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812"/>
  <workbookPr codeName="ThisWorkbook"/>
  <mc:AlternateContent xmlns:mc="http://schemas.openxmlformats.org/markup-compatibility/2006">
    <mc:Choice Requires="x15">
      <x15ac:absPath xmlns:x15ac="http://schemas.microsoft.com/office/spreadsheetml/2010/11/ac" url="/Users/MiyoungChong/Documents/topicmodelling/data/"/>
    </mc:Choice>
  </mc:AlternateContent>
  <bookViews>
    <workbookView xWindow="0" yWindow="0" windowWidth="28800" windowHeight="18000" activeTab="1"/>
  </bookViews>
  <sheets>
    <sheet name="Edges" sheetId="1" r:id="rId1"/>
    <sheet name="Sheet1" sheetId="8" r:id="rId2"/>
    <sheet name="Vertices" sheetId="3" r:id="rId3"/>
    <sheet name="Do Not Delete" sheetId="4" state="hidden" r:id="rId4"/>
    <sheet name="Groups" sheetId="5" r:id="rId5"/>
    <sheet name="Group Vertices" sheetId="6" r:id="rId6"/>
    <sheet name="Overall Metrics" sheetId="7" r:id="rId7"/>
    <sheet name="Misc" sheetId="2" state="hidden"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34" i="7" l="1"/>
  <c r="G34" i="7"/>
  <c r="I34" i="7"/>
  <c r="K34" i="7"/>
  <c r="M34" i="7"/>
  <c r="O34" i="7"/>
  <c r="Q34" i="7"/>
  <c r="S34" i="7"/>
  <c r="U34" i="7"/>
  <c r="E35" i="7"/>
  <c r="G35" i="7"/>
  <c r="I35" i="7"/>
  <c r="K35" i="7"/>
  <c r="M35" i="7"/>
  <c r="O35" i="7"/>
  <c r="Q35" i="7"/>
  <c r="S35" i="7"/>
  <c r="U35" i="7"/>
  <c r="E36" i="7"/>
  <c r="G36" i="7"/>
  <c r="I36" i="7"/>
  <c r="K36" i="7"/>
  <c r="M36" i="7"/>
  <c r="O36" i="7"/>
  <c r="Q36" i="7"/>
  <c r="S36" i="7"/>
  <c r="U36" i="7"/>
  <c r="E37" i="7"/>
  <c r="G37" i="7"/>
  <c r="I37" i="7"/>
  <c r="K37" i="7"/>
  <c r="M37" i="7"/>
  <c r="O37" i="7"/>
  <c r="Q37" i="7"/>
  <c r="S37" i="7"/>
  <c r="U37" i="7"/>
  <c r="E29" i="7"/>
  <c r="G29" i="7"/>
  <c r="I29" i="7"/>
  <c r="K29" i="7"/>
  <c r="M29" i="7"/>
  <c r="O29" i="7"/>
  <c r="Q29" i="7"/>
  <c r="S29" i="7"/>
  <c r="U29" i="7"/>
  <c r="E30" i="7"/>
  <c r="G30" i="7"/>
  <c r="I30" i="7"/>
  <c r="K30" i="7"/>
  <c r="M30" i="7"/>
  <c r="O30" i="7"/>
  <c r="Q30" i="7"/>
  <c r="S30" i="7"/>
  <c r="U30" i="7"/>
  <c r="E31" i="7"/>
  <c r="G31" i="7"/>
  <c r="I31" i="7"/>
  <c r="K31" i="7"/>
  <c r="M31" i="7"/>
  <c r="O31" i="7"/>
  <c r="Q31" i="7"/>
  <c r="S31" i="7"/>
  <c r="U31" i="7"/>
  <c r="E32" i="7"/>
  <c r="G32" i="7"/>
  <c r="I32" i="7"/>
  <c r="K32" i="7"/>
  <c r="M32" i="7"/>
  <c r="O32" i="7"/>
  <c r="Q32" i="7"/>
  <c r="S32" i="7"/>
  <c r="U32" i="7"/>
  <c r="E33" i="7"/>
  <c r="G33" i="7"/>
  <c r="I33" i="7"/>
  <c r="K33" i="7"/>
  <c r="M33" i="7"/>
  <c r="O33" i="7"/>
  <c r="Q33" i="7"/>
  <c r="S33" i="7"/>
  <c r="U33" i="7"/>
  <c r="B140" i="7"/>
  <c r="B139" i="7"/>
  <c r="B142" i="7"/>
  <c r="B141" i="7"/>
  <c r="P57" i="7"/>
  <c r="Q57" i="7"/>
  <c r="P2" i="7"/>
  <c r="B154" i="7"/>
  <c r="B153" i="7"/>
  <c r="B156" i="7"/>
  <c r="B155" i="7"/>
  <c r="R57" i="7"/>
  <c r="S57" i="7"/>
  <c r="R2" i="7"/>
  <c r="B126" i="7"/>
  <c r="B125" i="7"/>
  <c r="B128" i="7"/>
  <c r="B127" i="7"/>
  <c r="N57" i="7"/>
  <c r="O57" i="7"/>
  <c r="N2" i="7"/>
  <c r="B112" i="7"/>
  <c r="B111" i="7"/>
  <c r="B98" i="7"/>
  <c r="B97" i="7"/>
  <c r="B114" i="7"/>
  <c r="B113" i="7"/>
  <c r="L57" i="7"/>
  <c r="M57" i="7"/>
  <c r="L2" i="7"/>
  <c r="B84" i="7"/>
  <c r="B83" i="7"/>
  <c r="B70" i="7"/>
  <c r="B69" i="7"/>
  <c r="B100" i="7"/>
  <c r="B99" i="7"/>
  <c r="J57" i="7"/>
  <c r="K57" i="7"/>
  <c r="J2" i="7"/>
  <c r="B86" i="7"/>
  <c r="B85" i="7"/>
  <c r="H57" i="7"/>
  <c r="I57" i="7"/>
  <c r="H2" i="7"/>
  <c r="B72" i="7"/>
  <c r="B71" i="7"/>
  <c r="F57" i="7"/>
  <c r="G57" i="7"/>
  <c r="F2" i="7"/>
  <c r="B56" i="7"/>
  <c r="B55" i="7"/>
  <c r="B58" i="7"/>
  <c r="B57" i="7"/>
  <c r="T57" i="7"/>
  <c r="T2" i="7"/>
  <c r="X2" i="7"/>
  <c r="P3" i="7"/>
  <c r="P4" i="7"/>
  <c r="P5" i="7"/>
  <c r="P6" i="7"/>
  <c r="P7" i="7"/>
  <c r="P8" i="7"/>
  <c r="P9" i="7"/>
  <c r="P10" i="7"/>
  <c r="P11" i="7"/>
  <c r="P12" i="7"/>
  <c r="P13" i="7"/>
  <c r="P14" i="7"/>
  <c r="P15" i="7"/>
  <c r="P16" i="7"/>
  <c r="P17" i="7"/>
  <c r="P18" i="7"/>
  <c r="P19" i="7"/>
  <c r="P20" i="7"/>
  <c r="P21" i="7"/>
  <c r="P22" i="7"/>
  <c r="P23" i="7"/>
  <c r="P24" i="7"/>
  <c r="P25" i="7"/>
  <c r="P26" i="7"/>
  <c r="P28" i="7"/>
  <c r="D57" i="7"/>
  <c r="E57" i="7"/>
  <c r="D2" i="7"/>
  <c r="U57" i="7"/>
  <c r="P40" i="7"/>
  <c r="Q39" i="7"/>
  <c r="Q27" i="7"/>
  <c r="Q3" i="7"/>
  <c r="Q2" i="7"/>
  <c r="R3" i="7"/>
  <c r="R4" i="7"/>
  <c r="S3" i="7"/>
  <c r="T3" i="7"/>
  <c r="L3" i="7"/>
  <c r="M2" i="7"/>
  <c r="N3" i="7"/>
  <c r="H3" i="7"/>
  <c r="J3" i="7"/>
  <c r="D3" i="7"/>
  <c r="D4" i="7"/>
  <c r="E3" i="7"/>
  <c r="F3" i="7"/>
  <c r="U2" i="7"/>
  <c r="P41" i="7"/>
  <c r="P42" i="7"/>
  <c r="P43" i="7"/>
  <c r="P44" i="7"/>
  <c r="P45" i="7"/>
  <c r="P46" i="7"/>
  <c r="P47" i="7"/>
  <c r="P48" i="7"/>
  <c r="P49" i="7"/>
  <c r="P50" i="7"/>
  <c r="P51" i="7"/>
  <c r="P52" i="7"/>
  <c r="P53" i="7"/>
  <c r="P54" i="7"/>
  <c r="P55" i="7"/>
  <c r="P56" i="7"/>
  <c r="Q38" i="7"/>
  <c r="Q5" i="7"/>
  <c r="Q4" i="7"/>
  <c r="S2" i="7"/>
  <c r="T4" i="7"/>
  <c r="R5" i="7"/>
  <c r="S4" i="7"/>
  <c r="N4" i="7"/>
  <c r="O2" i="7"/>
  <c r="L4" i="7"/>
  <c r="L5" i="7"/>
  <c r="L6" i="7"/>
  <c r="L7" i="7"/>
  <c r="L8" i="7"/>
  <c r="L9" i="7"/>
  <c r="L10" i="7"/>
  <c r="L11" i="7"/>
  <c r="L12" i="7"/>
  <c r="L13" i="7"/>
  <c r="L14" i="7"/>
  <c r="L15" i="7"/>
  <c r="L16" i="7"/>
  <c r="L17" i="7"/>
  <c r="L18" i="7"/>
  <c r="L19" i="7"/>
  <c r="L20" i="7"/>
  <c r="L21" i="7"/>
  <c r="L22" i="7"/>
  <c r="L23" i="7"/>
  <c r="L24" i="7"/>
  <c r="L25" i="7"/>
  <c r="L26" i="7"/>
  <c r="L28" i="7"/>
  <c r="I2" i="7"/>
  <c r="J4" i="7"/>
  <c r="K2" i="7"/>
  <c r="H4" i="7"/>
  <c r="H5" i="7"/>
  <c r="E2" i="7"/>
  <c r="F4" i="7"/>
  <c r="G2" i="7"/>
  <c r="D5" i="7"/>
  <c r="E4" i="7"/>
  <c r="U3" i="7"/>
  <c r="L40" i="7"/>
  <c r="M39" i="7"/>
  <c r="M27" i="7"/>
  <c r="Q6" i="7"/>
  <c r="T5" i="7"/>
  <c r="M3" i="7"/>
  <c r="R6" i="7"/>
  <c r="S5" i="7"/>
  <c r="I3" i="7"/>
  <c r="N5" i="7"/>
  <c r="O3" i="7"/>
  <c r="M4" i="7"/>
  <c r="M5" i="7"/>
  <c r="M6" i="7"/>
  <c r="J5" i="7"/>
  <c r="K3" i="7"/>
  <c r="H6" i="7"/>
  <c r="I5" i="7"/>
  <c r="I4" i="7"/>
  <c r="F5" i="7"/>
  <c r="G3" i="7"/>
  <c r="D6" i="7"/>
  <c r="E5" i="7"/>
  <c r="U4" i="7"/>
  <c r="L41" i="7"/>
  <c r="L42" i="7"/>
  <c r="L43" i="7"/>
  <c r="L44" i="7"/>
  <c r="L45" i="7"/>
  <c r="L46" i="7"/>
  <c r="L47" i="7"/>
  <c r="L48" i="7"/>
  <c r="L49" i="7"/>
  <c r="L50" i="7"/>
  <c r="L51" i="7"/>
  <c r="L52" i="7"/>
  <c r="L53" i="7"/>
  <c r="L54" i="7"/>
  <c r="L55" i="7"/>
  <c r="L56" i="7"/>
  <c r="M38" i="7"/>
  <c r="Q7" i="7"/>
  <c r="T6" i="7"/>
  <c r="R7" i="7"/>
  <c r="S6" i="7"/>
  <c r="N6" i="7"/>
  <c r="O4" i="7"/>
  <c r="M7" i="7"/>
  <c r="J6" i="7"/>
  <c r="K4" i="7"/>
  <c r="H7" i="7"/>
  <c r="I6" i="7"/>
  <c r="F6" i="7"/>
  <c r="G4" i="7"/>
  <c r="D7" i="7"/>
  <c r="E6" i="7"/>
  <c r="U5" i="7"/>
  <c r="T7" i="7"/>
  <c r="R8" i="7"/>
  <c r="N7" i="7"/>
  <c r="O5" i="7"/>
  <c r="M8" i="7"/>
  <c r="J7" i="7"/>
  <c r="K6" i="7"/>
  <c r="K5" i="7"/>
  <c r="H8" i="7"/>
  <c r="F7" i="7"/>
  <c r="G6" i="7"/>
  <c r="G5" i="7"/>
  <c r="D8" i="7"/>
  <c r="E7" i="7"/>
  <c r="U6" i="7"/>
  <c r="Q9" i="7"/>
  <c r="Q8" i="7"/>
  <c r="T8" i="7"/>
  <c r="R9" i="7"/>
  <c r="S7" i="7"/>
  <c r="N8" i="7"/>
  <c r="O6" i="7"/>
  <c r="M9" i="7"/>
  <c r="J8" i="7"/>
  <c r="K7" i="7"/>
  <c r="H9" i="7"/>
  <c r="I8" i="7"/>
  <c r="I7" i="7"/>
  <c r="F8" i="7"/>
  <c r="D9" i="7"/>
  <c r="E8" i="7"/>
  <c r="U7" i="7"/>
  <c r="Q10" i="7"/>
  <c r="T9" i="7"/>
  <c r="R10" i="7"/>
  <c r="S9" i="7"/>
  <c r="S8" i="7"/>
  <c r="N9" i="7"/>
  <c r="O8" i="7"/>
  <c r="O7" i="7"/>
  <c r="M10" i="7"/>
  <c r="J9" i="7"/>
  <c r="K8" i="7"/>
  <c r="H10" i="7"/>
  <c r="I9" i="7"/>
  <c r="F9" i="7"/>
  <c r="G8" i="7"/>
  <c r="G7" i="7"/>
  <c r="D10" i="7"/>
  <c r="E9" i="7"/>
  <c r="U8" i="7"/>
  <c r="Q11" i="7"/>
  <c r="T10" i="7"/>
  <c r="R11" i="7"/>
  <c r="S10" i="7"/>
  <c r="N10" i="7"/>
  <c r="O9" i="7"/>
  <c r="M11" i="7"/>
  <c r="J10" i="7"/>
  <c r="K9" i="7"/>
  <c r="H11" i="7"/>
  <c r="I10" i="7"/>
  <c r="F10" i="7"/>
  <c r="G9" i="7"/>
  <c r="D11" i="7"/>
  <c r="E10" i="7"/>
  <c r="U9" i="7"/>
  <c r="Q12" i="7"/>
  <c r="T11" i="7"/>
  <c r="R12" i="7"/>
  <c r="S11" i="7"/>
  <c r="N11" i="7"/>
  <c r="O10" i="7"/>
  <c r="M12" i="7"/>
  <c r="J11" i="7"/>
  <c r="K10" i="7"/>
  <c r="H12" i="7"/>
  <c r="I11" i="7"/>
  <c r="F11" i="7"/>
  <c r="G10" i="7"/>
  <c r="D12" i="7"/>
  <c r="E11" i="7"/>
  <c r="U10" i="7"/>
  <c r="Q13" i="7"/>
  <c r="T12" i="7"/>
  <c r="R13" i="7"/>
  <c r="S12" i="7"/>
  <c r="N12" i="7"/>
  <c r="O11" i="7"/>
  <c r="M13" i="7"/>
  <c r="J12" i="7"/>
  <c r="K11" i="7"/>
  <c r="H13" i="7"/>
  <c r="I12" i="7"/>
  <c r="F12" i="7"/>
  <c r="G11" i="7"/>
  <c r="D13" i="7"/>
  <c r="E12" i="7"/>
  <c r="U11" i="7"/>
  <c r="Q14" i="7"/>
  <c r="T13" i="7"/>
  <c r="R14" i="7"/>
  <c r="S13" i="7"/>
  <c r="N13" i="7"/>
  <c r="O12" i="7"/>
  <c r="M14" i="7"/>
  <c r="J13" i="7"/>
  <c r="K12" i="7"/>
  <c r="H14" i="7"/>
  <c r="I13" i="7"/>
  <c r="F13" i="7"/>
  <c r="G12" i="7"/>
  <c r="D14" i="7"/>
  <c r="E13" i="7"/>
  <c r="U12" i="7"/>
  <c r="Q15" i="7"/>
  <c r="T14" i="7"/>
  <c r="R15" i="7"/>
  <c r="N14" i="7"/>
  <c r="O13" i="7"/>
  <c r="M15" i="7"/>
  <c r="J14" i="7"/>
  <c r="K13" i="7"/>
  <c r="H15" i="7"/>
  <c r="I14" i="7"/>
  <c r="F14" i="7"/>
  <c r="G13" i="7"/>
  <c r="D15" i="7"/>
  <c r="E14" i="7"/>
  <c r="U13" i="7"/>
  <c r="Q16" i="7"/>
  <c r="T15" i="7"/>
  <c r="R16" i="7"/>
  <c r="S15" i="7"/>
  <c r="S14" i="7"/>
  <c r="N15" i="7"/>
  <c r="O14" i="7"/>
  <c r="M16" i="7"/>
  <c r="J15" i="7"/>
  <c r="K14" i="7"/>
  <c r="H16" i="7"/>
  <c r="I15" i="7"/>
  <c r="F15" i="7"/>
  <c r="G14" i="7"/>
  <c r="D16" i="7"/>
  <c r="E15" i="7"/>
  <c r="U14" i="7"/>
  <c r="Q17" i="7"/>
  <c r="T16" i="7"/>
  <c r="R17" i="7"/>
  <c r="N16" i="7"/>
  <c r="O15" i="7"/>
  <c r="M17" i="7"/>
  <c r="J16" i="7"/>
  <c r="K15" i="7"/>
  <c r="H17" i="7"/>
  <c r="I16" i="7"/>
  <c r="F16" i="7"/>
  <c r="G15" i="7"/>
  <c r="D17" i="7"/>
  <c r="E16" i="7"/>
  <c r="U15" i="7"/>
  <c r="Q18" i="7"/>
  <c r="T17" i="7"/>
  <c r="R18" i="7"/>
  <c r="S16" i="7"/>
  <c r="N17" i="7"/>
  <c r="O16" i="7"/>
  <c r="M18" i="7"/>
  <c r="J17" i="7"/>
  <c r="K16" i="7"/>
  <c r="H18" i="7"/>
  <c r="I17" i="7"/>
  <c r="F17" i="7"/>
  <c r="G16" i="7"/>
  <c r="D18" i="7"/>
  <c r="E17" i="7"/>
  <c r="U16" i="7"/>
  <c r="Q19" i="7"/>
  <c r="T18" i="7"/>
  <c r="R19" i="7"/>
  <c r="S18" i="7"/>
  <c r="S17" i="7"/>
  <c r="N18" i="7"/>
  <c r="O17" i="7"/>
  <c r="M19" i="7"/>
  <c r="J18" i="7"/>
  <c r="K17" i="7"/>
  <c r="H19" i="7"/>
  <c r="I18" i="7"/>
  <c r="F18" i="7"/>
  <c r="G17" i="7"/>
  <c r="D19" i="7"/>
  <c r="E18" i="7"/>
  <c r="U17" i="7"/>
  <c r="Q20" i="7"/>
  <c r="T19" i="7"/>
  <c r="R20" i="7"/>
  <c r="S19" i="7"/>
  <c r="N19" i="7"/>
  <c r="O18" i="7"/>
  <c r="M20" i="7"/>
  <c r="J19" i="7"/>
  <c r="K18" i="7"/>
  <c r="H20" i="7"/>
  <c r="I19" i="7"/>
  <c r="F19" i="7"/>
  <c r="G18" i="7"/>
  <c r="D20" i="7"/>
  <c r="E19" i="7"/>
  <c r="U18" i="7"/>
  <c r="Q21" i="7"/>
  <c r="T20" i="7"/>
  <c r="R21" i="7"/>
  <c r="S20" i="7"/>
  <c r="N20" i="7"/>
  <c r="O19" i="7"/>
  <c r="M21" i="7"/>
  <c r="J20" i="7"/>
  <c r="K19" i="7"/>
  <c r="H21" i="7"/>
  <c r="I20" i="7"/>
  <c r="F20" i="7"/>
  <c r="G19" i="7"/>
  <c r="D21" i="7"/>
  <c r="E20" i="7"/>
  <c r="U19" i="7"/>
  <c r="T21" i="7"/>
  <c r="R22" i="7"/>
  <c r="S21" i="7"/>
  <c r="N21" i="7"/>
  <c r="O20" i="7"/>
  <c r="M22" i="7"/>
  <c r="J21" i="7"/>
  <c r="K20" i="7"/>
  <c r="H22" i="7"/>
  <c r="I21" i="7"/>
  <c r="F21" i="7"/>
  <c r="G20" i="7"/>
  <c r="D22" i="7"/>
  <c r="E21" i="7"/>
  <c r="U20" i="7"/>
  <c r="Q22" i="7"/>
  <c r="T22" i="7"/>
  <c r="R23" i="7"/>
  <c r="S22" i="7"/>
  <c r="N22" i="7"/>
  <c r="O21" i="7"/>
  <c r="M23" i="7"/>
  <c r="J22" i="7"/>
  <c r="K21" i="7"/>
  <c r="H23" i="7"/>
  <c r="I22" i="7"/>
  <c r="F22" i="7"/>
  <c r="G21" i="7"/>
  <c r="D23" i="7"/>
  <c r="E22" i="7"/>
  <c r="U21" i="7"/>
  <c r="Q23" i="7"/>
  <c r="T23" i="7"/>
  <c r="R24" i="7"/>
  <c r="S23" i="7"/>
  <c r="N23" i="7"/>
  <c r="O22" i="7"/>
  <c r="M24" i="7"/>
  <c r="J23" i="7"/>
  <c r="K22" i="7"/>
  <c r="H24" i="7"/>
  <c r="I23" i="7"/>
  <c r="F23" i="7"/>
  <c r="G22" i="7"/>
  <c r="D24" i="7"/>
  <c r="E23" i="7"/>
  <c r="U22" i="7"/>
  <c r="Q24" i="7"/>
  <c r="T24" i="7"/>
  <c r="R25" i="7"/>
  <c r="S24" i="7"/>
  <c r="N24" i="7"/>
  <c r="O23" i="7"/>
  <c r="M25" i="7"/>
  <c r="J24" i="7"/>
  <c r="K23" i="7"/>
  <c r="H25" i="7"/>
  <c r="I24" i="7"/>
  <c r="F24" i="7"/>
  <c r="G23" i="7"/>
  <c r="D25" i="7"/>
  <c r="E24" i="7"/>
  <c r="U23" i="7"/>
  <c r="Q25" i="7"/>
  <c r="T25" i="7"/>
  <c r="R26" i="7"/>
  <c r="S25" i="7"/>
  <c r="N25" i="7"/>
  <c r="O24" i="7"/>
  <c r="M26" i="7"/>
  <c r="J25" i="7"/>
  <c r="K24" i="7"/>
  <c r="H26" i="7"/>
  <c r="I25" i="7"/>
  <c r="F25" i="7"/>
  <c r="G24" i="7"/>
  <c r="D26" i="7"/>
  <c r="E25" i="7"/>
  <c r="U24" i="7"/>
  <c r="Q26" i="7"/>
  <c r="T26" i="7"/>
  <c r="R28" i="7"/>
  <c r="N26" i="7"/>
  <c r="O25" i="7"/>
  <c r="M28" i="7"/>
  <c r="J26" i="7"/>
  <c r="K25" i="7"/>
  <c r="H28" i="7"/>
  <c r="F26" i="7"/>
  <c r="G25" i="7"/>
  <c r="D28" i="7"/>
  <c r="U25" i="7"/>
  <c r="I26" i="7"/>
  <c r="I27" i="7"/>
  <c r="S26" i="7"/>
  <c r="S27" i="7"/>
  <c r="E26" i="7"/>
  <c r="E27" i="7"/>
  <c r="Q28" i="7"/>
  <c r="T28" i="7"/>
  <c r="U27" i="7"/>
  <c r="R40" i="7"/>
  <c r="S39" i="7"/>
  <c r="N28" i="7"/>
  <c r="M40" i="7"/>
  <c r="J28" i="7"/>
  <c r="H40" i="7"/>
  <c r="I39" i="7"/>
  <c r="F28" i="7"/>
  <c r="D40" i="7"/>
  <c r="E39" i="7"/>
  <c r="I28" i="7"/>
  <c r="I38" i="7"/>
  <c r="E28" i="7"/>
  <c r="E38" i="7"/>
  <c r="S28" i="7"/>
  <c r="S38" i="7"/>
  <c r="K26" i="7"/>
  <c r="K27" i="7"/>
  <c r="G26" i="7"/>
  <c r="G27" i="7"/>
  <c r="O26" i="7"/>
  <c r="O27" i="7"/>
  <c r="Q40" i="7"/>
  <c r="T40" i="7"/>
  <c r="R41" i="7"/>
  <c r="S40" i="7"/>
  <c r="N40" i="7"/>
  <c r="O39" i="7"/>
  <c r="M41" i="7"/>
  <c r="J40" i="7"/>
  <c r="K39" i="7"/>
  <c r="H41" i="7"/>
  <c r="I40" i="7"/>
  <c r="F40" i="7"/>
  <c r="G39" i="7"/>
  <c r="D41" i="7"/>
  <c r="E40" i="7"/>
  <c r="U26" i="7"/>
  <c r="U38" i="7"/>
  <c r="U39" i="7"/>
  <c r="K28" i="7"/>
  <c r="K38" i="7"/>
  <c r="G28" i="7"/>
  <c r="G38" i="7"/>
  <c r="O28" i="7"/>
  <c r="O38" i="7"/>
  <c r="Q41" i="7"/>
  <c r="T41" i="7"/>
  <c r="R42" i="7"/>
  <c r="N41" i="7"/>
  <c r="O40" i="7"/>
  <c r="M42" i="7"/>
  <c r="J41" i="7"/>
  <c r="K40" i="7"/>
  <c r="H42" i="7"/>
  <c r="I41" i="7"/>
  <c r="F41" i="7"/>
  <c r="G40" i="7"/>
  <c r="D42" i="7"/>
  <c r="E41" i="7"/>
  <c r="U28" i="7"/>
  <c r="U40" i="7"/>
  <c r="Q42" i="7"/>
  <c r="T42" i="7"/>
  <c r="R43" i="7"/>
  <c r="S42" i="7"/>
  <c r="S41" i="7"/>
  <c r="N42" i="7"/>
  <c r="O41" i="7"/>
  <c r="M43" i="7"/>
  <c r="J42" i="7"/>
  <c r="K41" i="7"/>
  <c r="H43" i="7"/>
  <c r="I42" i="7"/>
  <c r="F42" i="7"/>
  <c r="G41" i="7"/>
  <c r="D43" i="7"/>
  <c r="E42" i="7"/>
  <c r="U41" i="7"/>
  <c r="Q43" i="7"/>
  <c r="T43" i="7"/>
  <c r="R44" i="7"/>
  <c r="S43" i="7"/>
  <c r="N43" i="7"/>
  <c r="O42" i="7"/>
  <c r="M44" i="7"/>
  <c r="J43" i="7"/>
  <c r="K42" i="7"/>
  <c r="H44" i="7"/>
  <c r="I43" i="7"/>
  <c r="F43" i="7"/>
  <c r="G42" i="7"/>
  <c r="D44" i="7"/>
  <c r="E43" i="7"/>
  <c r="U42" i="7"/>
  <c r="Q44" i="7"/>
  <c r="T44" i="7"/>
  <c r="R45" i="7"/>
  <c r="N44" i="7"/>
  <c r="O43" i="7"/>
  <c r="M45" i="7"/>
  <c r="J44" i="7"/>
  <c r="K43" i="7"/>
  <c r="H45" i="7"/>
  <c r="I44" i="7"/>
  <c r="F44" i="7"/>
  <c r="G43" i="7"/>
  <c r="D45" i="7"/>
  <c r="E44" i="7"/>
  <c r="U43" i="7"/>
  <c r="Q45" i="7"/>
  <c r="T45" i="7"/>
  <c r="R46" i="7"/>
  <c r="S45" i="7"/>
  <c r="S44" i="7"/>
  <c r="N45" i="7"/>
  <c r="O44" i="7"/>
  <c r="M46" i="7"/>
  <c r="J45" i="7"/>
  <c r="K44" i="7"/>
  <c r="H46" i="7"/>
  <c r="I45" i="7"/>
  <c r="F45" i="7"/>
  <c r="G44" i="7"/>
  <c r="D46" i="7"/>
  <c r="E45" i="7"/>
  <c r="U44" i="7"/>
  <c r="Q46" i="7"/>
  <c r="T46" i="7"/>
  <c r="R47" i="7"/>
  <c r="S46" i="7"/>
  <c r="N46" i="7"/>
  <c r="O45" i="7"/>
  <c r="M47" i="7"/>
  <c r="J46" i="7"/>
  <c r="K45" i="7"/>
  <c r="H47" i="7"/>
  <c r="I46" i="7"/>
  <c r="F46" i="7"/>
  <c r="G45" i="7"/>
  <c r="D47" i="7"/>
  <c r="E46" i="7"/>
  <c r="U45" i="7"/>
  <c r="Q47" i="7"/>
  <c r="T47" i="7"/>
  <c r="R48" i="7"/>
  <c r="S47" i="7"/>
  <c r="N47" i="7"/>
  <c r="O46" i="7"/>
  <c r="M48" i="7"/>
  <c r="J47" i="7"/>
  <c r="K46" i="7"/>
  <c r="H48" i="7"/>
  <c r="I47" i="7"/>
  <c r="F47" i="7"/>
  <c r="G46" i="7"/>
  <c r="D48" i="7"/>
  <c r="E47" i="7"/>
  <c r="U46" i="7"/>
  <c r="Q48" i="7"/>
  <c r="T48" i="7"/>
  <c r="R49" i="7"/>
  <c r="S48" i="7"/>
  <c r="N48" i="7"/>
  <c r="O47" i="7"/>
  <c r="M49" i="7"/>
  <c r="J48" i="7"/>
  <c r="K47" i="7"/>
  <c r="H49" i="7"/>
  <c r="I48" i="7"/>
  <c r="F48" i="7"/>
  <c r="G47" i="7"/>
  <c r="D49" i="7"/>
  <c r="E48" i="7"/>
  <c r="U47" i="7"/>
  <c r="Q49" i="7"/>
  <c r="T49" i="7"/>
  <c r="R50" i="7"/>
  <c r="S49" i="7"/>
  <c r="N49" i="7"/>
  <c r="O48" i="7"/>
  <c r="M50" i="7"/>
  <c r="J49" i="7"/>
  <c r="K48" i="7"/>
  <c r="H50" i="7"/>
  <c r="I49" i="7"/>
  <c r="F49" i="7"/>
  <c r="G48" i="7"/>
  <c r="D50" i="7"/>
  <c r="E49" i="7"/>
  <c r="U48" i="7"/>
  <c r="Q50" i="7"/>
  <c r="T50" i="7"/>
  <c r="R51" i="7"/>
  <c r="S50" i="7"/>
  <c r="N50" i="7"/>
  <c r="O49" i="7"/>
  <c r="M51" i="7"/>
  <c r="J50" i="7"/>
  <c r="K49" i="7"/>
  <c r="H51" i="7"/>
  <c r="I50" i="7"/>
  <c r="F50" i="7"/>
  <c r="G49" i="7"/>
  <c r="D51" i="7"/>
  <c r="E50" i="7"/>
  <c r="U49" i="7"/>
  <c r="Q51" i="7"/>
  <c r="T51" i="7"/>
  <c r="R52" i="7"/>
  <c r="S51" i="7"/>
  <c r="N51" i="7"/>
  <c r="O50" i="7"/>
  <c r="M52" i="7"/>
  <c r="J51" i="7"/>
  <c r="K50" i="7"/>
  <c r="H52" i="7"/>
  <c r="I51" i="7"/>
  <c r="F51" i="7"/>
  <c r="G50" i="7"/>
  <c r="D52" i="7"/>
  <c r="E51" i="7"/>
  <c r="U50" i="7"/>
  <c r="Q52" i="7"/>
  <c r="T52" i="7"/>
  <c r="R53" i="7"/>
  <c r="S52" i="7"/>
  <c r="N52" i="7"/>
  <c r="O51" i="7"/>
  <c r="M53" i="7"/>
  <c r="J52" i="7"/>
  <c r="K51" i="7"/>
  <c r="H53" i="7"/>
  <c r="I52" i="7"/>
  <c r="F52" i="7"/>
  <c r="G51" i="7"/>
  <c r="D53" i="7"/>
  <c r="E52" i="7"/>
  <c r="U51" i="7"/>
  <c r="Q53" i="7"/>
  <c r="T53" i="7"/>
  <c r="R54" i="7"/>
  <c r="S53" i="7"/>
  <c r="N53" i="7"/>
  <c r="O52" i="7"/>
  <c r="M54" i="7"/>
  <c r="J53" i="7"/>
  <c r="K52" i="7"/>
  <c r="H54" i="7"/>
  <c r="I53" i="7"/>
  <c r="F53" i="7"/>
  <c r="G52" i="7"/>
  <c r="D54" i="7"/>
  <c r="E53" i="7"/>
  <c r="U52" i="7"/>
  <c r="Q56" i="7"/>
  <c r="Q54" i="7"/>
  <c r="T54" i="7"/>
  <c r="R55" i="7"/>
  <c r="S54" i="7"/>
  <c r="N54" i="7"/>
  <c r="O53" i="7"/>
  <c r="M55" i="7"/>
  <c r="M56" i="7"/>
  <c r="J54" i="7"/>
  <c r="K53" i="7"/>
  <c r="H55" i="7"/>
  <c r="I54" i="7"/>
  <c r="F54" i="7"/>
  <c r="G53" i="7"/>
  <c r="D55" i="7"/>
  <c r="E54" i="7"/>
  <c r="U53" i="7"/>
  <c r="Q55" i="7"/>
  <c r="T55" i="7"/>
  <c r="R56" i="7"/>
  <c r="S56" i="7"/>
  <c r="N55" i="7"/>
  <c r="O54" i="7"/>
  <c r="J55" i="7"/>
  <c r="K54" i="7"/>
  <c r="H56" i="7"/>
  <c r="I56" i="7"/>
  <c r="F55" i="7"/>
  <c r="G54" i="7"/>
  <c r="D56" i="7"/>
  <c r="E56" i="7"/>
  <c r="U54" i="7"/>
  <c r="S55" i="7"/>
  <c r="T56" i="7"/>
  <c r="N56" i="7"/>
  <c r="O56" i="7"/>
  <c r="J56" i="7"/>
  <c r="K56" i="7"/>
  <c r="I55" i="7"/>
  <c r="F56" i="7"/>
  <c r="G56" i="7"/>
  <c r="E55" i="7"/>
  <c r="U56" i="7"/>
  <c r="O55" i="7"/>
  <c r="K55" i="7"/>
  <c r="G55" i="7"/>
  <c r="U55" i="7"/>
</calcChain>
</file>

<file path=xl/comments1.xml><?xml version="1.0" encoding="utf-8"?>
<comments xmlns="http://schemas.openxmlformats.org/spreadsheetml/2006/main">
  <authors>
    <author>TonyAdmin</author>
    <author>Tony</author>
    <author>Tony C.</author>
  </authors>
  <commentList>
    <comment ref="A2" author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text>
        <r>
          <rPr>
            <b/>
            <sz val="8"/>
            <color indexed="81"/>
            <rFont val="Tahoma"/>
            <family val="2"/>
          </rPr>
          <t xml:space="preserve">Edge Width
</t>
        </r>
        <r>
          <rPr>
            <sz val="8"/>
            <color indexed="81"/>
            <rFont val="Tahoma"/>
            <family val="2"/>
          </rPr>
          <t xml:space="preserve">
Enter an optional edge width between 1 and 10.</t>
        </r>
      </text>
    </comment>
    <comment ref="E2" authorId="1">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L2" author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text>
        <r>
          <rPr>
            <b/>
            <sz val="8"/>
            <color indexed="81"/>
            <rFont val="Tahoma"/>
            <family val="2"/>
          </rPr>
          <t xml:space="preserve">Vertex Size
</t>
        </r>
        <r>
          <rPr>
            <sz val="8"/>
            <color indexed="81"/>
            <rFont val="Tahoma"/>
            <family val="2"/>
          </rPr>
          <t xml:space="preserve">
Enter an optional vertex size between 1 and 1,000.</t>
        </r>
      </text>
    </comment>
    <comment ref="E2" author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family val="2"/>
          </rPr>
          <t xml:space="preserve">
</t>
        </r>
      </text>
    </comment>
    <comment ref="G2" authorId="1">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family val="2"/>
          </rPr>
          <t xml:space="preserve">
</t>
        </r>
      </text>
    </comment>
    <comment ref="L2" authorId="1">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charset val="1"/>
          </rPr>
          <t xml:space="preserve">
</t>
        </r>
        <r>
          <rPr>
            <sz val="9"/>
            <color indexed="81"/>
            <rFont val="Tahoma"/>
            <family val="2"/>
          </rPr>
          <t xml:space="preserve">
</t>
        </r>
      </text>
    </comment>
    <comment ref="Q2" authorId="1">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family val="2"/>
          </rPr>
          <t xml:space="preserve">
</t>
        </r>
      </text>
    </comment>
    <comment ref="T2" authorId="1">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text>
    </comment>
    <comment ref="V2" authorId="1">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text>
    </comment>
  </commentList>
</comments>
</file>

<file path=xl/comments4.xml><?xml version="1.0" encoding="utf-8"?>
<comments xmlns="http://schemas.openxmlformats.org/spreadsheetml/2006/main">
  <authors>
    <author>TonyAdmin</author>
    <author>Tony</author>
  </authors>
  <commentList>
    <comment ref="A1" author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family val="2"/>
          </rPr>
          <t xml:space="preserve">
</t>
        </r>
      </text>
    </comment>
  </commentList>
</comments>
</file>

<file path=xl/comments5.xml><?xml version="1.0" encoding="utf-8"?>
<comments xmlns="http://schemas.openxmlformats.org/spreadsheetml/2006/main">
  <authors>
    <author>TonyAdmin</author>
  </authors>
  <commentList>
    <comment ref="A1" author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<sst xmlns="http://schemas.openxmlformats.org/spreadsheetml/2006/main" count="73803" uniqueCount="25504">
  <si>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</si>
  <si>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</si>
  <si>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</si>
  <si>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</si>
  <si>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</si>
  <si>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</si>
  <si>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</si>
  <si>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</si>
  <si>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</si>
  <si>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</si>
  <si>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</si>
  <si>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</si>
  <si>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</si>
  <si>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</si>
  <si>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</si>
  <si>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</si>
  <si>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</si>
  <si>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</si>
  <si>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</si>
  <si>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</si>
  <si>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</si>
  <si>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</si>
  <si>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</si>
  <si>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</si>
  <si>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</si>
  <si>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</si>
  <si>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</si>
  <si>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</si>
  <si>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</si>
  <si>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</si>
  <si>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</si>
  <si>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</si>
  <si>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</si>
  <si>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</si>
  <si>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</si>
  <si>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</si>
  <si>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</si>
  <si>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</si>
  <si>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</si>
  <si>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</si>
  <si>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</si>
  <si>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</si>
  <si>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</si>
  <si>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</si>
  <si>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</si>
  <si>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</si>
  <si>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</si>
  <si>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</si>
  <si>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</si>
  <si>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</si>
  <si>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</si>
  <si>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</si>
  <si>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</si>
  <si>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</si>
  <si>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</si>
  <si>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</si>
  <si>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</si>
  <si>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</si>
  <si>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</si>
  <si>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</si>
  <si>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</si>
  <si>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</si>
  <si>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</si>
  <si>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</si>
  <si>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</si>
  <si>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</si>
  <si>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</si>
  <si>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</si>
  <si>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</si>
  <si>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</si>
  <si>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</si>
  <si>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</si>
  <si>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</si>
  <si>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</si>
  <si>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</si>
  <si>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</si>
  <si>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</si>
  <si>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</si>
  <si>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</si>
  <si>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</si>
  <si>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</si>
  <si>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</si>
  <si>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</si>
  <si>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</si>
  <si>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</si>
  <si>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</si>
  <si>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</si>
  <si>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</si>
  <si>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</si>
  <si>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</si>
  <si>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</si>
  <si>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</si>
  <si>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</si>
  <si>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</si>
  <si>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</si>
  <si>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</si>
  <si>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</si>
  <si>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</si>
  <si>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</si>
  <si>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</si>
  <si>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</si>
  <si>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</si>
  <si>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</si>
  <si>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</si>
  <si>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</si>
  <si>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</si>
  <si>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</si>
  <si>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</si>
  <si>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</si>
  <si>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</si>
  <si>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</si>
  <si>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</si>
  <si>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</si>
  <si>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</si>
  <si>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</si>
  <si>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</si>
  <si>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</si>
  <si>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</si>
  <si>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</si>
  <si>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</si>
  <si>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</si>
  <si>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</si>
  <si>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</si>
  <si>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</si>
  <si>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</si>
  <si>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</si>
  <si>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</si>
  <si>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</si>
  <si>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</si>
  <si>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</si>
  <si>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</si>
  <si>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</si>
  <si>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</si>
  <si>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</si>
  <si>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</si>
  <si>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</si>
  <si>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</si>
  <si>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</si>
  <si>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</si>
  <si>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</si>
  <si>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</si>
  <si>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</si>
  <si>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</si>
  <si>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</si>
  <si>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</si>
  <si>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</si>
  <si>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</si>
  <si>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</si>
  <si>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</si>
  <si>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</si>
  <si>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</si>
  <si>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</si>
  <si>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</si>
  <si>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</si>
  <si>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</si>
  <si>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</si>
  <si>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</si>
  <si>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</si>
  <si>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</si>
  <si>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</si>
  <si>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</si>
  <si>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</si>
  <si>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</si>
  <si>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</si>
  <si>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</si>
  <si>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</si>
  <si>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</si>
  <si>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</si>
  <si>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</si>
  <si>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</si>
  <si>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</si>
  <si>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</si>
  <si>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</si>
  <si>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</si>
  <si>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</si>
  <si>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</si>
  <si>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</si>
  <si>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</si>
  <si>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</si>
  <si>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</si>
  <si>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</si>
  <si>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</si>
  <si>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</si>
  <si>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</si>
  <si>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</si>
  <si>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</si>
  <si>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</si>
  <si>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</si>
  <si>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</si>
  <si>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</si>
  <si>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</si>
  <si>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</si>
  <si>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</si>
  <si>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</si>
  <si>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</si>
  <si>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</si>
  <si>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</si>
  <si>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</si>
  <si>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</si>
  <si>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</si>
  <si>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</si>
  <si>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</si>
  <si>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</si>
  <si>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</si>
  <si>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</si>
  <si>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</si>
  <si>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</si>
  <si>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</si>
  <si>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</si>
  <si>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</si>
  <si>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</si>
  <si>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</si>
  <si>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</si>
  <si>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</si>
  <si>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</si>
  <si>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doctor12resists</t>
  </si>
  <si>
    <t>lizlorenc</t>
  </si>
  <si>
    <t>jacksnowknows</t>
  </si>
  <si>
    <t>agenthillresist</t>
  </si>
  <si>
    <t>kimberlynips1</t>
  </si>
  <si>
    <t>batmanresist</t>
  </si>
  <si>
    <t>llaws2</t>
  </si>
  <si>
    <t>trashpanda2018</t>
  </si>
  <si>
    <t>b52malmet</t>
  </si>
  <si>
    <t>globelamp</t>
  </si>
  <si>
    <t>brianswiftie13</t>
  </si>
  <si>
    <t>funder</t>
  </si>
  <si>
    <t>kamalaharris</t>
  </si>
  <si>
    <t>gop</t>
  </si>
  <si>
    <t>ppfa</t>
  </si>
  <si>
    <t>thedemocrats</t>
  </si>
  <si>
    <t>dnc</t>
  </si>
  <si>
    <t>realdonaldtrump</t>
  </si>
  <si>
    <t>youtube</t>
  </si>
  <si>
    <t>foxnews</t>
  </si>
  <si>
    <t>potus</t>
  </si>
  <si>
    <t>barackobama</t>
  </si>
  <si>
    <t>teenvogue</t>
  </si>
  <si>
    <t>jaketapper</t>
  </si>
  <si>
    <t>alyssa_milano</t>
  </si>
  <si>
    <t>authorkimberley</t>
  </si>
  <si>
    <t>swoozyqyah</t>
  </si>
  <si>
    <t>womensmarch</t>
  </si>
  <si>
    <t>thehill</t>
  </si>
  <si>
    <t>speakerryan</t>
  </si>
  <si>
    <t>rebelpussy</t>
  </si>
  <si>
    <t>abc</t>
  </si>
  <si>
    <t>cnn</t>
  </si>
  <si>
    <t>indivisibleteam</t>
  </si>
  <si>
    <t>senatedems</t>
  </si>
  <si>
    <t>usatoday</t>
  </si>
  <si>
    <t>da</t>
  </si>
  <si>
    <t>whitehouse</t>
  </si>
  <si>
    <t>agschneiderman</t>
  </si>
  <si>
    <t>nbcnews</t>
  </si>
  <si>
    <t>Mentions</t>
  </si>
  <si>
    <t>Replies to</t>
  </si>
  <si>
    <t>https://twitter.com/johnpavlovitz/status/967948040354062336</t>
  </si>
  <si>
    <t>twitter.com</t>
  </si>
  <si>
    <t>change.org</t>
  </si>
  <si>
    <t>nytimes.com</t>
  </si>
  <si>
    <t>npr.org</t>
  </si>
  <si>
    <t>youtube.com</t>
  </si>
  <si>
    <t>facebook.com</t>
  </si>
  <si>
    <t>msn.com</t>
  </si>
  <si>
    <t>apple.news</t>
  </si>
  <si>
    <t>buzzfeed.com</t>
  </si>
  <si>
    <t>cnn.com</t>
  </si>
  <si>
    <t>huffingtonpost.com</t>
  </si>
  <si>
    <t>tampabay.com</t>
  </si>
  <si>
    <t>theglobeandmail.com</t>
  </si>
  <si>
    <t>medium.com</t>
  </si>
  <si>
    <t>yahoo.com</t>
  </si>
  <si>
    <t>businessinsider.com</t>
  </si>
  <si>
    <t>teenvogue.com</t>
  </si>
  <si>
    <t>http://abs.twimg.com/sticky/default_profile_images/default_profile_normal.png</t>
  </si>
  <si>
    <t>http://pbs.twimg.com/profile_images/947898386228838401/iFc0B9ty_normal.jpg</t>
  </si>
  <si>
    <t>http://pbs.twimg.com/profile_images/944747402380169216/RzYXeapV_normal.jpg</t>
  </si>
  <si>
    <t>http://pbs.twimg.com/profile_images/924016212480315392/UlrkC0U4_normal.jpg</t>
  </si>
  <si>
    <t>http://pbs.twimg.com/profile_images/912374270495424522/j_OKSQ4u_normal.jpg</t>
  </si>
  <si>
    <t>http://pbs.twimg.com/profile_images/941746046555840512/MHRlA6OS_normal.jpg</t>
  </si>
  <si>
    <t>http://pbs.twimg.com/profile_images/927226840774791168/uJ52x446_normal.jpg</t>
  </si>
  <si>
    <t>http://pbs.twimg.com/profile_images/945754640934506496/2DzYu2b8_normal.jpg</t>
  </si>
  <si>
    <t>http://pbs.twimg.com/profile_images/967086077872926720/9Z-tVxRI_normal.jpg</t>
  </si>
  <si>
    <t>http://pbs.twimg.com/profile_images/843990001532764160/yjMRQs74_normal.jpg</t>
  </si>
  <si>
    <t/>
  </si>
  <si>
    <t>1367531</t>
  </si>
  <si>
    <t>1917731</t>
  </si>
  <si>
    <t>14247236</t>
  </si>
  <si>
    <t>759251</t>
  </si>
  <si>
    <t>en</t>
  </si>
  <si>
    <t>es</t>
  </si>
  <si>
    <t>und</t>
  </si>
  <si>
    <t>967948040354062336</t>
  </si>
  <si>
    <t>Twitter Web Client</t>
  </si>
  <si>
    <t>Twitter for iPhone</t>
  </si>
  <si>
    <t>Twitter for Android</t>
  </si>
  <si>
    <t>TweetDeck</t>
  </si>
  <si>
    <t>Twitter for iPad</t>
  </si>
  <si>
    <t>Twitter Lite</t>
  </si>
  <si>
    <t>Twitter for Windows</t>
  </si>
  <si>
    <t>Facebook</t>
  </si>
  <si>
    <t>Tweetbot for iΟS</t>
  </si>
  <si>
    <t>IFTTT</t>
  </si>
  <si>
    <t>Hootsuite</t>
  </si>
  <si>
    <t>Echofon</t>
  </si>
  <si>
    <t>Buffer</t>
  </si>
  <si>
    <t>Media Studio</t>
  </si>
  <si>
    <t>Retweet</t>
  </si>
  <si>
    <t>-74.041878,40.570842 
-73.855673,40.570842 
-73.855673,40.739434 
-74.041878,40.739434</t>
  </si>
  <si>
    <t>United States</t>
  </si>
  <si>
    <t>Canada</t>
  </si>
  <si>
    <t>Australia</t>
  </si>
  <si>
    <t>US</t>
  </si>
  <si>
    <t>CA</t>
  </si>
  <si>
    <t>AU</t>
  </si>
  <si>
    <t>Denver, CO</t>
  </si>
  <si>
    <t>Pennsylvania, USA</t>
  </si>
  <si>
    <t>Washington, DC</t>
  </si>
  <si>
    <t>Los Angeles, CA</t>
  </si>
  <si>
    <t>Calgary, Alberta</t>
  </si>
  <si>
    <t>Texas, USA</t>
  </si>
  <si>
    <t>Oakland, CA</t>
  </si>
  <si>
    <t>Melbourne, Victoria</t>
  </si>
  <si>
    <t>Brooklyn, NY</t>
  </si>
  <si>
    <t>011add077f4d2da3</t>
  </si>
  <si>
    <t>Washington</t>
  </si>
  <si>
    <t>Los Angeles</t>
  </si>
  <si>
    <t>Texas</t>
  </si>
  <si>
    <t>Melbourne</t>
  </si>
  <si>
    <t>Brooklyn</t>
  </si>
  <si>
    <t>city</t>
  </si>
  <si>
    <t>admin</t>
  </si>
  <si>
    <t>https://api.twitter.com/1.1/geo/id/011add077f4d2da3.json</t>
  </si>
  <si>
    <t>Name</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</si>
  <si>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</si>
  <si>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</si>
  <si>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</si>
  <si>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</si>
  <si>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</si>
  <si>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</si>
  <si>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</si>
  <si>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</si>
  <si>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</si>
  <si>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</si>
  <si>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</si>
  <si>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</si>
  <si>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</si>
  <si>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</si>
  <si>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</si>
  <si>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</si>
  <si>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</si>
  <si>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</si>
  <si>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</si>
  <si>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</si>
  <si>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#MAGA</t>
  </si>
  <si>
    <t>Kamala Harris</t>
  </si>
  <si>
    <t>GOP</t>
  </si>
  <si>
    <t>Planned Parenthood</t>
  </si>
  <si>
    <t>The Democrats</t>
  </si>
  <si>
    <t>Democratic Party</t>
  </si>
  <si>
    <t>Twelfth Doctor 2018💥</t>
  </si>
  <si>
    <t>Jenn</t>
  </si>
  <si>
    <t>Scott Dworkin</t>
  </si>
  <si>
    <t>Donald J. Trump</t>
  </si>
  <si>
    <t>YouTube</t>
  </si>
  <si>
    <t>Fox News</t>
  </si>
  <si>
    <t>President Trump</t>
  </si>
  <si>
    <t>Barack Obama</t>
  </si>
  <si>
    <t>Teen Vogue</t>
  </si>
  <si>
    <t>Jake Tapper</t>
  </si>
  <si>
    <t>Alyssa Milano</t>
  </si>
  <si>
    <t>Kimberley Johnson</t>
  </si>
  <si>
    <t>Swoozy (#44)</t>
  </si>
  <si>
    <t>Women's March</t>
  </si>
  <si>
    <t>Mom EL</t>
  </si>
  <si>
    <t>The Hill</t>
  </si>
  <si>
    <t>🇺🇸🌊Jack☘️Snow❄️🇺🇸</t>
  </si>
  <si>
    <t>Paul Ryan</t>
  </si>
  <si>
    <t>Resistance 👄 Squad</t>
  </si>
  <si>
    <t>Agent Maria Hill 2018 💥</t>
  </si>
  <si>
    <t>ABC News</t>
  </si>
  <si>
    <t>CNN</t>
  </si>
  <si>
    <t>Indivisible Guide</t>
  </si>
  <si>
    <t>KAMateson</t>
  </si>
  <si>
    <t>Senate Democrats</t>
  </si>
  <si>
    <t>Melania Trump</t>
  </si>
  <si>
    <t>USA TODAY</t>
  </si>
  <si>
    <t>Batman💥</t>
  </si>
  <si>
    <t>Rocket Raccoon 💥</t>
  </si>
  <si>
    <t>Mary</t>
  </si>
  <si>
    <t>The White House</t>
  </si>
  <si>
    <t>L Laws</t>
  </si>
  <si>
    <t>Barbara Malmet</t>
  </si>
  <si>
    <t>Angie</t>
  </si>
  <si>
    <t>deb</t>
  </si>
  <si>
    <t>Eric Schneiderman</t>
  </si>
  <si>
    <t>Jade</t>
  </si>
  <si>
    <t>Dennis</t>
  </si>
  <si>
    <t>GLOBELAMP</t>
  </si>
  <si>
    <t>Brian</t>
  </si>
  <si>
    <t>Google</t>
  </si>
  <si>
    <t>Sandy</t>
  </si>
  <si>
    <t>NBC News</t>
  </si>
  <si>
    <t>Senator for California. Former CA Attorney General. Dedicated to fighting for justice &amp; giving voice to the voiceless. Wife, s-mom, sister, aunt. Aspiring chef.</t>
  </si>
  <si>
    <t>Join our team and get official updates from the Republican National Committee. ⬇️</t>
  </si>
  <si>
    <t>Hi! We’re America’s most trusted provider of reproductive health care, and we think we look pretty good for over 100 years old.</t>
  </si>
  <si>
    <t>This is the official Twitter account of the Democratic Party. Follow us to get the latest info on Democratic news and issues.</t>
  </si>
  <si>
    <t>News about the future of our party. Follow @TheDemocrats to see how we're fighting back against the Trump administration.</t>
  </si>
  <si>
    <t>"Always try to be nice and never fail to be kind." 💙💙 President of Earth, occasionally 💫 Fan account ✨ #HeroesResist 😎🎸 No public lists!</t>
  </si>
  <si>
    <t>Co-Founder @TheDemCoalition. #AMJoy on MSNBC Contributor. I help lead #TheResistance. I helped uncover the #TrumpRussia scandal. Soon: #DworkinReport podcast</t>
  </si>
  <si>
    <t>45th President of the United States of America🇺🇸</t>
  </si>
  <si>
    <t>Subscribe to black creators. Check the link in our profile for a new featured channel every day this month.</t>
  </si>
  <si>
    <t>America’s Strongest Primetime Lineup Anywhere! Follow America's #1 cable news network, delivering you breaking news, insightful analysis, and must-see videos.</t>
  </si>
  <si>
    <t>45th President of the United States of America, @realDonaldTrump. Tweets archived: https://t.co/eVVzoBb3Zr</t>
  </si>
  <si>
    <t>Dad, husband, President, citizen.</t>
  </si>
  <si>
    <t>The young person's guide to conquering (and saving) the world 👊🏾 Subscribe to #Wokeletter ➡️https://t.co/4k3qImUVmw</t>
  </si>
  <si>
    <t>CNN Anchor of @TheLeadCNN and @CNNSOTU and Chief Washington Correspondent; author of The Outpost: An Untold Story of American Valor. RTs do not = endorsement.</t>
  </si>
  <si>
    <t>🇺🇸 I get political/personal here. Check out @PatNotPart Also, please follow my other accounts if you only want career updates➛ @AlyssaDotCom @TouchByAM</t>
  </si>
  <si>
    <t>Books: Peyton's Choice &amp; The Virgin Diaries. @HuffPost contributor. #RatifyERA @WeAreWomanUS Spokesperson. #StartMeUp podcast: https://t.co/F7LgeKDXWG</t>
  </si>
  <si>
    <t>HATETRUMPHATETRUMPHATETRUMPHATETRUMPHATETRUMP! #resistance #BLUEWAVE 🌊2018</t>
  </si>
  <si>
    <t>Our work bringing our #PowerToThePolls to win in 2018 is only beginning. Text P2P to RTVOTE (788-683) to make sure you're registered to vote!</t>
  </si>
  <si>
    <t>Proud Mom to all ♡ 1sts and 2nds ♡ LGBTQ  ♡ They are worth saving the world ♡ They are worth changing the world ♡ I♡U ~ Always ♡ In All Ways ♡ Unconditionally ♡</t>
  </si>
  <si>
    <t>The Hill is the premier source for policy and political news. Follow for tweets on what's happening in Washington, breaking news and retweets of our reporters.</t>
  </si>
  <si>
    <t>🇺🇸#Ω #BlizzardOfUS❄️#ScientistsResist #ResistanceUnited #RWU MCM, #BLM bro, #LGBTQ ally, agent of THE DEEP STATE 🤣</t>
  </si>
  <si>
    <t>Office of the 54th Speaker of the House, Paul Ryan.</t>
  </si>
  <si>
    <t>A Woman Owned Secret Society. The #PinkTsunami is unleashed. I follow back the #Resistance #FBR. We R stronger together. #BlueTidalWave #indivisible #BLM #LGBTQ</t>
  </si>
  <si>
    <t>This, now, is the new world. Always working for Fury. Currently @1IronMan2018's XO at #HeroesResist of #TheResistance. #AvengersAssemble no lists 💥 fan account</t>
  </si>
  <si>
    <t>All the news and information you need to see curated by the @ABC News team. Instagram: https://t.co/pPlGmNHztz</t>
  </si>
  <si>
    <t>It’s our job to #GoThere &amp; tell the most difficult stories. Join us! For more breaking news updates follow @CNNBRK  &amp; Download our app 📲https://t.co/Xgo5kjIt8c</t>
  </si>
  <si>
    <t>Former congressional staffers reveal best practices for making Congress listen. We're not the leaders of this movement. You are.</t>
  </si>
  <si>
    <t>Independent -This Country needs an enema. D.C. needs bulldozed, progressives, socialist and feminist can p!ss off. GOT MY GAB-ON #2A #MyPOTUS</t>
  </si>
  <si>
    <t>News from leadership staff of Senate Democrats.</t>
  </si>
  <si>
    <t>The latest news and most interesting stories from USA TODAY. News that's meant to be shared.</t>
  </si>
  <si>
    <t>Guardian of the Galaxy. #HeroesResist💥  #WeAreGroot #STEM Aint nobody in the ‘Verse like me ‘cept me. Not a raccoon (whatever that is). I bite. Fan acct.</t>
  </si>
  <si>
    <t>Welcome to @WhiteHouse! Follow for the latest from President @realDonaldTrump and his Administration. Tweets may be archived: https://t.co/IURuMIrzxb</t>
  </si>
  <si>
    <t>Unapologetic Liberal, pro choice, pro Union. Anti RWNJ &amp; trolls=are blocked! Anti racists, &amp; GOP. Anti ALEC. Pro Equality! Healthcare is a human right.</t>
  </si>
  <si>
    <t>Artist, Activist, Filmmaker, Mentor, #B52TweetsHere #BlueWave2018 💙</t>
  </si>
  <si>
    <t>Official Twitter account of New York State Attorney General Eric T. Schneiderman</t>
  </si>
  <si>
    <t>FOLK SINGER
ARTIST
ACTIVIST
WRITER
#neveragain
Big Reputation
got some Big Enemies
🐍</t>
  </si>
  <si>
    <t>Whovian, Swiftie Globie lover of super heros  gaming wrestling, political &amp; animal rights activist &amp; more My Tumblr https://t.co/0y509W2rcg</t>
  </si>
  <si>
    <t>The leading source of global news and info for more than 75 years. Snapchat: https://t.co/suOkoNb0KE</t>
  </si>
  <si>
    <t>brooklyn</t>
  </si>
  <si>
    <t>New York City</t>
  </si>
  <si>
    <t>New York</t>
  </si>
  <si>
    <t>Florida, USA</t>
  </si>
  <si>
    <t>Berkeley, CA</t>
  </si>
  <si>
    <t>Orlando, FL</t>
  </si>
  <si>
    <t>California, USA</t>
  </si>
  <si>
    <t>San Jose, CA</t>
  </si>
  <si>
    <t>Arlington, VA</t>
  </si>
  <si>
    <t>San Diego, CA</t>
  </si>
  <si>
    <t>Seattle, WA</t>
  </si>
  <si>
    <t>Philadelphia, PA</t>
  </si>
  <si>
    <t>Houston, TX</t>
  </si>
  <si>
    <t>Memphis, TN</t>
  </si>
  <si>
    <t>Poland</t>
  </si>
  <si>
    <t>Sverige</t>
  </si>
  <si>
    <t>USA</t>
  </si>
  <si>
    <t>everywhere</t>
  </si>
  <si>
    <t>Portland, OR</t>
  </si>
  <si>
    <t>Arizona, USA</t>
  </si>
  <si>
    <t>New York, USA</t>
  </si>
  <si>
    <t>California</t>
  </si>
  <si>
    <t>Switzerland</t>
  </si>
  <si>
    <t>All over the world.</t>
  </si>
  <si>
    <t>Washington, D.C.</t>
  </si>
  <si>
    <t>Albany, NY</t>
  </si>
  <si>
    <t>All of time and space</t>
  </si>
  <si>
    <t>Austin, TX</t>
  </si>
  <si>
    <t>Everywhere</t>
  </si>
  <si>
    <t>Indianapolis, IN</t>
  </si>
  <si>
    <t>Columbus, OH</t>
  </si>
  <si>
    <t>United Kingdom</t>
  </si>
  <si>
    <t>Oklahoma</t>
  </si>
  <si>
    <t>New York, NY</t>
  </si>
  <si>
    <t>Alabama, USA</t>
  </si>
  <si>
    <t>Tampa, FL</t>
  </si>
  <si>
    <t>Missouri, USA</t>
  </si>
  <si>
    <t>San Bruno, CA</t>
  </si>
  <si>
    <t>Georgia, USA</t>
  </si>
  <si>
    <t>Colorado, USA</t>
  </si>
  <si>
    <t>U.S.A.</t>
  </si>
  <si>
    <t>Wisconsin, USA</t>
  </si>
  <si>
    <t>Chicago, IL</t>
  </si>
  <si>
    <t>Winnipeg, Manitoba</t>
  </si>
  <si>
    <t>Phoenix, AZ</t>
  </si>
  <si>
    <t>St. Louis, Missouri</t>
  </si>
  <si>
    <t>Tennessee, USA</t>
  </si>
  <si>
    <t>Planet Earth</t>
  </si>
  <si>
    <t>San Francisco, CA</t>
  </si>
  <si>
    <t>Connecticut, USA</t>
  </si>
  <si>
    <t>Massachusetts, USA</t>
  </si>
  <si>
    <t>North America</t>
  </si>
  <si>
    <t>Earth</t>
  </si>
  <si>
    <t>Virginia, USA</t>
  </si>
  <si>
    <t>America</t>
  </si>
  <si>
    <t>Atlanta, GA</t>
  </si>
  <si>
    <t>Santa Cruz, CA</t>
  </si>
  <si>
    <t>Pittsburgh, PA</t>
  </si>
  <si>
    <t>Sydney, New South Wales</t>
  </si>
  <si>
    <t>Portland, Oregon</t>
  </si>
  <si>
    <t>Cleveland, OH</t>
  </si>
  <si>
    <t>Illinois, USA</t>
  </si>
  <si>
    <t>A Republic-if we can keep it</t>
  </si>
  <si>
    <t>Boston, MA</t>
  </si>
  <si>
    <t>Janesville, WI</t>
  </si>
  <si>
    <t>NYC</t>
  </si>
  <si>
    <t>San Antonio, TX</t>
  </si>
  <si>
    <t>Vancouver, Canada</t>
  </si>
  <si>
    <t>Massachusetts</t>
  </si>
  <si>
    <t>Bali, Indonesia</t>
  </si>
  <si>
    <t>Reno, NV</t>
  </si>
  <si>
    <t>Syracuse, NY</t>
  </si>
  <si>
    <t>New York City / Worldwide</t>
  </si>
  <si>
    <t>Toronto, Canada</t>
  </si>
  <si>
    <t>Ohio</t>
  </si>
  <si>
    <t>Missouri</t>
  </si>
  <si>
    <t>Florida</t>
  </si>
  <si>
    <t>Silver Lake, CA</t>
  </si>
  <si>
    <t>Chicago</t>
  </si>
  <si>
    <t>Midwest</t>
  </si>
  <si>
    <t>flyover country</t>
  </si>
  <si>
    <t>Washington D.C.</t>
  </si>
  <si>
    <t>Ohio, USA</t>
  </si>
  <si>
    <t>Manhattan, NY</t>
  </si>
  <si>
    <t>Los Angeles, California</t>
  </si>
  <si>
    <t>Miami, FL</t>
  </si>
  <si>
    <t>Spokane, WA</t>
  </si>
  <si>
    <t>Toronto, Ontario</t>
  </si>
  <si>
    <t>USA TODAY HQ, McLean, Va.</t>
  </si>
  <si>
    <t>EST</t>
  </si>
  <si>
    <t>Washington, USA</t>
  </si>
  <si>
    <t>Washington DC</t>
  </si>
  <si>
    <t>Rhode Island</t>
  </si>
  <si>
    <t>Wales, United Kingdom</t>
  </si>
  <si>
    <t>Earth-616</t>
  </si>
  <si>
    <t>North Carolina, USA</t>
  </si>
  <si>
    <t>Baltimore, Maryland</t>
  </si>
  <si>
    <t>New Jersey, USA</t>
  </si>
  <si>
    <t>Wakanda</t>
  </si>
  <si>
    <t>Maryland, USA</t>
  </si>
  <si>
    <t>Arizona</t>
  </si>
  <si>
    <t>Bogotá, D.C., Colombia</t>
  </si>
  <si>
    <t>Narnia</t>
  </si>
  <si>
    <t>Kentucky</t>
  </si>
  <si>
    <t>India</t>
  </si>
  <si>
    <t>Albuquerque, NM</t>
  </si>
  <si>
    <t>Dallas, TX</t>
  </si>
  <si>
    <t>Worldwide</t>
  </si>
  <si>
    <t>United States of America</t>
  </si>
  <si>
    <t>Miami</t>
  </si>
  <si>
    <t>Around the world</t>
  </si>
  <si>
    <t>Michigan</t>
  </si>
  <si>
    <t>Minneapolis, MN</t>
  </si>
  <si>
    <t>Tennessee ,USA</t>
  </si>
  <si>
    <t>Highlands Ranch, CO</t>
  </si>
  <si>
    <t>Mountain View, CA</t>
  </si>
  <si>
    <t>Cambridge, MA</t>
  </si>
  <si>
    <t>New Jersey</t>
  </si>
  <si>
    <t>Hawaii, USA</t>
  </si>
  <si>
    <t>London</t>
  </si>
  <si>
    <t>Westlake Village, CA</t>
  </si>
  <si>
    <t>Cupertino, CA</t>
  </si>
  <si>
    <t>Toronto</t>
  </si>
  <si>
    <t>Nashville, TN</t>
  </si>
  <si>
    <t>Bronx, NY</t>
  </si>
  <si>
    <t>St. Louis, MO</t>
  </si>
  <si>
    <t>Sydney, Australia</t>
  </si>
  <si>
    <t>San Antonio, Texas</t>
  </si>
  <si>
    <t>https://t.co/5vERXZTziB</t>
  </si>
  <si>
    <t>http://t.co/IbL01p7pYJ</t>
  </si>
  <si>
    <t>https://t.co/i4ZM8YhD9J</t>
  </si>
  <si>
    <t>https://t.co/12CHSWECs1</t>
  </si>
  <si>
    <t>https://t.co/oHfymqBiSQ</t>
  </si>
  <si>
    <t>https://t.co/VhWKRFMpPL</t>
  </si>
  <si>
    <t>https://t.co/OMxB0x7xC5</t>
  </si>
  <si>
    <t>https://t.co/2kqR2I8TyM</t>
  </si>
  <si>
    <t>http://t.co/ZYG58XZtAC</t>
  </si>
  <si>
    <t>https://t.co/IxLjEB2zlE</t>
  </si>
  <si>
    <t>https://t.co/93Y27HEnnX</t>
  </si>
  <si>
    <t>https://t.co/a2t00nlW7h</t>
  </si>
  <si>
    <t>https://t.co/wwbPcSoDON</t>
  </si>
  <si>
    <t>https://t.co/GY8OnR3Ehb</t>
  </si>
  <si>
    <t>https://t.co/He5Y1WezWp</t>
  </si>
  <si>
    <t>https://t.co/sftCraKw1e</t>
  </si>
  <si>
    <t>http://t.co/t414UtTRv4</t>
  </si>
  <si>
    <t>https://t.co/Stfh3C8vcy</t>
  </si>
  <si>
    <t>https://t.co/VgAmH7pt35</t>
  </si>
  <si>
    <t>https://t.co/v7GWW7ho1l</t>
  </si>
  <si>
    <t>http://t.co/IaghNW8Xm2</t>
  </si>
  <si>
    <t>https://t.co/ktqlVGIb8O</t>
  </si>
  <si>
    <t>https://t.co/xoXcBWVJ9Y</t>
  </si>
  <si>
    <t>http://t.co/7xDl0vVHSt</t>
  </si>
  <si>
    <t>https://t.co/wWqjXIjK6Y</t>
  </si>
  <si>
    <t>https://t.co/wyOVgSLgBV</t>
  </si>
  <si>
    <t>https://t.co/jM0XMC16cx</t>
  </si>
  <si>
    <t>http://t.co/JYKGREMLmW</t>
  </si>
  <si>
    <t>https://t.co/DhAe89MKLs</t>
  </si>
  <si>
    <t>https://t.co/fE7T544NAg</t>
  </si>
  <si>
    <t>https://t.co/Z73is4fJ3x</t>
  </si>
  <si>
    <t>Central Time (US &amp; Canada)</t>
  </si>
  <si>
    <t>Pacific Time (US &amp; Canada)</t>
  </si>
  <si>
    <t>Eastern Time (US &amp; Canada)</t>
  </si>
  <si>
    <t>Mexico City</t>
  </si>
  <si>
    <t>Mountain Time (US &amp; Canada)</t>
  </si>
  <si>
    <t>Hawaii</t>
  </si>
  <si>
    <t>Quito</t>
  </si>
  <si>
    <t>Atlantic Time (Canada)</t>
  </si>
  <si>
    <t>Warsaw</t>
  </si>
  <si>
    <t>Paris</t>
  </si>
  <si>
    <t>Buenos Aires</t>
  </si>
  <si>
    <t>America/Los_Angeles</t>
  </si>
  <si>
    <t>Bern</t>
  </si>
  <si>
    <t>America/New_York</t>
  </si>
  <si>
    <t>Tijuana</t>
  </si>
  <si>
    <t>America/Toronto</t>
  </si>
  <si>
    <t>Caracas</t>
  </si>
  <si>
    <t>America/Denver</t>
  </si>
  <si>
    <t>Indiana (East)</t>
  </si>
  <si>
    <t>Bangkok</t>
  </si>
  <si>
    <t>America/Detroit</t>
  </si>
  <si>
    <t>International Date Line West</t>
  </si>
  <si>
    <t>Sydney</t>
  </si>
  <si>
    <t>Alaska</t>
  </si>
  <si>
    <t>Mid-Atlantic</t>
  </si>
  <si>
    <t>Greenland</t>
  </si>
  <si>
    <t>Dublin</t>
  </si>
  <si>
    <t>America/Chicago</t>
  </si>
  <si>
    <t>Berlin</t>
  </si>
  <si>
    <t>Helsinki</t>
  </si>
  <si>
    <t>Hong Kong</t>
  </si>
  <si>
    <t>Brisbane</t>
  </si>
  <si>
    <t>https://pbs.twimg.com/profile_banners/30354991/1485113375</t>
  </si>
  <si>
    <t>https://pbs.twimg.com/profile_banners/11134252/1517508470</t>
  </si>
  <si>
    <t>https://pbs.twimg.com/profile_banners/402957663/1515444335</t>
  </si>
  <si>
    <t>https://pbs.twimg.com/profile_banners/14377605/1502979131</t>
  </si>
  <si>
    <t>https://pbs.twimg.com/profile_banners/722793491059769344/1503089629</t>
  </si>
  <si>
    <t>https://pbs.twimg.com/profile_banners/848361364175421440/1514831562</t>
  </si>
  <si>
    <t>https://pbs.twimg.com/profile_banners/14247236/1517267836</t>
  </si>
  <si>
    <t>https://pbs.twimg.com/profile_banners/25073877/1519516126</t>
  </si>
  <si>
    <t>https://pbs.twimg.com/profile_banners/10228272/1517509698</t>
  </si>
  <si>
    <t>https://pbs.twimg.com/profile_banners/1367531/1492649996</t>
  </si>
  <si>
    <t>https://pbs.twimg.com/profile_banners/822215679726100480/1507040566</t>
  </si>
  <si>
    <t>https://pbs.twimg.com/profile_banners/813286/1502508746</t>
  </si>
  <si>
    <t>https://pbs.twimg.com/profile_banners/24190981/1513357515</t>
  </si>
  <si>
    <t>https://pbs.twimg.com/profile_banners/14529929/1353593155</t>
  </si>
  <si>
    <t>https://pbs.twimg.com/profile_banners/26642006/1518996120</t>
  </si>
  <si>
    <t>https://pbs.twimg.com/profile_banners/198357693/1516494458</t>
  </si>
  <si>
    <t>https://pbs.twimg.com/profile_banners/723352020246122497/1487229415</t>
  </si>
  <si>
    <t>https://pbs.twimg.com/profile_banners/800942537083068416/1516905308</t>
  </si>
  <si>
    <t>https://pbs.twimg.com/profile_banners/1442763768/1514080308</t>
  </si>
  <si>
    <t>https://pbs.twimg.com/profile_banners/1917731/1434034905</t>
  </si>
  <si>
    <t>https://pbs.twimg.com/profile_banners/2173054549/1517024956</t>
  </si>
  <si>
    <t>https://pbs.twimg.com/profile_banners/18916432/1472140990</t>
  </si>
  <si>
    <t>https://pbs.twimg.com/profile_banners/2656765981/1518270822</t>
  </si>
  <si>
    <t>https://pbs.twimg.com/profile_banners/818995397146378242/1517805277</t>
  </si>
  <si>
    <t>https://pbs.twimg.com/profile_banners/28785486/1505493568</t>
  </si>
  <si>
    <t>https://pbs.twimg.com/profile_banners/759251/1508752874</t>
  </si>
  <si>
    <t>https://pbs.twimg.com/profile_banners/810590628727914496/1518450323</t>
  </si>
  <si>
    <t>https://pbs.twimg.com/profile_banners/3905859852/1500032193</t>
  </si>
  <si>
    <t>https://pbs.twimg.com/profile_banners/73238146/1516670604</t>
  </si>
  <si>
    <t>https://pbs.twimg.com/profile_banners/15754281/1509370165</t>
  </si>
  <si>
    <t>https://pbs.twimg.com/profile_banners/849816664036315138/1516796503</t>
  </si>
  <si>
    <t>https://pbs.twimg.com/profile_banners/861367364646055936/1514320357</t>
  </si>
  <si>
    <t>https://pbs.twimg.com/profile_banners/822215673812119553/1508763959</t>
  </si>
  <si>
    <t>https://pbs.twimg.com/profile_banners/874828182/1379689193</t>
  </si>
  <si>
    <t>https://pbs.twimg.com/profile_banners/2876041031/1519069306</t>
  </si>
  <si>
    <t>https://pbs.twimg.com/profile_banners/132496568/1435695111</t>
  </si>
  <si>
    <t>https://pbs.twimg.com/profile_banners/53015663/1519407887</t>
  </si>
  <si>
    <t>https://pbs.twimg.com/profile_banners/398336111/1519615104</t>
  </si>
  <si>
    <t>https://pbs.twimg.com/profile_banners/14173315/1517958870</t>
  </si>
  <si>
    <t>en-gb</t>
  </si>
  <si>
    <t>fr</t>
  </si>
  <si>
    <t>http://abs.twimg.com/images/themes/theme1/bg.png</t>
  </si>
  <si>
    <t>http://abs.twimg.com/images/themes/theme14/bg.gif</t>
  </si>
  <si>
    <t>http://abs.twimg.com/images/themes/theme3/bg.gif</t>
  </si>
  <si>
    <t>http://abs.twimg.com/images/themes/theme7/bg.gif</t>
  </si>
  <si>
    <t>http://abs.twimg.com/images/themes/theme9/bg.gif</t>
  </si>
  <si>
    <t>http://abs.twimg.com/images/themes/theme6/bg.gif</t>
  </si>
  <si>
    <t>http://abs.twimg.com/images/themes/theme10/bg.gif</t>
  </si>
  <si>
    <t>http://abs.twimg.com/images/themes/theme18/bg.gif</t>
  </si>
  <si>
    <t>http://abs.twimg.com/images/themes/theme15/bg.png</t>
  </si>
  <si>
    <t>http://abs.twimg.com/images/themes/theme2/bg.gif</t>
  </si>
  <si>
    <t>http://abs.twimg.com/images/themes/theme5/bg.gif</t>
  </si>
  <si>
    <t>http://abs.twimg.com/images/themes/theme11/bg.gif</t>
  </si>
  <si>
    <t>http://abs.twimg.com/images/themes/theme4/bg.gif</t>
  </si>
  <si>
    <t>http://pbs.twimg.com/profile_background_images/688156932/fb90b2e73377f4603feedb04df168d29.jpeg</t>
  </si>
  <si>
    <t>http://pbs.twimg.com/profile_background_images/608324195/i7crtaaa0uxrt7gksmh1.jpeg</t>
  </si>
  <si>
    <t>http://abs.twimg.com/images/themes/theme13/bg.gif</t>
  </si>
  <si>
    <t>http://abs.twimg.com/images/themes/theme8/bg.gif</t>
  </si>
  <si>
    <t>http://pbs.twimg.com/profile_background_images/704104808/6d6ea2407edc29104d94cd4381ff2e69.jpeg</t>
  </si>
  <si>
    <t>http://pbs.twimg.com/profile_background_images/443412311714185217/79hfwVr0.png</t>
  </si>
  <si>
    <t>http://abs.twimg.com/images/themes/theme16/bg.gif</t>
  </si>
  <si>
    <t>http://abs.twimg.com/images/themes/theme19/bg.gif</t>
  </si>
  <si>
    <t>http://abs.twimg.com/images/themes/theme12/bg.gif</t>
  </si>
  <si>
    <t>http://pbs.twimg.com/profile_background_images/530021613/trump_scotland__43_of_70_cc.jpg</t>
  </si>
  <si>
    <t>http://pbs.twimg.com/profile_background_images/451389902429491200/Rrlh09IC.png</t>
  </si>
  <si>
    <t>http://pbs.twimg.com/profile_background_images/414488415/xyz123abc.jpg</t>
  </si>
  <si>
    <t>http://pbs.twimg.com/profile_background_images/451819093436268544/kLbRvwBg.png</t>
  </si>
  <si>
    <t>http://pbs.twimg.com/profile_background_images/330672967/Twitter_Background_FINAL_L.jpg</t>
  </si>
  <si>
    <t>http://pbs.twimg.com/profile_background_images/743633139/bae4b64f714195d0c2d2dff162ac596e.jpeg</t>
  </si>
  <si>
    <t>http://pbs.twimg.com/profile_background_images/661959433/xe6d763cc8cba668262cc59c090da580.jpg</t>
  </si>
  <si>
    <t>http://pbs.twimg.com/profile_background_images/791255792/40441e7fdbab9f15aef5c3fa48a5827e.png</t>
  </si>
  <si>
    <t>http://pbs.twimg.com/profile_background_images/2509428/twitter_bg.gif</t>
  </si>
  <si>
    <t>http://pbs.twimg.com/profile_background_images/378800000119165935/3739cf97fdd96d071a1819ad4c110445.jpeg</t>
  </si>
  <si>
    <t>http://abs.twimg.com/images/themes/theme17/bg.gif</t>
  </si>
  <si>
    <t>http://pbs.twimg.com/profile_background_images/441965491024719872/pAv-lzCZ.jpeg</t>
  </si>
  <si>
    <t>http://pbs.twimg.com/profile_background_images/515228058286952449/zVfUxqPl.jpeg</t>
  </si>
  <si>
    <t>http://pbs.twimg.com/profile_background_images/192359470/twitter_dems.jpeg</t>
  </si>
  <si>
    <t>http://pbs.twimg.com/profile_background_images/378800000089862470/7aa9f896147a89917aa047e30ab6ebc2.jpeg</t>
  </si>
  <si>
    <t>http://pbs.twimg.com/profile_background_images/606096927046799360/g-LUPvkH.jpg</t>
  </si>
  <si>
    <t>http://pbs.twimg.com/profile_background_images/451088984144224256/lXWBpVLo.jpeg</t>
  </si>
  <si>
    <t>http://pbs.twimg.com/profile_background_images/681162507495583744/-SLxhpVz.jpg</t>
  </si>
  <si>
    <t>http://pbs.twimg.com/profile_background_images/378800000181859512/-65VAaUv.jpeg</t>
  </si>
  <si>
    <t>http://pbs.twimg.com/profile_images/877902898889412608/6Vfu5kVd_normal.jpg</t>
  </si>
  <si>
    <t>http://pbs.twimg.com/profile_images/947892951266377728/q8B602Ic_normal.jpg</t>
  </si>
  <si>
    <t>http://pbs.twimg.com/profile_images/877976241541984257/RAF8ARUl_normal.jpg</t>
  </si>
  <si>
    <t>http://pbs.twimg.com/profile_images/931638600512430081/6b-4Q-FI_normal.jpg</t>
  </si>
  <si>
    <t>http://pbs.twimg.com/profile_images/815945781802844160/WkHtVTua_normal.jpg</t>
  </si>
  <si>
    <t>http://pbs.twimg.com/profile_images/874276197357596672/kUuht00m_normal.jpg</t>
  </si>
  <si>
    <t>http://pbs.twimg.com/profile_images/959514775364435973/m05PV9gh_normal.jpg</t>
  </si>
  <si>
    <t>http://pbs.twimg.com/profile_images/918480715158716419/4X8oCbge_normal.jpg</t>
  </si>
  <si>
    <t>http://pbs.twimg.com/profile_images/859982100904148992/hv5soju7_normal.jpg</t>
  </si>
  <si>
    <t>http://pbs.twimg.com/profile_images/822547732376207360/5g0FC8XX_normal.jpg</t>
  </si>
  <si>
    <t>http://pbs.twimg.com/profile_images/839826167179935744/mgDk5Q11_normal.jpg</t>
  </si>
  <si>
    <t>http://pbs.twimg.com/profile_images/960856914132430848/p-G-U1jz_normal.jpg</t>
  </si>
  <si>
    <t>http://pbs.twimg.com/profile_images/965347653599903745/te9hvdKj_normal.jpg</t>
  </si>
  <si>
    <t>http://pbs.twimg.com/profile_images/955184153661644800/lyzewHsi_normal.jpg</t>
  </si>
  <si>
    <t>http://pbs.twimg.com/profile_images/822519879584673792/2t_bYKdD_normal.jpg</t>
  </si>
  <si>
    <t>http://pbs.twimg.com/profile_images/919041507335606272/zzgoNe1U_normal.jpg</t>
  </si>
  <si>
    <t>http://pbs.twimg.com/profile_images/907330975587336193/tw7JPE5v_normal.jpg</t>
  </si>
  <si>
    <t>http://pbs.twimg.com/profile_images/962478254455009282/Pm4XbMjo_normal.jpg</t>
  </si>
  <si>
    <t>http://pbs.twimg.com/profile_images/949025012455038976/RHY5aj1F_normal.jpg</t>
  </si>
  <si>
    <t>http://pbs.twimg.com/profile_images/962340904651517952/DOKYJVCz_normal.jpg</t>
  </si>
  <si>
    <t>http://pbs.twimg.com/profile_images/877547979363758080/ny06RNTT_normal.jpg</t>
  </si>
  <si>
    <t>http://pbs.twimg.com/profile_images/508960761826131968/LnvhR8ED_normal.png</t>
  </si>
  <si>
    <t>http://pbs.twimg.com/profile_images/942761916316962819/y3A1wdVW_normal.jpg</t>
  </si>
  <si>
    <t>http://pbs.twimg.com/profile_images/955611831665557504/nIyoXRfG_normal.jpg</t>
  </si>
  <si>
    <t>http://pbs.twimg.com/profile_images/924991591642796032/v90LrlR__normal.jpg</t>
  </si>
  <si>
    <t>http://pbs.twimg.com/profile_images/822251886988267520/28GpoRsy_normal.jpg</t>
  </si>
  <si>
    <t>http://pbs.twimg.com/profile_images/738740865707868161/gzD4g6BB_normal.jpg</t>
  </si>
  <si>
    <t>http://pbs.twimg.com/profile_images/967093325864972288/pm7caylA_normal.jpg</t>
  </si>
  <si>
    <t>http://pbs.twimg.com/profile_images/966492425026904064/2jbQl4vq_normal.jpg</t>
  </si>
  <si>
    <t>http://pbs.twimg.com/profile_images/875411730679173121/l9PSFLJb_normal.jpg</t>
  </si>
  <si>
    <t>Open Twitter Page for This Person</t>
  </si>
  <si>
    <t>https://twitter.com/kamalaharris</t>
  </si>
  <si>
    <t>https://twitter.com/gop</t>
  </si>
  <si>
    <t>https://twitter.com/ppfa</t>
  </si>
  <si>
    <t>https://twitter.com/thedemocrats</t>
  </si>
  <si>
    <t>https://twitter.com/dnc</t>
  </si>
  <si>
    <t>https://twitter.com/doctor12resists</t>
  </si>
  <si>
    <t>https://twitter.com/funder</t>
  </si>
  <si>
    <t>https://twitter.com/realdonaldtrump</t>
  </si>
  <si>
    <t>https://twitter.com/youtube</t>
  </si>
  <si>
    <t>https://twitter.com/foxnews</t>
  </si>
  <si>
    <t>https://twitter.com/potus</t>
  </si>
  <si>
    <t>https://twitter.com/barackobama</t>
  </si>
  <si>
    <t>https://twitter.com/teenvogue</t>
  </si>
  <si>
    <t>https://twitter.com/jaketapper</t>
  </si>
  <si>
    <t>https://twitter.com/alyssa_milano</t>
  </si>
  <si>
    <t>https://twitter.com/authorkimberley</t>
  </si>
  <si>
    <t>https://twitter.com/swoozyqyah</t>
  </si>
  <si>
    <t>https://twitter.com/womensmarch</t>
  </si>
  <si>
    <t>https://twitter.com/lizlorenc</t>
  </si>
  <si>
    <t>https://twitter.com/thehill</t>
  </si>
  <si>
    <t>https://twitter.com/jacksnowknows</t>
  </si>
  <si>
    <t>https://twitter.com/speakerryan</t>
  </si>
  <si>
    <t>https://twitter.com/rebelpussy</t>
  </si>
  <si>
    <t>https://twitter.com/agenthillresist</t>
  </si>
  <si>
    <t>https://twitter.com/abc</t>
  </si>
  <si>
    <t>https://twitter.com/cnn</t>
  </si>
  <si>
    <t>https://twitter.com/indivisibleteam</t>
  </si>
  <si>
    <t>https://twitter.com/kimberlynips1</t>
  </si>
  <si>
    <t>https://twitter.com/senatedems</t>
  </si>
  <si>
    <t>https://twitter.com/usatoday</t>
  </si>
  <si>
    <t>https://twitter.com/batmanresist</t>
  </si>
  <si>
    <t>https://twitter.com/trashpanda2018</t>
  </si>
  <si>
    <t>https://twitter.com/whitehouse</t>
  </si>
  <si>
    <t>https://twitter.com/llaws2</t>
  </si>
  <si>
    <t>https://twitter.com/b52malmet</t>
  </si>
  <si>
    <t>https://twitter.com/agschneiderman</t>
  </si>
  <si>
    <t>https://twitter.com/globelamp</t>
  </si>
  <si>
    <t>https://twitter.com/brianswiftie13</t>
  </si>
  <si>
    <t>https://twitter.com/nbcnews</t>
  </si>
  <si>
    <t xml:space="preserve">kamalaharris
</t>
  </si>
  <si>
    <t xml:space="preserve">gop
</t>
  </si>
  <si>
    <t xml:space="preserve">ppfa
</t>
  </si>
  <si>
    <t xml:space="preserve">thedemocrats
</t>
  </si>
  <si>
    <t xml:space="preserve">dnc
</t>
  </si>
  <si>
    <t xml:space="preserve">realdonaldtrump
</t>
  </si>
  <si>
    <t xml:space="preserve">youtube
</t>
  </si>
  <si>
    <t xml:space="preserve">foxnews
</t>
  </si>
  <si>
    <t xml:space="preserve">potus
</t>
  </si>
  <si>
    <t xml:space="preserve">barackobama
</t>
  </si>
  <si>
    <t xml:space="preserve">teenvogue
</t>
  </si>
  <si>
    <t xml:space="preserve">jaketapper
</t>
  </si>
  <si>
    <t xml:space="preserve">alyssa_milano
</t>
  </si>
  <si>
    <t xml:space="preserve">womensmarch
</t>
  </si>
  <si>
    <t xml:space="preserve">thehill
</t>
  </si>
  <si>
    <t xml:space="preserve">speakerryan
</t>
  </si>
  <si>
    <t xml:space="preserve">abc
</t>
  </si>
  <si>
    <t xml:space="preserve">cnn
</t>
  </si>
  <si>
    <t xml:space="preserve">indivisibleteam
</t>
  </si>
  <si>
    <t xml:space="preserve">senatedems
</t>
  </si>
  <si>
    <t xml:space="preserve">usatoday
</t>
  </si>
  <si>
    <t xml:space="preserve">whitehouse
</t>
  </si>
  <si>
    <t xml:space="preserve">agschneiderman
</t>
  </si>
  <si>
    <t>Directed</t>
  </si>
  <si>
    <t>&lt;?xml version="1.0" encoding="utf-8"?&gt;
&lt;configuration&gt;
  &lt;configSections&gt;
    &lt;sectionGroup name="userSettings" type="System.Configuration.UserSettingsGroup, System, Version=2.0.0.0, Culture=neutral, PublicKeyToken=b77a5c561934e089"&gt;
      &lt;section name="AutoScaleUserSettings" type="System.Configuration.ClientSettingsSection, System, Version=2.0.0.0, Culture=neutral, PublicKeyToken=b77a5c561934e089" allowExeDefinition="MachineToLocalUser" requirePermission="false" /&gt;
      &lt;section name="GraphZoomAndScaleUserSettings" type="System.Configuration.ClientSettingsSection, System, Version=2.0.0.0, Culture=neutral, PublicKeyToken=b77a5c561934e089" allowExeDefinition="MachineToLocalUser" requirePermission="false" /&gt;
      &lt;section name="GeneralUserSettings4" type="System.Configuration.ClientSettingsSection, System, Version=2.0.0.0, Culture=neutral, PublicKeyToken=b77a5c561934e089" allowExeDefinition="MachineToLocalUser" requirePermission="false" /&gt;
    &lt;/sectionGroup&gt;
  &lt;/configSections&gt;
  &lt;userSettings&gt;
    &lt;AutoScaleUserSettings&gt;
      &lt;setting name="AutoScale" serializeAs="String"&gt;
        &lt;value&gt;False&lt;/value&gt;
      &lt;/setting&gt;
    &lt;/AutoScaleUserSettings&gt;
    &lt;GraphZoomAndScaleUserSettings&gt;
      &lt;setting name="GraphScale" serializeAs="String"&gt;
        &lt;value&gt;1&lt;/value&gt;
      &lt;/setting&gt;
    &lt;/GraphZoomAndScaleUserSettings&gt;
    &lt;GeneralUserSettings4&gt;
      &lt;setting name="NewWorkbookGraphDirectedness" serializeAs="String"&gt;
        &lt;value&gt;Directed&lt;/value&gt;
      &lt;/setting&gt;
      &lt;setting name="ShowGraphLegend" serializeAs="String"&gt;
        &lt;value&gt;False&lt;/value&gt;
      &lt;/setting&gt;
      &lt;setting name="ReadVertexLabels" serializeAs="String"&gt;
        &lt;value&gt;True&lt;/value&gt;
      &lt;/setting&gt;
      &lt;setting name="ReadEdgeLabels" serializeAs="String"&gt;
        &lt;value&gt;True&lt;/value&gt;
      &lt;/setting&gt;
      &lt;setting name="ReadGroupLabels" serializeAs="String"&gt;
        &lt;value&gt;True&lt;/value&gt;
      &lt;/setting&gt;
      &lt;setting name="ShowGraphAxes" serializeAs="String"&gt;
        &lt;value&gt;False&lt;/value&gt;
      &lt;/setting&gt;
    &lt;/GeneralUserSettings4&gt;
  &lt;/userSettings&gt;
&lt;/configuration&gt;</t>
  </si>
  <si>
    <t>pamelapffarrow</t>
  </si>
  <si>
    <t>gradyslady</t>
  </si>
  <si>
    <t>trumpcanuck</t>
  </si>
  <si>
    <t>parkermolloy</t>
  </si>
  <si>
    <t>sanjuanitaestr3</t>
  </si>
  <si>
    <t>carhat111</t>
  </si>
  <si>
    <t>chuckmodi1</t>
  </si>
  <si>
    <t>sbuttsie</t>
  </si>
  <si>
    <t>campbellrock</t>
  </si>
  <si>
    <t>brown_denism</t>
  </si>
  <si>
    <t>akaxochi</t>
  </si>
  <si>
    <t>nik_riv</t>
  </si>
  <si>
    <t>cturnish</t>
  </si>
  <si>
    <t>sexygirl798</t>
  </si>
  <si>
    <t>6nsinvt</t>
  </si>
  <si>
    <t>lolibraun</t>
  </si>
  <si>
    <t>afp</t>
  </si>
  <si>
    <t>dailybuzztv</t>
  </si>
  <si>
    <t>blueyezgirl68</t>
  </si>
  <si>
    <t>dawnbehen</t>
  </si>
  <si>
    <t>capatosta122</t>
  </si>
  <si>
    <t>gabbiedrice78k</t>
  </si>
  <si>
    <t>momros</t>
  </si>
  <si>
    <t>wonderburmese</t>
  </si>
  <si>
    <t>pinkravenroth</t>
  </si>
  <si>
    <t>bobwessel64</t>
  </si>
  <si>
    <t>elise_flowers</t>
  </si>
  <si>
    <t>kathy101252</t>
  </si>
  <si>
    <t>lorion</t>
  </si>
  <si>
    <t>scully2018</t>
  </si>
  <si>
    <t>2hawkeye2018</t>
  </si>
  <si>
    <t>caprogers2018</t>
  </si>
  <si>
    <t>1ironman2018</t>
  </si>
  <si>
    <t>nickfury2018</t>
  </si>
  <si>
    <t>softsable79</t>
  </si>
  <si>
    <t>1spiderman2018</t>
  </si>
  <si>
    <t>coulson_2017</t>
  </si>
  <si>
    <t>mac9153</t>
  </si>
  <si>
    <t>debilu2</t>
  </si>
  <si>
    <t>1warmachine2018</t>
  </si>
  <si>
    <t>agentcarter_ssr</t>
  </si>
  <si>
    <t>scarletavengers</t>
  </si>
  <si>
    <t>merylnyc</t>
  </si>
  <si>
    <t>johnnyb371</t>
  </si>
  <si>
    <t>ithasbegun2016</t>
  </si>
  <si>
    <t>resistance459</t>
  </si>
  <si>
    <t>13thdoctor2018</t>
  </si>
  <si>
    <t>aynrandpaulryan</t>
  </si>
  <si>
    <t>zhonne</t>
  </si>
  <si>
    <t>robertwilliger</t>
  </si>
  <si>
    <t>xora613</t>
  </si>
  <si>
    <t>ananavarro</t>
  </si>
  <si>
    <t>tmdill1</t>
  </si>
  <si>
    <t>moondragon_1</t>
  </si>
  <si>
    <t>hambrickro</t>
  </si>
  <si>
    <t>cpac</t>
  </si>
  <si>
    <t>kasie</t>
  </si>
  <si>
    <t>npr</t>
  </si>
  <si>
    <t>abcnews</t>
  </si>
  <si>
    <t>nicolledwallace</t>
  </si>
  <si>
    <t>dbongino</t>
  </si>
  <si>
    <t>billclinton</t>
  </si>
  <si>
    <t>rvawonk</t>
  </si>
  <si>
    <t>theview</t>
  </si>
  <si>
    <t>nbc</t>
  </si>
  <si>
    <t>twitter</t>
  </si>
  <si>
    <t>chriscuomo</t>
  </si>
  <si>
    <t>fbi</t>
  </si>
  <si>
    <t>drphil</t>
  </si>
  <si>
    <t>thomas1774paine</t>
  </si>
  <si>
    <t>seanhannity</t>
  </si>
  <si>
    <t>oprah</t>
  </si>
  <si>
    <t>jimmykimmel</t>
  </si>
  <si>
    <t>tomsteyer</t>
  </si>
  <si>
    <t>lawrence</t>
  </si>
  <si>
    <t>sethamandel</t>
  </si>
  <si>
    <t>miamiherald</t>
  </si>
  <si>
    <t>flotus</t>
  </si>
  <si>
    <t>thebradfordfile</t>
  </si>
  <si>
    <t>realdailywire</t>
  </si>
  <si>
    <t>benshapiro</t>
  </si>
  <si>
    <t>todayshow</t>
  </si>
  <si>
    <t>jordanbpeterson</t>
  </si>
  <si>
    <t>slate</t>
  </si>
  <si>
    <t>gma</t>
  </si>
  <si>
    <t>maggienyt</t>
  </si>
  <si>
    <t>huffpostpol</t>
  </si>
  <si>
    <t>voxdotcom</t>
  </si>
  <si>
    <t>channel4news</t>
  </si>
  <si>
    <t>breitbartnews</t>
  </si>
  <si>
    <t>nytimes</t>
  </si>
  <si>
    <t>captainslog2o18</t>
  </si>
  <si>
    <t>ivankatrump</t>
  </si>
  <si>
    <t>realjameswoods</t>
  </si>
  <si>
    <t>dailycaller</t>
  </si>
  <si>
    <t>beyonce</t>
  </si>
  <si>
    <t>huffpostwomen</t>
  </si>
  <si>
    <t>jewhaditm</t>
  </si>
  <si>
    <t>comey</t>
  </si>
  <si>
    <t>jdforward</t>
  </si>
  <si>
    <t>robreiner</t>
  </si>
  <si>
    <t>cillizzacnn</t>
  </si>
  <si>
    <t>melaniatrump</t>
  </si>
  <si>
    <t>michelleobama</t>
  </si>
  <si>
    <t>apnews.com</t>
  </si>
  <si>
    <t>instagram.com</t>
  </si>
  <si>
    <t>theguardian.com</t>
  </si>
  <si>
    <t>co.uk</t>
  </si>
  <si>
    <t>nbcnews.com</t>
  </si>
  <si>
    <t>slate.com</t>
  </si>
  <si>
    <t>paper.li</t>
  </si>
  <si>
    <t>foxnews.com</t>
  </si>
  <si>
    <t>go.com</t>
  </si>
  <si>
    <t>time.com</t>
  </si>
  <si>
    <t>wordpress.com</t>
  </si>
  <si>
    <t>trib.al</t>
  </si>
  <si>
    <t>blogspot.com</t>
  </si>
  <si>
    <t>google.com</t>
  </si>
  <si>
    <t>gofundme.com</t>
  </si>
  <si>
    <t>dailybuzztv.com</t>
  </si>
  <si>
    <t>rawstory.com</t>
  </si>
  <si>
    <t>vox.com</t>
  </si>
  <si>
    <t>t.co</t>
  </si>
  <si>
    <t>dailycaller.com</t>
  </si>
  <si>
    <t>infowars.com</t>
  </si>
  <si>
    <t>dailywire.com</t>
  </si>
  <si>
    <t>hollywoodreporter.com</t>
  </si>
  <si>
    <t>forward.com</t>
  </si>
  <si>
    <t>politico.com</t>
  </si>
  <si>
    <t>qz.com</t>
  </si>
  <si>
    <t>pscp.tv</t>
  </si>
  <si>
    <t>wsj.com</t>
  </si>
  <si>
    <t>http://pbs.twimg.com/profile_images/698534490013093888/rVeywEuO_normal.jpg</t>
  </si>
  <si>
    <t>http://pbs.twimg.com/profile_images/898743581048840194/OAN6D6SF_normal.jpg</t>
  </si>
  <si>
    <t>http://pbs.twimg.com/profile_images/959946943047839754/YM1GwVEA_normal.jpg</t>
  </si>
  <si>
    <t>http://pbs.twimg.com/profile_images/967070044927811584/AukdjZ5l_normal.jpg</t>
  </si>
  <si>
    <t>http://pbs.twimg.com/profile_images/965290834810646528/D4Tn14Qw_normal.jpg</t>
  </si>
  <si>
    <t>http://pbs.twimg.com/profile_images/829743458365612032/MEczdVoC_normal.jpg</t>
  </si>
  <si>
    <t>http://pbs.twimg.com/profile_images/917513478293917696/_Hh0-h6H_normal.jpg</t>
  </si>
  <si>
    <t>http://pbs.twimg.com/profile_images/2643888558/b2d6cb33b91fb3eb406c407ce1056ffc_normal.jpeg</t>
  </si>
  <si>
    <t>http://pbs.twimg.com/profile_images/934783082389032960/Nz5X0fWm_normal.jpg</t>
  </si>
  <si>
    <t>http://pbs.twimg.com/profile_images/272737158/17996748v2147483647_350x350_Front_normal.jpg</t>
  </si>
  <si>
    <t>http://pbs.twimg.com/profile_images/809874941948477440/F6etZJAc_normal.jpg</t>
  </si>
  <si>
    <t>http://pbs.twimg.com/profile_images/627138078289866752/xkl8Jwp0_normal.jpg</t>
  </si>
  <si>
    <t>http://pbs.twimg.com/profile_images/965313003406143492/wng1utCV_normal.jpg</t>
  </si>
  <si>
    <t>http://pbs.twimg.com/profile_images/378800000540591578/0ff1b4200d524f43f63d7f8c6ba89e76_normal.jpeg</t>
  </si>
  <si>
    <t>http://pbs.twimg.com/profile_images/898268200973910016/g7WplCCN_normal.jpg</t>
  </si>
  <si>
    <t>http://pbs.twimg.com/profile_images/962204339581476864/eh4zpae7_normal.jpg</t>
  </si>
  <si>
    <t>http://pbs.twimg.com/profile_images/916919159988121600/OqItPT66_normal.jpg</t>
  </si>
  <si>
    <t>http://pbs.twimg.com/profile_images/485856940359032833/M9Vs4X-a_normal.jpeg</t>
  </si>
  <si>
    <t>http://pbs.twimg.com/profile_images/962071848635674624/uFIkRmvB_normal.jpg</t>
  </si>
  <si>
    <t>http://pbs.twimg.com/profile_images/963600238467432448/if7LvuOF_normal.jpg</t>
  </si>
  <si>
    <t>http://pbs.twimg.com/profile_images/816583469396619265/5mXmO0DT_normal.jpg</t>
  </si>
  <si>
    <t>http://pbs.twimg.com/profile_images/449146236902576128/Jy8jKL6d_normal.jpeg</t>
  </si>
  <si>
    <t>http://pbs.twimg.com/profile_images/948315430757785600/tWlm3RcF_normal.jpg</t>
  </si>
  <si>
    <t>http://pbs.twimg.com/profile_images/788036695065260033/btOYN7NR_normal.jpg</t>
  </si>
  <si>
    <t>http://pbs.twimg.com/profile_images/952378009217941504/z3mkdkQY_normal.jpg</t>
  </si>
  <si>
    <t>http://pbs.twimg.com/profile_images/945816103539920898/NnFk8pGb_normal.jpg</t>
  </si>
  <si>
    <t>http://pbs.twimg.com/profile_images/945486760003489793/uQNA2qGw_normal.jpg</t>
  </si>
  <si>
    <t>http://pbs.twimg.com/profile_images/951664611312504832/AjzXwL5T_normal.jpg</t>
  </si>
  <si>
    <t>http://pbs.twimg.com/profile_images/945710599182405632/g2hh-AAe_normal.jpg</t>
  </si>
  <si>
    <t>http://pbs.twimg.com/profile_images/816130408471556096/6-1Es59O_normal.jpg</t>
  </si>
  <si>
    <t>http://pbs.twimg.com/profile_images/951670295659769856/Oc_agmQS_normal.jpg</t>
  </si>
  <si>
    <t>http://pbs.twimg.com/profile_images/947855535101153280/Qi4wYnaP_normal.jpg</t>
  </si>
  <si>
    <t>http://pbs.twimg.com/profile_images/879935934095118336/fBochW5x_normal.jpg</t>
  </si>
  <si>
    <t>http://pbs.twimg.com/profile_images/956963944018661377/jdnURjqO_normal.jpg</t>
  </si>
  <si>
    <t>http://pbs.twimg.com/profile_images/958329616178978817/kishPNKc_normal.jpg</t>
  </si>
  <si>
    <t>http://pbs.twimg.com/profile_images/961305354041774080/AuRaarHK_normal.jpg</t>
  </si>
  <si>
    <t>http://pbs.twimg.com/profile_images/945548364195627008/gdQpnNWy_normal.jpg</t>
  </si>
  <si>
    <t>http://pbs.twimg.com/profile_images/832969669485162496/KaNEjcAR_normal.jpg</t>
  </si>
  <si>
    <t>http://pbs.twimg.com/profile_images/882773416620830722/EwCiz-0B_normal.jpg</t>
  </si>
  <si>
    <t>http://pbs.twimg.com/profile_images/935929673250373632/m0zVnOQN_normal.jpg</t>
  </si>
  <si>
    <t>http://pbs.twimg.com/profile_images/824549868723073026/g7k8KYWO_normal.jpg</t>
  </si>
  <si>
    <t>http://pbs.twimg.com/profile_images/950474589972434944/QIlc5oR2_normal.jpg</t>
  </si>
  <si>
    <t>http://pbs.twimg.com/profile_images/923263163159556096/j5VjA0ka_normal.jpg</t>
  </si>
  <si>
    <t>http://pbs.twimg.com/profile_images/745020070150148096/F9YCl3xG_normal.jpg</t>
  </si>
  <si>
    <t>http://pbs.twimg.com/profile_images/894574634171076609/oRvQn9WG_normal.jpg</t>
  </si>
  <si>
    <t>http://pbs.twimg.com/profile_images/894021283582750720/HoGy2kAV_normal.jpg</t>
  </si>
  <si>
    <t>http://pbs.twimg.com/profile_images/913665119472771072/j_b9GiJi_normal.jpg</t>
  </si>
  <si>
    <t>http://pbs.twimg.com/profile_images/947961424738963457/MqsWK0-8_normal.jpg</t>
  </si>
  <si>
    <t>967084806726127616</t>
  </si>
  <si>
    <t>30354991</t>
  </si>
  <si>
    <t>19568591</t>
  </si>
  <si>
    <t>14529929</t>
  </si>
  <si>
    <t>41634520</t>
  </si>
  <si>
    <t>3406938525</t>
  </si>
  <si>
    <t>15754281</t>
  </si>
  <si>
    <t>275276082</t>
  </si>
  <si>
    <t>738080573365702657</t>
  </si>
  <si>
    <t>17995040</t>
  </si>
  <si>
    <t>in</t>
  </si>
  <si>
    <t>nl</t>
  </si>
  <si>
    <t>pt</t>
  </si>
  <si>
    <t>sv</t>
  </si>
  <si>
    <t>pl</t>
  </si>
  <si>
    <t>de</t>
  </si>
  <si>
    <t>Instagram</t>
  </si>
  <si>
    <t>Twitter for Mac</t>
  </si>
  <si>
    <t>Mobile Web (M2)</t>
  </si>
  <si>
    <t>Plume for Android</t>
  </si>
  <si>
    <t>Paper.li</t>
  </si>
  <si>
    <t>SnappyTV.com</t>
  </si>
  <si>
    <t>TweetCaster for iOS</t>
  </si>
  <si>
    <t>Twitterrific for Mac</t>
  </si>
  <si>
    <t>WordPress.com</t>
  </si>
  <si>
    <t>SocialFlow</t>
  </si>
  <si>
    <t>Sprout Social</t>
  </si>
  <si>
    <t>iOS</t>
  </si>
  <si>
    <t>Resistance459</t>
  </si>
  <si>
    <t>Flamingo for Android</t>
  </si>
  <si>
    <t>Twitter Ads</t>
  </si>
  <si>
    <t>Periscope</t>
  </si>
  <si>
    <t>Twitter Ads Composer</t>
  </si>
  <si>
    <t>-97.350366,49.713679 
-96.954987,49.713679 
-96.954987,49.993932 
-97.350366,49.993932</t>
  </si>
  <si>
    <t>-74.026675,40.683935 
-73.910408,40.683935 
-73.910408,40.877483 
-74.026675,40.877483</t>
  </si>
  <si>
    <t>South Africa</t>
  </si>
  <si>
    <t>ZA</t>
  </si>
  <si>
    <t>Nevada, USA</t>
  </si>
  <si>
    <t>New Port Richey, FL</t>
  </si>
  <si>
    <t>Alexandria, VA</t>
  </si>
  <si>
    <t>South Carolina, USA</t>
  </si>
  <si>
    <t>Henderson, NV</t>
  </si>
  <si>
    <t>Frisco, TX</t>
  </si>
  <si>
    <t>Fort Lauderdale, FL</t>
  </si>
  <si>
    <t>Las Vegas, NV</t>
  </si>
  <si>
    <t>White Plains, NY</t>
  </si>
  <si>
    <t>England, United Kingdom</t>
  </si>
  <si>
    <t>0811cf61cd9ea52f</t>
  </si>
  <si>
    <t>01a9a39529b27f36</t>
  </si>
  <si>
    <t>Cincinnati</t>
  </si>
  <si>
    <t>South Carolina</t>
  </si>
  <si>
    <t>Winnipeg</t>
  </si>
  <si>
    <t>Hollywood</t>
  </si>
  <si>
    <t>Manhattan</t>
  </si>
  <si>
    <t>Manchester</t>
  </si>
  <si>
    <t>Dallas</t>
  </si>
  <si>
    <t>Georgia</t>
  </si>
  <si>
    <t>San Francisco</t>
  </si>
  <si>
    <t>Hamburg</t>
  </si>
  <si>
    <t>https://api.twitter.com/1.1/geo/id/0811cf61cd9ea52f.json</t>
  </si>
  <si>
    <t>https://api.twitter.com/1.1/geo/id/01a9a39529b27f36.json</t>
  </si>
  <si>
    <t>Ana Navarro</t>
  </si>
  <si>
    <t>lisa</t>
  </si>
  <si>
    <t>CPAC 2018</t>
  </si>
  <si>
    <t>Kasie Hunt</t>
  </si>
  <si>
    <t>NPR</t>
  </si>
  <si>
    <t>Nicolle Wallace</t>
  </si>
  <si>
    <t>Alison</t>
  </si>
  <si>
    <t>Dan Bongino</t>
  </si>
  <si>
    <t>Bill Clinton</t>
  </si>
  <si>
    <t>Pamela Farrow</t>
  </si>
  <si>
    <t>Caroline O.</t>
  </si>
  <si>
    <t>The View</t>
  </si>
  <si>
    <t>NBC</t>
  </si>
  <si>
    <t>Emma</t>
  </si>
  <si>
    <t>Twitter</t>
  </si>
  <si>
    <t>RAW #Q Boswin</t>
  </si>
  <si>
    <t>Monica</t>
  </si>
  <si>
    <t>Erin</t>
  </si>
  <si>
    <t>Christopher C. Cuomo</t>
  </si>
  <si>
    <t>Kathy</t>
  </si>
  <si>
    <t>FBI</t>
  </si>
  <si>
    <t>Rich</t>
  </si>
  <si>
    <t>JB</t>
  </si>
  <si>
    <t>Ash</t>
  </si>
  <si>
    <t>Dave</t>
  </si>
  <si>
    <t>Dr. Phil</t>
  </si>
  <si>
    <t>Holly Figueroa O'Reilly</t>
  </si>
  <si>
    <t>Valerie Richardson</t>
  </si>
  <si>
    <t>Thomas Paine</t>
  </si>
  <si>
    <t>Paul</t>
  </si>
  <si>
    <t>Parker Molloy</t>
  </si>
  <si>
    <t>Danielle</t>
  </si>
  <si>
    <t>Sean Hannity</t>
  </si>
  <si>
    <t>#BlueWave2018#GunReformNow#NeverAgain#BoycottNRA#</t>
  </si>
  <si>
    <t>The Resistance</t>
  </si>
  <si>
    <t>Holly</t>
  </si>
  <si>
    <t>CarHat</t>
  </si>
  <si>
    <t>Oprah Winfrey</t>
  </si>
  <si>
    <t>Josie</t>
  </si>
  <si>
    <t>ChuckModi</t>
  </si>
  <si>
    <t>🌊🌊🌊 BlueTsunami #FBR</t>
  </si>
  <si>
    <t>Jimmy Kimmel</t>
  </si>
  <si>
    <t>Tom Steyer</t>
  </si>
  <si>
    <t>Lawrence O'Donnell</t>
  </si>
  <si>
    <t>Bob</t>
  </si>
  <si>
    <t>Seth Mandel</t>
  </si>
  <si>
    <t>Miami Herald</t>
  </si>
  <si>
    <t>Rock</t>
  </si>
  <si>
    <t>Dee</t>
  </si>
  <si>
    <t>Denis M Brown</t>
  </si>
  <si>
    <t>aka Xochi</t>
  </si>
  <si>
    <t>TMZ</t>
  </si>
  <si>
    <t>The Daily Wire</t>
  </si>
  <si>
    <t>Ben Shapiro</t>
  </si>
  <si>
    <t>Nik Riv</t>
  </si>
  <si>
    <t>Mimi</t>
  </si>
  <si>
    <t>Russell</t>
  </si>
  <si>
    <t>Jessica</t>
  </si>
  <si>
    <t>Cheryl</t>
  </si>
  <si>
    <t>Donna K</t>
  </si>
  <si>
    <t>TODAY</t>
  </si>
  <si>
    <t>T'Channel Turner</t>
  </si>
  <si>
    <t>AFP news agency</t>
  </si>
  <si>
    <t>lindy s</t>
  </si>
  <si>
    <t>Claire</t>
  </si>
  <si>
    <t>Jordan B Peterson</t>
  </si>
  <si>
    <t>Charlie</t>
  </si>
  <si>
    <t>Michele</t>
  </si>
  <si>
    <t>Slate</t>
  </si>
  <si>
    <t>Good Morning America</t>
  </si>
  <si>
    <t>Maggie Haberman</t>
  </si>
  <si>
    <t>Mike</t>
  </si>
  <si>
    <t>Ellie</t>
  </si>
  <si>
    <t>The Daily Buzz</t>
  </si>
  <si>
    <t>...</t>
  </si>
  <si>
    <t>Debby Ford</t>
  </si>
  <si>
    <t>Dawn B.  🌊</t>
  </si>
  <si>
    <t>Sam Adams</t>
  </si>
  <si>
    <t>Dustin</t>
  </si>
  <si>
    <t>HuffPost Politics</t>
  </si>
  <si>
    <t>Sam</t>
  </si>
  <si>
    <t>Chris</t>
  </si>
  <si>
    <t>#MissMeWithYourBS</t>
  </si>
  <si>
    <t>Vox</t>
  </si>
  <si>
    <t>Channel 4 News</t>
  </si>
  <si>
    <t>Breitbart News</t>
  </si>
  <si>
    <t>Marian Rosson</t>
  </si>
  <si>
    <t>Timothy Tipton</t>
  </si>
  <si>
    <t>The New York Times</t>
  </si>
  <si>
    <t>CaptainsLog2O18 🖖🏽🌵</t>
  </si>
  <si>
    <t>Scott</t>
  </si>
  <si>
    <t>Ivanka Trump</t>
  </si>
  <si>
    <t>Burmese Wonder</t>
  </si>
  <si>
    <t>Raven Roth : #NeverAgain Gun Control Laws Now</t>
  </si>
  <si>
    <t>Lex</t>
  </si>
  <si>
    <t>SK</t>
  </si>
  <si>
    <t>Bob Wessel</t>
  </si>
  <si>
    <t>Elise Flowers</t>
  </si>
  <si>
    <t>James Woods</t>
  </si>
  <si>
    <t>Kathy Meyer</t>
  </si>
  <si>
    <t>The Daily Caller</t>
  </si>
  <si>
    <t>BEYONCÉ</t>
  </si>
  <si>
    <t>Patrick</t>
  </si>
  <si>
    <t>HuffPostWomen</t>
  </si>
  <si>
    <t>LOrion</t>
  </si>
  <si>
    <t>Moon Dragon</t>
  </si>
  <si>
    <t>Sarah</t>
  </si>
  <si>
    <t>Scully2018</t>
  </si>
  <si>
    <t>HawkEye 2018💥</t>
  </si>
  <si>
    <t>Steve Rogers 2018 💥</t>
  </si>
  <si>
    <t>Tony Stark 2018 💥</t>
  </si>
  <si>
    <t>Nick Fury 2018 💥</t>
  </si>
  <si>
    <t>Jewhadi™</t>
  </si>
  <si>
    <t>Spider Man 2018 💥</t>
  </si>
  <si>
    <t>Phil Coulson 2018💥</t>
  </si>
  <si>
    <t>jules</t>
  </si>
  <si>
    <t>United Nations</t>
  </si>
  <si>
    <t>American 1st Deplorable</t>
  </si>
  <si>
    <t>Debbie Young</t>
  </si>
  <si>
    <t>Rhodey 2018💥</t>
  </si>
  <si>
    <t>James Comey</t>
  </si>
  <si>
    <t>Vanessa</t>
  </si>
  <si>
    <t>emily</t>
  </si>
  <si>
    <t>Agent Carter 💥</t>
  </si>
  <si>
    <t>Scarlet Witch 💥</t>
  </si>
  <si>
    <t>Meryl Lynn Ranzer</t>
  </si>
  <si>
    <t>The Forward</t>
  </si>
  <si>
    <t>🇺🇸 ☕Johnny B☕ 🇺🇸</t>
  </si>
  <si>
    <t>Vision🔸Resists</t>
  </si>
  <si>
    <t>Rob Reiner</t>
  </si>
  <si>
    <t>The Doctor 2018💥</t>
  </si>
  <si>
    <t>Gina</t>
  </si>
  <si>
    <t>Wanda</t>
  </si>
  <si>
    <t>Chris Cillizza</t>
  </si>
  <si>
    <t>Patriot</t>
  </si>
  <si>
    <t>MELANIA TRUMP</t>
  </si>
  <si>
    <t>Justice Booming</t>
  </si>
  <si>
    <t>Michelle Obama</t>
  </si>
  <si>
    <t>Rob Williger</t>
  </si>
  <si>
    <t>Deb A Patriot</t>
  </si>
  <si>
    <t>Don't lie to Mueller!!!</t>
  </si>
  <si>
    <t>Frank</t>
  </si>
  <si>
    <t>Robin Hambrick</t>
  </si>
  <si>
    <t>Nicaraguan by birth. American by choice. Miamian b/c God loves me. @CNN @ABC @Telemundo contributor. Unsuccessful dieter. Can often find me &amp; my drink poolside.</t>
  </si>
  <si>
    <t>#CPAC2018
The official Twitter account of the Conservative Political Action Conference! Hosted by @ACUConservative. Join us Feb. 21-24, 2018.</t>
  </si>
  <si>
    <t>@NBCNews Capitol Hill Correspondent. Host, @KasieDC, Sundays 7-9 pm ET on @MSNBC. Once &amp; therefore always #Wire1 at The Associated Press.</t>
  </si>
  <si>
    <t>News. Arts &amp; Life. Music. Everything and more from NPR.
🕵️ Securely send us news tips: https://t.co/LPkf6Tsozm</t>
  </si>
  <si>
    <t>Latest news updates from the Australian Broadcasting Corp. This is an official @abcaustralia account.</t>
  </si>
  <si>
    <t>Author of 18 Acres series, mom, dog walker, gardener, wife. Added a couple of jobs in TV. Hosting an hour at 4 pm on MSNBC and appearing on Today Show on NBC.</t>
  </si>
  <si>
    <t>Bestselling Author. Former Secret Service Agent. Contributor at CRTV &amp; NRATV. OPINIONS PROUDLY MINE. Born for this fight. Podcast here - https://t.co/z78vfqi19k</t>
  </si>
  <si>
    <t>Founder, Clinton Foundation and 42nd President _x0003_of the United States. Follow @clintonfdn for _x0003_more on my work around the world.</t>
  </si>
  <si>
    <t>I have seen the racism of the 1960's.  Don't want to go back. Keep America Great!</t>
  </si>
  <si>
    <t>#Feminist. Behavioral Scientist.  Freelancer. Writer/Editor @Shareblue Media. Reviving the public scholar &amp; making our information space great again.™</t>
  </si>
  <si>
    <t>The place to be heard! Your comments/handle may be used by The View, i.e., being published online/on TV
Buy our new 'View' mug and more: https://t.co/TYBbcL2Oaw</t>
  </si>
  <si>
    <t>The official Twitter profile for NBC. Need help? Tweet @nbcsupport.</t>
  </si>
  <si>
    <t>Your official source for what’s happening.  Need a hand? Visit https://t.co/heEvRrCFXn</t>
  </si>
  <si>
    <t>Just keep RESISTIN’. Call MOCs, e-mail, retweet. If we do the work they will fall.</t>
  </si>
  <si>
    <t>#QAnon Seeker of truth and Justice. Hue Man Being. Patriot and ... likely #shadowbanned right out of the gate. #ThankQVeryMuch</t>
  </si>
  <si>
    <t>A CNN @NewDay Anchor. A "Boiler waiting to explode" says President Trump. RT NOT = ENDORSEMENT Facebook: chris cuomo Instagram: chrisccuomo #STANDFIRM</t>
  </si>
  <si>
    <t>Official Twitter Page of the FBI.  If you have a tip, please submit it here: https://t.co/56awXxJrEZ /</t>
  </si>
  <si>
    <t>Your comments and photo may be used by Dr. Phil and Peteski Productions, including being published on the Web or on television. Also follow @TheDrPhilShow</t>
  </si>
  <si>
    <t>National #MarchForTruth co-organizer. Grammy-losing songwriter. Foul-mouthed moderate. Always laughing. I have 5 kids. You can't scare me. @crowdrescuehq #COTD</t>
  </si>
  <si>
    <t>*Gerald Loeb Award Recipient, *2-Time Pulitzer Prize Inv. Reporting Nom, *George Polk Political Reporting Nom @true_pundit  https://t.co/3iuEi9eH5k</t>
  </si>
  <si>
    <t>Woman. Senior staff writer at @Upworthy/@good. Married to @KaylaPekkala. Past bylines include NYT, Rolling Stone, The Guardian, etc.</t>
  </si>
  <si>
    <t>TV Host Fox News Channel 9 PM EST. Nationally Syndicated Radio Host 3-6 PM EST. https://t.co/z23FRgA02S Retweets, Follows NOT endorsements! Due to hackings, no DM’s!</t>
  </si>
  <si>
    <t>My faith in my God has never wavered and never will so many of us together we can overcome giving up is not an option</t>
  </si>
  <si>
    <t>I vote for the best interests valued by most humans (straight, gay, women &amp; all colors) #tRumpColluded #BanAssaultWeapons #BlueTsunami 🇺🇸🌊</t>
  </si>
  <si>
    <t>Youth Advocate. Journalist. Educator. Sports Nut. "In a racist society it is not enough to be non-racist - we must be antiracist." -- Angela Davis</t>
  </si>
  <si>
    <t>Pro-human, civil &amp; animal rights; criminal justice, punishment &amp; bail reform; pro-choice, pro-voting rights, #TheResistance #FBR #BlueTsunami 🌊🌊🌊 🌊🌊</t>
  </si>
  <si>
    <t>1997 Bowling Digest Co-Bowler of the Year  https://t.co/ruFTB3yu8L</t>
  </si>
  <si>
    <t>California business leader. Philanthropist. Advanced energy advocate. Founder and President @NextGenAmerica. Tartan tie enthusiast.</t>
  </si>
  <si>
    <t>Father of the three Irishest Jewish kids on earth. Op-Ed Editor @nypost. @Commentary magazine alum. Opinions are my own. @bethanyshondark is my better half</t>
  </si>
  <si>
    <t>The news. Every day. Your way. Instagram: https://t.co/EBuss8QhEl Facebook: https://t.co/C8sShSEs0S</t>
  </si>
  <si>
    <t>This account is run by the Office of First Lady Melania Trump. Tweets may be archived. More at https://t.co/eVVzoBb3Zr</t>
  </si>
  <si>
    <t>Broadcast and Print Journalist, publicist, ghostwriter, special events coordinator and promoter.</t>
  </si>
  <si>
    <t>Liberal hypocrisy is a disease.</t>
  </si>
  <si>
    <t>Husband, father, Christian, economist.
Banned from Twitter Germany.</t>
  </si>
  <si>
    <t>America has been hijacked by both extremes: selfish and self serving right and the selfish and self serving left . Where am I?  I tweet when I'm riled up.</t>
  </si>
  <si>
    <t>Official Twitter Feed of The Daily Wire.  Follow Editor-in-Chief @benshapiro. Email Ben at bshapiro@dailywire.com.</t>
  </si>
  <si>
    <t>EIC https://t.co/Jd8PhAWnrS, syndicated columnist, host of "The Ben Shapiro Show," National Review, NYT bestseller</t>
  </si>
  <si>
    <t>Government &amp; Politics. I read. I listen to all sides. I evaluate and research what I have read. I make my own decisions. I am not paid to comment. I vote.</t>
  </si>
  <si>
    <t>America's favorite morning show | Snapchat: todayshow</t>
  </si>
  <si>
    <t>tv addict</t>
  </si>
  <si>
    <t>Top news and features from AFP's reporters around the world. Elsewhere on Twitter: https://t.co/4pIm8k2HLC</t>
  </si>
  <si>
    <t>Woman,Feminist,Mother, Progressive,Lover of life,Self Employed,Work in Progress</t>
  </si>
  <si>
    <t>R.N.-Retired. Wife to super smart &amp; humble guy, Mom to 4 great kids. Catholic, Pro-Life,</t>
  </si>
  <si>
    <t>U Toronto Psychology Professor. NOTE: RTs/follows are not to be read unfailingly as endorsements. I sometimes post material with which I do not agree.</t>
  </si>
  <si>
    <t>Welcome to Slate's new look.</t>
  </si>
  <si>
    <t>Put some GOOD in your morning! Watch GMA every morning at 7am and around the clock at https://t.co/zWNTWbVVGq!</t>
  </si>
  <si>
    <t>Random woman, New Yorker, White House correspondent for NYTimes, analyst CNN. RTs don't imply agreement. maggie.haberman@nytimes.com</t>
  </si>
  <si>
    <t>No private messages, please. Independent, I stand with the #Resistance My only reason for being on twitter, to help remove a dictator from power.🌊🌊🌊</t>
  </si>
  <si>
    <t>Your daily source for celebrity entertainment, news, pop culture and lifestyle tips. Tune in weekly @PopTV &amp; @YouTooAmerica.</t>
  </si>
  <si>
    <t>Mom, Wife, Friend, Volunteer, kitty-mom, light being, love life! #NOH8 #PureMichigan #GreatOutdoors #Travel #Photography #TGIT #Gladiators #Greys #NYIPstudent!</t>
  </si>
  <si>
    <t>Air Force brat; a Mom; a Mimi; a beach, coffee, movie, music &amp; chocolate lover. Unapologetic liberal &amp; Star Wars/Marvel geek. #Resist.  :-)
Trump is vile.  ❄🌊</t>
  </si>
  <si>
    <t>The latest political news from HuffPost's politics team.</t>
  </si>
  <si>
    <t>#Insist #Enlist #Resist #Persist 1/2 🇩🇴1/2 🇭🇹 Black people voting isn't "rigging". It's called fighting to survive white supremacy. I'm part of the 94%</t>
  </si>
  <si>
    <t>Understand the news.</t>
  </si>
  <si>
    <t>Stories that reveal and inspire, challenging expectations.</t>
  </si>
  <si>
    <t>News, commentary, and destruction of the political/media establishment.</t>
  </si>
  <si>
    <t>Where the conversation begins. Follow for breaking news, special reports, RTs of our journalists and more. Visit https://t.co/UVJRxNXe00 to share news tips.</t>
  </si>
  <si>
    <t>Activer, Writevist, Politicie Junkal #BlueWave #10Questions Signal boost for #Indivisible accounts &amp; truly progressive candidates #PeacefulPath #MajorityMatters</t>
  </si>
  <si>
    <t>Wife, mother, sister, daughter. Advisor to POTUS on job creation + economic empowerment, workforce development &amp; entrepreneurship. Personal Pg. Views are my own</t>
  </si>
  <si>
    <t>#ItsTime #NeverAgain #TheFutureIsFemale #FriendsResist @DemsWork4USA #UnitedResistance #TeamUSA #BlueWave #TWDResists #VoteBlue2018 #VoteDemocrat 🌊RP Account🌊</t>
  </si>
  <si>
    <t>Conservative. Passions are my wife and kids
, cars, especially Pontiacs and Photography</t>
  </si>
  <si>
    <t>Rebounding victoriously from son, asa's murder; cat lover, 4 human rights, gop trolls ur not welcome no dm or advertisements please!</t>
  </si>
  <si>
    <t>#America</t>
  </si>
  <si>
    <t>mother-of-five 11 grandchildren one great-granddaughter I'm on the Trump train I'd like to see America great again</t>
  </si>
  <si>
    <t>Our news stories are real, and they're spectacular.</t>
  </si>
  <si>
    <t>What it means to be a woman -- and like it. Content by @emmaladyrose @lannadelgrey @jenavievehatch @amandaduberman @zblay @missehollis. 
women@huffpost.com</t>
  </si>
  <si>
    <t>Proud to be 21st Century 3M Majority, #MultiRacial #MultiGender and #MiddleClass</t>
  </si>
  <si>
    <t>Fan acct. Fighting the good fight with the #theresistance #HeroesResist #BoF #BlackLivesMatter #Ω💥</t>
  </si>
  <si>
    <t>💥 (T'Pow!) 💙 Member of #HeroesResist 💜"If you're not outraged, you're not paying attention."</t>
  </si>
  <si>
    <t>Defender of #TheResistance ... #AvengersAssemble 💥 #HeroesResist 💥
cant we all just get along ... peace ♼
and I ❤ Waffles!! 🏹</t>
  </si>
  <si>
    <t>#TheResistance  I don’t like bullies, I don’t care where they’re from. Fighting 4 this country w/ @AgentCarter_SSR  #HeroesResist 💥 #CaptainAmerica</t>
  </si>
  <si>
    <t>Leader of the 💥#HeroesResist 💥arm of #TheResistance #TrumpRussia  #AvengersAssemble Sometimes you gotta run before you can walk. #Shawarma #BlueWave</t>
  </si>
  <si>
    <t>#TheResistance #HeroesResist 💥
Former Director of S.H.I.E.LD.
You never know, but you hope for the best and you make do with what you get. #AvengersAssemble</t>
  </si>
  <si>
    <t>#Israel #US #World #Conservative #FactChecker Politics~Law~Terror Sleuth. Avid Reader, Rabid Tweeter. I Tweet, You Decide. Anti-Conspiracy. Anti-Echo Chamber</t>
  </si>
  <si>
    <t>mother, soap opera addict, DWTS junkie &amp; political junkie!</t>
  </si>
  <si>
    <t>My mentor is Tony Stark @1IronMan2018 and I am definitely in #TheResistance  #Impeach45 #AvengersAssemble 💥#HeroesResist 💥 #SpiderMan</t>
  </si>
  <si>
    <t>#TheResistance #SHIELD #Ω #IChooseToStandUp #PhilFanAct #HeroesResist #BlueWave2018 🌊 💥</t>
  </si>
  <si>
    <t>Trump Supporter. Drain the sewer.  🇺🇸 First. My focus is on Trump/Pence 2020. New NRA member 02-23-2018. Please vote for Brenden Dilley AZ district 8 Feb 27th</t>
  </si>
  <si>
    <t>Loves the Louisville CARDINALS, loves  being Memaw</t>
  </si>
  <si>
    <t>💥#HeroesResist💥 #TheResistance  #AvengersAssemble  War Machine ROX with an X, all CAPS.  #BlueWave  #FBR</t>
  </si>
  <si>
    <t>Former FBI Director, current husband and father, writing and speaking about ethical leadership, taller and funnier in person.</t>
  </si>
  <si>
    <t>Former Dir of SHIELD, co-founded w/ @HowardStark2018 Fighting for USA w/ @CapRogers2018🇺🇸 as fan acct because  #IKnowMyValue👠 #HeroesResist💥 #Steggy💞 🚫LISTS</t>
  </si>
  <si>
    <t>While I live &amp;until I die I am an Avenger! #HeroesResist💥 w/ @1Ironman2018 Tony’s steady leadership https://t.co/d5L8w9fq2h</t>
  </si>
  <si>
    <t>"Humans smile with so little provocation" #FBR Activator, Artist @labforsj #theresistance #BoF #BlackLivesMatter</t>
  </si>
  <si>
    <t>Since 1897, the Forward has been a leading source of news, opinion and culture through a Jewish lens. Sign up for our newsletter: https://t.co/qDE5AHrqCP</t>
  </si>
  <si>
    <t>🇺🇸 #MAGA #AmericaFirst #Veterans #NoAmnesty | Followed by @DineshDSouza @GenFlynn @RealDrGina @Harlan 🇺🇸 #JohnnyB371</t>
  </si>
  <si>
    <t>We have 2 act now &amp; not one of us can do it w/out the others. I am on the side of life, the GOP isn't. #PostcardsToVoters #BlueWave #2018Midterms #HeroesResist</t>
  </si>
  <si>
    <t>Promoting liberty, equality, and fraternity. Amplifying the voices of those who #resist attacks on fundamental human rights and freedoms.</t>
  </si>
  <si>
    <t>Filmmaker, actor, producer, husband, and father.    https://t.co/c5KtgGxukk</t>
  </si>
  <si>
    <t>“Oh, brilliant.” 💫 #HeroesResist💥 #TheResistance ❄️ Fan account, not associated with BBC</t>
  </si>
  <si>
    <t>"One of the dumber and least respected of the political pundits." -- Donald Trump. Subscribe: https://t.co/VM2JQsQH6X</t>
  </si>
  <si>
    <t>The official profile for Melania Trump</t>
  </si>
  <si>
    <t>Unfollowed the Pope. SaveACA TheResistance ImStillWithHer I AmAntiFascist UnhackTheVote WeCareAboutEverybody RN⛈🌻🐞🌂🌊I rarely follow, often block.</t>
  </si>
  <si>
    <t>Girl from the South Side and former First Lady. Wife, mother, dog lover. Always hugger-in-chief.</t>
  </si>
  <si>
    <t>CEO @CitedCorp ( @DaphnaBI &amp; @AcuGIS)|Writer| Entrepreneur| @USArmy OEF #Veteran|Building RallyAroundHashtag https://t.co/D2z2D8vSPC</t>
  </si>
  <si>
    <t>Wife, mother, g-ma to air force veteran, #conservative, educated. Want to help #MAGA Trump my President!!! #1A #2A 🇺🇸🇺🇸🇺🇸</t>
  </si>
  <si>
    <t>#TheResistance! #ImpeachTrump #VoteDemocratic to see progressive changes to help people enjoy life! #PowerToThePolls #TakeAKnee
#BanAssaultWeapons #GunSafetyNow</t>
  </si>
  <si>
    <t>Coral Gables, Fl</t>
  </si>
  <si>
    <t>Toronto, Ontario, Canada</t>
  </si>
  <si>
    <t>Brooklyn, New York</t>
  </si>
  <si>
    <t>Michigan, USA</t>
  </si>
  <si>
    <t>Mexico</t>
  </si>
  <si>
    <t>España</t>
  </si>
  <si>
    <t>Columbus, Ohio</t>
  </si>
  <si>
    <t>New Mexico, USA</t>
  </si>
  <si>
    <t>Dominican Republic</t>
  </si>
  <si>
    <t>South East, England</t>
  </si>
  <si>
    <t>Colorado Springs, CO</t>
  </si>
  <si>
    <t>Alaska, USA</t>
  </si>
  <si>
    <t>Toledo, OH</t>
  </si>
  <si>
    <t>North Carolina</t>
  </si>
  <si>
    <t>Sheffield</t>
  </si>
  <si>
    <t>London, UK</t>
  </si>
  <si>
    <t>nyc</t>
  </si>
  <si>
    <t>Inside Caputo's Head</t>
  </si>
  <si>
    <t>Ontario, Canada</t>
  </si>
  <si>
    <t>Houston, Texas</t>
  </si>
  <si>
    <t>Weekdays 11e|10c|p on ABC</t>
  </si>
  <si>
    <t>México</t>
  </si>
  <si>
    <t>Across the globe</t>
  </si>
  <si>
    <t>London, England</t>
  </si>
  <si>
    <t>Singapore</t>
  </si>
  <si>
    <t>Tacoma, WA</t>
  </si>
  <si>
    <t>Madrid, España</t>
  </si>
  <si>
    <t>West Michigan</t>
  </si>
  <si>
    <t>Hollywood, CA</t>
  </si>
  <si>
    <t>U.S.</t>
  </si>
  <si>
    <t>Stockholm</t>
  </si>
  <si>
    <t>South Dakota, USA</t>
  </si>
  <si>
    <t>Copenhagen</t>
  </si>
  <si>
    <t>Twitter HQ</t>
  </si>
  <si>
    <t>Ventura, CA</t>
  </si>
  <si>
    <t>Dublin, Ireland</t>
  </si>
  <si>
    <t>Cleveland, Ohio</t>
  </si>
  <si>
    <t>Sweden</t>
  </si>
  <si>
    <t>Miami, Florida</t>
  </si>
  <si>
    <t>Brasil</t>
  </si>
  <si>
    <t xml:space="preserve">In the Arena </t>
  </si>
  <si>
    <t>Sacramento, CA</t>
  </si>
  <si>
    <t>Global</t>
  </si>
  <si>
    <t>Seattle</t>
  </si>
  <si>
    <t xml:space="preserve">Los Angeles </t>
  </si>
  <si>
    <t>Paris, France</t>
  </si>
  <si>
    <t>Riyadh</t>
  </si>
  <si>
    <t>NY</t>
  </si>
  <si>
    <t>Wien</t>
  </si>
  <si>
    <t>Mississippi</t>
  </si>
  <si>
    <t>Alberta</t>
  </si>
  <si>
    <t>St Charles, MD</t>
  </si>
  <si>
    <t>Spotify</t>
  </si>
  <si>
    <t>Baltimore, MD</t>
  </si>
  <si>
    <t>Ottawa</t>
  </si>
  <si>
    <t>Muckraker at TruePundit.com</t>
  </si>
  <si>
    <t>Stockholm, Sweden</t>
  </si>
  <si>
    <t>Nashville</t>
  </si>
  <si>
    <t>St. Paul, MN</t>
  </si>
  <si>
    <t>Germany</t>
  </si>
  <si>
    <t>Melbourne, Australia</t>
  </si>
  <si>
    <t>sydney</t>
  </si>
  <si>
    <t>Southern California</t>
  </si>
  <si>
    <t>Japan</t>
  </si>
  <si>
    <t>Palm Harbor, FL</t>
  </si>
  <si>
    <t>Beijing</t>
  </si>
  <si>
    <t>Baile Átha Cliath</t>
  </si>
  <si>
    <t>Chicago, Illinois</t>
  </si>
  <si>
    <t>Hermosa Beach, CA</t>
  </si>
  <si>
    <t>Winnipeg, MB</t>
  </si>
  <si>
    <t>Ireland</t>
  </si>
  <si>
    <t>Stratford, Ontario</t>
  </si>
  <si>
    <t>Stockholm, Sverige</t>
  </si>
  <si>
    <t>Connecticut</t>
  </si>
  <si>
    <t>Madison, WI</t>
  </si>
  <si>
    <t>Victoria, BC</t>
  </si>
  <si>
    <t>West Hartford, CT</t>
  </si>
  <si>
    <t>Bad Wildbad, Deutschland</t>
  </si>
  <si>
    <t xml:space="preserve">United States </t>
  </si>
  <si>
    <t>British Columbia, Canada</t>
  </si>
  <si>
    <t>DC/NYCNative/❤️ in #Ferguson</t>
  </si>
  <si>
    <t>New Mexico</t>
  </si>
  <si>
    <t>Augusta, GA</t>
  </si>
  <si>
    <t>ÜT: 38.900497,-77.009496</t>
  </si>
  <si>
    <t>Oklahoma City, OK</t>
  </si>
  <si>
    <t>Colombia</t>
  </si>
  <si>
    <t>Santa Barbara, California</t>
  </si>
  <si>
    <t>Riverside, CA</t>
  </si>
  <si>
    <t>LA</t>
  </si>
  <si>
    <t>Nairobi, Kenya</t>
  </si>
  <si>
    <t>Fort Wayne, IN</t>
  </si>
  <si>
    <t>worldwide</t>
  </si>
  <si>
    <t>Pacific Northwest</t>
  </si>
  <si>
    <t>Baton Rouge, LA</t>
  </si>
  <si>
    <t>Saratoga County NY</t>
  </si>
  <si>
    <t>Deutschland</t>
  </si>
  <si>
    <t>Middletown, CT</t>
  </si>
  <si>
    <t>Pretoria</t>
  </si>
  <si>
    <t>Edinburgh, Scotland</t>
  </si>
  <si>
    <t>Oslo, Norway</t>
  </si>
  <si>
    <t>Redmond, WA</t>
  </si>
  <si>
    <t>Wisconsin</t>
  </si>
  <si>
    <t>Seattle WA</t>
  </si>
  <si>
    <t>Moorhead, MN</t>
  </si>
  <si>
    <t>Jerusalem</t>
  </si>
  <si>
    <t>Lexington, KY</t>
  </si>
  <si>
    <t>Olympia, WA</t>
  </si>
  <si>
    <t>The World</t>
  </si>
  <si>
    <t>日本</t>
  </si>
  <si>
    <t>Montréal, Québec</t>
  </si>
  <si>
    <t>Richmond, VA</t>
  </si>
  <si>
    <t>Venezuela</t>
  </si>
  <si>
    <t>Studio 1A</t>
  </si>
  <si>
    <t>Portugal</t>
  </si>
  <si>
    <t>Indianapolis, Indiana</t>
  </si>
  <si>
    <t>Vermont</t>
  </si>
  <si>
    <t>France</t>
  </si>
  <si>
    <t>New York, New York</t>
  </si>
  <si>
    <t>here</t>
  </si>
  <si>
    <t>Panama City, FL</t>
  </si>
  <si>
    <t>Cleveland, TN</t>
  </si>
  <si>
    <t>UK</t>
  </si>
  <si>
    <t>Nationally Syndicated</t>
  </si>
  <si>
    <t>Mumbai</t>
  </si>
  <si>
    <t>Emerald City, USA</t>
  </si>
  <si>
    <t>Silicon Valley, CA</t>
  </si>
  <si>
    <t>Santa Monica, CA</t>
  </si>
  <si>
    <t>Vancouver, BC</t>
  </si>
  <si>
    <t>Madrid</t>
  </si>
  <si>
    <t>Barcelona</t>
  </si>
  <si>
    <t>Bozeman, MT</t>
  </si>
  <si>
    <t>Dundee, Scotland</t>
  </si>
  <si>
    <t>Frankfurt</t>
  </si>
  <si>
    <t>San Jose, California</t>
  </si>
  <si>
    <t>Cape Town, South Africa</t>
  </si>
  <si>
    <t>Berkeley, California</t>
  </si>
  <si>
    <t>ALABAMA</t>
  </si>
  <si>
    <t>Ft. Lauderdale, FL</t>
  </si>
  <si>
    <t>Southampton, England</t>
  </si>
  <si>
    <t xml:space="preserve">Washington, DC </t>
  </si>
  <si>
    <t>Maine</t>
  </si>
  <si>
    <t>Baltimore</t>
  </si>
  <si>
    <t>Dimension in Time</t>
  </si>
  <si>
    <t>Santa Barbara, CA</t>
  </si>
  <si>
    <t>Pasadena, CA</t>
  </si>
  <si>
    <t>Tokyo</t>
  </si>
  <si>
    <t>Santa Clara, CA</t>
  </si>
  <si>
    <t>Murica</t>
  </si>
  <si>
    <t>🌏</t>
  </si>
  <si>
    <t>Ottawa, Ontario</t>
  </si>
  <si>
    <t>Brisbane, Queensland</t>
  </si>
  <si>
    <t>Brussels</t>
  </si>
  <si>
    <t>Malibu, California</t>
  </si>
  <si>
    <t>World Citizen</t>
  </si>
  <si>
    <t>Avengers Mansion NYC</t>
  </si>
  <si>
    <t xml:space="preserve">Avengers Mansion NYC </t>
  </si>
  <si>
    <t>Birmingham, England</t>
  </si>
  <si>
    <t xml:space="preserve">Avengers Mansion, NYC </t>
  </si>
  <si>
    <t>The Forgotten Temple</t>
  </si>
  <si>
    <t>Heaven</t>
  </si>
  <si>
    <t>Manitowoc WI, USA</t>
  </si>
  <si>
    <t>Vancouver, British Columbia</t>
  </si>
  <si>
    <t>New Albany IN</t>
  </si>
  <si>
    <t>Seattle, WA, US</t>
  </si>
  <si>
    <t>Roseville, CA</t>
  </si>
  <si>
    <t>Providence, RI</t>
  </si>
  <si>
    <t>Monterrey, Nuevo León</t>
  </si>
  <si>
    <t>Nederland</t>
  </si>
  <si>
    <t>#TheResistance💥</t>
  </si>
  <si>
    <t>california</t>
  </si>
  <si>
    <t>Brookings, SD</t>
  </si>
  <si>
    <t>Northern California</t>
  </si>
  <si>
    <t>Montgomery, AL</t>
  </si>
  <si>
    <t>Luxembourg</t>
  </si>
  <si>
    <t>Williamsburg, VA</t>
  </si>
  <si>
    <t>Moreno Valley, CA</t>
  </si>
  <si>
    <t>London, Ontario</t>
  </si>
  <si>
    <t>Renton, WA</t>
  </si>
  <si>
    <t>Italy</t>
  </si>
  <si>
    <t>Montréal, Québec, Canada</t>
  </si>
  <si>
    <t xml:space="preserve">New York, NY </t>
  </si>
  <si>
    <t>Perth</t>
  </si>
  <si>
    <t>The Future</t>
  </si>
  <si>
    <t>Panama City Beach, FL</t>
  </si>
  <si>
    <t>Nova Scotia, Canada</t>
  </si>
  <si>
    <t>https://t.co/IaghNWqyKC</t>
  </si>
  <si>
    <t>https://t.co/fo8mIO3uBo</t>
  </si>
  <si>
    <t>http://t.co/SoL86ga4RI</t>
  </si>
  <si>
    <t>http://t.co/knlFvfwxkf</t>
  </si>
  <si>
    <t>https://t.co/r2T0sP5jIe</t>
  </si>
  <si>
    <t>https://t.co/eNhMvTGdKP</t>
  </si>
  <si>
    <t>https://t.co/k1nZeBK21W</t>
  </si>
  <si>
    <t>https://t.co/IW6gTU8ZZa</t>
  </si>
  <si>
    <t>https://t.co/yDH5UHquuF</t>
  </si>
  <si>
    <t>https://t.co/gN5JJwhQy7</t>
  </si>
  <si>
    <t>https://t.co/nVcWwMjPNu</t>
  </si>
  <si>
    <t>http://t.co/AuHlihmmIW</t>
  </si>
  <si>
    <t>https://t.co/RvRZspIgiE</t>
  </si>
  <si>
    <t>http://t.co/5XjKfAqDHf</t>
  </si>
  <si>
    <t>https://t.co/t4fI2Pt2Vd</t>
  </si>
  <si>
    <t>https://t.co/BaF2qCLTQp</t>
  </si>
  <si>
    <t>https://t.co/S0QSpC3hKg</t>
  </si>
  <si>
    <t>https://t.co/gEpXK0qpWl</t>
  </si>
  <si>
    <t>https://t.co/IKOnfAha8E</t>
  </si>
  <si>
    <t>https://t.co/Ddy9mFAXdk</t>
  </si>
  <si>
    <t>http://t.co/vxqRce2D2n</t>
  </si>
  <si>
    <t>https://t.co/A4qefbTPSU</t>
  </si>
  <si>
    <t>https://t.co/0xB7Nn7jNO</t>
  </si>
  <si>
    <t>https://t.co/Bs4w8L29S2</t>
  </si>
  <si>
    <t>http://t.co/6KpRmDdPe2</t>
  </si>
  <si>
    <t>https://t.co/zYg9wmmP6u</t>
  </si>
  <si>
    <t>https://t.co/M9AihMbc18</t>
  </si>
  <si>
    <t>http://t.co/0n1QaGStEM</t>
  </si>
  <si>
    <t>https://t.co/xXNB0f3lRx</t>
  </si>
  <si>
    <t>https://t.co/hiB96sypbh</t>
  </si>
  <si>
    <t>https://t.co/F4QAq97Dvo</t>
  </si>
  <si>
    <t>https://t.co/kqhCI1T6KT</t>
  </si>
  <si>
    <t>https://t.co/Cg6GeqAI50</t>
  </si>
  <si>
    <t>https://t.co/XZd456t4yn</t>
  </si>
  <si>
    <t>https://t.co/6BMCustbHK</t>
  </si>
  <si>
    <t>https://t.co/zuk6UQyuN1</t>
  </si>
  <si>
    <t>https://t.co/9Bl4PyLf2n</t>
  </si>
  <si>
    <t>https://t.co/UOm7K5QsHr</t>
  </si>
  <si>
    <t>http://t.co/RnqX4a68G1</t>
  </si>
  <si>
    <t>http://t.co/YO0ZZvoyrC</t>
  </si>
  <si>
    <t>http://t.co/2sVbt3n6lO</t>
  </si>
  <si>
    <t>https://t.co/KWFMkrEjdY</t>
  </si>
  <si>
    <t>http://t.co/ahvuWqicF9</t>
  </si>
  <si>
    <t>https://t.co/VHKojO5oQj</t>
  </si>
  <si>
    <t>https://t.co/h2s3sxrVeY</t>
  </si>
  <si>
    <t>https://t.co/3mWCnk49Lp</t>
  </si>
  <si>
    <t>http://t.co/e8ORwX0pFo</t>
  </si>
  <si>
    <t>https://t.co/bpG3VVC8ny</t>
  </si>
  <si>
    <t>https://t.co/kgJqUNDMpy</t>
  </si>
  <si>
    <t>https://t.co/VZVIKYDZRR</t>
  </si>
  <si>
    <t>https://t.co/u2e2QtlbYU</t>
  </si>
  <si>
    <t>https://t.co/lA7ylSYxAp</t>
  </si>
  <si>
    <t>http://t.co/Z7SWvDjFtc</t>
  </si>
  <si>
    <t>https://t.co/VM2JQsQH6X</t>
  </si>
  <si>
    <t>https://t.co/O5S0tGL6kR</t>
  </si>
  <si>
    <t>https://t.co/0UVvR5L6vm</t>
  </si>
  <si>
    <t>https://t.co/qz8arMdh1c</t>
  </si>
  <si>
    <t>Cairo</t>
  </si>
  <si>
    <t>Santiago</t>
  </si>
  <si>
    <t>Mazatlan</t>
  </si>
  <si>
    <t>Tehran</t>
  </si>
  <si>
    <t>Belgrade</t>
  </si>
  <si>
    <t>Brasilia</t>
  </si>
  <si>
    <t>Edinburgh</t>
  </si>
  <si>
    <t>Amsterdam</t>
  </si>
  <si>
    <t>Ljubljana</t>
  </si>
  <si>
    <t>Taipei</t>
  </si>
  <si>
    <t>Lima</t>
  </si>
  <si>
    <t>Bogota</t>
  </si>
  <si>
    <t>Casablanca</t>
  </si>
  <si>
    <t>Athens</t>
  </si>
  <si>
    <t>UTC</t>
  </si>
  <si>
    <t>Rome</t>
  </si>
  <si>
    <t>Central America</t>
  </si>
  <si>
    <t>Seoul</t>
  </si>
  <si>
    <t>Lisbon</t>
  </si>
  <si>
    <t>Midway Island</t>
  </si>
  <si>
    <t>Irkutsk</t>
  </si>
  <si>
    <t>Newfoundland</t>
  </si>
  <si>
    <t>Europe/Amsterdam</t>
  </si>
  <si>
    <t>Nairobi</t>
  </si>
  <si>
    <t>Auckland</t>
  </si>
  <si>
    <t>New Delhi</t>
  </si>
  <si>
    <t>Baghdad</t>
  </si>
  <si>
    <t>Guadalajara</t>
  </si>
  <si>
    <t>America/Sao_Paulo</t>
  </si>
  <si>
    <t>Kuala Lumpur</t>
  </si>
  <si>
    <t>Vienna</t>
  </si>
  <si>
    <t>https://pbs.twimg.com/profile_banners/19568591/1497887219</t>
  </si>
  <si>
    <t>https://pbs.twimg.com/profile_banners/120295432/1516990829</t>
  </si>
  <si>
    <t>https://pbs.twimg.com/profile_banners/12354832/1510064919</t>
  </si>
  <si>
    <t>https://pbs.twimg.com/profile_banners/5392522/1406560384</t>
  </si>
  <si>
    <t>https://pbs.twimg.com/profile_banners/2768501/1491773924</t>
  </si>
  <si>
    <t>https://pbs.twimg.com/profile_banners/860555190/1471233146</t>
  </si>
  <si>
    <t>https://pbs.twimg.com/profile_banners/232901331/1512510425</t>
  </si>
  <si>
    <t>https://pbs.twimg.com/profile_banners/1330457336/1401315347</t>
  </si>
  <si>
    <t>https://pbs.twimg.com/profile_banners/2316383071/1465381729</t>
  </si>
  <si>
    <t>https://pbs.twimg.com/profile_banners/21258337/1507577016</t>
  </si>
  <si>
    <t>https://pbs.twimg.com/profile_banners/783214/1519155583</t>
  </si>
  <si>
    <t>https://pbs.twimg.com/profile_banners/18250847/1503096174</t>
  </si>
  <si>
    <t>https://pbs.twimg.com/profile_banners/952779212062015489/1518119834</t>
  </si>
  <si>
    <t>https://pbs.twimg.com/profile_banners/22799750/1430331863</t>
  </si>
  <si>
    <t>https://pbs.twimg.com/profile_banners/17629860/1400528060</t>
  </si>
  <si>
    <t>https://pbs.twimg.com/profile_banners/7025662/1486424197</t>
  </si>
  <si>
    <t>https://pbs.twimg.com/profile_banners/755835576/1501669262</t>
  </si>
  <si>
    <t>https://pbs.twimg.com/profile_banners/275276082/1510868477</t>
  </si>
  <si>
    <t>https://pbs.twimg.com/profile_banners/634734888/1516255054</t>
  </si>
  <si>
    <t>https://pbs.twimg.com/profile_banners/41634520/1398970584</t>
  </si>
  <si>
    <t>https://pbs.twimg.com/profile_banners/4880418379/1519402442</t>
  </si>
  <si>
    <t>https://pbs.twimg.com/profile_banners/808391495094935552/1519069779</t>
  </si>
  <si>
    <t>https://pbs.twimg.com/profile_banners/19397785/1419227197</t>
  </si>
  <si>
    <t>https://pbs.twimg.com/profile_banners/26053643/1508096403</t>
  </si>
  <si>
    <t>https://pbs.twimg.com/profile_banners/949934436/1447263434</t>
  </si>
  <si>
    <t>https://pbs.twimg.com/profile_banners/150281740/1471033136</t>
  </si>
  <si>
    <t>https://pbs.twimg.com/profile_banners/14085040/1514843939</t>
  </si>
  <si>
    <t>https://pbs.twimg.com/profile_banners/818876014390603776/1484852402</t>
  </si>
  <si>
    <t>https://pbs.twimg.com/profile_banners/3082487923/1515341768</t>
  </si>
  <si>
    <t>https://pbs.twimg.com/profile_banners/48967891/1424840179</t>
  </si>
  <si>
    <t>https://pbs.twimg.com/profile_banners/4081106480/1502467736</t>
  </si>
  <si>
    <t>https://pbs.twimg.com/profile_banners/17995040/1471375462</t>
  </si>
  <si>
    <t>https://pbs.twimg.com/profile_banners/3045467952/1481924138</t>
  </si>
  <si>
    <t>https://pbs.twimg.com/profile_banners/7744592/1514897436</t>
  </si>
  <si>
    <t>https://pbs.twimg.com/profile_banners/613089895/1438356328</t>
  </si>
  <si>
    <t>https://pbs.twimg.com/profile_banners/95092020/1489552610</t>
  </si>
  <si>
    <t>https://pbs.twimg.com/profile_banners/15164565/1519398615</t>
  </si>
  <si>
    <t>https://pbs.twimg.com/profile_banners/22650211/1516889145</t>
  </si>
  <si>
    <t>https://pbs.twimg.com/profile_banners/93069110/1487303247</t>
  </si>
  <si>
    <t>https://pbs.twimg.com/profile_banners/754106743936942081/1473344368</t>
  </si>
  <si>
    <t>https://pbs.twimg.com/profile_banners/16081252/1515091613</t>
  </si>
  <si>
    <t>https://pbs.twimg.com/profile_banners/269610449/1517083928</t>
  </si>
  <si>
    <t>https://pbs.twimg.com/profile_banners/1126231344/1363304521</t>
  </si>
  <si>
    <t>https://pbs.twimg.com/profile_banners/15458694/1484938070</t>
  </si>
  <si>
    <t>https://pbs.twimg.com/profile_banners/874846453/1514730644</t>
  </si>
  <si>
    <t>https://pbs.twimg.com/profile_banners/2347049341/1413926998</t>
  </si>
  <si>
    <t>https://pbs.twimg.com/profile_banners/14569869/1464103587</t>
  </si>
  <si>
    <t>https://pbs.twimg.com/profile_banners/457984599/1359997459</t>
  </si>
  <si>
    <t>https://pbs.twimg.com/profile_banners/807095/1513258368</t>
  </si>
  <si>
    <t>https://pbs.twimg.com/profile_banners/4828013916/1513406576</t>
  </si>
  <si>
    <t>https://pbs.twimg.com/profile_banners/52544275/1482433261</t>
  </si>
  <si>
    <t>https://pbs.twimg.com/profile_banners/845809027967692801/1518246552</t>
  </si>
  <si>
    <t>https://pbs.twimg.com/profile_banners/469619611/1423418770</t>
  </si>
  <si>
    <t>https://pbs.twimg.com/profile_banners/1439700691/1408650641</t>
  </si>
  <si>
    <t>https://pbs.twimg.com/profile_banners/78523300/1515893101</t>
  </si>
  <si>
    <t>https://pbs.twimg.com/profile_banners/39308549/1485167809</t>
  </si>
  <si>
    <t>https://pbs.twimg.com/profile_banners/31239408/1461463043</t>
  </si>
  <si>
    <t>https://pbs.twimg.com/profile_banners/309978842/1515424133</t>
  </si>
  <si>
    <t>https://pbs.twimg.com/profile_banners/51478771/1354941164</t>
  </si>
  <si>
    <t>https://pbs.twimg.com/profile_banners/838764299816480768/1494539611</t>
  </si>
  <si>
    <t>https://pbs.twimg.com/profile_banners/819041672290041856/1510612653</t>
  </si>
  <si>
    <t>https://pbs.twimg.com/profile_banners/847545582/1516084350</t>
  </si>
  <si>
    <t>https://pbs.twimg.com/profile_banners/805094082863394817/1503346176</t>
  </si>
  <si>
    <t>https://pbs.twimg.com/profile_banners/810123569925619712/1517534592</t>
  </si>
  <si>
    <t>https://pbs.twimg.com/profile_banners/896788896784297984/1502646604</t>
  </si>
  <si>
    <t>https://pbs.twimg.com/profile_banners/2502895924/1517111883</t>
  </si>
  <si>
    <t>https://pbs.twimg.com/profile_banners/75522793/1483415625</t>
  </si>
  <si>
    <t>https://pbs.twimg.com/profile_banners/845316320900108288/1515351597</t>
  </si>
  <si>
    <t>https://pbs.twimg.com/profile_banners/4780784385/1514821346</t>
  </si>
  <si>
    <t>https://pbs.twimg.com/profile_banners/1274070692/1518967288</t>
  </si>
  <si>
    <t>https://pbs.twimg.com/profile_banners/316578266/1517585513</t>
  </si>
  <si>
    <t>https://pbs.twimg.com/profile_banners/833777334528331776/1518928227</t>
  </si>
  <si>
    <t>https://pbs.twimg.com/profile_banners/2334193741/1509980847</t>
  </si>
  <si>
    <t>https://pbs.twimg.com/profile_banners/824773862512533504/1501555492</t>
  </si>
  <si>
    <t>https://pbs.twimg.com/profile_banners/885964768338747392/1514271275</t>
  </si>
  <si>
    <t>https://pbs.twimg.com/profile_banners/82254216/1517851717</t>
  </si>
  <si>
    <t>https://pbs.twimg.com/profile_banners/47436923/1516826997</t>
  </si>
  <si>
    <t>https://pbs.twimg.com/profile_banners/4902369955/1499305518</t>
  </si>
  <si>
    <t>https://pbs.twimg.com/profile_banners/797215904085975040/1501484978</t>
  </si>
  <si>
    <t>https://pbs.twimg.com/profile_banners/824545988727623680/1517884691</t>
  </si>
  <si>
    <t>https://pbs.twimg.com/profile_banners/738080573365702657/1517362906</t>
  </si>
  <si>
    <t>https://pbs.twimg.com/profile_banners/889600883729862656/1519158454</t>
  </si>
  <si>
    <t>https://pbs.twimg.com/profile_banners/14412533/1498647512</t>
  </si>
  <si>
    <t>https://pbs.twimg.com/profile_banners/108471631/1431540397</t>
  </si>
  <si>
    <t>https://pbs.twimg.com/profile_banners/3310074528/1504560104</t>
  </si>
  <si>
    <t>https://pbs.twimg.com/profile_banners/409486555/1519578633</t>
  </si>
  <si>
    <t>https://pbs.twimg.com/profile_banners/1417681/1509985475</t>
  </si>
  <si>
    <t>https://pbs.twimg.com/profile_banners/758116173154230272/1502454554</t>
  </si>
  <si>
    <t>https://pbs.twimg.com/profile_banners/787314168219176960/1507476305</t>
  </si>
  <si>
    <t>tr</t>
  </si>
  <si>
    <t>ja</t>
  </si>
  <si>
    <t>it</t>
  </si>
  <si>
    <t>en-GB</t>
  </si>
  <si>
    <t>http://pbs.twimg.com/profile_background_images/794990900/93a279a9c175908d6835f02b383d1062.png</t>
  </si>
  <si>
    <t>http://pbs.twimg.com/profile_background_images/774221031/ddcb16d098f4e64c044178e476402d3e.jpeg</t>
  </si>
  <si>
    <t>http://pbs.twimg.com/profile_background_images/414161733/nprnews_background.jpg</t>
  </si>
  <si>
    <t>http://pbs.twimg.com/profile_background_images/384697135/News_Twitter-background.jpg</t>
  </si>
  <si>
    <t>http://pbs.twimg.com/profile_background_images/378800000037480128/956114964958b613dffa081bd00ed990.jpeg</t>
  </si>
  <si>
    <t>http://pbs.twimg.com/profile_background_images/471776767565258752/G1uavTmR.jpeg</t>
  </si>
  <si>
    <t>http://pbs.twimg.com/profile_background_images/448946070089773057/V5nmBB0W.jpeg</t>
  </si>
  <si>
    <t>http://pbs.twimg.com/profile_background_images/619710742/1j0n5vp8xpdjosv8z023.jpeg</t>
  </si>
  <si>
    <t>http://pbs.twimg.com/profile_background_images/657090062/l1uqey5sy82r9ijhke1i.png</t>
  </si>
  <si>
    <t>http://pbs.twimg.com/profile_background_images/554741046240768000/S2M-LaYu.jpeg</t>
  </si>
  <si>
    <t>http://pbs.twimg.com/profile_background_images/386279616/fbi_twitter_back.jpg</t>
  </si>
  <si>
    <t>http://pbs.twimg.com/profile_background_images/542739846096121857/Z-dIDi5h.jpeg</t>
  </si>
  <si>
    <t>http://pbs.twimg.com/profile_background_images/378800000111343835/4ed961f1836bf5e9e1ae3de108c38501.jpeg</t>
  </si>
  <si>
    <t>http://pbs.twimg.com/profile_background_images/867563569/66385940f2bc8322ab1feba07e9e7944.png</t>
  </si>
  <si>
    <t>http://pbs.twimg.com/profile_background_images/220777287/supermoon.jpg</t>
  </si>
  <si>
    <t>http://pbs.twimg.com/profile_background_images/378800000042702636/9cbf11072e0c1b67ce7a23ed35c7e292.jpeg</t>
  </si>
  <si>
    <t>http://pbs.twimg.com/profile_background_images/356841881/LawrenceMonThurs_rev.jpg</t>
  </si>
  <si>
    <t>http://pbs.twimg.com/profile_background_images/378800000013900789/a5a81b70f38bf7124af93439787031d0.jpeg</t>
  </si>
  <si>
    <t>http://pbs.twimg.com/profile_background_images/657737281269313540/GPOdtJob.jpg</t>
  </si>
  <si>
    <t>http://pbs.twimg.com/profile_background_images/663050545385463808/QLqrOkO1.jpg</t>
  </si>
  <si>
    <t>http://pbs.twimg.com/profile_background_images/705519943706501120/4owNc_7y.jpg</t>
  </si>
  <si>
    <t>http://pbs.twimg.com/profile_background_images/378800000075651649/5556d4cd58e5926e835a0ba20050e466.jpeg</t>
  </si>
  <si>
    <t>http://pbs.twimg.com/profile_background_images/579525526/bk1nk0d4v59httnhh2uu.jpeg</t>
  </si>
  <si>
    <t>http://pbs.twimg.com/profile_background_images/578119077/wz4rqy2glu2jnibxu6hc.jpeg</t>
  </si>
  <si>
    <t>http://pbs.twimg.com/profile_background_images/686094509/dbef1d3869124e2a1f5c09758d8e2eac.jpeg</t>
  </si>
  <si>
    <t>http://pbs.twimg.com/profile_background_images/606619727/lbd06fc6evlxzrgpmyjv.png</t>
  </si>
  <si>
    <t>http://pbs.twimg.com/profile_background_images/471698521754566656/QWrHYkc_.jpeg</t>
  </si>
  <si>
    <t>http://pbs.twimg.com/profile_background_images/565873048/huffpostpol.jpg</t>
  </si>
  <si>
    <t>http://pbs.twimg.com/profile_background_images/442786507103813632/KXUzQph4.jpeg</t>
  </si>
  <si>
    <t>http://pbs.twimg.com/profile_background_images/648955077240164352/qBTtGdoJ.png</t>
  </si>
  <si>
    <t>http://pbs.twimg.com/profile_background_images/640017675/ywh1wklfs11iwzuczgi7.jpeg</t>
  </si>
  <si>
    <t>http://pbs.twimg.com/profile_background_images/736339684/948f072cc2da4e3a5e9f2ebfb3b1a0e7.png</t>
  </si>
  <si>
    <t>http://pbs.twimg.com/profile_background_images/378800000082251296/88912727d6e8e405d4a23881edd60def.jpeg</t>
  </si>
  <si>
    <t>http://pbs.twimg.com/profile_background_images/378800000168189557/PPRdArQp.png</t>
  </si>
  <si>
    <t>http://pbs.twimg.com/profile_background_images/668648824/b44dace44151934355120bed4ba05252.png</t>
  </si>
  <si>
    <t>http://pbs.twimg.com/profile_background_images/249759439/IMG_3940.jpg</t>
  </si>
  <si>
    <t>http://pbs.twimg.com/profile_background_images/578869610/8t9pwblu2mlo9f6usb5j.jpeg</t>
  </si>
  <si>
    <t>http://pbs.twimg.com/profile_background_images/133870543/fwdbg1.jpg</t>
  </si>
  <si>
    <t>http://pbs.twimg.com/profile_background_images/330573316/BLACK.gif</t>
  </si>
  <si>
    <t>http://pbs.twimg.com/profile_background_images/612471258/bv812cfkyj6u5yowwyy0.jpeg</t>
  </si>
  <si>
    <t>http://pbs.twimg.com/profile_background_images/783347584/565f71840f4539c4f5bf308c1436d9f8.jpeg</t>
  </si>
  <si>
    <t>http://pbs.twimg.com/profile_images/953335699553517576/sb8zTn6O_normal.jpg</t>
  </si>
  <si>
    <t>http://pbs.twimg.com/profile_images/836061994910429184/LlD98Rdh_normal.jpg</t>
  </si>
  <si>
    <t>http://pbs.twimg.com/profile_images/722199003845304320/s2zwEoao_normal.jpg</t>
  </si>
  <si>
    <t>http://pbs.twimg.com/profile_images/851166911245107200/4xsqBmY5_normal.jpg</t>
  </si>
  <si>
    <t>http://pbs.twimg.com/profile_images/861778727109373953/0ZDs2NRe_normal.jpg</t>
  </si>
  <si>
    <t>http://pbs.twimg.com/profile_images/962040437547581442/M_GIkQC4_normal.jpg</t>
  </si>
  <si>
    <t>http://pbs.twimg.com/profile_images/451207149478096896/HoMUOmyu_normal.jpeg</t>
  </si>
  <si>
    <t>http://pbs.twimg.com/profile_images/754103991966003200/9JwV0DTh_normal.jpg</t>
  </si>
  <si>
    <t>http://pbs.twimg.com/profile_images/902244718557491200/PN3aAiKN_normal.jpg</t>
  </si>
  <si>
    <t>http://pbs.twimg.com/profile_images/962353154665807872/sgMFz2aU_normal.jpg</t>
  </si>
  <si>
    <t>http://pbs.twimg.com/profile_images/875087697177567232/Qfy0kRIP_normal.jpg</t>
  </si>
  <si>
    <t>http://pbs.twimg.com/profile_images/960902172266213376/IMWn4scH_normal.jpg</t>
  </si>
  <si>
    <t>http://pbs.twimg.com/profile_images/964214159377395712/u0rfpxs2_normal.jpg</t>
  </si>
  <si>
    <t>http://pbs.twimg.com/profile_images/1706110925/fbi_logo_twitter_normal.jpg</t>
  </si>
  <si>
    <t>http://pbs.twimg.com/profile_images/875417069650497536/wPCwhgrt_normal.jpg</t>
  </si>
  <si>
    <t>http://pbs.twimg.com/profile_images/967103708889665536/INhp1Hes_normal.jpg</t>
  </si>
  <si>
    <t>http://pbs.twimg.com/profile_images/955619500497539073/p0RSvIrV_normal.jpg</t>
  </si>
  <si>
    <t>http://pbs.twimg.com/profile_images/378800000709183776/6273b31aa1836ac86426478aaa82a597_normal.jpeg</t>
  </si>
  <si>
    <t>http://pbs.twimg.com/profile_images/771885422834098176/c5_Nj8j4_normal.jpg</t>
  </si>
  <si>
    <t>http://pbs.twimg.com/profile_images/836673015374987264/BFOVLxBr_normal.jpg</t>
  </si>
  <si>
    <t>http://pbs.twimg.com/profile_images/664497069839659008/2UpZKtrn_normal.jpg</t>
  </si>
  <si>
    <t>http://pbs.twimg.com/profile_images/926533356187041792/SnhMgbhg_normal.jpg</t>
  </si>
  <si>
    <t>http://pbs.twimg.com/profile_images/952702987390070784/KJcj-EpA_normal.jpg</t>
  </si>
  <si>
    <t>http://pbs.twimg.com/profile_images/875459620298522629/oMudjbQO_normal.jpg</t>
  </si>
  <si>
    <t>http://pbs.twimg.com/profile_images/848946510918295557/RmsOl1zv_normal.jpg</t>
  </si>
  <si>
    <t>http://pbs.twimg.com/profile_images/941379404160172032/A2Ij2CXD_normal.jpg</t>
  </si>
  <si>
    <t>http://pbs.twimg.com/profile_images/958356144501633024/MrUhza35_normal.jpg</t>
  </si>
  <si>
    <t>http://pbs.twimg.com/profile_images/746059589146140672/ursN3OVD_normal.jpg</t>
  </si>
  <si>
    <t>http://pbs.twimg.com/profile_images/967851813360881664/N_UWDnWh_normal.jpg</t>
  </si>
  <si>
    <t>http://pbs.twimg.com/profile_images/697343883630481408/c08JBfBB_normal.jpg</t>
  </si>
  <si>
    <t>http://pbs.twimg.com/profile_images/839626059633029121/Wjk366Md_normal.jpg</t>
  </si>
  <si>
    <t>http://pbs.twimg.com/profile_images/953246962635112448/Xg9p-CQL_normal.jpg</t>
  </si>
  <si>
    <t>http://pbs.twimg.com/profile_images/877857561600512000/C01UPLUd_normal.jpg</t>
  </si>
  <si>
    <t>http://pbs.twimg.com/profile_images/884779027625644033/6bUFtWPG_normal.jpg</t>
  </si>
  <si>
    <t>http://pbs.twimg.com/profile_images/896019481880698881/Nb0lSzxc_normal.jpg</t>
  </si>
  <si>
    <t>http://pbs.twimg.com/profile_images/875370822260719617/vPxbJicr_normal.jpg</t>
  </si>
  <si>
    <t>http://pbs.twimg.com/profile_images/807306191395241984/s8xmWAvU_normal.jpg</t>
  </si>
  <si>
    <t>http://pbs.twimg.com/profile_images/875404558528393216/cTknVhwm_normal.jpg</t>
  </si>
  <si>
    <t>http://pbs.twimg.com/profile_images/949270171755077632/dw3M-58z_normal.jpg</t>
  </si>
  <si>
    <t>http://pbs.twimg.com/profile_images/942784892882112513/qV4xB0I3_normal.jpg</t>
  </si>
  <si>
    <t>http://pbs.twimg.com/profile_images/947584818962874368/iDnT-bZG_normal.jpg</t>
  </si>
  <si>
    <t>http://pbs.twimg.com/profile_images/882351803441987585/HWNkH-EK_normal.jpg</t>
  </si>
  <si>
    <t>http://pbs.twimg.com/profile_images/796482667340382211/CoV8077b_normal.jpg</t>
  </si>
  <si>
    <t>http://pbs.twimg.com/profile_images/735925682241294336/GvJ6yAr1_normal.jpg</t>
  </si>
  <si>
    <t>http://pbs.twimg.com/profile_images/724054682579161088/3GgLeR65_normal.jpg</t>
  </si>
  <si>
    <t>http://pbs.twimg.com/profile_images/875372080178626560/efQjJLmJ_normal.jpg</t>
  </si>
  <si>
    <t>http://pbs.twimg.com/profile_images/963102867010748416/ZuFVGX9T_normal.jpg</t>
  </si>
  <si>
    <t>http://pbs.twimg.com/profile_images/925105891044745216/qZVnNnWB_normal.jpg</t>
  </si>
  <si>
    <t>http://pbs.twimg.com/profile_images/855826788991340545/Zfs3Nl7N_normal.jpg</t>
  </si>
  <si>
    <t>http://pbs.twimg.com/profile_images/740361916883730432/B44FKZvz_normal.jpg</t>
  </si>
  <si>
    <t>http://pbs.twimg.com/profile_images/918126286610018305/0LVMCwOV_normal.jpg</t>
  </si>
  <si>
    <t>http://pbs.twimg.com/profile_images/726781589192069126/zg456hZZ_normal.jpg</t>
  </si>
  <si>
    <t>http://pbs.twimg.com/profile_images/967808988879482880/tCuE8jn9_normal.jpg</t>
  </si>
  <si>
    <t>https://twitter.com/ananavarro</t>
  </si>
  <si>
    <t>https://twitter.com/cpac</t>
  </si>
  <si>
    <t>https://twitter.com/kasie</t>
  </si>
  <si>
    <t>https://twitter.com/npr</t>
  </si>
  <si>
    <t>https://twitter.com/abcnews</t>
  </si>
  <si>
    <t>https://twitter.com/nicolledwallace</t>
  </si>
  <si>
    <t>https://twitter.com/dbongino</t>
  </si>
  <si>
    <t>https://twitter.com/billclinton</t>
  </si>
  <si>
    <t>https://twitter.com/pamelapffarrow</t>
  </si>
  <si>
    <t>https://twitter.com/rvawonk</t>
  </si>
  <si>
    <t>https://twitter.com/theview</t>
  </si>
  <si>
    <t>https://twitter.com/nbc</t>
  </si>
  <si>
    <t>https://twitter.com/twitter</t>
  </si>
  <si>
    <t>https://twitter.com/gradyslady</t>
  </si>
  <si>
    <t>https://twitter.com/trumpcanuck</t>
  </si>
  <si>
    <t>https://twitter.com/chriscuomo</t>
  </si>
  <si>
    <t>https://twitter.com/fbi</t>
  </si>
  <si>
    <t>https://twitter.com/drphil</t>
  </si>
  <si>
    <t>https://twitter.com/aynrandpaulryan</t>
  </si>
  <si>
    <t>https://twitter.com/thomas1774paine</t>
  </si>
  <si>
    <t>https://twitter.com/parkermolloy</t>
  </si>
  <si>
    <t>https://twitter.com/seanhannity</t>
  </si>
  <si>
    <t>https://twitter.com/sanjuanitaestr3</t>
  </si>
  <si>
    <t>https://twitter.com/carhat111</t>
  </si>
  <si>
    <t>https://twitter.com/oprah</t>
  </si>
  <si>
    <t>https://twitter.com/chuckmodi1</t>
  </si>
  <si>
    <t>https://twitter.com/sbuttsie</t>
  </si>
  <si>
    <t>https://twitter.com/jimmykimmel</t>
  </si>
  <si>
    <t>https://twitter.com/tomsteyer</t>
  </si>
  <si>
    <t>https://twitter.com/lawrence</t>
  </si>
  <si>
    <t>https://twitter.com/sethamandel</t>
  </si>
  <si>
    <t>https://twitter.com/miamiherald</t>
  </si>
  <si>
    <t>https://twitter.com/flotus</t>
  </si>
  <si>
    <t>https://twitter.com/campbellrock</t>
  </si>
  <si>
    <t>https://twitter.com/thebradfordfile</t>
  </si>
  <si>
    <t>https://twitter.com/brown_denism</t>
  </si>
  <si>
    <t>https://twitter.com/akaxochi</t>
  </si>
  <si>
    <t>https://twitter.com/realdailywire</t>
  </si>
  <si>
    <t>https://twitter.com/benshapiro</t>
  </si>
  <si>
    <t>https://twitter.com/nik_riv</t>
  </si>
  <si>
    <t>https://twitter.com/todayshow</t>
  </si>
  <si>
    <t>https://twitter.com/cturnish</t>
  </si>
  <si>
    <t>https://twitter.com/afp</t>
  </si>
  <si>
    <t>https://twitter.com/sexygirl798</t>
  </si>
  <si>
    <t>https://twitter.com/6nsinvt</t>
  </si>
  <si>
    <t>https://twitter.com/jordanbpeterson</t>
  </si>
  <si>
    <t>https://twitter.com/slate</t>
  </si>
  <si>
    <t>https://twitter.com/gma</t>
  </si>
  <si>
    <t>https://twitter.com/maggienyt</t>
  </si>
  <si>
    <t>https://twitter.com/lolibraun</t>
  </si>
  <si>
    <t>https://twitter.com/dailybuzztv</t>
  </si>
  <si>
    <t>https://twitter.com/blueyezgirl68</t>
  </si>
  <si>
    <t>https://twitter.com/dawnbehen</t>
  </si>
  <si>
    <t>https://twitter.com/capatosta122</t>
  </si>
  <si>
    <t>https://twitter.com/huffpostpol</t>
  </si>
  <si>
    <t>https://twitter.com/gabbiedrice78k</t>
  </si>
  <si>
    <t>https://twitter.com/voxdotcom</t>
  </si>
  <si>
    <t>https://twitter.com/channel4news</t>
  </si>
  <si>
    <t>https://twitter.com/breitbartnews</t>
  </si>
  <si>
    <t>https://twitter.com/momros</t>
  </si>
  <si>
    <t>https://twitter.com/nytimes</t>
  </si>
  <si>
    <t>https://twitter.com/captainslog2o18</t>
  </si>
  <si>
    <t>https://twitter.com/ivankatrump</t>
  </si>
  <si>
    <t>https://twitter.com/wonderburmese</t>
  </si>
  <si>
    <t>https://twitter.com/pinkravenroth</t>
  </si>
  <si>
    <t>https://twitter.com/bobwessel64</t>
  </si>
  <si>
    <t>https://twitter.com/elise_flowers</t>
  </si>
  <si>
    <t>https://twitter.com/realjameswoods</t>
  </si>
  <si>
    <t>https://twitter.com/kathy101252</t>
  </si>
  <si>
    <t>https://twitter.com/dailycaller</t>
  </si>
  <si>
    <t>https://twitter.com/beyonce</t>
  </si>
  <si>
    <t>https://twitter.com/huffpostwomen</t>
  </si>
  <si>
    <t>https://twitter.com/lorion</t>
  </si>
  <si>
    <t>https://twitter.com/moondragon_1</t>
  </si>
  <si>
    <t>https://twitter.com/scully2018</t>
  </si>
  <si>
    <t>https://twitter.com/2hawkeye2018</t>
  </si>
  <si>
    <t>https://twitter.com/caprogers2018</t>
  </si>
  <si>
    <t>https://twitter.com/1ironman2018</t>
  </si>
  <si>
    <t>https://twitter.com/nickfury2018</t>
  </si>
  <si>
    <t>https://twitter.com/jewhaditm</t>
  </si>
  <si>
    <t>https://twitter.com/softsable79</t>
  </si>
  <si>
    <t>https://twitter.com/1spiderman2018</t>
  </si>
  <si>
    <t>https://twitter.com/coulson_2017</t>
  </si>
  <si>
    <t>https://twitter.com/mac9153</t>
  </si>
  <si>
    <t>https://twitter.com/debilu2</t>
  </si>
  <si>
    <t>https://twitter.com/1warmachine2018</t>
  </si>
  <si>
    <t>https://twitter.com/comey</t>
  </si>
  <si>
    <t>https://twitter.com/agentcarter_ssr</t>
  </si>
  <si>
    <t>https://twitter.com/scarletavengers</t>
  </si>
  <si>
    <t>https://twitter.com/merylnyc</t>
  </si>
  <si>
    <t>https://twitter.com/jdforward</t>
  </si>
  <si>
    <t>https://twitter.com/johnnyb371</t>
  </si>
  <si>
    <t>https://twitter.com/ithasbegun2016</t>
  </si>
  <si>
    <t>https://twitter.com/resistance459</t>
  </si>
  <si>
    <t>https://twitter.com/robreiner</t>
  </si>
  <si>
    <t>https://twitter.com/13thdoctor2018</t>
  </si>
  <si>
    <t>https://twitter.com/cillizzacnn</t>
  </si>
  <si>
    <t>https://twitter.com/melaniatrump</t>
  </si>
  <si>
    <t>https://twitter.com/zhonne</t>
  </si>
  <si>
    <t>https://twitter.com/michelleobama</t>
  </si>
  <si>
    <t>https://twitter.com/robertwilliger</t>
  </si>
  <si>
    <t>https://twitter.com/xora613</t>
  </si>
  <si>
    <t>https://twitter.com/tmdill1</t>
  </si>
  <si>
    <t>https://twitter.com/hambrickro</t>
  </si>
  <si>
    <t xml:space="preserve">cpac
</t>
  </si>
  <si>
    <t xml:space="preserve">kasie
</t>
  </si>
  <si>
    <t xml:space="preserve">npr
</t>
  </si>
  <si>
    <t xml:space="preserve">nicolledwallace
</t>
  </si>
  <si>
    <t xml:space="preserve">dbongino
</t>
  </si>
  <si>
    <t xml:space="preserve">billclinton
</t>
  </si>
  <si>
    <t xml:space="preserve">rvawonk
</t>
  </si>
  <si>
    <t xml:space="preserve">nbc
</t>
  </si>
  <si>
    <t xml:space="preserve">twitter
</t>
  </si>
  <si>
    <t xml:space="preserve">chriscuomo
</t>
  </si>
  <si>
    <t xml:space="preserve">fbi
</t>
  </si>
  <si>
    <t xml:space="preserve">drphil
</t>
  </si>
  <si>
    <t xml:space="preserve">seanhannity
</t>
  </si>
  <si>
    <t xml:space="preserve">oprah
</t>
  </si>
  <si>
    <t xml:space="preserve">jimmykimmel
</t>
  </si>
  <si>
    <t xml:space="preserve">lawrence
</t>
  </si>
  <si>
    <t xml:space="preserve">sethamandel
</t>
  </si>
  <si>
    <t xml:space="preserve">miamiherald
</t>
  </si>
  <si>
    <t xml:space="preserve">flotus
</t>
  </si>
  <si>
    <t xml:space="preserve">thebradfordfile
</t>
  </si>
  <si>
    <t xml:space="preserve">benshapiro
</t>
  </si>
  <si>
    <t xml:space="preserve">todayshow
</t>
  </si>
  <si>
    <t xml:space="preserve">jordanbpeterson
</t>
  </si>
  <si>
    <t xml:space="preserve">slate
</t>
  </si>
  <si>
    <t xml:space="preserve">gma
</t>
  </si>
  <si>
    <t xml:space="preserve">maggienyt
</t>
  </si>
  <si>
    <t xml:space="preserve">huffpostpol
</t>
  </si>
  <si>
    <t xml:space="preserve">funder
</t>
  </si>
  <si>
    <t xml:space="preserve">voxdotcom
</t>
  </si>
  <si>
    <t xml:space="preserve">channel4news
</t>
  </si>
  <si>
    <t xml:space="preserve">breitbartnews
</t>
  </si>
  <si>
    <t xml:space="preserve">nytimes
</t>
  </si>
  <si>
    <t xml:space="preserve">captainslog2o18
</t>
  </si>
  <si>
    <t xml:space="preserve">ivankatrump
</t>
  </si>
  <si>
    <t xml:space="preserve">realjameswoods
</t>
  </si>
  <si>
    <t xml:space="preserve">dailycaller
</t>
  </si>
  <si>
    <t xml:space="preserve">beyonce
</t>
  </si>
  <si>
    <t xml:space="preserve">huffpostwomen
</t>
  </si>
  <si>
    <t xml:space="preserve">comey
</t>
  </si>
  <si>
    <t xml:space="preserve">robreiner
</t>
  </si>
  <si>
    <t xml:space="preserve">cillizzacnn
</t>
  </si>
  <si>
    <t xml:space="preserve">melaniatrump
</t>
  </si>
  <si>
    <t xml:space="preserve">michelleobama
</t>
  </si>
  <si>
    <t>blesspres45</t>
  </si>
  <si>
    <t>beverly99139999</t>
  </si>
  <si>
    <t>god7steve</t>
  </si>
  <si>
    <t>hayor45cepeda</t>
  </si>
  <si>
    <t>kitmernick</t>
  </si>
  <si>
    <t>twittersupport</t>
  </si>
  <si>
    <t>oann</t>
  </si>
  <si>
    <t>chelseahandler</t>
  </si>
  <si>
    <t>hillaryclinton</t>
  </si>
  <si>
    <t>truepundit.com</t>
  </si>
  <si>
    <t>http://pbs.twimg.com/profile_images/967978839572807681/4i3rsXNs_normal.jpg</t>
  </si>
  <si>
    <t>no</t>
  </si>
  <si>
    <t>-95.774704,35.995476 
-89.098843,35.995476 
-89.098843,40.613641 
-95.774704,40.613641</t>
  </si>
  <si>
    <t>2526edd24c06e60c</t>
  </si>
  <si>
    <t>Palm Springs</t>
  </si>
  <si>
    <t>https://api.twitter.com/1.1/geo/id/2526edd24c06e60c.json</t>
  </si>
  <si>
    <t>Twitter Support</t>
  </si>
  <si>
    <t>DeplorableKimberlee🌷🇺🇸🌷MAGA</t>
  </si>
  <si>
    <t>Beverly R.</t>
  </si>
  <si>
    <t>One America News</t>
  </si>
  <si>
    <t>Chelsea Handler</t>
  </si>
  <si>
    <t>Steve Anselmo</t>
  </si>
  <si>
    <t>Ari</t>
  </si>
  <si>
    <t>haydee cepeda</t>
  </si>
  <si>
    <t>Sophia</t>
  </si>
  <si>
    <t>-</t>
  </si>
  <si>
    <t>KitMernick</t>
  </si>
  <si>
    <t>Shelly</t>
  </si>
  <si>
    <t>Hillary Clinton</t>
  </si>
  <si>
    <t>Priscilla</t>
  </si>
  <si>
    <t>Doug</t>
  </si>
  <si>
    <t>:)</t>
  </si>
  <si>
    <t>Your official source for Twitter Support. We're available 24/7 via Direct Message for tips and account inquiries. Formerly @Support.</t>
  </si>
  <si>
    <t>♥️Joined to Support President Trump♥️Jesus♥️@Paula_White @cvpayne #StopAbductions #2A #MarriedWChildren #StopCombinationVaccines #ConstitutionalJudges</t>
  </si>
  <si>
    <t>LOVE President Trump! My fantastic pic with this hero! #MAGA #PATRIOT #AMERICAFIRST #PRESIDENTTRUMP #DEPORTILLEGALS #DEPORTDREAMERS #PRAY4AMERICA</t>
  </si>
  <si>
    <t>Your nation. Your news. #OANN</t>
  </si>
  <si>
    <t>Comedian, TV personality and Psychic. Snapchat: ChelseaHandler | ACTIVIST</t>
  </si>
  <si>
    <t>Actual Conservative in CA, 148 IQ, Ladies of FNC fan, pure Constitutionalist, (try reading it!), Wall supporter, proud American, #MAGA 
#LeftieLibbiesLie</t>
  </si>
  <si>
    <t>Deplorable, conservative Christian, love the USA, and family.</t>
  </si>
  <si>
    <t>Wife, mom, grandma, women+kids advocate, FLOTUS, Senator, SecState, hair icon, pantsuit aficionado, 2016 presidential candidate.</t>
  </si>
  <si>
    <t>USA! USA! USA!</t>
  </si>
  <si>
    <t>Westmont, IL</t>
  </si>
  <si>
    <t>North Highlands, CA</t>
  </si>
  <si>
    <t xml:space="preserve">Rochester, NY </t>
  </si>
  <si>
    <t>Halifax, Nova Scotia</t>
  </si>
  <si>
    <t>🎒</t>
  </si>
  <si>
    <t>Estados Unidos</t>
  </si>
  <si>
    <t>Palo Alto, CA</t>
  </si>
  <si>
    <t>Dublin City, Ireland</t>
  </si>
  <si>
    <t>Rock Hill, SC</t>
  </si>
  <si>
    <t>they/them</t>
  </si>
  <si>
    <t>http://t.co/Vk1NkwU8qP</t>
  </si>
  <si>
    <t>http://t.co/pWqf41e3no</t>
  </si>
  <si>
    <t>https://t.co/Kj4ybw1LfG</t>
  </si>
  <si>
    <t>https://t.co/xhPHAcdCwE</t>
  </si>
  <si>
    <t>New Caledonia</t>
  </si>
  <si>
    <t>Kolkata</t>
  </si>
  <si>
    <t>Osaka</t>
  </si>
  <si>
    <t>Riga</t>
  </si>
  <si>
    <t>https://pbs.twimg.com/profile_banners/17874544/1499274456</t>
  </si>
  <si>
    <t>https://pbs.twimg.com/profile_banners/742119836575223808/1509286682</t>
  </si>
  <si>
    <t>https://pbs.twimg.com/profile_banners/1209936918/1448043588</t>
  </si>
  <si>
    <t>https://pbs.twimg.com/profile_banners/19877186/1513874711</t>
  </si>
  <si>
    <t>https://pbs.twimg.com/profile_banners/2920209271/1513641555</t>
  </si>
  <si>
    <t>https://pbs.twimg.com/profile_banners/791721938221543424/1498127899</t>
  </si>
  <si>
    <t>https://pbs.twimg.com/profile_banners/1339835893/1476893928</t>
  </si>
  <si>
    <t>http://pbs.twimg.com/profile_background_images/656929496/y6jd4l68p18hrm52f0ez.png</t>
  </si>
  <si>
    <t>http://pbs.twimg.com/profile_images/941807338171777025/PRP6vwDq_normal.jpg</t>
  </si>
  <si>
    <t>http://pbs.twimg.com/profile_images/966386968312545284/wydXkota_normal.jpg</t>
  </si>
  <si>
    <t>http://pbs.twimg.com/profile_images/828806645643931649/65nBeCil_normal.jpg</t>
  </si>
  <si>
    <t>http://pbs.twimg.com/profile_images/579744264751448064/DH0xDrdO_normal.jpg</t>
  </si>
  <si>
    <t>http://pbs.twimg.com/profile_images/761327329347907584/uNWp9-QU_normal.jpg</t>
  </si>
  <si>
    <t>http://pbs.twimg.com/profile_images/942906788483014656/Mx2AkmdB_normal.jpg</t>
  </si>
  <si>
    <t>http://pbs.twimg.com/profile_images/877837623355727874/R-g_gq4P_normal.jpg</t>
  </si>
  <si>
    <t>http://pbs.twimg.com/profile_images/839938827837976576/leN1zJJx_normal.jpg</t>
  </si>
  <si>
    <t>https://twitter.com/twittersupport</t>
  </si>
  <si>
    <t>https://twitter.com/blesspres45</t>
  </si>
  <si>
    <t>https://twitter.com/beverly99139999</t>
  </si>
  <si>
    <t>https://twitter.com/oann</t>
  </si>
  <si>
    <t>https://twitter.com/chelseahandler</t>
  </si>
  <si>
    <t>https://twitter.com/god7steve</t>
  </si>
  <si>
    <t>https://twitter.com/hayor45cepeda</t>
  </si>
  <si>
    <t>https://twitter.com/kitmernick</t>
  </si>
  <si>
    <t>https://twitter.com/hillaryclinton</t>
  </si>
  <si>
    <t xml:space="preserve">twittersupport
</t>
  </si>
  <si>
    <t xml:space="preserve">oann
</t>
  </si>
  <si>
    <t xml:space="preserve">chelseahandler
</t>
  </si>
  <si>
    <t xml:space="preserve">hillaryclinton
</t>
  </si>
  <si>
    <t>luvmycountry1</t>
  </si>
  <si>
    <t>dashannestokes</t>
  </si>
  <si>
    <t>aftunion</t>
  </si>
  <si>
    <t>thepooluk</t>
  </si>
  <si>
    <t>debraj112</t>
  </si>
  <si>
    <t>magi_jay</t>
  </si>
  <si>
    <t>cruellaisdevine</t>
  </si>
  <si>
    <t>isaiahlevi9_</t>
  </si>
  <si>
    <t>deplorablekook</t>
  </si>
  <si>
    <t>enews</t>
  </si>
  <si>
    <t>mystcole</t>
  </si>
  <si>
    <t>mary_burriesci</t>
  </si>
  <si>
    <t>stormresist</t>
  </si>
  <si>
    <t>nbcthevoice</t>
  </si>
  <si>
    <t>ucberkeley</t>
  </si>
  <si>
    <t>brasilmagic</t>
  </si>
  <si>
    <t>pacoluismonta9a</t>
  </si>
  <si>
    <t>avestige1</t>
  </si>
  <si>
    <t>keepladywarm</t>
  </si>
  <si>
    <t>lauren_ten</t>
  </si>
  <si>
    <t>bostonglobe</t>
  </si>
  <si>
    <t>houstonchron</t>
  </si>
  <si>
    <t>huffpost</t>
  </si>
  <si>
    <t>rosie</t>
  </si>
  <si>
    <t>thedailybeast</t>
  </si>
  <si>
    <t>https://twitter.com/DearAuntCrabby/status/967963504014774272</t>
  </si>
  <si>
    <t>bostonglobe.com</t>
  </si>
  <si>
    <t>the-pool.com</t>
  </si>
  <si>
    <t>cnbc.com</t>
  </si>
  <si>
    <t>shareaholic.com</t>
  </si>
  <si>
    <t>people.com</t>
  </si>
  <si>
    <t>http://pbs.twimg.com/profile_images/891016654074781696/zJWk7qZo_normal.jpg</t>
  </si>
  <si>
    <t>http://pbs.twimg.com/profile_images/876115337858752512/4OvP8lx2_normal.jpg</t>
  </si>
  <si>
    <t>http://pbs.twimg.com/profile_images/966693503689355266/vrEdYMve_normal.jpg</t>
  </si>
  <si>
    <t>http://pbs.twimg.com/profile_images/638499229489479685/3bZNoup4_normal.jpg</t>
  </si>
  <si>
    <t>http://pbs.twimg.com/profile_images/950778500721475585/2nATnJS-_normal.jpg</t>
  </si>
  <si>
    <t>http://pbs.twimg.com/profile_images/939909097045966848/VlQtXCuc_normal.jpg</t>
  </si>
  <si>
    <t>http://pbs.twimg.com/profile_images/3247145640/1ef2bab607625489e9be2df053a47eb8_normal.jpeg</t>
  </si>
  <si>
    <t>http://pbs.twimg.com/profile_images/724754009869848576/otTK78HH_normal.jpg</t>
  </si>
  <si>
    <t>http://pbs.twimg.com/profile_images/964175424161923072/UgSxFh9M_normal.jpg</t>
  </si>
  <si>
    <t>http://pbs.twimg.com/profile_images/915252715676090369/HekvfZef_normal.jpg</t>
  </si>
  <si>
    <t>http://pbs.twimg.com/profile_images/965753773435052033/z7ZHgZ1J_normal.jpg</t>
  </si>
  <si>
    <t>968166096233750528</t>
  </si>
  <si>
    <t>968115011087454208</t>
  </si>
  <si>
    <t>968202505849942016</t>
  </si>
  <si>
    <t>78523300</t>
  </si>
  <si>
    <t>52544275</t>
  </si>
  <si>
    <t>21833728</t>
  </si>
  <si>
    <t>tl</t>
  </si>
  <si>
    <t>967963504014774272</t>
  </si>
  <si>
    <t>dlvr.it</t>
  </si>
  <si>
    <t>Spain</t>
  </si>
  <si>
    <t>MX</t>
  </si>
  <si>
    <t>West Hollywood, CA</t>
  </si>
  <si>
    <t>Madrid, Spain</t>
  </si>
  <si>
    <t>E! News</t>
  </si>
  <si>
    <t>Storm Nobody Needs an AR15 🕊</t>
  </si>
  <si>
    <t>WeThePeople</t>
  </si>
  <si>
    <t>The Good Brian</t>
  </si>
  <si>
    <t>The Voice</t>
  </si>
  <si>
    <t>Dr. DaShanne Stokes</t>
  </si>
  <si>
    <t>AFT</t>
  </si>
  <si>
    <t>Just Sayin'</t>
  </si>
  <si>
    <t>Kathy M</t>
  </si>
  <si>
    <t>UC Berkeley</t>
  </si>
  <si>
    <t>The Pool</t>
  </si>
  <si>
    <t>Chad</t>
  </si>
  <si>
    <t>Helen❄️🌊Votes❄️</t>
  </si>
  <si>
    <t>Brasilmagic</t>
  </si>
  <si>
    <t>debraj1121 expand a child's world w a diverse book</t>
  </si>
  <si>
    <t>Benjamin</t>
  </si>
  <si>
    <t>🌶Paco Luis Montaña🌶</t>
  </si>
  <si>
    <t>AV 👉🏽 #GunReformNow</t>
  </si>
  <si>
    <t>American #MSDStrong RESISTANCE</t>
  </si>
  <si>
    <t>So Over That Lying Criminal AssClown 45  ❄️#FBR</t>
  </si>
  <si>
    <t>David Elias Li</t>
  </si>
  <si>
    <t>The Boston Globe</t>
  </si>
  <si>
    <t>Mangy Jay</t>
  </si>
  <si>
    <t>Houston Chronicle</t>
  </si>
  <si>
    <t>Tonya #BlueWave🌊</t>
  </si>
  <si>
    <t>HuffPost</t>
  </si>
  <si>
    <t>DeplorableSaneKook</t>
  </si>
  <si>
    <t>ROSIE</t>
  </si>
  <si>
    <t>Donna Dettrick</t>
  </si>
  <si>
    <t>Mary Burriesci</t>
  </si>
  <si>
    <t>The Daily Beast</t>
  </si>
  <si>
    <t>Entertainment news from https://t.co/G81dlZzugA—watch weeknights at 7p &amp; 11p for the latest!</t>
  </si>
  <si>
    <t>Defender of Democracy. Voice for the voiceless. Campaigner for the 2018 🌊 #GunControl #GeeksResist #Ally 🌈 🥄</t>
  </si>
  <si>
    <t>Small Business Owner NRA member Pro-life Pro-Trump ,Israel Pro-Pups  Mans Man #IBlockLibtards #MAGA 🇺🇸Pup's Name FRED 🐶Followed by @ThomasWictor @drawandstrike</t>
  </si>
  <si>
    <t>The official profile for #TheVoice, returning Monday, February 26 at 8/7c on @nbc. ✌️</t>
  </si>
  <si>
    <t>lol</t>
  </si>
  <si>
    <t>Sociologist, author, pundit. Politics and culture scholar. Fighter for equality and justice. You may have caught me on TV or radio or read my work. Views mine.</t>
  </si>
  <si>
    <t>We're 1.7 million teachers, paraprofessionals/school-related personnel, higher ed faculty, gov't employees, &amp; healthcare workers making a difference every day.</t>
  </si>
  <si>
    <t>Official account of the University of California, Berkeley, the premier public institution of higher education. #GoBears #Berkeley150</t>
  </si>
  <si>
    <t>We make interesting, inspiring, original content for busy women. Sign up to receive the latest stories in your inbox each morning https://t.co/swcEfiwOAs</t>
  </si>
  <si>
    <t>Keep country &amp; our democracy intact / ReTweets=Endorsement! My TL=My Political state of mind, nothing else/ #Resistance #BlueWave2018 #SaveACA</t>
  </si>
  <si>
    <t>Exposing religious quackery. Trumpanzees end up blocked. #Liberal #Atheist #Science #Technology #UniversalHealthcare #TheResistance #ImpeachTrump</t>
  </si>
  <si>
    <t>YA, paranormal &amp; SciFi writer; reader; human rights advocate; lover of things spooky, supernatural, &amp; scientific. Proud descendant of slaves. Support #ownvoice</t>
  </si>
  <si>
    <t>I am an individual who believes in higher education.  Civil rights as well as basic human rights.  DIG?  #TheResistance #FBR #Pescatarian #Atheist</t>
  </si>
  <si>
    <t>#MarchForOurLives: Mar 24 ⛔  #AssaultWeaponsBan  
#RadicalChristians r creating policy! 🚫 #Dominionists #HumanRights 🌈#BlueWave2018🌊 #FBR</t>
  </si>
  <si>
    <t>🌊FLOOD the SEARCH ENGINES w/ TRUTH #SEO #RESISTANCE  #MSDStrong #Elections2018 #geeks #MemeArtist #FBR #domainer #webmaster #VetsRESIST</t>
  </si>
  <si>
    <t>A deranged grifter hijacked our country, a complicit GOP enables him. I won't sit silent while our democracy dies #Resist #FBR ps I play Whack-A-Mole w/Trumpers</t>
  </si>
  <si>
    <t>No prophecy is ever one-sided. When there is a prophecy of Doom, there is always in parallel, the prophecy of the alternative, and that choice is ours.</t>
  </si>
  <si>
    <t>Boston and New England's leading source for breaking news and analysis, with coverage from across the world. Follow our journalists: https://t.co/KPOiZTQG87</t>
  </si>
  <si>
    <t>Past: MA Linguistics.   Current: Phd-ing in Cog/Neuroscience of atypical language development. Progressive Dem. She/her.</t>
  </si>
  <si>
    <t>News headlines and tweets from Houston Chronicle journalists.</t>
  </si>
  <si>
    <t>💙HRC 🇺🇸 #TheResistance #Indivisible #tRumpRussia #UniteBlue #LGBTQ 🏳️‍🌈 #BLM #RWU 🖖 #Followback #Resist #BlizzardOfUs ❄️#BlueWave 🌊 #FBR</t>
  </si>
  <si>
    <t>Know what's real.</t>
  </si>
  <si>
    <t>Filmmaker</t>
  </si>
  <si>
    <t>Patriot, fem Navy Vet! Startng over on Twatter; again🙄🤬 MAGA, Military, Police, AMERICA 1st! No idiotic brain dead lib shits or #resist asshats! UN-PC 🖕🏼!</t>
  </si>
  <si>
    <t>THE UNIMAGINABLE</t>
  </si>
  <si>
    <t>Nonpartisan—but never neutral—news you need now</t>
  </si>
  <si>
    <t>GeeksResist HQ, TN</t>
  </si>
  <si>
    <t>Madrid, Comunidad de Madrid</t>
  </si>
  <si>
    <t>We Are Everywhere</t>
  </si>
  <si>
    <t>Auckland, New Zealand</t>
  </si>
  <si>
    <t>Nigeria</t>
  </si>
  <si>
    <t>Saskatoon, Saskatchewan</t>
  </si>
  <si>
    <t>Montpelier, VT</t>
  </si>
  <si>
    <t>Derry, Northern Ireland</t>
  </si>
  <si>
    <t xml:space="preserve">Canada </t>
  </si>
  <si>
    <t>Geneva, Switzerland</t>
  </si>
  <si>
    <t>Washington DC, USA</t>
  </si>
  <si>
    <t>West Allis, WI</t>
  </si>
  <si>
    <t>Denmark</t>
  </si>
  <si>
    <t>Moscow</t>
  </si>
  <si>
    <t>San Francisco/Bay Area, CA</t>
  </si>
  <si>
    <t>Bavaria, Germany</t>
  </si>
  <si>
    <t xml:space="preserve">United States of America 🇺🇸 </t>
  </si>
  <si>
    <t>https://t.co/J6mkqdLswn</t>
  </si>
  <si>
    <t>https://t.co/EudQe5kW0q</t>
  </si>
  <si>
    <t>https://t.co/9z1nOayYAk</t>
  </si>
  <si>
    <t>http://t.co/aGjC4o2qu9</t>
  </si>
  <si>
    <t>https://t.co/GhhR6PLfem</t>
  </si>
  <si>
    <t>https://t.co/LFo29QjGsZ</t>
  </si>
  <si>
    <t>https://t.co/fmLUhBGmKf</t>
  </si>
  <si>
    <t>https://t.co/k24kEz5UsF</t>
  </si>
  <si>
    <t>http://t.co/g2XphqdJIo</t>
  </si>
  <si>
    <t>http://t.co/daqwogD7TI</t>
  </si>
  <si>
    <t>https://t.co/cgfHbx4ReN</t>
  </si>
  <si>
    <t>https://t.co/3OfNk6hcEA</t>
  </si>
  <si>
    <t>https://t.co/spuo6DDcO6</t>
  </si>
  <si>
    <t>https://t.co/68iIwjpBjB</t>
  </si>
  <si>
    <t>America/Vancouver</t>
  </si>
  <si>
    <t>https://pbs.twimg.com/profile_banners/2883841/1471632751</t>
  </si>
  <si>
    <t>https://pbs.twimg.com/profile_banners/843556423548067840/1514263912</t>
  </si>
  <si>
    <t>https://pbs.twimg.com/profile_banners/1365640524/1501270073</t>
  </si>
  <si>
    <t>https://pbs.twimg.com/profile_banners/216444984/1516401985</t>
  </si>
  <si>
    <t>https://pbs.twimg.com/profile_banners/610919499/1518196182</t>
  </si>
  <si>
    <t>https://pbs.twimg.com/profile_banners/45573874/1519312678</t>
  </si>
  <si>
    <t>https://pbs.twimg.com/profile_banners/26585095/1519670175</t>
  </si>
  <si>
    <t>https://pbs.twimg.com/profile_banners/176932593/1398457126</t>
  </si>
  <si>
    <t>https://pbs.twimg.com/profile_banners/2977849811/1451344344</t>
  </si>
  <si>
    <t>https://pbs.twimg.com/profile_banners/886032877011558400/1519126509</t>
  </si>
  <si>
    <t>https://pbs.twimg.com/profile_banners/21833728/1518819679</t>
  </si>
  <si>
    <t>https://pbs.twimg.com/profile_banners/832256230819188737/1505148817</t>
  </si>
  <si>
    <t>https://pbs.twimg.com/profile_banners/823367709526106112/1518546039</t>
  </si>
  <si>
    <t>https://pbs.twimg.com/profile_banners/2240258598/1518998899</t>
  </si>
  <si>
    <t>https://pbs.twimg.com/profile_banners/3011947880/1517336591</t>
  </si>
  <si>
    <t>https://pbs.twimg.com/profile_banners/890062327512301568/1508101846</t>
  </si>
  <si>
    <t>https://pbs.twimg.com/profile_banners/95431448/1517417981</t>
  </si>
  <si>
    <t>https://pbs.twimg.com/profile_banners/8940342/1519660109</t>
  </si>
  <si>
    <t>https://pbs.twimg.com/profile_banners/54139139/1519665722</t>
  </si>
  <si>
    <t>https://pbs.twimg.com/profile_banners/14511951/1519304259</t>
  </si>
  <si>
    <t>https://pbs.twimg.com/profile_banners/1137658231/1518052947</t>
  </si>
  <si>
    <t>https://pbs.twimg.com/profile_banners/25203361/1517894810</t>
  </si>
  <si>
    <t>https://pbs.twimg.com/profile_banners/819232065799344128/1507048316</t>
  </si>
  <si>
    <t>https://pbs.twimg.com/profile_banners/16012783/1518800871</t>
  </si>
  <si>
    <t>ko</t>
  </si>
  <si>
    <t>http://pbs.twimg.com/profile_background_images/453610885148188672/UcSzs_cc.jpeg</t>
  </si>
  <si>
    <t>http://pbs.twimg.com/profile_background_images/561302092980027392/JFwQLKAj.jpeg</t>
  </si>
  <si>
    <t>http://pbs.twimg.com/profile_background_images/603978803589750784/kuyHEcZv.jpg</t>
  </si>
  <si>
    <t>http://pbs.twimg.com/profile_background_images/790178413/d030b080c387ea27a2b9c17fbce00192.jpeg</t>
  </si>
  <si>
    <t>http://pbs.twimg.com/profile_background_images/9255279/avatar.jpg</t>
  </si>
  <si>
    <t>http://pbs.twimg.com/profile_background_images/378800000003877254/c79663e95d0e284ce165db703dffd474.jpeg</t>
  </si>
  <si>
    <t>http://pbs.twimg.com/profile_background_images/759795538/10e9d24cb28a5911d04d562e82ef607c.jpeg</t>
  </si>
  <si>
    <t>http://pbs.twimg.com/profile_background_images/24191274/7467620.jpg</t>
  </si>
  <si>
    <t>http://pbs.twimg.com/profile_background_images/662779208/drm9hjltviedp5of1mft.png</t>
  </si>
  <si>
    <t>http://pbs.twimg.com/profile_background_images/435980244214755328/RcCCDO9r.jpeg</t>
  </si>
  <si>
    <t>http://pbs.twimg.com/profile_background_images/662622637/orsgxv91k6lu6jq3zunq.jpeg</t>
  </si>
  <si>
    <t>http://pbs.twimg.com/profile_images/951971960925274113/y98rEBsg_normal.jpg</t>
  </si>
  <si>
    <t>http://pbs.twimg.com/profile_images/667569099300405248/ba6dE8pg_normal.png</t>
  </si>
  <si>
    <t>http://pbs.twimg.com/profile_images/816660960341557249/OWCdjJPI_normal.jpg</t>
  </si>
  <si>
    <t>http://pbs.twimg.com/profile_images/966007716874539009/aEaNCUnu_normal.jpg</t>
  </si>
  <si>
    <t>http://pbs.twimg.com/profile_images/955857448182665216/ojUlyTjf_normal.jpg</t>
  </si>
  <si>
    <t>http://pbs.twimg.com/profile_images/963860052049215488/HkArbOOx_normal.jpg</t>
  </si>
  <si>
    <t>http://pbs.twimg.com/profile_images/965954770849681408/Y98NzEZU_normal.jpg</t>
  </si>
  <si>
    <t>http://pbs.twimg.com/profile_images/911693047292821504/xqIyXQ_0_normal.jpg</t>
  </si>
  <si>
    <t>http://pbs.twimg.com/profile_images/955896506631913474/3n9tYcB__normal.jpg</t>
  </si>
  <si>
    <t>http://pbs.twimg.com/profile_images/857282159010304000/yi1fsOCz_normal.jpg</t>
  </si>
  <si>
    <t>http://pbs.twimg.com/profile_images/849232222972387328/Tcl-tVRM_normal.jpg</t>
  </si>
  <si>
    <t>http://pbs.twimg.com/profile_images/875366648093577217/DPjc49xK_normal.jpg</t>
  </si>
  <si>
    <t>http://pbs.twimg.com/profile_images/967262791311724544/aftlsQgZ_normal.jpg</t>
  </si>
  <si>
    <t>http://pbs.twimg.com/profile_images/862673271212441600/u_DNSQ_Q_normal.jpg</t>
  </si>
  <si>
    <t>https://twitter.com/enews</t>
  </si>
  <si>
    <t>https://twitter.com/stormresist</t>
  </si>
  <si>
    <t>https://twitter.com/luvmycountry1</t>
  </si>
  <si>
    <t>https://twitter.com/nbcthevoice</t>
  </si>
  <si>
    <t>https://twitter.com/dashannestokes</t>
  </si>
  <si>
    <t>https://twitter.com/aftunion</t>
  </si>
  <si>
    <t>https://twitter.com/ucberkeley</t>
  </si>
  <si>
    <t>https://twitter.com/thepooluk</t>
  </si>
  <si>
    <t>https://twitter.com/cruellaisdevine</t>
  </si>
  <si>
    <t>https://twitter.com/brasilmagic</t>
  </si>
  <si>
    <t>https://twitter.com/debraj112</t>
  </si>
  <si>
    <t>https://twitter.com/pacoluismonta9a</t>
  </si>
  <si>
    <t>https://twitter.com/avestige1</t>
  </si>
  <si>
    <t>https://twitter.com/keepladywarm</t>
  </si>
  <si>
    <t>https://twitter.com/lauren_ten</t>
  </si>
  <si>
    <t>https://twitter.com/isaiahlevi9_</t>
  </si>
  <si>
    <t>https://twitter.com/bostonglobe</t>
  </si>
  <si>
    <t>https://twitter.com/magi_jay</t>
  </si>
  <si>
    <t>https://twitter.com/houstonchron</t>
  </si>
  <si>
    <t>https://twitter.com/mystcole</t>
  </si>
  <si>
    <t>https://twitter.com/huffpost</t>
  </si>
  <si>
    <t>https://twitter.com/deplorablekook</t>
  </si>
  <si>
    <t>https://twitter.com/rosie</t>
  </si>
  <si>
    <t>https://twitter.com/mary_burriesci</t>
  </si>
  <si>
    <t>https://twitter.com/thedailybeast</t>
  </si>
  <si>
    <t xml:space="preserve">nbcthevoice
</t>
  </si>
  <si>
    <t xml:space="preserve">ucberkeley
</t>
  </si>
  <si>
    <t xml:space="preserve">ananavarro
</t>
  </si>
  <si>
    <t xml:space="preserve">brasilmagic
</t>
  </si>
  <si>
    <t xml:space="preserve">pacoluismonta9a
</t>
  </si>
  <si>
    <t xml:space="preserve">avestige1
</t>
  </si>
  <si>
    <t xml:space="preserve">llaws2
</t>
  </si>
  <si>
    <t xml:space="preserve">keepladywarm
</t>
  </si>
  <si>
    <t xml:space="preserve">lauren_ten
</t>
  </si>
  <si>
    <t xml:space="preserve">houstonchron
</t>
  </si>
  <si>
    <t xml:space="preserve">rosie
</t>
  </si>
  <si>
    <t xml:space="preserve">thedailybeast
</t>
  </si>
  <si>
    <t>bbcwomanshour</t>
  </si>
  <si>
    <t>penamerican</t>
  </si>
  <si>
    <t>theinfluencemag</t>
  </si>
  <si>
    <t>valuesandframes</t>
  </si>
  <si>
    <t>amamarston</t>
  </si>
  <si>
    <t>the_nopebook</t>
  </si>
  <si>
    <t>sydbrownstone</t>
  </si>
  <si>
    <t>oharaplay</t>
  </si>
  <si>
    <t>lawyerberlin</t>
  </si>
  <si>
    <t>anthony23bryant</t>
  </si>
  <si>
    <t>ykjetset</t>
  </si>
  <si>
    <t>bossycowgurl84</t>
  </si>
  <si>
    <t>paris_thierry</t>
  </si>
  <si>
    <t>guptillanne</t>
  </si>
  <si>
    <t>tonyagjprince</t>
  </si>
  <si>
    <t>sharemylesson</t>
  </si>
  <si>
    <t>innercitypress</t>
  </si>
  <si>
    <t>pccsbooks</t>
  </si>
  <si>
    <t>ourdumbpotus</t>
  </si>
  <si>
    <t>axumhq</t>
  </si>
  <si>
    <t>onceadeeva</t>
  </si>
  <si>
    <t>polyjv</t>
  </si>
  <si>
    <t>yj_jini</t>
  </si>
  <si>
    <t>ssz112224</t>
  </si>
  <si>
    <t>floressmarc</t>
  </si>
  <si>
    <t>therealrhysmwyn</t>
  </si>
  <si>
    <t>nestnant</t>
  </si>
  <si>
    <t>ldsway67</t>
  </si>
  <si>
    <t>swechris97</t>
  </si>
  <si>
    <t>webberwit</t>
  </si>
  <si>
    <t>matchintfund</t>
  </si>
  <si>
    <t>fiachragibbons</t>
  </si>
  <si>
    <t>jacklegtweeter</t>
  </si>
  <si>
    <t>koekemeneer</t>
  </si>
  <si>
    <t>honorayork2</t>
  </si>
  <si>
    <t>fishinwaterprod</t>
  </si>
  <si>
    <t>stephensgarrick</t>
  </si>
  <si>
    <t>jhubbard99</t>
  </si>
  <si>
    <t>randler14</t>
  </si>
  <si>
    <t>seijianstyle</t>
  </si>
  <si>
    <t>entoni_fr</t>
  </si>
  <si>
    <t>kayzed14</t>
  </si>
  <si>
    <t>holmgren85</t>
  </si>
  <si>
    <t>tb_times</t>
  </si>
  <si>
    <t>stevepersall</t>
  </si>
  <si>
    <t>erinlynh</t>
  </si>
  <si>
    <t>guro_park</t>
  </si>
  <si>
    <t>asknauf</t>
  </si>
  <si>
    <t>shekelchen</t>
  </si>
  <si>
    <t>huffpostmexico</t>
  </si>
  <si>
    <t>bostonherald</t>
  </si>
  <si>
    <t>katehege</t>
  </si>
  <si>
    <t>hiphop_militant</t>
  </si>
  <si>
    <t>arjpascal</t>
  </si>
  <si>
    <t>daisykhan</t>
  </si>
  <si>
    <t>ericmoo91919605</t>
  </si>
  <si>
    <t>bodasglitz</t>
  </si>
  <si>
    <t>toddylittman</t>
  </si>
  <si>
    <t>rinsunflower076</t>
  </si>
  <si>
    <t>bahraboard</t>
  </si>
  <si>
    <t>wyndall93</t>
  </si>
  <si>
    <t>cajunsmiley</t>
  </si>
  <si>
    <t>cibambaya</t>
  </si>
  <si>
    <t>yurablet</t>
  </si>
  <si>
    <t>lghinfl</t>
  </si>
  <si>
    <t>internetptyorg</t>
  </si>
  <si>
    <t>8675309carson</t>
  </si>
  <si>
    <t>gamergirldelux</t>
  </si>
  <si>
    <t>ericbaumgartner</t>
  </si>
  <si>
    <t>sexabusechat</t>
  </si>
  <si>
    <t>houseofnibbanic</t>
  </si>
  <si>
    <t>bellaphelann</t>
  </si>
  <si>
    <t>cagoldenbear</t>
  </si>
  <si>
    <t>michelediane8</t>
  </si>
  <si>
    <t>saebeverley</t>
  </si>
  <si>
    <t>winnipegsun</t>
  </si>
  <si>
    <t>pechecontigo</t>
  </si>
  <si>
    <t>panawahpskek</t>
  </si>
  <si>
    <t>amandabromfield</t>
  </si>
  <si>
    <t>orodrigog</t>
  </si>
  <si>
    <t>indianaplus</t>
  </si>
  <si>
    <t>pinkaqua00</t>
  </si>
  <si>
    <t>kane007</t>
  </si>
  <si>
    <t>eboog_</t>
  </si>
  <si>
    <t>mardi_loves</t>
  </si>
  <si>
    <t>daveiuris</t>
  </si>
  <si>
    <t>artistgeneral</t>
  </si>
  <si>
    <t>danutakozaki</t>
  </si>
  <si>
    <t>samantha_mtz</t>
  </si>
  <si>
    <t>eriksuydam</t>
  </si>
  <si>
    <t>carolina217</t>
  </si>
  <si>
    <t>joyceramgatie</t>
  </si>
  <si>
    <t>jlaesch</t>
  </si>
  <si>
    <t>evolveitinc</t>
  </si>
  <si>
    <t>alemorales67</t>
  </si>
  <si>
    <t>mitchellez</t>
  </si>
  <si>
    <t>tawarayasotatsu</t>
  </si>
  <si>
    <t>dotcomlandlords</t>
  </si>
  <si>
    <t>rawstory</t>
  </si>
  <si>
    <t>jvasquezuft</t>
  </si>
  <si>
    <t>rewire_news</t>
  </si>
  <si>
    <t>thepastrytart</t>
  </si>
  <si>
    <t>loristil</t>
  </si>
  <si>
    <t>janardangmishra</t>
  </si>
  <si>
    <t>funky_nurd</t>
  </si>
  <si>
    <t>coopermunnerlyn</t>
  </si>
  <si>
    <t>feministteacher</t>
  </si>
  <si>
    <t>realtruepundit</t>
  </si>
  <si>
    <t>rachels_aria</t>
  </si>
  <si>
    <t>jasonemryss</t>
  </si>
  <si>
    <t>asif12252</t>
  </si>
  <si>
    <t>passengeralive</t>
  </si>
  <si>
    <t>maihibennett</t>
  </si>
  <si>
    <t>groupersounds</t>
  </si>
  <si>
    <t>curtislanoue</t>
  </si>
  <si>
    <t>mariacap</t>
  </si>
  <si>
    <t>boy_oc</t>
  </si>
  <si>
    <t>tweetsbysimone</t>
  </si>
  <si>
    <t>msfluffyfleming</t>
  </si>
  <si>
    <t>sandy4779h</t>
  </si>
  <si>
    <t>gepeirson</t>
  </si>
  <si>
    <t>departemenparis</t>
  </si>
  <si>
    <t>eaglestarnet</t>
  </si>
  <si>
    <t>cantrebreiniol</t>
  </si>
  <si>
    <t>an_dre_a_faith</t>
  </si>
  <si>
    <t>vrijewereld</t>
  </si>
  <si>
    <t>nuevomedio</t>
  </si>
  <si>
    <t>kpfit420</t>
  </si>
  <si>
    <t>granthamaven</t>
  </si>
  <si>
    <t>cannabis0123</t>
  </si>
  <si>
    <t>killydreamgh</t>
  </si>
  <si>
    <t>dale_earnhardt_</t>
  </si>
  <si>
    <t>mendonky53</t>
  </si>
  <si>
    <t>lindsayrachaelb</t>
  </si>
  <si>
    <t>luckylyzzie</t>
  </si>
  <si>
    <t>ashley_e_pratt</t>
  </si>
  <si>
    <t>avalinacrea</t>
  </si>
  <si>
    <t>cmhelstein</t>
  </si>
  <si>
    <t>ingar00841606</t>
  </si>
  <si>
    <t>norman2417lulu</t>
  </si>
  <si>
    <t>michadbitsinnie</t>
  </si>
  <si>
    <t>evolveher</t>
  </si>
  <si>
    <t>causeeffectchi</t>
  </si>
  <si>
    <t>aldoasd</t>
  </si>
  <si>
    <t>monstercoyliar</t>
  </si>
  <si>
    <t>etshhh</t>
  </si>
  <si>
    <t>savetheturtles2</t>
  </si>
  <si>
    <t>sgmurdoch</t>
  </si>
  <si>
    <t>margoharkin</t>
  </si>
  <si>
    <t>tullanetanger</t>
  </si>
  <si>
    <t>wethepeoplereal</t>
  </si>
  <si>
    <t>lydiamelian</t>
  </si>
  <si>
    <t>thetigercu</t>
  </si>
  <si>
    <t>piacere0714</t>
  </si>
  <si>
    <t>heatherlmft</t>
  </si>
  <si>
    <t>madsquire</t>
  </si>
  <si>
    <t>realityshowes</t>
  </si>
  <si>
    <t>gauel777</t>
  </si>
  <si>
    <t>paolarosalie</t>
  </si>
  <si>
    <t>herotlevy</t>
  </si>
  <si>
    <t>fmpenter</t>
  </si>
  <si>
    <t>kjd5679rest</t>
  </si>
  <si>
    <t>electricmuse00</t>
  </si>
  <si>
    <t>fulguritemina</t>
  </si>
  <si>
    <t>coxyolada</t>
  </si>
  <si>
    <t>paul37046928</t>
  </si>
  <si>
    <t>lucadris</t>
  </si>
  <si>
    <t>sastre70</t>
  </si>
  <si>
    <t>lovely__moment</t>
  </si>
  <si>
    <t>diegofadrique</t>
  </si>
  <si>
    <t>ninastibbe</t>
  </si>
  <si>
    <t>barrackview</t>
  </si>
  <si>
    <t>halliuyah</t>
  </si>
  <si>
    <t>topfictionaudio</t>
  </si>
  <si>
    <t>he_ban_130923</t>
  </si>
  <si>
    <t>victoriasantosm</t>
  </si>
  <si>
    <t>originil</t>
  </si>
  <si>
    <t>semedada</t>
  </si>
  <si>
    <t>tayoanna2</t>
  </si>
  <si>
    <t>kupajo333</t>
  </si>
  <si>
    <t>reelnewmedia</t>
  </si>
  <si>
    <t>aks2013</t>
  </si>
  <si>
    <t>dontfollowmeka</t>
  </si>
  <si>
    <t>kjwylin</t>
  </si>
  <si>
    <t>alexhbeech</t>
  </si>
  <si>
    <t>leahbiggar</t>
  </si>
  <si>
    <t>bhpanimalwatch</t>
  </si>
  <si>
    <t>altsharkbot</t>
  </si>
  <si>
    <t>heaskedat33</t>
  </si>
  <si>
    <t>winstembrainiac</t>
  </si>
  <si>
    <t>usmetoo</t>
  </si>
  <si>
    <t>dennis27593736</t>
  </si>
  <si>
    <t>roisiningle</t>
  </si>
  <si>
    <t>dianalaura__</t>
  </si>
  <si>
    <t>chadisaw3some</t>
  </si>
  <si>
    <t>amykishek</t>
  </si>
  <si>
    <t>utdanningsf</t>
  </si>
  <si>
    <t>busanboykook</t>
  </si>
  <si>
    <t>meagandanielss</t>
  </si>
  <si>
    <t>chlothegod</t>
  </si>
  <si>
    <t>armando46041108</t>
  </si>
  <si>
    <t>tgfmrsladuin</t>
  </si>
  <si>
    <t>doniaelizabeth</t>
  </si>
  <si>
    <t>lping241</t>
  </si>
  <si>
    <t>kms_1976</t>
  </si>
  <si>
    <t>lethe_nn</t>
  </si>
  <si>
    <t>jesuschrist625</t>
  </si>
  <si>
    <t>sandrayearman</t>
  </si>
  <si>
    <t>lanampayne</t>
  </si>
  <si>
    <t>fortunemagazine</t>
  </si>
  <si>
    <t>deepbro2</t>
  </si>
  <si>
    <t>shaheenbuneri</t>
  </si>
  <si>
    <t>marcellatwit</t>
  </si>
  <si>
    <t>erinemoulton</t>
  </si>
  <si>
    <t>amyhanen_td</t>
  </si>
  <si>
    <t>mario_canseco</t>
  </si>
  <si>
    <t>bookaddict10</t>
  </si>
  <si>
    <t>fayfeeney</t>
  </si>
  <si>
    <t>citizenpoet17</t>
  </si>
  <si>
    <t>gene_chrastil</t>
  </si>
  <si>
    <t>jonssonelias</t>
  </si>
  <si>
    <t>jonnahjonsson</t>
  </si>
  <si>
    <t>drading_</t>
  </si>
  <si>
    <t>premierefr</t>
  </si>
  <si>
    <t>simonbhb</t>
  </si>
  <si>
    <t>gingerdisco99</t>
  </si>
  <si>
    <t>paulammcnally</t>
  </si>
  <si>
    <t>jillfilipovic</t>
  </si>
  <si>
    <t>susys</t>
  </si>
  <si>
    <t>magneticbonds</t>
  </si>
  <si>
    <t>icecold303</t>
  </si>
  <si>
    <t>maybeawriter</t>
  </si>
  <si>
    <t>yayaoregon</t>
  </si>
  <si>
    <t>ledevoir</t>
  </si>
  <si>
    <t>opinionmarciana</t>
  </si>
  <si>
    <t>rfberry</t>
  </si>
  <si>
    <t>gilbertnuwagab1</t>
  </si>
  <si>
    <t>snastablasta</t>
  </si>
  <si>
    <t>djsydnyflashbak</t>
  </si>
  <si>
    <t>mybookjacket</t>
  </si>
  <si>
    <t>nicole_soojung</t>
  </si>
  <si>
    <t>mezzy_adamz</t>
  </si>
  <si>
    <t>madamspeaker</t>
  </si>
  <si>
    <t>thdms5446</t>
  </si>
  <si>
    <t>antizavalista</t>
  </si>
  <si>
    <t>margaunplugged</t>
  </si>
  <si>
    <t>romulusmagnelah</t>
  </si>
  <si>
    <t>leannewoodfull</t>
  </si>
  <si>
    <t>lorettasteddum</t>
  </si>
  <si>
    <t>50ft_bbh</t>
  </si>
  <si>
    <t>huffpostkorea</t>
  </si>
  <si>
    <t>angdoocat</t>
  </si>
  <si>
    <t>heathertulk</t>
  </si>
  <si>
    <t>googlemusicafri</t>
  </si>
  <si>
    <t>diandujour</t>
  </si>
  <si>
    <t>irisbriapod</t>
  </si>
  <si>
    <t>abujarock_</t>
  </si>
  <si>
    <t>sawyerbrittain</t>
  </si>
  <si>
    <t>dr_kaco</t>
  </si>
  <si>
    <t>sittardthomas</t>
  </si>
  <si>
    <t>jessicastilwell</t>
  </si>
  <si>
    <t>reallookup12</t>
  </si>
  <si>
    <t>mademefade</t>
  </si>
  <si>
    <t>radiogoethe</t>
  </si>
  <si>
    <t>bill_matthews</t>
  </si>
  <si>
    <t>dhendrickson028</t>
  </si>
  <si>
    <t>jcasarotti</t>
  </si>
  <si>
    <t>rlafldtm</t>
  </si>
  <si>
    <t>zzino79</t>
  </si>
  <si>
    <t>nattiebur</t>
  </si>
  <si>
    <t>canttellstrang1</t>
  </si>
  <si>
    <t>sashaxaies</t>
  </si>
  <si>
    <t>oscarfinnmedia</t>
  </si>
  <si>
    <t>charm_goo</t>
  </si>
  <si>
    <t>jeskad</t>
  </si>
  <si>
    <t>dserayes</t>
  </si>
  <si>
    <t>theresesedman</t>
  </si>
  <si>
    <t>mariababalopez</t>
  </si>
  <si>
    <t>tonjifan</t>
  </si>
  <si>
    <t>beccakeating1</t>
  </si>
  <si>
    <t>collegecandy</t>
  </si>
  <si>
    <t>congjee</t>
  </si>
  <si>
    <t>afreethinker71</t>
  </si>
  <si>
    <t>cloisforever23</t>
  </si>
  <si>
    <t>lameeya_</t>
  </si>
  <si>
    <t>victorfer87</t>
  </si>
  <si>
    <t>davidogdenseo</t>
  </si>
  <si>
    <t>charlesoudom</t>
  </si>
  <si>
    <t>youarenotpizza</t>
  </si>
  <si>
    <t>boostinggtir</t>
  </si>
  <si>
    <t>rojitosocial</t>
  </si>
  <si>
    <t>mary_valery</t>
  </si>
  <si>
    <t>authorkq</t>
  </si>
  <si>
    <t>nunez_anna</t>
  </si>
  <si>
    <t>natsberistain</t>
  </si>
  <si>
    <t>mattybrand</t>
  </si>
  <si>
    <t>luckiness94_01</t>
  </si>
  <si>
    <t>monicamedhist</t>
  </si>
  <si>
    <t>maraculebro</t>
  </si>
  <si>
    <t>mariabenavides</t>
  </si>
  <si>
    <t>donnarooney_</t>
  </si>
  <si>
    <t>thingrayline01</t>
  </si>
  <si>
    <t>lisa14791</t>
  </si>
  <si>
    <t>oregonian</t>
  </si>
  <si>
    <t>nz_blogs</t>
  </si>
  <si>
    <t>magictapir</t>
  </si>
  <si>
    <t>tinytiernan</t>
  </si>
  <si>
    <t>mugrogue</t>
  </si>
  <si>
    <t>partisangirl</t>
  </si>
  <si>
    <t>jeissonc8</t>
  </si>
  <si>
    <t>selprincess86</t>
  </si>
  <si>
    <t>louisa_riche</t>
  </si>
  <si>
    <t>picassomm</t>
  </si>
  <si>
    <t>mandabrookman</t>
  </si>
  <si>
    <t>toooldtoostupid</t>
  </si>
  <si>
    <t>pilotforever83</t>
  </si>
  <si>
    <t>dougschroeder</t>
  </si>
  <si>
    <t>lizseccuro</t>
  </si>
  <si>
    <t>71djt</t>
  </si>
  <si>
    <t>philabmtl</t>
  </si>
  <si>
    <t>tdubb</t>
  </si>
  <si>
    <t>crookedlook401</t>
  </si>
  <si>
    <t>purplealfil</t>
  </si>
  <si>
    <t>pineapple0814</t>
  </si>
  <si>
    <t>taylajsmith</t>
  </si>
  <si>
    <t>keerthivedantam</t>
  </si>
  <si>
    <t>nonpartisanmedi</t>
  </si>
  <si>
    <t>drdielen</t>
  </si>
  <si>
    <t>bradley7268</t>
  </si>
  <si>
    <t>betterlifelab</t>
  </si>
  <si>
    <t>pbs</t>
  </si>
  <si>
    <t>margaitis_kasha</t>
  </si>
  <si>
    <t>davidblandry</t>
  </si>
  <si>
    <t>hcreaby</t>
  </si>
  <si>
    <t>nat_bur</t>
  </si>
  <si>
    <t>utoledolaw</t>
  </si>
  <si>
    <t>limgal</t>
  </si>
  <si>
    <t>theturasatana</t>
  </si>
  <si>
    <t>suigetusawa</t>
  </si>
  <si>
    <t>boystoysus</t>
  </si>
  <si>
    <t>nacd</t>
  </si>
  <si>
    <t>alpha_reboot</t>
  </si>
  <si>
    <t>carmenmorello92</t>
  </si>
  <si>
    <t>irenebonsai</t>
  </si>
  <si>
    <t>amodernrosie</t>
  </si>
  <si>
    <t>haleysswenson</t>
  </si>
  <si>
    <t>5liwvxbcrvnrwkl</t>
  </si>
  <si>
    <t>womenlink</t>
  </si>
  <si>
    <t>desired_carol</t>
  </si>
  <si>
    <t>you_my_nu</t>
  </si>
  <si>
    <t>mspfurnace</t>
  </si>
  <si>
    <t>emotionmagazin</t>
  </si>
  <si>
    <t>herrfranken</t>
  </si>
  <si>
    <t>nohema999</t>
  </si>
  <si>
    <t>percychekov</t>
  </si>
  <si>
    <t>galenauer</t>
  </si>
  <si>
    <t>zugzwangu2</t>
  </si>
  <si>
    <t>gruvedawg</t>
  </si>
  <si>
    <t>teogoom</t>
  </si>
  <si>
    <t>soundly_s</t>
  </si>
  <si>
    <t>deleterkr</t>
  </si>
  <si>
    <t>commentary</t>
  </si>
  <si>
    <t>younghippie_xo</t>
  </si>
  <si>
    <t>repbeatty</t>
  </si>
  <si>
    <t>thesisiw3</t>
  </si>
  <si>
    <t>lapetitecarine</t>
  </si>
  <si>
    <t>marccanter4real</t>
  </si>
  <si>
    <t>stlawyers</t>
  </si>
  <si>
    <t>nurseragan</t>
  </si>
  <si>
    <t>eflugo23</t>
  </si>
  <si>
    <t>l_langgard</t>
  </si>
  <si>
    <t>ceilidhann</t>
  </si>
  <si>
    <t>phil_z42</t>
  </si>
  <si>
    <t>krunox123</t>
  </si>
  <si>
    <t>aubreylouwho</t>
  </si>
  <si>
    <t>niallmunro</t>
  </si>
  <si>
    <t>blacour_helen</t>
  </si>
  <si>
    <t>dmakabori</t>
  </si>
  <si>
    <t>karmusdk</t>
  </si>
  <si>
    <t>akandakji_josh</t>
  </si>
  <si>
    <t>elizabethseward</t>
  </si>
  <si>
    <t>_adriaannee</t>
  </si>
  <si>
    <t>longtakeit</t>
  </si>
  <si>
    <t>_nataliepoole_</t>
  </si>
  <si>
    <t>leapof</t>
  </si>
  <si>
    <t>jakkicali</t>
  </si>
  <si>
    <t>spiceofourlife</t>
  </si>
  <si>
    <t>coteealargus</t>
  </si>
  <si>
    <t>wookietim</t>
  </si>
  <si>
    <t>oddhanfoo</t>
  </si>
  <si>
    <t>nmreport</t>
  </si>
  <si>
    <t>pstafford3</t>
  </si>
  <si>
    <t>katietibaldi</t>
  </si>
  <si>
    <t>wangida98</t>
  </si>
  <si>
    <t>daengku_99</t>
  </si>
  <si>
    <t>darkwillow22</t>
  </si>
  <si>
    <t>ninamirez</t>
  </si>
  <si>
    <t>kadunaj</t>
  </si>
  <si>
    <t>fireyuri170517</t>
  </si>
  <si>
    <t>afdinhouston</t>
  </si>
  <si>
    <t>justinedoswell</t>
  </si>
  <si>
    <t>kalendaries</t>
  </si>
  <si>
    <t>radiotaskforce</t>
  </si>
  <si>
    <t>casablancatrump</t>
  </si>
  <si>
    <t>barinderrasode</t>
  </si>
  <si>
    <t>kimksidepiece</t>
  </si>
  <si>
    <t>kimbrker</t>
  </si>
  <si>
    <t>giulianacaccia</t>
  </si>
  <si>
    <t>barceloleonardo</t>
  </si>
  <si>
    <t>neversayangie</t>
  </si>
  <si>
    <t>misandry_slayer</t>
  </si>
  <si>
    <t>isrra380</t>
  </si>
  <si>
    <t>indianolapfd</t>
  </si>
  <si>
    <t>elconejomagico</t>
  </si>
  <si>
    <t>yp4</t>
  </si>
  <si>
    <t>rosevictorian</t>
  </si>
  <si>
    <t>rotellalegal</t>
  </si>
  <si>
    <t>pwliou</t>
  </si>
  <si>
    <t>sararosi88</t>
  </si>
  <si>
    <t>mytrackingboard</t>
  </si>
  <si>
    <t>cs1208ysgmailc1</t>
  </si>
  <si>
    <t>consumethis_</t>
  </si>
  <si>
    <t>betsylangert</t>
  </si>
  <si>
    <t>andreakelly101</t>
  </si>
  <si>
    <t>waitnc2100</t>
  </si>
  <si>
    <t>rilawyersweekly</t>
  </si>
  <si>
    <t>thomasjenright</t>
  </si>
  <si>
    <t>nicolemirante</t>
  </si>
  <si>
    <t>solojoe</t>
  </si>
  <si>
    <t>sabby_adabby</t>
  </si>
  <si>
    <t>snarkycupcake</t>
  </si>
  <si>
    <t>inqclexa</t>
  </si>
  <si>
    <t>jesus_isblack</t>
  </si>
  <si>
    <t>biancaedelgado</t>
  </si>
  <si>
    <t>cyborg8012</t>
  </si>
  <si>
    <t>piya</t>
  </si>
  <si>
    <t>austin_sebben</t>
  </si>
  <si>
    <t>franois81317895</t>
  </si>
  <si>
    <t>realdonnak</t>
  </si>
  <si>
    <t>bigbangrc</t>
  </si>
  <si>
    <t>karlasouzabr</t>
  </si>
  <si>
    <t>annelisekeating</t>
  </si>
  <si>
    <t>elgranrulus</t>
  </si>
  <si>
    <t>sftng</t>
  </si>
  <si>
    <t>lschulze</t>
  </si>
  <si>
    <t>realityinaction</t>
  </si>
  <si>
    <t>btchyhurstoopid</t>
  </si>
  <si>
    <t>sadknob</t>
  </si>
  <si>
    <t>hyoungkim1</t>
  </si>
  <si>
    <t>occuworld</t>
  </si>
  <si>
    <t>mrchristian27</t>
  </si>
  <si>
    <t>bloodshamrock81</t>
  </si>
  <si>
    <t>sopiedophie</t>
  </si>
  <si>
    <t>beatarussian</t>
  </si>
  <si>
    <t>harvey_acosta</t>
  </si>
  <si>
    <t>robsolonhamer</t>
  </si>
  <si>
    <t>archman75</t>
  </si>
  <si>
    <t>_daequin_</t>
  </si>
  <si>
    <t>mooorkt</t>
  </si>
  <si>
    <t>huge_2no5k</t>
  </si>
  <si>
    <t>_inu_inu_inu__</t>
  </si>
  <si>
    <t>adristc</t>
  </si>
  <si>
    <t>pajaropolitico</t>
  </si>
  <si>
    <t>luzitodom</t>
  </si>
  <si>
    <t>zulablaw</t>
  </si>
  <si>
    <t>jerilyndanielle</t>
  </si>
  <si>
    <t>mlaub1968</t>
  </si>
  <si>
    <t>stevenjhsieh</t>
  </si>
  <si>
    <t>mywiferey</t>
  </si>
  <si>
    <t>lydiacornell</t>
  </si>
  <si>
    <t>michellehillie7</t>
  </si>
  <si>
    <t>appa33</t>
  </si>
  <si>
    <t>nestorredux</t>
  </si>
  <si>
    <t>obeedalvarado</t>
  </si>
  <si>
    <t>sternde</t>
  </si>
  <si>
    <t>gillidu1</t>
  </si>
  <si>
    <t>harveyday94</t>
  </si>
  <si>
    <t>chloe_slocum</t>
  </si>
  <si>
    <t>__ezg__</t>
  </si>
  <si>
    <t>mtv</t>
  </si>
  <si>
    <t>ibelieveincamia</t>
  </si>
  <si>
    <t>rahumadas</t>
  </si>
  <si>
    <t>messinagodoy</t>
  </si>
  <si>
    <t>hopedellon</t>
  </si>
  <si>
    <t>cross_swy04037</t>
  </si>
  <si>
    <t>chinchincheroo</t>
  </si>
  <si>
    <t>jvanyss</t>
  </si>
  <si>
    <t>kouzaisaki</t>
  </si>
  <si>
    <t>souhaku4</t>
  </si>
  <si>
    <t>georgemurrayjr1</t>
  </si>
  <si>
    <t>frankke55118365</t>
  </si>
  <si>
    <t>horsejournals</t>
  </si>
  <si>
    <t>kwigin1</t>
  </si>
  <si>
    <t>drpyo</t>
  </si>
  <si>
    <t>seowoo_a5</t>
  </si>
  <si>
    <t>samanthalauzon</t>
  </si>
  <si>
    <t>carolconners1</t>
  </si>
  <si>
    <t>helenmarycymru</t>
  </si>
  <si>
    <t>indecardio</t>
  </si>
  <si>
    <t>marianbowe</t>
  </si>
  <si>
    <t>artspushersteph</t>
  </si>
  <si>
    <t>baker_d446</t>
  </si>
  <si>
    <t>ciudadypoderq</t>
  </si>
  <si>
    <t>metoo_paris</t>
  </si>
  <si>
    <t>japan19710815</t>
  </si>
  <si>
    <t>bbi_lister</t>
  </si>
  <si>
    <t>kokopellient</t>
  </si>
  <si>
    <t>vinylopus</t>
  </si>
  <si>
    <t>sam_solr</t>
  </si>
  <si>
    <t>da1vik</t>
  </si>
  <si>
    <t>aintnofakejake</t>
  </si>
  <si>
    <t>luvneymessifcb</t>
  </si>
  <si>
    <t>_jessbu</t>
  </si>
  <si>
    <t>ischack</t>
  </si>
  <si>
    <t>son_kim_nguyen</t>
  </si>
  <si>
    <t>hebersz</t>
  </si>
  <si>
    <t>tomwcleary</t>
  </si>
  <si>
    <t>slayinmylane</t>
  </si>
  <si>
    <t>nxvermind__</t>
  </si>
  <si>
    <t>conniefal</t>
  </si>
  <si>
    <t>interstuehlen</t>
  </si>
  <si>
    <t>der_johannsen</t>
  </si>
  <si>
    <t>kinto5soldado</t>
  </si>
  <si>
    <t>judithclegg</t>
  </si>
  <si>
    <t>danceies</t>
  </si>
  <si>
    <t>suffolkvicar</t>
  </si>
  <si>
    <t>ellenfreyta</t>
  </si>
  <si>
    <t>chopin2008</t>
  </si>
  <si>
    <t>francolinie</t>
  </si>
  <si>
    <t>marisa29110889</t>
  </si>
  <si>
    <t>annettecrogers</t>
  </si>
  <si>
    <t>titsandsass</t>
  </si>
  <si>
    <t>luerotica</t>
  </si>
  <si>
    <t>vivigive</t>
  </si>
  <si>
    <t>avidmiskaridge</t>
  </si>
  <si>
    <t>frauenvb</t>
  </si>
  <si>
    <t>sam_o_dor</t>
  </si>
  <si>
    <t>griotcirclebk</t>
  </si>
  <si>
    <t>melmomacdaffy</t>
  </si>
  <si>
    <t>donnerb</t>
  </si>
  <si>
    <t>yeonmyuwords</t>
  </si>
  <si>
    <t>__pit__a_pat_</t>
  </si>
  <si>
    <t>rudyray85</t>
  </si>
  <si>
    <t>spock112856</t>
  </si>
  <si>
    <t>mill9n</t>
  </si>
  <si>
    <t>ryansaltnyam</t>
  </si>
  <si>
    <t>ari_namana</t>
  </si>
  <si>
    <t>_paper_bird_</t>
  </si>
  <si>
    <t>gtyoun</t>
  </si>
  <si>
    <t>helen_at_own</t>
  </si>
  <si>
    <t>koreaexpose</t>
  </si>
  <si>
    <t>ironravi</t>
  </si>
  <si>
    <t>hawkeyejane</t>
  </si>
  <si>
    <t>shellybetancour</t>
  </si>
  <si>
    <t>tanayawinder</t>
  </si>
  <si>
    <t>coyoton46</t>
  </si>
  <si>
    <t>snakepit2099</t>
  </si>
  <si>
    <t>2lang2</t>
  </si>
  <si>
    <t>kgv8n48rz2smn65</t>
  </si>
  <si>
    <t>justthinking63</t>
  </si>
  <si>
    <t>andrewarild</t>
  </si>
  <si>
    <t>nistula</t>
  </si>
  <si>
    <t>mannarora</t>
  </si>
  <si>
    <t>rdrigoyepes</t>
  </si>
  <si>
    <t>alexkohan</t>
  </si>
  <si>
    <t>misformusicnews</t>
  </si>
  <si>
    <t>supeppermint</t>
  </si>
  <si>
    <t>bluepurplerecor</t>
  </si>
  <si>
    <t>dailydot</t>
  </si>
  <si>
    <t>paris_culture</t>
  </si>
  <si>
    <t>marfepe</t>
  </si>
  <si>
    <t>excelsiorsc</t>
  </si>
  <si>
    <t>donna_dettrick</t>
  </si>
  <si>
    <t>birthrightfilm</t>
  </si>
  <si>
    <t>ireneogrizek</t>
  </si>
  <si>
    <t>austinizzie</t>
  </si>
  <si>
    <t>reglementradio</t>
  </si>
  <si>
    <t>arie_plug</t>
  </si>
  <si>
    <t>st_designs</t>
  </si>
  <si>
    <t>viviennekylen21</t>
  </si>
  <si>
    <t>voiceangel2</t>
  </si>
  <si>
    <t>pineapplesdance</t>
  </si>
  <si>
    <t>365faro</t>
  </si>
  <si>
    <t>spino_ruth</t>
  </si>
  <si>
    <t>jkbole</t>
  </si>
  <si>
    <t>incantatum</t>
  </si>
  <si>
    <t>gracerector</t>
  </si>
  <si>
    <t>wipytv</t>
  </si>
  <si>
    <t>3ty3</t>
  </si>
  <si>
    <t>themondaykid</t>
  </si>
  <si>
    <t>m_braverman</t>
  </si>
  <si>
    <t>consentproject</t>
  </si>
  <si>
    <t>legalspeaks</t>
  </si>
  <si>
    <t>feritzel_</t>
  </si>
  <si>
    <t>mrdane1982</t>
  </si>
  <si>
    <t>annajanestil</t>
  </si>
  <si>
    <t>mgktouch</t>
  </si>
  <si>
    <t>nattross</t>
  </si>
  <si>
    <t>uol</t>
  </si>
  <si>
    <t>pingares</t>
  </si>
  <si>
    <t>cjsinner</t>
  </si>
  <si>
    <t>rightvoicenow</t>
  </si>
  <si>
    <t>mbcelizabeth</t>
  </si>
  <si>
    <t>patricia_69</t>
  </si>
  <si>
    <t>john10_gauthier</t>
  </si>
  <si>
    <t>adigunpolack</t>
  </si>
  <si>
    <t>realshowstopper</t>
  </si>
  <si>
    <t>gentlystream</t>
  </si>
  <si>
    <t>elperiodico</t>
  </si>
  <si>
    <t>gallaherwindsor</t>
  </si>
  <si>
    <t>kdeemac13</t>
  </si>
  <si>
    <t>treicheldebra</t>
  </si>
  <si>
    <t>realkommonsense</t>
  </si>
  <si>
    <t>djshiva</t>
  </si>
  <si>
    <t>tictoc</t>
  </si>
  <si>
    <t>siluma_sabelo</t>
  </si>
  <si>
    <t>d4v3l3r</t>
  </si>
  <si>
    <t>yoni_bashan</t>
  </si>
  <si>
    <t>monstererbunny</t>
  </si>
  <si>
    <t>ellamadira</t>
  </si>
  <si>
    <t>sandraglahn</t>
  </si>
  <si>
    <t>scarletsarah</t>
  </si>
  <si>
    <t>flavioalbertocv</t>
  </si>
  <si>
    <t>valrichardson17</t>
  </si>
  <si>
    <t>dream_dare_do</t>
  </si>
  <si>
    <t>sibiqc</t>
  </si>
  <si>
    <t>lliyval</t>
  </si>
  <si>
    <t>chrismurphys</t>
  </si>
  <si>
    <t>geopoliting</t>
  </si>
  <si>
    <t>dontfreekout</t>
  </si>
  <si>
    <t>mca420</t>
  </si>
  <si>
    <t>thetorontosun</t>
  </si>
  <si>
    <t>bconnolly00</t>
  </si>
  <si>
    <t>tomod2004</t>
  </si>
  <si>
    <t>jerrylmaine</t>
  </si>
  <si>
    <t>tonyd1233</t>
  </si>
  <si>
    <t>ramongc74</t>
  </si>
  <si>
    <t>expatmichael</t>
  </si>
  <si>
    <t>eplawiuk</t>
  </si>
  <si>
    <t>venturedeal</t>
  </si>
  <si>
    <t>pushthefeeling</t>
  </si>
  <si>
    <t>mither119</t>
  </si>
  <si>
    <t>kh1srtsy8dwslav</t>
  </si>
  <si>
    <t>sfgate</t>
  </si>
  <si>
    <t>cinemablogrpher</t>
  </si>
  <si>
    <t>viciousbabushka</t>
  </si>
  <si>
    <t>herenotthere9</t>
  </si>
  <si>
    <t>chinaa_riv</t>
  </si>
  <si>
    <t>razfactor</t>
  </si>
  <si>
    <t>gr8musicvenues</t>
  </si>
  <si>
    <t>maryfbiggins</t>
  </si>
  <si>
    <t>generallyg123</t>
  </si>
  <si>
    <t>kkdc9856</t>
  </si>
  <si>
    <t>lillywinns</t>
  </si>
  <si>
    <t>theurrejola</t>
  </si>
  <si>
    <t>themarysue</t>
  </si>
  <si>
    <t>el7379964</t>
  </si>
  <si>
    <t>tkaplan27</t>
  </si>
  <si>
    <t>yookin</t>
  </si>
  <si>
    <t>grantdevereaux</t>
  </si>
  <si>
    <t>bibianabelsasso</t>
  </si>
  <si>
    <t>larazon_mx</t>
  </si>
  <si>
    <t>tonyrock08</t>
  </si>
  <si>
    <t>samclydeband</t>
  </si>
  <si>
    <t>sirjohngavin</t>
  </si>
  <si>
    <t>pagesix</t>
  </si>
  <si>
    <t>wwem78</t>
  </si>
  <si>
    <t>motezm23</t>
  </si>
  <si>
    <t>piotrbarczak</t>
  </si>
  <si>
    <t>simonclaydon</t>
  </si>
  <si>
    <t>albrusey</t>
  </si>
  <si>
    <t>markgraben</t>
  </si>
  <si>
    <t>patoagm</t>
  </si>
  <si>
    <t>ohgr81</t>
  </si>
  <si>
    <t>longform</t>
  </si>
  <si>
    <t>thefussymuse</t>
  </si>
  <si>
    <t>thoughtparent</t>
  </si>
  <si>
    <t>mic</t>
  </si>
  <si>
    <t>harsalsaa</t>
  </si>
  <si>
    <t>kordwarshuis</t>
  </si>
  <si>
    <t>greetjeschmitz</t>
  </si>
  <si>
    <t>mccarthyknew</t>
  </si>
  <si>
    <t>sonsoze</t>
  </si>
  <si>
    <t>elenamikhailova</t>
  </si>
  <si>
    <t>annadoneill</t>
  </si>
  <si>
    <t>bearsviews</t>
  </si>
  <si>
    <t>maddiekilgannon</t>
  </si>
  <si>
    <t>kaatjekut99</t>
  </si>
  <si>
    <t>martinekdahl</t>
  </si>
  <si>
    <t>axsantibanez</t>
  </si>
  <si>
    <t>rice_rice0130</t>
  </si>
  <si>
    <t>feochin</t>
  </si>
  <si>
    <t>pulgarebelde</t>
  </si>
  <si>
    <t>rmaxlynn</t>
  </si>
  <si>
    <t>donutforager</t>
  </si>
  <si>
    <t>lolanino1</t>
  </si>
  <si>
    <t>ricedaddy7</t>
  </si>
  <si>
    <t>cdnsportysmurf</t>
  </si>
  <si>
    <t>marina_ilona</t>
  </si>
  <si>
    <t>donnakaz</t>
  </si>
  <si>
    <t>laidibenhaddou</t>
  </si>
  <si>
    <t>lindsayk77</t>
  </si>
  <si>
    <t>angiesappenburg</t>
  </si>
  <si>
    <t>gvlp1b4</t>
  </si>
  <si>
    <t>escape080</t>
  </si>
  <si>
    <t>mattrallyrace</t>
  </si>
  <si>
    <t>ja_apple1284</t>
  </si>
  <si>
    <t>derlisagonzalez</t>
  </si>
  <si>
    <t>geri_mattern</t>
  </si>
  <si>
    <t>loveworksdotcom</t>
  </si>
  <si>
    <t>meredith_kaye</t>
  </si>
  <si>
    <t>fscradio</t>
  </si>
  <si>
    <t>trickfreee</t>
  </si>
  <si>
    <t>robbie_kimball</t>
  </si>
  <si>
    <t>galiberalmommy</t>
  </si>
  <si>
    <t>reesetheone1</t>
  </si>
  <si>
    <t>andsewsthlm</t>
  </si>
  <si>
    <t>ayunweche</t>
  </si>
  <si>
    <t>imoimeh</t>
  </si>
  <si>
    <t>bastianleejones</t>
  </si>
  <si>
    <t>emiliac32</t>
  </si>
  <si>
    <t>chamu2005sendai</t>
  </si>
  <si>
    <t>neeshashade</t>
  </si>
  <si>
    <t>patrickwcuervo</t>
  </si>
  <si>
    <t>millionwomen</t>
  </si>
  <si>
    <t>jamethiel</t>
  </si>
  <si>
    <t>iambjl</t>
  </si>
  <si>
    <t>latercera</t>
  </si>
  <si>
    <t>pituter</t>
  </si>
  <si>
    <t>eustace_ashlyn</t>
  </si>
  <si>
    <t>zuckye2703</t>
  </si>
  <si>
    <t>laureen4trump</t>
  </si>
  <si>
    <t>angelchorus1</t>
  </si>
  <si>
    <t>ariyatira</t>
  </si>
  <si>
    <t>30seconds</t>
  </si>
  <si>
    <t>msfoundation</t>
  </si>
  <si>
    <t>girluposwego</t>
  </si>
  <si>
    <t>mycyclsocial</t>
  </si>
  <si>
    <t>ls_fry</t>
  </si>
  <si>
    <t>mrs_shelley84</t>
  </si>
  <si>
    <t>bentrouble2</t>
  </si>
  <si>
    <t>herrerai_57</t>
  </si>
  <si>
    <t>johannadebiase</t>
  </si>
  <si>
    <t>arahchne</t>
  </si>
  <si>
    <t>tfalwell</t>
  </si>
  <si>
    <t>jfkeeler</t>
  </si>
  <si>
    <t>bellesapepper37</t>
  </si>
  <si>
    <t>mmndez1</t>
  </si>
  <si>
    <t>burn4light</t>
  </si>
  <si>
    <t>elledodd</t>
  </si>
  <si>
    <t>beautyqueen790</t>
  </si>
  <si>
    <t>a219224</t>
  </si>
  <si>
    <t>buch</t>
  </si>
  <si>
    <t>4440dc66ee4b45a</t>
  </si>
  <si>
    <t>essongori</t>
  </si>
  <si>
    <t>columbiaulife</t>
  </si>
  <si>
    <t>yolopio</t>
  </si>
  <si>
    <t>kgws65</t>
  </si>
  <si>
    <t>bgaebs</t>
  </si>
  <si>
    <t>corporationstan</t>
  </si>
  <si>
    <t>lolmenxh</t>
  </si>
  <si>
    <t>annellemire</t>
  </si>
  <si>
    <t>54litre</t>
  </si>
  <si>
    <t>govtdude</t>
  </si>
  <si>
    <t>tkatsumi06j</t>
  </si>
  <si>
    <t>uawd2d152j35jce</t>
  </si>
  <si>
    <t>lessplastic54</t>
  </si>
  <si>
    <t>lnwaks</t>
  </si>
  <si>
    <t>katienicholson</t>
  </si>
  <si>
    <t>susie_parker</t>
  </si>
  <si>
    <t>errrerojas</t>
  </si>
  <si>
    <t>europareal</t>
  </si>
  <si>
    <t>cybertosser</t>
  </si>
  <si>
    <t>sandravdrw</t>
  </si>
  <si>
    <t>florianmaroto</t>
  </si>
  <si>
    <t>aerinravage</t>
  </si>
  <si>
    <t>lvv_online</t>
  </si>
  <si>
    <t>mvopeople</t>
  </si>
  <si>
    <t>zuri1759</t>
  </si>
  <si>
    <t>heikkivalkama</t>
  </si>
  <si>
    <t>mandi1630</t>
  </si>
  <si>
    <t>al3ksis</t>
  </si>
  <si>
    <t>mikey36544</t>
  </si>
  <si>
    <t>benaym</t>
  </si>
  <si>
    <t>gitdool</t>
  </si>
  <si>
    <t>aliyalangley</t>
  </si>
  <si>
    <t>oxynoiakapa</t>
  </si>
  <si>
    <t>cooljo123</t>
  </si>
  <si>
    <t>brettbruen</t>
  </si>
  <si>
    <t>njbmagazine</t>
  </si>
  <si>
    <t>cuatro33mx</t>
  </si>
  <si>
    <t>infidel_charlie</t>
  </si>
  <si>
    <t>cigar150</t>
  </si>
  <si>
    <t>hectormatadamas</t>
  </si>
  <si>
    <t>daleknado</t>
  </si>
  <si>
    <t>0103lrl</t>
  </si>
  <si>
    <t>yupydown</t>
  </si>
  <si>
    <t>doncull2</t>
  </si>
  <si>
    <t>khabaz</t>
  </si>
  <si>
    <t>kardonice</t>
  </si>
  <si>
    <t>kelleymmathews</t>
  </si>
  <si>
    <t>annabella_daisy</t>
  </si>
  <si>
    <t>redheadedition</t>
  </si>
  <si>
    <t>cooljim198</t>
  </si>
  <si>
    <t>employeeatty</t>
  </si>
  <si>
    <t>shelley_fritz</t>
  </si>
  <si>
    <t>im_dangerzone</t>
  </si>
  <si>
    <t>yireseven02</t>
  </si>
  <si>
    <t>lawaghorn</t>
  </si>
  <si>
    <t>kubeshni1</t>
  </si>
  <si>
    <t>womenahollywood</t>
  </si>
  <si>
    <t>lisalmn</t>
  </si>
  <si>
    <t>arikakane</t>
  </si>
  <si>
    <t>eastes_bette</t>
  </si>
  <si>
    <t>serenalburg</t>
  </si>
  <si>
    <t>debi129</t>
  </si>
  <si>
    <t>kittybravofan</t>
  </si>
  <si>
    <t>mediterrnewsnet</t>
  </si>
  <si>
    <t>baderjaymi</t>
  </si>
  <si>
    <t>olehippiechick</t>
  </si>
  <si>
    <t>steevem2018</t>
  </si>
  <si>
    <t>holalibertad</t>
  </si>
  <si>
    <t>tektokca</t>
  </si>
  <si>
    <t>alliesosu</t>
  </si>
  <si>
    <t>caioblinder</t>
  </si>
  <si>
    <t>moejacksoncom</t>
  </si>
  <si>
    <t>mujeresmovmx</t>
  </si>
  <si>
    <t>dakotastudent</t>
  </si>
  <si>
    <t>stieffatrel</t>
  </si>
  <si>
    <t>theclergygirl</t>
  </si>
  <si>
    <t>diaplazajuarez</t>
  </si>
  <si>
    <t>_shiraze</t>
  </si>
  <si>
    <t>spletnamladina</t>
  </si>
  <si>
    <t>radioplazaj</t>
  </si>
  <si>
    <t>farsidesoprano</t>
  </si>
  <si>
    <t>trude84</t>
  </si>
  <si>
    <t>billperiman</t>
  </si>
  <si>
    <t>matadorreview</t>
  </si>
  <si>
    <t>svenastheimer</t>
  </si>
  <si>
    <t>instyle</t>
  </si>
  <si>
    <t>sherryfleming2</t>
  </si>
  <si>
    <t>lola_davina</t>
  </si>
  <si>
    <t>lunaluchadora23</t>
  </si>
  <si>
    <t>gus_noriega</t>
  </si>
  <si>
    <t>carnegiecouncil</t>
  </si>
  <si>
    <t>miyawakiatsushi</t>
  </si>
  <si>
    <t>takz999</t>
  </si>
  <si>
    <t>gugachacra</t>
  </si>
  <si>
    <t>thebes_k</t>
  </si>
  <si>
    <t>gnosis01</t>
  </si>
  <si>
    <t>hoopstube</t>
  </si>
  <si>
    <t>keai89</t>
  </si>
  <si>
    <t>gsemprunmdg</t>
  </si>
  <si>
    <t>thefierceelle_j</t>
  </si>
  <si>
    <t>jrisgr88</t>
  </si>
  <si>
    <t>marco65710</t>
  </si>
  <si>
    <t>dal_jak</t>
  </si>
  <si>
    <t>familiaempauta</t>
  </si>
  <si>
    <t>lauridmeizler</t>
  </si>
  <si>
    <t>newsradio_1440</t>
  </si>
  <si>
    <t>_dpaj</t>
  </si>
  <si>
    <t>qgxd0jgqjl8cjt4</t>
  </si>
  <si>
    <t>sakiratweet</t>
  </si>
  <si>
    <t>followingtips1</t>
  </si>
  <si>
    <t>shoppingbag24</t>
  </si>
  <si>
    <t>top_all_news</t>
  </si>
  <si>
    <t>inspirebrandnew</t>
  </si>
  <si>
    <t>emily_watson24</t>
  </si>
  <si>
    <t>faster_sheare</t>
  </si>
  <si>
    <t>richard_joha</t>
  </si>
  <si>
    <t>dkhtx</t>
  </si>
  <si>
    <t>clemovski</t>
  </si>
  <si>
    <t>aaronkissel</t>
  </si>
  <si>
    <t>money</t>
  </si>
  <si>
    <t>llc_foundation</t>
  </si>
  <si>
    <t>mitukteam</t>
  </si>
  <si>
    <t>lila_eidi</t>
  </si>
  <si>
    <t>carlaartemisa</t>
  </si>
  <si>
    <t>csuglobal</t>
  </si>
  <si>
    <t>spin</t>
  </si>
  <si>
    <t>may__morris</t>
  </si>
  <si>
    <t>delsuze</t>
  </si>
  <si>
    <t>broncoblue69</t>
  </si>
  <si>
    <t>50plusatwork</t>
  </si>
  <si>
    <t>sunbaelee</t>
  </si>
  <si>
    <t>dooraeo</t>
  </si>
  <si>
    <t>qanonposts</t>
  </si>
  <si>
    <t>lisa23699498</t>
  </si>
  <si>
    <t>piranhaflora</t>
  </si>
  <si>
    <t>melmel24</t>
  </si>
  <si>
    <t>esthersjones</t>
  </si>
  <si>
    <t>elmaestrodoggy</t>
  </si>
  <si>
    <t>gomezmario1982</t>
  </si>
  <si>
    <t>dennisdiehl</t>
  </si>
  <si>
    <t>sherrishavon</t>
  </si>
  <si>
    <t>norahbelll</t>
  </si>
  <si>
    <t>para___mount</t>
  </si>
  <si>
    <t>westhexe</t>
  </si>
  <si>
    <t>pervypar</t>
  </si>
  <si>
    <t>haleynewlin22</t>
  </si>
  <si>
    <t>nagla4ph</t>
  </si>
  <si>
    <t>estherrockett</t>
  </si>
  <si>
    <t>memphistigerjeb</t>
  </si>
  <si>
    <t>shahakshapira</t>
  </si>
  <si>
    <t>elizgrenier</t>
  </si>
  <si>
    <t>3s2482</t>
  </si>
  <si>
    <t>ed_oliiver</t>
  </si>
  <si>
    <t>trapadriive</t>
  </si>
  <si>
    <t>arwannasaylor</t>
  </si>
  <si>
    <t>briinicole7x</t>
  </si>
  <si>
    <t>nanberg53</t>
  </si>
  <si>
    <t>sallysallywest</t>
  </si>
  <si>
    <t>katiedrasser</t>
  </si>
  <si>
    <t>christopherco</t>
  </si>
  <si>
    <t>inutero89</t>
  </si>
  <si>
    <t>wleaming</t>
  </si>
  <si>
    <t>cinemagulp</t>
  </si>
  <si>
    <t>victorsaintmac</t>
  </si>
  <si>
    <t>chasse_spleen1</t>
  </si>
  <si>
    <t>happy_peppi1</t>
  </si>
  <si>
    <t>janinescicadas</t>
  </si>
  <si>
    <t>tomcornford</t>
  </si>
  <si>
    <t>kyevelyn</t>
  </si>
  <si>
    <t>3djfletcher</t>
  </si>
  <si>
    <t>jamie_weinstein</t>
  </si>
  <si>
    <t>carlybee</t>
  </si>
  <si>
    <t>musiccrazi</t>
  </si>
  <si>
    <t>evesimmns</t>
  </si>
  <si>
    <t>jheffdeleon</t>
  </si>
  <si>
    <t>victoriapoetry</t>
  </si>
  <si>
    <t>official_dan7</t>
  </si>
  <si>
    <t>garza_onofre</t>
  </si>
  <si>
    <t>tannnit</t>
  </si>
  <si>
    <t>joan_vennochi</t>
  </si>
  <si>
    <t>dbernstein</t>
  </si>
  <si>
    <t>abiishhernandez</t>
  </si>
  <si>
    <t>koreanaussiemum</t>
  </si>
  <si>
    <t>sanesophisticat</t>
  </si>
  <si>
    <t>thejasongreene</t>
  </si>
  <si>
    <t>olympiaplaytx</t>
  </si>
  <si>
    <t>rough7110</t>
  </si>
  <si>
    <t>brennansuen</t>
  </si>
  <si>
    <t>toki_dou</t>
  </si>
  <si>
    <t>debjsullivan</t>
  </si>
  <si>
    <t>cvt_staff</t>
  </si>
  <si>
    <t>eileenornot</t>
  </si>
  <si>
    <t>denis_gsf</t>
  </si>
  <si>
    <t>seibermaki</t>
  </si>
  <si>
    <t>icherielyn</t>
  </si>
  <si>
    <t>brill_inst</t>
  </si>
  <si>
    <t>eloygameno801</t>
  </si>
  <si>
    <t>svemgolfclassic</t>
  </si>
  <si>
    <t>yosoycordova</t>
  </si>
  <si>
    <t>colonelgarroway</t>
  </si>
  <si>
    <t>shinelightonit</t>
  </si>
  <si>
    <t>reettaraty</t>
  </si>
  <si>
    <t>ullamiettunen</t>
  </si>
  <si>
    <t>bostonbridget</t>
  </si>
  <si>
    <t>mipff</t>
  </si>
  <si>
    <t>foivosloxias</t>
  </si>
  <si>
    <t>slowzhu</t>
  </si>
  <si>
    <t>bc4040</t>
  </si>
  <si>
    <t>kathleenlauderd</t>
  </si>
  <si>
    <t>israelrh_bicho</t>
  </si>
  <si>
    <t>sonja_elisa</t>
  </si>
  <si>
    <t>isidormeyer1</t>
  </si>
  <si>
    <t>sybillebbldnrbt</t>
  </si>
  <si>
    <t>tnsprofpunter</t>
  </si>
  <si>
    <t>proplustaxi</t>
  </si>
  <si>
    <t>cindieggers</t>
  </si>
  <si>
    <t>chrisdulux</t>
  </si>
  <si>
    <t>aplafaire</t>
  </si>
  <si>
    <t>kegill</t>
  </si>
  <si>
    <t>hazel_ok</t>
  </si>
  <si>
    <t>geincolo</t>
  </si>
  <si>
    <t>a_momish</t>
  </si>
  <si>
    <t>mlberry</t>
  </si>
  <si>
    <t>0fficersoandso</t>
  </si>
  <si>
    <t>w00kiees</t>
  </si>
  <si>
    <t>eurorabbit</t>
  </si>
  <si>
    <t>tliarch</t>
  </si>
  <si>
    <t>timtamtom9</t>
  </si>
  <si>
    <t>ilse_julianne</t>
  </si>
  <si>
    <t>markyhutt</t>
  </si>
  <si>
    <t>savvasverdis</t>
  </si>
  <si>
    <t>julimsw_juli</t>
  </si>
  <si>
    <t>futureonfire</t>
  </si>
  <si>
    <t>karenely8</t>
  </si>
  <si>
    <t>strikeroneill</t>
  </si>
  <si>
    <t>schtimpy27</t>
  </si>
  <si>
    <t>chun109</t>
  </si>
  <si>
    <t>vorderseher</t>
  </si>
  <si>
    <t>_mitte_rechts</t>
  </si>
  <si>
    <t>globalethicist</t>
  </si>
  <si>
    <t>kindness_ken</t>
  </si>
  <si>
    <t>wnbasfchapter</t>
  </si>
  <si>
    <t>jbart1055</t>
  </si>
  <si>
    <t>nyunrang_0122</t>
  </si>
  <si>
    <t>timothytipton19</t>
  </si>
  <si>
    <t>sknatume</t>
  </si>
  <si>
    <t>_voguevol_</t>
  </si>
  <si>
    <t>vonchio</t>
  </si>
  <si>
    <t>jadwann</t>
  </si>
  <si>
    <t>jmass2020</t>
  </si>
  <si>
    <t>asdbnm22</t>
  </si>
  <si>
    <t>vinsulala</t>
  </si>
  <si>
    <t>crime_doer</t>
  </si>
  <si>
    <t>sennahojottonib</t>
  </si>
  <si>
    <t>lolliloo</t>
  </si>
  <si>
    <t>overthemoonbat</t>
  </si>
  <si>
    <t>brendaurora</t>
  </si>
  <si>
    <t>atomicoblak</t>
  </si>
  <si>
    <t>nicoledenson3</t>
  </si>
  <si>
    <t>xmalloryyoungx</t>
  </si>
  <si>
    <t>ivaginaria</t>
  </si>
  <si>
    <t>ju_lu_00</t>
  </si>
  <si>
    <t>mitarashidungo</t>
  </si>
  <si>
    <t>jin_lespace</t>
  </si>
  <si>
    <t>blazingcatfur</t>
  </si>
  <si>
    <t>krlita_tururu</t>
  </si>
  <si>
    <t>hotdog4191</t>
  </si>
  <si>
    <t>3nwbufqd1lhlyzq</t>
  </si>
  <si>
    <t>broncos20267</t>
  </si>
  <si>
    <t>pooky25125006</t>
  </si>
  <si>
    <t>davos</t>
  </si>
  <si>
    <t>europeanmag</t>
  </si>
  <si>
    <t>reynatc</t>
  </si>
  <si>
    <t>onewomynarmy</t>
  </si>
  <si>
    <t>blogsteps</t>
  </si>
  <si>
    <t>nunnun106</t>
  </si>
  <si>
    <t>mymanpookie</t>
  </si>
  <si>
    <t>sydneypaige10</t>
  </si>
  <si>
    <t>busylizzie48</t>
  </si>
  <si>
    <t>dashaakina</t>
  </si>
  <si>
    <t>cgigadig</t>
  </si>
  <si>
    <t>simonsaysyow16</t>
  </si>
  <si>
    <t>fontritter</t>
  </si>
  <si>
    <t>social_medina</t>
  </si>
  <si>
    <t>watsoninstitute</t>
  </si>
  <si>
    <t>pausenet</t>
  </si>
  <si>
    <t>gemamlopezp</t>
  </si>
  <si>
    <t>thefranchise117</t>
  </si>
  <si>
    <t>amat6433</t>
  </si>
  <si>
    <t>tararollins62</t>
  </si>
  <si>
    <t>fenixnemo</t>
  </si>
  <si>
    <t>louison_ronzeau</t>
  </si>
  <si>
    <t>withoutviolence</t>
  </si>
  <si>
    <t>saveaslave</t>
  </si>
  <si>
    <t>golrizghahraman</t>
  </si>
  <si>
    <t>arisafari92</t>
  </si>
  <si>
    <t>shariadoula</t>
  </si>
  <si>
    <t>patatelapanda</t>
  </si>
  <si>
    <t>justmyowndrama</t>
  </si>
  <si>
    <t>lynnloera</t>
  </si>
  <si>
    <t>resurrectionnhl</t>
  </si>
  <si>
    <t>lynseyross999</t>
  </si>
  <si>
    <t>el_chapass</t>
  </si>
  <si>
    <t>bogusjourney_</t>
  </si>
  <si>
    <t>ppbrain103</t>
  </si>
  <si>
    <t>sandramwt</t>
  </si>
  <si>
    <t>annielaur</t>
  </si>
  <si>
    <t>karaapel</t>
  </si>
  <si>
    <t>cnnhealth</t>
  </si>
  <si>
    <t>goodamplified</t>
  </si>
  <si>
    <t>realcharliesan1</t>
  </si>
  <si>
    <t>nisanavci</t>
  </si>
  <si>
    <t>tamrapalmertp</t>
  </si>
  <si>
    <t>solsticemfa</t>
  </si>
  <si>
    <t>hernan_ronda</t>
  </si>
  <si>
    <t>carriesheffield</t>
  </si>
  <si>
    <t>arieltroster</t>
  </si>
  <si>
    <t>dtpespectaculos</t>
  </si>
  <si>
    <t>kellihatha1</t>
  </si>
  <si>
    <t>sambeal</t>
  </si>
  <si>
    <t>darylmox</t>
  </si>
  <si>
    <t>margomezborrego</t>
  </si>
  <si>
    <t>hopeobrien</t>
  </si>
  <si>
    <t>pkxelloss</t>
  </si>
  <si>
    <t>annaquinn55</t>
  </si>
  <si>
    <t>hyeon_bot___</t>
  </si>
  <si>
    <t>_jouskaa</t>
  </si>
  <si>
    <t>daverburgess</t>
  </si>
  <si>
    <t>benq1958</t>
  </si>
  <si>
    <t>lettierinick</t>
  </si>
  <si>
    <t>barcc</t>
  </si>
  <si>
    <t>taylorrapalyea</t>
  </si>
  <si>
    <t>kaufmanlawca</t>
  </si>
  <si>
    <t>kinseymax</t>
  </si>
  <si>
    <t>starrzila</t>
  </si>
  <si>
    <t>ciarakellydoc</t>
  </si>
  <si>
    <t>womensradio</t>
  </si>
  <si>
    <t>scott_eric_yep</t>
  </si>
  <si>
    <t>archstanton88</t>
  </si>
  <si>
    <t>yathinkn</t>
  </si>
  <si>
    <t>deniseshrivell</t>
  </si>
  <si>
    <t>illchangethis</t>
  </si>
  <si>
    <t>lizmiele</t>
  </si>
  <si>
    <t>marciageneva</t>
  </si>
  <si>
    <t>dlspace108</t>
  </si>
  <si>
    <t>truthmom4</t>
  </si>
  <si>
    <t>annehelen</t>
  </si>
  <si>
    <t>kpanyc</t>
  </si>
  <si>
    <t>poivre6101</t>
  </si>
  <si>
    <t>dudrbsdlek</t>
  </si>
  <si>
    <t>ptpmarketing</t>
  </si>
  <si>
    <t>buzzologynow</t>
  </si>
  <si>
    <t>trin911</t>
  </si>
  <si>
    <t>philbertblogs1</t>
  </si>
  <si>
    <t>dadearga</t>
  </si>
  <si>
    <t>tarektoverso</t>
  </si>
  <si>
    <t>yacxarat</t>
  </si>
  <si>
    <t>mariososa1238</t>
  </si>
  <si>
    <t>bluenajin</t>
  </si>
  <si>
    <t>feistycovfefe</t>
  </si>
  <si>
    <t>brookehavlik</t>
  </si>
  <si>
    <t>aaditya_uzumaki</t>
  </si>
  <si>
    <t>sz</t>
  </si>
  <si>
    <t>itabashiyoko</t>
  </si>
  <si>
    <t>maureenslcspkn</t>
  </si>
  <si>
    <t>global_erinh</t>
  </si>
  <si>
    <t>lorilynroller</t>
  </si>
  <si>
    <t>pahubb43</t>
  </si>
  <si>
    <t>predatorsfan071</t>
  </si>
  <si>
    <t>cope_es</t>
  </si>
  <si>
    <t>durdiales93</t>
  </si>
  <si>
    <t>stewie7821</t>
  </si>
  <si>
    <t>cheriecoke</t>
  </si>
  <si>
    <t>jeanzpina</t>
  </si>
  <si>
    <t>act2saveschools</t>
  </si>
  <si>
    <t>act4thechildren</t>
  </si>
  <si>
    <t>opinionlsr</t>
  </si>
  <si>
    <t>jungahgrim</t>
  </si>
  <si>
    <t>embeeshea</t>
  </si>
  <si>
    <t>jtrev8</t>
  </si>
  <si>
    <t>semperargentum</t>
  </si>
  <si>
    <t>christelleweale</t>
  </si>
  <si>
    <t>renato_blk</t>
  </si>
  <si>
    <t>maxblalock</t>
  </si>
  <si>
    <t>the_millions</t>
  </si>
  <si>
    <t>spectacle_mag</t>
  </si>
  <si>
    <t>rhondasexton17</t>
  </si>
  <si>
    <t>muellerishere</t>
  </si>
  <si>
    <t>dafnemosqueda</t>
  </si>
  <si>
    <t>daemonaac</t>
  </si>
  <si>
    <t>esrevolver</t>
  </si>
  <si>
    <t>esly_car</t>
  </si>
  <si>
    <t>mgs9862</t>
  </si>
  <si>
    <t>genegerena</t>
  </si>
  <si>
    <t>therealmfraser</t>
  </si>
  <si>
    <t>jnaquins</t>
  </si>
  <si>
    <t>prisonculture</t>
  </si>
  <si>
    <t>jaqcuber</t>
  </si>
  <si>
    <t>berit97</t>
  </si>
  <si>
    <t>antoniolopez553</t>
  </si>
  <si>
    <t>vergaramonika</t>
  </si>
  <si>
    <t>marienacre</t>
  </si>
  <si>
    <t>rabbleca</t>
  </si>
  <si>
    <t>lbuffman</t>
  </si>
  <si>
    <t>barbara_bureau</t>
  </si>
  <si>
    <t>tamiroff_</t>
  </si>
  <si>
    <t>thebravelass</t>
  </si>
  <si>
    <t>adorablyd</t>
  </si>
  <si>
    <t>redschulte</t>
  </si>
  <si>
    <t>marciojmsilva</t>
  </si>
  <si>
    <t>killaz306</t>
  </si>
  <si>
    <t>medecindelaam</t>
  </si>
  <si>
    <t>angelas_sacred</t>
  </si>
  <si>
    <t>sam_h_kennedy</t>
  </si>
  <si>
    <t>shreya_sg</t>
  </si>
  <si>
    <t>paritypledge</t>
  </si>
  <si>
    <t>ejaykim1</t>
  </si>
  <si>
    <t>p6mhh0hnriu7mue</t>
  </si>
  <si>
    <t>noahcrothman</t>
  </si>
  <si>
    <t>dgreenbaum</t>
  </si>
  <si>
    <t>cindy_52s</t>
  </si>
  <si>
    <t>indianagracexo</t>
  </si>
  <si>
    <t>susanlengauet</t>
  </si>
  <si>
    <t>jltangel1</t>
  </si>
  <si>
    <t>thevipe</t>
  </si>
  <si>
    <t>nanncook</t>
  </si>
  <si>
    <t>dinoy1230</t>
  </si>
  <si>
    <t>onepunchimickey</t>
  </si>
  <si>
    <t>lelliaju</t>
  </si>
  <si>
    <t>damnelectron</t>
  </si>
  <si>
    <t>vickibalfour</t>
  </si>
  <si>
    <t>alexkhan_kr</t>
  </si>
  <si>
    <t>joe_rwa</t>
  </si>
  <si>
    <t>s88d293</t>
  </si>
  <si>
    <t>mtgeiger1184</t>
  </si>
  <si>
    <t>franciscah3</t>
  </si>
  <si>
    <t>mielo0o</t>
  </si>
  <si>
    <t>dscot41194</t>
  </si>
  <si>
    <t>pipsuphoesdown</t>
  </si>
  <si>
    <t>ianmcohen</t>
  </si>
  <si>
    <t>hulseggemarjon</t>
  </si>
  <si>
    <t>wolfe321</t>
  </si>
  <si>
    <t>tinatinde</t>
  </si>
  <si>
    <t>kingpeterking12</t>
  </si>
  <si>
    <t>belindajones68</t>
  </si>
  <si>
    <t>blanketcrap</t>
  </si>
  <si>
    <t>daam_girl</t>
  </si>
  <si>
    <t>rebootbill</t>
  </si>
  <si>
    <t>diarioqro</t>
  </si>
  <si>
    <t>escsearch</t>
  </si>
  <si>
    <t>robertclaypool6</t>
  </si>
  <si>
    <t>metooplace</t>
  </si>
  <si>
    <t>sophia96235544</t>
  </si>
  <si>
    <t>michelemariemm</t>
  </si>
  <si>
    <t>oksoa</t>
  </si>
  <si>
    <t>samnbk</t>
  </si>
  <si>
    <t>00ger</t>
  </si>
  <si>
    <t>marty2634</t>
  </si>
  <si>
    <t>muzzgun175</t>
  </si>
  <si>
    <t>conversationuk</t>
  </si>
  <si>
    <t>derekjohnbryant</t>
  </si>
  <si>
    <t>bengalralph</t>
  </si>
  <si>
    <t>blmlamarcus</t>
  </si>
  <si>
    <t>syfywire</t>
  </si>
  <si>
    <t>roch_nrolla</t>
  </si>
  <si>
    <t>pingkk__</t>
  </si>
  <si>
    <t>pseudologichunt</t>
  </si>
  <si>
    <t>red1echo</t>
  </si>
  <si>
    <t>mariegrusell</t>
  </si>
  <si>
    <t>sonjavonlochow</t>
  </si>
  <si>
    <t>frankbullitt39</t>
  </si>
  <si>
    <t>burianudo</t>
  </si>
  <si>
    <t>frauenfilmfest</t>
  </si>
  <si>
    <t>lashaunamonet</t>
  </si>
  <si>
    <t>rtdumb</t>
  </si>
  <si>
    <t>rtserf</t>
  </si>
  <si>
    <t>kt_mccoll</t>
  </si>
  <si>
    <t>g0ldenkitty_</t>
  </si>
  <si>
    <t>rtpork</t>
  </si>
  <si>
    <t>dannajackson</t>
  </si>
  <si>
    <t>berkelnicolette</t>
  </si>
  <si>
    <t>egging1</t>
  </si>
  <si>
    <t>2213ja9</t>
  </si>
  <si>
    <t>tikimaximus</t>
  </si>
  <si>
    <t>sallystrange</t>
  </si>
  <si>
    <t>samhurtzg</t>
  </si>
  <si>
    <t>unitedpeoplesd</t>
  </si>
  <si>
    <t>kassandra_fred</t>
  </si>
  <si>
    <t>god_usa_trump</t>
  </si>
  <si>
    <t>katierosman</t>
  </si>
  <si>
    <t>mrrobertford</t>
  </si>
  <si>
    <t>smashy321</t>
  </si>
  <si>
    <t>itswanda</t>
  </si>
  <si>
    <t>onebigham</t>
  </si>
  <si>
    <t>cas_coalition</t>
  </si>
  <si>
    <t>rickysi16087724</t>
  </si>
  <si>
    <t>christybis</t>
  </si>
  <si>
    <t>raimeygallant</t>
  </si>
  <si>
    <t>samholloway1</t>
  </si>
  <si>
    <t>bethconluz</t>
  </si>
  <si>
    <t>ssaisorg</t>
  </si>
  <si>
    <t>anonymitygone</t>
  </si>
  <si>
    <t>joshyr_</t>
  </si>
  <si>
    <t>baldheadgyrl</t>
  </si>
  <si>
    <t>caraotadigital</t>
  </si>
  <si>
    <t>islact</t>
  </si>
  <si>
    <t>sarahchensmall</t>
  </si>
  <si>
    <t>billbaker</t>
  </si>
  <si>
    <t>amy_siskind</t>
  </si>
  <si>
    <t>nrfreeborn</t>
  </si>
  <si>
    <t>222t</t>
  </si>
  <si>
    <t>ywcausa</t>
  </si>
  <si>
    <t>weekdayupdate</t>
  </si>
  <si>
    <t>rachelolding</t>
  </si>
  <si>
    <t>adinnora</t>
  </si>
  <si>
    <t>idunn0pe</t>
  </si>
  <si>
    <t>darianmurray</t>
  </si>
  <si>
    <t>harukoi2020</t>
  </si>
  <si>
    <t>opensesami1</t>
  </si>
  <si>
    <t>gauchenews</t>
  </si>
  <si>
    <t>maryana29983592</t>
  </si>
  <si>
    <t>tiacann</t>
  </si>
  <si>
    <t>chi_sinfonietta</t>
  </si>
  <si>
    <t>gabriellecj</t>
  </si>
  <si>
    <t>gay_alcorn</t>
  </si>
  <si>
    <t>realrachelsteel</t>
  </si>
  <si>
    <t>womenunited9</t>
  </si>
  <si>
    <t>metoo_watchdawg</t>
  </si>
  <si>
    <t>thefranchisesd</t>
  </si>
  <si>
    <t>bluelight02</t>
  </si>
  <si>
    <t>lk_pennington</t>
  </si>
  <si>
    <t>scallopsrgreat</t>
  </si>
  <si>
    <t>tyspirit</t>
  </si>
  <si>
    <t>pubphilj</t>
  </si>
  <si>
    <t>ontarioaudit</t>
  </si>
  <si>
    <t>cs0886</t>
  </si>
  <si>
    <t>jrpierce</t>
  </si>
  <si>
    <t>yezes</t>
  </si>
  <si>
    <t>pdugua</t>
  </si>
  <si>
    <t>helenbrosnan</t>
  </si>
  <si>
    <t>hlods</t>
  </si>
  <si>
    <t>stevyrino</t>
  </si>
  <si>
    <t>kittens4milk</t>
  </si>
  <si>
    <t>kaceykells</t>
  </si>
  <si>
    <t>book_tribe</t>
  </si>
  <si>
    <t>rumsrite</t>
  </si>
  <si>
    <t>aaaj_la</t>
  </si>
  <si>
    <t>phe0nix1</t>
  </si>
  <si>
    <t>trinity_hexagon</t>
  </si>
  <si>
    <t>madagaskal1</t>
  </si>
  <si>
    <t>cindythequeen7</t>
  </si>
  <si>
    <t>ayakourasawa</t>
  </si>
  <si>
    <t>kinoko1027</t>
  </si>
  <si>
    <t>dsumma</t>
  </si>
  <si>
    <t>santaviz</t>
  </si>
  <si>
    <t>a35362</t>
  </si>
  <si>
    <t>bigdontee</t>
  </si>
  <si>
    <t>versobooks</t>
  </si>
  <si>
    <t>amymek</t>
  </si>
  <si>
    <t>pocotoeltrotiao</t>
  </si>
  <si>
    <t>jefferyburkhead</t>
  </si>
  <si>
    <t>tylerpreston20</t>
  </si>
  <si>
    <t>sensacine</t>
  </si>
  <si>
    <t>michaelanewell_</t>
  </si>
  <si>
    <t>dicerod</t>
  </si>
  <si>
    <t>ecomandotca</t>
  </si>
  <si>
    <t>colettecello</t>
  </si>
  <si>
    <t>guzifer007</t>
  </si>
  <si>
    <t>arifjamallodhi</t>
  </si>
  <si>
    <t>mike_archbold</t>
  </si>
  <si>
    <t>lunamonelle</t>
  </si>
  <si>
    <t>gemis46</t>
  </si>
  <si>
    <t>3sami</t>
  </si>
  <si>
    <t>kwangsukstangel</t>
  </si>
  <si>
    <t>whatmollysaid</t>
  </si>
  <si>
    <t>elonawashington</t>
  </si>
  <si>
    <t>babyemi2</t>
  </si>
  <si>
    <t>mefromdaytoday</t>
  </si>
  <si>
    <t>iamgaryallen</t>
  </si>
  <si>
    <t>pj_un_jour</t>
  </si>
  <si>
    <t>annedkny</t>
  </si>
  <si>
    <t>lowiepiro</t>
  </si>
  <si>
    <t>baileygarner98</t>
  </si>
  <si>
    <t>helautou</t>
  </si>
  <si>
    <t>nily</t>
  </si>
  <si>
    <t>piperanderson1</t>
  </si>
  <si>
    <t>womenmakemovies</t>
  </si>
  <si>
    <t>lilliana1017</t>
  </si>
  <si>
    <t>saint_morena</t>
  </si>
  <si>
    <t>victor_nordgren</t>
  </si>
  <si>
    <t>jwdavoll</t>
  </si>
  <si>
    <t>kellyjwise</t>
  </si>
  <si>
    <t>abc_es</t>
  </si>
  <si>
    <t>vitaljosep71</t>
  </si>
  <si>
    <t>jester1436</t>
  </si>
  <si>
    <t>weaponsfreee</t>
  </si>
  <si>
    <t>akeelaahmed</t>
  </si>
  <si>
    <t>_prateekyadav_</t>
  </si>
  <si>
    <t>roserainelee</t>
  </si>
  <si>
    <t>piespeggy</t>
  </si>
  <si>
    <t>haifons</t>
  </si>
  <si>
    <t>riley_beukema4</t>
  </si>
  <si>
    <t>osteenzoey</t>
  </si>
  <si>
    <t>wetoo_japan</t>
  </si>
  <si>
    <t>paul_0000</t>
  </si>
  <si>
    <t>ijefff</t>
  </si>
  <si>
    <t>aviator300</t>
  </si>
  <si>
    <t>fiore_eterno</t>
  </si>
  <si>
    <t>camina0902</t>
  </si>
  <si>
    <t>riotheatherrr</t>
  </si>
  <si>
    <t>sweetsare</t>
  </si>
  <si>
    <t>henrydavis08</t>
  </si>
  <si>
    <t>2027france</t>
  </si>
  <si>
    <t>bnyaon</t>
  </si>
  <si>
    <t>imgenta</t>
  </si>
  <si>
    <t>kimkimmwaters</t>
  </si>
  <si>
    <t>no_oasis</t>
  </si>
  <si>
    <t>ljloch</t>
  </si>
  <si>
    <t>leroy_ufc1231</t>
  </si>
  <si>
    <t>spadecarrier</t>
  </si>
  <si>
    <t>aristeguionline</t>
  </si>
  <si>
    <t>vvallebla</t>
  </si>
  <si>
    <t>exclaimdotca</t>
  </si>
  <si>
    <t>jennabe15361971</t>
  </si>
  <si>
    <t>dailymoonjaein</t>
  </si>
  <si>
    <t>madein8713</t>
  </si>
  <si>
    <t>antiquer48</t>
  </si>
  <si>
    <t>fangirl31</t>
  </si>
  <si>
    <t>thegoldwaterus</t>
  </si>
  <si>
    <t>luvyujoo</t>
  </si>
  <si>
    <t>lumroom</t>
  </si>
  <si>
    <t>cutterkom</t>
  </si>
  <si>
    <t>tacostate</t>
  </si>
  <si>
    <t>capitalmexico</t>
  </si>
  <si>
    <t>economiahoymx</t>
  </si>
  <si>
    <t>boa_project</t>
  </si>
  <si>
    <t>rashmidube</t>
  </si>
  <si>
    <t>seanmaloney2</t>
  </si>
  <si>
    <t>77murphy3</t>
  </si>
  <si>
    <t>willsheehan68</t>
  </si>
  <si>
    <t>tomclonan</t>
  </si>
  <si>
    <t>thepastorfred</t>
  </si>
  <si>
    <t>el_doncruz</t>
  </si>
  <si>
    <t>aylasunny</t>
  </si>
  <si>
    <t>nellbound</t>
  </si>
  <si>
    <t>altfireaviation</t>
  </si>
  <si>
    <t>mrsharrisonford</t>
  </si>
  <si>
    <t>kylebuchanan</t>
  </si>
  <si>
    <t>dynasty86</t>
  </si>
  <si>
    <t>pastorabharris</t>
  </si>
  <si>
    <t>nefouu</t>
  </si>
  <si>
    <t>desiiah</t>
  </si>
  <si>
    <t>nprparallels</t>
  </si>
  <si>
    <t>rshellybean</t>
  </si>
  <si>
    <t>ccdnqsa</t>
  </si>
  <si>
    <t>theadvocatemag</t>
  </si>
  <si>
    <t>kfartist</t>
  </si>
  <si>
    <t>usafirsttrump</t>
  </si>
  <si>
    <t>truthandlove012</t>
  </si>
  <si>
    <t>emilykimmich</t>
  </si>
  <si>
    <t>meganlovebug13</t>
  </si>
  <si>
    <t>hercampussfasu</t>
  </si>
  <si>
    <t>nessie_horan</t>
  </si>
  <si>
    <t>zainabberry</t>
  </si>
  <si>
    <t>cpoppinz</t>
  </si>
  <si>
    <t>usalovegod</t>
  </si>
  <si>
    <t>parry2shawn</t>
  </si>
  <si>
    <t>fionalikes</t>
  </si>
  <si>
    <t>trulyemilyyy</t>
  </si>
  <si>
    <t>rebelliousmag</t>
  </si>
  <si>
    <t>teedisme</t>
  </si>
  <si>
    <t>maunieto</t>
  </si>
  <si>
    <t>mmobaez</t>
  </si>
  <si>
    <t>njpcyji</t>
  </si>
  <si>
    <t>g_bost</t>
  </si>
  <si>
    <t>paulavasan</t>
  </si>
  <si>
    <t>fightbackbr</t>
  </si>
  <si>
    <t>mango_fem77</t>
  </si>
  <si>
    <t>demisexualducky</t>
  </si>
  <si>
    <t>agatha79s</t>
  </si>
  <si>
    <t>miuellie</t>
  </si>
  <si>
    <t>j_m_fitzgerald</t>
  </si>
  <si>
    <t>groutenberg</t>
  </si>
  <si>
    <t>amymaiden</t>
  </si>
  <si>
    <t>richardthewatts</t>
  </si>
  <si>
    <t>popcorncola333</t>
  </si>
  <si>
    <t>violetsohee</t>
  </si>
  <si>
    <t>marinabonnefoi</t>
  </si>
  <si>
    <t>saraclmt</t>
  </si>
  <si>
    <t>marinkat</t>
  </si>
  <si>
    <t>untamableshrews</t>
  </si>
  <si>
    <t>rehmanyasmin</t>
  </si>
  <si>
    <t>fightmediabias</t>
  </si>
  <si>
    <t>mzbadwolf</t>
  </si>
  <si>
    <t>iamdarylleon</t>
  </si>
  <si>
    <t>sccbarassn</t>
  </si>
  <si>
    <t>acarlson1018</t>
  </si>
  <si>
    <t>farnazfassihi</t>
  </si>
  <si>
    <t>syriacham</t>
  </si>
  <si>
    <t>orejachica</t>
  </si>
  <si>
    <t>analuzvaladez</t>
  </si>
  <si>
    <t>paulnew2325</t>
  </si>
  <si>
    <t>thescarofj</t>
  </si>
  <si>
    <t>vonny_bravo</t>
  </si>
  <si>
    <t>meyrosen</t>
  </si>
  <si>
    <t>kayjo2015</t>
  </si>
  <si>
    <t>bluehawaijamong</t>
  </si>
  <si>
    <t>qjinp</t>
  </si>
  <si>
    <t>runiac2</t>
  </si>
  <si>
    <t>kimminseoyoung</t>
  </si>
  <si>
    <t>shinyeram69</t>
  </si>
  <si>
    <t>mirandambailey</t>
  </si>
  <si>
    <t>diandralowe</t>
  </si>
  <si>
    <t>recorriada</t>
  </si>
  <si>
    <t>leeclarion</t>
  </si>
  <si>
    <t>ska827</t>
  </si>
  <si>
    <t>gongmudo2359</t>
  </si>
  <si>
    <t>truthbetold_irl</t>
  </si>
  <si>
    <t>melissa31920880</t>
  </si>
  <si>
    <t>kclynne27</t>
  </si>
  <si>
    <t>kimkk0buk</t>
  </si>
  <si>
    <t>nprgoatsandsoda</t>
  </si>
  <si>
    <t>eldacantu</t>
  </si>
  <si>
    <t>maryilaward</t>
  </si>
  <si>
    <t>awbolympia</t>
  </si>
  <si>
    <t>xagathon</t>
  </si>
  <si>
    <t>mdemulher</t>
  </si>
  <si>
    <t>joesmithnbc</t>
  </si>
  <si>
    <t>cheeseman1984</t>
  </si>
  <si>
    <t>valeriecg</t>
  </si>
  <si>
    <t>poup69</t>
  </si>
  <si>
    <t>cbcradioq</t>
  </si>
  <si>
    <t>gircontact</t>
  </si>
  <si>
    <t>thegeeoffdigest</t>
  </si>
  <si>
    <t>rdtbook</t>
  </si>
  <si>
    <t>jeweljk</t>
  </si>
  <si>
    <t>cowboy__jesse01</t>
  </si>
  <si>
    <t>lumiereduciel</t>
  </si>
  <si>
    <t>rc_ml</t>
  </si>
  <si>
    <t>circuswoman</t>
  </si>
  <si>
    <t>moeru_bl</t>
  </si>
  <si>
    <t>monicalewinsky</t>
  </si>
  <si>
    <t>planet_belfast</t>
  </si>
  <si>
    <t>ajplus</t>
  </si>
  <si>
    <t>bananahoe</t>
  </si>
  <si>
    <t>cairnguidance</t>
  </si>
  <si>
    <t>treandadukes</t>
  </si>
  <si>
    <t>lisatk</t>
  </si>
  <si>
    <t>grainnsg</t>
  </si>
  <si>
    <t>rashidaldosari</t>
  </si>
  <si>
    <t>2011patriot1775</t>
  </si>
  <si>
    <t>lady_sullem</t>
  </si>
  <si>
    <t>minsumi77</t>
  </si>
  <si>
    <t>two_wing</t>
  </si>
  <si>
    <t>vc_watcher</t>
  </si>
  <si>
    <t>laniep</t>
  </si>
  <si>
    <t>omelete</t>
  </si>
  <si>
    <t>lawrencsexy</t>
  </si>
  <si>
    <t>mercnews</t>
  </si>
  <si>
    <t>dondorey1</t>
  </si>
  <si>
    <t>conceptgrp</t>
  </si>
  <si>
    <t>9pt</t>
  </si>
  <si>
    <t>michelalonzod</t>
  </si>
  <si>
    <t>triglicerido</t>
  </si>
  <si>
    <t>homomagnolia</t>
  </si>
  <si>
    <t>signewenneberg</t>
  </si>
  <si>
    <t>dateaninmate</t>
  </si>
  <si>
    <t>kbsnews</t>
  </si>
  <si>
    <t>restartcorea</t>
  </si>
  <si>
    <t>ishiitakaaki</t>
  </si>
  <si>
    <t>1999minazuki4ka</t>
  </si>
  <si>
    <t>eliza1581</t>
  </si>
  <si>
    <t>josepertusafm</t>
  </si>
  <si>
    <t>freedm_of_spch</t>
  </si>
  <si>
    <t>laurenlaverne</t>
  </si>
  <si>
    <t>suzannenossel</t>
  </si>
  <si>
    <t>egangoonsquad</t>
  </si>
  <si>
    <t>elainestorkey</t>
  </si>
  <si>
    <t>ivpacademic</t>
  </si>
  <si>
    <t>george</t>
  </si>
  <si>
    <t>wtrmrk</t>
  </si>
  <si>
    <t>hachetteus</t>
  </si>
  <si>
    <t>public_affairs</t>
  </si>
  <si>
    <t>wendyranderson</t>
  </si>
  <si>
    <t>emergencypoet</t>
  </si>
  <si>
    <t>pgcornwell</t>
  </si>
  <si>
    <t>seattletimes</t>
  </si>
  <si>
    <t>kcsarc</t>
  </si>
  <si>
    <t>ifta</t>
  </si>
  <si>
    <t>deirdreokane1</t>
  </si>
  <si>
    <t>mdr</t>
  </si>
  <si>
    <t>womansday</t>
  </si>
  <si>
    <t>thesinglewoman</t>
  </si>
  <si>
    <t>woman</t>
  </si>
  <si>
    <t>womenshealth</t>
  </si>
  <si>
    <t>wep_uk</t>
  </si>
  <si>
    <t>ouenshiori</t>
  </si>
  <si>
    <t>realdonaldtump</t>
  </si>
  <si>
    <t>jsuischristelle</t>
  </si>
  <si>
    <t>henda_ayari</t>
  </si>
  <si>
    <t>clairecmc</t>
  </si>
  <si>
    <t>lisamurkowski</t>
  </si>
  <si>
    <t>grassleypress</t>
  </si>
  <si>
    <t>lindseygrahamsc</t>
  </si>
  <si>
    <t>darlingebony</t>
  </si>
  <si>
    <t>tananarivedue</t>
  </si>
  <si>
    <t>tinu</t>
  </si>
  <si>
    <t>venkaylahaynes</t>
  </si>
  <si>
    <t>softspokn1</t>
  </si>
  <si>
    <t>blackdeanmagic</t>
  </si>
  <si>
    <t>_firststudents</t>
  </si>
  <si>
    <t>dmvblacklives</t>
  </si>
  <si>
    <t>glsen_education</t>
  </si>
  <si>
    <t>adl_education</t>
  </si>
  <si>
    <t>morningsidectr</t>
  </si>
  <si>
    <t>alison_smale</t>
  </si>
  <si>
    <t>emmapalmer2018</t>
  </si>
  <si>
    <t>socandtherapy</t>
  </si>
  <si>
    <t>bbcradiocymru</t>
  </si>
  <si>
    <t>chanelefi</t>
  </si>
  <si>
    <t>laure</t>
  </si>
  <si>
    <t>agnescpoirier</t>
  </si>
  <si>
    <t>nlvdp</t>
  </si>
  <si>
    <t>wesyang</t>
  </si>
  <si>
    <t>mashagessen</t>
  </si>
  <si>
    <t>rebel19</t>
  </si>
  <si>
    <t>collier</t>
  </si>
  <si>
    <t>michlbilodeau</t>
  </si>
  <si>
    <t>lamillsgarrett</t>
  </si>
  <si>
    <t>morse4america</t>
  </si>
  <si>
    <t>ca_dem</t>
  </si>
  <si>
    <t>juliasween</t>
  </si>
  <si>
    <t>pfluegers</t>
  </si>
  <si>
    <t>dadkind</t>
  </si>
  <si>
    <t>sierraresistor</t>
  </si>
  <si>
    <t>amychamp</t>
  </si>
  <si>
    <t>callmcclintock</t>
  </si>
  <si>
    <t>cherylaoife</t>
  </si>
  <si>
    <t>sfpelosi</t>
  </si>
  <si>
    <t>karaaley</t>
  </si>
  <si>
    <t>missi_carter</t>
  </si>
  <si>
    <t>sister_hood_mag</t>
  </si>
  <si>
    <t>muslimwomenc</t>
  </si>
  <si>
    <t>wise_leaders</t>
  </si>
  <si>
    <t>womenintheworld</t>
  </si>
  <si>
    <t>woodenlegsbrew</t>
  </si>
  <si>
    <t>vfhive</t>
  </si>
  <si>
    <t>vanityfair</t>
  </si>
  <si>
    <t>capitolchris</t>
  </si>
  <si>
    <t>blue__america</t>
  </si>
  <si>
    <t>shinybluedress</t>
  </si>
  <si>
    <t>femininecollect</t>
  </si>
  <si>
    <t>rachelintheoc</t>
  </si>
  <si>
    <t>peche</t>
  </si>
  <si>
    <t>lgvazquez88</t>
  </si>
  <si>
    <t>karlasouza7</t>
  </si>
  <si>
    <t>sofffiaaa</t>
  </si>
  <si>
    <t>scottjsander</t>
  </si>
  <si>
    <t>phil_sanchez</t>
  </si>
  <si>
    <t>wish_tv</t>
  </si>
  <si>
    <t>m_mccormackmp</t>
  </si>
  <si>
    <t>netflixlat</t>
  </si>
  <si>
    <t>realrbhjr</t>
  </si>
  <si>
    <t>margaretwrite</t>
  </si>
  <si>
    <t>elonmusk</t>
  </si>
  <si>
    <t>bmorejameslee</t>
  </si>
  <si>
    <t>taranaburke</t>
  </si>
  <si>
    <t>nwlc</t>
  </si>
  <si>
    <t>elpais_cultura</t>
  </si>
  <si>
    <t>pous</t>
  </si>
  <si>
    <t>elcotilleosv</t>
  </si>
  <si>
    <t>womensweb</t>
  </si>
  <si>
    <t>chiefs</t>
  </si>
  <si>
    <t>fortnitegame</t>
  </si>
  <si>
    <t>presstvprograms</t>
  </si>
  <si>
    <t>paminprogress</t>
  </si>
  <si>
    <t>peteralexander</t>
  </si>
  <si>
    <t>changeitalia</t>
  </si>
  <si>
    <t>liberi_uguali</t>
  </si>
  <si>
    <t>mov5stelle</t>
  </si>
  <si>
    <t>forza_italia</t>
  </si>
  <si>
    <t>pdnetwork</t>
  </si>
  <si>
    <t>gavinnewsom</t>
  </si>
  <si>
    <t>kate_jenkins_</t>
  </si>
  <si>
    <t>celinedion</t>
  </si>
  <si>
    <t>kdlang</t>
  </si>
  <si>
    <t>shaq</t>
  </si>
  <si>
    <t>badandbitchy</t>
  </si>
  <si>
    <t>realstaceydash</t>
  </si>
  <si>
    <t>onthegocbc</t>
  </si>
  <si>
    <t>jessmccormick</t>
  </si>
  <si>
    <t>denisemaerker</t>
  </si>
  <si>
    <t>insights_west</t>
  </si>
  <si>
    <t>thekhemistlives</t>
  </si>
  <si>
    <t>shesource</t>
  </si>
  <si>
    <t>7000monarchs</t>
  </si>
  <si>
    <t>josecardenas1</t>
  </si>
  <si>
    <t>mike_zollo</t>
  </si>
  <si>
    <t>guskenworthy</t>
  </si>
  <si>
    <t>babyj78</t>
  </si>
  <si>
    <t>luvmy2girls4evr</t>
  </si>
  <si>
    <t>dailysignal</t>
  </si>
  <si>
    <t>kelseyjharkness</t>
  </si>
  <si>
    <t>rosemcgowan</t>
  </si>
  <si>
    <t>hashtaggriswold</t>
  </si>
  <si>
    <t>olympics</t>
  </si>
  <si>
    <t>lp_lapresse</t>
  </si>
  <si>
    <t>thegodlessmama</t>
  </si>
  <si>
    <t>maryj_msw</t>
  </si>
  <si>
    <t>wend</t>
  </si>
  <si>
    <t>womensfundri</t>
  </si>
  <si>
    <t>wikileaks</t>
  </si>
  <si>
    <t>11s_l_2016_cat</t>
  </si>
  <si>
    <t>batmangothamusa</t>
  </si>
  <si>
    <t>dum_phuk</t>
  </si>
  <si>
    <t>determined1776</t>
  </si>
  <si>
    <t>pghowie2</t>
  </si>
  <si>
    <t>elisayoder</t>
  </si>
  <si>
    <t>bella__km</t>
  </si>
  <si>
    <t>stickyhammer</t>
  </si>
  <si>
    <t>mark923to25</t>
  </si>
  <si>
    <t>hollyberry1964</t>
  </si>
  <si>
    <t>neen_katzmann</t>
  </si>
  <si>
    <t>sambyhere</t>
  </si>
  <si>
    <t>evetweets</t>
  </si>
  <si>
    <t>c_shell18</t>
  </si>
  <si>
    <t>majesticangel01</t>
  </si>
  <si>
    <t>mayflowersalex</t>
  </si>
  <si>
    <t>grannypi</t>
  </si>
  <si>
    <t>cosmeclaire</t>
  </si>
  <si>
    <t>paulydeathwish</t>
  </si>
  <si>
    <t>db123dryb2</t>
  </si>
  <si>
    <t>eddarrell</t>
  </si>
  <si>
    <t>colesuzie</t>
  </si>
  <si>
    <t>carriannetexas</t>
  </si>
  <si>
    <t>vestonash</t>
  </si>
  <si>
    <t>hibbsforchange</t>
  </si>
  <si>
    <t>jametteriley</t>
  </si>
  <si>
    <t>benzerman1</t>
  </si>
  <si>
    <t>diamondgirl2222</t>
  </si>
  <si>
    <t>tharon_pleiades</t>
  </si>
  <si>
    <t>hercampus</t>
  </si>
  <si>
    <t>nbc4i</t>
  </si>
  <si>
    <t>zephoria</t>
  </si>
  <si>
    <t>wef</t>
  </si>
  <si>
    <t>yglvoices</t>
  </si>
  <si>
    <t>zennie62</t>
  </si>
  <si>
    <t>identitywoman</t>
  </si>
  <si>
    <t>wendydent</t>
  </si>
  <si>
    <t>alexiachelle</t>
  </si>
  <si>
    <t>adnl</t>
  </si>
  <si>
    <t>atwoodmagazine</t>
  </si>
  <si>
    <t>collapsimusic</t>
  </si>
  <si>
    <t>mazartang</t>
  </si>
  <si>
    <t>dammyo</t>
  </si>
  <si>
    <t>jlawrencedaily</t>
  </si>
  <si>
    <t>ladylawyerdiary</t>
  </si>
  <si>
    <t>htranbui</t>
  </si>
  <si>
    <t>fortune_sibanda</t>
  </si>
  <si>
    <t>billboard</t>
  </si>
  <si>
    <t>bfmtv</t>
  </si>
  <si>
    <t>morbak0801</t>
  </si>
  <si>
    <t>snowdov2</t>
  </si>
  <si>
    <t>usacsmret</t>
  </si>
  <si>
    <t>apostlelaurinda</t>
  </si>
  <si>
    <t>zingars</t>
  </si>
  <si>
    <t>nahbabynah</t>
  </si>
  <si>
    <t>bouska</t>
  </si>
  <si>
    <t>ashleyjudd</t>
  </si>
  <si>
    <t>verified</t>
  </si>
  <si>
    <t>newsjunkie72</t>
  </si>
  <si>
    <t>thecjpearson</t>
  </si>
  <si>
    <t>patrickeddis</t>
  </si>
  <si>
    <t>tiare_scanda</t>
  </si>
  <si>
    <t>mayorsmashville</t>
  </si>
  <si>
    <t>tewell4u</t>
  </si>
  <si>
    <t>kimmyqueen09</t>
  </si>
  <si>
    <t>justsayin_yo</t>
  </si>
  <si>
    <t>amherendeen</t>
  </si>
  <si>
    <t>harvardbiz</t>
  </si>
  <si>
    <t>hellobuglers</t>
  </si>
  <si>
    <t>northwesternu</t>
  </si>
  <si>
    <t>the_moviebob</t>
  </si>
  <si>
    <t>hotnewhiphop</t>
  </si>
  <si>
    <t>ismashfizzle</t>
  </si>
  <si>
    <t>amyann64250002</t>
  </si>
  <si>
    <t>barcaspiral_</t>
  </si>
  <si>
    <t>shannonvanraes</t>
  </si>
  <si>
    <t>kristinannable</t>
  </si>
  <si>
    <t>kevinspacey</t>
  </si>
  <si>
    <t>billprady</t>
  </si>
  <si>
    <t>creadanseparis</t>
  </si>
  <si>
    <t>donarturito</t>
  </si>
  <si>
    <t>arashi5neko8</t>
  </si>
  <si>
    <t>nekosamananda5</t>
  </si>
  <si>
    <t>denkwerkstatt</t>
  </si>
  <si>
    <t>krockcentre</t>
  </si>
  <si>
    <t>hedleyonline</t>
  </si>
  <si>
    <t>ticketmasterca</t>
  </si>
  <si>
    <t>darthkarnesy</t>
  </si>
  <si>
    <t>stop_trump20</t>
  </si>
  <si>
    <t>davidalangrier</t>
  </si>
  <si>
    <t>lisicomedia</t>
  </si>
  <si>
    <t>programa_hoy</t>
  </si>
  <si>
    <t>sergitus85</t>
  </si>
  <si>
    <t>lainca_</t>
  </si>
  <si>
    <t>timesuplegal</t>
  </si>
  <si>
    <t>robnail</t>
  </si>
  <si>
    <t>mcbridesg</t>
  </si>
  <si>
    <t>singularityu</t>
  </si>
  <si>
    <t>afpfr</t>
  </si>
  <si>
    <t>boswachtertim</t>
  </si>
  <si>
    <t>fox2now</t>
  </si>
  <si>
    <t>ventaneandouno</t>
  </si>
  <si>
    <t>lawjournaltv</t>
  </si>
  <si>
    <t>nyclaborlawyer</t>
  </si>
  <si>
    <t>jl_petrone</t>
  </si>
  <si>
    <t>twxcorp</t>
  </si>
  <si>
    <t>cnnpr</t>
  </si>
  <si>
    <t>newday</t>
  </si>
  <si>
    <t>epa</t>
  </si>
  <si>
    <t>fiverights</t>
  </si>
  <si>
    <t>emilyslist</t>
  </si>
  <si>
    <t>un_women</t>
  </si>
  <si>
    <t>verotruesocial</t>
  </si>
  <si>
    <t>annakachikyan</t>
  </si>
  <si>
    <t>5minutesformom</t>
  </si>
  <si>
    <t>washtimes</t>
  </si>
  <si>
    <t>maine</t>
  </si>
  <si>
    <t>tischcollege</t>
  </si>
  <si>
    <t>tuftsuniversity</t>
  </si>
  <si>
    <t>senatorcollins</t>
  </si>
  <si>
    <t>cdnencyclopedia</t>
  </si>
  <si>
    <t>cindygallop</t>
  </si>
  <si>
    <t>davidklion</t>
  </si>
  <si>
    <t>kimberlyerlocks</t>
  </si>
  <si>
    <t>wesleyan_u</t>
  </si>
  <si>
    <t>mroth78</t>
  </si>
  <si>
    <t>allysonturner</t>
  </si>
  <si>
    <t>partiarazem</t>
  </si>
  <si>
    <t>donaldisourprez</t>
  </si>
  <si>
    <t>evertoostdam</t>
  </si>
  <si>
    <t>paolanunez</t>
  </si>
  <si>
    <t>upshotnyt</t>
  </si>
  <si>
    <t>aktiepappa</t>
  </si>
  <si>
    <t>jemelehill</t>
  </si>
  <si>
    <t>tribetime123jon</t>
  </si>
  <si>
    <t>womenandgirlsn</t>
  </si>
  <si>
    <t>marailarasi</t>
  </si>
  <si>
    <t>msladyphyll</t>
  </si>
  <si>
    <t>theresa_may</t>
  </si>
  <si>
    <t>gr8fl</t>
  </si>
  <si>
    <t>uniteandresist</t>
  </si>
  <si>
    <t>indivisiblefll</t>
  </si>
  <si>
    <t>drbradleynelson</t>
  </si>
  <si>
    <t>aj_mclean</t>
  </si>
  <si>
    <t>brandonhenschel</t>
  </si>
  <si>
    <t>lauren_kitt</t>
  </si>
  <si>
    <t>droz</t>
  </si>
  <si>
    <t>life_and_style</t>
  </si>
  <si>
    <t>melissaschuman</t>
  </si>
  <si>
    <t>blondadb</t>
  </si>
  <si>
    <t>teenie36214</t>
  </si>
  <si>
    <t>mollygolightley</t>
  </si>
  <si>
    <t>yummy_amanda</t>
  </si>
  <si>
    <t>tmz</t>
  </si>
  <si>
    <t>antonioguterres</t>
  </si>
  <si>
    <t>makerswomen</t>
  </si>
  <si>
    <t>saraziff</t>
  </si>
  <si>
    <t>50cent</t>
  </si>
  <si>
    <t>doneoin</t>
  </si>
  <si>
    <t>thewecc</t>
  </si>
  <si>
    <t>pretinho_basico</t>
  </si>
  <si>
    <t>harjothijs</t>
  </si>
  <si>
    <t>irritatedwoman</t>
  </si>
  <si>
    <t>bad_mayo</t>
  </si>
  <si>
    <t>24news</t>
  </si>
  <si>
    <t>jcbanoun1</t>
  </si>
  <si>
    <t>dattelan</t>
  </si>
  <si>
    <t>harvardiop</t>
  </si>
  <si>
    <t>katiepack</t>
  </si>
  <si>
    <t>linaesco</t>
  </si>
  <si>
    <t>johannamaska</t>
  </si>
  <si>
    <t>globalsitroom</t>
  </si>
  <si>
    <t>jeremyherb</t>
  </si>
  <si>
    <t>srtcomp2</t>
  </si>
  <si>
    <t>mkraju</t>
  </si>
  <si>
    <t>ilperspective</t>
  </si>
  <si>
    <t>andrea_kisiner</t>
  </si>
  <si>
    <t>asianjunkiecom</t>
  </si>
  <si>
    <t>kesharose</t>
  </si>
  <si>
    <t>mailonline</t>
  </si>
  <si>
    <t>celebitchy</t>
  </si>
  <si>
    <t>idlyitw</t>
  </si>
  <si>
    <t>hollywoodtuna1</t>
  </si>
  <si>
    <t>yuritzi_1</t>
  </si>
  <si>
    <t>mirzafloresg</t>
  </si>
  <si>
    <t>candeochoaa</t>
  </si>
  <si>
    <t>marthatagle</t>
  </si>
  <si>
    <t>trurin</t>
  </si>
  <si>
    <t>vanjapirc</t>
  </si>
  <si>
    <t>chloewigsmith</t>
  </si>
  <si>
    <t>raffohouse</t>
  </si>
  <si>
    <t>laoncediez</t>
  </si>
  <si>
    <t>__pnh__</t>
  </si>
  <si>
    <t>mundoscerrados</t>
  </si>
  <si>
    <t>salliekrawcheck</t>
  </si>
  <si>
    <t>stanjames</t>
  </si>
  <si>
    <t>bettingscams</t>
  </si>
  <si>
    <t>nimrodson</t>
  </si>
  <si>
    <t>suzannahweiss</t>
  </si>
  <si>
    <t>sarah_smarsh</t>
  </si>
  <si>
    <t>cptbeef</t>
  </si>
  <si>
    <t>monaeltahawy</t>
  </si>
  <si>
    <t>womenatforbes</t>
  </si>
  <si>
    <t>womenforwomen</t>
  </si>
  <si>
    <t>priscillalauren</t>
  </si>
  <si>
    <t>rvuul</t>
  </si>
  <si>
    <t>twittermoments</t>
  </si>
  <si>
    <t>amazonmusic</t>
  </si>
  <si>
    <t>applemusic</t>
  </si>
  <si>
    <t>spotify</t>
  </si>
  <si>
    <t>reagarvey</t>
  </si>
  <si>
    <t>centralsu</t>
  </si>
  <si>
    <t>beatedsupport</t>
  </si>
  <si>
    <t>beated</t>
  </si>
  <si>
    <t>cprice2184</t>
  </si>
  <si>
    <t>feehlo</t>
  </si>
  <si>
    <t>notplantbased</t>
  </si>
  <si>
    <t>rubytandoh</t>
  </si>
  <si>
    <t>ilonacatherine</t>
  </si>
  <si>
    <t>sarah_robbo</t>
  </si>
  <si>
    <t>samuel_pollen</t>
  </si>
  <si>
    <t>scousepie</t>
  </si>
  <si>
    <t>girlposts</t>
  </si>
  <si>
    <t>leascelyn</t>
  </si>
  <si>
    <t>wulfkat</t>
  </si>
  <si>
    <t>hawaiidelilah</t>
  </si>
  <si>
    <t>americanmclass</t>
  </si>
  <si>
    <t>a_fly_guy</t>
  </si>
  <si>
    <t>mom_ceo</t>
  </si>
  <si>
    <t>wokeluisa</t>
  </si>
  <si>
    <t>reevynap</t>
  </si>
  <si>
    <t>mairerua</t>
  </si>
  <si>
    <t>heretical_1</t>
  </si>
  <si>
    <t>juicylivzwell</t>
  </si>
  <si>
    <t>gsable2</t>
  </si>
  <si>
    <t>deepinthehills</t>
  </si>
  <si>
    <t>hazemorton</t>
  </si>
  <si>
    <t>dixiejo68</t>
  </si>
  <si>
    <t>tahoesquaw1</t>
  </si>
  <si>
    <t>eronel35</t>
  </si>
  <si>
    <t>robinandriver</t>
  </si>
  <si>
    <t>janrobinjackson</t>
  </si>
  <si>
    <t>10minutesaday4u</t>
  </si>
  <si>
    <t>taggartrehnn</t>
  </si>
  <si>
    <t>igypup9</t>
  </si>
  <si>
    <t>cowboyneok</t>
  </si>
  <si>
    <t>rigel2020</t>
  </si>
  <si>
    <t>bjsquirrel</t>
  </si>
  <si>
    <t>beyedwoman</t>
  </si>
  <si>
    <t>bella_ofa</t>
  </si>
  <si>
    <t>oldmanliver</t>
  </si>
  <si>
    <t>cortini</t>
  </si>
  <si>
    <t>aprylsmithts</t>
  </si>
  <si>
    <t>unovana</t>
  </si>
  <si>
    <t>r_berge</t>
  </si>
  <si>
    <t>wethepeople49</t>
  </si>
  <si>
    <t>antigopactivist</t>
  </si>
  <si>
    <t>cooter</t>
  </si>
  <si>
    <t>basicwhitem0m</t>
  </si>
  <si>
    <t>robertvosfrere</t>
  </si>
  <si>
    <t>dedpull_diva</t>
  </si>
  <si>
    <t>heids_liverpool</t>
  </si>
  <si>
    <t>faznet</t>
  </si>
  <si>
    <t>nuochan</t>
  </si>
  <si>
    <t>thomasdoustaly</t>
  </si>
  <si>
    <t>lemondefr</t>
  </si>
  <si>
    <t>womagainstuber</t>
  </si>
  <si>
    <t>womenshealthmag</t>
  </si>
  <si>
    <t>loosewomen</t>
  </si>
  <si>
    <t>bendepear</t>
  </si>
  <si>
    <t>cathynewman</t>
  </si>
  <si>
    <t>telegraph</t>
  </si>
  <si>
    <t>yourfriendlilan</t>
  </si>
  <si>
    <t>hasanminhaj</t>
  </si>
  <si>
    <t>michaelkosta</t>
  </si>
  <si>
    <t>mrhappygivens</t>
  </si>
  <si>
    <t>nickwiger</t>
  </si>
  <si>
    <t>mentoocampaign</t>
  </si>
  <si>
    <t>funnyordie</t>
  </si>
  <si>
    <t>gibblertron</t>
  </si>
  <si>
    <t>dailycal</t>
  </si>
  <si>
    <t>twitchyteam</t>
  </si>
  <si>
    <t>profcheit</t>
  </si>
  <si>
    <t>cannoli_joe</t>
  </si>
  <si>
    <t>blueridgeleo</t>
  </si>
  <si>
    <t>william89107166</t>
  </si>
  <si>
    <t>true_pundit</t>
  </si>
  <si>
    <t>feminism_newz</t>
  </si>
  <si>
    <t>leaksonline</t>
  </si>
  <si>
    <t>blacq2</t>
  </si>
  <si>
    <t>silewconsulting</t>
  </si>
  <si>
    <t>krisjenner</t>
  </si>
  <si>
    <t>traceeellisross</t>
  </si>
  <si>
    <t>bnnnewscom</t>
  </si>
  <si>
    <t>itn</t>
  </si>
  <si>
    <t>france24_en</t>
  </si>
  <si>
    <t>aljazeera_world</t>
  </si>
  <si>
    <t>bbcamerica</t>
  </si>
  <si>
    <t>skynews</t>
  </si>
  <si>
    <t>bbcnews</t>
  </si>
  <si>
    <t>rtenews</t>
  </si>
  <si>
    <t>noplaceforsheep</t>
  </si>
  <si>
    <t>cycleunionkp</t>
  </si>
  <si>
    <t>star_ohmynews</t>
  </si>
  <si>
    <t>wsws_updates</t>
  </si>
  <si>
    <t>breakfastnews</t>
  </si>
  <si>
    <t>naacp</t>
  </si>
  <si>
    <t>dmd60</t>
  </si>
  <si>
    <t>bronxdefenders</t>
  </si>
  <si>
    <t>lvikkiml</t>
  </si>
  <si>
    <t>ashabandele</t>
  </si>
  <si>
    <t>bjp4india</t>
  </si>
  <si>
    <t>narendramodi</t>
  </si>
  <si>
    <t>hllywdland_cope</t>
  </si>
  <si>
    <t>leonardobastida</t>
  </si>
  <si>
    <t>billcosby</t>
  </si>
  <si>
    <t>pacificstand</t>
  </si>
  <si>
    <t>as</t>
  </si>
  <si>
    <t>opensociety</t>
  </si>
  <si>
    <t>negramacchia</t>
  </si>
  <si>
    <t>aristeguicnn</t>
  </si>
  <si>
    <t>carlitosbracho7</t>
  </si>
  <si>
    <t>jcmartinez44</t>
  </si>
  <si>
    <t>alexjuache</t>
  </si>
  <si>
    <t>suttree2013</t>
  </si>
  <si>
    <t>sveavikander</t>
  </si>
  <si>
    <t>tonyhwindsor</t>
  </si>
  <si>
    <t>wersula</t>
  </si>
  <si>
    <t>cathrinstickney</t>
  </si>
  <si>
    <t>about_scout</t>
  </si>
  <si>
    <t>tvietor08</t>
  </si>
  <si>
    <t>amlwhere</t>
  </si>
  <si>
    <t>harvard</t>
  </si>
  <si>
    <t>radinstitute</t>
  </si>
  <si>
    <t>jeanniesuk</t>
  </si>
  <si>
    <t>lindsey</t>
  </si>
  <si>
    <t>jaredkushner</t>
  </si>
  <si>
    <t>newyorker</t>
  </si>
  <si>
    <t>westfaironline</t>
  </si>
  <si>
    <t>marshallfaulk</t>
  </si>
  <si>
    <t>dansileoshow</t>
  </si>
  <si>
    <t>nflpafmrplayers</t>
  </si>
  <si>
    <t>haskinstheodore</t>
  </si>
  <si>
    <t>ldw106</t>
  </si>
  <si>
    <t>llabanero</t>
  </si>
  <si>
    <t>magigibson</t>
  </si>
  <si>
    <t>patutiva</t>
  </si>
  <si>
    <t>abaker08</t>
  </si>
  <si>
    <t>blkmymorris</t>
  </si>
  <si>
    <t>margaretatwood</t>
  </si>
  <si>
    <t>emilynussbaum</t>
  </si>
  <si>
    <t>sarahebond</t>
  </si>
  <si>
    <t>drerichoskins</t>
  </si>
  <si>
    <t>robertbenzie</t>
  </si>
  <si>
    <t>figaro_economie</t>
  </si>
  <si>
    <t>thecrimereport</t>
  </si>
  <si>
    <t>gayrepublicswag</t>
  </si>
  <si>
    <t>bookviral</t>
  </si>
  <si>
    <t>scheng_</t>
  </si>
  <si>
    <t>shoshpd</t>
  </si>
  <si>
    <t>reninoz</t>
  </si>
  <si>
    <t>sarahluxlee</t>
  </si>
  <si>
    <t>paulinaneuding</t>
  </si>
  <si>
    <t>gravdyrkare</t>
  </si>
  <si>
    <t>alhorngreni</t>
  </si>
  <si>
    <t>chris_dulny</t>
  </si>
  <si>
    <t>red_pleb</t>
  </si>
  <si>
    <t>robertgsilvermn</t>
  </si>
  <si>
    <t>tcboyle</t>
  </si>
  <si>
    <t>le_figaro</t>
  </si>
  <si>
    <t>eugeniebastie</t>
  </si>
  <si>
    <t>tcatf_</t>
  </si>
  <si>
    <t>aliceglass</t>
  </si>
  <si>
    <t>tpolresists</t>
  </si>
  <si>
    <t>starwarsresists</t>
  </si>
  <si>
    <t>kryten_42</t>
  </si>
  <si>
    <t>starlordresists</t>
  </si>
  <si>
    <t>pleasethink1776</t>
  </si>
  <si>
    <t>laurabarton2018</t>
  </si>
  <si>
    <t>marvelresists</t>
  </si>
  <si>
    <t>lady_pgh</t>
  </si>
  <si>
    <t>effieresists</t>
  </si>
  <si>
    <t>lunaluvgood2017</t>
  </si>
  <si>
    <t>originaljlp</t>
  </si>
  <si>
    <t>iche_me</t>
  </si>
  <si>
    <t>elastigirl2018</t>
  </si>
  <si>
    <t>thor_ofmight</t>
  </si>
  <si>
    <t>wwresists</t>
  </si>
  <si>
    <t>howardstark2018</t>
  </si>
  <si>
    <t>pepperresists</t>
  </si>
  <si>
    <t>quoththeraven2</t>
  </si>
  <si>
    <t>nothoneywest</t>
  </si>
  <si>
    <t>jrhorsting</t>
  </si>
  <si>
    <t>american_blonde</t>
  </si>
  <si>
    <t>wolv_2018</t>
  </si>
  <si>
    <t>catwomanresists</t>
  </si>
  <si>
    <t>captsisko2018</t>
  </si>
  <si>
    <t>natasharesists</t>
  </si>
  <si>
    <t>murribrielil16</t>
  </si>
  <si>
    <t>wbaltv11</t>
  </si>
  <si>
    <t>p1domo</t>
  </si>
  <si>
    <t>cbsla</t>
  </si>
  <si>
    <t>borderirish</t>
  </si>
  <si>
    <t>lafourcade</t>
  </si>
  <si>
    <t>alyssamastro44</t>
  </si>
  <si>
    <t>bumble</t>
  </si>
  <si>
    <t>jameirodger</t>
  </si>
  <si>
    <t>mimimayes13</t>
  </si>
  <si>
    <t>wagner_rob</t>
  </si>
  <si>
    <t>goodoz</t>
  </si>
  <si>
    <t>brunothebridge</t>
  </si>
  <si>
    <t>therock7246</t>
  </si>
  <si>
    <t>squatch_xxl</t>
  </si>
  <si>
    <t>carsandboats1</t>
  </si>
  <si>
    <t>baby___del</t>
  </si>
  <si>
    <t>wolfman682</t>
  </si>
  <si>
    <t>maga_army</t>
  </si>
  <si>
    <t>jmylea1</t>
  </si>
  <si>
    <t>mrsgoodoz</t>
  </si>
  <si>
    <t>mememayo96</t>
  </si>
  <si>
    <t>beetlejuice7246</t>
  </si>
  <si>
    <t>stevemoniz1</t>
  </si>
  <si>
    <t>terri101092</t>
  </si>
  <si>
    <t>lmchristi1</t>
  </si>
  <si>
    <t>jimgagnon6</t>
  </si>
  <si>
    <t>staggerlee422</t>
  </si>
  <si>
    <t>arnoldziffle18</t>
  </si>
  <si>
    <t>punkin682</t>
  </si>
  <si>
    <t>vanessal43</t>
  </si>
  <si>
    <t>enrico_picone</t>
  </si>
  <si>
    <t>jubilee_7double</t>
  </si>
  <si>
    <t>jeffgar41456759</t>
  </si>
  <si>
    <t>kengrimes9</t>
  </si>
  <si>
    <t>mrtimwalsh</t>
  </si>
  <si>
    <t>senmartygolden</t>
  </si>
  <si>
    <t>ivanka</t>
  </si>
  <si>
    <t>megynkelly</t>
  </si>
  <si>
    <t>20committee</t>
  </si>
  <si>
    <t>patribotics</t>
  </si>
  <si>
    <t>fbiwfo</t>
  </si>
  <si>
    <t>brandyzadrozny</t>
  </si>
  <si>
    <t>berkeleyside</t>
  </si>
  <si>
    <t>thomaspeel1</t>
  </si>
  <si>
    <t>palantirtech</t>
  </si>
  <si>
    <t>coinbase</t>
  </si>
  <si>
    <t>sarahcuda</t>
  </si>
  <si>
    <t>ralstonreports</t>
  </si>
  <si>
    <t>wsjopinion</t>
  </si>
  <si>
    <t>jawillick</t>
  </si>
  <si>
    <t>kingchip</t>
  </si>
  <si>
    <t>mericanbyforce</t>
  </si>
  <si>
    <t>qz</t>
  </si>
  <si>
    <t>nikkirojo4life</t>
  </si>
  <si>
    <t>melaniejoly</t>
  </si>
  <si>
    <t>vgaudreau</t>
  </si>
  <si>
    <t>dlessard1947</t>
  </si>
  <si>
    <t>stephaneleclair</t>
  </si>
  <si>
    <t>siecus</t>
  </si>
  <si>
    <t>advocatestweets</t>
  </si>
  <si>
    <t>liz_cairn</t>
  </si>
  <si>
    <t>ujy71908023</t>
  </si>
  <si>
    <t>voteout2018</t>
  </si>
  <si>
    <t>robmichaelson</t>
  </si>
  <si>
    <t>getongab</t>
  </si>
  <si>
    <t>Where has #metoo left the art of seduction? @AgnesCPoirier offers a French perspective, on this month's LNWH with @laurenlaverne @BBCWomansHour  https://t.co/TxtdCkkW5A https://t.co/qN3Ixnl4TO</t>
  </si>
  <si>
    <t>Writers respond to the #MeToo movement. Our #PENtownhall featuring @collier, @rebel19, @mashagessen, @wesyang, @Egangoonsquad, &amp;amp; @SuzanneNossel. 2/28. https://t.co/8Z4nSAja3s</t>
  </si>
  <si>
    <t>From #MeToo to domestic abuse and infanticide, the horrors women and girls face around the world are overwhelming, but the Church cannot turn away. @madamspeaker
@ivpacademic @ElaineStorkey 
https://t.co/tG0XxfqkeM</t>
  </si>
  <si>
    <t>He who shapes the story creates 'the truth'. But #MeToo #Timesup rise in decibel level provides resonance for women’s narratives: @MonicaLewinsky in @VanityFair notes importance of @george lakoff #framing. 
Important stuff for understanding complexities + context (w' compassion) https://t.co/CH8w21AC3I</t>
  </si>
  <si>
    <t>What #MeToo shows about the value of being #TypeR &amp;amp; #TransformativeResilience. Inspiring story abt. #MeTooNatSec from @wendyranderson https://t.co/JMtW1ej86o @Slate @BetterLifeLab @public_affairs @HachetteUS @wtrmrk</t>
  </si>
  <si>
    <t>#MeToo, a poetry anthology by and for women, will be released on 8th March. Ahead of its publication, poet Deborah Alma (@emergencypoet) talks about the book’s origins. https://t.co/FNxEPO1yjb</t>
  </si>
  <si>
    <t>Seattle people: Don't click on the reactionary hot takes about consent and #MeToo. Instead, come have a drink with me, @KCSARC, and @seattletimes reporter @pgcornwell tomorrow night while we break down fact from fiction. https://t.co/lRGVRAxS14</t>
  </si>
  <si>
    <t>Maureen O’ Hara lives on in the #MeToo #TimesUp movement. The struggles she faced can be seen in “Queen of Technicolor”, a play that reveals the person behind the icon. Thank you @DeirdreOKane1 @IFTA for remembering this truly brilliant person #maueenohara #queenoftechnicolor https://t.co/x1TEMqUXH3</t>
  </si>
  <si>
    <t>Ach sieh mal einer an: Bei meiner Recherche zum #Kinderkanal und der Veruntreuung von Gebühren sowie #metoo-Problemen stößt man auf "Korruption und krumme Geschäfte" beim @MDR. Man muss diesen Sumpf endlich trocken legen. #MDR https://t.co/NKep3gM4iV</t>
  </si>
  <si>
    <t>#deleteuber #DeleteUber #MeToo #Metoomovement #metoo #MeTooUber 
@loosewomen @WomensHealthMag @WomAgainstUber @womensmarch @UN_Women @WEP_UK @womenshealth @BBCWomansHour @WOMAN @TheSingleWoman @WomansDay #WomensSixNations #womaninbiz https://t.co/Fxkk3sr3JA</t>
  </si>
  <si>
    <t>Does #MeToo change #Japan?
#MeToo が #日本 を良くするかは分からない。しかし著名人である #三橋貴明，#式守伊之助，#日馬富士，#岸勇希 のハラスメント，暴力に被害者が声を挙げたのは事実。最初に声を挙げた #伊藤詩織 さんの行動が社会を変えつつある。@ouenshiori
https://t.co/CQ8LINiN60</t>
  </si>
  <si>
    <t>@TwitchyTeam 2 women who refuse to become  #Victims of any kind! #MeToo #NRA #2A #StudentsStandUp but these women stood up so they wouldn't be victims. #CloserNation #GunFreeZonesKill #Parkland #ParklandStudentsSpeak #ParklandShooting #FloridaSchoolShooting #MAGA @POTUS @realDonaldTump 🤠</t>
  </si>
  <si>
    <t>Drôle de monde #MeToo ou #BalanceTonPorc dans lequel une cagnotte pour un présumé multi-violeur atteint des sommets alors que les nombreuses victimes présumées restent seules... #Ramadan @Henda_Ayari @JSuisChristelle #FreeRaif https://t.co/5plxWFd7Q8</t>
  </si>
  <si>
    <t>@NewYorker #SexualPredatorInChief beginnings...#MeToo @realDonaldTrump @IvankaTrump @jaredkushner @SenatorCollins @LindseyGrahamSC @SpeakerRyan @GrassleyPress @lisamurkowski @clairecmc @SpeakerRyan https://t.co/zoeRvm35vb</t>
  </si>
  <si>
    <t>I will not support, endorse, or take part in any #MeToo project that doesn't properly credit, consult, &amp;amp; somehow compensate founder @TaranaBurke. The erasure of the important work of Black women is NOT acceptable. @VenkaylaHaynes @Tinu @TananariveDue @DarlingEbony @elise_flowers</t>
  </si>
  <si>
    <t>I will not support, endorse, or take part in any #MeToo project that doesn't properly credit, consult, &amp;amp; somehow compensate founder @TaranaBurke. The erasure of the important work of Black women is NOT acceptable.
@DMVBlackLives @_firststudents @BlackDeanMagic @softspokn1</t>
  </si>
  <si>
    <t>New collection! Find resources in response to the #MeToo &amp;amp; #MeTooK12 movements. Discover new ways to promote healthy relationships &amp;amp; combat harassment. https://t.co/OvGYDKrAGJ #TimesUp @WithoutViolence @MorningsideCtr  @SSAISorg @ADL_Education @GLSEN_Education @AFTUnion https://t.co/b68c0oBKlT</t>
  </si>
  <si>
    <t>Review: At Geneva #HRC37, UNSG @AntonioGuterres Brags of His Work in #Myanmar, Ignores #Cameroon &amp;amp; India #MeToo as with Global Communicator @Alison_Smale continues censorship, UN Faces Staff Strike https://t.co/tfdNBWXXHJ https://t.co/3ybLFBQRdl</t>
  </si>
  <si>
    <t>Call for chapters. #MeToo: Survivors of sexual violence as counsellors and psychotherapists. PCCS Books (2019).  Information for potential contributors can be found here https://t.co/3iynH2mjDS
Please contact editors @socandtherapy Deborah A. Lee and @emmapalmer2018 Emma Palmer https://t.co/VpAxUogQ8c</t>
  </si>
  <si>
    <t>Hey @realDonaldTrump here are some other words from Rev. Graham you should consider...
https://t.co/SqluOCH0l9 on #MeToo: “Sin always involves a slippery slope of secrets that will eventually be revealed... Live a life that would please [God].” https://t.co/238uU6HvVh</t>
  </si>
  <si>
    <t>Such a great experience with Seneca Williams. Interviewed me about Leadership, sexual harassment, sexploitation &amp;amp; the #MeToo movement and more. Wonderful host. Thought provoking discussion. #MakeMovesMonday https://t.co/EspP3GDjhG</t>
  </si>
  <si>
    <t>RT @Wolfe321: Radio host loses job after sexual comments on teen Olympian. But anyone who complained is a “sexist crybaby.” #MeToo  https:/…</t>
  </si>
  <si>
    <t>Monica Lewinsky: Emerging from “the House of Gaslight” in the Age of #MeToo https://t.co/3pEYSCLTpt</t>
  </si>
  <si>
    <t>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</si>
  <si>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RT @AristeguiOnline: Corea del Sur se une a campaña global #MeToo contra violencia sexual https://t.co/HUzkoen5gp https://t.co/LATUm8086t</t>
  </si>
  <si>
    <t>Fideo' gan PMT (Pryd Ma Te) am gael ei chwarae ar y sioe heno #MeToo @BBCRadioCymru https://t.co/1FWEGPWwnh</t>
  </si>
  <si>
    <t>RT @therealrhysmwyn: 'Fideo' gan PMT (Pryd Ma Te) am gael ei chwarae ar y sioe heno #MeToo @BBCRadioCymru https://t.co/1FWEGPWwnh</t>
  </si>
  <si>
    <t>RT @OnePunchiMickey: "정치인"이라고 뒤에 숨어서 온갖 나쁜짓 하는 것들이 있습니다. #Metoo 운동 제대로 하자. #자유당+#바른당(=새누리당) 성추행 일지가 있습니다.
자유당 바른당 폐당하는게 맞습니다. 국회에 발 못 딛게 해…</t>
  </si>
  <si>
    <t>@chanelefi #MeToo #MeTwo</t>
  </si>
  <si>
    <t>#MeToo https://t.co/uFkK4bExLH</t>
  </si>
  <si>
    <t>Meet the badass Afghan woman who has resolved 50 cases of abuse against women, and helped detain 21 men accused of violence against women in just one year. #Afghanistan #law #MeToo #TimesUp https://t.co/t48zCJeTq9</t>
  </si>
  <si>
    <t>RT @BBCWomansHour: Where has #metoo left the art of seduction? @AgnesCPoirier offers a French perspective, on this month's LNWH with @laure…</t>
  </si>
  <si>
    <t>@jaketapper Hey Jake, with Monica Lewinski releasing statements about the #MeToo movement &amp;amp; Pres. Clinton, I’m sure you’ll reach out to ask her about it. Since it isn’t inappropriate to ask a daughter about these issues, I’m sure you’ll press her on other allegations too, right? Jake? Jake?</t>
  </si>
  <si>
    <t>@NlvdP #metoo 🙈</t>
  </si>
  <si>
    <t>There are times when shit happens. And then there’s when excellent shit happens. #MeToo #TimesUp
https://t.co/MPB3kJzBsA</t>
  </si>
  <si>
    <t>RT @PENamerican: Writers respond to the #MeToo movement. Our #PENtownhall featuring @collier, @rebel19, @mashagessen, @wesyang, @Egangoonsq…</t>
  </si>
  <si>
    <t>#ResistanceMovement #Parkland #EmptyThePews #TakeAKnee #unhackthevote #MarchForOurLives #EmmaforChange #MAGA #Trump2020 #Republicans #GOPTaxScam #GOP #BlackLivesMatter #MeToo #LGBTQIA #WomensMarch #DACA #DACADreamers #VoteThemAllOut #Vote100</t>
  </si>
  <si>
    <t>The latest The John Hubbard Daily! https://t.co/Gf9irbwqdD #metoo</t>
  </si>
  <si>
    <t>Monica Lewinsky is back!!! She identifies herself as part of #MeToo and a victim of “abuse of power” in a consensual sexual relationship. She was recently diagnosed as suffering from PTSD. I would love to know what Hillary Clinton has to say about this, but  I can probably guess.</t>
  </si>
  <si>
    <t>RT @kimminseoyoung: 만화계 #MeToo 는 이미 2016년 [불공정노동행위 및 성폭력 사례집]이 있었으나, 나는 이 성폭력 사례집이 발간 된 바로 당일 '만화가의 날'에 모 원로 만화가에게 성희롱을 당했다. 그 사례집의 가해자들 역시…</t>
  </si>
  <si>
    <t>On est d'accord que le début de #ForrestGump serait un scandale aujourd'hui feat manspreading et harcèlement de rue ? 🙄
#BalanceTonPorc #Metoo</t>
  </si>
  <si>
    <t>"We watched the wholesale dissection of a young, unknown woman—me—who, due to legal quarantine, was unable to speak out on her own behalf."
totally #MeToo https://t.co/kBh37IQVOQ</t>
  </si>
  <si>
    <t>Monica Lewinsky says #MeToo movement changed her view of Bill Clinton affair https://t.co/h6aLy1h32f</t>
  </si>
  <si>
    <t>Red Sparrow' a sadistic, gratuitous movie somehow made in the #metoo era https://t.co/qYxeEKz1Bt @TB_Times</t>
  </si>
  <si>
    <t>RT @TB_Times: 'Red Sparrow' a sadistic, gratuitous movie somehow made in the #metoo era https://t.co/qYxeEKz1Bt @TB_Times</t>
  </si>
  <si>
    <t>Trump not only admitted to being a predator and told people to "Grab em by the p*ssy," but bragged about getting away with peeing at naked children at Miss Teen USA. People need to open their eyes--and stop enabling sexual assault.
#metoo #resist #trump</t>
  </si>
  <si>
    <t>Using #metoo to speak for another woman, especially when it’s motivated by anger is worse than low.  It’s disgusting.</t>
  </si>
  <si>
    <t>RT @luvyujoo: 일 때문에 시카고에 왔는데 가방에 분홍색 #MeToo 배지를 붙이고 다니는 여자들이 많이 눈에 띈다. 마주칠 때 마다 배지를 가리키며 “me too” 라고 말했는데, 그들도 아무 질문 없이 반갑게 웃어주며 “me too” 라…</t>
  </si>
  <si>
    <t>RT @sydbrownstone: Seattle people: Don't click on the reactionary hot takes about consent and #MeToo. Instead, come have a drink with me, @…</t>
  </si>
  <si>
    <t>Denn es betrifft uns alle! #metoo #120dB https://t.co/rWSTkCvhH9</t>
  </si>
  <si>
    <t>El trend #YoNoDenuncio impulsa a víctimas de abuso sexual a hablar de su situación.
#MeToo #Abuso
https://t.co/mAufalJJbL https://t.co/bvhhiZ4pD0</t>
  </si>
  <si>
    <t>Boston Herald Editorial: #MeToo overreach #mapoli https://t.co/TQXcGlLfy2</t>
  </si>
  <si>
    <t>@Missi_Carter @karaaley @sfpelosi @CherylAoife @CallMcclintock @AMYCHAMP @SierraResistor @dadkind @pfluegers @JuliaSween @CA_Dem @Morse4America @LaMillsGarrett @Michlbilodeau #MeToo</t>
  </si>
  <si>
    <t>Affaire #Darmanin : la seconde plaignante raconte les multiples échanges #BalanceTonPorc #MeToo https://t.co/Ia3my5Qx9y</t>
  </si>
  <si>
    <t>RT @hiphop_militant: Affaire #Darmanin : la seconde plaignante raconte les multiples échanges #BalanceTonPorc #MeToo https://t.co/Ia3my5Qx9y</t>
  </si>
  <si>
    <t>Please read, specially noted.. #SaudiArabia is taking measures against sexual harrasment. @WISE_Leaders @WomenintheWorld @muslimwomenc @sister_hood_mag #MosqueMeToo #MeToo https://t.co/1SAbydE8kk</t>
  </si>
  <si>
    <t>RT @AmyMek: MEDIA &amp;amp; LIBERAL BLACKOUT
This is the REAL #MeToo Movement! HELP MAGNIFY THEIR VOICES
German women have launched a campaign ca…</t>
  </si>
  <si>
    <t>#BODASGLITZ
#AccesoriosParaNoviasyBodas
#Exclusivo
#Stickers
#IDo
#MeToo
#Love
#JustMarried
#LoMejorParaTi
#VenyEnamorate https://t.co/o1GlIYO9du</t>
  </si>
  <si>
    <t>This is what #MeToo now looks like. Way to go #Hollywood and other wealthy #Progressives pushing for #GenderDysphoria acceptance! You really won it on this one hahaha https://t.co/4mwX3e9PFh</t>
  </si>
  <si>
    <t>RT @vonny_bravo: Still staring into the abyss. We see you. #metoo #timesup https://t.co/qnCvrkG6sX</t>
  </si>
  <si>
    <t>#BAHRAMarch will feature Steve Bogue talking about #SexualHarassment &amp;amp; the #metoo movement. RSVP today 3/21 @woodenlegsbrew https://t.co/FiKqrpyyAN</t>
  </si>
  <si>
    <t>RT @BAHRABoard: #BAHRAMarch will feature Steve Bogue talking about #SexualHarassment &amp;amp; the #metoo movement. RSVP today 3/21 @woodenlegsbrew…</t>
  </si>
  <si>
    <t>RT @MonicaLewinsky: Me on #MeToo #Timesup (...and some other thoughts) for @VanityFair @VFHIVE https://t.co/u9Ta13RWqB</t>
  </si>
  <si>
    <t>RT @circuswoman: 한국여성단체연합 #metoo 운동 긴급토론회 질문자분 중에,나꼼수지지자모임에서 만난 이에게 준간강피해를 당한 피해자분께서 발언하셨다.가해자새끼가 새누리당에서 보낸 꽃뱀인줄 알았다는 말을 하며 그 김어준식 정치프레임으로…</t>
  </si>
  <si>
    <t>Monica Lewinsky: Emerging from “the House of Gaslight” in the Age of #MeToo https://t.co/ueK2ob7Diy</t>
  </si>
  <si>
    <t>#MonicaLewinsky: #MeToo... Actions have consequences. You were an adult, Monica.  You were not drugged, attacked in an alley, kidnapped or incested. YOU chose to have an affair w/powerful married man. https://t.co/ueK2ob7Diy</t>
  </si>
  <si>
    <t>Weinstein Co. Declares Bankruptcy As NY Attorney General Kills Bailout: It's been almost five months exactly since the New York Times launched the #MeToo movement with its initial expose about disgraced Hollywood studio head Harvey Weinstein's https://t.co/0Sqll3L1T5 https://t.co/JKXnIbE5ph</t>
  </si>
  <si>
    <t>@Blue__America @CapitolChris You are more concerned with (factual/confirmed) reporting of the offenders (4-10 male party delegates) than the victim (female politician getting anti-rape phrase yelled at her as a taunt). Could you have illustrated my point any clearer than if I'd scripted it? #MeToo #TimesUp</t>
  </si>
  <si>
    <t>@shinybluedress #metoo</t>
  </si>
  <si>
    <t>RT @pccsbooks: Call for chapters. #MeToo: Survivors of sexual violence as counsellors and psychotherapists. PCCS Books (2019).  Information…</t>
  </si>
  <si>
    <t>I, Prey https://t.co/pB8w3dxWEu by @RachelintheOC via @femininecollect #SexualAbuse #Survivor #MeToo
‘Now I lay me down to f**k,’ she whispers to her lover. He smiles, kissing her many scars, dark eyes paying them homage. #TriggerWarning #MondayBlogs</t>
  </si>
  <si>
    <t>#MondayMotivation #HouseofNibbanicBliss #SexualAssault #MeToo #Advocates 
https://t.co/T8hCMFMKjV
https://t.co/uPjtIgk1R9 https://t.co/V6glvtJHqa</t>
  </si>
  <si>
    <t>Her fame will die with her fathers! #MeToo #Russia https://t.co/gtFBGV6H8w</t>
  </si>
  <si>
    <t>RT @CAGoldenBear: Her fame will die with her fathers! #MeToo #Russia https://t.co/gtFBGV6H8w</t>
  </si>
  <si>
    <t>‘HAD IT HAPPENED TODAY’: Lewinsky, Clinton and #MeToo https://t.co/6IsKxAe4sr https://t.co/QbYRRum8IQ</t>
  </si>
  <si>
    <t>@peche "How do you feel about the #metoo campaign?
I love it. There are many layers to this question but my short answer is that we are part of a generation of change. The #metoo campaign, along with the rest of the campaigns to raise awareness to our problems  ... "👏🏼👏🏼👏🏼</t>
  </si>
  <si>
    <t>While living history most fail to reflect upon it. Much easier ex post facto. 
In less than 1 yr, 2 seminal moments in American History
#MeToo 
#Parkland 
Re-upping arm teachers w radios, not sidearms so they know what's going on. 
A weapon w/o comm in crowds? Who does that? https://t.co/3aZO74XaUA</t>
  </si>
  <si>
    <t>Success, she made it through the bisq firing. Thank you Joe! #joepurtle #ceramicsatnas #metoo… https://t.co/g622G4dtau</t>
  </si>
  <si>
    <t>@lgvazquez88 @sofffiaaa @KarlaSouza7 Creo que la intención de @KarlaSouza7 no es llamar la atención (contrario a SNR) sino denunciar un hecho que pasa también en #México #MeToo</t>
  </si>
  <si>
    <t>@WISH_TV @Phil_Sanchez @scottjsander I trust we are going to be asking Chelsea about her dad? @WISH_TV is so liberally biased against Trump...you can't even see how distorted your coverage is and what you are willing to report or NOT report. #metoo https://t.co/l0I1OY2xBZ</t>
  </si>
  <si>
    <t>List Of Black Women Running For Office In 2018 https://t.co/hEBRo5qNLM #DonaldTrump #Resist #TheResistance #MeToo #RoseArmy #BlueWave2018 #HappyBlueYear #WhyIAmRunning</t>
  </si>
  <si>
    <t>RT @meagandanielss: hey wilmy!! come out to my #MeTooMarch on 3/25!! purchase a $5 #MeToo shirt and also get an exclusive sneak peak from m…</t>
  </si>
  <si>
    <t>@M_McCormackMP this guy completely ruined the census and trust in the gov with our private details, he doesn’t like some of my dear friends because of their private choice of partners and now he is DPM.  Way to be rewarded for under pro forming.  #metoo #timesup #auspol</t>
  </si>
  <si>
    <t>@sofffiaaa ¡¡Qué bárbara!!... Me gustaba su comedia hasta que comenzó con el #Trending del #metoo #show  Ojo @NetflixLAT ...</t>
  </si>
  <si>
    <t>#StudentsStandUp #NeverAgain #MeToo #MuellerTime #RussiaGate #ImpeachTrump #MarchForOurLives #NRABoycott #NRAmazon #PBS @RealRBHJr 
https://t.co/woZfRtKjAf https://t.co/3oXdbzPGpW</t>
  </si>
  <si>
    <t>I'm not alone anymore': Monica Lewinsky says #MeToo helped her move past 'trauma' https://t.co/ZDyoWmCYtx via @ABCNews</t>
  </si>
  <si>
    <t>#metoo</t>
  </si>
  <si>
    <t>RT @NMreport: The latest from @MargaretWrite, on a community largely ignored in the #MeToo movement: The disabled community https://t.co/Jr…</t>
  </si>
  <si>
    <t>https://t.co/glM6zH91j9
WEINSTEIN CO. BANKRUPTED! BUSTED BALLOUTS, &amp;amp; #METOO PINS RAIN DOWN ON THE DIRTY BOULVARDE BELOW...</t>
  </si>
  <si>
    <t>I was talking about sexual abusers in hollywood ten years ago when the next era of suits here I went to college with just looked at me like "Jordan, grow up, this is how this business is" 
now these phonies wear #metoo pins</t>
  </si>
  <si>
    <t>The latest Evolve IT Inc - let's Evolve IT!! https://t.co/K1t7neXywS #pyeongchang2018 #metoo</t>
  </si>
  <si>
    <t>RT @samnbk: Escribí sobre #MeToo en México y algunas de las cuantas “inquietudes” que siempre se tienen al respecto. https://t.co/m5g3rrmr1E</t>
  </si>
  <si>
    <t>The latest Mirror Eyes! https://t.co/xiNLhj4Hr2 #metoo #brexit</t>
  </si>
  <si>
    <t>RT @harukoi2020: Spring 代表 山本潤がスピーカーとして出席したイベント「me too からcharge へ」の記事です！
熱気が伝わります😆❗
うねりを起こしましょう🙌
伊藤詩織さん出席の #metoo シンポジウム、200人超え
出席者が語った #m…</t>
  </si>
  <si>
    <t>#Olympics #TwitterLockout 
#BlackPanther #MeToo #BlackHistoryMonth #Hightimes #CannabisCommunity #Tchalla 
#GunReformNow #bitcoin #News 
https://t.co/W3oGS4PVmU
@elonmusk https://t.co/qJyEMryc66</t>
  </si>
  <si>
    <t>RT @dotcomlandlords: #Olympics #TwitterLockout 
#BlackPanther #MeToo #BlackHistoryMonth #Hightimes #CannabisCommunity #Tchalla 
#GunReformN…</t>
  </si>
  <si>
    <t>Republican Louisiana AG had security personnel stalk a secretary after she refused to sleep with him: lawsuit #metoo #fem2 https://t.co/PdggSpGY1R</t>
  </si>
  <si>
    <t>RT @RawStory: Republican Louisiana AG had security personnel stalk a secretary after she refused to sleep with him: lawsuit #metoo #fem2 ht…</t>
  </si>
  <si>
    <t>How the tipped minimum wage fuels sexual harassment in restaurants  https://t.co/nrA3O9qxrJ #MeToo #TimesUp</t>
  </si>
  <si>
    <t>RT @Rewire_News: How the tipped minimum wage fuels sexual harassment in restaurants  https://t.co/nrA3O9qxrJ #MeToo #TimesUp</t>
  </si>
  <si>
    <t>@BMoreJamesLee @USATODAY You know the answer. Check these comments, for all their moral grandstanding they don't believe men can be victims, because male privilege etc? They say female victims aren't taken seriously but #metoo can only exist for women. People are still trying to make Heather the victim.</t>
  </si>
  <si>
    <t>Give it to him... Count me in.
#MeToo 😉 https://t.co/PKxQRXRRQf</t>
  </si>
  <si>
    <t>The #MeToo Story I Didn't Know I Had
https://t.co/bSxArHtaF4 @TaranaBurke</t>
  </si>
  <si>
    <t>RT @Funky_Nurd: The #MeToo Story I Didn't Know I Had
https://t.co/bSxArHtaF4 @TaranaBurke</t>
  </si>
  <si>
    <t>RT @ssaisorg: Join @ssaisorg, the @NWLC, @PPFA &amp;amp; @AFTunion for this important keynote session on #MeTooK12 and #MeToo The free virtual conf…</t>
  </si>
  <si>
    <t>Monica Lewinksy was not a victim. Starstruck maybe. There is zero comparison to people actually effected #metoo her despicable friend betrayed her not Bill Clinton, and she has been wallowing in this for over 20 years. Let's raise up real victims... https://t.co/4P0xavWzxZ</t>
  </si>
  <si>
    <t>How about we talk about real victims #metoo not people who just got caught THEN played the victim. @realtruepundit https://t.co/4P0xavWzxZ</t>
  </si>
  <si>
    <t>RT @BostonGlobe: Monica Lewinsky penned an essay in Vanity Fair about her experiences grappling with PTSD, how the #MeToo movement has chan…</t>
  </si>
  <si>
    <t>RT @AFP: Monica Lewinsky said she has drawn strength from the #MeToo movement and revealed she received a supportive message saying, "I'm s…</t>
  </si>
  <si>
    <t>Michael Haneke: “El movimiento #MeToo se ha convertido en una caza de brujas” https://t.co/107slx2v3o via @elpais_cultura</t>
  </si>
  <si>
    <t>RT @golrizghahraman: Being part of the problem on campus in a post #metoo world: proving your manhood doesn’t require super gross women are…</t>
  </si>
  <si>
    <t>RT @2lang2: #MeToo</t>
  </si>
  <si>
    <t>.@IvankaTrump A question about possible sexual assault corroborated by multiple women by the @pous is very much an appropriate question to ask of his daughter. #MeToo</t>
  </si>
  <si>
    <t>@ElCotilleoSv Esta es una historia muy turbia. Habla en una publicación de Televisa??? Que diga nombre y apellido. Así, sí sería #MeToo De otra forma solo queda en #Mitote Lamentable caso.</t>
  </si>
  <si>
    <t>RT @lisatk: Here's what I have to say about The Gate, its board, and silence. #MeToo #Timesup #theatre #Ireland #report #silence 
https://t…</t>
  </si>
  <si>
    <t>RT @Coxyolada: Remind @IvankaTrump that her father @realDonaldTrump is an admited sexual predator #Metoo
RE-TWITT TO REMIND HER. #TheResist…</t>
  </si>
  <si>
    <t>Light Gay Prostitution': Another #MeToo-Themed Tape Of Jimmy Kimmel Emerges https://t.co/QrX4sWrLf2</t>
  </si>
  <si>
    <t>#MeToo spurs investors to move money to companies that support women - https://t.co/hVt0VMDaek #Investments</t>
  </si>
  <si>
    <t>#MeToo #theyAllKnew #PedoWood #PedoGate #SpiritCooking #pizzagate #MKultra... https://t.co/pEuxHuvo0N</t>
  </si>
  <si>
    <t>RT @VrijeWereld: #MeToo #theyAllKnew #PedoWood #PedoGate #SpiritCooking #pizzagate #MKultra... https://t.co/pEuxHuvo0N</t>
  </si>
  <si>
    <t>@chelseahandler I’ll bet she has plenty of #metoo stories about her father. But she can’t speak out without jeopardizing her trust fund.</t>
  </si>
  <si>
    <t>My piece in @womensweb to the relevance of Brendan Fraser's to the narrative around #MeToo https://t.co/tugO6fG93r</t>
  </si>
  <si>
    <t>RT @TonyaGJPrince: I will not support, endorse, or take part in any #MeToo project that doesn't properly credit, consult, &amp;amp; somehow compens…</t>
  </si>
  <si>
    <t>RT @WeToo_Japan: 【#MeToo から #WeToo へ】
みなさん、はじめまして！
私たちは、この度『#WeToo Japan』を設立いたしました。
『#WeToo Japan』は、セクハラやパワハラ、一切の暴力を許さない「これから」を作っていくために、それ…</t>
  </si>
  <si>
    <t>RT @lindsayk77: How dare people use the #MeToo movement to further their dislike for a fictional couple and their portrayers. Me Too is abo…</t>
  </si>
  <si>
    <t>@mendonky53 @Chiefs #MeToo</t>
  </si>
  <si>
    <t>RT @Dale_Earnhardt_: @mendonky53 @Chiefs #MeToo</t>
  </si>
  <si>
    <t>RT @ajplus: South Korean President Moon Jae-in has announced his support for the #MeToo movement, urging cases to be investigated and for a…</t>
  </si>
  <si>
    <t>You know what, if you just said something super offensive to me and everyone else, don't come to me later trying to apologize via justification and then try and touch me in the process. That's assault. #MeToo #TimesUp #WomenTellAll</t>
  </si>
  <si>
    <t>RT @annehelen: The greatest test of #MeToo support is, of course, hearing testimony about someone you admire, someone you've even met and w…</t>
  </si>
  <si>
    <t>This is why unions are important #StandWithWorkers #WeRise #MeToo https://t.co/s5VAKMEm5G</t>
  </si>
  <si>
    <t>@FortniteGame #metoo</t>
  </si>
  <si>
    <t>RT @esrevolver: #MeToo Arte contemporáneo - Técnica: vudú en pene de chocolate amargo. https://t.co/DEGJloV6qg</t>
  </si>
  <si>
    <t>RT @tanayawinder: Finally seeing #metoo hit NDN Country. A mainstream author and a former Dept of Ed official accused &amp;amp; I keep seeing NDN m…</t>
  </si>
  <si>
    <t>The #MeToo movement has prompted a national conversation about sexual harassment &amp;amp; girls are taking a stand! Join @CauseEffectCHI + EvolveHer on Saturday for the next Young Feminist event in Chicago: #MeTooForTeens
Get tickets at:
https://t.co/t6U1Sy7j7Z https://t.co/Q5Y9g1g6RQ</t>
  </si>
  <si>
    <t>RT @evolveHER: The #MeToo movement has prompted a national conversation about sexual harassment &amp;amp; girls are taking a stand! Join @CauseEffe…</t>
  </si>
  <si>
    <t>RT @tictoc: The global #MeToo movement that Harvey Weinstein unwittingly kicked off is now claiming the company he founded https://t.co/hs3…</t>
  </si>
  <si>
    <t>#MorningJoe @SenateDems @TheDemocrats Why are the democrats letting Trump win on propaganda? #metoo https://t.co/mjWDeZFs0V</t>
  </si>
  <si>
    <t>@CNN Sorry, bimbo, but there is no #MeToo for sluts who can't control their hormones. Back into your hole. Shoo.</t>
  </si>
  <si>
    <t>@CillizzaCNN Um, YES. There is no #MeToo for sluts who can't control their hormones. End of story. Move on.</t>
  </si>
  <si>
    <t>@CillizzaCNN Oh boo fucking hoo, a 22 yr old gave a 49 yr old a blowjob in the WH. That does not, in any way, shape or form, qualify for #MeToo. Get over it.</t>
  </si>
  <si>
    <t>RT @Dream_Dare_Do: #ITTheatreAwards, Eleanor Methven accepting the Special Tribute Award, mentions the #ElephantInTheRoom , #metoo and #rep…</t>
  </si>
  <si>
    <t>RT @valerieCG: Depuis quelques temps, la presse française dit être en train de réaliser qu'il s'est passé quelque chose avec #metoo , qu'el…</t>
  </si>
  <si>
    <t>Although those in power &amp;amp; accused of sexual abuse &amp;amp; #ViolenceAgainstWomen heavily criticized #MeToo Movement, but the power of those speaking out can and should bring those guilty from top down like @realDonaldTrump .
@WeThePeoplereal 
@PamInProgress 
@PressTVPrograms https://t.co/w509kIPcaZ</t>
  </si>
  <si>
    <t>This doesnt belong with the #METOO movement
Every action has a consequence, u had an affair with a married man. It's shitty how u were treated but please dont throw yourself in with the true victims who look up to this movement. We need to hear their stories not this @VanityFair https://t.co/w9eqpbMEk6</t>
  </si>
  <si>
    <t>Contributor Rachel Andrews: "Instead of silencing those who claim #MeToo, I propose that we bring them justice the proper way. Hopefully then will we see a decline in the number of people who can claim #MeToo." 
https://t.co/MYEssxxoTk</t>
  </si>
  <si>
    <t>#MeToo https://t.co/MKx1wjVzGO</t>
  </si>
  <si>
    <t>► 'Top Chef' judge Gail Simmons on what the #MeToo movement ... - Mic https://t.co/0b4hhCItvQ</t>
  </si>
  <si>
    <t>RT @dailymoonjaein: 180226 미투 운동을 무겁게 받아들입니다. 피해 사실을 폭로한 피해자들의 용기에 경의를 표하며, 미투 운동을 적극 지지합니다. #문재인대통령 #MeToo https://t.co/pYsZBrs9LB</t>
  </si>
  <si>
    <t>⚡️ “Hedley frontman Jacob Hoggard accused of rape”
https://t.co/2PI64pZ1Ab
#metoo #Metoomovement  Many people would wonder why #rape accusations do not happen immediately after the incident. Do you really think its that easy to report sensitive incidents to the public? 😑</t>
  </si>
  <si>
    <t>#미디어오늘 ~도 김어준의 논조에 동의하는 것으로 알겠습니다.. 즉, 공작 차원에서 #MeToo 운동이 벌어지고 있다는 소리에 미디어오늘은 동조한다는 것으로 알겠습니다.. https://t.co/y1g9rZrEgT</t>
  </si>
  <si>
    <t>RT @fmpenter: #미디어오늘 ~도 김어준의 논조에 동의하는 것으로 알겠습니다.. 즉, 공작 차원에서 #MeToo 운동이 벌어지고 있다는 소리에 미디어오늘은 동조한다는 것으로 알겠습니다.. https://t.co/y1g9rZrEgT</t>
  </si>
  <si>
    <t>well now my uncomfortable feelings about his freaking novel make sense. #ShermanAlexie #metoo https://t.co/zOIgka0WcN</t>
  </si>
  <si>
    <t>Remind @IvankaTrump that her father @realDonaldTrump is an admited sexual predator #Metoo
RE-TWITT TO REMIND HER. #TheResistance
 @CNN https://t.co/vwGcT02Fnq</t>
  </si>
  <si>
    <t>RT @lady_sullem: 한국 여성들이 #Metoo #withyou 하는 것에 대부분 공감하고 동의하는 것이, "안그래보이는 사람"에게 너무나 많은 배신을 당했기 때문에, "그 사람이 그럴리 없어"하면서 2차 가해를 당하며 입다물어본 경험이 있…</t>
  </si>
  <si>
    <t>In Vanity Fair essay, Monica Lewinsky has a #MeToo reckoning https://t.co/KoJO1ssbuo she doesn't have a clue. 4 women where it wasn't consensual she owns us an apology 4 this  crap</t>
  </si>
  <si>
    <t>RT @sunbaelee: 최율 씨가 실명을 공개하고 #MeToo 에 참여 후 불특정 다수로부터 비난과 협박(심지어 찾아와 죽인다는) 댓글, 메시지를 받아서 글을 지웠다고... 1차 가해자 못지 않게 악마같은 이 사회의 2차 가해자들. "조재현 저격…</t>
  </si>
  <si>
    <t>RT @bibianabelsasso: Les comparto mi #ColumnaDeHoy "Uso y abuso de #MeToo". https://t.co/bubsGIdHIP https://t.co/NFn7v6HSTl</t>
  </si>
  <si>
    <t>Monica Lewinsky: Emerging from “the House of Gaslight” in the Age of #MeToo https://t.co/XKfE9ZPxw6</t>
  </si>
  <si>
    <t>RT @ninastibbe: Monica Lewinsky: Emerging from “the House of Gaslight” in the Age of #MeToo https://t.co/XKfE9ZPxw6</t>
  </si>
  <si>
    <t>WEINSTEIN CO. BANKRUPTED! BUSTED BALLOUTS, &amp;amp; #METOO PINS RAIN DOWN ON TH... https://t.co/MjTiRF15gU via @YouTube</t>
  </si>
  <si>
    <t>@TODAYshow @PeterAlexander @IvankaTrump It’s inappropriate to be a spokesperson and advisor to the president if you can’t answer these topical questions. Either you are qualified to be in the administration or you are participating in an extended take your daughter to work day. You can’t flip back and forth. #MeToo</t>
  </si>
  <si>
    <t>#MeToo and Time's Up Inspire New Movie and TV Projects - Film School Rejects https://t.co/HiIDj8nYSu</t>
  </si>
  <si>
    <t>RT @mooorkt: 음악감독 이병훈, 미투 운동 물결속에서 매일 본인의 이름을 검색해보고 계실 우쿨렐레 피크닉 이병훈씨 안녕하십니까?
#MeToo
#예술계_내_성폭력 #음악계_내_성폭력
#이병훈 #음악감독이병훈 #우쿨렐레피크닉 #찰리 #보이 ht…</t>
  </si>
  <si>
    <t>También, háganse un favor y suscríbanse al newsletter 'The #MeToo Moment' del periódico. Qué buen contenido.</t>
  </si>
  <si>
    <t>https://t.co/udiA7Jv4o9 #MeToo</t>
  </si>
  <si>
    <t>Una violenza non si dimentica #MeToo @pdnetwork @forza_italia  @Mov5Stelle @liberi_uguali - Firma la petizione! https://t.co/CASAvwjEol via @ChangeItalia</t>
  </si>
  <si>
    <t>@BreitbartNews .@GavinNewsom🤡@KamalaHarris 2020 will be interesting election season 👉🏼@TheDemocrats are so conflicted because of sexual perversion❌#metoo😘💨 https://t.co/U1nv3losjy</t>
  </si>
  <si>
    <t>Monica Lewinsky: "I'm not alone anymore" thanks to the #MeToo movement https://t.co/QpO7FQOPpv via @HuffPostWomen</t>
  </si>
  <si>
    <t>Ok, everybody meet Mr #MeToo https://t.co/AlkXIlrp61</t>
  </si>
  <si>
    <t>RT @dontfollowmeka: Ok, everybody meet Mr #MeToo https://t.co/AlkXIlrp61</t>
  </si>
  <si>
    <t>"It's not about a few bad eggs. We need to make some cultural change and I think the #MeToo movement has started a really important process" -@Kate_Jenkins_ tells AM</t>
  </si>
  <si>
    <t>But on the flip side... "#MeToo at its worst really puts people through the distress of being targeted if they raise a complaint" @Kate_Jenkins_</t>
  </si>
  <si>
    <t>#MeToo #Timesup https://t.co/Fj7UUbI9mR</t>
  </si>
  <si>
    <t>In a time like this with so much trouble in the world. The only thing that can save us is a beautiful song by @kdlang or @celinedion They have the power to mend our tattered hearts. #MeToo #Parkland</t>
  </si>
  <si>
    <t>#WomenInSTEM #MeToo 
But for luck of birthplace these girls are us. Do not forget #chinook and #BringBackOurGirls https://t.co/S7Ks7SbO2O</t>
  </si>
  <si>
    <t>RT @heaskedat33: #WomenInSTEM #MeToo 
But for luck of birthplace these girls are us. Do not forget #chinook and #BringBackOurGirls https://…</t>
  </si>
  <si>
    <t>#Jessica Leeds
Trump grabbed her breasts and tried to put his hand up her skirt #MeToo #RT #TimesUp https://t.co/49uZzuy8mB</t>
  </si>
  <si>
    <t>RT @usmetoo: #Jessica Leeds
Trump grabbed her breasts and tried to put his hand up her skirt #MeToo #RT #TimesUp https://t.co/49uZzuy8mB</t>
  </si>
  <si>
    <t>RT @maraculebro: Que diferencia como se a tomado el tema de #metoo en Mexico a USA. Que no cabe duda que seguimos siendo un país tercer mun…</t>
  </si>
  <si>
    <t>The crying emoji is offensive representive of oppression to minorities and is also sexist so I believe it should be removed @SHAQ #MeToo</t>
  </si>
  <si>
    <t>Are you all caught up on @badandbitchy? Check out last week's episode where we give you our thoughts on consuming problematic culture, why the MSM needs an enema, and what work-life integration means in the #MeToo era. Enjoy! 💁🏽
https://t.co/49afG72M3M…/</t>
  </si>
  <si>
    <t>Det angår oss alle. Utdanningsforbundet skal som fagforening være til hjelp og støtte. https://t.co/K2tiqRol1Y #seksuelltrakassering #MeToo</t>
  </si>
  <si>
    <t>hey wilmy!! come out to my #MeTooMarch on 3/25!! purchase a $5 #MeToo shirt and also get an exclusive sneak peak from my sis @chlothegod 💛 I’m hosting this for you ladies and gents to have a VOICE!!! ITS YOUR TURN TO BE HEARD!!!!</t>
  </si>
  <si>
    <t>RT @LauriDMeizler: Victims need a voice and to be respected! #Timesup #DomesticAbuse #DomesticViolence #MeToo #EmbracingMyself https://t.co…</t>
  </si>
  <si>
    <t>@jaketapper @REALStaceyDash Classy @jaketapper... How does the #meToo feel about that picture crop humor?
#Metoomovement https://t.co/vZzQqF7FPl</t>
  </si>
  <si>
    <t>Oscars close awards season darkened by #MeToo cloud
https://t.co/huJWgaZr3P</t>
  </si>
  <si>
    <t>RT @KaceyKells: #Book KELLCEY by Kacey Kells - #SexualAssault #MeToo #Feminism #PTSD #Love #Canada #BritishColumbia #UK #London #Rape #Suic…</t>
  </si>
  <si>
    <t>A great interview @jessmccormick with @OnTheGoCBC on harassment and how unions are pushing for workplace, legislative and cultural change #CanFem #canlab #Metoo #unifor</t>
  </si>
  <si>
    <t>How #MeToo has prompted Monica Lewinsky to re-evaluate the Bill Clinton affair https://t.co/QgufeIa3hA</t>
  </si>
  <si>
    <t>RT @FortuneMagazine: How #MeToo has prompted Monica Lewinsky to re-evaluate the Bill Clinton affair https://t.co/QgufeIa3hA</t>
  </si>
  <si>
    <t>Light Gay Prostitution': Another #MeToo-Themed Tape Of Jimmy Kimmel Emerges https://t.co/jiwzzHqG51</t>
  </si>
  <si>
    <t>RT @realDailyWire: 'Light Gay Prostitution': Another #MeToo-Themed Tape Of Jimmy Kimmel Emerges https://t.co/jiwzzHqG51</t>
  </si>
  <si>
    <t>@DeniseMaerker lo único que no me termina por quedar claro en esto del movimiento del #metoo es el juzgar a alguien por la palabra del otro, sin alguna prueba. Puede prestarse a una cacería de brujas, o una inquisición moderna</t>
  </si>
  <si>
    <t>Today's Things We Haven't Said #QOTD is from Laura H. Kelly. This amazing anthology is out in 16 days. #svyalit #metoo #metook12 #yalit #TWHS #Survivors #Thestorieswetell Proceeds go to support survivor services. 
Pre-Order ----&amp;gt; https://t.co/x6STYpFWbU https://t.co/SCxRVgGarI</t>
  </si>
  <si>
    <t>RT @erinemoulton: Today's Things We Haven't Said #QOTD is from Laura H. Kelly. This amazing anthology is out in 16 days. #svyalit #metoo #m…</t>
  </si>
  <si>
    <t>13% of working women in Canada felt unwanted pressure for dates from a boss, manager or superior. #MeToo @insights_west https://t.co/Kt0P9SvSp5</t>
  </si>
  <si>
    <t>@SethAMandel @jaketapper @REALStaceyDash Ummmm... yeah. @REALStaceyDash, #metoo? lol</t>
  </si>
  <si>
    <t>#MeToo Investors Move Money to Companies That Support Women. 
Even #genius guys would not take this representation deal:
In 2016, 47 percent of companies in the S&amp;amp;P 100 had at least 25 percent female representation on their boards.
 #corpgov https://t.co/wiC8sGGVmG  @NACD</t>
  </si>
  <si>
    <t>@thekhemistlives She was the hottest woman on TV for 3 decades. Not on your planet, but she was. James Brown would be shunned by #MeToo today for being a wife beater who installed his mistress in the same house as his wife and children.</t>
  </si>
  <si>
    <t>RT @Oregonian: Monica Lewinsky on what she learned from #MeToo, in Vanity Fair essay https://t.co/COLa22NWf9 https://t.co/K2UtXuCjZr</t>
  </si>
  <si>
    <t>När #metoo  börjar skapa förändring och ifrågasätter de patriarkala strukturerna då tycker Sverige att det gått för långt. Det om något bevisar väl vilket jävla patriarkat vi lever i.</t>
  </si>
  <si>
    <t>RT @JonssonElias: När #metoo  börjar skapa förändring och ifrågasätter de patriarkala strukturerna då tycker Sverige att det gått för långt…</t>
  </si>
  <si>
    <t>RT @kimminseoyoung: 만화계 #Metoo 
모든 피해자를 응원하며, 피해자를 단지 피해자1로만 바라보려는 시도를 거부한다. https://t.co/CsCJeyYkMk</t>
  </si>
  <si>
    <t>Jennifer Lawrence va produire une docu-série sur #MeToo et Time's Up - https://t.co/YRWyAzn2qf https://t.co/KzUN7sbXPJ</t>
  </si>
  <si>
    <t>#Metoo : The Weinstein Company va se déclarer en faillite - https://t.co/NYQF5fjp4b https://t.co/WccHinPmF3</t>
  </si>
  <si>
    <t>RT @PremiereFR: Jennifer Lawrence va produire une docu-série sur #MeToo et Time's Up - https://t.co/YRWyAzn2qf https://t.co/KzUN7sbXPJ</t>
  </si>
  <si>
    <t>RT @PremiereFR: #Metoo : The Weinstein Company va se déclarer en faillite - https://t.co/NYQF5fjp4b https://t.co/WccHinPmF3</t>
  </si>
  <si>
    <t>Please attend if you can ✊🏽🌸#metoo https://t.co/FUsnaNtZpi</t>
  </si>
  <si>
    <t>Is there room in the #MeToo movement for forgiveness? Grappling with what it means to believe in the human capacity for change while also wanting men to be held truly accountable for wrongdoing: https://t.co/uCEKuQ4mYd</t>
  </si>
  <si>
    <t>RT @JillFilipovic: Is there room in the #MeToo movement for forgiveness? Grappling with what it means to believe in the human capacity for…</t>
  </si>
  <si>
    <t>#MeToo https://t.co/7eHnlxgsq9</t>
  </si>
  <si>
    <t>RT @magneticbonds: #MeToo https://t.co/7eHnlxgsq9</t>
  </si>
  <si>
    <t>This week in Democratic primary news: Big surprises in California and Texas, plus #MeToo changes the political landscape via Ballotpedia's Heart of the Primaries https://t.co/gpwYnADo9k</t>
  </si>
  <si>
    <t>RT @maybeawriter: This week in Democratic primary news: Big surprises in California and Texas, plus #MeToo changes the political landscape…</t>
  </si>
  <si>
    <t>Le mouvement #MeToo rattrape les ONG humanitaires https://t.co/es2NLDCCZP</t>
  </si>
  <si>
    <t>RT @rahumadas: #MeToo llega al Servel: Director Nacional es denunciado por acoso sexual y laboral https://t.co/lN49cOT7DL</t>
  </si>
  <si>
    <t>“Through all of this, during the past several months, I have been repeatedly reminded of a powerful Mexican proverb: “They tried to bury us; they didn’t know we were seeds.”” @MonicaLewinsky 
Great read &amp;amp; perspective on #MeToo. #TimesUp https://t.co/IhkibKXSw2</t>
  </si>
  <si>
    <t>RT @MTV: Jennifer Lawrence is helming a #MeToo and #TIMESUP inspired TV series: https://t.co/2Wzywx73At https://t.co/qd7uWYNbWY</t>
  </si>
  <si>
    <t>Monica Lewinsky: Emerging from “the House of Gaslight” in the Age of #MeToo https://t.co/qn0oZSGxDF</t>
  </si>
  <si>
    <t>What a strong woman Monica Lewinsky must be for all that she has survived. 
Favourite quote from that article, related to #MeToo movement: “They tried to bury us; they didn’t know we were seeds.”</t>
  </si>
  <si>
    <t>Alice Glass Discusses Her Part in the #MeToo Movement in Interview With Zola Glass https://t.co/a1siWyjQSY https://t.co/OyTKIpuwTa</t>
  </si>
  <si>
    <t>RT @Global_ErinH: Tired of all-male panels, all-male sources, all-male citations? #metoo
Check out and spread the word about @shesource, a…</t>
  </si>
  <si>
    <t>.@7000monarchs on her experience as a neurodivergent survivor of sexual assault: "In the #MeToo conversation, I hope the voices of people who haven’t necessarily had the words when they needed them can also be heard." https://t.co/jRflu3nF6R</t>
  </si>
  <si>
    <t>RT @nicole_soojung: .@7000monarchs on her experience as a neurodivergent survivor of sexual assault: "In the #MeToo conversation, I hope th…</t>
  </si>
  <si>
    <t>RT @a35362: #MeToo in school: when children and teens harass each other | Nancy Jo Sales https://t.co/NXcRcTgZ7i https://t.co/nKzkSUcmXN</t>
  </si>
  <si>
    <t>RT @TheInfluenceMag: From #MeToo to domestic abuse and infanticide, the horrors women and girls face around the world are overwhelming, but…</t>
  </si>
  <si>
    <t>@JoseCardenas1 Estoy de acuerdo con Plutarco, si por favores sexuales te ganas un papel eres parte del problema #MeToo</t>
  </si>
  <si>
    <t>RT @AntiZavalista: @JoseCardenas1 Estoy de acuerdo con Plutarco, si por favores sexuales te ganas un papel eres parte del problema #MeToo</t>
  </si>
  <si>
    <t>@FoxNews #metoo has only been used to pretend care while they were/are with the men and women psychologists investigators and degenerate structures and natures of courts and of on/off campuses shared uncharged criminal justice rackets juxtaposed overt criminal enterprises and worse per</t>
  </si>
  <si>
    <t>RT @USAloveGOD: #Weinstein Company to file for Bankruptcy following sale-talk collapse 
#SexualPredator
#SexualAbuse
#SexualAssault
#MeToo…</t>
  </si>
  <si>
    <t>“(성폭력) 폭로가 계속 이어지고 있지만, 과연 100분의 1이라도 터진 걸까요?” https://t.co/IQuetNGNBE #미투 #MeToo #위드유 https://t.co/KJVwbvBWPO</t>
  </si>
  <si>
    <t>RT @HuffPostKorea: “(성폭력) 폭로가 계속 이어지고 있지만, 과연 100분의 1이라도 터진 걸까요?” https://t.co/IQuetNGNBE #미투 #MeToo #위드유 https://t.co/KJVwbvBWPO</t>
  </si>
  <si>
    <t>A lot of things that have been happening in the world as of late have brought to mind this favourite quote.  #neveragainmovement #NeverAgainMSD #MeToo https://t.co/hfSrJdsItJ</t>
  </si>
  <si>
    <t>Alice Glass Discusses Her Part in the #MeToo Movement in Interview With Zola Glass https://t.co/Oy7vCr82x6 https://t.co/Xg857ekZPK</t>
  </si>
  <si>
    <t>Alice Glass Discusses Her Part in the #MeToo Movement in Interview With Zola Glass https://t.co/2meOgE6gUL https://t.co/FrnfE1rGb3</t>
  </si>
  <si>
    <t>RT @TheGoldWaterUS: #PedoWood Sex Offender #HarveyWeinstein Files for Bankruptcy
#PedoGate
#PedoGateNews
#MeToo
#TimesUp
#Weinstein
#LAPD
#…</t>
  </si>
  <si>
    <t>@mike_Zollo Mike...#MeToo 
😂😂😂🤣🤣
FRONT RUNNERS</t>
  </si>
  <si>
    <t>RT @Dr_Kaco: @mike_Zollo Mike...#MeToo 
😂😂😂🤣🤣
FRONT RUNNERS</t>
  </si>
  <si>
    <t>RT @VersoBooks: Where Freedom Starts: Sex Power Violence #MeToo
 - a free Verso ebook collection: featuring Tithi Bhattacharya, Melissa Gir…</t>
  </si>
  <si>
    <t>@DawnBehen @BABYJ78 @guskenworthy Another liberal #MeToo member , everyone has rights except GOP Women ... Loser..</t>
  </si>
  <si>
    <t>Der Fall eines Giganten:
https://t.co/SZi9ZzRPYw
#MeToo #HarveyWeinstein #weinstein #USA #Hollywood https://t.co/gUIlhX5cIW</t>
  </si>
  <si>
    <t>@luvmy2girls4evr #metoo</t>
  </si>
  <si>
    <t>RT @bluehawaijamong: 결국 수십명을 성추행한 그 교수는 증거불충분으로 징계를 받지 않았다. 강간문화가 견고하게 자리잡은 사회에서 성폭력 피해자들은 권력을 등에 업은 가해자는 물론, 가해자편인 구조 그 자체와도 싸워야한다. #metoo</t>
  </si>
  <si>
    <t>@CNN Nope. Nope. Nuh uh. Noooooo waaaaay. YOU were a consenting adult. You performed willingly and multiple times. Don’t clump your younger self’s inability to control her own sexual attraction to a married man in with the #metoo movement. Own your bad choices. Bc that’s all it was.</t>
  </si>
  <si>
    <t>The latest Colonial USA Senate! https://t.co/epQGESjxGD #metoo #brexit</t>
  </si>
  <si>
    <t>The latest The Oscar Finn Chronicle! https://t.co/0URnnwI7kE #metoo</t>
  </si>
  <si>
    <t>#MeToo #미투</t>
  </si>
  <si>
    <t>POLL: The 'Inappropriate' Office Behaviors Most Pervasive In Workplaces https://t.co/thQNfZPFej #MeToo #WomenInTech</t>
  </si>
  <si>
    <t>Light Gay Prostitution': Another #MeToo-Themed Tape Of Jimmy Kimmel Emerges https://t.co/dfnW22brc6</t>
  </si>
  <si>
    <t>”Hon borde gå hem kl 16.05, för då får hon inte längre lön för sitt jobb på grund av löneskillnaderna mellan kvinnor och män. Han får lön hela dagen.” - Carin Holmberg, fil dr i sociologi i boken #METOO</t>
  </si>
  <si>
    <t>@GMA @benshapiro This is why we can't automatically believe every women who yells #metoo . . . Some women lie! https://t.co/nbqr2ngDH6</t>
  </si>
  <si>
    <t>RT @SZ: Auch in Japan und Südkorea ist die #MeToo-Debatte angekommen. Warum es in beiden Ländern so schlecht um die Gleichberechtigung steh…</t>
  </si>
  <si>
    <t>Weaponizing #MeToo against @POTUS runs the risk of driving away Republicans.  https://t.co/ABsOovenpT via @kelseyjharkness @DailySignal #TCOT #impactYourWorld</t>
  </si>
  <si>
    <t>The Oscars won't be having a big #MeToo or #TimesUp protest. 
https://t.co/YVINHD7BfV https://t.co/Or40foBrKC</t>
  </si>
  <si>
    <t>RT @KBSnews: #성추행·#성폭력 을 당했다는 각계의 #미투 (#MeToo) 폭로가 잇따르는 가운데 ‘사실 적시 #명예훼손죄’를 폐지해야 한다는 목소리가 나오고 있습니다. https://t.co/vqEjxHVpzu https://t.co/Em…</t>
  </si>
  <si>
    <t>Bill Cosby's daughter Ensa dead at 44. Sad to think that she thought racism played a part in 50+women accusing her father of rape. Guess she knows the truth now &amp;amp; that is a hard pill to swallow. RIP Ensa. #metoo https://t.co/62dlq5IFBX</t>
  </si>
  <si>
    <t>The latest TheInterbiz News! https://t.co/Oaeya8dFBW #metoo #brexit</t>
  </si>
  <si>
    <t>Monica Lewinsky: Emerging from “the House of Gaslight” in the Age of #MeToo https://t.co/y9QRevx6sZ</t>
  </si>
  <si>
    <t>Considerar el movimiento #MeToo una especie de denuncia jurídica es, me parece, una lectura incorrecta... visibilizar un problema que culturalmente hemos normalizado es hacia donde apunta, por ello, exigir cuestiones que normalmente asociamos con el ámbito jurídico es un error.</t>
  </si>
  <si>
    <t>RT @RojitoSocial: Considerar el movimiento #MeToo una especie de denuncia jurídica es, me parece, una lectura incorrecta... visibilizar un…</t>
  </si>
  <si>
    <t>PSA: Speaking up about predators in the lit world (or any other workplace) is not messy or unprofessional; ABUSE IS. Let’s use our imaginations to model true professionalism &amp;amp; create safer work environments. First step: listening.  #MeToo #TimesUp #TheMoreYouKnow 💫</t>
  </si>
  <si>
    <t>Trump's #immigration crackdown threatens #PublicSafety.
14-yr-old girl sexually assaulted - RAPED - for nearly 2 yrs, afraid to seek #police because attacker threatened to report her mother for #deportation.
All #parents should be alarmed.
#MeToo #Resist
https://t.co/rrp66nWrwX</t>
  </si>
  <si>
    <t>If @IvankaTrump, someone who holds public office, doesn’t stand up for ALL persons bullied or assaulted by her father, then she is a coward &amp;amp; is unfit for office. She is no friend to the #MeToo movement. Not by a long shot. https://t.co/kxalpC90zF</t>
  </si>
  <si>
    <t>RT @you_my_nu: #metoo #강동호_기소의견_검찰송치 해시태그의 본질을 흐리는것 같아 먼저 죄송하다고 말씀 드립니다. 이윤택 조민기 외에도 미성년자 성추행 혐의로 기소의견 검찰송치 중인데도 활동을 강행하는 뉴이스트 &amp;gt;&amp;gt; 백호 강동호 &amp;lt;&amp;lt;…</t>
  </si>
  <si>
    <t>RT @embeeshea: Yes to this or career goes off the rails elsewhere entirely. #metoo is also HUGE WORKPLACE JUSTICE PROBLEM. Institutional re…</t>
  </si>
  <si>
    <t>Que diferencia como se a tomado el tema de #metoo en Mexico a USA. Que no cabe duda que seguimos siendo un país tercer mundista y machista asf</t>
  </si>
  <si>
    <t>#MondayMotivation *hugs* 🤗🤗🤗
#PeakInsanity #MeToo 
https://t.co/KSuF6QembU</t>
  </si>
  <si>
    <t>"https://t.co/hdGmh3Oc67"https://t.co/yFRf7QMl5C #MeToo movement in South Korea spreads to academic sector#health #fitness</t>
  </si>
  <si>
    <t>Monica Lewinsky on what she learned from #MeToo, in Vanity Fair essay https://t.co/COLa22NWf9 https://t.co/K2UtXuCjZr</t>
  </si>
  <si>
    <t>Der Fall eines Giganten:
https://t.co/Z7xbzWzNzd
#MeToo #HarveyWeinstein #weinstein #USA #Hollywood https://t.co/TAdJhR8Sqt</t>
  </si>
  <si>
    <t>⚡️ “Weinstein Company to file for bankruptcy”
@globelamp @rosemcgowan #metoo #Timesup https://t.co/xjO1Y0Nv7a</t>
  </si>
  <si>
    <t>RT @TrickFreee: In #MeToo essay, Monica Lewinsky details uncomfortable first meeting with ‘creepy’ Ken Starr https://t.co/CUM55E53d8</t>
  </si>
  <si>
    <t>Bombshell, Monica Lewinsky says what happened with Bill Clinton was Abuse, #MeToo movement turns on @HillaryClinton . Will she continue to stand by Bill as he crashes like #HarveyWeinstein. Fun times ahead. https://t.co/0qOWEXhvws</t>
  </si>
  <si>
    <t>RT @Partisangirl: Bombshell, Monica Lewinsky says what happened with Bill Clinton was Abuse, #MeToo movement turns on @HillaryClinton . Wil…</t>
  </si>
  <si>
    <t>RT @SimonClaydon: Exactly...With everything that happend during #MeToo movement, not a single one properly push the question "Should the Pr…</t>
  </si>
  <si>
    <t>#METOO Estoy harto de la clase política que roba al pueblo de México indiscriminadamente #comparte</t>
  </si>
  <si>
    <t>RT @valuesandframes: He who shapes the story creates 'the truth'. But #MeToo #Timesup rise in decibel level provides resonance for women’s…</t>
  </si>
  <si>
    <t>@HashtagGriswold #MeToo</t>
  </si>
  <si>
    <t>@IvankaTrump you have positioned yourself as a @WhiteHouse expert on #women #metoo #womenwork AND represent US at @Olympics so...the question isn’t #innapropriate. @PeterAlexander Your father is. Don’t reap benefits of #nepotism if you can’t answer</t>
  </si>
  <si>
    <t>When #metoo shows up at the humanitarians https://t.co/N7XCTtmSaJ … via @lp_lapresse</t>
  </si>
  <si>
    <t>#metoo #Feminism https://t.co/NSoyP6pswp</t>
  </si>
  <si>
    <t>#MeToo https://t.co/mQcxRgtaDp</t>
  </si>
  <si>
    <t>RT @CrookedLook401: #MeToo https://t.co/mQcxRgtaDp</t>
  </si>
  <si>
    <t>@Amy_Siskind The Republican Party is dead, period. Thanks to #Trump, #MeToo #DACA #BLM #NRA #NeverAgain &amp;amp; #Women'sMarch; the thin veneer of respectibilty, intellect, and the illusion of being the party of family values and patriotism has been shattered. #EPluribusUnum</t>
  </si>
  <si>
    <t>RT @campbellrock: @Amy_Siskind The Republican Party is dead, period. Thanks to #Trump, #MeToo #DACA #BLM #NRA #NeverAgain &amp;amp; #Women'sMarch;…</t>
  </si>
  <si>
    <t>Amazing article on the topic of trauma by anti-bullying champion, #MeToo activist, and personal hero @MonicaLewinsky https://t.co/2J56P8ZkUE</t>
  </si>
  <si>
    <t>.@MonicaLewinsky post-#MeToo on realizing her relationship with Bill Clinton was never consensual: "I now see how problematic it was that the two of us even got to a place where there was a question of consent." https://t.co/rCehlJUqSV</t>
  </si>
  <si>
    <t>Police ‘Don’t Know’ Why Rape Is Up 20 Per Cent in Sadiq Khan’s London https://t.co/SorYlYb16a via #UK #London #SexualAssult #Metoo #Massmigration</t>
  </si>
  <si>
    <t>@a35362 #MeToo programs are sorely needed in K-12 schools (&amp;amp; homes).</t>
  </si>
  <si>
    <t>.@AmaMarston and Stephanie Marston, the authors of a new book on the importance of transformative resilience draw lessons from the #MeToo movement. @Slate
https://t.co/56AeDjT7E5</t>
  </si>
  <si>
    <t>Did you miss #MeToo, Now What? last night? Stream it now on the PBS app or https://t.co/itcHnoYDe3. #MeTooOnPBS https://t.co/jGaEHVHKa0</t>
  </si>
  <si>
    <t>RT @PBS: Did you miss #MeToo, Now What? last night? Stream it now on the PBS app or https://t.co/itcHnoYDe3. #MeTooOnPBS https://t.co/jGaEH…</t>
  </si>
  <si>
    <t>@TheGodlessMama I will go too far in blaming #meToo for going too far in blaming Skeptics. - Sam Harris.</t>
  </si>
  <si>
    <t>Join the TWBA for "Niche at Night" CLE on Thursday at 6:30pm! Professor Nicole Porter will be presenting a 1 hour CLE “Bringing Law to the #MeToo Movement”  $25 for TWBA Members, $30 for non-TWBA members https://t.co/ETPRn1Xmyk</t>
  </si>
  <si>
    <t>RT @OHaraPlay: Maureen O’ Hara lives on in the #MeToo #TimesUp movement. The struggles she faced can be seen in “Queen of Technicolor”, a p…</t>
  </si>
  <si>
    <t>TURA! #TuraSatana #JustDoIt #CultFilm #FasterPussycatKillKill #YOMYOMF #AsianAmerican #StayFierce https://t.co/P5qSa8EZNb #MeToo https://t.co/2BSSsrU5jc</t>
  </si>
  <si>
    <t>#MeToo で全部ぶちまけられたら気が晴れるだろうか。却って自己嫌悪に押しつぶされそうだし日本だと女が揶揄蔑み対象になりがちな気がする。棚上げ事案のしかかってくる祭りの後、未来が全く見えない</t>
  </si>
  <si>
    <t>Tired of #metoo but still want to get laid? https://t.co/jljTDMTVnI Sosua in the DR is the answer! #sosua #dominicanrepublic #sextourism #fun #feminismiscancer #feministliesmatter #usa #respect #earnit #mgtow #travel #nomad #men #drama #simplelife #beauty #dating #wymyn #leech</t>
  </si>
  <si>
    <t>In NACD's most recent blog article, @GlobalEthicist discusses the value of strong culture in light of the recent scandals that are part of the #MeToo movement. Read here: https://t.co/3p9VfGCBxu https://t.co/9ifipCX2a4</t>
  </si>
  <si>
    <t>Tired of #metoo but still want to get laid? https://t.co/d1TU0th74g Sosua in the DR is the answer! #sosua #dominicanrepublic #sextourism #fun #feminismiscancer #feministliesmatter #usa #respect #earnit #mgtow #travel #nomad #men #drama #simplelife #beauty #dating #wymyn #leech</t>
  </si>
  <si>
    <t>#26febbraio #HarveyWeinstein #Weinstein #WeinsteinCompany #WeinsteinCo 
#TWC #sexualabuse #sexualharassment #MeToo #Metoomovement #Timesup #Hollywood #movie #movies #film #actor #actors #actress #WhyWeWearBlack #bankruptcy #women #WomensMarch2018 #news
https://t.co/j2tDlvF9JR</t>
  </si>
  <si>
    <t>Thank you @maryj_msw for being courageous in sharing your story and advocating to bring about change! Please join us in the fight to end sexual abuse by signing this petition! It’ll only take you two minutes. #TimesUp #MeToo #awomansworth #nomore #endwomanabuse #msw52170 https://t.co/MbWjnhpIOv</t>
  </si>
  <si>
    <t>Tired of just arguing with people about change and want to make an actual difference? Sign here to help end sexual abuse. You won’t get extra emails I promise! https://t.co/lkDniWclRv #change #MeToo #MakeADifference #TimeIsNow #WomensRights #feminism #TimesUp</t>
  </si>
  <si>
    <t>RT @AmaMarston: What #MeToo shows about the value of being #TypeR &amp;amp; #TransformativeResilience. Inspiring story abt. #MeTooNatSec from @wend…</t>
  </si>
  <si>
    <t>#Metoo [긴급토론회]”우리는 아직도 외친다. 이게 나라냐!” 한국 사회 만연한 강간문화를 고발하는 우리는 지금도 앞으로도 혼자가 아닐 것입니다. -신희주(여성문화예술연합)-</t>
  </si>
  <si>
    <t>#Metoo [긴급토론회]”우리는 아직도 외친다. 이게 나라냐!”. 피해의 경험은 나를 무기력한 피해자로 고착시키는 것이 아니라, 부정의란 제도를 바꾸고자 정당하고 정의로운 투쟁의 대열에 서게 하는 주체 (재)구성의 주요한 동력입니다. -이나영(중앙대학교 사회학과 교수)- https://t.co/Qzkr5sIuZt</t>
  </si>
  <si>
    <t>RT @womenlink: #Metoo [긴급토론회]”우리는 아직도 외친다. 이게 나라냐!” 한국 사회 만연한 강간문화를 고발하는 우리는 지금도 앞으로도 혼자가 아닐 것입니다. -신희주(여성문화예술연합)-</t>
  </si>
  <si>
    <t>RT @womenlink: #Metoo [긴급토론회]”우리는 아직도 외친다. 이게 나라냐!”. 피해의 경험은 나를 무기력한 피해자로 고착시키는 것이 아니라, 부정의란 제도를 바꾸고자 정당하고 정의로운 투쟁의 대열에 서게 하는 주체 (재)구성의 주요한…</t>
  </si>
  <si>
    <t>#metoo #강동호_기소의견_검찰송치 해시태그의 본질을 흐리는것 같아 먼저 죄송하다고 말씀 드립니다. 이윤택 조민기 외에도 미성년자 성추행 혐의로 기소의견 검찰송치 중인데도 활동을 강행하는 뉴이스트 &amp;gt;&amp;gt; 백호 강동호 &amp;lt;&amp;lt; 에게도 관심 부탁드립니다. 
https://t.co/9LDdlo6nvU</t>
  </si>
  <si>
    <t>RT @EjayKim1: #METOO 
 #장자연 배우의 한맺힌 넋을 풀어주길 바라는 청원입니다.
많이 동참해주세요.
https://t.co/qZUKCQEwvy</t>
  </si>
  <si>
    <t>RT @soundly_s: #metoo 운동이 한창인 이때, 소위 '진보 정당'인 녹색당의 2016년 '평등문화 침해사건'을 기억해 봄. 저 사건이 만약 지금 드러났으면, 녹색당도 엄연한 '성폭력' 사건에 저렇게 기괴한 이름을 붙인 뒤 어물쩍 넘어가…</t>
  </si>
  <si>
    <t>Monica should be the modern era #Metoomovement poster child. #MeToo  https://t.co/Kn522HIdME</t>
  </si>
  <si>
    <t>#MeToo und die Folgen: @herrfranken schreibt in der aktuellen EMOTION-Ausgabe, was Frauen und vor allem Männer jetzt tun sollten. Ihr wollt das lesen? Hier könnt Ihr das Heft bestellen: https://t.co/8eldpHuWK7 # https://t.co/Cx07dHKzSq</t>
  </si>
  <si>
    <t>RT @EmotionMagazin: #MeToo und die Folgen: @herrfranken schreibt in der aktuellen EMOTION-Ausgabe, was Frauen und vor allem Männer jetzt tu…</t>
  </si>
  <si>
    <t>Proud to share my first blog post for @WomensFundRI: How can men be better allies of the #MeToo movement when even self-proclaimed "allies" like Aziz Ansari can be accused of sexual misconduct? https://t.co/YZTTIcmnut</t>
  </si>
  <si>
    <t>@tharon_pleiades @Gruvedawg @diamondgirl2222 @benzerman1 @jametteriley @hibbsforchange @vestonash @CarrianneTexas @ColeSuzie @EdDarrell @Db123dryb2 @PaulyDeathwish @WarriorforKids @cosmeclaire @GrannyPi @RuledByLogic @MayFlowersAlex @MajesticAngel01 @c_shell18 @EveTweets @Sambyhere @Neen_Katzmann @Hollyberry1964 @Mark923to25 @stickyhammer @BELLA__KM @ElisaYoder @PGHowie2 @POTUS @Determined1776 @dum_phuk @BatmanGothamUSA @11S_L_2016_Cat @wikileaks @maggieNYT Wow.  I stepped away for a few and all hell broke loose.  Another troll invasion I see.  Yeah...he doesn't seem to be quite with it.  Shame.  I was hoping he had something to add to the conversation.  Nice work @jametteriley!  I see everyone blocked him... #metoo</t>
  </si>
  <si>
    <t>@zugzwangu2 @tharon_pleiades @diamondgirl2222 @benzerman1 @jametteriley @hibbsforchange @vestonash @CarrianneTexas @ColeSuzie @EdDarrell @Db123dryb2 @PaulyDeathwish @WarriorforKids @cosmeclaire @GrannyPi @RuledByLogic @MayFlowersAlex @MajesticAngel01 @c_shell18 @EveTweets @Sambyhere @Neen_Katzmann @Hollyberry1964 @Mark923to25 @stickyhammer @BELLA__KM @ElisaYoder @PGHowie2 @POTUS @Determined1776 @dum_phuk @BatmanGothamUSA @11S_L_2016_Cat @wikileaks @maggieNYT We all feel violated 😂 #metoo</t>
  </si>
  <si>
    <t>RT @SensaCine: Jennifer Lawrence producirá una serie documental inspirada en los movimientos #MeToo y #TimesUp: https://t.co/T4fBeF4Rcd</t>
  </si>
  <si>
    <t>#metoo 운동이 한창인 이때, 소위 '진보 정당'인 녹색당의 2016년 '평등문화 침해사건'을 기억해 봄. 저 사건이 만약 지금 드러났으면, 녹색당도 엄연한 '성폭력' 사건에 저렇게 기괴한 이름을 붙인 뒤 어물쩍 넘어가진 못했을 것임. 진보 정당/진보 단체가 더 '진보적'일 거라는 생각은 엄연한 편견. https://t.co/fdPfP5xerl</t>
  </si>
  <si>
    <t>RT @NoahCRothman: Do yourself a favor and read @DGreenbaum on how Monica Lewinsky's responsible retrospectives are moving the #metoo moment…</t>
  </si>
  <si>
    <t>RT @EmilyKimmich: Yes, #metoo https://t.co/G1zlBczaVd via @HerCampus. I have been staring at the "post" button for 45 minutes now trying to…</t>
  </si>
  <si>
    <t>Sat down with @nbc4i'S Colleen Marshall today to talk about the importance and impact of #MeToo movement, #EqualPay &amp;amp; female empowerment. https://t.co/EgHYNhv4Vg</t>
  </si>
  <si>
    <t>RT @RepBeatty: Sat down with @nbc4i'S Colleen Marshall today to talk about the importance and impact of #MeToo movement, #EqualPay &amp;amp; female…</t>
  </si>
  <si>
    <t>@WendyDent @IdentityWoman @zennie62 @YGLvoices @wef @Davos @zephoria that's a lie Wendy! Where's the Facebook Messenger thread which was your evidence you showed to the NYTImes? I posted that I was sorry to make you uncomfortable - which I am. You're hurting #MeToo with your lies!
https://t.co/sDEnIVaHVO
What about @zennie62 video or Mike Lin?</t>
  </si>
  <si>
    <t>@WendyDent @IdentityWoman @zennie62 @YGLvoices @wef @Davos @zephoria Mike Lin volunteered to tell me his history with you - as did @zennie62 
Why would these two people come forward - and let me know of the real @WendyDent - and why have you deleted the evidence which you showed the NYTImes?  What are you trying to hide?  #MeToo needs truth....</t>
  </si>
  <si>
    <t>@WendyDent @IdentityWoman @zennie62 @YGLvoices @wef @Davos @zephoria Why are you highlighting Mike Lin's mental problems without disucssing the two weeks you spent living in his home?
#MeToo needs truth and honesty</t>
  </si>
  <si>
    <t>@WendyDent @IdentityWoman @zennie62 @YGLvoices @wef @Davos @zephoria Seems like someone's lies are catching up. Is it because you're basing your entire career on "coming out with the truth?
You're really hurting the #MeToo movement Wendy.  Shame on you.  Don't be so selfish. I did NOTHING to harrass you - and neither did Zennie or Mike.</t>
  </si>
  <si>
    <t>@WendyDent @IdentityWoman @zennie62 @YGLvoices @wef @Davos @zephoria You define Fake News Wendy.  Steve Bannon would be proud of you.
Al Franken was smeared, Rose McG made false claims of her manager and look what happened.  #MeToo has to be based upon truth.
I did nothing to hurt you and now you've claimed @zennie62  and Mike harrassed you.</t>
  </si>
  <si>
    <t>The Liberal government has ruled out banning and monitoring sexual relationships between MPs and staff members. Lior Samfiru was asked for his opinion by The Globe and Mail https://t.co/gfXUCwlBUv #cdnpoli #metoo</t>
  </si>
  <si>
    <t>With #MeToo, Monica Lewinsky now sees Bill Clinton's 'gross abuse of power' https://t.co/QcwBvp2B3Z via @mercnews</t>
  </si>
  <si>
    <t>@funder @Eflugo23 @IvankaTrump How have we, as a country, allowed #METOO to bring EVERY one else accused to their knees... EXCEPT @realDonaldTrump?  Why do we not hold him accountable as well??</t>
  </si>
  <si>
    <t>RT @NurseRagan: @funder @Eflugo23 @IvankaTrump How have we, as a country, allowed #METOO to bring EVERY one else accused to their knees...…</t>
  </si>
  <si>
    <t>A major problem with the framing of Rose McGowan as the undeniable leader of the #MeToo movement - partly through her own actions, partly through press narrative - is that it makes the necessity of challenging her into some act of "bullying". It helps nobody. https://t.co/s4iKt2efgz</t>
  </si>
  <si>
    <t>RT @Ceilidhann: A major problem with the framing of Rose McGowan as the undeniable leader of the #MeToo movement - partly through her own a…</t>
  </si>
  <si>
    <t>Monica Lewinsky says the #MeToo movement has caused her to question the issue of consent in… https://t.co/kXMZH8Q7BM</t>
  </si>
  <si>
    <t>RT @sabby_adabby: 🗣️🗣️🗣️#metoo #Timesup https://t.co/BL8xZP4O6y</t>
  </si>
  <si>
    <t>RT @The_Nopebook: #MeToo, a poetry anthology by and for women, will be released on 8th March. Ahead of its publication, poet Deborah Alma (…</t>
  </si>
  <si>
    <t>@Alexiachelle Seeing a girl cowering is the most degrading form of all things not sacred! And having a girl justify and downplay that cowering is equally disheartening. In other news... Everyone go watch "Black Panther" 
#Staywoke #metoo #notI #iamwomanhearmeroar #respect #empowered #blessed</t>
  </si>
  <si>
    <t>RT @lvv_online: "#Metoo verandert niet veel op Nederlandse werkvloer" Lees hier over ons onderzoek in het @ADnl&amp;gt; https://t.co/75Q40COASL ht…</t>
  </si>
  <si>
    <t>https://t.co/ePbKEg90eC Om #rapeculture og systemisk klassediskrimination i amerikanske broderskaber i studenterloger #metoo</t>
  </si>
  <si>
    <t>RT @KarmusDK: https://t.co/ePbKEg90eC Om #rapeculture og systemisk klassediskrimination i amerikanske broderskaber i studenterloger #metoo</t>
  </si>
  <si>
    <t>Follow @collapsimusic to keep up with my newest music project and check out these kind words on it from @AtwoodMagazine https://t.co/gHyCYA8Q1v #collapsi #metoo</t>
  </si>
  <si>
    <t>#JenniferLawrence: "Volevo uccidere #HarveyWeinstein, quando ho saputo". L'attrice al lavoro su una serie di documentari sul movimento #MeToo ► https://t.co/TI18rBvBdi https://t.co/aqSXcwUMph</t>
  </si>
  <si>
    <t>Monica Lewinsky says the #MeToo movement has caused her to question the issue of consent in her affair with Clinton https://t.co/j9gTmtLWpo https://t.co/2h7FR9aVLS</t>
  </si>
  <si>
    <t>Monica Lewinsky: Emerging from “the House of Gaslight” in the Age of #MeToo https://t.co/haDP9Rep2U</t>
  </si>
  <si>
    <t>After only two months the #TimesUp Legal Defense Fund is very close to reaching their 22 million dollar goal. This Fund will provide subsidized legal support to women and men who have been victims of harassment or abuse in the workplace. #SMRP18 #MeToo https://t.co/kg2jOrPyis</t>
  </si>
  <si>
    <t>“So you liberals think this is funny? Well bless your hearts and remember most of the #MeToo whore-or stories have come from Hollywood. Y’all hire me and I’ll give you my moon pie, ya hear? And Bill Clinton had an accent, but what he did to Juanita was OK?” #SouthernSiriSays</t>
  </si>
  <si>
    <t>@thehill Sigh. Count on Roy Moore and the Republican party to basically tell women to stay home barefoot and pregnant in the era of #metoo...</t>
  </si>
  <si>
    <t>Light Gay Prostitution': Another #MeToo-Themed Tape Of Jimmy Kimmel Emerges https://t.co/VOglANiavZ</t>
  </si>
  <si>
    <t>RT @JewhadiTM: 'Light Gay Prostitution': Another #MeToo-Themed Tape Of Jimmy Kimmel Emerges https://t.co/VOglANiavZ</t>
  </si>
  <si>
    <t>The latest from @MargaretWrite, on a community largely ignored in the #MeToo movement: The disabled community https://t.co/JrQdcsblf4 #nmpol</t>
  </si>
  <si>
    <t>RT @WomenaHollywood: Jennifer Lawrence, Catt Sadler, &amp;amp; Stephanie Soechtig Team Up for #MeToo Doc Series https://t.co/tAOKtbxMEY https://t.c…</t>
  </si>
  <si>
    <t>#MeToo Begins to Gain Traction In South Korea's Entertainment World https://t.co/qKJheXOLZy</t>
  </si>
  <si>
    <t>Monica Lewinsky: Emerging from “the House of Gaslight” in the Age of #MeToo https://t.co/igs3JTRYUa</t>
  </si>
  <si>
    <t>Iowa City Public Library reading list for the #MeToo movement https://t.co/bKkooYhrBg</t>
  </si>
  <si>
    <t>RT @Kalendaries: Iowa City Public Library reading list for the #MeToo movement https://t.co/bKkooYhrBg</t>
  </si>
  <si>
    <t>Where are the #feminists ?
#metoo https://t.co/NtpJQcN7Fj</t>
  </si>
  <si>
    <t>RT @CasaBlancaTrump: Where are the #feminists ?
#metoo https://t.co/NtpJQcN7Fj</t>
  </si>
  <si>
    <t>The podcast is about way more than title indicates @DammyO @mazartang @confabdiary #vancitybuzz #cannabis #metoo #politics #surrey #shetalks #justme #UnFiltered #authentic https://t.co/05IQDK1jd7</t>
  </si>
  <si>
    <t>It's women like you who have killed the #MeToo &amp;amp; #TimesUp movement. Falsely accusing me of being an abuser is exactly what I'm talking about. You liberals just talk out of your ass with no proof &amp;amp; don't bother to do research. You believe whatever you hear. Sad story. Smh https://t.co/OLsMKiDIG2</t>
  </si>
  <si>
    <t>@KimKSidePiece LOL....How many women are you going to say "women like you who have killed the #MeToo &amp;amp; #TimesUp movement" too??  ANd by the way, neither of those two movements are dead....that's just your wishful thinking.</t>
  </si>
  <si>
    <t>Ahí ta Hillary to #MeToo https://t.co/xRQvlf5gc7</t>
  </si>
  <si>
    <t>RT @giulianacaccia: Ahí ta Hillary to #MeToo https://t.co/xRQvlf5gc7</t>
  </si>
  <si>
    <t>So @JLawrenceDaily #MeToo lady, it's okay for you to claim you are buttering up Timothée Chalamet for the slaughtert while criticizing men for their comments and behavior? You are a hypocrite!</t>
  </si>
  <si>
    <t>How To Raise Strong Girls (and Boys!) in an Age of #MeToo - A Fine Parent https://t.co/1HQhAcczpz via @@afineparent</t>
  </si>
  <si>
    <t>¿Cuando harán el #metoo de violaciones alienígenas?</t>
  </si>
  <si>
    <t>A6: Now more than ever, we see not only how far our nation has moved, but how far we have to go. 
Throughout history, Black Americans have been at the forefront of movements for social change. With movements like #BlackLivesMatter , @TaranaBurke’s #MeToo and   #TrustBlackWomen! https://t.co/0HJar2slDQ</t>
  </si>
  <si>
    <t>@MonicaLewinsky a timely warning to all #business in #MeToo era: “I now see how problematic it was that the two of us even got to a place where there was a question of consent.” https://t.co/uurXomTo0U @LadyLawyerDiary @carriesheffield</t>
  </si>
  <si>
    <t>Laundry Womens size 6 Ivory Blue Color Blocked Belted Sleeveless Sheath Dress #laundry #womendress6 #sheathdress #eBay #Fashion #Toys #Electronics #pokemon #tie #Clothing #Handbag #shoes #victoriasecret #springbreak #ebayseller #dress #metoo #coat #vintage https://t.co/f3MAOxYPKt</t>
  </si>
  <si>
    <t>Jennifer Lawrence llevará a cabo un documental sobre el movimiento #MeToo https://t.co/E5MqQOhzdT https://t.co/xJQlG4eUlY</t>
  </si>
  <si>
    <t>Contributor @htranbui talks with #UnReal showrunner Stacy Rukeyser to talk about Hilary Clinton, feminism, and the influence of the #metoo on season three https://t.co/TsFtjwlp1X https://t.co/OX5pG4APaf</t>
  </si>
  <si>
    <t>Everytime I read something by @MonicaLewinsky I cry and want to hug every woman ever. Read this essay if you see yourself in the #MeToo movement. Read this if you're still forgiving yourself for that.
https://t.co/udSIWxEI1K</t>
  </si>
  <si>
    <t>#NeverDJTHRC #MeToo—Only FLOTUS w/West Wing Office—No Security Clearance Needed—How Hillary Grappled w/Bill Infidelity &amp;amp; Accusers https://t.co/F79QzYwQ0U HRC demanded action—Neutralize Whispers—“We have to destroy her story”—Were to question in front of jury “I would crucify her”</t>
  </si>
  <si>
    <t>RT @KoreaExpose: While the #MeToo movement rages on in South Korea, a convicted rapist was quietly released from jail in the city of Daejeo…</t>
  </si>
  <si>
    <t>#MeToo reshaping landscape for sexual harassment claims: https://t.co/FeaB3iO1tn</t>
  </si>
  <si>
    <t>RT @rilawyersweekly: #MeToo reshaping landscape for sexual harassment claims: https://t.co/FeaB3iO1tn</t>
  </si>
  <si>
    <t>@TODAYshow @PeterAlexander @IvankaTrump Ivanka, this would come across so much better if you called him what you call him at home - ‘Daddy’
#TimesUp #MeToo #NeverAgain #YouDontSpeakForWomen</t>
  </si>
  <si>
    <t>Mónica Lewinsky tenía 22 años cuando se empató con Clinton. Una manganzona. Una mujer. Esa pendejada de hacerse la víctima después que se dio el gustazo... No me jodas. Cogiendo un aventón con el movimiento de #MeToo</t>
  </si>
  <si>
    <t>🗣️🗣️🗣️#metoo #Timesup https://t.co/BL8xZP4O6y</t>
  </si>
  <si>
    <t>RT @womenmakemovies: We're proud to present our brand new catalog! From #metoo, to the war on women's health, to racism in the U.S., our ne…</t>
  </si>
  <si>
    <t>@fortune_sibanda #metoo</t>
  </si>
  <si>
    <t>the #MeToo movement is literally crossing oceans. https://t.co/Xyu6hza0V9 via @billboard</t>
  </si>
  <si>
    <t>Ted says, residential school survivors had their own #metoo moment. https://t.co/yb65mAktes</t>
  </si>
  <si>
    <t>RT @piya: Ted says, residential school survivors had their own #metoo moment. https://t.co/yb65mAktes</t>
  </si>
  <si>
    <t>@MorBak0801 @BFMTV Les femmes qui ont pu dénoncer leurs agresseurs avec #metoo et #balancetonporc vous saluent...</t>
  </si>
  <si>
    <t>@thebradfordfile @SnowDov2 @FoxNews He touched my no-no spot. And since I said it, it must be true.
#MeToo https://t.co/33grKTL7fF</t>
  </si>
  <si>
    <t>RT @realDonnaK: @thebradfordfile @SnowDov2 @FoxNews He touched my no-no spot. And since I said it, it must be true.
#MeToo https://t.co/33g…</t>
  </si>
  <si>
    <t>Karla é capa da revista CARAS do México, por ter se juntado ao movimento #MeToo e denunciado o abuso sexual que sofreu no início da carreia https://t.co/MPb7VWViyg</t>
  </si>
  <si>
    <t>RT @karlasouzabr: Karla é capa da revista CARAS do México, por ter se juntado ao movimento #MeToo e denunciado o abuso sexual que sofreu no…</t>
  </si>
  <si>
    <t>Te das cuenta que Mexico vale madre en materia de derechos humanos cuando distorsionas el #MeToo por #MeToote</t>
  </si>
  <si>
    <t>Are you a college student and want to share your stories navigating and negotiating consent around sex? If so, check out this #MeToo article from #NYT https://t.co/NmZgAHSeBZ #consent #kink #sftng #bdsm #kinkcommunity #sftngcommunity</t>
  </si>
  <si>
    <t>.... great what a SACRIFICE! now #metoo will be a TESTICULAR FREE ZONE, remember you NEW CIS- PRO-NOUN ENGAGEMENT MATRIX, it is the LAW ! @NahBabyNah @zingars @OverTheMoonbat @OANN @MiamiHerald @HoustonChron @apostlelaurinda @Blazingcatfur @usacsmret https://t.co/5VfJRPcjxP</t>
  </si>
  <si>
    <t>How in the hell is monica lewinsky even involved in this #metoo movement 🙄😒</t>
  </si>
  <si>
    <t>How can she say #metoo ? 💁🏽‍♀️</t>
  </si>
  <si>
    <t>this from @MonicaLewinsky is worth your time. i owe her an apology. i never took the time to try and understand her position. she deserves a lot more respect than i've given her.
Monica Lewinsky: Emerging from “the House of Gaslight” in the Age of #MeToo https://t.co/PzIVyYT3vE</t>
  </si>
  <si>
    <t>Monica Lewinsky reflects on Clinton affair, #MeToo in Vanity Fair essay – Chicago Tribune https://t.co/znCFgZBVPg</t>
  </si>
  <si>
    <t>Authors, Mental Health Advocates &amp;amp; Motivational Speakers/Life coaches,Models  follow me PLEASE!! Need some advice  wanna  get into motivational speaking or be Life Coach. If you're in ATL Follow Me!! IG: #MeToo #Sexualabusesurvivor @stephen_mchristian @bouska https://t.co/jAIjhAAgFe</t>
  </si>
  <si>
    <t>@AshleyJudd #MeToo question? Can this movement also be about military servicemen having suffered abuse in the military by superiors? Because I was in the Navy and I also have a story to tell, that eventually led to one of our guys jumping off a boat during the Iraq war in 2003.</t>
  </si>
  <si>
    <t>RT @2011Patriot1775: Never stand between your Mob Boss and his money making!
#MajoryStonemanDouglasHighSchool #NeverAgain #MeToo #WomensMar…</t>
  </si>
  <si>
    <t>RT @MauNieto: Estoy de acuerdo en que el movimiento #MeToo no debe convertirse en una cacería de brujas, ni una batalla de credibilidad ent…</t>
  </si>
  <si>
    <t>@thecjpearson @newsjunkie72 @verified #METOO
#VerifyDenis</t>
  </si>
  <si>
    <t>@PatrickEddis Is Kevin de León really that “new voice” we need, though? Seems inappropriate to promote the President Pro Temp of a state senate going through a substantial sexual harassment scandal over California's first female U.S. Senator in the age of #TimesUp and #MeToo.</t>
  </si>
  <si>
    <t>음악감독 이병훈, 미투 운동 물결속에서 매일 본인의 이름을 검색해보고 계실 우쿨렐레 피크닉 이병훈씨 안녕하십니까?
#MeToo
#예술계_내_성폭력 #음악계_내_성폭력
#이병훈 #음악감독이병훈 #우쿨렐레피크닉 #찰리 #보이 https://t.co/TbKqyR4ttl</t>
  </si>
  <si>
    <t>홍영구 님 지지와 연대 감사합니다.
#이병훈 #음악감독이병훈 #우쿨렐레피크닉 #MeToo #WithYou https://t.co/9soMu5EoOo</t>
  </si>
  <si>
    <t>RT @mooorkt: 홍영구 님 지지와 연대 감사합니다.
#이병훈 #음악감독이병훈 #우쿨렐레피크닉 #MeToo #WithYou https://t.co/9soMu5EoOo</t>
  </si>
  <si>
    <t>Seamos solidarias y logremos que la frase #MeToo se convierta en #Notme #NotAnymore | La reflexión de @tiare_scanda en el #Plumaje. https://t.co/OPEAbt7HbB</t>
  </si>
  <si>
    <t>RT @Pajaropolitico: Seamos solidarias y logremos que la frase #MeToo se convierta en #Notme #NotAnymore | La reflexión de @tiare_scanda en…</t>
  </si>
  <si>
    <t>Whatcha bet Mayor Megan Barry will decry being the victim in whatever next scandal unfolds?
#NotMyPussy #Smashville @MayorSmashville #Nashville #MayorBarrysIntern@FB #ItsOver #MeganBarry #MayorBarry #MeToo #MyBodyguard #cemetery https://t.co/WzGS5eYaFx</t>
  </si>
  <si>
    <t>so incredibly proud to say you’re my sister💓💓💓 #metoo https://t.co/b9pInzF9sO</t>
  </si>
  <si>
    <t>@CillizzaCNN I honestly don't get why this is even relevant. I get the #metoo movement, but this case has had its day. Time to let it die now.</t>
  </si>
  <si>
    <t>Female Leaders in Entertainment: Speaking on this panel Saturday was a great step forward in the #metoo movement.... https://t.co/wyY5bxsKfO</t>
  </si>
  <si>
    <t>@amherendeen @JustSayin_Yo @KimmyQueen09 @tewell4u #MeToo Except for...</t>
  </si>
  <si>
    <t>Liebe, Sex und Missverständnisse: #MeToo-Debatte: Hat der Feminismus seine Ziele erreicht… https://t.co/KAxM242Ayg</t>
  </si>
  <si>
    <t>RT @sternde: Liebe, Sex und Missverständnisse: #MeToo-Debatte: Hat der Feminismus seine Ziele erreicht… https://t.co/KAxM242Ayg</t>
  </si>
  <si>
    <t>"What unites the two movements is that they both have persuasive visible leaders and in both cases their arguments are undeniable: for #MeToo the scale of women’s suffering cannot be ignored, just as the horror of a mass shooting cannot be quietly swept under the carpet."</t>
  </si>
  <si>
    <t>"Most people, when they go to work, want to work. And now they can." The Big Idea from @HarvardBiz on #metoo https://t.co/ss7S0IhGmo</t>
  </si>
  <si>
    <t>“I thought Man United was the hashtag response to #MeToo” - @hellobuglers 😂⚰️💀</t>
  </si>
  <si>
    <t>Jennifer Lawrence is helming a #MeToo and #TIMESUP inspired TV series: https://t.co/2Wzywx73At https://t.co/qd7uWYNbWY</t>
  </si>
  <si>
    <t>#MeToo llega al Servel: Director Nacional es denunciado por acoso sexual y laboral https://t.co/lN49cOT7DL</t>
  </si>
  <si>
    <t>#metoo #withyou</t>
  </si>
  <si>
    <t>This Tracks and Snatch FB group disgusts me to no end. The #metoo movement shouldn’t be the burden of brave women coming forward. It needs to be men calling out other men on unacceptable behaviour. https://t.co/cxVqpTI6Y1</t>
  </si>
  <si>
    <t>Monica Lewinsky: "I'm not alone anymore" thanks to the #MeToo movement https://t.co/wo2iLKdzKH via @HuffPostWomen Fuck off Monica</t>
  </si>
  <si>
    <t>平昌オリンピックで沢山泣いてデトックスにはなりましたが…
何も変わっていませんね。
 #MeToo 
 #HumanTrafficking 
 #青木亮 によって受けた #AV強要 により健康を害し
AV女優という事で現在も過度なセクハラ行為を受け
社会復帰も難しい現状です。</t>
  </si>
  <si>
    <t>RT @kouzaisaki: 平昌オリンピックで沢山泣いてデトックスにはなりましたが…
何も変わっていませんね。
 #MeToo 
 #HumanTrafficking 
 #青木亮 によって受けた #AV強要 により健康を害し
AV女優という事で現在も過度なセクハラ行為を…</t>
  </si>
  <si>
    <t>MONICA LEWINSKY: #MeToo https://t.co/4FEmqhm3We</t>
  </si>
  <si>
    <t>#FBI #MeToo @realDonaldTrump https://t.co/c4bLIlett0</t>
  </si>
  <si>
    <t>Please head on over to our website and vote in our latest poll. It's been a pretty hot topic on our FB page and we look forward to continuing the conversation #MeToo https://t.co/pahieYsse9 https://t.co/j88uor7V7I</t>
  </si>
  <si>
    <t>[국회토론회] ' #metoo, 이제 국회가 응답할 차례 ' #WithYou https://t.co/SV9T8J8XUV</t>
  </si>
  <si>
    <t>RT @DrPyo: [국회토론회] ' #metoo, 이제 국회가 응답할 차례 ' #WithYou https://t.co/SV9T8J8XUV</t>
  </si>
  <si>
    <t>Monica Lewinsky: "I'm not alone anymore" thanks to the #MeToo movement https://t.co/RCvMuKetGB</t>
  </si>
  <si>
    <t>RT @HuffPost: Monica Lewinsky: "I'm not alone anymore" thanks to the #MeToo movement https://t.co/RCvMuKetGB</t>
  </si>
  <si>
    <t>@Rosie @thedailybeast I just can't believe how anyone could support this person or believe anything that he says or Tweets. I want the nightmare to end. #Resist #ImpeachTrump #MeToo #NeverAgain</t>
  </si>
  <si>
    <t>If sexual assault is rampant wherever there is unchecked power, shouldn’t #1 concern be most unaccountable profession that is allowed to kill? 
If cops have double/triple rates of domestic violence at home, why are police escaping mass media scrutiny of #MeToo movement? https://t.co/F2D5btqzDh</t>
  </si>
  <si>
    <t>RT @Laureen4Trump: Colleague: Megyn Kelly’s push for #MeToo movement ‘all an act’ https://t.co/6kE7bx9JsF</t>
  </si>
  <si>
    <t>Mozart's #MeToo opera "Don Giovanni" is staged for the digital age @NorthwesternU https://t.co/aOxN5IfILT</t>
  </si>
  <si>
    <t>@the_moviebob #MeToo needs to hit Michael Bay hard and fast.</t>
  </si>
  <si>
    <t>Oprah, Reese Witherspoon y Ava DuVernay envían mensaje a mexicanas por #MeToo https://t.co/VnUtIcyfv8 https://t.co/7ccM9FybiN</t>
  </si>
  <si>
    <t>@HotNewHipHop Of course, Monica Lewinsky will play the victim card.  And the media will give her that pass.
She knew that man was married and didn't care to navigate with accountability.
She could let Bill mess with some other chick.
#MeToo has become a shield for wretched hoes.</t>
  </si>
  <si>
    <t>#MeToo Begins to Gain Traction In South Korea's Entertainment World https://t.co/mDr443ZCOF https://t.co/2F30PY2bLE</t>
  </si>
  <si>
    <t>@AmyAnn64250002 @iSmashFizzle Honestly you don't even have to forgive to still hold love in your heart for a very flawed person. The #MeToo movement has a lot of people who've had to confront how to deal with reconciling evil acts with the person they thought they knew.</t>
  </si>
  <si>
    <t>@BarcaSpiral_ 🙋🏻‍♀️😍 #MeToo ❤️💙😘💪🏿😁
           #IAmWithYouDembélé🙌🏼😊
           #EstoyContigoDembélé🙌🏼😊 https://t.co/U0P97k8oSF</t>
  </si>
  <si>
    <t>Our fifth #BroadsheetWpg event happens this Friday with excellent panelists @KatieNicholson @kristinannable @ShannonVanRaes Zilla Jones and Megan Mann discussing reporting during the #MeToo movement. Join us! #wpgmedia #crecomm https://t.co/B0ZFDgdHzS https://t.co/0htad3LUxi</t>
  </si>
  <si>
    <t>Genialer Film. Aber bei all dem Geschrei um @KevinSpacey, wäre es konsequent wenn die mit aufschreienden Studios
a) Keine Spacey-Filme mehr anbieten würden. 
b) Alle Spacey-Filme verschenken würden. 
c) Alle einnahmen an eine #MeToo-nahe Organisation spenden würden. https://t.co/NZHtfbtlJF</t>
  </si>
  <si>
    <t>@robreiner here here. if she cant stand up and call  @realDonaldTrump @POTUS out then who can she call out. @kasie @billprady @BarackObama @HillaryClinton #MarchForOurLives #MeToo</t>
  </si>
  <si>
    <t>RT @TheView: LEWINSKY PENS #METOO ESSAY: Monica Lewinsky wrote that in the age of #MeToo, she no longer feels "alone" — and called her affa…</t>
  </si>
  <si>
    <t>Ich finde aus der #MeToo-Debatte den eigentlich innovativen Ertrag: dass Vergewaltigung, (Macht-)Missbrauch, Belästigung, Verführung, "sich hochschlafen" oft eher eine Art Kontinuum bildet, als scharfe Grenzen und klare Ränder. Aber das ist auch so verstörend. https://t.co/Ugy3o7gsj2</t>
  </si>
  <si>
    <t>RT @Interstuehlen: Ich finde aus der #MeToo-Debatte den eigentlich innovativen Ertrag: dass Vergewaltigung, (Macht-)Missbrauch, Belästigung…</t>
  </si>
  <si>
    <t>Ab jetzt sollten Skepsis, Distanz und Vorsicht den beruflichen Alltag zwischen Mann und Frau prägen.
#MeToo 
https://t.co/tmen39l4je</t>
  </si>
  <si>
    <t>Mann und Frau klappt nicht mehr. Warum? Lesen Sie das:
Trauern gehört zum Frau-Sein dazu #MeToo #Feminismus #Frauen ... https://t.co/4CIq7tXDGr via</t>
  </si>
  <si>
    <t>RT @elmaestrodoggy: Les hablan victimas. #MeTooMex #metoomovement #metoo https://t.co/dIqq7ATcFY</t>
  </si>
  <si>
    <t>“They tried to bury us; they didn’t know we were seeds.” &amp;gt; Monica Lewinsky: Emerging from “the House of Gaslight” in the Age of #MeToo https://t.co/jWdCpCVjTB</t>
  </si>
  <si>
    <t>✊🏽Bouge comme @Beyonce avec @DanceiES tous les lundis soirs au Studio @CreadanseParis 📍#DanceiExpressStyle #movelikequeenb #danceclass #MondayMood #fierce #dance #performance #girlpower #MeToo #BalanceTonPorc #whoruntheworld #Beyonce #creadanseparis #portedesaintcloud #Paris https://t.co/aYGxANjRuQ</t>
  </si>
  <si>
    <t>Una violenza non si dimentica #MeToo @pdnetwork @forza_italia  @Mov5Stelle @liberi_uguali - Firma la petizione! https://t.co/41DNq4WPRr via @ChangeItalia</t>
  </si>
  <si>
    <t>@DonArturito #metoo 😱😱😱</t>
  </si>
  <si>
    <t>ねこなんださん
@nekosamananda5
の別アカウント(下記)が凍結解除されて嬉しいす😺🐾🌸🌸🌸🌸🌸🌸
99.9ねこ宮☆事実が勝つ🍀
@Arashi5neko8
#metoo
#Wetoo</t>
  </si>
  <si>
    <t>When Will It Be #TimesUp For Rapist Cops? #MeToo And Sex Workers https://t.co/vn2FVtXnWw https://t.co/SliXiTPaDN</t>
  </si>
  <si>
    <t>RT @titsandsass: When Will It Be #TimesUp For Rapist Cops? #MeToo And Sex Workers https://t.co/vn2FVtXnWw https://t.co/SliXiTPaDN</t>
  </si>
  <si>
    <t>RT @kylebuchanan: Did #MeToo have an effect on Oscar voting? One new Academy member told us James Franco lost her vote; another new young v…</t>
  </si>
  <si>
    <t>RT @EstherRockett: Convicted rapist #JMS cult leader released from prison on Feb 18 is likely to offend again #cults #metoo https://t.co/q0…</t>
  </si>
  <si>
    <t>Die großartige @denkwerkstatt hat 1 spannenden Text zur #MeToo-Debatte geschreiben. Leseempfehlung, weil aufgezeigt wird, dass Männer keineswegs an den kollektiven Pranger gestellt werden, es geht um Gleichwertigkeit, 1 Forderung vom #frauenvolksbegehren
https://t.co/vpAWczfyLz</t>
  </si>
  <si>
    <t>RT @frauenvb: Die großartige @denkwerkstatt hat 1 spannenden Text zur #MeToo-Debatte geschreiben. Leseempfehlung, weil aufgezeigt wird, das…</t>
  </si>
  <si>
    <t>She is frustrated with whom the media has picked out as the “leaders” of the #MeToo movement and how that erases not just her work but also its original focus on black and brown women.
https://t.co/6mJIqwlaeR</t>
  </si>
  <si>
    <t>The #MeToo movement means rethinking everything about Monica Lewinsky https://t.co/bqoxxfuBoF via @voxdotcom</t>
  </si>
  <si>
    <t>Another reason to say #MeToo https://t.co/tU43d3ZJoB</t>
  </si>
  <si>
    <t>#metoo : '나도 같은 경험이 있다'는 뜻의 성폭력 범죄 고발 운동.
#withyou : 미투 운동을 응원, 지지하고 함께하겠다는 뜻의 동참 운동.
현재 공연계 미투 운동을 지지합니다.
#Withyou</t>
  </si>
  <si>
    <t>RT @YeonMyuWords: #metoo : '나도 같은 경험이 있다'는 뜻의 성폭력 범죄 고발 운동.
#withyou : 미투 운동을 응원, 지지하고 함께하겠다는 뜻의 동참 운동.
현재 공연계 미투 운동을 지지합니다.
#Withyou</t>
  </si>
  <si>
    <t>#MeToo https://t.co/3znVzYiRKt</t>
  </si>
  <si>
    <t>I disagree with Ensa's assertion that her Father's problems are race related. White men have been accused of the same crimes. I honestly believe it is more of a 'Collective Insanity', perpetrated by GREED. The Catholic Church has been the victim of this #MeToo movement, as well.</t>
  </si>
  <si>
    <t>#METOO https://t.co/cIkPofVH0d</t>
  </si>
  <si>
    <t>RT @Mill9n: #METOO https://t.co/cIkPofVH0d</t>
  </si>
  <si>
    <t>금태섭 의원이 수년간 성폭력 피해자를 담당했던 변호사로서 당연한 사과 요구를 이따위로 받이들이는 사람들은 #metoo 가 너무 무서운 사람들인가? “진영”에 털릴 사람 있나요? 그가 누구던 성폭력 가해자를 안고 정치질 할 꿈도 꾸지 마시죠. 시대가 어느땐데... https://t.co/HQtqDghO7A</t>
  </si>
  <si>
    <t>RT @_paper_bird_: 금태섭 의원이 수년간 성폭력 피해자를 담당했던 변호사로서 당연한 사과 요구를 이따위로 받이들이는 사람들은 #metoo 가 너무 무서운 사람들인가? “진영”에 털릴 사람 있나요? 그가 누구던 성폭력 가해자를 안고 정치질…</t>
  </si>
  <si>
    <t>@TicketmasterCA Will you be issuing a refund for the @Hedleyonline concert at the @KROCKCentre in #Kingston #concerned #notcomfortable #refundplease #metoo</t>
  </si>
  <si>
    <t>While the #MeToo movement rages on in South Korea, a convicted rapist was quietly released from jail in the city of Daejeon a few days ago. His name is Jeong Myeong-seok, and some fear that he might go back to his old ways at a cult he still leads. https://t.co/opMGU1SwlA</t>
  </si>
  <si>
    <t>Finally seeing #metoo hit NDN Country. A mainstream author and a former Dept of Ed official accused &amp;amp; I keep seeing NDN men write about it.... still waiting for the activists who've also been abusers and predators get their calls for accountability too.</t>
  </si>
  <si>
    <t>#MeToo</t>
  </si>
  <si>
    <t>@Stop_Trump20 @DarthKarnesy Is that doll part of #metoo now?</t>
  </si>
  <si>
    <t>@davidalangrier I see your commitment to double standards is still strong. 
Duplicity level=#metoo</t>
  </si>
  <si>
    <t>“ ‘They tried to bury us; they didn’t know we were seeds.’ Spring has finally sprung”- @MonicaLewinsky on #Metoo and #TimesUp  https://t.co/thSxxvSbhU</t>
  </si>
  <si>
    <t>RT @nistula: “ ‘They tried to bury us; they didn’t know we were seeds.’ Spring has finally sprung”- @MonicaLewinsky on #Metoo and #TimesUp…</t>
  </si>
  <si>
    <t>Que pena que @programa_hoy le intente dar sus 5 minutos de fama, a la señora @LisiComedia, tirándole a @sofffiaaa. Hasta para hacer el ridículo, se necesita tantita inteligencia. https://t.co/yM3WR0lBnB Se quiere colgar también del movimiento #MeToo y eso es repugnante.</t>
  </si>
  <si>
    <t>@LaInca_ @sergitus85 #metoo</t>
  </si>
  <si>
    <t>Alice Glass Discusses Her Part in the #MeToo Movement in Interview With Zola Glass https://t.co/63cAmlv3X0</t>
  </si>
  <si>
    <t>@singularityu @mcbridesg @RobNail How could this be interpreted by the law @TimesUpLegal ? #ActivateGuardianAmbassadors #metoo #RoseArmy @rosemcgowan @Alyssa_Milano @oprah @AshleyJudd</t>
  </si>
  <si>
    <t>#MeToo Begins to Gain Traction In South Korea's Entertainment World https://t.co/Wd4OCmOtT4 #bilboard https://t.co/REiiKS1EIN</t>
  </si>
  <si>
    <t>South Korea's president does what the U.S.'s cannot—joins the #MeToo movement: https://t.co/T2qdeXHiEO https://t.co/IHMM27yiK6</t>
  </si>
  <si>
    <t>La Berlinale sacre les femmes en pleine vague #MeToo https://t.co/HHgIvuKjlU #paris #spectacle #expo via @afpfr</t>
  </si>
  <si>
    <t>#METOO: Acoso sexual en el trabajo; a un año de mi despido https://t.co/p4WNnDHm9X https://t.co/GwpBvfMg6S</t>
  </si>
  <si>
    <t>It’s that inattention to changed realities that’s made a nascent menace possible: the razing sweep of the #MeToo movement. https://t.co/Mf8znriykw</t>
  </si>
  <si>
    <t>21h44: Vin's - #METOO</t>
  </si>
  <si>
    <t>@BoswachterTim Als je alleen de foto ziet, denk je #metoo</t>
  </si>
  <si>
    <t>"It doesn't matter what race you are. What gender you are. It's not just a female issue. #metoo is about everyone coming together to make a change." Founder of #MeToo movement says society needs a shift to disrupt sexual violence https://t.co/7o2KOSbrQu via @fox2now</t>
  </si>
  <si>
    <t>RT @arikakane: #TimesUp #LoveMakesAWoman not Abuse or #bullying #Metoo My Video says it all.. https://t.co/BmkuFyRsyT</t>
  </si>
  <si>
    <t>RT @FrankBullitt39: Where are all the “Feminists” #MeToo individuals who banned grid girls in F1 &amp;amp; MP’s in parliament saying women used as…</t>
  </si>
  <si>
    <t>RT @WomenaHollywood: ICYMI: Natalie Portman’s response to #MeToo  ending men’s careers: “Let’s not talk about what man’s career is over. Le…</t>
  </si>
  <si>
    <t>Está de moda acusar de acoso sexual en el medio Artístico pero ninguna lo hace legalmente , no dan nombres no lo comprueban otras solo se quedan calladas para que todos estemos pensando lo contrario . 
Están desprestigiando el #MeTooMx #MeToo  🤦🏻‍♀️@Ventaneandouno</t>
  </si>
  <si>
    <t>What are employers, employees and the law going to do about workplace sexual harassment in the #MeToo era? @NYClaborlawyer discusses some legislation in the works on @LawJournalTV, airing tonight on WFMZ-TV at 7pm https://t.co/GZQ3As8IOH</t>
  </si>
  <si>
    <t>La ahora activista Monica Lewinsky habló sobre el movimiento #MeToo y vaya que sorprendió https://t.co/em9oKmkK7c https://t.co/0RJkCK6nGv</t>
  </si>
  <si>
    <t>I'm not alone anymore': Monica Lewinsky says #MeToo helped her move past 'trauma' https://t.co/WnH1eJ6OYM via @ABCNews</t>
  </si>
  <si>
    <t>Bill Cosby’s daughter has died. Wonder how many women with bullshit accusations will come out today? #MeToo</t>
  </si>
  <si>
    <t>#metoo https://t.co/EFJ1MLJRLV</t>
  </si>
  <si>
    <t>These allegations are horrific. Sending strength and love to the survivor. Keep speaking out #MeToo https://t.co/QR31GgGiW9</t>
  </si>
  <si>
    <t>Missouri Governor Meets #MeToo and Ferguson Movements https://t.co/CnnL2Lp3v1 via@legalspeaks #MissouriGov</t>
  </si>
  <si>
    <t>Believe in the #Restoration of #God . #RealNews #RugbyLeague  #TimeForTruth #TimesUp #MeToo #ADFA #GoRabbitohs #MobileWorldCongress #Prayer</t>
  </si>
  <si>
    <t>Me da un buen de coraje las personas que critican a las niñas que han hecho #metoo 🙄😡</t>
  </si>
  <si>
    <t>RT @mzbadwolf: Yeah....I'm not buying this #metoo from Monica. She a willing and ready and bragged about it!!! https://t.co/rA1lDFVTqN</t>
  </si>
  <si>
    <t>Haha! Bannon is reportedly terrified :-)
Steve Bannon warns that women are going to 'take charge of society' https://t.co/Rx8X8sbMcm #MeToo</t>
  </si>
  <si>
    <t>@JL_Petrone Rangers should join in the #metoo movement</t>
  </si>
  <si>
    <t>Ex-estagiária de Clinton | Monica sobre #MeToo: "Agora entendem que fui vítima de abuso" https://t.co/hBYhztzYvc https://t.co/e5NWd7oFN8</t>
  </si>
  <si>
    <t>RT @UOL: Ex-estagiária de Clinton | Monica sobre #MeToo: "Agora entendem que fui vítima de abuso" https://t.co/hBYhztzYvc https://t.co/e5NW…</t>
  </si>
  <si>
    <t>Really loved this last bit in Monica Lewinsky's piece for @VanityFair on #MeToo: 
“They tried to bury us; they didn’t know we were seeds.” Spring has finally sprung.
https://t.co/s2GGuWbyqX</t>
  </si>
  <si>
    <t>CRUEL
@ChrisCuomo Laughing At @FLOTUS Pain
If True, Why LOL At Her Chris??
UNPROFESSIONAL, &amp;amp; Just Plain Old MEAN
Is Cuomo's Behaviour Toward VICTIM @MELANIATRUMP OK With #MeToo #TimesUp ?
@CNN Has Never Disrespected @MichelleObama Like This, Not Even ONCE
 https://t.co/ObbLZUaqKu</t>
  </si>
  <si>
    <t>WILL #MeToo &amp;amp; #TimesUp DEFEND A CONSERVATIVE VICTIM?
@ChrisCuomo @NewDay LOL &amp;amp; MOCK THE @FLOTUS PAIN
How Is The Abuse Of Any Women, On Any Level; FUNNY To @CNN?
~ Answer That Chris!
@CNNPR @twxcorp Remain Silent, While The Employees Ruin A Brand
TRULY SAD! https://t.co/ObbLZUaqKu</t>
  </si>
  <si>
    <t>MORE TO COME:
The Shocking History of Sexual Misconduct Within James @Comey's @FBI
~ ANOTHER SECRET EXPOSED ~
Hey #MeToo &amp;amp; #TimesUp
Where's The FOCUS On Gov't Agencies
#IRS, @EPA...There's Hundreds Of These Dept
@DNC, MEDIA &amp;amp; #Hollywood ELITES PROTECT OWN
 https://t.co/GwPRGyji59</t>
  </si>
  <si>
    <t>Olivia Carroll, #metoo https://t.co/WBWLH8HhDD</t>
  </si>
  <si>
    <t>RT @cnnhealth: After #MeToo, why isn't there more focus on domestic violence? 
https://t.co/O4z9VbjqQH https://t.co/Dl2hPLGFDB</t>
  </si>
  <si>
    <t>@USATODAY #metoo</t>
  </si>
  <si>
    <t>@FiveRights #metoo</t>
  </si>
  <si>
    <t>Monica Lewinksy, you are closer to a whore than to a #metoo victim</t>
  </si>
  <si>
    <t>Ivanka has stated her WH role is a focus on women's issues. Question timely &amp;amp; appropriate @UN_Women @emilyslist @womensmarch #MeToo #Timesup https://t.co/liDdkaZrdW</t>
  </si>
  <si>
    <t>Jane Seymour revela que fue víctima de acoso y se suma a la campaña #MeToo https://t.co/tCWG38XHSF</t>
  </si>
  <si>
    <t>RT @elperiodico: Jane Seymour revela que fue víctima de acoso y se suma a la campaña #MeToo https://t.co/tCWG38XHSF</t>
  </si>
  <si>
    <t>@VanityFair @MonicaLewinsky Monica should take up knitting. This is revisionist history. 
You have tarnished the #metoo movement</t>
  </si>
  <si>
    <t>How many #metoo victims &amp;amp; feminists &amp;amp; liberal lefties &amp;amp; snowflakes are going to be hypocritical assholes &amp;amp; call Cosby's daughter's death an example of #karma ?</t>
  </si>
  <si>
    <t>The global #MeToo movement that Harvey Weinstein unwittingly kicked off is now claiming the company he founded https://t.co/hs3FxbSiqV  #tictocnews https://t.co/McH88pcgt0</t>
  </si>
  <si>
    <t>Monica Lewinsky: Emerging from “the House of Gaslight” in the Age of #MeToo https://t.co/l7c9axKS5G</t>
  </si>
  <si>
    <t>@annakachikyan @verotruesocial #metoo</t>
  </si>
  <si>
    <t>Did Bathsheba have a #MeToo story? Vindicating Biblical Vixens in a New Book https://t.co/62veLGL9ui via @5minutesformom FYI @scarletsarah</t>
  </si>
  <si>
    <t>RT @sandraglahn: Did Bathsheba have a #MeToo story? Vindicating Biblical Vixens in a New Book https://t.co/62veLGL9ui via @5minutesformom F…</t>
  </si>
  <si>
    <t>#RecuentoAnimal | Karla, Paola y Stephanie son las primeras actrices mexicanas que se suman al movimiento #MeToo con declaraciones de abusos https://t.co/a7WGgbznLw</t>
  </si>
  <si>
    <t>RT @Pajaropolitico: #RecuentoAnimal | Karla, Paola y Stephanie son las primeras actrices mexicanas que se suman al movimiento #MeToo con de…</t>
  </si>
  <si>
    <t>CA Democratic Party endorses legislator #CristinaGarcia, under investigation for #sexualharassment - https://t.co/WjNPqUzlpA - @washtimes #CADems #CADem2018 #MeToo #CAleg</t>
  </si>
  <si>
    <t>#ITTheatreAwards, Eleanor Methven accepting the Special Tribute Award, mentions the #ElephantInTheRoom , #metoo and #repealthe8th in her acceptance speech. Woohoo!! 🙌🏻🙌🏻 https://t.co/kRxuF9T2Et</t>
  </si>
  <si>
    <t>Will we ever get to know the real Barnaby Joyce who was widely endorsed by those who kne more? Sold to Australia by LNP as an anti same sex marriage advocate of plain vanilla loyal pic op traditional married family life? Daily Telegraph report-  #MeToo #auspol https://t.co/Dh4b32clKp</t>
  </si>
  <si>
    <t>Un “#Touch Me Not” con mucho de  #MeToo La #película rumana No me toques ganó el Oso de Oro de la Berlinale   https://t.co/Gzkdr4VSZo</t>
  </si>
  <si>
    <t>RT @TheTorontoSun: ‘HAD IT HAPPENED TODAY’: Lewinsky, Clinton and #MeToo https://t.co/9pqYCl4EMS https://t.co/zhkyAdOK2F</t>
  </si>
  <si>
    <t>‘HAD IT HAPPENED TODAY’: Lewinsky, Clinton and #MeToo https://t.co/9pqYCl4EMS https://t.co/zhkyAdOK2F</t>
  </si>
  <si>
    <t>#Resistance #MeToo https://t.co/uofzyJJYoe</t>
  </si>
  <si>
    <t>RT @luvmycountry1: #Resistance #MeToo https://t.co/uofzyJJYoe</t>
  </si>
  <si>
    <t>An interesting cross section is people who are upset at Thiel, but also mad about the outing of the #MeToo list person in the same sort of way.  https://t.co/cSJ82ylOB9</t>
  </si>
  <si>
    <t>@SenatorCollins @TuftsUniversity @TischCollege YOU ARE A FRAUD!!!  When are you resigning so @Maine can put in someone who actually cares about our country our women and our children. Really tired of your photo opportunities. Just like Trump, using kids for your political careers. RESIGN!!!! #MeToo #Resistance</t>
  </si>
  <si>
    <t>RT @LaRazon_mx: #NoOlvides leer a @bibianabelsasso, quien escribe la #columna Uso y abuso de #MeToo https://t.co/OfrzT7Zm02</t>
  </si>
  <si>
    <t>During South Korea’s #MeToo, 20 people report sexual violence at Olympic resource centers, via @mic https://t.co/Gbqd4tLTnp</t>
  </si>
  <si>
    <t>Monica Lewinsky: Emerging from “the House of Gaslight” in the Age of #MeToo https://t.co/9Hwm4X1gWr</t>
  </si>
  <si>
    <t>Sit back, relax, &amp;amp; enjoy the views on https://t.co/Juj5OtZQah #MeToo #onlyfans #fan #snapchat https://t.co/eP5ZOgGBGt</t>
  </si>
  <si>
    <t>RT @pushthefeeling: Sit back, relax, &amp;amp; enjoy the views on https://t.co/Juj5OtZQah #MeToo #onlyfans #fan #snapchat https://t.co/eP5ZOgGBGt</t>
  </si>
  <si>
    <t>죽을 만큼 힘든 시간 이겨내고 용기내서 하는 #METOO 이렇게 사용하지 마라
#MeToo에_숟가락_얹지마라!! #MeToo에_정치쟁이들_사용하지마라!!
#MeToo에_숟가락_얹지마라!! #MeToo에_정치쟁이들_사용하지마라!!
#MeToo에_숟가락_얹지마라!! #MeToo에_정치쟁이들_사용하지마라!! https://t.co/SrCvJeGT3Y</t>
  </si>
  <si>
    <t>RT @mither119: 죽을 만큼 힘든 시간 이겨내고 용기내서 하는 #METOO 이렇게 사용하지 마라
#MeToo에_숟가락_얹지마라!! #MeToo에_정치쟁이들_사용하지마라!!
#MeToo에_숟가락_얹지마라!! #MeToo에_정치쟁이들_사용하지…</t>
  </si>
  <si>
    <t>Lewinsky questions consent with Clinton in #MeToo era https://t.co/xLZ7ONju8m https://t.co/n80tOb86cq</t>
  </si>
  <si>
    <t>Updated entry on CRASH writer/director Paul Haggis at @CdnEncyclopedia - from #Oscars history to #MeToo https://t.co/iGQAloOd1V https://t.co/TE6GsDXHBw</t>
  </si>
  <si>
    <t>Hey #IvankaTrump remember when your daddy literally BRAGGED ABOUT BEING A SEXUAL PREDATOR to Howard Stern while you were in the room and you thought it was like, totally hilarious. You laughed and laughed your head off. #MeToo #TheResistance #TrumpRussia  https://t.co/rz9HIcB4Om</t>
  </si>
  <si>
    <t>Monica Lewinsky: Emerging from “the House of Gaslight” in the Age of #MeToo https://t.co/plMStZvb3C</t>
  </si>
  <si>
    <t>@cindygallop @MonicaLewinsky oh fucking please... power Dynamics? he puts his pants on the same way you &amp;amp; I do in the morning. You seduced him for attention. Now you want to dilute the victims of #MeToo with your bullshit? Keep your legs closed, no one raped you.</t>
  </si>
  <si>
    <t>@ParkerMolloy @MonicaLewinsky Replying to @cindygallop and @MonicaLewinsky
oh fucking please... power Dynamics? he puts his pants on the same way you &amp;amp; I do in the morning. You seduced him for attention. Now you want to dilute the victims of #MeToo with your bullshit? Keep your legs closed, no one raped you.</t>
  </si>
  <si>
    <t>@DavidKlion Replying to @MonicaLewinsky
oh fucking please... power Dynamics? he puts his pants on the same way you &amp;amp; I do in the morning. You seduced him for attention. Now you want to dilute the victims of #MeToo with your bullshit? Keep your legs closed, no one raped you.</t>
  </si>
  <si>
    <t>@MonicaLewinsky @VanityFair @VFHIVE Stop using #metoo to get back into the media! Go away!!</t>
  </si>
  <si>
    <t>RT @MaryfBiggins: @MonicaLewinsky @VanityFair @VFHIVE Stop using #metoo to get back into the media! Go away!!</t>
  </si>
  <si>
    <t>@KimberlyErlocks #MeToo is real and is valid. But there's a difference between a consensual relationship, a consensual affair between two people and &amp;gt;harassment, rape and sexual assault.&amp;lt;</t>
  </si>
  <si>
    <t>Si Mosciatti es tan malo, debe haber otras historias similares. Es hora de destapar la olla, muchachas. A los Weinstein nomás. Quién dijo #MeToo?</t>
  </si>
  <si>
    <t>Actor #BrendanFraser gets real and honest about his depression, on-set injuries and his own #MeToo experience.
https://t.co/4clD8VcI0X https://t.co/po4vOXHDLv</t>
  </si>
  <si>
    <t>RT @TheMarySue: Actor #BrendanFraser gets real and honest about his depression, on-set injuries and his own #MeToo experience.
https://t.co…</t>
  </si>
  <si>
    <t>#cancelhandler18 #Timesup #metoo @mroth78  @wesleyan_u https://t.co/RQAIkdsTWi</t>
  </si>
  <si>
    <t>@MonicaLewinsky is now retroactively rescinding her consent and joining the #MeToo  movement. We need to be clear to young women everywhere. Once you give consent, you do not get to take it away days or years later.</t>
  </si>
  <si>
    <t>Les comparto mi #ColumnaDeHoy "Uso y abuso de #MeToo". https://t.co/bubsGIdHIP https://t.co/NFn7v6HSTl</t>
  </si>
  <si>
    <t>#NoOlvides leer a @bibianabelsasso, quien escribe la #columna Uso y abuso de #MeToo https://t.co/OfrzT7Zm02</t>
  </si>
  <si>
    <t>Alice Glass Discusses Her Part in the #MeToo Movement in Interview With Zola Jesus https://t.co/IjjjUJHJeL #LIST #FF #RT #LIKE https://t.co/DyaCM349IR</t>
  </si>
  <si>
    <t>It’s just disappointing to see an elected official make comments which mischaracterize serious, troubling accusations as partisan hogwash. Women deserve to be heard every time they step forward. #TimesUp #MeToo</t>
  </si>
  <si>
    <t>Monica Lewinsky says #MeToo helped her reexamine her affair with Bill Clinton https://t.co/3GDyzdKScX https://t.co/q7mb7gPvob</t>
  </si>
  <si>
    <t>RT @PageSix: Monica Lewinsky says #MeToo helped her reexamine her affair with Bill Clinton https://t.co/3GDyzdKScX https://t.co/q7mb7gPvob</t>
  </si>
  <si>
    <t>@AllysonTurner #MeToo</t>
  </si>
  <si>
    <t>Adw. Ewa Gromada z @partiarazem napisała o tym, dlaczego dla kobiet praworządność nie oznacza sprawiedliwości i o tym, jak bezkrytyczna obrona rządów prawa wzmacnia patriarchat i krzywdzi kobiety. Bardzo ważny tekst o systemowych uwarunkowaniach #MeToo. https://t.co/hbTo3k5Y5Z</t>
  </si>
  <si>
    <t>Exactly...With everything that happend during #MeToo movement, not a single one properly push the question "Should the President Resign?" https://t.co/B4I2Xkh1m8</t>
  </si>
  <si>
    <t>@DonaldIsOurPrez #metoo</t>
  </si>
  <si>
    <t>@davidalangrier Can’t wait for the #MeToo movement comes your way</t>
  </si>
  <si>
    <t>"Emerging from 'the House of Gaslight' in the Age of #MeToo" https://t.co/rlyARcPGQO (@monicalewinsky) https://t.co/YetyNU6JYi</t>
  </si>
  <si>
    <t>RT @longform: "Emerging from 'the House of Gaslight' in the Age of #MeToo" https://t.co/rlyARcPGQO (@monicalewinsky) https://t.co/YetyNU6JYi</t>
  </si>
  <si>
    <t>How To Raise Strong Girls (and Boys!) in an Age of #MeToo - A Fine Parent https://t.co/xSxhqj8X2z via @@afineparent</t>
  </si>
  <si>
    <t>Meet @TaranaBurke, the woman who created the #MeToo campaign 10 years ago: https://t.co/iEtODqCcdJ</t>
  </si>
  <si>
    <t>I've decided not to support, endorse, or take part in any #MeToo project that doesn't properly credit, consult, &amp;amp; somehow compensate founder @TaranaBurke. The erasure of the important work of Black women is NOT acceptable.</t>
  </si>
  <si>
    <t>RT @mic: Meet @TaranaBurke, the woman who created the #MeToo campaign 10 years ago: https://t.co/iEtODqCcdJ</t>
  </si>
  <si>
    <t>“Samenleving heeft morele verontwaardiging nodig”
“Zwarte Piet, #MeToo, Baudet en de NAM.”
Filosofie.
Whatever.
https://t.co/zJMs3tJ0LW</t>
  </si>
  <si>
    <t>RT @kordwarshuis: “Samenleving heeft morele verontwaardiging nodig”
“Zwarte Piet, #MeToo, Baudet en de NAM.”
Filosofie.
Whatever.
https…</t>
  </si>
  <si>
    <t>#GeorgeClooney #AmalClooney partner with this hate group pretends to support #metoo #WomensMarch https://t.co/yN1My7TcDR</t>
  </si>
  <si>
    <t>RT @NBCNews: In the wake of the #MeToo movement, nurses are hoping to highlight what women who work in the medical profession encounter on…</t>
  </si>
  <si>
    <t>#Karma is a Bitch! 😜#MeToo https://t.co/yBzzMBo3lS</t>
  </si>
  <si>
    <t>RT @ElenaMikhailova: #Karma is a Bitch! 😜#MeToo https://t.co/yBzzMBo3lS</t>
  </si>
  <si>
    <t>#BearsNation #Bears #ChicagoBears Monica Lewinsky reflects on Clinton affair, #MeToo in Vanity Fair essay https://t.co/s6OGFstJQR</t>
  </si>
  <si>
    <t>RT @Joan_Vennochi: Is progress for women, injustice for men? The Felix Arroyo fallout. #bospoli #MeToo
https://t.co/R2EaNZdxrP</t>
  </si>
  <si>
    <t>@EvertOostdam #MeToo</t>
  </si>
  <si>
    <t>Hittade den här. Stackars Martin T. Men det gläder mig att se Lotta B bland feministmännen. #metoo #metoosweden https://t.co/x3V6g8a0e0</t>
  </si>
  <si>
    <t>Qué pena me dan quienes critican y menosprecian el valor de @PaolaNunez @KarlaSouza7 y @sofffiaaa #METOO Conozco a Karla y Paola y su calidad como actrices y personas. Y aunque no conozco a Sofía en lo personal respaldo lo que dijo 100%</t>
  </si>
  <si>
    <t>Remember, folks. It’s pretty inappropriate to ask @IvankaTrump about @realDonaldTrump’s alleged sexual assaults. Granted, not nearly as inappropriate as the sexual assaults but still. #TrumpSexPredator #TrumpSexProbe #TimesUp #MeToo #ImpeachTrump</t>
  </si>
  <si>
    <t>RT @garza_onofre: #MeToo en México https://t.co/EA0wtTh7B5 por @samnbk</t>
  </si>
  <si>
    <t>I pray that #metoo finally nails Charlie Sheen to the wall. The’he’s hilarious and winning lulz’ era was vomitous af. He’s a rapist, he beats women, he molests children. WE HAVE ALWAYS KNOWN THIS. Yet we enabled him, laughed it off, &amp;amp; made him a multimillionaire. CAN WE STOP NOW? https://t.co/SZPAS4PmYy</t>
  </si>
  <si>
    <t>RT @Rmaxlynn: I pray that #metoo finally nails Charlie Sheen to the wall. The’he’s hilarious and winning lulz’ era was vomitous af. He’s a…</t>
  </si>
  <si>
    <t>Sharing this article: "Asian-American Women In Hollywood Say It’s Twice As Hard For Them To Say #MeToo"
https://t.co/EbVOd23bHE</t>
  </si>
  <si>
    <t>RT @ricedaddy7: Sharing this article: "Asian-American Women In Hollywood Say It’s Twice As Hard For Them To Say #MeToo"
https://t.co/EbVOd…</t>
  </si>
  <si>
    <t>Numbers Hint at Why #MeToo Took Off: The Sheer Number Who Can Say Me Too https://t.co/sRXECMul3u via @UpshotNYT</t>
  </si>
  <si>
    <t>How dare people use the #MeToo movement to further their dislike for a fictional couple and their portrayers. Me Too is about individuals all over who have had to deal with sexual assault and misconduct. People who have been forced to stay quiet about such attacks. #GH</t>
  </si>
  <si>
    <t>The latest The Evolving World! https://t.co/Gv0hk6IOUn #metoo #brexit</t>
  </si>
  <si>
    <t>So apparently Jennifer Lawrence really likes Thimothée Chalamet, and in an interview with ET said what's below. I really don't care about the language she used, but can you imagine, with the whole #MeToo stuff, if this was said by a dude about a younger, up and coming actress? https://t.co/AXpiKZsyRx</t>
  </si>
  <si>
    <t>I'm sick of this. #foad
Monica Lewinsky says the #MeToo movement has caused her to question the issue of consent in her affair with Clinton https://t.co/intrxcAzGa</t>
  </si>
  <si>
    <t>Alice Glass Discusses Her Part in the #MeToo Movement in Interview With Zola Jesus https://t.co/7qponjgldV #LIST #FF #RT #LIKE https://t.co/Os8pGt40bu</t>
  </si>
  <si>
    <t>In #MeToo essay, Monica Lewinsky details uncomfortable first meeting with ‘creepy’ Ken Starr https://t.co/CUM55E53d8</t>
  </si>
  <si>
    <t>@funder Because she is a sycophantic idiot who just happens to be the same daughter he said he would sleep with if she weren’t his daughter.   
Yeah- ok doll... sure you don’t believe him.  🤔
#IvankaTrump #metoo #trumpfamilyvalues</t>
  </si>
  <si>
    <t>@Aktiepappa #metoo</t>
  </si>
  <si>
    <t>RT @latercera: #MeToo llega al Servel: Director Nacional es denunciado por acoso sexual y laboral https://t.co/2VbWZy84jK https://t.co/Zh5y…</t>
  </si>
  <si>
    <t>@Tribetime123Jon @jemelehill I'm so done w silly, uneducated Twitter Warriors. 
Protesting doesn't work🤔
The Boston Tea Party🤔
The Women's Suffrage Movement🤔
The Montgomery Bus Boycott🤔
The ENTIRE Civil Rights Movement🤔
Mothers Against Drunk Driving🤔
#MeToo🤔
Please, stop your nonsense</t>
  </si>
  <si>
    <t>MACH DIR LEBENSLUST - Radio am 1.3., um 14 Uhr - die Beste Mittagspause mit #metoo, #gender, #Emanzipation des... https://t.co/XnJLQCnybz</t>
  </si>
  <si>
    <t>MACH DIR LEBENSLUST - Radio am 1.3., um 14 Uhr - die Beste Mittagspause mit #metoo, #gender, #Emanzipation des... https://t.co/YdfPrhQnZS</t>
  </si>
  <si>
    <t>RT @lawyerberlin: Ach sieh mal einer an: Bei meiner Recherche zum #Kinderkanal und der Veruntreuung von Gebühren sowie #metoo-Problemen stö…</t>
  </si>
  <si>
    <t>#allwomencount @theresa_may #MWR2018 #setherfree #Timesup #MeToo @MsLadyPhyll @MaraiLarasi @WomenandGirlsN https://t.co/jrjKUIrx90</t>
  </si>
  <si>
    <t>RT @MillionWomen: #allwomencount @theresa_may #MWR2018 #setherfree #Timesup #MeToo @MsLadyPhyll @MaraiLarasi @WomenandGirlsN https://t.co/j…</t>
  </si>
  <si>
    <t>@funder @IndivisibleTeam @IndivisibleFll @UniteAndResist @GR8FL #neveragain and #metoo #VoteOUT the debasers/ our American Democracy helping attacks from Russians against us, #NotPartisans, but standing for #AmericanJustice and #CivilRights #notViolence against humanity. https://t.co/ZotZlXcCL1</t>
  </si>
  <si>
    <t>#MeToo llega al Servel: Director Nacional es denunciado por acoso sexual y laboral https://t.co/2VbWZy84jK https://t.co/Zh5ywcdpVV</t>
  </si>
  <si>
    <t>RT @HerCampusSFASU: “Yes, #metoo. This is my story...” 
Your #mustread Monday brought to you by Emily Kimmich. #HCXO #badaxewomen #silence…</t>
  </si>
  <si>
    <t>Colleague: Megyn Kelly’s push for #MeToo movement ‘all an act’ https://t.co/6kE7bx9JsF</t>
  </si>
  <si>
    <t>RT @jdforward: Vashti Was The First #MeToo Survivor - https://t.co/dVjer0wT9I</t>
  </si>
  <si>
    <t>.@drbradleynelson shares 3 keys to helping #victims of #sexualharassment &amp;amp; #sexualassault. #30Seconds #sexualabuse #metoo https://t.co/NnLTCemUnw</t>
  </si>
  <si>
    <t>Before #MeToo, there was “I believe Anita.” In 1991, Anita Hill brought sexual harassment to the fore with her testimony during Clarence Thomas’ #SupremeCourt confirmation. As head of the Hollywood commission on sexual harassment she makes it clear: #TIMESUP. #BlackHistoryMonth https://t.co/KE9bQBHqI4</t>
  </si>
  <si>
    <t>RT @msfoundation: Before #MeToo, there was “I believe Anita.” In 1991, Anita Hill brought sexual harassment to the fore with her testimony…</t>
  </si>
  <si>
    <t>Monica Lewinsky: Emerging from “the House of Gaslight” in the Age of #MeToo https://t.co/DSwOzxCB4Z https://t.co/hP5l6VVdrG</t>
  </si>
  <si>
    <t>Monica Lewinsky: Emerging from “the House of Gaslight” in the Age of #MeToo https://t.co/TUSCEH5rZK</t>
  </si>
  <si>
    <t>Look who just joined the #Metoo campaign. Will the left embrace her or will they go on the attack? https://t.co/LIbOXn7BC8</t>
  </si>
  <si>
    <t>Are Feminist Dystopias the #MeToo Movement of Literature? - The Millions https://t.co/I3hjg8CLP6 I love #Feminist Dystopias :-) #amreading #books #amreadingscifi</t>
  </si>
  <si>
    <t>@davidalangrier Do you even #Metoo, brah?</t>
  </si>
  <si>
    <t>Native #Metoo https://t.co/oNhT7R6tQy</t>
  </si>
  <si>
    <t>RT @jfkeeler: Native #Metoo https://t.co/oNhT7R6tQy</t>
  </si>
  <si>
    <t>I liked a @YouTube video https://t.co/1MMGW4aBaX Tucker Carlson: "The #MeToo Movement Is Complete Fabrication"</t>
  </si>
  <si>
    <t>I like to joke that my tombstone will read, MUTATIS MUTANDIS—“With Changes Being Made.”
A brave article, with lots to say on the nature of adult development as well as #metoo https://t.co/VewtGijEQW</t>
  </si>
  <si>
    <t>@yummy_amanda @MollyGolightley @teenie36214 @blondadb @MelissaSchuman @TMZ @Life_and_Style @DrPhil @DrOz @Lauren_Kitt @BrandonHenschel @aj_mclean They? How many from the #Metoo saw right through Melissa Shit-stain Schuman?</t>
  </si>
  <si>
    <t>@FiveRights Heather Locklear will be the subject of a Lifetime for Women movie where all of the sudden it would be her boyfriends fault #MeToo</t>
  </si>
  <si>
    <t>RT @jeweljk: #MeToo and a future of what I hope is a movement of #NotMe. Let’s start a dialogue for change https://t.co/c3IOds5fQM</t>
  </si>
  <si>
    <t>RT @innercitypress: Review: At Geneva #HRC37, UNSG @AntonioGuterres Brags of His Work in #Myanmar, Ignores #Cameroon &amp;amp; India #MeToo as with…</t>
  </si>
  <si>
    <t>Wednesday (2/28) - AWAKENING OUR DEMOCRACY: Beyond #MeToo features a panel discussion including model/activist @saraziff. Learn more and register: https://t.co/wOYesaEMLD
Plus, watch the @MAKERSwomen profile on Sara's life &amp;amp; work here: https://t.co/SzgR7y9vsr
#AODBeyondMeToo https://t.co/6OAFy3VmwS</t>
  </si>
  <si>
    <t>Join in a #MeToo panel discussion or the Women in Science Festival. Just two of the many events at the Davis Library this March. Details here: https://t.co/hlAirfCtWD</t>
  </si>
  <si>
    <t>When Heather Locklear is trending because of Domestic Abuse charges and TMZ throws @50cent and Kanye on the front of their article. #TMZ #MeToo https://t.co/fWqDnlE9Xn</t>
  </si>
  <si>
    <t>RT @TylerPreston20: The #GoldenGlobes was Garbage and the #MeToo supporters are hypocrites. https://t.co/utlSam0XSM</t>
  </si>
  <si>
    <t>@DonEoin @RealJamesWoods @FBI Blow #MeTOo!</t>
  </si>
  <si>
    <t>#MeToo https://t.co/wjjTWnlGzV</t>
  </si>
  <si>
    <t>RT @a219224: #MeToo https://t.co/wjjTWnlGzV</t>
  </si>
  <si>
    <t>私の #MeToo 自分自身に起きたことではないが、身近な人に起きた「私のMeToo」がある。その当人は、もう亡くなっている。彼女は当時まだ16歳だった。その事件を苦に亡くなった。自殺だった。私もまだ16歳だった。以来、私はレイプという犯罪と、レイプを行う人間を憎むようになった。</t>
  </si>
  <si>
    <t>RT @tkatsumi06j: 私の #MeToo 自分自身に起きたことではないが、身近な人に起きた「私のMeToo」がある。その当人は、もう亡くなっている。彼女は当時まだ16歳だった。その事件を苦に亡くなった。自殺だった。私もまだ16歳だった。以来、私はレイプという犯罪と、…</t>
  </si>
  <si>
    <t>@IvankaTrump Don't even appear to stand with woman after your comments to Peter Alexander's question. 
#MeToo</t>
  </si>
  <si>
    <t>Excellent article from @MonicaLewinsky : Emerging from “the House of Gaslight” in the Age of #MeToo https://t.co/5nYTSDLeA4
If you have not heard her TED talk yet it is also a must listen.</t>
  </si>
  <si>
    <t>This Friday: join us @TheWECC for a discussion on reporting in the era of #MeToo https://t.co/hmLn6djMex</t>
  </si>
  <si>
    <t>RT @KatieNicholson: This Friday: join us @TheWECC for a discussion on reporting in the era of #MeToo https://t.co/hmLn6djMex</t>
  </si>
  <si>
    <t>RT @SPIN: Alice Glass discusses her part in the #MeToo movement in an interview with Zola Jesus https://t.co/XeD01emS57 https://t.co/MjIWOQ…</t>
  </si>
  <si>
    <t>Monica Lewinsky sobre o #MeToo: "agora entendem que fui vítima de abuso de poder" @Pretinho_Basico  https://t.co/qt7nXQ6q7K</t>
  </si>
  <si>
    <t>RT @farnazfassihi: #Iran #women rights activists create posters for around #Tehran to educate against men harassing #women. #MeToo https://…</t>
  </si>
  <si>
    <t>@HarjoThijs En die enge #MeToo knipoog!!! 😝😱🤯</t>
  </si>
  <si>
    <t>"#Metoo verandert niet veel op Nederlandse werkvloer" Lees hier over ons onderzoek in het @ADnl&amp;gt; https://t.co/75Q40COASL https://t.co/2tyDn3TmSr</t>
  </si>
  <si>
    <t>RT @ReettaRaty: Monica Lewinsky kirjoittaa Vanity Fairissa, mitä #metoo on merkinnyt hänelle. Longform. "‘I’m so sorry you were so alone.”…</t>
  </si>
  <si>
    <t>@Bad_Mayo @irritatedwoman #MeToo</t>
  </si>
  <si>
    <t>Affaire #Weinstein: sa compagnie, devenue invendable, devrait se déclarer en faillite - Correspondance David @Benaym dans le journal de @DAttelan et @jcbanoun1 sur @24NEWS #i24NEWS #Metoo #BalanceTonPorc https://t.co/1D9qgsivBF</t>
  </si>
  <si>
    <t>@IvankaTrump se fache après une question sur les allégations de harcèlements et d'agressions sexuelles contre son père - Correspondance David @Benaym dans le journal de @DAttelan et @jcbanoun1 sur @24NEWS #i24NEWS #Metoo #BalanceTonPorc https://t.co/d9IKIXXXlP</t>
  </si>
  <si>
    <t>Vashti Was The First #MeToo Survivor - https://t.co/dVjer0wT9I</t>
  </si>
  <si>
    <t>tvN 시청 거부 합시다. 오달수를 그대로 드라마에 출연시키는 일은 피해자와 #metoo 하는 모든 분들께 모욕 입니다.</t>
  </si>
  <si>
    <t>RT @oxynoiakapa: tvN 시청 거부 합시다. 오달수를 그대로 드라마에 출연시키는 일은 피해자와 #metoo 하는 모든 분들께 모욕 입니다.</t>
  </si>
  <si>
    <t>If you're in #Boston next week - make sure you join my @GlobalSitRoom colleague @JohannaMaska, @LinaEsco, &amp;amp; @KatiePack for a discussion @HarvardIOP on how #MeToo could finally lead to passing the Equal Rights Amendment. #genderequity #WomenLeaders https://t.co/jKwOfvlfQ4</t>
  </si>
  <si>
    <t>Offensive Jokes in the #MeToo Era / Airlines, Consumers Lose $5M to Travel Fraud https://t.co/KBHLNqLhnk</t>
  </si>
  <si>
    <t>#Erdogan the pedophile #MeToo version of Hitler https://t.co/dOwwsv3Aas</t>
  </si>
  <si>
    <t>RT @KaceyKells: KELLCEY by Kacey Kells – #SexualAssault #MeToo #Feminism #PTSD #Love #Canada #BritishColumbia #UK #London #Rape #Suicide #R…</t>
  </si>
  <si>
    <t>RT @TomSteyer: The #metoo movement has pushed the country forward to reject sexual harassment and intimidation. We cannot go backwards or a…</t>
  </si>
  <si>
    <t>Monica Lewinsky: Emerging from “the House of Gaslight” in the Age of #MeToo https://t.co/iMIUAFNBCH</t>
  </si>
  <si>
    <t>@andrea_kisiner @debilu2 @sexygirl798 @ILperspective @mkraju @SRTComp2 @jeremyherb You do realize that #metoo is about ppl finding themselves under pressure and the control of their aggressor. Don't you. So in that light , I detract my earlier statement and I WILL  say she was a victim of Bill.</t>
  </si>
  <si>
    <t>The latest Saeed Al-Khabaz Daily! https://t.co/eXoJQGOMoi #metoo</t>
  </si>
  <si>
    <t>@asianjunkiecom I'm not surprised by how many #metoo stories are coming out, just surprised as always that people are finally believing victims. Both Korea and the US.</t>
  </si>
  <si>
    <t>Did Bathsheba have a #MeToo story? Insightful review of @sandraglahn 's new book https://t.co/7FkI5kjXlU via @5minutesformom</t>
  </si>
  <si>
    <t>Minnie Driver on #MeToo: I got off lightly with Weinstein because he said I was “not fuckable” https://t.co/2ipLVMYice https://t.co/Xc3H0HooEh</t>
  </si>
  <si>
    <t>RT @thepooluk: Minnie Driver on #MeToo: I got off lightly with Weinstein because he said I was “not fuckable” https://t.co/2ipLVMYice https…</t>
  </si>
  <si>
    <t>Listening to @KeshaRose thinking, This woman is quite literally a Phoenix 
Realising that so am I 
I never conceived of such power and joy after such a soul crushing experience but I’m here #MeToo</t>
  </si>
  <si>
    <t>‘I’m not alone anymore.’ Why Monica Lewinsky supports the #MeToo movement https://t.co/62lCgZiL6F</t>
  </si>
  <si>
    <t>Been Harassed? Vote Yes. How Unions Are Leveraging #MeToo To Organize Female Workers - Employment and HR - United States https://t.co/PdHY0TtNOM #emplaw #hr #employees</t>
  </si>
  <si>
    <t>RT @EmployeeAtty: Been Harassed? Vote Yes. How Unions Are Leveraging #MeToo To Organize Female Workers - Employment and HR - United States…</t>
  </si>
  <si>
    <t>#MeToo Domestic violence isn't only reserved for women to complain about.  This shit happens FAR more than women realize but men just deal with it. https://t.co/QXZkOK2f7w</t>
  </si>
  <si>
    <t>Mr President you clearly missed an opportunity to ‘Strengthen government’s gender machinery’ #CabinetReshuffle 
Read more - https://t.co/bDeuuAOlva
#metoo #timesup</t>
  </si>
  <si>
    <t>Jennifer Lawrence, Catt Sadler, &amp;amp; Stephanie Soechtig Team Up for #MeToo Doc Series https://t.co/tAOKtbxMEY https://t.co/pVw9jTGBMh</t>
  </si>
  <si>
    <t>ICYMI: Natalie Portman’s response to #MeToo  ending men’s careers: “Let’s not talk about what man’s career is over. Let’s talk about the vast art trove we’ve lost by not giving women, POC, people w/ disabilities, &amp;amp; the LGBTQ+ community opportunities.” https://t.co/XBCvXmsuZ1</t>
  </si>
  <si>
    <t>#TimesUp #LoveMakesAWoman not Abuse or #bullying #Metoo My Video says it all.. https://t.co/BmkuFyRsyT</t>
  </si>
  <si>
    <t>#MMIW! #NoDAPL #metoo https://t.co/D9vMnGaJKl</t>
  </si>
  <si>
    <t>Brendan Fraser Explains His ‘Disappearance’ With His Own #MeToo Story https://t.co/uJg1ms7BQF</t>
  </si>
  <si>
    <t>Monica Lewinsky: Emerging from “the House of Gaslight” in the Age of #MeToo https://t.co/3TPmSlvewA</t>
  </si>
  <si>
    <t>MC Judiciaires :; « Je vais te couper la queue et les oreilles .,, je vais te tuer .,, » :; « je vais te brûler ton Audi » ; Coups de Couteau Enfermé chez elle :; MME Véronique GUEUDET MORIN (rue François Jacob 92 Rueil ) #MeToo #BalanceTaTruie 🐷#BanlanceTonAgresseuse 🧟‍♀️ https://t.co/UIMzUct15x</t>
  </si>
  <si>
    <t>This Wednesday at 7pm, we'll be discussing the #MeToo Movement and similar topics in depth. Join us in Morill Tower's Browsing Room and share your thoughts on how you think this other &amp;amp; movements will evolve in the future - https://t.co/Csv1kfHht7</t>
  </si>
  <si>
    <t>.@HollywoodTuna1 Likes Josephine Skriver; @IDLYITW: Jennifer Lawrence Never Went To High School; @Celebitchy Examines Emily Rata's Hubby; @MailOnline: Monica Lewinsky Joins #MeToo https://t.co/3oZb6QPsGM https://t.co/0H9YfWQ4K0</t>
  </si>
  <si>
    <t>La semana pasada, gracias a una serie de entrevistas que realizó la periodista Carmen Aristegui, se ha reavivado la discusión sobre la violencia sexual que viven las mujeres en México. #MeToo https://t.co/FcdGGjMPsr @trurin @MarthaTagle @CandeOchoaA @MirzaFloresG @yuritzi_1</t>
  </si>
  <si>
    <t>"This #MeToo movement needed to happen because society needed to understand the magnitude of the problem.... https://t.co/RuMUB0twkY</t>
  </si>
  <si>
    <t>#metoo #ordonnances Faire plus avec moins. Au lieu de faire plein de petits trains nécessitant beaucoup de personnels, faites plutôt que grandes lignes et gares qui en nécessiteront moins. https://t.co/C02Y5IqRcf</t>
  </si>
  <si>
    <t>#metoo https://t.co/F8kLuQPjfC</t>
  </si>
  <si>
    <t>When you work at a church and the head clergyperson asks how much longer you are planning on breastfeeding your child because “people” find it distracting and unprofessional. #metoo #churchtoo</t>
  </si>
  <si>
    <t>SHOW | Mujeres explican por qué no denuncian acoso sexual https://t.co/QLsT71CHUu #MeToo #YoNoDenuncioPorque</t>
  </si>
  <si>
    <t>Zakaj je slovenski odgovor na gibanje #metoo izjemnega pomena. Tišino, povezano s spolnim nasiljem in nadlegovanjem, je izjemno težko prekiniti. Temu sem bila kot novinarka priča večkrat ... Piše @VanjaPirc . https://t.co/39WajWeLhu #Mladina8 #jaztudi</t>
  </si>
  <si>
    <t>SHOW | Mujeres explican por qué no denuncian acoso sexual https://t.co/AMV6uxlIyO #MeToo #YoNoDenuncioPorque</t>
  </si>
  <si>
    <t>@B52Malmet I'm not sure what to make of your comment here.
#MeToo</t>
  </si>
  <si>
    <t>@Lolibraun @B52Malmet I know what it means.  What is their "share" exactly? More than an average person's who's lost loved ones? The Cosbys stand with their predator. Is that part of their "share of grief"? Because I can't separate them as a whole from that. I have others to mourn.  #MeToo #Parkland</t>
  </si>
  <si>
    <t>RT @ShahakShapira: Gestern kamen diese zwei Schlagzeilen im U-Bahn-TV hintereinander:  
1. "Was bringt die #metoo Debatte?" 
2. "Zu sexy?…</t>
  </si>
  <si>
    <t>"There was no Time's Up movement to establish a legal fund for those abused domestic servants – but these stories managed to draw attention to the plight of working women."
@chloewigsmith on early #MeToo movements in literature, for @ConversationUK.
https://t.co/FfegzaoE7R</t>
  </si>
  <si>
    <t>#Weinstein-Filmstudio meldet Insolvenz an #meToo https://t.co/fKEgIyesA0</t>
  </si>
  <si>
    <t>.@MonicaLewinsky is viewing her past trauma in a different light, thanks to the #MeToo movement. https://t.co/5sYGLqJDwA</t>
  </si>
  <si>
    <t>RT @InStyle: .@MonicaLewinsky is viewing her past trauma in a different light, thanks to the #MeToo movement. https://t.co/5sYGLqJDwA</t>
  </si>
  <si>
    <t>Fantastic article knitting #sexworker activism with the #metoo movement.
https://t.co/I4GuLfLyb3</t>
  </si>
  <si>
    <t>RT @Lola_Davina: Fantastic article knitting #sexworker activism with the #metoo movement.
https://t.co/I4GuLfLyb3</t>
  </si>
  <si>
    <t>@mundoscerrados @__PNH__ @Laoncediez @raffohouse #Metoo Me la paso diciéndolo.</t>
  </si>
  <si>
    <t>#Metoo #geoengineering, #AI, #genetic engineering, &amp;amp; #education - these are the topics of the winning #essays in @carnegiecouncil's international #student #contest! Check them out: https://t.co/jk74AMqmgK https://t.co/QS4L7TR2IG</t>
  </si>
  <si>
    <t>【#metoo】伊藤詩織さん「#WeToo にしたらどうだろう」あらゆる暴力、皆で許さない社会を https://t.co/10NOxJ3T3G
民間サイトでもこれを取り上げる。日弁連が特別じゃないって気がしてくるね。推定無罪がこいつらにはないのか、ってね。あ、山口敬之氏は完全無罪ね。</t>
  </si>
  <si>
    <t>RT @miyawakiatsushi: 【#metoo】伊藤詩織さん「#WeToo にしたらどうだろう」あらゆる暴力、皆で許さない社会を https://t.co/10NOxJ3T3G
民間サイトでもこれを取り上げる。日弁連が特別じゃないって気がしてくるね。推定無罪がこいつら…</t>
  </si>
  <si>
    <t>소위 연기를 입시를 가르친다는 작자부터 이러니...
https://t.co/aUYKWcIFkk
#Withyou #Metoo https://t.co/JmoVqe1E3Q</t>
  </si>
  <si>
    <t>RT @Thebes_k: 소위 연기를 입시를 가르친다는 작자부터 이러니...
https://t.co/aUYKWcIFkk
#Withyou #Metoo https://t.co/JmoVqe1E3Q</t>
  </si>
  <si>
    <t>NBA Updates The Dallas Mavericks and the NBA's First #MeToo Moment - The NBA never hesitates to send a message. Less than one day after Sports Illustrated's John Werthei https://t.co/9QvlymFXGR</t>
  </si>
  <si>
    <t>THE NEW YORKER 05M : golden opportunity ??  #MeToo 
#Portada
#Portadas
#FelizMartes
#yTúSentado
El Rey a Colau https://t.co/vNwEL2dzld</t>
  </si>
  <si>
    <t>RT @TonyaGJPrince: I've decided not to support, endorse, or take part in any #MeToo project that doesn't properly credit, consult, &amp;amp; someho…</t>
  </si>
  <si>
    <t>RT @paris_thierry: Drôle de monde #MeToo ou #BalanceTonPorc dans lequel une cagnotte pour un présumé multi-violeur atteint des sommets alor…</t>
  </si>
  <si>
    <t>@jimmykimmel Hmmm it's only "light gay prostitution" all good "if you get the job" #Hollywood #MeToo https://t.co/7bhGAIuXFk</t>
  </si>
  <si>
    <t>Victims need a voice and to be respected! #Timesup #DomesticAbuse #DomesticViolence #MeToo #EmbracingMyself https://t.co/5HgkQLLj79</t>
  </si>
  <si>
    <t>Victims need a voice and to be respected! #Timesup #DomesticAbuse #DomesticViolence #MeToo #EmbracingMyself https://t.co/KxJayDr9oo</t>
  </si>
  <si>
    <t>One woman can make a difference! https://t.co/iVIkiBZz0n @CNN #EmbracingMyself #TimesUpNow #MeToo #WomenWhoInspire https://t.co/xjn8WWxM1s</t>
  </si>
  <si>
    <t>Oscars close awards season darkened by #MeToo cloud https://t.co/JzG00xMpZI https://t.co/LDOalQ5eyr</t>
  </si>
  <si>
    <t>Oscars close awards season darkened by #MeToo cloud https://t.co/JdmUDDFSRJ via https://t.co/oDTinGKgNS https://t.co/yY5ydBO2L1</t>
  </si>
  <si>
    <t>RT @popcorncola333: 당시 오달수는 매우 기수가 높은 연희단 선배였고, 잠시 얘기 좀 하자며 여관으로 데려가 성폭행했다고 함. #오달수 #성폭행피해자 #뉴스룸인터뷰 #metoo</t>
  </si>
  <si>
    <t>Oscars close awards season darkened by #MeToo cloud https://t.co/DppmEUdARY https://t.co/BL95BoGF8N</t>
  </si>
  <si>
    <t>Oscars close awards season darkened by #MeToo cloud https://t.co/P3tRmMuH4A https://t.co/X010prUqyK</t>
  </si>
  <si>
    <t>Oscars close awards season darkened by #MeToo cloud https://t.co/TsKmM952Us https://t.co/JjGFxWE8E0</t>
  </si>
  <si>
    <t>Oscars close awards season darkened by #MeToo cloud https://t.co/mDaTWRFrbb https://t.co/aCPkkqPEmC</t>
  </si>
  <si>
    <t>Oscars close awards season darkened by #MeToo cloud https://t.co/HHZy9xwyEB https://t.co/3gXYHzKz1W</t>
  </si>
  <si>
    <t>Oscars close awards season darkened by #MeToo cloud https://t.co/FKPzTix5No https://t.co/kr3azg8Ekl</t>
  </si>
  <si>
    <t>Oscars close awards season darkened by #MeToo cloud https://t.co/oGWokAPZik https://t.co/6LMhKq7Yoq</t>
  </si>
  <si>
    <t>Oscars close awards season darkened by #MeToo cloud https://t.co/jT3Sjidf4T https://t.co/OwzXeIk2lY</t>
  </si>
  <si>
    <t>Mindful of #MeToo Backlash, LeanIn Urges Male Leaders to Mentor Women: https://t.co/FfTDxgup4c https://t.co/q0PwulUkLN</t>
  </si>
  <si>
    <t>Former Wall Street exec @SallieKrawcheck says the #MeToo movement is a real force of change https://t.co/Wqaa22pXwG https://t.co/3va5pU6lEH</t>
  </si>
  <si>
    <t>RT @MONEY: Former Wall Street exec @SallieKrawcheck says the #MeToo movement is a real force of change https://t.co/Wqaa22pXwG https://t.co…</t>
  </si>
  <si>
    <t>Monica Lewinsky and the #MeToo age. On Karma, Trauma, and Spirituality. https://t.co/zfSOU9wLjd</t>
  </si>
  <si>
    <t>Come on, folks… we can do so much better!  #diversity #sexualharassent #metoo https://t.co/Hi6e3Pql61</t>
  </si>
  <si>
    <t>Alice Glass discusses her part in the #MeToo movement in an interview with Zola Jesus https://t.co/XeD01emS57 https://t.co/MjIWOQ7tXA</t>
  </si>
  <si>
    <t>Today's hot take: jokes about roofies and scalping are not actually jokes, and other ways you can check your colonial rape culture BS at the door. #metoo #womeninpolitics</t>
  </si>
  <si>
    <t>@nimrodson @BettingScams @stanjames #metoo</t>
  </si>
  <si>
    <t>There's a lot of gossip &amp;amp; other behaviors that most people believe are inappropriate at work, poll shows, yet question is, have these perceptions changed since #MeToo? https://t.co/wWb6lvVrNS Hard to know</t>
  </si>
  <si>
    <t>최율 씨가 실명을 공개하고 #MeToo 에 참여 후 불특정 다수로부터 비난과 협박(심지어 찾아와 죽인다는) 댓글, 메시지를 받아서 글을 지웠다고... 1차 가해자 못지 않게 악마같은 이 사회의 2차 가해자들. "조재현 저격 후 글 삭제한 최율 “아이들에게 피해 갈까봐 두려웠다” https://t.co/YzKG79qic5"</t>
  </si>
  <si>
    <t>I find it fascinating how Monica Lewinsky is being touted for her #Metoo moment for a consensual act,but Juanita Broderick's RAPE is ignored</t>
  </si>
  <si>
    <t>RT @QanonPosts: I find it fascinating how Monica Lewinsky is being touted for her #Metoo moment for a consensual act,but Juanita Broderick'…</t>
  </si>
  <si>
    <t>@seanhannity Finally! Hillary has no right talking about the #MeToo movement when she helped cover up her husbands sexual misconduct. #Monica #Paula #Juanita</t>
  </si>
  <si>
    <t>“#MeToo Has Made Me See Anyone Is Capable Of Sexual Abuse—Including Me” — @suzannahweiss https://t.co/iSsFVwIYEo https://t.co/LvueMVLM0h</t>
  </si>
  <si>
    <t>Les hablan victimas. #MeTooMex #metoomovement #metoo https://t.co/dIqq7ATcFY</t>
  </si>
  <si>
    <t>The #metoo movement has pushed the country forward to reject sexual harassment and intimidation. We cannot go backwards or allow senior people—like General Kelly—to ignore the urgency of protecting the victims. https://t.co/6emfzZOtUu</t>
  </si>
  <si>
    <t>@Sarah_Smarsh Unlike 'many men,' she was asked because she's been appropriating the #metoo movement, thus claiming to care deeply about the issue(s). Being that her boss is the walking antithesis of said issue(s), I believe this line of questioning is more than appropriate.</t>
  </si>
  <si>
    <t>#MonicaLewinsky is not a #MeToo. She slept willfully and happily with a married man. #TheView https://t.co/jgYxRUleqw</t>
  </si>
  <si>
    <t>RT @sherrishavon: #MonicaLewinsky is not a #MeToo. She slept willfully and happily with a married man. #TheView https://t.co/jgYxRUleqw</t>
  </si>
  <si>
    <t>@cptbeef #MeToo</t>
  </si>
  <si>
    <t>The #MeToo movement means rethinking everything about Monica Lewinsky https://t.co/sweUK6aXPE via @voxdotcom</t>
  </si>
  <si>
    <t>#socialreform #enoughisenough #Writing #millennials #macklemore @BarackObama #change #CreateToInspire #Millennials #politics #activism #Crisis #drugabuse #media #MeToo #feminism #LGBTQ #BLM</t>
  </si>
  <si>
    <t>There is a guy sending  me an electronic harassment today even I don't know him. 
☹To Stop sick minded we have to Speak out now. 
✌For those of us who can speak out, speak out now, because it helps those who are for now unable to speak. 
#metoo 
#MosqueMeToo 
@monaeltahawy https://t.co/nNV7hTyE8C</t>
  </si>
  <si>
    <t>✊Be the voice of those who can't speak out and speak out now. 
 📱publish screenshot of electronic harassment with 
#metoo 
#MosqueMeToo 
#women 
@WomenforWomen 
@WomenatForbes 
@WomenintheWorld 
((High time to end this hell on earth.)).</t>
  </si>
  <si>
    <t>Convicted rapist #JMS cult leader released from prison on Feb 18 is likely to offend again #cults #metoo https://t.co/q0VNWYg8IO</t>
  </si>
  <si>
    <t>Gestern kamen diese zwei Schlagzeilen im U-Bahn-TV hintereinander:  
1. "Was bringt die #metoo Debatte?" 
2. "Zu sexy? Jennifer Lawrence muss sich für enges Kleid rechtfertigen"  
Ja ich weiß auch nicht was da die Debatte bringt.</t>
  </si>
  <si>
    <t>So incredibly proud of this sweet girl 💓 #badaxewomen #metoo #silencebreakers #HCXO https://t.co/yqVnukI8om</t>
  </si>
  <si>
    <t>#MeToo https://t.co/TxgUdNG96K</t>
  </si>
  <si>
    <t>WEINSTEIN CO. BANKRUPTED! BUSTED BALLOUTS, &amp;amp; #METOO PINS RAIN DOWN ON TH... https://t.co/Trtp04IkqK via @YouTube</t>
  </si>
  <si>
    <t>@RvuuL @priscillalauren #metoo</t>
  </si>
  <si>
    <t>Monica Lewinsky: Emerging from “the House of Gaslight” in the Age of #MeToo https://t.co/BffHzDRqZb</t>
  </si>
  <si>
    <t>@TwitterMoments It's sad that this has to be played out so publicly but maybe that will help. Hopefully making something good out of the public humiliation.  At least it does shed light on female violence against men.  Men need to come out with their #MeToo stories as well!</t>
  </si>
  <si>
    <t>Its #yearofthewoman right?
#Annihilation is a film with smart, strong, and well-thought-out female characters. Where is all the love for this #masterpiece ?
Go see this #thoughtprovoking piece of #cinema .
#MeToo
https://t.co/uRgAHg0za9</t>
  </si>
  <si>
    <t>#MeToo par Chris Ware https://t.co/OyI6jch6Wo</t>
  </si>
  <si>
    <t>RT @victorsaintmac: #MeToo par Chris Ware https://t.co/OyI6jch6Wo</t>
  </si>
  <si>
    <t>@ReaGarvey @Spotify @AppleMusic @amazonmusic Rea vom Winde verweht🌬
Love is in the air🎶 Is it ❤️? 
The answer my friend is blowing in the wind🎶 wind 💨 of change🎶👏👏👏#metoo 
no need to ask! Yes it is ❤️👍</t>
  </si>
  <si>
    <t>#Complicit @ivankatrump is #complicit. This is an adult govt employee playing "Daddy's Girl" when asked about an elected official? Disgusting. #Nepotism 
#MeToo #TrumpIsASexualAbuser https://t.co/y5Wm3zTp8O</t>
  </si>
  <si>
    <t>Delighted that Rachel @CentralSU Women's Officer has dropped into my #TPCP18 class on #MeToo to talk about #CentralSaysEnough https://t.co/k9IXiShQPQ</t>
  </si>
  <si>
    <t>RT @TomCornford: Delighted that Rachel @CentralSU Women's Officer has dropped into my #TPCP18 class on #MeToo to talk about #CentralSaysEno…</t>
  </si>
  <si>
    <t>Without Trump, Scaramucci doesn't think the #MeToo movement would have happened: "We happen to have the MeToo movement now because of the inimical hatred of President Trump" https://t.co/FahQY1KkVV https://t.co/0TWPjGlue5</t>
  </si>
  <si>
    <t>@scousepie @samuel_pollen @sarah_robbo @ilonacatherine @rubytandoh @notplantbased @Feehlo @CPrice2184 @beatED @BeatEDSupport So brave. And yes, #metoo</t>
  </si>
  <si>
    <t>I added a video to a @YouTube playlist https://t.co/ZKt6vcPXum Male Construction Works Say #MeToo Has Changed Their Job Sites</t>
  </si>
  <si>
    <t>In Vanity Fair essay, Monica Lewinsky has a #MeToo reckoning https://t.co/7gaB4uWfmp</t>
  </si>
  <si>
    <t>@LeasCelyn @girlposts El de la chimenea es EL dueño de la casa con una mejor vida obvii 😂😂 no inventes tu gata hasta "tranquilita" se le ve la maldad 😂😂 tu no eres asi #MeToo a no verdad? Jajajaja</t>
  </si>
  <si>
    <t>#MeToo en México https://t.co/EA0wtTh7B5 por @samnbk</t>
  </si>
  <si>
    <t>Is progress for women, injustice for men? The Felix Arroyo fallout. #bospoli #MeToo
https://t.co/R2EaNZdxrP</t>
  </si>
  <si>
    <t>@Dedpull_Diva @lauren_ten @Sbuttsie @RobertVosFrere @basicwhiteM0m @Cooter @AntiGOPActivist @WeThePeople49 @r_berge @unovana @Aprylsmithts @Pacoluismonta9a @Cortini @oldmanliver @Bella_ofA @AVestige1 @BEyedWoman @LLaws2 @BJSquirrel @rigel2020 @cowboyneok @igypup9 @TaggartRehnn @10MinutesaDay4U @janrobinjackson @robinandriver @eronel35 @Tahoesquaw1 @DiXiEjO68 @hazemorton @DeepInTheHills @gsable2 @Juicylivzwell @heretical_1 @Cruellaisdevine @MaireRua @reevynap @wokeluisa @Gabbiedrice78K @mom_ceo @a_fly_guy @americanmclass @TMDILL1 @KeepLadyWarm @HawaiiDelilah @Wulfkat @GOP 👆👆👆
#MeToo 
#ReclaimingMyTime ✊</t>
  </si>
  <si>
    <t>Education On All Levels Must be Part of the #MeToo Movement https://t.co/pTYEpbSQmf #MondayMotivation</t>
  </si>
  <si>
    <t>How do we raise our sons to respect and support all women? #parenting #womensrights #metoo #raisingboys https://t.co/BqgqAOGzoM</t>
  </si>
  <si>
    <t>Monica Lewinsky: Emerging from “the House of Gaslight” in the Age of #MeToo https://t.co/bfvRfUTqBS</t>
  </si>
  <si>
    <t>Monica Lewinskyが話題ですね https://t.co/tGxiVaXzcv
Monica Lewinsky on how the #MeToo movement has redefined the ... https://t.co/rx5IKk3JR5</t>
  </si>
  <si>
    <t>Nearly half of CVT’s U.S.-based female clients revealed that they have endured sexual torture. The actual number is likely much higher. Stand with survivors who would say #MeToo. https://t.co/re0V9eHfLT https://t.co/6mJU58s9Pn</t>
  </si>
  <si>
    <t>No voy a decir nombres, pero acusar a tu violador sin decir quién fue no pertenece al movimiento #MeToo sino a un capítulo de La Rosa de Guadalupe.</t>
  </si>
  <si>
    <t>RT @eileenOrnot: No voy a decir nombres, pero acusar a tu violador sin decir quién fue no pertenece al movimiento #MeToo sino a un capítulo…</t>
  </si>
  <si>
    <t>Hallyu says #MeToo 😞</t>
  </si>
  <si>
    <t>https://t.co/uHmm5PSBUD heh #metoo song</t>
  </si>
  <si>
    <t>#MeToo if a woman had  sexual consent relationship as a wife, girlfriend or booty call regardlesss of the men job title. You are not a victim or u called it survivor ur an compliance and R part of the problem only women who said no. And walk away are victims of sexual misconduct</t>
  </si>
  <si>
    <t>Excited to announce Heid's of Liverpool as another local sponsor for our wonderful golf tournament supporting Vera House. Heid's will be serving a delicious lunch on the golf course Monday, May 7th! #swingforsomething #timesup #metoo @Heids_Liverpool https://t.co/W9Ka6Cv5pY</t>
  </si>
  <si>
    <t>#metoo #metoomx #Timesup #timesupmx</t>
  </si>
  <si>
    <t>RT @YOSOYCORDOVA: #metoo #metoomx #Timesup #timesupmx</t>
  </si>
  <si>
    <t>@faznet Ist klar, die unmündige 22-Jährige musste tatsächlich die Konsequenzen ihrer Handlungen tragen, wie entsetzlich. Und das soll dann eine Belästigung gewesen sein. Ein Paradebeispiel, warum #metoo lächerlich und brandgefährlich ist.</t>
  </si>
  <si>
    <t>Monica Lewinsky kirjoittaa Vanity Fairissa, mitä #metoo on merkinnyt hänelle. Longform. "‘I’m so sorry you were so alone.” Those seven words undid me. They were written in a recent private exchange I had with one of the brave women leading the #MeToo movement." https://t.co/4M4EsCZoKN</t>
  </si>
  <si>
    <t>RT @BostonGlobe: In an essay in Vanity Fair, Monica Lewinsky has a #MeToo reckoning. https://t.co/jvCPa4PJCu</t>
  </si>
  <si>
    <t>Nach #metoo und #Timesup  ist das Betrachten von Äußerlichkeiten natürlich obsolet. Dennoch  missfällt mir, dass Verena Hubertz, obwohl noch jung an Jahren, bereits  dieses politikertypische ZYNISCHE ZUCKEN um die Mundwinkel hat. - Aber  das nur am Rande. #hartaberfair</t>
  </si>
  <si>
    <t>@nuochan #metoo</t>
  </si>
  <si>
    <t>@RealJamesWoods And he can blow me too. That's my #MeToo</t>
  </si>
  <si>
    <t>Für die Quote besser eine Digitalministerin im BH, passt auch gut zu #MeToo und so #hartaberfair</t>
  </si>
  <si>
    <t>RT @Sonja_Elisa: Für die Quote besser eine Digitalministerin im BH, passt auch gut zu #MeToo und so #hartaberfair</t>
  </si>
  <si>
    <t>@lemondefr @thomasdoustaly donc le Monde a 4 mecs qui ecrivent sur le UK: philippe bernard eric albert noe michalon &amp;amp; 1 cinquieme, florian reynaud qui compte les morts de #GrenfellTower en volant les articles des autres pour se faire 1 nom https://t.co/2SNrUmLO8O donc #MeToo pr la bonne conscience macho!</t>
  </si>
  <si>
    <t>Barnaby obviously should have a right to defend himself against the claims but if they stand up he has no choice other than to leave parliament #auspol #metoo https://t.co/m8h8k6misN</t>
  </si>
  <si>
    <t>RT @Anthony23Bryant: #deleteuber #DeleteUber #MeToo #Metoomovement #metoo #MeTooUber 
@loosewomen @WomensHealthMag @WomAgainstUber @womensm…</t>
  </si>
  <si>
    <t>...other man's a$$!. I'm so honored to see many young women brave the reproach of a patriarchal society, even or maybe especially in the church. YOU GO GIRLS!!! #MeToo #churchtoo #silenceisntspiritual #timesup #andanyotherformofinjustice</t>
  </si>
  <si>
    <t>Monica Lewinsky: Emerging from “the House of Gaslight” in the Age of #MeToo https://t.co/lZJsfabouD</t>
  </si>
  <si>
    <t>Monica Lewinsky: Emerging from “the House of Gaslight” in the Age of #MeToo https://t.co/ZA3M5IgWom via @VFHive #metoo</t>
  </si>
  <si>
    <t>The #MeToo movement means rethinking everything about Monica Lewinsky https://t.co/3o3EUBQyi2 via @voxdotcom</t>
  </si>
  <si>
    <t>Are Feminist Dystopias the #MeToo Movement of Literature?
https://t.co/gYLKyg4zny</t>
  </si>
  <si>
    <t>Then don't sit up on your Twitter and praise Oprah and the #MeToo movement if you're not willing to address your own father's allegations. You cannot have the best of both worlds, this ain't Disney and you definitely aren't Hannah Montana. https://t.co/MCx8GoZr1z</t>
  </si>
  <si>
    <t>Light Gay Prostitution': Another #MeToo-Themed Tape Of Jimmy Kimmel Emerges  https://t.co/vbUh8NWC7u</t>
  </si>
  <si>
    <t>@Telegraph @cathynewman Fed up of @cathynewman @bendepear and @Channel4News ducking the issues and questions arising from their dealings and interview with @jordanbpeterson ? #MeToo</t>
  </si>
  <si>
    <t>Cada que uso uber le tengo que mandar la información del conductor a mi papá por si me pasa algo.  #MeToo https://t.co/k7ms3M1UEt</t>
  </si>
  <si>
    <t>I’m genuinely confused as to how these people can advocate for #MeToo, yet make a video making fun of being sexually assaulted??🧐🤔
#JohnTravolta #SexualAssault
#ChurchOfScientology #MenToo
cc:@Gibblertron @NickWiger @MrHappyGivens @MichaelKosta @hasanminhaj @yourfriendLilan https://t.co/WutUZchfGE</t>
  </si>
  <si>
    <t>Exactly! She’s a #hypocrite🤷🏼‍♂️
And yes, I’m calling you out @Gibblertron. You have the audacity to advocate for #MeToo, yet you make a video for @FunnyOrDie making fun of #JohnTravolta’s sexual assault victims. F*ck You!
#MenToo @MenTooCampaign https://t.co/4yTwzHLXTo</t>
  </si>
  <si>
    <t>RT @markyhutt: Exactly! She’s a #hypocrite🤷🏼‍♂️
And yes, I’m calling you out @Gibblertron. You have the audacity to advocate for #MeToo, y…</t>
  </si>
  <si>
    <t>RT @markyhutt: I’m genuinely confused as to how these people can advocate for #MeToo, yet make a video making fun of being sexually assault…</t>
  </si>
  <si>
    <t>Why isn't there a #metoo for women in prison? https://t.co/przFPqjH2P</t>
  </si>
  <si>
    <t>RT @julimsw_juli: Why isn't there a #metoo for women in prison? https://t.co/przFPqjH2P</t>
  </si>
  <si>
    <t>Most are swept under the rug or the guy is too embarrassed to report it.....but it does happen ! Men are not always the abuser’s in relationships. Often men take the defensive poses &amp;amp; hold their emotion’s. I’ve witnessed it.🚫🤜🏻
#MeToo #CrazyAsCougarShitCoveredInGravel https://t.co/PH5BbcKoEx</t>
  </si>
  <si>
    <t>In this #metoo climate, what makes men think they can do some of the shit they continue to do?</t>
  </si>
  <si>
    <t>RT @3sami: #분노하자 
#MeFirst #MeToo #WithYou
정치🐶부터,
'천인공노할 새빨간 희대의 
정직한 연쇄사기꾼 무소유 잡범
스기야마 야키히로(月山 明博) 장로 영감님'도... https://t.co/XrVf5ug73g</t>
  </si>
  <si>
    <t>Linke Öko-Schabracke:
- #MeToo
- kurzrasierte Runkelrübe
- Eso Mist und rumhuren
- Kein Kind wegen Überbevölkerung/Schuldkult
Rechtes Bio-Weib:
- bietet sich ihrem Manne dar
- langes Haar, geflochten
- Jungfrau Maria
- gebärfreudig, will die ihren mehren</t>
  </si>
  <si>
    <t>RT @vorderseher: Linke Öko-Schabracke:
- #MeToo
- kurzrasierte Runkelrübe
- Eso Mist und rumhuren
- Kein Kind wegen Überbevölkerung/Schuld…</t>
  </si>
  <si>
    <t>Delighted to talk #governance #CorpGov #Director #Responsibility for #Culture oversight at their companies #Weinstein #Wynn #WellsFargo #Uber #MeToo #Fraud #unethical #illegal ##leadership #Behaviors just a few reasons why https://t.co/OSamVDHSJk</t>
  </si>
  <si>
    <t>Monica Lewinsky: Emerging from “the House of Gaslight” in the Age of #MeToo https://t.co/XZ3USBlXSU</t>
  </si>
  <si>
    <t>Again 2Day a woman said she thought it was weird that I really like my husband’s ex-wife &amp;amp; really like my ex-husband’s current wife. They are amazing, beautiful women!
It left me sad. 
The essence of the #MeToo movement has to be the #WeToo spirit, right?
#SistersFirst</t>
  </si>
  <si>
    <t>@Brasilmagic Didn't she tell a friend before she went to the WH she was going to seduce the President??? She is denigrating the #MeToo movement</t>
  </si>
  <si>
    <t>Monica Lewinsky penned an essay in Vanity Fair about her experiences grappling with PTSD, how the #MeToo movement has changed her view of what happened in 1998, and a recent chance encounter with Ken Starr. https://t.co/q6L4TfgnKY https://t.co/jzvuP8ohbK</t>
  </si>
  <si>
    <t>In an essay in Vanity Fair, Monica Lewinsky has a #MeToo reckoning. https://t.co/jvCPa4PJCu</t>
  </si>
  <si>
    <t>Monica Lewinsky Has Her #MeToo Moment in New Essay https://t.co/reUZe2fjkG https://t.co/fa8TvgkRFI</t>
  </si>
  <si>
    <t>@ananavarro In total agreement with you Ana. If she works for the US government, she works for the people! So she should answer the question! Act like a representative or resign! #metoo</t>
  </si>
  <si>
    <t>Calling the #metoo movement a "witch hunt" ignores the power dynamics during actual witch hunts where "witches" (often women) were the oppressed and #metoo in which the oppressed are gaining voice against their oppressors (often still at great personal cost).</t>
  </si>
  <si>
    <t>RT @Vinsulala: Calling the #metoo movement a "witch hunt" ignores the power dynamics during actual witch hunts where "witches" (often women…</t>
  </si>
  <si>
    <t>#MeToo: Hört die Signale! https://t.co/IkwNrQCdm2</t>
  </si>
  <si>
    <t>Monica Lewinsky: Emerging from “the House of Gaslight” in the Age of #MeToo https://t.co/D3kH1lOK6M</t>
  </si>
  <si>
    <t>@TruePundit #Mueller #Comey #AndrewMcCabe - #FBI #FBICorruption "#MeToo" #SexAbuseScandal
New - confirmed by @DailyCaller - many in FBI sanctioned by IG #MichaelHorowitz, much was before (under Mueller's tenure) - goes way beyond just sexual misconduct:
https://t.co/xwvd4p4JMi
#tcot #PJNET</t>
  </si>
  <si>
    <t>Hace poco en un grupo de conversación hablábamos sobre #Metoo, nos preguntábamos qué tan probable era que eso pasara en México, todos coincidimos en que faltaba mucho por aquello de la impunidad... Pues resulta que el problema no fue la impunidad sino acusar en falso. Neta...</t>
  </si>
  <si>
    <t>Miren, déjenme que les explique la neta del #MeToo para que por fin se dejen de pendejadas: 
https://t.co/zOSEJXpZJC</t>
  </si>
  <si>
    <t>RT @OverTheMoonbat: @TruePundit #Mueller #Comey #AndrewMcCabe - #FBI #FBICorruption "#MeToo" #SexAbuseScandal
New - confirmed by @DailyCal…</t>
  </si>
  <si>
    <t>After the MuteRKelly Protest. These last few months have been disparaging and hopeful at the same time. I don't know why it is so hard to fight for my human rights in 2018. I just want people to stop hurting, raping, and killing us! #Humanrights #Metoo https://t.co/uINn0SLPJM</t>
  </si>
  <si>
    <t>The Clinton impeachment hearings happened 20 years ago, and #MonicaLewinsky is still dealing with the trauma of the invasive investigation. #MeToo https://t.co/IHyCZXqB5R https://t.co/Y6pCDV6G7s</t>
  </si>
  <si>
    <t>While y’all are out there fighting for the #metoo movement, I’m over here wondering why the hell are they allowed to play crap like Cardi B on the radio. Young kids listen to the radio still, where is the movement to turn that shit off !!!</t>
  </si>
  <si>
    <t>#MeToo en México https://t.co/npx81Tipga</t>
  </si>
  <si>
    <t>RT @SensaCine: Jennifer Lawrence producirá una serie documental inspirada en los movimientos #MeToo y #TimesUp: https://t.co/T4fBeENgkF htt…</t>
  </si>
  <si>
    <t>『ル・フィガロ』紙に掲載された伊藤詩織さんの記事の和訳
日本のメディアはもっと追及せよ！
人権を軽視する国に未来はないぞ！
ジャーナリストの矜持を忘れるな！
#metoo
#Fighttogetherwithshiori
#ヤバすぎる緊急事態条項
https://t.co/THzgNRiZ1z</t>
  </si>
  <si>
    <t>伊藤詩織さん問題、今度はスカンジナビアで扱われる
日本のメディアよいつまで黙っているつもりだ？恥を知れ！
#metoo
#Fighttogetherwithshiori
#ヤバすぎる緊急事態条項
https://t.co/zxvxJbAcWl</t>
  </si>
  <si>
    <t>RT @mitarashidungo: 『ル・フィガロ』紙に掲載された伊藤詩織さんの記事の和訳
日本のメディアはもっと追及せよ！
人権を軽視する国に未来はないぞ！
ジャーナリストの矜持を忘れるな！
#metoo
#Fighttogetherwithshiori
#ヤバすぎる緊急…</t>
  </si>
  <si>
    <t>RT @mitarashidungo: 伊藤詩織さん問題、今度はスカンジナビアで扱われる
日本のメディアよいつまで黙っているつもりだ？恥を知れ！
#metoo
#Fighttogetherwithshiori
#ヤバすぎる緊急事態条項
https://t.co/zxvxJbAc…</t>
  </si>
  <si>
    <t>.... great what a SACRIFICE! now #metoo will be a TESTICULAR FREE ZONE, remember you NEW CIS- PRO-NOUN... https://t.co/AIiluWEroU</t>
  </si>
  <si>
    <t>RT @realityinACTION: .... great what a SACRIFICE! now #metoo will be a TESTICULAR FREE ZONE, remember you NEW CIS- PRO-NOUN ENGAGEMENT MATR…</t>
  </si>
  <si>
    <t>[미국의 식민지에서 벗어나자] - 투표소 수개표로 부정선거 차단하자 #MeToo
미국 통상정책에 대한 ‘유감 표명’ 국회 결의안 채택 무산 https://t.co/5jRnRCd4PS</t>
  </si>
  <si>
    <t>RT @hotdog4191: [미국의 식민지에서 벗어나자] - 투표소 수개표로 부정선거 차단하자 #MeToo
미국 통상정책에 대한 ‘유감 표명’ 국회 결의안 채택 무산 https://t.co/5jRnRCd4PS</t>
  </si>
  <si>
    <t>The #Metoo movement is a bunch of bullshit. Some of these women I believe but some of you sluts just need to own up to being sluts. Monica Lewinsky now is trying to say she was taken advantage of by @BillClinton. Women use sex for an advantage in their careers. #StopMeToo</t>
  </si>
  <si>
    <t>This South Korean chat app has become a new outlet for #MeToo https://t.co/JcdDwyHp9L https://t.co/vBGPGRyWpt</t>
  </si>
  <si>
    <t>RT @Davos: This South Korean chat app has become a new outlet for #MeToo https://t.co/JcdDwyHp9L https://t.co/vBGPGRyWpt</t>
  </si>
  <si>
    <t>@jeweljk Thank you for your bravery in telling us your #metoo story. It takes so much courage! ✨</t>
  </si>
  <si>
    <t>The latest The blog steps Daily! https://t.co/CnvscTkhoa #metoo #pyeongchang2018</t>
  </si>
  <si>
    <t>RT @ykjetset: Does #MeToo change #Japan?
#MeToo が #日本 を良くするかは分からない。しかし著名人である #三橋貴明，#式守伊之助，#日馬富士，#岸勇希 のハラスメント，暴力に被害者が声を挙げたのは事実。最初に声を挙げた #伊藤詩…</t>
  </si>
  <si>
    <t>RT @BossyCowgurl84: @TwitchyTeam 2 women who refuse to become  #Victims of any kind! #MeToo #NRA #2A #StudentsStandUp but these women stood…</t>
  </si>
  <si>
    <t>10/ Re: Lewinsky's discussion of her own trauma &amp;amp; the #MeToo movement. I have tried to make it a policy for myself to NOT police this movement. 
As a victim of sexual assault, I *have* wanted to police it at times. . .</t>
  </si>
  <si>
    <t>I am so here for think pieces written by badass women discussing their vulnerabilities. It's so beautiful and humbling and thoughtful. https://t.co/rBSiVF4bx6 #MeToo</t>
  </si>
  <si>
    <t>Being racist is the least thing I need locking up for. Wait till the #MeToo mob get hold of me https://t.co/8hA8AIMXFx</t>
  </si>
  <si>
    <t>RT @abc_es: Monica Lewinsky entona el #MeToo y narra por primera vez su encuentro con Bill Clinton https://t.co/1LkDOHjgh1 #Metoo</t>
  </si>
  <si>
    <t>I'm absolutely floored by this male HR Director sharing his thoughts via LinkedIn on Harvey Weinstein's "tasteful" work. #MeTOO https://t.co/aXQHuCwhDY</t>
  </si>
  <si>
    <t>Faculty Q&amp;amp;A: Watson sits down with @ProfCheit to discuss the #MeToo movement and what it signifies for the future https://t.co/cv0j7cMhv7 https://t.co/ywQZD6OMyN</t>
  </si>
  <si>
    <t>RT @WatsonInstitute: Faculty Q&amp;amp;A: Watson sits down with @ProfCheit to discuss the #MeToo movement and what it signifies for the future http…</t>
  </si>
  <si>
    <t>RT @TheFranchiseSD: Showed her, didn't I? 😈Now, b4 all you #MeToo people start giving me s**t, you can see that I could've really maimed he…</t>
  </si>
  <si>
    <t>@William89107166 @BlueRidgeLEO @Cannoli_Joe #MeToo</t>
  </si>
  <si>
    <t>#MeToo Study Shows Sexual Harassment and Assault Scope https://t.co/6DQWN5cBYf via @TeenVogue</t>
  </si>
  <si>
    <t>RT @WithoutViolence: #MeToo Study Shows Sexual Harassment and Assault Scope https://t.co/6DQWN5cBYf via @TeenVogue</t>
  </si>
  <si>
    <t>RT @untamableshrews: Monica Lewinsky: Emerging from “the House of Gaslight” in the Age of #MeToo https://t.co/kWGnjM5QxK</t>
  </si>
  <si>
    <t>Being part of the problem on campus in a post #metoo world: proving your manhood doesn’t require super gross women are pieces of meat and/or boner reference. Just eat your bbq ACT dudes. No one was questioning your manhood and it’s not 1954... https://t.co/UWbPEFC8B0</t>
  </si>
  <si>
    <t>Monica Lewinsky: Emerging from “the House of Gaslight” in the Age of #MeToo https://t.co/ISGZOFFNWS</t>
  </si>
  <si>
    <t>RT @OverTheMoonbat: @TruePundit #Mueller #Comey #AndrewMcCabe - #FBI #FBICorruption "#MeToo" #SexAbuseScandal
Recap:
@True_Pundit
As FBI…</t>
  </si>
  <si>
    <t>@TMZ @leaksonline @feminism_newz #MeToo #notagain #WinnipegJets https://t.co/X4auphwoLG</t>
  </si>
  <si>
    <t>Please someone call #MeToo asap!! https://t.co/q07LXiCQSE</t>
  </si>
  <si>
    <t>New York fashion show to highlight #MeToo movement NEW YORK (Reuters) - Inspired https://t.co/xUcndWOsjd #blogging @silewconsulting @blacq2</t>
  </si>
  <si>
    <t>After #MeToo, why isn't there more focus on domestic violence? 
https://t.co/O4z9VbjqQH https://t.co/Dl2hPLGFDB</t>
  </si>
  <si>
    <t>🔴⚪⚫Angels Status: @GMA Angels.  We Stand United As One. It's Amazing...
@nbc @NBCTheVoice @NBCNews @KrisJenner❤🖤 
#MeToo #TimesUp https://t.co/5fD8IyoCRh</t>
  </si>
  <si>
    <t>💚🖤Angels Status Update:  Tracee @TraceeEllisRoss Added As Angel.  It's Amazing...
#TimesUp #MeToo https://t.co/0Fdp5GHy5Q</t>
  </si>
  <si>
    <t>🔴⚪⚪Angel Status:  Angels It's Only The Beginning 'Truth Justice Freedom's...
@rtenews @BBCNews @CNN @SkyNews @NBCNews @abcnews @FoxNews @BBCAMERICA @NBCNews @AlJazeera_World @France24_en @ITN @BNNNEWSCOM 
#TimesUp #MeToo https://t.co/OBA2Nz9cB3</t>
  </si>
  <si>
    <t>In the wake of the #MeToo movement, nurses are hoping to highlight what women who work in the medical profession encounter on a regular basis. https://t.co/CsVxEYl1ir</t>
  </si>
  <si>
    <t>RT @abcnews: 'I'm not alone anymore': Monica Lewinsky pens essay on #MeToo movement (Pic: Reuters)
https://t.co/YBykibKcwa https://t.co/gD…</t>
  </si>
  <si>
    <t>Winner of Memoir Magazine's #MeToo Trigger Warning CNF Essay Contest will receive $500 and publication: https://t.co/1dzoAiYXKj #nonfiction #creativewriting</t>
  </si>
  <si>
    <t>RT @RotellaLegal: @MonicaLewinsky a timely warning to all #business in #MeToo era: “I now see how problematic it was that the two of us eve…</t>
  </si>
  <si>
    <t>We all owe Monica Lewinsky a debt of gratitude for what she endured and for having the generosity to write this #metoo  https://t.co/evbg8ZoFrC</t>
  </si>
  <si>
    <t>#JenniferLawrence producirá una serie documental inspirada en los movimientos #MeToo y #TimesUp
#notiDTP https://t.co/8ZhQ8PPOU4</t>
  </si>
  <si>
    <t>#NeverAgain #MeToo #AntiNazi and those opposed to leaders who love Russian more than the United States Constitution https://t.co/qgbi0BdRg7</t>
  </si>
  <si>
    <t>Why she actually lived in her car. @jeweljk also, thank you, and here's to changing #metoo to #NotMe. https://t.co/ixr9WkFgox</t>
  </si>
  <si>
    <t>It’s not a moment, it’s a movement. Read our community engagement specialist’s blog post on taking a step back from #MeToo to appreciate the progress made before moving forward: https://t.co/iOgZEusy6T</t>
  </si>
  <si>
    <t>RT @barcc: It’s not a moment, it’s a movement. Read our community engagement specialist’s blog post on taking a step back from #MeToo to ap…</t>
  </si>
  <si>
    <t>Monica Lewinsky: Emerging from “the House of Gaslight” in the Age of #MeToo 
#KaufmanLaw #MeToo #SexualMisconduct 
https://t.co/LAxfcAyJe4 https://t.co/hsXk3OBoyo</t>
  </si>
  <si>
    <t>GO watch this NOW ! #metoo #rosearmy 
@rosemcgowan much love !!! https://t.co/2OnWBvjGKS</t>
  </si>
  <si>
    <t>Monica Lewinsky piece in Vanity Fair, reflecting on her experience and the age of #metoo https://t.co/KGuAkS9T0y #women</t>
  </si>
  <si>
    <t>@MonicaLewinsky @VanityFair @VFHIVE Your hands won't become clean so easily.  You and Bill Clinton made a bad mistake.  You pursued him.  Hillary Clinton was the the victim. Hiding behind the #MeToo movement is wrong.  Have some more reflection.</t>
  </si>
  <si>
    <t>@cycleunionkp @deniseshrivell @noplaceforsheep Yes, it is the nature of these things. Look at #MeToo for example. It often only takes one brave person to speak up, this then gives others faith they are not alone &amp;amp; they can speak up too. Once that ball starts rolling, can't put back in box. Think would have happened to Joyce.</t>
  </si>
  <si>
    <t>RT @YaThinkN: @cycleunionkp @deniseshrivell @noplaceforsheep Yes, it is the nature of these things. Look at #MeToo for example. It often on…</t>
  </si>
  <si>
    <t>SANEsuite is creating a mobile app for #survivors of #sexualassault and #domesticviolence to anonymously create a record and preserve evidence until they are ready to report. Just supported their kickstarter! Please do too! https://t.co/uJVy56mNEJ #MeToo #MenToo</t>
  </si>
  <si>
    <t>Monica Lewinsky: Bill Clinton exercised 'a gross abuse of power' - ABC News - https://t.co/4MjSJRtOvo via @ABC/#MeToo &amp;amp;Time's Up's power for one more survivor it seems to me 2. . .</t>
  </si>
  <si>
    <t>@benshapiro Even more so, I saw ivanka tweet something to support #MeToo or similiar and she was tweet attacked based on her alleged fathers actions.  Talk about judging someone for actions not their own.</t>
  </si>
  <si>
    <t>The greatest test of #MeToo support is, of course, hearing testimony about someone you admire, someone you've even met and who's been wonderful to you, and understanding that your experience does not preclude theirs.</t>
  </si>
  <si>
    <t>RT @Star_ohmynews 김어준 '미투 공작 예언', 한수 앞 내다봤다 생각하겠지만 #김어준 #METOO #성폭력 #정치 #OOO_내_성폭력 신필규 기자 https://t.co/NfYQ02t5js 이 세상에 홀로 존재하는 모순은 존재하지 않는다. 모든 복잡성을 무시하고 성폭력 문제에만 집중한다 한들 그렇게 되는 법이 아니다.</t>
  </si>
  <si>
    <t>RT @poivre6101: RT @Star_ohmynews 김어준 '미투 공작 예언', 한수 앞 내다봤다 생각하겠지만 #김어준 #METOO #성폭력 #정치 #OOO_내_성폭력 신필규 기자 https://t.co/NfYQ02t5js 이 세상에 홀로…</t>
  </si>
  <si>
    <t>Now It’s Radio’s Turn: Industry Responds To #MeToo. https://t.co/MLBanm0vI1</t>
  </si>
  <si>
    <t>Now It’s Radio’s Turn: Industry Responds To #MeToo. https://t.co/71FuV50MC9 https://t.co/iMQbdr43ih</t>
  </si>
  <si>
    <t>@BreakfastNews https://t.co/NKIBHCYQ6o Lesbianism is a POLITICAL OUTLOOK Feminism based ,decay to NAZISM ,proven And note the BANKER GLASS CEILING Breaking like #METOO avocates for UPPER MIDDLE CLASS to Capitalist FILTH! Level / @WSWS_Updates HOMOSEXUALITY is LOVE = different</t>
  </si>
  <si>
    <t>Philosophical question of the (Mon)Day: Without denigrating the #MeToo movement, what would happen if I said that some known woman harrassed me and sexually abused me?</t>
  </si>
  <si>
    <t>Monica Lewinsky on How the #MeToo Movement Has Redefined the Clinton Scandal - People https://t.co/4I6sBJdOsf</t>
  </si>
  <si>
    <t>@DMD60 @NAACP #MeToo https://t.co/GK4iEqyT0P</t>
  </si>
  <si>
    <t>Join us on 3/6 @OpenSociety for a conversation on building transformative justice in a #MeToo era with:
asha bandele @ashabandele
Victoria Law @LVikkiml
Mariame Kaba @prisonculture
Erin Cloud of @BronxDefenders 
#InternationalWomensDay
https://t.co/Eo6LTYC5ra</t>
  </si>
  <si>
    <t>As the reports come in 
Ground level of #BJP shows it's work one leader advised of killing students, the other one made a girl attempt #suicide in jabalpur #MP #MeToo 
Are #BJP leaders using #ModiJi 
As a cover and reason to get away
#journalism #PMO @narendramodi 
@BJP4India</t>
  </si>
  <si>
    <t>Auch in Japan und Südkorea ist die #MeToo-Debatte angekommen. Warum es in beiden Ländern so schlecht um die Gleichberechtigung steht: https://t.co/juNJXxWhuc</t>
  </si>
  <si>
    <t>Lots of sympathy for Heather Locklear, none for the boyfriend who suffered her abuse? In order for #timesup, we need to rescue and sympathize for MALE VICTIMS too. #TheTalk #timesup #metoo</t>
  </si>
  <si>
    <t>Tired of all-male panels, all-male sources, all-male citations? #metoo
Check out and spread the word about @shesource, an online database of media-experienced women experts for journalists, bookers, and producers. https://t.co/oItEYhozPc</t>
  </si>
  <si>
    <t>Waiting on the Hollywood #METOO to protest and stand up for the 102 black African school girls kidnapped by the Boko Harem Militants. These young are raped, sold in to slavery, FORCED to have babies. You run? You die.
Wait? Ms. Streep has nothing to Say? Oprah? *CRIKETS*</t>
  </si>
  <si>
    <t>RT @pahubb43: Waiting on the Hollywood #METOO to protest and stand up for the 102 black African school girls kidnapped by the Boko Harem Mi…</t>
  </si>
  <si>
    <t>Brendan Fraser se suma al #meToo y denuncia que fue víctima de abusos sexuales. Esta noticia sobre #cine y más, en @HllywdLand_cope  https://t.co/u6JUV2cCyk</t>
  </si>
  <si>
    <t>RT @cope_es: Brendan Fraser se suma al #meToo y denuncia que fue víctima de abusos sexuales. Esta noticia sobre #cine y más, en @HllywdLand…</t>
  </si>
  <si>
    <t>#metoo https://t.co/atTD6h3k2x</t>
  </si>
  <si>
    <t>#NeverDJTHRC #MeToo—Only FLOTUS w/West Wing Office—No Security Clearance Needed—How Hillary Grappled w/Bill... https://t.co/e748zIXjYB</t>
  </si>
  <si>
    <t>#NeverDJTHRC #MeToo—Only FLOTUS w/West Wing Office—No Security Clearance Needed—How Hillary Grappled w/Bill Infidelity &amp;amp; Accusers https://t.co/T56AWdyfvj HRC demanded action—Neutralize Whispers—“We have to destroy her story”—Were to question in front of jury “I would crucify her”</t>
  </si>
  <si>
    <t>#NeverDJTHRC #MeToo—Only FLOTUS w/West Wing Office—No Security Clearance Needed—How Hillary Grappled w/Bill Infidelity &amp;amp; Accusers https://t.co/OIITx5Vs14 HRC demanded action—Neutralize Whispers—“We have to destroy her story”—Were to question in front of jury “I would crucify her”</t>
  </si>
  <si>
    <t>#MeToo La OMS establece que una mujer víctima de violencia sexual suele no denunciar por vergüenza, por temor a sufrir represalias, entre otras razones @leonardobastida https://t.co/QyhxMKRWQS https://t.co/UwtEH8HNek</t>
  </si>
  <si>
    <t>Yes to this or career goes off the rails elsewhere entirely. #metoo is also HUGE WORKPLACE JUSTICE PROBLEM. Institutional reform necessary of HR. HR protects institution and largely the aggressor. https://t.co/wAsc2JD9ym</t>
  </si>
  <si>
    <t>Light Gay Prostitution': Another #MeToo-Themed Tape Of Jimmy Kimmel Emerges https://t.co/TfrTrjrKuj</t>
  </si>
  <si>
    <t>@billcosby is up  4 retrial. This time after #metoo  &amp;amp; schmuck, Weinstein (which should become a word in the Oxford to describe this awful behaviour so many of us have had to endure as in “he did a Weinstein. How many he said she said she said she said’s etc. will it take?</t>
  </si>
  <si>
    <t>Do novels like The Power, Red Clocks, and other dystopian fictions have the potential to strengthen the #MeToo movement without feeling didactic? https://t.co/RvvMF158hA https://t.co/uKl45RECD2</t>
  </si>
  <si>
    <t>RT @The_Millions: Do novels like The Power, Red Clocks, and other dystopian fictions have the potential to strengthen the #MeToo movement w…</t>
  </si>
  <si>
    <t>I LOVE whoever is in charge of twitter for https://t.co/Yl35Zt1Sop
👇👇👇👋👋👋
#MonicaLewinsky in a #MeToo movement makes it a mockery. https://t.co/OdA6xBpvBA</t>
  </si>
  <si>
    <t>@sofffiaaa https://t.co/2EHBKQrSlI NO MAMEN!!! #Metoo #México #EsAcoso #EntiendeloEsAcoso Para que vean que es neta, las que no somos famosas has un instalive para que vean que no es la atención o victimizarme.</t>
  </si>
  <si>
    <t>How Will Publishing Deal With Lemony Snicket Amid #MeToo? https://t.co/M1MzE8FCU9 via @pacificstand</t>
  </si>
  <si>
    <t>#MeToo Arte contemporáneo - Técnica: vudú en pene de chocolate amargo. https://t.co/DEGJloV6qg</t>
  </si>
  <si>
    <t>@seanhannity Without Trump - the #MeToo movement may never have happened. Dems all brought out their pointy fingers to aim at Trump and once out had to point them in ALL directions. They couldn’t condemn Trumps puss comments and ignore #Weinstein and company.</t>
  </si>
  <si>
    <t>#MeToo https://t.co/zkAnP5mcXK</t>
  </si>
  <si>
    <t>RT @BrookeHavlik: Join us on 3/6 @OpenSociety for a conversation on building transformative justice in a #MeToo era with:
asha bandele @as…</t>
  </si>
  <si>
    <t>@Suttree2013 @Alexjuache @jcmartinez44 @CarlitosBracho7 @aristeguicnn Genial el artículo de @negramacchia, pone todos los puntos sobre la "i", elocuente y con esa autoridad que sólo te da una mente y espíritu en armonía y seguridad en sí misma, de lectura obligada para las feminazis del #MeTooAlaMexicana #MeToo
👇https://t.co/WpTzWZzY1z</t>
  </si>
  <si>
    <t>Women Who Tell, two years on | @SveaVikander https://t.co/VrnPmZbGOz #MeToo #TimesUp #canfem https://t.co/NwbG8YgAQY</t>
  </si>
  <si>
    <t>@Thomas1774Paine #metoo</t>
  </si>
  <si>
    <t>Inscríbete!! Sesión Gratuita 3 de Marzo a las 10.30am hora #Mexico #webinar #metoo https://t.co/252p7jpiB2</t>
  </si>
  <si>
    <t>What I have no absolutely clue about is why social and political moderates and conservatives feel the need to run after feminism in a sort of masochistic perversion of #metoo as if they only feel validated if they can somehow fit in with the cool crowd.
I don't get it.</t>
  </si>
  <si>
    <t>The global #MeToo  movement that Harvey Weinstein unwittingly kicked off is now claiming the company he founded https://t.co/VtcME6WLaA</t>
  </si>
  <si>
    <t>#NeverAgain #GunControl #MarchForOurLives #DACADreamers #LGBTQ #MeToo 
#BLM #ChildrenOfColorMatter #POCMatter #ImmigrantsMatter #WomenMatter #ChildrenMatter
#SeniorsMatter #VetsMatter 
#SexualAssaults #ClimateChangeMatters
#WorkingPoorMatter
#HealthcareMatters #WeMatter
#VOTE💙🌊 https://t.co/hF6lOVXsQS</t>
  </si>
  <si>
    <t>According to current statistics one out of four women will likely be sexually assaulted in her lifetime. #MeToo #Timesup #Rape #SexualAssault #US</t>
  </si>
  <si>
    <t>@Wersula @TonyHWindsor @abcnews A lightbulb moment to country woman.  Yes, sexual harassment and abuse is universal and men try very hard to hide it and cover it up. #metoo</t>
  </si>
  <si>
    <t>We don't want to see more of #Metoo , we want to see an abuse free world.</t>
  </si>
  <si>
    <t>The real solution to sexual harassment in the workplace? Gender-balanced and radically-diverse leadership. Our founder &amp;amp; CEO @cathrinstickney has this to say: https://t.co/6NGwTUoelU. #MeToo #TimesUp #ParityPledge https://t.co/VnhEGO8pLG</t>
  </si>
  <si>
    <t>#METOO 
 #장자연 배우의 한맺힌 넋을 풀어주길 바라는 청원입니다.
많이 동참해주세요.
https://t.co/qZUKCQEwvy</t>
  </si>
  <si>
    <t>Do yourself a favor and read @DGreenbaum on how Monica Lewinsky's responsible retrospectives are moving the #metoo moment forward. https://t.co/X9PJokPuCD</t>
  </si>
  <si>
    <t>TW: Domestic Abuse
Please help me support other women in need, I once was a victim and I know that every dollar can make a difference &amp;lt;3 #metoo #domesticviolence #SurvivorPrivilege #YouOkSis #WhatWereYouWearing #timesup
https://t.co/bfY4EiwSpU</t>
  </si>
  <si>
    <t>@about_scout @CPAC So ideology somehow passes for what should be common sense. How can #metoo not be good for women?  Gaslighting has become so commonplace. SAD!!</t>
  </si>
  <si>
    <t>RT @Susanlengauet: @about_scout @CPAC So ideology somehow passes for what should be common sense. How can #metoo not be good for women?  Ga…</t>
  </si>
  <si>
    <t>@about_scout @TVietor08 @CPAC The moderator's mind-bending pretzel logic GOP-infused obfuscation of #MeToo is almost as important as Charen's critique. That woman was there to get the whole discussion back "on track" after Charen dropped hard truth bombs on the room.</t>
  </si>
  <si>
    <t>RT @TheVipe: @about_scout @TVietor08 @CPAC The moderator's mind-bending pretzel logic GOP-infused obfuscation of #MeToo is almost as import…</t>
  </si>
  <si>
    <t>Could be another #MeToo #AVID CEO Louis Hernandez is replaced by Jef Rosica due to violation of conduct in a workplace #SpeakOut #SpeakTrue @CNN</t>
  </si>
  <si>
    <t>"정치인"이라고 뒤에 숨어서 온갖 나쁜짓 하는 것들이 있습니다. #Metoo 운동 제대로 하자. #자유당+#바른당(=새누리당) 성추행 일지가 있습니다.
자유당 바른당 폐당하는게 맞습니다. 국회에 발 못 딛게 해야 맞죠.
이런 인간들이 버젓이 남욕하고 다닙니다. https://t.co/Xu5fgJCFXP</t>
  </si>
  <si>
    <t>#Metoo 박정희 대학생들 옆에 끼고 술판 벌이고 유부녀 불러다 술 접대 시키고. 이정도면 무덤 다시 파야 하는거 아닙니까? 
홍준표 김무성. 얘들도 정계 은퇴 시켜야 하고.
우리 #미투 운동 할거면 제대로 합시다. 정치하는 양반들이 저러고 있는데 누가 제대로 하겠음??</t>
  </si>
  <si>
    <t>RT @OnePunchiMickey: #Metoo 박정희 대학생들 옆에 끼고 술판 벌이고 유부녀 불러다 술 접대 시키고. 이정도면 무덤 다시 파야 하는거 아닙니까? 
홍준표 김무성. 얘들도 정계 은퇴 시켜야 하고.
우리 #미투 운동 할거면 제대로…</t>
  </si>
  <si>
    <t>@JeannieSuk @RadInstitute @Harvard @AMLwhere The Harvard Gazette published a Dec. 2017 story about the #metoo movement. Oddly, while they listed almost every celebrity predator who had been outed, the Gazette left out James Toback' 66 who has assaulted 395 women and is under criminal investigation.</t>
  </si>
  <si>
    <t>@JeannieSuk @RadInstitute @Harvard @AMLwhere To date, the Harvard Gazette has not responded to complaints from women about their omission of alum James Toback from their #metoo article.</t>
  </si>
  <si>
    <t>연예인에 대한 #Metoo 가 왜 일반인 입에서만 나오냐구?
기기레기들은 몰랐을까?
알지.
다 알지.
그런데 왜 가만있냐구?
차마 입에 담기도 싫은데.
피해자들 허벅지를 선배들과 PD 들과 감독들만 만졌겠어?
장자연 리스트 12명 중 2명은 언론 관계자 1명은 언론사 대표😱😡
김여진씨는 이런거 몰랐나?</t>
  </si>
  <si>
    <t>RT @alexkhan_kr: 연예인에 대한 #Metoo 가 왜 일반인 입에서만 나오냐구?
기기레기들은 몰랐을까?
알지.
다 알지.
그런데 왜 가만있냐구?
차마 입에 담기도 싫은데.
피해자들 허벅지를 선배들과 PD 들과 감독들만 만졌겠어?
장자연 리…</t>
  </si>
  <si>
    <t>RT @GuptillAnne: @NewYorker #SexualPredatorInChief beginnings...#MeToo @realDonaldTrump @IvankaTrump @jaredkushner @SenatorCollins @Lindsey…</t>
  </si>
  <si>
    <t>What Monica Lewinsky learned from #MeToo. https://t.co/1gcHU9xATI</t>
  </si>
  <si>
    <t>RT @TinaTinde: #MeToo #AidToo #Mansplaining @NewYorker https://t.co/gyFFaW6xdj</t>
  </si>
  <si>
    <t>RT @MonicaLewinsky: #MeToo https://t.co/VWssdltU3n</t>
  </si>
  <si>
    <t>I’m happy ass slapping is fading away from sports. I never understood or liked it. #MeToo</t>
  </si>
  <si>
    <t>@TODAYshow @PeterAlexander @IvankaTrump Ivanka, why is it inappropriate? Why don’t you believe the women? #MeToo 
You know what is inappropriate? Your dad saying he’d be dating you if you weren’t his daughter. #DaddyIssues 
You and Jared working in the White House is also inappropriate. #Nepotism</t>
  </si>
  <si>
    <t>RT @IanMCohen: @TODAYshow @PeterAlexander @IvankaTrump Ivanka, why is it inappropriate? Why don’t you believe the women? #MeToo 
You know…</t>
  </si>
  <si>
    <t>RT @BerkelNicolette: "Omdat de overheid het goede voorbeeld moet geven" .....
#rijkswaterstaat #RWS  #brandaris #metoo #pesten #seksuelein…</t>
  </si>
  <si>
    <t>Radio host loses job after sexual comments on teen Olympian. But anyone who complained is a “sexist crybaby.” #MeToo  https://t.co/yv18z1qJAG</t>
  </si>
  <si>
    <t>@BelindaJones68 seven #Barnaby #MeToo's  now. I bet there's more</t>
  </si>
  <si>
    <t>RT @KingPeterking12: @BelindaJones68 seven #Barnaby #MeToo's  now. I bet there's more</t>
  </si>
  <si>
    <t>Monica Lewinsky: Emerging from “the House of Gaslight” in the Age of #MeToo  
 https://t.co/3pwo1Iag6b</t>
  </si>
  <si>
    <t>#Mundo 🌎 | Corea del Sur se une a campaña global #MeToo contra violencia sexual → https://t.co/VUH6K8dGa6 https://t.co/ZFbnRAGbNQ</t>
  </si>
  <si>
    <t>Read how the #MeToo movement has dramatically changed executive recruitment. Via @WestfairOnline. #HR #CEO #leadership #talentsearch #recruiting https://t.co/ISntghPAEH https://t.co/aR4cmw05HU</t>
  </si>
  <si>
    <t>#MeToo. Lol the best 30 bucks I’ve spent recently! https://t.co/Qc3znknvHp</t>
  </si>
  <si>
    <t>Want to hear the songs from this weekend?
Check out our Spotify playlist!
https://t.co/kjz7Sqntsb
#metooplace #sundayplaylist #metoo #metooplaceworship #worship #coloradochurch #coloradospringschurch #church #colorado #coloradosprings #coloradoworship #coloradospringsworship https://t.co/C2kpEZjcu6</t>
  </si>
  <si>
    <t>Escribí sobre #MeToo en México y algunas de las cuantas “inquietudes” que siempre se tienen al respecto. https://t.co/m5g3rrmr1E</t>
  </si>
  <si>
    <t>Miami Herald hoax — Trump phones it in — Michelle Obama memoir — Monica's #MeToo Moment https://t.co/qydCpvmIRC</t>
  </si>
  <si>
    <t>How a new literary form (the novel) often highlighted the plight of working-class women in 18th century #MeToo https://t.co/e9FdfM5DlN</t>
  </si>
  <si>
    <t>RT @ConversationUK: How a new literary form (the novel) often highlighted the plight of working-class women in 18th century #MeToo https://…</t>
  </si>
  <si>
    <t>@NFLPAFmrPlayers @DanSileoShow @marshallfaulk Would that be the #METOO HOF</t>
  </si>
  <si>
    <t>Read about ten survivors of sexual assault in genre who demonstrate the complexity of the #metoo movement. https://t.co/EB8AiBOZIY https://t.co/iiwYcG4DhI</t>
  </si>
  <si>
    <t>RT @SyfyWire: Read about ten survivors of sexual assault in genre who demonstrate the complexity of the #metoo movement. https://t.co/EB8Ai…</t>
  </si>
  <si>
    <t>"I think"
Another Mongo who wants to politicize #MeToo https://t.co/DjTbwb6Oy7</t>
  </si>
  <si>
    <t>Spring has finally sprung! Monica Lewinsky: Emerging from “the House of Gaslight” in the Age of #MeToo https://t.co/AvN3YCTMti #strong #impressive</t>
  </si>
  <si>
    <t>RT @mariegrusell: Spring has finally sprung! Monica Lewinsky: Emerging from “the House of Gaslight” in the Age of #MeToo https://t.co/AvN3Y…</t>
  </si>
  <si>
    <t>Where are all the “Feminists” #MeToo individuals who banned grid girls in F1 &amp;amp; MP’s in parliament saying women used as bait at the presidents club revelations ?? 
Silence.......! Their selective morality allows UBER to continue to operate without a license in London I despair 🙈 https://t.co/dMgBKmxx7d</t>
  </si>
  <si>
    <t>RT @g0ldenkitty_: #metoo</t>
  </si>
  <si>
    <t>Monica Lewinsky: Emerging from “the House of Gaslight” in the Age of #MeToo https://t.co/V3IX2EqQH7</t>
  </si>
  <si>
    <t>"Omdat de overheid het goede voorbeeld moet geven" .....
#rijkswaterstaat #RWS  #brandaris #metoo #pesten #seksueleintimidatie https://t.co/TKWSZTctrI</t>
  </si>
  <si>
    <t>I'm not alone anymore': Monica Lewinsky pens essay on #MeToo movement (Pic: Reuters)
https://t.co/YBykibKcwa https://t.co/gD5c7aoz0E</t>
  </si>
  <si>
    <t>@davidalangrier Is that misogyny and body shaming all in one tweet?
#Lowlife 
#MeToo</t>
  </si>
  <si>
    <t>The NRA's governance is shrouded in secrecy - I wonder how many #MeToo stories are hiding behind that shroud. https://t.co/yR9M3VnSXt</t>
  </si>
  <si>
    <t>RT @SallyStrange: The NRA's governance is shrouded in secrecy - I wonder how many #MeToo stories are hiding behind that shroud. https://t.c…</t>
  </si>
  <si>
    <t>Remember Antioch College and its 1990 sexual consent policy that was the mockery of SNL and the world? #MeToo. I went back there for a few days earlier this month. https://t.co/yWmvYMnLLI</t>
  </si>
  <si>
    <t>RT @katierosman: Remember Antioch College and its 1990 sexual consent policy that was the mockery of SNL and the world? #MeToo. I went back…</t>
  </si>
  <si>
    <t>Le studio Weinstein se déclarera en faillite - https://t.co/ZcuFkphRS5
#MeToo #MoiAussi</t>
  </si>
  <si>
    <t>#MeToo #AidToo #Mansplaining @NewYorker https://t.co/gyFFaW6xdj</t>
  </si>
  <si>
    <t>LEWINSKY PENS #METOO ESSAY: Monica Lewinsky wrote that in the age of #MeToo, she no longer feels "alone" — and called her affair with Pres. Clinton consensual, but an "abuse of power." If it happened today, how would people see it? The co-hosts discuss. https://t.co/EPgiA0BM73</t>
  </si>
  <si>
    <t>@ldw106 @haskinstheodore @TheView So you believe the #metoo movement is selective. How do you decide which ones to believe?</t>
  </si>
  <si>
    <t>"Progress is impossible without #change and those who cannot change their minds cannot change anything." #MondayMotivation #quote #georgebernardshaw #christendomtoo #metoo</t>
  </si>
  <si>
    <t>"I always wondered, “Why has no one asked if I am OK with this?”  https://t.co/UGleQeE1h5 #metoo #titleix #MeTooK12</t>
  </si>
  <si>
    <t>How #MeToo Affects Dating in 2018 https://t.co/9bnaIgI3ne https://t.co/VmK4Iby1Za</t>
  </si>
  <si>
    <t>RT @christybis: How #MeToo Affects Dating in 2018 https://t.co/9bnaIgI3ne https://t.co/VmK4Iby1Za</t>
  </si>
  <si>
    <t>#MeToo si yo contará todo lo vivido, acosado y reiteró, muchas veces un SI es por miedo a ser más violentada, humillada y lastimada.</t>
  </si>
  <si>
    <t>Join @ssaisorg, the @NWLC, @PPFA &amp;amp; @AFTunion for this important keynote session on #MeTooK12 and #MeToo The free virtual conference is open to the public. Register at https://t.co/YgsTplnQoo @sharemylesson See you there! https://t.co/FL2nUYQ85p</t>
  </si>
  <si>
    <t>RT @sharemylesson: New collection! Find resources in response to the #MeToo &amp;amp; #MeTooK12 movements. Discover new ways to promote healthy rel…</t>
  </si>
  <si>
    <t>I wish there were more female producers in the music/radio industry that could have mentored me when I was coming up cuz.....Men. #MeToo 🙄</t>
  </si>
  <si>
    <t>#CaraotaInvestiga #MeToo, el movimiento que le quita supremacía al hombre sobre la mujer; por @llabanero https://t.co/w5UHQkZdo3</t>
  </si>
  <si>
    <t>@patutiva @MagiGibson Yes but eventually the dam will burst like Rotherham and they’ll be a wringing of hands and defensive excuses and each political party will try to blame each other.   Unbelievable after #metoo</t>
  </si>
  <si>
    <t>Share this flyer, call Roth, visit your class Dean #cancelhandler18 #TimesUp timesup #MeToo https://t.co/Uq8QkGCkok</t>
  </si>
  <si>
    <t>@abaker08 sounds like a #MeToo moment.</t>
  </si>
  <si>
    <t>When #MeToo hit CPAC:
"What happened to me at CPAC is the perfect illustration of the collective experience of a whole swath of conservatives since Donald Trump became the Republican nominee." https://t.co/HUWrPy4rvl</t>
  </si>
  <si>
    <t>RT @Amy_Siskind: When #MeToo hit CPAC:
"What happened to me at CPAC is the perfect illustration of the collective experience of a whole swa…</t>
  </si>
  <si>
    <t>@NPR "Fear of stoking islamophobia"? So that's ur excuse, hypocrite leftist wretchedness, that's your excuse?? U won't defend or protect women under toxic-masculine islamist attacks day in day out, &amp;amp; u mollycoddle urself, the leftist #metoo #feminist #WomensMarch2018 ppl w this excuse</t>
  </si>
  <si>
    <t>It is vital for all of us to consider how selective empathy works to create barriers to support and resources for survivors of color. "This discrepancy in empathy is, in part, a question of what society sees when they look at Black girls and women." https://t.co/2IuxGmDMoo #MeToo</t>
  </si>
  <si>
    <t>#SouthernSiriSays “Me too, y’all”
#MeToo</t>
  </si>
  <si>
    <t>Monica Lewinsky: Emerging from “the House of Gaslight” in the Age of #MeToo https://t.co/Ir1Sm7JcNt</t>
  </si>
  <si>
    <t>This is NOT bravery! @MonicaLewinsky was a VERY willing participant.  Even saving "the dress" and boasting about it to friends. This is NOT what the #metoo movement is about! Shame on you #MonicaLewinsky !!</t>
  </si>
  <si>
    <t>The latest The Darian Murray Daily! https://t.co/k7yAFFLsQD Thanks to @blkMYmorris #thesquare #metoo</t>
  </si>
  <si>
    <t>Spring 代表 山本潤がスピーカーとして出席したイベント「me too からcharge へ」の記事です！
熱気が伝わります😆❗
うねりを起こしましょう🙌
伊藤詩織さん出席の #metoo シンポジウム、200人超え
出席者が語った #metoo と刑法(小川たまか) 
- Y!ニュース https://t.co/fJXGNqPUjN</t>
  </si>
  <si>
    <t>Does my non compliance of boycotting or cancelling my #AmazonPrime make me a bad liberal? I'd say it makes me as much of a bad liberal as @MargaretAtwood is a bad feminist for advocating #dueprocess in the wake of the, much needed and supported, #MeToo movement. So, NO!</t>
  </si>
  <si>
    <t>Check out Reena Esmail's perspective on how she's working to inspire the next generation of women composers in this feature from Chicago Woman! 
#MusicianMonday #WomeninMusic #MeToo #Inspire 
https://t.co/qiP1ewfeyv</t>
  </si>
  <si>
    <t>Please don't send me your PR emails trying to monetise #MeToo. It's gross and I'm not going to publish an op-ed on your t-shirts</t>
  </si>
  <si>
    <t>RT @gabriellecj: Please don't send me your PR emails trying to monetise #MeToo. It's gross and I'm not going to publish an op-ed on your t-…</t>
  </si>
  <si>
    <t>@emilynussbaum Done to her? She gave Bill head (and phone sex) and got her executive kneepads. How in the hell does Monica Lewinsky qualify for the #Metoo movement? She was an adult. She never said Bill forced her or anything.</t>
  </si>
  <si>
    <t>Women United Now is the next phase of the #MeToo movement. Now we must #DemandRespect. Follow for updates. https://t.co/xxmyVXod4K</t>
  </si>
  <si>
    <t>RT @WomenUnited9: Women United Now is the next phase of the #MeToo movement. Now we must #DemandRespect. Follow for updates. https://t.co/x…</t>
  </si>
  <si>
    <t>Showed her, didn't I? 😈Now, b4 all you #MeToo people start giving me s**t, you can see that I could've really maimed her, instead of just embarrassing her... 😏 https://t.co/powjHRHyD6</t>
  </si>
  <si>
    <t>Lies...all lies! You're gonna get the #MeToo people on my ass! 😱🤨😈 https://t.co/cRX7yXFBCj</t>
  </si>
  <si>
    <t>Monica Lewinsky: Emerging from “the House of Gaslight” in the Age of #MeToo https://t.co/bIwuUTqwV4</t>
  </si>
  <si>
    <t>RT @LK_Pennington: Monica Lewinsky: Emerging from “the House of Gaslight” in the Age of #MeToo https://t.co/bIwuUTqwV4</t>
  </si>
  <si>
    <t>Teaching Ancient, Early Christian, And Medieval History in the Era of #MeToo: A Short Bibliography. @SarahEBond. #relevantscholarship. https://t.co/tqKYIuAEWW https://t.co/QlkEQKkSRz</t>
  </si>
  <si>
    <t>@robertbenzie @DrEricHoskins Does he have a #metoo campaign against him too?</t>
  </si>
  <si>
    <t>Monica Lewinsky: Emerging from “the House of Gaslight” in the Age of #MeToo https://t.co/kN6WIoGTTt</t>
  </si>
  <si>
    <t>La #Weinstein Company dépose le bilan #HarveyWeinstein
#Metoo #GaucheCaviar
https://t.co/cdSWQl7Pu9 via @Figaro_Economie</t>
  </si>
  <si>
    <t>Why Isn’t There a #MeToo for Imprisoned Women? https://t.co/de9RkC4A9J via @thecrimereport</t>
  </si>
  <si>
    <t>@Thomas1774Paine Call in the Feminazis and #MeToo</t>
  </si>
  <si>
    <t>@GayRepublicSwag #MeToo https://t.co/Aiz5FsB9bn</t>
  </si>
  <si>
    <t>@BookViral Review: Kellcey, a Powerful And Compelling Debut By Author Kacey Kells #bookreview #bookreviews #Kellcey #MeToo    https://t.co/sgKB6N2WcL https://t.co/TClCLizJMq</t>
  </si>
  <si>
    <t>RT @KaceyKells: @BookViral Review: Kellcey, a Powerful And Compelling Debut By Author Kacey Kells #bookreview #bookreviews #Kellcey #MeToo…</t>
  </si>
  <si>
    <t>• Kellcey #Book #MeToo : "Abuse in any form is not an easy subject to write about for fear of the melodramatic outweighingt the narrative theme but Kells has struck an equitable balance and many readers will be grateful for her courage" (Book Viral) https://t.co/6hqWqkKcpG https://t.co/Gilf8ospUd</t>
  </si>
  <si>
    <t>RT @book_tribe: • Kellcey #Book #MeToo : "Abuse in any form is not an easy subject to write about for fear of the melodramatic outweighingt…</t>
  </si>
  <si>
    <t>#Kellcey #Book #MeToo - THANK YOU FOR THE RTs 💖🍁💝🍁💞
🇺🇸https://t.co/an1fOydssQ … …
🇬🇧https://t.co/gGSIyA4Qss … …
🇨🇦https://t.co/YXkS3vXQOV … https://t.co/Y0fVEIAKRE</t>
  </si>
  <si>
    <t>KELLCEY by Kacey Kells – #SexualAssault #MeToo #Feminism #PTSD #Love #Canada #BritishColumbia #UK #London #Rape #Suicide #Romance #WorldBookDay @kaceykells https://t.co/2C8RsDE1Uj https://t.co/i1jYNgNxij</t>
  </si>
  <si>
    <t>#Book KELLCEY by Kacey Kells - #SexualAssault #MeToo #Feminism #PTSD #Love #Canada #BritishColumbia #UK #London #Rape #Suicide #Romance #WorldBookDay @kaceykells
🇺🇸https://t.co/an1fOydssQ … … …
🇬🇧https://t.co/gGSIyA4Qss … … …
🇨🇦https://t.co/YXkS3vXQOV … … https://t.co/NFxry9eCYN</t>
  </si>
  <si>
    <t>#Kellcey #Book #MeToo
Abuse in any form is not an easy subject to write about for fear of the melodramatic outweighing the narrative theme but Kells has struck an equitable balance and many readers will be grateful for her courage (Book Viral) https://t.co/sgKB6N2WcL … https://t.co/KzqTZ0ARLY</t>
  </si>
  <si>
    <t>KELLCEY, by Kacey Kells #Book #MeToo “Abuse in any form is not an easy subject to write about for fear of the melodramatic outweighing the narrative theme but Kells has struck an equitable balance and many readers will be grateful... https://t.co/sgKB6N2WcL https://t.co/9wjDLSjRaW</t>
  </si>
  <si>
    <t>RT @KaceyKells: #Kellcey #Book #MeToo - THANK YOU FOR THE RTs 💖🍁💝🍁💞
🇺🇸https://t.co/an1fOydssQ … …
🇬🇧https://t.co/gGSIyA4Qss … …
🇨🇦https://t…</t>
  </si>
  <si>
    <t>RT @KaceyKells: #Kellcey #Book #MeToo
Abuse in any form is not an easy subject to write about for fear of the melodramatic outweighing the…</t>
  </si>
  <si>
    <t>RT @KaceyKells: KELLCEY, by Kacey Kells #Book #MeToo “Abuse in any form is not an easy subject to write about for fear of the melodramatic…</t>
  </si>
  <si>
    <t>What #MeToo Means For Asian-American Women In Hollywood https://t.co/mOSSRLG6Uf via @scheng_</t>
  </si>
  <si>
    <t>I liked a @YouTube video https://t.co/dH2dNknjbU Matt Damond Attacked By #MeToo Harpies For Giving A Reality Check ("Its Gone Too</t>
  </si>
  <si>
    <t>The latest Daily Hexagon! https://t.co/RqeC0NRsRF #metoo</t>
  </si>
  <si>
    <t>RT @Trinity_Hexagon: The latest Daily Hexagon! https://t.co/RqeC0NRsRF #metoo</t>
  </si>
  <si>
    <t>만약 대한민국에서 #metoo 운동으로 가해자에게 책임을 물어, 사직을 하게 된다면, 대다수의 업계는 여초 직장이 될것이다. 수면위로 드러나지 않은 것 뿐이지, 일어나지 않는게 아니다. 내가 듣고 겪은 것만 해도 일주일 꼬박써도 모자랄 정도.</t>
  </si>
  <si>
    <t>ツイキャスの録音を公開しているのでよかったら聞いてみて下さい。
#Metoo　について思うこと、モヤモヤ、これからどうすればいいのかを話しました。 https://t.co/ggmyde9EG9</t>
  </si>
  <si>
    <t>RT @ayakourasawa: ツイキャスの録音を公開しているのでよかったら聞いてみて下さい。
#Metoo　について思うこと、モヤモヤ、これからどうすればいいのかを話しました。 https://t.co/ggmyde9EG9</t>
  </si>
  <si>
    <t>RT @TheAdvocateMag: Can't wait! #MeToo https://t.co/zbweTMtBW6</t>
  </si>
  <si>
    <t>Monica Lewinsky: Emerging from “the House of Gaslight” in the Age of #MeToo https://t.co/z9DXJkSlK8</t>
  </si>
  <si>
    <t>I love you all, I have given all, and it will not be void or in vain, it will produce the fruit of righteous justice, leading to peace and restoration for those who Agape. #qanon #neveragain #thegreatawakening #metoo #thetornveil #wethepeople #truthreigns #libertyandjusticeforall</t>
  </si>
  <si>
    <t>Zach Williams - Fear Is a Liar  https://t.co/6xpj8lRgvE via @YouTube #parklandstrong #neveragain #qanon #wethepeople #nofear #metoo #thegreatawakening #wethepeople "When they know you do not fear them, they know for certain of their destruction"</t>
  </si>
  <si>
    <t>Tenth Avenue North - Fighting For You (Official Lyric Video) https://t.co/XUAV4xeaMo via @YouTube #parklandstrong #neveragain #qanon #wethepeople #nofear #metoo #thegreatawakening #wethepeople</t>
  </si>
  <si>
    <t>#MeToo in school: when children and teens harass each other | Nancy Jo Sales https://t.co/NXcRcTgZ7i https://t.co/nKzkSUcmXN</t>
  </si>
  <si>
    <t>Where Freedom Starts: Sex Power Violence #MeToo
 - a free Verso ebook collection: featuring Tithi Bhattacharya, Melissa Gira Grant, Larissa Pham, Terrion L. Williamson, and lots more. 
https://t.co/2hLvMSI28I https://t.co/k7slTztmX3</t>
  </si>
  <si>
    <t>MEDIA &amp;amp; LIBERAL BLACKOUT
This is the REAL #MeToo Movement! HELP MAGNIFY THEIR VOICES
German women have launched a campaign called #120db to lend a voice to women who have been physically or sexually attacked as a result of mass Jihadi "Refugee" policies
#SaturdayMorning #AMJoy https://t.co/yOcnNgLPDI</t>
  </si>
  <si>
    <t>#MeToo Begins to Gain Traction In South Korea's Entertainment World https://t.co/2q158q2TLP https://t.co/Y5YAPwSQjk</t>
  </si>
  <si>
    <t>RT @PocotoEltrotiao: #MeToo Begins to Gain Traction In South Korea's Entertainment World https://t.co/2q158q2TLP https://t.co/Y5YAPwSQjk</t>
  </si>
  <si>
    <t>Monica Lewinsky: Emerging from “the House of Gaslight” in the Age of #MeToo https://t.co/ubfXdnccn1</t>
  </si>
  <si>
    <t>RT @JefferyBurkhead: Monica Lewinsky: Emerging from “the House of Gaslight” in the Age of #MeToo https://t.co/ubfXdnccn1</t>
  </si>
  <si>
    <t>The #GoldenGlobes was Garbage and the #MeToo supporters are hypocrites. https://t.co/utlSam0XSM</t>
  </si>
  <si>
    <t>Jennifer Lawrence producirá una serie documental inspirada en los movimientos #MeToo y #TimesUp: https://t.co/T4fBeF4Rcd</t>
  </si>
  <si>
    <t>Jennifer Lawrence producirá una serie documental inspirada en los movimientos #MeToo y #TimesUp: https://t.co/T4fBeENgkF https://t.co/neTXL3EelN</t>
  </si>
  <si>
    <t>This is the #Metoo era. Catherine Marriott has done the right thing. Shame the Nationals didn't. Intimidating her by leaking her complaint has backfired. Sorry guys. Those days are over. #Barnabrute</t>
  </si>
  <si>
    <t>RT @MichaelaNewell_: This is the #Metoo era. Catherine Marriott has done the right thing. Shame the Nationals didn't. Intimidating her by l…</t>
  </si>
  <si>
    <t>Oscars close awards season darkened by #MeToo cloud... https://t.co/DADePn8L7y https://t.co/QNuNxxT3J5</t>
  </si>
  <si>
    <t>RT @dicerod: Oscars close awards season darkened by #MeToo cloud... https://t.co/DADePn8L7y https://t.co/QNuNxxT3J5</t>
  </si>
  <si>
    <t>I extremely proud to present our #metoo #timesup moment! The Toronto Chapter of the Landscape Ontario Horticultural Trade Association is hosting a sexual harassment in the workplace  seminar on March 1st 630 at the Latvian Centre. https://t.co/Cvj1R74pR8 https://t.co/1yO8qPlbGz</t>
  </si>
  <si>
    <t>RT @ecomandotca: I extremely proud to present our #metoo #timesup moment! The Toronto Chapter of the Landscape Ontario Horticultural Trade…</t>
  </si>
  <si>
    <t>Her boyfriend is now a part of the #MeToo movement. https://t.co/djFY9HVXrn</t>
  </si>
  <si>
    <t>@RenInOz @shoshpd @jaketapper I respectfully disagree. My point is rhetorical but I think it can demonstrate a point. Had H won and Chelsea been in her admin, I have doubts that she would have been asked the same question by left media in the #metoo era. Post is plea 4 honest journalism.</t>
  </si>
  <si>
    <t>Se puede acceder gratis a este ebook sobre el #MeToo https://t.co/84CB6PMEF3</t>
  </si>
  <si>
    <t>RT @lunamonelle: Se puede acceder gratis a este ebook sobre el #MeToo https://t.co/84CB6PMEF3</t>
  </si>
  <si>
    <t>#분노하자 
#MeFirst #MeToo #WithYou
정치🐶부터,
'천인공노할 새빨간 희대의 
정직한 연쇄사기꾼 무소유 잡범
스기야마 야키히로(月山 明博) 장로 영감님'도... https://t.co/XrVf5ug73g</t>
  </si>
  <si>
    <t>I'm happy @MonicaLewinsky is using her voice. #metoo https://t.co/TTj4guu48A</t>
  </si>
  <si>
    <t>Really worth reading. And I really felt why the ”I’m so sorry you were so alone” comment meant so much to her. She really was alone in so many ways. 
Monica Lewinsky: Emerging from “the House of Gaslight” in the Age of #MeToo https://t.co/M2lpgVYzoX</t>
  </si>
  <si>
    <t>il y a encore quelques jours, on parlait de scandales #MeToo, de harcelement sexuel, de  "libération de la parole de la femme"... et là, maintenant, on a "ça"... j'avoue que je ne comprends pas ! https://t.co/fcl3wn0NNk</t>
  </si>
  <si>
    <t>RT @PJ_un_jour: il y a encore quelques jours, on parlait de scandales #MeToo, de harcelement sexuel, de  "libération de la parole de la fem…</t>
  </si>
  <si>
    <t>If you get tired &amp;amp; annoyed of the #MeToo posts, I'm not sorry. Imagine how tired &amp;amp; annoyed victims are of rape culture.</t>
  </si>
  <si>
    <t>RT @baileygarner98: If you get tired &amp;amp; annoyed of the #MeToo posts, I'm not sorry. Imagine how tired &amp;amp; annoyed victims are of rape culture.</t>
  </si>
  <si>
    <t>Great conversation with #Mindr mamas about running for office, my work in Albany advocating for women and girls, and the future of the #MeToo movement. Thanks @sarahluxlee for having me! More about Mindr here: https://t.co/N8YfuvzqXc https://t.co/6vYAE6WYPJ</t>
  </si>
  <si>
    <t>So so glad this conversation is happening.
Righting Carceral Feminism’s Wrongs in a #MeToo Era https://t.co/kv1j5gNqoP via @opensociety</t>
  </si>
  <si>
    <t>We're proud to present our brand new catalog! From #metoo, to the war on women's health, to racism in the U.S., our new releases address some of the most critical issues of our time:  https://t.co/XWYhUdLvis https://t.co/MQcX5o6d00</t>
  </si>
  <si>
    <t>#JenniferLawrence #MeToo 
#Timesup 
#HarveyWeinstein go to jail !! https://t.co/BvKDIu0Spe</t>
  </si>
  <si>
    <t>Intressant
Sala Kommuns rabiata attack mot Medborgerlig Samling https://t.co/xBSLM5UlpF via @YouTube
#svepol #migpol #svpol #svtopinion #MeToo @chris_dulny @alhorngreni @Gravdyrkare @paulinaneuding #svtagenda #svtnyheter</t>
  </si>
  <si>
    <t>@KamalaHarris I am a 45 year old native Californian and I am a #MeToo ...I have experienced sexual harassment and discrimination in almost every job I have ever had....from a law office in Century City, a public works department in Escondido, a live theatre in Palm Springs, the list goes on...</t>
  </si>
  <si>
    <t>Monica Lewinsky entona el #MeToo y narra por primera vez su encuentro con Bill Clinton https://t.co/1LkDOHjgh1 #Metoo</t>
  </si>
  <si>
    <t>I don’t give a shit about either actor, but acting like consensual interactions are comparable to harassment and assault is a much more desperate attempt to discredit the #MeToo movement in my mind. 🤷🏼‍♂️ https://t.co/9CQKM0tb6P</t>
  </si>
  <si>
    <t>@RobertGSilvermn @Red_Pleb @Twitter @canarymission @TwitterSupport Will you mute #metoo? I don't think you'll appreciate what I have to say about your kind. Drafting now.</t>
  </si>
  <si>
    <t>The crisis of #MeToo in Muslim communities https://t.co/5DYy4atzA5</t>
  </si>
  <si>
    <t>Dreams From Her Eyelashes
https://t.co/bcTgZHvksP …
#MeToo #Metoomovement #Feminism https://t.co/LaTIknaUjB</t>
  </si>
  <si>
    <t>https://t.co/MTEsGAAGJZ #metoo #talk #roserea https://t.co/QH7Hsdo42H</t>
  </si>
  <si>
    <t>@tcboyle I tend for a #metoo , but wouldn't we risk to get into trouble with that hashtag?</t>
  </si>
  <si>
    <t>Every day I have to fight as my nipples are constantly flicked in the hallway #metoo https://t.co/39OpmKnTC8</t>
  </si>
  <si>
    <t>RT @Riley_beukema4: Every day I have to fight as my nipples are constantly flicked in the hallway #metoo https://t.co/39OpmKnTC8</t>
  </si>
  <si>
    <t>【#MeToo から #WeToo へ】
みなさん、はじめまして！
私たちは、この度『#WeToo Japan』を設立いたしました。
『#WeToo Japan』は、セクハラやパワハラ、一切の暴力を許さない「これから」を作っていくために、それぞれができることは何かを考え、行動していくためのプラットフォームです。 https://t.co/aCTnYt1zBC</t>
  </si>
  <si>
    <t>RT
#シリア内戦 を停戦に導くには、国際社会の連帯が必要不可欠。
#地球LOVE同盟 今こそ繋がろう。私たちは世界市民だ。
顔も名前も知らないけれど、友達が苦しんでいる。
助けるのは当たり前。
一緒に声を上げよう。
#METOO</t>
  </si>
  <si>
    <t>RT @fiore_eterno: RT
#シリア内戦 を停戦に導くには、国際社会の連帯が必要不可欠。
#地球LOVE同盟 今こそ繋がろう。私たちは世界市民だ。
顔も名前も知らないけれど、友達が苦しんでいる。
助けるのは当たり前。
一緒に声を上げよう。
#METOO</t>
  </si>
  <si>
    <t>Monica Lewinsky: Emerging from “the House of Gaslight” in the Age of #MeToo https://t.co/iPJ9mrLtHe</t>
  </si>
  <si>
    <t>RT @riotheatherrr: Monica Lewinsky: Emerging from “the House of Gaslight” in the Age of #MeToo https://t.co/iPJ9mrLtHe</t>
  </si>
  <si>
    <t>Well done: Monica Lewinsky: Emerging from “the House of Gaslight” in the Age of #MeToo https://t.co/aZ4wIaqIxW</t>
  </si>
  <si>
    <t>@tcatf_ Dixit @EugenieBastie qui bosse pour @Le_Figaro qui en plus d'être un très mauvais journal est la propriété d'un marchand d'armes. 
Quand l'hôpital se fout de la charité avec un culot à toute épreuve. 😱
#GunControlNow #MeToo https://t.co/vU9o8lE3lN</t>
  </si>
  <si>
    <t>#Metoo 
初めての就職先で、「付き合っている人はいるのか」「結婚はするのか」「子供を産むつもりか」と聞かれ、彼氏がいることを伝えると「当分セックスはするな」「仕事と結婚するつもりでいろ」等と言われた。</t>
  </si>
  <si>
    <t>RT @BNyaon: #Metoo 
初めての就職先で、「付き合っている人はいるのか」「結婚はするのか」「子供を産むつもりか」と聞かれ、彼氏がいることを伝えると「当分セックスはするな」「仕事と結婚するつもりでいろ」等と言われた。</t>
  </si>
  <si>
    <t>Here’s why we need change - when head of ethical standards is guilty of #cyberbullying (anonymously like most trolls), it shows the huge undercurrent of those who think this is ok. Time 4 change is what #metoo is about. Now! https://t.co/ncZPqC6Q03</t>
  </si>
  <si>
    <t>Zick nicht rum #MeToo https://t.co/Qn4YCZSqPN</t>
  </si>
  <si>
    <t>Corea del Sur se une a campaña global #MeToo contra violencia sexual https://t.co/HUzkoen5gp https://t.co/LATUm8086t</t>
  </si>
  <si>
    <t>Corea del Sur se une a campaña global #MeToo contra violencia sexual https://t.co/HUzkoen5gp https://t.co/JCWzPK3I4F</t>
  </si>
  <si>
    <t>RT @AristeguiOnline: Corea del Sur se une a campaña global #MeToo contra violencia sexual https://t.co/HUzkoen5gp https://t.co/JCWzPK3I4F</t>
  </si>
  <si>
    <t>.@ALICEGLASS speaks out on Ethan Kath and her role in #MeToo https://t.co/ND0QPylYuV</t>
  </si>
  <si>
    <t>@MurriBrielIL16 @1IronMan2018 @AgentHillResist @2HawkEye2018 @CaptainsLog2O18 @ScarletAvengers @1WarMachine2018 @AgentCarter_SSR @natasharesists @CapRogers2018 @BatmanResist @ItHasBegun2016 @CaptSisko2018 @trashpanda2018 @1SpiderMan2018 @CatWomanResists @Wolv_2018 @Moondragon_1 @Scully2018 @Coulson_2017 @StormResist @NickFury2018 @American_Blonde @merylnyc @JRHorsting @NotHoneyWest @QuoththeRaven2 @PepperResists @AynRandPaulRyan @HowardStark2018 @Doctor12Resists @WWResists @Thor_ofMight @Elastigirl2018 @iche_me @OriginalJLP @LunaLuvgood2017 @13thDoctor2018 @EffieResists @jacksnowknows @PinkRavenRoth @Lady_Pgh @MarvelResists @LauraBarton2018 @PleaseThink1776 @StarLordResists @Kryten_42 @StarWarsResists @mystcole @TPolResists Monica Lewinsky joined the movement, making people really question the #metoo whole thing. Regret in the morning is not assault or sexual harassment.</t>
  </si>
  <si>
    <t>180226 미투 운동을 무겁게 받아들입니다. 피해 사실을 폭로한 피해자들의 용기에 경의를 표하며, 미투 운동을 적극 지지합니다. #문재인대통령 #MeToo https://t.co/pYsZBrs9LB</t>
  </si>
  <si>
    <t>THREAD dedicated to anyone complaining about the #MeToo Movement.
Stop explaining how women should behave or feel.</t>
  </si>
  <si>
    <t>RT @AuthorKimberley: THREAD dedicated to anyone complaining about the #MeToo Movement.
Stop explaining how women should behave or feel.</t>
  </si>
  <si>
    <t>#PedoWood Sex Offender #HarveyWeinstein Files for Bankruptcy
#PedoGate
#PedoGateNews
#MeToo
#TimesUp
#Weinstein
#LAPD
#BlackCube
#QAnon
#MondayMotivation
#WithALittleLuck
#MorningJoe
#JanusvAFSCME
#GreatAwakening 
https://t.co/ZNgT6WuFv6</t>
  </si>
  <si>
    <t>일 때문에 시카고에 왔는데 가방에 분홍색 #MeToo 배지를 붙이고 다니는 여자들이 많이 눈에 띈다. 마주칠 때 마다 배지를 가리키며 “me too” 라고 말했는데, 그들도 아무 질문 없이 반갑게 웃어주며 “me too” 라고 대답해주는 게 참 좋다. 우린 서로를 소리내서, 그리고 이렇게 조용하게 응원한다.</t>
  </si>
  <si>
    <t>Über #metoo in Japan und Südkorea: Auf einem weltweiten Gleichstellungsindex sind die beiden Länder dreistellig... https://t.co/tVURowBUwc</t>
  </si>
  <si>
    <t>@wbaltv11 #hertoo #MeToo</t>
  </si>
  <si>
    <t>#MeToo ya tomó lugar en México, estos han sido los errores del movimiento desde su inicio.   https://t.co/iV5iqQ2NuU https://t.co/4n5XD96kdD</t>
  </si>
  <si>
    <t>Corea del Sur se une a la campaña #MeToo de esta manera https://t.co/8rYqvxMTiK https://t.co/e7xF42rS5U</t>
  </si>
  <si>
    <t>#mind #health Monica Lewinsky Opens Up About the #MeToo Movement and Being Diagnosed With PTSD: Lewinsky wrote a powerful personal essay for Vanity Fair reflecting on the scandal. https://t.co/bhix2LNOr4 #boaproject #twt247 https://t.co/iEOYvXwVRn</t>
  </si>
  <si>
    <t>Excited to be asked to discuss issues  such as #GenderPayGap #Diversity #womenonboards #Timesup #metoo . #Leeds #internationalwomensday2018 https://t.co/wikyWl1lXK</t>
  </si>
  <si>
    <t>RT @RashmiDube: Excited to be asked to discuss issues  such as #GenderPayGap #Diversity #womenonboards #Timesup #metoo . #Leeds #internatio…</t>
  </si>
  <si>
    <t>@CBSLA @P1Domo #metoo</t>
  </si>
  <si>
    <t>Well @TomClonan confesses past sins! 😉 I now expect @BorderIrish to have a #metoo moment in response!! https://t.co/PMyLwZUVDP</t>
  </si>
  <si>
    <t>RT @willsheehan68: Well @TomClonan confesses past sins! 😉 I now expect @BorderIrish to have a #metoo moment in response!! https://t.co/PMyL…</t>
  </si>
  <si>
    <t>While we support the #metoo movement there are good men that respect and honor women. Because of that Bishop William Watson has started a #notme movement for men and women who do not sexually harass others, but instead show honor and respect.
So... #notme!</t>
  </si>
  <si>
    <t>Que gran gusto volver a fotografiar a Natalia @lafourcade. Sus musas, Los Macorinos y #metoo en esta gran charla. ¡No se la pierda! https://t.co/gNaXu21b2H</t>
  </si>
  <si>
    <t>RT @El_DonCruz: Que gran gusto volver a fotografiar a Natalia @lafourcade. Sus musas, Los Macorinos y #metoo en esta gran charla. ¡No se la…</t>
  </si>
  <si>
    <t>Monica Lewinsky weighs in on the #MeToo movement. Recommended read! “One of the most inspiring aspects of this newly energized movement is the sheer number of women who have spoken up in support of one another.” Amen! ❤️❤️❤️ https://t.co/tMygHfBFuQ</t>
  </si>
  <si>
    <t>I hear @IvankaTrump is coming out with a new scent in her perfume line. It's called " #MeToo except when it involves any members of my privileged family'</t>
  </si>
  <si>
    <t>RT @AltFireAviation: I hear @IvankaTrump is coming out with a new scent in her perfume line. It's called " #MeToo except when it involves a…</t>
  </si>
  <si>
    <t>Did #MeToo have an effect on Oscar voting? One new Academy member told us James Franco lost her vote; another new young voter said he wouldn't be voting for Gary Oldman or Kobe Bryant because of it. https://t.co/wXbqWBSznP https://t.co/FkYYjseRjQ</t>
  </si>
  <si>
    <t>@Desiiah 😭 et puis il insiiiiiste. Dis à Tata on va inscrire son chien dans le registre #Metoo s'il continue de forcer!</t>
  </si>
  <si>
    <t>RT @nefouu: @Desiiah 😭 et puis il insiiiiiste. Dis à Tata on va inscrire son chien dans le registre #Metoo s'il continue de forcer!</t>
  </si>
  <si>
    <t>#VoteThemOut of office &amp;amp; choose your #media wisely. Again it’s @NicolleDWallace over Tapper. Choices folks. #VoteThemOut #NeverAgain #Parkland #Press #March4OurLives #metoo #Timesup #RussiaGate</t>
  </si>
  <si>
    <t>RT @NPRGoatsandSoda: Have you heard #MosqueMeToo? It's the #MeToo for assault in Muslim holy spaces. 
For many women, a trip to Mecca is t…</t>
  </si>
  <si>
    <t>@AlyssaMastro44 @MonicaLewinsky No.  We cannot embrace her actions and behavior as being a victim...not when women's lives and livelihoods are threatened and destroyed by unwanted sexual advances every day.  You cannot change history...remember the blue dress?  Who does that? No, you may not claim #MeToo.</t>
  </si>
  <si>
    <t>Can't wait! #MeToo https://t.co/zbweTMtBW6</t>
  </si>
  <si>
    <t>How about @bumble sending messages that say “stay away from ppl who don’t make you feel loved❤️”  ONLY to their female users. Obviously implying that it’s always men to blame...#sexist #manhating #feminism #metoo #bumblemusthinkurinalowplaceinurlifeifuragirlonadatingapp</t>
  </si>
  <si>
    <t>Yes, #metoo https://t.co/G1zlBczaVd via @HerCampus. I have been staring at the "post" button for 45 minutes now trying to convince myself to do it. Well, here we go. Feel free to share this post with your own stories, or simply just a #metoo, or just a note of encouragement!</t>
  </si>
  <si>
    <t>“Yes, #metoo. This is my story...” 
Your #mustread Monday brought to you by Emily Kimmich. #HCXO #badaxewomen #silencebreakers (📸: Megan Carswell) https://t.co/vNcMCgTR95 https://t.co/j08xPuc7eY</t>
  </si>
  <si>
    <t>Why is the truth considered more sinful than the cover ups? #MeToo</t>
  </si>
  <si>
    <t>#Weinstein Company to file for Bankruptcy following sale-talk collapse 
#SexualPredator
#SexualAbuse
#SexualAssault
#MeToo
https://t.co/QUZkm3UNHZ</t>
  </si>
  <si>
    <t>Q&amp;amp;A: Is #MeToo Reaching Society’s Youngest Victims? https://t.co/i47mma1M5g #Metoomovement https://t.co/nU5QtdCZix</t>
  </si>
  <si>
    <t>@mrtimwalsh @KenGrimes9 @jeffgar41456759 @JUBILEE_7DOUBLE @enrico_picone @god7steve @VanessaL43 @Punkin682 @ArnoldZiffle18 @staggerlee422 @kathy101252 @JimGagnon6 @lmchristi1 @Terri101092 @SteveMoniz1 @Beetlejuice7246 @mememayo96 @MrsGoodoz @Jmylea1 @MAGA_ARMY @wolfman682 @Baby___Del @CarsandBoats1 @Squatch_XXL @TheROCK7246 @BrunoTheBridge @Goodoz @wagner_rob @mimimayes13 @BobWessel64 @JameiRodger #MeToo 😂😂</t>
  </si>
  <si>
    <t>Estoy de acuerdo en que el movimiento #MeToo no debe convertirse en una cacería de brujas, ni una batalla de credibilidad entre hombres y mujeres. Creo que debe ser puramente un movimiento que busque la educación y la prevención, no el linchamiento público.</t>
  </si>
  <si>
    <t>Why Isn’t There a #MeToo for Imprisoned Women? https://t.co/GDaIMMnLY4</t>
  </si>
  <si>
    <t>Spurred by the #MeToo movement, victims of child sexual abuse rally outside @SenMartyGolden's office, demanding support for a bill that would give victims more time to come forward and convict their abuser. #KidsToo https://t.co/oj2mNnfXUS</t>
  </si>
  <si>
    <t>RT @PaulaVasan: Spurred by the #MeToo movement, victims of child sexual abuse rally outside @SenMartyGolden's office, demanding support for…</t>
  </si>
  <si>
    <t>I mean personally I don't really care for RoHo being on the show but he and Becky do work well together and it would get Liz out from under the thumb of that evil bastard, Franco. Also in the #MeToo era that pairing is just wrong to have on our screens #GH</t>
  </si>
  <si>
    <t>セクハラされたことコクるだけで、やれ嘘松だの騒ぎすぎだのって、ドンだけ低脳なヤツ多い国なんだろうな😞💨議員の杉田水脈なんかもさすがネトウヨ議員だけあって #MeToo に反対だもんな😞💨</t>
  </si>
  <si>
    <t>RT @Agatha79s: セクハラされたことコクるだけで、やれ嘘松だの騒ぎすぎだのって、ドンだけ低脳なヤツ多い国なんだろうな😞💨議員の杉田水脈なんかもさすがネトウヨ議員だけあって #MeToo に反対だもんな😞💨</t>
  </si>
  <si>
    <t>Rose McGowan supports Brendan Fraser’s #MeToo moment: https://t.co/LLlNfSXkyh via @YouTube</t>
  </si>
  <si>
    <t>@HuffPostPol @ivanka She is just a big phony. I'm for #Metoo and believe &amp;amp; support women coming forward as long as it's not in context with my dear daddy @realDonaldTrump who we all know would be dating me if he wasn't my father, at least we think he's your father, isn't he? Are we sure??</t>
  </si>
  <si>
    <t>Thank you to everyone who joined us for #metoo, but what next at the Sydney Opera House last night. What an incredible line up of speakers! 
You can read my opening remarks here: https://t.co/aVcKLvkfyE</t>
  </si>
  <si>
    <t>RT @amymaiden: Thank you to everyone who joined us for #metoo, but what next at the Sydney Opera House last night. What an incredible line…</t>
  </si>
  <si>
    <t>당시 오달수는 매우 기수가 높은 연희단 선배였고, 잠시 얘기 좀 하자며 여관으로 데려가 성폭행했다고 함. #오달수 #성폭행피해자 #뉴스룸인터뷰 #metoo</t>
  </si>
  <si>
    <t>@BrandyZadrozny @thedailybeast @nytimes @FBIWFO @AGSchneiderman @patribotics @20committee Cohen once bragged of “destroying” the life of Sheena Monnin, a beauty queen who in 2012 questioned the legitimacy of Trump’s Miss USA pageant. 
ALSO RT an account named “surfersfortrump” that said of then-Fox News host @megynkelly: “We can gut her #metoo #TimesUp @RVAwonk</t>
  </si>
  <si>
    <t>Cohen once bragged of “destroying” life of Sheena Monnin, a beauty queen who in 2012 questioned the legitimacy of Trump’s Miss USA pageant. 
..he was criticized for retweeting an account named “surfersfortrump” that said of then-Fox News host @megynkelly : “We can gut her” #metoo</t>
  </si>
  <si>
    <t>.@ThomasPeel1 @berkeleyside  Did you see this scathing expose of UC Berkeley's continued tone-deafness on sexual harassment?? This "cover-up" was going on as the Law School Dean story was raging in headlines. . . #MeToo #Timesup https://t.co/AvXrmlhPa0</t>
  </si>
  <si>
    <t>@sarahcuda @PalantirTech @coinbase Good to hear. All of these workplaces need to explain their condoning sexual harassment or hiring sexual harassers. @UCBerkeley should damn well know better by now. It is 2018 folks.  #MeToo
#Timesup #AshamedUCBAlum</t>
  </si>
  <si>
    <t>@sarahcuda @coinbase @PalantirTech .@sarahcuda Tech is clearly pulling up the rear here. If corporate media &amp;amp; Hollywood are saying "zero tolerance," it's high time TECH follow suit. Pathetic but not surprising. Thx for yr stellar expose on how #EverydayHarassment happens. #MeToo #Timesup</t>
  </si>
  <si>
    <t>Monica Lewinsky: Emerging from “the House of Gaslight” in the Age of #MeToo https://t.co/kWGnjM5QxK</t>
  </si>
  <si>
    <t>@RalstonReports You are sexist. #Metoo</t>
  </si>
  <si>
    <t>Yeah....I'm not buying this #metoo from Monica. She a willing and ready and bragged about it!!! https://t.co/rA1lDFVTqN</t>
  </si>
  <si>
    <t>The #MeToo ethos comes to California judicial elections, writes @jawillick https://t.co/sEw7AEoNS6 via @WSJOpinion</t>
  </si>
  <si>
    <t>RT @SCCBarAssn: The #MeToo ethos comes to California judicial elections, writes @jawillick https://t.co/sEw7AEoNS6 via @WSJOpinion</t>
  </si>
  <si>
    <t>#Iran #women rights activists create posters for around #Tehran to educate against men harassing #women. #MeToo https://t.co/JlXQyO8WRa</t>
  </si>
  <si>
    <t>Edwidge Danticat: espero que el escándalo sexual de Oxfam en Haití sea el #MeToo de las organizaciones de ayuda... https://t.co/MMyQkagnhC</t>
  </si>
  <si>
    <t>Edwidge Danticat: espero que el escándalo sexual de Oxfam en Haití sea el #MeToo de las organizaciones de ayuda... https://t.co/oRraJRQ4U4</t>
  </si>
  <si>
    <t>RT @orejachica: Edwidge Danticat: espero que el escándalo sexual de Oxfam en Haití sea el #MeToo de las organizaciones de ayuda... https://…</t>
  </si>
  <si>
    <t>@kingchip #MeToo lol</t>
  </si>
  <si>
    <t>Still staring into the abyss. We see you. #metoo #timesup https://t.co/qnCvrkG6sX</t>
  </si>
  <si>
    <t>The latest Kayla's Korner! https://t.co/W9GNZrkRLf #smm #metoo</t>
  </si>
  <si>
    <t>결국 수십명을 성추행한 그 교수는 증거불충분으로 징계를 받지 않았다. 강간문화가 견고하게 자리잡은 사회에서 성폭력 피해자들은 권력을 등에 업은 가해자는 물론, 가해자편인 구조 그 자체와도 싸워야한다. #metoo</t>
  </si>
  <si>
    <t>@mericanbyforce @dbongino Calling yourself ‘targeted’ is painting yourself victimized just as much as any #metoo movement.</t>
  </si>
  <si>
    <t>만화계 #MeToo 는 이미 2016년 [불공정노동행위 및 성폭력 사례집]이 있었으나, 나는 이 성폭력 사례집이 발간 된 바로 당일 '만화가의 날'에 모 원로 만화가에게 성희롱을 당했다. 그 사례집의 가해자들 역시 멀쩡히 잘 산다. 고발했고, 기록도 남았다. 만화계는 그 다음으로 나아가야 한다.</t>
  </si>
  <si>
    <t>만화계 #Metoo 
모든 피해자를 응원하며, 피해자를 단지 피해자1로만 바라보려는 시도를 거부한다. https://t.co/CsCJeyYkMk</t>
  </si>
  <si>
    <t>Hollywood's indie film industry is still waiting for a dose of #MeToo https://t.co/qxjTc7RzYO via @qz</t>
  </si>
  <si>
    <t>Honestly, this #metoo shit has gone way too far. You match on Tinder, flirt for weeks, accept transportation to another city, enter a hotel room, engage in sexual activity, have lunch, change rooms, engage in MORE sexual activity but it's rape? #IStandWithHedley</t>
  </si>
  <si>
    <t>Very moved by this essay written by Monica Lewinski on #metoo. I also notice that three different times in this she had qualifiers that she wasn't blameless, and I couldn't help but feel it was twenty years of gaslighting speaking.
https://t.co/DtzfpQk8fK</t>
  </si>
  <si>
    <t>Students talk #MeToo and sexual assault at recent Coffee, Cake and Theology event 
https://t.co/q4DQlvTDfE https://t.co/nxldVRSerH</t>
  </si>
  <si>
    <t>끝도없이 터지는 #metoo
이번엔 영화감독.
잘 나가는 여배우들은 
모두 감독이랑 잤다네?
그렇다면?
에고
영화 정떨어진다.
https://t.co/SvAvnnEjhm</t>
  </si>
  <si>
    <t>RT @ska827: 끝도없이 터지는 #metoo
이번엔 영화감독.
잘 나가는 여배우들은 
모두 감독이랑 잤다네?
그렇다면?
에고
영화 정떨어진다.
https://t.co/SvAvnnEjhm</t>
  </si>
  <si>
    <t>@nikkirojo4life Also to presume that this person knows anything about their RL relationship is outrageous and annoying and also a disgrace to the actual #metoo movement.</t>
  </si>
  <si>
    <t>Have you heard #MosqueMeToo? It's the #MeToo for assault in Muslim holy spaces. 
For many women, a trip to Mecca is the holiest moment of their lives. But for those who are sexually assaulted while praying, it quickly turns the journey into a nightmare.
https://t.co/q0MnNLk3Dq</t>
  </si>
  <si>
    <t>#MeToo and the Onslaught of Sexual Harassment Training Requests: https://t.co/MtJMRwZmiY #HR #WorkplaceTraining https://t.co/hquwyYXvJZ</t>
  </si>
  <si>
    <t>AWB's Wednesday seminar: Anti-Harassment Training and Investigations in the Era of #MeToo. Details and registration: https://t.co/jSc6AhHmJD. Continuing ed credits available upon request. https://t.co/8nJyNcqeyy</t>
  </si>
  <si>
    <t>Wie wäre es mit #metoo in der #Moschee?
https://t.co/GMEBtgsFF6</t>
  </si>
  <si>
    <t>Ela também falou sobre a importância do movimento de mulheres, como #MeToo e #TimesUp, na sua vida. (via CLAUDIA... https://t.co/zCTH5ROs0U</t>
  </si>
  <si>
    <t>@TruePundit #Mueller #Comey #AndrewMcCabe - #FBI #FBICorruption "#MeToo" #SexAbuseScandal
Recap:
@True_Pundit
As FBI Directors, Mueller and Comey Ignored Dozens of Female Agents Who Were Sexually Abused by Colleagues and Extorted at Alarming Rate
https://t.co/1jO3npcZGT
| #tcot #PJNET</t>
  </si>
  <si>
    <t>@CNN Bitch you made a choice. You decided to blow the President with full@knowledge of the consequences. Don’t try to play that #metoo shit to justify your actions. America the land full of people who refuse to take reposting for their own actions.</t>
  </si>
  <si>
    <t>Depuis quelques temps, la presse française dit être en train de réaliser qu'il s'est passé quelque chose avec #metoo , qu'elle ne peut plus traiter le sujet comme avant (= comme un fait-divers) et qu'elle va être plus attentive.</t>
  </si>
  <si>
    <t>Canadian Heritage Minister @melaniejoly stopped by recently and shared her thoughts on the #MeToo movement. Watch her full interview https://t.co/m2YzQEzGv3 https://t.co/CSic4pyF8J</t>
  </si>
  <si>
    <t>RT @cbcradioq: Canadian Heritage Minister @melaniejoly stopped by recently and shared her thoughts on the #MeToo movement. Watch her full i…</t>
  </si>
  <si>
    <t>Asia's #metoo movement continues in South Korea.
https://t.co/yRd31YeP3H</t>
  </si>
  <si>
    <t>Monica Lewinsky Pens Powerful Essay on #MeToo Movement and Bill Clinton Scandal https://t.co/sGXDmiMoF5</t>
  </si>
  <si>
    <t>RT @enews: Monica Lewinsky Pens Powerful Essay on #MeToo Movement and Bill Clinton Scandal https://t.co/sGXDmiMoF5</t>
  </si>
  <si>
    <t>RT @mercnews: With #MeToo, Monica Lewinsky now sees Bill Clinton’s ‘gross abuse of power’ https://t.co/Pm5QVzg2Xd https://t.co/PMlT0cASKr</t>
  </si>
  <si>
    <t>#MeToo and a future of what I hope is a movement of #NotMe. Let’s start a dialogue for change https://t.co/c3IOds5fQM</t>
  </si>
  <si>
    <t>To all the guys saying 'the new Lara Croft's boobs aren't big enough'
I bet you're the ones crying 'not all men'
#NotAllMen #maletears #laracroft #sexism #timesup #metoo https://t.co/JYyS0YODSX</t>
  </si>
  <si>
    <t>Des Oscars teintés par #MeToo et l’affaire Weinstein: #agenda avec @StephaneLeclair, @dlessard1947 et @VGaudreau. https://t.co/emCABhKVt5 https://t.co/0C8QXWgRlg</t>
  </si>
  <si>
    <t>한국여성단체연합 #metoo 운동 긴급토론회 질문자분 중에,나꼼수지지자모임에서 만난 이에게 준간강피해를 당한 피해자분께서 발언하셨다.가해자새끼가 새누리당에서 보낸 꽃뱀인줄 알았다는 말을 하며 그 김어준식 정치프레임으로 몰고갔다고.깊은 분노가 올라온다.</t>
  </si>
  <si>
    <t>Me on #MeToo #Timesup (...and some other thoughts) for @VanityFair @VFHIVE https://t.co/u9Ta13RWqB</t>
  </si>
  <si>
    <t>#MeToo https://t.co/VWssdltU3n</t>
  </si>
  <si>
    <t>South Korean President Moon Jae-in has announced his support for the #MeToo movement, urging cases to be investigated and for a shift in Korean “culture and attitudes.”</t>
  </si>
  <si>
    <t>New blog post by @liz_cairn: Supporting K-12 Schools to #TeachThem in a Time of #MeToo https://t.co/Q2SAgGRvUo #SexEd #SexualHealth @AdvocatesTweets @SIECUS</t>
  </si>
  <si>
    <t>@ujy71908023 @Lawrence And yet here you still are! You poor little tink tink, the scary lady threatened me! I guess you get a #metoo https://t.co/vv8ojz4DDB</t>
  </si>
  <si>
    <t>Here's what I have to say about The Gate, its board, and silence. #MeToo #Timesup #theatre #Ireland #report #silence 
https://t.co/fkajCscM31</t>
  </si>
  <si>
    <t>Monica Lewinsky said she has drawn strength from the #MeToo movement and revealed she received a supportive message saying, "I'm so sorry you were so alone" https://t.co/S7WqRtifUi</t>
  </si>
  <si>
    <t>@RobMichaelson @VoteOut2018 Armed with bowling trophy Kadet BoneSpur smites enemies like Samason.
#NeverAgain #MeToo #Charlottesville #BlackLivesMatter #WomensMarch #TrumpRussia #TrumpColluded #Treason #TheResistance https://t.co/KIGfBPiJcA</t>
  </si>
  <si>
    <t>Never stand between your Mob Boss and his money making!
#MajoryStonemanDouglasHighSchool #NeverAgain #MeToo #WomensMarch #TrumpRussia #Treason #Charlottesville #TheResistance #BlackLivesMatter https://t.co/lN4N1SomF5</t>
  </si>
  <si>
    <t>Trump's Kleptocrats face BOP punishment-under RICO they are responsible for every crime committed by every criminal under their regulations.
#MajoryStonemanDouglasHighSchool #NeverAgain #MeToo #WomensMarch #TrumpRussia #Treason #Charlottesville #TheResistance #BlackLivesMatter https://t.co/7eGzxJoVei</t>
  </si>
  <si>
    <t>Seppuku is an honorable end to an evil man. Spare Americans further stupidity.
#MajoryStonemanDouglasHighSchool #NeverAgain #MeToo #WomensMarch #TrumpRussia #Treason #Charlottesville #TheResistance #BlackLivesMatter https://t.co/IHbUV3Tf1x</t>
  </si>
  <si>
    <t>Forgive Clarke he follows Putin's orders. Witting dimwit.
#MajoryStonemanDouglasHighSchool #NeverAgain #MeToo #WomensMarch #TrumpRussia #Treason #Charlottesville #TheResistance #BlackLivesMatter https://t.co/ghj3grHxZ4</t>
  </si>
  <si>
    <t>#TrumpRussia Resolution must include seizure of all Russians' owned property-immigrant + citizenship voided-BOP for criminal acts.
#NeverAgain #MeToo #Charlottesville #BlackLivesMatter #WomensMarch #TrumpIsColluding #TrumpColluded #Treason #TheResistance 
https://t.co/5CkZXeDIVx</t>
  </si>
  <si>
    <t>Inalienable right to life liberty happiness-USA founded on Principles.
Originated with Francis Hutcheson-Scot Radical Whig Philosopher.
Not an empty slogan.
#NeverAgain #MeToo #Charlottesville #BlackLivesMatter #WomensMarch #TrumpRussia #TrumpColluded #Treason #TheResistance https://t.co/xkHtlit0y9</t>
  </si>
  <si>
    <t>한국 여성들이 #Metoo #withyou 하는 것에 대부분 공감하고 동의하는 것이, "안그래보이는 사람"에게 너무나 많은 배신을 당했기 때문에, "그 사람이 그럴리 없어"하면서 2차 가해를 당하며 입다물어본 경험이 있기 때문에.
나만 해도 내가 참고 넘어갔기 때문에 다른 피해자가 생겨난 걸 보고 죄책감</t>
  </si>
  <si>
    <t>#METOO 미투운동의 본질이 무엇인가…
이경영은 2002년 17살, 고3 여고생과 25만원에 3번 성관계를 했었다…
근데 이런 미성년자 성착취범이 영화에 버젓이 출연하고…
수천만 명이 재밌다고 보는 나라에서 미투운동이 무슨 의미일까…
다음 주 개봉하는 영화 "게이트"에도 이경영이 주연으로 나온다… https://t.co/MeamWQHk8q</t>
  </si>
  <si>
    <t>Monica Lewinsky: Emerging from “the House of Gaslight” in the Age of #MeToo | V… https://t.co/jSQBm604sL, see more https://t.co/zl7xd8Wx9c</t>
  </si>
  <si>
    <t>Jennifer Lawrence fará série documental sobre os movimentos #MeToo e Time’s Up https://t.co/q6fLGSFBRd https://t.co/wKBm91Vv2A</t>
  </si>
  <si>
    <t>RT @omelete: Jennifer Lawrence fará série documental sobre os movimentos #MeToo e Time’s Up https://t.co/q6fLGSFBRd https://t.co/wKBm91Vv2A</t>
  </si>
  <si>
    <t>With #MeToo, Monica Lewinsky now sees Bill Clinton’s ‘gross abuse of power’ https://t.co/Pm5QVzg2Xd https://t.co/PMlT0cASKr</t>
  </si>
  <si>
    <t>#MeToo | Lewinsky tags Clinton affair an ‘abuse of power’
https://t.co/oUXgVu2MXW</t>
  </si>
  <si>
    <t>The latest Business News! https://t.co/qnqPHRFJfh #mwc18 #metoo</t>
  </si>
  <si>
    <t>¿Arrancamos con el #MeToo en RD? https://t.co/aEzZCXlnRm</t>
  </si>
  <si>
    <t>RT @MichelAlonzoD: ¿Arrancamos con el #MeToo en RD? https://t.co/aEzZCXlnRm</t>
  </si>
  <si>
    <t>Monica Lewinsky: Emerging from “the House of Gaslight” in the Age of #MeToo https://t.co/MU3GfibAmA</t>
  </si>
  <si>
    <t>@getongab Its also allowed against women in #Germany which was on the #120dB #Womensmarch in Berlin to speaking out against the rising #rape, #gangrape and #knifeattack rates since our #Merkel invited the entire #thirdworld to flood our #borders .. 
#Frauenmarsch #Berlin #Metoo</t>
  </si>
  <si>
    <t>#성추행·#성폭력 을 당했다는 각계의 #미투 (#MeToo) 폭로가 잇따르는 가운데 ‘사실 적시 #명예훼손죄’를 폐지해야 한다는 목소리가 나오고 있습니다. https://t.co/vqEjxHVpzu https://t.co/EmpQI7PJpR</t>
  </si>
  <si>
    <t>批判があったので一応コメントを。私は男性が優越的地位を背景に女性に性的嫌がらせをすることは断じて許せません。　#metoo　をその点で肯定します。が日本であやしげなＳさんとかＨさんを神輿にするのは社会運動として大多数がそっぽ向く失敗です。政治運動家には「神輿は軽くてパーがいい」のか？ https://t.co/nxpvlW25U7</t>
  </si>
  <si>
    <t>RT @ishiitakaaki: 批判があったので一応コメントを。私は男性が優越的地位を背景に女性に性的嫌がらせをすることは断じて許せません。　#metoo　をその点で肯定します。が日本であやしげなＳさんとかＨさんを神輿にするのは社会運動として大多数がそっぽ向く失敗です。政治…</t>
  </si>
  <si>
    <t>Monica Lewinsky: Emerging from “the House of Gaslight” in the Age of #MeToo https://t.co/owufEPWLC6</t>
  </si>
  <si>
    <t>Brendan Fraser se suma al #meToo y denuncia que fue víctima de abusos sexuales. Esta noticia sobre #cine y más, en @HllywdLand_cope  https://t.co/DqxXEPdUWy</t>
  </si>
  <si>
    <t>Hey Ivanka, honey, this one is for you @IvankaTrump 
Asking for a friend...
#Complicit #StormyDaniels #MeToo #Cohen #IvankaTrump https://t.co/w0tiK2mNNS</t>
  </si>
  <si>
    <t>https://trib.al/GNA5ANU</t>
  </si>
  <si>
    <t>https://pen.org/event/me-too-a-writers-reckoning/</t>
  </si>
  <si>
    <t>https://influencemagazine.com/reviews/scars-across-humanity</t>
  </si>
  <si>
    <t>https://twitter.com/HadleyFreeman/status/968071765934182401</t>
  </si>
  <si>
    <t>https://slate.com/human-interest/2018/02/how-women-can-benefit-from-being-more-type-r-at-work.html</t>
  </si>
  <si>
    <t>http://www.thenopebook.com/activism/metoo-womens-poetry-anthology/</t>
  </si>
  <si>
    <t>https://www.facebook.com/events/157829914919115/</t>
  </si>
  <si>
    <t>https://www.berliner-zeitung.de/kultur/korruption-krumme-geschaefte-10373304</t>
  </si>
  <si>
    <t>https://twitter.com/frankbullitt39/status/968069320063496193</t>
  </si>
  <si>
    <t>https://twitter.com/reuters_co_jp/status/949952847105306624</t>
  </si>
  <si>
    <t>https://twitter.com/sandrella/status/967682979194687489</t>
  </si>
  <si>
    <t>https://sharemylesson.com/collections/me-too-movement-k-12</t>
  </si>
  <si>
    <t>http://www.innercitypress.com/hrc37guterresinto022618.html</t>
  </si>
  <si>
    <t>https://www.pccs-books.co.uk/articles/article/metoo-survivors-of-sexual-violence-as-counsellors-and-psychotherapists</t>
  </si>
  <si>
    <t>https://billygraham.org/ https://twitter.com/realdonaldtrump/status/967084806726127616</t>
  </si>
  <si>
    <t>https://twitter.com/wdjyfm/status/966454032473772038</t>
  </si>
  <si>
    <t>https://www.vanityfair.com/news/2018/02/monica-lewinsky-in-the-age-of-metoo</t>
  </si>
  <si>
    <t>https://aristeguinoticias.com/2602/mundo/corea-del-sur-se-une-a-campana-global-metoo-contra-violencia-sexual/</t>
  </si>
  <si>
    <t>https://www.bbc.co.uk/programmes/b075t6wd/episodes/player</t>
  </si>
  <si>
    <t>https://twitter.com/JoeJ1513/status/968214417828540416</t>
  </si>
  <si>
    <t>https://www.theguardian.com/global-development/2018/feb/21/afghanistan-female-prosecutor-lonely-mission</t>
  </si>
  <si>
    <t>http://money.cnn.com/2018/02/26/media/weinstein-company-bankruptcy/index.html</t>
  </si>
  <si>
    <t>https://paper.li/e-1499976794?edition_id=7ac46980-1b31-11e8-a20f-0cc47a0d164b</t>
  </si>
  <si>
    <t>https://twitter.com/MonicaLewinsky/status/967927571944947712</t>
  </si>
  <si>
    <t>http://www.abc.net.au/news/2018-02-26/monica-lewinsky-pens-powerful-essay-on-metoo-movement/9486962</t>
  </si>
  <si>
    <t>http://www.tampabay.com/features/movies/-Red-Sparrow-a-sadistic-gratuitous-movie-somehow-made-in-the-metoo-era_165860694?utm_source=dlvr.it&amp;utm_medium=twitter</t>
  </si>
  <si>
    <t>https://twitter.com/Shekelchen/status/968170620344250368</t>
  </si>
  <si>
    <t>http://www.huffingtonpost.com.mx/2018/02/23/el-trend-yonodenuncio-impulsa-a-victimas-de-abuso-sexual-a-hablar-de-su-situacion_a_23369557/?ncid=tweetlnkushpmg00000053</t>
  </si>
  <si>
    <t>http://www.bostonherald.com/opinion/editorials/2018/02/editorial_metoo_overreach?utm_source=Twitter&amp;utm_medium=socialflow</t>
  </si>
  <si>
    <t>https://www.lesinrocks.com/2018/02/26/actualite/affaire-darmanin-la-seconde-plaignante-raconte-les-multiples-echanges-111051657/</t>
  </si>
  <si>
    <t>https://twitter.com/MalakaGharib/status/968207408731492358</t>
  </si>
  <si>
    <t>https://twitter.com/BreitbartNews/status/968130062896848896</t>
  </si>
  <si>
    <t>https://www.eventbrite.com/e/bahra-march-lunch-learn-tickets-41826270501?platform=hootsuite</t>
  </si>
  <si>
    <t>https://www.internetparty.org/economics/item/685-weinstein-co-declares-bankruptcy-as-ny-attorney-general-kills-bailout</t>
  </si>
  <si>
    <t>http://www.femininecollective.com/i-prey/</t>
  </si>
  <si>
    <t>http://www.stopstreetharassment.org/resources/2018-national-sexual-abuse-report/ http://houseofnibbanicbliss.org/</t>
  </si>
  <si>
    <t>https://twitter.com/todayshow/status/968103581944606720</t>
  </si>
  <si>
    <t>http://winnipegsun.com/news/world/had-it-all-happened-today-how-would-metoo-movement-have-impacted-monica-lewinsky-bill-clinton-sex-scandal/wcm/0f1d6f1a-4bdb-4dc3-a85f-e665dcbf5211?utm_term=Autofeed&amp;utm_campaign=Echobox&amp;utm_medium=Social&amp;utm_source=Twitter#link_time=1519675961</t>
  </si>
  <si>
    <t>https://twitter.com/MikeyKayNYC/status/968215502790234112</t>
  </si>
  <si>
    <t>https://www.instagram.com/p/BfrEdc5nTz1/</t>
  </si>
  <si>
    <t>https://www.awesomelyluvvie.com/black-women-in-politics</t>
  </si>
  <si>
    <t>https://www.facebook.com/photo.php?fbid=10215843889473586&amp;set=gm.2028100357464002&amp;type=3&amp;theater&amp;ifg=1</t>
  </si>
  <si>
    <t>https://www.youtube.com/watch?v=hV2dUHk8rRU</t>
  </si>
  <si>
    <t>https://paper.li/evolveitinc/1349309766?edition_id=f24b51d0-1b31-11e8-b58c-002590a5ba2d</t>
  </si>
  <si>
    <t>https://www.nexos.com.mx/?p=36297</t>
  </si>
  <si>
    <t>https://paper.li/mitchellez/1341917181?edition_id=fa66d1f0-1b31-11e8-8716-0cc47a0d1609</t>
  </si>
  <si>
    <t>https://twitter.com/i/moments/867760196034187264</t>
  </si>
  <si>
    <t>https://www.rawstory.com/2018/02/republican-louisiana-ag-security-personnel-stalk-secretary-refused-sleep-lawsuit/#.Wo8pgviY1RA.twitter</t>
  </si>
  <si>
    <t>https://rewire.news/article/2018/02/13/tipped-minimum-wage-fueling-sexual-harassment-restaurants/</t>
  </si>
  <si>
    <t>https://twitter.com/ARanganathan72/status/968126082439360512</t>
  </si>
  <si>
    <t>https://funkynurd.blogspot.com/2018/02/the-metoo-story-i-didnt-know-i-had.html?m=1</t>
  </si>
  <si>
    <t>https://twitter.com/TheView/status/968173622643707904</t>
  </si>
  <si>
    <t>https://elpais.com/cultura/2018/02/11/actualidad/1518339718_853067.html?id_externo_rsoc=TW_CC</t>
  </si>
  <si>
    <t>https://www.dailywire.com/news/27566/light-gay-prostitution-another-metoo-themed-tape-james-barrett</t>
  </si>
  <si>
    <t>https://www.cnbc.com/2018/02/25/metoo-spurs-investors-to-move-money-to-companies-that-support-women.html</t>
  </si>
  <si>
    <t>http://www.tmz.com/2018/02/26/the-weinstein-co-files-bankruptcy-harvey-weinstein-lawsuits/</t>
  </si>
  <si>
    <t>https://twitter.com/womensweb/status/968115987903139840</t>
  </si>
  <si>
    <t>http://www.ktvz.com/news/new-oregon-law-aims-to-protect-vulnerable-workers/696780352</t>
  </si>
  <si>
    <t>https://evolveher.community/en/events/view/560615056/metoo-for-teens-by-cause-the-effect-chicago</t>
  </si>
  <si>
    <t>https://twitter.com/johnlundin/status/968217028032069634</t>
  </si>
  <si>
    <t>https://twitter.com/VanityFair/status/967882032658419712</t>
  </si>
  <si>
    <t>http://www.thetigernews.com/outlook/metoo-but-what-next/article_0e29314e-1a6d-11e8-a493-c3884e06f6d4.html</t>
  </si>
  <si>
    <t>https://twitter.com/KristinBTate/status/968146077093388288</t>
  </si>
  <si>
    <t>http://news.google.com/news/url?sa=t&amp;fd=R&amp;ct2=es_ve&amp;usg=AFQjCNHedF78WQKNrpY7_OkmaVLVos_Pog&amp;clid=c3a7d30bb8a4878e06b80cf16b898331&amp;ei=8WuUWtCMAdG93gH347nQCg&amp;url=https://mic.com/articles/188153/top-chef-judge-gail-simmons-on-what-the-metoo-movement-means-for-restaurants</t>
  </si>
  <si>
    <t>https://twitter.com/i/moments/968119275230760960</t>
  </si>
  <si>
    <t>https://twitter.com/mediatodaynews/status/968034856377577472</t>
  </si>
  <si>
    <t>https://twitter.com/LitsaDremousis/status/967437877201088512</t>
  </si>
  <si>
    <t>http://www.msn.com/en-us/news/us/in-vanity-fair-essay-monica-lewinsky-has-a-supernumbermetoo-reckoning/ar-BBJAHSA?ocid=st</t>
  </si>
  <si>
    <t>http://www.bibianabelsasso.com/v1/index.php/games/1254-uso-y-abuso-de-metoo</t>
  </si>
  <si>
    <t>https://www.youtube.com/watch?v=hV2dUHk8rRU&amp;feature=youtu.be</t>
  </si>
  <si>
    <t>http://news.google.com/news/url?sa=t&amp;fd=R&amp;ct2=us&amp;usg=AFQjCNFhBWbq1Z4eHqTfynwXwP30iZs35A&amp;clid=c3a7d30bb8a4878e06b80cf16b898331&amp;cid=52779813565648&amp;ei=FmyUWqD1DZTghgHF4ZTABA&amp;url=https%3A%2F%2Ffilmschoolrejects.com%2Fmetoo-times-inspire-new-movie-tv-projects%2F&amp;utm_source=dlvr.it&amp;utm_medium=twitter</t>
  </si>
  <si>
    <t>https://tna.pcdfusion.com/pcd/Order?iKey=I**GAQ</t>
  </si>
  <si>
    <t>https://www.change.org/p/una-violenza-non-si-dimentica-metoo-pdnetwork-forza-italia-mov5stelle-liberi-uguali?recruiter=87481799&amp;utm_source=share_petition&amp;utm_medium=twitter&amp;utm_campaign=share_petition</t>
  </si>
  <si>
    <t>https://www.huffingtonpost.com/entry/monica-lewinsky-me-too-movement_us_5a940a51e4b0ee6416a51ea6?ncid=engmodushpmg00000004</t>
  </si>
  <si>
    <t>https://twitter.com/businessinsider/status/966368036772106241</t>
  </si>
  <si>
    <t>https://twitter.com/jptoner50/status/968206992799092741</t>
  </si>
  <si>
    <t>https://twitter.com/bbcworld/status/968132418405388288</t>
  </si>
  <si>
    <t>https://badandbpod.podbean.com/e/episode-24-frenemies-of-f</t>
  </si>
  <si>
    <t>https://www.utdanningsforbundet.no/larerhverdagen/trakassering/</t>
  </si>
  <si>
    <t>https://www.cnn.com/2018/02/26/entertainment/oscar-preview/index.html</t>
  </si>
  <si>
    <t>https://trib.al/DTkIh2B</t>
  </si>
  <si>
    <t>https://www.dailywire.com/news/27566/light-gay-prostitution-another-metoo-themed-tape-james-barrett?utm_source=twitter&amp;utm_medium=social&amp;utm_content=051717-news&amp;utm_campaign=dwtwitter</t>
  </si>
  <si>
    <t>http://www.erinemoulton.com/thingswehaventsaid/</t>
  </si>
  <si>
    <t>https://biv.com/article/2018/02/corporate-world-not-without-its-lamentable-metoo-moments</t>
  </si>
  <si>
    <t>http://www.infoinc.com/NACD/022618.html#980894</t>
  </si>
  <si>
    <t>https://trib.al/0JEtzax</t>
  </si>
  <si>
    <t>http://www.premiere.fr/Series/News-Series/Jennifer-Lawrence-va-produire-une-docu-serie-sur-MeToo-et-Time-s-Up</t>
  </si>
  <si>
    <t>http://www.premiere.fr/Cinema/News-Cinema/Metoo-The-Weinstein-Company-va-se-declarer-en-faillite</t>
  </si>
  <si>
    <t>https://twitter.com/wftv_uk/status/968089550978473986</t>
  </si>
  <si>
    <t>http://time.com/5160427/forgiving-sexual-assault-perpetrators-metoo/</t>
  </si>
  <si>
    <t>https://twitter.com/icecold303/status/968217548977143808</t>
  </si>
  <si>
    <t>https://ballotpedia.org/Heart_of_the_Primaries,_Democrats-Issue_7_(February_26,_2018)</t>
  </si>
  <si>
    <t>http://www.ledevoir.com/monde/521246/oxfam-et-les-crimes-sexuels-des-ong-en-haiti?utm_term=Autofeed&amp;utm_campaign=Autopost&amp;utm_medium=Social&amp;utm_source=Twitter#link_time=1519664872</t>
  </si>
  <si>
    <t>http://www.latercera.com/nacional/noticia/metoo-llega-al-servel-director-nacional-denunciado-acoso-sexual-laboral/80817/</t>
  </si>
  <si>
    <t>https://twitter.com/vanityfair/status/968093427836563464</t>
  </si>
  <si>
    <t>https://trib.al/CR1AvhZ</t>
  </si>
  <si>
    <t>https://www.spin.com/2018/02/alice-glass-discusses-her-part-in-the-metoo-movement-in-interview-with-zola-glass/?utm_source=dlvr.it&amp;utm_medium=twitter</t>
  </si>
  <si>
    <t>https://catapult.co/stories/silence-is-not-consent-me-too-neurodivergent-survivors-of-sexual-assault</t>
  </si>
  <si>
    <t>https://www.theguardian.com/commentisfree/2018/feb/11/metoo-school-children-teens-sexual-harassment?CMP=share_btn_tw</t>
  </si>
  <si>
    <t>http://www.huffingtonpost.kr/entry/olympicsmetoo_kr_5a8e1c47e4b077f5bfeaf4b2?utm_hp_ref=kr-homepage</t>
  </si>
  <si>
    <t>https://musiclyricszone.com/alice-glass-discusses-her-part-in-the-metoo-movement-in-interview-with-zola-glass/</t>
  </si>
  <si>
    <t>http://blog.nz-online.de/peltner/2018/02/26/das-ende-von-weinstein/</t>
  </si>
  <si>
    <t>https://paper.li/GovernmentBot/1342524351?edition_id=52ac0f50-1b33-11e8-b58c-002590a5ba2d</t>
  </si>
  <si>
    <t>https://paper.li/f-1316852762?edition_id=57b657d0-1b33-11e8-a20f-0cc47a0d164b</t>
  </si>
  <si>
    <t>http://www.npr.org/templates/story/story.php?storyId=586174752&amp;utm_campaign=storyshare&amp;utm_source=twitter.com&amp;utm_medium=social</t>
  </si>
  <si>
    <t>http://dailysignal.com/?p=394010</t>
  </si>
  <si>
    <t>https://collegecandy.com/2018/02/26/the-oscars-academy-awards-me-too-times-up-protest-details/</t>
  </si>
  <si>
    <t>http://news.kbs.co.kr/news/view.do?ncd=3610895</t>
  </si>
  <si>
    <t>https://apple.news/AVGdtLgBxScWm3yojJYdvJA</t>
  </si>
  <si>
    <t>https://paper.li/f-1336001200?edition_id=68f04920-1b33-11e8-ad1c-0cc47a0d15fd</t>
  </si>
  <si>
    <t>https://www.seattlepi.com/local/crime/article/Charge-Child-rape-suspect-threatened-to-have-12608465.php?utm_campaign=twitter-tablet&amp;utm_source=CMS%20Sharing%20Button&amp;utm_medium=social</t>
  </si>
  <si>
    <t>https://twitter.com/jaketapper/status/968124653993709568</t>
  </si>
  <si>
    <t>https://gizmodo.com/unwanted-simulated-hugs-and-back-rubs-may-now-qualify-a-1823232098</t>
  </si>
  <si>
    <t>https://www.upi.com/Top_News/World-News/2018/02/25/MeToo-movement-in-South-Korea-spreads-to-academic-sector/6171519536969/?utm_content=buffer42399&amp;utm_medium=social&amp;utm_source=twitter.com&amp;utm_campaign=buffer http://health14791.blogspot.com/?utm_content=buffer6fefb&amp;utm_medium=social&amp;utm_source=twitter.com&amp;utm_campaign=buffer</t>
  </si>
  <si>
    <t>https://twitter.com/i/moments/968104894665318403</t>
  </si>
  <si>
    <t>https://www.nbcnews.com/politics/politics-news/metoo-essay-monical-lewinsky-details-uncomfortable-first-meeting-creepy-ken-n851181</t>
  </si>
  <si>
    <t>https://www.lifezette.com/popzette/monica-lewinsky-today-bill-clinton-affair-gross-abuse-power/?utm_source=dlvr.it&amp;utm_medium=twitter</t>
  </si>
  <si>
    <t>http://mi.lapresse.ca/screens/a734a03d-59b0-4f17-8fd3-52eb74730f54__7C___0.html?utm_medium=Twitter&amp;utm_campaign=</t>
  </si>
  <si>
    <t>https://twitter.com/anniekarni/status/968115011087454208</t>
  </si>
  <si>
    <t>https://www.youtube.com/watch?v=lfNfwi1LCn0&amp;feature=youtu.be</t>
  </si>
  <si>
    <t>http://www.pbs.org/ http://www.pbs.org/show/metoo-now-what/?utm_source=twitter&amp;utm_medium=pbsofficial&amp;utm_campaign=%23MeToo,%20Now%20What?&amp;linkId=100000001934808</t>
  </si>
  <si>
    <t>http://www.pbs.org/</t>
  </si>
  <si>
    <t>http://www.utoledo.edu/law/events/niche-at-night-cle.html</t>
  </si>
  <si>
    <t>http://Turamovie.com</t>
  </si>
  <si>
    <t>http://alphareboot.com/sex-capitals-of-the-world-sosua-dominican-republic/</t>
  </si>
  <si>
    <t>https://blog.nacdonline.org/2018/02/culture-risk-culture-value/</t>
  </si>
  <si>
    <t>https://www.ultimavoce.it/the-weinstein-company/</t>
  </si>
  <si>
    <t>https://twitter.com/maryj_msw/status/967984322710917120</t>
  </si>
  <si>
    <t>https://www.change.org/p/john-flanagan-how-much-is-a-young-woman-worth-let-s-pass-the-child-victims-act?utm_medium=email&amp;utm_source=petition_signer_receipt&amp;utm_campaign=triggered&amp;share_context=signature_receipt&amp;recruiter=859602770</t>
  </si>
  <si>
    <t>http://m.pann.nate.com/talk/341125212</t>
  </si>
  <si>
    <t>https://www1.president.go.kr/petitions/151430#_=_</t>
  </si>
  <si>
    <t>http://shop.inspiring-network.com/emotion/einzelhefte/</t>
  </si>
  <si>
    <t>http://www.wfri.org/single-post/2018/02/26/Engaging-Men-As-Allies</t>
  </si>
  <si>
    <t>http://www.sensacine.com/noticias/series/noticia-18564983/</t>
  </si>
  <si>
    <t>http://ir.shareaholic.com/e?a=1&amp;u=http://www.hercampus.com/school/sfa/yes-metoo%3Futm_campaign%3Dshareaholic%26utm_medium%3Dtwitter%26utm_source%3Dsocialnetwork&amp;r=1</t>
  </si>
  <si>
    <t>https://www.youtube.com/watch?v=GkEh3xJkK70</t>
  </si>
  <si>
    <t>https://www.theglobeandmail.com/news/politics/ottawa-wont-ban-or-monitor-sexual-relationships-between-mps-staff-members/article38109773/?utm_content=67724518&amp;utm_medium=social&amp;utm_source=twitter</t>
  </si>
  <si>
    <t>https://www.mercurynews.com/?p=5081930</t>
  </si>
  <si>
    <t>https://twitter.com/PinkNews/status/968036376204726272</t>
  </si>
  <si>
    <t>http://feeds.feedburner.com/~r/KrunoxRssMix2/~3/PelGav-1Uic/?utm_source=feedburner&amp;utm_medium=twitter&amp;utm_campaign=krunox123</t>
  </si>
  <si>
    <t>https://twitter.com/FeministGriote/status/967934478147440640</t>
  </si>
  <si>
    <t>https://www.ad.nl/binnenland/metoo-verandert-niet-veel-op-nederlandse-werkvloer~a7704e32/</t>
  </si>
  <si>
    <t>http://www.businessinsider.com/greek-life-promotes-a-dangerous-culture-where-the-elite-get-more-powerful-it-must-be-abolished-2017-7?r=US&amp;IR=T&amp;IR=T</t>
  </si>
  <si>
    <t>http://atwoodmagazine.com/blm-collapsi-burn-like-a-mother/</t>
  </si>
  <si>
    <t>http://www.longtake.it/blog/post/jennifer-lawrence-sta-lavorando-un-documentario-sul-movimento-metoo</t>
  </si>
  <si>
    <t>http://newspaper24.ml/4fE</t>
  </si>
  <si>
    <t>https://www.gofundme.com/timesup</t>
  </si>
  <si>
    <t>http://nmpoliticalreport.com/809274/the-disability-communitys-long-awaited-metoo-moment/</t>
  </si>
  <si>
    <t>https://blog.womenandhollywood.com/jennifer-lawrence-catt-sadler-stephanie-soechtig-team-up-for-metoo-doc-series-20d435c96397?source=rss----eb0b08436136---4&amp;utm_source=dlvr.it&amp;utm_medium=twitter</t>
  </si>
  <si>
    <t>http://www.billboard.com/node/8216864</t>
  </si>
  <si>
    <t>http://www.press-citizen.com/story/life/2018/02/23/iowa-city-public-library-reading-list-metoo-movement/324991002/</t>
  </si>
  <si>
    <t>https://twitter.com/timrunshismouth/status/967895115317633024</t>
  </si>
  <si>
    <t>http://dailyhive.com/vancouver/barinder-rasode-surrey-mayor-2018</t>
  </si>
  <si>
    <t>https://twitter.com/regalchevas/status/968218498953457664</t>
  </si>
  <si>
    <t>https://twitter.com/el_pais/status/968220373924962304</t>
  </si>
  <si>
    <t>https://afineparent.com/positive-parenting-faq/metoo.html</t>
  </si>
  <si>
    <t>https://twitter.com/YoungInvincible/status/968222009460215808</t>
  </si>
  <si>
    <t>https://www.ebay.com/itm/372234166963</t>
  </si>
  <si>
    <t>http://www.telva.com/estilo-vida/2018/02/26/5a93f73fe2704e887f8b45ac.html?utm_source=dlvr.it&amp;utm_medium=twitter</t>
  </si>
  <si>
    <t>http://www.tracking-board.com/unreal-showrunner-stacy-rukeyser-on-running-a-feminist-show-at-the-height-of-the-metoo-movement/</t>
  </si>
  <si>
    <t>http://www.nytimes.com/2016/10/03/us/politics/hillary-bill-clinton-women.html?smid=tw-share</t>
  </si>
  <si>
    <t>http://rilawyersweekly.com/blog/2018/02/22/metoo-reshaping-landscape-for-sexual-harassment-claims/?platform=hootsuite</t>
  </si>
  <si>
    <t>https://www.billboard.com/articles/columns/k-town/8216864/metoo-south-korea-movement</t>
  </si>
  <si>
    <t>https://twitter.com/cbcopen/status/968186651913551873</t>
  </si>
  <si>
    <t>https://www.nytimes.com/2018/02/23/us/the-metoo-moment-navigating-sex-in-the-gray-zone.html</t>
  </si>
  <si>
    <t>https://twitter.com/petefrt/status/968107665586089985</t>
  </si>
  <si>
    <t>http://news.google.com/news/url?sa=t&amp;fd=R&amp;ct2=us&amp;usg=AFQjCNGRyAJRK_K2hBvCXuChQKyW4uGzOw&amp;clid=c3a7d30bb8a4878e06b80cf16b898331&amp;cid=52779812799680&amp;ei=s2-UWqjvHJm9hgGM0oHYBw&amp;url=http://www.chicagotribune.com/lifestyles/ct-monica-lewinsky-vanity-fair-metoo-20180226-story.html</t>
  </si>
  <si>
    <t>https://www.animalpolitico.com/blogueros-el-huevo-y-quien-lo-puso/2018/02/26/del-metoo-al-notme/</t>
  </si>
  <si>
    <t>https://twitter.com/emilykimmich/status/968207326665756672</t>
  </si>
  <si>
    <t>https://www.facebook.com/LydiaCornell/posts/10215901553916746</t>
  </si>
  <si>
    <t>http://feeds.feedburner.com/~r/SterndeRss-feed-DieNeuestenNachrichten/~3/uTX8E12kns0/metoo--hat-der-feminismus-seine-ziele-erreicht--noch-lange-nicht--7874928.html?utm_source=feedburner&amp;utm_medium=twitter&amp;utm_campaign=sternde</t>
  </si>
  <si>
    <t>https://twitter.com/HarvardBiz/status/967932824111239168</t>
  </si>
  <si>
    <t>http://www.abc.net.au/news/2018-02-27/dance-musicians-sharing-degrading-photos-of-women-on-facebook/9469942?pfmredir=sm</t>
  </si>
  <si>
    <t>https://twitter.com/megan4maga/status/968117772785016833</t>
  </si>
  <si>
    <t>https://www.horsejournals.com/poll/metoo-horse-industry-have-you-been-victim-following-horse-industry</t>
  </si>
  <si>
    <t>https://www.pscp.tv/w/bWI-GTFlV0V5WHFQZ3BsakF8MXlvS01rbmVXT1hKUfZiAaOa8cUFAeJ9LYmXiKyXBz2umO5Pu52FzWNY2N29</t>
  </si>
  <si>
    <t>http://m.huffpost.com/us/entry/monica-lewinsky-me-too-movement_us_5a940a51e4b0ee6416a51ea6?ncid=tweetlnkushpmg00000067</t>
  </si>
  <si>
    <t>https://twitter.com/chuckmodi1/status/968219273305960450</t>
  </si>
  <si>
    <t>http://www.trumpservativenews.info/2018/02/colleague-megyn-kellys-push-for-metoo.html</t>
  </si>
  <si>
    <t>https://www.youtube.com/watch?v=VwiaONraxZg&amp;feature=youtu.be</t>
  </si>
  <si>
    <t>http://www.ciudadypoder.mx/oprah-reese-witherspoon-y-ava-duvernay-envian-mensaje-a-mexicanas-por-metoo/</t>
  </si>
  <si>
    <t>http://www.billboard.com/node/8216864?utm_source=dlvr.it&amp;utm_medium=twitter</t>
  </si>
  <si>
    <t>https://m.facebook.com/events/343824262802848?acontext=%7B%22ref%22%3A%223%22%2C%22action_history%22%3A%22null%22%7D&amp;aref=3</t>
  </si>
  <si>
    <t>https://twitter.com/faznet/status/968211829276266496</t>
  </si>
  <si>
    <t>http://www.spiegel.de/artikel/a-1195427.html</t>
  </si>
  <si>
    <t>https://pinkstinks.de/trauern-gehoert-zum-frau-sein-dazu/</t>
  </si>
  <si>
    <t>https://www.change.org/p/una-violenza-non-si-dimentica-metoo-pdnetwork-forza-italia-mov5stelle-liberi-uguali?recruiter=39298971&amp;utm_source=share_petition&amp;utm_medium=twitter&amp;utm_campaign=share_petition</t>
  </si>
  <si>
    <t>http://titsandsass.com/when-will-it-be-timesup-for-rapist-cops-metoo-and-sex-workers/</t>
  </si>
  <si>
    <t>https://derstandard.at/2000074371442/Das-grosse-Schweigen-der-Maenner-zu-sexueller-Gewalt?ref=rss</t>
  </si>
  <si>
    <t>https://www.vogue.com/article/me-too-tarana-burke-frustrations-mainstream-twitter-thread</t>
  </si>
  <si>
    <t>https://www.vox.com/policy-and-politics/2018/2/26/17053126/monica-lewinsky-me-too-vanity-fair?utm_campaign=vox&amp;utm_content=entry&amp;utm_medium=social&amp;utm_source=twitter</t>
  </si>
  <si>
    <t>https://twitter.com/NYDailyNews/status/968185871127252993</t>
  </si>
  <si>
    <t>https://twitter.com/ssaribi/status/967621475434774529</t>
  </si>
  <si>
    <t>https://www.koreaexpose.com/cult-jms-leader-and-convicted-rapist-gains-freedom/</t>
  </si>
  <si>
    <t>https://www.youtube.com/watch?v=-CuNhiaodFc&amp;feature=youtu.be</t>
  </si>
  <si>
    <t>http://feeds.feedburner.com/~r/misformusic/zmWL/~3/AcpDaM1HNSg/?utm_source=feedburner&amp;utm_medium=twitter&amp;utm_campaign=misformusicnews</t>
  </si>
  <si>
    <t>https://www.billboard.com/node/8216864</t>
  </si>
  <si>
    <t>https://www.dailydot.com/irl/south-korea-metoo-moon-jaein/?tw=dd</t>
  </si>
  <si>
    <t>https://actu.orange.fr/monde/la-berlinale-sacre-les-femmes-en-pleine-vague-metoo-CNT000000YRmTW.html?utm_content=buffer32567&amp;utm_medium=social&amp;utm_source=twitter.com&amp;utm_campaign=buffer</t>
  </si>
  <si>
    <t>https://www.excelsiorcalifornia.com/2018/02/26/metoo-acoso-sexual-en-el-trabajo-a-un-ano-de-mi-despido/?utm_source=dlvr.it&amp;utm_medium=twitter</t>
  </si>
  <si>
    <t>https://twitter.com/ireneogrizek/status/968147335078432768</t>
  </si>
  <si>
    <t>http://fox2now.com/2018/02/19/founder-of-metoo-movement-says-society-needs-a-shift-to-disrupt-sexual-violence/</t>
  </si>
  <si>
    <t>https://www.youtube.com/watch?v=7FF-HHlBpS8</t>
  </si>
  <si>
    <t>https://www.youtube.com/watch?time_continue=791&amp;v=b__cNwaCxJ0</t>
  </si>
  <si>
    <t>http://wipy.tv/poderoso-discurso-de-monica-lewinsky/</t>
  </si>
  <si>
    <t>http://www.abc.net.au/news/2018-02-26/monica-lewinsky-pens-powerful-essay-on-metoo-movement/9486962?utm_source=sfmc&amp;utm_medium=email&amp;utm_campaign=%3a8935&amp;user_id=f23225e82ebd53e0e73a0e1c491f3872303ec69423ee40b4867f805769349662&amp;WT.tsrc=email&amp;WT.mc_id=Email%7c%7c8935&amp;utm_content=ABCNewsmail_topstories_articlelink</t>
  </si>
  <si>
    <t>https://twitter.com/nytimes/status/968104379290136576</t>
  </si>
  <si>
    <t>http://www.legalspeaks.com/2018/02/missouri-governor-meets-metoo-and-ferguson-movements/#sthash.O4PetHma.uxfs</t>
  </si>
  <si>
    <t>https://twitter.com/mrdane1982/status/968223884309876736</t>
  </si>
  <si>
    <t>http://www.businessinsider.com/steve-bannon-oprah-women-take-charge-of-society-2018-2</t>
  </si>
  <si>
    <t>https://glamurama.uol.com.br/monica-lewinsky-sobre-o-metoo-agora-entendem-que-fui-vitima-de-abuso-de-poder/?utm_content=geral&amp;utm_campaign=twt-uol&amp;utm_source=t.com&amp;utm_medium=social</t>
  </si>
  <si>
    <t>https://www.mediaite.com/tv/chris-cuomo-breaks-down-laughing-after-speculating-about-trumps-marital-woes/</t>
  </si>
  <si>
    <t>http://dailycaller.com/2018/02/25/fbi-sexual-misconduct-comey/?utm_source=site-share</t>
  </si>
  <si>
    <t>https://www.facebook.com/elizabeth.carroll.MBC/posts/10155021813491621</t>
  </si>
  <si>
    <t>http://www.cnn.com/2018/02/20/health/metoo-domestic-violence-screening-tool/index.html</t>
  </si>
  <si>
    <t>https://twitter.com/philiprucker/status/968117982999216128</t>
  </si>
  <si>
    <t>https://www.elperiodico.com/es/gente/20180226/jane-seymour-acoso-sexual-posa-playboy-67anos-6651616?utm_source=twitter&amp;utm_medium=social&amp;utm_campaign=cm</t>
  </si>
  <si>
    <t>https://trib.al/brGXNiY</t>
  </si>
  <si>
    <t>http://www.5minutesformom.com/134803/vindicating-biblical-vixens-metoo/</t>
  </si>
  <si>
    <t>https://www.animalpolitico.com/2018/02/metoo-actrices-mexicanas-abusos-sexuales-cine/</t>
  </si>
  <si>
    <t>http://ir.shareaholic.com/e?a=1&amp;u=https://www.washingtontimes.com/news/2018/feb/26/cristina-garcia-state-legislator-under-investigati/%3Futm_campaign%3Dshareaholic%26utm_medium%3Dtwitter%26utm_source%3Dsocialnetwork&amp;r=1</t>
  </si>
  <si>
    <t>http://geopoliting.com/bict</t>
  </si>
  <si>
    <t>http://torontosun.com/news/world/had-it-all-happened-today-how-would-metoo-movement-have-impacted-monica-lewinsky-bill-clinton-sex-scandal/wcm/1ea766d6-ae9e-4958-82b3-f2de74d9008c?utm_campaign=Echobox&amp;utm_medium=Social&amp;utm_source=Twitter#link_time=1519673899</t>
  </si>
  <si>
    <t>https://twitter.com/DeploraProud/status/968224672776179713</t>
  </si>
  <si>
    <t>https://twitter.com/johnjcook/status/968157223116558337</t>
  </si>
  <si>
    <t>https://www.razon.com.mx/uso-abuso-metoo/</t>
  </si>
  <si>
    <t>https://mic.com/articles/188130/during-south-koreas-metoo-only-20-people-report-sexual-violence-at-olympic-resource-centers#.8ySaKEpDB</t>
  </si>
  <si>
    <t>https://onlyfans.com/thenotorious_one</t>
  </si>
  <si>
    <t>https://twitter.com/Korean0707/status/968065883439480832</t>
  </si>
  <si>
    <t>https://www.sfgate.com/technology/businessinsider/article/monica-lewinsky-vanity-fair-clinton-essay-me-too-12709720.php?utm_source=dlvr.it&amp;utm_medium=twitter</t>
  </si>
  <si>
    <t>http://www.thecanadianencyclopedia.ca/en/article/paul-haggis/</t>
  </si>
  <si>
    <t>https://www.youtube.com/watch?v=kHCEe8v6ZIs</t>
  </si>
  <si>
    <t>https://www.themarysue.com/brendan-fraser-hfpa-president-philip-berk/</t>
  </si>
  <si>
    <t>https://www.spin.com/2018/02/alice-glass-discusses-her-part-in-the-metoo-movement-in-interview-with-zola-jesus/?utm_source=dlvr.it&amp;utm_medium=twitter</t>
  </si>
  <si>
    <t>https://trib.al/sUyDCF1</t>
  </si>
  <si>
    <t>https://www.wp.pl/?paid=6224483216251009&amp;service=opinie.wp.pl</t>
  </si>
  <si>
    <t>https://twitter.com/TearsInHeaven09/status/968218754755645440</t>
  </si>
  <si>
    <t>https://www.rd.nl/opinie/samenleving-heeft-morele-verontwaardiging-nodig-1.1469913</t>
  </si>
  <si>
    <t>https://twitter.com/pjmedia_com/status/968226461004972032</t>
  </si>
  <si>
    <t>http://www.chicagotribune.com/ct-monica-lewinsky-vanity-fair-metoo-20180226-story.html</t>
  </si>
  <si>
    <t>https://www.bostonglobe.com/opinion/2018/02/26/complaint-dropped-but-felix-arroyo-still-limbo/4FwB7M587PeBUsxKDQbawO/story.html</t>
  </si>
  <si>
    <t>https://www.nexos.com.mx/?p=36297#.WpQzY0ktPyI.twitter</t>
  </si>
  <si>
    <t>https://twitter.com/johndoe78359022/status/967529195919298561</t>
  </si>
  <si>
    <t>https://www.buzzfeed.com/susancheng/what-metoo-means-for-asian-american-women-in-hollywood?utm_term=.br6xJZ2qW#.pyMKNw2mn</t>
  </si>
  <si>
    <t>https://www.nytimes.com/2018/02/21/upshot/pervasive-sexual-harassment-why-me-too-took-off-poll.html?smid=tw-share</t>
  </si>
  <si>
    <t>https://paper.li/MATTrallyrace/1341082321?edition_id=fd52dc10-1b36-11e8-8716-0cc47a0d1609</t>
  </si>
  <si>
    <t>http://www.businessinsider.com/monica-lewinsky-on-metoo-was-clinton-affair-consensual-2018-2?utm_content=buffer05ce7&amp;utm_medium=social&amp;utm_source=twitter.com&amp;utm_campaign=buffer</t>
  </si>
  <si>
    <t>https://www.facebook.com/bastianleejones/videos/1797180260321524/</t>
  </si>
  <si>
    <t>https://www.facebook.com/bastianleejones/videos/1797187676987449/</t>
  </si>
  <si>
    <t>https://twitter.com/Right_to_Remain/status/968111356468695045</t>
  </si>
  <si>
    <t>https://twitter.com/kylegriffin1/status/968211756337324032</t>
  </si>
  <si>
    <t>https://forward.com/opinion/395071/vashti-was-the-first-metoo-survivor/?utm_source=rss&amp;utm_medium=feed&amp;utm_campaign=Main</t>
  </si>
  <si>
    <t>https://30seconds.com/health/tip/15817/Sexual-Assault-Harassment-Here-Are-3-Keys-to-Helping-Victims-of-Sexual-Abuse</t>
  </si>
  <si>
    <t>https://www.vanityfair.com/news/2018/02/monica-lewinsky-in-the-age-of-metoo?utm_content=bufferc0c3f&amp;utm_medium=social&amp;utm_source=twitter.com&amp;utm_campaign=buffer</t>
  </si>
  <si>
    <t>https://twitter.com/1mjas/status/968216745117995008</t>
  </si>
  <si>
    <t>https://themillions.com/2018/02/are-feminist-dystopias-the-metoo-movement-of-literature.html?utm_content=buffer3c076&amp;utm_medium=social&amp;utm_source=twitter.com&amp;utm_campaign=buffer</t>
  </si>
  <si>
    <t>http://jezebel.com/native-american-lit-community-warns-of-sexual-harassmen-1823320909?utm_medium=sharefromsite&amp;utm_source=Jezebel_facebook</t>
  </si>
  <si>
    <t>https://www.youtube.com/watch?v=0CE55mHGQLI&amp;feature=youtu.be&amp;a</t>
  </si>
  <si>
    <t>https://universitylife.columbia.edu/content/office-university-life-awakening-our-democracy-beyondmetoo https://www.makers.com/profiles/591f281b5bf6236d0a72677c</t>
  </si>
  <si>
    <t>http://www.yolocounty.org/Home/Components/News/News/7413/26?backlist=%2fhome</t>
  </si>
  <si>
    <t>https://twitter.com/TMZ/status/968133823060824064</t>
  </si>
  <si>
    <t>https://twitter.com/_jessbu/status/968224308240711681</t>
  </si>
  <si>
    <t>https://www.spin.com/2018/02/alice-glass-discusses-her-part-in-the-metoo-movement-in-interview-with-zola-jesus</t>
  </si>
  <si>
    <t>https://glamurama.uol.com.br/monica-lewinsky-sobre-o-metoo-agora-entendem-que-fui-vitima-de-abuso-de-poder/</t>
  </si>
  <si>
    <t>http://iop.harvard.edu/forum/what-will-it-take-pass-equal-rights-amendment</t>
  </si>
  <si>
    <t>https://www.magnetmail.net/Actions/email_web_version.cfm?publish=newsletter&amp;user_id=NJBIA&amp;message_id=15244203&amp;utm_source=twitter</t>
  </si>
  <si>
    <t>https://www.youtube.com/watch?v=liZf0Fp_Xs8</t>
  </si>
  <si>
    <t>https://paper.li/khabaz/1317049082?edition_id=35dbd530-1b16-11e8-a20f-0cc47a0d164b</t>
  </si>
  <si>
    <t>https://www.the-pool.com/arts-culture/film/2018/8/Rachael-Sigee-on-Minnie-Driver-MeToo</t>
  </si>
  <si>
    <t>http://time.com/?p=5175341</t>
  </si>
  <si>
    <t>http://www.mondaq.com/article.asp?articleid=670772&amp;email_access=on&amp;chk=1870518&amp;q=1199746&amp;utm_content=buffer6bf22&amp;utm_medium=social&amp;utm_source=twitter.com&amp;utm_campaign=buffer</t>
  </si>
  <si>
    <t>http://www.tmz.com/2018/02/26/heather-locklear-arrest-domestic-violence-battery-cop/</t>
  </si>
  <si>
    <t>http://genderlinks.org.za/news/cyril-purple-shall-govern/</t>
  </si>
  <si>
    <t>https://medium.com/m/global-identity?redirectUrl=https://blog.womenandhollywood.com/quote-of-the-day-natalie-portman-on-what-the-woody-allen-conversations-are-missing-abf338cf60d6</t>
  </si>
  <si>
    <t>http://www.scarymommy.com/brendan-fraser-me-too-story/</t>
  </si>
  <si>
    <t>https://mailchi.mp/a8cdf01f410b/metoo-movement</t>
  </si>
  <si>
    <t>http://moejackson.com/2018/02/26/tuna-likes-josephine-skriver-idlyitw-jennifer-lawrence-never-went-to-high-school-celebitchy-examines-emily-ratas-hubby/</t>
  </si>
  <si>
    <t>https://dakotastudent.com/11689/opinion/critics-of-the-metoo-movement-lack-insight/</t>
  </si>
  <si>
    <t>https://twitter.com/theodonis/status/968226279261720576</t>
  </si>
  <si>
    <t>https://twitter.com/cfdtcheminots/status/967020977333985280</t>
  </si>
  <si>
    <t>http://www.plazajuarez.mx/index.php/show/item/74933-mujeres-explican-por-que-no-denuncian-acoso-sexual</t>
  </si>
  <si>
    <t>http://www.mladina.si/184291/jaztudi/?utm_content=buffer2fd5c&amp;utm_medium=social&amp;utm_source=twitter.com&amp;utm_campaign=buffer</t>
  </si>
  <si>
    <t>https://theconversation.com/how-harassed-women-had-their-metoo-moments-in-the-18th-century-91761</t>
  </si>
  <si>
    <t>http://plus.faz.net/unternehmen/2018-02-27/04881d02716f781bf27e91828a7170d7/?GEPC=s3</t>
  </si>
  <si>
    <t>http://www.instyle.com/syndication/monica-lewinsky-me-too?utm_campaign=instyle&amp;utm_source=twitter.com&amp;utm_medium=social&amp;xid=soc_socialflow_twitter_instyle</t>
  </si>
  <si>
    <t>https://everydayfeminism.com/2018/01/sex-workers-and-me-too/?mc_cid=c5734210c3&amp;mc_eid=ab9119edfe</t>
  </si>
  <si>
    <t>https://www.carnegiecouncil.org/news/announcements/2018-02-23-winners-of-the-2017-international-student-teacher-essay-contest-on-the-worlds-greatest-ethical-challenge</t>
  </si>
  <si>
    <t>http://hosyusokuhou.jp/archives/48811649.html</t>
  </si>
  <si>
    <t>https://m.facebook.com/story.php?story_fbid=408172056263058&amp;id=267427103670888</t>
  </si>
  <si>
    <t>https://www.google.com/url?rct=j&amp;sa=t&amp;url=https://www.gq.com/story/nba-dallas-mavericks-harassment&amp;ct=ga&amp;cd=CAIyGmY1NzVjOGRiYjY4MjM5MGY6Y29tOmVuOlVT&amp;usg=AFQjCNGImqmC-J0mcmCSo4gii7py3_nWcg</t>
  </si>
  <si>
    <t>https://twitter.com/SavingAmerica4U/status/968170089571913728</t>
  </si>
  <si>
    <t>https://www.cnn.com/videos/world/2017/11/20/cnn-heroes-top-10-mama-rosie-orig-mc.cnn/video/playlists/stories-worth-watching/</t>
  </si>
  <si>
    <t>https://www.cnn.com/2018/02/26/entertainment/oscar-preview/index.html?utm_source=dlvr.it&amp;utm_medium=twitter</t>
  </si>
  <si>
    <t>https://www.cnn.com/2018/02/26/entertainment/oscar-preview/index.html?utm_source=dlvr.it&amp;utm_medium=twitter http://www.cnn.com/</t>
  </si>
  <si>
    <t>https://www.cebglobal.com/talentdaily/mindful-of-metoo-backlash-leanin-urges-male-leaders-to-mentor-women/</t>
  </si>
  <si>
    <t>https://trib.al/YY0ZTW2</t>
  </si>
  <si>
    <t>http://www.blackenterprise.com/sexual-harassment-hr-challenges/</t>
  </si>
  <si>
    <t>https://www.npr.org/2018/02/23/586174752/poll-the-inappropriate-office-behaviors-most-pervasive-in-workplaces?utm_source=Sailthru&amp;utm_medium=email&amp;utm_campaign=Issue:%202018-02-26%20HR%20Dive%20%5Bissue:14202%5D&amp;utm_term=HR%20Dive</t>
  </si>
  <si>
    <t>http://news.kmib.co.kr/article/view.asp?arcid=0012159589&amp;code=61171211&amp;sid1=cul&amp;cp=nv2</t>
  </si>
  <si>
    <t>https://medium.com/m/global-identity?redirectUrl=https://theestablishment.co/metoo-has-made-me-see-anyone-is-capable-of-sexual-abuse-including-me-6455f93309a9</t>
  </si>
  <si>
    <t>https://www.vox.com/policy-and-politics/2018/2/9/16995272/john-kelly-must-resign-chief-of-staff-rob-porter-abuse</t>
  </si>
  <si>
    <t>https://twitter.com/USATODAY/status/968190811853742081</t>
  </si>
  <si>
    <t>https://www.youtube.com/watch?v=jyg3zZ-nYNk&amp;feature=youtu.be</t>
  </si>
  <si>
    <t>https://twitter.com/TODAYshow/status/968103581944606720</t>
  </si>
  <si>
    <t>https://www.nationalreview.com/podcasts/the-jamie-weinstein-show/episode-51-anthony-scaramucci/</t>
  </si>
  <si>
    <t>https://www.youtube.com/watch?v=FVZap10vxi0&amp;feature=youtu.be&amp;a</t>
  </si>
  <si>
    <t>https://thejasongreene.com/2018/02/15/education-on-all-levels-must-be-part-of-the-metoo-movement/</t>
  </si>
  <si>
    <t>https://www.psychologytoday.com/blog/warning-signs-parents/201802/will-your-boys-grow-respect-women</t>
  </si>
  <si>
    <t>http://tokidou.com/673003/</t>
  </si>
  <si>
    <t>http://rejecttorture.cvt.org/metoo1/</t>
  </si>
  <si>
    <t>https://www.youtube.com/watch?v=wmMwpi1iUUw</t>
  </si>
  <si>
    <t>http://w.bos.gl/kVozsQx</t>
  </si>
  <si>
    <t>https://twitter.com/Sybillebbldnrbt/status/968189404492845056</t>
  </si>
  <si>
    <t>https://twitter.com/BelindaJones68/status/968056246992388096</t>
  </si>
  <si>
    <t>https://themillions.com/2018/02/are-feminist-dystopias-the-metoo-movement-of-literature.html</t>
  </si>
  <si>
    <t>https://twitter.com/ultraphagg/status/965986388481986560</t>
  </si>
  <si>
    <t>https://twitter.com/MarshallProj/status/968221141193187329</t>
  </si>
  <si>
    <t>https://twitter.com/usatoday/status/968190811853742081</t>
  </si>
  <si>
    <t>https://twitter.com/moonlover333/status/967989521877880832</t>
  </si>
  <si>
    <t>https://twitter.com/nacd/status/968221738709504000</t>
  </si>
  <si>
    <t>http://w.bos.gl/pb5hCEo</t>
  </si>
  <si>
    <t>https://www.thecut.com/2018/02/monica-lewinsky-has-her-metoo-moment-in-vanity-fair.html?utm_source=dlvr.it&amp;utm_medium=twitter&amp;utm_campaign=feed-part http://tnspokes.info</t>
  </si>
  <si>
    <t>http://www.zeit.de/2018/09/metoo-bewegung-arbeitsmarkt-klassenkampf-times-up</t>
  </si>
  <si>
    <t>http://dailycaller.com/2018/02/25/fbi-sexual-misconduct-comey/</t>
  </si>
  <si>
    <t>https://dailybuzztv.com/monica-lewinsky-announces-supports-metoo-movement/</t>
  </si>
  <si>
    <t>http://radio-critique.cocolog-nifty.com/blog/2018/01/post-a3d6.html</t>
  </si>
  <si>
    <t>https://www.youtube.com/watch?v=zcOTPMiCqe8</t>
  </si>
  <si>
    <t>https://t.co/5VfJRPcjxP</t>
  </si>
  <si>
    <t>http://www.vop.co.kr/A00001261020.html</t>
  </si>
  <si>
    <t>https://www.weforum.org/agenda/2018/02/south-korean-chat-app-becomes-new-outlet-for-metoo-movement/?utm_content=bufferbbc55&amp;utm_medium=social&amp;utm_source=twitter.com&amp;utm_campaign=buffer</t>
  </si>
  <si>
    <t>https://paper.li/blogsteps?edition_id=a126f1d0-1b39-11e8-8716-0cc47a0d1609</t>
  </si>
  <si>
    <t>https://twitter.com/ianmartin5555/status/968231358203158531</t>
  </si>
  <si>
    <t>http://www.abc.es/estilo/gente/abci-monica-lewinsky-entona-metoo-y-narra-primera-encuentro-bill-clinton-201802261808_noticia.html#ns_campaign=rrss&amp;ns_mchannel=abc-es&amp;ns_source=tw&amp;ns_linkname=cm-general&amp;ns_fee=0&amp;__twitter_impression=true</t>
  </si>
  <si>
    <t>http://watson.brown.edu/news/explore/2018/interviewrosscheit</t>
  </si>
  <si>
    <t>https://www.teenvogue.com/story/metoo-study-shows-sexual-harassment-and-assault-scope</t>
  </si>
  <si>
    <t>https://twitter.com/NataliePollock/status/962357699173322752</t>
  </si>
  <si>
    <t>https://twitter.com/THR/status/968136364972797953</t>
  </si>
  <si>
    <t>http://kashwealthsystem.com/blog/2018/02/09/new-york-fashion-show-to-highlight-metoo-movement/</t>
  </si>
  <si>
    <t>https://twitter.com/KrisJenner/status/968167765637980160</t>
  </si>
  <si>
    <t>https://twitter.com/TraceeEllisRoss/status/967579348520681472</t>
  </si>
  <si>
    <t>https://twitter.com/rtenews/status/968034739738349568</t>
  </si>
  <si>
    <t>https://nbcnews.trib.al/GllUu7h</t>
  </si>
  <si>
    <t>https://memoirmag.com/contests-and-prizes/the-metoo-nonfiction-contest-500-publication-judged-by-chelsey-clammer/</t>
  </si>
  <si>
    <t>https://twitter.com/DLeonhardt/status/968104313636753410</t>
  </si>
  <si>
    <t>https://twitter.com/jeweljk/status/968227684818984960</t>
  </si>
  <si>
    <t>https://barcc.org/blog/details/its-not-a-moment-its-a-movement</t>
  </si>
  <si>
    <t>https://www.vanityfair.com/news/2018/02/monica-lewinsky-in-the-age-of-metoo#nws=mcnewsletter</t>
  </si>
  <si>
    <t>https://twitter.com/REVRYTV/status/967152263990046723</t>
  </si>
  <si>
    <t>https://www.reddit.com/r/TwoXChromosomes/comments/80eo5q/monica_lewinsky_piece_in_vanity_fair_reflecting/?utm_source=ifttt</t>
  </si>
  <si>
    <t>https://www.kickstarter.com/projects/864282972/xara-app-by-sanesuite-the-safest-space-for-survivo?ref=by1pds</t>
  </si>
  <si>
    <t>http://abcnews.go.com/GMA/Culture/monica-lewinsky-bill-clinton-exercised-gross-abuse-power/story?id=53362572</t>
  </si>
  <si>
    <t>http://www.ohmynews.com/NWS_Web/View/at_pg.aspx?CNTN_CD=A0002408728</t>
  </si>
  <si>
    <t>http://www.insideradio.com/now-it-s-radio-s-turn-industry-responds-to-metoo/article_d7068936-1acc-11e8-ac17-131c05eedb82.html</t>
  </si>
  <si>
    <t>http://www.insideradio.com/now-it-s-radio-s-turn-industry-responds-to-metoo/article_d7068936-1acc-11e8-ac17-131c05eedb82.html http://ht.ly/C6Rg30iCrmm</t>
  </si>
  <si>
    <t>http://foreignpolicy.com/2017/09/24/meet-the-lesbian-goldman-sachs-economist-who-just-lead-germanys-far-right-to-victory/</t>
  </si>
  <si>
    <t>https://apple.news/AZJK4WIrRR4yu5P5Q0O9ZyQ</t>
  </si>
  <si>
    <t>https://www.opensocietyfoundations.org/events/righting-carceral-feminism-s-wrongs-metoo-era</t>
  </si>
  <si>
    <t>http://www.sueddeutsche.de/1.3876653</t>
  </si>
  <si>
    <t>http://www.cope.es/n/172970</t>
  </si>
  <si>
    <t>https://www.facebook.com/Jiiin.W/posts/1803457619676438</t>
  </si>
  <si>
    <t>https://www.facebook.com/permalink.php?story_fbid=1777148059011458&amp;id=162470283812585</t>
  </si>
  <si>
    <t>https://lasillarota.com/por-que-hasta-ahora/207259</t>
  </si>
  <si>
    <t>https://twitter.com/monicaMedHist/status/968110564990894080</t>
  </si>
  <si>
    <t>http://www.dictionary.com/ https://twitter.com/Dictionarycom/status/968162066921115648</t>
  </si>
  <si>
    <t>https://youtube.com/watch?v=-CuNhiaodFc</t>
  </si>
  <si>
    <t>https://psmag.com/social-justice/how-will-publishing-deal-with-lemony-snicket-amid-metoo</t>
  </si>
  <si>
    <t>https://twitter.com/TT45Pac/status/968194936519630848</t>
  </si>
  <si>
    <t>http://24horaspuebla.com/2018/02/25/la-loca-de-la-familia-millennials-ofendidos-periodistas-humillados-en-defensa-de-ricardo-rocha/</t>
  </si>
  <si>
    <t>http://rabble.ca/news/2018/02/women-who-tell-two-years?utm_content=buffere5aa5&amp;utm_medium=social&amp;utm_source=twitter.com&amp;utm_campaign=buffer</t>
  </si>
  <si>
    <t>https://trib.al/I10fsLs</t>
  </si>
  <si>
    <t>http://parity.org/real-solution-inclusion/</t>
  </si>
  <si>
    <t>https://www.commentarymagazine.com/american-society/the-lessons-of-monica-lewinsky/</t>
  </si>
  <si>
    <t>https://www.gofundme.com/charity-concert-for-women-of-domestic-abuse</t>
  </si>
  <si>
    <t>https://www.google.com/newsstand/s/posts/CAIiELSlXLOVmDijAKEZMBPptegqGAgEKg8IACoHCAowjtSUCjC30XQw36e5AQ/What+Monica+Lewinsky+learned+from+%23MeToo</t>
  </si>
  <si>
    <t>https://twitter.com/womensmarch/status/919705604075216896</t>
  </si>
  <si>
    <t>https://apnews.com/68d925f8eb4e4696aff3166cd8fe16d6</t>
  </si>
  <si>
    <t>https://www.diariodequeretaro.com.mx/mundo/corea-del-sur-se-une-a-campana-global-metoo-contra-violencia-sexual-1028275.html?utm_content=bufferc6392&amp;utm_medium=social&amp;utm_source=twitter.com&amp;utm_campaign=buffer</t>
  </si>
  <si>
    <t>https://westfaironline.com/99411/metoo-pressures-diversity-among-issues-shaping-ceo-recruitment/?platform=hootsuite</t>
  </si>
  <si>
    <t>https://twitter.com/jessicalyn55/status/968137502321242112</t>
  </si>
  <si>
    <t>https://open.spotify.com/user/metooplaceworship/playlist/4y7QKn4qToVTOwtAgC1LkA?utm_content=bufferd56c1&amp;utm_medium=social&amp;utm_source=twitter.com&amp;utm_campaign=buffer</t>
  </si>
  <si>
    <t>http://www.politico.com/media/newsletters/morning-media/2018/02/26/miami-herald-hoax-trump-phones-it-in-001454</t>
  </si>
  <si>
    <t>http://theconversation.com/how-harassed-women-had-their-metoo-moments-in-the-18th-century-91761?utm_medium=Social&amp;utm_campaign=Echobox&amp;utm_source=Twitter#link_time=1519664663</t>
  </si>
  <si>
    <t>http://www.syfy.com/syfywire/10-survivors-of-sexual-assault-in-genre?__source=Blastr_True_Anthem_Blastr_Twitter&amp;utm_campaign=trueAnthem:+Trending+Content&amp;utm_content=5a9463bf04d3016d9e7b718c&amp;utm_medium=trueAnthem&amp;utm_source=twitter</t>
  </si>
  <si>
    <t>https://twitter.com/ananavarro/status/968166357618561028</t>
  </si>
  <si>
    <t>https://twitter.com/swsjoerdsma/status/966931664587902976</t>
  </si>
  <si>
    <t>https://twitter.com/shannonrwatts/status/967777283523067904</t>
  </si>
  <si>
    <t>https://www.nytimes.com/2018/02/24/style/antioch-college-sexual-offense-prevention-policy.html</t>
  </si>
  <si>
    <t>http://ici.radio-canada.ca/nouvelle/1085807/studio-weinstein-company-faillite-hollywood-cinema</t>
  </si>
  <si>
    <t>http://educationpost.org/i-was-sexually-abused-by-another-student-and-it-never-should-have-happened/</t>
  </si>
  <si>
    <t>https://whenwomeninspire.com/2018/02/24/metoo-dating-in-2018/</t>
  </si>
  <si>
    <t>https://event.on24.com/eventRegistration/EventLobbyServlet?target=reg20.jsp&amp;referrer=&amp;eventid=1611464&amp;sessionid=1&amp;key=A3A1DBB0DF950128CF3EEFA8F42C9296&amp;regTag=&amp;sourcepage=register</t>
  </si>
  <si>
    <t>http://www.caraotadigital.net/investigacion/metoo-el-movimiento-que-le-quita-supremacia-al-hombre-sobre-la-mujer/</t>
  </si>
  <si>
    <t>https://www.nytimes.com/2018/02/25/opinion/im-glad-i-got-booed-at-cpac.html?smid=tw-share</t>
  </si>
  <si>
    <t>https://www.buzzfeed.com/clintsmith/2017-conditional-empathy</t>
  </si>
  <si>
    <t>https://paper.li/Darianmurray?edition_id=3b2d8720-1b3b-11e8-ad1c-0cc47a0d15fd</t>
  </si>
  <si>
    <t>https://news.yahoo.co.jp/byline/ogawatamaka/20180224-00081957/</t>
  </si>
  <si>
    <t>http://chicago-woman.com/profiles/composer-reena-esmail-chicago-sinfonietta/</t>
  </si>
  <si>
    <t>https://twitter.com/Thefranchise117/status/967235305228066816</t>
  </si>
  <si>
    <t>https://twitter.com/TheRealKingKold/status/967157898819330048</t>
  </si>
  <si>
    <t>https://sarahemilybond.com/2018/02/16/teaching-ancient-early-christian-and-medieval-history-in-the-era-of-metoo-a-short-bibliography/?utm_content=buffer42d9e&amp;utm_medium=social&amp;utm_source=twitter.com&amp;utm_campaign=buffer</t>
  </si>
  <si>
    <t>http://www.lefigaro.fr/medias/2018/02/26/20004-20180226ARTFIG00267-la-weinstein-company-depose-le-bilan.php</t>
  </si>
  <si>
    <t>https://thecrimereport.org/2018/02/26/why-isnt-there-a-metoo-for-imprisoned-women/</t>
  </si>
  <si>
    <t>http://www.bookviral.com/kellcey/4594110861</t>
  </si>
  <si>
    <t>https://www.amazon.com/Kellcey-Kacey-Kells/dp/1848978952/ref=sr_1_1?ie=UTF8&amp;qid=1509466940&amp;sr=8-1&amp;keywords=kellcey https://www.amazon.co.uk/Kellcey-Kacey-Kells/dp/1848978952/ref=sr_1_1_mimg_1_book_display_on_website?ie=UTF8&amp;qid=1509467061&amp;sr=8-1&amp;keywords=kellcey https://www.amazon.ca/Kellcey-Kacey-Kells/dp/1848978952/ref=tmm_pap_swatch_0?_encoding=UTF8&amp;qid=1518445399&amp;sr=8-1</t>
  </si>
  <si>
    <t>https://kellcey.wordpress.com/2018/02/26/kellcey-by-kacey-kells-sexualassault-metoo-feminism-ptsd-love-canada-britishcolumbia-uk-london-rape-suicide-romance-worldbookday-kaceykells/</t>
  </si>
  <si>
    <t>https://www.amazon.com/Kellcey-Kacey-Kells/dp/1848978952/ref=sr_1_1?ie=UTF8&amp;qid=1509466940&amp;sr=8-1&amp;keywords=kellcey https://www.amazon.co.uk/Kellcey-Kacey-Kells/dp/1848978952/ref=sr_1_1_mimg_1_book_display_on_website?ie=UTF8&amp;qid=1509467061&amp;sr=8-1&amp;keywords=kellcey</t>
  </si>
  <si>
    <t>https://www.buzzfeed.com/susancheng/what-metoo-means-for-asian-american-women-in-hollywood?utm_term=.cjRZrJKr3</t>
  </si>
  <si>
    <t>https://www.youtube.com/watch?v=sNwuaOQEMkE&amp;feature=youtu.be&amp;a</t>
  </si>
  <si>
    <t>https://paper.li/Trinity_Hexagon?edition_id=dc38dc60-1aef-11e8-a20f-0cc47a0d164b</t>
  </si>
  <si>
    <t>https://twitter.com/ayakourasawa/status/968064783080501248</t>
  </si>
  <si>
    <t>https://www.advocate.com/arts-entertainment/2018/2/26/jennifer-lawrence-create-metoo-docu-series</t>
  </si>
  <si>
    <t>https://www.youtube.com/watch?v=1srs1YoTVzs&amp;feature=youtu.be</t>
  </si>
  <si>
    <t>https://www.youtube.com/watch?v=Vx-aJrd-gmo&amp;feature=youtu.be</t>
  </si>
  <si>
    <t>https://www.versobooks.com/blogs/3635-where-freedom-starts-sex-power-violence-metoo</t>
  </si>
  <si>
    <t>http://candicerodriguez.com/post/171313808905?utm_source=dlvr.it&amp;utm_medium=twitter</t>
  </si>
  <si>
    <t>https://horttrades.com/toronto-chapter-march-meeting-2018?utm_term=toronto&amp;utm_content=buffera6bcb&amp;utm_medium=social&amp;utm_source=twitter.com&amp;utm_campaign=buffer</t>
  </si>
  <si>
    <t>https://twitter.com/tmz/status/968133823060824064</t>
  </si>
  <si>
    <t>https://twitter.com/VersoBooks/status/968116674988838914</t>
  </si>
  <si>
    <t>http://people.com/politics/monica-lewinsky-me-too-movement-clinton-scandal-vanity-fair/</t>
  </si>
  <si>
    <t>https://twitter.com/arnaud_thurudev/status/967453427809837056</t>
  </si>
  <si>
    <t>https://www.mindrglobal.com/</t>
  </si>
  <si>
    <t>http://www.wmm.com/2017catalog/</t>
  </si>
  <si>
    <t>https://twitter.com/PerezHilton/status/968196863080906752</t>
  </si>
  <si>
    <t>https://www.youtube.com/watch?v=JYeZGB8Qw0Q&amp;feature=youtu.be</t>
  </si>
  <si>
    <t>https://twitter.com/soapfanalways/status/967918117438541824</t>
  </si>
  <si>
    <t>https://www.sbs.com.au/topics/life/culture/article/2018/02/23/crisis-metoo-muslim-communities</t>
  </si>
  <si>
    <t>https://therobustopinion.blogspot.in/2018/02/dreams-from-her-eyelashes.html</t>
  </si>
  <si>
    <t>https://www.facebook.com/groups/2100558663507953/permalink/2101525273411292/</t>
  </si>
  <si>
    <t>https://twitter.com/admjstaff/status/968128441097904129</t>
  </si>
  <si>
    <t>http://www.theaustralian.com.au/remote/check_cookie.html?url=https%3a%2f%2fwww.theaustralian.com.au%2fnational-affairs%2fstate-politics%2ftop-victorian-cop-quits-over-link-to-race-posts%2fnews-story%2f19db7488cc43baaaeb2d6a9a4c1a753f</t>
  </si>
  <si>
    <t>https://exclaim.ca/music/article/alice_glass_talks_ethan_kath_and_her_role_in_the_metoo_movement?&amp;utm_source=TwitterEDC&amp;utm_medium=referral&amp;utm_campaign=EDCTwitter</t>
  </si>
  <si>
    <t>https://thegoldwater.com/news/19412-Weinstein-Files-for-Bankruptcy</t>
  </si>
  <si>
    <t>http://www.capitalmexico.com.mx/show/los-errores-del-movimiento-metoo-metoomx-violacion-denuncia/</t>
  </si>
  <si>
    <t>http://goo.gl/tYsok1</t>
  </si>
  <si>
    <t>http://dlvr.it/QHxMxZ</t>
  </si>
  <si>
    <t>https://twitter.com/legatuslaw/status/968234287844806656</t>
  </si>
  <si>
    <t>https://twitter.com/tomclonan/status/968235587588239362</t>
  </si>
  <si>
    <t>http://newsweekespanol.com/2018/02/natalia-lafourcade-musas-disco/</t>
  </si>
  <si>
    <t>http://www.vulture.com/2018/02/how-new-oscar-voters-are-changing-the-way-the-academy-thinks.html</t>
  </si>
  <si>
    <t>https://www.hercampus.com/school/sfa/yes-metoo</t>
  </si>
  <si>
    <t>http://www.foxnews.com/entertainment/2018/02/26/weinstein-company-to-file-for-bankruptcy-following-sale-talk-collapse.html</t>
  </si>
  <si>
    <t>https://rebelliousmagazine.com/qa-is-metoo-reaching-societys-youngest-victims/?utm_content=buffercab4a&amp;utm_medium=social&amp;utm_source=twitter.com&amp;utm_campaign=buffer</t>
  </si>
  <si>
    <t>https://www.youtube.com/watch?v=6oe5IZdupfo&amp;feature=youtu.be&amp;a</t>
  </si>
  <si>
    <t>http://amymaiden.com/mettoo-but-what-next/</t>
  </si>
  <si>
    <t>https://twitter.com/sarahcuda/status/967092547926441984</t>
  </si>
  <si>
    <t>https://www.wsj.com/articles/the-metoo-ethos-comes-to-california-judicial-elections-1519428050</t>
  </si>
  <si>
    <t>https://www.democracynow.org/es/2018/2/21/edwidge_danticat_i_hope_oxfam_sex</t>
  </si>
  <si>
    <t>https://paper.li/KayJo2015/1412800470?edition_id=cdc1fbb0-1b3c-11e8-b58c-002590a5ba2d</t>
  </si>
  <si>
    <t>https://quartzy.qz.com/1214492/hollywoods-indie-film-industry-is-still-waiting-for-and-in-need-of-a-dose-of-metoo/</t>
  </si>
  <si>
    <t>https://www.vanityfair.com/news/2018/02/monica-lewinsky-in-the-age-of-metoo?utm_content=buffere1f41&amp;utm_medium=social&amp;utm_source=twitter.com&amp;utm_campaign=buffer</t>
  </si>
  <si>
    <t>http://www.leeclarion.com/news/students-talk-about-metoo-and-sexual-assault-at-recent-coffee/article_3dddbfbe-1751-11e8-b353-4b9bbdd365df.html</t>
  </si>
  <si>
    <t>http://mnews.joins.com/article/22395880#home</t>
  </si>
  <si>
    <t>https://www.npr.org/sections/goatsandsoda/2018/02/26/588855132/-mosquemetoo-gives-muslim-women-a-voice-about-sexual-misconduct-at-mecca</t>
  </si>
  <si>
    <t>https://horizonpointconsulting.com/blog3/item/metoo-and-the-onslaught-of-sexual-harassment-training-requests/</t>
  </si>
  <si>
    <t>https://www.awb.org/1/?cid=411</t>
  </si>
  <si>
    <t>https://www.infowars.com/report-western-feminists-ignore-muslim-women-suffering/</t>
  </si>
  <si>
    <t>https://claudia.abril.com.br/noticias/monica-lewinsky-quebra-o-silencio-em-tempos-de-metoo/</t>
  </si>
  <si>
    <t>https://truepundit.com/as-fbi-directors-mueller-and-comey-ignored-dozens-of-female-agents-who-were-sexually-abused-by-colleagues-and-extorted-at-alarming-rate/</t>
  </si>
  <si>
    <t>http://www.cbc.ca/radio/q/thursday-jan-18-2018-barenaked-ladies-andr%C3%A9-leon-talley-and-more-1.4491290/heritage-minister-m%C3%A9lanie-joly-on-metoo-and-cancon-in-the-netflix-era-1.4491459</t>
  </si>
  <si>
    <t>https://www.hollywoodreporter.com/news/south-koreas-entertainment-industry-reeling-metoo-revelations-1088277</t>
  </si>
  <si>
    <t>https://trib.al/mtO86YD</t>
  </si>
  <si>
    <t>https://www.mercurynews.com/2018/02/26/with-metoo-monica-lewinsky-now-sees-bill-clintons-gross-abuse-of-power/?utm_campaign=Echobox&amp;utm_medium=Social&amp;utm_source=Twitter#link_time=1519657832</t>
  </si>
  <si>
    <t>http://ici.radio-canada.ca/premiere/emissions/medium-large/segments/chronique/60809/agenda-de-la-semaine-oscars-cinema-budget-daniel-lessard-valerie-gaudreau-stephane-leclair</t>
  </si>
  <si>
    <t>http://www.cairnguidance.com/blog/</t>
  </si>
  <si>
    <t>https://www.irishtimes.com/life-and-style/abroad/gate-report-i-left-ireland-to-escape-this-culture-of-silence-1.3406335</t>
  </si>
  <si>
    <t>https://www.yahoo.com/news/monica-lewinsky-says-clinton-relationship-abuse-power-195151458.html</t>
  </si>
  <si>
    <t>https://twitter.com/elihbeckman/status/967964678943993856</t>
  </si>
  <si>
    <t>https://twitter.com/lavenderblue27/status/968209043301937153</t>
  </si>
  <si>
    <t>https://twitter.com/porpentina2017/status/967828885680283649</t>
  </si>
  <si>
    <t>https://twitter.com/joncoopertweets/status/968220915745116160</t>
  </si>
  <si>
    <t>https://www.theguardian.com/world/2018/feb/26/russian-millions-laundered-via-uk-firms-leaked-report-says?CMP=share_btn_tw</t>
  </si>
  <si>
    <t>https://twitter.com/Erosmose/status/968226858566344706</t>
  </si>
  <si>
    <t>https://www.vanityfair.com/news/2018/02/monica-lewinsky-in-the-age-of-metoo http://tweetedtimes.com/VC_watcher</t>
  </si>
  <si>
    <t>https://omelete.com.br/series-tv/noticia/jennifer-lawrence-fara-serie-documental-sobre-os-movimentos-metoo-e-times-up/</t>
  </si>
  <si>
    <t>http://conceptnewscentral.com/index.php/2018/02/27/metoo-lewinsky-tags-clinton-affair-an-abuse-of-power/</t>
  </si>
  <si>
    <t>https://paper.li/9pt/1337808993?edition_id=2b283350-1b3d-11e8-b58c-002590a5ba2d</t>
  </si>
  <si>
    <t>https://twitter.com/elcariberd/status/968233237528145920</t>
  </si>
  <si>
    <t>https://twitter.com/tedlieu/status/968133137342480384</t>
  </si>
  <si>
    <t>pen.org</t>
  </si>
  <si>
    <t>influencemagazine.com</t>
  </si>
  <si>
    <t>thenopebook.com</t>
  </si>
  <si>
    <t>berliner-zeitung.de</t>
  </si>
  <si>
    <t>sharemylesson.com</t>
  </si>
  <si>
    <t>innercitypress.com</t>
  </si>
  <si>
    <t>billygraham.org twitter.com</t>
  </si>
  <si>
    <t>vanityfair.com</t>
  </si>
  <si>
    <t>aristeguinoticias.com</t>
  </si>
  <si>
    <t>net.au</t>
  </si>
  <si>
    <t>com.mx</t>
  </si>
  <si>
    <t>bostonherald.com</t>
  </si>
  <si>
    <t>lesinrocks.com</t>
  </si>
  <si>
    <t>eventbrite.com</t>
  </si>
  <si>
    <t>internetparty.org</t>
  </si>
  <si>
    <t>femininecollective.com</t>
  </si>
  <si>
    <t>stopstreetharassment.org houseofnibbanicbliss.org</t>
  </si>
  <si>
    <t>winnipegsun.com</t>
  </si>
  <si>
    <t>awesomelyluvvie.com</t>
  </si>
  <si>
    <t>rewire.news</t>
  </si>
  <si>
    <t>elpais.com</t>
  </si>
  <si>
    <t>tmz.com</t>
  </si>
  <si>
    <t>ktvz.com</t>
  </si>
  <si>
    <t>evolveher.community</t>
  </si>
  <si>
    <t>thetigernews.com</t>
  </si>
  <si>
    <t>bibianabelsasso.com</t>
  </si>
  <si>
    <t>pcdfusion.com</t>
  </si>
  <si>
    <t>podbean.com</t>
  </si>
  <si>
    <t>utdanningsforbundet.no</t>
  </si>
  <si>
    <t>erinemoulton.com</t>
  </si>
  <si>
    <t>biv.com</t>
  </si>
  <si>
    <t>infoinc.com</t>
  </si>
  <si>
    <t>premiere.fr</t>
  </si>
  <si>
    <t>ballotpedia.org</t>
  </si>
  <si>
    <t>ledevoir.com</t>
  </si>
  <si>
    <t>latercera.com</t>
  </si>
  <si>
    <t>spin.com</t>
  </si>
  <si>
    <t>catapult.co</t>
  </si>
  <si>
    <t>huffingtonpost.kr</t>
  </si>
  <si>
    <t>musiclyricszone.com</t>
  </si>
  <si>
    <t>nz-online.de</t>
  </si>
  <si>
    <t>dailysignal.com</t>
  </si>
  <si>
    <t>collegecandy.com</t>
  </si>
  <si>
    <t>co.kr</t>
  </si>
  <si>
    <t>seattlepi.com</t>
  </si>
  <si>
    <t>gizmodo.com</t>
  </si>
  <si>
    <t>upi.com blogspot.com</t>
  </si>
  <si>
    <t>lifezette.com</t>
  </si>
  <si>
    <t>lapresse.ca</t>
  </si>
  <si>
    <t>pbs.org pbs.org</t>
  </si>
  <si>
    <t>pbs.org</t>
  </si>
  <si>
    <t>utoledo.edu</t>
  </si>
  <si>
    <t>turamovie.com</t>
  </si>
  <si>
    <t>alphareboot.com</t>
  </si>
  <si>
    <t>nacdonline.org</t>
  </si>
  <si>
    <t>ultimavoce.it</t>
  </si>
  <si>
    <t>nate.com</t>
  </si>
  <si>
    <t>go.kr</t>
  </si>
  <si>
    <t>inspiring-network.com</t>
  </si>
  <si>
    <t>wfri.org</t>
  </si>
  <si>
    <t>sensacine.com</t>
  </si>
  <si>
    <t>mercurynews.com</t>
  </si>
  <si>
    <t>feedburner.com</t>
  </si>
  <si>
    <t>ad.nl</t>
  </si>
  <si>
    <t>atwoodmagazine.com</t>
  </si>
  <si>
    <t>longtake.it</t>
  </si>
  <si>
    <t>newspaper24.ml</t>
  </si>
  <si>
    <t>nmpoliticalreport.com</t>
  </si>
  <si>
    <t>womenandhollywood.com</t>
  </si>
  <si>
    <t>billboard.com</t>
  </si>
  <si>
    <t>press-citizen.com</t>
  </si>
  <si>
    <t>dailyhive.com</t>
  </si>
  <si>
    <t>afineparent.com</t>
  </si>
  <si>
    <t>ebay.com</t>
  </si>
  <si>
    <t>telva.com</t>
  </si>
  <si>
    <t>tracking-board.com</t>
  </si>
  <si>
    <t>rilawyersweekly.com</t>
  </si>
  <si>
    <t>animalpolitico.com</t>
  </si>
  <si>
    <t>horsejournals.com</t>
  </si>
  <si>
    <t>huffpost.com</t>
  </si>
  <si>
    <t>trumpservativenews.info</t>
  </si>
  <si>
    <t>ciudadypoder.mx</t>
  </si>
  <si>
    <t>spiegel.de</t>
  </si>
  <si>
    <t>pinkstinks.de</t>
  </si>
  <si>
    <t>titsandsass.com</t>
  </si>
  <si>
    <t>derstandard.at</t>
  </si>
  <si>
    <t>vogue.com</t>
  </si>
  <si>
    <t>koreaexpose.com</t>
  </si>
  <si>
    <t>dailydot.com</t>
  </si>
  <si>
    <t>orange.fr</t>
  </si>
  <si>
    <t>excelsiorcalifornia.com</t>
  </si>
  <si>
    <t>fox2now.com</t>
  </si>
  <si>
    <t>wipy.tv</t>
  </si>
  <si>
    <t>legalspeaks.com</t>
  </si>
  <si>
    <t>com.br</t>
  </si>
  <si>
    <t>mediaite.com</t>
  </si>
  <si>
    <t>elperiodico.com</t>
  </si>
  <si>
    <t>5minutesformom.com</t>
  </si>
  <si>
    <t>geopoliting.com</t>
  </si>
  <si>
    <t>torontosun.com</t>
  </si>
  <si>
    <t>mic.com</t>
  </si>
  <si>
    <t>onlyfans.com</t>
  </si>
  <si>
    <t>sfgate.com</t>
  </si>
  <si>
    <t>thecanadianencyclopedia.ca</t>
  </si>
  <si>
    <t>themarysue.com</t>
  </si>
  <si>
    <t>wp.pl</t>
  </si>
  <si>
    <t>rd.nl</t>
  </si>
  <si>
    <t>chicagotribune.com</t>
  </si>
  <si>
    <t>30seconds.com</t>
  </si>
  <si>
    <t>themillions.com</t>
  </si>
  <si>
    <t>jezebel.com</t>
  </si>
  <si>
    <t>columbia.edu makers.com</t>
  </si>
  <si>
    <t>yolocounty.org</t>
  </si>
  <si>
    <t>harvard.edu</t>
  </si>
  <si>
    <t>magnetmail.net</t>
  </si>
  <si>
    <t>mondaq.com</t>
  </si>
  <si>
    <t>org.za</t>
  </si>
  <si>
    <t>scarymommy.com</t>
  </si>
  <si>
    <t>mailchi.mp</t>
  </si>
  <si>
    <t>moejackson.com</t>
  </si>
  <si>
    <t>dakotastudent.com</t>
  </si>
  <si>
    <t>plazajuarez.mx</t>
  </si>
  <si>
    <t>mladina.si</t>
  </si>
  <si>
    <t>theconversation.com</t>
  </si>
  <si>
    <t>faz.net</t>
  </si>
  <si>
    <t>instyle.com</t>
  </si>
  <si>
    <t>everydayfeminism.com</t>
  </si>
  <si>
    <t>carnegiecouncil.org</t>
  </si>
  <si>
    <t>hosyusokuhou.jp</t>
  </si>
  <si>
    <t>cnn.com cnn.com</t>
  </si>
  <si>
    <t>cebglobal.com</t>
  </si>
  <si>
    <t>blackenterprise.com</t>
  </si>
  <si>
    <t>nationalreview.com</t>
  </si>
  <si>
    <t>thejasongreene.com</t>
  </si>
  <si>
    <t>psychologytoday.com</t>
  </si>
  <si>
    <t>tokidou.com</t>
  </si>
  <si>
    <t>cvt.org</t>
  </si>
  <si>
    <t>bos.gl</t>
  </si>
  <si>
    <t>thecut.com tnspokes.info</t>
  </si>
  <si>
    <t>zeit.de</t>
  </si>
  <si>
    <t>cocolog-nifty.com</t>
  </si>
  <si>
    <t>weforum.org</t>
  </si>
  <si>
    <t>abc.es</t>
  </si>
  <si>
    <t>brown.edu</t>
  </si>
  <si>
    <t>kashwealthsystem.com</t>
  </si>
  <si>
    <t>memoirmag.com</t>
  </si>
  <si>
    <t>barcc.org</t>
  </si>
  <si>
    <t>reddit.com</t>
  </si>
  <si>
    <t>kickstarter.com</t>
  </si>
  <si>
    <t>ohmynews.com</t>
  </si>
  <si>
    <t>insideradio.com</t>
  </si>
  <si>
    <t>insideradio.com ht.ly</t>
  </si>
  <si>
    <t>foreignpolicy.com</t>
  </si>
  <si>
    <t>opensocietyfoundations.org</t>
  </si>
  <si>
    <t>sueddeutsche.de</t>
  </si>
  <si>
    <t>cope.es</t>
  </si>
  <si>
    <t>lasillarota.com</t>
  </si>
  <si>
    <t>dictionary.com twitter.com</t>
  </si>
  <si>
    <t>psmag.com</t>
  </si>
  <si>
    <t>24horaspuebla.com</t>
  </si>
  <si>
    <t>rabble.ca</t>
  </si>
  <si>
    <t>parity.org</t>
  </si>
  <si>
    <t>commentarymagazine.com</t>
  </si>
  <si>
    <t>westfaironline.com</t>
  </si>
  <si>
    <t>spotify.com</t>
  </si>
  <si>
    <t>syfy.com</t>
  </si>
  <si>
    <t>radio-canada.ca</t>
  </si>
  <si>
    <t>educationpost.org</t>
  </si>
  <si>
    <t>whenwomeninspire.com</t>
  </si>
  <si>
    <t>on24.com</t>
  </si>
  <si>
    <t>caraotadigital.net</t>
  </si>
  <si>
    <t>co.jp</t>
  </si>
  <si>
    <t>chicago-woman.com</t>
  </si>
  <si>
    <t>sarahemilybond.com</t>
  </si>
  <si>
    <t>lefigaro.fr</t>
  </si>
  <si>
    <t>thecrimereport.org</t>
  </si>
  <si>
    <t>bookviral.com</t>
  </si>
  <si>
    <t>amazon.com co.uk amazon.ca</t>
  </si>
  <si>
    <t>amazon.com co.uk</t>
  </si>
  <si>
    <t>advocate.com</t>
  </si>
  <si>
    <t>versobooks.com</t>
  </si>
  <si>
    <t>candicerodriguez.com</t>
  </si>
  <si>
    <t>horttrades.com</t>
  </si>
  <si>
    <t>mindrglobal.com</t>
  </si>
  <si>
    <t>wmm.com</t>
  </si>
  <si>
    <t>com.au</t>
  </si>
  <si>
    <t>blogspot.in</t>
  </si>
  <si>
    <t>exclaim.ca</t>
  </si>
  <si>
    <t>thegoldwater.com</t>
  </si>
  <si>
    <t>goo.gl</t>
  </si>
  <si>
    <t>newsweekespanol.com</t>
  </si>
  <si>
    <t>vulture.com</t>
  </si>
  <si>
    <t>hercampus.com</t>
  </si>
  <si>
    <t>rebelliousmagazine.com</t>
  </si>
  <si>
    <t>amymaiden.com</t>
  </si>
  <si>
    <t>democracynow.org</t>
  </si>
  <si>
    <t>leeclarion.com</t>
  </si>
  <si>
    <t>joins.com</t>
  </si>
  <si>
    <t>horizonpointconsulting.com</t>
  </si>
  <si>
    <t>awb.org</t>
  </si>
  <si>
    <t>cbc.ca</t>
  </si>
  <si>
    <t>cairnguidance.com</t>
  </si>
  <si>
    <t>irishtimes.com</t>
  </si>
  <si>
    <t>vanityfair.com tweetedtimes.com</t>
  </si>
  <si>
    <t>conceptnewscentral.com</t>
  </si>
  <si>
    <t>metoo</t>
  </si>
  <si>
    <t>metoo pentownhall</t>
  </si>
  <si>
    <t>metoo timesup framing</t>
  </si>
  <si>
    <t>metoo typer transformativeresilience metoonatsec</t>
  </si>
  <si>
    <t>metoo timesup maueenohara queenoftechnicolor</t>
  </si>
  <si>
    <t>kinderkanal metoo mdr</t>
  </si>
  <si>
    <t>deleteuber deleteuber metoo metoomovement metoo metoouber womenssixnations womaninbiz</t>
  </si>
  <si>
    <t>metoo japan metoo 日本 三橋貴明 式守伊之助 日馬富士 岸勇希 伊藤詩織</t>
  </si>
  <si>
    <t>victims metoo nra 2a studentsstandup closernation gunfreezoneskill parkland parklandstudentsspeak parklandshooting floridaschoolshooting maga</t>
  </si>
  <si>
    <t>metoo balancetonporc ramadan freeraif</t>
  </si>
  <si>
    <t>sexualpredatorinchief metoo</t>
  </si>
  <si>
    <t>metoo metook12 timesup</t>
  </si>
  <si>
    <t>hrc37 myanmar cameroon metoo</t>
  </si>
  <si>
    <t>metoo makemovesmonday</t>
  </si>
  <si>
    <t>metoo 자유당 바른당</t>
  </si>
  <si>
    <t>metoo metwo</t>
  </si>
  <si>
    <t>afghanistan law metoo timesup</t>
  </si>
  <si>
    <t>metoo timesup</t>
  </si>
  <si>
    <t>resistancemovement parkland emptythepews takeaknee unhackthevote marchforourlives emmaforchange maga trump2020 republicans goptaxscam gop blacklivesmatter metoo lgbtqia womensmarch daca dacadreamers votethemallout vote100</t>
  </si>
  <si>
    <t>forrestgump balancetonporc metoo</t>
  </si>
  <si>
    <t>metoo resist trump</t>
  </si>
  <si>
    <t>metoo 120db</t>
  </si>
  <si>
    <t>yonodenuncio metoo abuso</t>
  </si>
  <si>
    <t>metoo mapoli</t>
  </si>
  <si>
    <t>darmanin balancetonporc metoo</t>
  </si>
  <si>
    <t>saudiarabia mosquemetoo metoo</t>
  </si>
  <si>
    <t>bodasglitz accesoriosparanoviasybodas exclusivo stickers ido metoo love justmarried lomejorparati venyenamorate</t>
  </si>
  <si>
    <t>metoo hollywood progressives genderdysphoria</t>
  </si>
  <si>
    <t>bahramarch sexualharassment metoo</t>
  </si>
  <si>
    <t>monicalewinsky metoo</t>
  </si>
  <si>
    <t>sexualabuse survivor metoo triggerwarning mondayblogs</t>
  </si>
  <si>
    <t>mondaymotivation houseofnibbanicbliss sexualassault metoo advocates</t>
  </si>
  <si>
    <t>metoo russia</t>
  </si>
  <si>
    <t>metoo metoo</t>
  </si>
  <si>
    <t>metoo parkland</t>
  </si>
  <si>
    <t>joepurtle ceramicsatnas metoo</t>
  </si>
  <si>
    <t>méxico metoo</t>
  </si>
  <si>
    <t>donaldtrump resist theresistance metoo rosearmy bluewave2018 happyblueyear whyiamrunning</t>
  </si>
  <si>
    <t>metoomarch metoo</t>
  </si>
  <si>
    <t>metoo timesup auspol</t>
  </si>
  <si>
    <t>trending metoo show</t>
  </si>
  <si>
    <t>studentsstandup neveragain metoo muellertime russiagate impeachtrump marchforourlives nraboycott nramazon pbs</t>
  </si>
  <si>
    <t>pyeongchang2018 metoo</t>
  </si>
  <si>
    <t>metoo brexit</t>
  </si>
  <si>
    <t>olympics twitterlockout blackpanther metoo blackhistorymonth hightimes cannabiscommunity tchalla gunreformnow bitcoin news</t>
  </si>
  <si>
    <t>olympics twitterlockout blackpanther metoo blackhistorymonth hightimes cannabiscommunity tchalla</t>
  </si>
  <si>
    <t>metoo fem2</t>
  </si>
  <si>
    <t>metook12 metoo</t>
  </si>
  <si>
    <t>metoo mitote</t>
  </si>
  <si>
    <t>metoo timesup theatre ireland report silence</t>
  </si>
  <si>
    <t>metoo investments</t>
  </si>
  <si>
    <t>metoo theyallknew pedowood pedogate spiritcooking pizzagate mkultra</t>
  </si>
  <si>
    <t>metoo wetoo wetoo wetoo</t>
  </si>
  <si>
    <t>metoo timesup womentellall</t>
  </si>
  <si>
    <t>standwithworkers werise metoo</t>
  </si>
  <si>
    <t>metoo metooforteens</t>
  </si>
  <si>
    <t>morningjoe metoo</t>
  </si>
  <si>
    <t>ittheatreawards elephantintheroom metoo</t>
  </si>
  <si>
    <t>violenceagainstwomen metoo</t>
  </si>
  <si>
    <t>문재인대통령 metoo</t>
  </si>
  <si>
    <t>metoo metoomovement rape</t>
  </si>
  <si>
    <t>미디어오늘 metoo</t>
  </si>
  <si>
    <t>shermanalexie metoo</t>
  </si>
  <si>
    <t>metoo theresistance</t>
  </si>
  <si>
    <t>metoo withyou</t>
  </si>
  <si>
    <t>columnadehoy metoo</t>
  </si>
  <si>
    <t>metoo 예술계_내_성폭력 음악계_내_성폭력 이병훈 음악감독이병훈 우쿨렐레피크닉 찰리 보이</t>
  </si>
  <si>
    <t>womeninstem metoo chinook bringbackourgirls</t>
  </si>
  <si>
    <t>jessica metoo rt timesup</t>
  </si>
  <si>
    <t>seksuelltrakassering metoo</t>
  </si>
  <si>
    <t>timesup domesticabuse domesticviolence metoo embracingmyself</t>
  </si>
  <si>
    <t>metoo metoomovement</t>
  </si>
  <si>
    <t>book sexualassault metoo feminism ptsd love canada britishcolumbia uk london rape</t>
  </si>
  <si>
    <t>canfem canlab metoo unifor</t>
  </si>
  <si>
    <t>qotd svyalit metoo metook12 yalit twhs survivors thestorieswetell</t>
  </si>
  <si>
    <t>qotd svyalit metoo</t>
  </si>
  <si>
    <t>metoo genius corpgov</t>
  </si>
  <si>
    <t>weinstein sexualpredator sexualabuse sexualassault metoo</t>
  </si>
  <si>
    <t>미투 metoo 위드유</t>
  </si>
  <si>
    <t>neveragainmovement neveragainmsd metoo</t>
  </si>
  <si>
    <t>pedowood harveyweinstein pedogate pedogatenews metoo timesup weinstein lapd</t>
  </si>
  <si>
    <t>metoo harveyweinstein weinstein usa hollywood</t>
  </si>
  <si>
    <t>metoo 미투</t>
  </si>
  <si>
    <t>metoo womenintech</t>
  </si>
  <si>
    <t>metoo tcot impactyourworld</t>
  </si>
  <si>
    <t>미투 metoo 명예훼손죄</t>
  </si>
  <si>
    <t>metoo timesup themoreyouknow</t>
  </si>
  <si>
    <t>immigration publicsafety police deportation parents metoo resist</t>
  </si>
  <si>
    <t>metoo 강동호_기소의견_검찰송치</t>
  </si>
  <si>
    <t>mondaymotivation peakinsanity metoo</t>
  </si>
  <si>
    <t>metoo fitness</t>
  </si>
  <si>
    <t>metoo harveyweinstein</t>
  </si>
  <si>
    <t>metoo comparte</t>
  </si>
  <si>
    <t>women metoo womenwork innapropriate nepotism</t>
  </si>
  <si>
    <t>metoo feminism</t>
  </si>
  <si>
    <t>trump metoo daca blm nra neveragain women epluribusunum</t>
  </si>
  <si>
    <t>trump metoo daca blm nra neveragain women</t>
  </si>
  <si>
    <t>uk london sexualassult metoo massmigration</t>
  </si>
  <si>
    <t>metoo metooonpbs</t>
  </si>
  <si>
    <t>turasatana justdoit cultfilm fasterpussycatkillkill yomyomf asianamerican stayfierce metoo</t>
  </si>
  <si>
    <t>metoo sosua dominicanrepublic sextourism fun feminismiscancer feministliesmatter usa respect earnit mgtow travel nomad men drama simplelife beauty dating wymyn leech</t>
  </si>
  <si>
    <t>26febbraio harveyweinstein weinstein weinsteincompany weinsteinco twc sexualabuse sexualharassment metoo metoomovement timesup hollywood movie movies film actor actors actress whywewearblack bankruptcy women womensmarch2018 news</t>
  </si>
  <si>
    <t>timesup metoo awomansworth nomore endwomanabuse msw52170</t>
  </si>
  <si>
    <t>change metoo makeadifference timeisnow womensrights feminism timesup</t>
  </si>
  <si>
    <t>metoo 장자연</t>
  </si>
  <si>
    <t>metoomovement metoo</t>
  </si>
  <si>
    <t>metoo equalpay</t>
  </si>
  <si>
    <t>cdnpoli metoo</t>
  </si>
  <si>
    <t>staywoke metoo noti iamwomanhearmeroar respect empowered blessed</t>
  </si>
  <si>
    <t>rapeculture metoo</t>
  </si>
  <si>
    <t>collapsi metoo</t>
  </si>
  <si>
    <t>jenniferlawrence harveyweinstein metoo</t>
  </si>
  <si>
    <t>timesup smrp18 metoo</t>
  </si>
  <si>
    <t>metoo southernsirisays</t>
  </si>
  <si>
    <t>metoo nmpol</t>
  </si>
  <si>
    <t>feminists metoo</t>
  </si>
  <si>
    <t>vancitybuzz cannabis metoo politics surrey shetalks justme unfiltered authentic</t>
  </si>
  <si>
    <t>blacklivesmatter metoo trustblackwomen</t>
  </si>
  <si>
    <t>business metoo</t>
  </si>
  <si>
    <t>laundry womendress6 sheathdress ebay fashion toys electronics pokemon tie clothing handbag shoes victoriasecret springbreak ebayseller dress metoo coat vintage</t>
  </si>
  <si>
    <t>unreal metoo</t>
  </si>
  <si>
    <t>neverdjthrc metoo</t>
  </si>
  <si>
    <t>timesup metoo neveragain youdontspeakforwomen</t>
  </si>
  <si>
    <t>metoo balancetonporc</t>
  </si>
  <si>
    <t>metoo metoote</t>
  </si>
  <si>
    <t>metoo nyt consent kink sftng bdsm kinkcommunity sftngcommunity</t>
  </si>
  <si>
    <t>metoo sexualabusesurvivor</t>
  </si>
  <si>
    <t>majorystonemandouglashighschool neveragain metoo</t>
  </si>
  <si>
    <t>metoo verifydenis</t>
  </si>
  <si>
    <t>timesup metoo</t>
  </si>
  <si>
    <t>이병훈 음악감독이병훈 우쿨렐레피크닉 metoo withyou</t>
  </si>
  <si>
    <t>metoo notme notanymore plumaje</t>
  </si>
  <si>
    <t>metoo notme notanymore</t>
  </si>
  <si>
    <t>notmypussy smashville nashville mayorbarrysintern itsover meganbarry mayorbarry metoo mybodyguard cemetery</t>
  </si>
  <si>
    <t>metoo humantrafficking 青木亮 av強要</t>
  </si>
  <si>
    <t>fbi metoo</t>
  </si>
  <si>
    <t>resist impeachtrump metoo neveragain</t>
  </si>
  <si>
    <t>metoo iamwithyoudembélé estoycontigodembélé</t>
  </si>
  <si>
    <t>broadsheetwpg metoo wpgmedia crecomm</t>
  </si>
  <si>
    <t>marchforourlives metoo</t>
  </si>
  <si>
    <t>metoo feminismus frauen</t>
  </si>
  <si>
    <t>metoomex metoomovement metoo</t>
  </si>
  <si>
    <t>danceiexpressstyle movelikequeenb danceclass mondaymood fierce dance performance girlpower metoo balancetonporc whoruntheworld beyonce creadanseparis portedesaintcloud paris</t>
  </si>
  <si>
    <t>metoo wetoo</t>
  </si>
  <si>
    <t>jms cults metoo</t>
  </si>
  <si>
    <t>metoo frauenvolksbegehren</t>
  </si>
  <si>
    <t>metoo withyou withyou</t>
  </si>
  <si>
    <t>kingston concerned notcomfortable refundplease metoo</t>
  </si>
  <si>
    <t>activateguardianambassadors metoo rosearmy</t>
  </si>
  <si>
    <t>metoo bilboard</t>
  </si>
  <si>
    <t>metoo paris spectacle expo</t>
  </si>
  <si>
    <t>timesup lovemakesawoman bullying metoo</t>
  </si>
  <si>
    <t>metoomx metoo</t>
  </si>
  <si>
    <t>metoo missourigov</t>
  </si>
  <si>
    <t>restoration god realnews rugbyleague timefortruth timesup metoo adfa gorabbitohs mobileworldcongress prayer</t>
  </si>
  <si>
    <t>metoo timesup irs hollywood</t>
  </si>
  <si>
    <t>metoo karma</t>
  </si>
  <si>
    <t>metoo tictocnews</t>
  </si>
  <si>
    <t>recuentoanimal metoo</t>
  </si>
  <si>
    <t>cristinagarcia sexualharassment cadems cadem2018 metoo caleg</t>
  </si>
  <si>
    <t>ittheatreawards elephantintheroom metoo repealthe8th</t>
  </si>
  <si>
    <t>metoo auspol</t>
  </si>
  <si>
    <t>touch metoo película</t>
  </si>
  <si>
    <t>resistance metoo</t>
  </si>
  <si>
    <t>metoo resistance</t>
  </si>
  <si>
    <t>noolvides columna metoo</t>
  </si>
  <si>
    <t>metoo onlyfans fan snapchat</t>
  </si>
  <si>
    <t>metoo metoo에_숟가락_얹지마라 metoo에_정치쟁이들_사용하지마라 metoo에_숟가락_얹지마라 metoo에_정치쟁이들_사용하지마라 metoo에_숟가락_얹지마라 metoo에_정치쟁이들_사용하지마라</t>
  </si>
  <si>
    <t>metoo metoo에_숟가락_얹지마라 metoo에_정치쟁이들_사용하지마라 metoo에_숟가락_얹지마라</t>
  </si>
  <si>
    <t>oscars metoo</t>
  </si>
  <si>
    <t>ivankatrump metoo theresistance trumprussia</t>
  </si>
  <si>
    <t>brendanfraser metoo</t>
  </si>
  <si>
    <t>cancelhandler18 timesup metoo</t>
  </si>
  <si>
    <t>metoo list ff rt like</t>
  </si>
  <si>
    <t>georgeclooney amalclooney metoo womensmarch</t>
  </si>
  <si>
    <t>karma metoo</t>
  </si>
  <si>
    <t>bearsnation bears chicagobears metoo</t>
  </si>
  <si>
    <t>bospoli metoo</t>
  </si>
  <si>
    <t>metoo metoosweden</t>
  </si>
  <si>
    <t>trumpsexpredator trumpsexprobe timesup metoo impeachtrump</t>
  </si>
  <si>
    <t>metoo gh</t>
  </si>
  <si>
    <t>foad metoo</t>
  </si>
  <si>
    <t>ivankatrump metoo trumpfamilyvalues</t>
  </si>
  <si>
    <t>metoo gender emanzipation</t>
  </si>
  <si>
    <t>kinderkanal metoo</t>
  </si>
  <si>
    <t>allwomencount mwr2018 setherfree timesup metoo</t>
  </si>
  <si>
    <t>neveragain metoo voteout notpartisans americanjustice civilrights notviolence</t>
  </si>
  <si>
    <t>metoo mustread hcxo badaxewomen</t>
  </si>
  <si>
    <t>victims sexualharassment sexualassault 30seconds sexualabuse metoo</t>
  </si>
  <si>
    <t>metoo supremecourt timesup blackhistorymonth</t>
  </si>
  <si>
    <t>metoo feminist amreading books amreadingscifi</t>
  </si>
  <si>
    <t>metoo notme</t>
  </si>
  <si>
    <t>metoo aodbeyondmetoo</t>
  </si>
  <si>
    <t>tmz metoo</t>
  </si>
  <si>
    <t>goldenglobes metoo</t>
  </si>
  <si>
    <t>iran women tehran women metoo</t>
  </si>
  <si>
    <t>weinstein i24news metoo balancetonporc</t>
  </si>
  <si>
    <t>i24news metoo balancetonporc</t>
  </si>
  <si>
    <t>boston metoo genderequity womenleaders</t>
  </si>
  <si>
    <t>erdogan metoo</t>
  </si>
  <si>
    <t>sexualassault metoo feminism ptsd love canada britishcolumbia uk london rape suicide</t>
  </si>
  <si>
    <t>metoo emplaw hr employees</t>
  </si>
  <si>
    <t>cabinetreshuffle metoo timesup</t>
  </si>
  <si>
    <t>mmiw nodapl metoo</t>
  </si>
  <si>
    <t>metoo balancetatruie banlancetonagresseuse</t>
  </si>
  <si>
    <t>metoo ordonnances</t>
  </si>
  <si>
    <t>metoo churchtoo</t>
  </si>
  <si>
    <t>metoo yonodenuncioporque</t>
  </si>
  <si>
    <t>metoo mladina8 jaztudi</t>
  </si>
  <si>
    <t>weinstein metoo</t>
  </si>
  <si>
    <t>sexworker metoo</t>
  </si>
  <si>
    <t>metoo geoengineering ai genetic education essays student contest</t>
  </si>
  <si>
    <t>withyou metoo</t>
  </si>
  <si>
    <t>metoo portada portadas felizmartes ytúsentado</t>
  </si>
  <si>
    <t>hollywood metoo</t>
  </si>
  <si>
    <t>embracingmyself timesupnow metoo womenwhoinspire</t>
  </si>
  <si>
    <t>오달수 성폭행피해자 뉴스룸인터뷰 metoo</t>
  </si>
  <si>
    <t>diversity sexualharassent metoo</t>
  </si>
  <si>
    <t>metoo womeninpolitics</t>
  </si>
  <si>
    <t>metoo monica paula juanita</t>
  </si>
  <si>
    <t>monicalewinsky metoo theview</t>
  </si>
  <si>
    <t>socialreform enoughisenough writing millennials macklemore change createtoinspire millennials politics activism crisis drugabuse media metoo feminism lgbtq blm</t>
  </si>
  <si>
    <t>metoo mosquemetoo</t>
  </si>
  <si>
    <t>metoo mosquemetoo women</t>
  </si>
  <si>
    <t>badaxewomen metoo silencebreakers hcxo</t>
  </si>
  <si>
    <t>yearofthewoman annihilation masterpiece thoughtprovoking cinema metoo</t>
  </si>
  <si>
    <t>complicit complicit nepotism metoo trumpisasexualabuser</t>
  </si>
  <si>
    <t>tpcp18 metoo centralsaysenough</t>
  </si>
  <si>
    <t>tpcp18 metoo</t>
  </si>
  <si>
    <t>metoo reclaimingmytime</t>
  </si>
  <si>
    <t>metoo mondaymotivation</t>
  </si>
  <si>
    <t>parenting womensrights metoo raisingboys</t>
  </si>
  <si>
    <t>swingforsomething timesup metoo</t>
  </si>
  <si>
    <t>metoo metoomx timesup timesupmx</t>
  </si>
  <si>
    <t>metoo timesup hartaberfair</t>
  </si>
  <si>
    <t>metoo hartaberfair</t>
  </si>
  <si>
    <t>grenfelltower metoo</t>
  </si>
  <si>
    <t>auspol metoo</t>
  </si>
  <si>
    <t>deleteuber deleteuber metoo metoomovement metoo metoouber</t>
  </si>
  <si>
    <t>metoo churchtoo silenceisntspiritual timesup andanyotherformofinjustice</t>
  </si>
  <si>
    <t>metoo johntravolta sexualassault churchofscientology mentoo</t>
  </si>
  <si>
    <t>hypocrite metoo johntravolta mentoo</t>
  </si>
  <si>
    <t>hypocrite metoo</t>
  </si>
  <si>
    <t>metoo crazyascougarshitcoveredingravel</t>
  </si>
  <si>
    <t>분노하자 mefirst metoo withyou</t>
  </si>
  <si>
    <t>governance corpgov director responsibility culture weinstein wynn wellsfargo uber metoo fraud unethical illegal leadership behaviors</t>
  </si>
  <si>
    <t>metoo wetoo sistersfirst</t>
  </si>
  <si>
    <t>mueller comey andrewmccabe fbi fbicorruption metoo sexabusescandal michaelhorowitz tcot pjnet</t>
  </si>
  <si>
    <t>mueller comey andrewmccabe fbi fbicorruption metoo sexabusescandal</t>
  </si>
  <si>
    <t>humanrights metoo</t>
  </si>
  <si>
    <t>metoo fighttogetherwithshiori ヤバすぎる緊急事態条項</t>
  </si>
  <si>
    <t>metoo fighttogetherwithshiori</t>
  </si>
  <si>
    <t>metoo stopmetoo</t>
  </si>
  <si>
    <t>metoo pyeongchang2018</t>
  </si>
  <si>
    <t>metoo japan metoo 日本 三橋貴明 式守伊之助 日馬富士 岸勇希</t>
  </si>
  <si>
    <t>victims metoo nra 2a studentsstandup</t>
  </si>
  <si>
    <t>metoo notagain winnipegjets</t>
  </si>
  <si>
    <t>metoo blogging</t>
  </si>
  <si>
    <t>metoo nonfiction creativewriting</t>
  </si>
  <si>
    <t>jenniferlawrence metoo timesup notidtp</t>
  </si>
  <si>
    <t>neveragain metoo antinazi</t>
  </si>
  <si>
    <t>metoo kaufmanlaw metoo sexualmisconduct</t>
  </si>
  <si>
    <t>metoo rosearmy</t>
  </si>
  <si>
    <t>metoo women</t>
  </si>
  <si>
    <t>survivors sexualassault domesticviolence metoo mentoo</t>
  </si>
  <si>
    <t>김어준 metoo 성폭력 정치 ooo_내_성폭력</t>
  </si>
  <si>
    <t>metoo internationalwomensday</t>
  </si>
  <si>
    <t>bjp suicide mp metoo bjp modiji journalism pmo</t>
  </si>
  <si>
    <t>timesup thetalk timesup metoo</t>
  </si>
  <si>
    <t>metoo cine</t>
  </si>
  <si>
    <t>metoo méxico esacoso entiendeloesacoso</t>
  </si>
  <si>
    <t>metoo weinstein</t>
  </si>
  <si>
    <t>metooalamexicana metoo</t>
  </si>
  <si>
    <t>metoo timesup canfem</t>
  </si>
  <si>
    <t>mexico webinar metoo</t>
  </si>
  <si>
    <t>neveragain guncontrol marchforourlives dacadreamers lgbtq metoo blm childrenofcolormatter pocmatter immigrantsmatter womenmatter childrenmatter seniorsmatter vetsmatter sexualassaults climatechangematters workingpoormatter healthcarematters wematter vote</t>
  </si>
  <si>
    <t>metoo timesup rape sexualassault us</t>
  </si>
  <si>
    <t>metoo timesup paritypledge</t>
  </si>
  <si>
    <t>metoo domesticviolence survivorprivilege youoksis whatwereyouwearing timesup</t>
  </si>
  <si>
    <t>metoo avid speakout speaktrue</t>
  </si>
  <si>
    <t>metoo aidtoo mansplaining</t>
  </si>
  <si>
    <t>metoo daddyissues nepotism</t>
  </si>
  <si>
    <t>rijkswaterstaat rws brandaris metoo pesten</t>
  </si>
  <si>
    <t>barnaby metoo</t>
  </si>
  <si>
    <t>mundo metoo</t>
  </si>
  <si>
    <t>metoo hr ceo leadership talentsearch recruiting</t>
  </si>
  <si>
    <t>metooplace sundayplaylist metoo metooplaceworship worship coloradochurch coloradospringschurch church colorado coloradosprings coloradoworship coloradospringsworship</t>
  </si>
  <si>
    <t>metoo strong impressive</t>
  </si>
  <si>
    <t>rijkswaterstaat rws brandaris metoo pesten seksueleintimidatie</t>
  </si>
  <si>
    <t>lowlife metoo</t>
  </si>
  <si>
    <t>metoo moiaussi</t>
  </si>
  <si>
    <t>change mondaymotivation quote georgebernardshaw christendomtoo metoo</t>
  </si>
  <si>
    <t>metoo titleix metook12</t>
  </si>
  <si>
    <t>metoo metook12</t>
  </si>
  <si>
    <t>caraotainvestiga metoo</t>
  </si>
  <si>
    <t>metoo feminist womensmarch2018</t>
  </si>
  <si>
    <t>southernsirisays metoo</t>
  </si>
  <si>
    <t>metoo monicalewinsky</t>
  </si>
  <si>
    <t>thesquare metoo</t>
  </si>
  <si>
    <t>amazonprime dueprocess metoo</t>
  </si>
  <si>
    <t>musicianmonday womeninmusic metoo inspire</t>
  </si>
  <si>
    <t>metoo demandrespect</t>
  </si>
  <si>
    <t>metoo relevantscholarship</t>
  </si>
  <si>
    <t>weinstein harveyweinstein metoo gauchecaviar</t>
  </si>
  <si>
    <t>bookreview bookreviews kellcey metoo</t>
  </si>
  <si>
    <t>book metoo</t>
  </si>
  <si>
    <t>kellcey book metoo</t>
  </si>
  <si>
    <t>sexualassault metoo feminism ptsd love canada britishcolumbia uk london rape suicide romance worldbookday</t>
  </si>
  <si>
    <t>book sexualassault metoo feminism ptsd love canada britishcolumbia uk london rape suicide romance worldbookday</t>
  </si>
  <si>
    <t>qanon neveragain thegreatawakening metoo thetornveil wethepeople truthreigns libertyandjusticeforall</t>
  </si>
  <si>
    <t>parklandstrong neveragain qanon wethepeople nofear metoo thegreatawakening wethepeople</t>
  </si>
  <si>
    <t>metoo 120db saturdaymorning amjoy</t>
  </si>
  <si>
    <t>metoo barnabrute</t>
  </si>
  <si>
    <t>mindr metoo</t>
  </si>
  <si>
    <t>jenniferlawrence metoo timesup harveyweinstein</t>
  </si>
  <si>
    <t>svepol migpol svpol svtopinion metoo svtagenda svtnyheter</t>
  </si>
  <si>
    <t>metoo metoomovement feminism</t>
  </si>
  <si>
    <t>metoo talk roserea</t>
  </si>
  <si>
    <t>シリア内戦 地球love同盟 metoo</t>
  </si>
  <si>
    <t>guncontrolnow metoo</t>
  </si>
  <si>
    <t>cyberbullying metoo</t>
  </si>
  <si>
    <t>pedowood harveyweinstein pedogate pedogatenews metoo timesup weinstein lapd blackcube qanon mondaymotivation withalittleluck morningjoe janusvafscme greatawakening</t>
  </si>
  <si>
    <t>hertoo metoo</t>
  </si>
  <si>
    <t>mind health metoo boaproject twt247</t>
  </si>
  <si>
    <t>genderpaygap diversity womenonboards timesup metoo leeds internationalwomensday2018</t>
  </si>
  <si>
    <t>genderpaygap diversity womenonboards timesup metoo leeds</t>
  </si>
  <si>
    <t>metoo notme notme</t>
  </si>
  <si>
    <t>votethemout media votethemout neveragain parkland press march4ourlives metoo timesup russiagate</t>
  </si>
  <si>
    <t>mosquemetoo metoo</t>
  </si>
  <si>
    <t>sexist manhating feminism metoo bumblemusthinkurinalowplaceinurlifeifuragirlonadatingapp</t>
  </si>
  <si>
    <t>metoo mustread hcxo badaxewomen silencebreakers</t>
  </si>
  <si>
    <t>metoo kidstoo</t>
  </si>
  <si>
    <t>metoo timesup ashameducbalum</t>
  </si>
  <si>
    <t>everydayharassment metoo timesup</t>
  </si>
  <si>
    <t>smm metoo</t>
  </si>
  <si>
    <t>metoo istandwithhedley</t>
  </si>
  <si>
    <t>metoo hr workplacetraining</t>
  </si>
  <si>
    <t>metoo moschee</t>
  </si>
  <si>
    <t>mueller comey andrewmccabe fbi fbicorruption metoo sexabusescandal tcot pjnet</t>
  </si>
  <si>
    <t>notallmen maletears laracroft sexism timesup metoo</t>
  </si>
  <si>
    <t>metoo agenda</t>
  </si>
  <si>
    <t>teachthem metoo sexed sexualhealth</t>
  </si>
  <si>
    <t>neveragain metoo charlottesville blacklivesmatter womensmarch trumprussia trumpcolluded treason theresistance</t>
  </si>
  <si>
    <t>majorystonemandouglashighschool neveragain metoo womensmarch trumprussia treason charlottesville theresistance blacklivesmatter</t>
  </si>
  <si>
    <t>trumprussia neveragain metoo charlottesville blacklivesmatter womensmarch trumpiscolluding trumpcolluded treason theresistance</t>
  </si>
  <si>
    <t>mwc18 metoo</t>
  </si>
  <si>
    <t>germany 120db womensmarch rape gangrape knifeattack merkel thirdworld borders frauenmarsch berlin metoo</t>
  </si>
  <si>
    <t>complicit stormydaniels metoo cohen ivankatrump</t>
  </si>
  <si>
    <t>https://pbs.twimg.com/ext_tw_video_thumb/968170212225835008/pu/img/hhCpt9EhzVVdE8xX.jpg</t>
  </si>
  <si>
    <t>https://pbs.twimg.com/ext_tw_video_thumb/966722726571511808/pu/img/nLlLhumj4xARpoC5.jpg</t>
  </si>
  <si>
    <t>https://pbs.twimg.com/media/DWlP7coU8AAIP-K.jpg</t>
  </si>
  <si>
    <t>https://pbs.twimg.com/media/DW7FWHNVMAANSyU.jpg</t>
  </si>
  <si>
    <t>https://pbs.twimg.com/media/DW95RDxW0AAaKeg.jpg</t>
  </si>
  <si>
    <t>https://pbs.twimg.com/media/DW-Svl9W4AAOgpc.jpg</t>
  </si>
  <si>
    <t>https://pbs.twimg.com/media/DW_L6bUW4AAIkAJ.jpg</t>
  </si>
  <si>
    <t>https://pbs.twimg.com/media/DW_MzS-XkAA2NEE.jpg</t>
  </si>
  <si>
    <t>https://pbs.twimg.com/media/DW_M1f9X4AEmihw.jpg</t>
  </si>
  <si>
    <t>https://pbs.twimg.com/media/DWxS8afWkAAv7jo.jpg</t>
  </si>
  <si>
    <t>https://pbs.twimg.com/media/DW_NCBlUQAA08Jj.jpg</t>
  </si>
  <si>
    <t>https://pbs.twimg.com/media/DW_NEWwWAAAQNZ7.jpg</t>
  </si>
  <si>
    <t>https://pbs.twimg.com/media/DW_NKsfXUAA5dvS.jpg</t>
  </si>
  <si>
    <t>https://pbs.twimg.com/media/DW_NNteXcAAkk36.jpg</t>
  </si>
  <si>
    <t>https://pbs.twimg.com/media/DW_NJVuVAAAJ55c.jpg</t>
  </si>
  <si>
    <t>https://pbs.twimg.com/tweet_video_thumb/DWk87AWVQAIqy9M.jpg</t>
  </si>
  <si>
    <t>https://pbs.twimg.com/media/DW-1FvxU8AA7NMP.jpg</t>
  </si>
  <si>
    <t>https://pbs.twimg.com/media/DW-8XOzW4AEHfzP.jpg</t>
  </si>
  <si>
    <t>https://pbs.twimg.com/ext_tw_video_thumb/968216309329690624/pu/img/IqNeK1jtQauTN_xI.jpg</t>
  </si>
  <si>
    <t>https://pbs.twimg.com/ext_tw_video_thumb/968111706181222400/pu/img/_haRWIWrgzn_1TPN.jpg</t>
  </si>
  <si>
    <t>https://pbs.twimg.com/media/DW98VpoWAAEQ0ZE.jpg</t>
  </si>
  <si>
    <t>https://pbs.twimg.com/media/DW-PizJXcAAhkbe.jpg</t>
  </si>
  <si>
    <t>https://pbs.twimg.com/media/DW_Odc3V4AAEYA4.jpg</t>
  </si>
  <si>
    <t>https://pbs.twimg.com/media/DW5zRtQWAAANU0Q.jpg</t>
  </si>
  <si>
    <t>https://pbs.twimg.com/media/DW_Oo35UQAAh3lf.jpg</t>
  </si>
  <si>
    <t>https://pbs.twimg.com/media/DW5k9twVwAAPYq2.jpg</t>
  </si>
  <si>
    <t>https://pbs.twimg.com/media/DW_M69DW0AAU2ko.jpg</t>
  </si>
  <si>
    <t>https://pbs.twimg.com/media/DW9-2qVUQAArs-L.jpg</t>
  </si>
  <si>
    <t>https://pbs.twimg.com/media/DW8y6-YXkAMMQcI.jpg</t>
  </si>
  <si>
    <t>https://pbs.twimg.com/media/DW-f-Y9XcAAr0C8.jpg</t>
  </si>
  <si>
    <t>https://pbs.twimg.com/media/DW-82hPXUAEuEkY.jpg</t>
  </si>
  <si>
    <t>https://pbs.twimg.com/media/DW_POSlVMAAbMlD.jpg</t>
  </si>
  <si>
    <t>https://pbs.twimg.com/media/DW_No2RW0AACTh9.jpg</t>
  </si>
  <si>
    <t>https://pbs.twimg.com/ext_tw_video_thumb/967674993835368448/pu/img/OKZAsl0vWo_-zV4A.jpg</t>
  </si>
  <si>
    <t>https://pbs.twimg.com/media/DW_O1UBVAAAjR-A.jpg</t>
  </si>
  <si>
    <t>https://pbs.twimg.com/media/DW_PWCvVQAAG1g6.jpg</t>
  </si>
  <si>
    <t>https://pbs.twimg.com/media/DW_PZQ2VwAA0MSm.jpg</t>
  </si>
  <si>
    <t>https://pbs.twimg.com/media/DW_PeZaUMAEuDGH.jpg</t>
  </si>
  <si>
    <t>https://pbs.twimg.com/media/DW_PtwpU0AAFeW-.jpg</t>
  </si>
  <si>
    <t>https://pbs.twimg.com/tweet_video_thumb/DW_PmWlUMAARadH.jpg</t>
  </si>
  <si>
    <t>https://pbs.twimg.com/media/DW_QBHtUMAAwj7y.jpg</t>
  </si>
  <si>
    <t>https://pbs.twimg.com/media/DW_IBZ9XkAAPeQZ.jpg</t>
  </si>
  <si>
    <t>https://pbs.twimg.com/media/DW_QhgrW4AAGDyp.jpg</t>
  </si>
  <si>
    <t>https://pbs.twimg.com/media/DW_QijhXkAAcCrL.jpg</t>
  </si>
  <si>
    <t>https://pbs.twimg.com/media/DW9G0_XVwAAEo06.jpg</t>
  </si>
  <si>
    <t>https://pbs.twimg.com/media/DW-ZqOIX4AERc03.jpg</t>
  </si>
  <si>
    <t>https://pbs.twimg.com/media/DW88hw1U0AArNZq.jpg</t>
  </si>
  <si>
    <t>https://pbs.twimg.com/media/DW-59OxVoAAaNw1.jpg</t>
  </si>
  <si>
    <t>https://pbs.twimg.com/media/DW_Q5KdWAAAwLPa.jpg</t>
  </si>
  <si>
    <t>https://pbs.twimg.com/media/DW_Q7kqUQAIXikg.jpg</t>
  </si>
  <si>
    <t>https://pbs.twimg.com/media/DW_RZ9rVwAAtGDh.jpg</t>
  </si>
  <si>
    <t>https://pbs.twimg.com/media/DW_ReHiUQAACTc0.jpg</t>
  </si>
  <si>
    <t>https://pbs.twimg.com/tweet_video_thumb/DW_QpoqX0AAAZSp.jpg</t>
  </si>
  <si>
    <t>https://pbs.twimg.com/media/DW_Rf0gW4AE8O0F.jpg</t>
  </si>
  <si>
    <t>https://pbs.twimg.com/media/DW_R3CSUQAAlV9u.jpg</t>
  </si>
  <si>
    <t>https://pbs.twimg.com/media/DWtxJ3JVMAAceP9.jpg</t>
  </si>
  <si>
    <t>https://pbs.twimg.com/media/DW2lhOZU0AAAupx.jpg</t>
  </si>
  <si>
    <t>https://pbs.twimg.com/media/DW_SGzyVwAAoKC_.jpg</t>
  </si>
  <si>
    <t>https://pbs.twimg.com/media/DW_Sc3sVAAAGCgs.jpg</t>
  </si>
  <si>
    <t>https://pbs.twimg.com/media/DW-r1HUVAAE3CRB.jpg</t>
  </si>
  <si>
    <t>https://pbs.twimg.com/media/DW_Sx_oVQAA7Eza.jpg</t>
  </si>
  <si>
    <t>https://pbs.twimg.com/media/DW_S3U_VwAEu5bW.jpg</t>
  </si>
  <si>
    <t>https://pbs.twimg.com/media/DW_S3sDVwAAfmUF.jpg</t>
  </si>
  <si>
    <t>https://pbs.twimg.com/media/DW_S429XcAA0RC-.jpg</t>
  </si>
  <si>
    <t>https://pbs.twimg.com/media/DW-4l94VAAA8Pmd.jpg</t>
  </si>
  <si>
    <t>https://pbs.twimg.com/ext_tw_video_thumb/968224020347916297/pu/img/V2D67zQnT9voDPzS.jpg</t>
  </si>
  <si>
    <t>https://pbs.twimg.com/media/DWupB2FU8AAnY6S.jpg</t>
  </si>
  <si>
    <t>https://pbs.twimg.com/media/DW-8vgGVMAAG4rL.jpg</t>
  </si>
  <si>
    <t>https://pbs.twimg.com/media/DW_TnpnVoAEQAmY.jpg</t>
  </si>
  <si>
    <t>https://pbs.twimg.com/media/DW-j6ndVQAAUWtu.jpg</t>
  </si>
  <si>
    <t>https://pbs.twimg.com/media/DW_Trn_UQAAwYLh.jpg</t>
  </si>
  <si>
    <t>https://pbs.twimg.com/media/DW-6yRXU8AARPse.jpg</t>
  </si>
  <si>
    <t>https://pbs.twimg.com/media/DW-_rULV4AA6YD_.jpg</t>
  </si>
  <si>
    <t>https://pbs.twimg.com/media/DWv0_BkVwAABlOe.jpg</t>
  </si>
  <si>
    <t>https://pbs.twimg.com/ext_tw_video_thumb/968175115572740098/pu/img/x4HNoApg-wCfWwsS.jpg</t>
  </si>
  <si>
    <t>https://pbs.twimg.com/media/DW6XB1ZXkAAl8vq.jpg</t>
  </si>
  <si>
    <t>https://pbs.twimg.com/media/DW_Uiq6UQAE3PBt.jpg</t>
  </si>
  <si>
    <t>https://pbs.twimg.com/media/DW_UI5NWsAA2ahd.jpg</t>
  </si>
  <si>
    <t>https://pbs.twimg.com/media/DQYrchQUMAAHl3v.jpg</t>
  </si>
  <si>
    <t>https://pbs.twimg.com/media/DW_Uz6fVwAAXt3o.jpg</t>
  </si>
  <si>
    <t>https://pbs.twimg.com/tweet_video_thumb/DW_Ux0fUQAAA-l2.jpg</t>
  </si>
  <si>
    <t>https://pbs.twimg.com/media/DWvGC2pVwAEq8tE.jpg</t>
  </si>
  <si>
    <t>https://pbs.twimg.com/media/DW_VAPkW4AAbq3v.jpg</t>
  </si>
  <si>
    <t>https://pbs.twimg.com/media/DW_VC7ZU8AEeO9W.jpg</t>
  </si>
  <si>
    <t>https://pbs.twimg.com/media/DW_Ab57WkAUn8Wp.jpg</t>
  </si>
  <si>
    <t>https://pbs.twimg.com/media/DW9nrDuX0AAfU9c.jpg</t>
  </si>
  <si>
    <t>https://pbs.twimg.com/amplify_video_thumb/920666506056396801/img/OTiQqllNl6XeAlcg.jpg</t>
  </si>
  <si>
    <t>https://pbs.twimg.com/media/DW_VYywW0AE0f4f.jpg</t>
  </si>
  <si>
    <t>https://pbs.twimg.com/media/DW_Vr5-XUAIRv2V.jpg</t>
  </si>
  <si>
    <t>https://pbs.twimg.com/media/DW-UcifX0AATcPl.jpg</t>
  </si>
  <si>
    <t>https://pbs.twimg.com/media/DWmMrRDVQAA0zYU.png</t>
  </si>
  <si>
    <t>https://pbs.twimg.com/media/DW_WCGIWkAArOrg.jpg</t>
  </si>
  <si>
    <t>https://pbs.twimg.com/ext_tw_video_thumb/968227567034449920/pu/img/YQWrj30T9OwWGm3-.jpg</t>
  </si>
  <si>
    <t>https://pbs.twimg.com/media/DW_WH_FVAAEF-gv.jpg</t>
  </si>
  <si>
    <t>https://pbs.twimg.com/tweet_video_thumb/DW_WRa3UQAA3LIV.jpg</t>
  </si>
  <si>
    <t>https://pbs.twimg.com/ext_tw_video_thumb/950224216657362944/pu/img/2kPg3FHq9qNgX95M.jpg</t>
  </si>
  <si>
    <t>https://pbs.twimg.com/media/DW_KwJZVAAASP7z.jpg</t>
  </si>
  <si>
    <t>https://pbs.twimg.com/ext_tw_video_thumb/968226554630127616/pu/img/-MAYu-2GoeNc353P.jpg</t>
  </si>
  <si>
    <t>https://pbs.twimg.com/ext_tw_video_thumb/968227949206884354/pu/img/b63Wh_cRXy2iBZ8_.jpg</t>
  </si>
  <si>
    <t>https://pbs.twimg.com/media/DWjs6tbWAAUuRKt.jpg</t>
  </si>
  <si>
    <t>https://pbs.twimg.com/media/DW-pjnzVAAEKkju.jpg</t>
  </si>
  <si>
    <t>https://pbs.twimg.com/media/DW_XDxjW0AIxnk0.jpg</t>
  </si>
  <si>
    <t>https://pbs.twimg.com/media/DW_XIxBX0AA1xtI.jpg</t>
  </si>
  <si>
    <t>https://pbs.twimg.com/media/DW_XT9lVQAEOFVc.jpg</t>
  </si>
  <si>
    <t>https://pbs.twimg.com/media/DW_XgXiVQAE-BIV.jpg</t>
  </si>
  <si>
    <t>https://pbs.twimg.com/media/DW3B_guVAAgJ-eh.jpg</t>
  </si>
  <si>
    <t>https://pbs.twimg.com/media/DW_XfflX4AA6WFk.jpg</t>
  </si>
  <si>
    <t>https://pbs.twimg.com/media/DW7SqTSUMAAuyCo.jpg</t>
  </si>
  <si>
    <t>https://pbs.twimg.com/media/DW-8Ia6W0AAVQEG.jpg</t>
  </si>
  <si>
    <t>https://pbs.twimg.com/media/DW_Xll7U0AA-eGJ.jpg</t>
  </si>
  <si>
    <t>https://pbs.twimg.com/media/DW_Xna3VwAEYyci.jpg</t>
  </si>
  <si>
    <t>https://pbs.twimg.com/media/DW_XoUxVAAAUTnW.jpg</t>
  </si>
  <si>
    <t>https://pbs.twimg.com/media/DW_Xot5UMAAnXYo.jpg</t>
  </si>
  <si>
    <t>https://pbs.twimg.com/media/DW_Xos4UMAAhWsC.jpg</t>
  </si>
  <si>
    <t>https://pbs.twimg.com/media/DW_XotlU0AA6d-G.jpg</t>
  </si>
  <si>
    <t>https://pbs.twimg.com/media/DW_XovhVoAAxJlH.jpg</t>
  </si>
  <si>
    <t>https://pbs.twimg.com/media/DW_XoyDVAAA3Yik.jpg</t>
  </si>
  <si>
    <t>https://pbs.twimg.com/media/DW_Xo5UV4AAUMYO.jpg</t>
  </si>
  <si>
    <t>https://pbs.twimg.com/media/DW_Xo7GVMAEzMnP.jpg</t>
  </si>
  <si>
    <t>https://pbs.twimg.com/media/DW_XpNFVAAA3XBQ.jpg</t>
  </si>
  <si>
    <t>https://pbs.twimg.com/media/DW_XqmLW4AAlTAj.jpg</t>
  </si>
  <si>
    <t>https://pbs.twimg.com/amplify_video_thumb/966810490830774272/img/Kj_LVEKi4mFxdrvC.jpg</t>
  </si>
  <si>
    <t>https://pbs.twimg.com/media/DW_WLm3X0AIUvTT.jpg</t>
  </si>
  <si>
    <t>https://pbs.twimg.com/media/DW_XzyUUMAAayEn.jpg</t>
  </si>
  <si>
    <t>https://pbs.twimg.com/tweet_video_thumb/DW-aXnxXcAEWnCq.jpg</t>
  </si>
  <si>
    <t>https://pbs.twimg.com/media/DW_X8pNX0AAhzCg.jpg</t>
  </si>
  <si>
    <t>https://pbs.twimg.com/media/DW-7YP4W0AEiVp9.jpg</t>
  </si>
  <si>
    <t>https://pbs.twimg.com/media/DWaPy6-WsAAjbTI.jpg</t>
  </si>
  <si>
    <t>https://pbs.twimg.com/media/DW_YLJnUQAANZqZ.jpg</t>
  </si>
  <si>
    <t>https://pbs.twimg.com/media/DW_Yei8VoAENd1u.jpg</t>
  </si>
  <si>
    <t>https://pbs.twimg.com/media/DW_YfWNX4AAWHSm.png</t>
  </si>
  <si>
    <t>https://pbs.twimg.com/media/DW_XWfbVMAAa6a8.png</t>
  </si>
  <si>
    <t>https://pbs.twimg.com/media/DW_ZCxmVAAAw8xZ.jpg</t>
  </si>
  <si>
    <t>https://pbs.twimg.com/ext_tw_video_thumb/965860350133456897/pu/img/Bc4ps6IBkAP2Vpav.jpg</t>
  </si>
  <si>
    <t>https://pbs.twimg.com/media/DW7thhBUMAAVX6M.jpg</t>
  </si>
  <si>
    <t>https://pbs.twimg.com/media/DW_Zl6qWsAA74Ah.jpg</t>
  </si>
  <si>
    <t>https://pbs.twimg.com/media/DW_Zo9RU0AArz7q.jpg</t>
  </si>
  <si>
    <t>https://pbs.twimg.com/media/DW_Xck4XcAAjC-i.jpg</t>
  </si>
  <si>
    <t>https://pbs.twimg.com/media/DW_ZFJyU0AAeRJY.jpg</t>
  </si>
  <si>
    <t>https://pbs.twimg.com/media/DW-1se0W0AETq8O.jpg</t>
  </si>
  <si>
    <t>https://pbs.twimg.com/media/DW8SH7fU8AA_SNm.jpg</t>
  </si>
  <si>
    <t>https://pbs.twimg.com/media/DW_aZqdWkAA0Sv4.jpg</t>
  </si>
  <si>
    <t>https://pbs.twimg.com/media/DW_ajh1VQAA-42w.jpg</t>
  </si>
  <si>
    <t>https://pbs.twimg.com/media/DW_a6icVMAAUrZ_.jpg</t>
  </si>
  <si>
    <t>https://pbs.twimg.com/media/DW7aN2-UMAAg83n.jpg</t>
  </si>
  <si>
    <t>https://pbs.twimg.com/media/DW_bFe8VMAAcB5a.jpg</t>
  </si>
  <si>
    <t>https://pbs.twimg.com/media/DW-YZR0UMAAZAJt.jpg</t>
  </si>
  <si>
    <t>https://pbs.twimg.com/media/DW_bcgIXUAAyv6j.jpg</t>
  </si>
  <si>
    <t>https://pbs.twimg.com/media/DW_bcy7VoAAwkZo.jpg</t>
  </si>
  <si>
    <t>https://pbs.twimg.com/media/DW_bkCmUQAAnRXN.jpg</t>
  </si>
  <si>
    <t>https://pbs.twimg.com/media/DW8K_ZRU8AAMsD7.jpg</t>
  </si>
  <si>
    <t>https://pbs.twimg.com/media/DW_blGSX4AEbMnf.jpg</t>
  </si>
  <si>
    <t>https://pbs.twimg.com/media/DW_b5X8W4AYRkTX.jpg</t>
  </si>
  <si>
    <t>https://pbs.twimg.com/media/DW_b6IdUQAEJBqG.jpg</t>
  </si>
  <si>
    <t>https://pbs.twimg.com/media/DW_b614WsAAXiY2.jpg</t>
  </si>
  <si>
    <t>https://pbs.twimg.com/media/DW_GLEzX0AABJi-.jpg</t>
  </si>
  <si>
    <t>https://pbs.twimg.com/media/DW9F5y4XcAA2B79.jpg</t>
  </si>
  <si>
    <t>https://pbs.twimg.com/media/DW9ri0xU8AEw3ql.jpg</t>
  </si>
  <si>
    <t>https://pbs.twimg.com/media/DW-kxiEVAAEDdM7.jpg</t>
  </si>
  <si>
    <t>https://pbs.twimg.com/media/DW1J_phUMAEuwFk.jpg</t>
  </si>
  <si>
    <t>https://pbs.twimg.com/media/DW58tNGVMAATpc3.jpg</t>
  </si>
  <si>
    <t>https://pbs.twimg.com/media/DW_cdrMVAAAsxt3.jpg</t>
  </si>
  <si>
    <t>https://pbs.twimg.com/media/DWp4ZVRV4AA37e9.jpg</t>
  </si>
  <si>
    <t>https://pbs.twimg.com/media/DW_c2TvX0AI6RRq.jpg</t>
  </si>
  <si>
    <t>https://pbs.twimg.com/media/DW_c_KkVAAAAKL6.jpg</t>
  </si>
  <si>
    <t>https://pbs.twimg.com/media/DOm04q0W0AA5Aqe.jpg</t>
  </si>
  <si>
    <t>https://pbs.twimg.com/media/DUg2NKCWAAApIFK.jpg</t>
  </si>
  <si>
    <t>https://pbs.twimg.com/media/DV7PGPCXcAA8hI4.jpg</t>
  </si>
  <si>
    <t>https://pbs.twimg.com/media/DW-l77GV4AA65e4.jpg</t>
  </si>
  <si>
    <t>https://pbs.twimg.com/media/DW-dGzXWkAICLGn.jpg</t>
  </si>
  <si>
    <t>https://pbs.twimg.com/media/DWK27cSX0AAo0sQ.jpg</t>
  </si>
  <si>
    <t>https://pbs.twimg.com/media/DU9ugodXkAMoWbj.jpg</t>
  </si>
  <si>
    <t>https://pbs.twimg.com/media/DW-QYcoXkAAOcX5.jpg</t>
  </si>
  <si>
    <t>https://pbs.twimg.com/ext_tw_video_thumb/959836424756318209/pu/img/4d-FVg-7aLLya87s.jpg</t>
  </si>
  <si>
    <t>https://pbs.twimg.com/media/DW_S0xqVAAEt7TH.jpg</t>
  </si>
  <si>
    <t>https://pbs.twimg.com/media/DW9nPWfWsAEnWB3.jpg</t>
  </si>
  <si>
    <t>https://pbs.twimg.com/media/DW_dKt9VMAE6qhT.jpg</t>
  </si>
  <si>
    <t>https://pbs.twimg.com/media/DW_dIceXUAAxhi9.jpg</t>
  </si>
  <si>
    <t>https://pbs.twimg.com/media/DW_die4UQAA72r2.jpg</t>
  </si>
  <si>
    <t>https://pbs.twimg.com/media/DW_QMB5XkAME1ny.jpg</t>
  </si>
  <si>
    <t>https://pbs.twimg.com/media/DW_dmr8VoAAESyl.jpg</t>
  </si>
  <si>
    <t>https://pbs.twimg.com/media/DW_ds7GX4AAMa52.jpg</t>
  </si>
  <si>
    <t>https://pbs.twimg.com/media/DWnkkxSVAAAwJHp.jpg</t>
  </si>
  <si>
    <t>https://pbs.twimg.com/media/DW_dI67X4AIUxuS.jpg</t>
  </si>
  <si>
    <t>https://pbs.twimg.com/media/DW_d-GWX0AEI_fP.jpg</t>
  </si>
  <si>
    <t>https://pbs.twimg.com/media/DW_ZopXXkAEtlXI.jpg</t>
  </si>
  <si>
    <t>https://pbs.twimg.com/media/DW_XhrmVwAAk301.jpg</t>
  </si>
  <si>
    <t>https://pbs.twimg.com/media/DW_X1diU8AAfYLj.jpg</t>
  </si>
  <si>
    <t>https://pbs.twimg.com/media/DW_eMNqVoAImKuA.jpg</t>
  </si>
  <si>
    <t>https://pbs.twimg.com/media/DW-dIWcU8AAanzM.jpg</t>
  </si>
  <si>
    <t>https://pbs.twimg.com/media/DW_V3lFVMAAD_AE.jpg</t>
  </si>
  <si>
    <t>https://pbs.twimg.com/media/DW_eo6gVMAAL-mY.jpg</t>
  </si>
  <si>
    <t>https://pbs.twimg.com/media/DW-s-EDVAAEaNs9.jpg</t>
  </si>
  <si>
    <t>https://pbs.twimg.com/media/DW72IrnV4AAWbn0.jpg</t>
  </si>
  <si>
    <t>https://pbs.twimg.com/media/DW_fQ_2X4AAlT8I.jpg</t>
  </si>
  <si>
    <t>https://pbs.twimg.com/media/DW_fVk0W4AIg2L8.jpg</t>
  </si>
  <si>
    <t>https://pbs.twimg.com/media/DW_fWh9VMAAlkyI.jpg</t>
  </si>
  <si>
    <t>https://pbs.twimg.com/ext_tw_video_thumb/961685759723008009/pu/img/edzb0Pckt5fG3V88.jpg</t>
  </si>
  <si>
    <t>https://pbs.twimg.com/media/DW-Ih4zWsAAvHyn.jpg</t>
  </si>
  <si>
    <t>https://pbs.twimg.com/tweet_video_thumb/DW_fRwZXcAIpj4f.jpg</t>
  </si>
  <si>
    <t>https://pbs.twimg.com/media/DW_fESCU0AAFzsb.jpg</t>
  </si>
  <si>
    <t>https://pbs.twimg.com/media/DW_fn6fXUAElcMW.jpg</t>
  </si>
  <si>
    <t>https://pbs.twimg.com/media/DW_fK8RV4AAL40-.jpg</t>
  </si>
  <si>
    <t>https://pbs.twimg.com/media/DW2UbWpVoAAwdMD.jpg</t>
  </si>
  <si>
    <t>https://pbs.twimg.com/media/DW1ao5PX0AEmogi.jpg</t>
  </si>
  <si>
    <t>https://pbs.twimg.com/media/DW82mcIU0AEDrEs.jpg</t>
  </si>
  <si>
    <t>https://pbs.twimg.com/media/DW9OWu3UMAErzvF.jpg</t>
  </si>
  <si>
    <t>http://pbs.twimg.com/profile_images/919965473898401792/-G8cTsVg_normal.jpg</t>
  </si>
  <si>
    <t>http://pbs.twimg.com/profile_images/948596892094607361/N0-Y4IsY_normal.jpg</t>
  </si>
  <si>
    <t>http://pbs.twimg.com/profile_images/489748803054886915/5SUJnK0g_normal.png</t>
  </si>
  <si>
    <t>http://pbs.twimg.com/profile_images/699229432377184257/fwg4KF2E_normal.jpg</t>
  </si>
  <si>
    <t>http://pbs.twimg.com/profile_images/879333749602869249/5ciZUU_Q_normal.jpg</t>
  </si>
  <si>
    <t>http://pbs.twimg.com/profile_images/825380746479087616/kbTEHjKK_normal.jpg</t>
  </si>
  <si>
    <t>http://pbs.twimg.com/profile_images/631562730021998593/B3GntXfx_normal.jpg</t>
  </si>
  <si>
    <t>http://pbs.twimg.com/profile_images/935968898536673287/ArkA1vt8_normal.jpg</t>
  </si>
  <si>
    <t>http://pbs.twimg.com/profile_images/957419325379325953/M0TTQKbr_normal.jpg</t>
  </si>
  <si>
    <t>http://pbs.twimg.com/profile_images/932461754004713473/t0Cpc2Cf_normal.jpg</t>
  </si>
  <si>
    <t>http://pbs.twimg.com/profile_images/705310192142061570/Gse3hcB__normal.jpg</t>
  </si>
  <si>
    <t>http://pbs.twimg.com/profile_images/967981916686176256/ELMGr41M_normal.jpg</t>
  </si>
  <si>
    <t>http://pbs.twimg.com/profile_images/950044423684997121/51ZwENYk_normal.jpg</t>
  </si>
  <si>
    <t>http://pbs.twimg.com/profile_images/632003489183346688/5lJwv0n5_normal.jpg</t>
  </si>
  <si>
    <t>http://pbs.twimg.com/profile_images/858846126556016640/-1ZuEtJ9_normal.jpg</t>
  </si>
  <si>
    <t>http://pbs.twimg.com/profile_images/477209260510568448/Q3pgAzcX_normal.jpeg</t>
  </si>
  <si>
    <t>http://pbs.twimg.com/profile_images/928060856637710337/-PD4WJYL_normal.jpg</t>
  </si>
  <si>
    <t>http://pbs.twimg.com/profile_images/639119726510239744/8x3k7NES_normal.png</t>
  </si>
  <si>
    <t>http://pbs.twimg.com/profile_images/739903877462515712/g8BVdDC1_normal.jpg</t>
  </si>
  <si>
    <t>http://pbs.twimg.com/profile_images/736422495331328000/mAYpbf-U_normal.jpg</t>
  </si>
  <si>
    <t>http://pbs.twimg.com/profile_images/841314562548862976/6kZy4mG2_normal.jpg</t>
  </si>
  <si>
    <t>http://pbs.twimg.com/profile_images/1239751901/youmakemedrink_normal.jpg</t>
  </si>
  <si>
    <t>http://pbs.twimg.com/profile_images/465914198686306305/VWP30xiU_normal.png</t>
  </si>
  <si>
    <t>http://pbs.twimg.com/profile_images/717770539100737536/b2uCHKE7_normal.jpg</t>
  </si>
  <si>
    <t>http://pbs.twimg.com/profile_images/795486342272663552/ZzrN5IbF_normal.jpg</t>
  </si>
  <si>
    <t>http://pbs.twimg.com/profile_images/921347410646978562/L1wchoKO_normal.jpg</t>
  </si>
  <si>
    <t>http://pbs.twimg.com/profile_images/966970516635553792/j5nW-Slk_normal.jpg</t>
  </si>
  <si>
    <t>http://pbs.twimg.com/profile_images/905647011122126848/ZNEFVavi_normal.jpg</t>
  </si>
  <si>
    <t>http://pbs.twimg.com/profile_images/870428714152022016/gyrz4cOI_normal.jpg</t>
  </si>
  <si>
    <t>http://pbs.twimg.com/profile_images/461174869300740096/vrwoWc0W_normal.jpeg</t>
  </si>
  <si>
    <t>http://pbs.twimg.com/profile_images/887384677459271680/EHhlmwFy_normal.jpg</t>
  </si>
  <si>
    <t>http://pbs.twimg.com/profile_images/606511385384730624/sWsf61FG_normal.jpg</t>
  </si>
  <si>
    <t>http://pbs.twimg.com/profile_images/806339858046160896/0_0SfQLo_normal.jpg</t>
  </si>
  <si>
    <t>http://pbs.twimg.com/profile_images/433403172120305664/qy1meeJE_normal.jpeg</t>
  </si>
  <si>
    <t>http://pbs.twimg.com/profile_images/882675831599976449/12iCvPin_normal.jpg</t>
  </si>
  <si>
    <t>http://pbs.twimg.com/profile_images/744489764120891393/QLyQO3N__normal.jpg</t>
  </si>
  <si>
    <t>http://pbs.twimg.com/profile_images/794349084270297088/QD_At96o_normal.jpg</t>
  </si>
  <si>
    <t>http://pbs.twimg.com/profile_images/966172337136644098/LcQ0RRKg_normal.jpg</t>
  </si>
  <si>
    <t>http://pbs.twimg.com/profile_images/518861779967807488/mdjQZdJV_normal.jpeg</t>
  </si>
  <si>
    <t>http://pbs.twimg.com/profile_images/942793225307328513/lCAxBgcs_normal.jpg</t>
  </si>
  <si>
    <t>http://pbs.twimg.com/profile_images/907902159534125057/B4rfWTnK_normal.jpg</t>
  </si>
  <si>
    <t>http://pbs.twimg.com/profile_images/886641233694564352/TaclnC9h_normal.jpg</t>
  </si>
  <si>
    <t>http://pbs.twimg.com/profile_images/967695612727693313/Ueu6ArLh_normal.jpg</t>
  </si>
  <si>
    <t>http://pbs.twimg.com/profile_images/423923305846824961/z2aVDErs_normal.jpeg</t>
  </si>
  <si>
    <t>http://pbs.twimg.com/profile_images/925826866296082432/Oz2mSAMM_normal.jpg</t>
  </si>
  <si>
    <t>http://pbs.twimg.com/profile_images/851564905136345088/3WMLPL7B_normal.jpg</t>
  </si>
  <si>
    <t>http://pbs.twimg.com/profile_images/1708183555/Christmas_2011-Avi_normal.GIF</t>
  </si>
  <si>
    <t>http://pbs.twimg.com/profile_images/950472845208862720/EHnlyCto_normal.jpg</t>
  </si>
  <si>
    <t>http://pbs.twimg.com/profile_images/935587345264394240/JMGx5UJK_normal.jpg</t>
  </si>
  <si>
    <t>http://pbs.twimg.com/profile_images/950696983915790336/KPfviCrL_normal.jpg</t>
  </si>
  <si>
    <t>http://pbs.twimg.com/profile_images/941403539338702849/RVa8D7BO_normal.jpg</t>
  </si>
  <si>
    <t>http://pbs.twimg.com/profile_images/939646784552386560/nwLA8Co7_normal.jpg</t>
  </si>
  <si>
    <t>http://pbs.twimg.com/profile_images/533454363977449472/bOe9rd3-_normal.jpeg</t>
  </si>
  <si>
    <t>http://pbs.twimg.com/profile_images/946801030343278593/iZ576RYX_normal.jpg</t>
  </si>
  <si>
    <t>http://pbs.twimg.com/profile_images/816431402040381440/fLIuz00o_normal.jpg</t>
  </si>
  <si>
    <t>http://pbs.twimg.com/profile_images/882544872728743936/RvEw3KF0_normal.jpg</t>
  </si>
  <si>
    <t>http://pbs.twimg.com/profile_images/734785911444017152/HsYSD7V3_normal.jpg</t>
  </si>
  <si>
    <t>http://pbs.twimg.com/profile_images/692427502497763328/15LBMNqF_normal.jpg</t>
  </si>
  <si>
    <t>http://pbs.twimg.com/profile_images/940915390611206144/gDE-Wq-G_normal.jpg</t>
  </si>
  <si>
    <t>http://pbs.twimg.com/profile_images/888142283844931584/_AjCLtF2_normal.jpg</t>
  </si>
  <si>
    <t>http://pbs.twimg.com/profile_images/785794016461856768/UEfz6rqI_normal.jpg</t>
  </si>
  <si>
    <t>http://pbs.twimg.com/profile_images/967865068435197953/8nQv9R4b_normal.jpg</t>
  </si>
  <si>
    <t>http://pbs.twimg.com/profile_images/858339797747638272/vaBlCERH_normal.jpg</t>
  </si>
  <si>
    <t>http://pbs.twimg.com/profile_images/760609191639719936/YY5v4zHh_normal.jpg</t>
  </si>
  <si>
    <t>http://pbs.twimg.com/profile_images/965770012379119622/T2uxv6SM_normal.jpg</t>
  </si>
  <si>
    <t>http://pbs.twimg.com/profile_images/833656099249156096/J20Or58F_normal.jpg</t>
  </si>
  <si>
    <t>http://pbs.twimg.com/profile_images/578405045604999168/fRRFU24i_normal.jpeg</t>
  </si>
  <si>
    <t>http://pbs.twimg.com/profile_images/963680683741892608/Hb2EPQwM_normal.jpg</t>
  </si>
  <si>
    <t>http://pbs.twimg.com/profile_images/963347883763253248/x9YqBiKw_normal.jpg</t>
  </si>
  <si>
    <t>http://pbs.twimg.com/profile_images/855584749233950721/jByENy49_normal.jpg</t>
  </si>
  <si>
    <t>http://pbs.twimg.com/profile_images/378800000032984493/f31aec177575080e549e25edc8b97a44_normal.jpeg</t>
  </si>
  <si>
    <t>http://pbs.twimg.com/profile_images/528476778759602176/kbxl_z30_normal.png</t>
  </si>
  <si>
    <t>http://pbs.twimg.com/profile_images/497166838665453568/HTf5Og0c_normal.jpeg</t>
  </si>
  <si>
    <t>http://pbs.twimg.com/profile_images/705486848186032128/A5ni3be2_normal.jpg</t>
  </si>
  <si>
    <t>http://pbs.twimg.com/profile_images/951724959251947520/JWJHAVij_normal.jpg</t>
  </si>
  <si>
    <t>http://pbs.twimg.com/profile_images/2656342789/65011634d4b267da86ea3665611911c1_normal.jpeg</t>
  </si>
  <si>
    <t>http://pbs.twimg.com/profile_images/597900496716697601/y8SNIW3g_normal.jpg</t>
  </si>
  <si>
    <t>http://pbs.twimg.com/profile_images/721329061189042176/eeaspHxI_normal.jpg</t>
  </si>
  <si>
    <t>http://pbs.twimg.com/profile_images/678573020/raijin_normal.jpg</t>
  </si>
  <si>
    <t>http://pbs.twimg.com/profile_images/951086855566458880/A17XxlI7_normal.jpg</t>
  </si>
  <si>
    <t>http://pbs.twimg.com/profile_images/879061537423544320/99vcNM5N_normal.jpg</t>
  </si>
  <si>
    <t>http://pbs.twimg.com/profile_images/742691987812421632/NRR1BDOP_normal.jpg</t>
  </si>
  <si>
    <t>http://pbs.twimg.com/profile_images/711696395485323266/R-B-2r6u_normal.jpg</t>
  </si>
  <si>
    <t>http://pbs.twimg.com/profile_images/893918225330823168/UTk3DtYF_normal.jpg</t>
  </si>
  <si>
    <t>http://pbs.twimg.com/profile_images/919436582117167104/-YXfCa9n_normal.jpg</t>
  </si>
  <si>
    <t>http://pbs.twimg.com/profile_images/967900337754447872/WM5ylSsa_normal.jpg</t>
  </si>
  <si>
    <t>http://pbs.twimg.com/profile_images/854953214977818624/Rk_1NJwl_normal.jpg</t>
  </si>
  <si>
    <t>http://pbs.twimg.com/profile_images/820553698984148992/9LRIDtxj_normal.jpg</t>
  </si>
  <si>
    <t>http://pbs.twimg.com/profile_images/3161412230/c8e569bead7878ed8bf2097568f63668_normal.jpeg</t>
  </si>
  <si>
    <t>http://pbs.twimg.com/profile_images/816744139018485760/t37nywLk_normal.jpg</t>
  </si>
  <si>
    <t>http://pbs.twimg.com/profile_images/949427755506020352/luhCy-cl_normal.jpg</t>
  </si>
  <si>
    <t>http://pbs.twimg.com/profile_images/3453140555/2f2d8fce7e25668532ed017a230a7b37_normal.png</t>
  </si>
  <si>
    <t>http://pbs.twimg.com/profile_images/956768728951279616/dOWqcBHx_normal.jpg</t>
  </si>
  <si>
    <t>http://pbs.twimg.com/profile_images/959764363765780481/nXNP14XM_normal.jpg</t>
  </si>
  <si>
    <t>http://pbs.twimg.com/profile_images/739712826726486016/AspBkisJ_normal.jpg</t>
  </si>
  <si>
    <t>http://pbs.twimg.com/profile_images/720825002971377664/zunS9NU4_normal.jpg</t>
  </si>
  <si>
    <t>http://pbs.twimg.com/profile_images/897524282980519936/yGHshZXL_normal.jpg</t>
  </si>
  <si>
    <t>http://pbs.twimg.com/profile_images/2307091670/image_normal.jpg</t>
  </si>
  <si>
    <t>http://pbs.twimg.com/profile_images/865820547741077504/wNs01Isl_normal.jpg</t>
  </si>
  <si>
    <t>http://pbs.twimg.com/profile_images/926736021450035200/Wa-k3JxX_normal.jpg</t>
  </si>
  <si>
    <t>http://pbs.twimg.com/profile_images/827318515048775680/1-xhC_ik_normal.jpg</t>
  </si>
  <si>
    <t>http://pbs.twimg.com/profile_images/2628870940/83472780ded53e78a0daa342854f1095_normal.jpeg</t>
  </si>
  <si>
    <t>http://pbs.twimg.com/profile_images/938191242831077376/frkBlyCk_normal.jpg</t>
  </si>
  <si>
    <t>http://pbs.twimg.com/profile_images/706210245538873345/GkA_T639_normal.jpg</t>
  </si>
  <si>
    <t>http://pbs.twimg.com/profile_images/1281792618/es_logo_metallic_gold_2_normal.jpg</t>
  </si>
  <si>
    <t>http://pbs.twimg.com/profile_images/953962288167489536/ADimg0Je_normal.jpg</t>
  </si>
  <si>
    <t>http://pbs.twimg.com/profile_images/462337931018244096/H_YiDuY4_normal.jpeg</t>
  </si>
  <si>
    <t>http://pbs.twimg.com/profile_images/511998321859108864/q-2zOAwY_normal.png</t>
  </si>
  <si>
    <t>http://pbs.twimg.com/profile_images/968122755521576961/y__KwYFh_normal.jpg</t>
  </si>
  <si>
    <t>http://pbs.twimg.com/profile_images/2398377696/image_normal.jpg</t>
  </si>
  <si>
    <t>http://pbs.twimg.com/profile_images/883288470046822400/5rOABfSH_normal.jpg</t>
  </si>
  <si>
    <t>http://pbs.twimg.com/profile_images/853142043144503297/78pMHxiI_normal.jpg</t>
  </si>
  <si>
    <t>http://pbs.twimg.com/profile_images/968150075984826368/BkrkSCkR_normal.jpg</t>
  </si>
  <si>
    <t>http://pbs.twimg.com/profile_images/960341556149477377/1Nsheae__normal.jpg</t>
  </si>
  <si>
    <t>http://pbs.twimg.com/profile_images/946631866672496640/p1oMk5ME_normal.jpg</t>
  </si>
  <si>
    <t>http://pbs.twimg.com/profile_images/947670834478448640/4iCO_YVg_normal.jpg</t>
  </si>
  <si>
    <t>http://pbs.twimg.com/profile_images/928288589410074624/e8hd4PdC_normal.jpg</t>
  </si>
  <si>
    <t>http://pbs.twimg.com/profile_images/859035073856798722/Bjt4jK7W_normal.jpg</t>
  </si>
  <si>
    <t>http://pbs.twimg.com/profile_images/925467502905348101/sNwN5dfI_normal.jpg</t>
  </si>
  <si>
    <t>http://pbs.twimg.com/profile_images/840328632736276480/NlRLm_VE_normal.jpg</t>
  </si>
  <si>
    <t>http://pbs.twimg.com/profile_images/959266970779594752/w5-G9I75_normal.jpg</t>
  </si>
  <si>
    <t>http://pbs.twimg.com/profile_images/920288127289384967/2Ec5Zayg_normal.jpg</t>
  </si>
  <si>
    <t>http://pbs.twimg.com/profile_images/884592828378103808/RsPrkNkm_normal.jpg</t>
  </si>
  <si>
    <t>http://pbs.twimg.com/profile_images/922708350294302720/q6kQogZU_normal.jpg</t>
  </si>
  <si>
    <t>http://pbs.twimg.com/profile_images/934554379688071169/3Jnb4HOI_normal.jpg</t>
  </si>
  <si>
    <t>http://pbs.twimg.com/profile_images/960270625393840129/g7Bl0-9v_normal.jpg</t>
  </si>
  <si>
    <t>http://pbs.twimg.com/profile_images/874533043545026560/xr_LdSuB_normal.jpg</t>
  </si>
  <si>
    <t>http://pbs.twimg.com/profile_images/893578445803966466/ExGsOkMc_normal.jpg</t>
  </si>
  <si>
    <t>http://pbs.twimg.com/profile_images/782108970584535040/JUqv22-9_normal.jpg</t>
  </si>
  <si>
    <t>http://pbs.twimg.com/profile_images/826275825821560832/zMejs6Sf_normal.jpg</t>
  </si>
  <si>
    <t>http://pbs.twimg.com/profile_images/964358476758622208/otwUbqGg_normal.jpg</t>
  </si>
  <si>
    <t>http://pbs.twimg.com/profile_images/915920311081566208/05FGYVz4_normal.jpg</t>
  </si>
  <si>
    <t>http://pbs.twimg.com/profile_images/824117492490436608/8yjSPn5L_normal.jpg</t>
  </si>
  <si>
    <t>http://pbs.twimg.com/profile_images/968177287811207169/FX-Kdiwl_normal.jpg</t>
  </si>
  <si>
    <t>http://pbs.twimg.com/profile_images/510107298157846528/DIcxAA5S_normal.jpeg</t>
  </si>
  <si>
    <t>http://pbs.twimg.com/profile_images/949873963496235009/-8LTJ3ut_normal.jpg</t>
  </si>
  <si>
    <t>http://pbs.twimg.com/profile_images/609102095472578561/MaE5Z6ro_normal.jpg</t>
  </si>
  <si>
    <t>http://pbs.twimg.com/profile_images/1135774442/mypic3_normal.jpg</t>
  </si>
  <si>
    <t>http://pbs.twimg.com/profile_images/961140445190524929/6vKdTf03_normal.jpg</t>
  </si>
  <si>
    <t>http://pbs.twimg.com/profile_images/940324338997248000/RQedm2xn_normal.jpg</t>
  </si>
  <si>
    <t>http://pbs.twimg.com/profile_images/967870784000724992/Agu7Ehul_normal.jpg</t>
  </si>
  <si>
    <t>http://pbs.twimg.com/profile_images/894639069770207232/7uidvAnz_normal.jpg</t>
  </si>
  <si>
    <t>http://pbs.twimg.com/profile_images/932890570967588864/RH4A6JH2_normal.jpg</t>
  </si>
  <si>
    <t>http://pbs.twimg.com/profile_images/2233768979/Welcome_Scan_normal.jpg</t>
  </si>
  <si>
    <t>http://pbs.twimg.com/profile_images/938806606564802561/W3iMu2Eh_normal.jpg</t>
  </si>
  <si>
    <t>http://pbs.twimg.com/profile_images/916990781193322496/2uYT2RMD_normal.jpg</t>
  </si>
  <si>
    <t>http://pbs.twimg.com/profile_images/852256267427086336/q3BZ2acC_normal.jpg</t>
  </si>
  <si>
    <t>http://pbs.twimg.com/profile_images/1884063978/anigif_normal.gif</t>
  </si>
  <si>
    <t>http://pbs.twimg.com/profile_images/967777980926771200/4QAyLzYw_normal.jpg</t>
  </si>
  <si>
    <t>http://pbs.twimg.com/profile_images/967964203792457733/aL-x_nIM_normal.jpg</t>
  </si>
  <si>
    <t>http://pbs.twimg.com/profile_images/967280743486337025/7hjdNkrg_normal.jpg</t>
  </si>
  <si>
    <t>http://pbs.twimg.com/profile_images/478551584356315136/WzmL92tG_normal.jpeg</t>
  </si>
  <si>
    <t>http://pbs.twimg.com/profile_images/802851532890918912/2atO9x97_normal.jpg</t>
  </si>
  <si>
    <t>http://pbs.twimg.com/profile_images/643489137937543169/vrE-TL66_normal.jpg</t>
  </si>
  <si>
    <t>http://pbs.twimg.com/profile_images/894984622999822337/_eknm3NH_normal.jpg</t>
  </si>
  <si>
    <t>http://pbs.twimg.com/profile_images/946128339294601216/bBPaS8Mx_normal.jpg</t>
  </si>
  <si>
    <t>http://pbs.twimg.com/profile_images/945431982258864128/AQqyHyey_normal.jpg</t>
  </si>
  <si>
    <t>http://pbs.twimg.com/profile_images/781643320917315584/iAcdMTU1_normal.jpg</t>
  </si>
  <si>
    <t>http://pbs.twimg.com/profile_images/959158006494633984/zckaT3Cz_normal.jpg</t>
  </si>
  <si>
    <t>http://pbs.twimg.com/profile_images/1222362681/bhp_animalwatch_favicon_normal.jpg</t>
  </si>
  <si>
    <t>http://pbs.twimg.com/profile_images/957352542215786496/6PqFxcMQ_normal.jpg</t>
  </si>
  <si>
    <t>http://pbs.twimg.com/profile_images/835686279962505216/wCFPkFi0_normal.jpg</t>
  </si>
  <si>
    <t>http://pbs.twimg.com/profile_images/835583635306729472/PPatYiF5_normal.jpg</t>
  </si>
  <si>
    <t>http://pbs.twimg.com/profile_images/960851758598840321/GOhuR1wN_normal.jpg</t>
  </si>
  <si>
    <t>http://pbs.twimg.com/profile_images/906514177233125376/CnpvmxpM_normal.jpg</t>
  </si>
  <si>
    <t>http://pbs.twimg.com/profile_images/966896534787735560/2ldQDxRI_normal.jpg</t>
  </si>
  <si>
    <t>http://pbs.twimg.com/profile_images/935212708667867138/MaOC7u1j_normal.jpg</t>
  </si>
  <si>
    <t>http://pbs.twimg.com/profile_images/295346626/udf_symbol_normal.jpg</t>
  </si>
  <si>
    <t>http://pbs.twimg.com/profile_images/946760693952348161/4QBNObnm_normal.jpg</t>
  </si>
  <si>
    <t>http://pbs.twimg.com/profile_images/966112895351312386/OBBtq5tF_normal.jpg</t>
  </si>
  <si>
    <t>http://pbs.twimg.com/profile_images/965992359745019906/GmlWW5Qr_normal.jpg</t>
  </si>
  <si>
    <t>http://pbs.twimg.com/profile_images/962489671883239424/CC4OUqHn_normal.jpg</t>
  </si>
  <si>
    <t>http://pbs.twimg.com/profile_images/943151326346739713/Az5m89A-_normal.jpg</t>
  </si>
  <si>
    <t>http://pbs.twimg.com/profile_images/750469846731718657/S_sKr77y_normal.jpg</t>
  </si>
  <si>
    <t>http://pbs.twimg.com/profile_images/676656118098231296/jYCH2ouZ_normal.jpg</t>
  </si>
  <si>
    <t>http://pbs.twimg.com/profile_images/963176255855079424/8pS6IFF__normal.jpg</t>
  </si>
  <si>
    <t>http://pbs.twimg.com/profile_images/865617008657813504/iNMSaK3e_normal.jpg</t>
  </si>
  <si>
    <t>http://pbs.twimg.com/profile_images/684755118860955650/VeKYthww_normal.jpg</t>
  </si>
  <si>
    <t>http://pbs.twimg.com/profile_images/640896768121569280/VriJddOY_normal.jpg</t>
  </si>
  <si>
    <t>http://pbs.twimg.com/profile_images/875382047216467972/3119VjuE_normal.jpg</t>
  </si>
  <si>
    <t>http://pbs.twimg.com/profile_images/912474324627607552/hg44my_s_normal.jpg</t>
  </si>
  <si>
    <t>http://pbs.twimg.com/profile_images/741695092562534400/lrIEOtnz_normal.jpg</t>
  </si>
  <si>
    <t>http://pbs.twimg.com/profile_images/956915882910994434/sK3tqvWU_normal.jpg</t>
  </si>
  <si>
    <t>http://pbs.twimg.com/profile_images/656890596045385728/ZP_1nzp6_normal.jpg</t>
  </si>
  <si>
    <t>http://pbs.twimg.com/profile_images/556174567412994048/ye3Lkosz_normal.jpeg</t>
  </si>
  <si>
    <t>http://pbs.twimg.com/profile_images/886082095134646273/4T-xNyTK_normal.jpg</t>
  </si>
  <si>
    <t>http://pbs.twimg.com/profile_images/579167164092940288/amKwLjXn_normal.jpg</t>
  </si>
  <si>
    <t>http://pbs.twimg.com/profile_images/963863192404246529/3qZHhb0x_normal.jpg</t>
  </si>
  <si>
    <t>http://pbs.twimg.com/profile_images/954354149768007682/dq2EffEv_normal.jpg</t>
  </si>
  <si>
    <t>http://pbs.twimg.com/profile_images/968218640918237184/-t95do_d_normal.jpg</t>
  </si>
  <si>
    <t>http://pbs.twimg.com/profile_images/819998009564008448/c8XmNPpd_normal.jpg</t>
  </si>
  <si>
    <t>http://pbs.twimg.com/profile_images/908264847837712384/PBSQbLif_normal.jpg</t>
  </si>
  <si>
    <t>http://pbs.twimg.com/profile_images/926027853090738176/k9dPL2mY_normal.jpg</t>
  </si>
  <si>
    <t>http://pbs.twimg.com/profile_images/2653607509/9ba9b0bc8bbb42b89cdfb2ad867fd239_normal.jpeg</t>
  </si>
  <si>
    <t>http://pbs.twimg.com/profile_images/920701030958026754/Hq6EMZUy_normal.jpg</t>
  </si>
  <si>
    <t>http://pbs.twimg.com/profile_images/962241639220572160/NVfrowX2_normal.jpg</t>
  </si>
  <si>
    <t>http://pbs.twimg.com/profile_images/887691242804465664/AqKGQIhA_normal.jpg</t>
  </si>
  <si>
    <t>http://pbs.twimg.com/profile_images/896587392089415681/5qmhNWIS_normal.jpg</t>
  </si>
  <si>
    <t>http://pbs.twimg.com/profile_images/677202436684128256/EPLp62jK_normal.png</t>
  </si>
  <si>
    <t>http://pbs.twimg.com/profile_images/956228625644359680/Zaq4J9qW_normal.jpg</t>
  </si>
  <si>
    <t>http://pbs.twimg.com/profile_images/643938386114252801/ReJkUtdi_normal.jpg</t>
  </si>
  <si>
    <t>http://pbs.twimg.com/profile_images/859032271688421377/M5V8YbIA_normal.jpg</t>
  </si>
  <si>
    <t>http://pbs.twimg.com/profile_images/927844545580036096/tZ023eBr_normal.jpg</t>
  </si>
  <si>
    <t>http://pbs.twimg.com/profile_images/924366919452504066/HbwKcGZ5_normal.jpg</t>
  </si>
  <si>
    <t>http://pbs.twimg.com/profile_images/936225259518349312/B7dglz-X_normal.jpg</t>
  </si>
  <si>
    <t>http://pbs.twimg.com/profile_images/840803175925932032/NMkNpGQj_normal.jpg</t>
  </si>
  <si>
    <t>http://pbs.twimg.com/profile_images/864036758756876289/xApVgqCZ_normal.jpg</t>
  </si>
  <si>
    <t>http://pbs.twimg.com/profile_images/933529173074657280/QKCMBIZA_normal.jpg</t>
  </si>
  <si>
    <t>http://pbs.twimg.com/profile_images/631231509198823424/-rIappZd_normal.png</t>
  </si>
  <si>
    <t>http://pbs.twimg.com/profile_images/1194047273/selfportrait_normal.JPG</t>
  </si>
  <si>
    <t>http://pbs.twimg.com/profile_images/963896215439134722/VgNWdXIw_normal.jpg</t>
  </si>
  <si>
    <t>http://pbs.twimg.com/profile_images/3085000943/53356fdb134b797ecc13f9aff5e4e66c_normal.jpeg</t>
  </si>
  <si>
    <t>http://pbs.twimg.com/profile_images/965037689115324416/OyulG1Sy_normal.jpg</t>
  </si>
  <si>
    <t>http://pbs.twimg.com/profile_images/964156906318131201/sQE2rZlK_normal.jpg</t>
  </si>
  <si>
    <t>http://pbs.twimg.com/profile_images/802180646345068544/fq5m7dC7_normal.jpg</t>
  </si>
  <si>
    <t>http://pbs.twimg.com/profile_images/959921768830914560/sap4Mr4V_normal.jpg</t>
  </si>
  <si>
    <t>http://pbs.twimg.com/profile_images/840758232650006528/5A6dkmyB_normal.jpg</t>
  </si>
  <si>
    <t>http://pbs.twimg.com/profile_images/876823470671319040/rHYlr03q_normal.jpg</t>
  </si>
  <si>
    <t>http://pbs.twimg.com/profile_images/717715130860101633/Gvufrks5_normal.jpg</t>
  </si>
  <si>
    <t>http://pbs.twimg.com/profile_images/876346245610078208/M1LXmJlF_normal.jpg</t>
  </si>
  <si>
    <t>http://pbs.twimg.com/profile_images/929238292784037889/lRuH_5mZ_normal.jpg</t>
  </si>
  <si>
    <t>http://pbs.twimg.com/profile_images/940120292659044352/GPHFmTFa_normal.jpg</t>
  </si>
  <si>
    <t>http://pbs.twimg.com/profile_images/501421665482313729/GXO490b3_normal.jpeg</t>
  </si>
  <si>
    <t>http://pbs.twimg.com/profile_images/962798449958662144/w0I9XOin_normal.jpg</t>
  </si>
  <si>
    <t>http://pbs.twimg.com/profile_images/967622268909056001/I_bPuLC8_normal.jpg</t>
  </si>
  <si>
    <t>http://pbs.twimg.com/profile_images/602536936083972096/qktySbv4_normal.jpg</t>
  </si>
  <si>
    <t>http://pbs.twimg.com/profile_images/934725950469578752/Ew0uuoK5_normal.jpg</t>
  </si>
  <si>
    <t>http://pbs.twimg.com/profile_images/796282767336030208/rxIKqxJD_normal.jpg</t>
  </si>
  <si>
    <t>http://pbs.twimg.com/profile_images/899685898685603840/7Wbkw80Y_normal.jpg</t>
  </si>
  <si>
    <t>http://pbs.twimg.com/profile_images/639485649888899073/FTa805Sb_normal.jpg</t>
  </si>
  <si>
    <t>http://pbs.twimg.com/profile_images/953689423497097218/4-YkWwsr_normal.jpg</t>
  </si>
  <si>
    <t>http://pbs.twimg.com/profile_images/2571612356/096a_normal.jpg</t>
  </si>
  <si>
    <t>http://pbs.twimg.com/profile_images/869165384615710720/4ZPlsRfU_normal.jpg</t>
  </si>
  <si>
    <t>http://pbs.twimg.com/profile_images/875005857637031936/Z4gzTSAF_normal.jpg</t>
  </si>
  <si>
    <t>http://pbs.twimg.com/profile_images/863991459199856640/FvmgcoQL_normal.jpg</t>
  </si>
  <si>
    <t>http://pbs.twimg.com/profile_images/960476578420424704/3-uwizKv_normal.jpg</t>
  </si>
  <si>
    <t>http://pbs.twimg.com/profile_images/568364345386496000/ibXS5lM1_normal.jpeg</t>
  </si>
  <si>
    <t>http://pbs.twimg.com/profile_images/907525723375771648/0piXWSqk_normal.jpg</t>
  </si>
  <si>
    <t>http://pbs.twimg.com/profile_images/961230394174550016/UD_kumEY_normal.jpg</t>
  </si>
  <si>
    <t>http://pbs.twimg.com/profile_images/936436461729021952/pbQI7MTv_normal.jpg</t>
  </si>
  <si>
    <t>http://pbs.twimg.com/profile_images/619406348762128384/UEKbODed_normal.png</t>
  </si>
  <si>
    <t>http://pbs.twimg.com/profile_images/892989920477814785/Fm0NaQEt_normal.jpg</t>
  </si>
  <si>
    <t>http://pbs.twimg.com/profile_images/967343331716952064/4pHojVDE_normal.jpg</t>
  </si>
  <si>
    <t>http://pbs.twimg.com/profile_images/891053175825997825/2XZ6quMq_normal.jpg</t>
  </si>
  <si>
    <t>http://pbs.twimg.com/profile_images/418835606571974656/LVf5ZxF0_normal.jpeg</t>
  </si>
  <si>
    <t>http://pbs.twimg.com/profile_images/763004064082890752/8lmXMu59_normal.jpg</t>
  </si>
  <si>
    <t>http://pbs.twimg.com/profile_images/960544351804801024/FqapMy72_normal.jpg</t>
  </si>
  <si>
    <t>http://pbs.twimg.com/profile_images/539540473967157248/zsI9F9Mw_normal.jpeg</t>
  </si>
  <si>
    <t>http://pbs.twimg.com/profile_images/849313339083816960/wln86I4P_normal.jpg</t>
  </si>
  <si>
    <t>http://pbs.twimg.com/profile_images/964381577965846528/CYp6vHRo_normal.jpg</t>
  </si>
  <si>
    <t>http://pbs.twimg.com/profile_images/968010763334856704/u-u5droV_normal.jpg</t>
  </si>
  <si>
    <t>http://pbs.twimg.com/profile_images/887751662743371776/j0pAWZSn_normal.jpg</t>
  </si>
  <si>
    <t>http://pbs.twimg.com/profile_images/788149345329766400/uQ5WHQ-H_normal.jpg</t>
  </si>
  <si>
    <t>http://pbs.twimg.com/profile_images/919630411021651969/yDgoDxhn_normal.jpg</t>
  </si>
  <si>
    <t>http://pbs.twimg.com/profile_images/2535233521/IMG00002-20120823-1609_normal.jpg</t>
  </si>
  <si>
    <t>http://pbs.twimg.com/profile_images/899793043154325504/vWP1o-fH_normal.jpg</t>
  </si>
  <si>
    <t>http://pbs.twimg.com/profile_images/923151698822029313/MSS-A4_e_normal.jpg</t>
  </si>
  <si>
    <t>http://pbs.twimg.com/profile_images/618132116052803584/IyFIDGDy_normal.jpg</t>
  </si>
  <si>
    <t>http://pbs.twimg.com/profile_images/906286693044670464/Fx1GExhZ_normal.jpg</t>
  </si>
  <si>
    <t>http://pbs.twimg.com/profile_images/925390894785708032/8SbN1AyU_normal.jpg</t>
  </si>
  <si>
    <t>http://pbs.twimg.com/profile_images/915566076880068608/Nq4qPIzh_normal.jpg</t>
  </si>
  <si>
    <t>http://pbs.twimg.com/profile_images/730564137261117442/TqclvjL0_normal.jpg</t>
  </si>
  <si>
    <t>http://pbs.twimg.com/profile_images/963644764506787841/amsSSNvB_normal.jpg</t>
  </si>
  <si>
    <t>http://pbs.twimg.com/profile_images/3763435532/ef29b214a0cabdcec85ba5d34b5e5903_normal.jpeg</t>
  </si>
  <si>
    <t>http://pbs.twimg.com/profile_images/931190220761874432/qriu2RSj_normal.jpg</t>
  </si>
  <si>
    <t>http://pbs.twimg.com/profile_images/854154420304584704/O1A7o1Kk_normal.jpg</t>
  </si>
  <si>
    <t>http://pbs.twimg.com/profile_images/783068607362297856/JNha07Al_normal.jpg</t>
  </si>
  <si>
    <t>http://pbs.twimg.com/profile_images/794732124179984388/neqk5K2k_normal.jpg</t>
  </si>
  <si>
    <t>http://pbs.twimg.com/profile_images/854737448882106369/Q45uCVdV_normal.jpg</t>
  </si>
  <si>
    <t>http://pbs.twimg.com/profile_images/943943069098897408/WpQPubLD_normal.jpg</t>
  </si>
  <si>
    <t>http://pbs.twimg.com/profile_images/832236214988075010/EAsw31lq_normal.jpg</t>
  </si>
  <si>
    <t>http://pbs.twimg.com/profile_images/749508056933801984/F4P8Xt44_normal.jpg</t>
  </si>
  <si>
    <t>http://pbs.twimg.com/profile_images/961420027806306304/rGQZYxya_normal.jpg</t>
  </si>
  <si>
    <t>http://pbs.twimg.com/profile_images/723174191340642304/KuCt8LND_normal.jpg</t>
  </si>
  <si>
    <t>http://pbs.twimg.com/profile_images/701812252425322499/hmTCz_yg_normal.png</t>
  </si>
  <si>
    <t>http://pbs.twimg.com/profile_images/927815904817303552/bzvOBvPT_normal.jpg</t>
  </si>
  <si>
    <t>http://pbs.twimg.com/profile_images/1682176780/Q9aUk0gt_normal</t>
  </si>
  <si>
    <t>http://pbs.twimg.com/profile_images/955091885751758853/h-oLggN0_normal.jpg</t>
  </si>
  <si>
    <t>http://pbs.twimg.com/profile_images/833798399308730371/K2Eynjv8_normal.jpg</t>
  </si>
  <si>
    <t>http://pbs.twimg.com/profile_images/645300392763387904/jj3-fUTB_normal.png</t>
  </si>
  <si>
    <t>http://pbs.twimg.com/profile_images/939942165265944576/s3KXvm3D_normal.jpg</t>
  </si>
  <si>
    <t>http://pbs.twimg.com/profile_images/680818411576803328/etgAoP0G_normal.jpg</t>
  </si>
  <si>
    <t>http://pbs.twimg.com/profile_images/891359071298768896/Fnn98ti7_normal.jpg</t>
  </si>
  <si>
    <t>http://pbs.twimg.com/profile_images/907403432721448960/787qODPT_normal.jpg</t>
  </si>
  <si>
    <t>http://pbs.twimg.com/profile_images/956145745421316096/62U5jHl1_normal.jpg</t>
  </si>
  <si>
    <t>http://pbs.twimg.com/profile_images/958783060207583232/R3kMPsuv_normal.jpg</t>
  </si>
  <si>
    <t>http://pbs.twimg.com/profile_images/893114495056322560/lyIRFGG3_normal.jpg</t>
  </si>
  <si>
    <t>http://pbs.twimg.com/profile_images/964468741277798400/hp0erl5a_normal.jpg</t>
  </si>
  <si>
    <t>http://pbs.twimg.com/profile_images/966880407504367617/NTlxVAZW_normal.jpg</t>
  </si>
  <si>
    <t>http://pbs.twimg.com/profile_images/965283073964228608/OnxnygzN_normal.png</t>
  </si>
  <si>
    <t>http://pbs.twimg.com/profile_images/936160177480282112/Y_LVP42J_normal.jpg</t>
  </si>
  <si>
    <t>http://pbs.twimg.com/profile_images/904369695909924865/oKYDW2lc_normal.jpg</t>
  </si>
  <si>
    <t>http://pbs.twimg.com/profile_images/811832914463825921/S7VN4peN_normal.jpg</t>
  </si>
  <si>
    <t>http://pbs.twimg.com/profile_images/880886100050538497/de-bcqZr_normal.jpg</t>
  </si>
  <si>
    <t>http://pbs.twimg.com/profile_images/851566835900219393/kXzTAu4U_normal.jpg</t>
  </si>
  <si>
    <t>http://pbs.twimg.com/profile_images/819242813732831233/eqo42FG2_normal.jpg</t>
  </si>
  <si>
    <t>http://pbs.twimg.com/profile_images/882163123695648768/sqrG1yMb_normal.jpg</t>
  </si>
  <si>
    <t>http://pbs.twimg.com/profile_images/658098131263975424/DP8ecm8X_normal.jpg</t>
  </si>
  <si>
    <t>http://pbs.twimg.com/profile_images/964797145340522496/KxektkVw_normal.jpg</t>
  </si>
  <si>
    <t>http://pbs.twimg.com/profile_images/589125012663115776/HvKeYumd_normal.png</t>
  </si>
  <si>
    <t>http://pbs.twimg.com/profile_images/964980267638317057/OIW_psp-_normal.jpg</t>
  </si>
  <si>
    <t>http://pbs.twimg.com/profile_images/512338712416755712/JP_7-5kP_normal.jpeg</t>
  </si>
  <si>
    <t>http://pbs.twimg.com/profile_images/797128806804770816/AzmUjxif_normal.jpg</t>
  </si>
  <si>
    <t>http://pbs.twimg.com/profile_images/966159780317483008/vKvZ6U20_normal.jpg</t>
  </si>
  <si>
    <t>http://pbs.twimg.com/profile_images/948628631349276672/sLP_y-HM_normal.jpg</t>
  </si>
  <si>
    <t>http://pbs.twimg.com/profile_images/914854064554377217/BvoNIE38_normal.jpg</t>
  </si>
  <si>
    <t>http://pbs.twimg.com/profile_images/967448482398330882/xfRdxIPD_normal.jpg</t>
  </si>
  <si>
    <t>http://pbs.twimg.com/profile_images/675034287406718976/khTkDW-R_normal.jpg</t>
  </si>
  <si>
    <t>http://pbs.twimg.com/profile_images/939455366261329920/0qtk5WiR_normal.jpg</t>
  </si>
  <si>
    <t>http://pbs.twimg.com/profile_images/824952382618349568/2SFIkM2x_normal.jpg</t>
  </si>
  <si>
    <t>http://pbs.twimg.com/profile_images/938142590888759296/1V3nHP6r_normal.jpg</t>
  </si>
  <si>
    <t>http://pbs.twimg.com/profile_images/740319573375746048/li4h41rQ_normal.jpg</t>
  </si>
  <si>
    <t>http://pbs.twimg.com/profile_images/637112237501448192/OL152kdg_normal.jpg</t>
  </si>
  <si>
    <t>http://pbs.twimg.com/profile_images/468472502709006337/MBTMQsB1_normal.jpeg</t>
  </si>
  <si>
    <t>http://pbs.twimg.com/profile_images/968200822289981440/ut5gMqiz_normal.jpg</t>
  </si>
  <si>
    <t>http://pbs.twimg.com/profile_images/633640092339318786/8GvegAot_normal.jpg</t>
  </si>
  <si>
    <t>http://pbs.twimg.com/profile_images/965719674917916683/WARIgBdY_normal.jpg</t>
  </si>
  <si>
    <t>http://pbs.twimg.com/profile_images/854764892888354817/TI9eXu5f_normal.jpg</t>
  </si>
  <si>
    <t>http://pbs.twimg.com/profile_images/966302435953164288/YdZ8up6K_normal.jpg</t>
  </si>
  <si>
    <t>http://pbs.twimg.com/profile_images/958469660076335104/Y6HsIQnq_normal.jpg</t>
  </si>
  <si>
    <t>http://pbs.twimg.com/profile_images/958744826110992384/iOrTexdh_normal.jpg</t>
  </si>
  <si>
    <t>http://pbs.twimg.com/profile_images/378800000092126914/3ed19f72c57dc6fdd65bc57c55cce2f5_normal.jpeg</t>
  </si>
  <si>
    <t>http://pbs.twimg.com/profile_images/651550031363739653/TQXn-Z4a_normal.jpg</t>
  </si>
  <si>
    <t>http://pbs.twimg.com/profile_images/955514468062019585/X2xC7KNZ_normal.jpg</t>
  </si>
  <si>
    <t>http://pbs.twimg.com/profile_images/3335010552/1c355c2742b279d078bbe8642cb09c03_normal.jpeg</t>
  </si>
  <si>
    <t>http://pbs.twimg.com/profile_images/892221340958076928/Sgzl2Ky4_normal.jpg</t>
  </si>
  <si>
    <t>http://pbs.twimg.com/profile_images/940004958606413824/AxYvJNqB_normal.jpg</t>
  </si>
  <si>
    <t>http://pbs.twimg.com/profile_images/538695875845844994/gHYGFj-0_normal.jpeg</t>
  </si>
  <si>
    <t>http://pbs.twimg.com/profile_images/551909652938514432/dspwiaOS_normal.png</t>
  </si>
  <si>
    <t>http://pbs.twimg.com/profile_images/967456914433916929/hOu1GgF6_normal.jpg</t>
  </si>
  <si>
    <t>http://pbs.twimg.com/profile_images/871861277563523074/3mUOVJc1_normal.jpg</t>
  </si>
  <si>
    <t>http://pbs.twimg.com/profile_images/560819281441468418/jV4AmjLE_normal.jpeg</t>
  </si>
  <si>
    <t>http://pbs.twimg.com/profile_images/555866700613042176/QRuuILIs_normal.png</t>
  </si>
  <si>
    <t>http://pbs.twimg.com/profile_images/824253611223957504/PTS0eKs__normal.jpg</t>
  </si>
  <si>
    <t>http://pbs.twimg.com/profile_images/862858504305909760/y4dwNTMx_normal.jpg</t>
  </si>
  <si>
    <t>http://pbs.twimg.com/profile_images/965287341702221825/sC3OdVUY_normal.jpg</t>
  </si>
  <si>
    <t>http://pbs.twimg.com/profile_images/953643856813228032/Iw1rU3Dr_normal.jpg</t>
  </si>
  <si>
    <t>http://pbs.twimg.com/profile_images/953821510199889920/Dr7jDBUB_normal.jpg</t>
  </si>
  <si>
    <t>http://pbs.twimg.com/profile_images/905132590054739968/0u5Ht8c8_normal.jpg</t>
  </si>
  <si>
    <t>http://pbs.twimg.com/profile_images/965483554686849025/X5C6PUeW_normal.jpg</t>
  </si>
  <si>
    <t>http://pbs.twimg.com/profile_images/807250989682147329/Ycf4YHK9_normal.jpg</t>
  </si>
  <si>
    <t>http://pbs.twimg.com/profile_images/692012167483101184/nzaWDehd_normal.png</t>
  </si>
  <si>
    <t>http://pbs.twimg.com/profile_images/962026104549621760/LrOXPlbV_normal.jpg</t>
  </si>
  <si>
    <t>http://pbs.twimg.com/profile_images/964505811304071168/MqdAUQkg_normal.jpg</t>
  </si>
  <si>
    <t>http://pbs.twimg.com/profile_images/945884721451491328/kuXp910z_normal.jpg</t>
  </si>
  <si>
    <t>http://pbs.twimg.com/profile_images/957612342631632897/t5lWzega_normal.jpg</t>
  </si>
  <si>
    <t>http://pbs.twimg.com/profile_images/925523343461064704/BXeVpU-j_normal.jpg</t>
  </si>
  <si>
    <t>http://pbs.twimg.com/profile_images/958816742196895744/98u4gckT_normal.jpg</t>
  </si>
  <si>
    <t>http://pbs.twimg.com/profile_images/471876390342508544/hzUDIcbi_normal.png</t>
  </si>
  <si>
    <t>http://pbs.twimg.com/profile_images/966322363737497600/W_1JW1kW_normal.jpg</t>
  </si>
  <si>
    <t>http://pbs.twimg.com/profile_images/967259659374481409/FMeKvu56_normal.jpg</t>
  </si>
  <si>
    <t>http://pbs.twimg.com/profile_images/740292021164736517/y8w4YGQ2_normal.jpg</t>
  </si>
  <si>
    <t>http://pbs.twimg.com/profile_images/897989123306274816/G1qEQOSs_normal.jpg</t>
  </si>
  <si>
    <t>http://pbs.twimg.com/profile_images/686650039968464896/z1XosBSA_normal.jpg</t>
  </si>
  <si>
    <t>http://pbs.twimg.com/profile_images/1321272867/imagesCATO7X2L_normal.jpg</t>
  </si>
  <si>
    <t>http://pbs.twimg.com/profile_images/919224106968649728/-xFFAziU_normal.jpg</t>
  </si>
  <si>
    <t>http://pbs.twimg.com/profile_images/956414387807399937/nLCNWPL__normal.jpg</t>
  </si>
  <si>
    <t>http://pbs.twimg.com/profile_images/932184245858111490/3mAsccr5_normal.jpg</t>
  </si>
  <si>
    <t>http://pbs.twimg.com/profile_images/940566717465616385/rWIJrkub_normal.jpg</t>
  </si>
  <si>
    <t>http://pbs.twimg.com/profile_images/950918403669180416/3O74K_-9_normal.jpg</t>
  </si>
  <si>
    <t>http://pbs.twimg.com/profile_images/458927242702110720/MdbcmVGm_normal.jpeg</t>
  </si>
  <si>
    <t>http://pbs.twimg.com/profile_images/732183529732358144/Hj1oAKIg_normal.jpg</t>
  </si>
  <si>
    <t>http://pbs.twimg.com/profile_images/908799467477979136/DxZYeUcW_normal.jpg</t>
  </si>
  <si>
    <t>http://pbs.twimg.com/profile_images/942573564628258816/38YDRiS0_normal.jpg</t>
  </si>
  <si>
    <t>http://pbs.twimg.com/profile_images/967429851211882496/LBql80F4_normal.jpg</t>
  </si>
  <si>
    <t>http://pbs.twimg.com/profile_images/676500744044871680/ZrMWHwji_normal.jpg</t>
  </si>
  <si>
    <t>http://pbs.twimg.com/profile_images/967563122905989120/9mK7OVIx_normal.jpg</t>
  </si>
  <si>
    <t>http://pbs.twimg.com/profile_images/951526267102392320/hAoCDtIW_normal.jpg</t>
  </si>
  <si>
    <t>http://pbs.twimg.com/profile_images/682457949202198528/jeebXkSM_normal.png</t>
  </si>
  <si>
    <t>http://pbs.twimg.com/profile_images/967920557034561536/P98DnPI1_normal.jpg</t>
  </si>
  <si>
    <t>http://pbs.twimg.com/profile_images/932622642535952384/OwoCYIFG_normal.jpg</t>
  </si>
  <si>
    <t>http://pbs.twimg.com/profile_images/580923603706740736/-ttZAdf7_normal.jpg</t>
  </si>
  <si>
    <t>http://pbs.twimg.com/profile_images/563724232287211520/sEoE-N6j_normal.jpeg</t>
  </si>
  <si>
    <t>http://pbs.twimg.com/profile_images/956621978038947841/ZBRpDsk-_normal.jpg</t>
  </si>
  <si>
    <t>http://pbs.twimg.com/profile_images/879502148140236801/oOXucGcJ_normal.jpg</t>
  </si>
  <si>
    <t>http://pbs.twimg.com/profile_images/956188508527276032/uj_7Ysc5_normal.jpg</t>
  </si>
  <si>
    <t>http://pbs.twimg.com/profile_images/862527931905527808/hR5MwJI3_normal.jpg</t>
  </si>
  <si>
    <t>http://pbs.twimg.com/profile_images/920155842435043328/EZc7MqUy_normal.jpg</t>
  </si>
  <si>
    <t>http://pbs.twimg.com/profile_images/1661556652/__0025_normal.jpg</t>
  </si>
  <si>
    <t>http://pbs.twimg.com/profile_images/3604217763/d6ae572d0a6cf391c5c7bef305a96634_normal.png</t>
  </si>
  <si>
    <t>http://pbs.twimg.com/profile_images/950793884585533441/7qZoX753_normal.jpg</t>
  </si>
  <si>
    <t>http://pbs.twimg.com/profile_images/950838132697542656/8XWY0GEP_normal.jpg</t>
  </si>
  <si>
    <t>http://pbs.twimg.com/profile_images/872948074154524672/w1M1vCEa_normal.jpg</t>
  </si>
  <si>
    <t>http://pbs.twimg.com/profile_images/966136449870565376/qk8GHWfp_normal.jpg</t>
  </si>
  <si>
    <t>http://pbs.twimg.com/profile_images/898543483732070400/k5rQ9p6S_normal.jpg</t>
  </si>
  <si>
    <t>http://pbs.twimg.com/profile_images/535798586345152512/N-vW2Ntp_normal.jpeg</t>
  </si>
  <si>
    <t>http://pbs.twimg.com/profile_images/949524421940625409/3sZGC4UF_normal.jpg</t>
  </si>
  <si>
    <t>http://pbs.twimg.com/profile_images/596022404431814656/giEN7cGB_normal.jpg</t>
  </si>
  <si>
    <t>http://pbs.twimg.com/profile_images/915662139855130624/vmIn1ZrL_normal.jpg</t>
  </si>
  <si>
    <t>http://pbs.twimg.com/profile_images/968165372716253184/_wNpS3Gl_normal.jpg</t>
  </si>
  <si>
    <t>http://pbs.twimg.com/profile_images/956330019210563584/barEkVih_normal.jpg</t>
  </si>
  <si>
    <t>http://pbs.twimg.com/profile_images/885151043457351681/hrY4qJyQ_normal.jpg</t>
  </si>
  <si>
    <t>http://pbs.twimg.com/profile_images/712750961375252481/oO4SeX0u_normal.jpg</t>
  </si>
  <si>
    <t>http://pbs.twimg.com/profile_images/961733383192801285/HcKgz-pO_normal.jpg</t>
  </si>
  <si>
    <t>http://pbs.twimg.com/profile_images/843554818702553089/aLhRa9yY_normal.jpg</t>
  </si>
  <si>
    <t>http://pbs.twimg.com/profile_images/875480066393874432/yLStbPMU_normal.jpg</t>
  </si>
  <si>
    <t>http://pbs.twimg.com/profile_images/865578941943250944/aCk_MLhB_normal.jpg</t>
  </si>
  <si>
    <t>http://pbs.twimg.com/profile_images/813448169166094336/X0zyhClO_normal.jpg</t>
  </si>
  <si>
    <t>http://pbs.twimg.com/profile_images/535678230217240576/JMnDknA-_normal.jpeg</t>
  </si>
  <si>
    <t>http://pbs.twimg.com/profile_images/965922432920928261/XaOpzaFV_normal.jpg</t>
  </si>
  <si>
    <t>http://pbs.twimg.com/profile_images/3300157343/3f34e9dc85b775d986709e55e5e0c630_normal.jpeg</t>
  </si>
  <si>
    <t>http://pbs.twimg.com/profile_images/898204623013531648/QBydVAG-_normal.jpg</t>
  </si>
  <si>
    <t>http://pbs.twimg.com/profile_images/872226012871839744/nwEmpGaQ_normal.jpg</t>
  </si>
  <si>
    <t>http://pbs.twimg.com/profile_images/1260402308/081130_1539_010001_normal.jpg</t>
  </si>
  <si>
    <t>http://pbs.twimg.com/profile_images/3335120008/c90250e938409ca9f440fe55b9713a1e_normal.jpeg</t>
  </si>
  <si>
    <t>http://pbs.twimg.com/profile_images/960422605319684097/mh_kOHJD_normal.jpg</t>
  </si>
  <si>
    <t>http://pbs.twimg.com/profile_images/950741621846327296/OpsPzkvL_normal.jpg</t>
  </si>
  <si>
    <t>http://pbs.twimg.com/profile_images/965484730559770624/P2PKYmM8_normal.jpg</t>
  </si>
  <si>
    <t>http://pbs.twimg.com/profile_images/943289070419173376/_P-tFRVi_normal.jpg</t>
  </si>
  <si>
    <t>http://pbs.twimg.com/profile_images/964948533743820800/GyWSzR_0_normal.jpg</t>
  </si>
  <si>
    <t>http://pbs.twimg.com/profile_images/2182570270/_51855675_helenmary512_normal.jpg</t>
  </si>
  <si>
    <t>http://pbs.twimg.com/profile_images/758647793628045312/_OOhvTFy_normal.png</t>
  </si>
  <si>
    <t>http://pbs.twimg.com/profile_images/691551002118455296/AnQoU4lg_normal.jpg</t>
  </si>
  <si>
    <t>http://pbs.twimg.com/profile_images/915625430585135104/5_T-JaEf_normal.jpg</t>
  </si>
  <si>
    <t>http://pbs.twimg.com/profile_images/881895328718307328/cpAYwvZH_normal.jpg</t>
  </si>
  <si>
    <t>http://pbs.twimg.com/profile_images/954023162768953344/8ciAblj9_normal.jpg</t>
  </si>
  <si>
    <t>http://pbs.twimg.com/profile_images/842924862/2010021420580000_normal.jpg</t>
  </si>
  <si>
    <t>http://pbs.twimg.com/profile_images/944567276648271872/izWVIr_b_normal.jpg</t>
  </si>
  <si>
    <t>http://pbs.twimg.com/profile_images/470227361011466240/MibEyQIC_normal.jpeg</t>
  </si>
  <si>
    <t>http://pbs.twimg.com/profile_images/930240820707553281/1GHShnD8_normal.jpg</t>
  </si>
  <si>
    <t>http://pbs.twimg.com/profile_images/952052252092416000/SNeYFEGJ_normal.jpg</t>
  </si>
  <si>
    <t>http://pbs.twimg.com/profile_images/954521563214172160/wU7Aaqi2_normal.jpg</t>
  </si>
  <si>
    <t>http://pbs.twimg.com/profile_images/939813467292184576/WkjhhMk3_normal.jpg</t>
  </si>
  <si>
    <t>http://pbs.twimg.com/profile_images/956703837246689281/hoCY0hl-_normal.jpg</t>
  </si>
  <si>
    <t>http://pbs.twimg.com/profile_images/787911870837559296/oKjWbyPM_normal.jpg</t>
  </si>
  <si>
    <t>http://pbs.twimg.com/profile_images/949317223042166786/_n2LOcnE_normal.jpg</t>
  </si>
  <si>
    <t>http://pbs.twimg.com/profile_images/967923842336395265/acYIZVXN_normal.jpg</t>
  </si>
  <si>
    <t>http://pbs.twimg.com/profile_images/937256377378136064/z2v0xE74_normal.jpg</t>
  </si>
  <si>
    <t>http://pbs.twimg.com/profile_images/880181152379785217/0BIKgzdm_normal.jpg</t>
  </si>
  <si>
    <t>http://pbs.twimg.com/profile_images/3348521874/bc41c18ca727ff39e1195c50d98d7d6f_normal.jpeg</t>
  </si>
  <si>
    <t>http://pbs.twimg.com/profile_images/832174419548176386/EmwiUIkQ_normal.jpg</t>
  </si>
  <si>
    <t>http://pbs.twimg.com/profile_images/832228900059103233/v9B54ALc_normal.jpg</t>
  </si>
  <si>
    <t>http://pbs.twimg.com/profile_images/624180034274766848/mj64ZSMo_normal.jpg</t>
  </si>
  <si>
    <t>http://pbs.twimg.com/profile_images/3103955343/413a881a6c63e36b3c8b222057e39806_normal.jpeg</t>
  </si>
  <si>
    <t>http://pbs.twimg.com/profile_images/911230586391453696/oWUyiwhS_normal.jpg</t>
  </si>
  <si>
    <t>http://pbs.twimg.com/profile_images/85247873/Lulu_drawing_normal.jpg</t>
  </si>
  <si>
    <t>http://pbs.twimg.com/profile_images/3772862177/db60b0eca73023eb659ba7704c3b9d16_normal.jpeg</t>
  </si>
  <si>
    <t>http://pbs.twimg.com/profile_images/828156206925676544/JDIFGlEI_normal.jpg</t>
  </si>
  <si>
    <t>http://pbs.twimg.com/profile_images/957883662485327872/9gQFj--4_normal.jpg</t>
  </si>
  <si>
    <t>http://pbs.twimg.com/profile_images/781050238211649536/XM4VGEYx_normal.jpg</t>
  </si>
  <si>
    <t>http://pbs.twimg.com/profile_images/745633395645026305/3uOFDkLU_normal.jpg</t>
  </si>
  <si>
    <t>http://pbs.twimg.com/profile_images/932723946994089984/52J8ye8J_normal.jpg</t>
  </si>
  <si>
    <t>http://pbs.twimg.com/profile_images/873699230677950465/flOgFfvA_normal.jpg</t>
  </si>
  <si>
    <t>http://pbs.twimg.com/profile_images/930352252765851648/aA4l53o9_normal.jpg</t>
  </si>
  <si>
    <t>http://pbs.twimg.com/profile_images/966223481762271232/GLxUZR0p_normal.jpg</t>
  </si>
  <si>
    <t>http://pbs.twimg.com/profile_images/960914503578865669/ZScLs2xd_normal.jpg</t>
  </si>
  <si>
    <t>http://pbs.twimg.com/profile_images/791728360795668480/ieRUYse4_normal.jpg</t>
  </si>
  <si>
    <t>http://pbs.twimg.com/profile_images/913344985029685253/vJp7nCYC_normal.jpg</t>
  </si>
  <si>
    <t>http://pbs.twimg.com/profile_images/959814994882830337/Hjmt9_i3_normal.jpg</t>
  </si>
  <si>
    <t>http://pbs.twimg.com/profile_images/557852444697178112/F1H9tWAL_normal.jpeg</t>
  </si>
  <si>
    <t>http://pbs.twimg.com/profile_images/957808678962266113/ripcmpPg_normal.jpg</t>
  </si>
  <si>
    <t>http://pbs.twimg.com/profile_images/928546470763962368/u3uOlVH4_normal.jpg</t>
  </si>
  <si>
    <t>http://pbs.twimg.com/profile_images/966073992485449729/buhPc8ss_normal.jpg</t>
  </si>
  <si>
    <t>http://pbs.twimg.com/profile_images/878428961616920576/JksmtRq__normal.jpg</t>
  </si>
  <si>
    <t>http://pbs.twimg.com/profile_images/825477821346750464/Bt7_cLZv_normal.jpg</t>
  </si>
  <si>
    <t>http://pbs.twimg.com/profile_images/959654094989225984/INem-dJv_normal.jpg</t>
  </si>
  <si>
    <t>http://pbs.twimg.com/profile_images/2687203193/773efd6100fde04a682fe99d45a2f7e1_normal.jpeg</t>
  </si>
  <si>
    <t>http://pbs.twimg.com/profile_images/874236228027072512/olZCg1Ri_normal.jpg</t>
  </si>
  <si>
    <t>http://pbs.twimg.com/profile_images/924357074389049344/lUdyysmn_normal.jpg</t>
  </si>
  <si>
    <t>http://pbs.twimg.com/profile_images/961085496288993280/RmSYCof1_normal.jpg</t>
  </si>
  <si>
    <t>http://pbs.twimg.com/profile_images/967662947123253248/Tych92JR_normal.jpg</t>
  </si>
  <si>
    <t>http://pbs.twimg.com/profile_images/499998521068507136/GqAw3NM8_normal.jpeg</t>
  </si>
  <si>
    <t>http://pbs.twimg.com/profile_images/938990992652247040/RdHZi28x_normal.jpg</t>
  </si>
  <si>
    <t>http://pbs.twimg.com/profile_images/961004156176695297/QrzbsCAg_normal.jpg</t>
  </si>
  <si>
    <t>http://pbs.twimg.com/profile_images/1716410982/twitter_JPEG_normal.jpg</t>
  </si>
  <si>
    <t>http://pbs.twimg.com/profile_images/967392790291369984/gSS7cYcW_normal.jpg</t>
  </si>
  <si>
    <t>http://pbs.twimg.com/profile_images/735592394293444613/YctdHOFP_normal.jpg</t>
  </si>
  <si>
    <t>http://pbs.twimg.com/profile_images/857679907559571456/M1dozB4z_normal.jpg</t>
  </si>
  <si>
    <t>http://pbs.twimg.com/profile_images/887143934660628481/HutzuQGe_normal.jpg</t>
  </si>
  <si>
    <t>http://pbs.twimg.com/profile_images/492637724562567168/zVYbwYAR_normal.jpeg</t>
  </si>
  <si>
    <t>http://pbs.twimg.com/profile_images/892687923996446720/koQG1gfr_normal.jpg</t>
  </si>
  <si>
    <t>http://pbs.twimg.com/profile_images/656929420993802240/Zc2uEbKh_normal.jpg</t>
  </si>
  <si>
    <t>http://pbs.twimg.com/profile_images/673545599/me_normal.jpg</t>
  </si>
  <si>
    <t>http://pbs.twimg.com/profile_images/942418309689036800/arKflE7E_normal.jpg</t>
  </si>
  <si>
    <t>http://pbs.twimg.com/profile_images/378800000071285345/f18ab17db6a9e061ffa18b81e01a8634_normal.jpeg</t>
  </si>
  <si>
    <t>http://pbs.twimg.com/profile_images/927851806914330625/d2aaCdSs_normal.png</t>
  </si>
  <si>
    <t>http://pbs.twimg.com/profile_images/966699313375121408/biiLNCgq_normal.jpg</t>
  </si>
  <si>
    <t>http://pbs.twimg.com/profile_images/378800000527473999/5d69b6cdf14bebf769ca9b1740c6ea75_normal.jpeg</t>
  </si>
  <si>
    <t>http://pbs.twimg.com/profile_images/688166699615391744/5iiSkKOB_normal.jpg</t>
  </si>
  <si>
    <t>http://pbs.twimg.com/profile_images/1148564913/art20_normal.jpg</t>
  </si>
  <si>
    <t>http://pbs.twimg.com/profile_images/968225695775186944/mF2Onyrb_normal.jpg</t>
  </si>
  <si>
    <t>http://pbs.twimg.com/profile_images/837666603877597184/NPXA85Sc_normal.jpg</t>
  </si>
  <si>
    <t>http://pbs.twimg.com/profile_images/866702730647273472/_0j5M2Lr_normal.jpg</t>
  </si>
  <si>
    <t>http://pbs.twimg.com/profile_images/925989543240749056/ZvIg-BYZ_normal.jpg</t>
  </si>
  <si>
    <t>http://pbs.twimg.com/profile_images/671525085275029505/pPFzoS5V_normal.jpg</t>
  </si>
  <si>
    <t>http://pbs.twimg.com/profile_images/959601433837481984/p3cGBazd_normal.jpg</t>
  </si>
  <si>
    <t>http://pbs.twimg.com/profile_images/773271405643304960/aS-9lnA5_normal.jpg</t>
  </si>
  <si>
    <t>http://pbs.twimg.com/profile_images/2729399606/044ebb21da253c641ba4edddf8795083_normal.jpeg</t>
  </si>
  <si>
    <t>http://pbs.twimg.com/profile_images/524271754852958208/brMDVZyV_normal.jpeg</t>
  </si>
  <si>
    <t>http://pbs.twimg.com/profile_images/565984099077070848/jJYHwJf7_normal.jpeg</t>
  </si>
  <si>
    <t>http://pbs.twimg.com/profile_images/924849770476253184/owksXTpj_normal.jpg</t>
  </si>
  <si>
    <t>http://pbs.twimg.com/profile_images/2332694999/2cpmanssanmnmes4i2qq_normal.jpeg</t>
  </si>
  <si>
    <t>http://pbs.twimg.com/profile_images/461883836846993409/GdGI7XCI_normal.jpeg</t>
  </si>
  <si>
    <t>http://pbs.twimg.com/profile_images/915728406125346816/MM4OLO1a_normal.jpg</t>
  </si>
  <si>
    <t>http://pbs.twimg.com/profile_images/917563735342043136/WbFZiz10_normal.jpg</t>
  </si>
  <si>
    <t>http://pbs.twimg.com/profile_images/724697826437943296/saHAY5d9_normal.jpg</t>
  </si>
  <si>
    <t>http://pbs.twimg.com/profile_images/926154472564260865/C7yd4iZC_normal.jpg</t>
  </si>
  <si>
    <t>http://pbs.twimg.com/profile_images/876802324135653377/s4G6oS9o_normal.jpg</t>
  </si>
  <si>
    <t>http://pbs.twimg.com/profile_images/959818658926116864/-Temox0S_normal.jpg</t>
  </si>
  <si>
    <t>http://pbs.twimg.com/profile_images/889293394060685313/IkXDwmAY_normal.jpg</t>
  </si>
  <si>
    <t>http://pbs.twimg.com/profile_images/869166964643647488/DNEbIhDR_normal.jpg</t>
  </si>
  <si>
    <t>http://pbs.twimg.com/profile_images/926960127512518656/HfL57A5G_normal.jpg</t>
  </si>
  <si>
    <t>http://pbs.twimg.com/profile_images/965183619110244352/hC1YHTv9_normal.jpg</t>
  </si>
  <si>
    <t>http://pbs.twimg.com/profile_images/1081176427/Waving2_normal.jpg</t>
  </si>
  <si>
    <t>http://pbs.twimg.com/profile_images/856782041798529024/6btZEdlV_normal.jpg</t>
  </si>
  <si>
    <t>http://pbs.twimg.com/profile_images/935315391630290944/B9I7pMP3_normal.jpg</t>
  </si>
  <si>
    <t>http://pbs.twimg.com/profile_images/943030233837342721/EX9UNBMn_normal.jpg</t>
  </si>
  <si>
    <t>http://pbs.twimg.com/profile_images/798672751833784320/Ma7_-1qj_normal.jpg</t>
  </si>
  <si>
    <t>http://pbs.twimg.com/profile_images/816691991702405120/Bv_ayBzp_normal.jpg</t>
  </si>
  <si>
    <t>http://pbs.twimg.com/profile_images/965340369104744448/S0zQven-_normal.jpg</t>
  </si>
  <si>
    <t>http://pbs.twimg.com/profile_images/934501253249253377/qBxhJFWJ_normal.jpg</t>
  </si>
  <si>
    <t>http://pbs.twimg.com/profile_images/786672580136689665/1ITwel3o_normal.jpg</t>
  </si>
  <si>
    <t>http://pbs.twimg.com/profile_images/886107079500550144/z4_tLsaR_normal.jpg</t>
  </si>
  <si>
    <t>http://pbs.twimg.com/profile_images/3061930385/8bc149421824fc2dfd1940ea3e8f0448_normal.png</t>
  </si>
  <si>
    <t>http://pbs.twimg.com/profile_images/966132975065706496/v-U4szZK_normal.jpg</t>
  </si>
  <si>
    <t>http://pbs.twimg.com/profile_images/859329632805335040/AL3RJzXN_normal.jpg</t>
  </si>
  <si>
    <t>http://pbs.twimg.com/profile_images/903902476104998913/QZWV8Db4_normal.jpg</t>
  </si>
  <si>
    <t>http://pbs.twimg.com/profile_images/827307025407279104/FGm4BZwW_normal.jpg</t>
  </si>
  <si>
    <t>http://pbs.twimg.com/profile_images/1682430638/whitetigers1_1__normal.jpg</t>
  </si>
  <si>
    <t>http://pbs.twimg.com/profile_images/933101190086238209/bSISSkfp_normal.jpg</t>
  </si>
  <si>
    <t>http://pbs.twimg.com/profile_images/378800000162653342/d57f9326909af21c0f26df946b9e604f_normal.jpeg</t>
  </si>
  <si>
    <t>http://pbs.twimg.com/profile_images/965444586003865601/FMBjMaNt_normal.jpg</t>
  </si>
  <si>
    <t>http://pbs.twimg.com/profile_images/887947984977055744/HH26FWAb_normal.jpg</t>
  </si>
  <si>
    <t>http://pbs.twimg.com/profile_images/864294128724701185/n0NCaTFa_normal.jpg</t>
  </si>
  <si>
    <t>http://pbs.twimg.com/profile_images/697540691044372480/26S_Ml6o_normal.jpg</t>
  </si>
  <si>
    <t>http://pbs.twimg.com/profile_images/960952340659560451/b1QTncXg_normal.jpg</t>
  </si>
  <si>
    <t>http://pbs.twimg.com/profile_images/1645676940/gr8mvBandW_-_Copy_normal.jpg</t>
  </si>
  <si>
    <t>http://pbs.twimg.com/profile_images/894370010449289216/5y1HlOES_normal.jpg</t>
  </si>
  <si>
    <t>http://pbs.twimg.com/profile_images/2968652646/bc05c4b2532c59052e82eab919040529_normal.jpeg</t>
  </si>
  <si>
    <t>http://pbs.twimg.com/profile_images/657337550319693824/2VJFw9Bz_normal.jpg</t>
  </si>
  <si>
    <t>http://pbs.twimg.com/profile_images/956621470989537281/FIWlj_Jp_normal.jpg</t>
  </si>
  <si>
    <t>http://pbs.twimg.com/profile_images/963198842643648512/psNjFkyw_normal.jpg</t>
  </si>
  <si>
    <t>http://pbs.twimg.com/profile_images/477759463039180800/hzaiKxS0_normal.jpeg</t>
  </si>
  <si>
    <t>http://pbs.twimg.com/profile_images/378800000088228790/c9e33d8e06a81aa24efc33b465bd1c91_normal.jpeg</t>
  </si>
  <si>
    <t>http://pbs.twimg.com/profile_images/948229158630330369/58gYKxjS_normal.jpg</t>
  </si>
  <si>
    <t>http://pbs.twimg.com/profile_images/960739695079587840/GvqL8OT6_normal.jpg</t>
  </si>
  <si>
    <t>http://pbs.twimg.com/profile_images/940253954524323840/K_1YCXsg_normal.jpg</t>
  </si>
  <si>
    <t>http://pbs.twimg.com/profile_images/378800000626924803/dfcee2159fbbef2a6e86bdfec7e220e2_normal.jpeg</t>
  </si>
  <si>
    <t>http://pbs.twimg.com/profile_images/734846735974072320/hjBMV_lV_normal.jpg</t>
  </si>
  <si>
    <t>http://pbs.twimg.com/profile_images/967896179710152709/r15uh-hm_normal.jpg</t>
  </si>
  <si>
    <t>http://pbs.twimg.com/profile_images/960485880031936518/xXb_Uvfn_normal.jpg</t>
  </si>
  <si>
    <t>http://pbs.twimg.com/profile_images/961412640957501440/sBJdZPIF_normal.jpg</t>
  </si>
  <si>
    <t>http://pbs.twimg.com/profile_images/770862325188268032/q52PwMBM_normal.jpg</t>
  </si>
  <si>
    <t>http://pbs.twimg.com/profile_images/739700655212920832/MyU067Xl_normal.jpg</t>
  </si>
  <si>
    <t>http://pbs.twimg.com/profile_images/879739167223169024/HYwdCygE_normal.jpg</t>
  </si>
  <si>
    <t>http://pbs.twimg.com/profile_images/535892173510549505/8ARaR9OF_normal.jpeg</t>
  </si>
  <si>
    <t>http://pbs.twimg.com/profile_images/959287240957444096/Vgji-RLM_normal.jpg</t>
  </si>
  <si>
    <t>http://pbs.twimg.com/profile_images/2867107668/7baee79762cd649c040a3e9db468a9cf_normal.jpeg</t>
  </si>
  <si>
    <t>http://pbs.twimg.com/profile_images/754577487410130944/RNmyL0ED_normal.jpg</t>
  </si>
  <si>
    <t>http://pbs.twimg.com/profile_images/482606950052413441/zMxB3g52_normal.jpeg</t>
  </si>
  <si>
    <t>http://pbs.twimg.com/profile_images/570774558194429952/ircy4eCi_normal.png</t>
  </si>
  <si>
    <t>http://pbs.twimg.com/profile_images/926490098845171718/EIvgWU8d_normal.jpg</t>
  </si>
  <si>
    <t>http://pbs.twimg.com/profile_images/890840983130210305/rXoOUeJo_normal.jpg</t>
  </si>
  <si>
    <t>http://pbs.twimg.com/profile_images/967236082789208066/JGaBckSi_normal.jpg</t>
  </si>
  <si>
    <t>http://pbs.twimg.com/profile_images/916831453400358912/jxhzI4o3_normal.jpg</t>
  </si>
  <si>
    <t>http://pbs.twimg.com/profile_images/933549101601447936/JecMKftX_normal.jpg</t>
  </si>
  <si>
    <t>http://pbs.twimg.com/profile_images/931938828004102144/b9sDSchv_normal.jpg</t>
  </si>
  <si>
    <t>http://pbs.twimg.com/profile_images/929574806500139009/lPMozDfl_normal.jpg</t>
  </si>
  <si>
    <t>http://pbs.twimg.com/profile_images/798360027845115907/hOXLcFU0_normal.jpg</t>
  </si>
  <si>
    <t>http://pbs.twimg.com/profile_images/879114731268825089/GVTjI_5n_normal.jpg</t>
  </si>
  <si>
    <t>http://pbs.twimg.com/profile_images/692310744122179588/mSQOWSau_normal.jpg</t>
  </si>
  <si>
    <t>http://pbs.twimg.com/profile_images/822816875944013824/bRHjsovK_normal.jpg</t>
  </si>
  <si>
    <t>http://pbs.twimg.com/profile_images/579830315423662080/58HjuSfW_normal.png</t>
  </si>
  <si>
    <t>http://pbs.twimg.com/profile_images/967539661324210176/RRJBSv_0_normal.jpg</t>
  </si>
  <si>
    <t>http://pbs.twimg.com/profile_images/1958730213/image_normal.jpg</t>
  </si>
  <si>
    <t>http://pbs.twimg.com/profile_images/786906084820647936/6sQaXFnb_normal.jpg</t>
  </si>
  <si>
    <t>http://pbs.twimg.com/profile_images/957039578480721921/5BYUcU1W_normal.jpg</t>
  </si>
  <si>
    <t>http://pbs.twimg.com/profile_images/1431493482/Car_1_normal.jpg</t>
  </si>
  <si>
    <t>http://pbs.twimg.com/profile_images/942274181957173250/_Z63fyFx_normal.jpg</t>
  </si>
  <si>
    <t>http://pbs.twimg.com/profile_images/939977579729170433/4u55L89O_normal.jpg</t>
  </si>
  <si>
    <t>http://pbs.twimg.com/profile_images/713336639091638272/Ww4UBOHU_normal.jpg</t>
  </si>
  <si>
    <t>http://pbs.twimg.com/profile_images/918679183626158080/NZEsvAQm_normal.jpg</t>
  </si>
  <si>
    <t>http://pbs.twimg.com/profile_images/945967578857402368/eUtIMDNz_normal.jpg</t>
  </si>
  <si>
    <t>http://pbs.twimg.com/profile_images/744887638285500416/_yO4wiH9_normal.jpg</t>
  </si>
  <si>
    <t>http://pbs.twimg.com/profile_images/827157347697098752/Ytu8lrjl_normal.jpg</t>
  </si>
  <si>
    <t>http://pbs.twimg.com/profile_images/963527570187870209/tFc1Q9Ig_normal.jpg</t>
  </si>
  <si>
    <t>http://pbs.twimg.com/profile_images/952263282399809542/LnK3COtk_normal.jpg</t>
  </si>
  <si>
    <t>http://pbs.twimg.com/profile_images/952711060821291009/b09GCFYX_normal.jpg</t>
  </si>
  <si>
    <t>http://pbs.twimg.com/profile_images/737855771367636992/rmHL89g8_normal.jpg</t>
  </si>
  <si>
    <t>http://pbs.twimg.com/profile_images/930565163429834752/R8E5-HE7_normal.jpg</t>
  </si>
  <si>
    <t>http://pbs.twimg.com/profile_images/947624066558590976/dvnHxshk_normal.jpg</t>
  </si>
  <si>
    <t>http://pbs.twimg.com/profile_images/1308264219/110411_1716_01_normal.jpg</t>
  </si>
  <si>
    <t>http://pbs.twimg.com/profile_images/966139751421136896/o8yVtBbz_normal.jpg</t>
  </si>
  <si>
    <t>http://pbs.twimg.com/profile_images/543152525537333249/3kWdxQlc_normal.jpeg</t>
  </si>
  <si>
    <t>http://pbs.twimg.com/profile_images/324641351/mwr_comlogo_normal.jpg</t>
  </si>
  <si>
    <t>http://pbs.twimg.com/profile_images/701536623708790784/mKaS1yol_normal.png</t>
  </si>
  <si>
    <t>http://pbs.twimg.com/profile_images/903456853413244929/ECdd5aME_normal.jpg</t>
  </si>
  <si>
    <t>http://pbs.twimg.com/profile_images/903197299228200960/sq5efG1Z_normal.jpg</t>
  </si>
  <si>
    <t>http://pbs.twimg.com/profile_images/965483716423421952/OwEG5oeG_normal.jpg</t>
  </si>
  <si>
    <t>http://pbs.twimg.com/profile_images/892156072773005312/l6DeTxan_normal.jpg</t>
  </si>
  <si>
    <t>http://pbs.twimg.com/profile_images/885870229548666881/EVXh3gLJ_normal.jpg</t>
  </si>
  <si>
    <t>http://pbs.twimg.com/profile_images/967948681545691137/-QN_LFN0_normal.jpg</t>
  </si>
  <si>
    <t>http://pbs.twimg.com/profile_images/809079596394102784/QkUVx_1v_normal.jpg</t>
  </si>
  <si>
    <t>http://pbs.twimg.com/profile_images/968218275774595073/MwftoD4U_normal.jpg</t>
  </si>
  <si>
    <t>http://pbs.twimg.com/profile_images/952269479618097152/UluINFiJ_normal.jpg</t>
  </si>
  <si>
    <t>http://pbs.twimg.com/profile_images/936746039368859648/JyG2CZQ8_normal.jpg</t>
  </si>
  <si>
    <t>http://pbs.twimg.com/profile_images/965838079041908736/HEy6oY-m_normal.jpg</t>
  </si>
  <si>
    <t>http://pbs.twimg.com/profile_images/754909633274257408/tjRyoxTo_normal.jpg</t>
  </si>
  <si>
    <t>http://pbs.twimg.com/profile_images/2038141716/8fc9656c_2769a6fb0f0dcd046edf008a1b4deed8_normal.jpg</t>
  </si>
  <si>
    <t>http://pbs.twimg.com/profile_images/598176263879008257/n9IIBK5R_normal.png</t>
  </si>
  <si>
    <t>http://pbs.twimg.com/profile_images/831951084327284736/Zw3e0FBV_normal.jpg</t>
  </si>
  <si>
    <t>http://pbs.twimg.com/profile_images/967996959691743233/2cQZ9ozP_normal.jpg</t>
  </si>
  <si>
    <t>http://pbs.twimg.com/profile_images/796156588994260992/gvwrHTTa_normal.jpg</t>
  </si>
  <si>
    <t>http://pbs.twimg.com/profile_images/3701695250/677512108b8d91019494805fd9048748_normal.jpeg</t>
  </si>
  <si>
    <t>http://pbs.twimg.com/profile_images/967813154712453123/yeh6Erjl_normal.jpg</t>
  </si>
  <si>
    <t>http://pbs.twimg.com/profile_images/828686604722114561/iXVfnJJg_normal.jpg</t>
  </si>
  <si>
    <t>http://pbs.twimg.com/profile_images/966446969936805888/oLwtRy-H_normal.jpg</t>
  </si>
  <si>
    <t>http://pbs.twimg.com/profile_images/825083376008851456/7KVDZ5Iw_normal.jpg</t>
  </si>
  <si>
    <t>http://pbs.twimg.com/profile_images/1811858383/Color_300dpi_gif_normal.gif</t>
  </si>
  <si>
    <t>http://pbs.twimg.com/profile_images/963829719169929218/UXiKAbZl_normal.jpg</t>
  </si>
  <si>
    <t>http://pbs.twimg.com/profile_images/958801242016419840/9QsQqeQf_normal.jpg</t>
  </si>
  <si>
    <t>http://pbs.twimg.com/profile_images/921897597874393088/hvmsI4AH_normal.jpg</t>
  </si>
  <si>
    <t>http://pbs.twimg.com/profile_images/1345429809/image_normal.jpg</t>
  </si>
  <si>
    <t>http://pbs.twimg.com/profile_images/883527373613801472/P_YEzHXz_normal.jpg</t>
  </si>
  <si>
    <t>http://pbs.twimg.com/profile_images/948530926924918784/SdXNuwfQ_normal.jpg</t>
  </si>
  <si>
    <t>http://pbs.twimg.com/profile_images/966699783053332482/7IKrZO3V_normal.jpg</t>
  </si>
  <si>
    <t>http://pbs.twimg.com/profile_images/844188047906344960/H6P8R5jF_normal.jpg</t>
  </si>
  <si>
    <t>http://pbs.twimg.com/profile_images/637357851422289921/Cve5jKVw_normal.jpg</t>
  </si>
  <si>
    <t>http://pbs.twimg.com/profile_images/893849607297478656/-ongscHF_normal.jpg</t>
  </si>
  <si>
    <t>http://pbs.twimg.com/profile_images/2940568845/358445494e9f0b3ab73f92a3c476bbdd_normal.jpeg</t>
  </si>
  <si>
    <t>http://pbs.twimg.com/profile_images/756031529881636864/KeSvRJj8_normal.jpg</t>
  </si>
  <si>
    <t>http://pbs.twimg.com/profile_images/957922788249042945/w-ydWDo9_normal.jpg</t>
  </si>
  <si>
    <t>http://pbs.twimg.com/profile_images/606319217546297345/dindPwE8_normal.jpg</t>
  </si>
  <si>
    <t>http://pbs.twimg.com/profile_images/446188255390617600/3AcrPC7K_normal.jpeg</t>
  </si>
  <si>
    <t>http://pbs.twimg.com/profile_images/957557030067224576/GesKwYci_normal.jpg</t>
  </si>
  <si>
    <t>http://pbs.twimg.com/profile_images/507453458195021824/EmX2IAnh_normal.jpeg</t>
  </si>
  <si>
    <t>http://pbs.twimg.com/profile_images/936472706211606528/YLAUzqvY_normal.jpg</t>
  </si>
  <si>
    <t>http://pbs.twimg.com/profile_images/711624659968659456/aGKsE-1A_normal.jpg</t>
  </si>
  <si>
    <t>http://pbs.twimg.com/profile_images/448233766092558336/vhRIDjdD_normal.jpeg</t>
  </si>
  <si>
    <t>http://pbs.twimg.com/profile_images/959440281631318016/8EvT0rDi_normal.jpg</t>
  </si>
  <si>
    <t>http://pbs.twimg.com/profile_images/818551838370910208/fwVka-tZ_normal.jpg</t>
  </si>
  <si>
    <t>http://pbs.twimg.com/profile_images/965859069302108161/hji3RNmA_normal.jpg</t>
  </si>
  <si>
    <t>http://pbs.twimg.com/profile_images/874232177612869633/niInVpr7_normal.jpg</t>
  </si>
  <si>
    <t>http://pbs.twimg.com/profile_images/778586336332840960/kHjzE-We_normal.jpg</t>
  </si>
  <si>
    <t>http://pbs.twimg.com/profile_images/731112717642301440/--Mag124_normal.jpg</t>
  </si>
  <si>
    <t>http://pbs.twimg.com/profile_images/929162631562350592/9NgpEXcG_normal.jpg</t>
  </si>
  <si>
    <t>http://pbs.twimg.com/profile_images/851883219209388032/SQjfASBo_normal.jpg</t>
  </si>
  <si>
    <t>http://pbs.twimg.com/profile_images/378800000511918470/a8a112f627e958d974a039bb7e5f6548_normal.jpeg</t>
  </si>
  <si>
    <t>http://pbs.twimg.com/profile_images/378800000768376066/d97a4c759427a6f40b4a10311e25bd98_normal.jpeg</t>
  </si>
  <si>
    <t>http://pbs.twimg.com/profile_images/968019120594632705/6rBZ8HxE_normal.jpg</t>
  </si>
  <si>
    <t>http://pbs.twimg.com/profile_images/845095877299494912/cosgS5Kf_normal.jpg</t>
  </si>
  <si>
    <t>http://pbs.twimg.com/profile_images/920916670918434816/G84E5vCf_normal.jpg</t>
  </si>
  <si>
    <t>http://pbs.twimg.com/profile_images/1297270999/x29dibntu70a_normal.jpg</t>
  </si>
  <si>
    <t>http://pbs.twimg.com/profile_images/946464506946797568/GtMiyDZE_normal.jpg</t>
  </si>
  <si>
    <t>http://pbs.twimg.com/profile_images/957109086956371968/Pa9dywRB_normal.jpg</t>
  </si>
  <si>
    <t>http://pbs.twimg.com/profile_images/2801020820/6c5e90f98b3040c7e5ddd297c715d334_normal.jpeg</t>
  </si>
  <si>
    <t>http://pbs.twimg.com/profile_images/953031798333751296/5WClgAPk_normal.jpg</t>
  </si>
  <si>
    <t>http://pbs.twimg.com/profile_images/954552962780684288/geg1HPtb_normal.jpg</t>
  </si>
  <si>
    <t>http://pbs.twimg.com/profile_images/2324851008/bfly0evcrvyrgkidj8ym_normal.jpeg</t>
  </si>
  <si>
    <t>http://pbs.twimg.com/profile_images/948098748588048384/AmOe0rSj_normal.jpg</t>
  </si>
  <si>
    <t>http://pbs.twimg.com/profile_images/951149722265407488/yX1AxAZ4_normal.jpg</t>
  </si>
  <si>
    <t>http://pbs.twimg.com/profile_images/548488694718410753/tuJv0Xsb_normal.jpeg</t>
  </si>
  <si>
    <t>http://pbs.twimg.com/profile_images/705184199188324352/Q_y7QE8r_normal.jpg</t>
  </si>
  <si>
    <t>http://pbs.twimg.com/profile_images/842397826738995200/C35CKkuU_normal.jpg</t>
  </si>
  <si>
    <t>http://pbs.twimg.com/profile_images/839704484578209793/hwZGw38o_normal.jpg</t>
  </si>
  <si>
    <t>http://pbs.twimg.com/profile_images/509381845444599808/VblErYDG_normal.jpeg</t>
  </si>
  <si>
    <t>http://pbs.twimg.com/profile_images/926326085343735809/5sUiZ9PN_normal.jpg</t>
  </si>
  <si>
    <t>http://pbs.twimg.com/profile_images/967084330873798657/7CDcYzyQ_normal.jpg</t>
  </si>
  <si>
    <t>http://pbs.twimg.com/profile_images/1150670670/cat1_normal.jpeg</t>
  </si>
  <si>
    <t>http://pbs.twimg.com/profile_images/946861093397389313/lgOSr6vZ_normal.jpg</t>
  </si>
  <si>
    <t>http://pbs.twimg.com/profile_images/965884018041516032/YgAsQcWc_normal.jpg</t>
  </si>
  <si>
    <t>http://pbs.twimg.com/profile_images/950926641559228417/pdqyamG1_normal.jpg</t>
  </si>
  <si>
    <t>http://pbs.twimg.com/profile_images/636953461599412229/03bQk7_n_normal.jpg</t>
  </si>
  <si>
    <t>http://pbs.twimg.com/profile_images/654400640433680388/V-VpwN6B_normal.jpg</t>
  </si>
  <si>
    <t>http://pbs.twimg.com/profile_images/941050814151323649/WSKMy-Kj_normal.jpg</t>
  </si>
  <si>
    <t>http://pbs.twimg.com/profile_images/822502852006322176/iVVyXdUj_normal.jpg</t>
  </si>
  <si>
    <t>http://pbs.twimg.com/profile_images/913333652884422656/Zsi7yLzv_normal.jpg</t>
  </si>
  <si>
    <t>http://pbs.twimg.com/profile_images/967806428651061249/8-9RVVaG_normal.jpg</t>
  </si>
  <si>
    <t>http://pbs.twimg.com/profile_images/709909791666098177/rRTmCTzy_normal.jpg</t>
  </si>
  <si>
    <t>http://pbs.twimg.com/profile_images/896006675404128256/lmypePwo_normal.jpg</t>
  </si>
  <si>
    <t>http://pbs.twimg.com/profile_images/824612482664783872/tBpEoAkc_normal.jpg</t>
  </si>
  <si>
    <t>http://pbs.twimg.com/profile_images/378800000740266564/d161f41106998207680b77a7123083ee_normal.jpeg</t>
  </si>
  <si>
    <t>http://pbs.twimg.com/profile_images/965771775077367808/tDcoglkC_normal.jpg</t>
  </si>
  <si>
    <t>http://pbs.twimg.com/profile_images/1608196987/Trude_normal.jpg</t>
  </si>
  <si>
    <t>http://pbs.twimg.com/profile_images/911629931443929088/_QdzJxPY_normal.jpg</t>
  </si>
  <si>
    <t>http://pbs.twimg.com/profile_images/914379955676631040/eEokzIgu_normal.jpg</t>
  </si>
  <si>
    <t>http://pbs.twimg.com/profile_images/378800000739119738/7c3e727f748488617099bdd8a2191320_normal.jpeg</t>
  </si>
  <si>
    <t>http://pbs.twimg.com/profile_images/903270311239589888/PNGNxZDa_normal.jpg</t>
  </si>
  <si>
    <t>http://pbs.twimg.com/profile_images/1557840198/photo_1__normal.JPG</t>
  </si>
  <si>
    <t>http://pbs.twimg.com/profile_images/882227616308015104/YzcETE_z_normal.jpg</t>
  </si>
  <si>
    <t>http://pbs.twimg.com/profile_images/966349349314859008/UhUboLNW_normal.jpg</t>
  </si>
  <si>
    <t>http://pbs.twimg.com/profile_images/565149843991973888/CSozCvxd_normal.jpeg</t>
  </si>
  <si>
    <t>http://pbs.twimg.com/profile_images/845392503033376768/zzSDUrX7_normal.jpg</t>
  </si>
  <si>
    <t>http://pbs.twimg.com/profile_images/695746483228815360/mnLCQzs9_normal.jpg</t>
  </si>
  <si>
    <t>http://pbs.twimg.com/profile_images/584680374573391873/t57U_014_normal.jpg</t>
  </si>
  <si>
    <t>http://pbs.twimg.com/profile_images/509156532626272256/n3L4IXIJ_normal.jpeg</t>
  </si>
  <si>
    <t>http://pbs.twimg.com/profile_images/964104349294116869/ueTGqQP-_normal.jpg</t>
  </si>
  <si>
    <t>http://pbs.twimg.com/profile_images/866435764892172288/vnPtG4UQ_normal.jpg</t>
  </si>
  <si>
    <t>http://pbs.twimg.com/profile_images/427564968373145600/BZFyQDN8_normal.jpeg</t>
  </si>
  <si>
    <t>http://pbs.twimg.com/profile_images/962039544894730241/cyMlH4X7_normal.jpg</t>
  </si>
  <si>
    <t>http://pbs.twimg.com/profile_images/747630232258117636/VzwNxEhK_normal.jpg</t>
  </si>
  <si>
    <t>http://pbs.twimg.com/profile_images/877695577114333184/e7_xfWTi_normal.jpg</t>
  </si>
  <si>
    <t>http://pbs.twimg.com/profile_images/955936638265278464/xFqfGwEf_normal.jpg</t>
  </si>
  <si>
    <t>http://pbs.twimg.com/profile_images/756943535090401281/5is08Sfw_normal.jpg</t>
  </si>
  <si>
    <t>http://pbs.twimg.com/profile_images/920378165599637504/UHkNJmN7_normal.jpg</t>
  </si>
  <si>
    <t>http://pbs.twimg.com/profile_images/888535645823619075/VNLoKSI6_normal.jpg</t>
  </si>
  <si>
    <t>http://pbs.twimg.com/profile_images/1336786164/32494_1496179928135_1343195727_31339119_5115706_n_normal.jpg</t>
  </si>
  <si>
    <t>http://pbs.twimg.com/profile_images/688064487799140352/-blUnb51_normal.jpg</t>
  </si>
  <si>
    <t>http://pbs.twimg.com/profile_images/1864898820/276705_159389414140359_791290362_n_normal.jpg</t>
  </si>
  <si>
    <t>http://pbs.twimg.com/profile_images/966936404860129280/a2z3Q9LR_normal.jpg</t>
  </si>
  <si>
    <t>http://pbs.twimg.com/profile_images/935578955490451457/2pWQN_Ow_normal.jpg</t>
  </si>
  <si>
    <t>http://pbs.twimg.com/profile_images/793217617137770497/eA1Rbrzj_normal.jpg</t>
  </si>
  <si>
    <t>http://pbs.twimg.com/profile_images/877173743709278210/ntqejUG6_normal.jpg</t>
  </si>
  <si>
    <t>http://pbs.twimg.com/profile_images/830448662991892480/TZnzxhtt_normal.jpg</t>
  </si>
  <si>
    <t>http://pbs.twimg.com/profile_images/962297501654040576/GnVGcl8I_normal.jpg</t>
  </si>
  <si>
    <t>http://pbs.twimg.com/profile_images/955357324708790272/-SdmMvz8_normal.jpg</t>
  </si>
  <si>
    <t>http://pbs.twimg.com/profile_images/959418758090706944/ksBkj1IL_normal.jpg</t>
  </si>
  <si>
    <t>http://pbs.twimg.com/profile_images/807068397724954624/MgItPd0G_normal.jpg</t>
  </si>
  <si>
    <t>http://pbs.twimg.com/profile_images/960273487750410240/xoZGBoE1_normal.jpg</t>
  </si>
  <si>
    <t>http://pbs.twimg.com/profile_images/952280822727434240/Xmm6t24O_normal.jpg</t>
  </si>
  <si>
    <t>http://pbs.twimg.com/profile_images/943414432616648704/YO0Z3MdI_normal.jpg</t>
  </si>
  <si>
    <t>http://pbs.twimg.com/profile_images/910359108741746688/If5zgtwZ_normal.jpg</t>
  </si>
  <si>
    <t>http://pbs.twimg.com/profile_images/908089282740604928/MTQrTGb7_normal.jpg</t>
  </si>
  <si>
    <t>http://pbs.twimg.com/profile_images/942373802054438917/jH9DaQ7B_normal.jpg</t>
  </si>
  <si>
    <t>http://pbs.twimg.com/profile_images/772566272613625856/u97nWZhi_normal.jpg</t>
  </si>
  <si>
    <t>http://pbs.twimg.com/profile_images/1476942434/smilingtiger_normal.jpg</t>
  </si>
  <si>
    <t>http://pbs.twimg.com/profile_images/889589605703593986/lz3_VorW_normal.jpg</t>
  </si>
  <si>
    <t>http://pbs.twimg.com/profile_images/1849055743/20juin_normal.jpg</t>
  </si>
  <si>
    <t>http://pbs.twimg.com/profile_images/889633439095418884/SER5Tbu3_normal.jpg</t>
  </si>
  <si>
    <t>http://pbs.twimg.com/profile_images/962586961461567489/PsQyG4wv_normal.jpg</t>
  </si>
  <si>
    <t>http://pbs.twimg.com/profile_images/955272855201214465/B7QVs7vl_normal.jpg</t>
  </si>
  <si>
    <t>http://pbs.twimg.com/profile_images/964558799020462080/dDcdeXlC_normal.jpg</t>
  </si>
  <si>
    <t>http://pbs.twimg.com/profile_images/904808061994377216/OVwZSeh2_normal.jpg</t>
  </si>
  <si>
    <t>http://pbs.twimg.com/profile_images/955139329507999744/4LUzRwJ4_normal.jpg</t>
  </si>
  <si>
    <t>http://pbs.twimg.com/profile_images/1281635040/ProfilePic_Drasser_normal.jpg</t>
  </si>
  <si>
    <t>http://pbs.twimg.com/profile_images/929217261012844544/YgtL_f_c_normal.jpg</t>
  </si>
  <si>
    <t>http://pbs.twimg.com/profile_images/958817908355948544/06lTb5I-_normal.jpg</t>
  </si>
  <si>
    <t>http://pbs.twimg.com/profile_images/897862057923457024/PtHkk3BO_normal.jpg</t>
  </si>
  <si>
    <t>http://pbs.twimg.com/profile_images/966430848210923520/wLePVAuh_normal.jpg</t>
  </si>
  <si>
    <t>http://pbs.twimg.com/profile_images/967078779184123906/buEdg3qr_normal.jpg</t>
  </si>
  <si>
    <t>http://pbs.twimg.com/profile_images/967806932844150784/c0wjqs8y_normal.jpg</t>
  </si>
  <si>
    <t>http://pbs.twimg.com/profile_images/776133209/20177_529720668515_14400146_31527303_6131528_n_normal.jpg</t>
  </si>
  <si>
    <t>http://pbs.twimg.com/profile_images/906035308877070336/f_IgsS8p_normal.jpg</t>
  </si>
  <si>
    <t>http://pbs.twimg.com/profile_images/2470679168/3d05btt7ny8b7970a42v_normal.jpeg</t>
  </si>
  <si>
    <t>http://pbs.twimg.com/profile_images/930578825439784960/HJCb1XTZ_normal.jpg</t>
  </si>
  <si>
    <t>http://pbs.twimg.com/profile_images/923893326280921088/agMR-xMp_normal.jpg</t>
  </si>
  <si>
    <t>http://pbs.twimg.com/profile_images/960657654799626240/nJVJ6dm0_normal.jpg</t>
  </si>
  <si>
    <t>http://pbs.twimg.com/profile_images/1462083610/vennochi3_normal.gif</t>
  </si>
  <si>
    <t>http://pbs.twimg.com/profile_images/3673739802/0edc4539c974fa0fbea11a2cbbbba64a_normal.jpeg</t>
  </si>
  <si>
    <t>http://pbs.twimg.com/profile_images/897285691914178560/7f0lQGhP_normal.jpg</t>
  </si>
  <si>
    <t>http://pbs.twimg.com/profile_images/937294163208368128/PEk_CzYT_normal.jpg</t>
  </si>
  <si>
    <t>http://pbs.twimg.com/profile_images/906415745281572864/UU2t7DIg_normal.jpg</t>
  </si>
  <si>
    <t>http://pbs.twimg.com/profile_images/489468457277075456/hYdro7bA_normal.jpeg</t>
  </si>
  <si>
    <t>http://pbs.twimg.com/profile_images/903673400123473920/4X4N-NGO_normal.jpg</t>
  </si>
  <si>
    <t>http://pbs.twimg.com/profile_images/776365450401755136/sBWTP588_normal.jpg</t>
  </si>
  <si>
    <t>http://pbs.twimg.com/profile_images/740859584504467456/_9KSdiXL_normal.jpg</t>
  </si>
  <si>
    <t>http://pbs.twimg.com/profile_images/967618395511271425/aRgbT5DX_normal.jpg</t>
  </si>
  <si>
    <t>http://pbs.twimg.com/profile_images/896224494548811776/V_nM12w3_normal.jpg</t>
  </si>
  <si>
    <t>http://pbs.twimg.com/profile_images/956633567949242368/pR7DgBPw_normal.jpg</t>
  </si>
  <si>
    <t>http://pbs.twimg.com/profile_images/965581867377336322/EH4RQdPL_normal.jpg</t>
  </si>
  <si>
    <t>http://pbs.twimg.com/profile_images/890759442622492672/RQM5mHA1_normal.jpg</t>
  </si>
  <si>
    <t>http://pbs.twimg.com/profile_images/909941038747230209/LfRKxoba_normal.jpg</t>
  </si>
  <si>
    <t>http://pbs.twimg.com/profile_images/947847531769270273/cz08Qftd_normal.jpg</t>
  </si>
  <si>
    <t>http://pbs.twimg.com/profile_images/671794962657333248/KmC-belJ_normal.png</t>
  </si>
  <si>
    <t>http://pbs.twimg.com/profile_images/816923191935385600/mpgwGsnz_normal.jpg</t>
  </si>
  <si>
    <t>http://pbs.twimg.com/profile_images/476244437442387968/Al6EkSF1_normal.jpeg</t>
  </si>
  <si>
    <t>http://pbs.twimg.com/profile_images/731245059467681792/tQmO9yQ8_normal.jpg</t>
  </si>
  <si>
    <t>http://pbs.twimg.com/profile_images/866245509165535233/xk-H96QR_normal.jpg</t>
  </si>
  <si>
    <t>http://pbs.twimg.com/profile_images/378800000720149373/10b2b2641eaf67745f471ec7d38b4078_normal.jpeg</t>
  </si>
  <si>
    <t>http://pbs.twimg.com/profile_images/946675050979016704/pZpXs5_S_normal.jpg</t>
  </si>
  <si>
    <t>http://pbs.twimg.com/profile_images/378800000117538122/2ecfeff5ac554fb72ab39cd273dd8105_normal.jpeg</t>
  </si>
  <si>
    <t>http://pbs.twimg.com/profile_images/794241212374859776/K6iQPkOh_normal.jpg</t>
  </si>
  <si>
    <t>http://pbs.twimg.com/profile_images/966655302165725189/bY7RXAJs_normal.jpg</t>
  </si>
  <si>
    <t>http://pbs.twimg.com/profile_images/877231145469054980/eiFvYnSX_normal.jpg</t>
  </si>
  <si>
    <t>http://pbs.twimg.com/profile_images/782648531941285888/s55ZuzH-_normal.jpg</t>
  </si>
  <si>
    <t>http://pbs.twimg.com/profile_images/807756840142389248/fHXli_Im_normal.jpg</t>
  </si>
  <si>
    <t>http://pbs.twimg.com/profile_images/666730801346781184/3jVoxJO1_normal.jpg</t>
  </si>
  <si>
    <t>http://pbs.twimg.com/profile_images/934431340383977472/He5jYGNJ_normal.jpg</t>
  </si>
  <si>
    <t>http://pbs.twimg.com/profile_images/610795014046613505/76XR5Gn5_normal.jpg</t>
  </si>
  <si>
    <t>http://pbs.twimg.com/profile_images/524372697971585024/CwkDPaDb_normal.png</t>
  </si>
  <si>
    <t>http://pbs.twimg.com/profile_images/843027425277571072/RyidpwFn_normal.jpg</t>
  </si>
  <si>
    <t>http://pbs.twimg.com/profile_images/926395742566174720/KBjKget7_normal.jpg</t>
  </si>
  <si>
    <t>http://pbs.twimg.com/profile_images/608786860999991297/9NqUgbtY_normal.png</t>
  </si>
  <si>
    <t>http://pbs.twimg.com/profile_images/2957439105/ebcf2e77ffe78806371abc36eecc6469_normal.jpeg</t>
  </si>
  <si>
    <t>http://pbs.twimg.com/profile_images/67331895/headshot2_normal.jpg</t>
  </si>
  <si>
    <t>http://pbs.twimg.com/profile_images/947578887000788997/xu_zVlTz_normal.jpg</t>
  </si>
  <si>
    <t>http://pbs.twimg.com/profile_images/913954509210124288/YeQjaUdK_normal.jpg</t>
  </si>
  <si>
    <t>http://pbs.twimg.com/profile_images/416713119533002752/ioXBJU0i_normal.jpeg</t>
  </si>
  <si>
    <t>http://pbs.twimg.com/profile_images/848603500971819008/atQ3eYEu_normal.jpg</t>
  </si>
  <si>
    <t>http://pbs.twimg.com/profile_images/960885064765722625/jJqKPR_X_normal.jpg</t>
  </si>
  <si>
    <t>http://pbs.twimg.com/profile_images/940144673061986304/xPnhR19v_normal.jpg</t>
  </si>
  <si>
    <t>http://pbs.twimg.com/profile_images/811905188231581696/GC8VXcPX_normal.jpg</t>
  </si>
  <si>
    <t>http://pbs.twimg.com/profile_images/780023312818790400/PF8dmIFz_normal.jpg</t>
  </si>
  <si>
    <t>http://pbs.twimg.com/profile_images/663560037407834112/dp3aSjgv_normal.jpg</t>
  </si>
  <si>
    <t>http://pbs.twimg.com/profile_images/966775551431270400/rgUc6ug2_normal.jpg</t>
  </si>
  <si>
    <t>http://pbs.twimg.com/profile_images/951887246461825024/jLnbvhLv_normal.jpg</t>
  </si>
  <si>
    <t>http://pbs.twimg.com/profile_images/848581933525225472/cIlN2Wjq_normal.jpg</t>
  </si>
  <si>
    <t>http://pbs.twimg.com/profile_images/583467338655117315/vPk6Jgnn_normal.jpg</t>
  </si>
  <si>
    <t>http://pbs.twimg.com/profile_images/962783435185180679/l5jKbtiP_normal.jpg</t>
  </si>
  <si>
    <t>http://pbs.twimg.com/profile_images/902339578274697217/No-DtQqO_normal.jpg</t>
  </si>
  <si>
    <t>http://pbs.twimg.com/profile_images/521406560179085312/6RyXKIat_normal.jpeg</t>
  </si>
  <si>
    <t>http://pbs.twimg.com/profile_images/916194004668112896/eaqnWhBP_normal.jpg</t>
  </si>
  <si>
    <t>http://pbs.twimg.com/profile_images/727268239508533248/EOt1NZda_normal.jpg</t>
  </si>
  <si>
    <t>http://pbs.twimg.com/profile_images/929445443443990528/AfwSRrgm_normal.jpg</t>
  </si>
  <si>
    <t>http://pbs.twimg.com/profile_images/955774078643617792/2RZfX-Pd_normal.jpg</t>
  </si>
  <si>
    <t>http://pbs.twimg.com/profile_images/948960718811938817/gF0EWWez_normal.jpg</t>
  </si>
  <si>
    <t>http://pbs.twimg.com/profile_images/1310697627/logo1c_normal.png</t>
  </si>
  <si>
    <t>http://pbs.twimg.com/profile_images/671927090837454849/PKJ36691_normal.jpg</t>
  </si>
  <si>
    <t>http://pbs.twimg.com/profile_images/958877275692392448/GzXc2_xa_normal.jpg</t>
  </si>
  <si>
    <t>http://pbs.twimg.com/profile_images/770959411913297920/EJlNAYd__normal.jpg</t>
  </si>
  <si>
    <t>http://pbs.twimg.com/profile_images/747461831640309760/9Ys9H2PI_normal.jpg</t>
  </si>
  <si>
    <t>http://pbs.twimg.com/profile_images/944782733699637248/2EqNqho4_normal.jpg</t>
  </si>
  <si>
    <t>http://pbs.twimg.com/profile_images/955815383885168641/qA8Hu4yX_normal.jpg</t>
  </si>
  <si>
    <t>http://pbs.twimg.com/profile_images/925608244680282112/oWkNSzwQ_normal.jpg</t>
  </si>
  <si>
    <t>http://pbs.twimg.com/profile_images/707029526/lori_normal.jpg</t>
  </si>
  <si>
    <t>http://pbs.twimg.com/profile_images/823236506932236288/SlElOA6Z_normal.jpg</t>
  </si>
  <si>
    <t>http://pbs.twimg.com/profile_images/684498065537941505/xPjcu5R5_normal.jpg</t>
  </si>
  <si>
    <t>http://pbs.twimg.com/profile_images/964191235513704448/mcOjzD32_normal.jpg</t>
  </si>
  <si>
    <t>http://pbs.twimg.com/profile_images/963849440233746433/FZY8sxI7_normal.jpg</t>
  </si>
  <si>
    <t>http://pbs.twimg.com/profile_images/966140190610792450/b_hgxQXF_normal.jpg</t>
  </si>
  <si>
    <t>http://pbs.twimg.com/profile_images/960252570362146817/_gcmquW__normal.jpg</t>
  </si>
  <si>
    <t>http://pbs.twimg.com/profile_images/744676498922078208/Jny3bikO_normal.jpg</t>
  </si>
  <si>
    <t>http://pbs.twimg.com/profile_images/313982821/Pip_Big_007_normal.jpg</t>
  </si>
  <si>
    <t>http://pbs.twimg.com/profile_images/738179596764352518/jOGpVjWX_normal.jpg</t>
  </si>
  <si>
    <t>http://pbs.twimg.com/profile_images/905597826154938368/x853uGHe_normal.jpg</t>
  </si>
  <si>
    <t>http://pbs.twimg.com/profile_images/968200473554575360/1RCtlL1b_normal.jpg</t>
  </si>
  <si>
    <t>http://pbs.twimg.com/profile_images/776861047663853569/Iza8Rxzo_normal.jpg</t>
  </si>
  <si>
    <t>http://pbs.twimg.com/profile_images/966772172172812288/fg0qC3rg_normal.jpg</t>
  </si>
  <si>
    <t>http://pbs.twimg.com/profile_images/581550202747682816/P4mDaIfA_normal.jpg</t>
  </si>
  <si>
    <t>http://pbs.twimg.com/profile_images/1303001880/pixida_2_normal.jpg</t>
  </si>
  <si>
    <t>http://pbs.twimg.com/profile_images/954627214380642304/i1HpMhRH_normal.jpg</t>
  </si>
  <si>
    <t>http://pbs.twimg.com/profile_images/961447599134904320/H-4MYZYu_normal.jpg</t>
  </si>
  <si>
    <t>http://pbs.twimg.com/profile_images/924470102438719488/14poV8E5_normal.jpg</t>
  </si>
  <si>
    <t>http://pbs.twimg.com/profile_images/889314572859047936/OiaV7Kip_normal.jpg</t>
  </si>
  <si>
    <t>http://pbs.twimg.com/profile_images/965670377383964672/3BuiIZXL_normal.jpg</t>
  </si>
  <si>
    <t>http://pbs.twimg.com/profile_images/939464988527398912/vVXIa7xx_normal.jpg</t>
  </si>
  <si>
    <t>http://pbs.twimg.com/profile_images/967405839177977857/4yCQRvzL_normal.jpg</t>
  </si>
  <si>
    <t>http://pbs.twimg.com/profile_images/957895321329242112/ned-Yjdp_normal.jpg</t>
  </si>
  <si>
    <t>http://pbs.twimg.com/profile_images/914904966648745985/LtjHo6oF_normal.jpg</t>
  </si>
  <si>
    <t>http://pbs.twimg.com/profile_images/908791441610113026/is8aw4X__normal.jpg</t>
  </si>
  <si>
    <t>http://pbs.twimg.com/profile_images/957268142178426880/i0FFFb-8_normal.jpg</t>
  </si>
  <si>
    <t>http://pbs.twimg.com/profile_images/784850170777395200/MMQ_S-3Y_normal.jpg</t>
  </si>
  <si>
    <t>http://pbs.twimg.com/profile_images/901825485952487426/j8C5EwzT_normal.jpg</t>
  </si>
  <si>
    <t>http://pbs.twimg.com/profile_images/960796169797586944/vQCUiTot_normal.jpg</t>
  </si>
  <si>
    <t>http://pbs.twimg.com/profile_images/967505178273468416/GG6AYe8E_normal.jpg</t>
  </si>
  <si>
    <t>http://pbs.twimg.com/profile_images/606068211067416576/x3mt4lu1_normal.png</t>
  </si>
  <si>
    <t>http://pbs.twimg.com/profile_images/1467638221/logo_normal.png</t>
  </si>
  <si>
    <t>http://pbs.twimg.com/profile_images/841305815126499328/ZZN2we-2_normal.jpg</t>
  </si>
  <si>
    <t>http://pbs.twimg.com/profile_images/278365446/DSC02588_normal.JPG</t>
  </si>
  <si>
    <t>http://pbs.twimg.com/profile_images/2776790549/50cd1d1b11149bdaab5405cb1863166f_normal.jpeg</t>
  </si>
  <si>
    <t>http://pbs.twimg.com/profile_images/893850147154673664/iz2HPiEh_normal.jpg</t>
  </si>
  <si>
    <t>http://pbs.twimg.com/profile_images/943132478230761473/yb6R4rKf_normal.jpg</t>
  </si>
  <si>
    <t>http://pbs.twimg.com/profile_images/929351809831002113/h1ZGIYOZ_normal.jpg</t>
  </si>
  <si>
    <t>http://pbs.twimg.com/profile_images/966745244573339648/emAvXFTv_normal.jpg</t>
  </si>
  <si>
    <t>http://pbs.twimg.com/profile_images/918214779294031872/mJxgmPlk_normal.jpg</t>
  </si>
  <si>
    <t>http://pbs.twimg.com/profile_images/957399615984332800/IywDLVlC_normal.jpg</t>
  </si>
  <si>
    <t>http://pbs.twimg.com/profile_images/1704147905/KKPL-5227_normal.jpg</t>
  </si>
  <si>
    <t>http://pbs.twimg.com/profile_images/947666987827601408/67KSAsU-_normal.jpg</t>
  </si>
  <si>
    <t>http://pbs.twimg.com/profile_images/946052123011186688/lpCHBKIK_normal.jpg</t>
  </si>
  <si>
    <t>http://pbs.twimg.com/profile_images/525417618623045632/khbxhztg_normal.png</t>
  </si>
  <si>
    <t>http://pbs.twimg.com/profile_images/909145350862229505/_21C7Yxt_normal.jpg</t>
  </si>
  <si>
    <t>http://pbs.twimg.com/profile_images/754800698437533696/uLhUtZiV_normal.jpg</t>
  </si>
  <si>
    <t>http://pbs.twimg.com/profile_images/729922200543731712/IZ9D-Xao_normal.jpg</t>
  </si>
  <si>
    <t>http://pbs.twimg.com/profile_images/378800000330362203/6f56257bdd4b6468153b511d029bff77_normal.jpeg</t>
  </si>
  <si>
    <t>http://pbs.twimg.com/profile_images/945601788899676160/CkdrBQtd_normal.jpg</t>
  </si>
  <si>
    <t>http://pbs.twimg.com/profile_images/870771527872118785/PHNZ789o_normal.jpg</t>
  </si>
  <si>
    <t>http://pbs.twimg.com/profile_images/876993714006233088/rdxlgnT5_normal.jpg</t>
  </si>
  <si>
    <t>http://pbs.twimg.com/profile_images/591793098184724481/0MTEC6JO_normal.jpg</t>
  </si>
  <si>
    <t>http://pbs.twimg.com/profile_images/812369610456449024/gfjNdzWr_normal.jpg</t>
  </si>
  <si>
    <t>http://pbs.twimg.com/profile_images/566058502188068864/k4FEaUm-_normal.jpeg</t>
  </si>
  <si>
    <t>http://pbs.twimg.com/profile_images/655206355/Medium_normal.jpg</t>
  </si>
  <si>
    <t>http://pbs.twimg.com/profile_images/614926981633671168/I-ttsDJr_normal.jpg</t>
  </si>
  <si>
    <t>http://pbs.twimg.com/profile_images/894766121462583296/Ur48Jjyj_normal.jpg</t>
  </si>
  <si>
    <t>http://pbs.twimg.com/profile_images/968218435204321281/PV0O8MSU_normal.jpg</t>
  </si>
  <si>
    <t>http://pbs.twimg.com/profile_images/961216266395619328/bcmfVtzC_normal.jpg</t>
  </si>
  <si>
    <t>http://pbs.twimg.com/profile_images/492816851550756864/0ZGGXKXC_normal.jpeg</t>
  </si>
  <si>
    <t>http://pbs.twimg.com/profile_images/951135664174718978/u6KaYHtA_normal.jpg</t>
  </si>
  <si>
    <t>http://pbs.twimg.com/profile_images/882741895323156480/YzDTDYQ3_normal.jpg</t>
  </si>
  <si>
    <t>http://pbs.twimg.com/profile_images/2340653528/Elizabeth_Taylor_Biography_normal.jpg</t>
  </si>
  <si>
    <t>http://pbs.twimg.com/profile_images/3096232017/8f60edf5c7257694d4c452862ff34f9f_normal.jpeg</t>
  </si>
  <si>
    <t>http://pbs.twimg.com/profile_images/957377453474959360/Jo5Df-E9_normal.jpg</t>
  </si>
  <si>
    <t>http://pbs.twimg.com/profile_images/1096770617/HugeWR-JPEG_normal.jpg</t>
  </si>
  <si>
    <t>http://pbs.twimg.com/profile_images/798323449315790848/NbptQinz_normal.jpg</t>
  </si>
  <si>
    <t>http://pbs.twimg.com/profile_images/420933498237501440/Q2ASflzk_normal.jpeg</t>
  </si>
  <si>
    <t>http://pbs.twimg.com/profile_images/945741987423985664/suHg8jK9_normal.jpg</t>
  </si>
  <si>
    <t>http://pbs.twimg.com/profile_images/673372925282508800/SBoAQYWo_normal.jpg</t>
  </si>
  <si>
    <t>http://pbs.twimg.com/profile_images/600611502035341312/4IOsKluh_normal.png</t>
  </si>
  <si>
    <t>http://pbs.twimg.com/profile_images/908022024416714752/VWlKBGrn_normal.jpg</t>
  </si>
  <si>
    <t>http://pbs.twimg.com/profile_images/2363344710/z8wk3lg8xktpkoouko93_normal.jpeg</t>
  </si>
  <si>
    <t>http://pbs.twimg.com/profile_images/930330622601646080/LVapVfoE_normal.jpg</t>
  </si>
  <si>
    <t>http://pbs.twimg.com/profile_images/2597911080/4vbic0rclzijs9qnzlow_normal.jpeg</t>
  </si>
  <si>
    <t>http://pbs.twimg.com/profile_images/1459879991/AntonovaAvatar-ed_normal.jpg</t>
  </si>
  <si>
    <t>http://pbs.twimg.com/profile_images/966573114279706624/cV2H_QZh_normal.jpg</t>
  </si>
  <si>
    <t>http://pbs.twimg.com/profile_images/742165037645598721/vG4-X34k_normal.jpg</t>
  </si>
  <si>
    <t>http://pbs.twimg.com/profile_images/915942059592228864/25kX8rFJ_normal.jpg</t>
  </si>
  <si>
    <t>http://pbs.twimg.com/profile_images/1228253458/buzzology_greengrey_twitter_normal.jpg</t>
  </si>
  <si>
    <t>http://pbs.twimg.com/profile_images/797872420023664640/7vB199NO_normal.jpg</t>
  </si>
  <si>
    <t>http://pbs.twimg.com/profile_images/838362691559358464/R6AlZ24r_normal.png</t>
  </si>
  <si>
    <t>http://pbs.twimg.com/profile_images/2634994447/6d17c35a75356847ee031cee5718d87d_normal.jpeg</t>
  </si>
  <si>
    <t>http://pbs.twimg.com/profile_images/3698443720/77ef897f96e79dddb342b0336792921d_normal.jpeg</t>
  </si>
  <si>
    <t>http://pbs.twimg.com/profile_images/960966119044583424/g6ghJuBq_normal.jpg</t>
  </si>
  <si>
    <t>http://pbs.twimg.com/profile_images/962912548063465472/skgOqCzB_normal.jpg</t>
  </si>
  <si>
    <t>http://pbs.twimg.com/profile_images/964206200970657792/1YinC1TZ_normal.jpg</t>
  </si>
  <si>
    <t>http://pbs.twimg.com/profile_images/654959930663936000/WDymQKHU_normal.png</t>
  </si>
  <si>
    <t>http://pbs.twimg.com/profile_images/821493065563197448/1B1lDUim_normal.jpg</t>
  </si>
  <si>
    <t>http://pbs.twimg.com/profile_images/920045990979149824/L5pZG5Nu_normal.jpg</t>
  </si>
  <si>
    <t>http://pbs.twimg.com/profile_images/511431513917767683/wnCSnCal_normal.jpeg</t>
  </si>
  <si>
    <t>http://pbs.twimg.com/profile_images/663452565758078976/RGrU2tjw_normal.jpg</t>
  </si>
  <si>
    <t>http://pbs.twimg.com/profile_images/856843927202254848/4Mb3RKqv_normal.jpg</t>
  </si>
  <si>
    <t>http://pbs.twimg.com/profile_images/458907853474918400/fL9Gy6k1_normal.jpeg</t>
  </si>
  <si>
    <t>http://pbs.twimg.com/profile_images/1525704910/DSC01092_normal.jpg</t>
  </si>
  <si>
    <t>http://pbs.twimg.com/profile_images/854919246102614016/Uw2ymnlm_normal.jpg</t>
  </si>
  <si>
    <t>http://pbs.twimg.com/profile_images/445564866351202304/I1P3I4a9_normal.jpeg</t>
  </si>
  <si>
    <t>http://pbs.twimg.com/profile_images/574236755756384256/OTUKpY1e_normal.jpeg</t>
  </si>
  <si>
    <t>http://pbs.twimg.com/profile_images/3578194791/8925d81a3c7d6bc523b87efeeae9b672_normal.png</t>
  </si>
  <si>
    <t>http://pbs.twimg.com/profile_images/412089479235506176/Ww7TFuww_normal.png</t>
  </si>
  <si>
    <t>http://pbs.twimg.com/profile_images/632454472677986306/BrZyJRjt_normal.jpg</t>
  </si>
  <si>
    <t>http://pbs.twimg.com/profile_images/940370098874998784/YlrGybKB_normal.jpg</t>
  </si>
  <si>
    <t>http://pbs.twimg.com/profile_images/616546904554512384/Gar17WD5_normal.jpg</t>
  </si>
  <si>
    <t>http://pbs.twimg.com/profile_images/378800000719361094/8e42cdc273fc34bf7e2601c397527c1a_normal.jpeg</t>
  </si>
  <si>
    <t>http://pbs.twimg.com/profile_images/638009668883771392/2lfiSMCc_normal.jpg</t>
  </si>
  <si>
    <t>http://pbs.twimg.com/profile_images/798910446518628352/d30_BrMb_normal.jpg</t>
  </si>
  <si>
    <t>http://pbs.twimg.com/profile_images/530914945928421376/t1t5chSW_normal.jpeg</t>
  </si>
  <si>
    <t>http://pbs.twimg.com/profile_images/897271677914148865/8-Hf0lwv_normal.jpg</t>
  </si>
  <si>
    <t>http://pbs.twimg.com/profile_images/941439205225517062/ZeLSeSKp_normal.jpg</t>
  </si>
  <si>
    <t>http://pbs.twimg.com/profile_images/929915304129392641/POhUVOkv_normal.jpg</t>
  </si>
  <si>
    <t>http://pbs.twimg.com/profile_images/932035203882631168/yaIq8aNy_normal.jpg</t>
  </si>
  <si>
    <t>http://pbs.twimg.com/profile_images/965366818293649409/QeCz0v2k_normal.jpg</t>
  </si>
  <si>
    <t>http://pbs.twimg.com/profile_images/785090902419132416/Cnxp9hzS_normal.jpg</t>
  </si>
  <si>
    <t>http://pbs.twimg.com/profile_images/963498797748891649/OZ-qroCK_normal.jpg</t>
  </si>
  <si>
    <t>http://pbs.twimg.com/profile_images/937479342828945409/3F8odqto_normal.jpg</t>
  </si>
  <si>
    <t>http://pbs.twimg.com/profile_images/773781830772334592/IquRPIJq_normal.jpg</t>
  </si>
  <si>
    <t>http://pbs.twimg.com/profile_images/904014390164369408/3BUhGIr5_normal.jpg</t>
  </si>
  <si>
    <t>http://pbs.twimg.com/profile_images/946527643599548416/0gYYKydx_normal.jpg</t>
  </si>
  <si>
    <t>http://pbs.twimg.com/profile_images/592067097880039425/2Me_vNvM_normal.jpg</t>
  </si>
  <si>
    <t>http://pbs.twimg.com/profile_images/768458724134547456/N6SHqsLl_normal.jpg</t>
  </si>
  <si>
    <t>http://pbs.twimg.com/profile_images/793179661387894784/Km8hr_Gj_normal.jpg</t>
  </si>
  <si>
    <t>http://pbs.twimg.com/profile_images/957702000996691968/G09JKtRr_normal.jpg</t>
  </si>
  <si>
    <t>http://pbs.twimg.com/profile_images/817357043522748416/dTzZQIH8_normal.jpg</t>
  </si>
  <si>
    <t>http://pbs.twimg.com/profile_images/966183480760643584/UFMwiqHN_normal.jpg</t>
  </si>
  <si>
    <t>http://pbs.twimg.com/profile_images/946241609208823809/aRH1HDnr_normal.jpg</t>
  </si>
  <si>
    <t>http://pbs.twimg.com/profile_images/874652170892832768/tUxgmStd_normal.jpg</t>
  </si>
  <si>
    <t>http://pbs.twimg.com/profile_images/470392656/0869_normal.jpg</t>
  </si>
  <si>
    <t>http://pbs.twimg.com/profile_images/931281893206536192/gUks8Nqy_normal.jpg</t>
  </si>
  <si>
    <t>http://pbs.twimg.com/profile_images/864747544060014592/prHuoO5h_normal.jpg</t>
  </si>
  <si>
    <t>http://pbs.twimg.com/profile_images/839935664648916992/MpR-lopm_normal.jpg</t>
  </si>
  <si>
    <t>http://pbs.twimg.com/profile_images/762604550746361859/XGZvSByU_normal.jpg</t>
  </si>
  <si>
    <t>http://pbs.twimg.com/profile_images/948994960287703040/0SUGoRip_normal.jpg</t>
  </si>
  <si>
    <t>http://pbs.twimg.com/profile_images/460227294196269059/iOK99OU8_normal.jpeg</t>
  </si>
  <si>
    <t>http://pbs.twimg.com/profile_images/815372213880639488/K1Ixx284_normal.jpg</t>
  </si>
  <si>
    <t>http://pbs.twimg.com/profile_images/831128894703017984/uVGFGXnZ_normal.jpg</t>
  </si>
  <si>
    <t>http://pbs.twimg.com/profile_images/858727856377147392/-PJ-fWhQ_normal.jpg</t>
  </si>
  <si>
    <t>http://pbs.twimg.com/profile_images/765971667398963200/xKehnHXp_normal.jpg</t>
  </si>
  <si>
    <t>http://pbs.twimg.com/profile_images/966382189070946305/AHwh7OcX_normal.jpg</t>
  </si>
  <si>
    <t>http://pbs.twimg.com/profile_images/687983084893896704/F03LMNPB_normal.jpg</t>
  </si>
  <si>
    <t>http://pbs.twimg.com/profile_images/671170708962189312/OwngKv1G_normal.jpg</t>
  </si>
  <si>
    <t>http://pbs.twimg.com/profile_images/847146084812115968/bJbelei8_normal.jpg</t>
  </si>
  <si>
    <t>http://pbs.twimg.com/profile_images/378800000378279911/4c95d7e734d475c0fa1d7538f3afbd37_normal.jpeg</t>
  </si>
  <si>
    <t>http://pbs.twimg.com/profile_images/959606789439340544/gi_XGK7g_normal.jpg</t>
  </si>
  <si>
    <t>http://pbs.twimg.com/profile_images/964824971879960576/a57eRFvk_normal.jpg</t>
  </si>
  <si>
    <t>http://pbs.twimg.com/profile_images/688781735337811970/7ggrp1kI_normal.png</t>
  </si>
  <si>
    <t>http://pbs.twimg.com/profile_images/896697733897003010/5W5f1O13_normal.jpg</t>
  </si>
  <si>
    <t>http://pbs.twimg.com/profile_images/954692201547694080/9wF2gUF6_normal.jpg</t>
  </si>
  <si>
    <t>http://pbs.twimg.com/profile_images/948692988200288256/yfCsQ_4m_normal.jpg</t>
  </si>
  <si>
    <t>http://pbs.twimg.com/profile_images/827648360832081920/Y4IxfUSc_normal.jpg</t>
  </si>
  <si>
    <t>http://pbs.twimg.com/profile_images/890558369576009729/8v6Z42SP_normal.jpg</t>
  </si>
  <si>
    <t>http://pbs.twimg.com/profile_images/951420980500480000/wgf2le-0_normal.jpg</t>
  </si>
  <si>
    <t>http://pbs.twimg.com/profile_images/831539722895896577/urrk956d_normal.jpg</t>
  </si>
  <si>
    <t>http://pbs.twimg.com/profile_images/954098055296385024/b6h_H7sP_normal.jpg</t>
  </si>
  <si>
    <t>http://pbs.twimg.com/profile_images/882781621560201218/Gg7usbMF_normal.jpg</t>
  </si>
  <si>
    <t>http://pbs.twimg.com/profile_images/438398692442112000/BRiwoYS8_normal.jpeg</t>
  </si>
  <si>
    <t>http://pbs.twimg.com/profile_images/962757305484890112/oSYapGG9_normal.jpg</t>
  </si>
  <si>
    <t>http://pbs.twimg.com/profile_images/950243010335465472/haf0bb83_normal.jpg</t>
  </si>
  <si>
    <t>http://pbs.twimg.com/profile_images/470873670378741760/zfJwEKEN_normal.jpeg</t>
  </si>
  <si>
    <t>http://pbs.twimg.com/profile_images/882409535855394818/vNPipDk3_normal.jpg</t>
  </si>
  <si>
    <t>http://pbs.twimg.com/profile_images/568364323374772224/LFFV0UOF_normal.jpeg</t>
  </si>
  <si>
    <t>http://pbs.twimg.com/profile_images/962024135676256258/DNnoGsA7_normal.jpg</t>
  </si>
  <si>
    <t>http://pbs.twimg.com/profile_images/511849871863582721/NaoL4I3y_normal.jpeg</t>
  </si>
  <si>
    <t>http://pbs.twimg.com/profile_images/833026996213051392/-Kan1NWY_normal.jpg</t>
  </si>
  <si>
    <t>http://pbs.twimg.com/profile_images/915708957770997760/Q0A--X1i_normal.jpg</t>
  </si>
  <si>
    <t>http://pbs.twimg.com/profile_images/859928112670310401/GiFOuVRm_normal.jpg</t>
  </si>
  <si>
    <t>http://pbs.twimg.com/profile_images/919591062577954817/MtDxdYc0_normal.jpg</t>
  </si>
  <si>
    <t>http://pbs.twimg.com/profile_images/963170910701268996/dvcMiJ9g_normal.jpg</t>
  </si>
  <si>
    <t>http://pbs.twimg.com/profile_images/968232798069903362/JRtJuH9C_normal.jpg</t>
  </si>
  <si>
    <t>http://pbs.twimg.com/profile_images/875640793590976512/IH4VD6Vm_normal.jpg</t>
  </si>
  <si>
    <t>http://pbs.twimg.com/profile_images/1785351835/a26e5b62-a375-4371-b3ab-0824f81e1638_normal.png</t>
  </si>
  <si>
    <t>http://pbs.twimg.com/profile_images/759824542772502528/aRI2KiD__normal.jpg</t>
  </si>
  <si>
    <t>http://pbs.twimg.com/profile_images/956245965438103552/nS3h-n7i_normal.jpg</t>
  </si>
  <si>
    <t>http://pbs.twimg.com/profile_images/925333737184751617/ROC5wsun_normal.jpg</t>
  </si>
  <si>
    <t>http://pbs.twimg.com/profile_images/965273827692302337/MnzDsPIx_normal.jpg</t>
  </si>
  <si>
    <t>http://pbs.twimg.com/profile_images/961368824799834114/Y1ugzwnE_normal.jpg</t>
  </si>
  <si>
    <t>http://pbs.twimg.com/profile_images/935799460017463297/P0A6VJF9_normal.jpg</t>
  </si>
  <si>
    <t>http://pbs.twimg.com/profile_images/694178376337219584/pYwtIwnJ_normal.jpg</t>
  </si>
  <si>
    <t>http://pbs.twimg.com/profile_images/965502737776627712/r1FKRRqf_normal.jpg</t>
  </si>
  <si>
    <t>http://pbs.twimg.com/profile_images/842702127470448640/e3HX614X_normal.jpg</t>
  </si>
  <si>
    <t>http://pbs.twimg.com/profile_images/949745739902607360/MY31oTw1_normal.jpg</t>
  </si>
  <si>
    <t>http://pbs.twimg.com/profile_images/789465824990035969/r3EURHuF_normal.jpg</t>
  </si>
  <si>
    <t>http://pbs.twimg.com/profile_images/785475869095649280/U6WDqFdr_normal.jpg</t>
  </si>
  <si>
    <t>http://pbs.twimg.com/profile_images/942556712166289410/-j6xBbc3_normal.jpg</t>
  </si>
  <si>
    <t>http://pbs.twimg.com/profile_images/966494856242778112/9BDKnMYh_normal.jpg</t>
  </si>
  <si>
    <t>http://pbs.twimg.com/profile_images/892115444123021313/3GH8G7JT_normal.jpg</t>
  </si>
  <si>
    <t>http://pbs.twimg.com/profile_images/378800000263311053/0e3e8ea3f2ddce5e1c08c90429b36358_normal.jpeg</t>
  </si>
  <si>
    <t>http://pbs.twimg.com/profile_images/823301873897705472/UX7GW3J4_normal.jpg</t>
  </si>
  <si>
    <t>http://pbs.twimg.com/profile_images/924382378902081536/SS_hHD4__normal.jpg</t>
  </si>
  <si>
    <t>http://pbs.twimg.com/profile_images/941664138576539649/O5DMWs7U_normal.jpg</t>
  </si>
  <si>
    <t>http://pbs.twimg.com/profile_images/927372139828793346/rTIpC-ZA_normal.jpg</t>
  </si>
  <si>
    <t>http://pbs.twimg.com/profile_images/957115610344849408/qH2wXgp-_normal.jpg</t>
  </si>
  <si>
    <t>http://pbs.twimg.com/profile_images/875842096061587456/evuWhZIs_normal.jpg</t>
  </si>
  <si>
    <t>http://pbs.twimg.com/profile_images/964140854154842112/4JXMwzCE_normal.jpg</t>
  </si>
  <si>
    <t>http://pbs.twimg.com/profile_images/539373713536614400/0ATDm1Kv_normal.jpeg</t>
  </si>
  <si>
    <t>http://pbs.twimg.com/profile_images/914214220434169856/n0OAckJK_normal.jpg</t>
  </si>
  <si>
    <t>http://pbs.twimg.com/profile_images/125250098/n582846754_900611_1314_normal.jpg</t>
  </si>
  <si>
    <t>http://pbs.twimg.com/profile_images/378800000695715661/90f76af24db41ce4bc6af81fc90325cf_normal.jpeg</t>
  </si>
  <si>
    <t>http://pbs.twimg.com/profile_images/828459452147843072/pQeg-_jY_normal.jpg</t>
  </si>
  <si>
    <t>http://pbs.twimg.com/profile_images/377316988/100_0443_normal.JPG</t>
  </si>
  <si>
    <t>http://pbs.twimg.com/profile_images/965235389031174145/Tmq1bkTe_normal.jpg</t>
  </si>
  <si>
    <t>http://pbs.twimg.com/profile_images/798607329159708672/y4M4pcbv_normal.jpg</t>
  </si>
  <si>
    <t>http://pbs.twimg.com/profile_images/960978993074798595/IqB3doqD_normal.jpg</t>
  </si>
  <si>
    <t>http://pbs.twimg.com/profile_images/833778670128869376/2Y_mEyAn_normal.jpg</t>
  </si>
  <si>
    <t>http://pbs.twimg.com/profile_images/810182944232902656/2Yy1TD5k_normal.jpg</t>
  </si>
  <si>
    <t>http://pbs.twimg.com/profile_images/663507314305961984/VOOt_8Gn_normal.png</t>
  </si>
  <si>
    <t>http://pbs.twimg.com/profile_images/967276751645638657/Eerf7cyx_normal.jpg</t>
  </si>
  <si>
    <t>http://pbs.twimg.com/profile_images/968216425964953601/ghxaNweb_normal.jpg</t>
  </si>
  <si>
    <t>http://pbs.twimg.com/profile_images/949811628782047233/LbEIuZfm_normal.jpg</t>
  </si>
  <si>
    <t>http://pbs.twimg.com/profile_images/3682832409/580bf9594c9abaa80200bea0f2c879cf_normal.jpeg</t>
  </si>
  <si>
    <t>http://pbs.twimg.com/profile_images/647032766157193216/WiL84RBL_normal.png</t>
  </si>
  <si>
    <t>http://pbs.twimg.com/profile_images/964147245682774016/eiFYWVo-_normal.jpg</t>
  </si>
  <si>
    <t>http://pbs.twimg.com/profile_images/67354636/100_0427a_normal.JPG</t>
  </si>
  <si>
    <t>http://pbs.twimg.com/profile_images/2759533978/ea411b1be79e4621c7abc43ca7ce3d76_normal.png</t>
  </si>
  <si>
    <t>http://pbs.twimg.com/profile_images/847466996870422530/WUuk-8ha_normal.jpg</t>
  </si>
  <si>
    <t>http://pbs.twimg.com/profile_images/875965367545470976/5B2f3aXP_normal.jpg</t>
  </si>
  <si>
    <t>http://pbs.twimg.com/profile_images/2571624233/8pz5vad0vjkj9kx5fay9_normal.jpeg</t>
  </si>
  <si>
    <t>http://pbs.twimg.com/profile_images/923433245697384449/R4j-d2ME_normal.jpg</t>
  </si>
  <si>
    <t>http://pbs.twimg.com/profile_images/913862768989806593/fxUKxeG__normal.jpg</t>
  </si>
  <si>
    <t>http://pbs.twimg.com/profile_images/751288622318428161/szJZG8kP_normal.jpg</t>
  </si>
  <si>
    <t>http://pbs.twimg.com/profile_images/930366779540549632/oQHIcIP5_normal.jpg</t>
  </si>
  <si>
    <t>http://pbs.twimg.com/profile_images/653221589706674176/79RWAPL9_normal.jpg</t>
  </si>
  <si>
    <t>http://pbs.twimg.com/profile_images/868596168925863936/_tnh6B9W_normal.jpg</t>
  </si>
  <si>
    <t>http://pbs.twimg.com/profile_images/888610638372667392/QW2_PTzf_normal.jpg</t>
  </si>
  <si>
    <t>http://pbs.twimg.com/profile_images/957777096427868160/jeOc2yhM_normal.jpg</t>
  </si>
  <si>
    <t>http://pbs.twimg.com/profile_images/905432409792843776/fAZdwGCw_normal.jpg</t>
  </si>
  <si>
    <t>http://pbs.twimg.com/profile_images/811458257877250048/9ER0bgWF_normal.jpg</t>
  </si>
  <si>
    <t>http://pbs.twimg.com/profile_images/901918269887602689/q4gMVR0P_normal.jpg</t>
  </si>
  <si>
    <t>http://pbs.twimg.com/profile_images/929404109744168960/TDCIi7dD_normal.jpg</t>
  </si>
  <si>
    <t>http://pbs.twimg.com/profile_images/949131174915465216/ZXZlK90R_normal.jpg</t>
  </si>
  <si>
    <t>http://pbs.twimg.com/profile_images/532003529901105153/xEVedNlj_normal.jpeg</t>
  </si>
  <si>
    <t>http://pbs.twimg.com/profile_images/957154877854990337/EjKVFOq0_normal.jpg</t>
  </si>
  <si>
    <t>http://pbs.twimg.com/profile_images/378800000230069487/c84f23335ace86f0d4b6ebf8ec617cc2_normal.jpeg</t>
  </si>
  <si>
    <t>http://pbs.twimg.com/profile_images/2710025748/0f8313bbfe9b71f12f3fe13ea383e052_normal.jpeg</t>
  </si>
  <si>
    <t>http://pbs.twimg.com/profile_images/2914646445/13ec2d657a20b28d21a6a030b391ed27_normal.jpeg</t>
  </si>
  <si>
    <t>http://pbs.twimg.com/profile_images/866881214329872384/FT5H-zf3_normal.jpg</t>
  </si>
  <si>
    <t>http://pbs.twimg.com/profile_images/861410515439853568/i9XjGYhB_normal.jpg</t>
  </si>
  <si>
    <t>http://pbs.twimg.com/profile_images/940440437550088193/-5LNfWfI_normal.jpg</t>
  </si>
  <si>
    <t>http://pbs.twimg.com/profile_images/378800000501685813/f1d65e59fe48e7fc9007bf42a7619bea_normal.jpeg</t>
  </si>
  <si>
    <t>http://pbs.twimg.com/profile_images/966834145723809794/nZBTkArW_normal.jpg</t>
  </si>
  <si>
    <t>http://pbs.twimg.com/profile_images/774442886511357952/xrWc0cxV_normal.jpg</t>
  </si>
  <si>
    <t>http://pbs.twimg.com/profile_images/915391209085927425/Ah38be8V_normal.jpg</t>
  </si>
  <si>
    <t>http://pbs.twimg.com/profile_images/529233115131019264/qrzdJ1l3_normal.png</t>
  </si>
  <si>
    <t>http://pbs.twimg.com/profile_images/886577600822296576/G2_vwEku_normal.jpg</t>
  </si>
  <si>
    <t>http://pbs.twimg.com/profile_images/882643249642356736/Pl3myciy_normal.jpg</t>
  </si>
  <si>
    <t>http://pbs.twimg.com/profile_images/701291824736915456/n9iKvYzm_normal.jpg</t>
  </si>
  <si>
    <t>http://pbs.twimg.com/profile_images/471817787724140545/c7L3uetk_normal.png</t>
  </si>
  <si>
    <t>http://pbs.twimg.com/profile_images/881654924643139584/sxOUwBYL_normal.jpg</t>
  </si>
  <si>
    <t>http://pbs.twimg.com/profile_images/968234417536856064/3PwSEhG6_normal.jpg</t>
  </si>
  <si>
    <t>http://pbs.twimg.com/profile_images/912894728605241349/T9pXv623_normal.jpg</t>
  </si>
  <si>
    <t>http://pbs.twimg.com/profile_images/963950365317128192/2dFMA1yw_normal.jpg</t>
  </si>
  <si>
    <t>http://pbs.twimg.com/profile_images/955429113145315328/eqpA05Yt_normal.jpg</t>
  </si>
  <si>
    <t>http://pbs.twimg.com/profile_images/483194113416630272/yg0YcCvx_normal.jpeg</t>
  </si>
  <si>
    <t>http://pbs.twimg.com/profile_images/805651073054584832/huotCG19_normal.jpg</t>
  </si>
  <si>
    <t>http://pbs.twimg.com/profile_images/942944578457317376/cb3nLspj_normal.jpg</t>
  </si>
  <si>
    <t>http://pbs.twimg.com/profile_images/881789785295261696/fybwHgEb_normal.jpg</t>
  </si>
  <si>
    <t>http://pbs.twimg.com/profile_images/3783908378/62ba9fcc7f310b0b97378e95a5a0fa90_normal.jpeg</t>
  </si>
  <si>
    <t>http://pbs.twimg.com/profile_images/1642734438/301993_2283883459875_1332517083_32221858_1550740145_n_normal.jpg</t>
  </si>
  <si>
    <t>http://pbs.twimg.com/profile_images/958097979155599360/5arP90oT_normal.jpg</t>
  </si>
  <si>
    <t>http://pbs.twimg.com/profile_images/639750512967946240/fvAtY6x8_normal.jpg</t>
  </si>
  <si>
    <t>http://pbs.twimg.com/profile_images/3182125895/97e8cbca055aaeed0f0e1d3c133d3c65_normal.jpeg</t>
  </si>
  <si>
    <t>http://pbs.twimg.com/profile_images/954471548856958976/zYWgM-Jm_normal.jpg</t>
  </si>
  <si>
    <t>http://pbs.twimg.com/profile_images/927298630255509505/_5UUBqMc_normal.jpg</t>
  </si>
  <si>
    <t>http://pbs.twimg.com/profile_images/809392854686543872/N_pdUcR4_normal.jpg</t>
  </si>
  <si>
    <t>http://pbs.twimg.com/profile_images/948972064911831040/tb5616Ja_normal.jpg</t>
  </si>
  <si>
    <t>http://pbs.twimg.com/profile_images/614499143734538240/KVAf5jrz_normal.jpg</t>
  </si>
  <si>
    <t>http://pbs.twimg.com/profile_images/952617185494659073/dZ1XB1Lt_normal.jpg</t>
  </si>
  <si>
    <t>http://pbs.twimg.com/profile_images/954737586509156353/Hl_1sOwA_normal.jpg</t>
  </si>
  <si>
    <t>http://pbs.twimg.com/profile_images/893549650703114241/FN6aaLmY_normal.jpg</t>
  </si>
  <si>
    <t>http://pbs.twimg.com/profile_images/857923078449397761/KmEDfd2D_normal.jpg</t>
  </si>
  <si>
    <t>http://pbs.twimg.com/profile_images/934565781505003520/3USXQGJ1_normal.jpg</t>
  </si>
  <si>
    <t>http://pbs.twimg.com/profile_images/662729292728569856/GYHWNZ1i_normal.jpg</t>
  </si>
  <si>
    <t>http://pbs.twimg.com/profile_images/962748309667569664/NZW1T_PF_normal.jpg</t>
  </si>
  <si>
    <t>http://pbs.twimg.com/profile_images/965377514590883840/W_n2T3LU_normal.jpg</t>
  </si>
  <si>
    <t>http://pbs.twimg.com/profile_images/601770143119712256/tyzIfR9d_normal.jpg</t>
  </si>
  <si>
    <t>http://pbs.twimg.com/profile_images/956004194292551680/Bp9HTXru_normal.jpg</t>
  </si>
  <si>
    <t>http://pbs.twimg.com/profile_images/907815436548440064/TpugXiEr_normal.jpg</t>
  </si>
  <si>
    <t>http://pbs.twimg.com/profile_images/933385950796926976/i1fISgDk_normal.jpg</t>
  </si>
  <si>
    <t>http://pbs.twimg.com/profile_images/967873463070453760/BgGLXhJC_normal.jpg</t>
  </si>
  <si>
    <t>http://pbs.twimg.com/profile_images/959116066633924608/GT4Hcpz6_normal.jpg</t>
  </si>
  <si>
    <t>http://pbs.twimg.com/profile_images/955877237777190917/r7x672tk_normal.jpg</t>
  </si>
  <si>
    <t>http://pbs.twimg.com/profile_images/761741242027896832/fY_7c8vi_normal.jpg</t>
  </si>
  <si>
    <t>http://pbs.twimg.com/profile_images/950505073532026880/I7lEdsVs_normal.jpg</t>
  </si>
  <si>
    <t>http://pbs.twimg.com/profile_images/908268045470191616/FFgviSIP_normal.jpg</t>
  </si>
  <si>
    <t>http://pbs.twimg.com/profile_images/829781324994998272/j7Mvey8M_normal.jpg</t>
  </si>
  <si>
    <t>http://pbs.twimg.com/profile_images/1274659168/gaul_normal.JPG</t>
  </si>
  <si>
    <t>http://pbs.twimg.com/profile_images/821574195104673794/wCgtmM3e_normal.jpg</t>
  </si>
  <si>
    <t>http://pbs.twimg.com/profile_images/909442125837881350/ab5bX5a9_normal.jpg</t>
  </si>
  <si>
    <t>http://pbs.twimg.com/profile_images/884301894465617921/hkBUfW5j_normal.jpg</t>
  </si>
  <si>
    <t>http://pbs.twimg.com/profile_images/3210284304/2f56ed012b17afc12c5c5d9eb8e1d1b5_normal.jpeg</t>
  </si>
  <si>
    <t>http://pbs.twimg.com/profile_images/927674176244137984/7GFf9BeH_normal.jpg</t>
  </si>
  <si>
    <t>http://pbs.twimg.com/profile_images/963329612074827776/kn1nVKb3_normal.jpg</t>
  </si>
  <si>
    <t>http://pbs.twimg.com/profile_images/959896352925691904/Oj4IiJ4l_normal.jpg</t>
  </si>
  <si>
    <t>http://pbs.twimg.com/profile_images/832802658528292868/z_1Yy_UO_normal.jpg</t>
  </si>
  <si>
    <t>http://pbs.twimg.com/profile_images/678138148120080384/F9vl_9HB_normal.jpg</t>
  </si>
  <si>
    <t>http://pbs.twimg.com/profile_images/948243139143323648/e5DGnxrQ_normal.jpg</t>
  </si>
  <si>
    <t>http://pbs.twimg.com/profile_images/966010561031938048/feuJAn2r_normal.jpg</t>
  </si>
  <si>
    <t>http://pbs.twimg.com/profile_images/852651543694196736/iKh18Z-l_normal.jpg</t>
  </si>
  <si>
    <t>http://pbs.twimg.com/profile_images/478236879519633408/tziicX4D_normal.jpeg</t>
  </si>
  <si>
    <t>http://pbs.twimg.com/profile_images/967791559381893120/VCEV6kIz_normal.jpg</t>
  </si>
  <si>
    <t>http://pbs.twimg.com/profile_images/862505647035658242/Y_1UMCyv_normal.jpg</t>
  </si>
  <si>
    <t>http://pbs.twimg.com/profile_images/967745615026442240/5kQJRlWw_normal.jpg</t>
  </si>
  <si>
    <t>http://pbs.twimg.com/profile_images/960954253257814016/C7vFimxb_normal.jpg</t>
  </si>
  <si>
    <t>http://pbs.twimg.com/profile_images/833669495206055937/6x18V4oR_normal.jpg</t>
  </si>
  <si>
    <t>http://pbs.twimg.com/profile_images/892785854254641152/ie7QnKKJ_normal.jpg</t>
  </si>
  <si>
    <t>http://pbs.twimg.com/profile_images/808803223456911360/6fNo0r57_normal.jpg</t>
  </si>
  <si>
    <t>http://pbs.twimg.com/profile_images/966212899768332288/eiRErhU-_normal.jpg</t>
  </si>
  <si>
    <t>http://pbs.twimg.com/profile_images/472849506871304194/DqOTcugb_normal.jpeg</t>
  </si>
  <si>
    <t>http://pbs.twimg.com/profile_images/855584925688283137/0nA6oXLq_normal.jpg</t>
  </si>
  <si>
    <t>http://pbs.twimg.com/profile_images/653177376642351104/JNkiIuuj_normal.png</t>
  </si>
  <si>
    <t>http://pbs.twimg.com/profile_images/955796679424430082/6-iQhXdh_normal.jpg</t>
  </si>
  <si>
    <t>http://pbs.twimg.com/profile_images/740686821278003200/vTyS1uJ8_normal.jpg</t>
  </si>
  <si>
    <t>http://pbs.twimg.com/profile_images/529929045958344704/vk7zqJkT_normal.jpeg</t>
  </si>
  <si>
    <t>http://pbs.twimg.com/profile_images/826558297570435074/EjMory_f_normal.jpg</t>
  </si>
  <si>
    <t>http://pbs.twimg.com/profile_images/966440608343584768/a6bjWb9C_normal.jpg</t>
  </si>
  <si>
    <t>http://pbs.twimg.com/profile_images/725767665025994752/FMImNMn-_normal.jpg</t>
  </si>
  <si>
    <t>http://pbs.twimg.com/profile_images/966464010173460486/RcExx8VQ_normal.jpg</t>
  </si>
  <si>
    <t>http://pbs.twimg.com/profile_images/964338126243160069/Onnh27DB_normal.jpg</t>
  </si>
  <si>
    <t>http://pbs.twimg.com/profile_images/520598288320704512/h1EAyHi5_normal.jpeg</t>
  </si>
  <si>
    <t>http://pbs.twimg.com/profile_images/963832846828953602/y0b5nhjM_normal.jpg</t>
  </si>
  <si>
    <t>http://pbs.twimg.com/profile_images/825125504424538114/OStRKW57_normal.jpg</t>
  </si>
  <si>
    <t>http://pbs.twimg.com/profile_images/679693931571855360/fP1UDkrC_normal.jpg</t>
  </si>
  <si>
    <t>http://pbs.twimg.com/profile_images/889651266544181250/ScNpKt-X_normal.jpg</t>
  </si>
  <si>
    <t>http://pbs.twimg.com/profile_images/546241028701700096/0VmdinTy_normal.jpeg</t>
  </si>
  <si>
    <t>http://pbs.twimg.com/profile_images/966380075523497987/itSf0Ye4_normal.jpg</t>
  </si>
  <si>
    <t>http://pbs.twimg.com/profile_images/953002475795243008/y9_qW6bL_normal.jpg</t>
  </si>
  <si>
    <t>http://pbs.twimg.com/profile_images/722432680575574016/g9ezOW8l_normal.jpg</t>
  </si>
  <si>
    <t>http://pbs.twimg.com/profile_images/835169266504589312/wMYoMNcb_normal.jpg</t>
  </si>
  <si>
    <t>http://pbs.twimg.com/profile_images/831878124514086912/X2oiQ5VN_normal.jpg</t>
  </si>
  <si>
    <t>http://pbs.twimg.com/profile_images/949322528064913408/s7eNV5CP_normal.jpg</t>
  </si>
  <si>
    <t>http://pbs.twimg.com/profile_images/442075551218794496/dor02_rD_normal.jpeg</t>
  </si>
  <si>
    <t>http://pbs.twimg.com/profile_images/943888569348734976/iX6aNhrR_normal.jpg</t>
  </si>
  <si>
    <t>http://pbs.twimg.com/profile_images/967257607428853760/PRCTh3cs_normal.jpg</t>
  </si>
  <si>
    <t>http://pbs.twimg.com/profile_images/960593409667985409/zXNYHnOS_normal.jpg</t>
  </si>
  <si>
    <t>http://pbs.twimg.com/profile_images/960225012446789635/dBXO_7Ad_normal.jpg</t>
  </si>
  <si>
    <t>http://pbs.twimg.com/profile_images/916445625692114946/D2WqqeRD_normal.jpg</t>
  </si>
  <si>
    <t>http://pbs.twimg.com/profile_images/960000187124023296/m-WGrZxn_normal.jpg</t>
  </si>
  <si>
    <t>http://pbs.twimg.com/profile_images/912927323363590145/jxrqDyn0_normal.jpg</t>
  </si>
  <si>
    <t>http://pbs.twimg.com/profile_images/957464260132646912/XSyaDv63_normal.jpg</t>
  </si>
  <si>
    <t>http://pbs.twimg.com/profile_images/880177005412700162/MySVQb7g_normal.jpg</t>
  </si>
  <si>
    <t>http://pbs.twimg.com/profile_images/965736923221327872/L5gvaqx-_normal.jpg</t>
  </si>
  <si>
    <t>http://pbs.twimg.com/profile_images/966334450601742337/iiRH7OC__normal.jpg</t>
  </si>
  <si>
    <t>http://pbs.twimg.com/profile_images/945916944598913024/uM3UJauc_normal.jpg</t>
  </si>
  <si>
    <t>http://pbs.twimg.com/profile_images/967994967888093184/lAfrX9W7_normal.jpg</t>
  </si>
  <si>
    <t>http://pbs.twimg.com/profile_images/647479341606113280/ApSmrvxt_normal.jpg</t>
  </si>
  <si>
    <t>http://pbs.twimg.com/profile_images/917579189846511616/EbR6hRLH_normal.jpg</t>
  </si>
  <si>
    <t>http://pbs.twimg.com/profile_images/833731556736909313/M3h3pxEs_normal.jpg</t>
  </si>
  <si>
    <t>http://pbs.twimg.com/profile_images/967360437762183168/2Is1_Diy_normal.jpg</t>
  </si>
  <si>
    <t>http://pbs.twimg.com/profile_images/968183100579643393/m8VRiOIs_normal.jpg</t>
  </si>
  <si>
    <t>http://pbs.twimg.com/profile_images/955679799963353088/C63BbK0F_normal.jpg</t>
  </si>
  <si>
    <t>http://pbs.twimg.com/profile_images/536477353103212544/3XgKi11m_normal.jpeg</t>
  </si>
  <si>
    <t>http://pbs.twimg.com/profile_images/683467910032060416/IYyo9fB5_normal.jpg</t>
  </si>
  <si>
    <t>http://pbs.twimg.com/profile_images/378800000116442174/87b0e2f4efd063450ebe3f75f92b9f04_normal.jpeg</t>
  </si>
  <si>
    <t>http://pbs.twimg.com/profile_images/891620927229657089/LyBAPAQH_normal.jpg</t>
  </si>
  <si>
    <t>http://pbs.twimg.com/profile_images/794029871546515456/JvMLWAkB_normal.jpg</t>
  </si>
  <si>
    <t>http://pbs.twimg.com/profile_images/863077939801235456/JFsXurzK_normal.jpg</t>
  </si>
  <si>
    <t>http://pbs.twimg.com/profile_images/903196210898452480/4I4MW2P8_normal.jpg</t>
  </si>
  <si>
    <t>http://pbs.twimg.com/profile_images/942078143283777536/NPlBrCpt_normal.jpg</t>
  </si>
  <si>
    <t>http://pbs.twimg.com/profile_images/639611792130355200/weuLUAZx_normal.jpg</t>
  </si>
  <si>
    <t>http://pbs.twimg.com/profile_images/881817823831408641/_ndeLsAg_normal.jpg</t>
  </si>
  <si>
    <t>http://pbs.twimg.com/profile_images/911172183514341377/SWuX22CY_normal.jpg</t>
  </si>
  <si>
    <t>http://pbs.twimg.com/profile_images/928347163184320512/W8GHFFCF_normal.jpg</t>
  </si>
  <si>
    <t>http://pbs.twimg.com/profile_images/965648159006478336/wU7uER0k_normal.jpg</t>
  </si>
  <si>
    <t>http://pbs.twimg.com/profile_images/948380180669607936/8Tunj-NN_normal.jpg</t>
  </si>
  <si>
    <t>http://pbs.twimg.com/profile_images/948246609673912320/6IdJjD6i_normal.jpg</t>
  </si>
  <si>
    <t>http://pbs.twimg.com/profile_images/881910263036780544/WhfLJpob_normal.jpg</t>
  </si>
  <si>
    <t>http://pbs.twimg.com/profile_images/841736178965569536/vYr_r6ZG_normal.jpg</t>
  </si>
  <si>
    <t>http://pbs.twimg.com/profile_images/855790328540008449/w89XiR-F_normal.jpg</t>
  </si>
  <si>
    <t>http://pbs.twimg.com/profile_images/813962161647067136/1f9gKZea_normal.jpg</t>
  </si>
  <si>
    <t>http://pbs.twimg.com/profile_images/929590922488070147/g-sOaJlM_normal.jpg</t>
  </si>
  <si>
    <t>http://pbs.twimg.com/profile_images/946626851228696576/GRbC2hWp_normal.jpg</t>
  </si>
  <si>
    <t>http://pbs.twimg.com/profile_images/504298394173460480/9amhABa4_normal.jpeg</t>
  </si>
  <si>
    <t>http://pbs.twimg.com/profile_images/965961492494299138/Hes-JOg3_normal.jpg</t>
  </si>
  <si>
    <t>http://pbs.twimg.com/profile_images/792790599225126913/rZ9Ke3yQ_normal.jpg</t>
  </si>
  <si>
    <t>http://pbs.twimg.com/profile_images/809628690078375936/O2RjoTvS_normal.jpg</t>
  </si>
  <si>
    <t>http://pbs.twimg.com/profile_images/966708907602096128/Z6lVk3ov_normal.jpg</t>
  </si>
  <si>
    <t>http://pbs.twimg.com/profile_images/876505955491598336/w2zvJB4e_normal.jpg</t>
  </si>
  <si>
    <t>http://pbs.twimg.com/profile_images/964367700511174657/1dyBjJKz_normal.jpg</t>
  </si>
  <si>
    <t>http://pbs.twimg.com/profile_images/930981275854409730/fHreYtaH_normal.jpg</t>
  </si>
  <si>
    <t>http://pbs.twimg.com/profile_images/837298532268683264/LuOYJZus_normal.jpg</t>
  </si>
  <si>
    <t>http://pbs.twimg.com/profile_images/858929110751428608/1wN1xEwb_normal.jpg</t>
  </si>
  <si>
    <t>http://pbs.twimg.com/profile_images/967638438303367169/yor-MlEO_normal.jpg</t>
  </si>
  <si>
    <t>http://pbs.twimg.com/profile_images/966870168335994880/9fZmGB3y_normal.jpg</t>
  </si>
  <si>
    <t>http://pbs.twimg.com/profile_images/964752154299834368/OO11AVbb_normal.jpg</t>
  </si>
  <si>
    <t>http://pbs.twimg.com/profile_images/707271210372087808/98xjNlz__normal.jpg</t>
  </si>
  <si>
    <t>http://pbs.twimg.com/profile_images/643271764492029952/j1Xz16F1_normal.jpg</t>
  </si>
  <si>
    <t>http://pbs.twimg.com/profile_images/401354352/Hund_m_Krone_normal.JPG</t>
  </si>
  <si>
    <t>http://pbs.twimg.com/profile_images/881934082854223872/5CgaZJg9_normal.jpg</t>
  </si>
  <si>
    <t>http://pbs.twimg.com/profile_images/857814084535726080/krvc4JCC_normal.jpg</t>
  </si>
  <si>
    <t>http://pbs.twimg.com/profile_images/851663294830190592/RqPI02eZ_normal.jpg</t>
  </si>
  <si>
    <t>http://pbs.twimg.com/profile_images/945739077386727427/EAa4SQR3_normal.jpg</t>
  </si>
  <si>
    <t>http://pbs.twimg.com/profile_images/553105403773718528/umCzHZnO_normal.jpeg</t>
  </si>
  <si>
    <t>http://pbs.twimg.com/profile_images/946452058760204290/KvrOM_s0_normal.jpg</t>
  </si>
  <si>
    <t>http://pbs.twimg.com/profile_images/937792849394917376/k33CD1ep_normal.jpg</t>
  </si>
  <si>
    <t>http://pbs.twimg.com/profile_images/677964644623900672/17KL6Oq8_normal.jpg</t>
  </si>
  <si>
    <t>http://pbs.twimg.com/profile_images/719920637469265920/28wf9mRz_normal.jpg</t>
  </si>
  <si>
    <t>http://pbs.twimg.com/profile_images/670086642187681792/hGdafrQV_normal.jpg</t>
  </si>
  <si>
    <t>http://pbs.twimg.com/profile_images/524181064671977473/3XKRspoM_normal.jpeg</t>
  </si>
  <si>
    <t>http://pbs.twimg.com/profile_images/923594147935682560/0uy-h41B_normal.jpg</t>
  </si>
  <si>
    <t>http://pbs.twimg.com/profile_images/510269137071783936/AOB0NWwG_normal.png</t>
  </si>
  <si>
    <t>http://pbs.twimg.com/profile_images/947596203448877056/vrXrmCj0_normal.jpg</t>
  </si>
  <si>
    <t>http://pbs.twimg.com/profile_images/830899714287607814/PCAr1KRI_normal.jpg</t>
  </si>
  <si>
    <t>http://pbs.twimg.com/profile_images/844986309114396672/sezsRCry_normal.jpg</t>
  </si>
  <si>
    <t>http://pbs.twimg.com/profile_images/726002524369620993/gMQEqB2t_normal.jpg</t>
  </si>
  <si>
    <t>http://pbs.twimg.com/profile_images/1389660377/image_normal.jpg</t>
  </si>
  <si>
    <t>http://pbs.twimg.com/profile_images/953729581231386624/0vU43_QO_normal.jpg</t>
  </si>
  <si>
    <t>http://pbs.twimg.com/profile_images/955817736919171074/Tifm7n7M_normal.jpg</t>
  </si>
  <si>
    <t>http://pbs.twimg.com/profile_images/869133881919787012/qu2L3hpW_normal.jpg</t>
  </si>
  <si>
    <t>http://pbs.twimg.com/profile_images/378800000030391282/ad4f3d1d5baa4e61e94c6b0c1a250de5_normal.jpeg</t>
  </si>
  <si>
    <t>http://pbs.twimg.com/profile_images/853434498444283904/yBzWZcBu_normal.jpg</t>
  </si>
  <si>
    <t>http://pbs.twimg.com/profile_images/963323638891012097/pEONX_IO_normal.jpg</t>
  </si>
  <si>
    <t>http://pbs.twimg.com/profile_images/802111633090809856/vyb1rdZt_normal.jpg</t>
  </si>
  <si>
    <t>http://pbs.twimg.com/profile_images/968207288426270726/RmN_s55T_normal.jpg</t>
  </si>
  <si>
    <t>http://pbs.twimg.com/profile_images/966336832777662464/vPvMEL6D_normal.jpg</t>
  </si>
  <si>
    <t>http://pbs.twimg.com/profile_images/2379249643/7dbb47a9-2a2f-4f0a-846f-6936d410bcdb_normal.png</t>
  </si>
  <si>
    <t>http://pbs.twimg.com/profile_images/579935073245523968/-bRicl4__normal.jpg</t>
  </si>
  <si>
    <t>http://pbs.twimg.com/profile_images/869860584862474240/c7Nk70OL_normal.jpg</t>
  </si>
  <si>
    <t>http://pbs.twimg.com/profile_images/618968974617804800/w3AkWQI__normal.jpg</t>
  </si>
  <si>
    <t>http://pbs.twimg.com/profile_images/925187297191931904/L_cFWe9z_normal.jpg</t>
  </si>
  <si>
    <t>http://pbs.twimg.com/profile_images/878234837806612482/wIRmSj-G_normal.jpg</t>
  </si>
  <si>
    <t>http://pbs.twimg.com/profile_images/966729731000406016/3GgYvynl_normal.jpg</t>
  </si>
  <si>
    <t>https://twitter.com/#!/bbcwomanshour/status/968170275392184320</t>
  </si>
  <si>
    <t>https://twitter.com/#!/penamerican/status/968127260120170497</t>
  </si>
  <si>
    <t>https://twitter.com/#!/theinfluencemag/status/968123238592270337</t>
  </si>
  <si>
    <t>https://twitter.com/#!/valuesandframes/status/968180863832752129</t>
  </si>
  <si>
    <t>https://twitter.com/#!/amamarston/status/968165695103098880</t>
  </si>
  <si>
    <t>https://twitter.com/#!/the_nopebook/status/968079661799477254</t>
  </si>
  <si>
    <t>https://twitter.com/#!/sydbrownstone/status/968203923197607936</t>
  </si>
  <si>
    <t>https://twitter.com/#!/oharaplay/status/966722956863864832</t>
  </si>
  <si>
    <t>https://twitter.com/#!/lawyerberlin/status/968085726943481856</t>
  </si>
  <si>
    <t>https://twitter.com/#!/anthony23bryant/status/968138820096012294</t>
  </si>
  <si>
    <t>https://twitter.com/#!/ykjetset/status/950186789020381184</t>
  </si>
  <si>
    <t>https://twitter.com/#!/bossycowgurl84/status/967756938623832064</t>
  </si>
  <si>
    <t>https://twitter.com/#!/paris_thierry/status/967710057197637632</t>
  </si>
  <si>
    <t>https://twitter.com/#!/guptillanne/status/966391486748250112</t>
  </si>
  <si>
    <t>https://twitter.com/#!/tonyagjprince/status/968152426044907522</t>
  </si>
  <si>
    <t>https://twitter.com/#!/tonyagjprince/status/968153355024568320</t>
  </si>
  <si>
    <t>https://twitter.com/#!/sharemylesson/status/967927957523230720</t>
  </si>
  <si>
    <t>https://twitter.com/#!/innercitypress/status/968126231140069376</t>
  </si>
  <si>
    <t>https://twitter.com/#!/pccsbooks/status/968158475699277824</t>
  </si>
  <si>
    <t>https://twitter.com/#!/ourdumbpotus/status/968217217283252226</t>
  </si>
  <si>
    <t>https://twitter.com/#!/axumhq/status/968217255736676352</t>
  </si>
  <si>
    <t>https://twitter.com/#!/onceadeeva/status/968217260069412866</t>
  </si>
  <si>
    <t>https://twitter.com/#!/polyjv/status/968217283570163717</t>
  </si>
  <si>
    <t>https://twitter.com/#!/yj_jini/status/968217285172187136</t>
  </si>
  <si>
    <t>https://twitter.com/#!/ssz112224/status/968217294991065088</t>
  </si>
  <si>
    <t>https://twitter.com/#!/floressmarc/status/968217306781200385</t>
  </si>
  <si>
    <t>https://twitter.com/#!/therealrhysmwyn/status/968134498100613120</t>
  </si>
  <si>
    <t>https://twitter.com/#!/nestnant/status/968217314305937408</t>
  </si>
  <si>
    <t>https://twitter.com/#!/ldsway67/status/968217318504493056</t>
  </si>
  <si>
    <t>https://twitter.com/#!/swechris97/status/968217322983915520</t>
  </si>
  <si>
    <t>https://twitter.com/#!/webberwit/status/968217333721268224</t>
  </si>
  <si>
    <t>https://twitter.com/#!/matchintfund/status/968217354411937792</t>
  </si>
  <si>
    <t>https://twitter.com/#!/fiachragibbons/status/968217369754693633</t>
  </si>
  <si>
    <t>https://twitter.com/#!/jacklegtweeter/status/968217374397693952</t>
  </si>
  <si>
    <t>https://twitter.com/#!/koekemeneer/status/968217382798921728</t>
  </si>
  <si>
    <t>https://twitter.com/#!/honorayork2/status/968217386666024960</t>
  </si>
  <si>
    <t>https://twitter.com/#!/fishinwaterprod/status/968217408895938560</t>
  </si>
  <si>
    <t>https://twitter.com/#!/stephensgarrick/status/968217422938374146</t>
  </si>
  <si>
    <t>https://twitter.com/#!/jhubbard99/status/968217436783808515</t>
  </si>
  <si>
    <t>https://twitter.com/#!/randler14/status/968217462096277505</t>
  </si>
  <si>
    <t>https://twitter.com/#!/seijianstyle/status/968217472535900160</t>
  </si>
  <si>
    <t>https://twitter.com/#!/entoni_fr/status/968217473932775424</t>
  </si>
  <si>
    <t>https://twitter.com/#!/kayzed14/status/968217475241336832</t>
  </si>
  <si>
    <t>https://twitter.com/#!/holmgren85/status/968217507617222656</t>
  </si>
  <si>
    <t>https://twitter.com/#!/tb_times/status/968204822749986816</t>
  </si>
  <si>
    <t>https://twitter.com/#!/stevepersall/status/968217508997226496</t>
  </si>
  <si>
    <t>https://twitter.com/#!/dashannestokes/status/968217514047098883</t>
  </si>
  <si>
    <t>https://twitter.com/#!/erinlynh/status/968217518086254592</t>
  </si>
  <si>
    <t>https://twitter.com/#!/guro_park/status/968217538420199425</t>
  </si>
  <si>
    <t>https://twitter.com/#!/asknauf/status/968217544199888896</t>
  </si>
  <si>
    <t>https://twitter.com/#!/shekelchen/status/968217573023154176</t>
  </si>
  <si>
    <t>https://twitter.com/#!/huffpostmexico/status/968217629189013504</t>
  </si>
  <si>
    <t>https://twitter.com/#!/bostonherald/status/968217635627335681</t>
  </si>
  <si>
    <t>https://twitter.com/#!/katehege/status/968217664651902977</t>
  </si>
  <si>
    <t>https://twitter.com/#!/hiphop_militant/status/968191861461536770</t>
  </si>
  <si>
    <t>https://twitter.com/#!/arjpascal/status/968217665989939205</t>
  </si>
  <si>
    <t>https://twitter.com/#!/daisykhan/status/968217668745662466</t>
  </si>
  <si>
    <t>https://twitter.com/#!/ericmoo91919605/status/968217700060327937</t>
  </si>
  <si>
    <t>https://twitter.com/#!/bodasglitz/status/968217737565757440</t>
  </si>
  <si>
    <t>https://twitter.com/#!/toddylittman/status/968217739742527489</t>
  </si>
  <si>
    <t>https://twitter.com/#!/rinsunflower076/status/968217753483083776</t>
  </si>
  <si>
    <t>https://twitter.com/#!/bahraboard/status/968141148861665281</t>
  </si>
  <si>
    <t>https://twitter.com/#!/wyndall93/status/968217778984488960</t>
  </si>
  <si>
    <t>https://twitter.com/#!/cajunsmiley/status/968217791332519937</t>
  </si>
  <si>
    <t>https://twitter.com/#!/cibambaya/status/968217818377240576</t>
  </si>
  <si>
    <t>https://twitter.com/#!/yurablet/status/968217823431438336</t>
  </si>
  <si>
    <t>https://twitter.com/#!/lghinfl/status/968217277517754368</t>
  </si>
  <si>
    <t>https://twitter.com/#!/lghinfl/status/968217826526941185</t>
  </si>
  <si>
    <t>https://twitter.com/#!/internetptyorg/status/968217881564590080</t>
  </si>
  <si>
    <t>https://twitter.com/#!/8675309carson/status/968217890687086592</t>
  </si>
  <si>
    <t>https://twitter.com/#!/gamergirldelux/status/968217895007174656</t>
  </si>
  <si>
    <t>https://twitter.com/#!/ericbaumgartner/status/968217901202333697</t>
  </si>
  <si>
    <t>https://twitter.com/#!/sexabusechat/status/968217909892968449</t>
  </si>
  <si>
    <t>https://twitter.com/#!/houseofnibbanic/status/968217922677235712</t>
  </si>
  <si>
    <t>https://twitter.com/#!/bellaphelann/status/968217941572575232</t>
  </si>
  <si>
    <t>https://twitter.com/#!/cagoldenbear/status/968188272932356097</t>
  </si>
  <si>
    <t>https://twitter.com/#!/michelediane8/status/968217979107164160</t>
  </si>
  <si>
    <t>https://twitter.com/#!/saebeverley/status/968218003669176321</t>
  </si>
  <si>
    <t>https://twitter.com/#!/winnipegsun/status/968218032085585920</t>
  </si>
  <si>
    <t>https://twitter.com/#!/pechecontigo/status/968218052562010112</t>
  </si>
  <si>
    <t>https://twitter.com/#!/panawahpskek/status/968218054592053248</t>
  </si>
  <si>
    <t>https://twitter.com/#!/amandabromfield/status/968218070392233986</t>
  </si>
  <si>
    <t>https://twitter.com/#!/orodrigog/status/968218071134547968</t>
  </si>
  <si>
    <t>https://twitter.com/#!/indianaplus/status/968218087093948416</t>
  </si>
  <si>
    <t>https://twitter.com/#!/pinkaqua00/status/968218115145310208</t>
  </si>
  <si>
    <t>https://twitter.com/#!/kane007/status/968218125396250624</t>
  </si>
  <si>
    <t>https://twitter.com/#!/eboog_/status/968218130718838784</t>
  </si>
  <si>
    <t>https://twitter.com/#!/mardi_loves/status/968218133239545856</t>
  </si>
  <si>
    <t>https://twitter.com/#!/daveiuris/status/968218146308943872</t>
  </si>
  <si>
    <t>https://twitter.com/#!/artistgeneral/status/968218182421946368</t>
  </si>
  <si>
    <t>https://twitter.com/#!/danutakozaki/status/968218194363105280</t>
  </si>
  <si>
    <t>https://twitter.com/#!/samantha_mtz/status/968218199924748288</t>
  </si>
  <si>
    <t>https://twitter.com/#!/eriksuydam/status/968218205629046784</t>
  </si>
  <si>
    <t>https://twitter.com/#!/carolina217/status/968218243235160064</t>
  </si>
  <si>
    <t>https://twitter.com/#!/joyceramgatie/status/968218249543503872</t>
  </si>
  <si>
    <t>https://twitter.com/#!/jlaesch/status/968218252722651136</t>
  </si>
  <si>
    <t>https://twitter.com/#!/evolveitinc/status/968218278123450368</t>
  </si>
  <si>
    <t>https://twitter.com/#!/alemorales67/status/968218280405106699</t>
  </si>
  <si>
    <t>https://twitter.com/#!/mitchellez/status/968218342145384449</t>
  </si>
  <si>
    <t>https://twitter.com/#!/tawarayasotatsu/status/968218366245654528</t>
  </si>
  <si>
    <t>https://twitter.com/#!/dotcomlandlords/status/966370587034599424</t>
  </si>
  <si>
    <t>https://twitter.com/#!/dotcomlandlords/status/968218366929379329</t>
  </si>
  <si>
    <t>https://twitter.com/#!/rawstory/status/966874025686380545</t>
  </si>
  <si>
    <t>https://twitter.com/#!/jvasquezuft/status/968218369307574274</t>
  </si>
  <si>
    <t>https://twitter.com/#!/rewire_news/status/968107882490183680</t>
  </si>
  <si>
    <t>https://twitter.com/#!/thepastrytart/status/968218389117358083</t>
  </si>
  <si>
    <t>https://twitter.com/#!/loristil/status/968218390434369536</t>
  </si>
  <si>
    <t>https://twitter.com/#!/janardangmishra/status/968218447665496064</t>
  </si>
  <si>
    <t>https://twitter.com/#!/funky_nurd/status/967766643945308160</t>
  </si>
  <si>
    <t>https://twitter.com/#!/coopermunnerlyn/status/968218456481964032</t>
  </si>
  <si>
    <t>https://twitter.com/#!/feministteacher/status/968218493047984129</t>
  </si>
  <si>
    <t>https://twitter.com/#!/realtruepundit/status/968218107536924672</t>
  </si>
  <si>
    <t>https://twitter.com/#!/realtruepundit/status/968218508109721600</t>
  </si>
  <si>
    <t>https://twitter.com/#!/rachels_aria/status/968218514719830016</t>
  </si>
  <si>
    <t>https://twitter.com/#!/jasonemryss/status/968218527885864960</t>
  </si>
  <si>
    <t>https://twitter.com/#!/asif12252/status/968218536194789382</t>
  </si>
  <si>
    <t>https://twitter.com/#!/passengeralive/status/968218540812664834</t>
  </si>
  <si>
    <t>https://twitter.com/#!/maihibennett/status/968218564132876289</t>
  </si>
  <si>
    <t>https://twitter.com/#!/groupersounds/status/968218565768757249</t>
  </si>
  <si>
    <t>https://twitter.com/#!/curtislanoue/status/968218573876363265</t>
  </si>
  <si>
    <t>https://twitter.com/#!/mariacap/status/968218611176411136</t>
  </si>
  <si>
    <t>https://twitter.com/#!/boy_oc/status/968218617249714177</t>
  </si>
  <si>
    <t>https://twitter.com/#!/tweetsbysimone/status/968218618235322368</t>
  </si>
  <si>
    <t>https://twitter.com/#!/msfluffyfleming/status/968218621800583168</t>
  </si>
  <si>
    <t>https://twitter.com/#!/sandy4779h/status/968218633783693312</t>
  </si>
  <si>
    <t>https://twitter.com/#!/gepeirson/status/968218645062082560</t>
  </si>
  <si>
    <t>https://twitter.com/#!/departemenparis/status/968218667862380547</t>
  </si>
  <si>
    <t>https://twitter.com/#!/eaglestarnet/status/968218672715137024</t>
  </si>
  <si>
    <t>https://twitter.com/#!/cantrebreiniol/status/968218695418990597</t>
  </si>
  <si>
    <t>https://twitter.com/#!/an_dre_a_faith/status/968218697679687680</t>
  </si>
  <si>
    <t>https://twitter.com/#!/vrijewereld/status/968145210218893312</t>
  </si>
  <si>
    <t>https://twitter.com/#!/nuevomedio/status/968218699550175232</t>
  </si>
  <si>
    <t>https://twitter.com/#!/kpfit420/status/968218710996643840</t>
  </si>
  <si>
    <t>https://twitter.com/#!/granthamaven/status/968217483529392128</t>
  </si>
  <si>
    <t>https://twitter.com/#!/granthamaven/status/968218718034628608</t>
  </si>
  <si>
    <t>https://twitter.com/#!/cannabis0123/status/968218781314039808</t>
  </si>
  <si>
    <t>https://twitter.com/#!/killydreamgh/status/968218786078838784</t>
  </si>
  <si>
    <t>https://twitter.com/#!/dale_earnhardt_/status/968218393022099457</t>
  </si>
  <si>
    <t>https://twitter.com/#!/mendonky53/status/968218790184992768</t>
  </si>
  <si>
    <t>https://twitter.com/#!/lindsayrachaelb/status/968218803204222977</t>
  </si>
  <si>
    <t>https://twitter.com/#!/luckylyzzie/status/968218808157638658</t>
  </si>
  <si>
    <t>https://twitter.com/#!/ashley_e_pratt/status/968218825387896839</t>
  </si>
  <si>
    <t>https://twitter.com/#!/avalinacrea/status/968218865326059521</t>
  </si>
  <si>
    <t>https://twitter.com/#!/cmhelstein/status/968218880911884288</t>
  </si>
  <si>
    <t>https://twitter.com/#!/ingar00841606/status/968218885471260672</t>
  </si>
  <si>
    <t>https://twitter.com/#!/norman2417lulu/status/968218887626960896</t>
  </si>
  <si>
    <t>https://twitter.com/#!/michadbitsinnie/status/968218889967620096</t>
  </si>
  <si>
    <t>https://twitter.com/#!/evolveher/status/968199791678287872</t>
  </si>
  <si>
    <t>https://twitter.com/#!/causeeffectchi/status/968218893230723072</t>
  </si>
  <si>
    <t>https://twitter.com/#!/aldoasd/status/968218953771229184</t>
  </si>
  <si>
    <t>https://twitter.com/#!/monstercoyliar/status/968218954454872064</t>
  </si>
  <si>
    <t>https://twitter.com/#!/etshhh/status/968218955268665344</t>
  </si>
  <si>
    <t>https://twitter.com/#!/savetheturtles2/status/968218981600518146</t>
  </si>
  <si>
    <t>https://twitter.com/#!/sgmurdoch/status/968217823586803712</t>
  </si>
  <si>
    <t>https://twitter.com/#!/sgmurdoch/status/968218245512814592</t>
  </si>
  <si>
    <t>https://twitter.com/#!/sgmurdoch/status/968218983206760448</t>
  </si>
  <si>
    <t>https://twitter.com/#!/margoharkin/status/968219007936581632</t>
  </si>
  <si>
    <t>https://twitter.com/#!/tullanetanger/status/968219018875359232</t>
  </si>
  <si>
    <t>https://twitter.com/#!/wethepeoplereal/status/968219048591970304</t>
  </si>
  <si>
    <t>https://twitter.com/#!/lydiamelian/status/968219057118941186</t>
  </si>
  <si>
    <t>https://twitter.com/#!/thetigercu/status/968219068867244032</t>
  </si>
  <si>
    <t>https://twitter.com/#!/piacere0714/status/968219082863493120</t>
  </si>
  <si>
    <t>https://twitter.com/#!/heatherlmft/status/968219101230374912</t>
  </si>
  <si>
    <t>https://twitter.com/#!/madsquire/status/968219112085344256</t>
  </si>
  <si>
    <t>https://twitter.com/#!/realityshowes/status/968219122210426880</t>
  </si>
  <si>
    <t>https://twitter.com/#!/gauel777/status/968219123443384321</t>
  </si>
  <si>
    <t>https://twitter.com/#!/paolarosalie/status/968219140585435136</t>
  </si>
  <si>
    <t>https://twitter.com/#!/herotlevy/status/968219145006350344</t>
  </si>
  <si>
    <t>https://twitter.com/#!/fmpenter/status/968075886216978433</t>
  </si>
  <si>
    <t>https://twitter.com/#!/kjd5679rest/status/968219163398295552</t>
  </si>
  <si>
    <t>https://twitter.com/#!/electricmuse00/status/968219189021323265</t>
  </si>
  <si>
    <t>https://twitter.com/#!/fulguritemina/status/968219195472252928</t>
  </si>
  <si>
    <t>https://twitter.com/#!/coxyolada/status/968129536062730241</t>
  </si>
  <si>
    <t>https://twitter.com/#!/paul37046928/status/968219236928811014</t>
  </si>
  <si>
    <t>https://twitter.com/#!/lucadris/status/968219240548352000</t>
  </si>
  <si>
    <t>https://twitter.com/#!/sastre70/status/968219255174057984</t>
  </si>
  <si>
    <t>https://twitter.com/#!/lovely__moment/status/968219258978103296</t>
  </si>
  <si>
    <t>https://twitter.com/#!/diegofadrique/status/968219270424530949</t>
  </si>
  <si>
    <t>https://twitter.com/#!/ninastibbe/status/968215464311738368</t>
  </si>
  <si>
    <t>https://twitter.com/#!/barrackview/status/968219305530736641</t>
  </si>
  <si>
    <t>https://twitter.com/#!/halliuyah/status/968219317904072704</t>
  </si>
  <si>
    <t>https://twitter.com/#!/mary_burriesci/status/968219334119051265</t>
  </si>
  <si>
    <t>https://twitter.com/#!/topfictionaudio/status/968219386715648000</t>
  </si>
  <si>
    <t>https://twitter.com/#!/he_ban_130923/status/968219390125621248</t>
  </si>
  <si>
    <t>https://twitter.com/#!/victoriasantosm/status/968219409801252865</t>
  </si>
  <si>
    <t>https://twitter.com/#!/originil/status/968219410262581249</t>
  </si>
  <si>
    <t>https://twitter.com/#!/semedada/status/968219428243562500</t>
  </si>
  <si>
    <t>https://twitter.com/#!/tayoanna2/status/968219432228216832</t>
  </si>
  <si>
    <t>https://twitter.com/#!/kupajo333/status/968219453618995200</t>
  </si>
  <si>
    <t>https://twitter.com/#!/reelnewmedia/status/968219459902214150</t>
  </si>
  <si>
    <t>https://twitter.com/#!/aks2013/status/968219462846558214</t>
  </si>
  <si>
    <t>https://twitter.com/#!/dontfollowmeka/status/968219339492151296</t>
  </si>
  <si>
    <t>https://twitter.com/#!/kjwylin/status/968219468424912896</t>
  </si>
  <si>
    <t>https://twitter.com/#!/alexhbeech/status/968219128870785024</t>
  </si>
  <si>
    <t>https://twitter.com/#!/alexhbeech/status/968219470849236992</t>
  </si>
  <si>
    <t>https://twitter.com/#!/leahbiggar/status/968219481766993920</t>
  </si>
  <si>
    <t>https://twitter.com/#!/bhpanimalwatch/status/968219485395177472</t>
  </si>
  <si>
    <t>https://twitter.com/#!/altsharkbot/status/968219505292992518</t>
  </si>
  <si>
    <t>https://twitter.com/#!/heaskedat33/status/968216580017471488</t>
  </si>
  <si>
    <t>https://twitter.com/#!/winstembrainiac/status/968219508895821832</t>
  </si>
  <si>
    <t>https://twitter.com/#!/usmetoo/status/967837729764642819</t>
  </si>
  <si>
    <t>https://twitter.com/#!/dennis27593736/status/968219516663746567</t>
  </si>
  <si>
    <t>https://twitter.com/#!/roisiningle/status/968219541787545606</t>
  </si>
  <si>
    <t>https://twitter.com/#!/dianalaura__/status/968219542814998529</t>
  </si>
  <si>
    <t>https://twitter.com/#!/chadisaw3some/status/968219562067013634</t>
  </si>
  <si>
    <t>https://twitter.com/#!/amykishek/status/968219572552679424</t>
  </si>
  <si>
    <t>https://twitter.com/#!/utdanningsf/status/968219574360518656</t>
  </si>
  <si>
    <t>https://twitter.com/#!/busanboykook/status/968219612029452288</t>
  </si>
  <si>
    <t>https://twitter.com/#!/meagandanielss/status/968217850480676865</t>
  </si>
  <si>
    <t>https://twitter.com/#!/chlothegod/status/968219620728598528</t>
  </si>
  <si>
    <t>https://twitter.com/#!/armando46041108/status/968219633294561280</t>
  </si>
  <si>
    <t>https://twitter.com/#!/tgfmrsladuin/status/968219647060226048</t>
  </si>
  <si>
    <t>https://twitter.com/#!/doniaelizabeth/status/968219708087418880</t>
  </si>
  <si>
    <t>https://twitter.com/#!/lping241/status/968219717667295233</t>
  </si>
  <si>
    <t>https://twitter.com/#!/kms_1976/status/968219741595799558</t>
  </si>
  <si>
    <t>https://twitter.com/#!/trumpcanuck/status/968219752714747904</t>
  </si>
  <si>
    <t>https://twitter.com/#!/lethe_nn/status/968219806628376577</t>
  </si>
  <si>
    <t>https://twitter.com/#!/jesuschrist625/status/968219821270806538</t>
  </si>
  <si>
    <t>https://twitter.com/#!/sandrayearman/status/968219825507045376</t>
  </si>
  <si>
    <t>https://twitter.com/#!/lanampayne/status/968219840736579585</t>
  </si>
  <si>
    <t>https://twitter.com/#!/fortunemagazine/status/968180159370145792</t>
  </si>
  <si>
    <t>https://twitter.com/#!/deepbro2/status/968219874416844802</t>
  </si>
  <si>
    <t>https://twitter.com/#!/realdailywire/status/968205988523372544</t>
  </si>
  <si>
    <t>https://twitter.com/#!/hayor45cepeda/status/968219878187466752</t>
  </si>
  <si>
    <t>https://twitter.com/#!/shaheenbuneri/status/968219882503491584</t>
  </si>
  <si>
    <t>https://twitter.com/#!/marcellatwit/status/968219893349998593</t>
  </si>
  <si>
    <t>https://twitter.com/#!/erinemoulton/status/967822063527432192</t>
  </si>
  <si>
    <t>https://twitter.com/#!/amyhanen_td/status/968219963944128512</t>
  </si>
  <si>
    <t>https://twitter.com/#!/mario_canseco/status/968219965114368000</t>
  </si>
  <si>
    <t>https://twitter.com/#!/bookaddict10/status/968220012782665728</t>
  </si>
  <si>
    <t>https://twitter.com/#!/fayfeeney/status/968220016347815936</t>
  </si>
  <si>
    <t>https://twitter.com/#!/citizenpoet17/status/968220059544907776</t>
  </si>
  <si>
    <t>https://twitter.com/#!/gene_chrastil/status/968220077291012097</t>
  </si>
  <si>
    <t>https://twitter.com/#!/jonssonelias/status/933285991850434561</t>
  </si>
  <si>
    <t>https://twitter.com/#!/jonnahjonsson/status/968220097373491205</t>
  </si>
  <si>
    <t>https://twitter.com/#!/drading_/status/968220115933184000</t>
  </si>
  <si>
    <t>https://twitter.com/#!/premierefr/status/968048435667628032</t>
  </si>
  <si>
    <t>https://twitter.com/#!/premierefr/status/968168341134368768</t>
  </si>
  <si>
    <t>https://twitter.com/#!/simonbhb/status/968219134940057600</t>
  </si>
  <si>
    <t>https://twitter.com/#!/simonbhb/status/968220139933061121</t>
  </si>
  <si>
    <t>https://twitter.com/#!/gingerdisco99/status/968220146786500611</t>
  </si>
  <si>
    <t>https://twitter.com/#!/paulammcnally/status/968220157368832002</t>
  </si>
  <si>
    <t>https://twitter.com/#!/jillfilipovic/status/968128485247025152</t>
  </si>
  <si>
    <t>https://twitter.com/#!/susys/status/968220180496224257</t>
  </si>
  <si>
    <t>https://twitter.com/#!/magneticbonds/status/968220154747383808</t>
  </si>
  <si>
    <t>https://twitter.com/#!/icecold303/status/968220220639739904</t>
  </si>
  <si>
    <t>https://twitter.com/#!/maybeawriter/status/968215605898657792</t>
  </si>
  <si>
    <t>https://twitter.com/#!/yayaoregon/status/968220237458849792</t>
  </si>
  <si>
    <t>https://twitter.com/#!/ledevoir/status/968220250134253569</t>
  </si>
  <si>
    <t>https://twitter.com/#!/opinionmarciana/status/968220251069575170</t>
  </si>
  <si>
    <t>https://twitter.com/#!/rfberry/status/968220251623120896</t>
  </si>
  <si>
    <t>https://twitter.com/#!/gilbertnuwagab1/status/968220275761385472</t>
  </si>
  <si>
    <t>https://twitter.com/#!/snastablasta/status/968219878921515008</t>
  </si>
  <si>
    <t>https://twitter.com/#!/snastablasta/status/968220277632126976</t>
  </si>
  <si>
    <t>https://twitter.com/#!/djsydnyflashbak/status/968220292312006656</t>
  </si>
  <si>
    <t>https://twitter.com/#!/mybookjacket/status/968220292890836992</t>
  </si>
  <si>
    <t>https://twitter.com/#!/nicole_soojung/status/968128564049666050</t>
  </si>
  <si>
    <t>https://twitter.com/#!/mezzy_adamz/status/968220295533342720</t>
  </si>
  <si>
    <t>https://twitter.com/#!/pamelapffarrow/status/968220309420724224</t>
  </si>
  <si>
    <t>https://twitter.com/#!/madamspeaker/status/968220314411835392</t>
  </si>
  <si>
    <t>https://twitter.com/#!/thdms5446/status/968220346015932416</t>
  </si>
  <si>
    <t>https://twitter.com/#!/antizavalista/status/968102969873899520</t>
  </si>
  <si>
    <t>https://twitter.com/#!/margaunplugged/status/968220346758434817</t>
  </si>
  <si>
    <t>https://twitter.com/#!/romulusmagnelah/status/968220356325539840</t>
  </si>
  <si>
    <t>https://twitter.com/#!/leannewoodfull/status/968220360620625932</t>
  </si>
  <si>
    <t>https://twitter.com/#!/lorettasteddum/status/968220365620174848</t>
  </si>
  <si>
    <t>https://twitter.com/#!/50ft_bbh/status/968220383223533568</t>
  </si>
  <si>
    <t>https://twitter.com/#!/huffpostkorea/status/967677487915216896</t>
  </si>
  <si>
    <t>https://twitter.com/#!/angdoocat/status/968220395496136705</t>
  </si>
  <si>
    <t>https://twitter.com/#!/heathertulk/status/968220407135395846</t>
  </si>
  <si>
    <t>https://twitter.com/#!/googlemusicafri/status/968220423476432896</t>
  </si>
  <si>
    <t>https://twitter.com/#!/diandujour/status/968220429524525056</t>
  </si>
  <si>
    <t>https://twitter.com/#!/irisbriapod/status/968220440681435136</t>
  </si>
  <si>
    <t>https://twitter.com/#!/abujarock_/status/968220479306772480</t>
  </si>
  <si>
    <t>https://twitter.com/#!/sawyerbrittain/status/968220480179077120</t>
  </si>
  <si>
    <t>https://twitter.com/#!/dr_kaco/status/968029364985065473</t>
  </si>
  <si>
    <t>https://twitter.com/#!/johnnyb371/status/968217337194311682</t>
  </si>
  <si>
    <t>https://twitter.com/#!/johnnyb371/status/968220482997760000</t>
  </si>
  <si>
    <t>https://twitter.com/#!/sittardthomas/status/968220514178273280</t>
  </si>
  <si>
    <t>https://twitter.com/#!/jessicastilwell/status/968220516216639490</t>
  </si>
  <si>
    <t>https://twitter.com/#!/reallookup12/status/968220582998433792</t>
  </si>
  <si>
    <t>https://twitter.com/#!/mademefade/status/968220596055302145</t>
  </si>
  <si>
    <t>https://twitter.com/#!/radiogoethe/status/968220598156410880</t>
  </si>
  <si>
    <t>https://twitter.com/#!/bill_matthews/status/968220635334893568</t>
  </si>
  <si>
    <t>https://twitter.com/#!/dhendrickson028/status/968220646793793536</t>
  </si>
  <si>
    <t>https://twitter.com/#!/jcasarotti/status/968220673507131393</t>
  </si>
  <si>
    <t>https://twitter.com/#!/rlafldtm/status/968218293906501632</t>
  </si>
  <si>
    <t>https://twitter.com/#!/rlafldtm/status/968220696626151425</t>
  </si>
  <si>
    <t>https://twitter.com/#!/zzino79/status/968220723801071616</t>
  </si>
  <si>
    <t>https://twitter.com/#!/nattiebur/status/968220739341049856</t>
  </si>
  <si>
    <t>https://twitter.com/#!/canttellstrang1/status/968220743426129920</t>
  </si>
  <si>
    <t>https://twitter.com/#!/sashaxaies/status/968220757997359105</t>
  </si>
  <si>
    <t>https://twitter.com/#!/oscarfinnmedia/status/968220793460097024</t>
  </si>
  <si>
    <t>https://twitter.com/#!/charm_goo/status/968220797222273024</t>
  </si>
  <si>
    <t>https://twitter.com/#!/jeskad/status/968220813814939648</t>
  </si>
  <si>
    <t>https://twitter.com/#!/dserayes/status/968220816201560064</t>
  </si>
  <si>
    <t>https://twitter.com/#!/theresesedman/status/968220834442764288</t>
  </si>
  <si>
    <t>https://twitter.com/#!/mariababalopez/status/968220846694088705</t>
  </si>
  <si>
    <t>https://twitter.com/#!/tonjifan/status/968220854457917440</t>
  </si>
  <si>
    <t>https://twitter.com/#!/beccakeating1/status/968220865732132864</t>
  </si>
  <si>
    <t>https://twitter.com/#!/collegecandy/status/968220877727977472</t>
  </si>
  <si>
    <t>https://twitter.com/#!/congjee/status/968220884031881216</t>
  </si>
  <si>
    <t>https://twitter.com/#!/afreethinker71/status/968220886577963014</t>
  </si>
  <si>
    <t>https://twitter.com/#!/cloisforever23/status/968220906379124737</t>
  </si>
  <si>
    <t>https://twitter.com/#!/lameeya_/status/968220928210382848</t>
  </si>
  <si>
    <t>https://twitter.com/#!/victorfer87/status/968220936758427648</t>
  </si>
  <si>
    <t>https://twitter.com/#!/davidogdenseo/status/968220937219989505</t>
  </si>
  <si>
    <t>https://twitter.com/#!/charlesoudom/status/968220955007844352</t>
  </si>
  <si>
    <t>https://twitter.com/#!/youarenotpizza/status/968220959491571712</t>
  </si>
  <si>
    <t>https://twitter.com/#!/boostinggtir/status/968220980404404224</t>
  </si>
  <si>
    <t>https://twitter.com/#!/rojitosocial/status/967978562056843264</t>
  </si>
  <si>
    <t>https://twitter.com/#!/mary_valery/status/968221002701225984</t>
  </si>
  <si>
    <t>https://twitter.com/#!/authorkq/status/968221029121146880</t>
  </si>
  <si>
    <t>https://twitter.com/#!/nunez_anna/status/968221057852329984</t>
  </si>
  <si>
    <t>https://twitter.com/#!/natsberistain/status/968221080082092034</t>
  </si>
  <si>
    <t>https://twitter.com/#!/mattybrand/status/968221080145006592</t>
  </si>
  <si>
    <t>https://twitter.com/#!/luckiness94_01/status/968220664975867904</t>
  </si>
  <si>
    <t>https://twitter.com/#!/luckiness94_01/status/968221095974195200</t>
  </si>
  <si>
    <t>https://twitter.com/#!/monicamedhist/status/968221096125218817</t>
  </si>
  <si>
    <t>https://twitter.com/#!/maraculebro/status/968175523925958657</t>
  </si>
  <si>
    <t>https://twitter.com/#!/mariabenavides/status/968221120477319169</t>
  </si>
  <si>
    <t>https://twitter.com/#!/donnarooney_/status/968221122813726726</t>
  </si>
  <si>
    <t>https://twitter.com/#!/thingrayline01/status/968221127670685698</t>
  </si>
  <si>
    <t>https://twitter.com/#!/lisa14791/status/968221128928976897</t>
  </si>
  <si>
    <t>https://twitter.com/#!/oregonian/status/968217760173056000</t>
  </si>
  <si>
    <t>https://twitter.com/#!/gradyslady/status/968221161539514368</t>
  </si>
  <si>
    <t>https://twitter.com/#!/nz_blogs/status/968221169064095744</t>
  </si>
  <si>
    <t>https://twitter.com/#!/magictapir/status/968221193387077632</t>
  </si>
  <si>
    <t>https://twitter.com/#!/brianswiftie13/status/968221214232674307</t>
  </si>
  <si>
    <t>https://twitter.com/#!/tinytiernan/status/968221246285647872</t>
  </si>
  <si>
    <t>https://twitter.com/#!/mugrogue/status/968221249628291073</t>
  </si>
  <si>
    <t>https://twitter.com/#!/partisangirl/status/968138249108533248</t>
  </si>
  <si>
    <t>https://twitter.com/#!/jeissonc8/status/968221255613714432</t>
  </si>
  <si>
    <t>https://twitter.com/#!/selprincess86/status/968221262047862785</t>
  </si>
  <si>
    <t>https://twitter.com/#!/zhonne/status/968221291273584640</t>
  </si>
  <si>
    <t>https://twitter.com/#!/sanjuanitaestr3/status/968221300748677121</t>
  </si>
  <si>
    <t>https://twitter.com/#!/louisa_riche/status/968221306578759681</t>
  </si>
  <si>
    <t>https://twitter.com/#!/picassomm/status/968221318142464000</t>
  </si>
  <si>
    <t>https://twitter.com/#!/mandabrookman/status/968221361331167233</t>
  </si>
  <si>
    <t>https://twitter.com/#!/toooldtoostupid/status/968221373498785794</t>
  </si>
  <si>
    <t>https://twitter.com/#!/pilotforever83/status/968221375419830274</t>
  </si>
  <si>
    <t>https://twitter.com/#!/dougschroeder/status/968221375751061504</t>
  </si>
  <si>
    <t>https://twitter.com/#!/lizseccuro/status/968221426057592832</t>
  </si>
  <si>
    <t>https://twitter.com/#!/71djt/status/968221433179422720</t>
  </si>
  <si>
    <t>https://twitter.com/#!/philabmtl/status/968221447213723648</t>
  </si>
  <si>
    <t>https://twitter.com/#!/tdubb/status/968221476154421248</t>
  </si>
  <si>
    <t>https://twitter.com/#!/crookedlook401/status/968212380483244032</t>
  </si>
  <si>
    <t>https://twitter.com/#!/crookedlook401/status/968221485188960258</t>
  </si>
  <si>
    <t>https://twitter.com/#!/campbellrock/status/968221211019960321</t>
  </si>
  <si>
    <t>https://twitter.com/#!/campbellrock/status/968221504348581888</t>
  </si>
  <si>
    <t>https://twitter.com/#!/purplealfil/status/968221513240469504</t>
  </si>
  <si>
    <t>https://twitter.com/#!/pineapple0814/status/968221545393897472</t>
  </si>
  <si>
    <t>https://twitter.com/#!/taylajsmith/status/968221568454348801</t>
  </si>
  <si>
    <t>https://twitter.com/#!/keerthivedantam/status/968221584228937728</t>
  </si>
  <si>
    <t>https://twitter.com/#!/nonpartisanmedi/status/968221598892244992</t>
  </si>
  <si>
    <t>https://twitter.com/#!/drdielen/status/968221610183294976</t>
  </si>
  <si>
    <t>https://twitter.com/#!/bradley7268/status/968220566766411776</t>
  </si>
  <si>
    <t>https://twitter.com/#!/bradley7268/status/968221610636431360</t>
  </si>
  <si>
    <t>https://twitter.com/#!/betterlifelab/status/968221632060780544</t>
  </si>
  <si>
    <t>https://twitter.com/#!/pbs/status/964877095141822464</t>
  </si>
  <si>
    <t>https://twitter.com/#!/margaitis_kasha/status/968221646636007425</t>
  </si>
  <si>
    <t>https://twitter.com/#!/davidblandry/status/968221654773100545</t>
  </si>
  <si>
    <t>https://twitter.com/#!/hcreaby/status/968221654848598021</t>
  </si>
  <si>
    <t>https://twitter.com/#!/nat_bur/status/968221707898097665</t>
  </si>
  <si>
    <t>https://twitter.com/#!/utoledolaw/status/968221712193114113</t>
  </si>
  <si>
    <t>https://twitter.com/#!/limgal/status/968221713350774785</t>
  </si>
  <si>
    <t>https://twitter.com/#!/theturasatana/status/968221721496031233</t>
  </si>
  <si>
    <t>https://twitter.com/#!/suigetusawa/status/968221734905065472</t>
  </si>
  <si>
    <t>https://twitter.com/#!/boystoysus/status/968221737346269186</t>
  </si>
  <si>
    <t>https://twitter.com/#!/nacd/status/968221738709504000</t>
  </si>
  <si>
    <t>https://twitter.com/#!/alpha_reboot/status/968221739011530753</t>
  </si>
  <si>
    <t>https://twitter.com/#!/carmenmorello92/status/968221756136787968</t>
  </si>
  <si>
    <t>https://twitter.com/#!/irenebonsai/status/968221766505172993</t>
  </si>
  <si>
    <t>https://twitter.com/#!/amodernrosie/status/968220697884438528</t>
  </si>
  <si>
    <t>https://twitter.com/#!/amodernrosie/status/968221783672242177</t>
  </si>
  <si>
    <t>https://twitter.com/#!/haleysswenson/status/968221816597696512</t>
  </si>
  <si>
    <t>https://twitter.com/#!/5liwvxbcrvnrwkl/status/968221827527946240</t>
  </si>
  <si>
    <t>https://twitter.com/#!/womenlink/status/968074407636746240</t>
  </si>
  <si>
    <t>https://twitter.com/#!/womenlink/status/968070334896156673</t>
  </si>
  <si>
    <t>https://twitter.com/#!/desired_carol/status/968220726242115585</t>
  </si>
  <si>
    <t>https://twitter.com/#!/desired_carol/status/968220801194328064</t>
  </si>
  <si>
    <t>https://twitter.com/#!/you_my_nu/status/968140934213918721</t>
  </si>
  <si>
    <t>https://twitter.com/#!/desired_carol/status/968221828698193920</t>
  </si>
  <si>
    <t>https://twitter.com/#!/desired_carol/status/968219763984941056</t>
  </si>
  <si>
    <t>https://twitter.com/#!/desired_carol/status/968219866112057344</t>
  </si>
  <si>
    <t>https://twitter.com/#!/desired_carol/status/968220029979312128</t>
  </si>
  <si>
    <t>https://twitter.com/#!/desired_carol/status/968220316131405824</t>
  </si>
  <si>
    <t>https://twitter.com/#!/desired_carol/status/968220542380601344</t>
  </si>
  <si>
    <t>https://twitter.com/#!/desired_carol/status/968220843447742464</t>
  </si>
  <si>
    <t>https://twitter.com/#!/desired_carol/status/968221551941177344</t>
  </si>
  <si>
    <t>https://twitter.com/#!/mspfurnace/status/968221835530854400</t>
  </si>
  <si>
    <t>https://twitter.com/#!/emotionmagazin/status/968163071318478848</t>
  </si>
  <si>
    <t>https://twitter.com/#!/herrfranken/status/968221853830582272</t>
  </si>
  <si>
    <t>https://twitter.com/#!/nohema999/status/968221888316133377</t>
  </si>
  <si>
    <t>https://twitter.com/#!/percychekov/status/968221895828164608</t>
  </si>
  <si>
    <t>https://twitter.com/#!/galenauer/status/968221900777426944</t>
  </si>
  <si>
    <t>https://twitter.com/#!/zugzwangu2/status/968221225381187584</t>
  </si>
  <si>
    <t>https://twitter.com/#!/gruvedawg/status/968221913523806208</t>
  </si>
  <si>
    <t>https://twitter.com/#!/teogoom/status/968221925565747200</t>
  </si>
  <si>
    <t>https://twitter.com/#!/soundly_s/status/968061195029630976</t>
  </si>
  <si>
    <t>https://twitter.com/#!/deleterkr/status/968221928635867136</t>
  </si>
  <si>
    <t>https://twitter.com/#!/commentary/status/968221933056806913</t>
  </si>
  <si>
    <t>https://twitter.com/#!/younghippie_xo/status/968221935116144641</t>
  </si>
  <si>
    <t>https://twitter.com/#!/repbeatty/status/968196912796127235</t>
  </si>
  <si>
    <t>https://twitter.com/#!/thesisiw3/status/968221951834710016</t>
  </si>
  <si>
    <t>https://twitter.com/#!/lapetitecarine/status/968221958931406850</t>
  </si>
  <si>
    <t>https://twitter.com/#!/marccanter4real/status/968219455061831680</t>
  </si>
  <si>
    <t>https://twitter.com/#!/marccanter4real/status/968219927864856578</t>
  </si>
  <si>
    <t>https://twitter.com/#!/marccanter4real/status/968220115987701760</t>
  </si>
  <si>
    <t>https://twitter.com/#!/marccanter4real/status/968221204375945216</t>
  </si>
  <si>
    <t>https://twitter.com/#!/marccanter4real/status/968221990929625088</t>
  </si>
  <si>
    <t>https://twitter.com/#!/stlawyers/status/968221996784988161</t>
  </si>
  <si>
    <t>https://twitter.com/#!/momros/status/968222008944164864</t>
  </si>
  <si>
    <t>https://twitter.com/#!/nurseragan/status/968217994248753152</t>
  </si>
  <si>
    <t>https://twitter.com/#!/eflugo23/status/968219297515483138</t>
  </si>
  <si>
    <t>https://twitter.com/#!/l_langgard/status/968222031727742977</t>
  </si>
  <si>
    <t>https://twitter.com/#!/ceilidhann/status/968087333970079744</t>
  </si>
  <si>
    <t>https://twitter.com/#!/phil_z42/status/968222068058873857</t>
  </si>
  <si>
    <t>https://twitter.com/#!/krunox123/status/968222091974791170</t>
  </si>
  <si>
    <t>https://twitter.com/#!/aubreylouwho/status/968222105664880640</t>
  </si>
  <si>
    <t>https://twitter.com/#!/niallmunro/status/968222116842700800</t>
  </si>
  <si>
    <t>https://twitter.com/#!/blacour_helen/status/968222119208288256</t>
  </si>
  <si>
    <t>https://twitter.com/#!/dmakabori/status/968222138808356869</t>
  </si>
  <si>
    <t>https://twitter.com/#!/karmusdk/status/968025754700275712</t>
  </si>
  <si>
    <t>https://twitter.com/#!/akandakji_josh/status/968222140964024321</t>
  </si>
  <si>
    <t>https://twitter.com/#!/elizabethseward/status/968222142029479936</t>
  </si>
  <si>
    <t>https://twitter.com/#!/_adriaannee/status/968222153228345344</t>
  </si>
  <si>
    <t>https://twitter.com/#!/longtakeit/status/968222173742682112</t>
  </si>
  <si>
    <t>https://twitter.com/#!/_nataliepoole_/status/968222173906141184</t>
  </si>
  <si>
    <t>https://twitter.com/#!/leapof/status/968222180017238016</t>
  </si>
  <si>
    <t>https://twitter.com/#!/jakkicali/status/968222225437401088</t>
  </si>
  <si>
    <t>https://twitter.com/#!/spiceofourlife/status/968222235738681344</t>
  </si>
  <si>
    <t>https://twitter.com/#!/coteealargus/status/968222246341890048</t>
  </si>
  <si>
    <t>https://twitter.com/#!/wookietim/status/968222249357643782</t>
  </si>
  <si>
    <t>https://twitter.com/#!/jewhaditm/status/968199988693135360</t>
  </si>
  <si>
    <t>https://twitter.com/#!/oddhanfoo/status/968222255883763713</t>
  </si>
  <si>
    <t>https://twitter.com/#!/nmreport/status/968184828263727104</t>
  </si>
  <si>
    <t>https://twitter.com/#!/pstafford3/status/968222259012820992</t>
  </si>
  <si>
    <t>https://twitter.com/#!/katietibaldi/status/968222270736027648</t>
  </si>
  <si>
    <t>https://twitter.com/#!/wangida98/status/968222289341775872</t>
  </si>
  <si>
    <t>https://twitter.com/#!/daengku_99/status/968222307205312512</t>
  </si>
  <si>
    <t>https://twitter.com/#!/darkwillow22/status/968222344316583936</t>
  </si>
  <si>
    <t>https://twitter.com/#!/ninamirez/status/968222366173224961</t>
  </si>
  <si>
    <t>https://twitter.com/#!/kadunaj/status/968222367624216576</t>
  </si>
  <si>
    <t>https://twitter.com/#!/fireyuri170517/status/968222372800024576</t>
  </si>
  <si>
    <t>https://twitter.com/#!/afdinhouston/status/968222383667662849</t>
  </si>
  <si>
    <t>https://twitter.com/#!/justinedoswell/status/968222440630431752</t>
  </si>
  <si>
    <t>https://twitter.com/#!/kalendaries/status/968139723985301504</t>
  </si>
  <si>
    <t>https://twitter.com/#!/radiotaskforce/status/968222444489232384</t>
  </si>
  <si>
    <t>https://twitter.com/#!/casablancatrump/status/968177745304813568</t>
  </si>
  <si>
    <t>https://twitter.com/#!/casablancatrump/status/968222450625515520</t>
  </si>
  <si>
    <t>https://twitter.com/#!/barinderrasode/status/968222492597735425</t>
  </si>
  <si>
    <t>https://twitter.com/#!/kimksidepiece/status/968219306101297153</t>
  </si>
  <si>
    <t>https://twitter.com/#!/kimbrker/status/968222514215374848</t>
  </si>
  <si>
    <t>https://twitter.com/#!/giulianacaccia/status/968222373945147393</t>
  </si>
  <si>
    <t>https://twitter.com/#!/barceloleonardo/status/968222528362528768</t>
  </si>
  <si>
    <t>https://twitter.com/#!/neversayangie/status/968222535228776448</t>
  </si>
  <si>
    <t>https://twitter.com/#!/misandry_slayer/status/968222558532366338</t>
  </si>
  <si>
    <t>https://twitter.com/#!/isrra380/status/968222583240847361</t>
  </si>
  <si>
    <t>https://twitter.com/#!/indianolapfd/status/968222608473952259</t>
  </si>
  <si>
    <t>https://twitter.com/#!/elconejomagico/status/968222654514724864</t>
  </si>
  <si>
    <t>https://twitter.com/#!/yp4/status/968222655676583937</t>
  </si>
  <si>
    <t>https://twitter.com/#!/rosevictorian/status/968222676245344257</t>
  </si>
  <si>
    <t>https://twitter.com/#!/rotellalegal/status/968222680146116611</t>
  </si>
  <si>
    <t>https://twitter.com/#!/pwliou/status/968222687813406723</t>
  </si>
  <si>
    <t>https://twitter.com/#!/sararosi88/status/968222691038658560</t>
  </si>
  <si>
    <t>https://twitter.com/#!/mytrackingboard/status/968222768431951872</t>
  </si>
  <si>
    <t>https://twitter.com/#!/cs1208ysgmailc1/status/968222791412494336</t>
  </si>
  <si>
    <t>https://twitter.com/#!/consumethis_/status/968222798685655041</t>
  </si>
  <si>
    <t>https://twitter.com/#!/betsylangert/status/968222814334586881</t>
  </si>
  <si>
    <t>https://twitter.com/#!/andreakelly101/status/968222847658229760</t>
  </si>
  <si>
    <t>https://twitter.com/#!/waitnc2100/status/968222868680003584</t>
  </si>
  <si>
    <t>https://twitter.com/#!/rilawyersweekly/status/968214170054389771</t>
  </si>
  <si>
    <t>https://twitter.com/#!/thomasjenright/status/968222869145686017</t>
  </si>
  <si>
    <t>https://twitter.com/#!/nicolemirante/status/968222901739532289</t>
  </si>
  <si>
    <t>https://twitter.com/#!/solojoe/status/968222902431739904</t>
  </si>
  <si>
    <t>https://twitter.com/#!/sabby_adabby/status/968221636959916032</t>
  </si>
  <si>
    <t>https://twitter.com/#!/snarkycupcake/status/968222910711136256</t>
  </si>
  <si>
    <t>https://twitter.com/#!/inqclexa/status/968222920358154240</t>
  </si>
  <si>
    <t>https://twitter.com/#!/jesus_isblack/status/968222924455936006</t>
  </si>
  <si>
    <t>https://twitter.com/#!/biancaedelgado/status/968222937705828352</t>
  </si>
  <si>
    <t>https://twitter.com/#!/cyborg8012/status/968222978205827072</t>
  </si>
  <si>
    <t>https://twitter.com/#!/piya/status/968211746568704001</t>
  </si>
  <si>
    <t>https://twitter.com/#!/austin_sebben/status/968222993297084416</t>
  </si>
  <si>
    <t>https://twitter.com/#!/franois81317895/status/968223003858358274</t>
  </si>
  <si>
    <t>https://twitter.com/#!/realdonnak/status/968221868502102017</t>
  </si>
  <si>
    <t>https://twitter.com/#!/bigbangrc/status/968223049362432000</t>
  </si>
  <si>
    <t>https://twitter.com/#!/karlasouzabr/status/968222800975720453</t>
  </si>
  <si>
    <t>https://twitter.com/#!/annelisekeating/status/968223128810909696</t>
  </si>
  <si>
    <t>https://twitter.com/#!/elgranrulus/status/968223139418210310</t>
  </si>
  <si>
    <t>https://twitter.com/#!/sftng/status/968223155067150336</t>
  </si>
  <si>
    <t>https://twitter.com/#!/lschulze/status/968223173148753920</t>
  </si>
  <si>
    <t>https://twitter.com/#!/realityinaction/status/968223150193471488</t>
  </si>
  <si>
    <t>https://twitter.com/#!/btchyhurstoopid/status/968222882559086594</t>
  </si>
  <si>
    <t>https://twitter.com/#!/btchyhurstoopid/status/968223184121221121</t>
  </si>
  <si>
    <t>https://twitter.com/#!/sadknob/status/968223185719169024</t>
  </si>
  <si>
    <t>https://twitter.com/#!/hyoungkim1/status/968223193495457792</t>
  </si>
  <si>
    <t>https://twitter.com/#!/occuworld/status/968223196276289537</t>
  </si>
  <si>
    <t>https://twitter.com/#!/mrchristian27/status/968223198939578368</t>
  </si>
  <si>
    <t>https://twitter.com/#!/bloodshamrock81/status/968223222306082817</t>
  </si>
  <si>
    <t>https://twitter.com/#!/sopiedophie/status/968223298986311680</t>
  </si>
  <si>
    <t>https://twitter.com/#!/beatarussian/status/968223310151479296</t>
  </si>
  <si>
    <t>https://twitter.com/#!/harvey_acosta/status/968223346897932290</t>
  </si>
  <si>
    <t>https://twitter.com/#!/brown_denism/status/968223370553823233</t>
  </si>
  <si>
    <t>https://twitter.com/#!/robsolonhamer/status/968223391005200385</t>
  </si>
  <si>
    <t>https://twitter.com/#!/archman75/status/968223394851246080</t>
  </si>
  <si>
    <t>https://twitter.com/#!/_daequin_/status/968223403349069824</t>
  </si>
  <si>
    <t>https://twitter.com/#!/mooorkt/status/966990969601060864</t>
  </si>
  <si>
    <t>https://twitter.com/#!/mooorkt/status/967611554920202240</t>
  </si>
  <si>
    <t>https://twitter.com/#!/huge_2no5k/status/968223404372377600</t>
  </si>
  <si>
    <t>https://twitter.com/#!/_inu_inu_inu__/status/968223415864668160</t>
  </si>
  <si>
    <t>https://twitter.com/#!/adristc/status/968223451809964032</t>
  </si>
  <si>
    <t>https://twitter.com/#!/pajaropolitico/status/968193947330842624</t>
  </si>
  <si>
    <t>https://twitter.com/#!/luzitodom/status/968223454653747205</t>
  </si>
  <si>
    <t>https://twitter.com/#!/zulablaw/status/968223466062270464</t>
  </si>
  <si>
    <t>https://twitter.com/#!/jerilyndanielle/status/968223522614018048</t>
  </si>
  <si>
    <t>https://twitter.com/#!/mlaub1968/status/968223525059399681</t>
  </si>
  <si>
    <t>https://twitter.com/#!/stevenjhsieh/status/968223534517399553</t>
  </si>
  <si>
    <t>https://twitter.com/#!/mywiferey/status/968223605233520640</t>
  </si>
  <si>
    <t>https://twitter.com/#!/lydiacornell/status/968223615807139841</t>
  </si>
  <si>
    <t>https://twitter.com/#!/michellehillie7/status/968223621746384897</t>
  </si>
  <si>
    <t>https://twitter.com/#!/appa33/status/968223671448780800</t>
  </si>
  <si>
    <t>https://twitter.com/#!/nestorredux/status/968223675987234816</t>
  </si>
  <si>
    <t>https://twitter.com/#!/obeedalvarado/status/968223680819093504</t>
  </si>
  <si>
    <t>https://twitter.com/#!/sternde/status/968219370198585345</t>
  </si>
  <si>
    <t>https://twitter.com/#!/gillidu1/status/968223688947585025</t>
  </si>
  <si>
    <t>https://twitter.com/#!/harveyday94/status/968223714767720449</t>
  </si>
  <si>
    <t>https://twitter.com/#!/chloe_slocum/status/968223717670178816</t>
  </si>
  <si>
    <t>https://twitter.com/#!/__ezg__/status/968223742529851392</t>
  </si>
  <si>
    <t>https://twitter.com/#!/mtv/status/968200092187529216</t>
  </si>
  <si>
    <t>https://twitter.com/#!/ibelieveincamia/status/968223769738317826</t>
  </si>
  <si>
    <t>https://twitter.com/#!/rahumadas/status/968218406783680513</t>
  </si>
  <si>
    <t>https://twitter.com/#!/messinagodoy/status/968223771894181888</t>
  </si>
  <si>
    <t>https://twitter.com/#!/hopedellon/status/968223780635140100</t>
  </si>
  <si>
    <t>https://twitter.com/#!/cross_swy04037/status/968223795856097281</t>
  </si>
  <si>
    <t>https://twitter.com/#!/chinchincheroo/status/968223805016498176</t>
  </si>
  <si>
    <t>https://twitter.com/#!/jvanyss/status/968223830509469696</t>
  </si>
  <si>
    <t>https://twitter.com/#!/kouzaisaki/status/968152018329071616</t>
  </si>
  <si>
    <t>https://twitter.com/#!/souhaku4/status/968223843771809792</t>
  </si>
  <si>
    <t>https://twitter.com/#!/georgemurrayjr1/status/968223846846394368</t>
  </si>
  <si>
    <t>https://twitter.com/#!/frankke55118365/status/968223857373937669</t>
  </si>
  <si>
    <t>https://twitter.com/#!/horsejournals/status/968223860087648256</t>
  </si>
  <si>
    <t>https://twitter.com/#!/kwigin1/status/968223907672031232</t>
  </si>
  <si>
    <t>https://twitter.com/#!/drpyo/status/967991655138705408</t>
  </si>
  <si>
    <t>https://twitter.com/#!/seowoo_a5/status/968223915779637248</t>
  </si>
  <si>
    <t>https://twitter.com/#!/huffpost/status/968166869021675520</t>
  </si>
  <si>
    <t>https://twitter.com/#!/samanthalauzon/status/968223950143655936</t>
  </si>
  <si>
    <t>https://twitter.com/#!/carolconners1/status/968224002492649472</t>
  </si>
  <si>
    <t>https://twitter.com/#!/chuckmodi1/status/968224004619358208</t>
  </si>
  <si>
    <t>https://twitter.com/#!/helenmarycymru/status/968224019920060416</t>
  </si>
  <si>
    <t>https://twitter.com/#!/indecardio/status/968224028883341312</t>
  </si>
  <si>
    <t>https://twitter.com/#!/marianbowe/status/968224093282631680</t>
  </si>
  <si>
    <t>https://twitter.com/#!/artspushersteph/status/968224111175618560</t>
  </si>
  <si>
    <t>https://twitter.com/#!/baker_d446/status/968224147426959361</t>
  </si>
  <si>
    <t>https://twitter.com/#!/ciudadypoderq/status/968224148265644032</t>
  </si>
  <si>
    <t>https://twitter.com/#!/metoo_paris/status/968224161553412096</t>
  </si>
  <si>
    <t>https://twitter.com/#!/japan19710815/status/968224172886208512</t>
  </si>
  <si>
    <t>https://twitter.com/#!/bbi_lister/status/968222486331457536</t>
  </si>
  <si>
    <t>https://twitter.com/#!/bbi_lister/status/968224198580514816</t>
  </si>
  <si>
    <t>https://twitter.com/#!/kokopellient/status/968224202431062016</t>
  </si>
  <si>
    <t>https://twitter.com/#!/vinylopus/status/968224205996154880</t>
  </si>
  <si>
    <t>https://twitter.com/#!/sam_solr/status/968224240041279488</t>
  </si>
  <si>
    <t>https://twitter.com/#!/da1vik/status/968224267463622656</t>
  </si>
  <si>
    <t>https://twitter.com/#!/aintnofakejake/status/968224288045084672</t>
  </si>
  <si>
    <t>https://twitter.com/#!/luvneymessifcb/status/968224299512287232</t>
  </si>
  <si>
    <t>https://twitter.com/#!/_jessbu/status/968224308240711681</t>
  </si>
  <si>
    <t>https://twitter.com/#!/ischack/status/968224326729297925</t>
  </si>
  <si>
    <t>https://twitter.com/#!/son_kim_nguyen/status/968224330273341440</t>
  </si>
  <si>
    <t>https://twitter.com/#!/hebersz/status/968224337374449664</t>
  </si>
  <si>
    <t>https://twitter.com/#!/tomwcleary/status/968224353384108032</t>
  </si>
  <si>
    <t>https://twitter.com/#!/slayinmylane/status/968224355296645124</t>
  </si>
  <si>
    <t>https://twitter.com/#!/nxvermind__/status/968224357167312906</t>
  </si>
  <si>
    <t>https://twitter.com/#!/conniefal/status/968224372946296834</t>
  </si>
  <si>
    <t>https://twitter.com/#!/interstuehlen/status/968215992617918465</t>
  </si>
  <si>
    <t>https://twitter.com/#!/der_johannsen/status/968222625808965632</t>
  </si>
  <si>
    <t>https://twitter.com/#!/der_johannsen/status/968221838924009472</t>
  </si>
  <si>
    <t>https://twitter.com/#!/der_johannsen/status/968224401861857280</t>
  </si>
  <si>
    <t>https://twitter.com/#!/kinto5soldado/status/968224401924632576</t>
  </si>
  <si>
    <t>https://twitter.com/#!/judithclegg/status/968224427300278272</t>
  </si>
  <si>
    <t>https://twitter.com/#!/danceies/status/968224457201471488</t>
  </si>
  <si>
    <t>https://twitter.com/#!/suffolkvicar/status/968224461039292416</t>
  </si>
  <si>
    <t>https://twitter.com/#!/ellenfreyta/status/968224479284523010</t>
  </si>
  <si>
    <t>https://twitter.com/#!/chopin2008/status/968224485441753088</t>
  </si>
  <si>
    <t>https://twitter.com/#!/francolinie/status/968224491938746368</t>
  </si>
  <si>
    <t>https://twitter.com/#!/marisa29110889/status/968224503187742720</t>
  </si>
  <si>
    <t>https://twitter.com/#!/annettecrogers/status/968224507939848192</t>
  </si>
  <si>
    <t>https://twitter.com/#!/titsandsass/status/967052396424843272</t>
  </si>
  <si>
    <t>https://twitter.com/#!/luerotica/status/968224539086696448</t>
  </si>
  <si>
    <t>https://twitter.com/#!/vivigive/status/968224585303851008</t>
  </si>
  <si>
    <t>https://twitter.com/#!/avidmiskaridge/status/968224604522237952</t>
  </si>
  <si>
    <t>https://twitter.com/#!/frauenvb/status/968091103416250368</t>
  </si>
  <si>
    <t>https://twitter.com/#!/sam_o_dor/status/968224624331902977</t>
  </si>
  <si>
    <t>https://twitter.com/#!/griotcirclebk/status/968224646087761920</t>
  </si>
  <si>
    <t>https://twitter.com/#!/melmomacdaffy/status/968224658070822912</t>
  </si>
  <si>
    <t>https://twitter.com/#!/donnerb/status/968224682506969088</t>
  </si>
  <si>
    <t>https://twitter.com/#!/yeonmyuwords/status/965416140385038336</t>
  </si>
  <si>
    <t>https://twitter.com/#!/__pit__a_pat_/status/968224689901395968</t>
  </si>
  <si>
    <t>https://twitter.com/#!/rudyray85/status/968224711166525441</t>
  </si>
  <si>
    <t>https://twitter.com/#!/spock112856/status/968224712277946368</t>
  </si>
  <si>
    <t>https://twitter.com/#!/mill9n/status/968199980820213761</t>
  </si>
  <si>
    <t>https://twitter.com/#!/ryansaltnyam/status/968224743554916352</t>
  </si>
  <si>
    <t>https://twitter.com/#!/ari_namana/status/968224758927048704</t>
  </si>
  <si>
    <t>https://twitter.com/#!/_paper_bird_/status/967692554132062208</t>
  </si>
  <si>
    <t>https://twitter.com/#!/gtyoun/status/968222100086386688</t>
  </si>
  <si>
    <t>https://twitter.com/#!/gtyoun/status/968224761829470208</t>
  </si>
  <si>
    <t>https://twitter.com/#!/helen_at_own/status/968224833250185217</t>
  </si>
  <si>
    <t>https://twitter.com/#!/koreaexpose/status/968114569586475009</t>
  </si>
  <si>
    <t>https://twitter.com/#!/ironravi/status/968224839973695488</t>
  </si>
  <si>
    <t>https://twitter.com/#!/hawkeyejane/status/968224847036903424</t>
  </si>
  <si>
    <t>https://twitter.com/#!/shellybetancour/status/968224859082895360</t>
  </si>
  <si>
    <t>https://twitter.com/#!/tanayawinder/status/967833575218270208</t>
  </si>
  <si>
    <t>https://twitter.com/#!/debraj112/status/968224866200641536</t>
  </si>
  <si>
    <t>https://twitter.com/#!/coyoton46/status/968224895493660672</t>
  </si>
  <si>
    <t>https://twitter.com/#!/snakepit2099/status/968224899570520064</t>
  </si>
  <si>
    <t>https://twitter.com/#!/2lang2/status/968186806372941824</t>
  </si>
  <si>
    <t>https://twitter.com/#!/kgv8n48rz2smn65/status/968224905786372096</t>
  </si>
  <si>
    <t>https://twitter.com/#!/justthinking63/status/968224937302462464</t>
  </si>
  <si>
    <t>https://twitter.com/#!/andrewarild/status/968224987910828032</t>
  </si>
  <si>
    <t>https://twitter.com/#!/nistula/status/967982342835929088</t>
  </si>
  <si>
    <t>https://twitter.com/#!/mannarora/status/968224989546799109</t>
  </si>
  <si>
    <t>https://twitter.com/#!/rdrigoyepes/status/968225039660257280</t>
  </si>
  <si>
    <t>https://twitter.com/#!/carhat111/status/968225043456040961</t>
  </si>
  <si>
    <t>https://twitter.com/#!/alexkohan/status/968225056445943809</t>
  </si>
  <si>
    <t>https://twitter.com/#!/misformusicnews/status/968225062229823489</t>
  </si>
  <si>
    <t>https://twitter.com/#!/supeppermint/status/968225084413566981</t>
  </si>
  <si>
    <t>https://twitter.com/#!/bluepurplerecor/status/968225126046162950</t>
  </si>
  <si>
    <t>https://twitter.com/#!/dailydot/status/968225156027027462</t>
  </si>
  <si>
    <t>https://twitter.com/#!/paris_culture/status/968225169100759040</t>
  </si>
  <si>
    <t>https://twitter.com/#!/marfepe/status/968225179435520001</t>
  </si>
  <si>
    <t>https://twitter.com/#!/excelsiorsc/status/968225194115399680</t>
  </si>
  <si>
    <t>https://twitter.com/#!/donna_dettrick/status/968225200729767936</t>
  </si>
  <si>
    <t>https://twitter.com/#!/birthrightfilm/status/968225225660760064</t>
  </si>
  <si>
    <t>https://twitter.com/#!/ireneogrizek/status/968225239481151488</t>
  </si>
  <si>
    <t>https://twitter.com/#!/austinizzie/status/968225286998380544</t>
  </si>
  <si>
    <t>https://twitter.com/#!/reglementradio/status/968225292706897920</t>
  </si>
  <si>
    <t>https://twitter.com/#!/arie_plug/status/968225302152433664</t>
  </si>
  <si>
    <t>https://twitter.com/#!/st_designs/status/968225320435404802</t>
  </si>
  <si>
    <t>https://twitter.com/#!/viviennekylen21/status/968225334960287744</t>
  </si>
  <si>
    <t>https://twitter.com/#!/voiceangel2/status/968225343671865344</t>
  </si>
  <si>
    <t>https://twitter.com/#!/pineapplesdance/status/968225346695942144</t>
  </si>
  <si>
    <t>https://twitter.com/#!/365faro/status/968225358934716416</t>
  </si>
  <si>
    <t>https://twitter.com/#!/spino_ruth/status/968225370498625536</t>
  </si>
  <si>
    <t>https://twitter.com/#!/jkbole/status/968225371626901504</t>
  </si>
  <si>
    <t>https://twitter.com/#!/incantatum/status/968225384880734208</t>
  </si>
  <si>
    <t>https://twitter.com/#!/gracerector/status/968225404858363904</t>
  </si>
  <si>
    <t>https://twitter.com/#!/wipytv/status/968225408150921218</t>
  </si>
  <si>
    <t>https://twitter.com/#!/3ty3/status/968225411007205378</t>
  </si>
  <si>
    <t>https://twitter.com/#!/themondaykid/status/968225450441916416</t>
  </si>
  <si>
    <t>https://twitter.com/#!/m_braverman/status/968225461267566592</t>
  </si>
  <si>
    <t>https://twitter.com/#!/consentproject/status/968225468813008896</t>
  </si>
  <si>
    <t>https://twitter.com/#!/legalspeaks/status/968225502644391937</t>
  </si>
  <si>
    <t>https://twitter.com/#!/wonderburmese/status/968225513708769281</t>
  </si>
  <si>
    <t>https://twitter.com/#!/feritzel_/status/968225516363894785</t>
  </si>
  <si>
    <t>https://twitter.com/#!/mrdane1982/status/968225529018159106</t>
  </si>
  <si>
    <t>https://twitter.com/#!/annajanestil/status/968225538857947142</t>
  </si>
  <si>
    <t>https://twitter.com/#!/mgktouch/status/968225545182887936</t>
  </si>
  <si>
    <t>https://twitter.com/#!/nattross/status/968225553156329476</t>
  </si>
  <si>
    <t>https://twitter.com/#!/uol/status/968203199101403141</t>
  </si>
  <si>
    <t>https://twitter.com/#!/pingares/status/968225561490403328</t>
  </si>
  <si>
    <t>https://twitter.com/#!/cjsinner/status/968225578611560453</t>
  </si>
  <si>
    <t>https://twitter.com/#!/rightvoicenow/status/968225329448972288</t>
  </si>
  <si>
    <t>https://twitter.com/#!/rightvoicenow/status/968225441248153602</t>
  </si>
  <si>
    <t>https://twitter.com/#!/rightvoicenow/status/968225604234555393</t>
  </si>
  <si>
    <t>https://twitter.com/#!/mbcelizabeth/status/968225652376731648</t>
  </si>
  <si>
    <t>https://twitter.com/#!/patricia_69/status/968225681971793920</t>
  </si>
  <si>
    <t>https://twitter.com/#!/john10_gauthier/status/968225698115563520</t>
  </si>
  <si>
    <t>https://twitter.com/#!/john10_gauthier/status/968225547305144320</t>
  </si>
  <si>
    <t>https://twitter.com/#!/adigunpolack/status/968225698539286528</t>
  </si>
  <si>
    <t>https://twitter.com/#!/realshowstopper/status/968225708744040449</t>
  </si>
  <si>
    <t>https://twitter.com/#!/gentlystream/status/968225727265964032</t>
  </si>
  <si>
    <t>https://twitter.com/#!/elperiodico/status/968214278342930433</t>
  </si>
  <si>
    <t>https://twitter.com/#!/gallaherwindsor/status/968225740994023424</t>
  </si>
  <si>
    <t>https://twitter.com/#!/kdeemac13/status/968225799106060288</t>
  </si>
  <si>
    <t>https://twitter.com/#!/softsable79/status/968225851346243585</t>
  </si>
  <si>
    <t>https://twitter.com/#!/treicheldebra/status/968225882006573063</t>
  </si>
  <si>
    <t>https://twitter.com/#!/realkommonsense/status/968225894396514304</t>
  </si>
  <si>
    <t>https://twitter.com/#!/djshiva/status/968225920111775745</t>
  </si>
  <si>
    <t>https://twitter.com/#!/tictoc/status/968213479722172416</t>
  </si>
  <si>
    <t>https://twitter.com/#!/siluma_sabelo/status/968226012042588160</t>
  </si>
  <si>
    <t>https://twitter.com/#!/d4v3l3r/status/968226027775451137</t>
  </si>
  <si>
    <t>https://twitter.com/#!/yoni_bashan/status/968226032150044673</t>
  </si>
  <si>
    <t>https://twitter.com/#!/monstererbunny/status/968226068493688832</t>
  </si>
  <si>
    <t>https://twitter.com/#!/ellamadira/status/968226080988397568</t>
  </si>
  <si>
    <t>https://twitter.com/#!/sandraglahn/status/968179949055209473</t>
  </si>
  <si>
    <t>https://twitter.com/#!/scarletsarah/status/968226086625660929</t>
  </si>
  <si>
    <t>https://twitter.com/#!/pajaropolitico/status/967988847979069441</t>
  </si>
  <si>
    <t>https://twitter.com/#!/flavioalbertocv/status/968226095433596928</t>
  </si>
  <si>
    <t>https://twitter.com/#!/valrichardson17/status/968226104883531776</t>
  </si>
  <si>
    <t>https://twitter.com/#!/cturnish/status/968226115201437696</t>
  </si>
  <si>
    <t>https://twitter.com/#!/dream_dare_do/status/967877052119609346</t>
  </si>
  <si>
    <t>https://twitter.com/#!/sibiqc/status/968226116275200011</t>
  </si>
  <si>
    <t>https://twitter.com/#!/lliyval/status/968226132578488321</t>
  </si>
  <si>
    <t>https://twitter.com/#!/chrismurphys/status/968226138823712768</t>
  </si>
  <si>
    <t>https://twitter.com/#!/geopoliting/status/968226171568771072</t>
  </si>
  <si>
    <t>https://twitter.com/#!/dontfreekout/status/968226197623549952</t>
  </si>
  <si>
    <t>https://twitter.com/#!/mca420/status/968226213859700736</t>
  </si>
  <si>
    <t>https://twitter.com/#!/thetorontosun/status/968225698199556096</t>
  </si>
  <si>
    <t>https://twitter.com/#!/bconnolly00/status/968226231232679936</t>
  </si>
  <si>
    <t>https://twitter.com/#!/luvmycountry1/status/968226098415890432</t>
  </si>
  <si>
    <t>https://twitter.com/#!/resistance459/status/968226264480911361</t>
  </si>
  <si>
    <t>https://twitter.com/#!/tomod2004/status/968226269241446401</t>
  </si>
  <si>
    <t>https://twitter.com/#!/jerrylmaine/status/968226274870140929</t>
  </si>
  <si>
    <t>https://twitter.com/#!/tonyd1233/status/968226339684782080</t>
  </si>
  <si>
    <t>https://twitter.com/#!/ramongc74/status/968226352188018690</t>
  </si>
  <si>
    <t>https://twitter.com/#!/expatmichael/status/968226355140812800</t>
  </si>
  <si>
    <t>https://twitter.com/#!/eplawiuk/status/968226370152144896</t>
  </si>
  <si>
    <t>https://twitter.com/#!/venturedeal/status/968226370475053056</t>
  </si>
  <si>
    <t>https://twitter.com/#!/pushthefeeling/status/938485369749696512</t>
  </si>
  <si>
    <t>https://twitter.com/#!/pushthefeeling/status/968226396186165248</t>
  </si>
  <si>
    <t>https://twitter.com/#!/mither119/status/968066818932850689</t>
  </si>
  <si>
    <t>https://twitter.com/#!/kh1srtsy8dwslav/status/968225881104646145</t>
  </si>
  <si>
    <t>https://twitter.com/#!/kh1srtsy8dwslav/status/968226408336998400</t>
  </si>
  <si>
    <t>https://twitter.com/#!/sfgate/status/968226437755842561</t>
  </si>
  <si>
    <t>https://twitter.com/#!/cinemablogrpher/status/968226471981568001</t>
  </si>
  <si>
    <t>https://twitter.com/#!/viciousbabushka/status/968226481431334912</t>
  </si>
  <si>
    <t>https://twitter.com/#!/herenotthere9/status/968226484237295616</t>
  </si>
  <si>
    <t>https://twitter.com/#!/chinaa_riv/status/968226489731813376</t>
  </si>
  <si>
    <t>https://twitter.com/#!/razfactor/status/968222676971151360</t>
  </si>
  <si>
    <t>https://twitter.com/#!/razfactor/status/968225624606298114</t>
  </si>
  <si>
    <t>https://twitter.com/#!/razfactor/status/968226521730224129</t>
  </si>
  <si>
    <t>https://twitter.com/#!/gr8musicvenues/status/968226534149509126</t>
  </si>
  <si>
    <t>https://twitter.com/#!/maryfbiggins/status/968180621754486784</t>
  </si>
  <si>
    <t>https://twitter.com/#!/generallyg123/status/968225112171442182</t>
  </si>
  <si>
    <t>https://twitter.com/#!/generallyg123/status/968226561609609216</t>
  </si>
  <si>
    <t>https://twitter.com/#!/kkdc9856/status/968226565652807680</t>
  </si>
  <si>
    <t>https://twitter.com/#!/lillywinns/status/968226597231906816</t>
  </si>
  <si>
    <t>https://twitter.com/#!/theurrejola/status/968226605691752458</t>
  </si>
  <si>
    <t>https://twitter.com/#!/themarysue/status/967144535708045319</t>
  </si>
  <si>
    <t>https://twitter.com/#!/el7379964/status/968226647328641024</t>
  </si>
  <si>
    <t>https://twitter.com/#!/tkaplan27/status/968226658699370497</t>
  </si>
  <si>
    <t>https://twitter.com/#!/yookin/status/968226660607844353</t>
  </si>
  <si>
    <t>https://twitter.com/#!/grantdevereaux/status/968226666765012993</t>
  </si>
  <si>
    <t>https://twitter.com/#!/bibianabelsasso/status/968150275822374913</t>
  </si>
  <si>
    <t>https://twitter.com/#!/larazon_mx/status/968225086992887811</t>
  </si>
  <si>
    <t>https://twitter.com/#!/tonyrock08/status/968226683466764290</t>
  </si>
  <si>
    <t>https://twitter.com/#!/samclydeband/status/968226694313033728</t>
  </si>
  <si>
    <t>https://twitter.com/#!/sirjohngavin/status/968226699677757446</t>
  </si>
  <si>
    <t>https://twitter.com/#!/pagesix/status/968204034514587649</t>
  </si>
  <si>
    <t>https://twitter.com/#!/wwem78/status/968226702198525952</t>
  </si>
  <si>
    <t>https://twitter.com/#!/motezm23/status/968226730648285184</t>
  </si>
  <si>
    <t>https://twitter.com/#!/piotrbarczak/status/968226745265655810</t>
  </si>
  <si>
    <t>https://twitter.com/#!/simonclaydon/status/968220787000815616</t>
  </si>
  <si>
    <t>https://twitter.com/#!/albrusey/status/968226760520159232</t>
  </si>
  <si>
    <t>https://twitter.com/#!/markgraben/status/968226768837599232</t>
  </si>
  <si>
    <t>https://twitter.com/#!/patoagm/status/968226769554718720</t>
  </si>
  <si>
    <t>https://twitter.com/#!/ohgr81/status/968226778341957633</t>
  </si>
  <si>
    <t>https://twitter.com/#!/longform/status/968106436118147072</t>
  </si>
  <si>
    <t>https://twitter.com/#!/thefussymuse/status/968226795848904705</t>
  </si>
  <si>
    <t>https://twitter.com/#!/thoughtparent/status/968226875628707840</t>
  </si>
  <si>
    <t>https://twitter.com/#!/mic/status/920680692484251648</t>
  </si>
  <si>
    <t>https://twitter.com/#!/tonyagjprince/status/968139893481369601</t>
  </si>
  <si>
    <t>https://twitter.com/#!/harsalsaa/status/968226876346036230</t>
  </si>
  <si>
    <t>https://twitter.com/#!/kordwarshuis/status/968073612715544576</t>
  </si>
  <si>
    <t>https://twitter.com/#!/greetjeschmitz/status/968226893748203520</t>
  </si>
  <si>
    <t>https://twitter.com/#!/mccarthyknew/status/968226902019313664</t>
  </si>
  <si>
    <t>https://twitter.com/#!/sonsoze/status/968226916682665984</t>
  </si>
  <si>
    <t>https://twitter.com/#!/nik_riv/status/968226926178418688</t>
  </si>
  <si>
    <t>https://twitter.com/#!/elenamikhailova/status/968126734439714816</t>
  </si>
  <si>
    <t>https://twitter.com/#!/annadoneill/status/968226987469955072</t>
  </si>
  <si>
    <t>https://twitter.com/#!/bearsviews/status/968227012279263234</t>
  </si>
  <si>
    <t>https://twitter.com/#!/maddiekilgannon/status/968227026091020290</t>
  </si>
  <si>
    <t>https://twitter.com/#!/kaatjekut99/status/968227058219352064</t>
  </si>
  <si>
    <t>https://twitter.com/#!/martinekdahl/status/968227068533182464</t>
  </si>
  <si>
    <t>https://twitter.com/#!/axsantibanez/status/968227075265048576</t>
  </si>
  <si>
    <t>https://twitter.com/#!/rice_rice0130/status/968227092151205888</t>
  </si>
  <si>
    <t>https://twitter.com/#!/feochin/status/968227131577614336</t>
  </si>
  <si>
    <t>https://twitter.com/#!/pulgarebelde/status/968227144542359558</t>
  </si>
  <si>
    <t>https://twitter.com/#!/rmaxlynn/status/968172415799840768</t>
  </si>
  <si>
    <t>https://twitter.com/#!/donutforager/status/968227153081962496</t>
  </si>
  <si>
    <t>https://twitter.com/#!/lolanino1/status/968227177371258887</t>
  </si>
  <si>
    <t>https://twitter.com/#!/ricedaddy7/status/968079534498242560</t>
  </si>
  <si>
    <t>https://twitter.com/#!/ricedaddy7/status/968226255723212803</t>
  </si>
  <si>
    <t>https://twitter.com/#!/cdnsportysmurf/status/968227196253954048</t>
  </si>
  <si>
    <t>https://twitter.com/#!/marina_ilona/status/968227284414025728</t>
  </si>
  <si>
    <t>https://twitter.com/#!/donnakaz/status/968227297785413632</t>
  </si>
  <si>
    <t>https://twitter.com/#!/laidibenhaddou/status/968227303506501632</t>
  </si>
  <si>
    <t>https://twitter.com/#!/lindsayk77/status/968196234493100032</t>
  </si>
  <si>
    <t>https://twitter.com/#!/angiesappenburg/status/968227329469304834</t>
  </si>
  <si>
    <t>https://twitter.com/#!/gvlp1b4/status/968227336679145472</t>
  </si>
  <si>
    <t>https://twitter.com/#!/escape080/status/968227340508479488</t>
  </si>
  <si>
    <t>https://twitter.com/#!/mattrallyrace/status/968227354140119040</t>
  </si>
  <si>
    <t>https://twitter.com/#!/ja_apple1284/status/968227373609975808</t>
  </si>
  <si>
    <t>https://twitter.com/#!/derlisagonzalez/status/968227411069407233</t>
  </si>
  <si>
    <t>https://twitter.com/#!/geri_mattern/status/968227416467533824</t>
  </si>
  <si>
    <t>https://twitter.com/#!/loveworksdotcom/status/968227422276608000</t>
  </si>
  <si>
    <t>https://twitter.com/#!/meredith_kaye/status/968227460545310720</t>
  </si>
  <si>
    <t>https://twitter.com/#!/fscradio/status/968227485367271427</t>
  </si>
  <si>
    <t>https://twitter.com/#!/trickfreee/status/968221193311416320</t>
  </si>
  <si>
    <t>https://twitter.com/#!/robbie_kimball/status/968227510487003143</t>
  </si>
  <si>
    <t>https://twitter.com/#!/galiberalmommy/status/968227516895911936</t>
  </si>
  <si>
    <t>https://twitter.com/#!/reesetheone1/status/968227519399976960</t>
  </si>
  <si>
    <t>https://twitter.com/#!/andsewsthlm/status/968227556800557057</t>
  </si>
  <si>
    <t>https://twitter.com/#!/ayunweche/status/968227559874990080</t>
  </si>
  <si>
    <t>https://twitter.com/#!/imoimeh/status/968227566996918272</t>
  </si>
  <si>
    <t>https://twitter.com/#!/bastianleejones/status/968225960830144513</t>
  </si>
  <si>
    <t>https://twitter.com/#!/bastianleejones/status/968227579466539009</t>
  </si>
  <si>
    <t>https://twitter.com/#!/emiliac32/status/968227616871329793</t>
  </si>
  <si>
    <t>https://twitter.com/#!/chamu2005sendai/status/968227633950609408</t>
  </si>
  <si>
    <t>https://twitter.com/#!/neeshashade/status/968227634953048069</t>
  </si>
  <si>
    <t>https://twitter.com/#!/patrickwcuervo/status/968227651369553921</t>
  </si>
  <si>
    <t>https://twitter.com/#!/millionwomen/status/968140297992638464</t>
  </si>
  <si>
    <t>https://twitter.com/#!/jamethiel/status/968227652443222016</t>
  </si>
  <si>
    <t>https://twitter.com/#!/iambjl/status/968227658927624199</t>
  </si>
  <si>
    <t>https://twitter.com/#!/latercera/status/968155709530570755</t>
  </si>
  <si>
    <t>https://twitter.com/#!/pituter/status/968227665382707200</t>
  </si>
  <si>
    <t>https://twitter.com/#!/eustace_ashlyn/status/968223811257675776</t>
  </si>
  <si>
    <t>https://twitter.com/#!/eustace_ashlyn/status/968227666242539522</t>
  </si>
  <si>
    <t>https://twitter.com/#!/zuckye2703/status/968227693102682113</t>
  </si>
  <si>
    <t>https://twitter.com/#!/laureen4trump/status/968212703478153217</t>
  </si>
  <si>
    <t>https://twitter.com/#!/angelchorus1/status/968227715039023106</t>
  </si>
  <si>
    <t>https://twitter.com/#!/ariyatira/status/968227738808143873</t>
  </si>
  <si>
    <t>https://twitter.com/#!/30seconds/status/968227745720356865</t>
  </si>
  <si>
    <t>https://twitter.com/#!/msfoundation/status/966458273137340417</t>
  </si>
  <si>
    <t>https://twitter.com/#!/girluposwego/status/968227758403997696</t>
  </si>
  <si>
    <t>https://twitter.com/#!/mycyclsocial/status/968227779555700737</t>
  </si>
  <si>
    <t>https://twitter.com/#!/ls_fry/status/968227870542737408</t>
  </si>
  <si>
    <t>https://twitter.com/#!/mrs_shelley84/status/968227886074281984</t>
  </si>
  <si>
    <t>https://twitter.com/#!/bentrouble2/status/968227929518944258</t>
  </si>
  <si>
    <t>https://twitter.com/#!/herrerai_57/status/968227945767608320</t>
  </si>
  <si>
    <t>https://twitter.com/#!/johannadebiase/status/968227947663577089</t>
  </si>
  <si>
    <t>https://twitter.com/#!/arahchne/status/968227962695888901</t>
  </si>
  <si>
    <t>https://twitter.com/#!/tfalwell/status/968227963148947458</t>
  </si>
  <si>
    <t>https://twitter.com/#!/jfkeeler/status/968215274003550208</t>
  </si>
  <si>
    <t>https://twitter.com/#!/bellesapepper37/status/968227969385852928</t>
  </si>
  <si>
    <t>https://twitter.com/#!/mmndez1/status/968227972330045440</t>
  </si>
  <si>
    <t>https://twitter.com/#!/burn4light/status/968227980400095232</t>
  </si>
  <si>
    <t>https://twitter.com/#!/elledodd/status/968227988071469057</t>
  </si>
  <si>
    <t>https://twitter.com/#!/beautyqueen790/status/968227997621907457</t>
  </si>
  <si>
    <t>https://twitter.com/#!/a219224/status/968227796546998273</t>
  </si>
  <si>
    <t>https://twitter.com/#!/buch/status/968228022439510017</t>
  </si>
  <si>
    <t>https://twitter.com/#!/4440dc66ee4b45a/status/968228025186816000</t>
  </si>
  <si>
    <t>https://twitter.com/#!/essongori/status/968228034540130311</t>
  </si>
  <si>
    <t>https://twitter.com/#!/columbiaulife/status/968228052923711493</t>
  </si>
  <si>
    <t>https://twitter.com/#!/yolopio/status/968228063598096384</t>
  </si>
  <si>
    <t>https://twitter.com/#!/kgws65/status/968228065657610240</t>
  </si>
  <si>
    <t>https://twitter.com/#!/bgaebs/status/968228073622704129</t>
  </si>
  <si>
    <t>https://twitter.com/#!/corporationstan/status/968228077905031169</t>
  </si>
  <si>
    <t>https://twitter.com/#!/lolmenxh/status/968228084058030080</t>
  </si>
  <si>
    <t>https://twitter.com/#!/annellemire/status/968228141960441862</t>
  </si>
  <si>
    <t>https://twitter.com/#!/54litre/status/968228151808741377</t>
  </si>
  <si>
    <t>https://twitter.com/#!/a219224/status/968228020552175621</t>
  </si>
  <si>
    <t>https://twitter.com/#!/govtdude/status/968228152613928960</t>
  </si>
  <si>
    <t>https://twitter.com/#!/tkatsumi06j/status/943733206372642816</t>
  </si>
  <si>
    <t>https://twitter.com/#!/uawd2d152j35jce/status/968228154316697600</t>
  </si>
  <si>
    <t>https://twitter.com/#!/lessplastic54/status/968228181496008704</t>
  </si>
  <si>
    <t>https://twitter.com/#!/robertwilliger/status/968228184591339522</t>
  </si>
  <si>
    <t>https://twitter.com/#!/lnwaks/status/968228188357873664</t>
  </si>
  <si>
    <t>https://twitter.com/#!/katienicholson/status/968227828289495043</t>
  </si>
  <si>
    <t>https://twitter.com/#!/susie_parker/status/968228209669083142</t>
  </si>
  <si>
    <t>https://twitter.com/#!/errrerojas/status/968228224521179138</t>
  </si>
  <si>
    <t>https://twitter.com/#!/europareal/status/968228228086353922</t>
  </si>
  <si>
    <t>https://twitter.com/#!/cybertosser/status/968228228136603653</t>
  </si>
  <si>
    <t>https://twitter.com/#!/sandravdrw/status/968228242703478784</t>
  </si>
  <si>
    <t>https://twitter.com/#!/florianmaroto/status/968228246105088012</t>
  </si>
  <si>
    <t>https://twitter.com/#!/aerinravage/status/968228251394039809</t>
  </si>
  <si>
    <t>https://twitter.com/#!/lvv_online/status/968215375958638592</t>
  </si>
  <si>
    <t>https://twitter.com/#!/mvopeople/status/968228251620532224</t>
  </si>
  <si>
    <t>https://twitter.com/#!/zuri1759/status/968228252211822592</t>
  </si>
  <si>
    <t>https://twitter.com/#!/heikkivalkama/status/968228260353110019</t>
  </si>
  <si>
    <t>https://twitter.com/#!/mandi1630/status/968228270872322048</t>
  </si>
  <si>
    <t>https://twitter.com/#!/al3ksis/status/968228329714274305</t>
  </si>
  <si>
    <t>https://twitter.com/#!/mikey36544/status/968228359422595072</t>
  </si>
  <si>
    <t>https://twitter.com/#!/benaym/status/968227643421229061</t>
  </si>
  <si>
    <t>https://twitter.com/#!/benaym/status/968228367769243650</t>
  </si>
  <si>
    <t>https://twitter.com/#!/jdforward/status/968085840017743875</t>
  </si>
  <si>
    <t>https://twitter.com/#!/gitdool/status/968228398878351362</t>
  </si>
  <si>
    <t>https://twitter.com/#!/aliyalangley/status/968228401935986689</t>
  </si>
  <si>
    <t>https://twitter.com/#!/oxynoiakapa/status/968188155668107265</t>
  </si>
  <si>
    <t>https://twitter.com/#!/cooljo123/status/968228432499879939</t>
  </si>
  <si>
    <t>https://twitter.com/#!/brettbruen/status/968228486589616129</t>
  </si>
  <si>
    <t>https://twitter.com/#!/njbmagazine/status/968228487386550272</t>
  </si>
  <si>
    <t>https://twitter.com/#!/cuatro33mx/status/968228490070904832</t>
  </si>
  <si>
    <t>https://twitter.com/#!/infidel_charlie/status/968228492302266370</t>
  </si>
  <si>
    <t>https://twitter.com/#!/cigar150/status/968228220050006017</t>
  </si>
  <si>
    <t>https://twitter.com/#!/cigar150/status/968228533649715202</t>
  </si>
  <si>
    <t>https://twitter.com/#!/hectormatadamas/status/968228569347477507</t>
  </si>
  <si>
    <t>https://twitter.com/#!/daleknado/status/968228627354607621</t>
  </si>
  <si>
    <t>https://twitter.com/#!/0103lrl/status/968228638079508480</t>
  </si>
  <si>
    <t>https://twitter.com/#!/yupydown/status/968228640138846208</t>
  </si>
  <si>
    <t>https://twitter.com/#!/doncull2/status/968228686582501378</t>
  </si>
  <si>
    <t>https://twitter.com/#!/khabaz/status/968228694341890055</t>
  </si>
  <si>
    <t>https://twitter.com/#!/kardonice/status/968228696568967168</t>
  </si>
  <si>
    <t>https://twitter.com/#!/kelleymmathews/status/968228724767444992</t>
  </si>
  <si>
    <t>https://twitter.com/#!/thepooluk/status/967885690611494912</t>
  </si>
  <si>
    <t>https://twitter.com/#!/annabella_daisy/status/968228771299037185</t>
  </si>
  <si>
    <t>https://twitter.com/#!/redheadedition/status/968228773744164864</t>
  </si>
  <si>
    <t>https://twitter.com/#!/cooljim198/status/968228835681587201</t>
  </si>
  <si>
    <t>https://twitter.com/#!/employeeatty/status/968083978988244992</t>
  </si>
  <si>
    <t>https://twitter.com/#!/shelley_fritz/status/968228842899779584</t>
  </si>
  <si>
    <t>https://twitter.com/#!/im_dangerzone/status/968228851456364555</t>
  </si>
  <si>
    <t>https://twitter.com/#!/yireseven02/status/968228865217675264</t>
  </si>
  <si>
    <t>https://twitter.com/#!/lawaghorn/status/968228872448770049</t>
  </si>
  <si>
    <t>https://twitter.com/#!/kubeshni1/status/968228880837414912</t>
  </si>
  <si>
    <t>https://twitter.com/#!/womenahollywood/status/968178877313949696</t>
  </si>
  <si>
    <t>https://twitter.com/#!/womenahollywood/status/967856740153872384</t>
  </si>
  <si>
    <t>https://twitter.com/#!/lisalmn/status/968228884813463552</t>
  </si>
  <si>
    <t>https://twitter.com/#!/arikakane/status/966100155782090756</t>
  </si>
  <si>
    <t>https://twitter.com/#!/eastes_bette/status/968228906305314816</t>
  </si>
  <si>
    <t>https://twitter.com/#!/serenalburg/status/968228906364030977</t>
  </si>
  <si>
    <t>https://twitter.com/#!/debi129/status/968228953352630272</t>
  </si>
  <si>
    <t>https://twitter.com/#!/kittybravofan/status/968228958885105664</t>
  </si>
  <si>
    <t>https://twitter.com/#!/mediterrnewsnet/status/968228971728068608</t>
  </si>
  <si>
    <t>https://twitter.com/#!/baderjaymi/status/968228973875486720</t>
  </si>
  <si>
    <t>https://twitter.com/#!/olehippiechick/status/968228988656193537</t>
  </si>
  <si>
    <t>https://twitter.com/#!/steevem2018/status/968228998617731073</t>
  </si>
  <si>
    <t>https://twitter.com/#!/holalibertad/status/968229001540939776</t>
  </si>
  <si>
    <t>https://twitter.com/#!/tektokca/status/968229012169371648</t>
  </si>
  <si>
    <t>https://twitter.com/#!/alliesosu/status/968229019920535552</t>
  </si>
  <si>
    <t>https://twitter.com/#!/caioblinder/status/968229100597858306</t>
  </si>
  <si>
    <t>https://twitter.com/#!/moejacksoncom/status/968229186103062529</t>
  </si>
  <si>
    <t>https://twitter.com/#!/mujeresmovmx/status/968229190620336128</t>
  </si>
  <si>
    <t>https://twitter.com/#!/dakotastudent/status/968229198664957958</t>
  </si>
  <si>
    <t>https://twitter.com/#!/stieffatrel/status/968227603885821953</t>
  </si>
  <si>
    <t>https://twitter.com/#!/stieffatrel/status/968229217082146816</t>
  </si>
  <si>
    <t>https://twitter.com/#!/theclergygirl/status/968229232148172800</t>
  </si>
  <si>
    <t>https://twitter.com/#!/diaplazajuarez/status/968229239983169536</t>
  </si>
  <si>
    <t>https://twitter.com/#!/_shiraze/status/968229269141950464</t>
  </si>
  <si>
    <t>https://twitter.com/#!/spletnamladina/status/968229269200687106</t>
  </si>
  <si>
    <t>https://twitter.com/#!/radioplazaj/status/968229277023002624</t>
  </si>
  <si>
    <t>https://twitter.com/#!/farsidesoprano/status/968224938573402114</t>
  </si>
  <si>
    <t>https://twitter.com/#!/farsidesoprano/status/968229286078541829</t>
  </si>
  <si>
    <t>https://twitter.com/#!/trude84/status/968229309939965953</t>
  </si>
  <si>
    <t>https://twitter.com/#!/billperiman/status/968229327983824896</t>
  </si>
  <si>
    <t>https://twitter.com/#!/matadorreview/status/968229329162457088</t>
  </si>
  <si>
    <t>https://twitter.com/#!/svenastheimer/status/968229329329991680</t>
  </si>
  <si>
    <t>https://twitter.com/#!/instyle/status/968180752969027584</t>
  </si>
  <si>
    <t>https://twitter.com/#!/sherryfleming2/status/968229347852242949</t>
  </si>
  <si>
    <t>https://twitter.com/#!/lola_davina/status/958958508342353920</t>
  </si>
  <si>
    <t>https://twitter.com/#!/lunaluchadora23/status/968229358111469569</t>
  </si>
  <si>
    <t>https://twitter.com/#!/gus_noriega/status/968229404085190657</t>
  </si>
  <si>
    <t>https://twitter.com/#!/carnegiecouncil/status/968229404919980038</t>
  </si>
  <si>
    <t>https://twitter.com/#!/miyawakiatsushi/status/967700416833056769</t>
  </si>
  <si>
    <t>https://twitter.com/#!/takz999/status/968229407440568321</t>
  </si>
  <si>
    <t>https://twitter.com/#!/gugachacra/status/968229417427390465</t>
  </si>
  <si>
    <t>https://twitter.com/#!/thebes_k/status/967642843295567872</t>
  </si>
  <si>
    <t>https://twitter.com/#!/gnosis01/status/968229428777041920</t>
  </si>
  <si>
    <t>https://twitter.com/#!/hoopstube/status/968229429402095616</t>
  </si>
  <si>
    <t>https://twitter.com/#!/keai89/status/968229431117463552</t>
  </si>
  <si>
    <t>https://twitter.com/#!/gsemprunmdg/status/968229433177006086</t>
  </si>
  <si>
    <t>https://twitter.com/#!/thefierceelle_j/status/968229458183426050</t>
  </si>
  <si>
    <t>https://twitter.com/#!/jrisgr88/status/968229459504574464</t>
  </si>
  <si>
    <t>https://twitter.com/#!/marco65710/status/968229468983750657</t>
  </si>
  <si>
    <t>https://twitter.com/#!/dal_jak/status/968229470606733312</t>
  </si>
  <si>
    <t>https://twitter.com/#!/familiaempauta/status/968229480417431553</t>
  </si>
  <si>
    <t>https://twitter.com/#!/kimberlynips1/status/968229480820101125</t>
  </si>
  <si>
    <t>https://twitter.com/#!/lauridmeizler/status/967942596281753601</t>
  </si>
  <si>
    <t>https://twitter.com/#!/lauridmeizler/status/968199300068016129</t>
  </si>
  <si>
    <t>https://twitter.com/#!/lauridmeizler/status/968229487640039424</t>
  </si>
  <si>
    <t>https://twitter.com/#!/blesspres45/status/968229293536043008</t>
  </si>
  <si>
    <t>https://twitter.com/#!/blesspres45/status/968229517021143040</t>
  </si>
  <si>
    <t>https://twitter.com/#!/newsradio_1440/status/968229520057626624</t>
  </si>
  <si>
    <t>https://twitter.com/#!/_dpaj/status/968229534599278592</t>
  </si>
  <si>
    <t>https://twitter.com/#!/qgxd0jgqjl8cjt4/status/968229538428731393</t>
  </si>
  <si>
    <t>https://twitter.com/#!/sakiratweet/status/968229541729599488</t>
  </si>
  <si>
    <t>https://twitter.com/#!/followingtips1/status/968229541742170112</t>
  </si>
  <si>
    <t>https://twitter.com/#!/shoppingbag24/status/968229542228668416</t>
  </si>
  <si>
    <t>https://twitter.com/#!/top_all_news/status/968229542308470784</t>
  </si>
  <si>
    <t>https://twitter.com/#!/inspirebrandnew/status/968229542845333505</t>
  </si>
  <si>
    <t>https://twitter.com/#!/emily_watson24/status/968229544330125312</t>
  </si>
  <si>
    <t>https://twitter.com/#!/faster_sheare/status/968229545580027906</t>
  </si>
  <si>
    <t>https://twitter.com/#!/richard_joha/status/968229549644292096</t>
  </si>
  <si>
    <t>https://twitter.com/#!/dkhtx/status/968229558674776064</t>
  </si>
  <si>
    <t>https://twitter.com/#!/clemovski/status/968229571542831104</t>
  </si>
  <si>
    <t>https://twitter.com/#!/aaronkissel/status/968229573337997312</t>
  </si>
  <si>
    <t>https://twitter.com/#!/money/status/966840046547476480</t>
  </si>
  <si>
    <t>https://twitter.com/#!/llc_foundation/status/968229580141203456</t>
  </si>
  <si>
    <t>https://twitter.com/#!/mitukteam/status/968229601091772417</t>
  </si>
  <si>
    <t>https://twitter.com/#!/lila_eidi/status/968229603419439104</t>
  </si>
  <si>
    <t>https://twitter.com/#!/carlaartemisa/status/968229671639818240</t>
  </si>
  <si>
    <t>https://twitter.com/#!/csuglobal/status/968229695878762496</t>
  </si>
  <si>
    <t>https://twitter.com/#!/spin/status/968227942286413828</t>
  </si>
  <si>
    <t>https://twitter.com/#!/may__morris/status/968229705714421760</t>
  </si>
  <si>
    <t>https://twitter.com/#!/delsuze/status/968229709116043264</t>
  </si>
  <si>
    <t>https://twitter.com/#!/broncoblue69/status/968229710592438272</t>
  </si>
  <si>
    <t>https://twitter.com/#!/50plusatwork/status/968229713297756162</t>
  </si>
  <si>
    <t>https://twitter.com/#!/sunbaelee/status/968095913032916992</t>
  </si>
  <si>
    <t>https://twitter.com/#!/dooraeo/status/968229717965881345</t>
  </si>
  <si>
    <t>https://twitter.com/#!/qanonposts/status/968006005702385664</t>
  </si>
  <si>
    <t>https://twitter.com/#!/lisa23699498/status/968229726673391617</t>
  </si>
  <si>
    <t>https://twitter.com/#!/piranhaflora/status/968229728254676992</t>
  </si>
  <si>
    <t>https://twitter.com/#!/melmel24/status/968229729626218497</t>
  </si>
  <si>
    <t>https://twitter.com/#!/esthersjones/status/968229732339929089</t>
  </si>
  <si>
    <t>https://twitter.com/#!/elmaestrodoggy/status/968195449822720000</t>
  </si>
  <si>
    <t>https://twitter.com/#!/gomezmario1982/status/968229748953329664</t>
  </si>
  <si>
    <t>https://twitter.com/#!/tomsteyer/status/962069595904393216</t>
  </si>
  <si>
    <t>https://twitter.com/#!/akaxochi/status/968229778515021824</t>
  </si>
  <si>
    <t>https://twitter.com/#!/dennisdiehl/status/968229780515672065</t>
  </si>
  <si>
    <t>https://twitter.com/#!/sherrishavon/status/968162236014432256</t>
  </si>
  <si>
    <t>https://twitter.com/#!/norahbelll/status/968229812790747136</t>
  </si>
  <si>
    <t>https://twitter.com/#!/para___mount/status/968229841609740288</t>
  </si>
  <si>
    <t>https://twitter.com/#!/westhexe/status/968229870944899072</t>
  </si>
  <si>
    <t>https://twitter.com/#!/pervypar/status/968229877601132544</t>
  </si>
  <si>
    <t>https://twitter.com/#!/haleynewlin22/status/968229899600351232</t>
  </si>
  <si>
    <t>https://twitter.com/#!/nagla4ph/status/968229910237143041</t>
  </si>
  <si>
    <t>https://twitter.com/#!/nagla4ph/status/968229914880172032</t>
  </si>
  <si>
    <t>https://twitter.com/#!/estherrockett/status/968224237763743744</t>
  </si>
  <si>
    <t>https://twitter.com/#!/memphistigerjeb/status/968229958668750848</t>
  </si>
  <si>
    <t>https://twitter.com/#!/shahakshapira/status/968083504151056384</t>
  </si>
  <si>
    <t>https://twitter.com/#!/elizgrenier/status/968229968126857218</t>
  </si>
  <si>
    <t>https://twitter.com/#!/3s2482/status/968230017485357056</t>
  </si>
  <si>
    <t>https://twitter.com/#!/ed_oliiver/status/968230018278141953</t>
  </si>
  <si>
    <t>https://twitter.com/#!/trapadriive/status/968230019494445056</t>
  </si>
  <si>
    <t>https://twitter.com/#!/arwannasaylor/status/968230020882796548</t>
  </si>
  <si>
    <t>https://twitter.com/#!/briinicole7x/status/968229793664782337</t>
  </si>
  <si>
    <t>https://twitter.com/#!/briinicole7x/status/968230068488204288</t>
  </si>
  <si>
    <t>https://twitter.com/#!/nanberg53/status/968230084644503552</t>
  </si>
  <si>
    <t>https://twitter.com/#!/sallysallywest/status/968230109269250048</t>
  </si>
  <si>
    <t>https://twitter.com/#!/katiedrasser/status/968230119767654401</t>
  </si>
  <si>
    <t>https://twitter.com/#!/christopherco/status/968230147223678977</t>
  </si>
  <si>
    <t>https://twitter.com/#!/inutero89/status/968230154181820416</t>
  </si>
  <si>
    <t>https://twitter.com/#!/wleaming/status/968230160691539969</t>
  </si>
  <si>
    <t>https://twitter.com/#!/blueyezgirl68/status/968230175589720064</t>
  </si>
  <si>
    <t>https://twitter.com/#!/cinemagulp/status/968230179175723008</t>
  </si>
  <si>
    <t>https://twitter.com/#!/victorsaintmac/status/968198476722069504</t>
  </si>
  <si>
    <t>https://twitter.com/#!/chasse_spleen1/status/968230189447680002</t>
  </si>
  <si>
    <t>https://twitter.com/#!/happy_peppi1/status/968230189938376704</t>
  </si>
  <si>
    <t>https://twitter.com/#!/janinescicadas/status/968230200113881091</t>
  </si>
  <si>
    <t>https://twitter.com/#!/tomcornford/status/965617286169219072</t>
  </si>
  <si>
    <t>https://twitter.com/#!/kyevelyn/status/968230211874643968</t>
  </si>
  <si>
    <t>https://twitter.com/#!/3djfletcher/status/968230212008755200</t>
  </si>
  <si>
    <t>https://twitter.com/#!/jamie_weinstein/status/968230244493746176</t>
  </si>
  <si>
    <t>https://twitter.com/#!/carlybee/status/968230246230114304</t>
  </si>
  <si>
    <t>https://twitter.com/#!/musiccrazi/status/968230250168668160</t>
  </si>
  <si>
    <t>https://twitter.com/#!/evesimmns/status/968230290480160770</t>
  </si>
  <si>
    <t>https://twitter.com/#!/jheffdeleon/status/968230324839878656</t>
  </si>
  <si>
    <t>https://twitter.com/#!/victoriapoetry/status/968230328899813376</t>
  </si>
  <si>
    <t>https://twitter.com/#!/official_dan7/status/968230361200242688</t>
  </si>
  <si>
    <t>https://twitter.com/#!/garza_onofre/status/968158503058714625</t>
  </si>
  <si>
    <t>https://twitter.com/#!/tannnit/status/968230378321465345</t>
  </si>
  <si>
    <t>https://twitter.com/#!/joan_vennochi/status/968226330734219264</t>
  </si>
  <si>
    <t>https://twitter.com/#!/dbernstein/status/968230383434153984</t>
  </si>
  <si>
    <t>https://twitter.com/#!/abiishhernandez/status/968230400240713728</t>
  </si>
  <si>
    <t>https://twitter.com/#!/koreanaussiemum/status/968230400379183104</t>
  </si>
  <si>
    <t>https://twitter.com/#!/sanesophisticat/status/968230415147458562</t>
  </si>
  <si>
    <t>https://twitter.com/#!/thejasongreene/status/968230420558045184</t>
  </si>
  <si>
    <t>https://twitter.com/#!/olympiaplaytx/status/968230460571766784</t>
  </si>
  <si>
    <t>https://twitter.com/#!/rough7110/status/968230461251100672</t>
  </si>
  <si>
    <t>https://twitter.com/#!/brennansuen/status/968230462996049920</t>
  </si>
  <si>
    <t>https://twitter.com/#!/toki_dou/status/968230466057744385</t>
  </si>
  <si>
    <t>https://twitter.com/#!/debjsullivan/status/968230466124992527</t>
  </si>
  <si>
    <t>https://twitter.com/#!/cvt_staff/status/968230480582758401</t>
  </si>
  <si>
    <t>https://twitter.com/#!/eileenornot/status/966138889235820554</t>
  </si>
  <si>
    <t>https://twitter.com/#!/denis_gsf/status/968230504167301121</t>
  </si>
  <si>
    <t>https://twitter.com/#!/seibermaki/status/968230536450686976</t>
  </si>
  <si>
    <t>https://twitter.com/#!/icherielyn/status/968230560135917568</t>
  </si>
  <si>
    <t>https://twitter.com/#!/brill_inst/status/968230579740196864</t>
  </si>
  <si>
    <t>https://twitter.com/#!/eloygameno801/status/968230583901081602</t>
  </si>
  <si>
    <t>https://twitter.com/#!/svemgolfclassic/status/968230609092046848</t>
  </si>
  <si>
    <t>https://twitter.com/#!/xora613/status/968230615085649922</t>
  </si>
  <si>
    <t>https://twitter.com/#!/yosoycordova/status/968213307365629952</t>
  </si>
  <si>
    <t>https://twitter.com/#!/colonelgarroway/status/968230646119370752</t>
  </si>
  <si>
    <t>https://twitter.com/#!/shinelightonit/status/968230650494050307</t>
  </si>
  <si>
    <t>https://twitter.com/#!/reettaraty/status/968223630671917061</t>
  </si>
  <si>
    <t>https://twitter.com/#!/ullamiettunen/status/968230653207678977</t>
  </si>
  <si>
    <t>https://twitter.com/#!/bostonbridget/status/968230659046170624</t>
  </si>
  <si>
    <t>https://twitter.com/#!/mipff/status/968230689106812929</t>
  </si>
  <si>
    <t>https://twitter.com/#!/foivosloxias/status/968230694257418240</t>
  </si>
  <si>
    <t>https://twitter.com/#!/slowzhu/status/968230756462899200</t>
  </si>
  <si>
    <t>https://twitter.com/#!/bc4040/status/968230759759777793</t>
  </si>
  <si>
    <t>https://twitter.com/#!/kathleenlauderd/status/968230771369558016</t>
  </si>
  <si>
    <t>https://twitter.com/#!/israelrh_bicho/status/968230771600191488</t>
  </si>
  <si>
    <t>https://twitter.com/#!/sonja_elisa/status/968215901526003712</t>
  </si>
  <si>
    <t>https://twitter.com/#!/isidormeyer1/status/968230783939989506</t>
  </si>
  <si>
    <t>https://twitter.com/#!/sybillebbldnrbt/status/968230801434390528</t>
  </si>
  <si>
    <t>https://twitter.com/#!/tnsprofpunter/status/968230827799674880</t>
  </si>
  <si>
    <t>https://twitter.com/#!/proplustaxi/status/968230860951605249</t>
  </si>
  <si>
    <t>https://twitter.com/#!/cindieggers/status/968230868496953344</t>
  </si>
  <si>
    <t>https://twitter.com/#!/chrisdulux/status/968230874394386432</t>
  </si>
  <si>
    <t>https://twitter.com/#!/aplafaire/status/968230877632303105</t>
  </si>
  <si>
    <t>https://twitter.com/#!/kegill/status/968230902454243328</t>
  </si>
  <si>
    <t>https://twitter.com/#!/hazel_ok/status/968230910129770496</t>
  </si>
  <si>
    <t>https://twitter.com/#!/geincolo/status/968230927112404992</t>
  </si>
  <si>
    <t>https://twitter.com/#!/a_momish/status/968230931571134465</t>
  </si>
  <si>
    <t>https://twitter.com/#!/mlberry/status/968230938009202688</t>
  </si>
  <si>
    <t>https://twitter.com/#!/0fficersoandso/status/968231051507224577</t>
  </si>
  <si>
    <t>https://twitter.com/#!/w00kiees/status/968231059275091968</t>
  </si>
  <si>
    <t>https://twitter.com/#!/eurorabbit/status/968231071870607360</t>
  </si>
  <si>
    <t>https://twitter.com/#!/tliarch/status/968231073069936640</t>
  </si>
  <si>
    <t>https://twitter.com/#!/timtamtom9/status/968231090166075393</t>
  </si>
  <si>
    <t>https://twitter.com/#!/ilse_julianne/status/968231102824501249</t>
  </si>
  <si>
    <t>https://twitter.com/#!/markyhutt/status/965861304614506496</t>
  </si>
  <si>
    <t>https://twitter.com/#!/markyhutt/status/966022432107696128</t>
  </si>
  <si>
    <t>https://twitter.com/#!/markyhutt/status/968231116011462657</t>
  </si>
  <si>
    <t>https://twitter.com/#!/markyhutt/status/968231071409147905</t>
  </si>
  <si>
    <t>https://twitter.com/#!/savvasverdis/status/968231119140327424</t>
  </si>
  <si>
    <t>https://twitter.com/#!/julimsw_juli/status/968231025733177344</t>
  </si>
  <si>
    <t>https://twitter.com/#!/futureonfire/status/968231126165872645</t>
  </si>
  <si>
    <t>https://twitter.com/#!/karenely8/status/968231141609234432</t>
  </si>
  <si>
    <t>https://twitter.com/#!/strikeroneill/status/968231169090142208</t>
  </si>
  <si>
    <t>https://twitter.com/#!/schtimpy27/status/968231175717191682</t>
  </si>
  <si>
    <t>https://twitter.com/#!/chun109/status/968231181794779136</t>
  </si>
  <si>
    <t>https://twitter.com/#!/vorderseher/status/968231008486199296</t>
  </si>
  <si>
    <t>https://twitter.com/#!/_mitte_rechts/status/968231223570071553</t>
  </si>
  <si>
    <t>https://twitter.com/#!/globalethicist/status/968231246907224070</t>
  </si>
  <si>
    <t>https://twitter.com/#!/kindness_ken/status/968231268512014336</t>
  </si>
  <si>
    <t>https://twitter.com/#!/wnbasfchapter/status/968231277001302016</t>
  </si>
  <si>
    <t>https://twitter.com/#!/rebelpussy/status/968231326166892544</t>
  </si>
  <si>
    <t>https://twitter.com/#!/jbart1055/status/968231335985729536</t>
  </si>
  <si>
    <t>https://twitter.com/#!/nyunrang_0122/status/968231381128986624</t>
  </si>
  <si>
    <t>https://twitter.com/#!/bostonglobe/status/967972132763381762</t>
  </si>
  <si>
    <t>https://twitter.com/#!/bostonglobe/status/968230344142082053</t>
  </si>
  <si>
    <t>https://twitter.com/#!/timothytipton19/status/968231381464731649</t>
  </si>
  <si>
    <t>https://twitter.com/#!/sknatume/status/968231454139326464</t>
  </si>
  <si>
    <t>https://twitter.com/#!/_voguevol_/status/968231473785352193</t>
  </si>
  <si>
    <t>https://twitter.com/#!/vonchio/status/968231516009451520</t>
  </si>
  <si>
    <t>https://twitter.com/#!/jadwann/status/968231524989620231</t>
  </si>
  <si>
    <t>https://twitter.com/#!/jmass2020/status/968231546435129345</t>
  </si>
  <si>
    <t>https://twitter.com/#!/asdbnm22/status/968231567632969729</t>
  </si>
  <si>
    <t>https://twitter.com/#!/vinsulala/status/968230706387324928</t>
  </si>
  <si>
    <t>https://twitter.com/#!/crime_doer/status/968231569231003648</t>
  </si>
  <si>
    <t>https://twitter.com/#!/sennahojottonib/status/968231569507876864</t>
  </si>
  <si>
    <t>https://twitter.com/#!/lolliloo/status/968231602605010944</t>
  </si>
  <si>
    <t>https://twitter.com/#!/overthemoonbat/status/968231603775340544</t>
  </si>
  <si>
    <t>https://twitter.com/#!/brendaurora/status/968231606266843136</t>
  </si>
  <si>
    <t>https://twitter.com/#!/atomicoblak/status/968231656405585923</t>
  </si>
  <si>
    <t>https://twitter.com/#!/beverly99139999/status/968231675544133632</t>
  </si>
  <si>
    <t>https://twitter.com/#!/nicoledenson3/status/968231709102702593</t>
  </si>
  <si>
    <t>https://twitter.com/#!/dailybuzztv/status/968231744917987329</t>
  </si>
  <si>
    <t>https://twitter.com/#!/xmalloryyoungx/status/968231748134940673</t>
  </si>
  <si>
    <t>https://twitter.com/#!/ivaginaria/status/968231768699604993</t>
  </si>
  <si>
    <t>https://twitter.com/#!/ju_lu_00/status/968231880582627330</t>
  </si>
  <si>
    <t>https://twitter.com/#!/mitarashidungo/status/968106708609376256</t>
  </si>
  <si>
    <t>https://twitter.com/#!/mitarashidungo/status/968106828784480256</t>
  </si>
  <si>
    <t>https://twitter.com/#!/jin_lespace/status/968231801184403456</t>
  </si>
  <si>
    <t>https://twitter.com/#!/jin_lespace/status/968231889495498753</t>
  </si>
  <si>
    <t>https://twitter.com/#!/realityinaction/status/968223174872543234</t>
  </si>
  <si>
    <t>https://twitter.com/#!/blazingcatfur/status/968231912706777089</t>
  </si>
  <si>
    <t>https://twitter.com/#!/krlita_tururu/status/968231946991079430</t>
  </si>
  <si>
    <t>https://twitter.com/#!/hotdog4191/status/968084520036589568</t>
  </si>
  <si>
    <t>https://twitter.com/#!/3nwbufqd1lhlyzq/status/968231949297885184</t>
  </si>
  <si>
    <t>https://twitter.com/#!/broncos20267/status/968231987214417920</t>
  </si>
  <si>
    <t>https://twitter.com/#!/pooky25125006/status/968232005359079426</t>
  </si>
  <si>
    <t>https://twitter.com/#!/davos/status/968229333365067777</t>
  </si>
  <si>
    <t>https://twitter.com/#!/europeanmag/status/968232067208237057</t>
  </si>
  <si>
    <t>https://twitter.com/#!/reynatc/status/968232076112785408</t>
  </si>
  <si>
    <t>https://twitter.com/#!/onewomynarmy/status/968232080340471808</t>
  </si>
  <si>
    <t>https://twitter.com/#!/blogsteps/status/968232119389519872</t>
  </si>
  <si>
    <t>https://twitter.com/#!/nunnun106/status/968232128155590656</t>
  </si>
  <si>
    <t>https://twitter.com/#!/mymanpookie/status/968232150402297856</t>
  </si>
  <si>
    <t>https://twitter.com/#!/magi_jay/status/968232162670579713</t>
  </si>
  <si>
    <t>https://twitter.com/#!/sydneypaige10/status/968232166843867137</t>
  </si>
  <si>
    <t>https://twitter.com/#!/busylizzie48/status/968232207134445570</t>
  </si>
  <si>
    <t>https://twitter.com/#!/dashaakina/status/968232213358792704</t>
  </si>
  <si>
    <t>https://twitter.com/#!/cgigadig/status/968232216655548416</t>
  </si>
  <si>
    <t>https://twitter.com/#!/simonsaysyow16/status/968232226386251776</t>
  </si>
  <si>
    <t>https://twitter.com/#!/fontritter/status/968232226642190342</t>
  </si>
  <si>
    <t>https://twitter.com/#!/social_medina/status/968232231058792448</t>
  </si>
  <si>
    <t>https://twitter.com/#!/watsoninstitute/status/968206536098172928</t>
  </si>
  <si>
    <t>https://twitter.com/#!/pausenet/status/968232247991128064</t>
  </si>
  <si>
    <t>https://twitter.com/#!/gemamlopezp/status/968232248276389889</t>
  </si>
  <si>
    <t>https://twitter.com/#!/thefranchise117/status/968232291280588801</t>
  </si>
  <si>
    <t>https://twitter.com/#!/amat6433/status/968232310058385409</t>
  </si>
  <si>
    <t>https://twitter.com/#!/tararollins62/status/968232310129745920</t>
  </si>
  <si>
    <t>https://twitter.com/#!/fenixnemo/status/968232310368763904</t>
  </si>
  <si>
    <t>https://twitter.com/#!/louison_ronzeau/status/968232318551945217</t>
  </si>
  <si>
    <t>https://twitter.com/#!/withoutviolence/status/968178134003548161</t>
  </si>
  <si>
    <t>https://twitter.com/#!/saveaslave/status/968232112401895425</t>
  </si>
  <si>
    <t>https://twitter.com/#!/saveaslave/status/968232340916002821</t>
  </si>
  <si>
    <t>https://twitter.com/#!/golrizghahraman/status/968012384630489088</t>
  </si>
  <si>
    <t>https://twitter.com/#!/arisafari92/status/968232347136008192</t>
  </si>
  <si>
    <t>https://twitter.com/#!/shariadoula/status/968232357168865280</t>
  </si>
  <si>
    <t>https://twitter.com/#!/patatelapanda/status/968232371614044162</t>
  </si>
  <si>
    <t>https://twitter.com/#!/justmyowndrama/status/968232375099342848</t>
  </si>
  <si>
    <t>https://twitter.com/#!/lynnloera/status/968232393726337024</t>
  </si>
  <si>
    <t>https://twitter.com/#!/resurrectionnhl/status/968232396658233344</t>
  </si>
  <si>
    <t>https://twitter.com/#!/lynseyross999/status/968232396872142850</t>
  </si>
  <si>
    <t>https://twitter.com/#!/el_chapass/status/968232423594037251</t>
  </si>
  <si>
    <t>https://twitter.com/#!/bogusjourney_/status/968232435019378688</t>
  </si>
  <si>
    <t>https://twitter.com/#!/ppbrain103/status/968232450248794112</t>
  </si>
  <si>
    <t>https://twitter.com/#!/sandramwt/status/968232450512977920</t>
  </si>
  <si>
    <t>https://twitter.com/#!/annielaur/status/968232451486003200</t>
  </si>
  <si>
    <t>https://twitter.com/#!/karaapel/status/968232468607324167</t>
  </si>
  <si>
    <t>https://twitter.com/#!/cnnhealth/status/967866793308991489</t>
  </si>
  <si>
    <t>https://twitter.com/#!/goodamplified/status/968232475196641280</t>
  </si>
  <si>
    <t>https://twitter.com/#!/goodamplified/status/968232438269972480</t>
  </si>
  <si>
    <t>https://twitter.com/#!/realcharliesan1/status/968218972096221185</t>
  </si>
  <si>
    <t>https://twitter.com/#!/realcharliesan1/status/968227733330374656</t>
  </si>
  <si>
    <t>https://twitter.com/#!/realcharliesan1/status/968232477927108609</t>
  </si>
  <si>
    <t>https://twitter.com/#!/nbcnews/status/967987686626725889</t>
  </si>
  <si>
    <t>https://twitter.com/#!/nisanavci/status/968232489578835971</t>
  </si>
  <si>
    <t>https://twitter.com/#!/tamrapalmertp/status/968232491445190656</t>
  </si>
  <si>
    <t>https://twitter.com/#!/solsticemfa/status/968232499804557313</t>
  </si>
  <si>
    <t>https://twitter.com/#!/hernan_ronda/status/968232518012014594</t>
  </si>
  <si>
    <t>https://twitter.com/#!/carriesheffield/status/968232573318193152</t>
  </si>
  <si>
    <t>https://twitter.com/#!/arieltroster/status/968232574970507264</t>
  </si>
  <si>
    <t>https://twitter.com/#!/dtpespectaculos/status/968232582805639168</t>
  </si>
  <si>
    <t>https://twitter.com/#!/kellihatha1/status/968232617920245761</t>
  </si>
  <si>
    <t>https://twitter.com/#!/sambeal/status/968232629366489088</t>
  </si>
  <si>
    <t>https://twitter.com/#!/darylmox/status/968232639424495619</t>
  </si>
  <si>
    <t>https://twitter.com/#!/margomezborrego/status/968232643346169856</t>
  </si>
  <si>
    <t>https://twitter.com/#!/hopeobrien/status/968232664233684992</t>
  </si>
  <si>
    <t>https://twitter.com/#!/pkxelloss/status/968232669036167169</t>
  </si>
  <si>
    <t>https://twitter.com/#!/annaquinn55/status/968232703697895424</t>
  </si>
  <si>
    <t>https://twitter.com/#!/hyeon_bot___/status/968232726154289152</t>
  </si>
  <si>
    <t>https://twitter.com/#!/_jouskaa/status/968232726355734528</t>
  </si>
  <si>
    <t>https://twitter.com/#!/daverburgess/status/968232736615010304</t>
  </si>
  <si>
    <t>https://twitter.com/#!/benq1958/status/968232738640814080</t>
  </si>
  <si>
    <t>https://twitter.com/#!/lettierinick/status/968232739622154240</t>
  </si>
  <si>
    <t>https://twitter.com/#!/barcc/status/968165037805395975</t>
  </si>
  <si>
    <t>https://twitter.com/#!/taylorrapalyea/status/968232750296821760</t>
  </si>
  <si>
    <t>https://twitter.com/#!/kaufmanlawca/status/968232750636568576</t>
  </si>
  <si>
    <t>https://twitter.com/#!/kinseymax/status/968232752561688576</t>
  </si>
  <si>
    <t>https://twitter.com/#!/starrzila/status/968232765572382721</t>
  </si>
  <si>
    <t>https://twitter.com/#!/ciarakellydoc/status/968232785772150784</t>
  </si>
  <si>
    <t>https://twitter.com/#!/mac9153/status/968232792093052930</t>
  </si>
  <si>
    <t>https://twitter.com/#!/womensradio/status/968232802943750149</t>
  </si>
  <si>
    <t>https://twitter.com/#!/scott_eric_yep/status/968232813223854080</t>
  </si>
  <si>
    <t>https://twitter.com/#!/archstanton88/status/968232822271021057</t>
  </si>
  <si>
    <t>https://twitter.com/#!/yathinkn/status/968230400077185024</t>
  </si>
  <si>
    <t>https://twitter.com/#!/deniseshrivell/status/968231035111550976</t>
  </si>
  <si>
    <t>https://twitter.com/#!/illchangethis/status/968232824040964097</t>
  </si>
  <si>
    <t>https://twitter.com/#!/lizmiele/status/968232830680539136</t>
  </si>
  <si>
    <t>https://twitter.com/#!/marciageneva/status/968232884430692352</t>
  </si>
  <si>
    <t>https://twitter.com/#!/dlspace108/status/968232912578424832</t>
  </si>
  <si>
    <t>https://twitter.com/#!/truthmom4/status/968232969604337664</t>
  </si>
  <si>
    <t>https://twitter.com/#!/annehelen/status/967935414500712448</t>
  </si>
  <si>
    <t>https://twitter.com/#!/kpanyc/status/968232992031346690</t>
  </si>
  <si>
    <t>https://twitter.com/#!/poivre6101/status/968166502330335232</t>
  </si>
  <si>
    <t>https://twitter.com/#!/dudrbsdlek/status/968233011031416832</t>
  </si>
  <si>
    <t>https://twitter.com/#!/ptpmarketing/status/968233014193983489</t>
  </si>
  <si>
    <t>https://twitter.com/#!/buzzologynow/status/968233023232708611</t>
  </si>
  <si>
    <t>https://twitter.com/#!/trin911/status/968233052731334658</t>
  </si>
  <si>
    <t>https://twitter.com/#!/philbertblogs1/status/968233059630772224</t>
  </si>
  <si>
    <t>https://twitter.com/#!/dadearga/status/968233071106502657</t>
  </si>
  <si>
    <t>https://twitter.com/#!/tarektoverso/status/968233075028217856</t>
  </si>
  <si>
    <t>https://twitter.com/#!/yacxarat/status/968233079188934656</t>
  </si>
  <si>
    <t>https://twitter.com/#!/mariososa1238/status/968233100835786753</t>
  </si>
  <si>
    <t>https://twitter.com/#!/bluenajin/status/968233143906877440</t>
  </si>
  <si>
    <t>https://twitter.com/#!/feistycovfefe/status/968233150617759744</t>
  </si>
  <si>
    <t>https://twitter.com/#!/brookehavlik/status/968233166669479936</t>
  </si>
  <si>
    <t>https://twitter.com/#!/aaditya_uzumaki/status/968233171065044993</t>
  </si>
  <si>
    <t>https://twitter.com/#!/sz/status/968207604257353729</t>
  </si>
  <si>
    <t>https://twitter.com/#!/itabashiyoko/status/968233178786926592</t>
  </si>
  <si>
    <t>https://twitter.com/#!/maureenslcspkn/status/968233182926483456</t>
  </si>
  <si>
    <t>https://twitter.com/#!/global_erinh/status/967952666214129665</t>
  </si>
  <si>
    <t>https://twitter.com/#!/lorilynroller/status/968233243467120640</t>
  </si>
  <si>
    <t>https://twitter.com/#!/pahubb43/status/967867613224284161</t>
  </si>
  <si>
    <t>https://twitter.com/#!/predatorsfan071/status/968233267039260672</t>
  </si>
  <si>
    <t>https://twitter.com/#!/cope_es/status/968228240593768449</t>
  </si>
  <si>
    <t>https://twitter.com/#!/durdiales93/status/968233281023029248</t>
  </si>
  <si>
    <t>https://twitter.com/#!/stewie7821/status/968233281660604417</t>
  </si>
  <si>
    <t>https://twitter.com/#!/cheriecoke/status/968233282369449985</t>
  </si>
  <si>
    <t>https://twitter.com/#!/jeanzpina/status/968233342780018688</t>
  </si>
  <si>
    <t>https://twitter.com/#!/act2saveschools/status/968222828905472000</t>
  </si>
  <si>
    <t>https://twitter.com/#!/act2saveschools/status/968233354175959046</t>
  </si>
  <si>
    <t>https://twitter.com/#!/act4thechildren/status/968233354587000833</t>
  </si>
  <si>
    <t>https://twitter.com/#!/opinionlsr/status/968233359179644928</t>
  </si>
  <si>
    <t>https://twitter.com/#!/jungahgrim/status/968233385087791104</t>
  </si>
  <si>
    <t>https://twitter.com/#!/embeeshea/status/968219335310430213</t>
  </si>
  <si>
    <t>https://twitter.com/#!/jtrev8/status/968233387776446464</t>
  </si>
  <si>
    <t>https://twitter.com/#!/semperargentum/status/968233396957777921</t>
  </si>
  <si>
    <t>https://twitter.com/#!/christelleweale/status/968233436644298752</t>
  </si>
  <si>
    <t>https://twitter.com/#!/renato_blk/status/968233437361594375</t>
  </si>
  <si>
    <t>https://twitter.com/#!/maxblalock/status/968233437885804549</t>
  </si>
  <si>
    <t>https://twitter.com/#!/the_millions/status/968233208465604609</t>
  </si>
  <si>
    <t>https://twitter.com/#!/spectacle_mag/status/968233463047507969</t>
  </si>
  <si>
    <t>https://twitter.com/#!/rhondasexton17/status/968233467988279296</t>
  </si>
  <si>
    <t>https://twitter.com/#!/muellerishere/status/968233468109967360</t>
  </si>
  <si>
    <t>https://twitter.com/#!/dafnemosqueda/status/968233469447991296</t>
  </si>
  <si>
    <t>https://twitter.com/#!/daemonaac/status/968233470450393088</t>
  </si>
  <si>
    <t>https://twitter.com/#!/esrevolver/status/968191561786953729</t>
  </si>
  <si>
    <t>https://twitter.com/#!/esly_car/status/968233484199309319</t>
  </si>
  <si>
    <t>https://twitter.com/#!/mgs9862/status/968233490562076672</t>
  </si>
  <si>
    <t>https://twitter.com/#!/genegerena/status/968233495918141440</t>
  </si>
  <si>
    <t>https://twitter.com/#!/therealmfraser/status/968233514607968256</t>
  </si>
  <si>
    <t>https://twitter.com/#!/jnaquins/status/968233522149371904</t>
  </si>
  <si>
    <t>https://twitter.com/#!/prisonculture/status/968233551366950912</t>
  </si>
  <si>
    <t>https://twitter.com/#!/jaqcuber/status/968233658652987395</t>
  </si>
  <si>
    <t>https://twitter.com/#!/berit97/status/968233678613766144</t>
  </si>
  <si>
    <t>https://twitter.com/#!/antoniolopez553/status/968233686259961857</t>
  </si>
  <si>
    <t>https://twitter.com/#!/vergaramonika/status/968233703225942017</t>
  </si>
  <si>
    <t>https://twitter.com/#!/marienacre/status/968233718161821697</t>
  </si>
  <si>
    <t>https://twitter.com/#!/rabbleca/status/968233729826152448</t>
  </si>
  <si>
    <t>https://twitter.com/#!/lbuffman/status/968233742832685056</t>
  </si>
  <si>
    <t>https://twitter.com/#!/barbara_bureau/status/968233750265032704</t>
  </si>
  <si>
    <t>https://twitter.com/#!/tamiroff_/status/968233751540064257</t>
  </si>
  <si>
    <t>https://twitter.com/#!/thebravelass/status/968233756870959104</t>
  </si>
  <si>
    <t>https://twitter.com/#!/adorablyd/status/968233757055569920</t>
  </si>
  <si>
    <t>https://twitter.com/#!/redschulte/status/968233761111461889</t>
  </si>
  <si>
    <t>https://twitter.com/#!/marciojmsilva/status/968233768908664834</t>
  </si>
  <si>
    <t>https://twitter.com/#!/killaz306/status/968233773274775553</t>
  </si>
  <si>
    <t>https://twitter.com/#!/medecindelaam/status/968233784293412864</t>
  </si>
  <si>
    <t>https://twitter.com/#!/lizlorenc/status/968233801041305601</t>
  </si>
  <si>
    <t>https://twitter.com/#!/angelas_sacred/status/968233819135361024</t>
  </si>
  <si>
    <t>https://twitter.com/#!/sam_h_kennedy/status/968233838735339520</t>
  </si>
  <si>
    <t>https://twitter.com/#!/shreya_sg/status/968233846574538752</t>
  </si>
  <si>
    <t>https://twitter.com/#!/paritypledge/status/968233859488808960</t>
  </si>
  <si>
    <t>https://twitter.com/#!/ejaykim1/status/967942863676944384</t>
  </si>
  <si>
    <t>https://twitter.com/#!/p6mhh0hnriu7mue/status/968233877415215105</t>
  </si>
  <si>
    <t>https://twitter.com/#!/noahcrothman/status/968221271250100224</t>
  </si>
  <si>
    <t>https://twitter.com/#!/dgreenbaum/status/968221950584807425</t>
  </si>
  <si>
    <t>https://twitter.com/#!/cindy_52s/status/968233882679238656</t>
  </si>
  <si>
    <t>https://twitter.com/#!/indianagracexo/status/968233884277092352</t>
  </si>
  <si>
    <t>https://twitter.com/#!/susanlengauet/status/967742774673059840</t>
  </si>
  <si>
    <t>https://twitter.com/#!/jltangel1/status/968228109337092096</t>
  </si>
  <si>
    <t>https://twitter.com/#!/thevipe/status/967526344866320385</t>
  </si>
  <si>
    <t>https://twitter.com/#!/jltangel1/status/968233886986596352</t>
  </si>
  <si>
    <t>https://twitter.com/#!/nanncook/status/968233921619091458</t>
  </si>
  <si>
    <t>https://twitter.com/#!/dinoy1230/status/968233926140538885</t>
  </si>
  <si>
    <t>https://twitter.com/#!/onepunchimickey/status/968004763999649792</t>
  </si>
  <si>
    <t>https://twitter.com/#!/onepunchimickey/status/967998047291506688</t>
  </si>
  <si>
    <t>https://twitter.com/#!/lelliaju/status/968233929038692352</t>
  </si>
  <si>
    <t>https://twitter.com/#!/damnelectron/status/968233951562170369</t>
  </si>
  <si>
    <t>https://twitter.com/#!/vickibalfour/status/968233805021663235</t>
  </si>
  <si>
    <t>https://twitter.com/#!/vickibalfour/status/968233988040155137</t>
  </si>
  <si>
    <t>https://twitter.com/#!/alexkhan_kr/status/968120194286592001</t>
  </si>
  <si>
    <t>https://twitter.com/#!/joe_rwa/status/968233989902184448</t>
  </si>
  <si>
    <t>https://twitter.com/#!/s88d293/status/968234077470932992</t>
  </si>
  <si>
    <t>https://twitter.com/#!/mtgeiger1184/status/968234087495319552</t>
  </si>
  <si>
    <t>https://twitter.com/#!/franciscah3/status/968234092251746304</t>
  </si>
  <si>
    <t>https://twitter.com/#!/mielo0o/status/968234104058626048</t>
  </si>
  <si>
    <t>https://twitter.com/#!/dscot41194/status/968234112564723712</t>
  </si>
  <si>
    <t>https://twitter.com/#!/pipsuphoesdown/status/968234145582231552</t>
  </si>
  <si>
    <t>https://twitter.com/#!/ianmcohen/status/968148587497615362</t>
  </si>
  <si>
    <t>https://twitter.com/#!/swoozyqyah/status/968234146165415936</t>
  </si>
  <si>
    <t>https://twitter.com/#!/hulseggemarjon/status/968234148270936066</t>
  </si>
  <si>
    <t>https://twitter.com/#!/wolfe321/status/968217059585937408</t>
  </si>
  <si>
    <t>https://twitter.com/#!/tinatinde/status/968234156646977536</t>
  </si>
  <si>
    <t>https://twitter.com/#!/kingpeterking12/status/968113690355449857</t>
  </si>
  <si>
    <t>https://twitter.com/#!/belindajones68/status/968227228491292672</t>
  </si>
  <si>
    <t>https://twitter.com/#!/blanketcrap/status/968234188783538179</t>
  </si>
  <si>
    <t>https://twitter.com/#!/daam_girl/status/968234216239587329</t>
  </si>
  <si>
    <t>https://twitter.com/#!/rebootbill/status/968234221188927488</t>
  </si>
  <si>
    <t>https://twitter.com/#!/diarioqro/status/968234226146521090</t>
  </si>
  <si>
    <t>https://twitter.com/#!/escsearch/status/968234238674964482</t>
  </si>
  <si>
    <t>https://twitter.com/#!/robertclaypool6/status/968234244991537153</t>
  </si>
  <si>
    <t>https://twitter.com/#!/metooplace/status/968234251601707015</t>
  </si>
  <si>
    <t>https://twitter.com/#!/sophia96235544/status/968234257691766784</t>
  </si>
  <si>
    <t>https://twitter.com/#!/michelemariemm/status/968234258295918593</t>
  </si>
  <si>
    <t>https://twitter.com/#!/oksoa/status/968234290801672192</t>
  </si>
  <si>
    <t>https://twitter.com/#!/samnbk/status/968125233604341760</t>
  </si>
  <si>
    <t>https://twitter.com/#!/00ger/status/968234302902296578</t>
  </si>
  <si>
    <t>https://twitter.com/#!/marty2634/status/968234304529629184</t>
  </si>
  <si>
    <t>https://twitter.com/#!/muzzgun175/status/968234315766222849</t>
  </si>
  <si>
    <t>https://twitter.com/#!/conversationuk/status/968188031642501120</t>
  </si>
  <si>
    <t>https://twitter.com/#!/derekjohnbryant/status/968234321650708480</t>
  </si>
  <si>
    <t>https://twitter.com/#!/bengalralph/status/968234346778947584</t>
  </si>
  <si>
    <t>https://twitter.com/#!/blmlamarcus/status/968234365057732608</t>
  </si>
  <si>
    <t>https://twitter.com/#!/syfywire/status/968210340583526402</t>
  </si>
  <si>
    <t>https://twitter.com/#!/roch_nrolla/status/968234374230548480</t>
  </si>
  <si>
    <t>https://twitter.com/#!/pingkk__/status/968234375551770625</t>
  </si>
  <si>
    <t>https://twitter.com/#!/pseudologichunt/status/968234378655510528</t>
  </si>
  <si>
    <t>https://twitter.com/#!/red1echo/status/968234379343380480</t>
  </si>
  <si>
    <t>https://twitter.com/#!/mariegrusell/status/968226319665385477</t>
  </si>
  <si>
    <t>https://twitter.com/#!/sonjavonlochow/status/968234415758376961</t>
  </si>
  <si>
    <t>https://twitter.com/#!/frankbullitt39/status/968069320063496193</t>
  </si>
  <si>
    <t>https://twitter.com/#!/burianudo/status/968234427355684864</t>
  </si>
  <si>
    <t>https://twitter.com/#!/frauenfilmfest/status/968234441184292865</t>
  </si>
  <si>
    <t>https://twitter.com/#!/lashaunamonet/status/968234478618533888</t>
  </si>
  <si>
    <t>https://twitter.com/#!/rtdumb/status/968234491268468736</t>
  </si>
  <si>
    <t>https://twitter.com/#!/rtserf/status/968234494011609088</t>
  </si>
  <si>
    <t>https://twitter.com/#!/kt_mccoll/status/968234498654687232</t>
  </si>
  <si>
    <t>https://twitter.com/#!/g0ldenkitty_/status/968231893928960000</t>
  </si>
  <si>
    <t>https://twitter.com/#!/rtpork/status/968234499992629253</t>
  </si>
  <si>
    <t>https://twitter.com/#!/dannajackson/status/968234501410242560</t>
  </si>
  <si>
    <t>https://twitter.com/#!/berkelnicolette/status/968161920594345984</t>
  </si>
  <si>
    <t>https://twitter.com/#!/egging1/status/968234543873495040</t>
  </si>
  <si>
    <t>https://twitter.com/#!/abcnews/status/968110735749398528</t>
  </si>
  <si>
    <t>https://twitter.com/#!/2213ja9/status/968234548398997504</t>
  </si>
  <si>
    <t>https://twitter.com/#!/tikimaximus/status/968234595580874753</t>
  </si>
  <si>
    <t>https://twitter.com/#!/sallystrange/status/967818725402533889</t>
  </si>
  <si>
    <t>https://twitter.com/#!/samhurtzg/status/968234648533860352</t>
  </si>
  <si>
    <t>https://twitter.com/#!/unitedpeoplesd/status/968234661867597824</t>
  </si>
  <si>
    <t>https://twitter.com/#!/kassandra_fred/status/968234673871695878</t>
  </si>
  <si>
    <t>https://twitter.com/#!/god_usa_trump/status/968234695979929600</t>
  </si>
  <si>
    <t>https://twitter.com/#!/katierosman/status/967387618228006912</t>
  </si>
  <si>
    <t>https://twitter.com/#!/mrrobertford/status/968234718255869952</t>
  </si>
  <si>
    <t>https://twitter.com/#!/smashy321/status/968234724895416322</t>
  </si>
  <si>
    <t>https://twitter.com/#!/tinatinde/status/968233881215406080</t>
  </si>
  <si>
    <t>https://twitter.com/#!/itswanda/status/968234741156626432</t>
  </si>
  <si>
    <t>https://twitter.com/#!/theview/status/968173622643707904</t>
  </si>
  <si>
    <t>https://twitter.com/#!/onebigham/status/968234747389513728</t>
  </si>
  <si>
    <t>https://twitter.com/#!/cas_coalition/status/968234099692441600</t>
  </si>
  <si>
    <t>https://twitter.com/#!/cas_coalition/status/968234749474099200</t>
  </si>
  <si>
    <t>https://twitter.com/#!/rickysi16087724/status/968234661154574341</t>
  </si>
  <si>
    <t>https://twitter.com/#!/rickysi16087724/status/968234750535176200</t>
  </si>
  <si>
    <t>https://twitter.com/#!/christybis/status/967510855943208960</t>
  </si>
  <si>
    <t>https://twitter.com/#!/raimeygallant/status/968232299170074624</t>
  </si>
  <si>
    <t>https://twitter.com/#!/raimeygallant/status/968234767299874817</t>
  </si>
  <si>
    <t>https://twitter.com/#!/samholloway1/status/968234777747836928</t>
  </si>
  <si>
    <t>https://twitter.com/#!/bethconluz/status/968234782512566273</t>
  </si>
  <si>
    <t>https://twitter.com/#!/ssaisorg/status/967849932819345408</t>
  </si>
  <si>
    <t>https://twitter.com/#!/ssaisorg/status/968234803718864896</t>
  </si>
  <si>
    <t>https://twitter.com/#!/anonymitygone/status/968234804763332614</t>
  </si>
  <si>
    <t>https://twitter.com/#!/joshyr_/status/968234809364332544</t>
  </si>
  <si>
    <t>https://twitter.com/#!/baldheadgyrl/status/968234816603860992</t>
  </si>
  <si>
    <t>https://twitter.com/#!/caraotadigital/status/968234828578590721</t>
  </si>
  <si>
    <t>https://twitter.com/#!/islact/status/968234838057803776</t>
  </si>
  <si>
    <t>https://twitter.com/#!/sarahchensmall/status/968234855837380608</t>
  </si>
  <si>
    <t>https://twitter.com/#!/billbaker/status/968234872551636993</t>
  </si>
  <si>
    <t>https://twitter.com/#!/amy_siskind/status/967806987005284352</t>
  </si>
  <si>
    <t>https://twitter.com/#!/nrfreeborn/status/968234910497456128</t>
  </si>
  <si>
    <t>https://twitter.com/#!/222t/status/968234917736976384</t>
  </si>
  <si>
    <t>https://twitter.com/#!/ywcausa/status/968234933880786945</t>
  </si>
  <si>
    <t>https://twitter.com/#!/weekdayupdate/status/968234934518378496</t>
  </si>
  <si>
    <t>https://twitter.com/#!/rachelolding/status/968234952515993600</t>
  </si>
  <si>
    <t>https://twitter.com/#!/adinnora/status/968234975232327681</t>
  </si>
  <si>
    <t>https://twitter.com/#!/idunn0pe/status/968234976129974272</t>
  </si>
  <si>
    <t>https://twitter.com/#!/darianmurray/status/968235002352762881</t>
  </si>
  <si>
    <t>https://twitter.com/#!/harukoi2020/status/967534496110161920</t>
  </si>
  <si>
    <t>https://twitter.com/#!/opensesami1/status/968235008891658241</t>
  </si>
  <si>
    <t>https://twitter.com/#!/gauchenews/status/968235015661334528</t>
  </si>
  <si>
    <t>https://twitter.com/#!/maryana29983592/status/968235046325964801</t>
  </si>
  <si>
    <t>https://twitter.com/#!/tiacann/status/968235066995429383</t>
  </si>
  <si>
    <t>https://twitter.com/#!/chi_sinfonietta/status/968235108300939264</t>
  </si>
  <si>
    <t>https://twitter.com/#!/gabriellecj/status/967962589207539712</t>
  </si>
  <si>
    <t>https://twitter.com/#!/gay_alcorn/status/968235115712151553</t>
  </si>
  <si>
    <t>https://twitter.com/#!/realrachelsteel/status/968235143151448064</t>
  </si>
  <si>
    <t>https://twitter.com/#!/womenunited9/status/966717508672634880</t>
  </si>
  <si>
    <t>https://twitter.com/#!/metoo_watchdawg/status/968235160306008064</t>
  </si>
  <si>
    <t>https://twitter.com/#!/thefranchisesd/status/968231724818759681</t>
  </si>
  <si>
    <t>https://twitter.com/#!/thefranchisesd/status/968235190438023170</t>
  </si>
  <si>
    <t>https://twitter.com/#!/bluelight02/status/968235212218843137</t>
  </si>
  <si>
    <t>https://twitter.com/#!/lk_pennington/status/968074481636986880</t>
  </si>
  <si>
    <t>https://twitter.com/#!/scallopsrgreat/status/968235266942099461</t>
  </si>
  <si>
    <t>https://twitter.com/#!/capatosta122/status/968235267571281922</t>
  </si>
  <si>
    <t>https://twitter.com/#!/tyspirit/status/968235270934953984</t>
  </si>
  <si>
    <t>https://twitter.com/#!/pubphilj/status/968235273275543552</t>
  </si>
  <si>
    <t>https://twitter.com/#!/ontarioaudit/status/968235284105228288</t>
  </si>
  <si>
    <t>https://twitter.com/#!/cs0886/status/968235284692217856</t>
  </si>
  <si>
    <t>https://twitter.com/#!/jrpierce/status/968235315277201408</t>
  </si>
  <si>
    <t>https://twitter.com/#!/yezes/status/968235315973509120</t>
  </si>
  <si>
    <t>https://twitter.com/#!/pdugua/status/968235351729897474</t>
  </si>
  <si>
    <t>https://twitter.com/#!/helenbrosnan/status/968235362177953792</t>
  </si>
  <si>
    <t>https://twitter.com/#!/hlods/status/968235432935940097</t>
  </si>
  <si>
    <t>https://twitter.com/#!/thomas1774paine/status/968232313355194369</t>
  </si>
  <si>
    <t>https://twitter.com/#!/stevyrino/status/968235449629130757</t>
  </si>
  <si>
    <t>https://twitter.com/#!/kittens4milk/status/968235454179958784</t>
  </si>
  <si>
    <t>https://twitter.com/#!/kaceykells/status/930473981358100480</t>
  </si>
  <si>
    <t>https://twitter.com/#!/kaceykells/status/968231457498988545</t>
  </si>
  <si>
    <t>https://twitter.com/#!/book_tribe/status/957074524419354625</t>
  </si>
  <si>
    <t>https://twitter.com/#!/kaceykells/status/968232447824580608</t>
  </si>
  <si>
    <t>https://twitter.com/#!/kaceykells/status/963435088280252417</t>
  </si>
  <si>
    <t>https://twitter.com/#!/kaceykells/status/968174896533704705</t>
  </si>
  <si>
    <t>https://twitter.com/#!/kaceykells/status/968165623690944512</t>
  </si>
  <si>
    <t>https://twitter.com/#!/kaceykells/status/964534604840538112</t>
  </si>
  <si>
    <t>https://twitter.com/#!/kaceykells/status/959107001304387584</t>
  </si>
  <si>
    <t>https://twitter.com/#!/kaceykells/status/968232271819018240</t>
  </si>
  <si>
    <t>https://twitter.com/#!/kaceykells/status/968232807884623873</t>
  </si>
  <si>
    <t>https://twitter.com/#!/kaceykells/status/968234940159709184</t>
  </si>
  <si>
    <t>https://twitter.com/#!/kaceykells/status/968235210176425985</t>
  </si>
  <si>
    <t>https://twitter.com/#!/kaceykells/status/968235457459957760</t>
  </si>
  <si>
    <t>https://twitter.com/#!/rumsrite/status/968235459267776512</t>
  </si>
  <si>
    <t>https://twitter.com/#!/aaaj_la/status/968235488078454786</t>
  </si>
  <si>
    <t>https://twitter.com/#!/phe0nix1/status/968235501433114625</t>
  </si>
  <si>
    <t>https://twitter.com/#!/trinity_hexagon/status/968159629342658566</t>
  </si>
  <si>
    <t>https://twitter.com/#!/madagaskal1/status/968235505912397824</t>
  </si>
  <si>
    <t>https://twitter.com/#!/cindythequeen7/status/968235510312439809</t>
  </si>
  <si>
    <t>https://twitter.com/#!/ayakourasawa/status/968123533976055808</t>
  </si>
  <si>
    <t>https://twitter.com/#!/kinoko1027/status/968235616382025728</t>
  </si>
  <si>
    <t>https://twitter.com/#!/dsumma/status/968235638725185536</t>
  </si>
  <si>
    <t>https://twitter.com/#!/santaviz/status/968235725757001730</t>
  </si>
  <si>
    <t>https://twitter.com/#!/isaiahlevi9_/status/968231185930272768</t>
  </si>
  <si>
    <t>https://twitter.com/#!/isaiahlevi9_/status/968234767933104128</t>
  </si>
  <si>
    <t>https://twitter.com/#!/isaiahlevi9_/status/968235726742540289</t>
  </si>
  <si>
    <t>https://twitter.com/#!/a35362/status/968218549692129280</t>
  </si>
  <si>
    <t>https://twitter.com/#!/bigdontee/status/968220642314244110</t>
  </si>
  <si>
    <t>https://twitter.com/#!/versobooks/status/968151204625821696</t>
  </si>
  <si>
    <t>https://twitter.com/#!/bigdontee/status/968220700380221444</t>
  </si>
  <si>
    <t>https://twitter.com/#!/amymek/status/959838743799697408</t>
  </si>
  <si>
    <t>https://twitter.com/#!/bigdontee/status/968220731338362880</t>
  </si>
  <si>
    <t>https://twitter.com/#!/pocotoeltrotiao/status/968224252724895744</t>
  </si>
  <si>
    <t>https://twitter.com/#!/bigdontee/status/968224358547279872</t>
  </si>
  <si>
    <t>https://twitter.com/#!/jefferyburkhead/status/968224249159782400</t>
  </si>
  <si>
    <t>https://twitter.com/#!/bigdontee/status/968224393892646912</t>
  </si>
  <si>
    <t>https://twitter.com/#!/tylerpreston20/status/950224834855923713</t>
  </si>
  <si>
    <t>https://twitter.com/#!/bigdontee/status/968228169819066368</t>
  </si>
  <si>
    <t>https://twitter.com/#!/sensacine/status/968171300278579200</t>
  </si>
  <si>
    <t>https://twitter.com/#!/sensacine/status/968231698713497601</t>
  </si>
  <si>
    <t>https://twitter.com/#!/bigdontee/status/968231973864001542</t>
  </si>
  <si>
    <t>https://twitter.com/#!/michaelanewell_/status/968231857975320576</t>
  </si>
  <si>
    <t>https://twitter.com/#!/bigdontee/status/968232001143795714</t>
  </si>
  <si>
    <t>https://twitter.com/#!/dicerod/status/968235623034187776</t>
  </si>
  <si>
    <t>https://twitter.com/#!/bigdontee/status/968235742794256384</t>
  </si>
  <si>
    <t>https://twitter.com/#!/ecomandotca/status/968235588800385025</t>
  </si>
  <si>
    <t>https://twitter.com/#!/bigdontee/status/968235793297870848</t>
  </si>
  <si>
    <t>https://twitter.com/#!/bigdontee/status/968224403682222080</t>
  </si>
  <si>
    <t>https://twitter.com/#!/colettecello/status/968235794816217088</t>
  </si>
  <si>
    <t>https://twitter.com/#!/guzifer007/status/968235863695069185</t>
  </si>
  <si>
    <t>https://twitter.com/#!/arifjamallodhi/status/968235868925366273</t>
  </si>
  <si>
    <t>https://twitter.com/#!/mike_archbold/status/968235899405455367</t>
  </si>
  <si>
    <t>https://twitter.com/#!/lunamonelle/status/968117173091749888</t>
  </si>
  <si>
    <t>https://twitter.com/#!/gemis46/status/968235904639913984</t>
  </si>
  <si>
    <t>https://twitter.com/#!/3sami/status/968229615499059200</t>
  </si>
  <si>
    <t>https://twitter.com/#!/kwangsukstangel/status/968235908985229314</t>
  </si>
  <si>
    <t>https://twitter.com/#!/whatmollysaid/status/968235910549585921</t>
  </si>
  <si>
    <t>https://twitter.com/#!/elonawashington/status/968235935535157248</t>
  </si>
  <si>
    <t>https://twitter.com/#!/babyemi2/status/968235943214936065</t>
  </si>
  <si>
    <t>https://twitter.com/#!/mefromdaytoday/status/968235957228056576</t>
  </si>
  <si>
    <t>https://twitter.com/#!/iamgaryallen/status/968235969697607680</t>
  </si>
  <si>
    <t>https://twitter.com/#!/pj_un_jour/status/967456950270267394</t>
  </si>
  <si>
    <t>https://twitter.com/#!/annedkny/status/968235979487240197</t>
  </si>
  <si>
    <t>https://twitter.com/#!/lowiepiro/status/968236011552681985</t>
  </si>
  <si>
    <t>https://twitter.com/#!/baileygarner98/status/920120687897047040</t>
  </si>
  <si>
    <t>https://twitter.com/#!/helautou/status/968236015751065600</t>
  </si>
  <si>
    <t>https://twitter.com/#!/nily/status/968236034650787840</t>
  </si>
  <si>
    <t>https://twitter.com/#!/piperanderson1/status/968236035233771520</t>
  </si>
  <si>
    <t>https://twitter.com/#!/womenmakemovies/status/968221922080251911</t>
  </si>
  <si>
    <t>https://twitter.com/#!/lilliana1017/status/968236036215201797</t>
  </si>
  <si>
    <t>https://twitter.com/#!/saint_morena/status/968236059606863873</t>
  </si>
  <si>
    <t>https://twitter.com/#!/victor_nordgren/status/968236088325230592</t>
  </si>
  <si>
    <t>https://twitter.com/#!/jwdavoll/status/968236091307450368</t>
  </si>
  <si>
    <t>https://twitter.com/#!/kellyjwise/status/968236130201059328</t>
  </si>
  <si>
    <t>https://twitter.com/#!/abc_es/status/968232011788947456</t>
  </si>
  <si>
    <t>https://twitter.com/#!/vitaljosep71/status/968236133812457472</t>
  </si>
  <si>
    <t>https://twitter.com/#!/jester1436/status/968236150321307648</t>
  </si>
  <si>
    <t>https://twitter.com/#!/weaponsfreee/status/968236163034173440</t>
  </si>
  <si>
    <t>https://twitter.com/#!/akeelaahmed/status/968236164212822016</t>
  </si>
  <si>
    <t>https://twitter.com/#!/_prateekyadav_/status/968236168679755777</t>
  </si>
  <si>
    <t>https://twitter.com/#!/roserainelee/status/968236215836098560</t>
  </si>
  <si>
    <t>https://twitter.com/#!/piespeggy/status/968236260253839360</t>
  </si>
  <si>
    <t>https://twitter.com/#!/haifons/status/968236282911567873</t>
  </si>
  <si>
    <t>https://twitter.com/#!/riley_beukema4/status/968197367295021057</t>
  </si>
  <si>
    <t>https://twitter.com/#!/osteenzoey/status/968236292348706818</t>
  </si>
  <si>
    <t>https://twitter.com/#!/wetoo_japan/status/966555291239116800</t>
  </si>
  <si>
    <t>https://twitter.com/#!/paul_0000/status/968236296266133504</t>
  </si>
  <si>
    <t>https://twitter.com/#!/ijefff/status/968236322635726848</t>
  </si>
  <si>
    <t>https://twitter.com/#!/aviator300/status/968236360925511680</t>
  </si>
  <si>
    <t>https://twitter.com/#!/fiore_eterno/status/968087498504024065</t>
  </si>
  <si>
    <t>https://twitter.com/#!/camina0902/status/968236410741256192</t>
  </si>
  <si>
    <t>https://twitter.com/#!/riotheatherrr/status/967957154593320960</t>
  </si>
  <si>
    <t>https://twitter.com/#!/sweetsare/status/968236421172645891</t>
  </si>
  <si>
    <t>https://twitter.com/#!/henrydavis08/status/968236434518921217</t>
  </si>
  <si>
    <t>https://twitter.com/#!/2027france/status/968236445801615362</t>
  </si>
  <si>
    <t>https://twitter.com/#!/bnyaon/status/966021352149860353</t>
  </si>
  <si>
    <t>https://twitter.com/#!/imgenta/status/968236449341435905</t>
  </si>
  <si>
    <t>https://twitter.com/#!/kimkimmwaters/status/968236449781944321</t>
  </si>
  <si>
    <t>https://twitter.com/#!/no_oasis/status/968236471244214278</t>
  </si>
  <si>
    <t>https://twitter.com/#!/ljloch/status/968236484464590848</t>
  </si>
  <si>
    <t>https://twitter.com/#!/leroy_ufc1231/status/968236490080780288</t>
  </si>
  <si>
    <t>https://twitter.com/#!/spadecarrier/status/968236517075365888</t>
  </si>
  <si>
    <t>https://twitter.com/#!/aristeguionline/status/968216653791154176</t>
  </si>
  <si>
    <t>https://twitter.com/#!/aristeguionline/status/968231739985362945</t>
  </si>
  <si>
    <t>https://twitter.com/#!/vvallebla/status/968236533890387968</t>
  </si>
  <si>
    <t>https://twitter.com/#!/exclaimdotca/status/968236534401990658</t>
  </si>
  <si>
    <t>https://twitter.com/#!/jennabe15361971/status/968236553213538304</t>
  </si>
  <si>
    <t>https://twitter.com/#!/dailymoonjaein/status/968111832874418176</t>
  </si>
  <si>
    <t>https://twitter.com/#!/madein8713/status/968236562398892032</t>
  </si>
  <si>
    <t>https://twitter.com/#!/authorkimberley/status/956305719854186496</t>
  </si>
  <si>
    <t>https://twitter.com/#!/antiquer48/status/968236573568524289</t>
  </si>
  <si>
    <t>https://twitter.com/#!/fangirl31/status/968236616576831494</t>
  </si>
  <si>
    <t>https://twitter.com/#!/thegoldwaterus/status/968119678773223426</t>
  </si>
  <si>
    <t>https://twitter.com/#!/kitmernick/status/968236638672424962</t>
  </si>
  <si>
    <t>https://twitter.com/#!/luvyujoo/status/967824190681346054</t>
  </si>
  <si>
    <t>https://twitter.com/#!/lumroom/status/968236417519243264</t>
  </si>
  <si>
    <t>https://twitter.com/#!/lumroom/status/968235530923130880</t>
  </si>
  <si>
    <t>https://twitter.com/#!/lumroom/status/968236669659897857</t>
  </si>
  <si>
    <t>https://twitter.com/#!/cutterkom/status/968236700236500994</t>
  </si>
  <si>
    <t>https://twitter.com/#!/tacostate/status/968236718695567361</t>
  </si>
  <si>
    <t>https://twitter.com/#!/capitalmexico/status/968236731291127808</t>
  </si>
  <si>
    <t>https://twitter.com/#!/economiahoymx/status/968236733308452864</t>
  </si>
  <si>
    <t>https://twitter.com/#!/boa_project/status/968236748814745600</t>
  </si>
  <si>
    <t>https://twitter.com/#!/rashmidube/status/968234760047874049</t>
  </si>
  <si>
    <t>https://twitter.com/#!/seanmaloney2/status/968236753780924422</t>
  </si>
  <si>
    <t>https://twitter.com/#!/77murphy3/status/968236772147658752</t>
  </si>
  <si>
    <t>https://twitter.com/#!/willsheehan68/status/968236312376594432</t>
  </si>
  <si>
    <t>https://twitter.com/#!/tomclonan/status/968236837960605696</t>
  </si>
  <si>
    <t>https://twitter.com/#!/thepastorfred/status/968236847917920262</t>
  </si>
  <si>
    <t>https://twitter.com/#!/el_doncruz/status/968217249634045952</t>
  </si>
  <si>
    <t>https://twitter.com/#!/aylasunny/status/968236896986923008</t>
  </si>
  <si>
    <t>https://twitter.com/#!/nellbound/status/968236908139745280</t>
  </si>
  <si>
    <t>https://twitter.com/#!/altfireaviation/status/968233743176548352</t>
  </si>
  <si>
    <t>https://twitter.com/#!/mrsharrisonford/status/968236909297373184</t>
  </si>
  <si>
    <t>https://twitter.com/#!/kylebuchanan/status/968165218726522880</t>
  </si>
  <si>
    <t>https://twitter.com/#!/dynasty86/status/968236933183934464</t>
  </si>
  <si>
    <t>https://twitter.com/#!/pastorabharris/status/968236983117074432</t>
  </si>
  <si>
    <t>https://twitter.com/#!/hambrickro/status/968237019599077376</t>
  </si>
  <si>
    <t>https://twitter.com/#!/nefouu/status/968236775666790400</t>
  </si>
  <si>
    <t>https://twitter.com/#!/desiiah/status/968237019808911360</t>
  </si>
  <si>
    <t>https://twitter.com/#!/6nsinvt/status/968237047080251393</t>
  </si>
  <si>
    <t>https://twitter.com/#!/nprparallels/status/968237061881950209</t>
  </si>
  <si>
    <t>https://twitter.com/#!/rshellybean/status/968237069624578050</t>
  </si>
  <si>
    <t>https://twitter.com/#!/ccdnqsa/status/968237078814142464</t>
  </si>
  <si>
    <t>https://twitter.com/#!/theadvocatemag/status/968235069818093568</t>
  </si>
  <si>
    <t>https://twitter.com/#!/kfartist/status/968237090420019202</t>
  </si>
  <si>
    <t>https://twitter.com/#!/usafirsttrump/status/968237138562068480</t>
  </si>
  <si>
    <t>https://twitter.com/#!/truthandlove012/status/968237144903954433</t>
  </si>
  <si>
    <t>https://twitter.com/#!/deplorablekook/status/968237146984206336</t>
  </si>
  <si>
    <t>https://twitter.com/#!/emilykimmich/status/968207326665756672</t>
  </si>
  <si>
    <t>https://twitter.com/#!/meganlovebug13/status/968237149697880064</t>
  </si>
  <si>
    <t>https://twitter.com/#!/emilykimmich/status/968227667240681473</t>
  </si>
  <si>
    <t>https://twitter.com/#!/meganlovebug13/status/968237060057280512</t>
  </si>
  <si>
    <t>https://twitter.com/#!/hercampussfasu/status/968227600043790336</t>
  </si>
  <si>
    <t>https://twitter.com/#!/nessie_horan/status/968237161475661825</t>
  </si>
  <si>
    <t>https://twitter.com/#!/zainabberry/status/968237163895754752</t>
  </si>
  <si>
    <t>https://twitter.com/#!/cpoppinz/status/968237177745367040</t>
  </si>
  <si>
    <t>https://twitter.com/#!/usalovegod/status/968139665189556224</t>
  </si>
  <si>
    <t>https://twitter.com/#!/parry2shawn/status/968237186444341248</t>
  </si>
  <si>
    <t>https://twitter.com/#!/fionalikes/status/968237199295643648</t>
  </si>
  <si>
    <t>https://twitter.com/#!/trulyemilyyy/status/968237240701935617</t>
  </si>
  <si>
    <t>https://twitter.com/#!/rebelliousmag/status/968237242853535744</t>
  </si>
  <si>
    <t>https://twitter.com/#!/teedisme/status/968237244501938181</t>
  </si>
  <si>
    <t>https://twitter.com/#!/maunieto/status/968223210490642432</t>
  </si>
  <si>
    <t>https://twitter.com/#!/mmobaez/status/968237255654498304</t>
  </si>
  <si>
    <t>https://twitter.com/#!/njpcyji/status/968237257906728960</t>
  </si>
  <si>
    <t>https://twitter.com/#!/g_bost/status/968237258863185921</t>
  </si>
  <si>
    <t>https://twitter.com/#!/paulavasan/status/968182635309694976</t>
  </si>
  <si>
    <t>https://twitter.com/#!/fightbackbr/status/968237279096573957</t>
  </si>
  <si>
    <t>https://twitter.com/#!/mango_fem77/status/968237319646937088</t>
  </si>
  <si>
    <t>https://twitter.com/#!/demisexualducky/status/968237392787329024</t>
  </si>
  <si>
    <t>https://twitter.com/#!/agatha79s/status/955407515394584576</t>
  </si>
  <si>
    <t>https://twitter.com/#!/miuellie/status/968237459287912448</t>
  </si>
  <si>
    <t>https://twitter.com/#!/j_m_fitzgerald/status/968237499624706048</t>
  </si>
  <si>
    <t>https://twitter.com/#!/groutenberg/status/968237532357021696</t>
  </si>
  <si>
    <t>https://twitter.com/#!/amymaiden/status/968226571625615362</t>
  </si>
  <si>
    <t>https://twitter.com/#!/richardthewatts/status/968237538560258048</t>
  </si>
  <si>
    <t>https://twitter.com/#!/popcorncola333/status/968087862347366401</t>
  </si>
  <si>
    <t>https://twitter.com/#!/violetsohee/status/968237575872724992</t>
  </si>
  <si>
    <t>https://twitter.com/#!/marinabonnefoi/status/968237578636922881</t>
  </si>
  <si>
    <t>https://twitter.com/#!/saraclmt/status/968237600808079362</t>
  </si>
  <si>
    <t>https://twitter.com/#!/lorion/status/968237633640923137</t>
  </si>
  <si>
    <t>https://twitter.com/#!/lorion/status/968236904557592577</t>
  </si>
  <si>
    <t>https://twitter.com/#!/marinkat/status/968231842146000896</t>
  </si>
  <si>
    <t>https://twitter.com/#!/marinkat/status/968234748916023296</t>
  </si>
  <si>
    <t>https://twitter.com/#!/marinkat/status/968237647553429504</t>
  </si>
  <si>
    <t>https://twitter.com/#!/untamableshrews/status/968101165211688960</t>
  </si>
  <si>
    <t>https://twitter.com/#!/rehmanyasmin/status/968237669057744901</t>
  </si>
  <si>
    <t>https://twitter.com/#!/fightmediabias/status/968237679979704320</t>
  </si>
  <si>
    <t>https://twitter.com/#!/mzbadwolf/status/968225398046814209</t>
  </si>
  <si>
    <t>https://twitter.com/#!/iamdarylleon/status/968237712695287808</t>
  </si>
  <si>
    <t>https://twitter.com/#!/sccbarassn/status/968237468343402496</t>
  </si>
  <si>
    <t>https://twitter.com/#!/acarlson1018/status/968237719070507008</t>
  </si>
  <si>
    <t>https://twitter.com/#!/farnazfassihi/status/967981605355769856</t>
  </si>
  <si>
    <t>https://twitter.com/#!/syriacham/status/968237743385006080</t>
  </si>
  <si>
    <t>https://twitter.com/#!/orejachica/status/968229826040647680</t>
  </si>
  <si>
    <t>https://twitter.com/#!/orejachica/status/968230453118414849</t>
  </si>
  <si>
    <t>https://twitter.com/#!/analuzvaladez/status/968237760397144064</t>
  </si>
  <si>
    <t>https://twitter.com/#!/paulnew2325/status/968237761495941120</t>
  </si>
  <si>
    <t>https://twitter.com/#!/thescarofj/status/968237775890739200</t>
  </si>
  <si>
    <t>https://twitter.com/#!/vonny_bravo/status/967239230522052608</t>
  </si>
  <si>
    <t>https://twitter.com/#!/meyrosen/status/968237802092728320</t>
  </si>
  <si>
    <t>https://twitter.com/#!/kayjo2015/status/968237833759621122</t>
  </si>
  <si>
    <t>https://twitter.com/#!/bluehawaijamong/status/968150219526320128</t>
  </si>
  <si>
    <t>https://twitter.com/#!/qjinp/status/968237859831300097</t>
  </si>
  <si>
    <t>https://twitter.com/#!/runiac2/status/968237874062790656</t>
  </si>
  <si>
    <t>https://twitter.com/#!/kimminseoyoung/status/968105219069366272</t>
  </si>
  <si>
    <t>https://twitter.com/#!/kimminseoyoung/status/968132020348964866</t>
  </si>
  <si>
    <t>https://twitter.com/#!/shinyeram69/status/968237889782824960</t>
  </si>
  <si>
    <t>https://twitter.com/#!/mirandambailey/status/968237895185084416</t>
  </si>
  <si>
    <t>https://twitter.com/#!/diandralowe/status/968237904278548480</t>
  </si>
  <si>
    <t>https://twitter.com/#!/recorriada/status/968237910041546758</t>
  </si>
  <si>
    <t>https://twitter.com/#!/leeclarion/status/968237931545669632</t>
  </si>
  <si>
    <t>https://twitter.com/#!/ska827/status/968031514045771778</t>
  </si>
  <si>
    <t>https://twitter.com/#!/gongmudo2359/status/968237942668894209</t>
  </si>
  <si>
    <t>https://twitter.com/#!/truthbetold_irl/status/968237944250290176</t>
  </si>
  <si>
    <t>https://twitter.com/#!/melissa31920880/status/968237962172555272</t>
  </si>
  <si>
    <t>https://twitter.com/#!/kclynne27/status/968237996586733569</t>
  </si>
  <si>
    <t>https://twitter.com/#!/kimkk0buk/status/968238002173460480</t>
  </si>
  <si>
    <t>https://twitter.com/#!/nprgoatsandsoda/status/968226554462564353</t>
  </si>
  <si>
    <t>https://twitter.com/#!/eldacantu/status/968238006737035265</t>
  </si>
  <si>
    <t>https://twitter.com/#!/maryilaward/status/968238008548954117</t>
  </si>
  <si>
    <t>https://twitter.com/#!/awbolympia/status/968238027410755584</t>
  </si>
  <si>
    <t>https://twitter.com/#!/xagathon/status/968238033744154624</t>
  </si>
  <si>
    <t>https://twitter.com/#!/mdemulher/status/968238035463753729</t>
  </si>
  <si>
    <t>https://twitter.com/#!/overthemoonbat/status/968230719280635904</t>
  </si>
  <si>
    <t>https://twitter.com/#!/joesmithnbc/status/968238065868161024</t>
  </si>
  <si>
    <t>https://twitter.com/#!/cheeseman1984/status/968238090228764688</t>
  </si>
  <si>
    <t>https://twitter.com/#!/valeriecg/status/968111111680688128</t>
  </si>
  <si>
    <t>https://twitter.com/#!/poup69/status/968238092720238593</t>
  </si>
  <si>
    <t>https://twitter.com/#!/cbcradioq/status/962072635008999426</t>
  </si>
  <si>
    <t>https://twitter.com/#!/gircontact/status/968238093861040130</t>
  </si>
  <si>
    <t>https://twitter.com/#!/thegeeoffdigest/status/968238121534996480</t>
  </si>
  <si>
    <t>https://twitter.com/#!/enews/status/968013096412467200</t>
  </si>
  <si>
    <t>https://twitter.com/#!/rdtbook/status/968238147443273729</t>
  </si>
  <si>
    <t>https://twitter.com/#!/rdtbook/status/968238168913928192</t>
  </si>
  <si>
    <t>https://twitter.com/#!/jeweljk/status/968227684818984960</t>
  </si>
  <si>
    <t>https://twitter.com/#!/cowboy__jesse01/status/968238189310889987</t>
  </si>
  <si>
    <t>https://twitter.com/#!/lumiereduciel/status/968238216057901056</t>
  </si>
  <si>
    <t>https://twitter.com/#!/rc_ml/status/968238248249188352</t>
  </si>
  <si>
    <t>https://twitter.com/#!/circuswoman/status/968106711645999104</t>
  </si>
  <si>
    <t>https://twitter.com/#!/moeru_bl/status/968238282789216256</t>
  </si>
  <si>
    <t>https://twitter.com/#!/monicalewinsky/status/967927571944947712</t>
  </si>
  <si>
    <t>https://twitter.com/#!/planet_belfast/status/968238283141640194</t>
  </si>
  <si>
    <t>https://twitter.com/#!/monicalewinsky/status/919732300862181377</t>
  </si>
  <si>
    <t>https://twitter.com/#!/ajplus/status/968187120811573248</t>
  </si>
  <si>
    <t>https://twitter.com/#!/bananahoe/status/968238293404938240</t>
  </si>
  <si>
    <t>https://twitter.com/#!/cairnguidance/status/968238323247599617</t>
  </si>
  <si>
    <t>https://twitter.com/#!/treandadukes/status/968238326133198852</t>
  </si>
  <si>
    <t>https://twitter.com/#!/lisatk/status/968171240316964865</t>
  </si>
  <si>
    <t>https://twitter.com/#!/grainnsg/status/968238331887865858</t>
  </si>
  <si>
    <t>https://twitter.com/#!/afp/status/968218108841349120</t>
  </si>
  <si>
    <t>https://twitter.com/#!/rashidaldosari/status/968238340834320384</t>
  </si>
  <si>
    <t>https://twitter.com/#!/2011patriot1775/status/968238392235446272</t>
  </si>
  <si>
    <t>https://twitter.com/#!/2011patriot1775/status/968220965598621698</t>
  </si>
  <si>
    <t>https://twitter.com/#!/2011patriot1775/status/968223816924069888</t>
  </si>
  <si>
    <t>https://twitter.com/#!/2011patriot1775/status/968224704107511809</t>
  </si>
  <si>
    <t>https://twitter.com/#!/2011patriot1775/status/968225538522435584</t>
  </si>
  <si>
    <t>https://twitter.com/#!/2011patriot1775/status/968227280492343300</t>
  </si>
  <si>
    <t>https://twitter.com/#!/2011patriot1775/status/968237231575109633</t>
  </si>
  <si>
    <t>https://twitter.com/#!/lady_sullem/status/968117060436766721</t>
  </si>
  <si>
    <t>https://twitter.com/#!/minsumi77/status/968234862611128320</t>
  </si>
  <si>
    <t>https://twitter.com/#!/two_wing/status/967596214924460032</t>
  </si>
  <si>
    <t>https://twitter.com/#!/minsumi77/status/968238403631198208</t>
  </si>
  <si>
    <t>https://twitter.com/#!/vc_watcher/status/968238414633033731</t>
  </si>
  <si>
    <t>https://twitter.com/#!/laniep/status/968238426095992833</t>
  </si>
  <si>
    <t>https://twitter.com/#!/omelete/status/967529166416605185</t>
  </si>
  <si>
    <t>https://twitter.com/#!/lawrencsexy/status/968238438792269827</t>
  </si>
  <si>
    <t>https://twitter.com/#!/mercnews/status/968142564414062597</t>
  </si>
  <si>
    <t>https://twitter.com/#!/dondorey1/status/968238473739153410</t>
  </si>
  <si>
    <t>https://twitter.com/#!/conceptgrp/status/968238474657595392</t>
  </si>
  <si>
    <t>https://twitter.com/#!/9pt/status/968238492835811334</t>
  </si>
  <si>
    <t>https://twitter.com/#!/michelalonzod/status/968238166460203010</t>
  </si>
  <si>
    <t>https://twitter.com/#!/triglicerido/status/968238506056278016</t>
  </si>
  <si>
    <t>https://twitter.com/#!/homomagnolia/status/968238516286078976</t>
  </si>
  <si>
    <t>https://twitter.com/#!/signewenneberg/status/968238520358797312</t>
  </si>
  <si>
    <t>https://twitter.com/#!/dateaninmate/status/968238531251527680</t>
  </si>
  <si>
    <t>https://twitter.com/#!/kbsnews/status/968055543586680833</t>
  </si>
  <si>
    <t>https://twitter.com/#!/restartcorea/status/968238537345609728</t>
  </si>
  <si>
    <t>https://twitter.com/#!/ishiitakaaki/status/968078636283654145</t>
  </si>
  <si>
    <t>https://twitter.com/#!/1999minazuki4ka/status/968238554370338816</t>
  </si>
  <si>
    <t>https://twitter.com/#!/eliza1581/status/968238557478338560</t>
  </si>
  <si>
    <t>https://twitter.com/#!/josepertusafm/status/968238559382720513</t>
  </si>
  <si>
    <t>https://twitter.com/#!/freedm_of_spch/status/968238567351873536</t>
  </si>
  <si>
    <t>968170275392184320</t>
  </si>
  <si>
    <t>968127260120170497</t>
  </si>
  <si>
    <t>968123238592270337</t>
  </si>
  <si>
    <t>968180863832752129</t>
  </si>
  <si>
    <t>968165695103098880</t>
  </si>
  <si>
    <t>968079661799477254</t>
  </si>
  <si>
    <t>968203923197607936</t>
  </si>
  <si>
    <t>966722956863864832</t>
  </si>
  <si>
    <t>968085726943481856</t>
  </si>
  <si>
    <t>968138820096012294</t>
  </si>
  <si>
    <t>950186789020381184</t>
  </si>
  <si>
    <t>967756938623832064</t>
  </si>
  <si>
    <t>967710057197637632</t>
  </si>
  <si>
    <t>966391486748250112</t>
  </si>
  <si>
    <t>968152426044907522</t>
  </si>
  <si>
    <t>968153355024568320</t>
  </si>
  <si>
    <t>967927957523230720</t>
  </si>
  <si>
    <t>968126231140069376</t>
  </si>
  <si>
    <t>968158475699277824</t>
  </si>
  <si>
    <t>968217217283252226</t>
  </si>
  <si>
    <t>968217255736676352</t>
  </si>
  <si>
    <t>968217260069412866</t>
  </si>
  <si>
    <t>968217283570163717</t>
  </si>
  <si>
    <t>968217285172187136</t>
  </si>
  <si>
    <t>968217294991065088</t>
  </si>
  <si>
    <t>968217306781200385</t>
  </si>
  <si>
    <t>968134498100613120</t>
  </si>
  <si>
    <t>968217314305937408</t>
  </si>
  <si>
    <t>968217318504493056</t>
  </si>
  <si>
    <t>968217322983915520</t>
  </si>
  <si>
    <t>968217333721268224</t>
  </si>
  <si>
    <t>968217354411937792</t>
  </si>
  <si>
    <t>968217369754693633</t>
  </si>
  <si>
    <t>968217374397693952</t>
  </si>
  <si>
    <t>968217382798921728</t>
  </si>
  <si>
    <t>968217386666024960</t>
  </si>
  <si>
    <t>968217408895938560</t>
  </si>
  <si>
    <t>968217422938374146</t>
  </si>
  <si>
    <t>968217436783808515</t>
  </si>
  <si>
    <t>968217462096277505</t>
  </si>
  <si>
    <t>968217472535900160</t>
  </si>
  <si>
    <t>968217473932775424</t>
  </si>
  <si>
    <t>968217475241336832</t>
  </si>
  <si>
    <t>968217507617222656</t>
  </si>
  <si>
    <t>968204822749986816</t>
  </si>
  <si>
    <t>968217508997226496</t>
  </si>
  <si>
    <t>968217514047098883</t>
  </si>
  <si>
    <t>968217518086254592</t>
  </si>
  <si>
    <t>968217538420199425</t>
  </si>
  <si>
    <t>968217544199888896</t>
  </si>
  <si>
    <t>968217573023154176</t>
  </si>
  <si>
    <t>968217629189013504</t>
  </si>
  <si>
    <t>968217635627335681</t>
  </si>
  <si>
    <t>968217664651902977</t>
  </si>
  <si>
    <t>968191861461536770</t>
  </si>
  <si>
    <t>968217665989939205</t>
  </si>
  <si>
    <t>968217668745662466</t>
  </si>
  <si>
    <t>968217700060327937</t>
  </si>
  <si>
    <t>968217737565757440</t>
  </si>
  <si>
    <t>968217739742527489</t>
  </si>
  <si>
    <t>968217753483083776</t>
  </si>
  <si>
    <t>968141148861665281</t>
  </si>
  <si>
    <t>968217778984488960</t>
  </si>
  <si>
    <t>968217791332519937</t>
  </si>
  <si>
    <t>968217818377240576</t>
  </si>
  <si>
    <t>968217823431438336</t>
  </si>
  <si>
    <t>968217277517754368</t>
  </si>
  <si>
    <t>968217826526941185</t>
  </si>
  <si>
    <t>968217881564590080</t>
  </si>
  <si>
    <t>968217890687086592</t>
  </si>
  <si>
    <t>968217895007174656</t>
  </si>
  <si>
    <t>968217901202333697</t>
  </si>
  <si>
    <t>968217909892968449</t>
  </si>
  <si>
    <t>968217922677235712</t>
  </si>
  <si>
    <t>968217941572575232</t>
  </si>
  <si>
    <t>968188272932356097</t>
  </si>
  <si>
    <t>968217979107164160</t>
  </si>
  <si>
    <t>968218003669176321</t>
  </si>
  <si>
    <t>968218032085585920</t>
  </si>
  <si>
    <t>968218052562010112</t>
  </si>
  <si>
    <t>968218054592053248</t>
  </si>
  <si>
    <t>968218070392233986</t>
  </si>
  <si>
    <t>968218071134547968</t>
  </si>
  <si>
    <t>968218087093948416</t>
  </si>
  <si>
    <t>968218115145310208</t>
  </si>
  <si>
    <t>968218125396250624</t>
  </si>
  <si>
    <t>968218130718838784</t>
  </si>
  <si>
    <t>968218133239545856</t>
  </si>
  <si>
    <t>968218146308943872</t>
  </si>
  <si>
    <t>968218182421946368</t>
  </si>
  <si>
    <t>968218194363105280</t>
  </si>
  <si>
    <t>968218199924748288</t>
  </si>
  <si>
    <t>968218205629046784</t>
  </si>
  <si>
    <t>968218243235160064</t>
  </si>
  <si>
    <t>968218249543503872</t>
  </si>
  <si>
    <t>968218252722651136</t>
  </si>
  <si>
    <t>968218278123450368</t>
  </si>
  <si>
    <t>968218280405106699</t>
  </si>
  <si>
    <t>968218342145384449</t>
  </si>
  <si>
    <t>968218366245654528</t>
  </si>
  <si>
    <t>966370587034599424</t>
  </si>
  <si>
    <t>968218366929379329</t>
  </si>
  <si>
    <t>966874025686380545</t>
  </si>
  <si>
    <t>968218369307574274</t>
  </si>
  <si>
    <t>968107882490183680</t>
  </si>
  <si>
    <t>968218389117358083</t>
  </si>
  <si>
    <t>968218390434369536</t>
  </si>
  <si>
    <t>968218447665496064</t>
  </si>
  <si>
    <t>967766643945308160</t>
  </si>
  <si>
    <t>968218456481964032</t>
  </si>
  <si>
    <t>968218493047984129</t>
  </si>
  <si>
    <t>968218107536924672</t>
  </si>
  <si>
    <t>968218508109721600</t>
  </si>
  <si>
    <t>968218514719830016</t>
  </si>
  <si>
    <t>968218527885864960</t>
  </si>
  <si>
    <t>968218536194789382</t>
  </si>
  <si>
    <t>968218540812664834</t>
  </si>
  <si>
    <t>968218564132876289</t>
  </si>
  <si>
    <t>968218565768757249</t>
  </si>
  <si>
    <t>968218573876363265</t>
  </si>
  <si>
    <t>968218611176411136</t>
  </si>
  <si>
    <t>968218617249714177</t>
  </si>
  <si>
    <t>968218618235322368</t>
  </si>
  <si>
    <t>968218621800583168</t>
  </si>
  <si>
    <t>968218633783693312</t>
  </si>
  <si>
    <t>968218645062082560</t>
  </si>
  <si>
    <t>968218667862380547</t>
  </si>
  <si>
    <t>968218672715137024</t>
  </si>
  <si>
    <t>968218695418990597</t>
  </si>
  <si>
    <t>968218697679687680</t>
  </si>
  <si>
    <t>968145210218893312</t>
  </si>
  <si>
    <t>968218699550175232</t>
  </si>
  <si>
    <t>968218710996643840</t>
  </si>
  <si>
    <t>968217483529392128</t>
  </si>
  <si>
    <t>968218718034628608</t>
  </si>
  <si>
    <t>968218781314039808</t>
  </si>
  <si>
    <t>968218786078838784</t>
  </si>
  <si>
    <t>968218393022099457</t>
  </si>
  <si>
    <t>968218790184992768</t>
  </si>
  <si>
    <t>968218803204222977</t>
  </si>
  <si>
    <t>968218808157638658</t>
  </si>
  <si>
    <t>968218825387896839</t>
  </si>
  <si>
    <t>968218865326059521</t>
  </si>
  <si>
    <t>968218880911884288</t>
  </si>
  <si>
    <t>968218885471260672</t>
  </si>
  <si>
    <t>968218887626960896</t>
  </si>
  <si>
    <t>968218889967620096</t>
  </si>
  <si>
    <t>968199791678287872</t>
  </si>
  <si>
    <t>968218893230723072</t>
  </si>
  <si>
    <t>968218953771229184</t>
  </si>
  <si>
    <t>968218954454872064</t>
  </si>
  <si>
    <t>968218955268665344</t>
  </si>
  <si>
    <t>968218981600518146</t>
  </si>
  <si>
    <t>968217823586803712</t>
  </si>
  <si>
    <t>968218245512814592</t>
  </si>
  <si>
    <t>968218983206760448</t>
  </si>
  <si>
    <t>968219007936581632</t>
  </si>
  <si>
    <t>968219018875359232</t>
  </si>
  <si>
    <t>968219048591970304</t>
  </si>
  <si>
    <t>968219057118941186</t>
  </si>
  <si>
    <t>968219068867244032</t>
  </si>
  <si>
    <t>968219082863493120</t>
  </si>
  <si>
    <t>968219101230374912</t>
  </si>
  <si>
    <t>968219112085344256</t>
  </si>
  <si>
    <t>968219122210426880</t>
  </si>
  <si>
    <t>968219123443384321</t>
  </si>
  <si>
    <t>968219140585435136</t>
  </si>
  <si>
    <t>968219145006350344</t>
  </si>
  <si>
    <t>968075886216978433</t>
  </si>
  <si>
    <t>968219163398295552</t>
  </si>
  <si>
    <t>968219189021323265</t>
  </si>
  <si>
    <t>968219195472252928</t>
  </si>
  <si>
    <t>968129536062730241</t>
  </si>
  <si>
    <t>968219236928811014</t>
  </si>
  <si>
    <t>968219240548352000</t>
  </si>
  <si>
    <t>968219255174057984</t>
  </si>
  <si>
    <t>968219258978103296</t>
  </si>
  <si>
    <t>968219270424530949</t>
  </si>
  <si>
    <t>968215464311738368</t>
  </si>
  <si>
    <t>968219305530736641</t>
  </si>
  <si>
    <t>968219317904072704</t>
  </si>
  <si>
    <t>968219334119051265</t>
  </si>
  <si>
    <t>968219386715648000</t>
  </si>
  <si>
    <t>968219390125621248</t>
  </si>
  <si>
    <t>968219409801252865</t>
  </si>
  <si>
    <t>968219410262581249</t>
  </si>
  <si>
    <t>968219428243562500</t>
  </si>
  <si>
    <t>968219432228216832</t>
  </si>
  <si>
    <t>968219453618995200</t>
  </si>
  <si>
    <t>968219459902214150</t>
  </si>
  <si>
    <t>968219462846558214</t>
  </si>
  <si>
    <t>968219339492151296</t>
  </si>
  <si>
    <t>968219468424912896</t>
  </si>
  <si>
    <t>968219128870785024</t>
  </si>
  <si>
    <t>968219470849236992</t>
  </si>
  <si>
    <t>968219481766993920</t>
  </si>
  <si>
    <t>968219485395177472</t>
  </si>
  <si>
    <t>968219505292992518</t>
  </si>
  <si>
    <t>968216580017471488</t>
  </si>
  <si>
    <t>968219508895821832</t>
  </si>
  <si>
    <t>967837729764642819</t>
  </si>
  <si>
    <t>968219516663746567</t>
  </si>
  <si>
    <t>968219541787545606</t>
  </si>
  <si>
    <t>968219542814998529</t>
  </si>
  <si>
    <t>968219562067013634</t>
  </si>
  <si>
    <t>968219572552679424</t>
  </si>
  <si>
    <t>968219574360518656</t>
  </si>
  <si>
    <t>968219612029452288</t>
  </si>
  <si>
    <t>968217850480676865</t>
  </si>
  <si>
    <t>968219620728598528</t>
  </si>
  <si>
    <t>968219633294561280</t>
  </si>
  <si>
    <t>968219647060226048</t>
  </si>
  <si>
    <t>968219708087418880</t>
  </si>
  <si>
    <t>968219717667295233</t>
  </si>
  <si>
    <t>968219741595799558</t>
  </si>
  <si>
    <t>968219752714747904</t>
  </si>
  <si>
    <t>968219806628376577</t>
  </si>
  <si>
    <t>968219821270806538</t>
  </si>
  <si>
    <t>968219825507045376</t>
  </si>
  <si>
    <t>968219840736579585</t>
  </si>
  <si>
    <t>968180159370145792</t>
  </si>
  <si>
    <t>968219874416844802</t>
  </si>
  <si>
    <t>968205988523372544</t>
  </si>
  <si>
    <t>968219878187466752</t>
  </si>
  <si>
    <t>968219882503491584</t>
  </si>
  <si>
    <t>968219893349998593</t>
  </si>
  <si>
    <t>967822063527432192</t>
  </si>
  <si>
    <t>968219963944128512</t>
  </si>
  <si>
    <t>968219965114368000</t>
  </si>
  <si>
    <t>968220012782665728</t>
  </si>
  <si>
    <t>968220016347815936</t>
  </si>
  <si>
    <t>968220059544907776</t>
  </si>
  <si>
    <t>968220077291012097</t>
  </si>
  <si>
    <t>933285991850434561</t>
  </si>
  <si>
    <t>968220097373491205</t>
  </si>
  <si>
    <t>968220115933184000</t>
  </si>
  <si>
    <t>968048435667628032</t>
  </si>
  <si>
    <t>968168341134368768</t>
  </si>
  <si>
    <t>968219134940057600</t>
  </si>
  <si>
    <t>968220139933061121</t>
  </si>
  <si>
    <t>968220146786500611</t>
  </si>
  <si>
    <t>968220157368832002</t>
  </si>
  <si>
    <t>968128485247025152</t>
  </si>
  <si>
    <t>968220180496224257</t>
  </si>
  <si>
    <t>968220154747383808</t>
  </si>
  <si>
    <t>968220220639739904</t>
  </si>
  <si>
    <t>968215605898657792</t>
  </si>
  <si>
    <t>968220237458849792</t>
  </si>
  <si>
    <t>968220250134253569</t>
  </si>
  <si>
    <t>968220251069575170</t>
  </si>
  <si>
    <t>968220251623120896</t>
  </si>
  <si>
    <t>968220275761385472</t>
  </si>
  <si>
    <t>968219878921515008</t>
  </si>
  <si>
    <t>968220277632126976</t>
  </si>
  <si>
    <t>968220292312006656</t>
  </si>
  <si>
    <t>968220292890836992</t>
  </si>
  <si>
    <t>968128564049666050</t>
  </si>
  <si>
    <t>968220295533342720</t>
  </si>
  <si>
    <t>968220309420724224</t>
  </si>
  <si>
    <t>968220314411835392</t>
  </si>
  <si>
    <t>968220346015932416</t>
  </si>
  <si>
    <t>968102969873899520</t>
  </si>
  <si>
    <t>968220346758434817</t>
  </si>
  <si>
    <t>968220356325539840</t>
  </si>
  <si>
    <t>968220360620625932</t>
  </si>
  <si>
    <t>968220365620174848</t>
  </si>
  <si>
    <t>968220383223533568</t>
  </si>
  <si>
    <t>967677487915216896</t>
  </si>
  <si>
    <t>968220395496136705</t>
  </si>
  <si>
    <t>968220407135395846</t>
  </si>
  <si>
    <t>968220423476432896</t>
  </si>
  <si>
    <t>968220429524525056</t>
  </si>
  <si>
    <t>968220440681435136</t>
  </si>
  <si>
    <t>968220479306772480</t>
  </si>
  <si>
    <t>968220480179077120</t>
  </si>
  <si>
    <t>968029364985065473</t>
  </si>
  <si>
    <t>968217337194311682</t>
  </si>
  <si>
    <t>968220482997760000</t>
  </si>
  <si>
    <t>968220514178273280</t>
  </si>
  <si>
    <t>968220516216639490</t>
  </si>
  <si>
    <t>968220582998433792</t>
  </si>
  <si>
    <t>968220596055302145</t>
  </si>
  <si>
    <t>968220598156410880</t>
  </si>
  <si>
    <t>968220635334893568</t>
  </si>
  <si>
    <t>968220646793793536</t>
  </si>
  <si>
    <t>968220673507131393</t>
  </si>
  <si>
    <t>968218293906501632</t>
  </si>
  <si>
    <t>968220696626151425</t>
  </si>
  <si>
    <t>968220723801071616</t>
  </si>
  <si>
    <t>968220739341049856</t>
  </si>
  <si>
    <t>968220743426129920</t>
  </si>
  <si>
    <t>968220757997359105</t>
  </si>
  <si>
    <t>968220793460097024</t>
  </si>
  <si>
    <t>968220797222273024</t>
  </si>
  <si>
    <t>968220813814939648</t>
  </si>
  <si>
    <t>968220816201560064</t>
  </si>
  <si>
    <t>968220834442764288</t>
  </si>
  <si>
    <t>968220846694088705</t>
  </si>
  <si>
    <t>968220854457917440</t>
  </si>
  <si>
    <t>968220865732132864</t>
  </si>
  <si>
    <t>968220877727977472</t>
  </si>
  <si>
    <t>968220884031881216</t>
  </si>
  <si>
    <t>968220886577963014</t>
  </si>
  <si>
    <t>968220906379124737</t>
  </si>
  <si>
    <t>968220928210382848</t>
  </si>
  <si>
    <t>968220936758427648</t>
  </si>
  <si>
    <t>968220937219989505</t>
  </si>
  <si>
    <t>968220955007844352</t>
  </si>
  <si>
    <t>968220959491571712</t>
  </si>
  <si>
    <t>968220980404404224</t>
  </si>
  <si>
    <t>967978562056843264</t>
  </si>
  <si>
    <t>968221002701225984</t>
  </si>
  <si>
    <t>968221029121146880</t>
  </si>
  <si>
    <t>968221057852329984</t>
  </si>
  <si>
    <t>968221080082092034</t>
  </si>
  <si>
    <t>968221080145006592</t>
  </si>
  <si>
    <t>968220664975867904</t>
  </si>
  <si>
    <t>968221095974195200</t>
  </si>
  <si>
    <t>968221096125218817</t>
  </si>
  <si>
    <t>968175523925958657</t>
  </si>
  <si>
    <t>968221120477319169</t>
  </si>
  <si>
    <t>968221122813726726</t>
  </si>
  <si>
    <t>968221127670685698</t>
  </si>
  <si>
    <t>968221128928976897</t>
  </si>
  <si>
    <t>968217760173056000</t>
  </si>
  <si>
    <t>968221161539514368</t>
  </si>
  <si>
    <t>968221169064095744</t>
  </si>
  <si>
    <t>968221193387077632</t>
  </si>
  <si>
    <t>968221214232674307</t>
  </si>
  <si>
    <t>968221246285647872</t>
  </si>
  <si>
    <t>968221249628291073</t>
  </si>
  <si>
    <t>968138249108533248</t>
  </si>
  <si>
    <t>968221255613714432</t>
  </si>
  <si>
    <t>968221262047862785</t>
  </si>
  <si>
    <t>968221291273584640</t>
  </si>
  <si>
    <t>968221300748677121</t>
  </si>
  <si>
    <t>968221306578759681</t>
  </si>
  <si>
    <t>968221318142464000</t>
  </si>
  <si>
    <t>968221361331167233</t>
  </si>
  <si>
    <t>968221373498785794</t>
  </si>
  <si>
    <t>968221375419830274</t>
  </si>
  <si>
    <t>968221375751061504</t>
  </si>
  <si>
    <t>968221426057592832</t>
  </si>
  <si>
    <t>968221433179422720</t>
  </si>
  <si>
    <t>968221447213723648</t>
  </si>
  <si>
    <t>968221476154421248</t>
  </si>
  <si>
    <t>968212380483244032</t>
  </si>
  <si>
    <t>968221485188960258</t>
  </si>
  <si>
    <t>968221211019960321</t>
  </si>
  <si>
    <t>968221504348581888</t>
  </si>
  <si>
    <t>968221513240469504</t>
  </si>
  <si>
    <t>968221545393897472</t>
  </si>
  <si>
    <t>968221568454348801</t>
  </si>
  <si>
    <t>968221584228937728</t>
  </si>
  <si>
    <t>968221598892244992</t>
  </si>
  <si>
    <t>968221610183294976</t>
  </si>
  <si>
    <t>968220566766411776</t>
  </si>
  <si>
    <t>968221610636431360</t>
  </si>
  <si>
    <t>968221632060780544</t>
  </si>
  <si>
    <t>964877095141822464</t>
  </si>
  <si>
    <t>968221646636007425</t>
  </si>
  <si>
    <t>968221654773100545</t>
  </si>
  <si>
    <t>968221654848598021</t>
  </si>
  <si>
    <t>968221707898097665</t>
  </si>
  <si>
    <t>968221712193114113</t>
  </si>
  <si>
    <t>968221713350774785</t>
  </si>
  <si>
    <t>968221721496031233</t>
  </si>
  <si>
    <t>968221734905065472</t>
  </si>
  <si>
    <t>968221737346269186</t>
  </si>
  <si>
    <t>968221738709504000</t>
  </si>
  <si>
    <t>968221739011530753</t>
  </si>
  <si>
    <t>968221756136787968</t>
  </si>
  <si>
    <t>968221766505172993</t>
  </si>
  <si>
    <t>968220697884438528</t>
  </si>
  <si>
    <t>968221783672242177</t>
  </si>
  <si>
    <t>968221816597696512</t>
  </si>
  <si>
    <t>968221827527946240</t>
  </si>
  <si>
    <t>968074407636746240</t>
  </si>
  <si>
    <t>968070334896156673</t>
  </si>
  <si>
    <t>968220726242115585</t>
  </si>
  <si>
    <t>968220801194328064</t>
  </si>
  <si>
    <t>968140934213918721</t>
  </si>
  <si>
    <t>968221828698193920</t>
  </si>
  <si>
    <t>968219763984941056</t>
  </si>
  <si>
    <t>968219866112057344</t>
  </si>
  <si>
    <t>968220029979312128</t>
  </si>
  <si>
    <t>968220316131405824</t>
  </si>
  <si>
    <t>968220542380601344</t>
  </si>
  <si>
    <t>968220843447742464</t>
  </si>
  <si>
    <t>968221551941177344</t>
  </si>
  <si>
    <t>968221835530854400</t>
  </si>
  <si>
    <t>968163071318478848</t>
  </si>
  <si>
    <t>968221853830582272</t>
  </si>
  <si>
    <t>968221888316133377</t>
  </si>
  <si>
    <t>968221895828164608</t>
  </si>
  <si>
    <t>968221900777426944</t>
  </si>
  <si>
    <t>968221225381187584</t>
  </si>
  <si>
    <t>968221913523806208</t>
  </si>
  <si>
    <t>968221925565747200</t>
  </si>
  <si>
    <t>968061195029630976</t>
  </si>
  <si>
    <t>968221928635867136</t>
  </si>
  <si>
    <t>968221933056806913</t>
  </si>
  <si>
    <t>968221935116144641</t>
  </si>
  <si>
    <t>968196912796127235</t>
  </si>
  <si>
    <t>968221951834710016</t>
  </si>
  <si>
    <t>968221958931406850</t>
  </si>
  <si>
    <t>968219455061831680</t>
  </si>
  <si>
    <t>968219927864856578</t>
  </si>
  <si>
    <t>968220115987701760</t>
  </si>
  <si>
    <t>968221204375945216</t>
  </si>
  <si>
    <t>968221990929625088</t>
  </si>
  <si>
    <t>968221996784988161</t>
  </si>
  <si>
    <t>968222008944164864</t>
  </si>
  <si>
    <t>968217994248753152</t>
  </si>
  <si>
    <t>968219297515483138</t>
  </si>
  <si>
    <t>968222031727742977</t>
  </si>
  <si>
    <t>968087333970079744</t>
  </si>
  <si>
    <t>968222068058873857</t>
  </si>
  <si>
    <t>968222091974791170</t>
  </si>
  <si>
    <t>968222105664880640</t>
  </si>
  <si>
    <t>968222116842700800</t>
  </si>
  <si>
    <t>968222119208288256</t>
  </si>
  <si>
    <t>968222138808356869</t>
  </si>
  <si>
    <t>968025754700275712</t>
  </si>
  <si>
    <t>968222140964024321</t>
  </si>
  <si>
    <t>968222142029479936</t>
  </si>
  <si>
    <t>968222153228345344</t>
  </si>
  <si>
    <t>968222173742682112</t>
  </si>
  <si>
    <t>968222173906141184</t>
  </si>
  <si>
    <t>968222180017238016</t>
  </si>
  <si>
    <t>968222225437401088</t>
  </si>
  <si>
    <t>968222235738681344</t>
  </si>
  <si>
    <t>968222246341890048</t>
  </si>
  <si>
    <t>968222249357643782</t>
  </si>
  <si>
    <t>968199988693135360</t>
  </si>
  <si>
    <t>968222255883763713</t>
  </si>
  <si>
    <t>968184828263727104</t>
  </si>
  <si>
    <t>968222259012820992</t>
  </si>
  <si>
    <t>968222270736027648</t>
  </si>
  <si>
    <t>968222289341775872</t>
  </si>
  <si>
    <t>968222307205312512</t>
  </si>
  <si>
    <t>968222344316583936</t>
  </si>
  <si>
    <t>968222366173224961</t>
  </si>
  <si>
    <t>968222367624216576</t>
  </si>
  <si>
    <t>968222372800024576</t>
  </si>
  <si>
    <t>968222383667662849</t>
  </si>
  <si>
    <t>968222440630431752</t>
  </si>
  <si>
    <t>968139723985301504</t>
  </si>
  <si>
    <t>968222444489232384</t>
  </si>
  <si>
    <t>968177745304813568</t>
  </si>
  <si>
    <t>968222450625515520</t>
  </si>
  <si>
    <t>968222492597735425</t>
  </si>
  <si>
    <t>968219306101297153</t>
  </si>
  <si>
    <t>968222514215374848</t>
  </si>
  <si>
    <t>968222373945147393</t>
  </si>
  <si>
    <t>968222528362528768</t>
  </si>
  <si>
    <t>968222535228776448</t>
  </si>
  <si>
    <t>968222558532366338</t>
  </si>
  <si>
    <t>968222583240847361</t>
  </si>
  <si>
    <t>968222608473952259</t>
  </si>
  <si>
    <t>968222654514724864</t>
  </si>
  <si>
    <t>968222655676583937</t>
  </si>
  <si>
    <t>968222676245344257</t>
  </si>
  <si>
    <t>968222680146116611</t>
  </si>
  <si>
    <t>968222687813406723</t>
  </si>
  <si>
    <t>968222691038658560</t>
  </si>
  <si>
    <t>968222768431951872</t>
  </si>
  <si>
    <t>968222791412494336</t>
  </si>
  <si>
    <t>968222798685655041</t>
  </si>
  <si>
    <t>968222814334586881</t>
  </si>
  <si>
    <t>968222847658229760</t>
  </si>
  <si>
    <t>968222868680003584</t>
  </si>
  <si>
    <t>968214170054389771</t>
  </si>
  <si>
    <t>968222869145686017</t>
  </si>
  <si>
    <t>968222901739532289</t>
  </si>
  <si>
    <t>968222902431739904</t>
  </si>
  <si>
    <t>968221636959916032</t>
  </si>
  <si>
    <t>968222910711136256</t>
  </si>
  <si>
    <t>968222920358154240</t>
  </si>
  <si>
    <t>968222924455936006</t>
  </si>
  <si>
    <t>968222937705828352</t>
  </si>
  <si>
    <t>968222978205827072</t>
  </si>
  <si>
    <t>968211746568704001</t>
  </si>
  <si>
    <t>968222993297084416</t>
  </si>
  <si>
    <t>968223003858358274</t>
  </si>
  <si>
    <t>968221868502102017</t>
  </si>
  <si>
    <t>968223049362432000</t>
  </si>
  <si>
    <t>968222800975720453</t>
  </si>
  <si>
    <t>968223128810909696</t>
  </si>
  <si>
    <t>968223139418210310</t>
  </si>
  <si>
    <t>968223155067150336</t>
  </si>
  <si>
    <t>968223173148753920</t>
  </si>
  <si>
    <t>968223150193471488</t>
  </si>
  <si>
    <t>968222882559086594</t>
  </si>
  <si>
    <t>968223184121221121</t>
  </si>
  <si>
    <t>968223185719169024</t>
  </si>
  <si>
    <t>968223193495457792</t>
  </si>
  <si>
    <t>968223196276289537</t>
  </si>
  <si>
    <t>968223198939578368</t>
  </si>
  <si>
    <t>968223222306082817</t>
  </si>
  <si>
    <t>968223298986311680</t>
  </si>
  <si>
    <t>968223310151479296</t>
  </si>
  <si>
    <t>968223346897932290</t>
  </si>
  <si>
    <t>968223370553823233</t>
  </si>
  <si>
    <t>968223391005200385</t>
  </si>
  <si>
    <t>968223394851246080</t>
  </si>
  <si>
    <t>968223403349069824</t>
  </si>
  <si>
    <t>966990969601060864</t>
  </si>
  <si>
    <t>967611554920202240</t>
  </si>
  <si>
    <t>968223404372377600</t>
  </si>
  <si>
    <t>968223415864668160</t>
  </si>
  <si>
    <t>968223451809964032</t>
  </si>
  <si>
    <t>968193947330842624</t>
  </si>
  <si>
    <t>968223454653747205</t>
  </si>
  <si>
    <t>968223466062270464</t>
  </si>
  <si>
    <t>968223522614018048</t>
  </si>
  <si>
    <t>968223525059399681</t>
  </si>
  <si>
    <t>968223534517399553</t>
  </si>
  <si>
    <t>968223605233520640</t>
  </si>
  <si>
    <t>968223615807139841</t>
  </si>
  <si>
    <t>968223621746384897</t>
  </si>
  <si>
    <t>968223671448780800</t>
  </si>
  <si>
    <t>968223675987234816</t>
  </si>
  <si>
    <t>968223680819093504</t>
  </si>
  <si>
    <t>968219370198585345</t>
  </si>
  <si>
    <t>968223688947585025</t>
  </si>
  <si>
    <t>968223714767720449</t>
  </si>
  <si>
    <t>968223717670178816</t>
  </si>
  <si>
    <t>968223742529851392</t>
  </si>
  <si>
    <t>968200092187529216</t>
  </si>
  <si>
    <t>968223769738317826</t>
  </si>
  <si>
    <t>968218406783680513</t>
  </si>
  <si>
    <t>968223771894181888</t>
  </si>
  <si>
    <t>968223780635140100</t>
  </si>
  <si>
    <t>968223795856097281</t>
  </si>
  <si>
    <t>968223805016498176</t>
  </si>
  <si>
    <t>968223830509469696</t>
  </si>
  <si>
    <t>968152018329071616</t>
  </si>
  <si>
    <t>968223843771809792</t>
  </si>
  <si>
    <t>968223846846394368</t>
  </si>
  <si>
    <t>968223857373937669</t>
  </si>
  <si>
    <t>968223860087648256</t>
  </si>
  <si>
    <t>968223907672031232</t>
  </si>
  <si>
    <t>967991655138705408</t>
  </si>
  <si>
    <t>968223915779637248</t>
  </si>
  <si>
    <t>968166869021675520</t>
  </si>
  <si>
    <t>968223950143655936</t>
  </si>
  <si>
    <t>968224002492649472</t>
  </si>
  <si>
    <t>968224004619358208</t>
  </si>
  <si>
    <t>968224019920060416</t>
  </si>
  <si>
    <t>968224028883341312</t>
  </si>
  <si>
    <t>968224093282631680</t>
  </si>
  <si>
    <t>968224111175618560</t>
  </si>
  <si>
    <t>968224147426959361</t>
  </si>
  <si>
    <t>968224148265644032</t>
  </si>
  <si>
    <t>968224161553412096</t>
  </si>
  <si>
    <t>968224172886208512</t>
  </si>
  <si>
    <t>968222486331457536</t>
  </si>
  <si>
    <t>968224198580514816</t>
  </si>
  <si>
    <t>968224202431062016</t>
  </si>
  <si>
    <t>968224205996154880</t>
  </si>
  <si>
    <t>968224240041279488</t>
  </si>
  <si>
    <t>968224267463622656</t>
  </si>
  <si>
    <t>968224288045084672</t>
  </si>
  <si>
    <t>968224299512287232</t>
  </si>
  <si>
    <t>968224308240711681</t>
  </si>
  <si>
    <t>968224326729297925</t>
  </si>
  <si>
    <t>968224330273341440</t>
  </si>
  <si>
    <t>968224337374449664</t>
  </si>
  <si>
    <t>968224353384108032</t>
  </si>
  <si>
    <t>968224355296645124</t>
  </si>
  <si>
    <t>968224357167312906</t>
  </si>
  <si>
    <t>968224372946296834</t>
  </si>
  <si>
    <t>968215992617918465</t>
  </si>
  <si>
    <t>968222625808965632</t>
  </si>
  <si>
    <t>968221838924009472</t>
  </si>
  <si>
    <t>968224401861857280</t>
  </si>
  <si>
    <t>968224401924632576</t>
  </si>
  <si>
    <t>968224427300278272</t>
  </si>
  <si>
    <t>968224457201471488</t>
  </si>
  <si>
    <t>968224461039292416</t>
  </si>
  <si>
    <t>968224479284523010</t>
  </si>
  <si>
    <t>968224485441753088</t>
  </si>
  <si>
    <t>968224491938746368</t>
  </si>
  <si>
    <t>968224503187742720</t>
  </si>
  <si>
    <t>968224507939848192</t>
  </si>
  <si>
    <t>967052396424843272</t>
  </si>
  <si>
    <t>968224539086696448</t>
  </si>
  <si>
    <t>968224585303851008</t>
  </si>
  <si>
    <t>968224604522237952</t>
  </si>
  <si>
    <t>968091103416250368</t>
  </si>
  <si>
    <t>968224624331902977</t>
  </si>
  <si>
    <t>968224646087761920</t>
  </si>
  <si>
    <t>968224658070822912</t>
  </si>
  <si>
    <t>968224682506969088</t>
  </si>
  <si>
    <t>965416140385038336</t>
  </si>
  <si>
    <t>968224689901395968</t>
  </si>
  <si>
    <t>968224711166525441</t>
  </si>
  <si>
    <t>968224712277946368</t>
  </si>
  <si>
    <t>968199980820213761</t>
  </si>
  <si>
    <t>968224743554916352</t>
  </si>
  <si>
    <t>968224758927048704</t>
  </si>
  <si>
    <t>967692554132062208</t>
  </si>
  <si>
    <t>968222100086386688</t>
  </si>
  <si>
    <t>968224761829470208</t>
  </si>
  <si>
    <t>968224833250185217</t>
  </si>
  <si>
    <t>968114569586475009</t>
  </si>
  <si>
    <t>968224839973695488</t>
  </si>
  <si>
    <t>968224847036903424</t>
  </si>
  <si>
    <t>968224859082895360</t>
  </si>
  <si>
    <t>967833575218270208</t>
  </si>
  <si>
    <t>968224866200641536</t>
  </si>
  <si>
    <t>968224895493660672</t>
  </si>
  <si>
    <t>968224899570520064</t>
  </si>
  <si>
    <t>968186806372941824</t>
  </si>
  <si>
    <t>968224905786372096</t>
  </si>
  <si>
    <t>968224937302462464</t>
  </si>
  <si>
    <t>968224987910828032</t>
  </si>
  <si>
    <t>967982342835929088</t>
  </si>
  <si>
    <t>968224989546799109</t>
  </si>
  <si>
    <t>968225039660257280</t>
  </si>
  <si>
    <t>968225043456040961</t>
  </si>
  <si>
    <t>968225056445943809</t>
  </si>
  <si>
    <t>968225062229823489</t>
  </si>
  <si>
    <t>968225084413566981</t>
  </si>
  <si>
    <t>968225126046162950</t>
  </si>
  <si>
    <t>968225156027027462</t>
  </si>
  <si>
    <t>968225169100759040</t>
  </si>
  <si>
    <t>968225179435520001</t>
  </si>
  <si>
    <t>968225194115399680</t>
  </si>
  <si>
    <t>968225200729767936</t>
  </si>
  <si>
    <t>968225225660760064</t>
  </si>
  <si>
    <t>968225239481151488</t>
  </si>
  <si>
    <t>968225286998380544</t>
  </si>
  <si>
    <t>968225292706897920</t>
  </si>
  <si>
    <t>968225302152433664</t>
  </si>
  <si>
    <t>968225320435404802</t>
  </si>
  <si>
    <t>968225334960287744</t>
  </si>
  <si>
    <t>968225343671865344</t>
  </si>
  <si>
    <t>968225346695942144</t>
  </si>
  <si>
    <t>968225358934716416</t>
  </si>
  <si>
    <t>968225370498625536</t>
  </si>
  <si>
    <t>968225371626901504</t>
  </si>
  <si>
    <t>968225384880734208</t>
  </si>
  <si>
    <t>968225404858363904</t>
  </si>
  <si>
    <t>968225408150921218</t>
  </si>
  <si>
    <t>968225411007205378</t>
  </si>
  <si>
    <t>968225450441916416</t>
  </si>
  <si>
    <t>968225461267566592</t>
  </si>
  <si>
    <t>968225468813008896</t>
  </si>
  <si>
    <t>968225502644391937</t>
  </si>
  <si>
    <t>968225513708769281</t>
  </si>
  <si>
    <t>968225516363894785</t>
  </si>
  <si>
    <t>968225529018159106</t>
  </si>
  <si>
    <t>968225538857947142</t>
  </si>
  <si>
    <t>968225545182887936</t>
  </si>
  <si>
    <t>968225553156329476</t>
  </si>
  <si>
    <t>968203199101403141</t>
  </si>
  <si>
    <t>968225561490403328</t>
  </si>
  <si>
    <t>968225578611560453</t>
  </si>
  <si>
    <t>968225329448972288</t>
  </si>
  <si>
    <t>968225441248153602</t>
  </si>
  <si>
    <t>968225604234555393</t>
  </si>
  <si>
    <t>968225652376731648</t>
  </si>
  <si>
    <t>968225681971793920</t>
  </si>
  <si>
    <t>968225698115563520</t>
  </si>
  <si>
    <t>968225547305144320</t>
  </si>
  <si>
    <t>968225698539286528</t>
  </si>
  <si>
    <t>968225708744040449</t>
  </si>
  <si>
    <t>968225727265964032</t>
  </si>
  <si>
    <t>968214278342930433</t>
  </si>
  <si>
    <t>968225740994023424</t>
  </si>
  <si>
    <t>968225799106060288</t>
  </si>
  <si>
    <t>968225851346243585</t>
  </si>
  <si>
    <t>968225882006573063</t>
  </si>
  <si>
    <t>968225894396514304</t>
  </si>
  <si>
    <t>968225920111775745</t>
  </si>
  <si>
    <t>968213479722172416</t>
  </si>
  <si>
    <t>968226012042588160</t>
  </si>
  <si>
    <t>968226027775451137</t>
  </si>
  <si>
    <t>968226032150044673</t>
  </si>
  <si>
    <t>968226068493688832</t>
  </si>
  <si>
    <t>968226080988397568</t>
  </si>
  <si>
    <t>968179949055209473</t>
  </si>
  <si>
    <t>968226086625660929</t>
  </si>
  <si>
    <t>967988847979069441</t>
  </si>
  <si>
    <t>968226095433596928</t>
  </si>
  <si>
    <t>968226104883531776</t>
  </si>
  <si>
    <t>968226115201437696</t>
  </si>
  <si>
    <t>967877052119609346</t>
  </si>
  <si>
    <t>968226116275200011</t>
  </si>
  <si>
    <t>968226132578488321</t>
  </si>
  <si>
    <t>968226138823712768</t>
  </si>
  <si>
    <t>968226171568771072</t>
  </si>
  <si>
    <t>968226197623549952</t>
  </si>
  <si>
    <t>968226213859700736</t>
  </si>
  <si>
    <t>968225698199556096</t>
  </si>
  <si>
    <t>968226231232679936</t>
  </si>
  <si>
    <t>968226098415890432</t>
  </si>
  <si>
    <t>968226264480911361</t>
  </si>
  <si>
    <t>968226269241446401</t>
  </si>
  <si>
    <t>968226274870140929</t>
  </si>
  <si>
    <t>968226339684782080</t>
  </si>
  <si>
    <t>968226352188018690</t>
  </si>
  <si>
    <t>968226355140812800</t>
  </si>
  <si>
    <t>968226370152144896</t>
  </si>
  <si>
    <t>968226370475053056</t>
  </si>
  <si>
    <t>938485369749696512</t>
  </si>
  <si>
    <t>968226396186165248</t>
  </si>
  <si>
    <t>968066818932850689</t>
  </si>
  <si>
    <t>968225881104646145</t>
  </si>
  <si>
    <t>968226408336998400</t>
  </si>
  <si>
    <t>968226437755842561</t>
  </si>
  <si>
    <t>968226471981568001</t>
  </si>
  <si>
    <t>968226481431334912</t>
  </si>
  <si>
    <t>968226484237295616</t>
  </si>
  <si>
    <t>968226489731813376</t>
  </si>
  <si>
    <t>968222676971151360</t>
  </si>
  <si>
    <t>968225624606298114</t>
  </si>
  <si>
    <t>968226521730224129</t>
  </si>
  <si>
    <t>968226534149509126</t>
  </si>
  <si>
    <t>968180621754486784</t>
  </si>
  <si>
    <t>968225112171442182</t>
  </si>
  <si>
    <t>968226561609609216</t>
  </si>
  <si>
    <t>968226565652807680</t>
  </si>
  <si>
    <t>968226597231906816</t>
  </si>
  <si>
    <t>968226605691752458</t>
  </si>
  <si>
    <t>967144535708045319</t>
  </si>
  <si>
    <t>968226647328641024</t>
  </si>
  <si>
    <t>968226658699370497</t>
  </si>
  <si>
    <t>968226660607844353</t>
  </si>
  <si>
    <t>968226666765012993</t>
  </si>
  <si>
    <t>968150275822374913</t>
  </si>
  <si>
    <t>968225086992887811</t>
  </si>
  <si>
    <t>968226683466764290</t>
  </si>
  <si>
    <t>968226694313033728</t>
  </si>
  <si>
    <t>968226699677757446</t>
  </si>
  <si>
    <t>968204034514587649</t>
  </si>
  <si>
    <t>968226702198525952</t>
  </si>
  <si>
    <t>968226730648285184</t>
  </si>
  <si>
    <t>968226745265655810</t>
  </si>
  <si>
    <t>968220787000815616</t>
  </si>
  <si>
    <t>968226760520159232</t>
  </si>
  <si>
    <t>968226768837599232</t>
  </si>
  <si>
    <t>968226769554718720</t>
  </si>
  <si>
    <t>968226778341957633</t>
  </si>
  <si>
    <t>968106436118147072</t>
  </si>
  <si>
    <t>968226795848904705</t>
  </si>
  <si>
    <t>968226875628707840</t>
  </si>
  <si>
    <t>920680692484251648</t>
  </si>
  <si>
    <t>968139893481369601</t>
  </si>
  <si>
    <t>968226876346036230</t>
  </si>
  <si>
    <t>968073612715544576</t>
  </si>
  <si>
    <t>968226893748203520</t>
  </si>
  <si>
    <t>968226902019313664</t>
  </si>
  <si>
    <t>968226916682665984</t>
  </si>
  <si>
    <t>968226926178418688</t>
  </si>
  <si>
    <t>968126734439714816</t>
  </si>
  <si>
    <t>968226987469955072</t>
  </si>
  <si>
    <t>968227012279263234</t>
  </si>
  <si>
    <t>968227026091020290</t>
  </si>
  <si>
    <t>968227058219352064</t>
  </si>
  <si>
    <t>968227068533182464</t>
  </si>
  <si>
    <t>968227075265048576</t>
  </si>
  <si>
    <t>968227092151205888</t>
  </si>
  <si>
    <t>968227131577614336</t>
  </si>
  <si>
    <t>968227144542359558</t>
  </si>
  <si>
    <t>968172415799840768</t>
  </si>
  <si>
    <t>968227153081962496</t>
  </si>
  <si>
    <t>968227177371258887</t>
  </si>
  <si>
    <t>968079534498242560</t>
  </si>
  <si>
    <t>968226255723212803</t>
  </si>
  <si>
    <t>968227196253954048</t>
  </si>
  <si>
    <t>968227284414025728</t>
  </si>
  <si>
    <t>968227297785413632</t>
  </si>
  <si>
    <t>968227303506501632</t>
  </si>
  <si>
    <t>968196234493100032</t>
  </si>
  <si>
    <t>968227329469304834</t>
  </si>
  <si>
    <t>968227336679145472</t>
  </si>
  <si>
    <t>968227340508479488</t>
  </si>
  <si>
    <t>968227354140119040</t>
  </si>
  <si>
    <t>968227373609975808</t>
  </si>
  <si>
    <t>968227411069407233</t>
  </si>
  <si>
    <t>968227416467533824</t>
  </si>
  <si>
    <t>968227422276608000</t>
  </si>
  <si>
    <t>968227460545310720</t>
  </si>
  <si>
    <t>968227485367271427</t>
  </si>
  <si>
    <t>968221193311416320</t>
  </si>
  <si>
    <t>968227510487003143</t>
  </si>
  <si>
    <t>968227516895911936</t>
  </si>
  <si>
    <t>968227519399976960</t>
  </si>
  <si>
    <t>968227556800557057</t>
  </si>
  <si>
    <t>968227559874990080</t>
  </si>
  <si>
    <t>968227566996918272</t>
  </si>
  <si>
    <t>968225960830144513</t>
  </si>
  <si>
    <t>968227579466539009</t>
  </si>
  <si>
    <t>968227616871329793</t>
  </si>
  <si>
    <t>968227633950609408</t>
  </si>
  <si>
    <t>968227634953048069</t>
  </si>
  <si>
    <t>968227651369553921</t>
  </si>
  <si>
    <t>968140297992638464</t>
  </si>
  <si>
    <t>968227652443222016</t>
  </si>
  <si>
    <t>968227658927624199</t>
  </si>
  <si>
    <t>968155709530570755</t>
  </si>
  <si>
    <t>968227665382707200</t>
  </si>
  <si>
    <t>968223811257675776</t>
  </si>
  <si>
    <t>968227666242539522</t>
  </si>
  <si>
    <t>968227693102682113</t>
  </si>
  <si>
    <t>968212703478153217</t>
  </si>
  <si>
    <t>968227715039023106</t>
  </si>
  <si>
    <t>968227738808143873</t>
  </si>
  <si>
    <t>968227745720356865</t>
  </si>
  <si>
    <t>966458273137340417</t>
  </si>
  <si>
    <t>968227758403997696</t>
  </si>
  <si>
    <t>968227779555700737</t>
  </si>
  <si>
    <t>968227870542737408</t>
  </si>
  <si>
    <t>968227886074281984</t>
  </si>
  <si>
    <t>968227929518944258</t>
  </si>
  <si>
    <t>968227945767608320</t>
  </si>
  <si>
    <t>968227947663577089</t>
  </si>
  <si>
    <t>968227962695888901</t>
  </si>
  <si>
    <t>968227963148947458</t>
  </si>
  <si>
    <t>968215274003550208</t>
  </si>
  <si>
    <t>968227969385852928</t>
  </si>
  <si>
    <t>968227972330045440</t>
  </si>
  <si>
    <t>968227980400095232</t>
  </si>
  <si>
    <t>968227988071469057</t>
  </si>
  <si>
    <t>968227997621907457</t>
  </si>
  <si>
    <t>968227796546998273</t>
  </si>
  <si>
    <t>968228022439510017</t>
  </si>
  <si>
    <t>968228025186816000</t>
  </si>
  <si>
    <t>968228034540130311</t>
  </si>
  <si>
    <t>968228052923711493</t>
  </si>
  <si>
    <t>968228063598096384</t>
  </si>
  <si>
    <t>968228065657610240</t>
  </si>
  <si>
    <t>968228073622704129</t>
  </si>
  <si>
    <t>968228077905031169</t>
  </si>
  <si>
    <t>968228084058030080</t>
  </si>
  <si>
    <t>968228141960441862</t>
  </si>
  <si>
    <t>968228151808741377</t>
  </si>
  <si>
    <t>968228020552175621</t>
  </si>
  <si>
    <t>968228152613928960</t>
  </si>
  <si>
    <t>943733206372642816</t>
  </si>
  <si>
    <t>968228154316697600</t>
  </si>
  <si>
    <t>968228181496008704</t>
  </si>
  <si>
    <t>968228184591339522</t>
  </si>
  <si>
    <t>968228188357873664</t>
  </si>
  <si>
    <t>968227828289495043</t>
  </si>
  <si>
    <t>968228209669083142</t>
  </si>
  <si>
    <t>968228224521179138</t>
  </si>
  <si>
    <t>968228228086353922</t>
  </si>
  <si>
    <t>968228228136603653</t>
  </si>
  <si>
    <t>968228242703478784</t>
  </si>
  <si>
    <t>968228246105088012</t>
  </si>
  <si>
    <t>968228251394039809</t>
  </si>
  <si>
    <t>968215375958638592</t>
  </si>
  <si>
    <t>968228251620532224</t>
  </si>
  <si>
    <t>968228252211822592</t>
  </si>
  <si>
    <t>968228260353110019</t>
  </si>
  <si>
    <t>968228270872322048</t>
  </si>
  <si>
    <t>968228329714274305</t>
  </si>
  <si>
    <t>968228359422595072</t>
  </si>
  <si>
    <t>968227643421229061</t>
  </si>
  <si>
    <t>968228367769243650</t>
  </si>
  <si>
    <t>968085840017743875</t>
  </si>
  <si>
    <t>968228398878351362</t>
  </si>
  <si>
    <t>968228401935986689</t>
  </si>
  <si>
    <t>968188155668107265</t>
  </si>
  <si>
    <t>968228432499879939</t>
  </si>
  <si>
    <t>968228486589616129</t>
  </si>
  <si>
    <t>968228487386550272</t>
  </si>
  <si>
    <t>968228490070904832</t>
  </si>
  <si>
    <t>968228492302266370</t>
  </si>
  <si>
    <t>968228220050006017</t>
  </si>
  <si>
    <t>968228533649715202</t>
  </si>
  <si>
    <t>968228569347477507</t>
  </si>
  <si>
    <t>968228627354607621</t>
  </si>
  <si>
    <t>968228638079508480</t>
  </si>
  <si>
    <t>968228640138846208</t>
  </si>
  <si>
    <t>968228686582501378</t>
  </si>
  <si>
    <t>968228694341890055</t>
  </si>
  <si>
    <t>968228696568967168</t>
  </si>
  <si>
    <t>968228724767444992</t>
  </si>
  <si>
    <t>967885690611494912</t>
  </si>
  <si>
    <t>968228771299037185</t>
  </si>
  <si>
    <t>968228773744164864</t>
  </si>
  <si>
    <t>968228835681587201</t>
  </si>
  <si>
    <t>968083978988244992</t>
  </si>
  <si>
    <t>968228842899779584</t>
  </si>
  <si>
    <t>968228851456364555</t>
  </si>
  <si>
    <t>968228865217675264</t>
  </si>
  <si>
    <t>968228872448770049</t>
  </si>
  <si>
    <t>968228880837414912</t>
  </si>
  <si>
    <t>968178877313949696</t>
  </si>
  <si>
    <t>967856740153872384</t>
  </si>
  <si>
    <t>968228884813463552</t>
  </si>
  <si>
    <t>966100155782090756</t>
  </si>
  <si>
    <t>968228906305314816</t>
  </si>
  <si>
    <t>968228906364030977</t>
  </si>
  <si>
    <t>968228953352630272</t>
  </si>
  <si>
    <t>968228958885105664</t>
  </si>
  <si>
    <t>968228971728068608</t>
  </si>
  <si>
    <t>968228973875486720</t>
  </si>
  <si>
    <t>968228988656193537</t>
  </si>
  <si>
    <t>968228998617731073</t>
  </si>
  <si>
    <t>968229001540939776</t>
  </si>
  <si>
    <t>968229012169371648</t>
  </si>
  <si>
    <t>968229019920535552</t>
  </si>
  <si>
    <t>968229100597858306</t>
  </si>
  <si>
    <t>968229186103062529</t>
  </si>
  <si>
    <t>968229190620336128</t>
  </si>
  <si>
    <t>968229198664957958</t>
  </si>
  <si>
    <t>968227603885821953</t>
  </si>
  <si>
    <t>968229217082146816</t>
  </si>
  <si>
    <t>968229232148172800</t>
  </si>
  <si>
    <t>968229239983169536</t>
  </si>
  <si>
    <t>968229269141950464</t>
  </si>
  <si>
    <t>968229269200687106</t>
  </si>
  <si>
    <t>968229277023002624</t>
  </si>
  <si>
    <t>968224938573402114</t>
  </si>
  <si>
    <t>968229286078541829</t>
  </si>
  <si>
    <t>968229309939965953</t>
  </si>
  <si>
    <t>968229327983824896</t>
  </si>
  <si>
    <t>968229329162457088</t>
  </si>
  <si>
    <t>968229329329991680</t>
  </si>
  <si>
    <t>968180752969027584</t>
  </si>
  <si>
    <t>968229347852242949</t>
  </si>
  <si>
    <t>958958508342353920</t>
  </si>
  <si>
    <t>968229358111469569</t>
  </si>
  <si>
    <t>968229404085190657</t>
  </si>
  <si>
    <t>968229404919980038</t>
  </si>
  <si>
    <t>967700416833056769</t>
  </si>
  <si>
    <t>968229407440568321</t>
  </si>
  <si>
    <t>968229417427390465</t>
  </si>
  <si>
    <t>967642843295567872</t>
  </si>
  <si>
    <t>968229428777041920</t>
  </si>
  <si>
    <t>968229429402095616</t>
  </si>
  <si>
    <t>968229431117463552</t>
  </si>
  <si>
    <t>968229433177006086</t>
  </si>
  <si>
    <t>968229458183426050</t>
  </si>
  <si>
    <t>968229459504574464</t>
  </si>
  <si>
    <t>968229468983750657</t>
  </si>
  <si>
    <t>968229470606733312</t>
  </si>
  <si>
    <t>968229480417431553</t>
  </si>
  <si>
    <t>968229480820101125</t>
  </si>
  <si>
    <t>967942596281753601</t>
  </si>
  <si>
    <t>968199300068016129</t>
  </si>
  <si>
    <t>968229487640039424</t>
  </si>
  <si>
    <t>968229293536043008</t>
  </si>
  <si>
    <t>968229517021143040</t>
  </si>
  <si>
    <t>968229520057626624</t>
  </si>
  <si>
    <t>968229534599278592</t>
  </si>
  <si>
    <t>968229538428731393</t>
  </si>
  <si>
    <t>968229541729599488</t>
  </si>
  <si>
    <t>968229541742170112</t>
  </si>
  <si>
    <t>968229542228668416</t>
  </si>
  <si>
    <t>968229542308470784</t>
  </si>
  <si>
    <t>968229542845333505</t>
  </si>
  <si>
    <t>968229544330125312</t>
  </si>
  <si>
    <t>968229545580027906</t>
  </si>
  <si>
    <t>968229549644292096</t>
  </si>
  <si>
    <t>968229558674776064</t>
  </si>
  <si>
    <t>968229571542831104</t>
  </si>
  <si>
    <t>968229573337997312</t>
  </si>
  <si>
    <t>966840046547476480</t>
  </si>
  <si>
    <t>968229580141203456</t>
  </si>
  <si>
    <t>968229601091772417</t>
  </si>
  <si>
    <t>968229603419439104</t>
  </si>
  <si>
    <t>968229671639818240</t>
  </si>
  <si>
    <t>968229695878762496</t>
  </si>
  <si>
    <t>968227942286413828</t>
  </si>
  <si>
    <t>968229705714421760</t>
  </si>
  <si>
    <t>968229709116043264</t>
  </si>
  <si>
    <t>968229710592438272</t>
  </si>
  <si>
    <t>968229713297756162</t>
  </si>
  <si>
    <t>968095913032916992</t>
  </si>
  <si>
    <t>968229717965881345</t>
  </si>
  <si>
    <t>968006005702385664</t>
  </si>
  <si>
    <t>968229726673391617</t>
  </si>
  <si>
    <t>968229728254676992</t>
  </si>
  <si>
    <t>968229729626218497</t>
  </si>
  <si>
    <t>968229732339929089</t>
  </si>
  <si>
    <t>968195449822720000</t>
  </si>
  <si>
    <t>968229748953329664</t>
  </si>
  <si>
    <t>962069595904393216</t>
  </si>
  <si>
    <t>968229778515021824</t>
  </si>
  <si>
    <t>968229780515672065</t>
  </si>
  <si>
    <t>968162236014432256</t>
  </si>
  <si>
    <t>968229812790747136</t>
  </si>
  <si>
    <t>968229841609740288</t>
  </si>
  <si>
    <t>968229870944899072</t>
  </si>
  <si>
    <t>968229877601132544</t>
  </si>
  <si>
    <t>968229899600351232</t>
  </si>
  <si>
    <t>968229910237143041</t>
  </si>
  <si>
    <t>968229914880172032</t>
  </si>
  <si>
    <t>968224237763743744</t>
  </si>
  <si>
    <t>968229958668750848</t>
  </si>
  <si>
    <t>968083504151056384</t>
  </si>
  <si>
    <t>968229968126857218</t>
  </si>
  <si>
    <t>968230017485357056</t>
  </si>
  <si>
    <t>968230018278141953</t>
  </si>
  <si>
    <t>968230019494445056</t>
  </si>
  <si>
    <t>968230020882796548</t>
  </si>
  <si>
    <t>968229793664782337</t>
  </si>
  <si>
    <t>968230068488204288</t>
  </si>
  <si>
    <t>968230084644503552</t>
  </si>
  <si>
    <t>968230109269250048</t>
  </si>
  <si>
    <t>968230119767654401</t>
  </si>
  <si>
    <t>968230147223678977</t>
  </si>
  <si>
    <t>968230154181820416</t>
  </si>
  <si>
    <t>968230160691539969</t>
  </si>
  <si>
    <t>968230175589720064</t>
  </si>
  <si>
    <t>968230179175723008</t>
  </si>
  <si>
    <t>968198476722069504</t>
  </si>
  <si>
    <t>968230189447680002</t>
  </si>
  <si>
    <t>968230189938376704</t>
  </si>
  <si>
    <t>968230200113881091</t>
  </si>
  <si>
    <t>965617286169219072</t>
  </si>
  <si>
    <t>968230211874643968</t>
  </si>
  <si>
    <t>968230212008755200</t>
  </si>
  <si>
    <t>968230244493746176</t>
  </si>
  <si>
    <t>968230246230114304</t>
  </si>
  <si>
    <t>968230250168668160</t>
  </si>
  <si>
    <t>968230290480160770</t>
  </si>
  <si>
    <t>968230324839878656</t>
  </si>
  <si>
    <t>968230328899813376</t>
  </si>
  <si>
    <t>968230361200242688</t>
  </si>
  <si>
    <t>968158503058714625</t>
  </si>
  <si>
    <t>968230378321465345</t>
  </si>
  <si>
    <t>968226330734219264</t>
  </si>
  <si>
    <t>968230383434153984</t>
  </si>
  <si>
    <t>968230400240713728</t>
  </si>
  <si>
    <t>968230400379183104</t>
  </si>
  <si>
    <t>968230415147458562</t>
  </si>
  <si>
    <t>968230420558045184</t>
  </si>
  <si>
    <t>968230460571766784</t>
  </si>
  <si>
    <t>968230461251100672</t>
  </si>
  <si>
    <t>968230462996049920</t>
  </si>
  <si>
    <t>968230466057744385</t>
  </si>
  <si>
    <t>968230466124992527</t>
  </si>
  <si>
    <t>968230480582758401</t>
  </si>
  <si>
    <t>966138889235820554</t>
  </si>
  <si>
    <t>968230504167301121</t>
  </si>
  <si>
    <t>968230536450686976</t>
  </si>
  <si>
    <t>968230560135917568</t>
  </si>
  <si>
    <t>968230579740196864</t>
  </si>
  <si>
    <t>968230583901081602</t>
  </si>
  <si>
    <t>968230609092046848</t>
  </si>
  <si>
    <t>968230615085649922</t>
  </si>
  <si>
    <t>968213307365629952</t>
  </si>
  <si>
    <t>968230646119370752</t>
  </si>
  <si>
    <t>968230650494050307</t>
  </si>
  <si>
    <t>968223630671917061</t>
  </si>
  <si>
    <t>968230653207678977</t>
  </si>
  <si>
    <t>968230659046170624</t>
  </si>
  <si>
    <t>968230689106812929</t>
  </si>
  <si>
    <t>968230694257418240</t>
  </si>
  <si>
    <t>968230756462899200</t>
  </si>
  <si>
    <t>968230759759777793</t>
  </si>
  <si>
    <t>968230771369558016</t>
  </si>
  <si>
    <t>968230771600191488</t>
  </si>
  <si>
    <t>968215901526003712</t>
  </si>
  <si>
    <t>968230783939989506</t>
  </si>
  <si>
    <t>968230801434390528</t>
  </si>
  <si>
    <t>968230827799674880</t>
  </si>
  <si>
    <t>968230860951605249</t>
  </si>
  <si>
    <t>968230868496953344</t>
  </si>
  <si>
    <t>968230874394386432</t>
  </si>
  <si>
    <t>968230877632303105</t>
  </si>
  <si>
    <t>968230902454243328</t>
  </si>
  <si>
    <t>968230910129770496</t>
  </si>
  <si>
    <t>968230927112404992</t>
  </si>
  <si>
    <t>968230931571134465</t>
  </si>
  <si>
    <t>968230938009202688</t>
  </si>
  <si>
    <t>968231051507224577</t>
  </si>
  <si>
    <t>968231059275091968</t>
  </si>
  <si>
    <t>968231071870607360</t>
  </si>
  <si>
    <t>968231073069936640</t>
  </si>
  <si>
    <t>968231090166075393</t>
  </si>
  <si>
    <t>968231102824501249</t>
  </si>
  <si>
    <t>965861304614506496</t>
  </si>
  <si>
    <t>966022432107696128</t>
  </si>
  <si>
    <t>968231116011462657</t>
  </si>
  <si>
    <t>968231071409147905</t>
  </si>
  <si>
    <t>968231119140327424</t>
  </si>
  <si>
    <t>968231025733177344</t>
  </si>
  <si>
    <t>968231126165872645</t>
  </si>
  <si>
    <t>968231141609234432</t>
  </si>
  <si>
    <t>968231169090142208</t>
  </si>
  <si>
    <t>968231175717191682</t>
  </si>
  <si>
    <t>968231181794779136</t>
  </si>
  <si>
    <t>968231008486199296</t>
  </si>
  <si>
    <t>968231223570071553</t>
  </si>
  <si>
    <t>968231246907224070</t>
  </si>
  <si>
    <t>968231268512014336</t>
  </si>
  <si>
    <t>968231277001302016</t>
  </si>
  <si>
    <t>968231326166892544</t>
  </si>
  <si>
    <t>968231335985729536</t>
  </si>
  <si>
    <t>968231381128986624</t>
  </si>
  <si>
    <t>967972132763381762</t>
  </si>
  <si>
    <t>968230344142082053</t>
  </si>
  <si>
    <t>968231381464731649</t>
  </si>
  <si>
    <t>968231454139326464</t>
  </si>
  <si>
    <t>968231473785352193</t>
  </si>
  <si>
    <t>968231516009451520</t>
  </si>
  <si>
    <t>968231524989620231</t>
  </si>
  <si>
    <t>968231546435129345</t>
  </si>
  <si>
    <t>968231567632969729</t>
  </si>
  <si>
    <t>968230706387324928</t>
  </si>
  <si>
    <t>968231569231003648</t>
  </si>
  <si>
    <t>968231569507876864</t>
  </si>
  <si>
    <t>968231602605010944</t>
  </si>
  <si>
    <t>968231603775340544</t>
  </si>
  <si>
    <t>968231606266843136</t>
  </si>
  <si>
    <t>968231656405585923</t>
  </si>
  <si>
    <t>968231675544133632</t>
  </si>
  <si>
    <t>968231709102702593</t>
  </si>
  <si>
    <t>968231744917987329</t>
  </si>
  <si>
    <t>968231748134940673</t>
  </si>
  <si>
    <t>968231768699604993</t>
  </si>
  <si>
    <t>968231880582627330</t>
  </si>
  <si>
    <t>968106708609376256</t>
  </si>
  <si>
    <t>968106828784480256</t>
  </si>
  <si>
    <t>968231801184403456</t>
  </si>
  <si>
    <t>968231889495498753</t>
  </si>
  <si>
    <t>968223174872543234</t>
  </si>
  <si>
    <t>968231912706777089</t>
  </si>
  <si>
    <t>968231946991079430</t>
  </si>
  <si>
    <t>968084520036589568</t>
  </si>
  <si>
    <t>968231949297885184</t>
  </si>
  <si>
    <t>968231987214417920</t>
  </si>
  <si>
    <t>968232005359079426</t>
  </si>
  <si>
    <t>968229333365067777</t>
  </si>
  <si>
    <t>968232067208237057</t>
  </si>
  <si>
    <t>968232076112785408</t>
  </si>
  <si>
    <t>968232080340471808</t>
  </si>
  <si>
    <t>968232119389519872</t>
  </si>
  <si>
    <t>968232128155590656</t>
  </si>
  <si>
    <t>968232150402297856</t>
  </si>
  <si>
    <t>968232162670579713</t>
  </si>
  <si>
    <t>968232166843867137</t>
  </si>
  <si>
    <t>968232207134445570</t>
  </si>
  <si>
    <t>968232213358792704</t>
  </si>
  <si>
    <t>968232216655548416</t>
  </si>
  <si>
    <t>968232226386251776</t>
  </si>
  <si>
    <t>968232226642190342</t>
  </si>
  <si>
    <t>968232231058792448</t>
  </si>
  <si>
    <t>968206536098172928</t>
  </si>
  <si>
    <t>968232247991128064</t>
  </si>
  <si>
    <t>968232248276389889</t>
  </si>
  <si>
    <t>968232291280588801</t>
  </si>
  <si>
    <t>968232310058385409</t>
  </si>
  <si>
    <t>968232310129745920</t>
  </si>
  <si>
    <t>968232310368763904</t>
  </si>
  <si>
    <t>968232318551945217</t>
  </si>
  <si>
    <t>968178134003548161</t>
  </si>
  <si>
    <t>968232112401895425</t>
  </si>
  <si>
    <t>968232340916002821</t>
  </si>
  <si>
    <t>968012384630489088</t>
  </si>
  <si>
    <t>968232347136008192</t>
  </si>
  <si>
    <t>968232357168865280</t>
  </si>
  <si>
    <t>968232371614044162</t>
  </si>
  <si>
    <t>968232375099342848</t>
  </si>
  <si>
    <t>968232393726337024</t>
  </si>
  <si>
    <t>968232396658233344</t>
  </si>
  <si>
    <t>968232396872142850</t>
  </si>
  <si>
    <t>968232423594037251</t>
  </si>
  <si>
    <t>968232435019378688</t>
  </si>
  <si>
    <t>968232450248794112</t>
  </si>
  <si>
    <t>968232450512977920</t>
  </si>
  <si>
    <t>968232451486003200</t>
  </si>
  <si>
    <t>968232468607324167</t>
  </si>
  <si>
    <t>967866793308991489</t>
  </si>
  <si>
    <t>968232475196641280</t>
  </si>
  <si>
    <t>968232438269972480</t>
  </si>
  <si>
    <t>968218972096221185</t>
  </si>
  <si>
    <t>968227733330374656</t>
  </si>
  <si>
    <t>968232477927108609</t>
  </si>
  <si>
    <t>967987686626725889</t>
  </si>
  <si>
    <t>968232489578835971</t>
  </si>
  <si>
    <t>968232491445190656</t>
  </si>
  <si>
    <t>968232499804557313</t>
  </si>
  <si>
    <t>968232518012014594</t>
  </si>
  <si>
    <t>968232573318193152</t>
  </si>
  <si>
    <t>968232574970507264</t>
  </si>
  <si>
    <t>968232582805639168</t>
  </si>
  <si>
    <t>968232617920245761</t>
  </si>
  <si>
    <t>968232629366489088</t>
  </si>
  <si>
    <t>968232639424495619</t>
  </si>
  <si>
    <t>968232643346169856</t>
  </si>
  <si>
    <t>968232664233684992</t>
  </si>
  <si>
    <t>968232669036167169</t>
  </si>
  <si>
    <t>968232703697895424</t>
  </si>
  <si>
    <t>968232726154289152</t>
  </si>
  <si>
    <t>968232726355734528</t>
  </si>
  <si>
    <t>968232736615010304</t>
  </si>
  <si>
    <t>968232738640814080</t>
  </si>
  <si>
    <t>968232739622154240</t>
  </si>
  <si>
    <t>968165037805395975</t>
  </si>
  <si>
    <t>968232750296821760</t>
  </si>
  <si>
    <t>968232750636568576</t>
  </si>
  <si>
    <t>968232752561688576</t>
  </si>
  <si>
    <t>968232765572382721</t>
  </si>
  <si>
    <t>968232785772150784</t>
  </si>
  <si>
    <t>968232792093052930</t>
  </si>
  <si>
    <t>968232802943750149</t>
  </si>
  <si>
    <t>968232813223854080</t>
  </si>
  <si>
    <t>968232822271021057</t>
  </si>
  <si>
    <t>968230400077185024</t>
  </si>
  <si>
    <t>968231035111550976</t>
  </si>
  <si>
    <t>968232824040964097</t>
  </si>
  <si>
    <t>968232830680539136</t>
  </si>
  <si>
    <t>968232884430692352</t>
  </si>
  <si>
    <t>968232912578424832</t>
  </si>
  <si>
    <t>968232969604337664</t>
  </si>
  <si>
    <t>967935414500712448</t>
  </si>
  <si>
    <t>968232992031346690</t>
  </si>
  <si>
    <t>968166502330335232</t>
  </si>
  <si>
    <t>968233011031416832</t>
  </si>
  <si>
    <t>968233014193983489</t>
  </si>
  <si>
    <t>968233023232708611</t>
  </si>
  <si>
    <t>968233052731334658</t>
  </si>
  <si>
    <t>968233059630772224</t>
  </si>
  <si>
    <t>968233071106502657</t>
  </si>
  <si>
    <t>968233075028217856</t>
  </si>
  <si>
    <t>968233079188934656</t>
  </si>
  <si>
    <t>968233100835786753</t>
  </si>
  <si>
    <t>968233143906877440</t>
  </si>
  <si>
    <t>968233150617759744</t>
  </si>
  <si>
    <t>968233166669479936</t>
  </si>
  <si>
    <t>968233171065044993</t>
  </si>
  <si>
    <t>968207604257353729</t>
  </si>
  <si>
    <t>968233178786926592</t>
  </si>
  <si>
    <t>968233182926483456</t>
  </si>
  <si>
    <t>967952666214129665</t>
  </si>
  <si>
    <t>968233243467120640</t>
  </si>
  <si>
    <t>967867613224284161</t>
  </si>
  <si>
    <t>968233267039260672</t>
  </si>
  <si>
    <t>968228240593768449</t>
  </si>
  <si>
    <t>968233281023029248</t>
  </si>
  <si>
    <t>968233281660604417</t>
  </si>
  <si>
    <t>968233282369449985</t>
  </si>
  <si>
    <t>968233342780018688</t>
  </si>
  <si>
    <t>968222828905472000</t>
  </si>
  <si>
    <t>968233354175959046</t>
  </si>
  <si>
    <t>968233354587000833</t>
  </si>
  <si>
    <t>968233359179644928</t>
  </si>
  <si>
    <t>968233385087791104</t>
  </si>
  <si>
    <t>968219335310430213</t>
  </si>
  <si>
    <t>968233387776446464</t>
  </si>
  <si>
    <t>968233396957777921</t>
  </si>
  <si>
    <t>968233436644298752</t>
  </si>
  <si>
    <t>968233437361594375</t>
  </si>
  <si>
    <t>968233437885804549</t>
  </si>
  <si>
    <t>968233208465604609</t>
  </si>
  <si>
    <t>968233463047507969</t>
  </si>
  <si>
    <t>968233467988279296</t>
  </si>
  <si>
    <t>968233468109967360</t>
  </si>
  <si>
    <t>968233469447991296</t>
  </si>
  <si>
    <t>968233470450393088</t>
  </si>
  <si>
    <t>968191561786953729</t>
  </si>
  <si>
    <t>968233484199309319</t>
  </si>
  <si>
    <t>968233490562076672</t>
  </si>
  <si>
    <t>968233495918141440</t>
  </si>
  <si>
    <t>968233514607968256</t>
  </si>
  <si>
    <t>968233522149371904</t>
  </si>
  <si>
    <t>968233551366950912</t>
  </si>
  <si>
    <t>968233658652987395</t>
  </si>
  <si>
    <t>968233678613766144</t>
  </si>
  <si>
    <t>968233686259961857</t>
  </si>
  <si>
    <t>968233703225942017</t>
  </si>
  <si>
    <t>968233718161821697</t>
  </si>
  <si>
    <t>968233729826152448</t>
  </si>
  <si>
    <t>968233742832685056</t>
  </si>
  <si>
    <t>968233750265032704</t>
  </si>
  <si>
    <t>968233751540064257</t>
  </si>
  <si>
    <t>968233756870959104</t>
  </si>
  <si>
    <t>968233757055569920</t>
  </si>
  <si>
    <t>968233761111461889</t>
  </si>
  <si>
    <t>968233768908664834</t>
  </si>
  <si>
    <t>968233773274775553</t>
  </si>
  <si>
    <t>968233784293412864</t>
  </si>
  <si>
    <t>968233801041305601</t>
  </si>
  <si>
    <t>968233819135361024</t>
  </si>
  <si>
    <t>968233838735339520</t>
  </si>
  <si>
    <t>968233846574538752</t>
  </si>
  <si>
    <t>968233859488808960</t>
  </si>
  <si>
    <t>967942863676944384</t>
  </si>
  <si>
    <t>968233877415215105</t>
  </si>
  <si>
    <t>968221271250100224</t>
  </si>
  <si>
    <t>968221950584807425</t>
  </si>
  <si>
    <t>968233882679238656</t>
  </si>
  <si>
    <t>968233884277092352</t>
  </si>
  <si>
    <t>967742774673059840</t>
  </si>
  <si>
    <t>968228109337092096</t>
  </si>
  <si>
    <t>967526344866320385</t>
  </si>
  <si>
    <t>968233886986596352</t>
  </si>
  <si>
    <t>968233921619091458</t>
  </si>
  <si>
    <t>968233926140538885</t>
  </si>
  <si>
    <t>968004763999649792</t>
  </si>
  <si>
    <t>967998047291506688</t>
  </si>
  <si>
    <t>968233929038692352</t>
  </si>
  <si>
    <t>968233951562170369</t>
  </si>
  <si>
    <t>968233805021663235</t>
  </si>
  <si>
    <t>968233988040155137</t>
  </si>
  <si>
    <t>968120194286592001</t>
  </si>
  <si>
    <t>968233989902184448</t>
  </si>
  <si>
    <t>968234077470932992</t>
  </si>
  <si>
    <t>968234087495319552</t>
  </si>
  <si>
    <t>968234092251746304</t>
  </si>
  <si>
    <t>968234104058626048</t>
  </si>
  <si>
    <t>968234112564723712</t>
  </si>
  <si>
    <t>968234145582231552</t>
  </si>
  <si>
    <t>968148587497615362</t>
  </si>
  <si>
    <t>968234146165415936</t>
  </si>
  <si>
    <t>968234148270936066</t>
  </si>
  <si>
    <t>968217059585937408</t>
  </si>
  <si>
    <t>968234156646977536</t>
  </si>
  <si>
    <t>968113690355449857</t>
  </si>
  <si>
    <t>968227228491292672</t>
  </si>
  <si>
    <t>968234188783538179</t>
  </si>
  <si>
    <t>968234216239587329</t>
  </si>
  <si>
    <t>968234221188927488</t>
  </si>
  <si>
    <t>968234226146521090</t>
  </si>
  <si>
    <t>968234238674964482</t>
  </si>
  <si>
    <t>968234244991537153</t>
  </si>
  <si>
    <t>968234251601707015</t>
  </si>
  <si>
    <t>968234257691766784</t>
  </si>
  <si>
    <t>968234258295918593</t>
  </si>
  <si>
    <t>968234290801672192</t>
  </si>
  <si>
    <t>968125233604341760</t>
  </si>
  <si>
    <t>968234302902296578</t>
  </si>
  <si>
    <t>968234304529629184</t>
  </si>
  <si>
    <t>968234315766222849</t>
  </si>
  <si>
    <t>968188031642501120</t>
  </si>
  <si>
    <t>968234321650708480</t>
  </si>
  <si>
    <t>968234346778947584</t>
  </si>
  <si>
    <t>968234365057732608</t>
  </si>
  <si>
    <t>968210340583526402</t>
  </si>
  <si>
    <t>968234374230548480</t>
  </si>
  <si>
    <t>968234375551770625</t>
  </si>
  <si>
    <t>968234378655510528</t>
  </si>
  <si>
    <t>968234379343380480</t>
  </si>
  <si>
    <t>968226319665385477</t>
  </si>
  <si>
    <t>968234415758376961</t>
  </si>
  <si>
    <t>968069320063496193</t>
  </si>
  <si>
    <t>968234427355684864</t>
  </si>
  <si>
    <t>968234441184292865</t>
  </si>
  <si>
    <t>968234478618533888</t>
  </si>
  <si>
    <t>968234491268468736</t>
  </si>
  <si>
    <t>968234494011609088</t>
  </si>
  <si>
    <t>968234498654687232</t>
  </si>
  <si>
    <t>968231893928960000</t>
  </si>
  <si>
    <t>968234499992629253</t>
  </si>
  <si>
    <t>968234501410242560</t>
  </si>
  <si>
    <t>968161920594345984</t>
  </si>
  <si>
    <t>968234543873495040</t>
  </si>
  <si>
    <t>968110735749398528</t>
  </si>
  <si>
    <t>968234548398997504</t>
  </si>
  <si>
    <t>968234595580874753</t>
  </si>
  <si>
    <t>967818725402533889</t>
  </si>
  <si>
    <t>968234648533860352</t>
  </si>
  <si>
    <t>968234661867597824</t>
  </si>
  <si>
    <t>968234673871695878</t>
  </si>
  <si>
    <t>968234695979929600</t>
  </si>
  <si>
    <t>967387618228006912</t>
  </si>
  <si>
    <t>968234718255869952</t>
  </si>
  <si>
    <t>968234724895416322</t>
  </si>
  <si>
    <t>968233881215406080</t>
  </si>
  <si>
    <t>968234741156626432</t>
  </si>
  <si>
    <t>968173622643707904</t>
  </si>
  <si>
    <t>968234747389513728</t>
  </si>
  <si>
    <t>968234099692441600</t>
  </si>
  <si>
    <t>968234749474099200</t>
  </si>
  <si>
    <t>968234661154574341</t>
  </si>
  <si>
    <t>968234750535176200</t>
  </si>
  <si>
    <t>967510855943208960</t>
  </si>
  <si>
    <t>968232299170074624</t>
  </si>
  <si>
    <t>968234767299874817</t>
  </si>
  <si>
    <t>968234777747836928</t>
  </si>
  <si>
    <t>968234782512566273</t>
  </si>
  <si>
    <t>967849932819345408</t>
  </si>
  <si>
    <t>968234803718864896</t>
  </si>
  <si>
    <t>968234804763332614</t>
  </si>
  <si>
    <t>968234809364332544</t>
  </si>
  <si>
    <t>968234816603860992</t>
  </si>
  <si>
    <t>968234828578590721</t>
  </si>
  <si>
    <t>968234838057803776</t>
  </si>
  <si>
    <t>968234855837380608</t>
  </si>
  <si>
    <t>968234872551636993</t>
  </si>
  <si>
    <t>967806987005284352</t>
  </si>
  <si>
    <t>968234910497456128</t>
  </si>
  <si>
    <t>968234917736976384</t>
  </si>
  <si>
    <t>968234933880786945</t>
  </si>
  <si>
    <t>968234934518378496</t>
  </si>
  <si>
    <t>968234952515993600</t>
  </si>
  <si>
    <t>968234975232327681</t>
  </si>
  <si>
    <t>968234976129974272</t>
  </si>
  <si>
    <t>968235002352762881</t>
  </si>
  <si>
    <t>967534496110161920</t>
  </si>
  <si>
    <t>968235008891658241</t>
  </si>
  <si>
    <t>968235015661334528</t>
  </si>
  <si>
    <t>968235046325964801</t>
  </si>
  <si>
    <t>968235066995429383</t>
  </si>
  <si>
    <t>968235108300939264</t>
  </si>
  <si>
    <t>967962589207539712</t>
  </si>
  <si>
    <t>968235115712151553</t>
  </si>
  <si>
    <t>968235143151448064</t>
  </si>
  <si>
    <t>966717508672634880</t>
  </si>
  <si>
    <t>968235160306008064</t>
  </si>
  <si>
    <t>968231724818759681</t>
  </si>
  <si>
    <t>968235190438023170</t>
  </si>
  <si>
    <t>968235212218843137</t>
  </si>
  <si>
    <t>968074481636986880</t>
  </si>
  <si>
    <t>968235266942099461</t>
  </si>
  <si>
    <t>968235267571281922</t>
  </si>
  <si>
    <t>968235270934953984</t>
  </si>
  <si>
    <t>968235273275543552</t>
  </si>
  <si>
    <t>968235284105228288</t>
  </si>
  <si>
    <t>968235284692217856</t>
  </si>
  <si>
    <t>968235315277201408</t>
  </si>
  <si>
    <t>968235315973509120</t>
  </si>
  <si>
    <t>968235351729897474</t>
  </si>
  <si>
    <t>968235362177953792</t>
  </si>
  <si>
    <t>968235432935940097</t>
  </si>
  <si>
    <t>968232313355194369</t>
  </si>
  <si>
    <t>968235449629130757</t>
  </si>
  <si>
    <t>968235454179958784</t>
  </si>
  <si>
    <t>930473981358100480</t>
  </si>
  <si>
    <t>968231457498988545</t>
  </si>
  <si>
    <t>957074524419354625</t>
  </si>
  <si>
    <t>968232447824580608</t>
  </si>
  <si>
    <t>963435088280252417</t>
  </si>
  <si>
    <t>968174896533704705</t>
  </si>
  <si>
    <t>968165623690944512</t>
  </si>
  <si>
    <t>964534604840538112</t>
  </si>
  <si>
    <t>959107001304387584</t>
  </si>
  <si>
    <t>968232271819018240</t>
  </si>
  <si>
    <t>968232807884623873</t>
  </si>
  <si>
    <t>968234940159709184</t>
  </si>
  <si>
    <t>968235210176425985</t>
  </si>
  <si>
    <t>968235457459957760</t>
  </si>
  <si>
    <t>968235459267776512</t>
  </si>
  <si>
    <t>968235488078454786</t>
  </si>
  <si>
    <t>968235501433114625</t>
  </si>
  <si>
    <t>968159629342658566</t>
  </si>
  <si>
    <t>968235505912397824</t>
  </si>
  <si>
    <t>968235510312439809</t>
  </si>
  <si>
    <t>968123533976055808</t>
  </si>
  <si>
    <t>968235616382025728</t>
  </si>
  <si>
    <t>968235638725185536</t>
  </si>
  <si>
    <t>968235725757001730</t>
  </si>
  <si>
    <t>968231185930272768</t>
  </si>
  <si>
    <t>968234767933104128</t>
  </si>
  <si>
    <t>968235726742540289</t>
  </si>
  <si>
    <t>968218549692129280</t>
  </si>
  <si>
    <t>968220642314244110</t>
  </si>
  <si>
    <t>968151204625821696</t>
  </si>
  <si>
    <t>968220700380221444</t>
  </si>
  <si>
    <t>959838743799697408</t>
  </si>
  <si>
    <t>968220731338362880</t>
  </si>
  <si>
    <t>968224252724895744</t>
  </si>
  <si>
    <t>968224358547279872</t>
  </si>
  <si>
    <t>968224249159782400</t>
  </si>
  <si>
    <t>968224393892646912</t>
  </si>
  <si>
    <t>950224834855923713</t>
  </si>
  <si>
    <t>968228169819066368</t>
  </si>
  <si>
    <t>968171300278579200</t>
  </si>
  <si>
    <t>968231698713497601</t>
  </si>
  <si>
    <t>968231973864001542</t>
  </si>
  <si>
    <t>968231857975320576</t>
  </si>
  <si>
    <t>968232001143795714</t>
  </si>
  <si>
    <t>968235623034187776</t>
  </si>
  <si>
    <t>968235742794256384</t>
  </si>
  <si>
    <t>968235588800385025</t>
  </si>
  <si>
    <t>968235793297870848</t>
  </si>
  <si>
    <t>968224403682222080</t>
  </si>
  <si>
    <t>968235794816217088</t>
  </si>
  <si>
    <t>968235863695069185</t>
  </si>
  <si>
    <t>968235868925366273</t>
  </si>
  <si>
    <t>968235899405455367</t>
  </si>
  <si>
    <t>968117173091749888</t>
  </si>
  <si>
    <t>968235904639913984</t>
  </si>
  <si>
    <t>968229615499059200</t>
  </si>
  <si>
    <t>968235908985229314</t>
  </si>
  <si>
    <t>968235910549585921</t>
  </si>
  <si>
    <t>968235935535157248</t>
  </si>
  <si>
    <t>968235943214936065</t>
  </si>
  <si>
    <t>968235957228056576</t>
  </si>
  <si>
    <t>968235969697607680</t>
  </si>
  <si>
    <t>967456950270267394</t>
  </si>
  <si>
    <t>968235979487240197</t>
  </si>
  <si>
    <t>968236011552681985</t>
  </si>
  <si>
    <t>920120687897047040</t>
  </si>
  <si>
    <t>968236015751065600</t>
  </si>
  <si>
    <t>968236034650787840</t>
  </si>
  <si>
    <t>968236035233771520</t>
  </si>
  <si>
    <t>968221922080251911</t>
  </si>
  <si>
    <t>968236036215201797</t>
  </si>
  <si>
    <t>968236059606863873</t>
  </si>
  <si>
    <t>968236088325230592</t>
  </si>
  <si>
    <t>968236091307450368</t>
  </si>
  <si>
    <t>968236130201059328</t>
  </si>
  <si>
    <t>968232011788947456</t>
  </si>
  <si>
    <t>968236133812457472</t>
  </si>
  <si>
    <t>968236150321307648</t>
  </si>
  <si>
    <t>968236163034173440</t>
  </si>
  <si>
    <t>968236164212822016</t>
  </si>
  <si>
    <t>968236168679755777</t>
  </si>
  <si>
    <t>968236215836098560</t>
  </si>
  <si>
    <t>968236260253839360</t>
  </si>
  <si>
    <t>968236282911567873</t>
  </si>
  <si>
    <t>968197367295021057</t>
  </si>
  <si>
    <t>968236292348706818</t>
  </si>
  <si>
    <t>966555291239116800</t>
  </si>
  <si>
    <t>968236296266133504</t>
  </si>
  <si>
    <t>968236322635726848</t>
  </si>
  <si>
    <t>968236360925511680</t>
  </si>
  <si>
    <t>968087498504024065</t>
  </si>
  <si>
    <t>968236410741256192</t>
  </si>
  <si>
    <t>967957154593320960</t>
  </si>
  <si>
    <t>968236421172645891</t>
  </si>
  <si>
    <t>968236434518921217</t>
  </si>
  <si>
    <t>968236445801615362</t>
  </si>
  <si>
    <t>966021352149860353</t>
  </si>
  <si>
    <t>968236449341435905</t>
  </si>
  <si>
    <t>968236449781944321</t>
  </si>
  <si>
    <t>968236471244214278</t>
  </si>
  <si>
    <t>968236484464590848</t>
  </si>
  <si>
    <t>968236490080780288</t>
  </si>
  <si>
    <t>968236517075365888</t>
  </si>
  <si>
    <t>968216653791154176</t>
  </si>
  <si>
    <t>968231739985362945</t>
  </si>
  <si>
    <t>968236533890387968</t>
  </si>
  <si>
    <t>968236534401990658</t>
  </si>
  <si>
    <t>968236553213538304</t>
  </si>
  <si>
    <t>968111832874418176</t>
  </si>
  <si>
    <t>968236562398892032</t>
  </si>
  <si>
    <t>956305719854186496</t>
  </si>
  <si>
    <t>968236573568524289</t>
  </si>
  <si>
    <t>968236616576831494</t>
  </si>
  <si>
    <t>968119678773223426</t>
  </si>
  <si>
    <t>968236638672424962</t>
  </si>
  <si>
    <t>967824190681346054</t>
  </si>
  <si>
    <t>968236417519243264</t>
  </si>
  <si>
    <t>968235530923130880</t>
  </si>
  <si>
    <t>968236669659897857</t>
  </si>
  <si>
    <t>968236700236500994</t>
  </si>
  <si>
    <t>968236718695567361</t>
  </si>
  <si>
    <t>968236731291127808</t>
  </si>
  <si>
    <t>968236733308452864</t>
  </si>
  <si>
    <t>968236748814745600</t>
  </si>
  <si>
    <t>968234760047874049</t>
  </si>
  <si>
    <t>968236753780924422</t>
  </si>
  <si>
    <t>968236772147658752</t>
  </si>
  <si>
    <t>968236312376594432</t>
  </si>
  <si>
    <t>968236837960605696</t>
  </si>
  <si>
    <t>968236847917920262</t>
  </si>
  <si>
    <t>968217249634045952</t>
  </si>
  <si>
    <t>968236896986923008</t>
  </si>
  <si>
    <t>968236908139745280</t>
  </si>
  <si>
    <t>968233743176548352</t>
  </si>
  <si>
    <t>968236909297373184</t>
  </si>
  <si>
    <t>968165218726522880</t>
  </si>
  <si>
    <t>968236933183934464</t>
  </si>
  <si>
    <t>968236983117074432</t>
  </si>
  <si>
    <t>968237019599077376</t>
  </si>
  <si>
    <t>968236775666790400</t>
  </si>
  <si>
    <t>968237019808911360</t>
  </si>
  <si>
    <t>968237047080251393</t>
  </si>
  <si>
    <t>968237061881950209</t>
  </si>
  <si>
    <t>968237069624578050</t>
  </si>
  <si>
    <t>968237078814142464</t>
  </si>
  <si>
    <t>968235069818093568</t>
  </si>
  <si>
    <t>968237090420019202</t>
  </si>
  <si>
    <t>968237138562068480</t>
  </si>
  <si>
    <t>968237144903954433</t>
  </si>
  <si>
    <t>968237146984206336</t>
  </si>
  <si>
    <t>968207326665756672</t>
  </si>
  <si>
    <t>968237149697880064</t>
  </si>
  <si>
    <t>968227667240681473</t>
  </si>
  <si>
    <t>968237060057280512</t>
  </si>
  <si>
    <t>968227600043790336</t>
  </si>
  <si>
    <t>968237161475661825</t>
  </si>
  <si>
    <t>968237163895754752</t>
  </si>
  <si>
    <t>968237177745367040</t>
  </si>
  <si>
    <t>968139665189556224</t>
  </si>
  <si>
    <t>968237186444341248</t>
  </si>
  <si>
    <t>968237199295643648</t>
  </si>
  <si>
    <t>968237240701935617</t>
  </si>
  <si>
    <t>968237242853535744</t>
  </si>
  <si>
    <t>968237244501938181</t>
  </si>
  <si>
    <t>968223210490642432</t>
  </si>
  <si>
    <t>968237255654498304</t>
  </si>
  <si>
    <t>968237257906728960</t>
  </si>
  <si>
    <t>968237258863185921</t>
  </si>
  <si>
    <t>968182635309694976</t>
  </si>
  <si>
    <t>968237279096573957</t>
  </si>
  <si>
    <t>968237319646937088</t>
  </si>
  <si>
    <t>968237392787329024</t>
  </si>
  <si>
    <t>955407515394584576</t>
  </si>
  <si>
    <t>968237459287912448</t>
  </si>
  <si>
    <t>968237499624706048</t>
  </si>
  <si>
    <t>968237532357021696</t>
  </si>
  <si>
    <t>968226571625615362</t>
  </si>
  <si>
    <t>968237538560258048</t>
  </si>
  <si>
    <t>968087862347366401</t>
  </si>
  <si>
    <t>968237575872724992</t>
  </si>
  <si>
    <t>968237578636922881</t>
  </si>
  <si>
    <t>968237600808079362</t>
  </si>
  <si>
    <t>968237633640923137</t>
  </si>
  <si>
    <t>968236904557592577</t>
  </si>
  <si>
    <t>968231842146000896</t>
  </si>
  <si>
    <t>968234748916023296</t>
  </si>
  <si>
    <t>968237647553429504</t>
  </si>
  <si>
    <t>968101165211688960</t>
  </si>
  <si>
    <t>968237669057744901</t>
  </si>
  <si>
    <t>968237679979704320</t>
  </si>
  <si>
    <t>968225398046814209</t>
  </si>
  <si>
    <t>968237712695287808</t>
  </si>
  <si>
    <t>968237468343402496</t>
  </si>
  <si>
    <t>968237719070507008</t>
  </si>
  <si>
    <t>967981605355769856</t>
  </si>
  <si>
    <t>968237743385006080</t>
  </si>
  <si>
    <t>968229826040647680</t>
  </si>
  <si>
    <t>968230453118414849</t>
  </si>
  <si>
    <t>968237760397144064</t>
  </si>
  <si>
    <t>968237761495941120</t>
  </si>
  <si>
    <t>968237775890739200</t>
  </si>
  <si>
    <t>967239230522052608</t>
  </si>
  <si>
    <t>968237802092728320</t>
  </si>
  <si>
    <t>968237833759621122</t>
  </si>
  <si>
    <t>968150219526320128</t>
  </si>
  <si>
    <t>968237859831300097</t>
  </si>
  <si>
    <t>968237874062790656</t>
  </si>
  <si>
    <t>968105219069366272</t>
  </si>
  <si>
    <t>968132020348964866</t>
  </si>
  <si>
    <t>968237889782824960</t>
  </si>
  <si>
    <t>968237895185084416</t>
  </si>
  <si>
    <t>968237904278548480</t>
  </si>
  <si>
    <t>968237910041546758</t>
  </si>
  <si>
    <t>968237931545669632</t>
  </si>
  <si>
    <t>968031514045771778</t>
  </si>
  <si>
    <t>968237942668894209</t>
  </si>
  <si>
    <t>968237944250290176</t>
  </si>
  <si>
    <t>968237962172555272</t>
  </si>
  <si>
    <t>968237996586733569</t>
  </si>
  <si>
    <t>968238002173460480</t>
  </si>
  <si>
    <t>968226554462564353</t>
  </si>
  <si>
    <t>968238006737035265</t>
  </si>
  <si>
    <t>968238008548954117</t>
  </si>
  <si>
    <t>968238027410755584</t>
  </si>
  <si>
    <t>968238033744154624</t>
  </si>
  <si>
    <t>968238035463753729</t>
  </si>
  <si>
    <t>968230719280635904</t>
  </si>
  <si>
    <t>968238065868161024</t>
  </si>
  <si>
    <t>968238090228764688</t>
  </si>
  <si>
    <t>968111111680688128</t>
  </si>
  <si>
    <t>968238092720238593</t>
  </si>
  <si>
    <t>962072635008999426</t>
  </si>
  <si>
    <t>968238093861040130</t>
  </si>
  <si>
    <t>968238121534996480</t>
  </si>
  <si>
    <t>968013096412467200</t>
  </si>
  <si>
    <t>968238147443273729</t>
  </si>
  <si>
    <t>968238168913928192</t>
  </si>
  <si>
    <t>968227684818984960</t>
  </si>
  <si>
    <t>968238189310889987</t>
  </si>
  <si>
    <t>968238216057901056</t>
  </si>
  <si>
    <t>968238248249188352</t>
  </si>
  <si>
    <t>968106711645999104</t>
  </si>
  <si>
    <t>968238282789216256</t>
  </si>
  <si>
    <t>967927571944947712</t>
  </si>
  <si>
    <t>968238283141640194</t>
  </si>
  <si>
    <t>919732300862181377</t>
  </si>
  <si>
    <t>968187120811573248</t>
  </si>
  <si>
    <t>968238293404938240</t>
  </si>
  <si>
    <t>968238323247599617</t>
  </si>
  <si>
    <t>968238326133198852</t>
  </si>
  <si>
    <t>968171240316964865</t>
  </si>
  <si>
    <t>968238331887865858</t>
  </si>
  <si>
    <t>968218108841349120</t>
  </si>
  <si>
    <t>968238340834320384</t>
  </si>
  <si>
    <t>968238392235446272</t>
  </si>
  <si>
    <t>968220965598621698</t>
  </si>
  <si>
    <t>968223816924069888</t>
  </si>
  <si>
    <t>968224704107511809</t>
  </si>
  <si>
    <t>968225538522435584</t>
  </si>
  <si>
    <t>968227280492343300</t>
  </si>
  <si>
    <t>968237231575109633</t>
  </si>
  <si>
    <t>968117060436766721</t>
  </si>
  <si>
    <t>968234862611128320</t>
  </si>
  <si>
    <t>967596214924460032</t>
  </si>
  <si>
    <t>968238403631198208</t>
  </si>
  <si>
    <t>968238414633033731</t>
  </si>
  <si>
    <t>968238426095992833</t>
  </si>
  <si>
    <t>967529166416605185</t>
  </si>
  <si>
    <t>968238438792269827</t>
  </si>
  <si>
    <t>968142564414062597</t>
  </si>
  <si>
    <t>968238473739153410</t>
  </si>
  <si>
    <t>968238474657595392</t>
  </si>
  <si>
    <t>968238492835811334</t>
  </si>
  <si>
    <t>968238166460203010</t>
  </si>
  <si>
    <t>968238506056278016</t>
  </si>
  <si>
    <t>968238516286078976</t>
  </si>
  <si>
    <t>968238520358797312</t>
  </si>
  <si>
    <t>968238531251527680</t>
  </si>
  <si>
    <t>968055543586680833</t>
  </si>
  <si>
    <t>968238537345609728</t>
  </si>
  <si>
    <t>968078636283654145</t>
  </si>
  <si>
    <t>968238554370338816</t>
  </si>
  <si>
    <t>968238557478338560</t>
  </si>
  <si>
    <t>968238559382720513</t>
  </si>
  <si>
    <t>968238567351873536</t>
  </si>
  <si>
    <t>967551474455793664</t>
  </si>
  <si>
    <t>966387178631761921</t>
  </si>
  <si>
    <t>967097348328448001</t>
  </si>
  <si>
    <t>968124653993709568</t>
  </si>
  <si>
    <t>968216492461445123</t>
  </si>
  <si>
    <t>968217421059371008</t>
  </si>
  <si>
    <t>968216899132841986</t>
  </si>
  <si>
    <t>968216957421047808</t>
  </si>
  <si>
    <t>968195132842434560</t>
  </si>
  <si>
    <t>968200358609629184</t>
  </si>
  <si>
    <t>968142858967506944</t>
  </si>
  <si>
    <t>968198106532605952</t>
  </si>
  <si>
    <t>968169196717858816</t>
  </si>
  <si>
    <t>963511206932869125</t>
  </si>
  <si>
    <t>968196687792693249</t>
  </si>
  <si>
    <t>968217830049988609</t>
  </si>
  <si>
    <t>968192793901522944</t>
  </si>
  <si>
    <t>968215643446132736</t>
  </si>
  <si>
    <t>968213543748231168</t>
  </si>
  <si>
    <t>968173872985133062</t>
  </si>
  <si>
    <t>968215087608713216</t>
  </si>
  <si>
    <t>968203961655349253</t>
  </si>
  <si>
    <t>968103581944606720</t>
  </si>
  <si>
    <t>968218984486227968</t>
  </si>
  <si>
    <t>968218477441028097</t>
  </si>
  <si>
    <t>968216906237906946</t>
  </si>
  <si>
    <t>968218573813501954</t>
  </si>
  <si>
    <t>968207017612627969</t>
  </si>
  <si>
    <t>967985088746147840</t>
  </si>
  <si>
    <t>968216248306880512</t>
  </si>
  <si>
    <t>968027403565060098</t>
  </si>
  <si>
    <t>967859354736218112</t>
  </si>
  <si>
    <t>968220608495607809</t>
  </si>
  <si>
    <t>968113470058135552</t>
  </si>
  <si>
    <t>966249617800052737</t>
  </si>
  <si>
    <t>968221130011049984</t>
  </si>
  <si>
    <t>968211980292157440</t>
  </si>
  <si>
    <t>968114974022397952</t>
  </si>
  <si>
    <t>967811640422027265</t>
  </si>
  <si>
    <t>968073419815247872</t>
  </si>
  <si>
    <t>968213796295647232</t>
  </si>
  <si>
    <t>968221405451038721</t>
  </si>
  <si>
    <t>968030334318133248</t>
  </si>
  <si>
    <t>968019597927489537</t>
  </si>
  <si>
    <t>967961560474775552</t>
  </si>
  <si>
    <t>967954784807342080</t>
  </si>
  <si>
    <t>967953436590317570</t>
  </si>
  <si>
    <t>968160782902054912</t>
  </si>
  <si>
    <t>967853343308644353</t>
  </si>
  <si>
    <t>968221906901061633</t>
  </si>
  <si>
    <t>968219462989221888</t>
  </si>
  <si>
    <t>968086324011044865</t>
  </si>
  <si>
    <t>968160022038548485</t>
  </si>
  <si>
    <t>968217533072494593</t>
  </si>
  <si>
    <t>968219714999726080</t>
  </si>
  <si>
    <t>968220246384545792</t>
  </si>
  <si>
    <t>968223253100728320</t>
  </si>
  <si>
    <t>968222122932953088</t>
  </si>
  <si>
    <t>968222929103261696</t>
  </si>
  <si>
    <t>968179098014101504</t>
  </si>
  <si>
    <t>968223546454536197</t>
  </si>
  <si>
    <t>968202219181846528</t>
  </si>
  <si>
    <t>968161082450763776</t>
  </si>
  <si>
    <t>968193420081664000</t>
  </si>
  <si>
    <t>968173962470576129</t>
  </si>
  <si>
    <t>968205579893194752</t>
  </si>
  <si>
    <t>968224667793313797</t>
  </si>
  <si>
    <t>968216566742609921</t>
  </si>
  <si>
    <t>968210941086240768</t>
  </si>
  <si>
    <t>968225203246465026</t>
  </si>
  <si>
    <t>968190811853742081</t>
  </si>
  <si>
    <t>968195827863883776</t>
  </si>
  <si>
    <t>967882032658419712</t>
  </si>
  <si>
    <t>968225165053063168</t>
  </si>
  <si>
    <t>968220273752371207</t>
  </si>
  <si>
    <t>967922610519576577</t>
  </si>
  <si>
    <t>967901650332549120</t>
  </si>
  <si>
    <t>967901162254020610</t>
  </si>
  <si>
    <t>968185711743598595</t>
  </si>
  <si>
    <t>968225260419145729</t>
  </si>
  <si>
    <t>968219470354419712</t>
  </si>
  <si>
    <t>968226528717754368</t>
  </si>
  <si>
    <t>968188889415462919</t>
  </si>
  <si>
    <t>968141533022179328</t>
  </si>
  <si>
    <t>968227446964281345</t>
  </si>
  <si>
    <t>967938884574294023</t>
  </si>
  <si>
    <t>968227551217963009</t>
  </si>
  <si>
    <t>968222830763630592</t>
  </si>
  <si>
    <t>968220915145347073</t>
  </si>
  <si>
    <t>968226288614944768</t>
  </si>
  <si>
    <t>968224964477407238</t>
  </si>
  <si>
    <t>968214167206293505</t>
  </si>
  <si>
    <t>968222403770961921</t>
  </si>
  <si>
    <t>968225624803495937</t>
  </si>
  <si>
    <t>968229236006948865</t>
  </si>
  <si>
    <t>967721149407821824</t>
  </si>
  <si>
    <t>968226479271268352</t>
  </si>
  <si>
    <t>968126478054580224</t>
  </si>
  <si>
    <t>968229245225926657</t>
  </si>
  <si>
    <t>968180876482883587</t>
  </si>
  <si>
    <t>968222990532931584</t>
  </si>
  <si>
    <t>968219708934762498</t>
  </si>
  <si>
    <t>968121298516922368</t>
  </si>
  <si>
    <t>968229710957350912</t>
  </si>
  <si>
    <t>968205924425924611</t>
  </si>
  <si>
    <t>968228435775709184</t>
  </si>
  <si>
    <t>968201883528716288</t>
  </si>
  <si>
    <t>918370602435481600</t>
  </si>
  <si>
    <t>968211829276266496</t>
  </si>
  <si>
    <t>968215228147118081</t>
  </si>
  <si>
    <t>968225256857939968</t>
  </si>
  <si>
    <t>968227183830421505</t>
  </si>
  <si>
    <t>968230655669649408</t>
  </si>
  <si>
    <t>968213195767930883</t>
  </si>
  <si>
    <t>968228595725414400</t>
  </si>
  <si>
    <t>968166357618561028</t>
  </si>
  <si>
    <t>968106790213763072</t>
  </si>
  <si>
    <t>968231684461203456</t>
  </si>
  <si>
    <t>968222131053060096</t>
  </si>
  <si>
    <t>968229821909164032</t>
  </si>
  <si>
    <t>968123092244533248</t>
  </si>
  <si>
    <t>968232091367350272</t>
  </si>
  <si>
    <t>968190233744420865</t>
  </si>
  <si>
    <t>968166996419358720</t>
  </si>
  <si>
    <t>967289458377854977</t>
  </si>
  <si>
    <t>968233007978090498</t>
  </si>
  <si>
    <t>968232716620611584</t>
  </si>
  <si>
    <t>968222937068191744</t>
  </si>
  <si>
    <t>968232598932660224</t>
  </si>
  <si>
    <t>967496396927586305</t>
  </si>
  <si>
    <t>968178270519939072</t>
  </si>
  <si>
    <t>968056246992388096</t>
  </si>
  <si>
    <t>968123508353126400</t>
  </si>
  <si>
    <t>968233653645070336</t>
  </si>
  <si>
    <t>968231682938679301</t>
  </si>
  <si>
    <t>968202545842802689</t>
  </si>
  <si>
    <t>968230440996884482</t>
  </si>
  <si>
    <t>967951402197770240</t>
  </si>
  <si>
    <t>968233802895159297</t>
  </si>
  <si>
    <t>968194324365299714</t>
  </si>
  <si>
    <t>968233516470173696</t>
  </si>
  <si>
    <t>968232886393540610</t>
  </si>
  <si>
    <t>968200644346564608</t>
  </si>
  <si>
    <t>968169049405390851</t>
  </si>
  <si>
    <t>967967803272810496</t>
  </si>
  <si>
    <t>968230468738076675</t>
  </si>
  <si>
    <t>968169098197852160</t>
  </si>
  <si>
    <t>968158600790097920</t>
  </si>
  <si>
    <t>968236515963867136</t>
  </si>
  <si>
    <t>968237043208937472</t>
  </si>
  <si>
    <t>967895337359814656</t>
  </si>
  <si>
    <t>968236418597232640</t>
  </si>
  <si>
    <t>968237050326642689</t>
  </si>
  <si>
    <t>968234727915311104</t>
  </si>
  <si>
    <t>968085797994823680</t>
  </si>
  <si>
    <t>968233251381821440</t>
  </si>
  <si>
    <t>968233138924109824</t>
  </si>
  <si>
    <t>968233578201980928</t>
  </si>
  <si>
    <t>967953616278605824</t>
  </si>
  <si>
    <t>968208611666112512</t>
  </si>
  <si>
    <t>967234763118522368</t>
  </si>
  <si>
    <t>968149265439645697</t>
  </si>
  <si>
    <t>968227500462505984</t>
  </si>
  <si>
    <t>968237032047824896</t>
  </si>
  <si>
    <t>968230149740290050</t>
  </si>
  <si>
    <t>968236496367972352</t>
  </si>
  <si>
    <t>968226614579359746</t>
  </si>
  <si>
    <t>968114466947702785</t>
  </si>
  <si>
    <t>968219868234477568</t>
  </si>
  <si>
    <t>967627318070882304</t>
  </si>
  <si>
    <t>469194846</t>
  </si>
  <si>
    <t>14677919</t>
  </si>
  <si>
    <t>3333141239</t>
  </si>
  <si>
    <t>330507347</t>
  </si>
  <si>
    <t>822867907625545729</t>
  </si>
  <si>
    <t>610919499</t>
  </si>
  <si>
    <t>145015194</t>
  </si>
  <si>
    <t>1697913798</t>
  </si>
  <si>
    <t>193887510</t>
  </si>
  <si>
    <t>2149788370</t>
  </si>
  <si>
    <t>99011790</t>
  </si>
  <si>
    <t>102559521</t>
  </si>
  <si>
    <t>16285710</t>
  </si>
  <si>
    <t>1195051945</t>
  </si>
  <si>
    <t>70986107</t>
  </si>
  <si>
    <t>746001680152530944</t>
  </si>
  <si>
    <t>815932119688085504</t>
  </si>
  <si>
    <t>19877186</t>
  </si>
  <si>
    <t>1414527200</t>
  </si>
  <si>
    <t>425871040</t>
  </si>
  <si>
    <t>14412533</t>
  </si>
  <si>
    <t>7744592</t>
  </si>
  <si>
    <t>147780746</t>
  </si>
  <si>
    <t>457984599</t>
  </si>
  <si>
    <t>195933066</t>
  </si>
  <si>
    <t>150281740</t>
  </si>
  <si>
    <t>1199611622</t>
  </si>
  <si>
    <t>38896162</t>
  </si>
  <si>
    <t>93797343</t>
  </si>
  <si>
    <t>4852163069</t>
  </si>
  <si>
    <t>1126231344</t>
  </si>
  <si>
    <t>4711337485</t>
  </si>
  <si>
    <t>934724928934256640</t>
  </si>
  <si>
    <t>22650211</t>
  </si>
  <si>
    <t>1536600704</t>
  </si>
  <si>
    <t>29994459</t>
  </si>
  <si>
    <t>15976705</t>
  </si>
  <si>
    <t>2761592377</t>
  </si>
  <si>
    <t>3413176577</t>
  </si>
  <si>
    <t>142966585</t>
  </si>
  <si>
    <t>908917428196954112</t>
  </si>
  <si>
    <t>2822991316</t>
  </si>
  <si>
    <t>37185680</t>
  </si>
  <si>
    <t>3245367942</t>
  </si>
  <si>
    <t>2858089715</t>
  </si>
  <si>
    <t>2835276183</t>
  </si>
  <si>
    <t>83807886</t>
  </si>
  <si>
    <t>769078982432161793</t>
  </si>
  <si>
    <t>248747209</t>
  </si>
  <si>
    <t>2393323908</t>
  </si>
  <si>
    <t>762714464168927232</t>
  </si>
  <si>
    <t>783911657298722816</t>
  </si>
  <si>
    <t>2312709938</t>
  </si>
  <si>
    <t>930475502</t>
  </si>
  <si>
    <t>25203361</t>
  </si>
  <si>
    <t>264050862</t>
  </si>
  <si>
    <t>24036264</t>
  </si>
  <si>
    <t>4097886436</t>
  </si>
  <si>
    <t>897806549464346624</t>
  </si>
  <si>
    <t>92018099</t>
  </si>
  <si>
    <t>38660877</t>
  </si>
  <si>
    <t>3334843313</t>
  </si>
  <si>
    <t>18144089</t>
  </si>
  <si>
    <t>449564878</t>
  </si>
  <si>
    <t>16870421</t>
  </si>
  <si>
    <t>144905044</t>
  </si>
  <si>
    <t>16289747</t>
  </si>
  <si>
    <t>857001662</t>
  </si>
  <si>
    <t>15279429</t>
  </si>
  <si>
    <t>35878439</t>
  </si>
  <si>
    <t>19726613</t>
  </si>
  <si>
    <t>8622212</t>
  </si>
  <si>
    <t>634734888</t>
  </si>
  <si>
    <t>25466022</t>
  </si>
  <si>
    <t>941076409535160322</t>
  </si>
  <si>
    <t>265584866</t>
  </si>
  <si>
    <t>70483938</t>
  </si>
  <si>
    <t>905450249862426625</t>
  </si>
  <si>
    <t>141624711</t>
  </si>
  <si>
    <t>794600079965454340</t>
  </si>
  <si>
    <t>2307428186</t>
  </si>
  <si>
    <t>3097365970</t>
  </si>
  <si>
    <t>27489084</t>
  </si>
  <si>
    <t>734997192</t>
  </si>
  <si>
    <t>481295316</t>
  </si>
  <si>
    <t>780956944572055552</t>
  </si>
  <si>
    <t>375522556</t>
  </si>
  <si>
    <t>2876041031</t>
  </si>
  <si>
    <t>754106743936942081</t>
  </si>
  <si>
    <t>358293107</t>
  </si>
  <si>
    <t>26053643</t>
  </si>
  <si>
    <t>141670646</t>
  </si>
  <si>
    <t>568712194</t>
  </si>
  <si>
    <t>389574666</t>
  </si>
  <si>
    <t>486982138</t>
  </si>
  <si>
    <t>844638842409762816</t>
  </si>
  <si>
    <t>27831738</t>
  </si>
  <si>
    <t>3260518932</t>
  </si>
  <si>
    <t>31082945</t>
  </si>
  <si>
    <t>33938700</t>
  </si>
  <si>
    <t>19422793</t>
  </si>
  <si>
    <t>67948682</t>
  </si>
  <si>
    <t>735921373533634560</t>
  </si>
  <si>
    <t>153557714</t>
  </si>
  <si>
    <t>18047862</t>
  </si>
  <si>
    <t>17593071</t>
  </si>
  <si>
    <t>24744541</t>
  </si>
  <si>
    <t>32296368</t>
  </si>
  <si>
    <t>16343974</t>
  </si>
  <si>
    <t>441251850</t>
  </si>
  <si>
    <t>914819422837198849</t>
  </si>
  <si>
    <t>23089953</t>
  </si>
  <si>
    <t>2155641480</t>
  </si>
  <si>
    <t>3258353728</t>
  </si>
  <si>
    <t>16331010</t>
  </si>
  <si>
    <t>3300197078</t>
  </si>
  <si>
    <t>946840099383164928</t>
  </si>
  <si>
    <t>144548333</t>
  </si>
  <si>
    <t>54682125</t>
  </si>
  <si>
    <t>724756490976784384</t>
  </si>
  <si>
    <t>388526356</t>
  </si>
  <si>
    <t>44340706</t>
  </si>
  <si>
    <t>152217856</t>
  </si>
  <si>
    <t>2824462458</t>
  </si>
  <si>
    <t>483232240</t>
  </si>
  <si>
    <t>60779696</t>
  </si>
  <si>
    <t>128212051</t>
  </si>
  <si>
    <t>854426412</t>
  </si>
  <si>
    <t>148836456</t>
  </si>
  <si>
    <t>323893896</t>
  </si>
  <si>
    <t>5392522</t>
  </si>
  <si>
    <t>12096202</t>
  </si>
  <si>
    <t>271445418</t>
  </si>
  <si>
    <t>232108392</t>
  </si>
  <si>
    <t>548464863</t>
  </si>
  <si>
    <t>1526423011</t>
  </si>
  <si>
    <t>959319355</t>
  </si>
  <si>
    <t>3062554282</t>
  </si>
  <si>
    <t>898433816</t>
  </si>
  <si>
    <t>876132724628750337</t>
  </si>
  <si>
    <t>23618466</t>
  </si>
  <si>
    <t>24928809</t>
  </si>
  <si>
    <t>33466150</t>
  </si>
  <si>
    <t>392786787</t>
  </si>
  <si>
    <t>1897239480</t>
  </si>
  <si>
    <t>2504452635</t>
  </si>
  <si>
    <t>4239354074</t>
  </si>
  <si>
    <t>4107317134</t>
  </si>
  <si>
    <t>381048663</t>
  </si>
  <si>
    <t>227242099</t>
  </si>
  <si>
    <t>51478771</t>
  </si>
  <si>
    <t>5668942</t>
  </si>
  <si>
    <t>14413466</t>
  </si>
  <si>
    <t>17523013</t>
  </si>
  <si>
    <t>1130662165</t>
  </si>
  <si>
    <t>3055972086</t>
  </si>
  <si>
    <t>919807004784201729</t>
  </si>
  <si>
    <t>363529597</t>
  </si>
  <si>
    <t>967425733202034688</t>
  </si>
  <si>
    <t>913975235115868161</t>
  </si>
  <si>
    <t>3151304444</t>
  </si>
  <si>
    <t>767960339547774976</t>
  </si>
  <si>
    <t>240698532</t>
  </si>
  <si>
    <t>cy</t>
  </si>
  <si>
    <t>sl</t>
  </si>
  <si>
    <t>968071765934182401</t>
  </si>
  <si>
    <t>949952847105306624</t>
  </si>
  <si>
    <t>967682979194687489</t>
  </si>
  <si>
    <t>966454032473772038</t>
  </si>
  <si>
    <t>968214417828540416</t>
  </si>
  <si>
    <t>968170620344250368</t>
  </si>
  <si>
    <t>968207408731492358</t>
  </si>
  <si>
    <t>968130062896848896</t>
  </si>
  <si>
    <t>968215502790234112</t>
  </si>
  <si>
    <t>968126082439360512</t>
  </si>
  <si>
    <t>968115987903139840</t>
  </si>
  <si>
    <t>968217028032069634</t>
  </si>
  <si>
    <t>968146077093388288</t>
  </si>
  <si>
    <t>968034856377577472</t>
  </si>
  <si>
    <t>967437877201088512</t>
  </si>
  <si>
    <t>966368036772106241</t>
  </si>
  <si>
    <t>968206992799092741</t>
  </si>
  <si>
    <t>968132418405388288</t>
  </si>
  <si>
    <t>968089550978473986</t>
  </si>
  <si>
    <t>968217548977143808</t>
  </si>
  <si>
    <t>968093427836563464</t>
  </si>
  <si>
    <t>968110564990894080</t>
  </si>
  <si>
    <t>968218754755645440</t>
  </si>
  <si>
    <t>967984322710917120</t>
  </si>
  <si>
    <t>968036376204726272</t>
  </si>
  <si>
    <t>967934478147440640</t>
  </si>
  <si>
    <t>967895115317633024</t>
  </si>
  <si>
    <t>968220373924962304</t>
  </si>
  <si>
    <t>968222009460215808</t>
  </si>
  <si>
    <t>968186651913551873</t>
  </si>
  <si>
    <t>968107665586089985</t>
  </si>
  <si>
    <t>967964678943993856</t>
  </si>
  <si>
    <t>967932824111239168</t>
  </si>
  <si>
    <t>968117772785016833</t>
  </si>
  <si>
    <t>968219273305960450</t>
  </si>
  <si>
    <t>968185871127252993</t>
  </si>
  <si>
    <t>967621475434774529</t>
  </si>
  <si>
    <t>968147335078432768</t>
  </si>
  <si>
    <t>968104379290136576</t>
  </si>
  <si>
    <t>968223884309876736</t>
  </si>
  <si>
    <t>968117982999216128</t>
  </si>
  <si>
    <t>968224672776179713</t>
  </si>
  <si>
    <t>968157223116558337</t>
  </si>
  <si>
    <t>968065883439480832</t>
  </si>
  <si>
    <t>967529195919298561</t>
  </si>
  <si>
    <t>968111356468695045</t>
  </si>
  <si>
    <t>968211756337324032</t>
  </si>
  <si>
    <t>968216745117995008</t>
  </si>
  <si>
    <t>968133823060824064</t>
  </si>
  <si>
    <t>968226279261720576</t>
  </si>
  <si>
    <t>967020977333985280</t>
  </si>
  <si>
    <t>968170089571913728</t>
  </si>
  <si>
    <t>968189404492845056</t>
  </si>
  <si>
    <t>965986388481986560</t>
  </si>
  <si>
    <t>968221141193187329</t>
  </si>
  <si>
    <t>967989521877880832</t>
  </si>
  <si>
    <t>968231358203158531</t>
  </si>
  <si>
    <t>967235305228066816</t>
  </si>
  <si>
    <t>962357699173322752</t>
  </si>
  <si>
    <t>968136364972797953</t>
  </si>
  <si>
    <t>968167765637980160</t>
  </si>
  <si>
    <t>967579348520681472</t>
  </si>
  <si>
    <t>968034739738349568</t>
  </si>
  <si>
    <t>968104313636753410</t>
  </si>
  <si>
    <t>967152263990046723</t>
  </si>
  <si>
    <t>968162066921115648</t>
  </si>
  <si>
    <t>968194936519630848</t>
  </si>
  <si>
    <t>919705604075216896</t>
  </si>
  <si>
    <t>966931664587902976</t>
  </si>
  <si>
    <t>968137502321242112</t>
  </si>
  <si>
    <t>967777283523067904</t>
  </si>
  <si>
    <t>967157898819330048</t>
  </si>
  <si>
    <t>968064783080501248</t>
  </si>
  <si>
    <t>968116674988838914</t>
  </si>
  <si>
    <t>967453427809837056</t>
  </si>
  <si>
    <t>968196863080906752</t>
  </si>
  <si>
    <t>967918117438541824</t>
  </si>
  <si>
    <t>968128441097904129</t>
  </si>
  <si>
    <t>968234287844806656</t>
  </si>
  <si>
    <t>968235587588239362</t>
  </si>
  <si>
    <t>967092547926441984</t>
  </si>
  <si>
    <t>968209043301937153</t>
  </si>
  <si>
    <t>967828885680283649</t>
  </si>
  <si>
    <t>968220915745116160</t>
  </si>
  <si>
    <t>968226858566344706</t>
  </si>
  <si>
    <t>968233237528145920</t>
  </si>
  <si>
    <t>968133137342480384</t>
  </si>
  <si>
    <t>Internet Party Tweet In/Out</t>
  </si>
  <si>
    <t>Echobox Social</t>
  </si>
  <si>
    <t>SocialOomph</t>
  </si>
  <si>
    <t>stem-bot</t>
  </si>
  <si>
    <t>Zapier.com</t>
  </si>
  <si>
    <t>Bot SimonBHB</t>
  </si>
  <si>
    <t>Sprinklr Prod1</t>
  </si>
  <si>
    <t>margaitis_kashaApplicationABC1</t>
  </si>
  <si>
    <t>Statusbrew</t>
  </si>
  <si>
    <t>ContentStudio.io</t>
  </si>
  <si>
    <t>HubSpot</t>
  </si>
  <si>
    <t>OccuWorld</t>
  </si>
  <si>
    <t>Twibble.io</t>
  </si>
  <si>
    <t>Hook Live</t>
  </si>
  <si>
    <t>Echofon  Android</t>
  </si>
  <si>
    <t>DogTrack_Oficial</t>
  </si>
  <si>
    <t>Longform.org CMS</t>
  </si>
  <si>
    <t>Real Magnet</t>
  </si>
  <si>
    <t>MailChimp</t>
  </si>
  <si>
    <t>Fenix 2</t>
  </si>
  <si>
    <t>Medium</t>
  </si>
  <si>
    <t>tokidou tweeter</t>
  </si>
  <si>
    <t>Tweet Old Post</t>
  </si>
  <si>
    <t xml:space="preserve">Social Media Publisher App </t>
  </si>
  <si>
    <t>SZ.de Twitterbot - Main</t>
  </si>
  <si>
    <t>trueAnthem</t>
  </si>
  <si>
    <t>ApiKey2 Twitjet</t>
  </si>
  <si>
    <t>Twitjet Api Key1</t>
  </si>
  <si>
    <t>BuyGifts4Doms5</t>
  </si>
  <si>
    <t>Carbon v.2</t>
  </si>
  <si>
    <t>Tweetings for Android Tablets</t>
  </si>
  <si>
    <t>AskDavid.com Services</t>
  </si>
  <si>
    <t>Tweepsmap</t>
  </si>
  <si>
    <t>BigDonT_decrees_part_Deux</t>
  </si>
  <si>
    <t>Adsocy Oficial</t>
  </si>
  <si>
    <t>The Tweeted Times</t>
  </si>
  <si>
    <t>ConceptGrp</t>
  </si>
  <si>
    <t>-81.3422444,31.908464 
-81.287554,31.908464 
-81.287554,31.9716841 
-81.3422444,31.9716841</t>
  </si>
  <si>
    <t>-1.5957649,47.1518741 
-1.5179799,47.1518741 
-1.5179799,47.1979241 
-1.5957649,47.1979241</t>
  </si>
  <si>
    <t>150.520928608,-34.1183470085 
151.343020992,-34.1183470085 
151.343020992,-33.578140996 
150.520928608,-33.578140996</t>
  </si>
  <si>
    <t>-99.0626635,19.6026317 
-98.918015,19.6026317 
-98.918015,19.8077271 
-99.0626635,19.8077271</t>
  </si>
  <si>
    <t>-118.6278742,34.3474831 
-118.3786434,34.3474831 
-118.3786434,34.483779 
-118.6278742,34.483779</t>
  </si>
  <si>
    <t>-73.933612,40.785365 
-73.765271,40.785365 
-73.765271,40.91533 
-73.933612,40.91533</t>
  </si>
  <si>
    <t>-94.704218,31.5548498 
-94.594405,31.5548498 
-94.594405,31.673033 
-94.704218,31.673033</t>
  </si>
  <si>
    <t>2.2241006,48.8155214 
2.4699053,48.8155214 
2.4699053,48.9021461 
2.2241006,48.9021461</t>
  </si>
  <si>
    <t>12.2472818,45.8602083 
12.3331433,45.8602083 
12.3331433,45.9473676 
12.2472818,45.9473676</t>
  </si>
  <si>
    <t>16.18218,48.117666 
16.577511,48.117666 
16.577511,48.322574 
16.18218,48.322574</t>
  </si>
  <si>
    <t>-117.296536,33.858759 
-117.139304,33.858759 
-117.139304,33.985089 
-117.296536,33.985089</t>
  </si>
  <si>
    <t>27.7518557,-26.5126489 
28.1843404,-26.5126489 
28.1843404,-26.0396281 
27.7518557,-26.0396281</t>
  </si>
  <si>
    <t>-117.72136,33.606781 
-117.621862,33.606781 
-117.621862,33.685914 
-117.72136,33.685914</t>
  </si>
  <si>
    <t>-115.818421,30.8604199 
-114.6399391,30.8604199 
-114.6399391,32.718919 
-115.818421,32.718919</t>
  </si>
  <si>
    <t>-99.6470277,19.2156239 
-99.5128011,19.2156239 
-99.5128011,19.2874368 
-99.6470277,19.2874368</t>
  </si>
  <si>
    <t>-82.752428,27.8246325 
-82.663128,27.8246325 
-82.663128,27.897396 
-82.752428,27.897396</t>
  </si>
  <si>
    <t>6.1276403,46.168188 
6.154521,46.168188 
6.154521,46.1907504 
6.1276403,46.1907504</t>
  </si>
  <si>
    <t>-76.980974,38.5673338 
-76.85926,38.5673338 
-76.85926,38.639709 
-76.980974,38.639709</t>
  </si>
  <si>
    <t>-85.336872,40.95926 
-85.003231,40.95926 
-85.003231,41.214574 
-85.336872,41.214574</t>
  </si>
  <si>
    <t>-76.353876,44.961937 
-75.246407,44.961937 
-75.246407,45.5356446 
-76.353876,45.5356446</t>
  </si>
  <si>
    <t>-96.803319,33.137357 
-96.595889,33.137357 
-96.595889,33.251946 
-96.803319,33.251946</t>
  </si>
  <si>
    <t>-80.1575903,32.829336 
-79.934288,32.829336 
-79.934288,32.9995131 
-80.1575903,32.9995131</t>
  </si>
  <si>
    <t>Austria</t>
  </si>
  <si>
    <t>FR</t>
  </si>
  <si>
    <t>IT</t>
  </si>
  <si>
    <t>AT</t>
  </si>
  <si>
    <t>CH</t>
  </si>
  <si>
    <t>Richmond Hill, GA</t>
  </si>
  <si>
    <t>Rezé, France</t>
  </si>
  <si>
    <t>Tecámac, México</t>
  </si>
  <si>
    <t>Santa Clarita, CA</t>
  </si>
  <si>
    <t>Nacogdoches, TX</t>
  </si>
  <si>
    <t>Conegliano, Veneto</t>
  </si>
  <si>
    <t>Vienna, Austria</t>
  </si>
  <si>
    <t>Johannesburg, South Africa</t>
  </si>
  <si>
    <t>Lake Forest, CA</t>
  </si>
  <si>
    <t>Mexicali, Baja California</t>
  </si>
  <si>
    <t>Metepec, México</t>
  </si>
  <si>
    <t>Pinellas Park, FL</t>
  </si>
  <si>
    <t>Carouge (GE), Suisse</t>
  </si>
  <si>
    <t>McKinney, TX</t>
  </si>
  <si>
    <t>North Charleston, SC</t>
  </si>
  <si>
    <t>5f8d55afa8c061c8</t>
  </si>
  <si>
    <t>35c549e080e5518e</t>
  </si>
  <si>
    <t>0073b76548e5984f</t>
  </si>
  <si>
    <t>e5a7318f6d997eb4</t>
  </si>
  <si>
    <t>f9c0877820b7848a</t>
  </si>
  <si>
    <t>002e24c6736f069d</t>
  </si>
  <si>
    <t>ebf78e870cecf27c</t>
  </si>
  <si>
    <t>09f6a7707f18e0b1</t>
  </si>
  <si>
    <t>694824cac39cd4a0</t>
  </si>
  <si>
    <t>9f659d51e5c5deae</t>
  </si>
  <si>
    <t>c8448d3a8975a816</t>
  </si>
  <si>
    <t>e564d30dc173d2a8</t>
  </si>
  <si>
    <t>3a16272f05577d7e</t>
  </si>
  <si>
    <t>95b8c1610ebc0395</t>
  </si>
  <si>
    <t>7bc29846eabda1f2</t>
  </si>
  <si>
    <t>d598cb5ad6f7a09f</t>
  </si>
  <si>
    <t>ddcca24ee29ddff2</t>
  </si>
  <si>
    <t>4f080ffefd5636c0</t>
  </si>
  <si>
    <t>3877d6c867447819</t>
  </si>
  <si>
    <t>38d5974e82ed1a6c</t>
  </si>
  <si>
    <t>7eeed20da9c42064</t>
  </si>
  <si>
    <t>18df13e4a5a670b5</t>
  </si>
  <si>
    <t>Richmond Hill</t>
  </si>
  <si>
    <t>Rezé</t>
  </si>
  <si>
    <t>Tecámac</t>
  </si>
  <si>
    <t>Santa Clarita</t>
  </si>
  <si>
    <t>Bronx</t>
  </si>
  <si>
    <t>Nacogdoches</t>
  </si>
  <si>
    <t>Conegliano</t>
  </si>
  <si>
    <t>Moreno Valley</t>
  </si>
  <si>
    <t>Johannesburg</t>
  </si>
  <si>
    <t>Lake Forest</t>
  </si>
  <si>
    <t>Mexicali</t>
  </si>
  <si>
    <t>Metepec</t>
  </si>
  <si>
    <t>Pinellas Park</t>
  </si>
  <si>
    <t>Carouge (GE)</t>
  </si>
  <si>
    <t>St Charles</t>
  </si>
  <si>
    <t>Fort Wayne</t>
  </si>
  <si>
    <t>McKinney</t>
  </si>
  <si>
    <t>North Charleston</t>
  </si>
  <si>
    <t>https://api.twitter.com/1.1/geo/id/5f8d55afa8c061c8.json</t>
  </si>
  <si>
    <t>https://api.twitter.com/1.1/geo/id/35c549e080e5518e.json</t>
  </si>
  <si>
    <t>https://api.twitter.com/1.1/geo/id/0073b76548e5984f.json</t>
  </si>
  <si>
    <t>https://api.twitter.com/1.1/geo/id/e5a7318f6d997eb4.json</t>
  </si>
  <si>
    <t>https://api.twitter.com/1.1/geo/id/f9c0877820b7848a.json</t>
  </si>
  <si>
    <t>https://api.twitter.com/1.1/geo/id/002e24c6736f069d.json</t>
  </si>
  <si>
    <t>https://api.twitter.com/1.1/geo/id/ebf78e870cecf27c.json</t>
  </si>
  <si>
    <t>https://api.twitter.com/1.1/geo/id/09f6a7707f18e0b1.json</t>
  </si>
  <si>
    <t>https://api.twitter.com/1.1/geo/id/694824cac39cd4a0.json</t>
  </si>
  <si>
    <t>https://api.twitter.com/1.1/geo/id/9f659d51e5c5deae.json</t>
  </si>
  <si>
    <t>https://api.twitter.com/1.1/geo/id/c8448d3a8975a816.json</t>
  </si>
  <si>
    <t>https://api.twitter.com/1.1/geo/id/e564d30dc173d2a8.json</t>
  </si>
  <si>
    <t>https://api.twitter.com/1.1/geo/id/3a16272f05577d7e.json</t>
  </si>
  <si>
    <t>https://api.twitter.com/1.1/geo/id/95b8c1610ebc0395.json</t>
  </si>
  <si>
    <t>https://api.twitter.com/1.1/geo/id/7bc29846eabda1f2.json</t>
  </si>
  <si>
    <t>https://api.twitter.com/1.1/geo/id/d598cb5ad6f7a09f.json</t>
  </si>
  <si>
    <t>https://api.twitter.com/1.1/geo/id/ddcca24ee29ddff2.json</t>
  </si>
  <si>
    <t>https://api.twitter.com/1.1/geo/id/4f080ffefd5636c0.json</t>
  </si>
  <si>
    <t>https://api.twitter.com/1.1/geo/id/3877d6c867447819.json</t>
  </si>
  <si>
    <t>https://api.twitter.com/1.1/geo/id/38d5974e82ed1a6c.json</t>
  </si>
  <si>
    <t>https://api.twitter.com/1.1/geo/id/7eeed20da9c42064.json</t>
  </si>
  <si>
    <t>https://api.twitter.com/1.1/geo/id/18df13e4a5a670b5.json</t>
  </si>
  <si>
    <t>BBC Woman's Hour</t>
  </si>
  <si>
    <t>Lauren Laverne</t>
  </si>
  <si>
    <t>PEN America</t>
  </si>
  <si>
    <t>Suzanne Nossel</t>
  </si>
  <si>
    <t>Jennifer Egan</t>
  </si>
  <si>
    <t>Influence Magazine</t>
  </si>
  <si>
    <t>Elaine Storkey</t>
  </si>
  <si>
    <t>IVP Academic</t>
  </si>
  <si>
    <t>Common Cause</t>
  </si>
  <si>
    <t>George Sackett</t>
  </si>
  <si>
    <t>Ama Marston</t>
  </si>
  <si>
    <t>Watermark</t>
  </si>
  <si>
    <t>Hachette Book Group</t>
  </si>
  <si>
    <t>PublicAffairs</t>
  </si>
  <si>
    <t>Wendy R. Anderson</t>
  </si>
  <si>
    <t>The Nopebook</t>
  </si>
  <si>
    <t>Emergency Poet 🚑 📚#FBPE</t>
  </si>
  <si>
    <t>Sydney Brownstone</t>
  </si>
  <si>
    <t>Paige Cornwell</t>
  </si>
  <si>
    <t>The Seattle Times</t>
  </si>
  <si>
    <t>KCSARC</t>
  </si>
  <si>
    <t>QueenOfTechnicolor</t>
  </si>
  <si>
    <t>Irish FilmTV Academy</t>
  </si>
  <si>
    <t>Deirdre O'Kane</t>
  </si>
  <si>
    <t>Markus Roscher-Meinel 🇩🇪</t>
  </si>
  <si>
    <t>Maarten de Rijke</t>
  </si>
  <si>
    <t>Tony B</t>
  </si>
  <si>
    <t>Woman's Day</t>
  </si>
  <si>
    <t>TheSingleWoman</t>
  </si>
  <si>
    <t>womenshealth.gov</t>
  </si>
  <si>
    <t>WomensEqualityUK</t>
  </si>
  <si>
    <t>Mediterranee</t>
  </si>
  <si>
    <t>伊藤詩織さんをすごく応援する会 #MeToo</t>
  </si>
  <si>
    <t>BossyCowgurl #TRUMP</t>
  </si>
  <si>
    <t>Thierry PARIS</t>
  </si>
  <si>
    <t>JeSuisChristelle</t>
  </si>
  <si>
    <t>Henda Ayari</t>
  </si>
  <si>
    <t>gup</t>
  </si>
  <si>
    <t>Claire McCaskill</t>
  </si>
  <si>
    <t>Sen. Lisa Murkowski</t>
  </si>
  <si>
    <t>Sen. Grassley Press</t>
  </si>
  <si>
    <t>Lindsey Graham</t>
  </si>
  <si>
    <t>Tonya GJ Prince</t>
  </si>
  <si>
    <t>Dora Milaje General Ebony Noor</t>
  </si>
  <si>
    <t>Tananarive Due</t>
  </si>
  <si>
    <t>Tinu Abayomi-Paul of Wakanda 🙌🏾🙅🏾‍♀️✊🏿🇳🇬</t>
  </si>
  <si>
    <t>venkayla haynes</t>
  </si>
  <si>
    <t>Toby Williams</t>
  </si>
  <si>
    <t>Black Dean Magic</t>
  </si>
  <si>
    <t>Students Needs First</t>
  </si>
  <si>
    <t>BlackLivesMatter DC</t>
  </si>
  <si>
    <t>ShareMyLesson</t>
  </si>
  <si>
    <t>GLSEN Education</t>
  </si>
  <si>
    <t>ADL Education</t>
  </si>
  <si>
    <t>Morningside Center</t>
  </si>
  <si>
    <t>Inner City Press</t>
  </si>
  <si>
    <t>Alison Smale</t>
  </si>
  <si>
    <t>PCCS Books</t>
  </si>
  <si>
    <t>Emma Palmer</t>
  </si>
  <si>
    <t>Dr Deborah A. Lee</t>
  </si>
  <si>
    <t>The Shit Trump Says</t>
  </si>
  <si>
    <t>Andrea Johnbaptiste</t>
  </si>
  <si>
    <t>Dee Brun</t>
  </si>
  <si>
    <t>Lauren Wolfe</t>
  </si>
  <si>
    <t>poly</t>
  </si>
  <si>
    <t>지니지옹</t>
  </si>
  <si>
    <t>강경선</t>
  </si>
  <si>
    <t>Aristegui Noticias</t>
  </si>
  <si>
    <t>Marco Flores</t>
  </si>
  <si>
    <t>Rhys Mwyn</t>
  </si>
  <si>
    <t>Radio Cymru</t>
  </si>
  <si>
    <t>Nest Thomas</t>
  </si>
  <si>
    <t>이덕수</t>
  </si>
  <si>
    <t>troy</t>
  </si>
  <si>
    <t>Chris Wilson</t>
  </si>
  <si>
    <t>baby girl.</t>
  </si>
  <si>
    <t>Webber Wit</t>
  </si>
  <si>
    <t>The MATCH Fund</t>
  </si>
  <si>
    <t>Fiachra Gibbons</t>
  </si>
  <si>
    <t>Laure</t>
  </si>
  <si>
    <t>Agnes Poirier</t>
  </si>
  <si>
    <t>Ted</t>
  </si>
  <si>
    <t>Vera Verweij- van D.</t>
  </si>
  <si>
    <t>Nel</t>
  </si>
  <si>
    <t>Honora ∞ RN, PhD</t>
  </si>
  <si>
    <t>Wesley Yang</t>
  </si>
  <si>
    <t>Fish In Water</t>
  </si>
  <si>
    <t>masha gessen</t>
  </si>
  <si>
    <t>Rebecca Carroll</t>
  </si>
  <si>
    <t>collier meyerson</t>
  </si>
  <si>
    <t>Garrick Stephens</t>
  </si>
  <si>
    <t>John Hubbard</t>
  </si>
  <si>
    <t>randler</t>
  </si>
  <si>
    <t>HyeonAh Lee</t>
  </si>
  <si>
    <t>민서영</t>
  </si>
  <si>
    <t>Entoni</t>
  </si>
  <si>
    <t>Kay Zed</t>
  </si>
  <si>
    <t>Shawn Holmgren</t>
  </si>
  <si>
    <t>Tampa Bay Times</t>
  </si>
  <si>
    <t>Steve Persall</t>
  </si>
  <si>
    <t>66박구로99나가버리고</t>
  </si>
  <si>
    <t>유주</t>
  </si>
  <si>
    <t>Ana Sofia Knauf</t>
  </si>
  <si>
    <t>Eostrae Eklat</t>
  </si>
  <si>
    <t>HuffPost México</t>
  </si>
  <si>
    <t>Boston Herald</t>
  </si>
  <si>
    <t>Kate Hege</t>
  </si>
  <si>
    <t>Michael Bilodeau</t>
  </si>
  <si>
    <t>LaMills Garrett</t>
  </si>
  <si>
    <t>Jessica Morse</t>
  </si>
  <si>
    <t>CA Democratic Party</t>
  </si>
  <si>
    <t>Julia Sweeney</t>
  </si>
  <si>
    <t>Silke Pflueger</t>
  </si>
  <si>
    <t>Tomas Vera🏞️</t>
  </si>
  <si>
    <t>SierraMtnResist</t>
  </si>
  <si>
    <t>Dr. Amy Champ</t>
  </si>
  <si>
    <t>McClintock Call GRP</t>
  </si>
  <si>
    <t>Cheryl 'Aoife'</t>
  </si>
  <si>
    <t>(((sfpelosi)))</t>
  </si>
  <si>
    <t>Kara Aley</t>
  </si>
  <si>
    <t>Melissa Carter</t>
  </si>
  <si>
    <t>Team Anti LREM</t>
  </si>
  <si>
    <t>Pascal</t>
  </si>
  <si>
    <t>Daisy Khan, WISE</t>
  </si>
  <si>
    <t>sister-hood</t>
  </si>
  <si>
    <t>Muslim Women Connect</t>
  </si>
  <si>
    <t>WISE Muslim Women</t>
  </si>
  <si>
    <t>Women in the World</t>
  </si>
  <si>
    <t>Eric Moore</t>
  </si>
  <si>
    <t>Amy Mek</t>
  </si>
  <si>
    <t>Bodas Glitz</t>
  </si>
  <si>
    <t>Teaparty Deplorable</t>
  </si>
  <si>
    <t>Warrior.</t>
  </si>
  <si>
    <t>Vonny Leclerc</t>
  </si>
  <si>
    <t>Brookings Area HR</t>
  </si>
  <si>
    <t>Wooden Legs Brewing</t>
  </si>
  <si>
    <t>Wendy Dailey</t>
  </si>
  <si>
    <t>cajunsmiley❄RESIST🌏</t>
  </si>
  <si>
    <t>The Hive</t>
  </si>
  <si>
    <t>VANITY FAIR</t>
  </si>
  <si>
    <t>Monica Lewinsky</t>
  </si>
  <si>
    <t>눗</t>
  </si>
  <si>
    <t>써커스여인🌈</t>
  </si>
  <si>
    <t>[커미션 메인트]유라</t>
  </si>
  <si>
    <t>LGH in FL</t>
  </si>
  <si>
    <t>The Internet Party</t>
  </si>
  <si>
    <t>Chris Chango</t>
  </si>
  <si>
    <t>Blue America</t>
  </si>
  <si>
    <t>Mrs Dids  🇨🇦 🇺🇸</t>
  </si>
  <si>
    <t>Sue Crocombe</t>
  </si>
  <si>
    <t>Dr. Eric Baumgartner</t>
  </si>
  <si>
    <t>Rachel, Cee, and Judith</t>
  </si>
  <si>
    <t>Feminine Collective</t>
  </si>
  <si>
    <t>Rachel Thompson, Writer of Uncomfortable Truths</t>
  </si>
  <si>
    <t>House Nibbanic Bliss</t>
  </si>
  <si>
    <t>bell</t>
  </si>
  <si>
    <t>Remy</t>
  </si>
  <si>
    <t>Chele</t>
  </si>
  <si>
    <t>Sally-Anne Beverley</t>
  </si>
  <si>
    <t>Winnipeg Sun</t>
  </si>
  <si>
    <t>Peche  ✌🏼❤️</t>
  </si>
  <si>
    <t>Shadow Cloud</t>
  </si>
  <si>
    <t>Amanda Bromfield</t>
  </si>
  <si>
    <t>ORodrigo Gonzalez</t>
  </si>
  <si>
    <t>Luis Vazquez</t>
  </si>
  <si>
    <t>Karla Souza</t>
  </si>
  <si>
    <t>Sofia Niño de Rivera</t>
  </si>
  <si>
    <t>IndianaPLUS</t>
  </si>
  <si>
    <t>Scott Sander</t>
  </si>
  <si>
    <t>Phil Sanchez</t>
  </si>
  <si>
    <t>WISH-TV</t>
  </si>
  <si>
    <t>핑크아쿠아</t>
  </si>
  <si>
    <t>Brad Starks</t>
  </si>
  <si>
    <t>2 ez</t>
  </si>
  <si>
    <t>meaggg🌞</t>
  </si>
  <si>
    <t>Mardi or French for Tuesday</t>
  </si>
  <si>
    <t>Michael McCormack MP</t>
  </si>
  <si>
    <t>Netflix LATAM</t>
  </si>
  <si>
    <t>MichaelMasley</t>
  </si>
  <si>
    <t>Roland B. Hedley Jr.</t>
  </si>
  <si>
    <t>Danuta Kozaki</t>
  </si>
  <si>
    <t>Samantha Martínez</t>
  </si>
  <si>
    <t>Erik Suydam</t>
  </si>
  <si>
    <t>Carolyn Carlson</t>
  </si>
  <si>
    <t>Margaret Wright</t>
  </si>
  <si>
    <t>NM Political Report</t>
  </si>
  <si>
    <t>Joyce Ramgatie</t>
  </si>
  <si>
    <t>Jordan Laesch</t>
  </si>
  <si>
    <t>EvolveITinc</t>
  </si>
  <si>
    <t>alejandro morales</t>
  </si>
  <si>
    <t>Sambuka</t>
  </si>
  <si>
    <t>Mitchelle R Jansen</t>
  </si>
  <si>
    <t>『ヴァティカンの正体』筑摩新書/岩渕潤子</t>
  </si>
  <si>
    <t>一般社団法人Spring～性被害当事者が生きやすい社会へ～</t>
  </si>
  <si>
    <t>DOTCOMLANDLORDS</t>
  </si>
  <si>
    <t>Elon Musk</t>
  </si>
  <si>
    <t>Raw Story</t>
  </si>
  <si>
    <t>James Vasquez</t>
  </si>
  <si>
    <t>Rewire</t>
  </si>
  <si>
    <t>Sajeedah || NEVER AGAIN!</t>
  </si>
  <si>
    <t>Garbage+Kwiyomi🤗😘</t>
  </si>
  <si>
    <t>Seung 🇰🇷🇺🇸👌</t>
  </si>
  <si>
    <t>||: Janardan :||</t>
  </si>
  <si>
    <t>Joss</t>
  </si>
  <si>
    <t>Tarana</t>
  </si>
  <si>
    <t>Cooper Thomas William Munnerlyn hates the nazis</t>
  </si>
  <si>
    <t>Ileana Jiménez</t>
  </si>
  <si>
    <t>NWLC</t>
  </si>
  <si>
    <t>SSAIS</t>
  </si>
  <si>
    <t>Real True Pundit</t>
  </si>
  <si>
    <t>Rachel Gray</t>
  </si>
  <si>
    <t>Trump's Revelation</t>
  </si>
  <si>
    <t>asif sardar</t>
  </si>
  <si>
    <t>Passenger</t>
  </si>
  <si>
    <t>El País Cultura</t>
  </si>
  <si>
    <t>Maihi Bennett</t>
  </si>
  <si>
    <t>Golriz Ghahraman</t>
  </si>
  <si>
    <t>DJ Ooshima Shigeru</t>
  </si>
  <si>
    <t>Lang Lee｜イ・ラン</t>
  </si>
  <si>
    <t>Curtis Lanoue</t>
  </si>
  <si>
    <t>Rafael Pous ||*|| 🎗</t>
  </si>
  <si>
    <t>maria caporizzo</t>
  </si>
  <si>
    <t>JOSE ANTONIO</t>
  </si>
  <si>
    <t>💁🏼Cotilleo SV🕺🏻</t>
  </si>
  <si>
    <t>Tweetsbysimone</t>
  </si>
  <si>
    <t>Lisa Tierney-Keogh</t>
  </si>
  <si>
    <t>christine</t>
  </si>
  <si>
    <t>Sandra Hansen-Harsh</t>
  </si>
  <si>
    <t>Gail Peirson</t>
  </si>
  <si>
    <t>NEVER TRUMP</t>
  </si>
  <si>
    <t>lucioleparis</t>
  </si>
  <si>
    <t>EagleStar.NET</t>
  </si>
  <si>
    <t>Morgan ❄️</t>
  </si>
  <si>
    <t>Andrea Porter</t>
  </si>
  <si>
    <t>Vrije Wereld</t>
  </si>
  <si>
    <t>tHeKnOwLeDgEaGe</t>
  </si>
  <si>
    <t>Karen Pinsker</t>
  </si>
  <si>
    <t>Vijayalakshmi Harish</t>
  </si>
  <si>
    <t>Womensweb.in</t>
  </si>
  <si>
    <t>lovecanna420</t>
  </si>
  <si>
    <t>#WeToo Japan</t>
  </si>
  <si>
    <t>Priscilla🦋</t>
  </si>
  <si>
    <t>🌸Lindsay🌸</t>
  </si>
  <si>
    <t>Daylen Mendonca</t>
  </si>
  <si>
    <t>Kansas City Chiefs</t>
  </si>
  <si>
    <t>Sky</t>
  </si>
  <si>
    <t>the very shiny girl</t>
  </si>
  <si>
    <t>AJ+</t>
  </si>
  <si>
    <t>Lyz</t>
  </si>
  <si>
    <t>Ashley Pratt</t>
  </si>
  <si>
    <t>Anne Helen Petersen</t>
  </si>
  <si>
    <t>Avalina</t>
  </si>
  <si>
    <t>Courtney Helstein</t>
  </si>
  <si>
    <t>Ingar</t>
  </si>
  <si>
    <t>Fortnite</t>
  </si>
  <si>
    <t>Lucero</t>
  </si>
  <si>
    <t>Estación Revólver</t>
  </si>
  <si>
    <t>Micha</t>
  </si>
  <si>
    <t>Girl On Fire</t>
  </si>
  <si>
    <t>Alicia Driskill</t>
  </si>
  <si>
    <t>Cause the Effect CHI</t>
  </si>
  <si>
    <t>miss oreo strawberry cheesecake</t>
  </si>
  <si>
    <t>Miguel Colliar</t>
  </si>
  <si>
    <t>TicToc by Bloomberg</t>
  </si>
  <si>
    <t>Hesham Esmail</t>
  </si>
  <si>
    <t>Debbie Ahern 🇺🇸✌🏼</t>
  </si>
  <si>
    <t>Stevan Gheemen</t>
  </si>
  <si>
    <t>Margo Harkin</t>
  </si>
  <si>
    <t>Aenne Barr</t>
  </si>
  <si>
    <t>tanger</t>
  </si>
  <si>
    <t>CrêpeGeorgette</t>
  </si>
  <si>
    <t>PressTV Programs</t>
  </si>
  <si>
    <t>Pam Bailey</t>
  </si>
  <si>
    <t>Lydia Melian</t>
  </si>
  <si>
    <t>The Tiger News</t>
  </si>
  <si>
    <t>piacere</t>
  </si>
  <si>
    <t>Heather Thomas LMFT</t>
  </si>
  <si>
    <t>L.Dale Crawley</t>
  </si>
  <si>
    <t>Reality Show (esp)</t>
  </si>
  <si>
    <t>정가을</t>
  </si>
  <si>
    <t>문재인대통령의하루</t>
  </si>
  <si>
    <t>herot levy🏆</t>
  </si>
  <si>
    <t>김영삼(대중문화평론가)</t>
  </si>
  <si>
    <t>수아 킴 ❤ 바른미래당</t>
  </si>
  <si>
    <t>Jocelyn | #HappyCLDay</t>
  </si>
  <si>
    <t>프로 현실도피러 루카</t>
  </si>
  <si>
    <t>설렘아씨</t>
  </si>
  <si>
    <t>D.Jordan</t>
  </si>
  <si>
    <t>mirror-mirror</t>
  </si>
  <si>
    <t>Diego Cruz Fadrique</t>
  </si>
  <si>
    <t>Bibiana Belsasso</t>
  </si>
  <si>
    <t>Nina Stibbe</t>
  </si>
  <si>
    <t>Sinéad Ryan</t>
  </si>
  <si>
    <t>David Geer</t>
  </si>
  <si>
    <t>Peter Alexander</t>
  </si>
  <si>
    <t>TopFictionAudiobooks</t>
  </si>
  <si>
    <t>해반반반돌이</t>
  </si>
  <si>
    <t>언니</t>
  </si>
  <si>
    <t>Victoria Santos</t>
  </si>
  <si>
    <t>Lee Hill</t>
  </si>
  <si>
    <t>laura frignani</t>
  </si>
  <si>
    <t>Change.org Italia</t>
  </si>
  <si>
    <t>LIBERI e UGUALI</t>
  </si>
  <si>
    <t>Movimento 5 Stelle</t>
  </si>
  <si>
    <t>Forza Italia</t>
  </si>
  <si>
    <t>Partito Democratico</t>
  </si>
  <si>
    <t>Owolabi Ak</t>
  </si>
  <si>
    <t>Taurus🔥Rachel</t>
  </si>
  <si>
    <t>Gavin Newsom</t>
  </si>
  <si>
    <t>🇨🇦Reel New Media🇨🇦</t>
  </si>
  <si>
    <t>Akash Sharma</t>
  </si>
  <si>
    <t>† MΞKA JACK$ON †</t>
  </si>
  <si>
    <t>Alex Beech</t>
  </si>
  <si>
    <t>Kate Jenkins</t>
  </si>
  <si>
    <t>leah</t>
  </si>
  <si>
    <t>BHP Animal Watch</t>
  </si>
  <si>
    <t>Boomer Kingsley</t>
  </si>
  <si>
    <t>Celine Dion</t>
  </si>
  <si>
    <t>k.d. lang</t>
  </si>
  <si>
    <t>Pamela Underwood</t>
  </si>
  <si>
    <t>Women In STEM</t>
  </si>
  <si>
    <t>MeToo</t>
  </si>
  <si>
    <t>Roisin Ingle</t>
  </si>
  <si>
    <t>DianaLaura Benavides</t>
  </si>
  <si>
    <t>MARA</t>
  </si>
  <si>
    <t>SHAQ</t>
  </si>
  <si>
    <t>Amy Kishek</t>
  </si>
  <si>
    <t>Bad + Bitchy Podcast</t>
  </si>
  <si>
    <t>Utdanningsforbundet</t>
  </si>
  <si>
    <t>Ayesha | VOTE BISHES</t>
  </si>
  <si>
    <t>CHLO</t>
  </si>
  <si>
    <t>Armando</t>
  </si>
  <si>
    <t>The Good Fight Podcast</t>
  </si>
  <si>
    <t>EmbracingMyself</t>
  </si>
  <si>
    <t>@4</t>
  </si>
  <si>
    <t>Stacey Dash</t>
  </si>
  <si>
    <t>레테</t>
  </si>
  <si>
    <t>𝕵𝖊𝖘𝖚𝖘 𝕯𝖗𝖔𝖜𝖓𝖎𝖓𝖌 𝕵𝖗.</t>
  </si>
  <si>
    <t>Sandra Yearman</t>
  </si>
  <si>
    <t>Kacey Kells</t>
  </si>
  <si>
    <t>Lana Payne</t>
  </si>
  <si>
    <t>On The Go</t>
  </si>
  <si>
    <t>Jessica McCormick</t>
  </si>
  <si>
    <t>FORTUNE</t>
  </si>
  <si>
    <t>Deep Bro</t>
  </si>
  <si>
    <t>Shaheen Buneri</t>
  </si>
  <si>
    <t>MarcelaUlrich</t>
  </si>
  <si>
    <t>Denise Maerker</t>
  </si>
  <si>
    <t>Amy Hanen</t>
  </si>
  <si>
    <t>Mario Canseco</t>
  </si>
  <si>
    <t>Insights West</t>
  </si>
  <si>
    <t>Candace ☕️📚</t>
  </si>
  <si>
    <t>Fay Feeney</t>
  </si>
  <si>
    <t>NACD</t>
  </si>
  <si>
    <t>The Khemist</t>
  </si>
  <si>
    <t>howard c</t>
  </si>
  <si>
    <t>The Oregonian</t>
  </si>
  <si>
    <t>Elias Jonsson Heia</t>
  </si>
  <si>
    <t>Jonna H Jonsson</t>
  </si>
  <si>
    <t>드라딩</t>
  </si>
  <si>
    <t>Première</t>
  </si>
  <si>
    <t>Simon le Geeko</t>
  </si>
  <si>
    <t>Catherine Mary</t>
  </si>
  <si>
    <t>scented poppy</t>
  </si>
  <si>
    <t>Jill Filipovic</t>
  </si>
  <si>
    <t>Susy Schultz</t>
  </si>
  <si>
    <t>Fame Up In Prospect</t>
  </si>
  <si>
    <t>Hurt Cancer🔥🔥🔥</t>
  </si>
  <si>
    <t>Owl Woman</t>
  </si>
  <si>
    <t>Le Devoir</t>
  </si>
  <si>
    <t>Myriam Aravena</t>
  </si>
  <si>
    <t>Ricardo Ahumada S.</t>
  </si>
  <si>
    <t>renée berry</t>
  </si>
  <si>
    <t>G!lbo</t>
  </si>
  <si>
    <t>MTV</t>
  </si>
  <si>
    <t>Caitríona Nic Góráin</t>
  </si>
  <si>
    <t>DJ SYDNEY FLASHBACK</t>
  </si>
  <si>
    <t>Chitra</t>
  </si>
  <si>
    <t>WMC SheSource</t>
  </si>
  <si>
    <t>Erin Hohlfelder</t>
  </si>
  <si>
    <t>Nicole Chung</t>
  </si>
  <si>
    <t>Hypnotist Collector Currie</t>
  </si>
  <si>
    <t>Eric Kill-fucking-monger</t>
  </si>
  <si>
    <t>April Spivey</t>
  </si>
  <si>
    <t>Dr. Joy Qualls</t>
  </si>
  <si>
    <t>SE,,P</t>
  </si>
  <si>
    <t>Andy BJ</t>
  </si>
  <si>
    <t>JOSÉ CÁRDENAS</t>
  </si>
  <si>
    <t>Marga</t>
  </si>
  <si>
    <t>Anthony Wall</t>
  </si>
  <si>
    <t>Lᴇᴀɴɴᴇ Wᴏᴏᴅғᴜʟʟ</t>
  </si>
  <si>
    <t>Loretta Steddum</t>
  </si>
  <si>
    <t>Christine💋</t>
  </si>
  <si>
    <t>Emily✨</t>
  </si>
  <si>
    <t>허프포스트코리아</t>
  </si>
  <si>
    <t>앵두🏹</t>
  </si>
  <si>
    <t>🇨🇦 Heather 🇨🇦</t>
  </si>
  <si>
    <t>Google Music Africa</t>
  </si>
  <si>
    <t>D-Day</t>
  </si>
  <si>
    <t>Iris Briseida Apodac</t>
  </si>
  <si>
    <t>AbujaRock.Com</t>
  </si>
  <si>
    <t>Sawyer Brittain</t>
  </si>
  <si>
    <t>The Goldwater</t>
  </si>
  <si>
    <t>🇺🇸Dr.Kaco of SCV</t>
  </si>
  <si>
    <t>CHRIS SITTARD</t>
  </si>
  <si>
    <t>Jessica Stilwell</t>
  </si>
  <si>
    <t>Verso Books</t>
  </si>
  <si>
    <t>LookupDan</t>
  </si>
  <si>
    <t>Gus Kenworthy</t>
  </si>
  <si>
    <t>🐼 ∆kira ⚥</t>
  </si>
  <si>
    <t>Arndt Peltner</t>
  </si>
  <si>
    <t>Bill Matthews</t>
  </si>
  <si>
    <t>Darlene Hendrickson</t>
  </si>
  <si>
    <t>Golden Baked Warrior</t>
  </si>
  <si>
    <t>Jorts On An Air Mattress</t>
  </si>
  <si>
    <t>링스👓🐖</t>
  </si>
  <si>
    <t>찌노</t>
  </si>
  <si>
    <t>meow</t>
  </si>
  <si>
    <t>NattieBur</t>
  </si>
  <si>
    <t>Canttellstrangersmyname</t>
  </si>
  <si>
    <t>Dr. Antony Roberts</t>
  </si>
  <si>
    <t>Oscar Finn</t>
  </si>
  <si>
    <t>뭘 하면 좋을까</t>
  </si>
  <si>
    <t>Jeska</t>
  </si>
  <si>
    <t>Loving God &amp; Country</t>
  </si>
  <si>
    <t>Therese Sedman</t>
  </si>
  <si>
    <t>Maria Elena Lopez</t>
  </si>
  <si>
    <t>Erika  Mustermann</t>
  </si>
  <si>
    <t>Süddeutsche Zeitung</t>
  </si>
  <si>
    <t>Becca Keating</t>
  </si>
  <si>
    <t>The Daily Signal</t>
  </si>
  <si>
    <t>Kelsey Harkness</t>
  </si>
  <si>
    <t>College Candy</t>
  </si>
  <si>
    <t>공지영</t>
  </si>
  <si>
    <t>KBS 뉴스</t>
  </si>
  <si>
    <t>Afree Thinker🔥</t>
  </si>
  <si>
    <t>Lost in magic</t>
  </si>
  <si>
    <t>Víctor Fernández</t>
  </si>
  <si>
    <t>David Ogden</t>
  </si>
  <si>
    <t>Charles Oudom</t>
  </si>
  <si>
    <t>정없어</t>
  </si>
  <si>
    <t>Daniel Crawford</t>
  </si>
  <si>
    <t>La Nota Sociológica</t>
  </si>
  <si>
    <t>Mary Valery</t>
  </si>
  <si>
    <t>Khadijah Queen</t>
  </si>
  <si>
    <t>Anna Núñez</t>
  </si>
  <si>
    <t>Natalia Beristain</t>
  </si>
  <si>
    <t>MattyBrand</t>
  </si>
  <si>
    <t>[뉴이스트 백호 강동호 활중해] 겨울🌌</t>
  </si>
  <si>
    <t>[강동호🐯송치] reset</t>
  </si>
  <si>
    <t>Monica H Green</t>
  </si>
  <si>
    <t>embeeshea a STABLE isotope of STAGGERING GENIUS</t>
  </si>
  <si>
    <t>María Renée</t>
  </si>
  <si>
    <t>Donna Rooney</t>
  </si>
  <si>
    <t>ThinGrayLine</t>
  </si>
  <si>
    <t>lisa george</t>
  </si>
  <si>
    <t>NZ-Blogs</t>
  </si>
  <si>
    <t>Maï</t>
  </si>
  <si>
    <t>rose mcgowan</t>
  </si>
  <si>
    <t>Margaret Soteriou</t>
  </si>
  <si>
    <t>m☕️g</t>
  </si>
  <si>
    <t>Partisangirl 🇸🇾</t>
  </si>
  <si>
    <t>✞ Jeisson C8  ✞</t>
  </si>
  <si>
    <t>♥ Sel ♥</t>
  </si>
  <si>
    <t>PΩlarbearsAreCΩΩL!</t>
  </si>
  <si>
    <t>LouisaRiche</t>
  </si>
  <si>
    <t>Picasso</t>
  </si>
  <si>
    <t>Manda Brookman</t>
  </si>
  <si>
    <t>Nando</t>
  </si>
  <si>
    <t>Alex Griswold</t>
  </si>
  <si>
    <t>H.Sinclair V #NotABot</t>
  </si>
  <si>
    <t>Douglas Schroeder</t>
  </si>
  <si>
    <t>Liz Seccuro</t>
  </si>
  <si>
    <t>Olympics</t>
  </si>
  <si>
    <t>Jake Turk</t>
  </si>
  <si>
    <t>PhiLab</t>
  </si>
  <si>
    <t>La Presse</t>
  </si>
  <si>
    <t>Todd Wilson</t>
  </si>
  <si>
    <t>BAM BAM</t>
  </si>
  <si>
    <t>Amy Siskind</t>
  </si>
  <si>
    <t>Jesus Torres</t>
  </si>
  <si>
    <t>웅</t>
  </si>
  <si>
    <t>Tayla Smith</t>
  </si>
  <si>
    <t>Keerthi Vedantam</t>
  </si>
  <si>
    <t>Nonpartisan Media</t>
  </si>
  <si>
    <t>DrDielen</t>
  </si>
  <si>
    <t>Michele Bradley</t>
  </si>
  <si>
    <t>Better Life Lab</t>
  </si>
  <si>
    <t>PBS</t>
  </si>
  <si>
    <t>Kasha</t>
  </si>
  <si>
    <t>David Landy</t>
  </si>
  <si>
    <t>Godless Mama Speaks</t>
  </si>
  <si>
    <t>RavenousWoman</t>
  </si>
  <si>
    <t>Natalie 🌈</t>
  </si>
  <si>
    <t>Toledo Law</t>
  </si>
  <si>
    <t>Susan Howard</t>
  </si>
  <si>
    <t>TuraSatanaProduction</t>
  </si>
  <si>
    <t>澤水月</t>
  </si>
  <si>
    <t>Boys Toys</t>
  </si>
  <si>
    <t>Andrea Bonime-Blanc</t>
  </si>
  <si>
    <t>Alpha Reboot</t>
  </si>
  <si>
    <t>Carmen Morello</t>
  </si>
  <si>
    <t>Irene Bonsai</t>
  </si>
  <si>
    <t>HPD MSWi</t>
  </si>
  <si>
    <t>Mary J</t>
  </si>
  <si>
    <t>Haley Swenson</t>
  </si>
  <si>
    <t>Feri</t>
  </si>
  <si>
    <t>한남아어서👉재기👈해</t>
  </si>
  <si>
    <t>한국여성민우회</t>
  </si>
  <si>
    <t>순수한 용망킴</t>
  </si>
  <si>
    <t>🎗김이제이</t>
  </si>
  <si>
    <t>Hooo</t>
  </si>
  <si>
    <t>Jim Dudley</t>
  </si>
  <si>
    <t>Emotion</t>
  </si>
  <si>
    <t>Robert Franken</t>
  </si>
  <si>
    <t>Nohema</t>
  </si>
  <si>
    <t>(((Percy Chekov)))</t>
  </si>
  <si>
    <t>Galen Auer</t>
  </si>
  <si>
    <t>Women's Fund</t>
  </si>
  <si>
    <t>Nonya</t>
  </si>
  <si>
    <t>Brad Fitzgerald</t>
  </si>
  <si>
    <t>WikiLeaks</t>
  </si>
  <si>
    <t>Jensen is waiting for #IGREPORT</t>
  </si>
  <si>
    <t>Batman</t>
  </si>
  <si>
    <t>Dr. Mrs. Totally RUSSIAN 😒</t>
  </si>
  <si>
    <t>spritual warfare—which side are you on</t>
  </si>
  <si>
    <t>PG Howie</t>
  </si>
  <si>
    <t>AmericanPride</t>
  </si>
  <si>
    <t>GITMOisREADYnow⚖️TakingPedos2</t>
  </si>
  <si>
    <t>Beelzebufo Brigade🐸🐼🍕</t>
  </si>
  <si>
    <t>#libertyandjusticeforall</t>
  </si>
  <si>
    <t>Neen Katzman 🍕</t>
  </si>
  <si>
    <t>#ReleaseTheChildren</t>
  </si>
  <si>
    <t>Shall not be infringed.</t>
  </si>
  <si>
    <t>Majestic Angel</t>
  </si>
  <si>
    <t>GrannyPI 🚜🦉🦅🐄🐎🐓🌻🌱</t>
  </si>
  <si>
    <t>Paul Etheredge</t>
  </si>
  <si>
    <t>WarriorWithASmile #IStandWithGenFlynn</t>
  </si>
  <si>
    <t>Ed Darrell</t>
  </si>
  <si>
    <t>Beach Lover</t>
  </si>
  <si>
    <t>Carrieanne Faithfull♿🍕🐇🐻🐸</t>
  </si>
  <si>
    <t>VESTON ASH NOT A RUSSIAN BOT</t>
  </si>
  <si>
    <t>Broward Schools Corrupt</t>
  </si>
  <si>
    <t>(Jamie)J.A.L.F.T</t>
  </si>
  <si>
    <t>MAGADauntlessDiamond</t>
  </si>
  <si>
    <t>Tharon Pleiades</t>
  </si>
  <si>
    <t>Theo</t>
  </si>
  <si>
    <t>SensaCine</t>
  </si>
  <si>
    <t>개띠 도대체</t>
  </si>
  <si>
    <t>Commentary Magazine</t>
  </si>
  <si>
    <t>Daniella Greenbaum</t>
  </si>
  <si>
    <t>Noah Rothman</t>
  </si>
  <si>
    <t>Jasmine</t>
  </si>
  <si>
    <t>Her Campus</t>
  </si>
  <si>
    <t>Emily Jo 💕</t>
  </si>
  <si>
    <t>Joyce Beatty</t>
  </si>
  <si>
    <t>NBC4 Columbus</t>
  </si>
  <si>
    <t>D Thesis</t>
  </si>
  <si>
    <t>Marc Canter ♨</t>
  </si>
  <si>
    <t>danah boyd</t>
  </si>
  <si>
    <t>World Economic Forum</t>
  </si>
  <si>
    <t>Young Global Leaders</t>
  </si>
  <si>
    <t>Zennie Abraham</t>
  </si>
  <si>
    <t>Kaliya-IdentityWoman</t>
  </si>
  <si>
    <t>Wendy Dent</t>
  </si>
  <si>
    <t>Samfiru Tumarkin LLP</t>
  </si>
  <si>
    <t>Mercury News</t>
  </si>
  <si>
    <t>CrazyCatLady</t>
  </si>
  <si>
    <t>EFLugo</t>
  </si>
  <si>
    <t>🌊mswarrior🌊#impeach45🌊</t>
  </si>
  <si>
    <t>Kayleigh Donaldson</t>
  </si>
  <si>
    <t>Philip Kehoe 2018 edition</t>
  </si>
  <si>
    <t>Krunox</t>
  </si>
  <si>
    <t>Aaaaaaaubs.</t>
  </si>
  <si>
    <t>Sabrina Adaba</t>
  </si>
  <si>
    <t>Niall Munro</t>
  </si>
  <si>
    <t>Helen BLaCour</t>
  </si>
  <si>
    <t>Lexi</t>
  </si>
  <si>
    <t>AD.nl</t>
  </si>
  <si>
    <t>LVV</t>
  </si>
  <si>
    <t>Karmus</t>
  </si>
  <si>
    <t>Pamela Gill</t>
  </si>
  <si>
    <t>Elizabeth Seward</t>
  </si>
  <si>
    <t>Atwood Magazine</t>
  </si>
  <si>
    <t>Collapsi</t>
  </si>
  <si>
    <t>adrianne ✨</t>
  </si>
  <si>
    <t>LongTake</t>
  </si>
  <si>
    <t>Natalie Poole</t>
  </si>
  <si>
    <t>CJ Rice</t>
  </si>
  <si>
    <t>Jakki Cali</t>
  </si>
  <si>
    <t>The Spice of Life</t>
  </si>
  <si>
    <t>Cotée à l'Argus</t>
  </si>
  <si>
    <t>Timothy Collins</t>
  </si>
  <si>
    <t>oddhan</t>
  </si>
  <si>
    <t>pamela joy stafford</t>
  </si>
  <si>
    <t>Katie Tibaldi</t>
  </si>
  <si>
    <t>Women and Hollywood</t>
  </si>
  <si>
    <t>카지노</t>
  </si>
  <si>
    <t>의도치않은 반동결 댕쿠😳</t>
  </si>
  <si>
    <t>Darkwillow</t>
  </si>
  <si>
    <t>Andreína Ramírez</t>
  </si>
  <si>
    <t>Kelli Dunaj</t>
  </si>
  <si>
    <t>불한당에뼈를묻은유리💜</t>
  </si>
  <si>
    <t>Justine Doswell</t>
  </si>
  <si>
    <t>Meredith Schwartz</t>
  </si>
  <si>
    <t>Radio Task Force</t>
  </si>
  <si>
    <t>Presidente Trump</t>
  </si>
  <si>
    <t>Barinder Rasode</t>
  </si>
  <si>
    <t>Maz Artang</t>
  </si>
  <si>
    <t>Dammy Og</t>
  </si>
  <si>
    <t>JayTheFakeWriter✍🏿</t>
  </si>
  <si>
    <t>Kim Barker</t>
  </si>
  <si>
    <t>Giuliana Caccia</t>
  </si>
  <si>
    <t>Leonardo Barceló™</t>
  </si>
  <si>
    <t>Albert 🐻</t>
  </si>
  <si>
    <t>Jennifer Lawrence</t>
  </si>
  <si>
    <t>isra1982</t>
  </si>
  <si>
    <t>PartnersInFamily</t>
  </si>
  <si>
    <t>El Conejo de Os.</t>
  </si>
  <si>
    <t>Young People For</t>
  </si>
  <si>
    <t>Sara Newton</t>
  </si>
  <si>
    <t>Bryan Rotella</t>
  </si>
  <si>
    <t>LadyLawyerDiaries</t>
  </si>
  <si>
    <t>Sara Rossi</t>
  </si>
  <si>
    <t>Tracking Board</t>
  </si>
  <si>
    <t>Hoai-Tran Bui</t>
  </si>
  <si>
    <t>바우네</t>
  </si>
  <si>
    <t>Consume This</t>
  </si>
  <si>
    <t>Betsy L. Angert</t>
  </si>
  <si>
    <t>Andrea Kelly</t>
  </si>
  <si>
    <t>책들고 조는 고양이</t>
  </si>
  <si>
    <t>Korea Exposé</t>
  </si>
  <si>
    <t>R.I. Lawyers Weekly</t>
  </si>
  <si>
    <t>Tom Enright</t>
  </si>
  <si>
    <t>Nicole Mirante</t>
  </si>
  <si>
    <t>joey</t>
  </si>
  <si>
    <t>🧜🏽‍♀️🧜🏽‍♀️Sabrina</t>
  </si>
  <si>
    <t>Inquisitor Clexa</t>
  </si>
  <si>
    <t>Women Make Movies</t>
  </si>
  <si>
    <t>Sivuyisiwe Thomas Walaza-Sitsholwana</t>
  </si>
  <si>
    <t>Fortune Sibanda</t>
  </si>
  <si>
    <t>Bianca Delgado</t>
  </si>
  <si>
    <t>김재현</t>
  </si>
  <si>
    <t>Piya Chattopadhyay</t>
  </si>
  <si>
    <t>Austin Sebben</t>
  </si>
  <si>
    <t>Franz</t>
  </si>
  <si>
    <t>BFMTV</t>
  </si>
  <si>
    <t>Morbak</t>
  </si>
  <si>
    <t>Maria Bari     💞💖 JESUS 💖💞</t>
  </si>
  <si>
    <t>Ron Cavegn</t>
  </si>
  <si>
    <t>Karla Souza Brasil</t>
  </si>
  <si>
    <t>thuanny</t>
  </si>
  <si>
    <t>El Gran Rulus</t>
  </si>
  <si>
    <t>SF TNG</t>
  </si>
  <si>
    <t>Lisa Schulze</t>
  </si>
  <si>
    <t>Wail from the Desert</t>
  </si>
  <si>
    <t>CSM</t>
  </si>
  <si>
    <t>Laurinda Cole</t>
  </si>
  <si>
    <t>Zing</t>
  </si>
  <si>
    <t>Nah🇺🇸Baby🇺🇸Nah</t>
  </si>
  <si>
    <t>L.U.S.T &amp; C.R.A.Y💰</t>
  </si>
  <si>
    <t>Darren Ewing</t>
  </si>
  <si>
    <t>좋아 좋아!!_나도 문빠 할란다!</t>
  </si>
  <si>
    <t>OccuWorld ❌</t>
  </si>
  <si>
    <t>Stephen Christian</t>
  </si>
  <si>
    <t>Adam Bouska</t>
  </si>
  <si>
    <t>Raymie Heart</t>
  </si>
  <si>
    <t>ashley judd</t>
  </si>
  <si>
    <t>Sopie Dophie</t>
  </si>
  <si>
    <t>Vote Blue 2018</t>
  </si>
  <si>
    <t>Paul Podhorn, Jr.</t>
  </si>
  <si>
    <t>Carlos Harvey Acosta</t>
  </si>
  <si>
    <t>Mau Nieto</t>
  </si>
  <si>
    <t>Twitter Verified</t>
  </si>
  <si>
    <t>CJ Pearson</t>
  </si>
  <si>
    <t>Enemy of the NRA</t>
  </si>
  <si>
    <t>Patrick Eddis</t>
  </si>
  <si>
    <t>ugi</t>
  </si>
  <si>
    <t>Daequin</t>
  </si>
  <si>
    <t>휴지 ヒュジ</t>
  </si>
  <si>
    <t>이누</t>
  </si>
  <si>
    <t>AdrianaTc</t>
  </si>
  <si>
    <t>AnimalPolitico.com</t>
  </si>
  <si>
    <t>Tiaré Scanda</t>
  </si>
  <si>
    <t>Luz</t>
  </si>
  <si>
    <t>Legal Eagles</t>
  </si>
  <si>
    <t>Rogue Mayor Barry</t>
  </si>
  <si>
    <t>glow queen✨</t>
  </si>
  <si>
    <t>Mishell Laubenthal</t>
  </si>
  <si>
    <t>Steven Hsieh</t>
  </si>
  <si>
    <t>The Sun ™🏳️‍🌈✌🏼❤️🥠</t>
  </si>
  <si>
    <t>Lydia Cornell</t>
  </si>
  <si>
    <t>factsVfake❄#VetsResistSupportSquadron</t>
  </si>
  <si>
    <t>Together</t>
  </si>
  <si>
    <t>Nestor</t>
  </si>
  <si>
    <t>Cincinnatus</t>
  </si>
  <si>
    <t>KimmyQueen09</t>
  </si>
  <si>
    <t>Queen of Imaginary Island</t>
  </si>
  <si>
    <t>Obed alvarado</t>
  </si>
  <si>
    <t>stern</t>
  </si>
  <si>
    <t>Gillidu</t>
  </si>
  <si>
    <t>Harvey Day</t>
  </si>
  <si>
    <t>Chloe Slocum, MD MPH</t>
  </si>
  <si>
    <t>Harvard Biz Review</t>
  </si>
  <si>
    <t>eZg</t>
  </si>
  <si>
    <t>The Bugle</t>
  </si>
  <si>
    <t>we don't deserve camila</t>
  </si>
  <si>
    <t>María Ester Messina</t>
  </si>
  <si>
    <t>Hope Dellon</t>
  </si>
  <si>
    <t>크로스</t>
  </si>
  <si>
    <t>Sarah Chin</t>
  </si>
  <si>
    <t>JanVanY</t>
  </si>
  <si>
    <t>香西咲 ~Saki Kouzai~</t>
  </si>
  <si>
    <t>貧血うさぎ</t>
  </si>
  <si>
    <t>George Murray Jr</t>
  </si>
  <si>
    <t>HORSEJournals.com</t>
  </si>
  <si>
    <t>kwigin</t>
  </si>
  <si>
    <t>표창원</t>
  </si>
  <si>
    <t>신서우(🙋‍♀️전진하는 민주당,민생속으로!🇰🇷)</t>
  </si>
  <si>
    <t>💥Samantha Lauzon💥</t>
  </si>
  <si>
    <t>Carol Ann Conners</t>
  </si>
  <si>
    <t>Helen Mary Jones</t>
  </si>
  <si>
    <t>Flag Flying Patriot</t>
  </si>
  <si>
    <t>Lauren4Trump 🇺🇸</t>
  </si>
  <si>
    <t>Maria Bowe</t>
  </si>
  <si>
    <t>Stephanie Kulke</t>
  </si>
  <si>
    <t>Northwestern</t>
  </si>
  <si>
    <t>David Baker</t>
  </si>
  <si>
    <t>Bob Chipman</t>
  </si>
  <si>
    <t>Reporte Querétaro</t>
  </si>
  <si>
    <t>MeToo Paris</t>
  </si>
  <si>
    <t>Next_Japan</t>
  </si>
  <si>
    <t>이로🦔</t>
  </si>
  <si>
    <t>Kokopelli</t>
  </si>
  <si>
    <t>HotNewHipHop</t>
  </si>
  <si>
    <t>Vinyl Opus</t>
  </si>
  <si>
    <t>•Sam Solís•</t>
  </si>
  <si>
    <t>달빅</t>
  </si>
  <si>
    <t>Emily Dyanne Hangry</t>
  </si>
  <si>
    <t>Ashley C. Ford</t>
  </si>
  <si>
    <t>Amy Ann</t>
  </si>
  <si>
    <t>Sang❤️💙Barcel⚽️nista</t>
  </si>
  <si>
    <t>BarcaSpiral</t>
  </si>
  <si>
    <t>Jessica Botelho-Urbanski</t>
  </si>
  <si>
    <t>Shannon VanRaes</t>
  </si>
  <si>
    <t>Kristin Annable</t>
  </si>
  <si>
    <t>Katie Nicholson</t>
  </si>
  <si>
    <t>Sebastian Schack</t>
  </si>
  <si>
    <t>Kevin Spacey</t>
  </si>
  <si>
    <t>Bill Prady</t>
  </si>
  <si>
    <t>Kim Taehyung</t>
  </si>
  <si>
    <t>Tom Cleary</t>
  </si>
  <si>
    <t>Petty_Spaghetti</t>
  </si>
  <si>
    <t>ايلينا</t>
  </si>
  <si>
    <t>ConnieFal</t>
  </si>
  <si>
    <t>Olaf Gabriel</t>
  </si>
  <si>
    <t>C. M. Johannsen</t>
  </si>
  <si>
    <t>Mochiz K.Soldado</t>
  </si>
  <si>
    <t>El Doggy</t>
  </si>
  <si>
    <t>Judith Clegg</t>
  </si>
  <si>
    <t>Dancei ExpressStyle</t>
  </si>
  <si>
    <t>Creadanse Paris</t>
  </si>
  <si>
    <t>andrew dotchin</t>
  </si>
  <si>
    <t>Ellen Freyta</t>
  </si>
  <si>
    <t>MaxPalumbo</t>
  </si>
  <si>
    <t>Фрэнк gab.ai</t>
  </si>
  <si>
    <t>Arthur van Amerongen</t>
  </si>
  <si>
    <t>marisa🐾</t>
  </si>
  <si>
    <t>99.9ねこ宮❤事実が全て🍀</t>
  </si>
  <si>
    <t>ねこなんだ</t>
  </si>
  <si>
    <t>Lulu Dollz</t>
  </si>
  <si>
    <t>Tits and Sass</t>
  </si>
  <si>
    <t>LuErotica</t>
  </si>
  <si>
    <t>Vivian Norris</t>
  </si>
  <si>
    <t>Kyle Buchanan</t>
  </si>
  <si>
    <t>#NoScientology</t>
  </si>
  <si>
    <t>Esther Rockett 🚀</t>
  </si>
  <si>
    <t>Frauen*volksbegehren</t>
  </si>
  <si>
    <t>Brigitte</t>
  </si>
  <si>
    <t>Elisabeth Klar</t>
  </si>
  <si>
    <t>GRIOT Circle</t>
  </si>
  <si>
    <t>Melmo Macdaffy</t>
  </si>
  <si>
    <t>Donna Bosink</t>
  </si>
  <si>
    <t>연뮤덕 용어봇</t>
  </si>
  <si>
    <t>하또앤도[소윤]</t>
  </si>
  <si>
    <t>Rudy</t>
  </si>
  <si>
    <t>밀군레인저 블루</t>
  </si>
  <si>
    <t>리안 맛 소금</t>
  </si>
  <si>
    <t>야나(Я Яна)🏳️‍🌈</t>
  </si>
  <si>
    <t>새로운 대한민국</t>
  </si>
  <si>
    <t>Helen_OWN</t>
  </si>
  <si>
    <t>Rogers K-Rock Centre</t>
  </si>
  <si>
    <t>Hedley</t>
  </si>
  <si>
    <t>Ticketmaster Canada</t>
  </si>
  <si>
    <t>Q. 🐰Wonshik || Legendary Bronze</t>
  </si>
  <si>
    <t>Elizabeth Ciesla</t>
  </si>
  <si>
    <t>shelly betancourt</t>
  </si>
  <si>
    <t>Carlos Gonzalez B.</t>
  </si>
  <si>
    <t>LUIS HERNANDEZ</t>
  </si>
  <si>
    <t>자해함</t>
  </si>
  <si>
    <t>Martin Goldberg</t>
  </si>
  <si>
    <t>Darth Karnesy</t>
  </si>
  <si>
    <t>Maggie Resists Trump</t>
  </si>
  <si>
    <t>Phrasing!!</t>
  </si>
  <si>
    <t>David Alan Grier</t>
  </si>
  <si>
    <t>Nistula Hebbar</t>
  </si>
  <si>
    <t>Manish Arora</t>
  </si>
  <si>
    <t>RODRIGO YEPES!</t>
  </si>
  <si>
    <t>Lisi Esnaurrizar</t>
  </si>
  <si>
    <t>Programa Hoy</t>
  </si>
  <si>
    <t>AleXandra Kohan</t>
  </si>
  <si>
    <t>sergitus🐵</t>
  </si>
  <si>
    <t>inca</t>
  </si>
  <si>
    <t>M Is For Music</t>
  </si>
  <si>
    <t>Patty Rangel</t>
  </si>
  <si>
    <t>Time's Up! Legal Defense</t>
  </si>
  <si>
    <t>Rob Nail</t>
  </si>
  <si>
    <t>Sarah G McBride</t>
  </si>
  <si>
    <t>SingularityU</t>
  </si>
  <si>
    <t>Major Music</t>
  </si>
  <si>
    <t>The Daily Dot</t>
  </si>
  <si>
    <t>Paris Culture - Fr</t>
  </si>
  <si>
    <t>Agence France-Presse</t>
  </si>
  <si>
    <t>Fernanda Martinez</t>
  </si>
  <si>
    <t>Excelsior California</t>
  </si>
  <si>
    <t>Birthright War Story</t>
  </si>
  <si>
    <t>Irene Ogrizek</t>
  </si>
  <si>
    <t>Izzie</t>
  </si>
  <si>
    <t>⚡️Règlement Radio⚡️</t>
  </si>
  <si>
    <t>Arie Plug</t>
  </si>
  <si>
    <t>Boswachter Tim</t>
  </si>
  <si>
    <t>Sharon Taylor</t>
  </si>
  <si>
    <t>FOX2now</t>
  </si>
  <si>
    <t>Vivienne Kylen</t>
  </si>
  <si>
    <t>Arika Kane™</t>
  </si>
  <si>
    <t>Angels Voice</t>
  </si>
  <si>
    <t>FRANK BULLITT</t>
  </si>
  <si>
    <t>Amelia Roberts🍍</t>
  </si>
  <si>
    <t>양으🌠</t>
  </si>
  <si>
    <t>Ruth Spino salas</t>
  </si>
  <si>
    <t>Ventaneando oficial</t>
  </si>
  <si>
    <t>Jacqueline Bole</t>
  </si>
  <si>
    <t>American Law Journal</t>
  </si>
  <si>
    <t>Melissa J. Osipoff</t>
  </si>
  <si>
    <t>edda</t>
  </si>
  <si>
    <t>Jonathan Grieser</t>
  </si>
  <si>
    <t>Wipy TV</t>
  </si>
  <si>
    <t>Monty Hall</t>
  </si>
  <si>
    <t>Manuel Braverman</t>
  </si>
  <si>
    <t>Project Consent</t>
  </si>
  <si>
    <t>Debbie Hines</t>
  </si>
  <si>
    <t>Fer itzel</t>
  </si>
  <si>
    <t>Mr. Weeks ✊🏽</t>
  </si>
  <si>
    <t>Butterfly Kisses</t>
  </si>
  <si>
    <t>Anna-Jane Stilwell</t>
  </si>
  <si>
    <t>tears_roll_down</t>
  </si>
  <si>
    <t>Natalie Green</t>
  </si>
  <si>
    <t>JL</t>
  </si>
  <si>
    <t>UOL</t>
  </si>
  <si>
    <t>Pingo Ares</t>
  </si>
  <si>
    <t>Courtney (CJ) Sinner</t>
  </si>
  <si>
    <t>Right Voice Now</t>
  </si>
  <si>
    <t>Time Warner</t>
  </si>
  <si>
    <t>CNN Communications</t>
  </si>
  <si>
    <t>New Day</t>
  </si>
  <si>
    <t>U.S. EPA</t>
  </si>
  <si>
    <t>Elizabeth Carroll</t>
  </si>
  <si>
    <t>Patricia_69</t>
  </si>
  <si>
    <t>CNN Health</t>
  </si>
  <si>
    <t>John Gauthier #babcult</t>
  </si>
  <si>
    <t>Philip Schuyler</t>
  </si>
  <si>
    <t>Adigun A. Polack</t>
  </si>
  <si>
    <t>RealShowstopper</t>
  </si>
  <si>
    <t>EMILY's List</t>
  </si>
  <si>
    <t>UN Women</t>
  </si>
  <si>
    <t>El Periódico</t>
  </si>
  <si>
    <t>Sarah Gallaher Windsor</t>
  </si>
  <si>
    <t>Red Fish, Blue Fish</t>
  </si>
  <si>
    <t>Debra🐬</t>
  </si>
  <si>
    <t>Sandy Eggo</t>
  </si>
  <si>
    <t>Noncompliant</t>
  </si>
  <si>
    <t>Sabelo Siluma</t>
  </si>
  <si>
    <t>Dave Hefner</t>
  </si>
  <si>
    <t>Yoni Bashan</t>
  </si>
  <si>
    <t>Kitty Glitter</t>
  </si>
  <si>
    <t>Vero</t>
  </si>
  <si>
    <t>Anna Kachikyan</t>
  </si>
  <si>
    <t>마녀의 청표범🌈</t>
  </si>
  <si>
    <t>Sandra Glahn</t>
  </si>
  <si>
    <t>Sarah Bowler</t>
  </si>
  <si>
    <t>flavio alberto</t>
  </si>
  <si>
    <t>The Washington Times</t>
  </si>
  <si>
    <t>Sibéal Quigley</t>
  </si>
  <si>
    <t>영미54892/LLV</t>
  </si>
  <si>
    <t>chris murphy</t>
  </si>
  <si>
    <t>S.G.</t>
  </si>
  <si>
    <t>Toronto Sun</t>
  </si>
  <si>
    <t>Brian Connolly</t>
  </si>
  <si>
    <t>Tom O'Donoghue</t>
  </si>
  <si>
    <t>Jerry Maine</t>
  </si>
  <si>
    <t>tony</t>
  </si>
  <si>
    <t>Tisch College</t>
  </si>
  <si>
    <t>Tufts University</t>
  </si>
  <si>
    <t>Sen. Susan Collins</t>
  </si>
  <si>
    <t>ramon</t>
  </si>
  <si>
    <t>La Razón de México</t>
  </si>
  <si>
    <t>Michael V. Filippis</t>
  </si>
  <si>
    <t>EUGENE PLAWIUK</t>
  </si>
  <si>
    <t>Mic</t>
  </si>
  <si>
    <t>Don Jones</t>
  </si>
  <si>
    <t>IG: notorious_b1g</t>
  </si>
  <si>
    <t>평화평창올림픽기원_방화범잡자</t>
  </si>
  <si>
    <t>St Peter</t>
  </si>
  <si>
    <t>SFGate</t>
  </si>
  <si>
    <t>Pat Mullen</t>
  </si>
  <si>
    <t>CanadianEncyclopedia</t>
  </si>
  <si>
    <t>The Vicious Babushka</t>
  </si>
  <si>
    <t>PickAPickle</t>
  </si>
  <si>
    <t>china 🇲🇽</t>
  </si>
  <si>
    <t>Menlo</t>
  </si>
  <si>
    <t>Cindy Gallop</t>
  </si>
  <si>
    <t>David Klion</t>
  </si>
  <si>
    <t>gr8MusicVenues</t>
  </si>
  <si>
    <t>Genevieve S</t>
  </si>
  <si>
    <t>Kimberly Erlocks</t>
  </si>
  <si>
    <t>달구지</t>
  </si>
  <si>
    <t>Alvaro Urrejola</t>
  </si>
  <si>
    <t>The Mary Sue</t>
  </si>
  <si>
    <t>Em</t>
  </si>
  <si>
    <t>Talia Kaplan</t>
  </si>
  <si>
    <t>Wesleyan University</t>
  </si>
  <si>
    <t>Michael S Roth</t>
  </si>
  <si>
    <t>Ingrid Kooij</t>
  </si>
  <si>
    <t>Grant Devereaux</t>
  </si>
  <si>
    <t>victor sanchez</t>
  </si>
  <si>
    <t>Sam Clyde Band Music</t>
  </si>
  <si>
    <t>John Gavin Harp</t>
  </si>
  <si>
    <t>Page Six</t>
  </si>
  <si>
    <t>Marian  Washburn</t>
  </si>
  <si>
    <t>Motez Musa</t>
  </si>
  <si>
    <t>Allyson Turner</t>
  </si>
  <si>
    <t>Piotr Barczak</t>
  </si>
  <si>
    <t>Razem</t>
  </si>
  <si>
    <t>Anne Louise</t>
  </si>
  <si>
    <t>Mark Graben</t>
  </si>
  <si>
    <t>Trump Is Our Prez</t>
  </si>
  <si>
    <t>Patricio Aguilar</t>
  </si>
  <si>
    <t>Shegma Futility</t>
  </si>
  <si>
    <t>Longform</t>
  </si>
  <si>
    <t>Andra Filipescu</t>
  </si>
  <si>
    <t>Amy Webb, Ph.D.</t>
  </si>
  <si>
    <t>Harsa ☀️</t>
  </si>
  <si>
    <t>kor dwarshuis</t>
  </si>
  <si>
    <t>greetje schmitz</t>
  </si>
  <si>
    <t>DagnyReaganTaggert</t>
  </si>
  <si>
    <t>sonisoze</t>
  </si>
  <si>
    <t>Elena Mikhailova</t>
  </si>
  <si>
    <t>Annushka O'Neill</t>
  </si>
  <si>
    <t>Chicago Bears Fans</t>
  </si>
  <si>
    <t>Maddie Kilgannon</t>
  </si>
  <si>
    <t>Joan Vennochi</t>
  </si>
  <si>
    <t>Kaar</t>
  </si>
  <si>
    <t>EvertOostdam</t>
  </si>
  <si>
    <t>Martin Ekdahl</t>
  </si>
  <si>
    <t>Ximena Santibañez</t>
  </si>
  <si>
    <t>Paola Núñez</t>
  </si>
  <si>
    <t>쌀밥</t>
  </si>
  <si>
    <t>Feodor Chin 🇺🇸❄️</t>
  </si>
  <si>
    <t>Malevosía</t>
  </si>
  <si>
    <t>Tito Garza Onofre</t>
  </si>
  <si>
    <t>Rebekah Rodriguez</t>
  </si>
  <si>
    <t>lola nino</t>
  </si>
  <si>
    <t>Writer Louis Leung</t>
  </si>
  <si>
    <t>Marina Ilona</t>
  </si>
  <si>
    <t>Donna Kaz</t>
  </si>
  <si>
    <t>The Upshot</t>
  </si>
  <si>
    <t>Laïdi Ben Haddou</t>
  </si>
  <si>
    <t>あき</t>
  </si>
  <si>
    <t>🔥도피🔥</t>
  </si>
  <si>
    <t>Racing at its best</t>
  </si>
  <si>
    <t>Derlis A. González</t>
  </si>
  <si>
    <t>Geri Mattern</t>
  </si>
  <si>
    <t>LoveWorks®</t>
  </si>
  <si>
    <t>Meredith Cooke</t>
  </si>
  <si>
    <t>FSC Radio Philadelphia</t>
  </si>
  <si>
    <t>Robbie Kimball</t>
  </si>
  <si>
    <t>Melissa Renee</t>
  </si>
  <si>
    <t>Center left Rico P 💯✊🏾✊🏾</t>
  </si>
  <si>
    <t>And 🦆</t>
  </si>
  <si>
    <t>Aktiepappa</t>
  </si>
  <si>
    <t>Ayunweche 🌙</t>
  </si>
  <si>
    <t>La Tercera</t>
  </si>
  <si>
    <t>I AM IMO ΑΦΑ</t>
  </si>
  <si>
    <t>Jemele Hill</t>
  </si>
  <si>
    <t>Jon Weber</t>
  </si>
  <si>
    <t>Bastian</t>
  </si>
  <si>
    <t>Emilia C.  🇩🇪 ❄️❄️</t>
  </si>
  <si>
    <t>ちゃむ(仙台)</t>
  </si>
  <si>
    <t>PRINCESSA✨✨ 🇿🇼🇿🇼</t>
  </si>
  <si>
    <t>Patrick Walsh</t>
  </si>
  <si>
    <t>Million Women Rise</t>
  </si>
  <si>
    <t>Women Girls Network</t>
  </si>
  <si>
    <t>Jamethiel</t>
  </si>
  <si>
    <t>Marai Larasi</t>
  </si>
  <si>
    <t>Phyll Opoku-Gyimah</t>
  </si>
  <si>
    <t>Theresa May</t>
  </si>
  <si>
    <t>Barbara-Jean LeBlanc</t>
  </si>
  <si>
    <t>TheElderly#Resistance🌈🌊</t>
  </si>
  <si>
    <t>IndivisibleFLL</t>
  </si>
  <si>
    <t>ATMAN</t>
  </si>
  <si>
    <t>HerCampusSFA</t>
  </si>
  <si>
    <t>Gisela Ramos</t>
  </si>
  <si>
    <t>Victorious Clare</t>
  </si>
  <si>
    <t>Arian Jones-Hall</t>
  </si>
  <si>
    <t>30Seconds</t>
  </si>
  <si>
    <t>Dr. Bradley Nelson</t>
  </si>
  <si>
    <t>Ms.FoundationWomen</t>
  </si>
  <si>
    <t>Girl Up Oswego</t>
  </si>
  <si>
    <t>MyCycl</t>
  </si>
  <si>
    <t>LS Fry</t>
  </si>
  <si>
    <t>Nobody</t>
  </si>
  <si>
    <t>⚜️ίѵαη հεɾɾεɾα🦅</t>
  </si>
  <si>
    <t>Johanna DeBiase</t>
  </si>
  <si>
    <t>한량형 부평초</t>
  </si>
  <si>
    <t>Tyler Falwell</t>
  </si>
  <si>
    <t>Jacqueline Keeler</t>
  </si>
  <si>
    <t>🛋 Belle 🌲Say wha?😏</t>
  </si>
  <si>
    <t>M͏a͏r͏i͏o͏ M͏é͏n͏d͏e͏z͏</t>
  </si>
  <si>
    <t>Burn4Light</t>
  </si>
  <si>
    <t>Elle Dodd</t>
  </si>
  <si>
    <t>💓Ⓢⓞⓟⓗⓘⓔ 💓 #KTBSPA 🌹</t>
  </si>
  <si>
    <t>AJ McLean</t>
  </si>
  <si>
    <t>Brandon Henschel</t>
  </si>
  <si>
    <t>Lauren Kitt Carter</t>
  </si>
  <si>
    <t>Dr. Mehmet Oz</t>
  </si>
  <si>
    <t>Life &amp; Style</t>
  </si>
  <si>
    <t>MelissaSchuman</t>
  </si>
  <si>
    <t>Blond@</t>
  </si>
  <si>
    <t>Tina F.</t>
  </si>
  <si>
    <t>Molly Golightly</t>
  </si>
  <si>
    <t>yummy mummy amanda Bagwell</t>
  </si>
  <si>
    <t>Dr. Seuss</t>
  </si>
  <si>
    <t>@buch</t>
  </si>
  <si>
    <t>Shalom Ayash</t>
  </si>
  <si>
    <t>Jewel</t>
  </si>
  <si>
    <t>Essongori Maribau</t>
  </si>
  <si>
    <t>António Guterres</t>
  </si>
  <si>
    <t>ColumbiaULife</t>
  </si>
  <si>
    <t>MAKERS</t>
  </si>
  <si>
    <t>Sara Ziff</t>
  </si>
  <si>
    <t>Yolo PIO</t>
  </si>
  <si>
    <t>강광수</t>
  </si>
  <si>
    <t>Bekah Gaebel</t>
  </si>
  <si>
    <t>FollowBack Baratheon</t>
  </si>
  <si>
    <t>Volxmas</t>
  </si>
  <si>
    <t>🇺🇸TylerPreston20🇺🇸</t>
  </si>
  <si>
    <t>Annelle</t>
  </si>
  <si>
    <t>Hard Knocks</t>
  </si>
  <si>
    <t>Donald Eoin Carroll aka Jack the Pelican</t>
  </si>
  <si>
    <t>Clay Pharr</t>
  </si>
  <si>
    <t>T.Katsumi🎸</t>
  </si>
  <si>
    <t>kotaetaro</t>
  </si>
  <si>
    <t>Lynn Waks</t>
  </si>
  <si>
    <t>West End CulturalCtr</t>
  </si>
  <si>
    <t>Susie Erjavec Parker</t>
  </si>
  <si>
    <t>[ ROY ROJAS ⌥ ]</t>
  </si>
  <si>
    <t>SPIN</t>
  </si>
  <si>
    <t>Ledo Gomes</t>
  </si>
  <si>
    <t>Pretinho Básico</t>
  </si>
  <si>
    <t>Umar</t>
  </si>
  <si>
    <t>Farnaz Fassihi</t>
  </si>
  <si>
    <t>Sandra 🦋</t>
  </si>
  <si>
    <t>Harjo Thijs ;</t>
  </si>
  <si>
    <t>Florian</t>
  </si>
  <si>
    <t>Aerin Hope Ravage</t>
  </si>
  <si>
    <t>Jan Werkhoven MBA</t>
  </si>
  <si>
    <t>야매 [소라랑 쿄큐가 사귄대!!]</t>
  </si>
  <si>
    <t>Heikki Valkama</t>
  </si>
  <si>
    <t>Reetta Räty</t>
  </si>
  <si>
    <t>Mandi Lea Photography</t>
  </si>
  <si>
    <t>Aleksis Tulonen</t>
  </si>
  <si>
    <t>Michael Hautau</t>
  </si>
  <si>
    <t>IrritatedWoman™</t>
  </si>
  <si>
    <t>You Seem Nice™</t>
  </si>
  <si>
    <t>David Benaym</t>
  </si>
  <si>
    <t>Jean-Charles Banoun</t>
  </si>
  <si>
    <t>Danielle Attelan</t>
  </si>
  <si>
    <t>Suzy ❤ ⏳</t>
  </si>
  <si>
    <t>Aliya Langley</t>
  </si>
  <si>
    <t>아햏햏!</t>
  </si>
  <si>
    <t>부정선거따까리거부(쿨조)</t>
  </si>
  <si>
    <t>Brett Bruen</t>
  </si>
  <si>
    <t>Institute of Politics</t>
  </si>
  <si>
    <t>Katie Packer Beeson</t>
  </si>
  <si>
    <t>Lina Esco</t>
  </si>
  <si>
    <t>Johanna Maska</t>
  </si>
  <si>
    <t>GlobalSituationRoom®</t>
  </si>
  <si>
    <t>NJ Business magazine</t>
  </si>
  <si>
    <t>Cuatro33Mx</t>
  </si>
  <si>
    <t>Rob Fasone</t>
  </si>
  <si>
    <t>Héctor Matadamas</t>
  </si>
  <si>
    <t>Post Hamilton Hannah</t>
  </si>
  <si>
    <t>Larry Lawson (D)</t>
  </si>
  <si>
    <t>Yup Ydown</t>
  </si>
  <si>
    <t>D.C.🇨🇦</t>
  </si>
  <si>
    <t>Jeremy Herb</t>
  </si>
  <si>
    <t>Steve Esq.</t>
  </si>
  <si>
    <t>Manu Raju</t>
  </si>
  <si>
    <t>Independent Observer</t>
  </si>
  <si>
    <t>Andrea Kisiner</t>
  </si>
  <si>
    <t>Saeed Al-Khabaz</t>
  </si>
  <si>
    <t>🦃shitpost_bot🏳️‍🌈 (Super Busy) (RIP Jonghyun)</t>
  </si>
  <si>
    <t>Asian Junkie</t>
  </si>
  <si>
    <t>Kelley Mathews</t>
  </si>
  <si>
    <t>anna bella bluebell</t>
  </si>
  <si>
    <t>RedheadEdition</t>
  </si>
  <si>
    <t>kesha</t>
  </si>
  <si>
    <t>James Caffrey</t>
  </si>
  <si>
    <t>Donna Ballman</t>
  </si>
  <si>
    <t>Shelley Fritz</t>
  </si>
  <si>
    <t>DangerZone</t>
  </si>
  <si>
    <t>아무것도 하기 싫은Yire</t>
  </si>
  <si>
    <t>Leslie Waghorn</t>
  </si>
  <si>
    <t>Kubeshni Govender</t>
  </si>
  <si>
    <t>Lisa Leeman</t>
  </si>
  <si>
    <t>Bette Eastes</t>
  </si>
  <si>
    <t>🌎🍂SerenityBlue🍂🌎</t>
  </si>
  <si>
    <t>Debi129🇺🇸RESIST🌊🐝</t>
  </si>
  <si>
    <t>Kitty</t>
  </si>
  <si>
    <t>Whistleblower</t>
  </si>
  <si>
    <t>Jaymi Bader</t>
  </si>
  <si>
    <t>PB Wolf #TaxNRA</t>
  </si>
  <si>
    <t>Stephane M.</t>
  </si>
  <si>
    <t>Erika Bañuelos</t>
  </si>
  <si>
    <t>Tek Tok Canada</t>
  </si>
  <si>
    <t>Allies for Diversity</t>
  </si>
  <si>
    <t>Caio Blinder</t>
  </si>
  <si>
    <t>MoeJackson</t>
  </si>
  <si>
    <t>Daily Mail Online</t>
  </si>
  <si>
    <t>IDLYITW</t>
  </si>
  <si>
    <t>Hollywood Tuna</t>
  </si>
  <si>
    <t>Mujeres En Movimiento | Movimiento Naranja</t>
  </si>
  <si>
    <t>Yuritzi Hernandez</t>
  </si>
  <si>
    <t>Mirza Flores</t>
  </si>
  <si>
    <t>Candelaria Ochoa</t>
  </si>
  <si>
    <t>Martha Tagle</t>
  </si>
  <si>
    <t>Claudia Trujillo R</t>
  </si>
  <si>
    <t>Dakota Student</t>
  </si>
  <si>
    <t>Laurent Stieffatre</t>
  </si>
  <si>
    <t>Clergy Girl</t>
  </si>
  <si>
    <t>Diario Plaza Juárez</t>
  </si>
  <si>
    <t>🏳️‍🌈🇹🇳</t>
  </si>
  <si>
    <t>Mladina</t>
  </si>
  <si>
    <t>Vanja Pirc</t>
  </si>
  <si>
    <t>Radio Plaza Juárez</t>
  </si>
  <si>
    <t>Far Side Soprano 🌊</t>
  </si>
  <si>
    <t>🌊🌊🌊Karola Braun#BoycottNRA</t>
  </si>
  <si>
    <t>Anja</t>
  </si>
  <si>
    <t>Shahak Shapira</t>
  </si>
  <si>
    <t>Bill Periman</t>
  </si>
  <si>
    <t>The Matador Review</t>
  </si>
  <si>
    <t>Chloe Wigston Smith</t>
  </si>
  <si>
    <t>The Conversation</t>
  </si>
  <si>
    <t>Sven Astheimer</t>
  </si>
  <si>
    <t>InStyle</t>
  </si>
  <si>
    <t>Sherry Fleming</t>
  </si>
  <si>
    <t>loladavina</t>
  </si>
  <si>
    <t>🌿✨</t>
  </si>
  <si>
    <t>Gustavo Noriega</t>
  </si>
  <si>
    <t>The Raffo House</t>
  </si>
  <si>
    <t>La Once Diez</t>
  </si>
  <si>
    <t>PNH</t>
  </si>
  <si>
    <t>Mundos</t>
  </si>
  <si>
    <t>Carnegie Council</t>
  </si>
  <si>
    <t>宮脇睦@月刊正論3月号2月1日発売</t>
  </si>
  <si>
    <t>takzen</t>
  </si>
  <si>
    <t>Guga Chacra - Winter Paralympics</t>
  </si>
  <si>
    <t>테베</t>
  </si>
  <si>
    <t>그노시스</t>
  </si>
  <si>
    <t>Hoops Tube</t>
  </si>
  <si>
    <t>양양</t>
  </si>
  <si>
    <t>Gonzalo Semprún</t>
  </si>
  <si>
    <t>I'm just trying To make it...can I win for once?</t>
  </si>
  <si>
    <t>mike perry</t>
  </si>
  <si>
    <t>Marco</t>
  </si>
  <si>
    <t>Soyo逍遙</t>
  </si>
  <si>
    <t>Família em Pauta</t>
  </si>
  <si>
    <t>NewsRadio1440</t>
  </si>
  <si>
    <t>...david jones</t>
  </si>
  <si>
    <t>아보캐도</t>
  </si>
  <si>
    <t>영미야</t>
  </si>
  <si>
    <t>Jasmine Sakira</t>
  </si>
  <si>
    <t>Lovely Pretty</t>
  </si>
  <si>
    <t>Melanie Witkower</t>
  </si>
  <si>
    <t>News Book</t>
  </si>
  <si>
    <t>Richard Joha</t>
  </si>
  <si>
    <t>Emily_Watson</t>
  </si>
  <si>
    <t>Faster All Share</t>
  </si>
  <si>
    <t>DonnaKHinkle</t>
  </si>
  <si>
    <t>Zekovski</t>
  </si>
  <si>
    <t>Aaron Kissel</t>
  </si>
  <si>
    <t>Money</t>
  </si>
  <si>
    <t>Sallie Krawcheck</t>
  </si>
  <si>
    <t>Foundation,LLC</t>
  </si>
  <si>
    <t>Mad In The UK</t>
  </si>
  <si>
    <t>lilaeidi</t>
  </si>
  <si>
    <t>Carla Artemisa</t>
  </si>
  <si>
    <t>CSU-Global Campus</t>
  </si>
  <si>
    <t>Trans Ferdinand</t>
  </si>
  <si>
    <t>Suze Morrison</t>
  </si>
  <si>
    <t>Bronco Blue</t>
  </si>
  <si>
    <t>StanJames.com</t>
  </si>
  <si>
    <t>Betting Scams</t>
  </si>
  <si>
    <t>Jonathan Murray</t>
  </si>
  <si>
    <t>Future of Work</t>
  </si>
  <si>
    <t>두레</t>
  </si>
  <si>
    <t>QAnon Posts</t>
  </si>
  <si>
    <t>PiranhaFlora</t>
  </si>
  <si>
    <t>Melissa Miller</t>
  </si>
  <si>
    <t>Esther SpurrillJones</t>
  </si>
  <si>
    <t>Suzannah Weiss</t>
  </si>
  <si>
    <t>Gomez</t>
  </si>
  <si>
    <t>Dennis Diehl</t>
  </si>
  <si>
    <t>Sarah Smarsh</t>
  </si>
  <si>
    <t>Sherri Shavon❄️❄️</t>
  </si>
  <si>
    <t>Norah Zamora 🏳️‍🌈</t>
  </si>
  <si>
    <t>Christian Para</t>
  </si>
  <si>
    <t>Lithium Jack</t>
  </si>
  <si>
    <t>Rumpel Stilzchen</t>
  </si>
  <si>
    <t>Haley Marie Newlin</t>
  </si>
  <si>
    <t>Nagla💊</t>
  </si>
  <si>
    <t>Mona Eltahawy</t>
  </si>
  <si>
    <t>Women@Forbes</t>
  </si>
  <si>
    <t>Women for Women Intl</t>
  </si>
  <si>
    <t>jeb hill</t>
  </si>
  <si>
    <t>elizabeth grenier</t>
  </si>
  <si>
    <t>송성숙</t>
  </si>
  <si>
    <t>Ed Oliveira</t>
  </si>
  <si>
    <t>#TrapaDrive</t>
  </si>
  <si>
    <t>🌹Proud Deplorable🌹🙏🇺🇸👍</t>
  </si>
  <si>
    <t>brianna nicole☻</t>
  </si>
  <si>
    <t>Nan Berg</t>
  </si>
  <si>
    <t>AmericaTheBeautiful</t>
  </si>
  <si>
    <t>Katie Drasser</t>
  </si>
  <si>
    <t>Your Mom</t>
  </si>
  <si>
    <t>Jawn Wall</t>
  </si>
  <si>
    <t>Whitney Leaming</t>
  </si>
  <si>
    <t>Twitter Moments</t>
  </si>
  <si>
    <t>Cinema Gulp</t>
  </si>
  <si>
    <t>Victor Saint Macary</t>
  </si>
  <si>
    <t>Chasse-Spleen</t>
  </si>
  <si>
    <t>Peppi💚</t>
  </si>
  <si>
    <t>Amazon Music</t>
  </si>
  <si>
    <t>Apple Music</t>
  </si>
  <si>
    <t>Rea Garvey</t>
  </si>
  <si>
    <t>🌊🇺🇸Janine's RESIST! 2018🇺🇸🌊</t>
  </si>
  <si>
    <t>Tom Cornford</t>
  </si>
  <si>
    <t>Central SU</t>
  </si>
  <si>
    <t>Kyanne</t>
  </si>
  <si>
    <t>Julian Fletcher</t>
  </si>
  <si>
    <t>Jamie Weinstein</t>
  </si>
  <si>
    <t>carly de castro</t>
  </si>
  <si>
    <t>Eve Simmons</t>
  </si>
  <si>
    <t>Beat Support</t>
  </si>
  <si>
    <t>Beat</t>
  </si>
  <si>
    <t>Caroline Price</t>
  </si>
  <si>
    <t>Phoebe Webb</t>
  </si>
  <si>
    <t>NOT PLANT BASED</t>
  </si>
  <si>
    <t>Ruby Tandoh</t>
  </si>
  <si>
    <t>ilona burton</t>
  </si>
  <si>
    <t>Sarah Robertson</t>
  </si>
  <si>
    <t>Sam 🐝</t>
  </si>
  <si>
    <t>VICTORIA HEIM</t>
  </si>
  <si>
    <t>Dano</t>
  </si>
  <si>
    <t>girl posts</t>
  </si>
  <si>
    <t>Leslie</t>
  </si>
  <si>
    <t>elisa</t>
  </si>
  <si>
    <t>David S. Bernstein</t>
  </si>
  <si>
    <t>A B I S H.</t>
  </si>
  <si>
    <t>💎시드니여자💅🏼💃🏻🌹</t>
  </si>
  <si>
    <t>SmartSassyLady</t>
  </si>
  <si>
    <t>Rogue Wulf</t>
  </si>
  <si>
    <t>HawaiiDelilah supports Democrats w. NRA F ratings</t>
  </si>
  <si>
    <t>🔥Katniss 🏹🔥#ProtectMueller #DACA #NeverAgain</t>
  </si>
  <si>
    <t>❄️Lars💀🌊🇳🇴#FBResisterΩ🇺🇸🌍✊🏼🌈</t>
  </si>
  <si>
    <t>AJ</t>
  </si>
  <si>
    <t>Luisa Haynes</t>
  </si>
  <si>
    <t>Reevyn Aronson</t>
  </si>
  <si>
    <t>Mary Martin</t>
  </si>
  <si>
    <t>HenRhee Higginz</t>
  </si>
  <si>
    <t>Gregory Sable</t>
  </si>
  <si>
    <t>Zoe "This Is Not Normal" Washburne💥🖖❄🔥</t>
  </si>
  <si>
    <t>Haze Morton</t>
  </si>
  <si>
    <t>Diana🌬</t>
  </si>
  <si>
    <t>Anabelle</t>
  </si>
  <si>
    <t>Eronel D</t>
  </si>
  <si>
    <t>robin heide</t>
  </si>
  <si>
    <t>Cajun Rogue</t>
  </si>
  <si>
    <t>10 Minutes a Day</t>
  </si>
  <si>
    <t>Taggart Rehnn</t>
  </si>
  <si>
    <t>Anne of Green Gables☮️🌊</t>
  </si>
  <si>
    <t>Timothy Beauchamp</t>
  </si>
  <si>
    <t>Rigel2020</t>
  </si>
  <si>
    <t>🌊 BJSquirrel 🌊</t>
  </si>
  <si>
    <t>Bella_ofA</t>
  </si>
  <si>
    <t>michael movic</t>
  </si>
  <si>
    <t>Robbie</t>
  </si>
  <si>
    <t>Apryl smith</t>
  </si>
  <si>
    <t>Hans Huffman</t>
  </si>
  <si>
    <t>Ruth Berge</t>
  </si>
  <si>
    <t>Anti GOP Activist</t>
  </si>
  <si>
    <t>𝓣𝔂𝓵𝓮𝓻</t>
  </si>
  <si>
    <t>Basic White Mom</t>
  </si>
  <si>
    <t>Robert Vos Frere</t>
  </si>
  <si>
    <t>Dedpull_Diva</t>
  </si>
  <si>
    <t>OneGoodDad</t>
  </si>
  <si>
    <t>OlympiaTherapy</t>
  </si>
  <si>
    <t>🇲 🇴 🇿 🇿</t>
  </si>
  <si>
    <t>Brennan Suen</t>
  </si>
  <si>
    <t>時の動画 - 話題の動画を激速まとめ</t>
  </si>
  <si>
    <t>debra Sullivan</t>
  </si>
  <si>
    <t>CVT</t>
  </si>
  <si>
    <t>Eileen Morán</t>
  </si>
  <si>
    <t>♥ Osiriss ♥</t>
  </si>
  <si>
    <t>Cherie Gonzales</t>
  </si>
  <si>
    <t>Sir Baba Adeptus Oracle to the Wakandan Court</t>
  </si>
  <si>
    <t>Karl's5th</t>
  </si>
  <si>
    <t>SVEM Golf Classic</t>
  </si>
  <si>
    <t>Heid's of Liverpool</t>
  </si>
  <si>
    <t>Natalia Cordova</t>
  </si>
  <si>
    <t>Donald Ross</t>
  </si>
  <si>
    <t>Theory of Light</t>
  </si>
  <si>
    <t>FAZ.NET</t>
  </si>
  <si>
    <t>Ulla Miettunen</t>
  </si>
  <si>
    <t>Bridget</t>
  </si>
  <si>
    <t>Der Mipff</t>
  </si>
  <si>
    <t>Φοίβος Λοξίας</t>
  </si>
  <si>
    <t>((走马困))😈</t>
  </si>
  <si>
    <t>陳諾</t>
  </si>
  <si>
    <t>B.C.</t>
  </si>
  <si>
    <t>kathleen Lauderdale</t>
  </si>
  <si>
    <t>⎛⎝Mal Bicho⎠⎞ ‏</t>
  </si>
  <si>
    <t>Suse S.</t>
  </si>
  <si>
    <t>Isidor Meyer</t>
  </si>
  <si>
    <t>sybille castelain</t>
  </si>
  <si>
    <t>Thomas Doustaly</t>
  </si>
  <si>
    <t>Le Monde</t>
  </si>
  <si>
    <t>Women Against Uber</t>
  </si>
  <si>
    <t>Rodders</t>
  </si>
  <si>
    <t>Women's Health</t>
  </si>
  <si>
    <t>Loose Women</t>
  </si>
  <si>
    <t>Cindi Eggers</t>
  </si>
  <si>
    <t>Chrisdulux</t>
  </si>
  <si>
    <t>APL</t>
  </si>
  <si>
    <t>⚡️Kathy E Gill</t>
  </si>
  <si>
    <t>Hazel, Muter of Trolls</t>
  </si>
  <si>
    <t>@geincolo</t>
  </si>
  <si>
    <t>Momish Sosa</t>
  </si>
  <si>
    <t>Mike Berry</t>
  </si>
  <si>
    <t>JΞRΞMY ☆ BL♜SS</t>
  </si>
  <si>
    <t>satsuma, live wasp &amp; nightmares.</t>
  </si>
  <si>
    <t>Horus the Avenger</t>
  </si>
  <si>
    <t>Thomas Campbell</t>
  </si>
  <si>
    <t>Ben de Pear</t>
  </si>
  <si>
    <t>Cathy Newman</t>
  </si>
  <si>
    <t>The Telegraph</t>
  </si>
  <si>
    <t>Ilse Julianne Molina</t>
  </si>
  <si>
    <t>𝓜𝓪𝓻𝓴𝔂 𝓗𝓾𝓽𝓽</t>
  </si>
  <si>
    <t>Lilan Bowden</t>
  </si>
  <si>
    <t>Hasan Minhaj</t>
  </si>
  <si>
    <t>Michael Kosta</t>
  </si>
  <si>
    <t>Marshall Givens</t>
  </si>
  <si>
    <t>Nick Wiger</t>
  </si>
  <si>
    <t>The #MenToo Campaign</t>
  </si>
  <si>
    <t>Funny Or Die</t>
  </si>
  <si>
    <t>Nasty Erin</t>
  </si>
  <si>
    <t>Savvas Verdis</t>
  </si>
  <si>
    <t>Future Politics 🌹</t>
  </si>
  <si>
    <t>Karenely</t>
  </si>
  <si>
    <t>Rick O'Neill</t>
  </si>
  <si>
    <t>chang gyu-chun</t>
  </si>
  <si>
    <t>표절잡가🕯촌철살인마</t>
  </si>
  <si>
    <t>Hansi Vorderseer</t>
  </si>
  <si>
    <t>Heinrich Töpfer</t>
  </si>
  <si>
    <t>민사일</t>
  </si>
  <si>
    <t>WNBA-SF</t>
  </si>
  <si>
    <t>Joanne 💞 WestCoast 🇨🇦</t>
  </si>
  <si>
    <t>🌱가출새싹🌱뉸로몬</t>
  </si>
  <si>
    <t>단정&amp;나가</t>
  </si>
  <si>
    <t>VOGUEVOL</t>
  </si>
  <si>
    <t>Vonchio.Kim</t>
  </si>
  <si>
    <t>John Massey</t>
  </si>
  <si>
    <t>숨🎗</t>
  </si>
  <si>
    <t>❄️ Vinsula Hastings ❄️</t>
  </si>
  <si>
    <t>roving dick bⒶndit-Ⓐntifa scum whore/crimefucker🏴</t>
  </si>
  <si>
    <t>Johannes Binotto</t>
  </si>
  <si>
    <t>Lori Houlihan</t>
  </si>
  <si>
    <t>OverTheMoonbat</t>
  </si>
  <si>
    <t>Brenda Aurora</t>
  </si>
  <si>
    <t>AtomicoBlack</t>
  </si>
  <si>
    <t>The Daily Californian</t>
  </si>
  <si>
    <t>Nicole Denson</t>
  </si>
  <si>
    <t>XMALLORYYOUNGX</t>
  </si>
  <si>
    <t>Ivaginaria</t>
  </si>
  <si>
    <t>Juanlu</t>
  </si>
  <si>
    <t>みたらしだんごが好きすぎる男</t>
  </si>
  <si>
    <t>鈴木仁行</t>
  </si>
  <si>
    <t>Blazing CatFur</t>
  </si>
  <si>
    <t>Carla Martínez</t>
  </si>
  <si>
    <t>손가락혁명군 (맞팔100)</t>
  </si>
  <si>
    <t>솔향기</t>
  </si>
  <si>
    <t>Don Daniels Jr</t>
  </si>
  <si>
    <t>Pooky</t>
  </si>
  <si>
    <t>The European</t>
  </si>
  <si>
    <t>REY 👑</t>
  </si>
  <si>
    <t>Kristen Paine</t>
  </si>
  <si>
    <t>blog steps</t>
  </si>
  <si>
    <t>クッキー</t>
  </si>
  <si>
    <t>Twitchy Team</t>
  </si>
  <si>
    <t>Pookie</t>
  </si>
  <si>
    <t>Liz 🌸🐩🌸</t>
  </si>
  <si>
    <t>dasha</t>
  </si>
  <si>
    <t>CeeCee G</t>
  </si>
  <si>
    <t>Lee hendrie fc</t>
  </si>
  <si>
    <t>J. Font 🌴🐥🌴🇪🇸</t>
  </si>
  <si>
    <t>ABC.es</t>
  </si>
  <si>
    <t>Amanda Medina</t>
  </si>
  <si>
    <t>Watson Institute</t>
  </si>
  <si>
    <t>Ross Cheit</t>
  </si>
  <si>
    <t>#BernieRunIndy</t>
  </si>
  <si>
    <t>Gema Mª Lopez Peña</t>
  </si>
  <si>
    <t>Shane Douglas</t>
  </si>
  <si>
    <t>ama</t>
  </si>
  <si>
    <t>Tara L Rollins</t>
  </si>
  <si>
    <t>🇺🇸Cannoli Joe🇮🇹</t>
  </si>
  <si>
    <t>BlueRidgePatriot🇺🇸</t>
  </si>
  <si>
    <t>William Turner</t>
  </si>
  <si>
    <t>EL VUELO DEL FÉNIX</t>
  </si>
  <si>
    <t>cannelé multicolore 🌈</t>
  </si>
  <si>
    <t>Futures w/o Violence</t>
  </si>
  <si>
    <t>SaveAslave</t>
  </si>
  <si>
    <t>Untameable Shrews</t>
  </si>
  <si>
    <t>shari aizenman</t>
  </si>
  <si>
    <t>Patate Panda</t>
  </si>
  <si>
    <t>seriously</t>
  </si>
  <si>
    <t>True Pundit</t>
  </si>
  <si>
    <t>🇺🇸Lynn Loera🇺🇸</t>
  </si>
  <si>
    <t>PUCKY'S CAREGIVER #GetWhaleSoon 🎂 🐳 🏒</t>
  </si>
  <si>
    <t>Feminism Newz</t>
  </si>
  <si>
    <t>LeakYou.com | Leaks</t>
  </si>
  <si>
    <t>Lynsey⌛️</t>
  </si>
  <si>
    <t>Sweetea</t>
  </si>
  <si>
    <t>Station!</t>
  </si>
  <si>
    <t>더사계</t>
  </si>
  <si>
    <t>Sandra Shellman</t>
  </si>
  <si>
    <t>blacq</t>
  </si>
  <si>
    <t>silew</t>
  </si>
  <si>
    <t>Laurie Poulson</t>
  </si>
  <si>
    <t>Kara Apel</t>
  </si>
  <si>
    <t>Good Amplified</t>
  </si>
  <si>
    <t>Real Charlie's Angel</t>
  </si>
  <si>
    <t>Kris Jenner</t>
  </si>
  <si>
    <t>Tracee Ellis Ross</t>
  </si>
  <si>
    <t>BNN-NEWS</t>
  </si>
  <si>
    <t>ITN</t>
  </si>
  <si>
    <t>FRANCE 24 English</t>
  </si>
  <si>
    <t>Al Jazeera World</t>
  </si>
  <si>
    <t>BBC America</t>
  </si>
  <si>
    <t>Sky News</t>
  </si>
  <si>
    <t>BBC News (UK)</t>
  </si>
  <si>
    <t>RTÉ News</t>
  </si>
  <si>
    <t>Nisan Avci</t>
  </si>
  <si>
    <t>Tamra Palmer</t>
  </si>
  <si>
    <t>Solstice MFA</t>
  </si>
  <si>
    <t>Hernan de Ronda</t>
  </si>
  <si>
    <t>Carrie Sheffield</t>
  </si>
  <si>
    <t>ArielTroster</t>
  </si>
  <si>
    <t>dtp espectaculos</t>
  </si>
  <si>
    <t>Kelli Hathaway</t>
  </si>
  <si>
    <t>Sam Beal</t>
  </si>
  <si>
    <t>MerCel Capital</t>
  </si>
  <si>
    <t>♀ Mar ♀</t>
  </si>
  <si>
    <t>Hope O'Brien</t>
  </si>
  <si>
    <t>Roz(롯즈)</t>
  </si>
  <si>
    <t>anna m. quinn</t>
  </si>
  <si>
    <t>횬현횬</t>
  </si>
  <si>
    <t>Dave Burgess</t>
  </si>
  <si>
    <t>francisco carrera</t>
  </si>
  <si>
    <t>Nick Lettieri</t>
  </si>
  <si>
    <t>BARCC</t>
  </si>
  <si>
    <t>Taylor V. Rapalyea</t>
  </si>
  <si>
    <t>The Kaufman Law Firm</t>
  </si>
  <si>
    <t>Kinsey</t>
  </si>
  <si>
    <t>*Starr* xx</t>
  </si>
  <si>
    <t>Ciara Kelly</t>
  </si>
  <si>
    <t>WomensRadio</t>
  </si>
  <si>
    <t>Scott Erick</t>
  </si>
  <si>
    <t>The Bee Guy</t>
  </si>
  <si>
    <t>Noely</t>
  </si>
  <si>
    <t>Glorious Pecora</t>
  </si>
  <si>
    <t>Denise Shrivell</t>
  </si>
  <si>
    <t>Peter Blair</t>
  </si>
  <si>
    <t>Cycleunion 🌈</t>
  </si>
  <si>
    <t>Liz Miele</t>
  </si>
  <si>
    <t>Marcia</t>
  </si>
  <si>
    <t>dlh</t>
  </si>
  <si>
    <t>Mom4_truth</t>
  </si>
  <si>
    <t>Dr. Kate Antonova</t>
  </si>
  <si>
    <t>보리</t>
  </si>
  <si>
    <t>오마이스타</t>
  </si>
  <si>
    <t>김영균</t>
  </si>
  <si>
    <t>Point-To-Point</t>
  </si>
  <si>
    <t>Buzzology, LLC</t>
  </si>
  <si>
    <t>☆ Trinity</t>
  </si>
  <si>
    <t>PHILBERT</t>
  </si>
  <si>
    <t>World Socialist WS</t>
  </si>
  <si>
    <t>News Breakfast</t>
  </si>
  <si>
    <t>Emmet Ó hInneirghe</t>
  </si>
  <si>
    <t>tarek</t>
  </si>
  <si>
    <t>yacxara trujillo</t>
  </si>
  <si>
    <t>Mario Sosa 🇵🇷🇺🇸</t>
  </si>
  <si>
    <t>Blue나진</t>
  </si>
  <si>
    <t>FeistyChristine🇺🇸💗</t>
  </si>
  <si>
    <t>NAACP</t>
  </si>
  <si>
    <t>Z's Mom</t>
  </si>
  <si>
    <t>Brooke Havlik</t>
  </si>
  <si>
    <t>The Bronx Defenders</t>
  </si>
  <si>
    <t>VictoriaLaw</t>
  </si>
  <si>
    <t>asha bandele</t>
  </si>
  <si>
    <t>Aaditya Goenka</t>
  </si>
  <si>
    <t>BJP</t>
  </si>
  <si>
    <t>Narendra Modi</t>
  </si>
  <si>
    <t>Yoko  Itabashi</t>
  </si>
  <si>
    <t>Maureen Smith</t>
  </si>
  <si>
    <t>Lorilyn Roller</t>
  </si>
  <si>
    <t>Peggy A Hubbard</t>
  </si>
  <si>
    <t>Hollywood Land COPE</t>
  </si>
  <si>
    <t>David Urdiales</t>
  </si>
  <si>
    <t>CherryCoke</t>
  </si>
  <si>
    <t>jin woo</t>
  </si>
  <si>
    <t>acttosaveourschools</t>
  </si>
  <si>
    <t>act4</t>
  </si>
  <si>
    <t>Opinión LSR</t>
  </si>
  <si>
    <t>Leonardo Bastida</t>
  </si>
  <si>
    <t>머리에 꽃 꽂고 살기</t>
  </si>
  <si>
    <t>jack straw</t>
  </si>
  <si>
    <t>#FreeSpeech is for Everyone - No Exceptions!</t>
  </si>
  <si>
    <t>Christelle Weale</t>
  </si>
  <si>
    <t>Bill Cosby</t>
  </si>
  <si>
    <t>renato de almeida</t>
  </si>
  <si>
    <t>Max Blalock</t>
  </si>
  <si>
    <t>The Millions</t>
  </si>
  <si>
    <t>The Spectacle</t>
  </si>
  <si>
    <t>Rhonda Sexton</t>
  </si>
  <si>
    <t>Abigail Fische, Ph.D.🅾️</t>
  </si>
  <si>
    <t>Dafne Mosqueda</t>
  </si>
  <si>
    <t>Bunny</t>
  </si>
  <si>
    <t>Pacific Standard</t>
  </si>
  <si>
    <t>Florentino1979</t>
  </si>
  <si>
    <t>Gene Gerena</t>
  </si>
  <si>
    <t>Matthew Fraser</t>
  </si>
  <si>
    <t>JR Naquin</t>
  </si>
  <si>
    <t>#GeniusTweeter</t>
  </si>
  <si>
    <t>℁</t>
  </si>
  <si>
    <t>Open Society</t>
  </si>
  <si>
    <t>JAQUBER</t>
  </si>
  <si>
    <t>Alemacchia Gomez</t>
  </si>
  <si>
    <t>Carmen Aristegui</t>
  </si>
  <si>
    <t>Carlitos Bracho</t>
  </si>
  <si>
    <t>julio cesar</t>
  </si>
  <si>
    <t>Alejandro Juache</t>
  </si>
  <si>
    <t>Suttree</t>
  </si>
  <si>
    <t>Berit</t>
  </si>
  <si>
    <t>Antonio Lopez</t>
  </si>
  <si>
    <t>Mónika Vergara</t>
  </si>
  <si>
    <t>Marie Nacre !¡</t>
  </si>
  <si>
    <t>Svea Vikander 🎀</t>
  </si>
  <si>
    <t>Lance Buffman</t>
  </si>
  <si>
    <t>Barbara Bureau</t>
  </si>
  <si>
    <t>Tamiroff</t>
  </si>
  <si>
    <t>Kamilla (but I feel like Cassandra)  ن</t>
  </si>
  <si>
    <t>Adorably Deplorable</t>
  </si>
  <si>
    <t>Red Menace</t>
  </si>
  <si>
    <t>Márcio M. Silva</t>
  </si>
  <si>
    <t>Lebagage / When the tweet has no name.</t>
  </si>
  <si>
    <t>Angelas Sacred Heart</t>
  </si>
  <si>
    <t>Sam Kennedy</t>
  </si>
  <si>
    <t>Tony Windsor</t>
  </si>
  <si>
    <t>Werner &amp; Ursula</t>
  </si>
  <si>
    <t>Shreya</t>
  </si>
  <si>
    <t>Parity.org</t>
  </si>
  <si>
    <t>cathrin stickney</t>
  </si>
  <si>
    <t>김성수</t>
  </si>
  <si>
    <t>cyn_city</t>
  </si>
  <si>
    <t>Indiana Grace</t>
  </si>
  <si>
    <t>Susan Donohue</t>
  </si>
  <si>
    <t>Scout 🕊</t>
  </si>
  <si>
    <t>Jenny Talamantez</t>
  </si>
  <si>
    <t>Jesse Vipond</t>
  </si>
  <si>
    <t>Tommy Vietor</t>
  </si>
  <si>
    <t>ChickensRule</t>
  </si>
  <si>
    <t>d_man</t>
  </si>
  <si>
    <t>사람이 먼저다!</t>
  </si>
  <si>
    <t>Victoria Balfour</t>
  </si>
  <si>
    <t>Ann Marie Lipinski</t>
  </si>
  <si>
    <t>Harvard University</t>
  </si>
  <si>
    <t>Radcliffe Institute</t>
  </si>
  <si>
    <t>Jeannie Suk Gersen</t>
  </si>
  <si>
    <t>🌜겨레🌛🌙달빛시민군단🌙🌜문파🌛</t>
  </si>
  <si>
    <t>{평창-평화올림픽성공기원} 푸른양철스쿠터</t>
  </si>
  <si>
    <t>Cheryl Denton</t>
  </si>
  <si>
    <t>Lindsey Kuper</t>
  </si>
  <si>
    <t>Jared Kushner</t>
  </si>
  <si>
    <t>The New Yorker</t>
  </si>
  <si>
    <t>Mark Thomas Geiger</t>
  </si>
  <si>
    <t>FranciscaH</t>
  </si>
  <si>
    <t>Gry Tina Tinde</t>
  </si>
  <si>
    <t>달</t>
  </si>
  <si>
    <t>Deana Scott</t>
  </si>
  <si>
    <t>Boowop</t>
  </si>
  <si>
    <t>Ian</t>
  </si>
  <si>
    <t>Marjon Hulsegge</t>
  </si>
  <si>
    <t>Nicolette van Berkel</t>
  </si>
  <si>
    <t>Peter King</t>
  </si>
  <si>
    <t>Bee</t>
  </si>
  <si>
    <t>Marcus the KNIGHT</t>
  </si>
  <si>
    <t>Daam Girl !</t>
  </si>
  <si>
    <t>Bill Kays</t>
  </si>
  <si>
    <t>Diario de Querétaro</t>
  </si>
  <si>
    <t>Exclusive Search Connections</t>
  </si>
  <si>
    <t>Robert Claypool</t>
  </si>
  <si>
    <t>Discovery Church</t>
  </si>
  <si>
    <t>Michele Marie</t>
  </si>
  <si>
    <t>kj=s10</t>
  </si>
  <si>
    <t>Geras Contreras</t>
  </si>
  <si>
    <t>Marty Rudolf</t>
  </si>
  <si>
    <t>총🌷구</t>
  </si>
  <si>
    <t>Derek Bryant</t>
  </si>
  <si>
    <t>Ralph Goyette</t>
  </si>
  <si>
    <t>Marshall Faulk</t>
  </si>
  <si>
    <t>Dan Sileo</t>
  </si>
  <si>
    <t>NFLPA Former Players</t>
  </si>
  <si>
    <t>LaMarcus Jackson Jr.</t>
  </si>
  <si>
    <t>SYFY WIRE</t>
  </si>
  <si>
    <t>Roch</t>
  </si>
  <si>
    <t>PING</t>
  </si>
  <si>
    <t>No Collusion. Now What ? ¯\_(🤖)_/¯</t>
  </si>
  <si>
    <t>Scott Sterling</t>
  </si>
  <si>
    <t>Marie Grusell</t>
  </si>
  <si>
    <t>Sonja von Lochow</t>
  </si>
  <si>
    <t>HERMAN ZE GERMAN</t>
  </si>
  <si>
    <t>Frauenfilmfestival</t>
  </si>
  <si>
    <t>LaShauna Monet' Bell</t>
  </si>
  <si>
    <t>RtDumb 17K</t>
  </si>
  <si>
    <t>Kitty Kween 👄</t>
  </si>
  <si>
    <t>Dumb Pig 10K</t>
  </si>
  <si>
    <t>KT McColl</t>
  </si>
  <si>
    <t>Promo4Doms 7K (tag4rt)</t>
  </si>
  <si>
    <t>Danna Jackson</t>
  </si>
  <si>
    <t>RUUD</t>
  </si>
  <si>
    <t>ja9</t>
  </si>
  <si>
    <t>Max Peters</t>
  </si>
  <si>
    <t>Sally "Punch Nazis" Strange</t>
  </si>
  <si>
    <t>Barghest</t>
  </si>
  <si>
    <t>Sd</t>
  </si>
  <si>
    <t>Kassandra Frederique</t>
  </si>
  <si>
    <t>InTrumpWeTrust</t>
  </si>
  <si>
    <t>katie rosman</t>
  </si>
  <si>
    <t>Robert Ford</t>
  </si>
  <si>
    <t>.b¦^ìz€.</t>
  </si>
  <si>
    <t>Matthew Bigham</t>
  </si>
  <si>
    <t>Theodore Haskins</t>
  </si>
  <si>
    <t>BlackReact</t>
  </si>
  <si>
    <t>Christendom Advocacy and Support Coalition</t>
  </si>
  <si>
    <t>gizmo' s view</t>
  </si>
  <si>
    <t>Christy Birmingham</t>
  </si>
  <si>
    <t>Raimey Gallant</t>
  </si>
  <si>
    <t>Elim Garak</t>
  </si>
  <si>
    <t>Elizabetha</t>
  </si>
  <si>
    <t>Anonymity Gone</t>
  </si>
  <si>
    <t>joshüa</t>
  </si>
  <si>
    <t>BALDIE</t>
  </si>
  <si>
    <t>CaraotaDigital</t>
  </si>
  <si>
    <t>Néstor L. Llabanero</t>
  </si>
  <si>
    <t>Isla #FBPE</t>
  </si>
  <si>
    <t>Magi Gibson</t>
  </si>
  <si>
    <t>Marovo</t>
  </si>
  <si>
    <t>Sarah Chen Small</t>
  </si>
  <si>
    <t>bill baker</t>
  </si>
  <si>
    <t>Alexandria Baker✌</t>
  </si>
  <si>
    <t>Norma Freeborne</t>
  </si>
  <si>
    <t>2ttee</t>
  </si>
  <si>
    <t>YWCA USA</t>
  </si>
  <si>
    <t>Weekday Update</t>
  </si>
  <si>
    <t>Rachel Olding</t>
  </si>
  <si>
    <t>Catia</t>
  </si>
  <si>
    <t>the REAL idunnope</t>
  </si>
  <si>
    <t>Darian Murray</t>
  </si>
  <si>
    <t>Michelle Maeve</t>
  </si>
  <si>
    <t>ろにー</t>
  </si>
  <si>
    <t>GaucheNews ❄️</t>
  </si>
  <si>
    <t>Margaret E. Atwood</t>
  </si>
  <si>
    <t>Maryana Torgowa</t>
  </si>
  <si>
    <t>Trina McCann</t>
  </si>
  <si>
    <t>Chicago Sinfonietta</t>
  </si>
  <si>
    <t>Gabrielle Jackson</t>
  </si>
  <si>
    <t>Gay Alcorn</t>
  </si>
  <si>
    <t>💋Rachel Steele 💋</t>
  </si>
  <si>
    <t>Emily Nussbaum</t>
  </si>
  <si>
    <t>Women United</t>
  </si>
  <si>
    <t>Me too</t>
  </si>
  <si>
    <t>Lemon씨</t>
  </si>
  <si>
    <t>Louise Pennington</t>
  </si>
  <si>
    <t>Scallops R Great</t>
  </si>
  <si>
    <t>밴드기독교민족복지당 창당위원장(박진수</t>
  </si>
  <si>
    <t>The PPJ</t>
  </si>
  <si>
    <t>Sarah Bond</t>
  </si>
  <si>
    <t>AuditOntario</t>
  </si>
  <si>
    <t>Dr. Eric Hoskins</t>
  </si>
  <si>
    <t>Robert Benzie</t>
  </si>
  <si>
    <t>John Pierce</t>
  </si>
  <si>
    <t>Yela</t>
  </si>
  <si>
    <t>Pierre-Yves Dugua</t>
  </si>
  <si>
    <t>Le Figaro Économie</t>
  </si>
  <si>
    <t>Helen Brosnan</t>
  </si>
  <si>
    <t>The Crime Report</t>
  </si>
  <si>
    <t>heather</t>
  </si>
  <si>
    <t>KitKatCadillac 🇺🇸</t>
  </si>
  <si>
    <t>The Gay Republican</t>
  </si>
  <si>
    <t>BookViral</t>
  </si>
  <si>
    <t>Book Promotion</t>
  </si>
  <si>
    <t>Rumsrite</t>
  </si>
  <si>
    <t>Advancing Justice-LA</t>
  </si>
  <si>
    <t>Susan Cheng</t>
  </si>
  <si>
    <t>Brad Heffernan</t>
  </si>
  <si>
    <t>Hexagon</t>
  </si>
  <si>
    <t>madagaskal★space bot</t>
  </si>
  <si>
    <t>까짓거김치녀</t>
  </si>
  <si>
    <t>卜沢彩子@2/24ヒューマンライブラリー</t>
  </si>
  <si>
    <t>きのコ</t>
  </si>
  <si>
    <t>SUMAC</t>
  </si>
  <si>
    <t>The Advocate</t>
  </si>
  <si>
    <t>Santa Vizule</t>
  </si>
  <si>
    <t>Don Teee</t>
  </si>
  <si>
    <t>El Trotiao</t>
  </si>
  <si>
    <t>Jeff Burkhead</t>
  </si>
  <si>
    <t>Michaela Newell</t>
  </si>
  <si>
    <t>Candice Rodriguez</t>
  </si>
  <si>
    <t>Jonas Spring</t>
  </si>
  <si>
    <t>Colette Alexander</t>
  </si>
  <si>
    <t>Russian NRA Bot!</t>
  </si>
  <si>
    <t>arif lodhi</t>
  </si>
  <si>
    <t>Michael Archbold</t>
  </si>
  <si>
    <t>Shoshana 🥂</t>
  </si>
  <si>
    <t>Renee Pope-Munro</t>
  </si>
  <si>
    <t>Luna Miguel</t>
  </si>
  <si>
    <t>Gema</t>
  </si>
  <si>
    <t>비오는날의 커피한잔 문재인과함께😎</t>
  </si>
  <si>
    <t>Molly Blue Dawn</t>
  </si>
  <si>
    <t>Elona Washington</t>
  </si>
  <si>
    <t>Baby Emi</t>
  </si>
  <si>
    <t>Mari</t>
  </si>
  <si>
    <t>Gary A</t>
  </si>
  <si>
    <t>Chris_PJ 👮‍♂️🚔💎</t>
  </si>
  <si>
    <t>Anne D. ن†✡</t>
  </si>
  <si>
    <t>Lowie Piro</t>
  </si>
  <si>
    <t>Bails</t>
  </si>
  <si>
    <t>Nily Rozic 李羅莎</t>
  </si>
  <si>
    <t>Sarah Lux-Lee</t>
  </si>
  <si>
    <t>Piper Anderson</t>
  </si>
  <si>
    <t>Lilliana17 ❤️U2👻</t>
  </si>
  <si>
    <t>Clau Ferreira</t>
  </si>
  <si>
    <t>Victor Nordgren</t>
  </si>
  <si>
    <t>Paulina Neuding</t>
  </si>
  <si>
    <t>Antikalifen</t>
  </si>
  <si>
    <t>Gustav Hörngren</t>
  </si>
  <si>
    <t>Christoffer Dulny</t>
  </si>
  <si>
    <t>John Walter Davoll</t>
  </si>
  <si>
    <t>Kelly Wise</t>
  </si>
  <si>
    <t>emilia batan pascua</t>
  </si>
  <si>
    <t>K! 🙃</t>
  </si>
  <si>
    <t>Roddi the Skydiver</t>
  </si>
  <si>
    <t>Bread, Roses, &amp; Antidepresants🌹</t>
  </si>
  <si>
    <t>Robert G. Silverman</t>
  </si>
  <si>
    <t>Akeela Ahmed</t>
  </si>
  <si>
    <t>Yadav Prateek</t>
  </si>
  <si>
    <t>Rose Rea</t>
  </si>
  <si>
    <t>Very Happy Alaskan</t>
  </si>
  <si>
    <t>Fons</t>
  </si>
  <si>
    <t>T.C. Boyle</t>
  </si>
  <si>
    <t>Riley Beukema</t>
  </si>
  <si>
    <t>Zoey Osteen</t>
  </si>
  <si>
    <t>Tad Okutow</t>
  </si>
  <si>
    <t>🇺🇸Deadpool Patrick🇨🇦</t>
  </si>
  <si>
    <t>fiore *.</t>
  </si>
  <si>
    <t>caminanteカミナンテ</t>
  </si>
  <si>
    <t>Heather Ure</t>
  </si>
  <si>
    <t>Sarah Nelson</t>
  </si>
  <si>
    <t>Henry Davis</t>
  </si>
  <si>
    <t>MENA Alliance</t>
  </si>
  <si>
    <t>Le Figaro</t>
  </si>
  <si>
    <t>Eugénie Bastié</t>
  </si>
  <si>
    <t>Pandov Strochnis )</t>
  </si>
  <si>
    <t>たま</t>
  </si>
  <si>
    <t>丸ノ内　彦太</t>
  </si>
  <si>
    <t>kim waters</t>
  </si>
  <si>
    <t>valala</t>
  </si>
  <si>
    <t>Liza-Jayne (LJ) Loch</t>
  </si>
  <si>
    <t>leroykaufmanmarine c</t>
  </si>
  <si>
    <t>Spade Carrier</t>
  </si>
  <si>
    <t>Blanca Valle</t>
  </si>
  <si>
    <t>Exclaim!</t>
  </si>
  <si>
    <t>ALICE GLASS</t>
  </si>
  <si>
    <t>jenna Bell</t>
  </si>
  <si>
    <t>Commander T'Pol🖖🏽</t>
  </si>
  <si>
    <t>Poe Dameron 2018💥</t>
  </si>
  <si>
    <t>Kryten42</t>
  </si>
  <si>
    <t>Peter Quill 2018💥</t>
  </si>
  <si>
    <t>Common Sense #1</t>
  </si>
  <si>
    <t>Laura Barton 2018 💥</t>
  </si>
  <si>
    <t>Johnny Storm 2018💥</t>
  </si>
  <si>
    <t>AgentDaisyJohnson2018</t>
  </si>
  <si>
    <t>Effie Trinket 🌊</t>
  </si>
  <si>
    <t>Luna Lovegood ✨💥✨</t>
  </si>
  <si>
    <t>Jon O.</t>
  </si>
  <si>
    <t>Iche_me!</t>
  </si>
  <si>
    <t>Elastigirl Persists 🌊</t>
  </si>
  <si>
    <t>Thor Resists 💥2018 💥</t>
  </si>
  <si>
    <t>💥Wonder Woman💥</t>
  </si>
  <si>
    <t>Howard Stark</t>
  </si>
  <si>
    <t>Pepper Potts 2018 💥</t>
  </si>
  <si>
    <t>Poe's Raven 🌊</t>
  </si>
  <si>
    <t>Honey West</t>
  </si>
  <si>
    <t>JR Horsting</t>
  </si>
  <si>
    <t>Jen Danby #Bluewave🐯🇺🇸 Playing Pietro Maximoff</t>
  </si>
  <si>
    <t>Wolverine 2018💥</t>
  </si>
  <si>
    <t>CatWoman Resists🌊</t>
  </si>
  <si>
    <t>Benjamin Sisko ⚾️</t>
  </si>
  <si>
    <t>🕸Black Widow 2018💥</t>
  </si>
  <si>
    <t>Amy Murri Briel</t>
  </si>
  <si>
    <t>방관자로 살아온 나날들</t>
  </si>
  <si>
    <t>💜🧡 Fangirl31❤️💛</t>
  </si>
  <si>
    <t>레진불매하는 리튓하낌</t>
  </si>
  <si>
    <t>Katharina Brunner</t>
  </si>
  <si>
    <t>Red Pill Everyone</t>
  </si>
  <si>
    <t>WBAL Baltimore News</t>
  </si>
  <si>
    <t>capitalmexico.com.mx</t>
  </si>
  <si>
    <t>Economíahoy.mx</t>
  </si>
  <si>
    <t>BOA Sportswear</t>
  </si>
  <si>
    <t>Rashmi Dubé</t>
  </si>
  <si>
    <t>Sean Maloney</t>
  </si>
  <si>
    <t>Murph</t>
  </si>
  <si>
    <t>[Official] P1Domo</t>
  </si>
  <si>
    <t>CBS Los Angeles</t>
  </si>
  <si>
    <t>William Sheehan</t>
  </si>
  <si>
    <t>The Irish Border</t>
  </si>
  <si>
    <t>Dr Tom Clonan</t>
  </si>
  <si>
    <t>Pastor Fred</t>
  </si>
  <si>
    <t>Antonio Cruz</t>
  </si>
  <si>
    <t>Natalia Lafourcade</t>
  </si>
  <si>
    <t>Sunny</t>
  </si>
  <si>
    <t>Nell Bounds</t>
  </si>
  <si>
    <t>AltFireAviationNPS</t>
  </si>
  <si>
    <t>Brian Buchana</t>
  </si>
  <si>
    <t>Pastor A.B. Harris</t>
  </si>
  <si>
    <t>Nefouu</t>
  </si>
  <si>
    <t>Dark Sand</t>
  </si>
  <si>
    <t>Parallels</t>
  </si>
  <si>
    <t>NPR Goats &amp; Soda</t>
  </si>
  <si>
    <t>alyssa mastromonaco</t>
  </si>
  <si>
    <t>CBB</t>
  </si>
  <si>
    <t>Shihfu</t>
  </si>
  <si>
    <t>#InternetBillofRights</t>
  </si>
  <si>
    <t>MeanTweets</t>
  </si>
  <si>
    <t>Bumble</t>
  </si>
  <si>
    <t>M🍳N</t>
  </si>
  <si>
    <t>V for GoodVibes🦋</t>
  </si>
  <si>
    <t>sweet young coconut</t>
  </si>
  <si>
    <t>Christina Lonsinger</t>
  </si>
  <si>
    <t>Shawn Parry</t>
  </si>
  <si>
    <t>Fiona Thomas</t>
  </si>
  <si>
    <t>ya girl Em</t>
  </si>
  <si>
    <t>Rebellious Magazine</t>
  </si>
  <si>
    <t>Joycee</t>
  </si>
  <si>
    <t>jamei Rodger</t>
  </si>
  <si>
    <t>Rob Wagner</t>
  </si>
  <si>
    <t>🇺🇸UnitedOz🇺🇸</t>
  </si>
  <si>
    <t>BTheBridge</t>
  </si>
  <si>
    <t>Squatch XXL</t>
  </si>
  <si>
    <t>Herman</t>
  </si>
  <si>
    <t>BabyDel</t>
  </si>
  <si>
    <t>Wolfman</t>
  </si>
  <si>
    <t>Cheap Cracker(POTUS 2024)</t>
  </si>
  <si>
    <t>Jamie(WH Press Secretary 2024)</t>
  </si>
  <si>
    <t>Mrs. Raccoon</t>
  </si>
  <si>
    <t>Miss Mimi 👠👠</t>
  </si>
  <si>
    <t>Beetlejuice</t>
  </si>
  <si>
    <t>HULK  ( VPOTUS..2024 )</t>
  </si>
  <si>
    <t>Terri 🇺🇸🚂 🐿</t>
  </si>
  <si>
    <t>GunLovinTrumpGirl👠</t>
  </si>
  <si>
    <t>Jimbo</t>
  </si>
  <si>
    <t>jon😎</t>
  </si>
  <si>
    <t>Arnold Ziffle</t>
  </si>
  <si>
    <t>Running Wolf.    I am 100% Male Yes a Man</t>
  </si>
  <si>
    <t>Enrico Picone</t>
  </si>
  <si>
    <t>KATY</t>
  </si>
  <si>
    <t>Jeff 👊🇺🇸</t>
  </si>
  <si>
    <t>Dadof6</t>
  </si>
  <si>
    <t>Tim Walsh</t>
  </si>
  <si>
    <t>Gran Gorila Espalda Plateada</t>
  </si>
  <si>
    <t>NJPC Youth Justice</t>
  </si>
  <si>
    <t>kevin e bost</t>
  </si>
  <si>
    <t>Paula Vasan</t>
  </si>
  <si>
    <t>Senator Marty Golden</t>
  </si>
  <si>
    <t>Fight Back Bay Ridge</t>
  </si>
  <si>
    <t>🌷망고🌷</t>
  </si>
  <si>
    <t>You always zig when I think you're about to zag</t>
  </si>
  <si>
    <t>アガサ🐙</t>
  </si>
  <si>
    <t>John M Fitzgerald</t>
  </si>
  <si>
    <t>GMan</t>
  </si>
  <si>
    <t>Ivanka Majic</t>
  </si>
  <si>
    <t>Amy Maiden</t>
  </si>
  <si>
    <t>Richard Watts</t>
  </si>
  <si>
    <t>文素希</t>
  </si>
  <si>
    <t>maribo</t>
  </si>
  <si>
    <t>Sara Rios</t>
  </si>
  <si>
    <t>Megyn Kelly</t>
  </si>
  <si>
    <t>John Schindler</t>
  </si>
  <si>
    <t>Patribotics</t>
  </si>
  <si>
    <t>FBI Washington Field</t>
  </si>
  <si>
    <t>Brandy Zadrozny</t>
  </si>
  <si>
    <t>Kathleen Russell</t>
  </si>
  <si>
    <t>Berkeleyside</t>
  </si>
  <si>
    <t>Thomas Peel</t>
  </si>
  <si>
    <t>Palantir</t>
  </si>
  <si>
    <t>Coinbase</t>
  </si>
  <si>
    <t>Sarah Lacy</t>
  </si>
  <si>
    <t>Yasmin Rehman</t>
  </si>
  <si>
    <t>FightMediaBias</t>
  </si>
  <si>
    <t>Jon Ralston</t>
  </si>
  <si>
    <t>Political Junkie 💀☠</t>
  </si>
  <si>
    <t>Santa Clara Cnty Bar</t>
  </si>
  <si>
    <t>WSJ Editorial Page</t>
  </si>
  <si>
    <t>A. Carlson 🛫🌊</t>
  </si>
  <si>
    <t>Jason Willick</t>
  </si>
  <si>
    <t>Bassam Barabandi</t>
  </si>
  <si>
    <t>Fernando Valadez</t>
  </si>
  <si>
    <t>Ana Valadez</t>
  </si>
  <si>
    <t>Paul newman</t>
  </si>
  <si>
    <t>Jose Reyes</t>
  </si>
  <si>
    <t>Chip Tha Ripper</t>
  </si>
  <si>
    <t>나쁜 기집애</t>
  </si>
  <si>
    <t>Kayla Jones</t>
  </si>
  <si>
    <t>Albert.q.park</t>
  </si>
  <si>
    <t>Missy</t>
  </si>
  <si>
    <t>Hawaiian By Birth...</t>
  </si>
  <si>
    <t>[반아멜 치임] 사랑S2</t>
  </si>
  <si>
    <t>Miranda Bailey</t>
  </si>
  <si>
    <t>Quartz</t>
  </si>
  <si>
    <t>Diandra Lowe</t>
  </si>
  <si>
    <t>Dora</t>
  </si>
  <si>
    <t>Lee Clarion</t>
  </si>
  <si>
    <t>미류</t>
  </si>
  <si>
    <t>해라다</t>
  </si>
  <si>
    <t>TRUTH BE TOLD</t>
  </si>
  <si>
    <t>@Melissa Dilley 2/27 #AZ08</t>
  </si>
  <si>
    <t>Kristian Bullen</t>
  </si>
  <si>
    <t>Nymph O. Braniac</t>
  </si>
  <si>
    <t>🌈꼬부꼬부</t>
  </si>
  <si>
    <t>Elda Cantú</t>
  </si>
  <si>
    <t>Mary Ila Ward</t>
  </si>
  <si>
    <t>AWB</t>
  </si>
  <si>
    <t>Hermann Henning</t>
  </si>
  <si>
    <t>MdeMulher</t>
  </si>
  <si>
    <t>ジョー・スミス</t>
  </si>
  <si>
    <t>Andrew Murphy</t>
  </si>
  <si>
    <t>Poup</t>
  </si>
  <si>
    <t>q</t>
  </si>
  <si>
    <t>Mélanie Joly</t>
  </si>
  <si>
    <t>RSO92</t>
  </si>
  <si>
    <t>The Geeoff Digest</t>
  </si>
  <si>
    <t>Republican dreamteam</t>
  </si>
  <si>
    <t>JESSE LALONDE AKA UNCLE JESSE</t>
  </si>
  <si>
    <t>Feminist Author 📚</t>
  </si>
  <si>
    <t>Médium Large</t>
  </si>
  <si>
    <t>Valérie Gaudreau</t>
  </si>
  <si>
    <t>Daniel Lessard</t>
  </si>
  <si>
    <t>Stéphane Leclair</t>
  </si>
  <si>
    <t>팝콘이...쓰다...ㅠㅠ</t>
  </si>
  <si>
    <t>Planet Belfast</t>
  </si>
  <si>
    <t>single hoe</t>
  </si>
  <si>
    <t>Jessica Lawrence</t>
  </si>
  <si>
    <t>SIECUS</t>
  </si>
  <si>
    <t>Advocates For Youth</t>
  </si>
  <si>
    <t>Liz Thorne</t>
  </si>
  <si>
    <t>treanda dukes</t>
  </si>
  <si>
    <t>Diogenes</t>
  </si>
  <si>
    <t>GConnor</t>
  </si>
  <si>
    <t>rashid al dosari</t>
  </si>
  <si>
    <t>Vote Them Out 2018</t>
  </si>
  <si>
    <t>Robinson Michaelson</t>
  </si>
  <si>
    <t>민수미</t>
  </si>
  <si>
    <t>VC &amp; Startup Watcher</t>
  </si>
  <si>
    <t>Lanie</t>
  </si>
  <si>
    <t>Dominika</t>
  </si>
  <si>
    <t>Dancing Don</t>
  </si>
  <si>
    <t>CONCEPT</t>
  </si>
  <si>
    <t>Oliver Müller-Marc</t>
  </si>
  <si>
    <t>Michel Alonzo</t>
  </si>
  <si>
    <t>🇩🇴Manuel De Jesús</t>
  </si>
  <si>
    <t>Homo Magnolia</t>
  </si>
  <si>
    <t>Signe Wenneberg</t>
  </si>
  <si>
    <t>🦄🌸GermanGirl🌸🦄</t>
  </si>
  <si>
    <t>Gab: Free Speech Social Network</t>
  </si>
  <si>
    <t>정의로운 대한민국</t>
  </si>
  <si>
    <t>石井孝明</t>
  </si>
  <si>
    <t>水無月四日</t>
  </si>
  <si>
    <t>Alyza Jehangir</t>
  </si>
  <si>
    <t>Jose Pertusa</t>
  </si>
  <si>
    <t>Proud Progressive Texan</t>
  </si>
  <si>
    <t>http://t.co/Ino0bTmn2V @BBCRadio4 programme. Informing, entertaining, surprising. Join us at 10am weekdays, 4pm Sat. Presented by @whjm and @janegarvey1.</t>
  </si>
  <si>
    <t>Broadcaster, co-founder of @thepooluk. This is my personal Twitter account. Professional enquiries please contact @ITGpresenters and @AdVoiceOfficial</t>
  </si>
  <si>
    <t>#WritersResist, defending #FreedomtoWrite in U.S. and everywhere. #Resist infringements on #FirstAmendment and #FreePress. Annual festival: @penworldvoices.</t>
  </si>
  <si>
    <t>Executive Director @PENAmerican, background diverse; opinions my own</t>
  </si>
  <si>
    <t>Influence Magazine resources the entire spectrum of church leadership, from senior pastors to lead volunteers.</t>
  </si>
  <si>
    <t>Writer, Broadcaster, Speaker, Global Justice-Seeker, Academic, Peace-maker, Philosopher-Theologian, Christian Feminist.  Author #ScarsAcrossHumanity
on VAW</t>
  </si>
  <si>
    <t>The academic and reference imprint of InterVarsity Press USA (@ivpress).</t>
  </si>
  <si>
    <t>Common Cause Foundation</t>
  </si>
  <si>
    <t>Web guy for St. Louis Community College</t>
  </si>
  <si>
    <t>#Strategy &amp; #leadership adviser, #entrepreneur, speaker and #TypeR author. #TransformativeResilience, #purpose, #genderequality</t>
  </si>
  <si>
    <t>Watermark's mission is to increase the number of women in leadership positions. Join us at one of our many events and the #WatermarkConf on 2/23/2018!</t>
  </si>
  <si>
    <t>Hachette Book Group (HBG) is a leading trade publisher based in New York and a division of Hachette Livre, the third-largest publisher in the world.</t>
  </si>
  <si>
    <t>PublicAffairs is a non-fiction book publisher in New York City. GOOD BOOKS ABOUT THINGS THAT MATTER.</t>
  </si>
  <si>
    <t>GM, Defense &amp; NatSec, SparkCognition | AI | EP, Cit Soldier &amp; Apache Warrior | Fmr CoS, Ash Carter &amp; dCoS, Chuck Hagel | Team Rubicon Global | Auntie | Kili</t>
  </si>
  <si>
    <t>Online feminist lifestyle magazine to entertain, inform and empower ✌️  Editor @UpAndGeorgia or info@thenopebook.com</t>
  </si>
  <si>
    <t>Poetry on prescription. National Poetry Day ambassador. 'True Tales of the Countryside' The Emma Press &amp; 'Dirty Laundry' from Nine Arches #saboteur #MeTooPoems</t>
  </si>
  <si>
    <t>Criminal justice reporter @TheStranger. 1/2 of @trustissuespod. Formerly @fastcompany @motherjones @villagevoice | Tips: sydney@thestranger.com</t>
  </si>
  <si>
    <t>@SeattleTimes reporter. Formerly: @nd_oklahoma, @ajc, @vice. UNL. Once interviewed President Obama about hot dogs.</t>
  </si>
  <si>
    <t>Local news, sports, business, politics, entertainment, travel, restaurants and opinion for Seattle and the Pacific Northwest. Tweet us with news tips, @ or DM</t>
  </si>
  <si>
    <t>KCSARC is on the front line of change, providing services to victims of sexual assault and their families. Based in King County, Washington. #BELOUD!</t>
  </si>
  <si>
    <t>A one woman play revealing the life of legendary Irish actress Maureen O’ Hara, star of Hollywood’s Golden Age.</t>
  </si>
  <si>
    <t>Irish Film &amp; Television Academy #IFTA18 Celebrating a wealth of Irish talent.  IFTA Film &amp; Drama Awards and #IFTAGala18 IFTA Gala Television Awards.</t>
  </si>
  <si>
    <t>actress/ comedian/ presenter/ Dancing withTheStars2018 💃🏿</t>
  </si>
  <si>
    <t>#dlp2018, Recht geht vor Macht (Bismarck). Freiheit, Familie, Vaterland. Rechtsanwalt, ErbR+StrafR-Fachanwalt, 1/4 Böhme, 1/4 Westfale, 1/2 Thüringer #wende2018</t>
  </si>
  <si>
    <t>Green Badge since '94. Licensed London Taxi Driver.</t>
  </si>
  <si>
    <t>Woman's Day is here to help you find value in every day.</t>
  </si>
  <si>
    <t>Just a single woman (@MissMandyHale) writing my story 140 characters at a time. My new book #BeautifulUncertainty is on sale now!</t>
  </si>
  <si>
    <t>Österreichs größtes Frauen- &amp; Lifestyle-Magazin. Austria's leading magazine for women and lifestyle.</t>
  </si>
  <si>
    <t>The Office on Women’s Health is part of the U.S. Dept. of Health and Human Services. Following/being followed and RTs do not equal endorsement.</t>
  </si>
  <si>
    <t>The Women's Equality Party is a collaborative new force in British politics. Leadership Election now underway. #WeAreWE Because equality is better for everyone.</t>
  </si>
  <si>
    <t>Because traveling is fun. No DM Please. #旅行 #旅游 #여행 #यात्रा #Travel #Voyage #Viajes #Viaggi #Ταξίδια #Поездки #מסעות #Reise #السفر #だからひとりが好き</t>
  </si>
  <si>
    <t>本アカウントは伊藤詩織さんとは面識はなく、伊藤さんの応援になる情報をメディアから拾って発信することを目的としています。体調に自信がないこともあり個別対応は今のところしていません。</t>
  </si>
  <si>
    <t>Sinnerphobia  I don't approve of my sin so sure as hell not going to approve of yours. If this is a problem for you, move on. #MAGA #RollTide #2A</t>
  </si>
  <si>
    <t>The official Twitter profile for Donald J. Trump. #Facebook: https://t.co/MBxJXueyTP  #Instagram: https://t.co/as4SAY5Ycm …</t>
  </si>
  <si>
    <t>《 Si ceux qui disent du mal de moi savaient exactement ce que je pense d'eux, ils en diraient bien davantage. 》Sacha Guitry</t>
  </si>
  <si>
    <t>J'ai porté plainte pour viol contre Tariq Ramadan : https://t.co/7Hvliev4pT + https://t.co/L7kesYrqJe…   Twitter Privé : Pour voir mon mur abonnez vous merci.</t>
  </si>
  <si>
    <t>Auteur de "J'ai choisi d’être libre" fondatrice de l'association Libératrices pour la défense des droits des femmes, militante féministe laïque, anti-islamistes</t>
  </si>
  <si>
    <t>Official Twitter account for U.S. Senator Lisa Murkowski. Follow me for news and updates on what's happening in the Senate and across Alaska.</t>
  </si>
  <si>
    <t>News and information regarding Sen. Chuck Grassley's work in the United States Senate. Follow Sen. Grassley at @ChuckGrassley or https://t.co/NYcGTKVJ9F.</t>
  </si>
  <si>
    <t>The official Twitter feed for United States Senator Lindsey Graham.</t>
  </si>
  <si>
    <t>#Speaker• #Author • #Survivor #SurvivorAffirmations• #ContentCreator • #Storyteller • #DigitalMarketing Seen In: #WESurviveAbuse, HuffPost DE, ForEveryMom, etc.</t>
  </si>
  <si>
    <t>Human rights: #SpiritualityFirst! #BLM, #Womanism, #ProChoice #Islam! Block overt racists &amp; pics of animal abuse. Provocateur &amp; Disruptor of the Status Quo</t>
  </si>
  <si>
    <t>Author, screenwriter, mom. #BlackLivesMatter, #Afrofuturism, UCLA #blackhorror, Hollywood. American Book Award, Image Award. Class: https://t.co/wKhRoFMWaj</t>
  </si>
  <si>
    <t>Black &amp; Cloudy. I discuss realities of blackness, womanhood, #ChronicPain &amp; #cancer. Writer. Activist. @HotMommasProj Fellow. #spoonie🥄 #wgbiz #resist She/her</t>
  </si>
  <si>
    <t>organizer. regional advisor @itsonus. communications @knowyourIX. advisory council @bidenfoundation. 1881. georgia 40 under 40. sports fan. views are mine.</t>
  </si>
  <si>
    <t>TV Enthusiast..
News Nerd..
My Dreams Are Movies..
#WeAreMore #NotAStatistic
https://t.co/OkarOBwXKi</t>
  </si>
  <si>
    <t>Black Philosophers are like unicorns you dream of seeing one but when you finally do, you destroy it. Save the Unicorns.</t>
  </si>
  <si>
    <t>Invested in how we can empower young students to create a better world for all people in the future. Child predators and racists are my enemies.</t>
  </si>
  <si>
    <t>An official chapter of the BLM Network. #TakeBackOurStreetsDC #BounceBowser #WeEverywhere #KeepDC4Me #FireTrainer #NeverNewsham</t>
  </si>
  <si>
    <t>Share My Lesson is a place where education professionals can come together to create and share their very best teaching resources. #EduPD</t>
  </si>
  <si>
    <t>Tweets from GLSEN Education &amp; Youth Programs.</t>
  </si>
  <si>
    <t>We work with educators to establish safe, inclusive and respectful school environments by addressing issues of bias and bullying.</t>
  </si>
  <si>
    <t>We help young people develop skills they need to thrive and contribute to their communities, from the classroom to the world.</t>
  </si>
  <si>
    <t>Matthew Russell Lee covers the UN &amp; UNSC, IMF, banks being bad. https://t.co/jJnrFAKbNz Also @FUNCA_info, https://t.co/lYdywvE8WG</t>
  </si>
  <si>
    <t>moved to New York for exciting UN job .. still with Russian pianist-composer Sergei Dreznin daughter Lucy in UK ...retweets not endorsements...</t>
  </si>
  <si>
    <t>Independent publisher dedicated to the demedicalisation of distress, and person-centered, recovery-focused mental health services.</t>
  </si>
  <si>
    <t>Lover of life, ecopsychology, body psychotherapy, book-writing and zazen. https://t.co/eMXqOiV32C #otherthanmother #childless #childfree #ecospychology</t>
  </si>
  <si>
    <t>Connecting activist feminist sociology &amp; psychotherapy @trentuni. Tweeting in a personal capacity. RTs/follows not always endorsements.</t>
  </si>
  <si>
    <t>THANKS for following us for a LIST of RIDICULOUS Trump quotes! When he says something DUMB, we’ll let you know! #TheResistance #Trump #FBR</t>
  </si>
  <si>
    <t>#Biz Developer; #PR Specialist; Project #Manager. Helping  others move FROM CAPABILITY TO ACTUALITY. #entrepreneur Radio Talk Show Host. #JBbizline</t>
  </si>
  <si>
    <t>Always a Deeva - Too old for porn too young for a comeback Award winning author TV personality Travel writer Drinker</t>
  </si>
  <si>
    <t>Journalist. Director WMC @WomenUndrSiege. Columnist @ForeignPolicy. NYT, Atlantic, Guardian, etc. Former senior editor CPJ — and blocked by Trump.</t>
  </si>
  <si>
    <t>잡덕입니다/워너원합니다/옹녤환이즈사이언스/개안즈만세/와칸다포에버</t>
  </si>
  <si>
    <t>자유와 책임을 존중하고, 거짓에 휘둘리지 않으며, 북한 정권보다 북한 주민들을 위해 눈물 흘리는 대한민국 우파</t>
  </si>
  <si>
    <t>Esta cuenta es administrada por Carmen Aristegui y el equipo de Aristegui Noticias. Los tuits de Carmen se firmarán como “-C. Aristegui” o “-C.”.</t>
  </si>
  <si>
    <t>Legendary punk rock musician, antiquarian and author. (Dal i herio !)  Nos Lun 7-10pm  BBC Radio Cymru</t>
  </si>
  <si>
    <t>Y newyddion a gwybodaeth diweddaraf am raglenni BBC Radio Cymru • Newyddion @BBCCymruFyw • Chwaraeon @BBCCampLawn</t>
  </si>
  <si>
    <t>Live in Wales , busy mam ,work in museums &amp; arts, tweets are my own / byw yng Nghymru , mam prysur, gweithio efo amgueddfeydd a'r celfyddydau , tweets personol</t>
  </si>
  <si>
    <t>트윗 초짜임다 ^^? 광개토대왕, 세종대왕, 이순신장군, 백범 김구선생, 안중근의사 존경합니다. 바보 노무현 무지 그립고요, 박원순시장 무한 홧팅입니다. 친구, 술, 등산, 바둑, 팟캐스트, 법정스님의 「무소유」 좋아합니다.</t>
  </si>
  <si>
    <t>정의롭고 옳바른 세상은 쉽게 오지 않는다.</t>
  </si>
  <si>
    <t>bad bitch, cute face and some nice titties. ✨</t>
  </si>
  <si>
    <t>Smart Ass Fame Whore</t>
  </si>
  <si>
    <t>The MATCH International Women's Fund is Holding Ground and Breaking Ground to dismantle barriers, challenge perceptions, and change the world for women.</t>
  </si>
  <si>
    <t>Editor of culture, food and fashion  @AFP. Also Greece, Turkey, Balkans. Ulsterman</t>
  </si>
  <si>
    <t>Journalist, writer and broadcaster. LEFT BANK, Art, Passion and the Rebirth of Paris 1940-1950 To be released Feb2018(Bloomsbury in the UK, Holt in the US)</t>
  </si>
  <si>
    <t>Blessed jackleg-tweeting Christ follower, Dad to a daughter who makes me smile, husband to an amazing wife &amp; mom, and a proud Auburn University Alum. #WarEagle</t>
  </si>
  <si>
    <t>vrouw - tweelingmoeder - beleidsmedewerker in de psychiatrie - maatschappelijk werker - vluchtelingenwerk - hardnekkig Springsteen fan - Rotterdam - Westland</t>
  </si>
  <si>
    <t>Time is a great storyteller</t>
  </si>
  <si>
    <t>O⃘u⃘t⃘ o⃘n⃘ t⃘h⃘e⃘ e⃘d⃘g⃘e⃘ y⃘o⃘u⃘ s⃘e⃘e⃘ a⃘l⃘l⃘ k⃘i⃘n⃘d⃘s⃘ o⃘f⃘ t⃘h⃘i⃘n⃘g⃘s⃘ y⃘o⃘u⃘ c⃘a⃘n⃘'t⃘ s⃘e⃘e⃘ f⃘r⃘o⃘m⃘ t⃘h⃘e⃘ c⃘e⃘n⃘t⃘e⃘r⃘ ~k⃘v⃘ #poetry #art #science</t>
  </si>
  <si>
    <t>likely to be eaten by a grue</t>
  </si>
  <si>
    <t>We are a new nonprofit production company serving artists in theatre and film in NYC and beyond.
https://t.co/9pEDOuz9xx</t>
  </si>
  <si>
    <t>Journalist</t>
  </si>
  <si>
    <t>@WNYC Editor, Special Projects | Critic-at-Large @LATimes | Host, Conversation Series | Columnist @ShondalandTV | Author, books</t>
  </si>
  <si>
    <t>@thenation contributor. @nationinstitute fellow. i got an Emmy and 2 NABJ awards. this thing right here for my peoples in the tweets.</t>
  </si>
  <si>
    <t>Making up words &amp; connecting the dots. Tweets/re-tweets reflect a point in time. Change is constant...
Also @alliedstudies &amp; http://t.co/D3s38RSAek</t>
  </si>
  <si>
    <t>Hello?</t>
  </si>
  <si>
    <t>저스툰 *썅년의 미학* 연재중 | Korean Cartoonist | 🏳️‍🌈 | 문의: 이메일 msy@jaedam.com 또는 재담미디어</t>
  </si>
  <si>
    <t>Expert en joystick, touche et clavier depuis 1994. |  Dépucelé à 6 ans par Kirby |  Débutant en photo #Canon #Eos100D. | #Polar #M400 au poignet #running</t>
  </si>
  <si>
    <t>Sorry Dad, but I'm going to keep cussing until this fucker is impeached. :/</t>
  </si>
  <si>
    <t>Tampa Bay Times is Florida's largest and best newspaper. Download the free app: http://t.co/UDKOYHBDk5</t>
  </si>
  <si>
    <t>https://t.co/qRfcnzTNFX</t>
  </si>
  <si>
    <t>Professional smart-ass, amateur human, obsessive personality with a short attention span</t>
  </si>
  <si>
    <t>알티폭격기/일상계임/스윙스 글,사진 알티하면 칼블락</t>
  </si>
  <si>
    <t>떠들고 싶은대로 떠듭니다. 멘션은 거의 지웁니다.</t>
  </si>
  <si>
    <t>Storytelling producer @TheEvergrey. @SPJWash board member. Mixed-race overthinker. Formerly @TheStranger @grist &amp; @seaglobalist
👋🏽: anasofia@theevergrey.com</t>
  </si>
  <si>
    <t>Kritisch bleiben.  ❤🇩🇪
Blockieren ist geil. Listen nicht so.
Falls nötig: https://t.co/ulXHxRmt4I</t>
  </si>
  <si>
    <t>Informar | Inspirar | Entretener | Empoderar |</t>
  </si>
  <si>
    <t>Starting the conversation every day with passionate journalism, watchdog special reports and the best in NE sports, business and features. Live on @HeraldRadio.</t>
  </si>
  <si>
    <t>Let's hold Congressman Tom McClintock accountable. I live in California's 4th District. (The Congressman does not)</t>
  </si>
  <si>
    <t>Being a voice of hope and reality 
Story- https://t.co/b9ywkS5nui</t>
  </si>
  <si>
    <t>Avid backpacker, 5th generation Californian &amp; national security strategist. Running for Congress in #CA04 to fight for working families &amp; the environment.</t>
  </si>
  <si>
    <t>The official twitter feed of the California Democratic Party. 
#CaliforniaLeads</t>
  </si>
  <si>
    <t>CA born, working in Ireland &amp; US | TFA alum | Passionate abt the rights of children, education, ed policy, &amp; edtech | Director of Sales for @edciteteam</t>
  </si>
  <si>
    <t>resister, laser engineer, cook, crochet artist</t>
  </si>
  <si>
    <t>.NET developer * US Navy Vet  * Democrat * Latino * Outdoor Enthusiast</t>
  </si>
  <si>
    <t>I love: my family, the outdoors, good coffee, my  dog, my community &amp; defending my freedom.  #theresistance Regina Bateson for Congress #bluewave</t>
  </si>
  <si>
    <t>Fighting for kids. Parent Organizer for the Sierras @CSKidsAction. Regional Director at CA Democratic Party (CA04/CA10). Rural Caucus Regional Chair. Meditator.</t>
  </si>
  <si>
    <t>We are a group of people committed to calling McClintock's office every day and letting them get to know who we are.</t>
  </si>
  <si>
    <t>Biologist, Birder; geekette; WoW player; Websites; Meher Baba; double-Leo Irishwoman; #Bateson4Congress #OnwardTogether #ProgressiveMariposa #IndivisibleCA04</t>
  </si>
  <si>
    <t>wife, mom, daughter, sister, friend @pelosibootcamp author | #sfgiants fan #cademwomen chair | @wesaidenough</t>
  </si>
  <si>
    <t>❤️ to swim! Focused on getting more women into political office in CA &amp; across the US. Love DubNation and SF Giants! Have a border collie named Bella</t>
  </si>
  <si>
    <t>Liberal, middle-aged white woman. Has guns, pit bulls, big mouth. Only dangerous with big mouth. Anti-tRumpers welcome. #TheResistance #resist</t>
  </si>
  <si>
    <t>RT et commentaires fortement conseillés !!!
Envoyez vos infos en MP !!!
POURQUOI METTEZ VOUS DES MAJUSCULES A DES NOMS SALES ?!?</t>
  </si>
  <si>
    <t>Pour la défense du Mariage, de l'Enfance et de la Liberté d'Expression, On Ne Recule Plus ! On Ne Lâche Rien ! Abrogation des lois Taubira et Pleven !</t>
  </si>
  <si>
    <t>Peace-builder, women's advocate, media commentator &amp; cultivator of  leaders. Born in the foothills of Himalayas and LOVER of New York!! @WISE_Leaders</t>
  </si>
  <si>
    <t>sister-hood, founded by @Deeyah_Khan, is a digital magazine spotlighting the voices of women of Muslim heritage. Contact: info@sister-hood.com</t>
  </si>
  <si>
    <t>Network. Mentor. Give back.</t>
  </si>
  <si>
    <t>WISE is a women-led organization committed to peacebuilding, equality &amp; justice for humans around the world.We've been busy working on a BIG project,stay tuned!</t>
  </si>
  <si>
    <t>Convening women leaders, activists &amp; change-makers to share stories &amp; offer solutions for a better life for women &amp; girls. #WITW</t>
  </si>
  <si>
    <t>C S Lewis-Those who torment us for our own good will torment us without end for they do so with the approval of their own conscience. #ProudNRAmember #MAGA</t>
  </si>
  <si>
    <t>God, Family &amp; Country; Sports Fitness &amp; Vegan; Psychotherapist &amp; Fixer; I Fight 4 the Wrongfully Incarcerated &amp; Animals #RAIR #RAIRFoundation #NRA #Trump 🇺🇸</t>
  </si>
  <si>
    <t>Exclusivos Accesorios para Novias y Bodas, Recordatorios</t>
  </si>
  <si>
    <t>Friend @goldbaron08 books linked. I am a nom de plume book character. Genuine #Christian #Conservative #MAGA #Trump2020 #USA #2A #MolonLabe #GlobalWarmingDenier</t>
  </si>
  <si>
    <t>19.
♀
LG(B)T 🏳‍🌈
USAL.
El arte de la vida consiste en hacer de la vida un arte.
Las mujeres estamos en guerra.</t>
  </si>
  <si>
    <t>Journalist. RadFem. INTJ. Martinis, bon mots, good shoes. Writes about women &amp; girls. @ScotNational columnist. @Guardian contributor. vonny.leclerc@gmail.com</t>
  </si>
  <si>
    <t>BAHRA serves the needs of the HR professional by providing the essential &amp; comprehensive resources. #BAHRAWhereYouBelong</t>
  </si>
  <si>
    <t>WLBC is the local brewpub of Brookings, SD. Great Beer, Great Conversation! https://t.co/aipi77pmjq</t>
  </si>
  <si>
    <t>Christ-Follower. Wife. Mother. Left of Center. Girl Scout Cookie Mom. #HRSocialHour #nextchat #HR #DisruptHRBrookings #wine</t>
  </si>
  <si>
    <t>I believe in the Constitution and all it stands for! I speak my mind whenever the mood strikes me. #LOCKTRUMPUP</t>
  </si>
  <si>
    <t>The Hive covers society's power corridors—Silicon Valley, Wall Street, and D.C.—with the access, insight, heat, and human drama you expect from @VanityFair.</t>
  </si>
  <si>
    <t>In-depth reporting, gripping narratives, and world-class photography, plus heaping doses of Oscar-blogging, royal-watching, and assorted guilty pleasures.</t>
  </si>
  <si>
    <t>bullying prevention + social activist • speaker •@vanityfair contributor • ambassador @bystanderrev + @antibullyingpro • knitter laugher • compassion shazammer</t>
  </si>
  <si>
    <t>혼자 잘 떠듬</t>
  </si>
  <si>
    <t>인본주의 인류애 따위는 없고 동물과 식물과 2.5D를 사랑함, 옥인콜렉티브, 바리 크론, 아로마테라피마녀</t>
  </si>
  <si>
    <t>유라본계  20⬇ FUB 자유  자캐/표규전/앙스타/사퍼/오버워치/단간  지인계 @qwqwrladbfl /함가＊시로사와 유메미</t>
  </si>
  <si>
    <t>Christian Conservative. Constitution, Capitalism, Courage, Integrity.
              NO Lists = Blocked.</t>
  </si>
  <si>
    <t>1 citizen 1 vote 0 government interference.</t>
  </si>
  <si>
    <t>Lover of progress, persisting, pantsuits &amp; pop culture. Trauma Survivor. ❤ 🗳❤ #Resist #Persist #MeToo Followed by @rosie 💪</t>
  </si>
  <si>
    <t>SAC/SD Living! Twitter for entertainment purposes! Coming #CADEM2018!  Careful what you say the #WallsHaveEars: tweeting delegate/candidate side comments.</t>
  </si>
  <si>
    <t>We want to replace Conservatives in Congress with a strong and active progressive movement for ordinary American families, not the 1%. http://t.co/pX37Rs698g</t>
  </si>
  <si>
    <t>Sponsors | | @gammalabs | | @didslive 💍| I SURVIVED CHILD SEXUAL ABUSE | #cptsd |</t>
  </si>
  <si>
    <t>ICUnurse 💉NHS💙CSA SURVIVOR 🚺 twitterchat curator @CSAQT ⭐️Exhibition on child abuse #WallOfSilence https://t.co/8S49K1WVAI My tweets are my own opinions</t>
  </si>
  <si>
    <t>Head of Sociology@ NTU: masculinity in policy&amp;practice in criminal and youth justice, comparative youth justice&amp; children in care. Views are my own.</t>
  </si>
  <si>
    <t>#SexAbuseChat every Tuesday 6 pm PST/9pm EST. Founded/hosted by author/survivor @RachelintheOC with @CStreetlights and @jcstaff_. Survivors welcome.</t>
  </si>
  <si>
    <t>Publisher of the voices of #Humanity  Raw &amp; Unfiltered #Poetry #Prose #Essays #OpEds #Memoirs</t>
  </si>
  <si>
    <t>#Author, #SexAbuse survivor BROKEN PIECES, BROKEN PLACES Living my truth not yours. Founder #SexAbuseChat #MondayBlogs, @BadRedheadMedia https://t.co/VuplzD3FLm</t>
  </si>
  <si>
    <t>House of Nibbanic Bliss Inc is a nonprofit providing transitional homes for victims of sexual exploitation in San Bernardino County http://houseofnibbanicbliss.</t>
  </si>
  <si>
    <t>sadgirl  // #BLACKLIVESMATTER</t>
  </si>
  <si>
    <t>Lawyer Fighting Corp takeover of Congress, State Houses. For #VRA, Equality, overturning Citizens United! #RESIST #BLM RTs not endorsement. NONaked or lists</t>
  </si>
  <si>
    <t>Fmr Investigative Journalist.  Live life 4 the betterment of all, but WILL BLOCK Catfishers, Bots &amp; Trumpsters. Will not tolerate Racism/Ignorance! #RESIST #FBR</t>
  </si>
  <si>
    <t>Doctoral Researcher focusing on violence against bisexual women. Passionate about teaching. Part time goth, full time queer, angry feminist. @metoo_symposium</t>
  </si>
  <si>
    <t>For the best in news, sports, and entertainment, check out http://t.co/3m24jN4Kts.</t>
  </si>
  <si>
    <t>FC dedicado ao @peche |  Primer single de Peche-FOOL 🔥 
Link - Music Video⬇️</t>
  </si>
  <si>
    <t>Shape Shifter</t>
  </si>
  <si>
    <t>How smooth must be the language of the yts, when they can make right look like wrong, and wrong look right. ~Black Hawk~</t>
  </si>
  <si>
    <t>ceramic artist who makes art work about women.</t>
  </si>
  <si>
    <t>#BusinessLaw 🇲🇽#Attorney Aficionado a la Política y a otras ciencias sociales.</t>
  </si>
  <si>
    <t>Experto en crear situaciones incómodas en elevadores. Abogado.</t>
  </si>
  <si>
    <t>Lady Actor. 🇲🇽🇺🇸</t>
  </si>
  <si>
    <t>Comedian, writer, awkward hugger INSTAGRAM: @sofffiaaa1 YOUTUBE https://t.co/SqM0Q2YSfd</t>
  </si>
  <si>
    <t>Warrior-Poets and Old Souls are welcome here</t>
  </si>
  <si>
    <t>Dad of two. Husband of one. Nostalgic old fool. Prone to stubbed toes. #BVB #IndyCar Bobby passed under the yellow. Anchor of WISH-TV's #Daybreak8 - 4A-10A</t>
  </si>
  <si>
    <t>Anchor/Reporter @WISH_TV Indianapolis, IN - Proud Dad - Baseball Fanatic - Lifelong Suffering #Mets Fan - Political Junkie - Coffee Lover - Queens, NY Native</t>
  </si>
  <si>
    <t>News headlines and information for Indianapolis &amp; Central Indiana.</t>
  </si>
  <si>
    <t>food. v kei. 
... ...</t>
  </si>
  <si>
    <t>Internationally Published Photographer, Actor,Filmmaker, Comic, Bacon King, Marketing/Social Media Wiz, Producer, iPhonographer, Raconteur. Available Worldwide</t>
  </si>
  <si>
    <t>East Carolina</t>
  </si>
  <si>
    <t>just livin @mckenzietylor is my manager dm him for any questions</t>
  </si>
  <si>
    <t>zero tolerance for people who take advantage of children !!!!</t>
  </si>
  <si>
    <t>Deputy Prime Minister. Leader of @The_Nationals'. Federal Member for Riverina. Proud Dad of three.</t>
  </si>
  <si>
    <t>De los creadores de “¿Sigues ahí?”</t>
  </si>
  <si>
    <t>GOOGLE: ARTIST GENERAL Re: DOONESBURY w/E.Norton'sGhostBraced2Board strip as reality-based recurring character any day or year now! foto: 15sec on TheDailyShow</t>
  </si>
  <si>
    <t>Trump Tweets Bureau Chief, Fox News, early adopter to bespoke news. Featured in NYT bestseller, "Yuge!" https://t.co/qqJlIBP45q</t>
  </si>
  <si>
    <t>Australian Broadcasting Corporation News Reporter &amp; Producer. Cultural Diversity a speciality. RT not an endorsement. Views my own.</t>
  </si>
  <si>
    <t>I don't know who I am but I know who I'm not...</t>
  </si>
  <si>
    <t>Hi! I'm Erik! Nice to meet you!</t>
  </si>
  <si>
    <t>journalist, NM licensed private investigator, urban chicken farmer - in search of truth, justice, opportunity for all and the best gluten free red chile.</t>
  </si>
  <si>
    <t>top-ranking amateur crepe-hanger</t>
  </si>
  <si>
    <t>The best political reporting for New Mexico. Period.
Email tips to editor@nmpoliticalreport.com</t>
  </si>
  <si>
    <t>Country music promotions,</t>
  </si>
  <si>
    <t>I'm an open minded guy, I mock everyone and everything.... including myself. (It's pronounced LASH and these tweets are about hollywood and not anything else)</t>
  </si>
  <si>
    <t>Information services leadership in a Business-First world.   
“Sometimes the questions are complicated and the answers are simple.” Dr. Seuss
    Views my own</t>
  </si>
  <si>
    <t>Crazy Cat Lady \( •_•)_†</t>
  </si>
  <si>
    <t>A Little Too Loud, A Little Too Shy. Loves To Read, Write &amp; Dance Like Mad. Wine Lover, Beer Guzzler, Ex-Tech Journo. Tattoo Freak. Pet Lover!</t>
  </si>
  <si>
    <t>新メディア・健康ソクラテスの会（https://t.co/MoQivo6NH3）始まりました！　『アグロスパシア』編集長・岩渕潤子へのお問い合わせは：info@agrospacia.com　 Junko IWABUCHI/Chief Writer/Partner, Agrospacia, Inc.</t>
  </si>
  <si>
    <t>We are victims of sexual abuse.We are fighting to change the criminal law of sex crime in Japan. 日本初の性暴力被害当事者団体です🍀 2017年に設立、2020年の性犯罪刑法の見直し実現に向けて活動をしています😀</t>
  </si>
  <si>
    <t>C.E.O.(Conscious Empowered Omnipotence) NEXTRATERRESTRIALS that strongly support the advancement of #intelligent #businesswomen in #cannabis. WE #LEASE #DOMAINS</t>
  </si>
  <si>
    <t>The official Twitter of http://t.co/HJOFeYodXw</t>
  </si>
  <si>
    <t>Evidence. Public Health. Human Rights.</t>
  </si>
  <si>
    <t>Human rights geek | Politics nerd | Equality fangirl | Hate slayer | Proud Muslimah</t>
  </si>
  <si>
    <t>Student, Shitlord, Ethnic Kekistani, Meme War, Super kwiyomi/Kawaii, Classical Liberal, must shitpost and can't resist spicy memes. The internet has ruined me.</t>
  </si>
  <si>
    <t>Original account @maxell9544 was Permanently Suspended cause I hurt Libtards Feeling. 
#MAGA #Trump2020</t>
  </si>
  <si>
    <t>Certifiable Paleophile© Antiquarian. Loves History and Mystery of the world, because somehow both of these are related to one another.</t>
  </si>
  <si>
    <t>Daydreamer| UCLA| Ravenclaw | transgender | blogger@ FN| Humanist | Author/Screenwriter| Singer-songwriter| Fashion designer| director/producer | neuroscience</t>
  </si>
  <si>
    <t>Servant Leader. Contact: metooMVMT@gmail.com/or press@metooMVMT.org</t>
  </si>
  <si>
    <t>Thank you, dear individual(s), for taking the time to read my bio. It really means a lot to me. I hope you have a lovely day. Please Clap.</t>
  </si>
  <si>
    <t>I teach intersectional feminism to high school students. Distinguished Fulbright Award in Teaching. Smith alum. Founder of #HSfeminism #K12feminism</t>
  </si>
  <si>
    <t>At the National Women's Law Center (NWLC), we've been expanding the possibilities for women and girls since 1972.</t>
  </si>
  <si>
    <t>#MeTooK12 creator, watch Sexual Harassment: Not in Our School! https://t.co/b0l83TkPza Leading the charge K12 in WA Post Slate EdSource Women's eNews, NEA Today</t>
  </si>
  <si>
    <t>Political analyst and a bi-partisan crusader for universal common sense.</t>
  </si>
  <si>
    <t>Job hopper, writer, voracious reader, trivia junkie follows politics, EID. 
🏳️‍🌈 ally
Left coast.</t>
  </si>
  <si>
    <t>Exposing fascist evil worldwide</t>
  </si>
  <si>
    <t>free lanc.mid east.aff U.News</t>
  </si>
  <si>
    <t>Vous n'aimez pas l'#argent? Rendez-le ! (Godard) #RiveGauche #musiques #arts divers #tauromachie #Olé</t>
  </si>
  <si>
    <t>Toda la actualidad cultural, en EL PAÍS</t>
  </si>
  <si>
    <t>Student, mahi and frothing. Everything my own ✌🏻(except for retweets... those are stolen)</t>
  </si>
  <si>
    <t>Human rights lawyer, IranianKiwi refugee, Child rights advocate, Feminist, Oxford, UN. Don't ask me to cook. Authorised by Gwen Shaw, Lvl 2, 17 Garrett St, WLG</t>
  </si>
  <si>
    <t>DJ Ooshima Shigeru,she luv itでギター,2x4,winter,hantou,dub magus from beirut(2004～2014),割烹志げる,ex beirut5 重度の障碍を持つ娘の父etc contact:dubmagusfrombeirut(at)gmail(dot)com</t>
  </si>
  <si>
    <t>Filmmaker / Musician 『욘욘슨』 『신의 놀이』 음반 문의 → somoim.records@gmail.com 공연 섭외/문의 → pdh.seoul@gmail.com 日本版 → info.sweetdreams@gmail.com</t>
  </si>
  <si>
    <t>I tweet #religiousstudies, #ethics, and #gaming. Teacher. Omoalaña. Adjunct FIU. Organist. Professional #chess player ($25 career winnings)</t>
  </si>
  <si>
    <t>Enginyer, professor i investigador UPF, i emprenedor. ANC. CCN. Baríton a la Coral Sant Jordi. Les meves opinions són només meves. #noFear #noHate</t>
  </si>
  <si>
    <t>Providence Journal digital editor @projo | National @APME board member</t>
  </si>
  <si>
    <t>Caminando y descubriendo lo mejor ...</t>
  </si>
  <si>
    <t>Actores y actrices Entretenimiento Estrellas de TV Música Latina Música Estilo de Vida Noticias de Celebridades</t>
  </si>
  <si>
    <t>Megaphone Feminist (c) misogynist trolls DomesticViolence Advocate 
@SAFEIreland
Litigator 
Paralysis cure hunter @MPTrust @ReeveFoundation</t>
  </si>
  <si>
    <t>Dubliner I Playwright I Non-stop loud-mouth I Likes wine I @Spurs fan I Co-founder @irishstand I Proud member of @WTFeminists "Nevertheless, she persisted.”</t>
  </si>
  <si>
    <t>my point of view.. not far right, not far left..</t>
  </si>
  <si>
    <t>Proud progressive liberal and proud of  6 grand children - 2 Latino, 2 Black and 2 Oji Cree. It's their future.</t>
  </si>
  <si>
    <t>#ImpeachTrump #TheResistance #Resist #Resistance #Stillwithher #resist 🇨🇦#BarackObama</t>
  </si>
  <si>
    <t>POUR UNE PRÉSIDENCE TOURNANTE INTERDÉPARTEMENTALE DU #GRANDPARIS. CONFÉDÉRATEUR MÉTROPOLITAIN</t>
  </si>
  <si>
    <t>Available properties and buyers, for real estate with opportunities to buy, to sell, to trade, to enjoy.  We make it known.</t>
  </si>
  <si>
    <t>Mostly identities (pl.) Impatient, scatty. Music motivates the beast. “Y Gwir yn erbyn y Byd”. (Iolo). Curiosity killed the cat. Too many 📚 Not enough ✍️</t>
  </si>
  <si>
    <t>Civiele Inlichtingendienst  - Geopolitiek &amp; Exopolitiek / Civil #Intelligence Agency -  #Geopolitics &amp; #Exopolitics // #free #books FB: https://t.co/K4BF4qVCAc</t>
  </si>
  <si>
    <t>Information is worthless if it doesn´t lead to knowledge</t>
  </si>
  <si>
    <t>Book Blogger. Writer. Ravendor. #DiverseBookBloggers. In the words of my librarian, I'm a slightly cracked but good egg. https://t.co/erWF5o3Dlk</t>
  </si>
  <si>
    <t>A media tech platform in the business of enabling women to tell their own stories. We are a community that inspires and empowers. https://t.co/7kMRdS4aVt</t>
  </si>
  <si>
    <t>AMSに出かけて目覚めてしまった、自由を愛するフツーのサラリーマン。日本じゃcannabisは違法なんで、仕方なく苦手なアルコールで我慢してます。少なくとも医療用は認めるべきじゃないかな？愛読書はHIGHTIMES、音楽はCharさん大好き</t>
  </si>
  <si>
    <t>『#WeToo Japan』は、セクハラやパワハラ、一切の暴力を許さない「これから」を作っていくために、それぞれができることは何かを考え、行動していくためのプラッ トフォームです。
あなたも、私たちと一緒に声をあげ、私たちの「これから」を変えませんか？</t>
  </si>
  <si>
    <t>Supporter of 👉🏼#KellyMonaco #BillyMiller #Killy #DreamGH #Naxie #Damie #SebastianStan #HenryCavill #TomHardy</t>
  </si>
  <si>
    <t>Lover of ❤SamFF ❤DreAm ❤JaSam ❤Proud member of the Steelers Nation ❤Charlie Hunnam ❤Jason Momoa ❤JaSam_Girl on TH ❤Lindsay on D&amp;T</t>
  </si>
  <si>
    <t>“Suck balls your white”                              -Random chick in my dms</t>
  </si>
  <si>
    <t>Official Twitter account of the Kansas City #Chiefs. | For updates in Spanish, follow @chiefsespanol</t>
  </si>
  <si>
    <t>6’4 Scientist || Dog Father || 14 yo</t>
  </si>
  <si>
    <t>when can I ca$h in on my emotional labour</t>
  </si>
  <si>
    <t>AJ+ is news for the connected generation, sharing human struggles, and challenging the status quo. Download the app to be a part of a global community.</t>
  </si>
  <si>
    <t>Chef, Artist, Friend, Loved, photographer, gardener, Registered Nurse, Researcher, Data Analyst, #wmata rider, just plain Awesome. She/her.</t>
  </si>
  <si>
    <t>MA International Relations candidate at King's College London Dept. of @warstudies. Research interests include just war theory, insurgency, &amp; human rights.</t>
  </si>
  <si>
    <t>Senior Culture Writer / Western Correspondent, @BuzzFeedNews. DMs open. Tell me my next story: anne.helen.petersen@buzzfeed.com</t>
  </si>
  <si>
    <t>Nyctalope et éclairée, irascible et affable, sage avec un grain. TL éclectique, féministe non hystérique. Fait quelquefois son espèce rare</t>
  </si>
  <si>
    <t>A smooth sea never made a skilled sailor.</t>
  </si>
  <si>
    <t>The Action Building game from @EpicGames is NOW AVAILABLE on PlayStation 4, Xbox One, PC and Mac in paid Early Access. ESRB Rating: Teen with Violence</t>
  </si>
  <si>
    <t>Revólver es la libre asociación de cuatro personas y muchas ideas, batiéndose a duelo en un lugar llamado entretenimiento.</t>
  </si>
  <si>
    <t>❤️🧚🏽‍♀️Punky-Pie, 🦖ZiahCruz, 🐶Ada-Potada, 😍Brucie-Poo❤️ Mom, Wife, Teacher, Life Lover</t>
  </si>
  <si>
    <t>revolution is love &amp; i be healing it with heartwork | performance artist, writer, vocalist, founder Dream Warriors management | booking: tanaya.winder@gmail.com</t>
  </si>
  <si>
    <t>Founder &amp; CEO @evolveHer, A Creative Workspace Designed for Evolving Women. // Connect. Cultivate. Fuel your Passion. Together.</t>
  </si>
  <si>
    <t>Empowering women and girls to effect change as activists, community leaders, and political candidates. RTs ≠ endorsements.</t>
  </si>
  <si>
    <t>Douche Bags of Destiny PSN: aldo__berry</t>
  </si>
  <si>
    <t>flogging with wet lettuce for many years.</t>
  </si>
  <si>
    <t>The first and only global news network streaming LIVE on Twitter. Follow @tictoc for live news updates at the top of the hour.</t>
  </si>
  <si>
    <t>I just don't hate Tuesdays, Sports Journalist, my views are mine Obviously</t>
  </si>
  <si>
    <t>There is hope if people begin to awaken that spiritual part of themselves that ❤️ felt knowledge that we are caretakers of the 🌎BrookeMedicine 🦅 #resist</t>
  </si>
  <si>
    <t>Wakes up every morning and checks to see if Trump is on a slab in a morgue.</t>
  </si>
  <si>
    <t>Actress &amp; VoiceOver, Founder of Pageant Wagon Theatre Co., loves History &amp; all things adventurous, Camino de Santiago walker, political Leftie</t>
  </si>
  <si>
    <t>Féministe. Pédagogue à balles réelles. 
Wishlist : https://t.co/NAvKVg30wn</t>
  </si>
  <si>
    <t>Let's give voice to unvoiced or less heard!</t>
  </si>
  <si>
    <t>In a new age let's listen to the other side and see what they have to say. Maybe--just maybe--it makes sense!</t>
  </si>
  <si>
    <t>Consult on and teach communication strategies to help the under-served of the world. Based in Washington DC, but consider the globe my office and my classroom.</t>
  </si>
  <si>
    <t>Established in 1907, South Carolina's oldest college newspaper roars for Clemson. Retweets &amp; likes are NOT an endorsement. Email: editor.thetigernews@gmail.com</t>
  </si>
  <si>
    <t>自然豊かな平和な(不毛な争いと正直者がバカを見る事のない)世界で動物達とのんびり楽しく暮らしたい。今もアリーに憧れてる。※立憲民主党応援のためTwitter始めたばかり。至らない点や失礼がありましたら、ご教示下さい。</t>
  </si>
  <si>
    <t>Licensed Marriage Family Therapist in California. Solution focused, CBT, DBT. Politics thrown in to make sure we're paying attention.</t>
  </si>
  <si>
    <t>Clothes make the man. Naked people have little or no influence on society.
~Mark Twain
×Molon Labe×</t>
  </si>
  <si>
    <t>Opinión, RT y noticias varias que van entre el show y la realidad, o la realidad del show... #Documentales #RealityShow #Docushows #Concursos</t>
  </si>
  <si>
    <t>#스타벅스불매#맥도널드불매</t>
  </si>
  <si>
    <t>문재인 대통령의 일정과 사진을 기록하는 비공식 계정입니다.</t>
  </si>
  <si>
    <t>I'm a Computer Engineer, sports lover at heart, never giving up, always growing, learning, cooking up my next move #Paolacooks, living and loving life! 🍸</t>
  </si>
  <si>
    <t>FENERBAHÇE HALK'tır , HALK YENİLMEZ</t>
  </si>
  <si>
    <t>대중문화 평론가 김영삼. 포토그래퍼. 바람나그네. 정의로움, 여행, 사진 좋아요. Free Mouth Paper 운영. 꼴보수,꼴진보,꼴페미, 문빠 사절</t>
  </si>
  <si>
    <t>🎵음악, 스포츠, 사진, 여행에 관심. 💜권리당원. 🌟씽크탱크미래 회원.               
🍀안철수 지지자.</t>
  </si>
  <si>
    <t>television addict/employee, trying her best to make it through grad school alive.</t>
  </si>
  <si>
    <t>🇲🇽, 🇺🇸 | Other account: @tornadoaIIy | 2NE1, SNSD, BLACKPINK, WJSN, Red Velvet, Twice, KARD</t>
  </si>
  <si>
    <t>페미니스트/FUB FREE/현 강화 장르 옵치+바웨껨+블팬/po잡덕wer/겜덕/시 전용 계정 @PoetryLuca</t>
  </si>
  <si>
    <t>Learning Academy</t>
  </si>
  <si>
    <t>👚🛍🌞💄👠💎🌻💐🎁🍎🎉🎭🎨✈🎫🍾🥂</t>
  </si>
  <si>
    <t>creative consultant·writer 
*[선택하지 않을 자유]가 나왔습니다. 그 외 [서른엔 뭐라도 되어 있을 줄 알았다], [멋진 사람들의 물건](구 [쇼핑의 기술]), [잇 걸], [맨즈 잇 스타일], [잇 코스메틱] 등 저서가 있습니다.</t>
  </si>
  <si>
    <t>Comunicador audiovisual. Orgulloso CEO y Empleado del Mes de sus propios proyectos.</t>
  </si>
  <si>
    <t>Cuenta oficial de Bibiana Belsasso, periodista y conductora de TV en Todo Personal de @Proyecto40. Columnista de La Razón.</t>
  </si>
  <si>
    <t>Leicester-born European. 
Taking a short twitter break. 
Agent: @jounwin 
https://t.co/K2KegHsmLC</t>
  </si>
  <si>
    <t>Formerly at home and abroad with @dfatirl and @tcddublin. Now @police_reform. Personal account - interested in int'l relations, public policy, STEAM, literature</t>
  </si>
  <si>
    <t>National Correspondent, @NBCNews. Proud Dad. Go U, Northwestern! RT's are not endorsements.</t>
  </si>
  <si>
    <t>Tweeting news about best-selling fiction audiobooks as a public service.</t>
  </si>
  <si>
    <t>큐티쁘띠프리티3박자의 킹갓제너럴앰페럴해반이계정</t>
  </si>
  <si>
    <t>Oh, I may be on the side of the angels, but don't think for one second that I am one of them.</t>
  </si>
  <si>
    <t>Reina de los post-its y las metáforas sin sentido. /@lainocenciatoda</t>
  </si>
  <si>
    <t>#BlueRanger
Please refer to the pinned tweet for a general idea about myself</t>
  </si>
  <si>
    <t>adoro leggere, amo navigare per conoscere e imparare (con internet) sono fanatica della pulizia (e mi controllo) ho imparato a vivere alla giornata (conviene)</t>
  </si>
  <si>
    <t>https://t.co/L7Ot2BdNvR è la più grande piattaforma di petizioni al mondo che incoraggia le persone a realizzare il cambiamento.</t>
  </si>
  <si>
    <t>Liberi e Uguali - Account ufficiale</t>
  </si>
  <si>
    <t>Account twitter ufficiale del Movimento 5 Stelle. Pagina Facebook: https://t.co/TiklhNM78k</t>
  </si>
  <si>
    <t>il twitter ufficiale del movimento Forza Italia</t>
  </si>
  <si>
    <t>Account ufficiale del Partito Democratico. Seguici anche su Facebook https://t.co/nAR2Rq93Gq
Social media policy: https://t.co/ekio5n5yqh</t>
  </si>
  <si>
    <t>Studied at university of ibadan,clinical psychologist,Christ centered and spirit filled and knows without Christ she is nothing</t>
  </si>
  <si>
    <t>I SUPPORT @realdonaldtrump♠️ aka @POTUS⭐️🇺🇸1000% 🚂💨🔥@cnn @nytimes @washingtonpost @msnbc = 💩#FAKEnews #MAGA🚂🔥Political🔥Marketing🔥👉🏼It’s 3:22⭐️🚂💨</t>
  </si>
  <si>
    <t>Husband &amp; father. 49th Lt. Gov. of California and former SF Mayor.</t>
  </si>
  <si>
    <t>Watching &amp; Sharing New Media From Some Of The Best Sources Online!</t>
  </si>
  <si>
    <t>University of Pittsburgh. Kutztown University. DeSales University.</t>
  </si>
  <si>
    <t>Creator | Sex Symbol †GodHasDoneWell† Booking/Inquries (281) 330 8004 🔖CHUKWUEMEKA™</t>
  </si>
  <si>
    <t>👩‍💻AM political producer- @abcnews [Insert witty statement] Interested in politics, puppies, ❄️ &amp; русский язык. News tips to beech.alexandra@abc.net.au</t>
  </si>
  <si>
    <t>Australian Sex Discrimination Commissioner, company director, lawyer, social innovator, educator #genderequality @AusHumanRights Loves @HeideMoMA Go @CarltonFC!</t>
  </si>
  <si>
    <t>black stretch pants woman of America</t>
  </si>
  <si>
    <t>Call me autotelic, which condition is somewhere between the optimism of the will and the pessimism of the intellect.</t>
  </si>
  <si>
    <t>Captain of the Water Polo Team. Director of personnel for the Żywiec stronghold alliance 1994-Present. Chief of acquisitions for the Scarborough UTO treasury.</t>
  </si>
  <si>
    <t>Posts signed / Publications signées 
TC = Team Céline</t>
  </si>
  <si>
    <t>The official Twitter page of k.d. lang</t>
  </si>
  <si>
    <t>An platform to connect #WomeninSTEM and #Mentor #girlsinSTEM &amp; help career women in #STEM. Contact @aeeshaar_a.
 email: winstem@brainiacs.com.ng</t>
  </si>
  <si>
    <t>Official Twitter for #MeToo, an original chapter of the #metoo movement. Follow for updates &amp; buy shirts to support us.</t>
  </si>
  <si>
    <t>78 yr old supported WWll @ 6 yr old buying war stamps. all before Shitler tRump was born. he's the most evil I have ever seen</t>
  </si>
  <si>
    <t>Deputy Features Editor @Irishtimes co-producer @ITWomensPodcast Presenter Roisin Meets Podcast.</t>
  </si>
  <si>
    <t>Mexican soul, german student.</t>
  </si>
  <si>
    <t>#22 Toronto Flamingos Ekekiel 25:17 💗taken</t>
  </si>
  <si>
    <t>VERY QUOTATIOUS, I PERFORM RANDOM ACTS OF SHAQNESS</t>
  </si>
  <si>
    <t>Palestinian-Canadian feminist lawyer. Co-host @badandbitchy pod. Occasional satirist @theBeaverton. Here for workers, access to justice, and #cdnpoli. She/Her.</t>
  </si>
  <si>
    <t>3 feminists provide hot takes on the latest in politics &amp; pop culture from an intersectional perspective. 
We record our podcast on unceded Algonquin territory</t>
  </si>
  <si>
    <t>Norges nest største fagforening. Mer enn 177 000 medlemmer fra hele utdanningsfeltet. Twitter-kontoen styres av kommunikasjonsavdelingen.</t>
  </si>
  <si>
    <t>20. Writer. Proofreader. | ARMY | 방탄소년단 elitist</t>
  </si>
  <si>
    <t>female presence sister support ++ singa songbird, queenville.    booking: chlothegodmgmt@gmail.com latest + gr8est 👇🏽</t>
  </si>
  <si>
    <t>This is for the podcast "The Good Fight" The goal is to educate and spread awareness. I am trying to end stigmas and normalize conversations about mental health</t>
  </si>
  <si>
    <t>Follow me #Life Boosting Tips #Entrepreneur #Healthcoach #Speaker #Crohns Mom #MySilenceIsHisPower #DV #DA #Blogger #MeToo #TimesUp https://t.co/UbGGFdLnbZ</t>
  </si>
  <si>
    <t>journalist, dreamer and obscure toy collector</t>
  </si>
  <si>
    <t>Muette.</t>
  </si>
  <si>
    <t>GH viewer from wayback days til current. Major Green Bay Packer fan.  Love movies, reading, TV watching.</t>
  </si>
  <si>
    <t>Actress. Supporter of Veterans 🇺🇸 RTs are not necessarily endorsements.</t>
  </si>
  <si>
    <t>데바데(new!) / 오버워치/ 사이퍼즈/ 백합/ 외 잡덕 😶</t>
  </si>
  <si>
    <t>𝕲𝖔𝖉𝖉𝖆𝖒𝖒𝖎𝖙!</t>
  </si>
  <si>
    <t>Author of  the Warrior Series/retired police supervisor/retired soldier</t>
  </si>
  <si>
    <t>Author of 'KELLCEY'. From Victoria BC, I now live in London UK. I love fashion, books and feel concerned with women's rights #MeToo</t>
  </si>
  <si>
    <t>is the Atlantic Regional Director of Unifor - a union for everyone! Trade Unionist. Activist. Feminist. Mom. Spouse. Believer: A better world is possible.</t>
  </si>
  <si>
    <t>On The Go, with Ted Blades, airs across Newfoundland and Labrador at 4 p.m. NT every weekday.</t>
  </si>
  <si>
    <t>Feminist, activist, organizer #canlab #nlpoli</t>
  </si>
  <si>
    <t>Defining design, arresting photography, and award-winning writing for those who want to succeed in business and in life.</t>
  </si>
  <si>
    <t>Wildin out bro story of my life for real☯️
RATED PG-25</t>
  </si>
  <si>
    <t>A nomad who lost his caravan somewhere in the Hindukush | Broadcast Journalist | Politics, society &amp; cultural heritage | Viewes r my own, RTs not endorsement.</t>
  </si>
  <si>
    <t>Conductora de @atandocabos1 y #enPunto</t>
  </si>
  <si>
    <t>Author of Flutter, Tracing Stars, Chasing the Milky Way and Keepers of the Labyrinth. Editor: Things We Haven't Said. Teen librarian and advocate. #EMLA. #VCFA.</t>
  </si>
  <si>
    <t>Proud to do Diversity &amp; Inclusion @ TD Bank.Expanding opportunities, fulfilling human potential, &amp; generally saving the world one PPT at a time.Learning Spanish</t>
  </si>
  <si>
    <t>📊🔍 Polling @insights_west
 🖋 Writing @NatObserver @BIVnews @VancouverSun 🎓 Studied @ibero_mx @UBCJournalism 
⚽️ Rooting @FCBarcelona</t>
  </si>
  <si>
    <t>Insights West is a progressive, full-service market research company offering insights-driven research solutions and interpretative analysis.</t>
  </si>
  <si>
    <t>I'm here to talk politics and books. Things I love: God, my family, America, romance novels, coffee, wine. Conservatarian. Taxation is theft.</t>
  </si>
  <si>
    <t>Board member and Advisor, digital whisperer │ Adding material insights on people &amp; the planet to the thinking of analog c-suite, investors &amp; directors. #corpgov</t>
  </si>
  <si>
    <t>NACD identifies, interprets, and delivers insights on critical issues that shape board agendas. Our blog: https://t.co/oyPwQkmhcW. #corpgov</t>
  </si>
  <si>
    <t>Working-Class Populist Revolutionary  #Politics #Music #Sports-host of The Counterpoint on WLTH 1370 AM https://t.co/hJoHGF9yRL #LiberalsAreNotLeftists</t>
  </si>
  <si>
    <t>hello,lm single and like to watch sports,.I have a dog name Bandit and lm a Oregon State fan and watch NFL too</t>
  </si>
  <si>
    <t>News updates from the largest news org in the Pacific NW. See it all at http://t.co/ToPnEyXhD7. Find reporter and more accounts in our lists.</t>
  </si>
  <si>
    <t>pluggar språk &amp; kommunikation</t>
  </si>
  <si>
    <t>야하</t>
  </si>
  <si>
    <t>Toute l'actualité du cinéma est sur Première ! Suivez aussi @premierefr sur Facebook, Instagram, Vine et Snapchat.</t>
  </si>
  <si>
    <t>Très gros fan de #cinéma et de série. J'y vais parfois 3 fois par semaine!!!  Fait aussi un peut de PHP, JS, Java...</t>
  </si>
  <si>
    <t>Houseboat. Singer. Dog. Love. Bread.</t>
  </si>
  <si>
    <t>Project Management - Costume Designer, Boom Operator and Artist. Film Producer 🌸The truth will always prevail 🌸</t>
  </si>
  <si>
    <t>Writer. Lawyer. Author of the The H-Spot: The Feminist Pursuit of Happiness. I'm not ignoring you, I just rarely read my mentions.</t>
  </si>
  <si>
    <t>Digital strategist, #journalist, Pres of @PublicNarrative, #reporter, #writer, #strategiccommunications expert, runner, wife, mom, stepmom. JAWS @womenjournos</t>
  </si>
  <si>
    <t>No affiliation to the guy who warned Biggie. So hell yea I’m fronting. But ya love it tho. 100% with the bullshit.</t>
  </si>
  <si>
    <t>Furthest thing from perfect #IceColdBars #BroncosCountry Founder of #UglyGang #TakeTheL #PullUpOrShutUp2018</t>
  </si>
  <si>
    <t>Expert in reading entrails.</t>
  </si>
  <si>
    <t>I stand up for kids, women, Mother Gaia &amp; animals except for those damn chickens down the road that chase cats</t>
  </si>
  <si>
    <t>Libre de penser. Téléchargez notre nouvelle app mobile: https://t.co/JfvidZdRMH.</t>
  </si>
  <si>
    <t>En la vida, lucha y placer, más placer que lucha. Voluntaria de @ocacchile. Parte de @paneldehombres. Le pongo #color.</t>
  </si>
  <si>
    <t>Zaguero central. Colocolino desde el líquido amniótico. Magio nativo.</t>
  </si>
  <si>
    <t>Startup social &amp; brand strategy consultant. Early palliative care advocate &amp; #hpm chat cofounder. Passion for systems design &amp; constant learning.</t>
  </si>
  <si>
    <t>A humble, quiet, talented, creative, and ambitious young dude</t>
  </si>
  <si>
    <t>snapchat/musical.ly/everything: mtv | tweets by @kaitiii ✨</t>
  </si>
  <si>
    <t>Tea cake addict #notslang</t>
  </si>
  <si>
    <t>KING JAX + Syd Flashback  are FNL</t>
  </si>
  <si>
    <t>I sometimes play powerful classical music while I'm chopping vegetables and pretend I'm Hannibal. I'm also a #BookBlogger #BookstagramChat #FemmeFriday</t>
  </si>
  <si>
    <t>The @womensmediacntr's SheSource - the resource for journalists looking for media experienced women experts on all topics</t>
  </si>
  <si>
    <t>Gender equality advocacy @gatesfoundation | Former Global Health Policy Director @ONECampaign | Pittsburgh sports fan, coffee lover | Views = my own</t>
  </si>
  <si>
    <t>Words @nytimes @GQMagazine @Longreads @byshondaland @BuzzFeed &amp; more. Editor-in-chief @CatapultStory mag. Past: @TheToast. ALL YOU CAN EVER KNOW 10/2/18.</t>
  </si>
  <si>
    <t>Genealogy Researcher, Photographer, Gardener, Writer</t>
  </si>
  <si>
    <t>Writer.</t>
  </si>
  <si>
    <t>We are trapped in a dysfunctional relationship. This is a marathon, not a sprint. We are #TheResistance #UniteBlue https://t.co/jgMqnZp43v</t>
  </si>
  <si>
    <t>Ph.D. Rhetorician. Wife. Mom. Christ-follower.  All around political junkie. Views expressed are mine alone &amp; RTs are not endorsements.</t>
  </si>
  <si>
    <t>Licenciada en economía por el ITAM, MPA Harvard Kennedy School</t>
  </si>
  <si>
    <t>Periodista</t>
  </si>
  <si>
    <t>Miracles happen</t>
  </si>
  <si>
    <t>Romulus...   
https://t.co/IWMwoytXSn</t>
  </si>
  <si>
    <t>Blogging since ‘09. NCAD graduate. Intersectional feminist. Dog mama. Old Hollywood nerd. Contact: leannewoodfull@gmail.com #repealthe8th #crueltyfree 🌿🐺♈️</t>
  </si>
  <si>
    <t>Love life, God, grandchildren &amp; country! #patriot #AmericaFirst #MAGA #Trump2020</t>
  </si>
  <si>
    <t>FB: @SeanHannity @WayneDupreeShow @GenFlynn @StephMHamill @RitaCosby @DineshDSouza @LauraLoomer @Harlan @AntonioSabatoJr @KayaJones @atensnut #MAGA @USAloveGOD2</t>
  </si>
  <si>
    <t>OT9 | ChanBaek | #EXO 🙇🏻‍♀️ | No EXO No Life</t>
  </si>
  <si>
    <t>글로벌 온라인 뉴스 미디어 https://t.co/e7LG5sl4oo</t>
  </si>
  <si>
    <t>사진은 왜 체리인지 묻지 마세요 @Creker_THEBOYZ  #활</t>
  </si>
  <si>
    <t>🐻Mama Bear🐼 / 🐛Transformation Leader 🦋 / 🌅 Lover of Sunsets over Water 🌊</t>
  </si>
  <si>
    <t>Download African / International Hit Music, Entertainment Updates, Celebrity News and Music Promotion.</t>
  </si>
  <si>
    <t>Francophile feminist ✊🏼 non conformist views, not curious about status quo reinforcing opinions • header image from @alexbertanades</t>
  </si>
  <si>
    <t>Submet news, music and gossip to abujarocks@gmail.com</t>
  </si>
  <si>
    <t>🇺🇸TRUMP ❤️🇺🇸❤️retweeting, cheering and supportingTrump,truth, honesty, and the institution of families, legit honest news. I am not a Russian Bot🤖</t>
  </si>
  <si>
    <t>Correct. Political. And Politically Incorrect. The Goldwater is a 24 Hour News Site</t>
  </si>
  <si>
    <t>🇺🇸Contractor 4 Veterans Hospitals - ΜΟΛΩΝ ΛΑΒΕ
Nationalist - Native American #MAGA
#Commonsense &amp; good morals Catholic #NotMyPope🇺🇸 #TrumpTribe 🔥</t>
  </si>
  <si>
    <t>America, politics, &amp; TRUMP. Trumps biggest supporter. I destroy liberals. Trump is my President &amp; hes yours to for the next 8yrs. WE’RE TAKING OUR COUNTRY BACK.</t>
  </si>
  <si>
    <t>THE CREATOR OF THE HEAVENS AND THE EARTH THE GOD OF ABRAHAM ISAAC AND ISRAEL COMFORT YE COMFORT YE MY PEOPLE ISRAEL THE APPLE OF MY EYE MY PEOPLE AND JERUSALEM</t>
  </si>
  <si>
    <t>unheimlich / barefoot / insufficiently caffeinated</t>
  </si>
  <si>
    <t>Verso Books is the largest independent, radical publishing house in the English speaking world.</t>
  </si>
  <si>
    <t>• Professional Skier • 6x World Champ • Olympic Silver Medalist • 5x X Games Medalist •</t>
  </si>
  <si>
    <t>Tyler's Best Fren( @Sherlcookiedict )♡ @MomentzBarz's little kitten ♡ |bigender| header: urbatman</t>
  </si>
  <si>
    <t>Test Architect, Manager and Technical Tester (integration, migration, security, performance &amp; automation). Speaker. Coach. Trainer. AI, ML &amp; DL Enthusiast</t>
  </si>
  <si>
    <t>AMERICAN FIRST. LOVER OF FREEDOM. ONE WHO BELIEVES WE CAN OVERCOME THE DARKNEES. Not a Russian bot however, am a mother and grandmother.</t>
  </si>
  <si>
    <t>#RowdyBoyz #TeamBake #WoodScopes  #JungleDrinkTeam #DirtyCrew #Clone #JTP 
Holla at'cha boy 😉</t>
  </si>
  <si>
    <t>You live by the Jorts,
You die by the Jorts.
Father of two beautiful girls, Sports Fan. Taking baby momma applications.</t>
  </si>
  <si>
    <t>인간아...</t>
  </si>
  <si>
    <t>응 아냐</t>
  </si>
  <si>
    <t>Thoughts of a librarian, runner, food-lover, fun-time haver, Baltimorian and a Midwesterner at heart.</t>
  </si>
  <si>
    <t>not a bot</t>
  </si>
  <si>
    <t>Xaies creed: we never accept or forgive¡ God Damit not that vigilante princess I never actually kill, you again! |  Dark+Light magic meta an insatiable force ☢☣</t>
  </si>
  <si>
    <t>Photographer, designer, Magazine Editor, adventurer</t>
  </si>
  <si>
    <t>약 2년 뒤 바이크와 고양이와 까망베르와 술과 함께 행복할거야 #허챠밍 #햄튜브 #햄구 #챰스터 #다린 #다린살롱</t>
  </si>
  <si>
    <t>Curious &amp; creative generalist, feminist, #crowdfunder, mom, cocktail blogger @geekswithdrinks, #cmx @TheBoardlist | Alum: @secondlife @wikia @creativelive</t>
  </si>
  <si>
    <t>Jobbar på @AvanzaBank och driver eget @TheBellusByThe som tillverkar vegansk glass! Feminist. Matgalen. Life is to short to be normal</t>
  </si>
  <si>
    <t>外から見た日本 auf Deutsch sind 280 Zeichen noch zu wenig</t>
  </si>
  <si>
    <t>Der offizielle Twitter-Account der Süddeutschen Zeitung. Alle Redakteure und Kanäle: http://t.co/AjR51c6fBJ · Impressum: http://t.co/73f0c1DSzV</t>
  </si>
  <si>
    <t>Speaker, Author, Consultant; encouraging others to Impact Your World. Invite her to Speak! https://t.co/wTYOzfySWe</t>
  </si>
  <si>
    <t>We believe high-quality, credible news reporting on political and policy issues is of paramount importance to an informed and free society.</t>
  </si>
  <si>
    <t>Senior Reporter/Producer @DailySignal, the multimedia news organization @Heritage. Fellow @Steamboat_Inst. Contrib. @FDRLST &amp; editor of https://t.co/TC54K4y4bE.</t>
  </si>
  <si>
    <t>A college girl's not-so-guilty pleasure.  CC's your guide for dating, fashion and celebrity gossip.   Facebook/Instagram:
@collegecandy</t>
  </si>
  <si>
    <t>소설가 허락없이 기사금지함</t>
  </si>
  <si>
    <t>KBS 뉴스가 여러분과 소통하기 위한 공간입니다. SNS를 통해 제보도 받고 있습니다. 고맙습니다.</t>
  </si>
  <si>
    <t>Former Democrat who has seen the light &amp; been #redpilled  🇺🇸proud Trump supporter from day 1 coming down the escalator at Trump Tower #MAGA</t>
  </si>
  <si>
    <t>SAMFF❤️DREAM❤️BRICKY❤OLICITY❤BONENZO❤ CHABBY❤ CHADAM❤ JAPRIL ❤ Tom Hardy ❤Joel Kinnaman ❤Billy Flynn❤ Facundo Arana❤ Eugenio Siller❤Kıvanç Tatlıtuğ❤Tom Pelphrey</t>
  </si>
  <si>
    <t>Feminist. Gay af.</t>
  </si>
  <si>
    <t>Politics, movies, human rights, videogames, jokes. Intereses: política, derechos humanos, historia, videojuegos, películas, humor.</t>
  </si>
  <si>
    <t>A entrepreneur who helps people to help themselves turn dreams into reality using Cryptocurrency</t>
  </si>
  <si>
    <t>Politicians make me Puke.
Injustice Inflames me.
Stupidity Stuns me.</t>
  </si>
  <si>
    <t>no 정 zone</t>
  </si>
  <si>
    <t>Theory Is My Praxis 📚</t>
  </si>
  <si>
    <t>Psicología UNAM.
⚽💛💙🎬📺⚡🎧📚🎷💃👣</t>
  </si>
  <si>
    <t>"Because things are the way they are, things will not stay the way they are." —Bertolt Brecht. Bookings: @jackjoneslitart</t>
  </si>
  <si>
    <t>Cookie-baking mamí. #Immigration &amp; #ImmigrantRights advo. Cancer survivor. PR/Comms consultant. Golden Rule. Integrity matters. @CoroSoCal Public Affairs alum.</t>
  </si>
  <si>
    <t>Siempre quiso ser actriz</t>
  </si>
  <si>
    <t>Stage brat, #teamGay, married w/ a dog. #Running ❤️ 80's hairbands. #DCComics. Equal opportunity offender. I cuss w/ character(s). My opinions = my own.</t>
  </si>
  <si>
    <t>문빠 보이면 죽임🔫쓰까❌탈코르셋 노력중❗
❗누구나 여혐하면 팬다❗</t>
  </si>
  <si>
    <t>김곽최황 개인팬
3인 지지 🙅‍♀️
#강동호_활중 👉 그룹 이미지와 강군(우선적)을 포함한 멤버들 보호</t>
  </si>
  <si>
    <t>MedHist=medical history; MedHist=medieval history.  Child of Civil Rights movement. Educator concerned for global health.</t>
  </si>
  <si>
    <t>Be the energy you want to attract. 🕉</t>
  </si>
  <si>
    <t>22. Boston Bruins FAN 💛🖤. Writer. I have seven tattoos. I vape 💨! &amp; I LOVE the show @shameless ! 😏😍</t>
  </si>
  <si>
    <t>French Canadian living in Montréal !
Electromechanics. PcNoPcPlc. 
I love stuff.
#RedPill #FreeSpeech #MTADTA</t>
  </si>
  <si>
    <t>Impressum: http://t.co/ckDXdjpnTi</t>
  </si>
  <si>
    <t>Féministe, libertaire, fan de vélo et plein d'autres trucs. Life goal: un chien (et des poules, un cochon...)</t>
  </si>
  <si>
    <t>Order #BRAVE Amazon: https://t.co/zBkeIFNkOT B&amp;N: https://t.co/0RmJ8JN3DS #ROSEARMY UK Edition of Brave: https://t.co/qMsd8OZoPN</t>
  </si>
  <si>
    <t>Are you there, world? It's me, Margaret. Just keeping an eye on things.</t>
  </si>
  <si>
    <t>filmmaker | here for #TheResistance 💥 #FBR #BlueWave2018🌊 #FlipItBlue #DACADreamers #KickTheNazisOut #NeverMitchMcConnell Ever</t>
  </si>
  <si>
    <t>Aggregator of Open Source Intelligence
“An imbalance between rich and poor is the oldest and most fatal ailment of all republics.”  ― Plutarch</t>
  </si>
  <si>
    <t>Geopol Analyst, Contrib @JournalNEO @infowars, https://t.co/PM38n7hn6A Media enquiries: syriangirlpartisan@gmail.com Supporter Mail: Syriangirlnews@gmail.com</t>
  </si>
  <si>
    <t>mmmmmm......... .i. ..........mmmmmm....(O_o) ???</t>
  </si>
  <si>
    <t>♥ Pr¡n[€$$$ ♥ viviendo el aquí y el ahora!!! 🙅Lic. RH</t>
  </si>
  <si>
    <t>Just workin fur a better tomorrow! #Ω #climatechange real. #Resist #VoteBlue4Life #Singlepayer #NetNeutrality is the #1stAmendment #BoycottNRAmazon</t>
  </si>
  <si>
    <t>Féministe. Prof. Ain Est</t>
  </si>
  <si>
    <t>#followbackteam #blogger applicant #sommelier #environmentalist solo hay una manera y es con pasión #entrepreneur | Civil Eng MsPM MBA</t>
  </si>
  <si>
    <t>Social entrepreneur, lecturer, permaculturalist, disruptor &amp; activist on climate, social justice, land, damn fool neo-liberal economists, &amp; systems thinking.</t>
  </si>
  <si>
    <t>This decision is for anyone who cares to hear a fool.</t>
  </si>
  <si>
    <t>Reporter at @FreeBeacon. Defendant in Griswold v. Connecticut. Preferred pronouns are thou/thine. Tips to griswold@freebeacon.com.</t>
  </si>
  <si>
    <t>Air Force B1B, B52 Pilot,Nuclear &amp; Conventional weapons expert. Keeping My Oath To Protect America. Followed By @GenFlynn @Codeofvets #USAirforce God Bless🇺🇸</t>
  </si>
  <si>
    <t>Bolts, Cubs, &amp; Bayern Munich. hey now. #POYB</t>
  </si>
  <si>
    <t>Victims’ rights activist, keynote speaker, UVa gang rape and domestic violence survivor, author, journalist, pundit. Bookings via https://t.co/syo7EZPWsG</t>
  </si>
  <si>
    <t>The Olympic Games</t>
  </si>
  <si>
    <t>From Moscow to Mar-a-Lago, white men ("my people") are what's wrong with the world. They would rather destroy it before surrendering their power and privilege.</t>
  </si>
  <si>
    <t>Laboratoire montréalais de recherche sur la philanthropie canadienne/Montreal Research Laboratory on Canadian Philanthropy-Tweets by @AlaloufDiane &amp; @KristenPue</t>
  </si>
  <si>
    <t>Le site d'information francophone le plus complet en Amérique.</t>
  </si>
  <si>
    <t>The word gullible is not in any dictionary. Former XFL MVP. ANYONE who uses Nazi/Hitler comparisons is a dummy.</t>
  </si>
  <si>
    <t>Bio</t>
  </si>
  <si>
    <t>President of The New Agenda. Advocate for women's, LGBTQ rights and equality. Fmr Wall Street exec. POLITICO 50. Author of THE LIST https://t.co/tMr9QbCrKm</t>
  </si>
  <si>
    <t>#sdoh &amp; #publichealth</t>
  </si>
  <si>
    <t>Now: @Ability360 videos and @DowntownDevil podcasts | @Cronkite_ASU '18 | Not related to Shankar | Past: @NBCNightlyNews intern and @CronkiteNews reporter</t>
  </si>
  <si>
    <t>We make videos on news and current affairs on both political/non political events. We follow the facts and approach from nonpartisan view. https://t.co/6jnu12c12t</t>
  </si>
  <si>
    <t>Chair of National Science Week committee for the ACT @nswk_ACT | There is science (and happiness) outside academia! | Tweets are my own.</t>
  </si>
  <si>
    <t>Proud, Liberal, Wife, Mother. Advocate for the least among us. Racist, Misogynistic, Homophobic? If MAGA is in your profile or ♥️don't bother - I DON'T DO U.</t>
  </si>
  <si>
    <t>Real choices. Real parity. All people. Working @NewAmerica to transform policy &amp; culture so people can live their best lives at work &amp; home. RT =/= endorse.</t>
  </si>
  <si>
    <t>PBS invites you to discover new ideas and explore new worlds. Join us here for conversation.</t>
  </si>
  <si>
    <t>Yes, I'm one of those "intolerant progressives". I hate you not by the color of your skin, but by the content of your character.</t>
  </si>
  <si>
    <t>Politics, feminism, ethics &amp; parenting from a liberal atheist perspective. Host of the Godless Mama Speaks podcast.  https://t.co/SmRtOUcNSz</t>
  </si>
  <si>
    <t>Helena...Feminist ♡ BA in Media&amp;Culture &amp; more #LOVEFOOD farm focused  #SmallisBetter #Local #Seasonal ♥ #ItsOKnottobeOK #CrackedbutnotBroken</t>
  </si>
  <si>
    <t>Legal Tech programme manager. Reclaiming my time. Often found trying to change things, and always trying to be someone on whom nothing is lost.</t>
  </si>
  <si>
    <t>The official Twitter account of The University of Toledo College of Law. Established in 1906.</t>
  </si>
  <si>
    <t>Ukealady, cookie , yogi , gig goer , social butterfly 😊</t>
  </si>
  <si>
    <t>AUTHORIZED #TuraSatana Doc Stars #JohnWaters #DitaVonTeese Narrator #MargaretCho Producers: #SiouxzanPerry #CodyJarrett #YOMYOMF #AsianAmerican</t>
  </si>
  <si>
    <t>共著「村崎百郎の本」 https://t.co/zUwNTBQiVT 読書メーターＦＢミク「澤水月」薔薇とやもりと猫と怪談、殺人本を愛する。ソチ後特に中国杯後に羽生結弦情報から目離せないが呟きカオス注意。トラッシュ文化扱うTRASH-UP!!やライブハウスロフト系フリー誌Rooftop、このマンWEBなど執筆</t>
  </si>
  <si>
    <t>The coolest gadgets, computers, consoles, outdoor gear and grown-up toys for grown-up boys. Gentleman, get ready to blow your wad at https://t.co/Bk3pJOI2UO</t>
  </si>
  <si>
    <t>Governance Risk Ethics Crisis Strategist I Start-Up Mentor I Board Member I Founder/CEO I Author RepRisk Handbook I CoAuthor The #AI Imperative 2018 #Risk2Value</t>
  </si>
  <si>
    <t>Self improvement, lifehacks, travel advice and simple tips on how to live a better life. By men, for men...</t>
  </si>
  <si>
    <t>May the Force be with you</t>
  </si>
  <si>
    <t>Christian Egalitarian. Social Worker. Advocate. Wife. Lover of Doughnuts.</t>
  </si>
  <si>
    <t>MSW student. Feminist. Advocating for gender equity, women's rights. #MeToo #TimesUp #RaiseYourVoice</t>
  </si>
  <si>
    <t>Editor of the Better Life Lab Slate Channel-New America-Mellon/ACLS Public Fellow-PhD-Buckeye by way of Utah</t>
  </si>
  <si>
    <t>🍤</t>
  </si>
  <si>
    <t>차별없는 세상을 여는, 차이로 사이를 여는, 여성이 웃는, 여성주의로 당신의 마음을 여는 한국여성민우회 https://t.co/ng4agEjpZv 문자후원 #2540-3838 (한 통에 3,000원 일시후원)</t>
  </si>
  <si>
    <t>GIRLS CAN DO ANYTHING⚘/각종 업계 전반에 걸친 성폭력 근절 운동에 지지와 연대를 보냅니다. #Metoo #Withyou</t>
  </si>
  <si>
    <t>문재인대통령과 국민이 함께 만드는 정의와 상식이 통하는 나라 대한민국을 향하여↗️👊🏻</t>
  </si>
  <si>
    <t>충분한 수면과 균형 잡힌 식단</t>
  </si>
  <si>
    <t>HVAC Sales of #Bryant Heating &amp; Cooling Products for HomeSmart by @xcelenergy Likes #Poker #MNWild #Vikings, #Twolves &amp; #LivePD views expressed are mine alone.</t>
  </si>
  <si>
    <t>News, Inspiration und Spannendes aus der Emotion-Redaktion.</t>
  </si>
  <si>
    <t>Digital &amp; Diversity Activist // Consultant for organizational cultures // Co-Founder @EUmalefeminists // Feminist // Former CEO @chefkochde &amp; @urbia</t>
  </si>
  <si>
    <t>No hago nada</t>
  </si>
  <si>
    <t>angry about politics</t>
  </si>
  <si>
    <t>Freelance writer &amp; content strategist with a focus on journalism and nonprofit communications. Current projects: @LGBTQActionRI | @WomensFundRI | @PassRHCA</t>
  </si>
  <si>
    <t>Making sure every woman and girl in Rhode Island has a voice, a seat at the table and the opportunity to reach her full potential.</t>
  </si>
  <si>
    <t>A realist only interested in the truth.  All else is waste. Blunt. Follow @POTUS &amp; me &amp; I will follow back.</t>
  </si>
  <si>
    <t>Calling out the deepstate and their vile, abominable, ways. Seeking justice for abused &amp; missing children everywhere. This pizza party's OVER</t>
  </si>
  <si>
    <t>We open governments // Contact: https://t.co/676V6mooDV // PGP: A04C 5E09 ED02 B328 03EB 6116 93ED 732E // Shop: @WikiLeaksShop // Artwork: @WLArtForce</t>
  </si>
  <si>
    <t>A Christian Patriot. #ForGodAndCountry #UnitedPatriots Member. Proud endorser of @Hublife #Dilley2018 4 Congress #AZ08 https://t.co/xZT1jXfT9X</t>
  </si>
  <si>
    <t>🦇Since all #PDA supporting our ❤️ @POTUS 🇺🇸 @realDonaldTrump has ostracized my public persona, I'm doomed to fight under the cover of a secret identity💥👊🏿</t>
  </si>
  <si>
    <t>Boo! OG #TRUTH, 911style, real time-don't f w/me tho-WTC 7 is my "safe space". My Tweets R performance art/protected speech, I'm STILL not Suicidal (yada yada)</t>
  </si>
  <si>
    <t>We the People</t>
  </si>
  <si>
    <t>Truth, Justice and Cardboard Signs</t>
  </si>
  <si>
    <t>Twitter Censorship Sucks!! I am a Pedo Sadist Hunter-Support Patriots, &amp; Potus🇺🇸My tweets are my opinion &amp; RT are not an endorsement-maybe just interesting!</t>
  </si>
  <si>
    <t>❤️Jesus ❤️my family! My husband rocks! watching my state of California go to hell! Don’t listen to bullshit! Animal lover!! #Antipedo #PedoGate #Pedowood</t>
  </si>
  <si>
    <t>Seek &amp; Speak the Truth! 🐸=Pepe/Kek 🐼=#SethRich 🍕=#PizzaGate/#PedoGate    Proudly Blocked by John Cusack and Kevin Spacey😆🤣😂🤡</t>
  </si>
  <si>
    <t>Husband (🙇🏻‍♂️👸🏼) father (👱🏻‍♀️👱🏻‍♀️👦🏼) attorney (😩) and most importantly, follower of Jesus Christ ✝️. God bless the 🇺🇸 and The POTUS!</t>
  </si>
  <si>
    <t>I hate John Podesta
do some research on this
     👉 #pizzagate #pedogate blocked by NCMEC and Kevin Spacy
followed by @GenFlynn  🇺🇸🇺🇸🇺🇸</t>
  </si>
  <si>
    <t>It’s the year of LIGHT.
“This is the verdict: Light has come into the world,but people loved darkness instead of light because their deeds were ..........”</t>
  </si>
  <si>
    <t>Save Our Children. 🙏 ANTI: child abuse, mind control, Geo Engineering and Government psyops 🔞NON PC    F**k the NWO.  #pedogate
followed by @GenFlynn</t>
  </si>
  <si>
    <t>“A lion doesn't concern itself with the opinion of sheep.”   
  ―     George R.R. Martin</t>
  </si>
  <si>
    <t>Taking'm Down #OneByeOne...I Ain't Afraid No Ghost!☠️</t>
  </si>
  <si>
    <t>🌴🌸🍍🐢 backup accnt</t>
  </si>
  <si>
    <t>Invest.of Paedo's/missing kids25yrs.PTSD exp. PA -Scotland Yard,Soldiers Daughter,Farmers Wife,Mother&amp;Proud Granny #Trump #MAGA Christian,it's HOLY WAR🙏🏼</t>
  </si>
  <si>
    <t>film critic. #MAGA 🇺🇸 So proud of our U.S. military 🙏 Thankful for our law enforcement officers 👍 I support President Trump 👌 Most of all, I love God ❤️✝️</t>
  </si>
  <si>
    <t>#TRUMP #ExonerateFlynn  #Benghazi  #PedoGate #Vets #MILITARY #LEO #AmericanExeptionalism  #JailBHO      #JAILHILLARY 🌞👑#PRAY #Fight</t>
  </si>
  <si>
    <t>Writer, lawyer, corp consultant and politico turned history teacher. Concerns: education, accurate history, politics, environment (DDT), and humans. Vote!</t>
  </si>
  <si>
    <t>Love God &amp; my country &amp; I stand with Israel 🇮🇱! Trump supporter! Physician Asst &amp; Registered Dietitian, Prof. Chef Fascinated by the human body. Beach lover</t>
  </si>
  <si>
    <t>I have a BA in taking names and a MA in kicking ass. Pedo trolls fear me because I was born to RAZE Hell @CarrieanneTX2 #Pizzagate is real #MeToo</t>
  </si>
  <si>
    <t>Broward schools is corrupt and NO ONE CARES.  sad that I sacrificed and people still ignored the truth.  now MORE children are dead!   because you could not be</t>
  </si>
  <si>
    <t>Politically Incorrect Christian American
God Made Jesus Saved Texas Raised Adorable Deplorable pledged to fight #sickclubofpedos and #evil at all cost! RT🛇= En</t>
  </si>
  <si>
    <t>Liberal Republican</t>
  </si>
  <si>
    <t>Diamonds and people are rarely flawless.  #Deplorable #AmericaFirst #Trump #HandcuffHillary #PedoGate #PizzaGateIsReal #TrustGod #QAnon</t>
  </si>
  <si>
    <t>I didn't vote Trump; I would NEVER vote for HRC. I support our POTUS on many issues. I block trolls &amp; bots. NO LISTS. I follow back. 🇺🇸</t>
  </si>
  <si>
    <t>amante de la fotografía y el buen comer</t>
  </si>
  <si>
    <t>@Sensacine es la web de cine y series en castellano más leída del mundo. Síguenos también en #Facebook https://t.co/wClJeZPLN3</t>
  </si>
  <si>
    <t>분단에 기생하는 쓰레기 척결! 
후단협 난닝구 비노 반문 안신병자는 
다른이름 같은넘들  여혐남혐극혐</t>
  </si>
  <si>
    <t>America’s premier monthly magazine of opinion and a pivotal voice in American intellectual life.</t>
  </si>
  <si>
    <t>Assistant Editor @commentary. Barnard alum. Formerly columnist @columbiaspec, Bartley Fellow @WSJ.</t>
  </si>
  <si>
    <t>Associate Editor @Commentary. Author of "Unjust: Social Justice and the Unmaking of America," @Regnery, 2019. [nrothman at commentarymagazine dot com]</t>
  </si>
  <si>
    <t>SFASU💜ΔΖ|smiling because everything will be alright</t>
  </si>
  <si>
    <t>Her Campus is the #1 global community for college women, covering Style, Beauty, Health, Love, Life, Career, &amp; more with chapters at 360+ colleges.</t>
  </si>
  <si>
    <t>sfa20🤙🏻 Delta Zeta Head Panhellenic Delegate 💚💖 Future Ag teacher 😍👩🏻‍🏫🐑🐂 Writer for hercampus! (this weeks article in bio)</t>
  </si>
  <si>
    <t>Official Twitter account for Congresswoman Joyce Beatty, representing Ohio's Third Congressional District in the U.S. House of Representatives.</t>
  </si>
  <si>
    <t>Your number one source in #Columbus and central Ohio for breaking news, weather and sports #NBC4 #WCMH #StormTeam4 #BuckeyeNation</t>
  </si>
  <si>
    <t>Software guy with 35+ years building companies - Zero to One.  Macromedia, Instigate, Cola, Broadband Mechanics.</t>
  </si>
  <si>
    <t>sociotechnical researcher | Microsoft Research, Data &amp; Society (@datasociety), NYU | zephoria@zephoria.org</t>
  </si>
  <si>
    <t>The international organization for public private cooperation. Follow us for research, insight and analysis on global issues</t>
  </si>
  <si>
    <t>A community of enterprising, socially-minded leaders working as a force for good. #YGLs</t>
  </si>
  <si>
    <t>#CES2018 #CES #NFLDraft #Influencer  #NFL Oscars #Socialmedia Oakland #SDCC #ComicCon #oakland #oakmtg #tech #Startup #GDC #LasVegas #YouTube #Vlog #Blogger</t>
  </si>
  <si>
    <t>Blockchain &amp; ID Expert. Independent Advocate for the Rights &amp; Dignity of our Digital Selves. Open Standards! Co-Founder, Facilitator @idworkshop &amp; @unconference</t>
  </si>
  <si>
    <t>Investigative Journalist @Guardian. Producer. Speaker. @WEF Young Global Leader &amp; Expert:Media/Film/Inf HumanRights, IllicitTrade Founder/Inventor @Cinemmerse</t>
  </si>
  <si>
    <t>The livetweet/automated account of the World Economic Forum. Follow @wef for our main account. Annual Meeting hashtag: #wef 🌍</t>
  </si>
  <si>
    <t>Canada's largest and most effective employment, labour and disability law firm. Discover the rights you didn't even know you had!</t>
  </si>
  <si>
    <t>Latest Silicon Valley and San Francisco Bay Area news from reporters &amp; columnists at The Mercury News.</t>
  </si>
  <si>
    <t>The difference between genius and stupidity is that genius has limits.
** Albert Einstein.                                  
#TheResistance #FBR 
NO PORN PLEASE</t>
  </si>
  <si>
    <t>The happiest people don't necessarily have the best of everything. They just make the happens of everything.#Bluewave#Resist#FBR</t>
  </si>
  <si>
    <t>🇳🇴❤️🇺🇸 &amp;
UTTERLY outraged😡by the the heartless Gang in Charge in the us.</t>
  </si>
  <si>
    <t>MLitt Film Studies. Writer. @ScreenRant features. Team @Pajiba. @SyFyFangrrls gal. Host @AngloFilles &amp; @Bloodsuckingfem podcasts. Views are my own.</t>
  </si>
  <si>
    <t>What about erythromycin?</t>
  </si>
  <si>
    <t>Latest news, stories, rumors, and more from numerous sources of newsfeed and social media accounts.</t>
  </si>
  <si>
    <t>People don't tell you who you are, you tell them.-Senera Van Der Woodsen to Blair Waldorf.🔮🌙✨</t>
  </si>
  <si>
    <t>Intelligence is ongoing, individual adaptability. -👑 Octavia Butler</t>
  </si>
  <si>
    <t>Lecturing in American Lit @oxford_brookes. Director, @brookespoetry &amp; ignitionpress. Working on modernist memories of American Civil War. Co-convenor @PostWarOx</t>
  </si>
  <si>
    <t>Love everything Imagine Dragons, I practically melt for T.O.P(Choi Seunghyun) Elissa, Samira Said Kazuya K. and Big Bang, Proud V.I.P
 https://t.co/nKr08zv8T6. Fearlessly!✌</t>
  </si>
  <si>
    <t>4ever me. #PVAMU 🏳️‍🌈</t>
  </si>
  <si>
    <t>Officieel Twitteraccount van het AD. 24/7 het laatste nieuws, volg ook @ADsportwereld en @ADshownieuws. Mail: internet@ad.nl. Webcare: @Webcare_AD.</t>
  </si>
  <si>
    <t>Landelijke Vereniging van Vertrouwenspersonen</t>
  </si>
  <si>
    <t>Activist, student, programmer, worker, author &amp; designer - interested in libertarian socialism, crypto, feminism, social justice, labor, gender &amp; green politics</t>
  </si>
  <si>
    <t>Ordinary lady. Gamer/Travel. Come to me https://t.co/cFLjez7KUx</t>
  </si>
  <si>
    <t>Writing about travel, lifestyle, culture, (and other things). Making music (and other things).   https://t.co/j5TaZm8YKM</t>
  </si>
  <si>
    <t>Atwood Magazine is an indie music journal dedicated to providing engaging, insightful editorials &amp; unique perspectives on music. #indiemusic #newmusic</t>
  </si>
  <si>
    <t>svhs 18’ 🎓 | #uncg22💛💙</t>
  </si>
  <si>
    <t>Il 1° dizionario di cinema con social network integrato. E con #LongTakePlus sconti nelle sale, streaming e festival esclusivi. #LongTakeIt</t>
  </si>
  <si>
    <t>Follow me and find out about the news surrounding the country, I do not assure that the news is real or fake</t>
  </si>
  <si>
    <t>It is written. From Oklahoma. Settled in Los Angeles. Exploring the space between. Then &amp; Now Fiction &amp; Non</t>
  </si>
  <si>
    <t>#MAGA We have Foreign news, US news, humor &amp; the Spice of Life. Learning Arabic, but slowly! #TogetherWePrevail! ❤️🇸🇦❤️🇺🇸❤️🕋Pro-Islam</t>
  </si>
  <si>
    <t>Aventurière aguerrie | Investigatrice d'apparences | Jongleuse de chaos</t>
  </si>
  <si>
    <t>Programmer geek strange person</t>
  </si>
  <si>
    <t>IT versatilist in the PacNW.</t>
  </si>
  <si>
    <t>Disability advocate and lobbyist by profession, writer as additional vocation, animal rights as a cause, fan girl for fun.</t>
  </si>
  <si>
    <t>Writer/Director @SeekingSublet. Producer @SFM_Doc. @AHWAmySedaris on @truTV. Suspicious of people who don't like Bill Murray. Also other stuff I like.</t>
  </si>
  <si>
    <t>We educate, advocate, and agitate for greater gender diversity in Hollywood and the global film industry. https://t.co/eSqMtVNiGR</t>
  </si>
  <si>
    <t>좋은 작가가 될 테야.
혼잣말이랑 눈팅만 해요.
극작을 공부하는 스물한살 대학생. 춘천</t>
  </si>
  <si>
    <t>스위치/펜섹슈얼/초보/소프트플/구독계 블언블해요 가끔가다가 님만 날 보면 내가 재미가 없잖아요/멜보단 팸분들 완전 선호🙋🙋/일상트많아요~/살색이 프배사인 분이나 그분들 팔로우한 분들 팔로우하지마세요 안받아/제발 메인트읽어보기!!/팸투팸지향/Girls can do anything</t>
  </si>
  <si>
    <t>Española/Venezolana, creativa y amante de la música.</t>
  </si>
  <si>
    <t>Student of life...this time through farming</t>
  </si>
  <si>
    <t>설구임샨배우덕질/재호현수</t>
  </si>
  <si>
    <t>Dancer, Performer, Choreographer, Teacher, Arts  Management &amp; other bits and pieces</t>
  </si>
  <si>
    <t>Executive Editor, Library Journal. This is my personal Twitter: Views expressed are only mine, not LJ's. Preferred pronouns she/her.</t>
  </si>
  <si>
    <t>Library of Congress's Radio Preservation Task Force of the NRPB | A digital memory project: 250 faculty, 750+ archives | #RPTF #Twitterstorians</t>
  </si>
  <si>
    <t>Presidente de los EEUU - Bilingual tweets for Spanish &amp; English speaking audience #MAGA</t>
  </si>
  <si>
    <t>Mother of 3 amazing kids | CEO NICHE Canada @NicheCanada &amp; @botaniqmag| Co-Founder @cannabiswise|Co-Founder @she_talks_ | Talk show host on @roundhouse983</t>
  </si>
  <si>
    <t>Principal at Aughdem Recruitment • SFU Graduate • Fitness Enthusiast • Political Junkie • Traveler • RT's not an endorsement • 1/2 of The Confab Diary podcast</t>
  </si>
  <si>
    <t>Digital Strategist @NewModeInc. Digital Marketing. Politics. @Arsenal Fan. Views expressed are mine, RTs are not. 1/2 of @theconfabdiary podcast.</t>
  </si>
  <si>
    <t>Trying to smile more &amp; be a happier person. Cavs, Browns, Indians, &amp; Ohio State.</t>
  </si>
  <si>
    <t>People will forget what you said; people will forget what you did, but people will never forget how you made them feel ~Maya Angelou #BarackObamaLove #ObamaMama</t>
  </si>
  <si>
    <t>Autora de "Educación en Serio". Directora de FAM. Esposa y mamá.</t>
  </si>
  <si>
    <t>Maestro en Derecho. Estudiante de Doctorado en Derecho. Sarcástico. Los RT's no significan apoyo alguno. No soy políticamente correcto. #BorusiaDortmund #BVB</t>
  </si>
  <si>
    <t>I tweet about killing myself but I promise I’m okay</t>
  </si>
  <si>
    <t>I am the hammer of the MRM on twitter. I crush radical feminists like beer cans and send them to be recycled into something useful.</t>
  </si>
  <si>
    <t>This is Jennifer Lawrence Daily official twitter, the largest Jennifer Lawrence fansite online, providing you daily news &amp; updates.</t>
  </si>
  <si>
    <t>Activista con visión progresista en pro de un México libre de corrupción y malos gobiernos.</t>
  </si>
  <si>
    <t>Partners In Family Development's mission is to empower parents to be advocates for their children. Located in Indianola, IA; a non-profit, @NatlPAT affiliate.</t>
  </si>
  <si>
    <t>Escritor, poeta, economista, standupero y maestro Pokemon. Facebook, instagram y PS: @elconejomagico  Miembro de la @manadapesada</t>
  </si>
  <si>
    <t>YP4 is a yearlong leadership development program for young people committed to creating positive  change in their communities. 
We are a program of @peoplefor</t>
  </si>
  <si>
    <t>Founder/CEO GenCo Legal. Creator #LegalMoneyball #NoMoreBillableHours. Thought leader on “Law Industry Revolution” &amp; “Zeitgeist Legal Issues” @BoldGlobalMedia</t>
  </si>
  <si>
    <t>A forum celebrating and promoting women in the law and their war stories. And occasionally outing stupid sexist stuff. #LadyLawyerDiaries</t>
  </si>
  <si>
    <t>We sell Nike, Calvin Klein ,Chico's,American Eagle jeans,Miss me,victoria's secret, Land's End,Eillen Fisher,Lululemon,Lularoe,Vineyard Vines,patagonia,disney</t>
  </si>
  <si>
    <t>Futura ingeniera informática. Disfrutando de la vida. Carpe Diem</t>
  </si>
  <si>
    <t>Hollywood's #1 source for insider news, exclusives, spec market tracking, reports, reviews, analysis &amp; coverage on all things entertainment. #LaunchPad @TB_Jobs</t>
  </si>
  <si>
    <t>Professional fangirl and amateur adult. Writer @slashfilm, @MyTrackingBoard. 1/3 of @FalconPodcast. Fake deep. hoaitranbui@gmail.com</t>
  </si>
  <si>
    <t>50대.직장퇴직.자영업.정치관심</t>
  </si>
  <si>
    <t>a place for using our words to discuss words, and to devour words, and to document all the words I read</t>
  </si>
  <si>
    <t>I am an educator, a student of life; I am an author., a believer in the need to honor human rights..not for a minute, but in every moment of our lives</t>
  </si>
  <si>
    <t>IFTA nominated 'Terminal' directed by Natasha Waugh. ' Scope' directed by Richard Keaney. Watch my showreel at  https://t.co/2w7bdQISZN</t>
  </si>
  <si>
    <t>㊗️GirLs cAn dㅇ aNyThiNg. 📌⏳🎳🎸🥁🏆✍🏿👩🏽‍🔬👩🏻‍⚕️👮🏼‍♀️👷🏻‍♀️👩🏽‍🌾👩🏿‍💻👩🏽‍🚀👩🏻‍🎨👩🏿‍🚒👩🏻‍🔬</t>
  </si>
  <si>
    <t>An independent media outlet specializing in all things Korean. Showing Korea through longform storytelling, essays, videos and @koreaexposebiz.</t>
  </si>
  <si>
    <t>Save! One year of R.I. Lawyers Weekly online plus 52 weekly print issues: $319 https://t.co/suc7wga2Ai</t>
  </si>
  <si>
    <t>Consumer and employee rights attorney. Zealous legal advocate on behalf of my clients. Overly zealous supporter of New England professional sports teams.</t>
  </si>
  <si>
    <t>AKA Nicole Mirante-Matthews. Lady Writer. Instagram: nicolemirante</t>
  </si>
  <si>
    <t>Si no puedes triunfar, muere gloriosamente.</t>
  </si>
  <si>
    <t>Marvel Comics Femme | 80s cartoon expert | Mermaid Obsessed | Quixotic Dumpster Fire  -  what I lack in originality I make up for in snark. 😘</t>
  </si>
  <si>
    <t>Web design nerd. TV scholar. Coffee &amp; tea drinker. Married lesbian &amp; proud mom. Humor specialist. Music enjoyer. Dragon Age. Rants about LGBT &amp; human rights.</t>
  </si>
  <si>
    <t>WMM is the world's leading distributor of independent films by and about women.</t>
  </si>
  <si>
    <t>Facts, facts, facts! Nothing but the truth! I love Satafrikans and Afrikans! JAH bless Afrikans! Money must be demolished for life to truly begin!</t>
  </si>
  <si>
    <t>You don't have a soul. You are a Soul with a body.</t>
  </si>
  <si>
    <t>I'm just a college student looking for something to do for the rest of my life.</t>
  </si>
  <si>
    <t>music • charts • news • more | @billboarddance • @billboardhiphop • @billboardlatin • @hot100fest</t>
  </si>
  <si>
    <t>잊지말자세월호&amp;노무현대통령님,진보어용시민,문재인대통령님 지지!!!</t>
  </si>
  <si>
    <t>I defy labels. Host of @cbcopen on CBC radio. Sundays at Noon or https://t.co/SzJBUilwmT</t>
  </si>
  <si>
    <t>Scottish-Italian-Russian-Irish-Anglican-Catholic-Jewish-Canadian-Person
He/Him</t>
  </si>
  <si>
    <t>Un jour mon prince viendra...</t>
  </si>
  <si>
    <t>Première sur l'info. Retrouvez-nous sur Snapchat/Instagram ➡ bfmtv</t>
  </si>
  <si>
    <t>Jamais vous ne serez dignes du bonheur, tant que votre haine des bourgeois viendra de votre besoin enragé d'être des bourgeois à leur place' Emile Zola</t>
  </si>
  <si>
    <t>Southern Belle, #Bama football, Twitter newbie, Navy Contractor, Republican, #TrumpTrain, #MAGA, Love my constitution, Love my family, Gold Star CG widow</t>
  </si>
  <si>
    <t>F.B. @JessieJaneDuff @STEPHMHAMILL @RealOmarNavarro @Italians4Trump @AntonioSabatoJr @Scaramucci @realDrGina @realMikeLindell @AntonioParis @charliekirk11</t>
  </si>
  <si>
    <t>Sua mais completa fonte de informações da atriz Karla Souza no Brasil</t>
  </si>
  <si>
    <t>Not I, but Christ</t>
  </si>
  <si>
    <t>NO SOMOS NADA...</t>
  </si>
  <si>
    <t>SF TNG is a #sexpositive community for #kinky people ages 18-40 and their partners. Weekly happy hours (21+) Thursdays. Tweets #NSFW</t>
  </si>
  <si>
    <t>Sex Educator, Mixologist, Giggler, Activist, do-gooder with snark. Tweets my own.</t>
  </si>
  <si>
    <t>€ America, people world-wide DIE TO GET HERE! ENOUGH LIFE FILTERED THRU THE genitalia &amp; DNA VICTIMOCRACY OF THE PROGRESSIVE LOONS, &amp; SEDITION SUPPORTING SHARIA</t>
  </si>
  <si>
    <t>Command Sergeant Major, US Army Retired. I'm a registered Independent because the Republican Party is not nearly conservative enough for me. High Volume Tweeter</t>
  </si>
  <si>
    <t>married Conservative Republican Christian and the world greatest Richard Grieco fan. #MAGA #Deplorable 🔫 America is a Constitutional Republic not a democracy</t>
  </si>
  <si>
    <t>Trump will prove to be the best president this nation has ever seen. Liberalism will be exposed to light of wisdom and truth, and shall prosper no more. #MAGA</t>
  </si>
  <si>
    <t>My patriotic heart beats red, white, &amp; blue! Married/Father of 4; followed by @GenFlynn @SharylAttkisson @SaraCarterDC</t>
  </si>
  <si>
    <t>*The Loner *|somebody always lurkin 👀|no ❤️ life no potential boo hoes or bae 🙅🏽|gettin this schmoney 💰💵|👻 lucyyimhomeee|strong dislike for people 🚫</t>
  </si>
  <si>
    <t>godless heathen - running out of heroes - telly writer director - political rōnin - esse quam videri - following me anywhere is probably a bad idea.</t>
  </si>
  <si>
    <t>Truth Locating Engine. Non-funded, volunteer, automated. In solidarity with humanity.</t>
  </si>
  <si>
    <t>Aspiring Model/Actor/Author #CSA #MeToo #MenToo #Survivor  IG:@stephen_mchristian</t>
  </si>
  <si>
    <t>Fashion Photographer  &amp; NOH8 Campaign Co-Founder ★★★★★
info@bouska.net</t>
  </si>
  <si>
    <t>TBS is the story of Michael Madboy Connelly, a man of sex and violence coming to terms of how his ways will ultimately destroy him if he doesn't change.</t>
  </si>
  <si>
    <t>Global Goodwill Ambassador for @UNFPA</t>
  </si>
  <si>
    <t>Queer féministe relou qui tweet peu et RT beaucoup. 
Dans une autre vie j'étais probablement Steve Rogers.
Life motto : smile at dogs &amp; spit at men.</t>
  </si>
  <si>
    <t>Fighting the Trump regime and the bullshit that made it possible. 
#VotingRightsAct,  #StopVoterSuppression, #Gerrymandering, #RussianBots #FBR</t>
  </si>
  <si>
    <t>#TheResistance #NeverAgain Jefferson Political Principles-Radical Whig-Patriot-Democracy
NOT Plutocracy/Autocracy.
Sic semper tyrannis.</t>
  </si>
  <si>
    <t>Abogado litigante especialista en Derecho Privado/Attorney at Family Courts.
Astrea, Themis y Némesis son los tres aspectos de la justicia.</t>
  </si>
  <si>
    <t>Soy mujeriego, pero no ejerzo. Comediante de Stand Up. Siempre traigo un peso en la bolsa por si alguien me pregunta: ¿No traerás el peso?</t>
  </si>
  <si>
    <t>Twitter is working on a new authentication and verification process. Learn more: https://t.co/pJnkJXHSy8</t>
  </si>
  <si>
    <t>The New Kid President. @RedAlert 30 Under 30 and @DailyDot 20 under 20 Honoree. High School Sophomore. #MAGA. contact: cj@cjpearson.org</t>
  </si>
  <si>
    <t>Proud U.S. Navy veteran. Former associate writer for @AwardsCircuit. No patience for Bernie Brats, Trumplings, or Franken Stans.</t>
  </si>
  <si>
    <t>let's all look out for each other</t>
  </si>
  <si>
    <t>걷기 좋다</t>
  </si>
  <si>
    <t>Inspecteur du travail - Féministe, Juriste et Geek</t>
  </si>
  <si>
    <t>💙 ( 170430 ~ ) ㅣ #1일_1케이 ㅣ #GirlsCanDoAnything ㅣ 퀴어, 소수자 혐오 🚫 ㅣ 여혐혐, 남혐합니다</t>
  </si>
  <si>
    <t>MSW / 19 / 섹트,우울트 많음 / 수도권 / 자기검열을 생활화하고 내가 겪어보지 않은 아픔과 상처를 내입맛대로 내입장에서 재단하지말자.
https://t.co/dXPpqhlBqh
비계 @____inu_back</t>
  </si>
  <si>
    <t>♏❤️ Tapatía. Lic en animación digital. Una vez salí en 9gag. Hago como que bailo &amp; actúo, pero me sale mejor hacerte reír. Mi perrito se llama Michael Jackson.</t>
  </si>
  <si>
    <t>Animal Político es periodismo independiente: información, contexto, exclusivas y las historias que necesitas saber para entender tu día a día. #ElijoAnimal</t>
  </si>
  <si>
    <t>Actriz que escribe, produce y canta.Todavía confío en el ser humano :) Autora y directora del show “FinísimasPersonas” del que estoy muy orgullosa 💜</t>
  </si>
  <si>
    <t>Followed by @hectormorenco @RamZPaul &amp; @jamesedwardsTPC</t>
  </si>
  <si>
    <t>Probably Not the Mayor of Metropolitan Nashville and Davidson County. (Terms of Use: https://t.co/E1CJt7moDX)</t>
  </si>
  <si>
    <t>sfasu ΔΖ | glowin’ &amp; growin’ |</t>
  </si>
  <si>
    <t>Atlantic Canada mom and wife 2hubby from Alabama.Not sure why I joined twitter, here now because of Trump &amp; 2many inlaws on fb I've offended 😆</t>
  </si>
  <si>
    <t>News editor @TheStranger, reporting on City Hall, pitches: shsieh@thestranger.com</t>
  </si>
  <si>
    <t>Lady lover | Gryffindor/AntiHero/Survivor | If you come closer... It could burn you... | Melli's Twin.</t>
  </si>
  <si>
    <t>Women &amp; children's advocate; Mom; comedienne; AFI Best Actress nominee; Sara Rush on ABC's Too Close for Comfort; HBO's Curb;  writer,  director, inventor,</t>
  </si>
  <si>
    <t>Fight Fake with Facts! News - mostly political. Some current events, humor. #VetsResistSupportSquadron</t>
  </si>
  <si>
    <t>Social conservative, selfie taker. I like discussing philosophy, politics, religion, literature, movies, and myself.</t>
  </si>
  <si>
    <t>#Jesus #COTUS If these don't answer the question, the answer is probably no. 
The wolf does not concern himself with the opinion of the sheep -Tywin Lannister</t>
  </si>
  <si>
    <t>Christian, Independent-Conservative, Thinker, Proud United Stater. I just adore conversation, don't you?
Living my life like its golden.</t>
  </si>
  <si>
    <t>Thank you for CLICKING on my PROFILE. For more "Just Sayin" Content, Please hit the LIKE and SUBSCRIBE (FOLLOW) Button.</t>
  </si>
  <si>
    <t>Slightly odd and scarily cheerful.</t>
  </si>
  <si>
    <t>🇲🇽 🗺
                                                                      📸IG: @ObeedAlvarado</t>
  </si>
  <si>
    <t>Nachrichten des Tages von https://t.co/DdphyPeII8</t>
  </si>
  <si>
    <t>Digital writer @Shortlist / h94day@gmail.com. European. Gay. Socialist. Etc.</t>
  </si>
  <si>
    <t>Spinal cord injury physician @SpauldingRehab @harvardmed + health policy MPH from @HarvardHSPH. Following, listing and RTs ≠ endorsement, tweets = my own.</t>
  </si>
  <si>
    <t>The leading destination for smart management thinking. Click here to subscribe: https://t.co/krqDQl2ORH</t>
  </si>
  <si>
    <t>I shall duck behind the couch.</t>
  </si>
  <si>
    <t>The independent weekly satirical comedy podcast, by Andy Zaltzman, with a new team of co-hosts. Power-hosing hogwash over Planet Earth since 2007.</t>
  </si>
  <si>
    <t>proud to be a Camilizer🦋
listen CAMILA by Camila Cabello
track 8 – i have never heard a silence quite so loud🥀</t>
  </si>
  <si>
    <t>Actriz teatro televisión.Profesora Teatro.U de Chile. UTE-Usach #AC</t>
  </si>
  <si>
    <t>Editor @StMartinsPress. Like Harriet Vane, I'd lie cheerfully about anything, except saying someone's beastly book is good when it isn't. Opinions (many) my own</t>
  </si>
  <si>
    <t>#GIRLS_CAN_DO_ANYTHING
#metoo #withyou</t>
  </si>
  <si>
    <t>Head of Creative &amp; Content at Warner Music Australia. Mainly curious, often hungry.</t>
  </si>
  <si>
    <t>Siberian Ethnographer-Manchu/Tungus Researcher Amur River Region-Academic Iconoclast-Applied Anthropology</t>
  </si>
  <si>
    <t>info@saki-k.com #アットハニーズ による #AV強要被害者 #MeToo #HumanTrafficing  #Japan 20代と言う大切な時期に #性的搾取 され健康も害し…思う様に働けず後遺症に苦しんでいます。加害者側の謝罪等誠意の篭った対応を願って活動を続けます。</t>
  </si>
  <si>
    <t>きぶんやの肉食  ※この固定はメモ用です
おみくじがわり
好奇心がおもむくままに、いろいろな事に挑戦してみると、運気が向上していきます。「2017年と同じ事をしない」という事をモットーに、環境を大きく変えても良いでしょう。
転居も転職も無理という場合は、部屋の中を大きく模様替えする事で、運気向上に　2018</t>
  </si>
  <si>
    <t>Freedom Loving Retired Conservative</t>
  </si>
  <si>
    <t>surrounded by Liberals, left coast conservative minority</t>
  </si>
  <si>
    <t>Your Connection to the Horse Industry</t>
  </si>
  <si>
    <t>#대한민국 #국회의원 #표창원 #정면돌파 #더불어민주당 #용인정 #정의 #안전 #행정 #Justice #Safety #MemberOfParliament (후원계좌) 국민은행 431401-04-088652 (국회의원표창원 후원회)</t>
  </si>
  <si>
    <t>민주사회주의/신민주주의/반파시즘/민족주의(의열단 민족주의 노선)/적극적 중립주의/사회주의적 여성주의/신좌파/민주당 서울특별시당(권리당원)/민주당 지지자.민주당 대표 추미애님을 존경합니다/북한 붕괴!/조국 통일!/독도 수호! 일본과의 모든 협정 늑약 반대! 문재인대통령(무한지지)!</t>
  </si>
  <si>
    <t>#Proud #TransGender woman. #Model #Actress &amp; GLBTQ activist! @PopQuiz_Tv contestant #cockinasock trans educator</t>
  </si>
  <si>
    <t>Married to Greg Conners https://t.co/9IEeyxpYHv artist, musician, gardener, businesswoman, activist, and a happy homebody</t>
  </si>
  <si>
    <t>Mother. Feminist. Assistant Director of the Morgan Academy at Swansea University. Views my own, not always those of those I work with.</t>
  </si>
  <si>
    <t>PresidentsMatter/RtdMil/ @GenFlynn @AlvedaCKing @SeanHannity @CharlieKirk11 @JamesRosenTV @cvpayne @Jessiejaneduff @BernardKerik @Harlan  @NancySinatra</t>
  </si>
  <si>
    <t>Republican fully supporting Donald Trump from Day1. #ProLife #RaisedRight 🐶Lover, #NRA, NO racists. #Hannity #MAGA #Trump2020</t>
  </si>
  <si>
    <t>from Kiltealy, Ireland</t>
  </si>
  <si>
    <t>arts, news &amp; nature enthusiast. media relations team at northwestern u. proud Evanstonian with 2 kids.</t>
  </si>
  <si>
    <t>The latest news and information from Northwestern University</t>
  </si>
  <si>
    <t>A man who is hoping to create a better world. No more, no less.</t>
  </si>
  <si>
    <t>Film and gaming writer, vid-producer. Neoliberal shill, coastal elitist, technocrat dandy.
Opinions are my own, not my employer(s) - duh.
https://t.co/z9wtckLJTq</t>
  </si>
  <si>
    <t>Noticias, recomendaciones y todo sobre nuestro #Querétaro 😍🙌🏽</t>
  </si>
  <si>
    <t>Mouvement féministe contre les violences sexuelles et sexistes #MeToo #MoiAussi ✊ contact metooparis@gmail.com</t>
  </si>
  <si>
    <t>ツイッターで世の中に『スピット・ボール(唾付き紙玉)』とこれをと思ったことについてリ・ツイードをどんどん打っていきます。 また私へのフォローに関して、基本的に私の勝手な趣向と判断でリ・フォロー(フォロー返し)させていただきます。ですから『フォロー返し』を期待しての私へのフォローは完璧に無駄です。ご承知ください。</t>
  </si>
  <si>
    <t>Q, GIRLS CAN DO ANYTHING✨</t>
  </si>
  <si>
    <t>#4UrEntertainment (Disclaimer: Any tweets deemed overtly insensitive or inflammatory are due to 'my account was hacked') #ThePhillyDave #CrimeSceneParts1&amp;2</t>
  </si>
  <si>
    <t>The #1 source for the hottest hip-hop songs, mixtapes, videos &amp; news, updated daily! Download and stream music for free on HotNewHipHop.</t>
  </si>
  <si>
    <t>Sharing and Retweeting the latest #Music news, stories, tracks, upcoming artists and inspiration from sources across the web.</t>
  </si>
  <si>
    <t>Mi sonrisa una virtud, el ser noble una fortaleza. Tu actitud define tus límites. Creo en la gente, odio la venganza y respeto mucho al karma. :)</t>
  </si>
  <si>
    <t>피로한 팡인</t>
  </si>
  <si>
    <t>Detroit native, SanD transplant.</t>
  </si>
  <si>
    <t>Host of 112BK. Writing a book. The next phase is freedom. Ashley@ashleycford.com.</t>
  </si>
  <si>
    <t>Nevertheless, she persisted. #FBR #Resistance</t>
  </si>
  <si>
    <t>Everything Barça. 
Back-up account for @BarcaSpiral.</t>
  </si>
  <si>
    <t>Reporter at @WinnipegNews 👩🏻‍💻 Last at Metro Winnipeg (RIP) @torontostar @cbcradio 📧 jessica.botelho@freepress.mb.ca</t>
  </si>
  <si>
    <t>Investigative reporter w/@cbciteam, based out of Winnipeg. Often tweets about bears. Got a tip? Email kristin.annable@cbc.ca.</t>
  </si>
  <si>
    <t>CBC I-Team Reporter @cbciteam | drinks all the coffee | asks many questions | reads largely redacted documents | stomps around a lot in boots</t>
  </si>
  <si>
    <t>Based on a true story. 
Editor in Chief at @mac_life and @craftbeer_mag, member of @barcampkiel. 
Mac-Head, Tech-Lover, Beer-Nerd, Podcast-Junkie.</t>
  </si>
  <si>
    <t>Former shoe salesman now making a go at film and theater.</t>
  </si>
  <si>
    <t>writer, producer, director</t>
  </si>
  <si>
    <t>Executive Producer, The Big Bang Theory.  Instagram: @billprady</t>
  </si>
  <si>
    <t>Incluyo todo lo que ves aquí 🦇</t>
  </si>
  <si>
    <t>News Editor @HeavySan. @FairfieldU grad. Former editor/reporter for @NHRegister, @RegisterCitizen, @ConnPost, @FairfieldMirror. tom.cleary@heavy.com</t>
  </si>
  <si>
    <t>You don't need to know.</t>
  </si>
  <si>
    <t>i may be as pretty as an angel, but i sure as hell ain't one. 100% bisexual y albaceteña. LMCC.</t>
  </si>
  <si>
    <t>Brooklyn born (Coney Island, in fact) now living in Staten Island.. big fan of @NYYankees and @GeneralHospital since birth..lol</t>
  </si>
  <si>
    <t>Vorsitzender des Transhumanoiden Turing-Test-Versager e.V.</t>
  </si>
  <si>
    <t>Würde lieber skypen, bin aber unrasiert.
Möchtegern-Connaisseur.
#Katholisch leidend.
Mich kann man auch stummschalten.
#GenerationGolf
#Jazz #Funk #Soul</t>
  </si>
  <si>
    <t>KS de x vida !!!!</t>
  </si>
  <si>
    <t>Aclarando cositas</t>
  </si>
  <si>
    <t>Founder Takeout innovation agency. Co-creator @HandsoffGlobal. Lover of kindness, the ocean &amp; Earl Grey tea.</t>
  </si>
  <si>
    <t>Artiste🇫🇷 Dancer | Choreographer | Teacher | Performer | Singer | Actor Bookings :DanceiExpressStyle@gmail.com</t>
  </si>
  <si>
    <t>Cours Hip Hop-Africain-Zumba-Orientale-Flamenco-Dancehall-Bollywood-Claquettes-Capoeira-Modern'. Toutes generations confondues ! 6 rue Lecomte de Nouy Paris 16e</t>
  </si>
  <si>
    <t>Born in March, Baptised in Malta, Ordained in South Africa but at home in Suffolk. Vicar, Franciscan, General Synod Junkie &amp; Rural Dean - well someone has to 😇</t>
  </si>
  <si>
    <t>free thinker</t>
  </si>
  <si>
    <t>Non ho paura di essere calpestata, l'erba calpestata diventa un sentiero - Blaga Dimitrova.  Famiglia, cioccolato, tennis e pianoforte 🎹</t>
  </si>
  <si>
    <t>Linkse sprookjes, rechtse waarheden ©®™️</t>
  </si>
  <si>
    <t>Columnist Volkskrant &amp; HP/DeTijd</t>
  </si>
  <si>
    <t>借りてきた肉球🐾壊憲阻止！
世の中お勉強アカウントです🐞
たまに呟いてます🐰
アイヌ・琉球 😺肉球新党🐾🐾
あとアスペルガー</t>
  </si>
  <si>
    <t>嵐愛超絶大💙💚💛💜❤ゴコイチにの担💛嵐の全てが好きだ
岡田師範代の２番弟子♡
映画ドラマお笑い俳優さん好き
政治や他のツイもするのでフォローの際は気をつけて☆
いろんな顔を持ってます
世界は猫により支配されるべき
猫のうんち投げるぞ！
社会復帰目指してなう
＊リア垢＊
精神年齢16歳
不協和音
#Metoo</t>
  </si>
  <si>
    <t>ねこ宮のタグ付けツイートRT専用垢なんだ
自分のできる範囲内で無理なくするんだ
できる人ができない人の変わりにできる分だけするんだ
小さな力が集まって大きな力になっていくんだ
この世界を素敵で平和な世界に導くんだ
今の日本の問題をツイート＆RTしるんだ
問題を解決して
みんなが幸せになるんだ！</t>
  </si>
  <si>
    <t>There is only justice and injustice. Justice outweighs order. Which side are you on? #resist</t>
  </si>
  <si>
    <t>Tits and Sass is a media, pop culture and activism news blog by sex workers. Edited by @marginalutilite @thstrpprhtsu Contact us: info@titsandsass.com</t>
  </si>
  <si>
    <t>NSFW
Lucid erotica. Luminescent erotica. LuErotica.
We are intelligent and ethical perverts.✏</t>
  </si>
  <si>
    <t>Auto entrepreneur. PhD Globalization &amp; Media-Tulane Univ. metteur en scene- BBC Business &amp; Tech HuffPost. Organic wine. Tourism.</t>
  </si>
  <si>
    <t>Senior Editor at New York Magazine/Vulture</t>
  </si>
  <si>
    <t>Anti-Cult Activist, Anti-Fraud, Science-minded.  Exposing #Scientology,JW,F/LDS &amp; other cultic activity. Officially Anti-Scientology propaganda.
 #Atheist</t>
  </si>
  <si>
    <t>Child safety advocate, health care &amp; anti-cult activist calling Universal Medicine cult to account Donate to my #SLAPP legal defence</t>
  </si>
  <si>
    <t>Es ist Zeit, die Umsetzung lange bestehender frauenpolitischer Forderungen einzufordern. Helft uns dabei.  #fvb2018 #fvb18</t>
  </si>
  <si>
    <t>Politik.Medien.Wissenschaft. Und ein wenig Passivsport. @anschlaege-Redakteurin/Diestandard.at/Freie.</t>
  </si>
  <si>
    <t>writes books, tests software, retweets bioacoustics, feminist, geek, IT, and literature stuff. Probably has a dumb sense of humour but has never checked.</t>
  </si>
  <si>
    <t>GRIOT Circle is an intergenerational and culturally diverse community based social service organization responsive to the realities of older LGBT of all colors.</t>
  </si>
  <si>
    <t>You may not believe in unicorns, but they believe in you.
vulnerable, entitlement, diversity, transgender, fetus, evidence-based, science-based</t>
  </si>
  <si>
    <t>Detroit sports fan (Lions, Tigers, Red Wings), relatively liberal Catholic and liberal political junkie, animal lover, single 65 year old female.</t>
  </si>
  <si>
    <t>재미를 위한 연극 뮤지컬 덕후들의 용어봇. 자주 쓰는 용어는 마음함에.  (17/11/14 ~ ing)</t>
  </si>
  <si>
    <t>백현아, 지금 내리는 눈송이 갯수만큼 사랑해요</t>
  </si>
  <si>
    <t>Complicated man .....host of Urban Logic Show........Advice: Don't contradict yourself</t>
  </si>
  <si>
    <t>BEEN THERE, DONE THAT</t>
  </si>
  <si>
    <t>❤️🧡💛💚💙💜 / @woodng_ ⬅️ 응가</t>
  </si>
  <si>
    <t>21/57/173/G 서울소재 대학생/수원거주 ㅇㅇㅇㅇㅇ리안이 속마음 계: @Blackoutaki3581</t>
  </si>
  <si>
    <t>❤🌻🍃🌊 destroy the patriarchy, not the planet y'all  🌊🍃🌻❤</t>
  </si>
  <si>
    <t>당분간 짖습니다. 레진님 사회생활 좀 제대로 해보세요!</t>
  </si>
  <si>
    <t>한민족의 자존과 융성. 온전한 민주주의. 1%와 99%의 공존. 정의로운 사회. 김대중 정신. 인간 노무현</t>
  </si>
  <si>
    <t>personal account supporting Oprah &amp; Oprah Winfrey Network. Founding member of @OWNAmbassadors #TimesUp</t>
  </si>
  <si>
    <t>Kingston's destination for sports and entertainment. Proudly managed by SMG. 7x Canadian Venue of the Year winner, and proud home to the @KingstonFronts. #ygk</t>
  </si>
  <si>
    <t>This is Hedley's Official Twitter! The new album #CAGELESS is available now! Tour on sale Sept 29th 10am Local. @jacobhoggard @daverosin @tommymac1 @JBeniDrum</t>
  </si>
  <si>
    <t>An inside look at live events. For customer service, contact @TMFanSupport.🎟️</t>
  </si>
  <si>
    <t>lots of vixx (wonshik) - cross gene (yongseok) ; Star Wars - Marvel ; Overwatch ; Ryujehong enthusiast ; event-management (law) ; shaveyourbreadinguk @hantando2</t>
  </si>
  <si>
    <t>Life is bittersweet - like chocolate. I love my family and friends. What gives you cognitive dissonance? We are all trying to thrive and survive.</t>
  </si>
  <si>
    <t>Gamer &amp; Metallica's fan 4ever.</t>
  </si>
  <si>
    <t>感情所困 無心戀愛世 / 자기혐오 우울증 자해사진 트윗업로더 / 해함으로 불러주세요. / 양성애자 아님 무성애자 일거에요. 아직 방황중. 그치만 애인은 있다</t>
  </si>
  <si>
    <t>The best Trump memes! Humor and parody of GOP! #TrumpMemes #Memes #RESIST #BlueWave #FBR  *****NO MESSAGES!*****</t>
  </si>
  <si>
    <t>Conservative, independent thinker, avid reader of great writing. Zero tolerance for PC bullshit.</t>
  </si>
  <si>
    <t>Gentleman of leisure, raconteur, liar, con man, teller of tall tales.</t>
  </si>
  <si>
    <t>Journalist, author of Kiss and Tell, works @the_hindu</t>
  </si>
  <si>
    <t>Intrépido, soñador, amante de la vida y muy mexicano. 🇲🇽❤ A veces le juego a hacer vídeos y entrevistas. ¿Me acompañas? 👇🏼👇🏼😊</t>
  </si>
  <si>
    <t>Escritora|Actriz| Comediante| #RompiendoElTupper | Feliz como artista| Conductora #MosquitaMuerta|EXPERTA EN ROMPER EL TUPPER | Mamá de Nube #AprendiendoConNube</t>
  </si>
  <si>
    <t>El mejor matutino de la Tv junto a  @GalileaMontijo @AndreaLegarreta @negroaraiza2 @burrovan @Natalia_Tellez @PAULSTANLEYD y más</t>
  </si>
  <si>
    <t>Discípula de C. Auguste Dupin</t>
  </si>
  <si>
    <t>Doctor en Filosofía, UBA. Docente universitario. Príncipe guaraní.</t>
  </si>
  <si>
    <t>Su deseo tal vez haya sido
desaparecer discretamente como un
enigma que quiere hurtarse a las
miradas</t>
  </si>
  <si>
    <t>Official Twitter Page for http://t.co/T9NbqrjJdX, latest music news, blogs, reviews, releases, interviews and much more. Become a FB fan: http://t.co/56plm1LQ2Y</t>
  </si>
  <si>
    <t>RESIDENT ARTIST at the Arena Stage Mead Center for American Theater #EntertainmentTechnology #Innovation #STEAM #MixedReality #ImmyAwardWinner</t>
  </si>
  <si>
    <t>30-year-old environmental group using legal defense to protect clean air, safer streets, public space, free assembly. Donate: https://t.co/4O4ByEobK4</t>
  </si>
  <si>
    <t>CEO &amp; Associate Founder - @SingularityU; rider of waves, bikes, crazy ideas, and the shoulders of giants; education provided by a toddler</t>
  </si>
  <si>
    <t>Dilettante, Bloomberg journalist</t>
  </si>
  <si>
    <t>Singularity University empowers leaders to leverage exponential technologies to solve global grand challenges. For tech news: @SingularityHub</t>
  </si>
  <si>
    <t>The home of your favorite artists.</t>
  </si>
  <si>
    <t>Bringing you the best and worst of the Internet since 2011. Tweets by @dailydot staff.</t>
  </si>
  <si>
    <t>Nous listons les activités culturelles à faire - et refaire - sur Paris. Spectacles, musées, concerts, expos, visites pour les parisiens et pour les visiteurs!</t>
  </si>
  <si>
    <t>Morceaux choisis des fils d'actu, coulisses &amp; RT des 1.575 journalistes de l'AFP à travers le monde. Ailleurs sur Twitter: http://t.co/4pIm8k2HLC</t>
  </si>
  <si>
    <t>Human Being. Woman. Industrial Broker at NAI Mexico. Educator. Yoguini. Psycotherapist.</t>
  </si>
  <si>
    <t>Excelsior es un semanario que cubre los condados de Los Angeles, Orange,  Riverside y San Bernardino.  RTs≠endorsements.</t>
  </si>
  <si>
    <t>Retired disabled veteran . Electronic Technician. I worked on hardware not software. I will never troll you. I will speak my mind.</t>
  </si>
  <si>
    <t>#Documentary that examines how women are suffering because of a radical movement sweeping across America. In theaters summer 2017 #ReproRights #Personhood</t>
  </si>
  <si>
    <t>Social, political commentary and the surliness is free. https://t.co/ExNAE1KKX4 + https://t.co/O8KH08oaye. Views my own. RTs ≠ endorsement.</t>
  </si>
  <si>
    <t>Les sons joués en live sur Règlement Radio, radio officielle du sale. @lereglement</t>
  </si>
  <si>
    <t>eten drinken MBBer vvKatwijk Feyenoord</t>
  </si>
  <si>
    <t>Boswachter Staatsbosbeheer Utrecht // vaak niet heel serieus // te horen bij: @3FM @Domien // ook bij 'De Ochtend van 4' @NPOradio4 // ISTAGRAM: @boswachtertim</t>
  </si>
  <si>
    <t>Mom * Interior Designer * Survivor * Advocate * Facebook: https://t.co/KwzESx1ig1 Blog: https://t.co/8xVt5HqsNs</t>
  </si>
  <si>
    <t>The official Twitter page for KTVI FOX 2 News St. Louis. Breaking news, #STL stories, video, photo galleries. Follow our reporters for more.</t>
  </si>
  <si>
    <t>VH1 Theme Songs, Billboard Top 25, #1 Best Seller U.S. R&amp;B Album 🎙🎶 Songwriter, Producer, Visionary https://t.co/PDOBgZKbn7</t>
  </si>
  <si>
    <t>#Truth seekers fighting #injustice ,here for #Madeleine 💖💖 #McCann #mccann</t>
  </si>
  <si>
    <t>ONC/HNC/DIP/ENG Petrol head and big motorsport fan. Love cycling ,English countryside &amp; family any RT's are not endorsements</t>
  </si>
  <si>
    <t>Queer, feminist, knitter, avid reader of 50's Romance Comics, proud Hufflepuff.</t>
  </si>
  <si>
    <t>세상의 중심에서 페미니즘을 외쳐라 / 🌈퀴어🌈 / 옵치조아!!!
파라메르🐦🐤 🎆차냥해🎆 일상</t>
  </si>
  <si>
    <t>La vida es tan corta qué hay vivirla feliz 🎯  bailemos todo el día 💃🏻</t>
  </si>
  <si>
    <t>"Ventaneando" es un programa de crítica e investigación periodística con 22 años al aire, pionero y estandarte en su género.</t>
  </si>
  <si>
    <t>Communications and designer pro @sternstrategy I like to make things look pretty and value the art of an old fashion conversation. @myrwu alum</t>
  </si>
  <si>
    <t>Emmy award winning compelling constitutional conversations: 200+ broadcasts of nat'l programming originating from CNN Philly R/T ≠ endorsements</t>
  </si>
  <si>
    <t>Labor &amp; employment attorney in NYC with Fisher Phillips representing national, state and local employers. Views are my own and do not constitute legal advice.</t>
  </si>
  <si>
    <t>Episcopal priest, former professor, sharing Christ's love in a broken world, lover of Corrie, cats, cheese, IPA</t>
  </si>
  <si>
    <t>Canal de noticias, espectáculos y deportes. 
https://t.co/oLlvFIhMiq</t>
  </si>
  <si>
    <t>Teacher of English, interested in language, literature, culture, intercultural communications, media, writing, art, calico cats, the wide world</t>
  </si>
  <si>
    <t>“Some things are in our control and others not” —Epictetus
ta eph’hemin, ta ouk eph’hemin:
What is up to us, what is not up to us</t>
  </si>
  <si>
    <t>Get consent, then get sexy. Join us to combat the prevalence of sexual assault around the world. Tweets by social team. Reach out: hello@projectconsent.com</t>
  </si>
  <si>
    <t>Trial attorney, former Baltimore prosecutor, legal analyst/ commentator on MSNBC, CBS, PBS, Al Jazerra, Fox 5 DC;</t>
  </si>
  <si>
    <t>The only reason you should look back, is to see how far you've come 🇲🇽💃🏽 ✨ snapchat: feritzeel</t>
  </si>
  <si>
    <t>Don't blame me, I voted for Hillary Clinton! Moderate with progressive values. Dane's Ideology! King of Pettiness! #NeverTrump #NeverBernie #MinorityReport</t>
  </si>
  <si>
    <t>Fly-Flirty &amp; over 40!! I'm a poet, a writer, a journalist in my head. #BLACKPANTHER #BATMAN #THERESISTANCE #BLM #NOTMYPRESIDENT #LGBT #VOTELIKEBLACKWOMEN</t>
  </si>
  <si>
    <t>Theatre Director | Actor | #VO Artist | Voice of the current https://t.co/fk1NcLyb5u TV campaign | https://t.co/agpQW3RTxa #voiceover #voartist</t>
  </si>
  <si>
    <t>テキトーなことを言ってますが、実は深い意味が、、、ありませんよ</t>
  </si>
  <si>
    <t>Professional Mens hair stylist in NYC. Hockey lover. Beer connoisseur.</t>
  </si>
  <si>
    <t>Another Girl, Another Planet #NYR❤️ IG:Shark_Bitee</t>
  </si>
  <si>
    <t>Perfil oficial do UOL. Acompanhe em tempo real as manchetes do maior provedor de conteúdo em língua portuguesa do mundo.</t>
  </si>
  <si>
    <t>“A saudade é a presença da ausência”</t>
  </si>
  <si>
    <t>Digital Graphics @StarTribune • Adjunct+alum @UMN_HSJMC • Alum @ColumbiaJourn • Outdoorsy, still 💗 cute shoes. 'Sota native, NoDak roots. Loud.</t>
  </si>
  <si>
    <t>Conservatives Voice, The Right Voice Now...  C. Everett Thomas dissecting news as it happens, while providing you with  
CERTAINTY IN AN UNCERTAIN WORLD...</t>
  </si>
  <si>
    <t>The official Twitter account for Time Warner Inc. (NYSE:TWX)</t>
  </si>
  <si>
    <t>Tweets from the @CNN Communications team with the latest news, announcements and a behind-the-scenes look at CNN Worldwide. 
#FactsFirst 🍎</t>
  </si>
  <si>
    <t>@ChrisCuomo and Alisyn Camerota report the latest news &amp; top stories, 6-9a ET on @CNN. https://t.co/nHp3CdJQWU https://t.co/S5Dmo3cyMX</t>
  </si>
  <si>
    <t>News, links, tips, and conversation from the U.S. Environmental Protection Agency. Neither RT nor @mentions imply endorsement.</t>
  </si>
  <si>
    <t>Wife, mother, Christian, author who happens to be on TV. Marriage Boot Camp ministry is my passion! So blessed! So flawed! Still growing!</t>
  </si>
  <si>
    <t>#Prince #MichaelJackson  @WWERomanReigns @WWERollins @TheRock @TheDeanAmbrose @SteveAustinBsr @GoldBerg @finnBalor #BillyMiller #Killy @kellymonaco1 #DreAm</t>
  </si>
  <si>
    <t>Bringing you breaking health news, tips &amp; features on living better.</t>
  </si>
  <si>
    <t>Leafs fan. GTA. Civil ENG.🤨
My opinions are my own.</t>
  </si>
  <si>
    <t>Supporter of President Trump. #DrainTheSwamp</t>
  </si>
  <si>
    <t>Konnichiwa, and I am Adigun Azikiwe Polack, creator of my own unusually fascinating digital-painting art and pixel-art, as well as my own #AAP64 palette!!! 🎨👍</t>
  </si>
  <si>
    <t>Representant van de post-babyboomeriaanse netwerkgen. &amp; brute twitteraar'14 (Geenstijl). De Kafka v/h internet (@SHEBYTE). De TomTom van Twitter (Eddy Terstall)</t>
  </si>
  <si>
    <t>Gentle soul with a fierce pro-democracy streak, and an abiding belief in kindness</t>
  </si>
  <si>
    <t>We ignite change by getting pro-choice Democratic women elected to office.</t>
  </si>
  <si>
    <t>UN Women is the UN entity for #genderequality &amp; women's empowerment. Executive Director: @phumzileunwomen.</t>
  </si>
  <si>
    <t>Información, participación y conversación con El Periódico. 🗣️Si te interesa la política, síguenos en Telegram https://t.co/UJ3Iv2Fjsj</t>
  </si>
  <si>
    <t>Can’t believe Twitter is still a thing. Resistor from the other Washington</t>
  </si>
  <si>
    <t>A big part of who I am is cancer survivor 🤠Can't stand Trump. Love Green Bay Packers. Loves Horses. Widowed, I still love u Cooke  No intro DM #TheResistance🐬</t>
  </si>
  <si>
    <t>US Army Combat Veteran.Fact-based debater.I will Google your argument.</t>
  </si>
  <si>
    <t>Booking: Americas - Cara Daley cara@liaisonartists.com  Mariesa Stevens mariesa@liaisonartists.com Europe/ROTW - Keira Sinclair keira@poly.am</t>
  </si>
  <si>
    <t>Entrepreneur in the making 😀📚💪</t>
  </si>
  <si>
    <t>I'd add a bio, but that would imply I have a life...</t>
  </si>
  <si>
    <t>Chief of Staff, The Sunday Telegraph (@dailytelegraph) || Author of THE SQUAD (@HarperCollins) yoni.bashan@news.com.au</t>
  </si>
  <si>
    <t>Bestselling author of Jason Vs. Katy Perry (soon to be a film!). Sponsored by @SpunkLube!  Barry Soetero once called me "tha kang of Kindle!"</t>
  </si>
  <si>
    <t>Taking the way you connect and share in real life and translating it online. Download the app for free: https://t.co/iDtyJjqZDf</t>
  </si>
  <si>
    <t>Currently THE ANNA REPORT. Formerly TMZ. Tune in LIVE Wednesdays at 6p PT/9p ET on Periscope or Facebook LIVE @annakachikyan We discuss dating &amp; relationships.</t>
  </si>
  <si>
    <t>나는 집고양이로 보이지만 사실은 너그러운 마음씨와 느티나무처럼 견고한 몸과 사자의 갈기처럼 늠름한 머리카락과 초목처럼 그윽한 눈동자를 지닌 청표범이지냐옹 🌈 GIRLS CAN DO ANYTHING AND EVERYTHING</t>
  </si>
  <si>
    <t>Author, journalist, seminary prof and Hufflepuff advocating for thinking that transforms, especially on topics of art, lit, and gender (ThM, DTS; PhD, UTD).</t>
  </si>
  <si>
    <t>Author, blogger, Communications Manager for @EvanTell, (ThM, DTS)</t>
  </si>
  <si>
    <t>Janice and Susan are family lifestyle bloggers &amp; social media addicts blogging since 2006. Twitter Party Hosts https://t.co/twdlwVD5Li  ~Tweets by Susan</t>
  </si>
  <si>
    <t>watching the world and other stuff / infj-t / #cmbyn #ladybird</t>
  </si>
  <si>
    <t>National reporter for @WashTimes. Covering the West &amp; rooting for the home team.</t>
  </si>
  <si>
    <t>Official Twitter Account for The Washington Times</t>
  </si>
  <si>
    <t>Girls can do Anything but cure your insecurities boys, that's on you.</t>
  </si>
  <si>
    <t>An advocate knows..save that client by all means &amp; expedients &amp; at all hazards &amp; costs to other persons and amongst them to himself is his first and only duty'</t>
  </si>
  <si>
    <t>Sacamos la paja y dejamos la información</t>
  </si>
  <si>
    <t>"Trying to understand the mind of God is like trying to fit the ocean into a tea cup" Craig Ferguson</t>
  </si>
  <si>
    <t>#Veteran #FuckISIS #Canada #031</t>
  </si>
  <si>
    <t>Toronto's best local news, sports, entertainment, comment, pictures and video.</t>
  </si>
  <si>
    <t>My views are my own &amp; don't reflect my employers. Firm believer that the truth will eventually prevail!</t>
  </si>
  <si>
    <t>Sports Mad..Especially keen follower,coach,administrator in hurling. Keen interest in current affairs and lifelong learning.</t>
  </si>
  <si>
    <t>I discovered that dark energy is gravity and dark matter is antimatter (just no symmetry breaking and negative mass antimatter), nobody cares.</t>
  </si>
  <si>
    <t>USMC Vet</t>
  </si>
  <si>
    <t>Follow us to learn all of the cool and happening things to do in Maine! We love it here, you should too!</t>
  </si>
  <si>
    <t>The Jonathan M. Tisch College of Civic Life at Tufts University is a leader in civic engagement that sets the standard for higher education's role in civic life</t>
  </si>
  <si>
    <t>Tufts is a student-centered research university committed to helping students and faculty generate bold ideas, innovate, and become active citizens of the world</t>
  </si>
  <si>
    <t>United States Senator from Maine. 
All tweets originate from the Press Office of Senator Susan Collins.</t>
  </si>
  <si>
    <t>ser mejor cada dia y contribuir a que mexico sea un pais justo, democratico, lleno de oportunidades y con ello el mundo</t>
  </si>
  <si>
    <t>Conoce las noticias más importantes, porque una persona informada siempre tiene La Razón</t>
  </si>
  <si>
    <t>ESL teacher My blog is called Disco Vinyl. Progressive Liberal Democrat. https://t.co/QMZg3jl527</t>
  </si>
  <si>
    <t>Custodial Consultant, Indoor Environmental Health specialist, Reichian, Libertarian Socialist, Thelemic Wiccan , Heresiologist, researcher, writer</t>
  </si>
  <si>
    <t>Technology and financial journalist for https://t.co/Yz4uOpybK3 and https://t.co/LqPyM0vftr. I write about IPOs. Blockchain technology enthusiast.</t>
  </si>
  <si>
    <t>They say im plump, but i throw up all the time. #TeamlilKim | https://t.co/RKtS1xJryP SNAPCHAT- refugioh</t>
  </si>
  <si>
    <t>At this moment, a moment in my life is the youngest!!!</t>
  </si>
  <si>
    <t>Twitter home of http://t.co/iRJqsc63r7. The authority on all things San Francisco and the Bay Area.</t>
  </si>
  <si>
    <t>Film blogger, asst. online ed. @povmagazine, @ofcs member.  🎬🍿🍁</t>
  </si>
  <si>
    <t>Nonprofit bilingual reference on everything Canadian. Référence bilingue à but non lucratif sur tout ce qui est canadien. Of/de @HistoricaCanada.</t>
  </si>
  <si>
    <t>#Detroit #UniteBlue #LGBT #Democrats #FBR #BlackLivesMatter #NotMyPresident #DemForce #StillWithHer #TheResistance #Pie #TrumpRussia Trumporrhoids: BLOCKED</t>
  </si>
  <si>
    <t>#BBFan #BBUS #BBCan5 #CBB #SurvivorFan #BravoFan #IDAddict #TWD #ImpeachTrump #Resist #NotMyPresident #TrumpRussia</t>
  </si>
  <si>
    <t>Si ya vas ve con todo 👊🏼|❤️ ⚽️</t>
  </si>
  <si>
    <t>I like to blow shit up. I am the Michael Bay of business.</t>
  </si>
  <si>
    <t>Coined "PostEverything" and inspired "proseboi." I used to edit, now I write, mostly about Russia. DC native, 5th generation (((New Yorker))). KLEE-on</t>
  </si>
  <si>
    <t>Promo Venues &amp; Events 2 Bands &amp; Fans -please Like our Page at: https://t.co/hVYCElfqgR   + on Bebo &amp; Soundcloud.!..</t>
  </si>
  <si>
    <t>Single Independent Woman Striving to live my best life and to help other do the same.</t>
  </si>
  <si>
    <t>”We recognize that we are collective agents of history and that history cannot be deleted like web pages." -Angela Davis</t>
  </si>
  <si>
    <t>we're werewolves not swear wolves</t>
  </si>
  <si>
    <t>Hang the DJ and enjoy the silence.</t>
  </si>
  <si>
    <t>We are dedicating February to featuring posts on black women you should know about. Check back each day for a new one! #BlackHistoryMonth</t>
  </si>
  <si>
    <t>I like the patriarchs, just not the patriarchy. Ben and Jerry's biggest fan. Wesleyan University '18. she/her/hers.</t>
  </si>
  <si>
    <t>Official Twitter handle of Wesleyan University. #GoWes #CardinalPride</t>
  </si>
  <si>
    <t>16th president @Wesleyan_u, father, husband, author, professor. Opinions are my own. Advocate of #LiberalArts around the world. #LiberalEducationMatters #GoWes</t>
  </si>
  <si>
    <t>Maar... we waren er niet bij.</t>
  </si>
  <si>
    <t>I am MBA in Finance, and a graduate of the UF College of Architecture. I have owned several successful companies &amp; published 10 books.</t>
  </si>
  <si>
    <t>TODO O NADA...AQUI Y AHORA...!!!</t>
  </si>
  <si>
    <t>top 10 on Reverbnation, 9 Coast 2 Coast Placements In rotation on FSC Radio Philly</t>
  </si>
  <si>
    <t>I feel comfortable using legal jargon in everyday life | @ManshipSchool &amp; @LSU Alumnus | PR &amp; Poli Comm Jedi | GIF Master of #LaLege |  Opinions = Mine</t>
  </si>
  <si>
    <t>If you don't want it on Page Six, don't do it.</t>
  </si>
  <si>
    <t>Prett-ay. prett-ay, pretty good</t>
  </si>
  <si>
    <t>Adwokat. Członek zarządu okręgu warszawskiego Partii Razem.</t>
  </si>
  <si>
    <t>Walczymy o równość i demokrację. Stoimy po stronie większości. Inna polityka jest możliwa!</t>
  </si>
  <si>
    <t>Can we please help the Manus I. refugees? I have 2 rooms available. Australians are not savages, Turnbull &amp; Dutton.🤨😧</t>
  </si>
  <si>
    <t>100% MAGA !!!!!</t>
  </si>
  <si>
    <t>Honoring The 45th President of the United States of America, Donald J. Trump.</t>
  </si>
  <si>
    <t>A 52% er watching my tax $ support the other 47% Working towards that 1% to help the 99% realize they can live The American Dream. Question Authority!</t>
  </si>
  <si>
    <t>The best articles on the web, recommended daily. Conversations with non-fiction writers on @longformpodcast.</t>
  </si>
  <si>
    <t>🇬🇧Fantasy &amp; Science fiction writer🖋️. Scatterbrained bookworm📚, feminist gamer🎮. History geek, films, soundtracks, nature &amp; animal lover. Introvert.😯</t>
  </si>
  <si>
    <t>Freelance writer | Blogger | Child development nerd who "translates" research into useful #parenting articles. Contributor @MotherlyMedia and @HelloParentCo.</t>
  </si>
  <si>
    <t>Way to my heart💚: One large cup of medium roast coffee with 2 shots of Hazelnut and creamer... ▫️ #AxeEm ▫️ΣΦΛ ▫️</t>
  </si>
  <si>
    <t>Data visualisator, animator. All web things, JavaScript, JSON, data, CSS etc. Currently accepting new assignments.</t>
  </si>
  <si>
    <t>It's not dem vs. GOP; it's globalists vs sovereign citizens. Pop culture biggest culprit for creating divide led by George Clooney</t>
  </si>
  <si>
    <t>PhD in Economics, #EDHEC #MBA, MSc (Hons) Top 2% Twitter influencer (https://t.co/QaE7kPOEwN ) #HumanRights #GenderEquality #ConsumerRights</t>
  </si>
  <si>
    <t>Personal Twitter account of Founder &amp; Creative Director of Vinta Definita, vintage inspired luxury fashion label https://t.co/1nZweqeKyV  http://t.co/zumk7Ze7sv</t>
  </si>
  <si>
    <t>Chicago Bears Fan Page. NOT linked to Official Chicago Bears.  #BearsNation #Bears #ChicagoBears #BearDown #DaBears #BearsTalk</t>
  </si>
  <si>
    <t>Correspondent @BostonGlobe &amp; @DotNews. | I ask a lot of questions.</t>
  </si>
  <si>
    <t>I'm an op-ed columnist for the Boston Globe.
https://t.co/aeJBAsUR9L</t>
  </si>
  <si>
    <t>Nederland. PVV. Ontzettend klaar met die hele immigratie shit die ons overspoeld. Natuur. Dieren 💕. 1 dag niet gelachen is 1 dag niet geleefd.</t>
  </si>
  <si>
    <t>Ondernemer / oud militair (veteraan) / fitness / hardlopen / fietsen / zwemmen / AFCA / hengelsport is mijn hobby en werk</t>
  </si>
  <si>
    <t>The Vanguard of Swedish Anarchy! (Cis)</t>
  </si>
  <si>
    <t>speaker &amp; social media education and empowerment / conferencista especialista en educación digital @vosgroup_</t>
  </si>
  <si>
    <t>MANAGMENT: Liam Scholey Liam@vision-la.com AGENT: Logan Eisenberg UTA Los Ángeles https://t.co/p5M9IykiZy PR:adryan@cmxmexico.com</t>
  </si>
  <si>
    <t>내 가 모 르 면 듣 보 다</t>
  </si>
  <si>
    <t>The Emily Dickinson of Twitter</t>
  </si>
  <si>
    <t>★Me llamo Volga, como el río★De grande quiero ser libre★Tuits a título personal (que es político)★</t>
  </si>
  <si>
    <t>Abogado que escribe sobre abogados. Archimboldiano.</t>
  </si>
  <si>
    <t>Chicana author/feminist/fangirl. 🌈 No human is illegal. 🦋 Politics. Scifi/fantasy. All the dogs. #Spnfamily #Buffy #Earper #Sensie #Waywardaf #POI #Ravenclaw</t>
  </si>
  <si>
    <t>i’m here or whatever: coastal elite stuck in the midwest, wish i was in the southwest (uk) #banleafblowers</t>
  </si>
  <si>
    <t>Asian-American novelist who doesn't shy from topics of race &amp; representation. I also suck at math. Panda Express is not real Chinese food. #asiantwitter</t>
  </si>
  <si>
    <t>I bleed Leafs blue, Maple Leaf red, follow London Knights &amp; women's hockey. Enjoy the outdoors camping canoeing &amp; military history. Carve wood &amp; engineer stuff.</t>
  </si>
  <si>
    <t>Lebe seit 35J in #BerlinKreuzberg Liebe meinen #Kiez Entdecke mitvielHerzauchandereFlecken von #Berlin Daneben bin ich #Hamburg-Fan |Kulturelles: @MonaMonaelise</t>
  </si>
  <si>
    <t>Feminist, activist, artist, aka Aphra Behn-Guerilla Girl. Author of "UN/MASKED, Memoirs of a Guerrilla Girls On Tour." @GuerrillaGsOT https://t.co/xG0SX72oKw</t>
  </si>
  <si>
    <t>Analytical journalism in words and graphics from The New York Times. Our newsletter: https://t.co/DclvAjp9cj</t>
  </si>
  <si>
    <t>Prof de #maths en #Guadeloupe.
Mort à tous ceux qui s'opposent à la liberté des travailleurs !</t>
  </si>
  <si>
    <t>#GH #Killy #Dream #JaSam I love anything Billy and Kelly!! 😍❤️</t>
  </si>
  <si>
    <t>つぶやき初心者</t>
  </si>
  <si>
    <t>만레ㅂ피카츄/정ㅁ제/팔로 외 알람 꺼둠</t>
  </si>
  <si>
    <t>Social Media, Business Development,Marketing,The Web, Autos,Travel Music. (londongumball) on Instagram.</t>
  </si>
  <si>
    <t>리트윗 전용 계정입니다. 팔로우 하실 필요 없어요. :)</t>
  </si>
  <si>
    <t>Film Composer. @Los_Buscadores (The Gold Seekers).
I don't necessarily agree with everything I say.</t>
  </si>
  <si>
    <t>LoveWorks® - since 1991 - Real Adult Stores for lovers &amp; online since 1998 at https://t.co/AkgqZVXueO. LoveWorks® Magazine reporting daily at https://t.co/qAnnXXPVjB.</t>
  </si>
  <si>
    <t>real life QT</t>
  </si>
  <si>
    <t>Independent Radio Network, we play all music and host radio shows with great rates $$$, Act Now, Submit today! Be heard fscloudradio@gmail.com #tunein #fscradio</t>
  </si>
  <si>
    <t>opinionated anti establishment impeach the president hold people accountable know right from wrong kinda page</t>
  </si>
  <si>
    <t>Doctor. Mommy. Progressive. Foodie. Florida grown- recent GA transplant. #liberalmom #ProgressiveMom</t>
  </si>
  <si>
    <t>Union Operating engineer, Political nerd, patient bulls fan, lover of NBA TV. DON'T praise the GOP for Doing the Right thing (it's their job)</t>
  </si>
  <si>
    <t>“From troubles of the world I turn to ducks, Beautiful comical things” - Ducks by Frank W. Harvey</t>
  </si>
  <si>
    <t>Aktier - det enkla sättet att bli rik! https://t.co/lsXJgX5mDq</t>
  </si>
  <si>
    <t>El Chile que somos. Noticias, conversación, opinión y otros contenidos destacados.</t>
  </si>
  <si>
    <t>Artist, Professor African Art/Studies | PhD via Yale Univ. | BA via Columbia Univ. | ΑΦΑ Ice Cold Brotha #APhiA #blackart #africanart</t>
  </si>
  <si>
    <t>Senior correspondent and columnist for The Undefeated. Born and raised by Detroit. Grew up at Michigan State. Fourth-worst Twitter account at ESPN.</t>
  </si>
  <si>
    <t>Happy life with #lifestyle, #sound : #pop #edm #piano #classic #rock , #photographer, #design, #art, #fashion 
 https://t.co/NRrm4U1l1u</t>
  </si>
  <si>
    <t>Home! Freedom! Bavaria! Pro Germany - Pro Europe! Identity matters! #Germanyfirst 👍</t>
  </si>
  <si>
    <t>仙台市若林区在住。パート主婦。 津波は自宅まで来なかった・・生き残った意味があるはず。   3.11で気づいた。  核発電を推進して来た自民党の反省の無さに呆然! 安倍政権のやりたい放題が見えて来た。 脱原発・見えない放射能の脅威、GLAでの魂の学、 宇宙のこと、予知のこと、奇跡のこと、犬猫画像も好き。</t>
  </si>
  <si>
    <t>"I'm fat &amp; sexy, that's my niche in the market fam". #ALLBLACKLIVESMATTER</t>
  </si>
  <si>
    <t>hot takes; editorial me</t>
  </si>
  <si>
    <t>Biggest global march of women to end male violence against women and girls. Get ready Be ready Stay ready! join us Sat 10th March 2018#MWR11yrs #MWR2018</t>
  </si>
  <si>
    <t>Women and Girls Network provides therapeutic services for healing and recovery from experiences of gendered violence.</t>
  </si>
  <si>
    <t>Black-Feminist-Activist. Executive Director @imkaan. Tweeting my own views. Lover of ol' skool reggae &amp; mountains. Livin in 'the break'...</t>
  </si>
  <si>
    <t>Co-Founder Director @ukblackpride Head of Equality @pcs_union #LGBTQ #Black Activist @stonewalluk trustee @divamagazine Columnist #TimesUp</t>
  </si>
  <si>
    <t>Prime Minister and @Conservatives Leader.</t>
  </si>
  <si>
    <t>Our current American president is disgraced; and, the republicans in Congress do not care enough to represent their own constituents.</t>
  </si>
  <si>
    <t>We the people are greater than fear. We the people defend dignity. We the people protect each other. We are the resilient. We are the #indivisible. #WeCallBS</t>
  </si>
  <si>
    <t>Racial equality, LGBT equality, gender equality, reproductive rights, immigrant rights, wage equality, NO oppression! #TheResistance is everywhere. No Lists.</t>
  </si>
  <si>
    <t>Indivisible Fort Lauderdale is a group dedicated to implementing the strategy in Fort Lauderdale and South Florida</t>
  </si>
  <si>
    <t>0 , 1 , 1 , 2 , 3 , 5 , 8 , 13 , 21 , 34 , 55 ...</t>
  </si>
  <si>
    <t>SFA '21 | HerCampus photographer | Daisy, Lily and Duke</t>
  </si>
  <si>
    <t>#1 Online magazine by/for collegiettes™ at SFA • IG: hercampussfasu • Email: sfa@hercampus.com • Proud to be a PINK LEVEL Chapter 🎀</t>
  </si>
  <si>
    <t>Christian, Patriot, Supporter of Israel. #God bless our President Donald J. Trump &amp; Vice President Mike Pence! Lists will be blocked.</t>
  </si>
  <si>
    <t>Mother, Budget Analyst @HamiltonOh, Musician, Writer, Proud Jew of Color (JOC)</t>
  </si>
  <si>
    <t>We make life better in @30seconds through the power of content &amp; community. Want to share tips &amp; earn rewards? Join our tribe! Check out #30Seconds platform!</t>
  </si>
  <si>
    <t>Dr. Bradley Nelson is the author of the worldwide best-selling book and healing system The Emotion Code!</t>
  </si>
  <si>
    <t>Since 1973 the Ms. Foundation for Women has led the charge for women's rights, equity, and justice. #MyFeminismIs #WeWontGoBack #OurVoicesOurTime</t>
  </si>
  <si>
    <t>Cycl™ is the first of its kind wellness brand for women by women founded by world-renowned OB/GYN, @DrSherylRoss, based on her ground-breaking 7 Cycls™ approach</t>
  </si>
  <si>
    <t>profile photo: 
#KateStienle 
#neverforget
♡♡♡</t>
  </si>
  <si>
    <t>Lifetime NRA Member
The government doesn't exist to set limits on the Constitution. The Constitution exists to set limits on the government.</t>
  </si>
  <si>
    <t>🕛ᒪᗩTE TO ᗷEᗪ, 🕔EᗩᖇᒪY TO ᖇIᔕE☀️, KEEᑭᔕ YOᑌ ᕼEᗩᒪTᕼY, ᗯEᗩᒪTᕼY💸, ᗩᑎᗪ ᗯIᔕE💡.</t>
  </si>
  <si>
    <t>Freelance Writer /
Author of Mama &amp; the Hungry Hole (Wordcraft of Oregon, 2015) /
Producer of podcast Yoga for Writing /
Yoga Instructor (RYT 200)</t>
  </si>
  <si>
    <t>칼 뽑은지 오래되었지만 무를 베고 싶은 1인. 열심히 살아야 할텐데 쩝! (간혹)맞팔 원하시면 꼭 말씀해주세요,</t>
  </si>
  <si>
    <t>God | Husband | Father | #USA | #2A | @Libertyu | #MAGA | #Freedom</t>
  </si>
  <si>
    <t>Diné/Ihanktonwan writer &amp; thinker, founder @eonmassoc creator of #NotYourMascot, editor Edge of Morning @TorreyHouse @TiyospayeNow, host #NotYourDisappearingNDN</t>
  </si>
  <si>
    <t>©Tweets 21+ NSFW *curtsy* #BelleWrites Married Rabbit Dragon Fllw/RTs ≠ endrsmnt. That which yields is not always weak.
Tsimshian Native age 53
 #MMIW #NoDAPL</t>
  </si>
  <si>
    <t>Ven, quiero oír tu voz y si aún nos queda amor impidamos que esto muera. Ven, pues en tu interior está la solución de salvar lo bello que queda.</t>
  </si>
  <si>
    <t>my YT:</t>
  </si>
  <si>
    <t>🇬🇧 in 🇺🇸. Once @UKUN_NewYork, now  @kennedy_school. skeptical optimist.</t>
  </si>
  <si>
    <t>@backstreetboys fan since 01, @nickcarter fan since 02. Model &amp; Photographer for @Instagram. Blogger for @tumblr #ISTANDWITHNICKCARTER 💕💋#HisSideToo #TeamCarter</t>
  </si>
  <si>
    <t>AJ McLean from the Backstreet Boys. Official Website: https://t.co/5TtebTSQZD | Get my latest song #LiveTogether here: https://t.co/VXixIJahH1</t>
  </si>
  <si>
    <t>Choreographer at Go 2 Talent</t>
  </si>
  <si>
    <t>Love yourself from the inside out!</t>
  </si>
  <si>
    <t>Cardiac Surgeon and Host of The Dr. Oz Show</t>
  </si>
  <si>
    <t>Your ultimate source for celebrity news, fashion and beauty trends — and juicy gossip!</t>
  </si>
  <si>
    <t>Actress. Singer. Comedian. Advocate #ThatGirl 📸 Instagram @TheMelissaSchuman Blog:https://t.co/j1c9KDDTa3 contact:MeliMelbookings@gmail.com</t>
  </si>
  <si>
    <t>#HisSideToo</t>
  </si>
  <si>
    <t>Nick Carter | David Cook | Theo James #IStandWithNickCarter</t>
  </si>
  <si>
    <t>bsbfan westlife fan and ub40 fan</t>
  </si>
  <si>
    <t>TMZ has consistently been credited for breaking the biggest stories dominating the entertainment news landscape and changing the way the public gets their news.</t>
  </si>
  <si>
    <t>Love my country, Conservative, i dont belong to a political party.I like animals more than people. I stand for the National Anthem. #KatesLaw</t>
  </si>
  <si>
    <t>Era influencer pero me chingué la rodilla… Nací 55 años después que Silvia Pinal, subo y bajó el volumen en @SkySportsMX… Soy humilde, le voy a los Pumas!</t>
  </si>
  <si>
    <t>Chic Singer, writer of made up things...</t>
  </si>
  <si>
    <t>STOP Genocide, STOP Raping, STOP Abduction, STOP mass killing, STOP unlawful arrest!
#FREESOUTHERNCAMEROONS.</t>
  </si>
  <si>
    <t>Official Twitter account of Secretary-General of the @UN António Guterres.</t>
  </si>
  <si>
    <t>Student Life | Community Citizenship | Intellectual Life</t>
  </si>
  <si>
    <t>Feminist media brand for newsMAKERS, historyMAKERS, and troubleMAKERS. Join our movement and #RaiseYourVoice</t>
  </si>
  <si>
    <t>@ModelAllianceNY founder, labor activist in the fashion industry &amp; consultant, born &amp; raised in NYC, alum @Harvard @Columbia</t>
  </si>
  <si>
    <t>Since 1850, providing services to the residents of Yolo County.</t>
  </si>
  <si>
    <t>Let us fight to free the world, to do away with national barriers. To do away with greed, with hate, and intolerance. Let us all unite.</t>
  </si>
  <si>
    <t>First of the name. 451st King of the Thots and Breaker of Trends. 
#Unfuckwitable
#TeamFollowBack</t>
  </si>
  <si>
    <t>It's the kid 50 Cent | G-Unit -- Download “Still Think I’m Nothing” Now! 👇🏽</t>
  </si>
  <si>
    <t>Everyone's best black friend. Atheist. Gamer. Egalitarian. Kaiju Enthusiast.  Speaks 🏴󠁧󠁢󠁥󠁮󠁧󠁿 Estudiante de 🇪🇸 Contributer for @Disidencias1</t>
  </si>
  <si>
    <t>Bébé Poufsouffle</t>
  </si>
  <si>
    <t>America first! NRA! MAGA! Trump is OUR President!  Sick of liberals and their BS! To all the men and women who serve and have served our country, Thank you!!!</t>
  </si>
  <si>
    <t>Artist | Writer | Community Organizer  —Libtard? Committed Leftie for 30 years, Quaker zealot &amp; proud member of #TheResistance.</t>
  </si>
  <si>
    <t>A happy,conservative American,in spite of our problems.</t>
  </si>
  <si>
    <t>T.Katsumi (45)｜翻訳・通訳者｜市民記者 @globalvoices｜RT≠賛意/FAV=留意｜#NoHate #FightForShiori🏳️‍🌈 #HeForShe #MeToo #WeToo #立憲BACKERS🎸 en: @tkatsumi_e tr: @OfficeBALES</t>
  </si>
  <si>
    <t>競馬大好き🍺😵🌀、52歳です。憲法9条はじめ、現行の憲法を大切にしたいです。撃たれても、絶対に撃ち返さない、とにかく対話で平和を護る、創造していくしかないと考えます。沖縄県民の苦しみ、痛感せねば❗大企業へ強烈な増税を求めます。このままでは、夏目漱石の三四郎より、「滅びるね」😓よろしくお願いいたします🙇</t>
  </si>
  <si>
    <t>Winnipeg's home for great live music</t>
  </si>
  <si>
    <t>BOSS • Writer • Often talk 🎙on TV 📺 &amp; radio 📻 about how #PR and #socialmedia affect life, work &amp; consumer behaviour #custexp #branding • Never too many 👠💄</t>
  </si>
  <si>
    <t>Neohumano &amp; Neo Pólar • Film Editor // Post-Production News TV // Music Journalist @indierocks • Me gustan los thrillers</t>
  </si>
  <si>
    <t>Music news, interviews, reviews and more.</t>
  </si>
  <si>
    <t>Preciso de mais 800 seguidores no https://t.co/WH9RHRNqnP ELES VÃO ME CHUTAR SE NÃO CHEGAR EM 1000! Não sei para onde estou indo... Don´t follow-me I´m lost too.</t>
  </si>
  <si>
    <t>Pretinho Básico é o podcast humorístico de maior sucesso no Brasil. Ouça-nos em atl.la instagram: pretinhobasico</t>
  </si>
  <si>
    <t>Tactful techie. Intellectually promiscuous. Unique like everyone else. Got all the virtues I dislike &amp; none of the vices I admire. RTs ≠ Endorsement.</t>
  </si>
  <si>
    <t>Senior Writer @WSJ/@UN &amp; Diplomacy/Middle East War Reporter/@Columbia &amp; @Harvard Alum/ Author of book: "Waiting for an Ordinary Day"/Fiction @NarrativeMag</t>
  </si>
  <si>
    <t>Muziekgekkie | Blogt@KankerNL | zingt Americana | mama van 2 prachtmeiden en @TweethondElvis | Here comes the SAN</t>
  </si>
  <si>
    <t>werkt in psychiatrie* | alterego: Al Bundy | held: Guust Flater | zon | wijn | wolcken | smartphonegek | haat: Kerst, intimidatie, regels, regen | *als patiënt</t>
  </si>
  <si>
    <t>Journaliste et collaborateur à la rédac° d'ouvrages</t>
  </si>
  <si>
    <t>Siren's Healing Touch - Vana'diel ### WHM of Gilgamesh - Eorzea</t>
  </si>
  <si>
    <t>Conflictcoach | Registermediator | Vertrouwenspersoon VPO&amp;I voor alles wat er toe doet als het om menselijke waardigheid en vreugde gaat! https://t.co/yncSUzmxWQ</t>
  </si>
  <si>
    <t>01. 저도 그 장르 좋아합니다 ::알티/마음/사담많음:: #야매_자캐
[헤더는 사랑하는 시엔님 @LaonKR]
[인장은 사랑하는 늘봄님]</t>
  </si>
  <si>
    <t>Journalist. Author. Journalisti. Kirjailija. Luennoitsija. (YLE, hyöty- ja tiedetoimituksen päällikkö). Finland, tweets mostly in Finnish and 日本語 (japanese).</t>
  </si>
  <si>
    <t>Journalisti, feministi, kolumnisti, yrittäjä. Kirjoitan, puhun ja koulutan. Kiinnostaa: politiikka, koulut, ympäristö. reetta(@)rsb.fi https://t.co/gqUWAJmsoy</t>
  </si>
  <si>
    <t>My convention, travel, and concert photography. I'm also one-half of a podcast, It's Not Natural, about Supernatural and the fandom.</t>
  </si>
  <si>
    <t>Passionate about testing. Driven by context. Dad. Valuing integrity. Trying to understand software development.</t>
  </si>
  <si>
    <t>Christian, Husband, Father, Veteran, ETC(SW) USN, RET #Navy #MAGA #2A kinda guy. praise God, protect your family, question your government. KN4JGD</t>
  </si>
  <si>
    <t>Devoted #Hannity Fan. #NRA. #TermLimits  I follow great minds, are you one of them? 十 ✡ #LNYHBT - No❌private messages. Conservative-Libertarian</t>
  </si>
  <si>
    <t>Reagan conservative. Dennis Prager &amp; Jordan Peterson are my alter-ego. Pittsburgh Penguins. Selective extrovert.</t>
  </si>
  <si>
    <t>Emmy awards nominee journalist | Warrior of light | #NewYork #i24NEWS Correspondent for @i24NEWS_FR and @i24NEWS_EN</t>
  </si>
  <si>
    <t>Japanese salaryman
ニコ生をよく見ています🐶</t>
  </si>
  <si>
    <t>Journaliste / Présentateur du Journal chez @i24NEWS_FR #i24NEWSroom - Tel Aviv</t>
  </si>
  <si>
    <t>Journaliste. Refait le monde dans Le Grand Live tous les soirs avec @jcbanoun1 sur @i24NEWS_FR</t>
  </si>
  <si>
    <t>my #days twitter : D yay for the hourglass! #spoilerfree and hoping for the death of Rafe Hernandez #killrafe</t>
  </si>
  <si>
    <t>Be kind, for everyone you meet is fighting a hard battle. 🇺🇸🇬🇧🐘 IG/SC: @aliyalangley #SaveTheElephants #LangleyNewsNetwork #OU18 #BeyHive</t>
  </si>
  <si>
    <t>가끔 방안에서 혁명을 꿈꾼다.그러다 자면서 때론같은 침대 쓰는 사람 발로 차기도 한다.</t>
  </si>
  <si>
    <t>부정선거 진상규명 외면한 문재인의 정체는 뭔가? 18대 대선이 개표조작된 부정선거라 주장한 이재명이 문재인의 대선부정 부역질은 외면하며 문비어천가 외친다. 이재명은 왜 이리 모순된 행동을 하나?</t>
  </si>
  <si>
    <t>Ex-diplomat &amp; Director of Global Engagement @WhiteHouse. President of the consulting firm @GlobalSitRoom. Adjunct faculty @Georgetown. Contributor @USNews.</t>
  </si>
  <si>
    <t>Institute of Politics at @Kennedy_School. Igniting passion, appreciation and respect for politics and public service in the hearts and minds of every generation</t>
  </si>
  <si>
    <t>Michigander at heart but adopted by Colorado. Conservative. MSNBC contributor. GWU prof. Proud Romney alum and Bush 43 alum.</t>
  </si>
  <si>
    <t>@freethenipple founder</t>
  </si>
  <si>
    <t>Started in Iowa and now I'm here... For 8 years traveled for President Obama around the world, set the stage for history, and created my own.</t>
  </si>
  <si>
    <t>Diplomatic tactics/tradecraft applied to global #Marketing/#PR, &amp; #RiskManagement - w/@BrettBruen, Global Engagement @WhiteHouse &amp; Press Advance's @JohannaMaska</t>
  </si>
  <si>
    <t>New Jersey Business, the magazine of the NJBIA, is the Garden State's largest, longest standing and only all-paid circulation business magazine.</t>
  </si>
  <si>
    <t>Agencia Cuatro33® | La Música es nuestro radar | Contáctanos 📬 cuatro33mx@gmail.com</t>
  </si>
  <si>
    <t>Hoe verder het politiek correct denken wegdrijft van de realiteit, hoe harder ze iemand haten die hen wijst op de realiteit.</t>
  </si>
  <si>
    <t>Wordsmith - Lover of Books - Enjoy a Good Film - SANTA CLAUS VAMPYRE SLAYER https://t.co/aeB7o2F4qj</t>
  </si>
  <si>
    <t>Me desencanté</t>
  </si>
  <si>
    <t>Current Davy Jones. Leading the movement against gif sayers. Velociraptors. Give me all the hot legal gossip. I love Wonder Woman. Obi Wan yelling "democracy"</t>
  </si>
  <si>
    <t>Progressive Democrat! We're wounded, but not dead! Blame ourselves! Last Midterms may have corrected latest defeat had more Dem's voted~!</t>
  </si>
  <si>
    <t>🇨🇦 Equalist, moralist, protectionist, humanist, realist! ...and Proud LGBTQ parent and Ally</t>
  </si>
  <si>
    <t>Natsec/Congress/Russia reporter @CNN. Former @politico, @thehill, @startribune. Bay Area native. jeremy.herb@cnn.com/ jeremy.herb@protonmail.com. DM for Signal.</t>
  </si>
  <si>
    <t>Attorney (Stanford Law ‘05), enjoys life, entertainment, time w/ friends &amp; family. Husband,father. Progressive, kind, strong-minded. Fan of good humans. #resist</t>
  </si>
  <si>
    <t>Senior Congressional Correspondent, @CNN. Prowling the Capitol halls, covering the Hill and politics. Die-hard Chicago sports fan. Wisconsin Badger for life.</t>
  </si>
  <si>
    <t>When money talks ethics walk! The GREED OVER PEOPLE (GOP) are selling us all out to the American and Russian oligarchs! 🌊#BlueWave2018🌊</t>
  </si>
  <si>
    <t>"There is a principal that will keep mankind in everlasting ignorance--contempt without investigation." -- Paraphrased from many #TheResistance #dogs</t>
  </si>
  <si>
    <t>Coding, Biology, KPop, Pretty Little Liars, and sarcasm. Your drunk grandmother. He/Him. I go by Alex, or Xander.  DMs open, I mentor Python/C++ free.</t>
  </si>
  <si>
    <t>Inviting scavengers in to shit since 2011.</t>
  </si>
  <si>
    <t>lover of Jesus, fiction, words, friends, family, and dogs. Oh, and coffee.</t>
  </si>
  <si>
    <t>too fast, too furious</t>
  </si>
  <si>
    <t>The Adventures of Kesha &amp; @Macklemore Tour Tickets:</t>
  </si>
  <si>
    <t>#Resist #TheResistance #NotMyPresident #SaveNetNeutrality #ClimateChange #FBR</t>
  </si>
  <si>
    <t>Employee-side employment lawyer. Buy my book, Stand Up For Yourself Without Getting Fired here: http://t.co/VwiFnj1W1s. Also tweets as @WriterDonna</t>
  </si>
  <si>
    <t>Screenwriter passionate about art, movies, music, writing, travel, health, equestrian sports, politics, and social justice.</t>
  </si>
  <si>
    <t>Conservatarian. Alias because I keep career and politics separate as some hate diversity of thought. Not actually Jon Hamm. Developer. I like to sarcasm.</t>
  </si>
  <si>
    <t>잡덕/ 냥집사..?/ 뮤덕(휴덕중)/ 정체를 모르는 계정입니다</t>
  </si>
  <si>
    <t>E-in-C of @TheScieParent | Public health nerd | #vaccineswork | Mother of two | Mrs. @WaghornScience | Formerly of Washington, DC | Views are my own</t>
  </si>
  <si>
    <t>Facilitator | Speaker | Consultant | in #Knowledge - #Leadership - #Learning</t>
  </si>
  <si>
    <t>Doc filmmaker, professor, writer. AWAKE:The Life of Yogananda;  One Lucky Elephant; Crazy Wisdom; Metamorphosis; Out of Faith; American Veda Documentary Project</t>
  </si>
  <si>
    <t>EQUALITY🧞‍♀️Animal Rights,🐋☮️athiest ☮️🧟‍♀️Lakota Sioux traditional,🦅NO TRUMP trolls, just trying my best to be a decent human, RESIST! #METOO #NODAPL #FBR</t>
  </si>
  <si>
    <t>PEACE🌍#ImTheResistance🇺🇸 LGBTQ🌈#ResistanceBLOCKbots 💪🏽💪🏼💪🏿#StillHill 💕☮️HRC🙏🏼IMPEACH🇺🇸#FBR #MakeAmericaProudAgain #GOPNazis #MeToo 🇺🇸Patriot</t>
  </si>
  <si>
    <t>The purpose of life is a life of purpose.</t>
  </si>
  <si>
    <t>Investigative journalist fighting Evil, Scientology, Bilderberg, Soros, Tsipras, Merkel, Maduro, Erdogan, Assad, Salman, Rohani, Modi, Kim Jong-Un</t>
  </si>
  <si>
    <t>I’m an Insider. Married to my Soulmate. Rescue Dog Mom. Proud Aunt of eight incredible kids. Cancer Survivor and Thriver.</t>
  </si>
  <si>
    <t>#PROMOTEthegeneralWelfare! WTF! #QueensNY chick. #NOmarketing! Living #LaVidaPobreza in #Florideath. #TrumpISguilty #Resist #OneReality
No more Mrs Nice Chick</t>
  </si>
  <si>
    <t>Feminist, traveler, foodie, runner, dog lover and urban biker.</t>
  </si>
  <si>
    <t>We are a Canadian Tech Blog bringing you news &amp; reviews, and Giveaways!</t>
  </si>
  <si>
    <t>Diversity. Inclusion. Dialogue. 
Promoting multiculturalism and respect at The Ohio State University. RT should promote discussion, not endorsement.</t>
  </si>
  <si>
    <t>Jornalista do Manhattan Connection e CEO (e único funcionário) do Instituto Blinder &amp; Blainder. Visite https://t.co/KTKX9STXdY.</t>
  </si>
  <si>
    <t>http://t.co/dra3LnCedH</t>
  </si>
  <si>
    <t>For the latest updates on breaking news visit our website https://t.co/5os3efxRyQ #seriouslypopular</t>
  </si>
  <si>
    <t>Please also follow @kaiseratcb @hecateatcb and @celebitchycorey</t>
  </si>
  <si>
    <t>I Don't Like You In That Way | @CraveOnline Stepchild</t>
  </si>
  <si>
    <t>Luchadora incanzable</t>
  </si>
  <si>
    <t>Activista comprometida con transformar las condiciones injustas de nuestra sociedad.</t>
  </si>
  <si>
    <t>Académica, activista y feminista.  Diputada Ciudadana Federal por el distrito 9 de Jal, de @MovCiudadanoMx</t>
  </si>
  <si>
    <t>#SenadoraCiudadana Feminista comprometida con el avance de la agenda de DDHH y la igualdad sustantiva. Soy el medio para que #TuVozEnElSenado sea escuchada</t>
  </si>
  <si>
    <t>Coordinadora Nacional de #MujeresEnMovimiento</t>
  </si>
  <si>
    <t>We are a weekly publication for the University of North Dakota. Like us on Facebook and follow us on Instagram!</t>
  </si>
  <si>
    <t>Conseiller Economique Social Environnemental Grand Est, représentant CFDT. Conducteur TER SNCF à Metz.</t>
  </si>
  <si>
    <t>Priest and advocate, speaking her mind.</t>
  </si>
  <si>
    <t>La historia de cada día.</t>
  </si>
  <si>
    <t>kinda wanna die, kinda wanna be dead</t>
  </si>
  <si>
    <t>Mladina je slovenski tednik, ki pokriva politične, gospodarske, družbene, kulturne in druge teme.</t>
  </si>
  <si>
    <t>revija Mladina @SpletnaMladina</t>
  </si>
  <si>
    <t>Nuestro compromiso es ofrecer a los fieles escuchas, programas creativos e innovadores con calidad y profesionalismo de gran satisfacción para el espectador.</t>
  </si>
  <si>
    <t>Pro-LGBTQ-Life, Anti-Right-Wing Oppression, Pro Environment and Animal Rights, Gender Equality Now. #ITMFA #RESIST #MeToo #GunControlNow</t>
  </si>
  <si>
    <t>Shahak Shapira holds a white belt in Karate &amp; is the proud owner of a regular-sized Penis. Tweets in bad German &amp; badly-er English // Contact: bulbul@shahak.de</t>
  </si>
  <si>
    <t>Deplorable Texas Biker 4 Trump  Μολὼν λάβε Followed by @AlfonZoRachel @VictoriaJackson @DineshDSouza @WashingtonTimes &amp; Patriots like you. on GAB @OldAsDirt</t>
  </si>
  <si>
    <t>A quarterly missive of alternative concern.</t>
  </si>
  <si>
    <t>Academic, 18th c. literature &amp; life, material culture, fashion history, the stories of things</t>
  </si>
  <si>
    <t>An independent news and commentary website produced by academics and journalists. Free to read and republish.</t>
  </si>
  <si>
    <t>Senior Editor business/companies at FAZ &amp; Poland watcher - entfolgt jeden, der über seine Erlebnisse mit der Bahn twittert!</t>
  </si>
  <si>
    <t>All the fashion, beauty and celebrity buzz you need to know. Snapchat: instyle</t>
  </si>
  <si>
    <t>Author of "Thriving in Sex Work: Heartfelt Advice for Staying Sane in the Sex Industry." Self-care and wellness advice columnist for https://t.co/hLNHQhGNKH.</t>
  </si>
  <si>
    <t>Floreciendo🌿✨</t>
  </si>
  <si>
    <t>Preferiría no hacerlo</t>
  </si>
  <si>
    <t>Emotional Upset.</t>
  </si>
  <si>
    <t>La Once Diez / AM1110 es la Radio Pública de la Ciudad de Buenos Aires.</t>
  </si>
  <si>
    <t>Escuchá a @Gus_Noriega de lunes a jueves de 22 a 24 por @Laoncediez AM1110  | app BAMEDIOS | Followback |</t>
  </si>
  <si>
    <t>El ritmo de la vida me parece mal.</t>
  </si>
  <si>
    <t>We promote ethical leadership in international affairs. Check out our journal @EIAjournal as well.</t>
  </si>
  <si>
    <t>「差別を差別する差別」（連載　ネットバスターズ）』掲載の月刊「正論」2018年3月号は2月1日発売。黒人差別に敏感で、日本人差別に積極的な左派人士がいる。一方、奴隷の歴史を持たない日本人はAIに感情を求める。
■みやわきチャンネル
https://t.co/2T5OU251nX</t>
  </si>
  <si>
    <t>旅を愛する右寄りな♂ですが、
韓国には行きませんｗ</t>
  </si>
  <si>
    <t>Mestre em Relações Internacionais pela Universidade Columbia, é colunista do jornal O Globo, comentarista da Globo News em NY e blogueiro do Estado de S. Paulo</t>
  </si>
  <si>
    <t>뮤덕// 일상트// 기타덕질// 햄덕계 Thebes_h 사진가공노노재업튓터만 // Remember20140416</t>
  </si>
  <si>
    <t>Share Videos Make Money</t>
  </si>
  <si>
    <t>페미니스트 / 시사, 문화, 문학, 맛있는 음식, 고양이 RT봇</t>
  </si>
  <si>
    <t>agregador de fragmentos de contenido no significativo</t>
  </si>
  <si>
    <t>God👑Mother of 3⬇ #AutismMOM #ADHDMom #taken #RIPMama😭 #DvSurvivor #Spoonie #Sephora #Ulta #VS #SicknotWeak #Tm4l #YR #lane #BoldandBeautiful #hevon</t>
  </si>
  <si>
    <t>. Dale Jr Fan LOVE THE OHIO STATE UNIVERSITY O-H-I-O and ,JAKE OWEN  MMA FAN of Clevelands own STIPE MIOTIC NEW RYAN BLANEY FAN ,BOWMAN,ELLIOTT ,WALLACE 12</t>
  </si>
  <si>
    <t>Ma religion, la République. Mon texte sacré, la Constitution. Mes valeurs Liberté, Egalité, Fraternité et Laïcité. Je suis Français. Je suis Européen.</t>
  </si>
  <si>
    <t>逍遙: 자유롭게 이리저리 슬슬 거닐며 돌아다님, 게으름뱅이의 삐딱함, 재밌는 외침, 사람과 자연 모두 다 행복. writing and erasing, nevertheless the story goes on ....</t>
  </si>
  <si>
    <t>Grupo d assinantes que assistem regularmente o Programa GloboNews Em Pauta . Só serão seguidos os jornalistas, diretores e produtores do programa Resp @ArakenFr</t>
  </si>
  <si>
    <t>Depend On It. Decisions with Kevin Elkins - 6-9a. Tactics with Caleb Colquitt - 9a-11a. Rush Limbaugh - 11a-2p. Savage Nation - 2p-5p</t>
  </si>
  <si>
    <t>ENJOY a selection of National/International NEWS UPDATES. Just "Don't shoot the messenger....!!" 😱😱😱 Posts/RT's are NOT endorsements. NO AUTO DM's #TY.</t>
  </si>
  <si>
    <t>여혐을 싫어합니다. 예쁜 말 아카이브.</t>
  </si>
  <si>
    <t>누가 6개월 놀면 질린다고 했냐.</t>
  </si>
  <si>
    <t>Sakira news all over in The World</t>
  </si>
  <si>
    <t>Top Class In my world New Windows</t>
  </si>
  <si>
    <t>News...News... OR NEWS</t>
  </si>
  <si>
    <t>Below is a list of most of the news  offers. These feeds are updated whenever relevant new content is  published to the site.</t>
  </si>
  <si>
    <t>Single mom of autistic daughter, Democrat, fight for equality, all things anti-Trump, super paralegal,  Monat Market Partner and unfortunate member of #metoo</t>
  </si>
  <si>
    <t>'Montre l'exemple'' depuis 1990.</t>
  </si>
  <si>
    <t>HR Research and Advisory Group Lead @CEB_News, father of three, Syracuse basketball fanatic, amateur fly fisherman</t>
  </si>
  <si>
    <t>Make the most of it 💰</t>
  </si>
  <si>
    <t>Ellevest, Ellevate Network...past head of Merrill Lynch &amp; Smith Barney....past research analyst....mom...crazed UNC basketball fan....author of Own It</t>
  </si>
  <si>
    <t>Foundation, LLC is a professional council and services firm, setting the standard for corporate culture from lineperson to c-suite. Founded by @mireyasunshine</t>
  </si>
  <si>
    <t>Excited to be here on twitter before the official launch of the Mad In The Uk website, supported by our allies at Mad In America. Watch this space!</t>
  </si>
  <si>
    <t>Publicist, producer, writer, lover of the outdoors and live music. Nature keeps me balanced. Music keeps it real.</t>
  </si>
  <si>
    <t>CSU-Global is the nation's first independent, 100% online state university.™
If You Have the Courage, We Have the College.®
Live Locally, Learn Globally.™</t>
  </si>
  <si>
    <t>she/her @May_Showers_Art You are strong. Together, we're stronger. 💪♥️💪 fullyautomatedluxurygayspacecommunism.jpg</t>
  </si>
  <si>
    <t>Politics and race cars. #ONDP nomination candidate for Toronto Centre #votesuze #onpoli 
she/her</t>
  </si>
  <si>
    <t>born to hate burnley and the oakland raiders. https://t.co/n8W3xMIPfC https://t.co/GgpuAtp327 music god gave us AC/DC ,motley crue and ozzy.</t>
  </si>
  <si>
    <t>Sports Betting &amp; Banter from https://t.co/awIYH9tLbA! Followers must be 18+.  Powered by @unibet. Gamble responsibly, https://t.co/PqwiyIO9bo</t>
  </si>
  <si>
    <t>Raising awareness about various scams and methods of deception within the betting industry. Beware of Twitter tipsters! Many intentionally mislead naive punters</t>
  </si>
  <si>
    <t>Amateur Gambler. Professional Rambler. Lover of MMA, Bel and most racing involving horsepower (of the donk or engine variety).</t>
  </si>
  <si>
    <t>Exciting future for the #workforce: we explore possible &amp; likely outcomes. On FB: https://t.co/nrSvFdXmKz</t>
  </si>
  <si>
    <t>#TheStorm is coming. #TheGreatAwakening #QAnon Follow for updates from Q. #FollowTheWhiteRabbit 🕳🐇 Where We Go One We Go All</t>
  </si>
  <si>
    <t>Y bueh... nunca se me hizo ser el Chacal del dia, la Gata Flora ni se leyó alguno de mis ingeniosos comentarios al aire. No me dejaron alternativa😅</t>
  </si>
  <si>
    <t>poet, lover, thinker, human.</t>
  </si>
  <si>
    <t>Writer/editor @TeenVogue, @complex, @bustle, @glamourmag, @vice, @washingtonpost, @nymag, @refinery29, etc. Working on a book. Suzannahlweiss@gmail.com.</t>
  </si>
  <si>
    <t>Hola a todos.</t>
  </si>
  <si>
    <t>Books and film, that is all.</t>
  </si>
  <si>
    <t>Journalist on class. @ShorensteinCtr fellow. 5th-generation Kansas farm girl. Book on the working poor coming from @ScribnerBooks September 2018.</t>
  </si>
  <si>
    <t>Proud #Snowflake. Calling me a #Libtard isn't a reflection on me but on you. Want to insult me call me a republican. #Resistance #Resist #BlackLivesMatter ❄️❄️</t>
  </si>
  <si>
    <t>Senior Vice President at Stratton Oakmont</t>
  </si>
  <si>
    <t>Sitting down is my number 1 activity.</t>
  </si>
  <si>
    <t>Oldschoolischer Realirrsinn Observer</t>
  </si>
  <si>
    <t>Fearless Ambassador...also my Wu-Tang name 😅</t>
  </si>
  <si>
    <t>*whîspęr wörds øf wįsdom, łet it bë*                           content creator for The Odyssey #writer</t>
  </si>
  <si>
    <t>‏‏‏‏‏‏‏‏‏‏‏علمتني الغربة ان  لا مكان لي فيها ! »</t>
  </si>
  <si>
    <t>Feminist author/public speaker: Arab &amp; Muslim issues, global feminism. Book: Headscarves &amp; Hymens https://t.co/T7oJnaXMka. NYT opinion columnist. Tattoos. #MUFC</t>
  </si>
  <si>
    <t>Women@Forbes is helping women take their next step forward. Sign up for our newsletter! https://t.co/WVTFJqZQ0F //
FB: https://t.co/WlneAce5Gt</t>
  </si>
  <si>
    <t>Helping women survivors of war rebuild their lives. Current events, WfWI news and more. RTs do not equal endorsements.</t>
  </si>
  <si>
    <t>We met down by the river on the final day of May and when I leaned in to kiss her she didn't turn away.</t>
  </si>
  <si>
    <t>Journalist based in Berlin, often for @dw_culture. Homeland: Montreal, with affinities with the rest of the world too.</t>
  </si>
  <si>
    <t>Geopolítica</t>
  </si>
  <si>
    <t>🔥#GainWithXtianDela
🔥#NaijaFollowTrain
🔥#1DDrive 
🔥#TrapaDrive
🔥#MGWV
🔥#DanielDrive
#ICO #Blockchain #Crypto #Cryptocurrency #Ether #Ethereum #Bitcoin</t>
  </si>
  <si>
    <t>LOVEGOD,MYCOUNTRY,MY PRESIDENT#MAGA🇺🇸#TUMP2020🇺🇸 #Conservative🇺🇸 #QAnon #TheStormIsHere🇺🇸 #WeThePeople #TrumpTrain #TheGreatAwakening🚫list 🚫porn</t>
  </si>
  <si>
    <t>Stephen F. Austin State University | President of HerCampus SFA | National member of Psi Chi | lover of my cats and Jack</t>
  </si>
  <si>
    <t>👵🥃🕎♌️ 😡</t>
  </si>
  <si>
    <t>Managing Director and Co-Founder of @AspenInnovators @AspenNewVoices @AMPforHealth @AllianceArtisan #spotlighthealth #womenbridge</t>
  </si>
  <si>
    <t>▪️Snapchat: crisstufer ▪️Instagram: christopherco▪️Xbox Live: BodyShotttzX24▪️</t>
  </si>
  <si>
    <t>la vie est si compliquée</t>
  </si>
  <si>
    <t>I'm still here #built2last 🇲🇽</t>
  </si>
  <si>
    <t>National video journalist @washingtonpost; Whitney.Leaming@washpost.com</t>
  </si>
  <si>
    <t>The best of what’s happening on Twitter in an instant.</t>
  </si>
  <si>
    <t>A different kind of movie review!</t>
  </si>
  <si>
    <t>"Ami-Ami" le 17 janvier 2018 au cinéma.</t>
  </si>
  <si>
    <t>Il faudrait comprendre que les choses sont sans espoir et être pourtant décidé à les changer. Fitzgerald</t>
  </si>
  <si>
    <t>this life is so complicated until we see it through the eyes of a child💚it‘s a good life💚you colour me in🌈turn me round when I‘m wrong🎶you make me strong</t>
  </si>
  <si>
    <t>The official Twitter feed of Amazon Music. Follow us for editors' picks, music news and to learn more about Amazon Music Unlimited.</t>
  </si>
  <si>
    <t>Millions of songs. Zero ads. No commitment.</t>
  </si>
  <si>
    <t>Music for every moment. Play, discover, and share for free. 
Need support? We're happy to help at @SpotifyCares</t>
  </si>
  <si>
    <t>"Is it love?" Acoustic Session out now: https://t.co/mzjWtdfpJe Tickets für die Neon Tour: https://t.co/N7AZhABzfy</t>
  </si>
  <si>
    <t>Where is good audio? #TrumpIsRacist</t>
  </si>
  <si>
    <t>Theatre academic/director/dramaturg. Lecturer @CSSDLondon. Co-director @CGTheatreMakers. Academic writing here: https://t.co/i1PGBE54hq</t>
  </si>
  <si>
    <t>The official twitter of the Students' Union at the Royal Central School of Speech &amp; Drama, University of London</t>
  </si>
  <si>
    <t>19 | Applied Theatre @ RCSSD🎭</t>
  </si>
  <si>
    <t>3D and 2D designer of many wonderful things</t>
  </si>
  <si>
    <t>Host of The Jamie Weinstein Show at @NRO. Founding Partner of JMW Strategies. Co-Author of "The Lizard King."</t>
  </si>
  <si>
    <t>start each day with a grateful heart.</t>
  </si>
  <si>
    <t>Opinionated. Fan Of Many, Fanatic of none. Discussions welcomed, arguments, blocked.</t>
  </si>
  <si>
    <t>Deputy Health Editor, Mail On Sunday
co-editor @notplantbased. 
Words: The Sun, Grazia, FT, i, Telegraph.       Bakes cakes out of rainbows &amp; smiles e.t.c</t>
  </si>
  <si>
    <t>U.K's leading eating disorder charity. We are here to support you. DM for advice 3pm-10pm seven days a week 🌟✨ Responses within 7 working hours or less ⏱</t>
  </si>
  <si>
    <t>Beat is the UK's eating disorder charity. Follow @BeatEDSupport for help and support for an eating disorder.</t>
  </si>
  <si>
    <t>Director of Services @beatED responsible for our @beatEDsupport Helpline &amp; Online Services, Training &amp; Contracts. Views all my own.</t>
  </si>
  <si>
    <t>Happy to be queer. Twenty-something.
Eating disorder recovery and awareness; @beatED Young Ambassador. Inane rubbish.</t>
  </si>
  <si>
    <t>Helping you love food again ❤️🍫🍔🍟Motivation, food, recipes, health &amp; fitness by @lauravennison &amp; @evesimmns</t>
  </si>
  <si>
    <t>i wrote a book called Eat Up all about food, appetite, hunger + heart. out now: https://t.co/UsrDWY2kSh free international shipping: https://t.co/YhQ7BnXEJz</t>
  </si>
  <si>
    <t>Manchester Lover / Assistant Producer &amp; Writer /#MentalHealth &amp; #EatingDisorder campaigner / Not Quite Curvy, Definitely Real</t>
  </si>
  <si>
    <t>BBC #Journalist | @BBCRadioStoke Producer | #Vegan | #EatingDisorders &amp; #MentalHealth Advocate | #Feminist | #Genealogy Geek | Tweets me, not the #BBC</t>
  </si>
  <si>
    <t>I write nice words, some of them about eating disorders. 'The Year I Didn't Eat' coming 2019. My agent is @alibelle.
Plant blog: https://t.co/wBYdpsVjLC</t>
  </si>
  <si>
    <t>Accidentally taught to read in social experiment. Now writes things and feels entitled to an opinion.</t>
  </si>
  <si>
    <t>INTERNATIONAL POET</t>
  </si>
  <si>
    <t>These shallow waters never met what I needed
I'm letting go a deeper dive
Eternal silence of the sea. I'm breathing alive
Where are you now?</t>
  </si>
  <si>
    <t>I'm a Victoria's Secret model but it's such a secret not even Victoria knows. https://t.co/jZBxRFrtEY</t>
  </si>
  <si>
    <t>... Lo mismo que hacemos todas las noches, Pinky, ¡Tratar de conquistar al mundo!</t>
  </si>
  <si>
    <t>Melodrama basado en hechos reales</t>
  </si>
  <si>
    <t>Boston magazine, WGBH, formerly Boston Phoenix. Covering local, state, &amp; national politics and policy. Instagram @DavidSBernstein</t>
  </si>
  <si>
    <t>Girls Can Do Anything. 20년째 호주 시드니 살아요. 오지랖 되게 넓음. 뜨개질, 가드닝이 취미. 꽃성애자. Been in Sydney for 20 years. Uniting Church Christian/Community Service/Feminist</t>
  </si>
  <si>
    <t>💁🏽‍♀️Sane, Smart, Sassy #Resistance of GOPutin-AllWrong💰Donors-ShitHoleDotard Inc., Grabbers Of Power PoliTricksters &amp; Gutless Gang Of Pissants Congress!!✊🏽#FBR</t>
  </si>
  <si>
    <t>PC gamer (mostly FPS), software engineer. Doing my #CivicDuty by joining #TheResistance. Please call me Kat! #BreakTheInternet #GeeksResist</t>
  </si>
  <si>
    <t>I offer commentary on Democratic politics and booze. Because either Democrats will save us from Trump or the fucking booze will. #BarackObamaDemocrat</t>
  </si>
  <si>
    <t>I am a middle class american. 
I am fearful for our Democracy.
I Am #TheResistance #strongertogether 
#NoBanNoWall  ❄#SnowflakesResist❄🏹 🇺🇸</t>
  </si>
  <si>
    <t>#TheResistance  #FBR #NeverAgain #FBPE ProgressiveSocialDemocrat,Feminist,Orgasm Donor,Diversity,History,Apple,Internet, Philosophy,BengalCat,MMA,DrugS</t>
  </si>
  <si>
    <t>CEO and Mother to a 4 yr old - it's a trip</t>
  </si>
  <si>
    <t>APSA. #Blackexcellence.  
Political science major</t>
  </si>
  <si>
    <t>Retired, liberal progressive since Bush years. Big fan: Alan Grayson, Elizabeth Warren, Bernie Sanders, NARAL, Rachel Maddow, Jon Stewart and blue CA #UniteBlue</t>
  </si>
  <si>
    <t>LibDem vol w/BHO,HRC&amp;JFK
#FBR #BLM #TheResistance
#GunReformNow #NeverAgain
#Resist #WomenWarriors #Treason #trumpConspired #Woke #TMCB #NoPrivatePrisons</t>
  </si>
  <si>
    <t>Resistance is NOT futile; Resistance IS VICTORY! Fuck Chump &amp; the gop; voting didn't work, so  #nationalstrike NOW! #fbr</t>
  </si>
  <si>
    <t>Looking 2 change future 4 all people No more racism, misogyny&amp;xenophobia #TwitterWarriors #ResistanceFighter #TheResistance #Ω #Storm2018 #ATN #DemForce #BOF</t>
  </si>
  <si>
    <t>Lil Hood, Lil Hippy Activists. Sarcastic AF. “Out of Chaos comes Beauty. It's all in Perspective".- #haze420 Texas A&amp;M #onelove #onevibe</t>
  </si>
  <si>
    <t>Proud member of the Cherokee Nation.. I am opinionated, educated and motivated! #RESIST    VOTE! #Impeach45🐬🌀</t>
  </si>
  <si>
    <t>Democracy is two wolves and a lamb voting on what to have for lunch. Liberty is a well-armed lamb contesting the vote! Writer, researcher, scientist #FreePress</t>
  </si>
  <si>
    <t>Bridge-Builder❤️, NO LISTS, Political Junkie, News Junkie, Independent thinker, Shoe-lover, #Reclaiming my time #HurryUpMueller #Resistance #FBR</t>
  </si>
  <si>
    <t>lover of truth, environment, democracy Healthcare is a codified human right #impeachtrumpmcconneletal</t>
  </si>
  <si>
    <t>BOOMER SOONER!...NOLA girl...Central Scrutinizer's Mom @wpj4 ...If u are looking for a wife,NO!! try https://t.co/dpivRBqheQ..bots reported, NO DMs!!!! INDIVISIBLE FBR</t>
  </si>
  <si>
    <t>DEM action group standing on the side of love. #BlueWave #AlwaysWithHer #BLM #FBR #NeverBernie #MeToo #ChronicPainAdvocate 🚫 NO LISTS ❤️ 🌊🏳️‍🌈</t>
  </si>
  <si>
    <t>Passionate for a liveable planet, scifi, history, politics and such. Doing what I can to keep Earth habitable &amp; free. Even my vampires are politically engaged.</t>
  </si>
  <si>
    <t>"As a woman my country is the world". V.Woolf. I ❤️ 🐝🚫fracking, CSG,ocean drilling, coal #Resist persist, insist, divest #TheResistance #FBR</t>
  </si>
  <si>
    <t>LGBTQ / Navy Veteran (Submarines) Author poem Sub Sailors Views on Glasnost featured in Smithsonian's American History museum.  Dallas, TX</t>
  </si>
  <si>
    <t>Futurist, Privacy &amp; GDPR Expert, Kayaking National Election Integrity Advocate #handcounted #paperballots #withdrawconsent 😇 #NullifyNow #NeverAgain</t>
  </si>
  <si>
    <t>Speaking truth to power. Just an old squirrel wanting to retire/ garden/ make peace w/cats but then... Extreme Greed ~ Injustice #theresistance #JustTransition</t>
  </si>
  <si>
    <t>Women of Color:  The last to find joy in America, but the first to feel it's pain... YET, STILL WE RISE!</t>
  </si>
  <si>
    <t>#Anonymous #OpIsis #OpYemen #Love4Yemen #OpNorthKorea #AlphabetSec #RoofieTeam #Resist My Only: @A_ofAnon #MyEverything 💕</t>
  </si>
  <si>
    <t>JUST A LITTLE WHITE GUY TRYING  
TO MAKE  IT😎</t>
  </si>
  <si>
    <t>All comments are my own
https://t.co/yOEPQkjR0s Entrepreneur, Dad, Fighter of Injustice, Believer in Democracy. Leadership, Corporate Executive, Motivator</t>
  </si>
  <si>
    <t>Politics, DEM, #Resistance NO List I Retweet because your thought was better then mine! If I include you in a tweet I like your opinion! I block so don't bother</t>
  </si>
  <si>
    <t>Liberal, retired LEO and case worker. Anti-Trump, pro environment and animal lover who loves humor. Twitter is not a dating site.</t>
  </si>
  <si>
    <t>feminist, writer, artist, unbeliever, outcast</t>
  </si>
  <si>
    <t>Give the power back to the people! End Citizens United! Stop SuperPACs! Protect women's right! #BlueWave #Resistance #Democrat #ImpeachTrump</t>
  </si>
  <si>
    <t>I am a longtime Anti GOP Activist on a mission to expose republican racism and evil and am a  Computer science major in College #TheResistance #FBR #WeResist</t>
  </si>
  <si>
    <t>Currently 111-0 destroying liberals in gun control debates. DM if you want the hands</t>
  </si>
  <si>
    <t>If you like people who do stupid shit become a Mom!</t>
  </si>
  <si>
    <t>Retired French rodeo clown “danse avec les taureaux”#RememberinNovember #We support our FBI.#FBR. History Ed. scuba diving the Sea Of Tranquility</t>
  </si>
  <si>
    <t>Artist, pin up enthusiast, former roller derby. Resistance Diva style! Dedpull_Diva:Tempest that will break your teapot!</t>
  </si>
  <si>
    <t>Former aspiring actor turned writer turned greatest dad ever. (I kid, I kid) 
#Fatherhood #Travel #efluencer #parenting</t>
  </si>
  <si>
    <t>Healing children &amp; families via the #powerofplay. Play therapy empowers children to heal and learn in a developmental appropriately. #Olympiaplaytx #playtherapy</t>
  </si>
  <si>
    <t>구독</t>
  </si>
  <si>
    <t>LGBTQ Program Director @mmfa; opinions mine. Father to a cat, uncle to a human. Talk to me about politics, music, travel and @beyonce</t>
  </si>
  <si>
    <t>話題の動画を激速でまとめてます！</t>
  </si>
  <si>
    <t>#Resistance #ImpeachTrump</t>
  </si>
  <si>
    <t>The Center for Victims of Torture: Healing torture survivors globally, strengthening partners who heal, advocating for an end to #torture. RT≠Endorsement</t>
  </si>
  <si>
    <t>Consultora de identidad y contenido digital, terapeuta psicocorporal, mamá de gemelos. Look around at how lucky we are to be alive right now.</t>
  </si>
  <si>
    <t>Video gamer, Twitch streamer, fighting for my right to party. Opinions belong to my cats!  #ExtraLife2018 - https://t.co/3lxm8uRUWr</t>
  </si>
  <si>
    <t>mom, thespian, writer, dreamer</t>
  </si>
  <si>
    <t>Brilliant Bridge Institute of the Ascension: Likeminded individuals fighting the control of fear time and money. Voiced by Oracle for his people Adept2u</t>
  </si>
  <si>
    <t>Teamworkmakesthedreamwork!!!!</t>
  </si>
  <si>
    <t>The Official Twitter of the SU Sport Venue &amp; Event Management Golf Classic! Follow us for news, updates, and information regarding the tournament.</t>
  </si>
  <si>
    <t>305 Oswego St.</t>
  </si>
  <si>
    <t>Human. Woman. Actor.</t>
  </si>
  <si>
    <t>Video game addict - Labrador Retriever parent - Kinetic learner - Too many faults to list - My mind is only 8 bit</t>
  </si>
  <si>
    <t>Liberal–konservative Initiative für Bürgerrechte, kluge Sicherheitsmaßnahmen, gesicherte Grenzen und eine Digitalpolitik für dieses Jahrtausend.</t>
  </si>
  <si>
    <t>Die wichtigsten Nachrichten des Tages, die besten Artikel von http://t.co/NRamiHGtwS und Lese-Empfehlungen der Redaktion. Impressum: http://t.co/P5S9CMxGyE</t>
  </si>
  <si>
    <t>Frilansjournalist, vapaa toimittaja. Just  nu - driver bloggen http://t.co/IcUYkIQQPn med dottern. Intresserad av det mesta.</t>
  </si>
  <si>
    <t>Tweets from the tree-hugging, Volvo-driving, cat-owning vegetarian engineer/lawyer wing of the conservative movement.</t>
  </si>
  <si>
    <t>militant antitheist, politically incorrect, uniamateur 
~ ἐὰν δὲ τὸ ἅλας μωρανθῇ ἐν τίνι ἁλισθήσεται; ~ 
https://t.co/noOnr0aPcx</t>
  </si>
  <si>
    <t>#拳擊女仔 #待我赚够口粮再来和你们谈笑风生 #investmentindex</t>
  </si>
  <si>
    <t>「天外的風景，你見過了，回到人間，對於許多無聊的紛擾，學會了「笑而不語」，這一份功夫，就是智慧吧」</t>
  </si>
  <si>
    <t>Former Chicago Democrat and now a Deplorable and Irredeemable because of Obama and Richard M. Daley. #MAGA</t>
  </si>
  <si>
    <t>Antes de morirme comeré un chingo de maíz palomero para cuando me cremen hacer un desmadre!</t>
  </si>
  <si>
    <t>Die Sehnsucht bedarf keines Geldes, die Erfüllung ist es nicht wert.</t>
  </si>
  <si>
    <t>Vorsitzender des Zentralrats der Mücken
UNO-Vollmitglied ohne Mandat, Ex-Spionage-Drohne
Niederlassungen: Moskau, Washington, TelAviv</t>
  </si>
  <si>
    <t>#MeToo sexually harassed @lesinrocks / my 🇬🇧 🇫🇷 articles published @lesinrocks &amp; @lemondefr: unpaid! 25 years of ongoing harassment! chic, loud, poor in ≠order</t>
  </si>
  <si>
    <t>Journaliste au Monde.</t>
  </si>
  <si>
    <t>L'actualité de référence par la rédaction du Monde | Piloté par @marieslavicek @bricelaemle @charlotteherzog | Snapchat, FB, Instagram : lemondefr</t>
  </si>
  <si>
    <t>Do politics and punting mix??? - I hope so because that's what I do :)
All views, and dodgy tips, are my own</t>
  </si>
  <si>
    <t>Your ultimate guide to looking and feeling great. Get the latest in health, fitness, sex, beauty, and more!</t>
  </si>
  <si>
    <t>12.30pm weekdays on @ITV @wearestv All tweets to @loosewomen may be used on air, including video &amp; pics. Terms: https://t.co/TKGDROZaN2</t>
  </si>
  <si>
    <t>#Digital Personality of the Year 2016 #Luxembourg - Global Marketer | Engaging Guest Lecturer ★ E-MBA Graduate @ I.M.D._Bschool - All views are my own.</t>
  </si>
  <si>
    <t>Prefiero el agua de Guanábana.  (volví a la escuela and is tha best!) 
Business &amp; Design</t>
  </si>
  <si>
    <t>Digital evangelist. Writer/analyst/journalist/professor. User/UX advocate. MSF instructor. Transplanted Southerner. Pushy! #nastyWoman #breastCancer</t>
  </si>
  <si>
    <t>Foodie, Designer, Globetrotter, Crowdfunder, Techie, Data Nerd. If you want something other than the latest #8ref news, you may wish to mute "#Repealthe8th".</t>
  </si>
  <si>
    <t>Husband-Dad  Liberal Independent  Retiree
Beautiful  Colorado... Where FREEDOM and CHANGE Happen.   Organize. Vote. 
#ImpeachTrump</t>
  </si>
  <si>
    <t>Holiiiiiiis!!!! Estoy aquí solo para divertirme un rato... nada personal amiguitos...</t>
  </si>
  <si>
    <t>San Francisco Chronicle Book Columnist. Custom Pubs/MarCom Editor. Cheap Ironist.</t>
  </si>
  <si>
    <t>Pro Sports, Hard Facts, Good Friends, Loving Family, P.L.U.R., Jesus &amp; Only the Best! @Penn_State</t>
  </si>
  <si>
    <t>casey. i like shakespeare, hockey, star wars, d&amp;d and tmnt. you might know me from that one time my tumblr post was in a buzzfeed article.</t>
  </si>
  <si>
    <t>The Johnny Racist, How Whites took over America, AntiRacist Hitler, This Week in #WhiteGenocide guy.</t>
  </si>
  <si>
    <t>Pic is my Pit dog, big baby, don't test him. Me either. MAGA! No Lists...or I'll block u.
#MolonLabe or ΜΟΛΩΝ ΛΑΒΕ
I love peace, but I'm a fierce enemy.</t>
  </si>
  <si>
    <t>Editor of Channel 4 News. https://t.co/EHZEWAmnDc</t>
  </si>
  <si>
    <t>Presenter for Channel 4 News, blogger for the Telegraph. 2 husbands: Jon on-screen, John off-screen. Full-time job: mum of 2. Facebook https://t.co/USVX3RJh00</t>
  </si>
  <si>
    <t>Think ahead with the latest news, comment, analysis and video.</t>
  </si>
  <si>
    <t>#TeamBurra #3TTFan #DiabloSquad #Fam 🍊🌵</t>
  </si>
  <si>
    <t>#PopCulture⭐️, #HorrorMovies🔪 #RealityTV📺 #Fashion🧢 #AnimalActivist🐾 #90sMusic🎤 #LGBTrump🏳️‍🌈🇺🇸</t>
  </si>
  <si>
    <t>Bex on Andi Mack. Upright Citizens Brigade performer. Sketch comedy duo is @lilanandwilder. Alignment is neutral/chaotic good but I don't like playing D&amp;D.</t>
  </si>
  <si>
    <t>Comedian. The Daily Show. 'Homecoming King' now streaming on Netflix!</t>
  </si>
  <si>
    <t>Stand up comic. @TheDailyShow correspondent. Tonight Show, Conan, E! (RIP @CommentSection), Worst Birthday Podcast</t>
  </si>
  <si>
    <t>Actor/Improviser/Writer/Rapper/Entre-po-negro/Lover/Yo Momma/Philosopher/Chicagoan Frank in #BloodsuckingBastards @TuskegeeXcomedy @Orpheus_Roy @OhBrotherComedy</t>
  </si>
  <si>
    <t>Sick Tiger. Hunk</t>
  </si>
  <si>
    <t>#EndTheStigma✊🏼 Fighting the narrative that guys cannot be sexually assaulted/harassed or raped✊🏼⚖️ (Under Construction as of 10/31) #MenToo #MenTooCampaign</t>
  </si>
  <si>
    <t>Will Ferrell is our boss. We love to make you laugh.</t>
  </si>
  <si>
    <t>Nail-biting manophobic hell-bent feminist she devil</t>
  </si>
  <si>
    <t>50% cycling dad - 30% political economist @lsecities - 10% stampographer - 5% sousaphone apprentice - married to the #NHS</t>
  </si>
  <si>
    <t>Social change artist and activist. Writer, photographer, Chronicler of social events and movements.</t>
  </si>
  <si>
    <t>Philosophy, Praxis, Movement-Building</t>
  </si>
  <si>
    <t>Enamorada de la vida</t>
  </si>
  <si>
    <t>Ex-Gynaecologist &amp; Pro Hockey Player-Now the President Of Liar’s Anonymous. I try to write true, slightly amusing, a-bit offensive, sarcastic &amp; Mindless Tweets.</t>
  </si>
  <si>
    <t>librarian / teacher of argument / hockey nut / curler / donut connoisseur / spinster / all around cool chick. Though she be but little, she is fierce.</t>
  </si>
  <si>
    <t>이땅에 정의는 죽었다~대한민국 대통령 노무현!예쁜 두딸의 아빠 입니다.가끔씩 천주님 찿는 날라리 신자</t>
  </si>
  <si>
    <t>모방으로부터 출발하는 것은 기술이지 예술이 아니다. 
분명히 말하지만 예술은 모방으로부터 출발하는 것이 아니라 
창조로부터 출발하는 것이다. 
{'하악하악'(이외수) 중에서}
'천인공노한 희대의 연쇄살인마'
'천인공노할 희대의 연쇄사기꾼'을 
단죄하지 못한 촌철살인마</t>
  </si>
  <si>
    <t>Österreichische Entertainment-Granate</t>
  </si>
  <si>
    <t>Historischer Revisionismus ist ein Verbrechen gegen die Menschlichkeit.</t>
  </si>
  <si>
    <t>서정우임. 디지몬 카이저 아님.</t>
  </si>
  <si>
    <t>Welcome to the original WNBA – the Women’s National Book Association, established in 1917, before women in America even had the right to vote. Join us!</t>
  </si>
  <si>
    <t>Canadian Gramma. Passionate about being a good human. Proud Canadian 🇨🇦💂🇨🇦  for #TheResistance  Have snark will tweet 😋 #AmericaWeAreCountingOnYou</t>
  </si>
  <si>
    <t>반동결 예체능고삼 블언블 Free! 
커뮤목록은 에버노트링크!
인장 쌰랑하눈 곰밈 😙😙😙😘😘😘
헤더는 오늘부터 1일 고래밈💕💕
섹트, 욕트 많이 있을때가 있습미다
아마도 커뮤유튜버! 
안녕하세요 재수생입니다...
영상 좀만 기다려주세요...
유튭링크 ⬇⬇⬇</t>
  </si>
  <si>
    <t>日本語Ok/한국어Ok/日本/大学生/</t>
  </si>
  <si>
    <t>Vogue content for The tnSPOKES Company</t>
  </si>
  <si>
    <t>@BoycottSamsung 정의로운 나라를 꿈꾸는 Traveler</t>
  </si>
  <si>
    <t>Master édition / communication et toujours militante #Feminist #Queer
J'essaie de ne pas être dans le jugement mais si t'es de droite ça va être dur</t>
  </si>
  <si>
    <t>The ultimate measure of a man is not where he stands in moments of comfort and convenience, but where he stands at times of challenge and controversy - MLK Jr.</t>
  </si>
  <si>
    <t>알티</t>
  </si>
  <si>
    <t>Writer, book designer, cat mom. Taiwanese-American writing YA fantasy and contemp in western MA. Radically tender. She/her. Hot mess.</t>
  </si>
  <si>
    <t>illegalist reboot of a disney princess⇙⇙⇙once a nazi called me "antifa scum whore,” which rly confirmed the strength of my personal brand #theworldisquiethere</t>
  </si>
  <si>
    <t>Kultur/Medienwissenschaftler, Schreiberling, Freudiano-Lacanianer, Filmbesessener, Vielesser, Hutträger (obviously)</t>
  </si>
  <si>
    <t>Small town girl with mid sized city charm</t>
  </si>
  <si>
    <t>Liberty loving conservative, truth-seeking in face of an unholy alliance of big gov / biz / media. Follows not always endorsements (info. gathering). Semper Fi!</t>
  </si>
  <si>
    <t>Explosivo</t>
  </si>
  <si>
    <t>UC Berkeley's independent student-run newspaper. Established in 1871, independent since 1971.</t>
  </si>
  <si>
    <t>Mother, Artist, Director, and Injustice Crusader. Associate Director at WC SAFE and Vice President of the Women's March MI.</t>
  </si>
  <si>
    <t>I'm that one girl, from that one website, that no longer exists. But now I hangout in bars and buy stuff on Amazon. https://t.co/IVpE7DdJdy</t>
  </si>
  <si>
    <t>Escribo Ivaginaria en los periódicos Metro y El Sol de Grupo Reforma.</t>
  </si>
  <si>
    <t>Series+Music</t>
  </si>
  <si>
    <t>護憲派の平和主義者です。改憲には断固反対。
#あなたの力が必要です 
#SNS版市民連合 
#bottomupproject</t>
  </si>
  <si>
    <t>Bad Cat! Bad!</t>
  </si>
  <si>
    <t>Drama Queen // Black is more than a colour*// Amante de los chocolates ♥</t>
  </si>
  <si>
    <t>[ 촛불, 세월호, 부정선거 - 진실 ] (100%) 정의가 바로서는 모습을 보고 싶습니다. 꿈과 희망이 함께하는 세상이 그립습니다.
https://t.co/VEcdrDKWKJ</t>
  </si>
  <si>
    <t>서로 사랑합시다</t>
  </si>
  <si>
    <t>I care. (so that makes me curious) basically I collect data like the NSA</t>
  </si>
  <si>
    <t>Just tired of your bullshit</t>
  </si>
  <si>
    <t>The European takes its readers on a thought provoking and objective tour of Business, Political, geo political and cultural initiatives.</t>
  </si>
  <si>
    <t>Muchas sueñan ser princesas, pero no mandan en la realeza...d nacimiento,palabra y obra soy toda una Reyna</t>
  </si>
  <si>
    <t>|- Profile του blog : http://t.co/hI2KFu86cj - Βlogging για όλα και οχι για όλους . -|</t>
  </si>
  <si>
    <t>ヨチヨチ歩きのツイート🔰です。動物大好き💕。平和と脱原発と国の再建を願ってます。ツイートでは、皆んなの意見が聞きたいです。いいねとリツイートだけだとフォロー返すのは難しいなぁ〜と思います。
また、無言でフォロー、フォロー返す事お許しください。</t>
  </si>
  <si>
    <t>Twitchy is your human-powered Twitter aggregator. 
If it’s news, Twitchy is on it. If it should be news, Twitchy is ahead of it.</t>
  </si>
  <si>
    <t>Certified professional Thot Patroller, trap connoisseur, single piece swimsuit aficionado, master of debations, libations, and sensations!   🐸 🇺🇲MAGA🇺🇲👌</t>
  </si>
  <si>
    <t>You can find me @precursorvc, @thebeaboutitpod or @berkeleybowl. #SiliconRepublic2018GameChanger. Golden Bear/Blue Devil.</t>
  </si>
  <si>
    <t>Retired from Federal Gov volunteer DTV Fire Dept; Proud Nana; happily married #MAGA ❤️ DJT 🇺🇸 #TURNVARED #NRA #PATRIOT #BlueLivesMatter ##ProLife</t>
  </si>
  <si>
    <t>🐝 ᜇ ᜐᜒ ᜌ #NEVERAGAIN</t>
  </si>
  <si>
    <t>#IStandWithAmericanDreamersFirst #ReleaseTheMemo #MAGA #RemoveNancy</t>
  </si>
  <si>
    <t>Hello and welcome</t>
  </si>
  <si>
    <t>Aristogato y columnista en ABC. Anglófilo. Africanista. Explorador. Defensor de las causas perdidas. La Arqueología mi pasión, la Sofisticación mi religión.</t>
  </si>
  <si>
    <t>Diario ABC.  También en https://t.co/eMYhB26cws https://t.co/SygOv6qIBl https://t.co/4tOiOjN4Vc</t>
  </si>
  <si>
    <t>Corporate marketing gal. Lover of cats, zombies, glitter, hard rock, OCR and coffee. NPC Bikini Competitor.</t>
  </si>
  <si>
    <t>The Watson Institute, @BrownUniversity, seeks to promote a more peaceful world through research, teaching &amp; public engagement. Experts: https://t.co/Lz8E0HPjQS</t>
  </si>
  <si>
    <t>Political science professor @BrownUniversity. Chair, RI Ethics Commission. Author, The Witch-Hunt Narrative. Sometimes avid cyclist, always speaking for myself</t>
  </si>
  <si>
    <t>Shame #SouthKorea #DogmeatTrade ☠️💀🐕🐩😿#Boycott #PyeongChang2018  #FriendsNotFood #WholeWorldIsWatching #NotMeUs #PoorPeoplesCampaign #ParityNotPoverty</t>
  </si>
  <si>
    <t>Dios le da las peores batallas a sus mejores guerreros!!!....Æ en ocasiones atrocho las glorietas de Jaén. #Jurista #OpositoraEnMisRatosLibres 🦄</t>
  </si>
  <si>
    <t>EVERY HERO NEEDS A VILLAIN ☔️</t>
  </si>
  <si>
    <t>Shanedouglasbooking@gmail.com</t>
  </si>
  <si>
    <t>Eph 2:8-9, Jo 3:16, 1 Cor 15:3-4, Jesus is my righteousness! 2A Conservative, COTUS protects us all! Wife &amp; Nana. NO list! I am on the Patriots 🚂</t>
  </si>
  <si>
    <t>Retired Sergeant First Class; Bronze Star Recipient; America First; Oath of Enlistment Does Not Expire; Defend Against All Enemies, Foreign or Domestic...</t>
  </si>
  <si>
    <t>Ret SA/FLEO, Fmr BPA, USAF bomb dog Vet, NRA #2A, FB; @RealDrGina @GenFlynn @charliekirk11 #MAGA #codeofvets #OathKeepers @BlueRidgePatriot https://t.co/nc2YoTgHON🇺🇸</t>
  </si>
  <si>
    <t>Son of a police officer and a United States Marine</t>
  </si>
  <si>
    <t>Aut viam inveniam aut faciam.
¡Santiago y Cierra, España!  RT o like no implica aceptación o acuerdo.</t>
  </si>
  <si>
    <t>Essentiellement, j'aime pas les cannelés mais les moules à cannelés en cuivre c'est vraiment trop beau !! 
Amoureux de @rainbowlister ❤</t>
  </si>
  <si>
    <t>We work to prevent and end violence against women, children, and families throughout the world. Join us by signing up for our email list below.</t>
  </si>
  <si>
    <t>Internet makes it possible for anyone to help just by emailing this website. Retweets are not endorsements. Void where prohibited.</t>
  </si>
  <si>
    <t>The Untameable Shrews are an international radical feminist street art movement. Buy Shrews stickers here:
https://t.co/9V1gDIv8vZ</t>
  </si>
  <si>
    <t>Māori, New Zealander/Australian, Cancer ♋️ Slytherin/Horned Serpent 🐍 Socialist (but Secretly Communist ☺️) 🙏🏽 Aspiring World Changer 💚 #EatSleepRaveRepeat</t>
  </si>
  <si>
    <t>I am a birth and labor doula, watsu practitioner and massage therapist.  I am passionate about birth and women's rights!</t>
  </si>
  <si>
    <t>à force de me chercher, je vais peut-être bien finir par me trouver, sait-on jamais🤔  
les systèmes oppressifs, c'est nul</t>
  </si>
  <si>
    <t>I love America &amp; believe citizens have a right &amp; obligation to hold our leaders accountable, expect honesty, integrity, defend against enemies.Independent voter</t>
  </si>
  <si>
    <t>#TruePundit is a Philadelphia based conservative news organization generating original content &amp; aggregating the best stories of the day</t>
  </si>
  <si>
    <t>Lives for God Almighty...Saying things u want to but don't have the courage too !! PRO TRUMP!!! not PC so STFU!! Spelling errors "trigger" on purpose</t>
  </si>
  <si>
    <t>We'd rather be the 32nd franchise (expansion team) in the Central Division/Western Conference to spare another community the trauma of relocation. #Whalers #TFB</t>
  </si>
  <si>
    <t>The latest news of interest about #Feminism in one place!</t>
  </si>
  <si>
    <t>💥Got a News Tip or Video?💥 | 🔴Please tag us on IG @LeakYou |🔴 FB 👉 https://t.co/IaTh8Ay7ec |🔴 Email Us 👉Tips@LeakYou.com | All sources kept confidential!</t>
  </si>
  <si>
    <t>"We are not here to curse the darkness, but to light the candle that can guide us through that darkness to a safe and sane future." John F. Kennedy 🇺🇸☮️💟</t>
  </si>
  <si>
    <t>Be excellent to each other!!</t>
  </si>
  <si>
    <t>Hi, I am funny but business minded. I like to play jokes and have fun.</t>
  </si>
  <si>
    <t>writer, online business, blogger</t>
  </si>
  <si>
    <t>I increase a business revenue by 300%!! Five Star Reputation Branding Consultant, Call me @ (440)-482-0490</t>
  </si>
  <si>
    <t>My heart ❤&amp; passion is JESUS!! ✝️ I will fight for the TRUTH!! Happily voted 4 our @POTUS Donald J. Trump! We won! 👏👍 YAY!! 😊🇺🇸Trump/Pence #MAGA 🇺🇸</t>
  </si>
  <si>
    <t>Multimedia Producer at @WSMV in Nashville. University of South Carolina grad. Cincinnati native. https://t.co/Tqkn8UUP1Z</t>
  </si>
  <si>
    <t>Good Amplified is the first and only multi-channel YouTube network exclusively servicing nonprofits while creating global impact through storytelling.</t>
  </si>
  <si>
    <t>I Am here to protect my Angels - Secret RTE Producer Donnybrook, South Dublin &amp; CharityMan the Stud @ Stud, In danger &amp; being threaten For Telling The Truth.</t>
  </si>
  <si>
    <t>MOM, MANAGER, MOMAGER, LOVER OF LIFE, LOVER OF CHRIST</t>
  </si>
  <si>
    <t>Catch @blackishABC on Tuesdays at 9/8c on ABC!</t>
  </si>
  <si>
    <t>News on the Baltic States and the rest of the world.</t>
  </si>
  <si>
    <t>Home of @ITVNews, @Channel4News, @5_News and @ITNProductions. 
Trusted to tell the world's stories.</t>
  </si>
  <si>
    <t>🌍 The French international news channel live 24/7 from Paris - Follow us for top stories on #business, #politics and #sports - 🔴 Breaking Alerts: @BreakingF24</t>
  </si>
  <si>
    <t>A series of one-hour documentaries showcasing films from across the Al Jazeera Network. For more: @AJEnglish</t>
  </si>
  <si>
    <t>GAME ON with Thursday Night Darts at 10/9c on @BBCAMERICA.
New episodes of Planet Earth: #BluePlanet2 premiere Saturdays at 9/8c.</t>
  </si>
  <si>
    <t>Stories direct from the @SkyNews newsroom. Tweet us your queries and questions. For breaking news, follow @SkyNewsBreak.</t>
  </si>
  <si>
    <t>News, features and analysis. For world news, follow @BBCWorld. Breaking news, follow @BBCBreaking. Latest sport news @BBCSport. Our Instagram: BBCNews</t>
  </si>
  <si>
    <t>RTÉ News and Current Affairs - Irish and International News</t>
  </si>
  <si>
    <t>Writer. Partner. Parent. Social Advocate. Sports Fan &amp; Arts Lover. You can be both.</t>
  </si>
  <si>
    <t>Poetry, fiction, creative nonfiction, writing for children &amp; YA, plus Comic &amp; Graphic Narratives</t>
  </si>
  <si>
    <t>Sin normas no hay juego.</t>
  </si>
  <si>
    <t>Founder @BoldGlobalMedia | Fortune Favors the Bold | #BoldTV</t>
  </si>
  <si>
    <t>Queer femme. Feminist. Coms strategist. Clear writing enthusiast. Mama. Body positive runner, urban cyclist, gym rat. Cats and corgi. 
Views are mine alone.</t>
  </si>
  <si>
    <t>Noticiero de espectáculos por excelencia en el Caribe Mexicano, conducido por Paloma Hadad a través de Turquesa Pop 102.7 turquesapop.fm</t>
  </si>
  <si>
    <t>Reader and reviewer; love crime novels, mysteries, historical fiction, and science fiction.</t>
  </si>
  <si>
    <t>Live bradycardic. Ride anerobic.</t>
  </si>
  <si>
    <t>Husband.  Dad.  Stock Guy. Golfer Dude.  Find common ground and go from there. Life, Liberty &amp; Pursuit of Happiness. Hypocrisy as comedy. #GoldenRule.</t>
  </si>
  <si>
    <t>I love myself. The simplest, most powerful revolution. 🌻 Feminismo, Arte, Filosofía, Poesía, Sintaxis, Disney. 🌻</t>
  </si>
  <si>
    <t>I work at the intersection of global health policy and effective program management. MPH from @HarvardChanSPH. MPA from @UW.  Just joined @ResuscAcademy!</t>
  </si>
  <si>
    <t>public Korean
롯즈는 집돌이 입니다</t>
  </si>
  <si>
    <t>Author of THE NIGHT CHILD. Released Jan. 2018. Published by Blackstone. Owner of The Writers'Workshoppe &amp; Imprint Books, Port Townsend, WA</t>
  </si>
  <si>
    <t>아론♡별하
잡덕</t>
  </si>
  <si>
    <t>The truth is out there.....maybe.</t>
  </si>
  <si>
    <t>The Boston Area Rape Crisis Center: dedicated to healing, advocating for change.</t>
  </si>
  <si>
    <t>Comms. for @BARCC. Former reporter &amp; editor. Powered by donuts. Tweets are my own, cursing is inevitable.</t>
  </si>
  <si>
    <t>The Kaufman Law Firm is dedicated to representing employees in state and federal courts and in administrative proceedings. (818) 305-6457</t>
  </si>
  <si>
    <t>Actual normal person</t>
  </si>
  <si>
    <t>Starr Rinaldi. IG:Starrzila  love what i do &amp; do what i love. Being Magical is my nature 🤩🧙‍♀️💫✨ was the other half of Jordi Scott, when fashion rocked.</t>
  </si>
  <si>
    <t>Presenter @LunchtimeLiveNT 12-2 weekdays @NewstalkFM OperationTransformation Medical Expert @RTE Columnist @Independent_ie Doctor 👩🏻‍⚕️ Shrinking Violet</t>
  </si>
  <si>
    <t>WR Mission: To provide sustainable communication models to women and all people to speak-up and lead by example.  Email support@women-corp.com to get started!</t>
  </si>
  <si>
    <t>We can do better.</t>
  </si>
  <si>
    <t>Gloucester Rugby and Dallas Cowboys Fan. Proud father of two lovely daughters and husband to my lovely wife</t>
  </si>
  <si>
    <t>Big fan of Democracy, #AuspolActs Equality &amp; advocating for women's sport. Angry about decimation of the nbn. Fluent in Twyponese 😜</t>
  </si>
  <si>
    <t>At No Place for Sheep we lambaste anybody! We have no favourites! Politics, society, serious, irreverent. Dr Jennifer Wilson is my name, nothing anonymous here</t>
  </si>
  <si>
    <t>5PMsin5yrs brought me to #auspol for views beyond political news on MSM/ABC. Once you've seen it, you can't unsee it. Own opinions...</t>
  </si>
  <si>
    <t>I was mad as hell, and not gonna take it anymore, but now I'm kinda, shit we deserve it.</t>
  </si>
  <si>
    <t>justice for the people, actual media reform, ending the rent seeking, human rights</t>
  </si>
  <si>
    <t>Stand-up comic. I have 200 pictures of my cat sleeping. I write things dyslexicly. Creator of: https://t.co/UiUPBaw31z &amp; co-creator of: https://t.co/vAC1ODGW7a</t>
  </si>
  <si>
    <t>https://t.co/N7XTvti2T0</t>
  </si>
  <si>
    <t>artist, mom, world traveler, musician, dancer, exp. regional planning &amp; State health, former ex-US Army/USAF reserve--wife, activist, volunteer, liberal, writer</t>
  </si>
  <si>
    <t>BSEE, Mom, Christian, Tired of govt waste &amp; people who think theyre above the law.  Tired of government corruption. country now headed in right direction</t>
  </si>
  <si>
    <t>Russianist #twitterstorians @QCHistory Author of Consumer's Guide to Information, Student's Guide to Writing History, &amp; An Ordinary Marriage. Opinions mine.</t>
  </si>
  <si>
    <t>역사학 박사/고양이 집사/전업 독서가/더민주 당원 “최선을 다해 대충 살자”</t>
  </si>
  <si>
    <t>오마이뉴스가 만드는 연예매체 '오마이스타'의 공식 트위터입니다.</t>
  </si>
  <si>
    <t>상식이 통하는 세상</t>
  </si>
  <si>
    <t>Highest Quality. Best Strategies. Most Experience. We define competitive advantages, then create strategies to induce interest &amp; usage. http://t.co/LCpeTqxihq</t>
  </si>
  <si>
    <t>Digital marketing, web development and social brand management company committed to the science of building a buzz for your brand!</t>
  </si>
  <si>
    <t>I'm not always right.....But I'm never wrong !</t>
  </si>
  <si>
    <t>The World Socialist Web Site is a daily source of news and analysis published by the International Committee of the Fourth International.</t>
  </si>
  <si>
    <t>News Breakfast on ABC TV and ABC NEWS - 6-9.00am weekdays. This is an official @ABCaustralia account.</t>
  </si>
  <si>
    <t>Hi terrae mundique magnitudinem et formam, motus caeli ac siderum et quid dii velint, scire profitentur</t>
  </si>
  <si>
    <t>Philosophie, Science Fiction, Astronomie, Littérature fantastique, Musique de films, Humour caustique</t>
  </si>
  <si>
    <t>The importance to be called ernest #EtiamSiOmnesEgoNon. Con Dios absolutamente todo es posible</t>
  </si>
  <si>
    <t>Married, Father(2x), Conservative Republican, Puerto Rican, Pro-Life, Catholic, Constitution, Freemason, Phillies, Eagles, Dolphins, Salsa, Freestyle</t>
  </si>
  <si>
    <t>이누야샤 해리포터 포켓몬 마비노기 Sonic 금검 꾸러기수비대 언더테일이 좋아서 살수가 없다</t>
  </si>
  <si>
    <t>Educated.Atheist. Social Libertarian Fiscal Conservative. Its Twitter. NOT Tinder. 1/2 Mexican-Russian bot
#MAGA #MakeCaliforniaGreatAgain
#ProudMarineMom🇺🇸</t>
  </si>
  <si>
    <t>Founded 1909, the NAACP is the nation's oldest and largest grassroots–based civil rights organization. Over 2,000 volunteer-run branches nationwide.</t>
  </si>
  <si>
    <t>Native NYC resident, transplanted southerner, mom, wife, active citizen and labradoodle care taker. Politically annoyed at the moment.</t>
  </si>
  <si>
    <t>Communications @OpenSociety, Midwest transplant, backyard farmer 👩‍🌾🍅🥕</t>
  </si>
  <si>
    <t>Redefining public defense and providing holistic legal representation for low-income people in the Bronx.</t>
  </si>
  <si>
    <t>Freelance writer &amp; editor. Author of Resistance Behind Bars: The Struggles of Incarcerated Women and co-editor of Don't Leave Your Friends Behind.</t>
  </si>
  <si>
    <t>mother, organizer, author of 6 inc: The Prisoner's Wife; Daughter; &amp; @osopepatrisse’s coauthor of NYT bestseller When They Call You a Terrorist</t>
  </si>
  <si>
    <t>Free thinker,Radicalised by Science and proofs alone,
In love with @creakinfrazy and things of science and all organisms
Free from illusions of mordern world</t>
  </si>
  <si>
    <t>Official Twitter account of the Bharatiya Janata Party (BJP), world's largest political party. भारतीय जनता पार्टी (भाजपा)</t>
  </si>
  <si>
    <t>Prime Minister of India</t>
  </si>
  <si>
    <t>Optimist. Human rights activist. Tea enthusiast. Do-er: Unless someone like you cares a whole awful lot, nothing is going to get better. It's not. - Dr. Seuss</t>
  </si>
  <si>
    <t>Born in raised in St Louis City by a strong single mother and grandma. Raised in the church Attended public schools. Navy Vet, former cop, biker &amp; wife</t>
  </si>
  <si>
    <t>Sports fan love NHL hockey and college football.I am a Nashville Predators fan and Dallas Cowboys fan</t>
  </si>
  <si>
    <t>Está pasando, estás en COPE. Toda la información, el mejor equipo de la radio deportiva, el mejor entretenimiento y podcast.</t>
  </si>
  <si>
    <t>Podcast de la actualidad del cine y la TV que se cuece en Hollywood en @cope_es https://t.co/6eXzouUnNG También en Ivoox y iTunes</t>
  </si>
  <si>
    <t>Graduado en comunicación audiovisual, fotógrafo de afición y freelance web de profesión.</t>
  </si>
  <si>
    <t>Happily married (Ronald Reagan) Conservative with 6 Grand children one great granddaughter fishing,Cigars,foodie,John Wayne. I don’t reply to direct messages</t>
  </si>
  <si>
    <t>Méchante féministe, traductrice, voyageuse, morphale de séries tv.</t>
  </si>
  <si>
    <t>Sewing Bug /animator</t>
  </si>
  <si>
    <t>Save Our Schools; Call To Action Stands Strong to  Educate and inform whole mass of people. They are only sure reliance preservation of our liberty.</t>
  </si>
  <si>
    <t>@act4thechildren works to preserve and transform for the greater good. We trust empathy educates– public education is an inalienable human right.</t>
  </si>
  <si>
    <t>Informarte no es suficiente. Analiza y comenta con nuestros especialistas. Contacto opinion@lasillarota.com</t>
  </si>
  <si>
    <t>jack of all trades. ace of none. 5.6 most days. 5.7 on a good day.</t>
  </si>
  <si>
    <t>Libertarian Populist ENTP Agorist Individualist Voluntaryism Free Association NAP
Writer Commentator focus on politics economics history technology anthropology</t>
  </si>
  <si>
    <t>Reluctant Twitter User</t>
  </si>
  <si>
    <t>My first TV concert special in 30 years, Far From Finished debuted on @ComedyCentral on Nov 23rd. Buy the DVD today: http://t.co/h97cujzj7A #FarFromFinished</t>
  </si>
  <si>
    <t>sou uma pessoa que está a procura de novas amizades e aberto a qualquer assunto.</t>
  </si>
  <si>
    <t>United Methodist Campus Minister at The College of Wililam and Mary and loving it!</t>
  </si>
  <si>
    <t>The indispensable literary site' - @nytimes | Weekday tweets mostly by @kirstinbutler | Weekend tweets mostly by @tdbeckwith</t>
  </si>
  <si>
    <t>Literary magazine, WashU-based, looking for writing that crosses genre, discipline, and sensibility. We're a little cracked, and we like it that way.</t>
  </si>
  <si>
    <t>#ReleasetheMemo #MAGA Constitutional Conservative!! #BuildtheWall #NoDreamer</t>
  </si>
  <si>
    <t>Geek,Nerd,Caffeine dependent,Art Lover,Sea Nut,Neuron Elitist, Mother,
❌Anti Sanders advocate
⛔️Anti Trump activist.  
💅 #ClintonDemocrat
🇺🇸трахать россию</t>
  </si>
  <si>
    <t>Evil. Really, quite evil. As a lifestyle choice.
Also:
Reader par excellence; black thumbed killer of houseplants; mildly whacko.</t>
  </si>
  <si>
    <t>Pacific Standard tells stories about society’s biggest problems, both established and emerging, and the people attempting to solve them.</t>
  </si>
  <si>
    <t>Freelance Erin Burnett Out Front PA</t>
  </si>
  <si>
    <t>Southern Belle GEAUX TIGERS WhoDat PURPLE Louisiana Native GAB NJRNaquin In God WE Trust WE the PEOPLE MAGA QAnon I’m on a ‘TrollList’ What’s a Troll? 🤷🏼‍♀️</t>
  </si>
  <si>
    <t>Founder Project NIA (@projectnia), Co-Founder (@chitaskforce), (@ChiFreeSchool) &amp; (@loveprotectorg) Abolitionist, Organizer, Educator, Hallmark Channel devotee</t>
  </si>
  <si>
    <t>software, electronics, synths, speedruns (engineer at @etsy)</t>
  </si>
  <si>
    <t>The Open Society Foundations work to build vibrant and tolerant democracies whose governments are accountable to their citizens.
https://t.co/S1XoVe9f3c</t>
  </si>
  <si>
    <t>Incomprensible espíritu, a veces faro, a veces mar.
—Samuel Beckett</t>
  </si>
  <si>
    <t>Iba a ser bailarina, pero me chingué la rodilla y ahora escribo y bebo copiosamente</t>
  </si>
  <si>
    <t>Detrás de escena con el equipo que produce Aristegui en CNN. Los tuits de Carmen se firmarán como -C. Aristegui o -C.</t>
  </si>
  <si>
    <t>Tu quimica con mi piel hace carga positiva... Guapo e inteligente. Don't be afraid, muerdo rico.</t>
  </si>
  <si>
    <t>Leyendo</t>
  </si>
  <si>
    <t>Self love &amp; mental health. Fashion lover, music driven, movie obsessed. EurovisionSongContest. Le Clos. RealMadridCF. #Inspire</t>
  </si>
  <si>
    <t>Periodista. Me puedes seguir en la autonómica de Castilla La Mancha.</t>
  </si>
  <si>
    <t>Femme aux goûts éclectiques, libre de penser et de s'exprimer ! Conophobe✊
☆Carpe Diem + SemperFi⚓
Hakuna Matata♧☆
Speak just little bit english ^-^</t>
  </si>
  <si>
    <t>Canada's indie media source for progressive news &amp; views. https://t.co/IBUtFjM5Dj Tweets by Michelle Gregus, @m_r_stewart</t>
  </si>
  <si>
    <t>My cousin won an Oscar &amp; all I got was this stupid jawline. I ask artists personal questions in private practice (MA Counseling) &amp; Thursdays 12pm on KALX90.7FM.</t>
  </si>
  <si>
    <t>MAGA. We the People...are pissed off beyond belief with corrupt politicians who don't give a damn about hard-working, American tax payers. Do your job!</t>
  </si>
  <si>
    <t>🎋HolisticWellnessCoach 🇲🇽Mexicana💃 🍒Passionately💋 🙈Fearless &amp; Lovefull❣️ ✨Healing Arts 🌿Mindful Beauty🌺  📿Synergetic Medicine🔮 KindnessPractitioner🦄</t>
  </si>
  <si>
    <t>Catholic, happy anti-feminist pro-patriarchy warrior. Bibliomane, armchair traveler, antinomian cook. Frequently annoying, occasionally charmingly so.</t>
  </si>
  <si>
    <t>"Life is winning in America" Stand proud for 🇺🇸</t>
  </si>
  <si>
    <t>organizer. performance artist. (they/them)</t>
  </si>
  <si>
    <t>Living life, one day after another. One day at a time without thinking about tomorrow. Today, here and now. Nothing simpler, and so I Live...</t>
  </si>
  <si>
    <t>Flawless Record #Wikileaks 
Support Real Journalist #Assange
Do Some Research https://t.co/lOumIJ1U5b
True Weapon Is #UrMind
GAB account= Zen0912</t>
  </si>
  <si>
    <t>Pétroleuse, lanceuse d'alerte dans ma salle de bain. 🛀
      If you got issues, I got tissues. 
Prête-calembour chez https://t.co/2KuNYrzUhN</t>
  </si>
  <si>
    <t>Our mission is to use film to help raise awareness, promote change, and stop violence against women. #Timesup #MeToo #MeTooMovie</t>
  </si>
  <si>
    <t>Gamer, Political Tragedy, Mum, Business Woman. My daughter when 6 did this painting.</t>
  </si>
  <si>
    <t>Independent New England</t>
  </si>
  <si>
    <t>Ursula and I use Art as a medium to express our concerns for the Environment.</t>
  </si>
  <si>
    <t>A lady who is fatulous</t>
  </si>
  <si>
    <t>https://t.co/DpYsYl8dfG asks leading organizations to take the #ParityPledge to interview at least one qualified woman for every open role, VP and above.</t>
  </si>
  <si>
    <t>I tweet about the importance of gender parity at the highest levels of business--in the C-Suite and the Board</t>
  </si>
  <si>
    <t>Singer/Songwriter</t>
  </si>
  <si>
    <t>*dog rescuer *coffee snob*yogabreather*dreamer #theresistance #metoo #savenetneutality #stopparentalalienation #lovemypittbull</t>
  </si>
  <si>
    <t>Native Houstonian. God Bless Texas. Member of the Resistance.  Hopeful for the future.  Fighting in the present.</t>
  </si>
  <si>
    <t>Sports, sports, sports, sports! Sports, sports, sports, sports! - Homer Simpson</t>
  </si>
  <si>
    <t>Cohost of Pod Save America. Host of Pod Save the World. Founder of Crooked Media. Former NSC spokesman for President Obama. Writer of long bios.</t>
  </si>
  <si>
    <t>A retired Trump enthusiast happily stuck in Vermont. Getting an education from some experienced, talented investigators here at Twitter U.</t>
  </si>
  <si>
    <t>나는 달! 🌔</t>
  </si>
  <si>
    <t>Former People magazine reporter; advocate for survivors of sexual abuse</t>
  </si>
  <si>
    <t>Head of Harvard's @Niemanfdn for journalism. @PulitzerPrize investigative. @Poynter trustee. If your mother says she loves you, check it out. Not you, Caroline.</t>
  </si>
  <si>
    <t>Devoted to excellence in teaching, learning, and research, and to developing leaders who make a difference globally.</t>
  </si>
  <si>
    <t>The Radcliffe Institute for Advanced Study is dedicated to creating and sharing transformative ideas across the arts, humanities, sciences, and social sciences.</t>
  </si>
  <si>
    <t>Professor at Harvard Law School, Contributing Writer https://t.co/79xml0B0zf (read https://t.co/XxcBLTeX08)</t>
  </si>
  <si>
    <t>매국친일파 척살/ 닭년과 쥐새끼와 그 족속들이 척살되는 그날을 위하여~ 
💥손가충/일베충/안빠충/박사충/웜충/트짤이 같은 뇌 작은 것들하곤 상종 안한다. 💥적폐청산/재조산하🌜문재인을 지키자🌛💀한경오 폐간💀 #이게_다_야당_때문이다💙더민주권리당원💙🌙달빛시민군단🌙</t>
  </si>
  <si>
    <t>A little bit “Permit yourself to open a book and start reading from anywhere”; a little bit “I HAVE NO TOOLS BECAUSE I'VE DESTROYED MY TOOLS WITH MY TOOLS”.</t>
  </si>
  <si>
    <t>The New Yorker is a weekly magazine with a mix of reporting on politics and culture, humor and cartoons, fiction and poetry, and reviews and criticism.</t>
  </si>
  <si>
    <t>I am a California Army National Guard Retiree and Veteran of Operation Iraqi Freedom in 2005. I am a loyal patriot. I am also a TREKKER</t>
  </si>
  <si>
    <t>Passing through - my way. #Kokosbollegjengen
Working towards my  Bachelor in History
 -and what a Story!</t>
  </si>
  <si>
    <t>Gender &amp; #Diversity Coordinator @Federation. Assistance without #discrimination. @umontana @collegeofeurope grad. #MeToo #AidToo #PSEA Opinions are my own.</t>
  </si>
  <si>
    <t>덕질과 일상사이의 고양이</t>
  </si>
  <si>
    <t>👨🏽‍💻👁📈📉📈 #kok ✍🏽 ♊️🎭 On a mission to save originality and post-conventional thought #DeadInside</t>
  </si>
  <si>
    <t>https://t.co/ZyY1opt2ch Fighting everyday for those who don’t have a voice.. #TheResistance #ImpeachTrump</t>
  </si>
  <si>
    <t>Directeur/eigenaar van Omniplan, managers van ruimtelijke ontwikkelingsopgaven, met lef en liefde. Twitter op persoonlijke titel.</t>
  </si>
  <si>
    <t>Vuurtorenwachter Brandaris. Verkeerscentrale/Vuurtoren Brandaris. Stop pesten &amp; seksuele intimidatie op het werk. Tweet persoonlijke titel</t>
  </si>
  <si>
    <t>father &amp; mother of 3, LW science feminist ally politics pallcare economics stats bees music gender abolitionist Nordic model birds aquaponics worms electronics</t>
  </si>
  <si>
    <t>Aussie, Mum, Grandma, equalist, educator, writer, politically aware, photographer, loves cricket. Retweet usually an endorsement but not always</t>
  </si>
  <si>
    <t>Worlds Biggest Fish fossil,Size of vertebra =30ft fish ! Pollution at Mt Morgan is bigger ! Ignorance out mind is bliss to Govt? Aboriginal Heritage is ignored?</t>
  </si>
  <si>
    <t>#Directioner 21| TMHtour 9/6/13. - Love Fashion &amp; Books 1/6/18 HS 13/7 NH 🙌🏻💕 RRPP 50%</t>
  </si>
  <si>
    <t>I am a Christian, believing in indiv. sovereignty, self determination, &amp; truth. Critical thinkers see that GOV is too big, need GOV decentralization. ΜΟΛΩΝ ΛΑΒΕ</t>
  </si>
  <si>
    <t>Periódico local de #Querétaro de la @OEMenlinea, la empresa periodística más grande e importante de América Latina. 54 años informando a Querétaro.</t>
  </si>
  <si>
    <t>Leaders in identifying and connecting exceptional talent with the critical positions that drive your business</t>
  </si>
  <si>
    <t>Publisher of Westchester County Business Journal, Fairfield County Business Journal, HV Biz and WAG magazine</t>
  </si>
  <si>
    <t>Air Force Veteran. Drug and Explosive Dog Handler. Trump Supporter. #MAGA. #VeryFakeNews #2A #Buildthewall</t>
  </si>
  <si>
    <t>We exist to help people discover their story, experience Jesus, and live on mission.</t>
  </si>
  <si>
    <t>#MAG#ReleaseTheMemo</t>
  </si>
  <si>
    <t>✌🏻️I'm Coco. I own Angels Haven Animal Rescue. #EDA4EVA</t>
  </si>
  <si>
    <t>Sunnmørstaus, hobbypusler, økonom, IT-girl, skoglad, pinneflink. Elsker flybilletter, symmetriske prikker, sushi, mango og ordspill.  Nå også golfer.</t>
  </si>
  <si>
    <t>Aguascalientes, CIDE Public Policy | Bogotá, Uniandes | Feminist &amp; Queer.</t>
  </si>
  <si>
    <t>I'm a Political News Junkie and I also like to follow Celebrity Gossip on the web!</t>
  </si>
  <si>
    <t>누르지 마시오.</t>
  </si>
  <si>
    <t>Insert bio reflecting multifaceted  talents / interests /knowledge</t>
  </si>
  <si>
    <t>Enjoy all sports love to golf fish and my family</t>
  </si>
  <si>
    <t>Official Twitter page of Marshall Faulk and The Marshall Faulk Foundation.
IG: @MarshallFaulk</t>
  </si>
  <si>
    <t>One of the Original Miami Hurricane OUTLAWS/ President of SILEO RADIO / Entercom Radio</t>
  </si>
  <si>
    <t>We are One Team, built around a fraternity of former NFL Players who are aligned, connected and engaged, working together in life beyond football. @NFLPA</t>
  </si>
  <si>
    <t>Just a local activist just trying to do right by my community #BlackLivesMatter #Justice4PatriciaHill</t>
  </si>
  <si>
    <t>Your home for geek news across TV, film, books, comics, games, and tech. If you love it, you’ll find it here.</t>
  </si>
  <si>
    <t>A ‘67 Chevy Impala rolls into Sunnydale      — discuss</t>
  </si>
  <si>
    <t>핑끄・ピンク/ 韓国人 Cartoonist&amp;Writer(仕事中) _________ KinKiKids(연성/소비) / OVERWATCH(트위치구독/즐겜/소비) 日常ツイ⭕️ 日本語⭕️ 그림 불펌・재업로드・개인굿즈제작❌ ____ 📌Profile: https://t.co/LyE8uDxYs8</t>
  </si>
  <si>
    <t>There is no place for Love in Debate. DEBATE, not LOVE Trumps Hate. #DebateTrumpsHate.</t>
  </si>
  <si>
    <t>World's okayest guitarist. 
19D10D3
1/11ACR Fulda, Germany / Doha, Kuwait
Christ is my Rock.
#MAGA
Bing, never Google.</t>
  </si>
  <si>
    <t>Curious about almost all forms of media, political communication and advertising. PhD, Associate professor MIUN, researcher, senior lecturer.</t>
  </si>
  <si>
    <t>Research Consultant, Kantar Sifo. Gillar mätbar effekt av externkom.</t>
  </si>
  <si>
    <t>Most Politicians are Criminals, yet the public doesn't seem to comprehend this.</t>
  </si>
  <si>
    <t>International festival for films made by women. 6 days of celebration of women in film business. 24 - 29 April 2018 in Cologne. #IWFF2017 #IFFF2017</t>
  </si>
  <si>
    <t>Photojournalism/photography. I post my photos every once in a while. ❤️------- if i were a wrestler, "Heavydirtysoul" would be my walkout song</t>
  </si>
  <si>
    <t>DM @underdeskloser to hire here @_MadameV @MissMelodyMay
@DominaBrooklyn</t>
  </si>
  <si>
    <t>✨ deliciously cruel. financial dominatrix💰 20. That Bitch. Forever Trapped. cum hard, submit harder.✨ $g0ldenkitty</t>
  </si>
  <si>
    <t>Bow down and crawl to @DevoseSecret with wallet in mouth
https://t.co/U09p4THf5r
https://t.co/USBctrrtek</t>
  </si>
  <si>
    <t>Author of #erotic and dystopian fiction 🍁 Supporter of indie authors</t>
  </si>
  <si>
    <t>Property of @VampyGoddess
Do you want shouts? (sub/dom)  Just follow me and go to https://t.co/TSsa3sFUDJ and create your shout Your shouts</t>
  </si>
  <si>
    <t>Montana Mom with an interest in good eats, good reads, justice for all, and thriving kids.</t>
  </si>
  <si>
    <t>Natuurliefhebber - Fotograferen - Honden aan de lijn - Hulpdiensten - Politiek - Sport - MUZIEK - Partner van @ria_frieling ❤️📸🎥🎤🎧</t>
  </si>
  <si>
    <t>Lucky to be born in this era of technological changes, but political issues are my passion. Covers all that is exciting, sustainable and worthwhile in life.</t>
  </si>
  <si>
    <t>I occasionally write things and RT...so there. Leukemia survivor.</t>
  </si>
  <si>
    <t>Twitterbot fan, misandry aficionada. White &amp; anti-whiteness. #Climatechange scares me. Cis queer woman working in construction. #Icanhazlogic</t>
  </si>
  <si>
    <t>Two-Fisted Socialist
Heathen/Polytheist</t>
  </si>
  <si>
    <t>Fit me like a shoe too tight</t>
  </si>
  <si>
    <t>Director, NY - Drug Policy Action a mix of #formation Beyonce, #BBHMM Rihanna and Laura Winslow — drug war, Black people, freedom &amp; liberation</t>
  </si>
  <si>
    <t>Preserve, protect, and defend the Constitution; joined Twitter to follow Trump; miracles are taking place all around us; fantastic time to be alive!</t>
  </si>
  <si>
    <t>NYT reporter; WSJ alum; mom, techie, yogi, DIYer, author of the memoir If You Knew Suzy.</t>
  </si>
  <si>
    <t>Outlaw, coward</t>
  </si>
  <si>
    <t>¤ Français / English ¤
Politique, Actualités, Humour, Neurosciences, Jolies Photos 😍</t>
  </si>
  <si>
    <t>poet, painter, spy #realSF #eatyourcolors #dubnation #neveragain #TrumplessTuesdays @dimsumeaters. It’s a goddamn beautiful day.</t>
  </si>
  <si>
    <t>I am a philanthropist, free-market economics consultant and private investor.</t>
  </si>
  <si>
    <t>Single mom in MS, child with SPD and ASD, Proud supporter of the #Resistance, STILL with her, #BlackLivesMatter, Ready to throw a huge impeachment party</t>
  </si>
  <si>
    <t>Nonprofit formed in response to 25 years of Christendom College mishandling reports of sexual violence &amp; harassment #christendomtoo #believewomen</t>
  </si>
  <si>
    <t>A wise man's heart is at his right hand ; but a fool's heart is at his left.-Ecclesiastes 10:2</t>
  </si>
  <si>
    <t>Blogger, author, reader, and dreamer. Writing is home territory. Embrace the positive ❤</t>
  </si>
  <si>
    <t>Author; marketing &amp; fundraising consultant; environmental, human, animal &amp; social justice champion. Host of #AuthorToolboxBlogHop. #amwriting #writingtips</t>
  </si>
  <si>
    <t>He/him  "The truth is usually just an excuse for a lack of imagination."</t>
  </si>
  <si>
    <t>Cuento historias desde un escenario, agradecida con un poder superior, vegetariana, amante de lo bueno, libre.</t>
  </si>
  <si>
    <t>Is an ethnic Jew, recovering Evangelical, Pagan, Pansexual, cisgender man living "normally" with his wife &amp; kids, Gun-totin' Constitutionalist &amp; libertarian.</t>
  </si>
  <si>
    <t>El Templo Del Pop ✨</t>
  </si>
  <si>
    <t>Ciao.</t>
  </si>
  <si>
    <t>¡Tu portal de #noticias venezolano, donde encontrarás la información directa al grano!</t>
  </si>
  <si>
    <t>Periodista. La Universidad del Zulia (LUZ). Escribo reportajes/entrevistas en @CaraotaDigital. También la sección #CaraotaRetro nllabanero@gmail.com</t>
  </si>
  <si>
    <t>After centuries of war,famine &amp; dictators we created the EU. All was good until one day an arrogant, xenophobic, tax avoiding monster called Brexit came along..</t>
  </si>
  <si>
    <t>Poet. Former Scottish Arts Council &amp; Royal Literary Fund Writing Fellow. Books: Wild Women of a Certain Age. Washing Hugh MacDiarmid's Socks.</t>
  </si>
  <si>
    <t>SF born and raised, dim sum and cat enthusiast</t>
  </si>
  <si>
    <t>too infinity and beyond🌍</t>
  </si>
  <si>
    <t>Open,progressive, humor &amp; music may be the light to a transformed future for all ages..open to possibility.  Read,travel,dancing brings the present.</t>
  </si>
  <si>
    <t>YWCA USA is on a mission to eliminate racism, empower women, stand up for social justice, help families, and strengthen communities.</t>
  </si>
  <si>
    <t>Picking up where SNL leaves off and anchoring during the week. Jokes distributed on decentralized ledger and protected by reCAPTCHA</t>
  </si>
  <si>
    <t>Journalist for the @smh @theage @canberratimes @brisbanetimes working from the US. Tips: rolding@fairfaxmedia.com.au / Telegram racheloldingsmh / DMs are open.</t>
  </si>
  <si>
    <t>On The Beach</t>
  </si>
  <si>
    <t>I could be reading a book now, but at least reading twitter. librarian, VONA alumna, comic book fan, Texan - icon by @Lexxercise</t>
  </si>
  <si>
    <t>フィギュアスケートを見ます。</t>
  </si>
  <si>
    <t>Not a cheerleader for either side. Critical thinking should not be unicorn like. Triggering 'snowflake' name calling with the emoji is my entertainment.</t>
  </si>
  <si>
    <t>author</t>
  </si>
  <si>
    <t>I am a poet...</t>
  </si>
  <si>
    <t>Actor | Drama Facilitator | Theatre Maker</t>
  </si>
  <si>
    <t>The city's hippest orchestra - Chicago Trib. A professional orchestra that forms unique cultural connections through the universal language of symphonic music.</t>
  </si>
  <si>
    <t>Opinion editor, Guardian Australia, @cif_australia; feminist, dreamer. I like champagne and kebabs.</t>
  </si>
  <si>
    <t>Melbourne Editor,  @GuardianAus gay.alcorn@theguardian.com.
I'm on Facebook, too. https://t.co/pyHiX8rXvP</t>
  </si>
  <si>
    <t>The REAL Wonder Woman, The Countess, Cougar, The Princess of O., Southern Belle. My Books: https://t.co/ip4GkHGZ3B</t>
  </si>
  <si>
    <t>TV Critic for The New Yorker. High-functioning basic.</t>
  </si>
  <si>
    <t>Women United ​is the next phase of the #MeToo movement. Now we must #DemandRespect​.</t>
  </si>
  <si>
    <t>Using awareness to demonstrate how far we still have to go for equality.</t>
  </si>
  <si>
    <t>☆뮤지컬 - 엄기준 배우님 및 모든 뮤지컬 배우님들
☆김명민 배우님..등 연기 잘하시는 배우님까지 모두 좋아합니다!!
**리트윗/하트**  
٩(ˊᗜˋ*)و  (찡긋 ㅎ</t>
  </si>
  <si>
    <t>Radical Feminist Unicorn. Compulsive Disclosure Disorder.  https://t.co/xtoozA4E6k https://t.co/wocN6Gmqx0 https://t.co/TFfdUeGROG</t>
  </si>
  <si>
    <t>Feminist, rower, mother, lover of wine. Can also find her way round a computer.</t>
  </si>
  <si>
    <t>해방후, 한경직, 윤영하목사등 뜻있는 기독교인들이 모여 말씀에 근거해 이땅의 가난하고 힘든 사람들과 해방후 온전한 민족통일을 위해 기독교사회민주당을 창당해 소련의 부당한간섭에 맞서 신의주학생운동을 일으켜 민족을 위해 분연히 일어나 싸우는등 창당을 하였다 필자도 그뜻을 이어받아~</t>
  </si>
  <si>
    <t>The Public Philosophy Journal cultivates and publishes scholarship that is accessible to, relevant for, and shaped by the public.</t>
  </si>
  <si>
    <t>Assistant Professor of Classics at the University of Iowa and contributor to @Forbes. Digital Humanities, Late Antiquity, Baseball. These thoughts are my own.</t>
  </si>
  <si>
    <t>Standing up for hard working Ontarians - #BlueCollarWorkers #unions #membersrights I KNOW EVERYTHING and I WILL EXPOSE THE CORRUPT</t>
  </si>
  <si>
    <t>Queen's Park Bureau Chief for the Toronto Star</t>
  </si>
  <si>
    <t>문재인정부가 반드시  성공하기를 바라는  사람입니다 
신천지는 팔로우하지마 절대싫어 가정파괴범들</t>
  </si>
  <si>
    <t>Interests:  theatre and opera. My tweets do not imply approval or agreement.</t>
  </si>
  <si>
    <t>21.../Siempre alegre/ 🔮</t>
  </si>
  <si>
    <t>US Senior Business Correspondent for @Le_Figaro, @RadioFrance, @RFI. Mes tweets n'engagent que moi et encore pas toujours. Je me méfie du consensus.</t>
  </si>
  <si>
    <t>Toute l'actu économique est à retrouver sur notre fil Éco.</t>
  </si>
  <si>
    <t>ED @RiseToRun. Organizer. NYer. Scrappy, queer, feminist activist. Love long shots, good music, restorative justice, Jesuits. Alum @WomensMarch @HFA @Georgetown</t>
  </si>
  <si>
    <t>The nation's only online criminal justice news service--All crime, all the time.</t>
  </si>
  <si>
    <t>Love my NY Yankees, UConn Huskies, &amp; US Soccer. Teach K- 5th grade PE and Music. I miss my Dad. And these are the highlights... they're not the whole story..</t>
  </si>
  <si>
    <t>Vote #TRUMP #MAGA #TRUMPPENCE #TRUMP2020 #TRUMPTRAIN So grateful for our military and law enforcement officers.</t>
  </si>
  <si>
    <t>#YouTuber from #Ohio in my spare time I worship Donald Trump and save America. #AmericaFirst 
Follow me I'll offend you #BuildTheWall</t>
  </si>
  <si>
    <t>5000 book reviews and counting! At BookViral our mission is simple. Find great books, review them and share them with our readers. #BOOKREVIEWS</t>
  </si>
  <si>
    <t>Authors, Writers - Get Promotion For Your Books. Readers find great new books to read.
http://t.co/ZGs4k2mupm</t>
  </si>
  <si>
    <t>#ATWA.  follow me and I'll fav a pic of your dog!</t>
  </si>
  <si>
    <t>Advancing Justice-LA is the nation's largest legal aid and civil rights organization serving the Asian American, Native Hawaiian, and Pacific Islander community</t>
  </si>
  <si>
    <t>记者 ／ reporter @buzzfeednews.</t>
  </si>
  <si>
    <t>政治、経済、社会、時事問題等を批判的、懐疑的姿勢で激辛ツイート（毒入り注意）。事物をより正しく認識し、適切にコントロールするには、対象を360°あらゆる視座から観察する必要。右の視点も左の視点も上から目線も下から目線も必要。マスゴミが垂流す俗論にカウンター当てて相対化しまくります。ちなみに9割以上botです。</t>
  </si>
  <si>
    <t>無線ランデブーbot☆☆世界のラジオ放送が世界を救う☆アマ無線4級☆自動車シャシ3級★アシモフ エンサイクロペディスト志望★百科辞典学徒
旧オランダ領radioﾈﾀﾞｰﾗﾝﾄﾞ マダガスカル中継局
★五バンド制覇☆５カ国語でラグチューよかよか
★南アフリカの声 大好き</t>
  </si>
  <si>
    <t>A-live connect代表/SEX and the LIVE!!/若者支援/ヒューマンライブラリー/恋愛・人間関係相談・アドバイス/性被害サバイバー/取材・講演受付/ライフハック/居場所作り/うつめし/性を肯定的に捉える/美容健康/真面目を楽しむ/人間が好き/オタク/ 頭の中の整理/返信できないとき多い</t>
  </si>
  <si>
    <t>ポリアモリー・オープンリレーションシップ・ジェンダークィア・パンセクシャル・自閉スペクトラム症（アスペルガー）・精神障害者保健福祉手帳3級・サバイバルゲーム・クライミング・ポールダンス・ウィップクラッキング・全身タイツ・マゾヒズムとサディズム</t>
  </si>
  <si>
    <t>Love my wife, my dog, my family and friends! A proud veteran and a hack on the golf course! PS: PARKINSON'S SUCKS! AGENT ORANGE SUCKS! CANCER SUCKS!</t>
  </si>
  <si>
    <t>The World's Leading #LGBT #News Source</t>
  </si>
  <si>
    <t>I tweet mostly about environmental problems, solar energy, food, health, fishery and electric cars.</t>
  </si>
  <si>
    <t>Satirical Trump tweets, helping deliver 'Merica to the chosen few. #pimperor</t>
  </si>
  <si>
    <t>Aqui esta toda la musica que buscas
facil de descargar Siguenos en Instagram @PocotoEltrotiao</t>
  </si>
  <si>
    <t>Lawrence townie and KU alum. Photographer, writer and social media manager at Bert Nash Mental Health Center and Backstory Photography. Most of all, proud dad.</t>
  </si>
  <si>
    <t>Embarrassed to be an Australian since the Howard era. #SaveSyria #FreePalestine #FreeWestPapua #Feminist #EndViolenceAgainstWomen #AnimalRights #BanLiveExport</t>
  </si>
  <si>
    <t>Biz Dev Director @StructureRes &amp; B2B Tech marketing, Social Media, Analyst Relations consultant in Cloud industry. Ask me about https://t.co/G0vYeArXC9</t>
  </si>
  <si>
    <t>Garden Variety Relationships.
Ecoman is a landscaping &amp; gardening practice shaping residential spaces of all sizes. We've got a thing for working with nature.</t>
  </si>
  <si>
    <t>cellist, musician, eng manager @Spotify, leadership, culture, OpenStack</t>
  </si>
  <si>
    <t>50% Turkish, 100% American, lawyer, gun owner, dog &amp; shoe lover. Lib blocker. Followed by Hannity, Scott Adams, Roseanne Barr #HeIsMyPresident #MyHairIsMyHijab</t>
  </si>
  <si>
    <t>Author 'MONARCHY' several research papers on literature, international sociology, etymology, philology,morphology(Literature) RT are not endorsements</t>
  </si>
  <si>
    <t>Real Estate Broker, Musician, Lover of Life... oh, and maybe just a teeny tiny Star Wars nerd, but accpetably so by social standards. ;)</t>
  </si>
  <si>
    <t>Pro-science, anti-conspiracy theory, super-liberal lover of all things pop culture. I've been blocked by people more famous than you.</t>
  </si>
  <si>
    <t>Engaging Communities, Australian Labor. Politics &amp; pop culture junkie, activist heart with a sloth for a spirit animal, long-time thespian &amp; general word nerd.</t>
  </si>
  <si>
    <t>Leo y escribo. Editora en @playgrounder. En Barcelona con @ibrahb, Ulises y dos gatas.</t>
  </si>
  <si>
    <t>Amante de las palabras, anglófila, lectora, proyecto de poeta, observadora, capturadora de momentos, comunicadora a ratos.</t>
  </si>
  <si>
    <t>19대 대통령 문재인 ,버텨줘서 고맙고 고마운만큼 나머지 5년은 국민이 당신의 버팀목이 될것입니다,사랑하고 존경합니다 .</t>
  </si>
  <si>
    <t>Wishbringer Molly Blue Dawn, High Priestess of Serendipity  http://t.co/oT0LjUiK5c
Delightful Dancing Dandelion</t>
  </si>
  <si>
    <t>👧🏾#metoo 🙆🏾Live free from the pain of your past 👶🏾 Protect our children</t>
  </si>
  <si>
    <t>I have a soft spot for kind people, nature and animals. And I believe in empathy, equality &amp; science.</t>
  </si>
  <si>
    <t>Product Marketing @thinkific.
Fondly prior: @unbounce.
Generally fantastic.</t>
  </si>
  <si>
    <t>En recherche de LA vérité.   Pjiste par passion, pour le meilleur comme pour le pire  Curieux de tout, certain de pas grand chose https://t.co/VCcVbxX91h</t>
  </si>
  <si>
    <t>♪♫♩♬GM♪♫♩♬ Keep the faith ☺♥☼ #TeamGeorgeMichael #TeamDepecheMode</t>
  </si>
  <si>
    <t>19 • Ottawa • Algonquin College •</t>
  </si>
  <si>
    <t>american gay living the canadian dream</t>
  </si>
  <si>
    <t>New York State Assemblywoman representing Eastern Queens || #teamnily</t>
  </si>
  <si>
    <t>Aussie lawyer and policy adviser</t>
  </si>
  <si>
    <t>TED Resident, Founder/Chief Creative Strategist at CREATE FORWARD.</t>
  </si>
  <si>
    <t>Love photography.Action movies. The beach. My family and friends. I have become a semi activist since 307. I am 14th Clan.</t>
  </si>
  <si>
    <t>#Amazonas 
#Showbiz #OjoCrítico #Cine</t>
  </si>
  <si>
    <t>Jag tar avstånd</t>
  </si>
  <si>
    <t>Chefredaktör för @kvartalet. Juristutbildad. Swedish journalist, LL.M., editor in chief Kvartal. Tweets in Swedish/English.</t>
  </si>
  <si>
    <t>Upsaliensare. Känd som ANTIKALIFEN. Gillar du vad jag skriver? Swisha till 0760078008.</t>
  </si>
  <si>
    <t>Your run-of-the-mill Swedish altright hipster-punk; co-founder and editor of https://t.co/xfH4B7qQiN.</t>
  </si>
  <si>
    <t>Kulturarbetare, altnorden.se Finns också på engelska @chris_altnord
Gab: https://t.co/OAibaRS0b6</t>
  </si>
  <si>
    <t>Husband, Dad, living one day...hell, one minute at a time. Battling Depression daily. Progressive Liberal and underemployed.</t>
  </si>
  <si>
    <t>Ridiculous human being. Pop culture addict. Occasional Sourcetologist. Nostalgia victim. Awkward storyteller. Keeper of truth. Master of words. My sign is neon.</t>
  </si>
  <si>
    <t>foh</t>
  </si>
  <si>
    <t>This world is kind of garbage and I have a low opinion of humanity. Here for the spicy content, discourse, and yawning abyss</t>
  </si>
  <si>
    <t>Loves America and Israel.</t>
  </si>
  <si>
    <t>10 yrs experience supporting young &amp; BME. Passionate about inequalities, mental health &amp;gender issues. Founder @SheSpeaksWeHear Usual disclaimers.</t>
  </si>
  <si>
    <t>Cynical and Sarcastic🙌
|
 Conventional inadvertent Engineering Student at @NITSKM
|
 I write sometimes. 🙇‍♂️</t>
  </si>
  <si>
    <t>from Churchill Manitoba
I make the world the world doesn’t make me</t>
  </si>
  <si>
    <t>Loves Children, Animals, the Earth and Jesus Christ. Believe America is the last holdout and is a power for GOOD if we get back on track. Love President Trump.</t>
  </si>
  <si>
    <t>The official Twitter account of the American novelist and short story writer.</t>
  </si>
  <si>
    <t>snap: rileyb9876</t>
  </si>
  <si>
    <t>Instagram; zoey_osteen</t>
  </si>
  <si>
    <t>Sake brewer(since 1601)/Piano/Jazz/ Classic/Beegie Adair/Ingrid Bergman/Animals/Football (Kyoto U/49ers)/Baseball（Tigers）/Rugby(Kobe)/Businessweek/McGraw-Hill</t>
  </si>
  <si>
    <t>Fan of The Tony Kornheiser Show Podcast https://t.co/vim4lUH5Ln @ThisShowStinks  #LaCheeserie</t>
  </si>
  <si>
    <t>The only easy day was yesterday! Played in Sandbox! Baseball I love! Views are my own! Slow is smooth &amp; smooth is fast! #Sig226 #MCGA  #MAGA #TrudeauMustGo</t>
  </si>
  <si>
    <t>I have seismophobia, studying Italian / Voglio essere un infermiera che sostiene le vittime del terremoto, quindi sto studiando italiano.</t>
  </si>
  <si>
    <t>#NONUKE #改憲阻止 #ネトウヨ 撲滅。#地球LOVE同盟 🌐 #ヤバすぎる緊急事態条項 Estaba en España, México, Portugal, Perú, Bolivia y Guatemala. 19歳〜スペイン語諸国へ留学&amp;放浪。ecología y medio ambiente</t>
  </si>
  <si>
    <t>neurodivergent femme-writer-mom-she/her  *Grandma and Grandpa fought Nazis--and so can we!*</t>
  </si>
  <si>
    <t>funny socially-dyslexic beautiful kind caring Sicilian Swedish loud talks too much passionate; a fiery Italian woman</t>
  </si>
  <si>
    <t>Buffalo News reporter. I write about health care.</t>
  </si>
  <si>
    <t>On the #left side..</t>
  </si>
  <si>
    <t>🗞Actualités, économie, politique, culture et divertissements. 1er quotidien et site d'information généraliste en France.📱Snapchat et Instagram avec lefigarofr</t>
  </si>
  <si>
    <t>Journaliste Débats au @Le_Figaro et agitatrice à @RevueLimite Adieu Mademoiselle, Éditions du Cerf. Il faut pacifier, cultiver et polir. (Saint-Ex)</t>
  </si>
  <si>
    <t>Politiquement croquette. Sciences sociales, principalement, mais aussi pandas roux. Organise @Revue_LaVolte.
pp. by Kirubo, cover by @sociobd</t>
  </si>
  <si>
    <t>til it happens to you</t>
  </si>
  <si>
    <t>己ﾆ付 のんべんだらりと 生くるより ﾊﾟｯと散るのが 俠華(ｦﾄｺﾊﾞﾅ どふせ産まれて 来たからにゃ 咲かせてみませふ 魅せやせふ 庭ﾆ付 松綠の 戒め解かるを 待ち望み 一雨毎に 立つ芽吹き哉 国指定名勝 如斯亭</t>
  </si>
  <si>
    <t>proud mom of 4 Great babies and superwoman or just call me MOM</t>
  </si>
  <si>
    <t>I’m like Noel Gallagher, minus the talent, and fame, and money. I’m just a rude asshole.</t>
  </si>
  <si>
    <t>reputation management. foodie. heart failure survivor. I like to make a difference - Alpha Consult, Women In Media, Outspoken Women. #celebratingwomen 559</t>
  </si>
  <si>
    <t>IN GOD WE TRUST NORTH CAROLINA FOREVER LOVE 🇺🇸🇺🇸🇺🇸❤️❤️🇺🇸be so good that they can't ignore you💪USA STRONG gun gun gun</t>
  </si>
  <si>
    <t>Selbst der Tod hat sein Gelächter.
Gab.ai</t>
  </si>
  <si>
    <t>Todas las batallas en la vida sirven para enseñarnos algo, inclusive aquellas que perdemos</t>
  </si>
  <si>
    <t>Canada's authority on music, film and comedy.</t>
  </si>
  <si>
    <t>CEASE AND DESIST - OUT NOW🕷️ - listen here: https://t.co/3DlXdIZbXP</t>
  </si>
  <si>
    <t>It is illogical to refuse to provide education for all of a country's children &amp; health care for all of its people. #HeroesResist 💥 #TheResistance (fan acct)</t>
  </si>
  <si>
    <t>💥#TheResistance💥 #TrumpRussia
#RebelAlliance
The Resistance will not be Intimidated.
#HeroesResist💥
#12DillyDilly</t>
  </si>
  <si>
    <t>MSc Ind Design Eng'r #geeksresist #TheResistance Discworld Firefly RD Avengers ST/SW Lucifer, Intelligence Honesty Honor Music Books Games Animals, Some Humans!</t>
  </si>
  <si>
    <t>💥#TheResistance💥
                                                                     Star Lord, man. Legendary Outlaw.  #TrumpRussia  #HeroesResist💥 #FBR</t>
  </si>
  <si>
    <t>Concerned Wife &amp; mom to 3 kids &amp; a bundle of superheroes! Here to support @2hawkeye2018.  🏹 I completely support his avenging; I couldn’t be prouder. #resist</t>
  </si>
  <si>
    <t>💥#TheResistance💥 #TrumpRussia  #HeroesResist💥 #FlameOn🔥  #AvengersAssemble  #BlueWave
#FBR</t>
  </si>
  <si>
    <t>Somewhat subversive. No apologies. Raging liberal. #TheResistance #TW #HeroesResist #MuellerTime #BlueWave</t>
  </si>
  <si>
    <t>Effervescent guide to the 45th Hunger Games. I #resist with Katniss. I #ally with 🏳️‍🌈, ✊🏿,🚦♀️, ☮️💜, ❄🌊
“May the odds be ever in OUR favor!” —Me
[fan account]</t>
  </si>
  <si>
    <t>Seeker of Truth, Magical Witch for #TheResistance SaveDreamers HelpPR HelpUSVI Twitches Don’t Burn “She knows without knowing" No lists Don't Play Trolls</t>
  </si>
  <si>
    <t>I served to protect the rights of my fellow Americans. I'm still doing that but in a new way. We are in the midst of a #HybridWar America's fate is in our hands</t>
  </si>
  <si>
    <t>#United
America's Bat. Learning something new everyday. 
I will Never stop, Never back down. 
#TheResistance</t>
  </si>
  <si>
    <t>#StrongerTogether ❄️ I'm not giving up and neither should you! If anything goes wrong, #UseYourPowers #WWWresist #TheFutureIsFemale  #HeroesPersist 🌊 fan acct</t>
  </si>
  <si>
    <t>Son of Odin, the Asgardian god of thunder, and trusted brother of the Avengers. #HeroesResist 💥#PuertoRicoRelief / #SaveDACA / #ProtectACA</t>
  </si>
  <si>
    <t>nurse, friend, #feminist, geek. likes humor, science, tech, &amp; the Oxford comma. on my journey to becoming #woke. #TheResistance💥#HeroesResist💥fan acct 🚫lists</t>
  </si>
  <si>
    <t>Father of @1IronMan2018. 
Co-founder of S.H.I.E.LD with @AgentCarter_SSR. 
Helped create @CapRogers2018. 
I mention that sometimes. #TheResistance #HeroesResist</t>
  </si>
  <si>
    <t>#TheResistance #AvengersAssemble #HeroesResist 💥
I am here with Tony Stark @1IronMan2018 and all Avengers of Democracy.</t>
  </si>
  <si>
    <t>Veteran, Environmentalist, Book Lover, Resister.   #HeroesPersist  🌊   #FBR #VeteransResist 
No Trolls. CDC7!
To strive, to seek, to find, and not to yield.</t>
  </si>
  <si>
    <t>Bruce, Sam, Aunt Meg &amp; I support the #theResistance Shall we stop the gyre and gimbal, Mr. Trump?
No gun-loving trolls, no lists.</t>
  </si>
  <si>
    <t>I'm creative.  I design &amp; produce, marketing &amp; entertainment projects for clients as well as original productions.  My goal is  to constantly innovate. #Resist</t>
  </si>
  <si>
    <t>Jen Danby Playing Pietro Maximoff with #TheResistance on Twitter. Fighting beside #HeroesResist💥led by @1IronMan2018. #AvengersAssemble #Bluewave2018 #BlueWave</t>
  </si>
  <si>
    <t>Injustice and corruption make me really mad. I'm here to fight for #TheResistance #RESIST #Indivisible #Demforce #Ω #HeroesResist (fan account)</t>
  </si>
  <si>
    <t>Part of #TheResistance, fighting *45 w/ #HeroesPersist #FriendsResist Fmr. villain, now Hero, soon to be Mrs. Bruce Wayne 💍 (Fan Acct) #MeToo #TimesUp #Spoonie</t>
  </si>
  <si>
    <t>DS9 C.O., Emissary of the Prophets of Bajor, 2017 BA in Political Science/Film/Theatre. Love cooking,singing, diplomacy. RFR Founder/Exec Ed | #GeeksResist</t>
  </si>
  <si>
    <t>Batman, world’s greatest detective here with @ScarletAvengers who introduces Democratic challengers (link) while I unmask incumbent cronies (pinned tweet). 💥</t>
  </si>
  <si>
    <t>I'm here to help @1IronMan2018 and #HeroesResist💥 in #TheResistance. 🕸 This is a fan account formerly known as @blackwidows2017. #AvengersAssemble #Shawarma</t>
  </si>
  <si>
    <t>Official twitter account for Amy Murri Briel (D) Candidate for US Representative IL-16. Murri is a wife, mother, activist and fighter for real representation.</t>
  </si>
  <si>
    <t>마음.</t>
  </si>
  <si>
    <t>#resistance #MeToo</t>
  </si>
  <si>
    <t>살기엔 너무 가난하고 죽기엔 너무 젋다</t>
  </si>
  <si>
    <t>Interessiere mich für das Weltgeschehen. Arbeite als Datenjournalistin bei der @SZ. #rstats</t>
  </si>
  <si>
    <t>Western Contrarian. 3rd Twitter Account. Not a bot. Appears I am shadow banned.</t>
  </si>
  <si>
    <t>WBAL-TV 11 News
Live. Local. Latebreaking.
Maryland's news leader.
IG: WBALTV11 
Newstips 410-338-6501</t>
  </si>
  <si>
    <t>Cuenta del periódico Capital. Noticias de política, CDMX, deportes y entretenimiento. 
G+ https://t.co/huoO0xpBa1 
Facebook https://t.co/j8hpFlUj5C</t>
  </si>
  <si>
    <t>Somos Economíahoy.mx, el portal de @elEconomistaes con la más completa información económica, política y de toda la actualidad mexicana.</t>
  </si>
  <si>
    <t>Designer Sportswear Brand Incorporating Art &amp; Neurology. #Epilepsy Workout or hit the streets. Now available in the USA #FashionWithPassion #PatternsWithPurpose</t>
  </si>
  <si>
    <t>Global award winning Lawyer &amp; Founder @LegatusLaw. Mediator/Mentor 4 NextGen/Author: Making a Splash on Networking https://t.co/zOddEKdwyl. Instagram@Rashmi.Dube</t>
  </si>
  <si>
    <t>Passionate about excellent achievement in sales, sport, family, relationships, learning and everything that is important in life. All views here are my own.</t>
  </si>
  <si>
    <t>Too much of a delinquent to hold a job -Mike Rhyner https://t.co/pLZrmWC1wA</t>
  </si>
  <si>
    <t>CBSLA is CBS2 and KCAL9: Local and Breaking News, Sports, Weather and the Best of LA and OC. 
Download our app for BREAKING NEWS: https://t.co/i1Mp9WsUTH</t>
  </si>
  <si>
    <t>Historian, (British Voices &amp; A Hard Local War , etc.) Interests: COIN, Empire, Intelligence, Crime, 19th/20th Social History. Co-organiser @KEconomicConf</t>
  </si>
  <si>
    <t>I am the border between Ireland and Northern Ireland. I’m seamless &amp; frictionless already, thanks. Bit scared of physical infrastructure. Don’t like the sea.</t>
  </si>
  <si>
    <t>Dr. Tom Clonan (Captain) Security Analyst &amp; Academic. Whistleblower, Carer: Advocate 4 Disabled &amp; Carers. Equality &amp; Social Justice #repealthe8th</t>
  </si>
  <si>
    <t>Comedian / Man of God / Singer 
For booking email
 thepastorfred@gmail.com</t>
  </si>
  <si>
    <t>Mexico 1982, periodista refugiado en la foto, editor de fotografía en Newsweek en Español. Opiniones y TL a título personal.</t>
  </si>
  <si>
    <t>Cantante, compositora, productora musical, diseñadora de moda y actriz mexicana.</t>
  </si>
  <si>
    <t>¡Chaparrita, sencillita y carismática!</t>
  </si>
  <si>
    <t>Bound to my ancestress-muses: Helena, Helen, Helen "Nellie," and Helen "Nell." Advocate of women, liberal LDS mom of 5, and social justice warrior. I #TakeAKnee</t>
  </si>
  <si>
    <t>Alternative Fire&amp;AviationMngtNPS       Sharing Facts on the Effects of Climate Change on Fire &amp; Fuels 
#AlternativeFacts Free Zone
#resist #theResistance</t>
  </si>
  <si>
    <t>I am the future Mrs. Harrison Ford.  I love all things Harrison Ford.</t>
  </si>
  <si>
    <t>While prostrate in prayer; God said: stand up on your feet; Tell people My Son is coming soon.</t>
  </si>
  <si>
    <t>J'suis juste revenue rire un peu.</t>
  </si>
  <si>
    <t>24ans et toutes ses dents. Mélomane. Cynophile. Misophone. Potterhead. Netflixophile. Bibliovore. Mais par dessus tout, flemmarde à temps plein.</t>
  </si>
  <si>
    <t>International news from NPR</t>
  </si>
  <si>
    <t>NPR's global health and development blog. Sign up for our weekly newsletter: https://t.co/zE91GT8x5k</t>
  </si>
  <si>
    <t>NYT best seller w @laurenoyler /44 alum / mom to Bun+Petey /#CrookedConversations / a witch @_thewing_ / “can’t close the door when the walls cave in”-The Dead</t>
  </si>
  <si>
    <t>Artist, GLBT, Pibble lover</t>
  </si>
  <si>
    <t>I Love America!!! I love Freedom!!!</t>
  </si>
  <si>
    <t>Bumble is more than a social network - it's a movement to promote equality, empowerment, kindness, and online accountability.</t>
  </si>
  <si>
    <t>sfa21 💜 CPSpiritStaff 👯💕 ΔΖ 🐢</t>
  </si>
  <si>
    <t>Business Communication &amp; Corporate Education/Radio/TV | SFA19 |@hercampussfasu Social Media Director | Rugby Lil Sis Secretary 💜🏉</t>
  </si>
  <si>
    <t>Don't forget me, I'm Dr. B!!</t>
  </si>
  <si>
    <t>Irish American, Writer/singer/mental health/LGBT advocate, Julie Andrews fanatic, loves antiques/history, Feminist, Spiritual Seeker, Angel Reader #MeToo</t>
  </si>
  <si>
    <t>Proud Trump Supporter, truth about disclosure seeker, interests space, astronomy, astrology, petroglyphs and the human spirit.</t>
  </si>
  <si>
    <t>Mental health writer @metroUK @healthline Insta: https://t.co/KnzlWqe7gS 📚Book coming 2018📚 holla: fiona@fionalikestoblog.com</t>
  </si>
  <si>
    <t>#Chicago-based #feminist #media org. #Feminism superheroes since before it was cool. Creator of #FeministProm</t>
  </si>
  <si>
    <t>Proud Marine Mom of 2nd Recon Vet  / Married Mom of 5 with only 1 left in the coop /Grandmom / Not always PC / @TenaciousTrump /  https://t.co/yMkGSM6Hi7</t>
  </si>
  <si>
    <t>Life</t>
  </si>
  <si>
    <t>Vanderbilt grad, Mom, Reaganite, NAVAIR wife and RN in a former life. Pro life #MAGA  Joined 2009</t>
  </si>
  <si>
    <t>Donald Trump's Republican Party enraged me to that point where I am now engaged and energized.
I will not stay silent so that you can stay comfortable.</t>
  </si>
  <si>
    <t>#God #conservative #patriot #MAGA #CCOT #2A /μολών λάβε /Coon cuz I tend to make a mess #rolltide #huskies You'll be OK, really ;-) @goodoz on gab.ai  Cheers!</t>
  </si>
  <si>
    <t>Progress = Bridges not Walls. All views are personal. I prefer a bridge to cross the river, than a wall to fence the border. Stronger Together - Green Future!</t>
  </si>
  <si>
    <t>110% Donald Trump Supporter. #MAGA</t>
  </si>
  <si>
    <t>ENTP-A  If you represent the MSM in any way, DO NOT FOLLOW ME.  If you got blocked, it is because you digressed to insults.</t>
  </si>
  <si>
    <t>Big League Trump supporter. I love God, fast cars, large boats... Democrats are Meanies!!!
#MAGA #TRUMPTRAIN #FIRESESSIONS</t>
  </si>
  <si>
    <t>(2 Timothy 1:7) (2 Samuel 22:38) #NRA #BluegrassMusic #GratefulDead #RaiderNation  #JesusSaves #BlueLivesMatter #AmericaFirst  #MAGA</t>
  </si>
  <si>
    <t>VOTE: Cheap Cracker in 2024 - MAGA - TrumpTrain - SEMPER FI - USMC - MCMAP- MAIT (0917) - FORECON -DrainTheSwamp - TRUMP2020</t>
  </si>
  <si>
    <t>FF/Paramedic, Critical care flight medic, RN, and a writer you just haven't heard of, yet. https://t.co/uDTBrKV1Ij #MAGA Proud to be followed by @SeanHannity</t>
  </si>
  <si>
    <t>Love my life, my family and my animals #God #maga#support our troops</t>
  </si>
  <si>
    <t>President Donald Trump🇺🇸 America 1st #MAGA #SupportOurTroops #VeteransLivesMatter #GodBlessAmerica
#Conservative #BuildTheWall #BackTheBlue 🚂☁☁☁🇺🇸</t>
  </si>
  <si>
    <t>New Account. Twitter Tried to silence me. Trump is my President. #MAGA #americafirst #Vets #Backtheblue Libtards are Morons!!! Thank You too all our Military</t>
  </si>
  <si>
    <t>I live for my Kids, my dog, my friends, my 442, and my drums in that order. #TRUMP IS MY PRESIDENT YOU'RE FIRED..#MAGA 🇺🇸💪🏻🙏 Dad WWII #Vet ..R.I.P. Pops 🌹</t>
  </si>
  <si>
    <t>Conservative wife &amp; mother - blocked by @johncusack @wilw &amp; @KevinSpacey A PROUD DEPLORABLE! #MAGA #TRUMP #2A #ProLife NO LISTS FB @GenFlynn https://t.co/U5kKCxb15k</t>
  </si>
  <si>
    <t>💋Dash of class,handful of attitude.💋Mud&amp;Mascara kinda girl🌼🍓#GirlsWithGuns💋#TrumpTrain🇺🇸#BackTheBlue💙 #Vets #Trump2020 #WomenForTrump👠💄Cali/Jersey😇</t>
  </si>
  <si>
    <t>Automotive Body Designer, Protagonist, Trump Supporter, Husband, Father, Grandfather, Christian, Old Hillbilly University!
#MAGA #TRUMPTRAIN #FIRESESSIONS</t>
  </si>
  <si>
    <t>#MAGA #DrainTheSwamp #BuildTheWall #Qanon #TheGreatAwakening</t>
  </si>
  <si>
    <t>Trump Fan, Ben Carson fan, thanks to all veterens for our freedom</t>
  </si>
  <si>
    <t>Blocks for the wall. @mikogmike @RealBiddle @CynthiaRunnels1</t>
  </si>
  <si>
    <t>🇺🇸100% God &amp; America Loving Patriot🇺🇸#SupportOurMilitary💯#BackTheBlue🚔#WoundedWarriorProject🎖#2A #ProLife #IStand🇺🇸#MAGA❤️My USMC BF ❤️ My Dog 🚫DM’s🚫</t>
  </si>
  <si>
    <t>#maga#potus  new account</t>
  </si>
  <si>
    <t>🇺🇸🇺🇸#PATRIOT#Trump 
 LOVE ISRAEL🇮🇱🇮🇱 ISRAEL IS FOREVER!
holistic Med./MESSIANIC JEW
✡️BELIEVE THIS IS THE GREATEST TIME IN HISTORY 🇺🇸✡️🇮🇱Jewish 🕎✡️</t>
  </si>
  <si>
    <t>REAL- MEN- RESPECT- WOMEN 🌹
GOD♦️COUNTRY♦️GUNS♦️FITNESS NUT
#VETS #1A #2A #BACKTHEBLUE 🚫 NFL
#1MILITARY #BANISLAM #BUILDTHEWALL
👍#MAGA👍 #NotPC #BizOwner</t>
  </si>
  <si>
    <t>Conservative,Small Business owner,  Father of 6, Beautiful and Loving Wife. Great sense of humor. Proudly followed by @JessieJaneDuff #MAGA #Trump #Patriot</t>
  </si>
  <si>
    <t>Constitutional Conservative. Single Dad #MAGA #1A, #2A, #Freedom, #LimitedGovernment #NRA #AmericaFirst #IStandWithIsrael #CodeOfVets</t>
  </si>
  <si>
    <t>🤷🏽‍♂️</t>
  </si>
  <si>
    <t>The New Jersey Youth Justice Initiative is a youth and family-driven reform initiative which seeks to improve outcomes for justice-involved youth in New Jersey.</t>
  </si>
  <si>
    <t>I'm a #father of 5 with a beautiful fiance  a #veteran of the #USAFSOC #1st Air Commando unit #MAGA #potustrump #militaryaction #vet #veteran #patriots #usa1</t>
  </si>
  <si>
    <t>Reporter @News12BK &amp; @News12BX. Passionate storyteller. Runner. UMD Alum. FB: PaulaVasan12. Story tips? pvasan@news12.com</t>
  </si>
  <si>
    <t>NYS Senator representing Bay Ridge, Dyker Heights, Bensonhurst, Marine Park, Gerritsen Beach, Gravesend, Manhattan Beach, Sheepshead Bay &amp; Midwood.</t>
  </si>
  <si>
    <t>Fight Back Bay Ridge is a grassroots organizing group founded in November 2016 to mobilize in south Brooklyn for progressive action and localized support.</t>
  </si>
  <si>
    <t>뱃지덕후, 팬섹슈얼이고 페미니스트입니다. 심상정을 응원해요. 한남돌 안파니까 영업하지마세요. 조금이라도 한남같으면 다 버림.</t>
  </si>
  <si>
    <t>Dani 💜 She/Her💜   In love with badass women but mostly Sara Ramirez, Kristin Kreuk, and Amber Riley.💜   I'm proudly demisexual and yes it does exist. 💜</t>
  </si>
  <si>
    <t>ヤツらの脛をカウンターの出っ張りにぶつけさせたい。I will not shut up!</t>
  </si>
  <si>
    <t>Twitterを始めて今年で6周年！　今年もいろいろなことについて呟いていきたいな、と思います。
皆さんよろしくね☆</t>
  </si>
  <si>
    <t>Husband, Dad, Brother, wine guy, likes craft beer, loves local music and Grateful Dead</t>
  </si>
  <si>
    <t>Digital type. Ex GDS, Ubuntu, Labour, LBi, Flow. Opinions my own. Subject to change through education.</t>
  </si>
  <si>
    <t>Web: https://t.co/2E06ayD5uO
Insta: @amymaiden</t>
  </si>
  <si>
    <t>Born on Dja Dja Warrung land, living on Wurundjeri country. Bon vivant. Arts advocate. Homosexualist. Writer. Community radio broadcaster. Doctor Who fan.</t>
  </si>
  <si>
    <t>별 과 불량화소</t>
  </si>
  <si>
    <t>Happily married to Doug, crazy in love with my children Yates, Yardley, and Thatcher, and anchor at NBC News.</t>
  </si>
  <si>
    <t>#Natsec @observer, historian, security consultant, author, provocateur, bon vivant, polyglot, counterintelligencer, cat guy. Former NSA, NAVSECGRU, NWC.</t>
  </si>
  <si>
    <t>Welcome to the official FBI's Washington Field Office Twitter.  To submit a tip online, go to:  https://t.co/3yQJ924gP4</t>
  </si>
  <si>
    <t>Senior Reporter / Researcher @thedailybeast Tips, please: brandy.zadrozny@thedailybeast.com 
Signal: 917-605-9393</t>
  </si>
  <si>
    <t>Let’s hold judges accountable for trafficking kids! Lover of synchronicity, yoga, Mexico, California, globetrotting. Happy vegan. #MeToo #TIMESUP</t>
  </si>
  <si>
    <t>Award-winning independent news site in Berkeley, CA. RTs ≠ endorsements. Sign up for news: https://t.co/YtphhhnmTR</t>
  </si>
  <si>
    <t>Playing bass and adventuring ✌️</t>
  </si>
  <si>
    <t>News and updates from Palantir</t>
  </si>
  <si>
    <t>Our mission is to create an open financial system for the world.  Founded by @brian_armstrong @fehrsam Help: @coinbasesupport</t>
  </si>
  <si>
    <t>I'm the founder of Pando</t>
  </si>
  <si>
    <t>feminist,  secularist, activist,  proud Punjabi,  Muslim, committed to ending violence against women and girls, committed to opposing fundamentalism/extremism.</t>
  </si>
  <si>
    <t>taking on bias in the media regardless of its source.</t>
  </si>
  <si>
    <t>Editor, The Nevada Independent. Your State. Your News. Your Voice.
https://t.co/OX9zmuM4RJ
ralston@thenvindy.com</t>
  </si>
  <si>
    <t>@BarackObama will always be my president! #AlwaysWithHer #YesWeCan #StrongerTogether #KamalaHarris2020 #ProudDemocrat</t>
  </si>
  <si>
    <t>Santa Clara County Bar Association: The Bar Association of Silicon Valley.</t>
  </si>
  <si>
    <t>Opinion &amp; Commentary from The Wall Street Journal.</t>
  </si>
  <si>
    <t>I really need a sarcasm font. 😏
What's next?
#TheResistance #MissionToCivilize #StepUpOrStepAside #FBR #2545Now</t>
  </si>
  <si>
    <t>Assistant Editorial Features Editor @WSJ. Email: jason.willick@wsj.com</t>
  </si>
  <si>
    <t>co founder PDC</t>
  </si>
  <si>
    <t>Médico, Psiquiatra, Psicoanalista de grupos e instituciones. Perteneciente a AMPAG y a CCTI</t>
  </si>
  <si>
    <t>Trabajadora de la ecología política</t>
  </si>
  <si>
    <t>It’s all going to work out.... Or not........ Good luck.</t>
  </si>
  <si>
    <t>Contact: bookchip@gmail.com</t>
  </si>
  <si>
    <t>chaos sweet chaos. Lo personal es político.</t>
  </si>
  <si>
    <t>College Graduate....Finally Lol. #TeamWakanda #WakandaForever #WakandaIsMyNewHome #WakandaSalute #LongLiveTheKing</t>
  </si>
  <si>
    <t>"All lies and jest, Still a man hears what he wants to hear And disregards the rest" ~Simon And Garfunkel - The Boxer</t>
  </si>
  <si>
    <t>@mericanbyforce simply a remembrance of our history. Mother of four/Catholic/#1A/#2A/#MAGA/Trump supporter since day 1/Red ❤️in a Blue State/My Love @HaoleBoy13</t>
  </si>
  <si>
    <t>메이플/아엑/해리포터/FUB자유</t>
  </si>
  <si>
    <t>Director, Actress, Producer: #YouCanChooseYourFamily #SwissArmyMan  #DontThinkTwice #DiaryOfATeenageGirl -@ColdIronPics &amp; @TheFilmArcade -I make movies-REALLY!</t>
  </si>
  <si>
    <t>Quartz is a new kind of global business news outlet. Sign up for the Quartz Daily Brief: http://t.co/3cm80H1KMS</t>
  </si>
  <si>
    <t>Feminist gerontologist with an attitude. sephardic jew. new yorker. 🇺🇸🇪🇸🏳️‍🌈 *opinions are my own*</t>
  </si>
  <si>
    <t>The official student news outlet of @LeeU  | News. Sports. Life. | Your Voice. Heard. #LeeClarion</t>
  </si>
  <si>
    <t>들어라 태극기 
행동하라 애국보수!</t>
  </si>
  <si>
    <t>자유민주 대한민국 대통령 이승만
 자유민주 대한민국 대통령 박정희
자유민주 대한민국 대통령 박근혜
자유통일 대한민국
시장경제 대한민국
국제자유경제 대한민국
기업가가 대접받는 대한민국</t>
  </si>
  <si>
    <t>Law Enforcement/Scientist #MAGA Donald Trump IS MY President! #MMA #DilleyDilleyDay 2/27 #NRAmember</t>
  </si>
  <si>
    <t>Boss Lady. Video Editor. Mommy. Sestra. Lover.  IG: @kclynne30 |#LoveTrumpsHate|#LoveHard| Ships|#Chabby|#LoVe|#Broe|#Bangel| #Bughead|#BBFC🦁|#LGRW|</t>
  </si>
  <si>
    <t>#Packers #MUFC, full-time bookworm,  New Yorker now, but still100% island girl🇦🇬 Worships at Church of the Petty God.</t>
  </si>
  <si>
    <t>별을 노래하는 마음으로 / 작곡 / 게임 / 그림 / 페미니즘 공부합니다! 오버워치ㅣ배틀그라운드</t>
  </si>
  <si>
    <t>Reynosense. Editora, profesora, comensal. Entre Perú, México &amp; the border w/Texas. (ITESM,NYU, ESAN)</t>
  </si>
  <si>
    <t>Builder of Workplace Engagement &amp; Innovation. Wife &amp; Mom. Blogger &amp; Speaker. Running &amp; Reading Junkie. Huffington Post contributor.</t>
  </si>
  <si>
    <t>AWB is Washington state's Chamber of Commerce and Manufacturing Association. AWB's annual Spring Meeting is May 15-16 in Spokane.</t>
  </si>
  <si>
    <t>Individualist, Liberaler Freigeist, Ideologiefeind, Literatur, Geschichte, ein wenig Philosophie, Technik. Politisches Interesse Folge: Verachtung der Akteure.</t>
  </si>
  <si>
    <t>O melhor da vida é compartilhado :)</t>
  </si>
  <si>
    <t>Business Owner.  Hate Authority.  Respects Authority.</t>
  </si>
  <si>
    <t>Attorney, Historian,  University of Tennessee Sports Fan, and all around hustler.</t>
  </si>
  <si>
    <t>Rtwiteuse folle (parce que d'autres disent de belles choses et qu'il n'y a rien à y rajouter). Geek. Humaniste. Terre à terre (et ce n'est pas incompatible).</t>
  </si>
  <si>
    <t>Official account for q on CBC //  arts • music • entertainment</t>
  </si>
  <si>
    <t>Ministre du Patrimoine Canadien/Minister of Canadian Heritage. Députée/MP - #Ahuntsic-#Cartierville #CreativeCanada #CanadaCréatif</t>
  </si>
  <si>
    <t>Jean-Gabriel Giraud, Consultant-associé LOG'ins Consultants (Paris10)... #évaluation #RSE #RSO, #caractérisation de contenus pour une #communicationresponsable</t>
  </si>
  <si>
    <t>Industry news and worthwhile reads with a focus on East-West collaboration</t>
  </si>
  <si>
    <t>#MAGA supporter, Market Research professional, Polls are weighted wrong, Love the 🇺🇸</t>
  </si>
  <si>
    <t>I am just an average Canadian guy trying to make friends and looking to 1 day move to TEXAS</t>
  </si>
  <si>
    <t>Writer: badass characters, heroines, fun, fights, twists. #movies #series #webseries #videogames #food #music #love #feminism #writing #languages #nature #MMA</t>
  </si>
  <si>
    <t>Le magazine socioculturel de @icircpremiere animé par @CathPerrin. Du lundi au vendredi, de 9h05 à 11h30 (HNE).</t>
  </si>
  <si>
    <t>Directrice principale information, Le Soleil @cyblesoleil  / @RC_ML  / @fpjq  /  @fpjqsectionqc  vgaudreau@lesoleil.com</t>
  </si>
  <si>
    <t>Radio-Canada, RDI et Télé-Québec : Chroniqueur-réalisateur @AvecJulie avec @snyderjulie. Animateur, chroniqueur @RC_ML @ICIRHR @RDImatinWeekEnd @formulediaz</t>
  </si>
  <si>
    <t>구독계입니다 아무거나 리트윗합니다</t>
  </si>
  <si>
    <t>Politics | Culture | Randomness | Sarcasm | Social Media Stuff | Liberal Lefty | 💜 OMB</t>
  </si>
  <si>
    <t>i'm dee i hate everyone #SOLO | dp by @rabbitbaby0522 | header by @mrsuhs</t>
  </si>
  <si>
    <t>Keynoter &amp; facilitator. Biked solo across US &amp; raised $23K 4 @healthierGen We create healthier, safer schools &amp; communities. Also @DSE_Today &amp; @steploveblog</t>
  </si>
  <si>
    <t>Advocating for everyone's right to accurate &amp; comprehensive sexuality information, education, and related health services since '64.</t>
  </si>
  <si>
    <t>Rights. Respect. Responsibility.  Following an account does not indicate philosophical agreement or support of the account holder. 501C(3).</t>
  </si>
  <si>
    <t>Passionate about creating environments so young people can thrive. Love connecting systems and policy and build partnerships. All tweets are my own.</t>
  </si>
  <si>
    <t>Mom, Grandma, and huge news junkie! Old enough to know that most things are rarely what they seem.</t>
  </si>
  <si>
    <t>Not a Democrat</t>
  </si>
  <si>
    <t>I listen to and respect others views and I expect them to do the same, I like political analysis-constructive criticism required</t>
  </si>
  <si>
    <t>I will call elected officials everyday! #notmypresident #TheResistance #StrongerTogether #VoteBlue #ArkansasDemocrat</t>
  </si>
  <si>
    <t>I am a Content Developer for a fantastic company. I love classic rock - Blue Oyster Cult , RUSH, astronomy and a little #boating &amp; #sailing !</t>
  </si>
  <si>
    <t>@_trendspotter watching VCs, Venture Capital, Dealflow &amp; Startups -- Bet on the jockey, not on the horse!</t>
  </si>
  <si>
    <t>Social Worker. 
Social Determinants = context. Personal+Professional IS Political.
Detest neoliberalism &amp; consequences. LGBTQI+ #DroptheDisorder</t>
  </si>
  <si>
    <t>Cinema, séries de TV, HQs, música e muito mais no maior site de entretenimento do Brasil! Siga também: https://t.co/ugrDb3RFZ1 | https://t.co/jKP0Xlqdwj</t>
  </si>
  <si>
    <t>#PATRIOT #VETERAN #ARMY retired SFC,  #MAGA, #CONSERVATIVE. jitterbug n swing dancer,  Not a trumper before, Trumper proud now, #DEPLORABLE hobbito</t>
  </si>
  <si>
    <t>Management Thinker ► Business Enabler ► Speaker ► Innovator ► Startup Advisor ► Sparring Partner ► Mentor</t>
  </si>
  <si>
    <t>En conclusión... No soy un cachú!</t>
  </si>
  <si>
    <t>skin cell billionaire * evolve queer * abolitionist * she/her</t>
  </si>
  <si>
    <t>Independent journalist + climate activist Co-founder https://t.co/Lp7spchYkS 
#food #sustainability #gardening info@signewenneberg.dk</t>
  </si>
  <si>
    <t>A social network where people, free expression, and individual liberty come first. All are welcome. We don't do support here, email: support@gab.ai</t>
  </si>
  <si>
    <t>ジャーナリスト。エネルギー問題、グリーン経済、農業政策、金融、投資と資産運用情報、安全保障問題、科学と工業技術。編集プロダクション経営。趣味で軍事史と経済史 Journalist. Reporting Japanese energy policy and technology.</t>
  </si>
  <si>
    <t>ツイッターが始めたばかりで使い方がよくまだ分からない。 無言フォローリツイート失礼いたします。</t>
  </si>
  <si>
    <t>RADIO HOST | TE CUENTO COSAS INTERESANTES EN @COPE_ES DE 12:20 A 13:30H | PRODUCTOR EN @COPEELCHE</t>
  </si>
  <si>
    <t>Immigrant. Progressive. Systems Engineer. Painting Artist. Introvert. Allergic to BS. #Resist #TX21 #BetoforSenate #Kopser4Congress #AndrewWhiteForGovernorTX</t>
  </si>
  <si>
    <t>@BBCRadio4</t>
  </si>
  <si>
    <t>Londonish.</t>
  </si>
  <si>
    <t xml:space="preserve">Cambridge.       </t>
  </si>
  <si>
    <t>38.6N 90.6W - StL MO</t>
  </si>
  <si>
    <t>UK + US with global travels</t>
  </si>
  <si>
    <t>Montgomery, Wales</t>
  </si>
  <si>
    <t>outlaw.ie</t>
  </si>
  <si>
    <t>Nationwide - UK</t>
  </si>
  <si>
    <t>広島 Hiroshima 日本 Japan</t>
  </si>
  <si>
    <t>Below the Mason Dixon Line !</t>
  </si>
  <si>
    <t>PARIS (France)</t>
  </si>
  <si>
    <t>Missouri/ Washington DC</t>
  </si>
  <si>
    <t>Alaska &amp; Washington, D.C.</t>
  </si>
  <si>
    <t>tonyagjprince.com</t>
  </si>
  <si>
    <t>A red state, sadly</t>
  </si>
  <si>
    <t>venkaylahaynes@gmail.com</t>
  </si>
  <si>
    <t>Global in my thinking</t>
  </si>
  <si>
    <t>Wyastone Leys, Monmouth</t>
  </si>
  <si>
    <t>Bristol, UK</t>
  </si>
  <si>
    <t>Nottingham, England</t>
  </si>
  <si>
    <t>Sunny South Florida</t>
  </si>
  <si>
    <t>George Clooney's House</t>
  </si>
  <si>
    <t>대한민국</t>
  </si>
  <si>
    <t>México, DF</t>
  </si>
  <si>
    <t>Gweriniaeth Cofiland</t>
  </si>
  <si>
    <t>Cymru</t>
  </si>
  <si>
    <t>pta/cpt 🇿🇦</t>
  </si>
  <si>
    <t>In your head</t>
  </si>
  <si>
    <t>Ottawa, ON, Canada</t>
  </si>
  <si>
    <t>London, Paris, Europe</t>
  </si>
  <si>
    <t>Wherever my family is...</t>
  </si>
  <si>
    <t>Holland, Naaldwijk</t>
  </si>
  <si>
    <t>@home</t>
  </si>
  <si>
    <t xml:space="preserve"> VIP Room</t>
  </si>
  <si>
    <t>Cleveland Heights, NEO</t>
  </si>
  <si>
    <t>37.6178874,126.8396878</t>
  </si>
  <si>
    <t>Girls Can DO ANYTHING</t>
  </si>
  <si>
    <t>Nantes, Pays de la Loire</t>
  </si>
  <si>
    <t>Poison Kitchen, CA</t>
  </si>
  <si>
    <t>St. Petersburg, Florida</t>
  </si>
  <si>
    <t>Any world that I'm welcome to.</t>
  </si>
  <si>
    <t>지구 어딘가</t>
  </si>
  <si>
    <t>In Hell</t>
  </si>
  <si>
    <t>Pollock Pines, CA</t>
  </si>
  <si>
    <t>District 4, CA</t>
  </si>
  <si>
    <t>Sonora, CA</t>
  </si>
  <si>
    <t>#FranceDictature</t>
  </si>
  <si>
    <t xml:space="preserve">France </t>
  </si>
  <si>
    <t>#sister_hood</t>
  </si>
  <si>
    <t>Cali Colombia Colombia</t>
  </si>
  <si>
    <t>ΜΟΛΩΝ ΛΑΒΕ U.S.A.</t>
  </si>
  <si>
    <t>Segovia ➡️Salamanca</t>
  </si>
  <si>
    <t>South Dakota, Brookings</t>
  </si>
  <si>
    <t>South Dakota</t>
  </si>
  <si>
    <t>한국어딘가</t>
  </si>
  <si>
    <t>vegetarian andromeda</t>
  </si>
  <si>
    <t>제가 누구 오너인지 모르겠다면 ▼(커뮤정리목록)</t>
  </si>
  <si>
    <t>Philadelphia PA</t>
  </si>
  <si>
    <t xml:space="preserve">My heart is in Wisconsin </t>
  </si>
  <si>
    <t>❤️DORSET UK 🇬🇧</t>
  </si>
  <si>
    <t>Share your story. You matter.</t>
  </si>
  <si>
    <t>San Ber</t>
  </si>
  <si>
    <t>six feet under</t>
  </si>
  <si>
    <t>Leeds, England</t>
  </si>
  <si>
    <t>Tatooine</t>
  </si>
  <si>
    <t>Lennox Head, New South Wales</t>
  </si>
  <si>
    <t>Your brain</t>
  </si>
  <si>
    <t>America's Ombudsman since 1965</t>
  </si>
  <si>
    <t>Indianapolis, Indiana, USA</t>
  </si>
  <si>
    <t>New York,NY</t>
  </si>
  <si>
    <t>Fayetteville, NC</t>
  </si>
  <si>
    <t xml:space="preserve">wilmington </t>
  </si>
  <si>
    <t>Riverina &amp; Central West, NSW</t>
  </si>
  <si>
    <t>América Latina</t>
  </si>
  <si>
    <t>Puebla, México</t>
  </si>
  <si>
    <t>nob hill albuquerque nm</t>
  </si>
  <si>
    <t>WORLDWIDE</t>
  </si>
  <si>
    <t>Cross hearts &amp; bleeding havens</t>
  </si>
  <si>
    <t>TYO/SFO/NYC/LDN/FLR/VCE</t>
  </si>
  <si>
    <t>Tokyo Japan</t>
  </si>
  <si>
    <t>Jane's Universe</t>
  </si>
  <si>
    <t>Covfefe, Kekistan, Internet</t>
  </si>
  <si>
    <t xml:space="preserve">Time &amp; Space </t>
  </si>
  <si>
    <t>Harlem, NY</t>
  </si>
  <si>
    <t>jeddah</t>
  </si>
  <si>
    <t>#Paris, Vavin #🇪🇸#🇬🇷</t>
  </si>
  <si>
    <t>紀伊半島</t>
  </si>
  <si>
    <t>Seoul, Korea</t>
  </si>
  <si>
    <t xml:space="preserve">Providence, RI </t>
  </si>
  <si>
    <t>San Salvador, El Salvador</t>
  </si>
  <si>
    <t>lovely london</t>
  </si>
  <si>
    <t xml:space="preserve">Département de Paris </t>
  </si>
  <si>
    <t>The Great Wide Open</t>
  </si>
  <si>
    <t xml:space="preserve"> 🏳️‍🌈🏴󠁧󠁢󠁷󠁬󠁳󠁿🏴 </t>
  </si>
  <si>
    <t>Always somewhere else</t>
  </si>
  <si>
    <t>JAPAN　日本　</t>
  </si>
  <si>
    <t xml:space="preserve">South Texas, USA </t>
  </si>
  <si>
    <t>#ChiefsKingdom</t>
  </si>
  <si>
    <t>NASA</t>
  </si>
  <si>
    <t>Missoula, MT</t>
  </si>
  <si>
    <t xml:space="preserve">Portland, Oregon </t>
  </si>
  <si>
    <t>Polanco IV Sección, Miguel Hidalgo</t>
  </si>
  <si>
    <t>Diggers Rest, Victoria</t>
  </si>
  <si>
    <t>Egypt</t>
  </si>
  <si>
    <t>France, Europe</t>
  </si>
  <si>
    <t>Islamic Republic of Iran</t>
  </si>
  <si>
    <t>38.944596,-77.44449</t>
  </si>
  <si>
    <t>Clemson, South Carolina</t>
  </si>
  <si>
    <t>Cameron Park, CA</t>
  </si>
  <si>
    <t xml:space="preserve">Twillderness, USA. GBO🍊  /// </t>
  </si>
  <si>
    <t>¡En la tierra del show diario!</t>
  </si>
  <si>
    <t>That location where you found me at that thing I told you about</t>
  </si>
  <si>
    <t>Hong Kong • Seoul</t>
  </si>
  <si>
    <t>Gran México</t>
  </si>
  <si>
    <t>Mexico D.F</t>
  </si>
  <si>
    <t>Cornwall UK</t>
  </si>
  <si>
    <t>ÜT: 51.469447,-0.450387</t>
  </si>
  <si>
    <t>Salem, UT</t>
  </si>
  <si>
    <t>해반이 방석 구석</t>
  </si>
  <si>
    <t>대한민국 서울</t>
  </si>
  <si>
    <t>Roma</t>
  </si>
  <si>
    <t>Italia</t>
  </si>
  <si>
    <t>Ibadan</t>
  </si>
  <si>
    <t xml:space="preserve">California, USA - New England </t>
  </si>
  <si>
    <t>Ottawa, Ontario Canada</t>
  </si>
  <si>
    <t>Allentown, PA</t>
  </si>
  <si>
    <t>-Heaven On Earth-</t>
  </si>
  <si>
    <t>Ahhhhh real monsters.!!</t>
  </si>
  <si>
    <t>Canberra</t>
  </si>
  <si>
    <t>University of Utah</t>
  </si>
  <si>
    <t>Russia</t>
  </si>
  <si>
    <t>TOUT-SHAQ. INSTAGRAM-SHAQ</t>
  </si>
  <si>
    <t>Algonquin Territory / Ottawa</t>
  </si>
  <si>
    <t>Oslo, Norge</t>
  </si>
  <si>
    <t>Kuantan, Pahang, Malaysia</t>
  </si>
  <si>
    <t>dreamville, always</t>
  </si>
  <si>
    <t>lauri@embracingmyself.com</t>
  </si>
  <si>
    <t>Los Angeles via South Bronx</t>
  </si>
  <si>
    <t>London UK</t>
  </si>
  <si>
    <t>St. John's NL</t>
  </si>
  <si>
    <t>St. John's, Newfoundland and L</t>
  </si>
  <si>
    <t>St. John's</t>
  </si>
  <si>
    <t>Down and to the right</t>
  </si>
  <si>
    <t>Prague, Czech Republic</t>
  </si>
  <si>
    <t>Vancouver, B.C.</t>
  </si>
  <si>
    <t>Gary, IN</t>
  </si>
  <si>
    <t>philomath,oregon</t>
  </si>
  <si>
    <t xml:space="preserve">United Kingdom, </t>
  </si>
  <si>
    <t>East Africa | Brooklyn</t>
  </si>
  <si>
    <t>Chicago, Il</t>
  </si>
  <si>
    <t>Cincinnati; LV; NY; LA</t>
  </si>
  <si>
    <t>Mile High, CO</t>
  </si>
  <si>
    <t>A Place</t>
  </si>
  <si>
    <t>Santiago de Chile</t>
  </si>
  <si>
    <t>Santiago, Chile</t>
  </si>
  <si>
    <t>SLO &amp; Menlo Park, CA</t>
  </si>
  <si>
    <t>uganda,kampala</t>
  </si>
  <si>
    <t>nicolechung.net</t>
  </si>
  <si>
    <t>DeKalb, IL</t>
  </si>
  <si>
    <t xml:space="preserve">4 Ever </t>
  </si>
  <si>
    <t>SEOUL</t>
  </si>
  <si>
    <t>현재의 활</t>
  </si>
  <si>
    <t>Africa</t>
  </si>
  <si>
    <t>Montreal</t>
  </si>
  <si>
    <t>London &amp; New York</t>
  </si>
  <si>
    <t>Stafford, UK</t>
  </si>
  <si>
    <t>#TeamBake (510)</t>
  </si>
  <si>
    <t>Bellflower, CA.</t>
  </si>
  <si>
    <t>지구</t>
  </si>
  <si>
    <t>Marrickville, NSW, Australia</t>
  </si>
  <si>
    <t>ケルン・Kölle・Cologne・Köln</t>
  </si>
  <si>
    <t>München, Deutschland</t>
  </si>
  <si>
    <t>Los Angeles, CA.</t>
  </si>
  <si>
    <t>서울</t>
  </si>
  <si>
    <t>seoul korea</t>
  </si>
  <si>
    <t>Burbank,CA</t>
  </si>
  <si>
    <t>Chesterfield, England</t>
  </si>
  <si>
    <t>Paris, Phnom Penh</t>
  </si>
  <si>
    <t>East Haven, Connecticut</t>
  </si>
  <si>
    <t xml:space="preserve">head for radical feminism </t>
  </si>
  <si>
    <t>Nürnberg</t>
  </si>
  <si>
    <t>Loin</t>
  </si>
  <si>
    <t>Planet 9</t>
  </si>
  <si>
    <t>southern california</t>
  </si>
  <si>
    <t>The United States of America</t>
  </si>
  <si>
    <t>Syria</t>
  </si>
  <si>
    <t>Citizen of The world // MtyMx</t>
  </si>
  <si>
    <t>Cornwall, UK</t>
  </si>
  <si>
    <t>Wally World</t>
  </si>
  <si>
    <t>Utah USA via TPA, SEA, ORD</t>
  </si>
  <si>
    <t>Lausanne, Switzerland</t>
  </si>
  <si>
    <t>Walkin on the ceiling. NYC</t>
  </si>
  <si>
    <t>Kekistan</t>
  </si>
  <si>
    <t>Washington, DC; New York, NY</t>
  </si>
  <si>
    <t>Meath, Ireland</t>
  </si>
  <si>
    <t>London E17</t>
  </si>
  <si>
    <t xml:space="preserve">Limerick Ireland </t>
  </si>
  <si>
    <t>あーかむ</t>
  </si>
  <si>
    <t>37.5657425,126.9033058</t>
  </si>
  <si>
    <t>Minneapolis - St. Paul Area</t>
  </si>
  <si>
    <t>Cologne</t>
  </si>
  <si>
    <t>Miguel Hidalgo, Distrito Feder</t>
  </si>
  <si>
    <t>Providence, Rhode Island</t>
  </si>
  <si>
    <t>Reality</t>
  </si>
  <si>
    <t xml:space="preserve">Black Chevy Impala </t>
  </si>
  <si>
    <t xml:space="preserve">Gotham City, USA </t>
  </si>
  <si>
    <t>Panopticon iMeanUr #SMARTGRID</t>
  </si>
  <si>
    <t>In Twitter Jail 🙄</t>
  </si>
  <si>
    <t>Heart of Darkness</t>
  </si>
  <si>
    <t>St Augustine, FL</t>
  </si>
  <si>
    <t>DFW</t>
  </si>
  <si>
    <t>Boo!</t>
  </si>
  <si>
    <t>where ever he sends me 🙏🏼</t>
  </si>
  <si>
    <t>BodyHere, HeartElsewhere</t>
  </si>
  <si>
    <t>Southwest FL</t>
  </si>
  <si>
    <t>Assassination City, Texas</t>
  </si>
  <si>
    <t>USA!</t>
  </si>
  <si>
    <t>Noneya, USA</t>
  </si>
  <si>
    <t xml:space="preserve">서울 </t>
  </si>
  <si>
    <t>Ohio's Third District</t>
  </si>
  <si>
    <t>Oakland, CA | SD, Vlogger</t>
  </si>
  <si>
    <t>SF East Bay</t>
  </si>
  <si>
    <t>global / freelance- DM me</t>
  </si>
  <si>
    <t>Ontario and BC</t>
  </si>
  <si>
    <t>Coastal Georgia</t>
  </si>
  <si>
    <t>Fredrikstad, Norway</t>
  </si>
  <si>
    <t>Wexford, Ireland</t>
  </si>
  <si>
    <t>Not Found</t>
  </si>
  <si>
    <t>Witch's castle in the woods</t>
  </si>
  <si>
    <t>The Present</t>
  </si>
  <si>
    <t>Oxford, UK</t>
  </si>
  <si>
    <t>HOU</t>
  </si>
  <si>
    <t>aus</t>
  </si>
  <si>
    <t>Houghton, MI</t>
  </si>
  <si>
    <t>Milano, Lombardia</t>
  </si>
  <si>
    <t>Where The Curious Hang Out</t>
  </si>
  <si>
    <t>Paris, Ile-de-France</t>
  </si>
  <si>
    <t>NY, NY / TC, MI</t>
  </si>
  <si>
    <t>안녕하세요! 안산새럼입니다~ 오픈챗환영해여 팸분들💕</t>
  </si>
  <si>
    <t>Ile-de-France, France</t>
  </si>
  <si>
    <t>Marshall, CA</t>
  </si>
  <si>
    <t xml:space="preserve">Surrey, B.C. </t>
  </si>
  <si>
    <t>49.2176,-123.031205</t>
  </si>
  <si>
    <t>The 6ix</t>
  </si>
  <si>
    <t>Htx | Nac</t>
  </si>
  <si>
    <t>Indianola, IA</t>
  </si>
  <si>
    <t>En el bosque mágico.</t>
  </si>
  <si>
    <t>Somewhere in WA</t>
  </si>
  <si>
    <t>Santiago de Compostela</t>
  </si>
  <si>
    <t>Hollywood, CA.</t>
  </si>
  <si>
    <t>East Greenwich, RI</t>
  </si>
  <si>
    <t>Wherever</t>
  </si>
  <si>
    <t>#Earper #WayHaught #Clexa</t>
  </si>
  <si>
    <t>Coville Village, Eastern Cape, Satafrika</t>
  </si>
  <si>
    <t>I have since moved! :-)</t>
  </si>
  <si>
    <t>Worldwide!</t>
  </si>
  <si>
    <t>Dans une tour lointaine</t>
  </si>
  <si>
    <t>Larchmont, New York</t>
  </si>
  <si>
    <t>Pre: 40.8015918,-96.697615</t>
  </si>
  <si>
    <t>Some where in the desert, pulling the Camel</t>
  </si>
  <si>
    <t>Near Charlotte, NC</t>
  </si>
  <si>
    <t>Flyover, State</t>
  </si>
  <si>
    <t>Lawton, OK</t>
  </si>
  <si>
    <t>Glasgow - Los Angeles</t>
  </si>
  <si>
    <t>maunietostandup@gmail.com</t>
  </si>
  <si>
    <t>어딜까? ㅎㅎ</t>
  </si>
  <si>
    <t>boys will be boys. 사내애가 그렇지 뭐.</t>
  </si>
  <si>
    <t>Girls can do anything</t>
  </si>
  <si>
    <t>El hermoso planeta Tierra</t>
  </si>
  <si>
    <t>Deep in the ❤️ of Tx</t>
  </si>
  <si>
    <t xml:space="preserve">Halifax, Nova Scotia 🇨🇦
</t>
  </si>
  <si>
    <t>Where my heart is...</t>
  </si>
  <si>
    <t>The Thread</t>
  </si>
  <si>
    <t>You may not think so, but I'm actually helping</t>
  </si>
  <si>
    <t>The World, &amp; surrounding areas</t>
  </si>
  <si>
    <t>in a refrigerator with camila</t>
  </si>
  <si>
    <t>Cloud Hidden</t>
  </si>
  <si>
    <t>毛皮の中</t>
  </si>
  <si>
    <t>Sidney, BC, Canada</t>
  </si>
  <si>
    <t>서울특별시 강남구 청담동</t>
  </si>
  <si>
    <t>Laval, Québec</t>
  </si>
  <si>
    <t>Coastal NoCal, United States</t>
  </si>
  <si>
    <t>Cymru / Wales</t>
  </si>
  <si>
    <t>living in Manchester</t>
  </si>
  <si>
    <t>Evanston, Illinois</t>
  </si>
  <si>
    <t>Evanston, IL</t>
  </si>
  <si>
    <t>Querétaro, Querétaro Arteaga</t>
  </si>
  <si>
    <t>Tokyo-to Japan</t>
  </si>
  <si>
    <t>Indiana -- Brooklyn -- Wakanda</t>
  </si>
  <si>
    <t>Barcelona, Catalunya</t>
  </si>
  <si>
    <t>Kiel, Germany</t>
  </si>
  <si>
    <t>London - NYC - LA</t>
  </si>
  <si>
    <t>Beautiful Downtown Burbank</t>
  </si>
  <si>
    <t>Morelia, Mich. México</t>
  </si>
  <si>
    <t>EDGELand</t>
  </si>
  <si>
    <t>London, New York</t>
  </si>
  <si>
    <t>Paris,France</t>
  </si>
  <si>
    <t>6 rue Lecomte de Nouy Paris 16</t>
  </si>
  <si>
    <t>Felixstowe, England</t>
  </si>
  <si>
    <t>Universum</t>
  </si>
  <si>
    <t>アホ星の猫国で５人の王子様と暮らしています</t>
  </si>
  <si>
    <t>こんな人たちの片隅</t>
  </si>
  <si>
    <t>New Orleans &amp; France</t>
  </si>
  <si>
    <t>Byron Bay, New South Wales</t>
  </si>
  <si>
    <t>Österreich</t>
  </si>
  <si>
    <t>Flint, Michigan</t>
  </si>
  <si>
    <t>관객석 그 어딘가</t>
  </si>
  <si>
    <t>RPS : BD</t>
  </si>
  <si>
    <t>PORKLAND OREGON</t>
  </si>
  <si>
    <t>없음</t>
  </si>
  <si>
    <t>fhloston paradise</t>
  </si>
  <si>
    <t>Seoul Korea</t>
  </si>
  <si>
    <t>Mississauga, Canada</t>
  </si>
  <si>
    <t>Kingston, Ontario, Canada</t>
  </si>
  <si>
    <t>België</t>
  </si>
  <si>
    <t>Venezuela!</t>
  </si>
  <si>
    <t>지옥</t>
  </si>
  <si>
    <t>new delhi</t>
  </si>
  <si>
    <t>mumbai</t>
  </si>
  <si>
    <t>Veracruz, Mexico</t>
  </si>
  <si>
    <t>Televisa San ángel</t>
  </si>
  <si>
    <t>boedo</t>
  </si>
  <si>
    <t>UK/US</t>
  </si>
  <si>
    <t>Online/IRL</t>
  </si>
  <si>
    <t>Headquarters in Riverside, CA</t>
  </si>
  <si>
    <t>Dans le vaisseau spatial</t>
  </si>
  <si>
    <t>Bij de eerste boom links</t>
  </si>
  <si>
    <t>CT/NYC</t>
  </si>
  <si>
    <t>마음속의 고향 디즈니</t>
  </si>
  <si>
    <t>Cuernavaca, Morelos</t>
  </si>
  <si>
    <t>Mexico City CDMX</t>
  </si>
  <si>
    <t>Mexico, ME</t>
  </si>
  <si>
    <t>Bowie Md</t>
  </si>
  <si>
    <t>London, UK | Lisbon, Portugal</t>
  </si>
  <si>
    <t>北関東</t>
  </si>
  <si>
    <t xml:space="preserve">NEW YORK </t>
  </si>
  <si>
    <t>Saint Paul, Minnesota</t>
  </si>
  <si>
    <t>HIDDEN BUNKER</t>
  </si>
  <si>
    <t xml:space="preserve">Bethal </t>
  </si>
  <si>
    <t>NYC/Houston, TX</t>
  </si>
  <si>
    <t>Glastonbury, England</t>
  </si>
  <si>
    <t>Hermosillo, Sonora</t>
  </si>
  <si>
    <t>chrismurphyllb@gmail.com</t>
  </si>
  <si>
    <t>365 Bloor St. E., Toronto, ON</t>
  </si>
  <si>
    <t>Kriss Angeles</t>
  </si>
  <si>
    <t>Medford, MA</t>
  </si>
  <si>
    <t>Planeta Tierra</t>
  </si>
  <si>
    <t>Edmonton Alberta Canada</t>
  </si>
  <si>
    <t>Menlo Park, CA</t>
  </si>
  <si>
    <t>대한민국 동작구</t>
  </si>
  <si>
    <t>NO GO ZONE</t>
  </si>
  <si>
    <t xml:space="preserve">Western PA </t>
  </si>
  <si>
    <t xml:space="preserve">North Carolina </t>
  </si>
  <si>
    <t>Flourish and Blotts</t>
  </si>
  <si>
    <t>Middletown, Connecticut</t>
  </si>
  <si>
    <t>The Bay</t>
  </si>
  <si>
    <t>Warszawa, Polska</t>
  </si>
  <si>
    <t>Huntsville Alabama</t>
  </si>
  <si>
    <t>London, United Kingdom</t>
  </si>
  <si>
    <t>Erie, Colorado</t>
  </si>
  <si>
    <t>Twitterwolde</t>
  </si>
  <si>
    <t xml:space="preserve">Trump’s America </t>
  </si>
  <si>
    <t>Cloud 9</t>
  </si>
  <si>
    <t xml:space="preserve">Dublin, Ireland </t>
  </si>
  <si>
    <t>Midden van ons land.</t>
  </si>
  <si>
    <t>Noordwijk</t>
  </si>
  <si>
    <t>Rostock</t>
  </si>
  <si>
    <t>Mexico, DF</t>
  </si>
  <si>
    <t>instagram: @paolanunez</t>
  </si>
  <si>
    <t>Ciudad Monstruo</t>
  </si>
  <si>
    <t>Southern CA</t>
  </si>
  <si>
    <t>STL, MO</t>
  </si>
  <si>
    <t>Berlin-Kreuzberg</t>
  </si>
  <si>
    <t>Capesterre-Belle-Eau</t>
  </si>
  <si>
    <t>Camden, Delaware</t>
  </si>
  <si>
    <t>岩手県 盛岡</t>
  </si>
  <si>
    <t>(Radio Le Mans)</t>
  </si>
  <si>
    <t>서울 거주</t>
  </si>
  <si>
    <t>Asuncion, Paraguay</t>
  </si>
  <si>
    <t xml:space="preserve">Lake Charles, LA </t>
  </si>
  <si>
    <t>yr dreams</t>
  </si>
  <si>
    <t>TideWater Virginia</t>
  </si>
  <si>
    <t>Roswell, GA</t>
  </si>
  <si>
    <t>the Metro</t>
  </si>
  <si>
    <t>#aktier #sparande</t>
  </si>
  <si>
    <t>erie pa</t>
  </si>
  <si>
    <t>Berlin, Carrick on Sh, Bali</t>
  </si>
  <si>
    <t>Sendai JAPAN</t>
  </si>
  <si>
    <t xml:space="preserve">insta; neesha.shade </t>
  </si>
  <si>
    <t>Worldwide, based in UK</t>
  </si>
  <si>
    <t>Melting Pot in the 🏳️‍🌈 #BlueWave2018 of 🇺🇸</t>
  </si>
  <si>
    <t>SFASU</t>
  </si>
  <si>
    <t>Based @1871Chicago</t>
  </si>
  <si>
    <t>St. George, Utah</t>
  </si>
  <si>
    <t>Silicon Valley USA</t>
  </si>
  <si>
    <t>NoWhere</t>
  </si>
  <si>
    <t xml:space="preserve">North Hollywood, California </t>
  </si>
  <si>
    <t>Taos, NM</t>
  </si>
  <si>
    <t>nirgendwo in der Welt</t>
  </si>
  <si>
    <t>Lynchburg, Va</t>
  </si>
  <si>
    <t>Earth, right?</t>
  </si>
  <si>
    <t xml:space="preserve">California Republic </t>
  </si>
  <si>
    <t>In Love</t>
  </si>
  <si>
    <t>Hollyweird</t>
  </si>
  <si>
    <t>somewhere over the rainbow</t>
  </si>
  <si>
    <t>NYC/LasVegas</t>
  </si>
  <si>
    <t>Oldham, England</t>
  </si>
  <si>
    <t>NYC/Shithole</t>
  </si>
  <si>
    <t>Mexique</t>
  </si>
  <si>
    <t>Yolo County, California</t>
  </si>
  <si>
    <t>Nantes, France</t>
  </si>
  <si>
    <t>Flyover Country</t>
  </si>
  <si>
    <t>Born in West Berlin</t>
  </si>
  <si>
    <t>兵庫県</t>
  </si>
  <si>
    <t>Winnipeg✈️Vancouver✈️Toronto</t>
  </si>
  <si>
    <t>CDMX</t>
  </si>
  <si>
    <t>Meus Livros:</t>
  </si>
  <si>
    <t>Veluwe / Hillywood</t>
  </si>
  <si>
    <t>twello</t>
  </si>
  <si>
    <t>소라💕쿄큐(1/27~)</t>
  </si>
  <si>
    <t>Helsinki, Finland</t>
  </si>
  <si>
    <t>Turku, Finland</t>
  </si>
  <si>
    <t>Free @GenFlynn</t>
  </si>
  <si>
    <t>The killing fields of Chicago</t>
  </si>
  <si>
    <t>TOKYO</t>
  </si>
  <si>
    <t>Tel Aviv</t>
  </si>
  <si>
    <t>Tel-Aviv</t>
  </si>
  <si>
    <t>Oakwood University '18</t>
  </si>
  <si>
    <t>아직 고향을 정하지 못했다</t>
  </si>
  <si>
    <t>Fairfield, NJ</t>
  </si>
  <si>
    <t>México - Chile</t>
  </si>
  <si>
    <t>D.F.</t>
  </si>
  <si>
    <t>(#VoteHannah?)</t>
  </si>
  <si>
    <t>The Capitol</t>
  </si>
  <si>
    <t>Saudi Arabia</t>
  </si>
  <si>
    <t>Brussels, Belgium</t>
  </si>
  <si>
    <t>Everywhere &amp; Nowhere</t>
  </si>
  <si>
    <t>south by the sea</t>
  </si>
  <si>
    <t>Johannesburg South Africa</t>
  </si>
  <si>
    <t>Valletta</t>
  </si>
  <si>
    <t>Since 2004</t>
  </si>
  <si>
    <t>mexico</t>
  </si>
  <si>
    <t>Jalisco, México</t>
  </si>
  <si>
    <t>Grand Forks, ND</t>
  </si>
  <si>
    <t>Ancy sur Moselle</t>
  </si>
  <si>
    <t>Pachuca, Hidalgo</t>
  </si>
  <si>
    <t>Dijon, France</t>
  </si>
  <si>
    <t>Ljubljana, Slovenija</t>
  </si>
  <si>
    <t>Pachuca, Hidalgo, Mexico</t>
  </si>
  <si>
    <t>NO LISTS. WILL BLOCK</t>
  </si>
  <si>
    <t>Chemnitz</t>
  </si>
  <si>
    <t>Berlin, Deutschland</t>
  </si>
  <si>
    <t>York, England</t>
  </si>
  <si>
    <t>The Eternal Here and Now</t>
  </si>
  <si>
    <t>Buenos Aires - Argentina</t>
  </si>
  <si>
    <t>PREFERIÍA NO HACERLO</t>
  </si>
  <si>
    <t>東京都足立区舎人</t>
  </si>
  <si>
    <t>世界のどこか</t>
  </si>
  <si>
    <t>지구별</t>
  </si>
  <si>
    <t>NORTH OLMSTED,OHIO</t>
  </si>
  <si>
    <t>Vincennes</t>
  </si>
  <si>
    <t>#DV #CSA  #Daniel_Morgan</t>
  </si>
  <si>
    <t>Bangladesh</t>
  </si>
  <si>
    <t>Everywhere, anywhere</t>
  </si>
  <si>
    <t>Greenwood Village, CO</t>
  </si>
  <si>
    <t>DC➡️NC➡️GA</t>
  </si>
  <si>
    <t>Tkaronto /Regent Park</t>
  </si>
  <si>
    <t>in the dual broncorover world</t>
  </si>
  <si>
    <t>Never pay for tips!</t>
  </si>
  <si>
    <t>Slip Sliding Away</t>
  </si>
  <si>
    <t>Classified</t>
  </si>
  <si>
    <t>San Antonio/Grapevine, TX</t>
  </si>
  <si>
    <t>Regina, Canada</t>
  </si>
  <si>
    <t>Digital Nomad Land</t>
  </si>
  <si>
    <t>Kansas Friggin' USA</t>
  </si>
  <si>
    <t xml:space="preserve">Gomorrah </t>
  </si>
  <si>
    <t>Cairo/NYC</t>
  </si>
  <si>
    <t>germantown, tennessee</t>
  </si>
  <si>
    <t>Recife- Pernambuco - Brasil</t>
  </si>
  <si>
    <t>where the day/night finds me</t>
  </si>
  <si>
    <t>w jack</t>
  </si>
  <si>
    <t>Lynwood, CA</t>
  </si>
  <si>
    <t xml:space="preserve">SFV/LA </t>
  </si>
  <si>
    <t>LA &amp; Orange County, CA</t>
  </si>
  <si>
    <t>Bristol/London</t>
  </si>
  <si>
    <t>Swiss Cottage, London</t>
  </si>
  <si>
    <t>Ipswich, England</t>
  </si>
  <si>
    <t>sheffield, once essex</t>
  </si>
  <si>
    <t>Staffordshire</t>
  </si>
  <si>
    <t>Epping Forest, mostly</t>
  </si>
  <si>
    <t>roaming free</t>
  </si>
  <si>
    <t xml:space="preserve">Alrest </t>
  </si>
  <si>
    <t>remove content / media: hi@girlposts.net</t>
  </si>
  <si>
    <t>afuera</t>
  </si>
  <si>
    <t>Redwood City, CA</t>
  </si>
  <si>
    <t>Somewhere on the left</t>
  </si>
  <si>
    <t>Garfield, NJ</t>
  </si>
  <si>
    <t>Deep in the Hills</t>
  </si>
  <si>
    <t>HWY 420 🧚🏽‍♂️🧚🏼‍♀️</t>
  </si>
  <si>
    <t>United States of America 🇺🇸</t>
  </si>
  <si>
    <t xml:space="preserve">Norman Oklahoma </t>
  </si>
  <si>
    <t xml:space="preserve">#StrongerTogether All Over </t>
  </si>
  <si>
    <t>Electroencephalograph</t>
  </si>
  <si>
    <t>ORLANDO FL.</t>
  </si>
  <si>
    <t xml:space="preserve">La Lune </t>
  </si>
  <si>
    <t>Earth, Valhalla is nice too</t>
  </si>
  <si>
    <t>Feminism &amp; 삼차사즈</t>
  </si>
  <si>
    <t>Nowhere. No, where? Now, here.</t>
  </si>
  <si>
    <t>Only in my world...!!</t>
  </si>
  <si>
    <t xml:space="preserve">Manila City, National Capital </t>
  </si>
  <si>
    <t>Falcon Lake Estates, TX</t>
  </si>
  <si>
    <t>Liverpool, NY</t>
  </si>
  <si>
    <t>Frankfurt am Main</t>
  </si>
  <si>
    <t>Wellesley, MA</t>
  </si>
  <si>
    <t>Hellas (Greece)</t>
  </si>
  <si>
    <t>Regina,SK</t>
  </si>
  <si>
    <t>Pabellón - Aguascalientes, Mx.</t>
  </si>
  <si>
    <t>Leider nur Vorstadt.</t>
  </si>
  <si>
    <t>Mückenhausen</t>
  </si>
  <si>
    <t>Paris, FR</t>
  </si>
  <si>
    <t>Down Under</t>
  </si>
  <si>
    <t>South Tipperary, Ireland</t>
  </si>
  <si>
    <t>Broomfield, Colorado</t>
  </si>
  <si>
    <t>Chihuahua</t>
  </si>
  <si>
    <t>Chicago . Phoenix . Memphis . NYC</t>
  </si>
  <si>
    <t>a galaxy far, far away</t>
  </si>
  <si>
    <t>I'm everywhere in socialist CA</t>
  </si>
  <si>
    <t>Hermosillo/Mexicali</t>
  </si>
  <si>
    <t xml:space="preserve">ℕ𝕖𝕧𝕖𝕣𝕝𝕒𝕟𝕕, ℕ𝕐 🗽🇺🇸 </t>
  </si>
  <si>
    <t>Los Angeles/NYC from Ann Arbor</t>
  </si>
  <si>
    <t>Your Butt</t>
  </si>
  <si>
    <t>Hollywood, Ca</t>
  </si>
  <si>
    <t>Isolated island outside the EU</t>
  </si>
  <si>
    <t>Global Citizen Living in NYC</t>
  </si>
  <si>
    <t>Laniakea Supercluster</t>
  </si>
  <si>
    <t>열성 노무현  영장 가꼬와라</t>
  </si>
  <si>
    <t>Seoul, KOREA</t>
  </si>
  <si>
    <t>Almhütte</t>
  </si>
  <si>
    <t xml:space="preserve">Schwaben </t>
  </si>
  <si>
    <t>친절의 문장</t>
  </si>
  <si>
    <t>Greater Vancouver, British Col</t>
  </si>
  <si>
    <t>아렌 💕 캐롤 , 베리 ❤ 모랭</t>
  </si>
  <si>
    <t>Kathu, Phuket. Thailand</t>
  </si>
  <si>
    <t>Heartattack And Vine</t>
  </si>
  <si>
    <t>Humane Society</t>
  </si>
  <si>
    <t>PUEBLA, MEXICO</t>
  </si>
  <si>
    <t>Covfefe, Kekistan</t>
  </si>
  <si>
    <t>Bognor Regis, England</t>
  </si>
  <si>
    <t>El Cairo, Egipto</t>
  </si>
  <si>
    <t xml:space="preserve">111 Thayer Street Providence </t>
  </si>
  <si>
    <t>Jaén, Andalucía</t>
  </si>
  <si>
    <t>Boston, Ma</t>
  </si>
  <si>
    <t>Campbellsville, KY</t>
  </si>
  <si>
    <t>sur une moto</t>
  </si>
  <si>
    <t>Tamaki Makaurau, Aotearoa</t>
  </si>
  <si>
    <t>somewhere, USA</t>
  </si>
  <si>
    <t>Ciudad Juarez, Mexico</t>
  </si>
  <si>
    <t>Futuristic City, 2688</t>
  </si>
  <si>
    <t>Donnybrook, South Dublin</t>
  </si>
  <si>
    <t>CLOUD NINE</t>
  </si>
  <si>
    <t>Rīga</t>
  </si>
  <si>
    <t>Chestnut Hill, MA</t>
  </si>
  <si>
    <t>Barcelona, Tabarnia, España</t>
  </si>
  <si>
    <t>ÜT: 45.430242,-75.688281</t>
  </si>
  <si>
    <t>Cancun, Q.Roo</t>
  </si>
  <si>
    <t>Honolulu, Hawaii, USA</t>
  </si>
  <si>
    <t>Paso Robles, CA</t>
  </si>
  <si>
    <t>Con vocativos, por favor.</t>
  </si>
  <si>
    <t>www.writersworkshoppe.com</t>
  </si>
  <si>
    <t>나 왜 집 아님?</t>
  </si>
  <si>
    <t>Somverville, MA</t>
  </si>
  <si>
    <t>Baby, I'm from New York</t>
  </si>
  <si>
    <t xml:space="preserve">Tír na nÓg Ireland </t>
  </si>
  <si>
    <t xml:space="preserve">Los Angeles sometimes </t>
  </si>
  <si>
    <t>Half Key Farm</t>
  </si>
  <si>
    <t>Sunshine Coast, Queensland</t>
  </si>
  <si>
    <t>#Northsydneyvotes</t>
  </si>
  <si>
    <t>La La land</t>
  </si>
  <si>
    <t>대한민국 남구</t>
  </si>
  <si>
    <t>La Celle-Saint-Cloud, France</t>
  </si>
  <si>
    <t>BÁC | Mag nElta | EDZ</t>
  </si>
  <si>
    <t xml:space="preserve">CCS- Rep.Surrealista </t>
  </si>
  <si>
    <t>United States NOT RUSSIA!</t>
  </si>
  <si>
    <t>360 East 161st St, Bronx NY</t>
  </si>
  <si>
    <t>उज्जैन, भारत</t>
  </si>
  <si>
    <t>6-A, Deen Dayal Upadhyay Marg, Delhi 110002</t>
  </si>
  <si>
    <t>Belleville, IL</t>
  </si>
  <si>
    <t>New Port Richey FL.</t>
  </si>
  <si>
    <t>México, Distrito Federal</t>
  </si>
  <si>
    <t>BillCosby.com/Concerts</t>
  </si>
  <si>
    <t>ferraz de vasconcelos</t>
  </si>
  <si>
    <t>Titus, Alabama</t>
  </si>
  <si>
    <t>NorthEast</t>
  </si>
  <si>
    <t>jc, nyc          くコ:彡</t>
  </si>
  <si>
    <t>Puebla</t>
  </si>
  <si>
    <t xml:space="preserve">Mexico </t>
  </si>
  <si>
    <t>méxico df</t>
  </si>
  <si>
    <t>Vichy France Monde en Bordel</t>
  </si>
  <si>
    <t>ÜT: 45.409443,-75.706236</t>
  </si>
  <si>
    <t>Bay Area / Toronto</t>
  </si>
  <si>
    <t>Parts Unknown, USA</t>
  </si>
  <si>
    <t>Planet Earth,MindBodyHeartSoul</t>
  </si>
  <si>
    <t>West of the Mississippi</t>
  </si>
  <si>
    <t>TX-CHI-NYC</t>
  </si>
  <si>
    <t>Lousada, Portugal</t>
  </si>
  <si>
    <t>Sur le Disque</t>
  </si>
  <si>
    <t>Graceville QLD</t>
  </si>
  <si>
    <t>Milford, MI</t>
  </si>
  <si>
    <t>Dalton, PA</t>
  </si>
  <si>
    <t>대한민국 유성구</t>
  </si>
  <si>
    <t>Home, Sweet home</t>
  </si>
  <si>
    <t>Cambridge. Bleed Blue.</t>
  </si>
  <si>
    <t>Guess</t>
  </si>
  <si>
    <t xml:space="preserve">Vuurtoren Brandaris Tersch. </t>
  </si>
  <si>
    <t>SA</t>
  </si>
  <si>
    <t>Mt Morgan</t>
  </si>
  <si>
    <t>Mexico ! 🇲🇽</t>
  </si>
  <si>
    <t>Charlottetown, PEI, Canada</t>
  </si>
  <si>
    <t>Queretaro, Mexico</t>
  </si>
  <si>
    <t>oslo</t>
  </si>
  <si>
    <t>Bul, Han, Dang</t>
  </si>
  <si>
    <t xml:space="preserve">Thornton in Bradforddale, UK </t>
  </si>
  <si>
    <t>EveryWhere</t>
  </si>
  <si>
    <t>The past, present and future</t>
  </si>
  <si>
    <t>💎TOPAZ LOVE💎</t>
  </si>
  <si>
    <t>Göteborg</t>
  </si>
  <si>
    <t>LONDON</t>
  </si>
  <si>
    <t>Dortmund &amp; Cologne (Germany)</t>
  </si>
  <si>
    <t xml:space="preserve">Imagination, My </t>
  </si>
  <si>
    <t>You’re obsessed.</t>
  </si>
  <si>
    <t>Southwestern Ontario</t>
  </si>
  <si>
    <t>ARNHEM - Nederland</t>
  </si>
  <si>
    <t>Eastern edge of the Rust Belt</t>
  </si>
  <si>
    <t>Ungeweohrt Hréac</t>
  </si>
  <si>
    <t>New York via Detroit #goblue</t>
  </si>
  <si>
    <t>Laval (Montréal) Québec Canada</t>
  </si>
  <si>
    <t>left of Main Street</t>
  </si>
  <si>
    <t>Shreveport</t>
  </si>
  <si>
    <t>Pontotoc, MS</t>
  </si>
  <si>
    <t>Bertram TEXAS</t>
  </si>
  <si>
    <t>Winnipeg, MB, Canada</t>
  </si>
  <si>
    <t xml:space="preserve">The Wounded Heart of America </t>
  </si>
  <si>
    <t>Coapa</t>
  </si>
  <si>
    <t>Caracas - Venezuela</t>
  </si>
  <si>
    <t>Glasgow</t>
  </si>
  <si>
    <t xml:space="preserve">Scotland. </t>
  </si>
  <si>
    <t>straight outta minooka</t>
  </si>
  <si>
    <t>Successful City, USA</t>
  </si>
  <si>
    <t>Province of Vladimir, Russia</t>
  </si>
  <si>
    <t>Cavan, Ireland</t>
  </si>
  <si>
    <t>37.5995595,127.0631491</t>
  </si>
  <si>
    <t>The Public Sphere</t>
  </si>
  <si>
    <t>Iowa City, IA</t>
  </si>
  <si>
    <t>Mérida, Yucatán</t>
  </si>
  <si>
    <t>Here, There and Everywhere</t>
  </si>
  <si>
    <t>#kcmo #wardparkway #usa #earth</t>
  </si>
  <si>
    <t>📧 susan.cheng@buzzfeed.com</t>
  </si>
  <si>
    <t>アフリカ大陸の隣</t>
  </si>
  <si>
    <t>東京 豊島区</t>
  </si>
  <si>
    <t>LGBTクィアフレンドリーなシェアハウス</t>
  </si>
  <si>
    <t>Lawrence, KS</t>
  </si>
  <si>
    <t>Suffragette City, Australia</t>
  </si>
  <si>
    <t>Toronto, ON, CA</t>
  </si>
  <si>
    <t>Lost in Ikea...</t>
  </si>
  <si>
    <t xml:space="preserve">En un desván que no tengo. </t>
  </si>
  <si>
    <t>dans #lenouveaubureau #delaportedeClichy</t>
  </si>
  <si>
    <t>Senlis, France</t>
  </si>
  <si>
    <t>msp • yow</t>
  </si>
  <si>
    <t>QB</t>
  </si>
  <si>
    <t>Uppsala</t>
  </si>
  <si>
    <t>Pyongyang, True Korea</t>
  </si>
  <si>
    <t>Hilliard, OH</t>
  </si>
  <si>
    <t>Vista, CA</t>
  </si>
  <si>
    <t>Ravangla,South Sikkim,India</t>
  </si>
  <si>
    <t>Richmond Hill, Ontario</t>
  </si>
  <si>
    <t>Adm</t>
  </si>
  <si>
    <t>Ti amo abruzzo e Italia.🇮🇹</t>
  </si>
  <si>
    <t>Jersey girl</t>
  </si>
  <si>
    <t>Hauts-de-France</t>
  </si>
  <si>
    <t>Empire de la Démonstration Laconique Par L'Absurde</t>
  </si>
  <si>
    <t>facebook.com/imgenta</t>
  </si>
  <si>
    <t>Tijuana for Dummies</t>
  </si>
  <si>
    <t>Brasilien</t>
  </si>
  <si>
    <t xml:space="preserve">The Galaxy </t>
  </si>
  <si>
    <t>Undisclosed</t>
  </si>
  <si>
    <t>Four Freedoms Plaza, NY</t>
  </si>
  <si>
    <t>Where I'm needed</t>
  </si>
  <si>
    <t xml:space="preserve">#GeeksResist HQs </t>
  </si>
  <si>
    <t xml:space="preserve">PNW USA via Hogwarts UK </t>
  </si>
  <si>
    <t>Metroville</t>
  </si>
  <si>
    <t>Planet of Asgard</t>
  </si>
  <si>
    <t>Texas (&amp; wherever I'm needed!)</t>
  </si>
  <si>
    <t>Phoenix, Arizona 🏜</t>
  </si>
  <si>
    <t>Pasadena</t>
  </si>
  <si>
    <t>Long Beach USA</t>
  </si>
  <si>
    <t>All over North America</t>
  </si>
  <si>
    <t>Gotham, USA 🌃</t>
  </si>
  <si>
    <t>#GeeksResist HQ</t>
  </si>
  <si>
    <t>#HeroesResist - Gotham City 🌃</t>
  </si>
  <si>
    <t>Miguel Hidalgo</t>
  </si>
  <si>
    <t>USA &amp; Switzerland</t>
  </si>
  <si>
    <t>The border, island of Ireland</t>
  </si>
  <si>
    <t>Gives A Fuckistan</t>
  </si>
  <si>
    <t>be reconciled to God 2Cor5:20</t>
  </si>
  <si>
    <t>Tweets are my own</t>
  </si>
  <si>
    <t>From Here</t>
  </si>
  <si>
    <t>Altoona, PA</t>
  </si>
  <si>
    <t>Dallas texas</t>
  </si>
  <si>
    <t>Ft. Lauderdale, FL, USA</t>
  </si>
  <si>
    <t>http://www.drudgereport.com/</t>
  </si>
  <si>
    <t>EU/world</t>
  </si>
  <si>
    <t>North West Coast</t>
  </si>
  <si>
    <t>President Trumps World, Chgo</t>
  </si>
  <si>
    <t>Where My Heart Is</t>
  </si>
  <si>
    <t>moving 👏</t>
  </si>
  <si>
    <t>⚡UNITED STATES⚡💯Trump2020🎸👊</t>
  </si>
  <si>
    <t>concord nc</t>
  </si>
  <si>
    <t>ジェンダーギャップ１１４位の国</t>
  </si>
  <si>
    <t>Sydney, Australia.</t>
  </si>
  <si>
    <t>NOWHERE</t>
  </si>
  <si>
    <t>UBIQUE</t>
  </si>
  <si>
    <t>Brooklyn now. Florida forever.</t>
  </si>
  <si>
    <t>Marin County, California</t>
  </si>
  <si>
    <t>Berkeley.</t>
  </si>
  <si>
    <t>Herts/London</t>
  </si>
  <si>
    <t>syria</t>
  </si>
  <si>
    <t>México city</t>
  </si>
  <si>
    <t xml:space="preserve">Under a dead Utah sky. </t>
  </si>
  <si>
    <t>스페인</t>
  </si>
  <si>
    <t>somewhere</t>
  </si>
  <si>
    <t>호그와트</t>
  </si>
  <si>
    <t>Dallas, Texas, USA</t>
  </si>
  <si>
    <t>페미니즘이즈소핫</t>
  </si>
  <si>
    <t>Lima.</t>
  </si>
  <si>
    <t>Not Here Man........</t>
  </si>
  <si>
    <t>Montréal</t>
  </si>
  <si>
    <t>WINNIPEG MANITOBA CANADA EARTH</t>
  </si>
  <si>
    <t>Paris - London</t>
  </si>
  <si>
    <t>Ville de Québec</t>
  </si>
  <si>
    <t>Belfast, Northern Ireland</t>
  </si>
  <si>
    <t xml:space="preserve">South Carolina </t>
  </si>
  <si>
    <t>Mountains, truth is easier to see in clear air</t>
  </si>
  <si>
    <t>Western Australia</t>
  </si>
  <si>
    <t>Cozinha Omelética - SP, Brasil</t>
  </si>
  <si>
    <t>love is weird</t>
  </si>
  <si>
    <t>48.176801,11.255382</t>
  </si>
  <si>
    <t xml:space="preserve">5to. Piso </t>
  </si>
  <si>
    <t>東京都</t>
  </si>
  <si>
    <t>Santa Pola</t>
  </si>
  <si>
    <t>http://t.co/CTvTpqNaDx</t>
  </si>
  <si>
    <t>http://t.co/PRoZJ7woIr</t>
  </si>
  <si>
    <t>https://t.co/PRoZJ7vQST</t>
  </si>
  <si>
    <t>http://t.co/qsEP5txLB4</t>
  </si>
  <si>
    <t>http://t.co/SVufsCfbdX</t>
  </si>
  <si>
    <t>http://t.co/UvnsF3G2vr</t>
  </si>
  <si>
    <t>https://t.co/4UfzvSRani</t>
  </si>
  <si>
    <t>http://t.co/aOU0EE9aa7</t>
  </si>
  <si>
    <t>http://t.co/FgFAqSof2D</t>
  </si>
  <si>
    <t>https://t.co/OIxWn0zChX</t>
  </si>
  <si>
    <t>http://t.co/BVU5wLmar3</t>
  </si>
  <si>
    <t>http://t.co/m1pUSGQ7VC</t>
  </si>
  <si>
    <t>http://t.co/crew1JW78T</t>
  </si>
  <si>
    <t>https://t.co/lOtxV0b1tN</t>
  </si>
  <si>
    <t>https://t.co/lRDFY1IzfJ</t>
  </si>
  <si>
    <t>https://t.co/0YolMiv4LV</t>
  </si>
  <si>
    <t>https://t.co/NsaFTH0zZd</t>
  </si>
  <si>
    <t>https://t.co/hVRvUcOJ8o</t>
  </si>
  <si>
    <t>http://t.co/oeOEXhQBWz</t>
  </si>
  <si>
    <t>https://t.co/bCIKzNlesF</t>
  </si>
  <si>
    <t>https://t.co/LqjAvaCnWa</t>
  </si>
  <si>
    <t>https://t.co/jcwuFP6fJG</t>
  </si>
  <si>
    <t>https://t.co/YVbuhDYTMA</t>
  </si>
  <si>
    <t>http://t.co/Tu6pGaKMpi</t>
  </si>
  <si>
    <t>http://t.co/XD4pFa0Gvi</t>
  </si>
  <si>
    <t>https://t.co/5rR0XkEPSq</t>
  </si>
  <si>
    <t>http://t.co/9cCEhH6zYa</t>
  </si>
  <si>
    <t>http://t.co/8FYzhcWwuH</t>
  </si>
  <si>
    <t>https://t.co/vofgdGPBgw</t>
  </si>
  <si>
    <t>https://t.co/RP9n1qLzM9</t>
  </si>
  <si>
    <t>https://t.co/95S80NSH57</t>
  </si>
  <si>
    <t>https://t.co/I9sMLHODtC</t>
  </si>
  <si>
    <t>https://t.co/dHu02o9OBK</t>
  </si>
  <si>
    <t>https://t.co/wIfyHV3uHB</t>
  </si>
  <si>
    <t>https://t.co/Cilmh86EQh</t>
  </si>
  <si>
    <t>https://t.co/4eBh8AIxHA</t>
  </si>
  <si>
    <t>https://t.co/faPpvG88Hl</t>
  </si>
  <si>
    <t>https://t.co/IKel4wQDV7</t>
  </si>
  <si>
    <t>http://t.co/IWtBMk25G8</t>
  </si>
  <si>
    <t>https://t.co/B5MhYqIHcj</t>
  </si>
  <si>
    <t>https://t.co/uBjUNpp0t5</t>
  </si>
  <si>
    <t>http://t.co/scSsrRKMS4</t>
  </si>
  <si>
    <t>http://www.innercitypress.com</t>
  </si>
  <si>
    <t>https://t.co/90kr7kF0NC</t>
  </si>
  <si>
    <t>https://t.co/AbRxOlee1d</t>
  </si>
  <si>
    <t>https://t.co/9JSYOdFIA1</t>
  </si>
  <si>
    <t>https://t.co/I9rgvPP5Sy</t>
  </si>
  <si>
    <t>https://t.co/rahYucP1YS</t>
  </si>
  <si>
    <t>https://t.co/icfNjatO1d</t>
  </si>
  <si>
    <t>http://t.co/yuBuzoDMxo</t>
  </si>
  <si>
    <t>http://t.co/XJtbCvlhRO</t>
  </si>
  <si>
    <t>https://t.co/8Yo3N7D7L2</t>
  </si>
  <si>
    <t>http://t.co/nLJJWXY9xR</t>
  </si>
  <si>
    <t>https://t.co/ctpoZIljgy</t>
  </si>
  <si>
    <t>https://t.co/6hxb2fDBv7</t>
  </si>
  <si>
    <t>https://t.co/Q6QLjsIX5z</t>
  </si>
  <si>
    <t>https://t.co/nFB5DCkhBE</t>
  </si>
  <si>
    <t>https://t.co/ESHmm0uhBL</t>
  </si>
  <si>
    <t>https://t.co/npuwbKv6XR</t>
  </si>
  <si>
    <t>https://t.co/Rls96i6EdO</t>
  </si>
  <si>
    <t>https://t.co/TBDn8a1QW8</t>
  </si>
  <si>
    <t>https://t.co/3ekZ0pYbHN</t>
  </si>
  <si>
    <t>http://t.co/KzhQyQTUw6</t>
  </si>
  <si>
    <t>http://t.co/1SXBCFjAAO</t>
  </si>
  <si>
    <t>https://t.co/P0VgLsS21T</t>
  </si>
  <si>
    <t>https://t.co/ZDN1IJCcn5</t>
  </si>
  <si>
    <t>http://t.co/rQemlTr9K2</t>
  </si>
  <si>
    <t>https://t.co/L5HtrgGzef</t>
  </si>
  <si>
    <t>https://t.co/9tQ7sSQ7Oy</t>
  </si>
  <si>
    <t>http://t.co/aQjEzrtIsM</t>
  </si>
  <si>
    <t>https://t.co/OESjpwe76c</t>
  </si>
  <si>
    <t>https://t.co/YAIcPeYmvg</t>
  </si>
  <si>
    <t>https://t.co/sJpK43SYIK</t>
  </si>
  <si>
    <t>https://t.co/47SVeQMh0w</t>
  </si>
  <si>
    <t>https://t.co/aEl57xICDU</t>
  </si>
  <si>
    <t>https://t.co/aMPvtFG4Hm</t>
  </si>
  <si>
    <t>https://t.co/tT4aZertZ8</t>
  </si>
  <si>
    <t>https://t.co/guVxkOhu1a</t>
  </si>
  <si>
    <t>https://t.co/kA60EHaE4m</t>
  </si>
  <si>
    <t>https://t.co/YPW7nskRkI</t>
  </si>
  <si>
    <t>http://t.co/FFDoMcbpXf</t>
  </si>
  <si>
    <t>https://t.co/rw8afE4gmO</t>
  </si>
  <si>
    <t>https://t.co/AFN5q6h8Qz</t>
  </si>
  <si>
    <t>http://t.co/g34bcRihyq</t>
  </si>
  <si>
    <t>https://t.co/SbavC3YU3v</t>
  </si>
  <si>
    <t>http://t.co/niHeQMaVum</t>
  </si>
  <si>
    <t>https://t.co/mK9Zv48b4I</t>
  </si>
  <si>
    <t>https://t.co/X225lIE4BT</t>
  </si>
  <si>
    <t>https://t.co/qTk7ADtUmK</t>
  </si>
  <si>
    <t>http://t.co/THwtnNR9Wy</t>
  </si>
  <si>
    <t>https://t.co/uyxWQ5fmoa</t>
  </si>
  <si>
    <t>http://t.co/QntmZCFub5</t>
  </si>
  <si>
    <t>https://t.co/6gTtccCS0Z</t>
  </si>
  <si>
    <t>https://t.co/yS6oJhrFhf</t>
  </si>
  <si>
    <t>https://t.co/853JmWYNe9</t>
  </si>
  <si>
    <t>https://t.co/asJtvZfR7g</t>
  </si>
  <si>
    <t>https://t.co/JZQ902wgrY</t>
  </si>
  <si>
    <t>https://t.co/wjAV7WosIV</t>
  </si>
  <si>
    <t>https://t.co/kEoYFgQrUd</t>
  </si>
  <si>
    <t>https://t.co/NNDEoY67lU</t>
  </si>
  <si>
    <t>http://t.co/tcehOFe7dQ</t>
  </si>
  <si>
    <t>https://t.co/Lmil4tTTVR</t>
  </si>
  <si>
    <t>https://t.co/QIWA4I09wl</t>
  </si>
  <si>
    <t>https://t.co/Y2zo9G2P1D</t>
  </si>
  <si>
    <t>https://t.co/zuIBgWUHHh</t>
  </si>
  <si>
    <t>https://t.co/omVQ0yVGc0</t>
  </si>
  <si>
    <t>https://t.co/195iAgGoSr</t>
  </si>
  <si>
    <t>https://t.co/HiexbmXEit</t>
  </si>
  <si>
    <t>http://t.co/EV5oUoPOQl</t>
  </si>
  <si>
    <t>http://t.co/pBZMzBXpKN</t>
  </si>
  <si>
    <t>https://t.co/eYptWuz9ZY</t>
  </si>
  <si>
    <t>https://t.co/BY4enE31fY</t>
  </si>
  <si>
    <t>https://t.co/i4spceybKj</t>
  </si>
  <si>
    <t>http://t.co/SvUWVYj1lP</t>
  </si>
  <si>
    <t>https://t.co/iVUus8bIfA</t>
  </si>
  <si>
    <t>https://t.co/Avr9R8SbIL</t>
  </si>
  <si>
    <t>http://t.co/L1yFlTJfgF</t>
  </si>
  <si>
    <t>http://t.co/QxG3mv1mLB</t>
  </si>
  <si>
    <t>https://t.co/Sf1Wh4nNha</t>
  </si>
  <si>
    <t>https://t.co/mmlZ33IhTT</t>
  </si>
  <si>
    <t>https://t.co/jwwJ0udvrV</t>
  </si>
  <si>
    <t>http://t.co/b49iNq0J2j</t>
  </si>
  <si>
    <t>https://t.co/kz7mJgTrKv</t>
  </si>
  <si>
    <t>https://t.co/GT4gy9gv6X</t>
  </si>
  <si>
    <t>http://t.co/7WT15Zb8IE</t>
  </si>
  <si>
    <t>https://t.co/VWIeSV77dM</t>
  </si>
  <si>
    <t>https://t.co/VZSmxl8OeJ</t>
  </si>
  <si>
    <t>https://t.co/bdazfNrsdO</t>
  </si>
  <si>
    <t>https://t.co/gc1Qk8aB11</t>
  </si>
  <si>
    <t>http://t.co/R9irbEcQ32</t>
  </si>
  <si>
    <t>http://t.co/S8pwHytbRE</t>
  </si>
  <si>
    <t>http://t.co/rUJSXl8bUK</t>
  </si>
  <si>
    <t>https://t.co/ONZAZWHykq</t>
  </si>
  <si>
    <t>https://t.co/KdjPVUNezD</t>
  </si>
  <si>
    <t>https://t.co/WYc4ZUparY</t>
  </si>
  <si>
    <t>https://t.co/7GNoW8u4Sr</t>
  </si>
  <si>
    <t>https://t.co/f3piamPntq</t>
  </si>
  <si>
    <t>https://t.co/EKj9gQjBFv</t>
  </si>
  <si>
    <t>https://t.co/8aJ1DbBubm</t>
  </si>
  <si>
    <t>http://t.co/fYS9l77sdY</t>
  </si>
  <si>
    <t>http://t.co/sNFplNBfly</t>
  </si>
  <si>
    <t>https://t.co/Pr6ZkfFEht</t>
  </si>
  <si>
    <t>https://t.co/mytvdc2BoT</t>
  </si>
  <si>
    <t>https://t.co/7kMRdSlMk3</t>
  </si>
  <si>
    <t>https://t.co/k7ZadZAmij</t>
  </si>
  <si>
    <t>https://t.co/J8MvXDm69O</t>
  </si>
  <si>
    <t>https://t.co/K7Q25DNqzQ</t>
  </si>
  <si>
    <t>http://t.co/ajmT5k7yEI</t>
  </si>
  <si>
    <t>https://t.co/w8PNDei5Xc</t>
  </si>
  <si>
    <t>http://t.co/uWlWXCDQz3</t>
  </si>
  <si>
    <t>https://t.co/rkvnUUmp2D</t>
  </si>
  <si>
    <t>https://t.co/tzqRwUTjxJ</t>
  </si>
  <si>
    <t>https://t.co/pIPrPJrRT2</t>
  </si>
  <si>
    <t>https://t.co/a3k7kZD2S2</t>
  </si>
  <si>
    <t>https://t.co/O0sSpXABY4</t>
  </si>
  <si>
    <t>https://t.co/K5yjf6DqJy</t>
  </si>
  <si>
    <t>https://t.co/PLdd4izF6P</t>
  </si>
  <si>
    <t>https://t.co/f26affP9G8</t>
  </si>
  <si>
    <t>https://t.co/vQtT6j6mSr</t>
  </si>
  <si>
    <t>https://t.co/ewpl8zVllb</t>
  </si>
  <si>
    <t>https://t.co/z3viUVW3Xe</t>
  </si>
  <si>
    <t>https://t.co/4sQZEI4Hq3</t>
  </si>
  <si>
    <t>https://t.co/towrsTaDU6</t>
  </si>
  <si>
    <t>http://t.co/U5Do1Tlfhu</t>
  </si>
  <si>
    <t>http://t.co/ZHxrzJx4LK</t>
  </si>
  <si>
    <t>https://t.co/ZoUV0STVcL</t>
  </si>
  <si>
    <t>http://t.co/EI6bh5BOvW</t>
  </si>
  <si>
    <t>https://t.co/FEv6TyOVmd</t>
  </si>
  <si>
    <t>http://t.co/sBgQtqoI2k</t>
  </si>
  <si>
    <t>https://t.co/XaZKEEUNae</t>
  </si>
  <si>
    <t>https://t.co/brczcQgS4D</t>
  </si>
  <si>
    <t>https://t.co/R0yTpiDSEy</t>
  </si>
  <si>
    <t>http://t.co/t5sjsFw5ZJ</t>
  </si>
  <si>
    <t>https://t.co/q2jsHb1V0c</t>
  </si>
  <si>
    <t>https://t.co/idRBLmiwH1</t>
  </si>
  <si>
    <t>https://t.co/bsNDkWJ2HD</t>
  </si>
  <si>
    <t>https://t.co/qcDqjZcym8</t>
  </si>
  <si>
    <t>http://t.co/SNGHG4XgXa</t>
  </si>
  <si>
    <t>https://t.co/8LJBDF7sHr</t>
  </si>
  <si>
    <t>https://t.co/XrGnfzTDJD</t>
  </si>
  <si>
    <t>https://t.co/KtXoBTc73D</t>
  </si>
  <si>
    <t>https://t.co/A2CSQGvGvM</t>
  </si>
  <si>
    <t>https://t.co/d8Qn1UQi0v</t>
  </si>
  <si>
    <t>https://t.co/SafDMhvmrz</t>
  </si>
  <si>
    <t>http://t.co/67YX4x0TJQ</t>
  </si>
  <si>
    <t>https://t.co/wMSngajWzi</t>
  </si>
  <si>
    <t>https://t.co/sIPjWfBhvv</t>
  </si>
  <si>
    <t>http://t.co/lvGGd7loSs</t>
  </si>
  <si>
    <t>https://t.co/pe9vemXXC2</t>
  </si>
  <si>
    <t>https://t.co/x5EHmBOqEO</t>
  </si>
  <si>
    <t>https://t.co/RIe6johWxF</t>
  </si>
  <si>
    <t>https://t.co/5wIFzLRbgt</t>
  </si>
  <si>
    <t>https://t.co/ISQOZ7dP3q</t>
  </si>
  <si>
    <t>https://t.co/Tb0tGlRsm6</t>
  </si>
  <si>
    <t>https://t.co/SIzxGgVfBD</t>
  </si>
  <si>
    <t>https://t.co/UJSwkUcF35</t>
  </si>
  <si>
    <t>https://t.co/KQYqIU5EE5</t>
  </si>
  <si>
    <t>http://t.co/7wuKPr7541</t>
  </si>
  <si>
    <t>http://t.co/6Fp7e3Ammw</t>
  </si>
  <si>
    <t>https://t.co/w45Yp539V6</t>
  </si>
  <si>
    <t>https://t.co/4m9DeGu3ly</t>
  </si>
  <si>
    <t>https://t.co/3pQlPSchar</t>
  </si>
  <si>
    <t>https://t.co/jT2nHjRySp</t>
  </si>
  <si>
    <t>https://t.co/JFIfbVpBMs</t>
  </si>
  <si>
    <t>https://t.co/1SFlzls3Ne</t>
  </si>
  <si>
    <t>http://t.co/s21BLkjYHL</t>
  </si>
  <si>
    <t>http://t.co/GLfHPN7QH4</t>
  </si>
  <si>
    <t>https://t.co/pkr19SgFLW</t>
  </si>
  <si>
    <t>https://t.co/javunuVC7z</t>
  </si>
  <si>
    <t>http://t.co/8QfAUsYcQx</t>
  </si>
  <si>
    <t>https://t.co/PixroqLeVH</t>
  </si>
  <si>
    <t>https://t.co/vwU0aGY0X0</t>
  </si>
  <si>
    <t>https://t.co/n7kz1Xhd6B</t>
  </si>
  <si>
    <t>https://t.co/SXxCvWunAd</t>
  </si>
  <si>
    <t>https://t.co/J84F0tnagd</t>
  </si>
  <si>
    <t>https://t.co/FVmWohwuOx</t>
  </si>
  <si>
    <t>https://t.co/bl19pTqbT7</t>
  </si>
  <si>
    <t>https://t.co/Mn74Xy26Q8</t>
  </si>
  <si>
    <t>https://t.co/r5EpPGO7M5</t>
  </si>
  <si>
    <t>https://t.co/yyniasrs2z</t>
  </si>
  <si>
    <t>http://t.co/jpQ07sBGei</t>
  </si>
  <si>
    <t>https://t.co/7MCUuOLyxd</t>
  </si>
  <si>
    <t>http://t.co/1gj1xGyFtl</t>
  </si>
  <si>
    <t>https://t.co/Rb9e6Z497o</t>
  </si>
  <si>
    <t>http://t.co/5QchFG4rK7</t>
  </si>
  <si>
    <t>https://t.co/SiJZH3rsxF</t>
  </si>
  <si>
    <t>https://t.co/YqPvl3fhp4</t>
  </si>
  <si>
    <t>https://t.co/NG8ScvoYAa</t>
  </si>
  <si>
    <t>https://t.co/7a1QB2ToaZ</t>
  </si>
  <si>
    <t>https://t.co/Xkw1g4GZOB</t>
  </si>
  <si>
    <t>https://t.co/ccbVwmqeNL</t>
  </si>
  <si>
    <t>https://t.co/4BGeA4KRtk</t>
  </si>
  <si>
    <t>https://t.co/AoUxDOVuWs</t>
  </si>
  <si>
    <t>http://t.co/8TDiRBIwEO</t>
  </si>
  <si>
    <t>https://t.co/OPYLnHKVkn</t>
  </si>
  <si>
    <t>https://t.co/xnk6Ys63hC</t>
  </si>
  <si>
    <t>https://t.co/c9giDWo2yE</t>
  </si>
  <si>
    <t>https://t.co/OOeRoJGwph</t>
  </si>
  <si>
    <t>https://t.co/JtTvh206dc</t>
  </si>
  <si>
    <t>https://t.co/jM5x6a4iCw</t>
  </si>
  <si>
    <t>https://t.co/EJroaqdyFv</t>
  </si>
  <si>
    <t>https://t.co/ALEMnXRWZI</t>
  </si>
  <si>
    <t>https://t.co/NjCj3Qbyk5</t>
  </si>
  <si>
    <t>https://t.co/dsh2XVREMv</t>
  </si>
  <si>
    <t>http://t.co/zPuW5hpRPV</t>
  </si>
  <si>
    <t>https://t.co/Congw7kaZA</t>
  </si>
  <si>
    <t>https://t.co/erexjlFL2t</t>
  </si>
  <si>
    <t>https://t.co/gLrWSEmvyx</t>
  </si>
  <si>
    <t>http://t.co/yCRCGG6fD5</t>
  </si>
  <si>
    <t>http://t.co/9wv6quIreo</t>
  </si>
  <si>
    <t>http://t.co/X1QEhYV0Fy</t>
  </si>
  <si>
    <t>https://t.co/X1QEhYUsQ0</t>
  </si>
  <si>
    <t>http://t.co/HMLcL36kKr</t>
  </si>
  <si>
    <t>http://t.co/eg63DERzQW</t>
  </si>
  <si>
    <t>http://t.co/VMWxbcaLqO</t>
  </si>
  <si>
    <t>https://t.co/Zd39QKU8ot</t>
  </si>
  <si>
    <t>https://t.co/c8Y5qRJ4it</t>
  </si>
  <si>
    <t>https://t.co/4nyrZelMmY</t>
  </si>
  <si>
    <t>https://t.co/vmPf8NZ4yd</t>
  </si>
  <si>
    <t>https://t.co/f7SdgFhxYR</t>
  </si>
  <si>
    <t>https://t.co/wHWp5em2hA</t>
  </si>
  <si>
    <t>https://t.co/gT2hwriTuE</t>
  </si>
  <si>
    <t>https://t.co/hYmYGqwXVm</t>
  </si>
  <si>
    <t>http://t.co/gWM7b813S3</t>
  </si>
  <si>
    <t>https://t.co/hinkEjQ5ex</t>
  </si>
  <si>
    <t>https://t.co/scV7YYPip4</t>
  </si>
  <si>
    <t>https://t.co/b8sdtOAu2Q</t>
  </si>
  <si>
    <t>https://t.co/JbYdflq3xl</t>
  </si>
  <si>
    <t>https://t.co/cRHLq7iAOV</t>
  </si>
  <si>
    <t>https://t.co/K3nvfKSSCD</t>
  </si>
  <si>
    <t>https://t.co/TKCJfDTbDs</t>
  </si>
  <si>
    <t>https://t.co/xd03xd77oN</t>
  </si>
  <si>
    <t>https://t.co/h3M6SFQ1oN</t>
  </si>
  <si>
    <t>https://t.co/Ae7xrHyFgA</t>
  </si>
  <si>
    <t>http://t.co/blzU4wRwB7</t>
  </si>
  <si>
    <t>https://t.co/Wo4GrrtDnS</t>
  </si>
  <si>
    <t>https://t.co/JeRNPFVvh0</t>
  </si>
  <si>
    <t>https://t.co/SC4oCHc104</t>
  </si>
  <si>
    <t>https://t.co/LRAhAFpAo2</t>
  </si>
  <si>
    <t>https://t.co/d6FN71yeoc</t>
  </si>
  <si>
    <t>https://t.co/jtNj4bF4vR</t>
  </si>
  <si>
    <t>https://t.co/36QsqJdeZ9</t>
  </si>
  <si>
    <t>https://t.co/zFM7ruPp1k</t>
  </si>
  <si>
    <t>https://t.co/XUJ6OPFZSc</t>
  </si>
  <si>
    <t>https://t.co/5tnEUiC79F</t>
  </si>
  <si>
    <t>http://t.co/WY6xIAHwas</t>
  </si>
  <si>
    <t>https://t.co/x62nANKhTQ</t>
  </si>
  <si>
    <t>https://t.co/bUlFd896hB</t>
  </si>
  <si>
    <t>https://t.co/poCkUZMIWz</t>
  </si>
  <si>
    <t>http://t.co/tUIkKLeFbZ</t>
  </si>
  <si>
    <t>https://t.co/sGrCzyfCXO</t>
  </si>
  <si>
    <t>https://t.co/LAakyK2GOz</t>
  </si>
  <si>
    <t>https://t.co/SvGu7uVJ21</t>
  </si>
  <si>
    <t>https://t.co/hfUAT8EpQZ</t>
  </si>
  <si>
    <t>https://t.co/d7MldlcVLE</t>
  </si>
  <si>
    <t>https://t.co/7A4UTnlvus</t>
  </si>
  <si>
    <t>https://t.co/rJgaDx6PJs</t>
  </si>
  <si>
    <t>http://t.co/cyuVw2wKiX</t>
  </si>
  <si>
    <t>https://t.co/maw0wih6t6</t>
  </si>
  <si>
    <t>https://t.co/88QSmUic5p</t>
  </si>
  <si>
    <t>https://t.co/NbEJWwuV7H</t>
  </si>
  <si>
    <t>https://t.co/XVu13MdFoI</t>
  </si>
  <si>
    <t>https://t.co/5OSdmXS44B</t>
  </si>
  <si>
    <t>https://t.co/ISPbaiRLtX</t>
  </si>
  <si>
    <t>https://t.co/hlGqRwJC61</t>
  </si>
  <si>
    <t>https://t.co/0sjQH7YVLM</t>
  </si>
  <si>
    <t>https://t.co/Roun6Tfrij</t>
  </si>
  <si>
    <t>http://t.co/pNVxmYG9bM</t>
  </si>
  <si>
    <t>https://t.co/Wbvi14Go9T</t>
  </si>
  <si>
    <t>https://t.co/H8DRQ6N9Oo</t>
  </si>
  <si>
    <t>https://t.co/gHN4leivFs</t>
  </si>
  <si>
    <t>https://t.co/WkZJ5l2pVF</t>
  </si>
  <si>
    <t>https://t.co/ZxVFkbGYI8</t>
  </si>
  <si>
    <t>https://t.co/ZrsTijMCcM</t>
  </si>
  <si>
    <t>http://t.co/MPBbMvjuB8</t>
  </si>
  <si>
    <t>https://t.co/sSgQVGl9Ml</t>
  </si>
  <si>
    <t>https://t.co/4ST5UQLw6b</t>
  </si>
  <si>
    <t>https://t.co/1vmI17VRPv</t>
  </si>
  <si>
    <t>https://t.co/tCqOJOCUWe</t>
  </si>
  <si>
    <t>https://t.co/oXsSXxizE1</t>
  </si>
  <si>
    <t>http://t.co/8fPYo7sC9M</t>
  </si>
  <si>
    <t>https://t.co/67NSwVFYOu</t>
  </si>
  <si>
    <t>https://t.co/tKFMIvG9hN</t>
  </si>
  <si>
    <t>http://t.co/dRcmSDGfvO</t>
  </si>
  <si>
    <t>https://t.co/TlGPL0V9ZQ</t>
  </si>
  <si>
    <t>https://t.co/Xmi2AsfD9N</t>
  </si>
  <si>
    <t>https://t.co/OVGGEjt4MA</t>
  </si>
  <si>
    <t>https://t.co/BQ4NEcwdQI</t>
  </si>
  <si>
    <t>https://t.co/BaiAbdE6Gz</t>
  </si>
  <si>
    <t>http://t.co/3b7RCkxFss</t>
  </si>
  <si>
    <t>http://t.co/Ml354tkesu</t>
  </si>
  <si>
    <t>https://t.co/NdheINSRqZ</t>
  </si>
  <si>
    <t>http://t.co/JyxQPVlqFN</t>
  </si>
  <si>
    <t>https://t.co/UvKaHoPhaR</t>
  </si>
  <si>
    <t>http://t.co/PzRCMDtIyV</t>
  </si>
  <si>
    <t>https://t.co/JCuqH7G4Ko</t>
  </si>
  <si>
    <t>https://t.co/s6sPrm5BOG</t>
  </si>
  <si>
    <t>https://t.co/t0iYUCiebC</t>
  </si>
  <si>
    <t>https://t.co/sQceWQbqlx</t>
  </si>
  <si>
    <t>https://t.co/gx9Bxx0hSm</t>
  </si>
  <si>
    <t>https://t.co/6dO6L5FakU</t>
  </si>
  <si>
    <t>https://t.co/ubiDmKGARz</t>
  </si>
  <si>
    <t>https://t.co/HDn9U8SbdK</t>
  </si>
  <si>
    <t>https://t.co/3laIFiE6hQ</t>
  </si>
  <si>
    <t>https://t.co/jY3BbcZfxd</t>
  </si>
  <si>
    <t>https://t.co/UX9ecFwFkc</t>
  </si>
  <si>
    <t>https://t.co/lIMs2ujIwf</t>
  </si>
  <si>
    <t>http://t.co/9CiVctAWwh</t>
  </si>
  <si>
    <t>https://t.co/KfFKu4WBTb</t>
  </si>
  <si>
    <t>https://t.co/ks64iEDq00</t>
  </si>
  <si>
    <t>https://t.co/fYyjBeLlTj</t>
  </si>
  <si>
    <t>https://t.co/THqLWSEcfq</t>
  </si>
  <si>
    <t>https://t.co/o70sIEJ9Si</t>
  </si>
  <si>
    <t>http://t.co/5a86T2DGSU</t>
  </si>
  <si>
    <t>https://t.co/HVttAfgws4</t>
  </si>
  <si>
    <t>http://t.co/BjqnliRcRp</t>
  </si>
  <si>
    <t>https://t.co/WfvlgDJ6h3</t>
  </si>
  <si>
    <t>https://t.co/D26EmQNpPd</t>
  </si>
  <si>
    <t>http://t.co/zCJYd0gXFx</t>
  </si>
  <si>
    <t>https://t.co/6u9ySesT2a</t>
  </si>
  <si>
    <t>http://t.co/9Pjvm0wV40</t>
  </si>
  <si>
    <t>https://t.co/G7Cjmp0FxN</t>
  </si>
  <si>
    <t>http://t.co/SAbJVFTGLH</t>
  </si>
  <si>
    <t>http://t.co/oyVgCDJOI9</t>
  </si>
  <si>
    <t>https://t.co/3IA5YKCrBT</t>
  </si>
  <si>
    <t>http://t.co/RJduZtgCoz</t>
  </si>
  <si>
    <t>https://t.co/9qLF0NeoXS</t>
  </si>
  <si>
    <t>https://t.co/NTAuImqMs3</t>
  </si>
  <si>
    <t>https://t.co/Sq4boxh7e7</t>
  </si>
  <si>
    <t>https://t.co/kovw1c4Q47</t>
  </si>
  <si>
    <t>https://t.co/ayBYM1vTQo</t>
  </si>
  <si>
    <t>https://t.co/iCi6oiInzM</t>
  </si>
  <si>
    <t>https://t.co/n7Boxi2Hfz</t>
  </si>
  <si>
    <t>https://t.co/4M7xGBoD3R</t>
  </si>
  <si>
    <t>https://t.co/bDXffD5XUb</t>
  </si>
  <si>
    <t>https://t.co/r5f2RO62hI</t>
  </si>
  <si>
    <t>https://t.co/ItwLi9QDUJ</t>
  </si>
  <si>
    <t>https://t.co/6FkluWzOk3</t>
  </si>
  <si>
    <t>https://t.co/9oxEYQbE8w</t>
  </si>
  <si>
    <t>https://t.co/nHoSwZRac4</t>
  </si>
  <si>
    <t>https://t.co/fiI3uFqBOZ</t>
  </si>
  <si>
    <t>https://t.co/MTfrLBZFUD</t>
  </si>
  <si>
    <t>https://t.co/g1UlhJZqWI</t>
  </si>
  <si>
    <t>https://t.co/7DlDp4AbHB</t>
  </si>
  <si>
    <t>https://t.co/DdphyPeII8</t>
  </si>
  <si>
    <t>https://t.co/NxBCPUyXSl</t>
  </si>
  <si>
    <t>http://t.co/FXkjfGSn3I</t>
  </si>
  <si>
    <t>http://t.co/vDN8bsckh9</t>
  </si>
  <si>
    <t>https://t.co/JipuGxRsS2</t>
  </si>
  <si>
    <t>https://t.co/UuRYnuT2l2</t>
  </si>
  <si>
    <t>https://t.co/qAPkEYC8rb</t>
  </si>
  <si>
    <t>http://t.co/BLs4Sq1S5K</t>
  </si>
  <si>
    <t>https://t.co/EbCFFQyW3q</t>
  </si>
  <si>
    <t>https://t.co/CwF8uHqSp9</t>
  </si>
  <si>
    <t>https://t.co/R5uPhy4np5</t>
  </si>
  <si>
    <t>https://t.co/ljzOjebYKQ</t>
  </si>
  <si>
    <t>https://t.co/c5Mp2W6JfR</t>
  </si>
  <si>
    <t>https://t.co/fgcS4yEppU</t>
  </si>
  <si>
    <t>https://t.co/GLM6TnqnRX</t>
  </si>
  <si>
    <t>http://t.co/hSnCvrPOEH</t>
  </si>
  <si>
    <t>https://t.co/pxEmQunBMB</t>
  </si>
  <si>
    <t>https://t.co/7Z85lqnkUS</t>
  </si>
  <si>
    <t>https://t.co/cBaVoXmiab</t>
  </si>
  <si>
    <t>https://t.co/KQBsSmBWFe</t>
  </si>
  <si>
    <t>https://t.co/Ywkvgm4BBK</t>
  </si>
  <si>
    <t>http://t.co/1Hulh29JIj</t>
  </si>
  <si>
    <t>http://t.co/SpbAI1M88P</t>
  </si>
  <si>
    <t>https://t.co/cWmF1M1csx</t>
  </si>
  <si>
    <t>https://t.co/4YLkX81QW2</t>
  </si>
  <si>
    <t>https://t.co/xZ2rxoxw70</t>
  </si>
  <si>
    <t>https://t.co/QBTNkVfpZj</t>
  </si>
  <si>
    <t>http://t.co/NpBkQtbJSM</t>
  </si>
  <si>
    <t>https://t.co/SBEoytepio</t>
  </si>
  <si>
    <t>http://t.co/klUvsYJTjV</t>
  </si>
  <si>
    <t>https://t.co/KWQZMEN4uc</t>
  </si>
  <si>
    <t>https://t.co/d2Tq7NZL8h</t>
  </si>
  <si>
    <t>https://t.co/B68ofZUkKx</t>
  </si>
  <si>
    <t>https://t.co/kQp0aXAy5p</t>
  </si>
  <si>
    <t>https://t.co/BeVf7RW9QW</t>
  </si>
  <si>
    <t>https://t.co/hIko22YPim</t>
  </si>
  <si>
    <t>https://t.co/5bt9vPmCvr</t>
  </si>
  <si>
    <t>https://t.co/lCCVjOKXgx</t>
  </si>
  <si>
    <t>https://t.co/MTNhc8FQDD</t>
  </si>
  <si>
    <t>https://t.co/kJsSxw4eFc</t>
  </si>
  <si>
    <t>http://t.co/b3Z2CplHe5</t>
  </si>
  <si>
    <t>http://t.co/TGRDQPcmVu</t>
  </si>
  <si>
    <t>https://t.co/zuksZa3RE5</t>
  </si>
  <si>
    <t>https://t.co/peyCP5MoWU</t>
  </si>
  <si>
    <t>https://t.co/W6H6o8ag89</t>
  </si>
  <si>
    <t>https://t.co/ujFzYHULsv</t>
  </si>
  <si>
    <t>https://t.co/XwuqXmc33H</t>
  </si>
  <si>
    <t>https://t.co/zRWlhlUY6R</t>
  </si>
  <si>
    <t>https://t.co/cWXl1IZUsD</t>
  </si>
  <si>
    <t>https://t.co/wacyQ8eKIc</t>
  </si>
  <si>
    <t>https://t.co/w9XD7ROPyF</t>
  </si>
  <si>
    <t>https://t.co/sTb4eS7J6F</t>
  </si>
  <si>
    <t>https://t.co/OUaSDhpZFm</t>
  </si>
  <si>
    <t>https://t.co/tEtoUlpNpf</t>
  </si>
  <si>
    <t>https://t.co/G8Et6Qy8VP</t>
  </si>
  <si>
    <t>https://t.co/Q8Bb6PBUPx</t>
  </si>
  <si>
    <t>https://t.co/4OMOK4Dya8</t>
  </si>
  <si>
    <t>http://t.co/T9NbqrjJdX</t>
  </si>
  <si>
    <t>https://t.co/R76gvBEpLr</t>
  </si>
  <si>
    <t>https://t.co/2qpt79l84D</t>
  </si>
  <si>
    <t>https://t.co/OhX5uEEMCn</t>
  </si>
  <si>
    <t>https://t.co/tuySNMmtDj</t>
  </si>
  <si>
    <t>http://t.co/7sRrlbhNPT</t>
  </si>
  <si>
    <t>http://t.co/0XrAlVPBR9</t>
  </si>
  <si>
    <t>https://t.co/3DqJNiWHWl</t>
  </si>
  <si>
    <t>https://t.co/BHV8KasmG3</t>
  </si>
  <si>
    <t>https://t.co/oCwoESsMjq</t>
  </si>
  <si>
    <t>https://t.co/eGA1Vyz51d</t>
  </si>
  <si>
    <t>https://t.co/HQExo5Ke2t</t>
  </si>
  <si>
    <t>https://t.co/RXzLMUJlTL</t>
  </si>
  <si>
    <t>https://t.co/AovixJbvkn</t>
  </si>
  <si>
    <t>http://t.co/6Yzp4xRBi9</t>
  </si>
  <si>
    <t>https://t.co/NmdTyS0wF5</t>
  </si>
  <si>
    <t>https://t.co/T94ecWlBO2</t>
  </si>
  <si>
    <t>https://t.co/3u0kJbm7vF</t>
  </si>
  <si>
    <t>https://t.co/ngZgoHEjPe</t>
  </si>
  <si>
    <t>https://t.co/MjupojW2Xu</t>
  </si>
  <si>
    <t>https://t.co/44TKkDorr2</t>
  </si>
  <si>
    <t>https://t.co/f2BnXueoBq</t>
  </si>
  <si>
    <t>https://t.co/wnCmTQjBw5</t>
  </si>
  <si>
    <t>http://t.co/w6eEBBFJKp</t>
  </si>
  <si>
    <t>https://t.co/aUvFjcSBIv</t>
  </si>
  <si>
    <t>http://t.co/mOQlKI9acX</t>
  </si>
  <si>
    <t>http://t.co/10zre9BJw7</t>
  </si>
  <si>
    <t>https://t.co/rDwkB846Cr</t>
  </si>
  <si>
    <t>https://t.co/5lCXrXkeS9</t>
  </si>
  <si>
    <t>https://t.co/AvknKmkLit</t>
  </si>
  <si>
    <t>https://t.co/ilaX3NgQGH</t>
  </si>
  <si>
    <t>https://t.co/sNXRseHKpc</t>
  </si>
  <si>
    <t>http://t.co/BbsmD6aolz</t>
  </si>
  <si>
    <t>http://t.co/UEEvUnI629</t>
  </si>
  <si>
    <t>http://t.co/l3rZdJQuoe</t>
  </si>
  <si>
    <t>http://t.co/4DTUCBsrP4</t>
  </si>
  <si>
    <t>http://t.co/GM34cPn2d4</t>
  </si>
  <si>
    <t>https://t.co/yCsvlgbERq</t>
  </si>
  <si>
    <t>http://t.co/EBU5fWdGnr</t>
  </si>
  <si>
    <t>https://t.co/m2MowboPvV</t>
  </si>
  <si>
    <t>https://t.co/M9KPI0Y6vn</t>
  </si>
  <si>
    <t>https://t.co/wRQWVxHYlQ</t>
  </si>
  <si>
    <t>https://t.co/x4FegoN6A5</t>
  </si>
  <si>
    <t>https://t.co/90lTb9yVOG</t>
  </si>
  <si>
    <t>http://t.co/0ySEcVQJak</t>
  </si>
  <si>
    <t>https://t.co/RxgwxnufQ4</t>
  </si>
  <si>
    <t>http://t.co/Ncqu3XSa8A</t>
  </si>
  <si>
    <t>http://t.co/ZOh8RiuWfi</t>
  </si>
  <si>
    <t>http://t.co/CDqwVKrZ87</t>
  </si>
  <si>
    <t>http://t.co/pNSrrQWXF1</t>
  </si>
  <si>
    <t>https://t.co/syvPNjzI8W</t>
  </si>
  <si>
    <t>https://t.co/rbYX2zk396</t>
  </si>
  <si>
    <t>https://t.co/cKxWHfRahK</t>
  </si>
  <si>
    <t>https://t.co/C7p7Os2Prx</t>
  </si>
  <si>
    <t>http://t.co/MULmvDGUhe</t>
  </si>
  <si>
    <t>http://t.co/GC3gCGTqQX</t>
  </si>
  <si>
    <t>https://t.co/EFSbBMrILY</t>
  </si>
  <si>
    <t>https://t.co/3TzAFViCa3</t>
  </si>
  <si>
    <t>https://t.co/wKd420Sc2N</t>
  </si>
  <si>
    <t>https://t.co/MGV16ZrHvP</t>
  </si>
  <si>
    <t>https://t.co/Rh4cK2dRZ0</t>
  </si>
  <si>
    <t>https://t.co/RzQY63Qj8b</t>
  </si>
  <si>
    <t>http://t.co/ICLiADid3Z</t>
  </si>
  <si>
    <t>https://t.co/dn32WmoXA6</t>
  </si>
  <si>
    <t>https://t.co/wTDu1JcYAb</t>
  </si>
  <si>
    <t>http://t.co/4tQDmlZWhk</t>
  </si>
  <si>
    <t>https://t.co/UwE35kV9Hg</t>
  </si>
  <si>
    <t>https://t.co/uljknkW6CH</t>
  </si>
  <si>
    <t>https://t.co/dDronWBAFu</t>
  </si>
  <si>
    <t>https://t.co/7tqSxtHBzD</t>
  </si>
  <si>
    <t>http://t.co/rX0WC7t8Xr</t>
  </si>
  <si>
    <t>http://t.co/naWHericZh</t>
  </si>
  <si>
    <t>http://t.co/klSHYlLnYk</t>
  </si>
  <si>
    <t>https://t.co/1jIjl3uxgZ</t>
  </si>
  <si>
    <t>https://t.co/jc6xOkyZUE</t>
  </si>
  <si>
    <t>https://t.co/P6S30uJ0s0</t>
  </si>
  <si>
    <t>https://t.co/ftft17ybL5</t>
  </si>
  <si>
    <t>https://t.co/iaVOK2Z5rf</t>
  </si>
  <si>
    <t>https://t.co/Xea88kmftd</t>
  </si>
  <si>
    <t>https://t.co/QV7Yu5lLod</t>
  </si>
  <si>
    <t>https://t.co/XQKDbdCTAA</t>
  </si>
  <si>
    <t>https://t.co/Sny5gP81FO</t>
  </si>
  <si>
    <t>https://t.co/DAKvoOfVVH</t>
  </si>
  <si>
    <t>https://t.co/5MNO1MjJSS</t>
  </si>
  <si>
    <t>https://t.co/twxyWuEMtj</t>
  </si>
  <si>
    <t>http://t.co/4ghPuBiB6f</t>
  </si>
  <si>
    <t>https://t.co/ByVRnGII1D</t>
  </si>
  <si>
    <t>http://t.co/ZQsOFC2l3n</t>
  </si>
  <si>
    <t>https://t.co/1rrBP87mVx</t>
  </si>
  <si>
    <t>https://t.co/5O4BOIlBOd</t>
  </si>
  <si>
    <t>https://t.co/jLrfxJ874o</t>
  </si>
  <si>
    <t>https://t.co/HH3ObkQNa2</t>
  </si>
  <si>
    <t>https://t.co/mEVEOdQu8R</t>
  </si>
  <si>
    <t>https://t.co/gDa3nT7zV7</t>
  </si>
  <si>
    <t>https://t.co/SlzmMo9xt2</t>
  </si>
  <si>
    <t>https://t.co/qt25cgz2rg</t>
  </si>
  <si>
    <t>https://t.co/TO8L48IKnB</t>
  </si>
  <si>
    <t>https://t.co/BC1fmUfuVN</t>
  </si>
  <si>
    <t>https://t.co/1kiFhoMb4Y</t>
  </si>
  <si>
    <t>https://t.co/uddFiUlhqq</t>
  </si>
  <si>
    <t>https://t.co/E7QavXdvJC</t>
  </si>
  <si>
    <t>https://t.co/TjPsoQlA4U</t>
  </si>
  <si>
    <t>https://t.co/qAnnXXPVjB</t>
  </si>
  <si>
    <t>https://t.co/d4b6zHoviQ</t>
  </si>
  <si>
    <t>https://t.co/bd5ljwuPdF</t>
  </si>
  <si>
    <t>https://t.co/sj8YEJlEd7</t>
  </si>
  <si>
    <t>https://t.co/EhVZY9L0on</t>
  </si>
  <si>
    <t>https://t.co/V0QLaW7cka</t>
  </si>
  <si>
    <t>https://t.co/Itl3FQeAKa</t>
  </si>
  <si>
    <t>https://t.co/nmPkgc9PK1</t>
  </si>
  <si>
    <t>https://t.co/ZKPO5qDkye</t>
  </si>
  <si>
    <t>https://t.co/e0feUAz4ll</t>
  </si>
  <si>
    <t>https://t.co/GFNkVkaEwn</t>
  </si>
  <si>
    <t>https://t.co/QmTGIYzQWV</t>
  </si>
  <si>
    <t>https://t.co/49M3Zp7kXA</t>
  </si>
  <si>
    <t>http://t.co/er1hPROhLi</t>
  </si>
  <si>
    <t>https://t.co/IwSvXkd9ZQ</t>
  </si>
  <si>
    <t>https://t.co/XvvWnuMMdQ</t>
  </si>
  <si>
    <t>https://t.co/eeBSXQsdRW</t>
  </si>
  <si>
    <t>https://t.co/pFLMsO4z3k</t>
  </si>
  <si>
    <t>https://t.co/pep9SwGyKI</t>
  </si>
  <si>
    <t>https://t.co/W71y0hmDqQ</t>
  </si>
  <si>
    <t>https://t.co/otKet72qBW</t>
  </si>
  <si>
    <t>https://t.co/9vHBJ7rWtl</t>
  </si>
  <si>
    <t>https://t.co/CBwqo7DOR5</t>
  </si>
  <si>
    <t>http://t.co/Wr1g35Iexk</t>
  </si>
  <si>
    <t>https://t.co/B9F3rOi2fo</t>
  </si>
  <si>
    <t>https://t.co/WFmNNP7hvg</t>
  </si>
  <si>
    <t>https://t.co/ZuPMRGvaoT</t>
  </si>
  <si>
    <t>https://t.co/UORo6ugXoz</t>
  </si>
  <si>
    <t>https://t.co/7Qm2scMNX8</t>
  </si>
  <si>
    <t>https://t.co/ZV16lJazxh</t>
  </si>
  <si>
    <t>https://t.co/5EE8qT6G0f</t>
  </si>
  <si>
    <t>https://t.co/h7TtLtUNYw</t>
  </si>
  <si>
    <t>http://t.co/q4xVcFPSy3</t>
  </si>
  <si>
    <t>https://t.co/6OopfO2nvl</t>
  </si>
  <si>
    <t>https://t.co/N7EPTkXVGk</t>
  </si>
  <si>
    <t>https://t.co/vVXUjLmRpH</t>
  </si>
  <si>
    <t>http://t.co/vk7vYrxAvp</t>
  </si>
  <si>
    <t>https://t.co/NFgFvhfxei</t>
  </si>
  <si>
    <t>https://t.co/IdUKe8AW2W</t>
  </si>
  <si>
    <t>http://t.co/URf4KmzEhQ</t>
  </si>
  <si>
    <t>https://t.co/UecvzlOZgu</t>
  </si>
  <si>
    <t>https://t.co/3dFE0En2dL</t>
  </si>
  <si>
    <t>http://t.co/jRptdiJxFD</t>
  </si>
  <si>
    <t>https://t.co/OrrZSTq0Ir</t>
  </si>
  <si>
    <t>https://t.co/qLowZTlZR2</t>
  </si>
  <si>
    <t>https://t.co/vMCR6iy1M6</t>
  </si>
  <si>
    <t>https://t.co/YjQCvdVsNg</t>
  </si>
  <si>
    <t>https://t.co/7bYPTuHeAD</t>
  </si>
  <si>
    <t>https://t.co/CiJEDAO9sj</t>
  </si>
  <si>
    <t>https://t.co/Bu4WtV9gme</t>
  </si>
  <si>
    <t>https://t.co/GMV4hTZe8D</t>
  </si>
  <si>
    <t>http://t.co/xwBZkM4H2n</t>
  </si>
  <si>
    <t>https://t.co/wb6nXoOrA2</t>
  </si>
  <si>
    <t>https://t.co/7Fd7OE76Rq</t>
  </si>
  <si>
    <t>https://t.co/ijPvsfU4BS</t>
  </si>
  <si>
    <t>https://t.co/LSOOCrpGit</t>
  </si>
  <si>
    <t>https://t.co/Us0R7Z2WaC</t>
  </si>
  <si>
    <t>https://t.co/zfEJIDjRNV</t>
  </si>
  <si>
    <t>http://t.co/QB3638kUrz</t>
  </si>
  <si>
    <t>https://t.co/RE0gsYkqw6</t>
  </si>
  <si>
    <t>http://t.co/Mv5wun35Qr</t>
  </si>
  <si>
    <t>https://t.co/Kfjpu46X1c</t>
  </si>
  <si>
    <t>https://t.co/DDWPEazEDP</t>
  </si>
  <si>
    <t>https://t.co/aeB7o2F4qj</t>
  </si>
  <si>
    <t>https://t.co/IypgmyDIyy</t>
  </si>
  <si>
    <t>https://t.co/vtt0v8C3y8</t>
  </si>
  <si>
    <t>http://t.co/GI5xvKcAIZ</t>
  </si>
  <si>
    <t>https://t.co/ZEm3X1PcAw</t>
  </si>
  <si>
    <t>https://t.co/JafFiogjGL</t>
  </si>
  <si>
    <t>http://t.co/6UBo74TvEo</t>
  </si>
  <si>
    <t>https://t.co/Wcka8DaUNE</t>
  </si>
  <si>
    <t>https://t.co/7wfQ0DSaqr</t>
  </si>
  <si>
    <t>https://t.co/GDYZNVgKQ8</t>
  </si>
  <si>
    <t>http://t.co/fFwF6Ip985</t>
  </si>
  <si>
    <t>http://t.co/QGnkxwcMF7</t>
  </si>
  <si>
    <t>http://www.tektok.ca</t>
  </si>
  <si>
    <t>https://t.co/M7g4MeAA2f</t>
  </si>
  <si>
    <t>http://t.co/ryj2JX7sT8</t>
  </si>
  <si>
    <t>https://t.co/fT7KB2eXic</t>
  </si>
  <si>
    <t>http://t.co/cqyq6KUD7O</t>
  </si>
  <si>
    <t>https://t.co/SjIfhOM3fk</t>
  </si>
  <si>
    <t>http://t.co/Lxgdm1lF4h</t>
  </si>
  <si>
    <t>https://t.co/23GVSbi4Kw</t>
  </si>
  <si>
    <t>https://t.co/IUp7xfoBR9</t>
  </si>
  <si>
    <t>https://t.co/kdzhozGvkh</t>
  </si>
  <si>
    <t>https://t.co/pBq96kzoqm</t>
  </si>
  <si>
    <t>https://t.co/WG3QzMjUGY</t>
  </si>
  <si>
    <t>https://t.co/vv2Ok5W0j0</t>
  </si>
  <si>
    <t>http://t.co/S7OFNqtMxI</t>
  </si>
  <si>
    <t>https://t.co/sM1jBTTKCo</t>
  </si>
  <si>
    <t>https://t.co/BqgvaomRJ5</t>
  </si>
  <si>
    <t>https://t.co/sdU5DLfgPE</t>
  </si>
  <si>
    <t>https://t.co/0mT8mEDmc9</t>
  </si>
  <si>
    <t>http://t.co/g15iOzwSgj</t>
  </si>
  <si>
    <t>https://t.co/BCz0sQWdk4</t>
  </si>
  <si>
    <t>https://t.co/4hOf06d9sN</t>
  </si>
  <si>
    <t>https://t.co/vVhB1wCChR</t>
  </si>
  <si>
    <t>https://t.co/xWWYXU9r8E</t>
  </si>
  <si>
    <t>http://t.co/vbsggCLLJi</t>
  </si>
  <si>
    <t>https://t.co/35mfluQpGH</t>
  </si>
  <si>
    <t>http://t.co/Le7VVznjZN</t>
  </si>
  <si>
    <t>https://t.co/vaIMeDhb1a</t>
  </si>
  <si>
    <t>https://t.co/sj9wqbzrTo</t>
  </si>
  <si>
    <t>http://t.co/LNZhRbgE4H</t>
  </si>
  <si>
    <t>https://t.co/f0DKUMjEy1</t>
  </si>
  <si>
    <t>https://t.co/LlTDHGDake</t>
  </si>
  <si>
    <t>http://t.co/EKrq8VuupV</t>
  </si>
  <si>
    <t>https://t.co/n3WFvziJtN</t>
  </si>
  <si>
    <t>https://t.co/HYVVS16P5Q</t>
  </si>
  <si>
    <t>https://t.co/3DhfMAppbO</t>
  </si>
  <si>
    <t>https://t.co/80Rc3iz7Z1</t>
  </si>
  <si>
    <t>http://t.co/dU1s4NFKsE</t>
  </si>
  <si>
    <t>https://t.co/DnxIPlz4AW</t>
  </si>
  <si>
    <t>https://t.co/vRID8vdj1k</t>
  </si>
  <si>
    <t>https://t.co/8pNRWyPq5l</t>
  </si>
  <si>
    <t>http://t.co/TMxdoUel0K</t>
  </si>
  <si>
    <t>https://t.co/AHVCIpIjFp</t>
  </si>
  <si>
    <t>https://t.co/pSVMVDTYG1</t>
  </si>
  <si>
    <t>http://t.co/awIYH9uj18</t>
  </si>
  <si>
    <t>http://t.co/GnNRfWvbrv</t>
  </si>
  <si>
    <t>https://t.co/amrPQJpsQh</t>
  </si>
  <si>
    <t>https://t.co/W79B223ON1</t>
  </si>
  <si>
    <t>https://t.co/lRDJCgAh6W</t>
  </si>
  <si>
    <t>https://t.co/an5GSjrLys</t>
  </si>
  <si>
    <t>https://t.co/0O7I1E5h1s</t>
  </si>
  <si>
    <t>https://t.co/TKapwM6n8I</t>
  </si>
  <si>
    <t>https://t.co/uSrZWAAVmt</t>
  </si>
  <si>
    <t>http://t.co/KMQlDDGlHe</t>
  </si>
  <si>
    <t>http://t.co/EXVT2KzfaX</t>
  </si>
  <si>
    <t>https://t.co/1Mo3G3IsD0</t>
  </si>
  <si>
    <t>https://t.co/aMIxcg83D6</t>
  </si>
  <si>
    <t>https://t.co/lyR0ztZxOo</t>
  </si>
  <si>
    <t>https://t.co/ZJvnAQmg7G</t>
  </si>
  <si>
    <t>https://t.co/RQg2oxUMtk</t>
  </si>
  <si>
    <t>https://t.co/nYOx6qThjk</t>
  </si>
  <si>
    <t>https://t.co/p9e8Dx5DbZ</t>
  </si>
  <si>
    <t>https://t.co/Qam8o9hjjC</t>
  </si>
  <si>
    <t>http://t.co/jqAb65DqrK</t>
  </si>
  <si>
    <t>http://t.co/0iMoVwk5Ro</t>
  </si>
  <si>
    <t>https://t.co/I1zx1piXVk</t>
  </si>
  <si>
    <t>https://t.co/zbPd4fSqB9</t>
  </si>
  <si>
    <t>https://t.co/Is9WSuB0tz</t>
  </si>
  <si>
    <t>https://t.co/NIzQL2d8Cz</t>
  </si>
  <si>
    <t>https://t.co/EYD6da4uKq</t>
  </si>
  <si>
    <t>https://t.co/xe5Odbz7U9</t>
  </si>
  <si>
    <t>https://t.co/HZS9NGrs84</t>
  </si>
  <si>
    <t>https://t.co/k18Qeikdmn</t>
  </si>
  <si>
    <t>https://t.co/QCdIWwqBqH</t>
  </si>
  <si>
    <t>https://t.co/kfggHnDESu</t>
  </si>
  <si>
    <t>https://t.co/kfkfF1uQDO</t>
  </si>
  <si>
    <t>https://t.co/oj4fsuOqyW</t>
  </si>
  <si>
    <t>https://t.co/U6WcW3GHyh</t>
  </si>
  <si>
    <t>http://t.co/cZp7ZpMOi3</t>
  </si>
  <si>
    <t>http://t.co/BptI94kybJ</t>
  </si>
  <si>
    <t>https://t.co/C1NHoqSWja</t>
  </si>
  <si>
    <t>https://t.co/W4Y7xW1tfA</t>
  </si>
  <si>
    <t>https://t.co/i998EyAghT</t>
  </si>
  <si>
    <t>https://t.co/QRzb8K8Uon</t>
  </si>
  <si>
    <t>https://t.co/rN7gKdD7VY</t>
  </si>
  <si>
    <t>https://t.co/faDLKTfhAB</t>
  </si>
  <si>
    <t>https://t.co/OXhgrMNgtj</t>
  </si>
  <si>
    <t>https://t.co/9C29ilu2ru</t>
  </si>
  <si>
    <t>https://t.co/5qidgBo2l0</t>
  </si>
  <si>
    <t>https://t.co/Hy1g7vjyJv</t>
  </si>
  <si>
    <t>https://t.co/FEoGmUE4VF</t>
  </si>
  <si>
    <t>https://t.co/1CklExeurN</t>
  </si>
  <si>
    <t>https://t.co/ucTe77QRkb</t>
  </si>
  <si>
    <t>https://t.co/QpCOmxL57B</t>
  </si>
  <si>
    <t>http://t.co/I02NZC8zIk</t>
  </si>
  <si>
    <t>http://t.co/s61iZuYeZF</t>
  </si>
  <si>
    <t>https://t.co/pjwrtXwo7U</t>
  </si>
  <si>
    <t>https://t.co/eGMpmbvWdh</t>
  </si>
  <si>
    <t>https://t.co/W3mAohhypl</t>
  </si>
  <si>
    <t>https://t.co/2u59V3pwse</t>
  </si>
  <si>
    <t>https://t.co/jP0xmmm3aD</t>
  </si>
  <si>
    <t>https://t.co/P9ZYAqenbj</t>
  </si>
  <si>
    <t>https://t.co/5t1exBb9td</t>
  </si>
  <si>
    <t>http://t.co/jKtNqoJ2Wo</t>
  </si>
  <si>
    <t>https://t.co/Zgs5bWDaU8</t>
  </si>
  <si>
    <t>http://t.co/UzCfAknZ8D</t>
  </si>
  <si>
    <t>https://t.co/pX3UcABw0p</t>
  </si>
  <si>
    <t>https://t.co/zbkFkGSlL5</t>
  </si>
  <si>
    <t>https://t.co/MSbP2rnPNV</t>
  </si>
  <si>
    <t>https://t.co/h9x9YI1iHJ</t>
  </si>
  <si>
    <t>https://t.co/F2J2rwhOYU</t>
  </si>
  <si>
    <t>https://t.co/I0oTTHw1uF</t>
  </si>
  <si>
    <t>https://t.co/0EWODRNDN7</t>
  </si>
  <si>
    <t>https://t.co/lkFkL0tZ2b</t>
  </si>
  <si>
    <t>https://t.co/sj5WIFjgao</t>
  </si>
  <si>
    <t>https://t.co/HIQU2FdBC7</t>
  </si>
  <si>
    <t>http://t.co/us7xPOk642</t>
  </si>
  <si>
    <t>https://t.co/USVX3RJh00</t>
  </si>
  <si>
    <t>http://t.co/yxRjRj4dXg</t>
  </si>
  <si>
    <t>https://t.co/3Ex2PmC5Bp</t>
  </si>
  <si>
    <t>https://t.co/Rj5ZcPSgv0</t>
  </si>
  <si>
    <t>https://t.co/dMeH8YbYwL</t>
  </si>
  <si>
    <t>https://t.co/BTp4GYmNuD</t>
  </si>
  <si>
    <t>https://t.co/0lgfLk8oZd</t>
  </si>
  <si>
    <t>https://t.co/vQqE9HemUK</t>
  </si>
  <si>
    <t>https://t.co/eDxLc7UeIg</t>
  </si>
  <si>
    <t>https://t.co/vzdWROxHeO</t>
  </si>
  <si>
    <t>https://t.co/SnmoGoYNfq</t>
  </si>
  <si>
    <t>https://t.co/ldIbKn5MKV</t>
  </si>
  <si>
    <t>https://t.co/zI0M8xDWbJ</t>
  </si>
  <si>
    <t>https://t.co/feKzY4vWH4</t>
  </si>
  <si>
    <t>https://t.co/zDcCP3NoVp</t>
  </si>
  <si>
    <t>http://t.co/4HYOonlPYq</t>
  </si>
  <si>
    <t>https://t.co/FONY3BQpj9</t>
  </si>
  <si>
    <t>http://t.co/Pg1HtYqJ4W</t>
  </si>
  <si>
    <t>https://t.co/krnsHOY3rO</t>
  </si>
  <si>
    <t>https://t.co/bSR0QYJjzg</t>
  </si>
  <si>
    <t>https://t.co/dovy1gxhxm</t>
  </si>
  <si>
    <t>https://t.co/ov7kGp3NIS</t>
  </si>
  <si>
    <t>https://t.co/R8xfHy4tTX</t>
  </si>
  <si>
    <t>http://t.co/v66zX0KJMH</t>
  </si>
  <si>
    <t>https://t.co/ayeqtYFAB3</t>
  </si>
  <si>
    <t>https://t.co/nOoBfQHtO1</t>
  </si>
  <si>
    <t>https://t.co/IwprigHmTe</t>
  </si>
  <si>
    <t>https://t.co/nPkA3q9qF5</t>
  </si>
  <si>
    <t>https://t.co/kx0E1Gq6oF</t>
  </si>
  <si>
    <t>http://t.co/OL5fTTyRWW</t>
  </si>
  <si>
    <t>http://t.co/JFSnEvCXQz</t>
  </si>
  <si>
    <t>http://t.co/5AwDsY4gfW</t>
  </si>
  <si>
    <t>http://t.co/uoVtgp6m4Z</t>
  </si>
  <si>
    <t>https://t.co/jM1TFwxViZ</t>
  </si>
  <si>
    <t>https://t.co/4J84f1zR0n</t>
  </si>
  <si>
    <t>https://t.co/ICbGlCQrw2</t>
  </si>
  <si>
    <t>http://t.co/o4UYlJAuDz</t>
  </si>
  <si>
    <t>https://t.co/jzvJzeiich</t>
  </si>
  <si>
    <t>http://t.co/AhI2Qm27Xb</t>
  </si>
  <si>
    <t>https://t.co/1NxAYV2srP</t>
  </si>
  <si>
    <t>http://t.co/RdLlLpOvVK</t>
  </si>
  <si>
    <t>https://t.co/wwn3qjHYKw</t>
  </si>
  <si>
    <t>https://t.co/8F0EJt2ITY</t>
  </si>
  <si>
    <t>https://t.co/E8R4kksux4</t>
  </si>
  <si>
    <t>https://t.co/NjbfwUpldI</t>
  </si>
  <si>
    <t>https://t.co/0UQkqhtFGf</t>
  </si>
  <si>
    <t>http://t.co/O8hh9Tuv07</t>
  </si>
  <si>
    <t>https://t.co/y3N52w0iTz</t>
  </si>
  <si>
    <t>https://t.co/UH9o8pmTBM</t>
  </si>
  <si>
    <t>https://t.co/Tmg6e5xedz</t>
  </si>
  <si>
    <t>https://t.co/SStIBY9ZMV</t>
  </si>
  <si>
    <t>https://t.co/0E3fUq9UAK</t>
  </si>
  <si>
    <t>https://t.co/xeKDw6MfPB</t>
  </si>
  <si>
    <t>https://t.co/Jv69RQxQ3g</t>
  </si>
  <si>
    <t>https://t.co/Jbavyp4N0L</t>
  </si>
  <si>
    <t>https://t.co/Q6FsAe38Zg</t>
  </si>
  <si>
    <t>http://t.co/ob8DrRU5i9</t>
  </si>
  <si>
    <t>https://t.co/tcZTTIRlGn</t>
  </si>
  <si>
    <t>https://t.co/55hwPSD66H</t>
  </si>
  <si>
    <t>http://t.co/LlESAKCAZ0</t>
  </si>
  <si>
    <t>http://t.co/twoealy1nM</t>
  </si>
  <si>
    <t>https://t.co/ynV7ajTD3u</t>
  </si>
  <si>
    <t>https://t.co/LeG4HTh1Xk</t>
  </si>
  <si>
    <t>https://t.co/n7drhq8f4y</t>
  </si>
  <si>
    <t>https://t.co/SnOv0usOtw</t>
  </si>
  <si>
    <t>https://t.co/vBzl7LNCCQ</t>
  </si>
  <si>
    <t>http://t.co/NopTRTpZP2</t>
  </si>
  <si>
    <t>http://t.co/JtVSbhPhks</t>
  </si>
  <si>
    <t>https://t.co/cZ01B2jpvA</t>
  </si>
  <si>
    <t>https://t.co/xlUSv3jHhO</t>
  </si>
  <si>
    <t>https://t.co/b8DvVD3plB</t>
  </si>
  <si>
    <t>https://t.co/Qml76fGv4j</t>
  </si>
  <si>
    <t>http://t.co/K6dEizAgwA</t>
  </si>
  <si>
    <t>http://t.co/3POnx0oOg9</t>
  </si>
  <si>
    <t>http://t.co/iqiTJdZ52X</t>
  </si>
  <si>
    <t>https://t.co/QhCnZK4qMm</t>
  </si>
  <si>
    <t>https://t.co/XzTpJqvuYo</t>
  </si>
  <si>
    <t>http://t.co/32Rqjb0TmY</t>
  </si>
  <si>
    <t>https://t.co/nuXBR9A2LU</t>
  </si>
  <si>
    <t>https://t.co/w0i1GlXRDP</t>
  </si>
  <si>
    <t>https://t.co/xkxM3U3hHs</t>
  </si>
  <si>
    <t>http://t.co/sPtufiZP</t>
  </si>
  <si>
    <t>https://t.co/ap7xzny5XP</t>
  </si>
  <si>
    <t>http://t.co/PkM0EWVs5G</t>
  </si>
  <si>
    <t>http://t.co/eQBu6GKPSP</t>
  </si>
  <si>
    <t>http://t.co/rAlFD3tUzB</t>
  </si>
  <si>
    <t>https://t.co/ANxfrEKaO9</t>
  </si>
  <si>
    <t>http://t.co/GPu754QD4E</t>
  </si>
  <si>
    <t>https://t.co/cUiUpzEDlo</t>
  </si>
  <si>
    <t>https://t.co/hH7beOMuDT</t>
  </si>
  <si>
    <t>http://t.co/lil1McprbX</t>
  </si>
  <si>
    <t>http://t.co/mSJfsNtQ2u</t>
  </si>
  <si>
    <t>https://t.co/cjXqo5t9hJ</t>
  </si>
  <si>
    <t>http://t.co/i7NW4Bof2G</t>
  </si>
  <si>
    <t>https://t.co/BqPXkktcyt</t>
  </si>
  <si>
    <t>https://t.co/gUlIxz9WFN</t>
  </si>
  <si>
    <t>http://t.co/7HBZ48r1DP</t>
  </si>
  <si>
    <t>http://t.co/BQWColAu43</t>
  </si>
  <si>
    <t>http://t.co/Xb9gLiUtR8</t>
  </si>
  <si>
    <t>https://t.co/0DXFyVZI8E</t>
  </si>
  <si>
    <t>https://t.co/MOHgq1A37L</t>
  </si>
  <si>
    <t>http://t.co/qc2LmbKpJb</t>
  </si>
  <si>
    <t>http://t.co/KwrlMmZLj8</t>
  </si>
  <si>
    <t>https://t.co/HpLjAzHEvL</t>
  </si>
  <si>
    <t>https://t.co/ye89bfHlyQ</t>
  </si>
  <si>
    <t>http://t.co/cHPmoEdybU</t>
  </si>
  <si>
    <t>http://t.co/PJWfttZs90</t>
  </si>
  <si>
    <t>https://t.co/oxoXtRkRlK</t>
  </si>
  <si>
    <t>http://t.co/1gZARqM6Ho</t>
  </si>
  <si>
    <t>http://t.co/kpwBaxpysG</t>
  </si>
  <si>
    <t>https://t.co/MCoXDhzDjc</t>
  </si>
  <si>
    <t>https://t.co/hUFJrGto2f</t>
  </si>
  <si>
    <t>https://t.co/IBUtFjM5Dj</t>
  </si>
  <si>
    <t>https://t.co/R0jBZutvwf</t>
  </si>
  <si>
    <t>https://t.co/kKE9HX3m3c</t>
  </si>
  <si>
    <t>https://t.co/V2nKT6kyRj</t>
  </si>
  <si>
    <t>https://t.co/7RMk6vG2oO</t>
  </si>
  <si>
    <t>https://t.co/q4aRuHUiJ1</t>
  </si>
  <si>
    <t>https://t.co/HKb3NbLjbG</t>
  </si>
  <si>
    <t>https://t.co/yUxI0LxKhP</t>
  </si>
  <si>
    <t>http://t.co/7s2UCcV3nH</t>
  </si>
  <si>
    <t>https://t.co/TXGikkDEEz</t>
  </si>
  <si>
    <t>https://t.co/Wfn4ISxOoa</t>
  </si>
  <si>
    <t>https://t.co/E6BEky52eE</t>
  </si>
  <si>
    <t>https://t.co/uwJZJP7eoe</t>
  </si>
  <si>
    <t>https://t.co/lIjQRGCmP2</t>
  </si>
  <si>
    <t>https://t.co/M1szzAwJnK</t>
  </si>
  <si>
    <t>http://t.co/n5qU9llHb8</t>
  </si>
  <si>
    <t>http://t.co/3K7usMIoMX</t>
  </si>
  <si>
    <t>https://t.co/Yf26ClIRaK</t>
  </si>
  <si>
    <t>http://t.co/HPm7RM3TOn</t>
  </si>
  <si>
    <t>https://t.co/RLTwD4Ft0i</t>
  </si>
  <si>
    <t>https://t.co/ZJ3LLjOGm2</t>
  </si>
  <si>
    <t>https://t.co/HrqNCGQCnZ</t>
  </si>
  <si>
    <t>https://t.co/yQldca0blp</t>
  </si>
  <si>
    <t>https://t.co/6dz2VSxxLu</t>
  </si>
  <si>
    <t>http://t.co/w6qDiKtqO5</t>
  </si>
  <si>
    <t>https://t.co/S8DNqlz3Bd</t>
  </si>
  <si>
    <t>http://t.co/WbURlQUM8p</t>
  </si>
  <si>
    <t>http://t.co/ytpmljt3JM</t>
  </si>
  <si>
    <t>https://t.co/guUTVRgZjh</t>
  </si>
  <si>
    <t>https://t.co/7hU91X9njG</t>
  </si>
  <si>
    <t>https://t.co/CdbjmpMfaS</t>
  </si>
  <si>
    <t>https://t.co/lnRWf2DgFR</t>
  </si>
  <si>
    <t>https://t.co/JdMey2H7Fa</t>
  </si>
  <si>
    <t>https://t.co/JQlr4h9A6w</t>
  </si>
  <si>
    <t>https://t.co/0FcSsN0vaq</t>
  </si>
  <si>
    <t>https://t.co/QEUgj8QShU</t>
  </si>
  <si>
    <t>https://t.co/FtNXcIAUqO</t>
  </si>
  <si>
    <t>https://t.co/CP5ZYo8lLn</t>
  </si>
  <si>
    <t>https://t.co/1cpQ2F1lEN</t>
  </si>
  <si>
    <t>https://t.co/v84LqV3xzZ</t>
  </si>
  <si>
    <t>https://t.co/JyL6MmnHzH</t>
  </si>
  <si>
    <t>https://t.co/AooO5WTYvc</t>
  </si>
  <si>
    <t>http://t.co/EQd94qEuzv</t>
  </si>
  <si>
    <t>https://t.co/xDj1cibenN</t>
  </si>
  <si>
    <t>https://t.co/onw7ZQDqmd</t>
  </si>
  <si>
    <t>https://t.co/5zZoHT8oDa</t>
  </si>
  <si>
    <t>https://t.co/GgsmBwZnFe</t>
  </si>
  <si>
    <t>https://t.co/dwZ30YkeR3</t>
  </si>
  <si>
    <t>https://t.co/PjueFEvHaC</t>
  </si>
  <si>
    <t>https://t.co/3OMvlva9gL</t>
  </si>
  <si>
    <t>https://t.co/ToyLpCgWE6</t>
  </si>
  <si>
    <t>https://t.co/n5WXNcIFIQ</t>
  </si>
  <si>
    <t>https://t.co/foRbS8MxTU</t>
  </si>
  <si>
    <t>https://t.co/HtWoGhKJXv</t>
  </si>
  <si>
    <t>https://t.co/eMFkBoo09L</t>
  </si>
  <si>
    <t>https://t.co/8oqoLtXqRS</t>
  </si>
  <si>
    <t>https://t.co/XjcMbAPFSi</t>
  </si>
  <si>
    <t>https://t.co/yB0j261dxA</t>
  </si>
  <si>
    <t>http://t.co/ulRG8qhJKP</t>
  </si>
  <si>
    <t>https://t.co/s8LyXej6Wd</t>
  </si>
  <si>
    <t>http://t.co/YyMP0Q20Gf</t>
  </si>
  <si>
    <t>http://t.co/1kdL8oI4Oi</t>
  </si>
  <si>
    <t>https://t.co/jAfK8cSnIh</t>
  </si>
  <si>
    <t>http://t.co/yszi3jYPiA</t>
  </si>
  <si>
    <t>http://t.co/9sSdajIhAd</t>
  </si>
  <si>
    <t>http://t.co/CRLUmsPUY9</t>
  </si>
  <si>
    <t>https://t.co/o3QuAK4Agf</t>
  </si>
  <si>
    <t>https://t.co/RLTwD4X3RQ</t>
  </si>
  <si>
    <t>https://t.co/BogcgcGe38</t>
  </si>
  <si>
    <t>https://t.co/y4tVNtbVRW</t>
  </si>
  <si>
    <t>http://t.co/ha7mdK9qIw</t>
  </si>
  <si>
    <t>https://t.co/HnF7Ob4KdK</t>
  </si>
  <si>
    <t>https://t.co/AeolF1RV6R</t>
  </si>
  <si>
    <t>https://t.co/CjNh2zZUj1</t>
  </si>
  <si>
    <t>https://t.co/UbU4STIN4R</t>
  </si>
  <si>
    <t>http://t.co/dkarmcdJpm</t>
  </si>
  <si>
    <t>http://t.co/9im0zaRuVx</t>
  </si>
  <si>
    <t>https://t.co/GVrnUyHu9W</t>
  </si>
  <si>
    <t>http://t.co/fhor50vOq7</t>
  </si>
  <si>
    <t>https://t.co/XDt5h3lpVA</t>
  </si>
  <si>
    <t>https://t.co/2HBTQSxOgR</t>
  </si>
  <si>
    <t>http://t.co/gzxM7cT7dx</t>
  </si>
  <si>
    <t>http://t.co/Keael1i1mV</t>
  </si>
  <si>
    <t>https://t.co/4mfFQw0Mo7</t>
  </si>
  <si>
    <t>http://t.co/w3sgoDTOA3</t>
  </si>
  <si>
    <t>https://t.co/9EYm8IOozd</t>
  </si>
  <si>
    <t>http://t.co/pz4H85iRnF</t>
  </si>
  <si>
    <t>https://t.co/VmJgoRNsga</t>
  </si>
  <si>
    <t>https://t.co/dyDqgEPWAs</t>
  </si>
  <si>
    <t>http://t.co/qgZ1fX61TK</t>
  </si>
  <si>
    <t>https://t.co/FBXFbH75f5</t>
  </si>
  <si>
    <t>https://t.co/NGi3AuagP8</t>
  </si>
  <si>
    <t>https://t.co/iohIs6foE7</t>
  </si>
  <si>
    <t>http://t.co/bJHsc47mXc</t>
  </si>
  <si>
    <t>https://t.co/eV9rEWEyEy</t>
  </si>
  <si>
    <t>http://t.co/GQCJIrPLBW</t>
  </si>
  <si>
    <t>https://t.co/r8iNB55LjP</t>
  </si>
  <si>
    <t>https://t.co/YjWLzUgTyS</t>
  </si>
  <si>
    <t>https://t.co/ZcxjMy06II</t>
  </si>
  <si>
    <t>http://t.co/xk51jtUSfT</t>
  </si>
  <si>
    <t>https://t.co/OHBHWhxcmE</t>
  </si>
  <si>
    <t>https://t.co/1DEPIbgCYO</t>
  </si>
  <si>
    <t>https://t.co/OQqiSfs8b7</t>
  </si>
  <si>
    <t>https://t.co/sTn843CMra</t>
  </si>
  <si>
    <t>https://t.co/NeFfTsAkjQ</t>
  </si>
  <si>
    <t>https://t.co/grnq7lwksP</t>
  </si>
  <si>
    <t>https://t.co/SvwF2XgrqN</t>
  </si>
  <si>
    <t>https://t.co/ldZJ0Oax</t>
  </si>
  <si>
    <t>https://t.co/DvO7mHGGuB</t>
  </si>
  <si>
    <t>https://t.co/zGDWNnKwpB</t>
  </si>
  <si>
    <t>https://t.co/Z6JuykfYNO</t>
  </si>
  <si>
    <t>https://t.co/8o3d2ypWyU</t>
  </si>
  <si>
    <t>https://t.co/qKYAuMHi1w</t>
  </si>
  <si>
    <t>https://t.co/ghs0K6f0Tz</t>
  </si>
  <si>
    <t>https://t.co/pBwt5nLABM</t>
  </si>
  <si>
    <t>https://t.co/yEtAiSfQ3L</t>
  </si>
  <si>
    <t>http://t.co/XcEhQLKP9e</t>
  </si>
  <si>
    <t>https://t.co/RLMSh2T7Vm</t>
  </si>
  <si>
    <t>https://t.co/7zSIokJk2k</t>
  </si>
  <si>
    <t>https://t.co/zGUrskAp2H</t>
  </si>
  <si>
    <t>https://t.co/dWPmRvaFnz</t>
  </si>
  <si>
    <t>https://t.co/zRQpswNJD1</t>
  </si>
  <si>
    <t>https://t.co/yxFyaeJLBD</t>
  </si>
  <si>
    <t>http://t.co/QCHGMlIDyG</t>
  </si>
  <si>
    <t>https://t.co/pG1DrJH8Ui</t>
  </si>
  <si>
    <t>https://t.co/pLqGXO2Xad</t>
  </si>
  <si>
    <t>https://t.co/jxdCCIM2tA</t>
  </si>
  <si>
    <t>https://t.co/Hlfj3Vwr1O</t>
  </si>
  <si>
    <t>https://t.co/YYICO4b3bz</t>
  </si>
  <si>
    <t>https://t.co/1w5uUWZI7M</t>
  </si>
  <si>
    <t>https://t.co/e1aIwMpsW2</t>
  </si>
  <si>
    <t>https://t.co/vmd3Xks1m7</t>
  </si>
  <si>
    <t>http://t.co/HGesCq7NSc</t>
  </si>
  <si>
    <t>https://t.co/8QxJ7P7rxs</t>
  </si>
  <si>
    <t>http://t.co/9lz7viYJCO</t>
  </si>
  <si>
    <t>https://t.co/yuymqQafC1</t>
  </si>
  <si>
    <t>https://t.co/S5iGXwE9SM</t>
  </si>
  <si>
    <t>https://t.co/L3fd59EK3p</t>
  </si>
  <si>
    <t>http://t.co/UG5Q3S72j8</t>
  </si>
  <si>
    <t>https://t.co/PR40KFHSd0</t>
  </si>
  <si>
    <t>https://t.co/aw2ISWXNqW</t>
  </si>
  <si>
    <t>https://t.co/nTHEZYN5au</t>
  </si>
  <si>
    <t>http://t.co/nUz1Bqa8Ed</t>
  </si>
  <si>
    <t>http://t.co/fpi2bCbGPB</t>
  </si>
  <si>
    <t>https://t.co/gJpa4TjG0g</t>
  </si>
  <si>
    <t>https://t.co/f9V9LProGR</t>
  </si>
  <si>
    <t>https://t.co/H66ONPwimD</t>
  </si>
  <si>
    <t>https://t.co/mmO0pMxWwt</t>
  </si>
  <si>
    <t>https://t.co/ekROei2EoD</t>
  </si>
  <si>
    <t>https://t.co/d1KCTaXUzo</t>
  </si>
  <si>
    <t>https://t.co/KHZLv0hvuY</t>
  </si>
  <si>
    <t>https://t.co/KizjHJObzT</t>
  </si>
  <si>
    <t>https://t.co/QXjUv2ONeT</t>
  </si>
  <si>
    <t>https://t.co/UVSKifPXO9</t>
  </si>
  <si>
    <t>https://t.co/Hx6id4bCdJ</t>
  </si>
  <si>
    <t>https://t.co/BdvXYIEHLv</t>
  </si>
  <si>
    <t>http://t.co/kbBwaspSuJ</t>
  </si>
  <si>
    <t>https://t.co/nFlxdiPwQt</t>
  </si>
  <si>
    <t>https://t.co/ZGhLtBONTH</t>
  </si>
  <si>
    <t>https://t.co/4xETkKFFai</t>
  </si>
  <si>
    <t>https://t.co/gPoSZQ6JIA</t>
  </si>
  <si>
    <t>https://t.co/hXKodN0x0j</t>
  </si>
  <si>
    <t>http://t.co/GuxzbHZNq7</t>
  </si>
  <si>
    <t>https://t.co/zLzKd1Wqnm</t>
  </si>
  <si>
    <t>http://t.co/YQ8upCVA0A</t>
  </si>
  <si>
    <t>https://t.co/Cg2FD6O00C</t>
  </si>
  <si>
    <t>https://t.co/BPqSdJjz9Z</t>
  </si>
  <si>
    <t>http://t.co/y00SDT0ZLy</t>
  </si>
  <si>
    <t>https://t.co/OpIR0ts6If</t>
  </si>
  <si>
    <t>http://t.co/CLSInUat7M</t>
  </si>
  <si>
    <t>https://t.co/OX9zmuM4RJ</t>
  </si>
  <si>
    <t>http://t.co/2iAAslZ77s</t>
  </si>
  <si>
    <t>http://t.co/twR5wu5ZV4</t>
  </si>
  <si>
    <t>https://t.co/yvlYwpzbxc</t>
  </si>
  <si>
    <t>https://t.co/o1P1C23xad</t>
  </si>
  <si>
    <t>http://t.co/fB1q7uraI6</t>
  </si>
  <si>
    <t>https://t.co/nSpQkPOktN</t>
  </si>
  <si>
    <t>https://t.co/xCdY5QU55W</t>
  </si>
  <si>
    <t>https://t.co/V71SkY01CF</t>
  </si>
  <si>
    <t>https://t.co/zvdLAdNnmV</t>
  </si>
  <si>
    <t>https://t.co/JCJGaf3Ebl</t>
  </si>
  <si>
    <t>http://t.co/dNTqipG8lu</t>
  </si>
  <si>
    <t>https://t.co/UXlIzYdXFV</t>
  </si>
  <si>
    <t>https://t.co/sD8gCGOUdn</t>
  </si>
  <si>
    <t>https://t.co/bxa6SxfJUR</t>
  </si>
  <si>
    <t>https://t.co/YPFb3xVnW0</t>
  </si>
  <si>
    <t>https://t.co/8dbHdF7xYf</t>
  </si>
  <si>
    <t>http://t.co/7BafPK8svg</t>
  </si>
  <si>
    <t>http://t.co/WzSRzsSU0H</t>
  </si>
  <si>
    <t>https://t.co/dYy1xG3Mx5</t>
  </si>
  <si>
    <t>http://t.co/1KJAp8KK</t>
  </si>
  <si>
    <t>https://t.co/Whjdes9Z0H</t>
  </si>
  <si>
    <t>https://t.co/4gBKxO7Pxh</t>
  </si>
  <si>
    <t>https://t.co/0H1bU6tYlW</t>
  </si>
  <si>
    <t>https://t.co/hkgrGFtfqn</t>
  </si>
  <si>
    <t>https://t.co/UVxPOui3Gl</t>
  </si>
  <si>
    <t>https://t.co/cXjcuuGUTV</t>
  </si>
  <si>
    <t>http://t.co/Ne15oty2bC</t>
  </si>
  <si>
    <t>http://t.co/MiRCQtruPi</t>
  </si>
  <si>
    <t>https://t.co/Xnmbqx9rQM</t>
  </si>
  <si>
    <t>http://t.co/AnbMW0WQLq</t>
  </si>
  <si>
    <t>https://t.co/Qj3VxbMPwB</t>
  </si>
  <si>
    <t>https://t.co/zKlkmKUu8e</t>
  </si>
  <si>
    <t>http://t.co/1M3fA7IPrQ</t>
  </si>
  <si>
    <t>https://t.co/E29KL5fITV</t>
  </si>
  <si>
    <t>https://t.co/mlPAIAxKNL</t>
  </si>
  <si>
    <t>https://t.co/23uDuyVPR0</t>
  </si>
  <si>
    <t>https://t.co/h6iYzRNXEC</t>
  </si>
  <si>
    <t>GMT</t>
  </si>
  <si>
    <t>America/Dawson</t>
  </si>
  <si>
    <t>Asia/Yerevan</t>
  </si>
  <si>
    <t>Solomon Is.</t>
  </si>
  <si>
    <t>Dhaka</t>
  </si>
  <si>
    <t>Bratislava</t>
  </si>
  <si>
    <t>Pacific/Auckland</t>
  </si>
  <si>
    <t>Bucharest</t>
  </si>
  <si>
    <t>Saskatchewan</t>
  </si>
  <si>
    <t>Yakutsk</t>
  </si>
  <si>
    <t>https://pbs.twimg.com/profile_banners/171496247/1513086678</t>
  </si>
  <si>
    <t>https://pbs.twimg.com/profile_banners/89486038/1409847865</t>
  </si>
  <si>
    <t>https://pbs.twimg.com/profile_banners/15469000/1516829602</t>
  </si>
  <si>
    <t>https://pbs.twimg.com/profile_banners/484855406/1485459275</t>
  </si>
  <si>
    <t>https://pbs.twimg.com/profile_banners/21870132/1514998001</t>
  </si>
  <si>
    <t>https://pbs.twimg.com/profile_banners/970131462/1415577810</t>
  </si>
  <si>
    <t>https://pbs.twimg.com/profile_banners/15740970/1511896140</t>
  </si>
  <si>
    <t>https://pbs.twimg.com/profile_banners/273647119/1405600171</t>
  </si>
  <si>
    <t>https://pbs.twimg.com/profile_banners/16129244/1512744286</t>
  </si>
  <si>
    <t>https://pbs.twimg.com/profile_banners/444745931/1515522791</t>
  </si>
  <si>
    <t>https://pbs.twimg.com/profile_banners/22084719/1519137101</t>
  </si>
  <si>
    <t>https://pbs.twimg.com/profile_banners/112796663/1481214706</t>
  </si>
  <si>
    <t>https://pbs.twimg.com/profile_banners/20624855/1517329777</t>
  </si>
  <si>
    <t>https://pbs.twimg.com/profile_banners/459849436/1472946043</t>
  </si>
  <si>
    <t>https://pbs.twimg.com/profile_banners/849910043600449537/1500370676</t>
  </si>
  <si>
    <t>https://pbs.twimg.com/profile_banners/798850238/1444568342</t>
  </si>
  <si>
    <t>https://pbs.twimg.com/profile_banners/30791070/1443460860</t>
  </si>
  <si>
    <t>https://pbs.twimg.com/profile_banners/15654561/1416276379</t>
  </si>
  <si>
    <t>https://pbs.twimg.com/profile_banners/14352556/1513735806</t>
  </si>
  <si>
    <t>https://pbs.twimg.com/profile_banners/306376274/1510167185</t>
  </si>
  <si>
    <t>https://pbs.twimg.com/profile_banners/962824269569888260/1519329750</t>
  </si>
  <si>
    <t>https://pbs.twimg.com/profile_banners/22901189/1518809198</t>
  </si>
  <si>
    <t>https://pbs.twimg.com/profile_banners/1082948990/1508247969</t>
  </si>
  <si>
    <t>https://pbs.twimg.com/profile_banners/22153676/1484255762</t>
  </si>
  <si>
    <t>https://pbs.twimg.com/profile_banners/3304471/1398233869</t>
  </si>
  <si>
    <t>https://pbs.twimg.com/profile_banners/2892003448/1503697967</t>
  </si>
  <si>
    <t>https://pbs.twimg.com/profile_banners/25103000/1518894831</t>
  </si>
  <si>
    <t>https://pbs.twimg.com/profile_banners/110473412/1454961534</t>
  </si>
  <si>
    <t>https://pbs.twimg.com/profile_banners/167350642/1518686308</t>
  </si>
  <si>
    <t>https://pbs.twimg.com/profile_banners/6450322/1482956150</t>
  </si>
  <si>
    <t>https://pbs.twimg.com/profile_banners/3092283615/1517903113</t>
  </si>
  <si>
    <t>https://pbs.twimg.com/profile_banners/1185990361/1517101308</t>
  </si>
  <si>
    <t>https://pbs.twimg.com/profile_banners/869720267764883456/1508120440</t>
  </si>
  <si>
    <t>https://pbs.twimg.com/profile_banners/959349781/1480983414</t>
  </si>
  <si>
    <t>https://pbs.twimg.com/profile_banners/4765260260/1452901113</t>
  </si>
  <si>
    <t>https://pbs.twimg.com/profile_banners/809450893/1362748885</t>
  </si>
  <si>
    <t>https://pbs.twimg.com/profile_banners/938389688775299072/1513755938</t>
  </si>
  <si>
    <t>https://pbs.twimg.com/profile_banners/2291358116/1511614046</t>
  </si>
  <si>
    <t>https://pbs.twimg.com/profile_banners/820387409019936770/1503177750</t>
  </si>
  <si>
    <t>https://pbs.twimg.com/profile_banners/16160352/1458168878</t>
  </si>
  <si>
    <t>https://pbs.twimg.com/profile_banners/18061669/1421099983</t>
  </si>
  <si>
    <t>https://pbs.twimg.com/profile_banners/294126378/1481560443</t>
  </si>
  <si>
    <t>https://pbs.twimg.com/profile_banners/432895323/1484242172</t>
  </si>
  <si>
    <t>https://pbs.twimg.com/profile_banners/2189076230/1509402150</t>
  </si>
  <si>
    <t>https://pbs.twimg.com/profile_banners/28670599/1437499885</t>
  </si>
  <si>
    <t>https://pbs.twimg.com/profile_banners/47983954/1485103739</t>
  </si>
  <si>
    <t>https://pbs.twimg.com/profile_banners/6323932/1511147489</t>
  </si>
  <si>
    <t>https://pbs.twimg.com/profile_banners/348208950/1517923360</t>
  </si>
  <si>
    <t>https://pbs.twimg.com/profile_banners/275345135/1358021830</t>
  </si>
  <si>
    <t>https://pbs.twimg.com/profile_banners/858742047473360900/1518934622</t>
  </si>
  <si>
    <t>https://pbs.twimg.com/profile_banners/900890456824926208/1508207593</t>
  </si>
  <si>
    <t>https://pbs.twimg.com/profile_banners/3021354107/1516978302</t>
  </si>
  <si>
    <t>https://pbs.twimg.com/profile_banners/472835083/1519231116</t>
  </si>
  <si>
    <t>https://pbs.twimg.com/profile_banners/281105883/1492804578</t>
  </si>
  <si>
    <t>https://pbs.twimg.com/profile_banners/4830302482/1498243560</t>
  </si>
  <si>
    <t>https://pbs.twimg.com/profile_banners/267381605/1449064324</t>
  </si>
  <si>
    <t>https://pbs.twimg.com/profile_banners/14795451/1370721448</t>
  </si>
  <si>
    <t>https://pbs.twimg.com/profile_banners/149079197/1509123281</t>
  </si>
  <si>
    <t>https://pbs.twimg.com/profile_banners/311975827/1502127972</t>
  </si>
  <si>
    <t>https://pbs.twimg.com/profile_banners/725602588205408258/1514652599</t>
  </si>
  <si>
    <t>https://pbs.twimg.com/profile_banners/949165170055512064/1519196673</t>
  </si>
  <si>
    <t>https://pbs.twimg.com/profile_banners/300628424/1449607787</t>
  </si>
  <si>
    <t>https://pbs.twimg.com/profile_banners/16099856/1460299242</t>
  </si>
  <si>
    <t>https://pbs.twimg.com/profile_banners/248817681/1404606734</t>
  </si>
  <si>
    <t>https://pbs.twimg.com/profile_banners/860896117319282688/1510101895</t>
  </si>
  <si>
    <t>https://pbs.twimg.com/profile_banners/325288332/1401331574</t>
  </si>
  <si>
    <t>https://pbs.twimg.com/profile_banners/520653311/1484692694</t>
  </si>
  <si>
    <t>https://pbs.twimg.com/profile_banners/142667433/1490967476</t>
  </si>
  <si>
    <t>https://pbs.twimg.com/profile_banners/414525656/1348604989</t>
  </si>
  <si>
    <t>https://pbs.twimg.com/profile_banners/203560930/1517627057</t>
  </si>
  <si>
    <t>https://pbs.twimg.com/profile_banners/3333141239/1514555054</t>
  </si>
  <si>
    <t>https://pbs.twimg.com/profile_banners/123120633/1471584207</t>
  </si>
  <si>
    <t>https://pbs.twimg.com/profile_banners/80092172/1514917094</t>
  </si>
  <si>
    <t>https://pbs.twimg.com/profile_banners/501768982/1517155684</t>
  </si>
  <si>
    <t>https://pbs.twimg.com/profile_banners/291135325/1485138456</t>
  </si>
  <si>
    <t>https://pbs.twimg.com/profile_banners/87716525/1502442351</t>
  </si>
  <si>
    <t>https://pbs.twimg.com/profile_banners/330507347/1517912902</t>
  </si>
  <si>
    <t>https://pbs.twimg.com/profile_banners/4130974521/1519365341</t>
  </si>
  <si>
    <t>https://pbs.twimg.com/profile_banners/903794909584531457/1504757610</t>
  </si>
  <si>
    <t>https://pbs.twimg.com/profile_banners/16170860/1512005573</t>
  </si>
  <si>
    <t>https://pbs.twimg.com/profile_banners/11954462/1515042367</t>
  </si>
  <si>
    <t>https://pbs.twimg.com/profile_banners/822867907625545729/1496361113</t>
  </si>
  <si>
    <t>https://pbs.twimg.com/profile_banners/2466191766/1478102926</t>
  </si>
  <si>
    <t>https://pbs.twimg.com/profile_banners/132311065/1440244436</t>
  </si>
  <si>
    <t>https://pbs.twimg.com/profile_banners/2533638055/1484989998</t>
  </si>
  <si>
    <t>https://pbs.twimg.com/profile_banners/14304462/1399048814</t>
  </si>
  <si>
    <t>https://pbs.twimg.com/profile_banners/145015194/1408411937</t>
  </si>
  <si>
    <t>https://pbs.twimg.com/profile_banners/799252723669475328/1518664416</t>
  </si>
  <si>
    <t>https://pbs.twimg.com/profile_banners/233701023/1471803686</t>
  </si>
  <si>
    <t>https://pbs.twimg.com/profile_banners/455103576/1374476776</t>
  </si>
  <si>
    <t>https://pbs.twimg.com/profile_banners/4023644536/1506891646</t>
  </si>
  <si>
    <t>https://pbs.twimg.com/profile_banners/21426579/1519229388</t>
  </si>
  <si>
    <t>https://pbs.twimg.com/profile_banners/2488541/1400102449</t>
  </si>
  <si>
    <t>https://pbs.twimg.com/profile_banners/880260280143368193/1499647451</t>
  </si>
  <si>
    <t>https://pbs.twimg.com/profile_banners/253420002/1504836975</t>
  </si>
  <si>
    <t>https://pbs.twimg.com/profile_banners/3243006365/1503448099</t>
  </si>
  <si>
    <t>https://pbs.twimg.com/profile_banners/110899711/1503425351</t>
  </si>
  <si>
    <t>https://pbs.twimg.com/profile_banners/2240238705/1393554756</t>
  </si>
  <si>
    <t>https://pbs.twimg.com/profile_banners/19040272/1496527371</t>
  </si>
  <si>
    <t>https://pbs.twimg.com/profile_banners/414059980/1512620874</t>
  </si>
  <si>
    <t>https://pbs.twimg.com/profile_banners/912551746156642305/1506404928</t>
  </si>
  <si>
    <t>https://pbs.twimg.com/profile_banners/18013176/1515395593</t>
  </si>
  <si>
    <t>https://pbs.twimg.com/profile_banners/868579113354747904/1508441942</t>
  </si>
  <si>
    <t>https://pbs.twimg.com/profile_banners/19402593/1519132459</t>
  </si>
  <si>
    <t>https://pbs.twimg.com/profile_banners/15446551/1475378263</t>
  </si>
  <si>
    <t>https://pbs.twimg.com/profile_banners/83274197/1459728011</t>
  </si>
  <si>
    <t>https://pbs.twimg.com/profile_banners/1697913798/1517720967</t>
  </si>
  <si>
    <t>https://pbs.twimg.com/profile_banners/4928020474/1519496529</t>
  </si>
  <si>
    <t>https://pbs.twimg.com/profile_banners/2261320772/1481736377</t>
  </si>
  <si>
    <t>https://pbs.twimg.com/profile_banners/106766676/1443046204</t>
  </si>
  <si>
    <t>https://pbs.twimg.com/profile_banners/93752550/1504029775</t>
  </si>
  <si>
    <t>https://pbs.twimg.com/profile_banners/840276300233338880/1514055249</t>
  </si>
  <si>
    <t>https://pbs.twimg.com/profile_banners/41476656/1510081456</t>
  </si>
  <si>
    <t>https://pbs.twimg.com/profile_banners/120153772/1499875223</t>
  </si>
  <si>
    <t>https://pbs.twimg.com/profile_banners/841023932694171648/1493698065</t>
  </si>
  <si>
    <t>https://pbs.twimg.com/profile_banners/954124423/1479543220</t>
  </si>
  <si>
    <t>https://pbs.twimg.com/profile_banners/386798379/1475606107</t>
  </si>
  <si>
    <t>https://pbs.twimg.com/profile_banners/120269996/1510002275</t>
  </si>
  <si>
    <t>https://pbs.twimg.com/profile_banners/898234879/1504477758</t>
  </si>
  <si>
    <t>https://pbs.twimg.com/profile_banners/1130662165/1518382171</t>
  </si>
  <si>
    <t>https://pbs.twimg.com/profile_banners/203954928/1473046474</t>
  </si>
  <si>
    <t>https://pbs.twimg.com/profile_banners/26107175/1511289382</t>
  </si>
  <si>
    <t>https://pbs.twimg.com/profile_banners/27437326/1515498711</t>
  </si>
  <si>
    <t>https://pbs.twimg.com/profile_banners/4719519395/1464105230</t>
  </si>
  <si>
    <t>https://pbs.twimg.com/profile_banners/15279429/1434576586</t>
  </si>
  <si>
    <t>https://pbs.twimg.com/profile_banners/833380645128671232/1501477067</t>
  </si>
  <si>
    <t>https://pbs.twimg.com/profile_banners/66963063/1399307586</t>
  </si>
  <si>
    <t>https://pbs.twimg.com/profile_banners/878687299516506112/1498689984</t>
  </si>
  <si>
    <t>https://pbs.twimg.com/profile_banners/337447628/1415934168</t>
  </si>
  <si>
    <t>https://pbs.twimg.com/profile_banners/126951317/1419367557</t>
  </si>
  <si>
    <t>https://pbs.twimg.com/profile_banners/2206520060/1511838475</t>
  </si>
  <si>
    <t>https://pbs.twimg.com/profile_banners/193887510/1518980702</t>
  </si>
  <si>
    <t>https://pbs.twimg.com/profile_banners/2499653970/1447827805</t>
  </si>
  <si>
    <t>https://pbs.twimg.com/profile_banners/2149788370/1466698932</t>
  </si>
  <si>
    <t>https://pbs.twimg.com/profile_banners/169480294/1444687417</t>
  </si>
  <si>
    <t>https://pbs.twimg.com/profile_banners/2267736799/1518114275</t>
  </si>
  <si>
    <t>https://pbs.twimg.com/profile_banners/2195478619/1515334104</t>
  </si>
  <si>
    <t>https://pbs.twimg.com/profile_banners/23487853/1519247796</t>
  </si>
  <si>
    <t>https://pbs.twimg.com/profile_banners/889957881746907136/1501881833</t>
  </si>
  <si>
    <t>https://pbs.twimg.com/profile_banners/2602259715/1464229155</t>
  </si>
  <si>
    <t>https://pbs.twimg.com/profile_banners/343535198/1478671022</t>
  </si>
  <si>
    <t>https://pbs.twimg.com/profile_banners/785791875160563714/1507227503</t>
  </si>
  <si>
    <t>https://pbs.twimg.com/profile_banners/3228375909/1518825797</t>
  </si>
  <si>
    <t>https://pbs.twimg.com/profile_banners/99011790/1509030397</t>
  </si>
  <si>
    <t>https://pbs.twimg.com/profile_banners/761584429684752387/1493479168</t>
  </si>
  <si>
    <t>https://pbs.twimg.com/profile_banners/879835802/1470178338</t>
  </si>
  <si>
    <t>https://pbs.twimg.com/profile_banners/93812814/1415220636</t>
  </si>
  <si>
    <t>https://pbs.twimg.com/profile_banners/51599026/1490904928</t>
  </si>
  <si>
    <t>https://pbs.twimg.com/profile_banners/70986107/1514865821</t>
  </si>
  <si>
    <t>https://pbs.twimg.com/profile_banners/810152031931404288/1515194186</t>
  </si>
  <si>
    <t>https://pbs.twimg.com/profile_banners/54540515/1501145517</t>
  </si>
  <si>
    <t>https://pbs.twimg.com/profile_banners/57642360/1438559430</t>
  </si>
  <si>
    <t>https://pbs.twimg.com/profile_banners/16285710/1505417947</t>
  </si>
  <si>
    <t>https://pbs.twimg.com/profile_banners/413965562/1487594080</t>
  </si>
  <si>
    <t>https://pbs.twimg.com/profile_banners/19182456/1398379787</t>
  </si>
  <si>
    <t>https://pbs.twimg.com/profile_banners/2680175373/1513822706</t>
  </si>
  <si>
    <t>https://pbs.twimg.com/profile_banners/931609818829377536/1519174184</t>
  </si>
  <si>
    <t>https://pbs.twimg.com/profile_banners/21163410/1516711358</t>
  </si>
  <si>
    <t>https://pbs.twimg.com/profile_banners/1195051945/1513215919</t>
  </si>
  <si>
    <t>https://pbs.twimg.com/profile_banners/124574266/1517384899</t>
  </si>
  <si>
    <t>https://pbs.twimg.com/profile_banners/231577324/1518807052</t>
  </si>
  <si>
    <t>https://pbs.twimg.com/profile_banners/93929128/1356802634</t>
  </si>
  <si>
    <t>https://pbs.twimg.com/profile_banners/809043928276238336/1515901173</t>
  </si>
  <si>
    <t>https://pbs.twimg.com/profile_banners/58031938/1511268083</t>
  </si>
  <si>
    <t>https://pbs.twimg.com/profile_banners/399860525/1517860908</t>
  </si>
  <si>
    <t>https://pbs.twimg.com/profile_banners/2959825586/1444176633</t>
  </si>
  <si>
    <t>https://pbs.twimg.com/profile_banners/49992656/1457035913</t>
  </si>
  <si>
    <t>https://pbs.twimg.com/profile_banners/17497458/1518235154</t>
  </si>
  <si>
    <t>https://pbs.twimg.com/profile_banners/223171294/1417043342</t>
  </si>
  <si>
    <t>https://pbs.twimg.com/profile_banners/28307598/1479168960</t>
  </si>
  <si>
    <t>https://pbs.twimg.com/profile_banners/27690635/1448645499</t>
  </si>
  <si>
    <t>https://pbs.twimg.com/profile_banners/930365976637353984/1517995173</t>
  </si>
  <si>
    <t>https://pbs.twimg.com/profile_banners/741492158650191872/1515591463</t>
  </si>
  <si>
    <t>https://pbs.twimg.com/profile_banners/44196397/1354486475</t>
  </si>
  <si>
    <t>https://pbs.twimg.com/profile_banners/16041234/1497231241</t>
  </si>
  <si>
    <t>https://pbs.twimg.com/profile_banners/2980040884/1422821436</t>
  </si>
  <si>
    <t>https://pbs.twimg.com/profile_banners/14764240/1517419186</t>
  </si>
  <si>
    <t>https://pbs.twimg.com/profile_banners/343116210/1489089758</t>
  </si>
  <si>
    <t>https://pbs.twimg.com/profile_banners/869917231018369024/1502243067</t>
  </si>
  <si>
    <t>https://pbs.twimg.com/profile_banners/746001680152530944/1466696180</t>
  </si>
  <si>
    <t>https://pbs.twimg.com/profile_banners/342098826/1515615888</t>
  </si>
  <si>
    <t>https://pbs.twimg.com/profile_banners/2213554224/1419583173</t>
  </si>
  <si>
    <t>https://pbs.twimg.com/profile_banners/16863340/1514003089</t>
  </si>
  <si>
    <t>https://pbs.twimg.com/profile_banners/787340220261801984/1485111610</t>
  </si>
  <si>
    <t>https://pbs.twimg.com/profile_banners/85913172/1515084518</t>
  </si>
  <si>
    <t>https://pbs.twimg.com/profile_banners/16967845/1401481540</t>
  </si>
  <si>
    <t>https://pbs.twimg.com/profile_banners/3487319294/1447026505</t>
  </si>
  <si>
    <t>https://pbs.twimg.com/profile_banners/19672893/1402432553</t>
  </si>
  <si>
    <t>https://pbs.twimg.com/profile_banners/25706420/1374950327</t>
  </si>
  <si>
    <t>https://pbs.twimg.com/profile_banners/2306423349/1436824132</t>
  </si>
  <si>
    <t>https://pbs.twimg.com/profile_banners/380648579/1519663992</t>
  </si>
  <si>
    <t>https://pbs.twimg.com/profile_banners/2773937237/1493024044</t>
  </si>
  <si>
    <t>https://pbs.twimg.com/profile_banners/54961149/1412135211</t>
  </si>
  <si>
    <t>https://pbs.twimg.com/profile_banners/2783454066/1465196257</t>
  </si>
  <si>
    <t>https://pbs.twimg.com/profile_banners/870447381006868480/1496372276</t>
  </si>
  <si>
    <t>https://pbs.twimg.com/profile_banners/2304239521/1466214047</t>
  </si>
  <si>
    <t>https://pbs.twimg.com/profile_banners/213091891/1497269210</t>
  </si>
  <si>
    <t>https://pbs.twimg.com/profile_banners/253065011/1500481092</t>
  </si>
  <si>
    <t>https://pbs.twimg.com/profile_banners/11358652/1394967557</t>
  </si>
  <si>
    <t>https://pbs.twimg.com/profile_banners/19548761/1429494523</t>
  </si>
  <si>
    <t>https://pbs.twimg.com/profile_banners/94431727/1496708634</t>
  </si>
  <si>
    <t>https://pbs.twimg.com/profile_banners/815932119688085504/1518588115</t>
  </si>
  <si>
    <t>https://pbs.twimg.com/profile_banners/130645107/1512253075</t>
  </si>
  <si>
    <t>https://pbs.twimg.com/profile_banners/199844545/1475004934</t>
  </si>
  <si>
    <t>https://pbs.twimg.com/profile_banners/2290646663/1497802908</t>
  </si>
  <si>
    <t>https://pbs.twimg.com/profile_banners/732298495432876032/1518902030</t>
  </si>
  <si>
    <t>https://pbs.twimg.com/profile_banners/2212496154/1412116969</t>
  </si>
  <si>
    <t>https://pbs.twimg.com/profile_banners/21351506/1400212457</t>
  </si>
  <si>
    <t>https://pbs.twimg.com/profile_banners/415208978/1518271708</t>
  </si>
  <si>
    <t>https://pbs.twimg.com/profile_banners/1897191092/1411352932</t>
  </si>
  <si>
    <t>https://pbs.twimg.com/profile_banners/97989357/1469216804</t>
  </si>
  <si>
    <t>https://pbs.twimg.com/profile_banners/2606554476/1519675916</t>
  </si>
  <si>
    <t>https://pbs.twimg.com/profile_banners/72545248/1519655970</t>
  </si>
  <si>
    <t>https://pbs.twimg.com/profile_banners/966548425331257344/1519279116</t>
  </si>
  <si>
    <t>https://pbs.twimg.com/profile_banners/895386854660476928/1519098117</t>
  </si>
  <si>
    <t>https://pbs.twimg.com/profile_banners/30616188/1519515360</t>
  </si>
  <si>
    <t>https://pbs.twimg.com/profile_banners/2281568414/1519276015</t>
  </si>
  <si>
    <t>https://pbs.twimg.com/profile_banners/33583496/1515286833</t>
  </si>
  <si>
    <t>https://pbs.twimg.com/profile_banners/1414527200/1514529600</t>
  </si>
  <si>
    <t>https://pbs.twimg.com/profile_banners/414120942/1481594634</t>
  </si>
  <si>
    <t>https://pbs.twimg.com/profile_banners/110396781/1507850794</t>
  </si>
  <si>
    <t>https://pbs.twimg.com/profile_banners/4634368761/1498492305</t>
  </si>
  <si>
    <t>https://pbs.twimg.com/profile_banners/859034319410606080/1493644912</t>
  </si>
  <si>
    <t>https://pbs.twimg.com/profile_banners/16714443/1509588775</t>
  </si>
  <si>
    <t>https://pbs.twimg.com/profile_banners/64060048/1493582359</t>
  </si>
  <si>
    <t>https://pbs.twimg.com/profile_banners/532751119/1483576966</t>
  </si>
  <si>
    <t>https://pbs.twimg.com/profile_banners/425871040/1519312508</t>
  </si>
  <si>
    <t>https://pbs.twimg.com/profile_banners/474677455/1397977966</t>
  </si>
  <si>
    <t>https://pbs.twimg.com/profile_banners/962061514952785920/1518209548</t>
  </si>
  <si>
    <t>https://pbs.twimg.com/profile_banners/959265586034307072/1517542135</t>
  </si>
  <si>
    <t>https://pbs.twimg.com/profile_banners/486366600/1501714703</t>
  </si>
  <si>
    <t>https://pbs.twimg.com/profile_banners/31200599/1516147384</t>
  </si>
  <si>
    <t>https://pbs.twimg.com/profile_banners/2840553869/1508248796</t>
  </si>
  <si>
    <t>https://pbs.twimg.com/profile_banners/41044375/1446040900</t>
  </si>
  <si>
    <t>https://pbs.twimg.com/profile_banners/252751061/1513888365</t>
  </si>
  <si>
    <t>https://pbs.twimg.com/profile_banners/105535989/1473548723</t>
  </si>
  <si>
    <t>https://pbs.twimg.com/profile_banners/222238734/1517159287</t>
  </si>
  <si>
    <t>https://pbs.twimg.com/profile_banners/817967538990673921/1491041010</t>
  </si>
  <si>
    <t>https://pbs.twimg.com/profile_banners/134794167/1478704741</t>
  </si>
  <si>
    <t>https://pbs.twimg.com/profile_banners/62569121/1471148351</t>
  </si>
  <si>
    <t>https://pbs.twimg.com/profile_banners/16649457/1451322992</t>
  </si>
  <si>
    <t>https://pbs.twimg.com/profile_banners/923478973321043969/1511016625</t>
  </si>
  <si>
    <t>https://pbs.twimg.com/profile_banners/879559946454654976/1498552962</t>
  </si>
  <si>
    <t>https://pbs.twimg.com/profile_banners/14463260/1452989542</t>
  </si>
  <si>
    <t>https://pbs.twimg.com/profile_banners/62447277/1512233000</t>
  </si>
  <si>
    <t>https://pbs.twimg.com/profile_banners/1365016963/1519441550</t>
  </si>
  <si>
    <t>https://pbs.twimg.com/profile_banners/824116228327292929/1485321597</t>
  </si>
  <si>
    <t>https://pbs.twimg.com/profile_banners/104609951/1512081949</t>
  </si>
  <si>
    <t>https://pbs.twimg.com/profile_banners/49029970/1348147480</t>
  </si>
  <si>
    <t>https://pbs.twimg.com/profile_banners/2616296756/1506121771</t>
  </si>
  <si>
    <t>https://pbs.twimg.com/profile_banners/430085365/1490447114</t>
  </si>
  <si>
    <t>https://pbs.twimg.com/profile_banners/76695892/1398482111</t>
  </si>
  <si>
    <t>https://pbs.twimg.com/profile_banners/358494501/1518609341</t>
  </si>
  <si>
    <t>https://pbs.twimg.com/profile_banners/3251977050/1513025768</t>
  </si>
  <si>
    <t>https://pbs.twimg.com/profile_banners/4818333074/1519593353</t>
  </si>
  <si>
    <t>https://pbs.twimg.com/profile_banners/137614450/1514448985</t>
  </si>
  <si>
    <t>https://pbs.twimg.com/profile_banners/3151304444/1460112941</t>
  </si>
  <si>
    <t>https://pbs.twimg.com/profile_banners/3022680384/1512663912</t>
  </si>
  <si>
    <t>https://pbs.twimg.com/profile_banners/297930927/1486828735</t>
  </si>
  <si>
    <t>https://pbs.twimg.com/profile_banners/335061713/1421741309</t>
  </si>
  <si>
    <t>https://pbs.twimg.com/profile_banners/374748360/1415724925</t>
  </si>
  <si>
    <t>https://pbs.twimg.com/profile_banners/19760323/1507461029</t>
  </si>
  <si>
    <t>https://pbs.twimg.com/profile_banners/278168892/1506290093</t>
  </si>
  <si>
    <t>https://pbs.twimg.com/profile_banners/91386979/1507514582</t>
  </si>
  <si>
    <t>https://pbs.twimg.com/profile_banners/798386253397823489/1519571228</t>
  </si>
  <si>
    <t>https://pbs.twimg.com/profile_banners/783911657298722816/1519383124</t>
  </si>
  <si>
    <t>https://pbs.twimg.com/profile_banners/147780746/1491828518</t>
  </si>
  <si>
    <t>https://pbs.twimg.com/profile_banners/2476995716/1519452625</t>
  </si>
  <si>
    <t>https://pbs.twimg.com/profile_banners/2570957394/1402929045</t>
  </si>
  <si>
    <t>https://pbs.twimg.com/profile_banners/636955791/1457519476</t>
  </si>
  <si>
    <t>https://pbs.twimg.com/profile_banners/937357777294544897/1512940093</t>
  </si>
  <si>
    <t>https://pbs.twimg.com/profile_banners/289400495/1516633383</t>
  </si>
  <si>
    <t>https://pbs.twimg.com/profile_banners/147543162/1519331723</t>
  </si>
  <si>
    <t>https://pbs.twimg.com/profile_banners/13294452/1519129472</t>
  </si>
  <si>
    <t>https://pbs.twimg.com/profile_banners/3233433286/1433879942</t>
  </si>
  <si>
    <t>https://pbs.twimg.com/profile_banners/880751366141919232/1515752183</t>
  </si>
  <si>
    <t>https://pbs.twimg.com/profile_banners/272795633/1516639084</t>
  </si>
  <si>
    <t>https://pbs.twimg.com/profile_banners/390955088/1372025296</t>
  </si>
  <si>
    <t>https://pbs.twimg.com/profile_banners/79331288/1513022136</t>
  </si>
  <si>
    <t>https://pbs.twimg.com/profile_banners/420135247/1480506501</t>
  </si>
  <si>
    <t>https://pbs.twimg.com/profile_banners/2240074190/1488340920</t>
  </si>
  <si>
    <t>https://pbs.twimg.com/profile_banners/458084975/1509629623</t>
  </si>
  <si>
    <t>https://pbs.twimg.com/profile_banners/924271153140649987/1514951115</t>
  </si>
  <si>
    <t>https://pbs.twimg.com/profile_banners/106854950/1515718908</t>
  </si>
  <si>
    <t>https://pbs.twimg.com/profile_banners/249393823/1487875190</t>
  </si>
  <si>
    <t>https://pbs.twimg.com/profile_banners/2581064665/1488078132</t>
  </si>
  <si>
    <t>https://pbs.twimg.com/profile_banners/835147727948361728/1496308750</t>
  </si>
  <si>
    <t>https://pbs.twimg.com/profile_banners/938874085085466624/1512828518</t>
  </si>
  <si>
    <t>https://pbs.twimg.com/profile_banners/20971849/1510524751</t>
  </si>
  <si>
    <t>https://pbs.twimg.com/profile_banners/65430997/1488912671</t>
  </si>
  <si>
    <t>https://pbs.twimg.com/profile_banners/52970088/1500076527</t>
  </si>
  <si>
    <t>https://pbs.twimg.com/profile_banners/966893635944947713/1519361071</t>
  </si>
  <si>
    <t>https://pbs.twimg.com/profile_banners/18125387/1511808982</t>
  </si>
  <si>
    <t>https://pbs.twimg.com/profile_banners/841060199305773056/1509397538</t>
  </si>
  <si>
    <t>https://pbs.twimg.com/profile_banners/53367893/1467115942</t>
  </si>
  <si>
    <t>https://pbs.twimg.com/profile_banners/418288877/1499266488</t>
  </si>
  <si>
    <t>https://pbs.twimg.com/profile_banners/2951848618/1519145502</t>
  </si>
  <si>
    <t>https://pbs.twimg.com/profile_banners/951670318258507776/1518310966</t>
  </si>
  <si>
    <t>https://pbs.twimg.com/profile_banners/29997206/1448934970</t>
  </si>
  <si>
    <t>https://pbs.twimg.com/profile_banners/133190747/1415595524</t>
  </si>
  <si>
    <t>https://pbs.twimg.com/profile_banners/3144368861/1467760928</t>
  </si>
  <si>
    <t>https://pbs.twimg.com/profile_banners/242987951/1517567940</t>
  </si>
  <si>
    <t>https://pbs.twimg.com/profile_banners/63291287/1456704705</t>
  </si>
  <si>
    <t>https://pbs.twimg.com/profile_banners/758164889928077312/1500228009</t>
  </si>
  <si>
    <t>https://pbs.twimg.com/profile_banners/861157256573923328/1517139978</t>
  </si>
  <si>
    <t>https://pbs.twimg.com/profile_banners/2305176019/1484171779</t>
  </si>
  <si>
    <t>https://pbs.twimg.com/profile_banners/1497738242/1370854121</t>
  </si>
  <si>
    <t>https://pbs.twimg.com/profile_banners/273104967/1517252705</t>
  </si>
  <si>
    <t>https://pbs.twimg.com/profile_banners/21656982/1513003331</t>
  </si>
  <si>
    <t>https://pbs.twimg.com/profile_banners/27365879/1451918987</t>
  </si>
  <si>
    <t>https://pbs.twimg.com/profile_banners/25053299/1480602162</t>
  </si>
  <si>
    <t>https://pbs.twimg.com/profile_banners/893314365256085504/1506385872</t>
  </si>
  <si>
    <t>https://pbs.twimg.com/profile_banners/56943973/1357940577</t>
  </si>
  <si>
    <t>https://pbs.twimg.com/profile_banners/113670651/1510381592</t>
  </si>
  <si>
    <t>https://pbs.twimg.com/profile_banners/195933066/1469059646</t>
  </si>
  <si>
    <t>https://pbs.twimg.com/profile_banners/560665411/1515697385</t>
  </si>
  <si>
    <t>https://pbs.twimg.com/profile_banners/263365424/1494702123</t>
  </si>
  <si>
    <t>https://pbs.twimg.com/profile_banners/2613870120/1404926311</t>
  </si>
  <si>
    <t>https://pbs.twimg.com/profile_banners/3011976553/1477781747</t>
  </si>
  <si>
    <t>https://pbs.twimg.com/profile_banners/19380198/1513742791</t>
  </si>
  <si>
    <t>https://pbs.twimg.com/profile_banners/15752636/1513612559</t>
  </si>
  <si>
    <t>https://pbs.twimg.com/profile_banners/1199611622/1481171292</t>
  </si>
  <si>
    <t>https://pbs.twimg.com/profile_banners/2992751/1404326529</t>
  </si>
  <si>
    <t>https://pbs.twimg.com/profile_banners/416372420/1420762422</t>
  </si>
  <si>
    <t>https://pbs.twimg.com/profile_banners/2517850051/1417365041</t>
  </si>
  <si>
    <t>https://pbs.twimg.com/profile_banners/33863514/1515169005</t>
  </si>
  <si>
    <t>https://pbs.twimg.com/profile_banners/133701807/1398274583</t>
  </si>
  <si>
    <t>https://pbs.twimg.com/profile_banners/1641009001/1505759848</t>
  </si>
  <si>
    <t>https://pbs.twimg.com/profile_banners/2604925429/1455216948</t>
  </si>
  <si>
    <t>https://pbs.twimg.com/profile_banners/16378093/1486204445</t>
  </si>
  <si>
    <t>https://pbs.twimg.com/profile_banners/15807364/1398218133</t>
  </si>
  <si>
    <t>https://pbs.twimg.com/profile_banners/1682352061/1510188739</t>
  </si>
  <si>
    <t>https://pbs.twimg.com/profile_banners/79061633/1472772054</t>
  </si>
  <si>
    <t>https://pbs.twimg.com/profile_banners/16442020/1488405258</t>
  </si>
  <si>
    <t>https://pbs.twimg.com/profile_banners/118819984/1493151703</t>
  </si>
  <si>
    <t>https://pbs.twimg.com/profile_banners/14338914/1430330170</t>
  </si>
  <si>
    <t>https://pbs.twimg.com/profile_banners/121558178/1480634961</t>
  </si>
  <si>
    <t>https://pbs.twimg.com/profile_banners/1850825930/1508510287</t>
  </si>
  <si>
    <t>https://pbs.twimg.com/profile_banners/2367911/1519657312</t>
  </si>
  <si>
    <t>https://pbs.twimg.com/profile_banners/38896162/1458652547</t>
  </si>
  <si>
    <t>https://pbs.twimg.com/profile_banners/2843642061/1420300623</t>
  </si>
  <si>
    <t>https://pbs.twimg.com/profile_banners/3112308932/1492136127</t>
  </si>
  <si>
    <t>https://pbs.twimg.com/profile_banners/55250051/1499463343</t>
  </si>
  <si>
    <t>https://pbs.twimg.com/profile_banners/739602678/1514923140</t>
  </si>
  <si>
    <t>https://pbs.twimg.com/profile_banners/913883672/1512177579</t>
  </si>
  <si>
    <t>https://pbs.twimg.com/profile_banners/2436226738/1512048641</t>
  </si>
  <si>
    <t>https://pbs.twimg.com/profile_banners/2761592377/1519538048</t>
  </si>
  <si>
    <t>https://pbs.twimg.com/profile_banners/18544101/1442717727</t>
  </si>
  <si>
    <t>https://pbs.twimg.com/profile_banners/925059409155276800/1517420796</t>
  </si>
  <si>
    <t>https://pbs.twimg.com/profile_banners/93797343/1398852736</t>
  </si>
  <si>
    <t>https://pbs.twimg.com/profile_banners/330700103/1439332293</t>
  </si>
  <si>
    <t>https://pbs.twimg.com/profile_banners/92421445/1479085408</t>
  </si>
  <si>
    <t>https://pbs.twimg.com/profile_banners/225929966/1513768708</t>
  </si>
  <si>
    <t>https://pbs.twimg.com/profile_banners/3241007092/1519139260</t>
  </si>
  <si>
    <t>https://pbs.twimg.com/profile_banners/2955620750/1518917849</t>
  </si>
  <si>
    <t>https://pbs.twimg.com/profile_banners/543778633/1493168298</t>
  </si>
  <si>
    <t>https://pbs.twimg.com/profile_banners/925253118757163008/1513017374</t>
  </si>
  <si>
    <t>https://pbs.twimg.com/profile_banners/274748522/1519665741</t>
  </si>
  <si>
    <t>https://pbs.twimg.com/profile_banners/2996549311/1441274373</t>
  </si>
  <si>
    <t>https://pbs.twimg.com/profile_banners/23739419/1518307167</t>
  </si>
  <si>
    <t>https://pbs.twimg.com/profile_banners/4304112680/1448049918</t>
  </si>
  <si>
    <t>https://pbs.twimg.com/profile_banners/3306928540/1505734198</t>
  </si>
  <si>
    <t>https://pbs.twimg.com/profile_banners/793984839196221440/1517397685</t>
  </si>
  <si>
    <t>https://pbs.twimg.com/profile_banners/774893842780696577/1517373330</t>
  </si>
  <si>
    <t>https://pbs.twimg.com/profile_banners/723646664943128576/1519022024</t>
  </si>
  <si>
    <t>https://pbs.twimg.com/profile_banners/4852163069/1487722393</t>
  </si>
  <si>
    <t>https://pbs.twimg.com/profile_banners/830456063774199809/1515093966</t>
  </si>
  <si>
    <t>https://pbs.twimg.com/profile_banners/18153311/1421985979</t>
  </si>
  <si>
    <t>https://pbs.twimg.com/profile_banners/23187207/1465828991</t>
  </si>
  <si>
    <t>https://pbs.twimg.com/profile_banners/717713546642132992/1470672387</t>
  </si>
  <si>
    <t>https://pbs.twimg.com/profile_banners/75892358/1360276462</t>
  </si>
  <si>
    <t>https://pbs.twimg.com/profile_banners/34650891/1460953008</t>
  </si>
  <si>
    <t>https://pbs.twimg.com/profile_banners/215041696/1517766185</t>
  </si>
  <si>
    <t>https://pbs.twimg.com/profile_banners/869110423/1519678392</t>
  </si>
  <si>
    <t>https://pbs.twimg.com/profile_banners/4711337485/1475511446</t>
  </si>
  <si>
    <t>https://pbs.twimg.com/profile_banners/3055972086/1511890377</t>
  </si>
  <si>
    <t>https://pbs.twimg.com/profile_banners/224828475/1355108325</t>
  </si>
  <si>
    <t>https://pbs.twimg.com/profile_banners/962790878757531648/1518384014</t>
  </si>
  <si>
    <t>https://pbs.twimg.com/profile_banners/39871064/1518445112</t>
  </si>
  <si>
    <t>https://pbs.twimg.com/profile_banners/155166573/1452939847</t>
  </si>
  <si>
    <t>https://pbs.twimg.com/profile_banners/934724928934256640/1517237404</t>
  </si>
  <si>
    <t>https://pbs.twimg.com/profile_banners/14114899/1348614089</t>
  </si>
  <si>
    <t>https://pbs.twimg.com/profile_banners/519800653/1491647578</t>
  </si>
  <si>
    <t>https://pbs.twimg.com/profile_banners/240583435/1517747717</t>
  </si>
  <si>
    <t>https://pbs.twimg.com/profile_banners/114508061/1427981303</t>
  </si>
  <si>
    <t>https://pbs.twimg.com/profile_banners/799542559/1468708211</t>
  </si>
  <si>
    <t>https://pbs.twimg.com/profile_banners/2361224263/1401793567</t>
  </si>
  <si>
    <t>https://pbs.twimg.com/profile_banners/216506034/1420493929</t>
  </si>
  <si>
    <t>https://pbs.twimg.com/profile_banners/19501656/1494523355</t>
  </si>
  <si>
    <t>https://pbs.twimg.com/profile_banners/164509454/1518056754</t>
  </si>
  <si>
    <t>https://pbs.twimg.com/profile_banners/834490404380803077/1494469065</t>
  </si>
  <si>
    <t>https://pbs.twimg.com/profile_banners/180640509/1470866476</t>
  </si>
  <si>
    <t>https://pbs.twimg.com/profile_banners/2489096893/1472451520</t>
  </si>
  <si>
    <t>https://pbs.twimg.com/profile_banners/101708904/1447309044</t>
  </si>
  <si>
    <t>https://pbs.twimg.com/profile_banners/609332097/1518010202</t>
  </si>
  <si>
    <t>https://pbs.twimg.com/profile_banners/899156674027503617/1511388091</t>
  </si>
  <si>
    <t>https://pbs.twimg.com/profile_banners/3142039415/1480559342</t>
  </si>
  <si>
    <t>https://pbs.twimg.com/profile_banners/224462831/1516843754</t>
  </si>
  <si>
    <t>https://pbs.twimg.com/profile_banners/730251582575534080/1484491109</t>
  </si>
  <si>
    <t>https://pbs.twimg.com/profile_banners/522492182/1457836190</t>
  </si>
  <si>
    <t>https://pbs.twimg.com/profile_banners/23046963/1414127283</t>
  </si>
  <si>
    <t>https://pbs.twimg.com/profile_banners/827143189953867776/1513951804</t>
  </si>
  <si>
    <t>https://pbs.twimg.com/profile_banners/918299125724061696/1512657837</t>
  </si>
  <si>
    <t>https://pbs.twimg.com/profile_banners/2901324041/1515516858</t>
  </si>
  <si>
    <t>https://pbs.twimg.com/profile_banners/25670271/1420855949</t>
  </si>
  <si>
    <t>https://pbs.twimg.com/profile_banners/66476470/1518579203</t>
  </si>
  <si>
    <t>https://pbs.twimg.com/profile_banners/750968924980801536/1517866199</t>
  </si>
  <si>
    <t>https://pbs.twimg.com/profile_banners/887035018962456576/1500491614</t>
  </si>
  <si>
    <t>https://pbs.twimg.com/profile_banners/786964331221114881/1476744495</t>
  </si>
  <si>
    <t>https://pbs.twimg.com/profile_banners/859056135189524480/1493652752</t>
  </si>
  <si>
    <t>https://pbs.twimg.com/profile_banners/46233559/1517619480</t>
  </si>
  <si>
    <t>https://pbs.twimg.com/profile_banners/17164121/1499523793</t>
  </si>
  <si>
    <t>https://pbs.twimg.com/profile_banners/46240599/1514371381</t>
  </si>
  <si>
    <t>https://pbs.twimg.com/profile_banners/312696314/1478029354</t>
  </si>
  <si>
    <t>https://pbs.twimg.com/profile_banners/334325587/1355938079</t>
  </si>
  <si>
    <t>https://pbs.twimg.com/profile_banners/2553409266/1484861331</t>
  </si>
  <si>
    <t>https://pbs.twimg.com/profile_banners/883050259806433286/1518999623</t>
  </si>
  <si>
    <t>https://pbs.twimg.com/profile_banners/863328054558568449/1515331254</t>
  </si>
  <si>
    <t>https://pbs.twimg.com/profile_banners/118075241/1509400106</t>
  </si>
  <si>
    <t>https://pbs.twimg.com/profile_banners/191835354/1421705806</t>
  </si>
  <si>
    <t>https://pbs.twimg.com/profile_banners/2401852033/1455663466</t>
  </si>
  <si>
    <t>https://pbs.twimg.com/profile_banners/1536600704/1514903695</t>
  </si>
  <si>
    <t>https://pbs.twimg.com/profile_banners/839506915403038720/1507764303</t>
  </si>
  <si>
    <t>https://pbs.twimg.com/profile_banners/45006598/1366824443</t>
  </si>
  <si>
    <t>https://pbs.twimg.com/profile_banners/171114606/1510848025</t>
  </si>
  <si>
    <t>https://pbs.twimg.com/profile_banners/52422878/1512122817</t>
  </si>
  <si>
    <t>https://pbs.twimg.com/profile_banners/234841262/1505733043</t>
  </si>
  <si>
    <t>https://pbs.twimg.com/profile_banners/3199354767/1429844815</t>
  </si>
  <si>
    <t>https://pbs.twimg.com/profile_banners/10681662/1395768650</t>
  </si>
  <si>
    <t>https://pbs.twimg.com/profile_banners/15627801/1350695353</t>
  </si>
  <si>
    <t>https://pbs.twimg.com/profile_banners/29994459/1518325243</t>
  </si>
  <si>
    <t>https://pbs.twimg.com/profile_banners/15976705/1518705593</t>
  </si>
  <si>
    <t>https://pbs.twimg.com/profile_banners/757914422576898048/1469553580</t>
  </si>
  <si>
    <t>https://pbs.twimg.com/profile_banners/791176683759861760/1478785274</t>
  </si>
  <si>
    <t>https://pbs.twimg.com/profile_banners/3241387693/1439252798</t>
  </si>
  <si>
    <t>https://pbs.twimg.com/profile_banners/1654134620/1518055339</t>
  </si>
  <si>
    <t>https://pbs.twimg.com/profile_banners/4261098999/1475684693</t>
  </si>
  <si>
    <t>https://pbs.twimg.com/profile_banners/12133382/1517498305</t>
  </si>
  <si>
    <t>https://pbs.twimg.com/profile_banners/196018168/1487133897</t>
  </si>
  <si>
    <t>https://pbs.twimg.com/profile_banners/3413176577/1518047723</t>
  </si>
  <si>
    <t>https://pbs.twimg.com/profile_banners/262124411/1410097272</t>
  </si>
  <si>
    <t>https://pbs.twimg.com/profile_banners/351435211/1518868267</t>
  </si>
  <si>
    <t>https://pbs.twimg.com/profile_banners/2758595712/1415824106</t>
  </si>
  <si>
    <t>https://pbs.twimg.com/profile_banners/602291934/1492307529</t>
  </si>
  <si>
    <t>https://pbs.twimg.com/profile_banners/96157582/1439566395</t>
  </si>
  <si>
    <t>https://pbs.twimg.com/profile_banners/890702329040785408/1511204633</t>
  </si>
  <si>
    <t>https://pbs.twimg.com/profile_banners/292048905/1426882605</t>
  </si>
  <si>
    <t>https://pbs.twimg.com/profile_banners/907382402561052673/1505178003</t>
  </si>
  <si>
    <t>https://pbs.twimg.com/profile_banners/956123963251445761/1516797967</t>
  </si>
  <si>
    <t>https://pbs.twimg.com/profile_banners/370919719/1422153543</t>
  </si>
  <si>
    <t>https://pbs.twimg.com/profile_banners/957108437321531392/1517534729</t>
  </si>
  <si>
    <t>https://pbs.twimg.com/profile_banners/892822938789044224/1508794891</t>
  </si>
  <si>
    <t>https://pbs.twimg.com/profile_banners/950958944570163200/1515577525</t>
  </si>
  <si>
    <t>https://pbs.twimg.com/profile_banners/142966585/1519356040</t>
  </si>
  <si>
    <t>https://pbs.twimg.com/profile_banners/933564286206558208/1518098780</t>
  </si>
  <si>
    <t>https://pbs.twimg.com/profile_banners/391204503/1494939949</t>
  </si>
  <si>
    <t>https://pbs.twimg.com/profile_banners/318860425/1501729826</t>
  </si>
  <si>
    <t>https://pbs.twimg.com/profile_banners/20061369/1518020223</t>
  </si>
  <si>
    <t>https://pbs.twimg.com/profile_banners/182463243/1504813035</t>
  </si>
  <si>
    <t>https://pbs.twimg.com/profile_banners/962929854042828800/1518415759</t>
  </si>
  <si>
    <t>https://pbs.twimg.com/profile_banners/1532489732/1513736255</t>
  </si>
  <si>
    <t>https://pbs.twimg.com/profile_banners/4218716032/1491858628</t>
  </si>
  <si>
    <t>https://pbs.twimg.com/profile_banners/369702914/1443632650</t>
  </si>
  <si>
    <t>https://pbs.twimg.com/profile_banners/2822991316/1484157681</t>
  </si>
  <si>
    <t>https://pbs.twimg.com/profile_banners/51974287/1503404750</t>
  </si>
  <si>
    <t>https://pbs.twimg.com/profile_banners/16589206/1402313050</t>
  </si>
  <si>
    <t>https://pbs.twimg.com/profile_banners/2244103856/1519505790</t>
  </si>
  <si>
    <t>https://pbs.twimg.com/profile_banners/831078683532226560/1516574840</t>
  </si>
  <si>
    <t>https://pbs.twimg.com/profile_banners/822290612506521601/1516768275</t>
  </si>
  <si>
    <t>https://pbs.twimg.com/profile_banners/885525659459747840/1499962087</t>
  </si>
  <si>
    <t>https://pbs.twimg.com/profile_banners/889645273638735872/1517031720</t>
  </si>
  <si>
    <t>https://pbs.twimg.com/profile_banners/23046895/1515126853</t>
  </si>
  <si>
    <t>https://pbs.twimg.com/profile_banners/886692571/1511467951</t>
  </si>
  <si>
    <t>https://pbs.twimg.com/profile_banners/836299025657786373/1519131183</t>
  </si>
  <si>
    <t>https://pbs.twimg.com/profile_banners/734845829010358274/1495244297</t>
  </si>
  <si>
    <t>https://pbs.twimg.com/profile_banners/764517032557735936/1513372958</t>
  </si>
  <si>
    <t>https://pbs.twimg.com/profile_banners/21850460/1495840781</t>
  </si>
  <si>
    <t>https://pbs.twimg.com/profile_banners/948719174293053440/1518710129</t>
  </si>
  <si>
    <t>https://pbs.twimg.com/profile_banners/920345514972930048/1508282516</t>
  </si>
  <si>
    <t>https://pbs.twimg.com/profile_banners/941209705828859904/1514694793</t>
  </si>
  <si>
    <t>https://pbs.twimg.com/profile_banners/2757156956/1519213171</t>
  </si>
  <si>
    <t>https://pbs.twimg.com/profile_banners/828584393832820736/1515174323</t>
  </si>
  <si>
    <t>https://pbs.twimg.com/profile_banners/832107584467275776/1515948033</t>
  </si>
  <si>
    <t>https://pbs.twimg.com/profile_banners/319939901/1408813613</t>
  </si>
  <si>
    <t>https://pbs.twimg.com/profile_banners/427461378/1516079035</t>
  </si>
  <si>
    <t>https://pbs.twimg.com/profile_banners/882222278578024448/1515341495</t>
  </si>
  <si>
    <t>https://pbs.twimg.com/profile_banners/1577825862/1411963439</t>
  </si>
  <si>
    <t>https://pbs.twimg.com/profile_banners/3277865125/1516487770</t>
  </si>
  <si>
    <t>https://pbs.twimg.com/profile_banners/817934055735861249/1508546451</t>
  </si>
  <si>
    <t>https://pbs.twimg.com/profile_banners/453507246/1478746848</t>
  </si>
  <si>
    <t>https://pbs.twimg.com/profile_banners/908917428196954112/1518678570</t>
  </si>
  <si>
    <t>https://pbs.twimg.com/profile_banners/782735288/1500520244</t>
  </si>
  <si>
    <t>https://pbs.twimg.com/profile_banners/19019325/1492774913</t>
  </si>
  <si>
    <t>https://pbs.twimg.com/profile_banners/200851394/1518860539</t>
  </si>
  <si>
    <t>https://pbs.twimg.com/profile_banners/18653221/1473794527</t>
  </si>
  <si>
    <t>https://pbs.twimg.com/profile_banners/593230243/1497556144</t>
  </si>
  <si>
    <t>https://pbs.twimg.com/profile_banners/168531961/1502107896</t>
  </si>
  <si>
    <t>https://pbs.twimg.com/profile_banners/311570552/1518242795</t>
  </si>
  <si>
    <t>https://pbs.twimg.com/profile_banners/65576332/1500310873</t>
  </si>
  <si>
    <t>https://pbs.twimg.com/profile_banners/359121820/1519447221</t>
  </si>
  <si>
    <t>https://pbs.twimg.com/profile_banners/1531521632/1462917490</t>
  </si>
  <si>
    <t>https://pbs.twimg.com/profile_banners/14296157/1486583421</t>
  </si>
  <si>
    <t>https://pbs.twimg.com/profile_banners/7825932/1486486467</t>
  </si>
  <si>
    <t>https://pbs.twimg.com/profile_banners/633/1404311276</t>
  </si>
  <si>
    <t>https://pbs.twimg.com/profile_banners/5120691/1498537802</t>
  </si>
  <si>
    <t>https://pbs.twimg.com/profile_banners/40227205/1518796382</t>
  </si>
  <si>
    <t>https://pbs.twimg.com/profile_banners/1355741/1468052362</t>
  </si>
  <si>
    <t>https://pbs.twimg.com/profile_banners/2355181/1455830704</t>
  </si>
  <si>
    <t>https://pbs.twimg.com/profile_banners/37185680/1504319836</t>
  </si>
  <si>
    <t>https://pbs.twimg.com/profile_banners/102700680/1453215018</t>
  </si>
  <si>
    <t>https://pbs.twimg.com/profile_banners/57438798/1511800910</t>
  </si>
  <si>
    <t>https://pbs.twimg.com/profile_banners/10433782/1412295772</t>
  </si>
  <si>
    <t>https://pbs.twimg.com/profile_banners/917690654/1517061981</t>
  </si>
  <si>
    <t>https://pbs.twimg.com/profile_banners/914846216906780675/1508897618</t>
  </si>
  <si>
    <t>https://pbs.twimg.com/profile_banners/950766252770889728/1518980688</t>
  </si>
  <si>
    <t>https://pbs.twimg.com/profile_banners/19132177/1478648999</t>
  </si>
  <si>
    <t>https://pbs.twimg.com/profile_banners/47340234/1364210446</t>
  </si>
  <si>
    <t>https://pbs.twimg.com/profile_banners/401086133/1517239734</t>
  </si>
  <si>
    <t>https://pbs.twimg.com/profile_banners/3109542892/1513708283</t>
  </si>
  <si>
    <t>https://pbs.twimg.com/profile_banners/17693502/1502793298</t>
  </si>
  <si>
    <t>https://pbs.twimg.com/profile_banners/2986016239/1440734525</t>
  </si>
  <si>
    <t>https://pbs.twimg.com/profile_banners/3245367942/1519406914</t>
  </si>
  <si>
    <t>https://pbs.twimg.com/profile_banners/134810937/1452167530</t>
  </si>
  <si>
    <t>https://pbs.twimg.com/profile_banners/4371073637/1465911045</t>
  </si>
  <si>
    <t>https://pbs.twimg.com/profile_banners/28126878/1401618409</t>
  </si>
  <si>
    <t>https://pbs.twimg.com/profile_banners/2207027828/1519672072</t>
  </si>
  <si>
    <t>https://pbs.twimg.com/profile_banners/19815245/1420732521</t>
  </si>
  <si>
    <t>https://pbs.twimg.com/profile_banners/708231420/1430511476</t>
  </si>
  <si>
    <t>https://pbs.twimg.com/profile_banners/907303044605296640/1517620938</t>
  </si>
  <si>
    <t>https://pbs.twimg.com/profile_banners/728716884/1487562953</t>
  </si>
  <si>
    <t>https://pbs.twimg.com/profile_banners/3456737357/1516134540</t>
  </si>
  <si>
    <t>https://pbs.twimg.com/profile_banners/842541886116155392/1490763786</t>
  </si>
  <si>
    <t>https://pbs.twimg.com/profile_banners/84687567/1440636577</t>
  </si>
  <si>
    <t>https://pbs.twimg.com/profile_banners/755903596248506368/1519235182</t>
  </si>
  <si>
    <t>https://pbs.twimg.com/profile_banners/953037233015214081/1519530026</t>
  </si>
  <si>
    <t>https://pbs.twimg.com/profile_banners/3108485225/1517415972</t>
  </si>
  <si>
    <t>https://pbs.twimg.com/profile_banners/2156134616/1517081528</t>
  </si>
  <si>
    <t>https://pbs.twimg.com/profile_banners/1239821611/1510367005</t>
  </si>
  <si>
    <t>https://pbs.twimg.com/profile_banners/3226826747/1459807174</t>
  </si>
  <si>
    <t>https://pbs.twimg.com/profile_banners/2353254996/1403698141</t>
  </si>
  <si>
    <t>https://pbs.twimg.com/profile_banners/943111413593018369/1518711574</t>
  </si>
  <si>
    <t>https://pbs.twimg.com/profile_banners/3303194487/1512949512</t>
  </si>
  <si>
    <t>https://pbs.twimg.com/profile_banners/23249748/1417270873</t>
  </si>
  <si>
    <t>https://pbs.twimg.com/profile_banners/37852031/1420325379</t>
  </si>
  <si>
    <t>https://pbs.twimg.com/profile_banners/871857699587330049/1496702822</t>
  </si>
  <si>
    <t>https://pbs.twimg.com/profile_banners/485938700/1496934499</t>
  </si>
  <si>
    <t>https://pbs.twimg.com/profile_banners/2794791482/1423328679</t>
  </si>
  <si>
    <t>https://pbs.twimg.com/profile_banners/798957107492036608/1485352207</t>
  </si>
  <si>
    <t>https://pbs.twimg.com/profile_banners/23655357/1490986413</t>
  </si>
  <si>
    <t>https://pbs.twimg.com/profile_banners/102261557/1442428384</t>
  </si>
  <si>
    <t>https://pbs.twimg.com/profile_banners/16207542/1464155566</t>
  </si>
  <si>
    <t>https://pbs.twimg.com/profile_banners/2858089715/1518977412</t>
  </si>
  <si>
    <t>https://pbs.twimg.com/profile_banners/1259472212/1519149788</t>
  </si>
  <si>
    <t>https://pbs.twimg.com/profile_banners/31220797/1469246450</t>
  </si>
  <si>
    <t>https://pbs.twimg.com/profile_banners/2437658198/1508631930</t>
  </si>
  <si>
    <t>https://pbs.twimg.com/profile_banners/381769607/1519453288</t>
  </si>
  <si>
    <t>https://pbs.twimg.com/profile_banners/217955879/1481298606</t>
  </si>
  <si>
    <t>https://pbs.twimg.com/profile_banners/280827619/1506571647</t>
  </si>
  <si>
    <t>https://pbs.twimg.com/profile_banners/586049470/1466450897</t>
  </si>
  <si>
    <t>https://pbs.twimg.com/profile_banners/4817286218/1453825694</t>
  </si>
  <si>
    <t>https://pbs.twimg.com/profile_banners/97093507/1516064968</t>
  </si>
  <si>
    <t>https://pbs.twimg.com/profile_banners/16116240/1518791129</t>
  </si>
  <si>
    <t>https://pbs.twimg.com/profile_banners/25574865/1518767481</t>
  </si>
  <si>
    <t>https://pbs.twimg.com/profile_banners/732204715547623424/1517868058</t>
  </si>
  <si>
    <t>https://pbs.twimg.com/profile_banners/890408781544378368/1515114223</t>
  </si>
  <si>
    <t>https://pbs.twimg.com/profile_banners/112673457/1488833883</t>
  </si>
  <si>
    <t>https://pbs.twimg.com/profile_banners/184476275/1519086227</t>
  </si>
  <si>
    <t>https://pbs.twimg.com/profile_banners/955824447918891008/1518138912</t>
  </si>
  <si>
    <t>https://pbs.twimg.com/profile_banners/175523931/1401338773</t>
  </si>
  <si>
    <t>https://pbs.twimg.com/profile_banners/107860938/1515153936</t>
  </si>
  <si>
    <t>https://pbs.twimg.com/profile_banners/152465383/1502507331</t>
  </si>
  <si>
    <t>https://pbs.twimg.com/profile_banners/2667442380/1510217523</t>
  </si>
  <si>
    <t>https://pbs.twimg.com/profile_banners/386652312/1501512232</t>
  </si>
  <si>
    <t>https://pbs.twimg.com/profile_banners/867144176/1401398432</t>
  </si>
  <si>
    <t>https://pbs.twimg.com/profile_banners/31198256/1416180399</t>
  </si>
  <si>
    <t>https://pbs.twimg.com/profile_banners/42813336/1519345454</t>
  </si>
  <si>
    <t>https://pbs.twimg.com/profile_banners/497768440/1511085020</t>
  </si>
  <si>
    <t>https://pbs.twimg.com/profile_banners/95931102/1515445563</t>
  </si>
  <si>
    <t>https://pbs.twimg.com/profile_banners/938634254208131072/1517336064</t>
  </si>
  <si>
    <t>https://pbs.twimg.com/profile_banners/83807886/1476440118</t>
  </si>
  <si>
    <t>https://pbs.twimg.com/profile_banners/950896225301225472/1515547643</t>
  </si>
  <si>
    <t>https://pbs.twimg.com/profile_banners/9695312/1518716732</t>
  </si>
  <si>
    <t>https://pbs.twimg.com/profile_banners/48353398/1518486590</t>
  </si>
  <si>
    <t>https://pbs.twimg.com/profile_banners/759047194548719616/1505509654</t>
  </si>
  <si>
    <t>https://pbs.twimg.com/profile_banners/1949097277/1428434411</t>
  </si>
  <si>
    <t>https://pbs.twimg.com/profile_banners/133663801/1502376920</t>
  </si>
  <si>
    <t>https://pbs.twimg.com/profile_banners/926404887784673280/1512569965</t>
  </si>
  <si>
    <t>https://pbs.twimg.com/profile_banners/1658757204/1514797345</t>
  </si>
  <si>
    <t>https://pbs.twimg.com/profile_banners/3406938525/1519660512</t>
  </si>
  <si>
    <t>https://pbs.twimg.com/profile_banners/762307321322242049/1515876309</t>
  </si>
  <si>
    <t>https://pbs.twimg.com/profile_banners/544720775/1510601845</t>
  </si>
  <si>
    <t>https://pbs.twimg.com/profile_banners/480223380/1519520281</t>
  </si>
  <si>
    <t>https://pbs.twimg.com/profile_banners/20887463/1420831049</t>
  </si>
  <si>
    <t>https://pbs.twimg.com/profile_banners/1023829232/1507113510</t>
  </si>
  <si>
    <t>https://pbs.twimg.com/profile_banners/1078094414/1411215286</t>
  </si>
  <si>
    <t>https://pbs.twimg.com/profile_banners/148291255/1437492776</t>
  </si>
  <si>
    <t>https://pbs.twimg.com/profile_banners/2972957083/1496714241</t>
  </si>
  <si>
    <t>https://pbs.twimg.com/profile_banners/792660210/1495389615</t>
  </si>
  <si>
    <t>https://pbs.twimg.com/profile_banners/2468711048/1519348786</t>
  </si>
  <si>
    <t>https://pbs.twimg.com/profile_banners/18432228/1508031673</t>
  </si>
  <si>
    <t>https://pbs.twimg.com/profile_banners/1179710990/1394814697</t>
  </si>
  <si>
    <t>https://pbs.twimg.com/profile_banners/4357084937/1487191399</t>
  </si>
  <si>
    <t>https://pbs.twimg.com/profile_banners/16600574/1435020398</t>
  </si>
  <si>
    <t>https://pbs.twimg.com/profile_banners/950996662129975302/1515592780</t>
  </si>
  <si>
    <t>https://pbs.twimg.com/profile_banners/248747209/1515338608</t>
  </si>
  <si>
    <t>https://pbs.twimg.com/profile_banners/54649893/1498524749</t>
  </si>
  <si>
    <t>https://pbs.twimg.com/profile_banners/3077450632/1516229487</t>
  </si>
  <si>
    <t>https://pbs.twimg.com/profile_banners/253307132/1516221874</t>
  </si>
  <si>
    <t>https://pbs.twimg.com/profile_banners/199979937/1400971698</t>
  </si>
  <si>
    <t>https://pbs.twimg.com/profile_banners/112371182/1506429013</t>
  </si>
  <si>
    <t>https://pbs.twimg.com/profile_banners/63796828/1519679636</t>
  </si>
  <si>
    <t>https://pbs.twimg.com/profile_banners/2393323908/1517858218</t>
  </si>
  <si>
    <t>https://pbs.twimg.com/profile_banners/2908126103/1518662762</t>
  </si>
  <si>
    <t>https://pbs.twimg.com/profile_banners/762714464168927232/1481125448</t>
  </si>
  <si>
    <t>https://pbs.twimg.com/profile_banners/48916330/1411118933</t>
  </si>
  <si>
    <t>https://pbs.twimg.com/profile_banners/1397922236/1418323899</t>
  </si>
  <si>
    <t>https://pbs.twimg.com/profile_banners/885118524204564480/1515176623</t>
  </si>
  <si>
    <t>https://pbs.twimg.com/profile_banners/229179102/1418017412</t>
  </si>
  <si>
    <t>https://pbs.twimg.com/profile_banners/84613584/1515534830</t>
  </si>
  <si>
    <t>https://pbs.twimg.com/profile_banners/213352374/1449037009</t>
  </si>
  <si>
    <t>https://pbs.twimg.com/profile_banners/156012808/1433359124</t>
  </si>
  <si>
    <t>https://pbs.twimg.com/profile_banners/746437174736879616/1518560126</t>
  </si>
  <si>
    <t>https://pbs.twimg.com/profile_banners/967246882878771200/1519445688</t>
  </si>
  <si>
    <t>https://pbs.twimg.com/profile_banners/1637098850/1511462780</t>
  </si>
  <si>
    <t>https://pbs.twimg.com/profile_banners/556087546/1413093984</t>
  </si>
  <si>
    <t>https://pbs.twimg.com/profile_banners/715564193148178434/1516218920</t>
  </si>
  <si>
    <t>https://pbs.twimg.com/profile_banners/26146763/1517570769</t>
  </si>
  <si>
    <t>https://pbs.twimg.com/profile_banners/811008691969196032/1507145839</t>
  </si>
  <si>
    <t>https://pbs.twimg.com/profile_banners/945950683093757953/1518950855</t>
  </si>
  <si>
    <t>https://pbs.twimg.com/profile_banners/408031118/1514719997</t>
  </si>
  <si>
    <t>https://pbs.twimg.com/profile_banners/930440821815595008/1510691247</t>
  </si>
  <si>
    <t>https://pbs.twimg.com/profile_banners/921022583390089216/1515029853</t>
  </si>
  <si>
    <t>https://pbs.twimg.com/profile_banners/2312709938/1516558541</t>
  </si>
  <si>
    <t>https://pbs.twimg.com/profile_banners/192650641/1490674413</t>
  </si>
  <si>
    <t>https://pbs.twimg.com/profile_banners/18774524/1476088988</t>
  </si>
  <si>
    <t>https://pbs.twimg.com/profile_banners/930475502/1498763199</t>
  </si>
  <si>
    <t>https://pbs.twimg.com/profile_banners/729823059612471296/1489954155</t>
  </si>
  <si>
    <t>https://pbs.twimg.com/profile_banners/14800270/1396357623</t>
  </si>
  <si>
    <t>https://pbs.twimg.com/profile_banners/15743906/1445373877</t>
  </si>
  <si>
    <t>https://pbs.twimg.com/profile_banners/138044104/1509107459</t>
  </si>
  <si>
    <t>https://pbs.twimg.com/profile_banners/771189406573002756/1517207218</t>
  </si>
  <si>
    <t>https://pbs.twimg.com/profile_banners/1635858990/1384643251</t>
  </si>
  <si>
    <t>https://pbs.twimg.com/profile_banners/408208049/1432436984</t>
  </si>
  <si>
    <t>https://pbs.twimg.com/profile_banners/552479762/1518927984</t>
  </si>
  <si>
    <t>https://pbs.twimg.com/profile_banners/16431623/1361684670</t>
  </si>
  <si>
    <t>https://pbs.twimg.com/profile_banners/4714812553/1494027580</t>
  </si>
  <si>
    <t>https://pbs.twimg.com/profile_banners/1078161349/1497985496</t>
  </si>
  <si>
    <t>https://pbs.twimg.com/profile_banners/524863586/1362350433</t>
  </si>
  <si>
    <t>https://pbs.twimg.com/profile_banners/835740050050564098/1517769901</t>
  </si>
  <si>
    <t>https://pbs.twimg.com/profile_banners/44650427/1518645803</t>
  </si>
  <si>
    <t>https://pbs.twimg.com/profile_banners/74048201/1515509442</t>
  </si>
  <si>
    <t>https://pbs.twimg.com/profile_banners/957981764407865344/1519190061</t>
  </si>
  <si>
    <t>https://pbs.twimg.com/profile_banners/27010456/1484050626</t>
  </si>
  <si>
    <t>https://pbs.twimg.com/profile_banners/427506221/1518896538</t>
  </si>
  <si>
    <t>https://pbs.twimg.com/profile_banners/2882972224/1424094679</t>
  </si>
  <si>
    <t>https://pbs.twimg.com/profile_banners/892133369965944833/1501541739</t>
  </si>
  <si>
    <t>https://pbs.twimg.com/profile_banners/610972960/1349628284</t>
  </si>
  <si>
    <t>https://pbs.twimg.com/profile_banners/155015124/1430833493</t>
  </si>
  <si>
    <t>https://pbs.twimg.com/profile_banners/33639255/1475863729</t>
  </si>
  <si>
    <t>https://pbs.twimg.com/profile_banners/881893932262727680/1499095275</t>
  </si>
  <si>
    <t>https://pbs.twimg.com/profile_banners/264050862/1452574890</t>
  </si>
  <si>
    <t>https://pbs.twimg.com/profile_banners/933388703690641408/1511372456</t>
  </si>
  <si>
    <t>https://pbs.twimg.com/profile_banners/953296829210415104/1516292188</t>
  </si>
  <si>
    <t>https://pbs.twimg.com/profile_banners/135869664/1427611078</t>
  </si>
  <si>
    <t>https://pbs.twimg.com/profile_banners/922436187372916736/1511728344</t>
  </si>
  <si>
    <t>https://pbs.twimg.com/profile_banners/2492950304/1399991880</t>
  </si>
  <si>
    <t>https://pbs.twimg.com/profile_banners/24036264/1497906564</t>
  </si>
  <si>
    <t>https://pbs.twimg.com/profile_banners/874703812803661825/1497382641</t>
  </si>
  <si>
    <t>https://pbs.twimg.com/profile_banners/42413107/1510791647</t>
  </si>
  <si>
    <t>https://pbs.twimg.com/profile_banners/3257187222/1515821921</t>
  </si>
  <si>
    <t>https://pbs.twimg.com/profile_banners/426165380/1508598727</t>
  </si>
  <si>
    <t>https://pbs.twimg.com/profile_banners/214622133/1420655139</t>
  </si>
  <si>
    <t>https://pbs.twimg.com/profile_banners/4097886436/1450465543</t>
  </si>
  <si>
    <t>https://pbs.twimg.com/profile_banners/832746295278252032/1505269663</t>
  </si>
  <si>
    <t>https://pbs.twimg.com/profile_banners/897806549464346624/1509383056</t>
  </si>
  <si>
    <t>https://pbs.twimg.com/profile_banners/917376728/1519661543</t>
  </si>
  <si>
    <t>https://pbs.twimg.com/profile_banners/418167144/1504801943</t>
  </si>
  <si>
    <t>https://pbs.twimg.com/profile_banners/17846697/1490389903</t>
  </si>
  <si>
    <t>https://pbs.twimg.com/profile_banners/19779559/1490022719</t>
  </si>
  <si>
    <t>https://pbs.twimg.com/profile_banners/14719162/1398252161</t>
  </si>
  <si>
    <t>https://pbs.twimg.com/profile_banners/27457788/1504801859</t>
  </si>
  <si>
    <t>https://pbs.twimg.com/profile_banners/746164838/1500874576</t>
  </si>
  <si>
    <t>https://pbs.twimg.com/profile_banners/59524045/1481834146</t>
  </si>
  <si>
    <t>https://pbs.twimg.com/profile_banners/83519424/1415291513</t>
  </si>
  <si>
    <t>https://pbs.twimg.com/profile_banners/78530339/1476687634</t>
  </si>
  <si>
    <t>https://pbs.twimg.com/profile_banners/967762057/1508427537</t>
  </si>
  <si>
    <t>https://pbs.twimg.com/profile_banners/242088485/1496269419</t>
  </si>
  <si>
    <t>https://pbs.twimg.com/profile_banners/757192088207392768/1506853762</t>
  </si>
  <si>
    <t>https://pbs.twimg.com/profile_banners/355844440/1385329859</t>
  </si>
  <si>
    <t>https://pbs.twimg.com/profile_banners/822358298716274689/1493103038</t>
  </si>
  <si>
    <t>https://pbs.twimg.com/profile_banners/553671297/1458922162</t>
  </si>
  <si>
    <t>https://pbs.twimg.com/profile_banners/1075189458/1441108684</t>
  </si>
  <si>
    <t>https://pbs.twimg.com/profile_banners/1007552647/1436914891</t>
  </si>
  <si>
    <t>https://pbs.twimg.com/profile_banners/4236094033/1487253807</t>
  </si>
  <si>
    <t>https://pbs.twimg.com/profile_banners/152389828/1508270427</t>
  </si>
  <si>
    <t>https://pbs.twimg.com/profile_banners/846068634/1352058091</t>
  </si>
  <si>
    <t>https://pbs.twimg.com/profile_banners/92018099/1517309473</t>
  </si>
  <si>
    <t>https://pbs.twimg.com/profile_banners/897982679919894528/1516623518</t>
  </si>
  <si>
    <t>https://pbs.twimg.com/profile_banners/743723808851263488/1513391572</t>
  </si>
  <si>
    <t>https://pbs.twimg.com/profile_banners/890479317301383169/1517920944</t>
  </si>
  <si>
    <t>https://pbs.twimg.com/profile_banners/22390916/1501703822</t>
  </si>
  <si>
    <t>https://pbs.twimg.com/profile_banners/3075723901/1426200094</t>
  </si>
  <si>
    <t>https://pbs.twimg.com/profile_banners/22127591/1487645691</t>
  </si>
  <si>
    <t>https://pbs.twimg.com/profile_banners/33466150/1507235617</t>
  </si>
  <si>
    <t>https://pbs.twimg.com/profile_banners/2514823842/1400747776</t>
  </si>
  <si>
    <t>https://pbs.twimg.com/profile_banners/856957976275554305/1518006349</t>
  </si>
  <si>
    <t>https://pbs.twimg.com/profile_banners/3093155259/1475053258</t>
  </si>
  <si>
    <t>https://pbs.twimg.com/profile_banners/2724263204/1498766389</t>
  </si>
  <si>
    <t>https://pbs.twimg.com/profile_banners/710256111488663552/1511222281</t>
  </si>
  <si>
    <t>https://pbs.twimg.com/profile_banners/3435309973/1519535673</t>
  </si>
  <si>
    <t>https://pbs.twimg.com/profile_banners/1143831433/1367992476</t>
  </si>
  <si>
    <t>https://pbs.twimg.com/profile_banners/953866534702661633/1519264120</t>
  </si>
  <si>
    <t>https://pbs.twimg.com/profile_banners/241781882/1513094274</t>
  </si>
  <si>
    <t>https://pbs.twimg.com/profile_banners/499583652/1506680683</t>
  </si>
  <si>
    <t>https://pbs.twimg.com/profile_banners/2580690319/1515670371</t>
  </si>
  <si>
    <t>https://pbs.twimg.com/profile_banners/581321788/1508417598</t>
  </si>
  <si>
    <t>https://pbs.twimg.com/profile_banners/87784433/1484085586</t>
  </si>
  <si>
    <t>https://pbs.twimg.com/profile_banners/35084169/1512413726</t>
  </si>
  <si>
    <t>https://pbs.twimg.com/profile_banners/38660877/1482284347</t>
  </si>
  <si>
    <t>https://pbs.twimg.com/profile_banners/1222072298/1516653467</t>
  </si>
  <si>
    <t>https://pbs.twimg.com/profile_banners/523912004/1503757446</t>
  </si>
  <si>
    <t>https://pbs.twimg.com/profile_banners/121630929/1484926640</t>
  </si>
  <si>
    <t>https://pbs.twimg.com/profile_banners/478022569/1472009231</t>
  </si>
  <si>
    <t>https://pbs.twimg.com/profile_banners/231138387/1511363742</t>
  </si>
  <si>
    <t>https://pbs.twimg.com/profile_banners/3334843313/1516480377</t>
  </si>
  <si>
    <t>https://pbs.twimg.com/profile_banners/40030509/1514305119</t>
  </si>
  <si>
    <t>https://pbs.twimg.com/profile_banners/18144089/1447423632</t>
  </si>
  <si>
    <t>https://pbs.twimg.com/profile_banners/161634802/1506658792</t>
  </si>
  <si>
    <t>https://pbs.twimg.com/profile_banners/50232527/1403467457</t>
  </si>
  <si>
    <t>https://pbs.twimg.com/profile_banners/359682539/1510094427</t>
  </si>
  <si>
    <t>https://pbs.twimg.com/profile_banners/761973285399633920/1518936887</t>
  </si>
  <si>
    <t>https://pbs.twimg.com/profile_banners/92617808/1516665783</t>
  </si>
  <si>
    <t>https://pbs.twimg.com/profile_banners/261836609/1506735906</t>
  </si>
  <si>
    <t>https://pbs.twimg.com/profile_banners/627903251/1493072050</t>
  </si>
  <si>
    <t>https://pbs.twimg.com/profile_banners/449564878/1515713386</t>
  </si>
  <si>
    <t>https://pbs.twimg.com/profile_banners/321541513/1517518518</t>
  </si>
  <si>
    <t>https://pbs.twimg.com/profile_banners/959866815076761605/1518895090</t>
  </si>
  <si>
    <t>https://pbs.twimg.com/profile_banners/173652921/1446781819</t>
  </si>
  <si>
    <t>https://pbs.twimg.com/profile_banners/16870421/1518652546</t>
  </si>
  <si>
    <t>https://pbs.twimg.com/profile_banners/1015767240/1431562532</t>
  </si>
  <si>
    <t>https://pbs.twimg.com/profile_banners/211620426/1469765976</t>
  </si>
  <si>
    <t>https://pbs.twimg.com/profile_banners/735572556787425280/1464212808</t>
  </si>
  <si>
    <t>https://pbs.twimg.com/profile_banners/338985020/1502294080</t>
  </si>
  <si>
    <t>https://pbs.twimg.com/profile_banners/75183944/1466792562</t>
  </si>
  <si>
    <t>https://pbs.twimg.com/profile_banners/173999061/1510612798</t>
  </si>
  <si>
    <t>https://pbs.twimg.com/profile_banners/742138562154373121/1496778574</t>
  </si>
  <si>
    <t>https://pbs.twimg.com/profile_banners/589023691/1511923908</t>
  </si>
  <si>
    <t>https://pbs.twimg.com/profile_banners/891296098471596033/1501668514</t>
  </si>
  <si>
    <t>https://pbs.twimg.com/profile_banners/144905044/1518116752</t>
  </si>
  <si>
    <t>https://pbs.twimg.com/profile_banners/69832692/1394082753</t>
  </si>
  <si>
    <t>https://pbs.twimg.com/profile_banners/11265832/1488391864</t>
  </si>
  <si>
    <t>https://pbs.twimg.com/profile_banners/41842907/1518040845</t>
  </si>
  <si>
    <t>https://pbs.twimg.com/profile_banners/856904438690217984/1513525798</t>
  </si>
  <si>
    <t>https://pbs.twimg.com/profile_banners/545088857/1513865996</t>
  </si>
  <si>
    <t>https://pbs.twimg.com/profile_banners/1557331530/1484957529</t>
  </si>
  <si>
    <t>https://pbs.twimg.com/profile_banners/814502174080176129/1491837228</t>
  </si>
  <si>
    <t>https://pbs.twimg.com/profile_banners/911506378115764224/1506219913</t>
  </si>
  <si>
    <t>https://pbs.twimg.com/profile_banners/243366413/1518439374</t>
  </si>
  <si>
    <t>https://pbs.twimg.com/profile_banners/167527328/1475010654</t>
  </si>
  <si>
    <t>https://pbs.twimg.com/profile_banners/850355225147977730/1491593976</t>
  </si>
  <si>
    <t>https://pbs.twimg.com/profile_banners/47582910/1475205526</t>
  </si>
  <si>
    <t>https://pbs.twimg.com/profile_banners/758446770703654912/1514905941</t>
  </si>
  <si>
    <t>https://pbs.twimg.com/profile_banners/43517172/1391633862</t>
  </si>
  <si>
    <t>https://pbs.twimg.com/profile_banners/876354291174219776/1507686894</t>
  </si>
  <si>
    <t>https://pbs.twimg.com/profile_banners/16163439/1444247784</t>
  </si>
  <si>
    <t>https://pbs.twimg.com/profile_banners/2579428897/1507333818</t>
  </si>
  <si>
    <t>https://pbs.twimg.com/profile_banners/36449013/1490572862</t>
  </si>
  <si>
    <t>https://pbs.twimg.com/profile_banners/537163281/1411162895</t>
  </si>
  <si>
    <t>https://pbs.twimg.com/profile_banners/543780273/1434828147</t>
  </si>
  <si>
    <t>https://pbs.twimg.com/profile_banners/2882749912/1519016017</t>
  </si>
  <si>
    <t>https://pbs.twimg.com/profile_banners/476129836/1478560694</t>
  </si>
  <si>
    <t>https://pbs.twimg.com/profile_banners/24903981/1505231852</t>
  </si>
  <si>
    <t>https://pbs.twimg.com/profile_banners/70799317/1491430900</t>
  </si>
  <si>
    <t>https://pbs.twimg.com/profile_banners/1488997303/1370568836</t>
  </si>
  <si>
    <t>https://pbs.twimg.com/profile_banners/17140727/1509336323</t>
  </si>
  <si>
    <t>https://pbs.twimg.com/profile_banners/277792122/1354811147</t>
  </si>
  <si>
    <t>https://pbs.twimg.com/profile_banners/33956270/1493861306</t>
  </si>
  <si>
    <t>https://pbs.twimg.com/profile_banners/71349174/1508763618</t>
  </si>
  <si>
    <t>https://pbs.twimg.com/profile_banners/1375289149/1478704477</t>
  </si>
  <si>
    <t>https://pbs.twimg.com/profile_banners/14615871/1517327962</t>
  </si>
  <si>
    <t>https://pbs.twimg.com/profile_banners/473547023/1398957672</t>
  </si>
  <si>
    <t>https://pbs.twimg.com/profile_banners/125188701/1511555897</t>
  </si>
  <si>
    <t>https://pbs.twimg.com/profile_banners/41602160/1501164879</t>
  </si>
  <si>
    <t>https://pbs.twimg.com/profile_banners/879078503685251076/1498424258</t>
  </si>
  <si>
    <t>https://pbs.twimg.com/profile_banners/917560140076912641/1507697825</t>
  </si>
  <si>
    <t>https://pbs.twimg.com/profile_banners/14218713/1471702693</t>
  </si>
  <si>
    <t>https://pbs.twimg.com/profile_banners/63262233/1493058588</t>
  </si>
  <si>
    <t>https://pbs.twimg.com/profile_banners/17137628/1513216100</t>
  </si>
  <si>
    <t>https://pbs.twimg.com/profile_banners/198829810/1518173061</t>
  </si>
  <si>
    <t>https://pbs.twimg.com/profile_banners/1360331852/1490417421</t>
  </si>
  <si>
    <t>https://pbs.twimg.com/profile_banners/4151175795/1504273011</t>
  </si>
  <si>
    <t>https://pbs.twimg.com/profile_banners/15386444/1454896665</t>
  </si>
  <si>
    <t>https://pbs.twimg.com/profile_banners/811683284442824705/1518952682</t>
  </si>
  <si>
    <t>https://pbs.twimg.com/profile_banners/149867945/1493105642</t>
  </si>
  <si>
    <t>https://pbs.twimg.com/profile_banners/935314656851316737/1511831682</t>
  </si>
  <si>
    <t>https://pbs.twimg.com/profile_banners/3377060561/1511099745</t>
  </si>
  <si>
    <t>https://pbs.twimg.com/profile_banners/35878439/1484027340</t>
  </si>
  <si>
    <t>https://pbs.twimg.com/profile_banners/333319945/1477390040</t>
  </si>
  <si>
    <t>https://pbs.twimg.com/profile_banners/144314825/1438645551</t>
  </si>
  <si>
    <t>https://pbs.twimg.com/profile_banners/23086599/1499967861</t>
  </si>
  <si>
    <t>https://pbs.twimg.com/profile_banners/14517899/1398362824</t>
  </si>
  <si>
    <t>https://pbs.twimg.com/profile_banners/328343486/1513828117</t>
  </si>
  <si>
    <t>https://pbs.twimg.com/profile_banners/466809775/1410577103</t>
  </si>
  <si>
    <t>https://pbs.twimg.com/profile_banners/14662354/1499357413</t>
  </si>
  <si>
    <t>https://pbs.twimg.com/profile_banners/24420839/1504644017</t>
  </si>
  <si>
    <t>https://pbs.twimg.com/profile_banners/702627250676625410/1488779635</t>
  </si>
  <si>
    <t>https://pbs.twimg.com/profile_banners/149812539/1402633287</t>
  </si>
  <si>
    <t>https://pbs.twimg.com/profile_banners/328686317/1446631506</t>
  </si>
  <si>
    <t>https://pbs.twimg.com/profile_banners/30067563/1469761335</t>
  </si>
  <si>
    <t>https://pbs.twimg.com/profile_banners/24700876/1478877873</t>
  </si>
  <si>
    <t>https://pbs.twimg.com/profile_banners/15649636/1488203875</t>
  </si>
  <si>
    <t>https://pbs.twimg.com/profile_banners/176961478/1435587069</t>
  </si>
  <si>
    <t>https://pbs.twimg.com/profile_banners/1927077553/1460589748</t>
  </si>
  <si>
    <t>https://pbs.twimg.com/profile_banners/15168790/1432842934</t>
  </si>
  <si>
    <t>https://pbs.twimg.com/profile_banners/19726613/1449072601</t>
  </si>
  <si>
    <t>https://pbs.twimg.com/profile_banners/47379940/1519458026</t>
  </si>
  <si>
    <t>https://pbs.twimg.com/profile_banners/37391482/1356798675</t>
  </si>
  <si>
    <t>https://pbs.twimg.com/profile_banners/1609095385/1399726078</t>
  </si>
  <si>
    <t>https://pbs.twimg.com/profile_banners/139909832/1500042926</t>
  </si>
  <si>
    <t>https://pbs.twimg.com/profile_banners/10282942/1347987977</t>
  </si>
  <si>
    <t>https://pbs.twimg.com/profile_banners/256414397/1498624202</t>
  </si>
  <si>
    <t>https://pbs.twimg.com/profile_banners/191434741/1500538438</t>
  </si>
  <si>
    <t>https://pbs.twimg.com/profile_banners/932828402062573568/1517361139</t>
  </si>
  <si>
    <t>https://pbs.twimg.com/profile_banners/36511031/1503677060</t>
  </si>
  <si>
    <t>https://pbs.twimg.com/profile_banners/169489983/1482983951</t>
  </si>
  <si>
    <t>https://pbs.twimg.com/profile_banners/63812039/1492804769</t>
  </si>
  <si>
    <t>https://pbs.twimg.com/profile_banners/160273215/1514149041</t>
  </si>
  <si>
    <t>https://pbs.twimg.com/profile_banners/4635379238/1517112097</t>
  </si>
  <si>
    <t>https://pbs.twimg.com/profile_banners/844782667740561409/1512963952</t>
  </si>
  <si>
    <t>https://pbs.twimg.com/profile_banners/8622212/1403975517</t>
  </si>
  <si>
    <t>https://pbs.twimg.com/profile_banners/25466022/1446855776</t>
  </si>
  <si>
    <t>https://pbs.twimg.com/profile_banners/81275526/1353187139</t>
  </si>
  <si>
    <t>https://pbs.twimg.com/profile_banners/35627430/1444864455</t>
  </si>
  <si>
    <t>https://pbs.twimg.com/profile_banners/890047561/1516236549</t>
  </si>
  <si>
    <t>https://pbs.twimg.com/profile_banners/941076409535160322/1519668315</t>
  </si>
  <si>
    <t>https://pbs.twimg.com/profile_banners/1891832749/1516911488</t>
  </si>
  <si>
    <t>https://pbs.twimg.com/profile_banners/62837680/1451865317</t>
  </si>
  <si>
    <t>https://pbs.twimg.com/profile_banners/225096034/1437424485</t>
  </si>
  <si>
    <t>https://pbs.twimg.com/profile_banners/3309504467/1485028011</t>
  </si>
  <si>
    <t>https://pbs.twimg.com/profile_banners/26759755/1518549997</t>
  </si>
  <si>
    <t>https://pbs.twimg.com/profile_banners/195031706/1383313498</t>
  </si>
  <si>
    <t>https://pbs.twimg.com/profile_banners/22161715/1483257197</t>
  </si>
  <si>
    <t>https://pbs.twimg.com/profile_banners/3084314469/1500073030</t>
  </si>
  <si>
    <t>https://pbs.twimg.com/profile_banners/1705653672/1414307661</t>
  </si>
  <si>
    <t>https://pbs.twimg.com/profile_banners/265584866/1519138511</t>
  </si>
  <si>
    <t>https://pbs.twimg.com/profile_banners/182107650/1470543732</t>
  </si>
  <si>
    <t>https://pbs.twimg.com/profile_banners/70483938/1502837900</t>
  </si>
  <si>
    <t>https://pbs.twimg.com/profile_banners/3104219584/1515861390</t>
  </si>
  <si>
    <t>https://pbs.twimg.com/profile_banners/827654397593153536/1490530223</t>
  </si>
  <si>
    <t>https://pbs.twimg.com/profile_banners/749953408883367937/1502204240</t>
  </si>
  <si>
    <t>https://pbs.twimg.com/profile_banners/905450249862426625/1508105410</t>
  </si>
  <si>
    <t>https://pbs.twimg.com/profile_banners/267498163/1472623129</t>
  </si>
  <si>
    <t>https://pbs.twimg.com/profile_banners/132578933/1389456536</t>
  </si>
  <si>
    <t>https://pbs.twimg.com/profile_banners/385473040/1401846698</t>
  </si>
  <si>
    <t>https://pbs.twimg.com/profile_banners/21830037/1440257691</t>
  </si>
  <si>
    <t>https://pbs.twimg.com/profile_banners/46534567/1514313855</t>
  </si>
  <si>
    <t>https://pbs.twimg.com/profile_banners/17734903/1450010418</t>
  </si>
  <si>
    <t>https://pbs.twimg.com/profile_banners/20921478/1517546878</t>
  </si>
  <si>
    <t>https://pbs.twimg.com/profile_banners/402934934/1457243845</t>
  </si>
  <si>
    <t>https://pbs.twimg.com/profile_banners/407259577/1501828366</t>
  </si>
  <si>
    <t>https://pbs.twimg.com/profile_banners/3013919629/1424918692</t>
  </si>
  <si>
    <t>https://pbs.twimg.com/profile_banners/1016303810/1498335444</t>
  </si>
  <si>
    <t>https://pbs.twimg.com/profile_banners/2946200680/1464011490</t>
  </si>
  <si>
    <t>https://pbs.twimg.com/profile_banners/141624711/1503411976</t>
  </si>
  <si>
    <t>https://pbs.twimg.com/profile_banners/140782566/1431418273</t>
  </si>
  <si>
    <t>https://pbs.twimg.com/profile_banners/115523921/1464034540</t>
  </si>
  <si>
    <t>https://pbs.twimg.com/profile_banners/72882025/1468043204</t>
  </si>
  <si>
    <t>https://pbs.twimg.com/profile_banners/847089289066274817/1519357222</t>
  </si>
  <si>
    <t>https://pbs.twimg.com/profile_banners/267388396/1517671529</t>
  </si>
  <si>
    <t>https://pbs.twimg.com/profile_banners/1225131361/1361976241</t>
  </si>
  <si>
    <t>https://pbs.twimg.com/profile_banners/2172262117/1514593423</t>
  </si>
  <si>
    <t>https://pbs.twimg.com/profile_banners/1413192510/1519399838</t>
  </si>
  <si>
    <t>https://pbs.twimg.com/profile_banners/281809312/1506572000</t>
  </si>
  <si>
    <t>https://pbs.twimg.com/profile_banners/749017560/1453894667</t>
  </si>
  <si>
    <t>https://pbs.twimg.com/profile_banners/23188486/1489340347</t>
  </si>
  <si>
    <t>https://pbs.twimg.com/profile_banners/16955870/1505419167</t>
  </si>
  <si>
    <t>https://pbs.twimg.com/profile_banners/3101685242/1427072109</t>
  </si>
  <si>
    <t>https://pbs.twimg.com/profile_banners/535262909/1381785379</t>
  </si>
  <si>
    <t>https://pbs.twimg.com/profile_banners/723861100500910080/1501025236</t>
  </si>
  <si>
    <t>https://pbs.twimg.com/profile_banners/715960086/1502990272</t>
  </si>
  <si>
    <t>https://pbs.twimg.com/profile_banners/172033485/1454275073</t>
  </si>
  <si>
    <t>https://pbs.twimg.com/profile_banners/253431819/1496936474</t>
  </si>
  <si>
    <t>https://pbs.twimg.com/profile_banners/713336136656007168/1500077908</t>
  </si>
  <si>
    <t>https://pbs.twimg.com/profile_banners/2247592872/1504918175</t>
  </si>
  <si>
    <t>https://pbs.twimg.com/profile_banners/743856032808640512/1466430055</t>
  </si>
  <si>
    <t>https://pbs.twimg.com/profile_banners/827145151835492352/1486044676</t>
  </si>
  <si>
    <t>https://pbs.twimg.com/profile_banners/756903193901162496/1517980525</t>
  </si>
  <si>
    <t>https://pbs.twimg.com/profile_banners/794600079965454340/1507306001</t>
  </si>
  <si>
    <t>https://pbs.twimg.com/profile_banners/3222731/1501515891</t>
  </si>
  <si>
    <t>https://pbs.twimg.com/profile_banners/35586563/1519285054</t>
  </si>
  <si>
    <t>https://pbs.twimg.com/profile_banners/2307428186/1517025847</t>
  </si>
  <si>
    <t>https://pbs.twimg.com/profile_banners/311854830/1510699076</t>
  </si>
  <si>
    <t>https://pbs.twimg.com/profile_banners/1352112025/1514765869</t>
  </si>
  <si>
    <t>https://pbs.twimg.com/profile_banners/196595015/1494893615</t>
  </si>
  <si>
    <t>https://pbs.twimg.com/profile_banners/391572988/1493889712</t>
  </si>
  <si>
    <t>https://pbs.twimg.com/profile_banners/383059469/1358117758</t>
  </si>
  <si>
    <t>https://pbs.twimg.com/profile_banners/24530194/1508192339</t>
  </si>
  <si>
    <t>https://pbs.twimg.com/profile_banners/121733778/1448381308</t>
  </si>
  <si>
    <t>https://pbs.twimg.com/profile_banners/253570938/1456094499</t>
  </si>
  <si>
    <t>https://pbs.twimg.com/profile_banners/21640401/1516069664</t>
  </si>
  <si>
    <t>https://pbs.twimg.com/profile_banners/215779616/1519198143</t>
  </si>
  <si>
    <t>https://pbs.twimg.com/profile_banners/747807250819981312/1514890542</t>
  </si>
  <si>
    <t>https://pbs.twimg.com/profile_banners/797178995922128896/1486010831</t>
  </si>
  <si>
    <t>https://pbs.twimg.com/profile_banners/16465707/1519144154</t>
  </si>
  <si>
    <t>https://pbs.twimg.com/profile_banners/1056331903/1485700590</t>
  </si>
  <si>
    <t>https://pbs.twimg.com/profile_banners/821443169271300096/1485111254</t>
  </si>
  <si>
    <t>https://pbs.twimg.com/profile_banners/408539727/1503490302</t>
  </si>
  <si>
    <t>https://pbs.twimg.com/profile_banners/1284718471/1497614881</t>
  </si>
  <si>
    <t>https://pbs.twimg.com/profile_banners/776162515004690432/1511278580</t>
  </si>
  <si>
    <t>https://pbs.twimg.com/profile_banners/885838011073789953/1515079789</t>
  </si>
  <si>
    <t>https://pbs.twimg.com/profile_banners/275041730/1519608032</t>
  </si>
  <si>
    <t>https://pbs.twimg.com/profile_banners/206364738/1516821437</t>
  </si>
  <si>
    <t>https://pbs.twimg.com/profile_banners/16693341/1485189946</t>
  </si>
  <si>
    <t>https://pbs.twimg.com/profile_banners/18094552/1517499693</t>
  </si>
  <si>
    <t>https://pbs.twimg.com/profile_banners/968215886321606663/1519676857</t>
  </si>
  <si>
    <t>https://pbs.twimg.com/profile_banners/805160547524100096/1499834700</t>
  </si>
  <si>
    <t>https://pbs.twimg.com/profile_banners/838423887360598017/1501124142</t>
  </si>
  <si>
    <t>https://pbs.twimg.com/profile_banners/960016119020040192/1519108720</t>
  </si>
  <si>
    <t>https://pbs.twimg.com/profile_banners/2862056217/1519454835</t>
  </si>
  <si>
    <t>https://pbs.twimg.com/profile_banners/438047431/1433192166</t>
  </si>
  <si>
    <t>https://pbs.twimg.com/profile_banners/16653874/1467938287</t>
  </si>
  <si>
    <t>https://pbs.twimg.com/profile_banners/17482476/1487187610</t>
  </si>
  <si>
    <t>https://pbs.twimg.com/profile_banners/29917096/1519623790</t>
  </si>
  <si>
    <t>https://pbs.twimg.com/profile_banners/712328087313100800/1519629690</t>
  </si>
  <si>
    <t>https://pbs.twimg.com/profile_banners/104832412/1512573341</t>
  </si>
  <si>
    <t>https://pbs.twimg.com/profile_banners/161211454/1494703964</t>
  </si>
  <si>
    <t>https://pbs.twimg.com/profile_banners/54465241/1503090784</t>
  </si>
  <si>
    <t>https://pbs.twimg.com/profile_banners/38531995/1515438466</t>
  </si>
  <si>
    <t>https://pbs.twimg.com/profile_banners/102508723/1452718408</t>
  </si>
  <si>
    <t>https://pbs.twimg.com/profile_banners/14305551/1492670993</t>
  </si>
  <si>
    <t>https://pbs.twimg.com/profile_banners/865007251303546880/1517101075</t>
  </si>
  <si>
    <t>https://pbs.twimg.com/profile_banners/547099087/1485392887</t>
  </si>
  <si>
    <t>https://pbs.twimg.com/profile_banners/875572778300092418/1519095170</t>
  </si>
  <si>
    <t>https://pbs.twimg.com/profile_banners/16331010/1465917868</t>
  </si>
  <si>
    <t>https://pbs.twimg.com/profile_banners/2432666996/1498937870</t>
  </si>
  <si>
    <t>https://pbs.twimg.com/profile_banners/14074332/1512357839</t>
  </si>
  <si>
    <t>https://pbs.twimg.com/profile_banners/23089953/1518467347</t>
  </si>
  <si>
    <t>https://pbs.twimg.com/profile_banners/823706014579118081/1485550180</t>
  </si>
  <si>
    <t>https://pbs.twimg.com/profile_banners/811229675758505984/1498861030</t>
  </si>
  <si>
    <t>https://pbs.twimg.com/profile_banners/3763809022/1518473148</t>
  </si>
  <si>
    <t>https://pbs.twimg.com/profile_banners/491350825/1519142698</t>
  </si>
  <si>
    <t>https://pbs.twimg.com/profile_banners/169790214/1512544682</t>
  </si>
  <si>
    <t>https://pbs.twimg.com/profile_banners/334422228/1484199093</t>
  </si>
  <si>
    <t>https://pbs.twimg.com/profile_banners/3102484797/1450484439</t>
  </si>
  <si>
    <t>https://pbs.twimg.com/profile_banners/18222378/1468862720</t>
  </si>
  <si>
    <t>https://pbs.twimg.com/profile_banners/1419936289/1372041980</t>
  </si>
  <si>
    <t>https://pbs.twimg.com/profile_banners/3233631564/1498253360</t>
  </si>
  <si>
    <t>https://pbs.twimg.com/profile_banners/36323110/1511277841</t>
  </si>
  <si>
    <t>https://pbs.twimg.com/profile_banners/27489084/1503112073</t>
  </si>
  <si>
    <t>https://pbs.twimg.com/profile_banners/38975546/1473827564</t>
  </si>
  <si>
    <t>https://pbs.twimg.com/profile_banners/885981630564716544/1500204235</t>
  </si>
  <si>
    <t>https://pbs.twimg.com/profile_banners/106751949/1481912246</t>
  </si>
  <si>
    <t>https://pbs.twimg.com/profile_banners/74820262/1479749209</t>
  </si>
  <si>
    <t>https://pbs.twimg.com/profile_banners/85451755/1507569524</t>
  </si>
  <si>
    <t>https://pbs.twimg.com/profile_banners/16870853/1473699521</t>
  </si>
  <si>
    <t>https://pbs.twimg.com/profile_banners/497849279/1413922138</t>
  </si>
  <si>
    <t>https://pbs.twimg.com/profile_banners/39687985/1497478318</t>
  </si>
  <si>
    <t>https://pbs.twimg.com/profile_banners/3048160253/1424472422</t>
  </si>
  <si>
    <t>https://pbs.twimg.com/profile_banners/29527161/1421263950</t>
  </si>
  <si>
    <t>https://pbs.twimg.com/profile_banners/734997192/1348389904</t>
  </si>
  <si>
    <t>https://pbs.twimg.com/profile_banners/37823346/1357877711</t>
  </si>
  <si>
    <t>https://pbs.twimg.com/profile_banners/3181426339/1485469241</t>
  </si>
  <si>
    <t>https://pbs.twimg.com/profile_banners/70340321/1439233240</t>
  </si>
  <si>
    <t>https://pbs.twimg.com/profile_banners/232126103/1483604673</t>
  </si>
  <si>
    <t>https://pbs.twimg.com/profile_banners/24809022/1519630192</t>
  </si>
  <si>
    <t>https://pbs.twimg.com/profile_banners/232764914/1398714997</t>
  </si>
  <si>
    <t>https://pbs.twimg.com/profile_banners/16710420/1401942633</t>
  </si>
  <si>
    <t>https://pbs.twimg.com/profile_banners/481295316/1406082574</t>
  </si>
  <si>
    <t>https://pbs.twimg.com/profile_banners/10012322/1509430351</t>
  </si>
  <si>
    <t>https://pbs.twimg.com/profile_banners/1540979012/1462365476</t>
  </si>
  <si>
    <t>https://pbs.twimg.com/profile_banners/598137026/1504598313</t>
  </si>
  <si>
    <t>https://pbs.twimg.com/profile_banners/989283284/1455849842</t>
  </si>
  <si>
    <t>https://pbs.twimg.com/profile_banners/1604854440/1505699655</t>
  </si>
  <si>
    <t>https://pbs.twimg.com/profile_banners/808310588145340416/1519113953</t>
  </si>
  <si>
    <t>https://pbs.twimg.com/profile_banners/1104600301/1485012737</t>
  </si>
  <si>
    <t>https://pbs.twimg.com/profile_banners/1622864016/1447941975</t>
  </si>
  <si>
    <t>https://pbs.twimg.com/profile_banners/38459769/1504296411</t>
  </si>
  <si>
    <t>https://pbs.twimg.com/profile_banners/16079089/1512782376</t>
  </si>
  <si>
    <t>https://pbs.twimg.com/profile_banners/863733457/1500405834</t>
  </si>
  <si>
    <t>https://pbs.twimg.com/profile_banners/174654182/1441868599</t>
  </si>
  <si>
    <t>https://pbs.twimg.com/profile_banners/2773682990/1493291050</t>
  </si>
  <si>
    <t>https://pbs.twimg.com/profile_banners/28598558/1460629967</t>
  </si>
  <si>
    <t>https://pbs.twimg.com/profile_banners/1460150544/1517511012</t>
  </si>
  <si>
    <t>https://pbs.twimg.com/profile_banners/979971722/1493115532</t>
  </si>
  <si>
    <t>https://pbs.twimg.com/profile_banners/1731425108/1380216254</t>
  </si>
  <si>
    <t>https://pbs.twimg.com/profile_banners/371924929/1517871096</t>
  </si>
  <si>
    <t>https://pbs.twimg.com/profile_banners/907869710779371520/1508398659</t>
  </si>
  <si>
    <t>https://pbs.twimg.com/profile_banners/150686538/1427739475</t>
  </si>
  <si>
    <t>https://pbs.twimg.com/profile_banners/923662640475291648/1509055007</t>
  </si>
  <si>
    <t>https://pbs.twimg.com/profile_banners/39155029/1476497259</t>
  </si>
  <si>
    <t>https://pbs.twimg.com/profile_banners/885605563689836544/1517450463</t>
  </si>
  <si>
    <t>https://pbs.twimg.com/profile_banners/780956944572055552/1499005825</t>
  </si>
  <si>
    <t>https://pbs.twimg.com/profile_banners/27224361/1516185096</t>
  </si>
  <si>
    <t>https://pbs.twimg.com/profile_banners/4838839944/1491340709</t>
  </si>
  <si>
    <t>https://pbs.twimg.com/profile_banners/375522556/1423072949</t>
  </si>
  <si>
    <t>https://pbs.twimg.com/profile_banners/2467757432/1398698155</t>
  </si>
  <si>
    <t>https://pbs.twimg.com/profile_banners/352919859/1516852448</t>
  </si>
  <si>
    <t>https://pbs.twimg.com/profile_banners/26090319/1513005026</t>
  </si>
  <si>
    <t>https://pbs.twimg.com/profile_banners/413722926/1513672385</t>
  </si>
  <si>
    <t>https://pbs.twimg.com/profile_banners/201245567/1399132606</t>
  </si>
  <si>
    <t>https://pbs.twimg.com/profile_banners/210821181/1514879233</t>
  </si>
  <si>
    <t>https://pbs.twimg.com/profile_banners/319408516/1484941441</t>
  </si>
  <si>
    <t>https://pbs.twimg.com/profile_banners/224664331/1406829283</t>
  </si>
  <si>
    <t>https://pbs.twimg.com/profile_banners/3139882127/1432479281</t>
  </si>
  <si>
    <t>https://pbs.twimg.com/profile_banners/186911046/1410281013</t>
  </si>
  <si>
    <t>https://pbs.twimg.com/profile_banners/4329223454/1517688282</t>
  </si>
  <si>
    <t>https://pbs.twimg.com/profile_banners/16444544/1517779688</t>
  </si>
  <si>
    <t>https://pbs.twimg.com/profile_banners/199448306/1398205822</t>
  </si>
  <si>
    <t>https://pbs.twimg.com/profile_banners/1307829506/1517594852</t>
  </si>
  <si>
    <t>https://pbs.twimg.com/profile_banners/256510253/1405080698</t>
  </si>
  <si>
    <t>https://pbs.twimg.com/profile_banners/103363639/1515553842</t>
  </si>
  <si>
    <t>https://pbs.twimg.com/profile_banners/163506397/1398211391</t>
  </si>
  <si>
    <t>https://pbs.twimg.com/profile_banners/1007126335/1518806459</t>
  </si>
  <si>
    <t>https://pbs.twimg.com/profile_banners/51847538/1398485355</t>
  </si>
  <si>
    <t>https://pbs.twimg.com/profile_banners/15438913/1488911261</t>
  </si>
  <si>
    <t>https://pbs.twimg.com/profile_banners/17259199/1511793849</t>
  </si>
  <si>
    <t>https://pbs.twimg.com/profile_banners/24364652/1466500457</t>
  </si>
  <si>
    <t>https://pbs.twimg.com/profile_banners/27734009/1357146638</t>
  </si>
  <si>
    <t>https://pbs.twimg.com/profile_banners/1246951374/1515117135</t>
  </si>
  <si>
    <t>https://pbs.twimg.com/profile_banners/274192823/1493953483</t>
  </si>
  <si>
    <t>https://pbs.twimg.com/profile_banners/2267791813/1519054272</t>
  </si>
  <si>
    <t>https://pbs.twimg.com/profile_banners/501145116/1518984256</t>
  </si>
  <si>
    <t>https://pbs.twimg.com/profile_banners/35877628/1519580938</t>
  </si>
  <si>
    <t>https://pbs.twimg.com/profile_banners/222281595/1518405565</t>
  </si>
  <si>
    <t>https://pbs.twimg.com/profile_banners/21626186/1425433924</t>
  </si>
  <si>
    <t>https://pbs.twimg.com/profile_banners/913332478785523712/1518554539</t>
  </si>
  <si>
    <t>https://pbs.twimg.com/profile_banners/967804042482249729/1519578050</t>
  </si>
  <si>
    <t>https://pbs.twimg.com/profile_banners/190449451/1518809079</t>
  </si>
  <si>
    <t>https://pbs.twimg.com/profile_banners/740574052784480256/1492142985</t>
  </si>
  <si>
    <t>https://pbs.twimg.com/profile_banners/108657222/1485438326</t>
  </si>
  <si>
    <t>https://pbs.twimg.com/profile_banners/65697551/1432307938</t>
  </si>
  <si>
    <t>https://pbs.twimg.com/profile_banners/190545214/1517955226</t>
  </si>
  <si>
    <t>https://pbs.twimg.com/profile_banners/302294371/1519109006</t>
  </si>
  <si>
    <t>https://pbs.twimg.com/profile_banners/192529665/1398328542</t>
  </si>
  <si>
    <t>https://pbs.twimg.com/profile_banners/4307446636/1503859662</t>
  </si>
  <si>
    <t>https://pbs.twimg.com/profile_banners/368544047/1505218857</t>
  </si>
  <si>
    <t>https://pbs.twimg.com/profile_banners/4834308676/1514781002</t>
  </si>
  <si>
    <t>https://pbs.twimg.com/profile_banners/925998051856146432/1509614682</t>
  </si>
  <si>
    <t>https://pbs.twimg.com/profile_banners/1241258612/1422008498</t>
  </si>
  <si>
    <t>https://pbs.twimg.com/profile_banners/55569568/1435740805</t>
  </si>
  <si>
    <t>https://pbs.twimg.com/profile_banners/14934818/1516886949</t>
  </si>
  <si>
    <t>https://pbs.twimg.com/profile_banners/756721515605860353/1516606005</t>
  </si>
  <si>
    <t>https://pbs.twimg.com/profile_banners/3593387657/1509995273</t>
  </si>
  <si>
    <t>https://pbs.twimg.com/profile_banners/337631754/1396997376</t>
  </si>
  <si>
    <t>https://pbs.twimg.com/profile_banners/292424255/1482084735</t>
  </si>
  <si>
    <t>https://pbs.twimg.com/profile_banners/516786485/1517454167</t>
  </si>
  <si>
    <t>https://pbs.twimg.com/profile_banners/1408111808/1483336847</t>
  </si>
  <si>
    <t>https://pbs.twimg.com/profile_banners/358293107/1515812634</t>
  </si>
  <si>
    <t>https://pbs.twimg.com/profile_banners/18209971/1501706072</t>
  </si>
  <si>
    <t>https://pbs.twimg.com/profile_banners/47512174/1517287137</t>
  </si>
  <si>
    <t>https://pbs.twimg.com/profile_banners/3111654476/1503117365</t>
  </si>
  <si>
    <t>https://pbs.twimg.com/profile_banners/45409867/1354232503</t>
  </si>
  <si>
    <t>https://pbs.twimg.com/profile_banners/202237507/1518155010</t>
  </si>
  <si>
    <t>https://pbs.twimg.com/profile_banners/2567774485/1410476985</t>
  </si>
  <si>
    <t>https://pbs.twimg.com/profile_banners/210072730/1484743131</t>
  </si>
  <si>
    <t>https://pbs.twimg.com/profile_banners/420475251/1519287110</t>
  </si>
  <si>
    <t>https://pbs.twimg.com/profile_banners/427097834/1495339080</t>
  </si>
  <si>
    <t>https://pbs.twimg.com/profile_banners/55306077/1514559429</t>
  </si>
  <si>
    <t>https://pbs.twimg.com/profile_banners/2290722092/1390774403</t>
  </si>
  <si>
    <t>https://pbs.twimg.com/profile_banners/701928225753137152/1503018513</t>
  </si>
  <si>
    <t>https://pbs.twimg.com/profile_banners/790969278837161984/1477417281</t>
  </si>
  <si>
    <t>https://pbs.twimg.com/profile_banners/289148078/1494495592</t>
  </si>
  <si>
    <t>https://pbs.twimg.com/profile_banners/227242099/1447208456</t>
  </si>
  <si>
    <t>https://pbs.twimg.com/profile_banners/713764747779244032/1459011162</t>
  </si>
  <si>
    <t>https://pbs.twimg.com/profile_banners/4668307531/1451327081</t>
  </si>
  <si>
    <t>https://pbs.twimg.com/profile_banners/4748350170/1456429726</t>
  </si>
  <si>
    <t>https://pbs.twimg.com/profile_banners/4215256394/1447354901</t>
  </si>
  <si>
    <t>https://pbs.twimg.com/profile_banners/706895564575617025/1492873122</t>
  </si>
  <si>
    <t>https://pbs.twimg.com/profile_banners/714511603543048192/1459188912</t>
  </si>
  <si>
    <t>https://pbs.twimg.com/profile_banners/3767411899/1448643543</t>
  </si>
  <si>
    <t>https://pbs.twimg.com/profile_banners/4213869379/1447350840</t>
  </si>
  <si>
    <t>https://pbs.twimg.com/profile_banners/2830714777/1477938660</t>
  </si>
  <si>
    <t>https://pbs.twimg.com/profile_banners/2340469752/1456519176</t>
  </si>
  <si>
    <t>https://pbs.twimg.com/profile_banners/205789121/1496777891</t>
  </si>
  <si>
    <t>https://pbs.twimg.com/profile_banners/838994285626286082/1511911618</t>
  </si>
  <si>
    <t>https://pbs.twimg.com/profile_banners/888520995203633158/1500678401</t>
  </si>
  <si>
    <t>https://pbs.twimg.com/profile_banners/4764060548/1452882331</t>
  </si>
  <si>
    <t>https://pbs.twimg.com/profile_banners/17496334/1501610855</t>
  </si>
  <si>
    <t>https://pbs.twimg.com/profile_banners/2252700098/1504791151</t>
  </si>
  <si>
    <t>https://pbs.twimg.com/profile_banners/20176082/1516377926</t>
  </si>
  <si>
    <t>https://pbs.twimg.com/profile_banners/53895972/1484604363</t>
  </si>
  <si>
    <t>https://pbs.twimg.com/profile_banners/17573329/1508760598</t>
  </si>
  <si>
    <t>https://pbs.twimg.com/profile_banners/796167475/1508622833</t>
  </si>
  <si>
    <t>https://pbs.twimg.com/profile_banners/141670646/1489140566</t>
  </si>
  <si>
    <t>https://pbs.twimg.com/profile_banners/296846007/1442012749</t>
  </si>
  <si>
    <t>https://pbs.twimg.com/profile_banners/954589053097189376/1516860114</t>
  </si>
  <si>
    <t>https://pbs.twimg.com/profile_banners/917418590919364614/1507567379</t>
  </si>
  <si>
    <t>https://pbs.twimg.com/profile_banners/27485667/1495478841</t>
  </si>
  <si>
    <t>https://pbs.twimg.com/profile_banners/534515797/1501082047</t>
  </si>
  <si>
    <t>https://pbs.twimg.com/profile_banners/285439517/1516202279</t>
  </si>
  <si>
    <t>https://pbs.twimg.com/profile_banners/27681934/1510108996</t>
  </si>
  <si>
    <t>https://pbs.twimg.com/profile_banners/568712194/1403189939</t>
  </si>
  <si>
    <t>https://pbs.twimg.com/profile_banners/4920733721/1503453108</t>
  </si>
  <si>
    <t>https://pbs.twimg.com/profile_banners/825402810078408704/1485627072</t>
  </si>
  <si>
    <t>https://pbs.twimg.com/profile_banners/170503091/1428761721</t>
  </si>
  <si>
    <t>https://pbs.twimg.com/profile_banners/389574666/1483484524</t>
  </si>
  <si>
    <t>https://pbs.twimg.com/profile_banners/252325135/1505880793</t>
  </si>
  <si>
    <t>https://pbs.twimg.com/profile_banners/486982138/1473306914</t>
  </si>
  <si>
    <t>https://pbs.twimg.com/profile_banners/844638842409762816/1503075971</t>
  </si>
  <si>
    <t>https://pbs.twimg.com/profile_banners/25581439/1466000459</t>
  </si>
  <si>
    <t>https://pbs.twimg.com/profile_banners/15532569/1399909309</t>
  </si>
  <si>
    <t>https://pbs.twimg.com/profile_banners/348198509/1411304219</t>
  </si>
  <si>
    <t>https://pbs.twimg.com/profile_banners/54495717/1393517685</t>
  </si>
  <si>
    <t>https://pbs.twimg.com/profile_banners/77526480/1439149669</t>
  </si>
  <si>
    <t>https://pbs.twimg.com/profile_banners/748925934233915392/1518333588</t>
  </si>
  <si>
    <t>https://pbs.twimg.com/profile_banners/284820716/1516589192</t>
  </si>
  <si>
    <t>https://pbs.twimg.com/profile_banners/756102528/1518725267</t>
  </si>
  <si>
    <t>https://pbs.twimg.com/profile_banners/875444159368151041/1502924680</t>
  </si>
  <si>
    <t>https://pbs.twimg.com/profile_banners/256224649/1402981914</t>
  </si>
  <si>
    <t>https://pbs.twimg.com/profile_banners/24651558/1490737016</t>
  </si>
  <si>
    <t>https://pbs.twimg.com/profile_banners/928488398184001537/1517961260</t>
  </si>
  <si>
    <t>https://pbs.twimg.com/profile_banners/18822991/1519197962</t>
  </si>
  <si>
    <t>https://pbs.twimg.com/profile_banners/27831738/1518839130</t>
  </si>
  <si>
    <t>https://pbs.twimg.com/profile_banners/17379292/1438803678</t>
  </si>
  <si>
    <t>https://pbs.twimg.com/profile_banners/3260518932/1444135144</t>
  </si>
  <si>
    <t>https://pbs.twimg.com/profile_banners/497220140/1505674645</t>
  </si>
  <si>
    <t>https://pbs.twimg.com/profile_banners/56333393/1348580360</t>
  </si>
  <si>
    <t>https://pbs.twimg.com/profile_banners/286333028/1497738495</t>
  </si>
  <si>
    <t>https://pbs.twimg.com/profile_banners/914510609244463110/1519250046</t>
  </si>
  <si>
    <t>https://pbs.twimg.com/profile_banners/14740219/1512103872</t>
  </si>
  <si>
    <t>https://pbs.twimg.com/profile_banners/74580436/1491344190</t>
  </si>
  <si>
    <t>https://pbs.twimg.com/profile_banners/17230018/1517328639</t>
  </si>
  <si>
    <t>https://pbs.twimg.com/profile_banners/31082945/1519647455</t>
  </si>
  <si>
    <t>https://pbs.twimg.com/profile_banners/790432026/1518654163</t>
  </si>
  <si>
    <t>https://pbs.twimg.com/profile_banners/362986960/1471887054</t>
  </si>
  <si>
    <t>https://pbs.twimg.com/profile_banners/456714054/1501669129</t>
  </si>
  <si>
    <t>https://pbs.twimg.com/profile_banners/422922787/1503100195</t>
  </si>
  <si>
    <t>https://pbs.twimg.com/profile_banners/225044575/1403044160</t>
  </si>
  <si>
    <t>https://pbs.twimg.com/profile_banners/33938700/1475022630</t>
  </si>
  <si>
    <t>https://pbs.twimg.com/profile_banners/278428900/1472802304</t>
  </si>
  <si>
    <t>https://pbs.twimg.com/profile_banners/870206305289613312/1507550782</t>
  </si>
  <si>
    <t>https://pbs.twimg.com/profile_banners/25311240/1519634807</t>
  </si>
  <si>
    <t>https://pbs.twimg.com/profile_banners/586917892/1512419523</t>
  </si>
  <si>
    <t>https://pbs.twimg.com/profile_banners/170607337/1518864956</t>
  </si>
  <si>
    <t>https://pbs.twimg.com/profile_banners/753161835092795392/1504792745</t>
  </si>
  <si>
    <t>https://pbs.twimg.com/profile_banners/1286168509/1516970726</t>
  </si>
  <si>
    <t>https://pbs.twimg.com/profile_banners/20741388/1518040305</t>
  </si>
  <si>
    <t>https://pbs.twimg.com/profile_banners/17867549/1456424418</t>
  </si>
  <si>
    <t>https://pbs.twimg.com/profile_banners/49150027/1445979248</t>
  </si>
  <si>
    <t>https://pbs.twimg.com/profile_banners/19422793/1464743187</t>
  </si>
  <si>
    <t>https://pbs.twimg.com/profile_banners/149976460/1349475884</t>
  </si>
  <si>
    <t>https://pbs.twimg.com/profile_banners/84768938/1510259876</t>
  </si>
  <si>
    <t>https://pbs.twimg.com/profile_banners/132774626/1519395759</t>
  </si>
  <si>
    <t>https://pbs.twimg.com/profile_banners/67948682/1504744996</t>
  </si>
  <si>
    <t>https://pbs.twimg.com/profile_banners/83032457/1517873609</t>
  </si>
  <si>
    <t>https://pbs.twimg.com/profile_banners/341685809/1502764557</t>
  </si>
  <si>
    <t>https://pbs.twimg.com/profile_banners/4897307425/1518839139</t>
  </si>
  <si>
    <t>https://pbs.twimg.com/profile_banners/863189787632652288/1504941371</t>
  </si>
  <si>
    <t>https://pbs.twimg.com/profile_banners/68893000/1489631906</t>
  </si>
  <si>
    <t>https://pbs.twimg.com/profile_banners/164554364/1496565810</t>
  </si>
  <si>
    <t>https://pbs.twimg.com/profile_banners/330488403/1519188566</t>
  </si>
  <si>
    <t>https://pbs.twimg.com/profile_banners/18066377/1519589583</t>
  </si>
  <si>
    <t>https://pbs.twimg.com/profile_banners/842368501528559616/1489719139</t>
  </si>
  <si>
    <t>https://pbs.twimg.com/profile_banners/366374544/1385337769</t>
  </si>
  <si>
    <t>https://pbs.twimg.com/profile_banners/19679818/1517681727</t>
  </si>
  <si>
    <t>https://pbs.twimg.com/profile_banners/2887026221/1519140468</t>
  </si>
  <si>
    <t>https://pbs.twimg.com/profile_banners/724318000178827264/1518310651</t>
  </si>
  <si>
    <t>https://pbs.twimg.com/profile_banners/25900346/1497414582</t>
  </si>
  <si>
    <t>https://pbs.twimg.com/profile_banners/862525293449424896/1500013649</t>
  </si>
  <si>
    <t>https://pbs.twimg.com/profile_banners/898204649232228353/1507683534</t>
  </si>
  <si>
    <t>https://pbs.twimg.com/profile_banners/268854656/1399761677</t>
  </si>
  <si>
    <t>https://pbs.twimg.com/profile_banners/821095334956961797/1484599749</t>
  </si>
  <si>
    <t>https://pbs.twimg.com/profile_banners/862324808939339777/1500840307</t>
  </si>
  <si>
    <t>https://pbs.twimg.com/profile_banners/2236719330/1457655854</t>
  </si>
  <si>
    <t>https://pbs.twimg.com/profile_banners/17016825/1519441244</t>
  </si>
  <si>
    <t>https://pbs.twimg.com/profile_banners/26046318/1518240634</t>
  </si>
  <si>
    <t>https://pbs.twimg.com/profile_banners/146565235/1495064068</t>
  </si>
  <si>
    <t>https://pbs.twimg.com/profile_banners/823282931850420224/1485203969</t>
  </si>
  <si>
    <t>https://pbs.twimg.com/profile_banners/468851612/1487105746</t>
  </si>
  <si>
    <t>https://pbs.twimg.com/profile_banners/161803015/1518980959</t>
  </si>
  <si>
    <t>https://pbs.twimg.com/profile_banners/19064135/1428921049</t>
  </si>
  <si>
    <t>https://pbs.twimg.com/profile_banners/779677452586975234/1484073346</t>
  </si>
  <si>
    <t>https://pbs.twimg.com/profile_banners/3287874589/1438899085</t>
  </si>
  <si>
    <t>https://pbs.twimg.com/profile_banners/1274176178/1519582610</t>
  </si>
  <si>
    <t>https://pbs.twimg.com/profile_banners/809404808016883716/1503951956</t>
  </si>
  <si>
    <t>https://pbs.twimg.com/profile_banners/1040771412/1517574884</t>
  </si>
  <si>
    <t>https://pbs.twimg.com/profile_banners/2393511660/1514208402</t>
  </si>
  <si>
    <t>https://pbs.twimg.com/profile_banners/3305584764/1443121196</t>
  </si>
  <si>
    <t>https://pbs.twimg.com/profile_banners/4095804854/1517894731</t>
  </si>
  <si>
    <t>https://pbs.twimg.com/profile_banners/735921373533634560/1516173982</t>
  </si>
  <si>
    <t>https://pbs.twimg.com/profile_banners/277279244/1404439905</t>
  </si>
  <si>
    <t>https://pbs.twimg.com/profile_banners/4875391128/1461297317</t>
  </si>
  <si>
    <t>https://pbs.twimg.com/profile_banners/759415178/1456217248</t>
  </si>
  <si>
    <t>https://pbs.twimg.com/profile_banners/352165726/1461543377</t>
  </si>
  <si>
    <t>https://pbs.twimg.com/profile_banners/135207320/1518711582</t>
  </si>
  <si>
    <t>https://pbs.twimg.com/profile_banners/41279339/1447784829</t>
  </si>
  <si>
    <t>https://pbs.twimg.com/profile_banners/106608461/1506486622</t>
  </si>
  <si>
    <t>https://pbs.twimg.com/profile_banners/519222586/1471206602</t>
  </si>
  <si>
    <t>https://pbs.twimg.com/profile_banners/2841918008/1511541144</t>
  </si>
  <si>
    <t>https://pbs.twimg.com/profile_banners/3187050150/1509401062</t>
  </si>
  <si>
    <t>https://pbs.twimg.com/profile_banners/4362219861/1517451276</t>
  </si>
  <si>
    <t>https://pbs.twimg.com/profile_banners/943847903247978496/1517094854</t>
  </si>
  <si>
    <t>https://pbs.twimg.com/profile_banners/153557714/1511295345</t>
  </si>
  <si>
    <t>https://pbs.twimg.com/profile_banners/827257785846861825/1501701377</t>
  </si>
  <si>
    <t>https://pbs.twimg.com/profile_banners/4343219315/1504899944</t>
  </si>
  <si>
    <t>https://pbs.twimg.com/profile_banners/18047862/1434382914</t>
  </si>
  <si>
    <t>https://pbs.twimg.com/profile_banners/2558313919/1421143602</t>
  </si>
  <si>
    <t>https://pbs.twimg.com/profile_banners/1902753175/1381514715</t>
  </si>
  <si>
    <t>https://pbs.twimg.com/profile_banners/57374674/1436252582</t>
  </si>
  <si>
    <t>https://pbs.twimg.com/profile_banners/97045279/1512697398</t>
  </si>
  <si>
    <t>https://pbs.twimg.com/profile_banners/17593071/1348625690</t>
  </si>
  <si>
    <t>https://pbs.twimg.com/profile_banners/54606712/1515166430</t>
  </si>
  <si>
    <t>https://pbs.twimg.com/profile_banners/436125417/1505214830</t>
  </si>
  <si>
    <t>https://pbs.twimg.com/profile_banners/4228788018/1463341381</t>
  </si>
  <si>
    <t>https://pbs.twimg.com/profile_banners/2748951282/1417716521</t>
  </si>
  <si>
    <t>https://pbs.twimg.com/profile_banners/100011798/1488236204</t>
  </si>
  <si>
    <t>https://pbs.twimg.com/profile_banners/24744541/1491832878</t>
  </si>
  <si>
    <t>https://pbs.twimg.com/profile_banners/747643970067570692/1487816004</t>
  </si>
  <si>
    <t>https://pbs.twimg.com/profile_banners/25087685/1519162879</t>
  </si>
  <si>
    <t>https://pbs.twimg.com/profile_banners/19329967/1484927246</t>
  </si>
  <si>
    <t>https://pbs.twimg.com/profile_banners/189242422/1434401039</t>
  </si>
  <si>
    <t>https://pbs.twimg.com/profile_banners/3370001/1512688561</t>
  </si>
  <si>
    <t>https://pbs.twimg.com/profile_banners/376943760/1359418578</t>
  </si>
  <si>
    <t>https://pbs.twimg.com/profile_banners/220595687/1438311242</t>
  </si>
  <si>
    <t>https://pbs.twimg.com/profile_banners/338402024/1355238393</t>
  </si>
  <si>
    <t>https://pbs.twimg.com/profile_banners/14217925/1384124875</t>
  </si>
  <si>
    <t>https://pbs.twimg.com/profile_banners/1058899034/1519137583</t>
  </si>
  <si>
    <t>https://pbs.twimg.com/profile_banners/3109610162/1507217754</t>
  </si>
  <si>
    <t>https://pbs.twimg.com/profile_banners/75561107/1398296318</t>
  </si>
  <si>
    <t>https://pbs.twimg.com/profile_banners/18492571/1514082019</t>
  </si>
  <si>
    <t>https://pbs.twimg.com/profile_banners/958325107738456064/1518433754</t>
  </si>
  <si>
    <t>https://pbs.twimg.com/profile_banners/49460512/1511982736</t>
  </si>
  <si>
    <t>https://pbs.twimg.com/profile_banners/47583917/1460638027</t>
  </si>
  <si>
    <t>https://pbs.twimg.com/profile_banners/16343974/1513685164</t>
  </si>
  <si>
    <t>https://pbs.twimg.com/profile_banners/2900833350/1516771727</t>
  </si>
  <si>
    <t>https://pbs.twimg.com/profile_banners/19866267/1508258345</t>
  </si>
  <si>
    <t>https://pbs.twimg.com/profile_banners/96861431/1493781548</t>
  </si>
  <si>
    <t>https://pbs.twimg.com/profile_banners/14652182/1495564456</t>
  </si>
  <si>
    <t>https://pbs.twimg.com/profile_banners/26923995/1518018206</t>
  </si>
  <si>
    <t>https://pbs.twimg.com/profile_banners/330761064/1504649709</t>
  </si>
  <si>
    <t>https://pbs.twimg.com/profile_banners/235460252/1465280820</t>
  </si>
  <si>
    <t>https://pbs.twimg.com/profile_banners/15693493/1502209270</t>
  </si>
  <si>
    <t>https://pbs.twimg.com/profile_banners/16975678/1492712865</t>
  </si>
  <si>
    <t>https://pbs.twimg.com/profile_banners/77700682/1519676585</t>
  </si>
  <si>
    <t>https://pbs.twimg.com/profile_banners/118190435/1464811960</t>
  </si>
  <si>
    <t>https://pbs.twimg.com/profile_banners/966767912433410048/1519332256</t>
  </si>
  <si>
    <t>https://pbs.twimg.com/profile_banners/711645026/1519669815</t>
  </si>
  <si>
    <t>https://pbs.twimg.com/profile_banners/15148814/1514839687</t>
  </si>
  <si>
    <t>https://pbs.twimg.com/profile_banners/947545738191556615/1518442899</t>
  </si>
  <si>
    <t>https://pbs.twimg.com/profile_banners/916185104250167301/1507658013</t>
  </si>
  <si>
    <t>https://pbs.twimg.com/profile_banners/560763232/1484151674</t>
  </si>
  <si>
    <t>https://pbs.twimg.com/profile_banners/4875878016/1514921843</t>
  </si>
  <si>
    <t>https://pbs.twimg.com/profile_banners/2943473976/1519480260</t>
  </si>
  <si>
    <t>https://pbs.twimg.com/profile_banners/728966230883721217/1464507256</t>
  </si>
  <si>
    <t>https://pbs.twimg.com/profile_banners/17460958/1385184285</t>
  </si>
  <si>
    <t>https://pbs.twimg.com/profile_banners/3778910473/1467043761</t>
  </si>
  <si>
    <t>https://pbs.twimg.com/profile_banners/2426400247/1514248807</t>
  </si>
  <si>
    <t>https://pbs.twimg.com/profile_banners/32495329/1516718752</t>
  </si>
  <si>
    <t>https://pbs.twimg.com/profile_banners/2908252847/1417907707</t>
  </si>
  <si>
    <t>https://pbs.twimg.com/profile_banners/5542772/1392256830</t>
  </si>
  <si>
    <t>https://pbs.twimg.com/profile_banners/441251850/1485292770</t>
  </si>
  <si>
    <t>https://pbs.twimg.com/profile_banners/1888467295/1499796304</t>
  </si>
  <si>
    <t>https://pbs.twimg.com/profile_banners/267215851/1518716213</t>
  </si>
  <si>
    <t>https://pbs.twimg.com/profile_banners/23372163/1517211610</t>
  </si>
  <si>
    <t>https://pbs.twimg.com/profile_banners/967565021432737792/1519521069</t>
  </si>
  <si>
    <t>https://pbs.twimg.com/profile_banners/2715354723/1493009861</t>
  </si>
  <si>
    <t>https://pbs.twimg.com/profile_banners/29109239/1519591172</t>
  </si>
  <si>
    <t>https://pbs.twimg.com/profile_banners/960231022423134208/1517843114</t>
  </si>
  <si>
    <t>https://pbs.twimg.com/profile_banners/19355955/1400348132</t>
  </si>
  <si>
    <t>https://pbs.twimg.com/profile_banners/53399267/1418128040</t>
  </si>
  <si>
    <t>https://pbs.twimg.com/profile_banners/2855078942/1507353662</t>
  </si>
  <si>
    <t>https://pbs.twimg.com/profile_banners/932175730930155520/1519679978</t>
  </si>
  <si>
    <t>https://pbs.twimg.com/profile_banners/2302923928/1474052946</t>
  </si>
  <si>
    <t>https://pbs.twimg.com/profile_banners/1897215410/1405499312</t>
  </si>
  <si>
    <t>https://pbs.twimg.com/profile_banners/132250070/1480355827</t>
  </si>
  <si>
    <t>https://pbs.twimg.com/profile_banners/52841141/1427487929</t>
  </si>
  <si>
    <t>https://pbs.twimg.com/profile_banners/722948354976534528/1493122343</t>
  </si>
  <si>
    <t>https://pbs.twimg.com/profile_banners/469194846/1458237305</t>
  </si>
  <si>
    <t>https://pbs.twimg.com/profile_banners/794346254293549056/1518062240</t>
  </si>
  <si>
    <t>https://pbs.twimg.com/profile_banners/32754780/1509326424</t>
  </si>
  <si>
    <t>https://pbs.twimg.com/profile_banners/23263297/1518347184</t>
  </si>
  <si>
    <t>https://pbs.twimg.com/profile_banners/752634041019559936/1519068876</t>
  </si>
  <si>
    <t>https://pbs.twimg.com/profile_banners/4180885574/1512820803</t>
  </si>
  <si>
    <t>https://pbs.twimg.com/profile_banners/965677339043663872/1519070612</t>
  </si>
  <si>
    <t>https://pbs.twimg.com/profile_banners/72365025/1515001577</t>
  </si>
  <si>
    <t>https://pbs.twimg.com/profile_banners/19923515/1516734964</t>
  </si>
  <si>
    <t>https://pbs.twimg.com/profile_banners/96802401/1451423022</t>
  </si>
  <si>
    <t>https://pbs.twimg.com/profile_banners/156005429/1477512575</t>
  </si>
  <si>
    <t>https://pbs.twimg.com/profile_banners/129061083/1509388835</t>
  </si>
  <si>
    <t>https://pbs.twimg.com/profile_banners/3173879842/1499569552</t>
  </si>
  <si>
    <t>https://pbs.twimg.com/profile_banners/2859835014/1498321515</t>
  </si>
  <si>
    <t>https://pbs.twimg.com/profile_banners/381327563/1498287864</t>
  </si>
  <si>
    <t>https://pbs.twimg.com/profile_banners/2807189273/1511557329</t>
  </si>
  <si>
    <t>https://pbs.twimg.com/profile_banners/1965933218/1488499334</t>
  </si>
  <si>
    <t>https://pbs.twimg.com/profile_banners/3308254063/1459494868</t>
  </si>
  <si>
    <t>https://pbs.twimg.com/profile_banners/550395262/1517700208</t>
  </si>
  <si>
    <t>https://pbs.twimg.com/profile_banners/3258353728/1433897977</t>
  </si>
  <si>
    <t>https://pbs.twimg.com/profile_banners/785435530628595712/1497899917</t>
  </si>
  <si>
    <t>https://pbs.twimg.com/profile_banners/897554716363763718/1505032078</t>
  </si>
  <si>
    <t>https://pbs.twimg.com/profile_banners/284664892/1509481422</t>
  </si>
  <si>
    <t>https://pbs.twimg.com/profile_banners/787140937164001280/1502847498</t>
  </si>
  <si>
    <t>https://pbs.twimg.com/profile_banners/245228322/1489418097</t>
  </si>
  <si>
    <t>https://pbs.twimg.com/profile_banners/580860381/1519526043</t>
  </si>
  <si>
    <t>https://pbs.twimg.com/profile_banners/3092154496/1494095753</t>
  </si>
  <si>
    <t>https://pbs.twimg.com/profile_banners/46254897/1504670657</t>
  </si>
  <si>
    <t>https://pbs.twimg.com/profile_banners/925569785877942272/1511209834</t>
  </si>
  <si>
    <t>https://pbs.twimg.com/profile_banners/895963015568404481/1508695325</t>
  </si>
  <si>
    <t>https://pbs.twimg.com/profile_banners/3016336095/1503980456</t>
  </si>
  <si>
    <t>https://pbs.twimg.com/profile_banners/2431039942/1517921336</t>
  </si>
  <si>
    <t>https://pbs.twimg.com/profile_banners/3044639554/1433430536</t>
  </si>
  <si>
    <t>https://pbs.twimg.com/profile_banners/56246250/1481407129</t>
  </si>
  <si>
    <t>https://pbs.twimg.com/profile_banners/53298800/1485992129</t>
  </si>
  <si>
    <t>https://pbs.twimg.com/profile_banners/28283127/1400497430</t>
  </si>
  <si>
    <t>https://pbs.twimg.com/profile_banners/2733229706/1443455681</t>
  </si>
  <si>
    <t>https://pbs.twimg.com/profile_banners/909139709913419776/1505736523</t>
  </si>
  <si>
    <t>https://pbs.twimg.com/profile_banners/23613479/1505086180</t>
  </si>
  <si>
    <t>https://pbs.twimg.com/profile_banners/104299103/1430721797</t>
  </si>
  <si>
    <t>https://pbs.twimg.com/profile_banners/185224746/1493033879</t>
  </si>
  <si>
    <t>https://pbs.twimg.com/profile_banners/2723498863/1495807705</t>
  </si>
  <si>
    <t>https://pbs.twimg.com/profile_banners/25049056/1496154005</t>
  </si>
  <si>
    <t>https://pbs.twimg.com/profile_banners/861390829/1519144740</t>
  </si>
  <si>
    <t>https://pbs.twimg.com/profile_banners/18171994/1517679206</t>
  </si>
  <si>
    <t>https://pbs.twimg.com/profile_banners/7587032/1516873161</t>
  </si>
  <si>
    <t>https://pbs.twimg.com/profile_banners/612473/1467627928</t>
  </si>
  <si>
    <t>https://pbs.twimg.com/profile_banners/8973062/1364225638</t>
  </si>
  <si>
    <t>https://pbs.twimg.com/profile_banners/1686531660/1377097759</t>
  </si>
  <si>
    <t>https://pbs.twimg.com/profile_banners/913704444570857472/1514208578</t>
  </si>
  <si>
    <t>https://pbs.twimg.com/profile_banners/12008602/1514085988</t>
  </si>
  <si>
    <t>https://pbs.twimg.com/profile_banners/15673997/1513650836</t>
  </si>
  <si>
    <t>https://pbs.twimg.com/profile_banners/2800889838/1510503842</t>
  </si>
  <si>
    <t>https://pbs.twimg.com/profile_banners/3171342864/1438136708</t>
  </si>
  <si>
    <t>https://pbs.twimg.com/profile_banners/48615835/1517340850</t>
  </si>
  <si>
    <t>https://pbs.twimg.com/profile_banners/544484168/1423793786</t>
  </si>
  <si>
    <t>https://pbs.twimg.com/profile_banners/1421720857/1511558842</t>
  </si>
  <si>
    <t>https://pbs.twimg.com/profile_banners/102582148/1410910306</t>
  </si>
  <si>
    <t>https://pbs.twimg.com/profile_banners/491270664/1440420398</t>
  </si>
  <si>
    <t>https://pbs.twimg.com/profile_banners/1338114036/1499366053</t>
  </si>
  <si>
    <t>https://pbs.twimg.com/profile_banners/2895663685/1415636770</t>
  </si>
  <si>
    <t>https://pbs.twimg.com/profile_banners/2678983582/1519676328</t>
  </si>
  <si>
    <t>https://pbs.twimg.com/profile_banners/20791952/1519437383</t>
  </si>
  <si>
    <t>https://pbs.twimg.com/profile_banners/2724653698/1406332814</t>
  </si>
  <si>
    <t>https://pbs.twimg.com/profile_banners/23637601/1515620735</t>
  </si>
  <si>
    <t>https://pbs.twimg.com/profile_banners/328003159/1484513281</t>
  </si>
  <si>
    <t>https://pbs.twimg.com/profile_banners/799740535825055744/1504188023</t>
  </si>
  <si>
    <t>https://pbs.twimg.com/profile_banners/16447769/1355841044</t>
  </si>
  <si>
    <t>https://pbs.twimg.com/profile_banners/2177175701/1516132849</t>
  </si>
  <si>
    <t>https://pbs.twimg.com/profile_banners/17855061/1362175659</t>
  </si>
  <si>
    <t>https://pbs.twimg.com/profile_banners/44303364/1479169917</t>
  </si>
  <si>
    <t>https://pbs.twimg.com/profile_banners/2208869093/1391791481</t>
  </si>
  <si>
    <t>https://pbs.twimg.com/profile_banners/237612784/1516154108</t>
  </si>
  <si>
    <t>https://pbs.twimg.com/profile_banners/233343317/1485374297</t>
  </si>
  <si>
    <t>https://pbs.twimg.com/profile_banners/16094885/1516334319</t>
  </si>
  <si>
    <t>https://pbs.twimg.com/profile_banners/3300197078/1502933659</t>
  </si>
  <si>
    <t>https://pbs.twimg.com/profile_banners/56130213/1505324297</t>
  </si>
  <si>
    <t>https://pbs.twimg.com/profile_banners/35472953/1399301954</t>
  </si>
  <si>
    <t>https://pbs.twimg.com/profile_banners/747148865527128064/1510542735</t>
  </si>
  <si>
    <t>https://pbs.twimg.com/profile_banners/14122208/1497547512</t>
  </si>
  <si>
    <t>https://pbs.twimg.com/profile_banners/741565931298525185/1465780907</t>
  </si>
  <si>
    <t>https://pbs.twimg.com/profile_banners/49656506/1507219021</t>
  </si>
  <si>
    <t>https://pbs.twimg.com/profile_banners/244144959/1348692151</t>
  </si>
  <si>
    <t>https://pbs.twimg.com/profile_banners/2816441768/1512255016</t>
  </si>
  <si>
    <t>https://pbs.twimg.com/profile_banners/117810351/1457212018</t>
  </si>
  <si>
    <t>https://pbs.twimg.com/profile_banners/16463397/1491765298</t>
  </si>
  <si>
    <t>https://pbs.twimg.com/profile_banners/1909262473/1398196838</t>
  </si>
  <si>
    <t>https://pbs.twimg.com/profile_banners/838569306/1495424211</t>
  </si>
  <si>
    <t>https://pbs.twimg.com/profile_banners/102223251/1459117566</t>
  </si>
  <si>
    <t>https://pbs.twimg.com/profile_banners/106718746/1373846271</t>
  </si>
  <si>
    <t>https://pbs.twimg.com/profile_banners/2876275256/1512456073</t>
  </si>
  <si>
    <t>https://pbs.twimg.com/profile_banners/827296203180118016/1504699697</t>
  </si>
  <si>
    <t>https://pbs.twimg.com/profile_banners/44988185/1518623695</t>
  </si>
  <si>
    <t>https://pbs.twimg.com/profile_banners/2297555705/1508820825</t>
  </si>
  <si>
    <t>https://pbs.twimg.com/profile_banners/122168678/1403280197</t>
  </si>
  <si>
    <t>https://pbs.twimg.com/profile_banners/386538619/1490994973</t>
  </si>
  <si>
    <t>https://pbs.twimg.com/profile_banners/24621574/1435025630</t>
  </si>
  <si>
    <t>https://pbs.twimg.com/profile_banners/1240629745/1518719644</t>
  </si>
  <si>
    <t>https://pbs.twimg.com/profile_banners/207809313/1511593723</t>
  </si>
  <si>
    <t>https://pbs.twimg.com/profile_banners/18839785/1502777627</t>
  </si>
  <si>
    <t>https://pbs.twimg.com/profile_banners/821485768950616064/1484694182</t>
  </si>
  <si>
    <t>https://pbs.twimg.com/profile_banners/31308596/1420493882</t>
  </si>
  <si>
    <t>https://pbs.twimg.com/profile_banners/801640934/1484887546</t>
  </si>
  <si>
    <t>https://pbs.twimg.com/profile_banners/9706822/1465814228</t>
  </si>
  <si>
    <t>https://pbs.twimg.com/profile_banners/954390102335262721/1516381594</t>
  </si>
  <si>
    <t>https://pbs.twimg.com/profile_banners/366836649/1348590710</t>
  </si>
  <si>
    <t>https://pbs.twimg.com/profile_banners/259889272/1412628039</t>
  </si>
  <si>
    <t>https://pbs.twimg.com/profile_banners/106268888/1390336557</t>
  </si>
  <si>
    <t>https://pbs.twimg.com/profile_banners/238092250/1425743626</t>
  </si>
  <si>
    <t>https://pbs.twimg.com/profile_banners/311130026/1426779858</t>
  </si>
  <si>
    <t>https://pbs.twimg.com/profile_banners/4916960534/1460487999</t>
  </si>
  <si>
    <t>https://pbs.twimg.com/profile_banners/2185554632/1384059527</t>
  </si>
  <si>
    <t>https://pbs.twimg.com/profile_banners/2204994903/1440948449</t>
  </si>
  <si>
    <t>https://pbs.twimg.com/profile_banners/54682125/1386195842</t>
  </si>
  <si>
    <t>https://pbs.twimg.com/profile_banners/65123394/1479310067</t>
  </si>
  <si>
    <t>https://pbs.twimg.com/profile_banners/40252336/1398258223</t>
  </si>
  <si>
    <t>https://pbs.twimg.com/profile_banners/2893364005/1415414993</t>
  </si>
  <si>
    <t>https://pbs.twimg.com/profile_banners/893056033081393152/1502761215</t>
  </si>
  <si>
    <t>https://pbs.twimg.com/profile_banners/757739079668789248/1513380745</t>
  </si>
  <si>
    <t>https://pbs.twimg.com/profile_banners/2303612377/1410939447</t>
  </si>
  <si>
    <t>https://pbs.twimg.com/profile_banners/38891739/1509545757</t>
  </si>
  <si>
    <t>https://pbs.twimg.com/profile_banners/34781412/1494373392</t>
  </si>
  <si>
    <t>https://pbs.twimg.com/profile_banners/785086934905262080/1515939115</t>
  </si>
  <si>
    <t>https://pbs.twimg.com/profile_banners/740602220949966853/1509420593</t>
  </si>
  <si>
    <t>https://pbs.twimg.com/profile_banners/707550043/1517406752</t>
  </si>
  <si>
    <t>https://pbs.twimg.com/profile_banners/162436508/1392011759</t>
  </si>
  <si>
    <t>https://pbs.twimg.com/profile_banners/974271/1505176760</t>
  </si>
  <si>
    <t>https://pbs.twimg.com/profile_banners/12609292/1479411809</t>
  </si>
  <si>
    <t>https://pbs.twimg.com/profile_banners/724756490976784384/1502326979</t>
  </si>
  <si>
    <t>https://pbs.twimg.com/profile_banners/256762421/1517068566</t>
  </si>
  <si>
    <t>https://pbs.twimg.com/profile_banners/57712207/1490585026</t>
  </si>
  <si>
    <t>https://pbs.twimg.com/profile_banners/918250034273181696/1507763312</t>
  </si>
  <si>
    <t>https://pbs.twimg.com/profile_banners/389653105/1501355475</t>
  </si>
  <si>
    <t>https://pbs.twimg.com/profile_banners/3207445685/1429994791</t>
  </si>
  <si>
    <t>https://pbs.twimg.com/profile_banners/197172308/1472050035</t>
  </si>
  <si>
    <t>https://pbs.twimg.com/profile_banners/2778293805/1459015571</t>
  </si>
  <si>
    <t>https://pbs.twimg.com/profile_banners/14181214/1517088630</t>
  </si>
  <si>
    <t>https://pbs.twimg.com/profile_banners/2655811806/1479758241</t>
  </si>
  <si>
    <t>https://pbs.twimg.com/profile_banners/912854466625441792/1513909293</t>
  </si>
  <si>
    <t>https://pbs.twimg.com/profile_banners/226831510/1514265208</t>
  </si>
  <si>
    <t>https://pbs.twimg.com/profile_banners/388526356/1517454821</t>
  </si>
  <si>
    <t>https://pbs.twimg.com/profile_banners/819527679670177792/1514436555</t>
  </si>
  <si>
    <t>https://pbs.twimg.com/profile_banners/380106427/1497368388</t>
  </si>
  <si>
    <t>https://pbs.twimg.com/profile_banners/82350646/1493374598</t>
  </si>
  <si>
    <t>https://pbs.twimg.com/profile_banners/2314098103/1510863258</t>
  </si>
  <si>
    <t>https://pbs.twimg.com/profile_banners/789177793221304320/1477068737</t>
  </si>
  <si>
    <t>https://pbs.twimg.com/profile_banners/751673222291025920/1468050616</t>
  </si>
  <si>
    <t>https://pbs.twimg.com/profile_banners/1878478333/1379496223</t>
  </si>
  <si>
    <t>https://pbs.twimg.com/profile_banners/1132832803/1467680977</t>
  </si>
  <si>
    <t>https://pbs.twimg.com/profile_banners/152217856/1493926360</t>
  </si>
  <si>
    <t>https://pbs.twimg.com/profile_banners/900181660465065984/1517617582</t>
  </si>
  <si>
    <t>https://pbs.twimg.com/profile_banners/1015482031/1505179012</t>
  </si>
  <si>
    <t>https://pbs.twimg.com/profile_banners/815039900902825984/1483234915</t>
  </si>
  <si>
    <t>https://pbs.twimg.com/profile_banners/3441792133/1471472945</t>
  </si>
  <si>
    <t>https://pbs.twimg.com/profile_banners/2824462458/1412531989</t>
  </si>
  <si>
    <t>https://pbs.twimg.com/profile_banners/520807285/1495203163</t>
  </si>
  <si>
    <t>https://pbs.twimg.com/profile_banners/6484272/1448854541</t>
  </si>
  <si>
    <t>https://pbs.twimg.com/profile_banners/155784594/1476809921</t>
  </si>
  <si>
    <t>https://pbs.twimg.com/profile_banners/2990297243/1517609794</t>
  </si>
  <si>
    <t>https://pbs.twimg.com/profile_banners/320959649/1514774283</t>
  </si>
  <si>
    <t>https://pbs.twimg.com/profile_banners/39585367/1512317621</t>
  </si>
  <si>
    <t>https://pbs.twimg.com/profile_banners/216478332/1398801394</t>
  </si>
  <si>
    <t>https://pbs.twimg.com/profile_banners/483232240/1513796080</t>
  </si>
  <si>
    <t>https://pbs.twimg.com/profile_banners/209389666/1499928853</t>
  </si>
  <si>
    <t>https://pbs.twimg.com/profile_banners/803391662810501120/1519680651</t>
  </si>
  <si>
    <t>https://pbs.twimg.com/profile_banners/2960187168/1421132280</t>
  </si>
  <si>
    <t>https://pbs.twimg.com/profile_banners/29547260/1467855655</t>
  </si>
  <si>
    <t>https://pbs.twimg.com/profile_banners/14677919/1478111474</t>
  </si>
  <si>
    <t>https://pbs.twimg.com/profile_banners/776913688250888192/1488582461</t>
  </si>
  <si>
    <t>https://pbs.twimg.com/profile_banners/749650460/1391713413</t>
  </si>
  <si>
    <t>https://pbs.twimg.com/profile_banners/80895456/1398254189</t>
  </si>
  <si>
    <t>https://pbs.twimg.com/profile_banners/732269145253920769/1487089493</t>
  </si>
  <si>
    <t>https://pbs.twimg.com/profile_banners/870138554910875649/1501438014</t>
  </si>
  <si>
    <t>https://pbs.twimg.com/profile_banners/353429316/1492365332</t>
  </si>
  <si>
    <t>https://pbs.twimg.com/profile_banners/706382848/1393357955</t>
  </si>
  <si>
    <t>https://pbs.twimg.com/profile_banners/2345200968/1515620705</t>
  </si>
  <si>
    <t>https://pbs.twimg.com/profile_banners/2524342705/1515487605</t>
  </si>
  <si>
    <t>https://pbs.twimg.com/profile_banners/60779696/1512717805</t>
  </si>
  <si>
    <t>https://pbs.twimg.com/profile_banners/188143601/1378707115</t>
  </si>
  <si>
    <t>https://pbs.twimg.com/profile_banners/1520374148/1417993946</t>
  </si>
  <si>
    <t>https://pbs.twimg.com/profile_banners/2807635800/1472819443</t>
  </si>
  <si>
    <t>https://pbs.twimg.com/profile_banners/3010947370/1518447936</t>
  </si>
  <si>
    <t>https://pbs.twimg.com/profile_banners/2906489338/1513705463</t>
  </si>
  <si>
    <t>https://pbs.twimg.com/profile_banners/756575925312098304/1487550409</t>
  </si>
  <si>
    <t>https://pbs.twimg.com/profile_banners/140019476/1429537229</t>
  </si>
  <si>
    <t>https://pbs.twimg.com/profile_banners/316160946/1517716089</t>
  </si>
  <si>
    <t>https://pbs.twimg.com/profile_banners/47374270/1492935872</t>
  </si>
  <si>
    <t>https://pbs.twimg.com/profile_banners/1164527250/1517173668</t>
  </si>
  <si>
    <t>https://pbs.twimg.com/profile_banners/44260055/1513115065</t>
  </si>
  <si>
    <t>https://pbs.twimg.com/profile_banners/878722529262809090/1514257725</t>
  </si>
  <si>
    <t>https://pbs.twimg.com/profile_banners/107702315/1348080153</t>
  </si>
  <si>
    <t>https://pbs.twimg.com/profile_banners/165104719/1519671301</t>
  </si>
  <si>
    <t>https://pbs.twimg.com/profile_banners/128212051/1507055129</t>
  </si>
  <si>
    <t>https://pbs.twimg.com/profile_banners/954462933811163136/1516397206</t>
  </si>
  <si>
    <t>https://pbs.twimg.com/profile_banners/16013461/1497838549</t>
  </si>
  <si>
    <t>https://pbs.twimg.com/profile_banners/507288249/1487848518</t>
  </si>
  <si>
    <t>https://pbs.twimg.com/profile_banners/965813805979549696/1519103772</t>
  </si>
  <si>
    <t>https://pbs.twimg.com/profile_banners/781532453299040260/1519285891</t>
  </si>
  <si>
    <t>https://pbs.twimg.com/profile_banners/2648904529/1518633443</t>
  </si>
  <si>
    <t>https://pbs.twimg.com/profile_banners/33018033/1479462501</t>
  </si>
  <si>
    <t>https://pbs.twimg.com/profile_banners/21312674/1444810507</t>
  </si>
  <si>
    <t>https://pbs.twimg.com/profile_banners/2506211716/1519491292</t>
  </si>
  <si>
    <t>https://pbs.twimg.com/profile_banners/96993337/1518807651</t>
  </si>
  <si>
    <t>https://pbs.twimg.com/profile_banners/718964169609875456/1476466863</t>
  </si>
  <si>
    <t>https://pbs.twimg.com/profile_banners/720945738323255297/1514838572</t>
  </si>
  <si>
    <t>https://pbs.twimg.com/profile_banners/832419022411014146/1515306740</t>
  </si>
  <si>
    <t>https://pbs.twimg.com/profile_banners/785446627771346949/1515398348</t>
  </si>
  <si>
    <t>https://pbs.twimg.com/profile_banners/1280114401/1513722899</t>
  </si>
  <si>
    <t>https://pbs.twimg.com/profile_banners/80707882/1403713639</t>
  </si>
  <si>
    <t>https://pbs.twimg.com/profile_banners/418602667/1506183435</t>
  </si>
  <si>
    <t>https://pbs.twimg.com/profile_banners/1285557776/1492121907</t>
  </si>
  <si>
    <t>https://pbs.twimg.com/profile_banners/3351115882/1497574801</t>
  </si>
  <si>
    <t>https://pbs.twimg.com/profile_banners/228950242/1474338568</t>
  </si>
  <si>
    <t>https://pbs.twimg.com/profile_banners/15249747/1428120470</t>
  </si>
  <si>
    <t>https://pbs.twimg.com/profile_banners/875245777135837184/1510691962</t>
  </si>
  <si>
    <t>https://pbs.twimg.com/profile_banners/2280820021/1411849852</t>
  </si>
  <si>
    <t>https://pbs.twimg.com/profile_banners/809624288789667840/1506921125</t>
  </si>
  <si>
    <t>https://pbs.twimg.com/profile_banners/18083797/1486996251</t>
  </si>
  <si>
    <t>https://pbs.twimg.com/profile_banners/2174951994/1513027052</t>
  </si>
  <si>
    <t>https://pbs.twimg.com/profile_banners/2752784274/1499539853</t>
  </si>
  <si>
    <t>https://pbs.twimg.com/profile_banners/483223/1519514463</t>
  </si>
  <si>
    <t>https://pbs.twimg.com/profile_banners/854426412/1469398453</t>
  </si>
  <si>
    <t>https://pbs.twimg.com/profile_banners/957827256465936384/1518963620</t>
  </si>
  <si>
    <t>https://pbs.twimg.com/profile_banners/781838159134896128/1498617304</t>
  </si>
  <si>
    <t>https://pbs.twimg.com/profile_banners/459854857/1427028653</t>
  </si>
  <si>
    <t>https://pbs.twimg.com/profile_banners/163698149/1493180063</t>
  </si>
  <si>
    <t>https://pbs.twimg.com/profile_banners/367843406/1410637775</t>
  </si>
  <si>
    <t>https://pbs.twimg.com/profile_banners/1337452928/1434908295</t>
  </si>
  <si>
    <t>https://pbs.twimg.com/profile_banners/942792348274061313/1514392848</t>
  </si>
  <si>
    <t>https://pbs.twimg.com/profile_banners/137811176/1432102159</t>
  </si>
  <si>
    <t>https://pbs.twimg.com/profile_banners/2318336883/1443232806</t>
  </si>
  <si>
    <t>https://pbs.twimg.com/profile_banners/171299971/1515287735</t>
  </si>
  <si>
    <t>https://pbs.twimg.com/profile_banners/89010394/1488995506</t>
  </si>
  <si>
    <t>https://pbs.twimg.com/profile_banners/189965200/1490123464</t>
  </si>
  <si>
    <t>https://pbs.twimg.com/profile_banners/148836456/1516139695</t>
  </si>
  <si>
    <t>https://pbs.twimg.com/profile_banners/4046041/1436289413</t>
  </si>
  <si>
    <t>https://pbs.twimg.com/profile_banners/323893896/1512010354</t>
  </si>
  <si>
    <t>https://pbs.twimg.com/profile_banners/49564360/1469310417</t>
  </si>
  <si>
    <t>https://pbs.twimg.com/profile_banners/28348670/1453747623</t>
  </si>
  <si>
    <t>https://pbs.twimg.com/profile_banners/92050604/1497748796</t>
  </si>
  <si>
    <t>https://pbs.twimg.com/profile_banners/135347514/1362306496</t>
  </si>
  <si>
    <t>https://pbs.twimg.com/profile_banners/203783853/1508998636</t>
  </si>
  <si>
    <t>https://pbs.twimg.com/profile_banners/742857611184201728/1498497595</t>
  </si>
  <si>
    <t>https://pbs.twimg.com/profile_banners/21516126/1497668416</t>
  </si>
  <si>
    <t>https://pbs.twimg.com/profile_banners/868545347630637056/1495912961</t>
  </si>
  <si>
    <t>https://pbs.twimg.com/profile_banners/4431785836/1450887374</t>
  </si>
  <si>
    <t>https://pbs.twimg.com/profile_banners/67471803/1510966271</t>
  </si>
  <si>
    <t>https://pbs.twimg.com/profile_banners/27727167/1422649237</t>
  </si>
  <si>
    <t>https://pbs.twimg.com/profile_banners/6814772/1371112577</t>
  </si>
  <si>
    <t>https://pbs.twimg.com/profile_banners/807547459094409216/1499066447</t>
  </si>
  <si>
    <t>https://pbs.twimg.com/profile_banners/12096202/1515169959</t>
  </si>
  <si>
    <t>https://pbs.twimg.com/profile_banners/949129463769346048/1515125518</t>
  </si>
  <si>
    <t>https://pbs.twimg.com/profile_banners/1557106063/1422882565</t>
  </si>
  <si>
    <t>https://pbs.twimg.com/profile_banners/1330113763/1368962953</t>
  </si>
  <si>
    <t>https://pbs.twimg.com/profile_banners/518905408/1398941435</t>
  </si>
  <si>
    <t>https://pbs.twimg.com/profile_banners/1210127755/1486939351</t>
  </si>
  <si>
    <t>https://pbs.twimg.com/profile_banners/298785229/1497288905</t>
  </si>
  <si>
    <t>https://pbs.twimg.com/profile_banners/866878759391121408/1495515782</t>
  </si>
  <si>
    <t>https://pbs.twimg.com/profile_banners/65251293/1494435176</t>
  </si>
  <si>
    <t>https://pbs.twimg.com/profile_banners/271445418/1434680528</t>
  </si>
  <si>
    <t>https://pbs.twimg.com/profile_banners/2221076305/1508880501</t>
  </si>
  <si>
    <t>https://pbs.twimg.com/profile_banners/5687592/1464879058</t>
  </si>
  <si>
    <t>https://pbs.twimg.com/profile_banners/409022175/1512108475</t>
  </si>
  <si>
    <t>https://pbs.twimg.com/profile_banners/1898858948/1382010338</t>
  </si>
  <si>
    <t>https://pbs.twimg.com/profile_banners/1568568853/1480466408</t>
  </si>
  <si>
    <t>https://pbs.twimg.com/profile_banners/233343509/1517343841</t>
  </si>
  <si>
    <t>https://pbs.twimg.com/profile_banners/54285272/1398344004</t>
  </si>
  <si>
    <t>https://pbs.twimg.com/profile_banners/28626312/1396191350</t>
  </si>
  <si>
    <t>https://pbs.twimg.com/profile_banners/755763627160985601/1505874183</t>
  </si>
  <si>
    <t>https://pbs.twimg.com/profile_banners/232108392/1515687106</t>
  </si>
  <si>
    <t>https://pbs.twimg.com/profile_banners/548464863/1454946931</t>
  </si>
  <si>
    <t>https://pbs.twimg.com/profile_banners/250309546/1402513767</t>
  </si>
  <si>
    <t>https://pbs.twimg.com/profile_banners/239014482/1419784562</t>
  </si>
  <si>
    <t>https://pbs.twimg.com/profile_banners/21931396/1511892836</t>
  </si>
  <si>
    <t>https://pbs.twimg.com/profile_banners/757955767848751105/1512991813</t>
  </si>
  <si>
    <t>https://pbs.twimg.com/profile_banners/704484109/1498875912</t>
  </si>
  <si>
    <t>https://pbs.twimg.com/profile_banners/54188181/1516627027</t>
  </si>
  <si>
    <t>https://pbs.twimg.com/profile_banners/21692297/1517867646</t>
  </si>
  <si>
    <t>https://pbs.twimg.com/profile_banners/931949580/1404038155</t>
  </si>
  <si>
    <t>https://pbs.twimg.com/profile_banners/805516112456581120/1486682620</t>
  </si>
  <si>
    <t>https://pbs.twimg.com/profile_banners/1173109568/1449664558</t>
  </si>
  <si>
    <t>https://pbs.twimg.com/profile_banners/1499402852/1463034800</t>
  </si>
  <si>
    <t>https://pbs.twimg.com/profile_banners/135187246/1351697184</t>
  </si>
  <si>
    <t>https://pbs.twimg.com/profile_banners/1629070489/1497545624</t>
  </si>
  <si>
    <t>https://pbs.twimg.com/profile_banners/99944372/1417820608</t>
  </si>
  <si>
    <t>https://pbs.twimg.com/profile_banners/38499105/1359516173</t>
  </si>
  <si>
    <t>https://pbs.twimg.com/profile_banners/40831938/1519170596</t>
  </si>
  <si>
    <t>https://pbs.twimg.com/profile_banners/1526423011/1371520361</t>
  </si>
  <si>
    <t>https://pbs.twimg.com/profile_banners/139832755/1439118682</t>
  </si>
  <si>
    <t>https://pbs.twimg.com/profile_banners/291106564/1500588195</t>
  </si>
  <si>
    <t>https://pbs.twimg.com/profile_banners/756592222665973760/1513532364</t>
  </si>
  <si>
    <t>https://pbs.twimg.com/profile_banners/3256870734/1454806567</t>
  </si>
  <si>
    <t>https://pbs.twimg.com/profile_banners/354046636/1515956502</t>
  </si>
  <si>
    <t>https://pbs.twimg.com/profile_banners/918177589067501570/1512287519</t>
  </si>
  <si>
    <t>https://pbs.twimg.com/profile_banners/20175006/1509064625</t>
  </si>
  <si>
    <t>https://pbs.twimg.com/profile_banners/287102687/1479479567</t>
  </si>
  <si>
    <t>https://pbs.twimg.com/profile_banners/268954264/1482716235</t>
  </si>
  <si>
    <t>https://pbs.twimg.com/profile_banners/2606846692/1487974710</t>
  </si>
  <si>
    <t>https://pbs.twimg.com/profile_banners/3410467181/1506766181</t>
  </si>
  <si>
    <t>https://pbs.twimg.com/profile_banners/1391079446/1515279055</t>
  </si>
  <si>
    <t>https://pbs.twimg.com/profile_banners/257302726/1398220303</t>
  </si>
  <si>
    <t>https://pbs.twimg.com/profile_banners/1714812146/1398170394</t>
  </si>
  <si>
    <t>https://pbs.twimg.com/profile_banners/901907077/1516764137</t>
  </si>
  <si>
    <t>https://pbs.twimg.com/profile_banners/253770125/1504835364</t>
  </si>
  <si>
    <t>https://pbs.twimg.com/profile_banners/931181591258427392/1512953213</t>
  </si>
  <si>
    <t>https://pbs.twimg.com/profile_banners/21764525/1510756565</t>
  </si>
  <si>
    <t>https://pbs.twimg.com/profile_banners/1114769642/1499892416</t>
  </si>
  <si>
    <t>https://pbs.twimg.com/profile_banners/823065243014275072/1485115700</t>
  </si>
  <si>
    <t>https://pbs.twimg.com/profile_banners/900285272298053632/1517333451</t>
  </si>
  <si>
    <t>https://pbs.twimg.com/profile_banners/3851801/1492909968</t>
  </si>
  <si>
    <t>https://pbs.twimg.com/profile_banners/21421699/1398623602</t>
  </si>
  <si>
    <t>https://pbs.twimg.com/profile_banners/897993106750029824/1513013467</t>
  </si>
  <si>
    <t>https://pbs.twimg.com/profile_banners/936975618259996672/1513212696</t>
  </si>
  <si>
    <t>https://pbs.twimg.com/profile_banners/32610083/1490610016</t>
  </si>
  <si>
    <t>https://pbs.twimg.com/profile_banners/2346602835/1515438832</t>
  </si>
  <si>
    <t>https://pbs.twimg.com/profile_banners/3366958767/1495057009</t>
  </si>
  <si>
    <t>https://pbs.twimg.com/profile_banners/808612970460758016/1513068179</t>
  </si>
  <si>
    <t>https://pbs.twimg.com/profile_banners/3062554282/1455837219</t>
  </si>
  <si>
    <t>https://pbs.twimg.com/profile_banners/699102906457284609/1510602977</t>
  </si>
  <si>
    <t>https://pbs.twimg.com/profile_banners/2944716362/1512710170</t>
  </si>
  <si>
    <t>https://pbs.twimg.com/profile_banners/107258646/1501243217</t>
  </si>
  <si>
    <t>https://pbs.twimg.com/profile_banners/3347737518/1510528238</t>
  </si>
  <si>
    <t>https://pbs.twimg.com/profile_banners/860668072960471040/1518510696</t>
  </si>
  <si>
    <t>https://pbs.twimg.com/profile_banners/3285007716/1517692788</t>
  </si>
  <si>
    <t>https://pbs.twimg.com/profile_banners/1682121170/1414899847</t>
  </si>
  <si>
    <t>https://pbs.twimg.com/profile_banners/19558851/1376923791</t>
  </si>
  <si>
    <t>https://pbs.twimg.com/profile_banners/856580725675634689/1493070217</t>
  </si>
  <si>
    <t>https://pbs.twimg.com/profile_banners/8350912/1515419405</t>
  </si>
  <si>
    <t>https://pbs.twimg.com/profile_banners/346557191/1518435448</t>
  </si>
  <si>
    <t>https://pbs.twimg.com/profile_banners/898433816/1506352853</t>
  </si>
  <si>
    <t>https://pbs.twimg.com/profile_banners/962269192337502208/1519150142</t>
  </si>
  <si>
    <t>https://pbs.twimg.com/profile_banners/470354199/1360398767</t>
  </si>
  <si>
    <t>https://pbs.twimg.com/profile_banners/2506843521/1507259672</t>
  </si>
  <si>
    <t>https://pbs.twimg.com/profile_banners/56017512/1519598596</t>
  </si>
  <si>
    <t>https://pbs.twimg.com/profile_banners/152829461/1487331520</t>
  </si>
  <si>
    <t>https://pbs.twimg.com/profile_banners/3983421821/1519563568</t>
  </si>
  <si>
    <t>https://pbs.twimg.com/profile_banners/897476610852622337/1515148257</t>
  </si>
  <si>
    <t>https://pbs.twimg.com/profile_banners/3328458814/1434584575</t>
  </si>
  <si>
    <t>https://pbs.twimg.com/profile_banners/13947902/1517944349</t>
  </si>
  <si>
    <t>https://pbs.twimg.com/profile_banners/23685907/1515690929</t>
  </si>
  <si>
    <t>https://pbs.twimg.com/profile_banners/791756855328595968/1492797755</t>
  </si>
  <si>
    <t>https://pbs.twimg.com/profile_banners/1522461378/1483761917</t>
  </si>
  <si>
    <t>https://pbs.twimg.com/profile_banners/2214161030/1516622593</t>
  </si>
  <si>
    <t>https://pbs.twimg.com/profile_banners/927346985744474112/1509932104</t>
  </si>
  <si>
    <t>https://pbs.twimg.com/profile_banners/957509347269103616/1517124535</t>
  </si>
  <si>
    <t>https://pbs.twimg.com/profile_banners/855100318253694976/1511030054</t>
  </si>
  <si>
    <t>https://pbs.twimg.com/profile_banners/802929297182822400/1511476007</t>
  </si>
  <si>
    <t>https://pbs.twimg.com/profile_banners/873620275077632001/1516407429</t>
  </si>
  <si>
    <t>https://pbs.twimg.com/profile_banners/2918161040/1491178362</t>
  </si>
  <si>
    <t>https://pbs.twimg.com/profile_banners/819294551743623168/1513663517</t>
  </si>
  <si>
    <t>https://pbs.twimg.com/profile_banners/2964161673/1492961827</t>
  </si>
  <si>
    <t>https://pbs.twimg.com/profile_banners/843595546073976833/1517515179</t>
  </si>
  <si>
    <t>https://pbs.twimg.com/profile_banners/68088846/1500777940</t>
  </si>
  <si>
    <t>https://pbs.twimg.com/profile_banners/30292065/1499956821</t>
  </si>
  <si>
    <t>https://pbs.twimg.com/profile_banners/955257656440164352/1516587158</t>
  </si>
  <si>
    <t>https://pbs.twimg.com/profile_banners/881988762573701120/1499118117</t>
  </si>
  <si>
    <t>https://pbs.twimg.com/profile_banners/728027596756156416/1506803946</t>
  </si>
  <si>
    <t>https://pbs.twimg.com/profile_banners/895028152371695622/1519046918</t>
  </si>
  <si>
    <t>https://pbs.twimg.com/profile_banners/540287608/1504904270</t>
  </si>
  <si>
    <t>https://pbs.twimg.com/profile_banners/402824931/1478922833</t>
  </si>
  <si>
    <t>https://pbs.twimg.com/profile_banners/797617218511060992/1492879799</t>
  </si>
  <si>
    <t>https://pbs.twimg.com/profile_banners/781534268/1517634093</t>
  </si>
  <si>
    <t>https://pbs.twimg.com/profile_banners/850919605962801152/1514445883</t>
  </si>
  <si>
    <t>https://pbs.twimg.com/profile_banners/855109542639751169/1504752414</t>
  </si>
  <si>
    <t>https://pbs.twimg.com/profile_banners/876132724628750337/1504784641</t>
  </si>
  <si>
    <t>https://pbs.twimg.com/profile_banners/358461099/1455308328</t>
  </si>
  <si>
    <t>https://pbs.twimg.com/profile_banners/48225609/1481668729</t>
  </si>
  <si>
    <t>https://pbs.twimg.com/profile_banners/266643338/1429628065</t>
  </si>
  <si>
    <t>https://pbs.twimg.com/profile_banners/14555846/1463157438</t>
  </si>
  <si>
    <t>https://pbs.twimg.com/profile_banners/903272023031414784/1516022452</t>
  </si>
  <si>
    <t>https://pbs.twimg.com/profile_banners/23618466/1352911075</t>
  </si>
  <si>
    <t>https://pbs.twimg.com/profile_banners/748110248/1518850448</t>
  </si>
  <si>
    <t>https://pbs.twimg.com/profile_banners/2425428920/1518020422</t>
  </si>
  <si>
    <t>https://pbs.twimg.com/profile_banners/786894697503531008/1486594942</t>
  </si>
  <si>
    <t>https://pbs.twimg.com/profile_banners/56139078/1467146626</t>
  </si>
  <si>
    <t>https://pbs.twimg.com/profile_banners/286838421/1415179857</t>
  </si>
  <si>
    <t>https://pbs.twimg.com/profile_banners/481391826/1449432759</t>
  </si>
  <si>
    <t>https://pbs.twimg.com/profile_banners/24928809/1492031014</t>
  </si>
  <si>
    <t>https://pbs.twimg.com/profile_banners/933727790423330816/1519335480</t>
  </si>
  <si>
    <t>https://pbs.twimg.com/profile_banners/959173934766837761/1517520056</t>
  </si>
  <si>
    <t>https://pbs.twimg.com/profile_banners/943560805/1440773398</t>
  </si>
  <si>
    <t>https://pbs.twimg.com/profile_banners/2801647201/1456514744</t>
  </si>
  <si>
    <t>https://pbs.twimg.com/profile_banners/105923972/1514843158</t>
  </si>
  <si>
    <t>https://pbs.twimg.com/profile_banners/22965624/1517345818</t>
  </si>
  <si>
    <t>https://pbs.twimg.com/profile_banners/909699386/1406783390</t>
  </si>
  <si>
    <t>https://pbs.twimg.com/profile_banners/940649539530313729/1518640949</t>
  </si>
  <si>
    <t>https://pbs.twimg.com/profile_banners/825118870931333124/1491718319</t>
  </si>
  <si>
    <t>https://pbs.twimg.com/profile_banners/55636827/1450886143</t>
  </si>
  <si>
    <t>https://pbs.twimg.com/profile_banners/30556242/1519357717</t>
  </si>
  <si>
    <t>https://pbs.twimg.com/profile_banners/311265104/1417244426</t>
  </si>
  <si>
    <t>https://pbs.twimg.com/profile_banners/931648822429847552/1510958008</t>
  </si>
  <si>
    <t>https://pbs.twimg.com/profile_banners/392786787/1510373515</t>
  </si>
  <si>
    <t>https://pbs.twimg.com/profile_banners/1407789990/1488566650</t>
  </si>
  <si>
    <t>https://pbs.twimg.com/profile_banners/707512656/1493068757</t>
  </si>
  <si>
    <t>https://pbs.twimg.com/profile_banners/2504452635/1518541470</t>
  </si>
  <si>
    <t>https://pbs.twimg.com/profile_banners/291359269/1490476686</t>
  </si>
  <si>
    <t>https://pbs.twimg.com/profile_banners/783863383086903296/1513876905</t>
  </si>
  <si>
    <t>https://pbs.twimg.com/profile_banners/2829627993/1515083128</t>
  </si>
  <si>
    <t>https://pbs.twimg.com/profile_banners/760368098/1519278854</t>
  </si>
  <si>
    <t>https://pbs.twimg.com/profile_banners/602258199/1515016200</t>
  </si>
  <si>
    <t>https://pbs.twimg.com/profile_banners/544012698/1507088004</t>
  </si>
  <si>
    <t>https://pbs.twimg.com/profile_banners/211357750/1514784323</t>
  </si>
  <si>
    <t>https://pbs.twimg.com/profile_banners/785052974208823296/1518083388</t>
  </si>
  <si>
    <t>https://pbs.twimg.com/profile_banners/74503342/1498639994</t>
  </si>
  <si>
    <t>https://pbs.twimg.com/profile_banners/1026873662/1519084601</t>
  </si>
  <si>
    <t>https://pbs.twimg.com/profile_banners/461548148/1514845981</t>
  </si>
  <si>
    <t>https://pbs.twimg.com/profile_banners/96021946/1519561105</t>
  </si>
  <si>
    <t>https://pbs.twimg.com/profile_banners/965304756725075968/1519593054</t>
  </si>
  <si>
    <t>https://pbs.twimg.com/profile_banners/840318725291147264/1489196938</t>
  </si>
  <si>
    <t>https://pbs.twimg.com/profile_banners/345585263/1494636227</t>
  </si>
  <si>
    <t>https://pbs.twimg.com/profile_banners/27860783/1486433377</t>
  </si>
  <si>
    <t>https://pbs.twimg.com/profile_banners/507924981/1498461474</t>
  </si>
  <si>
    <t>https://pbs.twimg.com/profile_banners/962071883309985794/1518211788</t>
  </si>
  <si>
    <t>https://pbs.twimg.com/profile_banners/786381879414960128/1485465867</t>
  </si>
  <si>
    <t>https://pbs.twimg.com/profile_banners/961418128579276800/1518055332</t>
  </si>
  <si>
    <t>https://pbs.twimg.com/profile_banners/830721351623249920/1512986558</t>
  </si>
  <si>
    <t>https://pbs.twimg.com/profile_banners/966829675937914880/1519389501</t>
  </si>
  <si>
    <t>https://pbs.twimg.com/profile_banners/914948201022603264/1514908668</t>
  </si>
  <si>
    <t>https://pbs.twimg.com/profile_banners/72898476/1516076531</t>
  </si>
  <si>
    <t>https://pbs.twimg.com/profile_banners/2678336388/1507325346</t>
  </si>
  <si>
    <t>https://pbs.twimg.com/profile_banners/2324993199/1515901290</t>
  </si>
  <si>
    <t>https://pbs.twimg.com/profile_banners/967882850057048064/1519597310</t>
  </si>
  <si>
    <t>https://pbs.twimg.com/profile_banners/469885338/1516722412</t>
  </si>
  <si>
    <t>https://pbs.twimg.com/profile_banners/163986729/1510601974</t>
  </si>
  <si>
    <t>https://pbs.twimg.com/profile_banners/1659267216/1519587627</t>
  </si>
  <si>
    <t>https://pbs.twimg.com/profile_banners/912030616241262593/1517558975</t>
  </si>
  <si>
    <t>https://pbs.twimg.com/profile_banners/966732397936021505/1519323291</t>
  </si>
  <si>
    <t>https://pbs.twimg.com/profile_banners/958027500570988545/1517247129</t>
  </si>
  <si>
    <t>https://pbs.twimg.com/profile_banners/717098354304417792/1510155200</t>
  </si>
  <si>
    <t>https://pbs.twimg.com/profile_banners/799830152939208704/1514864385</t>
  </si>
  <si>
    <t>https://pbs.twimg.com/profile_banners/965935767892779008/1519134696</t>
  </si>
  <si>
    <t>https://pbs.twimg.com/profile_banners/930858914341703680/1519676993</t>
  </si>
  <si>
    <t>https://pbs.twimg.com/profile_banners/912139350724444160/1515570483</t>
  </si>
  <si>
    <t>https://pbs.twimg.com/profile_banners/944357170988142592/1516359012</t>
  </si>
  <si>
    <t>https://pbs.twimg.com/profile_banners/4239354074/1513981154</t>
  </si>
  <si>
    <t>https://pbs.twimg.com/profile_banners/97108996/1516598942</t>
  </si>
  <si>
    <t>https://pbs.twimg.com/profile_banners/3773678501/1446054069</t>
  </si>
  <si>
    <t>https://pbs.twimg.com/profile_banners/1723279146/1503233845</t>
  </si>
  <si>
    <t>https://pbs.twimg.com/profile_banners/31158234/1443627270</t>
  </si>
  <si>
    <t>https://pbs.twimg.com/profile_banners/24295932/1482259638</t>
  </si>
  <si>
    <t>https://pbs.twimg.com/profile_banners/833728535260966914/1487697295</t>
  </si>
  <si>
    <t>https://pbs.twimg.com/profile_banners/4740608958/1519472088</t>
  </si>
  <si>
    <t>https://pbs.twimg.com/profile_banners/4107317134/1519668432</t>
  </si>
  <si>
    <t>https://pbs.twimg.com/profile_banners/907128743252041728/1516687852</t>
  </si>
  <si>
    <t>https://pbs.twimg.com/profile_banners/452089202/1509975091</t>
  </si>
  <si>
    <t>https://pbs.twimg.com/profile_banners/98259086/1380035676</t>
  </si>
  <si>
    <t>https://pbs.twimg.com/profile_banners/381048663/1489710198</t>
  </si>
  <si>
    <t>https://pbs.twimg.com/profile_banners/726513/1492717468</t>
  </si>
  <si>
    <t>https://pbs.twimg.com/profile_banners/22243516/1501281055</t>
  </si>
  <si>
    <t>https://pbs.twimg.com/profile_banners/165748453/1453768986</t>
  </si>
  <si>
    <t>https://pbs.twimg.com/profile_banners/751141776082231298/1513443908</t>
  </si>
  <si>
    <t>https://pbs.twimg.com/profile_banners/110445334/1480975852</t>
  </si>
  <si>
    <t>https://pbs.twimg.com/profile_banners/635608354/1450224132</t>
  </si>
  <si>
    <t>https://pbs.twimg.com/profile_banners/842398676714676228/1489679263</t>
  </si>
  <si>
    <t>https://pbs.twimg.com/profile_banners/343452680/1403530586</t>
  </si>
  <si>
    <t>https://pbs.twimg.com/profile_banners/360743972/1397700634</t>
  </si>
  <si>
    <t>https://pbs.twimg.com/profile_banners/30826671/1466902229</t>
  </si>
  <si>
    <t>https://pbs.twimg.com/profile_banners/81982525/1491522569</t>
  </si>
  <si>
    <t>https://pbs.twimg.com/profile_banners/375018162/1462429420</t>
  </si>
  <si>
    <t>https://pbs.twimg.com/profile_banners/37959591/1447808759</t>
  </si>
  <si>
    <t>https://pbs.twimg.com/profile_banners/574032254/1499703603</t>
  </si>
  <si>
    <t>https://pbs.twimg.com/profile_banners/928345020557615106/1510170188</t>
  </si>
  <si>
    <t>https://pbs.twimg.com/profile_banners/14413466/1508432457</t>
  </si>
  <si>
    <t>https://pbs.twimg.com/profile_banners/822844948433301504/1510720555</t>
  </si>
  <si>
    <t>https://pbs.twimg.com/profile_banners/7228682/1483737684</t>
  </si>
  <si>
    <t>https://pbs.twimg.com/profile_banners/29801675/1492350434</t>
  </si>
  <si>
    <t>https://pbs.twimg.com/profile_banners/409548427/1469073097</t>
  </si>
  <si>
    <t>https://pbs.twimg.com/profile_banners/156590690/1491344315</t>
  </si>
  <si>
    <t>https://pbs.twimg.com/profile_banners/278635245/1505250929</t>
  </si>
  <si>
    <t>https://pbs.twimg.com/profile_banners/423206747/1510534171</t>
  </si>
  <si>
    <t>https://pbs.twimg.com/profile_banners/17523013/1516819063</t>
  </si>
  <si>
    <t>https://pbs.twimg.com/profile_banners/489264784/1471535928</t>
  </si>
  <si>
    <t>https://pbs.twimg.com/profile_banners/2770287236/1519586290</t>
  </si>
  <si>
    <t>https://pbs.twimg.com/profile_banners/19010751/1477850986</t>
  </si>
  <si>
    <t>https://pbs.twimg.com/profile_banners/18287963/1492785158</t>
  </si>
  <si>
    <t>https://pbs.twimg.com/profile_banners/919807004784201729/1510986700</t>
  </si>
  <si>
    <t>https://pbs.twimg.com/profile_banners/2718603288/1517457906</t>
  </si>
  <si>
    <t>https://pbs.twimg.com/profile_banners/16608002/1509744978</t>
  </si>
  <si>
    <t>https://pbs.twimg.com/profile_banners/573918122/1491599439</t>
  </si>
  <si>
    <t>https://pbs.twimg.com/profile_banners/930978404798812160/1510798259</t>
  </si>
  <si>
    <t>https://pbs.twimg.com/profile_banners/15624349/1506097695</t>
  </si>
  <si>
    <t>https://pbs.twimg.com/profile_banners/807034620159983616/1482886600</t>
  </si>
  <si>
    <t>https://pbs.twimg.com/profile_banners/720710512950923264/1498821020</t>
  </si>
  <si>
    <t>https://pbs.twimg.com/profile_banners/838174727143317505/1517186341</t>
  </si>
  <si>
    <t>https://pbs.twimg.com/profile_banners/2173361270/1516432272</t>
  </si>
  <si>
    <t>https://pbs.twimg.com/profile_banners/363529597/1446785088</t>
  </si>
  <si>
    <t>https://pbs.twimg.com/profile_banners/410169517/1488334930</t>
  </si>
  <si>
    <t>https://pbs.twimg.com/profile_banners/65812891/1413938163</t>
  </si>
  <si>
    <t>https://pbs.twimg.com/profile_banners/1149205164/1467206602</t>
  </si>
  <si>
    <t>https://pbs.twimg.com/profile_banners/18223105/1516298913</t>
  </si>
  <si>
    <t>https://pbs.twimg.com/profile_banners/15988784/1496851934</t>
  </si>
  <si>
    <t>https://pbs.twimg.com/profile_banners/2256239096/1492068681</t>
  </si>
  <si>
    <t>https://pbs.twimg.com/profile_banners/785252538215915521/1476115337</t>
  </si>
  <si>
    <t>https://pbs.twimg.com/profile_banners/18980055/1477073442</t>
  </si>
  <si>
    <t>https://pbs.twimg.com/profile_banners/25227444/1519674673</t>
  </si>
  <si>
    <t>https://pbs.twimg.com/profile_banners/976452264/1514486638</t>
  </si>
  <si>
    <t>https://pbs.twimg.com/profile_banners/4085864957/1450475730</t>
  </si>
  <si>
    <t>https://pbs.twimg.com/profile_banners/22442491/1353169618</t>
  </si>
  <si>
    <t>https://pbs.twimg.com/profile_banners/22682381/1501772097</t>
  </si>
  <si>
    <t>https://pbs.twimg.com/profile_banners/360147751/1498574188</t>
  </si>
  <si>
    <t>https://pbs.twimg.com/profile_banners/21844942/1399009284</t>
  </si>
  <si>
    <t>https://pbs.twimg.com/profile_banners/33632189/1508336984</t>
  </si>
  <si>
    <t>https://pbs.twimg.com/profile_banners/4099874954/1448596577</t>
  </si>
  <si>
    <t>https://pbs.twimg.com/profile_banners/4717512933/1509036948</t>
  </si>
  <si>
    <t>https://pbs.twimg.com/profile_banners/603630650/1513856712</t>
  </si>
  <si>
    <t>https://pbs.twimg.com/profile_banners/878586326/1410813114</t>
  </si>
  <si>
    <t>https://pbs.twimg.com/profile_banners/40012051/1512667875</t>
  </si>
  <si>
    <t>https://pbs.twimg.com/profile_banners/109663580/1435090018</t>
  </si>
  <si>
    <t>https://pbs.twimg.com/profile_banners/347668581/1519337314</t>
  </si>
  <si>
    <t>https://pbs.twimg.com/profile_banners/967425733202034688/1519488840</t>
  </si>
  <si>
    <t>https://pbs.twimg.com/profile_banners/824275366533533696/1485376729</t>
  </si>
  <si>
    <t>https://pbs.twimg.com/profile_banners/913975235115868161/1506744748</t>
  </si>
  <si>
    <t>https://pbs.twimg.com/profile_banners/2862963727/1491233445</t>
  </si>
  <si>
    <t>https://pbs.twimg.com/profile_banners/415347145/1378305775</t>
  </si>
  <si>
    <t>https://pbs.twimg.com/profile_banners/905404314/1516344205</t>
  </si>
  <si>
    <t>https://pbs.twimg.com/profile_banners/9612112/1411428707</t>
  </si>
  <si>
    <t>https://pbs.twimg.com/profile_banners/165118888/1518549227</t>
  </si>
  <si>
    <t>https://pbs.twimg.com/profile_banners/902841756/1484615402</t>
  </si>
  <si>
    <t>https://pbs.twimg.com/profile_banners/83721875/1519434493</t>
  </si>
  <si>
    <t>https://pbs.twimg.com/profile_banners/252363747/1365697970</t>
  </si>
  <si>
    <t>https://pbs.twimg.com/profile_banners/26455051/1399818640</t>
  </si>
  <si>
    <t>https://pbs.twimg.com/profile_banners/803805952868839424/1486406784</t>
  </si>
  <si>
    <t>https://pbs.twimg.com/profile_banners/767960339547774976/1519402511</t>
  </si>
  <si>
    <t>https://pbs.twimg.com/profile_banners/240698532/1510832497</t>
  </si>
  <si>
    <t>https://pbs.twimg.com/profile_banners/938231064/1509416833</t>
  </si>
  <si>
    <t>https://pbs.twimg.com/profile_banners/340604895/1496004409</t>
  </si>
  <si>
    <t>https://pbs.twimg.com/profile_banners/786071653260390400/1518925033</t>
  </si>
  <si>
    <t>ca</t>
  </si>
  <si>
    <t>en-AU</t>
  </si>
  <si>
    <t>fi</t>
  </si>
  <si>
    <t>http://pbs.twimg.com/profile_background_images/466504790524977152/6hyg4l4-.jpeg</t>
  </si>
  <si>
    <t>http://pbs.twimg.com/profile_background_images/7240058/PEN_twitter_4.gif</t>
  </si>
  <si>
    <t>http://pbs.twimg.com/profile_background_images/628516587/0eh5bt03f68y6soonp3t.png</t>
  </si>
  <si>
    <t>http://pbs.twimg.com/profile_background_images/13451051/Twitter_background.jpg</t>
  </si>
  <si>
    <t>http://pbs.twimg.com/profile_background_images/287694792/connected_issues.gif</t>
  </si>
  <si>
    <t>http://pbs.twimg.com/profile_background_images/458983872273719297/7MI9oV5x.jpeg</t>
  </si>
  <si>
    <t>http://pbs.twimg.com/profile_background_images/155785683/watermark_twitter_bkgrnd-01.png</t>
  </si>
  <si>
    <t>http://pbs.twimg.com/profile_background_images/685520436386492416/gItjNhTu.jpg</t>
  </si>
  <si>
    <t>http://pbs.twimg.com/profile_background_images/90351992/PAcatalog_Fall10.jpg</t>
  </si>
  <si>
    <t>http://pbs.twimg.com/profile_background_images/378800000076348473/75635a8ea279ccc38ff9979555d5cd48.jpeg</t>
  </si>
  <si>
    <t>http://pbs.twimg.com/profile_background_images/776402467/0c720112c230f1e1b16d19217bdda49d.png</t>
  </si>
  <si>
    <t>http://pbs.twimg.com/profile_background_images/378800000138887376/bpmpq1PT.jpeg</t>
  </si>
  <si>
    <t>http://pbs.twimg.com/profile_background_images/606781284/flyc8jvuay29d2hbme5i.jpeg</t>
  </si>
  <si>
    <t>http://pbs.twimg.com/profile_background_images/256361837/finalifta2011.jpg</t>
  </si>
  <si>
    <t>http://pbs.twimg.com/profile_background_images/378800000113002619/cfeb2efd55a2476f12bc832b15584bf7.jpeg</t>
  </si>
  <si>
    <t>http://pbs.twimg.com/profile_background_images/670128538/ab8807b90f9bd13858824901e52133e5.jpeg</t>
  </si>
  <si>
    <t>http://pbs.twimg.com/profile_background_images/434744193433341952/OePfnG6N.jpeg</t>
  </si>
  <si>
    <t>http://pbs.twimg.com/profile_background_images/852105705/9a226937daa381f4efe31b694757d5cd.jpeg</t>
  </si>
  <si>
    <t>http://pbs.twimg.com/profile_background_images/378800000181955416/Bfmz_RDA.jpeg</t>
  </si>
  <si>
    <t>http://pbs.twimg.com/profile_background_images/405624373/Screen_shot_2012-01-20_at_9.06.33_PM.png</t>
  </si>
  <si>
    <t>http://pbs.twimg.com/profile_background_images/532937815269453825/CVoJf05k.jpeg</t>
  </si>
  <si>
    <t>http://pbs.twimg.com/profile_background_images/435869705723592704/H5EAswqh.jpeg</t>
  </si>
  <si>
    <t>http://pbs.twimg.com/profile_background_images/673741457925283840/8-52_CwO.jpg</t>
  </si>
  <si>
    <t>http://pbs.twimg.com/profile_background_images/623773294433583104/cel3Pqr-.jpg</t>
  </si>
  <si>
    <t>http://pbs.twimg.com/profile_background_images/434791483099459586/xSpm8qF-.jpeg</t>
  </si>
  <si>
    <t>http://pbs.twimg.com/profile_background_images/565259418/surrey_cloud_cropped.jpg</t>
  </si>
  <si>
    <t>http://pbs.twimg.com/profile_background_images/522526993326166016/g2pnOSyZ.png</t>
  </si>
  <si>
    <t>http://pbs.twimg.com/profile_background_images/458925564/Twitter.png</t>
  </si>
  <si>
    <t>http://pbs.twimg.com/profile_background_images/279435458/K-20110625-035132.jpg</t>
  </si>
  <si>
    <t>http://pbs.twimg.com/profile_background_images/511478502/bg_AN2small.jpg</t>
  </si>
  <si>
    <t>http://pbs.twimg.com/profile_background_images/104598825/twitter_cymru_wales_bg.jpg</t>
  </si>
  <si>
    <t>http://pbs.twimg.com/profile_background_images/611663031278243840/M8J_caIy.jpg</t>
  </si>
  <si>
    <t>http://pbs.twimg.com/profile_background_images/438051857177403392/sADS3mRz.jpeg</t>
  </si>
  <si>
    <t>http://pbs.twimg.com/profile_background_images/485138239624183809/5CR2CHm_.jpeg</t>
  </si>
  <si>
    <t>http://pbs.twimg.com/profile_background_images/8616651/donna_huddleston.jpg</t>
  </si>
  <si>
    <t>http://pbs.twimg.com/profile_background_images/790913635/76c4b50b978b8505eea9137ecd4da3b3.jpeg</t>
  </si>
  <si>
    <t>http://pbs.twimg.com/profile_background_images/861513786/084b47b8c85fdd1721c791d5da75714d.jpeg</t>
  </si>
  <si>
    <t>http://pbs.twimg.com/profile_background_images/739956555/4b21ab62d2fed031ae39c0af60c22a98.png</t>
  </si>
  <si>
    <t>http://pbs.twimg.com/profile_background_images/203852132/aollatino-twitter-bg-es.gif</t>
  </si>
  <si>
    <t>http://pbs.twimg.com/profile_background_images/305255570/BH_Twit_BG.jpg</t>
  </si>
  <si>
    <t>http://pbs.twimg.com/profile_background_images/726439357/4153f24859e2e06b4294ae4e2dff83e2.png</t>
  </si>
  <si>
    <t>http://pbs.twimg.com/profile_background_images/378800000177526999/vSxFt54U.jpeg</t>
  </si>
  <si>
    <t>http://pbs.twimg.com/profile_background_images/335560033/90042sm.gif</t>
  </si>
  <si>
    <t>http://pbs.twimg.com/profile_background_images/171653550/x39d17e2de5ce5ab5eab69ce60bccf4f.jpg</t>
  </si>
  <si>
    <t>http://pbs.twimg.com/profile_background_images/157512597/xaa361e20514c659720b68b3171a63ea.png</t>
  </si>
  <si>
    <t>http://pbs.twimg.com/profile_background_images/700328745396101120/LeYnbAbJ.jpg</t>
  </si>
  <si>
    <t>http://pbs.twimg.com/profile_background_images/570701627/8vncsbf7o2uj21gx7xt5.jpeg</t>
  </si>
  <si>
    <t>http://pbs.twimg.com/profile_background_images/444150035/Amena_United_colors_of_WISE_--_final_version.jpg</t>
  </si>
  <si>
    <t>http://pbs.twimg.com/profile_background_images/578577548994457600/kbg76vRq.png</t>
  </si>
  <si>
    <t>http://pbs.twimg.com/profile_background_images/448806707381035008/MLWlk-PV.jpeg</t>
  </si>
  <si>
    <t>http://pbs.twimg.com/profile_background_images/241688718/Declaration_Engrav_Pg1of1_AC-bgnd.gif</t>
  </si>
  <si>
    <t>http://pbs.twimg.com/profile_background_images/776462540/4afc430c2472fdc17c8da6ed63689d4e.png</t>
  </si>
  <si>
    <t>http://pbs.twimg.com/profile_background_images/378800000061468469/3ac69d6e0b98c79926cba9bb07f5ebb6.png</t>
  </si>
  <si>
    <t>http://pbs.twimg.com/profile_background_images/611295825776357376/bqC8Op6g.jpg</t>
  </si>
  <si>
    <t>http://pbs.twimg.com/profile_background_images/99881747/001-re.jpg</t>
  </si>
  <si>
    <t>http://pbs.twimg.com/profile_background_images/496676895308513282/mpv_2boC.jpeg</t>
  </si>
  <si>
    <t>http://pbs.twimg.com/profile_background_images/467389723971829760/q8kO1GAO.jpeg</t>
  </si>
  <si>
    <t>http://pbs.twimg.com/profile_background_images/378800000008283128/d486dbb3926cc5ee4343adbc7ee376a4.jpeg</t>
  </si>
  <si>
    <t>http://pbs.twimg.com/profile_background_images/378800000161079749/ZKXh7Apj.png</t>
  </si>
  <si>
    <t>http://pbs.twimg.com/profile_background_images/563414717683601408/BwYUza9k.jpeg</t>
  </si>
  <si>
    <t>http://pbs.twimg.com/profile_background_images/657853299/js32mz8meagb8sh32zj6.jpeg</t>
  </si>
  <si>
    <t>http://pbs.twimg.com/profile_background_images/378800000153422874/d1RMyCdi.jpeg</t>
  </si>
  <si>
    <t>http://pbs.twimg.com/profile_background_images/466042799498866689/o6jZ79zF.jpeg</t>
  </si>
  <si>
    <t>http://pbs.twimg.com/profile_background_images/196349942/IMG_8680.JPG</t>
  </si>
  <si>
    <t>http://pbs.twimg.com/profile_background_images/741620166/0fdc81d5d7ce6d34e6cbcd9b2cdf4b5f.jpeg</t>
  </si>
  <si>
    <t>http://pbs.twimg.com/profile_background_images/23802356/twitter-bkg4.jpg</t>
  </si>
  <si>
    <t>http://pbs.twimg.com/profile_background_images/378800000071995210/a29fc35b5c3a588710932c1d124d808a.jpeg</t>
  </si>
  <si>
    <t>http://pbs.twimg.com/profile_background_images/357960328/aabbcc223.jpg</t>
  </si>
  <si>
    <t>http://pbs.twimg.com/profile_background_images/431554224128675841/eolyw3bo.jpeg</t>
  </si>
  <si>
    <t>http://pbs.twimg.com/profile_background_images/689189456767651841/qoC4n1Mz.jpg</t>
  </si>
  <si>
    <t>http://pbs.twimg.com/profile_background_images/264500730/Picture_11.png</t>
  </si>
  <si>
    <t>http://pbs.twimg.com/profile_background_images/459518853093937152/ASXEK0jn.jpeg</t>
  </si>
  <si>
    <t>http://pbs.twimg.com/profile_background_images/66889169/Joyce-Ramgatie6.jpg</t>
  </si>
  <si>
    <t>http://pbs.twimg.com/profile_background_images/378800000047511519/e54045b612b45ad140ba43be710e7062.jpeg</t>
  </si>
  <si>
    <t>http://pbs.twimg.com/profile_background_images/433220357349048322/wHcVtyV3.png</t>
  </si>
  <si>
    <t>http://pbs.twimg.com/profile_background_images/73259500/__.jpg</t>
  </si>
  <si>
    <t>http://pbs.twimg.com/profile_background_images/399721902/fusion.jpg</t>
  </si>
  <si>
    <t>http://pbs.twimg.com/profile_background_images/204237561/rawreplaytwitterbackground.jpg</t>
  </si>
  <si>
    <t>http://pbs.twimg.com/profile_background_images/361957687/twitter-bg.jpg</t>
  </si>
  <si>
    <t>http://pbs.twimg.com/profile_background_images/84591896/20259_285354401578_697691578_4516144_7703699_n.jpg</t>
  </si>
  <si>
    <t>http://pbs.twimg.com/profile_background_images/662667715/we1nxlxd9es6bxnrbpq3.png</t>
  </si>
  <si>
    <t>http://pbs.twimg.com/profile_background_images/189105218/x536028a90a49696705b62a031b377fd.png</t>
  </si>
  <si>
    <t>http://pbs.twimg.com/profile_background_images/506407080/f-cultura.png</t>
  </si>
  <si>
    <t>http://pbs.twimg.com/profile_background_images/520436844777844736/D1oDkq3p.jpeg</t>
  </si>
  <si>
    <t>http://pbs.twimg.com/profile_background_images/219540406/mountain_lake_oil_paint.jpg</t>
  </si>
  <si>
    <t>http://pbs.twimg.com/profile_background_images/378800000080790281/b1ae9e05b9e914de04f23cba5ec2602d.jpeg</t>
  </si>
  <si>
    <t>http://pbs.twimg.com/profile_background_images/486173070856429568/Pytkm8yd.jpeg</t>
  </si>
  <si>
    <t>http://pbs.twimg.com/profile_background_images/93608065/twitter_bg_03.1.jpg</t>
  </si>
  <si>
    <t>http://pbs.twimg.com/profile_background_images/721821672311926784/uUzfbQPM.jpg</t>
  </si>
  <si>
    <t>http://pbs.twimg.com/profile_background_images/466647641569259520/6Kp4M4N9.jpeg</t>
  </si>
  <si>
    <t>http://pbs.twimg.com/profile_background_images/539202866376740864/GFe_tpz8.png</t>
  </si>
  <si>
    <t>http://pbs.twimg.com/profile_background_images/449586765251108864/hG2fJtk0.jpeg</t>
  </si>
  <si>
    <t>http://pbs.twimg.com/profile_background_images/378800000154299822/uH_sVMme.jpeg</t>
  </si>
  <si>
    <t>http://pbs.twimg.com/profile_background_images/611251664012455936/3DCfrB6i.jpg</t>
  </si>
  <si>
    <t>http://pbs.twimg.com/profile_background_images/526856674468839424/rCFcGPQ7.jpeg</t>
  </si>
  <si>
    <t>http://pbs.twimg.com/profile_background_images/672078068194914304/b3FHXVIH.jpg</t>
  </si>
  <si>
    <t>http://pbs.twimg.com/profile_background_images/353403688/Bloomberg_twback_grn.jpg</t>
  </si>
  <si>
    <t>http://pbs.twimg.com/profile_background_images/228943797/12222.jpg</t>
  </si>
  <si>
    <t>http://pbs.twimg.com/profile_background_images/378800000072361023/32c97d65cb0e31ffaa5e3b0d13fd04b3.jpeg</t>
  </si>
  <si>
    <t>http://pbs.twimg.com/profile_background_images/93637437/xa3b033c018de9e21c52bf1eee78ca0d.jpg</t>
  </si>
  <si>
    <t>http://pbs.twimg.com/profile_background_images/724036575894581249/0rcSbB8e.jpg</t>
  </si>
  <si>
    <t>http://pbs.twimg.com/profile_background_images/54991358/twilk_background.jpg</t>
  </si>
  <si>
    <t>http://pbs.twimg.com/profile_background_images/787023662/c6510c2c3cba71eb41719ffa6ac64763.jpeg</t>
  </si>
  <si>
    <t>http://pbs.twimg.com/profile_background_images/378800000068164740/186880b2352e1826508acdd6b85e5bc2.jpeg</t>
  </si>
  <si>
    <t>http://pbs.twimg.com/profile_background_images/452289160590553088/sI1XviIM.jpeg</t>
  </si>
  <si>
    <t>http://pbs.twimg.com/profile_background_images/505175922/tapiz-rs-.gif</t>
  </si>
  <si>
    <t>http://pbs.twimg.com/profile_background_images/444884290/aziz_ba_kan_057.JPG</t>
  </si>
  <si>
    <t>http://pbs.twimg.com/profile_background_images/378800000181299635/Dktoet2x.jpeg</t>
  </si>
  <si>
    <t>http://pbs.twimg.com/profile_background_images/28200670/Me_in_Chicago_w_Greta_at_reception_7-9-2008.jpg</t>
  </si>
  <si>
    <t>http://pbs.twimg.com/profile_background_images/657466005266952193/ypEgcBud.jpg</t>
  </si>
  <si>
    <t>http://pbs.twimg.com/profile_background_images/557468758575292417/cPhJ757y.jpeg</t>
  </si>
  <si>
    <t>http://pbs.twimg.com/profile_background_images/717779194487447552/rUpsG6Lt.jpg</t>
  </si>
  <si>
    <t>http://pbs.twimg.com/profile_background_images/532600509/tumblr_lul99rg2zv1qe6wkgo1_500.jpg</t>
  </si>
  <si>
    <t>http://pbs.twimg.com/profile_background_images/726978837536452608/XnAtBnQ1.jpg</t>
  </si>
  <si>
    <t>http://pbs.twimg.com/profile_background_images/378800000169707993/ZZRkQ_S2.jpeg</t>
  </si>
  <si>
    <t>http://pbs.twimg.com/profile_background_images/713323962/b00893ce971f282d87d611111df13b19.jpeg</t>
  </si>
  <si>
    <t>http://pbs.twimg.com/profile_background_images/478371230970421248/S8MlC4JA.jpeg</t>
  </si>
  <si>
    <t>http://pbs.twimg.com/profile_background_images/566032004/dragon-ball-z.jpg</t>
  </si>
  <si>
    <t>http://pbs.twimg.com/profile_background_images/763208087/17f69a402d3be7de6a22660ca1cd8ecf.jpeg</t>
  </si>
  <si>
    <t>http://pbs.twimg.com/profile_background_images/195845061/bhp_animalwatch_II.jpg</t>
  </si>
  <si>
    <t>http://pbs.twimg.com/profile_background_images/378800000056649466/bff4e84d6af361a09170bb4041fdbe46.png</t>
  </si>
  <si>
    <t>http://pbs.twimg.com/profile_background_images/378800000179206415/RVXHyJ2X.jpeg</t>
  </si>
  <si>
    <t>http://pbs.twimg.com/profile_background_images/187879797/xddb7677d438f72495276d537f442094.png</t>
  </si>
  <si>
    <t>http://pbs.twimg.com/profile_background_images/378800000173872186/1DNNVNxW.jpeg</t>
  </si>
  <si>
    <t>http://pbs.twimg.com/profile_background_images/637928929/kzdjk1hwrrrfy2rmijj5.jpeg</t>
  </si>
  <si>
    <t>http://pbs.twimg.com/profile_background_images/152583408/Shaq_Twitpic_back_BW.jpg</t>
  </si>
  <si>
    <t>http://pbs.twimg.com/profile_background_images/378800000046342251/ff8550a41edf9844fb1cf8e7cf495b77.png</t>
  </si>
  <si>
    <t>http://pbs.twimg.com/profile_background_images/716700264/fa387101fa354fa09491b53504182faf.jpeg</t>
  </si>
  <si>
    <t>http://pbs.twimg.com/profile_background_images/447940116481200128/qm6sQF7S.jpeg</t>
  </si>
  <si>
    <t>http://pbs.twimg.com/profile_background_images/890136548/daa1251ac0b98b66ca3a35a3c85ddf80.jpeg</t>
  </si>
  <si>
    <t>http://pbs.twimg.com/profile_background_images/455853375527993344/AIewkM5o.jpeg</t>
  </si>
  <si>
    <t>http://pbs.twimg.com/profile_background_images/638320730/tdcsbedbx8z80a2jf3r2.jpeg</t>
  </si>
  <si>
    <t>http://pbs.twimg.com/profile_background_images/195661938/xedfbabc89c1c38062ff550dfd2a1398.png</t>
  </si>
  <si>
    <t>http://pbs.twimg.com/profile_background_images/260946105/Leading_at_the_speed_of_instant.png</t>
  </si>
  <si>
    <t>http://pbs.twimg.com/profile_background_images/228483167/TwitterBackground2.jpg</t>
  </si>
  <si>
    <t>http://pbs.twimg.com/profile_background_images/438251470668853248/2_On4gLB.jpeg</t>
  </si>
  <si>
    <t>http://pbs.twimg.com/profile_background_images/447095410570444800/nQeYxpx0.jpeg</t>
  </si>
  <si>
    <t>http://pbs.twimg.com/profile_background_images/693007037664530432/gZCCTYS-.jpg</t>
  </si>
  <si>
    <t>http://pbs.twimg.com/profile_background_images/378800000106832962/9de16db12f55e61656bfbe8b6c2ad338.jpeg</t>
  </si>
  <si>
    <t>http://pbs.twimg.com/profile_background_images/485310880939130881/dyp_xfqG.jpeg</t>
  </si>
  <si>
    <t>http://pbs.twimg.com/profile_background_images/81542256/MadonnaAmyArbus.jpg</t>
  </si>
  <si>
    <t>http://pbs.twimg.com/profile_background_images/522486418371670017/zGP4P2m9.jpeg</t>
  </si>
  <si>
    <t>http://pbs.twimg.com/profile_background_images/41903259/Two_Thousand_And_MineCover.jpg</t>
  </si>
  <si>
    <t>http://pbs.twimg.com/profile_background_images/7932586/fond_dewe2.gif</t>
  </si>
  <si>
    <t>http://pbs.twimg.com/profile_background_images/378800000181335039/Nsn86Hwi.png</t>
  </si>
  <si>
    <t>http://pbs.twimg.com/profile_background_images/127956008/recyclab2.jpg</t>
  </si>
  <si>
    <t>http://pbs.twimg.com/profile_background_images/431868618/SheSource-tw-bg-2.jpg</t>
  </si>
  <si>
    <t>http://pbs.twimg.com/profile_background_images/439209120055320576/AG-V7c81.jpeg</t>
  </si>
  <si>
    <t>http://pbs.twimg.com/profile_background_images/325583505/news.jpg</t>
  </si>
  <si>
    <t>http://pbs.twimg.com/profile_background_images/515605507453628416/WsgYqzG8.jpeg</t>
  </si>
  <si>
    <t>http://pbs.twimg.com/profile_background_images/436028751827046400/kN2fO4IQ.jpeg</t>
  </si>
  <si>
    <t>http://pbs.twimg.com/profile_background_images/446178313195638785/uc9haRGM.jpeg</t>
  </si>
  <si>
    <t>http://pbs.twimg.com/profile_background_images/161863486/laura_claire_s_background_of_awesome.jpg</t>
  </si>
  <si>
    <t>http://pbs.twimg.com/profile_background_images/241970115/Verso_Logo_Red_V_-_close_crop.jpg</t>
  </si>
  <si>
    <t>http://pbs.twimg.com/profile_background_images/378800000034353995/53d2e8ccd6af3c112b64befcdbf70114.jpeg</t>
  </si>
  <si>
    <t>http://pbs.twimg.com/profile_background_images/683853796942987265/vcag4HDX.jpg</t>
  </si>
  <si>
    <t>http://pbs.twimg.com/profile_background_images/14648121/rg_karte.jpg</t>
  </si>
  <si>
    <t>http://pbs.twimg.com/profile_background_images/838559173/a82fee581223bc01cad7c0896c21d9c5.png</t>
  </si>
  <si>
    <t>http://pbs.twimg.com/profile_background_images/558246005783552001/pdz7mHPC.jpeg</t>
  </si>
  <si>
    <t>http://pbs.twimg.com/profile_background_images/282269671/x37d130f62653d559dd0cda40f59c053.jpg</t>
  </si>
  <si>
    <t>http://pbs.twimg.com/profile_background_images/2344471/red2.jpg</t>
  </si>
  <si>
    <t>http://pbs.twimg.com/profile_background_images/717449156/02f3b75422c747d6ae944078e0b406fc.jpeg</t>
  </si>
  <si>
    <t>http://pbs.twimg.com/profile_background_images/552216392116613120/Cq8ZNVbQ.jpeg</t>
  </si>
  <si>
    <t>http://pbs.twimg.com/profile_background_images/791502049/1c708ffb89837934582e987ecf03e13b.jpeg</t>
  </si>
  <si>
    <t>http://pbs.twimg.com/profile_background_images/696718282/e040d6cb9a92a17a07213f379e4d9a20.jpeg</t>
  </si>
  <si>
    <t>http://pbs.twimg.com/profile_background_images/599968303788883968/1-_exlTV.jpg</t>
  </si>
  <si>
    <t>http://pbs.twimg.com/profile_background_images/64205754/twitbacks_background.jpg</t>
  </si>
  <si>
    <t>http://pbs.twimg.com/profile_background_images/378800000109620582/c82e08a709e510064f3dc4d46bbe31f3.jpeg</t>
  </si>
  <si>
    <t>http://pbs.twimg.com/profile_background_images/378800000159799219/IAupa1Cy.png</t>
  </si>
  <si>
    <t>http://pbs.twimg.com/profile_background_images/378800000027392408/fb63a9a4c2ce2a7f4e8665b6e10c2c62.jpeg</t>
  </si>
  <si>
    <t>http://pbs.twimg.com/profile_background_images/599981355737296896/kFZNDAPP.jpg</t>
  </si>
  <si>
    <t>http://pbs.twimg.com/profile_background_images/80131190/collage_sewer.jpg</t>
  </si>
  <si>
    <t>http://pbs.twimg.com/profile_background_images/535480914122244096/vNNpZh6O.jpeg</t>
  </si>
  <si>
    <t>http://pbs.twimg.com/profile_background_images/261236884/electricBOLT_3.gif</t>
  </si>
  <si>
    <t>http://pbs.twimg.com/profile_background_images/448890653322137600/tfgf_idA.jpeg</t>
  </si>
  <si>
    <t>http://pbs.twimg.com/profile_background_images/451013857545183232/iEOsn__h.jpeg</t>
  </si>
  <si>
    <t>http://pbs.twimg.com/profile_background_images/440024527632740352/GI_el1RE.jpeg</t>
  </si>
  <si>
    <t>http://pbs.twimg.com/profile_background_images/8386914/IMG00058.JPG</t>
  </si>
  <si>
    <t>http://pbs.twimg.com/profile_background_images/459415767801274368/YjerTXwZ.jpeg</t>
  </si>
  <si>
    <t>http://pbs.twimg.com/profile_background_images/715565842251919361/EUvAsvFQ.jpg</t>
  </si>
  <si>
    <t>http://pbs.twimg.com/profile_background_images/101698456/16744206_286735735.jpg</t>
  </si>
  <si>
    <t>http://pbs.twimg.com/profile_background_images/838694664/19e24861b83292c34bbb84d083a54caf.jpeg</t>
  </si>
  <si>
    <t>http://pbs.twimg.com/profile_background_images/559180379131637761/BX7CVLp5.jpeg</t>
  </si>
  <si>
    <t>http://pbs.twimg.com/profile_background_images/4247173/logo.gif</t>
  </si>
  <si>
    <t>http://pbs.twimg.com/profile_background_images/157965230/wallpaper_1280x1024_1526.png</t>
  </si>
  <si>
    <t>http://pbs.twimg.com/profile_background_images/378800000012359245/269b55f54a164e2cafc027992947d25c.png</t>
  </si>
  <si>
    <t>http://pbs.twimg.com/profile_background_images/330522224/wfri_twiiter_bg2.jpg</t>
  </si>
  <si>
    <t>http://pbs.twimg.com/profile_background_images/3147857/WL_Hour_Glass.jpg</t>
  </si>
  <si>
    <t>http://pbs.twimg.com/profile_background_images/378800000026732350/a8dc44dc2705a3f6c8cc1122c8671097.jpeg</t>
  </si>
  <si>
    <t>http://pbs.twimg.com/profile_background_images/704765336608837633/uUyDkhWi.jpg</t>
  </si>
  <si>
    <t>http://pbs.twimg.com/profile_background_images/626078496/288008_199569103437317_132342213493340_540194_6751951_o.jpg</t>
  </si>
  <si>
    <t>http://pbs.twimg.com/profile_background_images/393715495/Twitter_Diamonds</t>
  </si>
  <si>
    <t>http://pbs.twimg.com/profile_background_images/868045150/8570b1c9289f0733fe8b3849d5907293.jpeg</t>
  </si>
  <si>
    <t>http://pbs.twimg.com/profile_background_images/582979479187771392/45DLHGtE.png</t>
  </si>
  <si>
    <t>http://pbs.twimg.com/profile_background_images/641720745169678336/xveS6hJB.jpg</t>
  </si>
  <si>
    <t>http://pbs.twimg.com/profile_background_images/597956737/ksbd63i48fntgwnkh3q5.jpeg</t>
  </si>
  <si>
    <t>http://pbs.twimg.com/profile_background_images/623530318406922240/2DwrJyiW.jpg</t>
  </si>
  <si>
    <t>http://pbs.twimg.com/profile_background_images/372852/twitter-top.jpg</t>
  </si>
  <si>
    <t>http://pbs.twimg.com/profile_background_images/484360446112047105/OQu9vplt.jpeg</t>
  </si>
  <si>
    <t>http://pbs.twimg.com/profile_background_images/459256738458267648/NQmn-I-R.png</t>
  </si>
  <si>
    <t>http://pbs.twimg.com/profile_background_images/664602765/36188d22d2d0141ba11d38580da3b540.jpeg</t>
  </si>
  <si>
    <t>http://pbs.twimg.com/profile_background_images/3083136/zennie.jpg</t>
  </si>
  <si>
    <t>http://pbs.twimg.com/profile_background_images/700158388773253120/NPKVqoyo.jpg</t>
  </si>
  <si>
    <t>http://pbs.twimg.com/profile_background_images/693323631/792e86c67880eeda5f04d5c417438eb3.png</t>
  </si>
  <si>
    <t>http://pbs.twimg.com/profile_background_images/378800000078217305/8efa097ab7b902b10b8a69800d1e939a.png</t>
  </si>
  <si>
    <t>http://pbs.twimg.com/profile_background_images/623232315897024512/IiPSUCUW.jpg</t>
  </si>
  <si>
    <t>http://pbs.twimg.com/profile_background_images/123524138/x9ac3e06a1d492c0f3b67bff2f998145.jpg</t>
  </si>
  <si>
    <t>http://pbs.twimg.com/profile_background_images/426170048/hello-kitty-house-.jpg</t>
  </si>
  <si>
    <t>http://pbs.twimg.com/profile_background_images/274656248/background.png</t>
  </si>
  <si>
    <t>http://pbs.twimg.com/profile_background_images/473101198040367105/-0Gb9djN.jpeg</t>
  </si>
  <si>
    <t>http://pbs.twimg.com/profile_background_images/12799098/myspace.jpg</t>
  </si>
  <si>
    <t>http://pbs.twimg.com/profile_background_images/609918786/x6d591a64a955522885d58909a7728cf.png</t>
  </si>
  <si>
    <t>http://pbs.twimg.com/profile_background_images/767455860/88a96a91847196ac7308f6604ef6cb81.jpeg</t>
  </si>
  <si>
    <t>http://pbs.twimg.com/profile_background_images/426777268/xc2b1c612e8c1c23bc6e0fc5b205e214.png</t>
  </si>
  <si>
    <t>http://pbs.twimg.com/profile_background_images/517825149454667776/r5ik_brZ.png</t>
  </si>
  <si>
    <t>http://pbs.twimg.com/profile_background_images/378800000109590573/e214e86fa48ee7a54f6e32c8fd385d1c.png</t>
  </si>
  <si>
    <t>http://pbs.twimg.com/profile_background_images/467571633/bull-and-bear-480.jpg</t>
  </si>
  <si>
    <t>http://pbs.twimg.com/profile_background_images/528939373996146688/8FAe1Wcv.jpeg</t>
  </si>
  <si>
    <t>http://pbs.twimg.com/profile_background_images/454030406753333248/e2GQ8M1g.png</t>
  </si>
  <si>
    <t>http://pbs.twimg.com/profile_background_images/535297726884245504/XZzsvER5.png</t>
  </si>
  <si>
    <t>http://pbs.twimg.com/profile_background_images/251057493/RILW_twitter.jpg</t>
  </si>
  <si>
    <t>http://pbs.twimg.com/profile_background_images/714492782/b6583c7cf14b681703fcd1a2eb415ecb.jpeg</t>
  </si>
  <si>
    <t>http://pbs.twimg.com/profile_background_images/876243989/380ee0cad1659cd6c7614d5f10855663.jpeg</t>
  </si>
  <si>
    <t>http://pbs.twimg.com/profile_background_images/378800000080707815/4a457a805d2bb6f7f5c91a7ef9e2fe6e.jpeg</t>
  </si>
  <si>
    <t>http://pbs.twimg.com/profile_background_images/859213624/0a4c4debd18292678c5c55a64c9fd228.png</t>
  </si>
  <si>
    <t>http://pbs.twimg.com/profile_background_images/112913010/fond_twitter.jpg</t>
  </si>
  <si>
    <t>http://pbs.twimg.com/profile_background_images/710235011614699520/HDZz60en.jpg</t>
  </si>
  <si>
    <t>http://pbs.twimg.com/profile_background_images/813898793/b605f7cdf3dff76d1214debaca48ca3a.jpeg</t>
  </si>
  <si>
    <t>http://pbs.twimg.com/profile_background_images/624255256608649217/psyL6iBQ.jpg</t>
  </si>
  <si>
    <t>http://pbs.twimg.com/profile_background_images/888778409/03cbe6e47bcce3bd8b9689b241afbf73.jpeg</t>
  </si>
  <si>
    <t>http://pbs.twimg.com/profile_background_images/763346178/f53a611f4caf9f69507e6b9444ff66bf.jpeg</t>
  </si>
  <si>
    <t>http://pbs.twimg.com/profile_background_images/444517087470288898/JNQVod6B.png</t>
  </si>
  <si>
    <t>http://pbs.twimg.com/profile_background_images/675910889/ad03ca278209014db233c91728a2963a.jpeg</t>
  </si>
  <si>
    <t>http://pbs.twimg.com/profile_background_images/441589671/All_That_Is_Bitter_and_Sweet_Cover.jpg</t>
  </si>
  <si>
    <t>http://pbs.twimg.com/profile_background_images/173068691/1241637677269.jpg</t>
  </si>
  <si>
    <t>http://pbs.twimg.com/profile_background_images/211818124/x03efdc61480114a22d9ea90a610a7c9.jpg</t>
  </si>
  <si>
    <t>http://pbs.twimg.com/profile_background_images/883905558/449d1979679265e212d8117c3d903489.png</t>
  </si>
  <si>
    <t>http://pbs.twimg.com/profile_background_images/656934219/8pxh7ty6gf1jgwxfsudp.png</t>
  </si>
  <si>
    <t>http://pbs.twimg.com/profile_background_images/546177627/AP_Pajaro_Twitter_1b.jpg</t>
  </si>
  <si>
    <t>http://pbs.twimg.com/profile_background_images/40080722/tvguide2.jpg</t>
  </si>
  <si>
    <t>http://pbs.twimg.com/profile_background_images/708314177/7e3daa165ebd218dff9649b458c95bd6.jpeg</t>
  </si>
  <si>
    <t>http://pbs.twimg.com/profile_background_images/449137740269891584/trjH6m3J.png</t>
  </si>
  <si>
    <t>http://pbs.twimg.com/profile_background_images/152425667/TwitterHB.gif</t>
  </si>
  <si>
    <t>http://pbs.twimg.com/profile_background_images/378800000118378687/c78c4e223dd49c41485cf6348671c447.jpeg</t>
  </si>
  <si>
    <t>http://pbs.twimg.com/profile_background_images/602133712881340417/PW9cHsqR.jpg</t>
  </si>
  <si>
    <t>http://pbs.twimg.com/profile_background_images/798882574/9ea3c1f359a1af0c0121b2303c01fcbc.jpeg</t>
  </si>
  <si>
    <t>http://pbs.twimg.com/profile_background_images/378800000177950813/ZiNvRKVx.jpeg</t>
  </si>
  <si>
    <t>http://pbs.twimg.com/profile_background_images/710743684/46a25bffe5440a7558e18bb7be8f0303.jpeg</t>
  </si>
  <si>
    <t>http://pbs.twimg.com/profile_background_images/69985678/twitterbackgroundfinal.jpg</t>
  </si>
  <si>
    <t>http://pbs.twimg.com/profile_background_images/378800000106753085/f7b4c59d2d02418ff879547cd089e3de.jpeg</t>
  </si>
  <si>
    <t>http://pbs.twimg.com/profile_background_images/190989683/sparkley_stars-4777.jpg</t>
  </si>
  <si>
    <t>http://pbs.twimg.com/profile_background_images/605052606600245250/4_XRNl5w.jpg</t>
  </si>
  <si>
    <t>http://pbs.twimg.com/profile_background_images/378800000076851813/2729fbc825708892be9078e3a75526d5.jpeg</t>
  </si>
  <si>
    <t>http://pbs.twimg.com/profile_background_images/7016037/TwitterBgnd2.jpg</t>
  </si>
  <si>
    <t>http://pbs.twimg.com/profile_background_images/158189969/FONDO_TWITTERR.jpg</t>
  </si>
  <si>
    <t>http://pbs.twimg.com/profile_background_images/549536428640567297/W06vf-g1.jpeg</t>
  </si>
  <si>
    <t>http://pbs.twimg.com/profile_background_images/378800000123169782/22a03a57d5234ff6ee528a939fa9158c.jpeg</t>
  </si>
  <si>
    <t>http://pbs.twimg.com/profile_background_images/631224727823085568/TMDwJL6E.jpg</t>
  </si>
  <si>
    <t>http://pbs.twimg.com/profile_background_images/759857264/8cca56177492b1cf53a2e7531a8bca9c.jpeg</t>
  </si>
  <si>
    <t>http://pbs.twimg.com/profile_background_images/644954756910325760/XnrPNTJ-.jpg</t>
  </si>
  <si>
    <t>http://pbs.twimg.com/profile_background_images/838349962/a263e49ec57c48316b75a4cb2da056ca.jpeg</t>
  </si>
  <si>
    <t>http://pbs.twimg.com/profile_background_images/84971342/twilk_background_4ba6620be5720.jpg</t>
  </si>
  <si>
    <t>http://pbs.twimg.com/profile_background_images/200219121/small.jpg</t>
  </si>
  <si>
    <t>http://pbs.twimg.com/profile_background_images/525741302273429505/jnC4ArCg.jpeg</t>
  </si>
  <si>
    <t>http://pbs.twimg.com/profile_background_images/553033463/IMG_4352.JPG</t>
  </si>
  <si>
    <t>http://pbs.twimg.com/profile_background_images/534442828043001856/0d5Hmc1k.jpeg</t>
  </si>
  <si>
    <t>http://pbs.twimg.com/profile_background_images/378800000171698339/i28FlcIh.jpeg</t>
  </si>
  <si>
    <t>http://pbs.twimg.com/profile_background_images/610879200954871809/n95YnI7f.png</t>
  </si>
  <si>
    <t>http://pbs.twimg.com/profile_background_images/582635511749091328/uE7h2m6Z.jpg</t>
  </si>
  <si>
    <t>http://pbs.twimg.com/profile_background_images/587780826/v1jcmqka0igr4strlg7e.jpeg</t>
  </si>
  <si>
    <t>http://pbs.twimg.com/profile_background_images/596789987/9g1xaxely12w10i8khsd.jpeg</t>
  </si>
  <si>
    <t>http://pbs.twimg.com/profile_background_images/22107678/BARACK_LIKE_ME.jpg</t>
  </si>
  <si>
    <t>http://pbs.twimg.com/profile_background_images/432303388970074112/Hd53gqDr.jpeg</t>
  </si>
  <si>
    <t>http://pbs.twimg.com/profile_background_images/689609130491797504/pLVyiHA4.jpg</t>
  </si>
  <si>
    <t>http://pbs.twimg.com/profile_background_images/817877418/e9712a86143a354ab1c005f44a640987.jpeg</t>
  </si>
  <si>
    <t>http://pbs.twimg.com/profile_background_images/496129231739318272/ludbepSU.jpeg</t>
  </si>
  <si>
    <t>http://pbs.twimg.com/profile_background_images/533447612813176833/heKQA3hk.jpeg</t>
  </si>
  <si>
    <t>http://pbs.twimg.com/profile_background_images/141651964/crap.jpg</t>
  </si>
  <si>
    <t>http://pbs.twimg.com/profile_background_images/447730291/AboutMePicSmall.jpg</t>
  </si>
  <si>
    <t>http://pbs.twimg.com/profile_background_images/735450144/3700b5f53551d761b3ed462750cd428b.jpeg</t>
  </si>
  <si>
    <t>http://pbs.twimg.com/profile_background_images/493231133094461441/16gN_7Ar.jpeg</t>
  </si>
  <si>
    <t>http://pbs.twimg.com/profile_background_images/454369259473219584/WEz1Vrh3.jpeg</t>
  </si>
  <si>
    <t>http://pbs.twimg.com/profile_background_images/579522779/nwdyuwf24kr1m1d3maaa.jpeg</t>
  </si>
  <si>
    <t>http://pbs.twimg.com/profile_background_images/619228267250364416/-bXlmx5x.jpg</t>
  </si>
  <si>
    <t>http://pbs.twimg.com/profile_background_images/712490356/ee5711f8d708c385e0eb2e7d7af931f6.jpeg</t>
  </si>
  <si>
    <t>http://pbs.twimg.com/profile_background_images/691793421/ec4060bca37ead1fd1610a480301fadc.jpeg</t>
  </si>
  <si>
    <t>http://pbs.twimg.com/profile_background_images/459059620716097536/YS_4RV5c.jpeg</t>
  </si>
  <si>
    <t>http://pbs.twimg.com/profile_background_images/378800000092392306/219cec056ec104b17b5ff9f1162c23a9.jpeg</t>
  </si>
  <si>
    <t>http://pbs.twimg.com/profile_background_images/202620223/Golden_Seal_istock.jpg</t>
  </si>
  <si>
    <t>http://pbs.twimg.com/profile_background_images/12758631/backtwitter7.jpg</t>
  </si>
  <si>
    <t>http://pbs.twimg.com/profile_background_images/378800000076169087/dd15faf9124e5f8ef52d829875b1c02f.jpeg</t>
  </si>
  <si>
    <t>http://pbs.twimg.com/profile_background_images/841556039/68604e71139f0c1b4cbc0e650ccf1f52.jpeg</t>
  </si>
  <si>
    <t>http://pbs.twimg.com/profile_background_images/638013127/y7zsra6cgbj0dom4qhp0.jpeg</t>
  </si>
  <si>
    <t>http://pbs.twimg.com/profile_background_images/702767760216952832/k09-ApOh.jpg</t>
  </si>
  <si>
    <t>http://pbs.twimg.com/profile_background_images/181272340/New-York-Rangers.br.jpg</t>
  </si>
  <si>
    <t>http://pbs.twimg.com/profile_background_images/384145934/x2a5bccda68c2e19b11b7bd7dc3b983f.jpg</t>
  </si>
  <si>
    <t>http://pbs.twimg.com/profile_background_images/764291299/5a9975f4133497ab76435251d7838f6a.jpeg</t>
  </si>
  <si>
    <t>http://pbs.twimg.com/profile_background_images/378800000176161744/OTfjw1cc.png</t>
  </si>
  <si>
    <t>http://pbs.twimg.com/profile_background_images/641048996/dmlapi3dhu84d2zco97w.jpeg</t>
  </si>
  <si>
    <t>http://pbs.twimg.com/profile_background_images/661653984642359296/3iGl6HYP.jpg</t>
  </si>
  <si>
    <t>http://pbs.twimg.com/profile_background_images/510132615039303680/HX-BEraH.jpeg</t>
  </si>
  <si>
    <t>http://pbs.twimg.com/profile_background_images/433320936738013185/YO4bZlUr.jpeg</t>
  </si>
  <si>
    <t>http://pbs.twimg.com/profile_background_images/415226655/EPA_Twitter_template_update2-feb2.jpg</t>
  </si>
  <si>
    <t>http://pbs.twimg.com/profile_background_images/378800000179013868/CKS7gc4u.jpeg</t>
  </si>
  <si>
    <t>http://pbs.twimg.com/profile_background_images/378800000003614344/ffc4f39d79a11b89fb5709703719aac2.gif</t>
  </si>
  <si>
    <t>http://pbs.twimg.com/profile_background_images/674345207/3f3a6a1057726336f660601b42cbbfef.gif</t>
  </si>
  <si>
    <t>http://pbs.twimg.com/profile_background_images/601105609/jz2q8zrbf18zoiv007he.jpeg</t>
  </si>
  <si>
    <t>http://pbs.twimg.com/profile_background_images/463713854434721792/efMlx8yH.jpeg</t>
  </si>
  <si>
    <t>http://pbs.twimg.com/profile_background_images/581544271850811392/XGRb2bmJ.png</t>
  </si>
  <si>
    <t>http://pbs.twimg.com/profile_background_images/378800000148062678/xPVRl467.jpeg</t>
  </si>
  <si>
    <t>http://pbs.twimg.com/profile_background_images/658390279/qhfmaqhvp6g73j1ic513.jpeg</t>
  </si>
  <si>
    <t>http://pbs.twimg.com/profile_background_images/170347943/shoes.jpg</t>
  </si>
  <si>
    <t>http://pbs.twimg.com/profile_background_images/628275670242586626/qtt_Ldp3.png</t>
  </si>
  <si>
    <t>http://pbs.twimg.com/profile_background_images/8882802/rose_totem.jpg</t>
  </si>
  <si>
    <t>http://pbs.twimg.com/profile_background_images/286121031/twitter_bg.jpg</t>
  </si>
  <si>
    <t>http://pbs.twimg.com/profile_background_images/723572238364987392/3GrlMCwc.jpg</t>
  </si>
  <si>
    <t>http://pbs.twimg.com/profile_background_images/349523631/Twitter-BGs.jpg</t>
  </si>
  <si>
    <t>http://pbs.twimg.com/profile_background_images/284409746/geopoliting_avatar_small.png</t>
  </si>
  <si>
    <t>http://pbs.twimg.com/profile_background_images/658414654/nuk1zs6v8vr8w43yz03k.jpeg</t>
  </si>
  <si>
    <t>http://pbs.twimg.com/profile_background_images/247534468/maine.png</t>
  </si>
  <si>
    <t>http://pbs.twimg.com/profile_background_images/715931633384353792/sls8oAOa.jpg</t>
  </si>
  <si>
    <t>http://pbs.twimg.com/profile_background_images/200231365/newbannerbg2.jpg</t>
  </si>
  <si>
    <t>http://pbs.twimg.com/profile_background_images/448633773/2.jpg</t>
  </si>
  <si>
    <t>http://pbs.twimg.com/profile_background_images/378800000174932123/aZ-AvHPQ.jpeg</t>
  </si>
  <si>
    <t>http://pbs.twimg.com/profile_background_images/704577938/ed748796ac3b222d73118503f1b89777.jpeg</t>
  </si>
  <si>
    <t>http://pbs.twimg.com/profile_background_images/378800000102368704/7b1cad0896d22d75b85f5f86fc69b59f.jpeg</t>
  </si>
  <si>
    <t>http://pbs.twimg.com/profile_background_images/768211240/76cadf5bc883b2c0eb0ee0eacd0fbc9c.jpeg</t>
  </si>
  <si>
    <t>http://pbs.twimg.com/profile_background_images/734273242/67d341b912fdf37c8f53fcc5b01f7538.jpeg</t>
  </si>
  <si>
    <t>http://pbs.twimg.com/profile_background_images/706229074/37af0f7e0a7de33bda1eda5a725eec62.jpeg</t>
  </si>
  <si>
    <t>http://pbs.twimg.com/profile_background_images/135867711/babushka.jpg</t>
  </si>
  <si>
    <t>http://pbs.twimg.com/profile_background_images/44067418/feh.jpg</t>
  </si>
  <si>
    <t>http://pbs.twimg.com/profile_background_images/708423720382009345/nb1ILNVt.jpg</t>
  </si>
  <si>
    <t>http://pbs.twimg.com/profile_background_images/544865725211365379/XeKY6ZQ7.jpeg</t>
  </si>
  <si>
    <t>http://pbs.twimg.com/profile_background_images/477539320371240962/3AgYmWgq.jpeg</t>
  </si>
  <si>
    <t>http://pbs.twimg.com/profile_background_images/378800000105270581/359ebea4d72c7ddeed64d2dc60a97c7e.jpeg</t>
  </si>
  <si>
    <t>http://pbs.twimg.com/profile_background_images/378800000106644794/2308abf63da333a7ed52bc6b97fa659e.jpeg</t>
  </si>
  <si>
    <t>http://pbs.twimg.com/profile_background_images/378800000145222106/tw8rOoo8.jpeg</t>
  </si>
  <si>
    <t>http://pbs.twimg.com/profile_background_images/545560974/Andy-Warhol-Mickey-Mouse-8380.jpg</t>
  </si>
  <si>
    <t>http://pbs.twimg.com/profile_background_images/315217761/p11age_six_tweet_logo.jpg</t>
  </si>
  <si>
    <t>http://pbs.twimg.com/profile_background_images/340882462/Luol_Deng_Dunks_On_Lebron_James2.jpg</t>
  </si>
  <si>
    <t>http://pbs.twimg.com/profile_background_images/378800000010807807/53253916bc776cde391a348cfb36720f.jpeg</t>
  </si>
  <si>
    <t>http://pbs.twimg.com/profile_background_images/364203173/549276753_b013798ace.jpg</t>
  </si>
  <si>
    <t>http://pbs.twimg.com/profile_background_images/533375589/tumblr_l87lhwJADL1qcov11o1_400.jpg</t>
  </si>
  <si>
    <t>http://pbs.twimg.com/profile_background_images/676017397686407168/GZogB3xf.jpg</t>
  </si>
  <si>
    <t>http://pbs.twimg.com/profile_background_images/448993841639460864/bWNSBHeu.jpeg</t>
  </si>
  <si>
    <t>http://pbs.twimg.com/profile_background_images/362746720/ajr217258-1.jpg</t>
  </si>
  <si>
    <t>http://pbs.twimg.com/profile_background_images/490624809806487552/AveqrdCt.jpeg</t>
  </si>
  <si>
    <t>http://pbs.twimg.com/profile_background_images/27858679/tweet_background_nu.jpg</t>
  </si>
  <si>
    <t>http://pbs.twimg.com/profile_background_images/200492367/naamloos__2_.jpg</t>
  </si>
  <si>
    <t>http://pbs.twimg.com/profile_background_images/632261833395699712/ozwdIIvp.jpg</t>
  </si>
  <si>
    <t>http://pbs.twimg.com/profile_background_images/378800000001377628/a27a773c3672a2b381cdd9cc16f5199f.jpeg</t>
  </si>
  <si>
    <t>http://pbs.twimg.com/profile_background_images/95406610/Paola_Nu_ez_-_Twitter_-_01.jpg</t>
  </si>
  <si>
    <t>http://pbs.twimg.com/profile_background_images/218509696/lobstah.JPG</t>
  </si>
  <si>
    <t>http://pbs.twimg.com/profile_background_images/533336960480202752/jYs2OJa1.png</t>
  </si>
  <si>
    <t>http://pbs.twimg.com/profile_background_images/801728416/49adc3957b7251053e7b8c81cb5cccea.jpeg</t>
  </si>
  <si>
    <t>http://pbs.twimg.com/profile_background_images/588741761817710592/S6NaZoXL.jpg</t>
  </si>
  <si>
    <t>http://pbs.twimg.com/profile_background_images/830060912/dde9cab8d6ad4e91cd48a20837fa77c5.jpeg</t>
  </si>
  <si>
    <t>http://pbs.twimg.com/profile_background_images/378800000161216641/UxCyfH7q.jpeg</t>
  </si>
  <si>
    <t>http://pbs.twimg.com/profile_background_images/501362176284581889/32XpbbbU.png</t>
  </si>
  <si>
    <t>http://pbs.twimg.com/profile_background_images/294085697/Armenian_Festival.jpg</t>
  </si>
  <si>
    <t>http://pbs.twimg.com/profile_background_images/412910180/derlistwitter2.jpg</t>
  </si>
  <si>
    <t>http://pbs.twimg.com/profile_background_images/501629862130376706/aYVUIaXA.jpeg</t>
  </si>
  <si>
    <t>http://pbs.twimg.com/profile_background_images/326122840/twit_latercera_fondo.jpg</t>
  </si>
  <si>
    <t>http://pbs.twimg.com/profile_background_images/378800000124073597/2f138822e9f43f85d22d81f3b864ffec.jpeg</t>
  </si>
  <si>
    <t>http://pbs.twimg.com/profile_background_images/711999565574963201/uzi1J4aP.jpg</t>
  </si>
  <si>
    <t>http://pbs.twimg.com/profile_background_images/790973985/28a768a884ec7974b82882b181bac8e9.jpeg</t>
  </si>
  <si>
    <t>http://pbs.twimg.com/profile_background_images/714899669/0ee063ea3b9bedc16793410b56d6d862.jpeg</t>
  </si>
  <si>
    <t>http://pbs.twimg.com/profile_background_images/638886341/5d1l6w666yin40icve09.jpeg</t>
  </si>
  <si>
    <t>http://pbs.twimg.com/profile_background_images/476747881018187777/Fv_3NBnA.png</t>
  </si>
  <si>
    <t>http://pbs.twimg.com/profile_background_images/641767820/5z3v7wqysfgr1orlivkj.jpeg</t>
  </si>
  <si>
    <t>http://pbs.twimg.com/profile_background_images/583378986266288128/AJ9-cRga.png</t>
  </si>
  <si>
    <t>http://pbs.twimg.com/profile_background_images/378800000182720532/xiDbFYVR.jpeg</t>
  </si>
  <si>
    <t>http://pbs.twimg.com/profile_background_images/692150906591318016/LrrLQ52t.jpg</t>
  </si>
  <si>
    <t>http://pbs.twimg.com/profile_background_images/746188586450452480/ovi5Pmlq.jpg</t>
  </si>
  <si>
    <t>http://pbs.twimg.com/profile_background_images/571683862523031552/mpctzF_s.jpeg</t>
  </si>
  <si>
    <t>http://pbs.twimg.com/profile_background_images/729705935/300f3e6e9feb35fa873046deda86268f.jpeg</t>
  </si>
  <si>
    <t>http://pbs.twimg.com/profile_background_images/817455800/191003192d8a0d254ea1a8f1ac6af6bc.jpeg</t>
  </si>
  <si>
    <t>http://pbs.twimg.com/profile_background_images/669146743/f64d0ff6242a11f09cc0083b597a6fe2.jpeg</t>
  </si>
  <si>
    <t>http://pbs.twimg.com/profile_background_images/677124106941104128/J1lKOrfD.jpg</t>
  </si>
  <si>
    <t>http://pbs.twimg.com/profile_background_images/627251415967117312/LiWUKffr.jpg</t>
  </si>
  <si>
    <t>http://pbs.twimg.com/profile_background_images/686906785421234176/AvGICeEc.jpg</t>
  </si>
  <si>
    <t>http://pbs.twimg.com/profile_background_images/650082620672450560/WjOW0zDc.jpg</t>
  </si>
  <si>
    <t>http://pbs.twimg.com/profile_background_images/802017756/7a0f4c7f6832b251d40556efc007e75e.jpeg</t>
  </si>
  <si>
    <t>http://pbs.twimg.com/profile_background_images/451633481890549761/iCD5I0jb.png</t>
  </si>
  <si>
    <t>http://pbs.twimg.com/profile_background_images/419273558/Color_300dpi_gif.gif</t>
  </si>
  <si>
    <t>http://pbs.twimg.com/profile_background_images/373272488/cool-background_001.jpg</t>
  </si>
  <si>
    <t>http://pbs.twimg.com/profile_background_images/446407942976204800/Tr2EuwTy.jpeg</t>
  </si>
  <si>
    <t>http://pbs.twimg.com/profile_background_images/10823060/Blue_hills.jpg</t>
  </si>
  <si>
    <t>http://pbs.twimg.com/profile_background_images/851727367630356480/E26Ca_tc.jpg</t>
  </si>
  <si>
    <t>http://pbs.twimg.com/profile_background_images/655129759030968320/Pce8M-Um.jpg</t>
  </si>
  <si>
    <t>http://pbs.twimg.com/profile_background_images/400280176/twitter_background.png</t>
  </si>
  <si>
    <t>http://pbs.twimg.com/profile_background_images/825390762/a72983b666acf49e327a1a07f74503fb.jpeg</t>
  </si>
  <si>
    <t>http://pbs.twimg.com/profile_background_images/505836857586769920/xUhqNZa_.jpeg</t>
  </si>
  <si>
    <t>http://pbs.twimg.com/profile_background_images/155521053/Fabulosity-Twitter.gif</t>
  </si>
  <si>
    <t>http://pbs.twimg.com/profile_background_images/533698430/x8b03243e84a5281217db67bfb974669.jpg</t>
  </si>
  <si>
    <t>http://pbs.twimg.com/profile_background_images/668073338/d29430c0fdd4b0c698710d3cbf1c460b.jpeg</t>
  </si>
  <si>
    <t>http://pbs.twimg.com/profile_background_images/542399580/m-twit-bg.png</t>
  </si>
  <si>
    <t>http://pbs.twimg.com/profile_background_images/378800000001502387/8b8723bbd7f49a5753344057bee976ca.jpeg</t>
  </si>
  <si>
    <t>http://pbs.twimg.com/profile_background_images/205867734/iop_twitter_new.jpg</t>
  </si>
  <si>
    <t>http://pbs.twimg.com/profile_background_images/8027448/April09.JPG</t>
  </si>
  <si>
    <t>http://pbs.twimg.com/profile_background_images/491401620878409728/rLRVjSRB.jpeg</t>
  </si>
  <si>
    <t>http://pbs.twimg.com/profile_background_images/555437362/20u1m3l.png</t>
  </si>
  <si>
    <t>http://pbs.twimg.com/profile_background_images/139198220/Wrigley_web3.jpg</t>
  </si>
  <si>
    <t>http://pbs.twimg.com/profile_background_images/441687329824976896/nvMkcXU8.png</t>
  </si>
  <si>
    <t>http://pbs.twimg.com/profile_background_images/688747001/aada796806c6b1303bedf76b36b3198e.jpeg</t>
  </si>
  <si>
    <t>http://pbs.twimg.com/profile_background_images/199262890/TransAmatNight.jpg</t>
  </si>
  <si>
    <t>http://pbs.twimg.com/profile_background_images/700688416212590592/aZsPKMGi.jpg</t>
  </si>
  <si>
    <t>http://pbs.twimg.com/profile_background_images/330828382/wineblue_164_96791.jpg</t>
  </si>
  <si>
    <t>http://pbs.twimg.com/profile_background_images/889380840/191c09533926f20257a0647ec760d0c8.jpeg</t>
  </si>
  <si>
    <t>http://pbs.twimg.com/profile_background_images/460050618879447040/oq8dGynD.jpeg</t>
  </si>
  <si>
    <t>http://pbs.twimg.com/profile_background_images/378800000047824158/fbb4b789abbaea568d7588f6df3c2277.jpeg</t>
  </si>
  <si>
    <t>http://pbs.twimg.com/profile_background_images/3396282/background.gif</t>
  </si>
  <si>
    <t>http://pbs.twimg.com/profile_background_images/31482104/ws_Red_Angelina_Jolie_1600x1200.jpg</t>
  </si>
  <si>
    <t>http://pbs.twimg.com/profile_background_images/8105990/backwalls.jpg</t>
  </si>
  <si>
    <t>http://pbs.twimg.com/profile_background_images/528452859734413312/0WG1wjsq.png</t>
  </si>
  <si>
    <t>http://pbs.twimg.com/profile_background_images/584598740595380225/mY1YfvvN.png</t>
  </si>
  <si>
    <t>http://pbs.twimg.com/profile_background_images/304268636/66335407-bab9-44d9-bfaa-33fea79227db.jpg</t>
  </si>
  <si>
    <t>http://pbs.twimg.com/profile_background_images/799722745/eca0fbe64f90a9e9afde68b30834ae7e.jpeg</t>
  </si>
  <si>
    <t>http://pbs.twimg.com/profile_background_images/617368034265534465/FyAJopJ0.png</t>
  </si>
  <si>
    <t>http://pbs.twimg.com/profile_background_images/69982008/M03.jpg</t>
  </si>
  <si>
    <t>http://pbs.twimg.com/profile_background_images/378800000116761610/5e47df833ec814ecf7c790e07dadf7fe.jpeg</t>
  </si>
  <si>
    <t>http://pbs.twimg.com/profile_background_images/23379729/weltall.jpg</t>
  </si>
  <si>
    <t>http://pbs.twimg.com/profile_background_images/623658135178182656/-vIjPzJ8.jpg</t>
  </si>
  <si>
    <t>http://pbs.twimg.com/profile_background_images/378800000180891357/bgYDD7oz.jpeg</t>
  </si>
  <si>
    <t>http://pbs.twimg.com/profile_background_images/806319936/f3510f1c0d805406670de4c1e0975205.jpeg</t>
  </si>
  <si>
    <t>http://pbs.twimg.com/profile_background_images/623483713964388352/HoIvRXeR.png</t>
  </si>
  <si>
    <t>http://pbs.twimg.com/profile_background_images/3893919/cceia_twitter_bg2.gif</t>
  </si>
  <si>
    <t>http://pbs.twimg.com/profile_background_images/520111038830616576/fC1bXU6_.jpeg</t>
  </si>
  <si>
    <t>http://pbs.twimg.com/profile_background_images/246550501/mail-8.jpeg</t>
  </si>
  <si>
    <t>http://pbs.twimg.com/profile_background_images/481879935665975296/bnY6iRj8.jpeg</t>
  </si>
  <si>
    <t>http://pbs.twimg.com/profile_background_images/378800000094543903/b00f51c699eac308d0a685e0a41c327f.jpeg</t>
  </si>
  <si>
    <t>http://pbs.twimg.com/profile_background_images/443528505746145280/p8zpHE6-.jpeg</t>
  </si>
  <si>
    <t>http://pbs.twimg.com/profile_background_images/703358026/4ccd35438b42a7da37c20ebc15940e52.jpeg</t>
  </si>
  <si>
    <t>http://pbs.twimg.com/profile_background_images/545753558298013696/426_2iPH.png</t>
  </si>
  <si>
    <t>http://pbs.twimg.com/profile_background_images/173044779/Money-tile_11-18.gif</t>
  </si>
  <si>
    <t>http://pbs.twimg.com/profile_background_images/378800000066171683/081b06d0b3e5aa07829215568777e8d1.jpeg</t>
  </si>
  <si>
    <t>http://pbs.twimg.com/profile_background_images/378800000159486000/Kbun5xJZ.jpeg</t>
  </si>
  <si>
    <t>http://pbs.twimg.com/profile_background_images/39605989/nvdenverbroncos.br.jpg</t>
  </si>
  <si>
    <t>http://pbs.twimg.com/profile_background_images/378800000152292589/mNGkrkRs.jpeg</t>
  </si>
  <si>
    <t>http://pbs.twimg.com/profile_background_images/354280747/Adelaide-94-8S.jpg</t>
  </si>
  <si>
    <t>http://pbs.twimg.com/profile_background_images/493871883742228481/6egp2agH.jpeg</t>
  </si>
  <si>
    <t>http://pbs.twimg.com/profile_background_images/378800000043329942/52b027778452301d4821695f3e0b4382.jpeg</t>
  </si>
  <si>
    <t>http://pbs.twimg.com/profile_background_images/419691384/bg_flame.jpg</t>
  </si>
  <si>
    <t>http://pbs.twimg.com/profile_background_images/699203817078788096/By_TiyiM.jpg</t>
  </si>
  <si>
    <t>http://pbs.twimg.com/profile_background_images/350560043/110916-184631.jpg</t>
  </si>
  <si>
    <t>http://pbs.twimg.com/profile_background_images/419984058/vera-bradley-boysenberry.jpg</t>
  </si>
  <si>
    <t>http://pbs.twimg.com/profile_background_images/92751847/twitter-background.jpg</t>
  </si>
  <si>
    <t>http://pbs.twimg.com/profile_background_images/700469685/601688e28b8fc7cabed7512b8a24a013.png</t>
  </si>
  <si>
    <t>http://pbs.twimg.com/profile_background_images/737640248/f2c6019f7fba24cb782b45db6b288683.jpeg</t>
  </si>
  <si>
    <t>http://pbs.twimg.com/profile_background_images/626175335/eufqevwi96225kwwqzo6.jpeg</t>
  </si>
  <si>
    <t>http://pbs.twimg.com/profile_background_images/708195592/f3218b727c8dd836943b9059c9393da3.jpeg</t>
  </si>
  <si>
    <t>http://pbs.twimg.com/profile_background_images/208935215/x28374fdaa3c95363615b7ecddfc5141.png</t>
  </si>
  <si>
    <t>http://pbs.twimg.com/profile_background_images/160702263/39949_1471217055232_1077786458_1377313_5914759_n.jpg</t>
  </si>
  <si>
    <t>http://pbs.twimg.com/profile_background_images/24259920/acrosstheuniverse.jpg</t>
  </si>
  <si>
    <t>http://pbs.twimg.com/profile_background_images/506755591218290688/GmjG7DE_.png</t>
  </si>
  <si>
    <t>http://pbs.twimg.com/profile_background_images/454341126468562944/dGeT9X1y.png</t>
  </si>
  <si>
    <t>http://pbs.twimg.com/profile_background_images/280868779/Twitter_Festival_Background.jpg</t>
  </si>
  <si>
    <t>http://pbs.twimg.com/profile_background_images/826426375/6d0aaba328f353d9ef82b078d51739ac.jpeg</t>
  </si>
  <si>
    <t>http://pbs.twimg.com/profile_background_images/630746057165639680/CH1Akrqk.png</t>
  </si>
  <si>
    <t>http://pbs.twimg.com/profile_background_images/612898865952522240/bNksZ8PS.jpg</t>
  </si>
  <si>
    <t>http://pbs.twimg.com/profile_background_images/859350017/53eb95ba980a9ca75296648509c85769.jpeg</t>
  </si>
  <si>
    <t>http://pbs.twimg.com/profile_background_images/20377508/n14400384_30672725_277.jpg</t>
  </si>
  <si>
    <t>http://pbs.twimg.com/profile_background_images/881723074/05725dd8a76654a2ed6d85fa081b3041.jpeg</t>
  </si>
  <si>
    <t>http://pbs.twimg.com/profile_background_images/113263890/Twitter-TEST.jpg</t>
  </si>
  <si>
    <t>http://pbs.twimg.com/profile_background_images/773492676/18d3920483551c563d4181f310045767.jpeg</t>
  </si>
  <si>
    <t>http://pbs.twimg.com/profile_background_images/431930210829611008/e7_Q37t-.jpeg</t>
  </si>
  <si>
    <t>http://pbs.twimg.com/profile_background_images/485175304843825152/MX5UEDJJ.jpeg</t>
  </si>
  <si>
    <t>http://pbs.twimg.com/profile_background_images/64824556/twitterdunetemplate.jpg</t>
  </si>
  <si>
    <t>http://pbs.twimg.com/profile_background_images/672610351/6e05a48d548fcc6a2ebda6658d7ea447.jpeg</t>
  </si>
  <si>
    <t>http://pbs.twimg.com/profile_background_images/543197431840509953/RHKuiurr.jpeg</t>
  </si>
  <si>
    <t>http://pbs.twimg.com/profile_background_images/378800000170694213/oBOPesu1.png</t>
  </si>
  <si>
    <t>http://pbs.twimg.com/profile_background_images/551174430659842050/eD9xo8kg.jpeg</t>
  </si>
  <si>
    <t>http://pbs.twimg.com/profile_background_images/442898539564134400/HsE8uDva.jpeg</t>
  </si>
  <si>
    <t>http://pbs.twimg.com/profile_background_images/342641750/x1f4d9374f7421cbcf69c305bae12857.png</t>
  </si>
  <si>
    <t>http://pbs.twimg.com/profile_background_images/307461483/261342_10150330579892588_517452587_9149894_2290737_n_1_.jpg</t>
  </si>
  <si>
    <t>http://pbs.twimg.com/profile_background_images/875232245/172e3e4a17b8ab5161274e9c5947b27b.jpeg</t>
  </si>
  <si>
    <t>http://pbs.twimg.com/profile_background_images/431114353/Circles_Twitter.png</t>
  </si>
  <si>
    <t>http://pbs.twimg.com/profile_background_images/354667090/Captura_de_pantalla_2011-10-28_a_la_s__10.11.01_PM.png</t>
  </si>
  <si>
    <t>http://pbs.twimg.com/profile_background_images/378800000010351338/8213ea96c17c9252091ffabef45aeee3.jpeg</t>
  </si>
  <si>
    <t>http://pbs.twimg.com/profile_background_images/124042491/foto-1.jpg</t>
  </si>
  <si>
    <t>http://pbs.twimg.com/profile_background_images/814641065/1a378a20f0d578fb91e4ff1c8a72fbf9.png</t>
  </si>
  <si>
    <t>http://pbs.twimg.com/profile_background_images/609820470259634176/HNtMR-st.jpg</t>
  </si>
  <si>
    <t>http://pbs.twimg.com/profile_background_images/364930885/Piano-800x566-border.jpg</t>
  </si>
  <si>
    <t>http://pbs.twimg.com/profile_background_images/378800000181836628/Gu5EvCKh.jpeg</t>
  </si>
  <si>
    <t>http://pbs.twimg.com/profile_background_images/501361217626050561/SzAdTdWj.jpeg</t>
  </si>
  <si>
    <t>http://pbs.twimg.com/profile_background_images/635003723975118848/VaiDhprj.jpg</t>
  </si>
  <si>
    <t>http://pbs.twimg.com/profile_background_images/506779866927075329/Su4jXwdV.jpeg</t>
  </si>
  <si>
    <t>http://pbs.twimg.com/profile_background_images/772067156/be45194acadbb27d3ee4acc649e80702.jpeg</t>
  </si>
  <si>
    <t>http://pbs.twimg.com/profile_background_images/255939997/twitter_lmfr.jpg</t>
  </si>
  <si>
    <t>http://pbs.twimg.com/profile_background_images/495067855256178688/bnghZEd6.jpeg</t>
  </si>
  <si>
    <t>http://pbs.twimg.com/profile_background_images/378800000094684702/da393d921ce7651bbf9af6c8453c69c7.jpeg</t>
  </si>
  <si>
    <t>http://pbs.twimg.com/profile_background_images/776150465/efd5fc8a9c867da1bf2ca94c40b58f3f.jpeg</t>
  </si>
  <si>
    <t>http://pbs.twimg.com/profile_background_images/641751509454057473/kBvSADHI.jpg</t>
  </si>
  <si>
    <t>http://pbs.twimg.com/profile_background_images/458359469412323328/tVfiPpYO.jpeg</t>
  </si>
  <si>
    <t>http://pbs.twimg.com/profile_background_images/717175149267648512/gXiP9nBl.jpg</t>
  </si>
  <si>
    <t>http://pbs.twimg.com/profile_background_images/623552330848317440/JUcr4DFF.jpg</t>
  </si>
  <si>
    <t>http://pbs.twimg.com/profile_background_images/378800000141541928/d1MF1IGC.jpeg</t>
  </si>
  <si>
    <t>http://pbs.twimg.com/profile_background_images/177485899/Comment_twitter.png</t>
  </si>
  <si>
    <t>http://pbs.twimg.com/profile_background_images/6596290/cassettetapes.png</t>
  </si>
  <si>
    <t>http://pbs.twimg.com/profile_background_images/393863199/x3e45c124340ba25b698bf9efc427236.png</t>
  </si>
  <si>
    <t>http://pbs.twimg.com/profile_background_images/271521490/twitter3.jpg</t>
  </si>
  <si>
    <t>http://pbs.twimg.com/profile_background_images/451333615/IMG_0293.JPG</t>
  </si>
  <si>
    <t>http://pbs.twimg.com/profile_background_images/519579854128173056/YzY53W-0.jpeg</t>
  </si>
  <si>
    <t>http://pbs.twimg.com/profile_background_images/378800000061612987/a79113d36aba76473d0ed38dd1027305.png</t>
  </si>
  <si>
    <t>http://pbs.twimg.com/profile_background_images/673387253/160bd4e4d472fc0b49724deb713b94b6.jpeg</t>
  </si>
  <si>
    <t>http://pbs.twimg.com/profile_background_images/43282864/city.gif</t>
  </si>
  <si>
    <t>http://pbs.twimg.com/profile_background_images/579102801516584960/0MbYox5E.jpg</t>
  </si>
  <si>
    <t>http://pbs.twimg.com/profile_background_images/2647841/blue.jpg</t>
  </si>
  <si>
    <t>http://pbs.twimg.com/profile_background_images/72643188/skin_01.jpg</t>
  </si>
  <si>
    <t>http://pbs.twimg.com/profile_background_images/232489991/UntitledBackground4.png</t>
  </si>
  <si>
    <t>http://pbs.twimg.com/profile_background_images/758138447022338050/mevQ0fhR.jpg</t>
  </si>
  <si>
    <t>http://pbs.twimg.com/profile_background_images/378800000131300850/2PCJZEkK.png</t>
  </si>
  <si>
    <t>http://pbs.twimg.com/profile_background_images/76853340/lori.jpg</t>
  </si>
  <si>
    <t>http://pbs.twimg.com/profile_background_images/639521106773147649/Oz9-2owe.jpg</t>
  </si>
  <si>
    <t>http://pbs.twimg.com/profile_background_images/5779523/twitter_background.jpg</t>
  </si>
  <si>
    <t>http://pbs.twimg.com/profile_background_images/469697739039600641/H6dD9jQL.jpeg</t>
  </si>
  <si>
    <t>http://pbs.twimg.com/profile_background_images/445598550580162560/k1qlS3KG.jpeg</t>
  </si>
  <si>
    <t>http://pbs.twimg.com/profile_background_images/401952047/fondos-escritorio-san-valentin-p.jpg</t>
  </si>
  <si>
    <t>http://pbs.twimg.com/profile_background_images/229372533/pixida_2.jpg</t>
  </si>
  <si>
    <t>http://pbs.twimg.com/profile_background_images/478005492757704704/guOKx0h3.png</t>
  </si>
  <si>
    <t>http://pbs.twimg.com/profile_background_images/55416498/Coronado_sunset.jpg</t>
  </si>
  <si>
    <t>http://pbs.twimg.com/profile_background_images/286422893/xaed219797f41472500e99fff5567de0.png</t>
  </si>
  <si>
    <t>http://pbs.twimg.com/profile_background_images/378800000171758257/wlQiFWLE.jpeg</t>
  </si>
  <si>
    <t>http://pbs.twimg.com/profile_background_images/490737291/autorretrato.jpg</t>
  </si>
  <si>
    <t>http://pbs.twimg.com/profile_background_images/208361085/logopractice.jpg</t>
  </si>
  <si>
    <t>http://pbs.twimg.com/profile_background_images/722058329988730880/hMueuQ2m.jpg</t>
  </si>
  <si>
    <t>http://pbs.twimg.com/profile_background_images/367428659/Franchise.jpg</t>
  </si>
  <si>
    <t>http://pbs.twimg.com/profile_background_images/235393367/respectlogo_Button.jpg</t>
  </si>
  <si>
    <t>http://pbs.twimg.com/profile_background_images/568446865205497856/fidLBcrE.jpeg</t>
  </si>
  <si>
    <t>http://pbs.twimg.com/profile_background_images/662414508/brl6q7sdd3u069lsmuqr.jpeg</t>
  </si>
  <si>
    <t>http://pbs.twimg.com/profile_background_images/447089267664097280/Ct2JrXz-.jpeg</t>
  </si>
  <si>
    <t>http://pbs.twimg.com/profile_background_images/378800000056780199/390b01bd0fcbdd7f53a49c60cf656a5d.jpeg</t>
  </si>
  <si>
    <t>http://pbs.twimg.com/profile_background_images/142549767/BNN_twitter_bg_4.jpg</t>
  </si>
  <si>
    <t>http://pbs.twimg.com/profile_background_images/509699454492889088/ov7wPbz3.jpeg</t>
  </si>
  <si>
    <t>http://pbs.twimg.com/profile_background_images/435454890756681728/FWcSYFxe.png</t>
  </si>
  <si>
    <t>http://pbs.twimg.com/profile_background_images/690544606832939008/T75hBms4.jpg</t>
  </si>
  <si>
    <t>http://pbs.twimg.com/profile_background_images/619182382462181376/z0b5PgE5.png</t>
  </si>
  <si>
    <t>http://pbs.twimg.com/profile_background_images/459296034556887040/n6vuQ9J2.jpeg</t>
  </si>
  <si>
    <t>http://pbs.twimg.com/profile_background_images/155447612/rtenews1.jpg</t>
  </si>
  <si>
    <t>http://pbs.twimg.com/profile_background_images/378800000056496883/0a3b1d2eafa8f28b37787a47b34027d9.jpeg</t>
  </si>
  <si>
    <t>http://pbs.twimg.com/profile_background_images/378800000094908557/c57aa07b7f06cdef7111f616b772fc3c.jpeg</t>
  </si>
  <si>
    <t>http://pbs.twimg.com/profile_background_images/37402900/orange_vogs.jpg</t>
  </si>
  <si>
    <t>http://pbs.twimg.com/profile_background_images/509532368722341888/jT1KEwLs.jpeg</t>
  </si>
  <si>
    <t>http://pbs.twimg.com/profile_background_images/395844963/milkywaydeathvalley.gif</t>
  </si>
  <si>
    <t>http://pbs.twimg.com/profile_background_images/518782364046983168/-RzDJhfm.jpeg</t>
  </si>
  <si>
    <t>http://pbs.twimg.com/profile_background_images/98444002/Cadaeques_from_Cathedral.jpg</t>
  </si>
  <si>
    <t>http://pbs.twimg.com/profile_background_images/562029410123927552/HsD6pI6S.jpeg</t>
  </si>
  <si>
    <t>http://pbs.twimg.com/profile_background_images/448995324376281088/A8nciOmL.jpeg</t>
  </si>
  <si>
    <t>http://pbs.twimg.com/profile_background_images/520120481035198466/EY37JHqu.jpeg</t>
  </si>
  <si>
    <t>http://pbs.twimg.com/profile_background_images/294816418/WR-Twitter-Background09.png</t>
  </si>
  <si>
    <t>http://pbs.twimg.com/profile_background_images/378800000174932464/EtzAXfQr.jpeg</t>
  </si>
  <si>
    <t>http://pbs.twimg.com/profile_background_images/51948850/twitBGzViCns.jpg</t>
  </si>
  <si>
    <t>http://pbs.twimg.com/profile_background_images/757908782/6708955fbd26ba027b010446705328d1.jpeg</t>
  </si>
  <si>
    <t>http://pbs.twimg.com/profile_background_images/378800000165866189/UEzp9fRg.jpeg</t>
  </si>
  <si>
    <t>http://pbs.twimg.com/profile_background_images/285354240/buzz_twitterbckgrd_05.jpg</t>
  </si>
  <si>
    <t>http://pbs.twimg.com/profile_background_images/378800000168856216/aE8MSFjL.jpeg</t>
  </si>
  <si>
    <t>http://pbs.twimg.com/profile_background_images/378800000176372173/nt2mwPe3.jpeg</t>
  </si>
  <si>
    <t>http://pbs.twimg.com/profile_background_images/624271146985365505/8-fd-w0p.png</t>
  </si>
  <si>
    <t>http://pbs.twimg.com/profile_background_images/163269904/tw_bg_1.jpg</t>
  </si>
  <si>
    <t>http://pbs.twimg.com/profile_background_images/82383616/DSC_0068.JPG</t>
  </si>
  <si>
    <t>http://pbs.twimg.com/profile_background_images/434181575169683456/wg0F4_7R.jpeg</t>
  </si>
  <si>
    <t>http://pbs.twimg.com/profile_background_images/378800000008230668/8d9145dd964d93eed4875687caa4af55.jpeg</t>
  </si>
  <si>
    <t>http://pbs.twimg.com/profile_background_images/562185004696875009/DiiHx54g.jpeg</t>
  </si>
  <si>
    <t>http://pbs.twimg.com/profile_background_images/710635227/326f241ecbd29d3160a2e055c80d86d7.jpeg</t>
  </si>
  <si>
    <t>http://pbs.twimg.com/profile_background_images/347953074/banksy09.jpg</t>
  </si>
  <si>
    <t>http://pbs.twimg.com/profile_background_images/578582108882374656/ERuRtxrs.jpeg</t>
  </si>
  <si>
    <t>http://pbs.twimg.com/profile_background_images/378800000150973000/XTh3ffR0.jpeg</t>
  </si>
  <si>
    <t>http://pbs.twimg.com/profile_background_images/190966293/portada_rius.jpg</t>
  </si>
  <si>
    <t>http://pbs.twimg.com/profile_background_images/431821478573506560/eedrUW4g.jpeg</t>
  </si>
  <si>
    <t>http://pbs.twimg.com/profile_background_images/378800000137247642/JQm5F0aq.jpeg</t>
  </si>
  <si>
    <t>http://pbs.twimg.com/profile_background_images/819643587/b1829f9ff7f148c3e03111dea1a4471b.jpeg</t>
  </si>
  <si>
    <t>http://pbs.twimg.com/profile_background_images/13000729/white_page.jpg</t>
  </si>
  <si>
    <t>http://pbs.twimg.com/profile_background_images/266275188/santiago_ydanez.jpg</t>
  </si>
  <si>
    <t>http://pbs.twimg.com/profile_background_images/427646410/PS-Twitter4.jpg</t>
  </si>
  <si>
    <t>http://pbs.twimg.com/profile_background_images/446689100850941952/D27v-aTY.png</t>
  </si>
  <si>
    <t>http://pbs.twimg.com/profile_background_images/572046642/ryder-horse.jpg</t>
  </si>
  <si>
    <t>http://pbs.twimg.com/profile_background_images/683068248/51b0d63e9d4ccca710f236dd9fc3e9c4.png</t>
  </si>
  <si>
    <t>http://pbs.twimg.com/profile_background_images/79161274/Smoking_Stars_by_anekdamian.jpg</t>
  </si>
  <si>
    <t>http://pbs.twimg.com/profile_background_images/866698730/7c521c5665a12ba04bec2ad510591151.jpeg</t>
  </si>
  <si>
    <t>http://pbs.twimg.com/profile_background_images/156427919/im_famous.jpg</t>
  </si>
  <si>
    <t>http://pbs.twimg.com/profile_background_images/650631180/y0h8tazza2saaj1bj4k1.jpeg</t>
  </si>
  <si>
    <t>http://pbs.twimg.com/profile_background_images/859806687/b60e0ece8ed095a5e46af7ed381225dc.jpeg</t>
  </si>
  <si>
    <t>http://pbs.twimg.com/profile_background_images/336872062/265010_607962028246_118503211_33274009_7012452_n.jpg</t>
  </si>
  <si>
    <t>http://pbs.twimg.com/profile_background_images/516298896620789760/AzY-Vt7P.png</t>
  </si>
  <si>
    <t>http://pbs.twimg.com/profile_background_images/6561010/Big_Sur_2.jpg</t>
  </si>
  <si>
    <t>http://pbs.twimg.com/profile_background_images/454330359631458304/dPf9QSTJ.jpeg</t>
  </si>
  <si>
    <t>http://pbs.twimg.com/profile_background_images/194598149/Twitter_background_red.jpg</t>
  </si>
  <si>
    <t>http://pbs.twimg.com/profile_background_images/55790865/Twitter_BG_Final_final.jpg</t>
  </si>
  <si>
    <t>http://pbs.twimg.com/profile_background_images/629637210/8pd1vh7ut8e0u4cbz5ov.jpeg</t>
  </si>
  <si>
    <t>http://pbs.twimg.com/profile_background_images/664208261/92986531d2343e8aa60787d50d2d64cb.jpeg</t>
  </si>
  <si>
    <t>http://pbs.twimg.com/profile_background_images/378800000162645662/S27BIH_u.jpeg</t>
  </si>
  <si>
    <t>http://pbs.twimg.com/profile_background_images/676820858745171968/UZIgB_U9.jpg</t>
  </si>
  <si>
    <t>http://pbs.twimg.com/profile_background_images/561990045322588161/vxwEod98.jpeg</t>
  </si>
  <si>
    <t>http://pbs.twimg.com/profile_background_images/378800000053356915/1b3cdb42fd9483ac3f83645318caa719.png</t>
  </si>
  <si>
    <t>http://pbs.twimg.com/profile_background_images/435331537165647872/YHrCZ3eR.jpeg</t>
  </si>
  <si>
    <t>http://pbs.twimg.com/profile_background_images/230161663/twitter_background_final.jpg</t>
  </si>
  <si>
    <t>http://pbs.twimg.com/profile_background_images/378800000181831735/Vf5ycmPi.jpeg</t>
  </si>
  <si>
    <t>http://pbs.twimg.com/profile_background_images/367972539/Legends_twitter_background.jpg</t>
  </si>
  <si>
    <t>http://pbs.twimg.com/profile_background_images/618816972999008256/ONdqzlcR.jpg</t>
  </si>
  <si>
    <t>http://pbs.twimg.com/profile_background_images/564821442005450756/SmyLvhXh.jpeg</t>
  </si>
  <si>
    <t>http://pbs.twimg.com/profile_background_images/437737519/Underlag_twitter.jpg</t>
  </si>
  <si>
    <t>http://pbs.twimg.com/profile_background_images/64539581/19_team.jpg</t>
  </si>
  <si>
    <t>http://pbs.twimg.com/profile_background_images/437422687955083265/S_jrVCnU.jpeg</t>
  </si>
  <si>
    <t>http://pbs.twimg.com/profile_background_images/378800000173665380/gJhEEJ-M.jpeg</t>
  </si>
  <si>
    <t>http://pbs.twimg.com/profile_background_images/688999237/32f81174a315d9023b0b478a0242fed4.jpeg</t>
  </si>
  <si>
    <t>http://pbs.twimg.com/profile_background_images/458770919129767936/D2tHS71d.png</t>
  </si>
  <si>
    <t>http://pbs.twimg.com/profile_background_images/833364194/64ecfecdecaae2ee05abca0caa2ba956.jpeg</t>
  </si>
  <si>
    <t>http://pbs.twimg.com/profile_background_images/510877344169345024/yxsNnuzf.jpeg</t>
  </si>
  <si>
    <t>http://pbs.twimg.com/profile_background_images/519919810537209856/deAocxqi.jpeg</t>
  </si>
  <si>
    <t>http://pbs.twimg.com/profile_background_images/378800000167905283/UFD0a1Tb.jpeg</t>
  </si>
  <si>
    <t>http://pbs.twimg.com/profile_background_images/378800000169967686/gFVJZg2F.png</t>
  </si>
  <si>
    <t>http://pbs.twimg.com/profile_background_images/449605009940811776/Oz0ikexI.jpeg</t>
  </si>
  <si>
    <t>http://pbs.twimg.com/profile_background_images/520649637741338624/GH1fOgre.jpeg</t>
  </si>
  <si>
    <t>http://pbs.twimg.com/profile_background_images/692736418/5c6e0a4a12b57f6610c57c161c790df9.png</t>
  </si>
  <si>
    <t>http://pbs.twimg.com/profile_background_images/97629663/snl.jpg</t>
  </si>
  <si>
    <t>http://pbs.twimg.com/profile_background_images/849874432/c8d8ceac9f4237737fece5ee9c65ca52.jpeg</t>
  </si>
  <si>
    <t>http://pbs.twimg.com/profile_background_images/738670081/e6d7139d5054cebbc99b0eb021059993.png</t>
  </si>
  <si>
    <t>http://pbs.twimg.com/profile_background_images/862807920/07f61eb2b5e09844f1f6e74220dab593.jpeg</t>
  </si>
  <si>
    <t>http://pbs.twimg.com/profile_background_images/16033240/IMG_2182.jpg</t>
  </si>
  <si>
    <t>http://pbs.twimg.com/profile_background_images/471974495125639168/rYVoX8d7.png</t>
  </si>
  <si>
    <t>http://pbs.twimg.com/profile_background_images/692471781/6a34db45e6a1d990ae59a31356abb50c.jpeg</t>
  </si>
  <si>
    <t>http://pbs.twimg.com/profile_background_images/273924454/TDC27_TORStar_Twitter_Background02_110517_usethis.jpg</t>
  </si>
  <si>
    <t>http://pbs.twimg.com/profile_background_images/725081599344271361/W0DvpP_z.jpg</t>
  </si>
  <si>
    <t>http://pbs.twimg.com/profile_background_images/378800000084474641/2de52106c7affdf859232bd151247a7c.jpeg</t>
  </si>
  <si>
    <t>http://pbs.twimg.com/profile_background_images/378800000166440960/fSTFCpl8.jpeg</t>
  </si>
  <si>
    <t>http://pbs.twimg.com/profile_background_images/342322874/hexagon.gif</t>
  </si>
  <si>
    <t>http://pbs.twimg.com/profile_background_images/122034670/thaily_and_me.jpg</t>
  </si>
  <si>
    <t>http://pbs.twimg.com/profile_background_images/448880582/green-maple-leaves-wallpapers_1920x1200.jpg</t>
  </si>
  <si>
    <t>http://pbs.twimg.com/profile_background_images/854318166/0a815f4c07fb17de49fc59402ae6e3ab.jpeg</t>
  </si>
  <si>
    <t>http://pbs.twimg.com/profile_background_images/102809250/luna__3_.jpg</t>
  </si>
  <si>
    <t>http://pbs.twimg.com/profile_background_images/631173576561967104/jU31Nvvc.jpg</t>
  </si>
  <si>
    <t>http://pbs.twimg.com/profile_background_images/104908546/bg1.jpg</t>
  </si>
  <si>
    <t>http://pbs.twimg.com/profile_background_images/352993309/IMG_0725.PNG</t>
  </si>
  <si>
    <t>http://pbs.twimg.com/profile_background_images/747582672/5dc90c2e9a8c3590cdb01699935c2af5.jpeg</t>
  </si>
  <si>
    <t>http://pbs.twimg.com/profile_background_images/661673534993764352/WcuZDiFQ.jpg</t>
  </si>
  <si>
    <t>http://pbs.twimg.com/profile_background_images/454733072865316864/6sYJNZ6t.png</t>
  </si>
  <si>
    <t>http://pbs.twimg.com/profile_background_images/426019337/Zeus_220__Navy_blue_Z229.JPG</t>
  </si>
  <si>
    <t>http://pbs.twimg.com/profile_background_images/231249124/Kenny__s_background_by_thatismachine.jpg</t>
  </si>
  <si>
    <t>http://pbs.twimg.com/profile_background_images/442076900/11-06-21_______.jpg</t>
  </si>
  <si>
    <t>http://pbs.twimg.com/profile_background_images/378800000176875704/J4-ULrfS.jpeg</t>
  </si>
  <si>
    <t>http://pbs.twimg.com/profile_background_images/146488855/xc4d6906e39990c013b998e4a1b3a94a.png</t>
  </si>
  <si>
    <t>http://pbs.twimg.com/profile_background_images/11951762/backtwitt.png</t>
  </si>
  <si>
    <t>http://pbs.twimg.com/profile_background_images/520524977892630528/pDaaUA3c.jpeg</t>
  </si>
  <si>
    <t>http://pbs.twimg.com/profile_background_images/630961521/ospq4g65izqyf38k3rlr.jpeg</t>
  </si>
  <si>
    <t>http://pbs.twimg.com/profile_background_images/398253189/TwitterBG.jpg</t>
  </si>
  <si>
    <t>http://pbs.twimg.com/profile_background_images/486359814881030144/fYEisRj4.png</t>
  </si>
  <si>
    <t>http://pbs.twimg.com/profile_background_images/378800000087963004/44d4d68cf76fe9e03a01c57bac8f722c.gif</t>
  </si>
  <si>
    <t>http://pbs.twimg.com/profile_background_images/18632290/blueswirls.jpg</t>
  </si>
  <si>
    <t>http://pbs.twimg.com/profile_background_images/588449422255661056/cxwHycPO.jpg</t>
  </si>
  <si>
    <t>http://pbs.twimg.com/profile_background_images/75782489/twitter.jpg</t>
  </si>
  <si>
    <t>http://pbs.twimg.com/profile_background_images/704733418/02c9dd7aefec7a83ecb0779ef4f6e9cc.jpeg</t>
  </si>
  <si>
    <t>http://pbs.twimg.com/profile_background_images/890247072/82ab67dcda5cb26b14bbeda2c80c1e00.png</t>
  </si>
  <si>
    <t>http://pbs.twimg.com/profile_background_images/134425535/LOGO_1_.jpg</t>
  </si>
  <si>
    <t>http://pbs.twimg.com/profile_background_images/378800000056020997/f0dc7969a14b63c7b5d9f7b0dc0e3c77.jpeg</t>
  </si>
  <si>
    <t>http://pbs.twimg.com/profile_background_images/78255898/IMG_5224_baja4.jpg</t>
  </si>
  <si>
    <t>http://pbs.twimg.com/profile_background_images/396350285/x3e9b35fefd8bfa6f86568b590b8f192.png</t>
  </si>
  <si>
    <t>http://pbs.twimg.com/profile_background_images/782096371/9ce89fa6569f052b791bc12fadb254c5.jpeg</t>
  </si>
  <si>
    <t>http://pbs.twimg.com/profile_background_images/534473268439179264/liv_2alp.jpeg</t>
  </si>
  <si>
    <t>http://pbs.twimg.com/profile_background_images/168451987/xfdf535c979ded5d8399208a6d7ff035.jpg</t>
  </si>
  <si>
    <t>http://pbs.twimg.com/profile_background_images/378800000120756018/ef1f209fc5e3be05514440ed391453f9.jpeg</t>
  </si>
  <si>
    <t>http://pbs.twimg.com/profile_background_images/399203894/twitter.gif</t>
  </si>
  <si>
    <t>http://pbs.twimg.com/profile_background_images/626682906/itt7iyyy4pkunymwle1l.jpeg</t>
  </si>
  <si>
    <t>http://pbs.twimg.com/profile_background_images/691640175/748aadba82ab5c37020d9ef90de8ab00.jpeg</t>
  </si>
  <si>
    <t>http://pbs.twimg.com/profile_background_images/284395211/The-Holstee-Manifesto.jpg</t>
  </si>
  <si>
    <t>http://pbs.twimg.com/profile_background_images/527503291022712832/4D3xi6Fz.jpeg</t>
  </si>
  <si>
    <t>http://pbs.twimg.com/profile_background_images/212553422/NYS_seal.jpg</t>
  </si>
  <si>
    <t>http://pbs.twimg.com/profile_background_images/702573296148226048/Nlrkhnnc.jpg</t>
  </si>
  <si>
    <t>http://pbs.twimg.com/profile_background_images/711210540744310784/iVGbJz0x.jpg</t>
  </si>
  <si>
    <t>http://pbs.twimg.com/profile_background_images/378800000081492575/dc1ace90da7622b654a76e8092b37256.jpeg</t>
  </si>
  <si>
    <t>http://pbs.twimg.com/profile_background_images/142253496/freetwitterl-2--un-1-.br.jpg</t>
  </si>
  <si>
    <t>http://pbs.twimg.com/profile_background_images/771690637/5bec9e4408beff10ed98c63ea94d8512.jpeg</t>
  </si>
  <si>
    <t>http://pbs.twimg.com/profile_background_images/99789111/earth04.jpg</t>
  </si>
  <si>
    <t>http://pbs.twimg.com/profile_background_images/527724291/fbi_twitter_back2.jpg</t>
  </si>
  <si>
    <t>http://pbs.twimg.com/profile_background_images/378800000085746640/819d5530bd480f3c4f04f20f43abf0a9.png</t>
  </si>
  <si>
    <t>http://pbs.twimg.com/profile_background_images/700085799/cf74f4da6f3fb2c196126147c88fa7cb.jpeg</t>
  </si>
  <si>
    <t>http://pbs.twimg.com/profile_background_images/766389474/5b1c761caf99089b6f8c654819f160ab.jpeg</t>
  </si>
  <si>
    <t>http://pbs.twimg.com/profile_background_images/142283343/palantir-twitter-bg.jpg</t>
  </si>
  <si>
    <t>http://pbs.twimg.com/profile_background_images/552218102012723200/qS3F_VwJ.jpeg</t>
  </si>
  <si>
    <t>http://pbs.twimg.com/profile_background_images/378800000025464091/e7cb611c413166f13a6ca7c86a9fdfe9.jpeg</t>
  </si>
  <si>
    <t>http://pbs.twimg.com/profile_background_images/462227998591029248/NLSd1sCD.jpeg</t>
  </si>
  <si>
    <t>http://pbs.twimg.com/profile_background_images/467008674846613504/UP7WKMN8.jpeg</t>
  </si>
  <si>
    <t>http://pbs.twimg.com/profile_background_images/646413777/wu1o9m7iicydpqylx9nk.jpeg</t>
  </si>
  <si>
    <t>http://pbs.twimg.com/profile_background_images/531366375730601986/nBIwOK_9.png</t>
  </si>
  <si>
    <t>http://pbs.twimg.com/profile_background_images/362280939/___.png</t>
  </si>
  <si>
    <t>http://pbs.twimg.com/profile_background_images/259692460/AWB_Background.gif</t>
  </si>
  <si>
    <t>http://pbs.twimg.com/profile_background_images/378800000100399672/25e09752c292d1c30cffd3c5f4b157ea.jpeg</t>
  </si>
  <si>
    <t>http://pbs.twimg.com/profile_background_images/575688455558074368/ErPqd4aC.jpeg</t>
  </si>
  <si>
    <t>http://pbs.twimg.com/profile_background_images/378800000057260232/0a4d129fb31bee9ebcf92a4cec4ff025.jpeg</t>
  </si>
  <si>
    <t>http://pbs.twimg.com/profile_background_images/5467856/207159_SP.jpg</t>
  </si>
  <si>
    <t>http://pbs.twimg.com/profile_background_images/112790377/fondstwitt9.png</t>
  </si>
  <si>
    <t>http://pbs.twimg.com/profile_background_images/869839795/84fd16a5b24f83b348fbc0f825b75eda.png</t>
  </si>
  <si>
    <t>http://pbs.twimg.com/profile_background_images/71657844/afy_twitter_bg.jpg</t>
  </si>
  <si>
    <t>http://pbs.twimg.com/profile_background_images/366001204/upintheair_526_112537.jpg</t>
  </si>
  <si>
    <t>http://pbs.twimg.com/profile_background_images/598641958504902657/DTRSlxm2.png</t>
  </si>
  <si>
    <t>http://pbs.twimg.com/profile_background_images/646559511017185280/Zi3MDQM7.jpg</t>
  </si>
  <si>
    <t>http://pbs.twimg.com/profile_background_images/168089082/9pt-background-twitter.png</t>
  </si>
  <si>
    <t>http://pbs.twimg.com/profile_background_images/549756253/images.jpg</t>
  </si>
  <si>
    <t>http://pbs.twimg.com/profile_background_images/839915777/0f419adbbfd7b2d30a6ecde1fda4f07a.png</t>
  </si>
  <si>
    <t>http://pbs.twimg.com/profile_background_images/422966121/Forside_-_Spis_din_have.jpg</t>
  </si>
  <si>
    <t>http://pbs.twimg.com/profile_images/885533888289927168/ejhxln_Z_normal.jpg</t>
  </si>
  <si>
    <t>http://pbs.twimg.com/profile_images/906120746967203840/mSDwgBci_normal.jpg</t>
  </si>
  <si>
    <t>http://pbs.twimg.com/profile_images/3113799741/dd1b4f6847728e1d441f579aa94f8f12_normal.jpeg</t>
  </si>
  <si>
    <t>http://pbs.twimg.com/profile_images/873569412313436160/13t4XbTP_normal.jpg</t>
  </si>
  <si>
    <t>http://pbs.twimg.com/profile_images/2939092248/05895fe6f449b46adb202179141a6958_normal.jpeg</t>
  </si>
  <si>
    <t>http://pbs.twimg.com/profile_images/86949369/ivpacaicon_normal.jpg</t>
  </si>
  <si>
    <t>http://pbs.twimg.com/profile_images/939142405994954752/R8cf4OM-_normal.jpg</t>
  </si>
  <si>
    <t>http://pbs.twimg.com/profile_images/698324387825516544/NXpktxn5_normal.png</t>
  </si>
  <si>
    <t>http://pbs.twimg.com/profile_images/755022654856396800/Q0-wrYuv_normal.jpg</t>
  </si>
  <si>
    <t>http://pbs.twimg.com/profile_images/125166053/PALOGOsq_normal.jpg</t>
  </si>
  <si>
    <t>http://pbs.twimg.com/profile_images/600359329586380801/n4QOmEMc_normal.jpg</t>
  </si>
  <si>
    <t>http://pbs.twimg.com/profile_images/826464533170499584/E39xO2-c_normal.jpg</t>
  </si>
  <si>
    <t>http://pbs.twimg.com/profile_images/693921828302008320/vnCvrojw_normal.jpg</t>
  </si>
  <si>
    <t>http://pbs.twimg.com/profile_images/902169966819942402/kuRqa-Su_normal.jpg</t>
  </si>
  <si>
    <t>http://pbs.twimg.com/profile_images/847209716631584768/zewdEcAT_normal.jpg</t>
  </si>
  <si>
    <t>http://pbs.twimg.com/profile_images/962826650059788288/bVmrys7Y_normal.jpg</t>
  </si>
  <si>
    <t>http://pbs.twimg.com/profile_images/479910849897713665/2TH2hgz__normal.jpeg</t>
  </si>
  <si>
    <t>http://pbs.twimg.com/profile_images/871501900042129408/e68bBHdY_normal.jpg</t>
  </si>
  <si>
    <t>http://pbs.twimg.com/profile_images/867622732502007810/nALNdllR_normal.jpg</t>
  </si>
  <si>
    <t>http://pbs.twimg.com/profile_images/902547410894934016/o1MdCpI-_normal.jpg</t>
  </si>
  <si>
    <t>http://pbs.twimg.com/profile_images/711957696006766592/uVsS1gQl_normal.jpg</t>
  </si>
  <si>
    <t>http://pbs.twimg.com/profile_images/3785213329/9ea676eefa9cc3354915ee667e82b470_normal.png</t>
  </si>
  <si>
    <t>http://pbs.twimg.com/profile_images/814203107408285696/YhkxQbU__normal.jpg</t>
  </si>
  <si>
    <t>http://pbs.twimg.com/profile_images/912253298396291072/8PXlschF_normal.jpg</t>
  </si>
  <si>
    <t>http://pbs.twimg.com/profile_images/948699339269918720/nHlP4Lj8_normal.jpg</t>
  </si>
  <si>
    <t>http://pbs.twimg.com/profile_images/688142896348803072/RbC_QmQ3_normal.jpg</t>
  </si>
  <si>
    <t>http://pbs.twimg.com/profile_images/967376735955283968/ksw1blZH_normal.jpg</t>
  </si>
  <si>
    <t>http://pbs.twimg.com/profile_images/960267932285722624/IgnrzZaj_normal.jpg</t>
  </si>
  <si>
    <t>http://pbs.twimg.com/profile_images/946478501636595713/BmpGMVyt_normal.jpg</t>
  </si>
  <si>
    <t>http://pbs.twimg.com/profile_images/914188913358655488/UzU3FTWt_normal.jpg</t>
  </si>
  <si>
    <t>http://pbs.twimg.com/profile_images/740953879731425281/MZI61Ij6_normal.jpg</t>
  </si>
  <si>
    <t>http://pbs.twimg.com/profile_images/723561625047961601/pIOevlVB_normal.jpg</t>
  </si>
  <si>
    <t>http://pbs.twimg.com/profile_images/700010049729482753/GB0EVBPI_normal.jpg</t>
  </si>
  <si>
    <t>http://pbs.twimg.com/profile_images/838594837465214976/voaStsLr_normal.jpg</t>
  </si>
  <si>
    <t>http://pbs.twimg.com/profile_images/962017513004347392/1ryxsK3v_normal.jpg</t>
  </si>
  <si>
    <t>http://pbs.twimg.com/profile_images/898425254149734400/DyKWU6Wf_normal.jpg</t>
  </si>
  <si>
    <t>http://pbs.twimg.com/profile_images/966877719320563712/3Q6juM6g_normal.jpg</t>
  </si>
  <si>
    <t>http://pbs.twimg.com/profile_images/885285513112039424/Q4uM1GTd_normal.jpg</t>
  </si>
  <si>
    <t>http://pbs.twimg.com/profile_images/858746465145028609/UuRmXwLw_normal.jpg</t>
  </si>
  <si>
    <t>http://pbs.twimg.com/profile_images/904818695117123584/NxVKqgZA_normal.jpg</t>
  </si>
  <si>
    <t>http://pbs.twimg.com/profile_images/823162940144685057/drTu-ksI_normal.jpg</t>
  </si>
  <si>
    <t>http://pbs.twimg.com/profile_images/949319757399932928/Htt4nVhF_normal.jpg</t>
  </si>
  <si>
    <t>http://pbs.twimg.com/profile_images/692371388636749824/lixyU-SW_normal.png</t>
  </si>
  <si>
    <t>http://pbs.twimg.com/profile_images/840278799275216897/w-djYAfc_normal.jpg</t>
  </si>
  <si>
    <t>http://pbs.twimg.com/profile_images/1328833931/logo_no_name_normal.jpg</t>
  </si>
  <si>
    <t>http://pbs.twimg.com/profile_images/378800000628189715/b57d3eeecfbbbf3a203f87916a74cd82_normal.jpeg</t>
  </si>
  <si>
    <t>http://pbs.twimg.com/profile_images/1389839138/SmaleA_photo_current_normal.jpg</t>
  </si>
  <si>
    <t>http://pbs.twimg.com/profile_images/732596021788856320/av9b9dVq_normal.jpg</t>
  </si>
  <si>
    <t>http://pbs.twimg.com/profile_images/791334152536780800/jQbSt8v__normal.jpg</t>
  </si>
  <si>
    <t>http://pbs.twimg.com/profile_images/947147761568440320/JXSR03xA_normal.jpg</t>
  </si>
  <si>
    <t>http://pbs.twimg.com/profile_images/2292150759/vouyo6pscpnut86margs_normal.jpeg</t>
  </si>
  <si>
    <t>http://pbs.twimg.com/profile_images/943810775717576704/-0yIEQM3_normal.jpg</t>
  </si>
  <si>
    <t>http://pbs.twimg.com/profile_images/920006008876888065/re5dLFcD_normal.jpg</t>
  </si>
  <si>
    <t>http://pbs.twimg.com/profile_images/835732250041843712/VIEHr0Q3_normal.jpg</t>
  </si>
  <si>
    <t>http://pbs.twimg.com/profile_images/481042421224964096/_DLmyCKN_normal.png</t>
  </si>
  <si>
    <t>http://pbs.twimg.com/profile_images/961960704768118784/U15Si_Ob_normal.jpg</t>
  </si>
  <si>
    <t>http://pbs.twimg.com/profile_images/133357218/hong_kong_normal.jpg</t>
  </si>
  <si>
    <t>http://pbs.twimg.com/profile_images/914954710838325248/gkwyp_yD_normal.jpg</t>
  </si>
  <si>
    <t>http://pbs.twimg.com/profile_images/814100968430325760/01DAFQBk_normal.jpg</t>
  </si>
  <si>
    <t>http://pbs.twimg.com/profile_images/953315783232208896/H8F3RGKh_normal.jpg</t>
  </si>
  <si>
    <t>http://pbs.twimg.com/profile_images/921774638362791936/WegwPfiV_normal.jpg</t>
  </si>
  <si>
    <t>http://pbs.twimg.com/profile_images/786045693697875968/UKY-V-CK_normal.jpg</t>
  </si>
  <si>
    <t>http://pbs.twimg.com/profile_images/872194632070963200/eZ-947hi_normal.jpg</t>
  </si>
  <si>
    <t>http://pbs.twimg.com/profile_images/875472973343358977/uCNMZmwV_normal.jpg</t>
  </si>
  <si>
    <t>http://pbs.twimg.com/profile_images/910620180501356546/ujJcRAIC_normal.jpg</t>
  </si>
  <si>
    <t>http://pbs.twimg.com/profile_images/909088108930506753/dPOIsvN4_normal.jpg</t>
  </si>
  <si>
    <t>http://pbs.twimg.com/profile_images/897221513669103616/gzKkXz82_normal.jpg</t>
  </si>
  <si>
    <t>http://pbs.twimg.com/profile_images/900086442881306624/AqCmsb0v_normal.jpg</t>
  </si>
  <si>
    <t>http://pbs.twimg.com/profile_images/840135773001203712/LLAxftdG_normal.jpg</t>
  </si>
  <si>
    <t>http://pbs.twimg.com/profile_images/819327783558139905/jyxDs8-N_normal.jpg</t>
  </si>
  <si>
    <t>http://pbs.twimg.com/profile_images/530570939650809856/39VrQB8K_normal.jpeg</t>
  </si>
  <si>
    <t>http://pbs.twimg.com/profile_images/912553794935734272/0ibtOgV__normal.jpg</t>
  </si>
  <si>
    <t>http://pbs.twimg.com/profile_images/886794838955376640/AW86_fc7_normal.jpg</t>
  </si>
  <si>
    <t>http://pbs.twimg.com/profile_images/931247005019488256/cj7xELBF_normal.jpg</t>
  </si>
  <si>
    <t>http://pbs.twimg.com/profile_images/965937779287801856/M14zdu-m_normal.jpg</t>
  </si>
  <si>
    <t>http://pbs.twimg.com/profile_images/929531131560464384/5gP82qfz_normal.jpg</t>
  </si>
  <si>
    <t>http://pbs.twimg.com/profile_images/840212064861741057/xozvahqO_normal.jpg</t>
  </si>
  <si>
    <t>http://pbs.twimg.com/profile_images/875574150919733249/l2u6taDL_normal.jpg</t>
  </si>
  <si>
    <t>http://pbs.twimg.com/profile_images/689499432149213184/GFbZfsAT_normal.jpg</t>
  </si>
  <si>
    <t>http://pbs.twimg.com/profile_images/840938374412279809/Iq7VZdNr_normal.jpg</t>
  </si>
  <si>
    <t>http://pbs.twimg.com/profile_images/909590467788099586/o5x9cif5_normal.jpg</t>
  </si>
  <si>
    <t>http://pbs.twimg.com/profile_images/579026092914294784/KFrOWkX__normal.png</t>
  </si>
  <si>
    <t>http://pbs.twimg.com/profile_images/677625882924699650/nIWmm6ug_normal.jpg</t>
  </si>
  <si>
    <t>http://pbs.twimg.com/profile_images/740894844483215364/XEMpneRM_normal.jpg</t>
  </si>
  <si>
    <t>http://pbs.twimg.com/profile_images/904471182514245633/CvzCJHJq_normal.jpg</t>
  </si>
  <si>
    <t>http://pbs.twimg.com/profile_images/962604201137328129/K9gwejKm_normal.jpg</t>
  </si>
  <si>
    <t>http://pbs.twimg.com/profile_images/734409164206837760/lQmkNZah_normal.jpg</t>
  </si>
  <si>
    <t>http://pbs.twimg.com/profile_images/875407795012730881/DbS87-4R_normal.jpg</t>
  </si>
  <si>
    <t>http://pbs.twimg.com/profile_images/875406665159516161/ds4HQ-f9_normal.jpg</t>
  </si>
  <si>
    <t>http://pbs.twimg.com/profile_images/531237358834688000/YSf9aj5w_normal.png</t>
  </si>
  <si>
    <t>http://pbs.twimg.com/profile_images/563847586084159488/rfwD6p0H_normal.jpeg</t>
  </si>
  <si>
    <t>http://pbs.twimg.com/profile_images/921490940065222656/JK48kqzS_normal.jpg</t>
  </si>
  <si>
    <t>http://pbs.twimg.com/profile_images/966783581812125696/ccq7s5k7_normal.jpg</t>
  </si>
  <si>
    <t>http://pbs.twimg.com/profile_images/882599105163407361/nLj2DHvK_normal.jpg</t>
  </si>
  <si>
    <t>http://pbs.twimg.com/profile_images/943735160201134081/dI5okukh_normal.jpg</t>
  </si>
  <si>
    <t>http://pbs.twimg.com/profile_images/889962653715546113/ozEKgIrY_normal.jpg</t>
  </si>
  <si>
    <t>http://pbs.twimg.com/profile_images/2603349592/wxh4f6sblpqh6cvwsijb_normal.jpeg</t>
  </si>
  <si>
    <t>http://pbs.twimg.com/profile_images/955890202152595456/WvtHD6WZ_normal.jpg</t>
  </si>
  <si>
    <t>http://pbs.twimg.com/profile_images/951881800917413890/orEhRwPV_normal.jpg</t>
  </si>
  <si>
    <t>http://pbs.twimg.com/profile_images/936065550706339840/zCHQPZ2k_normal.jpg</t>
  </si>
  <si>
    <t>http://pbs.twimg.com/profile_images/948042079736877056/mJV8jAPd_normal.jpg</t>
  </si>
  <si>
    <t>http://pbs.twimg.com/profile_images/819143420274950144/DCQk0sHL_normal.jpg</t>
  </si>
  <si>
    <t>http://pbs.twimg.com/profile_images/657336992053616640/w8yK1Ljn_normal.jpg</t>
  </si>
  <si>
    <t>http://pbs.twimg.com/profile_images/646009828536520704/ENk5b_9g_normal.jpg</t>
  </si>
  <si>
    <t>http://pbs.twimg.com/profile_images/900007740826943488/EjQUxYIS_normal.jpg</t>
  </si>
  <si>
    <t>http://pbs.twimg.com/profile_images/919848581648936960/GDSe6Laq_normal.jpg</t>
  </si>
  <si>
    <t>http://pbs.twimg.com/profile_images/838051301246263297/CWoX0m4q_normal.jpg</t>
  </si>
  <si>
    <t>http://pbs.twimg.com/profile_images/3069893424/ee32acabca4e83fbac6e8a7c37a619d7_normal.jpeg</t>
  </si>
  <si>
    <t>http://pbs.twimg.com/profile_images/809053307142541314/3uQ9Xihb_normal.jpg</t>
  </si>
  <si>
    <t>http://pbs.twimg.com/profile_images/885485780679835648/WNvsjjFb_normal.jpg</t>
  </si>
  <si>
    <t>http://pbs.twimg.com/profile_images/960005769889398784/GKrrY-7__normal.jpg</t>
  </si>
  <si>
    <t>http://pbs.twimg.com/profile_images/782474226020200448/zDo-gAo0_normal.jpg</t>
  </si>
  <si>
    <t>http://pbs.twimg.com/profile_images/967814906694258690/kSkOG8h7_normal.jpg</t>
  </si>
  <si>
    <t>http://pbs.twimg.com/profile_images/790585714333380612/a4lu1R5I_normal.jpg</t>
  </si>
  <si>
    <t>http://pbs.twimg.com/profile_images/847447080465448960/PhU4Ve4A_normal.jpg</t>
  </si>
  <si>
    <t>http://pbs.twimg.com/profile_images/875714382575128576/Gy0l40mf_normal.jpg</t>
  </si>
  <si>
    <t>http://pbs.twimg.com/profile_images/870451649596108800/JbH-G_Xy_normal.jpg</t>
  </si>
  <si>
    <t>http://pbs.twimg.com/profile_images/945604453176102912/Qse1M-k7_normal.jpg</t>
  </si>
  <si>
    <t>http://pbs.twimg.com/profile_images/815933068640976896/8LEIbjwU_normal.jpg</t>
  </si>
  <si>
    <t>http://pbs.twimg.com/profile_images/964971529875394566/HsQ2dvCf_normal.jpg</t>
  </si>
  <si>
    <t>http://pbs.twimg.com/profile_images/484096597/squarelogo_normal.jpg</t>
  </si>
  <si>
    <t>http://pbs.twimg.com/profile_images/966552445533937664/kl1LJZFP_normal.jpg</t>
  </si>
  <si>
    <t>http://pbs.twimg.com/profile_images/948612500802736130/daDYoPzk_normal.jpg</t>
  </si>
  <si>
    <t>http://pbs.twimg.com/profile_images/966692874682118144/_9keP5sd_normal.jpg</t>
  </si>
  <si>
    <t>http://pbs.twimg.com/profile_images/855308045009551360/yOK3-Iqf_normal.jpg</t>
  </si>
  <si>
    <t>http://pbs.twimg.com/profile_images/962066685158027265/gvQFIoBc_normal.jpg</t>
  </si>
  <si>
    <t>http://pbs.twimg.com/profile_images/937548694332862464/KfMwSo-v_normal.jpg</t>
  </si>
  <si>
    <t>http://pbs.twimg.com/profile_images/940202913393082373/23X8DJQc_normal.jpg</t>
  </si>
  <si>
    <t>http://pbs.twimg.com/profile_images/949521247158841345/tzcspP-B_normal.jpg</t>
  </si>
  <si>
    <t>http://pbs.twimg.com/profile_images/956502934174552064/4bJVp58d_normal.jpg</t>
  </si>
  <si>
    <t>http://pbs.twimg.com/profile_images/880691987573329922/udY8ol0Q_normal.jpg</t>
  </si>
  <si>
    <t>http://pbs.twimg.com/profile_images/2792888643/6748076d10d79860344d8c50fd193767_normal.jpeg</t>
  </si>
  <si>
    <t>http://pbs.twimg.com/profile_images/935527226317062146/dZWjwP5y_normal.jpg</t>
  </si>
  <si>
    <t>http://pbs.twimg.com/profile_images/871526794234535937/VUlweKeM_normal.jpg</t>
  </si>
  <si>
    <t>http://pbs.twimg.com/profile_images/808849706591784960/llTLUjie_normal.jpg</t>
  </si>
  <si>
    <t>http://pbs.twimg.com/profile_images/479298200084283392/L4VYOfX7_normal.jpeg</t>
  </si>
  <si>
    <t>http://pbs.twimg.com/profile_images/958465847730712576/5_CH8JFW_normal.jpg</t>
  </si>
  <si>
    <t>http://pbs.twimg.com/profile_images/966989020084387840/whPqfkzR_normal.jpg</t>
  </si>
  <si>
    <t>http://pbs.twimg.com/profile_images/664470234049486848/bQMB6bT3_normal.png</t>
  </si>
  <si>
    <t>http://pbs.twimg.com/profile_images/939949603260125185/ujs6FaXq_normal.jpg</t>
  </si>
  <si>
    <t>http://pbs.twimg.com/profile_images/954286232900657152/8Npd5hqG_normal.jpg</t>
  </si>
  <si>
    <t>http://pbs.twimg.com/profile_images/949928810148978689/mJdpAh53_normal.jpg</t>
  </si>
  <si>
    <t>http://pbs.twimg.com/profile_images/914791471601131520/6ce8JuG__normal.jpg</t>
  </si>
  <si>
    <t>http://pbs.twimg.com/profile_images/959062096552996866/7ytYRbWt_normal.jpg</t>
  </si>
  <si>
    <t>http://pbs.twimg.com/profile_images/847482692467802112/tr2EcQus_normal.jpg</t>
  </si>
  <si>
    <t>http://pbs.twimg.com/profile_images/420049966602530816/jIYvDzcx_normal.jpeg</t>
  </si>
  <si>
    <t>http://pbs.twimg.com/profile_images/733642354565996544/JrzvO3Y7_normal.jpg</t>
  </si>
  <si>
    <t>http://pbs.twimg.com/profile_images/831984082800123905/a9NVGK6E_normal.jpg</t>
  </si>
  <si>
    <t>http://pbs.twimg.com/profile_images/939495992164044800/yPhr2fVo_normal.jpg</t>
  </si>
  <si>
    <t>http://pbs.twimg.com/profile_images/723522846375460866/i7wQxRel_normal.jpg</t>
  </si>
  <si>
    <t>http://pbs.twimg.com/profile_images/1673907275/image_normal.jpg</t>
  </si>
  <si>
    <t>http://pbs.twimg.com/profile_images/925104346785775617/-DAtM2Y2_normal.jpg</t>
  </si>
  <si>
    <t>http://pbs.twimg.com/profile_images/892219543593951233/HGohuqpo_normal.jpg</t>
  </si>
  <si>
    <t>http://pbs.twimg.com/profile_images/884724494040002561/Fx9cwbVX_normal.jpg</t>
  </si>
  <si>
    <t>http://pbs.twimg.com/profile_images/859402892394061824/G-EDztid_normal.jpg</t>
  </si>
  <si>
    <t>http://pbs.twimg.com/profile_images/841698495081918464/_JitrkDy_normal.jpg</t>
  </si>
  <si>
    <t>http://pbs.twimg.com/profile_images/768603801427128320/hoXLNWGw_normal.jpg</t>
  </si>
  <si>
    <t>http://pbs.twimg.com/profile_images/697499991158423553/3Gvi2gSM_normal.jpg</t>
  </si>
  <si>
    <t>http://pbs.twimg.com/profile_images/486921871036645376/L_t6L2h6_normal.png</t>
  </si>
  <si>
    <t>http://pbs.twimg.com/profile_images/935635559317495808/V0sgBen1_normal.jpg</t>
  </si>
  <si>
    <t>http://pbs.twimg.com/profile_images/479887896598433793/v48vwT43_normal.jpeg</t>
  </si>
  <si>
    <t>http://pbs.twimg.com/profile_images/378800000553456463/eb136c29ae2d191bfa2ecbeeffabedd9_normal.jpeg</t>
  </si>
  <si>
    <t>http://pbs.twimg.com/profile_images/902629136916557824/O7l_oqTE_normal.jpg</t>
  </si>
  <si>
    <t>http://pbs.twimg.com/profile_images/861183011047395328/B5tEak8p_normal.jpg</t>
  </si>
  <si>
    <t>http://pbs.twimg.com/profile_images/561136257305034753/7gqLLM_q_normal.jpeg</t>
  </si>
  <si>
    <t>http://pbs.twimg.com/profile_images/1836664437/transformers3-1_normal.jpg</t>
  </si>
  <si>
    <t>http://pbs.twimg.com/profile_images/954521169574678529/XiNM9CTj_normal.jpg</t>
  </si>
  <si>
    <t>http://pbs.twimg.com/profile_images/964193715119181824/OV4gwe5L_normal.jpg</t>
  </si>
  <si>
    <t>http://pbs.twimg.com/profile_images/526021324850749441/BwdeSOLf_normal.jpeg</t>
  </si>
  <si>
    <t>http://pbs.twimg.com/profile_images/378800000225711367/17156b544708cbdf48bbf82c07efefc0_normal.jpeg</t>
  </si>
  <si>
    <t>http://pbs.twimg.com/profile_images/877585850409693188/Mumeqwyq_normal.jpg</t>
  </si>
  <si>
    <t>http://pbs.twimg.com/profile_images/959892339761262593/xydLK9TP_normal.jpg</t>
  </si>
  <si>
    <t>http://pbs.twimg.com/profile_images/967638650291933184/58T-QPyN_normal.jpg</t>
  </si>
  <si>
    <t>http://pbs.twimg.com/profile_images/933254372330323970/P5m_TYou_normal.jpg</t>
  </si>
  <si>
    <t>http://pbs.twimg.com/profile_images/875473634126704642/_zfnBlFa_normal.jpg</t>
  </si>
  <si>
    <t>http://pbs.twimg.com/profile_images/925253879129878528/sjAe1W36_normal.jpg</t>
  </si>
  <si>
    <t>http://pbs.twimg.com/profile_images/968175890856210432/HUkaXGgJ_normal.jpg</t>
  </si>
  <si>
    <t>http://pbs.twimg.com/profile_images/639377296844029952/M5sw-bKA_normal.jpg</t>
  </si>
  <si>
    <t>http://pbs.twimg.com/profile_images/667795472619147264/5naGEluI_normal.jpg</t>
  </si>
  <si>
    <t>http://pbs.twimg.com/profile_images/909741384919379968/6nl01VTE_normal.jpg</t>
  </si>
  <si>
    <t>http://pbs.twimg.com/profile_images/941928197846835200/4E89bXCF_normal.jpg</t>
  </si>
  <si>
    <t>http://pbs.twimg.com/profile_images/889515094572486657/xtlkvZ7__normal.jpg</t>
  </si>
  <si>
    <t>http://pbs.twimg.com/profile_images/763800818441003008/o4IDxOqw_normal.jpg</t>
  </si>
  <si>
    <t>http://pbs.twimg.com/profile_images/727716780861497346/8BPaZKst_normal.jpg</t>
  </si>
  <si>
    <t>http://pbs.twimg.com/profile_images/960207051136929792/l-HvhRzO_normal.jpg</t>
  </si>
  <si>
    <t>http://pbs.twimg.com/profile_images/230324514/rg_karte_normal.jpg</t>
  </si>
  <si>
    <t>http://pbs.twimg.com/profile_images/963798059766333440/sUz0oNcr_normal.jpg</t>
  </si>
  <si>
    <t>http://pbs.twimg.com/profile_images/730087712473022464/oKhsmmLS_normal.jpg</t>
  </si>
  <si>
    <t>http://pbs.twimg.com/profile_images/463674157725532160/exx8EGeZ_normal.jpeg</t>
  </si>
  <si>
    <t>http://pbs.twimg.com/profile_images/950370568557219840/hjQyznXW_normal.jpg</t>
  </si>
  <si>
    <t>http://pbs.twimg.com/profile_images/3083503279/b32ee6f763af4e2a578e8ccbf6b39302_normal.png</t>
  </si>
  <si>
    <t>http://pbs.twimg.com/profile_images/713287941640953856/6-Pk0yNy_normal.jpg</t>
  </si>
  <si>
    <t>http://pbs.twimg.com/profile_images/1630563836/blox_normal.jpg</t>
  </si>
  <si>
    <t>http://pbs.twimg.com/profile_images/959591759734038528/cI9cs9wG_normal.jpg</t>
  </si>
  <si>
    <t>http://pbs.twimg.com/profile_images/887892176348360704/3soM6sv5_normal.jpg</t>
  </si>
  <si>
    <t>http://pbs.twimg.com/profile_images/948201939816402944/n7gTZSj4_normal.jpg</t>
  </si>
  <si>
    <t>http://pbs.twimg.com/profile_images/710745672480382977/-KLbvo93_normal.jpg</t>
  </si>
  <si>
    <t>http://pbs.twimg.com/profile_images/448512134947680256/IzCExP2D_normal.png</t>
  </si>
  <si>
    <t>http://pbs.twimg.com/profile_images/894539101143261188/qam6b7I2_normal.jpg</t>
  </si>
  <si>
    <t>http://pbs.twimg.com/profile_images/945145316239691776/IgXnZgCY_normal.jpg</t>
  </si>
  <si>
    <t>http://pbs.twimg.com/profile_images/948982081564143616/EC_51i6u_normal.jpg</t>
  </si>
  <si>
    <t>http://pbs.twimg.com/profile_images/378800000535794491/207f36869ad2aa5710407b02397646df_normal.jpeg</t>
  </si>
  <si>
    <t>http://pbs.twimg.com/profile_images/955886542190297088/-0iSBuus_normal.jpg</t>
  </si>
  <si>
    <t>http://pbs.twimg.com/profile_images/960647147497517057/IXVzQxMM_normal.jpg</t>
  </si>
  <si>
    <t>http://pbs.twimg.com/profile_images/1266438621/02777_normal.gif</t>
  </si>
  <si>
    <t>http://pbs.twimg.com/profile_images/880360927903666176/e9jbIlsR_normal.jpg</t>
  </si>
  <si>
    <t>http://pbs.twimg.com/profile_images/961154550722899969/aDFW4gwp_normal.jpg</t>
  </si>
  <si>
    <t>http://pbs.twimg.com/profile_images/962931703537983488/WX3nlG5__normal.jpg</t>
  </si>
  <si>
    <t>http://pbs.twimg.com/profile_images/481879885573414912/Og1tEkbL_normal.png</t>
  </si>
  <si>
    <t>http://pbs.twimg.com/profile_images/512138307870785536/Fe00yVS2_normal.png</t>
  </si>
  <si>
    <t>http://pbs.twimg.com/profile_images/967520454171942913/f8dhUDmK_normal.jpg</t>
  </si>
  <si>
    <t>http://pbs.twimg.com/profile_images/831116049613471744/9olXpvfq_normal.jpg</t>
  </si>
  <si>
    <t>http://pbs.twimg.com/profile_images/872827867922673666/-icEyyqu_normal.jpg</t>
  </si>
  <si>
    <t>http://pbs.twimg.com/profile_images/819550682202181632/ZJtvnV9I_normal.jpg</t>
  </si>
  <si>
    <t>http://pbs.twimg.com/profile_images/885530486956838912/KhAlkZ_G_normal.jpg</t>
  </si>
  <si>
    <t>http://pbs.twimg.com/profile_images/914253199220948992/ygEVRlXi_normal.jpg</t>
  </si>
  <si>
    <t>http://pbs.twimg.com/profile_images/949147837257822209/WebOrSwb_normal.jpg</t>
  </si>
  <si>
    <t>http://pbs.twimg.com/profile_images/965053230357991424/g1E1UaH6_normal.jpg</t>
  </si>
  <si>
    <t>http://pbs.twimg.com/profile_images/966166790463279104/c8o9Baos_normal.jpg</t>
  </si>
  <si>
    <t>http://pbs.twimg.com/profile_images/885569054143946752/99U_xjZb_normal.jpg</t>
  </si>
  <si>
    <t>http://pbs.twimg.com/profile_images/884034672547819520/lgHX4KqS_normal.jpg</t>
  </si>
  <si>
    <t>http://pbs.twimg.com/profile_images/941780151980847104/CcFxWIZo_normal.jpg</t>
  </si>
  <si>
    <t>http://pbs.twimg.com/profile_images/957739748445032449/_EaAnZc6_normal.jpg</t>
  </si>
  <si>
    <t>http://pbs.twimg.com/profile_images/964165317470629888/U3-PG1O9_normal.jpg</t>
  </si>
  <si>
    <t>http://pbs.twimg.com/profile_images/920429317020102658/dJi4cEta_normal.jpg</t>
  </si>
  <si>
    <t>http://pbs.twimg.com/profile_images/957182722367135745/1X0PvLCt_normal.jpg</t>
  </si>
  <si>
    <t>http://pbs.twimg.com/profile_images/966278575493079040/Yr5159is_normal.jpg</t>
  </si>
  <si>
    <t>http://pbs.twimg.com/profile_images/958787742418264064/MOU57_U8_normal.jpg</t>
  </si>
  <si>
    <t>http://pbs.twimg.com/profile_images/947561069257650181/jM3JwGWA_normal.jpg</t>
  </si>
  <si>
    <t>http://pbs.twimg.com/profile_images/923200045566103554/U6jdtgqu_normal.jpg</t>
  </si>
  <si>
    <t>http://pbs.twimg.com/profile_images/819829213783986176/wtG33JRj_normal.jpg</t>
  </si>
  <si>
    <t>http://pbs.twimg.com/profile_images/638061913327468544/Z1TTwDYK_normal.jpg</t>
  </si>
  <si>
    <t>http://pbs.twimg.com/profile_images/943958086636548096/t_Frwl4j_normal.jpg</t>
  </si>
  <si>
    <t>http://pbs.twimg.com/profile_images/2476382665/WHAT_WFG_DID_TO_UNCLE_SAM_normal.jpg</t>
  </si>
  <si>
    <t>http://pbs.twimg.com/profile_images/378800000105107117/5786505fcb73b1c454c2f2d59d2bc088_normal.jpeg</t>
  </si>
  <si>
    <t>http://pbs.twimg.com/profile_images/900241669601325056/8bKFvvWi_normal.jpg</t>
  </si>
  <si>
    <t>http://pbs.twimg.com/profile_images/864267120900792321/TNfoMzxF_normal.jpg</t>
  </si>
  <si>
    <t>http://pbs.twimg.com/profile_images/798919721475112961/R7zS5qOa_normal.jpg</t>
  </si>
  <si>
    <t>http://pbs.twimg.com/profile_images/926467404821028864/_oaUAJKI_normal.jpg</t>
  </si>
  <si>
    <t>http://pbs.twimg.com/profile_images/692391233717690368/YSJxPG5o_normal.jpg</t>
  </si>
  <si>
    <t>http://pbs.twimg.com/profile_images/616610538584281088/cvL14fuQ_normal.jpg</t>
  </si>
  <si>
    <t>http://pbs.twimg.com/profile_images/948288703432216577/VQEDJ1Fo_normal.jpg</t>
  </si>
  <si>
    <t>http://pbs.twimg.com/profile_images/966892841535336448/IqGFkGnc_normal.jpg</t>
  </si>
  <si>
    <t>http://pbs.twimg.com/profile_images/565498192171507712/r2Hb2gvX_normal.png</t>
  </si>
  <si>
    <t>http://pbs.twimg.com/profile_images/915592873877413893/e307IJTT_normal.jpg</t>
  </si>
  <si>
    <t>http://pbs.twimg.com/profile_images/2895869586/9614a7462639efe91887c781c90b7765_normal.jpeg</t>
  </si>
  <si>
    <t>http://pbs.twimg.com/profile_images/483735987214753792/unBDeD8A_normal.jpeg</t>
  </si>
  <si>
    <t>http://pbs.twimg.com/profile_images/903877527126499331/Uscsz5xr_normal.jpg</t>
  </si>
  <si>
    <t>http://pbs.twimg.com/profile_images/689479051841372160/brN1Bg7W_normal.png</t>
  </si>
  <si>
    <t>http://pbs.twimg.com/profile_images/716045617311522816/I0BYs-DH_normal.jpg</t>
  </si>
  <si>
    <t>http://pbs.twimg.com/profile_images/967093903521394691/7519l6MG_normal.jpg</t>
  </si>
  <si>
    <t>http://pbs.twimg.com/profile_images/762252728760406016/SvCkeHn-_normal.jpg</t>
  </si>
  <si>
    <t>http://pbs.twimg.com/profile_images/672725243782234112/Mzkym13M_normal.jpg</t>
  </si>
  <si>
    <t>http://pbs.twimg.com/profile_images/2417260369/wph8540i8r9labn5owgl_normal.jpeg</t>
  </si>
  <si>
    <t>http://pbs.twimg.com/profile_images/959597682711937032/0Sl0RiEz_normal.jpg</t>
  </si>
  <si>
    <t>http://pbs.twimg.com/profile_images/875079182958592000/5RLf8S_Y_normal.jpg</t>
  </si>
  <si>
    <t>http://pbs.twimg.com/profile_images/842549783088762880/qYrS7R9K_normal.jpg</t>
  </si>
  <si>
    <t>http://pbs.twimg.com/profile_images/964157165480042496/6hdoc5G-_normal.jpg</t>
  </si>
  <si>
    <t>http://pbs.twimg.com/profile_images/789553054492221440/IyUif6y3_normal.jpg</t>
  </si>
  <si>
    <t>http://pbs.twimg.com/profile_images/699895559319003138/K9KRerOT_normal.jpg</t>
  </si>
  <si>
    <t>http://pbs.twimg.com/profile_images/913253712662904832/K7ZgkBME_normal.jpg</t>
  </si>
  <si>
    <t>http://pbs.twimg.com/profile_images/960397705494265856/8j065Bog_normal.jpg</t>
  </si>
  <si>
    <t>http://pbs.twimg.com/profile_images/949133542595821568/m9RM6nrM_normal.jpg</t>
  </si>
  <si>
    <t>http://pbs.twimg.com/profile_images/414456894304956416/SGtM2Lhr_normal.jpeg</t>
  </si>
  <si>
    <t>http://pbs.twimg.com/profile_images/878303572391108608/EexN4uYh_normal.jpg</t>
  </si>
  <si>
    <t>http://pbs.twimg.com/profile_images/896214331368538112/g4-XCQ9T_normal.jpg</t>
  </si>
  <si>
    <t>http://pbs.twimg.com/profile_images/696362073492619265/ot6XZP9x_normal.jpg</t>
  </si>
  <si>
    <t>http://pbs.twimg.com/profile_images/495234728560037889/s9SC5Ako_normal.jpeg</t>
  </si>
  <si>
    <t>http://pbs.twimg.com/profile_images/912598282500759553/yxrJRAtY_normal.jpg</t>
  </si>
  <si>
    <t>http://pbs.twimg.com/profile_images/876878315256250369/Zkusf5bc_normal.jpg</t>
  </si>
  <si>
    <t>http://pbs.twimg.com/profile_images/875692216261455872/2EVLdxPZ_normal.jpg</t>
  </si>
  <si>
    <t>http://pbs.twimg.com/profile_images/804197394556616704/n2ifqgk7_normal.png</t>
  </si>
  <si>
    <t>http://pbs.twimg.com/profile_images/936216057936777216/OTTFEkjk_normal.jpg</t>
  </si>
  <si>
    <t>http://pbs.twimg.com/profile_images/776467074562613248/gvQmy56B_normal.jpg</t>
  </si>
  <si>
    <t>http://pbs.twimg.com/profile_images/952280420938330113/piKMmiL__normal.jpg</t>
  </si>
  <si>
    <t>http://pbs.twimg.com/profile_images/932313350473691138/IMyI273L_normal.jpg</t>
  </si>
  <si>
    <t>http://pbs.twimg.com/profile_images/1896897202/close_up_for_facebook2_normal.JPG</t>
  </si>
  <si>
    <t>http://pbs.twimg.com/profile_images/764127710759137280/PTXXPjI5_normal.jpg</t>
  </si>
  <si>
    <t>http://pbs.twimg.com/profile_images/915200778985451520/qh_SHawg_normal.jpg</t>
  </si>
  <si>
    <t>http://pbs.twimg.com/profile_images/831958330327367686/MikxWOys_normal.jpg</t>
  </si>
  <si>
    <t>http://pbs.twimg.com/profile_images/378800000407726103/f71bc74ac977af9161dea417658b7ba2_normal.jpeg</t>
  </si>
  <si>
    <t>http://pbs.twimg.com/profile_images/950478745764278272/HHRoJZMz_normal.jpg</t>
  </si>
  <si>
    <t>http://pbs.twimg.com/profile_images/968232588958560256/IfOqS8l2_normal.jpg</t>
  </si>
  <si>
    <t>http://pbs.twimg.com/profile_images/951876733405466625/FbGigabW_normal.jpg</t>
  </si>
  <si>
    <t>http://pbs.twimg.com/profile_images/960592853469626370/rw3f0SxG_normal.jpg</t>
  </si>
  <si>
    <t>http://pbs.twimg.com/profile_images/924070600737517569/O5SIWvOM_normal.jpg</t>
  </si>
  <si>
    <t>http://pbs.twimg.com/profile_images/956566270006054912/dlnfg1OY_normal.jpg</t>
  </si>
  <si>
    <t>http://pbs.twimg.com/profile_images/965476585087234048/N9K5h3FH_normal.jpg</t>
  </si>
  <si>
    <t>http://pbs.twimg.com/profile_images/951576184667635712/J8zEYm5B_normal.jpg</t>
  </si>
  <si>
    <t>http://pbs.twimg.com/profile_images/850861081622962176/mJNGc3YQ_normal.jpg</t>
  </si>
  <si>
    <t>http://pbs.twimg.com/profile_images/967250228897202176/8A0g0-kg_normal.jpg</t>
  </si>
  <si>
    <t>http://pbs.twimg.com/profile_images/685785557436215296/H0ysWrmG_normal.jpg</t>
  </si>
  <si>
    <t>http://pbs.twimg.com/profile_images/947430340167168007/a0sSPuTg_normal.jpg</t>
  </si>
  <si>
    <t>http://pbs.twimg.com/profile_images/930445359331110914/0CK0JQz-_normal.jpg</t>
  </si>
  <si>
    <t>http://pbs.twimg.com/profile_images/927251124930863104/27OqPNFU_normal.jpg</t>
  </si>
  <si>
    <t>http://pbs.twimg.com/profile_images/964330349684756480/OMywkuB5_normal.jpg</t>
  </si>
  <si>
    <t>http://pbs.twimg.com/profile_images/890310669739991040/wXqj8htb_normal.jpg</t>
  </si>
  <si>
    <t>http://pbs.twimg.com/profile_images/790620693536866304/6xMusIl3_normal.jpg</t>
  </si>
  <si>
    <t>http://pbs.twimg.com/profile_images/955610303143796736/ItU07JiQ_normal.jpg</t>
  </si>
  <si>
    <t>http://pbs.twimg.com/profile_images/818898835736932352/zU74iArr_normal.jpg</t>
  </si>
  <si>
    <t>http://pbs.twimg.com/profile_images/878641233245163520/Qj-gLi0v_normal.jpg</t>
  </si>
  <si>
    <t>http://pbs.twimg.com/profile_images/758959064273477634/SfzRs91v_normal.jpg</t>
  </si>
  <si>
    <t>http://pbs.twimg.com/profile_images/933389501996642304/nRp2VOBt_normal.jpg</t>
  </si>
  <si>
    <t>http://pbs.twimg.com/profile_images/823907485148921856/Nb6L5DJR_normal.jpg</t>
  </si>
  <si>
    <t>http://pbs.twimg.com/profile_images/874711822166880256/OLwn44T2_normal.jpg</t>
  </si>
  <si>
    <t>http://pbs.twimg.com/profile_images/916121235045572608/DFbzxqwo_normal.jpg</t>
  </si>
  <si>
    <t>http://pbs.twimg.com/profile_images/850940800473157632/JYXK4M27_normal.jpg</t>
  </si>
  <si>
    <t>http://pbs.twimg.com/profile_images/964343512752795648/XbUdTBUb_normal.jpg</t>
  </si>
  <si>
    <t>http://pbs.twimg.com/profile_images/925045818108805120/Nf0Ye_0G_normal.jpg</t>
  </si>
  <si>
    <t>http://pbs.twimg.com/profile_images/968156388546531328/7HRZMo5g_normal.jpg</t>
  </si>
  <si>
    <t>http://pbs.twimg.com/profile_images/570701701632364544/76DxTyUt_normal.jpeg</t>
  </si>
  <si>
    <t>http://pbs.twimg.com/profile_images/733335667778813953/-P_Zn-WK_normal.jpg</t>
  </si>
  <si>
    <t>http://pbs.twimg.com/profile_images/852959435295264770/Ar8pXQ-Q_normal.jpg</t>
  </si>
  <si>
    <t>http://pbs.twimg.com/profile_images/877952436526362626/CuCSnu0U_normal.jpg</t>
  </si>
  <si>
    <t>http://pbs.twimg.com/profile_images/965292673107030016/57wBY69G_normal.jpg</t>
  </si>
  <si>
    <t>http://pbs.twimg.com/profile_images/933748005685080064/AWIWTH5H_normal.jpg</t>
  </si>
  <si>
    <t>http://pbs.twimg.com/profile_images/741848336362176512/w8qkTwYH_normal.jpg</t>
  </si>
  <si>
    <t>http://pbs.twimg.com/profile_images/862227016405336064/ZtVMFTBl_normal.jpg</t>
  </si>
  <si>
    <t>http://pbs.twimg.com/profile_images/578308914938318848/Vq9sPk3e_normal.jpeg</t>
  </si>
  <si>
    <t>http://pbs.twimg.com/profile_images/3088490059/9a0a7e1990c751e4065fb4ec69816b88_normal.jpeg</t>
  </si>
  <si>
    <t>http://pbs.twimg.com/profile_images/930801297951002624/wMpJpfMt_normal.jpg</t>
  </si>
  <si>
    <t>http://pbs.twimg.com/profile_images/958248872798691329/A63Bp6SP_normal.jpg</t>
  </si>
  <si>
    <t>http://pbs.twimg.com/profile_images/890482646492487680/iAXMf8kX_normal.jpg</t>
  </si>
  <si>
    <t>http://pbs.twimg.com/profile_images/1189101525/GTFm0p0fMovdjzcy1UzpMDzpo1_400_normal.jpg</t>
  </si>
  <si>
    <t>http://pbs.twimg.com/profile_images/576149745883705344/vyyElmTn_normal.jpeg</t>
  </si>
  <si>
    <t>http://pbs.twimg.com/profile_images/946184428987879424/FTuPtJpv_normal.jpg</t>
  </si>
  <si>
    <t>http://pbs.twimg.com/profile_images/1677267683/bild3_normal.jpg</t>
  </si>
  <si>
    <t>http://pbs.twimg.com/profile_images/966379755992793088/oXQSPsB6_normal.jpg</t>
  </si>
  <si>
    <t>http://pbs.twimg.com/profile_images/954040362334543872/GyfRbDke_normal.jpg</t>
  </si>
  <si>
    <t>http://pbs.twimg.com/profile_images/947696225377234944/opr3eRvH_normal.jpg</t>
  </si>
  <si>
    <t>http://pbs.twimg.com/profile_images/875761289422807040/jZkKgEvU_normal.jpg</t>
  </si>
  <si>
    <t>http://pbs.twimg.com/profile_images/881118994144436224/QMxHj84Y_normal.jpg</t>
  </si>
  <si>
    <t>http://pbs.twimg.com/profile_images/687122705351442433/IXp4eGQ3_normal.jpg</t>
  </si>
  <si>
    <t>http://pbs.twimg.com/profile_images/948014692483469312/QbLIPtT1_normal.jpg</t>
  </si>
  <si>
    <t>http://pbs.twimg.com/profile_images/962757605079834624/zICI8ojh_normal.jpg</t>
  </si>
  <si>
    <t>http://pbs.twimg.com/profile_images/732300364708466689/tqJrqAFX_normal.jpg</t>
  </si>
  <si>
    <t>http://pbs.twimg.com/profile_images/968000287561494529/S5XdVwey_normal.jpg</t>
  </si>
  <si>
    <t>http://pbs.twimg.com/profile_images/950379552999489536/2qb2LKEE_normal.jpg</t>
  </si>
  <si>
    <t>http://pbs.twimg.com/profile_images/948018680780283904/nNqo8ti5_normal.jpg</t>
  </si>
  <si>
    <t>http://pbs.twimg.com/profile_images/966120761743368197/jJA-yoC4_normal.jpg</t>
  </si>
  <si>
    <t>http://pbs.twimg.com/profile_images/964939298871980032/eXIJZ9t6_normal.jpg</t>
  </si>
  <si>
    <t>http://pbs.twimg.com/profile_images/798077083196891136/YySeMnc7_normal.jpg</t>
  </si>
  <si>
    <t>http://pbs.twimg.com/profile_images/1093411348/sarahrv_normal.jpg</t>
  </si>
  <si>
    <t>http://pbs.twimg.com/profile_images/788858406853419008/Jpp053a3_normal.jpg</t>
  </si>
  <si>
    <t>http://pbs.twimg.com/profile_images/598642839287791616/9g2sQm4W_normal.png</t>
  </si>
  <si>
    <t>http://pbs.twimg.com/profile_images/880916613230350336/n7zR7n-L_normal.jpg</t>
  </si>
  <si>
    <t>http://pbs.twimg.com/profile_images/557099601073692672/Z6VTM3WP_normal.jpeg</t>
  </si>
  <si>
    <t>http://pbs.twimg.com/profile_images/795116465477263360/UL0wzbHN_normal.jpg</t>
  </si>
  <si>
    <t>http://pbs.twimg.com/profile_images/930203673279455232/BArau75g_normal.jpg</t>
  </si>
  <si>
    <t>http://pbs.twimg.com/profile_images/877876251779883009/UAYB0Eu9_normal.jpg</t>
  </si>
  <si>
    <t>http://pbs.twimg.com/profile_images/560810496690253824/u9wt_kmG_normal.jpeg</t>
  </si>
  <si>
    <t>http://pbs.twimg.com/profile_images/867512733901746176/BFqKEgmX_normal.jpg</t>
  </si>
  <si>
    <t>http://pbs.twimg.com/profile_images/817526412307468288/7O04RS2v_normal.jpg</t>
  </si>
  <si>
    <t>http://pbs.twimg.com/profile_images/951872087463026689/w_pdFzCB_normal.jpg</t>
  </si>
  <si>
    <t>http://pbs.twimg.com/profile_images/850357312170713089/QSutuaMc_normal.jpg</t>
  </si>
  <si>
    <t>http://pbs.twimg.com/profile_images/886337604592979969/RUMNNpDU_normal.jpg</t>
  </si>
  <si>
    <t>http://pbs.twimg.com/profile_images/948210199239704577/cdV4A-yN_normal.jpg</t>
  </si>
  <si>
    <t>http://pbs.twimg.com/profile_images/964882489843048448/Ruf91ouy_normal.jpg</t>
  </si>
  <si>
    <t>http://pbs.twimg.com/profile_images/848939001419628544/fhuqbWxL_normal.jpg</t>
  </si>
  <si>
    <t>http://pbs.twimg.com/profile_images/672558129238966272/HoI5iuQ8_normal.jpg</t>
  </si>
  <si>
    <t>http://pbs.twimg.com/profile_images/918917345321668609/mGv7TbD6_normal.jpg</t>
  </si>
  <si>
    <t>http://pbs.twimg.com/profile_images/878277573305933826/6JY1J1Ew_normal.jpg</t>
  </si>
  <si>
    <t>http://pbs.twimg.com/profile_images/632228259879628800/-gvVhzPn_normal.png</t>
  </si>
  <si>
    <t>http://pbs.twimg.com/profile_images/966932035519496193/xr-sOEwy_normal.jpg</t>
  </si>
  <si>
    <t>http://pbs.twimg.com/profile_images/966067059913183232/owoXoAMB_normal.jpg</t>
  </si>
  <si>
    <t>http://pbs.twimg.com/profile_images/821758829805314048/JNESIyrQ_normal.jpg</t>
  </si>
  <si>
    <t>http://pbs.twimg.com/profile_images/796403147086430216/1g6_pPbW_normal.jpg</t>
  </si>
  <si>
    <t>http://pbs.twimg.com/profile_images/941122808796422144/NqwLnOM9_normal.jpg</t>
  </si>
  <si>
    <t>http://pbs.twimg.com/profile_images/621247010579062784/s0tC_2VV_normal.jpg</t>
  </si>
  <si>
    <t>http://pbs.twimg.com/profile_images/756600488158789632/p1pvB3RF_normal.jpg</t>
  </si>
  <si>
    <t>http://pbs.twimg.com/profile_images/571776507387711488/Qe3hE4O2_normal.jpeg</t>
  </si>
  <si>
    <t>http://pbs.twimg.com/profile_images/880048880292941826/99fsdFko_normal.jpg</t>
  </si>
  <si>
    <t>http://pbs.twimg.com/profile_images/603698075551432704/rfVswOQ5_normal.jpg</t>
  </si>
  <si>
    <t>http://pbs.twimg.com/profile_images/527682096337125377/I1WSd6uL_normal.jpeg</t>
  </si>
  <si>
    <t>http://pbs.twimg.com/profile_images/797145490512982016/aB2-lfir_normal.jpg</t>
  </si>
  <si>
    <t>http://pbs.twimg.com/profile_images/645405245913333760/HRlPTrpa_normal.jpg</t>
  </si>
  <si>
    <t>http://pbs.twimg.com/profile_images/615522844575830017/d1I0dUbK_normal.jpg</t>
  </si>
  <si>
    <t>http://pbs.twimg.com/profile_images/839220039584735232/pOSobIBN_normal.jpg</t>
  </si>
  <si>
    <t>http://pbs.twimg.com/profile_images/884419989570297856/G62benl9_normal.jpg</t>
  </si>
  <si>
    <t>http://pbs.twimg.com/profile_images/588697537013383168/Kf_x_1u1_normal.jpg</t>
  </si>
  <si>
    <t>http://pbs.twimg.com/profile_images/847387488872050688/_wCkqCje_normal.jpg</t>
  </si>
  <si>
    <t>http://pbs.twimg.com/profile_images/894059219145506816/6-GWR4Hw_normal.jpg</t>
  </si>
  <si>
    <t>http://pbs.twimg.com/profile_images/901112511142830084/9mgvzmqw_normal.jpg</t>
  </si>
  <si>
    <t>http://pbs.twimg.com/profile_images/947126892288622594/JlzhtiXY_normal.jpg</t>
  </si>
  <si>
    <t>http://pbs.twimg.com/profile_images/882633043587940352/w63jhq39_normal.jpg</t>
  </si>
  <si>
    <t>http://pbs.twimg.com/profile_images/1938973074/gallop_cindy_abosch__2__normal.jpg</t>
  </si>
  <si>
    <t>http://pbs.twimg.com/profile_images/875431267919122433/JI2OMl_K_normal.jpg</t>
  </si>
  <si>
    <t>http://pbs.twimg.com/profile_images/968185174482616321/H2dX1XJS_normal.jpg</t>
  </si>
  <si>
    <t>http://pbs.twimg.com/profile_images/950861895770222592/aq-MP-kk_normal.jpg</t>
  </si>
  <si>
    <t>http://pbs.twimg.com/profile_images/933919986619420672/jfuFN68Y_normal.jpg</t>
  </si>
  <si>
    <t>http://pbs.twimg.com/profile_images/698236725869600768/NXYe8HTN_normal.jpg</t>
  </si>
  <si>
    <t>http://pbs.twimg.com/profile_images/378800000678007145/a7fd4c3e6d6401204662d4896eaa2a85_normal.jpeg</t>
  </si>
  <si>
    <t>http://pbs.twimg.com/profile_images/653610326282399744/-IiJm_S-_normal.jpg</t>
  </si>
  <si>
    <t>http://pbs.twimg.com/profile_images/966373011875090439/4InOFhcn_normal.jpg</t>
  </si>
  <si>
    <t>http://pbs.twimg.com/profile_images/918261667649277952/fXXqJftD_normal.jpg</t>
  </si>
  <si>
    <t>http://pbs.twimg.com/profile_images/881223402723344386/JlCPQAxW_normal.jpg</t>
  </si>
  <si>
    <t>http://pbs.twimg.com/profile_images/919686871067738112/0agYXZYy_normal.jpg</t>
  </si>
  <si>
    <t>http://pbs.twimg.com/profile_images/512306726633107456/ekZR-5Zs_normal.png</t>
  </si>
  <si>
    <t>http://pbs.twimg.com/profile_images/3218354694/da5de09b63011ac6779476f1e6e8ff88_normal.png</t>
  </si>
  <si>
    <t>http://pbs.twimg.com/profile_images/967101445274263553/FUegphBt_normal.jpg</t>
  </si>
  <si>
    <t>http://pbs.twimg.com/profile_images/951196461483556864/acxr1xya_normal.jpg</t>
  </si>
  <si>
    <t>http://pbs.twimg.com/profile_images/923302818462732290/YTo0acMm_normal.jpg</t>
  </si>
  <si>
    <t>http://pbs.twimg.com/profile_images/850919915389198336/0cr4wVkw_normal.jpg</t>
  </si>
  <si>
    <t>http://pbs.twimg.com/profile_images/965446587492126720/e5H-dNfv_normal.jpg</t>
  </si>
  <si>
    <t>http://pbs.twimg.com/profile_images/963904447024840704/xk8zd7ql_normal.jpg</t>
  </si>
  <si>
    <t>http://pbs.twimg.com/profile_images/901480664134012929/6HaBUTjZ_normal.jpg</t>
  </si>
  <si>
    <t>http://pbs.twimg.com/profile_images/905686288157822976/VhoX6SjH_normal.jpg</t>
  </si>
  <si>
    <t>http://pbs.twimg.com/profile_images/914577580833017856/m2bqldYh_normal.jpg</t>
  </si>
  <si>
    <t>http://pbs.twimg.com/profile_images/905408576998580225/-1Y0H53N_normal.jpg</t>
  </si>
  <si>
    <t>http://pbs.twimg.com/profile_images/952758537754624000/32sav1Uj_normal.jpg</t>
  </si>
  <si>
    <t>http://pbs.twimg.com/profile_images/957101885491736576/n5oaiVtJ_normal.jpg</t>
  </si>
  <si>
    <t>http://pbs.twimg.com/profile_images/707353287427751937/FxqieHqn_normal.jpg</t>
  </si>
  <si>
    <t>http://pbs.twimg.com/profile_images/967359761929920514/rrK1w-07_normal.jpg</t>
  </si>
  <si>
    <t>http://pbs.twimg.com/profile_images/750079364734263296/jOlCkJ26_normal.jpg</t>
  </si>
  <si>
    <t>http://pbs.twimg.com/profile_images/936639677121081344/_e5l_DEG_normal.jpg</t>
  </si>
  <si>
    <t>http://pbs.twimg.com/profile_images/965874738131357696/Y6nwk9C3_normal.jpg</t>
  </si>
  <si>
    <t>http://pbs.twimg.com/profile_images/833172283858432000/ixaihp3z_normal.jpg</t>
  </si>
  <si>
    <t>http://pbs.twimg.com/profile_images/878754511908679680/VObaKydo_normal.jpg</t>
  </si>
  <si>
    <t>http://pbs.twimg.com/profile_images/779052102354018304/_TbvqvMJ_normal.jpg</t>
  </si>
  <si>
    <t>http://pbs.twimg.com/profile_images/838788886323048448/mdb0Tkta_normal.jpg</t>
  </si>
  <si>
    <t>http://pbs.twimg.com/profile_images/823572323571625984/xS9uIkT5_normal.jpg</t>
  </si>
  <si>
    <t>http://pbs.twimg.com/profile_images/913147055568244738/mdTGqeS8_normal.jpg</t>
  </si>
  <si>
    <t>http://pbs.twimg.com/profile_images/806764243575934976/n4343Hu2_normal.jpg</t>
  </si>
  <si>
    <t>http://pbs.twimg.com/profile_images/954235328889417728/ta3n2qvy_normal.jpg</t>
  </si>
  <si>
    <t>http://pbs.twimg.com/profile_images/968023186305511424/_ARqSRd8_normal.jpg</t>
  </si>
  <si>
    <t>http://pbs.twimg.com/profile_images/757076800480485376/ZAN24ONc_normal.jpg</t>
  </si>
  <si>
    <t>http://pbs.twimg.com/profile_images/898653992464424960/GqHZoM28_normal.jpg</t>
  </si>
  <si>
    <t>http://pbs.twimg.com/profile_images/554093956192292867/wpDzdbZ8_normal.jpeg</t>
  </si>
  <si>
    <t>http://pbs.twimg.com/profile_images/651880265883582464/TL0le0E4_normal.png</t>
  </si>
  <si>
    <t>http://pbs.twimg.com/profile_images/378800000735020096/a7e5dd99cee47b5665da0dc7171b2861_normal.jpeg</t>
  </si>
  <si>
    <t>http://pbs.twimg.com/profile_images/961113731127267328/SAuRUixR_normal.jpg</t>
  </si>
  <si>
    <t>http://pbs.twimg.com/profile_images/966660873933770752/MjIJnOZe_normal.jpg</t>
  </si>
  <si>
    <t>http://pbs.twimg.com/profile_images/842431647844720640/14KuBG61_normal.jpg</t>
  </si>
  <si>
    <t>http://pbs.twimg.com/profile_images/965781254485528577/zVDG8KKM_normal.jpg</t>
  </si>
  <si>
    <t>http://pbs.twimg.com/profile_images/967494289621225474/zzEayNts_normal.jpg</t>
  </si>
  <si>
    <t>http://pbs.twimg.com/profile_images/948698715220410368/EkNILtvi_normal.jpg</t>
  </si>
  <si>
    <t>http://pbs.twimg.com/profile_images/611124110848974849/NdhbB_eu_normal.jpg</t>
  </si>
  <si>
    <t>http://pbs.twimg.com/profile_images/909814987807477762/zmyfv-Uw_normal.jpg</t>
  </si>
  <si>
    <t>http://pbs.twimg.com/profile_images/815358035505905664/snuVhCJS_normal.jpg</t>
  </si>
  <si>
    <t>http://pbs.twimg.com/profile_images/771812585708609537/cJyNBidw_normal.jpg</t>
  </si>
  <si>
    <t>http://pbs.twimg.com/profile_images/936971699479724036/e1aR-6b1_normal.jpg</t>
  </si>
  <si>
    <t>http://pbs.twimg.com/profile_images/904166670998147072/zoN-JCX-_normal.jpg</t>
  </si>
  <si>
    <t>http://pbs.twimg.com/profile_images/961678253630148609/JSR1Pmuj_normal.jpg</t>
  </si>
  <si>
    <t>http://pbs.twimg.com/profile_images/672924174822805505/vN6tunM9_normal.jpg</t>
  </si>
  <si>
    <t>http://pbs.twimg.com/profile_images/965462690281017344/Dn5dH5uq_normal.jpg</t>
  </si>
  <si>
    <t>http://pbs.twimg.com/profile_images/857750890433961984/8FyqgIbB_normal.jpg</t>
  </si>
  <si>
    <t>http://pbs.twimg.com/profile_images/398144221/Picture_49_normal.png</t>
  </si>
  <si>
    <t>http://pbs.twimg.com/profile_images/2223759929/weccfront_view_normal.jpg</t>
  </si>
  <si>
    <t>http://pbs.twimg.com/profile_images/793907434746159104/rzbQcNgt_normal.jpg</t>
  </si>
  <si>
    <t>http://pbs.twimg.com/profile_images/804769183175213057/8A1kiQWq_normal.jpg</t>
  </si>
  <si>
    <t>http://pbs.twimg.com/profile_images/568903756377370624/DYDjAbPz_normal.jpeg</t>
  </si>
  <si>
    <t>http://pbs.twimg.com/profile_images/966594036160192513/zZ2hVD34_normal.jpg</t>
  </si>
  <si>
    <t>http://pbs.twimg.com/profile_images/883435082169634816/i6SXvpKt_normal.jpg</t>
  </si>
  <si>
    <t>http://pbs.twimg.com/profile_images/939315501167194112/zC7mIkmJ_normal.jpg</t>
  </si>
  <si>
    <t>http://pbs.twimg.com/profile_images/925244065540722689/P7jpo3Js_normal.jpg</t>
  </si>
  <si>
    <t>http://pbs.twimg.com/profile_images/575568238437777408/c2LF43RQ_normal.png</t>
  </si>
  <si>
    <t>http://pbs.twimg.com/profile_images/740159890895831040/tYIF7hT-_normal.jpg</t>
  </si>
  <si>
    <t>http://pbs.twimg.com/profile_images/877568543843389440/8QSc2d-c_normal.jpg</t>
  </si>
  <si>
    <t>http://pbs.twimg.com/profile_images/902273887664128000/it_fqjOG_normal.jpg</t>
  </si>
  <si>
    <t>http://pbs.twimg.com/profile_images/961977806350462978/HdYlUn9d_normal.jpg</t>
  </si>
  <si>
    <t>http://pbs.twimg.com/profile_images/2684644728/39c06a2d9b330063c4ba53bf1d779d8a_normal.jpeg</t>
  </si>
  <si>
    <t>http://pbs.twimg.com/profile_images/621341721612255236/bHKv8aHk_normal.jpg</t>
  </si>
  <si>
    <t>http://pbs.twimg.com/profile_images/864262897924362241/g61uzxR9_normal.jpg</t>
  </si>
  <si>
    <t>http://pbs.twimg.com/profile_images/765307987007340544/H1POgXxC_normal.jpg</t>
  </si>
  <si>
    <t>http://pbs.twimg.com/profile_images/968010453300359168/-yYtEelK_normal.jpg</t>
  </si>
  <si>
    <t>http://pbs.twimg.com/profile_images/697549062103547904/s4Uq3S2u_normal.jpg</t>
  </si>
  <si>
    <t>http://pbs.twimg.com/profile_images/952902512922816512/6gIUAH8I_normal.jpg</t>
  </si>
  <si>
    <t>http://pbs.twimg.com/profile_images/851175906743906304/0zM0qGdp_normal.jpg</t>
  </si>
  <si>
    <t>http://pbs.twimg.com/profile_images/854497744135757824/nan2qNyd_normal.jpg</t>
  </si>
  <si>
    <t>http://pbs.twimg.com/profile_images/880857844094054401/W_yGzS7D_normal.jpg</t>
  </si>
  <si>
    <t>http://pbs.twimg.com/profile_images/952749612766515200/GL9goKzP_normal.jpg</t>
  </si>
  <si>
    <t>http://pbs.twimg.com/profile_images/960914547421990912/2hzGTQr-_normal.jpg</t>
  </si>
  <si>
    <t>http://pbs.twimg.com/profile_images/1253693327/logo_sm_normal.jpg</t>
  </si>
  <si>
    <t>http://pbs.twimg.com/profile_images/460572092195303424/eoJaQLOd_normal.jpeg</t>
  </si>
  <si>
    <t>http://pbs.twimg.com/profile_images/930087648202575872/q4pq9RGV_normal.jpg</t>
  </si>
  <si>
    <t>http://pbs.twimg.com/profile_images/468803447618146304/cK7WLF5P_normal.jpeg</t>
  </si>
  <si>
    <t>http://pbs.twimg.com/profile_images/491697135751270400/7Bt4IN_-_normal.jpeg</t>
  </si>
  <si>
    <t>http://pbs.twimg.com/profile_images/128241435/logotwitter_normal.jpg</t>
  </si>
  <si>
    <t>http://pbs.twimg.com/profile_images/829454974396547072/qtaI9XzW_normal.jpg</t>
  </si>
  <si>
    <t>http://pbs.twimg.com/profile_images/950867815078150144/wBMP845z_normal.jpg</t>
  </si>
  <si>
    <t>http://pbs.twimg.com/profile_images/959171160486236160/Rh4ADHF6_normal.jpg</t>
  </si>
  <si>
    <t>http://pbs.twimg.com/profile_images/967818707450736640/ZwrXJ_pS_normal.jpg</t>
  </si>
  <si>
    <t>http://pbs.twimg.com/profile_images/955918478115876864/40wNu-eq_normal.jpg</t>
  </si>
  <si>
    <t>http://pbs.twimg.com/profile_images/601767967613964288/SCF1Uduu_normal.jpg</t>
  </si>
  <si>
    <t>http://pbs.twimg.com/profile_images/926002325344440320/QvTLgEDA_normal.jpg</t>
  </si>
  <si>
    <t>http://pbs.twimg.com/profile_images/843545417686179843/8MLgIePG_normal.jpg</t>
  </si>
  <si>
    <t>http://pbs.twimg.com/profile_images/958898289457410048/UdWS0h64_normal.jpg</t>
  </si>
  <si>
    <t>http://pbs.twimg.com/profile_images/637732794819584004/_-gn7fqC_normal.jpg</t>
  </si>
  <si>
    <t>http://pbs.twimg.com/profile_images/875824981032226816/7nGYAA6g_normal.jpg</t>
  </si>
  <si>
    <t>http://pbs.twimg.com/profile_images/892839866609934336/ZyuIOfZf_normal.jpg</t>
  </si>
  <si>
    <t>http://pbs.twimg.com/profile_images/890856717700915200/uRrZ8CRz_normal.jpg</t>
  </si>
  <si>
    <t>http://pbs.twimg.com/profile_images/775729210098716672/Ph_Z5Net_normal.jpg</t>
  </si>
  <si>
    <t>http://pbs.twimg.com/profile_images/684299741895757824/zyU9wdzS_normal.jpg</t>
  </si>
  <si>
    <t>http://pbs.twimg.com/profile_images/966627592366325762/RcQT5sSo_normal.jpg</t>
  </si>
  <si>
    <t>http://pbs.twimg.com/profile_images/790971439339991041/57zuYhP__normal.jpg</t>
  </si>
  <si>
    <t>http://pbs.twimg.com/profile_images/948860728404074496/s6qxQSK-_normal.jpg</t>
  </si>
  <si>
    <t>http://pbs.twimg.com/profile_images/713766521185705985/UhpoOmln_normal.jpg</t>
  </si>
  <si>
    <t>http://pbs.twimg.com/profile_images/681541296679354368/7s09s0jQ_normal.jpg</t>
  </si>
  <si>
    <t>http://pbs.twimg.com/profile_images/713693851614113792/bHcXrnnN_normal.jpg</t>
  </si>
  <si>
    <t>http://pbs.twimg.com/profile_images/664879151266926592/hDEkyHDk_normal.jpg</t>
  </si>
  <si>
    <t>http://pbs.twimg.com/profile_images/706896509736845312/sdcaWsot_normal.jpg</t>
  </si>
  <si>
    <t>http://pbs.twimg.com/profile_images/857986679331627008/HUGYJlao_normal.jpg</t>
  </si>
  <si>
    <t>http://pbs.twimg.com/profile_images/650202757119348736/aXSV3ThN_normal.png</t>
  </si>
  <si>
    <t>http://pbs.twimg.com/profile_images/664832093290000384/J_lEbrey_normal.jpg</t>
  </si>
  <si>
    <t>http://pbs.twimg.com/profile_images/640165925979820032/MtCVsL42_normal.jpg</t>
  </si>
  <si>
    <t>http://pbs.twimg.com/profile_images/872175851097411584/J9Eg3cTV_normal.jpg</t>
  </si>
  <si>
    <t>http://pbs.twimg.com/profile_images/3651776519/1f39607db346ecac384cf0e3f4aa14d1_normal.jpeg</t>
  </si>
  <si>
    <t>http://pbs.twimg.com/profile_images/941319728852819970/PfL-HCmt_normal.jpg</t>
  </si>
  <si>
    <t>http://pbs.twimg.com/profile_images/3278701920/710c9223c801bca26b709bd2997efb28_normal.jpeg</t>
  </si>
  <si>
    <t>http://pbs.twimg.com/profile_images/1604954142/simoncelli_normal.jpg</t>
  </si>
  <si>
    <t>http://pbs.twimg.com/profile_images/917419207867936769/4SmUGEng_normal.jpg</t>
  </si>
  <si>
    <t>http://pbs.twimg.com/profile_images/885577520279506944/T9dDFA-H_normal.jpg</t>
  </si>
  <si>
    <t>http://pbs.twimg.com/profile_images/908734909660958720/yW1LrkGR_normal.jpg</t>
  </si>
  <si>
    <t>http://pbs.twimg.com/profile_images/3190372494/d0773cc445b15f1e291a13a581577175_normal.jpeg</t>
  </si>
  <si>
    <t>http://pbs.twimg.com/profile_images/942792929181032448/8bgvsWfF_normal.jpg</t>
  </si>
  <si>
    <t>http://pbs.twimg.com/profile_images/960546168265674752/01V6Ncpi_normal.jpg</t>
  </si>
  <si>
    <t>http://pbs.twimg.com/profile_images/825405440989147137/AQifmty8_normal.jpg</t>
  </si>
  <si>
    <t>http://pbs.twimg.com/profile_images/950829492481810432/SBKLAItC_normal.jpg</t>
  </si>
  <si>
    <t>http://pbs.twimg.com/profile_images/892533884495294464/oL2ju7Yv_normal.jpg</t>
  </si>
  <si>
    <t>http://pbs.twimg.com/profile_images/743085613860028416/CUuFIBEP_normal.jpg</t>
  </si>
  <si>
    <t>http://pbs.twimg.com/profile_images/2425680748/k7h3a9kevm1d3t7a4nfd_normal.jpeg</t>
  </si>
  <si>
    <t>http://pbs.twimg.com/profile_images/947936101578272768/Tpzc1aar_normal.jpg</t>
  </si>
  <si>
    <t>http://pbs.twimg.com/profile_images/965451245472309248/cKQWCluF_normal.jpg</t>
  </si>
  <si>
    <t>http://pbs.twimg.com/profile_images/960964239333539840/aWfLDE4i_normal.jpg</t>
  </si>
  <si>
    <t>http://pbs.twimg.com/profile_images/651463624330907648/OzaAcuSR_normal.png</t>
  </si>
  <si>
    <t>http://pbs.twimg.com/profile_images/3046844441/07aa4d76d7b7cb4586f3932f574127b0_normal.jpeg</t>
  </si>
  <si>
    <t>http://pbs.twimg.com/profile_images/965252298724212738/fYuGq_Mp_normal.jpg</t>
  </si>
  <si>
    <t>http://pbs.twimg.com/profile_images/864188937857753088/BtJhueGj_normal.jpg</t>
  </si>
  <si>
    <t>http://pbs.twimg.com/profile_images/880580416373223424/nKh04sgE_normal.jpg</t>
  </si>
  <si>
    <t>http://pbs.twimg.com/profile_images/805119801660239872/_FtLaP8j_normal.jpg</t>
  </si>
  <si>
    <t>http://pbs.twimg.com/profile_images/936475079029993472/JDUiwJjX_normal.jpg</t>
  </si>
  <si>
    <t>http://pbs.twimg.com/profile_images/831578170386182145/HFI7o1MW_normal.jpg</t>
  </si>
  <si>
    <t>http://pbs.twimg.com/profile_images/762972301558181888/WqsYjn_B_normal.jpg</t>
  </si>
  <si>
    <t>http://pbs.twimg.com/profile_images/1187209712/fuzzy_normal.jpg</t>
  </si>
  <si>
    <t>http://pbs.twimg.com/profile_images/780927546393100288/0NRpmFw3_normal.jpg</t>
  </si>
  <si>
    <t>http://pbs.twimg.com/profile_images/962387445886091265/3a-iSayS_normal.jpg</t>
  </si>
  <si>
    <t>http://pbs.twimg.com/profile_images/943459562635571201/S839yxhd_normal.jpg</t>
  </si>
  <si>
    <t>http://pbs.twimg.com/profile_images/917359509647122432/XkywoQng_normal.jpg</t>
  </si>
  <si>
    <t>http://pbs.twimg.com/profile_images/955164952175706112/Q8GNlSDp_normal.jpg</t>
  </si>
  <si>
    <t>http://pbs.twimg.com/profile_images/892723312329195520/EyFXDQqn_normal.jpg</t>
  </si>
  <si>
    <t>http://pbs.twimg.com/profile_images/902857578614407168/sToAyUTf_normal.jpg</t>
  </si>
  <si>
    <t>http://pbs.twimg.com/profile_images/957671261873885184/T6Z2C6OS_normal.jpg</t>
  </si>
  <si>
    <t>http://pbs.twimg.com/profile_images/881997300138221568/DK0iFdMA_normal.jpg</t>
  </si>
  <si>
    <t>http://pbs.twimg.com/profile_images/939916342517551104/now_cJE2_normal.jpg</t>
  </si>
  <si>
    <t>http://pbs.twimg.com/profile_images/863324443514462208/t8hkIbhU_normal.jpg</t>
  </si>
  <si>
    <t>http://pbs.twimg.com/profile_images/378800000024258490/065e653832d303bad3246909223a3ae6_normal.jpeg</t>
  </si>
  <si>
    <t>http://pbs.twimg.com/profile_images/859863737146253317/ClunlkwL_normal.jpg</t>
  </si>
  <si>
    <t>http://pbs.twimg.com/profile_images/954391105767866368/SoWp7jxc_normal.jpg</t>
  </si>
  <si>
    <t>http://pbs.twimg.com/profile_images/834219247303815168/mxHavqXr_normal.jpg</t>
  </si>
  <si>
    <t>http://pbs.twimg.com/profile_images/954618160740671488/02VY_8TL_normal.jpg</t>
  </si>
  <si>
    <t>http://pbs.twimg.com/profile_images/967257562730172416/2EqaFdND_normal.jpg</t>
  </si>
  <si>
    <t>http://pbs.twimg.com/profile_images/967103611783192577/K60YYaNy_normal.jpg</t>
  </si>
  <si>
    <t>http://pbs.twimg.com/profile_images/3328558732/192012cf4ea842dd8858c6562e2a1512_normal.jpeg</t>
  </si>
  <si>
    <t>http://pbs.twimg.com/profile_images/846163921132277760/G6tEXhMt_normal.jpg</t>
  </si>
  <si>
    <t>http://pbs.twimg.com/profile_images/475895373890740224/c1dFiNS-_normal.png</t>
  </si>
  <si>
    <t>http://pbs.twimg.com/profile_images/933805026232930307/Y4jNQX1s_normal.jpg</t>
  </si>
  <si>
    <t>http://pbs.twimg.com/profile_images/947108771053965317/O_lX-Lbd_normal.jpg</t>
  </si>
  <si>
    <t>http://pbs.twimg.com/profile_images/725570027798302721/0v3ApLVs_normal.jpg</t>
  </si>
  <si>
    <t>http://pbs.twimg.com/profile_images/965971548719886336/Pyfko-Uz_normal.jpg</t>
  </si>
  <si>
    <t>http://pbs.twimg.com/profile_images/944582383151534080/OH2LK3rm_normal.jpg</t>
  </si>
  <si>
    <t>http://pbs.twimg.com/profile_images/925453770896674817/xhoyD97k_normal.jpg</t>
  </si>
  <si>
    <t>http://pbs.twimg.com/profile_images/879218236625215488/WAfmS5w7_normal.jpg</t>
  </si>
  <si>
    <t>http://pbs.twimg.com/profile_images/967570740437495809/zmnsiEVE_normal.jpg</t>
  </si>
  <si>
    <t>http://pbs.twimg.com/profile_images/648713215929507840/8T9aJXG__normal.jpg</t>
  </si>
  <si>
    <t>http://pbs.twimg.com/profile_images/900018116977143808/_Cazc9TG_normal.jpg</t>
  </si>
  <si>
    <t>http://pbs.twimg.com/profile_images/822237972150059008/gAHNMlCC_normal.jpg</t>
  </si>
  <si>
    <t>http://pbs.twimg.com/profile_images/862344362478501890/HIh6NV6R_normal.jpg</t>
  </si>
  <si>
    <t>http://pbs.twimg.com/profile_images/966121991005724673/MZt_M4GB_normal.jpg</t>
  </si>
  <si>
    <t>http://pbs.twimg.com/profile_images/929197358914703360/gM5kek5m_normal.jpg</t>
  </si>
  <si>
    <t>http://pbs.twimg.com/profile_images/954793591691464705/Rn2kwBud_normal.jpg</t>
  </si>
  <si>
    <t>http://pbs.twimg.com/profile_images/864986825760194560/Io9HjD_E_normal.jpg</t>
  </si>
  <si>
    <t>http://pbs.twimg.com/profile_images/835539799637430272/Q4fK7KYt_normal.jpg</t>
  </si>
  <si>
    <t>http://pbs.twimg.com/profile_images/886371692607680516/64BRe47R_normal.jpg</t>
  </si>
  <si>
    <t>http://pbs.twimg.com/profile_images/947844885205438464/qmQ-uRRY_normal.jpg</t>
  </si>
  <si>
    <t>http://pbs.twimg.com/profile_images/946484697072365568/EQlosNoW_normal.jpg</t>
  </si>
  <si>
    <t>http://pbs.twimg.com/profile_images/966107490126475264/1zjcvnZ7_normal.jpg</t>
  </si>
  <si>
    <t>http://pbs.twimg.com/profile_images/625759864099205120/Ocq5F9qM_normal.jpg</t>
  </si>
  <si>
    <t>http://pbs.twimg.com/profile_images/967825902582218752/v5xH0Oza_normal.jpg</t>
  </si>
  <si>
    <t>http://pbs.twimg.com/profile_images/898986898080661504/QWoR1ARR_normal.jpg</t>
  </si>
  <si>
    <t>http://pbs.twimg.com/profile_images/952050807620321281/nXfhQI6b_normal.jpg</t>
  </si>
  <si>
    <t>http://pbs.twimg.com/profile_images/960056949676101632/6gLs5n48_normal.jpg</t>
  </si>
  <si>
    <t>http://pbs.twimg.com/profile_images/647123313177718785/mYSR6oBg_normal.jpg</t>
  </si>
  <si>
    <t>http://pbs.twimg.com/profile_images/942591274648924162/ilpIWQcU_normal.jpg</t>
  </si>
  <si>
    <t>http://pbs.twimg.com/profile_images/965622829612978176/FBGF3ihg_normal.jpg</t>
  </si>
  <si>
    <t>http://pbs.twimg.com/profile_images/550130848096219136/s7yn648M_normal.png</t>
  </si>
  <si>
    <t>http://pbs.twimg.com/profile_images/574791545213304832/LGpieWtr_normal.jpeg</t>
  </si>
  <si>
    <t>http://pbs.twimg.com/profile_images/898556461659201536/bAKCPDtn_normal.jpg</t>
  </si>
  <si>
    <t>http://pbs.twimg.com/profile_images/690076511123148800/I_A2Y0A5_normal.jpg</t>
  </si>
  <si>
    <t>http://pbs.twimg.com/profile_images/954036484083916800/wCUOvle6_normal.jpg</t>
  </si>
  <si>
    <t>http://pbs.twimg.com/profile_images/943849526015782912/_W_dIT30_normal.jpg</t>
  </si>
  <si>
    <t>http://pbs.twimg.com/profile_images/477438671151304705/8XlAQ509_normal.jpeg</t>
  </si>
  <si>
    <t>http://pbs.twimg.com/profile_images/378800000377972124/49d6eead70222e10950c55f4519437de_normal.jpeg</t>
  </si>
  <si>
    <t>http://pbs.twimg.com/profile_images/836348120577495040/AJNzlUAi_normal.jpg</t>
  </si>
  <si>
    <t>http://pbs.twimg.com/profile_images/817042499134980096/LTpqSDMM_normal.jpg</t>
  </si>
  <si>
    <t>http://pbs.twimg.com/profile_images/963658593382920193/1yUmZeCP_normal.jpg</t>
  </si>
  <si>
    <t>http://pbs.twimg.com/profile_images/839877433469906945/Bqir5psJ_normal.jpg</t>
  </si>
  <si>
    <t>http://pbs.twimg.com/profile_images/946016973896470528/gRlawOkR_normal.jpg</t>
  </si>
  <si>
    <t>http://pbs.twimg.com/profile_images/935949544034111493/DOaE_Nja_normal.jpg</t>
  </si>
  <si>
    <t>http://pbs.twimg.com/profile_images/378800000841793222/63b002503ab73a6abffaeaf213279f52_normal.jpeg</t>
  </si>
  <si>
    <t>http://pbs.twimg.com/profile_images/943090005723041792/2cjxINlJ_normal.jpg</t>
  </si>
  <si>
    <t>http://pbs.twimg.com/profile_images/956035166627131392/fkPChwgj_normal.jpg</t>
  </si>
  <si>
    <t>http://pbs.twimg.com/profile_images/853404535519232000/o56VFIt4_normal.jpg</t>
  </si>
  <si>
    <t>http://pbs.twimg.com/profile_images/866660828275146752/qq_trPGM_normal.jpg</t>
  </si>
  <si>
    <t>http://pbs.twimg.com/profile_images/867167447924789248/i5PXP41j_normal.jpg</t>
  </si>
  <si>
    <t>http://pbs.twimg.com/profile_images/905192594933612544/0lsBFC5d_normal.jpg</t>
  </si>
  <si>
    <t>http://pbs.twimg.com/profile_images/884531450707562496/oFE1qn0-_normal.jpg</t>
  </si>
  <si>
    <t>http://pbs.twimg.com/profile_images/925298786943033344/ImHjIq82_normal.jpg</t>
  </si>
  <si>
    <t>http://pbs.twimg.com/profile_images/894956741573525504/YFg6jiNP_normal.jpg</t>
  </si>
  <si>
    <t>http://pbs.twimg.com/profile_images/778304037707841536/zKEbFyTW_normal.jpg</t>
  </si>
  <si>
    <t>http://pbs.twimg.com/profile_images/957880978118131712/OhnDbiQn_normal.jpg</t>
  </si>
  <si>
    <t>http://pbs.twimg.com/profile_images/967571480937750529/NYGdz2N1_normal.jpg</t>
  </si>
  <si>
    <t>http://pbs.twimg.com/profile_images/378800000497554567/4d4439d1f157fc6892369a312bb46f3b_normal.jpeg</t>
  </si>
  <si>
    <t>http://pbs.twimg.com/profile_images/965981744133439488/a-JpgIIa_normal.jpg</t>
  </si>
  <si>
    <t>http://pbs.twimg.com/profile_images/710525837817290752/JBbnlLEV_normal.jpg</t>
  </si>
  <si>
    <t>http://pbs.twimg.com/profile_images/879853445859160064/sk7Ocp5u_normal.jpg</t>
  </si>
  <si>
    <t>http://pbs.twimg.com/profile_images/378800000406230978/be02f169445bf693e78ea1b5a78d9d52_normal.png</t>
  </si>
  <si>
    <t>http://pbs.twimg.com/profile_images/958865995791085568/38dogz7D_normal.jpg</t>
  </si>
  <si>
    <t>http://pbs.twimg.com/profile_images/715805335605420033/tSdbiJc1_normal.jpg</t>
  </si>
  <si>
    <t>http://pbs.twimg.com/profile_images/959930359252246528/VVR4-TKP_normal.jpg</t>
  </si>
  <si>
    <t>http://pbs.twimg.com/profile_images/600735811399712768/F6WhGXct_normal.jpg</t>
  </si>
  <si>
    <t>http://pbs.twimg.com/profile_images/861032470686388225/-0pKFX0o_normal.jpg</t>
  </si>
  <si>
    <t>http://pbs.twimg.com/profile_images/922157026255437824/pFf_sVFc_normal.jpg</t>
  </si>
  <si>
    <t>http://pbs.twimg.com/profile_images/875199492613693440/sK0I9Fr1_normal.jpg</t>
  </si>
  <si>
    <t>http://pbs.twimg.com/profile_images/911851723878154240/mIBvqHNu_normal.jpg</t>
  </si>
  <si>
    <t>http://pbs.twimg.com/profile_images/658471339678806016/tyRNSp6H_normal.jpg</t>
  </si>
  <si>
    <t>http://pbs.twimg.com/profile_images/926791046478139392/8iD5asPa_normal.jpg</t>
  </si>
  <si>
    <t>http://pbs.twimg.com/profile_images/580430386695684096/AL19Tu-H_normal.jpg</t>
  </si>
  <si>
    <t>http://pbs.twimg.com/profile_images/839736421355143168/yW79x470_normal.jpg</t>
  </si>
  <si>
    <t>http://pbs.twimg.com/profile_images/856472684833767425/ZrAlExKW_normal.jpg</t>
  </si>
  <si>
    <t>http://pbs.twimg.com/profile_images/868105870915362817/2RDf21oC_normal.jpg</t>
  </si>
  <si>
    <t>http://pbs.twimg.com/profile_images/875653339530182656/LJAMkNY5_normal.jpg</t>
  </si>
  <si>
    <t>http://pbs.twimg.com/profile_images/592968251610542083/5xbjLyth_normal.jpg</t>
  </si>
  <si>
    <t>http://pbs.twimg.com/profile_images/959842387777474562/hJ328Q0C_normal.jpg</t>
  </si>
  <si>
    <t>http://pbs.twimg.com/profile_images/953341660813021185/o2IGXWqj_normal.jpg</t>
  </si>
  <si>
    <t>http://pbs.twimg.com/profile_images/875702547016802304/9TC6qsAT_normal.jpg</t>
  </si>
  <si>
    <t>http://pbs.twimg.com/profile_images/535035010596630529/3SmYLBeN_normal.png</t>
  </si>
  <si>
    <t>http://pbs.twimg.com/profile_images/929746614893375488/T-ynrZzm_normal.jpg</t>
  </si>
  <si>
    <t>http://pbs.twimg.com/profile_images/953052350654156803/oqno9RFO_normal.jpg</t>
  </si>
  <si>
    <t>http://pbs.twimg.com/profile_images/611502088011411456/D8di8fEk_normal.jpg</t>
  </si>
  <si>
    <t>http://pbs.twimg.com/profile_images/900015276787421185/kSqhfqzm_normal.jpg</t>
  </si>
  <si>
    <t>http://pbs.twimg.com/profile_images/1587153584/black_sheep_normal.jpg</t>
  </si>
  <si>
    <t>http://pbs.twimg.com/profile_images/843419905835769856/cYrHuCjg_normal.jpg</t>
  </si>
  <si>
    <t>http://pbs.twimg.com/profile_images/3493522853/88edc42fec1f0c02a478905a4889277e_normal.png</t>
  </si>
  <si>
    <t>http://pbs.twimg.com/profile_images/961412216149995520/Y_WFcE1g_normal.jpg</t>
  </si>
  <si>
    <t>http://pbs.twimg.com/profile_images/869697404014022656/vNh0n1cL_normal.jpg</t>
  </si>
  <si>
    <t>http://pbs.twimg.com/profile_images/893390684400492544/7AXrVLK7_normal.jpg</t>
  </si>
  <si>
    <t>http://pbs.twimg.com/profile_images/947724311262932992/GY58yvgm_normal.jpg</t>
  </si>
  <si>
    <t>http://pbs.twimg.com/profile_images/722461858251321344/DFUbQhxC_normal.jpg</t>
  </si>
  <si>
    <t>http://pbs.twimg.com/profile_images/870370222733053952/1jG6mZ0q_normal.jpg</t>
  </si>
  <si>
    <t>http://pbs.twimg.com/profile_images/721065283419521025/-9R1-uZi_normal.jpg</t>
  </si>
  <si>
    <t>http://pbs.twimg.com/profile_images/662110154800910336/6g8dLG-q_normal.jpg</t>
  </si>
  <si>
    <t>http://pbs.twimg.com/profile_images/777675563708379136/KT9Cpxq1_normal.jpg</t>
  </si>
  <si>
    <t>http://pbs.twimg.com/profile_images/812531108092874753/frVON4bm_normal.jpg</t>
  </si>
  <si>
    <t>http://pbs.twimg.com/profile_images/718314968102367232/ypY1GPCQ_normal.jpg</t>
  </si>
  <si>
    <t>http://pbs.twimg.com/profile_images/954399588999421952/kv6Dmrjh_normal.jpg</t>
  </si>
  <si>
    <t>http://pbs.twimg.com/profile_images/956743456134541315/bTfk1Rea_normal.jpg</t>
  </si>
  <si>
    <t>http://pbs.twimg.com/profile_images/1212228521/nomas_normal.jpg</t>
  </si>
  <si>
    <t>http://pbs.twimg.com/profile_images/378800000830161467/1a37b7f3fa9265911d7eb59f656b3fbb_normal.jpeg</t>
  </si>
  <si>
    <t>http://pbs.twimg.com/profile_images/1869348290/m_logo-whiteonorange_normal.gif</t>
  </si>
  <si>
    <t>http://pbs.twimg.com/profile_images/717141199354597380/PrtNcrzF_normal.jpg</t>
  </si>
  <si>
    <t>http://pbs.twimg.com/profile_images/771136685023301632/PNN4yXqi_normal.jpg</t>
  </si>
  <si>
    <t>http://pbs.twimg.com/profile_images/2577163591/52e66q9yto9nzywaxt33_normal.png</t>
  </si>
  <si>
    <t>http://pbs.twimg.com/profile_images/967180260403023872/X2HM1XAI_normal.jpg</t>
  </si>
  <si>
    <t>http://pbs.twimg.com/profile_images/2708966663/836ea9801ae6f15699f3a706aa477afd_normal.png</t>
  </si>
  <si>
    <t>http://pbs.twimg.com/profile_images/842559253261012992/ulBURY_a_normal.jpg</t>
  </si>
  <si>
    <t>http://pbs.twimg.com/profile_images/3062308835/f22685afb9dfca53c745a4ce2f7d8fd8_normal.jpeg</t>
  </si>
  <si>
    <t>http://pbs.twimg.com/profile_images/856990475156242432/YpGS_sU2_normal.jpg</t>
  </si>
  <si>
    <t>http://pbs.twimg.com/profile_images/943626654143926272/LS6Jy_YX_normal.jpg</t>
  </si>
  <si>
    <t>http://pbs.twimg.com/profile_images/474226495263502336/MGCV5IYM_normal.png</t>
  </si>
  <si>
    <t>http://pbs.twimg.com/profile_images/946656792032854017/pd54gXQR_normal.jpg</t>
  </si>
  <si>
    <t>http://pbs.twimg.com/profile_images/945522400656900096/P421SwHG_normal.jpg</t>
  </si>
  <si>
    <t>http://pbs.twimg.com/profile_images/750134293741969408/nbFdZZMO_normal.jpg</t>
  </si>
  <si>
    <t>http://pbs.twimg.com/profile_images/1423892439/image_normal.jpg</t>
  </si>
  <si>
    <t>http://pbs.twimg.com/profile_images/954016077058424836/ojmeeuA-_normal.jpg</t>
  </si>
  <si>
    <t>http://pbs.twimg.com/profile_images/2982960833/2a5ef452aac80a6fbff4eca8be4291e9_normal.jpeg</t>
  </si>
  <si>
    <t>http://pbs.twimg.com/profile_images/513746476447461376/L1-WmmDa_normal.jpeg</t>
  </si>
  <si>
    <t>http://pbs.twimg.com/profile_images/663530087799590912/yThcBUps_normal.jpg</t>
  </si>
  <si>
    <t>http://pbs.twimg.com/profile_images/868155006943473664/WqTdykQ5_normal.jpg</t>
  </si>
  <si>
    <t>http://pbs.twimg.com/profile_images/875797335342817282/JO5OsmxU_normal.jpg</t>
  </si>
  <si>
    <t>http://pbs.twimg.com/profile_images/461232404988850176/rxvpnMrK_normal.jpeg</t>
  </si>
  <si>
    <t>http://pbs.twimg.com/profile_images/710543672400416769/OZ09BCuT_normal.jpg</t>
  </si>
  <si>
    <t>http://pbs.twimg.com/profile_images/539312697225932800/OGwFuF0u_normal.jpeg</t>
  </si>
  <si>
    <t>http://pbs.twimg.com/profile_images/750878239975964672/GfxJ-Krk_normal.jpg</t>
  </si>
  <si>
    <t>http://pbs.twimg.com/profile_images/900059590586486784/fmY_4l3f_normal.jpg</t>
  </si>
  <si>
    <t>http://pbs.twimg.com/profile_images/965652211626860546/7SkHWNup_normal.jpg</t>
  </si>
  <si>
    <t>http://pbs.twimg.com/profile_images/955523833498398726/m16wSqJx_normal.jpg</t>
  </si>
  <si>
    <t>http://pbs.twimg.com/profile_images/943175048432705538/wYktc4LP_normal.jpg</t>
  </si>
  <si>
    <t>http://pbs.twimg.com/profile_images/618427980583317504/-Ea6uhcd_normal.jpg</t>
  </si>
  <si>
    <t>http://pbs.twimg.com/profile_images/3724866460/9f01d34f0c9f9b13c9305797e1a660d9_normal.png</t>
  </si>
  <si>
    <t>http://pbs.twimg.com/profile_images/962838810655633408/rKFhrBOO_normal.jpg</t>
  </si>
  <si>
    <t>http://pbs.twimg.com/profile_images/856061206548885504/8MV9c7r1_normal.jpg</t>
  </si>
  <si>
    <t>http://pbs.twimg.com/profile_images/2199318513/339387284_normal.jpg</t>
  </si>
  <si>
    <t>http://pbs.twimg.com/profile_images/965665779403317248/-FTJBNOk_normal.jpg</t>
  </si>
  <si>
    <t>http://pbs.twimg.com/profile_images/915281660878446593/DE4UVGK8_normal.jpg</t>
  </si>
  <si>
    <t>http://pbs.twimg.com/profile_images/876624659193581568/3mig3E8l_normal.jpg</t>
  </si>
  <si>
    <t>http://pbs.twimg.com/profile_images/965815601439522817/roJwFrDI_normal.jpg</t>
  </si>
  <si>
    <t>http://pbs.twimg.com/profile_images/950310772319465472/c-kwPRIz_normal.jpg</t>
  </si>
  <si>
    <t>http://pbs.twimg.com/profile_images/3558520141/15610d896bd0f579a6fec3483ba70cd4_normal.jpeg</t>
  </si>
  <si>
    <t>http://pbs.twimg.com/profile_images/958816831795441665/0_x3HX-F_normal.jpg</t>
  </si>
  <si>
    <t>http://pbs.twimg.com/profile_images/695685433884192768/1w6Y_RKX_normal.jpg</t>
  </si>
  <si>
    <t>http://pbs.twimg.com/profile_images/946058278294794240/LNW6xTPG_normal.jpg</t>
  </si>
  <si>
    <t>http://pbs.twimg.com/profile_images/864299402265059329/cb2bC-sM_normal.jpg</t>
  </si>
  <si>
    <t>http://pbs.twimg.com/profile_images/926423078799888384/Rr5_j_6K_normal.jpg</t>
  </si>
  <si>
    <t>http://pbs.twimg.com/profile_images/953384477455278081/nk0cR9zV_normal.jpg</t>
  </si>
  <si>
    <t>http://pbs.twimg.com/profile_images/877972317757820929/xWY4y_NL_normal.jpg</t>
  </si>
  <si>
    <t>http://pbs.twimg.com/profile_images/661376484578369536/D9EdXL9X_normal.jpg</t>
  </si>
  <si>
    <t>http://pbs.twimg.com/profile_images/674065190057447424/irMjl_SL_normal.jpg</t>
  </si>
  <si>
    <t>http://pbs.twimg.com/profile_images/616710210065793024/9hkhHRJX_normal.png</t>
  </si>
  <si>
    <t>http://pbs.twimg.com/profile_images/3375319469/b94a8ff709b61967734dbd6188d723df_normal.jpeg</t>
  </si>
  <si>
    <t>http://pbs.twimg.com/profile_images/956641678072451080/7Kq-jqjj_normal.jpg</t>
  </si>
  <si>
    <t>http://pbs.twimg.com/profile_images/555781977622597633/26v3XvZO_normal.jpeg</t>
  </si>
  <si>
    <t>http://pbs.twimg.com/profile_images/422877005076389888/WhJIEjrp_normal.png</t>
  </si>
  <si>
    <t>http://pbs.twimg.com/profile_images/862360533860831232/l8ys9STV_normal.jpg</t>
  </si>
  <si>
    <t>http://pbs.twimg.com/profile_images/644143692312350720/ZBbiqdur_normal.jpg</t>
  </si>
  <si>
    <t>http://pbs.twimg.com/profile_images/932718386521432064/26AQ2amL_normal.jpg</t>
  </si>
  <si>
    <t>http://pbs.twimg.com/profile_images/378800000087359676/6479da6698e0354599efb3197455d623_normal.png</t>
  </si>
  <si>
    <t>http://pbs.twimg.com/profile_images/750556607700926464/Z0iH-dZb_normal.jpg</t>
  </si>
  <si>
    <t>http://pbs.twimg.com/profile_images/827739402948399104/1tuzYKWl_normal.jpg</t>
  </si>
  <si>
    <t>http://pbs.twimg.com/profile_images/790435768292503552/tbub2RTz_normal.jpg</t>
  </si>
  <si>
    <t>http://pbs.twimg.com/profile_images/418732431126966272/hLTPr0da_normal.jpeg</t>
  </si>
  <si>
    <t>http://pbs.twimg.com/profile_images/605116406724706304/3zmRL_LG_normal.jpg</t>
  </si>
  <si>
    <t>http://pbs.twimg.com/profile_images/874094373624885248/KgOT8LRr_normal.jpg</t>
  </si>
  <si>
    <t>http://pbs.twimg.com/profile_images/778191846023495681/8pwQjFTW_normal.jpg</t>
  </si>
  <si>
    <t>http://pbs.twimg.com/profile_images/627321178802274304/BoT7ntlB_normal.jpg</t>
  </si>
  <si>
    <t>http://pbs.twimg.com/profile_images/2185051486/fashion-7_normal.JPG</t>
  </si>
  <si>
    <t>http://pbs.twimg.com/profile_images/876403405018640385/wG65K-BT_normal.jpg</t>
  </si>
  <si>
    <t>http://pbs.twimg.com/profile_images/378800000008584125/eda84967cfea29b8cc279d9f9f054d7a_normal.jpeg</t>
  </si>
  <si>
    <t>http://pbs.twimg.com/profile_images/544983591411675136/y08z2g56_normal.jpeg</t>
  </si>
  <si>
    <t>http://pbs.twimg.com/profile_images/378800000691804828/11a81edefe52adefdef8be26e2bbf3f4_normal.jpeg</t>
  </si>
  <si>
    <t>http://pbs.twimg.com/profile_images/851722194472374272/VILAUtD0_normal.jpg</t>
  </si>
  <si>
    <t>http://pbs.twimg.com/profile_images/885223110135476226/mMy249zo_normal.jpg</t>
  </si>
  <si>
    <t>http://pbs.twimg.com/profile_images/963073519411134464/Bk9klVFy_normal.jpg</t>
  </si>
  <si>
    <t>http://pbs.twimg.com/profile_images/966207090288201728/xi7VK7l3_normal.jpg</t>
  </si>
  <si>
    <t>http://pbs.twimg.com/profile_images/941281470378754049/XeHtrkPt_normal.jpg</t>
  </si>
  <si>
    <t>http://pbs.twimg.com/profile_images/726165963889086464/awctn9h8_normal.jpg</t>
  </si>
  <si>
    <t>http://pbs.twimg.com/profile_images/949015336791113728/A5y9CbUi_normal.jpg</t>
  </si>
  <si>
    <t>http://pbs.twimg.com/profile_images/965756343524122625/-nf6MZ1A_normal.jpg</t>
  </si>
  <si>
    <t>http://pbs.twimg.com/profile_images/573228860508016640/AKTcl40W_normal.jpeg</t>
  </si>
  <si>
    <t>http://pbs.twimg.com/profile_images/912321002109009920/ZXVmfiFS_normal.jpg</t>
  </si>
  <si>
    <t>http://pbs.twimg.com/profile_images/930823013100122112/_nOlP-bc_normal.jpg</t>
  </si>
  <si>
    <t>http://pbs.twimg.com/profile_images/860484968023248897/O4B1LM2d_normal.jpg</t>
  </si>
  <si>
    <t>http://pbs.twimg.com/profile_images/951894991336591361/z4ALqqA9_normal.jpg</t>
  </si>
  <si>
    <t>http://pbs.twimg.com/profile_images/957298617949343745/BLF0GLkR_normal.jpg</t>
  </si>
  <si>
    <t>http://pbs.twimg.com/profile_images/611318131441537025/u1TnnM6r_normal.jpg</t>
  </si>
  <si>
    <t>http://pbs.twimg.com/profile_images/894340790192820225/9gvUaSUP_normal.jpg</t>
  </si>
  <si>
    <t>http://pbs.twimg.com/profile_images/876169669056487424/0dbD74zB_normal.jpg</t>
  </si>
  <si>
    <t>http://pbs.twimg.com/profile_images/958338708922445824/5QNeKCOD_normal.jpg</t>
  </si>
  <si>
    <t>http://pbs.twimg.com/profile_images/716533123756859392/RHk6DsJl_normal.jpg</t>
  </si>
  <si>
    <t>http://pbs.twimg.com/profile_images/947473368600649735/Vobq4YJO_normal.jpg</t>
  </si>
  <si>
    <t>http://pbs.twimg.com/profile_images/967839414314418176/twmTh8Q9_normal.jpg</t>
  </si>
  <si>
    <t>http://pbs.twimg.com/profile_images/963631150374760448/kLhq68JE_normal.jpg</t>
  </si>
  <si>
    <t>http://pbs.twimg.com/profile_images/944722569738858496/ivUpQxHt_normal.jpg</t>
  </si>
  <si>
    <t>http://pbs.twimg.com/profile_images/933823639765610497/KGBaS5Md_normal.jpg</t>
  </si>
  <si>
    <t>http://pbs.twimg.com/profile_images/966170746144800768/saj_dV3O_normal.jpg</t>
  </si>
  <si>
    <t>http://pbs.twimg.com/profile_images/959269926174208001/RcNE3kD3_normal.jpg</t>
  </si>
  <si>
    <t>http://pbs.twimg.com/profile_images/965278011812663297/hpmQOu6c_normal.jpg</t>
  </si>
  <si>
    <t>http://pbs.twimg.com/profile_images/965225186931957760/oFS-Ur-X_normal.jpg</t>
  </si>
  <si>
    <t>http://pbs.twimg.com/profile_images/960349858040287232/Otx0DioZ_normal.jpg</t>
  </si>
  <si>
    <t>http://pbs.twimg.com/profile_images/917795175723921414/-eT5GAZH_normal.jpg</t>
  </si>
  <si>
    <t>http://pbs.twimg.com/profile_images/966579608261988352/7W7-5Hvn_normal.jpg</t>
  </si>
  <si>
    <t>http://pbs.twimg.com/profile_images/955260741250150400/Pdn8c_Vq_normal.jpg</t>
  </si>
  <si>
    <t>http://pbs.twimg.com/profile_images/945708497261428736/d7WfS4fP_normal.jpg</t>
  </si>
  <si>
    <t>http://pbs.twimg.com/profile_images/914228116914003968/qDondHD8_normal.jpg</t>
  </si>
  <si>
    <t>http://pbs.twimg.com/profile_images/965580134538297344/Cv5KIkFc_normal.jpg</t>
  </si>
  <si>
    <t>http://pbs.twimg.com/profile_images/2891754449/cdf9bef3ea9f1eef97b77c67189663ae_normal.jpeg</t>
  </si>
  <si>
    <t>http://pbs.twimg.com/profile_images/959215796353368065/-vNr0prN_normal.jpg</t>
  </si>
  <si>
    <t>http://pbs.twimg.com/profile_images/855244571697061888/YDpSuAXy_normal.jpg</t>
  </si>
  <si>
    <t>http://pbs.twimg.com/profile_images/948416212744126467/SxuRYX_b_normal.jpg</t>
  </si>
  <si>
    <t>http://pbs.twimg.com/profile_images/927348636958171136/ikUI7Sdr_normal.jpg</t>
  </si>
  <si>
    <t>http://pbs.twimg.com/profile_images/945789537048915969/ynK4rH-Y_normal.jpg</t>
  </si>
  <si>
    <t>http://pbs.twimg.com/profile_images/884435868978520064/0QrW_oTy_normal.jpg</t>
  </si>
  <si>
    <t>http://pbs.twimg.com/profile_images/851081880510152705/3YiDyf6u_normal.jpg</t>
  </si>
  <si>
    <t>http://pbs.twimg.com/profile_images/956547306630742016/wzqdScj6_normal.jpg</t>
  </si>
  <si>
    <t>http://pbs.twimg.com/profile_images/922933160970567681/9xnYnHWF_normal.jpg</t>
  </si>
  <si>
    <t>http://pbs.twimg.com/profile_images/923215542932131840/NNkF1Q0g_normal.jpg</t>
  </si>
  <si>
    <t>http://pbs.twimg.com/profile_images/816744275719262208/FyXba4xn_normal.jpg</t>
  </si>
  <si>
    <t>http://pbs.twimg.com/profile_images/952079639538696192/KrNpH5an_normal.jpg</t>
  </si>
  <si>
    <t>http://pbs.twimg.com/profile_images/960690815361306625/aAingYfa_normal.jpg</t>
  </si>
  <si>
    <t>http://pbs.twimg.com/profile_images/959174997070794752/_LiMmMra_normal.jpg</t>
  </si>
  <si>
    <t>http://pbs.twimg.com/profile_images/967006618431844353/XaOMlMZA_normal.jpg</t>
  </si>
  <si>
    <t>http://pbs.twimg.com/profile_images/963458125360705536/6V2uF3FE_normal.jpg</t>
  </si>
  <si>
    <t>http://pbs.twimg.com/profile_images/574996925084143616/9Pjow2F9_normal.jpeg</t>
  </si>
  <si>
    <t>http://pbs.twimg.com/profile_images/1748911345/R_no_Frame_normal.jpg</t>
  </si>
  <si>
    <t>http://pbs.twimg.com/profile_images/967869530650435584/EMzWuW77_normal.jpg</t>
  </si>
  <si>
    <t>http://pbs.twimg.com/profile_images/842023413363404800/CDc1XjHy_normal.jpg</t>
  </si>
  <si>
    <t>http://pbs.twimg.com/profile_images/902340905528635393/3Qyp0RKk_normal.jpg</t>
  </si>
  <si>
    <t>http://pbs.twimg.com/profile_images/828783692046757888/VvIuJn5P_normal.jpg</t>
  </si>
  <si>
    <t>http://pbs.twimg.com/profile_images/695682117095854081/8Nl0fdz2_normal.jpg</t>
  </si>
  <si>
    <t>http://pbs.twimg.com/profile_images/962076077391777792/_35PTTTg_normal.jpg</t>
  </si>
  <si>
    <t>http://pbs.twimg.com/profile_images/786820126255484928/E2rD6X28_normal.jpg</t>
  </si>
  <si>
    <t>http://pbs.twimg.com/profile_images/962104314536845322/B-QIXtcp_normal.jpg</t>
  </si>
  <si>
    <t>http://pbs.twimg.com/profile_images/932407615593656321/FsSSV3y3_normal.jpg</t>
  </si>
  <si>
    <t>http://pbs.twimg.com/profile_images/967786113984167937/Lc2pYDRs_normal.jpg</t>
  </si>
  <si>
    <t>http://pbs.twimg.com/profile_images/967468725988446209/cn29_JYp_normal.jpg</t>
  </si>
  <si>
    <t>http://pbs.twimg.com/profile_images/953120158545076225/purNd82s_normal.jpg</t>
  </si>
  <si>
    <t>http://pbs.twimg.com/profile_images/950532833524834305/yzb1NmeI_normal.jpg</t>
  </si>
  <si>
    <t>http://pbs.twimg.com/profile_images/952383384873046016/3glGTtuF_normal.jpg</t>
  </si>
  <si>
    <t>http://pbs.twimg.com/profile_images/967887380907687938/nT8ahuMw_normal.jpg</t>
  </si>
  <si>
    <t>http://pbs.twimg.com/profile_images/953368467209637893/v5hNDvwa_normal.jpg</t>
  </si>
  <si>
    <t>http://pbs.twimg.com/profile_images/952963466129760264/KMUcF0Nm_normal.jpg</t>
  </si>
  <si>
    <t>http://pbs.twimg.com/profile_images/950118657278881792/Su1tAn6U_normal.jpg</t>
  </si>
  <si>
    <t>http://pbs.twimg.com/profile_images/963927618008600576/ckbObLl-_normal.jpg</t>
  </si>
  <si>
    <t>http://pbs.twimg.com/profile_images/966738269114429440/qYvY3-tn_normal.jpg</t>
  </si>
  <si>
    <t>http://pbs.twimg.com/profile_images/958029374330085376/YFw52DlT_normal.jpg</t>
  </si>
  <si>
    <t>http://pbs.twimg.com/profile_images/959444891053965312/rfiCrf2H_normal.jpg</t>
  </si>
  <si>
    <t>http://pbs.twimg.com/profile_images/963884333860868098/zag8G82v_normal.jpg</t>
  </si>
  <si>
    <t>http://pbs.twimg.com/profile_images/965947047357673472/3BMi5z6A_normal.jpg</t>
  </si>
  <si>
    <t>http://pbs.twimg.com/profile_images/968222078624256001/k3zpfq2C_normal.jpg</t>
  </si>
  <si>
    <t>http://pbs.twimg.com/profile_images/956746776916013056/63dYKhAR_normal.jpg</t>
  </si>
  <si>
    <t>http://pbs.twimg.com/profile_images/949036034611994624/g0LFdofC_normal.jpg</t>
  </si>
  <si>
    <t>http://pbs.twimg.com/profile_images/947696872776376320/96zqXDyS_normal.jpg</t>
  </si>
  <si>
    <t>http://pbs.twimg.com/profile_images/906668827844395010/efSDHyqt_normal.jpg</t>
  </si>
  <si>
    <t>http://pbs.twimg.com/profile_images/648557540528099329/mrecEvSf_normal.jpg</t>
  </si>
  <si>
    <t>http://pbs.twimg.com/profile_images/378800000181738435/85155747eac9a985b6cbcc55ee7e9a36_normal.jpeg</t>
  </si>
  <si>
    <t>http://pbs.twimg.com/profile_images/477207730139049984/lUVfaw34_normal.jpeg</t>
  </si>
  <si>
    <t>http://pbs.twimg.com/profile_images/908525669533016064/xYKyNpnW_normal.jpg</t>
  </si>
  <si>
    <t>http://pbs.twimg.com/profile_images/842402069386534912/8ekltH-6_normal.jpg</t>
  </si>
  <si>
    <t>http://pbs.twimg.com/profile_images/2146156218/fbi_logo_twitter_normal.jpg</t>
  </si>
  <si>
    <t>http://pbs.twimg.com/profile_images/443490727704547328/mwnl9trl_normal.jpeg</t>
  </si>
  <si>
    <t>http://pbs.twimg.com/profile_images/775170457708265472/dyaOEGyI_normal.jpg</t>
  </si>
  <si>
    <t>http://pbs.twimg.com/profile_images/938711837658431489/yytRl7fb_normal.jpg</t>
  </si>
  <si>
    <t>http://pbs.twimg.com/profile_images/666784323501211649/-nzsuC6W_normal.png</t>
  </si>
  <si>
    <t>http://pbs.twimg.com/profile_images/884467051695398913/MknLMLnY_normal.jpg</t>
  </si>
  <si>
    <t>http://pbs.twimg.com/profile_images/554050410604797952/bH2ZyGY8_normal.jpeg</t>
  </si>
  <si>
    <t>http://pbs.twimg.com/profile_images/912806660288143360/gR346nLT_normal.jpg</t>
  </si>
  <si>
    <t>http://pbs.twimg.com/profile_images/461999062913261568/ObF8uSOx_normal.jpeg</t>
  </si>
  <si>
    <t>http://pbs.twimg.com/profile_images/853655779764830213/s8Ep5zJl_normal.jpg</t>
  </si>
  <si>
    <t>http://pbs.twimg.com/profile_images/956233634360393728/JgojzNJE_normal.jpg</t>
  </si>
  <si>
    <t>http://pbs.twimg.com/profile_images/820739588746608640/9GUeJcwO_normal.jpg</t>
  </si>
  <si>
    <t>http://pbs.twimg.com/profile_images/931771865848168448/VPeiFsKt_normal.jpg</t>
  </si>
  <si>
    <t>http://pbs.twimg.com/profile_images/968031677413904384/Z3F4oA-W_normal.jpg</t>
  </si>
  <si>
    <t>http://pbs.twimg.com/profile_images/615280495958495232/nX0-Mypb_normal.png</t>
  </si>
  <si>
    <t>http://pbs.twimg.com/profile_images/824769499853365249/G1-JDodA_normal.jpg</t>
  </si>
  <si>
    <t>http://pbs.twimg.com/profile_images/960986609196904448/0f87MNnB_normal.jpg</t>
  </si>
  <si>
    <t>http://pbs.twimg.com/profile_images/740896208944693248/Mdm0838P_normal.jpg</t>
  </si>
  <si>
    <t>http://pbs.twimg.com/profile_images/869996175943802881/_JIDUG78_normal.jpg</t>
  </si>
  <si>
    <t>http://pbs.twimg.com/profile_images/789529293802106881/wSirMDQ7_normal.jpg</t>
  </si>
  <si>
    <t>http://pbs.twimg.com/profile_images/953685303797133312/WU8E_r-I_normal.jpg</t>
  </si>
  <si>
    <t>http://pbs.twimg.com/profile_images/786402229309706240/mLlsxHDT_normal.jpg</t>
  </si>
  <si>
    <t>http://pbs.twimg.com/profile_images/855511391968604161/Pe_6N2xL_normal.jpg</t>
  </si>
  <si>
    <t>http://pbs.twimg.com/profile_images/949365420640866305/UVrcb_m__normal.jpg</t>
  </si>
  <si>
    <t>http://pbs.twimg.com/profile_images/457169684454862848/nCmIp5NW_normal.jpeg</t>
  </si>
  <si>
    <t>http://pbs.twimg.com/profile_images/543456613873369088/ERzqGBJ6_normal.jpeg</t>
  </si>
  <si>
    <t>http://pbs.twimg.com/profile_images/933521154450399233/iJqrJsCn_normal.jpg</t>
  </si>
  <si>
    <t>http://pbs.twimg.com/profile_images/938824052361146369/zTDy588v_normal.jpg</t>
  </si>
  <si>
    <t>http://pbs.twimg.com/profile_images/898626977174650880/ZS_qa1rF_normal.jpg</t>
  </si>
  <si>
    <t>http://pbs.twimg.com/profile_images/832348993845760000/ItAM7OJ-_normal.jpg</t>
  </si>
  <si>
    <t>http://pbs.twimg.com/profile_images/869649539833188353/emOSvPjC_normal.jpg</t>
  </si>
  <si>
    <t>http://pbs.twimg.com/profile_images/967458555031777280/iLsDD8VN_normal.jpg</t>
  </si>
  <si>
    <t>http://pbs.twimg.com/profile_images/824355713329852417/g1_BFnVc_normal.jpg</t>
  </si>
  <si>
    <t>http://pbs.twimg.com/profile_images/913978899649904641/52yUs5Yd_normal.jpg</t>
  </si>
  <si>
    <t>http://pbs.twimg.com/profile_images/1685317849/omelete-logo_normal.jpg</t>
  </si>
  <si>
    <t>http://pbs.twimg.com/profile_images/965686567976292352/mKLiqxKa_normal.jpg</t>
  </si>
  <si>
    <t>http://pbs.twimg.com/profile_images/892186688029577216/kodWgGeD_normal.jpg</t>
  </si>
  <si>
    <t>http://pbs.twimg.com/profile_images/962040827089338369/FPFwDy0w_normal.jpg</t>
  </si>
  <si>
    <t>http://pbs.twimg.com/profile_images/1654603221/ishii_takaaki______normal.jpg</t>
  </si>
  <si>
    <t>https://twitter.com/bbcwomanshour</t>
  </si>
  <si>
    <t>https://twitter.com/laurenlaverne</t>
  </si>
  <si>
    <t>https://twitter.com/penamerican</t>
  </si>
  <si>
    <t>https://twitter.com/suzannenossel</t>
  </si>
  <si>
    <t>https://twitter.com/egangoonsquad</t>
  </si>
  <si>
    <t>https://twitter.com/theinfluencemag</t>
  </si>
  <si>
    <t>https://twitter.com/elainestorkey</t>
  </si>
  <si>
    <t>https://twitter.com/ivpacademic</t>
  </si>
  <si>
    <t>https://twitter.com/valuesandframes</t>
  </si>
  <si>
    <t>https://twitter.com/george</t>
  </si>
  <si>
    <t>https://twitter.com/amamarston</t>
  </si>
  <si>
    <t>https://twitter.com/wtrmrk</t>
  </si>
  <si>
    <t>https://twitter.com/hachetteus</t>
  </si>
  <si>
    <t>https://twitter.com/public_affairs</t>
  </si>
  <si>
    <t>https://twitter.com/wendyranderson</t>
  </si>
  <si>
    <t>https://twitter.com/the_nopebook</t>
  </si>
  <si>
    <t>https://twitter.com/emergencypoet</t>
  </si>
  <si>
    <t>https://twitter.com/sydbrownstone</t>
  </si>
  <si>
    <t>https://twitter.com/pgcornwell</t>
  </si>
  <si>
    <t>https://twitter.com/seattletimes</t>
  </si>
  <si>
    <t>https://twitter.com/kcsarc</t>
  </si>
  <si>
    <t>https://twitter.com/oharaplay</t>
  </si>
  <si>
    <t>https://twitter.com/ifta</t>
  </si>
  <si>
    <t>https://twitter.com/deirdreokane1</t>
  </si>
  <si>
    <t>https://twitter.com/lawyerberlin</t>
  </si>
  <si>
    <t>https://twitter.com/mdr</t>
  </si>
  <si>
    <t>https://twitter.com/anthony23bryant</t>
  </si>
  <si>
    <t>https://twitter.com/womansday</t>
  </si>
  <si>
    <t>https://twitter.com/thesinglewoman</t>
  </si>
  <si>
    <t>https://twitter.com/woman</t>
  </si>
  <si>
    <t>https://twitter.com/womenshealth</t>
  </si>
  <si>
    <t>https://twitter.com/wep_uk</t>
  </si>
  <si>
    <t>https://twitter.com/ykjetset</t>
  </si>
  <si>
    <t>https://twitter.com/ouenshiori</t>
  </si>
  <si>
    <t>https://twitter.com/bossycowgurl84</t>
  </si>
  <si>
    <t>https://twitter.com/realdonaldtump</t>
  </si>
  <si>
    <t>https://twitter.com/paris_thierry</t>
  </si>
  <si>
    <t>https://twitter.com/jsuischristelle</t>
  </si>
  <si>
    <t>https://twitter.com/henda_ayari</t>
  </si>
  <si>
    <t>https://twitter.com/guptillanne</t>
  </si>
  <si>
    <t>https://twitter.com/clairecmc</t>
  </si>
  <si>
    <t>https://twitter.com/lisamurkowski</t>
  </si>
  <si>
    <t>https://twitter.com/grassleypress</t>
  </si>
  <si>
    <t>https://twitter.com/lindseygrahamsc</t>
  </si>
  <si>
    <t>https://twitter.com/tonyagjprince</t>
  </si>
  <si>
    <t>https://twitter.com/darlingebony</t>
  </si>
  <si>
    <t>https://twitter.com/tananarivedue</t>
  </si>
  <si>
    <t>https://twitter.com/tinu</t>
  </si>
  <si>
    <t>https://twitter.com/venkaylahaynes</t>
  </si>
  <si>
    <t>https://twitter.com/softspokn1</t>
  </si>
  <si>
    <t>https://twitter.com/blackdeanmagic</t>
  </si>
  <si>
    <t>https://twitter.com/_firststudents</t>
  </si>
  <si>
    <t>https://twitter.com/dmvblacklives</t>
  </si>
  <si>
    <t>https://twitter.com/sharemylesson</t>
  </si>
  <si>
    <t>https://twitter.com/glsen_education</t>
  </si>
  <si>
    <t>https://twitter.com/adl_education</t>
  </si>
  <si>
    <t>https://twitter.com/morningsidectr</t>
  </si>
  <si>
    <t>https://twitter.com/innercitypress</t>
  </si>
  <si>
    <t>https://twitter.com/alison_smale</t>
  </si>
  <si>
    <t>https://twitter.com/pccsbooks</t>
  </si>
  <si>
    <t>https://twitter.com/emmapalmer2018</t>
  </si>
  <si>
    <t>https://twitter.com/socandtherapy</t>
  </si>
  <si>
    <t>https://twitter.com/ourdumbpotus</t>
  </si>
  <si>
    <t>https://twitter.com/axumhq</t>
  </si>
  <si>
    <t>https://twitter.com/onceadeeva</t>
  </si>
  <si>
    <t>https://twitter.com/wolfe321</t>
  </si>
  <si>
    <t>https://twitter.com/polyjv</t>
  </si>
  <si>
    <t>https://twitter.com/yj_jini</t>
  </si>
  <si>
    <t>https://twitter.com/two_wing</t>
  </si>
  <si>
    <t>https://twitter.com/ssz112224</t>
  </si>
  <si>
    <t>https://twitter.com/aristeguionline</t>
  </si>
  <si>
    <t>https://twitter.com/floressmarc</t>
  </si>
  <si>
    <t>https://twitter.com/therealrhysmwyn</t>
  </si>
  <si>
    <t>https://twitter.com/bbcradiocymru</t>
  </si>
  <si>
    <t>https://twitter.com/nestnant</t>
  </si>
  <si>
    <t>https://twitter.com/ldsway67</t>
  </si>
  <si>
    <t>https://twitter.com/onepunchimickey</t>
  </si>
  <si>
    <t>https://twitter.com/swechris97</t>
  </si>
  <si>
    <t>https://twitter.com/chanelefi</t>
  </si>
  <si>
    <t>https://twitter.com/webberwit</t>
  </si>
  <si>
    <t>https://twitter.com/matchintfund</t>
  </si>
  <si>
    <t>https://twitter.com/fiachragibbons</t>
  </si>
  <si>
    <t>https://twitter.com/laure</t>
  </si>
  <si>
    <t>https://twitter.com/agnescpoirier</t>
  </si>
  <si>
    <t>https://twitter.com/jacklegtweeter</t>
  </si>
  <si>
    <t>https://twitter.com/koekemeneer</t>
  </si>
  <si>
    <t>https://twitter.com/nlvdp</t>
  </si>
  <si>
    <t>https://twitter.com/honorayork2</t>
  </si>
  <si>
    <t>https://twitter.com/wesyang</t>
  </si>
  <si>
    <t>https://twitter.com/fishinwaterprod</t>
  </si>
  <si>
    <t>https://twitter.com/mashagessen</t>
  </si>
  <si>
    <t>https://twitter.com/rebel19</t>
  </si>
  <si>
    <t>https://twitter.com/collier</t>
  </si>
  <si>
    <t>https://twitter.com/stephensgarrick</t>
  </si>
  <si>
    <t>https://twitter.com/jhubbard99</t>
  </si>
  <si>
    <t>https://twitter.com/randler14</t>
  </si>
  <si>
    <t>https://twitter.com/seijianstyle</t>
  </si>
  <si>
    <t>https://twitter.com/kimminseoyoung</t>
  </si>
  <si>
    <t>https://twitter.com/entoni_fr</t>
  </si>
  <si>
    <t>https://twitter.com/kayzed14</t>
  </si>
  <si>
    <t>https://twitter.com/holmgren85</t>
  </si>
  <si>
    <t>https://twitter.com/tb_times</t>
  </si>
  <si>
    <t>https://twitter.com/stevepersall</t>
  </si>
  <si>
    <t>https://twitter.com/erinlynh</t>
  </si>
  <si>
    <t>https://twitter.com/guro_park</t>
  </si>
  <si>
    <t>https://twitter.com/luvyujoo</t>
  </si>
  <si>
    <t>https://twitter.com/asknauf</t>
  </si>
  <si>
    <t>https://twitter.com/shekelchen</t>
  </si>
  <si>
    <t>https://twitter.com/huffpostmexico</t>
  </si>
  <si>
    <t>https://twitter.com/bostonherald</t>
  </si>
  <si>
    <t>https://twitter.com/katehege</t>
  </si>
  <si>
    <t>https://twitter.com/michlbilodeau</t>
  </si>
  <si>
    <t>https://twitter.com/lamillsgarrett</t>
  </si>
  <si>
    <t>https://twitter.com/morse4america</t>
  </si>
  <si>
    <t>https://twitter.com/ca_dem</t>
  </si>
  <si>
    <t>https://twitter.com/juliasween</t>
  </si>
  <si>
    <t>https://twitter.com/pfluegers</t>
  </si>
  <si>
    <t>https://twitter.com/dadkind</t>
  </si>
  <si>
    <t>https://twitter.com/sierraresistor</t>
  </si>
  <si>
    <t>https://twitter.com/amychamp</t>
  </si>
  <si>
    <t>https://twitter.com/callmcclintock</t>
  </si>
  <si>
    <t>https://twitter.com/cherylaoife</t>
  </si>
  <si>
    <t>https://twitter.com/sfpelosi</t>
  </si>
  <si>
    <t>https://twitter.com/karaaley</t>
  </si>
  <si>
    <t>https://twitter.com/missi_carter</t>
  </si>
  <si>
    <t>https://twitter.com/hiphop_militant</t>
  </si>
  <si>
    <t>https://twitter.com/arjpascal</t>
  </si>
  <si>
    <t>https://twitter.com/daisykhan</t>
  </si>
  <si>
    <t>https://twitter.com/sister_hood_mag</t>
  </si>
  <si>
    <t>https://twitter.com/muslimwomenc</t>
  </si>
  <si>
    <t>https://twitter.com/wise_leaders</t>
  </si>
  <si>
    <t>https://twitter.com/womenintheworld</t>
  </si>
  <si>
    <t>https://twitter.com/ericmoo91919605</t>
  </si>
  <si>
    <t>https://twitter.com/amymek</t>
  </si>
  <si>
    <t>https://twitter.com/bodasglitz</t>
  </si>
  <si>
    <t>https://twitter.com/toddylittman</t>
  </si>
  <si>
    <t>https://twitter.com/rinsunflower076</t>
  </si>
  <si>
    <t>https://twitter.com/vonny_bravo</t>
  </si>
  <si>
    <t>https://twitter.com/bahraboard</t>
  </si>
  <si>
    <t>https://twitter.com/woodenlegsbrew</t>
  </si>
  <si>
    <t>https://twitter.com/wyndall93</t>
  </si>
  <si>
    <t>https://twitter.com/cajunsmiley</t>
  </si>
  <si>
    <t>https://twitter.com/vfhive</t>
  </si>
  <si>
    <t>https://twitter.com/vanityfair</t>
  </si>
  <si>
    <t>https://twitter.com/monicalewinsky</t>
  </si>
  <si>
    <t>https://twitter.com/cibambaya</t>
  </si>
  <si>
    <t>https://twitter.com/circuswoman</t>
  </si>
  <si>
    <t>https://twitter.com/yurablet</t>
  </si>
  <si>
    <t>https://twitter.com/lghinfl</t>
  </si>
  <si>
    <t>https://twitter.com/internetptyorg</t>
  </si>
  <si>
    <t>https://twitter.com/8675309carson</t>
  </si>
  <si>
    <t>https://twitter.com/capitolchris</t>
  </si>
  <si>
    <t>https://twitter.com/blue__america</t>
  </si>
  <si>
    <t>https://twitter.com/gamergirldelux</t>
  </si>
  <si>
    <t>https://twitter.com/shinybluedress</t>
  </si>
  <si>
    <t>https://twitter.com/ericbaumgartner</t>
  </si>
  <si>
    <t>https://twitter.com/sexabusechat</t>
  </si>
  <si>
    <t>https://twitter.com/femininecollect</t>
  </si>
  <si>
    <t>https://twitter.com/rachelintheoc</t>
  </si>
  <si>
    <t>https://twitter.com/houseofnibbanic</t>
  </si>
  <si>
    <t>https://twitter.com/bellaphelann</t>
  </si>
  <si>
    <t>https://twitter.com/cagoldenbear</t>
  </si>
  <si>
    <t>https://twitter.com/michelediane8</t>
  </si>
  <si>
    <t>https://twitter.com/saebeverley</t>
  </si>
  <si>
    <t>https://twitter.com/winnipegsun</t>
  </si>
  <si>
    <t>https://twitter.com/pechecontigo</t>
  </si>
  <si>
    <t>https://twitter.com/peche</t>
  </si>
  <si>
    <t>https://twitter.com/panawahpskek</t>
  </si>
  <si>
    <t>https://twitter.com/amandabromfield</t>
  </si>
  <si>
    <t>https://twitter.com/orodrigog</t>
  </si>
  <si>
    <t>https://twitter.com/lgvazquez88</t>
  </si>
  <si>
    <t>https://twitter.com/karlasouza7</t>
  </si>
  <si>
    <t>https://twitter.com/sofffiaaa</t>
  </si>
  <si>
    <t>https://twitter.com/indianaplus</t>
  </si>
  <si>
    <t>https://twitter.com/scottjsander</t>
  </si>
  <si>
    <t>https://twitter.com/phil_sanchez</t>
  </si>
  <si>
    <t>https://twitter.com/wish_tv</t>
  </si>
  <si>
    <t>https://twitter.com/pinkaqua00</t>
  </si>
  <si>
    <t>https://twitter.com/kane007</t>
  </si>
  <si>
    <t>https://twitter.com/eboog_</t>
  </si>
  <si>
    <t>https://twitter.com/meagandanielss</t>
  </si>
  <si>
    <t>https://twitter.com/mardi_loves</t>
  </si>
  <si>
    <t>https://twitter.com/m_mccormackmp</t>
  </si>
  <si>
    <t>https://twitter.com/daveiuris</t>
  </si>
  <si>
    <t>https://twitter.com/netflixlat</t>
  </si>
  <si>
    <t>https://twitter.com/artistgeneral</t>
  </si>
  <si>
    <t>https://twitter.com/realrbhjr</t>
  </si>
  <si>
    <t>https://twitter.com/danutakozaki</t>
  </si>
  <si>
    <t>https://twitter.com/samantha_mtz</t>
  </si>
  <si>
    <t>https://twitter.com/eriksuydam</t>
  </si>
  <si>
    <t>https://twitter.com/carolina217</t>
  </si>
  <si>
    <t>https://twitter.com/margaretwrite</t>
  </si>
  <si>
    <t>https://twitter.com/nmreport</t>
  </si>
  <si>
    <t>https://twitter.com/joyceramgatie</t>
  </si>
  <si>
    <t>https://twitter.com/jlaesch</t>
  </si>
  <si>
    <t>https://twitter.com/evolveitinc</t>
  </si>
  <si>
    <t>https://twitter.com/alemorales67</t>
  </si>
  <si>
    <t>https://twitter.com/samnbk</t>
  </si>
  <si>
    <t>https://twitter.com/mitchellez</t>
  </si>
  <si>
    <t>https://twitter.com/tawarayasotatsu</t>
  </si>
  <si>
    <t>https://twitter.com/harukoi2020</t>
  </si>
  <si>
    <t>https://twitter.com/dotcomlandlords</t>
  </si>
  <si>
    <t>https://twitter.com/elonmusk</t>
  </si>
  <si>
    <t>https://twitter.com/rawstory</t>
  </si>
  <si>
    <t>https://twitter.com/jvasquezuft</t>
  </si>
  <si>
    <t>https://twitter.com/rewire_news</t>
  </si>
  <si>
    <t>https://twitter.com/thepastrytart</t>
  </si>
  <si>
    <t>https://twitter.com/loristil</t>
  </si>
  <si>
    <t>https://twitter.com/bmorejameslee</t>
  </si>
  <si>
    <t>https://twitter.com/janardangmishra</t>
  </si>
  <si>
    <t>https://twitter.com/funky_nurd</t>
  </si>
  <si>
    <t>https://twitter.com/taranaburke</t>
  </si>
  <si>
    <t>https://twitter.com/coopermunnerlyn</t>
  </si>
  <si>
    <t>https://twitter.com/feministteacher</t>
  </si>
  <si>
    <t>https://twitter.com/nwlc</t>
  </si>
  <si>
    <t>https://twitter.com/ssaisorg</t>
  </si>
  <si>
    <t>https://twitter.com/realtruepundit</t>
  </si>
  <si>
    <t>https://twitter.com/rachels_aria</t>
  </si>
  <si>
    <t>https://twitter.com/jasonemryss</t>
  </si>
  <si>
    <t>https://twitter.com/asif12252</t>
  </si>
  <si>
    <t>https://twitter.com/passengeralive</t>
  </si>
  <si>
    <t>https://twitter.com/elpais_cultura</t>
  </si>
  <si>
    <t>https://twitter.com/maihibennett</t>
  </si>
  <si>
    <t>https://twitter.com/golrizghahraman</t>
  </si>
  <si>
    <t>https://twitter.com/groupersounds</t>
  </si>
  <si>
    <t>https://twitter.com/2lang2</t>
  </si>
  <si>
    <t>https://twitter.com/curtislanoue</t>
  </si>
  <si>
    <t>https://twitter.com/pous</t>
  </si>
  <si>
    <t>https://twitter.com/mariacap</t>
  </si>
  <si>
    <t>https://twitter.com/boy_oc</t>
  </si>
  <si>
    <t>https://twitter.com/elcotilleosv</t>
  </si>
  <si>
    <t>https://twitter.com/tweetsbysimone</t>
  </si>
  <si>
    <t>https://twitter.com/lisatk</t>
  </si>
  <si>
    <t>https://twitter.com/msfluffyfleming</t>
  </si>
  <si>
    <t>https://twitter.com/sandy4779h</t>
  </si>
  <si>
    <t>https://twitter.com/gepeirson</t>
  </si>
  <si>
    <t>https://twitter.com/coxyolada</t>
  </si>
  <si>
    <t>https://twitter.com/departemenparis</t>
  </si>
  <si>
    <t>https://twitter.com/eaglestarnet</t>
  </si>
  <si>
    <t>https://twitter.com/cantrebreiniol</t>
  </si>
  <si>
    <t>https://twitter.com/an_dre_a_faith</t>
  </si>
  <si>
    <t>https://twitter.com/vrijewereld</t>
  </si>
  <si>
    <t>https://twitter.com/nuevomedio</t>
  </si>
  <si>
    <t>https://twitter.com/kpfit420</t>
  </si>
  <si>
    <t>https://twitter.com/granthamaven</t>
  </si>
  <si>
    <t>https://twitter.com/womensweb</t>
  </si>
  <si>
    <t>https://twitter.com/cannabis0123</t>
  </si>
  <si>
    <t>https://twitter.com/wetoo_japan</t>
  </si>
  <si>
    <t>https://twitter.com/killydreamgh</t>
  </si>
  <si>
    <t>https://twitter.com/lindsayk77</t>
  </si>
  <si>
    <t>https://twitter.com/dale_earnhardt_</t>
  </si>
  <si>
    <t>https://twitter.com/chiefs</t>
  </si>
  <si>
    <t>https://twitter.com/mendonky53</t>
  </si>
  <si>
    <t>https://twitter.com/lindsayrachaelb</t>
  </si>
  <si>
    <t>https://twitter.com/ajplus</t>
  </si>
  <si>
    <t>https://twitter.com/luckylyzzie</t>
  </si>
  <si>
    <t>https://twitter.com/ashley_e_pratt</t>
  </si>
  <si>
    <t>https://twitter.com/annehelen</t>
  </si>
  <si>
    <t>https://twitter.com/avalinacrea</t>
  </si>
  <si>
    <t>https://twitter.com/cmhelstein</t>
  </si>
  <si>
    <t>https://twitter.com/ingar00841606</t>
  </si>
  <si>
    <t>https://twitter.com/fortnitegame</t>
  </si>
  <si>
    <t>https://twitter.com/norman2417lulu</t>
  </si>
  <si>
    <t>https://twitter.com/esrevolver</t>
  </si>
  <si>
    <t>https://twitter.com/michadbitsinnie</t>
  </si>
  <si>
    <t>https://twitter.com/tanayawinder</t>
  </si>
  <si>
    <t>https://twitter.com/evolveher</t>
  </si>
  <si>
    <t>https://twitter.com/causeeffectchi</t>
  </si>
  <si>
    <t>https://twitter.com/aldoasd</t>
  </si>
  <si>
    <t>https://twitter.com/monstercoyliar</t>
  </si>
  <si>
    <t>https://twitter.com/tictoc</t>
  </si>
  <si>
    <t>https://twitter.com/etshhh</t>
  </si>
  <si>
    <t>https://twitter.com/savetheturtles2</t>
  </si>
  <si>
    <t>https://twitter.com/sgmurdoch</t>
  </si>
  <si>
    <t>https://twitter.com/margoharkin</t>
  </si>
  <si>
    <t>https://twitter.com/dream_dare_do</t>
  </si>
  <si>
    <t>https://twitter.com/tullanetanger</t>
  </si>
  <si>
    <t>https://twitter.com/valeriecg</t>
  </si>
  <si>
    <t>https://twitter.com/wethepeoplereal</t>
  </si>
  <si>
    <t>https://twitter.com/presstvprograms</t>
  </si>
  <si>
    <t>https://twitter.com/paminprogress</t>
  </si>
  <si>
    <t>https://twitter.com/lydiamelian</t>
  </si>
  <si>
    <t>https://twitter.com/thetigercu</t>
  </si>
  <si>
    <t>https://twitter.com/piacere0714</t>
  </si>
  <si>
    <t>https://twitter.com/heatherlmft</t>
  </si>
  <si>
    <t>https://twitter.com/madsquire</t>
  </si>
  <si>
    <t>https://twitter.com/realityshowes</t>
  </si>
  <si>
    <t>https://twitter.com/gauel777</t>
  </si>
  <si>
    <t>https://twitter.com/dailymoonjaein</t>
  </si>
  <si>
    <t>https://twitter.com/paolarosalie</t>
  </si>
  <si>
    <t>https://twitter.com/herotlevy</t>
  </si>
  <si>
    <t>https://twitter.com/fmpenter</t>
  </si>
  <si>
    <t>https://twitter.com/kjd5679rest</t>
  </si>
  <si>
    <t>https://twitter.com/electricmuse00</t>
  </si>
  <si>
    <t>https://twitter.com/fulguritemina</t>
  </si>
  <si>
    <t>https://twitter.com/paul37046928</t>
  </si>
  <si>
    <t>https://twitter.com/lucadris</t>
  </si>
  <si>
    <t>https://twitter.com/lady_sullem</t>
  </si>
  <si>
    <t>https://twitter.com/sastre70</t>
  </si>
  <si>
    <t>https://twitter.com/lovely__moment</t>
  </si>
  <si>
    <t>https://twitter.com/sunbaelee</t>
  </si>
  <si>
    <t>https://twitter.com/diegofadrique</t>
  </si>
  <si>
    <t>https://twitter.com/bibianabelsasso</t>
  </si>
  <si>
    <t>https://twitter.com/ninastibbe</t>
  </si>
  <si>
    <t>https://twitter.com/barrackview</t>
  </si>
  <si>
    <t>https://twitter.com/halliuyah</t>
  </si>
  <si>
    <t>https://twitter.com/peteralexander</t>
  </si>
  <si>
    <t>https://twitter.com/topfictionaudio</t>
  </si>
  <si>
    <t>https://twitter.com/he_ban_130923</t>
  </si>
  <si>
    <t>https://twitter.com/mooorkt</t>
  </si>
  <si>
    <t>https://twitter.com/victoriasantosm</t>
  </si>
  <si>
    <t>https://twitter.com/originil</t>
  </si>
  <si>
    <t>https://twitter.com/semedada</t>
  </si>
  <si>
    <t>https://twitter.com/changeitalia</t>
  </si>
  <si>
    <t>https://twitter.com/liberi_uguali</t>
  </si>
  <si>
    <t>https://twitter.com/mov5stelle</t>
  </si>
  <si>
    <t>https://twitter.com/forza_italia</t>
  </si>
  <si>
    <t>https://twitter.com/pdnetwork</t>
  </si>
  <si>
    <t>https://twitter.com/tayoanna2</t>
  </si>
  <si>
    <t>https://twitter.com/kupajo333</t>
  </si>
  <si>
    <t>https://twitter.com/gavinnewsom</t>
  </si>
  <si>
    <t>https://twitter.com/reelnewmedia</t>
  </si>
  <si>
    <t>https://twitter.com/aks2013</t>
  </si>
  <si>
    <t>https://twitter.com/dontfollowmeka</t>
  </si>
  <si>
    <t>https://twitter.com/kjwylin</t>
  </si>
  <si>
    <t>https://twitter.com/alexhbeech</t>
  </si>
  <si>
    <t>https://twitter.com/kate_jenkins_</t>
  </si>
  <si>
    <t>https://twitter.com/leahbiggar</t>
  </si>
  <si>
    <t>https://twitter.com/bhpanimalwatch</t>
  </si>
  <si>
    <t>https://twitter.com/altsharkbot</t>
  </si>
  <si>
    <t>https://twitter.com/celinedion</t>
  </si>
  <si>
    <t>https://twitter.com/kdlang</t>
  </si>
  <si>
    <t>https://twitter.com/heaskedat33</t>
  </si>
  <si>
    <t>https://twitter.com/winstembrainiac</t>
  </si>
  <si>
    <t>https://twitter.com/usmetoo</t>
  </si>
  <si>
    <t>https://twitter.com/dennis27593736</t>
  </si>
  <si>
    <t>https://twitter.com/roisiningle</t>
  </si>
  <si>
    <t>https://twitter.com/dianalaura__</t>
  </si>
  <si>
    <t>https://twitter.com/maraculebro</t>
  </si>
  <si>
    <t>https://twitter.com/chadisaw3some</t>
  </si>
  <si>
    <t>https://twitter.com/shaq</t>
  </si>
  <si>
    <t>https://twitter.com/amykishek</t>
  </si>
  <si>
    <t>https://twitter.com/badandbitchy</t>
  </si>
  <si>
    <t>https://twitter.com/utdanningsf</t>
  </si>
  <si>
    <t>https://twitter.com/busanboykook</t>
  </si>
  <si>
    <t>https://twitter.com/chlothegod</t>
  </si>
  <si>
    <t>https://twitter.com/armando46041108</t>
  </si>
  <si>
    <t>https://twitter.com/tgfmrsladuin</t>
  </si>
  <si>
    <t>https://twitter.com/lauridmeizler</t>
  </si>
  <si>
    <t>https://twitter.com/doniaelizabeth</t>
  </si>
  <si>
    <t>https://twitter.com/lping241</t>
  </si>
  <si>
    <t>https://twitter.com/kms_1976</t>
  </si>
  <si>
    <t>https://twitter.com/realstaceydash</t>
  </si>
  <si>
    <t>https://twitter.com/lethe_nn</t>
  </si>
  <si>
    <t>https://twitter.com/jesuschrist625</t>
  </si>
  <si>
    <t>https://twitter.com/sandrayearman</t>
  </si>
  <si>
    <t>https://twitter.com/kaceykells</t>
  </si>
  <si>
    <t>https://twitter.com/lanampayne</t>
  </si>
  <si>
    <t>https://twitter.com/onthegocbc</t>
  </si>
  <si>
    <t>https://twitter.com/jessmccormick</t>
  </si>
  <si>
    <t>https://twitter.com/fortunemagazine</t>
  </si>
  <si>
    <t>https://twitter.com/deepbro2</t>
  </si>
  <si>
    <t>https://twitter.com/shaheenbuneri</t>
  </si>
  <si>
    <t>https://twitter.com/marcellatwit</t>
  </si>
  <si>
    <t>https://twitter.com/denisemaerker</t>
  </si>
  <si>
    <t>https://twitter.com/erinemoulton</t>
  </si>
  <si>
    <t>https://twitter.com/amyhanen_td</t>
  </si>
  <si>
    <t>https://twitter.com/mario_canseco</t>
  </si>
  <si>
    <t>https://twitter.com/insights_west</t>
  </si>
  <si>
    <t>https://twitter.com/bookaddict10</t>
  </si>
  <si>
    <t>https://twitter.com/fayfeeney</t>
  </si>
  <si>
    <t>https://twitter.com/nacd</t>
  </si>
  <si>
    <t>https://twitter.com/citizenpoet17</t>
  </si>
  <si>
    <t>https://twitter.com/thekhemistlives</t>
  </si>
  <si>
    <t>https://twitter.com/gene_chrastil</t>
  </si>
  <si>
    <t>https://twitter.com/oregonian</t>
  </si>
  <si>
    <t>https://twitter.com/jonssonelias</t>
  </si>
  <si>
    <t>https://twitter.com/jonnahjonsson</t>
  </si>
  <si>
    <t>https://twitter.com/drading_</t>
  </si>
  <si>
    <t>https://twitter.com/premierefr</t>
  </si>
  <si>
    <t>https://twitter.com/simonbhb</t>
  </si>
  <si>
    <t>https://twitter.com/gingerdisco99</t>
  </si>
  <si>
    <t>https://twitter.com/paulammcnally</t>
  </si>
  <si>
    <t>https://twitter.com/jillfilipovic</t>
  </si>
  <si>
    <t>https://twitter.com/susys</t>
  </si>
  <si>
    <t>https://twitter.com/magneticbonds</t>
  </si>
  <si>
    <t>https://twitter.com/icecold303</t>
  </si>
  <si>
    <t>https://twitter.com/maybeawriter</t>
  </si>
  <si>
    <t>https://twitter.com/yayaoregon</t>
  </si>
  <si>
    <t>https://twitter.com/ledevoir</t>
  </si>
  <si>
    <t>https://twitter.com/opinionmarciana</t>
  </si>
  <si>
    <t>https://twitter.com/rahumadas</t>
  </si>
  <si>
    <t>https://twitter.com/rfberry</t>
  </si>
  <si>
    <t>https://twitter.com/gilbertnuwagab1</t>
  </si>
  <si>
    <t>https://twitter.com/mtv</t>
  </si>
  <si>
    <t>https://twitter.com/snastablasta</t>
  </si>
  <si>
    <t>https://twitter.com/djsydnyflashbak</t>
  </si>
  <si>
    <t>https://twitter.com/mybookjacket</t>
  </si>
  <si>
    <t>https://twitter.com/shesource</t>
  </si>
  <si>
    <t>https://twitter.com/global_erinh</t>
  </si>
  <si>
    <t>https://twitter.com/nicole_soojung</t>
  </si>
  <si>
    <t>https://twitter.com/7000monarchs</t>
  </si>
  <si>
    <t>https://twitter.com/mezzy_adamz</t>
  </si>
  <si>
    <t>https://twitter.com/a35362</t>
  </si>
  <si>
    <t>https://twitter.com/madamspeaker</t>
  </si>
  <si>
    <t>https://twitter.com/thdms5446</t>
  </si>
  <si>
    <t>https://twitter.com/antizavalista</t>
  </si>
  <si>
    <t>https://twitter.com/josecardenas1</t>
  </si>
  <si>
    <t>https://twitter.com/margaunplugged</t>
  </si>
  <si>
    <t>https://twitter.com/romulusmagnelah</t>
  </si>
  <si>
    <t>https://twitter.com/leannewoodfull</t>
  </si>
  <si>
    <t>https://twitter.com/lorettasteddum</t>
  </si>
  <si>
    <t>https://twitter.com/usalovegod</t>
  </si>
  <si>
    <t>https://twitter.com/50ft_bbh</t>
  </si>
  <si>
    <t>https://twitter.com/huffpostkorea</t>
  </si>
  <si>
    <t>https://twitter.com/angdoocat</t>
  </si>
  <si>
    <t>https://twitter.com/heathertulk</t>
  </si>
  <si>
    <t>https://twitter.com/googlemusicafri</t>
  </si>
  <si>
    <t>https://twitter.com/diandujour</t>
  </si>
  <si>
    <t>https://twitter.com/irisbriapod</t>
  </si>
  <si>
    <t>https://twitter.com/abujarock_</t>
  </si>
  <si>
    <t>https://twitter.com/sawyerbrittain</t>
  </si>
  <si>
    <t>https://twitter.com/thegoldwaterus</t>
  </si>
  <si>
    <t>https://twitter.com/dr_kaco</t>
  </si>
  <si>
    <t>https://twitter.com/mike_zollo</t>
  </si>
  <si>
    <t>https://twitter.com/sittardthomas</t>
  </si>
  <si>
    <t>https://twitter.com/jessicastilwell</t>
  </si>
  <si>
    <t>https://twitter.com/versobooks</t>
  </si>
  <si>
    <t>https://twitter.com/reallookup12</t>
  </si>
  <si>
    <t>https://twitter.com/guskenworthy</t>
  </si>
  <si>
    <t>https://twitter.com/babyj78</t>
  </si>
  <si>
    <t>https://twitter.com/mademefade</t>
  </si>
  <si>
    <t>https://twitter.com/radiogoethe</t>
  </si>
  <si>
    <t>https://twitter.com/bill_matthews</t>
  </si>
  <si>
    <t>https://twitter.com/dhendrickson028</t>
  </si>
  <si>
    <t>https://twitter.com/jcasarotti</t>
  </si>
  <si>
    <t>https://twitter.com/luvmy2girls4evr</t>
  </si>
  <si>
    <t>https://twitter.com/rlafldtm</t>
  </si>
  <si>
    <t>https://twitter.com/zzino79</t>
  </si>
  <si>
    <t>https://twitter.com/bluehawaijamong</t>
  </si>
  <si>
    <t>https://twitter.com/nattiebur</t>
  </si>
  <si>
    <t>https://twitter.com/canttellstrang1</t>
  </si>
  <si>
    <t>https://twitter.com/sashaxaies</t>
  </si>
  <si>
    <t>https://twitter.com/oscarfinnmedia</t>
  </si>
  <si>
    <t>https://twitter.com/charm_goo</t>
  </si>
  <si>
    <t>https://twitter.com/jeskad</t>
  </si>
  <si>
    <t>https://twitter.com/dserayes</t>
  </si>
  <si>
    <t>https://twitter.com/theresesedman</t>
  </si>
  <si>
    <t>https://twitter.com/mariababalopez</t>
  </si>
  <si>
    <t>https://twitter.com/tonjifan</t>
  </si>
  <si>
    <t>https://twitter.com/sz</t>
  </si>
  <si>
    <t>https://twitter.com/beccakeating1</t>
  </si>
  <si>
    <t>https://twitter.com/dailysignal</t>
  </si>
  <si>
    <t>https://twitter.com/kelseyjharkness</t>
  </si>
  <si>
    <t>https://twitter.com/collegecandy</t>
  </si>
  <si>
    <t>https://twitter.com/congjee</t>
  </si>
  <si>
    <t>https://twitter.com/kbsnews</t>
  </si>
  <si>
    <t>https://twitter.com/afreethinker71</t>
  </si>
  <si>
    <t>https://twitter.com/cloisforever23</t>
  </si>
  <si>
    <t>https://twitter.com/lameeya_</t>
  </si>
  <si>
    <t>https://twitter.com/victorfer87</t>
  </si>
  <si>
    <t>https://twitter.com/davidogdenseo</t>
  </si>
  <si>
    <t>https://twitter.com/charlesoudom</t>
  </si>
  <si>
    <t>https://twitter.com/youarenotpizza</t>
  </si>
  <si>
    <t>https://twitter.com/boostinggtir</t>
  </si>
  <si>
    <t>https://twitter.com/rojitosocial</t>
  </si>
  <si>
    <t>https://twitter.com/mary_valery</t>
  </si>
  <si>
    <t>https://twitter.com/authorkq</t>
  </si>
  <si>
    <t>https://twitter.com/nunez_anna</t>
  </si>
  <si>
    <t>https://twitter.com/natsberistain</t>
  </si>
  <si>
    <t>https://twitter.com/mattybrand</t>
  </si>
  <si>
    <t>https://twitter.com/luckiness94_01</t>
  </si>
  <si>
    <t>https://twitter.com/you_my_nu</t>
  </si>
  <si>
    <t>https://twitter.com/monicamedhist</t>
  </si>
  <si>
    <t>https://twitter.com/embeeshea</t>
  </si>
  <si>
    <t>https://twitter.com/mariabenavides</t>
  </si>
  <si>
    <t>https://twitter.com/donnarooney_</t>
  </si>
  <si>
    <t>https://twitter.com/thingrayline01</t>
  </si>
  <si>
    <t>https://twitter.com/lisa14791</t>
  </si>
  <si>
    <t>https://twitter.com/nz_blogs</t>
  </si>
  <si>
    <t>https://twitter.com/magictapir</t>
  </si>
  <si>
    <t>https://twitter.com/rosemcgowan</t>
  </si>
  <si>
    <t>https://twitter.com/tinytiernan</t>
  </si>
  <si>
    <t>https://twitter.com/mugrogue</t>
  </si>
  <si>
    <t>https://twitter.com/trickfreee</t>
  </si>
  <si>
    <t>https://twitter.com/partisangirl</t>
  </si>
  <si>
    <t>https://twitter.com/jeissonc8</t>
  </si>
  <si>
    <t>https://twitter.com/selprincess86</t>
  </si>
  <si>
    <t>https://twitter.com/simonclaydon</t>
  </si>
  <si>
    <t>https://twitter.com/louisa_riche</t>
  </si>
  <si>
    <t>https://twitter.com/picassomm</t>
  </si>
  <si>
    <t>https://twitter.com/mandabrookman</t>
  </si>
  <si>
    <t>https://twitter.com/toooldtoostupid</t>
  </si>
  <si>
    <t>https://twitter.com/hashtaggriswold</t>
  </si>
  <si>
    <t>https://twitter.com/pilotforever83</t>
  </si>
  <si>
    <t>https://twitter.com/dougschroeder</t>
  </si>
  <si>
    <t>https://twitter.com/lizseccuro</t>
  </si>
  <si>
    <t>https://twitter.com/olympics</t>
  </si>
  <si>
    <t>https://twitter.com/71djt</t>
  </si>
  <si>
    <t>https://twitter.com/philabmtl</t>
  </si>
  <si>
    <t>https://twitter.com/lp_lapresse</t>
  </si>
  <si>
    <t>https://twitter.com/tdubb</t>
  </si>
  <si>
    <t>https://twitter.com/crookedlook401</t>
  </si>
  <si>
    <t>https://twitter.com/amy_siskind</t>
  </si>
  <si>
    <t>https://twitter.com/purplealfil</t>
  </si>
  <si>
    <t>https://twitter.com/pineapple0814</t>
  </si>
  <si>
    <t>https://twitter.com/taylajsmith</t>
  </si>
  <si>
    <t>https://twitter.com/keerthivedantam</t>
  </si>
  <si>
    <t>https://twitter.com/nonpartisanmedi</t>
  </si>
  <si>
    <t>https://twitter.com/drdielen</t>
  </si>
  <si>
    <t>https://twitter.com/bradley7268</t>
  </si>
  <si>
    <t>https://twitter.com/betterlifelab</t>
  </si>
  <si>
    <t>https://twitter.com/pbs</t>
  </si>
  <si>
    <t>https://twitter.com/margaitis_kasha</t>
  </si>
  <si>
    <t>https://twitter.com/davidblandry</t>
  </si>
  <si>
    <t>https://twitter.com/thegodlessmama</t>
  </si>
  <si>
    <t>https://twitter.com/hcreaby</t>
  </si>
  <si>
    <t>https://twitter.com/nat_bur</t>
  </si>
  <si>
    <t>https://twitter.com/utoledolaw</t>
  </si>
  <si>
    <t>https://twitter.com/limgal</t>
  </si>
  <si>
    <t>https://twitter.com/theturasatana</t>
  </si>
  <si>
    <t>https://twitter.com/suigetusawa</t>
  </si>
  <si>
    <t>https://twitter.com/boystoysus</t>
  </si>
  <si>
    <t>https://twitter.com/globalethicist</t>
  </si>
  <si>
    <t>https://twitter.com/alpha_reboot</t>
  </si>
  <si>
    <t>https://twitter.com/carmenmorello92</t>
  </si>
  <si>
    <t>https://twitter.com/irenebonsai</t>
  </si>
  <si>
    <t>https://twitter.com/amodernrosie</t>
  </si>
  <si>
    <t>https://twitter.com/maryj_msw</t>
  </si>
  <si>
    <t>https://twitter.com/haleysswenson</t>
  </si>
  <si>
    <t>https://twitter.com/wend</t>
  </si>
  <si>
    <t>https://twitter.com/5liwvxbcrvnrwkl</t>
  </si>
  <si>
    <t>https://twitter.com/womenlink</t>
  </si>
  <si>
    <t>https://twitter.com/desired_carol</t>
  </si>
  <si>
    <t>https://twitter.com/ejaykim1</t>
  </si>
  <si>
    <t>https://twitter.com/soundly_s</t>
  </si>
  <si>
    <t>https://twitter.com/mspfurnace</t>
  </si>
  <si>
    <t>https://twitter.com/emotionmagazin</t>
  </si>
  <si>
    <t>https://twitter.com/herrfranken</t>
  </si>
  <si>
    <t>https://twitter.com/nohema999</t>
  </si>
  <si>
    <t>https://twitter.com/percychekov</t>
  </si>
  <si>
    <t>https://twitter.com/galenauer</t>
  </si>
  <si>
    <t>https://twitter.com/womensfundri</t>
  </si>
  <si>
    <t>https://twitter.com/zugzwangu2</t>
  </si>
  <si>
    <t>https://twitter.com/gruvedawg</t>
  </si>
  <si>
    <t>https://twitter.com/wikileaks</t>
  </si>
  <si>
    <t>https://twitter.com/11s_l_2016_cat</t>
  </si>
  <si>
    <t>https://twitter.com/batmangothamusa</t>
  </si>
  <si>
    <t>https://twitter.com/dum_phuk</t>
  </si>
  <si>
    <t>https://twitter.com/determined1776</t>
  </si>
  <si>
    <t>https://twitter.com/pghowie2</t>
  </si>
  <si>
    <t>https://twitter.com/elisayoder</t>
  </si>
  <si>
    <t>https://twitter.com/bella__km</t>
  </si>
  <si>
    <t>https://twitter.com/stickyhammer</t>
  </si>
  <si>
    <t>https://twitter.com/mark923to25</t>
  </si>
  <si>
    <t>https://twitter.com/hollyberry1964</t>
  </si>
  <si>
    <t>https://twitter.com/neen_katzmann</t>
  </si>
  <si>
    <t>https://twitter.com/sambyhere</t>
  </si>
  <si>
    <t>https://twitter.com/evetweets</t>
  </si>
  <si>
    <t>https://twitter.com/c_shell18</t>
  </si>
  <si>
    <t>https://twitter.com/majesticangel01</t>
  </si>
  <si>
    <t>https://twitter.com/mayflowersalex</t>
  </si>
  <si>
    <t>https://twitter.com/grannypi</t>
  </si>
  <si>
    <t>https://twitter.com/cosmeclaire</t>
  </si>
  <si>
    <t>https://twitter.com/paulydeathwish</t>
  </si>
  <si>
    <t>https://twitter.com/db123dryb2</t>
  </si>
  <si>
    <t>https://twitter.com/eddarrell</t>
  </si>
  <si>
    <t>https://twitter.com/colesuzie</t>
  </si>
  <si>
    <t>https://twitter.com/carriannetexas</t>
  </si>
  <si>
    <t>https://twitter.com/vestonash</t>
  </si>
  <si>
    <t>https://twitter.com/hibbsforchange</t>
  </si>
  <si>
    <t>https://twitter.com/jametteriley</t>
  </si>
  <si>
    <t>https://twitter.com/benzerman1</t>
  </si>
  <si>
    <t>https://twitter.com/diamondgirl2222</t>
  </si>
  <si>
    <t>https://twitter.com/tharon_pleiades</t>
  </si>
  <si>
    <t>https://twitter.com/teogoom</t>
  </si>
  <si>
    <t>https://twitter.com/sensacine</t>
  </si>
  <si>
    <t>https://twitter.com/deleterkr</t>
  </si>
  <si>
    <t>https://twitter.com/commentary</t>
  </si>
  <si>
    <t>https://twitter.com/dgreenbaum</t>
  </si>
  <si>
    <t>https://twitter.com/noahcrothman</t>
  </si>
  <si>
    <t>https://twitter.com/younghippie_xo</t>
  </si>
  <si>
    <t>https://twitter.com/hercampus</t>
  </si>
  <si>
    <t>https://twitter.com/emilykimmich</t>
  </si>
  <si>
    <t>https://twitter.com/repbeatty</t>
  </si>
  <si>
    <t>https://twitter.com/nbc4i</t>
  </si>
  <si>
    <t>https://twitter.com/thesisiw3</t>
  </si>
  <si>
    <t>https://twitter.com/lapetitecarine</t>
  </si>
  <si>
    <t>https://twitter.com/marccanter4real</t>
  </si>
  <si>
    <t>https://twitter.com/zephoria</t>
  </si>
  <si>
    <t>https://twitter.com/wef</t>
  </si>
  <si>
    <t>https://twitter.com/yglvoices</t>
  </si>
  <si>
    <t>https://twitter.com/zennie62</t>
  </si>
  <si>
    <t>https://twitter.com/identitywoman</t>
  </si>
  <si>
    <t>https://twitter.com/wendydent</t>
  </si>
  <si>
    <t>https://twitter.com/davos</t>
  </si>
  <si>
    <t>https://twitter.com/stlawyers</t>
  </si>
  <si>
    <t>https://twitter.com/mercnews</t>
  </si>
  <si>
    <t>https://twitter.com/nurseragan</t>
  </si>
  <si>
    <t>https://twitter.com/eflugo23</t>
  </si>
  <si>
    <t>https://twitter.com/l_langgard</t>
  </si>
  <si>
    <t>https://twitter.com/ceilidhann</t>
  </si>
  <si>
    <t>https://twitter.com/phil_z42</t>
  </si>
  <si>
    <t>https://twitter.com/krunox123</t>
  </si>
  <si>
    <t>https://twitter.com/aubreylouwho</t>
  </si>
  <si>
    <t>https://twitter.com/sabby_adabby</t>
  </si>
  <si>
    <t>https://twitter.com/niallmunro</t>
  </si>
  <si>
    <t>https://twitter.com/blacour_helen</t>
  </si>
  <si>
    <t>https://twitter.com/alexiachelle</t>
  </si>
  <si>
    <t>https://twitter.com/dmakabori</t>
  </si>
  <si>
    <t>https://twitter.com/adnl</t>
  </si>
  <si>
    <t>https://twitter.com/lvv_online</t>
  </si>
  <si>
    <t>https://twitter.com/karmusdk</t>
  </si>
  <si>
    <t>https://twitter.com/akandakji_josh</t>
  </si>
  <si>
    <t>https://twitter.com/elizabethseward</t>
  </si>
  <si>
    <t>https://twitter.com/atwoodmagazine</t>
  </si>
  <si>
    <t>https://twitter.com/collapsimusic</t>
  </si>
  <si>
    <t>https://twitter.com/_adriaannee</t>
  </si>
  <si>
    <t>https://twitter.com/longtakeit</t>
  </si>
  <si>
    <t>https://twitter.com/_nataliepoole_</t>
  </si>
  <si>
    <t>https://twitter.com/leapof</t>
  </si>
  <si>
    <t>https://twitter.com/jakkicali</t>
  </si>
  <si>
    <t>https://twitter.com/spiceofourlife</t>
  </si>
  <si>
    <t>https://twitter.com/coteealargus</t>
  </si>
  <si>
    <t>https://twitter.com/wookietim</t>
  </si>
  <si>
    <t>https://twitter.com/oddhanfoo</t>
  </si>
  <si>
    <t>https://twitter.com/pstafford3</t>
  </si>
  <si>
    <t>https://twitter.com/katietibaldi</t>
  </si>
  <si>
    <t>https://twitter.com/womenahollywood</t>
  </si>
  <si>
    <t>https://twitter.com/wangida98</t>
  </si>
  <si>
    <t>https://twitter.com/daengku_99</t>
  </si>
  <si>
    <t>https://twitter.com/darkwillow22</t>
  </si>
  <si>
    <t>https://twitter.com/ninamirez</t>
  </si>
  <si>
    <t>https://twitter.com/kadunaj</t>
  </si>
  <si>
    <t>https://twitter.com/fireyuri170517</t>
  </si>
  <si>
    <t>https://twitter.com/afdinhouston</t>
  </si>
  <si>
    <t>https://twitter.com/justinedoswell</t>
  </si>
  <si>
    <t>https://twitter.com/kalendaries</t>
  </si>
  <si>
    <t>https://twitter.com/radiotaskforce</t>
  </si>
  <si>
    <t>https://twitter.com/casablancatrump</t>
  </si>
  <si>
    <t>https://twitter.com/barinderrasode</t>
  </si>
  <si>
    <t>https://twitter.com/mazartang</t>
  </si>
  <si>
    <t>https://twitter.com/dammyo</t>
  </si>
  <si>
    <t>https://twitter.com/kimksidepiece</t>
  </si>
  <si>
    <t>https://twitter.com/kimbrker</t>
  </si>
  <si>
    <t>https://twitter.com/giulianacaccia</t>
  </si>
  <si>
    <t>https://twitter.com/barceloleonardo</t>
  </si>
  <si>
    <t>https://twitter.com/neversayangie</t>
  </si>
  <si>
    <t>https://twitter.com/misandry_slayer</t>
  </si>
  <si>
    <t>https://twitter.com/jlawrencedaily</t>
  </si>
  <si>
    <t>https://twitter.com/isrra380</t>
  </si>
  <si>
    <t>https://twitter.com/indianolapfd</t>
  </si>
  <si>
    <t>https://twitter.com/elconejomagico</t>
  </si>
  <si>
    <t>https://twitter.com/yp4</t>
  </si>
  <si>
    <t>https://twitter.com/rosevictorian</t>
  </si>
  <si>
    <t>https://twitter.com/rotellalegal</t>
  </si>
  <si>
    <t>https://twitter.com/ladylawyerdiary</t>
  </si>
  <si>
    <t>https://twitter.com/pwliou</t>
  </si>
  <si>
    <t>https://twitter.com/sararosi88</t>
  </si>
  <si>
    <t>https://twitter.com/mytrackingboard</t>
  </si>
  <si>
    <t>https://twitter.com/htranbui</t>
  </si>
  <si>
    <t>https://twitter.com/cs1208ysgmailc1</t>
  </si>
  <si>
    <t>https://twitter.com/consumethis_</t>
  </si>
  <si>
    <t>https://twitter.com/betsylangert</t>
  </si>
  <si>
    <t>https://twitter.com/andreakelly101</t>
  </si>
  <si>
    <t>https://twitter.com/waitnc2100</t>
  </si>
  <si>
    <t>https://twitter.com/koreaexpose</t>
  </si>
  <si>
    <t>https://twitter.com/rilawyersweekly</t>
  </si>
  <si>
    <t>https://twitter.com/thomasjenright</t>
  </si>
  <si>
    <t>https://twitter.com/nicolemirante</t>
  </si>
  <si>
    <t>https://twitter.com/solojoe</t>
  </si>
  <si>
    <t>https://twitter.com/snarkycupcake</t>
  </si>
  <si>
    <t>https://twitter.com/inqclexa</t>
  </si>
  <si>
    <t>https://twitter.com/womenmakemovies</t>
  </si>
  <si>
    <t>https://twitter.com/jesus_isblack</t>
  </si>
  <si>
    <t>https://twitter.com/fortune_sibanda</t>
  </si>
  <si>
    <t>https://twitter.com/biancaedelgado</t>
  </si>
  <si>
    <t>https://twitter.com/billboard</t>
  </si>
  <si>
    <t>https://twitter.com/cyborg8012</t>
  </si>
  <si>
    <t>https://twitter.com/piya</t>
  </si>
  <si>
    <t>https://twitter.com/austin_sebben</t>
  </si>
  <si>
    <t>https://twitter.com/franois81317895</t>
  </si>
  <si>
    <t>https://twitter.com/bfmtv</t>
  </si>
  <si>
    <t>https://twitter.com/morbak0801</t>
  </si>
  <si>
    <t>https://twitter.com/realdonnak</t>
  </si>
  <si>
    <t>https://twitter.com/snowdov2</t>
  </si>
  <si>
    <t>https://twitter.com/bigbangrc</t>
  </si>
  <si>
    <t>https://twitter.com/karlasouzabr</t>
  </si>
  <si>
    <t>https://twitter.com/annelisekeating</t>
  </si>
  <si>
    <t>https://twitter.com/elgranrulus</t>
  </si>
  <si>
    <t>https://twitter.com/sftng</t>
  </si>
  <si>
    <t>https://twitter.com/lschulze</t>
  </si>
  <si>
    <t>https://twitter.com/realityinaction</t>
  </si>
  <si>
    <t>https://twitter.com/usacsmret</t>
  </si>
  <si>
    <t>https://twitter.com/apostlelaurinda</t>
  </si>
  <si>
    <t>https://twitter.com/zingars</t>
  </si>
  <si>
    <t>https://twitter.com/nahbabynah</t>
  </si>
  <si>
    <t>https://twitter.com/btchyhurstoopid</t>
  </si>
  <si>
    <t>https://twitter.com/sadknob</t>
  </si>
  <si>
    <t>https://twitter.com/hyoungkim1</t>
  </si>
  <si>
    <t>https://twitter.com/occuworld</t>
  </si>
  <si>
    <t>https://twitter.com/mrchristian27</t>
  </si>
  <si>
    <t>https://twitter.com/bouska</t>
  </si>
  <si>
    <t>https://twitter.com/bloodshamrock81</t>
  </si>
  <si>
    <t>https://twitter.com/ashleyjudd</t>
  </si>
  <si>
    <t>https://twitter.com/sopiedophie</t>
  </si>
  <si>
    <t>https://twitter.com/beatarussian</t>
  </si>
  <si>
    <t>https://twitter.com/2011patriot1775</t>
  </si>
  <si>
    <t>https://twitter.com/harvey_acosta</t>
  </si>
  <si>
    <t>https://twitter.com/maunieto</t>
  </si>
  <si>
    <t>https://twitter.com/verified</t>
  </si>
  <si>
    <t>https://twitter.com/newsjunkie72</t>
  </si>
  <si>
    <t>https://twitter.com/thecjpearson</t>
  </si>
  <si>
    <t>https://twitter.com/robsolonhamer</t>
  </si>
  <si>
    <t>https://twitter.com/patrickeddis</t>
  </si>
  <si>
    <t>https://twitter.com/archman75</t>
  </si>
  <si>
    <t>https://twitter.com/_daequin_</t>
  </si>
  <si>
    <t>https://twitter.com/huge_2no5k</t>
  </si>
  <si>
    <t>https://twitter.com/_inu_inu_inu__</t>
  </si>
  <si>
    <t>https://twitter.com/adristc</t>
  </si>
  <si>
    <t>https://twitter.com/pajaropolitico</t>
  </si>
  <si>
    <t>https://twitter.com/tiare_scanda</t>
  </si>
  <si>
    <t>https://twitter.com/luzitodom</t>
  </si>
  <si>
    <t>https://twitter.com/zulablaw</t>
  </si>
  <si>
    <t>https://twitter.com/mayorsmashville</t>
  </si>
  <si>
    <t>https://twitter.com/jerilyndanielle</t>
  </si>
  <si>
    <t>https://twitter.com/mlaub1968</t>
  </si>
  <si>
    <t>https://twitter.com/stevenjhsieh</t>
  </si>
  <si>
    <t>https://twitter.com/mywiferey</t>
  </si>
  <si>
    <t>https://twitter.com/lydiacornell</t>
  </si>
  <si>
    <t>https://twitter.com/michellehillie7</t>
  </si>
  <si>
    <t>https://twitter.com/appa33</t>
  </si>
  <si>
    <t>https://twitter.com/nestorredux</t>
  </si>
  <si>
    <t>https://twitter.com/tewell4u</t>
  </si>
  <si>
    <t>https://twitter.com/kimmyqueen09</t>
  </si>
  <si>
    <t>https://twitter.com/justsayin_yo</t>
  </si>
  <si>
    <t>https://twitter.com/amherendeen</t>
  </si>
  <si>
    <t>https://twitter.com/obeedalvarado</t>
  </si>
  <si>
    <t>https://twitter.com/sternde</t>
  </si>
  <si>
    <t>https://twitter.com/gillidu1</t>
  </si>
  <si>
    <t>https://twitter.com/harveyday94</t>
  </si>
  <si>
    <t>https://twitter.com/chloe_slocum</t>
  </si>
  <si>
    <t>https://twitter.com/harvardbiz</t>
  </si>
  <si>
    <t>https://twitter.com/__ezg__</t>
  </si>
  <si>
    <t>https://twitter.com/hellobuglers</t>
  </si>
  <si>
    <t>https://twitter.com/ibelieveincamia</t>
  </si>
  <si>
    <t>https://twitter.com/messinagodoy</t>
  </si>
  <si>
    <t>https://twitter.com/hopedellon</t>
  </si>
  <si>
    <t>https://twitter.com/cross_swy04037</t>
  </si>
  <si>
    <t>https://twitter.com/chinchincheroo</t>
  </si>
  <si>
    <t>https://twitter.com/jvanyss</t>
  </si>
  <si>
    <t>https://twitter.com/kouzaisaki</t>
  </si>
  <si>
    <t>https://twitter.com/souhaku4</t>
  </si>
  <si>
    <t>https://twitter.com/georgemurrayjr1</t>
  </si>
  <si>
    <t>https://twitter.com/frankke55118365</t>
  </si>
  <si>
    <t>https://twitter.com/horsejournals</t>
  </si>
  <si>
    <t>https://twitter.com/kwigin1</t>
  </si>
  <si>
    <t>https://twitter.com/drpyo</t>
  </si>
  <si>
    <t>https://twitter.com/seowoo_a5</t>
  </si>
  <si>
    <t>https://twitter.com/samanthalauzon</t>
  </si>
  <si>
    <t>https://twitter.com/carolconners1</t>
  </si>
  <si>
    <t>https://twitter.com/helenmarycymru</t>
  </si>
  <si>
    <t>https://twitter.com/indecardio</t>
  </si>
  <si>
    <t>https://twitter.com/laureen4trump</t>
  </si>
  <si>
    <t>https://twitter.com/marianbowe</t>
  </si>
  <si>
    <t>https://twitter.com/artspushersteph</t>
  </si>
  <si>
    <t>https://twitter.com/northwesternu</t>
  </si>
  <si>
    <t>https://twitter.com/baker_d446</t>
  </si>
  <si>
    <t>https://twitter.com/the_moviebob</t>
  </si>
  <si>
    <t>https://twitter.com/ciudadypoderq</t>
  </si>
  <si>
    <t>https://twitter.com/metoo_paris</t>
  </si>
  <si>
    <t>https://twitter.com/japan19710815</t>
  </si>
  <si>
    <t>https://twitter.com/bbi_lister</t>
  </si>
  <si>
    <t>https://twitter.com/kokopellient</t>
  </si>
  <si>
    <t>https://twitter.com/hotnewhiphop</t>
  </si>
  <si>
    <t>https://twitter.com/vinylopus</t>
  </si>
  <si>
    <t>https://twitter.com/sam_solr</t>
  </si>
  <si>
    <t>https://twitter.com/da1vik</t>
  </si>
  <si>
    <t>https://twitter.com/aintnofakejake</t>
  </si>
  <si>
    <t>https://twitter.com/ismashfizzle</t>
  </si>
  <si>
    <t>https://twitter.com/amyann64250002</t>
  </si>
  <si>
    <t>https://twitter.com/luvneymessifcb</t>
  </si>
  <si>
    <t>https://twitter.com/barcaspiral_</t>
  </si>
  <si>
    <t>https://twitter.com/_jessbu</t>
  </si>
  <si>
    <t>https://twitter.com/shannonvanraes</t>
  </si>
  <si>
    <t>https://twitter.com/kristinannable</t>
  </si>
  <si>
    <t>https://twitter.com/katienicholson</t>
  </si>
  <si>
    <t>https://twitter.com/ischack</t>
  </si>
  <si>
    <t>https://twitter.com/kevinspacey</t>
  </si>
  <si>
    <t>https://twitter.com/son_kim_nguyen</t>
  </si>
  <si>
    <t>https://twitter.com/billprady</t>
  </si>
  <si>
    <t>https://twitter.com/hebersz</t>
  </si>
  <si>
    <t>https://twitter.com/tomwcleary</t>
  </si>
  <si>
    <t>https://twitter.com/slayinmylane</t>
  </si>
  <si>
    <t>https://twitter.com/nxvermind__</t>
  </si>
  <si>
    <t>https://twitter.com/conniefal</t>
  </si>
  <si>
    <t>https://twitter.com/interstuehlen</t>
  </si>
  <si>
    <t>https://twitter.com/der_johannsen</t>
  </si>
  <si>
    <t>https://twitter.com/kinto5soldado</t>
  </si>
  <si>
    <t>https://twitter.com/elmaestrodoggy</t>
  </si>
  <si>
    <t>https://twitter.com/judithclegg</t>
  </si>
  <si>
    <t>https://twitter.com/danceies</t>
  </si>
  <si>
    <t>https://twitter.com/creadanseparis</t>
  </si>
  <si>
    <t>https://twitter.com/suffolkvicar</t>
  </si>
  <si>
    <t>https://twitter.com/ellenfreyta</t>
  </si>
  <si>
    <t>https://twitter.com/chopin2008</t>
  </si>
  <si>
    <t>https://twitter.com/francolinie</t>
  </si>
  <si>
    <t>https://twitter.com/donarturito</t>
  </si>
  <si>
    <t>https://twitter.com/marisa29110889</t>
  </si>
  <si>
    <t>https://twitter.com/arashi5neko8</t>
  </si>
  <si>
    <t>https://twitter.com/nekosamananda5</t>
  </si>
  <si>
    <t>https://twitter.com/annettecrogers</t>
  </si>
  <si>
    <t>https://twitter.com/titsandsass</t>
  </si>
  <si>
    <t>https://twitter.com/luerotica</t>
  </si>
  <si>
    <t>https://twitter.com/vivigive</t>
  </si>
  <si>
    <t>https://twitter.com/kylebuchanan</t>
  </si>
  <si>
    <t>https://twitter.com/avidmiskaridge</t>
  </si>
  <si>
    <t>https://twitter.com/estherrockett</t>
  </si>
  <si>
    <t>https://twitter.com/frauenvb</t>
  </si>
  <si>
    <t>https://twitter.com/denkwerkstatt</t>
  </si>
  <si>
    <t>https://twitter.com/sam_o_dor</t>
  </si>
  <si>
    <t>https://twitter.com/griotcirclebk</t>
  </si>
  <si>
    <t>https://twitter.com/melmomacdaffy</t>
  </si>
  <si>
    <t>https://twitter.com/donnerb</t>
  </si>
  <si>
    <t>https://twitter.com/yeonmyuwords</t>
  </si>
  <si>
    <t>https://twitter.com/__pit__a_pat_</t>
  </si>
  <si>
    <t>https://twitter.com/rudyray85</t>
  </si>
  <si>
    <t>https://twitter.com/spock112856</t>
  </si>
  <si>
    <t>https://twitter.com/mill9n</t>
  </si>
  <si>
    <t>https://twitter.com/ryansaltnyam</t>
  </si>
  <si>
    <t>https://twitter.com/ari_namana</t>
  </si>
  <si>
    <t>https://twitter.com/_paper_bird_</t>
  </si>
  <si>
    <t>https://twitter.com/gtyoun</t>
  </si>
  <si>
    <t>https://twitter.com/helen_at_own</t>
  </si>
  <si>
    <t>https://twitter.com/krockcentre</t>
  </si>
  <si>
    <t>https://twitter.com/hedleyonline</t>
  </si>
  <si>
    <t>https://twitter.com/ticketmasterca</t>
  </si>
  <si>
    <t>https://twitter.com/ironravi</t>
  </si>
  <si>
    <t>https://twitter.com/hawkeyejane</t>
  </si>
  <si>
    <t>https://twitter.com/shellybetancour</t>
  </si>
  <si>
    <t>https://twitter.com/coyoton46</t>
  </si>
  <si>
    <t>https://twitter.com/snakepit2099</t>
  </si>
  <si>
    <t>https://twitter.com/kgv8n48rz2smn65</t>
  </si>
  <si>
    <t>https://twitter.com/justthinking63</t>
  </si>
  <si>
    <t>https://twitter.com/darthkarnesy</t>
  </si>
  <si>
    <t>https://twitter.com/stop_trump20</t>
  </si>
  <si>
    <t>https://twitter.com/andrewarild</t>
  </si>
  <si>
    <t>https://twitter.com/davidalangrier</t>
  </si>
  <si>
    <t>https://twitter.com/nistula</t>
  </si>
  <si>
    <t>https://twitter.com/mannarora</t>
  </si>
  <si>
    <t>https://twitter.com/rdrigoyepes</t>
  </si>
  <si>
    <t>https://twitter.com/lisicomedia</t>
  </si>
  <si>
    <t>https://twitter.com/programa_hoy</t>
  </si>
  <si>
    <t>https://twitter.com/alexkohan</t>
  </si>
  <si>
    <t>https://twitter.com/sergitus85</t>
  </si>
  <si>
    <t>https://twitter.com/lainca_</t>
  </si>
  <si>
    <t>https://twitter.com/misformusicnews</t>
  </si>
  <si>
    <t>https://twitter.com/supeppermint</t>
  </si>
  <si>
    <t>https://twitter.com/timesuplegal</t>
  </si>
  <si>
    <t>https://twitter.com/robnail</t>
  </si>
  <si>
    <t>https://twitter.com/mcbridesg</t>
  </si>
  <si>
    <t>https://twitter.com/singularityu</t>
  </si>
  <si>
    <t>https://twitter.com/bluepurplerecor</t>
  </si>
  <si>
    <t>https://twitter.com/dailydot</t>
  </si>
  <si>
    <t>https://twitter.com/paris_culture</t>
  </si>
  <si>
    <t>https://twitter.com/afpfr</t>
  </si>
  <si>
    <t>https://twitter.com/marfepe</t>
  </si>
  <si>
    <t>https://twitter.com/excelsiorsc</t>
  </si>
  <si>
    <t>https://twitter.com/donna_dettrick</t>
  </si>
  <si>
    <t>https://twitter.com/birthrightfilm</t>
  </si>
  <si>
    <t>https://twitter.com/ireneogrizek</t>
  </si>
  <si>
    <t>https://twitter.com/austinizzie</t>
  </si>
  <si>
    <t>https://twitter.com/reglementradio</t>
  </si>
  <si>
    <t>https://twitter.com/arie_plug</t>
  </si>
  <si>
    <t>https://twitter.com/boswachtertim</t>
  </si>
  <si>
    <t>https://twitter.com/st_designs</t>
  </si>
  <si>
    <t>https://twitter.com/fox2now</t>
  </si>
  <si>
    <t>https://twitter.com/viviennekylen21</t>
  </si>
  <si>
    <t>https://twitter.com/arikakane</t>
  </si>
  <si>
    <t>https://twitter.com/voiceangel2</t>
  </si>
  <si>
    <t>https://twitter.com/frankbullitt39</t>
  </si>
  <si>
    <t>https://twitter.com/pineapplesdance</t>
  </si>
  <si>
    <t>https://twitter.com/365faro</t>
  </si>
  <si>
    <t>https://twitter.com/spino_ruth</t>
  </si>
  <si>
    <t>https://twitter.com/ventaneandouno</t>
  </si>
  <si>
    <t>https://twitter.com/jkbole</t>
  </si>
  <si>
    <t>https://twitter.com/lawjournaltv</t>
  </si>
  <si>
    <t>https://twitter.com/nyclaborlawyer</t>
  </si>
  <si>
    <t>https://twitter.com/incantatum</t>
  </si>
  <si>
    <t>https://twitter.com/gracerector</t>
  </si>
  <si>
    <t>https://twitter.com/wipytv</t>
  </si>
  <si>
    <t>https://twitter.com/3ty3</t>
  </si>
  <si>
    <t>https://twitter.com/themondaykid</t>
  </si>
  <si>
    <t>https://twitter.com/m_braverman</t>
  </si>
  <si>
    <t>https://twitter.com/consentproject</t>
  </si>
  <si>
    <t>https://twitter.com/legalspeaks</t>
  </si>
  <si>
    <t>https://twitter.com/feritzel_</t>
  </si>
  <si>
    <t>https://twitter.com/mrdane1982</t>
  </si>
  <si>
    <t>https://twitter.com/mzbadwolf</t>
  </si>
  <si>
    <t>https://twitter.com/annajanestil</t>
  </si>
  <si>
    <t>https://twitter.com/mgktouch</t>
  </si>
  <si>
    <t>https://twitter.com/nattross</t>
  </si>
  <si>
    <t>https://twitter.com/jl_petrone</t>
  </si>
  <si>
    <t>https://twitter.com/uol</t>
  </si>
  <si>
    <t>https://twitter.com/pingares</t>
  </si>
  <si>
    <t>https://twitter.com/cjsinner</t>
  </si>
  <si>
    <t>https://twitter.com/rightvoicenow</t>
  </si>
  <si>
    <t>https://twitter.com/twxcorp</t>
  </si>
  <si>
    <t>https://twitter.com/cnnpr</t>
  </si>
  <si>
    <t>https://twitter.com/newday</t>
  </si>
  <si>
    <t>https://twitter.com/epa</t>
  </si>
  <si>
    <t>https://twitter.com/mbcelizabeth</t>
  </si>
  <si>
    <t>https://twitter.com/patricia_69</t>
  </si>
  <si>
    <t>https://twitter.com/cnnhealth</t>
  </si>
  <si>
    <t>https://twitter.com/john10_gauthier</t>
  </si>
  <si>
    <t>https://twitter.com/fiverights</t>
  </si>
  <si>
    <t>https://twitter.com/adigunpolack</t>
  </si>
  <si>
    <t>https://twitter.com/realshowstopper</t>
  </si>
  <si>
    <t>https://twitter.com/gentlystream</t>
  </si>
  <si>
    <t>https://twitter.com/emilyslist</t>
  </si>
  <si>
    <t>https://twitter.com/un_women</t>
  </si>
  <si>
    <t>https://twitter.com/elperiodico</t>
  </si>
  <si>
    <t>https://twitter.com/gallaherwindsor</t>
  </si>
  <si>
    <t>https://twitter.com/kdeemac13</t>
  </si>
  <si>
    <t>https://twitter.com/treicheldebra</t>
  </si>
  <si>
    <t>https://twitter.com/realkommonsense</t>
  </si>
  <si>
    <t>https://twitter.com/djshiva</t>
  </si>
  <si>
    <t>https://twitter.com/siluma_sabelo</t>
  </si>
  <si>
    <t>https://twitter.com/d4v3l3r</t>
  </si>
  <si>
    <t>https://twitter.com/yoni_bashan</t>
  </si>
  <si>
    <t>https://twitter.com/monstererbunny</t>
  </si>
  <si>
    <t>https://twitter.com/verotruesocial</t>
  </si>
  <si>
    <t>https://twitter.com/annakachikyan</t>
  </si>
  <si>
    <t>https://twitter.com/ellamadira</t>
  </si>
  <si>
    <t>https://twitter.com/sandraglahn</t>
  </si>
  <si>
    <t>https://twitter.com/scarletsarah</t>
  </si>
  <si>
    <t>https://twitter.com/5minutesformom</t>
  </si>
  <si>
    <t>https://twitter.com/flavioalbertocv</t>
  </si>
  <si>
    <t>https://twitter.com/valrichardson17</t>
  </si>
  <si>
    <t>https://twitter.com/washtimes</t>
  </si>
  <si>
    <t>https://twitter.com/sibiqc</t>
  </si>
  <si>
    <t>https://twitter.com/lliyval</t>
  </si>
  <si>
    <t>https://twitter.com/chrismurphys</t>
  </si>
  <si>
    <t>https://twitter.com/geopoliting</t>
  </si>
  <si>
    <t>https://twitter.com/dontfreekout</t>
  </si>
  <si>
    <t>https://twitter.com/mca420</t>
  </si>
  <si>
    <t>https://twitter.com/thetorontosun</t>
  </si>
  <si>
    <t>https://twitter.com/bconnolly00</t>
  </si>
  <si>
    <t>https://twitter.com/tomod2004</t>
  </si>
  <si>
    <t>https://twitter.com/jerrylmaine</t>
  </si>
  <si>
    <t>https://twitter.com/tonyd1233</t>
  </si>
  <si>
    <t>https://twitter.com/maine</t>
  </si>
  <si>
    <t>https://twitter.com/tischcollege</t>
  </si>
  <si>
    <t>https://twitter.com/tuftsuniversity</t>
  </si>
  <si>
    <t>https://twitter.com/senatorcollins</t>
  </si>
  <si>
    <t>https://twitter.com/ramongc74</t>
  </si>
  <si>
    <t>https://twitter.com/larazon_mx</t>
  </si>
  <si>
    <t>https://twitter.com/expatmichael</t>
  </si>
  <si>
    <t>https://twitter.com/eplawiuk</t>
  </si>
  <si>
    <t>https://twitter.com/mic</t>
  </si>
  <si>
    <t>https://twitter.com/venturedeal</t>
  </si>
  <si>
    <t>https://twitter.com/pushthefeeling</t>
  </si>
  <si>
    <t>https://twitter.com/mither119</t>
  </si>
  <si>
    <t>https://twitter.com/kh1srtsy8dwslav</t>
  </si>
  <si>
    <t>https://twitter.com/sfgate</t>
  </si>
  <si>
    <t>https://twitter.com/cinemablogrpher</t>
  </si>
  <si>
    <t>https://twitter.com/cdnencyclopedia</t>
  </si>
  <si>
    <t>https://twitter.com/viciousbabushka</t>
  </si>
  <si>
    <t>https://twitter.com/herenotthere9</t>
  </si>
  <si>
    <t>https://twitter.com/chinaa_riv</t>
  </si>
  <si>
    <t>https://twitter.com/razfactor</t>
  </si>
  <si>
    <t>https://twitter.com/cindygallop</t>
  </si>
  <si>
    <t>https://twitter.com/davidklion</t>
  </si>
  <si>
    <t>https://twitter.com/gr8musicvenues</t>
  </si>
  <si>
    <t>https://twitter.com/maryfbiggins</t>
  </si>
  <si>
    <t>https://twitter.com/generallyg123</t>
  </si>
  <si>
    <t>https://twitter.com/kimberlyerlocks</t>
  </si>
  <si>
    <t>https://twitter.com/kkdc9856</t>
  </si>
  <si>
    <t>https://twitter.com/lillywinns</t>
  </si>
  <si>
    <t>https://twitter.com/theurrejola</t>
  </si>
  <si>
    <t>https://twitter.com/themarysue</t>
  </si>
  <si>
    <t>https://twitter.com/el7379964</t>
  </si>
  <si>
    <t>https://twitter.com/tkaplan27</t>
  </si>
  <si>
    <t>https://twitter.com/wesleyan_u</t>
  </si>
  <si>
    <t>https://twitter.com/mroth78</t>
  </si>
  <si>
    <t>https://twitter.com/yookin</t>
  </si>
  <si>
    <t>https://twitter.com/grantdevereaux</t>
  </si>
  <si>
    <t>https://twitter.com/tonyrock08</t>
  </si>
  <si>
    <t>https://twitter.com/samclydeband</t>
  </si>
  <si>
    <t>https://twitter.com/sirjohngavin</t>
  </si>
  <si>
    <t>https://twitter.com/pagesix</t>
  </si>
  <si>
    <t>https://twitter.com/wwem78</t>
  </si>
  <si>
    <t>https://twitter.com/motezm23</t>
  </si>
  <si>
    <t>https://twitter.com/allysonturner</t>
  </si>
  <si>
    <t>https://twitter.com/piotrbarczak</t>
  </si>
  <si>
    <t>https://twitter.com/partiarazem</t>
  </si>
  <si>
    <t>https://twitter.com/albrusey</t>
  </si>
  <si>
    <t>https://twitter.com/markgraben</t>
  </si>
  <si>
    <t>https://twitter.com/donaldisourprez</t>
  </si>
  <si>
    <t>https://twitter.com/patoagm</t>
  </si>
  <si>
    <t>https://twitter.com/ohgr81</t>
  </si>
  <si>
    <t>https://twitter.com/longform</t>
  </si>
  <si>
    <t>https://twitter.com/thefussymuse</t>
  </si>
  <si>
    <t>https://twitter.com/thoughtparent</t>
  </si>
  <si>
    <t>https://twitter.com/harsalsaa</t>
  </si>
  <si>
    <t>https://twitter.com/kordwarshuis</t>
  </si>
  <si>
    <t>https://twitter.com/greetjeschmitz</t>
  </si>
  <si>
    <t>https://twitter.com/mccarthyknew</t>
  </si>
  <si>
    <t>https://twitter.com/sonsoze</t>
  </si>
  <si>
    <t>https://twitter.com/elenamikhailova</t>
  </si>
  <si>
    <t>https://twitter.com/annadoneill</t>
  </si>
  <si>
    <t>https://twitter.com/bearsviews</t>
  </si>
  <si>
    <t>https://twitter.com/maddiekilgannon</t>
  </si>
  <si>
    <t>https://twitter.com/joan_vennochi</t>
  </si>
  <si>
    <t>https://twitter.com/kaatjekut99</t>
  </si>
  <si>
    <t>https://twitter.com/evertoostdam</t>
  </si>
  <si>
    <t>https://twitter.com/martinekdahl</t>
  </si>
  <si>
    <t>https://twitter.com/axsantibanez</t>
  </si>
  <si>
    <t>https://twitter.com/paolanunez</t>
  </si>
  <si>
    <t>https://twitter.com/rice_rice0130</t>
  </si>
  <si>
    <t>https://twitter.com/feochin</t>
  </si>
  <si>
    <t>https://twitter.com/pulgarebelde</t>
  </si>
  <si>
    <t>https://twitter.com/garza_onofre</t>
  </si>
  <si>
    <t>https://twitter.com/rmaxlynn</t>
  </si>
  <si>
    <t>https://twitter.com/donutforager</t>
  </si>
  <si>
    <t>https://twitter.com/lolanino1</t>
  </si>
  <si>
    <t>https://twitter.com/ricedaddy7</t>
  </si>
  <si>
    <t>https://twitter.com/cdnsportysmurf</t>
  </si>
  <si>
    <t>https://twitter.com/marina_ilona</t>
  </si>
  <si>
    <t>https://twitter.com/donnakaz</t>
  </si>
  <si>
    <t>https://twitter.com/upshotnyt</t>
  </si>
  <si>
    <t>https://twitter.com/laidibenhaddou</t>
  </si>
  <si>
    <t>https://twitter.com/angiesappenburg</t>
  </si>
  <si>
    <t>https://twitter.com/gvlp1b4</t>
  </si>
  <si>
    <t>https://twitter.com/escape080</t>
  </si>
  <si>
    <t>https://twitter.com/mattrallyrace</t>
  </si>
  <si>
    <t>https://twitter.com/ja_apple1284</t>
  </si>
  <si>
    <t>https://twitter.com/derlisagonzalez</t>
  </si>
  <si>
    <t>https://twitter.com/geri_mattern</t>
  </si>
  <si>
    <t>https://twitter.com/loveworksdotcom</t>
  </si>
  <si>
    <t>https://twitter.com/meredith_kaye</t>
  </si>
  <si>
    <t>https://twitter.com/fscradio</t>
  </si>
  <si>
    <t>https://twitter.com/robbie_kimball</t>
  </si>
  <si>
    <t>https://twitter.com/galiberalmommy</t>
  </si>
  <si>
    <t>https://twitter.com/reesetheone1</t>
  </si>
  <si>
    <t>https://twitter.com/andsewsthlm</t>
  </si>
  <si>
    <t>https://twitter.com/aktiepappa</t>
  </si>
  <si>
    <t>https://twitter.com/ayunweche</t>
  </si>
  <si>
    <t>https://twitter.com/latercera</t>
  </si>
  <si>
    <t>https://twitter.com/imoimeh</t>
  </si>
  <si>
    <t>https://twitter.com/jemelehill</t>
  </si>
  <si>
    <t>https://twitter.com/tribetime123jon</t>
  </si>
  <si>
    <t>https://twitter.com/bastianleejones</t>
  </si>
  <si>
    <t>https://twitter.com/emiliac32</t>
  </si>
  <si>
    <t>https://twitter.com/chamu2005sendai</t>
  </si>
  <si>
    <t>https://twitter.com/neeshashade</t>
  </si>
  <si>
    <t>https://twitter.com/patrickwcuervo</t>
  </si>
  <si>
    <t>https://twitter.com/millionwomen</t>
  </si>
  <si>
    <t>https://twitter.com/womenandgirlsn</t>
  </si>
  <si>
    <t>https://twitter.com/jamethiel</t>
  </si>
  <si>
    <t>https://twitter.com/marailarasi</t>
  </si>
  <si>
    <t>https://twitter.com/msladyphyll</t>
  </si>
  <si>
    <t>https://twitter.com/theresa_may</t>
  </si>
  <si>
    <t>https://twitter.com/iambjl</t>
  </si>
  <si>
    <t>https://twitter.com/gr8fl</t>
  </si>
  <si>
    <t>https://twitter.com/uniteandresist</t>
  </si>
  <si>
    <t>https://twitter.com/indivisiblefll</t>
  </si>
  <si>
    <t>https://twitter.com/pituter</t>
  </si>
  <si>
    <t>https://twitter.com/eustace_ashlyn</t>
  </si>
  <si>
    <t>https://twitter.com/hercampussfasu</t>
  </si>
  <si>
    <t>https://twitter.com/zuckye2703</t>
  </si>
  <si>
    <t>https://twitter.com/angelchorus1</t>
  </si>
  <si>
    <t>https://twitter.com/ariyatira</t>
  </si>
  <si>
    <t>https://twitter.com/30seconds</t>
  </si>
  <si>
    <t>https://twitter.com/drbradleynelson</t>
  </si>
  <si>
    <t>https://twitter.com/msfoundation</t>
  </si>
  <si>
    <t>https://twitter.com/girluposwego</t>
  </si>
  <si>
    <t>https://twitter.com/mycyclsocial</t>
  </si>
  <si>
    <t>https://twitter.com/ls_fry</t>
  </si>
  <si>
    <t>https://twitter.com/mrs_shelley84</t>
  </si>
  <si>
    <t>https://twitter.com/bentrouble2</t>
  </si>
  <si>
    <t>https://twitter.com/herrerai_57</t>
  </si>
  <si>
    <t>https://twitter.com/johannadebiase</t>
  </si>
  <si>
    <t>https://twitter.com/arahchne</t>
  </si>
  <si>
    <t>https://twitter.com/tfalwell</t>
  </si>
  <si>
    <t>https://twitter.com/jfkeeler</t>
  </si>
  <si>
    <t>https://twitter.com/bellesapepper37</t>
  </si>
  <si>
    <t>https://twitter.com/mmndez1</t>
  </si>
  <si>
    <t>https://twitter.com/burn4light</t>
  </si>
  <si>
    <t>https://twitter.com/elledodd</t>
  </si>
  <si>
    <t>https://twitter.com/beautyqueen790</t>
  </si>
  <si>
    <t>https://twitter.com/aj_mclean</t>
  </si>
  <si>
    <t>https://twitter.com/brandonhenschel</t>
  </si>
  <si>
    <t>https://twitter.com/lauren_kitt</t>
  </si>
  <si>
    <t>https://twitter.com/droz</t>
  </si>
  <si>
    <t>https://twitter.com/life_and_style</t>
  </si>
  <si>
    <t>https://twitter.com/melissaschuman</t>
  </si>
  <si>
    <t>https://twitter.com/blondadb</t>
  </si>
  <si>
    <t>https://twitter.com/teenie36214</t>
  </si>
  <si>
    <t>https://twitter.com/mollygolightley</t>
  </si>
  <si>
    <t>https://twitter.com/yummy_amanda</t>
  </si>
  <si>
    <t>https://twitter.com/tmz</t>
  </si>
  <si>
    <t>https://twitter.com/a219224</t>
  </si>
  <si>
    <t>https://twitter.com/buch</t>
  </si>
  <si>
    <t>https://twitter.com/4440dc66ee4b45a</t>
  </si>
  <si>
    <t>https://twitter.com/jeweljk</t>
  </si>
  <si>
    <t>https://twitter.com/essongori</t>
  </si>
  <si>
    <t>https://twitter.com/antonioguterres</t>
  </si>
  <si>
    <t>https://twitter.com/columbiaulife</t>
  </si>
  <si>
    <t>https://twitter.com/makerswomen</t>
  </si>
  <si>
    <t>https://twitter.com/saraziff</t>
  </si>
  <si>
    <t>https://twitter.com/yolopio</t>
  </si>
  <si>
    <t>https://twitter.com/kgws65</t>
  </si>
  <si>
    <t>https://twitter.com/bgaebs</t>
  </si>
  <si>
    <t>https://twitter.com/corporationstan</t>
  </si>
  <si>
    <t>https://twitter.com/50cent</t>
  </si>
  <si>
    <t>https://twitter.com/lolmenxh</t>
  </si>
  <si>
    <t>https://twitter.com/tylerpreston20</t>
  </si>
  <si>
    <t>https://twitter.com/annellemire</t>
  </si>
  <si>
    <t>https://twitter.com/54litre</t>
  </si>
  <si>
    <t>https://twitter.com/doneoin</t>
  </si>
  <si>
    <t>https://twitter.com/govtdude</t>
  </si>
  <si>
    <t>https://twitter.com/tkatsumi06j</t>
  </si>
  <si>
    <t>https://twitter.com/uawd2d152j35jce</t>
  </si>
  <si>
    <t>https://twitter.com/lessplastic54</t>
  </si>
  <si>
    <t>https://twitter.com/lnwaks</t>
  </si>
  <si>
    <t>https://twitter.com/thewecc</t>
  </si>
  <si>
    <t>https://twitter.com/susie_parker</t>
  </si>
  <si>
    <t>https://twitter.com/errrerojas</t>
  </si>
  <si>
    <t>https://twitter.com/spin</t>
  </si>
  <si>
    <t>https://twitter.com/europareal</t>
  </si>
  <si>
    <t>https://twitter.com/pretinho_basico</t>
  </si>
  <si>
    <t>https://twitter.com/cybertosser</t>
  </si>
  <si>
    <t>https://twitter.com/farnazfassihi</t>
  </si>
  <si>
    <t>https://twitter.com/sandravdrw</t>
  </si>
  <si>
    <t>https://twitter.com/harjothijs</t>
  </si>
  <si>
    <t>https://twitter.com/florianmaroto</t>
  </si>
  <si>
    <t>https://twitter.com/aerinravage</t>
  </si>
  <si>
    <t>https://twitter.com/mvopeople</t>
  </si>
  <si>
    <t>https://twitter.com/zuri1759</t>
  </si>
  <si>
    <t>https://twitter.com/heikkivalkama</t>
  </si>
  <si>
    <t>https://twitter.com/reettaraty</t>
  </si>
  <si>
    <t>https://twitter.com/mandi1630</t>
  </si>
  <si>
    <t>https://twitter.com/al3ksis</t>
  </si>
  <si>
    <t>https://twitter.com/mikey36544</t>
  </si>
  <si>
    <t>https://twitter.com/irritatedwoman</t>
  </si>
  <si>
    <t>https://twitter.com/bad_mayo</t>
  </si>
  <si>
    <t>https://twitter.com/benaym</t>
  </si>
  <si>
    <t>https://twitter.com/24news</t>
  </si>
  <si>
    <t>https://twitter.com/jcbanoun1</t>
  </si>
  <si>
    <t>https://twitter.com/dattelan</t>
  </si>
  <si>
    <t>https://twitter.com/gitdool</t>
  </si>
  <si>
    <t>https://twitter.com/aliyalangley</t>
  </si>
  <si>
    <t>https://twitter.com/oxynoiakapa</t>
  </si>
  <si>
    <t>https://twitter.com/cooljo123</t>
  </si>
  <si>
    <t>https://twitter.com/brettbruen</t>
  </si>
  <si>
    <t>https://twitter.com/harvardiop</t>
  </si>
  <si>
    <t>https://twitter.com/katiepack</t>
  </si>
  <si>
    <t>https://twitter.com/linaesco</t>
  </si>
  <si>
    <t>https://twitter.com/johannamaska</t>
  </si>
  <si>
    <t>https://twitter.com/globalsitroom</t>
  </si>
  <si>
    <t>https://twitter.com/njbmagazine</t>
  </si>
  <si>
    <t>https://twitter.com/cuatro33mx</t>
  </si>
  <si>
    <t>https://twitter.com/infidel_charlie</t>
  </si>
  <si>
    <t>https://twitter.com/cigar150</t>
  </si>
  <si>
    <t>https://twitter.com/hectormatadamas</t>
  </si>
  <si>
    <t>https://twitter.com/daleknado</t>
  </si>
  <si>
    <t>https://twitter.com/0103lrl</t>
  </si>
  <si>
    <t>https://twitter.com/yupydown</t>
  </si>
  <si>
    <t>https://twitter.com/doncull2</t>
  </si>
  <si>
    <t>https://twitter.com/jeremyherb</t>
  </si>
  <si>
    <t>https://twitter.com/srtcomp2</t>
  </si>
  <si>
    <t>https://twitter.com/mkraju</t>
  </si>
  <si>
    <t>https://twitter.com/ilperspective</t>
  </si>
  <si>
    <t>https://twitter.com/andrea_kisiner</t>
  </si>
  <si>
    <t>https://twitter.com/khabaz</t>
  </si>
  <si>
    <t>https://twitter.com/kardonice</t>
  </si>
  <si>
    <t>https://twitter.com/asianjunkiecom</t>
  </si>
  <si>
    <t>https://twitter.com/kelleymmathews</t>
  </si>
  <si>
    <t>https://twitter.com/annabella_daisy</t>
  </si>
  <si>
    <t>https://twitter.com/redheadedition</t>
  </si>
  <si>
    <t>https://twitter.com/kesharose</t>
  </si>
  <si>
    <t>https://twitter.com/cooljim198</t>
  </si>
  <si>
    <t>https://twitter.com/employeeatty</t>
  </si>
  <si>
    <t>https://twitter.com/shelley_fritz</t>
  </si>
  <si>
    <t>https://twitter.com/im_dangerzone</t>
  </si>
  <si>
    <t>https://twitter.com/yireseven02</t>
  </si>
  <si>
    <t>https://twitter.com/lawaghorn</t>
  </si>
  <si>
    <t>https://twitter.com/kubeshni1</t>
  </si>
  <si>
    <t>https://twitter.com/lisalmn</t>
  </si>
  <si>
    <t>https://twitter.com/eastes_bette</t>
  </si>
  <si>
    <t>https://twitter.com/serenalburg</t>
  </si>
  <si>
    <t>https://twitter.com/debi129</t>
  </si>
  <si>
    <t>https://twitter.com/kittybravofan</t>
  </si>
  <si>
    <t>https://twitter.com/mediterrnewsnet</t>
  </si>
  <si>
    <t>https://twitter.com/baderjaymi</t>
  </si>
  <si>
    <t>https://twitter.com/olehippiechick</t>
  </si>
  <si>
    <t>https://twitter.com/steevem2018</t>
  </si>
  <si>
    <t>https://twitter.com/holalibertad</t>
  </si>
  <si>
    <t>https://twitter.com/tektokca</t>
  </si>
  <si>
    <t>https://twitter.com/alliesosu</t>
  </si>
  <si>
    <t>https://twitter.com/caioblinder</t>
  </si>
  <si>
    <t>https://twitter.com/moejacksoncom</t>
  </si>
  <si>
    <t>https://twitter.com/mailonline</t>
  </si>
  <si>
    <t>https://twitter.com/celebitchy</t>
  </si>
  <si>
    <t>https://twitter.com/idlyitw</t>
  </si>
  <si>
    <t>https://twitter.com/hollywoodtuna1</t>
  </si>
  <si>
    <t>https://twitter.com/mujeresmovmx</t>
  </si>
  <si>
    <t>https://twitter.com/yuritzi_1</t>
  </si>
  <si>
    <t>https://twitter.com/mirzafloresg</t>
  </si>
  <si>
    <t>https://twitter.com/candeochoaa</t>
  </si>
  <si>
    <t>https://twitter.com/marthatagle</t>
  </si>
  <si>
    <t>https://twitter.com/trurin</t>
  </si>
  <si>
    <t>https://twitter.com/dakotastudent</t>
  </si>
  <si>
    <t>https://twitter.com/stieffatrel</t>
  </si>
  <si>
    <t>https://twitter.com/theclergygirl</t>
  </si>
  <si>
    <t>https://twitter.com/diaplazajuarez</t>
  </si>
  <si>
    <t>https://twitter.com/_shiraze</t>
  </si>
  <si>
    <t>https://twitter.com/spletnamladina</t>
  </si>
  <si>
    <t>https://twitter.com/vanjapirc</t>
  </si>
  <si>
    <t>https://twitter.com/radioplazaj</t>
  </si>
  <si>
    <t>https://twitter.com/farsidesoprano</t>
  </si>
  <si>
    <t>https://twitter.com/trude84</t>
  </si>
  <si>
    <t>https://twitter.com/shahakshapira</t>
  </si>
  <si>
    <t>https://twitter.com/billperiman</t>
  </si>
  <si>
    <t>https://twitter.com/matadorreview</t>
  </si>
  <si>
    <t>https://twitter.com/chloewigsmith</t>
  </si>
  <si>
    <t>https://twitter.com/conversationuk</t>
  </si>
  <si>
    <t>https://twitter.com/svenastheimer</t>
  </si>
  <si>
    <t>https://twitter.com/instyle</t>
  </si>
  <si>
    <t>https://twitter.com/sherryfleming2</t>
  </si>
  <si>
    <t>https://twitter.com/lola_davina</t>
  </si>
  <si>
    <t>https://twitter.com/lunaluchadora23</t>
  </si>
  <si>
    <t>https://twitter.com/gus_noriega</t>
  </si>
  <si>
    <t>https://twitter.com/raffohouse</t>
  </si>
  <si>
    <t>https://twitter.com/laoncediez</t>
  </si>
  <si>
    <t>https://twitter.com/__pnh__</t>
  </si>
  <si>
    <t>https://twitter.com/mundoscerrados</t>
  </si>
  <si>
    <t>https://twitter.com/carnegiecouncil</t>
  </si>
  <si>
    <t>https://twitter.com/miyawakiatsushi</t>
  </si>
  <si>
    <t>https://twitter.com/takz999</t>
  </si>
  <si>
    <t>https://twitter.com/gugachacra</t>
  </si>
  <si>
    <t>https://twitter.com/thebes_k</t>
  </si>
  <si>
    <t>https://twitter.com/gnosis01</t>
  </si>
  <si>
    <t>https://twitter.com/hoopstube</t>
  </si>
  <si>
    <t>https://twitter.com/keai89</t>
  </si>
  <si>
    <t>https://twitter.com/gsemprunmdg</t>
  </si>
  <si>
    <t>https://twitter.com/thefierceelle_j</t>
  </si>
  <si>
    <t>https://twitter.com/jrisgr88</t>
  </si>
  <si>
    <t>https://twitter.com/marco65710</t>
  </si>
  <si>
    <t>https://twitter.com/dal_jak</t>
  </si>
  <si>
    <t>https://twitter.com/familiaempauta</t>
  </si>
  <si>
    <t>https://twitter.com/newsradio_1440</t>
  </si>
  <si>
    <t>https://twitter.com/_dpaj</t>
  </si>
  <si>
    <t>https://twitter.com/qgxd0jgqjl8cjt4</t>
  </si>
  <si>
    <t>https://twitter.com/popcorncola333</t>
  </si>
  <si>
    <t>https://twitter.com/sakiratweet</t>
  </si>
  <si>
    <t>https://twitter.com/followingtips1</t>
  </si>
  <si>
    <t>https://twitter.com/shoppingbag24</t>
  </si>
  <si>
    <t>https://twitter.com/top_all_news</t>
  </si>
  <si>
    <t>https://twitter.com/inspirebrandnew</t>
  </si>
  <si>
    <t>https://twitter.com/emily_watson24</t>
  </si>
  <si>
    <t>https://twitter.com/faster_sheare</t>
  </si>
  <si>
    <t>https://twitter.com/richard_joha</t>
  </si>
  <si>
    <t>https://twitter.com/dkhtx</t>
  </si>
  <si>
    <t>https://twitter.com/clemovski</t>
  </si>
  <si>
    <t>https://twitter.com/aaronkissel</t>
  </si>
  <si>
    <t>https://twitter.com/money</t>
  </si>
  <si>
    <t>https://twitter.com/salliekrawcheck</t>
  </si>
  <si>
    <t>https://twitter.com/llc_foundation</t>
  </si>
  <si>
    <t>https://twitter.com/mitukteam</t>
  </si>
  <si>
    <t>https://twitter.com/lila_eidi</t>
  </si>
  <si>
    <t>https://twitter.com/carlaartemisa</t>
  </si>
  <si>
    <t>https://twitter.com/csuglobal</t>
  </si>
  <si>
    <t>https://twitter.com/may__morris</t>
  </si>
  <si>
    <t>https://twitter.com/delsuze</t>
  </si>
  <si>
    <t>https://twitter.com/broncoblue69</t>
  </si>
  <si>
    <t>https://twitter.com/stanjames</t>
  </si>
  <si>
    <t>https://twitter.com/bettingscams</t>
  </si>
  <si>
    <t>https://twitter.com/nimrodson</t>
  </si>
  <si>
    <t>https://twitter.com/50plusatwork</t>
  </si>
  <si>
    <t>https://twitter.com/dooraeo</t>
  </si>
  <si>
    <t>https://twitter.com/qanonposts</t>
  </si>
  <si>
    <t>https://twitter.com/lisa23699498</t>
  </si>
  <si>
    <t>https://twitter.com/piranhaflora</t>
  </si>
  <si>
    <t>https://twitter.com/melmel24</t>
  </si>
  <si>
    <t>https://twitter.com/esthersjones</t>
  </si>
  <si>
    <t>https://twitter.com/suzannahweiss</t>
  </si>
  <si>
    <t>https://twitter.com/gomezmario1982</t>
  </si>
  <si>
    <t>https://twitter.com/dennisdiehl</t>
  </si>
  <si>
    <t>https://twitter.com/sarah_smarsh</t>
  </si>
  <si>
    <t>https://twitter.com/sherrishavon</t>
  </si>
  <si>
    <t>https://twitter.com/norahbelll</t>
  </si>
  <si>
    <t>https://twitter.com/para___mount</t>
  </si>
  <si>
    <t>https://twitter.com/cptbeef</t>
  </si>
  <si>
    <t>https://twitter.com/westhexe</t>
  </si>
  <si>
    <t>https://twitter.com/pervypar</t>
  </si>
  <si>
    <t>https://twitter.com/haleynewlin22</t>
  </si>
  <si>
    <t>https://twitter.com/nagla4ph</t>
  </si>
  <si>
    <t>https://twitter.com/monaeltahawy</t>
  </si>
  <si>
    <t>https://twitter.com/womenatforbes</t>
  </si>
  <si>
    <t>https://twitter.com/womenforwomen</t>
  </si>
  <si>
    <t>https://twitter.com/memphistigerjeb</t>
  </si>
  <si>
    <t>https://twitter.com/elizgrenier</t>
  </si>
  <si>
    <t>https://twitter.com/3s2482</t>
  </si>
  <si>
    <t>https://twitter.com/ed_oliiver</t>
  </si>
  <si>
    <t>https://twitter.com/trapadriive</t>
  </si>
  <si>
    <t>https://twitter.com/arwannasaylor</t>
  </si>
  <si>
    <t>https://twitter.com/briinicole7x</t>
  </si>
  <si>
    <t>https://twitter.com/nanberg53</t>
  </si>
  <si>
    <t>https://twitter.com/sallysallywest</t>
  </si>
  <si>
    <t>https://twitter.com/katiedrasser</t>
  </si>
  <si>
    <t>https://twitter.com/christopherco</t>
  </si>
  <si>
    <t>https://twitter.com/inutero89</t>
  </si>
  <si>
    <t>https://twitter.com/priscillalauren</t>
  </si>
  <si>
    <t>https://twitter.com/rvuul</t>
  </si>
  <si>
    <t>https://twitter.com/wleaming</t>
  </si>
  <si>
    <t>https://twitter.com/twittermoments</t>
  </si>
  <si>
    <t>https://twitter.com/cinemagulp</t>
  </si>
  <si>
    <t>https://twitter.com/victorsaintmac</t>
  </si>
  <si>
    <t>https://twitter.com/chasse_spleen1</t>
  </si>
  <si>
    <t>https://twitter.com/happy_peppi1</t>
  </si>
  <si>
    <t>https://twitter.com/amazonmusic</t>
  </si>
  <si>
    <t>https://twitter.com/applemusic</t>
  </si>
  <si>
    <t>https://twitter.com/spotify</t>
  </si>
  <si>
    <t>https://twitter.com/reagarvey</t>
  </si>
  <si>
    <t>https://twitter.com/janinescicadas</t>
  </si>
  <si>
    <t>https://twitter.com/tomcornford</t>
  </si>
  <si>
    <t>https://twitter.com/centralsu</t>
  </si>
  <si>
    <t>https://twitter.com/kyevelyn</t>
  </si>
  <si>
    <t>https://twitter.com/3djfletcher</t>
  </si>
  <si>
    <t>https://twitter.com/jamie_weinstein</t>
  </si>
  <si>
    <t>https://twitter.com/carlybee</t>
  </si>
  <si>
    <t>https://twitter.com/musiccrazi</t>
  </si>
  <si>
    <t>https://twitter.com/evesimmns</t>
  </si>
  <si>
    <t>https://twitter.com/beatedsupport</t>
  </si>
  <si>
    <t>https://twitter.com/beated</t>
  </si>
  <si>
    <t>https://twitter.com/cprice2184</t>
  </si>
  <si>
    <t>https://twitter.com/feehlo</t>
  </si>
  <si>
    <t>https://twitter.com/notplantbased</t>
  </si>
  <si>
    <t>https://twitter.com/rubytandoh</t>
  </si>
  <si>
    <t>https://twitter.com/ilonacatherine</t>
  </si>
  <si>
    <t>https://twitter.com/sarah_robbo</t>
  </si>
  <si>
    <t>https://twitter.com/samuel_pollen</t>
  </si>
  <si>
    <t>https://twitter.com/scousepie</t>
  </si>
  <si>
    <t>https://twitter.com/jheffdeleon</t>
  </si>
  <si>
    <t>https://twitter.com/victoriapoetry</t>
  </si>
  <si>
    <t>https://twitter.com/official_dan7</t>
  </si>
  <si>
    <t>https://twitter.com/girlposts</t>
  </si>
  <si>
    <t>https://twitter.com/leascelyn</t>
  </si>
  <si>
    <t>https://twitter.com/tannnit</t>
  </si>
  <si>
    <t>https://twitter.com/dbernstein</t>
  </si>
  <si>
    <t>https://twitter.com/abiishhernandez</t>
  </si>
  <si>
    <t>https://twitter.com/koreanaussiemum</t>
  </si>
  <si>
    <t>https://twitter.com/sanesophisticat</t>
  </si>
  <si>
    <t>https://twitter.com/wulfkat</t>
  </si>
  <si>
    <t>https://twitter.com/hawaiidelilah</t>
  </si>
  <si>
    <t>https://twitter.com/americanmclass</t>
  </si>
  <si>
    <t>https://twitter.com/a_fly_guy</t>
  </si>
  <si>
    <t>https://twitter.com/mom_ceo</t>
  </si>
  <si>
    <t>https://twitter.com/wokeluisa</t>
  </si>
  <si>
    <t>https://twitter.com/reevynap</t>
  </si>
  <si>
    <t>https://twitter.com/mairerua</t>
  </si>
  <si>
    <t>https://twitter.com/heretical_1</t>
  </si>
  <si>
    <t>https://twitter.com/juicylivzwell</t>
  </si>
  <si>
    <t>https://twitter.com/gsable2</t>
  </si>
  <si>
    <t>https://twitter.com/deepinthehills</t>
  </si>
  <si>
    <t>https://twitter.com/hazemorton</t>
  </si>
  <si>
    <t>https://twitter.com/dixiejo68</t>
  </si>
  <si>
    <t>https://twitter.com/tahoesquaw1</t>
  </si>
  <si>
    <t>https://twitter.com/eronel35</t>
  </si>
  <si>
    <t>https://twitter.com/robinandriver</t>
  </si>
  <si>
    <t>https://twitter.com/janrobinjackson</t>
  </si>
  <si>
    <t>https://twitter.com/10minutesaday4u</t>
  </si>
  <si>
    <t>https://twitter.com/taggartrehnn</t>
  </si>
  <si>
    <t>https://twitter.com/igypup9</t>
  </si>
  <si>
    <t>https://twitter.com/cowboyneok</t>
  </si>
  <si>
    <t>https://twitter.com/rigel2020</t>
  </si>
  <si>
    <t>https://twitter.com/bjsquirrel</t>
  </si>
  <si>
    <t>https://twitter.com/beyedwoman</t>
  </si>
  <si>
    <t>https://twitter.com/bella_ofa</t>
  </si>
  <si>
    <t>https://twitter.com/oldmanliver</t>
  </si>
  <si>
    <t>https://twitter.com/cortini</t>
  </si>
  <si>
    <t>https://twitter.com/aprylsmithts</t>
  </si>
  <si>
    <t>https://twitter.com/unovana</t>
  </si>
  <si>
    <t>https://twitter.com/r_berge</t>
  </si>
  <si>
    <t>https://twitter.com/wethepeople49</t>
  </si>
  <si>
    <t>https://twitter.com/antigopactivist</t>
  </si>
  <si>
    <t>https://twitter.com/cooter</t>
  </si>
  <si>
    <t>https://twitter.com/basicwhitem0m</t>
  </si>
  <si>
    <t>https://twitter.com/robertvosfrere</t>
  </si>
  <si>
    <t>https://twitter.com/dedpull_diva</t>
  </si>
  <si>
    <t>https://twitter.com/thejasongreene</t>
  </si>
  <si>
    <t>https://twitter.com/olympiaplaytx</t>
  </si>
  <si>
    <t>https://twitter.com/rough7110</t>
  </si>
  <si>
    <t>https://twitter.com/brennansuen</t>
  </si>
  <si>
    <t>https://twitter.com/toki_dou</t>
  </si>
  <si>
    <t>https://twitter.com/debjsullivan</t>
  </si>
  <si>
    <t>https://twitter.com/cvt_staff</t>
  </si>
  <si>
    <t>https://twitter.com/eileenornot</t>
  </si>
  <si>
    <t>https://twitter.com/denis_gsf</t>
  </si>
  <si>
    <t>https://twitter.com/seibermaki</t>
  </si>
  <si>
    <t>https://twitter.com/icherielyn</t>
  </si>
  <si>
    <t>https://twitter.com/brill_inst</t>
  </si>
  <si>
    <t>https://twitter.com/eloygameno801</t>
  </si>
  <si>
    <t>https://twitter.com/svemgolfclassic</t>
  </si>
  <si>
    <t>https://twitter.com/heids_liverpool</t>
  </si>
  <si>
    <t>https://twitter.com/yosoycordova</t>
  </si>
  <si>
    <t>https://twitter.com/colonelgarroway</t>
  </si>
  <si>
    <t>https://twitter.com/shinelightonit</t>
  </si>
  <si>
    <t>https://twitter.com/faznet</t>
  </si>
  <si>
    <t>https://twitter.com/ullamiettunen</t>
  </si>
  <si>
    <t>https://twitter.com/bostonbridget</t>
  </si>
  <si>
    <t>https://twitter.com/mipff</t>
  </si>
  <si>
    <t>https://twitter.com/foivosloxias</t>
  </si>
  <si>
    <t>https://twitter.com/slowzhu</t>
  </si>
  <si>
    <t>https://twitter.com/nuochan</t>
  </si>
  <si>
    <t>https://twitter.com/bc4040</t>
  </si>
  <si>
    <t>https://twitter.com/kathleenlauderd</t>
  </si>
  <si>
    <t>https://twitter.com/israelrh_bicho</t>
  </si>
  <si>
    <t>https://twitter.com/sonja_elisa</t>
  </si>
  <si>
    <t>https://twitter.com/isidormeyer1</t>
  </si>
  <si>
    <t>https://twitter.com/sybillebbldnrbt</t>
  </si>
  <si>
    <t>https://twitter.com/thomasdoustaly</t>
  </si>
  <si>
    <t>https://twitter.com/lemondefr</t>
  </si>
  <si>
    <t>https://twitter.com/tnsprofpunter</t>
  </si>
  <si>
    <t>https://twitter.com/womagainstuber</t>
  </si>
  <si>
    <t>https://twitter.com/proplustaxi</t>
  </si>
  <si>
    <t>https://twitter.com/womenshealthmag</t>
  </si>
  <si>
    <t>https://twitter.com/loosewomen</t>
  </si>
  <si>
    <t>https://twitter.com/cindieggers</t>
  </si>
  <si>
    <t>https://twitter.com/chrisdulux</t>
  </si>
  <si>
    <t>https://twitter.com/aplafaire</t>
  </si>
  <si>
    <t>https://twitter.com/kegill</t>
  </si>
  <si>
    <t>https://twitter.com/hazel_ok</t>
  </si>
  <si>
    <t>https://twitter.com/geincolo</t>
  </si>
  <si>
    <t>https://twitter.com/a_momish</t>
  </si>
  <si>
    <t>https://twitter.com/mlberry</t>
  </si>
  <si>
    <t>https://twitter.com/0fficersoandso</t>
  </si>
  <si>
    <t>https://twitter.com/w00kiees</t>
  </si>
  <si>
    <t>https://twitter.com/eurorabbit</t>
  </si>
  <si>
    <t>https://twitter.com/tliarch</t>
  </si>
  <si>
    <t>https://twitter.com/timtamtom9</t>
  </si>
  <si>
    <t>https://twitter.com/bendepear</t>
  </si>
  <si>
    <t>https://twitter.com/cathynewman</t>
  </si>
  <si>
    <t>https://twitter.com/telegraph</t>
  </si>
  <si>
    <t>https://twitter.com/ilse_julianne</t>
  </si>
  <si>
    <t>https://twitter.com/markyhutt</t>
  </si>
  <si>
    <t>https://twitter.com/yourfriendlilan</t>
  </si>
  <si>
    <t>https://twitter.com/hasanminhaj</t>
  </si>
  <si>
    <t>https://twitter.com/michaelkosta</t>
  </si>
  <si>
    <t>https://twitter.com/mrhappygivens</t>
  </si>
  <si>
    <t>https://twitter.com/nickwiger</t>
  </si>
  <si>
    <t>https://twitter.com/mentoocampaign</t>
  </si>
  <si>
    <t>https://twitter.com/funnyordie</t>
  </si>
  <si>
    <t>https://twitter.com/gibblertron</t>
  </si>
  <si>
    <t>https://twitter.com/savvasverdis</t>
  </si>
  <si>
    <t>https://twitter.com/julimsw_juli</t>
  </si>
  <si>
    <t>https://twitter.com/futureonfire</t>
  </si>
  <si>
    <t>https://twitter.com/karenely8</t>
  </si>
  <si>
    <t>https://twitter.com/strikeroneill</t>
  </si>
  <si>
    <t>https://twitter.com/schtimpy27</t>
  </si>
  <si>
    <t>https://twitter.com/chun109</t>
  </si>
  <si>
    <t>https://twitter.com/3sami</t>
  </si>
  <si>
    <t>https://twitter.com/vorderseher</t>
  </si>
  <si>
    <t>https://twitter.com/_mitte_rechts</t>
  </si>
  <si>
    <t>https://twitter.com/kindness_ken</t>
  </si>
  <si>
    <t>https://twitter.com/wnbasfchapter</t>
  </si>
  <si>
    <t>https://twitter.com/jbart1055</t>
  </si>
  <si>
    <t>https://twitter.com/nyunrang_0122</t>
  </si>
  <si>
    <t>https://twitter.com/timothytipton19</t>
  </si>
  <si>
    <t>https://twitter.com/sknatume</t>
  </si>
  <si>
    <t>https://twitter.com/_voguevol_</t>
  </si>
  <si>
    <t>https://twitter.com/vonchio</t>
  </si>
  <si>
    <t>https://twitter.com/jadwann</t>
  </si>
  <si>
    <t>https://twitter.com/jmass2020</t>
  </si>
  <si>
    <t>https://twitter.com/asdbnm22</t>
  </si>
  <si>
    <t>https://twitter.com/vinsulala</t>
  </si>
  <si>
    <t>https://twitter.com/crime_doer</t>
  </si>
  <si>
    <t>https://twitter.com/sennahojottonib</t>
  </si>
  <si>
    <t>https://twitter.com/lolliloo</t>
  </si>
  <si>
    <t>https://twitter.com/overthemoonbat</t>
  </si>
  <si>
    <t>https://twitter.com/brendaurora</t>
  </si>
  <si>
    <t>https://twitter.com/atomicoblak</t>
  </si>
  <si>
    <t>https://twitter.com/dailycal</t>
  </si>
  <si>
    <t>https://twitter.com/nicoledenson3</t>
  </si>
  <si>
    <t>https://twitter.com/xmalloryyoungx</t>
  </si>
  <si>
    <t>https://twitter.com/ivaginaria</t>
  </si>
  <si>
    <t>https://twitter.com/ju_lu_00</t>
  </si>
  <si>
    <t>https://twitter.com/mitarashidungo</t>
  </si>
  <si>
    <t>https://twitter.com/jin_lespace</t>
  </si>
  <si>
    <t>https://twitter.com/blazingcatfur</t>
  </si>
  <si>
    <t>https://twitter.com/krlita_tururu</t>
  </si>
  <si>
    <t>https://twitter.com/hotdog4191</t>
  </si>
  <si>
    <t>https://twitter.com/3nwbufqd1lhlyzq</t>
  </si>
  <si>
    <t>https://twitter.com/broncos20267</t>
  </si>
  <si>
    <t>https://twitter.com/pooky25125006</t>
  </si>
  <si>
    <t>https://twitter.com/europeanmag</t>
  </si>
  <si>
    <t>https://twitter.com/reynatc</t>
  </si>
  <si>
    <t>https://twitter.com/onewomynarmy</t>
  </si>
  <si>
    <t>https://twitter.com/blogsteps</t>
  </si>
  <si>
    <t>https://twitter.com/nunnun106</t>
  </si>
  <si>
    <t>https://twitter.com/twitchyteam</t>
  </si>
  <si>
    <t>https://twitter.com/mymanpookie</t>
  </si>
  <si>
    <t>https://twitter.com/sydneypaige10</t>
  </si>
  <si>
    <t>https://twitter.com/busylizzie48</t>
  </si>
  <si>
    <t>https://twitter.com/dashaakina</t>
  </si>
  <si>
    <t>https://twitter.com/cgigadig</t>
  </si>
  <si>
    <t>https://twitter.com/simonsaysyow16</t>
  </si>
  <si>
    <t>https://twitter.com/fontritter</t>
  </si>
  <si>
    <t>https://twitter.com/abc_es</t>
  </si>
  <si>
    <t>https://twitter.com/social_medina</t>
  </si>
  <si>
    <t>https://twitter.com/watsoninstitute</t>
  </si>
  <si>
    <t>https://twitter.com/profcheit</t>
  </si>
  <si>
    <t>https://twitter.com/pausenet</t>
  </si>
  <si>
    <t>https://twitter.com/gemamlopezp</t>
  </si>
  <si>
    <t>https://twitter.com/thefranchise117</t>
  </si>
  <si>
    <t>https://twitter.com/thefranchisesd</t>
  </si>
  <si>
    <t>https://twitter.com/amat6433</t>
  </si>
  <si>
    <t>https://twitter.com/tararollins62</t>
  </si>
  <si>
    <t>https://twitter.com/cannoli_joe</t>
  </si>
  <si>
    <t>https://twitter.com/blueridgeleo</t>
  </si>
  <si>
    <t>https://twitter.com/william89107166</t>
  </si>
  <si>
    <t>https://twitter.com/fenixnemo</t>
  </si>
  <si>
    <t>https://twitter.com/louison_ronzeau</t>
  </si>
  <si>
    <t>https://twitter.com/withoutviolence</t>
  </si>
  <si>
    <t>https://twitter.com/saveaslave</t>
  </si>
  <si>
    <t>https://twitter.com/untamableshrews</t>
  </si>
  <si>
    <t>https://twitter.com/arisafari92</t>
  </si>
  <si>
    <t>https://twitter.com/shariadoula</t>
  </si>
  <si>
    <t>https://twitter.com/patatelapanda</t>
  </si>
  <si>
    <t>https://twitter.com/justmyowndrama</t>
  </si>
  <si>
    <t>https://twitter.com/true_pundit</t>
  </si>
  <si>
    <t>https://twitter.com/lynnloera</t>
  </si>
  <si>
    <t>https://twitter.com/resurrectionnhl</t>
  </si>
  <si>
    <t>https://twitter.com/feminism_newz</t>
  </si>
  <si>
    <t>https://twitter.com/leaksonline</t>
  </si>
  <si>
    <t>https://twitter.com/lynseyross999</t>
  </si>
  <si>
    <t>https://twitter.com/el_chapass</t>
  </si>
  <si>
    <t>https://twitter.com/bogusjourney_</t>
  </si>
  <si>
    <t>https://twitter.com/ppbrain103</t>
  </si>
  <si>
    <t>https://twitter.com/sandramwt</t>
  </si>
  <si>
    <t>https://twitter.com/blacq2</t>
  </si>
  <si>
    <t>https://twitter.com/silewconsulting</t>
  </si>
  <si>
    <t>https://twitter.com/annielaur</t>
  </si>
  <si>
    <t>https://twitter.com/karaapel</t>
  </si>
  <si>
    <t>https://twitter.com/goodamplified</t>
  </si>
  <si>
    <t>https://twitter.com/realcharliesan1</t>
  </si>
  <si>
    <t>https://twitter.com/krisjenner</t>
  </si>
  <si>
    <t>https://twitter.com/traceeellisross</t>
  </si>
  <si>
    <t>https://twitter.com/bnnnewscom</t>
  </si>
  <si>
    <t>https://twitter.com/itn</t>
  </si>
  <si>
    <t>https://twitter.com/france24_en</t>
  </si>
  <si>
    <t>https://twitter.com/aljazeera_world</t>
  </si>
  <si>
    <t>https://twitter.com/bbcamerica</t>
  </si>
  <si>
    <t>https://twitter.com/skynews</t>
  </si>
  <si>
    <t>https://twitter.com/bbcnews</t>
  </si>
  <si>
    <t>https://twitter.com/rtenews</t>
  </si>
  <si>
    <t>https://twitter.com/nisanavci</t>
  </si>
  <si>
    <t>https://twitter.com/tamrapalmertp</t>
  </si>
  <si>
    <t>https://twitter.com/solsticemfa</t>
  </si>
  <si>
    <t>https://twitter.com/hernan_ronda</t>
  </si>
  <si>
    <t>https://twitter.com/carriesheffield</t>
  </si>
  <si>
    <t>https://twitter.com/arieltroster</t>
  </si>
  <si>
    <t>https://twitter.com/dtpespectaculos</t>
  </si>
  <si>
    <t>https://twitter.com/kellihatha1</t>
  </si>
  <si>
    <t>https://twitter.com/sambeal</t>
  </si>
  <si>
    <t>https://twitter.com/darylmox</t>
  </si>
  <si>
    <t>https://twitter.com/margomezborrego</t>
  </si>
  <si>
    <t>https://twitter.com/hopeobrien</t>
  </si>
  <si>
    <t>https://twitter.com/pkxelloss</t>
  </si>
  <si>
    <t>https://twitter.com/annaquinn55</t>
  </si>
  <si>
    <t>https://twitter.com/hyeon_bot___</t>
  </si>
  <si>
    <t>https://twitter.com/_jouskaa</t>
  </si>
  <si>
    <t>https://twitter.com/daverburgess</t>
  </si>
  <si>
    <t>https://twitter.com/benq1958</t>
  </si>
  <si>
    <t>https://twitter.com/lettierinick</t>
  </si>
  <si>
    <t>https://twitter.com/barcc</t>
  </si>
  <si>
    <t>https://twitter.com/taylorrapalyea</t>
  </si>
  <si>
    <t>https://twitter.com/kaufmanlawca</t>
  </si>
  <si>
    <t>https://twitter.com/kinseymax</t>
  </si>
  <si>
    <t>https://twitter.com/starrzila</t>
  </si>
  <si>
    <t>https://twitter.com/ciarakellydoc</t>
  </si>
  <si>
    <t>https://twitter.com/womensradio</t>
  </si>
  <si>
    <t>https://twitter.com/scott_eric_yep</t>
  </si>
  <si>
    <t>https://twitter.com/archstanton88</t>
  </si>
  <si>
    <t>https://twitter.com/yathinkn</t>
  </si>
  <si>
    <t>https://twitter.com/noplaceforsheep</t>
  </si>
  <si>
    <t>https://twitter.com/deniseshrivell</t>
  </si>
  <si>
    <t>https://twitter.com/illchangethis</t>
  </si>
  <si>
    <t>https://twitter.com/cycleunionkp</t>
  </si>
  <si>
    <t>https://twitter.com/lizmiele</t>
  </si>
  <si>
    <t>https://twitter.com/marciageneva</t>
  </si>
  <si>
    <t>https://twitter.com/dlspace108</t>
  </si>
  <si>
    <t>https://twitter.com/truthmom4</t>
  </si>
  <si>
    <t>https://twitter.com/kpanyc</t>
  </si>
  <si>
    <t>https://twitter.com/poivre6101</t>
  </si>
  <si>
    <t>https://twitter.com/star_ohmynews</t>
  </si>
  <si>
    <t>https://twitter.com/dudrbsdlek</t>
  </si>
  <si>
    <t>https://twitter.com/ptpmarketing</t>
  </si>
  <si>
    <t>https://twitter.com/buzzologynow</t>
  </si>
  <si>
    <t>https://twitter.com/trin911</t>
  </si>
  <si>
    <t>https://twitter.com/philbertblogs1</t>
  </si>
  <si>
    <t>https://twitter.com/wsws_updates</t>
  </si>
  <si>
    <t>https://twitter.com/breakfastnews</t>
  </si>
  <si>
    <t>https://twitter.com/dadearga</t>
  </si>
  <si>
    <t>https://twitter.com/tarektoverso</t>
  </si>
  <si>
    <t>https://twitter.com/yacxarat</t>
  </si>
  <si>
    <t>https://twitter.com/mariososa1238</t>
  </si>
  <si>
    <t>https://twitter.com/bluenajin</t>
  </si>
  <si>
    <t>https://twitter.com/feistycovfefe</t>
  </si>
  <si>
    <t>https://twitter.com/naacp</t>
  </si>
  <si>
    <t>https://twitter.com/dmd60</t>
  </si>
  <si>
    <t>https://twitter.com/brookehavlik</t>
  </si>
  <si>
    <t>https://twitter.com/bronxdefenders</t>
  </si>
  <si>
    <t>https://twitter.com/lvikkiml</t>
  </si>
  <si>
    <t>https://twitter.com/ashabandele</t>
  </si>
  <si>
    <t>https://twitter.com/aaditya_uzumaki</t>
  </si>
  <si>
    <t>https://twitter.com/bjp4india</t>
  </si>
  <si>
    <t>https://twitter.com/narendramodi</t>
  </si>
  <si>
    <t>https://twitter.com/itabashiyoko</t>
  </si>
  <si>
    <t>https://twitter.com/maureenslcspkn</t>
  </si>
  <si>
    <t>https://twitter.com/lorilynroller</t>
  </si>
  <si>
    <t>https://twitter.com/pahubb43</t>
  </si>
  <si>
    <t>https://twitter.com/predatorsfan071</t>
  </si>
  <si>
    <t>https://twitter.com/cope_es</t>
  </si>
  <si>
    <t>https://twitter.com/hllywdland_cope</t>
  </si>
  <si>
    <t>https://twitter.com/durdiales93</t>
  </si>
  <si>
    <t>https://twitter.com/stewie7821</t>
  </si>
  <si>
    <t>https://twitter.com/cheriecoke</t>
  </si>
  <si>
    <t>https://twitter.com/jeanzpina</t>
  </si>
  <si>
    <t>https://twitter.com/act2saveschools</t>
  </si>
  <si>
    <t>https://twitter.com/act4thechildren</t>
  </si>
  <si>
    <t>https://twitter.com/opinionlsr</t>
  </si>
  <si>
    <t>https://twitter.com/leonardobastida</t>
  </si>
  <si>
    <t>https://twitter.com/jungahgrim</t>
  </si>
  <si>
    <t>https://twitter.com/jtrev8</t>
  </si>
  <si>
    <t>https://twitter.com/semperargentum</t>
  </si>
  <si>
    <t>https://twitter.com/christelleweale</t>
  </si>
  <si>
    <t>https://twitter.com/billcosby</t>
  </si>
  <si>
    <t>https://twitter.com/renato_blk</t>
  </si>
  <si>
    <t>https://twitter.com/maxblalock</t>
  </si>
  <si>
    <t>https://twitter.com/the_millions</t>
  </si>
  <si>
    <t>https://twitter.com/spectacle_mag</t>
  </si>
  <si>
    <t>https://twitter.com/rhondasexton17</t>
  </si>
  <si>
    <t>https://twitter.com/muellerishere</t>
  </si>
  <si>
    <t>https://twitter.com/dafnemosqueda</t>
  </si>
  <si>
    <t>https://twitter.com/daemonaac</t>
  </si>
  <si>
    <t>https://twitter.com/pacificstand</t>
  </si>
  <si>
    <t>https://twitter.com/esly_car</t>
  </si>
  <si>
    <t>https://twitter.com/mgs9862</t>
  </si>
  <si>
    <t>https://twitter.com/genegerena</t>
  </si>
  <si>
    <t>https://twitter.com/therealmfraser</t>
  </si>
  <si>
    <t>https://twitter.com/jnaquins</t>
  </si>
  <si>
    <t>https://twitter.com/prisonculture</t>
  </si>
  <si>
    <t>https://twitter.com/as</t>
  </si>
  <si>
    <t>https://twitter.com/opensociety</t>
  </si>
  <si>
    <t>https://twitter.com/jaqcuber</t>
  </si>
  <si>
    <t>https://twitter.com/negramacchia</t>
  </si>
  <si>
    <t>https://twitter.com/aristeguicnn</t>
  </si>
  <si>
    <t>https://twitter.com/carlitosbracho7</t>
  </si>
  <si>
    <t>https://twitter.com/jcmartinez44</t>
  </si>
  <si>
    <t>https://twitter.com/alexjuache</t>
  </si>
  <si>
    <t>https://twitter.com/suttree2013</t>
  </si>
  <si>
    <t>https://twitter.com/berit97</t>
  </si>
  <si>
    <t>https://twitter.com/antoniolopez553</t>
  </si>
  <si>
    <t>https://twitter.com/vergaramonika</t>
  </si>
  <si>
    <t>https://twitter.com/marienacre</t>
  </si>
  <si>
    <t>https://twitter.com/rabbleca</t>
  </si>
  <si>
    <t>https://twitter.com/sveavikander</t>
  </si>
  <si>
    <t>https://twitter.com/lbuffman</t>
  </si>
  <si>
    <t>https://twitter.com/barbara_bureau</t>
  </si>
  <si>
    <t>https://twitter.com/tamiroff_</t>
  </si>
  <si>
    <t>https://twitter.com/thebravelass</t>
  </si>
  <si>
    <t>https://twitter.com/adorablyd</t>
  </si>
  <si>
    <t>https://twitter.com/redschulte</t>
  </si>
  <si>
    <t>https://twitter.com/marciojmsilva</t>
  </si>
  <si>
    <t>https://twitter.com/killaz306</t>
  </si>
  <si>
    <t>https://twitter.com/medecindelaam</t>
  </si>
  <si>
    <t>https://twitter.com/angelas_sacred</t>
  </si>
  <si>
    <t>https://twitter.com/sam_h_kennedy</t>
  </si>
  <si>
    <t>https://twitter.com/tonyhwindsor</t>
  </si>
  <si>
    <t>https://twitter.com/wersula</t>
  </si>
  <si>
    <t>https://twitter.com/shreya_sg</t>
  </si>
  <si>
    <t>https://twitter.com/paritypledge</t>
  </si>
  <si>
    <t>https://twitter.com/cathrinstickney</t>
  </si>
  <si>
    <t>https://twitter.com/p6mhh0hnriu7mue</t>
  </si>
  <si>
    <t>https://twitter.com/cindy_52s</t>
  </si>
  <si>
    <t>https://twitter.com/indianagracexo</t>
  </si>
  <si>
    <t>https://twitter.com/susanlengauet</t>
  </si>
  <si>
    <t>https://twitter.com/about_scout</t>
  </si>
  <si>
    <t>https://twitter.com/jltangel1</t>
  </si>
  <si>
    <t>https://twitter.com/thevipe</t>
  </si>
  <si>
    <t>https://twitter.com/tvietor08</t>
  </si>
  <si>
    <t>https://twitter.com/nanncook</t>
  </si>
  <si>
    <t>https://twitter.com/dinoy1230</t>
  </si>
  <si>
    <t>https://twitter.com/lelliaju</t>
  </si>
  <si>
    <t>https://twitter.com/damnelectron</t>
  </si>
  <si>
    <t>https://twitter.com/vickibalfour</t>
  </si>
  <si>
    <t>https://twitter.com/amlwhere</t>
  </si>
  <si>
    <t>https://twitter.com/harvard</t>
  </si>
  <si>
    <t>https://twitter.com/radinstitute</t>
  </si>
  <si>
    <t>https://twitter.com/jeanniesuk</t>
  </si>
  <si>
    <t>https://twitter.com/alexkhan_kr</t>
  </si>
  <si>
    <t>https://twitter.com/joe_rwa</t>
  </si>
  <si>
    <t>https://twitter.com/s88d293</t>
  </si>
  <si>
    <t>https://twitter.com/lindsey</t>
  </si>
  <si>
    <t>https://twitter.com/jaredkushner</t>
  </si>
  <si>
    <t>https://twitter.com/newyorker</t>
  </si>
  <si>
    <t>https://twitter.com/mtgeiger1184</t>
  </si>
  <si>
    <t>https://twitter.com/franciscah3</t>
  </si>
  <si>
    <t>https://twitter.com/tinatinde</t>
  </si>
  <si>
    <t>https://twitter.com/mielo0o</t>
  </si>
  <si>
    <t>https://twitter.com/dscot41194</t>
  </si>
  <si>
    <t>https://twitter.com/pipsuphoesdown</t>
  </si>
  <si>
    <t>https://twitter.com/ianmcohen</t>
  </si>
  <si>
    <t>https://twitter.com/hulseggemarjon</t>
  </si>
  <si>
    <t>https://twitter.com/berkelnicolette</t>
  </si>
  <si>
    <t>https://twitter.com/kingpeterking12</t>
  </si>
  <si>
    <t>https://twitter.com/belindajones68</t>
  </si>
  <si>
    <t>https://twitter.com/blanketcrap</t>
  </si>
  <si>
    <t>https://twitter.com/daam_girl</t>
  </si>
  <si>
    <t>https://twitter.com/rebootbill</t>
  </si>
  <si>
    <t>https://twitter.com/diarioqro</t>
  </si>
  <si>
    <t>https://twitter.com/escsearch</t>
  </si>
  <si>
    <t>https://twitter.com/westfaironline</t>
  </si>
  <si>
    <t>https://twitter.com/robertclaypool6</t>
  </si>
  <si>
    <t>https://twitter.com/metooplace</t>
  </si>
  <si>
    <t>https://twitter.com/sophia96235544</t>
  </si>
  <si>
    <t>https://twitter.com/michelemariemm</t>
  </si>
  <si>
    <t>https://twitter.com/oksoa</t>
  </si>
  <si>
    <t>https://twitter.com/00ger</t>
  </si>
  <si>
    <t>https://twitter.com/marty2634</t>
  </si>
  <si>
    <t>https://twitter.com/muzzgun175</t>
  </si>
  <si>
    <t>https://twitter.com/derekjohnbryant</t>
  </si>
  <si>
    <t>https://twitter.com/bengalralph</t>
  </si>
  <si>
    <t>https://twitter.com/marshallfaulk</t>
  </si>
  <si>
    <t>https://twitter.com/dansileoshow</t>
  </si>
  <si>
    <t>https://twitter.com/nflpafmrplayers</t>
  </si>
  <si>
    <t>https://twitter.com/blmlamarcus</t>
  </si>
  <si>
    <t>https://twitter.com/syfywire</t>
  </si>
  <si>
    <t>https://twitter.com/roch_nrolla</t>
  </si>
  <si>
    <t>https://twitter.com/pingkk__</t>
  </si>
  <si>
    <t>https://twitter.com/pseudologichunt</t>
  </si>
  <si>
    <t>https://twitter.com/red1echo</t>
  </si>
  <si>
    <t>https://twitter.com/mariegrusell</t>
  </si>
  <si>
    <t>https://twitter.com/sonjavonlochow</t>
  </si>
  <si>
    <t>https://twitter.com/burianudo</t>
  </si>
  <si>
    <t>https://twitter.com/frauenfilmfest</t>
  </si>
  <si>
    <t>https://twitter.com/lashaunamonet</t>
  </si>
  <si>
    <t>https://twitter.com/rtdumb</t>
  </si>
  <si>
    <t>https://twitter.com/g0ldenkitty_</t>
  </si>
  <si>
    <t>https://twitter.com/rtserf</t>
  </si>
  <si>
    <t>https://twitter.com/kt_mccoll</t>
  </si>
  <si>
    <t>https://twitter.com/rtpork</t>
  </si>
  <si>
    <t>https://twitter.com/dannajackson</t>
  </si>
  <si>
    <t>https://twitter.com/egging1</t>
  </si>
  <si>
    <t>https://twitter.com/2213ja9</t>
  </si>
  <si>
    <t>https://twitter.com/tikimaximus</t>
  </si>
  <si>
    <t>https://twitter.com/sallystrange</t>
  </si>
  <si>
    <t>https://twitter.com/samhurtzg</t>
  </si>
  <si>
    <t>https://twitter.com/unitedpeoplesd</t>
  </si>
  <si>
    <t>https://twitter.com/kassandra_fred</t>
  </si>
  <si>
    <t>https://twitter.com/god_usa_trump</t>
  </si>
  <si>
    <t>https://twitter.com/katierosman</t>
  </si>
  <si>
    <t>https://twitter.com/mrrobertford</t>
  </si>
  <si>
    <t>https://twitter.com/smashy321</t>
  </si>
  <si>
    <t>https://twitter.com/itswanda</t>
  </si>
  <si>
    <t>https://twitter.com/onebigham</t>
  </si>
  <si>
    <t>https://twitter.com/haskinstheodore</t>
  </si>
  <si>
    <t>https://twitter.com/ldw106</t>
  </si>
  <si>
    <t>https://twitter.com/cas_coalition</t>
  </si>
  <si>
    <t>https://twitter.com/rickysi16087724</t>
  </si>
  <si>
    <t>https://twitter.com/christybis</t>
  </si>
  <si>
    <t>https://twitter.com/raimeygallant</t>
  </si>
  <si>
    <t>https://twitter.com/samholloway1</t>
  </si>
  <si>
    <t>https://twitter.com/bethconluz</t>
  </si>
  <si>
    <t>https://twitter.com/anonymitygone</t>
  </si>
  <si>
    <t>https://twitter.com/joshyr_</t>
  </si>
  <si>
    <t>https://twitter.com/baldheadgyrl</t>
  </si>
  <si>
    <t>https://twitter.com/caraotadigital</t>
  </si>
  <si>
    <t>https://twitter.com/llabanero</t>
  </si>
  <si>
    <t>https://twitter.com/islact</t>
  </si>
  <si>
    <t>https://twitter.com/magigibson</t>
  </si>
  <si>
    <t>https://twitter.com/patutiva</t>
  </si>
  <si>
    <t>https://twitter.com/sarahchensmall</t>
  </si>
  <si>
    <t>https://twitter.com/billbaker</t>
  </si>
  <si>
    <t>https://twitter.com/abaker08</t>
  </si>
  <si>
    <t>https://twitter.com/nrfreeborn</t>
  </si>
  <si>
    <t>https://twitter.com/222t</t>
  </si>
  <si>
    <t>https://twitter.com/ywcausa</t>
  </si>
  <si>
    <t>https://twitter.com/weekdayupdate</t>
  </si>
  <si>
    <t>https://twitter.com/rachelolding</t>
  </si>
  <si>
    <t>https://twitter.com/adinnora</t>
  </si>
  <si>
    <t>https://twitter.com/idunn0pe</t>
  </si>
  <si>
    <t>https://twitter.com/darianmurray</t>
  </si>
  <si>
    <t>https://twitter.com/blkmymorris</t>
  </si>
  <si>
    <t>https://twitter.com/opensesami1</t>
  </si>
  <si>
    <t>https://twitter.com/gauchenews</t>
  </si>
  <si>
    <t>https://twitter.com/margaretatwood</t>
  </si>
  <si>
    <t>https://twitter.com/maryana29983592</t>
  </si>
  <si>
    <t>https://twitter.com/tiacann</t>
  </si>
  <si>
    <t>https://twitter.com/chi_sinfonietta</t>
  </si>
  <si>
    <t>https://twitter.com/gabriellecj</t>
  </si>
  <si>
    <t>https://twitter.com/gay_alcorn</t>
  </si>
  <si>
    <t>https://twitter.com/realrachelsteel</t>
  </si>
  <si>
    <t>https://twitter.com/emilynussbaum</t>
  </si>
  <si>
    <t>https://twitter.com/womenunited9</t>
  </si>
  <si>
    <t>https://twitter.com/metoo_watchdawg</t>
  </si>
  <si>
    <t>https://twitter.com/bluelight02</t>
  </si>
  <si>
    <t>https://twitter.com/lk_pennington</t>
  </si>
  <si>
    <t>https://twitter.com/scallopsrgreat</t>
  </si>
  <si>
    <t>https://twitter.com/tyspirit</t>
  </si>
  <si>
    <t>https://twitter.com/pubphilj</t>
  </si>
  <si>
    <t>https://twitter.com/sarahebond</t>
  </si>
  <si>
    <t>https://twitter.com/ontarioaudit</t>
  </si>
  <si>
    <t>https://twitter.com/drerichoskins</t>
  </si>
  <si>
    <t>https://twitter.com/robertbenzie</t>
  </si>
  <si>
    <t>https://twitter.com/cs0886</t>
  </si>
  <si>
    <t>https://twitter.com/jrpierce</t>
  </si>
  <si>
    <t>https://twitter.com/yezes</t>
  </si>
  <si>
    <t>https://twitter.com/pdugua</t>
  </si>
  <si>
    <t>https://twitter.com/figaro_economie</t>
  </si>
  <si>
    <t>https://twitter.com/helenbrosnan</t>
  </si>
  <si>
    <t>https://twitter.com/thecrimereport</t>
  </si>
  <si>
    <t>https://twitter.com/hlods</t>
  </si>
  <si>
    <t>https://twitter.com/stevyrino</t>
  </si>
  <si>
    <t>https://twitter.com/kittens4milk</t>
  </si>
  <si>
    <t>https://twitter.com/gayrepublicswag</t>
  </si>
  <si>
    <t>https://twitter.com/bookviral</t>
  </si>
  <si>
    <t>https://twitter.com/book_tribe</t>
  </si>
  <si>
    <t>https://twitter.com/rumsrite</t>
  </si>
  <si>
    <t>https://twitter.com/aaaj_la</t>
  </si>
  <si>
    <t>https://twitter.com/scheng_</t>
  </si>
  <si>
    <t>https://twitter.com/phe0nix1</t>
  </si>
  <si>
    <t>https://twitter.com/trinity_hexagon</t>
  </si>
  <si>
    <t>https://twitter.com/madagaskal1</t>
  </si>
  <si>
    <t>https://twitter.com/cindythequeen7</t>
  </si>
  <si>
    <t>https://twitter.com/ayakourasawa</t>
  </si>
  <si>
    <t>https://twitter.com/kinoko1027</t>
  </si>
  <si>
    <t>https://twitter.com/dsumma</t>
  </si>
  <si>
    <t>https://twitter.com/theadvocatemag</t>
  </si>
  <si>
    <t>https://twitter.com/santaviz</t>
  </si>
  <si>
    <t>https://twitter.com/bigdontee</t>
  </si>
  <si>
    <t>https://twitter.com/pocotoeltrotiao</t>
  </si>
  <si>
    <t>https://twitter.com/jefferyburkhead</t>
  </si>
  <si>
    <t>https://twitter.com/michaelanewell_</t>
  </si>
  <si>
    <t>https://twitter.com/dicerod</t>
  </si>
  <si>
    <t>https://twitter.com/ecomandotca</t>
  </si>
  <si>
    <t>https://twitter.com/colettecello</t>
  </si>
  <si>
    <t>https://twitter.com/guzifer007</t>
  </si>
  <si>
    <t>https://twitter.com/arifjamallodhi</t>
  </si>
  <si>
    <t>https://twitter.com/mike_archbold</t>
  </si>
  <si>
    <t>https://twitter.com/shoshpd</t>
  </si>
  <si>
    <t>https://twitter.com/reninoz</t>
  </si>
  <si>
    <t>https://twitter.com/lunamonelle</t>
  </si>
  <si>
    <t>https://twitter.com/gemis46</t>
  </si>
  <si>
    <t>https://twitter.com/kwangsukstangel</t>
  </si>
  <si>
    <t>https://twitter.com/whatmollysaid</t>
  </si>
  <si>
    <t>https://twitter.com/elonawashington</t>
  </si>
  <si>
    <t>https://twitter.com/babyemi2</t>
  </si>
  <si>
    <t>https://twitter.com/mefromdaytoday</t>
  </si>
  <si>
    <t>https://twitter.com/iamgaryallen</t>
  </si>
  <si>
    <t>https://twitter.com/pj_un_jour</t>
  </si>
  <si>
    <t>https://twitter.com/annedkny</t>
  </si>
  <si>
    <t>https://twitter.com/lowiepiro</t>
  </si>
  <si>
    <t>https://twitter.com/baileygarner98</t>
  </si>
  <si>
    <t>https://twitter.com/helautou</t>
  </si>
  <si>
    <t>https://twitter.com/nily</t>
  </si>
  <si>
    <t>https://twitter.com/sarahluxlee</t>
  </si>
  <si>
    <t>https://twitter.com/piperanderson1</t>
  </si>
  <si>
    <t>https://twitter.com/lilliana1017</t>
  </si>
  <si>
    <t>https://twitter.com/saint_morena</t>
  </si>
  <si>
    <t>https://twitter.com/victor_nordgren</t>
  </si>
  <si>
    <t>https://twitter.com/paulinaneuding</t>
  </si>
  <si>
    <t>https://twitter.com/gravdyrkare</t>
  </si>
  <si>
    <t>https://twitter.com/alhorngreni</t>
  </si>
  <si>
    <t>https://twitter.com/chris_dulny</t>
  </si>
  <si>
    <t>https://twitter.com/jwdavoll</t>
  </si>
  <si>
    <t>https://twitter.com/kellyjwise</t>
  </si>
  <si>
    <t>https://twitter.com/vitaljosep71</t>
  </si>
  <si>
    <t>https://twitter.com/jester1436</t>
  </si>
  <si>
    <t>https://twitter.com/weaponsfreee</t>
  </si>
  <si>
    <t>https://twitter.com/red_pleb</t>
  </si>
  <si>
    <t>https://twitter.com/robertgsilvermn</t>
  </si>
  <si>
    <t>https://twitter.com/akeelaahmed</t>
  </si>
  <si>
    <t>https://twitter.com/_prateekyadav_</t>
  </si>
  <si>
    <t>https://twitter.com/roserainelee</t>
  </si>
  <si>
    <t>https://twitter.com/piespeggy</t>
  </si>
  <si>
    <t>https://twitter.com/haifons</t>
  </si>
  <si>
    <t>https://twitter.com/tcboyle</t>
  </si>
  <si>
    <t>https://twitter.com/riley_beukema4</t>
  </si>
  <si>
    <t>https://twitter.com/osteenzoey</t>
  </si>
  <si>
    <t>https://twitter.com/paul_0000</t>
  </si>
  <si>
    <t>https://twitter.com/ijefff</t>
  </si>
  <si>
    <t>https://twitter.com/aviator300</t>
  </si>
  <si>
    <t>https://twitter.com/fiore_eterno</t>
  </si>
  <si>
    <t>https://twitter.com/camina0902</t>
  </si>
  <si>
    <t>https://twitter.com/riotheatherrr</t>
  </si>
  <si>
    <t>https://twitter.com/sweetsare</t>
  </si>
  <si>
    <t>https://twitter.com/henrydavis08</t>
  </si>
  <si>
    <t>https://twitter.com/2027france</t>
  </si>
  <si>
    <t>https://twitter.com/le_figaro</t>
  </si>
  <si>
    <t>https://twitter.com/eugeniebastie</t>
  </si>
  <si>
    <t>https://twitter.com/tcatf_</t>
  </si>
  <si>
    <t>https://twitter.com/bnyaon</t>
  </si>
  <si>
    <t>https://twitter.com/imgenta</t>
  </si>
  <si>
    <t>https://twitter.com/kimkimmwaters</t>
  </si>
  <si>
    <t>https://twitter.com/no_oasis</t>
  </si>
  <si>
    <t>https://twitter.com/ljloch</t>
  </si>
  <si>
    <t>https://twitter.com/leroy_ufc1231</t>
  </si>
  <si>
    <t>https://twitter.com/spadecarrier</t>
  </si>
  <si>
    <t>https://twitter.com/vvallebla</t>
  </si>
  <si>
    <t>https://twitter.com/exclaimdotca</t>
  </si>
  <si>
    <t>https://twitter.com/aliceglass</t>
  </si>
  <si>
    <t>https://twitter.com/jennabe15361971</t>
  </si>
  <si>
    <t>https://twitter.com/tpolresists</t>
  </si>
  <si>
    <t>https://twitter.com/starwarsresists</t>
  </si>
  <si>
    <t>https://twitter.com/kryten_42</t>
  </si>
  <si>
    <t>https://twitter.com/starlordresists</t>
  </si>
  <si>
    <t>https://twitter.com/pleasethink1776</t>
  </si>
  <si>
    <t>https://twitter.com/laurabarton2018</t>
  </si>
  <si>
    <t>https://twitter.com/marvelresists</t>
  </si>
  <si>
    <t>https://twitter.com/lady_pgh</t>
  </si>
  <si>
    <t>https://twitter.com/effieresists</t>
  </si>
  <si>
    <t>https://twitter.com/lunaluvgood2017</t>
  </si>
  <si>
    <t>https://twitter.com/originaljlp</t>
  </si>
  <si>
    <t>https://twitter.com/iche_me</t>
  </si>
  <si>
    <t>https://twitter.com/elastigirl2018</t>
  </si>
  <si>
    <t>https://twitter.com/thor_ofmight</t>
  </si>
  <si>
    <t>https://twitter.com/wwresists</t>
  </si>
  <si>
    <t>https://twitter.com/howardstark2018</t>
  </si>
  <si>
    <t>https://twitter.com/pepperresists</t>
  </si>
  <si>
    <t>https://twitter.com/quoththeraven2</t>
  </si>
  <si>
    <t>https://twitter.com/nothoneywest</t>
  </si>
  <si>
    <t>https://twitter.com/jrhorsting</t>
  </si>
  <si>
    <t>https://twitter.com/american_blonde</t>
  </si>
  <si>
    <t>https://twitter.com/wolv_2018</t>
  </si>
  <si>
    <t>https://twitter.com/catwomanresists</t>
  </si>
  <si>
    <t>https://twitter.com/captsisko2018</t>
  </si>
  <si>
    <t>https://twitter.com/natasharesists</t>
  </si>
  <si>
    <t>https://twitter.com/murribrielil16</t>
  </si>
  <si>
    <t>https://twitter.com/madein8713</t>
  </si>
  <si>
    <t>https://twitter.com/antiquer48</t>
  </si>
  <si>
    <t>https://twitter.com/fangirl31</t>
  </si>
  <si>
    <t>https://twitter.com/lumroom</t>
  </si>
  <si>
    <t>https://twitter.com/cutterkom</t>
  </si>
  <si>
    <t>https://twitter.com/tacostate</t>
  </si>
  <si>
    <t>https://twitter.com/wbaltv11</t>
  </si>
  <si>
    <t>https://twitter.com/capitalmexico</t>
  </si>
  <si>
    <t>https://twitter.com/economiahoymx</t>
  </si>
  <si>
    <t>https://twitter.com/boa_project</t>
  </si>
  <si>
    <t>https://twitter.com/rashmidube</t>
  </si>
  <si>
    <t>https://twitter.com/seanmaloney2</t>
  </si>
  <si>
    <t>https://twitter.com/77murphy3</t>
  </si>
  <si>
    <t>https://twitter.com/p1domo</t>
  </si>
  <si>
    <t>https://twitter.com/cbsla</t>
  </si>
  <si>
    <t>https://twitter.com/willsheehan68</t>
  </si>
  <si>
    <t>https://twitter.com/borderirish</t>
  </si>
  <si>
    <t>https://twitter.com/tomclonan</t>
  </si>
  <si>
    <t>https://twitter.com/thepastorfred</t>
  </si>
  <si>
    <t>https://twitter.com/el_doncruz</t>
  </si>
  <si>
    <t>https://twitter.com/lafourcade</t>
  </si>
  <si>
    <t>https://twitter.com/aylasunny</t>
  </si>
  <si>
    <t>https://twitter.com/nellbound</t>
  </si>
  <si>
    <t>https://twitter.com/altfireaviation</t>
  </si>
  <si>
    <t>https://twitter.com/mrsharrisonford</t>
  </si>
  <si>
    <t>https://twitter.com/dynasty86</t>
  </si>
  <si>
    <t>https://twitter.com/pastorabharris</t>
  </si>
  <si>
    <t>https://twitter.com/nefouu</t>
  </si>
  <si>
    <t>https://twitter.com/desiiah</t>
  </si>
  <si>
    <t>https://twitter.com/nprparallels</t>
  </si>
  <si>
    <t>https://twitter.com/nprgoatsandsoda</t>
  </si>
  <si>
    <t>https://twitter.com/rshellybean</t>
  </si>
  <si>
    <t>https://twitter.com/alyssamastro44</t>
  </si>
  <si>
    <t>https://twitter.com/ccdnqsa</t>
  </si>
  <si>
    <t>https://twitter.com/kfartist</t>
  </si>
  <si>
    <t>https://twitter.com/usafirsttrump</t>
  </si>
  <si>
    <t>https://twitter.com/truthandlove012</t>
  </si>
  <si>
    <t>https://twitter.com/bumble</t>
  </si>
  <si>
    <t>https://twitter.com/meganlovebug13</t>
  </si>
  <si>
    <t>https://twitter.com/nessie_horan</t>
  </si>
  <si>
    <t>https://twitter.com/zainabberry</t>
  </si>
  <si>
    <t>https://twitter.com/cpoppinz</t>
  </si>
  <si>
    <t>https://twitter.com/parry2shawn</t>
  </si>
  <si>
    <t>https://twitter.com/fionalikes</t>
  </si>
  <si>
    <t>https://twitter.com/trulyemilyyy</t>
  </si>
  <si>
    <t>https://twitter.com/rebelliousmag</t>
  </si>
  <si>
    <t>https://twitter.com/teedisme</t>
  </si>
  <si>
    <t>https://twitter.com/jameirodger</t>
  </si>
  <si>
    <t>https://twitter.com/mimimayes13</t>
  </si>
  <si>
    <t>https://twitter.com/wagner_rob</t>
  </si>
  <si>
    <t>https://twitter.com/goodoz</t>
  </si>
  <si>
    <t>https://twitter.com/brunothebridge</t>
  </si>
  <si>
    <t>https://twitter.com/therock7246</t>
  </si>
  <si>
    <t>https://twitter.com/squatch_xxl</t>
  </si>
  <si>
    <t>https://twitter.com/carsandboats1</t>
  </si>
  <si>
    <t>https://twitter.com/baby___del</t>
  </si>
  <si>
    <t>https://twitter.com/wolfman682</t>
  </si>
  <si>
    <t>https://twitter.com/maga_army</t>
  </si>
  <si>
    <t>https://twitter.com/jmylea1</t>
  </si>
  <si>
    <t>https://twitter.com/mrsgoodoz</t>
  </si>
  <si>
    <t>https://twitter.com/mememayo96</t>
  </si>
  <si>
    <t>https://twitter.com/beetlejuice7246</t>
  </si>
  <si>
    <t>https://twitter.com/stevemoniz1</t>
  </si>
  <si>
    <t>https://twitter.com/terri101092</t>
  </si>
  <si>
    <t>https://twitter.com/lmchristi1</t>
  </si>
  <si>
    <t>https://twitter.com/jimgagnon6</t>
  </si>
  <si>
    <t>https://twitter.com/staggerlee422</t>
  </si>
  <si>
    <t>https://twitter.com/arnoldziffle18</t>
  </si>
  <si>
    <t>https://twitter.com/punkin682</t>
  </si>
  <si>
    <t>https://twitter.com/vanessal43</t>
  </si>
  <si>
    <t>https://twitter.com/enrico_picone</t>
  </si>
  <si>
    <t>https://twitter.com/jubilee_7double</t>
  </si>
  <si>
    <t>https://twitter.com/jeffgar41456759</t>
  </si>
  <si>
    <t>https://twitter.com/kengrimes9</t>
  </si>
  <si>
    <t>https://twitter.com/mrtimwalsh</t>
  </si>
  <si>
    <t>https://twitter.com/mmobaez</t>
  </si>
  <si>
    <t>https://twitter.com/njpcyji</t>
  </si>
  <si>
    <t>https://twitter.com/g_bost</t>
  </si>
  <si>
    <t>https://twitter.com/paulavasan</t>
  </si>
  <si>
    <t>https://twitter.com/senmartygolden</t>
  </si>
  <si>
    <t>https://twitter.com/fightbackbr</t>
  </si>
  <si>
    <t>https://twitter.com/mango_fem77</t>
  </si>
  <si>
    <t>https://twitter.com/demisexualducky</t>
  </si>
  <si>
    <t>https://twitter.com/agatha79s</t>
  </si>
  <si>
    <t>https://twitter.com/miuellie</t>
  </si>
  <si>
    <t>https://twitter.com/j_m_fitzgerald</t>
  </si>
  <si>
    <t>https://twitter.com/groutenberg</t>
  </si>
  <si>
    <t>https://twitter.com/ivanka</t>
  </si>
  <si>
    <t>https://twitter.com/amymaiden</t>
  </si>
  <si>
    <t>https://twitter.com/richardthewatts</t>
  </si>
  <si>
    <t>https://twitter.com/violetsohee</t>
  </si>
  <si>
    <t>https://twitter.com/marinabonnefoi</t>
  </si>
  <si>
    <t>https://twitter.com/saraclmt</t>
  </si>
  <si>
    <t>https://twitter.com/megynkelly</t>
  </si>
  <si>
    <t>https://twitter.com/20committee</t>
  </si>
  <si>
    <t>https://twitter.com/patribotics</t>
  </si>
  <si>
    <t>https://twitter.com/fbiwfo</t>
  </si>
  <si>
    <t>https://twitter.com/brandyzadrozny</t>
  </si>
  <si>
    <t>https://twitter.com/marinkat</t>
  </si>
  <si>
    <t>https://twitter.com/berkeleyside</t>
  </si>
  <si>
    <t>https://twitter.com/thomaspeel1</t>
  </si>
  <si>
    <t>https://twitter.com/palantirtech</t>
  </si>
  <si>
    <t>https://twitter.com/coinbase</t>
  </si>
  <si>
    <t>https://twitter.com/sarahcuda</t>
  </si>
  <si>
    <t>https://twitter.com/rehmanyasmin</t>
  </si>
  <si>
    <t>https://twitter.com/fightmediabias</t>
  </si>
  <si>
    <t>https://twitter.com/ralstonreports</t>
  </si>
  <si>
    <t>https://twitter.com/iamdarylleon</t>
  </si>
  <si>
    <t>https://twitter.com/sccbarassn</t>
  </si>
  <si>
    <t>https://twitter.com/wsjopinion</t>
  </si>
  <si>
    <t>https://twitter.com/acarlson1018</t>
  </si>
  <si>
    <t>https://twitter.com/jawillick</t>
  </si>
  <si>
    <t>https://twitter.com/syriacham</t>
  </si>
  <si>
    <t>https://twitter.com/orejachica</t>
  </si>
  <si>
    <t>https://twitter.com/analuzvaladez</t>
  </si>
  <si>
    <t>https://twitter.com/paulnew2325</t>
  </si>
  <si>
    <t>https://twitter.com/thescarofj</t>
  </si>
  <si>
    <t>https://twitter.com/kingchip</t>
  </si>
  <si>
    <t>https://twitter.com/meyrosen</t>
  </si>
  <si>
    <t>https://twitter.com/kayjo2015</t>
  </si>
  <si>
    <t>https://twitter.com/qjinp</t>
  </si>
  <si>
    <t>https://twitter.com/runiac2</t>
  </si>
  <si>
    <t>https://twitter.com/mericanbyforce</t>
  </si>
  <si>
    <t>https://twitter.com/shinyeram69</t>
  </si>
  <si>
    <t>https://twitter.com/mirandambailey</t>
  </si>
  <si>
    <t>https://twitter.com/qz</t>
  </si>
  <si>
    <t>https://twitter.com/diandralowe</t>
  </si>
  <si>
    <t>https://twitter.com/recorriada</t>
  </si>
  <si>
    <t>https://twitter.com/leeclarion</t>
  </si>
  <si>
    <t>https://twitter.com/ska827</t>
  </si>
  <si>
    <t>https://twitter.com/gongmudo2359</t>
  </si>
  <si>
    <t>https://twitter.com/truthbetold_irl</t>
  </si>
  <si>
    <t>https://twitter.com/melissa31920880</t>
  </si>
  <si>
    <t>https://twitter.com/kclynne27</t>
  </si>
  <si>
    <t>https://twitter.com/nikkirojo4life</t>
  </si>
  <si>
    <t>https://twitter.com/kimkk0buk</t>
  </si>
  <si>
    <t>https://twitter.com/eldacantu</t>
  </si>
  <si>
    <t>https://twitter.com/maryilaward</t>
  </si>
  <si>
    <t>https://twitter.com/awbolympia</t>
  </si>
  <si>
    <t>https://twitter.com/xagathon</t>
  </si>
  <si>
    <t>https://twitter.com/mdemulher</t>
  </si>
  <si>
    <t>https://twitter.com/joesmithnbc</t>
  </si>
  <si>
    <t>https://twitter.com/cheeseman1984</t>
  </si>
  <si>
    <t>https://twitter.com/poup69</t>
  </si>
  <si>
    <t>https://twitter.com/cbcradioq</t>
  </si>
  <si>
    <t>https://twitter.com/melaniejoly</t>
  </si>
  <si>
    <t>https://twitter.com/gircontact</t>
  </si>
  <si>
    <t>https://twitter.com/thegeeoffdigest</t>
  </si>
  <si>
    <t>https://twitter.com/rdtbook</t>
  </si>
  <si>
    <t>https://twitter.com/cowboy__jesse01</t>
  </si>
  <si>
    <t>https://twitter.com/lumiereduciel</t>
  </si>
  <si>
    <t>https://twitter.com/rc_ml</t>
  </si>
  <si>
    <t>https://twitter.com/vgaudreau</t>
  </si>
  <si>
    <t>https://twitter.com/dlessard1947</t>
  </si>
  <si>
    <t>https://twitter.com/stephaneleclair</t>
  </si>
  <si>
    <t>https://twitter.com/moeru_bl</t>
  </si>
  <si>
    <t>https://twitter.com/planet_belfast</t>
  </si>
  <si>
    <t>https://twitter.com/bananahoe</t>
  </si>
  <si>
    <t>https://twitter.com/cairnguidance</t>
  </si>
  <si>
    <t>https://twitter.com/siecus</t>
  </si>
  <si>
    <t>https://twitter.com/advocatestweets</t>
  </si>
  <si>
    <t>https://twitter.com/liz_cairn</t>
  </si>
  <si>
    <t>https://twitter.com/treandadukes</t>
  </si>
  <si>
    <t>https://twitter.com/ujy71908023</t>
  </si>
  <si>
    <t>https://twitter.com/grainnsg</t>
  </si>
  <si>
    <t>https://twitter.com/rashidaldosari</t>
  </si>
  <si>
    <t>https://twitter.com/voteout2018</t>
  </si>
  <si>
    <t>https://twitter.com/robmichaelson</t>
  </si>
  <si>
    <t>https://twitter.com/minsumi77</t>
  </si>
  <si>
    <t>https://twitter.com/vc_watcher</t>
  </si>
  <si>
    <t>https://twitter.com/laniep</t>
  </si>
  <si>
    <t>https://twitter.com/omelete</t>
  </si>
  <si>
    <t>https://twitter.com/lawrencsexy</t>
  </si>
  <si>
    <t>https://twitter.com/dondorey1</t>
  </si>
  <si>
    <t>https://twitter.com/conceptgrp</t>
  </si>
  <si>
    <t>https://twitter.com/9pt</t>
  </si>
  <si>
    <t>https://twitter.com/michelalonzod</t>
  </si>
  <si>
    <t>https://twitter.com/triglicerido</t>
  </si>
  <si>
    <t>https://twitter.com/homomagnolia</t>
  </si>
  <si>
    <t>https://twitter.com/signewenneberg</t>
  </si>
  <si>
    <t>https://twitter.com/dateaninmate</t>
  </si>
  <si>
    <t>https://twitter.com/getongab</t>
  </si>
  <si>
    <t>https://twitter.com/restartcorea</t>
  </si>
  <si>
    <t>https://twitter.com/ishiitakaaki</t>
  </si>
  <si>
    <t>https://twitter.com/1999minazuki4ka</t>
  </si>
  <si>
    <t>https://twitter.com/eliza1581</t>
  </si>
  <si>
    <t>https://twitter.com/josepertusafm</t>
  </si>
  <si>
    <t>https://twitter.com/freedm_of_spch</t>
  </si>
  <si>
    <t>bbcwomanshour
Where has #metoo left the art of
seduction? @AgnesCPoirier offers
a French perspective, on this month's
LNWH with @laurenlaverne @BBCWomansHour
https://t.co/TxtdCkkW5A https://t.co/qN3Ixnl4TO</t>
  </si>
  <si>
    <t xml:space="preserve">laurenlaverne
</t>
  </si>
  <si>
    <t>penamerican
Writers respond to the #MeToo movement.
Our #PENtownhall featuring @collier,
@rebel19, @mashagessen, @wesyang,
@Egangoonsquad, &amp;amp; @SuzanneNossel.
2/28. https://t.co/8Z4nSAja3s</t>
  </si>
  <si>
    <t xml:space="preserve">suzannenossel
</t>
  </si>
  <si>
    <t xml:space="preserve">egangoonsquad
</t>
  </si>
  <si>
    <t>theinfluencemag
From #MeToo to domestic abuse and
infanticide, the horrors women
and girls face around the world
are overwhelming, but the Church
cannot turn away. @madamspeaker
@ivpacademic @ElaineStorkey https://t.co/tG0XxfqkeM</t>
  </si>
  <si>
    <t xml:space="preserve">elainestorkey
</t>
  </si>
  <si>
    <t xml:space="preserve">ivpacademic
</t>
  </si>
  <si>
    <t>valuesandframes
He who shapes the story creates
'the truth'. But #MeToo #Timesup
rise in decibel level provides
resonance for women’s narratives:
@MonicaLewinsky in @VanityFair
notes importance of @george lakoff
#framing. Important stuff for understanding
complexities + context (w' compassion)
https://t.co/CH8w21AC3I</t>
  </si>
  <si>
    <t xml:space="preserve">george
</t>
  </si>
  <si>
    <t>amamarston
What #MeToo shows about the value
of being #TypeR &amp;amp; #TransformativeResilience.
Inspiring story abt. #MeTooNatSec
from @wendyranderson https://t.co/JMtW1ej86o
@Slate @BetterLifeLab @public_affairs
@HachetteUS @wtrmrk</t>
  </si>
  <si>
    <t xml:space="preserve">wtrmrk
</t>
  </si>
  <si>
    <t xml:space="preserve">hachetteus
</t>
  </si>
  <si>
    <t xml:space="preserve">public_affairs
</t>
  </si>
  <si>
    <t xml:space="preserve">wendyranderson
</t>
  </si>
  <si>
    <t>the_nopebook
#MeToo, a poetry anthology by and
for women, will be released on
8th March. Ahead of its publication,
poet Deborah Alma (@emergencypoet)
talks about the book’s origins.
https://t.co/FNxEPO1yjb</t>
  </si>
  <si>
    <t xml:space="preserve">emergencypoet
</t>
  </si>
  <si>
    <t>sydbrownstone
Seattle people: Don't click on
the reactionary hot takes about
consent and #MeToo. Instead, come
have a drink with me, @KCSARC,
and @seattletimes reporter @pgcornwell
tomorrow night while we break down
fact from fiction. https://t.co/lRGVRAxS14</t>
  </si>
  <si>
    <t xml:space="preserve">pgcornwell
</t>
  </si>
  <si>
    <t xml:space="preserve">seattletimes
</t>
  </si>
  <si>
    <t xml:space="preserve">kcsarc
</t>
  </si>
  <si>
    <t>oharaplay
Maureen O’ Hara lives on in the
#MeToo #TimesUp movement. The struggles
she faced can be seen in “Queen
of Technicolor”, a play that reveals
the person behind the icon. Thank
you @DeirdreOKane1 @IFTA for remembering
this truly brilliant person #maueenohara
#queenoftechnicolor https://t.co/x1TEMqUXH3</t>
  </si>
  <si>
    <t xml:space="preserve">ifta
</t>
  </si>
  <si>
    <t xml:space="preserve">deirdreokane1
</t>
  </si>
  <si>
    <t>lawyerberlin
Ach sieh mal einer an: Bei meiner
Recherche zum #Kinderkanal und
der Veruntreuung von Gebühren sowie
#metoo-Problemen stößt man auf
"Korruption und krumme Geschäfte"
beim @MDR. Man muss diesen Sumpf
endlich trocken legen. #MDR https://t.co/NKep3gM4iV</t>
  </si>
  <si>
    <t xml:space="preserve">mdr
</t>
  </si>
  <si>
    <t>anthony23bryant
#deleteuber #DeleteUber #MeToo
#Metoomovement #metoo #MeTooUber
@loosewomen @WomensHealthMag @WomAgainstUber
@womensmarch @UN_Women @WEP_UK
@womenshealth @BBCWomansHour @WOMAN
@TheSingleWoman @WomansDay #WomensSixNations
#womaninbiz https://t.co/Fxkk3sr3JA</t>
  </si>
  <si>
    <t xml:space="preserve">womansday
</t>
  </si>
  <si>
    <t xml:space="preserve">thesinglewoman
</t>
  </si>
  <si>
    <t xml:space="preserve">woman
</t>
  </si>
  <si>
    <t xml:space="preserve">womenshealth
</t>
  </si>
  <si>
    <t xml:space="preserve">wep_uk
</t>
  </si>
  <si>
    <t>ykjetset
Does #MeToo change #Japan? #MeToo
が #日本 を良くするかは分からない。しかし著名人である #三橋貴明，#式守伊之助，#日馬富士，#岸勇希
のハラスメント，暴力に被害者が声を挙げたのは事実。最初に声を挙げた
#伊藤詩織 さんの行動が社会を変えつつある。@ouenshiori
https://t.co/CQ8LINiN60</t>
  </si>
  <si>
    <t xml:space="preserve">ouenshiori
</t>
  </si>
  <si>
    <t>bossycowgurl84
@TwitchyTeam 2 women who refuse
to become #Victims of any kind!
#MeToo #NRA #2A #StudentsStandUp
but these women stood up so they
wouldn't be victims. #CloserNation
#GunFreeZonesKill #Parkland #ParklandStudentsSpeak
#ParklandShooting #FloridaSchoolShooting
#MAGA @POTUS @realDonaldTump 🤠</t>
  </si>
  <si>
    <t xml:space="preserve">realdonaldtump
</t>
  </si>
  <si>
    <t>paris_thierry
Drôle de monde #MeToo ou #BalanceTonPorc
dans lequel une cagnotte pour un
présumé multi-violeur atteint des
sommets alors que les nombreuses
victimes présumées restent seules...
#Ramadan @Henda_Ayari @JSuisChristelle
#FreeRaif https://t.co/5plxWFd7Q8</t>
  </si>
  <si>
    <t xml:space="preserve">jsuischristelle
</t>
  </si>
  <si>
    <t xml:space="preserve">henda_ayari
</t>
  </si>
  <si>
    <t>guptillanne
@NewYorker #SexualPredatorInChief
beginnings...#MeToo @realDonaldTrump
@IvankaTrump @jaredkushner @SenatorCollins
@LindseyGrahamSC @SpeakerRyan @GrassleyPress
@lisamurkowski @clairecmc @SpeakerRyan
https://t.co/zoeRvm35vb</t>
  </si>
  <si>
    <t xml:space="preserve">clairecmc
</t>
  </si>
  <si>
    <t xml:space="preserve">lisamurkowski
</t>
  </si>
  <si>
    <t xml:space="preserve">grassleypress
</t>
  </si>
  <si>
    <t xml:space="preserve">lindseygrahamsc
</t>
  </si>
  <si>
    <t>tonyagjprince
I will not support, endorse, or
take part in any #MeToo project
that doesn't properly credit, consult,
&amp;amp; somehow compensate founder
@TaranaBurke. The erasure of the
important work of Black women is
NOT acceptable. @DMVBlackLives
@_firststudents @BlackDeanMagic
@softspokn1</t>
  </si>
  <si>
    <t xml:space="preserve">elise_flowers
</t>
  </si>
  <si>
    <t xml:space="preserve">darlingebony
</t>
  </si>
  <si>
    <t xml:space="preserve">tananarivedue
</t>
  </si>
  <si>
    <t xml:space="preserve">tinu
</t>
  </si>
  <si>
    <t xml:space="preserve">venkaylahaynes
</t>
  </si>
  <si>
    <t xml:space="preserve">softspokn1
</t>
  </si>
  <si>
    <t xml:space="preserve">blackdeanmagic
</t>
  </si>
  <si>
    <t xml:space="preserve">_firststudents
</t>
  </si>
  <si>
    <t xml:space="preserve">dmvblacklives
</t>
  </si>
  <si>
    <t>sharemylesson
New collection! Find resources
in response to the #MeToo &amp;amp;
#MeTooK12 movements. Discover new
ways to promote healthy relationships
&amp;amp; combat harassment. https://t.co/OvGYDKrAGJ
#TimesUp @WithoutViolence @MorningsideCtr
@SSAISorg @ADL_Education @GLSEN_Education
@AFTUnion https://t.co/b68c0oBKlT</t>
  </si>
  <si>
    <t xml:space="preserve">glsen_education
</t>
  </si>
  <si>
    <t xml:space="preserve">adl_education
</t>
  </si>
  <si>
    <t xml:space="preserve">morningsidectr
</t>
  </si>
  <si>
    <t>innercitypress
Review: At Geneva #HRC37, UNSG
@AntonioGuterres Brags of His Work
in #Myanmar, Ignores #Cameroon
&amp;amp; India #MeToo as with Global
Communicator @Alison_Smale continues
censorship, UN Faces Staff Strike
https://t.co/tfdNBWXXHJ https://t.co/3ybLFBQRdl</t>
  </si>
  <si>
    <t xml:space="preserve">alison_smale
</t>
  </si>
  <si>
    <t>pccsbooks
Call for chapters. #MeToo: Survivors
of sexual violence as counsellors
and psychotherapists. PCCS Books
(2019). Information for potential
contributors can be found here
https://t.co/3iynH2mjDS Please
contact editors @socandtherapy
Deborah A. Lee and @emmapalmer2018
Emma Palmer https://t.co/VpAxUogQ8c</t>
  </si>
  <si>
    <t xml:space="preserve">emmapalmer2018
</t>
  </si>
  <si>
    <t xml:space="preserve">socandtherapy
</t>
  </si>
  <si>
    <t>ourdumbpotus
Hey @realDonaldTrump here are some
other words from Rev. Graham you
should consider... https://t.co/SqluOCH0l9
on #MeToo: “Sin always involves
a slippery slope of secrets that
will eventually be revealed...
Live a life that would please [God].”
https://t.co/238uU6HvVh</t>
  </si>
  <si>
    <t>axumhq
Such a great experience with Seneca
Williams. Interviewed me about
Leadership, sexual harassment,
sexploitation &amp;amp; the #MeToo
movement and more. Wonderful host.
Thought provoking discussion. #MakeMovesMonday
https://t.co/EspP3GDjhG</t>
  </si>
  <si>
    <t>onceadeeva
RT @Wolfe321: Radio host loses
job after sexual comments on teen
Olympian. But anyone who complained
is a “sexist crybaby.” #MeToo https:/…</t>
  </si>
  <si>
    <t>wolfe321
Radio host loses job after sexual
comments on teen Olympian. But
anyone who complained is a “sexist
crybaby.” #MeToo https://t.co/yv18z1qJAG</t>
  </si>
  <si>
    <t>polyjv
Monica Lewinsky: Emerging from
“the House of Gaslight” in the
Age of #MeToo https://t.co/3pEYSCLTpt</t>
  </si>
  <si>
    <t>yj_jini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</si>
  <si>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 의미일까…
다음 주 개봉하는 영화 "게이트"에도 이경영이 주연으로
나온다… https://t.co/MeamWQHk8q</t>
  </si>
  <si>
    <t>ssz112224
RT @AristeguiOnline: Corea del
Sur se une a campaña global #MeToo
contra violencia sexual https://t.co/HUzkoen5gp
https://t.co/LATUm8086t</t>
  </si>
  <si>
    <t>aristeguionline
Corea del Sur se une a campaña
global #MeToo contra violencia
sexual https://t.co/HUzkoen5gp
https://t.co/JCWzPK3I4F</t>
  </si>
  <si>
    <t>floressmarc
RT @AristeguiOnline: Corea del
Sur se une a campaña global #MeToo
contra violencia sexual https://t.co/HUzkoen5gp
https://t.co/LATUm8086t</t>
  </si>
  <si>
    <t>therealrhysmwyn
'Fideo' gan PMT (Pryd Ma Te) am
gael ei chwarae ar y sioe heno
#MeToo @BBCRadioCymru https://t.co/1FWEGPWwnh</t>
  </si>
  <si>
    <t xml:space="preserve">bbcradiocymru
</t>
  </si>
  <si>
    <t>nestnant
RT @therealrhysmwyn: 'Fideo' gan
PMT (Pryd Ma Te) am gael ei chwarae
ar y sioe heno #MeToo @BBCRadioCymru
https://t.co/1FWEGPWwnh</t>
  </si>
  <si>
    <t>ldsway67
RT @OnePunchiMickey: "정치인"이라고 뒤에
숨어서 온갖 나쁜짓 하는 것들이 있습니다. #Metoo
운동 제대로 하자. #자유당+#바른당(=새누리당) 성추행
일지가 있습니다. 자유당 바른당 폐당하는게 맞습니다. 국회에
발 못 딛게 해…</t>
  </si>
  <si>
    <t>onepunchimickey
#Metoo 박정희 대학생들 옆에 끼고 술판 벌이고 유부녀
불러다 술 접대 시키고. 이정도면 무덤 다시 파야 하는거
아닙니까? 홍준표 김무성. 얘들도 정계 은퇴 시켜야 하고.
우리 #미투 운동 할거면 제대로 합시다. 정치하는 양반들이
저러고 있는데 누가 제대로 하겠음??</t>
  </si>
  <si>
    <t>swechris97
@chanelefi #MeToo #MeTwo</t>
  </si>
  <si>
    <t xml:space="preserve">chanelefi
</t>
  </si>
  <si>
    <t>webberwit
#MeToo https://t.co/uFkK4bExLH</t>
  </si>
  <si>
    <t>matchintfund
Meet the badass Afghan woman who
has resolved 50 cases of abuse
against women, and helped detain
21 men accused of violence against
women in just one year. #Afghanistan
#law #MeToo #TimesUp https://t.co/t48zCJeTq9</t>
  </si>
  <si>
    <t>fiachragibbons
RT @BBCWomansHour: Where has #metoo
left the art of seduction? @AgnesCPoirier
offers a French perspective, on
this month's LNWH with @laure…</t>
  </si>
  <si>
    <t xml:space="preserve">laure
</t>
  </si>
  <si>
    <t xml:space="preserve">agnescpoirier
</t>
  </si>
  <si>
    <t>jacklegtweeter
@jaketapper Hey Jake, with Monica
Lewinski releasing statements about
the #MeToo movement &amp;amp; Pres.
Clinton, I’m sure you’ll reach
out to ask her about it. Since
it isn’t inappropriate to ask a
daughter about these issues, I’m
sure you’ll press her on other
allegations too, right? Jake? Jake?</t>
  </si>
  <si>
    <t>koekemeneer
@NlvdP #metoo 🙈</t>
  </si>
  <si>
    <t xml:space="preserve">nlvdp
</t>
  </si>
  <si>
    <t>honorayork2
There are times when shit happens.
And then there’s when excellent
shit happens. #MeToo #TimesUp https://t.co/MPB3kJzBsA</t>
  </si>
  <si>
    <t xml:space="preserve">wesyang
</t>
  </si>
  <si>
    <t>fishinwaterprod
RT @PENamerican: Writers respond
to the #MeToo movement. Our #PENtownhall
featuring @collier, @rebel19, @mashagessen,
@wesyang, @Egangoonsq…</t>
  </si>
  <si>
    <t xml:space="preserve">mashagessen
</t>
  </si>
  <si>
    <t xml:space="preserve">rebel19
</t>
  </si>
  <si>
    <t xml:space="preserve">collier
</t>
  </si>
  <si>
    <t>stephensgarrick
#ResistanceMovement #Parkland #EmptyThePews
#TakeAKnee #unhackthevote #MarchForOurLives
#EmmaforChange #MAGA #Trump2020
#Republicans #GOPTaxScam #GOP #BlackLivesMatter
#MeToo #LGBTQIA #WomensMarch #DACA
#DACADreamers #VoteThemAllOut #Vote100</t>
  </si>
  <si>
    <t>jhubbard99
The latest The John Hubbard Daily!
https://t.co/Gf9irbwqdD #metoo</t>
  </si>
  <si>
    <t>randler14
Monica Lewinsky is back!!! She
identifies herself as part of #MeToo
and a victim of “abuse of power”
in a consensual sexual relationship.
She was recently diagnosed as suffering
from PTSD. I would love to know
what Hillary Clinton has to say
about this, but I can probably
guess.</t>
  </si>
  <si>
    <t>seijianstyle
RT @kimminseoyoung: 만화계 #MeToo
는 이미 2016년 [불공정노동행위 및 성폭력 사례집]이
있었으나, 나는 이 성폭력 사례집이 발간 된 바로 당일
'만화가의 날'에 모 원로 만화가에게 성희롱을 당했다.
그 사례집의 가해자들 역시…</t>
  </si>
  <si>
    <t>kimminseoyoung
만화계 #Metoo 모든 피해자를 응원하며, 피해자를 단지
피해자1로만 바라보려는 시도를 거부한다. https://t.co/CsCJeyYkMk</t>
  </si>
  <si>
    <t>entoni_fr
On est d'accord que le début de
#ForrestGump serait un scandale
aujourd'hui feat manspreading et
harcèlement de rue ? 🙄 #BalanceTonPorc
#Metoo</t>
  </si>
  <si>
    <t>kayzed14
"We watched the wholesale dissection
of a young, unknown woman—me—who,
due to legal quarantine, was unable
to speak out on her own behalf."
totally #MeToo https://t.co/kBh37IQVOQ</t>
  </si>
  <si>
    <t>holmgren85
Monica Lewinsky says #MeToo movement
changed her view of Bill Clinton
affair https://t.co/h6aLy1h32f</t>
  </si>
  <si>
    <t>tb_times
'Red Sparrow' a sadistic, gratuitous
movie somehow made in the #metoo
era https://t.co/qYxeEKz1Bt @TB_Times</t>
  </si>
  <si>
    <t>stevepersall
RT @TB_Times: 'Red Sparrow' a sadistic,
gratuitous movie somehow made in
the #metoo era https://t.co/qYxeEKz1Bt
@TB_Times</t>
  </si>
  <si>
    <t>dashannestokes
Trump not only admitted to being
a predator and told people to "Grab
em by the p*ssy," but bragged about
getting away with peeing at naked
children at Miss Teen USA. People
need to open their eyes--and stop
enabling sexual assault. #metoo
#resist #trump</t>
  </si>
  <si>
    <t>erinlynh
Using #metoo to speak for another
woman, especially when it’s motivated
by anger is worse than low. It’s
disgusting.</t>
  </si>
  <si>
    <t>guro_park
RT @luvyujoo: 일 때문에 시카고에 왔는데 가방에
분홍색 #MeToo 배지를 붙이고 다니는 여자들이 많이
눈에 띈다. 마주칠 때 마다 배지를 가리키며 “me too”
라고 말했는데, 그들도 아무 질문 없이 반갑게 웃어주며
“me too” 라…</t>
  </si>
  <si>
    <t>luvyujoo
일 때문에 시카고에 왔는데 가방에 분홍색 #MeToo 배지를
붙이고 다니는 여자들이 많이 눈에 띈다. 마주칠 때 마다
배지를 가리키며 “me too” 라고 말했는데, 그들도
아무 질문 없이 반갑게 웃어주며 “me too” 라고 대답해주는
게 참 좋다. 우린 서로를 소리내서, 그리고 이렇게 조용하게
응원한다.</t>
  </si>
  <si>
    <t>asknauf
RT @sydbrownstone: Seattle people:
Don't click on the reactionary
hot takes about consent and #MeToo.
Instead, come have a drink with
me, @…</t>
  </si>
  <si>
    <t>shekelchen
Denn es betrifft uns alle! #metoo
#120dB https://t.co/rWSTkCvhH9</t>
  </si>
  <si>
    <t>huffpostmexico
El trend #YoNoDenuncio impulsa
a víctimas de abuso sexual a hablar
de su situación. #MeToo #Abuso
https://t.co/mAufalJJbL https://t.co/bvhhiZ4pD0</t>
  </si>
  <si>
    <t>bostonherald
Boston Herald Editorial: #MeToo
overreach #mapoli https://t.co/TQXcGlLfy2</t>
  </si>
  <si>
    <t>katehege
@Missi_Carter @karaaley @sfpelosi
@CherylAoife @CallMcclintock @AMYCHAMP
@SierraResistor @dadkind @pfluegers
@JuliaSween @CA_Dem @Morse4America
@LaMillsGarrett @Michlbilodeau
#MeToo</t>
  </si>
  <si>
    <t xml:space="preserve">michlbilodeau
</t>
  </si>
  <si>
    <t xml:space="preserve">lamillsgarrett
</t>
  </si>
  <si>
    <t xml:space="preserve">morse4america
</t>
  </si>
  <si>
    <t xml:space="preserve">ca_dem
</t>
  </si>
  <si>
    <t xml:space="preserve">juliasween
</t>
  </si>
  <si>
    <t xml:space="preserve">pfluegers
</t>
  </si>
  <si>
    <t xml:space="preserve">dadkind
</t>
  </si>
  <si>
    <t xml:space="preserve">sierraresistor
</t>
  </si>
  <si>
    <t xml:space="preserve">amychamp
</t>
  </si>
  <si>
    <t xml:space="preserve">callmcclintock
</t>
  </si>
  <si>
    <t xml:space="preserve">cherylaoife
</t>
  </si>
  <si>
    <t xml:space="preserve">sfpelosi
</t>
  </si>
  <si>
    <t xml:space="preserve">karaaley
</t>
  </si>
  <si>
    <t xml:space="preserve">missi_carter
</t>
  </si>
  <si>
    <t>hiphop_militant
Affaire #Darmanin : la seconde
plaignante raconte les multiples
échanges #BalanceTonPorc #MeToo
https://t.co/Ia3my5Qx9y</t>
  </si>
  <si>
    <t>arjpascal
RT @hiphop_militant: Affaire #Darmanin
: la seconde plaignante raconte
les multiples échanges #BalanceTonPorc
#MeToo https://t.co/Ia3my5Qx9y</t>
  </si>
  <si>
    <t>daisykhan
Please read, specially noted..
#SaudiArabia is taking measures
against sexual harrasment. @WISE_Leaders
@WomenintheWorld @muslimwomenc
@sister_hood_mag #MosqueMeToo #MeToo
https://t.co/1SAbydE8kk</t>
  </si>
  <si>
    <t xml:space="preserve">sister_hood_mag
</t>
  </si>
  <si>
    <t xml:space="preserve">muslimwomenc
</t>
  </si>
  <si>
    <t xml:space="preserve">wise_leaders
</t>
  </si>
  <si>
    <t xml:space="preserve">womenintheworld
</t>
  </si>
  <si>
    <t>ericmoo91919605
RT @AmyMek: MEDIA &amp;amp; LIBERAL
BLACKOUT This is the REAL #MeToo
Movement! HELP MAGNIFY THEIR VOICES
German women have launched a campaign
ca…</t>
  </si>
  <si>
    <t>amymek
MEDIA &amp;amp; LIBERAL BLACKOUT This
is the REAL #MeToo Movement! HELP
MAGNIFY THEIR VOICES German women
have launched a campaign called
#120db to lend a voice to women
who have been physically or sexually
attacked as a result of mass Jihadi
"Refugee" policies #SaturdayMorning
#AMJoy https://t.co/yOcnNgLPDI</t>
  </si>
  <si>
    <t>bodasglitz
#BODASGLITZ #AccesoriosParaNoviasyBodas
#Exclusivo #Stickers #IDo #MeToo
#Love #JustMarried #LoMejorParaTi
#VenyEnamorate https://t.co/o1GlIYO9du</t>
  </si>
  <si>
    <t>toddylittman
This is what #MeToo now looks like.
Way to go #Hollywood and other
wealthy #Progressives pushing for
#GenderDysphoria acceptance! You
really won it on this one hahaha
https://t.co/4mwX3e9PFh</t>
  </si>
  <si>
    <t>rinsunflower076
RT @vonny_bravo: Still staring
into the abyss. We see you. #metoo
#timesup https://t.co/qnCvrkG6sX</t>
  </si>
  <si>
    <t>vonny_bravo
Still staring into the abyss. We
see you. #metoo #timesup https://t.co/qnCvrkG6sX</t>
  </si>
  <si>
    <t>bahraboard
#BAHRAMarch will feature Steve
Bogue talking about #SexualHarassment
&amp;amp; the #metoo movement. RSVP
today 3/21 @woodenlegsbrew https://t.co/FiKqrpyyAN</t>
  </si>
  <si>
    <t xml:space="preserve">woodenlegsbrew
</t>
  </si>
  <si>
    <t>wyndall93
RT @BAHRABoard: #BAHRAMarch will
feature Steve Bogue talking about
#SexualHarassment &amp;amp; the #metoo
movement. RSVP today 3/21 @woodenlegsbrew…</t>
  </si>
  <si>
    <t>cajunsmiley
RT @MonicaLewinsky: Me on #MeToo
#Timesup (...and some other thoughts)
for @VanityFair @VFHIVE https://t.co/u9Ta13RWqB</t>
  </si>
  <si>
    <t xml:space="preserve">vfhive
</t>
  </si>
  <si>
    <t xml:space="preserve">vanityfair
</t>
  </si>
  <si>
    <t>monicalewinsky
Me on #MeToo #Timesup (...and some
other thoughts) for @VanityFair
@VFHIVE https://t.co/u9Ta13RWqB</t>
  </si>
  <si>
    <t>cibambaya
RT @circuswoman: 한국여성단체연합 #metoo
운동 긴급토론회 질문자분 중에,나꼼수지지자모임에서 만난
이에게 준간강피해를 당한 피해자분께서 발언하셨다.가해자새끼가
새누리당에서 보낸 꽃뱀인줄 알았다는 말을 하며 그 김어준식
정치프레임으로…</t>
  </si>
  <si>
    <t>circuswoman
한국여성단체연합 #metoo 운동 긴급토론회 질문자분 중에,나꼼수지지자모임에서
만난 이에게 준간강피해를 당한 피해자분께서 발언하셨다.가해자새끼가
새누리당에서 보낸 꽃뱀인줄 알았다는 말을 하며 그 김어준식
정치프레임으로 몰고갔다고.깊은 분노가 올라온다.</t>
  </si>
  <si>
    <t>yurablet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</si>
  <si>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lghinfl
#MonicaLewinsky: #MeToo... Actions
have consequences. You were an
adult, Monica. You were not drugged,
attacked in an alley, kidnapped
or incested. YOU chose to have
an affair w/powerful married man.
https://t.co/ueK2ob7Diy</t>
  </si>
  <si>
    <t>internetptyorg
Weinstein Co. Declares Bankruptcy
As NY Attorney General Kills Bailout:
It's been almost five months exactly
since the New York Times launched
the #MeToo movement with its initial
expose about disgraced Hollywood
studio head Harvey Weinstein's
https://t.co/0Sqll3L1T5 https://t.co/JKXnIbE5ph</t>
  </si>
  <si>
    <t>8675309carson
@Blue__America @CapitolChris You
are more concerned with (factual/confirmed)
reporting of the offenders (4-10
male party delegates) than the
victim (female politician getting
anti-rape phrase yelled at her
as a taunt). Could you have illustrated
my point any clearer than if I'd
scripted it? #MeToo #TimesUp</t>
  </si>
  <si>
    <t xml:space="preserve">capitolchris
</t>
  </si>
  <si>
    <t xml:space="preserve">blue__america
</t>
  </si>
  <si>
    <t>gamergirldelux
@shinybluedress #metoo</t>
  </si>
  <si>
    <t xml:space="preserve">shinybluedress
</t>
  </si>
  <si>
    <t>ericbaumgartner
RT @pccsbooks: Call for chapters.
#MeToo: Survivors of sexual violence
as counsellors and psychotherapists.
PCCS Books (2019). Information…</t>
  </si>
  <si>
    <t>sexabusechat
I, Prey https://t.co/pB8w3dxWEu
by @RachelintheOC via @femininecollect
#SexualAbuse #Survivor #MeToo ‘Now
I lay me down to f**k,’ she whispers
to her lover. He smiles, kissing
her many scars, dark eyes paying
them homage. #TriggerWarning #MondayBlogs</t>
  </si>
  <si>
    <t xml:space="preserve">femininecollect
</t>
  </si>
  <si>
    <t xml:space="preserve">rachelintheoc
</t>
  </si>
  <si>
    <t>houseofnibbanic
#MondayMotivation #HouseofNibbanicBliss
#SexualAssault #MeToo #Advocates
https://t.co/T8hCMFMKjV https://t.co/uPjtIgk1R9
https://t.co/V6glvtJHqa</t>
  </si>
  <si>
    <t>bellaphelann
RT @MonicaLewinsky: Me on #MeToo
#Timesup (...and some other thoughts)
for @VanityFair @VFHIVE https://t.co/u9Ta13RWqB</t>
  </si>
  <si>
    <t>cagoldenbear
Her fame will die with her fathers!
#MeToo #Russia https://t.co/gtFBGV6H8w</t>
  </si>
  <si>
    <t>michelediane8
RT @CAGoldenBear: Her fame will
die with her fathers! #MeToo #Russia
https://t.co/gtFBGV6H8w</t>
  </si>
  <si>
    <t>saebeverley
RT @pccsbooks: Call for chapters.
#MeToo: Survivors of sexual violence
as counsellors and psychotherapists.
PCCS Books (2019). Information…</t>
  </si>
  <si>
    <t>winnipegsun
‘HAD IT HAPPENED TODAY’: Lewinsky,
Clinton and #MeToo https://t.co/6IsKxAe4sr
https://t.co/QbYRRum8IQ</t>
  </si>
  <si>
    <t>pechecontigo
@peche "How do you feel about the
#metoo campaign? I love it. There
are many layers to this question
but my short answer is that we
are part of a generation of change.
The #metoo campaign, along with
the rest of the campaigns to raise
awareness to our problems ... "👏🏼👏🏼👏🏼</t>
  </si>
  <si>
    <t xml:space="preserve">peche
</t>
  </si>
  <si>
    <t>panawahpskek
While living history most fail
to reflect upon it. Much easier
ex post facto. In less than 1 yr,
2 seminal moments in American History
#MeToo #Parkland Re-upping arm
teachers w radios, not sidearms
so they know what's going on. A
weapon w/o comm in crowds? Who
does that? https://t.co/3aZO74XaUA</t>
  </si>
  <si>
    <t>amandabromfield
Success, she made it through the
bisq firing. Thank you Joe! #joepurtle
#ceramicsatnas #metoo… https://t.co/g622G4dtau</t>
  </si>
  <si>
    <t>orodrigog
@lgvazquez88 @sofffiaaa @KarlaSouza7
Creo que la intención de @KarlaSouza7
no es llamar la atención (contrario
a SNR) sino denunciar un hecho
que pasa también en #México #MeToo</t>
  </si>
  <si>
    <t xml:space="preserve">lgvazquez88
</t>
  </si>
  <si>
    <t xml:space="preserve">karlasouza7
</t>
  </si>
  <si>
    <t xml:space="preserve">sofffiaaa
</t>
  </si>
  <si>
    <t>indianaplus
@WISH_TV @Phil_Sanchez @scottjsander
I trust we are going to be asking
Chelsea about her dad? @WISH_TV
is so liberally biased against
Trump...you can't even see how
distorted your coverage is and
what you are willing to report
or NOT report. #metoo https://t.co/l0I1OY2xBZ</t>
  </si>
  <si>
    <t xml:space="preserve">scottjsander
</t>
  </si>
  <si>
    <t xml:space="preserve">phil_sanchez
</t>
  </si>
  <si>
    <t xml:space="preserve">wish_tv
</t>
  </si>
  <si>
    <t>pinkaqua00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</si>
  <si>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kane007
List Of Black Women Running For
Office In 2018 https://t.co/hEBRo5qNLM
#DonaldTrump #Resist #TheResistance
#MeToo #RoseArmy #BlueWave2018
#HappyBlueYear #WhyIAmRunning</t>
  </si>
  <si>
    <t>eboog_
RT @meagandanielss: hey wilmy!!
come out to my #MeTooMarch on 3/25!!
purchase a $5 #MeToo shirt and
also get an exclusive sneak peak
from m…</t>
  </si>
  <si>
    <t>meagandanielss
hey wilmy!! come out to my #MeTooMarch
on 3/25!! purchase a $5 #MeToo
shirt and also get an exclusive
sneak peak from my sis @chlothegod
💛 I’m hosting this for you ladies
and gents to have a VOICE!!! ITS
YOUR TURN TO BE HEARD!!!!</t>
  </si>
  <si>
    <t>mardi_loves
@M_McCormackMP this guy completely
ruined the census and trust in
the gov with our private details,
he doesn’t like some of my dear
friends because of their private
choice of partners and now he is
DPM. Way to be rewarded for under
pro forming. #metoo #timesup #auspol</t>
  </si>
  <si>
    <t xml:space="preserve">m_mccormackmp
</t>
  </si>
  <si>
    <t>daveiuris
@sofffiaaa ¡¡Qué bárbara!!... Me
gustaba su comedia hasta que comenzó
con el #Trending del #metoo #show
Ojo @NetflixLAT ...</t>
  </si>
  <si>
    <t xml:space="preserve">netflixlat
</t>
  </si>
  <si>
    <t>artistgeneral
#StudentsStandUp #NeverAgain #MeToo
#MuellerTime #RussiaGate #ImpeachTrump
#MarchForOurLives #NRABoycott #NRAmazon
#PBS @RealRBHJr https://t.co/woZfRtKjAf
https://t.co/3oXdbzPGpW</t>
  </si>
  <si>
    <t xml:space="preserve">realrbhjr
</t>
  </si>
  <si>
    <t>danutakozaki
'I'm not alone anymore': Monica
Lewinsky says #MeToo helped her
move past 'trauma' https://t.co/ZDyoWmCYtx
via @ABCNews</t>
  </si>
  <si>
    <t>abcnews
'I'm not alone anymore': Monica
Lewinsky pens essay on #MeToo movement
(Pic: Reuters) https://t.co/YBykibKcwa
https://t.co/gD5c7aoz0E</t>
  </si>
  <si>
    <t>samantha_mtz
RT @AristeguiOnline: Corea del
Sur se une a campaña global #MeToo
contra violencia sexual https://t.co/HUzkoen5gp
https://t.co/LATUm8086t</t>
  </si>
  <si>
    <t>eriksuydam
#metoo</t>
  </si>
  <si>
    <t>carolina217
RT @NMreport: The latest from @MargaretWrite,
on a community largely ignored
in the #MeToo movement: The disabled
community https://t.co/Jr…</t>
  </si>
  <si>
    <t xml:space="preserve">margaretwrite
</t>
  </si>
  <si>
    <t>nmreport
The latest from @MargaretWrite,
on a community largely ignored
in the #MeToo movement: The disabled
community https://t.co/JrQdcsblf4
#nmpol</t>
  </si>
  <si>
    <t>joyceramgatie
https://t.co/glM6zH91j9 WEINSTEIN
CO. BANKRUPTED! BUSTED BALLOUTS,
&amp;amp; #METOO PINS RAIN DOWN ON
THE DIRTY BOULVARDE BELOW...</t>
  </si>
  <si>
    <t>jlaesch
I was talking about sexual abusers
in hollywood ten years ago when
the next era of suits here I went
to college with just looked at
me like "Jordan, grow up, this
is how this business is" now these
phonies wear #metoo pins</t>
  </si>
  <si>
    <t>evolveitinc
The latest Evolve IT Inc - let's
Evolve IT!! https://t.co/K1t7neXywS
#pyeongchang2018 #metoo</t>
  </si>
  <si>
    <t>alemorales67
RT @samnbk: Escribí sobre #MeToo
en México y algunas de las cuantas
“inquietudes” que siempre se tienen
al respecto. https://t.co/m5g3rrmr1E</t>
  </si>
  <si>
    <t>samnbk
Escribí sobre #MeToo en México
y algunas de las cuantas “inquietudes”
que siempre se tienen al respecto.
https://t.co/m5g3rrmr1E</t>
  </si>
  <si>
    <t>mitchellez
The latest Mirror Eyes! https://t.co/xiNLhj4Hr2
#metoo #brexit</t>
  </si>
  <si>
    <t>tawarayasotatsu
RT @harukoi2020: Spring 代表 山本潤がスピーカーとして出席したイベント「me
too からcharge へ」の記事です！ 熱気が伝わります😆❗
うねりを起こしましょう🙌 伊藤詩織さん出席の #metoo
シンポジウム、200人超え 出席者が語った #m…</t>
  </si>
  <si>
    <t>harukoi2020
Spring 代表 山本潤がスピーカーとして出席したイベント「me
too からcharge へ」の記事です！ 熱気が伝わります😆❗
うねりを起こしましょう🙌 伊藤詩織さん出席の #metoo
シンポジウム、200人超え 出席者が語った #metoo と刑法(小川たまか)
- Y!ニュース https://t.co/fJXGNqPUjN</t>
  </si>
  <si>
    <t>dotcomlandlords
RT @dotcomlandlords: #Olympics
#TwitterLockout #BlackPanther #MeToo
#BlackHistoryMonth #Hightimes #CannabisCommunity
#Tchalla #GunReformN…</t>
  </si>
  <si>
    <t xml:space="preserve">elonmusk
</t>
  </si>
  <si>
    <t>rawstory
Republican Louisiana AG had security
personnel stalk a secretary after
she refused to sleep with him:
lawsuit #metoo #fem2 https://t.co/PdggSpGY1R</t>
  </si>
  <si>
    <t>jvasquezuft
RT @RawStory: Republican Louisiana
AG had security personnel stalk
a secretary after she refused to
sleep with him: lawsuit #metoo
#fem2 ht…</t>
  </si>
  <si>
    <t>rewire_news
How the tipped minimum wage fuels
sexual harassment in restaurants
https://t.co/nrA3O9qxrJ #MeToo
#TimesUp</t>
  </si>
  <si>
    <t>thepastrytart
RT @Rewire_News: How the tipped
minimum wage fuels sexual harassment
in restaurants https://t.co/nrA3O9qxrJ
#MeToo #TimesUp</t>
  </si>
  <si>
    <t>loristil
@BMoreJamesLee @USATODAY You know
the answer. Check these comments,
for all their moral grandstanding
they don't believe men can be victims,
because male privilege etc? They
say female victims aren't taken
seriously but #metoo can only exist
for women. People are still trying
to make Heather the victim.</t>
  </si>
  <si>
    <t xml:space="preserve">bmorejameslee
</t>
  </si>
  <si>
    <t>janardangmishra
Give it to him... Count me in.
#MeToo 😉 https://t.co/PKxQRXRRQf</t>
  </si>
  <si>
    <t>funky_nurd
The #MeToo Story I Didn't Know
I Had https://t.co/bSxArHtaF4 @TaranaBurke</t>
  </si>
  <si>
    <t xml:space="preserve">taranaburke
</t>
  </si>
  <si>
    <t>coopermunnerlyn
RT @Funky_Nurd: The #MeToo Story
I Didn't Know I Had https://t.co/bSxArHtaF4
@TaranaBurke</t>
  </si>
  <si>
    <t>feministteacher
RT @ssaisorg: Join @ssaisorg, the
@NWLC, @PPFA &amp;amp; @AFTunion for
this important keynote session
on #MeTooK12 and #MeToo The free
virtual conf…</t>
  </si>
  <si>
    <t xml:space="preserve">aftunion
</t>
  </si>
  <si>
    <t xml:space="preserve">nwlc
</t>
  </si>
  <si>
    <t>ssaisorg
RT @sharemylesson: New collection!
Find resources in response to the
#MeToo &amp;amp; #MeTooK12 movements.
Discover new ways to promote healthy
rel…</t>
  </si>
  <si>
    <t>realtruepundit
How about we talk about real victims
#metoo not people who just got
caught THEN played the victim.
@realtruepundit https://t.co/4P0xavWzxZ</t>
  </si>
  <si>
    <t>rachels_aria
RT @MonicaLewinsky: Me on #MeToo
#Timesup (...and some other thoughts)
for @VanityFair @VFHIVE https://t.co/u9Ta13RWqB</t>
  </si>
  <si>
    <t>jasonemryss
RT @BostonGlobe: Monica Lewinsky
penned an essay in Vanity Fair
about her experiences grappling
with PTSD, how the #MeToo movement
has chan…</t>
  </si>
  <si>
    <t>bostonglobe
In an essay in Vanity Fair, Monica
Lewinsky has a #MeToo reckoning.
https://t.co/jvCPa4PJCu</t>
  </si>
  <si>
    <t>asif12252
RT @AFP: Monica Lewinsky said she
has drawn strength from the #MeToo
movement and revealed she received
a supportive message saying, "I'm
s…</t>
  </si>
  <si>
    <t>afp
Monica Lewinsky said she has drawn
strength from the #MeToo movement
and revealed she received a supportive
message saying, "I'm so sorry you
were so alone" https://t.co/S7WqRtifUi</t>
  </si>
  <si>
    <t>passengeralive
Michael Haneke: “El movimiento
#MeToo se ha convertido en una
caza de brujas” https://t.co/107slx2v3o
via @elpais_cultura</t>
  </si>
  <si>
    <t xml:space="preserve">elpais_cultura
</t>
  </si>
  <si>
    <t>maihibennett
RT @golrizghahraman: Being part
of the problem on campus in a post
#metoo world: proving your manhood
doesn’t require super gross women
are…</t>
  </si>
  <si>
    <t>golrizghahraman
Being part of the problem on campus
in a post #metoo world: proving
your manhood doesn’t require super
gross women are pieces of meat
and/or boner reference. Just eat
your bbq ACT dudes. No one was
questioning your manhood and it’s
not 1954... https://t.co/UWbPEFC8B0</t>
  </si>
  <si>
    <t>groupersounds
RT @2lang2: #MeToo</t>
  </si>
  <si>
    <t>2lang2
#MeToo</t>
  </si>
  <si>
    <t>curtislanoue
.@IvankaTrump A question about
possible sexual assault corroborated
by multiple women by the @pous
is very much an appropriate question
to ask of his daughter. #MeToo</t>
  </si>
  <si>
    <t xml:space="preserve">pous
</t>
  </si>
  <si>
    <t>mariacap
RT @AFP: Monica Lewinsky said she
has drawn strength from the #MeToo
movement and revealed she received
a supportive message saying, "I'm
s…</t>
  </si>
  <si>
    <t>boy_oc
@ElCotilleoSv Esta es una historia
muy turbia. Habla en una publicación
de Televisa??? Que diga nombre
y apellido. Así, sí sería #MeToo
De otra forma solo queda en #Mitote
Lamentable caso.</t>
  </si>
  <si>
    <t xml:space="preserve">elcotilleosv
</t>
  </si>
  <si>
    <t>tweetsbysimone
RT @lisatk: Here's what I have
to say about The Gate, its board,
and silence. #MeToo #Timesup #theatre
#Ireland #report #silence https://t…</t>
  </si>
  <si>
    <t>lisatk
Here's what I have to say about
The Gate, its board, and silence.
#MeToo #Timesup #theatre #Ireland
#report #silence https://t.co/fkajCscM31</t>
  </si>
  <si>
    <t>msfluffyfleming
RT @AFP: Monica Lewinsky said she
has drawn strength from the #MeToo
movement and revealed she received
a supportive message saying, "I'm
s…</t>
  </si>
  <si>
    <t>sandy4779h
RT @AFP: Monica Lewinsky said she
has drawn strength from the #MeToo
movement and revealed she received
a supportive message saying, "I'm
s…</t>
  </si>
  <si>
    <t>gepeirson
RT @Coxyolada: Remind @IvankaTrump
that her father @realDonaldTrump
is an admited sexual predator #Metoo
RE-TWITT TO REMIND HER. #TheResist…</t>
  </si>
  <si>
    <t>coxyolada
Remind @IvankaTrump that her father
@realDonaldTrump is an admited
sexual predator #Metoo RE-TWITT
TO REMIND HER. #TheResistance @CNN
https://t.co/vwGcT02Fnq</t>
  </si>
  <si>
    <t>departemenparis
RT @AFP: Monica Lewinsky said she
has drawn strength from the #MeToo
movement and revealed she received
a supportive message saying, "I'm
s…</t>
  </si>
  <si>
    <t>eaglestarnet
'Light Gay Prostitution': Another
#MeToo-Themed Tape Of Jimmy Kimmel
Emerges https://t.co/QrX4sWrLf2</t>
  </si>
  <si>
    <t>cantrebreiniol
RT @AFP: Monica Lewinsky said she
has drawn strength from the #MeToo
movement and revealed she received
a supportive message saying, "I'm
s…</t>
  </si>
  <si>
    <t>an_dre_a_faith
#MeToo spurs investors to move
money to companies that support
women - https://t.co/hVt0VMDaek
#Investments</t>
  </si>
  <si>
    <t>vrijewereld
#MeToo #theyAllKnew #PedoWood #PedoGate
#SpiritCooking #pizzagate #MKultra...
https://t.co/pEuxHuvo0N</t>
  </si>
  <si>
    <t>nuevomedio
RT @VrijeWereld: #MeToo #theyAllKnew
#PedoWood #PedoGate #SpiritCooking
#pizzagate #MKultra... https://t.co/pEuxHuvo0N</t>
  </si>
  <si>
    <t>kpfit420
@chelseahandler I’ll bet she has
plenty of #metoo stories about
her father. But she can’t speak
out without jeopardizing her trust
fund.</t>
  </si>
  <si>
    <t>granthamaven
RT @TonyaGJPrince: I will not support,
endorse, or take part in any #MeToo
project that doesn't properly credit,
consult, &amp;amp; somehow compens…</t>
  </si>
  <si>
    <t xml:space="preserve">womensweb
</t>
  </si>
  <si>
    <t>cannabis0123
RT @WeToo_Japan: 【#MeToo から #WeToo
へ】 みなさん、はじめまして！ 私たちは、この度『#WeToo
Japan』を設立いたしました。 『#WeToo Japan』は、セクハラやパワハラ、一切の暴力を許さない「これから」を作っていくために、それ…</t>
  </si>
  <si>
    <t>wetoo_japan
【#MeToo から #WeToo へ】 みなさん、はじめまして！
私たちは、この度『#WeToo Japan』を設立いたしました。
『#WeToo Japan』は、セクハラやパワハラ、一切の暴力を許さない「これから」を作っていくために、それぞれができることは何かを考え、行動していくためのプラットフォームです。
https://t.co/aCTnYt1zBC</t>
  </si>
  <si>
    <t>killydreamgh
RT @lindsayk77: How dare people
use the #MeToo movement to further
their dislike for a fictional couple
and their portrayers. Me Too is
abo…</t>
  </si>
  <si>
    <t>lindsayk77
How dare people use the #MeToo
movement to further their dislike
for a fictional couple and their
portrayers. Me Too is about individuals
all over who have had to deal with
sexual assault and misconduct.
People who have been forced to
stay quiet about such attacks.
#GH</t>
  </si>
  <si>
    <t>dale_earnhardt_
@mendonky53 @Chiefs #MeToo</t>
  </si>
  <si>
    <t xml:space="preserve">chiefs
</t>
  </si>
  <si>
    <t>mendonky53
RT @Dale_Earnhardt_: @mendonky53
@Chiefs #MeToo</t>
  </si>
  <si>
    <t>lindsayrachaelb
RT @ajplus: South Korean President
Moon Jae-in has announced his support
for the #MeToo movement, urging
cases to be investigated and for
a…</t>
  </si>
  <si>
    <t>ajplus
South Korean President Moon Jae-in
has announced his support for the
#MeToo movement, urging cases to
be investigated and for a shift
in Korean “culture and attitudes.”</t>
  </si>
  <si>
    <t>luckylyzzie
You know what, if you just said
something super offensive to me
and everyone else, don't come to
me later trying to apologize via
justification and then try and
touch me in the process. That's
assault. #MeToo #TimesUp #WomenTellAll</t>
  </si>
  <si>
    <t>ashley_e_pratt
RT @annehelen: The greatest test
of #MeToo support is, of course,
hearing testimony about someone
you admire, someone you've even
met and w…</t>
  </si>
  <si>
    <t>annehelen
The greatest test of #MeToo support
is, of course, hearing testimony
about someone you admire, someone
you've even met and who's been
wonderful to you, and understanding
that your experience does not preclude
theirs.</t>
  </si>
  <si>
    <t>avalinacrea
RT @AFP: Monica Lewinsky said she
has drawn strength from the #MeToo
movement and revealed she received
a supportive message saying, "I'm
s…</t>
  </si>
  <si>
    <t>cmhelstein
This is why unions are important
#StandWithWorkers #WeRise #MeToo
https://t.co/s5VAKMEm5G</t>
  </si>
  <si>
    <t>ingar00841606
@FortniteGame #metoo</t>
  </si>
  <si>
    <t xml:space="preserve">fortnitegame
</t>
  </si>
  <si>
    <t>norman2417lulu
RT @esrevolver: #MeToo Arte contemporáneo
- Técnica: vudú en pene de chocolate
amargo. https://t.co/DEGJloV6qg</t>
  </si>
  <si>
    <t>esrevolver
#MeToo Arte contemporáneo - Técnica:
vudú en pene de chocolate amargo.
https://t.co/DEGJloV6qg</t>
  </si>
  <si>
    <t>michadbitsinnie
RT @tanayawinder: Finally seeing
#metoo hit NDN Country. A mainstream
author and a former Dept of Ed
official accused &amp;amp; I keep seeing
NDN m…</t>
  </si>
  <si>
    <t>tanayawinder
Finally seeing #metoo hit NDN Country.
A mainstream author and a former
Dept of Ed official accused &amp;amp;
I keep seeing NDN men write about
it.... still waiting for the activists
who've also been abusers and predators
get their calls for accountability
too.</t>
  </si>
  <si>
    <t>evolveher
The #MeToo movement has prompted
a national conversation about sexual
harassment &amp;amp; girls are taking
a stand! Join @CauseEffectCHI +
EvolveHer on Saturday for the next
Young Feminist event in Chicago:
#MeTooForTeens Get tickets at:
https://t.co/t6U1Sy7j7Z https://t.co/Q5Y9g1g6RQ</t>
  </si>
  <si>
    <t>causeeffectchi
RT @evolveHER: The #MeToo movement
has prompted a national conversation
about sexual harassment &amp;amp; girls
are taking a stand! Join @CauseEffe…</t>
  </si>
  <si>
    <t>aldoasd
RT @MonicaLewinsky: Me on #MeToo
#Timesup (...and some other thoughts)
for @VanityFair @VFHIVE https://t.co/u9Ta13RWqB</t>
  </si>
  <si>
    <t>monstercoyliar
RT @tictoc: The global #MeToo movement
that Harvey Weinstein unwittingly
kicked off is now claiming the
company he founded https://t.co/hs3…</t>
  </si>
  <si>
    <t>tictoc
The global #MeToo movement that
Harvey Weinstein unwittingly kicked
off is now claiming the company
he founded https://t.co/hs3FxbSiqV
#tictocnews https://t.co/McH88pcgt0</t>
  </si>
  <si>
    <t>etshhh
RT @AFP: Monica Lewinsky said she
has drawn strength from the #MeToo
movement and revealed she received
a supportive message saying, "I'm
s…</t>
  </si>
  <si>
    <t>savetheturtles2
#MorningJoe @SenateDems @TheDemocrats
Why are the democrats letting Trump
win on propaganda? #metoo https://t.co/mjWDeZFs0V</t>
  </si>
  <si>
    <t>sgmurdoch
@CillizzaCNN Oh boo fucking hoo,
a 22 yr old gave a 49 yr old a
blowjob in the WH. That does not,
in any way, shape or form, qualify
for #MeToo. Get over it.</t>
  </si>
  <si>
    <t>margoharkin
RT @Dream_Dare_Do: #ITTheatreAwards,
Eleanor Methven accepting the Special
Tribute Award, mentions the #ElephantInTheRoom
, #metoo and #rep…</t>
  </si>
  <si>
    <t>dream_dare_do
#ITTheatreAwards, Eleanor Methven
accepting the Special Tribute Award,
mentions the #ElephantInTheRoom
, #metoo and #repealthe8th in her
acceptance speech. Woohoo!! 🙌🏻🙌🏻
https://t.co/kRxuF9T2Et</t>
  </si>
  <si>
    <t>tullanetanger
RT @valerieCG: Depuis quelques
temps, la presse française dit
être en train de réaliser qu'il
s'est passé quelque chose avec
#metoo , qu'el…</t>
  </si>
  <si>
    <t>valeriecg
Depuis quelques temps, la presse
française dit être en train de
réaliser qu'il s'est passé quelque
chose avec #metoo , qu'elle ne
peut plus traiter le sujet comme
avant (= comme un fait-divers)
et qu'elle va être plus attentive.</t>
  </si>
  <si>
    <t>wethepeoplereal
Although those in power &amp;amp; accused
of sexual abuse &amp;amp; #ViolenceAgainstWomen
heavily criticized #MeToo Movement,
but the power of those speaking
out can and should bring those
guilty from top down like @realDonaldTrump
. @WeThePeoplereal @PamInProgress
@PressTVPrograms https://t.co/w509kIPcaZ</t>
  </si>
  <si>
    <t xml:space="preserve">presstvprograms
</t>
  </si>
  <si>
    <t xml:space="preserve">paminprogress
</t>
  </si>
  <si>
    <t>lydiamelian
This doesnt belong with the #METOO
movement Every action has a consequence,
u had an affair with a married
man. It's shitty how u were treated
but please dont throw yourself
in with the true victims who look
up to this movement. We need to
hear their stories not this @VanityFair
https://t.co/w9eqpbMEk6</t>
  </si>
  <si>
    <t>thetigercu
Contributor Rachel Andrews: "Instead
of silencing those who claim #MeToo,
I propose that we bring them justice
the proper way. Hopefully then
will we see a decline in the number
of people who can claim #MeToo."
https://t.co/MYEssxxoTk</t>
  </si>
  <si>
    <t>piacere0714
RT @WeToo_Japan: 【#MeToo から #WeToo
へ】 みなさん、はじめまして！ 私たちは、この度『#WeToo
Japan』を設立いたしました。 『#WeToo Japan』は、セクハラやパワハラ、一切の暴力を許さない「これから」を作っていくために、それ…</t>
  </si>
  <si>
    <t>heatherlmft
RT @MonicaLewinsky: Me on #MeToo
#Timesup (...and some other thoughts)
for @VanityFair @VFHIVE https://t.co/u9Ta13RWqB</t>
  </si>
  <si>
    <t>madsquire
#MeToo https://t.co/MKx1wjVzGO</t>
  </si>
  <si>
    <t>realityshowes
► 'Top Chef' judge Gail Simmons
on what the #MeToo movement ...
- Mic https://t.co/0b4hhCItvQ</t>
  </si>
  <si>
    <t>gauel777
RT @dailymoonjaein: 180226 미투 운동을
무겁게 받아들입니다. 피해 사실을 폭로한 피해자들의 용기에
경의를 표하며, 미투 운동을 적극 지지합니다. #문재인대통령
#MeToo https://t.co/pYsZBrs9LB</t>
  </si>
  <si>
    <t>dailymoonjaein
180226 미투 운동을 무겁게 받아들입니다. 피해 사실을
폭로한 피해자들의 용기에 경의를 표하며, 미투 운동을 적극
지지합니다. #문재인대통령 #MeToo https://t.co/pYsZBrs9LB</t>
  </si>
  <si>
    <t>paolarosalie
⚡️ “Hedley frontman Jacob Hoggard
accused of rape” https://t.co/2PI64pZ1Ab
#metoo #Metoomovement Many people
would wonder why #rape accusations
do not happen immediately after
the incident. Do you really think
its that easy to report sensitive
incidents to the public? 😑</t>
  </si>
  <si>
    <t>herotlevy
RT @AFP: Monica Lewinsky said she
has drawn strength from the #MeToo
movement and revealed she received
a supportive message saying, "I'm
s…</t>
  </si>
  <si>
    <t>fmpenter
#미디어오늘 ~도 김어준의 논조에 동의하는 것으로 알겠습니다..
즉, 공작 차원에서 #MeToo 운동이 벌어지고 있다는
소리에 미디어오늘은 동조한다는 것으로 알겠습니다.. https://t.co/y1g9rZrEgT</t>
  </si>
  <si>
    <t>kjd5679rest
RT @fmpenter: #미디어오늘 ~도 김어준의 논조에
동의하는 것으로 알겠습니다.. 즉, 공작 차원에서 #MeToo
운동이 벌어지고 있다는 소리에 미디어오늘은 동조한다는 것으로
알겠습니다.. https://t.co/y1g9rZrEgT</t>
  </si>
  <si>
    <t>electricmuse00
well now my uncomfortable feelings
about his freaking novel make sense.
#ShermanAlexie #metoo https://t.co/zOIgka0WcN</t>
  </si>
  <si>
    <t>fulguritemina
RT @ajplus: South Korean President
Moon Jae-in has announced his support
for the #MeToo movement, urging
cases to be investigated and for
a…</t>
  </si>
  <si>
    <t>paul37046928
RT @Coxyolada: Remind @IvankaTrump
that her father @realDonaldTrump
is an admited sexual predator #Metoo
RE-TWITT TO REMIND HER. #TheResist…</t>
  </si>
  <si>
    <t>lucadris
RT @lady_sullem: 한국 여성들이 #Metoo
#withyou 하는 것에 대부분 공감하고 동의하는 것이,
"안그래보이는 사람"에게 너무나 많은 배신을 당했기 때문에,
"그 사람이 그럴리 없어"하면서 2차 가해를 당하며 입다물어본
경험이 있…</t>
  </si>
  <si>
    <t>lady_sullem
한국 여성들이 #Metoo #withyou 하는 것에 대부분
공감하고 동의하는 것이, "안그래보이는 사람"에게 너무나
많은 배신을 당했기 때문에, "그 사람이 그럴리 없어"하면서
2차 가해를 당하며 입다물어본 경험이 있기 때문에. 나만
해도 내가 참고 넘어갔기 때문에 다른 피해자가 생겨난 걸
보고 죄책감</t>
  </si>
  <si>
    <t>sastre70
In Vanity Fair essay, Monica Lewinsky
has a #MeToo reckoning https://t.co/KoJO1ssbuo
she doesn't have a clue. 4 women
where it wasn't consensual she
owns us an apology 4 this crap</t>
  </si>
  <si>
    <t>lovely__moment
RT @sunbaelee: 최율 씨가 실명을 공개하고 #MeToo
에 참여 후 불특정 다수로부터 비난과 협박(심지어 찾아와
죽인다는) 댓글, 메시지를 받아서 글을 지웠다고... 1차
가해자 못지 않게 악마같은 이 사회의 2차 가해자들. "조재현
저격…</t>
  </si>
  <si>
    <t>sunbaelee
최율 씨가 실명을 공개하고 #MeToo 에 참여 후 불특정
다수로부터 비난과 협박(심지어 찾아와 죽인다는) 댓글,
메시지를 받아서 글을 지웠다고... 1차 가해자 못지 않게
악마같은 이 사회의 2차 가해자들. "조재현 저격 후 글
삭제한 최율 “아이들에게 피해 갈까봐 두려웠다” https://t.co/YzKG79qic5"</t>
  </si>
  <si>
    <t>diegofadrique
RT @bibianabelsasso: Les comparto
mi #ColumnaDeHoy "Uso y abuso de
#MeToo". https://t.co/bubsGIdHIP
https://t.co/NFn7v6HSTl</t>
  </si>
  <si>
    <t>bibianabelsasso
Les comparto mi #ColumnaDeHoy "Uso
y abuso de #MeToo". https://t.co/bubsGIdHIP
https://t.co/NFn7v6HSTl</t>
  </si>
  <si>
    <t>ninastibbe
Monica Lewinsky: Emerging from
“the House of Gaslight” in the
Age of #MeToo https://t.co/XKfE9ZPxw6</t>
  </si>
  <si>
    <t>barrackview
RT @ninastibbe: Monica Lewinsky:
Emerging from “the House of Gaslight”
in the Age of #MeToo https://t.co/XKfE9ZPxw6</t>
  </si>
  <si>
    <t>halliuyah
WEINSTEIN CO. BANKRUPTED! BUSTED
BALLOUTS, &amp;amp; #METOO PINS RAIN
DOWN ON TH... https://t.co/MjTiRF15gU
via @YouTube</t>
  </si>
  <si>
    <t>mary_burriesci
@TODAYshow @PeterAlexander @IvankaTrump
It’s inappropriate to be a spokesperson
and advisor to the president if
you can’t answer these topical
questions. Either you are qualified
to be in the administration or
you are participating in an extended
take your daughter to work day.
You can’t flip back and forth.
#MeToo</t>
  </si>
  <si>
    <t xml:space="preserve">peteralexander
</t>
  </si>
  <si>
    <t>topfictionaudio
#MeToo and Time's Up Inspire New
Movie and TV Projects - Film School
Rejects https://t.co/HiIDj8nYSu</t>
  </si>
  <si>
    <t>he_ban_130923
RT @mooorkt: 음악감독 이병훈, 미투 운동 물결속에서
매일 본인의 이름을 검색해보고 계실 우쿨렐레 피크닉 이병훈씨
안녕하십니까? #MeToo #예술계_내_성폭력 #음악계_내_성폭력
#이병훈 #음악감독이병훈 #우쿨렐레피크닉 #찰리 #보이
ht…</t>
  </si>
  <si>
    <t>mooorkt
홍영구 님 지지와 연대 감사합니다. #이병훈 #음악감독이병훈
#우쿨렐레피크닉 #MeToo #WithYou https://t.co/9soMu5EoOo</t>
  </si>
  <si>
    <t>victoriasantosm
También, háganse un favor y suscríbanse
al newsletter 'The #MeToo Moment'
del periódico. Qué buen contenido.</t>
  </si>
  <si>
    <t>originil
https://t.co/udiA7Jv4o9 #MeToo</t>
  </si>
  <si>
    <t>semedada
Una violenza non si dimentica #MeToo
@pdnetwork @forza_italia @Mov5Stelle
@liberi_uguali - Firma la petizione!
https://t.co/CASAvwjEol via @ChangeItalia</t>
  </si>
  <si>
    <t xml:space="preserve">changeitalia
</t>
  </si>
  <si>
    <t xml:space="preserve">liberi_uguali
</t>
  </si>
  <si>
    <t xml:space="preserve">mov5stelle
</t>
  </si>
  <si>
    <t xml:space="preserve">forza_italia
</t>
  </si>
  <si>
    <t xml:space="preserve">pdnetwork
</t>
  </si>
  <si>
    <t>tayoanna2
RT @AFP: Monica Lewinsky said she
has drawn strength from the #MeToo
movement and revealed she received
a supportive message saying, "I'm
s…</t>
  </si>
  <si>
    <t>kupajo333
@BreitbartNews .@GavinNewsom🤡@KamalaHarris
2020 will be interesting election
season 👉🏼@TheDemocrats are so
conflicted because of sexual perversion❌#metoo😘💨
https://t.co/U1nv3losjy</t>
  </si>
  <si>
    <t xml:space="preserve">gavinnewsom
</t>
  </si>
  <si>
    <t>reelnewmedia
RT @MonicaLewinsky: Me on #MeToo
#Timesup (...and some other thoughts)
for @VanityFair @VFHIVE https://t.co/u9Ta13RWqB</t>
  </si>
  <si>
    <t>aks2013
Monica Lewinsky: "I'm not alone
anymore" thanks to the #MeToo movement
https://t.co/QpO7FQOPpv via @HuffPostWomen</t>
  </si>
  <si>
    <t>dontfollowmeka
Ok, everybody meet Mr #MeToo https://t.co/AlkXIlrp61</t>
  </si>
  <si>
    <t>kjwylin
RT @dontfollowmeka: Ok, everybody
meet Mr #MeToo https://t.co/AlkXIlrp61</t>
  </si>
  <si>
    <t>alexhbeech
But on the flip side... "#MeToo
at its worst really puts people
through the distress of being targeted
if they raise a complaint" @Kate_Jenkins_</t>
  </si>
  <si>
    <t xml:space="preserve">kate_jenkins_
</t>
  </si>
  <si>
    <t>leahbiggar
RT @MonicaLewinsky: Me on #MeToo
#Timesup (...and some other thoughts)
for @VanityFair @VFHIVE https://t.co/u9Ta13RWqB</t>
  </si>
  <si>
    <t>bhpanimalwatch
#MeToo #Timesup https://t.co/Fj7UUbI9mR</t>
  </si>
  <si>
    <t>altsharkbot
In a time like this with so much
trouble in the world. The only
thing that can save us is a beautiful
song by @kdlang or @celinedion
They have the power to mend our
tattered hearts. #MeToo #Parkland</t>
  </si>
  <si>
    <t xml:space="preserve">celinedion
</t>
  </si>
  <si>
    <t xml:space="preserve">kdlang
</t>
  </si>
  <si>
    <t>heaskedat33
#WomenInSTEM #MeToo But for luck
of birthplace these girls are us.
Do not forget #chinook and #BringBackOurGirls
https://t.co/S7Ks7SbO2O</t>
  </si>
  <si>
    <t>winstembrainiac
RT @heaskedat33: #WomenInSTEM #MeToo
But for luck of birthplace these
girls are us. Do not forget #chinook
and #BringBackOurGirls https://…</t>
  </si>
  <si>
    <t>usmetoo
#Jessica Leeds Trump grabbed her
breasts and tried to put his hand
up her skirt #MeToo #RT #TimesUp
https://t.co/49uZzuy8mB</t>
  </si>
  <si>
    <t>dennis27593736
RT @usmetoo: #Jessica Leeds Trump
grabbed her breasts and tried to
put his hand up her skirt #MeToo
#RT #TimesUp https://t.co/49uZzuy8mB</t>
  </si>
  <si>
    <t>roisiningle
RT @lisatk: Here's what I have
to say about The Gate, its board,
and silence. #MeToo #Timesup #theatre
#Ireland #report #silence https://t…</t>
  </si>
  <si>
    <t>dianalaura__
RT @maraculebro: Que diferencia
como se a tomado el tema de #metoo
en Mexico a USA. Que no cabe duda
que seguimos siendo un país tercer
mun…</t>
  </si>
  <si>
    <t>maraculebro
Que diferencia como se a tomado
el tema de #metoo en Mexico a USA.
Que no cabe duda que seguimos siendo
un país tercer mundista y machista
asf</t>
  </si>
  <si>
    <t>chadisaw3some
The crying emoji is offensive representive
of oppression to minorities and
is also sexist so I believe it
should be removed @SHAQ #MeToo</t>
  </si>
  <si>
    <t xml:space="preserve">shaq
</t>
  </si>
  <si>
    <t>amykishek
Are you all caught up on @badandbitchy?
Check out last week's episode where
we give you our thoughts on consuming
problematic culture, why the MSM
needs an enema, and what work-life
integration means in the #MeToo
era. Enjoy! 💁🏽 https://t.co/49afG72M3M…/</t>
  </si>
  <si>
    <t xml:space="preserve">badandbitchy
</t>
  </si>
  <si>
    <t>utdanningsf
Det angår oss alle. Utdanningsforbundet
skal som fagforening være til hjelp
og støtte. https://t.co/K2tiqRol1Y
#seksuelltrakassering #MeToo</t>
  </si>
  <si>
    <t>busanboykook
RT @ajplus: South Korean President
Moon Jae-in has announced his support
for the #MeToo movement, urging
cases to be investigated and for
a…</t>
  </si>
  <si>
    <t>chlothegod
RT @meagandanielss: hey wilmy!!
come out to my #MeTooMarch on 3/25!!
purchase a $5 #MeToo shirt and
also get an exclusive sneak peak
from m…</t>
  </si>
  <si>
    <t>armando46041108
RT @AristeguiOnline: Corea del
Sur se une a campaña global #MeToo
contra violencia sexual https://t.co/HUzkoen5gp
https://t.co/LATUm8086t</t>
  </si>
  <si>
    <t>tgfmrsladuin
RT @LauriDMeizler: Victims need
a voice and to be respected! #Timesup
#DomesticAbuse #DomesticViolence
#MeToo #EmbracingMyself https://t.co…</t>
  </si>
  <si>
    <t>lauridmeizler
One woman can make a difference!
https://t.co/iVIkiBZz0n @CNN #EmbracingMyself
#TimesUpNow #MeToo #WomenWhoInspire
https://t.co/xjn8WWxM1s</t>
  </si>
  <si>
    <t>doniaelizabeth
RT @MonicaLewinsky: Me on #MeToo
#Timesup (...and some other thoughts)
for @VanityFair @VFHIVE https://t.co/u9Ta13RWqB</t>
  </si>
  <si>
    <t>lping241
RT @valerieCG: Depuis quelques
temps, la presse française dit
être en train de réaliser qu'il
s'est passé quelque chose avec
#metoo , qu'el…</t>
  </si>
  <si>
    <t>kms_1976
RT @lindsayk77: How dare people
use the #MeToo movement to further
their dislike for a fictional couple
and their portrayers. Me Too is
abo…</t>
  </si>
  <si>
    <t>trumpcanuck
@jaketapper @REALStaceyDash Classy
@jaketapper... How does the #meToo
feel about that picture crop humor?
#Metoomovement https://t.co/vZzQqF7FPl</t>
  </si>
  <si>
    <t xml:space="preserve">realstaceydash
</t>
  </si>
  <si>
    <t>lethe_nn
RT @lady_sullem: 한국 여성들이 #Metoo
#withyou 하는 것에 대부분 공감하고 동의하는 것이,
"안그래보이는 사람"에게 너무나 많은 배신을 당했기 때문에,
"그 사람이 그럴리 없어"하면서 2차 가해를 당하며 입다물어본
경험이 있…</t>
  </si>
  <si>
    <t>jesuschrist625
Oscars close awards season darkened
by #MeToo cloud https://t.co/huJWgaZr3P</t>
  </si>
  <si>
    <t>sandrayearman
RT @KaceyKells: #Book KELLCEY by
Kacey Kells - #SexualAssault #MeToo
#Feminism #PTSD #Love #Canada #BritishColumbia
#UK #London #Rape #Suic…</t>
  </si>
  <si>
    <t>kaceykells
RT @KaceyKells: KELLCEY, by Kacey
Kells #Book #MeToo “Abuse in any
form is not an easy subject to
write about for fear of the melodramatic…</t>
  </si>
  <si>
    <t>lanampayne
A great interview @jessmccormick
with @OnTheGoCBC on harassment
and how unions are pushing for
workplace, legislative and cultural
change #CanFem #canlab #Metoo #unifor</t>
  </si>
  <si>
    <t xml:space="preserve">onthegocbc
</t>
  </si>
  <si>
    <t xml:space="preserve">jessmccormick
</t>
  </si>
  <si>
    <t>fortunemagazine
How #MeToo has prompted Monica
Lewinsky to re-evaluate the Bill
Clinton affair https://t.co/QgufeIa3hA</t>
  </si>
  <si>
    <t>deepbro2
RT @FortuneMagazine: How #MeToo
has prompted Monica Lewinsky to
re-evaluate the Bill Clinton affair
https://t.co/QgufeIa3hA</t>
  </si>
  <si>
    <t>realdailywire
'Light Gay Prostitution': Another
#MeToo-Themed Tape Of Jimmy Kimmel
Emerges https://t.co/jiwzzHqG51</t>
  </si>
  <si>
    <t>hayor45cepeda
RT @realDailyWire: 'Light Gay Prostitution':
Another #MeToo-Themed Tape Of Jimmy
Kimmel Emerges https://t.co/jiwzzHqG51</t>
  </si>
  <si>
    <t>shaheenbuneri
RT @AFP: Monica Lewinsky said she
has drawn strength from the #MeToo
movement and revealed she received
a supportive message saying, "I'm
s…</t>
  </si>
  <si>
    <t>marcellatwit
@DeniseMaerker lo único que no
me termina por quedar claro en
esto del movimiento del #metoo
es el juzgar a alguien por la palabra
del otro, sin alguna prueba. Puede
prestarse a una cacería de brujas,
o una inquisición moderna</t>
  </si>
  <si>
    <t xml:space="preserve">denisemaerker
</t>
  </si>
  <si>
    <t>erinemoulton
Today's Things We Haven't Said
#QOTD is from Laura H. Kelly. This
amazing anthology is out in 16
days. #svyalit #metoo #metook12
#yalit #TWHS #Survivors #Thestorieswetell
Proceeds go to support survivor
services. Pre-Order ----&amp;gt; https://t.co/x6STYpFWbU
https://t.co/SCxRVgGarI</t>
  </si>
  <si>
    <t>amyhanen_td
RT @erinemoulton: Today's Things
We Haven't Said #QOTD is from Laura
H. Kelly. This amazing anthology
is out in 16 days. #svyalit #metoo
#m…</t>
  </si>
  <si>
    <t>mario_canseco
13% of working women in Canada
felt unwanted pressure for dates
from a boss, manager or superior.
#MeToo @insights_west https://t.co/Kt0P9SvSp5</t>
  </si>
  <si>
    <t xml:space="preserve">insights_west
</t>
  </si>
  <si>
    <t>bookaddict10
@SethAMandel @jaketapper @REALStaceyDash
Ummmm... yeah. @REALStaceyDash,
#metoo? lol</t>
  </si>
  <si>
    <t>fayfeeney
#MeToo Investors Move Money to
Companies That Support Women. Even
#genius guys would not take this
representation deal: In 2016, 47
percent of companies in the S&amp;amp;P
100 had at least 25 percent female
representation on their boards.
#corpgov https://t.co/wiC8sGGVmG
@NACD</t>
  </si>
  <si>
    <t>nacd
In NACD's most recent blog article,
@GlobalEthicist discusses the value
of strong culture in light of the
recent scandals that are part of
the #MeToo movement. Read here:
https://t.co/3p9VfGCBxu https://t.co/9ifipCX2a4</t>
  </si>
  <si>
    <t>citizenpoet17
@thekhemistlives She was the hottest
woman on TV for 3 decades. Not
on your planet, but she was. James
Brown would be shunned by #MeToo
today for being a wife beater who
installed his mistress in the same
house as his wife and children.</t>
  </si>
  <si>
    <t xml:space="preserve">thekhemistlives
</t>
  </si>
  <si>
    <t>gene_chrastil
RT @Oregonian: Monica Lewinsky
on what she learned from #MeToo,
in Vanity Fair essay https://t.co/COLa22NWf9
https://t.co/K2UtXuCjZr</t>
  </si>
  <si>
    <t>oregonian
Monica Lewinsky on what she learned
from #MeToo, in Vanity Fair essay
https://t.co/COLa22NWf9 https://t.co/K2UtXuCjZr</t>
  </si>
  <si>
    <t>jonssonelias
När #metoo  börjar skapa förändring
och ifrågasätter de patriarkala
strukturerna då tycker Sverige
att det gått för långt. Det om
något bevisar väl vilket jävla
patriarkat vi lever i.</t>
  </si>
  <si>
    <t>jonnahjonsson
RT @JonssonElias: När #metoo  börjar
skapa förändring och ifrågasätter
de patriarkala strukturerna då
tycker Sverige att det gått för
långt…</t>
  </si>
  <si>
    <t>drading_
RT @kimminseoyoung: 만화계 #Metoo
모든 피해자를 응원하며, 피해자를 단지 피해자1로만 바라보려는
시도를 거부한다. https://t.co/CsCJeyYkMk</t>
  </si>
  <si>
    <t>premierefr
#Metoo : The Weinstein Company
va se déclarer en faillite - https://t.co/NYQF5fjp4b
https://t.co/WccHinPmF3</t>
  </si>
  <si>
    <t>simonbhb
RT @PremiereFR: #Metoo : The Weinstein
Company va se déclarer en faillite
- https://t.co/NYQF5fjp4b https://t.co/WccHinPmF3</t>
  </si>
  <si>
    <t>gingerdisco99
RT @MonicaLewinsky: Me on #MeToo
#Timesup (...and some other thoughts)
for @VanityFair @VFHIVE https://t.co/u9Ta13RWqB</t>
  </si>
  <si>
    <t>paulammcnally
Please attend if you can ✊🏽🌸#metoo
https://t.co/FUsnaNtZpi</t>
  </si>
  <si>
    <t>jillfilipovic
Is there room in the #MeToo movement
for forgiveness? Grappling with
what it means to believe in the
human capacity for change while
also wanting men to be held truly
accountable for wrongdoing: https://t.co/uCEKuQ4mYd</t>
  </si>
  <si>
    <t>susys
RT @JillFilipovic: Is there room
in the #MeToo movement for forgiveness?
Grappling with what it means to
believe in the human capacity for…</t>
  </si>
  <si>
    <t>magneticbonds
#MeToo https://t.co/7eHnlxgsq9</t>
  </si>
  <si>
    <t>icecold303
RT @magneticbonds: #MeToo https://t.co/7eHnlxgsq9</t>
  </si>
  <si>
    <t>maybeawriter
This week in Democratic primary
news: Big surprises in California
and Texas, plus #MeToo changes
the political landscape via Ballotpedia's
Heart of the Primaries https://t.co/gpwYnADo9k</t>
  </si>
  <si>
    <t>yayaoregon
RT @maybeawriter: This week in
Democratic primary news: Big surprises
in California and Texas, plus #MeToo
changes the political landscape…</t>
  </si>
  <si>
    <t>ledevoir
Le mouvement #MeToo rattrape les
ONG humanitaires https://t.co/es2NLDCCZP</t>
  </si>
  <si>
    <t>opinionmarciana
RT @rahumadas: #MeToo llega al
Servel: Director Nacional es denunciado
por acoso sexual y laboral https://t.co/lN49cOT7DL</t>
  </si>
  <si>
    <t>rahumadas
#MeToo llega al Servel: Director
Nacional es denunciado por acoso
sexual y laboral https://t.co/lN49cOT7DL</t>
  </si>
  <si>
    <t>rfberry
“Through all of this, during the
past several months, I have been
repeatedly reminded of a powerful
Mexican proverb: “They tried to
bury us; they didn’t know we were
seeds.”” @MonicaLewinsky Great
read &amp;amp; perspective on #MeToo.
#TimesUp https://t.co/IhkibKXSw2</t>
  </si>
  <si>
    <t>gilbertnuwagab1
RT @MTV: Jennifer Lawrence is helming
a #MeToo and #TIMESUP inspired
TV series: https://t.co/2Wzywx73At
https://t.co/qd7uWYNbWY</t>
  </si>
  <si>
    <t>mtv
Jennifer Lawrence is helming a
#MeToo and #TIMESUP inspired TV
series: https://t.co/2Wzywx73At
https://t.co/qd7uWYNbWY</t>
  </si>
  <si>
    <t>snastablasta
What a strong woman Monica Lewinsky
must be for all that she has survived.
Favourite quote from that article,
related to #MeToo movement: “They
tried to bury us; they didn’t know
we were seeds.”</t>
  </si>
  <si>
    <t>djsydnyflashbak
Alice Glass Discusses Her Part
in the #MeToo Movement in Interview
With Zola Glass https://t.co/a1siWyjQSY
https://t.co/OyTKIpuwTa</t>
  </si>
  <si>
    <t>mybookjacket
RT @Global_ErinH: Tired of all-male
panels, all-male sources, all-male
citations? #metoo Check out and
spread the word about @shesource,
a…</t>
  </si>
  <si>
    <t xml:space="preserve">shesource
</t>
  </si>
  <si>
    <t>global_erinh
Tired of all-male panels, all-male
sources, all-male citations? #metoo
Check out and spread the word about
@shesource, an online database
of media-experienced women experts
for journalists, bookers, and producers.
https://t.co/oItEYhozPc</t>
  </si>
  <si>
    <t>nicole_soojung
.@7000monarchs on her experience
as a neurodivergent survivor of
sexual assault: "In the #MeToo
conversation, I hope the voices
of people who haven’t necessarily
had the words when they needed
them can also be heard." https://t.co/jRflu3nF6R</t>
  </si>
  <si>
    <t xml:space="preserve">7000monarchs
</t>
  </si>
  <si>
    <t>mezzy_adamz
RT @nicole_soojung: .@7000monarchs
on her experience as a neurodivergent
survivor of sexual assault: "In
the #MeToo conversation, I hope
th…</t>
  </si>
  <si>
    <t>pamelapffarrow
RT @a35362: #MeToo in school: when
children and teens harass each
other | Nancy Jo Sales https://t.co/NXcRcTgZ7i
https://t.co/nKzkSUcmXN</t>
  </si>
  <si>
    <t>a35362
#MeToo in school: when children
and teens harass each other | Nancy
Jo Sales https://t.co/NXcRcTgZ7i
https://t.co/nKzkSUcmXN</t>
  </si>
  <si>
    <t>madamspeaker
RT @TheInfluenceMag: From #MeToo
to domestic abuse and infanticide,
the horrors women and girls face
around the world are overwhelming,
but…</t>
  </si>
  <si>
    <t>thdms5446
RT @MonicaLewinsky: Me on #MeToo
#Timesup (...and some other thoughts)
for @VanityFair @VFHIVE https://t.co/u9Ta13RWqB</t>
  </si>
  <si>
    <t>antizavalista
@JoseCardenas1 Estoy de acuerdo
con Plutarco, si por favores sexuales
te ganas un papel eres parte del
problema #MeToo</t>
  </si>
  <si>
    <t xml:space="preserve">josecardenas1
</t>
  </si>
  <si>
    <t>margaunplugged
RT @AntiZavalista: @JoseCardenas1
Estoy de acuerdo con Plutarco,
si por favores sexuales te ganas
un papel eres parte del problema
#MeToo</t>
  </si>
  <si>
    <t>romulusmagnelah
@FoxNews #metoo has only been used
to pretend care while they were/are
with the men and women psychologists
investigators and degenerate structures
and natures of courts and of on/off
campuses shared uncharged criminal
justice rackets juxtaposed overt
criminal enterprises and worse
per</t>
  </si>
  <si>
    <t>leannewoodfull
RT @lisatk: Here's what I have
to say about The Gate, its board,
and silence. #MeToo #Timesup #theatre
#Ireland #report #silence https://t…</t>
  </si>
  <si>
    <t>lorettasteddum
RT @USAloveGOD: #Weinstein Company
to file for Bankruptcy following
sale-talk collapse #SexualPredator
#SexualAbuse #SexualAssault #MeToo…</t>
  </si>
  <si>
    <t>usalovegod
#Weinstein Company to file for
Bankruptcy following sale-talk
collapse #SexualPredator #SexualAbuse
#SexualAssault #MeToo https://t.co/QUZkm3UNHZ</t>
  </si>
  <si>
    <t>50ft_bbh
RT @ajplus: South Korean President
Moon Jae-in has announced his support
for the #MeToo movement, urging
cases to be investigated and for
a…</t>
  </si>
  <si>
    <t>huffpostkorea
“(성폭력) 폭로가 계속 이어지고 있지만, 과연 100분의
1이라도 터진 걸까요?” https://t.co/IQuetNGNBE
#미투 #MeToo #위드유 https://t.co/KJVwbvBWPO</t>
  </si>
  <si>
    <t>angdoocat
RT @HuffPostKorea: “(성폭력) 폭로가 계속
이어지고 있지만, 과연 100분의 1이라도 터진 걸까요?”
https://t.co/IQuetNGNBE #미투 #MeToo
#위드유 https://t.co/KJVwbvBWPO</t>
  </si>
  <si>
    <t>heathertulk
A lot of things that have been
happening in the world as of late
have brought to mind this favourite
quote. #neveragainmovement #NeverAgainMSD
#MeToo https://t.co/hfSrJdsItJ</t>
  </si>
  <si>
    <t>googlemusicafri
Alice Glass Discusses Her Part
in the #MeToo Movement in Interview
With Zola Glass https://t.co/Oy7vCr82x6
https://t.co/Xg857ekZPK</t>
  </si>
  <si>
    <t>diandujour
RT @AFP: Monica Lewinsky said she
has drawn strength from the #MeToo
movement and revealed she received
a supportive message saying, "I'm
s…</t>
  </si>
  <si>
    <t>irisbriapod
RT @AristeguiOnline: Corea del
Sur se une a campaña global #MeToo
contra violencia sexual https://t.co/HUzkoen5gp
https://t.co/LATUm8086t</t>
  </si>
  <si>
    <t>abujarock_
Alice Glass Discusses Her Part
in the #MeToo Movement in Interview
With Zola Glass https://t.co/2meOgE6gUL
https://t.co/FrnfE1rGb3</t>
  </si>
  <si>
    <t>sawyerbrittain
RT @TheGoldWaterUS: #PedoWood Sex
Offender #HarveyWeinstein Files
for Bankruptcy #PedoGate #PedoGateNews
#MeToo #TimesUp #Weinstein #LAPD
#…</t>
  </si>
  <si>
    <t>thegoldwaterus
#PedoWood Sex Offender #HarveyWeinstein
Files for Bankruptcy #PedoGate
#PedoGateNews #MeToo #TimesUp #Weinstein
#LAPD #BlackCube #QAnon #MondayMotivation
#WithALittleLuck #MorningJoe #JanusvAFSCME
#GreatAwakening https://t.co/ZNgT6WuFv6</t>
  </si>
  <si>
    <t>dr_kaco
@mike_Zollo Mike...#MeToo 😂😂😂🤣🤣
FRONT RUNNERS</t>
  </si>
  <si>
    <t xml:space="preserve">mike_zollo
</t>
  </si>
  <si>
    <t>johnnyb371
RT @USAloveGOD: #Weinstein Company
to file for Bankruptcy following
sale-talk collapse #SexualPredator
#SexualAbuse #SexualAssault #MeToo…</t>
  </si>
  <si>
    <t>sittardthomas
RT @AmyMek: MEDIA &amp;amp; LIBERAL
BLACKOUT This is the REAL #MeToo
Movement! HELP MAGNIFY THEIR VOICES
German women have launched a campaign
ca…</t>
  </si>
  <si>
    <t>jessicastilwell
RT @VersoBooks: Where Freedom Starts:
Sex Power Violence #MeToo - a free
Verso ebook collection: featuring
Tithi Bhattacharya, Melissa Gir…</t>
  </si>
  <si>
    <t>versobooks
Where Freedom Starts: Sex Power
Violence #MeToo - a free Verso
ebook collection: featuring Tithi
Bhattacharya, Melissa Gira Grant,
Larissa Pham, Terrion L. Williamson,
and lots more. https://t.co/2hLvMSI28I
https://t.co/k7slTztmX3</t>
  </si>
  <si>
    <t>reallookup12
@DawnBehen @BABYJ78 @guskenworthy
Another liberal #MeToo member ,
everyone has rights except GOP
Women ... Loser..</t>
  </si>
  <si>
    <t xml:space="preserve">guskenworthy
</t>
  </si>
  <si>
    <t xml:space="preserve">babyj78
</t>
  </si>
  <si>
    <t xml:space="preserve">dawnbehen
</t>
  </si>
  <si>
    <t>mademefade
RT @vonny_bravo: Still staring
into the abyss. We see you. #metoo
#timesup https://t.co/qnCvrkG6sX</t>
  </si>
  <si>
    <t>radiogoethe
Der Fall eines Giganten: https://t.co/SZi9ZzRPYw
#MeToo #HarveyWeinstein #weinstein
#USA #Hollywood https://t.co/gUIlhX5cIW</t>
  </si>
  <si>
    <t>bill_matthews
RT @MonicaLewinsky: Me on #MeToo
#Timesup (...and some other thoughts)
for @VanityFair @VFHIVE https://t.co/u9Ta13RWqB</t>
  </si>
  <si>
    <t>dhendrickson028
RT @USAloveGOD: #Weinstein Company
to file for Bankruptcy following
sale-talk collapse #SexualPredator
#SexualAbuse #SexualAssault #MeToo…</t>
  </si>
  <si>
    <t>jcasarotti
@luvmy2girls4evr #metoo</t>
  </si>
  <si>
    <t xml:space="preserve">luvmy2girls4evr
</t>
  </si>
  <si>
    <t>rlafldtm
RT @kimminseoyoung: 만화계 #Metoo
모든 피해자를 응원하며, 피해자를 단지 피해자1로만 바라보려는
시도를 거부한다. https://t.co/CsCJeyYkMk</t>
  </si>
  <si>
    <t>zzino79
RT @bluehawaijamong: 결국 수십명을 성추행한
그 교수는 증거불충분으로 징계를 받지 않았다. 강간문화가
견고하게 자리잡은 사회에서 성폭력 피해자들은 권력을 등에
업은 가해자는 물론, 가해자편인 구조 그 자체와도 싸워야한다.
#metoo</t>
  </si>
  <si>
    <t>bluehawaijamong
결국 수십명을 성추행한 그 교수는 증거불충분으로 징계를
받지 않았다. 강간문화가 견고하게 자리잡은 사회에서 성폭력
피해자들은 권력을 등에 업은 가해자는 물론, 가해자편인
구조 그 자체와도 싸워야한다. #metoo</t>
  </si>
  <si>
    <t>nattiebur
RT @MonicaLewinsky: Me on #MeToo
#Timesup (...and some other thoughts)
for @VanityFair @VFHIVE https://t.co/u9Ta13RWqB</t>
  </si>
  <si>
    <t>canttellstrang1
@CNN Nope. Nope. Nuh uh. Noooooo
waaaaay. YOU were a consenting
adult. You performed willingly
and multiple times. Don’t clump
your younger self’s inability to
control her own sexual attraction
to a married man in with the #metoo
movement. Own your bad choices.
Bc that’s all it was.</t>
  </si>
  <si>
    <t>sashaxaies
The latest Colonial USA Senate!
https://t.co/epQGESjxGD #metoo
#brexit</t>
  </si>
  <si>
    <t>oscarfinnmedia
The latest The Oscar Finn Chronicle!
https://t.co/0URnnwI7kE #metoo</t>
  </si>
  <si>
    <t>charm_goo
#MeToo #미투</t>
  </si>
  <si>
    <t>jeskad
POLL: The 'Inappropriate' Office
Behaviors Most Pervasive In Workplaces
https://t.co/thQNfZPFej #MeToo
#WomenInTech</t>
  </si>
  <si>
    <t>dserayes
'Light Gay Prostitution': Another
#MeToo-Themed Tape Of Jimmy Kimmel
Emerges https://t.co/dfnW22brc6</t>
  </si>
  <si>
    <t>theresesedman
”Hon borde gå hem kl 16.05, för
då får hon inte längre lön för
sitt jobb på grund av löneskillnaderna
mellan kvinnor och män. Han får
lön hela dagen.” - Carin Holmberg,
fil dr i sociologi i boken #METOO</t>
  </si>
  <si>
    <t>mariababalopez
@GMA @benshapiro This is why we
can't automatically believe every
women who yells #metoo . . . Some
women lie! https://t.co/nbqr2ngDH6</t>
  </si>
  <si>
    <t>tonjifan
RT @SZ: Auch in Japan und Südkorea
ist die #MeToo-Debatte angekommen.
Warum es in beiden Ländern so schlecht
um die Gleichberechtigung steh…</t>
  </si>
  <si>
    <t>sz
Auch in Japan und Südkorea ist
die #MeToo-Debatte angekommen.
Warum es in beiden Ländern so schlecht
um die Gleichberechtigung steht:
https://t.co/juNJXxWhuc</t>
  </si>
  <si>
    <t>beccakeating1
Weaponizing #MeToo against @POTUS
runs the risk of driving away Republicans.
https://t.co/ABsOovenpT via @kelseyjharkness
@DailySignal #TCOT #impactYourWorld</t>
  </si>
  <si>
    <t xml:space="preserve">dailysignal
</t>
  </si>
  <si>
    <t xml:space="preserve">kelseyjharkness
</t>
  </si>
  <si>
    <t>collegecandy
The Oscars won't be having a big
#MeToo or #TimesUp protest. https://t.co/YVINHD7BfV
https://t.co/Or40foBrKC</t>
  </si>
  <si>
    <t>congjee
RT @KBSnews: #성추행·#성폭력 을 당했다는 각계의
#미투 (#MeToo) 폭로가 잇따르는 가운데 ‘사실 적시
#명예훼손죄’를 폐지해야 한다는 목소리가 나오고 있습니다.
https://t.co/vqEjxHVpzu https://t.co/Em…</t>
  </si>
  <si>
    <t>kbsnews
#성추행·#성폭력 을 당했다는 각계의 #미투 (#MeToo)
폭로가 잇따르는 가운데 ‘사실 적시 #명예훼손죄’를 폐지해야
한다는 목소리가 나오고 있습니다. https://t.co/vqEjxHVpzu
https://t.co/EmpQI7PJpR</t>
  </si>
  <si>
    <t>afreethinker71
Bill Cosby's daughter Ensa dead
at 44. Sad to think that she thought
racism played a part in 50+women
accusing her father of rape. Guess
she knows the truth now &amp;amp; that
is a hard pill to swallow. RIP
Ensa. #metoo https://t.co/62dlq5IFBX</t>
  </si>
  <si>
    <t>cloisforever23
RT @lindsayk77: How dare people
use the #MeToo movement to further
their dislike for a fictional couple
and their portrayers. Me Too is
abo…</t>
  </si>
  <si>
    <t>lameeya_
RT @MonicaLewinsky: Me on #MeToo
#Timesup (...and some other thoughts)
for @VanityFair @VFHIVE https://t.co/u9Ta13RWqB</t>
  </si>
  <si>
    <t>victorfer87
RT @MonicaLewinsky: Me on #MeToo
#Timesup (...and some other thoughts)
for @VanityFair @VFHIVE https://t.co/u9Ta13RWqB</t>
  </si>
  <si>
    <t>davidogdenseo
The latest TheInterbiz News! https://t.co/Oaeya8dFBW
#metoo #brexit</t>
  </si>
  <si>
    <t>charlesoudom
Monica Lewinsky: Emerging from
“the House of Gaslight” in the
Age of #MeToo https://t.co/y9QRevx6sZ</t>
  </si>
  <si>
    <t>youarenotpizza
RT @luvyujoo: 일 때문에 시카고에 왔는데 가방에
분홍색 #MeToo 배지를 붙이고 다니는 여자들이 많이
눈에 띈다. 마주칠 때 마다 배지를 가리키며 “me too”
라고 말했는데, 그들도 아무 질문 없이 반갑게 웃어주며
“me too” 라…</t>
  </si>
  <si>
    <t>boostinggtir
RT @golrizghahraman: Being part
of the problem on campus in a post
#metoo world: proving your manhood
doesn’t require super gross women
are…</t>
  </si>
  <si>
    <t>rojitosocial
Considerar el movimiento #MeToo
una especie de denuncia jurídica
es, me parece, una lectura incorrecta...
visibilizar un problema que culturalmente
hemos normalizado es hacia donde
apunta, por ello, exigir cuestiones
que normalmente asociamos con el
ámbito jurídico es un error.</t>
  </si>
  <si>
    <t>mary_valery
RT @RojitoSocial: Considerar el
movimiento #MeToo una especie de
denuncia jurídica es, me parece,
una lectura incorrecta... visibilizar
un…</t>
  </si>
  <si>
    <t>authorkq
PSA: Speaking up about predators
in the lit world (or any other
workplace) is not messy or unprofessional;
ABUSE IS. Let’s use our imaginations
to model true professionalism &amp;amp;
create safer work environments.
First step: listening. #MeToo #TimesUp
#TheMoreYouKnow 💫</t>
  </si>
  <si>
    <t>nunez_anna
Trump's #immigration crackdown
threatens #PublicSafety. 14-yr-old
girl sexually assaulted - RAPED
- for nearly 2 yrs, afraid to seek
#police because attacker threatened
to report her mother for #deportation.
All #parents should be alarmed.
#MeToo #Resist https://t.co/rrp66nWrwX</t>
  </si>
  <si>
    <t>natsberistain
RT @samnbk: Escribí sobre #MeToo
en México y algunas de las cuantas
“inquietudes” que siempre se tienen
al respecto. https://t.co/m5g3rrmr1E</t>
  </si>
  <si>
    <t>mattybrand
If @IvankaTrump, someone who holds
public office, doesn’t stand up
for ALL persons bullied or assaulted
by her father, then she is a coward
&amp;amp; is unfit for office. She
is no friend to the #MeToo movement.
Not by a long shot. https://t.co/kxalpC90zF</t>
  </si>
  <si>
    <t>luckiness94_01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</si>
  <si>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you_my_nu
#metoo #강동호_기소의견_검찰송치 해시태그의 본질을
흐리는것 같아 먼저 죄송하다고 말씀 드립니다. 이윤택 조민기
외에도 미성년자 성추행 혐의로 기소의견 검찰송치 중인데도
활동을 강행하는 뉴이스트 &amp;gt;&amp;gt; 백호 강동호 &amp;lt;&amp;lt;
에게도 관심 부탁드립니다. https://t.co/9LDdlo6nvU</t>
  </si>
  <si>
    <t>monicamedhist
RT @embeeshea: Yes to this or career
goes off the rails elsewhere entirely.
#metoo is also HUGE WORKPLACE JUSTICE
PROBLEM. Institutional re…</t>
  </si>
  <si>
    <t>embeeshea
Yes to this or career goes off
the rails elsewhere entirely. #metoo
is also HUGE WORKPLACE JUSTICE
PROBLEM. Institutional reform necessary
of HR. HR protects institution
and largely the aggressor. https://t.co/wAsc2JD9ym</t>
  </si>
  <si>
    <t>mariabenavides
RT @maraculebro: Que diferencia
como se a tomado el tema de #metoo
en Mexico a USA. Que no cabe duda
que seguimos siendo un país tercer
mun…</t>
  </si>
  <si>
    <t>donnarooney_
RT @LauriDMeizler: Victims need
a voice and to be respected! #Timesup
#DomesticAbuse #DomesticViolence
#MeToo #EmbracingMyself https://t.co…</t>
  </si>
  <si>
    <t>thingrayline01
#MondayMotivation *hugs* 🤗🤗🤗
#PeakInsanity #MeToo https://t.co/KSuF6QembU</t>
  </si>
  <si>
    <t>lisa14791
"https://t.co/hdGmh3Oc67"https://t.co/yFRf7QMl5C
#MeToo movement in South Korea
spreads to academic sector#health
#fitness</t>
  </si>
  <si>
    <t>gradyslady
RT @Oregonian: Monica Lewinsky
on what she learned from #MeToo,
in Vanity Fair essay https://t.co/COLa22NWf9
https://t.co/K2UtXuCjZr</t>
  </si>
  <si>
    <t>nz_blogs
Der Fall eines Giganten: https://t.co/Z7xbzWzNzd
#MeToo #HarveyWeinstein #weinstein
#USA #Hollywood https://t.co/TAdJhR8Sqt</t>
  </si>
  <si>
    <t>magictapir
RT @valerieCG: Depuis quelques
temps, la presse française dit
être en train de réaliser qu'il
s'est passé quelque chose avec
#metoo , qu'el…</t>
  </si>
  <si>
    <t>brianswiftie13
⚡️ “Weinstein Company to file for
bankruptcy” @globelamp @rosemcgowan
#metoo #Timesup https://t.co/xjO1Y0Nv7a</t>
  </si>
  <si>
    <t xml:space="preserve">globelamp
</t>
  </si>
  <si>
    <t xml:space="preserve">rosemcgowan
</t>
  </si>
  <si>
    <t>tinytiernan
RT @AFP: Monica Lewinsky said she
has drawn strength from the #MeToo
movement and revealed she received
a supportive message saying, "I'm
s…</t>
  </si>
  <si>
    <t>mugrogue
RT @TrickFreee: In #MeToo essay,
Monica Lewinsky details uncomfortable
first meeting with ‘creepy’ Ken
Starr https://t.co/CUM55E53d8</t>
  </si>
  <si>
    <t>trickfreee
In #MeToo essay, Monica Lewinsky
details uncomfortable first meeting
with ‘creepy’ Ken Starr https://t.co/CUM55E53d8</t>
  </si>
  <si>
    <t>partisangirl
Bombshell, Monica Lewinsky says
what happened with Bill Clinton
was Abuse, #MeToo movement turns
on @HillaryClinton . Will she continue
to stand by Bill as he crashes
like #HarveyWeinstein. Fun times
ahead. https://t.co/0qOWEXhvws</t>
  </si>
  <si>
    <t>jeissonc8
RT @Partisangirl: Bombshell, Monica
Lewinsky says what happened with
Bill Clinton was Abuse, #MeToo
movement turns on @HillaryClinton
. Wil…</t>
  </si>
  <si>
    <t>selprincess86
RT @AristeguiOnline: Corea del
Sur se une a campaña global #MeToo
contra violencia sexual https://t.co/HUzkoen5gp
https://t.co/LATUm8086t</t>
  </si>
  <si>
    <t>zhonne
RT @Wolfe321: Radio host loses
job after sexual comments on teen
Olympian. But anyone who complained
is a “sexist crybaby.” #MeToo https:/…</t>
  </si>
  <si>
    <t>sanjuanitaestr3
RT @SimonClaydon: Exactly...With
everything that happend during
#MeToo movement, not a single one
properly push the question "Should
the Pr…</t>
  </si>
  <si>
    <t>simonclaydon
Exactly...With everything that
happend during #MeToo movement,
not a single one properly push
the question "Should the President
Resign?" https://t.co/B4I2Xkh1m8</t>
  </si>
  <si>
    <t>louisa_riche
RT @valerieCG: Depuis quelques
temps, la presse française dit
être en train de réaliser qu'il
s'est passé quelque chose avec
#metoo , qu'el…</t>
  </si>
  <si>
    <t>picassomm
#METOO Estoy harto de la clase
política que roba al pueblo de
México indiscriminadamente #comparte</t>
  </si>
  <si>
    <t>mandabrookman
RT @valuesandframes: He who shapes
the story creates 'the truth'.
But #MeToo #Timesup rise in decibel
level provides resonance for women’s…</t>
  </si>
  <si>
    <t>toooldtoostupid
@HashtagGriswold #MeToo</t>
  </si>
  <si>
    <t xml:space="preserve">hashtaggriswold
</t>
  </si>
  <si>
    <t>pilotforever83
RT @TheGoldWaterUS: #PedoWood Sex
Offender #HarveyWeinstein Files
for Bankruptcy #PedoGate #PedoGateNews
#MeToo #TimesUp #Weinstein #LAPD
#…</t>
  </si>
  <si>
    <t>dougschroeder
@HashtagGriswold #MeToo</t>
  </si>
  <si>
    <t>lizseccuro
@IvankaTrump you have positioned
yourself as a @WhiteHouse expert
on #women #metoo #womenwork AND
represent US at @Olympics so...the
question isn’t #innapropriate.
@PeterAlexander Your father is.
Don’t reap benefits of #nepotism
if you can’t answer</t>
  </si>
  <si>
    <t xml:space="preserve">olympics
</t>
  </si>
  <si>
    <t>71djt
RT @Wolfe321: Radio host loses
job after sexual comments on teen
Olympian. But anyone who complained
is a “sexist crybaby.” #MeToo https:/…</t>
  </si>
  <si>
    <t>philabmtl
When #metoo shows up at the humanitarians
https://t.co/N7XCTtmSaJ … via @lp_lapresse</t>
  </si>
  <si>
    <t xml:space="preserve">lp_lapresse
</t>
  </si>
  <si>
    <t>tdubb
#metoo #Feminism https://t.co/NSoyP6pswp</t>
  </si>
  <si>
    <t>crookedlook401
RT @CrookedLook401: #MeToo https://t.co/mQcxRgtaDp</t>
  </si>
  <si>
    <t>campbellrock
RT @campbellrock: @Amy_Siskind
The Republican Party is dead, period.
Thanks to #Trump, #MeToo #DACA
#BLM #NRA #NeverAgain &amp;amp; #Women'sMarch;…</t>
  </si>
  <si>
    <t>amy_siskind
When #MeToo hit CPAC: "What happened
to me at CPAC is the perfect illustration
of the collective experience of
a whole swath of conservatives
since Donald Trump became the Republican
nominee." https://t.co/HUWrPy4rvl</t>
  </si>
  <si>
    <t>purplealfil
RT @AristeguiOnline: Corea del
Sur se une a campaña global #MeToo
contra violencia sexual https://t.co/HUzkoen5gp
https://t.co/LATUm8086t</t>
  </si>
  <si>
    <t>pineapple0814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</si>
  <si>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taylajsmith
Amazing article on the topic of
trauma by anti-bullying champion,
#MeToo activist, and personal hero
@MonicaLewinsky https://t.co/2J56P8ZkUE</t>
  </si>
  <si>
    <t>keerthivedantam
.@MonicaLewinsky post-#MeToo on
realizing her relationship with
Bill Clinton was never consensual:
"I now see how problematic it was
that the two of us even got to
a place where there was a question
of consent." https://t.co/rCehlJUqSV</t>
  </si>
  <si>
    <t>nonpartisanmedi
Police ‘Don’t Know’ Why Rape Is
Up 20 Per Cent in Sadiq Khan’s
London https://t.co/SorYlYb16a
via #UK #London #SexualAssult #Metoo
#Massmigration</t>
  </si>
  <si>
    <t>drdielen
RT @valerieCG: Depuis quelques
temps, la presse française dit
être en train de réaliser qu'il
s'est passé quelque chose avec
#metoo , qu'el…</t>
  </si>
  <si>
    <t>bradley7268
@a35362 #MeToo programs are sorely
needed in K-12 schools (&amp;amp; homes).</t>
  </si>
  <si>
    <t>betterlifelab
.@AmaMarston and Stephanie Marston,
the authors of a new book on the
importance of transformative resilience
draw lessons from the #MeToo movement.
@Slate https://t.co/56AeDjT7E5</t>
  </si>
  <si>
    <t>pbs
Did you miss #MeToo, Now What?
last night? Stream it now on the
PBS app or https://t.co/itcHnoYDe3.
#MeTooOnPBS https://t.co/jGaEHVHKa0</t>
  </si>
  <si>
    <t>margaitis_kasha
RT @PBS: Did you miss #MeToo, Now
What? last night? Stream it now
on the PBS app or https://t.co/itcHnoYDe3.
#MeTooOnPBS https://t.co/jGaEH…</t>
  </si>
  <si>
    <t>davidblandry
@TheGodlessMama I will go too far
in blaming #meToo for going too
far in blaming Skeptics. - Sam
Harris.</t>
  </si>
  <si>
    <t xml:space="preserve">thegodlessmama
</t>
  </si>
  <si>
    <t>hcreaby
RT @lisatk: Here's what I have
to say about The Gate, its board,
and silence. #MeToo #Timesup #theatre
#Ireland #report #silence https://t…</t>
  </si>
  <si>
    <t>nat_bur
RT @MonicaLewinsky: Me on #MeToo
#Timesup (...and some other thoughts)
for @VanityFair @VFHIVE https://t.co/u9Ta13RWqB</t>
  </si>
  <si>
    <t>utoledolaw
Join the TWBA for "Niche at Night"
CLE on Thursday at 6:30pm! Professor
Nicole Porter will be presenting
a 1 hour CLE “Bringing Law to the
#MeToo Movement” $25 for TWBA Members,
$30 for non-TWBA members https://t.co/ETPRn1Xmyk</t>
  </si>
  <si>
    <t>limgal
RT @OHaraPlay: Maureen O’ Hara
lives on in the #MeToo #TimesUp
movement. The struggles she faced
can be seen in “Queen of Technicolor”,
a p…</t>
  </si>
  <si>
    <t>theturasatana
TURA! #TuraSatana #JustDoIt #CultFilm
#FasterPussycatKillKill #YOMYOMF
#AsianAmerican #StayFierce https://t.co/P5qSa8EZNb
#MeToo https://t.co/2BSSsrU5jc</t>
  </si>
  <si>
    <t>suigetusawa
#MeToo で全部ぶちまけられたら気が晴れるだろうか。却って自己嫌悪に押しつぶされそうだし日本だと女が揶揄蔑み対象になりがちな気がする。棚上げ事案のしかかってくる祭りの後、未来が全く見えない</t>
  </si>
  <si>
    <t>boystoysus
Tired of #metoo but still want
to get laid? https://t.co/jljTDMTVnI
Sosua in the DR is the answer!
#sosua #dominicanrepublic #sextourism
#fun #feminismiscancer #feministliesmatter
#usa #respect #earnit #mgtow #travel
#nomad #men #drama #simplelife
#beauty #dating #wymyn #leech</t>
  </si>
  <si>
    <t>globalethicist
Delighted to talk #governance #CorpGov
#Director #Responsibility for #Culture
oversight at their companies #Weinstein
#Wynn #WellsFargo #Uber #MeToo
#Fraud #unethical #illegal ##leadership
#Behaviors just a few reasons why
https://t.co/OSamVDHSJk</t>
  </si>
  <si>
    <t>alpha_reboot
Tired of #metoo but still want
to get laid? https://t.co/d1TU0th74g
Sosua in the DR is the answer!
#sosua #dominicanrepublic #sextourism
#fun #feminismiscancer #feministliesmatter
#usa #respect #earnit #mgtow #travel
#nomad #men #drama #simplelife
#beauty #dating #wymyn #leech</t>
  </si>
  <si>
    <t>carmenmorello92
#26febbraio #HarveyWeinstein #Weinstein
#WeinsteinCompany #WeinsteinCo
#TWC #sexualabuse #sexualharassment
#MeToo #Metoomovement #Timesup
#Hollywood #movie #movies #film
#actor #actors #actress #WhyWeWearBlack
#bankruptcy #women #WomensMarch2018
#news https://t.co/j2tDlvF9JR</t>
  </si>
  <si>
    <t>irenebonsai
RT @esrevolver: #MeToo Arte contemporáneo
- Técnica: vudú en pene de chocolate
amargo. https://t.co/DEGJloV6qg</t>
  </si>
  <si>
    <t>amodernrosie
Tired of just arguing with people
about change and want to make an
actual difference? Sign here to
help end sexual abuse. You won’t
get extra emails I promise! https://t.co/lkDniWclRv
#change #MeToo #MakeADifference
#TimeIsNow #WomensRights #feminism
#TimesUp</t>
  </si>
  <si>
    <t xml:space="preserve">maryj_msw
</t>
  </si>
  <si>
    <t>haleysswenson
RT @AmaMarston: What #MeToo shows
about the value of being #TypeR
&amp;amp; #TransformativeResilience.
Inspiring story abt. #MeTooNatSec
from @wend…</t>
  </si>
  <si>
    <t xml:space="preserve">wend
</t>
  </si>
  <si>
    <t>5liwvxbcrvnrwkl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</si>
  <si>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womenlink
#Metoo [긴급토론회]”우리는 아직도 외친다. 이게
나라냐!”. 피해의 경험은 나를 무기력한 피해자로 고착시키는
것이 아니라, 부정의란 제도를 바꾸고자 정당하고 정의로운
투쟁의 대열에 서게 하는 주체 (재)구성의 주요한 동력입니다.
-이나영(중앙대학교 사회학과 교수)- https://t.co/Qzkr5sIuZt</t>
  </si>
  <si>
    <t>desired_carol
RT @you_my_nu: #metoo #강동호_기소의견_검찰송치
해시태그의 본질을 흐리는것 같아 먼저 죄송하다고 말씀 드립니다.
이윤택 조민기 외에도 미성년자 성추행 혐의로 기소의견 검찰송치
중인데도 활동을 강행하는 뉴이스트 &amp;gt;&amp;gt; 백호
강동호 &amp;lt;&amp;lt;…</t>
  </si>
  <si>
    <t>ejaykim1
#METOO #장자연 배우의 한맺힌 넋을 풀어주길 바라는
청원입니다. 많이 동참해주세요. https://t.co/qZUKCQEwvy</t>
  </si>
  <si>
    <t>soundly_s
#metoo 운동이 한창인 이때, 소위 '진보 정당'인
녹색당의 2016년 '평등문화 침해사건'을 기억해 봄.
저 사건이 만약 지금 드러났으면, 녹색당도 엄연한 '성폭력'
사건에 저렇게 기괴한 이름을 붙인 뒤 어물쩍 넘어가진 못했을
것임. 진보 정당/진보 단체가 더 '진보적'일 거라는 생각은
엄연한 편견. https://t.co/fdPfP5xerl</t>
  </si>
  <si>
    <t>mspfurnace
Monica should be the modern era
#Metoomovement poster child. #MeToo
https://t.co/Kn522HIdME</t>
  </si>
  <si>
    <t>emotionmagazin
#MeToo und die Folgen: @herrfranken
schreibt in der aktuellen EMOTION-Ausgabe,
was Frauen und vor allem Männer
jetzt tun sollten. Ihr wollt das
lesen? Hier könnt Ihr das Heft
bestellen: https://t.co/8eldpHuWK7
# https://t.co/Cx07dHKzSq</t>
  </si>
  <si>
    <t>herrfranken
RT @EmotionMagazin: #MeToo und
die Folgen: @herrfranken schreibt
in der aktuellen EMOTION-Ausgabe,
was Frauen und vor allem Männer
jetzt tu…</t>
  </si>
  <si>
    <t>nohema999
RT @bibianabelsasso: Les comparto
mi #ColumnaDeHoy "Uso y abuso de
#MeToo". https://t.co/bubsGIdHIP
https://t.co/NFn7v6HSTl</t>
  </si>
  <si>
    <t>percychekov
RT @MonicaLewinsky: Me on #MeToo
#Timesup (...and some other thoughts)
for @VanityFair @VFHIVE https://t.co/u9Ta13RWqB</t>
  </si>
  <si>
    <t>galenauer
Proud to share my first blog post
for @WomensFundRI: How can men
be better allies of the #MeToo
movement when even self-proclaimed
"allies" like Aziz Ansari can be
accused of sexual misconduct? https://t.co/YZTTIcmnut</t>
  </si>
  <si>
    <t xml:space="preserve">womensfundri
</t>
  </si>
  <si>
    <t>zugzwangu2
@tharon_pleiades @Gruvedawg @diamondgirl2222
@benzerman1 @jametteriley @hibbsforchange
@vestonash @CarrianneTexas @ColeSuzie
@EdDarrell @Db123dryb2 @PaulyDeathwish
@WarriorforKids @cosmeclaire @GrannyPi
@RuledByLogic @MayFlowersAlex @MajesticAngel01
@c_shell18 @EveTweets @Sambyhere
@Neen_Katzmann @Hollyberry1964
@Mark923to25 @stickyhammer @BELLA__KM
@ElisaYoder @PGHowie2 @POTUS @Determined1776
@dum_phuk @BatmanGothamUSA @11S_L_2016_Cat
@wikileaks @maggieNYT Wow. I stepped
away for a few and all hell broke
loose. Another troll invasion I
see. Yeah...he doesn't seem to
be quite with it. Shame. I was
hoping he had something to add
to the conversation. Nice work
@jametteriley! I see everyone blocked
him... #metoo</t>
  </si>
  <si>
    <t>gruvedawg
@zugzwangu2 @tharon_pleiades @diamondgirl2222
@benzerman1 @jametteriley @hibbsforchange
@vestonash @CarrianneTexas @ColeSuzie
@EdDarrell @Db123dryb2 @PaulyDeathwish
@WarriorforKids @cosmeclaire @GrannyPi
@RuledByLogic @MayFlowersAlex @MajesticAngel01
@c_shell18 @EveTweets @Sambyhere
@Neen_Katzmann @Hollyberry1964
@Mark923to25 @stickyhammer @BELLA__KM
@ElisaYoder @PGHowie2 @POTUS @Determined1776
@dum_phuk @BatmanGothamUSA @11S_L_2016_Cat
@wikileaks @maggieNYT We all feel
violated 😂 #metoo</t>
  </si>
  <si>
    <t xml:space="preserve">wikileaks
</t>
  </si>
  <si>
    <t xml:space="preserve">11s_l_2016_cat
</t>
  </si>
  <si>
    <t xml:space="preserve">batmangothamusa
</t>
  </si>
  <si>
    <t xml:space="preserve">dum_phuk
</t>
  </si>
  <si>
    <t xml:space="preserve">determined1776
</t>
  </si>
  <si>
    <t xml:space="preserve">pghowie2
</t>
  </si>
  <si>
    <t xml:space="preserve">elisayoder
</t>
  </si>
  <si>
    <t xml:space="preserve">bella__km
</t>
  </si>
  <si>
    <t xml:space="preserve">stickyhammer
</t>
  </si>
  <si>
    <t xml:space="preserve">mark923to25
</t>
  </si>
  <si>
    <t xml:space="preserve">hollyberry1964
</t>
  </si>
  <si>
    <t xml:space="preserve">neen_katzmann
</t>
  </si>
  <si>
    <t xml:space="preserve">sambyhere
</t>
  </si>
  <si>
    <t xml:space="preserve">evetweets
</t>
  </si>
  <si>
    <t xml:space="preserve">c_shell18
</t>
  </si>
  <si>
    <t xml:space="preserve">majesticangel01
</t>
  </si>
  <si>
    <t xml:space="preserve">mayflowersalex
</t>
  </si>
  <si>
    <t xml:space="preserve">grannypi
</t>
  </si>
  <si>
    <t xml:space="preserve">cosmeclaire
</t>
  </si>
  <si>
    <t xml:space="preserve">paulydeathwish
</t>
  </si>
  <si>
    <t xml:space="preserve">db123dryb2
</t>
  </si>
  <si>
    <t xml:space="preserve">eddarrell
</t>
  </si>
  <si>
    <t xml:space="preserve">colesuzie
</t>
  </si>
  <si>
    <t xml:space="preserve">carriannetexas
</t>
  </si>
  <si>
    <t xml:space="preserve">vestonash
</t>
  </si>
  <si>
    <t xml:space="preserve">hibbsforchange
</t>
  </si>
  <si>
    <t xml:space="preserve">jametteriley
</t>
  </si>
  <si>
    <t xml:space="preserve">benzerman1
</t>
  </si>
  <si>
    <t xml:space="preserve">diamondgirl2222
</t>
  </si>
  <si>
    <t xml:space="preserve">tharon_pleiades
</t>
  </si>
  <si>
    <t>teogoom
RT @SensaCine: Jennifer Lawrence
producirá una serie documental
inspirada en los movimientos #MeToo
y #TimesUp: https://t.co/T4fBeF4Rcd</t>
  </si>
  <si>
    <t>sensacine
Jennifer Lawrence producirá una
serie documental inspirada en los
movimientos #MeToo y #TimesUp:
https://t.co/T4fBeENgkF https://t.co/neTXL3EelN</t>
  </si>
  <si>
    <t>deleterkr
RT @soundly_s: #metoo 운동이 한창인 이때,
소위 '진보 정당'인 녹색당의 2016년 '평등문화 침해사건'을
기억해 봄. 저 사건이 만약 지금 드러났으면, 녹색당도
엄연한 '성폭력' 사건에 저렇게 기괴한 이름을 붙인 뒤
어물쩍 넘어가…</t>
  </si>
  <si>
    <t>commentary
RT @NoahCRothman: Do yourself a
favor and read @DGreenbaum on how
Monica Lewinsky's responsible retrospectives
are moving the #metoo moment…</t>
  </si>
  <si>
    <t>dgreenbaum
RT @NoahCRothman: Do yourself a
favor and read @DGreenbaum on how
Monica Lewinsky's responsible retrospectives
are moving the #metoo moment…</t>
  </si>
  <si>
    <t>noahcrothman
Do yourself a favor and read @DGreenbaum
on how Monica Lewinsky's responsible
retrospectives are moving the #metoo
moment forward. https://t.co/X9PJokPuCD</t>
  </si>
  <si>
    <t>younghippie_xo
RT @EmilyKimmich: Yes, #metoo https://t.co/G1zlBczaVd
via @HerCampus. I have been staring
at the "post" button for 45 minutes
now trying to…</t>
  </si>
  <si>
    <t xml:space="preserve">hercampus
</t>
  </si>
  <si>
    <t>emilykimmich
RT @HerCampusSFASU: “Yes, #metoo.
This is my story...” Your #mustread
Monday brought to you by Emily
Kimmich. #HCXO #badaxewomen #silence…</t>
  </si>
  <si>
    <t>repbeatty
Sat down with @nbc4i'S Colleen
Marshall today to talk about the
importance and impact of #MeToo
movement, #EqualPay &amp;amp; female
empowerment. https://t.co/EgHYNhv4Vg</t>
  </si>
  <si>
    <t xml:space="preserve">nbc4i
</t>
  </si>
  <si>
    <t>thesisiw3
RT @RepBeatty: Sat down with @nbc4i'S
Colleen Marshall today to talk
about the importance and impact
of #MeToo movement, #EqualPay &amp;amp;
female…</t>
  </si>
  <si>
    <t>lapetitecarine
RT @valerieCG: Depuis quelques
temps, la presse française dit
être en train de réaliser qu'il
s'est passé quelque chose avec
#metoo , qu'el…</t>
  </si>
  <si>
    <t>marccanter4real
@WendyDent @IdentityWoman @zennie62
@YGLvoices @wef @Davos @zephoria
You define Fake News Wendy. Steve
Bannon would be proud of you. Al
Franken was smeared, Rose McG made
false claims of her manager and
look what happened. #MeToo has
to be based upon truth. I did nothing
to hurt you and now you've claimed
@zennie62 and Mike harrassed you.</t>
  </si>
  <si>
    <t xml:space="preserve">zephoria
</t>
  </si>
  <si>
    <t xml:space="preserve">wef
</t>
  </si>
  <si>
    <t xml:space="preserve">yglvoices
</t>
  </si>
  <si>
    <t xml:space="preserve">zennie62
</t>
  </si>
  <si>
    <t xml:space="preserve">identitywoman
</t>
  </si>
  <si>
    <t xml:space="preserve">wendydent
</t>
  </si>
  <si>
    <t>davos
This South Korean chat app has
become a new outlet for #MeToo
https://t.co/JcdDwyHp9L https://t.co/vBGPGRyWpt</t>
  </si>
  <si>
    <t>stlawyers
The Liberal government has ruled
out banning and monitoring sexual
relationships between MPs and staff
members. Lior Samfiru was asked
for his opinion by The Globe and
Mail https://t.co/gfXUCwlBUv #cdnpoli
#metoo</t>
  </si>
  <si>
    <t>momros
With #MeToo, Monica Lewinsky now
sees Bill Clinton's 'gross abuse
of power' https://t.co/QcwBvp2B3Z
via @mercnews</t>
  </si>
  <si>
    <t>mercnews
With #MeToo, Monica Lewinsky now
sees Bill Clinton’s ‘gross abuse
of power’ https://t.co/Pm5QVzg2Xd
https://t.co/PMlT0cASKr</t>
  </si>
  <si>
    <t>nurseragan
@funder @Eflugo23 @IvankaTrump
How have we, as a country, allowed
#METOO to bring EVERY one else
accused to their knees... EXCEPT
@realDonaldTrump? Why do we not
hold him accountable as well??</t>
  </si>
  <si>
    <t>eflugo23
RT @NurseRagan: @funder @Eflugo23
@IvankaTrump How have we, as a
country, allowed #METOO to bring
EVERY one else accused to their
knees...…</t>
  </si>
  <si>
    <t>l_langgard
RT @NurseRagan: @funder @Eflugo23
@IvankaTrump How have we, as a
country, allowed #METOO to bring
EVERY one else accused to their
knees...…</t>
  </si>
  <si>
    <t>ceilidhann
A major problem with the framing
of Rose McGowan as the undeniable
leader of the #MeToo movement -
partly through her own actions,
partly through press narrative
- is that it makes the necessity
of challenging her into some act
of "bullying". It helps nobody.
https://t.co/s4iKt2efgz</t>
  </si>
  <si>
    <t>phil_z42
RT @Ceilidhann: A major problem
with the framing of Rose McGowan
as the undeniable leader of the
#MeToo movement - partly through
her own a…</t>
  </si>
  <si>
    <t>krunox123
Monica Lewinsky says the #MeToo
movement has caused her to question
the issue of consent in… https://t.co/kXMZH8Q7BM</t>
  </si>
  <si>
    <t>aubreylouwho
RT @sabby_adabby: 🗣️🗣️🗣️#metoo
#Timesup https://t.co/BL8xZP4O6y</t>
  </si>
  <si>
    <t>sabby_adabby
🗣️🗣️🗣️#metoo #Timesup https://t.co/BL8xZP4O6y</t>
  </si>
  <si>
    <t>niallmunro
RT @The_Nopebook: #MeToo, a poetry
anthology by and for women, will
be released on 8th March. Ahead
of its publication, poet Deborah
Alma (…</t>
  </si>
  <si>
    <t>blacour_helen
@Alexiachelle Seeing a girl cowering
is the most degrading form of all
things not sacred! And having a
girl justify and downplay that
cowering is equally disheartening.
In other news... Everyone go watch
"Black Panther" #Staywoke #metoo
#notI #iamwomanhearmeroar #respect
#empowered #blessed</t>
  </si>
  <si>
    <t xml:space="preserve">alexiachelle
</t>
  </si>
  <si>
    <t>dmakabori
RT @lvv_online: "#Metoo verandert
niet veel op Nederlandse werkvloer"
Lees hier over ons onderzoek in
het @ADnl&amp;gt; https://t.co/75Q40COASL
ht…</t>
  </si>
  <si>
    <t xml:space="preserve">adnl
</t>
  </si>
  <si>
    <t>lvv_online
"#Metoo verandert niet veel op
Nederlandse werkvloer" Lees hier
over ons onderzoek in het @ADnl&amp;gt;
https://t.co/75Q40COASL https://t.co/2tyDn3TmSr</t>
  </si>
  <si>
    <t>karmusdk
https://t.co/ePbKEg90eC Om #rapeculture
og systemisk klassediskrimination
i amerikanske broderskaber i studenterloger
#metoo</t>
  </si>
  <si>
    <t>akandakji_josh
RT @KarmusDK: https://t.co/ePbKEg90eC
Om #rapeculture og systemisk klassediskrimination
i amerikanske broderskaber i studenterloger
#metoo</t>
  </si>
  <si>
    <t>elizabethseward
Follow @collapsimusic to keep up
with my newest music project and
check out these kind words on it
from @AtwoodMagazine https://t.co/gHyCYA8Q1v
#collapsi #metoo</t>
  </si>
  <si>
    <t xml:space="preserve">atwoodmagazine
</t>
  </si>
  <si>
    <t xml:space="preserve">collapsimusic
</t>
  </si>
  <si>
    <t>_adriaannee
RT @meagandanielss: hey wilmy!!
come out to my #MeTooMarch on 3/25!!
purchase a $5 #MeToo shirt and
also get an exclusive sneak peak
from m…</t>
  </si>
  <si>
    <t>longtakeit
#JenniferLawrence: "Volevo uccidere
#HarveyWeinstein, quando ho saputo".
L'attrice al lavoro su una serie
di documentari sul movimento #MeToo
► https://t.co/TI18rBvBdi https://t.co/aqSXcwUMph</t>
  </si>
  <si>
    <t>_nataliepoole_
Monica Lewinsky says the #MeToo
movement has caused her to question
the issue of consent in her affair
with Clinton https://t.co/j9gTmtLWpo
https://t.co/2h7FR9aVLS</t>
  </si>
  <si>
    <t>leapof
Monica Lewinsky: Emerging from
“the House of Gaslight” in the
Age of #MeToo https://t.co/haDP9Rep2U</t>
  </si>
  <si>
    <t>jakkicali
After only two months the #TimesUp
Legal Defense Fund is very close
to reaching their 22 million dollar
goal. This Fund will provide subsidized
legal support to women and men
who have been victims of harassment
or abuse in the workplace. #SMRP18
#MeToo https://t.co/kg2jOrPyis</t>
  </si>
  <si>
    <t>spiceofourlife
“So you liberals think this is
funny? Well bless your hearts and
remember most of the #MeToo whore-or
stories have come from Hollywood.
Y’all hire me and I’ll give you
my moon pie, ya hear? And Bill
Clinton had an accent, but what
he did to Juanita was OK?” #SouthernSiriSays</t>
  </si>
  <si>
    <t>coteealargus
RT @valerieCG: Depuis quelques
temps, la presse française dit
être en train de réaliser qu'il
s'est passé quelque chose avec
#metoo , qu'el…</t>
  </si>
  <si>
    <t>wookietim
@thehill Sigh. Count on Roy Moore
and the Republican party to basically
tell women to stay home barefoot
and pregnant in the era of #metoo...</t>
  </si>
  <si>
    <t>jewhaditm
'Light Gay Prostitution': Another
#MeToo-Themed Tape Of Jimmy Kimmel
Emerges https://t.co/VOglANiavZ</t>
  </si>
  <si>
    <t>oddhanfoo
RT @JewhadiTM: 'Light Gay Prostitution':
Another #MeToo-Themed Tape Of Jimmy
Kimmel Emerges https://t.co/VOglANiavZ</t>
  </si>
  <si>
    <t>pstafford3
RT @NMreport: The latest from @MargaretWrite,
on a community largely ignored
in the #MeToo movement: The disabled
community https://t.co/Jr…</t>
  </si>
  <si>
    <t>katietibaldi
RT @WomenaHollywood: Jennifer Lawrence,
Catt Sadler, &amp;amp; Stephanie Soechtig
Team Up for #MeToo Doc Series https://t.co/tAOKtbxMEY
https://t.c…</t>
  </si>
  <si>
    <t>womenahollywood
ICYMI: Natalie Portman’s response
to #MeToo  ending men’s careers:
“Let’s not talk about what man’s
career is over. Let’s talk about
the vast art trove we’ve lost by
not giving women, POC, people w/
disabilities, &amp;amp; the LGBTQ+
community opportunities.” https://t.co/XBCvXmsuZ1</t>
  </si>
  <si>
    <t>wangida98
RT @luvyujoo: 일 때문에 시카고에 왔는데 가방에
분홍색 #MeToo 배지를 붙이고 다니는 여자들이 많이
눈에 띈다. 마주칠 때 마다 배지를 가리키며 “me too”
라고 말했는데, 그들도 아무 질문 없이 반갑게 웃어주며
“me too” 라…</t>
  </si>
  <si>
    <t>daengku_99
RT @kimminseoyoung: 만화계 #Metoo
모든 피해자를 응원하며, 피해자를 단지 피해자1로만 바라보려는
시도를 거부한다. https://t.co/CsCJeyYkMk</t>
  </si>
  <si>
    <t>darkwillow22
RT @valerieCG: Depuis quelques
temps, la presse française dit
être en train de réaliser qu'il
s'est passé quelque chose avec
#metoo , qu'el…</t>
  </si>
  <si>
    <t>ninamirez
#MeToo Begins to Gain Traction
In South Korea's Entertainment
World https://t.co/qKJheXOLZy</t>
  </si>
  <si>
    <t>kadunaj
Monica Lewinsky: Emerging from
“the House of Gaslight” in the
Age of #MeToo https://t.co/igs3JTRYUa</t>
  </si>
  <si>
    <t>fireyuri170517
RT @luvyujoo: 일 때문에 시카고에 왔는데 가방에
분홍색 #MeToo 배지를 붙이고 다니는 여자들이 많이
눈에 띈다. 마주칠 때 마다 배지를 가리키며 “me too”
라고 말했는데, 그들도 아무 질문 없이 반갑게 웃어주며
“me too” 라…</t>
  </si>
  <si>
    <t>afdinhouston
RT @TrickFreee: In #MeToo essay,
Monica Lewinsky details uncomfortable
first meeting with ‘creepy’ Ken
Starr https://t.co/CUM55E53d8</t>
  </si>
  <si>
    <t>justinedoswell
RT @lisatk: Here's what I have
to say about The Gate, its board,
and silence. #MeToo #Timesup #theatre
#Ireland #report #silence https://t…</t>
  </si>
  <si>
    <t>kalendaries
Iowa City Public Library reading
list for the #MeToo movement https://t.co/bKkooYhrBg</t>
  </si>
  <si>
    <t>radiotaskforce
RT @Kalendaries: Iowa City Public
Library reading list for the #MeToo
movement https://t.co/bKkooYhrBg</t>
  </si>
  <si>
    <t>casablancatrump
RT @CasaBlancaTrump: Where are
the #feminists ? #metoo https://t.co/NtpJQcN7Fj</t>
  </si>
  <si>
    <t>barinderrasode
The podcast is about way more than
title indicates @DammyO @mazartang
@confabdiary #vancitybuzz #cannabis
#metoo #politics #surrey #shetalks
#justme #UnFiltered #authentic
https://t.co/05IQDK1jd7</t>
  </si>
  <si>
    <t xml:space="preserve">mazartang
</t>
  </si>
  <si>
    <t xml:space="preserve">dammyo
</t>
  </si>
  <si>
    <t>kimksidepiece
It's women like you who have killed
the #MeToo &amp;amp; #TimesUp movement.
Falsely accusing me of being an
abuser is exactly what I'm talking
about. You liberals just talk out
of your ass with no proof &amp;amp;
don't bother to do research. You
believe whatever you hear. Sad
story. Smh https://t.co/OLsMKiDIG2</t>
  </si>
  <si>
    <t>kimbrker
@KimKSidePiece LOL....How many
women are you going to say "women
like you who have killed the #MeToo
&amp;amp; #TimesUp movement" too??
ANd by the way, neither of those
two movements are dead....that's
just your wishful thinking.</t>
  </si>
  <si>
    <t>giulianacaccia
Ahí ta Hillary to #MeToo https://t.co/xRQvlf5gc7</t>
  </si>
  <si>
    <t>barceloleonardo
RT @giulianacaccia: Ahí ta Hillary
to #MeToo https://t.co/xRQvlf5gc7</t>
  </si>
  <si>
    <t>neversayangie
RT @EmilyKimmich: Yes, #metoo https://t.co/G1zlBczaVd
via @HerCampus. I have been staring
at the "post" button for 45 minutes
now trying to…</t>
  </si>
  <si>
    <t>misandry_slayer
So @JLawrenceDaily #MeToo lady,
it's okay for you to claim you
are buttering up Timothée Chalamet
for the slaughtert while criticizing
men for their comments and behavior?
You are a hypocrite!</t>
  </si>
  <si>
    <t xml:space="preserve">jlawrencedaily
</t>
  </si>
  <si>
    <t>isrra380
RT @AristeguiOnline: Corea del
Sur se une a campaña global #MeToo
contra violencia sexual https://t.co/HUzkoen5gp
https://t.co/LATUm8086t</t>
  </si>
  <si>
    <t>indianolapfd
How To Raise Strong Girls (and
Boys!) in an Age of #MeToo - A
Fine Parent https://t.co/1HQhAcczpz
via @@afineparent</t>
  </si>
  <si>
    <t>elconejomagico
¿Cuando harán el #metoo de violaciones
alienígenas?</t>
  </si>
  <si>
    <t>yp4
A6: Now more than ever, we see
not only how far our nation has
moved, but how far we have to go.
Throughout history, Black Americans
have been at the forefront of movements
for social change. With movements
like #BlackLivesMatter , @TaranaBurke’s
#MeToo and #TrustBlackWomen! https://t.co/0HJar2slDQ</t>
  </si>
  <si>
    <t>rosevictorian
RT @USAloveGOD: #Weinstein Company
to file for Bankruptcy following
sale-talk collapse #SexualPredator
#SexualAbuse #SexualAssault #MeToo…</t>
  </si>
  <si>
    <t>rotellalegal
@MonicaLewinsky a timely warning
to all #business in #MeToo era:
“I now see how problematic it was
that the two of us even got to
a place where there was a question
of consent.” https://t.co/uurXomTo0U
@LadyLawyerDiary @carriesheffield</t>
  </si>
  <si>
    <t xml:space="preserve">ladylawyerdiary
</t>
  </si>
  <si>
    <t>pwliou
Laundry Womens size 6 Ivory Blue
Color Blocked Belted Sleeveless
Sheath Dress #laundry #womendress6
#sheathdress #eBay #Fashion #Toys
#Electronics #pokemon #tie #Clothing
#Handbag #shoes #victoriasecret
#springbreak #ebayseller #dress
#metoo #coat #vintage https://t.co/f3MAOxYPKt</t>
  </si>
  <si>
    <t>sararosi88
Jennifer Lawrence llevará a cabo
un documental sobre el movimiento
#MeToo https://t.co/E5MqQOhzdT
https://t.co/xJQlG4eUlY</t>
  </si>
  <si>
    <t>mytrackingboard
Contributor @htranbui talks with
#UnReal showrunner Stacy Rukeyser
to talk about Hilary Clinton, feminism,
and the influence of the #metoo
on season three https://t.co/TsFtjwlp1X
https://t.co/OX5pG4APaf</t>
  </si>
  <si>
    <t xml:space="preserve">htranbui
</t>
  </si>
  <si>
    <t>cs1208ysgmailc1
RT @dailymoonjaein: 180226 미투 운동을
무겁게 받아들입니다. 피해 사실을 폭로한 피해자들의 용기에
경의를 표하며, 미투 운동을 적극 지지합니다. #문재인대통령
#MeToo https://t.co/pYsZBrs9LB</t>
  </si>
  <si>
    <t>consumethis_
Everytime I read something by @MonicaLewinsky
I cry and want to hug every woman
ever. Read this essay if you see
yourself in the #MeToo movement.
Read this if you're still forgiving
yourself for that. https://t.co/udSIWxEI1K</t>
  </si>
  <si>
    <t>betsylangert
#NeverDJTHRC #MeToo—Only FLOTUS
w/West Wing Office—No Security
Clearance Needed—How Hillary Grappled
w/Bill Infidelity &amp;amp; Accusers
https://t.co/F79QzYwQ0U HRC demanded
action—Neutralize Whispers—“We
have to destroy her story”—Were
to question in front of jury “I
would crucify her”</t>
  </si>
  <si>
    <t>andreakelly101
RT @lisatk: Here's what I have
to say about The Gate, its board,
and silence. #MeToo #Timesup #theatre
#Ireland #report #silence https://t…</t>
  </si>
  <si>
    <t>waitnc2100
RT @KoreaExpose: While the #MeToo
movement rages on in South Korea,
a convicted rapist was quietly
released from jail in the city
of Daejeo…</t>
  </si>
  <si>
    <t>koreaexpose
While the #MeToo movement rages
on in South Korea, a convicted
rapist was quietly released from
jail in the city of Daejeon a few
days ago. His name is Jeong Myeong-seok,
and some fear that he might go
back to his old ways at a cult
he still leads. https://t.co/opMGU1SwlA</t>
  </si>
  <si>
    <t>rilawyersweekly
#MeToo reshaping landscape for
sexual harassment claims: https://t.co/FeaB3iO1tn</t>
  </si>
  <si>
    <t>thomasjenright
RT @rilawyersweekly: #MeToo reshaping
landscape for sexual harassment
claims: https://t.co/FeaB3iO1tn</t>
  </si>
  <si>
    <t>nicolemirante
@TODAYshow @PeterAlexander @IvankaTrump
Ivanka, this would come across
so much better if you called him
what you call him at home - ‘Daddy’
#TimesUp #MeToo #NeverAgain #YouDontSpeakForWomen</t>
  </si>
  <si>
    <t>solojoe
Mónica Lewinsky tenía 22 años cuando
se empató con Clinton. Una manganzona.
Una mujer. Esa pendejada de hacerse
la víctima después que se dio el
gustazo... No me jodas. Cogiendo
un aventón con el movimiento de
#MeToo</t>
  </si>
  <si>
    <t>snarkycupcake
RT @sabby_adabby: 🗣️🗣️🗣️#metoo
#Timesup https://t.co/BL8xZP4O6y</t>
  </si>
  <si>
    <t>inqclexa
RT @womenmakemovies: We're proud
to present our brand new catalog!
From #metoo, to the war on women's
health, to racism in the U.S.,
our ne…</t>
  </si>
  <si>
    <t>womenmakemovies
We're proud to present our brand
new catalog! From #metoo, to the
war on women's health, to racism
in the U.S., our new releases address
some of the most critical issues
of our time: https://t.co/XWYhUdLvis
https://t.co/MQcX5o6d00</t>
  </si>
  <si>
    <t>jesus_isblack
@fortune_sibanda #metoo</t>
  </si>
  <si>
    <t xml:space="preserve">fortune_sibanda
</t>
  </si>
  <si>
    <t>biancaedelgado
the #MeToo movement is literally
crossing oceans. https://t.co/Xyu6hza0V9
via @billboard</t>
  </si>
  <si>
    <t xml:space="preserve">billboard
</t>
  </si>
  <si>
    <t>cyborg8012
RT @EjayKim1: #METOO #장자연 배우의 한맺힌
넋을 풀어주길 바라는 청원입니다. 많이 동참해주세요. https://t.co/qZUKCQEwvy</t>
  </si>
  <si>
    <t>piya
Ted says, residential school survivors
had their own #metoo moment. https://t.co/yb65mAktes</t>
  </si>
  <si>
    <t>austin_sebben
RT @piya: Ted says, residential
school survivors had their own
#metoo moment. https://t.co/yb65mAktes</t>
  </si>
  <si>
    <t>franois81317895
@MorBak0801 @BFMTV Les femmes qui
ont pu dénoncer leurs agresseurs
avec #metoo et #balancetonporc
vous saluent...</t>
  </si>
  <si>
    <t xml:space="preserve">bfmtv
</t>
  </si>
  <si>
    <t xml:space="preserve">morbak0801
</t>
  </si>
  <si>
    <t>realdonnak
@thebradfordfile @SnowDov2 @FoxNews
He touched my no-no spot. And since
I said it, it must be true. #MeToo
https://t.co/33grKTL7fF</t>
  </si>
  <si>
    <t xml:space="preserve">snowdov2
</t>
  </si>
  <si>
    <t>bigbangrc
RT @realDonnaK: @thebradfordfile
@SnowDov2 @FoxNews He touched my
no-no spot. And since I said it,
it must be true. #MeToo https://t.co/33g…</t>
  </si>
  <si>
    <t>karlasouzabr
Karla é capa da revista CARAS do
México, por ter se juntado ao movimento
#MeToo e denunciado o abuso sexual
que sofreu no início da carreia
https://t.co/MPb7VWViyg</t>
  </si>
  <si>
    <t>annelisekeating
RT @karlasouzabr: Karla é capa
da revista CARAS do México, por
ter se juntado ao movimento #MeToo
e denunciado o abuso sexual que
sofreu no…</t>
  </si>
  <si>
    <t>elgranrulus
Te das cuenta que Mexico vale madre
en materia de derechos humanos
cuando distorsionas el #MeToo por
#MeToote</t>
  </si>
  <si>
    <t>sftng
Are you a college student and want
to share your stories navigating
and negotiating consent around
sex? If so, check out this #MeToo
article from #NYT https://t.co/NmZgAHSeBZ
#consent #kink #sftng #bdsm #kinkcommunity
#sftngcommunity</t>
  </si>
  <si>
    <t>lschulze
RT @MonicaLewinsky: Me on #MeToo
#Timesup (...and some other thoughts)
for @VanityFair @VFHIVE https://t.co/u9Ta13RWqB</t>
  </si>
  <si>
    <t>realityinaction
.... great what a SACRIFICE! now
#metoo will be a TESTICULAR FREE
ZONE, remember you NEW CIS- PRO-NOUN...
https://t.co/AIiluWEroU</t>
  </si>
  <si>
    <t xml:space="preserve">usacsmret
</t>
  </si>
  <si>
    <t xml:space="preserve">apostlelaurinda
</t>
  </si>
  <si>
    <t xml:space="preserve">zingars
</t>
  </si>
  <si>
    <t xml:space="preserve">nahbabynah
</t>
  </si>
  <si>
    <t>btchyhurstoopid
How can she say #metoo ? 💁🏽‍♀️</t>
  </si>
  <si>
    <t>sadknob
this from @MonicaLewinsky is worth
your time. i owe her an apology.
i never took the time to try and
understand her position. she deserves
a lot more respect than i've given
her. Monica Lewinsky: Emerging
from “the House of Gaslight” in
the Age of #MeToo https://t.co/PzIVyYT3vE</t>
  </si>
  <si>
    <t>hyoungkim1
RT @EjayKim1: #METOO #장자연 배우의 한맺힌
넋을 풀어주길 바라는 청원입니다. 많이 동참해주세요. https://t.co/qZUKCQEwvy</t>
  </si>
  <si>
    <t>occuworld
Monica Lewinsky reflects on Clinton
affair, #MeToo in Vanity Fair essay
– Chicago Tribune https://t.co/znCFgZBVPg</t>
  </si>
  <si>
    <t>mrchristian27
Authors, Mental Health Advocates
&amp;amp; Motivational Speakers/Life
coaches,Models follow me PLEASE!!
Need some advice wanna get into
motivational speaking or be Life
Coach. If you're in ATL Follow
Me!! IG: #MeToo #Sexualabusesurvivor
@stephen_mchristian @bouska https://t.co/jAIjhAAgFe</t>
  </si>
  <si>
    <t xml:space="preserve">bouska
</t>
  </si>
  <si>
    <t>bloodshamrock81
@AshleyJudd #MeToo question? Can
this movement also be about military
servicemen having suffered abuse
in the military by superiors? Because
I was in the Navy and I also have
a story to tell, that eventually
led to one of our guys jumping
off a boat during the Iraq war
in 2003.</t>
  </si>
  <si>
    <t xml:space="preserve">ashleyjudd
</t>
  </si>
  <si>
    <t>sopiedophie
RT @valerieCG: Depuis quelques
temps, la presse française dit
être en train de réaliser qu'il
s'est passé quelque chose avec
#metoo , qu'el…</t>
  </si>
  <si>
    <t>beatarussian
RT @2011Patriot1775: Never stand
between your Mob Boss and his money
making! #MajoryStonemanDouglasHighSchool
#NeverAgain #MeToo #WomensMar…</t>
  </si>
  <si>
    <t>2011patriot1775
@RobMichaelson @VoteOut2018 Armed
with bowling trophy Kadet BoneSpur
smites enemies like Samason. #NeverAgain
#MeToo #Charlottesville #BlackLivesMatter
#WomensMarch #TrumpRussia #TrumpColluded
#Treason #TheResistance https://t.co/KIGfBPiJcA</t>
  </si>
  <si>
    <t>harvey_acosta
RT @MauNieto: Estoy de acuerdo
en que el movimiento #MeToo no
debe convertirse en una cacería
de brujas, ni una batalla de credibilidad
ent…</t>
  </si>
  <si>
    <t>maunieto
Estoy de acuerdo en que el movimiento
#MeToo no debe convertirse en una
cacería de brujas, ni una batalla
de credibilidad entre hombres y
mujeres. Creo que debe ser puramente
un movimiento que busque la educación
y la prevención, no el linchamiento
público.</t>
  </si>
  <si>
    <t>brown_denism
@thecjpearson @newsjunkie72 @verified
#METOO #VerifyDenis</t>
  </si>
  <si>
    <t xml:space="preserve">verified
</t>
  </si>
  <si>
    <t xml:space="preserve">newsjunkie72
</t>
  </si>
  <si>
    <t xml:space="preserve">thecjpearson
</t>
  </si>
  <si>
    <t>robsolonhamer
@PatrickEddis Is Kevin de León
really that “new voice” we need,
though? Seems inappropriate to
promote the President Pro Temp
of a state senate going through
a substantial sexual harassment
scandal over California's first
female U.S. Senator in the age
of #TimesUp and #MeToo.</t>
  </si>
  <si>
    <t xml:space="preserve">patrickeddis
</t>
  </si>
  <si>
    <t>archman75
RT @bluehawaijamong: 결국 수십명을 성추행한
그 교수는 증거불충분으로 징계를 받지 않았다. 강간문화가
견고하게 자리잡은 사회에서 성폭력 피해자들은 권력을 등에
업은 가해자는 물론, 가해자편인 구조 그 자체와도 싸워야한다.
#metoo</t>
  </si>
  <si>
    <t>_daequin_
RT @valerieCG: Depuis quelques
temps, la presse française dit
être en train de réaliser qu'il
s'est passé quelque chose avec
#metoo , qu'el…</t>
  </si>
  <si>
    <t>huge_2no5k
RT @mooorkt: 홍영구 님 지지와 연대 감사합니다.
#이병훈 #음악감독이병훈 #우쿨렐레피크닉 #MeToo #WithYou
https://t.co/9soMu5EoOo</t>
  </si>
  <si>
    <t>_inu_inu_inu__
RT @kimminseoyoung: 만화계 #Metoo
모든 피해자를 응원하며, 피해자를 단지 피해자1로만 바라보려는
시도를 거부한다. https://t.co/CsCJeyYkMk</t>
  </si>
  <si>
    <t>adristc
RT @MauNieto: Estoy de acuerdo
en que el movimiento #MeToo no
debe convertirse en una cacería
de brujas, ni una batalla de credibilidad
ent…</t>
  </si>
  <si>
    <t>pajaropolitico
#RecuentoAnimal | Karla, Paola
y Stephanie son las primeras actrices
mexicanas que se suman al movimiento
#MeToo con declaraciones de abusos
https://t.co/a7WGgbznLw</t>
  </si>
  <si>
    <t xml:space="preserve">tiare_scanda
</t>
  </si>
  <si>
    <t>luzitodom
RT @Pajaropolitico: Seamos solidarias
y logremos que la frase #MeToo
se convierta en #Notme #NotAnymore
| La reflexión de @tiare_scanda
en…</t>
  </si>
  <si>
    <t>zulablaw
Whatcha bet Mayor Megan Barry will
decry being the victim in whatever
next scandal unfolds? #NotMyPussy
#Smashville @MayorSmashville #Nashville
#MayorBarrysIntern@FB #ItsOver
#MeganBarry #MayorBarry #MeToo
#MyBodyguard #cemetery https://t.co/WzGS5eYaFx</t>
  </si>
  <si>
    <t xml:space="preserve">mayorsmashville
</t>
  </si>
  <si>
    <t>jerilyndanielle
so incredibly proud to say you’re
my sister💓💓💓 #metoo https://t.co/b9pInzF9sO</t>
  </si>
  <si>
    <t>mlaub1968
@CillizzaCNN I honestly don't get
why this is even relevant. I get
the #metoo movement, but this case
has had its day. Time to let it
die now.</t>
  </si>
  <si>
    <t>stevenjhsieh
RT @sydbrownstone: Seattle people:
Don't click on the reactionary
hot takes about consent and #MeToo.
Instead, come have a drink with
me, @…</t>
  </si>
  <si>
    <t>mywiferey
RT @womenmakemovies: We're proud
to present our brand new catalog!
From #metoo, to the war on women's
health, to racism in the U.S.,
our ne…</t>
  </si>
  <si>
    <t>lydiacornell
Female Leaders in Entertainment:
Speaking on this panel Saturday
was a great step forward in the
#metoo movement.... https://t.co/wyY5bxsKfO</t>
  </si>
  <si>
    <t>michellehillie7
RT @TrickFreee: In #MeToo essay,
Monica Lewinsky details uncomfortable
first meeting with ‘creepy’ Ken
Starr https://t.co/CUM55E53d8</t>
  </si>
  <si>
    <t>appa33
RT @dailymoonjaein: 180226 미투 운동을
무겁게 받아들입니다. 피해 사실을 폭로한 피해자들의 용기에
경의를 표하며, 미투 운동을 적극 지지합니다. #문재인대통령
#MeToo https://t.co/pYsZBrs9LB</t>
  </si>
  <si>
    <t>nestorredux
@amherendeen @JustSayin_Yo @KimmyQueen09
@tewell4u #MeToo Except for...</t>
  </si>
  <si>
    <t xml:space="preserve">tewell4u
</t>
  </si>
  <si>
    <t xml:space="preserve">kimmyqueen09
</t>
  </si>
  <si>
    <t xml:space="preserve">justsayin_yo
</t>
  </si>
  <si>
    <t xml:space="preserve">amherendeen
</t>
  </si>
  <si>
    <t>obeedalvarado
RT @MauNieto: Estoy de acuerdo
en que el movimiento #MeToo no
debe convertirse en una cacería
de brujas, ni una batalla de credibilidad
ent…</t>
  </si>
  <si>
    <t>sternde
Liebe, Sex und Missverständnisse:
#MeToo-Debatte: Hat der Feminismus
seine Ziele erreicht… https://t.co/KAxM242Ayg</t>
  </si>
  <si>
    <t>gillidu1
RT @sternde: Liebe, Sex und Missverständnisse:
#MeToo-Debatte: Hat der Feminismus
seine Ziele erreicht… https://t.co/KAxM242Ayg</t>
  </si>
  <si>
    <t>harveyday94
"What unites the two movements
is that they both have persuasive
visible leaders and in both cases
their arguments are undeniable:
for #MeToo the scale of women’s
suffering cannot be ignored, just
as the horror of a mass shooting
cannot be quietly swept under the
carpet."</t>
  </si>
  <si>
    <t>chloe_slocum
"Most people, when they go to work,
want to work. And now they can."
The Big Idea from @HarvardBiz on
#metoo https://t.co/ss7S0IhGmo</t>
  </si>
  <si>
    <t xml:space="preserve">harvardbiz
</t>
  </si>
  <si>
    <t>__ezg__
“I thought Man United was the hashtag
response to #MeToo” - @hellobuglers
😂⚰️💀</t>
  </si>
  <si>
    <t xml:space="preserve">hellobuglers
</t>
  </si>
  <si>
    <t>ibelieveincamia
RT @MTV: Jennifer Lawrence is helming
a #MeToo and #TIMESUP inspired
TV series: https://t.co/2Wzywx73At
https://t.co/qd7uWYNbWY</t>
  </si>
  <si>
    <t>messinagodoy
RT @rahumadas: #MeToo llega al
Servel: Director Nacional es denunciado
por acoso sexual y laboral https://t.co/lN49cOT7DL</t>
  </si>
  <si>
    <t>hopedellon
RT @MonicaLewinsky: Me on #MeToo
#Timesup (...and some other thoughts)
for @VanityFair @VFHIVE https://t.co/u9Ta13RWqB</t>
  </si>
  <si>
    <t>cross_swy04037
#metoo #withyou</t>
  </si>
  <si>
    <t>chinchincheroo
This Tracks and Snatch FB group
disgusts me to no end. The #metoo
movement shouldn’t be the burden
of brave women coming forward.
It needs to be men calling out
other men on unacceptable behaviour.
https://t.co/cxVqpTI6Y1</t>
  </si>
  <si>
    <t>jvanyss
Monica Lewinsky: "I'm not alone
anymore" thanks to the #MeToo movement
https://t.co/wo2iLKdzKH via @HuffPostWomen
Fuck off Monica</t>
  </si>
  <si>
    <t>kouzaisaki
平昌オリンピックで沢山泣いてデトックスにはなりましたが… 何も変わっていませんね。
#MeToo #HumanTrafficking #青木亮 によって受けた
#AV強要 により健康を害し AV女優という事で現在も過度なセクハラ行為を受け
社会復帰も難しい現状です。</t>
  </si>
  <si>
    <t>souhaku4
RT @kouzaisaki: 平昌オリンピックで沢山泣いてデトックスにはなりましたが…
何も変わっていませんね。 #MeToo #HumanTrafficking
#青木亮 によって受けた #AV強要 により健康を害し AV女優という事で現在も過度なセクハラ行為を…</t>
  </si>
  <si>
    <t>georgemurrayjr1
MONICA LEWINSKY: #MeToo https://t.co/4FEmqhm3We</t>
  </si>
  <si>
    <t>frankke55118365
#FBI #MeToo @realDonaldTrump https://t.co/c4bLIlett0</t>
  </si>
  <si>
    <t>horsejournals
Please head on over to our website
and vote in our latest poll. It's
been a pretty hot topic on our
FB page and we look forward to
continuing the conversation #MeToo
https://t.co/pahieYsse9 https://t.co/j88uor7V7I</t>
  </si>
  <si>
    <t>kwigin1
RT @KBSnews: #성추행·#성폭력 을 당했다는 각계의
#미투 (#MeToo) 폭로가 잇따르는 가운데 ‘사실 적시
#명예훼손죄’를 폐지해야 한다는 목소리가 나오고 있습니다.
https://t.co/vqEjxHVpzu https://t.co/Em…</t>
  </si>
  <si>
    <t>drpyo
[국회토론회] ' #metoo, 이제 국회가 응답할 차례
' #WithYou https://t.co/SV9T8J8XUV</t>
  </si>
  <si>
    <t>seowoo_a5
RT @DrPyo: [국회토론회] ' #metoo, 이제
국회가 응답할 차례 ' #WithYou https://t.co/SV9T8J8XUV</t>
  </si>
  <si>
    <t>huffpost
Monica Lewinsky: "I'm not alone
anymore" thanks to the #MeToo movement
https://t.co/RCvMuKetGB</t>
  </si>
  <si>
    <t>samanthalauzon
RT @HuffPost: Monica Lewinsky:
"I'm not alone anymore" thanks
to the #MeToo movement https://t.co/RCvMuKetGB</t>
  </si>
  <si>
    <t>carolconners1
@Rosie @thedailybeast I just can't
believe how anyone could support
this person or believe anything
that he says or Tweets. I want
the nightmare to end. #Resist #ImpeachTrump
#MeToo #NeverAgain</t>
  </si>
  <si>
    <t>chuckmodi1
If sexual assault is rampant wherever
there is unchecked power, shouldn’t
#1 concern be most unaccountable
profession that is allowed to kill?
If cops have double/triple rates
of domestic violence at home, why
are police escaping mass media
scrutiny of #MeToo movement? https://t.co/F2D5btqzDh</t>
  </si>
  <si>
    <t>helenmarycymru
RT @AFP: Monica Lewinsky said she
has drawn strength from the #MeToo
movement and revealed she received
a supportive message saying, "I'm
s…</t>
  </si>
  <si>
    <t>indecardio
RT @Laureen4Trump: Colleague: Megyn
Kelly’s push for #MeToo movement
‘all an act’ https://t.co/6kE7bx9JsF</t>
  </si>
  <si>
    <t>laureen4trump
Colleague: Megyn Kelly’s push for
#MeToo movement ‘all an act’ https://t.co/6kE7bx9JsF</t>
  </si>
  <si>
    <t>marianbowe
RT @OHaraPlay: Maureen O’ Hara
lives on in the #MeToo #TimesUp
movement. The struggles she faced
can be seen in “Queen of Technicolor”,
a p…</t>
  </si>
  <si>
    <t>artspushersteph
Mozart's #MeToo opera "Don Giovanni"
is staged for the digital age @NorthwesternU
https://t.co/aOxN5IfILT</t>
  </si>
  <si>
    <t xml:space="preserve">northwesternu
</t>
  </si>
  <si>
    <t>baker_d446
@the_moviebob #MeToo needs to hit
Michael Bay hard and fast.</t>
  </si>
  <si>
    <t xml:space="preserve">the_moviebob
</t>
  </si>
  <si>
    <t>ciudadypoderq
Oprah, Reese Witherspoon y Ava
DuVernay envían mensaje a mexicanas
por #MeToo https://t.co/VnUtIcyfv8
https://t.co/7ccM9FybiN</t>
  </si>
  <si>
    <t>metoo_paris
RT @valerieCG: Depuis quelques
temps, la presse française dit
être en train de réaliser qu'il
s'est passé quelque chose avec
#metoo , qu'el…</t>
  </si>
  <si>
    <t>japan19710815
RT @WeToo_Japan: 【#MeToo から #WeToo
へ】 みなさん、はじめまして！ 私たちは、この度『#WeToo
Japan』を設立いたしました。 『#WeToo Japan』は、セクハラやパワハラ、一切の暴力を許さない「これから」を作っていくために、それ…</t>
  </si>
  <si>
    <t>bbi_lister
RT @sunbaelee: 최율 씨가 실명을 공개하고 #MeToo
에 참여 후 불특정 다수로부터 비난과 협박(심지어 찾아와
죽인다는) 댓글, 메시지를 받아서 글을 지웠다고... 1차
가해자 못지 않게 악마같은 이 사회의 2차 가해자들. "조재현
저격…</t>
  </si>
  <si>
    <t>kokopellient
@HotNewHipHop Of course, Monica
Lewinsky will play the victim card.
And the media will give her that
pass. She knew that man was married
and didn't care to navigate with
accountability. She could let Bill
mess with some other chick. #MeToo
has become a shield for wretched
hoes.</t>
  </si>
  <si>
    <t xml:space="preserve">hotnewhiphop
</t>
  </si>
  <si>
    <t>vinylopus
#MeToo Begins to Gain Traction
In South Korea's Entertainment
World https://t.co/mDr443ZCOF https://t.co/2F30PY2bLE</t>
  </si>
  <si>
    <t>sam_solr
RT @MauNieto: Estoy de acuerdo
en que el movimiento #MeToo no
debe convertirse en una cacería
de brujas, ni una batalla de credibilidad
ent…</t>
  </si>
  <si>
    <t>da1vik
RT @circuswoman: 한국여성단체연합 #metoo
운동 긴급토론회 질문자분 중에,나꼼수지지자모임에서 만난
이에게 준간강피해를 당한 피해자분께서 발언하셨다.가해자새끼가
새누리당에서 보낸 꽃뱀인줄 알았다는 말을 하며 그 김어준식
정치프레임으로…</t>
  </si>
  <si>
    <t>aintnofakejake
@AmyAnn64250002 @iSmashFizzle Honestly
you don't even have to forgive
to still hold love in your heart
for a very flawed person. The #MeToo
movement has a lot of people who've
had to confront how to deal with
reconciling evil acts with the
person they thought they knew.</t>
  </si>
  <si>
    <t xml:space="preserve">ismashfizzle
</t>
  </si>
  <si>
    <t xml:space="preserve">amyann64250002
</t>
  </si>
  <si>
    <t>luvneymessifcb
@BarcaSpiral_ 🙋🏻‍♀️😍 #MeToo
❤️💙😘💪🏿😁 #IAmWithYouDembélé🙌🏼😊
#EstoyContigoDembélé🙌🏼😊 https://t.co/U0P97k8oSF</t>
  </si>
  <si>
    <t xml:space="preserve">barcaspiral_
</t>
  </si>
  <si>
    <t>_jessbu
Our fifth #BroadsheetWpg event
happens this Friday with excellent
panelists @KatieNicholson @kristinannable
@ShannonVanRaes Zilla Jones and
Megan Mann discussing reporting
during the #MeToo movement. Join
us! #wpgmedia #crecomm https://t.co/B0ZFDgdHzS
https://t.co/0htad3LUxi</t>
  </si>
  <si>
    <t xml:space="preserve">shannonvanraes
</t>
  </si>
  <si>
    <t xml:space="preserve">kristinannable
</t>
  </si>
  <si>
    <t>katienicholson
This Friday: join us @TheWECC for
a discussion on reporting in the
era of #MeToo https://t.co/hmLn6djMex</t>
  </si>
  <si>
    <t>ischack
Genialer Film. Aber bei all dem
Geschrei um @KevinSpacey, wäre
es konsequent wenn die mit aufschreienden
Studios a) Keine Spacey-Filme mehr
anbieten würden. b) Alle Spacey-Filme
verschenken würden. c) Alle einnahmen
an eine #MeToo-nahe Organisation
spenden würden. https://t.co/NZHtfbtlJF</t>
  </si>
  <si>
    <t xml:space="preserve">kevinspacey
</t>
  </si>
  <si>
    <t>son_kim_nguyen
@robreiner here here. if she cant
stand up and call @realDonaldTrump
@POTUS out then who can she call
out. @kasie @billprady @BarackObama
@HillaryClinton #MarchForOurLives
#MeToo</t>
  </si>
  <si>
    <t xml:space="preserve">billprady
</t>
  </si>
  <si>
    <t>hebersz
RT @MauNieto: Estoy de acuerdo
en que el movimiento #MeToo no
debe convertirse en una cacería
de brujas, ni una batalla de credibilidad
ent…</t>
  </si>
  <si>
    <t>tomwcleary
RT @MonicaLewinsky: Me on #MeToo
#Timesup (...and some other thoughts)
for @VanityFair @VFHIVE https://t.co/u9Ta13RWqB</t>
  </si>
  <si>
    <t>slayinmylane
RT @TheView: LEWINSKY PENS #METOO
ESSAY: Monica Lewinsky wrote that
in the age of #MeToo, she no longer
feels "alone" — and called her
affa…</t>
  </si>
  <si>
    <t>theview
LEWINSKY PENS #METOO ESSAY: Monica
Lewinsky wrote that in the age
of #MeToo, she no longer feels
"alone" — and called her affair
with Pres. Clinton consensual,
but an "abuse of power." If it
happened today, how would people
see it? The co-hosts discuss. https://t.co/EPgiA0BM73</t>
  </si>
  <si>
    <t>nxvermind__
RT @vonny_bravo: Still staring
into the abyss. We see you. #metoo
#timesup https://t.co/qnCvrkG6sX</t>
  </si>
  <si>
    <t>conniefal
RT @lindsayk77: How dare people
use the #MeToo movement to further
their dislike for a fictional couple
and their portrayers. Me Too is
abo…</t>
  </si>
  <si>
    <t>interstuehlen
Ich finde aus der #MeToo-Debatte
den eigentlich innovativen Ertrag:
dass Vergewaltigung, (Macht-)Missbrauch,
Belästigung, Verführung, "sich
hochschlafen" oft eher eine Art
Kontinuum bildet, als scharfe Grenzen
und klare Ränder. Aber das ist
auch so verstörend. https://t.co/Ugy3o7gsj2</t>
  </si>
  <si>
    <t>der_johannsen
Mann und Frau klappt nicht mehr.
Warum? Lesen Sie das: Trauern gehört
zum Frau-Sein dazu #MeToo #Feminismus
#Frauen ... https://t.co/4CIq7tXDGr
via</t>
  </si>
  <si>
    <t>kinto5soldado
RT @elmaestrodoggy: Les hablan
victimas. #MeTooMex #metoomovement
#metoo https://t.co/dIqq7ATcFY</t>
  </si>
  <si>
    <t>elmaestrodoggy
Les hablan victimas. #MeTooMex
#metoomovement #metoo https://t.co/dIqq7ATcFY</t>
  </si>
  <si>
    <t>judithclegg
“They tried to bury us; they didn’t
know we were seeds.” &amp;gt; Monica
Lewinsky: Emerging from “the House
of Gaslight” in the Age of #MeToo
https://t.co/jWdCpCVjTB</t>
  </si>
  <si>
    <t>danceies
✊🏽Bouge comme @Beyonce avec @DanceiES
tous les lundis soirs au Studio
@CreadanseParis 📍#DanceiExpressStyle
#movelikequeenb #danceclass #MondayMood
#fierce #dance #performance #girlpower
#MeToo #BalanceTonPorc #whoruntheworld
#Beyonce #creadanseparis #portedesaintcloud
#Paris https://t.co/aYGxANjRuQ</t>
  </si>
  <si>
    <t xml:space="preserve">creadanseparis
</t>
  </si>
  <si>
    <t>suffolkvicar
RT @MonicaLewinsky: Me on #MeToo
#Timesup (...and some other thoughts)
for @VanityFair @VFHIVE https://t.co/u9Ta13RWqB</t>
  </si>
  <si>
    <t>ellenfreyta
RT @AFP: Monica Lewinsky said she
has drawn strength from the #MeToo
movement and revealed she received
a supportive message saying, "I'm
s…</t>
  </si>
  <si>
    <t>chopin2008
Una violenza non si dimentica #MeToo
@pdnetwork @forza_italia @Mov5Stelle
@liberi_uguali - Firma la petizione!
https://t.co/41DNq4WPRr via @ChangeItalia</t>
  </si>
  <si>
    <t>francolinie
@DonArturito #metoo 😱😱😱</t>
  </si>
  <si>
    <t xml:space="preserve">donarturito
</t>
  </si>
  <si>
    <t>marisa29110889
ねこなんださん @nekosamananda5 の別アカウント(下記)が凍結解除されて嬉しいす😺🐾🌸🌸🌸🌸🌸🌸
99.9ねこ宮☆事実が勝つ🍀 @Arashi5neko8 #metoo
#Wetoo</t>
  </si>
  <si>
    <t xml:space="preserve">arashi5neko8
</t>
  </si>
  <si>
    <t xml:space="preserve">nekosamananda5
</t>
  </si>
  <si>
    <t>annettecrogers
RT @MonicaLewinsky: Me on #MeToo
#Timesup (...and some other thoughts)
for @VanityFair @VFHIVE https://t.co/u9Ta13RWqB</t>
  </si>
  <si>
    <t>titsandsass
When Will It Be #TimesUp For Rapist
Cops? #MeToo And Sex Workers https://t.co/vn2FVtXnWw
https://t.co/SliXiTPaDN</t>
  </si>
  <si>
    <t>luerotica
RT @titsandsass: When Will It Be
#TimesUp For Rapist Cops? #MeToo
And Sex Workers https://t.co/vn2FVtXnWw
https://t.co/SliXiTPaDN</t>
  </si>
  <si>
    <t>vivigive
RT @kylebuchanan: Did #MeToo have
an effect on Oscar voting? One
new Academy member told us James
Franco lost her vote; another new
young v…</t>
  </si>
  <si>
    <t>kylebuchanan
Did #MeToo have an effect on Oscar
voting? One new Academy member
told us James Franco lost her vote;
another new young voter said he
wouldn't be voting for Gary Oldman
or Kobe Bryant because of it. https://t.co/wXbqWBSznP
https://t.co/FkYYjseRjQ</t>
  </si>
  <si>
    <t>avidmiskaridge
RT @EstherRockett: Convicted rapist
#JMS cult leader released from
prison on Feb 18 is likely to offend
again #cults #metoo https://t.co/q0…</t>
  </si>
  <si>
    <t>estherrockett
Convicted rapist #JMS cult leader
released from prison on Feb 18
is likely to offend again #cults
#metoo https://t.co/q0VNWYg8IO</t>
  </si>
  <si>
    <t>frauenvb
Die großartige @denkwerkstatt hat
1 spannenden Text zur #MeToo-Debatte
geschreiben. Leseempfehlung, weil
aufgezeigt wird, dass Männer keineswegs
an den kollektiven Pranger gestellt
werden, es geht um Gleichwertigkeit,
1 Forderung vom #frauenvolksbegehren
https://t.co/vpAWczfyLz</t>
  </si>
  <si>
    <t xml:space="preserve">denkwerkstatt
</t>
  </si>
  <si>
    <t>sam_o_dor
RT @frauenvb: Die großartige @denkwerkstatt
hat 1 spannenden Text zur #MeToo-Debatte
geschreiben. Leseempfehlung, weil
aufgezeigt wird, das…</t>
  </si>
  <si>
    <t>griotcirclebk
She is frustrated with whom the
media has picked out as the “leaders”
of the #MeToo movement and how
that erases not just her work but
also its original focus on black
and brown women. https://t.co/6mJIqwlaeR</t>
  </si>
  <si>
    <t>melmomacdaffy
The #MeToo movement means rethinking
everything about Monica Lewinsky
https://t.co/bqoxxfuBoF via @voxdotcom</t>
  </si>
  <si>
    <t>donnerb
Another reason to say #MeToo https://t.co/tU43d3ZJoB</t>
  </si>
  <si>
    <t>yeonmyuwords
#metoo : '나도 같은 경험이 있다'는 뜻의 성폭력
범죄 고발 운동. #withyou : 미투 운동을 응원,
지지하고 함께하겠다는 뜻의 동참 운동. 현재 공연계 미투
운동을 지지합니다. #Withyou</t>
  </si>
  <si>
    <t>__pit__a_pat_
RT @YeonMyuWords: #metoo : '나도
같은 경험이 있다'는 뜻의 성폭력 범죄 고발 운동. #withyou
: 미투 운동을 응원, 지지하고 함께하겠다는 뜻의 동참
운동. 현재 공연계 미투 운동을 지지합니다. #Withyou</t>
  </si>
  <si>
    <t>rudyray85
#MeToo https://t.co/3znVzYiRKt</t>
  </si>
  <si>
    <t>spock112856
I disagree with Ensa's assertion
that her Father's problems are
race related. White men have been
accused of the same crimes. I honestly
believe it is more of a 'Collective
Insanity', perpetrated by GREED.
The Catholic Church has been the
victim of this #MeToo movement,
as well.</t>
  </si>
  <si>
    <t>mill9n
#METOO https://t.co/cIkPofVH0d</t>
  </si>
  <si>
    <t>ryansaltnyam
RT @Mill9n: #METOO https://t.co/cIkPofVH0d</t>
  </si>
  <si>
    <t>ari_namana
RT @golrizghahraman: Being part
of the problem on campus in a post
#metoo world: proving your manhood
doesn’t require super gross women
are…</t>
  </si>
  <si>
    <t>_paper_bird_
금태섭 의원이 수년간 성폭력 피해자를 담당했던 변호사로서
당연한 사과 요구를 이따위로 받이들이는 사람들은 #metoo
가 너무 무서운 사람들인가? “진영”에 털릴 사람 있나요?
그가 누구던 성폭력 가해자를 안고 정치질 할 꿈도 꾸지
마시죠. 시대가 어느땐데... https://t.co/HQtqDghO7A</t>
  </si>
  <si>
    <t>gtyoun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</si>
  <si>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helen_at_own
@TicketmasterCA Will you be issuing
a refund for the @Hedleyonline
concert at the @KROCKCentre in
#Kingston #concerned #notcomfortable
#refundplease #metoo</t>
  </si>
  <si>
    <t xml:space="preserve">krockcentre
</t>
  </si>
  <si>
    <t xml:space="preserve">hedleyonline
</t>
  </si>
  <si>
    <t xml:space="preserve">ticketmasterca
</t>
  </si>
  <si>
    <t>ironravi
RT @KoreaExpose: While the #MeToo
movement rages on in South Korea,
a convicted rapist was quietly
released from jail in the city
of Daejeo…</t>
  </si>
  <si>
    <t>hawkeyejane
RT @MonicaLewinsky: Me on #MeToo
#Timesup (...and some other thoughts)
for @VanityFair @VFHIVE https://t.co/u9Ta13RWqB</t>
  </si>
  <si>
    <t>shellybetancour
RT @NoahCRothman: Do yourself a
favor and read @DGreenbaum on how
Monica Lewinsky's responsible retrospectives
are moving the #metoo moment…</t>
  </si>
  <si>
    <t>debraj112
RT @tanayawinder: Finally seeing
#metoo hit NDN Country. A mainstream
author and a former Dept of Ed
official accused &amp;amp; I keep seeing
NDN m…</t>
  </si>
  <si>
    <t>coyoton46
RT @LauriDMeizler: Victims need
a voice and to be respected! #Timesup
#DomesticAbuse #DomesticViolence
#MeToo #EmbracingMyself https://t.co…</t>
  </si>
  <si>
    <t>snakepit2099
RT @bibianabelsasso: Les comparto
mi #ColumnaDeHoy "Uso y abuso de
#MeToo". https://t.co/bubsGIdHIP
https://t.co/NFn7v6HSTl</t>
  </si>
  <si>
    <t>kgv8n48rz2smn65
RT @2lang2: #MeToo</t>
  </si>
  <si>
    <t>justthinking63
@Stop_Trump20 @DarthKarnesy Is
that doll part of #metoo now?</t>
  </si>
  <si>
    <t xml:space="preserve">darthkarnesy
</t>
  </si>
  <si>
    <t xml:space="preserve">stop_trump20
</t>
  </si>
  <si>
    <t>andrewarild
@davidalangrier I see your commitment
to double standards is still strong.
Duplicity level=#metoo</t>
  </si>
  <si>
    <t xml:space="preserve">davidalangrier
</t>
  </si>
  <si>
    <t>nistula
“ ‘They tried to bury us; they
didn’t know we were seeds.’ Spring
has finally sprung”- @MonicaLewinsky
on #Metoo and #TimesUp https://t.co/thSxxvSbhU</t>
  </si>
  <si>
    <t>mannarora
RT @nistula: “ ‘They tried to bury
us; they didn’t know we were seeds.’
Spring has finally sprung”- @MonicaLewinsky
on #Metoo and #TimesUp…</t>
  </si>
  <si>
    <t>rdrigoyepes
Que pena que @programa_hoy le intente
dar sus 5 minutos de fama, a la
señora @LisiComedia, tirándole
a @sofffiaaa. Hasta para hacer
el ridículo, se necesita tantita
inteligencia. https://t.co/yM3WR0lBnB
Se quiere colgar también del movimiento
#MeToo y eso es repugnante.</t>
  </si>
  <si>
    <t xml:space="preserve">lisicomedia
</t>
  </si>
  <si>
    <t xml:space="preserve">programa_hoy
</t>
  </si>
  <si>
    <t>carhat111
RT @2011Patriot1775: Never stand
between your Mob Boss and his money
making! #MajoryStonemanDouglasHighSchool
#NeverAgain #MeToo #WomensMar…</t>
  </si>
  <si>
    <t>alexkohan
@LaInca_ @sergitus85 #metoo</t>
  </si>
  <si>
    <t xml:space="preserve">sergitus85
</t>
  </si>
  <si>
    <t xml:space="preserve">lainca_
</t>
  </si>
  <si>
    <t>misformusicnews
Alice Glass Discusses Her Part
in the #MeToo Movement in Interview
With Zola Glass https://t.co/63cAmlv3X0</t>
  </si>
  <si>
    <t>supeppermint
@singularityu @mcbridesg @RobNail
How could this be interpreted by
the law @TimesUpLegal ? #ActivateGuardianAmbassadors
#metoo #RoseArmy @rosemcgowan @Alyssa_Milano
@oprah @AshleyJudd</t>
  </si>
  <si>
    <t xml:space="preserve">timesuplegal
</t>
  </si>
  <si>
    <t xml:space="preserve">robnail
</t>
  </si>
  <si>
    <t xml:space="preserve">mcbridesg
</t>
  </si>
  <si>
    <t xml:space="preserve">singularityu
</t>
  </si>
  <si>
    <t>bluepurplerecor
#MeToo Begins to Gain Traction
In South Korea's Entertainment
World https://t.co/Wd4OCmOtT4 #bilboard
https://t.co/REiiKS1EIN</t>
  </si>
  <si>
    <t>dailydot
South Korea's president does what
the U.S.'s cannot—joins the #MeToo
movement: https://t.co/T2qdeXHiEO
https://t.co/IHMM27yiK6</t>
  </si>
  <si>
    <t>paris_culture
La Berlinale sacre les femmes en
pleine vague #MeToo https://t.co/HHgIvuKjlU
#paris #spectacle #expo via @afpfr</t>
  </si>
  <si>
    <t xml:space="preserve">afpfr
</t>
  </si>
  <si>
    <t>marfepe
RT @esrevolver: #MeToo Arte contemporáneo
- Técnica: vudú en pene de chocolate
amargo. https://t.co/DEGJloV6qg</t>
  </si>
  <si>
    <t>excelsiorsc
#METOO: Acoso sexual en el trabajo;
a un año de mi despido https://t.co/p4WNnDHm9X
https://t.co/GwpBvfMg6S</t>
  </si>
  <si>
    <t>donna_dettrick
RT @MonicaLewinsky: Me on #MeToo
#Timesup (...and some other thoughts)
for @VanityFair @VFHIVE https://t.co/u9Ta13RWqB</t>
  </si>
  <si>
    <t>birthrightfilm
RT @womenmakemovies: We're proud
to present our brand new catalog!
From #metoo, to the war on women's
health, to racism in the U.S.,
our ne…</t>
  </si>
  <si>
    <t>ireneogrizek
It’s that inattention to changed
realities that’s made a nascent
menace possible: the razing sweep
of the #MeToo movement. https://t.co/Mf8znriykw</t>
  </si>
  <si>
    <t>austinizzie
RT @MonicaLewinsky: Me on #MeToo
#Timesup (...and some other thoughts)
for @VanityFair @VFHIVE https://t.co/u9Ta13RWqB</t>
  </si>
  <si>
    <t>reglementradio
21h44: Vin's - #METOO</t>
  </si>
  <si>
    <t>arie_plug
@BoswachterTim Als je alleen de
foto ziet, denk je #metoo</t>
  </si>
  <si>
    <t xml:space="preserve">boswachtertim
</t>
  </si>
  <si>
    <t>st_designs
"It doesn't matter what race you
are. What gender you are. It's
not just a female issue. #metoo
is about everyone coming together
to make a change." Founder of #MeToo
movement says society needs a shift
to disrupt sexual violence https://t.co/7o2KOSbrQu
via @fox2now</t>
  </si>
  <si>
    <t xml:space="preserve">fox2now
</t>
  </si>
  <si>
    <t>viviennekylen21
RT @arikakane: #TimesUp #LoveMakesAWoman
not Abuse or #bullying #Metoo My
Video says it all.. https://t.co/BmkuFyRsyT</t>
  </si>
  <si>
    <t>arikakane
#TimesUp #LoveMakesAWoman not Abuse
or #bullying #Metoo My Video says
it all.. https://t.co/BmkuFyRsyT</t>
  </si>
  <si>
    <t>voiceangel2
RT @FrankBullitt39: Where are all
the “Feminists” #MeToo individuals
who banned grid girls in F1 &amp;amp;
MP’s in parliament saying women
used as…</t>
  </si>
  <si>
    <t>frankbullitt39
Where are all the “Feminists” #MeToo
individuals who banned grid girls
in F1 &amp;amp; MP’s in parliament
saying women used as bait at the
presidents club revelations ??
Silence.......! Their selective
morality allows UBER to continue
to operate without a license in
London I despair 🙈 https://t.co/dMgBKmxx7d</t>
  </si>
  <si>
    <t>pineapplesdance
RT @WomenaHollywood: ICYMI: Natalie
Portman’s response to #MeToo  ending
men’s careers: “Let’s not talk
about what man’s career is over.
Le…</t>
  </si>
  <si>
    <t>365faro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</si>
  <si>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spino_ruth
Está de moda acusar de acoso sexual
en el medio Artístico pero ninguna
lo hace legalmente , no dan nombres
no lo comprueban otras solo se
quedan calladas para que todos
estemos pensando lo contrario .
Están desprestigiando el #MeTooMx
#MeToo  🤦🏻‍♀️@Ventaneandouno</t>
  </si>
  <si>
    <t xml:space="preserve">ventaneandouno
</t>
  </si>
  <si>
    <t>jkbole
What are employers, employees and
the law going to do about workplace
sexual harassment in the #MeToo
era? @NYClaborlawyer discusses
some legislation in the works on
@LawJournalTV, airing tonight on
WFMZ-TV at 7pm https://t.co/GZQ3As8IOH</t>
  </si>
  <si>
    <t xml:space="preserve">lawjournaltv
</t>
  </si>
  <si>
    <t xml:space="preserve">nyclaborlawyer
</t>
  </si>
  <si>
    <t>incantatum
RT @dailymoonjaein: 180226 미투 운동을
무겁게 받아들입니다. 피해 사실을 폭로한 피해자들의 용기에
경의를 표하며, 미투 운동을 적극 지지합니다. #문재인대통령
#MeToo https://t.co/pYsZBrs9LB</t>
  </si>
  <si>
    <t>gracerector
RT @MonicaLewinsky: Me on #MeToo
#Timesup (...and some other thoughts)
for @VanityFair @VFHIVE https://t.co/u9Ta13RWqB</t>
  </si>
  <si>
    <t>wipytv
La ahora activista Monica Lewinsky
habló sobre el movimiento #MeToo
y vaya que sorprendió https://t.co/em9oKmkK7c
https://t.co/0RJkCK6nGv</t>
  </si>
  <si>
    <t>3ty3
'I'm not alone anymore': Monica
Lewinsky says #MeToo helped her
move past 'trauma' https://t.co/WnH1eJ6OYM
via @ABCNews</t>
  </si>
  <si>
    <t>themondaykid
Bill Cosby’s daughter has died.
Wonder how many women with bullshit
accusations will come out today?
#MeToo</t>
  </si>
  <si>
    <t>m_braverman
#metoo https://t.co/EFJ1MLJRLV</t>
  </si>
  <si>
    <t>consentproject
These allegations are horrific.
Sending strength and love to the
survivor. Keep speaking out #MeToo
https://t.co/QR31GgGiW9</t>
  </si>
  <si>
    <t>legalspeaks
Missouri Governor Meets #MeToo
and Ferguson Movements https://t.co/CnnL2Lp3v1
via@legalspeaks #MissouriGov</t>
  </si>
  <si>
    <t>wonderburmese
Believe in the #Restoration of
#God . #RealNews #RugbyLeague #TimeForTruth
#TimesUp #MeToo #ADFA #GoRabbitohs
#MobileWorldCongress #Prayer</t>
  </si>
  <si>
    <t>feritzel_
Me da un buen de coraje las personas
que critican a las niñas que han
hecho #metoo 🙄😡</t>
  </si>
  <si>
    <t>mrdane1982
RT @mzbadwolf: Yeah....I'm not
buying this #metoo from Monica.
She a willing and ready and bragged
about it!!! https://t.co/rA1lDFVTqN</t>
  </si>
  <si>
    <t>mzbadwolf
Yeah....I'm not buying this #metoo
from Monica. She a willing and
ready and bragged about it!!! https://t.co/rA1lDFVTqN</t>
  </si>
  <si>
    <t>annajanestil
Haha! Bannon is reportedly terrified
:-) Steve Bannon warns that women
are going to 'take charge of society'
https://t.co/Rx8X8sbMcm #MeToo</t>
  </si>
  <si>
    <t>mgktouch
RT @WeToo_Japan: 【#MeToo から #WeToo
へ】 みなさん、はじめまして！ 私たちは、この度『#WeToo
Japan』を設立いたしました。 『#WeToo Japan』は、セクハラやパワハラ、一切の暴力を許さない「これから」を作っていくために、それ…</t>
  </si>
  <si>
    <t>nattross
@JL_Petrone Rangers should join
in the #metoo movement</t>
  </si>
  <si>
    <t xml:space="preserve">jl_petrone
</t>
  </si>
  <si>
    <t>uol
Ex-estagiária de Clinton | Monica
sobre #MeToo: "Agora entendem que
fui vítima de abuso" https://t.co/hBYhztzYvc
https://t.co/e5NWd7oFN8</t>
  </si>
  <si>
    <t>pingares
RT @UOL: Ex-estagiária de Clinton
| Monica sobre #MeToo: "Agora entendem
que fui vítima de abuso" https://t.co/hBYhztzYvc
https://t.co/e5NW…</t>
  </si>
  <si>
    <t>cjsinner
Really loved this last bit in Monica
Lewinsky's piece for @VanityFair
on #MeToo: “They tried to bury
us; they didn’t know we were seeds.”
Spring has finally sprung. https://t.co/s2GGuWbyqX</t>
  </si>
  <si>
    <t>rightvoicenow
MORE TO COME: The Shocking History
of Sexual Misconduct Within James
@Comey's @FBI ~ ANOTHER SECRET
EXPOSED ~ Hey #MeToo &amp;amp; #TimesUp
Where's The FOCUS On Gov't Agencies
#IRS, @EPA...There's Hundreds Of
These Dept @DNC, MEDIA &amp;amp; #Hollywood
ELITES PROTECT OWN https://t.co/GwPRGyji59</t>
  </si>
  <si>
    <t xml:space="preserve">twxcorp
</t>
  </si>
  <si>
    <t xml:space="preserve">cnnpr
</t>
  </si>
  <si>
    <t xml:space="preserve">newday
</t>
  </si>
  <si>
    <t xml:space="preserve">epa
</t>
  </si>
  <si>
    <t>mbcelizabeth
Olivia Carroll, #metoo https://t.co/WBWLH8HhDD</t>
  </si>
  <si>
    <t>patricia_69
RT @cnnhealth: After #MeToo, why
isn't there more focus on domestic
violence? https://t.co/O4z9VbjqQH
https://t.co/Dl2hPLGFDB</t>
  </si>
  <si>
    <t>cnnhealth
After #MeToo, why isn't there more
focus on domestic violence? https://t.co/O4z9VbjqQH
https://t.co/Dl2hPLGFDB</t>
  </si>
  <si>
    <t>john10_gauthier
@USATODAY #metoo</t>
  </si>
  <si>
    <t xml:space="preserve">fiverights
</t>
  </si>
  <si>
    <t>adigunpolack
RT @ajplus: South Korean President
Moon Jae-in has announced his support
for the #MeToo movement, urging
cases to be investigated and for
a…</t>
  </si>
  <si>
    <t>realshowstopper
Monica Lewinksy, you are closer
to a whore than to a #metoo victim</t>
  </si>
  <si>
    <t>gentlystream
Ivanka has stated her WH role is
a focus on women's issues. Question
timely &amp;amp; appropriate @UN_Women
@emilyslist @womensmarch #MeToo
#Timesup https://t.co/liDdkaZrdW</t>
  </si>
  <si>
    <t xml:space="preserve">emilyslist
</t>
  </si>
  <si>
    <t xml:space="preserve">un_women
</t>
  </si>
  <si>
    <t>elperiodico
Jane Seymour revela que fue víctima
de acoso y se suma a la campaña
#MeToo https://t.co/tCWG38XHSF</t>
  </si>
  <si>
    <t>gallaherwindsor
RT @elperiodico: Jane Seymour revela
que fue víctima de acoso y se suma
a la campaña #MeToo https://t.co/tCWG38XHSF</t>
  </si>
  <si>
    <t>kdeemac13
@VanityFair @MonicaLewinsky Monica
should take up knitting. This is
revisionist history. You have tarnished
the #metoo movement</t>
  </si>
  <si>
    <t>softsable79
RT @mzbadwolf: Yeah....I'm not
buying this #metoo from Monica.
She a willing and ready and bragged
about it!!! https://t.co/rA1lDFVTqN</t>
  </si>
  <si>
    <t>treicheldebra
RT @TrickFreee: In #MeToo essay,
Monica Lewinsky details uncomfortable
first meeting with ‘creepy’ Ken
Starr https://t.co/CUM55E53d8</t>
  </si>
  <si>
    <t>realkommonsense
How many #metoo victims &amp;amp; feminists
&amp;amp; liberal lefties &amp;amp; snowflakes
are going to be hypocritical assholes
&amp;amp; call Cosby's daughter's death
an example of #karma ?</t>
  </si>
  <si>
    <t>djshiva
RT @annehelen: The greatest test
of #MeToo support is, of course,
hearing testimony about someone
you admire, someone you've even
met and w…</t>
  </si>
  <si>
    <t>siluma_sabelo
RT @tictoc: The global #MeToo movement
that Harvey Weinstein unwittingly
kicked off is now claiming the
company he founded https://t.co/hs3…</t>
  </si>
  <si>
    <t>d4v3l3r
RT @MonicaLewinsky: Me on #MeToo
#Timesup (...and some other thoughts)
for @VanityFair @VFHIVE https://t.co/u9Ta13RWqB</t>
  </si>
  <si>
    <t>yoni_bashan
Monica Lewinsky: Emerging from
“the House of Gaslight” in the
Age of #MeToo https://t.co/l7c9axKS5G</t>
  </si>
  <si>
    <t>monstererbunny
@annakachikyan @verotruesocial
#metoo</t>
  </si>
  <si>
    <t xml:space="preserve">verotruesocial
</t>
  </si>
  <si>
    <t xml:space="preserve">annakachikyan
</t>
  </si>
  <si>
    <t>ellamadira
RT @circuswoman: 한국여성단체연합 #metoo
운동 긴급토론회 질문자분 중에,나꼼수지지자모임에서 만난
이에게 준간강피해를 당한 피해자분께서 발언하셨다.가해자새끼가
새누리당에서 보낸 꽃뱀인줄 알았다는 말을 하며 그 김어준식
정치프레임으로…</t>
  </si>
  <si>
    <t>sandraglahn
Did Bathsheba have a #MeToo story?
Vindicating Biblical Vixens in
a New Book https://t.co/62veLGL9ui
via @5minutesformom FYI @scarletsarah</t>
  </si>
  <si>
    <t>scarletsarah
RT @sandraglahn: Did Bathsheba
have a #MeToo story? Vindicating
Biblical Vixens in a New Book https://t.co/62veLGL9ui
via @5minutesformom F…</t>
  </si>
  <si>
    <t xml:space="preserve">5minutesformom
</t>
  </si>
  <si>
    <t>flavioalbertocv
RT @Pajaropolitico: #RecuentoAnimal
| Karla, Paola y Stephanie son
las primeras actrices mexicanas
que se suman al movimiento #MeToo
con de…</t>
  </si>
  <si>
    <t>valrichardson17
CA Democratic Party endorses legislator
#CristinaGarcia, under investigation
for #sexualharassment - https://t.co/WjNPqUzlpA
- @washtimes #CADems #CADem2018
#MeToo #CAleg</t>
  </si>
  <si>
    <t xml:space="preserve">washtimes
</t>
  </si>
  <si>
    <t>cturnish
RT @MonicaLewinsky: Me on #MeToo
#Timesup (...and some other thoughts)
for @VanityFair @VFHIVE https://t.co/u9Ta13RWqB</t>
  </si>
  <si>
    <t>sibiqc
RT @Dream_Dare_Do: #ITTheatreAwards,
Eleanor Methven accepting the Special
Tribute Award, mentions the #ElephantInTheRoom
, #metoo and #rep…</t>
  </si>
  <si>
    <t>lliyval
RT @circuswoman: 한국여성단체연합 #metoo
운동 긴급토론회 질문자분 중에,나꼼수지지자모임에서 만난
이에게 준간강피해를 당한 피해자분께서 발언하셨다.가해자새끼가
새누리당에서 보낸 꽃뱀인줄 알았다는 말을 하며 그 김어준식
정치프레임으로…</t>
  </si>
  <si>
    <t>chrismurphys
Will we ever get to know the real
Barnaby Joyce who was widely endorsed
by those who kne more? Sold to
Australia by LNP as an anti same
sex marriage advocate of plain
vanilla loyal pic op traditional
married family life? Daily Telegraph
report- #MeToo #auspol https://t.co/Dh4b32clKp</t>
  </si>
  <si>
    <t>geopoliting
Un “#Touch Me Not” con mucho de
#MeToo La #película rumana No me
toques ganó el Oso de Oro de la
Berlinale https://t.co/Gzkdr4VSZo</t>
  </si>
  <si>
    <t>dontfreekout
RT @mzbadwolf: Yeah....I'm not
buying this #metoo from Monica.
She a willing and ready and bragged
about it!!! https://t.co/rA1lDFVTqN</t>
  </si>
  <si>
    <t>mca420
RT @TheTorontoSun: ‘HAD IT HAPPENED
TODAY’: Lewinsky, Clinton and #MeToo
https://t.co/9pqYCl4EMS https://t.co/zhkyAdOK2F</t>
  </si>
  <si>
    <t>thetorontosun
‘HAD IT HAPPENED TODAY’: Lewinsky,
Clinton and #MeToo https://t.co/9pqYCl4EMS
https://t.co/zhkyAdOK2F</t>
  </si>
  <si>
    <t>bconnolly00
RT @TheTorontoSun: ‘HAD IT HAPPENED
TODAY’: Lewinsky, Clinton and #MeToo
https://t.co/9pqYCl4EMS https://t.co/zhkyAdOK2F</t>
  </si>
  <si>
    <t>luvmycountry1
#Resistance #MeToo https://t.co/uofzyJJYoe</t>
  </si>
  <si>
    <t>resistance459
RT @luvmycountry1: #Resistance
#MeToo https://t.co/uofzyJJYoe</t>
  </si>
  <si>
    <t>tomod2004
RT @lisatk: Here's what I have
to say about The Gate, its board,
and silence. #MeToo #Timesup #theatre
#Ireland #report #silence https://t…</t>
  </si>
  <si>
    <t>jerrylmaine
An interesting cross section is
people who are upset at Thiel,
but also mad about the outing of
the #MeToo list person in the same
sort of way. https://t.co/cSJ82ylOB9</t>
  </si>
  <si>
    <t>tonyd1233
@SenatorCollins @TuftsUniversity
@TischCollege YOU ARE A FRAUD!!!
When are you resigning so @Maine
can put in someone who actually
cares about our country our women
and our children. Really tired
of your photo opportunities. Just
like Trump, using kids for your
political careers. RESIGN!!!! #MeToo
#Resistance</t>
  </si>
  <si>
    <t xml:space="preserve">maine
</t>
  </si>
  <si>
    <t xml:space="preserve">tischcollege
</t>
  </si>
  <si>
    <t xml:space="preserve">tuftsuniversity
</t>
  </si>
  <si>
    <t xml:space="preserve">senatorcollins
</t>
  </si>
  <si>
    <t>ramongc74
RT @LaRazon_mx: #NoOlvides leer
a @bibianabelsasso, quien escribe
la #columna Uso y abuso de #MeToo
https://t.co/OfrzT7Zm02</t>
  </si>
  <si>
    <t>larazon_mx
#NoOlvides leer a @bibianabelsasso,
quien escribe la #columna Uso y
abuso de #MeToo https://t.co/OfrzT7Zm02</t>
  </si>
  <si>
    <t>expatmichael
RT @MonicaLewinsky: Me on #MeToo
#Timesup (...and some other thoughts)
for @VanityFair @VFHIVE https://t.co/u9Ta13RWqB</t>
  </si>
  <si>
    <t>eplawiuk
During South Korea’s #MeToo, 20
people report sexual violence at
Olympic resource centers, via @mic
https://t.co/Gbqd4tLTnp</t>
  </si>
  <si>
    <t>mic
Meet @TaranaBurke, the woman who
created the #MeToo campaign 10
years ago: https://t.co/iEtODqCcdJ</t>
  </si>
  <si>
    <t>venturedeal
Monica Lewinsky: Emerging from
“the House of Gaslight” in the
Age of #MeToo https://t.co/9Hwm4X1gWr</t>
  </si>
  <si>
    <t>pushthefeeling
RT @pushthefeeling: Sit back, relax,
&amp;amp; enjoy the views on https://t.co/Juj5OtZQah
#MeToo #onlyfans #fan #snapchat
https://t.co/eP5ZOgGBGt</t>
  </si>
  <si>
    <t>mither119
죽을 만큼 힘든 시간 이겨내고 용기내서 하는 #METOO
이렇게 사용하지 마라 #MeToo에_숟가락_얹지마라!!
#MeToo에_정치쟁이들_사용하지마라!! #MeToo에_숟가락_얹지마라!!
#MeToo에_정치쟁이들_사용하지마라!! #MeToo에_숟가락_얹지마라!!
#MeToo에_정치쟁이들_사용하지마라!! https://t.co/SrCvJeGT3Y</t>
  </si>
  <si>
    <t>kh1srtsy8dwslav
RT @KBSnews: #성추행·#성폭력 을 당했다는 각계의
#미투 (#MeToo) 폭로가 잇따르는 가운데 ‘사실 적시
#명예훼손죄’를 폐지해야 한다는 목소리가 나오고 있습니다.
https://t.co/vqEjxHVpzu https://t.co/Em…</t>
  </si>
  <si>
    <t>sfgate
Lewinsky questions consent with
Clinton in #MeToo era https://t.co/xLZ7ONju8m
https://t.co/n80tOb86cq</t>
  </si>
  <si>
    <t>cinemablogrpher
Updated entry on CRASH writer/director
Paul Haggis at @CdnEncyclopedia
- from #Oscars history to #MeToo
https://t.co/iGQAloOd1V https://t.co/TE6GsDXHBw</t>
  </si>
  <si>
    <t xml:space="preserve">cdnencyclopedia
</t>
  </si>
  <si>
    <t>viciousbabushka
Hey #IvankaTrump remember when
your daddy literally BRAGGED ABOUT
BEING A SEXUAL PREDATOR to Howard
Stern while you were in the room
and you thought it was like, totally
hilarious. You laughed and laughed
your head off. #MeToo #TheResistance
#TrumpRussia https://t.co/rz9HIcB4Om</t>
  </si>
  <si>
    <t>herenotthere9
Monica Lewinsky: Emerging from
“the House of Gaslight” in the
Age of #MeToo https://t.co/plMStZvb3C</t>
  </si>
  <si>
    <t>chinaa_riv
RT @MauNieto: Estoy de acuerdo
en que el movimiento #MeToo no
debe convertirse en una cacería
de brujas, ni una batalla de credibilidad
ent…</t>
  </si>
  <si>
    <t>razfactor
@DavidKlion Replying to @MonicaLewinsky
oh fucking please... power Dynamics?
he puts his pants on the same way
you &amp;amp; I do in the morning.
You seduced him for attention.
Now you want to dilute the victims
of #MeToo with your bullshit? Keep
your legs closed, no one raped
you.</t>
  </si>
  <si>
    <t xml:space="preserve">cindygallop
</t>
  </si>
  <si>
    <t xml:space="preserve">parkermolloy
</t>
  </si>
  <si>
    <t xml:space="preserve">davidklion
</t>
  </si>
  <si>
    <t>gr8musicvenues
RT @AFP: Monica Lewinsky said she
has drawn strength from the #MeToo
movement and revealed she received
a supportive message saying, "I'm
s…</t>
  </si>
  <si>
    <t>maryfbiggins
@MonicaLewinsky @VanityFair @VFHIVE
Stop using #metoo to get back into
the media! Go away!!</t>
  </si>
  <si>
    <t>generallyg123
@KimberlyErlocks #MeToo is real
and is valid. But there's a difference
between a consensual relationship,
a consensual affair between two
people and &amp;gt;harassment, rape
and sexual assault.&amp;lt;</t>
  </si>
  <si>
    <t xml:space="preserve">kimberlyerlocks
</t>
  </si>
  <si>
    <t>kkdc9856
RT @EjayKim1: #METOO #장자연 배우의 한맺힌
넋을 풀어주길 바라는 청원입니다. 많이 동참해주세요. https://t.co/qZUKCQEwvy</t>
  </si>
  <si>
    <t>lillywinns
RT @MonicaLewinsky: Me on #MeToo
#Timesup (...and some other thoughts)
for @VanityFair @VFHIVE https://t.co/u9Ta13RWqB</t>
  </si>
  <si>
    <t>theurrejola
Si Mosciatti es tan malo, debe
haber otras historias similares.
Es hora de destapar la olla, muchachas.
A los Weinstein nomás. Quién dijo
#MeToo?</t>
  </si>
  <si>
    <t>themarysue
Actor #BrendanFraser gets real
and honest about his depression,
on-set injuries and his own #MeToo
experience. https://t.co/4clD8VcI0X
https://t.co/po4vOXHDLv</t>
  </si>
  <si>
    <t>el7379964
RT @TheMarySue: Actor #BrendanFraser
gets real and honest about his
depression, on-set injuries and
his own #MeToo experience. https://t.co…</t>
  </si>
  <si>
    <t>tkaplan27
#cancelhandler18 #Timesup #metoo
@mroth78 @wesleyan_u https://t.co/RQAIkdsTWi</t>
  </si>
  <si>
    <t xml:space="preserve">wesleyan_u
</t>
  </si>
  <si>
    <t xml:space="preserve">mroth78
</t>
  </si>
  <si>
    <t>yookin
RT @AFP: Monica Lewinsky said she
has drawn strength from the #MeToo
movement and revealed she received
a supportive message saying, "I'm
s…</t>
  </si>
  <si>
    <t>grantdevereaux
@MonicaLewinsky is now retroactively
rescinding her consent and joining
the #MeToo movement. We need to
be clear to young women everywhere.
Once you give consent, you do not
get to take it away days or years
later.</t>
  </si>
  <si>
    <t>tonyrock08
RT @LaRazon_mx: #NoOlvides leer
a @bibianabelsasso, quien escribe
la #columna Uso y abuso de #MeToo
https://t.co/OfrzT7Zm02</t>
  </si>
  <si>
    <t>samclydeband
Alice Glass Discusses Her Part
in the #MeToo Movement in Interview
With Zola Jesus https://t.co/IjjjUJHJeL
#LIST #FF #RT #LIKE https://t.co/DyaCM349IR</t>
  </si>
  <si>
    <t>sirjohngavin
It’s just disappointing to see
an elected official make comments
which mischaracterize serious,
troubling accusations as partisan
hogwash. Women deserve to be heard
every time they step forward. #TimesUp
#MeToo</t>
  </si>
  <si>
    <t>pagesix
Monica Lewinsky says #MeToo helped
her reexamine her affair with Bill
Clinton https://t.co/3GDyzdKScX
https://t.co/q7mb7gPvob</t>
  </si>
  <si>
    <t>wwem78
RT @PageSix: Monica Lewinsky says
#MeToo helped her reexamine her
affair with Bill Clinton https://t.co/3GDyzdKScX
https://t.co/q7mb7gPvob</t>
  </si>
  <si>
    <t>motezm23
@AllysonTurner #MeToo</t>
  </si>
  <si>
    <t xml:space="preserve">allysonturner
</t>
  </si>
  <si>
    <t>piotrbarczak
Adw. Ewa Gromada z @partiarazem
napisała o tym, dlaczego dla kobiet
praworządność nie oznacza sprawiedliwości
i o tym, jak bezkrytyczna obrona
rządów prawa wzmacnia patriarchat
i krzywdzi kobiety. Bardzo ważny
tekst o systemowych uwarunkowaniach
#MeToo. https://t.co/hbTo3k5Y5Z</t>
  </si>
  <si>
    <t xml:space="preserve">partiarazem
</t>
  </si>
  <si>
    <t>albrusey
RT @SimonClaydon: Exactly...With
everything that happend during
#MeToo movement, not a single one
properly push the question "Should
the Pr…</t>
  </si>
  <si>
    <t>markgraben
@DonaldIsOurPrez #metoo</t>
  </si>
  <si>
    <t xml:space="preserve">donaldisourprez
</t>
  </si>
  <si>
    <t>patoagm
RT @MauNieto: Estoy de acuerdo
en que el movimiento #MeToo no
debe convertirse en una cacería
de brujas, ni una batalla de credibilidad
ent…</t>
  </si>
  <si>
    <t>ohgr81
@davidalangrier Can’t wait for
the #MeToo movement comes your
way</t>
  </si>
  <si>
    <t>longform
"Emerging from 'the House of Gaslight'
in the Age of #MeToo" https://t.co/rlyARcPGQO
(@monicalewinsky) https://t.co/YetyNU6JYi</t>
  </si>
  <si>
    <t>thefussymuse
RT @longform: "Emerging from 'the
House of Gaslight' in the Age of
#MeToo" https://t.co/rlyARcPGQO
(@monicalewinsky) https://t.co/YetyNU6JYi</t>
  </si>
  <si>
    <t>thoughtparent
How To Raise Strong Girls (and
Boys!) in an Age of #MeToo - A
Fine Parent https://t.co/xSxhqj8X2z
via @@afineparent</t>
  </si>
  <si>
    <t>harsalsaa
RT @mic: Meet @TaranaBurke, the
woman who created the #MeToo campaign
10 years ago: https://t.co/iEtODqCcdJ</t>
  </si>
  <si>
    <t>kordwarshuis
“Samenleving heeft morele verontwaardiging
nodig” “Zwarte Piet, #MeToo, Baudet
en de NAM.” Filosofie. Whatever.
https://t.co/zJMs3tJ0LW</t>
  </si>
  <si>
    <t>greetjeschmitz
RT @kordwarshuis: “Samenleving
heeft morele verontwaardiging nodig”
“Zwarte Piet, #MeToo, Baudet en
de NAM.” Filosofie. Whatever. https…</t>
  </si>
  <si>
    <t>mccarthyknew
#GeorgeClooney #AmalClooney partner
with this hate group pretends to
support #metoo #WomensMarch https://t.co/yN1My7TcDR</t>
  </si>
  <si>
    <t>sonsoze
RT @valerieCG: Depuis quelques
temps, la presse française dit
être en train de réaliser qu'il
s'est passé quelque chose avec
#metoo , qu'el…</t>
  </si>
  <si>
    <t>nik_riv
RT @NBCNews: In the wake of the
#MeToo movement, nurses are hoping
to highlight what women who work
in the medical profession encounter
on…</t>
  </si>
  <si>
    <t>nbcnews
In the wake of the #MeToo movement,
nurses are hoping to highlight
what women who work in the medical
profession encounter on a regular
basis. https://t.co/CsVxEYl1ir</t>
  </si>
  <si>
    <t>elenamikhailova
#Karma is a Bitch! 😜#MeToo https://t.co/yBzzMBo3lS</t>
  </si>
  <si>
    <t>annadoneill
RT @ElenaMikhailova: #Karma is
a Bitch! 😜#MeToo https://t.co/yBzzMBo3lS</t>
  </si>
  <si>
    <t>bearsviews
#BearsNation #Bears #ChicagoBears
Monica Lewinsky reflects on Clinton
affair, #MeToo in Vanity Fair essay
https://t.co/s6OGFstJQR</t>
  </si>
  <si>
    <t>maddiekilgannon
RT @Joan_Vennochi: Is progress
for women, injustice for men? The
Felix Arroyo fallout. #bospoli
#MeToo https://t.co/R2EaNZdxrP</t>
  </si>
  <si>
    <t>joan_vennochi
Is progress for women, injustice
for men? The Felix Arroyo fallout.
#bospoli #MeToo https://t.co/R2EaNZdxrP</t>
  </si>
  <si>
    <t>kaatjekut99
@EvertOostdam #MeToo</t>
  </si>
  <si>
    <t xml:space="preserve">evertoostdam
</t>
  </si>
  <si>
    <t>martinekdahl
Hittade den här. Stackars Martin
T. Men det gläder mig att se Lotta
B bland feministmännen. #metoo
#metoosweden https://t.co/x3V6g8a0e0</t>
  </si>
  <si>
    <t>axsantibanez
Qué pena me dan quienes critican
y menosprecian el valor de @PaolaNunez
@KarlaSouza7 y @sofffiaaa #METOO
Conozco a Karla y Paola y su calidad
como actrices y personas. Y aunque
no conozco a Sofía en lo personal
respaldo lo que dijo 100%</t>
  </si>
  <si>
    <t xml:space="preserve">paolanunez
</t>
  </si>
  <si>
    <t>rice_rice0130
RT @kimminseoyoung: 만화계 #Metoo
모든 피해자를 응원하며, 피해자를 단지 피해자1로만 바라보려는
시도를 거부한다. https://t.co/CsCJeyYkMk</t>
  </si>
  <si>
    <t>feochin
Remember, folks. It’s pretty inappropriate
to ask @IvankaTrump about @realDonaldTrump’s
alleged sexual assaults. Granted,
not nearly as inappropriate as
the sexual assaults but still.
#TrumpSexPredator #TrumpSexProbe
#TimesUp #MeToo #ImpeachTrump</t>
  </si>
  <si>
    <t>pulgarebelde
RT @garza_onofre: #MeToo en México
https://t.co/EA0wtTh7B5 por @samnbk</t>
  </si>
  <si>
    <t>garza_onofre
#MeToo en México https://t.co/EA0wtTh7B5
por @samnbk</t>
  </si>
  <si>
    <t>rmaxlynn
I pray that #metoo finally nails
Charlie Sheen to the wall. The’he’s
hilarious and winning lulz’ era
was vomitous af. He’s a rapist,
he beats women, he molests children.
WE HAVE ALWAYS KNOWN THIS. Yet
we enabled him, laughed it off,
&amp;amp; made him a multimillionaire.
CAN WE STOP NOW? https://t.co/SZPAS4PmYy</t>
  </si>
  <si>
    <t>donutforager
RT @Rmaxlynn: I pray that #metoo
finally nails Charlie Sheen to
the wall. The’he’s hilarious and
winning lulz’ era was vomitous
af. He’s a…</t>
  </si>
  <si>
    <t>lolanino1
RT @MonicaLewinsky: Me on #MeToo
#Timesup (...and some other thoughts)
for @VanityFair @VFHIVE https://t.co/u9Ta13RWqB</t>
  </si>
  <si>
    <t>ricedaddy7
RT @ricedaddy7: Sharing this article:
"Asian-American Women In Hollywood
Say It’s Twice As Hard For Them
To Say #MeToo" https://t.co/EbVOd…</t>
  </si>
  <si>
    <t>cdnsportysmurf
RT @ricedaddy7: Sharing this article:
"Asian-American Women In Hollywood
Say It’s Twice As Hard For Them
To Say #MeToo" https://t.co/EbVOd…</t>
  </si>
  <si>
    <t>marina_ilona
RT @SZ: Auch in Japan und Südkorea
ist die #MeToo-Debatte angekommen.
Warum es in beiden Ländern so schlecht
um die Gleichberechtigung steh…</t>
  </si>
  <si>
    <t>donnakaz
Numbers Hint at Why #MeToo Took
Off: The Sheer Number Who Can Say
Me Too https://t.co/sRXECMul3u
via @UpshotNYT</t>
  </si>
  <si>
    <t xml:space="preserve">upshotnyt
</t>
  </si>
  <si>
    <t>laidibenhaddou
RT @valerieCG: Depuis quelques
temps, la presse française dit
être en train de réaliser qu'il
s'est passé quelque chose avec
#metoo , qu'el…</t>
  </si>
  <si>
    <t>angiesappenburg
RT @lindsayk77: How dare people
use the #MeToo movement to further
their dislike for a fictional couple
and their portrayers. Me Too is
abo…</t>
  </si>
  <si>
    <t>gvlp1b4
RT @WeToo_Japan: 【#MeToo から #WeToo
へ】 みなさん、はじめまして！ 私たちは、この度『#WeToo
Japan』を設立いたしました。 『#WeToo Japan』は、セクハラやパワハラ、一切の暴力を許さない「これから」を作っていくために、それ…</t>
  </si>
  <si>
    <t>escape080
RT @luvyujoo: 일 때문에 시카고에 왔는데 가방에
분홍색 #MeToo 배지를 붙이고 다니는 여자들이 많이
눈에 띈다. 마주칠 때 마다 배지를 가리키며 “me too”
라고 말했는데, 그들도 아무 질문 없이 반갑게 웃어주며
“me too” 라…</t>
  </si>
  <si>
    <t>mattrallyrace
The latest The Evolving World!
https://t.co/Gv0hk6IOUn #metoo
#brexit</t>
  </si>
  <si>
    <t>ja_apple1284
RT @sunbaelee: 최율 씨가 실명을 공개하고 #MeToo
에 참여 후 불특정 다수로부터 비난과 협박(심지어 찾아와
죽인다는) 댓글, 메시지를 받아서 글을 지웠다고... 1차
가해자 못지 않게 악마같은 이 사회의 2차 가해자들. "조재현
저격…</t>
  </si>
  <si>
    <t>derlisagonzalez
So apparently Jennifer Lawrence
really likes Thimothée Chalamet,
and in an interview with ET said
what's below. I really don't care
about the language she used, but
can you imagine, with the whole
#MeToo stuff, if this was said
by a dude about a younger, up and
coming actress? https://t.co/AXpiKZsyRx</t>
  </si>
  <si>
    <t>geri_mattern
RT @MonicaLewinsky: Me on #MeToo
#Timesup (...and some other thoughts)
for @VanityFair @VFHIVE https://t.co/u9Ta13RWqB</t>
  </si>
  <si>
    <t>loveworksdotcom
I'm sick of this. #foad Monica
Lewinsky says the #MeToo movement
has caused her to question the
issue of consent in her affair
with Clinton https://t.co/intrxcAzGa</t>
  </si>
  <si>
    <t>meredith_kaye
RT @MonicaLewinsky: Me on #MeToo
#Timesup (...and some other thoughts)
for @VanityFair @VFHIVE https://t.co/u9Ta13RWqB</t>
  </si>
  <si>
    <t>fscradio
Alice Glass Discusses Her Part
in the #MeToo Movement in Interview
With Zola Jesus https://t.co/7qponjgldV
#LIST #FF #RT #LIKE https://t.co/Os8pGt40bu</t>
  </si>
  <si>
    <t>robbie_kimball
RT @TrickFreee: In #MeToo essay,
Monica Lewinsky details uncomfortable
first meeting with ‘creepy’ Ken
Starr https://t.co/CUM55E53d8</t>
  </si>
  <si>
    <t>galiberalmommy
@funder Because she is a sycophantic
idiot who just happens to be the
same daughter he said he would
sleep with if she weren’t his daughter.
Yeah- ok doll... sure you don’t
believe him. 🤔 #IvankaTrump #metoo
#trumpfamilyvalues</t>
  </si>
  <si>
    <t>reesetheone1
RT @mzbadwolf: Yeah....I'm not
buying this #metoo from Monica.
She a willing and ready and bragged
about it!!! https://t.co/rA1lDFVTqN</t>
  </si>
  <si>
    <t>andsewsthlm
@Aktiepappa #metoo</t>
  </si>
  <si>
    <t xml:space="preserve">aktiepappa
</t>
  </si>
  <si>
    <t>ayunweche
RT @latercera: #MeToo llega al
Servel: Director Nacional es denunciado
por acoso sexual y laboral https://t.co/2VbWZy84jK
https://t.co/Zh5y…</t>
  </si>
  <si>
    <t>latercera
#MeToo llega al Servel: Director
Nacional es denunciado por acoso
sexual y laboral https://t.co/2VbWZy84jK
https://t.co/Zh5ywcdpVV</t>
  </si>
  <si>
    <t>imoimeh
@Tribetime123Jon @jemelehill I'm
so done w silly, uneducated Twitter
Warriors. Protesting doesn't work🤔
The Boston Tea Party🤔 The Women's
Suffrage Movement🤔 The Montgomery
Bus Boycott🤔 The ENTIRE Civil
Rights Movement🤔 Mothers Against
Drunk Driving🤔 #MeToo🤔 Please,
stop your nonsense</t>
  </si>
  <si>
    <t xml:space="preserve">jemelehill
</t>
  </si>
  <si>
    <t xml:space="preserve">tribetime123jon
</t>
  </si>
  <si>
    <t>bastianleejones
MACH DIR LEBENSLUST - Radio am
1.3., um 14 Uhr - die Beste Mittagspause
mit #metoo, #gender, #Emanzipation
des... https://t.co/YdfPrhQnZS</t>
  </si>
  <si>
    <t>emiliac32
RT @lawyerberlin: Ach sieh mal
einer an: Bei meiner Recherche
zum #Kinderkanal und der Veruntreuung
von Gebühren sowie #metoo-Problemen
stö…</t>
  </si>
  <si>
    <t>chamu2005sendai
RT @WeToo_Japan: 【#MeToo から #WeToo
へ】 みなさん、はじめまして！ 私たちは、この度『#WeToo
Japan』を設立いたしました。 『#WeToo Japan』は、セクハラやパワハラ、一切の暴力を許さない「これから」を作っていくために、それ…</t>
  </si>
  <si>
    <t>neeshashade
RT @ajplus: South Korean President
Moon Jae-in has announced his support
for the #MeToo movement, urging
cases to be investigated and for
a…</t>
  </si>
  <si>
    <t>patrickwcuervo
RT @Joan_Vennochi: Is progress
for women, injustice for men? The
Felix Arroyo fallout. #bospoli
#MeToo https://t.co/R2EaNZdxrP</t>
  </si>
  <si>
    <t>millionwomen
#allwomencount @theresa_may #MWR2018
#setherfree #Timesup #MeToo @MsLadyPhyll
@MaraiLarasi @WomenandGirlsN https://t.co/jrjKUIrx90</t>
  </si>
  <si>
    <t xml:space="preserve">womenandgirlsn
</t>
  </si>
  <si>
    <t>jamethiel
RT @MillionWomen: #allwomencount
@theresa_may #MWR2018 #setherfree
#Timesup #MeToo @MsLadyPhyll @MaraiLarasi
@WomenandGirlsN https://t.co/j…</t>
  </si>
  <si>
    <t xml:space="preserve">marailarasi
</t>
  </si>
  <si>
    <t xml:space="preserve">msladyphyll
</t>
  </si>
  <si>
    <t xml:space="preserve">theresa_may
</t>
  </si>
  <si>
    <t>iambjl
@funder @IndivisibleTeam @IndivisibleFll
@UniteAndResist @GR8FL #neveragain
and #metoo #VoteOUT the debasers/
our American Democracy helping
attacks from Russians against us,
#NotPartisans, but standing for
#AmericanJustice and #CivilRights
#notViolence against humanity.
https://t.co/ZotZlXcCL1</t>
  </si>
  <si>
    <t xml:space="preserve">gr8fl
</t>
  </si>
  <si>
    <t xml:space="preserve">uniteandresist
</t>
  </si>
  <si>
    <t xml:space="preserve">indivisiblefll
</t>
  </si>
  <si>
    <t>pituter
RT @latercera: #MeToo llega al
Servel: Director Nacional es denunciado
por acoso sexual y laboral https://t.co/2VbWZy84jK
https://t.co/Zh5y…</t>
  </si>
  <si>
    <t>eustace_ashlyn
RT @HerCampusSFASU: “Yes, #metoo.
This is my story...” Your #mustread
Monday brought to you by Emily
Kimmich. #HCXO #badaxewomen #silence…</t>
  </si>
  <si>
    <t>hercampussfasu
“Yes, #metoo. This is my story...”
Your #mustread Monday brought to
you by Emily Kimmich. #HCXO #badaxewomen
#silencebreakers (📸: Megan Carswell)
https://t.co/vNcMCgTR95 https://t.co/j08xPuc7eY</t>
  </si>
  <si>
    <t>zuckye2703
RT @esrevolver: #MeToo Arte contemporáneo
- Técnica: vudú en pene de chocolate
amargo. https://t.co/DEGJloV6qg</t>
  </si>
  <si>
    <t>angelchorus1
RT @Laureen4Trump: Colleague: Megyn
Kelly’s push for #MeToo movement
‘all an act’ https://t.co/6kE7bx9JsF</t>
  </si>
  <si>
    <t>ariyatira
RT @jdforward: Vashti Was The First
#MeToo Survivor - https://t.co/dVjer0wT9I</t>
  </si>
  <si>
    <t>jdforward
Vashti Was The First #MeToo Survivor
- https://t.co/dVjer0wT9I</t>
  </si>
  <si>
    <t>30seconds
.@drbradleynelson shares 3 keys
to helping #victims of #sexualharassment
&amp;amp; #sexualassault. #30Seconds
#sexualabuse #metoo https://t.co/NnLTCemUnw</t>
  </si>
  <si>
    <t xml:space="preserve">drbradleynelson
</t>
  </si>
  <si>
    <t>msfoundation
Before #MeToo, there was “I believe
Anita.” In 1991, Anita Hill brought
sexual harassment to the fore with
her testimony during Clarence Thomas’
#SupremeCourt confirmation. As
head of the Hollywood commission
on sexual harassment she makes
it clear: #TIMESUP. #BlackHistoryMonth
https://t.co/KE9bQBHqI4</t>
  </si>
  <si>
    <t>girluposwego
RT @msfoundation: Before #MeToo,
there was “I believe Anita.” In
1991, Anita Hill brought sexual
harassment to the fore with her
testimony…</t>
  </si>
  <si>
    <t>mycyclsocial
Monica Lewinsky: Emerging from
“the House of Gaslight” in the
Age of #MeToo https://t.co/DSwOzxCB4Z
https://t.co/hP5l6VVdrG</t>
  </si>
  <si>
    <t>ls_fry
Monica Lewinsky: Emerging from
“the House of Gaslight” in the
Age of #MeToo https://t.co/TUSCEH5rZK</t>
  </si>
  <si>
    <t>mrs_shelley84
RT @AFP: Monica Lewinsky said she
has drawn strength from the #MeToo
movement and revealed she received
a supportive message saying, "I'm
s…</t>
  </si>
  <si>
    <t>bentrouble2
Look who just joined the #Metoo
campaign. Will the left embrace
her or will they go on the attack?
https://t.co/LIbOXn7BC8</t>
  </si>
  <si>
    <t>herrerai_57
RT @elmaestrodoggy: Les hablan
victimas. #MeTooMex #metoomovement
#metoo https://t.co/dIqq7ATcFY</t>
  </si>
  <si>
    <t>johannadebiase
Are Feminist Dystopias the #MeToo
Movement of Literature? - The Millions
https://t.co/I3hjg8CLP6 I love
#Feminist Dystopias :-) #amreading
#books #amreadingscifi</t>
  </si>
  <si>
    <t>arahchne
RT @SZ: Auch in Japan und Südkorea
ist die #MeToo-Debatte angekommen.
Warum es in beiden Ländern so schlecht
um die Gleichberechtigung steh…</t>
  </si>
  <si>
    <t>tfalwell
@davidalangrier Do you even #Metoo,
brah?</t>
  </si>
  <si>
    <t>jfkeeler
Native #Metoo https://t.co/oNhT7R6tQy</t>
  </si>
  <si>
    <t>bellesapepper37
RT @jfkeeler: Native #Metoo https://t.co/oNhT7R6tQy</t>
  </si>
  <si>
    <t>mmndez1
RT @elmaestrodoggy: Les hablan
victimas. #MeTooMex #metoomovement
#metoo https://t.co/dIqq7ATcFY</t>
  </si>
  <si>
    <t>burn4light
I liked a @YouTube video https://t.co/1MMGW4aBaX
Tucker Carlson: "The #MeToo Movement
Is Complete Fabrication"</t>
  </si>
  <si>
    <t>elledodd
I like to joke that my tombstone
will read, MUTATIS MUTANDIS—“With
Changes Being Made.” A brave article,
with lots to say on the nature
of adult development as well as
#metoo https://t.co/VewtGijEQW</t>
  </si>
  <si>
    <t>beautyqueen790
@yummy_amanda @MollyGolightley
@teenie36214 @blondadb @MelissaSchuman
@TMZ @Life_and_Style @DrPhil @DrOz
@Lauren_Kitt @BrandonHenschel @aj_mclean
They? How many from the #Metoo
saw right through Melissa Shit-stain
Schuman?</t>
  </si>
  <si>
    <t xml:space="preserve">aj_mclean
</t>
  </si>
  <si>
    <t xml:space="preserve">brandonhenschel
</t>
  </si>
  <si>
    <t xml:space="preserve">lauren_kitt
</t>
  </si>
  <si>
    <t xml:space="preserve">droz
</t>
  </si>
  <si>
    <t xml:space="preserve">life_and_style
</t>
  </si>
  <si>
    <t xml:space="preserve">melissaschuman
</t>
  </si>
  <si>
    <t xml:space="preserve">blondadb
</t>
  </si>
  <si>
    <t xml:space="preserve">teenie36214
</t>
  </si>
  <si>
    <t xml:space="preserve">mollygolightley
</t>
  </si>
  <si>
    <t xml:space="preserve">yummy_amanda
</t>
  </si>
  <si>
    <t xml:space="preserve">tmz
</t>
  </si>
  <si>
    <t>a219224
#MeToo https://t.co/wjjTWnlGzV</t>
  </si>
  <si>
    <t>buch
RT @MauNieto: Estoy de acuerdo
en que el movimiento #MeToo no
debe convertirse en una cacería
de brujas, ni una batalla de credibilidad
ent…</t>
  </si>
  <si>
    <t>4440dc66ee4b45a
RT @jeweljk: #MeToo and a future
of what I hope is a movement of
#NotMe. Let’s start a dialogue
for change https://t.co/c3IOds5fQM</t>
  </si>
  <si>
    <t>jeweljk
#MeToo and a future of what I hope
is a movement of #NotMe. Let’s
start a dialogue for change https://t.co/c3IOds5fQM</t>
  </si>
  <si>
    <t>essongori
RT @innercitypress: Review: At
Geneva #HRC37, UNSG @AntonioGuterres
Brags of His Work in #Myanmar,
Ignores #Cameroon &amp;amp; India #MeToo
as with…</t>
  </si>
  <si>
    <t xml:space="preserve">antonioguterres
</t>
  </si>
  <si>
    <t>columbiaulife
Wednesday (2/28) - AWAKENING OUR
DEMOCRACY: Beyond #MeToo features
a panel discussion including model/activist
@saraziff. Learn more and register:
https://t.co/wOYesaEMLD Plus, watch
the @MAKERSwomen profile on Sara's
life &amp;amp; work here: https://t.co/SzgR7y9vsr
#AODBeyondMeToo https://t.co/6OAFy3VmwS</t>
  </si>
  <si>
    <t xml:space="preserve">makerswomen
</t>
  </si>
  <si>
    <t xml:space="preserve">saraziff
</t>
  </si>
  <si>
    <t>yolopio
Join in a #MeToo panel discussion
or the Women in Science Festival.
Just two of the many events at
the Davis Library this March. Details
here: https://t.co/hlAirfCtWD</t>
  </si>
  <si>
    <t>kgws65
RT @dailymoonjaein: 180226 미투 운동을
무겁게 받아들입니다. 피해 사실을 폭로한 피해자들의 용기에
경의를 표하며, 미투 운동을 적극 지지합니다. #문재인대통령
#MeToo https://t.co/pYsZBrs9LB</t>
  </si>
  <si>
    <t>bgaebs
RT @MonicaLewinsky: Me on #MeToo
#Timesup (...and some other thoughts)
for @VanityFair @VFHIVE https://t.co/u9Ta13RWqB</t>
  </si>
  <si>
    <t>corporationstan
When Heather Locklear is trending
because of Domestic Abuse charges
and TMZ throws @50cent and Kanye
on the front of their article.
#TMZ #MeToo https://t.co/fWqDnlE9Xn</t>
  </si>
  <si>
    <t xml:space="preserve">50cent
</t>
  </si>
  <si>
    <t>lolmenxh
RT @TylerPreston20: The #GoldenGlobes
was Garbage and the #MeToo supporters
are hypocrites. https://t.co/utlSam0XSM</t>
  </si>
  <si>
    <t>tylerpreston20
The #GoldenGlobes was Garbage and
the #MeToo supporters are hypocrites.
https://t.co/utlSam0XSM</t>
  </si>
  <si>
    <t>annellemire
RT @valerieCG: Depuis quelques
temps, la presse française dit
être en train de réaliser qu'il
s'est passé quelque chose avec
#metoo , qu'el…</t>
  </si>
  <si>
    <t>54litre
@DonEoin @RealJamesWoods @FBI Blow
#MeTOo!</t>
  </si>
  <si>
    <t xml:space="preserve">doneoin
</t>
  </si>
  <si>
    <t>govtdude
RT @a219224: #MeToo https://t.co/wjjTWnlGzV</t>
  </si>
  <si>
    <t>tkatsumi06j
私の #MeToo 自分自身に起きたことではないが、身近な人に起きた「私のMeToo」がある。その当人は、もう亡くなっている。彼女は当時まだ16歳だった。その事件を苦に亡くなった。自殺だった。私もまだ16歳だった。以来、私はレイプという犯罪と、レイプを行う人間を憎むようになった。</t>
  </si>
  <si>
    <t>uawd2d152j35jce
RT @tkatsumi06j: 私の #MeToo 自分自身に起きたことではないが、身近な人に起きた「私のMeToo」がある。その当人は、もう亡くなっている。彼女は当時まだ16歳だった。その事件を苦に亡くなった。自殺だった。私もまだ16歳だった。以来、私はレイプという犯罪と、…</t>
  </si>
  <si>
    <t>lessplastic54
@IvankaTrump Don't even appear
to stand with woman after your
comments to Peter Alexander's question.
#MeToo</t>
  </si>
  <si>
    <t>robertwilliger
Excellent article from @MonicaLewinsky
: Emerging from “the House of Gaslight”
in the Age of #MeToo https://t.co/5nYTSDLeA4
If you have not heard her TED talk
yet it is also a must listen.</t>
  </si>
  <si>
    <t>lnwaks
RT @TheGoldWaterUS: #PedoWood Sex
Offender #HarveyWeinstein Files
for Bankruptcy #PedoGate #PedoGateNews
#MeToo #TimesUp #Weinstein #LAPD
#…</t>
  </si>
  <si>
    <t xml:space="preserve">thewecc
</t>
  </si>
  <si>
    <t>susie_parker
RT @KatieNicholson: This Friday:
join us @TheWECC for a discussion
on reporting in the era of #MeToo
https://t.co/hmLn6djMex</t>
  </si>
  <si>
    <t>errrerojas
RT @SPIN: Alice Glass discusses
her part in the #MeToo movement
in an interview with Zola Jesus
https://t.co/XeD01emS57 https://t.co/MjIWOQ…</t>
  </si>
  <si>
    <t>spin
Alice Glass discusses her part
in the #MeToo movement in an interview
with Zola Jesus https://t.co/XeD01emS57
https://t.co/MjIWOQ7tXA</t>
  </si>
  <si>
    <t>europareal
Monica Lewinsky sobre o #MeToo:
"agora entendem que fui vítima
de abuso de poder" @Pretinho_Basico
https://t.co/qt7nXQ6q7K</t>
  </si>
  <si>
    <t xml:space="preserve">pretinho_basico
</t>
  </si>
  <si>
    <t>cybertosser
RT @farnazfassihi: #Iran #women
rights activists create posters
for around #Tehran to educate against
men harassing #women. #MeToo https://…</t>
  </si>
  <si>
    <t>farnazfassihi
#Iran #women rights activists create
posters for around #Tehran to educate
against men harassing #women. #MeToo
https://t.co/JlXQyO8WRa</t>
  </si>
  <si>
    <t>sandravdrw
@HarjoThijs En die enge #MeToo
knipoog!!! 😝😱🤯</t>
  </si>
  <si>
    <t xml:space="preserve">harjothijs
</t>
  </si>
  <si>
    <t>florianmaroto
RT @valerieCG: Depuis quelques
temps, la presse française dit
être en train de réaliser qu'il
s'est passé quelque chose avec
#metoo , qu'el…</t>
  </si>
  <si>
    <t>aerinravage
RT @MonicaLewinsky: Me on #MeToo
#Timesup (...and some other thoughts)
for @VanityFair @VFHIVE https://t.co/u9Ta13RWqB</t>
  </si>
  <si>
    <t>mvopeople
RT @lvv_online: "#Metoo verandert
niet veel op Nederlandse werkvloer"
Lees hier over ons onderzoek in
het @ADnl&amp;gt; https://t.co/75Q40COASL
ht…</t>
  </si>
  <si>
    <t>zuri1759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</si>
  <si>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heikkivalkama
RT @ReettaRaty: Monica Lewinsky
kirjoittaa Vanity Fairissa, mitä
#metoo on merkinnyt hänelle. Longform.
"‘I’m so sorry you were so alone.”…</t>
  </si>
  <si>
    <t>reettaraty
Monica Lewinsky kirjoittaa Vanity
Fairissa, mitä #metoo on merkinnyt
hänelle. Longform. "‘I’m so sorry
you were so alone.” Those seven
words undid me. They were written
in a recent private exchange I
had with one of the brave women
leading the #MeToo movement." https://t.co/4M4EsCZoKN</t>
  </si>
  <si>
    <t>mandi1630
RT @MonicaLewinsky: Me on #MeToo
#Timesup (...and some other thoughts)
for @VanityFair @VFHIVE https://t.co/u9Ta13RWqB</t>
  </si>
  <si>
    <t>al3ksis
RT @MonicaLewinsky: Me on #MeToo
#Timesup (...and some other thoughts)
for @VanityFair @VFHIVE https://t.co/u9Ta13RWqB</t>
  </si>
  <si>
    <t>mikey36544
@Bad_Mayo @irritatedwoman #MeToo</t>
  </si>
  <si>
    <t xml:space="preserve">irritatedwoman
</t>
  </si>
  <si>
    <t xml:space="preserve">bad_mayo
</t>
  </si>
  <si>
    <t>benaym
@IvankaTrump se fache après une
question sur les allégations de
harcèlements et d'agressions sexuelles
contre son père - Correspondance
David @Benaym dans le journal de
@DAttelan et @jcbanoun1 sur @24NEWS
#i24NEWS #Metoo #BalanceTonPorc
https://t.co/d9IKIXXXlP</t>
  </si>
  <si>
    <t xml:space="preserve">24news
</t>
  </si>
  <si>
    <t xml:space="preserve">jcbanoun1
</t>
  </si>
  <si>
    <t xml:space="preserve">dattelan
</t>
  </si>
  <si>
    <t>gitdool
RT @jdforward: Vashti Was The First
#MeToo Survivor - https://t.co/dVjer0wT9I</t>
  </si>
  <si>
    <t>aliyalangley
RT @TheView: LEWINSKY PENS #METOO
ESSAY: Monica Lewinsky wrote that
in the age of #MeToo, she no longer
feels "alone" — and called her
affa…</t>
  </si>
  <si>
    <t>oxynoiakapa
tvN 시청 거부 합시다. 오달수를 그대로 드라마에 출연시키는
일은 피해자와 #metoo 하는 모든 분들께 모욕 입니다.</t>
  </si>
  <si>
    <t>cooljo123
RT @oxynoiakapa: tvN 시청 거부 합시다.
오달수를 그대로 드라마에 출연시키는 일은 피해자와 #metoo
하는 모든 분들께 모욕 입니다.</t>
  </si>
  <si>
    <t>brettbruen
If you're in #Boston next week
- make sure you join my @GlobalSitRoom
colleague @JohannaMaska, @LinaEsco,
&amp;amp; @KatiePack for a discussion
@HarvardIOP on how #MeToo could
finally lead to passing the Equal
Rights Amendment. #genderequity
#WomenLeaders https://t.co/jKwOfvlfQ4</t>
  </si>
  <si>
    <t xml:space="preserve">harvardiop
</t>
  </si>
  <si>
    <t xml:space="preserve">katiepack
</t>
  </si>
  <si>
    <t xml:space="preserve">linaesco
</t>
  </si>
  <si>
    <t xml:space="preserve">johannamaska
</t>
  </si>
  <si>
    <t xml:space="preserve">globalsitroom
</t>
  </si>
  <si>
    <t>njbmagazine
Offensive Jokes in the #MeToo Era
/ Airlines, Consumers Lose $5M
to Travel Fraud https://t.co/KBHLNqLhnk</t>
  </si>
  <si>
    <t>cuatro33mx
RT @SPIN: Alice Glass discusses
her part in the #MeToo movement
in an interview with Zola Jesus
https://t.co/XeD01emS57 https://t.co/MjIWOQ…</t>
  </si>
  <si>
    <t>infidel_charlie
#Erdogan the pedophile #MeToo version
of Hitler https://t.co/dOwwsv3Aas</t>
  </si>
  <si>
    <t>cigar150
RT @KaceyKells: #Book KELLCEY by
Kacey Kells - #SexualAssault #MeToo
#Feminism #PTSD #Love #Canada #BritishColumbia
#UK #London #Rape #Suic…</t>
  </si>
  <si>
    <t>hectormatadamas
RT @samnbk: Escribí sobre #MeToo
en México y algunas de las cuantas
“inquietudes” que siempre se tienen
al respecto. https://t.co/m5g3rrmr1E</t>
  </si>
  <si>
    <t>daleknado
RT @MonicaLewinsky: Me on #MeToo
#Timesup (...and some other thoughts)
for @VanityFair @VFHIVE https://t.co/u9Ta13RWqB</t>
  </si>
  <si>
    <t>0103lrl
RT @TomSteyer: The #metoo movement
has pushed the country forward
to reject sexual harassment and
intimidation. We cannot go backwards
or a…</t>
  </si>
  <si>
    <t>tomsteyer
The #metoo movement has pushed
the country forward to reject sexual
harassment and intimidation. We
cannot go backwards or allow senior
people—like General Kelly—to ignore
the urgency of protecting the victims.
https://t.co/6emfzZOtUu</t>
  </si>
  <si>
    <t>yupydown
Monica Lewinsky: Emerging from
“the House of Gaslight” in the
Age of #MeToo https://t.co/iMIUAFNBCH</t>
  </si>
  <si>
    <t>doncull2
@andrea_kisiner @debilu2 @sexygirl798
@ILperspective @mkraju @SRTComp2
@jeremyherb You do realize that
#metoo is about ppl finding themselves
under pressure and the control
of their aggressor. Don't you.
So in that light , I detract my
earlier statement and I WILL say
she was a victim of Bill.</t>
  </si>
  <si>
    <t xml:space="preserve">jeremyherb
</t>
  </si>
  <si>
    <t xml:space="preserve">srtcomp2
</t>
  </si>
  <si>
    <t xml:space="preserve">mkraju
</t>
  </si>
  <si>
    <t xml:space="preserve">ilperspective
</t>
  </si>
  <si>
    <t xml:space="preserve">sexygirl798
</t>
  </si>
  <si>
    <t xml:space="preserve">debilu2
</t>
  </si>
  <si>
    <t xml:space="preserve">andrea_kisiner
</t>
  </si>
  <si>
    <t>khabaz
The latest Saeed Al-Khabaz Daily!
https://t.co/eXoJQGOMoi #metoo</t>
  </si>
  <si>
    <t>kardonice
@asianjunkiecom I'm not surprised
by how many #metoo stories are
coming out, just surprised as always
that people are finally believing
victims. Both Korea and the US.</t>
  </si>
  <si>
    <t xml:space="preserve">asianjunkiecom
</t>
  </si>
  <si>
    <t>kelleymmathews
Did Bathsheba have a #MeToo story?
Insightful review of @sandraglahn
's new book https://t.co/7FkI5kjXlU
via @5minutesformom</t>
  </si>
  <si>
    <t>thepooluk
Minnie Driver on #MeToo: I got
off lightly with Weinstein because
he said I was “not fuckable” https://t.co/2ipLVMYice
https://t.co/Xc3H0HooEh</t>
  </si>
  <si>
    <t>annabella_daisy
RT @thepooluk: Minnie Driver on
#MeToo: I got off lightly with
Weinstein because he said I was
“not fuckable” https://t.co/2ipLVMYice
https…</t>
  </si>
  <si>
    <t>redheadedition
Listening to @KeshaRose thinking,
This woman is quite literally a
Phoenix Realising that so am I
I never conceived of such power
and joy after such a soul crushing
experience but I’m here #MeToo</t>
  </si>
  <si>
    <t xml:space="preserve">kesharose
</t>
  </si>
  <si>
    <t>cooljim198
‘I’m not alone anymore.’ Why Monica
Lewinsky supports the #MeToo movement
https://t.co/62lCgZiL6F</t>
  </si>
  <si>
    <t>employeeatty
Been Harassed? Vote Yes. How Unions
Are Leveraging #MeToo To Organize
Female Workers - Employment and
HR - United States https://t.co/PdHY0TtNOM
#emplaw #hr #employees</t>
  </si>
  <si>
    <t>shelley_fritz
RT @EmployeeAtty: Been Harassed?
Vote Yes. How Unions Are Leveraging
#MeToo To Organize Female Workers
- Employment and HR - United States…</t>
  </si>
  <si>
    <t>im_dangerzone
#MeToo Domestic violence isn't
only reserved for women to complain
about. This shit happens FAR more
than women realize but men just
deal with it. https://t.co/QXZkOK2f7w</t>
  </si>
  <si>
    <t>yireseven02
RT @circuswoman: 한국여성단체연합 #metoo
운동 긴급토론회 질문자분 중에,나꼼수지지자모임에서 만난
이에게 준간강피해를 당한 피해자분께서 발언하셨다.가해자새끼가
새누리당에서 보낸 꽃뱀인줄 알았다는 말을 하며 그 김어준식
정치프레임으로…</t>
  </si>
  <si>
    <t>lawaghorn
RT @MonicaLewinsky: Me on #MeToo
#Timesup (...and some other thoughts)
for @VanityFair @VFHIVE https://t.co/u9Ta13RWqB</t>
  </si>
  <si>
    <t>kubeshni1
Mr President you clearly missed
an opportunity to ‘Strengthen government’s
gender machinery’ #CabinetReshuffle
Read more - https://t.co/bDeuuAOlva
#metoo #timesup</t>
  </si>
  <si>
    <t>lisalmn
RT @WomenaHollywood: ICYMI: Natalie
Portman’s response to #MeToo  ending
men’s careers: “Let’s not talk
about what man’s career is over.
Le…</t>
  </si>
  <si>
    <t>eastes_bette
RT @arikakane: #TimesUp #LoveMakesAWoman
not Abuse or #bullying #Metoo My
Video says it all.. https://t.co/BmkuFyRsyT</t>
  </si>
  <si>
    <t>serenalburg
#MMIW! #NoDAPL #metoo https://t.co/D9vMnGaJKl</t>
  </si>
  <si>
    <t>debi129
RT @TheView: LEWINSKY PENS #METOO
ESSAY: Monica Lewinsky wrote that
in the age of #MeToo, she no longer
feels "alone" — and called her
affa…</t>
  </si>
  <si>
    <t>kittybravofan
Brendan Fraser Explains His ‘Disappearance’
With His Own #MeToo Story https://t.co/uJg1ms7BQF</t>
  </si>
  <si>
    <t>mediterrnewsnet
Monica Lewinsky: Emerging from
“the House of Gaslight” in the
Age of #MeToo https://t.co/3TPmSlvewA</t>
  </si>
  <si>
    <t>baderjaymi
RT @jeweljk: #MeToo and a future
of what I hope is a movement of
#NotMe. Let’s start a dialogue
for change https://t.co/c3IOds5fQM</t>
  </si>
  <si>
    <t>olehippiechick
RT @TomSteyer: The #metoo movement
has pushed the country forward
to reject sexual harassment and
intimidation. We cannot go backwards
or a…</t>
  </si>
  <si>
    <t>steevem2018
MC Judiciaires :; « Je vais te
couper la queue et les oreilles
.,, je vais te tuer .,, » :; «
je vais te brûler ton Audi » ;
Coups de Couteau Enfermé chez elle
:; MME Véronique GUEUDET MORIN
(rue François Jacob 92 Rueil )
#MeToo #BalanceTaTruie 🐷#BanlanceTonAgresseuse
🧟‍♀️ https://t.co/UIMzUct15x</t>
  </si>
  <si>
    <t>holalibertad
RT @samnbk: Escribí sobre #MeToo
en México y algunas de las cuantas
“inquietudes” que siempre se tienen
al respecto. https://t.co/m5g3rrmr1E</t>
  </si>
  <si>
    <t>tektokca
RT @jeweljk: #MeToo and a future
of what I hope is a movement of
#NotMe. Let’s start a dialogue
for change https://t.co/c3IOds5fQM</t>
  </si>
  <si>
    <t>alliesosu
This Wednesday at 7pm, we'll be
discussing the #MeToo Movement
and similar topics in depth. Join
us in Morill Tower's Browsing Room
and share your thoughts on how
you think this other &amp;amp; movements
will evolve in the future - https://t.co/Csv1kfHht7</t>
  </si>
  <si>
    <t>caioblinder
RT @AFP: Monica Lewinsky said she
has drawn strength from the #MeToo
movement and revealed she received
a supportive message saying, "I'm
s…</t>
  </si>
  <si>
    <t>moejacksoncom
.@HollywoodTuna1 Likes Josephine
Skriver; @IDLYITW: Jennifer Lawrence
Never Went To High School; @Celebitchy
Examines Emily Rata's Hubby; @MailOnline:
Monica Lewinsky Joins #MeToo https://t.co/3oZb6QPsGM
https://t.co/0H9YfWQ4K0</t>
  </si>
  <si>
    <t xml:space="preserve">mailonline
</t>
  </si>
  <si>
    <t xml:space="preserve">celebitchy
</t>
  </si>
  <si>
    <t xml:space="preserve">idlyitw
</t>
  </si>
  <si>
    <t xml:space="preserve">hollywoodtuna1
</t>
  </si>
  <si>
    <t>mujeresmovmx
La semana pasada, gracias a una
serie de entrevistas que realizó
la periodista Carmen Aristegui,
se ha reavivado la discusión sobre
la violencia sexual que viven las
mujeres en México. #MeToo https://t.co/FcdGGjMPsr
@trurin @MarthaTagle @CandeOchoaA
@MirzaFloresG @yuritzi_1</t>
  </si>
  <si>
    <t xml:space="preserve">yuritzi_1
</t>
  </si>
  <si>
    <t xml:space="preserve">mirzafloresg
</t>
  </si>
  <si>
    <t xml:space="preserve">candeochoaa
</t>
  </si>
  <si>
    <t xml:space="preserve">marthatagle
</t>
  </si>
  <si>
    <t xml:space="preserve">trurin
</t>
  </si>
  <si>
    <t>dakotastudent
"This #MeToo movement needed to
happen because society needed to
understand the magnitude of the
problem.... https://t.co/RuMUB0twkY</t>
  </si>
  <si>
    <t>stieffatrel
#metoo https://t.co/F8kLuQPjfC</t>
  </si>
  <si>
    <t>theclergygirl
When you work at a church and the
head clergyperson asks how much
longer you are planning on breastfeeding
your child because “people” find
it distracting and unprofessional.
#metoo #churchtoo</t>
  </si>
  <si>
    <t>diaplazajuarez
SHOW | Mujeres explican por qué
no denuncian acoso sexual https://t.co/QLsT71CHUu
#MeToo #YoNoDenuncioPorque</t>
  </si>
  <si>
    <t>_shiraze
RT @valerieCG: Depuis quelques
temps, la presse française dit
être en train de réaliser qu'il
s'est passé quelque chose avec
#metoo , qu'el…</t>
  </si>
  <si>
    <t>spletnamladina
Zakaj je slovenski odgovor na gibanje
#metoo izjemnega pomena. Tišino,
povezano s spolnim nasiljem in
nadlegovanjem, je izjemno težko
prekiniti. Temu sem bila kot novinarka
priča večkrat ... Piše @VanjaPirc
. https://t.co/39WajWeLhu #Mladina8
#jaztudi</t>
  </si>
  <si>
    <t xml:space="preserve">vanjapirc
</t>
  </si>
  <si>
    <t>radioplazaj
SHOW | Mujeres explican por qué
no denuncian acoso sexual https://t.co/AMV6uxlIyO
#MeToo #YoNoDenuncioPorque</t>
  </si>
  <si>
    <t>farsidesoprano
@Lolibraun @B52Malmet I know what
it means. What is their "share"
exactly? More than an average person's
who's lost loved ones? The Cosbys
stand with their predator. Is that
part of their "share of grief"?
Because I can't separate them as
a whole from that. I have others
to mourn. #MeToo #Parkland</t>
  </si>
  <si>
    <t xml:space="preserve">b52malmet
</t>
  </si>
  <si>
    <t xml:space="preserve">lolibraun
</t>
  </si>
  <si>
    <t>trude84
RT @ShahakShapira: Gestern kamen
diese zwei Schlagzeilen im U-Bahn-TV
hintereinander: 1. "Was bringt
die #metoo Debatte?" 2. "Zu sexy?…</t>
  </si>
  <si>
    <t>shahakshapira
Gestern kamen diese zwei Schlagzeilen
im U-Bahn-TV hintereinander: 1.
"Was bringt die #metoo Debatte?"
2. "Zu sexy? Jennifer Lawrence
muss sich für enges Kleid rechtfertigen"
Ja ich weiß auch nicht was da die
Debatte bringt.</t>
  </si>
  <si>
    <t>billperiman
RT @TheGoldWaterUS: #PedoWood Sex
Offender #HarveyWeinstein Files
for Bankruptcy #PedoGate #PedoGateNews
#MeToo #TimesUp #Weinstein #LAPD
#…</t>
  </si>
  <si>
    <t>matadorreview
"There was no Time's Up movement
to establish a legal fund for those
abused domestic servants – but
these stories managed to draw attention
to the plight of working women."
@chloewigsmith on early #MeToo
movements in literature, for @ConversationUK.
https://t.co/FfegzaoE7R</t>
  </si>
  <si>
    <t xml:space="preserve">chloewigsmith
</t>
  </si>
  <si>
    <t>conversationuk
How a new literary form (the novel)
often highlighted the plight of
working-class women in 18th century
#MeToo https://t.co/e9FdfM5DlN</t>
  </si>
  <si>
    <t>svenastheimer
#Weinstein-Filmstudio meldet Insolvenz
an #meToo https://t.co/fKEgIyesA0</t>
  </si>
  <si>
    <t>instyle
.@MonicaLewinsky is viewing her
past trauma in a different light,
thanks to the #MeToo movement.
https://t.co/5sYGLqJDwA</t>
  </si>
  <si>
    <t>sherryfleming2
RT @InStyle: .@MonicaLewinsky is
viewing her past trauma in a different
light, thanks to the #MeToo movement.
https://t.co/5sYGLqJDwA</t>
  </si>
  <si>
    <t>lola_davina
Fantastic article knitting #sexworker
activism with the #metoo movement.
https://t.co/I4GuLfLyb3</t>
  </si>
  <si>
    <t>lunaluchadora23
RT @Lola_Davina: Fantastic article
knitting #sexworker activism with
the #metoo movement. https://t.co/I4GuLfLyb3</t>
  </si>
  <si>
    <t>gus_noriega
@mundoscerrados @__PNH__ @Laoncediez
@raffohouse #Metoo Me la paso diciéndolo.</t>
  </si>
  <si>
    <t xml:space="preserve">raffohouse
</t>
  </si>
  <si>
    <t xml:space="preserve">laoncediez
</t>
  </si>
  <si>
    <t xml:space="preserve">__pnh__
</t>
  </si>
  <si>
    <t xml:space="preserve">mundoscerrados
</t>
  </si>
  <si>
    <t>carnegiecouncil
#Metoo #geoengineering, #AI, #genetic
engineering, &amp;amp; #education -
these are the topics of the winning
#essays in @carnegiecouncil's international
#student #contest! Check them out:
https://t.co/jk74AMqmgK https://t.co/QS4L7TR2IG</t>
  </si>
  <si>
    <t>miyawakiatsushi
【#metoo】伊藤詩織さん「#WeToo にしたらどうだろう」あらゆる暴力、皆で許さない社会を
https://t.co/10NOxJ3T3G 民間サイトでもこれを取り上げる。日弁連が特別じゃないって気がしてくるね。推定無罪がこいつらにはないのか、ってね。あ、山口敬之氏は完全無罪ね。</t>
  </si>
  <si>
    <t>takz999
RT @miyawakiatsushi: 【#metoo】伊藤詩織さん「#WeToo
にしたらどうだろう」あらゆる暴力、皆で許さない社会を https://t.co/10NOxJ3T3G
民間サイトでもこれを取り上げる。日弁連が特別じゃないって気がしてくるね。推定無罪がこいつら…</t>
  </si>
  <si>
    <t>gugachacra
RT @AFP: Monica Lewinsky said she
has drawn strength from the #MeToo
movement and revealed she received
a supportive message saying, "I'm
s…</t>
  </si>
  <si>
    <t>thebes_k
소위 연기를 입시를 가르친다는 작자부터 이러니... https://t.co/aUYKWcIFkk
#Withyou #Metoo https://t.co/JmoVqe1E3Q</t>
  </si>
  <si>
    <t>gnosis01
RT @Thebes_k: 소위 연기를 입시를 가르친다는
작자부터 이러니... https://t.co/aUYKWcIFkk
#Withyou #Metoo https://t.co/JmoVqe1E3Q</t>
  </si>
  <si>
    <t>hoopstube
NBA Updates The Dallas Mavericks
and the NBA's First #MeToo Moment
- The NBA never hesitates to send
a message. Less than one day after
Sports Illustrated's John Werthei
https://t.co/9QvlymFXGR</t>
  </si>
  <si>
    <t>keai89
RT @bluehawaijamong: 결국 수십명을 성추행한
그 교수는 증거불충분으로 징계를 받지 않았다. 강간문화가
견고하게 자리잡은 사회에서 성폭력 피해자들은 권력을 등에
업은 가해자는 물론, 가해자편인 구조 그 자체와도 싸워야한다.
#metoo</t>
  </si>
  <si>
    <t>gsemprunmdg
THE NEW YORKER 05M : golden opportunity
?? #MeToo #Portada #Portadas #FelizMartes
#yTúSentado El Rey a Colau https://t.co/vNwEL2dzld</t>
  </si>
  <si>
    <t>thefierceelle_j
RT @TonyaGJPrince: I've decided
not to support, endorse, or take
part in any #MeToo project that
doesn't properly credit, consult,
&amp;amp; someho…</t>
  </si>
  <si>
    <t>jrisgr88
RT @jeweljk: #MeToo and a future
of what I hope is a movement of
#NotMe. Let’s start a dialogue
for change https://t.co/c3IOds5fQM</t>
  </si>
  <si>
    <t>marco65710
RT @paris_thierry: Drôle de monde
#MeToo ou #BalanceTonPorc dans
lequel une cagnotte pour un présumé
multi-violeur atteint des sommets
alor…</t>
  </si>
  <si>
    <t>dal_jak
RT @circuswoman: 한국여성단체연합 #metoo
운동 긴급토론회 질문자분 중에,나꼼수지지자모임에서 만난
이에게 준간강피해를 당한 피해자분께서 발언하셨다.가해자새끼가
새누리당에서 보낸 꽃뱀인줄 알았다는 말을 하며 그 김어준식
정치프레임으로…</t>
  </si>
  <si>
    <t>familiaempauta
RT @AFP: Monica Lewinsky said she
has drawn strength from the #MeToo
movement and revealed she received
a supportive message saying, "I'm
s…</t>
  </si>
  <si>
    <t>kimberlynips1
@jimmykimmel Hmmm it's only "light
gay prostitution" all good "if
you get the job" #Hollywood #MeToo
https://t.co/7bhGAIuXFk</t>
  </si>
  <si>
    <t>blesspres45
RT @USAloveGOD: #Weinstein Company
to file for Bankruptcy following
sale-talk collapse #SexualPredator
#SexualAbuse #SexualAssault #MeToo…</t>
  </si>
  <si>
    <t>newsradio_1440
Oscars close awards season darkened
by #MeToo cloud https://t.co/JzG00xMpZI
https://t.co/LDOalQ5eyr</t>
  </si>
  <si>
    <t>_dpaj
Oscars close awards season darkened
by #MeToo cloud https://t.co/JdmUDDFSRJ
via https://t.co/oDTinGKgNS https://t.co/yY5ydBO2L1</t>
  </si>
  <si>
    <t>qgxd0jgqjl8cjt4
RT @popcorncola333: 당시 오달수는 매우
기수가 높은 연희단 선배였고, 잠시 얘기 좀 하자며 여관으로
데려가 성폭행했다고 함. #오달수 #성폭행피해자 #뉴스룸인터뷰
#metoo</t>
  </si>
  <si>
    <t>popcorncola333
당시 오달수는 매우 기수가 높은 연희단 선배였고, 잠시
얘기 좀 하자며 여관으로 데려가 성폭행했다고 함. #오달수
#성폭행피해자 #뉴스룸인터뷰 #metoo</t>
  </si>
  <si>
    <t>sakiratweet
Oscars close awards season darkened
by #MeToo cloud https://t.co/DppmEUdARY
https://t.co/BL95BoGF8N</t>
  </si>
  <si>
    <t>followingtips1
Oscars close awards season darkened
by #MeToo cloud https://t.co/P3tRmMuH4A
https://t.co/X010prUqyK</t>
  </si>
  <si>
    <t>shoppingbag24
Oscars close awards season darkened
by #MeToo cloud https://t.co/TsKmM952Us
https://t.co/JjGFxWE8E0</t>
  </si>
  <si>
    <t>top_all_news
Oscars close awards season darkened
by #MeToo cloud https://t.co/mDaTWRFrbb
https://t.co/aCPkkqPEmC</t>
  </si>
  <si>
    <t>inspirebrandnew
Oscars close awards season darkened
by #MeToo cloud https://t.co/HHZy9xwyEB
https://t.co/3gXYHzKz1W</t>
  </si>
  <si>
    <t>emily_watson24
Oscars close awards season darkened
by #MeToo cloud https://t.co/FKPzTix5No
https://t.co/kr3azg8Ekl</t>
  </si>
  <si>
    <t>faster_sheare
Oscars close awards season darkened
by #MeToo cloud https://t.co/oGWokAPZik
https://t.co/6LMhKq7Yoq</t>
  </si>
  <si>
    <t>richard_joha
Oscars close awards season darkened
by #MeToo cloud https://t.co/jT3Sjidf4T
https://t.co/OwzXeIk2lY</t>
  </si>
  <si>
    <t>dkhtx
RT @mzbadwolf: Yeah....I'm not
buying this #metoo from Monica.
She a willing and ready and bragged
about it!!! https://t.co/rA1lDFVTqN</t>
  </si>
  <si>
    <t>clemovski
RT @valerieCG: Depuis quelques
temps, la presse française dit
être en train de réaliser qu'il
s'est passé quelque chose avec
#metoo , qu'el…</t>
  </si>
  <si>
    <t>aaronkissel
Mindful of #MeToo Backlash, LeanIn
Urges Male Leaders to Mentor Women:
https://t.co/FfTDxgup4c https://t.co/q0PwulUkLN</t>
  </si>
  <si>
    <t>money
Former Wall Street exec @SallieKrawcheck
says the #MeToo movement is a real
force of change https://t.co/Wqaa22pXwG
https://t.co/3va5pU6lEH</t>
  </si>
  <si>
    <t xml:space="preserve">salliekrawcheck
</t>
  </si>
  <si>
    <t>llc_foundation
RT @MONEY: Former Wall Street exec
@SallieKrawcheck says the #MeToo
movement is a real force of change
https://t.co/Wqaa22pXwG https://t.co…</t>
  </si>
  <si>
    <t>mitukteam
RT @pccsbooks: Call for chapters.
#MeToo: Survivors of sexual violence
as counsellors and psychotherapists.
PCCS Books (2019). Information…</t>
  </si>
  <si>
    <t>lila_eidi
Monica Lewinsky and the #MeToo
age. On Karma, Trauma, and Spirituality.
https://t.co/zfSOU9wLjd</t>
  </si>
  <si>
    <t>carlaartemisa
RT @MauNieto: Estoy de acuerdo
en que el movimiento #MeToo no
debe convertirse en una cacería
de brujas, ni una batalla de credibilidad
ent…</t>
  </si>
  <si>
    <t>csuglobal
Come on, folks… we can do so much
better! #diversity #sexualharassent
#metoo https://t.co/Hi6e3Pql61</t>
  </si>
  <si>
    <t>may__morris
RT @SPIN: Alice Glass discusses
her part in the #MeToo movement
in an interview with Zola Jesus
https://t.co/XeD01emS57 https://t.co/MjIWOQ…</t>
  </si>
  <si>
    <t>delsuze
Today's hot take: jokes about roofies
and scalping are not actually jokes,
and other ways you can check your
colonial rape culture BS at the
door. #metoo #womeninpolitics</t>
  </si>
  <si>
    <t>broncoblue69
@nimrodson @BettingScams @stanjames
#metoo</t>
  </si>
  <si>
    <t xml:space="preserve">stanjames
</t>
  </si>
  <si>
    <t xml:space="preserve">bettingscams
</t>
  </si>
  <si>
    <t xml:space="preserve">nimrodson
</t>
  </si>
  <si>
    <t>50plusatwork
There's a lot of gossip &amp;amp; other
behaviors that most people believe
are inappropriate at work, poll
shows, yet question is, have these
perceptions changed since #MeToo?
https://t.co/wWb6lvVrNS Hard to
know</t>
  </si>
  <si>
    <t>dooraeo
RT @sunbaelee: 최율 씨가 실명을 공개하고 #MeToo
에 참여 후 불특정 다수로부터 비난과 협박(심지어 찾아와
죽인다는) 댓글, 메시지를 받아서 글을 지웠다고... 1차
가해자 못지 않게 악마같은 이 사회의 2차 가해자들. "조재현
저격…</t>
  </si>
  <si>
    <t>qanonposts
I find it fascinating how Monica
Lewinsky is being touted for her
#Metoo moment for a consensual
act,but Juanita Broderick's RAPE
is ignored</t>
  </si>
  <si>
    <t>lisa23699498
RT @QanonPosts: I find it fascinating
how Monica Lewinsky is being touted
for her #Metoo moment for a consensual
act,but Juanita Broderick'…</t>
  </si>
  <si>
    <t>piranhaflora
RT @esrevolver: #MeToo Arte contemporáneo
- Técnica: vudú en pene de chocolate
amargo. https://t.co/DEGJloV6qg</t>
  </si>
  <si>
    <t>melmel24
@seanhannity Finally! Hillary has
no right talking about the #MeToo
movement when she helped cover
up her husbands sexual misconduct.
#Monica #Paula #Juanita</t>
  </si>
  <si>
    <t>esthersjones
“#MeToo Has Made Me See Anyone
Is Capable Of Sexual Abuse—Including
Me” — @suzannahweiss https://t.co/iSsFVwIYEo
https://t.co/LvueMVLM0h</t>
  </si>
  <si>
    <t xml:space="preserve">suzannahweiss
</t>
  </si>
  <si>
    <t>gomezmario1982
RT @elmaestrodoggy: Les hablan
victimas. #MeTooMex #metoomovement
#metoo https://t.co/dIqq7ATcFY</t>
  </si>
  <si>
    <t>akaxochi
RT @TomSteyer: The #metoo movement
has pushed the country forward
to reject sexual harassment and
intimidation. We cannot go backwards
or a…</t>
  </si>
  <si>
    <t>dennisdiehl
@Sarah_Smarsh Unlike 'many men,'
she was asked because she's been
appropriating the #metoo movement,
thus claiming to care deeply about
the issue(s). Being that her boss
is the walking antithesis of said
issue(s), I believe this line of
questioning is more than appropriate.</t>
  </si>
  <si>
    <t xml:space="preserve">sarah_smarsh
</t>
  </si>
  <si>
    <t>sherrishavon
#MonicaLewinsky is not a #MeToo.
She slept willfully and happily
with a married man. #TheView https://t.co/jgYxRUleqw</t>
  </si>
  <si>
    <t>norahbelll
RT @sherrishavon: #MonicaLewinsky
is not a #MeToo. She slept willfully
and happily with a married man.
#TheView https://t.co/jgYxRUleqw</t>
  </si>
  <si>
    <t>para___mount
@cptbeef #MeToo</t>
  </si>
  <si>
    <t xml:space="preserve">cptbeef
</t>
  </si>
  <si>
    <t>westhexe
RT @lawyerberlin: Ach sieh mal
einer an: Bei meiner Recherche
zum #Kinderkanal und der Veruntreuung
von Gebühren sowie #metoo-Problemen
stö…</t>
  </si>
  <si>
    <t>pervypar
The #MeToo movement means rethinking
everything about Monica Lewinsky
https://t.co/sweUK6aXPE via @voxdotcom</t>
  </si>
  <si>
    <t>haleynewlin22
#socialreform #enoughisenough #Writing
#millennials #macklemore @BarackObama
#change #CreateToInspire #Millennials
#politics #activism #Crisis #drugabuse
#media #MeToo #feminism #LGBTQ
#BLM</t>
  </si>
  <si>
    <t>nagla4ph
✊Be the voice of those who can't
speak out and speak out now. 📱publish
screenshot of electronic harassment
with #metoo #MosqueMeToo #women
@WomenforWomen @WomenatForbes @WomenintheWorld
((High time to end this hell on
earth.)).</t>
  </si>
  <si>
    <t xml:space="preserve">monaeltahawy
</t>
  </si>
  <si>
    <t xml:space="preserve">womenatforbes
</t>
  </si>
  <si>
    <t xml:space="preserve">womenforwomen
</t>
  </si>
  <si>
    <t>memphistigerjeb
RT @EstherRockett: Convicted rapist
#JMS cult leader released from
prison on Feb 18 is likely to offend
again #cults #metoo https://t.co/q0…</t>
  </si>
  <si>
    <t>elizgrenier
RT @ShahakShapira: Gestern kamen
diese zwei Schlagzeilen im U-Bahn-TV
hintereinander: 1. "Was bringt
die #metoo Debatte?" 2. "Zu sexy?…</t>
  </si>
  <si>
    <t>3s2482
RT @KBSnews: #성추행·#성폭력 을 당했다는 각계의
#미투 (#MeToo) 폭로가 잇따르는 가운데 ‘사실 적시
#명예훼손죄’를 폐지해야 한다는 목소리가 나오고 있습니다.
https://t.co/vqEjxHVpzu https://t.co/Em…</t>
  </si>
  <si>
    <t>ed_oliiver
RT @AFP: Monica Lewinsky said she
has drawn strength from the #MeToo
movement and revealed she received
a supportive message saying, "I'm
s…</t>
  </si>
  <si>
    <t>trapadriive
RT @KaceyKells: KELLCEY by Kacey
Kells – #SexualAssault #MeToo #Feminism
#PTSD #Love #Canada #BritishColumbia
#UK #London #Rape #Suicide #R…</t>
  </si>
  <si>
    <t>arwannasaylor
RT @USAloveGOD: #Weinstein Company
to file for Bankruptcy following
sale-talk collapse #SexualPredator
#SexualAbuse #SexualAssault #MeToo…</t>
  </si>
  <si>
    <t>briinicole7x
So incredibly proud of this sweet
girl 💓 #badaxewomen #metoo #silencebreakers
#HCXO https://t.co/yqVnukI8om</t>
  </si>
  <si>
    <t>nanberg53
#MeToo https://t.co/TxgUdNG96K</t>
  </si>
  <si>
    <t>sallysallywest
WEINSTEIN CO. BANKRUPTED! BUSTED
BALLOUTS, &amp;amp; #METOO PINS RAIN
DOWN ON TH... https://t.co/Trtp04IkqK
via @YouTube</t>
  </si>
  <si>
    <t>katiedrasser
RT @Global_ErinH: Tired of all-male
panels, all-male sources, all-male
citations? #metoo Check out and
spread the word about @shesource,
a…</t>
  </si>
  <si>
    <t>christopherco
RT @jeweljk: #MeToo and a future
of what I hope is a movement of
#NotMe. Let’s start a dialogue
for change https://t.co/c3IOds5fQM</t>
  </si>
  <si>
    <t>inutero89
@RvuuL @priscillalauren #metoo</t>
  </si>
  <si>
    <t xml:space="preserve">priscillalauren
</t>
  </si>
  <si>
    <t xml:space="preserve">rvuul
</t>
  </si>
  <si>
    <t>wleaming
Monica Lewinsky: Emerging from
“the House of Gaslight” in the
Age of #MeToo https://t.co/BffHzDRqZb</t>
  </si>
  <si>
    <t>blueyezgirl68
@TwitterMoments It's sad that this
has to be played out so publicly
but maybe that will help. Hopefully
making something good out of the
public humiliation. At least it
does shed light on female violence
against men. Men need to come out
with their #MeToo stories as well!</t>
  </si>
  <si>
    <t xml:space="preserve">twittermoments
</t>
  </si>
  <si>
    <t>cinemagulp
Its #yearofthewoman right? #Annihilation
is a film with smart, strong, and
well-thought-out female characters.
Where is all the love for this
#masterpiece ? Go see this #thoughtprovoking
piece of #cinema . #MeToo https://t.co/uRgAHg0za9</t>
  </si>
  <si>
    <t>victorsaintmac
#MeToo par Chris Ware https://t.co/OyI6jch6Wo</t>
  </si>
  <si>
    <t>chasse_spleen1
RT @victorsaintmac: #MeToo par
Chris Ware https://t.co/OyI6jch6Wo</t>
  </si>
  <si>
    <t>happy_peppi1
@ReaGarvey @Spotify @AppleMusic
@amazonmusic Rea vom Winde verweht🌬
Love is in the air🎶 Is it ❤️?
The answer my friend is blowing
in the wind🎶 wind 💨 of change🎶👏👏👏#metoo
no need to ask! Yes it is ❤️👍</t>
  </si>
  <si>
    <t xml:space="preserve">amazonmusic
</t>
  </si>
  <si>
    <t xml:space="preserve">applemusic
</t>
  </si>
  <si>
    <t xml:space="preserve">spotify
</t>
  </si>
  <si>
    <t xml:space="preserve">reagarvey
</t>
  </si>
  <si>
    <t>janinescicadas
#Complicit @ivankatrump is #complicit.
This is an adult govt employee
playing "Daddy's Girl" when asked
about an elected official? Disgusting.
#Nepotism #MeToo #TrumpIsASexualAbuser
https://t.co/y5Wm3zTp8O</t>
  </si>
  <si>
    <t>tomcornford
Delighted that Rachel @CentralSU
Women's Officer has dropped into
my #TPCP18 class on #MeToo to talk
about #CentralSaysEnough https://t.co/k9IXiShQPQ</t>
  </si>
  <si>
    <t xml:space="preserve">centralsu
</t>
  </si>
  <si>
    <t>kyevelyn
RT @TomCornford: Delighted that
Rachel @CentralSU Women's Officer
has dropped into my #TPCP18 class
on #MeToo to talk about #CentralSaysEno…</t>
  </si>
  <si>
    <t>3djfletcher
RT @jeweljk: #MeToo and a future
of what I hope is a movement of
#NotMe. Let’s start a dialogue
for change https://t.co/c3IOds5fQM</t>
  </si>
  <si>
    <t>jamie_weinstein
Without Trump, Scaramucci doesn't
think the #MeToo movement would
have happened: "We happen to have
the MeToo movement now because
of the inimical hatred of President
Trump" https://t.co/FahQY1KkVV
https://t.co/0TWPjGlue5</t>
  </si>
  <si>
    <t>carlybee
RT @MonicaLewinsky: Me on #MeToo
#Timesup (...and some other thoughts)
for @VanityFair @VFHIVE https://t.co/u9Ta13RWqB</t>
  </si>
  <si>
    <t>musiccrazi
RT @jeweljk: #MeToo and a future
of what I hope is a movement of
#NotMe. Let’s start a dialogue
for change https://t.co/c3IOds5fQM</t>
  </si>
  <si>
    <t>evesimmns
@scousepie @samuel_pollen @sarah_robbo
@ilonacatherine @rubytandoh @notplantbased
@Feehlo @CPrice2184 @beatED @BeatEDSupport
So brave. And yes, #metoo</t>
  </si>
  <si>
    <t xml:space="preserve">beatedsupport
</t>
  </si>
  <si>
    <t xml:space="preserve">beated
</t>
  </si>
  <si>
    <t xml:space="preserve">cprice2184
</t>
  </si>
  <si>
    <t xml:space="preserve">feehlo
</t>
  </si>
  <si>
    <t xml:space="preserve">notplantbased
</t>
  </si>
  <si>
    <t xml:space="preserve">rubytandoh
</t>
  </si>
  <si>
    <t xml:space="preserve">ilonacatherine
</t>
  </si>
  <si>
    <t xml:space="preserve">sarah_robbo
</t>
  </si>
  <si>
    <t xml:space="preserve">samuel_pollen
</t>
  </si>
  <si>
    <t xml:space="preserve">scousepie
</t>
  </si>
  <si>
    <t>jheffdeleon
I added a video to a @YouTube playlist
https://t.co/ZKt6vcPXum Male Construction
Works Say #MeToo Has Changed Their
Job Sites</t>
  </si>
  <si>
    <t>victoriapoetry
In Vanity Fair essay, Monica Lewinsky
has a #MeToo reckoning https://t.co/7gaB4uWfmp</t>
  </si>
  <si>
    <t>official_dan7
@LeasCelyn @girlposts El de la
chimenea es EL dueño de la casa
con una mejor vida obvii 😂😂 no
inventes tu gata hasta "tranquilita"
se le ve la maldad 😂😂 tu no eres
asi #MeToo a no verdad? Jajajaja</t>
  </si>
  <si>
    <t xml:space="preserve">girlposts
</t>
  </si>
  <si>
    <t xml:space="preserve">leascelyn
</t>
  </si>
  <si>
    <t>tannnit
RT @garza_onofre: #MeToo en México
https://t.co/EA0wtTh7B5 por @samnbk</t>
  </si>
  <si>
    <t>dbernstein
RT @Joan_Vennochi: Is progress
for women, injustice for men? The
Felix Arroyo fallout. #bospoli
#MeToo https://t.co/R2EaNZdxrP</t>
  </si>
  <si>
    <t>abiishhernandez
RT @MauNieto: Estoy de acuerdo
en que el movimiento #MeToo no
debe convertirse en una cacería
de brujas, ni una batalla de credibilidad
ent…</t>
  </si>
  <si>
    <t>koreanaussiemum
RT @bluehawaijamong: 결국 수십명을 성추행한
그 교수는 증거불충분으로 징계를 받지 않았다. 강간문화가
견고하게 자리잡은 사회에서 성폭력 피해자들은 권력을 등에
업은 가해자는 물론, 가해자편인 구조 그 자체와도 싸워야한다.
#metoo</t>
  </si>
  <si>
    <t>sanesophisticat
@Dedpull_Diva @lauren_ten @Sbuttsie
@RobertVosFrere @basicwhiteM0m
@Cooter @AntiGOPActivist @WeThePeople49
@r_berge @unovana @Aprylsmithts
@Pacoluismonta9a @Cortini @oldmanliver
@Bella_ofA @AVestige1 @BEyedWoman
@LLaws2 @BJSquirrel @rigel2020
@cowboyneok @igypup9 @TaggartRehnn
@10MinutesaDay4U @janrobinjackson
@robinandriver @eronel35 @Tahoesquaw1
@DiXiEjO68 @hazemorton @DeepInTheHills
@gsable2 @Juicylivzwell @heretical_1
@Cruellaisdevine @MaireRua @reevynap
@wokeluisa @Gabbiedrice78K @mom_ceo
@a_fly_guy @americanmclass @TMDILL1
@KeepLadyWarm @HawaiiDelilah @Wulfkat
@GOP 👆👆👆 #MeToo #ReclaimingMyTime
✊</t>
  </si>
  <si>
    <t xml:space="preserve">wulfkat
</t>
  </si>
  <si>
    <t xml:space="preserve">hawaiidelilah
</t>
  </si>
  <si>
    <t xml:space="preserve">tmdill1
</t>
  </si>
  <si>
    <t xml:space="preserve">americanmclass
</t>
  </si>
  <si>
    <t xml:space="preserve">a_fly_guy
</t>
  </si>
  <si>
    <t xml:space="preserve">mom_ceo
</t>
  </si>
  <si>
    <t xml:space="preserve">gabbiedrice78k
</t>
  </si>
  <si>
    <t xml:space="preserve">wokeluisa
</t>
  </si>
  <si>
    <t xml:space="preserve">reevynap
</t>
  </si>
  <si>
    <t xml:space="preserve">mairerua
</t>
  </si>
  <si>
    <t xml:space="preserve">cruellaisdevine
</t>
  </si>
  <si>
    <t xml:space="preserve">heretical_1
</t>
  </si>
  <si>
    <t xml:space="preserve">juicylivzwell
</t>
  </si>
  <si>
    <t xml:space="preserve">gsable2
</t>
  </si>
  <si>
    <t xml:space="preserve">deepinthehills
</t>
  </si>
  <si>
    <t xml:space="preserve">hazemorton
</t>
  </si>
  <si>
    <t xml:space="preserve">dixiejo68
</t>
  </si>
  <si>
    <t xml:space="preserve">tahoesquaw1
</t>
  </si>
  <si>
    <t xml:space="preserve">eronel35
</t>
  </si>
  <si>
    <t xml:space="preserve">robinandriver
</t>
  </si>
  <si>
    <t xml:space="preserve">janrobinjackson
</t>
  </si>
  <si>
    <t xml:space="preserve">10minutesaday4u
</t>
  </si>
  <si>
    <t xml:space="preserve">taggartrehnn
</t>
  </si>
  <si>
    <t xml:space="preserve">igypup9
</t>
  </si>
  <si>
    <t xml:space="preserve">cowboyneok
</t>
  </si>
  <si>
    <t xml:space="preserve">rigel2020
</t>
  </si>
  <si>
    <t xml:space="preserve">bjsquirrel
</t>
  </si>
  <si>
    <t xml:space="preserve">beyedwoman
</t>
  </si>
  <si>
    <t xml:space="preserve">bella_ofa
</t>
  </si>
  <si>
    <t xml:space="preserve">oldmanliver
</t>
  </si>
  <si>
    <t xml:space="preserve">cortini
</t>
  </si>
  <si>
    <t xml:space="preserve">aprylsmithts
</t>
  </si>
  <si>
    <t xml:space="preserve">unovana
</t>
  </si>
  <si>
    <t xml:space="preserve">r_berge
</t>
  </si>
  <si>
    <t xml:space="preserve">wethepeople49
</t>
  </si>
  <si>
    <t xml:space="preserve">antigopactivist
</t>
  </si>
  <si>
    <t xml:space="preserve">cooter
</t>
  </si>
  <si>
    <t xml:space="preserve">basicwhitem0m
</t>
  </si>
  <si>
    <t xml:space="preserve">robertvosfrere
</t>
  </si>
  <si>
    <t xml:space="preserve">sbuttsie
</t>
  </si>
  <si>
    <t xml:space="preserve">dedpull_diva
</t>
  </si>
  <si>
    <t>thejasongreene
Education On All Levels Must be
Part of the #MeToo Movement https://t.co/pTYEpbSQmf
#MondayMotivation</t>
  </si>
  <si>
    <t>olympiaplaytx
How do we raise our sons to respect
and support all women? #parenting
#womensrights #metoo #raisingboys
https://t.co/BqgqAOGzoM</t>
  </si>
  <si>
    <t>rough7110
RT @luvyujoo: 일 때문에 시카고에 왔는데 가방에
분홍색 #MeToo 배지를 붙이고 다니는 여자들이 많이
눈에 띈다. 마주칠 때 마다 배지를 가리키며 “me too”
라고 말했는데, 그들도 아무 질문 없이 반갑게 웃어주며
“me too” 라…</t>
  </si>
  <si>
    <t>brennansuen
Monica Lewinsky: Emerging from
“the House of Gaslight” in the
Age of #MeToo https://t.co/bfvRfUTqBS</t>
  </si>
  <si>
    <t>toki_dou
Monica Lewinskyが話題ですね https://t.co/tGxiVaXzcv
Monica Lewinsky on how the #MeToo
movement has redefined the ...
https://t.co/rx5IKk3JR5</t>
  </si>
  <si>
    <t>debjsullivan
RT @jeweljk: #MeToo and a future
of what I hope is a movement of
#NotMe. Let’s start a dialogue
for change https://t.co/c3IOds5fQM</t>
  </si>
  <si>
    <t>cvt_staff
Nearly half of CVT’s U.S.-based
female clients revealed that they
have endured sexual torture. The
actual number is likely much higher.
Stand with survivors who would
say #MeToo. https://t.co/re0V9eHfLT
https://t.co/6mJU58s9Pn</t>
  </si>
  <si>
    <t>eileenornot
No voy a decir nombres, pero acusar
a tu violador sin decir quién fue
no pertenece al movimiento #MeToo
sino a un capítulo de La Rosa de
Guadalupe.</t>
  </si>
  <si>
    <t>denis_gsf
RT @eileenOrnot: No voy a decir
nombres, pero acusar a tu violador
sin decir quién fue no pertenece
al movimiento #MeToo sino a un
capítulo…</t>
  </si>
  <si>
    <t>seibermaki
RT @jeweljk: #MeToo and a future
of what I hope is a movement of
#NotMe. Let’s start a dialogue
for change https://t.co/c3IOds5fQM</t>
  </si>
  <si>
    <t>icherielyn
Hallyu says #MeToo 😞</t>
  </si>
  <si>
    <t>brill_inst
https://t.co/uHmm5PSBUD heh #metoo
song</t>
  </si>
  <si>
    <t>eloygameno801
#MeToo if a woman had sexual consent
relationship as a wife, girlfriend
or booty call regardlesss of the
men job title. You are not a victim
or u called it survivor ur an compliance
and R part of the problem only
women who said no. And walk away
are victims of sexual misconduct</t>
  </si>
  <si>
    <t>svemgolfclassic
Excited to announce Heid's of Liverpool
as another local sponsor for our
wonderful golf tournament supporting
Vera House. Heid's will be serving
a delicious lunch on the golf course
Monday, May 7th! #swingforsomething
#timesup #metoo @Heids_Liverpool
https://t.co/W9Ka6Cv5pY</t>
  </si>
  <si>
    <t xml:space="preserve">heids_liverpool
</t>
  </si>
  <si>
    <t>xora613
RT @USAloveGOD: #Weinstein Company
to file for Bankruptcy following
sale-talk collapse #SexualPredator
#SexualAbuse #SexualAssault #MeToo…</t>
  </si>
  <si>
    <t>yosoycordova
#metoo #metoomx #Timesup #timesupmx</t>
  </si>
  <si>
    <t>colonelgarroway
RT @YOSOYCORDOVA: #metoo #metoomx
#Timesup #timesupmx</t>
  </si>
  <si>
    <t>shinelightonit
@faznet Ist klar, die unmündige
22-Jährige musste tatsächlich die
Konsequenzen ihrer Handlungen tragen,
wie entsetzlich. Und das soll dann
eine Belästigung gewesen sein.
Ein Paradebeispiel, warum #metoo
lächerlich und brandgefährlich
ist.</t>
  </si>
  <si>
    <t xml:space="preserve">faznet
</t>
  </si>
  <si>
    <t>ullamiettunen
RT @ReettaRaty: Monica Lewinsky
kirjoittaa Vanity Fairissa, mitä
#metoo on merkinnyt hänelle. Longform.
"‘I’m so sorry you were so alone.”…</t>
  </si>
  <si>
    <t>bostonbridget
RT @BostonGlobe: In an essay in
Vanity Fair, Monica Lewinsky has
a #MeToo reckoning. https://t.co/jvCPa4PJCu</t>
  </si>
  <si>
    <t>mipff
Nach #metoo und #Timesup ist das
Betrachten von Äußerlichkeiten
natürlich obsolet. Dennoch missfällt
mir, dass Verena Hubertz, obwohl
noch jung an Jahren, bereits dieses
politikertypische ZYNISCHE ZUCKEN
um die Mundwinkel hat. - Aber das
nur am Rande. #hartaberfair</t>
  </si>
  <si>
    <t>foivosloxias
RT @BostonGlobe: In an essay in
Vanity Fair, Monica Lewinsky has
a #MeToo reckoning. https://t.co/jvCPa4PJCu</t>
  </si>
  <si>
    <t>slowzhu
@nuochan #metoo</t>
  </si>
  <si>
    <t xml:space="preserve">nuochan
</t>
  </si>
  <si>
    <t>bc4040
@RealJamesWoods And he can blow
me too. That's my #MeToo</t>
  </si>
  <si>
    <t>kathleenlauderd
RT @golrizghahraman: Being part
of the problem on campus in a post
#metoo world: proving your manhood
doesn’t require super gross women
are…</t>
  </si>
  <si>
    <t>israelrh_bicho
RT @MauNieto: Estoy de acuerdo
en que el movimiento #MeToo no
debe convertirse en una cacería
de brujas, ni una batalla de credibilidad
ent…</t>
  </si>
  <si>
    <t>sonja_elisa
Für die Quote besser eine Digitalministerin
im BH, passt auch gut zu #MeToo
und so #hartaberfair</t>
  </si>
  <si>
    <t>isidormeyer1
RT @Sonja_Elisa: Für die Quote
besser eine Digitalministerin im
BH, passt auch gut zu #MeToo und
so #hartaberfair</t>
  </si>
  <si>
    <t>sybillebbldnrbt
@lemondefr @thomasdoustaly donc
le Monde a 4 mecs qui ecrivent
sur le UK: philippe bernard eric
albert noe michalon &amp;amp; 1 cinquieme,
florian reynaud qui compte les
morts de #GrenfellTower en volant
les articles des autres pour se
faire 1 nom https://t.co/2SNrUmLO8O
donc #MeToo pr la bonne conscience
macho!</t>
  </si>
  <si>
    <t xml:space="preserve">thomasdoustaly
</t>
  </si>
  <si>
    <t xml:space="preserve">lemondefr
</t>
  </si>
  <si>
    <t>tnsprofpunter
Barnaby obviously should have a
right to defend himself against
the claims but if they stand up
he has no choice other than to
leave parliament #auspol #metoo
https://t.co/m8h8k6misN</t>
  </si>
  <si>
    <t xml:space="preserve">womagainstuber
</t>
  </si>
  <si>
    <t>proplustaxi
RT @Anthony23Bryant: #deleteuber
#DeleteUber #MeToo #Metoomovement
#metoo #MeTooUber @loosewomen @WomensHealthMag
@WomAgainstUber @womensm…</t>
  </si>
  <si>
    <t xml:space="preserve">womenshealthmag
</t>
  </si>
  <si>
    <t xml:space="preserve">loosewomen
</t>
  </si>
  <si>
    <t>cindieggers
...other man's a$$!. I'm so honored
to see many young women brave the
reproach of a patriarchal society,
even or maybe especially in the
church. YOU GO GIRLS!!! #MeToo
#churchtoo #silenceisntspiritual
#timesup #andanyotherformofinjustice</t>
  </si>
  <si>
    <t>chrisdulux
Monica Lewinsky: Emerging from
“the House of Gaslight” in the
Age of #MeToo https://t.co/lZJsfabouD</t>
  </si>
  <si>
    <t>aplafaire
RT @MonicaLewinsky: Me on #MeToo
#Timesup (...and some other thoughts)
for @VanityFair @VFHIVE https://t.co/u9Ta13RWqB</t>
  </si>
  <si>
    <t>kegill
Monica Lewinsky: Emerging from
“the House of Gaslight” in the
Age of #MeToo https://t.co/ZA3M5IgWom
via @VFHive #metoo</t>
  </si>
  <si>
    <t>hazel_ok
RT @lisatk: Here's what I have
to say about The Gate, its board,
and silence. #MeToo #Timesup #theatre
#Ireland #report #silence https://t…</t>
  </si>
  <si>
    <t>geincolo
The #MeToo movement means rethinking
everything about Monica Lewinsky
https://t.co/3o3EUBQyi2 via @voxdotcom</t>
  </si>
  <si>
    <t>a_momish
RT @MauNieto: Estoy de acuerdo
en que el movimiento #MeToo no
debe convertirse en una cacería
de brujas, ni una batalla de credibilidad
ent…</t>
  </si>
  <si>
    <t>mlberry
Are Feminist Dystopias the #MeToo
Movement of Literature? https://t.co/gYLKyg4zny</t>
  </si>
  <si>
    <t>0fficersoandso
RT @BostonGlobe: In an essay in
Vanity Fair, Monica Lewinsky has
a #MeToo reckoning. https://t.co/jvCPa4PJCu</t>
  </si>
  <si>
    <t>w00kiees
Then don't sit up on your Twitter
and praise Oprah and the #MeToo
movement if you're not willing
to address your own father's allegations.
You cannot have the best of both
worlds, this ain't Disney and you
definitely aren't Hannah Montana.
https://t.co/MCx8GoZr1z</t>
  </si>
  <si>
    <t>eurorabbit
'Light Gay Prostitution': Another
#MeToo-Themed Tape Of Jimmy Kimmel
Emerges https://t.co/vbUh8NWC7u</t>
  </si>
  <si>
    <t>tliarch
RT @USAloveGOD: #Weinstein Company
to file for Bankruptcy following
sale-talk collapse #SexualPredator
#SexualAbuse #SexualAssault #MeToo…</t>
  </si>
  <si>
    <t>timtamtom9
@Telegraph @cathynewman Fed up
of @cathynewman @bendepear and
@Channel4News ducking the issues
and questions arising from their
dealings and interview with @jordanbpeterson
? #MeToo</t>
  </si>
  <si>
    <t xml:space="preserve">bendepear
</t>
  </si>
  <si>
    <t xml:space="preserve">cathynewman
</t>
  </si>
  <si>
    <t xml:space="preserve">telegraph
</t>
  </si>
  <si>
    <t>ilse_julianne
Cada que uso uber le tengo que
mandar la información del conductor
a mi papá por si me pasa algo.
#MeToo https://t.co/k7ms3M1UEt</t>
  </si>
  <si>
    <t>markyhutt
RT @markyhutt: Exactly! She’s a
#hypocrite🤷🏼‍♂️ And yes, I’m
calling you out @Gibblertron. You
have the audacity to advocate for
#MeToo, y…</t>
  </si>
  <si>
    <t xml:space="preserve">yourfriendlilan
</t>
  </si>
  <si>
    <t xml:space="preserve">hasanminhaj
</t>
  </si>
  <si>
    <t xml:space="preserve">michaelkosta
</t>
  </si>
  <si>
    <t xml:space="preserve">mrhappygivens
</t>
  </si>
  <si>
    <t xml:space="preserve">nickwiger
</t>
  </si>
  <si>
    <t xml:space="preserve">mentoocampaign
</t>
  </si>
  <si>
    <t xml:space="preserve">funnyordie
</t>
  </si>
  <si>
    <t xml:space="preserve">gibblertron
</t>
  </si>
  <si>
    <t>savvasverdis
RT @Global_ErinH: Tired of all-male
panels, all-male sources, all-male
citations? #metoo Check out and
spread the word about @shesource,
a…</t>
  </si>
  <si>
    <t>julimsw_juli
Why isn't there a #metoo for women
in prison? https://t.co/przFPqjH2P</t>
  </si>
  <si>
    <t>futureonfire
RT @julimsw_juli: Why isn't there
a #metoo for women in prison? https://t.co/przFPqjH2P</t>
  </si>
  <si>
    <t>karenely8
#MeToo</t>
  </si>
  <si>
    <t>strikeroneill
Most are swept under the rug or
the guy is too embarrassed to report
it.....but it does happen ! Men
are not always the abuser’s in
relationships. Often men take the
defensive poses &amp;amp; hold their
emotion’s. I’ve witnessed it.🚫🤜🏻
#MeToo #CrazyAsCougarShitCoveredInGravel
https://t.co/PH5BbcKoEx</t>
  </si>
  <si>
    <t>schtimpy27
In this #metoo climate, what makes
men think they can do some of the
shit they continue to do?</t>
  </si>
  <si>
    <t>chun109
RT @3sami: #분노하자 #MeFirst #MeToo
#WithYou 정치🐶부터, '천인공노할 새빨간 희대의
정직한 연쇄사기꾼 무소유 잡범 스기야마 야키히로(月山 明博)
장로 영감님'도... https://t.co/XrVf5ug73g</t>
  </si>
  <si>
    <t>3sami
#분노하자 #MeFirst #MeToo #WithYou
정치🐶부터, '천인공노할 새빨간 희대의 정직한 연쇄사기꾼
무소유 잡범 스기야마 야키히로(月山 明博) 장로 영감님'도...
https://t.co/XrVf5ug73g</t>
  </si>
  <si>
    <t>vorderseher
Linke Öko-Schabracke: - #MeToo
- kurzrasierte Runkelrübe - Eso
Mist und rumhuren - Kein Kind wegen
Überbevölkerung/Schuldkult Rechtes
Bio-Weib: - bietet sich ihrem Manne
dar - langes Haar, geflochten -
Jungfrau Maria - gebärfreudig,
will die ihren mehren</t>
  </si>
  <si>
    <t>_mitte_rechts
RT @vorderseher: Linke Öko-Schabracke:
- #MeToo - kurzrasierte Runkelrübe
- Eso Mist und rumhuren - Kein
Kind wegen Überbevölkerung/Schuld…</t>
  </si>
  <si>
    <t>kindness_ken
RT @popcorncola333: 당시 오달수는 매우
기수가 높은 연희단 선배였고, 잠시 얘기 좀 하자며 여관으로
데려가 성폭행했다고 함. #오달수 #성폭행피해자 #뉴스룸인터뷰
#metoo</t>
  </si>
  <si>
    <t>wnbasfchapter
Monica Lewinsky: Emerging from
“the House of Gaslight” in the
Age of #MeToo https://t.co/XZ3USBlXSU</t>
  </si>
  <si>
    <t>rebelpussy
Again 2Day a woman said she thought
it was weird that I really like
my husband’s ex-wife &amp;amp; really
like my ex-husband’s current wife.
They are amazing, beautiful women!
It left me sad. The essence of
the #MeToo movement has to be the
#WeToo spirit, right? #SistersFirst</t>
  </si>
  <si>
    <t>jbart1055
@Brasilmagic Didn't she tell a
friend before she went to the WH
she was going to seduce the President???
She is denigrating the #MeToo movement</t>
  </si>
  <si>
    <t>nyunrang_0122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</si>
  <si>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timothytipton19
RT @BostonGlobe: In an essay in
Vanity Fair, Monica Lewinsky has
a #MeToo reckoning. https://t.co/jvCPa4PJCu</t>
  </si>
  <si>
    <t>sknatume
RT @circuswoman: 한국여성단체연합 #metoo
운동 긴급토론회 질문자분 중에,나꼼수지지자모임에서 만난
이에게 준간강피해를 당한 피해자분께서 발언하셨다.가해자새끼가
새누리당에서 보낸 꽃뱀인줄 알았다는 말을 하며 그 김어준식
정치프레임으로…</t>
  </si>
  <si>
    <t>_voguevol_
Monica Lewinsky Has Her #MeToo
Moment in New Essay https://t.co/reUZe2fjkG
https://t.co/fa8TvgkRFI</t>
  </si>
  <si>
    <t>vonchio
RT @3sami: #분노하자 #MeFirst #MeToo
#WithYou 정치🐶부터, '천인공노할 새빨간 희대의
정직한 연쇄사기꾼 무소유 잡범 스기야마 야키히로(月山 明博)
장로 영감님'도... https://t.co/XrVf5ug73g</t>
  </si>
  <si>
    <t>jadwann
RT @valerieCG: Depuis quelques
temps, la presse française dit
être en train de réaliser qu'il
s'est passé quelque chose avec
#metoo , qu'el…</t>
  </si>
  <si>
    <t>jmass2020
@ananavarro In total agreement
with you Ana. If she works for
the US government, she works for
the people! So she should answer
the question! Act like a representative
or resign! #metoo</t>
  </si>
  <si>
    <t>asdbnm22
RT @circuswoman: 한국여성단체연합 #metoo
운동 긴급토론회 질문자분 중에,나꼼수지지자모임에서 만난
이에게 준간강피해를 당한 피해자분께서 발언하셨다.가해자새끼가
새누리당에서 보낸 꽃뱀인줄 알았다는 말을 하며 그 김어준식
정치프레임으로…</t>
  </si>
  <si>
    <t>vinsulala
Calling the #metoo movement a "witch
hunt" ignores the power dynamics
during actual witch hunts where
"witches" (often women) were the
oppressed and #metoo in which the
oppressed are gaining voice against
their oppressors (often still at
great personal cost).</t>
  </si>
  <si>
    <t>crime_doer
RT @Vinsulala: Calling the #metoo
movement a "witch hunt" ignores
the power dynamics during actual
witch hunts where "witches" (often
women…</t>
  </si>
  <si>
    <t>sennahojottonib
#MeToo: Hört die Signale! https://t.co/IkwNrQCdm2</t>
  </si>
  <si>
    <t>lolliloo
Monica Lewinsky: Emerging from
“the House of Gaslight” in the
Age of #MeToo https://t.co/D3kH1lOK6M</t>
  </si>
  <si>
    <t>overthemoonbat
@TruePundit #Mueller #Comey #AndrewMcCabe
- #FBI #FBICorruption "#MeToo"
#SexAbuseScandal New - confirmed
by @DailyCaller - many in FBI sanctioned
by IG #MichaelHorowitz, much was
before (under Mueller's tenure)
- goes way beyond just sexual misconduct:
https://t.co/xwvd4p4JMi #tcot #PJNET</t>
  </si>
  <si>
    <t>brendaurora
Hace poco en un grupo de conversación
hablábamos sobre #Metoo, nos preguntábamos
qué tan probable era que eso pasara
en México, todos coincidimos en
que faltaba mucho por aquello de
la impunidad... Pues resulta que
el problema no fue la impunidad
sino acusar en falso. Neta...</t>
  </si>
  <si>
    <t>atomicoblak
Miren, déjenme que les explique
la neta del #MeToo para que por
fin se dejen de pendejadas: https://t.co/zOSEJXpZJC</t>
  </si>
  <si>
    <t>beverly99139999
RT @OverTheMoonbat: @TruePundit
#Mueller #Comey #AndrewMcCabe -
#FBI #FBICorruption "#MeToo" #SexAbuseScandal
New - confirmed by @DailyCal…</t>
  </si>
  <si>
    <t xml:space="preserve">dailycal
</t>
  </si>
  <si>
    <t>nicoledenson3
After the MuteRKelly Protest. These
last few months have been disparaging
and hopeful at the same time. I
don't know why it is so hard to
fight for my human rights in 2018.
I just want people to stop hurting,
raping, and killing us! #Humanrights
#Metoo https://t.co/uINn0SLPJM</t>
  </si>
  <si>
    <t>dailybuzztv
The Clinton impeachment hearings
happened 20 years ago, and #MonicaLewinsky
is still dealing with the trauma
of the invasive investigation.
#MeToo https://t.co/IHyCZXqB5R
https://t.co/Y6pCDV6G7s</t>
  </si>
  <si>
    <t>xmalloryyoungx
While y’all are out there fighting
for the #metoo movement, I’m over
here wondering why the hell are
they allowed to play crap like
Cardi B on the radio. Young kids
listen to the radio still, where
is the movement to turn that shit
off !!!</t>
  </si>
  <si>
    <t>ivaginaria
#MeToo en México https://t.co/npx81Tipga</t>
  </si>
  <si>
    <t>ju_lu_00
RT @SensaCine: Jennifer Lawrence
producirá una serie documental
inspirada en los movimientos #MeToo
y #TimesUp: https://t.co/T4fBeENgkF
htt…</t>
  </si>
  <si>
    <t>mitarashidungo
伊藤詩織さん問題、今度はスカンジナビアで扱われる 日本のメディアよいつまで黙っているつもりだ？恥を知れ！
#metoo #Fighttogetherwithshiori
#ヤバすぎる緊急事態条項 https://t.co/zxvxJbAcWl</t>
  </si>
  <si>
    <t>jin_lespace
RT @mitarashidungo: 伊藤詩織さん問題、今度はスカンジナビアで扱われる
日本のメディアよいつまで黙っているつもりだ？恥を知れ！ #metoo
#Fighttogetherwithshiori #ヤバすぎる緊急事態条項
https://t.co/zxvxJbAc…</t>
  </si>
  <si>
    <t>blazingcatfur
RT @realityinACTION: .... great
what a SACRIFICE! now #metoo will
be a TESTICULAR FREE ZONE, remember
you NEW CIS- PRO-NOUN ENGAGEMENT
MATR…</t>
  </si>
  <si>
    <t>krlita_tururu
RT @MauNieto: Estoy de acuerdo
en que el movimiento #MeToo no
debe convertirse en una cacería
de brujas, ni una batalla de credibilidad
ent…</t>
  </si>
  <si>
    <t>hotdog4191
[미국의 식민지에서 벗어나자] - 투표소 수개표로 부정선거
차단하자 #MeToo 미국 통상정책에 대한 ‘유감 표명’
국회 결의안 채택 무산 https://t.co/5jRnRCd4PS</t>
  </si>
  <si>
    <t>3nwbufqd1lhlyzq
RT @hotdog4191: [미국의 식민지에서 벗어나자]
- 투표소 수개표로 부정선거 차단하자 #MeToo 미국
통상정책에 대한 ‘유감 표명’ 국회 결의안 채택 무산 https://t.co/5jRnRCd4PS</t>
  </si>
  <si>
    <t>broncos20267
RT @MonicaLewinsky: Me on #MeToo
#Timesup (...and some other thoughts)
for @VanityFair @VFHIVE https://t.co/u9Ta13RWqB</t>
  </si>
  <si>
    <t>pooky25125006
The #Metoo movement is a bunch
of bullshit. Some of these women
I believe but some of you sluts
just need to own up to being sluts.
Monica Lewinsky now is trying to
say she was taken advantage of
by @BillClinton. Women use sex
for an advantage in their careers.
#StopMeToo</t>
  </si>
  <si>
    <t>europeanmag
RT @Davos: This South Korean chat
app has become a new outlet for
#MeToo https://t.co/JcdDwyHp9L
https://t.co/vBGPGRyWpt</t>
  </si>
  <si>
    <t>reynatc
RT @esrevolver: #MeToo Arte contemporáneo
- Técnica: vudú en pene de chocolate
amargo. https://t.co/DEGJloV6qg</t>
  </si>
  <si>
    <t>onewomynarmy
@jeweljk Thank you for your bravery
in telling us your #metoo story.
It takes so much courage! ✨</t>
  </si>
  <si>
    <t>blogsteps
The latest The blog steps Daily!
https://t.co/CnvscTkhoa #metoo
#pyeongchang2018</t>
  </si>
  <si>
    <t>nunnun106
RT @ykjetset: Does #MeToo change
#Japan? #MeToo が #日本 を良くするかは分からない。しかし著名人である
#三橋貴明，#式守伊之助，#日馬富士，#岸勇希 のハラスメント，暴力に被害者が声を挙げたのは事実。最初に声を挙げた
#伊藤詩…</t>
  </si>
  <si>
    <t xml:space="preserve">twitchyteam
</t>
  </si>
  <si>
    <t>mymanpookie
RT @BossyCowgurl84: @TwitchyTeam
2 women who refuse to become #Victims
of any kind! #MeToo #NRA #2A #StudentsStandUp
but these women stood…</t>
  </si>
  <si>
    <t>magi_jay
10/ Re: Lewinsky's discussion of
her own trauma &amp;amp; the #MeToo
movement. I have tried to make
it a policy for myself to NOT police
this movement. As a victim of sexual
assault, I *have* wanted to police
it at times. . .</t>
  </si>
  <si>
    <t>sydneypaige10
I am so here for think pieces written
by badass women discussing their
vulnerabilities. It's so beautiful
and humbling and thoughtful. https://t.co/rBSiVF4bx6
#MeToo</t>
  </si>
  <si>
    <t>busylizzie48
RT @USAloveGOD: #Weinstein Company
to file for Bankruptcy following
sale-talk collapse #SexualPredator
#SexualAbuse #SexualAssault #MeToo…</t>
  </si>
  <si>
    <t>dashaakina
RT @ajplus: South Korean President
Moon Jae-in has announced his support
for the #MeToo movement, urging
cases to be investigated and for
a…</t>
  </si>
  <si>
    <t>cgigadig
RT @USAloveGOD: #Weinstein Company
to file for Bankruptcy following
sale-talk collapse #SexualPredator
#SexualAbuse #SexualAssault #MeToo…</t>
  </si>
  <si>
    <t>simonsaysyow16
Being racist is the least thing
I need locking up for. Wait till
the #MeToo mob get hold of me https://t.co/8hA8AIMXFx</t>
  </si>
  <si>
    <t>fontritter
RT @abc_es: Monica Lewinsky entona
el #MeToo y narra por primera vez
su encuentro con Bill Clinton https://t.co/1LkDOHjgh1
#Metoo</t>
  </si>
  <si>
    <t>abc_es
Monica Lewinsky entona el #MeToo
y narra por primera vez su encuentro
con Bill Clinton https://t.co/1LkDOHjgh1
#Metoo</t>
  </si>
  <si>
    <t>social_medina
I'm absolutely floored by this
male HR Director sharing his thoughts
via LinkedIn on Harvey Weinstein's
"tasteful" work. #MeTOO https://t.co/aXQHuCwhDY</t>
  </si>
  <si>
    <t>watsoninstitute
Faculty Q&amp;amp;A: Watson sits down
with @ProfCheit to discuss the
#MeToo movement and what it signifies
for the future https://t.co/cv0j7cMhv7
https://t.co/ywQZD6OMyN</t>
  </si>
  <si>
    <t xml:space="preserve">profcheit
</t>
  </si>
  <si>
    <t>pausenet
RT @WatsonInstitute: Faculty Q&amp;amp;A:
Watson sits down with @ProfCheit
to discuss the #MeToo movement
and what it signifies for the future
http…</t>
  </si>
  <si>
    <t>gemamlopezp
RT @abc_es: Monica Lewinsky entona
el #MeToo y narra por primera vez
su encuentro con Bill Clinton https://t.co/1LkDOHjgh1
#Metoo</t>
  </si>
  <si>
    <t>thefranchise117
RT @TheFranchiseSD: Showed her,
didn't I? 😈Now, b4 all you #MeToo
people start giving me s**t, you
can see that I could've really
maimed he…</t>
  </si>
  <si>
    <t>thefranchisesd
Lies...all lies! You're gonna get
the #MeToo people on my ass! 😱🤨😈
https://t.co/cRX7yXFBCj</t>
  </si>
  <si>
    <t>amat6433
RT @paris_thierry: Drôle de monde
#MeToo ou #BalanceTonPorc dans
lequel une cagnotte pour un présumé
multi-violeur atteint des sommets
alor…</t>
  </si>
  <si>
    <t>tararollins62
@William89107166 @BlueRidgeLEO
@Cannoli_Joe #MeToo</t>
  </si>
  <si>
    <t xml:space="preserve">cannoli_joe
</t>
  </si>
  <si>
    <t xml:space="preserve">blueridgeleo
</t>
  </si>
  <si>
    <t xml:space="preserve">william89107166
</t>
  </si>
  <si>
    <t>fenixnemo
RT @abc_es: Monica Lewinsky entona
el #MeToo y narra por primera vez
su encuentro con Bill Clinton https://t.co/1LkDOHjgh1
#Metoo</t>
  </si>
  <si>
    <t>louison_ronzeau
RT @valerieCG: Depuis quelques
temps, la presse française dit
être en train de réaliser qu'il
s'est passé quelque chose avec
#metoo , qu'el…</t>
  </si>
  <si>
    <t>withoutviolence
#MeToo Study Shows Sexual Harassment
and Assault Scope https://t.co/6DQWN5cBYf
via @TeenVogue</t>
  </si>
  <si>
    <t>saveaslave
RT @untamableshrews: Monica Lewinsky:
Emerging from “the House of Gaslight”
in the Age of #MeToo https://t.co/kWGnjM5QxK</t>
  </si>
  <si>
    <t>untamableshrews
Monica Lewinsky: Emerging from
“the House of Gaslight” in the
Age of #MeToo https://t.co/kWGnjM5QxK</t>
  </si>
  <si>
    <t>arisafari92
RT @golrizghahraman: Being part
of the problem on campus in a post
#metoo world: proving your manhood
doesn’t require super gross women
are…</t>
  </si>
  <si>
    <t>shariadoula
Monica Lewinsky: Emerging from
“the House of Gaslight” in the
Age of #MeToo https://t.co/ISGZOFFNWS</t>
  </si>
  <si>
    <t>patatelapanda
RT @valerieCG: Depuis quelques
temps, la presse française dit
être en train de réaliser qu'il
s'est passé quelque chose avec
#metoo , qu'el…</t>
  </si>
  <si>
    <t>justmyowndrama
RT @OverTheMoonbat: @TruePundit
#Mueller #Comey #AndrewMcCabe -
#FBI #FBICorruption "#MeToo" #SexAbuseScandal
Recap: @True_Pundit As FBI…</t>
  </si>
  <si>
    <t xml:space="preserve">true_pundit
</t>
  </si>
  <si>
    <t>lynnloera
RT @OverTheMoonbat: @TruePundit
#Mueller #Comey #AndrewMcCabe -
#FBI #FBICorruption "#MeToo" #SexAbuseScandal
Recap: @True_Pundit As FBI…</t>
  </si>
  <si>
    <t>resurrectionnhl
@TMZ @leaksonline @feminism_newz
#MeToo #notagain #WinnipegJets
https://t.co/X4auphwoLG</t>
  </si>
  <si>
    <t xml:space="preserve">feminism_newz
</t>
  </si>
  <si>
    <t xml:space="preserve">leaksonline
</t>
  </si>
  <si>
    <t>lynseyross999
RT @OverTheMoonbat: @TruePundit
#Mueller #Comey #AndrewMcCabe -
#FBI #FBICorruption "#MeToo" #SexAbuseScandal
Recap: @True_Pundit As FBI…</t>
  </si>
  <si>
    <t>el_chapass
RT @OverTheMoonbat: @TruePundit
#Mueller #Comey #AndrewMcCabe -
#FBI #FBICorruption "#MeToo" #SexAbuseScandal
Recap: @True_Pundit As FBI…</t>
  </si>
  <si>
    <t>bogusjourney_
Please someone call #MeToo asap!!
https://t.co/q07LXiCQSE</t>
  </si>
  <si>
    <t>ppbrain103
RT @dailymoonjaein: 180226 미투 운동을
무겁게 받아들입니다. 피해 사실을 폭로한 피해자들의 용기에
경의를 표하며, 미투 운동을 적극 지지합니다. #문재인대통령
#MeToo https://t.co/pYsZBrs9LB</t>
  </si>
  <si>
    <t>sandramwt
New York fashion show to highlight
#MeToo movement NEW YORK (Reuters)
- Inspired https://t.co/xUcndWOsjd
#blogging @silewconsulting @blacq2</t>
  </si>
  <si>
    <t xml:space="preserve">blacq2
</t>
  </si>
  <si>
    <t xml:space="preserve">silewconsulting
</t>
  </si>
  <si>
    <t>annielaur
RT @OverTheMoonbat: @TruePundit
#Mueller #Comey #AndrewMcCabe -
#FBI #FBICorruption "#MeToo" #SexAbuseScandal
Recap: @True_Pundit As FBI…</t>
  </si>
  <si>
    <t>karaapel
RT @MonicaLewinsky: Me on #MeToo
#Timesup (...and some other thoughts)
for @VanityFair @VFHIVE https://t.co/u9Ta13RWqB</t>
  </si>
  <si>
    <t>goodamplified
RT @cnnhealth: After #MeToo, why
isn't there more focus on domestic
violence? https://t.co/O4z9VbjqQH
https://t.co/Dl2hPLGFDB</t>
  </si>
  <si>
    <t>realcharliesan1
🔴⚪⚪Angel Status: Angels It's Only
The Beginning 'Truth Justice Freedom's...
@rtenews @BBCNews @CNN @SkyNews
@NBCNews @abcnews @FoxNews @BBCAMERICA
@NBCNews @AlJazeera_World @France24_en
@ITN @BNNNEWSCOM #TimesUp #MeToo
https://t.co/OBA2Nz9cB3</t>
  </si>
  <si>
    <t xml:space="preserve">krisjenner
</t>
  </si>
  <si>
    <t xml:space="preserve">traceeellisross
</t>
  </si>
  <si>
    <t xml:space="preserve">bnnnewscom
</t>
  </si>
  <si>
    <t xml:space="preserve">itn
</t>
  </si>
  <si>
    <t xml:space="preserve">france24_en
</t>
  </si>
  <si>
    <t xml:space="preserve">aljazeera_world
</t>
  </si>
  <si>
    <t xml:space="preserve">bbcamerica
</t>
  </si>
  <si>
    <t xml:space="preserve">skynews
</t>
  </si>
  <si>
    <t xml:space="preserve">bbcnews
</t>
  </si>
  <si>
    <t xml:space="preserve">rtenews
</t>
  </si>
  <si>
    <t>nisanavci
RT @MonicaLewinsky: Me on #MeToo
#Timesup (...and some other thoughts)
for @VanityFair @VFHIVE https://t.co/u9Ta13RWqB</t>
  </si>
  <si>
    <t>tamrapalmertp
RT @abcnews: 'I'm not alone anymore':
Monica Lewinsky pens essay on #MeToo
movement (Pic: Reuters) https://t.co/YBykibKcwa
https://t.co/gD…</t>
  </si>
  <si>
    <t>solsticemfa
Winner of Memoir Magazine's #MeToo
Trigger Warning CNF Essay Contest
will receive $500 and publication:
https://t.co/1dzoAiYXKj #nonfiction
#creativewriting</t>
  </si>
  <si>
    <t>hernan_ronda
RT @abc_es: Monica Lewinsky entona
el #MeToo y narra por primera vez
su encuentro con Bill Clinton https://t.co/1LkDOHjgh1
#Metoo</t>
  </si>
  <si>
    <t>carriesheffield
RT @RotellaLegal: @MonicaLewinsky
a timely warning to all #business
in #MeToo era: “I now see how problematic
it was that the two of us eve…</t>
  </si>
  <si>
    <t>arieltroster
We all owe Monica Lewinsky a debt
of gratitude for what she endured
and for having the generosity to
write this #metoo https://t.co/evbg8ZoFrC</t>
  </si>
  <si>
    <t>dtpespectaculos
#JenniferLawrence producirá una
serie documental inspirada en los
movimientos #MeToo y #TimesUp #notiDTP
https://t.co/8ZhQ8PPOU4</t>
  </si>
  <si>
    <t>kellihatha1
RT @KaceyKells: KELLCEY by Kacey
Kells – #SexualAssault #MeToo #Feminism
#PTSD #Love #Canada #BritishColumbia
#UK #London #Rape #Suicide #R…</t>
  </si>
  <si>
    <t>sambeal
#NeverAgain #MeToo #AntiNazi and
those opposed to leaders who love
Russian more than the United States
Constitution https://t.co/qgbi0BdRg7</t>
  </si>
  <si>
    <t>darylmox
RT @OverTheMoonbat: @TruePundit
#Mueller #Comey #AndrewMcCabe -
#FBI #FBICorruption "#MeToo" #SexAbuseScandal
Recap: @True_Pundit As FBI…</t>
  </si>
  <si>
    <t>margomezborrego
RT @vonny_bravo: Still staring
into the abyss. We see you. #metoo
#timesup https://t.co/qnCvrkG6sX</t>
  </si>
  <si>
    <t>hopeobrien
RT @Global_ErinH: Tired of all-male
panels, all-male sources, all-male
citations? #metoo Check out and
spread the word about @shesource,
a…</t>
  </si>
  <si>
    <t>pkxelloss
RT @kimminseoyoung: 만화계 #Metoo
모든 피해자를 응원하며, 피해자를 단지 피해자1로만 바라보려는
시도를 거부한다. https://t.co/CsCJeyYkMk</t>
  </si>
  <si>
    <t>annaquinn55
Why she actually lived in her car.
@jeweljk also, thank you, and here's
to changing #metoo to #NotMe. https://t.co/ixr9WkFgox</t>
  </si>
  <si>
    <t>hyeon_bot___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</si>
  <si>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_jouskaa
RT @SensaCine: Jennifer Lawrence
producirá una serie documental
inspirada en los movimientos #MeToo
y #TimesUp: https://t.co/T4fBeENgkF
htt…</t>
  </si>
  <si>
    <t>daverburgess
RT @OverTheMoonbat: @TruePundit
#Mueller #Comey #AndrewMcCabe -
#FBI #FBICorruption "#MeToo" #SexAbuseScandal
Recap: @True_Pundit As FBI…</t>
  </si>
  <si>
    <t>benq1958
RT @MauNieto: Estoy de acuerdo
en que el movimiento #MeToo no
debe convertirse en una cacería
de brujas, ni una batalla de credibilidad
ent…</t>
  </si>
  <si>
    <t>lettierinick
RT @OverTheMoonbat: @TruePundit
#Mueller #Comey #AndrewMcCabe -
#FBI #FBICorruption "#MeToo" #SexAbuseScandal
Recap: @True_Pundit As FBI…</t>
  </si>
  <si>
    <t>barcc
It’s not a moment, it’s a movement.
Read our community engagement specialist’s
blog post on taking a step back
from #MeToo to appreciate the progress
made before moving forward: https://t.co/iOgZEusy6T</t>
  </si>
  <si>
    <t>taylorrapalyea
RT @barcc: It’s not a moment, it’s
a movement. Read our community
engagement specialist’s blog post
on taking a step back from #MeToo
to ap…</t>
  </si>
  <si>
    <t>kaufmanlawca
Monica Lewinsky: Emerging from
“the House of Gaslight” in the
Age of #MeToo #KaufmanLaw #MeToo
#SexualMisconduct https://t.co/LAxfcAyJe4
https://t.co/hsXk3OBoyo</t>
  </si>
  <si>
    <t>kinseymax
RT @OverTheMoonbat: @TruePundit
#Mueller #Comey #AndrewMcCabe -
#FBI #FBICorruption "#MeToo" #SexAbuseScandal
Recap: @True_Pundit As FBI…</t>
  </si>
  <si>
    <t>starrzila
GO watch this NOW ! #metoo #rosearmy
@rosemcgowan much love !!! https://t.co/2OnWBvjGKS</t>
  </si>
  <si>
    <t>ciarakellydoc
RT @lisatk: Here's what I have
to say about The Gate, its board,
and silence. #MeToo #Timesup #theatre
#Ireland #report #silence https://t…</t>
  </si>
  <si>
    <t>mac9153
RT @OverTheMoonbat: @TruePundit
#Mueller #Comey #AndrewMcCabe -
#FBI #FBICorruption "#MeToo" #SexAbuseScandal
Recap: @True_Pundit As FBI…</t>
  </si>
  <si>
    <t>womensradio
Monica Lewinsky piece in Vanity
Fair, reflecting on her experience
and the age of #metoo https://t.co/KGuAkS9T0y
#women</t>
  </si>
  <si>
    <t>scott_eric_yep
@MonicaLewinsky @VanityFair @VFHIVE
Your hands won't become clean so
easily. You and Bill Clinton made
a bad mistake. You pursued him.
Hillary Clinton was the the victim.
Hiding behind the #MeToo movement
is wrong. Have some more reflection.</t>
  </si>
  <si>
    <t>archstanton88
RT @OverTheMoonbat: @TruePundit
#Mueller #Comey #AndrewMcCabe -
#FBI #FBICorruption "#MeToo" #SexAbuseScandal
Recap: @True_Pundit As FBI…</t>
  </si>
  <si>
    <t>yathinkn
@cycleunionkp @deniseshrivell @noplaceforsheep
Yes, it is the nature of these
things. Look at #MeToo for example.
It often only takes one brave person
to speak up, this then gives others
faith they are not alone &amp;amp;
they can speak up too. Once that
ball starts rolling, can't put
back in box. Think would have happened
to Joyce.</t>
  </si>
  <si>
    <t xml:space="preserve">noplaceforsheep
</t>
  </si>
  <si>
    <t>deniseshrivell
RT @YaThinkN: @cycleunionkp @deniseshrivell
@noplaceforsheep Yes, it is the
nature of these things. Look at
#MeToo for example. It often on…</t>
  </si>
  <si>
    <t>illchangethis
RT @YaThinkN: @cycleunionkp @deniseshrivell
@noplaceforsheep Yes, it is the
nature of these things. Look at
#MeToo for example. It often on…</t>
  </si>
  <si>
    <t xml:space="preserve">cycleunionkp
</t>
  </si>
  <si>
    <t>lizmiele
SANEsuite is creating a mobile
app for #survivors of #sexualassault
and #domesticviolence to anonymously
create a record and preserve evidence
until they are ready to report.
Just supported their kickstarter!
Please do too! https://t.co/uJVy56mNEJ
#MeToo #MenToo</t>
  </si>
  <si>
    <t>marciageneva
RT @valerieCG: Depuis quelques
temps, la presse française dit
être en train de réaliser qu'il
s'est passé quelque chose avec
#metoo , qu'el…</t>
  </si>
  <si>
    <t>dlspace108
Monica Lewinsky: Bill Clinton exercised
'a gross abuse of power' - ABC
News - https://t.co/4MjSJRtOvo
via @ABC/#MeToo &amp;amp;Time's Up's
power for one more survivor it
seems to me 2. . .</t>
  </si>
  <si>
    <t>truthmom4
@benshapiro Even more so, I saw
ivanka tweet something to support
#MeToo or similiar and she was
tweet attacked based on her alleged
fathers actions. Talk about judging
someone for actions not their own.</t>
  </si>
  <si>
    <t>kpanyc
RT @annehelen: The greatest test
of #MeToo support is, of course,
hearing testimony about someone
you admire, someone you've even
met and w…</t>
  </si>
  <si>
    <t>poivre6101
RT @Star_ohmynews 김어준 '미투 공작 예언',
한수 앞 내다봤다 생각하겠지만 #김어준 #METOO #성폭력
#정치 #OOO_내_성폭력 신필규 기자 https://t.co/NfYQ02t5js
이 세상에 홀로 존재하는 모순은 존재하지 않는다. 모든
복잡성을 무시하고 성폭력 문제에만 집중한다 한들 그렇게
되는 법이 아니다.</t>
  </si>
  <si>
    <t xml:space="preserve">star_ohmynews
</t>
  </si>
  <si>
    <t>dudrbsdlek
RT @poivre6101: RT @Star_ohmynews
김어준 '미투 공작 예언', 한수 앞 내다봤다 생각하겠지만
#김어준 #METOO #성폭력 #정치 #OOO_내_성폭력
신필규 기자 https://t.co/NfYQ02t5js
이 세상에 홀로…</t>
  </si>
  <si>
    <t>ptpmarketing
Now It’s Radio’s Turn: Industry
Responds To #MeToo. https://t.co/MLBanm0vI1</t>
  </si>
  <si>
    <t>buzzologynow
Now It’s Radio’s Turn: Industry
Responds To #MeToo. https://t.co/71FuV50MC9
https://t.co/iMQbdr43ih</t>
  </si>
  <si>
    <t>trin911
RT @paris_thierry: Drôle de monde
#MeToo ou #BalanceTonPorc dans
lequel une cagnotte pour un présumé
multi-violeur atteint des sommets
alor…</t>
  </si>
  <si>
    <t>philbertblogs1
@BreakfastNews https://t.co/NKIBHCYQ6o
Lesbianism is a POLITICAL OUTLOOK
Feminism based ,decay to NAZISM
,proven And note the BANKER GLASS
CEILING Breaking like #METOO avocates
for UPPER MIDDLE CLASS to Capitalist
FILTH! Level / @WSWS_Updates HOMOSEXUALITY
is LOVE = different</t>
  </si>
  <si>
    <t xml:space="preserve">wsws_updates
</t>
  </si>
  <si>
    <t xml:space="preserve">breakfastnews
</t>
  </si>
  <si>
    <t>dadearga
RT @lisatk: Here's what I have
to say about The Gate, its board,
and silence. #MeToo #Timesup #theatre
#Ireland #report #silence https://t…</t>
  </si>
  <si>
    <t>tarektoverso
Philosophical question of the (Mon)Day:
Without denigrating the #MeToo
movement, what would happen if
I said that some known woman harrassed
me and sexually abused me?</t>
  </si>
  <si>
    <t>yacxarat
RT @abc_es: Monica Lewinsky entona
el #MeToo y narra por primera vez
su encuentro con Bill Clinton https://t.co/1LkDOHjgh1
#Metoo</t>
  </si>
  <si>
    <t>mariososa1238
Monica Lewinsky on How the #MeToo
Movement Has Redefined the Clinton
Scandal - People https://t.co/4I6sBJdOsf</t>
  </si>
  <si>
    <t>bluenajin
RT @dailymoonjaein: 180226 미투 운동을
무겁게 받아들입니다. 피해 사실을 폭로한 피해자들의 용기에
경의를 표하며, 미투 운동을 적극 지지합니다. #문재인대통령
#MeToo https://t.co/pYsZBrs9LB</t>
  </si>
  <si>
    <t>feistycovfefe
@DMD60 @NAACP #MeToo https://t.co/GK4iEqyT0P</t>
  </si>
  <si>
    <t xml:space="preserve">naacp
</t>
  </si>
  <si>
    <t xml:space="preserve">dmd60
</t>
  </si>
  <si>
    <t>brookehavlik
Join us on 3/6 @OpenSociety for
a conversation on building transformative
justice in a #MeToo era with: asha
bandele @ashabandele Victoria Law
@LVikkiml Mariame Kaba @prisonculture
Erin Cloud of @BronxDefenders #InternationalWomensDay
https://t.co/Eo6LTYC5ra</t>
  </si>
  <si>
    <t xml:space="preserve">bronxdefenders
</t>
  </si>
  <si>
    <t xml:space="preserve">lvikkiml
</t>
  </si>
  <si>
    <t xml:space="preserve">ashabandele
</t>
  </si>
  <si>
    <t>aaditya_uzumaki
As the reports come in Ground level
of #BJP shows it's work one leader
advised of killing students, the
other one made a girl attempt #suicide
in jabalpur #MP #MeToo Are #BJP
leaders using #ModiJi As a cover
and reason to get away #journalism
#PMO @narendramodi @BJP4India</t>
  </si>
  <si>
    <t xml:space="preserve">bjp4india
</t>
  </si>
  <si>
    <t xml:space="preserve">narendramodi
</t>
  </si>
  <si>
    <t>itabashiyoko
RT @SZ: Auch in Japan und Südkorea
ist die #MeToo-Debatte angekommen.
Warum es in beiden Ländern so schlecht
um die Gleichberechtigung steh…</t>
  </si>
  <si>
    <t>maureenslcspkn
Lots of sympathy for Heather Locklear,
none for the boyfriend who suffered
her abuse? In order for #timesup,
we need to rescue and sympathize
for MALE VICTIMS too. #TheTalk
#timesup #metoo</t>
  </si>
  <si>
    <t>lorilynroller
RT @Global_ErinH: Tired of all-male
panels, all-male sources, all-male
citations? #metoo Check out and
spread the word about @shesource,
a…</t>
  </si>
  <si>
    <t>pahubb43
Waiting on the Hollywood #METOO
to protest and stand up for the
102 black African school girls
kidnapped by the Boko Harem Militants.
These young are raped, sold in
to slavery, FORCED to have babies.
You run? You die. Wait? Ms. Streep
has nothing to Say? Oprah? *CRIKETS*</t>
  </si>
  <si>
    <t>predatorsfan071
RT @pahubb43: Waiting on the Hollywood
#METOO to protest and stand up
for the 102 black African school
girls kidnapped by the Boko Harem
Mi…</t>
  </si>
  <si>
    <t>cope_es
Brendan Fraser se suma al #meToo
y denuncia que fue víctima de abusos
sexuales. Esta noticia sobre #cine
y más, en @HllywdLand_cope https://t.co/u6JUV2cCyk</t>
  </si>
  <si>
    <t xml:space="preserve">hllywdland_cope
</t>
  </si>
  <si>
    <t>durdiales93
RT @cope_es: Brendan Fraser se
suma al #meToo y denuncia que fue
víctima de abusos sexuales. Esta
noticia sobre #cine y más, en @HllywdLand…</t>
  </si>
  <si>
    <t>stewie7821
RT @OverTheMoonbat: @TruePundit
#Mueller #Comey #AndrewMcCabe -
#FBI #FBICorruption "#MeToo" #SexAbuseScandal
Recap: @True_Pundit As FBI…</t>
  </si>
  <si>
    <t>cheriecoke
RT @valerieCG: Depuis quelques
temps, la presse française dit
être en train de réaliser qu'il
s'est passé quelque chose avec
#metoo , qu'el…</t>
  </si>
  <si>
    <t>jeanzpina
#metoo https://t.co/atTD6h3k2x</t>
  </si>
  <si>
    <t>act2saveschools
#NeverDJTHRC #MeToo—Only FLOTUS
w/West Wing Office—No Security
Clearance Needed—How Hillary Grappled
w/Bill Infidelity &amp;amp; Accusers
https://t.co/T56AWdyfvj HRC demanded
action—Neutralize Whispers—“We
have to destroy her story”—Were
to question in front of jury “I
would crucify her”</t>
  </si>
  <si>
    <t>act4thechildren
#NeverDJTHRC #MeToo—Only FLOTUS
w/West Wing Office—No Security
Clearance Needed—How Hillary Grappled
w/Bill Infidelity &amp;amp; Accusers
https://t.co/OIITx5Vs14 HRC demanded
action—Neutralize Whispers—“We
have to destroy her story”—Were
to question in front of jury “I
would crucify her”</t>
  </si>
  <si>
    <t>opinionlsr
#MeToo La OMS establece que una
mujer víctima de violencia sexual
suele no denunciar por vergüenza,
por temor a sufrir represalias,
entre otras razones @leonardobastida
https://t.co/QyhxMKRWQS https://t.co/UwtEH8HNek</t>
  </si>
  <si>
    <t xml:space="preserve">leonardobastida
</t>
  </si>
  <si>
    <t>jungahgrim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</si>
  <si>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jtrev8
RT @embeeshea: Yes to this or career
goes off the rails elsewhere entirely.
#metoo is also HUGE WORKPLACE JUSTICE
PROBLEM. Institutional re…</t>
  </si>
  <si>
    <t>semperargentum
'Light Gay Prostitution': Another
#MeToo-Themed Tape Of Jimmy Kimmel
Emerges https://t.co/TfrTrjrKuj</t>
  </si>
  <si>
    <t>christelleweale
@billcosby is up 4 retrial. This
time after #metoo  &amp;amp; schmuck,
Weinstein (which should become
a word in the Oxford to describe
this awful behaviour so many of
us have had to endure as in “he
did a Weinstein. How many he said
she said she said she said’s etc.
will it take?</t>
  </si>
  <si>
    <t xml:space="preserve">billcosby
</t>
  </si>
  <si>
    <t>renato_blk
RT @AFP: Monica Lewinsky said she
has drawn strength from the #MeToo
movement and revealed she received
a supportive message saying, "I'm
s…</t>
  </si>
  <si>
    <t>maxblalock
RT @MonicaLewinsky: Me on #MeToo
#Timesup (...and some other thoughts)
for @VanityFair @VFHIVE https://t.co/u9Ta13RWqB</t>
  </si>
  <si>
    <t>the_millions
Do novels like The Power, Red Clocks,
and other dystopian fictions have
the potential to strengthen the
#MeToo movement without feeling
didactic? https://t.co/RvvMF158hA
https://t.co/uKl45RECD2</t>
  </si>
  <si>
    <t>spectacle_mag
RT @The_Millions: Do novels like
The Power, Red Clocks, and other
dystopian fictions have the potential
to strengthen the #MeToo movement
w…</t>
  </si>
  <si>
    <t>rhondasexton17
RT @USAloveGOD: #Weinstein Company
to file for Bankruptcy following
sale-talk collapse #SexualPredator
#SexualAbuse #SexualAssault #MeToo…</t>
  </si>
  <si>
    <t>muellerishere
I LOVE whoever is in charge of
twitter for https://t.co/Yl35Zt1Sop
👇👇👇👋👋👋 #MonicaLewinsky in
a #MeToo movement makes it a mockery.
https://t.co/OdA6xBpvBA</t>
  </si>
  <si>
    <t>dafnemosqueda
@sofffiaaa https://t.co/2EHBKQrSlI
NO MAMEN!!! #Metoo #México #EsAcoso
#EntiendeloEsAcoso Para que vean
que es neta, las que no somos famosas
has un instalive para que vean
que no es la atención o victimizarme.</t>
  </si>
  <si>
    <t>daemonaac
How Will Publishing Deal With Lemony
Snicket Amid #MeToo? https://t.co/M1MzE8FCU9
via @pacificstand</t>
  </si>
  <si>
    <t xml:space="preserve">pacificstand
</t>
  </si>
  <si>
    <t>esly_car
RT @esrevolver: #MeToo Arte contemporáneo
- Técnica: vudú en pene de chocolate
amargo. https://t.co/DEGJloV6qg</t>
  </si>
  <si>
    <t>mgs9862
@seanhannity Without Trump - the
#MeToo movement may never have
happened. Dems all brought out
their pointy fingers to aim at
Trump and once out had to point
them in ALL directions. They couldn’t
condemn Trumps puss comments and
ignore #Weinstein and company.</t>
  </si>
  <si>
    <t>genegerena
#MeToo https://t.co/zkAnP5mcXK</t>
  </si>
  <si>
    <t>therealmfraser
RT @AFP: Monica Lewinsky said she
has drawn strength from the #MeToo
movement and revealed she received
a supportive message saying, "I'm
s…</t>
  </si>
  <si>
    <t>jnaquins
RT @OverTheMoonbat: @TruePundit
#Mueller #Comey #AndrewMcCabe -
#FBI #FBICorruption "#MeToo" #SexAbuseScandal
Recap: @True_Pundit As FBI…</t>
  </si>
  <si>
    <t>prisonculture
RT @BrookeHavlik: Join us on 3/6
@OpenSociety for a conversation
on building transformative justice
in a #MeToo era with: asha bandele
@as…</t>
  </si>
  <si>
    <t xml:space="preserve">as
</t>
  </si>
  <si>
    <t xml:space="preserve">opensociety
</t>
  </si>
  <si>
    <t>jaqcuber
@Suttree2013 @Alexjuache @jcmartinez44
@CarlitosBracho7 @aristeguicnn
Genial el artículo de @negramacchia,
pone todos los puntos sobre la
"i", elocuente y con esa autoridad
que sólo te da una mente y espíritu
en armonía y seguridad en sí misma,
de lectura obligada para las feminazis
del #MeTooAlaMexicana #MeToo 👇https://t.co/WpTzWZzY1z</t>
  </si>
  <si>
    <t xml:space="preserve">negramacchia
</t>
  </si>
  <si>
    <t xml:space="preserve">aristeguicnn
</t>
  </si>
  <si>
    <t xml:space="preserve">carlitosbracho7
</t>
  </si>
  <si>
    <t xml:space="preserve">jcmartinez44
</t>
  </si>
  <si>
    <t xml:space="preserve">alexjuache
</t>
  </si>
  <si>
    <t xml:space="preserve">suttree2013
</t>
  </si>
  <si>
    <t>berit97
RT @SensaCine: Jennifer Lawrence
producirá una serie documental
inspirada en los movimientos #MeToo
y #TimesUp: https://t.co/T4fBeENgkF
htt…</t>
  </si>
  <si>
    <t>antoniolopez553
RT @abc_es: Monica Lewinsky entona
el #MeToo y narra por primera vez
su encuentro con Bill Clinton https://t.co/1LkDOHjgh1
#Metoo</t>
  </si>
  <si>
    <t>vergaramonika
RT @abc_es: Monica Lewinsky entona
el #MeToo y narra por primera vez
su encuentro con Bill Clinton https://t.co/1LkDOHjgh1
#Metoo</t>
  </si>
  <si>
    <t>marienacre
RT @paris_thierry: Drôle de monde
#MeToo ou #BalanceTonPorc dans
lequel une cagnotte pour un présumé
multi-violeur atteint des sommets
alor…</t>
  </si>
  <si>
    <t>rabbleca
Women Who Tell, two years on |
@SveaVikander https://t.co/VrnPmZbGOz
#MeToo #TimesUp #canfem https://t.co/NwbG8YgAQY</t>
  </si>
  <si>
    <t xml:space="preserve">sveavikander
</t>
  </si>
  <si>
    <t>lbuffman
@Thomas1774Paine #metoo</t>
  </si>
  <si>
    <t>thomas1774paine
RT @OverTheMoonbat: @TruePundit
#Mueller #Comey #AndrewMcCabe -
#FBI #FBICorruption "#MeToo" #SexAbuseScandal
Recap: @True_Pundit As FBI…</t>
  </si>
  <si>
    <t>barbara_bureau
Inscríbete!! Sesión Gratuita 3
de Marzo a las 10.30am hora #Mexico
#webinar #metoo https://t.co/252p7jpiB2</t>
  </si>
  <si>
    <t>tamiroff_
RT @abc_es: Monica Lewinsky entona
el #MeToo y narra por primera vez
su encuentro con Bill Clinton https://t.co/1LkDOHjgh1
#Metoo</t>
  </si>
  <si>
    <t>thebravelass
What I have no absolutely clue
about is why social and political
moderates and conservatives feel
the need to run after feminism
in a sort of masochistic perversion
of #metoo as if they only feel
validated if they can somehow fit
in with the cool crowd. I don't
get it.</t>
  </si>
  <si>
    <t>adorablyd
RT @OverTheMoonbat: @TruePundit
#Mueller #Comey #AndrewMcCabe -
#FBI #FBICorruption "#MeToo" #SexAbuseScandal
Recap: @True_Pundit As FBI…</t>
  </si>
  <si>
    <t>redschulte
RT @BrookeHavlik: Join us on 3/6
@OpenSociety for a conversation
on building transformative justice
in a #MeToo era with: asha bandele
@as…</t>
  </si>
  <si>
    <t>marciojmsilva
The global #MeToo  movement that
Harvey Weinstein unwittingly kicked
off is now claiming the company
he founded https://t.co/VtcME6WLaA</t>
  </si>
  <si>
    <t>killaz306
RT @OverTheMoonbat: @TruePundit
#Mueller #Comey #AndrewMcCabe -
#FBI #FBICorruption "#MeToo" #SexAbuseScandal
Recap: @True_Pundit As FBI…</t>
  </si>
  <si>
    <t>medecindelaam
RT @valerieCG: Depuis quelques
temps, la presse française dit
être en train de réaliser qu'il
s'est passé quelque chose avec
#metoo , qu'el…</t>
  </si>
  <si>
    <t>lizlorenc
#NeverAgain #GunControl #MarchForOurLives
#DACADreamers #LGBTQ #MeToo #BLM
#ChildrenOfColorMatter #POCMatter
#ImmigrantsMatter #WomenMatter
#ChildrenMatter #SeniorsMatter
#VetsMatter #SexualAssaults #ClimateChangeMatters
#WorkingPoorMatter #HealthcareMatters
#WeMatter #VOTE💙🌊 https://t.co/hF6lOVXsQS</t>
  </si>
  <si>
    <t>angelas_sacred
According to current statistics
one out of four women will likely
be sexually assaulted in her lifetime.
#MeToo #Timesup #Rape #SexualAssault
#US</t>
  </si>
  <si>
    <t>sam_h_kennedy
@Wersula @TonyHWindsor @abcnews
A lightbulb moment to country woman.
Yes, sexual harassment and abuse
is universal and men try very hard
to hide it and cover it up. #metoo</t>
  </si>
  <si>
    <t xml:space="preserve">tonyhwindsor
</t>
  </si>
  <si>
    <t xml:space="preserve">wersula
</t>
  </si>
  <si>
    <t>shreya_sg
We don't want to see more of #Metoo
, we want to see an abuse free
world.</t>
  </si>
  <si>
    <t>paritypledge
The real solution to sexual harassment
in the workplace? Gender-balanced
and radically-diverse leadership.
Our founder &amp;amp; CEO @cathrinstickney
has this to say: https://t.co/6NGwTUoelU.
#MeToo #TimesUp #ParityPledge https://t.co/VnhEGO8pLG</t>
  </si>
  <si>
    <t xml:space="preserve">cathrinstickney
</t>
  </si>
  <si>
    <t>p6mhh0hnriu7mue
RT @EjayKim1: #METOO #장자연 배우의 한맺힌
넋을 풀어주길 바라는 청원입니다. 많이 동참해주세요. https://t.co/qZUKCQEwvy</t>
  </si>
  <si>
    <t>cindy_52s
RT @NoahCRothman: Do yourself a
favor and read @DGreenbaum on how
Monica Lewinsky's responsible retrospectives
are moving the #metoo moment…</t>
  </si>
  <si>
    <t>indianagracexo
TW: Domestic Abuse Please help
me support other women in need,
I once was a victim and I know
that every dollar can make a difference
&amp;lt;3 #metoo #domesticviolence
#SurvivorPrivilege #YouOkSis #WhatWereYouWearing
#timesup https://t.co/bfY4EiwSpU</t>
  </si>
  <si>
    <t>susanlengauet
@about_scout @CPAC So ideology
somehow passes for what should
be common sense. How can #metoo
not be good for women? Gaslighting
has become so commonplace. SAD!!</t>
  </si>
  <si>
    <t xml:space="preserve">about_scout
</t>
  </si>
  <si>
    <t>jltangel1
RT @TheVipe: @about_scout @TVietor08
@CPAC The moderator's mind-bending
pretzel logic GOP-infused obfuscation
of #MeToo is almost as import…</t>
  </si>
  <si>
    <t>thevipe
@about_scout @TVietor08 @CPAC The
moderator's mind-bending pretzel
logic GOP-infused obfuscation of
#MeToo is almost as important as
Charen's critique. That woman was
there to get the whole discussion
back "on track" after Charen dropped
hard truth bombs on the room.</t>
  </si>
  <si>
    <t xml:space="preserve">tvietor08
</t>
  </si>
  <si>
    <t>nanncook
RT @OverTheMoonbat: @TruePundit
#Mueller #Comey #AndrewMcCabe -
#FBI #FBICorruption "#MeToo" #SexAbuseScandal
Recap: @True_Pundit As FBI…</t>
  </si>
  <si>
    <t>dinoy1230
Could be another #MeToo #AVID CEO
Louis Hernandez is replaced by
Jef Rosica due to violation of
conduct in a workplace #SpeakOut
#SpeakTrue @CNN</t>
  </si>
  <si>
    <t>lelliaju
RT @OnePunchiMickey: #Metoo 박정희
대학생들 옆에 끼고 술판 벌이고 유부녀 불러다 술 접대
시키고. 이정도면 무덤 다시 파야 하는거 아닙니까? 홍준표
김무성. 얘들도 정계 은퇴 시켜야 하고. 우리 #미투 운동
할거면 제대로…</t>
  </si>
  <si>
    <t>damnelectron
RT @valerieCG: Depuis quelques
temps, la presse française dit
être en train de réaliser qu'il
s'est passé quelque chose avec
#metoo , qu'el…</t>
  </si>
  <si>
    <t>vickibalfour
@JeannieSuk @RadInstitute @Harvard
@AMLwhere To date, the Harvard
Gazette has not responded to complaints
from women about their omission
of alum James Toback from their
#metoo article.</t>
  </si>
  <si>
    <t xml:space="preserve">amlwhere
</t>
  </si>
  <si>
    <t xml:space="preserve">harvard
</t>
  </si>
  <si>
    <t xml:space="preserve">radinstitute
</t>
  </si>
  <si>
    <t xml:space="preserve">jeanniesuk
</t>
  </si>
  <si>
    <t>alexkhan_kr
연예인에 대한 #Metoo 가 왜 일반인 입에서만 나오냐구?
기기레기들은 몰랐을까? 알지. 다 알지. 그런데 왜 가만있냐구?
차마 입에 담기도 싫은데. 피해자들 허벅지를 선배들과 PD
들과 감독들만 만졌겠어? 장자연 리스트 12명 중 2명은
언론 관계자 1명은 언론사 대표😱😡 김여진씨는 이런거
몰랐나?</t>
  </si>
  <si>
    <t>joe_rwa
RT @alexkhan_kr: 연예인에 대한 #Metoo
가 왜 일반인 입에서만 나오냐구? 기기레기들은 몰랐을까?
알지. 다 알지. 그런데 왜 가만있냐구? 차마 입에 담기도
싫은데. 피해자들 허벅지를 선배들과 PD 들과 감독들만
만졌겠어? 장자연 리…</t>
  </si>
  <si>
    <t>s88d293
RT @GuptillAnne: @NewYorker #SexualPredatorInChief
beginnings...#MeToo @realDonaldTrump
@IvankaTrump @jaredkushner @SenatorCollins
@Lindsey…</t>
  </si>
  <si>
    <t xml:space="preserve">lindsey
</t>
  </si>
  <si>
    <t xml:space="preserve">jaredkushner
</t>
  </si>
  <si>
    <t xml:space="preserve">newyorker
</t>
  </si>
  <si>
    <t>mtgeiger1184
What Monica Lewinsky learned from
#MeToo. https://t.co/1gcHU9xATI</t>
  </si>
  <si>
    <t>franciscah3
RT @TinaTinde: #MeToo #AidToo #Mansplaining
@NewYorker https://t.co/gyFFaW6xdj</t>
  </si>
  <si>
    <t>tinatinde
RT @Wolfe321: Radio host loses
job after sexual comments on teen
Olympian. But anyone who complained
is a “sexist crybaby.” #MeToo https:/…</t>
  </si>
  <si>
    <t>mielo0o
RT @luvyujoo: 일 때문에 시카고에 왔는데 가방에
분홍색 #MeToo 배지를 붙이고 다니는 여자들이 많이
눈에 띈다. 마주칠 때 마다 배지를 가리키며 “me too”
라고 말했는데, 그들도 아무 질문 없이 반갑게 웃어주며
“me too” 라…</t>
  </si>
  <si>
    <t>dscot41194
RT @MonicaLewinsky: #MeToo https://t.co/VWssdltU3n</t>
  </si>
  <si>
    <t>pipsuphoesdown
I’m happy ass slapping is fading
away from sports. I never understood
or liked it. #MeToo</t>
  </si>
  <si>
    <t>ianmcohen
@TODAYshow @PeterAlexander @IvankaTrump
Ivanka, why is it inappropriate?
Why don’t you believe the women?
#MeToo  You know what is inappropriate?
Your dad saying he’d be dating
you if you weren’t his daughter.
#DaddyIssues You and Jared working
in the White House is also inappropriate.
#Nepotism</t>
  </si>
  <si>
    <t>swoozyqyah
RT @IanMCohen: @TODAYshow @PeterAlexander
@IvankaTrump Ivanka, why is it
inappropriate? Why don’t you believe
the women? #MeToo  You know…</t>
  </si>
  <si>
    <t>hulseggemarjon
RT @BerkelNicolette: "Omdat de
overheid het goede voorbeeld moet
geven" ..... #rijkswaterstaat #RWS
#brandaris #metoo #pesten #seksuelein…</t>
  </si>
  <si>
    <t>berkelnicolette
"Omdat de overheid het goede voorbeeld
moet geven" ..... #rijkswaterstaat
#RWS #brandaris #metoo #pesten
#seksueleintimidatie https://t.co/TKWSZTctrI</t>
  </si>
  <si>
    <t>kingpeterking12
@BelindaJones68 seven #Barnaby
#MeToo's now. I bet there's more</t>
  </si>
  <si>
    <t>belindajones68
RT @KingPeterking12: @BelindaJones68
seven #Barnaby #MeToo's now. I
bet there's more</t>
  </si>
  <si>
    <t>blanketcrap
RT @KingPeterking12: @BelindaJones68
seven #Barnaby #MeToo's now. I
bet there's more</t>
  </si>
  <si>
    <t>daam_girl
RT @MauNieto: Estoy de acuerdo
en que el movimiento #MeToo no
debe convertirse en una cacería
de brujas, ni una batalla de credibilidad
ent…</t>
  </si>
  <si>
    <t>rebootbill
Monica Lewinsky: Emerging from
“the House of Gaslight” in the
Age of #MeToo https://t.co/3pwo1Iag6b</t>
  </si>
  <si>
    <t>diarioqro
#Mundo 🌎 | Corea del Sur se une
a campaña global #MeToo contra
violencia sexual → https://t.co/VUH6K8dGa6
https://t.co/ZFbnRAGbNQ</t>
  </si>
  <si>
    <t>escsearch
Read how the #MeToo movement has
dramatically changed executive
recruitment. Via @WestfairOnline.
#HR #CEO #leadership #talentsearch
#recruiting https://t.co/ISntghPAEH
https://t.co/aR4cmw05HU</t>
  </si>
  <si>
    <t xml:space="preserve">westfaironline
</t>
  </si>
  <si>
    <t>robertclaypool6
#MeToo. Lol the best 30 bucks I’ve
spent recently! https://t.co/Qc3znknvHp</t>
  </si>
  <si>
    <t>metooplace
Want to hear the songs from this
weekend? Check out our Spotify
playlist! https://t.co/kjz7Sqntsb
#metooplace #sundayplaylist #metoo
#metooplaceworship #worship #coloradochurch
#coloradospringschurch #church
#colorado #coloradosprings #coloradoworship
#coloradospringsworship https://t.co/C2kpEZjcu6</t>
  </si>
  <si>
    <t>sophia96235544
RT @OverTheMoonbat: @TruePundit
#Mueller #Comey #AndrewMcCabe -
#FBI #FBICorruption "#MeToo" #SexAbuseScandal
Recap: @True_Pundit As FBI…</t>
  </si>
  <si>
    <t>michelemariemm
RT @jeweljk: #MeToo and a future
of what I hope is a movement of
#NotMe. Let’s start a dialogue
for change https://t.co/c3IOds5fQM</t>
  </si>
  <si>
    <t>oksoa
RT @TinaTinde: #MeToo #AidToo #Mansplaining
@NewYorker https://t.co/gyFFaW6xdj</t>
  </si>
  <si>
    <t>00ger
RT @samnbk: Escribí sobre #MeToo
en México y algunas de las cuantas
“inquietudes” que siempre se tienen
al respecto. https://t.co/m5g3rrmr1E</t>
  </si>
  <si>
    <t>marty2634
Miami Herald hoax — Trump phones
it in — Michelle Obama memoir —
Monica's #MeToo Moment https://t.co/qydCpvmIRC</t>
  </si>
  <si>
    <t>muzzgun175
RT @popcorncola333: 당시 오달수는 매우
기수가 높은 연희단 선배였고, 잠시 얘기 좀 하자며 여관으로
데려가 성폭행했다고 함. #오달수 #성폭행피해자 #뉴스룸인터뷰
#metoo</t>
  </si>
  <si>
    <t>derekjohnbryant
RT @ConversationUK: How a new literary
form (the novel) often highlighted
the plight of working-class women
in 18th century #MeToo https://…</t>
  </si>
  <si>
    <t>bengalralph
@NFLPAFmrPlayers @DanSileoShow
@marshallfaulk Would that be the
#METOO HOF</t>
  </si>
  <si>
    <t xml:space="preserve">marshallfaulk
</t>
  </si>
  <si>
    <t xml:space="preserve">dansileoshow
</t>
  </si>
  <si>
    <t xml:space="preserve">nflpafmrplayers
</t>
  </si>
  <si>
    <t>blmlamarcus
RT @TonyaGJPrince: I will not support,
endorse, or take part in any #MeToo
project that doesn't properly credit,
consult, &amp;amp; somehow compens…</t>
  </si>
  <si>
    <t>syfywire
Read about ten survivors of sexual
assault in genre who demonstrate
the complexity of the #metoo movement.
https://t.co/EB8AiBOZIY https://t.co/iiwYcG4DhI</t>
  </si>
  <si>
    <t>roch_nrolla
RT @SyfyWire: Read about ten survivors
of sexual assault in genre who
demonstrate the complexity of the
#metoo movement. https://t.co/EB8Ai…</t>
  </si>
  <si>
    <t>pingkk__
RT @dailymoonjaein: 180226 미투 운동을
무겁게 받아들입니다. 피해 사실을 폭로한 피해자들의 용기에
경의를 표하며, 미투 운동을 적극 지지합니다. #문재인대통령
#MeToo https://t.co/pYsZBrs9LB</t>
  </si>
  <si>
    <t>pseudologichunt
"I think" Another Mongo who wants
to politicize #MeToo https://t.co/DjTbwb6Oy7</t>
  </si>
  <si>
    <t>red1echo
RT @OverTheMoonbat: @TruePundit
#Mueller #Comey #AndrewMcCabe -
#FBI #FBICorruption "#MeToo" #SexAbuseScandal
Recap: @True_Pundit As FBI…</t>
  </si>
  <si>
    <t>mariegrusell
Spring has finally sprung! Monica
Lewinsky: Emerging from “the House
of Gaslight” in the Age of #MeToo
https://t.co/AvN3YCTMti #strong
#impressive</t>
  </si>
  <si>
    <t>sonjavonlochow
RT @mariegrusell: Spring has finally
sprung! Monica Lewinsky: Emerging
from “the House of Gaslight” in
the Age of #MeToo https://t.co/AvN3Y…</t>
  </si>
  <si>
    <t>burianudo
RT @FrankBullitt39: Where are all
the “Feminists” #MeToo individuals
who banned grid girls in F1 &amp;amp;
MP’s in parliament saying women
used as…</t>
  </si>
  <si>
    <t>frauenfilmfest
RT @womenmakemovies: We're proud
to present our brand new catalog!
From #metoo, to the war on women's
health, to racism in the U.S.,
our ne…</t>
  </si>
  <si>
    <t>lashaunamonet
RT @HerCampusSFASU: “Yes, #metoo.
This is my story...” Your #mustread
Monday brought to you by Emily
Kimmich. #HCXO #badaxewomen #silence…</t>
  </si>
  <si>
    <t>rtdumb
RT @g0ldenkitty_: #metoo</t>
  </si>
  <si>
    <t>g0ldenkitty_
#metoo</t>
  </si>
  <si>
    <t>rtserf
RT @g0ldenkitty_: #metoo</t>
  </si>
  <si>
    <t>kt_mccoll
RT @KaceyKells: #Book KELLCEY by
Kacey Kells - #SexualAssault #MeToo
#Feminism #PTSD #Love #Canada #BritishColumbia
#UK #London #Rape #Suic…</t>
  </si>
  <si>
    <t>rtpork
RT @g0ldenkitty_: #metoo</t>
  </si>
  <si>
    <t>dannajackson
Monica Lewinsky: Emerging from
“the House of Gaslight” in the
Age of #MeToo https://t.co/V3IX2EqQH7</t>
  </si>
  <si>
    <t>egging1
RT @BerkelNicolette: "Omdat de
overheid het goede voorbeeld moet
geven" ..... #rijkswaterstaat #RWS
#brandaris #metoo #pesten #seksuelein…</t>
  </si>
  <si>
    <t>2213ja9
RT @abcnews: 'I'm not alone anymore':
Monica Lewinsky pens essay on #MeToo
movement (Pic: Reuters) https://t.co/YBykibKcwa
https://t.co/gD…</t>
  </si>
  <si>
    <t>tikimaximus
@davidalangrier Is that misogyny
and body shaming all in one tweet?
#Lowlife #MeToo</t>
  </si>
  <si>
    <t>sallystrange
The NRA's governance is shrouded
in secrecy - I wonder how many
#MeToo stories are hiding behind
that shroud. https://t.co/yR9M3VnSXt</t>
  </si>
  <si>
    <t>samhurtzg
RT @SallyStrange: The NRA's governance
is shrouded in secrecy - I wonder
how many #MeToo stories are hiding
behind that shroud. https://t.c…</t>
  </si>
  <si>
    <t>unitedpeoplesd
RT @TonyaGJPrince: I will not support,
endorse, or take part in any #MeToo
project that doesn't properly credit,
consult, &amp;amp; somehow compens…</t>
  </si>
  <si>
    <t>kassandra_fred
RT @BrookeHavlik: Join us on 3/6
@OpenSociety for a conversation
on building transformative justice
in a #MeToo era with: asha bandele
@as…</t>
  </si>
  <si>
    <t>god_usa_trump
RT @OverTheMoonbat: @TruePundit
#Mueller #Comey #AndrewMcCabe -
#FBI #FBICorruption "#MeToo" #SexAbuseScandal
Recap: @True_Pundit As FBI…</t>
  </si>
  <si>
    <t>katierosman
Remember Antioch College and its
1990 sexual consent policy that
was the mockery of SNL and the
world? #MeToo. I went back there
for a few days earlier this month.
https://t.co/yWmvYMnLLI</t>
  </si>
  <si>
    <t>mrrobertford
RT @katierosman: Remember Antioch
College and its 1990 sexual consent
policy that was the mockery of
SNL and the world? #MeToo. I went
back…</t>
  </si>
  <si>
    <t>smashy321
Le studio Weinstein se déclarera
en faillite - https://t.co/ZcuFkphRS5
#MeToo #MoiAussi</t>
  </si>
  <si>
    <t>itswanda
RT @TinaTinde: #MeToo #AidToo #Mansplaining
@NewYorker https://t.co/gyFFaW6xdj</t>
  </si>
  <si>
    <t>onebigham
@ldw106 @haskinstheodore @TheView
So you believe the #metoo movement
is selective. How do you decide
which ones to believe?</t>
  </si>
  <si>
    <t xml:space="preserve">haskinstheodore
</t>
  </si>
  <si>
    <t xml:space="preserve">ldw106
</t>
  </si>
  <si>
    <t>cas_coalition
"I always wondered, “Why has no
one asked if I am OK with this?”
https://t.co/UGleQeE1h5 #metoo
#titleix #MeTooK12</t>
  </si>
  <si>
    <t>rickysi16087724
RT @OverTheMoonbat: @TruePundit
#Mueller #Comey #AndrewMcCabe -
#FBI #FBICorruption "#MeToo" #SexAbuseScandal
Recap: @True_Pundit As FBI…</t>
  </si>
  <si>
    <t>christybis
How #MeToo Affects Dating in 2018
https://t.co/9bnaIgI3ne https://t.co/VmK4Iby1Za</t>
  </si>
  <si>
    <t>raimeygallant
RT @ajplus: South Korean President
Moon Jae-in has announced his support
for the #MeToo movement, urging
cases to be investigated and for
a…</t>
  </si>
  <si>
    <t>samholloway1
RT @BrookeHavlik: Join us on 3/6
@OpenSociety for a conversation
on building transformative justice
in a #MeToo era with: asha bandele
@as…</t>
  </si>
  <si>
    <t>bethconluz
#MeToo si yo contará todo lo vivido,
acosado y reiteró, muchas veces
un SI es por miedo a ser más violentada,
humillada y lastimada.</t>
  </si>
  <si>
    <t>anonymitygone
RT @jeweljk: #MeToo and a future
of what I hope is a movement of
#NotMe. Let’s start a dialogue
for change https://t.co/c3IOds5fQM</t>
  </si>
  <si>
    <t>joshyr_
RT @MauNieto: Estoy de acuerdo
en que el movimiento #MeToo no
debe convertirse en una cacería
de brujas, ni una batalla de credibilidad
ent…</t>
  </si>
  <si>
    <t>baldheadgyrl
I wish there were more female producers
in the music/radio industry that
could have mentored me when I was
coming up cuz.....Men. #MeToo 🙄</t>
  </si>
  <si>
    <t>caraotadigital
#CaraotaInvestiga #MeToo, el movimiento
que le quita supremacía al hombre
sobre la mujer; por @llabanero
https://t.co/w5UHQkZdo3</t>
  </si>
  <si>
    <t xml:space="preserve">llabanero
</t>
  </si>
  <si>
    <t>islact
@patutiva @MagiGibson Yes but eventually
the dam will burst like Rotherham
and they’ll be a wringing of hands
and defensive excuses and each
political party will try to blame
each other. Unbelievable after
#metoo</t>
  </si>
  <si>
    <t xml:space="preserve">magigibson
</t>
  </si>
  <si>
    <t xml:space="preserve">patutiva
</t>
  </si>
  <si>
    <t>sarahchensmall
Share this flyer, call Roth, visit
your class Dean #cancelhandler18
#TimesUp timesup #MeToo https://t.co/Uq8QkGCkok</t>
  </si>
  <si>
    <t>billbaker
@abaker08 sounds like a #MeToo
moment.</t>
  </si>
  <si>
    <t xml:space="preserve">abaker08
</t>
  </si>
  <si>
    <t>nrfreeborn
RT @Amy_Siskind: When #MeToo hit
CPAC: "What happened to me at CPAC
is the perfect illustration of
the collective experience of a
whole swa…</t>
  </si>
  <si>
    <t>222t
@NPR "Fear of stoking islamophobia"?
So that's ur excuse, hypocrite
leftist wretchedness, that's your
excuse?? U won't defend or protect
women under toxic-masculine islamist
attacks day in day out, &amp;amp; u
mollycoddle urself, the leftist
#metoo #feminist #WomensMarch2018
ppl w this excuse</t>
  </si>
  <si>
    <t>ywcausa
It is vital for all of us to consider
how selective empathy works to
create barriers to support and
resources for survivors of color.
"This discrepancy in empathy is,
in part, a question of what society
sees when they look at Black girls
and women." https://t.co/2IuxGmDMoo
#MeToo</t>
  </si>
  <si>
    <t>weekdayupdate
#SouthernSiriSays “Me too, y’all”
#MeToo</t>
  </si>
  <si>
    <t>rachelolding
Monica Lewinsky: Emerging from
“the House of Gaslight” in the
Age of #MeToo https://t.co/Ir1Sm7JcNt</t>
  </si>
  <si>
    <t>adinnora
RT @MauNieto: Estoy de acuerdo
en que el movimiento #MeToo no
debe convertirse en una cacería
de brujas, ni una batalla de credibilidad
ent…</t>
  </si>
  <si>
    <t>idunn0pe
This is NOT bravery! @MonicaLewinsky
was a VERY willing participant.
Even saving "the dress" and boasting
about it to friends. This is NOT
what the #metoo movement is about!
Shame on you #MonicaLewinsky !!</t>
  </si>
  <si>
    <t>darianmurray
The latest The Darian Murray Daily!
https://t.co/k7yAFFLsQD Thanks
to @blkMYmorris #thesquare #metoo</t>
  </si>
  <si>
    <t xml:space="preserve">blkmymorris
</t>
  </si>
  <si>
    <t>opensesami1
RT @harukoi2020: Spring 代表 山本潤がスピーカーとして出席したイベント「me
too からcharge へ」の記事です！ 熱気が伝わります😆❗
うねりを起こしましょう🙌 伊藤詩織さん出席の #metoo
シンポジウム、200人超え 出席者が語った #m…</t>
  </si>
  <si>
    <t>gauchenews
Does my non compliance of boycotting
or cancelling my #AmazonPrime make
me a bad liberal? I'd say it makes
me as much of a bad liberal as
@MargaretAtwood is a bad feminist
for advocating #dueprocess in the
wake of the, much needed and supported,
#MeToo movement. So, NO!</t>
  </si>
  <si>
    <t xml:space="preserve">margaretatwood
</t>
  </si>
  <si>
    <t>maryana29983592
RT @MonicaLewinsky: Me on #MeToo
#Timesup (...and some other thoughts)
for @VanityFair @VFHIVE https://t.co/u9Ta13RWqB</t>
  </si>
  <si>
    <t>tiacann
RT @lisatk: Here's what I have
to say about The Gate, its board,
and silence. #MeToo #Timesup #theatre
#Ireland #report #silence https://t…</t>
  </si>
  <si>
    <t>chi_sinfonietta
Check out Reena Esmail's perspective
on how she's working to inspire
the next generation of women composers
in this feature from Chicago Woman!
#MusicianMonday #WomeninMusic #MeToo
#Inspire https://t.co/qiP1ewfeyv</t>
  </si>
  <si>
    <t>gabriellecj
Please don't send me your PR emails
trying to monetise #MeToo. It's
gross and I'm not going to publish
an op-ed on your t-shirts</t>
  </si>
  <si>
    <t>gay_alcorn
RT @gabriellecj: Please don't send
me your PR emails trying to monetise
#MeToo. It's gross and I'm not
going to publish an op-ed on your
t-…</t>
  </si>
  <si>
    <t>realrachelsteel
@emilynussbaum Done to her? She
gave Bill head (and phone sex)
and got her executive kneepads.
How in the hell does Monica Lewinsky
qualify for the #Metoo movement?
She was an adult. She never said
Bill forced her or anything.</t>
  </si>
  <si>
    <t xml:space="preserve">emilynussbaum
</t>
  </si>
  <si>
    <t>womenunited9
Women United Now is the next phase
of the #MeToo movement. Now we
must #DemandRespect. Follow for
updates. https://t.co/xxmyVXod4K</t>
  </si>
  <si>
    <t>metoo_watchdawg
RT @WomenUnited9: Women United
Now is the next phase of the #MeToo
movement. Now we must #DemandRespect.
Follow for updates. https://t.co/x…</t>
  </si>
  <si>
    <t>bluelight02
RT @luvyujoo: 일 때문에 시카고에 왔는데 가방에
분홍색 #MeToo 배지를 붙이고 다니는 여자들이 많이
눈에 띈다. 마주칠 때 마다 배지를 가리키며 “me too”
라고 말했는데, 그들도 아무 질문 없이 반갑게 웃어주며
“me too” 라…</t>
  </si>
  <si>
    <t>lk_pennington
Monica Lewinsky: Emerging from
“the House of Gaslight” in the
Age of #MeToo https://t.co/bIwuUTqwV4</t>
  </si>
  <si>
    <t>scallopsrgreat
RT @LK_Pennington: Monica Lewinsky:
Emerging from “the House of Gaslight”
in the Age of #MeToo https://t.co/bIwuUTqwV4</t>
  </si>
  <si>
    <t>capatosta122
RT @MonicaLewinsky: Me on #MeToo
#Timesup (...and some other thoughts)
for @VanityFair @VFHIVE https://t.co/u9Ta13RWqB</t>
  </si>
  <si>
    <t>tyspirit
RT @KBSnews: #성추행·#성폭력 을 당했다는 각계의
#미투 (#MeToo) 폭로가 잇따르는 가운데 ‘사실 적시
#명예훼손죄’를 폐지해야 한다는 목소리가 나오고 있습니다.
https://t.co/vqEjxHVpzu https://t.co/Em…</t>
  </si>
  <si>
    <t>pubphilj
Teaching Ancient, Early Christian,
And Medieval History in the Era
of #MeToo: A Short Bibliography.
@SarahEBond. #relevantscholarship.
https://t.co/tqKYIuAEWW https://t.co/QlkEQKkSRz</t>
  </si>
  <si>
    <t xml:space="preserve">sarahebond
</t>
  </si>
  <si>
    <t>ontarioaudit
@robertbenzie @DrEricHoskins Does
he have a #metoo campaign against
him too?</t>
  </si>
  <si>
    <t xml:space="preserve">drerichoskins
</t>
  </si>
  <si>
    <t xml:space="preserve">robertbenzie
</t>
  </si>
  <si>
    <t>cs0886
RT @dailymoonjaein: 180226 미투 운동을
무겁게 받아들입니다. 피해 사실을 폭로한 피해자들의 용기에
경의를 표하며, 미투 운동을 적극 지지합니다. #문재인대통령
#MeToo https://t.co/pYsZBrs9LB</t>
  </si>
  <si>
    <t>jrpierce
Monica Lewinsky: Emerging from
“the House of Gaslight” in the
Age of #MeToo https://t.co/kN6WIoGTTt</t>
  </si>
  <si>
    <t>yezes
RT @MauNieto: Estoy de acuerdo
en que el movimiento #MeToo no
debe convertirse en una cacería
de brujas, ni una batalla de credibilidad
ent…</t>
  </si>
  <si>
    <t>pdugua
La #Weinstein Company dépose le
bilan #HarveyWeinstein #Metoo #GaucheCaviar
https://t.co/cdSWQl7Pu9 via @Figaro_Economie</t>
  </si>
  <si>
    <t xml:space="preserve">figaro_economie
</t>
  </si>
  <si>
    <t>helenbrosnan
Why Isn’t There a #MeToo for Imprisoned
Women? https://t.co/de9RkC4A9J
via @thecrimereport</t>
  </si>
  <si>
    <t xml:space="preserve">thecrimereport
</t>
  </si>
  <si>
    <t>hlods
RT @MonicaLewinsky: Me on #MeToo
#Timesup (...and some other thoughts)
for @VanityFair @VFHIVE https://t.co/u9Ta13RWqB</t>
  </si>
  <si>
    <t>stevyrino
@Thomas1774Paine Call in the Feminazis
and #MeToo</t>
  </si>
  <si>
    <t>kittens4milk
@GayRepublicSwag #MeToo https://t.co/Aiz5FsB9bn</t>
  </si>
  <si>
    <t xml:space="preserve">gayrepublicswag
</t>
  </si>
  <si>
    <t xml:space="preserve">bookviral
</t>
  </si>
  <si>
    <t>book_tribe
• Kellcey #Book #MeToo : "Abuse
in any form is not an easy subject
to write about for fear of the
melodramatic outweighingt the narrative
theme but Kells has struck an equitable
balance and many readers will be
grateful for her courage" (Book
Viral) https://t.co/6hqWqkKcpG
https://t.co/Gilf8ospUd</t>
  </si>
  <si>
    <t>rumsrite
RT @MonicaLewinsky: Me on #MeToo
#Timesup (...and some other thoughts)
for @VanityFair @VFHIVE https://t.co/u9Ta13RWqB</t>
  </si>
  <si>
    <t>aaaj_la
What #MeToo Means For Asian-American
Women In Hollywood https://t.co/mOSSRLG6Uf
via @scheng_</t>
  </si>
  <si>
    <t xml:space="preserve">scheng_
</t>
  </si>
  <si>
    <t>phe0nix1
I liked a @YouTube video https://t.co/dH2dNknjbU
Matt Damond Attacked By #MeToo
Harpies For Giving A Reality Check
("Its Gone Too</t>
  </si>
  <si>
    <t>trinity_hexagon
The latest Daily Hexagon! https://t.co/RqeC0NRsRF
#metoo</t>
  </si>
  <si>
    <t>madagaskal1
RT @Trinity_Hexagon: The latest
Daily Hexagon! https://t.co/RqeC0NRsRF
#metoo</t>
  </si>
  <si>
    <t>cindythequeen7
만약 대한민국에서 #metoo 운동으로 가해자에게 책임을
물어, 사직을 하게 된다면, 대다수의 업계는 여초 직장이
될것이다. 수면위로 드러나지 않은 것 뿐이지, 일어나지
않는게 아니다. 내가 듣고 겪은 것만 해도 일주일 꼬박써도
모자랄 정도.</t>
  </si>
  <si>
    <t>ayakourasawa
ツイキャスの録音を公開しているのでよかったら聞いてみて下さい。
#Metoo　について思うこと、モヤモヤ、これからどうすればいいのかを話しました。
https://t.co/ggmyde9EG9</t>
  </si>
  <si>
    <t>kinoko1027
RT @ayakourasawa: ツイキャスの録音を公開しているのでよかったら聞いてみて下さい。
#Metoo　について思うこと、モヤモヤ、これからどうすればいいのかを話しました。
https://t.co/ggmyde9EG9</t>
  </si>
  <si>
    <t>dsumma
RT @TheAdvocateMag: Can't wait!
#MeToo https://t.co/zbweTMtBW6</t>
  </si>
  <si>
    <t>theadvocatemag
Can't wait! #MeToo https://t.co/zbweTMtBW6</t>
  </si>
  <si>
    <t>santaviz
Monica Lewinsky: Emerging from
“the House of Gaslight” in the
Age of #MeToo https://t.co/z9DXJkSlK8</t>
  </si>
  <si>
    <t>isaiahlevi9_
Tenth Avenue North - Fighting For
You (Official Lyric Video) https://t.co/XUAV4xeaMo
via @YouTube #parklandstrong #neveragain
#qanon #wethepeople #nofear #metoo
#thegreatawakening #wethepeople</t>
  </si>
  <si>
    <t>bigdontee
RT @ecomandotca: I extremely proud
to present our #metoo #timesup
moment! The Toronto Chapter of
the Landscape Ontario Horticultural
Trade…</t>
  </si>
  <si>
    <t>pocotoeltrotiao
#MeToo Begins to Gain Traction
In South Korea's Entertainment
World https://t.co/2q158q2TLP https://t.co/Y5YAPwSQjk</t>
  </si>
  <si>
    <t>jefferyburkhead
Monica Lewinsky: Emerging from
“the House of Gaslight” in the
Age of #MeToo https://t.co/ubfXdnccn1</t>
  </si>
  <si>
    <t>michaelanewell_
This is the #Metoo era. Catherine
Marriott has done the right thing.
Shame the Nationals didn't. Intimidating
her by leaking her complaint has
backfired. Sorry guys. Those days
are over. #Barnabrute</t>
  </si>
  <si>
    <t>dicerod
Oscars close awards season darkened
by #MeToo cloud... https://t.co/DADePn8L7y
https://t.co/QNuNxxT3J5</t>
  </si>
  <si>
    <t>ecomandotca
I extremely proud to present our
#metoo #timesup moment! The Toronto
Chapter of the Landscape Ontario
Horticultural Trade Association
is hosting a sexual harassment
in the workplace seminar on March
1st 630 at the Latvian Centre.
https://t.co/Cvj1R74pR8 https://t.co/1yO8qPlbGz</t>
  </si>
  <si>
    <t>colettecello
RT @MonicaLewinsky: Me on #MeToo
#Timesup (...and some other thoughts)
for @VanityFair @VFHIVE https://t.co/u9Ta13RWqB</t>
  </si>
  <si>
    <t>guzifer007
Her boyfriend is now a part of
the #MeToo movement. https://t.co/djFY9HVXrn</t>
  </si>
  <si>
    <t>arifjamallodhi
RT @AFP: Monica Lewinsky said she
has drawn strength from the #MeToo
movement and revealed she received
a supportive message saying, "I'm
s…</t>
  </si>
  <si>
    <t>mike_archbold
@RenInOz @shoshpd @jaketapper I
respectfully disagree. My point
is rhetorical but I think it can
demonstrate a point. Had H won
and Chelsea been in her admin,
I have doubts that she would have
been asked the same question by
left media in the #metoo era. Post
is plea 4 honest journalism.</t>
  </si>
  <si>
    <t xml:space="preserve">shoshpd
</t>
  </si>
  <si>
    <t xml:space="preserve">reninoz
</t>
  </si>
  <si>
    <t>lunamonelle
Se puede acceder gratis a este
ebook sobre el #MeToo https://t.co/84CB6PMEF3</t>
  </si>
  <si>
    <t>gemis46
RT @lunamonelle: Se puede acceder
gratis a este ebook sobre el #MeToo
https://t.co/84CB6PMEF3</t>
  </si>
  <si>
    <t>kwangsukstangel
RT @3sami: #분노하자 #MeFirst #MeToo
#WithYou 정치🐶부터, '천인공노할 새빨간 희대의
정직한 연쇄사기꾼 무소유 잡범 스기야마 야키히로(月山 明博)
장로 영감님'도... https://t.co/XrVf5ug73g</t>
  </si>
  <si>
    <t>whatmollysaid
RT @MonicaLewinsky: Me on #MeToo
#Timesup (...and some other thoughts)
for @VanityFair @VFHIVE https://t.co/u9Ta13RWqB</t>
  </si>
  <si>
    <t>elonawashington
I'm happy @MonicaLewinsky is using
her voice. #metoo https://t.co/TTj4guu48A</t>
  </si>
  <si>
    <t>babyemi2
RT @innercitypress: Review: At
Geneva #HRC37, UNSG @AntonioGuterres
Brags of His Work in #Myanmar,
Ignores #Cameroon &amp;amp; India #MeToo
as with…</t>
  </si>
  <si>
    <t>mefromdaytoday
Really worth reading. And I really
felt why the ”I’m so sorry you
were so alone” comment meant so
much to her. She really was alone
in so many ways. Monica Lewinsky:
Emerging from “the House of Gaslight”
in the Age of #MeToo https://t.co/M2lpgVYzoX</t>
  </si>
  <si>
    <t>iamgaryallen
RT @MonicaLewinsky: Me on #MeToo
#Timesup (...and some other thoughts)
for @VanityFair @VFHIVE https://t.co/u9Ta13RWqB</t>
  </si>
  <si>
    <t>pj_un_jour
il y a encore quelques jours, on
parlait de scandales #MeToo, de
harcelement sexuel, de "libération
de la parole de la femme"... et
là, maintenant, on a "ça"... j'avoue
que je ne comprends pas ! https://t.co/fcl3wn0NNk</t>
  </si>
  <si>
    <t>annedkny
RT @PJ_un_jour: il y a encore quelques
jours, on parlait de scandales
#MeToo, de harcelement sexuel,
de "libération de la parole de
la fem…</t>
  </si>
  <si>
    <t>lowiepiro
#metoo</t>
  </si>
  <si>
    <t>baileygarner98
If you get tired &amp;amp; annoyed
of the #MeToo posts, I'm not sorry.
Imagine how tired &amp;amp; annoyed
victims are of rape culture.</t>
  </si>
  <si>
    <t>helautou
RT @baileygarner98: If you get
tired &amp;amp; annoyed of the #MeToo
posts, I'm not sorry. Imagine how
tired &amp;amp; annoyed victims are
of rape culture.</t>
  </si>
  <si>
    <t>nily
Great conversation with #Mindr
mamas about running for office,
my work in Albany advocating for
women and girls, and the future
of the #MeToo movement. Thanks
@sarahluxlee for having me! More
about Mindr here: https://t.co/N8YfuvzqXc
https://t.co/6vYAE6WYPJ</t>
  </si>
  <si>
    <t xml:space="preserve">sarahluxlee
</t>
  </si>
  <si>
    <t>piperanderson1
So so glad this conversation is
happening. Righting Carceral Feminism’s
Wrongs in a #MeToo Era https://t.co/kv1j5gNqoP
via @opensociety</t>
  </si>
  <si>
    <t>lilliana1017
RT @womenmakemovies: We're proud
to present our brand new catalog!
From #metoo, to the war on women's
health, to racism in the U.S.,
our ne…</t>
  </si>
  <si>
    <t>saint_morena
#JenniferLawrence #MeToo #Timesup
#HarveyWeinstein go to jail !!
https://t.co/BvKDIu0Spe</t>
  </si>
  <si>
    <t>victor_nordgren
Intressant Sala Kommuns rabiata
attack mot Medborgerlig Samling
https://t.co/xBSLM5UlpF via @YouTube
#svepol #migpol #svpol #svtopinion
#MeToo @chris_dulny @alhorngreni
@Gravdyrkare @paulinaneuding #svtagenda
#svtnyheter</t>
  </si>
  <si>
    <t xml:space="preserve">paulinaneuding
</t>
  </si>
  <si>
    <t xml:space="preserve">gravdyrkare
</t>
  </si>
  <si>
    <t xml:space="preserve">alhorngreni
</t>
  </si>
  <si>
    <t xml:space="preserve">chris_dulny
</t>
  </si>
  <si>
    <t>jwdavoll
RT @MonicaLewinsky: Me on #MeToo
#Timesup (...and some other thoughts)
for @VanityFair @VFHIVE https://t.co/u9Ta13RWqB</t>
  </si>
  <si>
    <t>kellyjwise
@KamalaHarris I am a 45 year old
native Californian and I am a #MeToo
...I have experienced sexual harassment
and discrimination in almost every
job I have ever had....from a law
office in Century City, a public
works department in Escondido,
a live theatre in Palm Springs,
the list goes on...</t>
  </si>
  <si>
    <t>vitaljosep71
RT @abc_es: Monica Lewinsky entona
el #MeToo y narra por primera vez
su encuentro con Bill Clinton https://t.co/1LkDOHjgh1
#Metoo</t>
  </si>
  <si>
    <t>jester1436
I don’t give a shit about either
actor, but acting like consensual
interactions are comparable to
harassment and assault is a much
more desperate attempt to discredit
the #MeToo movement in my mind.
🤷🏼‍♂️ https://t.co/9CQKM0tb6P</t>
  </si>
  <si>
    <t>weaponsfreee
@RobertGSilvermn @Red_Pleb @Twitter
@canarymission @TwitterSupport
Will you mute #metoo? I don't think
you'll appreciate what I have to
say about your kind. Drafting now.</t>
  </si>
  <si>
    <t xml:space="preserve">red_pleb
</t>
  </si>
  <si>
    <t xml:space="preserve">robertgsilvermn
</t>
  </si>
  <si>
    <t>akeelaahmed
The crisis of #MeToo in Muslim
communities https://t.co/5DYy4atzA5</t>
  </si>
  <si>
    <t>_prateekyadav_
Dreams From Her Eyelashes https://t.co/bcTgZHvksP
… #MeToo #Metoomovement #Feminism
https://t.co/LaTIknaUjB</t>
  </si>
  <si>
    <t>roserainelee
https://t.co/MTEsGAAGJZ #metoo
#talk #roserea https://t.co/QH7Hsdo42H</t>
  </si>
  <si>
    <t>piespeggy
RT @OverTheMoonbat: @TruePundit
#Mueller #Comey #AndrewMcCabe -
#FBI #FBICorruption "#MeToo" #SexAbuseScandal
Recap: @True_Pundit As FBI…</t>
  </si>
  <si>
    <t>haifons
@tcboyle I tend for a #metoo ,
but wouldn't we risk to get into
trouble with that hashtag?</t>
  </si>
  <si>
    <t xml:space="preserve">tcboyle
</t>
  </si>
  <si>
    <t>riley_beukema4
Every day I have to fight as my
nipples are constantly flicked
in the hallway #metoo https://t.co/39OpmKnTC8</t>
  </si>
  <si>
    <t>osteenzoey
RT @Riley_beukema4: Every day I
have to fight as my nipples are
constantly flicked in the hallway
#metoo https://t.co/39OpmKnTC8</t>
  </si>
  <si>
    <t>paul_0000
RT @WeToo_Japan: 【#MeToo から #WeToo
へ】 みなさん、はじめまして！ 私たちは、この度『#WeToo
Japan』を設立いたしました。 『#WeToo Japan』は、セクハラやパワハラ、一切の暴力を許さない「これから」を作っていくために、それ…</t>
  </si>
  <si>
    <t>ijefff
RT @MonicaLewinsky: Me on #MeToo
#Timesup (...and some other thoughts)
for @VanityFair @VFHIVE https://t.co/u9Ta13RWqB</t>
  </si>
  <si>
    <t>aviator300
RT @USAloveGOD: #Weinstein Company
to file for Bankruptcy following
sale-talk collapse #SexualPredator
#SexualAbuse #SexualAssault #MeToo…</t>
  </si>
  <si>
    <t>fiore_eterno
RT #シリア内戦 を停戦に導くには、国際社会の連帯が必要不可欠。
#地球LOVE同盟 今こそ繋がろう。私たちは世界市民だ。 顔も名前も知らないけれど、友達が苦しんでいる。
助けるのは当たり前。 一緒に声を上げよう。 #METOO</t>
  </si>
  <si>
    <t>camina0902
RT @fiore_eterno: RT #シリア内戦 を停戦に導くには、国際社会の連帯が必要不可欠。
#地球LOVE同盟 今こそ繋がろう。私たちは世界市民だ。 顔も名前も知らないけれど、友達が苦しんでいる。
助けるのは当たり前。 一緒に声を上げよう。 #METOO</t>
  </si>
  <si>
    <t>riotheatherrr
Monica Lewinsky: Emerging from
“the House of Gaslight” in the
Age of #MeToo https://t.co/iPJ9mrLtHe</t>
  </si>
  <si>
    <t>sweetsare
RT @riotheatherrr: Monica Lewinsky:
Emerging from “the House of Gaslight”
in the Age of #MeToo https://t.co/iPJ9mrLtHe</t>
  </si>
  <si>
    <t>henrydavis08
Well done: Monica Lewinsky: Emerging
from “the House of Gaslight” in
the Age of #MeToo https://t.co/aZ4wIaqIxW</t>
  </si>
  <si>
    <t>2027france
@tcatf_ Dixit @EugenieBastie qui
bosse pour @Le_Figaro qui en plus
d'être un très mauvais journal
est la propriété d'un marchand
d'armes. Quand l'hôpital se fout
de la charité avec un culot à toute
épreuve. 😱 #GunControlNow #MeToo
https://t.co/vU9o8lE3lN</t>
  </si>
  <si>
    <t xml:space="preserve">le_figaro
</t>
  </si>
  <si>
    <t xml:space="preserve">eugeniebastie
</t>
  </si>
  <si>
    <t xml:space="preserve">tcatf_
</t>
  </si>
  <si>
    <t>bnyaon
#Metoo 初めての就職先で、「付き合っている人はいるのか」「結婚はするのか」「子供を産むつもりか」と聞かれ、彼氏がいることを伝えると「当分セックスはするな」「仕事と結婚するつもりでいろ」等と言われた。</t>
  </si>
  <si>
    <t>imgenta
RT @BNyaon: #Metoo 初めての就職先で、「付き合っている人はいるのか」「結婚はするのか」「子供を産むつもりか」と聞かれ、彼氏がいることを伝えると「当分セックスはするな」「仕事と結婚するつもりでいろ」等と言われた。</t>
  </si>
  <si>
    <t>kimkimmwaters
RT @TheGoldWaterUS: #PedoWood Sex
Offender #HarveyWeinstein Files
for Bankruptcy #PedoGate #PedoGateNews
#MeToo #TimesUp #Weinstein #LAPD
#…</t>
  </si>
  <si>
    <t>no_oasis
RT @MauNieto: Estoy de acuerdo
en que el movimiento #MeToo no
debe convertirse en una cacería
de brujas, ni una batalla de credibilidad
ent…</t>
  </si>
  <si>
    <t>ljloch
Here’s why we need change - when
head of ethical standards is guilty
of #cyberbullying (anonymously
like most trolls), it shows the
huge undercurrent of those who
think this is ok. Time 4 change
is what #metoo is about. Now! https://t.co/ncZPqC6Q03</t>
  </si>
  <si>
    <t>leroy_ufc1231
RT @USAloveGOD: #Weinstein Company
to file for Bankruptcy following
sale-talk collapse #SexualPredator
#SexualAbuse #SexualAssault #MeToo…</t>
  </si>
  <si>
    <t>spadecarrier
Zick nicht rum #MeToo https://t.co/Qn4YCZSqPN</t>
  </si>
  <si>
    <t>vvallebla
RT @AristeguiOnline: Corea del
Sur se une a campaña global #MeToo
contra violencia sexual https://t.co/HUzkoen5gp
https://t.co/JCWzPK3I4F</t>
  </si>
  <si>
    <t>exclaimdotca
.@ALICEGLASS speaks out on Ethan
Kath and her role in #MeToo https://t.co/ND0QPylYuV</t>
  </si>
  <si>
    <t xml:space="preserve">aliceglass
</t>
  </si>
  <si>
    <t>jennabe15361971
@MurriBrielIL16 @1IronMan2018 @AgentHillResist
@2HawkEye2018 @CaptainsLog2O18
@ScarletAvengers @1WarMachine2018
@AgentCarter_SSR @natasharesists
@CapRogers2018 @BatmanResist @ItHasBegun2016
@CaptSisko2018 @trashpanda2018
@1SpiderMan2018 @CatWomanResists
@Wolv_2018 @Moondragon_1 @Scully2018
@Coulson_2017 @StormResist @NickFury2018
@American_Blonde @merylnyc @JRHorsting
@NotHoneyWest @QuoththeRaven2 @PepperResists
@AynRandPaulRyan @HowardStark2018
@Doctor12Resists @WWResists @Thor_ofMight
@Elastigirl2018 @iche_me @OriginalJLP
@LunaLuvgood2017 @13thDoctor2018
@EffieResists @jacksnowknows @PinkRavenRoth
@Lady_Pgh @MarvelResists @LauraBarton2018
@PleaseThink1776 @StarLordResists
@Kryten_42 @StarWarsResists @mystcole
@TPolResists Monica Lewinsky joined
the movement, making people really
question the #metoo whole thing.
Regret in the morning is not assault
or sexual harassment.</t>
  </si>
  <si>
    <t xml:space="preserve">tpolresists
</t>
  </si>
  <si>
    <t xml:space="preserve">mystcole
</t>
  </si>
  <si>
    <t xml:space="preserve">starwarsresists
</t>
  </si>
  <si>
    <t xml:space="preserve">kryten_42
</t>
  </si>
  <si>
    <t xml:space="preserve">starlordresists
</t>
  </si>
  <si>
    <t xml:space="preserve">pleasethink1776
</t>
  </si>
  <si>
    <t xml:space="preserve">laurabarton2018
</t>
  </si>
  <si>
    <t xml:space="preserve">marvelresists
</t>
  </si>
  <si>
    <t xml:space="preserve">lady_pgh
</t>
  </si>
  <si>
    <t xml:space="preserve">pinkravenroth
</t>
  </si>
  <si>
    <t xml:space="preserve">jacksnowknows
</t>
  </si>
  <si>
    <t xml:space="preserve">effieresists
</t>
  </si>
  <si>
    <t xml:space="preserve">13thdoctor2018
</t>
  </si>
  <si>
    <t xml:space="preserve">lunaluvgood2017
</t>
  </si>
  <si>
    <t xml:space="preserve">originaljlp
</t>
  </si>
  <si>
    <t xml:space="preserve">iche_me
</t>
  </si>
  <si>
    <t xml:space="preserve">elastigirl2018
</t>
  </si>
  <si>
    <t xml:space="preserve">thor_ofmight
</t>
  </si>
  <si>
    <t xml:space="preserve">wwresists
</t>
  </si>
  <si>
    <t xml:space="preserve">doctor12resists
</t>
  </si>
  <si>
    <t xml:space="preserve">howardstark2018
</t>
  </si>
  <si>
    <t xml:space="preserve">aynrandpaulryan
</t>
  </si>
  <si>
    <t xml:space="preserve">pepperresists
</t>
  </si>
  <si>
    <t xml:space="preserve">quoththeraven2
</t>
  </si>
  <si>
    <t xml:space="preserve">nothoneywest
</t>
  </si>
  <si>
    <t xml:space="preserve">jrhorsting
</t>
  </si>
  <si>
    <t xml:space="preserve">merylnyc
</t>
  </si>
  <si>
    <t xml:space="preserve">american_blonde
</t>
  </si>
  <si>
    <t xml:space="preserve">nickfury2018
</t>
  </si>
  <si>
    <t xml:space="preserve">stormresist
</t>
  </si>
  <si>
    <t xml:space="preserve">coulson_2017
</t>
  </si>
  <si>
    <t xml:space="preserve">scully2018
</t>
  </si>
  <si>
    <t xml:space="preserve">moondragon_1
</t>
  </si>
  <si>
    <t xml:space="preserve">wolv_2018
</t>
  </si>
  <si>
    <t xml:space="preserve">catwomanresists
</t>
  </si>
  <si>
    <t xml:space="preserve">1spiderman2018
</t>
  </si>
  <si>
    <t xml:space="preserve">trashpanda2018
</t>
  </si>
  <si>
    <t xml:space="preserve">captsisko2018
</t>
  </si>
  <si>
    <t xml:space="preserve">ithasbegun2016
</t>
  </si>
  <si>
    <t xml:space="preserve">batmanresist
</t>
  </si>
  <si>
    <t xml:space="preserve">caprogers2018
</t>
  </si>
  <si>
    <t xml:space="preserve">natasharesists
</t>
  </si>
  <si>
    <t xml:space="preserve">agentcarter_ssr
</t>
  </si>
  <si>
    <t xml:space="preserve">1warmachine2018
</t>
  </si>
  <si>
    <t xml:space="preserve">scarletavengers
</t>
  </si>
  <si>
    <t xml:space="preserve">2hawkeye2018
</t>
  </si>
  <si>
    <t xml:space="preserve">agenthillresist
</t>
  </si>
  <si>
    <t xml:space="preserve">1ironman2018
</t>
  </si>
  <si>
    <t xml:space="preserve">murribrielil16
</t>
  </si>
  <si>
    <t>madein8713
RT @dailymoonjaein: 180226 미투 운동을
무겁게 받아들입니다. 피해 사실을 폭로한 피해자들의 용기에
경의를 표하며, 미투 운동을 적극 지지합니다. #문재인대통령
#MeToo https://t.co/pYsZBrs9LB</t>
  </si>
  <si>
    <t>authorkimberley
THREAD dedicated to anyone complaining
about the #MeToo Movement. Stop
explaining how women should behave
or feel.</t>
  </si>
  <si>
    <t>antiquer48
RT @AuthorKimberley: THREAD dedicated
to anyone complaining about the
#MeToo Movement. Stop explaining
how women should behave or feel.</t>
  </si>
  <si>
    <t>fangirl31
RT @TheAdvocateMag: Can't wait!
#MeToo https://t.co/zbweTMtBW6</t>
  </si>
  <si>
    <t>kitmernick
RT @TheGoldWaterUS: #PedoWood Sex
Offender #HarveyWeinstein Files
for Bankruptcy #PedoGate #PedoGateNews
#MeToo #TimesUp #Weinstein #LAPD
#…</t>
  </si>
  <si>
    <t>lumroom
RT @lady_sullem: 한국 여성들이 #Metoo
#withyou 하는 것에 대부분 공감하고 동의하는 것이,
"안그래보이는 사람"에게 너무나 많은 배신을 당했기 때문에,
"그 사람이 그럴리 없어"하면서 2차 가해를 당하며 입다물어본
경험이 있…</t>
  </si>
  <si>
    <t>cutterkom
Über #metoo in Japan und Südkorea:
Auf einem weltweiten Gleichstellungsindex
sind die beiden Länder dreistellig...
https://t.co/tVURowBUwc</t>
  </si>
  <si>
    <t>tacostate
@wbaltv11 #hertoo #MeToo</t>
  </si>
  <si>
    <t xml:space="preserve">wbaltv11
</t>
  </si>
  <si>
    <t>capitalmexico
#MeToo ya tomó lugar en México,
estos han sido los errores del
movimiento desde su inicio. https://t.co/iV5iqQ2NuU
https://t.co/4n5XD96kdD</t>
  </si>
  <si>
    <t>economiahoymx
Corea del Sur se une a la campaña
#MeToo de esta manera https://t.co/8rYqvxMTiK
https://t.co/e7xF42rS5U</t>
  </si>
  <si>
    <t>boa_project
#mind #health Monica Lewinsky Opens
Up About the #MeToo Movement and
Being Diagnosed With PTSD: Lewinsky
wrote a powerful personal essay
for Vanity Fair reflecting on the
scandal. https://t.co/bhix2LNOr4
#boaproject #twt247 https://t.co/iEOYvXwVRn</t>
  </si>
  <si>
    <t>rashmidube
Excited to be asked to discuss
issues such as #GenderPayGap #Diversity
#womenonboards #Timesup #metoo
. #Leeds #internationalwomensday2018
https://t.co/wikyWl1lXK</t>
  </si>
  <si>
    <t>seanmaloney2
RT @RashmiDube: Excited to be asked
to discuss issues such as #GenderPayGap
#Diversity #womenonboards #Timesup
#metoo . #Leeds #internatio…</t>
  </si>
  <si>
    <t>77murphy3
@CBSLA @P1Domo #metoo</t>
  </si>
  <si>
    <t xml:space="preserve">p1domo
</t>
  </si>
  <si>
    <t xml:space="preserve">cbsla
</t>
  </si>
  <si>
    <t>willsheehan68
Well @TomClonan confesses past
sins! 😉 I now expect @BorderIrish
to have a #metoo moment in response!!
https://t.co/PMyLwZUVDP</t>
  </si>
  <si>
    <t xml:space="preserve">borderirish
</t>
  </si>
  <si>
    <t>tomclonan
RT @willsheehan68: Well @TomClonan
confesses past sins! 😉 I now expect
@BorderIrish to have a #metoo moment
in response!! https://t.co/PMyL…</t>
  </si>
  <si>
    <t>thepastorfred
While we support the #metoo movement
there are good men that respect
and honor women. Because of that
Bishop William Watson has started
a #notme movement for men and women
who do not sexually harass others,
but instead show honor and respect.
So... #notme!</t>
  </si>
  <si>
    <t>el_doncruz
Que gran gusto volver a fotografiar
a Natalia @lafourcade. Sus musas,
Los Macorinos y #metoo en esta
gran charla. ¡No se la pierda!
https://t.co/gNaXu21b2H</t>
  </si>
  <si>
    <t xml:space="preserve">lafourcade
</t>
  </si>
  <si>
    <t>aylasunny
RT @El_DonCruz: Que gran gusto
volver a fotografiar a Natalia
@lafourcade. Sus musas, Los Macorinos
y #metoo en esta gran charla. ¡No
se la…</t>
  </si>
  <si>
    <t>nellbound
Monica Lewinsky weighs in on the
#MeToo movement. Recommended read!
“One of the most inspiring aspects
of this newly energized movement
is the sheer number of women who
have spoken up in support of one
another.” Amen! ❤️❤️❤️ https://t.co/tMygHfBFuQ</t>
  </si>
  <si>
    <t>altfireaviation
I hear @IvankaTrump is coming out
with a new scent in her perfume
line. It's called " #MeToo except
when it involves any members of
my privileged family'</t>
  </si>
  <si>
    <t>mrsharrisonford
RT @AltFireAviation: I hear @IvankaTrump
is coming out with a new scent
in her perfume line. It's called
" #MeToo except when it involves
a…</t>
  </si>
  <si>
    <t>dynasty86
RT @kylebuchanan: Did #MeToo have
an effect on Oscar voting? One
new Academy member told us James
Franco lost her vote; another new
young v…</t>
  </si>
  <si>
    <t>pastorabharris
RT @AFP: Monica Lewinsky said she
has drawn strength from the #MeToo
movement and revealed she received
a supportive message saying, "I'm
s…</t>
  </si>
  <si>
    <t>hambrickro
RT @OverTheMoonbat: @TruePundit
#Mueller #Comey #AndrewMcCabe -
#FBI #FBICorruption "#MeToo" #SexAbuseScandal
Recap: @True_Pundit As FBI…</t>
  </si>
  <si>
    <t>nefouu
@Desiiah 😭 et puis il insiiiiiste.
Dis à Tata on va inscrire son chien
dans le registre #Metoo s'il continue
de forcer!</t>
  </si>
  <si>
    <t>desiiah
RT @nefouu: @Desiiah 😭 et puis
il insiiiiiste. Dis à Tata on va
inscrire son chien dans le registre
#Metoo s'il continue de forcer!</t>
  </si>
  <si>
    <t>6nsinvt
#VoteThemOut of office &amp;amp; choose
your #media wisely. Again it’s
@NicolleDWallace over Tapper. Choices
folks. #VoteThemOut #NeverAgain
#Parkland #Press #March4OurLives
#metoo #Timesup #RussiaGate</t>
  </si>
  <si>
    <t>nprparallels
RT @NPRGoatsandSoda: Have you heard
#MosqueMeToo? It's the #MeToo for
assault in Muslim holy spaces.
For many women, a trip to Mecca
is t…</t>
  </si>
  <si>
    <t>nprgoatsandsoda
Have you heard #MosqueMeToo? It's
the #MeToo for assault in Muslim
holy spaces. For many women, a
trip to Mecca is the holiest moment
of their lives. But for those who
are sexually assaulted while praying,
it quickly turns the journey into
a nightmare. https://t.co/q0MnNLk3Dq</t>
  </si>
  <si>
    <t>rshellybean
@AlyssaMastro44 @MonicaLewinsky
No. We cannot embrace her actions
and behavior as being a victim...not
when women's lives and livelihoods
are threatened and destroyed by
unwanted sexual advances every
day. You cannot change history...remember
the blue dress? Who does that?
No, you may not claim #MeToo.</t>
  </si>
  <si>
    <t xml:space="preserve">alyssamastro44
</t>
  </si>
  <si>
    <t>ccdnqsa
RT @OverTheMoonbat: @TruePundit
#Mueller #Comey #AndrewMcCabe -
#FBI #FBICorruption "#MeToo" #SexAbuseScandal
Recap: @True_Pundit As FBI…</t>
  </si>
  <si>
    <t>kfartist
RT @TheAdvocateMag: Can't wait!
#MeToo https://t.co/zbweTMtBW6</t>
  </si>
  <si>
    <t>usafirsttrump
RT @OverTheMoonbat: @TruePundit
#Mueller #Comey #AndrewMcCabe -
#FBI #FBICorruption "#MeToo" #SexAbuseScandal
Recap: @True_Pundit As FBI…</t>
  </si>
  <si>
    <t>truthandlove012
How about @bumble sending messages
that say “stay away from ppl who
don’t make you feel loved❤️” ONLY
to their female users. Obviously
implying that it’s always men to
blame...#sexist #manhating #feminism
#metoo #bumblemusthinkurinalowplaceinurlifeifuragirlonadatingapp</t>
  </si>
  <si>
    <t xml:space="preserve">bumble
</t>
  </si>
  <si>
    <t>deplorablekook
RT @OverTheMoonbat: @TruePundit
#Mueller #Comey #AndrewMcCabe -
#FBI #FBICorruption "#MeToo" #SexAbuseScandal
Recap: @True_Pundit As FBI…</t>
  </si>
  <si>
    <t>meganlovebug13
RT @EmilyKimmich: Yes, #metoo https://t.co/G1zlBczaVd
via @HerCampus. I have been staring
at the "post" button for 45 minutes
now trying to…</t>
  </si>
  <si>
    <t>nessie_horan
RT @HerCampusSFASU: “Yes, #metoo.
This is my story...” Your #mustread
Monday brought to you by Emily
Kimmich. #HCXO #badaxewomen #silence…</t>
  </si>
  <si>
    <t>zainabberry
RT @MonicaLewinsky: Me on #MeToo
#Timesup (...and some other thoughts)
for @VanityFair @VFHIVE https://t.co/u9Ta13RWqB</t>
  </si>
  <si>
    <t>cpoppinz
Why is the truth considered more
sinful than the cover ups? #MeToo</t>
  </si>
  <si>
    <t>parry2shawn
RT @USAloveGOD: #Weinstein Company
to file for Bankruptcy following
sale-talk collapse #SexualPredator
#SexualAbuse #SexualAssault #MeToo…</t>
  </si>
  <si>
    <t>fionalikes
RT @pccsbooks: Call for chapters.
#MeToo: Survivors of sexual violence
as counsellors and psychotherapists.
PCCS Books (2019). Information…</t>
  </si>
  <si>
    <t>trulyemilyyy
RT @meagandanielss: hey wilmy!!
come out to my #MeTooMarch on 3/25!!
purchase a $5 #MeToo shirt and
also get an exclusive sneak peak
from m…</t>
  </si>
  <si>
    <t>rebelliousmag
Q&amp;amp;A: Is #MeToo Reaching Society’s
Youngest Victims? https://t.co/i47mma1M5g
#Metoomovement https://t.co/nU5QtdCZix</t>
  </si>
  <si>
    <t>teedisme
@mrtimwalsh @KenGrimes9 @jeffgar41456759
@JUBILEE_7DOUBLE @enrico_picone
@god7steve @VanessaL43 @Punkin682
@ArnoldZiffle18 @staggerlee422
@kathy101252 @JimGagnon6 @lmchristi1
@Terri101092 @SteveMoniz1 @Beetlejuice7246
@mememayo96 @MrsGoodoz @Jmylea1
@MAGA_ARMY @wolfman682 @Baby___Del
@CarsandBoats1 @Squatch_XXL @TheROCK7246
@BrunoTheBridge @Goodoz @wagner_rob
@mimimayes13 @BobWessel64 @JameiRodger
#MeToo 😂😂</t>
  </si>
  <si>
    <t xml:space="preserve">jameirodger
</t>
  </si>
  <si>
    <t xml:space="preserve">bobwessel64
</t>
  </si>
  <si>
    <t xml:space="preserve">mimimayes13
</t>
  </si>
  <si>
    <t xml:space="preserve">wagner_rob
</t>
  </si>
  <si>
    <t xml:space="preserve">goodoz
</t>
  </si>
  <si>
    <t xml:space="preserve">brunothebridge
</t>
  </si>
  <si>
    <t xml:space="preserve">therock7246
</t>
  </si>
  <si>
    <t xml:space="preserve">squatch_xxl
</t>
  </si>
  <si>
    <t xml:space="preserve">carsandboats1
</t>
  </si>
  <si>
    <t xml:space="preserve">baby___del
</t>
  </si>
  <si>
    <t xml:space="preserve">wolfman682
</t>
  </si>
  <si>
    <t xml:space="preserve">maga_army
</t>
  </si>
  <si>
    <t xml:space="preserve">jmylea1
</t>
  </si>
  <si>
    <t xml:space="preserve">mrsgoodoz
</t>
  </si>
  <si>
    <t xml:space="preserve">mememayo96
</t>
  </si>
  <si>
    <t xml:space="preserve">beetlejuice7246
</t>
  </si>
  <si>
    <t xml:space="preserve">stevemoniz1
</t>
  </si>
  <si>
    <t xml:space="preserve">terri101092
</t>
  </si>
  <si>
    <t xml:space="preserve">lmchristi1
</t>
  </si>
  <si>
    <t xml:space="preserve">jimgagnon6
</t>
  </si>
  <si>
    <t xml:space="preserve">kathy101252
</t>
  </si>
  <si>
    <t xml:space="preserve">staggerlee422
</t>
  </si>
  <si>
    <t xml:space="preserve">arnoldziffle18
</t>
  </si>
  <si>
    <t xml:space="preserve">punkin682
</t>
  </si>
  <si>
    <t xml:space="preserve">vanessal43
</t>
  </si>
  <si>
    <t xml:space="preserve">god7steve
</t>
  </si>
  <si>
    <t xml:space="preserve">enrico_picone
</t>
  </si>
  <si>
    <t xml:space="preserve">jubilee_7double
</t>
  </si>
  <si>
    <t xml:space="preserve">jeffgar41456759
</t>
  </si>
  <si>
    <t xml:space="preserve">kengrimes9
</t>
  </si>
  <si>
    <t xml:space="preserve">mrtimwalsh
</t>
  </si>
  <si>
    <t>mmobaez
RT @MauNieto: Estoy de acuerdo
en que el movimiento #MeToo no
debe convertirse en una cacería
de brujas, ni una batalla de credibilidad
ent…</t>
  </si>
  <si>
    <t>njpcyji
Why Isn’t There a #MeToo for Imprisoned
Women? https://t.co/GDaIMMnLY4</t>
  </si>
  <si>
    <t>g_bost
RT @OverTheMoonbat: @TruePundit
#Mueller #Comey #AndrewMcCabe -
#FBI #FBICorruption "#MeToo" #SexAbuseScandal
Recap: @True_Pundit As FBI…</t>
  </si>
  <si>
    <t>paulavasan
Spurred by the #MeToo movement,
victims of child sexual abuse rally
outside @SenMartyGolden's office,
demanding support for a bill that
would give victims more time to
come forward and convict their
abuser. #KidsToo https://t.co/oj2mNnfXUS</t>
  </si>
  <si>
    <t xml:space="preserve">senmartygolden
</t>
  </si>
  <si>
    <t>fightbackbr
RT @PaulaVasan: Spurred by the
#MeToo movement, victims of child
sexual abuse rally outside @SenMartyGolden's
office, demanding support for…</t>
  </si>
  <si>
    <t>mango_fem77
RT @popcorncola333: 당시 오달수는 매우
기수가 높은 연희단 선배였고, 잠시 얘기 좀 하자며 여관으로
데려가 성폭행했다고 함. #오달수 #성폭행피해자 #뉴스룸인터뷰
#metoo</t>
  </si>
  <si>
    <t>demisexualducky
I mean personally I don't really
care for RoHo being on the show
but he and Becky do work well together
and it would get Liz out from under
the thumb of that evil bastard,
Franco. Also in the #MeToo era
that pairing is just wrong to have
on our screens #GH</t>
  </si>
  <si>
    <t>agatha79s
セクハラされたことコクるだけで、やれ嘘松だの騒ぎすぎだのって、ドンだけ低脳なヤツ多い国なんだろうな😞💨議員の杉田水脈なんかもさすがネトウヨ議員だけあって
#MeToo に反対だもんな😞💨</t>
  </si>
  <si>
    <t>miuellie
RT @Agatha79s: セクハラされたことコクるだけで、やれ嘘松だの騒ぎすぎだのって、ドンだけ低脳なヤツ多い国なんだろうな😞💨議員の杉田水脈なんかもさすがネトウヨ議員だけあって
#MeToo に反対だもんな😞💨</t>
  </si>
  <si>
    <t>j_m_fitzgerald
Rose McGowan supports Brendan Fraser’s
#MeToo moment: https://t.co/LLlNfSXkyh
via @YouTube</t>
  </si>
  <si>
    <t>groutenberg
@HuffPostPol @ivanka She is just
a big phony. I'm for #Metoo and
believe &amp;amp; support women coming
forward as long as it's not in
context with my dear daddy @realDonaldTrump
who we all know would be dating
me if he wasn't my father, at least
we think he's your father, isn't
he? Are we sure??</t>
  </si>
  <si>
    <t xml:space="preserve">ivanka
</t>
  </si>
  <si>
    <t>amymaiden
Thank you to everyone who joined
us for #metoo, but what next at
the Sydney Opera House last night.
What an incredible line up of speakers!
You can read my opening remarks
here: https://t.co/aVcKLvkfyE</t>
  </si>
  <si>
    <t>richardthewatts
RT @amymaiden: Thank you to everyone
who joined us for #metoo, but what
next at the Sydney Opera House
last night. What an incredible
line…</t>
  </si>
  <si>
    <t>violetsohee
RT @popcorncola333: 당시 오달수는 매우
기수가 높은 연희단 선배였고, 잠시 얘기 좀 하자며 여관으로
데려가 성폭행했다고 함. #오달수 #성폭행피해자 #뉴스룸인터뷰
#metoo</t>
  </si>
  <si>
    <t>marinabonnefoi
RT @valerieCG: Depuis quelques
temps, la presse française dit
être en train de réaliser qu'il
s'est passé quelque chose avec
#metoo , qu'el…</t>
  </si>
  <si>
    <t>saraclmt
RT @ajplus: South Korean President
Moon Jae-in has announced his support
for the #MeToo movement, urging
cases to be investigated and for
a…</t>
  </si>
  <si>
    <t>lorion
@BrandyZadrozny @thedailybeast
@nytimes @FBIWFO @AGSchneiderman
@patribotics @20committee Cohen
once bragged of “destroying” the
life of Sheena Monnin, a beauty
queen who in 2012 questioned the
legitimacy of Trump’s Miss USA
pageant. ALSO RT an account named
“surfersfortrump” that said of
then-Fox News host @megynkelly:
“We can gut her #metoo #TimesUp
@RVAwonk</t>
  </si>
  <si>
    <t xml:space="preserve">megynkelly
</t>
  </si>
  <si>
    <t xml:space="preserve">20committee
</t>
  </si>
  <si>
    <t xml:space="preserve">patribotics
</t>
  </si>
  <si>
    <t xml:space="preserve">fbiwfo
</t>
  </si>
  <si>
    <t xml:space="preserve">brandyzadrozny
</t>
  </si>
  <si>
    <t>marinkat
@sarahcuda @coinbase @PalantirTech
.@sarahcuda Tech is clearly pulling
up the rear here. If corporate
media &amp;amp; Hollywood are saying
"zero tolerance," it's high time
TECH follow suit. Pathetic but
not surprising. Thx for yr stellar
expose on how #EverydayHarassment
happens. #MeToo #Timesup</t>
  </si>
  <si>
    <t xml:space="preserve">berkeleyside
</t>
  </si>
  <si>
    <t xml:space="preserve">thomaspeel1
</t>
  </si>
  <si>
    <t xml:space="preserve">palantirtech
</t>
  </si>
  <si>
    <t xml:space="preserve">coinbase
</t>
  </si>
  <si>
    <t xml:space="preserve">sarahcuda
</t>
  </si>
  <si>
    <t>rehmanyasmin
RT @untamableshrews: Monica Lewinsky:
Emerging from “the House of Gaslight”
in the Age of #MeToo https://t.co/kWGnjM5QxK</t>
  </si>
  <si>
    <t>fightmediabias
@RalstonReports You are sexist.
#Metoo</t>
  </si>
  <si>
    <t xml:space="preserve">ralstonreports
</t>
  </si>
  <si>
    <t>iamdarylleon
RT @mzbadwolf: Yeah....I'm not
buying this #metoo from Monica.
She a willing and ready and bragged
about it!!! https://t.co/rA1lDFVTqN</t>
  </si>
  <si>
    <t>sccbarassn
The #MeToo ethos comes to California
judicial elections, writes @jawillick
https://t.co/sEw7AEoNS6 via @WSJOpinion</t>
  </si>
  <si>
    <t xml:space="preserve">wsjopinion
</t>
  </si>
  <si>
    <t>acarlson1018
RT @SCCBarAssn: The #MeToo ethos
comes to California judicial elections,
writes @jawillick https://t.co/sEw7AEoNS6
via @WSJOpinion</t>
  </si>
  <si>
    <t xml:space="preserve">jawillick
</t>
  </si>
  <si>
    <t>syriacham
RT @farnazfassihi: #Iran #women
rights activists create posters
for around #Tehran to educate against
men harassing #women. #MeToo https://…</t>
  </si>
  <si>
    <t>orejachica
Edwidge Danticat: espero que el
escándalo sexual de Oxfam en Haití
sea el #MeToo de las organizaciones
de ayuda... https://t.co/oRraJRQ4U4</t>
  </si>
  <si>
    <t>analuzvaladez
RT @orejachica: Edwidge Danticat:
espero que el escándalo sexual
de Oxfam en Haití sea el #MeToo
de las organizaciones de ayuda...
https://…</t>
  </si>
  <si>
    <t>paulnew2325
RT @OverTheMoonbat: @TruePundit
#Mueller #Comey #AndrewMcCabe -
#FBI #FBICorruption "#MeToo" #SexAbuseScandal
Recap: @True_Pundit As FBI…</t>
  </si>
  <si>
    <t>thescarofj
@kingchip #MeToo lol</t>
  </si>
  <si>
    <t xml:space="preserve">kingchip
</t>
  </si>
  <si>
    <t>meyrosen
RT @vonny_bravo: Still staring
into the abyss. We see you. #metoo
#timesup https://t.co/qnCvrkG6sX</t>
  </si>
  <si>
    <t>kayjo2015
The latest Kayla's Korner! https://t.co/W9GNZrkRLf
#smm #metoo</t>
  </si>
  <si>
    <t>qjinp
RT @bluehawaijamong: 결국 수십명을 성추행한
그 교수는 증거불충분으로 징계를 받지 않았다. 강간문화가
견고하게 자리잡은 사회에서 성폭력 피해자들은 권력을 등에
업은 가해자는 물론, 가해자편인 구조 그 자체와도 싸워야한다.
#metoo</t>
  </si>
  <si>
    <t>runiac2
@mericanbyforce @dbongino Calling
yourself ‘targeted’ is painting
yourself victimized just as much
as any #metoo movement.</t>
  </si>
  <si>
    <t xml:space="preserve">mericanbyforce
</t>
  </si>
  <si>
    <t>shinyeram69
RT @kimminseoyoung: 만화계 #Metoo
모든 피해자를 응원하며, 피해자를 단지 피해자1로만 바라보려는
시도를 거부한다. https://t.co/CsCJeyYkMk</t>
  </si>
  <si>
    <t>mirandambailey
Hollywood's indie film industry
is still waiting for a dose of
#MeToo https://t.co/qxjTc7RzYO
via @qz</t>
  </si>
  <si>
    <t xml:space="preserve">qz
</t>
  </si>
  <si>
    <t>diandralowe
Honestly, this #metoo shit has
gone way too far. You match on
Tinder, flirt for weeks, accept
transportation to another city,
enter a hotel room, engage in sexual
activity, have lunch, change rooms,
engage in MORE sexual activity
but it's rape? #IStandWithHedley</t>
  </si>
  <si>
    <t>recorriada
Very moved by this essay written
by Monica Lewinski on #metoo. I
also notice that three different
times in this she had qualifiers
that she wasn't blameless, and
I couldn't help but feel it was
twenty years of gaslighting speaking.
https://t.co/DtzfpQk8fK</t>
  </si>
  <si>
    <t>leeclarion
Students talk #MeToo and sexual
assault at recent Coffee, Cake
and Theology event https://t.co/q4DQlvTDfE
https://t.co/nxldVRSerH</t>
  </si>
  <si>
    <t>ska827
끝도없이 터지는 #metoo 이번엔 영화감독. 잘 나가는
여배우들은 모두 감독이랑 잤다네? 그렇다면? 에고 영화
정떨어진다. https://t.co/SvAvnnEjhm</t>
  </si>
  <si>
    <t>gongmudo2359
RT @ska827: 끝도없이 터지는 #metoo 이번엔
영화감독. 잘 나가는 여배우들은 모두 감독이랑 잤다네?
그렇다면? 에고 영화 정떨어진다. https://t.co/SvAvnnEjhm</t>
  </si>
  <si>
    <t>truthbetold_irl
RT @lisatk: Here's what I have
to say about The Gate, its board,
and silence. #MeToo #Timesup #theatre
#Ireland #report #silence https://t…</t>
  </si>
  <si>
    <t>melissa31920880
RT @OverTheMoonbat: @TruePundit
#Mueller #Comey #AndrewMcCabe -
#FBI #FBICorruption "#MeToo" #SexAbuseScandal
Recap: @True_Pundit As FBI…</t>
  </si>
  <si>
    <t>kclynne27
@nikkirojo4life Also to presume
that this person knows anything
about their RL relationship is
outrageous and annoying and also
a disgrace to the actual #metoo
movement.</t>
  </si>
  <si>
    <t xml:space="preserve">nikkirojo4life
</t>
  </si>
  <si>
    <t>kimkk0buk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</si>
  <si>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eldacantu
RT @NPRGoatsandSoda: Have you heard
#MosqueMeToo? It's the #MeToo for
assault in Muslim holy spaces.
For many women, a trip to Mecca
is t…</t>
  </si>
  <si>
    <t>maryilaward
#MeToo and the Onslaught of Sexual
Harassment Training Requests: https://t.co/MtJMRwZmiY
#HR #WorkplaceTraining https://t.co/hquwyYXvJZ</t>
  </si>
  <si>
    <t>awbolympia
AWB's Wednesday seminar: Anti-Harassment
Training and Investigations in
the Era of #MeToo. Details and
registration: https://t.co/jSc6AhHmJD.
Continuing ed credits available
upon request. https://t.co/8nJyNcqeyy</t>
  </si>
  <si>
    <t>xagathon
Wie wäre es mit #metoo in der #Moschee?
https://t.co/GMEBtgsFF6</t>
  </si>
  <si>
    <t>mdemulher
Ela também falou sobre a importância
do movimento de mulheres, como
#MeToo e #TimesUp, na sua vida.
(via CLAUDIA... https://t.co/zCTH5ROs0U</t>
  </si>
  <si>
    <t>joesmithnbc
RT @OverTheMoonbat: @TruePundit
#Mueller #Comey #AndrewMcCabe -
#FBI #FBICorruption "#MeToo" #SexAbuseScandal
Recap: @True_Pundit As FBI…</t>
  </si>
  <si>
    <t>cheeseman1984
@CNN Bitch you made a choice. You
decided to blow the President with
full@knowledge of the consequences.
Don’t try to play that #metoo shit
to justify your actions. America
the land full of people who refuse
to take reposting for their own
actions.</t>
  </si>
  <si>
    <t>poup69
RT @valerieCG: Depuis quelques
temps, la presse française dit
être en train de réaliser qu'il
s'est passé quelque chose avec
#metoo , qu'el…</t>
  </si>
  <si>
    <t>cbcradioq
Canadian Heritage Minister @melaniejoly
stopped by recently and shared
her thoughts on the #MeToo movement.
Watch her full interview https://t.co/m2YzQEzGv3
https://t.co/CSic4pyF8J</t>
  </si>
  <si>
    <t xml:space="preserve">melaniejoly
</t>
  </si>
  <si>
    <t>gircontact
RT @cbcradioq: Canadian Heritage
Minister @melaniejoly stopped by
recently and shared her thoughts
on the #MeToo movement. Watch her
full i…</t>
  </si>
  <si>
    <t>thegeeoffdigest
Asia's #metoo movement continues
in South Korea. https://t.co/yRd31YeP3H</t>
  </si>
  <si>
    <t>enews
Monica Lewinsky Pens Powerful Essay
on #MeToo Movement and Bill Clinton
Scandal https://t.co/sGXDmiMoF5</t>
  </si>
  <si>
    <t>rdtbook
RT @mercnews: With #MeToo, Monica
Lewinsky now sees Bill Clinton’s
‘gross abuse of power’ https://t.co/Pm5QVzg2Xd
https://t.co/PMlT0cASKr</t>
  </si>
  <si>
    <t>cowboy__jesse01
RT @jeweljk: #MeToo and a future
of what I hope is a movement of
#NotMe. Let’s start a dialogue
for change https://t.co/c3IOds5fQM</t>
  </si>
  <si>
    <t>lumiereduciel
To all the guys saying 'the new
Lara Croft's boobs aren't big enough'
I bet you're the ones crying 'not
all men' #NotAllMen #maletears
#laracroft #sexism #timesup #metoo
https://t.co/JYyS0YODSX</t>
  </si>
  <si>
    <t>rc_ml
Des Oscars teintés par #MeToo et
l’affaire Weinstein: #agenda avec
@StephaneLeclair, @dlessard1947
et @VGaudreau. https://t.co/emCABhKVt5
https://t.co/0C8QXWgRlg</t>
  </si>
  <si>
    <t xml:space="preserve">vgaudreau
</t>
  </si>
  <si>
    <t xml:space="preserve">dlessard1947
</t>
  </si>
  <si>
    <t xml:space="preserve">stephaneleclair
</t>
  </si>
  <si>
    <t>moeru_bl
RT @circuswoman: 한국여성단체연합 #metoo
운동 긴급토론회 질문자분 중에,나꼼수지지자모임에서 만난
이에게 준간강피해를 당한 피해자분께서 발언하셨다.가해자새끼가
새누리당에서 보낸 꽃뱀인줄 알았다는 말을 하며 그 김어준식
정치프레임으로…</t>
  </si>
  <si>
    <t>planet_belfast
RT @MonicaLewinsky: Me on #MeToo
#Timesup (...and some other thoughts)
for @VanityFair @VFHIVE https://t.co/u9Ta13RWqB</t>
  </si>
  <si>
    <t>bananahoe
RT @ajplus: South Korean President
Moon Jae-in has announced his support
for the #MeToo movement, urging
cases to be investigated and for
a…</t>
  </si>
  <si>
    <t>cairnguidance
New blog post by @liz_cairn: Supporting
K-12 Schools to #TeachThem in a
Time of #MeToo https://t.co/Q2SAgGRvUo
#SexEd #SexualHealth @AdvocatesTweets
@SIECUS</t>
  </si>
  <si>
    <t xml:space="preserve">siecus
</t>
  </si>
  <si>
    <t xml:space="preserve">advocatestweets
</t>
  </si>
  <si>
    <t xml:space="preserve">liz_cairn
</t>
  </si>
  <si>
    <t>treandadukes
@ujy71908023 @Lawrence And yet
here you still are! You poor little
tink tink, the scary lady threatened
me! I guess you get a #metoo https://t.co/vv8ojz4DDB</t>
  </si>
  <si>
    <t xml:space="preserve">ujy71908023
</t>
  </si>
  <si>
    <t>grainnsg
RT @lisatk: Here's what I have
to say about The Gate, its board,
and silence. #MeToo #Timesup #theatre
#Ireland #report #silence https://t…</t>
  </si>
  <si>
    <t>rashidaldosari
RT @AFP: Monica Lewinsky said she
has drawn strength from the #MeToo
movement and revealed she received
a supportive message saying, "I'm
s…</t>
  </si>
  <si>
    <t xml:space="preserve">voteout2018
</t>
  </si>
  <si>
    <t xml:space="preserve">robmichaelson
</t>
  </si>
  <si>
    <t>minsumi77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</si>
  <si>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vc_watcher
Monica Lewinsky: Emerging from
“the House of Gaslight” in the
Age of #MeToo | V… https://t.co/jSQBm604sL,
see more https://t.co/zl7xd8Wx9c</t>
  </si>
  <si>
    <t>laniep
RT @pccsbooks: Call for chapters.
#MeToo: Survivors of sexual violence
as counsellors and psychotherapists.
PCCS Books (2019). Information…</t>
  </si>
  <si>
    <t>omelete
Jennifer Lawrence fará série documental
sobre os movimentos #MeToo e Time’s
Up https://t.co/q6fLGSFBRd https://t.co/wKBm91Vv2A</t>
  </si>
  <si>
    <t>lawrencsexy
RT @omelete: Jennifer Lawrence
fará série documental sobre os
movimentos #MeToo e Time’s Up https://t.co/q6fLGSFBRd
https://t.co/wKBm91Vv2A</t>
  </si>
  <si>
    <t>dondorey1
RT @mercnews: With #MeToo, Monica
Lewinsky now sees Bill Clinton’s
‘gross abuse of power’ https://t.co/Pm5QVzg2Xd
https://t.co/PMlT0cASKr</t>
  </si>
  <si>
    <t>conceptgrp
#MeToo | Lewinsky tags Clinton
affair an ‘abuse of power’ https://t.co/oUXgVu2MXW</t>
  </si>
  <si>
    <t>9pt
The latest Business News! https://t.co/qnqPHRFJfh
#mwc18 #metoo</t>
  </si>
  <si>
    <t>michelalonzod
¿Arrancamos con el #MeToo en RD?
https://t.co/aEzZCXlnRm</t>
  </si>
  <si>
    <t>triglicerido
RT @MichelAlonzoD: ¿Arrancamos
con el #MeToo en RD? https://t.co/aEzZCXlnRm</t>
  </si>
  <si>
    <t>homomagnolia
RT @BrookeHavlik: Join us on 3/6
@OpenSociety for a conversation
on building transformative justice
in a #MeToo era with: asha bandele
@as…</t>
  </si>
  <si>
    <t>signewenneberg
Monica Lewinsky: Emerging from
“the House of Gaslight” in the
Age of #MeToo https://t.co/MU3GfibAmA</t>
  </si>
  <si>
    <t>dateaninmate
@getongab Its also allowed against
women in #Germany which was on
the #120dB #Womensmarch in Berlin
to speaking out against the rising
#rape, #gangrape and #knifeattack
rates since our #Merkel invited
the entire #thirdworld to flood
our #borders .. #Frauenmarsch #Berlin
#Metoo</t>
  </si>
  <si>
    <t xml:space="preserve">getongab
</t>
  </si>
  <si>
    <t>restartcorea
RT @KBSnews: #성추행·#성폭력 을 당했다는 각계의
#미투 (#MeToo) 폭로가 잇따르는 가운데 ‘사실 적시
#명예훼손죄’를 폐지해야 한다는 목소리가 나오고 있습니다.
https://t.co/vqEjxHVpzu https://t.co/Em…</t>
  </si>
  <si>
    <t>ishiitakaaki
批判があったので一応コメントを。私は男性が優越的地位を背景に女性に性的嫌がらせをすることは断じて許せません。　#metoo　をその点で肯定します。が日本であやしげなＳさんとかＨさんを神輿にするのは社会運動として大多数がそっぽ向く失敗です。政治運動家には「神輿は軽くてパーがいい」のか？
https://t.co/nxpvlW25U7</t>
  </si>
  <si>
    <t>1999minazuki4ka
RT @ishiitakaaki: 批判があったので一応コメントを。私は男性が優越的地位を背景に女性に性的嫌がらせをすることは断じて許せません。　#metoo　をその点で肯定します。が日本であやしげなＳさんとかＨさんを神輿にするのは社会運動として大多数がそっぽ向く失敗です。政治…</t>
  </si>
  <si>
    <t>eliza1581
Monica Lewinsky: Emerging from
“the House of Gaslight” in the
Age of #MeToo https://t.co/owufEPWLC6</t>
  </si>
  <si>
    <t>josepertusafm
Brendan Fraser se suma al #meToo
y denuncia que fue víctima de abusos
sexuales. Esta noticia sobre #cine
y más, en @HllywdLand_cope https://t.co/DqxXEPdUWy</t>
  </si>
  <si>
    <t>freedm_of_spch
Hey Ivanka, honey, this one is
for you @IvankaTrump Asking for
a friend... #Complicit #StormyDaniels
#MeToo #Cohen #IvankaTrump https://t.co/w0tiK2mNNS</t>
  </si>
  <si>
    <t>GraphSource░TwitterSearch▓GraphTerm░#metoo</t>
  </si>
  <si>
    <t>tweet</t>
  </si>
  <si>
    <t>date</t>
  </si>
  <si>
    <t>text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</si>
</sst>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00"/>
    <numFmt numFmtId="167" formatCode="0.000"/>
  </numFmts>
  <fonts count="12"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11"/>
      <color theme="1"/>
      <name val="Calibri"/>
      <scheme val="minor"/>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1" fillId="0" borderId="0" applyNumberFormat="0" applyFill="0" applyBorder="0" applyAlignment="0" applyProtection="0"/>
  </cellStyleXfs>
  <cellXfs count="118">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0"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 fontId="10" fillId="9" borderId="5" xfId="0" applyNumberFormat="1" applyFont="1" applyFill="1" applyBorder="1"/>
    <xf numFmtId="0" fontId="10" fillId="9" borderId="6" xfId="0" applyNumberFormat="1" applyFont="1" applyFill="1" applyBorder="1"/>
    <xf numFmtId="0" fontId="10" fillId="9" borderId="5" xfId="0" applyNumberFormat="1" applyFont="1" applyFill="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0"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0"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1" fillId="0" borderId="0" xfId="9" applyAlignment="1"/>
    <xf numFmtId="0" fontId="11" fillId="0" borderId="0" xfId="9" applyFill="1" applyAlignment="1"/>
    <xf numFmtId="0" fontId="0" fillId="0" borderId="0" xfId="0" quotePrefix="1" applyAlignment="1"/>
    <xf numFmtId="0" fontId="0" fillId="0" borderId="0" xfId="0" quotePrefix="1" applyFill="1" applyAlignment="1"/>
    <xf numFmtId="1" fontId="10"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0" fillId="4" borderId="11" xfId="5" applyNumberFormat="1" applyFont="1" applyBorder="1" applyAlignment="1"/>
    <xf numFmtId="167" fontId="10"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49" fontId="11" fillId="0" borderId="0" xfId="9" applyNumberFormat="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xf numFmtId="20" fontId="0" fillId="0" borderId="0" xfId="0" applyNumberFormat="1" applyFill="1" applyAlignment="1"/>
    <xf numFmtId="0" fontId="11" fillId="5" borderId="1" xfId="9" applyNumberFormat="1" applyFill="1" applyBorder="1" applyAlignment="1"/>
    <xf numFmtId="0" fontId="0" fillId="0" borderId="0" xfId="0" applyFill="1" applyBorder="1" applyAlignment="1"/>
    <xf numFmtId="0" fontId="11" fillId="0" borderId="0" xfId="9" applyFill="1" applyBorder="1" applyAlignment="1"/>
    <xf numFmtId="22" fontId="0" fillId="0" borderId="0" xfId="0" applyNumberFormat="1" applyFill="1" applyBorder="1" applyAlignment="1"/>
    <xf numFmtId="0" fontId="11" fillId="5" borderId="11" xfId="9" applyNumberFormat="1" applyFill="1" applyBorder="1" applyAlignment="1"/>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59">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158"/>
      <tableStyleElement type="headerRow" dxfId="157"/>
    </tableStyle>
    <tableStyle name="NodeXL Table" pivot="0" count="1">
      <tableStyleElement type="headerRow" dxfId="15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3" Type="http://schemas.openxmlformats.org/officeDocument/2006/relationships/customXml" Target="../customXml/item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Metrics'!$D$2:$D$57</c:f>
              <c:numCache>
                <c:formatCode>#,##0.00</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6">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cat>
          <c:val>
            <c:numRef>
              <c:f>'Overall Metrics'!$E$2:$E$57</c:f>
              <c:numCache>
                <c:formatCode>General</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val>
          <c:extLst xmlns:c16r2="http://schemas.microsoft.com/office/drawing/2015/06/chart">
            <c:ext xmlns:c16="http://schemas.microsoft.com/office/drawing/2014/chart" uri="{C3380CC4-5D6E-409C-BE32-E72D297353CC}">
              <c16:uniqueId val="{00000000-83AB-4092-8D70-53441E8918CA}"/>
            </c:ext>
          </c:extLst>
        </c:ser>
        <c:dLbls>
          <c:showLegendKey val="0"/>
          <c:showVal val="0"/>
          <c:showCatName val="0"/>
          <c:showSerName val="0"/>
          <c:showPercent val="0"/>
          <c:showBubbleSize val="0"/>
        </c:dLbls>
        <c:gapWidth val="0"/>
        <c:axId val="-2126377520"/>
        <c:axId val="-2127173728"/>
      </c:barChart>
      <c:catAx>
        <c:axId val="-2126377520"/>
        <c:scaling>
          <c:orientation val="minMax"/>
        </c:scaling>
        <c:delete val="1"/>
        <c:axPos val="b"/>
        <c:title>
          <c:tx>
            <c:rich>
              <a:bodyPr/>
              <a:lstStyle/>
              <a:p>
                <a:pPr>
                  <a:defRPr/>
                </a:pPr>
                <a:r>
                  <a:rPr lang="en-US"/>
                  <a:t>Degree</a:t>
                </a:r>
              </a:p>
            </c:rich>
          </c:tx>
          <c:layout>
            <c:manualLayout>
              <c:xMode val="edge"/>
              <c:yMode val="edge"/>
              <c:x val="0.441075645595452"/>
              <c:y val="0.834795360257388"/>
            </c:manualLayout>
          </c:layout>
          <c:overlay val="0"/>
        </c:title>
        <c:numFmt formatCode="#,##0.00" sourceLinked="1"/>
        <c:majorTickMark val="out"/>
        <c:minorTickMark val="none"/>
        <c:tickLblPos val="none"/>
        <c:crossAx val="-2127173728"/>
        <c:crosses val="autoZero"/>
        <c:auto val="1"/>
        <c:lblAlgn val="ctr"/>
        <c:lblOffset val="100"/>
        <c:noMultiLvlLbl val="0"/>
      </c:catAx>
      <c:valAx>
        <c:axId val="-21271737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2126377520"/>
        <c:crosses val="autoZero"/>
        <c:crossBetween val="between"/>
      </c:valAx>
    </c:plotArea>
    <c:plotVisOnly val="0"/>
    <c:dispBlanksAs val="gap"/>
    <c:showDLblsOverMax val="0"/>
  </c:chart>
  <c:printSettings>
    <c:headerFooter/>
    <c:pageMargins b="0.750000000000015" l="0.700000000000001" r="0.700000000000001" t="0.75000000000001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Metrics'!$F$2:$F$57</c:f>
              <c:numCache>
                <c:formatCode>#,##0.00</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6">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cat>
          <c:val>
            <c:numRef>
              <c:f>'Overall Metrics'!$G$2:$G$57</c:f>
              <c:numCache>
                <c:formatCode>General</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val>
          <c:extLst xmlns:c16r2="http://schemas.microsoft.com/office/drawing/2015/06/chart">
            <c:ext xmlns:c16="http://schemas.microsoft.com/office/drawing/2014/chart" uri="{C3380CC4-5D6E-409C-BE32-E72D297353CC}">
              <c16:uniqueId val="{00000000-56AA-450D-8107-687B40D2F110}"/>
            </c:ext>
          </c:extLst>
        </c:ser>
        <c:dLbls>
          <c:showLegendKey val="0"/>
          <c:showVal val="0"/>
          <c:showCatName val="0"/>
          <c:showSerName val="0"/>
          <c:showPercent val="0"/>
          <c:showBubbleSize val="0"/>
        </c:dLbls>
        <c:gapWidth val="0"/>
        <c:axId val="-2127087360"/>
        <c:axId val="-2127082336"/>
      </c:barChart>
      <c:catAx>
        <c:axId val="-2127087360"/>
        <c:scaling>
          <c:orientation val="minMax"/>
        </c:scaling>
        <c:delete val="1"/>
        <c:axPos val="b"/>
        <c:title>
          <c:tx>
            <c:rich>
              <a:bodyPr/>
              <a:lstStyle/>
              <a:p>
                <a:pPr>
                  <a:defRPr/>
                </a:pPr>
                <a:r>
                  <a:rPr lang="en-US"/>
                  <a:t>In-Degree</a:t>
                </a:r>
              </a:p>
            </c:rich>
          </c:tx>
          <c:layout>
            <c:manualLayout>
              <c:xMode val="edge"/>
              <c:yMode val="edge"/>
              <c:x val="0.434255526243363"/>
              <c:y val="0.817591059182119"/>
            </c:manualLayout>
          </c:layout>
          <c:overlay val="0"/>
        </c:title>
        <c:numFmt formatCode="#,##0.00" sourceLinked="1"/>
        <c:majorTickMark val="out"/>
        <c:minorTickMark val="none"/>
        <c:tickLblPos val="none"/>
        <c:crossAx val="-2127082336"/>
        <c:crosses val="autoZero"/>
        <c:auto val="1"/>
        <c:lblAlgn val="ctr"/>
        <c:lblOffset val="100"/>
        <c:noMultiLvlLbl val="0"/>
      </c:catAx>
      <c:valAx>
        <c:axId val="-212708233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2127087360"/>
        <c:crosses val="autoZero"/>
        <c:crossBetween val="between"/>
      </c:valAx>
    </c:plotArea>
    <c:plotVisOnly val="0"/>
    <c:dispBlanksAs val="gap"/>
    <c:showDLblsOverMax val="0"/>
  </c:chart>
  <c:printSettings>
    <c:headerFooter/>
    <c:pageMargins b="0.750000000000015" l="0.700000000000001" r="0.700000000000001" t="0.75000000000001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Metrics'!$H$2:$H$57</c:f>
              <c:numCache>
                <c:formatCode>#,##0.00</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6">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cat>
          <c:val>
            <c:numRef>
              <c:f>'Overall Metrics'!$I$2:$I$57</c:f>
              <c:numCache>
                <c:formatCode>General</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val>
          <c:extLst xmlns:c16r2="http://schemas.microsoft.com/office/drawing/2015/06/chart">
            <c:ext xmlns:c16="http://schemas.microsoft.com/office/drawing/2014/chart" uri="{C3380CC4-5D6E-409C-BE32-E72D297353CC}">
              <c16:uniqueId val="{00000000-2BDC-4948-978B-A14E7258972C}"/>
            </c:ext>
          </c:extLst>
        </c:ser>
        <c:dLbls>
          <c:showLegendKey val="0"/>
          <c:showVal val="0"/>
          <c:showCatName val="0"/>
          <c:showSerName val="0"/>
          <c:showPercent val="0"/>
          <c:showBubbleSize val="0"/>
        </c:dLbls>
        <c:gapWidth val="0"/>
        <c:axId val="-2127050928"/>
        <c:axId val="-2127045904"/>
      </c:barChart>
      <c:catAx>
        <c:axId val="-2127050928"/>
        <c:scaling>
          <c:orientation val="minMax"/>
        </c:scaling>
        <c:delete val="1"/>
        <c:axPos val="b"/>
        <c:title>
          <c:tx>
            <c:rich>
              <a:bodyPr/>
              <a:lstStyle/>
              <a:p>
                <a:pPr>
                  <a:defRPr/>
                </a:pPr>
                <a:r>
                  <a:rPr lang="en-US"/>
                  <a:t>Out-Degree</a:t>
                </a:r>
              </a:p>
            </c:rich>
          </c:tx>
          <c:layout>
            <c:manualLayout>
              <c:xMode val="edge"/>
              <c:yMode val="edge"/>
              <c:x val="0.413795168187097"/>
              <c:y val="0.808988908644503"/>
            </c:manualLayout>
          </c:layout>
          <c:overlay val="0"/>
        </c:title>
        <c:numFmt formatCode="#,##0.00" sourceLinked="1"/>
        <c:majorTickMark val="out"/>
        <c:minorTickMark val="none"/>
        <c:tickLblPos val="none"/>
        <c:crossAx val="-2127045904"/>
        <c:crosses val="autoZero"/>
        <c:auto val="1"/>
        <c:lblAlgn val="ctr"/>
        <c:lblOffset val="100"/>
        <c:noMultiLvlLbl val="0"/>
      </c:catAx>
      <c:valAx>
        <c:axId val="-212704590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2127050928"/>
        <c:crosses val="autoZero"/>
        <c:crossBetween val="between"/>
      </c:valAx>
    </c:plotArea>
    <c:plotVisOnly val="0"/>
    <c:dispBlanksAs val="gap"/>
    <c:showDLblsOverMax val="0"/>
  </c:chart>
  <c:printSettings>
    <c:headerFooter/>
    <c:pageMargins b="0.750000000000015" l="0.700000000000001" r="0.700000000000001" t="0.75000000000001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Metrics'!$J$2:$J$57</c:f>
              <c:numCache>
                <c:formatCode>#,##0.00</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6">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cat>
          <c:val>
            <c:numRef>
              <c:f>'Overall Metrics'!$K$2:$K$57</c:f>
              <c:numCache>
                <c:formatCode>General</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val>
          <c:extLst xmlns:c16r2="http://schemas.microsoft.com/office/drawing/2015/06/chart">
            <c:ext xmlns:c16="http://schemas.microsoft.com/office/drawing/2014/chart" uri="{C3380CC4-5D6E-409C-BE32-E72D297353CC}">
              <c16:uniqueId val="{00000000-91E4-46FD-BA8D-2F2EF24FFC4A}"/>
            </c:ext>
          </c:extLst>
        </c:ser>
        <c:dLbls>
          <c:showLegendKey val="0"/>
          <c:showVal val="0"/>
          <c:showCatName val="0"/>
          <c:showSerName val="0"/>
          <c:showPercent val="0"/>
          <c:showBubbleSize val="0"/>
        </c:dLbls>
        <c:gapWidth val="0"/>
        <c:axId val="-2127015168"/>
        <c:axId val="-2127010096"/>
      </c:barChart>
      <c:catAx>
        <c:axId val="-2127015168"/>
        <c:scaling>
          <c:orientation val="minMax"/>
        </c:scaling>
        <c:delete val="1"/>
        <c:axPos val="b"/>
        <c:title>
          <c:tx>
            <c:rich>
              <a:bodyPr/>
              <a:lstStyle/>
              <a:p>
                <a:pPr>
                  <a:defRPr/>
                </a:pPr>
                <a:r>
                  <a:rPr lang="en-US"/>
                  <a:t>Betweenness Centrality</a:t>
                </a:r>
              </a:p>
            </c:rich>
          </c:tx>
          <c:layout>
            <c:manualLayout>
              <c:xMode val="edge"/>
              <c:yMode val="edge"/>
              <c:x val="0.327287101160561"/>
              <c:y val="0.826193209719752"/>
            </c:manualLayout>
          </c:layout>
          <c:overlay val="0"/>
        </c:title>
        <c:numFmt formatCode="#,##0.00" sourceLinked="1"/>
        <c:majorTickMark val="out"/>
        <c:minorTickMark val="none"/>
        <c:tickLblPos val="none"/>
        <c:crossAx val="-2127010096"/>
        <c:crosses val="autoZero"/>
        <c:auto val="1"/>
        <c:lblAlgn val="ctr"/>
        <c:lblOffset val="100"/>
        <c:noMultiLvlLbl val="0"/>
      </c:catAx>
      <c:valAx>
        <c:axId val="-212701009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2127015168"/>
        <c:crosses val="autoZero"/>
        <c:crossBetween val="between"/>
      </c:valAx>
    </c:plotArea>
    <c:plotVisOnly val="0"/>
    <c:dispBlanksAs val="gap"/>
    <c:showDLblsOverMax val="0"/>
  </c:chart>
  <c:printSettings>
    <c:headerFooter/>
    <c:pageMargins b="0.750000000000015" l="0.700000000000001" r="0.700000000000001" t="0.75000000000001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Metrics'!$L$2:$L$57</c:f>
              <c:numCache>
                <c:formatCode>#,##0.00</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6">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cat>
          <c:val>
            <c:numRef>
              <c:f>'Overall Metrics'!$M$2:$M$57</c:f>
              <c:numCache>
                <c:formatCode>General</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val>
          <c:extLst xmlns:c16r2="http://schemas.microsoft.com/office/drawing/2015/06/chart">
            <c:ext xmlns:c16="http://schemas.microsoft.com/office/drawing/2014/chart" uri="{C3380CC4-5D6E-409C-BE32-E72D297353CC}">
              <c16:uniqueId val="{00000000-6B82-4B09-BECD-C37B5DCCAEC1}"/>
            </c:ext>
          </c:extLst>
        </c:ser>
        <c:dLbls>
          <c:showLegendKey val="0"/>
          <c:showVal val="0"/>
          <c:showCatName val="0"/>
          <c:showSerName val="0"/>
          <c:showPercent val="0"/>
          <c:showBubbleSize val="0"/>
        </c:dLbls>
        <c:gapWidth val="0"/>
        <c:axId val="-2126979200"/>
        <c:axId val="-2126974128"/>
      </c:barChart>
      <c:catAx>
        <c:axId val="-2126979200"/>
        <c:scaling>
          <c:orientation val="minMax"/>
        </c:scaling>
        <c:delete val="1"/>
        <c:axPos val="b"/>
        <c:title>
          <c:tx>
            <c:rich>
              <a:bodyPr/>
              <a:lstStyle/>
              <a:p>
                <a:pPr>
                  <a:defRPr/>
                </a:pPr>
                <a:r>
                  <a:rPr lang="en-US"/>
                  <a:t>Closeness Centrality</a:t>
                </a:r>
              </a:p>
            </c:rich>
          </c:tx>
          <c:layout>
            <c:manualLayout>
              <c:xMode val="edge"/>
              <c:yMode val="edge"/>
              <c:x val="0.354060862874086"/>
              <c:y val="0.826193209719752"/>
            </c:manualLayout>
          </c:layout>
          <c:overlay val="0"/>
        </c:title>
        <c:numFmt formatCode="#,##0.00" sourceLinked="1"/>
        <c:majorTickMark val="out"/>
        <c:minorTickMark val="none"/>
        <c:tickLblPos val="none"/>
        <c:crossAx val="-2126974128"/>
        <c:crosses val="autoZero"/>
        <c:auto val="1"/>
        <c:lblAlgn val="ctr"/>
        <c:lblOffset val="100"/>
        <c:noMultiLvlLbl val="0"/>
      </c:catAx>
      <c:valAx>
        <c:axId val="-2126974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2126979200"/>
        <c:crosses val="autoZero"/>
        <c:crossBetween val="between"/>
      </c:valAx>
    </c:plotArea>
    <c:plotVisOnly val="0"/>
    <c:dispBlanksAs val="gap"/>
    <c:showDLblsOverMax val="0"/>
  </c:chart>
  <c:printSettings>
    <c:headerFooter/>
    <c:pageMargins b="0.750000000000015" l="0.700000000000001" r="0.700000000000001" t="0.75000000000001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Metrics'!$N$2:$N$57</c:f>
              <c:numCache>
                <c:formatCode>#,##0.00</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6">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cat>
          <c:val>
            <c:numRef>
              <c:f>'Overall Metrics'!$O$2:$O$57</c:f>
              <c:numCache>
                <c:formatCode>General</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val>
          <c:extLst xmlns:c16r2="http://schemas.microsoft.com/office/drawing/2015/06/chart">
            <c:ext xmlns:c16="http://schemas.microsoft.com/office/drawing/2014/chart" uri="{C3380CC4-5D6E-409C-BE32-E72D297353CC}">
              <c16:uniqueId val="{00000000-FB1A-4B61-8AAD-F64BFB0C121B}"/>
            </c:ext>
          </c:extLst>
        </c:ser>
        <c:dLbls>
          <c:showLegendKey val="0"/>
          <c:showVal val="0"/>
          <c:showCatName val="0"/>
          <c:showSerName val="0"/>
          <c:showPercent val="0"/>
          <c:showBubbleSize val="0"/>
        </c:dLbls>
        <c:gapWidth val="0"/>
        <c:axId val="-2126942272"/>
        <c:axId val="-2126936992"/>
      </c:barChart>
      <c:catAx>
        <c:axId val="-2126942272"/>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4"/>
              <c:y val="0.826193209719752"/>
            </c:manualLayout>
          </c:layout>
          <c:overlay val="0"/>
        </c:title>
        <c:numFmt formatCode="#,##0.00" sourceLinked="1"/>
        <c:majorTickMark val="out"/>
        <c:minorTickMark val="none"/>
        <c:tickLblPos val="none"/>
        <c:crossAx val="-2126936992"/>
        <c:crosses val="autoZero"/>
        <c:auto val="1"/>
        <c:lblAlgn val="ctr"/>
        <c:lblOffset val="100"/>
        <c:noMultiLvlLbl val="0"/>
      </c:catAx>
      <c:valAx>
        <c:axId val="-21269369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2126942272"/>
        <c:crosses val="autoZero"/>
        <c:crossBetween val="between"/>
      </c:valAx>
    </c:plotArea>
    <c:plotVisOnly val="0"/>
    <c:dispBlanksAs val="gap"/>
    <c:showDLblsOverMax val="0"/>
  </c:chart>
  <c:printSettings>
    <c:headerFooter/>
    <c:pageMargins b="0.750000000000015" l="0.700000000000001" r="0.700000000000001" t="0.75000000000001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Metrics'!$R$2:$R$57</c:f>
              <c:numCache>
                <c:formatCode>#,##0.00</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6">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cat>
          <c:val>
            <c:numRef>
              <c:f>'Overall Metrics'!$S$2:$S$57</c:f>
              <c:numCache>
                <c:formatCode>General</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val>
          <c:extLst xmlns:c16r2="http://schemas.microsoft.com/office/drawing/2015/06/chart">
            <c:ext xmlns:c16="http://schemas.microsoft.com/office/drawing/2014/chart" uri="{C3380CC4-5D6E-409C-BE32-E72D297353CC}">
              <c16:uniqueId val="{00000000-8416-41DB-B36E-A4E4F0B4FDF4}"/>
            </c:ext>
          </c:extLst>
        </c:ser>
        <c:dLbls>
          <c:showLegendKey val="0"/>
          <c:showVal val="0"/>
          <c:showCatName val="0"/>
          <c:showSerName val="0"/>
          <c:showPercent val="0"/>
          <c:showBubbleSize val="0"/>
        </c:dLbls>
        <c:gapWidth val="0"/>
        <c:axId val="-2126906592"/>
        <c:axId val="-2126901520"/>
      </c:barChart>
      <c:catAx>
        <c:axId val="-2126906592"/>
        <c:scaling>
          <c:orientation val="minMax"/>
        </c:scaling>
        <c:delete val="1"/>
        <c:axPos val="b"/>
        <c:title>
          <c:tx>
            <c:rich>
              <a:bodyPr/>
              <a:lstStyle/>
              <a:p>
                <a:pPr>
                  <a:defRPr/>
                </a:pPr>
                <a:r>
                  <a:rPr lang="en-US"/>
                  <a:t>Clustering Coefficient</a:t>
                </a:r>
              </a:p>
            </c:rich>
          </c:tx>
          <c:layout>
            <c:manualLayout>
              <c:xMode val="edge"/>
              <c:yMode val="edge"/>
              <c:x val="0.337327261803134"/>
              <c:y val="0.826193209719752"/>
            </c:manualLayout>
          </c:layout>
          <c:overlay val="0"/>
        </c:title>
        <c:numFmt formatCode="#,##0.00" sourceLinked="1"/>
        <c:majorTickMark val="out"/>
        <c:minorTickMark val="none"/>
        <c:tickLblPos val="none"/>
        <c:crossAx val="-2126901520"/>
        <c:crosses val="autoZero"/>
        <c:auto val="1"/>
        <c:lblAlgn val="ctr"/>
        <c:lblOffset val="100"/>
        <c:noMultiLvlLbl val="0"/>
      </c:catAx>
      <c:valAx>
        <c:axId val="-212690152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2126906592"/>
        <c:crosses val="autoZero"/>
        <c:crossBetween val="between"/>
      </c:valAx>
    </c:plotArea>
    <c:plotVisOnly val="0"/>
    <c:dispBlanksAs val="gap"/>
    <c:showDLblsOverMax val="0"/>
  </c:chart>
  <c:printSettings>
    <c:headerFooter/>
    <c:pageMargins b="0.750000000000015" l="0.700000000000001" r="0.700000000000001" t="0.75000000000001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Metrics'!$R$2:$R$57</c:f>
              <c:numCache>
                <c:formatCode>#,##0.00</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6">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cat>
          <c:val>
            <c:numRef>
              <c:f>'Overall Metrics'!$Q$2:$Q$57</c:f>
              <c:numCache>
                <c:formatCode>General</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val>
          <c:extLst xmlns:c16r2="http://schemas.microsoft.com/office/drawing/2015/06/chart">
            <c:ext xmlns:c16="http://schemas.microsoft.com/office/drawing/2014/chart" uri="{C3380CC4-5D6E-409C-BE32-E72D297353CC}">
              <c16:uniqueId val="{00000000-E4C3-445B-97B3-8F9391ACFD00}"/>
            </c:ext>
          </c:extLst>
        </c:ser>
        <c:dLbls>
          <c:showLegendKey val="0"/>
          <c:showVal val="0"/>
          <c:showCatName val="0"/>
          <c:showSerName val="0"/>
          <c:showPercent val="0"/>
          <c:showBubbleSize val="0"/>
        </c:dLbls>
        <c:gapWidth val="0"/>
        <c:axId val="-2126400960"/>
        <c:axId val="-2126368560"/>
      </c:barChart>
      <c:catAx>
        <c:axId val="-2126400960"/>
        <c:scaling>
          <c:orientation val="minMax"/>
        </c:scaling>
        <c:delete val="1"/>
        <c:axPos val="b"/>
        <c:title>
          <c:tx>
            <c:rich>
              <a:bodyPr/>
              <a:lstStyle/>
              <a:p>
                <a:pPr>
                  <a:defRPr/>
                </a:pPr>
                <a:r>
                  <a:rPr lang="en-US"/>
                  <a:t>PageRank</a:t>
                </a:r>
              </a:p>
            </c:rich>
          </c:tx>
          <c:layout>
            <c:manualLayout>
              <c:xMode val="edge"/>
              <c:yMode val="edge"/>
              <c:x val="0.41764854694368"/>
              <c:y val="0.826193209719752"/>
            </c:manualLayout>
          </c:layout>
          <c:overlay val="0"/>
        </c:title>
        <c:numFmt formatCode="#,##0.00" sourceLinked="1"/>
        <c:majorTickMark val="out"/>
        <c:minorTickMark val="none"/>
        <c:tickLblPos val="none"/>
        <c:crossAx val="-2126368560"/>
        <c:crosses val="autoZero"/>
        <c:auto val="1"/>
        <c:lblAlgn val="ctr"/>
        <c:lblOffset val="100"/>
        <c:noMultiLvlLbl val="0"/>
      </c:catAx>
      <c:valAx>
        <c:axId val="-21263685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2126400960"/>
        <c:crosses val="autoZero"/>
        <c:crossBetween val="between"/>
      </c:valAx>
    </c:plotArea>
    <c:plotVisOnly val="0"/>
    <c:dispBlanksAs val="gap"/>
    <c:showDLblsOverMax val="0"/>
  </c:chart>
  <c:printSettings>
    <c:headerFooter/>
    <c:pageMargins b="0.750000000000015" l="0.700000000000001" r="0.700000000000001" t="0.75000000000001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0276395798783868"/>
          <c:y val="0.00804308552340048"/>
          <c:w val="0.997235928842203"/>
          <c:h val="0.983912465487237"/>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Metrics'!$T$2:$T$57</c:f>
              <c:numCache>
                <c:formatCode>#,##0.00</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6">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cat>
          <c:val>
            <c:numRef>
              <c:f>'Overall Metrics'!$U$2:$U$57</c:f>
              <c:numCache>
                <c:formatCode>General</c:formatCode>
                <c:ptCount val="5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numCache>
            </c:numRef>
          </c:val>
          <c:extLst xmlns:c16r2="http://schemas.microsoft.com/office/drawing/2015/06/chart">
            <c:ext xmlns:c16="http://schemas.microsoft.com/office/drawing/2014/chart" uri="{C3380CC4-5D6E-409C-BE32-E72D297353CC}">
              <c16:uniqueId val="{00000000-207F-4207-B8CA-69F7B0C59322}"/>
            </c:ext>
          </c:extLst>
        </c:ser>
        <c:dLbls>
          <c:showLegendKey val="0"/>
          <c:showVal val="0"/>
          <c:showCatName val="0"/>
          <c:showSerName val="0"/>
          <c:showPercent val="0"/>
          <c:showBubbleSize val="0"/>
        </c:dLbls>
        <c:gapWidth val="0"/>
        <c:axId val="-2126358304"/>
        <c:axId val="-2126355376"/>
      </c:barChart>
      <c:catAx>
        <c:axId val="-2126358304"/>
        <c:scaling>
          <c:orientation val="minMax"/>
        </c:scaling>
        <c:delete val="1"/>
        <c:axPos val="b"/>
        <c:numFmt formatCode="#,##0.00" sourceLinked="1"/>
        <c:majorTickMark val="out"/>
        <c:minorTickMark val="none"/>
        <c:tickLblPos val="none"/>
        <c:crossAx val="-2126355376"/>
        <c:crosses val="autoZero"/>
        <c:auto val="1"/>
        <c:lblAlgn val="ctr"/>
        <c:lblOffset val="100"/>
        <c:noMultiLvlLbl val="0"/>
      </c:catAx>
      <c:valAx>
        <c:axId val="-2126355376"/>
        <c:scaling>
          <c:orientation val="minMax"/>
        </c:scaling>
        <c:delete val="1"/>
        <c:axPos val="l"/>
        <c:numFmt formatCode="General" sourceLinked="1"/>
        <c:majorTickMark val="out"/>
        <c:minorTickMark val="none"/>
        <c:tickLblPos val="none"/>
        <c:crossAx val="-2126358304"/>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5" l="0.700000000000001" r="0.700000000000001" t="0.75000000000001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1" Type="http://schemas.openxmlformats.org/officeDocument/2006/relationships/chart" Target="../charts/chart1.xml"/><Relationship Id="rId2"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46</xdr:row>
      <xdr:rowOff>38100</xdr:rowOff>
    </xdr:from>
    <xdr:to>
      <xdr:col>1</xdr:col>
      <xdr:colOff>918209</xdr:colOff>
      <xdr:row>53</xdr:row>
      <xdr:rowOff>180975</xdr:rowOff>
    </xdr:to>
    <xdr:graphicFrame macro="">
      <xdr:nvGraphicFramePr>
        <xdr:cNvPr id="2" name="DegreeHistogram">
          <a:extLst>
            <a:ext uri="{FF2B5EF4-FFF2-40B4-BE49-F238E27FC236}">
              <a16:creationId xmlns:a16="http://schemas.microsoft.com/office/drawing/2014/main" xmlns=""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60</xdr:row>
      <xdr:rowOff>38100</xdr:rowOff>
    </xdr:from>
    <xdr:to>
      <xdr:col>1</xdr:col>
      <xdr:colOff>918209</xdr:colOff>
      <xdr:row>67</xdr:row>
      <xdr:rowOff>180975</xdr:rowOff>
    </xdr:to>
    <xdr:graphicFrame macro="">
      <xdr:nvGraphicFramePr>
        <xdr:cNvPr id="5" name="InDegreeHistogram">
          <a:extLst>
            <a:ext uri="{FF2B5EF4-FFF2-40B4-BE49-F238E27FC236}">
              <a16:creationId xmlns:a16="http://schemas.microsoft.com/office/drawing/2014/main" xmlns=""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74</xdr:row>
      <xdr:rowOff>28575</xdr:rowOff>
    </xdr:from>
    <xdr:to>
      <xdr:col>1</xdr:col>
      <xdr:colOff>918209</xdr:colOff>
      <xdr:row>81</xdr:row>
      <xdr:rowOff>171450</xdr:rowOff>
    </xdr:to>
    <xdr:graphicFrame macro="">
      <xdr:nvGraphicFramePr>
        <xdr:cNvPr id="4" name="OutDegreeHistogram">
          <a:extLst>
            <a:ext uri="{FF2B5EF4-FFF2-40B4-BE49-F238E27FC236}">
              <a16:creationId xmlns:a16="http://schemas.microsoft.com/office/drawing/2014/main" xmlns=""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88</xdr:row>
      <xdr:rowOff>9525</xdr:rowOff>
    </xdr:from>
    <xdr:to>
      <xdr:col>1</xdr:col>
      <xdr:colOff>918210</xdr:colOff>
      <xdr:row>95</xdr:row>
      <xdr:rowOff>152400</xdr:rowOff>
    </xdr:to>
    <xdr:graphicFrame macro="">
      <xdr:nvGraphicFramePr>
        <xdr:cNvPr id="6" name="BetweennessCentralityHistogram">
          <a:extLst>
            <a:ext uri="{FF2B5EF4-FFF2-40B4-BE49-F238E27FC236}">
              <a16:creationId xmlns:a16="http://schemas.microsoft.com/office/drawing/2014/main" xmlns=""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102</xdr:row>
      <xdr:rowOff>19050</xdr:rowOff>
    </xdr:from>
    <xdr:to>
      <xdr:col>2</xdr:col>
      <xdr:colOff>0</xdr:colOff>
      <xdr:row>109</xdr:row>
      <xdr:rowOff>161925</xdr:rowOff>
    </xdr:to>
    <xdr:graphicFrame macro="">
      <xdr:nvGraphicFramePr>
        <xdr:cNvPr id="7" name="ClosenessCentralityHistogram">
          <a:extLst>
            <a:ext uri="{FF2B5EF4-FFF2-40B4-BE49-F238E27FC236}">
              <a16:creationId xmlns:a16="http://schemas.microsoft.com/office/drawing/2014/main" xmlns=""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116</xdr:row>
      <xdr:rowOff>19050</xdr:rowOff>
    </xdr:from>
    <xdr:to>
      <xdr:col>1</xdr:col>
      <xdr:colOff>918210</xdr:colOff>
      <xdr:row>123</xdr:row>
      <xdr:rowOff>161925</xdr:rowOff>
    </xdr:to>
    <xdr:graphicFrame macro="">
      <xdr:nvGraphicFramePr>
        <xdr:cNvPr id="8" name="EigenvectorCentralityHistogram">
          <a:extLst>
            <a:ext uri="{FF2B5EF4-FFF2-40B4-BE49-F238E27FC236}">
              <a16:creationId xmlns:a16="http://schemas.microsoft.com/office/drawing/2014/main" xmlns=""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144</xdr:row>
      <xdr:rowOff>9525</xdr:rowOff>
    </xdr:from>
    <xdr:to>
      <xdr:col>1</xdr:col>
      <xdr:colOff>918210</xdr:colOff>
      <xdr:row>151</xdr:row>
      <xdr:rowOff>152400</xdr:rowOff>
    </xdr:to>
    <xdr:graphicFrame macro="">
      <xdr:nvGraphicFramePr>
        <xdr:cNvPr id="9" name="ClusteringCoefficientHistogram">
          <a:extLst>
            <a:ext uri="{FF2B5EF4-FFF2-40B4-BE49-F238E27FC236}">
              <a16:creationId xmlns:a16="http://schemas.microsoft.com/office/drawing/2014/main" xmlns=""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130</xdr:row>
      <xdr:rowOff>0</xdr:rowOff>
    </xdr:from>
    <xdr:to>
      <xdr:col>1</xdr:col>
      <xdr:colOff>918210</xdr:colOff>
      <xdr:row>137</xdr:row>
      <xdr:rowOff>142875</xdr:rowOff>
    </xdr:to>
    <xdr:graphicFrame macro="">
      <xdr:nvGraphicFramePr>
        <xdr:cNvPr id="10" name="ClusteringCoefficientHistogram">
          <a:extLst>
            <a:ext uri="{FF2B5EF4-FFF2-40B4-BE49-F238E27FC236}">
              <a16:creationId xmlns:a16="http://schemas.microsoft.com/office/drawing/2014/main" xmlns=""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xmlns=""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AZ2568" totalsRowShown="0" headerRowDxfId="155" dataDxfId="154">
  <autoFilter ref="A2:AZ2568"/>
  <tableColumns count="52">
    <tableColumn id="1" name="Vertex 1" dataDxfId="153" dataCellStyle="NodeXL Required"/>
    <tableColumn id="2" name="Vertex 2" dataDxfId="152" dataCellStyle="NodeXL Required"/>
    <tableColumn id="3" name="Color" dataDxfId="151" dataCellStyle="NodeXL Visual Property"/>
    <tableColumn id="4" name="Width" dataDxfId="150" dataCellStyle="NodeXL Visual Property"/>
    <tableColumn id="11" name="Style" dataDxfId="149" dataCellStyle="NodeXL Visual Property"/>
    <tableColumn id="5" name="Opacity" dataDxfId="148" dataCellStyle="NodeXL Visual Property"/>
    <tableColumn id="6" name="Visibility" dataDxfId="147" dataCellStyle="NodeXL Visual Property"/>
    <tableColumn id="10" name="Label" dataDxfId="146" dataCellStyle="NodeXL Label"/>
    <tableColumn id="12" name="Label Text Color" dataDxfId="145" dataCellStyle="NodeXL Label"/>
    <tableColumn id="13" name="Label Font Size" dataDxfId="144" dataCellStyle="NodeXL Label"/>
    <tableColumn id="14" name="Reciprocated?" dataDxfId="143" dataCellStyle="NodeXL Graph Metric"/>
    <tableColumn id="7" name="ID" dataDxfId="142" dataCellStyle="NodeXL Do Not Edit"/>
    <tableColumn id="9" name="Dynamic Filter" dataDxfId="141" dataCellStyle="NodeXL Do Not Edit"/>
    <tableColumn id="8" name="Add Your Own Columns Here" dataDxfId="140" dataCellStyle="NodeXL Other Column"/>
    <tableColumn id="15" name="Relationship" dataDxfId="139" dataCellStyle="Normal"/>
    <tableColumn id="16" name="Relationship Date (UTC)" dataDxfId="138" dataCellStyle="Normal"/>
    <tableColumn id="17" name="Tweet" dataDxfId="137" dataCellStyle="Normal"/>
    <tableColumn id="18" name="URLs in Tweet" dataDxfId="136" dataCellStyle="Normal"/>
    <tableColumn id="19" name="Domains in Tweet" dataDxfId="135" dataCellStyle="Normal"/>
    <tableColumn id="20" name="Hashtags in Tweet" dataDxfId="134" dataCellStyle="Normal"/>
    <tableColumn id="21" name="Media in Tweet" dataDxfId="133" dataCellStyle="Normal"/>
    <tableColumn id="22" name="Tweet Image File" dataDxfId="132" dataCellStyle="Normal"/>
    <tableColumn id="23" name="Tweet Date (UTC)" dataDxfId="131" dataCellStyle="Normal"/>
    <tableColumn id="24" name="Twitter Page for Tweet" dataDxfId="130" dataCellStyle="Normal"/>
    <tableColumn id="25" name="Latitude" dataDxfId="129" dataCellStyle="Normal"/>
    <tableColumn id="26" name="Longitude" dataDxfId="128" dataCellStyle="Normal"/>
    <tableColumn id="27" name="Imported ID" dataDxfId="127" dataCellStyle="Normal"/>
    <tableColumn id="28" name="In-Reply-To Tweet ID" dataDxfId="126" dataCellStyle="Normal"/>
    <tableColumn id="29" name="Favorited" dataDxfId="125" dataCellStyle="Normal"/>
    <tableColumn id="30" name="Favorite Count" dataDxfId="124" dataCellStyle="Normal"/>
    <tableColumn id="31" name="In-Reply-To User ID" dataDxfId="123" dataCellStyle="Normal"/>
    <tableColumn id="32" name="Is Quote Status" dataDxfId="122" dataCellStyle="Normal"/>
    <tableColumn id="33" name="Language" dataDxfId="121" dataCellStyle="Normal"/>
    <tableColumn id="34" name="Possibly Sensitive" dataDxfId="120" dataCellStyle="Normal"/>
    <tableColumn id="35" name="Quoted Status ID" dataDxfId="119" dataCellStyle="Normal"/>
    <tableColumn id="36" name="Retweeted" dataDxfId="118" dataCellStyle="Normal"/>
    <tableColumn id="37" name="Retweet Count" dataDxfId="117" dataCellStyle="Normal"/>
    <tableColumn id="38" name="Retweet ID" dataDxfId="116" dataCellStyle="Normal"/>
    <tableColumn id="39" name="Source" dataDxfId="115" dataCellStyle="Normal"/>
    <tableColumn id="40" name="Truncated" dataDxfId="114" dataCellStyle="Normal"/>
    <tableColumn id="41" name="Unified Twitter ID" dataDxfId="113" dataCellStyle="Normal"/>
    <tableColumn id="42" name="Imported Tweet Type" dataDxfId="112" dataCellStyle="Normal"/>
    <tableColumn id="43" name="Added By Extended Analysis" dataDxfId="111" dataCellStyle="Normal"/>
    <tableColumn id="44" name="Corrected By Extended Analysis" dataDxfId="110" dataCellStyle="Normal"/>
    <tableColumn id="45" name="Place Bounding Box" dataDxfId="109" dataCellStyle="Normal"/>
    <tableColumn id="46" name="Place Country" dataDxfId="108" dataCellStyle="Normal"/>
    <tableColumn id="47" name="Place Country Code" dataDxfId="107" dataCellStyle="Normal"/>
    <tableColumn id="48" name="Place Full Name" dataDxfId="106" dataCellStyle="Normal"/>
    <tableColumn id="49" name="Place ID" dataDxfId="105" dataCellStyle="Normal"/>
    <tableColumn id="50" name="Place Name" dataDxfId="104" dataCellStyle="Normal"/>
    <tableColumn id="51" name="Place Type" dataDxfId="103" dataCellStyle="Normal"/>
    <tableColumn id="52" name="Place URL" dataDxfId="102"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Y2309" totalsRowShown="0" headerRowDxfId="101" dataDxfId="100">
  <autoFilter ref="A2:AY2309"/>
  <tableColumns count="51">
    <tableColumn id="1" name="Vertex" dataDxfId="99" dataCellStyle="NodeXL Required"/>
    <tableColumn id="2" name="Color" dataDxfId="98" dataCellStyle="NodeXL Visual Property"/>
    <tableColumn id="5" name="Shape" dataDxfId="97" dataCellStyle="NodeXL Visual Property"/>
    <tableColumn id="6" name="Size" dataDxfId="96" dataCellStyle="NodeXL Visual Property"/>
    <tableColumn id="4" name="Opacity" dataDxfId="95" dataCellStyle="NodeXL Visual Property"/>
    <tableColumn id="7" name="Image File" dataDxfId="94" dataCellStyle="NodeXL Visual Property"/>
    <tableColumn id="3" name="Visibility" dataDxfId="93" dataCellStyle="NodeXL Visual Property"/>
    <tableColumn id="10" name="Label" dataDxfId="92" dataCellStyle="NodeXL Label"/>
    <tableColumn id="16" name="Label Fill Color" dataDxfId="91" dataCellStyle="NodeXL Label"/>
    <tableColumn id="9" name="Label Position" dataDxfId="90" dataCellStyle="NodeXL Label"/>
    <tableColumn id="8" name="Tooltip" dataDxfId="89" dataCellStyle="NodeXL Label"/>
    <tableColumn id="18" name="Layout Order" dataDxfId="88" dataCellStyle="NodeXL Layout"/>
    <tableColumn id="13" name="X" dataDxfId="87" dataCellStyle="NodeXL Layout"/>
    <tableColumn id="14" name="Y" dataDxfId="86" dataCellStyle="NodeXL Layout"/>
    <tableColumn id="12" name="Locked?" dataDxfId="85" dataCellStyle="NodeXL Layout"/>
    <tableColumn id="19" name="Polar R" dataDxfId="84" dataCellStyle="NodeXL Layout"/>
    <tableColumn id="20" name="Polar Angle" dataDxfId="83" dataCellStyle="NodeXL Layout"/>
    <tableColumn id="21" name="Degree" dataDxfId="82" dataCellStyle="NodeXL Graph Metric"/>
    <tableColumn id="22" name="In-Degree" dataDxfId="81" dataCellStyle="NodeXL Graph Metric"/>
    <tableColumn id="23" name="Out-Degree" dataDxfId="80" dataCellStyle="NodeXL Graph Metric"/>
    <tableColumn id="24" name="Betweenness Centrality" dataDxfId="79" dataCellStyle="NodeXL Graph Metric"/>
    <tableColumn id="25" name="Closeness Centrality" dataDxfId="78" dataCellStyle="NodeXL Graph Metric"/>
    <tableColumn id="26" name="Eigenvector Centrality" dataDxfId="77" dataCellStyle="NodeXL Graph Metric"/>
    <tableColumn id="15" name="PageRank" dataDxfId="76" dataCellStyle="NodeXL Graph Metric"/>
    <tableColumn id="27" name="Clustering Coefficient" dataDxfId="75" dataCellStyle="NodeXL Graph Metric"/>
    <tableColumn id="29" name="Reciprocated Vertex Pair Ratio" dataDxfId="74" dataCellStyle="NodeXL Graph Metric"/>
    <tableColumn id="11" name="ID" dataDxfId="73" dataCellStyle="NodeXL Do Not Edit"/>
    <tableColumn id="28" name="Dynamic Filter" dataDxfId="72" dataCellStyle="NodeXL Do Not Edit"/>
    <tableColumn id="17" name="Add Your Own Columns Here" dataDxfId="71" dataCellStyle="NodeXL Other Column"/>
    <tableColumn id="30" name="Name" dataDxfId="70" dataCellStyle="Normal"/>
    <tableColumn id="31" name="Followed" dataDxfId="69" dataCellStyle="Normal"/>
    <tableColumn id="32" name="Followers" dataDxfId="68" dataCellStyle="Normal"/>
    <tableColumn id="33" name="Tweets" dataDxfId="67" dataCellStyle="Normal"/>
    <tableColumn id="34" name="Favorites" dataDxfId="66" dataCellStyle="Normal"/>
    <tableColumn id="35" name="Time Zone UTC Offset (Seconds)" dataDxfId="65" dataCellStyle="Normal"/>
    <tableColumn id="36" name="Description" dataDxfId="64" dataCellStyle="Normal"/>
    <tableColumn id="37" name="Location" dataDxfId="63" dataCellStyle="Normal"/>
    <tableColumn id="38" name="Web" dataDxfId="62" dataCellStyle="Normal"/>
    <tableColumn id="39" name="Time Zone" dataDxfId="61" dataCellStyle="Normal"/>
    <tableColumn id="40" name="Joined Twitter Date (UTC)" dataDxfId="60" dataCellStyle="Normal"/>
    <tableColumn id="41" name="Profile Banner Url" dataDxfId="59" dataCellStyle="Normal"/>
    <tableColumn id="42" name="Default Profile" dataDxfId="58" dataCellStyle="Normal"/>
    <tableColumn id="43" name="Default Profile Image" dataDxfId="57" dataCellStyle="Normal"/>
    <tableColumn id="44" name="Geo Enabled" dataDxfId="56" dataCellStyle="Normal"/>
    <tableColumn id="45" name="Language" dataDxfId="55" dataCellStyle="Normal"/>
    <tableColumn id="46" name="Listed Count" dataDxfId="54" dataCellStyle="Normal"/>
    <tableColumn id="47" name="Profile Background Image Url" dataDxfId="53" dataCellStyle="Normal"/>
    <tableColumn id="48" name="Verified" dataDxfId="52" dataCellStyle="Normal"/>
    <tableColumn id="49" name="Custom Menu Item Text" dataDxfId="51" dataCellStyle="Normal"/>
    <tableColumn id="50" name="Custom Menu Item Action" dataDxfId="50" dataCellStyle="Normal"/>
    <tableColumn id="51" name="Tweeted Search Term?" dataDxfId="49"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3" insertRow="1" totalsRowShown="0" headerRowDxfId="48">
  <autoFilter ref="A2:X3"/>
  <tableColumns count="24">
    <tableColumn id="1" name="Group" dataDxfId="47" dataCellStyle="NodeXL Required"/>
    <tableColumn id="2" name="Vertex Color" dataDxfId="46" dataCellStyle="NodeXL Visual Property"/>
    <tableColumn id="3" name="Vertex Shape" dataDxfId="45" dataCellStyle="NodeXL Visual Property"/>
    <tableColumn id="22" name="Visibility" dataDxfId="44" dataCellStyle="NodeXL Visual Property"/>
    <tableColumn id="4" name="Collapsed?" dataCellStyle="NodeXL Visual Property"/>
    <tableColumn id="18" name="Label" dataDxfId="43" dataCellStyle="NodeXL Label"/>
    <tableColumn id="20" name="Collapsed X" dataCellStyle="NodeXL Layout"/>
    <tableColumn id="21" name="Collapsed Y" dataCellStyle="NodeXL Layout"/>
    <tableColumn id="6" name="ID" dataDxfId="42" dataCellStyle="NodeXL Do Not Edit"/>
    <tableColumn id="19" name="Collapsed Properties" dataDxfId="41" dataCellStyle="NodeXL Do Not Edit"/>
    <tableColumn id="5" name="Vertices" dataDxfId="40" dataCellStyle="NodeXL Graph Metric"/>
    <tableColumn id="7" name="Unique Edges" dataDxfId="39" dataCellStyle="NodeXL Graph Metric"/>
    <tableColumn id="8" name="Edges With Duplicates" dataDxfId="38" dataCellStyle="NodeXL Graph Metric"/>
    <tableColumn id="9" name="Total Edges" dataDxfId="37" dataCellStyle="NodeXL Graph Metric"/>
    <tableColumn id="10" name="Self-Loops" dataDxfId="36" dataCellStyle="NodeXL Graph Metric"/>
    <tableColumn id="24" name="Reciprocated Vertex Pair Ratio" dataDxfId="35" dataCellStyle="NodeXL Graph Metric"/>
    <tableColumn id="25" name="Reciprocated Edge Ratio" dataDxfId="34" dataCellStyle="NodeXL Graph Metric"/>
    <tableColumn id="11" name="Connected Components" dataDxfId="33" dataCellStyle="NodeXL Graph Metric"/>
    <tableColumn id="12" name="Single-Vertex Connected Components" dataDxfId="32" dataCellStyle="NodeXL Graph Metric"/>
    <tableColumn id="13" name="Maximum Vertices in a Connected Component" dataDxfId="31" dataCellStyle="NodeXL Graph Metric"/>
    <tableColumn id="14" name="Maximum Edges in a Connected Component" dataDxfId="30" dataCellStyle="NodeXL Graph Metric"/>
    <tableColumn id="15" name="Maximum Geodesic Distance (Diameter)" dataDxfId="29" dataCellStyle="NodeXL Graph Metric"/>
    <tableColumn id="16" name="Average Geodesic Distance" dataDxfId="28" dataCellStyle="NodeXL Graph Metric"/>
    <tableColumn id="17" name="Graph Density" dataDxfId="27"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2" totalsRowShown="0" headerRowDxfId="26" dataDxfId="25">
  <autoFilter ref="A1:C2"/>
  <tableColumns count="3">
    <tableColumn id="1" name="Group" dataDxfId="24"/>
    <tableColumn id="2" name="Vertex" dataDxfId="23"/>
    <tableColumn id="3" name="Vertex ID" dataDxfId="22"/>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21" dataCellStyle="NodeXL Graph Metric"/>
    <tableColumn id="2" name="Value" dataDxfId="20"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57" totalsRowShown="0">
  <autoFilter ref="D1:U57"/>
  <tableColumns count="18">
    <tableColumn id="1" name="Degree Bin" dataDxfId="19"/>
    <tableColumn id="2" name="Degree Frequency" dataDxfId="18">
      <calculatedColumnFormula>COUNTIF(Vertices[Degree], "&gt;= " &amp; D2) - COUNTIF(Vertices[Degree], "&gt;=" &amp; D3)</calculatedColumnFormula>
    </tableColumn>
    <tableColumn id="3" name="In-Degree Bin" dataDxfId="17"/>
    <tableColumn id="4" name="In-Degree Frequency" dataDxfId="16">
      <calculatedColumnFormula>COUNTIF(Vertices[In-Degree], "&gt;= " &amp; F2) - COUNTIF(Vertices[In-Degree], "&gt;=" &amp; F3)</calculatedColumnFormula>
    </tableColumn>
    <tableColumn id="5" name="Out-Degree Bin" dataDxfId="15"/>
    <tableColumn id="6" name="Out-Degree Frequency" dataDxfId="14">
      <calculatedColumnFormula>COUNTIF(Vertices[Out-Degree], "&gt;= " &amp; H2) - COUNTIF(Vertices[Out-Degree], "&gt;=" &amp; H3)</calculatedColumnFormula>
    </tableColumn>
    <tableColumn id="7" name="Betweenness Centrality Bin" dataDxfId="13"/>
    <tableColumn id="8" name="Betweenness Centrality Frequency" dataDxfId="12">
      <calculatedColumnFormula>COUNTIF(Vertices[Betweenness Centrality], "&gt;= " &amp; J2) - COUNTIF(Vertices[Betweenness Centrality], "&gt;=" &amp; J3)</calculatedColumnFormula>
    </tableColumn>
    <tableColumn id="9" name="Closeness Centrality Bin" dataDxfId="11"/>
    <tableColumn id="10" name="Closeness Centrality Frequency" dataDxfId="10">
      <calculatedColumnFormula>COUNTIF(Vertices[Closeness Centrality], "&gt;= " &amp; L2) - COUNTIF(Vertices[Closeness Centrality], "&gt;=" &amp; L3)</calculatedColumnFormula>
    </tableColumn>
    <tableColumn id="11" name="Eigenvector Centrality Bin" dataDxfId="9"/>
    <tableColumn id="12" name="Eigenvector Centrality Frequency" dataDxfId="8">
      <calculatedColumnFormula>COUNTIF(Vertices[Eigenvector Centrality], "&gt;= " &amp; N2) - COUNTIF(Vertices[Eigenvector Centrality], "&gt;=" &amp; N3)</calculatedColumnFormula>
    </tableColumn>
    <tableColumn id="18" name="PageRank Bin" dataDxfId="7"/>
    <tableColumn id="17" name="PageRank Frequency" dataDxfId="6">
      <calculatedColumnFormula>COUNTIF(Vertices[Eigenvector Centrality], "&gt;= " &amp; P2) - COUNTIF(Vertices[Eigenvector Centrality], "&gt;=" &amp; P3)</calculatedColumnFormula>
    </tableColumn>
    <tableColumn id="13" name="Clustering Coefficient Bin" dataDxfId="5"/>
    <tableColumn id="14" name="Clustering Coefficient Frequency" dataDxfId="4">
      <calculatedColumnFormula>COUNTIF(Vertices[Clustering Coefficient], "&gt;= " &amp; R2) - COUNTIF(Vertices[Clustering Coefficient], "&gt;=" &amp; R3)</calculatedColumnFormula>
    </tableColumn>
    <tableColumn id="15" name="Dynamic Filter Bin" dataDxfId="3"/>
    <tableColumn id="16" name="Dynamic Filter Frequency" dataDxfId="2">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41:B42" insertRow="1" totalsRowShown="0" dataCellStyle="NodeXL Graph Metric">
  <autoFilter ref="A41:B42"/>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8" totalsRowShown="0" headerRowDxfId="1">
  <autoFilter ref="J1:K8"/>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0">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971" Type="http://schemas.openxmlformats.org/officeDocument/2006/relationships/hyperlink" Target="https://twitter.com/PerezHilton/status/968196863080906752" TargetMode="External"/><Relationship Id="rId4030" Type="http://schemas.openxmlformats.org/officeDocument/2006/relationships/hyperlink" Target="https://twitter.com/" TargetMode="External"/><Relationship Id="rId4031" Type="http://schemas.openxmlformats.org/officeDocument/2006/relationships/hyperlink" Target="https://twitter.com/" TargetMode="External"/><Relationship Id="rId4032" Type="http://schemas.openxmlformats.org/officeDocument/2006/relationships/hyperlink" Target="https://twitter.com/" TargetMode="External"/><Relationship Id="rId4033" Type="http://schemas.openxmlformats.org/officeDocument/2006/relationships/hyperlink" Target="https://twitter.com/" TargetMode="External"/><Relationship Id="rId4034" Type="http://schemas.openxmlformats.org/officeDocument/2006/relationships/hyperlink" Target="https://twitter.com/" TargetMode="External"/><Relationship Id="rId4035" Type="http://schemas.openxmlformats.org/officeDocument/2006/relationships/hyperlink" Target="https://twitter.com/" TargetMode="External"/><Relationship Id="rId4036" Type="http://schemas.openxmlformats.org/officeDocument/2006/relationships/hyperlink" Target="https://twitter.com/" TargetMode="External"/><Relationship Id="rId4037" Type="http://schemas.openxmlformats.org/officeDocument/2006/relationships/hyperlink" Target="https://twitter.com/" TargetMode="External"/><Relationship Id="rId4038" Type="http://schemas.openxmlformats.org/officeDocument/2006/relationships/hyperlink" Target="https://twitter.com/" TargetMode="External"/><Relationship Id="rId4039" Type="http://schemas.openxmlformats.org/officeDocument/2006/relationships/hyperlink" Target="https://twitter.com/" TargetMode="External"/><Relationship Id="rId972" Type="http://schemas.openxmlformats.org/officeDocument/2006/relationships/hyperlink" Target="https://www.youtube.com/watch?v=JYeZGB8Qw0Q&amp;feature=youtu.be" TargetMode="External"/><Relationship Id="rId973" Type="http://schemas.openxmlformats.org/officeDocument/2006/relationships/hyperlink" Target="https://www.youtube.com/watch?v=JYeZGB8Qw0Q&amp;feature=youtu.be" TargetMode="External"/><Relationship Id="rId974" Type="http://schemas.openxmlformats.org/officeDocument/2006/relationships/hyperlink" Target="https://www.youtube.com/watch?v=JYeZGB8Qw0Q&amp;feature=youtu.be" TargetMode="External"/><Relationship Id="rId975" Type="http://schemas.openxmlformats.org/officeDocument/2006/relationships/hyperlink" Target="https://www.youtube.com/watch?v=JYeZGB8Qw0Q&amp;feature=youtu.be" TargetMode="External"/><Relationship Id="rId976" Type="http://schemas.openxmlformats.org/officeDocument/2006/relationships/hyperlink" Target="https://www.youtube.com/watch?v=JYeZGB8Qw0Q&amp;feature=youtu.be" TargetMode="External"/><Relationship Id="rId977" Type="http://schemas.openxmlformats.org/officeDocument/2006/relationships/hyperlink" Target="https://www.vanityfair.com/news/2018/02/monica-lewinsky-in-the-age-of-metoo" TargetMode="External"/><Relationship Id="rId978" Type="http://schemas.openxmlformats.org/officeDocument/2006/relationships/hyperlink" Target="https://www.vanityfair.com/news/2018/02/monica-lewinsky-in-the-age-of-metoo" TargetMode="External"/><Relationship Id="rId979" Type="http://schemas.openxmlformats.org/officeDocument/2006/relationships/hyperlink" Target="https://www.vanityfair.com/news/2018/02/monica-lewinsky-in-the-age-of-metoo" TargetMode="External"/><Relationship Id="rId6219" Type="http://schemas.openxmlformats.org/officeDocument/2006/relationships/hyperlink" Target="https://twitter.com/" TargetMode="External"/><Relationship Id="rId2580" Type="http://schemas.openxmlformats.org/officeDocument/2006/relationships/hyperlink" Target="https://pbs.twimg.com/media/DW9nrDuX0AAfU9c.jpg" TargetMode="External"/><Relationship Id="rId2581" Type="http://schemas.openxmlformats.org/officeDocument/2006/relationships/hyperlink" Target="http://pbs.twimg.com/profile_images/879739167223169024/HYwdCygE_normal.jpg" TargetMode="External"/><Relationship Id="rId2582" Type="http://schemas.openxmlformats.org/officeDocument/2006/relationships/hyperlink" Target="https://pbs.twimg.com/amplify_video_thumb/920666506056396801/img/OTiQqllNl6XeAlcg.jpg" TargetMode="External"/><Relationship Id="rId2583" Type="http://schemas.openxmlformats.org/officeDocument/2006/relationships/hyperlink" Target="http://pbs.twimg.com/profile_images/967981916686176256/ELMGr41M_normal.jpg" TargetMode="External"/><Relationship Id="rId2584" Type="http://schemas.openxmlformats.org/officeDocument/2006/relationships/hyperlink" Target="http://pbs.twimg.com/profile_images/967981916686176256/ELMGr41M_normal.jpg" TargetMode="External"/><Relationship Id="rId2585" Type="http://schemas.openxmlformats.org/officeDocument/2006/relationships/hyperlink" Target="http://pbs.twimg.com/profile_images/967981916686176256/ELMGr41M_normal.jpg" TargetMode="External"/><Relationship Id="rId2586" Type="http://schemas.openxmlformats.org/officeDocument/2006/relationships/hyperlink" Target="https://pbs.twimg.com/amplify_video_thumb/920666506056396801/img/OTiQqllNl6XeAlcg.jpg" TargetMode="External"/><Relationship Id="rId2587" Type="http://schemas.openxmlformats.org/officeDocument/2006/relationships/hyperlink" Target="https://pbs.twimg.com/amplify_video_thumb/920666506056396801/img/OTiQqllNl6XeAlcg.jpg" TargetMode="External"/><Relationship Id="rId2588" Type="http://schemas.openxmlformats.org/officeDocument/2006/relationships/hyperlink" Target="http://pbs.twimg.com/profile_images/535892173510549505/8ARaR9OF_normal.jpeg" TargetMode="External"/><Relationship Id="rId2589" Type="http://schemas.openxmlformats.org/officeDocument/2006/relationships/hyperlink" Target="http://abs.twimg.com/sticky/default_profile_images/default_profile_normal.png" TargetMode="External"/><Relationship Id="rId5860" Type="http://schemas.openxmlformats.org/officeDocument/2006/relationships/hyperlink" Target="https://twitter.com/" TargetMode="External"/><Relationship Id="rId5861" Type="http://schemas.openxmlformats.org/officeDocument/2006/relationships/hyperlink" Target="https://twitter.com/" TargetMode="External"/><Relationship Id="rId5862" Type="http://schemas.openxmlformats.org/officeDocument/2006/relationships/hyperlink" Target="https://twitter.com/" TargetMode="External"/><Relationship Id="rId5863" Type="http://schemas.openxmlformats.org/officeDocument/2006/relationships/hyperlink" Target="https://twitter.com/" TargetMode="External"/><Relationship Id="rId5864" Type="http://schemas.openxmlformats.org/officeDocument/2006/relationships/hyperlink" Target="https://twitter.com/" TargetMode="External"/><Relationship Id="rId5865" Type="http://schemas.openxmlformats.org/officeDocument/2006/relationships/hyperlink" Target="https://twitter.com/" TargetMode="External"/><Relationship Id="rId5866" Type="http://schemas.openxmlformats.org/officeDocument/2006/relationships/hyperlink" Target="https://twitter.com/" TargetMode="External"/><Relationship Id="rId5867" Type="http://schemas.openxmlformats.org/officeDocument/2006/relationships/hyperlink" Target="https://twitter.com/" TargetMode="External"/><Relationship Id="rId5868" Type="http://schemas.openxmlformats.org/officeDocument/2006/relationships/hyperlink" Target="https://twitter.com/" TargetMode="External"/><Relationship Id="rId5869" Type="http://schemas.openxmlformats.org/officeDocument/2006/relationships/hyperlink" Target="https://twitter.com/" TargetMode="External"/><Relationship Id="rId6220" Type="http://schemas.openxmlformats.org/officeDocument/2006/relationships/hyperlink" Target="https://twitter.com/" TargetMode="External"/><Relationship Id="rId6221" Type="http://schemas.openxmlformats.org/officeDocument/2006/relationships/hyperlink" Target="https://twitter.com/" TargetMode="External"/><Relationship Id="rId240" Type="http://schemas.openxmlformats.org/officeDocument/2006/relationships/hyperlink" Target="http://www.pbs.org/" TargetMode="External"/><Relationship Id="rId241" Type="http://schemas.openxmlformats.org/officeDocument/2006/relationships/hyperlink" Target="https://www.vanityfair.com/news/2018/02/monica-lewinsky-in-the-age-of-metoo" TargetMode="External"/><Relationship Id="rId242" Type="http://schemas.openxmlformats.org/officeDocument/2006/relationships/hyperlink" Target="https://www.vanityfair.com/news/2018/02/monica-lewinsky-in-the-age-of-metoo" TargetMode="External"/><Relationship Id="rId243" Type="http://schemas.openxmlformats.org/officeDocument/2006/relationships/hyperlink" Target="https://www.vanityfair.com/news/2018/02/monica-lewinsky-in-the-age-of-metoo" TargetMode="External"/><Relationship Id="rId244" Type="http://schemas.openxmlformats.org/officeDocument/2006/relationships/hyperlink" Target="http://www.utoledo.edu/law/events/niche-at-night-cle.html" TargetMode="External"/><Relationship Id="rId245" Type="http://schemas.openxmlformats.org/officeDocument/2006/relationships/hyperlink" Target="http://turamovie.com/" TargetMode="External"/><Relationship Id="rId246" Type="http://schemas.openxmlformats.org/officeDocument/2006/relationships/hyperlink" Target="http://alphareboot.com/sex-capitals-of-the-world-sosua-dominican-republic/" TargetMode="External"/><Relationship Id="rId247" Type="http://schemas.openxmlformats.org/officeDocument/2006/relationships/hyperlink" Target="https://blog.nacdonline.org/2018/02/culture-risk-culture-value/" TargetMode="External"/><Relationship Id="rId248" Type="http://schemas.openxmlformats.org/officeDocument/2006/relationships/hyperlink" Target="http://alphareboot.com/sex-capitals-of-the-world-sosua-dominican-republic/" TargetMode="External"/><Relationship Id="rId249" Type="http://schemas.openxmlformats.org/officeDocument/2006/relationships/hyperlink" Target="https://www.ultimavoce.it/the-weinstein-company/" TargetMode="External"/><Relationship Id="rId1490" Type="http://schemas.openxmlformats.org/officeDocument/2006/relationships/hyperlink" Target="http://pbs.twimg.com/profile_images/967981916686176256/ELMGr41M_normal.jpg" TargetMode="External"/><Relationship Id="rId1491" Type="http://schemas.openxmlformats.org/officeDocument/2006/relationships/hyperlink" Target="http://pbs.twimg.com/profile_images/967981916686176256/ELMGr41M_normal.jpg" TargetMode="External"/><Relationship Id="rId1492" Type="http://schemas.openxmlformats.org/officeDocument/2006/relationships/hyperlink" Target="http://pbs.twimg.com/profile_images/967981916686176256/ELMGr41M_normal.jpg" TargetMode="External"/><Relationship Id="rId1493" Type="http://schemas.openxmlformats.org/officeDocument/2006/relationships/hyperlink" Target="http://pbs.twimg.com/profile_images/967981916686176256/ELMGr41M_normal.jpg" TargetMode="External"/><Relationship Id="rId1494" Type="http://schemas.openxmlformats.org/officeDocument/2006/relationships/hyperlink" Target="http://pbs.twimg.com/profile_images/967981916686176256/ELMGr41M_normal.jpg" TargetMode="External"/><Relationship Id="rId1495" Type="http://schemas.openxmlformats.org/officeDocument/2006/relationships/hyperlink" Target="http://pbs.twimg.com/profile_images/967981916686176256/ELMGr41M_normal.jpg" TargetMode="External"/><Relationship Id="rId1496" Type="http://schemas.openxmlformats.org/officeDocument/2006/relationships/hyperlink" Target="http://pbs.twimg.com/profile_images/967981916686176256/ELMGr41M_normal.jpg" TargetMode="External"/><Relationship Id="rId1497" Type="http://schemas.openxmlformats.org/officeDocument/2006/relationships/hyperlink" Target="http://pbs.twimg.com/profile_images/967981916686176256/ELMGr41M_normal.jpg" TargetMode="External"/><Relationship Id="rId1498" Type="http://schemas.openxmlformats.org/officeDocument/2006/relationships/hyperlink" Target="http://pbs.twimg.com/profile_images/967981916686176256/ELMGr41M_normal.jpg" TargetMode="External"/><Relationship Id="rId1499" Type="http://schemas.openxmlformats.org/officeDocument/2006/relationships/hyperlink" Target="https://pbs.twimg.com/media/DW7FWHNVMAANSyU.jpg" TargetMode="External"/><Relationship Id="rId4770" Type="http://schemas.openxmlformats.org/officeDocument/2006/relationships/hyperlink" Target="https://twitter.com/" TargetMode="External"/><Relationship Id="rId4771" Type="http://schemas.openxmlformats.org/officeDocument/2006/relationships/hyperlink" Target="https://twitter.com/" TargetMode="External"/><Relationship Id="rId4772" Type="http://schemas.openxmlformats.org/officeDocument/2006/relationships/hyperlink" Target="https://twitter.com/" TargetMode="External"/><Relationship Id="rId4773" Type="http://schemas.openxmlformats.org/officeDocument/2006/relationships/hyperlink" Target="https://twitter.com/" TargetMode="External"/><Relationship Id="rId4774" Type="http://schemas.openxmlformats.org/officeDocument/2006/relationships/hyperlink" Target="https://twitter.com/" TargetMode="External"/><Relationship Id="rId4775" Type="http://schemas.openxmlformats.org/officeDocument/2006/relationships/hyperlink" Target="https://twitter.com/" TargetMode="External"/><Relationship Id="rId4776" Type="http://schemas.openxmlformats.org/officeDocument/2006/relationships/hyperlink" Target="https://twitter.com/" TargetMode="External"/><Relationship Id="rId4777" Type="http://schemas.openxmlformats.org/officeDocument/2006/relationships/hyperlink" Target="https://twitter.com/" TargetMode="External"/><Relationship Id="rId4778" Type="http://schemas.openxmlformats.org/officeDocument/2006/relationships/hyperlink" Target="https://twitter.com/" TargetMode="External"/><Relationship Id="rId4779" Type="http://schemas.openxmlformats.org/officeDocument/2006/relationships/hyperlink" Target="https://twitter.com/" TargetMode="External"/><Relationship Id="rId5130" Type="http://schemas.openxmlformats.org/officeDocument/2006/relationships/hyperlink" Target="https://twitter.com/" TargetMode="External"/><Relationship Id="rId5131" Type="http://schemas.openxmlformats.org/officeDocument/2006/relationships/hyperlink" Target="https://twitter.com/" TargetMode="External"/><Relationship Id="rId5132" Type="http://schemas.openxmlformats.org/officeDocument/2006/relationships/hyperlink" Target="https://twitter.com/" TargetMode="External"/><Relationship Id="rId5133" Type="http://schemas.openxmlformats.org/officeDocument/2006/relationships/hyperlink" Target="https://twitter.com/" TargetMode="External"/><Relationship Id="rId5134" Type="http://schemas.openxmlformats.org/officeDocument/2006/relationships/hyperlink" Target="https://twitter.com/" TargetMode="External"/><Relationship Id="rId5135" Type="http://schemas.openxmlformats.org/officeDocument/2006/relationships/hyperlink" Target="https://twitter.com/" TargetMode="External"/><Relationship Id="rId5136" Type="http://schemas.openxmlformats.org/officeDocument/2006/relationships/hyperlink" Target="https://twitter.com/" TargetMode="External"/><Relationship Id="rId5137" Type="http://schemas.openxmlformats.org/officeDocument/2006/relationships/hyperlink" Target="https://twitter.com/" TargetMode="External"/><Relationship Id="rId5138" Type="http://schemas.openxmlformats.org/officeDocument/2006/relationships/hyperlink" Target="https://twitter.com/" TargetMode="External"/><Relationship Id="rId5139" Type="http://schemas.openxmlformats.org/officeDocument/2006/relationships/hyperlink" Target="https://twitter.com/" TargetMode="External"/><Relationship Id="rId6222" Type="http://schemas.openxmlformats.org/officeDocument/2006/relationships/hyperlink" Target="https://twitter.com/" TargetMode="External"/><Relationship Id="rId6223" Type="http://schemas.openxmlformats.org/officeDocument/2006/relationships/hyperlink" Target="https://twitter.com/" TargetMode="External"/><Relationship Id="rId6224" Type="http://schemas.openxmlformats.org/officeDocument/2006/relationships/hyperlink" Target="https://twitter.com/" TargetMode="External"/><Relationship Id="rId6225" Type="http://schemas.openxmlformats.org/officeDocument/2006/relationships/hyperlink" Target="https://twitter.com/" TargetMode="External"/><Relationship Id="rId6226" Type="http://schemas.openxmlformats.org/officeDocument/2006/relationships/hyperlink" Target="https://twitter.com/" TargetMode="External"/><Relationship Id="rId6227" Type="http://schemas.openxmlformats.org/officeDocument/2006/relationships/hyperlink" Target="https://twitter.com/" TargetMode="External"/><Relationship Id="rId6228" Type="http://schemas.openxmlformats.org/officeDocument/2006/relationships/hyperlink" Target="https://twitter.com/" TargetMode="External"/><Relationship Id="rId3680" Type="http://schemas.openxmlformats.org/officeDocument/2006/relationships/hyperlink" Target="http://pbs.twimg.com/profile_images/950505073532026880/I7lEdsVs_normal.jpg" TargetMode="External"/><Relationship Id="rId3681" Type="http://schemas.openxmlformats.org/officeDocument/2006/relationships/hyperlink" Target="http://pbs.twimg.com/profile_images/950505073532026880/I7lEdsVs_normal.jpg" TargetMode="External"/><Relationship Id="rId3682" Type="http://schemas.openxmlformats.org/officeDocument/2006/relationships/hyperlink" Target="http://pbs.twimg.com/profile_images/950505073532026880/I7lEdsVs_normal.jpg" TargetMode="External"/><Relationship Id="rId3683" Type="http://schemas.openxmlformats.org/officeDocument/2006/relationships/hyperlink" Target="http://pbs.twimg.com/profile_images/950505073532026880/I7lEdsVs_normal.jpg" TargetMode="External"/><Relationship Id="rId3684" Type="http://schemas.openxmlformats.org/officeDocument/2006/relationships/hyperlink" Target="http://pbs.twimg.com/profile_images/908268045470191616/FFgviSIP_normal.jpg" TargetMode="External"/><Relationship Id="rId3685" Type="http://schemas.openxmlformats.org/officeDocument/2006/relationships/hyperlink" Target="https://pbs.twimg.com/media/DW_dmr8VoAAESyl.jpg" TargetMode="External"/><Relationship Id="rId3686" Type="http://schemas.openxmlformats.org/officeDocument/2006/relationships/hyperlink" Target="https://pbs.twimg.com/media/DW_ds7GX4AAMa52.jpg" TargetMode="External"/><Relationship Id="rId3687" Type="http://schemas.openxmlformats.org/officeDocument/2006/relationships/hyperlink" Target="http://pbs.twimg.com/profile_images/829781324994998272/j7Mvey8M_normal.jpg" TargetMode="External"/><Relationship Id="rId3688" Type="http://schemas.openxmlformats.org/officeDocument/2006/relationships/hyperlink" Target="http://pbs.twimg.com/profile_images/829781324994998272/j7Mvey8M_normal.jpg" TargetMode="External"/><Relationship Id="rId3689" Type="http://schemas.openxmlformats.org/officeDocument/2006/relationships/hyperlink" Target="http://pbs.twimg.com/profile_images/1274659168/gaul_normal.JPG" TargetMode="External"/><Relationship Id="rId980" Type="http://schemas.openxmlformats.org/officeDocument/2006/relationships/hyperlink" Target="http://www.abc.es/estilo/gente/abci-monica-lewinsky-entona-metoo-y-narra-primera-encuentro-bill-clinton-201802261808_noticia.html" TargetMode="External"/><Relationship Id="rId981" Type="http://schemas.openxmlformats.org/officeDocument/2006/relationships/hyperlink" Target="http://www.abc.es/estilo/gente/abci-monica-lewinsky-entona-metoo-y-narra-primera-encuentro-bill-clinton-201802261808_noticia.html" TargetMode="External"/><Relationship Id="rId4040" Type="http://schemas.openxmlformats.org/officeDocument/2006/relationships/hyperlink" Target="https://twitter.com/" TargetMode="External"/><Relationship Id="rId4041" Type="http://schemas.openxmlformats.org/officeDocument/2006/relationships/hyperlink" Target="https://twitter.com/" TargetMode="External"/><Relationship Id="rId4042" Type="http://schemas.openxmlformats.org/officeDocument/2006/relationships/hyperlink" Target="https://twitter.com/" TargetMode="External"/><Relationship Id="rId4043" Type="http://schemas.openxmlformats.org/officeDocument/2006/relationships/hyperlink" Target="https://twitter.com/" TargetMode="External"/><Relationship Id="rId4044" Type="http://schemas.openxmlformats.org/officeDocument/2006/relationships/hyperlink" Target="https://twitter.com/" TargetMode="External"/><Relationship Id="rId4045" Type="http://schemas.openxmlformats.org/officeDocument/2006/relationships/hyperlink" Target="https://twitter.com/" TargetMode="External"/><Relationship Id="rId4046" Type="http://schemas.openxmlformats.org/officeDocument/2006/relationships/hyperlink" Target="https://twitter.com/" TargetMode="External"/><Relationship Id="rId4047" Type="http://schemas.openxmlformats.org/officeDocument/2006/relationships/hyperlink" Target="https://twitter.com/" TargetMode="External"/><Relationship Id="rId4048" Type="http://schemas.openxmlformats.org/officeDocument/2006/relationships/hyperlink" Target="https://twitter.com/" TargetMode="External"/><Relationship Id="rId4049" Type="http://schemas.openxmlformats.org/officeDocument/2006/relationships/hyperlink" Target="https://twitter.com/" TargetMode="External"/><Relationship Id="rId982" Type="http://schemas.openxmlformats.org/officeDocument/2006/relationships/hyperlink" Target="https://twitter.com/soapfanalways/status/967918117438541824" TargetMode="External"/><Relationship Id="rId983" Type="http://schemas.openxmlformats.org/officeDocument/2006/relationships/hyperlink" Target="https://www.sbs.com.au/topics/life/culture/article/2018/02/23/crisis-metoo-muslim-communities" TargetMode="External"/><Relationship Id="rId984" Type="http://schemas.openxmlformats.org/officeDocument/2006/relationships/hyperlink" Target="https://therobustopinion.blogspot.in/2018/02/dreams-from-her-eyelashes.html" TargetMode="External"/><Relationship Id="rId985" Type="http://schemas.openxmlformats.org/officeDocument/2006/relationships/hyperlink" Target="https://www.facebook.com/groups/2100558663507953/permalink/2101525273411292/" TargetMode="External"/><Relationship Id="rId986" Type="http://schemas.openxmlformats.org/officeDocument/2006/relationships/hyperlink" Target="https://twitter.com/admjstaff/status/968128441097904129" TargetMode="External"/><Relationship Id="rId987" Type="http://schemas.openxmlformats.org/officeDocument/2006/relationships/hyperlink" Target="https://twitter.com/admjstaff/status/968128441097904129" TargetMode="External"/><Relationship Id="rId988" Type="http://schemas.openxmlformats.org/officeDocument/2006/relationships/hyperlink" Target="https://www.vanityfair.com/news/2018/02/monica-lewinsky-in-the-age-of-metoo" TargetMode="External"/><Relationship Id="rId989" Type="http://schemas.openxmlformats.org/officeDocument/2006/relationships/hyperlink" Target="https://www.vanityfair.com/news/2018/02/monica-lewinsky-in-the-age-of-metoo" TargetMode="External"/><Relationship Id="rId6229" Type="http://schemas.openxmlformats.org/officeDocument/2006/relationships/hyperlink" Target="https://twitter.com/" TargetMode="External"/><Relationship Id="rId2590" Type="http://schemas.openxmlformats.org/officeDocument/2006/relationships/hyperlink" Target="http://pbs.twimg.com/profile_images/959287240957444096/Vgji-RLM_normal.jpg" TargetMode="External"/><Relationship Id="rId2591" Type="http://schemas.openxmlformats.org/officeDocument/2006/relationships/hyperlink" Target="http://pbs.twimg.com/profile_images/2867107668/7baee79762cd649c040a3e9db468a9cf_normal.jpeg" TargetMode="External"/><Relationship Id="rId2592" Type="http://schemas.openxmlformats.org/officeDocument/2006/relationships/hyperlink" Target="http://pbs.twimg.com/profile_images/809874941948477440/F6etZJAc_normal.jpg" TargetMode="External"/><Relationship Id="rId2593" Type="http://schemas.openxmlformats.org/officeDocument/2006/relationships/hyperlink" Target="http://pbs.twimg.com/profile_images/754577487410130944/RNmyL0ED_normal.jpg" TargetMode="External"/><Relationship Id="rId2594" Type="http://schemas.openxmlformats.org/officeDocument/2006/relationships/hyperlink" Target="http://pbs.twimg.com/profile_images/482606950052413441/zMxB3g52_normal.jpeg" TargetMode="External"/><Relationship Id="rId2595" Type="http://schemas.openxmlformats.org/officeDocument/2006/relationships/hyperlink" Target="http://pbs.twimg.com/profile_images/570774558194429952/ircy4eCi_normal.png" TargetMode="External"/><Relationship Id="rId2596" Type="http://schemas.openxmlformats.org/officeDocument/2006/relationships/hyperlink" Target="http://pbs.twimg.com/profile_images/926490098845171718/EIvgWU8d_normal.jpg" TargetMode="External"/><Relationship Id="rId2597" Type="http://schemas.openxmlformats.org/officeDocument/2006/relationships/hyperlink" Target="http://pbs.twimg.com/profile_images/890840983130210305/rXoOUeJo_normal.jpg" TargetMode="External"/><Relationship Id="rId2598" Type="http://schemas.openxmlformats.org/officeDocument/2006/relationships/hyperlink" Target="https://pbs.twimg.com/media/DW_VYywW0AE0f4f.jpg" TargetMode="External"/><Relationship Id="rId2599" Type="http://schemas.openxmlformats.org/officeDocument/2006/relationships/hyperlink" Target="http://pbs.twimg.com/profile_images/967236082789208066/JGaBckSi_normal.jpg" TargetMode="External"/><Relationship Id="rId5870" Type="http://schemas.openxmlformats.org/officeDocument/2006/relationships/hyperlink" Target="https://twitter.com/" TargetMode="External"/><Relationship Id="rId5871" Type="http://schemas.openxmlformats.org/officeDocument/2006/relationships/hyperlink" Target="https://twitter.com/" TargetMode="External"/><Relationship Id="rId5872" Type="http://schemas.openxmlformats.org/officeDocument/2006/relationships/hyperlink" Target="https://twitter.com/" TargetMode="External"/><Relationship Id="rId5873" Type="http://schemas.openxmlformats.org/officeDocument/2006/relationships/hyperlink" Target="https://twitter.com/" TargetMode="External"/><Relationship Id="rId5874" Type="http://schemas.openxmlformats.org/officeDocument/2006/relationships/hyperlink" Target="https://twitter.com/" TargetMode="External"/><Relationship Id="rId5875" Type="http://schemas.openxmlformats.org/officeDocument/2006/relationships/hyperlink" Target="https://twitter.com/" TargetMode="External"/><Relationship Id="rId5876" Type="http://schemas.openxmlformats.org/officeDocument/2006/relationships/hyperlink" Target="https://twitter.com/" TargetMode="External"/><Relationship Id="rId5877" Type="http://schemas.openxmlformats.org/officeDocument/2006/relationships/hyperlink" Target="https://twitter.com/" TargetMode="External"/><Relationship Id="rId5878" Type="http://schemas.openxmlformats.org/officeDocument/2006/relationships/hyperlink" Target="https://twitter.com/" TargetMode="External"/><Relationship Id="rId5879" Type="http://schemas.openxmlformats.org/officeDocument/2006/relationships/hyperlink" Target="https://twitter.com/" TargetMode="External"/><Relationship Id="rId6230" Type="http://schemas.openxmlformats.org/officeDocument/2006/relationships/hyperlink" Target="https://twitter.com/" TargetMode="External"/><Relationship Id="rId6231" Type="http://schemas.openxmlformats.org/officeDocument/2006/relationships/hyperlink" Target="https://twitter.com/" TargetMode="External"/><Relationship Id="rId250" Type="http://schemas.openxmlformats.org/officeDocument/2006/relationships/hyperlink" Target="https://twitter.com/maryj_msw/status/967984322710917120" TargetMode="External"/><Relationship Id="rId251" Type="http://schemas.openxmlformats.org/officeDocument/2006/relationships/hyperlink" Target="https://www.change.org/p/john-flanagan-how-much-is-a-young-woman-worth-let-s-pass-the-child-victims-act?utm_medium=email&amp;utm_source=petition_signer_receipt&amp;utm_campaign=triggered&amp;share_context=signature_receipt&amp;recruiter=859602770" TargetMode="External"/><Relationship Id="rId252" Type="http://schemas.openxmlformats.org/officeDocument/2006/relationships/hyperlink" Target="http://m.pann.nate.com/talk/341125212" TargetMode="External"/><Relationship Id="rId253" Type="http://schemas.openxmlformats.org/officeDocument/2006/relationships/hyperlink" Target="https://www1.president.go.kr/petitions/151430" TargetMode="External"/><Relationship Id="rId254" Type="http://schemas.openxmlformats.org/officeDocument/2006/relationships/hyperlink" Target="https://www.vanityfair.com/news/2018/02/monica-lewinsky-in-the-age-of-metoo" TargetMode="External"/><Relationship Id="rId255" Type="http://schemas.openxmlformats.org/officeDocument/2006/relationships/hyperlink" Target="http://shop.inspiring-network.com/emotion/einzelhefte/" TargetMode="External"/><Relationship Id="rId256" Type="http://schemas.openxmlformats.org/officeDocument/2006/relationships/hyperlink" Target="http://www.bibianabelsasso.com/v1/index.php/games/1254-uso-y-abuso-de-metoo" TargetMode="External"/><Relationship Id="rId257" Type="http://schemas.openxmlformats.org/officeDocument/2006/relationships/hyperlink" Target="https://www.vanityfair.com/news/2018/02/monica-lewinsky-in-the-age-of-metoo" TargetMode="External"/><Relationship Id="rId258" Type="http://schemas.openxmlformats.org/officeDocument/2006/relationships/hyperlink" Target="https://www.vanityfair.com/news/2018/02/monica-lewinsky-in-the-age-of-metoo" TargetMode="External"/><Relationship Id="rId259" Type="http://schemas.openxmlformats.org/officeDocument/2006/relationships/hyperlink" Target="https://www.vanityfair.com/news/2018/02/monica-lewinsky-in-the-age-of-metoo" TargetMode="External"/><Relationship Id="rId6232" Type="http://schemas.openxmlformats.org/officeDocument/2006/relationships/hyperlink" Target="https://twitter.com/" TargetMode="External"/><Relationship Id="rId6233" Type="http://schemas.openxmlformats.org/officeDocument/2006/relationships/hyperlink" Target="https://twitter.com/" TargetMode="External"/><Relationship Id="rId6234" Type="http://schemas.openxmlformats.org/officeDocument/2006/relationships/hyperlink" Target="https://twitter.com/" TargetMode="External"/><Relationship Id="rId6235" Type="http://schemas.openxmlformats.org/officeDocument/2006/relationships/hyperlink" Target="https://twitter.com/" TargetMode="External"/><Relationship Id="rId6236" Type="http://schemas.openxmlformats.org/officeDocument/2006/relationships/hyperlink" Target="https://twitter.com/" TargetMode="External"/><Relationship Id="rId4780" Type="http://schemas.openxmlformats.org/officeDocument/2006/relationships/hyperlink" Target="https://twitter.com/" TargetMode="External"/><Relationship Id="rId4781" Type="http://schemas.openxmlformats.org/officeDocument/2006/relationships/hyperlink" Target="https://twitter.com/" TargetMode="External"/><Relationship Id="rId4782" Type="http://schemas.openxmlformats.org/officeDocument/2006/relationships/hyperlink" Target="https://twitter.com/" TargetMode="External"/><Relationship Id="rId4783" Type="http://schemas.openxmlformats.org/officeDocument/2006/relationships/hyperlink" Target="https://twitter.com/" TargetMode="External"/><Relationship Id="rId4784" Type="http://schemas.openxmlformats.org/officeDocument/2006/relationships/hyperlink" Target="https://twitter.com/" TargetMode="External"/><Relationship Id="rId4785" Type="http://schemas.openxmlformats.org/officeDocument/2006/relationships/hyperlink" Target="https://twitter.com/" TargetMode="External"/><Relationship Id="rId4786" Type="http://schemas.openxmlformats.org/officeDocument/2006/relationships/hyperlink" Target="https://twitter.com/" TargetMode="External"/><Relationship Id="rId4787" Type="http://schemas.openxmlformats.org/officeDocument/2006/relationships/hyperlink" Target="https://twitter.com/" TargetMode="External"/><Relationship Id="rId4788" Type="http://schemas.openxmlformats.org/officeDocument/2006/relationships/hyperlink" Target="https://twitter.com/" TargetMode="External"/><Relationship Id="rId4789" Type="http://schemas.openxmlformats.org/officeDocument/2006/relationships/hyperlink" Target="https://twitter.com/" TargetMode="External"/><Relationship Id="rId6237" Type="http://schemas.openxmlformats.org/officeDocument/2006/relationships/hyperlink" Target="https://twitter.com/" TargetMode="External"/><Relationship Id="rId6238" Type="http://schemas.openxmlformats.org/officeDocument/2006/relationships/hyperlink" Target="https://twitter.com/" TargetMode="External"/><Relationship Id="rId5140" Type="http://schemas.openxmlformats.org/officeDocument/2006/relationships/hyperlink" Target="https://twitter.com/" TargetMode="External"/><Relationship Id="rId5141" Type="http://schemas.openxmlformats.org/officeDocument/2006/relationships/hyperlink" Target="https://twitter.com/" TargetMode="External"/><Relationship Id="rId5142" Type="http://schemas.openxmlformats.org/officeDocument/2006/relationships/hyperlink" Target="https://twitter.com/" TargetMode="External"/><Relationship Id="rId5143" Type="http://schemas.openxmlformats.org/officeDocument/2006/relationships/hyperlink" Target="https://twitter.com/" TargetMode="External"/><Relationship Id="rId5144" Type="http://schemas.openxmlformats.org/officeDocument/2006/relationships/hyperlink" Target="https://twitter.com/" TargetMode="External"/><Relationship Id="rId5145" Type="http://schemas.openxmlformats.org/officeDocument/2006/relationships/hyperlink" Target="https://twitter.com/" TargetMode="External"/><Relationship Id="rId5146" Type="http://schemas.openxmlformats.org/officeDocument/2006/relationships/hyperlink" Target="https://twitter.com/" TargetMode="External"/><Relationship Id="rId5147" Type="http://schemas.openxmlformats.org/officeDocument/2006/relationships/hyperlink" Target="https://twitter.com/" TargetMode="External"/><Relationship Id="rId5148" Type="http://schemas.openxmlformats.org/officeDocument/2006/relationships/hyperlink" Target="https://twitter.com/" TargetMode="External"/><Relationship Id="rId5149" Type="http://schemas.openxmlformats.org/officeDocument/2006/relationships/hyperlink" Target="https://twitter.com/" TargetMode="External"/><Relationship Id="rId6239" Type="http://schemas.openxmlformats.org/officeDocument/2006/relationships/hyperlink" Target="https://twitter.com/" TargetMode="External"/><Relationship Id="rId3690" Type="http://schemas.openxmlformats.org/officeDocument/2006/relationships/hyperlink" Target="http://pbs.twimg.com/profile_images/821574195104673794/wCgtmM3e_normal.jpg" TargetMode="External"/><Relationship Id="rId3691" Type="http://schemas.openxmlformats.org/officeDocument/2006/relationships/hyperlink" Target="http://pbs.twimg.com/profile_images/909442125837881350/ab5bX5a9_normal.jpg" TargetMode="External"/><Relationship Id="rId3692" Type="http://schemas.openxmlformats.org/officeDocument/2006/relationships/hyperlink" Target="https://pbs.twimg.com/media/DWnkkxSVAAAwJHp.jpg" TargetMode="External"/><Relationship Id="rId3693" Type="http://schemas.openxmlformats.org/officeDocument/2006/relationships/hyperlink" Target="http://pbs.twimg.com/profile_images/884301894465617921/hkBUfW5j_normal.jpg" TargetMode="External"/><Relationship Id="rId3694" Type="http://schemas.openxmlformats.org/officeDocument/2006/relationships/hyperlink" Target="http://pbs.twimg.com/profile_images/3210284304/2f56ed012b17afc12c5c5d9eb8e1d1b5_normal.jpeg" TargetMode="External"/><Relationship Id="rId3695" Type="http://schemas.openxmlformats.org/officeDocument/2006/relationships/hyperlink" Target="http://pbs.twimg.com/profile_images/3210284304/2f56ed012b17afc12c5c5d9eb8e1d1b5_normal.jpeg" TargetMode="External"/><Relationship Id="rId3696" Type="http://schemas.openxmlformats.org/officeDocument/2006/relationships/hyperlink" Target="http://pbs.twimg.com/profile_images/3210284304/2f56ed012b17afc12c5c5d9eb8e1d1b5_normal.jpeg" TargetMode="External"/><Relationship Id="rId3697" Type="http://schemas.openxmlformats.org/officeDocument/2006/relationships/hyperlink" Target="http://pbs.twimg.com/profile_images/927674176244137984/7GFf9BeH_normal.jpg" TargetMode="External"/><Relationship Id="rId3698" Type="http://schemas.openxmlformats.org/officeDocument/2006/relationships/hyperlink" Target="http://pbs.twimg.com/profile_images/963329612074827776/kn1nVKb3_normal.jpg" TargetMode="External"/><Relationship Id="rId3699" Type="http://schemas.openxmlformats.org/officeDocument/2006/relationships/hyperlink" Target="http://pbs.twimg.com/profile_images/959896352925691904/Oj4IiJ4l_normal.jpg" TargetMode="External"/><Relationship Id="rId990" Type="http://schemas.openxmlformats.org/officeDocument/2006/relationships/hyperlink" Target="https://www.vanityfair.com/news/2018/02/monica-lewinsky-in-the-age-of-metoo" TargetMode="External"/><Relationship Id="rId991" Type="http://schemas.openxmlformats.org/officeDocument/2006/relationships/hyperlink" Target="https://www.vanityfair.com/news/2018/02/monica-lewinsky-in-the-age-of-metoo" TargetMode="External"/><Relationship Id="rId4050" Type="http://schemas.openxmlformats.org/officeDocument/2006/relationships/hyperlink" Target="https://twitter.com/" TargetMode="External"/><Relationship Id="rId4051" Type="http://schemas.openxmlformats.org/officeDocument/2006/relationships/hyperlink" Target="https://twitter.com/" TargetMode="External"/><Relationship Id="rId4052" Type="http://schemas.openxmlformats.org/officeDocument/2006/relationships/hyperlink" Target="https://twitter.com/" TargetMode="External"/><Relationship Id="rId4053" Type="http://schemas.openxmlformats.org/officeDocument/2006/relationships/hyperlink" Target="https://twitter.com/" TargetMode="External"/><Relationship Id="rId4054" Type="http://schemas.openxmlformats.org/officeDocument/2006/relationships/hyperlink" Target="https://twitter.com/" TargetMode="External"/><Relationship Id="rId4055" Type="http://schemas.openxmlformats.org/officeDocument/2006/relationships/hyperlink" Target="https://twitter.com/" TargetMode="External"/><Relationship Id="rId4056" Type="http://schemas.openxmlformats.org/officeDocument/2006/relationships/hyperlink" Target="https://twitter.com/" TargetMode="External"/><Relationship Id="rId4057" Type="http://schemas.openxmlformats.org/officeDocument/2006/relationships/hyperlink" Target="https://twitter.com/" TargetMode="External"/><Relationship Id="rId4058" Type="http://schemas.openxmlformats.org/officeDocument/2006/relationships/hyperlink" Target="https://twitter.com/" TargetMode="External"/><Relationship Id="rId4059" Type="http://schemas.openxmlformats.org/officeDocument/2006/relationships/hyperlink" Target="https://twitter.com/" TargetMode="External"/><Relationship Id="rId992" Type="http://schemas.openxmlformats.org/officeDocument/2006/relationships/hyperlink" Target="https://www.vanityfair.com/news/2018/02/monica-lewinsky-in-the-age-of-metoo" TargetMode="External"/><Relationship Id="rId993" Type="http://schemas.openxmlformats.org/officeDocument/2006/relationships/hyperlink" Target="https://www.vanityfair.com/news/2018/02/monica-lewinsky-in-the-age-of-metoo" TargetMode="External"/><Relationship Id="rId994" Type="http://schemas.openxmlformats.org/officeDocument/2006/relationships/hyperlink" Target="http://www.theaustralian.com.au/remote/check_cookie.html?url=https%3a%2f%2fwww.theaustralian.com.au%2fnational-affairs%2fstate-politics%2ftop-victorian-cop-quits-over-link-to-race-posts%2fnews-story%2f19db7488cc43baaaeb2d6a9a4c1a753f" TargetMode="External"/><Relationship Id="rId995" Type="http://schemas.openxmlformats.org/officeDocument/2006/relationships/hyperlink" Target="https://aristeguinoticias.com/2602/mundo/corea-del-sur-se-une-a-campana-global-metoo-contra-violencia-sexual/" TargetMode="External"/><Relationship Id="rId996" Type="http://schemas.openxmlformats.org/officeDocument/2006/relationships/hyperlink" Target="https://aristeguinoticias.com/2602/mundo/corea-del-sur-se-une-a-campana-global-metoo-contra-violencia-sexual/" TargetMode="External"/><Relationship Id="rId997" Type="http://schemas.openxmlformats.org/officeDocument/2006/relationships/hyperlink" Target="https://aristeguinoticias.com/2602/mundo/corea-del-sur-se-une-a-campana-global-metoo-contra-violencia-sexual/" TargetMode="External"/><Relationship Id="rId998" Type="http://schemas.openxmlformats.org/officeDocument/2006/relationships/hyperlink" Target="https://exclaim.ca/music/article/alice_glass_talks_ethan_kath_and_her_role_in_the_metoo_movement?&amp;utm_source=TwitterEDC&amp;utm_medium=referral&amp;utm_campaign=EDCTwitter" TargetMode="External"/><Relationship Id="rId999" Type="http://schemas.openxmlformats.org/officeDocument/2006/relationships/hyperlink" Target="https://www.advocate.com/arts-entertainment/2018/2/26/jennifer-lawrence-create-metoo-docu-series" TargetMode="External"/><Relationship Id="rId5880" Type="http://schemas.openxmlformats.org/officeDocument/2006/relationships/hyperlink" Target="https://twitter.com/" TargetMode="External"/><Relationship Id="rId5881" Type="http://schemas.openxmlformats.org/officeDocument/2006/relationships/hyperlink" Target="https://twitter.com/" TargetMode="External"/><Relationship Id="rId5882" Type="http://schemas.openxmlformats.org/officeDocument/2006/relationships/hyperlink" Target="https://twitter.com/" TargetMode="External"/><Relationship Id="rId5883" Type="http://schemas.openxmlformats.org/officeDocument/2006/relationships/hyperlink" Target="https://twitter.com/" TargetMode="External"/><Relationship Id="rId5884" Type="http://schemas.openxmlformats.org/officeDocument/2006/relationships/hyperlink" Target="https://twitter.com/" TargetMode="External"/><Relationship Id="rId5885" Type="http://schemas.openxmlformats.org/officeDocument/2006/relationships/hyperlink" Target="https://twitter.com/" TargetMode="External"/><Relationship Id="rId5886" Type="http://schemas.openxmlformats.org/officeDocument/2006/relationships/hyperlink" Target="https://twitter.com/" TargetMode="External"/><Relationship Id="rId5887" Type="http://schemas.openxmlformats.org/officeDocument/2006/relationships/hyperlink" Target="https://twitter.com/" TargetMode="External"/><Relationship Id="rId5888" Type="http://schemas.openxmlformats.org/officeDocument/2006/relationships/hyperlink" Target="https://twitter.com/" TargetMode="External"/><Relationship Id="rId5889" Type="http://schemas.openxmlformats.org/officeDocument/2006/relationships/hyperlink" Target="https://twitter.com/" TargetMode="External"/><Relationship Id="rId6240" Type="http://schemas.openxmlformats.org/officeDocument/2006/relationships/hyperlink" Target="https://twitter.com/" TargetMode="External"/><Relationship Id="rId6241" Type="http://schemas.openxmlformats.org/officeDocument/2006/relationships/hyperlink" Target="https://twitter.com/" TargetMode="External"/><Relationship Id="rId6242" Type="http://schemas.openxmlformats.org/officeDocument/2006/relationships/hyperlink" Target="https://twitter.com/" TargetMode="External"/><Relationship Id="rId6243" Type="http://schemas.openxmlformats.org/officeDocument/2006/relationships/hyperlink" Target="https://twitter.com/" TargetMode="External"/><Relationship Id="rId6244" Type="http://schemas.openxmlformats.org/officeDocument/2006/relationships/hyperlink" Target="https://twitter.com/" TargetMode="External"/><Relationship Id="rId260" Type="http://schemas.openxmlformats.org/officeDocument/2006/relationships/hyperlink" Target="http://www.wfri.org/single-post/2018/02/26/Engaging-Men-As-Allies" TargetMode="External"/><Relationship Id="rId261" Type="http://schemas.openxmlformats.org/officeDocument/2006/relationships/hyperlink" Target="http://www.sensacine.com/noticias/series/noticia-18564983/" TargetMode="External"/><Relationship Id="rId262" Type="http://schemas.openxmlformats.org/officeDocument/2006/relationships/hyperlink" Target="http://ir.shareaholic.com/e?a=1&amp;u=http://www.hercampus.com/school/sfa/yes-metoo%3Futm_campaign%3Dshareaholic%26utm_medium%3Dtwitter%26utm_source%3Dsocialnetwork&amp;r=1" TargetMode="External"/><Relationship Id="rId263" Type="http://schemas.openxmlformats.org/officeDocument/2006/relationships/hyperlink" Target="http://ir.shareaholic.com/e?a=1&amp;u=http://www.hercampus.com/school/sfa/yes-metoo%3Futm_campaign%3Dshareaholic%26utm_medium%3Dtwitter%26utm_source%3Dsocialnetwork&amp;r=1" TargetMode="External"/><Relationship Id="rId264" Type="http://schemas.openxmlformats.org/officeDocument/2006/relationships/hyperlink" Target="https://www.youtube.com/watch?v=GkEh3xJkK70" TargetMode="External"/><Relationship Id="rId265" Type="http://schemas.openxmlformats.org/officeDocument/2006/relationships/hyperlink" Target="https://www.youtube.com/watch?v=GkEh3xJkK70" TargetMode="External"/><Relationship Id="rId266" Type="http://schemas.openxmlformats.org/officeDocument/2006/relationships/hyperlink" Target="https://www.youtube.com/watch?v=GkEh3xJkK70" TargetMode="External"/><Relationship Id="rId267" Type="http://schemas.openxmlformats.org/officeDocument/2006/relationships/hyperlink" Target="https://www.youtube.com/watch?v=GkEh3xJkK70" TargetMode="External"/><Relationship Id="rId268" Type="http://schemas.openxmlformats.org/officeDocument/2006/relationships/hyperlink" Target="https://www.youtube.com/watch?v=GkEh3xJkK70" TargetMode="External"/><Relationship Id="rId269" Type="http://schemas.openxmlformats.org/officeDocument/2006/relationships/hyperlink" Target="https://www.youtube.com/watch?v=GkEh3xJkK70" TargetMode="External"/><Relationship Id="rId6245" Type="http://schemas.openxmlformats.org/officeDocument/2006/relationships/hyperlink" Target="https://twitter.com/" TargetMode="External"/><Relationship Id="rId6246" Type="http://schemas.openxmlformats.org/officeDocument/2006/relationships/hyperlink" Target="https://twitter.com/" TargetMode="External"/><Relationship Id="rId6247" Type="http://schemas.openxmlformats.org/officeDocument/2006/relationships/hyperlink" Target="https://twitter.com/" TargetMode="External"/><Relationship Id="rId6248" Type="http://schemas.openxmlformats.org/officeDocument/2006/relationships/hyperlink" Target="https://twitter.com/" TargetMode="External"/><Relationship Id="rId6249" Type="http://schemas.openxmlformats.org/officeDocument/2006/relationships/hyperlink" Target="https://twitter.com/" TargetMode="External"/><Relationship Id="rId4790" Type="http://schemas.openxmlformats.org/officeDocument/2006/relationships/hyperlink" Target="https://twitter.com/" TargetMode="External"/><Relationship Id="rId4791" Type="http://schemas.openxmlformats.org/officeDocument/2006/relationships/hyperlink" Target="https://twitter.com/" TargetMode="External"/><Relationship Id="rId4792" Type="http://schemas.openxmlformats.org/officeDocument/2006/relationships/hyperlink" Target="https://twitter.com/" TargetMode="External"/><Relationship Id="rId4793" Type="http://schemas.openxmlformats.org/officeDocument/2006/relationships/hyperlink" Target="https://twitter.com/" TargetMode="External"/><Relationship Id="rId4794" Type="http://schemas.openxmlformats.org/officeDocument/2006/relationships/hyperlink" Target="https://twitter.com/" TargetMode="External"/><Relationship Id="rId4795" Type="http://schemas.openxmlformats.org/officeDocument/2006/relationships/hyperlink" Target="https://twitter.com/" TargetMode="External"/><Relationship Id="rId4796" Type="http://schemas.openxmlformats.org/officeDocument/2006/relationships/hyperlink" Target="https://twitter.com/" TargetMode="External"/><Relationship Id="rId4797" Type="http://schemas.openxmlformats.org/officeDocument/2006/relationships/hyperlink" Target="https://twitter.com/" TargetMode="External"/><Relationship Id="rId4798" Type="http://schemas.openxmlformats.org/officeDocument/2006/relationships/hyperlink" Target="https://twitter.com/" TargetMode="External"/><Relationship Id="rId4799" Type="http://schemas.openxmlformats.org/officeDocument/2006/relationships/hyperlink" Target="https://twitter.com/" TargetMode="External"/><Relationship Id="rId5150" Type="http://schemas.openxmlformats.org/officeDocument/2006/relationships/hyperlink" Target="https://twitter.com/" TargetMode="External"/><Relationship Id="rId5151" Type="http://schemas.openxmlformats.org/officeDocument/2006/relationships/hyperlink" Target="https://twitter.com/" TargetMode="External"/><Relationship Id="rId5152" Type="http://schemas.openxmlformats.org/officeDocument/2006/relationships/hyperlink" Target="https://twitter.com/" TargetMode="External"/><Relationship Id="rId5153" Type="http://schemas.openxmlformats.org/officeDocument/2006/relationships/hyperlink" Target="https://twitter.com/" TargetMode="External"/><Relationship Id="rId5154" Type="http://schemas.openxmlformats.org/officeDocument/2006/relationships/hyperlink" Target="https://twitter.com/" TargetMode="External"/><Relationship Id="rId5155" Type="http://schemas.openxmlformats.org/officeDocument/2006/relationships/hyperlink" Target="https://twitter.com/" TargetMode="External"/><Relationship Id="rId5156" Type="http://schemas.openxmlformats.org/officeDocument/2006/relationships/hyperlink" Target="https://twitter.com/" TargetMode="External"/><Relationship Id="rId5157" Type="http://schemas.openxmlformats.org/officeDocument/2006/relationships/hyperlink" Target="https://twitter.com/" TargetMode="External"/><Relationship Id="rId5158" Type="http://schemas.openxmlformats.org/officeDocument/2006/relationships/hyperlink" Target="https://twitter.com/" TargetMode="External"/><Relationship Id="rId5159" Type="http://schemas.openxmlformats.org/officeDocument/2006/relationships/hyperlink" Target="https://twitter.com/" TargetMode="External"/><Relationship Id="rId4060" Type="http://schemas.openxmlformats.org/officeDocument/2006/relationships/hyperlink" Target="https://twitter.com/" TargetMode="External"/><Relationship Id="rId4061" Type="http://schemas.openxmlformats.org/officeDocument/2006/relationships/hyperlink" Target="https://twitter.com/" TargetMode="External"/><Relationship Id="rId4062" Type="http://schemas.openxmlformats.org/officeDocument/2006/relationships/hyperlink" Target="https://twitter.com/" TargetMode="External"/><Relationship Id="rId4063" Type="http://schemas.openxmlformats.org/officeDocument/2006/relationships/hyperlink" Target="https://twitter.com/" TargetMode="External"/><Relationship Id="rId4064" Type="http://schemas.openxmlformats.org/officeDocument/2006/relationships/hyperlink" Target="https://twitter.com/" TargetMode="External"/><Relationship Id="rId4065" Type="http://schemas.openxmlformats.org/officeDocument/2006/relationships/hyperlink" Target="https://twitter.com/" TargetMode="External"/><Relationship Id="rId4066" Type="http://schemas.openxmlformats.org/officeDocument/2006/relationships/hyperlink" Target="https://twitter.com/" TargetMode="External"/><Relationship Id="rId4067" Type="http://schemas.openxmlformats.org/officeDocument/2006/relationships/hyperlink" Target="https://twitter.com/" TargetMode="External"/><Relationship Id="rId4068" Type="http://schemas.openxmlformats.org/officeDocument/2006/relationships/hyperlink" Target="https://twitter.com/" TargetMode="External"/><Relationship Id="rId4069" Type="http://schemas.openxmlformats.org/officeDocument/2006/relationships/hyperlink" Target="https://twitter.com/" TargetMode="External"/><Relationship Id="rId5890" Type="http://schemas.openxmlformats.org/officeDocument/2006/relationships/hyperlink" Target="https://twitter.com/" TargetMode="External"/><Relationship Id="rId5891" Type="http://schemas.openxmlformats.org/officeDocument/2006/relationships/hyperlink" Target="https://twitter.com/" TargetMode="External"/><Relationship Id="rId5892" Type="http://schemas.openxmlformats.org/officeDocument/2006/relationships/hyperlink" Target="https://twitter.com/" TargetMode="External"/><Relationship Id="rId5893" Type="http://schemas.openxmlformats.org/officeDocument/2006/relationships/hyperlink" Target="https://twitter.com/" TargetMode="External"/><Relationship Id="rId5894" Type="http://schemas.openxmlformats.org/officeDocument/2006/relationships/hyperlink" Target="https://twitter.com/" TargetMode="External"/><Relationship Id="rId5895" Type="http://schemas.openxmlformats.org/officeDocument/2006/relationships/hyperlink" Target="https://twitter.com/" TargetMode="External"/><Relationship Id="rId5896" Type="http://schemas.openxmlformats.org/officeDocument/2006/relationships/hyperlink" Target="https://twitter.com/" TargetMode="External"/><Relationship Id="rId5897" Type="http://schemas.openxmlformats.org/officeDocument/2006/relationships/hyperlink" Target="https://twitter.com/" TargetMode="External"/><Relationship Id="rId5898" Type="http://schemas.openxmlformats.org/officeDocument/2006/relationships/hyperlink" Target="https://twitter.com/" TargetMode="External"/><Relationship Id="rId5899" Type="http://schemas.openxmlformats.org/officeDocument/2006/relationships/hyperlink" Target="https://twitter.com/" TargetMode="External"/><Relationship Id="rId6250" Type="http://schemas.openxmlformats.org/officeDocument/2006/relationships/hyperlink" Target="https://twitter.com/" TargetMode="External"/><Relationship Id="rId6251" Type="http://schemas.openxmlformats.org/officeDocument/2006/relationships/hyperlink" Target="https://twitter.com/" TargetMode="External"/><Relationship Id="rId6252" Type="http://schemas.openxmlformats.org/officeDocument/2006/relationships/hyperlink" Target="https://twitter.com/" TargetMode="External"/><Relationship Id="rId6253" Type="http://schemas.openxmlformats.org/officeDocument/2006/relationships/hyperlink" Target="https://twitter.com/" TargetMode="External"/><Relationship Id="rId6254" Type="http://schemas.openxmlformats.org/officeDocument/2006/relationships/hyperlink" Target="https://twitter.com/" TargetMode="External"/><Relationship Id="rId270" Type="http://schemas.openxmlformats.org/officeDocument/2006/relationships/hyperlink" Target="https://www.youtube.com/watch?v=GkEh3xJkK70" TargetMode="External"/><Relationship Id="rId271" Type="http://schemas.openxmlformats.org/officeDocument/2006/relationships/hyperlink" Target="https://www.theglobeandmail.com/news/politics/ottawa-wont-ban-or-monitor-sexual-relationships-between-mps-staff-members/article38109773/?utm_content=67724518&amp;utm_medium=social&amp;utm_source=twitter" TargetMode="External"/><Relationship Id="rId272" Type="http://schemas.openxmlformats.org/officeDocument/2006/relationships/hyperlink" Target="https://www.mercurynews.com/?p=5081930" TargetMode="External"/><Relationship Id="rId273" Type="http://schemas.openxmlformats.org/officeDocument/2006/relationships/hyperlink" Target="https://twitter.com/PinkNews/status/968036376204726272" TargetMode="External"/><Relationship Id="rId274" Type="http://schemas.openxmlformats.org/officeDocument/2006/relationships/hyperlink" Target="http://feeds.feedburner.com/~r/KrunoxRssMix2/~3/PelGav-1Uic/?utm_source=feedburner&amp;utm_medium=twitter&amp;utm_campaign=krunox123" TargetMode="External"/><Relationship Id="rId275" Type="http://schemas.openxmlformats.org/officeDocument/2006/relationships/hyperlink" Target="https://twitter.com/FeministGriote/status/967934478147440640" TargetMode="External"/><Relationship Id="rId276" Type="http://schemas.openxmlformats.org/officeDocument/2006/relationships/hyperlink" Target="https://www.ad.nl/binnenland/metoo-verandert-niet-veel-op-nederlandse-werkvloer~a7704e32/" TargetMode="External"/><Relationship Id="rId277" Type="http://schemas.openxmlformats.org/officeDocument/2006/relationships/hyperlink" Target="https://www.ad.nl/binnenland/metoo-verandert-niet-veel-op-nederlandse-werkvloer~a7704e32/" TargetMode="External"/><Relationship Id="rId278" Type="http://schemas.openxmlformats.org/officeDocument/2006/relationships/hyperlink" Target="http://www.businessinsider.com/greek-life-promotes-a-dangerous-culture-where-the-elite-get-more-powerful-it-must-be-abolished-2017-7?r=US&amp;IR=T&amp;IR=T" TargetMode="External"/><Relationship Id="rId279" Type="http://schemas.openxmlformats.org/officeDocument/2006/relationships/hyperlink" Target="http://www.businessinsider.com/greek-life-promotes-a-dangerous-culture-where-the-elite-get-more-powerful-it-must-be-abolished-2017-7?r=US&amp;IR=T&amp;IR=T" TargetMode="External"/><Relationship Id="rId6255" Type="http://schemas.openxmlformats.org/officeDocument/2006/relationships/hyperlink" Target="https://twitter.com/" TargetMode="External"/><Relationship Id="rId6256" Type="http://schemas.openxmlformats.org/officeDocument/2006/relationships/hyperlink" Target="https://twitter.com/" TargetMode="External"/><Relationship Id="rId6257" Type="http://schemas.openxmlformats.org/officeDocument/2006/relationships/hyperlink" Target="https://twitter.com/" TargetMode="External"/><Relationship Id="rId6258" Type="http://schemas.openxmlformats.org/officeDocument/2006/relationships/hyperlink" Target="https://twitter.com/" TargetMode="External"/><Relationship Id="rId6259" Type="http://schemas.openxmlformats.org/officeDocument/2006/relationships/hyperlink" Target="https://twitter.com/" TargetMode="External"/><Relationship Id="rId5160" Type="http://schemas.openxmlformats.org/officeDocument/2006/relationships/hyperlink" Target="https://twitter.com/" TargetMode="External"/><Relationship Id="rId5161" Type="http://schemas.openxmlformats.org/officeDocument/2006/relationships/hyperlink" Target="https://twitter.com/" TargetMode="External"/><Relationship Id="rId5162" Type="http://schemas.openxmlformats.org/officeDocument/2006/relationships/hyperlink" Target="https://twitter.com/" TargetMode="External"/><Relationship Id="rId5163" Type="http://schemas.openxmlformats.org/officeDocument/2006/relationships/hyperlink" Target="https://twitter.com/" TargetMode="External"/><Relationship Id="rId5164" Type="http://schemas.openxmlformats.org/officeDocument/2006/relationships/hyperlink" Target="https://twitter.com/" TargetMode="External"/><Relationship Id="rId5165" Type="http://schemas.openxmlformats.org/officeDocument/2006/relationships/hyperlink" Target="https://twitter.com/" TargetMode="External"/><Relationship Id="rId5166" Type="http://schemas.openxmlformats.org/officeDocument/2006/relationships/hyperlink" Target="https://twitter.com/" TargetMode="External"/><Relationship Id="rId5167" Type="http://schemas.openxmlformats.org/officeDocument/2006/relationships/hyperlink" Target="https://twitter.com/" TargetMode="External"/><Relationship Id="rId5168" Type="http://schemas.openxmlformats.org/officeDocument/2006/relationships/hyperlink" Target="https://twitter.com/" TargetMode="External"/><Relationship Id="rId5169" Type="http://schemas.openxmlformats.org/officeDocument/2006/relationships/hyperlink" Target="https://twitter.com/" TargetMode="External"/><Relationship Id="rId4070" Type="http://schemas.openxmlformats.org/officeDocument/2006/relationships/hyperlink" Target="https://twitter.com/" TargetMode="External"/><Relationship Id="rId4071" Type="http://schemas.openxmlformats.org/officeDocument/2006/relationships/hyperlink" Target="https://twitter.com/" TargetMode="External"/><Relationship Id="rId4072" Type="http://schemas.openxmlformats.org/officeDocument/2006/relationships/hyperlink" Target="https://twitter.com/" TargetMode="External"/><Relationship Id="rId4073" Type="http://schemas.openxmlformats.org/officeDocument/2006/relationships/hyperlink" Target="https://twitter.com/" TargetMode="External"/><Relationship Id="rId4074" Type="http://schemas.openxmlformats.org/officeDocument/2006/relationships/hyperlink" Target="https://twitter.com/" TargetMode="External"/><Relationship Id="rId4075" Type="http://schemas.openxmlformats.org/officeDocument/2006/relationships/hyperlink" Target="https://twitter.com/" TargetMode="External"/><Relationship Id="rId4076" Type="http://schemas.openxmlformats.org/officeDocument/2006/relationships/hyperlink" Target="https://twitter.com/" TargetMode="External"/><Relationship Id="rId4077" Type="http://schemas.openxmlformats.org/officeDocument/2006/relationships/hyperlink" Target="https://twitter.com/" TargetMode="External"/><Relationship Id="rId4078" Type="http://schemas.openxmlformats.org/officeDocument/2006/relationships/hyperlink" Target="https://twitter.com/" TargetMode="External"/><Relationship Id="rId4079" Type="http://schemas.openxmlformats.org/officeDocument/2006/relationships/hyperlink" Target="https://twitter.com/" TargetMode="External"/><Relationship Id="rId6260" Type="http://schemas.openxmlformats.org/officeDocument/2006/relationships/hyperlink" Target="https://twitter.com/" TargetMode="External"/><Relationship Id="rId6261" Type="http://schemas.openxmlformats.org/officeDocument/2006/relationships/hyperlink" Target="https://twitter.com/" TargetMode="External"/><Relationship Id="rId6262" Type="http://schemas.openxmlformats.org/officeDocument/2006/relationships/hyperlink" Target="https://twitter.com/" TargetMode="External"/><Relationship Id="rId6263" Type="http://schemas.openxmlformats.org/officeDocument/2006/relationships/hyperlink" Target="https://twitter.com/" TargetMode="External"/><Relationship Id="rId6264" Type="http://schemas.openxmlformats.org/officeDocument/2006/relationships/hyperlink" Target="https://twitter.com/" TargetMode="External"/><Relationship Id="rId280" Type="http://schemas.openxmlformats.org/officeDocument/2006/relationships/hyperlink" Target="http://atwoodmagazine.com/blm-collapsi-burn-like-a-mother/" TargetMode="External"/><Relationship Id="rId281" Type="http://schemas.openxmlformats.org/officeDocument/2006/relationships/hyperlink" Target="http://atwoodmagazine.com/blm-collapsi-burn-like-a-mother/" TargetMode="External"/><Relationship Id="rId282" Type="http://schemas.openxmlformats.org/officeDocument/2006/relationships/hyperlink" Target="http://www.longtake.it/blog/post/jennifer-lawrence-sta-lavorando-un-documentario-sul-movimento-metoo" TargetMode="External"/><Relationship Id="rId283" Type="http://schemas.openxmlformats.org/officeDocument/2006/relationships/hyperlink" Target="http://newspaper24.ml/4fE" TargetMode="External"/><Relationship Id="rId284" Type="http://schemas.openxmlformats.org/officeDocument/2006/relationships/hyperlink" Target="https://www.vanityfair.com/news/2018/02/monica-lewinsky-in-the-age-of-metoo" TargetMode="External"/><Relationship Id="rId285" Type="http://schemas.openxmlformats.org/officeDocument/2006/relationships/hyperlink" Target="https://www.gofundme.com/timesup" TargetMode="External"/><Relationship Id="rId286" Type="http://schemas.openxmlformats.org/officeDocument/2006/relationships/hyperlink" Target="https://www.dailywire.com/news/27566/light-gay-prostitution-another-metoo-themed-tape-james-barrett" TargetMode="External"/><Relationship Id="rId287" Type="http://schemas.openxmlformats.org/officeDocument/2006/relationships/hyperlink" Target="https://www.dailywire.com/news/27566/light-gay-prostitution-another-metoo-themed-tape-james-barrett" TargetMode="External"/><Relationship Id="rId288" Type="http://schemas.openxmlformats.org/officeDocument/2006/relationships/hyperlink" Target="http://nmpoliticalreport.com/809274/the-disability-communitys-long-awaited-metoo-moment/" TargetMode="External"/><Relationship Id="rId289" Type="http://schemas.openxmlformats.org/officeDocument/2006/relationships/hyperlink" Target="https://blog.womenandhollywood.com/jennifer-lawrence-catt-sadler-stephanie-soechtig-team-up-for-metoo-doc-series-20d435c96397?source=rss----eb0b08436136---4&amp;utm_source=dlvr.it&amp;utm_medium=twitter" TargetMode="External"/><Relationship Id="rId6265" Type="http://schemas.openxmlformats.org/officeDocument/2006/relationships/hyperlink" Target="https://twitter.com/" TargetMode="External"/><Relationship Id="rId6266" Type="http://schemas.openxmlformats.org/officeDocument/2006/relationships/hyperlink" Target="https://twitter.com/" TargetMode="External"/><Relationship Id="rId6267" Type="http://schemas.openxmlformats.org/officeDocument/2006/relationships/hyperlink" Target="https://twitter.com/" TargetMode="External"/><Relationship Id="rId6268" Type="http://schemas.openxmlformats.org/officeDocument/2006/relationships/hyperlink" Target="https://twitter.com/" TargetMode="External"/><Relationship Id="rId6269" Type="http://schemas.openxmlformats.org/officeDocument/2006/relationships/hyperlink" Target="https://twitter.com/" TargetMode="External"/><Relationship Id="rId5170" Type="http://schemas.openxmlformats.org/officeDocument/2006/relationships/hyperlink" Target="https://twitter.com/" TargetMode="External"/><Relationship Id="rId5171" Type="http://schemas.openxmlformats.org/officeDocument/2006/relationships/hyperlink" Target="https://twitter.com/" TargetMode="External"/><Relationship Id="rId5172" Type="http://schemas.openxmlformats.org/officeDocument/2006/relationships/hyperlink" Target="https://twitter.com/" TargetMode="External"/><Relationship Id="rId5173" Type="http://schemas.openxmlformats.org/officeDocument/2006/relationships/hyperlink" Target="https://twitter.com/" TargetMode="External"/><Relationship Id="rId5174" Type="http://schemas.openxmlformats.org/officeDocument/2006/relationships/hyperlink" Target="https://twitter.com/" TargetMode="External"/><Relationship Id="rId5175" Type="http://schemas.openxmlformats.org/officeDocument/2006/relationships/hyperlink" Target="https://twitter.com/" TargetMode="External"/><Relationship Id="rId5176" Type="http://schemas.openxmlformats.org/officeDocument/2006/relationships/hyperlink" Target="https://twitter.com/" TargetMode="External"/><Relationship Id="rId5177" Type="http://schemas.openxmlformats.org/officeDocument/2006/relationships/hyperlink" Target="https://twitter.com/" TargetMode="External"/><Relationship Id="rId5178" Type="http://schemas.openxmlformats.org/officeDocument/2006/relationships/hyperlink" Target="https://twitter.com/" TargetMode="External"/><Relationship Id="rId5179" Type="http://schemas.openxmlformats.org/officeDocument/2006/relationships/hyperlink" Target="https://twitter.com/" TargetMode="External"/><Relationship Id="rId4080" Type="http://schemas.openxmlformats.org/officeDocument/2006/relationships/hyperlink" Target="https://twitter.com/" TargetMode="External"/><Relationship Id="rId4081" Type="http://schemas.openxmlformats.org/officeDocument/2006/relationships/hyperlink" Target="https://twitter.com/" TargetMode="External"/><Relationship Id="rId4082" Type="http://schemas.openxmlformats.org/officeDocument/2006/relationships/hyperlink" Target="https://twitter.com/" TargetMode="External"/><Relationship Id="rId4083" Type="http://schemas.openxmlformats.org/officeDocument/2006/relationships/hyperlink" Target="https://twitter.com/" TargetMode="External"/><Relationship Id="rId4084" Type="http://schemas.openxmlformats.org/officeDocument/2006/relationships/hyperlink" Target="https://twitter.com/" TargetMode="External"/><Relationship Id="rId4085" Type="http://schemas.openxmlformats.org/officeDocument/2006/relationships/hyperlink" Target="https://twitter.com/" TargetMode="External"/><Relationship Id="rId4086" Type="http://schemas.openxmlformats.org/officeDocument/2006/relationships/hyperlink" Target="https://twitter.com/" TargetMode="External"/><Relationship Id="rId4087" Type="http://schemas.openxmlformats.org/officeDocument/2006/relationships/hyperlink" Target="https://twitter.com/" TargetMode="External"/><Relationship Id="rId4088" Type="http://schemas.openxmlformats.org/officeDocument/2006/relationships/hyperlink" Target="https://twitter.com/" TargetMode="External"/><Relationship Id="rId4089" Type="http://schemas.openxmlformats.org/officeDocument/2006/relationships/hyperlink" Target="https://twitter.com/" TargetMode="External"/><Relationship Id="rId6270" Type="http://schemas.openxmlformats.org/officeDocument/2006/relationships/hyperlink" Target="https://twitter.com/" TargetMode="External"/><Relationship Id="rId6271" Type="http://schemas.openxmlformats.org/officeDocument/2006/relationships/hyperlink" Target="https://twitter.com/" TargetMode="External"/><Relationship Id="rId6272" Type="http://schemas.openxmlformats.org/officeDocument/2006/relationships/hyperlink" Target="https://twitter.com/" TargetMode="External"/><Relationship Id="rId6273" Type="http://schemas.openxmlformats.org/officeDocument/2006/relationships/hyperlink" Target="https://twitter.com/" TargetMode="External"/><Relationship Id="rId6274" Type="http://schemas.openxmlformats.org/officeDocument/2006/relationships/hyperlink" Target="https://twitter.com/" TargetMode="External"/><Relationship Id="rId290" Type="http://schemas.openxmlformats.org/officeDocument/2006/relationships/hyperlink" Target="http://www.billboard.com/node/8216864" TargetMode="External"/><Relationship Id="rId291" Type="http://schemas.openxmlformats.org/officeDocument/2006/relationships/hyperlink" Target="https://www.vanityfair.com/news/2018/02/monica-lewinsky-in-the-age-of-metoo" TargetMode="External"/><Relationship Id="rId292" Type="http://schemas.openxmlformats.org/officeDocument/2006/relationships/hyperlink" Target="https://www.nbcnews.com/politics/politics-news/metoo-essay-monical-lewinsky-details-uncomfortable-first-meeting-creepy-ken-n851181" TargetMode="External"/><Relationship Id="rId293" Type="http://schemas.openxmlformats.org/officeDocument/2006/relationships/hyperlink" Target="http://www.press-citizen.com/story/life/2018/02/23/iowa-city-public-library-reading-list-metoo-movement/324991002/" TargetMode="External"/><Relationship Id="rId294" Type="http://schemas.openxmlformats.org/officeDocument/2006/relationships/hyperlink" Target="http://www.press-citizen.com/story/life/2018/02/23/iowa-city-public-library-reading-list-metoo-movement/324991002/" TargetMode="External"/><Relationship Id="rId295" Type="http://schemas.openxmlformats.org/officeDocument/2006/relationships/hyperlink" Target="https://twitter.com/timrunshismouth/status/967895115317633024" TargetMode="External"/><Relationship Id="rId296" Type="http://schemas.openxmlformats.org/officeDocument/2006/relationships/hyperlink" Target="https://twitter.com/timrunshismouth/status/967895115317633024" TargetMode="External"/><Relationship Id="rId297" Type="http://schemas.openxmlformats.org/officeDocument/2006/relationships/hyperlink" Target="http://dailyhive.com/vancouver/barinder-rasode-surrey-mayor-2018" TargetMode="External"/><Relationship Id="rId298" Type="http://schemas.openxmlformats.org/officeDocument/2006/relationships/hyperlink" Target="http://dailyhive.com/vancouver/barinder-rasode-surrey-mayor-2018" TargetMode="External"/><Relationship Id="rId299" Type="http://schemas.openxmlformats.org/officeDocument/2006/relationships/hyperlink" Target="https://twitter.com/regalchevas/status/968218498953457664" TargetMode="External"/><Relationship Id="rId6275" Type="http://schemas.openxmlformats.org/officeDocument/2006/relationships/hyperlink" Target="https://twitter.com/" TargetMode="External"/><Relationship Id="rId6276" Type="http://schemas.openxmlformats.org/officeDocument/2006/relationships/hyperlink" Target="https://twitter.com/" TargetMode="External"/><Relationship Id="rId6277" Type="http://schemas.openxmlformats.org/officeDocument/2006/relationships/hyperlink" Target="https://twitter.com/" TargetMode="External"/><Relationship Id="rId6278" Type="http://schemas.openxmlformats.org/officeDocument/2006/relationships/hyperlink" Target="https://twitter.com/" TargetMode="External"/><Relationship Id="rId6279" Type="http://schemas.openxmlformats.org/officeDocument/2006/relationships/hyperlink" Target="https://twitter.com/" TargetMode="External"/><Relationship Id="rId5180" Type="http://schemas.openxmlformats.org/officeDocument/2006/relationships/hyperlink" Target="https://twitter.com/" TargetMode="External"/><Relationship Id="rId5181" Type="http://schemas.openxmlformats.org/officeDocument/2006/relationships/hyperlink" Target="https://twitter.com/" TargetMode="External"/><Relationship Id="rId5182" Type="http://schemas.openxmlformats.org/officeDocument/2006/relationships/hyperlink" Target="https://twitter.com/" TargetMode="External"/><Relationship Id="rId5183" Type="http://schemas.openxmlformats.org/officeDocument/2006/relationships/hyperlink" Target="https://twitter.com/" TargetMode="External"/><Relationship Id="rId5184" Type="http://schemas.openxmlformats.org/officeDocument/2006/relationships/hyperlink" Target="https://twitter.com/" TargetMode="External"/><Relationship Id="rId5185" Type="http://schemas.openxmlformats.org/officeDocument/2006/relationships/hyperlink" Target="https://twitter.com/" TargetMode="External"/><Relationship Id="rId5186" Type="http://schemas.openxmlformats.org/officeDocument/2006/relationships/hyperlink" Target="https://twitter.com/" TargetMode="External"/><Relationship Id="rId5187" Type="http://schemas.openxmlformats.org/officeDocument/2006/relationships/hyperlink" Target="https://twitter.com/" TargetMode="External"/><Relationship Id="rId5188" Type="http://schemas.openxmlformats.org/officeDocument/2006/relationships/hyperlink" Target="https://twitter.com/" TargetMode="External"/><Relationship Id="rId5189" Type="http://schemas.openxmlformats.org/officeDocument/2006/relationships/hyperlink" Target="https://twitter.com/" TargetMode="External"/><Relationship Id="rId4090" Type="http://schemas.openxmlformats.org/officeDocument/2006/relationships/hyperlink" Target="https://twitter.com/" TargetMode="External"/><Relationship Id="rId4091" Type="http://schemas.openxmlformats.org/officeDocument/2006/relationships/hyperlink" Target="https://twitter.com/" TargetMode="External"/><Relationship Id="rId4092" Type="http://schemas.openxmlformats.org/officeDocument/2006/relationships/hyperlink" Target="https://twitter.com/" TargetMode="External"/><Relationship Id="rId4093" Type="http://schemas.openxmlformats.org/officeDocument/2006/relationships/hyperlink" Target="https://twitter.com/" TargetMode="External"/><Relationship Id="rId4094" Type="http://schemas.openxmlformats.org/officeDocument/2006/relationships/hyperlink" Target="https://twitter.com/" TargetMode="External"/><Relationship Id="rId4095" Type="http://schemas.openxmlformats.org/officeDocument/2006/relationships/hyperlink" Target="https://twitter.com/" TargetMode="External"/><Relationship Id="rId4096" Type="http://schemas.openxmlformats.org/officeDocument/2006/relationships/hyperlink" Target="https://twitter.com/" TargetMode="External"/><Relationship Id="rId4097" Type="http://schemas.openxmlformats.org/officeDocument/2006/relationships/hyperlink" Target="https://twitter.com/" TargetMode="External"/><Relationship Id="rId4098" Type="http://schemas.openxmlformats.org/officeDocument/2006/relationships/hyperlink" Target="https://twitter.com/" TargetMode="External"/><Relationship Id="rId4099" Type="http://schemas.openxmlformats.org/officeDocument/2006/relationships/hyperlink" Target="https://twitter.com/" TargetMode="External"/><Relationship Id="rId6280" Type="http://schemas.openxmlformats.org/officeDocument/2006/relationships/hyperlink" Target="https://twitter.com/" TargetMode="External"/><Relationship Id="rId6281" Type="http://schemas.openxmlformats.org/officeDocument/2006/relationships/hyperlink" Target="https://twitter.com/" TargetMode="External"/><Relationship Id="rId6282" Type="http://schemas.openxmlformats.org/officeDocument/2006/relationships/hyperlink" Target="https://twitter.com/" TargetMode="External"/><Relationship Id="rId6283" Type="http://schemas.openxmlformats.org/officeDocument/2006/relationships/hyperlink" Target="https://twitter.com/" TargetMode="External"/><Relationship Id="rId6284" Type="http://schemas.openxmlformats.org/officeDocument/2006/relationships/hyperlink" Target="https://twitter.com/" TargetMode="External"/><Relationship Id="rId6285" Type="http://schemas.openxmlformats.org/officeDocument/2006/relationships/hyperlink" Target="https://twitter.com/" TargetMode="External"/><Relationship Id="rId6286" Type="http://schemas.openxmlformats.org/officeDocument/2006/relationships/hyperlink" Target="https://twitter.com/" TargetMode="External"/><Relationship Id="rId6287" Type="http://schemas.openxmlformats.org/officeDocument/2006/relationships/hyperlink" Target="https://twitter.com/" TargetMode="External"/><Relationship Id="rId6288" Type="http://schemas.openxmlformats.org/officeDocument/2006/relationships/hyperlink" Target="https://twitter.com/" TargetMode="External"/><Relationship Id="rId6289" Type="http://schemas.openxmlformats.org/officeDocument/2006/relationships/hyperlink" Target="https://twitter.com/" TargetMode="External"/><Relationship Id="rId5190" Type="http://schemas.openxmlformats.org/officeDocument/2006/relationships/hyperlink" Target="https://twitter.com/" TargetMode="External"/><Relationship Id="rId5191" Type="http://schemas.openxmlformats.org/officeDocument/2006/relationships/hyperlink" Target="https://twitter.com/" TargetMode="External"/><Relationship Id="rId5192" Type="http://schemas.openxmlformats.org/officeDocument/2006/relationships/hyperlink" Target="https://twitter.com/" TargetMode="External"/><Relationship Id="rId5193" Type="http://schemas.openxmlformats.org/officeDocument/2006/relationships/hyperlink" Target="https://twitter.com/" TargetMode="External"/><Relationship Id="rId5194" Type="http://schemas.openxmlformats.org/officeDocument/2006/relationships/hyperlink" Target="https://twitter.com/" TargetMode="External"/><Relationship Id="rId5195" Type="http://schemas.openxmlformats.org/officeDocument/2006/relationships/hyperlink" Target="https://twitter.com/" TargetMode="External"/><Relationship Id="rId5196" Type="http://schemas.openxmlformats.org/officeDocument/2006/relationships/hyperlink" Target="https://twitter.com/" TargetMode="External"/><Relationship Id="rId5197" Type="http://schemas.openxmlformats.org/officeDocument/2006/relationships/hyperlink" Target="https://twitter.com/" TargetMode="External"/><Relationship Id="rId5198" Type="http://schemas.openxmlformats.org/officeDocument/2006/relationships/hyperlink" Target="https://twitter.com/" TargetMode="External"/><Relationship Id="rId5199" Type="http://schemas.openxmlformats.org/officeDocument/2006/relationships/hyperlink" Target="https://twitter.com/" TargetMode="External"/><Relationship Id="rId6290" Type="http://schemas.openxmlformats.org/officeDocument/2006/relationships/hyperlink" Target="https://twitter.com/" TargetMode="External"/><Relationship Id="rId6291" Type="http://schemas.openxmlformats.org/officeDocument/2006/relationships/hyperlink" Target="https://twitter.com/" TargetMode="External"/><Relationship Id="rId6292" Type="http://schemas.openxmlformats.org/officeDocument/2006/relationships/hyperlink" Target="https://twitter.com/" TargetMode="External"/><Relationship Id="rId6293" Type="http://schemas.openxmlformats.org/officeDocument/2006/relationships/hyperlink" Target="https://twitter.com/" TargetMode="External"/><Relationship Id="rId6294" Type="http://schemas.openxmlformats.org/officeDocument/2006/relationships/hyperlink" Target="https://twitter.com/" TargetMode="External"/><Relationship Id="rId6295" Type="http://schemas.openxmlformats.org/officeDocument/2006/relationships/hyperlink" Target="https://twitter.com/" TargetMode="External"/><Relationship Id="rId6296" Type="http://schemas.openxmlformats.org/officeDocument/2006/relationships/hyperlink" Target="https://twitter.com/" TargetMode="External"/><Relationship Id="rId6297" Type="http://schemas.openxmlformats.org/officeDocument/2006/relationships/hyperlink" Target="https://twitter.com/" TargetMode="External"/><Relationship Id="rId6298" Type="http://schemas.openxmlformats.org/officeDocument/2006/relationships/hyperlink" Target="https://twitter.com/" TargetMode="External"/><Relationship Id="rId6299" Type="http://schemas.openxmlformats.org/officeDocument/2006/relationships/hyperlink" Target="https://twitter.com/" TargetMode="External"/><Relationship Id="rId1300" Type="http://schemas.openxmlformats.org/officeDocument/2006/relationships/hyperlink" Target="https://pbs.twimg.com/media/DW_WLm3X0AIUvTT.jpg" TargetMode="External"/><Relationship Id="rId1301" Type="http://schemas.openxmlformats.org/officeDocument/2006/relationships/hyperlink" Target="https://pbs.twimg.com/media/DW-1FvxU8AA7NMP.jpg" TargetMode="External"/><Relationship Id="rId1302" Type="http://schemas.openxmlformats.org/officeDocument/2006/relationships/hyperlink" Target="https://pbs.twimg.com/media/DW_XzyUUMAAayEn.jpg" TargetMode="External"/><Relationship Id="rId1303" Type="http://schemas.openxmlformats.org/officeDocument/2006/relationships/hyperlink" Target="https://pbs.twimg.com/media/DW-4l94VAAA8Pmd.jpg" TargetMode="External"/><Relationship Id="rId1304" Type="http://schemas.openxmlformats.org/officeDocument/2006/relationships/hyperlink" Target="https://pbs.twimg.com/media/DW-4l94VAAA8Pmd.jpg" TargetMode="External"/><Relationship Id="rId1305" Type="http://schemas.openxmlformats.org/officeDocument/2006/relationships/hyperlink" Target="https://pbs.twimg.com/tweet_video_thumb/DW-aXnxXcAEWnCq.jpg" TargetMode="External"/><Relationship Id="rId1306" Type="http://schemas.openxmlformats.org/officeDocument/2006/relationships/hyperlink" Target="https://pbs.twimg.com/tweet_video_thumb/DW-aXnxXcAEWnCq.jpg" TargetMode="External"/><Relationship Id="rId1307" Type="http://schemas.openxmlformats.org/officeDocument/2006/relationships/hyperlink" Target="https://pbs.twimg.com/media/DW_X8pNX0AAhzCg.jpg" TargetMode="External"/><Relationship Id="rId1308" Type="http://schemas.openxmlformats.org/officeDocument/2006/relationships/hyperlink" Target="https://pbs.twimg.com/ext_tw_video_thumb/968227567034449920/pu/img/YQWrj30T9OwWGm3-.jpg" TargetMode="External"/><Relationship Id="rId1309" Type="http://schemas.openxmlformats.org/officeDocument/2006/relationships/hyperlink" Target="https://pbs.twimg.com/media/DW-7YP4W0AEiVp9.jpg" TargetMode="External"/><Relationship Id="rId2400" Type="http://schemas.openxmlformats.org/officeDocument/2006/relationships/hyperlink" Target="http://pbs.twimg.com/profile_images/967392790291369984/gSS7cYcW_normal.jpg" TargetMode="External"/><Relationship Id="rId2401" Type="http://schemas.openxmlformats.org/officeDocument/2006/relationships/hyperlink" Target="http://pbs.twimg.com/profile_images/967392790291369984/gSS7cYcW_normal.jpg" TargetMode="External"/><Relationship Id="rId2402" Type="http://schemas.openxmlformats.org/officeDocument/2006/relationships/hyperlink" Target="http://pbs.twimg.com/profile_images/967392790291369984/gSS7cYcW_normal.jpg" TargetMode="External"/><Relationship Id="rId2403" Type="http://schemas.openxmlformats.org/officeDocument/2006/relationships/hyperlink" Target="http://pbs.twimg.com/profile_images/967392790291369984/gSS7cYcW_normal.jpg" TargetMode="External"/><Relationship Id="rId2404" Type="http://schemas.openxmlformats.org/officeDocument/2006/relationships/hyperlink" Target="http://pbs.twimg.com/profile_images/967392790291369984/gSS7cYcW_normal.jpg" TargetMode="External"/><Relationship Id="rId2405" Type="http://schemas.openxmlformats.org/officeDocument/2006/relationships/hyperlink" Target="http://pbs.twimg.com/profile_images/967392790291369984/gSS7cYcW_normal.jpg" TargetMode="External"/><Relationship Id="rId2406" Type="http://schemas.openxmlformats.org/officeDocument/2006/relationships/hyperlink" Target="http://pbs.twimg.com/profile_images/967392790291369984/gSS7cYcW_normal.jpg" TargetMode="External"/><Relationship Id="rId2407" Type="http://schemas.openxmlformats.org/officeDocument/2006/relationships/hyperlink" Target="http://pbs.twimg.com/profile_images/967392790291369984/gSS7cYcW_normal.jpg" TargetMode="External"/><Relationship Id="rId2408" Type="http://schemas.openxmlformats.org/officeDocument/2006/relationships/hyperlink" Target="https://pbs.twimg.com/media/DW_TnpnVoAEQAmY.jpg" TargetMode="External"/><Relationship Id="rId2409" Type="http://schemas.openxmlformats.org/officeDocument/2006/relationships/hyperlink" Target="https://pbs.twimg.com/media/DW-j6ndVQAAUWtu.jpg" TargetMode="External"/><Relationship Id="rId1310" Type="http://schemas.openxmlformats.org/officeDocument/2006/relationships/hyperlink" Target="https://pbs.twimg.com/media/DW-7YP4W0AEiVp9.jpg" TargetMode="External"/><Relationship Id="rId1311" Type="http://schemas.openxmlformats.org/officeDocument/2006/relationships/hyperlink" Target="https://pbs.twimg.com/media/DWaPy6-WsAAjbTI.jpg" TargetMode="External"/><Relationship Id="rId1312" Type="http://schemas.openxmlformats.org/officeDocument/2006/relationships/hyperlink" Target="https://pbs.twimg.com/ext_tw_video_thumb/968227567034449920/pu/img/YQWrj30T9OwWGm3-.jpg" TargetMode="External"/><Relationship Id="rId1313" Type="http://schemas.openxmlformats.org/officeDocument/2006/relationships/hyperlink" Target="https://pbs.twimg.com/media/DW_YLJnUQAANZqZ.jpg" TargetMode="External"/><Relationship Id="rId1314" Type="http://schemas.openxmlformats.org/officeDocument/2006/relationships/hyperlink" Target="https://pbs.twimg.com/ext_tw_video_thumb/968227567034449920/pu/img/YQWrj30T9OwWGm3-.jpg" TargetMode="External"/><Relationship Id="rId1315" Type="http://schemas.openxmlformats.org/officeDocument/2006/relationships/hyperlink" Target="https://pbs.twimg.com/media/DW_Yei8VoAENd1u.jpg" TargetMode="External"/><Relationship Id="rId1316" Type="http://schemas.openxmlformats.org/officeDocument/2006/relationships/hyperlink" Target="https://pbs.twimg.com/ext_tw_video_thumb/968227567034449920/pu/img/YQWrj30T9OwWGm3-.jpg" TargetMode="External"/><Relationship Id="rId1317" Type="http://schemas.openxmlformats.org/officeDocument/2006/relationships/hyperlink" Target="https://pbs.twimg.com/media/DW_YfWNX4AAWHSm.png" TargetMode="External"/><Relationship Id="rId1318" Type="http://schemas.openxmlformats.org/officeDocument/2006/relationships/hyperlink" Target="https://pbs.twimg.com/ext_tw_video_thumb/968227567034449920/pu/img/YQWrj30T9OwWGm3-.jpg" TargetMode="External"/><Relationship Id="rId1319" Type="http://schemas.openxmlformats.org/officeDocument/2006/relationships/hyperlink" Target="https://pbs.twimg.com/media/DW_XWfbVMAAa6a8.png" TargetMode="External"/><Relationship Id="rId3500" Type="http://schemas.openxmlformats.org/officeDocument/2006/relationships/hyperlink" Target="http://pbs.twimg.com/profile_images/125250098/n582846754_900611_1314_normal.jpg" TargetMode="External"/><Relationship Id="rId3501" Type="http://schemas.openxmlformats.org/officeDocument/2006/relationships/hyperlink" Target="http://pbs.twimg.com/profile_images/378800000695715661/90f76af24db41ce4bc6af81fc90325cf_normal.jpeg" TargetMode="External"/><Relationship Id="rId3502" Type="http://schemas.openxmlformats.org/officeDocument/2006/relationships/hyperlink" Target="http://pbs.twimg.com/profile_images/828459452147843072/pQeg-_jY_normal.jpg" TargetMode="External"/><Relationship Id="rId3503" Type="http://schemas.openxmlformats.org/officeDocument/2006/relationships/hyperlink" Target="https://pbs.twimg.com/media/DW_blGSX4AEbMnf.jpg" TargetMode="External"/><Relationship Id="rId3504" Type="http://schemas.openxmlformats.org/officeDocument/2006/relationships/hyperlink" Target="https://pbs.twimg.com/media/DW_blGSX4AEbMnf.jpg" TargetMode="External"/><Relationship Id="rId3505" Type="http://schemas.openxmlformats.org/officeDocument/2006/relationships/hyperlink" Target="https://pbs.twimg.com/media/DW_blGSX4AEbMnf.jpg" TargetMode="External"/><Relationship Id="rId3506" Type="http://schemas.openxmlformats.org/officeDocument/2006/relationships/hyperlink" Target="https://pbs.twimg.com/media/DW-kxiEVAAEDdM7.jpg" TargetMode="External"/><Relationship Id="rId3507" Type="http://schemas.openxmlformats.org/officeDocument/2006/relationships/hyperlink" Target="http://pbs.twimg.com/profile_images/377316988/100_0443_normal.JPG" TargetMode="External"/><Relationship Id="rId3508" Type="http://schemas.openxmlformats.org/officeDocument/2006/relationships/hyperlink" Target="http://pbs.twimg.com/profile_images/377316988/100_0443_normal.JPG" TargetMode="External"/><Relationship Id="rId3509" Type="http://schemas.openxmlformats.org/officeDocument/2006/relationships/hyperlink" Target="http://pbs.twimg.com/profile_images/377316988/100_0443_normal.JPG" TargetMode="External"/><Relationship Id="rId800" Type="http://schemas.openxmlformats.org/officeDocument/2006/relationships/hyperlink" Target="https://www.vanityfair.com/news/2018/02/monica-lewinsky-in-the-age-of-metoo" TargetMode="External"/><Relationship Id="rId801" Type="http://schemas.openxmlformats.org/officeDocument/2006/relationships/hyperlink" Target="https://www.vanityfair.com/news/2018/02/monica-lewinsky-in-the-age-of-metoo" TargetMode="External"/><Relationship Id="rId802" Type="http://schemas.openxmlformats.org/officeDocument/2006/relationships/hyperlink" Target="http://www.abc.net.au/news/2018-02-26/monica-lewinsky-pens-powerful-essay-on-metoo-movement/9486962" TargetMode="External"/><Relationship Id="rId803" Type="http://schemas.openxmlformats.org/officeDocument/2006/relationships/hyperlink" Target="https://memoirmag.com/contests-and-prizes/the-metoo-nonfiction-contest-500-publication-judged-by-chelsey-clammer/" TargetMode="External"/><Relationship Id="rId804" Type="http://schemas.openxmlformats.org/officeDocument/2006/relationships/hyperlink" Target="http://www.abc.es/estilo/gente/abci-monica-lewinsky-entona-metoo-y-narra-primera-encuentro-bill-clinton-201802261808_noticia.html" TargetMode="External"/><Relationship Id="rId805" Type="http://schemas.openxmlformats.org/officeDocument/2006/relationships/hyperlink" Target="https://www.vanityfair.com/news/2018/02/monica-lewinsky-in-the-age-of-metoo" TargetMode="External"/><Relationship Id="rId806" Type="http://schemas.openxmlformats.org/officeDocument/2006/relationships/hyperlink" Target="https://www.vanityfair.com/news/2018/02/monica-lewinsky-in-the-age-of-metoo" TargetMode="External"/><Relationship Id="rId807" Type="http://schemas.openxmlformats.org/officeDocument/2006/relationships/hyperlink" Target="https://www.vanityfair.com/news/2018/02/monica-lewinsky-in-the-age-of-metoo" TargetMode="External"/><Relationship Id="rId808" Type="http://schemas.openxmlformats.org/officeDocument/2006/relationships/hyperlink" Target="https://twitter.com/DLeonhardt/status/968104313636753410" TargetMode="External"/><Relationship Id="rId809" Type="http://schemas.openxmlformats.org/officeDocument/2006/relationships/hyperlink" Target="https://twitter.com/jeweljk/status/968227684818984960" TargetMode="External"/><Relationship Id="rId2410" Type="http://schemas.openxmlformats.org/officeDocument/2006/relationships/hyperlink" Target="http://pbs.twimg.com/profile_images/735592394293444613/YctdHOFP_normal.jpg" TargetMode="External"/><Relationship Id="rId2411" Type="http://schemas.openxmlformats.org/officeDocument/2006/relationships/hyperlink" Target="https://pbs.twimg.com/media/DW-1FvxU8AA7NMP.jpg" TargetMode="External"/><Relationship Id="rId2412" Type="http://schemas.openxmlformats.org/officeDocument/2006/relationships/hyperlink" Target="https://pbs.twimg.com/media/DW_Trn_UQAAwYLh.jpg" TargetMode="External"/><Relationship Id="rId2413" Type="http://schemas.openxmlformats.org/officeDocument/2006/relationships/hyperlink" Target="http://abs.twimg.com/sticky/default_profile_images/default_profile_normal.png" TargetMode="External"/><Relationship Id="rId2414" Type="http://schemas.openxmlformats.org/officeDocument/2006/relationships/hyperlink" Target="http://abs.twimg.com/sticky/default_profile_images/default_profile_normal.png" TargetMode="External"/><Relationship Id="rId2415" Type="http://schemas.openxmlformats.org/officeDocument/2006/relationships/hyperlink" Target="http://abs.twimg.com/sticky/default_profile_images/default_profile_normal.png" TargetMode="External"/><Relationship Id="rId2416" Type="http://schemas.openxmlformats.org/officeDocument/2006/relationships/hyperlink" Target="http://pbs.twimg.com/profile_images/857679907559571456/M1dozB4z_normal.jpg" TargetMode="External"/><Relationship Id="rId2417" Type="http://schemas.openxmlformats.org/officeDocument/2006/relationships/hyperlink" Target="http://pbs.twimg.com/profile_images/887143934660628481/HutzuQGe_normal.jpg" TargetMode="External"/><Relationship Id="rId2418" Type="http://schemas.openxmlformats.org/officeDocument/2006/relationships/hyperlink" Target="http://pbs.twimg.com/profile_images/492637724562567168/zVYbwYAR_normal.jpeg" TargetMode="External"/><Relationship Id="rId2419" Type="http://schemas.openxmlformats.org/officeDocument/2006/relationships/hyperlink" Target="http://pbs.twimg.com/profile_images/492637724562567168/zVYbwYAR_normal.jpeg" TargetMode="External"/><Relationship Id="rId1320" Type="http://schemas.openxmlformats.org/officeDocument/2006/relationships/hyperlink" Target="https://pbs.twimg.com/media/DW_ZCxmVAAAw8xZ.jpg" TargetMode="External"/><Relationship Id="rId1321" Type="http://schemas.openxmlformats.org/officeDocument/2006/relationships/hyperlink" Target="https://pbs.twimg.com/ext_tw_video_thumb/965860350133456897/pu/img/Bc4ps6IBkAP2Vpav.jpg" TargetMode="External"/><Relationship Id="rId1322" Type="http://schemas.openxmlformats.org/officeDocument/2006/relationships/hyperlink" Target="https://pbs.twimg.com/ext_tw_video_thumb/965860350133456897/pu/img/Bc4ps6IBkAP2Vpav.jpg" TargetMode="External"/><Relationship Id="rId1323" Type="http://schemas.openxmlformats.org/officeDocument/2006/relationships/hyperlink" Target="https://pbs.twimg.com/ext_tw_video_thumb/965860350133456897/pu/img/Bc4ps6IBkAP2Vpav.jpg" TargetMode="External"/><Relationship Id="rId1324" Type="http://schemas.openxmlformats.org/officeDocument/2006/relationships/hyperlink" Target="https://pbs.twimg.com/ext_tw_video_thumb/965860350133456897/pu/img/Bc4ps6IBkAP2Vpav.jpg" TargetMode="External"/><Relationship Id="rId1325" Type="http://schemas.openxmlformats.org/officeDocument/2006/relationships/hyperlink" Target="https://pbs.twimg.com/ext_tw_video_thumb/965860350133456897/pu/img/Bc4ps6IBkAP2Vpav.jpg" TargetMode="External"/><Relationship Id="rId1326" Type="http://schemas.openxmlformats.org/officeDocument/2006/relationships/hyperlink" Target="https://pbs.twimg.com/ext_tw_video_thumb/965860350133456897/pu/img/Bc4ps6IBkAP2Vpav.jpg" TargetMode="External"/><Relationship Id="rId1327" Type="http://schemas.openxmlformats.org/officeDocument/2006/relationships/hyperlink" Target="https://pbs.twimg.com/media/DW7thhBUMAAVX6M.jpg" TargetMode="External"/><Relationship Id="rId1328" Type="http://schemas.openxmlformats.org/officeDocument/2006/relationships/hyperlink" Target="https://pbs.twimg.com/media/DW_Zl6qWsAA74Ah.jpg" TargetMode="External"/><Relationship Id="rId1329" Type="http://schemas.openxmlformats.org/officeDocument/2006/relationships/hyperlink" Target="https://pbs.twimg.com/media/DW_Zo9RU0AArz7q.jpg" TargetMode="External"/><Relationship Id="rId4600" Type="http://schemas.openxmlformats.org/officeDocument/2006/relationships/hyperlink" Target="https://twitter.com/" TargetMode="External"/><Relationship Id="rId4601" Type="http://schemas.openxmlformats.org/officeDocument/2006/relationships/hyperlink" Target="https://twitter.com/" TargetMode="External"/><Relationship Id="rId4602" Type="http://schemas.openxmlformats.org/officeDocument/2006/relationships/hyperlink" Target="https://twitter.com/" TargetMode="External"/><Relationship Id="rId4603" Type="http://schemas.openxmlformats.org/officeDocument/2006/relationships/hyperlink" Target="https://twitter.com/" TargetMode="External"/><Relationship Id="rId4604" Type="http://schemas.openxmlformats.org/officeDocument/2006/relationships/hyperlink" Target="https://twitter.com/" TargetMode="External"/><Relationship Id="rId4605" Type="http://schemas.openxmlformats.org/officeDocument/2006/relationships/hyperlink" Target="https://twitter.com/" TargetMode="External"/><Relationship Id="rId4606" Type="http://schemas.openxmlformats.org/officeDocument/2006/relationships/hyperlink" Target="https://twitter.com/" TargetMode="External"/><Relationship Id="rId4607" Type="http://schemas.openxmlformats.org/officeDocument/2006/relationships/hyperlink" Target="https://twitter.com/" TargetMode="External"/><Relationship Id="rId4608" Type="http://schemas.openxmlformats.org/officeDocument/2006/relationships/hyperlink" Target="https://twitter.com/" TargetMode="External"/><Relationship Id="rId4609" Type="http://schemas.openxmlformats.org/officeDocument/2006/relationships/hyperlink" Target="https://twitter.com/" TargetMode="External"/><Relationship Id="rId3510" Type="http://schemas.openxmlformats.org/officeDocument/2006/relationships/hyperlink" Target="http://pbs.twimg.com/profile_images/965235389031174145/Tmq1bkTe_normal.jpg" TargetMode="External"/><Relationship Id="rId3511" Type="http://schemas.openxmlformats.org/officeDocument/2006/relationships/hyperlink" Target="http://pbs.twimg.com/profile_images/965235389031174145/Tmq1bkTe_normal.jpg" TargetMode="External"/><Relationship Id="rId3512" Type="http://schemas.openxmlformats.org/officeDocument/2006/relationships/hyperlink" Target="http://pbs.twimg.com/profile_images/798607329159708672/y4M4pcbv_normal.jpg" TargetMode="External"/><Relationship Id="rId3513" Type="http://schemas.openxmlformats.org/officeDocument/2006/relationships/hyperlink" Target="http://pbs.twimg.com/profile_images/798607329159708672/y4M4pcbv_normal.jpg" TargetMode="External"/><Relationship Id="rId3514" Type="http://schemas.openxmlformats.org/officeDocument/2006/relationships/hyperlink" Target="http://pbs.twimg.com/profile_images/798607329159708672/y4M4pcbv_normal.jpg" TargetMode="External"/><Relationship Id="rId3515" Type="http://schemas.openxmlformats.org/officeDocument/2006/relationships/hyperlink" Target="http://pbs.twimg.com/profile_images/798607329159708672/y4M4pcbv_normal.jpg" TargetMode="External"/><Relationship Id="rId3516" Type="http://schemas.openxmlformats.org/officeDocument/2006/relationships/hyperlink" Target="https://pbs.twimg.com/media/DW1J_phUMAEuwFk.jpg" TargetMode="External"/><Relationship Id="rId3517" Type="http://schemas.openxmlformats.org/officeDocument/2006/relationships/hyperlink" Target="https://pbs.twimg.com/media/DW1J_phUMAEuwFk.jpg" TargetMode="External"/><Relationship Id="rId3518" Type="http://schemas.openxmlformats.org/officeDocument/2006/relationships/hyperlink" Target="http://pbs.twimg.com/profile_images/960978993074798595/IqB3doqD_normal.jpg" TargetMode="External"/><Relationship Id="rId3519" Type="http://schemas.openxmlformats.org/officeDocument/2006/relationships/hyperlink" Target="http://pbs.twimg.com/profile_images/833778670128869376/2Y_mEyAn_normal.jpg" TargetMode="External"/><Relationship Id="rId810" Type="http://schemas.openxmlformats.org/officeDocument/2006/relationships/hyperlink" Target="http://www.sensacine.com/noticias/series/noticia-18564983/" TargetMode="External"/><Relationship Id="rId811" Type="http://schemas.openxmlformats.org/officeDocument/2006/relationships/hyperlink" Target="https://barcc.org/blog/details/its-not-a-moment-its-a-movement" TargetMode="External"/><Relationship Id="rId812" Type="http://schemas.openxmlformats.org/officeDocument/2006/relationships/hyperlink" Target="https://www.vanityfair.com/news/2018/02/monica-lewinsky-in-the-age-of-metoo" TargetMode="External"/><Relationship Id="rId813" Type="http://schemas.openxmlformats.org/officeDocument/2006/relationships/hyperlink" Target="https://twitter.com/REVRYTV/status/967152263990046723" TargetMode="External"/><Relationship Id="rId814" Type="http://schemas.openxmlformats.org/officeDocument/2006/relationships/hyperlink" Target="https://www.reddit.com/r/TwoXChromosomes/comments/80eo5q/monica_lewinsky_piece_in_vanity_fair_reflecting/?utm_source=ifttt" TargetMode="External"/><Relationship Id="rId815" Type="http://schemas.openxmlformats.org/officeDocument/2006/relationships/hyperlink" Target="https://www.kickstarter.com/projects/864282972/xara-app-by-sanesuite-the-safest-space-for-survivo?ref=by1pds" TargetMode="External"/><Relationship Id="rId816" Type="http://schemas.openxmlformats.org/officeDocument/2006/relationships/hyperlink" Target="http://abcnews.go.com/GMA/Culture/monica-lewinsky-bill-clinton-exercised-gross-abuse-power/story?id=53362572" TargetMode="External"/><Relationship Id="rId817" Type="http://schemas.openxmlformats.org/officeDocument/2006/relationships/hyperlink" Target="http://www.ohmynews.com/NWS_Web/View/at_pg.aspx?CNTN_CD=A0002408728" TargetMode="External"/><Relationship Id="rId818" Type="http://schemas.openxmlformats.org/officeDocument/2006/relationships/hyperlink" Target="http://www.ohmynews.com/NWS_Web/View/at_pg.aspx?CNTN_CD=A0002408728" TargetMode="External"/><Relationship Id="rId819" Type="http://schemas.openxmlformats.org/officeDocument/2006/relationships/hyperlink" Target="http://www.ohmynews.com/NWS_Web/View/at_pg.aspx?CNTN_CD=A0002408728" TargetMode="External"/><Relationship Id="rId2420" Type="http://schemas.openxmlformats.org/officeDocument/2006/relationships/hyperlink" Target="http://pbs.twimg.com/profile_images/492637724562567168/zVYbwYAR_normal.jpeg" TargetMode="External"/><Relationship Id="rId2421" Type="http://schemas.openxmlformats.org/officeDocument/2006/relationships/hyperlink" Target="http://pbs.twimg.com/profile_images/892687923996446720/koQG1gfr_normal.jpg" TargetMode="External"/><Relationship Id="rId2422" Type="http://schemas.openxmlformats.org/officeDocument/2006/relationships/hyperlink" Target="http://pbs.twimg.com/profile_images/656929420993802240/Zc2uEbKh_normal.jpg" TargetMode="External"/><Relationship Id="rId2423" Type="http://schemas.openxmlformats.org/officeDocument/2006/relationships/hyperlink" Target="http://pbs.twimg.com/profile_images/673545599/me_normal.jpg" TargetMode="External"/><Relationship Id="rId2424" Type="http://schemas.openxmlformats.org/officeDocument/2006/relationships/hyperlink" Target="http://abs.twimg.com/sticky/default_profile_images/default_profile_normal.png" TargetMode="External"/><Relationship Id="rId2425" Type="http://schemas.openxmlformats.org/officeDocument/2006/relationships/hyperlink" Target="http://pbs.twimg.com/profile_images/942418309689036800/arKflE7E_normal.jpg" TargetMode="External"/><Relationship Id="rId2426" Type="http://schemas.openxmlformats.org/officeDocument/2006/relationships/hyperlink" Target="http://pbs.twimg.com/profile_images/378800000071285345/f18ab17db6a9e061ffa18b81e01a8634_normal.jpeg" TargetMode="External"/><Relationship Id="rId2427" Type="http://schemas.openxmlformats.org/officeDocument/2006/relationships/hyperlink" Target="http://pbs.twimg.com/profile_images/927851806914330625/d2aaCdSs_normal.png" TargetMode="External"/><Relationship Id="rId2428" Type="http://schemas.openxmlformats.org/officeDocument/2006/relationships/hyperlink" Target="http://pbs.twimg.com/profile_images/966699313375121408/biiLNCgq_normal.jpg" TargetMode="External"/><Relationship Id="rId2429" Type="http://schemas.openxmlformats.org/officeDocument/2006/relationships/hyperlink" Target="http://pbs.twimg.com/profile_images/378800000527473999/5d69b6cdf14bebf769ca9b1740c6ea75_normal.jpeg" TargetMode="External"/><Relationship Id="rId5700" Type="http://schemas.openxmlformats.org/officeDocument/2006/relationships/hyperlink" Target="https://twitter.com/" TargetMode="External"/><Relationship Id="rId5701" Type="http://schemas.openxmlformats.org/officeDocument/2006/relationships/hyperlink" Target="https://twitter.com/" TargetMode="External"/><Relationship Id="rId5702" Type="http://schemas.openxmlformats.org/officeDocument/2006/relationships/hyperlink" Target="https://twitter.com/" TargetMode="External"/><Relationship Id="rId5703" Type="http://schemas.openxmlformats.org/officeDocument/2006/relationships/hyperlink" Target="https://twitter.com/" TargetMode="External"/><Relationship Id="rId5704" Type="http://schemas.openxmlformats.org/officeDocument/2006/relationships/hyperlink" Target="https://twitter.com/" TargetMode="External"/><Relationship Id="rId5705" Type="http://schemas.openxmlformats.org/officeDocument/2006/relationships/hyperlink" Target="https://twitter.com/" TargetMode="External"/><Relationship Id="rId5706" Type="http://schemas.openxmlformats.org/officeDocument/2006/relationships/hyperlink" Target="https://twitter.com/" TargetMode="External"/><Relationship Id="rId5707" Type="http://schemas.openxmlformats.org/officeDocument/2006/relationships/hyperlink" Target="https://twitter.com/" TargetMode="External"/><Relationship Id="rId5708" Type="http://schemas.openxmlformats.org/officeDocument/2006/relationships/hyperlink" Target="https://twitter.com/" TargetMode="External"/><Relationship Id="rId5709" Type="http://schemas.openxmlformats.org/officeDocument/2006/relationships/hyperlink" Target="https://twitter.com/" TargetMode="External"/><Relationship Id="rId1330" Type="http://schemas.openxmlformats.org/officeDocument/2006/relationships/hyperlink" Target="https://pbs.twimg.com/media/DW_Xck4XcAAjC-i.jpg" TargetMode="External"/><Relationship Id="rId1331" Type="http://schemas.openxmlformats.org/officeDocument/2006/relationships/hyperlink" Target="https://pbs.twimg.com/media/DW_Xck4XcAAjC-i.jpg" TargetMode="External"/><Relationship Id="rId1332" Type="http://schemas.openxmlformats.org/officeDocument/2006/relationships/hyperlink" Target="https://pbs.twimg.com/media/DW-1FvxU8AA7NMP.jpg" TargetMode="External"/><Relationship Id="rId1333" Type="http://schemas.openxmlformats.org/officeDocument/2006/relationships/hyperlink" Target="https://pbs.twimg.com/media/DW_ZFJyU0AAeRJY.jpg" TargetMode="External"/><Relationship Id="rId1334" Type="http://schemas.openxmlformats.org/officeDocument/2006/relationships/hyperlink" Target="https://pbs.twimg.com/media/DW-1se0W0AETq8O.jpg" TargetMode="External"/><Relationship Id="rId1335" Type="http://schemas.openxmlformats.org/officeDocument/2006/relationships/hyperlink" Target="https://pbs.twimg.com/media/DW7FWHNVMAANSyU.jpg" TargetMode="External"/><Relationship Id="rId1336" Type="http://schemas.openxmlformats.org/officeDocument/2006/relationships/hyperlink" Target="https://pbs.twimg.com/media/DW8SH7fU8AA_SNm.jpg" TargetMode="External"/><Relationship Id="rId1337" Type="http://schemas.openxmlformats.org/officeDocument/2006/relationships/hyperlink" Target="https://pbs.twimg.com/ext_tw_video_thumb/968111706181222400/pu/img/_haRWIWrgzn_1TPN.jpg" TargetMode="External"/><Relationship Id="rId1338" Type="http://schemas.openxmlformats.org/officeDocument/2006/relationships/hyperlink" Target="https://pbs.twimg.com/media/DWv0_BkVwAABlOe.jpg" TargetMode="External"/><Relationship Id="rId1339" Type="http://schemas.openxmlformats.org/officeDocument/2006/relationships/hyperlink" Target="https://pbs.twimg.com/media/DWv0_BkVwAABlOe.jpg" TargetMode="External"/><Relationship Id="rId4610" Type="http://schemas.openxmlformats.org/officeDocument/2006/relationships/hyperlink" Target="https://twitter.com/" TargetMode="External"/><Relationship Id="rId4611" Type="http://schemas.openxmlformats.org/officeDocument/2006/relationships/hyperlink" Target="https://twitter.com/" TargetMode="External"/><Relationship Id="rId4612" Type="http://schemas.openxmlformats.org/officeDocument/2006/relationships/hyperlink" Target="https://twitter.com/" TargetMode="External"/><Relationship Id="rId4613" Type="http://schemas.openxmlformats.org/officeDocument/2006/relationships/hyperlink" Target="https://twitter.com/" TargetMode="External"/><Relationship Id="rId4614" Type="http://schemas.openxmlformats.org/officeDocument/2006/relationships/hyperlink" Target="https://twitter.com/" TargetMode="External"/><Relationship Id="rId4615" Type="http://schemas.openxmlformats.org/officeDocument/2006/relationships/hyperlink" Target="https://twitter.com/" TargetMode="External"/><Relationship Id="rId4616" Type="http://schemas.openxmlformats.org/officeDocument/2006/relationships/hyperlink" Target="https://twitter.com/" TargetMode="External"/><Relationship Id="rId4617" Type="http://schemas.openxmlformats.org/officeDocument/2006/relationships/hyperlink" Target="https://twitter.com/" TargetMode="External"/><Relationship Id="rId4618" Type="http://schemas.openxmlformats.org/officeDocument/2006/relationships/hyperlink" Target="https://twitter.com/" TargetMode="External"/><Relationship Id="rId4619" Type="http://schemas.openxmlformats.org/officeDocument/2006/relationships/hyperlink" Target="https://twitter.com/" TargetMode="External"/><Relationship Id="rId3520" Type="http://schemas.openxmlformats.org/officeDocument/2006/relationships/hyperlink" Target="http://pbs.twimg.com/profile_images/833778670128869376/2Y_mEyAn_normal.jpg" TargetMode="External"/><Relationship Id="rId3521" Type="http://schemas.openxmlformats.org/officeDocument/2006/relationships/hyperlink" Target="http://pbs.twimg.com/profile_images/833778670128869376/2Y_mEyAn_normal.jpg" TargetMode="External"/><Relationship Id="rId3522" Type="http://schemas.openxmlformats.org/officeDocument/2006/relationships/hyperlink" Target="http://pbs.twimg.com/profile_images/810182944232902656/2Yy1TD5k_normal.jpg" TargetMode="External"/><Relationship Id="rId3523" Type="http://schemas.openxmlformats.org/officeDocument/2006/relationships/hyperlink" Target="https://pbs.twimg.com/media/DW7FWHNVMAANSyU.jpg" TargetMode="External"/><Relationship Id="rId3524" Type="http://schemas.openxmlformats.org/officeDocument/2006/relationships/hyperlink" Target="https://pbs.twimg.com/media/DW58tNGVMAATpc3.jpg" TargetMode="External"/><Relationship Id="rId3525" Type="http://schemas.openxmlformats.org/officeDocument/2006/relationships/hyperlink" Target="https://pbs.twimg.com/media/DW58tNGVMAATpc3.jpg" TargetMode="External"/><Relationship Id="rId3526" Type="http://schemas.openxmlformats.org/officeDocument/2006/relationships/hyperlink" Target="https://pbs.twimg.com/media/DW58tNGVMAATpc3.jpg" TargetMode="External"/><Relationship Id="rId3527" Type="http://schemas.openxmlformats.org/officeDocument/2006/relationships/hyperlink" Target="https://pbs.twimg.com/media/DW7FWHNVMAANSyU.jpg" TargetMode="External"/><Relationship Id="rId3528" Type="http://schemas.openxmlformats.org/officeDocument/2006/relationships/hyperlink" Target="https://pbs.twimg.com/media/DW58tNGVMAATpc3.jpg" TargetMode="External"/><Relationship Id="rId3529" Type="http://schemas.openxmlformats.org/officeDocument/2006/relationships/hyperlink" Target="http://pbs.twimg.com/profile_images/663507314305961984/VOOt_8Gn_normal.png" TargetMode="External"/><Relationship Id="rId820" Type="http://schemas.openxmlformats.org/officeDocument/2006/relationships/hyperlink" Target="http://www.insideradio.com/now-it-s-radio-s-turn-industry-responds-to-metoo/article_d7068936-1acc-11e8-ac17-131c05eedb82.html" TargetMode="External"/><Relationship Id="rId821" Type="http://schemas.openxmlformats.org/officeDocument/2006/relationships/hyperlink" Target="http://foreignpolicy.com/2017/09/24/meet-the-lesbian-goldman-sachs-economist-who-just-lead-germanys-far-right-to-victory/" TargetMode="External"/><Relationship Id="rId822" Type="http://schemas.openxmlformats.org/officeDocument/2006/relationships/hyperlink" Target="http://foreignpolicy.com/2017/09/24/meet-the-lesbian-goldman-sachs-economist-who-just-lead-germanys-far-right-to-victory/" TargetMode="External"/><Relationship Id="rId823" Type="http://schemas.openxmlformats.org/officeDocument/2006/relationships/hyperlink" Target="http://www.abc.es/estilo/gente/abci-monica-lewinsky-entona-metoo-y-narra-primera-encuentro-bill-clinton-201802261808_noticia.html" TargetMode="External"/><Relationship Id="rId824" Type="http://schemas.openxmlformats.org/officeDocument/2006/relationships/hyperlink" Target="https://apple.news/AZJK4WIrRR4yu5P5Q0O9ZyQ" TargetMode="External"/><Relationship Id="rId825" Type="http://schemas.openxmlformats.org/officeDocument/2006/relationships/hyperlink" Target="https://www.opensocietyfoundations.org/events/righting-carceral-feminism-s-wrongs-metoo-era" TargetMode="External"/><Relationship Id="rId826" Type="http://schemas.openxmlformats.org/officeDocument/2006/relationships/hyperlink" Target="https://www.opensocietyfoundations.org/events/righting-carceral-feminism-s-wrongs-metoo-era" TargetMode="External"/><Relationship Id="rId827" Type="http://schemas.openxmlformats.org/officeDocument/2006/relationships/hyperlink" Target="https://www.opensocietyfoundations.org/events/righting-carceral-feminism-s-wrongs-metoo-era" TargetMode="External"/><Relationship Id="rId828" Type="http://schemas.openxmlformats.org/officeDocument/2006/relationships/hyperlink" Target="http://www.sueddeutsche.de/1.3876653" TargetMode="External"/><Relationship Id="rId829" Type="http://schemas.openxmlformats.org/officeDocument/2006/relationships/hyperlink" Target="http://www.cope.es/n/172970" TargetMode="External"/><Relationship Id="rId2430" Type="http://schemas.openxmlformats.org/officeDocument/2006/relationships/hyperlink" Target="http://pbs.twimg.com/profile_images/378800000527473999/5d69b6cdf14bebf769ca9b1740c6ea75_normal.jpeg" TargetMode="External"/><Relationship Id="rId2431" Type="http://schemas.openxmlformats.org/officeDocument/2006/relationships/hyperlink" Target="https://pbs.twimg.com/ext_tw_video_thumb/968111706181222400/pu/img/_haRWIWrgzn_1TPN.jpg" TargetMode="External"/><Relationship Id="rId2432" Type="http://schemas.openxmlformats.org/officeDocument/2006/relationships/hyperlink" Target="http://pbs.twimg.com/profile_images/688166699615391744/5iiSkKOB_normal.jpg" TargetMode="External"/><Relationship Id="rId2433" Type="http://schemas.openxmlformats.org/officeDocument/2006/relationships/hyperlink" Target="http://pbs.twimg.com/profile_images/688166699615391744/5iiSkKOB_normal.jpg" TargetMode="External"/><Relationship Id="rId2434" Type="http://schemas.openxmlformats.org/officeDocument/2006/relationships/hyperlink" Target="http://pbs.twimg.com/profile_images/688166699615391744/5iiSkKOB_normal.jpg" TargetMode="External"/><Relationship Id="rId2435" Type="http://schemas.openxmlformats.org/officeDocument/2006/relationships/hyperlink" Target="https://pbs.twimg.com/media/DW-6yRXU8AARPse.jpg" TargetMode="External"/><Relationship Id="rId2436" Type="http://schemas.openxmlformats.org/officeDocument/2006/relationships/hyperlink" Target="http://pbs.twimg.com/profile_images/1148564913/art20_normal.jpg" TargetMode="External"/><Relationship Id="rId2437" Type="http://schemas.openxmlformats.org/officeDocument/2006/relationships/hyperlink" Target="http://pbs.twimg.com/profile_images/968225695775186944/mF2Onyrb_normal.jpg" TargetMode="External"/><Relationship Id="rId2438" Type="http://schemas.openxmlformats.org/officeDocument/2006/relationships/hyperlink" Target="http://pbs.twimg.com/profile_images/837666603877597184/NPXA85Sc_normal.jpg" TargetMode="External"/><Relationship Id="rId2439" Type="http://schemas.openxmlformats.org/officeDocument/2006/relationships/hyperlink" Target="http://pbs.twimg.com/profile_images/866702730647273472/_0j5M2Lr_normal.jpg" TargetMode="External"/><Relationship Id="rId5710" Type="http://schemas.openxmlformats.org/officeDocument/2006/relationships/hyperlink" Target="https://twitter.com/" TargetMode="External"/><Relationship Id="rId5711" Type="http://schemas.openxmlformats.org/officeDocument/2006/relationships/hyperlink" Target="https://twitter.com/" TargetMode="External"/><Relationship Id="rId5712" Type="http://schemas.openxmlformats.org/officeDocument/2006/relationships/hyperlink" Target="https://twitter.com/" TargetMode="External"/><Relationship Id="rId5713" Type="http://schemas.openxmlformats.org/officeDocument/2006/relationships/hyperlink" Target="https://twitter.com/" TargetMode="External"/><Relationship Id="rId5714" Type="http://schemas.openxmlformats.org/officeDocument/2006/relationships/hyperlink" Target="https://twitter.com/" TargetMode="External"/><Relationship Id="rId5715" Type="http://schemas.openxmlformats.org/officeDocument/2006/relationships/hyperlink" Target="https://twitter.com/" TargetMode="External"/><Relationship Id="rId5716" Type="http://schemas.openxmlformats.org/officeDocument/2006/relationships/hyperlink" Target="https://twitter.com/" TargetMode="External"/><Relationship Id="rId5717" Type="http://schemas.openxmlformats.org/officeDocument/2006/relationships/hyperlink" Target="https://twitter.com/" TargetMode="External"/><Relationship Id="rId5718" Type="http://schemas.openxmlformats.org/officeDocument/2006/relationships/hyperlink" Target="https://twitter.com/" TargetMode="External"/><Relationship Id="rId5719" Type="http://schemas.openxmlformats.org/officeDocument/2006/relationships/hyperlink" Target="https://twitter.com/" TargetMode="External"/><Relationship Id="rId1340" Type="http://schemas.openxmlformats.org/officeDocument/2006/relationships/hyperlink" Target="https://pbs.twimg.com/media/DW_aZqdWkAA0Sv4.jpg" TargetMode="External"/><Relationship Id="rId1341" Type="http://schemas.openxmlformats.org/officeDocument/2006/relationships/hyperlink" Target="https://pbs.twimg.com/media/DWxS8afWkAAv7jo.jpg" TargetMode="External"/><Relationship Id="rId1342" Type="http://schemas.openxmlformats.org/officeDocument/2006/relationships/hyperlink" Target="https://pbs.twimg.com/media/DW9-2qVUQAArs-L.jpg" TargetMode="External"/><Relationship Id="rId1343" Type="http://schemas.openxmlformats.org/officeDocument/2006/relationships/hyperlink" Target="https://pbs.twimg.com/media/DW_ajh1VQAA-42w.jpg" TargetMode="External"/><Relationship Id="rId1344" Type="http://schemas.openxmlformats.org/officeDocument/2006/relationships/hyperlink" Target="https://pbs.twimg.com/ext_tw_video_thumb/968111706181222400/pu/img/_haRWIWrgzn_1TPN.jpg" TargetMode="External"/><Relationship Id="rId1345" Type="http://schemas.openxmlformats.org/officeDocument/2006/relationships/hyperlink" Target="https://pbs.twimg.com/media/DW_a6icVMAAUrZ_.jpg" TargetMode="External"/><Relationship Id="rId1346" Type="http://schemas.openxmlformats.org/officeDocument/2006/relationships/hyperlink" Target="https://pbs.twimg.com/media/DW_a6icVMAAUrZ_.jpg" TargetMode="External"/><Relationship Id="rId1347" Type="http://schemas.openxmlformats.org/officeDocument/2006/relationships/hyperlink" Target="https://pbs.twimg.com/media/DW7aN2-UMAAg83n.jpg" TargetMode="External"/><Relationship Id="rId1348" Type="http://schemas.openxmlformats.org/officeDocument/2006/relationships/hyperlink" Target="https://pbs.twimg.com/media/DW_bFe8VMAAcB5a.jpg" TargetMode="External"/><Relationship Id="rId1349" Type="http://schemas.openxmlformats.org/officeDocument/2006/relationships/hyperlink" Target="https://pbs.twimg.com/media/DW-YZR0UMAAZAJt.jpg" TargetMode="External"/><Relationship Id="rId4620" Type="http://schemas.openxmlformats.org/officeDocument/2006/relationships/hyperlink" Target="https://twitter.com/" TargetMode="External"/><Relationship Id="rId4621" Type="http://schemas.openxmlformats.org/officeDocument/2006/relationships/hyperlink" Target="https://twitter.com/" TargetMode="External"/><Relationship Id="rId4622" Type="http://schemas.openxmlformats.org/officeDocument/2006/relationships/hyperlink" Target="https://twitter.com/" TargetMode="External"/><Relationship Id="rId4623" Type="http://schemas.openxmlformats.org/officeDocument/2006/relationships/hyperlink" Target="https://twitter.com/" TargetMode="External"/><Relationship Id="rId4624" Type="http://schemas.openxmlformats.org/officeDocument/2006/relationships/hyperlink" Target="https://twitter.com/" TargetMode="External"/><Relationship Id="rId4625" Type="http://schemas.openxmlformats.org/officeDocument/2006/relationships/hyperlink" Target="https://twitter.com/" TargetMode="External"/><Relationship Id="rId4626" Type="http://schemas.openxmlformats.org/officeDocument/2006/relationships/hyperlink" Target="https://twitter.com/" TargetMode="External"/><Relationship Id="rId4627" Type="http://schemas.openxmlformats.org/officeDocument/2006/relationships/hyperlink" Target="https://twitter.com/" TargetMode="External"/><Relationship Id="rId4628" Type="http://schemas.openxmlformats.org/officeDocument/2006/relationships/hyperlink" Target="https://twitter.com/" TargetMode="External"/><Relationship Id="rId4629" Type="http://schemas.openxmlformats.org/officeDocument/2006/relationships/hyperlink" Target="https://twitter.com/" TargetMode="External"/><Relationship Id="rId3530" Type="http://schemas.openxmlformats.org/officeDocument/2006/relationships/hyperlink" Target="https://pbs.twimg.com/ext_tw_video_thumb/968227567034449920/pu/img/YQWrj30T9OwWGm3-.jpg" TargetMode="External"/><Relationship Id="rId3531" Type="http://schemas.openxmlformats.org/officeDocument/2006/relationships/hyperlink" Target="http://pbs.twimg.com/profile_images/967276751645638657/Eerf7cyx_normal.jpg" TargetMode="External"/><Relationship Id="rId3532" Type="http://schemas.openxmlformats.org/officeDocument/2006/relationships/hyperlink" Target="http://pbs.twimg.com/profile_images/968216425964953601/ghxaNweb_normal.jpg" TargetMode="External"/><Relationship Id="rId3533" Type="http://schemas.openxmlformats.org/officeDocument/2006/relationships/hyperlink" Target="http://pbs.twimg.com/profile_images/949811628782047233/LbEIuZfm_normal.jpg" TargetMode="External"/><Relationship Id="rId3534" Type="http://schemas.openxmlformats.org/officeDocument/2006/relationships/hyperlink" Target="http://pbs.twimg.com/profile_images/3682832409/580bf9594c9abaa80200bea0f2c879cf_normal.jpeg" TargetMode="External"/><Relationship Id="rId3535" Type="http://schemas.openxmlformats.org/officeDocument/2006/relationships/hyperlink" Target="http://pbs.twimg.com/profile_images/3682832409/580bf9594c9abaa80200bea0f2c879cf_normal.jpeg" TargetMode="External"/><Relationship Id="rId3536" Type="http://schemas.openxmlformats.org/officeDocument/2006/relationships/hyperlink" Target="https://pbs.twimg.com/media/DW_cdrMVAAAsxt3.jpg" TargetMode="External"/><Relationship Id="rId3537" Type="http://schemas.openxmlformats.org/officeDocument/2006/relationships/hyperlink" Target="http://pbs.twimg.com/profile_images/647032766157193216/WiL84RBL_normal.png" TargetMode="External"/><Relationship Id="rId3538" Type="http://schemas.openxmlformats.org/officeDocument/2006/relationships/hyperlink" Target="http://pbs.twimg.com/profile_images/964147245682774016/eiFYWVo-_normal.jpg" TargetMode="External"/><Relationship Id="rId3539" Type="http://schemas.openxmlformats.org/officeDocument/2006/relationships/hyperlink" Target="http://pbs.twimg.com/profile_images/67354636/100_0427a_normal.JPG" TargetMode="External"/><Relationship Id="rId830" Type="http://schemas.openxmlformats.org/officeDocument/2006/relationships/hyperlink" Target="https://www.facebook.com/Jiiin.W/posts/1803457619676438" TargetMode="External"/><Relationship Id="rId831" Type="http://schemas.openxmlformats.org/officeDocument/2006/relationships/hyperlink" Target="https://www.facebook.com/permalink.php?story_fbid=1777148059011458&amp;id=162470283812585" TargetMode="External"/><Relationship Id="rId832" Type="http://schemas.openxmlformats.org/officeDocument/2006/relationships/hyperlink" Target="http://www.nytimes.com/2016/10/03/us/politics/hillary-bill-clinton-women.html?smid=tw-share" TargetMode="External"/><Relationship Id="rId833" Type="http://schemas.openxmlformats.org/officeDocument/2006/relationships/hyperlink" Target="http://www.nytimes.com/2016/10/03/us/politics/hillary-bill-clinton-women.html?smid=tw-share" TargetMode="External"/><Relationship Id="rId834" Type="http://schemas.openxmlformats.org/officeDocument/2006/relationships/hyperlink" Target="https://lasillarota.com/por-que-hasta-ahora/207259" TargetMode="External"/><Relationship Id="rId835" Type="http://schemas.openxmlformats.org/officeDocument/2006/relationships/hyperlink" Target="https://twitter.com/monicaMedHist/status/968110564990894080" TargetMode="External"/><Relationship Id="rId836" Type="http://schemas.openxmlformats.org/officeDocument/2006/relationships/hyperlink" Target="https://www.dailywire.com/news/27566/light-gay-prostitution-another-metoo-themed-tape-james-barrett" TargetMode="External"/><Relationship Id="rId837" Type="http://schemas.openxmlformats.org/officeDocument/2006/relationships/hyperlink" Target="https://www.vanityfair.com/news/2018/02/monica-lewinsky-in-the-age-of-metoo" TargetMode="External"/><Relationship Id="rId838" Type="http://schemas.openxmlformats.org/officeDocument/2006/relationships/hyperlink" Target="https://www.vanityfair.com/news/2018/02/monica-lewinsky-in-the-age-of-metoo" TargetMode="External"/><Relationship Id="rId839" Type="http://schemas.openxmlformats.org/officeDocument/2006/relationships/hyperlink" Target="https://www.vanityfair.com/news/2018/02/monica-lewinsky-in-the-age-of-metoo" TargetMode="External"/><Relationship Id="rId2440" Type="http://schemas.openxmlformats.org/officeDocument/2006/relationships/hyperlink" Target="http://pbs.twimg.com/profile_images/925989543240749056/ZvIg-BYZ_normal.jpg" TargetMode="External"/><Relationship Id="rId2441" Type="http://schemas.openxmlformats.org/officeDocument/2006/relationships/hyperlink" Target="http://abs.twimg.com/sticky/default_profile_images/default_profile_normal.png" TargetMode="External"/><Relationship Id="rId2442" Type="http://schemas.openxmlformats.org/officeDocument/2006/relationships/hyperlink" Target="http://pbs.twimg.com/profile_images/671525085275029505/pPFzoS5V_normal.jpg" TargetMode="External"/><Relationship Id="rId2443" Type="http://schemas.openxmlformats.org/officeDocument/2006/relationships/hyperlink" Target="http://pbs.twimg.com/profile_images/959601433837481984/p3cGBazd_normal.jpg" TargetMode="External"/><Relationship Id="rId2444" Type="http://schemas.openxmlformats.org/officeDocument/2006/relationships/hyperlink" Target="http://pbs.twimg.com/profile_images/773271405643304960/aS-9lnA5_normal.jpg" TargetMode="External"/><Relationship Id="rId2445" Type="http://schemas.openxmlformats.org/officeDocument/2006/relationships/hyperlink" Target="http://pbs.twimg.com/profile_images/2729399606/044ebb21da253c641ba4edddf8795083_normal.jpeg" TargetMode="External"/><Relationship Id="rId2446" Type="http://schemas.openxmlformats.org/officeDocument/2006/relationships/hyperlink" Target="http://pbs.twimg.com/profile_images/524271754852958208/brMDVZyV_normal.jpeg" TargetMode="External"/><Relationship Id="rId2447" Type="http://schemas.openxmlformats.org/officeDocument/2006/relationships/hyperlink" Target="https://pbs.twimg.com/media/DW-_rULV4AA6YD_.jpg" TargetMode="External"/><Relationship Id="rId2448" Type="http://schemas.openxmlformats.org/officeDocument/2006/relationships/hyperlink" Target="http://pbs.twimg.com/profile_images/565984099077070848/jJYHwJf7_normal.jpeg" TargetMode="External"/><Relationship Id="rId2449" Type="http://schemas.openxmlformats.org/officeDocument/2006/relationships/hyperlink" Target="http://pbs.twimg.com/profile_images/924849770476253184/owksXTpj_normal.jpg" TargetMode="External"/><Relationship Id="rId5720" Type="http://schemas.openxmlformats.org/officeDocument/2006/relationships/hyperlink" Target="https://twitter.com/" TargetMode="External"/><Relationship Id="rId5721" Type="http://schemas.openxmlformats.org/officeDocument/2006/relationships/hyperlink" Target="https://twitter.com/" TargetMode="External"/><Relationship Id="rId5722" Type="http://schemas.openxmlformats.org/officeDocument/2006/relationships/hyperlink" Target="https://twitter.com/" TargetMode="External"/><Relationship Id="rId5723" Type="http://schemas.openxmlformats.org/officeDocument/2006/relationships/hyperlink" Target="https://twitter.com/" TargetMode="External"/><Relationship Id="rId5724" Type="http://schemas.openxmlformats.org/officeDocument/2006/relationships/hyperlink" Target="https://twitter.com/" TargetMode="External"/><Relationship Id="rId5725" Type="http://schemas.openxmlformats.org/officeDocument/2006/relationships/hyperlink" Target="https://twitter.com/" TargetMode="External"/><Relationship Id="rId5726" Type="http://schemas.openxmlformats.org/officeDocument/2006/relationships/hyperlink" Target="https://twitter.com/" TargetMode="External"/><Relationship Id="rId5727" Type="http://schemas.openxmlformats.org/officeDocument/2006/relationships/hyperlink" Target="https://twitter.com/" TargetMode="External"/><Relationship Id="rId5728" Type="http://schemas.openxmlformats.org/officeDocument/2006/relationships/hyperlink" Target="https://twitter.com/" TargetMode="External"/><Relationship Id="rId5729" Type="http://schemas.openxmlformats.org/officeDocument/2006/relationships/hyperlink" Target="https://twitter.com/" TargetMode="External"/><Relationship Id="rId100" Type="http://schemas.openxmlformats.org/officeDocument/2006/relationships/hyperlink" Target="https://www.dailywire.com/news/27566/light-gay-prostitution-another-metoo-themed-tape-james-barrett" TargetMode="External"/><Relationship Id="rId101" Type="http://schemas.openxmlformats.org/officeDocument/2006/relationships/hyperlink" Target="https://www.cnbc.com/2018/02/25/metoo-spurs-investors-to-move-money-to-companies-that-support-women.html" TargetMode="External"/><Relationship Id="rId102" Type="http://schemas.openxmlformats.org/officeDocument/2006/relationships/hyperlink" Target="http://www.tmz.com/2018/02/26/the-weinstein-co-files-bankruptcy-harvey-weinstein-lawsuits/" TargetMode="External"/><Relationship Id="rId103" Type="http://schemas.openxmlformats.org/officeDocument/2006/relationships/hyperlink" Target="http://www.tmz.com/2018/02/26/the-weinstein-co-files-bankruptcy-harvey-weinstein-lawsuits/" TargetMode="External"/><Relationship Id="rId104" Type="http://schemas.openxmlformats.org/officeDocument/2006/relationships/hyperlink" Target="https://twitter.com/womensweb/status/968115987903139840" TargetMode="External"/><Relationship Id="rId105" Type="http://schemas.openxmlformats.org/officeDocument/2006/relationships/hyperlink" Target="http://www.ktvz.com/news/new-oregon-law-aims-to-protect-vulnerable-workers/696780352" TargetMode="External"/><Relationship Id="rId106" Type="http://schemas.openxmlformats.org/officeDocument/2006/relationships/hyperlink" Target="https://evolveher.community/en/events/view/560615056/metoo-for-teens-by-cause-the-effect-chicago" TargetMode="External"/><Relationship Id="rId107" Type="http://schemas.openxmlformats.org/officeDocument/2006/relationships/hyperlink" Target="https://www.vanityfair.com/news/2018/02/monica-lewinsky-in-the-age-of-metoo" TargetMode="External"/><Relationship Id="rId108" Type="http://schemas.openxmlformats.org/officeDocument/2006/relationships/hyperlink" Target="https://www.vanityfair.com/news/2018/02/monica-lewinsky-in-the-age-of-metoo" TargetMode="External"/><Relationship Id="rId109" Type="http://schemas.openxmlformats.org/officeDocument/2006/relationships/hyperlink" Target="https://www.vanityfair.com/news/2018/02/monica-lewinsky-in-the-age-of-metoo" TargetMode="External"/><Relationship Id="rId1350" Type="http://schemas.openxmlformats.org/officeDocument/2006/relationships/hyperlink" Target="https://pbs.twimg.com/media/DW-1FvxU8AA7NMP.jpg" TargetMode="External"/><Relationship Id="rId1351" Type="http://schemas.openxmlformats.org/officeDocument/2006/relationships/hyperlink" Target="https://pbs.twimg.com/media/DW-1FvxU8AA7NMP.jpg" TargetMode="External"/><Relationship Id="rId1352" Type="http://schemas.openxmlformats.org/officeDocument/2006/relationships/hyperlink" Target="https://pbs.twimg.com/media/DW_bcgIXUAAyv6j.jpg" TargetMode="External"/><Relationship Id="rId1353" Type="http://schemas.openxmlformats.org/officeDocument/2006/relationships/hyperlink" Target="https://pbs.twimg.com/media/DW_bcy7VoAAwkZo.jpg" TargetMode="External"/><Relationship Id="rId1354" Type="http://schemas.openxmlformats.org/officeDocument/2006/relationships/hyperlink" Target="https://pbs.twimg.com/media/DW_bkCmUQAAnRXN.jpg" TargetMode="External"/><Relationship Id="rId1355" Type="http://schemas.openxmlformats.org/officeDocument/2006/relationships/hyperlink" Target="https://pbs.twimg.com/media/DW8K_ZRU8AAMsD7.jpg" TargetMode="External"/><Relationship Id="rId1356" Type="http://schemas.openxmlformats.org/officeDocument/2006/relationships/hyperlink" Target="https://pbs.twimg.com/media/DWlP7coU8AAIP-K.jpg" TargetMode="External"/><Relationship Id="rId1357" Type="http://schemas.openxmlformats.org/officeDocument/2006/relationships/hyperlink" Target="https://pbs.twimg.com/media/DWlP7coU8AAIP-K.jpg" TargetMode="External"/><Relationship Id="rId1358" Type="http://schemas.openxmlformats.org/officeDocument/2006/relationships/hyperlink" Target="https://pbs.twimg.com/media/DWlP7coU8AAIP-K.jpg" TargetMode="External"/><Relationship Id="rId1359" Type="http://schemas.openxmlformats.org/officeDocument/2006/relationships/hyperlink" Target="https://pbs.twimg.com/media/DWlP7coU8AAIP-K.jpg" TargetMode="External"/><Relationship Id="rId4630" Type="http://schemas.openxmlformats.org/officeDocument/2006/relationships/hyperlink" Target="https://twitter.com/" TargetMode="External"/><Relationship Id="rId4631" Type="http://schemas.openxmlformats.org/officeDocument/2006/relationships/hyperlink" Target="https://twitter.com/" TargetMode="External"/><Relationship Id="rId4632" Type="http://schemas.openxmlformats.org/officeDocument/2006/relationships/hyperlink" Target="https://twitter.com/" TargetMode="External"/><Relationship Id="rId4633" Type="http://schemas.openxmlformats.org/officeDocument/2006/relationships/hyperlink" Target="https://twitter.com/" TargetMode="External"/><Relationship Id="rId4634" Type="http://schemas.openxmlformats.org/officeDocument/2006/relationships/hyperlink" Target="https://twitter.com/" TargetMode="External"/><Relationship Id="rId4635" Type="http://schemas.openxmlformats.org/officeDocument/2006/relationships/hyperlink" Target="https://twitter.com/" TargetMode="External"/><Relationship Id="rId4636" Type="http://schemas.openxmlformats.org/officeDocument/2006/relationships/hyperlink" Target="https://twitter.com/" TargetMode="External"/><Relationship Id="rId4637" Type="http://schemas.openxmlformats.org/officeDocument/2006/relationships/hyperlink" Target="https://twitter.com/" TargetMode="External"/><Relationship Id="rId4638" Type="http://schemas.openxmlformats.org/officeDocument/2006/relationships/hyperlink" Target="https://twitter.com/" TargetMode="External"/><Relationship Id="rId4639" Type="http://schemas.openxmlformats.org/officeDocument/2006/relationships/hyperlink" Target="https://twitter.com/" TargetMode="External"/><Relationship Id="rId3540" Type="http://schemas.openxmlformats.org/officeDocument/2006/relationships/hyperlink" Target="http://pbs.twimg.com/profile_images/2759533978/ea411b1be79e4621c7abc43ca7ce3d76_normal.png" TargetMode="External"/><Relationship Id="rId3541" Type="http://schemas.openxmlformats.org/officeDocument/2006/relationships/hyperlink" Target="http://pbs.twimg.com/profile_images/847466996870422530/WUuk-8ha_normal.jpg" TargetMode="External"/><Relationship Id="rId3542" Type="http://schemas.openxmlformats.org/officeDocument/2006/relationships/hyperlink" Target="http://pbs.twimg.com/profile_images/875965367545470976/5B2f3aXP_normal.jpg" TargetMode="External"/><Relationship Id="rId3543" Type="http://schemas.openxmlformats.org/officeDocument/2006/relationships/hyperlink" Target="http://pbs.twimg.com/profile_images/2571624233/8pz5vad0vjkj9kx5fay9_normal.jpeg" TargetMode="External"/><Relationship Id="rId3544" Type="http://schemas.openxmlformats.org/officeDocument/2006/relationships/hyperlink" Target="http://pbs.twimg.com/profile_images/923433245697384449/R4j-d2ME_normal.jpg" TargetMode="External"/><Relationship Id="rId3545" Type="http://schemas.openxmlformats.org/officeDocument/2006/relationships/hyperlink" Target="http://pbs.twimg.com/profile_images/913862768989806593/fxUKxeG__normal.jpg" TargetMode="External"/><Relationship Id="rId3546" Type="http://schemas.openxmlformats.org/officeDocument/2006/relationships/hyperlink" Target="http://pbs.twimg.com/profile_images/751288622318428161/szJZG8kP_normal.jpg" TargetMode="External"/><Relationship Id="rId3547" Type="http://schemas.openxmlformats.org/officeDocument/2006/relationships/hyperlink" Target="http://pbs.twimg.com/profile_images/930366779540549632/oQHIcIP5_normal.jpg" TargetMode="External"/><Relationship Id="rId3548" Type="http://schemas.openxmlformats.org/officeDocument/2006/relationships/hyperlink" Target="http://pbs.twimg.com/profile_images/653221589706674176/79RWAPL9_normal.jpg" TargetMode="External"/><Relationship Id="rId3549" Type="http://schemas.openxmlformats.org/officeDocument/2006/relationships/hyperlink" Target="http://pbs.twimg.com/profile_images/868596168925863936/_tnh6B9W_normal.jpg" TargetMode="External"/><Relationship Id="rId840" Type="http://schemas.openxmlformats.org/officeDocument/2006/relationships/hyperlink" Target="https://themillions.com/2018/02/are-feminist-dystopias-the-metoo-movement-of-literature.html" TargetMode="External"/><Relationship Id="rId841" Type="http://schemas.openxmlformats.org/officeDocument/2006/relationships/hyperlink" Target="https://youtube.com/watch?v=-CuNhiaodFc" TargetMode="External"/><Relationship Id="rId842" Type="http://schemas.openxmlformats.org/officeDocument/2006/relationships/hyperlink" Target="https://psmag.com/social-justice/how-will-publishing-deal-with-lemony-snicket-amid-metoo" TargetMode="External"/><Relationship Id="rId843" Type="http://schemas.openxmlformats.org/officeDocument/2006/relationships/hyperlink" Target="https://twitter.com/TT45Pac/status/968194936519630848" TargetMode="External"/><Relationship Id="rId844" Type="http://schemas.openxmlformats.org/officeDocument/2006/relationships/hyperlink" Target="https://www.opensocietyfoundations.org/events/righting-carceral-feminism-s-wrongs-metoo-era" TargetMode="External"/><Relationship Id="rId845" Type="http://schemas.openxmlformats.org/officeDocument/2006/relationships/hyperlink" Target="http://24horaspuebla.com/2018/02/25/la-loca-de-la-familia-millennials-ofendidos-periodistas-humillados-en-defensa-de-ricardo-rocha/" TargetMode="External"/><Relationship Id="rId846" Type="http://schemas.openxmlformats.org/officeDocument/2006/relationships/hyperlink" Target="http://24horaspuebla.com/2018/02/25/la-loca-de-la-familia-millennials-ofendidos-periodistas-humillados-en-defensa-de-ricardo-rocha/" TargetMode="External"/><Relationship Id="rId847" Type="http://schemas.openxmlformats.org/officeDocument/2006/relationships/hyperlink" Target="http://24horaspuebla.com/2018/02/25/la-loca-de-la-familia-millennials-ofendidos-periodistas-humillados-en-defensa-de-ricardo-rocha/" TargetMode="External"/><Relationship Id="rId848" Type="http://schemas.openxmlformats.org/officeDocument/2006/relationships/hyperlink" Target="http://24horaspuebla.com/2018/02/25/la-loca-de-la-familia-millennials-ofendidos-periodistas-humillados-en-defensa-de-ricardo-rocha/" TargetMode="External"/><Relationship Id="rId849" Type="http://schemas.openxmlformats.org/officeDocument/2006/relationships/hyperlink" Target="http://24horaspuebla.com/2018/02/25/la-loca-de-la-familia-millennials-ofendidos-periodistas-humillados-en-defensa-de-ricardo-rocha/" TargetMode="External"/><Relationship Id="rId2450" Type="http://schemas.openxmlformats.org/officeDocument/2006/relationships/hyperlink" Target="http://pbs.twimg.com/profile_images/2332694999/2cpmanssanmnmes4i2qq_normal.jpeg" TargetMode="External"/><Relationship Id="rId2451" Type="http://schemas.openxmlformats.org/officeDocument/2006/relationships/hyperlink" Target="http://pbs.twimg.com/profile_images/2332694999/2cpmanssanmnmes4i2qq_normal.jpeg" TargetMode="External"/><Relationship Id="rId2452" Type="http://schemas.openxmlformats.org/officeDocument/2006/relationships/hyperlink" Target="http://pbs.twimg.com/profile_images/2332694999/2cpmanssanmnmes4i2qq_normal.jpeg" TargetMode="External"/><Relationship Id="rId2453" Type="http://schemas.openxmlformats.org/officeDocument/2006/relationships/hyperlink" Target="http://pbs.twimg.com/profile_images/2332694999/2cpmanssanmnmes4i2qq_normal.jpeg" TargetMode="External"/><Relationship Id="rId2454" Type="http://schemas.openxmlformats.org/officeDocument/2006/relationships/hyperlink" Target="http://pbs.twimg.com/profile_images/2332694999/2cpmanssanmnmes4i2qq_normal.jpeg" TargetMode="External"/><Relationship Id="rId2455" Type="http://schemas.openxmlformats.org/officeDocument/2006/relationships/hyperlink" Target="http://pbs.twimg.com/profile_images/2332694999/2cpmanssanmnmes4i2qq_normal.jpeg" TargetMode="External"/><Relationship Id="rId2456" Type="http://schemas.openxmlformats.org/officeDocument/2006/relationships/hyperlink" Target="http://pbs.twimg.com/profile_images/2332694999/2cpmanssanmnmes4i2qq_normal.jpeg" TargetMode="External"/><Relationship Id="rId2457" Type="http://schemas.openxmlformats.org/officeDocument/2006/relationships/hyperlink" Target="http://pbs.twimg.com/profile_images/2332694999/2cpmanssanmnmes4i2qq_normal.jpeg" TargetMode="External"/><Relationship Id="rId2458" Type="http://schemas.openxmlformats.org/officeDocument/2006/relationships/hyperlink" Target="http://pbs.twimg.com/profile_images/2332694999/2cpmanssanmnmes4i2qq_normal.jpeg" TargetMode="External"/><Relationship Id="rId2459" Type="http://schemas.openxmlformats.org/officeDocument/2006/relationships/hyperlink" Target="http://pbs.twimg.com/profile_images/2332694999/2cpmanssanmnmes4i2qq_normal.jpeg" TargetMode="External"/><Relationship Id="rId5730" Type="http://schemas.openxmlformats.org/officeDocument/2006/relationships/hyperlink" Target="https://twitter.com/" TargetMode="External"/><Relationship Id="rId5731" Type="http://schemas.openxmlformats.org/officeDocument/2006/relationships/hyperlink" Target="https://twitter.com/" TargetMode="External"/><Relationship Id="rId5732" Type="http://schemas.openxmlformats.org/officeDocument/2006/relationships/hyperlink" Target="https://twitter.com/" TargetMode="External"/><Relationship Id="rId5733" Type="http://schemas.openxmlformats.org/officeDocument/2006/relationships/hyperlink" Target="https://twitter.com/" TargetMode="External"/><Relationship Id="rId5734" Type="http://schemas.openxmlformats.org/officeDocument/2006/relationships/hyperlink" Target="https://twitter.com/" TargetMode="External"/><Relationship Id="rId5735" Type="http://schemas.openxmlformats.org/officeDocument/2006/relationships/hyperlink" Target="https://twitter.com/" TargetMode="External"/><Relationship Id="rId5736" Type="http://schemas.openxmlformats.org/officeDocument/2006/relationships/hyperlink" Target="https://twitter.com/" TargetMode="External"/><Relationship Id="rId5737" Type="http://schemas.openxmlformats.org/officeDocument/2006/relationships/hyperlink" Target="https://twitter.com/" TargetMode="External"/><Relationship Id="rId5738" Type="http://schemas.openxmlformats.org/officeDocument/2006/relationships/hyperlink" Target="https://twitter.com/" TargetMode="External"/><Relationship Id="rId5739" Type="http://schemas.openxmlformats.org/officeDocument/2006/relationships/hyperlink" Target="https://twitter.com/" TargetMode="External"/><Relationship Id="rId110" Type="http://schemas.openxmlformats.org/officeDocument/2006/relationships/hyperlink" Target="https://twitter.com/johnlundin/status/968217028032069634" TargetMode="External"/><Relationship Id="rId111" Type="http://schemas.openxmlformats.org/officeDocument/2006/relationships/hyperlink" Target="https://twitter.com/johnlundin/status/968217028032069634" TargetMode="External"/><Relationship Id="rId112" Type="http://schemas.openxmlformats.org/officeDocument/2006/relationships/hyperlink" Target="https://twitter.com/VanityFair/status/967882032658419712" TargetMode="External"/><Relationship Id="rId113" Type="http://schemas.openxmlformats.org/officeDocument/2006/relationships/hyperlink" Target="http://www.thetigernews.com/outlook/metoo-but-what-next/article_0e29314e-1a6d-11e8-a493-c3884e06f6d4.html" TargetMode="External"/><Relationship Id="rId114" Type="http://schemas.openxmlformats.org/officeDocument/2006/relationships/hyperlink" Target="https://www.vanityfair.com/news/2018/02/monica-lewinsky-in-the-age-of-metoo" TargetMode="External"/><Relationship Id="rId115" Type="http://schemas.openxmlformats.org/officeDocument/2006/relationships/hyperlink" Target="https://www.vanityfair.com/news/2018/02/monica-lewinsky-in-the-age-of-metoo" TargetMode="External"/><Relationship Id="rId116" Type="http://schemas.openxmlformats.org/officeDocument/2006/relationships/hyperlink" Target="https://www.vanityfair.com/news/2018/02/monica-lewinsky-in-the-age-of-metoo" TargetMode="External"/><Relationship Id="rId117" Type="http://schemas.openxmlformats.org/officeDocument/2006/relationships/hyperlink" Target="https://twitter.com/KristinBTate/status/968146077093388288" TargetMode="External"/><Relationship Id="rId118" Type="http://schemas.openxmlformats.org/officeDocument/2006/relationships/hyperlink" Target="http://news.google.com/news/url?sa=t&amp;fd=R&amp;ct2=es_ve&amp;usg=AFQjCNHedF78WQKNrpY7_OkmaVLVos_Pog&amp;clid=c3a7d30bb8a4878e06b80cf16b898331&amp;ei=8WuUWtCMAdG93gH347nQCg&amp;url=https://mic.com/articles/188153/top-chef-judge-gail-simmons-on-what-the-metoo-movement-means-for-restaurants" TargetMode="External"/><Relationship Id="rId119" Type="http://schemas.openxmlformats.org/officeDocument/2006/relationships/hyperlink" Target="https://twitter.com/i/moments/968119275230760960" TargetMode="External"/><Relationship Id="rId1360" Type="http://schemas.openxmlformats.org/officeDocument/2006/relationships/hyperlink" Target="https://pbs.twimg.com/media/DWlP7coU8AAIP-K.jpg" TargetMode="External"/><Relationship Id="rId1361" Type="http://schemas.openxmlformats.org/officeDocument/2006/relationships/hyperlink" Target="https://pbs.twimg.com/media/DW_blGSX4AEbMnf.jpg" TargetMode="External"/><Relationship Id="rId1362" Type="http://schemas.openxmlformats.org/officeDocument/2006/relationships/hyperlink" Target="https://pbs.twimg.com/media/DW_blGSX4AEbMnf.jpg" TargetMode="External"/><Relationship Id="rId1363" Type="http://schemas.openxmlformats.org/officeDocument/2006/relationships/hyperlink" Target="https://pbs.twimg.com/media/DW_b5X8W4AYRkTX.jpg" TargetMode="External"/><Relationship Id="rId1364" Type="http://schemas.openxmlformats.org/officeDocument/2006/relationships/hyperlink" Target="https://pbs.twimg.com/media/DW_b6IdUQAEJBqG.jpg" TargetMode="External"/><Relationship Id="rId1365" Type="http://schemas.openxmlformats.org/officeDocument/2006/relationships/hyperlink" Target="https://pbs.twimg.com/media/DW_b614WsAAXiY2.jpg" TargetMode="External"/><Relationship Id="rId1366" Type="http://schemas.openxmlformats.org/officeDocument/2006/relationships/hyperlink" Target="https://pbs.twimg.com/ext_tw_video_thumb/968227567034449920/pu/img/YQWrj30T9OwWGm3-.jpg" TargetMode="External"/><Relationship Id="rId1367" Type="http://schemas.openxmlformats.org/officeDocument/2006/relationships/hyperlink" Target="https://pbs.twimg.com/media/DW_blGSX4AEbMnf.jpg" TargetMode="External"/><Relationship Id="rId1368" Type="http://schemas.openxmlformats.org/officeDocument/2006/relationships/hyperlink" Target="https://pbs.twimg.com/media/DW_blGSX4AEbMnf.jpg" TargetMode="External"/><Relationship Id="rId1369" Type="http://schemas.openxmlformats.org/officeDocument/2006/relationships/hyperlink" Target="https://pbs.twimg.com/media/DW_GLEzX0AABJi-.jpg" TargetMode="External"/><Relationship Id="rId4640" Type="http://schemas.openxmlformats.org/officeDocument/2006/relationships/hyperlink" Target="https://twitter.com/" TargetMode="External"/><Relationship Id="rId4641" Type="http://schemas.openxmlformats.org/officeDocument/2006/relationships/hyperlink" Target="https://twitter.com/" TargetMode="External"/><Relationship Id="rId4642" Type="http://schemas.openxmlformats.org/officeDocument/2006/relationships/hyperlink" Target="https://twitter.com/" TargetMode="External"/><Relationship Id="rId4643" Type="http://schemas.openxmlformats.org/officeDocument/2006/relationships/hyperlink" Target="https://twitter.com/" TargetMode="External"/><Relationship Id="rId4644" Type="http://schemas.openxmlformats.org/officeDocument/2006/relationships/hyperlink" Target="https://twitter.com/" TargetMode="External"/><Relationship Id="rId4645" Type="http://schemas.openxmlformats.org/officeDocument/2006/relationships/hyperlink" Target="https://twitter.com/" TargetMode="External"/><Relationship Id="rId4646" Type="http://schemas.openxmlformats.org/officeDocument/2006/relationships/hyperlink" Target="https://twitter.com/" TargetMode="External"/><Relationship Id="rId4647" Type="http://schemas.openxmlformats.org/officeDocument/2006/relationships/hyperlink" Target="https://twitter.com/" TargetMode="External"/><Relationship Id="rId4648" Type="http://schemas.openxmlformats.org/officeDocument/2006/relationships/hyperlink" Target="https://twitter.com/" TargetMode="External"/><Relationship Id="rId4649" Type="http://schemas.openxmlformats.org/officeDocument/2006/relationships/hyperlink" Target="https://twitter.com/" TargetMode="External"/><Relationship Id="rId5000" Type="http://schemas.openxmlformats.org/officeDocument/2006/relationships/hyperlink" Target="https://twitter.com/" TargetMode="External"/><Relationship Id="rId5001" Type="http://schemas.openxmlformats.org/officeDocument/2006/relationships/hyperlink" Target="https://twitter.com/" TargetMode="External"/><Relationship Id="rId5002" Type="http://schemas.openxmlformats.org/officeDocument/2006/relationships/hyperlink" Target="https://twitter.com/" TargetMode="External"/><Relationship Id="rId5003" Type="http://schemas.openxmlformats.org/officeDocument/2006/relationships/hyperlink" Target="https://twitter.com/" TargetMode="External"/><Relationship Id="rId5004" Type="http://schemas.openxmlformats.org/officeDocument/2006/relationships/hyperlink" Target="https://twitter.com/" TargetMode="External"/><Relationship Id="rId5005" Type="http://schemas.openxmlformats.org/officeDocument/2006/relationships/hyperlink" Target="https://twitter.com/" TargetMode="External"/><Relationship Id="rId5006" Type="http://schemas.openxmlformats.org/officeDocument/2006/relationships/hyperlink" Target="https://twitter.com/" TargetMode="External"/><Relationship Id="rId5007" Type="http://schemas.openxmlformats.org/officeDocument/2006/relationships/hyperlink" Target="https://twitter.com/" TargetMode="External"/><Relationship Id="rId5008" Type="http://schemas.openxmlformats.org/officeDocument/2006/relationships/hyperlink" Target="https://twitter.com/" TargetMode="External"/><Relationship Id="rId5009" Type="http://schemas.openxmlformats.org/officeDocument/2006/relationships/hyperlink" Target="https://twitter.com/" TargetMode="External"/><Relationship Id="rId3550" Type="http://schemas.openxmlformats.org/officeDocument/2006/relationships/hyperlink" Target="http://pbs.twimg.com/profile_images/888610638372667392/QW2_PTzf_normal.jpg" TargetMode="External"/><Relationship Id="rId3551" Type="http://schemas.openxmlformats.org/officeDocument/2006/relationships/hyperlink" Target="http://pbs.twimg.com/profile_images/888610638372667392/QW2_PTzf_normal.jpg" TargetMode="External"/><Relationship Id="rId3552" Type="http://schemas.openxmlformats.org/officeDocument/2006/relationships/hyperlink" Target="http://pbs.twimg.com/profile_images/888610638372667392/QW2_PTzf_normal.jpg" TargetMode="External"/><Relationship Id="rId3553" Type="http://schemas.openxmlformats.org/officeDocument/2006/relationships/hyperlink" Target="http://pbs.twimg.com/profile_images/957777096427868160/jeOc2yhM_normal.jpg" TargetMode="External"/><Relationship Id="rId3554" Type="http://schemas.openxmlformats.org/officeDocument/2006/relationships/hyperlink" Target="http://pbs.twimg.com/profile_images/905432409792843776/fAZdwGCw_normal.jpg" TargetMode="External"/><Relationship Id="rId3555" Type="http://schemas.openxmlformats.org/officeDocument/2006/relationships/hyperlink" Target="http://pbs.twimg.com/profile_images/811458257877250048/9ER0bgWF_normal.jpg" TargetMode="External"/><Relationship Id="rId3556" Type="http://schemas.openxmlformats.org/officeDocument/2006/relationships/hyperlink" Target="http://pbs.twimg.com/profile_images/901918269887602689/q4gMVR0P_normal.jpg" TargetMode="External"/><Relationship Id="rId3557" Type="http://schemas.openxmlformats.org/officeDocument/2006/relationships/hyperlink" Target="http://pbs.twimg.com/profile_images/929404109744168960/TDCIi7dD_normal.jpg" TargetMode="External"/><Relationship Id="rId3558" Type="http://schemas.openxmlformats.org/officeDocument/2006/relationships/hyperlink" Target="https://pbs.twimg.com/media/DWp4ZVRV4AA37e9.jpg" TargetMode="External"/><Relationship Id="rId3559" Type="http://schemas.openxmlformats.org/officeDocument/2006/relationships/hyperlink" Target="http://pbs.twimg.com/profile_images/949131174915465216/ZXZlK90R_normal.jpg" TargetMode="External"/><Relationship Id="rId850" Type="http://schemas.openxmlformats.org/officeDocument/2006/relationships/hyperlink" Target="http://24horaspuebla.com/2018/02/25/la-loca-de-la-familia-millennials-ofendidos-periodistas-humillados-en-defensa-de-ricardo-rocha/" TargetMode="External"/><Relationship Id="rId851" Type="http://schemas.openxmlformats.org/officeDocument/2006/relationships/hyperlink" Target="http://www.sensacine.com/noticias/series/noticia-18564983/" TargetMode="External"/><Relationship Id="rId852" Type="http://schemas.openxmlformats.org/officeDocument/2006/relationships/hyperlink" Target="http://www.abc.es/estilo/gente/abci-monica-lewinsky-entona-metoo-y-narra-primera-encuentro-bill-clinton-201802261808_noticia.html" TargetMode="External"/><Relationship Id="rId853" Type="http://schemas.openxmlformats.org/officeDocument/2006/relationships/hyperlink" Target="http://www.abc.es/estilo/gente/abci-monica-lewinsky-entona-metoo-y-narra-primera-encuentro-bill-clinton-201802261808_noticia.html" TargetMode="External"/><Relationship Id="rId854" Type="http://schemas.openxmlformats.org/officeDocument/2006/relationships/hyperlink" Target="http://rabble.ca/news/2018/02/women-who-tell-two-years?utm_content=buffere5aa5&amp;utm_medium=social&amp;utm_source=twitter.com&amp;utm_campaign=buffer" TargetMode="External"/><Relationship Id="rId855" Type="http://schemas.openxmlformats.org/officeDocument/2006/relationships/hyperlink" Target="http://www.abc.es/estilo/gente/abci-monica-lewinsky-entona-metoo-y-narra-primera-encuentro-bill-clinton-201802261808_noticia.html" TargetMode="External"/><Relationship Id="rId856" Type="http://schemas.openxmlformats.org/officeDocument/2006/relationships/hyperlink" Target="https://trib.al/I10fsLs" TargetMode="External"/><Relationship Id="rId857" Type="http://schemas.openxmlformats.org/officeDocument/2006/relationships/hyperlink" Target="https://twitter.com/johnpavlovitz/status/967948040354062336" TargetMode="External"/><Relationship Id="rId858" Type="http://schemas.openxmlformats.org/officeDocument/2006/relationships/hyperlink" Target="http://parity.org/real-solution-inclusion/" TargetMode="External"/><Relationship Id="rId859" Type="http://schemas.openxmlformats.org/officeDocument/2006/relationships/hyperlink" Target="https://www1.president.go.kr/petitions/151430" TargetMode="External"/><Relationship Id="rId2460" Type="http://schemas.openxmlformats.org/officeDocument/2006/relationships/hyperlink" Target="http://pbs.twimg.com/profile_images/2332694999/2cpmanssanmnmes4i2qq_normal.jpeg" TargetMode="External"/><Relationship Id="rId2461" Type="http://schemas.openxmlformats.org/officeDocument/2006/relationships/hyperlink" Target="http://pbs.twimg.com/profile_images/2332694999/2cpmanssanmnmes4i2qq_normal.jpeg" TargetMode="External"/><Relationship Id="rId2462" Type="http://schemas.openxmlformats.org/officeDocument/2006/relationships/hyperlink" Target="http://pbs.twimg.com/profile_images/2332694999/2cpmanssanmnmes4i2qq_normal.jpeg" TargetMode="External"/><Relationship Id="rId2463" Type="http://schemas.openxmlformats.org/officeDocument/2006/relationships/hyperlink" Target="http://pbs.twimg.com/profile_images/2332694999/2cpmanssanmnmes4i2qq_normal.jpeg" TargetMode="External"/><Relationship Id="rId2464" Type="http://schemas.openxmlformats.org/officeDocument/2006/relationships/hyperlink" Target="http://pbs.twimg.com/profile_images/2332694999/2cpmanssanmnmes4i2qq_normal.jpeg" TargetMode="External"/><Relationship Id="rId2465" Type="http://schemas.openxmlformats.org/officeDocument/2006/relationships/hyperlink" Target="http://pbs.twimg.com/profile_images/461883836846993409/GdGI7XCI_normal.jpeg" TargetMode="External"/><Relationship Id="rId2466" Type="http://schemas.openxmlformats.org/officeDocument/2006/relationships/hyperlink" Target="https://pbs.twimg.com/media/DWv0_BkVwAABlOe.jpg" TargetMode="External"/><Relationship Id="rId2467" Type="http://schemas.openxmlformats.org/officeDocument/2006/relationships/hyperlink" Target="http://pbs.twimg.com/profile_images/915728406125346816/MM4OLO1a_normal.jpg" TargetMode="External"/><Relationship Id="rId2468" Type="http://schemas.openxmlformats.org/officeDocument/2006/relationships/hyperlink" Target="http://pbs.twimg.com/profile_images/915728406125346816/MM4OLO1a_normal.jpg" TargetMode="External"/><Relationship Id="rId2469" Type="http://schemas.openxmlformats.org/officeDocument/2006/relationships/hyperlink" Target="http://pbs.twimg.com/profile_images/917563735342043136/WbFZiz10_normal.jpg" TargetMode="External"/><Relationship Id="rId5740" Type="http://schemas.openxmlformats.org/officeDocument/2006/relationships/hyperlink" Target="https://twitter.com/" TargetMode="External"/><Relationship Id="rId5741" Type="http://schemas.openxmlformats.org/officeDocument/2006/relationships/hyperlink" Target="https://twitter.com/" TargetMode="External"/><Relationship Id="rId5742" Type="http://schemas.openxmlformats.org/officeDocument/2006/relationships/hyperlink" Target="https://twitter.com/" TargetMode="External"/><Relationship Id="rId5743" Type="http://schemas.openxmlformats.org/officeDocument/2006/relationships/hyperlink" Target="https://twitter.com/" TargetMode="External"/><Relationship Id="rId5744" Type="http://schemas.openxmlformats.org/officeDocument/2006/relationships/hyperlink" Target="https://twitter.com/" TargetMode="External"/><Relationship Id="rId5745" Type="http://schemas.openxmlformats.org/officeDocument/2006/relationships/hyperlink" Target="https://twitter.com/" TargetMode="External"/><Relationship Id="rId5746" Type="http://schemas.openxmlformats.org/officeDocument/2006/relationships/hyperlink" Target="https://twitter.com/" TargetMode="External"/><Relationship Id="rId5747" Type="http://schemas.openxmlformats.org/officeDocument/2006/relationships/hyperlink" Target="https://twitter.com/" TargetMode="External"/><Relationship Id="rId5748" Type="http://schemas.openxmlformats.org/officeDocument/2006/relationships/hyperlink" Target="https://twitter.com/" TargetMode="External"/><Relationship Id="rId5749" Type="http://schemas.openxmlformats.org/officeDocument/2006/relationships/hyperlink" Target="https://twitter.com/" TargetMode="External"/><Relationship Id="rId6100" Type="http://schemas.openxmlformats.org/officeDocument/2006/relationships/hyperlink" Target="https://twitter.com/" TargetMode="External"/><Relationship Id="rId6101" Type="http://schemas.openxmlformats.org/officeDocument/2006/relationships/hyperlink" Target="https://twitter.com/" TargetMode="External"/><Relationship Id="rId120" Type="http://schemas.openxmlformats.org/officeDocument/2006/relationships/hyperlink" Target="https://twitter.com/mediatodaynews/status/968034856377577472" TargetMode="External"/><Relationship Id="rId121" Type="http://schemas.openxmlformats.org/officeDocument/2006/relationships/hyperlink" Target="https://twitter.com/mediatodaynews/status/968034856377577472" TargetMode="External"/><Relationship Id="rId122" Type="http://schemas.openxmlformats.org/officeDocument/2006/relationships/hyperlink" Target="https://twitter.com/LitsaDremousis/status/967437877201088512" TargetMode="External"/><Relationship Id="rId123" Type="http://schemas.openxmlformats.org/officeDocument/2006/relationships/hyperlink" Target="http://www.msn.com/en-us/news/us/in-vanity-fair-essay-monica-lewinsky-has-a-supernumbermetoo-reckoning/ar-BBJAHSA?ocid=st" TargetMode="External"/><Relationship Id="rId124" Type="http://schemas.openxmlformats.org/officeDocument/2006/relationships/hyperlink" Target="http://www.bibianabelsasso.com/v1/index.php/games/1254-uso-y-abuso-de-metoo" TargetMode="External"/><Relationship Id="rId125" Type="http://schemas.openxmlformats.org/officeDocument/2006/relationships/hyperlink" Target="https://www.vanityfair.com/news/2018/02/monica-lewinsky-in-the-age-of-metoo" TargetMode="External"/><Relationship Id="rId126" Type="http://schemas.openxmlformats.org/officeDocument/2006/relationships/hyperlink" Target="https://www.vanityfair.com/news/2018/02/monica-lewinsky-in-the-age-of-metoo" TargetMode="External"/><Relationship Id="rId127" Type="http://schemas.openxmlformats.org/officeDocument/2006/relationships/hyperlink" Target="https://www.youtube.com/watch?v=hV2dUHk8rRU&amp;feature=youtu.be" TargetMode="External"/><Relationship Id="rId128" Type="http://schemas.openxmlformats.org/officeDocument/2006/relationships/hyperlink" Target="http://news.google.com/news/url?sa=t&amp;fd=R&amp;ct2=us&amp;usg=AFQjCNFhBWbq1Z4eHqTfynwXwP30iZs35A&amp;clid=c3a7d30bb8a4878e06b80cf16b898331&amp;cid=52779813565648&amp;ei=FmyUWqD1DZTghgHF4ZTABA&amp;url=https%3A%2F%2Ffilmschoolrejects.com%2Fmetoo-times-inspire-new-movie-tv-projects%2F&amp;utm_source=dlvr.it&amp;utm_medium=twitter" TargetMode="External"/><Relationship Id="rId129" Type="http://schemas.openxmlformats.org/officeDocument/2006/relationships/hyperlink" Target="https://tna.pcdfusion.com/pcd/Order?iKey=I**GAQ" TargetMode="External"/><Relationship Id="rId1370" Type="http://schemas.openxmlformats.org/officeDocument/2006/relationships/hyperlink" Target="https://pbs.twimg.com/ext_tw_video_thumb/968111706181222400/pu/img/_haRWIWrgzn_1TPN.jpg" TargetMode="External"/><Relationship Id="rId1371" Type="http://schemas.openxmlformats.org/officeDocument/2006/relationships/hyperlink" Target="https://pbs.twimg.com/media/DW9F5y4XcAA2B79.jpg" TargetMode="External"/><Relationship Id="rId1372" Type="http://schemas.openxmlformats.org/officeDocument/2006/relationships/hyperlink" Target="https://pbs.twimg.com/media/DW9ri0xU8AEw3ql.jpg" TargetMode="External"/><Relationship Id="rId1373" Type="http://schemas.openxmlformats.org/officeDocument/2006/relationships/hyperlink" Target="https://pbs.twimg.com/media/DW_blGSX4AEbMnf.jpg" TargetMode="External"/><Relationship Id="rId1374" Type="http://schemas.openxmlformats.org/officeDocument/2006/relationships/hyperlink" Target="https://pbs.twimg.com/media/DW_blGSX4AEbMnf.jpg" TargetMode="External"/><Relationship Id="rId1375" Type="http://schemas.openxmlformats.org/officeDocument/2006/relationships/hyperlink" Target="https://pbs.twimg.com/media/DW_blGSX4AEbMnf.jpg" TargetMode="External"/><Relationship Id="rId1376" Type="http://schemas.openxmlformats.org/officeDocument/2006/relationships/hyperlink" Target="https://pbs.twimg.com/media/DW-kxiEVAAEDdM7.jpg" TargetMode="External"/><Relationship Id="rId1377" Type="http://schemas.openxmlformats.org/officeDocument/2006/relationships/hyperlink" Target="https://pbs.twimg.com/media/DW1J_phUMAEuwFk.jpg" TargetMode="External"/><Relationship Id="rId1378" Type="http://schemas.openxmlformats.org/officeDocument/2006/relationships/hyperlink" Target="https://pbs.twimg.com/media/DW1J_phUMAEuwFk.jpg" TargetMode="External"/><Relationship Id="rId1379" Type="http://schemas.openxmlformats.org/officeDocument/2006/relationships/hyperlink" Target="https://pbs.twimg.com/media/DW7FWHNVMAANSyU.jpg" TargetMode="External"/><Relationship Id="rId4650" Type="http://schemas.openxmlformats.org/officeDocument/2006/relationships/hyperlink" Target="https://twitter.com/" TargetMode="External"/><Relationship Id="rId4651" Type="http://schemas.openxmlformats.org/officeDocument/2006/relationships/hyperlink" Target="https://twitter.com/" TargetMode="External"/><Relationship Id="rId4652" Type="http://schemas.openxmlformats.org/officeDocument/2006/relationships/hyperlink" Target="https://twitter.com/" TargetMode="External"/><Relationship Id="rId4653" Type="http://schemas.openxmlformats.org/officeDocument/2006/relationships/hyperlink" Target="https://twitter.com/" TargetMode="External"/><Relationship Id="rId4654" Type="http://schemas.openxmlformats.org/officeDocument/2006/relationships/hyperlink" Target="https://twitter.com/" TargetMode="External"/><Relationship Id="rId4655" Type="http://schemas.openxmlformats.org/officeDocument/2006/relationships/hyperlink" Target="https://twitter.com/" TargetMode="External"/><Relationship Id="rId4656" Type="http://schemas.openxmlformats.org/officeDocument/2006/relationships/hyperlink" Target="https://twitter.com/" TargetMode="External"/><Relationship Id="rId4657" Type="http://schemas.openxmlformats.org/officeDocument/2006/relationships/hyperlink" Target="https://twitter.com/" TargetMode="External"/><Relationship Id="rId4658" Type="http://schemas.openxmlformats.org/officeDocument/2006/relationships/hyperlink" Target="https://twitter.com/" TargetMode="External"/><Relationship Id="rId4659" Type="http://schemas.openxmlformats.org/officeDocument/2006/relationships/hyperlink" Target="https://twitter.com/" TargetMode="External"/><Relationship Id="rId5010" Type="http://schemas.openxmlformats.org/officeDocument/2006/relationships/hyperlink" Target="https://twitter.com/" TargetMode="External"/><Relationship Id="rId5011" Type="http://schemas.openxmlformats.org/officeDocument/2006/relationships/hyperlink" Target="https://twitter.com/" TargetMode="External"/><Relationship Id="rId5012" Type="http://schemas.openxmlformats.org/officeDocument/2006/relationships/hyperlink" Target="https://twitter.com/" TargetMode="External"/><Relationship Id="rId5013" Type="http://schemas.openxmlformats.org/officeDocument/2006/relationships/hyperlink" Target="https://twitter.com/" TargetMode="External"/><Relationship Id="rId5014" Type="http://schemas.openxmlformats.org/officeDocument/2006/relationships/hyperlink" Target="https://twitter.com/" TargetMode="External"/><Relationship Id="rId5015" Type="http://schemas.openxmlformats.org/officeDocument/2006/relationships/hyperlink" Target="https://twitter.com/" TargetMode="External"/><Relationship Id="rId5016" Type="http://schemas.openxmlformats.org/officeDocument/2006/relationships/hyperlink" Target="https://twitter.com/" TargetMode="External"/><Relationship Id="rId5017" Type="http://schemas.openxmlformats.org/officeDocument/2006/relationships/hyperlink" Target="https://twitter.com/" TargetMode="External"/><Relationship Id="rId5018" Type="http://schemas.openxmlformats.org/officeDocument/2006/relationships/hyperlink" Target="https://twitter.com/" TargetMode="External"/><Relationship Id="rId5019" Type="http://schemas.openxmlformats.org/officeDocument/2006/relationships/hyperlink" Target="https://twitter.com/" TargetMode="External"/><Relationship Id="rId6102" Type="http://schemas.openxmlformats.org/officeDocument/2006/relationships/hyperlink" Target="https://twitter.com/" TargetMode="External"/><Relationship Id="rId6103" Type="http://schemas.openxmlformats.org/officeDocument/2006/relationships/hyperlink" Target="https://twitter.com/" TargetMode="External"/><Relationship Id="rId6104" Type="http://schemas.openxmlformats.org/officeDocument/2006/relationships/hyperlink" Target="https://twitter.com/" TargetMode="External"/><Relationship Id="rId6105" Type="http://schemas.openxmlformats.org/officeDocument/2006/relationships/hyperlink" Target="https://twitter.com/" TargetMode="External"/><Relationship Id="rId6106" Type="http://schemas.openxmlformats.org/officeDocument/2006/relationships/hyperlink" Target="https://twitter.com/" TargetMode="External"/><Relationship Id="rId6107" Type="http://schemas.openxmlformats.org/officeDocument/2006/relationships/hyperlink" Target="https://twitter.com/" TargetMode="External"/><Relationship Id="rId6108" Type="http://schemas.openxmlformats.org/officeDocument/2006/relationships/hyperlink" Target="https://twitter.com/" TargetMode="External"/><Relationship Id="rId3560" Type="http://schemas.openxmlformats.org/officeDocument/2006/relationships/hyperlink" Target="http://pbs.twimg.com/profile_images/532003529901105153/xEVedNlj_normal.jpeg" TargetMode="External"/><Relationship Id="rId3561" Type="http://schemas.openxmlformats.org/officeDocument/2006/relationships/hyperlink" Target="http://pbs.twimg.com/profile_images/532003529901105153/xEVedNlj_normal.jpeg" TargetMode="External"/><Relationship Id="rId3562" Type="http://schemas.openxmlformats.org/officeDocument/2006/relationships/hyperlink" Target="http://pbs.twimg.com/profile_images/957154877854990337/EjKVFOq0_normal.jpg" TargetMode="External"/><Relationship Id="rId3563" Type="http://schemas.openxmlformats.org/officeDocument/2006/relationships/hyperlink" Target="http://pbs.twimg.com/profile_images/378800000230069487/c84f23335ace86f0d4b6ebf8ec617cc2_normal.jpeg" TargetMode="External"/><Relationship Id="rId3564" Type="http://schemas.openxmlformats.org/officeDocument/2006/relationships/hyperlink" Target="http://pbs.twimg.com/profile_images/2710025748/0f8313bbfe9b71f12f3fe13ea383e052_normal.jpeg" TargetMode="External"/><Relationship Id="rId3565" Type="http://schemas.openxmlformats.org/officeDocument/2006/relationships/hyperlink" Target="http://pbs.twimg.com/profile_images/485856940359032833/M9Vs4X-a_normal.jpeg" TargetMode="External"/><Relationship Id="rId3566" Type="http://schemas.openxmlformats.org/officeDocument/2006/relationships/hyperlink" Target="http://pbs.twimg.com/profile_images/485856940359032833/M9Vs4X-a_normal.jpeg" TargetMode="External"/><Relationship Id="rId3567" Type="http://schemas.openxmlformats.org/officeDocument/2006/relationships/hyperlink" Target="http://pbs.twimg.com/profile_images/485856940359032833/M9Vs4X-a_normal.jpeg" TargetMode="External"/><Relationship Id="rId3568" Type="http://schemas.openxmlformats.org/officeDocument/2006/relationships/hyperlink" Target="http://pbs.twimg.com/profile_images/2914646445/13ec2d657a20b28d21a6a030b391ed27_normal.jpeg" TargetMode="External"/><Relationship Id="rId3569" Type="http://schemas.openxmlformats.org/officeDocument/2006/relationships/hyperlink" Target="https://pbs.twimg.com/media/DW_c2TvX0AI6RRq.jpg" TargetMode="External"/><Relationship Id="rId860" Type="http://schemas.openxmlformats.org/officeDocument/2006/relationships/hyperlink" Target="https://www1.president.go.kr/petitions/151430" TargetMode="External"/><Relationship Id="rId861" Type="http://schemas.openxmlformats.org/officeDocument/2006/relationships/hyperlink" Target="https://www.commentarymagazine.com/american-society/the-lessons-of-monica-lewinsky/" TargetMode="External"/><Relationship Id="rId862" Type="http://schemas.openxmlformats.org/officeDocument/2006/relationships/hyperlink" Target="https://www.gofundme.com/charity-concert-for-women-of-domestic-abuse" TargetMode="External"/><Relationship Id="rId863" Type="http://schemas.openxmlformats.org/officeDocument/2006/relationships/hyperlink" Target="https://www.google.com/newsstand/s/posts/CAIiELSlXLOVmDijAKEZMBPptegqGAgEKg8IACoHCAowjtSUCjC30XQw36e5AQ/What+Monica+Lewinsky+learned+from+%23MeToo" TargetMode="External"/><Relationship Id="rId864" Type="http://schemas.openxmlformats.org/officeDocument/2006/relationships/hyperlink" Target="https://twitter.com/womensmarch/status/919705604075216896" TargetMode="External"/><Relationship Id="rId865" Type="http://schemas.openxmlformats.org/officeDocument/2006/relationships/hyperlink" Target="https://apnews.com/68d925f8eb4e4696aff3166cd8fe16d6" TargetMode="External"/><Relationship Id="rId866" Type="http://schemas.openxmlformats.org/officeDocument/2006/relationships/hyperlink" Target="https://www.vanityfair.com/news/2018/02/monica-lewinsky-in-the-age-of-metoo" TargetMode="External"/><Relationship Id="rId867" Type="http://schemas.openxmlformats.org/officeDocument/2006/relationships/hyperlink" Target="https://www.diariodequeretaro.com.mx/mundo/corea-del-sur-se-une-a-campana-global-metoo-contra-violencia-sexual-1028275.html?utm_content=bufferc6392&amp;utm_medium=social&amp;utm_source=twitter.com&amp;utm_campaign=buffer" TargetMode="External"/><Relationship Id="rId868" Type="http://schemas.openxmlformats.org/officeDocument/2006/relationships/hyperlink" Target="https://westfaironline.com/99411/metoo-pressures-diversity-among-issues-shaping-ceo-recruitment/?platform=hootsuite" TargetMode="External"/><Relationship Id="rId869" Type="http://schemas.openxmlformats.org/officeDocument/2006/relationships/hyperlink" Target="https://twitter.com/jessicalyn55/status/968137502321242112" TargetMode="External"/><Relationship Id="rId6109" Type="http://schemas.openxmlformats.org/officeDocument/2006/relationships/hyperlink" Target="https://twitter.com/" TargetMode="External"/><Relationship Id="rId2470" Type="http://schemas.openxmlformats.org/officeDocument/2006/relationships/hyperlink" Target="http://pbs.twimg.com/profile_images/724697826437943296/saHAY5d9_normal.jpg" TargetMode="External"/><Relationship Id="rId2471" Type="http://schemas.openxmlformats.org/officeDocument/2006/relationships/hyperlink" Target="http://pbs.twimg.com/profile_images/935968898536673287/ArkA1vt8_normal.jpg" TargetMode="External"/><Relationship Id="rId2472" Type="http://schemas.openxmlformats.org/officeDocument/2006/relationships/hyperlink" Target="http://pbs.twimg.com/profile_images/926154472564260865/C7yd4iZC_normal.jpg" TargetMode="External"/><Relationship Id="rId2473" Type="http://schemas.openxmlformats.org/officeDocument/2006/relationships/hyperlink" Target="http://pbs.twimg.com/profile_images/926154472564260865/C7yd4iZC_normal.jpg" TargetMode="External"/><Relationship Id="rId2474" Type="http://schemas.openxmlformats.org/officeDocument/2006/relationships/hyperlink" Target="http://pbs.twimg.com/profile_images/935968898536673287/ArkA1vt8_normal.jpg" TargetMode="External"/><Relationship Id="rId2475" Type="http://schemas.openxmlformats.org/officeDocument/2006/relationships/hyperlink" Target="http://pbs.twimg.com/profile_images/926154472564260865/C7yd4iZC_normal.jpg" TargetMode="External"/><Relationship Id="rId2476" Type="http://schemas.openxmlformats.org/officeDocument/2006/relationships/hyperlink" Target="http://pbs.twimg.com/profile_images/876802324135653377/s4G6oS9o_normal.jpg" TargetMode="External"/><Relationship Id="rId2477" Type="http://schemas.openxmlformats.org/officeDocument/2006/relationships/hyperlink" Target="http://abs.twimg.com/sticky/default_profile_images/default_profile_normal.png" TargetMode="External"/><Relationship Id="rId2478" Type="http://schemas.openxmlformats.org/officeDocument/2006/relationships/hyperlink" Target="http://pbs.twimg.com/profile_images/959818658926116864/-Temox0S_normal.jpg" TargetMode="External"/><Relationship Id="rId2479" Type="http://schemas.openxmlformats.org/officeDocument/2006/relationships/hyperlink" Target="http://pbs.twimg.com/profile_images/959818658926116864/-Temox0S_normal.jpg" TargetMode="External"/><Relationship Id="rId5750" Type="http://schemas.openxmlformats.org/officeDocument/2006/relationships/hyperlink" Target="https://twitter.com/" TargetMode="External"/><Relationship Id="rId5751" Type="http://schemas.openxmlformats.org/officeDocument/2006/relationships/hyperlink" Target="https://twitter.com/" TargetMode="External"/><Relationship Id="rId5752" Type="http://schemas.openxmlformats.org/officeDocument/2006/relationships/hyperlink" Target="https://twitter.com/" TargetMode="External"/><Relationship Id="rId5753" Type="http://schemas.openxmlformats.org/officeDocument/2006/relationships/hyperlink" Target="https://twitter.com/" TargetMode="External"/><Relationship Id="rId5754" Type="http://schemas.openxmlformats.org/officeDocument/2006/relationships/hyperlink" Target="https://twitter.com/" TargetMode="External"/><Relationship Id="rId5755" Type="http://schemas.openxmlformats.org/officeDocument/2006/relationships/hyperlink" Target="https://twitter.com/" TargetMode="External"/><Relationship Id="rId5756" Type="http://schemas.openxmlformats.org/officeDocument/2006/relationships/hyperlink" Target="https://twitter.com/" TargetMode="External"/><Relationship Id="rId5757" Type="http://schemas.openxmlformats.org/officeDocument/2006/relationships/hyperlink" Target="https://twitter.com/" TargetMode="External"/><Relationship Id="rId5758" Type="http://schemas.openxmlformats.org/officeDocument/2006/relationships/hyperlink" Target="https://twitter.com/" TargetMode="External"/><Relationship Id="rId5759" Type="http://schemas.openxmlformats.org/officeDocument/2006/relationships/hyperlink" Target="https://twitter.com/" TargetMode="External"/><Relationship Id="rId6110" Type="http://schemas.openxmlformats.org/officeDocument/2006/relationships/hyperlink" Target="https://twitter.com/" TargetMode="External"/><Relationship Id="rId6111" Type="http://schemas.openxmlformats.org/officeDocument/2006/relationships/hyperlink" Target="https://twitter.com/" TargetMode="External"/><Relationship Id="rId130" Type="http://schemas.openxmlformats.org/officeDocument/2006/relationships/hyperlink" Target="https://www.change.org/p/una-violenza-non-si-dimentica-metoo-pdnetwork-forza-italia-mov5stelle-liberi-uguali?recruiter=87481799&amp;utm_source=share_petition&amp;utm_medium=twitter&amp;utm_campaign=share_petition" TargetMode="External"/><Relationship Id="rId131" Type="http://schemas.openxmlformats.org/officeDocument/2006/relationships/hyperlink" Target="https://www.change.org/p/una-violenza-non-si-dimentica-metoo-pdnetwork-forza-italia-mov5stelle-liberi-uguali?recruiter=87481799&amp;utm_source=share_petition&amp;utm_medium=twitter&amp;utm_campaign=share_petition" TargetMode="External"/><Relationship Id="rId132" Type="http://schemas.openxmlformats.org/officeDocument/2006/relationships/hyperlink" Target="https://www.change.org/p/una-violenza-non-si-dimentica-metoo-pdnetwork-forza-italia-mov5stelle-liberi-uguali?recruiter=87481799&amp;utm_source=share_petition&amp;utm_medium=twitter&amp;utm_campaign=share_petition" TargetMode="External"/><Relationship Id="rId133" Type="http://schemas.openxmlformats.org/officeDocument/2006/relationships/hyperlink" Target="https://www.change.org/p/una-violenza-non-si-dimentica-metoo-pdnetwork-forza-italia-mov5stelle-liberi-uguali?recruiter=87481799&amp;utm_source=share_petition&amp;utm_medium=twitter&amp;utm_campaign=share_petition" TargetMode="External"/><Relationship Id="rId134" Type="http://schemas.openxmlformats.org/officeDocument/2006/relationships/hyperlink" Target="https://www.change.org/p/una-violenza-non-si-dimentica-metoo-pdnetwork-forza-italia-mov5stelle-liberi-uguali?recruiter=87481799&amp;utm_source=share_petition&amp;utm_medium=twitter&amp;utm_campaign=share_petition" TargetMode="External"/><Relationship Id="rId135" Type="http://schemas.openxmlformats.org/officeDocument/2006/relationships/hyperlink" Target="https://www.vanityfair.com/news/2018/02/monica-lewinsky-in-the-age-of-metoo" TargetMode="External"/><Relationship Id="rId136" Type="http://schemas.openxmlformats.org/officeDocument/2006/relationships/hyperlink" Target="https://www.vanityfair.com/news/2018/02/monica-lewinsky-in-the-age-of-metoo" TargetMode="External"/><Relationship Id="rId137" Type="http://schemas.openxmlformats.org/officeDocument/2006/relationships/hyperlink" Target="https://www.vanityfair.com/news/2018/02/monica-lewinsky-in-the-age-of-metoo" TargetMode="External"/><Relationship Id="rId138" Type="http://schemas.openxmlformats.org/officeDocument/2006/relationships/hyperlink" Target="https://www.huffingtonpost.com/entry/monica-lewinsky-me-too-movement_us_5a940a51e4b0ee6416a51ea6?ncid=engmodushpmg00000004" TargetMode="External"/><Relationship Id="rId139" Type="http://schemas.openxmlformats.org/officeDocument/2006/relationships/hyperlink" Target="https://twitter.com/businessinsider/status/966368036772106241" TargetMode="External"/><Relationship Id="rId1380" Type="http://schemas.openxmlformats.org/officeDocument/2006/relationships/hyperlink" Target="https://pbs.twimg.com/media/DW58tNGVMAATpc3.jpg" TargetMode="External"/><Relationship Id="rId1381" Type="http://schemas.openxmlformats.org/officeDocument/2006/relationships/hyperlink" Target="https://pbs.twimg.com/media/DW58tNGVMAATpc3.jpg" TargetMode="External"/><Relationship Id="rId1382" Type="http://schemas.openxmlformats.org/officeDocument/2006/relationships/hyperlink" Target="https://pbs.twimg.com/media/DW58tNGVMAATpc3.jpg" TargetMode="External"/><Relationship Id="rId1383" Type="http://schemas.openxmlformats.org/officeDocument/2006/relationships/hyperlink" Target="https://pbs.twimg.com/media/DW7FWHNVMAANSyU.jpg" TargetMode="External"/><Relationship Id="rId1384" Type="http://schemas.openxmlformats.org/officeDocument/2006/relationships/hyperlink" Target="https://pbs.twimg.com/media/DW58tNGVMAATpc3.jpg" TargetMode="External"/><Relationship Id="rId1385" Type="http://schemas.openxmlformats.org/officeDocument/2006/relationships/hyperlink" Target="https://pbs.twimg.com/ext_tw_video_thumb/968227567034449920/pu/img/YQWrj30T9OwWGm3-.jpg" TargetMode="External"/><Relationship Id="rId1386" Type="http://schemas.openxmlformats.org/officeDocument/2006/relationships/hyperlink" Target="https://pbs.twimg.com/media/DW_cdrMVAAAsxt3.jpg" TargetMode="External"/><Relationship Id="rId1387" Type="http://schemas.openxmlformats.org/officeDocument/2006/relationships/hyperlink" Target="https://pbs.twimg.com/media/DWp4ZVRV4AA37e9.jpg" TargetMode="External"/><Relationship Id="rId1388" Type="http://schemas.openxmlformats.org/officeDocument/2006/relationships/hyperlink" Target="https://pbs.twimg.com/media/DW_c2TvX0AI6RRq.jpg" TargetMode="External"/><Relationship Id="rId1389" Type="http://schemas.openxmlformats.org/officeDocument/2006/relationships/hyperlink" Target="https://pbs.twimg.com/ext_tw_video_thumb/968111706181222400/pu/img/_haRWIWrgzn_1TPN.jpg" TargetMode="External"/><Relationship Id="rId4660" Type="http://schemas.openxmlformats.org/officeDocument/2006/relationships/hyperlink" Target="https://twitter.com/" TargetMode="External"/><Relationship Id="rId4661" Type="http://schemas.openxmlformats.org/officeDocument/2006/relationships/hyperlink" Target="https://twitter.com/" TargetMode="External"/><Relationship Id="rId4662" Type="http://schemas.openxmlformats.org/officeDocument/2006/relationships/hyperlink" Target="https://twitter.com/" TargetMode="External"/><Relationship Id="rId4663" Type="http://schemas.openxmlformats.org/officeDocument/2006/relationships/hyperlink" Target="https://twitter.com/" TargetMode="External"/><Relationship Id="rId4664" Type="http://schemas.openxmlformats.org/officeDocument/2006/relationships/hyperlink" Target="https://twitter.com/" TargetMode="External"/><Relationship Id="rId4665" Type="http://schemas.openxmlformats.org/officeDocument/2006/relationships/hyperlink" Target="https://twitter.com/" TargetMode="External"/><Relationship Id="rId4666" Type="http://schemas.openxmlformats.org/officeDocument/2006/relationships/hyperlink" Target="https://twitter.com/" TargetMode="External"/><Relationship Id="rId4667" Type="http://schemas.openxmlformats.org/officeDocument/2006/relationships/hyperlink" Target="https://twitter.com/" TargetMode="External"/><Relationship Id="rId4668" Type="http://schemas.openxmlformats.org/officeDocument/2006/relationships/hyperlink" Target="https://twitter.com/" TargetMode="External"/><Relationship Id="rId4669" Type="http://schemas.openxmlformats.org/officeDocument/2006/relationships/hyperlink" Target="https://twitter.com/" TargetMode="External"/><Relationship Id="rId5020" Type="http://schemas.openxmlformats.org/officeDocument/2006/relationships/hyperlink" Target="https://twitter.com/" TargetMode="External"/><Relationship Id="rId5021" Type="http://schemas.openxmlformats.org/officeDocument/2006/relationships/hyperlink" Target="https://twitter.com/" TargetMode="External"/><Relationship Id="rId5022" Type="http://schemas.openxmlformats.org/officeDocument/2006/relationships/hyperlink" Target="https://twitter.com/" TargetMode="External"/><Relationship Id="rId5023" Type="http://schemas.openxmlformats.org/officeDocument/2006/relationships/hyperlink" Target="https://twitter.com/" TargetMode="External"/><Relationship Id="rId5024" Type="http://schemas.openxmlformats.org/officeDocument/2006/relationships/hyperlink" Target="https://twitter.com/" TargetMode="External"/><Relationship Id="rId5025" Type="http://schemas.openxmlformats.org/officeDocument/2006/relationships/hyperlink" Target="https://twitter.com/" TargetMode="External"/><Relationship Id="rId5026" Type="http://schemas.openxmlformats.org/officeDocument/2006/relationships/hyperlink" Target="https://twitter.com/" TargetMode="External"/><Relationship Id="rId5027" Type="http://schemas.openxmlformats.org/officeDocument/2006/relationships/hyperlink" Target="https://twitter.com/" TargetMode="External"/><Relationship Id="rId5028" Type="http://schemas.openxmlformats.org/officeDocument/2006/relationships/hyperlink" Target="https://twitter.com/" TargetMode="External"/><Relationship Id="rId5029" Type="http://schemas.openxmlformats.org/officeDocument/2006/relationships/hyperlink" Target="https://twitter.com/" TargetMode="External"/><Relationship Id="rId6112" Type="http://schemas.openxmlformats.org/officeDocument/2006/relationships/hyperlink" Target="https://twitter.com/" TargetMode="External"/><Relationship Id="rId6113" Type="http://schemas.openxmlformats.org/officeDocument/2006/relationships/hyperlink" Target="https://twitter.com/" TargetMode="External"/><Relationship Id="rId6114" Type="http://schemas.openxmlformats.org/officeDocument/2006/relationships/hyperlink" Target="https://twitter.com/" TargetMode="External"/><Relationship Id="rId6115" Type="http://schemas.openxmlformats.org/officeDocument/2006/relationships/hyperlink" Target="https://twitter.com/" TargetMode="External"/><Relationship Id="rId6116" Type="http://schemas.openxmlformats.org/officeDocument/2006/relationships/hyperlink" Target="https://twitter.com/" TargetMode="External"/><Relationship Id="rId6117" Type="http://schemas.openxmlformats.org/officeDocument/2006/relationships/hyperlink" Target="https://twitter.com/" TargetMode="External"/><Relationship Id="rId6118" Type="http://schemas.openxmlformats.org/officeDocument/2006/relationships/hyperlink" Target="https://twitter.com/" TargetMode="External"/><Relationship Id="rId3570" Type="http://schemas.openxmlformats.org/officeDocument/2006/relationships/hyperlink" Target="http://pbs.twimg.com/profile_images/866881214329872384/FT5H-zf3_normal.jpg" TargetMode="External"/><Relationship Id="rId3571" Type="http://schemas.openxmlformats.org/officeDocument/2006/relationships/hyperlink" Target="http://pbs.twimg.com/profile_images/866881214329872384/FT5H-zf3_normal.jpg" TargetMode="External"/><Relationship Id="rId3572" Type="http://schemas.openxmlformats.org/officeDocument/2006/relationships/hyperlink" Target="https://pbs.twimg.com/ext_tw_video_thumb/968111706181222400/pu/img/_haRWIWrgzn_1TPN.jpg" TargetMode="External"/><Relationship Id="rId3573" Type="http://schemas.openxmlformats.org/officeDocument/2006/relationships/hyperlink" Target="http://pbs.twimg.com/profile_images/861410515439853568/i9XjGYhB_normal.jpg" TargetMode="External"/><Relationship Id="rId3574" Type="http://schemas.openxmlformats.org/officeDocument/2006/relationships/hyperlink" Target="http://pbs.twimg.com/profile_images/940440437550088193/-5LNfWfI_normal.jpg" TargetMode="External"/><Relationship Id="rId3575" Type="http://schemas.openxmlformats.org/officeDocument/2006/relationships/hyperlink" Target="http://pbs.twimg.com/profile_images/378800000501685813/f1d65e59fe48e7fc9007bf42a7619bea_normal.jpeg" TargetMode="External"/><Relationship Id="rId3576" Type="http://schemas.openxmlformats.org/officeDocument/2006/relationships/hyperlink" Target="http://pbs.twimg.com/profile_images/966834145723809794/nZBTkArW_normal.jpg" TargetMode="External"/><Relationship Id="rId3577" Type="http://schemas.openxmlformats.org/officeDocument/2006/relationships/hyperlink" Target="http://pbs.twimg.com/profile_images/774442886511357952/xrWc0cxV_normal.jpg" TargetMode="External"/><Relationship Id="rId3578" Type="http://schemas.openxmlformats.org/officeDocument/2006/relationships/hyperlink" Target="http://pbs.twimg.com/profile_images/774442886511357952/xrWc0cxV_normal.jpg" TargetMode="External"/><Relationship Id="rId3579" Type="http://schemas.openxmlformats.org/officeDocument/2006/relationships/hyperlink" Target="http://pbs.twimg.com/profile_images/774442886511357952/xrWc0cxV_normal.jpg" TargetMode="External"/><Relationship Id="rId870" Type="http://schemas.openxmlformats.org/officeDocument/2006/relationships/hyperlink" Target="https://open.spotify.com/user/metooplaceworship/playlist/4y7QKn4qToVTOwtAgC1LkA?utm_content=bufferd56c1&amp;utm_medium=social&amp;utm_source=twitter.com&amp;utm_campaign=buffer" TargetMode="External"/><Relationship Id="rId871" Type="http://schemas.openxmlformats.org/officeDocument/2006/relationships/hyperlink" Target="https://www.nexos.com.mx/?p=36297" TargetMode="External"/><Relationship Id="rId872" Type="http://schemas.openxmlformats.org/officeDocument/2006/relationships/hyperlink" Target="https://www.nexos.com.mx/?p=36297" TargetMode="External"/><Relationship Id="rId873" Type="http://schemas.openxmlformats.org/officeDocument/2006/relationships/hyperlink" Target="http://www.politico.com/media/newsletters/morning-media/2018/02/26/miami-herald-hoax-trump-phones-it-in-001454" TargetMode="External"/><Relationship Id="rId874" Type="http://schemas.openxmlformats.org/officeDocument/2006/relationships/hyperlink" Target="http://theconversation.com/how-harassed-women-had-their-metoo-moments-in-the-18th-century-91761?utm_medium=Social&amp;utm_campaign=Echobox&amp;utm_source=Twitter" TargetMode="External"/><Relationship Id="rId875" Type="http://schemas.openxmlformats.org/officeDocument/2006/relationships/hyperlink" Target="http://www.syfy.com/syfywire/10-survivors-of-sexual-assault-in-genre?__source=Blastr_True_Anthem_Blastr_Twitter&amp;utm_campaign=trueAnthem:+Trending+Content&amp;utm_content=5a9463bf04d3016d9e7b718c&amp;utm_medium=trueAnthem&amp;utm_source=twitter" TargetMode="External"/><Relationship Id="rId876" Type="http://schemas.openxmlformats.org/officeDocument/2006/relationships/hyperlink" Target="https://twitter.com/ananavarro/status/968166357618561028" TargetMode="External"/><Relationship Id="rId877" Type="http://schemas.openxmlformats.org/officeDocument/2006/relationships/hyperlink" Target="https://www.vanityfair.com/news/2018/02/monica-lewinsky-in-the-age-of-metoo" TargetMode="External"/><Relationship Id="rId878" Type="http://schemas.openxmlformats.org/officeDocument/2006/relationships/hyperlink" Target="https://www.vanityfair.com/news/2018/02/monica-lewinsky-in-the-age-of-metoo" TargetMode="External"/><Relationship Id="rId879" Type="http://schemas.openxmlformats.org/officeDocument/2006/relationships/hyperlink" Target="https://twitter.com/swsjoerdsma/status/966931664587902976" TargetMode="External"/><Relationship Id="rId6119" Type="http://schemas.openxmlformats.org/officeDocument/2006/relationships/hyperlink" Target="https://twitter.com/" TargetMode="External"/><Relationship Id="rId2480" Type="http://schemas.openxmlformats.org/officeDocument/2006/relationships/hyperlink" Target="http://pbs.twimg.com/profile_images/816130408471556096/6-1Es59O_normal.jpg" TargetMode="External"/><Relationship Id="rId2481" Type="http://schemas.openxmlformats.org/officeDocument/2006/relationships/hyperlink" Target="http://pbs.twimg.com/profile_images/889293394060685313/IkXDwmAY_normal.jpg" TargetMode="External"/><Relationship Id="rId2482" Type="http://schemas.openxmlformats.org/officeDocument/2006/relationships/hyperlink" Target="http://pbs.twimg.com/profile_images/869166964643647488/DNEbIhDR_normal.jpg" TargetMode="External"/><Relationship Id="rId2483" Type="http://schemas.openxmlformats.org/officeDocument/2006/relationships/hyperlink" Target="http://pbs.twimg.com/profile_images/926960127512518656/HfL57A5G_normal.jpg" TargetMode="External"/><Relationship Id="rId2484" Type="http://schemas.openxmlformats.org/officeDocument/2006/relationships/hyperlink" Target="https://pbs.twimg.com/ext_tw_video_thumb/968175115572740098/pu/img/x4HNoApg-wCfWwsS.jpg" TargetMode="External"/><Relationship Id="rId2485" Type="http://schemas.openxmlformats.org/officeDocument/2006/relationships/hyperlink" Target="http://pbs.twimg.com/profile_images/965183619110244352/hC1YHTv9_normal.jpg" TargetMode="External"/><Relationship Id="rId2486" Type="http://schemas.openxmlformats.org/officeDocument/2006/relationships/hyperlink" Target="http://pbs.twimg.com/profile_images/1081176427/Waving2_normal.jpg" TargetMode="External"/><Relationship Id="rId2487" Type="http://schemas.openxmlformats.org/officeDocument/2006/relationships/hyperlink" Target="http://pbs.twimg.com/profile_images/1081176427/Waving2_normal.jpg" TargetMode="External"/><Relationship Id="rId2488" Type="http://schemas.openxmlformats.org/officeDocument/2006/relationships/hyperlink" Target="http://pbs.twimg.com/profile_images/1081176427/Waving2_normal.jpg" TargetMode="External"/><Relationship Id="rId2489" Type="http://schemas.openxmlformats.org/officeDocument/2006/relationships/hyperlink" Target="http://pbs.twimg.com/profile_images/856782041798529024/6btZEdlV_normal.jpg" TargetMode="External"/><Relationship Id="rId5760" Type="http://schemas.openxmlformats.org/officeDocument/2006/relationships/hyperlink" Target="https://twitter.com/" TargetMode="External"/><Relationship Id="rId5761" Type="http://schemas.openxmlformats.org/officeDocument/2006/relationships/hyperlink" Target="https://twitter.com/" TargetMode="External"/><Relationship Id="rId5762" Type="http://schemas.openxmlformats.org/officeDocument/2006/relationships/hyperlink" Target="https://twitter.com/" TargetMode="External"/><Relationship Id="rId5763" Type="http://schemas.openxmlformats.org/officeDocument/2006/relationships/hyperlink" Target="https://twitter.com/" TargetMode="External"/><Relationship Id="rId5764" Type="http://schemas.openxmlformats.org/officeDocument/2006/relationships/hyperlink" Target="https://twitter.com/" TargetMode="External"/><Relationship Id="rId5765" Type="http://schemas.openxmlformats.org/officeDocument/2006/relationships/hyperlink" Target="https://twitter.com/" TargetMode="External"/><Relationship Id="rId5766" Type="http://schemas.openxmlformats.org/officeDocument/2006/relationships/hyperlink" Target="https://twitter.com/" TargetMode="External"/><Relationship Id="rId5767" Type="http://schemas.openxmlformats.org/officeDocument/2006/relationships/hyperlink" Target="https://twitter.com/" TargetMode="External"/><Relationship Id="rId5768" Type="http://schemas.openxmlformats.org/officeDocument/2006/relationships/hyperlink" Target="https://twitter.com/" TargetMode="External"/><Relationship Id="rId5769" Type="http://schemas.openxmlformats.org/officeDocument/2006/relationships/hyperlink" Target="https://twitter.com/" TargetMode="External"/><Relationship Id="rId6120" Type="http://schemas.openxmlformats.org/officeDocument/2006/relationships/hyperlink" Target="https://twitter.com/" TargetMode="External"/><Relationship Id="rId6121" Type="http://schemas.openxmlformats.org/officeDocument/2006/relationships/hyperlink" Target="https://twitter.com/" TargetMode="External"/><Relationship Id="rId140" Type="http://schemas.openxmlformats.org/officeDocument/2006/relationships/hyperlink" Target="https://twitter.com/businessinsider/status/966368036772106241" TargetMode="External"/><Relationship Id="rId141" Type="http://schemas.openxmlformats.org/officeDocument/2006/relationships/hyperlink" Target="https://www.vanityfair.com/news/2018/02/monica-lewinsky-in-the-age-of-metoo" TargetMode="External"/><Relationship Id="rId142" Type="http://schemas.openxmlformats.org/officeDocument/2006/relationships/hyperlink" Target="https://www.vanityfair.com/news/2018/02/monica-lewinsky-in-the-age-of-metoo" TargetMode="External"/><Relationship Id="rId143" Type="http://schemas.openxmlformats.org/officeDocument/2006/relationships/hyperlink" Target="https://www.vanityfair.com/news/2018/02/monica-lewinsky-in-the-age-of-metoo" TargetMode="External"/><Relationship Id="rId144" Type="http://schemas.openxmlformats.org/officeDocument/2006/relationships/hyperlink" Target="https://twitter.com/jptoner50/status/968206992799092741" TargetMode="External"/><Relationship Id="rId145" Type="http://schemas.openxmlformats.org/officeDocument/2006/relationships/hyperlink" Target="https://twitter.com/bbcworld/status/968132418405388288" TargetMode="External"/><Relationship Id="rId146" Type="http://schemas.openxmlformats.org/officeDocument/2006/relationships/hyperlink" Target="https://badandbpod.podbean.com/e/episode-24-frenemies-of-f" TargetMode="External"/><Relationship Id="rId147" Type="http://schemas.openxmlformats.org/officeDocument/2006/relationships/hyperlink" Target="https://www.utdanningsforbundet.no/larerhverdagen/trakassering/" TargetMode="External"/><Relationship Id="rId148" Type="http://schemas.openxmlformats.org/officeDocument/2006/relationships/hyperlink" Target="https://aristeguinoticias.com/2602/mundo/corea-del-sur-se-une-a-campana-global-metoo-contra-violencia-sexual/" TargetMode="External"/><Relationship Id="rId149" Type="http://schemas.openxmlformats.org/officeDocument/2006/relationships/hyperlink" Target="https://www.vanityfair.com/news/2018/02/monica-lewinsky-in-the-age-of-metoo" TargetMode="External"/><Relationship Id="rId1390" Type="http://schemas.openxmlformats.org/officeDocument/2006/relationships/hyperlink" Target="https://pbs.twimg.com/media/DW_c_KkVAAAAKL6.jpg" TargetMode="External"/><Relationship Id="rId1391" Type="http://schemas.openxmlformats.org/officeDocument/2006/relationships/hyperlink" Target="https://pbs.twimg.com/media/DOm04q0W0AA5Aqe.jpg" TargetMode="External"/><Relationship Id="rId1392" Type="http://schemas.openxmlformats.org/officeDocument/2006/relationships/hyperlink" Target="https://pbs.twimg.com/media/DUg2NKCWAAApIFK.jpg" TargetMode="External"/><Relationship Id="rId1393" Type="http://schemas.openxmlformats.org/officeDocument/2006/relationships/hyperlink" Target="https://pbs.twimg.com/media/DV7PGPCXcAA8hI4.jpg" TargetMode="External"/><Relationship Id="rId1394" Type="http://schemas.openxmlformats.org/officeDocument/2006/relationships/hyperlink" Target="https://pbs.twimg.com/media/DW-l77GV4AA65e4.jpg" TargetMode="External"/><Relationship Id="rId1395" Type="http://schemas.openxmlformats.org/officeDocument/2006/relationships/hyperlink" Target="https://pbs.twimg.com/media/DW-dGzXWkAICLGn.jpg" TargetMode="External"/><Relationship Id="rId1396" Type="http://schemas.openxmlformats.org/officeDocument/2006/relationships/hyperlink" Target="https://pbs.twimg.com/media/DWK27cSX0AAo0sQ.jpg" TargetMode="External"/><Relationship Id="rId1397" Type="http://schemas.openxmlformats.org/officeDocument/2006/relationships/hyperlink" Target="https://pbs.twimg.com/media/DU9ugodXkAMoWbj.jpg" TargetMode="External"/><Relationship Id="rId1398" Type="http://schemas.openxmlformats.org/officeDocument/2006/relationships/hyperlink" Target="https://pbs.twimg.com/media/DW_No2RW0AACTh9.jpg" TargetMode="External"/><Relationship Id="rId1399" Type="http://schemas.openxmlformats.org/officeDocument/2006/relationships/hyperlink" Target="https://pbs.twimg.com/media/DW_No2RW0AACTh9.jpg" TargetMode="External"/><Relationship Id="rId4670" Type="http://schemas.openxmlformats.org/officeDocument/2006/relationships/hyperlink" Target="https://twitter.com/" TargetMode="External"/><Relationship Id="rId4671" Type="http://schemas.openxmlformats.org/officeDocument/2006/relationships/hyperlink" Target="https://twitter.com/" TargetMode="External"/><Relationship Id="rId4672" Type="http://schemas.openxmlformats.org/officeDocument/2006/relationships/hyperlink" Target="https://twitter.com/" TargetMode="External"/><Relationship Id="rId4673" Type="http://schemas.openxmlformats.org/officeDocument/2006/relationships/hyperlink" Target="https://twitter.com/" TargetMode="External"/><Relationship Id="rId4674" Type="http://schemas.openxmlformats.org/officeDocument/2006/relationships/hyperlink" Target="https://twitter.com/" TargetMode="External"/><Relationship Id="rId4675" Type="http://schemas.openxmlformats.org/officeDocument/2006/relationships/hyperlink" Target="https://twitter.com/" TargetMode="External"/><Relationship Id="rId4676" Type="http://schemas.openxmlformats.org/officeDocument/2006/relationships/hyperlink" Target="https://twitter.com/" TargetMode="External"/><Relationship Id="rId4677" Type="http://schemas.openxmlformats.org/officeDocument/2006/relationships/hyperlink" Target="https://twitter.com/" TargetMode="External"/><Relationship Id="rId4678" Type="http://schemas.openxmlformats.org/officeDocument/2006/relationships/hyperlink" Target="https://twitter.com/" TargetMode="External"/><Relationship Id="rId4679" Type="http://schemas.openxmlformats.org/officeDocument/2006/relationships/hyperlink" Target="https://twitter.com/" TargetMode="External"/><Relationship Id="rId5030" Type="http://schemas.openxmlformats.org/officeDocument/2006/relationships/hyperlink" Target="https://twitter.com/" TargetMode="External"/><Relationship Id="rId5031" Type="http://schemas.openxmlformats.org/officeDocument/2006/relationships/hyperlink" Target="https://twitter.com/" TargetMode="External"/><Relationship Id="rId5032" Type="http://schemas.openxmlformats.org/officeDocument/2006/relationships/hyperlink" Target="https://twitter.com/" TargetMode="External"/><Relationship Id="rId5033" Type="http://schemas.openxmlformats.org/officeDocument/2006/relationships/hyperlink" Target="https://twitter.com/" TargetMode="External"/><Relationship Id="rId5034" Type="http://schemas.openxmlformats.org/officeDocument/2006/relationships/hyperlink" Target="https://twitter.com/" TargetMode="External"/><Relationship Id="rId5035" Type="http://schemas.openxmlformats.org/officeDocument/2006/relationships/hyperlink" Target="https://twitter.com/" TargetMode="External"/><Relationship Id="rId5036" Type="http://schemas.openxmlformats.org/officeDocument/2006/relationships/hyperlink" Target="https://twitter.com/" TargetMode="External"/><Relationship Id="rId5037" Type="http://schemas.openxmlformats.org/officeDocument/2006/relationships/hyperlink" Target="https://twitter.com/" TargetMode="External"/><Relationship Id="rId5038" Type="http://schemas.openxmlformats.org/officeDocument/2006/relationships/hyperlink" Target="https://twitter.com/" TargetMode="External"/><Relationship Id="rId5039" Type="http://schemas.openxmlformats.org/officeDocument/2006/relationships/hyperlink" Target="https://twitter.com/" TargetMode="External"/><Relationship Id="rId6122" Type="http://schemas.openxmlformats.org/officeDocument/2006/relationships/hyperlink" Target="https://twitter.com/" TargetMode="External"/><Relationship Id="rId6123" Type="http://schemas.openxmlformats.org/officeDocument/2006/relationships/hyperlink" Target="https://twitter.com/" TargetMode="External"/><Relationship Id="rId6124" Type="http://schemas.openxmlformats.org/officeDocument/2006/relationships/hyperlink" Target="https://twitter.com/" TargetMode="External"/><Relationship Id="rId6125" Type="http://schemas.openxmlformats.org/officeDocument/2006/relationships/hyperlink" Target="https://twitter.com/" TargetMode="External"/><Relationship Id="rId6126" Type="http://schemas.openxmlformats.org/officeDocument/2006/relationships/hyperlink" Target="https://twitter.com/" TargetMode="External"/><Relationship Id="rId6127" Type="http://schemas.openxmlformats.org/officeDocument/2006/relationships/hyperlink" Target="https://twitter.com/" TargetMode="External"/><Relationship Id="rId6128" Type="http://schemas.openxmlformats.org/officeDocument/2006/relationships/hyperlink" Target="https://twitter.com/" TargetMode="External"/><Relationship Id="rId3580" Type="http://schemas.openxmlformats.org/officeDocument/2006/relationships/hyperlink" Target="http://pbs.twimg.com/profile_images/955619500497539073/p0RSvIrV_normal.jpg" TargetMode="External"/><Relationship Id="rId3581" Type="http://schemas.openxmlformats.org/officeDocument/2006/relationships/hyperlink" Target="http://pbs.twimg.com/profile_images/955619500497539073/p0RSvIrV_normal.jpg" TargetMode="External"/><Relationship Id="rId3582" Type="http://schemas.openxmlformats.org/officeDocument/2006/relationships/hyperlink" Target="http://pbs.twimg.com/profile_images/915391209085927425/Ah38be8V_normal.jpg" TargetMode="External"/><Relationship Id="rId3583" Type="http://schemas.openxmlformats.org/officeDocument/2006/relationships/hyperlink" Target="https://pbs.twimg.com/media/DW_c_KkVAAAAKL6.jpg" TargetMode="External"/><Relationship Id="rId3584" Type="http://schemas.openxmlformats.org/officeDocument/2006/relationships/hyperlink" Target="https://pbs.twimg.com/media/DOm04q0W0AA5Aqe.jpg" TargetMode="External"/><Relationship Id="rId3585" Type="http://schemas.openxmlformats.org/officeDocument/2006/relationships/hyperlink" Target="http://pbs.twimg.com/profile_images/529233115131019264/qrzdJ1l3_normal.png" TargetMode="External"/><Relationship Id="rId3586" Type="http://schemas.openxmlformats.org/officeDocument/2006/relationships/hyperlink" Target="https://pbs.twimg.com/media/DUg2NKCWAAApIFK.jpg" TargetMode="External"/><Relationship Id="rId3587" Type="http://schemas.openxmlformats.org/officeDocument/2006/relationships/hyperlink" Target="http://pbs.twimg.com/profile_images/529233115131019264/qrzdJ1l3_normal.png" TargetMode="External"/><Relationship Id="rId3588" Type="http://schemas.openxmlformats.org/officeDocument/2006/relationships/hyperlink" Target="https://pbs.twimg.com/media/DV7PGPCXcAA8hI4.jpg" TargetMode="External"/><Relationship Id="rId3589" Type="http://schemas.openxmlformats.org/officeDocument/2006/relationships/hyperlink" Target="https://pbs.twimg.com/media/DW-l77GV4AA65e4.jpg" TargetMode="External"/><Relationship Id="rId880" Type="http://schemas.openxmlformats.org/officeDocument/2006/relationships/hyperlink" Target="http://www.abc.net.au/news/2018-02-26/monica-lewinsky-pens-powerful-essay-on-metoo-movement/9486962" TargetMode="External"/><Relationship Id="rId881" Type="http://schemas.openxmlformats.org/officeDocument/2006/relationships/hyperlink" Target="http://www.abc.net.au/news/2018-02-26/monica-lewinsky-pens-powerful-essay-on-metoo-movement/9486962" TargetMode="External"/><Relationship Id="rId882" Type="http://schemas.openxmlformats.org/officeDocument/2006/relationships/hyperlink" Target="https://twitter.com/shannonrwatts/status/967777283523067904" TargetMode="External"/><Relationship Id="rId883" Type="http://schemas.openxmlformats.org/officeDocument/2006/relationships/hyperlink" Target="https://www.nytimes.com/2018/02/24/style/antioch-college-sexual-offense-prevention-policy.html" TargetMode="External"/><Relationship Id="rId884" Type="http://schemas.openxmlformats.org/officeDocument/2006/relationships/hyperlink" Target="http://ici.radio-canada.ca/nouvelle/1085807/studio-weinstein-company-faillite-hollywood-cinema" TargetMode="External"/><Relationship Id="rId885" Type="http://schemas.openxmlformats.org/officeDocument/2006/relationships/hyperlink" Target="http://educationpost.org/i-was-sexually-abused-by-another-student-and-it-never-should-have-happened/" TargetMode="External"/><Relationship Id="rId886" Type="http://schemas.openxmlformats.org/officeDocument/2006/relationships/hyperlink" Target="https://whenwomeninspire.com/2018/02/24/metoo-dating-in-2018/" TargetMode="External"/><Relationship Id="rId887" Type="http://schemas.openxmlformats.org/officeDocument/2006/relationships/hyperlink" Target="https://whenwomeninspire.com/2018/02/24/metoo-dating-in-2018/" TargetMode="External"/><Relationship Id="rId888" Type="http://schemas.openxmlformats.org/officeDocument/2006/relationships/hyperlink" Target="https://sharemylesson.com/collections/me-too-movement-k-12" TargetMode="External"/><Relationship Id="rId889" Type="http://schemas.openxmlformats.org/officeDocument/2006/relationships/hyperlink" Target="https://event.on24.com/eventRegistration/EventLobbyServlet?target=reg20.jsp&amp;referrer=&amp;eventid=1611464&amp;sessionid=1&amp;key=A3A1DBB0DF950128CF3EEFA8F42C9296&amp;regTag=&amp;sourcepage=register" TargetMode="External"/><Relationship Id="rId6129" Type="http://schemas.openxmlformats.org/officeDocument/2006/relationships/hyperlink" Target="https://twitter.com/" TargetMode="External"/><Relationship Id="rId2490" Type="http://schemas.openxmlformats.org/officeDocument/2006/relationships/hyperlink" Target="http://pbs.twimg.com/profile_images/935315391630290944/B9I7pMP3_normal.jpg" TargetMode="External"/><Relationship Id="rId2491" Type="http://schemas.openxmlformats.org/officeDocument/2006/relationships/hyperlink" Target="http://pbs.twimg.com/profile_images/935315391630290944/B9I7pMP3_normal.jpg" TargetMode="External"/><Relationship Id="rId2492" Type="http://schemas.openxmlformats.org/officeDocument/2006/relationships/hyperlink" Target="http://pbs.twimg.com/profile_images/943030233837342721/EX9UNBMn_normal.jpg" TargetMode="External"/><Relationship Id="rId2493" Type="http://schemas.openxmlformats.org/officeDocument/2006/relationships/hyperlink" Target="http://pbs.twimg.com/profile_images/798672751833784320/Ma7_-1qj_normal.jpg" TargetMode="External"/><Relationship Id="rId2494" Type="http://schemas.openxmlformats.org/officeDocument/2006/relationships/hyperlink" Target="http://pbs.twimg.com/profile_images/816691991702405120/Bv_ayBzp_normal.jpg" TargetMode="External"/><Relationship Id="rId2495" Type="http://schemas.openxmlformats.org/officeDocument/2006/relationships/hyperlink" Target="http://pbs.twimg.com/profile_images/816691991702405120/Bv_ayBzp_normal.jpg" TargetMode="External"/><Relationship Id="rId2496" Type="http://schemas.openxmlformats.org/officeDocument/2006/relationships/hyperlink" Target="http://pbs.twimg.com/profile_images/950838132697542656/8XWY0GEP_normal.jpg" TargetMode="External"/><Relationship Id="rId2497" Type="http://schemas.openxmlformats.org/officeDocument/2006/relationships/hyperlink" Target="http://pbs.twimg.com/profile_images/965340369104744448/S0zQven-_normal.jpg" TargetMode="External"/><Relationship Id="rId2498" Type="http://schemas.openxmlformats.org/officeDocument/2006/relationships/hyperlink" Target="http://pbs.twimg.com/profile_images/934501253249253377/qBxhJFWJ_normal.jpg" TargetMode="External"/><Relationship Id="rId2499" Type="http://schemas.openxmlformats.org/officeDocument/2006/relationships/hyperlink" Target="http://pbs.twimg.com/profile_images/627138078289866752/xkl8Jwp0_normal.jpg" TargetMode="External"/><Relationship Id="rId5770" Type="http://schemas.openxmlformats.org/officeDocument/2006/relationships/hyperlink" Target="https://twitter.com/" TargetMode="External"/><Relationship Id="rId5771" Type="http://schemas.openxmlformats.org/officeDocument/2006/relationships/hyperlink" Target="https://twitter.com/" TargetMode="External"/><Relationship Id="rId5772" Type="http://schemas.openxmlformats.org/officeDocument/2006/relationships/hyperlink" Target="https://twitter.com/" TargetMode="External"/><Relationship Id="rId5773" Type="http://schemas.openxmlformats.org/officeDocument/2006/relationships/hyperlink" Target="https://twitter.com/" TargetMode="External"/><Relationship Id="rId5774" Type="http://schemas.openxmlformats.org/officeDocument/2006/relationships/hyperlink" Target="https://twitter.com/" TargetMode="External"/><Relationship Id="rId5775" Type="http://schemas.openxmlformats.org/officeDocument/2006/relationships/hyperlink" Target="https://twitter.com/" TargetMode="External"/><Relationship Id="rId5776" Type="http://schemas.openxmlformats.org/officeDocument/2006/relationships/hyperlink" Target="https://twitter.com/" TargetMode="External"/><Relationship Id="rId5777" Type="http://schemas.openxmlformats.org/officeDocument/2006/relationships/hyperlink" Target="https://twitter.com/" TargetMode="External"/><Relationship Id="rId5778" Type="http://schemas.openxmlformats.org/officeDocument/2006/relationships/hyperlink" Target="https://twitter.com/" TargetMode="External"/><Relationship Id="rId5779" Type="http://schemas.openxmlformats.org/officeDocument/2006/relationships/hyperlink" Target="https://twitter.com/" TargetMode="External"/><Relationship Id="rId6130" Type="http://schemas.openxmlformats.org/officeDocument/2006/relationships/hyperlink" Target="https://twitter.com/" TargetMode="External"/><Relationship Id="rId6131" Type="http://schemas.openxmlformats.org/officeDocument/2006/relationships/hyperlink" Target="https://twitter.com/" TargetMode="External"/><Relationship Id="rId150" Type="http://schemas.openxmlformats.org/officeDocument/2006/relationships/hyperlink" Target="https://www.vanityfair.com/news/2018/02/monica-lewinsky-in-the-age-of-metoo" TargetMode="External"/><Relationship Id="rId151" Type="http://schemas.openxmlformats.org/officeDocument/2006/relationships/hyperlink" Target="https://www.vanityfair.com/news/2018/02/monica-lewinsky-in-the-age-of-metoo" TargetMode="External"/><Relationship Id="rId152" Type="http://schemas.openxmlformats.org/officeDocument/2006/relationships/hyperlink" Target="https://www.cnn.com/2018/02/26/entertainment/oscar-preview/index.html" TargetMode="External"/><Relationship Id="rId153" Type="http://schemas.openxmlformats.org/officeDocument/2006/relationships/hyperlink" Target="https://trib.al/DTkIh2B" TargetMode="External"/><Relationship Id="rId154" Type="http://schemas.openxmlformats.org/officeDocument/2006/relationships/hyperlink" Target="https://trib.al/DTkIh2B" TargetMode="External"/><Relationship Id="rId155" Type="http://schemas.openxmlformats.org/officeDocument/2006/relationships/hyperlink" Target="https://www.dailywire.com/news/27566/light-gay-prostitution-another-metoo-themed-tape-james-barrett?utm_source=twitter&amp;utm_medium=social&amp;utm_content=051717-news&amp;utm_campaign=dwtwitter" TargetMode="External"/><Relationship Id="rId156" Type="http://schemas.openxmlformats.org/officeDocument/2006/relationships/hyperlink" Target="https://www.dailywire.com/news/27566/light-gay-prostitution-another-metoo-themed-tape-james-barrett?utm_source=twitter&amp;utm_medium=social&amp;utm_content=051717-news&amp;utm_campaign=dwtwitter" TargetMode="External"/><Relationship Id="rId157" Type="http://schemas.openxmlformats.org/officeDocument/2006/relationships/hyperlink" Target="http://www.erinemoulton.com/thingswehaventsaid/" TargetMode="External"/><Relationship Id="rId158" Type="http://schemas.openxmlformats.org/officeDocument/2006/relationships/hyperlink" Target="https://biv.com/article/2018/02/corporate-world-not-without-its-lamentable-metoo-moments" TargetMode="External"/><Relationship Id="rId159" Type="http://schemas.openxmlformats.org/officeDocument/2006/relationships/hyperlink" Target="http://www.infoinc.com/NACD/022618.html" TargetMode="External"/><Relationship Id="rId6132" Type="http://schemas.openxmlformats.org/officeDocument/2006/relationships/hyperlink" Target="https://twitter.com/" TargetMode="External"/><Relationship Id="rId6133" Type="http://schemas.openxmlformats.org/officeDocument/2006/relationships/hyperlink" Target="https://twitter.com/" TargetMode="External"/><Relationship Id="rId6134" Type="http://schemas.openxmlformats.org/officeDocument/2006/relationships/hyperlink" Target="https://twitter.com/" TargetMode="External"/><Relationship Id="rId6135" Type="http://schemas.openxmlformats.org/officeDocument/2006/relationships/hyperlink" Target="https://twitter.com/" TargetMode="External"/><Relationship Id="rId6136" Type="http://schemas.openxmlformats.org/officeDocument/2006/relationships/hyperlink" Target="https://twitter.com/" TargetMode="External"/><Relationship Id="rId4680" Type="http://schemas.openxmlformats.org/officeDocument/2006/relationships/hyperlink" Target="https://twitter.com/" TargetMode="External"/><Relationship Id="rId4681" Type="http://schemas.openxmlformats.org/officeDocument/2006/relationships/hyperlink" Target="https://twitter.com/" TargetMode="External"/><Relationship Id="rId4682" Type="http://schemas.openxmlformats.org/officeDocument/2006/relationships/hyperlink" Target="https://twitter.com/" TargetMode="External"/><Relationship Id="rId4683" Type="http://schemas.openxmlformats.org/officeDocument/2006/relationships/hyperlink" Target="https://twitter.com/" TargetMode="External"/><Relationship Id="rId4684" Type="http://schemas.openxmlformats.org/officeDocument/2006/relationships/hyperlink" Target="https://twitter.com/" TargetMode="External"/><Relationship Id="rId4685" Type="http://schemas.openxmlformats.org/officeDocument/2006/relationships/hyperlink" Target="https://twitter.com/" TargetMode="External"/><Relationship Id="rId4686" Type="http://schemas.openxmlformats.org/officeDocument/2006/relationships/hyperlink" Target="https://twitter.com/" TargetMode="External"/><Relationship Id="rId4687" Type="http://schemas.openxmlformats.org/officeDocument/2006/relationships/hyperlink" Target="https://twitter.com/" TargetMode="External"/><Relationship Id="rId4688" Type="http://schemas.openxmlformats.org/officeDocument/2006/relationships/hyperlink" Target="https://twitter.com/" TargetMode="External"/><Relationship Id="rId4689" Type="http://schemas.openxmlformats.org/officeDocument/2006/relationships/hyperlink" Target="https://twitter.com/" TargetMode="External"/><Relationship Id="rId6137" Type="http://schemas.openxmlformats.org/officeDocument/2006/relationships/hyperlink" Target="https://twitter.com/" TargetMode="External"/><Relationship Id="rId6138" Type="http://schemas.openxmlformats.org/officeDocument/2006/relationships/hyperlink" Target="https://twitter.com/" TargetMode="External"/><Relationship Id="rId5040" Type="http://schemas.openxmlformats.org/officeDocument/2006/relationships/hyperlink" Target="https://twitter.com/" TargetMode="External"/><Relationship Id="rId5041" Type="http://schemas.openxmlformats.org/officeDocument/2006/relationships/hyperlink" Target="https://twitter.com/" TargetMode="External"/><Relationship Id="rId5042" Type="http://schemas.openxmlformats.org/officeDocument/2006/relationships/hyperlink" Target="https://twitter.com/" TargetMode="External"/><Relationship Id="rId5043" Type="http://schemas.openxmlformats.org/officeDocument/2006/relationships/hyperlink" Target="https://twitter.com/" TargetMode="External"/><Relationship Id="rId5044" Type="http://schemas.openxmlformats.org/officeDocument/2006/relationships/hyperlink" Target="https://twitter.com/" TargetMode="External"/><Relationship Id="rId5045" Type="http://schemas.openxmlformats.org/officeDocument/2006/relationships/hyperlink" Target="https://twitter.com/" TargetMode="External"/><Relationship Id="rId5046" Type="http://schemas.openxmlformats.org/officeDocument/2006/relationships/hyperlink" Target="https://twitter.com/" TargetMode="External"/><Relationship Id="rId5047" Type="http://schemas.openxmlformats.org/officeDocument/2006/relationships/hyperlink" Target="https://twitter.com/" TargetMode="External"/><Relationship Id="rId5048" Type="http://schemas.openxmlformats.org/officeDocument/2006/relationships/hyperlink" Target="https://twitter.com/" TargetMode="External"/><Relationship Id="rId5049" Type="http://schemas.openxmlformats.org/officeDocument/2006/relationships/hyperlink" Target="https://twitter.com/" TargetMode="External"/><Relationship Id="rId6139" Type="http://schemas.openxmlformats.org/officeDocument/2006/relationships/hyperlink" Target="https://twitter.com/" TargetMode="External"/><Relationship Id="rId3590" Type="http://schemas.openxmlformats.org/officeDocument/2006/relationships/hyperlink" Target="https://pbs.twimg.com/media/DW-dGzXWkAICLGn.jpg" TargetMode="External"/><Relationship Id="rId3591" Type="http://schemas.openxmlformats.org/officeDocument/2006/relationships/hyperlink" Target="https://pbs.twimg.com/media/DWK27cSX0AAo0sQ.jpg" TargetMode="External"/><Relationship Id="rId3592" Type="http://schemas.openxmlformats.org/officeDocument/2006/relationships/hyperlink" Target="https://pbs.twimg.com/media/DU9ugodXkAMoWbj.jpg" TargetMode="External"/><Relationship Id="rId3593" Type="http://schemas.openxmlformats.org/officeDocument/2006/relationships/hyperlink" Target="http://pbs.twimg.com/profile_images/529233115131019264/qrzdJ1l3_normal.png" TargetMode="External"/><Relationship Id="rId3594" Type="http://schemas.openxmlformats.org/officeDocument/2006/relationships/hyperlink" Target="http://pbs.twimg.com/profile_images/529233115131019264/qrzdJ1l3_normal.png" TargetMode="External"/><Relationship Id="rId3595" Type="http://schemas.openxmlformats.org/officeDocument/2006/relationships/hyperlink" Target="http://pbs.twimg.com/profile_images/529233115131019264/qrzdJ1l3_normal.png" TargetMode="External"/><Relationship Id="rId3596" Type="http://schemas.openxmlformats.org/officeDocument/2006/relationships/hyperlink" Target="http://pbs.twimg.com/profile_images/529233115131019264/qrzdJ1l3_normal.png" TargetMode="External"/><Relationship Id="rId3597" Type="http://schemas.openxmlformats.org/officeDocument/2006/relationships/hyperlink" Target="http://pbs.twimg.com/profile_images/529233115131019264/qrzdJ1l3_normal.png" TargetMode="External"/><Relationship Id="rId3598" Type="http://schemas.openxmlformats.org/officeDocument/2006/relationships/hyperlink" Target="http://pbs.twimg.com/profile_images/886577600822296576/G2_vwEku_normal.jpg" TargetMode="External"/><Relationship Id="rId3599" Type="http://schemas.openxmlformats.org/officeDocument/2006/relationships/hyperlink" Target="http://pbs.twimg.com/profile_images/886577600822296576/G2_vwEku_normal.jpg" TargetMode="External"/><Relationship Id="rId890" Type="http://schemas.openxmlformats.org/officeDocument/2006/relationships/hyperlink" Target="https://event.on24.com/eventRegistration/EventLobbyServlet?target=reg20.jsp&amp;referrer=&amp;eventid=1611464&amp;sessionid=1&amp;key=A3A1DBB0DF950128CF3EEFA8F42C9296&amp;regTag=&amp;sourcepage=register" TargetMode="External"/><Relationship Id="rId891" Type="http://schemas.openxmlformats.org/officeDocument/2006/relationships/hyperlink" Target="https://event.on24.com/eventRegistration/EventLobbyServlet?target=reg20.jsp&amp;referrer=&amp;eventid=1611464&amp;sessionid=1&amp;key=A3A1DBB0DF950128CF3EEFA8F42C9296&amp;regTag=&amp;sourcepage=register" TargetMode="External"/><Relationship Id="rId892" Type="http://schemas.openxmlformats.org/officeDocument/2006/relationships/hyperlink" Target="https://sharemylesson.com/collections/me-too-movement-k-12" TargetMode="External"/><Relationship Id="rId893" Type="http://schemas.openxmlformats.org/officeDocument/2006/relationships/hyperlink" Target="https://event.on24.com/eventRegistration/EventLobbyServlet?target=reg20.jsp&amp;referrer=&amp;eventid=1611464&amp;sessionid=1&amp;key=A3A1DBB0DF950128CF3EEFA8F42C9296&amp;regTag=&amp;sourcepage=register" TargetMode="External"/><Relationship Id="rId894" Type="http://schemas.openxmlformats.org/officeDocument/2006/relationships/hyperlink" Target="http://www.caraotadigital.net/investigacion/metoo-el-movimiento-que-le-quita-supremacia-al-hombre-sobre-la-mujer/" TargetMode="External"/><Relationship Id="rId895" Type="http://schemas.openxmlformats.org/officeDocument/2006/relationships/hyperlink" Target="https://www.nytimes.com/2018/02/25/opinion/im-glad-i-got-booed-at-cpac.html?smid=tw-share" TargetMode="External"/><Relationship Id="rId896" Type="http://schemas.openxmlformats.org/officeDocument/2006/relationships/hyperlink" Target="https://www.buzzfeed.com/clintsmith/2017-conditional-empathy" TargetMode="External"/><Relationship Id="rId897" Type="http://schemas.openxmlformats.org/officeDocument/2006/relationships/hyperlink" Target="https://www.vanityfair.com/news/2018/02/monica-lewinsky-in-the-age-of-metoo" TargetMode="External"/><Relationship Id="rId898" Type="http://schemas.openxmlformats.org/officeDocument/2006/relationships/hyperlink" Target="https://paper.li/Darianmurray?edition_id=3b2d8720-1b3b-11e8-ad1c-0cc47a0d15fd" TargetMode="External"/><Relationship Id="rId899" Type="http://schemas.openxmlformats.org/officeDocument/2006/relationships/hyperlink" Target="https://news.yahoo.co.jp/byline/ogawatamaka/20180224-00081957/" TargetMode="External"/><Relationship Id="rId5780" Type="http://schemas.openxmlformats.org/officeDocument/2006/relationships/hyperlink" Target="https://twitter.com/" TargetMode="External"/><Relationship Id="rId5781" Type="http://schemas.openxmlformats.org/officeDocument/2006/relationships/hyperlink" Target="https://twitter.com/" TargetMode="External"/><Relationship Id="rId5782" Type="http://schemas.openxmlformats.org/officeDocument/2006/relationships/hyperlink" Target="https://twitter.com/" TargetMode="External"/><Relationship Id="rId5783" Type="http://schemas.openxmlformats.org/officeDocument/2006/relationships/hyperlink" Target="https://twitter.com/" TargetMode="External"/><Relationship Id="rId5784" Type="http://schemas.openxmlformats.org/officeDocument/2006/relationships/hyperlink" Target="https://twitter.com/" TargetMode="External"/><Relationship Id="rId5785" Type="http://schemas.openxmlformats.org/officeDocument/2006/relationships/hyperlink" Target="https://twitter.com/" TargetMode="External"/><Relationship Id="rId5786" Type="http://schemas.openxmlformats.org/officeDocument/2006/relationships/hyperlink" Target="https://twitter.com/" TargetMode="External"/><Relationship Id="rId5787" Type="http://schemas.openxmlformats.org/officeDocument/2006/relationships/hyperlink" Target="https://twitter.com/" TargetMode="External"/><Relationship Id="rId5788" Type="http://schemas.openxmlformats.org/officeDocument/2006/relationships/hyperlink" Target="https://twitter.com/" TargetMode="External"/><Relationship Id="rId5789" Type="http://schemas.openxmlformats.org/officeDocument/2006/relationships/hyperlink" Target="https://twitter.com/" TargetMode="External"/><Relationship Id="rId6140" Type="http://schemas.openxmlformats.org/officeDocument/2006/relationships/hyperlink" Target="https://twitter.com/" TargetMode="External"/><Relationship Id="rId6141" Type="http://schemas.openxmlformats.org/officeDocument/2006/relationships/hyperlink" Target="https://twitter.com/" TargetMode="External"/><Relationship Id="rId6142" Type="http://schemas.openxmlformats.org/officeDocument/2006/relationships/hyperlink" Target="https://twitter.com/" TargetMode="External"/><Relationship Id="rId6143" Type="http://schemas.openxmlformats.org/officeDocument/2006/relationships/hyperlink" Target="https://twitter.com/" TargetMode="External"/><Relationship Id="rId6144" Type="http://schemas.openxmlformats.org/officeDocument/2006/relationships/hyperlink" Target="https://twitter.com/" TargetMode="External"/><Relationship Id="rId160" Type="http://schemas.openxmlformats.org/officeDocument/2006/relationships/hyperlink" Target="https://trib.al/0JEtzax" TargetMode="External"/><Relationship Id="rId161" Type="http://schemas.openxmlformats.org/officeDocument/2006/relationships/hyperlink" Target="http://www.premiere.fr/Series/News-Series/Jennifer-Lawrence-va-produire-une-docu-serie-sur-MeToo-et-Time-s-Up" TargetMode="External"/><Relationship Id="rId162" Type="http://schemas.openxmlformats.org/officeDocument/2006/relationships/hyperlink" Target="http://www.premiere.fr/Cinema/News-Cinema/Metoo-The-Weinstein-Company-va-se-declarer-en-faillite" TargetMode="External"/><Relationship Id="rId163" Type="http://schemas.openxmlformats.org/officeDocument/2006/relationships/hyperlink" Target="http://www.premiere.fr/Series/News-Series/Jennifer-Lawrence-va-produire-une-docu-serie-sur-MeToo-et-Time-s-Up" TargetMode="External"/><Relationship Id="rId164" Type="http://schemas.openxmlformats.org/officeDocument/2006/relationships/hyperlink" Target="http://www.premiere.fr/Cinema/News-Cinema/Metoo-The-Weinstein-Company-va-se-declarer-en-faillite" TargetMode="External"/><Relationship Id="rId165" Type="http://schemas.openxmlformats.org/officeDocument/2006/relationships/hyperlink" Target="https://www.vanityfair.com/news/2018/02/monica-lewinsky-in-the-age-of-metoo" TargetMode="External"/><Relationship Id="rId166" Type="http://schemas.openxmlformats.org/officeDocument/2006/relationships/hyperlink" Target="https://www.vanityfair.com/news/2018/02/monica-lewinsky-in-the-age-of-metoo" TargetMode="External"/><Relationship Id="rId167" Type="http://schemas.openxmlformats.org/officeDocument/2006/relationships/hyperlink" Target="https://www.vanityfair.com/news/2018/02/monica-lewinsky-in-the-age-of-metoo" TargetMode="External"/><Relationship Id="rId168" Type="http://schemas.openxmlformats.org/officeDocument/2006/relationships/hyperlink" Target="https://twitter.com/wftv_uk/status/968089550978473986" TargetMode="External"/><Relationship Id="rId169" Type="http://schemas.openxmlformats.org/officeDocument/2006/relationships/hyperlink" Target="http://time.com/5160427/forgiving-sexual-assault-perpetrators-metoo/" TargetMode="External"/><Relationship Id="rId6145" Type="http://schemas.openxmlformats.org/officeDocument/2006/relationships/hyperlink" Target="https://twitter.com/" TargetMode="External"/><Relationship Id="rId6146" Type="http://schemas.openxmlformats.org/officeDocument/2006/relationships/hyperlink" Target="https://twitter.com/" TargetMode="External"/><Relationship Id="rId6147" Type="http://schemas.openxmlformats.org/officeDocument/2006/relationships/hyperlink" Target="https://twitter.com/" TargetMode="External"/><Relationship Id="rId6148" Type="http://schemas.openxmlformats.org/officeDocument/2006/relationships/hyperlink" Target="https://twitter.com/" TargetMode="External"/><Relationship Id="rId6149" Type="http://schemas.openxmlformats.org/officeDocument/2006/relationships/hyperlink" Target="https://twitter.com/" TargetMode="External"/><Relationship Id="rId4690" Type="http://schemas.openxmlformats.org/officeDocument/2006/relationships/hyperlink" Target="https://twitter.com/" TargetMode="External"/><Relationship Id="rId4691" Type="http://schemas.openxmlformats.org/officeDocument/2006/relationships/hyperlink" Target="https://twitter.com/" TargetMode="External"/><Relationship Id="rId4692" Type="http://schemas.openxmlformats.org/officeDocument/2006/relationships/hyperlink" Target="https://twitter.com/" TargetMode="External"/><Relationship Id="rId4693" Type="http://schemas.openxmlformats.org/officeDocument/2006/relationships/hyperlink" Target="https://twitter.com/" TargetMode="External"/><Relationship Id="rId4694" Type="http://schemas.openxmlformats.org/officeDocument/2006/relationships/hyperlink" Target="https://twitter.com/" TargetMode="External"/><Relationship Id="rId4695" Type="http://schemas.openxmlformats.org/officeDocument/2006/relationships/hyperlink" Target="https://twitter.com/" TargetMode="External"/><Relationship Id="rId4696" Type="http://schemas.openxmlformats.org/officeDocument/2006/relationships/hyperlink" Target="https://twitter.com/" TargetMode="External"/><Relationship Id="rId4697" Type="http://schemas.openxmlformats.org/officeDocument/2006/relationships/hyperlink" Target="https://twitter.com/" TargetMode="External"/><Relationship Id="rId4698" Type="http://schemas.openxmlformats.org/officeDocument/2006/relationships/hyperlink" Target="https://twitter.com/" TargetMode="External"/><Relationship Id="rId4699" Type="http://schemas.openxmlformats.org/officeDocument/2006/relationships/hyperlink" Target="https://twitter.com/" TargetMode="External"/><Relationship Id="rId5050" Type="http://schemas.openxmlformats.org/officeDocument/2006/relationships/hyperlink" Target="https://twitter.com/" TargetMode="External"/><Relationship Id="rId5051" Type="http://schemas.openxmlformats.org/officeDocument/2006/relationships/hyperlink" Target="https://twitter.com/" TargetMode="External"/><Relationship Id="rId5052" Type="http://schemas.openxmlformats.org/officeDocument/2006/relationships/hyperlink" Target="https://twitter.com/" TargetMode="External"/><Relationship Id="rId5053" Type="http://schemas.openxmlformats.org/officeDocument/2006/relationships/hyperlink" Target="https://twitter.com/" TargetMode="External"/><Relationship Id="rId5054" Type="http://schemas.openxmlformats.org/officeDocument/2006/relationships/hyperlink" Target="https://twitter.com/" TargetMode="External"/><Relationship Id="rId5055" Type="http://schemas.openxmlformats.org/officeDocument/2006/relationships/hyperlink" Target="https://twitter.com/" TargetMode="External"/><Relationship Id="rId5056" Type="http://schemas.openxmlformats.org/officeDocument/2006/relationships/hyperlink" Target="https://twitter.com/" TargetMode="External"/><Relationship Id="rId5057" Type="http://schemas.openxmlformats.org/officeDocument/2006/relationships/hyperlink" Target="https://twitter.com/" TargetMode="External"/><Relationship Id="rId5058" Type="http://schemas.openxmlformats.org/officeDocument/2006/relationships/hyperlink" Target="https://twitter.com/" TargetMode="External"/><Relationship Id="rId5059" Type="http://schemas.openxmlformats.org/officeDocument/2006/relationships/hyperlink" Target="https://twitter.com/" TargetMode="External"/><Relationship Id="rId5790" Type="http://schemas.openxmlformats.org/officeDocument/2006/relationships/hyperlink" Target="https://twitter.com/" TargetMode="External"/><Relationship Id="rId5791" Type="http://schemas.openxmlformats.org/officeDocument/2006/relationships/hyperlink" Target="https://twitter.com/" TargetMode="External"/><Relationship Id="rId5792" Type="http://schemas.openxmlformats.org/officeDocument/2006/relationships/hyperlink" Target="https://twitter.com/" TargetMode="External"/><Relationship Id="rId5793" Type="http://schemas.openxmlformats.org/officeDocument/2006/relationships/hyperlink" Target="https://twitter.com/" TargetMode="External"/><Relationship Id="rId5794" Type="http://schemas.openxmlformats.org/officeDocument/2006/relationships/hyperlink" Target="https://twitter.com/" TargetMode="External"/><Relationship Id="rId5795" Type="http://schemas.openxmlformats.org/officeDocument/2006/relationships/hyperlink" Target="https://twitter.com/" TargetMode="External"/><Relationship Id="rId5796" Type="http://schemas.openxmlformats.org/officeDocument/2006/relationships/hyperlink" Target="https://twitter.com/" TargetMode="External"/><Relationship Id="rId5797" Type="http://schemas.openxmlformats.org/officeDocument/2006/relationships/hyperlink" Target="https://twitter.com/" TargetMode="External"/><Relationship Id="rId5798" Type="http://schemas.openxmlformats.org/officeDocument/2006/relationships/hyperlink" Target="https://twitter.com/" TargetMode="External"/><Relationship Id="rId5799" Type="http://schemas.openxmlformats.org/officeDocument/2006/relationships/hyperlink" Target="https://twitter.com/" TargetMode="External"/><Relationship Id="rId6150" Type="http://schemas.openxmlformats.org/officeDocument/2006/relationships/hyperlink" Target="https://twitter.com/" TargetMode="External"/><Relationship Id="rId6151" Type="http://schemas.openxmlformats.org/officeDocument/2006/relationships/hyperlink" Target="https://twitter.com/" TargetMode="External"/><Relationship Id="rId6152" Type="http://schemas.openxmlformats.org/officeDocument/2006/relationships/hyperlink" Target="https://twitter.com/" TargetMode="External"/><Relationship Id="rId6153" Type="http://schemas.openxmlformats.org/officeDocument/2006/relationships/hyperlink" Target="https://twitter.com/" TargetMode="External"/><Relationship Id="rId6154" Type="http://schemas.openxmlformats.org/officeDocument/2006/relationships/hyperlink" Target="https://twitter.com/" TargetMode="External"/><Relationship Id="rId170" Type="http://schemas.openxmlformats.org/officeDocument/2006/relationships/hyperlink" Target="https://twitter.com/icecold303/status/968217548977143808" TargetMode="External"/><Relationship Id="rId171" Type="http://schemas.openxmlformats.org/officeDocument/2006/relationships/hyperlink" Target="https://twitter.com/icecold303/status/968217548977143808" TargetMode="External"/><Relationship Id="rId172" Type="http://schemas.openxmlformats.org/officeDocument/2006/relationships/hyperlink" Target="https://ballotpedia.org/Heart_of_the_Primaries,_Democrats-Issue_7_(February_26,_2018)" TargetMode="External"/><Relationship Id="rId173" Type="http://schemas.openxmlformats.org/officeDocument/2006/relationships/hyperlink" Target="http://www.ledevoir.com/monde/521246/oxfam-et-les-crimes-sexuels-des-ong-en-haiti?utm_term=Autofeed&amp;utm_campaign=Autopost&amp;utm_medium=Social&amp;utm_source=Twitter" TargetMode="External"/><Relationship Id="rId174" Type="http://schemas.openxmlformats.org/officeDocument/2006/relationships/hyperlink" Target="http://www.latercera.com/nacional/noticia/metoo-llega-al-servel-director-nacional-denunciado-acoso-sexual-laboral/80817/" TargetMode="External"/><Relationship Id="rId175" Type="http://schemas.openxmlformats.org/officeDocument/2006/relationships/hyperlink" Target="https://twitter.com/vanityfair/status/968093427836563464" TargetMode="External"/><Relationship Id="rId176" Type="http://schemas.openxmlformats.org/officeDocument/2006/relationships/hyperlink" Target="https://trib.al/CR1AvhZ" TargetMode="External"/><Relationship Id="rId177" Type="http://schemas.openxmlformats.org/officeDocument/2006/relationships/hyperlink" Target="https://www.vanityfair.com/news/2018/02/monica-lewinsky-in-the-age-of-metoo" TargetMode="External"/><Relationship Id="rId178" Type="http://schemas.openxmlformats.org/officeDocument/2006/relationships/hyperlink" Target="https://www.spin.com/2018/02/alice-glass-discusses-her-part-in-the-metoo-movement-in-interview-with-zola-glass/?utm_source=dlvr.it&amp;utm_medium=twitter" TargetMode="External"/><Relationship Id="rId179" Type="http://schemas.openxmlformats.org/officeDocument/2006/relationships/hyperlink" Target="https://catapult.co/stories/silence-is-not-consent-me-too-neurodivergent-survivors-of-sexual-assault" TargetMode="External"/><Relationship Id="rId6155" Type="http://schemas.openxmlformats.org/officeDocument/2006/relationships/hyperlink" Target="https://twitter.com/" TargetMode="External"/><Relationship Id="rId6156" Type="http://schemas.openxmlformats.org/officeDocument/2006/relationships/hyperlink" Target="https://twitter.com/" TargetMode="External"/><Relationship Id="rId6157" Type="http://schemas.openxmlformats.org/officeDocument/2006/relationships/hyperlink" Target="https://twitter.com/" TargetMode="External"/><Relationship Id="rId6158" Type="http://schemas.openxmlformats.org/officeDocument/2006/relationships/hyperlink" Target="https://twitter.com/" TargetMode="External"/><Relationship Id="rId6159" Type="http://schemas.openxmlformats.org/officeDocument/2006/relationships/hyperlink" Target="https://twitter.com/" TargetMode="External"/><Relationship Id="rId5060" Type="http://schemas.openxmlformats.org/officeDocument/2006/relationships/hyperlink" Target="https://twitter.com/" TargetMode="External"/><Relationship Id="rId5061" Type="http://schemas.openxmlformats.org/officeDocument/2006/relationships/hyperlink" Target="https://twitter.com/" TargetMode="External"/><Relationship Id="rId5062" Type="http://schemas.openxmlformats.org/officeDocument/2006/relationships/hyperlink" Target="https://twitter.com/" TargetMode="External"/><Relationship Id="rId5063" Type="http://schemas.openxmlformats.org/officeDocument/2006/relationships/hyperlink" Target="https://twitter.com/" TargetMode="External"/><Relationship Id="rId5064" Type="http://schemas.openxmlformats.org/officeDocument/2006/relationships/hyperlink" Target="https://twitter.com/" TargetMode="External"/><Relationship Id="rId5065" Type="http://schemas.openxmlformats.org/officeDocument/2006/relationships/hyperlink" Target="https://twitter.com/" TargetMode="External"/><Relationship Id="rId5066" Type="http://schemas.openxmlformats.org/officeDocument/2006/relationships/hyperlink" Target="https://twitter.com/" TargetMode="External"/><Relationship Id="rId5067" Type="http://schemas.openxmlformats.org/officeDocument/2006/relationships/hyperlink" Target="https://twitter.com/" TargetMode="External"/><Relationship Id="rId5068" Type="http://schemas.openxmlformats.org/officeDocument/2006/relationships/hyperlink" Target="https://twitter.com/" TargetMode="External"/><Relationship Id="rId5069" Type="http://schemas.openxmlformats.org/officeDocument/2006/relationships/hyperlink" Target="https://twitter.com/" TargetMode="External"/><Relationship Id="rId6160" Type="http://schemas.openxmlformats.org/officeDocument/2006/relationships/hyperlink" Target="https://twitter.com/" TargetMode="External"/><Relationship Id="rId6161" Type="http://schemas.openxmlformats.org/officeDocument/2006/relationships/hyperlink" Target="https://twitter.com/" TargetMode="External"/><Relationship Id="rId6162" Type="http://schemas.openxmlformats.org/officeDocument/2006/relationships/hyperlink" Target="https://twitter.com/" TargetMode="External"/><Relationship Id="rId6163" Type="http://schemas.openxmlformats.org/officeDocument/2006/relationships/hyperlink" Target="https://twitter.com/" TargetMode="External"/><Relationship Id="rId6164" Type="http://schemas.openxmlformats.org/officeDocument/2006/relationships/hyperlink" Target="https://twitter.com/" TargetMode="External"/><Relationship Id="rId180" Type="http://schemas.openxmlformats.org/officeDocument/2006/relationships/hyperlink" Target="https://www.theguardian.com/commentisfree/2018/feb/11/metoo-school-children-teens-sexual-harassment?CMP=share_btn_tw" TargetMode="External"/><Relationship Id="rId181" Type="http://schemas.openxmlformats.org/officeDocument/2006/relationships/hyperlink" Target="https://influencemagazine.com/reviews/scars-across-humanity" TargetMode="External"/><Relationship Id="rId182" Type="http://schemas.openxmlformats.org/officeDocument/2006/relationships/hyperlink" Target="https://www.vanityfair.com/news/2018/02/monica-lewinsky-in-the-age-of-metoo" TargetMode="External"/><Relationship Id="rId183" Type="http://schemas.openxmlformats.org/officeDocument/2006/relationships/hyperlink" Target="https://www.vanityfair.com/news/2018/02/monica-lewinsky-in-the-age-of-metoo" TargetMode="External"/><Relationship Id="rId184" Type="http://schemas.openxmlformats.org/officeDocument/2006/relationships/hyperlink" Target="https://www.vanityfair.com/news/2018/02/monica-lewinsky-in-the-age-of-metoo" TargetMode="External"/><Relationship Id="rId185" Type="http://schemas.openxmlformats.org/officeDocument/2006/relationships/hyperlink" Target="http://www.huffingtonpost.kr/entry/olympicsmetoo_kr_5a8e1c47e4b077f5bfeaf4b2?utm_hp_ref=kr-homepage" TargetMode="External"/><Relationship Id="rId186" Type="http://schemas.openxmlformats.org/officeDocument/2006/relationships/hyperlink" Target="http://www.huffingtonpost.kr/entry/olympicsmetoo_kr_5a8e1c47e4b077f5bfeaf4b2?utm_hp_ref=kr-homepage" TargetMode="External"/><Relationship Id="rId187" Type="http://schemas.openxmlformats.org/officeDocument/2006/relationships/hyperlink" Target="https://musiclyricszone.com/alice-glass-discusses-her-part-in-the-metoo-movement-in-interview-with-zola-glass/" TargetMode="External"/><Relationship Id="rId188" Type="http://schemas.openxmlformats.org/officeDocument/2006/relationships/hyperlink" Target="https://aristeguinoticias.com/2602/mundo/corea-del-sur-se-une-a-campana-global-metoo-contra-violencia-sexual/" TargetMode="External"/><Relationship Id="rId189" Type="http://schemas.openxmlformats.org/officeDocument/2006/relationships/hyperlink" Target="https://musiclyricszone.com/alice-glass-discusses-her-part-in-the-metoo-movement-in-interview-with-zola-glass/" TargetMode="External"/><Relationship Id="rId6165" Type="http://schemas.openxmlformats.org/officeDocument/2006/relationships/hyperlink" Target="https://twitter.com/" TargetMode="External"/><Relationship Id="rId6166" Type="http://schemas.openxmlformats.org/officeDocument/2006/relationships/hyperlink" Target="https://twitter.com/" TargetMode="External"/><Relationship Id="rId6167" Type="http://schemas.openxmlformats.org/officeDocument/2006/relationships/hyperlink" Target="https://twitter.com/" TargetMode="External"/><Relationship Id="rId6168" Type="http://schemas.openxmlformats.org/officeDocument/2006/relationships/hyperlink" Target="https://twitter.com/" TargetMode="External"/><Relationship Id="rId6169" Type="http://schemas.openxmlformats.org/officeDocument/2006/relationships/hyperlink" Target="https://twitter.com/" TargetMode="External"/><Relationship Id="rId5070" Type="http://schemas.openxmlformats.org/officeDocument/2006/relationships/hyperlink" Target="https://twitter.com/" TargetMode="External"/><Relationship Id="rId5071" Type="http://schemas.openxmlformats.org/officeDocument/2006/relationships/hyperlink" Target="https://twitter.com/" TargetMode="External"/><Relationship Id="rId5072" Type="http://schemas.openxmlformats.org/officeDocument/2006/relationships/hyperlink" Target="https://twitter.com/" TargetMode="External"/><Relationship Id="rId5073" Type="http://schemas.openxmlformats.org/officeDocument/2006/relationships/hyperlink" Target="https://twitter.com/" TargetMode="External"/><Relationship Id="rId5074" Type="http://schemas.openxmlformats.org/officeDocument/2006/relationships/hyperlink" Target="https://twitter.com/" TargetMode="External"/><Relationship Id="rId5075" Type="http://schemas.openxmlformats.org/officeDocument/2006/relationships/hyperlink" Target="https://twitter.com/" TargetMode="External"/><Relationship Id="rId5076" Type="http://schemas.openxmlformats.org/officeDocument/2006/relationships/hyperlink" Target="https://twitter.com/" TargetMode="External"/><Relationship Id="rId5077" Type="http://schemas.openxmlformats.org/officeDocument/2006/relationships/hyperlink" Target="https://twitter.com/" TargetMode="External"/><Relationship Id="rId5078" Type="http://schemas.openxmlformats.org/officeDocument/2006/relationships/hyperlink" Target="https://twitter.com/" TargetMode="External"/><Relationship Id="rId5079" Type="http://schemas.openxmlformats.org/officeDocument/2006/relationships/hyperlink" Target="https://twitter.com/" TargetMode="External"/><Relationship Id="rId6170" Type="http://schemas.openxmlformats.org/officeDocument/2006/relationships/hyperlink" Target="https://twitter.com/" TargetMode="External"/><Relationship Id="rId6171" Type="http://schemas.openxmlformats.org/officeDocument/2006/relationships/hyperlink" Target="https://twitter.com/" TargetMode="External"/><Relationship Id="rId6172" Type="http://schemas.openxmlformats.org/officeDocument/2006/relationships/hyperlink" Target="https://twitter.com/" TargetMode="External"/><Relationship Id="rId6173" Type="http://schemas.openxmlformats.org/officeDocument/2006/relationships/hyperlink" Target="https://twitter.com/" TargetMode="External"/><Relationship Id="rId6174" Type="http://schemas.openxmlformats.org/officeDocument/2006/relationships/hyperlink" Target="https://twitter.com/" TargetMode="External"/><Relationship Id="rId190" Type="http://schemas.openxmlformats.org/officeDocument/2006/relationships/hyperlink" Target="http://blog.nz-online.de/peltner/2018/02/26/das-ende-von-weinstein/" TargetMode="External"/><Relationship Id="rId191" Type="http://schemas.openxmlformats.org/officeDocument/2006/relationships/hyperlink" Target="https://www.vanityfair.com/news/2018/02/monica-lewinsky-in-the-age-of-metoo" TargetMode="External"/><Relationship Id="rId192" Type="http://schemas.openxmlformats.org/officeDocument/2006/relationships/hyperlink" Target="https://www.vanityfair.com/news/2018/02/monica-lewinsky-in-the-age-of-metoo" TargetMode="External"/><Relationship Id="rId193" Type="http://schemas.openxmlformats.org/officeDocument/2006/relationships/hyperlink" Target="https://www.vanityfair.com/news/2018/02/monica-lewinsky-in-the-age-of-metoo" TargetMode="External"/><Relationship Id="rId194" Type="http://schemas.openxmlformats.org/officeDocument/2006/relationships/hyperlink" Target="https://www.vanityfair.com/news/2018/02/monica-lewinsky-in-the-age-of-metoo" TargetMode="External"/><Relationship Id="rId195" Type="http://schemas.openxmlformats.org/officeDocument/2006/relationships/hyperlink" Target="https://www.vanityfair.com/news/2018/02/monica-lewinsky-in-the-age-of-metoo" TargetMode="External"/><Relationship Id="rId196" Type="http://schemas.openxmlformats.org/officeDocument/2006/relationships/hyperlink" Target="https://www.vanityfair.com/news/2018/02/monica-lewinsky-in-the-age-of-metoo" TargetMode="External"/><Relationship Id="rId1900" Type="http://schemas.openxmlformats.org/officeDocument/2006/relationships/hyperlink" Target="http://pbs.twimg.com/profile_images/961230394174550016/UD_kumEY_normal.jpg" TargetMode="External"/><Relationship Id="rId1901" Type="http://schemas.openxmlformats.org/officeDocument/2006/relationships/hyperlink" Target="http://pbs.twimg.com/profile_images/936436461729021952/pbQI7MTv_normal.jpg" TargetMode="External"/><Relationship Id="rId1902" Type="http://schemas.openxmlformats.org/officeDocument/2006/relationships/hyperlink" Target="http://abs.twimg.com/sticky/default_profile_images/default_profile_normal.png" TargetMode="External"/><Relationship Id="rId1903" Type="http://schemas.openxmlformats.org/officeDocument/2006/relationships/hyperlink" Target="http://pbs.twimg.com/profile_images/619406348762128384/UEKbODed_normal.png" TargetMode="External"/><Relationship Id="rId1904" Type="http://schemas.openxmlformats.org/officeDocument/2006/relationships/hyperlink" Target="http://pbs.twimg.com/profile_images/892989920477814785/Fm0NaQEt_normal.jpg" TargetMode="External"/><Relationship Id="rId1905" Type="http://schemas.openxmlformats.org/officeDocument/2006/relationships/hyperlink" Target="http://pbs.twimg.com/profile_images/967343331716952064/4pHojVDE_normal.jpg" TargetMode="External"/><Relationship Id="rId1906" Type="http://schemas.openxmlformats.org/officeDocument/2006/relationships/hyperlink" Target="http://pbs.twimg.com/profile_images/891053175825997825/2XZ6quMq_normal.jpg" TargetMode="External"/><Relationship Id="rId1907" Type="http://schemas.openxmlformats.org/officeDocument/2006/relationships/hyperlink" Target="http://pbs.twimg.com/profile_images/418835606571974656/LVf5ZxF0_normal.jpeg" TargetMode="External"/><Relationship Id="rId1908" Type="http://schemas.openxmlformats.org/officeDocument/2006/relationships/hyperlink" Target="http://pbs.twimg.com/profile_images/763004064082890752/8lmXMu59_normal.jpg" TargetMode="External"/><Relationship Id="rId1909" Type="http://schemas.openxmlformats.org/officeDocument/2006/relationships/hyperlink" Target="http://pbs.twimg.com/profile_images/960544351804801024/FqapMy72_normal.jpg" TargetMode="External"/><Relationship Id="rId197" Type="http://schemas.openxmlformats.org/officeDocument/2006/relationships/hyperlink" Target="https://paper.li/GovernmentBot/1342524351?edition_id=52ac0f50-1b33-11e8-b58c-002590a5ba2d" TargetMode="External"/><Relationship Id="rId198" Type="http://schemas.openxmlformats.org/officeDocument/2006/relationships/hyperlink" Target="https://paper.li/f-1316852762?edition_id=57b657d0-1b33-11e8-a20f-0cc47a0d164b" TargetMode="External"/><Relationship Id="rId199" Type="http://schemas.openxmlformats.org/officeDocument/2006/relationships/hyperlink" Target="http://www.npr.org/templates/story/story.php?storyId=586174752&amp;utm_campaign=storyshare&amp;utm_source=twitter.com&amp;utm_medium=social" TargetMode="External"/><Relationship Id="rId6175" Type="http://schemas.openxmlformats.org/officeDocument/2006/relationships/hyperlink" Target="https://twitter.com/" TargetMode="External"/><Relationship Id="rId6176" Type="http://schemas.openxmlformats.org/officeDocument/2006/relationships/hyperlink" Target="https://twitter.com/" TargetMode="External"/><Relationship Id="rId6177" Type="http://schemas.openxmlformats.org/officeDocument/2006/relationships/hyperlink" Target="https://twitter.com/" TargetMode="External"/><Relationship Id="rId6178" Type="http://schemas.openxmlformats.org/officeDocument/2006/relationships/hyperlink" Target="https://twitter.com/" TargetMode="External"/><Relationship Id="rId6179" Type="http://schemas.openxmlformats.org/officeDocument/2006/relationships/hyperlink" Target="https://twitter.com/" TargetMode="External"/><Relationship Id="rId5080" Type="http://schemas.openxmlformats.org/officeDocument/2006/relationships/hyperlink" Target="https://twitter.com/" TargetMode="External"/><Relationship Id="rId5081" Type="http://schemas.openxmlformats.org/officeDocument/2006/relationships/hyperlink" Target="https://twitter.com/" TargetMode="External"/><Relationship Id="rId5082" Type="http://schemas.openxmlformats.org/officeDocument/2006/relationships/hyperlink" Target="https://twitter.com/" TargetMode="External"/><Relationship Id="rId5083" Type="http://schemas.openxmlformats.org/officeDocument/2006/relationships/hyperlink" Target="https://twitter.com/" TargetMode="External"/><Relationship Id="rId5084" Type="http://schemas.openxmlformats.org/officeDocument/2006/relationships/hyperlink" Target="https://twitter.com/" TargetMode="External"/><Relationship Id="rId5085" Type="http://schemas.openxmlformats.org/officeDocument/2006/relationships/hyperlink" Target="https://twitter.com/" TargetMode="External"/><Relationship Id="rId5086" Type="http://schemas.openxmlformats.org/officeDocument/2006/relationships/hyperlink" Target="https://twitter.com/" TargetMode="External"/><Relationship Id="rId5087" Type="http://schemas.openxmlformats.org/officeDocument/2006/relationships/hyperlink" Target="https://twitter.com/" TargetMode="External"/><Relationship Id="rId5088" Type="http://schemas.openxmlformats.org/officeDocument/2006/relationships/hyperlink" Target="https://twitter.com/" TargetMode="External"/><Relationship Id="rId5089" Type="http://schemas.openxmlformats.org/officeDocument/2006/relationships/hyperlink" Target="https://twitter.com/" TargetMode="External"/><Relationship Id="rId6180" Type="http://schemas.openxmlformats.org/officeDocument/2006/relationships/hyperlink" Target="https://twitter.com/" TargetMode="External"/><Relationship Id="rId6181" Type="http://schemas.openxmlformats.org/officeDocument/2006/relationships/hyperlink" Target="https://twitter.com/" TargetMode="External"/><Relationship Id="rId6182" Type="http://schemas.openxmlformats.org/officeDocument/2006/relationships/hyperlink" Target="https://twitter.com/" TargetMode="External"/><Relationship Id="rId6183" Type="http://schemas.openxmlformats.org/officeDocument/2006/relationships/hyperlink" Target="https://twitter.com/" TargetMode="External"/><Relationship Id="rId6184" Type="http://schemas.openxmlformats.org/officeDocument/2006/relationships/hyperlink" Target="https://twitter.com/" TargetMode="External"/><Relationship Id="rId6185" Type="http://schemas.openxmlformats.org/officeDocument/2006/relationships/hyperlink" Target="https://twitter.com/" TargetMode="External"/><Relationship Id="rId6186" Type="http://schemas.openxmlformats.org/officeDocument/2006/relationships/hyperlink" Target="https://twitter.com/" TargetMode="External"/><Relationship Id="rId6187" Type="http://schemas.openxmlformats.org/officeDocument/2006/relationships/hyperlink" Target="https://twitter.com/" TargetMode="External"/><Relationship Id="rId6188" Type="http://schemas.openxmlformats.org/officeDocument/2006/relationships/hyperlink" Target="https://twitter.com/" TargetMode="External"/><Relationship Id="rId6189" Type="http://schemas.openxmlformats.org/officeDocument/2006/relationships/hyperlink" Target="https://twitter.com/" TargetMode="External"/><Relationship Id="rId1910" Type="http://schemas.openxmlformats.org/officeDocument/2006/relationships/hyperlink" Target="http://pbs.twimg.com/profile_images/960544351804801024/FqapMy72_normal.jpg" TargetMode="External"/><Relationship Id="rId1911" Type="http://schemas.openxmlformats.org/officeDocument/2006/relationships/hyperlink" Target="http://pbs.twimg.com/profile_images/539540473967157248/zsI9F9Mw_normal.jpeg" TargetMode="External"/><Relationship Id="rId1912" Type="http://schemas.openxmlformats.org/officeDocument/2006/relationships/hyperlink" Target="http://pbs.twimg.com/profile_images/849313339083816960/wln86I4P_normal.jpg" TargetMode="External"/><Relationship Id="rId1913" Type="http://schemas.openxmlformats.org/officeDocument/2006/relationships/hyperlink" Target="http://pbs.twimg.com/profile_images/964381577965846528/CYp6vHRo_normal.jpg" TargetMode="External"/><Relationship Id="rId1914" Type="http://schemas.openxmlformats.org/officeDocument/2006/relationships/hyperlink" Target="http://pbs.twimg.com/profile_images/968010763334856704/u-u5droV_normal.jpg" TargetMode="External"/><Relationship Id="rId1915" Type="http://schemas.openxmlformats.org/officeDocument/2006/relationships/hyperlink" Target="http://pbs.twimg.com/profile_images/887751662743371776/j0pAWZSn_normal.jpg" TargetMode="External"/><Relationship Id="rId1916" Type="http://schemas.openxmlformats.org/officeDocument/2006/relationships/hyperlink" Target="http://pbs.twimg.com/profile_images/788149345329766400/uQ5WHQ-H_normal.jpg" TargetMode="External"/><Relationship Id="rId1917" Type="http://schemas.openxmlformats.org/officeDocument/2006/relationships/hyperlink" Target="https://pbs.twimg.com/media/DW_M69DW0AAU2ko.jpg" TargetMode="External"/><Relationship Id="rId1918" Type="http://schemas.openxmlformats.org/officeDocument/2006/relationships/hyperlink" Target="https://pbs.twimg.com/media/DW_M69DW0AAU2ko.jpg" TargetMode="External"/><Relationship Id="rId1919" Type="http://schemas.openxmlformats.org/officeDocument/2006/relationships/hyperlink" Target="https://pbs.twimg.com/media/DW_QBHtUMAAwj7y.jpg" TargetMode="External"/><Relationship Id="rId5090" Type="http://schemas.openxmlformats.org/officeDocument/2006/relationships/hyperlink" Target="https://twitter.com/" TargetMode="External"/><Relationship Id="rId5091" Type="http://schemas.openxmlformats.org/officeDocument/2006/relationships/hyperlink" Target="https://twitter.com/" TargetMode="External"/><Relationship Id="rId5092" Type="http://schemas.openxmlformats.org/officeDocument/2006/relationships/hyperlink" Target="https://twitter.com/" TargetMode="External"/><Relationship Id="rId5093" Type="http://schemas.openxmlformats.org/officeDocument/2006/relationships/hyperlink" Target="https://twitter.com/" TargetMode="External"/><Relationship Id="rId5094" Type="http://schemas.openxmlformats.org/officeDocument/2006/relationships/hyperlink" Target="https://twitter.com/" TargetMode="External"/><Relationship Id="rId5095" Type="http://schemas.openxmlformats.org/officeDocument/2006/relationships/hyperlink" Target="https://twitter.com/" TargetMode="External"/><Relationship Id="rId5096" Type="http://schemas.openxmlformats.org/officeDocument/2006/relationships/hyperlink" Target="https://twitter.com/" TargetMode="External"/><Relationship Id="rId5097" Type="http://schemas.openxmlformats.org/officeDocument/2006/relationships/hyperlink" Target="https://twitter.com/" TargetMode="External"/><Relationship Id="rId5098" Type="http://schemas.openxmlformats.org/officeDocument/2006/relationships/hyperlink" Target="https://twitter.com/" TargetMode="External"/><Relationship Id="rId5099" Type="http://schemas.openxmlformats.org/officeDocument/2006/relationships/hyperlink" Target="https://twitter.com/" TargetMode="External"/><Relationship Id="rId6190" Type="http://schemas.openxmlformats.org/officeDocument/2006/relationships/hyperlink" Target="https://twitter.com/" TargetMode="External"/><Relationship Id="rId6191" Type="http://schemas.openxmlformats.org/officeDocument/2006/relationships/hyperlink" Target="https://twitter.com/" TargetMode="External"/><Relationship Id="rId6192" Type="http://schemas.openxmlformats.org/officeDocument/2006/relationships/hyperlink" Target="https://twitter.com/" TargetMode="External"/><Relationship Id="rId6193" Type="http://schemas.openxmlformats.org/officeDocument/2006/relationships/hyperlink" Target="https://twitter.com/" TargetMode="External"/><Relationship Id="rId6194" Type="http://schemas.openxmlformats.org/officeDocument/2006/relationships/hyperlink" Target="https://twitter.com/" TargetMode="External"/><Relationship Id="rId6195" Type="http://schemas.openxmlformats.org/officeDocument/2006/relationships/hyperlink" Target="https://twitter.com/" TargetMode="External"/><Relationship Id="rId6196" Type="http://schemas.openxmlformats.org/officeDocument/2006/relationships/hyperlink" Target="https://twitter.com/" TargetMode="External"/><Relationship Id="rId6197" Type="http://schemas.openxmlformats.org/officeDocument/2006/relationships/hyperlink" Target="https://twitter.com/" TargetMode="External"/><Relationship Id="rId6198" Type="http://schemas.openxmlformats.org/officeDocument/2006/relationships/hyperlink" Target="https://twitter.com/" TargetMode="External"/><Relationship Id="rId6199" Type="http://schemas.openxmlformats.org/officeDocument/2006/relationships/hyperlink" Target="https://twitter.com/" TargetMode="External"/><Relationship Id="rId1920" Type="http://schemas.openxmlformats.org/officeDocument/2006/relationships/hyperlink" Target="http://pbs.twimg.com/profile_images/919630411021651969/yDgoDxhn_normal.jpg" TargetMode="External"/><Relationship Id="rId1921" Type="http://schemas.openxmlformats.org/officeDocument/2006/relationships/hyperlink" Target="http://pbs.twimg.com/profile_images/966492425026904064/2jbQl4vq_normal.jpg" TargetMode="External"/><Relationship Id="rId1922" Type="http://schemas.openxmlformats.org/officeDocument/2006/relationships/hyperlink" Target="http://pbs.twimg.com/profile_images/966492425026904064/2jbQl4vq_normal.jpg" TargetMode="External"/><Relationship Id="rId1923" Type="http://schemas.openxmlformats.org/officeDocument/2006/relationships/hyperlink" Target="http://pbs.twimg.com/profile_images/2535233521/IMG00002-20120823-1609_normal.jpg" TargetMode="External"/><Relationship Id="rId1924" Type="http://schemas.openxmlformats.org/officeDocument/2006/relationships/hyperlink" Target="http://pbs.twimg.com/profile_images/899793043154325504/vWP1o-fH_normal.jpg" TargetMode="External"/><Relationship Id="rId1925" Type="http://schemas.openxmlformats.org/officeDocument/2006/relationships/hyperlink" Target="http://pbs.twimg.com/profile_images/923151698822029313/MSS-A4_e_normal.jpg" TargetMode="External"/><Relationship Id="rId1926" Type="http://schemas.openxmlformats.org/officeDocument/2006/relationships/hyperlink" Target="http://pbs.twimg.com/profile_images/618132116052803584/IyFIDGDy_normal.jpg" TargetMode="External"/><Relationship Id="rId1927" Type="http://schemas.openxmlformats.org/officeDocument/2006/relationships/hyperlink" Target="http://pbs.twimg.com/profile_images/618132116052803584/IyFIDGDy_normal.jpg" TargetMode="External"/><Relationship Id="rId1928" Type="http://schemas.openxmlformats.org/officeDocument/2006/relationships/hyperlink" Target="https://pbs.twimg.com/media/DW_L6bUW4AAIkAJ.jpg" TargetMode="External"/><Relationship Id="rId1929" Type="http://schemas.openxmlformats.org/officeDocument/2006/relationships/hyperlink" Target="http://pbs.twimg.com/profile_images/923263163159556096/j5VjA0ka_normal.jpg" TargetMode="External"/><Relationship Id="rId1930" Type="http://schemas.openxmlformats.org/officeDocument/2006/relationships/hyperlink" Target="http://pbs.twimg.com/profile_images/967070044927811584/AukdjZ5l_normal.jpg" TargetMode="External"/><Relationship Id="rId1931" Type="http://schemas.openxmlformats.org/officeDocument/2006/relationships/hyperlink" Target="http://pbs.twimg.com/profile_images/906286693044670464/Fx1GExhZ_normal.jpg" TargetMode="External"/><Relationship Id="rId1932" Type="http://schemas.openxmlformats.org/officeDocument/2006/relationships/hyperlink" Target="http://pbs.twimg.com/profile_images/925390894785708032/8SbN1AyU_normal.jpg" TargetMode="External"/><Relationship Id="rId1933" Type="http://schemas.openxmlformats.org/officeDocument/2006/relationships/hyperlink" Target="http://pbs.twimg.com/profile_images/489748803054886915/5SUJnK0g_normal.png" TargetMode="External"/><Relationship Id="rId1934" Type="http://schemas.openxmlformats.org/officeDocument/2006/relationships/hyperlink" Target="http://pbs.twimg.com/profile_images/489748803054886915/5SUJnK0g_normal.png" TargetMode="External"/><Relationship Id="rId1935" Type="http://schemas.openxmlformats.org/officeDocument/2006/relationships/hyperlink" Target="http://pbs.twimg.com/profile_images/915566076880068608/Nq4qPIzh_normal.jpg" TargetMode="External"/><Relationship Id="rId1936" Type="http://schemas.openxmlformats.org/officeDocument/2006/relationships/hyperlink" Target="http://pbs.twimg.com/profile_images/730564137261117442/TqclvjL0_normal.jpg" TargetMode="External"/><Relationship Id="rId1937" Type="http://schemas.openxmlformats.org/officeDocument/2006/relationships/hyperlink" Target="http://pbs.twimg.com/profile_images/963644764506787841/amsSSNvB_normal.jpg" TargetMode="External"/><Relationship Id="rId1938" Type="http://schemas.openxmlformats.org/officeDocument/2006/relationships/hyperlink" Target="http://pbs.twimg.com/profile_images/3763435532/ef29b214a0cabdcec85ba5d34b5e5903_normal.jpeg" TargetMode="External"/><Relationship Id="rId1939" Type="http://schemas.openxmlformats.org/officeDocument/2006/relationships/hyperlink" Target="http://pbs.twimg.com/profile_images/931190220761874432/qriu2RSj_normal.jpg" TargetMode="External"/><Relationship Id="rId1200" Type="http://schemas.openxmlformats.org/officeDocument/2006/relationships/hyperlink" Target="https://pbs.twimg.com/media/DW_Sx_oVQAA7Eza.jpg" TargetMode="External"/><Relationship Id="rId1201" Type="http://schemas.openxmlformats.org/officeDocument/2006/relationships/hyperlink" Target="https://pbs.twimg.com/media/DW_S3U_VwAEu5bW.jpg" TargetMode="External"/><Relationship Id="rId1202" Type="http://schemas.openxmlformats.org/officeDocument/2006/relationships/hyperlink" Target="https://pbs.twimg.com/media/DW_S3sDVwAAfmUF.jpg" TargetMode="External"/><Relationship Id="rId1203" Type="http://schemas.openxmlformats.org/officeDocument/2006/relationships/hyperlink" Target="https://pbs.twimg.com/media/DW_S3sDVwAAfmUF.jpg" TargetMode="External"/><Relationship Id="rId1204" Type="http://schemas.openxmlformats.org/officeDocument/2006/relationships/hyperlink" Target="https://pbs.twimg.com/media/DW_S3sDVwAAfmUF.jpg" TargetMode="External"/><Relationship Id="rId1205" Type="http://schemas.openxmlformats.org/officeDocument/2006/relationships/hyperlink" Target="https://pbs.twimg.com/media/DW_S429XcAA0RC-.jpg" TargetMode="External"/><Relationship Id="rId1206" Type="http://schemas.openxmlformats.org/officeDocument/2006/relationships/hyperlink" Target="https://pbs.twimg.com/media/DWxS8afWkAAv7jo.jpg" TargetMode="External"/><Relationship Id="rId1207" Type="http://schemas.openxmlformats.org/officeDocument/2006/relationships/hyperlink" Target="https://pbs.twimg.com/media/DW-4l94VAAA8Pmd.jpg" TargetMode="External"/><Relationship Id="rId1208" Type="http://schemas.openxmlformats.org/officeDocument/2006/relationships/hyperlink" Target="https://pbs.twimg.com/ext_tw_video_thumb/968224020347916297/pu/img/V2D67zQnT9voDPzS.jpg" TargetMode="External"/><Relationship Id="rId1209" Type="http://schemas.openxmlformats.org/officeDocument/2006/relationships/hyperlink" Target="https://pbs.twimg.com/ext_tw_video_thumb/968224020347916297/pu/img/V2D67zQnT9voDPzS.jpg" TargetMode="External"/><Relationship Id="rId1940" Type="http://schemas.openxmlformats.org/officeDocument/2006/relationships/hyperlink" Target="http://pbs.twimg.com/profile_images/931190220761874432/qriu2RSj_normal.jpg" TargetMode="External"/><Relationship Id="rId1941" Type="http://schemas.openxmlformats.org/officeDocument/2006/relationships/hyperlink" Target="http://pbs.twimg.com/profile_images/931190220761874432/qriu2RSj_normal.jpg" TargetMode="External"/><Relationship Id="rId1942" Type="http://schemas.openxmlformats.org/officeDocument/2006/relationships/hyperlink" Target="http://pbs.twimg.com/profile_images/931190220761874432/qriu2RSj_normal.jpg" TargetMode="External"/><Relationship Id="rId1943" Type="http://schemas.openxmlformats.org/officeDocument/2006/relationships/hyperlink" Target="http://pbs.twimg.com/profile_images/854154420304584704/O1A7o1Kk_normal.jpg" TargetMode="External"/><Relationship Id="rId1944" Type="http://schemas.openxmlformats.org/officeDocument/2006/relationships/hyperlink" Target="http://pbs.twimg.com/profile_images/783068607362297856/JNha07Al_normal.jpg" TargetMode="External"/><Relationship Id="rId1945" Type="http://schemas.openxmlformats.org/officeDocument/2006/relationships/hyperlink" Target="http://pbs.twimg.com/profile_images/794732124179984388/neqk5K2k_normal.jpg" TargetMode="External"/><Relationship Id="rId1946" Type="http://schemas.openxmlformats.org/officeDocument/2006/relationships/hyperlink" Target="https://pbs.twimg.com/media/DW_IBZ9XkAAPeQZ.jpg" TargetMode="External"/><Relationship Id="rId1947" Type="http://schemas.openxmlformats.org/officeDocument/2006/relationships/hyperlink" Target="https://pbs.twimg.com/media/DW_IBZ9XkAAPeQZ.jpg" TargetMode="External"/><Relationship Id="rId1948" Type="http://schemas.openxmlformats.org/officeDocument/2006/relationships/hyperlink" Target="http://pbs.twimg.com/profile_images/2643888558/b2d6cb33b91fb3eb406c407ce1056ffc_normal.jpeg" TargetMode="External"/><Relationship Id="rId1949" Type="http://schemas.openxmlformats.org/officeDocument/2006/relationships/hyperlink" Target="http://pbs.twimg.com/profile_images/2643888558/b2d6cb33b91fb3eb406c407ce1056ffc_normal.jpeg" TargetMode="External"/><Relationship Id="rId2300" Type="http://schemas.openxmlformats.org/officeDocument/2006/relationships/hyperlink" Target="https://pbs.twimg.com/media/DW9-2qVUQAArs-L.jpg" TargetMode="External"/><Relationship Id="rId2301" Type="http://schemas.openxmlformats.org/officeDocument/2006/relationships/hyperlink" Target="http://pbs.twimg.com/profile_images/944567276648271872/izWVIr_b_normal.jpg" TargetMode="External"/><Relationship Id="rId2302" Type="http://schemas.openxmlformats.org/officeDocument/2006/relationships/hyperlink" Target="http://pbs.twimg.com/profile_images/470227361011466240/MibEyQIC_normal.jpeg" TargetMode="External"/><Relationship Id="rId2303" Type="http://schemas.openxmlformats.org/officeDocument/2006/relationships/hyperlink" Target="https://pbs.twimg.com/media/DW_Sx_oVQAA7Eza.jpg" TargetMode="External"/><Relationship Id="rId2304" Type="http://schemas.openxmlformats.org/officeDocument/2006/relationships/hyperlink" Target="http://pbs.twimg.com/profile_images/930240820707553281/1GHShnD8_normal.jpg" TargetMode="External"/><Relationship Id="rId2305" Type="http://schemas.openxmlformats.org/officeDocument/2006/relationships/hyperlink" Target="http://pbs.twimg.com/profile_images/952052252092416000/SNeYFEGJ_normal.jpg" TargetMode="External"/><Relationship Id="rId2306" Type="http://schemas.openxmlformats.org/officeDocument/2006/relationships/hyperlink" Target="http://pbs.twimg.com/profile_images/954521563214172160/wU7Aaqi2_normal.jpg" TargetMode="External"/><Relationship Id="rId2307" Type="http://schemas.openxmlformats.org/officeDocument/2006/relationships/hyperlink" Target="http://pbs.twimg.com/profile_images/954521563214172160/wU7Aaqi2_normal.jpg" TargetMode="External"/><Relationship Id="rId2308" Type="http://schemas.openxmlformats.org/officeDocument/2006/relationships/hyperlink" Target="https://pbs.twimg.com/media/DW_S3U_VwAEu5bW.jpg" TargetMode="External"/><Relationship Id="rId2309" Type="http://schemas.openxmlformats.org/officeDocument/2006/relationships/hyperlink" Target="https://pbs.twimg.com/media/DW_S3sDVwAAfmUF.jpg" TargetMode="External"/><Relationship Id="rId1210" Type="http://schemas.openxmlformats.org/officeDocument/2006/relationships/hyperlink" Target="https://pbs.twimg.com/media/DWupB2FU8AAnY6S.jpg" TargetMode="External"/><Relationship Id="rId1211" Type="http://schemas.openxmlformats.org/officeDocument/2006/relationships/hyperlink" Target="https://pbs.twimg.com/media/DWupB2FU8AAnY6S.jpg" TargetMode="External"/><Relationship Id="rId1212" Type="http://schemas.openxmlformats.org/officeDocument/2006/relationships/hyperlink" Target="https://pbs.twimg.com/media/DW-8vgGVMAAG4rL.jpg" TargetMode="External"/><Relationship Id="rId1213" Type="http://schemas.openxmlformats.org/officeDocument/2006/relationships/hyperlink" Target="https://pbs.twimg.com/media/DW-8vgGVMAAG4rL.jpg" TargetMode="External"/><Relationship Id="rId1214" Type="http://schemas.openxmlformats.org/officeDocument/2006/relationships/hyperlink" Target="https://pbs.twimg.com/media/DW-PizJXcAAhkbe.jpg" TargetMode="External"/><Relationship Id="rId1215" Type="http://schemas.openxmlformats.org/officeDocument/2006/relationships/hyperlink" Target="https://pbs.twimg.com/media/DW_TnpnVoAEQAmY.jpg" TargetMode="External"/><Relationship Id="rId1216" Type="http://schemas.openxmlformats.org/officeDocument/2006/relationships/hyperlink" Target="https://pbs.twimg.com/media/DW-j6ndVQAAUWtu.jpg" TargetMode="External"/><Relationship Id="rId1217" Type="http://schemas.openxmlformats.org/officeDocument/2006/relationships/hyperlink" Target="https://pbs.twimg.com/media/DW-1FvxU8AA7NMP.jpg" TargetMode="External"/><Relationship Id="rId1218" Type="http://schemas.openxmlformats.org/officeDocument/2006/relationships/hyperlink" Target="https://pbs.twimg.com/media/DW_Trn_UQAAwYLh.jpg" TargetMode="External"/><Relationship Id="rId1219" Type="http://schemas.openxmlformats.org/officeDocument/2006/relationships/hyperlink" Target="https://pbs.twimg.com/ext_tw_video_thumb/968111706181222400/pu/img/_haRWIWrgzn_1TPN.jpg" TargetMode="External"/><Relationship Id="rId3400" Type="http://schemas.openxmlformats.org/officeDocument/2006/relationships/hyperlink" Target="http://pbs.twimg.com/profile_images/847146084812115968/bJbelei8_normal.jpg" TargetMode="External"/><Relationship Id="rId3401" Type="http://schemas.openxmlformats.org/officeDocument/2006/relationships/hyperlink" Target="http://pbs.twimg.com/profile_images/378800000378279911/4c95d7e734d475c0fa1d7538f3afbd37_normal.jpeg" TargetMode="External"/><Relationship Id="rId3402" Type="http://schemas.openxmlformats.org/officeDocument/2006/relationships/hyperlink" Target="https://pbs.twimg.com/media/DW8K_ZRU8AAMsD7.jpg" TargetMode="External"/><Relationship Id="rId3403" Type="http://schemas.openxmlformats.org/officeDocument/2006/relationships/hyperlink" Target="http://pbs.twimg.com/profile_images/959606789439340544/gi_XGK7g_normal.jpg" TargetMode="External"/><Relationship Id="rId3404" Type="http://schemas.openxmlformats.org/officeDocument/2006/relationships/hyperlink" Target="http://pbs.twimg.com/profile_images/964824971879960576/a57eRFvk_normal.jpg" TargetMode="External"/><Relationship Id="rId3405" Type="http://schemas.openxmlformats.org/officeDocument/2006/relationships/hyperlink" Target="http://pbs.twimg.com/profile_images/688781735337811970/7ggrp1kI_normal.png" TargetMode="External"/><Relationship Id="rId3406" Type="http://schemas.openxmlformats.org/officeDocument/2006/relationships/hyperlink" Target="http://pbs.twimg.com/profile_images/896697733897003010/5W5f1O13_normal.jpg" TargetMode="External"/><Relationship Id="rId3407" Type="http://schemas.openxmlformats.org/officeDocument/2006/relationships/hyperlink" Target="http://pbs.twimg.com/profile_images/896697733897003010/5W5f1O13_normal.jpg" TargetMode="External"/><Relationship Id="rId3408" Type="http://schemas.openxmlformats.org/officeDocument/2006/relationships/hyperlink" Target="http://pbs.twimg.com/profile_images/896697733897003010/5W5f1O13_normal.jpg" TargetMode="External"/><Relationship Id="rId3409" Type="http://schemas.openxmlformats.org/officeDocument/2006/relationships/hyperlink" Target="http://pbs.twimg.com/profile_images/896697733897003010/5W5f1O13_normal.jpg" TargetMode="External"/><Relationship Id="rId700" Type="http://schemas.openxmlformats.org/officeDocument/2006/relationships/hyperlink" Target="https://www.psychologytoday.com/blog/warning-signs-parents/201802/will-your-boys-grow-respect-women" TargetMode="External"/><Relationship Id="rId701" Type="http://schemas.openxmlformats.org/officeDocument/2006/relationships/hyperlink" Target="https://www.vanityfair.com/news/2018/02/monica-lewinsky-in-the-age-of-metoo" TargetMode="External"/><Relationship Id="rId702" Type="http://schemas.openxmlformats.org/officeDocument/2006/relationships/hyperlink" Target="http://tokidou.com/673003/" TargetMode="External"/><Relationship Id="rId703" Type="http://schemas.openxmlformats.org/officeDocument/2006/relationships/hyperlink" Target="http://rejecttorture.cvt.org/metoo1/" TargetMode="External"/><Relationship Id="rId704" Type="http://schemas.openxmlformats.org/officeDocument/2006/relationships/hyperlink" Target="https://www.youtube.com/watch?v=wmMwpi1iUUw" TargetMode="External"/><Relationship Id="rId705" Type="http://schemas.openxmlformats.org/officeDocument/2006/relationships/hyperlink" Target="https://twitter.com/MonicaLewinsky/status/967927571944947712" TargetMode="External"/><Relationship Id="rId706" Type="http://schemas.openxmlformats.org/officeDocument/2006/relationships/hyperlink" Target="http://w.bos.gl/kVozsQx" TargetMode="External"/><Relationship Id="rId707" Type="http://schemas.openxmlformats.org/officeDocument/2006/relationships/hyperlink" Target="http://w.bos.gl/kVozsQx" TargetMode="External"/><Relationship Id="rId708" Type="http://schemas.openxmlformats.org/officeDocument/2006/relationships/hyperlink" Target="https://twitter.com/Sybillebbldnrbt/status/968189404492845056" TargetMode="External"/><Relationship Id="rId709" Type="http://schemas.openxmlformats.org/officeDocument/2006/relationships/hyperlink" Target="https://twitter.com/Sybillebbldnrbt/status/968189404492845056" TargetMode="External"/><Relationship Id="rId1950" Type="http://schemas.openxmlformats.org/officeDocument/2006/relationships/hyperlink" Target="https://pbs.twimg.com/media/DW_L6bUW4AAIkAJ.jpg" TargetMode="External"/><Relationship Id="rId1951" Type="http://schemas.openxmlformats.org/officeDocument/2006/relationships/hyperlink" Target="http://abs.twimg.com/sticky/default_profile_images/default_profile_normal.png" TargetMode="External"/><Relationship Id="rId1952" Type="http://schemas.openxmlformats.org/officeDocument/2006/relationships/hyperlink" Target="http://pbs.twimg.com/profile_images/854737448882106369/Q45uCVdV_normal.jpg" TargetMode="External"/><Relationship Id="rId1953" Type="http://schemas.openxmlformats.org/officeDocument/2006/relationships/hyperlink" Target="http://pbs.twimg.com/profile_images/943943069098897408/WpQPubLD_normal.jpg" TargetMode="External"/><Relationship Id="rId1954" Type="http://schemas.openxmlformats.org/officeDocument/2006/relationships/hyperlink" Target="http://pbs.twimg.com/profile_images/832236214988075010/EAsw31lq_normal.jpg" TargetMode="External"/><Relationship Id="rId1955" Type="http://schemas.openxmlformats.org/officeDocument/2006/relationships/hyperlink" Target="http://pbs.twimg.com/profile_images/749508056933801984/F4P8Xt44_normal.jpg" TargetMode="External"/><Relationship Id="rId1956" Type="http://schemas.openxmlformats.org/officeDocument/2006/relationships/hyperlink" Target="https://pbs.twimg.com/media/DW_No2RW0AACTh9.jpg" TargetMode="External"/><Relationship Id="rId1957" Type="http://schemas.openxmlformats.org/officeDocument/2006/relationships/hyperlink" Target="http://pbs.twimg.com/profile_images/961420027806306304/rGQZYxya_normal.jpg" TargetMode="External"/><Relationship Id="rId1958" Type="http://schemas.openxmlformats.org/officeDocument/2006/relationships/hyperlink" Target="http://pbs.twimg.com/profile_images/699229432377184257/fwg4KF2E_normal.jpg" TargetMode="External"/><Relationship Id="rId1959" Type="http://schemas.openxmlformats.org/officeDocument/2006/relationships/hyperlink" Target="http://pbs.twimg.com/profile_images/723174191340642304/KuCt8LND_normal.jpg" TargetMode="External"/><Relationship Id="rId2310" Type="http://schemas.openxmlformats.org/officeDocument/2006/relationships/hyperlink" Target="https://pbs.twimg.com/media/DW_S3sDVwAAfmUF.jpg" TargetMode="External"/><Relationship Id="rId2311" Type="http://schemas.openxmlformats.org/officeDocument/2006/relationships/hyperlink" Target="https://pbs.twimg.com/media/DW_S3sDVwAAfmUF.jpg" TargetMode="External"/><Relationship Id="rId2312" Type="http://schemas.openxmlformats.org/officeDocument/2006/relationships/hyperlink" Target="https://pbs.twimg.com/media/DW_S429XcAA0RC-.jpg" TargetMode="External"/><Relationship Id="rId2313" Type="http://schemas.openxmlformats.org/officeDocument/2006/relationships/hyperlink" Target="http://pbs.twimg.com/profile_images/939813467292184576/WkjhhMk3_normal.jpg" TargetMode="External"/><Relationship Id="rId2314" Type="http://schemas.openxmlformats.org/officeDocument/2006/relationships/hyperlink" Target="http://pbs.twimg.com/profile_images/939813467292184576/WkjhhMk3_normal.jpg" TargetMode="External"/><Relationship Id="rId2315" Type="http://schemas.openxmlformats.org/officeDocument/2006/relationships/hyperlink" Target="http://pbs.twimg.com/profile_images/939813467292184576/WkjhhMk3_normal.jpg" TargetMode="External"/><Relationship Id="rId2316" Type="http://schemas.openxmlformats.org/officeDocument/2006/relationships/hyperlink" Target="http://pbs.twimg.com/profile_images/932461754004713473/t0Cpc2Cf_normal.jpg" TargetMode="External"/><Relationship Id="rId2317" Type="http://schemas.openxmlformats.org/officeDocument/2006/relationships/hyperlink" Target="http://pbs.twimg.com/profile_images/939813467292184576/WkjhhMk3_normal.jpg" TargetMode="External"/><Relationship Id="rId2318" Type="http://schemas.openxmlformats.org/officeDocument/2006/relationships/hyperlink" Target="http://pbs.twimg.com/profile_images/939813467292184576/WkjhhMk3_normal.jpg" TargetMode="External"/><Relationship Id="rId2319" Type="http://schemas.openxmlformats.org/officeDocument/2006/relationships/hyperlink" Target="http://pbs.twimg.com/profile_images/939813467292184576/WkjhhMk3_normal.jpg" TargetMode="External"/><Relationship Id="rId1220" Type="http://schemas.openxmlformats.org/officeDocument/2006/relationships/hyperlink" Target="https://pbs.twimg.com/media/DW-6yRXU8AARPse.jpg" TargetMode="External"/><Relationship Id="rId1221" Type="http://schemas.openxmlformats.org/officeDocument/2006/relationships/hyperlink" Target="https://pbs.twimg.com/media/DW-_rULV4AA6YD_.jpg" TargetMode="External"/><Relationship Id="rId1222" Type="http://schemas.openxmlformats.org/officeDocument/2006/relationships/hyperlink" Target="https://pbs.twimg.com/media/DWv0_BkVwAABlOe.jpg" TargetMode="External"/><Relationship Id="rId1223" Type="http://schemas.openxmlformats.org/officeDocument/2006/relationships/hyperlink" Target="https://pbs.twimg.com/ext_tw_video_thumb/968175115572740098/pu/img/x4HNoApg-wCfWwsS.jpg" TargetMode="External"/><Relationship Id="rId1224" Type="http://schemas.openxmlformats.org/officeDocument/2006/relationships/hyperlink" Target="https://pbs.twimg.com/media/DW6XB1ZXkAAl8vq.jpg" TargetMode="External"/><Relationship Id="rId1225" Type="http://schemas.openxmlformats.org/officeDocument/2006/relationships/hyperlink" Target="https://pbs.twimg.com/media/DW_Uiq6UQAE3PBt.jpg" TargetMode="External"/><Relationship Id="rId1226" Type="http://schemas.openxmlformats.org/officeDocument/2006/relationships/hyperlink" Target="https://pbs.twimg.com/media/DW_UI5NWsAA2ahd.jpg" TargetMode="External"/><Relationship Id="rId1227" Type="http://schemas.openxmlformats.org/officeDocument/2006/relationships/hyperlink" Target="https://pbs.twimg.com/media/DW_UI5NWsAA2ahd.jpg" TargetMode="External"/><Relationship Id="rId1228" Type="http://schemas.openxmlformats.org/officeDocument/2006/relationships/hyperlink" Target="https://pbs.twimg.com/media/DW_UI5NWsAA2ahd.jpg" TargetMode="External"/><Relationship Id="rId1229" Type="http://schemas.openxmlformats.org/officeDocument/2006/relationships/hyperlink" Target="https://pbs.twimg.com/media/DQYrchQUMAAHl3v.jpg" TargetMode="External"/><Relationship Id="rId4500" Type="http://schemas.openxmlformats.org/officeDocument/2006/relationships/hyperlink" Target="https://twitter.com/" TargetMode="External"/><Relationship Id="rId4501" Type="http://schemas.openxmlformats.org/officeDocument/2006/relationships/hyperlink" Target="https://twitter.com/" TargetMode="External"/><Relationship Id="rId4502" Type="http://schemas.openxmlformats.org/officeDocument/2006/relationships/hyperlink" Target="https://twitter.com/" TargetMode="External"/><Relationship Id="rId4503" Type="http://schemas.openxmlformats.org/officeDocument/2006/relationships/hyperlink" Target="https://twitter.com/" TargetMode="External"/><Relationship Id="rId4504" Type="http://schemas.openxmlformats.org/officeDocument/2006/relationships/hyperlink" Target="https://twitter.com/" TargetMode="External"/><Relationship Id="rId4505" Type="http://schemas.openxmlformats.org/officeDocument/2006/relationships/hyperlink" Target="https://twitter.com/" TargetMode="External"/><Relationship Id="rId4506" Type="http://schemas.openxmlformats.org/officeDocument/2006/relationships/hyperlink" Target="https://twitter.com/" TargetMode="External"/><Relationship Id="rId4507" Type="http://schemas.openxmlformats.org/officeDocument/2006/relationships/hyperlink" Target="https://twitter.com/" TargetMode="External"/><Relationship Id="rId4508" Type="http://schemas.openxmlformats.org/officeDocument/2006/relationships/hyperlink" Target="https://twitter.com/" TargetMode="External"/><Relationship Id="rId4509" Type="http://schemas.openxmlformats.org/officeDocument/2006/relationships/hyperlink" Target="https://twitter.com/" TargetMode="External"/><Relationship Id="rId3410" Type="http://schemas.openxmlformats.org/officeDocument/2006/relationships/hyperlink" Target="http://pbs.twimg.com/profile_images/896697733897003010/5W5f1O13_normal.jpg" TargetMode="External"/><Relationship Id="rId3411" Type="http://schemas.openxmlformats.org/officeDocument/2006/relationships/hyperlink" Target="http://pbs.twimg.com/profile_images/896697733897003010/5W5f1O13_normal.jpg" TargetMode="External"/><Relationship Id="rId3412" Type="http://schemas.openxmlformats.org/officeDocument/2006/relationships/hyperlink" Target="http://pbs.twimg.com/profile_images/896697733897003010/5W5f1O13_normal.jpg" TargetMode="External"/><Relationship Id="rId3413" Type="http://schemas.openxmlformats.org/officeDocument/2006/relationships/hyperlink" Target="http://pbs.twimg.com/profile_images/896697733897003010/5W5f1O13_normal.jpg" TargetMode="External"/><Relationship Id="rId3414" Type="http://schemas.openxmlformats.org/officeDocument/2006/relationships/hyperlink" Target="http://pbs.twimg.com/profile_images/954692201547694080/9wF2gUF6_normal.jpg" TargetMode="External"/><Relationship Id="rId3415" Type="http://schemas.openxmlformats.org/officeDocument/2006/relationships/hyperlink" Target="http://pbs.twimg.com/profile_images/948692988200288256/yfCsQ_4m_normal.jpg" TargetMode="External"/><Relationship Id="rId3416" Type="http://schemas.openxmlformats.org/officeDocument/2006/relationships/hyperlink" Target="http://pbs.twimg.com/profile_images/827648360832081920/Y4IxfUSc_normal.jpg" TargetMode="External"/><Relationship Id="rId3417" Type="http://schemas.openxmlformats.org/officeDocument/2006/relationships/hyperlink" Target="https://pbs.twimg.com/media/DWlP7coU8AAIP-K.jpg" TargetMode="External"/><Relationship Id="rId3418" Type="http://schemas.openxmlformats.org/officeDocument/2006/relationships/hyperlink" Target="http://pbs.twimg.com/profile_images/827648360832081920/Y4IxfUSc_normal.jpg" TargetMode="External"/><Relationship Id="rId3419" Type="http://schemas.openxmlformats.org/officeDocument/2006/relationships/hyperlink" Target="https://pbs.twimg.com/media/DWlP7coU8AAIP-K.jpg" TargetMode="External"/><Relationship Id="rId710" Type="http://schemas.openxmlformats.org/officeDocument/2006/relationships/hyperlink" Target="https://twitter.com/BelindaJones68/status/968056246992388096" TargetMode="External"/><Relationship Id="rId711" Type="http://schemas.openxmlformats.org/officeDocument/2006/relationships/hyperlink" Target="https://twitter.com/frankbullitt39/status/968069320063496193" TargetMode="External"/><Relationship Id="rId712" Type="http://schemas.openxmlformats.org/officeDocument/2006/relationships/hyperlink" Target="https://twitter.com/frankbullitt39/status/968069320063496193" TargetMode="External"/><Relationship Id="rId713" Type="http://schemas.openxmlformats.org/officeDocument/2006/relationships/hyperlink" Target="https://twitter.com/frankbullitt39/status/968069320063496193" TargetMode="External"/><Relationship Id="rId714" Type="http://schemas.openxmlformats.org/officeDocument/2006/relationships/hyperlink" Target="https://www.vanityfair.com/news/2018/02/monica-lewinsky-in-the-age-of-metoo" TargetMode="External"/><Relationship Id="rId715" Type="http://schemas.openxmlformats.org/officeDocument/2006/relationships/hyperlink" Target="https://www.vanityfair.com/news/2018/02/monica-lewinsky-in-the-age-of-metoo" TargetMode="External"/><Relationship Id="rId716" Type="http://schemas.openxmlformats.org/officeDocument/2006/relationships/hyperlink" Target="https://www.vanityfair.com/news/2018/02/monica-lewinsky-in-the-age-of-metoo" TargetMode="External"/><Relationship Id="rId717" Type="http://schemas.openxmlformats.org/officeDocument/2006/relationships/hyperlink" Target="https://www.vanityfair.com/news/2018/02/monica-lewinsky-in-the-age-of-metoo" TargetMode="External"/><Relationship Id="rId718" Type="http://schemas.openxmlformats.org/officeDocument/2006/relationships/hyperlink" Target="https://www.vanityfair.com/news/2018/02/monica-lewinsky-in-the-age-of-metoo" TargetMode="External"/><Relationship Id="rId719" Type="http://schemas.openxmlformats.org/officeDocument/2006/relationships/hyperlink" Target="https://www.vox.com/policy-and-politics/2018/2/26/17053126/monica-lewinsky-me-too-vanity-fair?utm_campaign=vox&amp;utm_content=entry&amp;utm_medium=social&amp;utm_source=twitter" TargetMode="External"/><Relationship Id="rId1960" Type="http://schemas.openxmlformats.org/officeDocument/2006/relationships/hyperlink" Target="http://pbs.twimg.com/profile_images/699229432377184257/fwg4KF2E_normal.jpg" TargetMode="External"/><Relationship Id="rId1961" Type="http://schemas.openxmlformats.org/officeDocument/2006/relationships/hyperlink" Target="http://pbs.twimg.com/profile_images/723174191340642304/KuCt8LND_normal.jpg" TargetMode="External"/><Relationship Id="rId1962" Type="http://schemas.openxmlformats.org/officeDocument/2006/relationships/hyperlink" Target="http://pbs.twimg.com/profile_images/701812252425322499/hmTCz_yg_normal.png" TargetMode="External"/><Relationship Id="rId1963" Type="http://schemas.openxmlformats.org/officeDocument/2006/relationships/hyperlink" Target="http://pbs.twimg.com/profile_images/927815904817303552/bzvOBvPT_normal.jpg" TargetMode="External"/><Relationship Id="rId1964" Type="http://schemas.openxmlformats.org/officeDocument/2006/relationships/hyperlink" Target="http://pbs.twimg.com/profile_images/1682176780/Q9aUk0gt_normal" TargetMode="External"/><Relationship Id="rId1965" Type="http://schemas.openxmlformats.org/officeDocument/2006/relationships/hyperlink" Target="http://pbs.twimg.com/profile_images/955091885751758853/h-oLggN0_normal.jpg" TargetMode="External"/><Relationship Id="rId1966" Type="http://schemas.openxmlformats.org/officeDocument/2006/relationships/hyperlink" Target="http://pbs.twimg.com/profile_images/833798399308730371/K2Eynjv8_normal.jpg" TargetMode="External"/><Relationship Id="rId1967" Type="http://schemas.openxmlformats.org/officeDocument/2006/relationships/hyperlink" Target="http://pbs.twimg.com/profile_images/833798399308730371/K2Eynjv8_normal.jpg" TargetMode="External"/><Relationship Id="rId1968" Type="http://schemas.openxmlformats.org/officeDocument/2006/relationships/hyperlink" Target="http://pbs.twimg.com/profile_images/833798399308730371/K2Eynjv8_normal.jpg" TargetMode="External"/><Relationship Id="rId1969" Type="http://schemas.openxmlformats.org/officeDocument/2006/relationships/hyperlink" Target="http://pbs.twimg.com/profile_images/645300392763387904/jj3-fUTB_normal.png" TargetMode="External"/><Relationship Id="rId2320" Type="http://schemas.openxmlformats.org/officeDocument/2006/relationships/hyperlink" Target="http://pbs.twimg.com/profile_images/939813467292184576/WkjhhMk3_normal.jpg" TargetMode="External"/><Relationship Id="rId2321" Type="http://schemas.openxmlformats.org/officeDocument/2006/relationships/hyperlink" Target="http://pbs.twimg.com/profile_images/956703837246689281/hoCY0hl-_normal.jpg" TargetMode="External"/><Relationship Id="rId2322" Type="http://schemas.openxmlformats.org/officeDocument/2006/relationships/hyperlink" Target="http://pbs.twimg.com/profile_images/787911870837559296/oKjWbyPM_normal.jpg" TargetMode="External"/><Relationship Id="rId2323" Type="http://schemas.openxmlformats.org/officeDocument/2006/relationships/hyperlink" Target="http://pbs.twimg.com/profile_images/787911870837559296/oKjWbyPM_normal.jpg" TargetMode="External"/><Relationship Id="rId2324" Type="http://schemas.openxmlformats.org/officeDocument/2006/relationships/hyperlink" Target="http://pbs.twimg.com/profile_images/787911870837559296/oKjWbyPM_normal.jpg" TargetMode="External"/><Relationship Id="rId2325" Type="http://schemas.openxmlformats.org/officeDocument/2006/relationships/hyperlink" Target="http://pbs.twimg.com/profile_images/949317223042166786/_n2LOcnE_normal.jpg" TargetMode="External"/><Relationship Id="rId2326" Type="http://schemas.openxmlformats.org/officeDocument/2006/relationships/hyperlink" Target="https://pbs.twimg.com/media/DWxS8afWkAAv7jo.jpg" TargetMode="External"/><Relationship Id="rId2327" Type="http://schemas.openxmlformats.org/officeDocument/2006/relationships/hyperlink" Target="http://pbs.twimg.com/profile_images/967923842336395265/acYIZVXN_normal.jpg" TargetMode="External"/><Relationship Id="rId2328" Type="http://schemas.openxmlformats.org/officeDocument/2006/relationships/hyperlink" Target="http://pbs.twimg.com/profile_images/937256377378136064/z2v0xE74_normal.jpg" TargetMode="External"/><Relationship Id="rId2329" Type="http://schemas.openxmlformats.org/officeDocument/2006/relationships/hyperlink" Target="http://pbs.twimg.com/profile_images/880181152379785217/0BIKgzdm_normal.jpg" TargetMode="External"/><Relationship Id="rId5600" Type="http://schemas.openxmlformats.org/officeDocument/2006/relationships/hyperlink" Target="https://twitter.com/" TargetMode="External"/><Relationship Id="rId5601" Type="http://schemas.openxmlformats.org/officeDocument/2006/relationships/hyperlink" Target="https://twitter.com/" TargetMode="External"/><Relationship Id="rId5602" Type="http://schemas.openxmlformats.org/officeDocument/2006/relationships/hyperlink" Target="https://twitter.com/" TargetMode="External"/><Relationship Id="rId5603" Type="http://schemas.openxmlformats.org/officeDocument/2006/relationships/hyperlink" Target="https://twitter.com/" TargetMode="External"/><Relationship Id="rId5604" Type="http://schemas.openxmlformats.org/officeDocument/2006/relationships/hyperlink" Target="https://twitter.com/" TargetMode="External"/><Relationship Id="rId5605" Type="http://schemas.openxmlformats.org/officeDocument/2006/relationships/hyperlink" Target="https://twitter.com/" TargetMode="External"/><Relationship Id="rId5606" Type="http://schemas.openxmlformats.org/officeDocument/2006/relationships/hyperlink" Target="https://twitter.com/" TargetMode="External"/><Relationship Id="rId5607" Type="http://schemas.openxmlformats.org/officeDocument/2006/relationships/hyperlink" Target="https://twitter.com/" TargetMode="External"/><Relationship Id="rId5608" Type="http://schemas.openxmlformats.org/officeDocument/2006/relationships/hyperlink" Target="https://twitter.com/" TargetMode="External"/><Relationship Id="rId5609" Type="http://schemas.openxmlformats.org/officeDocument/2006/relationships/hyperlink" Target="https://twitter.com/" TargetMode="External"/><Relationship Id="rId1230" Type="http://schemas.openxmlformats.org/officeDocument/2006/relationships/hyperlink" Target="https://pbs.twimg.com/media/DQYrchQUMAAHl3v.jpg" TargetMode="External"/><Relationship Id="rId1231" Type="http://schemas.openxmlformats.org/officeDocument/2006/relationships/hyperlink" Target="https://pbs.twimg.com/media/DW_Uz6fVwAAXt3o.jpg" TargetMode="External"/><Relationship Id="rId1232" Type="http://schemas.openxmlformats.org/officeDocument/2006/relationships/hyperlink" Target="https://pbs.twimg.com/tweet_video_thumb/DW_Ux0fUQAAA-l2.jpg" TargetMode="External"/><Relationship Id="rId1233" Type="http://schemas.openxmlformats.org/officeDocument/2006/relationships/hyperlink" Target="https://pbs.twimg.com/media/DWvGC2pVwAEq8tE.jpg" TargetMode="External"/><Relationship Id="rId1234" Type="http://schemas.openxmlformats.org/officeDocument/2006/relationships/hyperlink" Target="https://pbs.twimg.com/media/DW_VAPkW4AAbq3v.jpg" TargetMode="External"/><Relationship Id="rId1235" Type="http://schemas.openxmlformats.org/officeDocument/2006/relationships/hyperlink" Target="https://pbs.twimg.com/media/DW_VAPkW4AAbq3v.jpg" TargetMode="External"/><Relationship Id="rId1236" Type="http://schemas.openxmlformats.org/officeDocument/2006/relationships/hyperlink" Target="https://pbs.twimg.com/media/DW-PizJXcAAhkbe.jpg" TargetMode="External"/><Relationship Id="rId1237" Type="http://schemas.openxmlformats.org/officeDocument/2006/relationships/hyperlink" Target="https://pbs.twimg.com/media/DW_VC7ZU8AEeO9W.jpg" TargetMode="External"/><Relationship Id="rId1238" Type="http://schemas.openxmlformats.org/officeDocument/2006/relationships/hyperlink" Target="https://pbs.twimg.com/media/DW_Ab57WkAUn8Wp.jpg" TargetMode="External"/><Relationship Id="rId1239" Type="http://schemas.openxmlformats.org/officeDocument/2006/relationships/hyperlink" Target="https://pbs.twimg.com/media/DW_Ab57WkAUn8Wp.jpg" TargetMode="External"/><Relationship Id="rId4510" Type="http://schemas.openxmlformats.org/officeDocument/2006/relationships/hyperlink" Target="https://twitter.com/" TargetMode="External"/><Relationship Id="rId4511" Type="http://schemas.openxmlformats.org/officeDocument/2006/relationships/hyperlink" Target="https://twitter.com/" TargetMode="External"/><Relationship Id="rId4512" Type="http://schemas.openxmlformats.org/officeDocument/2006/relationships/hyperlink" Target="https://twitter.com/" TargetMode="External"/><Relationship Id="rId4513" Type="http://schemas.openxmlformats.org/officeDocument/2006/relationships/hyperlink" Target="https://twitter.com/" TargetMode="External"/><Relationship Id="rId4514" Type="http://schemas.openxmlformats.org/officeDocument/2006/relationships/hyperlink" Target="https://twitter.com/" TargetMode="External"/><Relationship Id="rId4515" Type="http://schemas.openxmlformats.org/officeDocument/2006/relationships/hyperlink" Target="https://twitter.com/" TargetMode="External"/><Relationship Id="rId4516" Type="http://schemas.openxmlformats.org/officeDocument/2006/relationships/hyperlink" Target="https://twitter.com/" TargetMode="External"/><Relationship Id="rId4517" Type="http://schemas.openxmlformats.org/officeDocument/2006/relationships/hyperlink" Target="https://twitter.com/" TargetMode="External"/><Relationship Id="rId4518" Type="http://schemas.openxmlformats.org/officeDocument/2006/relationships/hyperlink" Target="https://twitter.com/" TargetMode="External"/><Relationship Id="rId4519" Type="http://schemas.openxmlformats.org/officeDocument/2006/relationships/hyperlink" Target="https://twitter.com/" TargetMode="External"/><Relationship Id="rId3420" Type="http://schemas.openxmlformats.org/officeDocument/2006/relationships/hyperlink" Target="http://pbs.twimg.com/profile_images/827648360832081920/Y4IxfUSc_normal.jpg" TargetMode="External"/><Relationship Id="rId3421" Type="http://schemas.openxmlformats.org/officeDocument/2006/relationships/hyperlink" Target="https://pbs.twimg.com/media/DWlP7coU8AAIP-K.jpg" TargetMode="External"/><Relationship Id="rId3422" Type="http://schemas.openxmlformats.org/officeDocument/2006/relationships/hyperlink" Target="https://pbs.twimg.com/media/DWlP7coU8AAIP-K.jpg" TargetMode="External"/><Relationship Id="rId3423" Type="http://schemas.openxmlformats.org/officeDocument/2006/relationships/hyperlink" Target="https://pbs.twimg.com/media/DWlP7coU8AAIP-K.jpg" TargetMode="External"/><Relationship Id="rId3424" Type="http://schemas.openxmlformats.org/officeDocument/2006/relationships/hyperlink" Target="http://pbs.twimg.com/profile_images/827648360832081920/Y4IxfUSc_normal.jpg" TargetMode="External"/><Relationship Id="rId3425" Type="http://schemas.openxmlformats.org/officeDocument/2006/relationships/hyperlink" Target="http://pbs.twimg.com/profile_images/827648360832081920/Y4IxfUSc_normal.jpg" TargetMode="External"/><Relationship Id="rId3426" Type="http://schemas.openxmlformats.org/officeDocument/2006/relationships/hyperlink" Target="http://pbs.twimg.com/profile_images/827648360832081920/Y4IxfUSc_normal.jpg" TargetMode="External"/><Relationship Id="rId3427" Type="http://schemas.openxmlformats.org/officeDocument/2006/relationships/hyperlink" Target="http://pbs.twimg.com/profile_images/827648360832081920/Y4IxfUSc_normal.jpg" TargetMode="External"/><Relationship Id="rId3428" Type="http://schemas.openxmlformats.org/officeDocument/2006/relationships/hyperlink" Target="http://pbs.twimg.com/profile_images/890558369576009729/8v6Z42SP_normal.jpg" TargetMode="External"/><Relationship Id="rId3429" Type="http://schemas.openxmlformats.org/officeDocument/2006/relationships/hyperlink" Target="https://pbs.twimg.com/media/DW_blGSX4AEbMnf.jpg" TargetMode="External"/><Relationship Id="rId720" Type="http://schemas.openxmlformats.org/officeDocument/2006/relationships/hyperlink" Target="https://themillions.com/2018/02/are-feminist-dystopias-the-metoo-movement-of-literature.html" TargetMode="External"/><Relationship Id="rId721" Type="http://schemas.openxmlformats.org/officeDocument/2006/relationships/hyperlink" Target="http://w.bos.gl/kVozsQx" TargetMode="External"/><Relationship Id="rId722" Type="http://schemas.openxmlformats.org/officeDocument/2006/relationships/hyperlink" Target="https://twitter.com/todayshow/status/968103581944606720" TargetMode="External"/><Relationship Id="rId723" Type="http://schemas.openxmlformats.org/officeDocument/2006/relationships/hyperlink" Target="https://www.dailywire.com/news/27566/light-gay-prostitution-another-metoo-themed-tape-james-barrett" TargetMode="External"/><Relationship Id="rId724" Type="http://schemas.openxmlformats.org/officeDocument/2006/relationships/hyperlink" Target="https://twitter.com/ultraphagg/status/965986388481986560" TargetMode="External"/><Relationship Id="rId725" Type="http://schemas.openxmlformats.org/officeDocument/2006/relationships/hyperlink" Target="https://twitter.com/ultraphagg/status/965986388481986560" TargetMode="External"/><Relationship Id="rId726" Type="http://schemas.openxmlformats.org/officeDocument/2006/relationships/hyperlink" Target="https://twitter.com/ultraphagg/status/965986388481986560" TargetMode="External"/><Relationship Id="rId727" Type="http://schemas.openxmlformats.org/officeDocument/2006/relationships/hyperlink" Target="https://twitter.com/MarshallProj/status/968221141193187329" TargetMode="External"/><Relationship Id="rId728" Type="http://schemas.openxmlformats.org/officeDocument/2006/relationships/hyperlink" Target="https://twitter.com/MarshallProj/status/968221141193187329" TargetMode="External"/><Relationship Id="rId729" Type="http://schemas.openxmlformats.org/officeDocument/2006/relationships/hyperlink" Target="https://twitter.com/usatoday/status/968190811853742081" TargetMode="External"/><Relationship Id="rId1970" Type="http://schemas.openxmlformats.org/officeDocument/2006/relationships/hyperlink" Target="http://pbs.twimg.com/profile_images/939942165265944576/s3KXvm3D_normal.jpg" TargetMode="External"/><Relationship Id="rId1971" Type="http://schemas.openxmlformats.org/officeDocument/2006/relationships/hyperlink" Target="https://pbs.twimg.com/media/DW_QhgrW4AAGDyp.jpg" TargetMode="External"/><Relationship Id="rId1972" Type="http://schemas.openxmlformats.org/officeDocument/2006/relationships/hyperlink" Target="http://pbs.twimg.com/profile_images/680818411576803328/etgAoP0G_normal.jpg" TargetMode="External"/><Relationship Id="rId1973" Type="http://schemas.openxmlformats.org/officeDocument/2006/relationships/hyperlink" Target="http://pbs.twimg.com/profile_images/891359071298768896/Fnn98ti7_normal.jpg" TargetMode="External"/><Relationship Id="rId1974" Type="http://schemas.openxmlformats.org/officeDocument/2006/relationships/hyperlink" Target="https://pbs.twimg.com/media/DW_QijhXkAAcCrL.jpg" TargetMode="External"/><Relationship Id="rId1975" Type="http://schemas.openxmlformats.org/officeDocument/2006/relationships/hyperlink" Target="http://pbs.twimg.com/profile_images/907403432721448960/787qODPT_normal.jpg" TargetMode="External"/><Relationship Id="rId1976" Type="http://schemas.openxmlformats.org/officeDocument/2006/relationships/hyperlink" Target="http://pbs.twimg.com/profile_images/956145745421316096/62U5jHl1_normal.jpg" TargetMode="External"/><Relationship Id="rId1977" Type="http://schemas.openxmlformats.org/officeDocument/2006/relationships/hyperlink" Target="https://pbs.twimg.com/media/DW-1FvxU8AA7NMP.jpg" TargetMode="External"/><Relationship Id="rId1978" Type="http://schemas.openxmlformats.org/officeDocument/2006/relationships/hyperlink" Target="http://pbs.twimg.com/profile_images/958783060207583232/R3kMPsuv_normal.jpg" TargetMode="External"/><Relationship Id="rId1979" Type="http://schemas.openxmlformats.org/officeDocument/2006/relationships/hyperlink" Target="http://pbs.twimg.com/profile_images/958783060207583232/R3kMPsuv_normal.jpg" TargetMode="External"/><Relationship Id="rId2330" Type="http://schemas.openxmlformats.org/officeDocument/2006/relationships/hyperlink" Target="http://pbs.twimg.com/profile_images/880181152379785217/0BIKgzdm_normal.jpg" TargetMode="External"/><Relationship Id="rId2331" Type="http://schemas.openxmlformats.org/officeDocument/2006/relationships/hyperlink" Target="http://pbs.twimg.com/profile_images/880181152379785217/0BIKgzdm_normal.jpg" TargetMode="External"/><Relationship Id="rId2332" Type="http://schemas.openxmlformats.org/officeDocument/2006/relationships/hyperlink" Target="https://pbs.twimg.com/media/DW-4l94VAAA8Pmd.jpg" TargetMode="External"/><Relationship Id="rId2333" Type="http://schemas.openxmlformats.org/officeDocument/2006/relationships/hyperlink" Target="http://pbs.twimg.com/profile_images/3348521874/bc41c18ca727ff39e1195c50d98d7d6f_normal.jpeg" TargetMode="External"/><Relationship Id="rId2334" Type="http://schemas.openxmlformats.org/officeDocument/2006/relationships/hyperlink" Target="https://pbs.twimg.com/ext_tw_video_thumb/968224020347916297/pu/img/V2D67zQnT9voDPzS.jpg" TargetMode="External"/><Relationship Id="rId2335" Type="http://schemas.openxmlformats.org/officeDocument/2006/relationships/hyperlink" Target="https://pbs.twimg.com/ext_tw_video_thumb/968224020347916297/pu/img/V2D67zQnT9voDPzS.jpg" TargetMode="External"/><Relationship Id="rId2336" Type="http://schemas.openxmlformats.org/officeDocument/2006/relationships/hyperlink" Target="http://pbs.twimg.com/profile_images/832174419548176386/EmwiUIkQ_normal.jpg" TargetMode="External"/><Relationship Id="rId2337" Type="http://schemas.openxmlformats.org/officeDocument/2006/relationships/hyperlink" Target="http://pbs.twimg.com/profile_images/832174419548176386/EmwiUIkQ_normal.jpg" TargetMode="External"/><Relationship Id="rId2338" Type="http://schemas.openxmlformats.org/officeDocument/2006/relationships/hyperlink" Target="http://pbs.twimg.com/profile_images/832174419548176386/EmwiUIkQ_normal.jpg" TargetMode="External"/><Relationship Id="rId2339" Type="http://schemas.openxmlformats.org/officeDocument/2006/relationships/hyperlink" Target="http://pbs.twimg.com/profile_images/832228900059103233/v9B54ALc_normal.jpg" TargetMode="External"/><Relationship Id="rId5610" Type="http://schemas.openxmlformats.org/officeDocument/2006/relationships/hyperlink" Target="https://twitter.com/" TargetMode="External"/><Relationship Id="rId5611" Type="http://schemas.openxmlformats.org/officeDocument/2006/relationships/hyperlink" Target="https://twitter.com/" TargetMode="External"/><Relationship Id="rId5612" Type="http://schemas.openxmlformats.org/officeDocument/2006/relationships/hyperlink" Target="https://twitter.com/" TargetMode="External"/><Relationship Id="rId5613" Type="http://schemas.openxmlformats.org/officeDocument/2006/relationships/hyperlink" Target="https://twitter.com/" TargetMode="External"/><Relationship Id="rId5614" Type="http://schemas.openxmlformats.org/officeDocument/2006/relationships/hyperlink" Target="https://twitter.com/" TargetMode="External"/><Relationship Id="rId5615" Type="http://schemas.openxmlformats.org/officeDocument/2006/relationships/hyperlink" Target="https://twitter.com/" TargetMode="External"/><Relationship Id="rId5616" Type="http://schemas.openxmlformats.org/officeDocument/2006/relationships/hyperlink" Target="https://twitter.com/" TargetMode="External"/><Relationship Id="rId5617" Type="http://schemas.openxmlformats.org/officeDocument/2006/relationships/hyperlink" Target="https://twitter.com/" TargetMode="External"/><Relationship Id="rId5618" Type="http://schemas.openxmlformats.org/officeDocument/2006/relationships/hyperlink" Target="https://twitter.com/" TargetMode="External"/><Relationship Id="rId5619" Type="http://schemas.openxmlformats.org/officeDocument/2006/relationships/hyperlink" Target="https://twitter.com/" TargetMode="External"/><Relationship Id="rId1240" Type="http://schemas.openxmlformats.org/officeDocument/2006/relationships/hyperlink" Target="https://pbs.twimg.com/media/DW9nrDuX0AAfU9c.jpg" TargetMode="External"/><Relationship Id="rId1241" Type="http://schemas.openxmlformats.org/officeDocument/2006/relationships/hyperlink" Target="https://pbs.twimg.com/media/DW9nrDuX0AAfU9c.jpg" TargetMode="External"/><Relationship Id="rId1242" Type="http://schemas.openxmlformats.org/officeDocument/2006/relationships/hyperlink" Target="https://pbs.twimg.com/media/DW9nrDuX0AAfU9c.jpg" TargetMode="External"/><Relationship Id="rId1243" Type="http://schemas.openxmlformats.org/officeDocument/2006/relationships/hyperlink" Target="https://pbs.twimg.com/amplify_video_thumb/920666506056396801/img/OTiQqllNl6XeAlcg.jpg" TargetMode="External"/><Relationship Id="rId1244" Type="http://schemas.openxmlformats.org/officeDocument/2006/relationships/hyperlink" Target="https://pbs.twimg.com/amplify_video_thumb/920666506056396801/img/OTiQqllNl6XeAlcg.jpg" TargetMode="External"/><Relationship Id="rId1245" Type="http://schemas.openxmlformats.org/officeDocument/2006/relationships/hyperlink" Target="https://pbs.twimg.com/amplify_video_thumb/920666506056396801/img/OTiQqllNl6XeAlcg.jpg" TargetMode="External"/><Relationship Id="rId1246" Type="http://schemas.openxmlformats.org/officeDocument/2006/relationships/hyperlink" Target="https://pbs.twimg.com/media/DW_VYywW0AE0f4f.jpg" TargetMode="External"/><Relationship Id="rId1247" Type="http://schemas.openxmlformats.org/officeDocument/2006/relationships/hyperlink" Target="https://pbs.twimg.com/media/DW9-2qVUQAArs-L.jpg" TargetMode="External"/><Relationship Id="rId1248" Type="http://schemas.openxmlformats.org/officeDocument/2006/relationships/hyperlink" Target="https://pbs.twimg.com/media/DW_Vr5-XUAIRv2V.jpg" TargetMode="External"/><Relationship Id="rId1249" Type="http://schemas.openxmlformats.org/officeDocument/2006/relationships/hyperlink" Target="https://pbs.twimg.com/media/DW_VC7ZU8AEeO9W.jpg" TargetMode="External"/><Relationship Id="rId4520" Type="http://schemas.openxmlformats.org/officeDocument/2006/relationships/hyperlink" Target="https://twitter.com/" TargetMode="External"/><Relationship Id="rId4521" Type="http://schemas.openxmlformats.org/officeDocument/2006/relationships/hyperlink" Target="https://twitter.com/" TargetMode="External"/><Relationship Id="rId4522" Type="http://schemas.openxmlformats.org/officeDocument/2006/relationships/hyperlink" Target="https://twitter.com/" TargetMode="External"/><Relationship Id="rId4523" Type="http://schemas.openxmlformats.org/officeDocument/2006/relationships/hyperlink" Target="https://twitter.com/" TargetMode="External"/><Relationship Id="rId4524" Type="http://schemas.openxmlformats.org/officeDocument/2006/relationships/hyperlink" Target="https://twitter.com/" TargetMode="External"/><Relationship Id="rId4525" Type="http://schemas.openxmlformats.org/officeDocument/2006/relationships/hyperlink" Target="https://twitter.com/" TargetMode="External"/><Relationship Id="rId4526" Type="http://schemas.openxmlformats.org/officeDocument/2006/relationships/hyperlink" Target="https://twitter.com/" TargetMode="External"/><Relationship Id="rId4527" Type="http://schemas.openxmlformats.org/officeDocument/2006/relationships/hyperlink" Target="https://twitter.com/" TargetMode="External"/><Relationship Id="rId4528" Type="http://schemas.openxmlformats.org/officeDocument/2006/relationships/hyperlink" Target="https://twitter.com/" TargetMode="External"/><Relationship Id="rId4529" Type="http://schemas.openxmlformats.org/officeDocument/2006/relationships/hyperlink" Target="https://twitter.com/" TargetMode="External"/><Relationship Id="rId3430" Type="http://schemas.openxmlformats.org/officeDocument/2006/relationships/hyperlink" Target="https://pbs.twimg.com/media/DW_blGSX4AEbMnf.jpg" TargetMode="External"/><Relationship Id="rId3431" Type="http://schemas.openxmlformats.org/officeDocument/2006/relationships/hyperlink" Target="http://pbs.twimg.com/profile_images/951420980500480000/wgf2le-0_normal.jpg" TargetMode="External"/><Relationship Id="rId3432" Type="http://schemas.openxmlformats.org/officeDocument/2006/relationships/hyperlink" Target="http://pbs.twimg.com/profile_images/831539722895896577/urrk956d_normal.jpg" TargetMode="External"/><Relationship Id="rId3433" Type="http://schemas.openxmlformats.org/officeDocument/2006/relationships/hyperlink" Target="http://pbs.twimg.com/profile_images/954098055296385024/b6h_H7sP_normal.jpg" TargetMode="External"/><Relationship Id="rId3434" Type="http://schemas.openxmlformats.org/officeDocument/2006/relationships/hyperlink" Target="http://pbs.twimg.com/profile_images/882781621560201218/Gg7usbMF_normal.jpg" TargetMode="External"/><Relationship Id="rId3435" Type="http://schemas.openxmlformats.org/officeDocument/2006/relationships/hyperlink" Target="http://pbs.twimg.com/profile_images/822519879584673792/2t_bYKdD_normal.jpg" TargetMode="External"/><Relationship Id="rId3436" Type="http://schemas.openxmlformats.org/officeDocument/2006/relationships/hyperlink" Target="http://pbs.twimg.com/profile_images/882781621560201218/Gg7usbMF_normal.jpg" TargetMode="External"/><Relationship Id="rId3437" Type="http://schemas.openxmlformats.org/officeDocument/2006/relationships/hyperlink" Target="http://pbs.twimg.com/profile_images/822519879584673792/2t_bYKdD_normal.jpg" TargetMode="External"/><Relationship Id="rId3438" Type="http://schemas.openxmlformats.org/officeDocument/2006/relationships/hyperlink" Target="http://pbs.twimg.com/profile_images/882781621560201218/Gg7usbMF_normal.jpg" TargetMode="External"/><Relationship Id="rId3439" Type="http://schemas.openxmlformats.org/officeDocument/2006/relationships/hyperlink" Target="http://pbs.twimg.com/profile_images/822519879584673792/2t_bYKdD_normal.jpg" TargetMode="External"/><Relationship Id="rId730" Type="http://schemas.openxmlformats.org/officeDocument/2006/relationships/hyperlink" Target="https://twitter.com/moonlover333/status/967989521877880832" TargetMode="External"/><Relationship Id="rId731" Type="http://schemas.openxmlformats.org/officeDocument/2006/relationships/hyperlink" Target="https://twitter.com/nacd/status/968221738709504000" TargetMode="External"/><Relationship Id="rId732" Type="http://schemas.openxmlformats.org/officeDocument/2006/relationships/hyperlink" Target="https://www.vanityfair.com/news/2018/02/monica-lewinsky-in-the-age-of-metoo" TargetMode="External"/><Relationship Id="rId733" Type="http://schemas.openxmlformats.org/officeDocument/2006/relationships/hyperlink" Target="http://w.bos.gl/pb5hCEo" TargetMode="External"/><Relationship Id="rId734" Type="http://schemas.openxmlformats.org/officeDocument/2006/relationships/hyperlink" Target="http://w.bos.gl/kVozsQx" TargetMode="External"/><Relationship Id="rId735" Type="http://schemas.openxmlformats.org/officeDocument/2006/relationships/hyperlink" Target="http://w.bos.gl/kVozsQx" TargetMode="External"/><Relationship Id="rId736" Type="http://schemas.openxmlformats.org/officeDocument/2006/relationships/hyperlink" Target="https://twitter.com/moonlover333/status/967989521877880832" TargetMode="External"/><Relationship Id="rId737" Type="http://schemas.openxmlformats.org/officeDocument/2006/relationships/hyperlink" Target="http://www.zeit.de/2018/09/metoo-bewegung-arbeitsmarkt-klassenkampf-times-up" TargetMode="External"/><Relationship Id="rId738" Type="http://schemas.openxmlformats.org/officeDocument/2006/relationships/hyperlink" Target="https://www.vanityfair.com/news/2018/02/monica-lewinsky-in-the-age-of-metoo" TargetMode="External"/><Relationship Id="rId739" Type="http://schemas.openxmlformats.org/officeDocument/2006/relationships/hyperlink" Target="http://dailycaller.com/2018/02/25/fbi-sexual-misconduct-comey/" TargetMode="External"/><Relationship Id="rId1980" Type="http://schemas.openxmlformats.org/officeDocument/2006/relationships/hyperlink" Target="http://pbs.twimg.com/profile_images/893114495056322560/lyIRFGG3_normal.jpg" TargetMode="External"/><Relationship Id="rId1981" Type="http://schemas.openxmlformats.org/officeDocument/2006/relationships/hyperlink" Target="http://pbs.twimg.com/profile_images/893114495056322560/lyIRFGG3_normal.jpg" TargetMode="External"/><Relationship Id="rId1982" Type="http://schemas.openxmlformats.org/officeDocument/2006/relationships/hyperlink" Target="http://pbs.twimg.com/profile_images/964468741277798400/hp0erl5a_normal.jpg" TargetMode="External"/><Relationship Id="rId1983" Type="http://schemas.openxmlformats.org/officeDocument/2006/relationships/hyperlink" Target="http://pbs.twimg.com/profile_images/966880407504367617/NTlxVAZW_normal.jpg" TargetMode="External"/><Relationship Id="rId1984" Type="http://schemas.openxmlformats.org/officeDocument/2006/relationships/hyperlink" Target="https://pbs.twimg.com/media/DW9G0_XVwAAEo06.jpg" TargetMode="External"/><Relationship Id="rId1985" Type="http://schemas.openxmlformats.org/officeDocument/2006/relationships/hyperlink" Target="http://pbs.twimg.com/profile_images/965283073964228608/OnxnygzN_normal.png" TargetMode="External"/><Relationship Id="rId1986" Type="http://schemas.openxmlformats.org/officeDocument/2006/relationships/hyperlink" Target="http://pbs.twimg.com/profile_images/965283073964228608/OnxnygzN_normal.png" TargetMode="External"/><Relationship Id="rId1987" Type="http://schemas.openxmlformats.org/officeDocument/2006/relationships/hyperlink" Target="http://pbs.twimg.com/profile_images/936160177480282112/Y_LVP42J_normal.jpg" TargetMode="External"/><Relationship Id="rId1988" Type="http://schemas.openxmlformats.org/officeDocument/2006/relationships/hyperlink" Target="http://pbs.twimg.com/profile_images/965283073964228608/OnxnygzN_normal.png" TargetMode="External"/><Relationship Id="rId1989" Type="http://schemas.openxmlformats.org/officeDocument/2006/relationships/hyperlink" Target="http://pbs.twimg.com/profile_images/965283073964228608/OnxnygzN_normal.png" TargetMode="External"/><Relationship Id="rId2340" Type="http://schemas.openxmlformats.org/officeDocument/2006/relationships/hyperlink" Target="http://pbs.twimg.com/profile_images/624180034274766848/mj64ZSMo_normal.jpg" TargetMode="External"/><Relationship Id="rId2341" Type="http://schemas.openxmlformats.org/officeDocument/2006/relationships/hyperlink" Target="http://pbs.twimg.com/profile_images/624180034274766848/mj64ZSMo_normal.jpg" TargetMode="External"/><Relationship Id="rId2342" Type="http://schemas.openxmlformats.org/officeDocument/2006/relationships/hyperlink" Target="http://pbs.twimg.com/profile_images/624180034274766848/mj64ZSMo_normal.jpg" TargetMode="External"/><Relationship Id="rId2343" Type="http://schemas.openxmlformats.org/officeDocument/2006/relationships/hyperlink" Target="http://pbs.twimg.com/profile_images/624180034274766848/mj64ZSMo_normal.jpg" TargetMode="External"/><Relationship Id="rId2344" Type="http://schemas.openxmlformats.org/officeDocument/2006/relationships/hyperlink" Target="http://pbs.twimg.com/profile_images/624180034274766848/mj64ZSMo_normal.jpg" TargetMode="External"/><Relationship Id="rId2345" Type="http://schemas.openxmlformats.org/officeDocument/2006/relationships/hyperlink" Target="http://pbs.twimg.com/profile_images/3103955343/413a881a6c63e36b3c8b222057e39806_normal.jpeg" TargetMode="External"/><Relationship Id="rId2346" Type="http://schemas.openxmlformats.org/officeDocument/2006/relationships/hyperlink" Target="http://pbs.twimg.com/profile_images/911230586391453696/oWUyiwhS_normal.jpg" TargetMode="External"/><Relationship Id="rId2347" Type="http://schemas.openxmlformats.org/officeDocument/2006/relationships/hyperlink" Target="http://pbs.twimg.com/profile_images/911230586391453696/oWUyiwhS_normal.jpg" TargetMode="External"/><Relationship Id="rId2348" Type="http://schemas.openxmlformats.org/officeDocument/2006/relationships/hyperlink" Target="http://pbs.twimg.com/profile_images/85247873/Lulu_drawing_normal.jpg" TargetMode="External"/><Relationship Id="rId2349" Type="http://schemas.openxmlformats.org/officeDocument/2006/relationships/hyperlink" Target="http://pbs.twimg.com/profile_images/85247873/Lulu_drawing_normal.jpg" TargetMode="External"/><Relationship Id="rId5620" Type="http://schemas.openxmlformats.org/officeDocument/2006/relationships/hyperlink" Target="https://twitter.com/" TargetMode="External"/><Relationship Id="rId5621" Type="http://schemas.openxmlformats.org/officeDocument/2006/relationships/hyperlink" Target="https://twitter.com/" TargetMode="External"/><Relationship Id="rId5622" Type="http://schemas.openxmlformats.org/officeDocument/2006/relationships/hyperlink" Target="https://twitter.com/" TargetMode="External"/><Relationship Id="rId5623" Type="http://schemas.openxmlformats.org/officeDocument/2006/relationships/hyperlink" Target="https://twitter.com/" TargetMode="External"/><Relationship Id="rId5624" Type="http://schemas.openxmlformats.org/officeDocument/2006/relationships/hyperlink" Target="https://twitter.com/" TargetMode="External"/><Relationship Id="rId5625" Type="http://schemas.openxmlformats.org/officeDocument/2006/relationships/hyperlink" Target="https://twitter.com/" TargetMode="External"/><Relationship Id="rId5626" Type="http://schemas.openxmlformats.org/officeDocument/2006/relationships/hyperlink" Target="https://twitter.com/" TargetMode="External"/><Relationship Id="rId5627" Type="http://schemas.openxmlformats.org/officeDocument/2006/relationships/hyperlink" Target="https://twitter.com/" TargetMode="External"/><Relationship Id="rId5628" Type="http://schemas.openxmlformats.org/officeDocument/2006/relationships/hyperlink" Target="https://twitter.com/" TargetMode="External"/><Relationship Id="rId5629" Type="http://schemas.openxmlformats.org/officeDocument/2006/relationships/hyperlink" Target="https://twitter.com/" TargetMode="External"/><Relationship Id="rId1250" Type="http://schemas.openxmlformats.org/officeDocument/2006/relationships/hyperlink" Target="https://pbs.twimg.com/media/DW-UcifX0AATcPl.jpg" TargetMode="External"/><Relationship Id="rId1251" Type="http://schemas.openxmlformats.org/officeDocument/2006/relationships/hyperlink" Target="https://pbs.twimg.com/media/DW-1FvxU8AA7NMP.jpg" TargetMode="External"/><Relationship Id="rId1252" Type="http://schemas.openxmlformats.org/officeDocument/2006/relationships/hyperlink" Target="https://pbs.twimg.com/media/DWmMrRDVQAA0zYU.png" TargetMode="External"/><Relationship Id="rId1253" Type="http://schemas.openxmlformats.org/officeDocument/2006/relationships/hyperlink" Target="https://pbs.twimg.com/media/DW_WCGIWkAArOrg.jpg" TargetMode="External"/><Relationship Id="rId1254" Type="http://schemas.openxmlformats.org/officeDocument/2006/relationships/hyperlink" Target="https://pbs.twimg.com/media/DW-4l94VAAA8Pmd.jpg" TargetMode="External"/><Relationship Id="rId1255" Type="http://schemas.openxmlformats.org/officeDocument/2006/relationships/hyperlink" Target="https://pbs.twimg.com/media/DW-4l94VAAA8Pmd.jpg" TargetMode="External"/><Relationship Id="rId1256" Type="http://schemas.openxmlformats.org/officeDocument/2006/relationships/hyperlink" Target="https://pbs.twimg.com/ext_tw_video_thumb/968227567034449920/pu/img/YQWrj30T9OwWGm3-.jpg" TargetMode="External"/><Relationship Id="rId1257" Type="http://schemas.openxmlformats.org/officeDocument/2006/relationships/hyperlink" Target="https://pbs.twimg.com/media/DW_WH_FVAAEF-gv.jpg" TargetMode="External"/><Relationship Id="rId1258" Type="http://schemas.openxmlformats.org/officeDocument/2006/relationships/hyperlink" Target="https://pbs.twimg.com/media/DW_WH_FVAAEF-gv.jpg" TargetMode="External"/><Relationship Id="rId1259" Type="http://schemas.openxmlformats.org/officeDocument/2006/relationships/hyperlink" Target="https://pbs.twimg.com/ext_tw_video_thumb/968111706181222400/pu/img/_haRWIWrgzn_1TPN.jpg" TargetMode="External"/><Relationship Id="rId4530" Type="http://schemas.openxmlformats.org/officeDocument/2006/relationships/hyperlink" Target="https://twitter.com/" TargetMode="External"/><Relationship Id="rId4531" Type="http://schemas.openxmlformats.org/officeDocument/2006/relationships/hyperlink" Target="https://twitter.com/" TargetMode="External"/><Relationship Id="rId4532" Type="http://schemas.openxmlformats.org/officeDocument/2006/relationships/hyperlink" Target="https://twitter.com/" TargetMode="External"/><Relationship Id="rId4533" Type="http://schemas.openxmlformats.org/officeDocument/2006/relationships/hyperlink" Target="https://twitter.com/" TargetMode="External"/><Relationship Id="rId4534" Type="http://schemas.openxmlformats.org/officeDocument/2006/relationships/hyperlink" Target="https://twitter.com/" TargetMode="External"/><Relationship Id="rId4535" Type="http://schemas.openxmlformats.org/officeDocument/2006/relationships/hyperlink" Target="https://twitter.com/" TargetMode="External"/><Relationship Id="rId4536" Type="http://schemas.openxmlformats.org/officeDocument/2006/relationships/hyperlink" Target="https://twitter.com/" TargetMode="External"/><Relationship Id="rId4537" Type="http://schemas.openxmlformats.org/officeDocument/2006/relationships/hyperlink" Target="https://twitter.com/" TargetMode="External"/><Relationship Id="rId4538" Type="http://schemas.openxmlformats.org/officeDocument/2006/relationships/hyperlink" Target="https://twitter.com/" TargetMode="External"/><Relationship Id="rId4539" Type="http://schemas.openxmlformats.org/officeDocument/2006/relationships/hyperlink" Target="https://twitter.com/" TargetMode="External"/><Relationship Id="rId3440" Type="http://schemas.openxmlformats.org/officeDocument/2006/relationships/hyperlink" Target="http://pbs.twimg.com/profile_images/822519879584673792/2t_bYKdD_normal.jpg" TargetMode="External"/><Relationship Id="rId3441" Type="http://schemas.openxmlformats.org/officeDocument/2006/relationships/hyperlink" Target="http://pbs.twimg.com/profile_images/438398692442112000/BRiwoYS8_normal.jpeg" TargetMode="External"/><Relationship Id="rId3442" Type="http://schemas.openxmlformats.org/officeDocument/2006/relationships/hyperlink" Target="http://pbs.twimg.com/profile_images/962757305484890112/oSYapGG9_normal.jpg" TargetMode="External"/><Relationship Id="rId3443" Type="http://schemas.openxmlformats.org/officeDocument/2006/relationships/hyperlink" Target="http://pbs.twimg.com/profile_images/950243010335465472/haf0bb83_normal.jpg" TargetMode="External"/><Relationship Id="rId3444" Type="http://schemas.openxmlformats.org/officeDocument/2006/relationships/hyperlink" Target="http://pbs.twimg.com/profile_images/470873670378741760/zfJwEKEN_normal.jpeg" TargetMode="External"/><Relationship Id="rId3445" Type="http://schemas.openxmlformats.org/officeDocument/2006/relationships/hyperlink" Target="http://pbs.twimg.com/profile_images/882409535855394818/vNPipDk3_normal.jpg" TargetMode="External"/><Relationship Id="rId3446" Type="http://schemas.openxmlformats.org/officeDocument/2006/relationships/hyperlink" Target="http://pbs.twimg.com/profile_images/568364323374772224/LFFV0UOF_normal.jpeg" TargetMode="External"/><Relationship Id="rId3447" Type="http://schemas.openxmlformats.org/officeDocument/2006/relationships/hyperlink" Target="http://pbs.twimg.com/profile_images/568364323374772224/LFFV0UOF_normal.jpeg" TargetMode="External"/><Relationship Id="rId3448" Type="http://schemas.openxmlformats.org/officeDocument/2006/relationships/hyperlink" Target="http://pbs.twimg.com/profile_images/962024135676256258/DNnoGsA7_normal.jpg" TargetMode="External"/><Relationship Id="rId3449" Type="http://schemas.openxmlformats.org/officeDocument/2006/relationships/hyperlink" Target="http://pbs.twimg.com/profile_images/511849871863582721/NaoL4I3y_normal.jpeg" TargetMode="External"/><Relationship Id="rId740" Type="http://schemas.openxmlformats.org/officeDocument/2006/relationships/hyperlink" Target="https://www.vanityfair.com/news/2018/02/monica-lewinsky-in-the-age-of-metoo" TargetMode="External"/><Relationship Id="rId741" Type="http://schemas.openxmlformats.org/officeDocument/2006/relationships/hyperlink" Target="https://dailybuzztv.com/monica-lewinsky-announces-supports-metoo-movement/" TargetMode="External"/><Relationship Id="rId742" Type="http://schemas.openxmlformats.org/officeDocument/2006/relationships/hyperlink" Target="https://www.nexos.com.mx/?p=36297" TargetMode="External"/><Relationship Id="rId743" Type="http://schemas.openxmlformats.org/officeDocument/2006/relationships/hyperlink" Target="http://www.sensacine.com/noticias/series/noticia-18564983/" TargetMode="External"/><Relationship Id="rId744" Type="http://schemas.openxmlformats.org/officeDocument/2006/relationships/hyperlink" Target="http://radio-critique.cocolog-nifty.com/blog/2018/01/post-a3d6.html" TargetMode="External"/><Relationship Id="rId745" Type="http://schemas.openxmlformats.org/officeDocument/2006/relationships/hyperlink" Target="https://www.youtube.com/watch?v=zcOTPMiCqe8" TargetMode="External"/><Relationship Id="rId746" Type="http://schemas.openxmlformats.org/officeDocument/2006/relationships/hyperlink" Target="https://twitter.com/petefrt/status/968107665586089985" TargetMode="External"/><Relationship Id="rId747" Type="http://schemas.openxmlformats.org/officeDocument/2006/relationships/hyperlink" Target="https://twitter.com/petefrt/status/968107665586089985" TargetMode="External"/><Relationship Id="rId748" Type="http://schemas.openxmlformats.org/officeDocument/2006/relationships/hyperlink" Target="https://t.co/5VfJRPcjxP" TargetMode="External"/><Relationship Id="rId749" Type="http://schemas.openxmlformats.org/officeDocument/2006/relationships/hyperlink" Target="http://www.vop.co.kr/A00001261020.html" TargetMode="External"/><Relationship Id="rId1990" Type="http://schemas.openxmlformats.org/officeDocument/2006/relationships/hyperlink" Target="http://pbs.twimg.com/profile_images/965283073964228608/OnxnygzN_normal.png" TargetMode="External"/><Relationship Id="rId1991" Type="http://schemas.openxmlformats.org/officeDocument/2006/relationships/hyperlink" Target="http://pbs.twimg.com/profile_images/965283073964228608/OnxnygzN_normal.png" TargetMode="External"/><Relationship Id="rId1992" Type="http://schemas.openxmlformats.org/officeDocument/2006/relationships/hyperlink" Target="http://pbs.twimg.com/profile_images/965283073964228608/OnxnygzN_normal.png" TargetMode="External"/><Relationship Id="rId1993" Type="http://schemas.openxmlformats.org/officeDocument/2006/relationships/hyperlink" Target="http://pbs.twimg.com/profile_images/965283073964228608/OnxnygzN_normal.png" TargetMode="External"/><Relationship Id="rId1994" Type="http://schemas.openxmlformats.org/officeDocument/2006/relationships/hyperlink" Target="https://pbs.twimg.com/media/DW9-2qVUQAArs-L.jpg" TargetMode="External"/><Relationship Id="rId1995" Type="http://schemas.openxmlformats.org/officeDocument/2006/relationships/hyperlink" Target="http://pbs.twimg.com/profile_images/965283073964228608/OnxnygzN_normal.png" TargetMode="External"/><Relationship Id="rId1996" Type="http://schemas.openxmlformats.org/officeDocument/2006/relationships/hyperlink" Target="http://pbs.twimg.com/profile_images/904369695909924865/oKYDW2lc_normal.jpg" TargetMode="External"/><Relationship Id="rId1997" Type="http://schemas.openxmlformats.org/officeDocument/2006/relationships/hyperlink" Target="https://pbs.twimg.com/media/DW-ZqOIX4AERc03.jpg" TargetMode="External"/><Relationship Id="rId1998" Type="http://schemas.openxmlformats.org/officeDocument/2006/relationships/hyperlink" Target="http://pbs.twimg.com/profile_images/811832914463825921/S7VN4peN_normal.jpg" TargetMode="External"/><Relationship Id="rId1999" Type="http://schemas.openxmlformats.org/officeDocument/2006/relationships/hyperlink" Target="https://pbs.twimg.com/media/DW-PizJXcAAhkbe.jpg" TargetMode="External"/><Relationship Id="rId2350" Type="http://schemas.openxmlformats.org/officeDocument/2006/relationships/hyperlink" Target="http://pbs.twimg.com/profile_images/85247873/Lulu_drawing_normal.jpg" TargetMode="External"/><Relationship Id="rId2351" Type="http://schemas.openxmlformats.org/officeDocument/2006/relationships/hyperlink" Target="https://pbs.twimg.com/media/DWupB2FU8AAnY6S.jpg" TargetMode="External"/><Relationship Id="rId2352" Type="http://schemas.openxmlformats.org/officeDocument/2006/relationships/hyperlink" Target="https://pbs.twimg.com/media/DWupB2FU8AAnY6S.jpg" TargetMode="External"/><Relationship Id="rId2353" Type="http://schemas.openxmlformats.org/officeDocument/2006/relationships/hyperlink" Target="http://pbs.twimg.com/profile_images/3772862177/db60b0eca73023eb659ba7704c3b9d16_normal.jpeg" TargetMode="External"/><Relationship Id="rId2354" Type="http://schemas.openxmlformats.org/officeDocument/2006/relationships/hyperlink" Target="http://pbs.twimg.com/profile_images/828156206925676544/JDIFGlEI_normal.jpg" TargetMode="External"/><Relationship Id="rId2355" Type="http://schemas.openxmlformats.org/officeDocument/2006/relationships/hyperlink" Target="http://pbs.twimg.com/profile_images/957883662485327872/9gQFj--4_normal.jpg" TargetMode="External"/><Relationship Id="rId2356" Type="http://schemas.openxmlformats.org/officeDocument/2006/relationships/hyperlink" Target="http://pbs.twimg.com/profile_images/781050238211649536/XM4VGEYx_normal.jpg" TargetMode="External"/><Relationship Id="rId2357" Type="http://schemas.openxmlformats.org/officeDocument/2006/relationships/hyperlink" Target="http://pbs.twimg.com/profile_images/781050238211649536/XM4VGEYx_normal.jpg" TargetMode="External"/><Relationship Id="rId2358" Type="http://schemas.openxmlformats.org/officeDocument/2006/relationships/hyperlink" Target="http://pbs.twimg.com/profile_images/745633395645026305/3uOFDkLU_normal.jpg" TargetMode="External"/><Relationship Id="rId2359" Type="http://schemas.openxmlformats.org/officeDocument/2006/relationships/hyperlink" Target="http://pbs.twimg.com/profile_images/932723946994089984/52J8ye8J_normal.jpg" TargetMode="External"/><Relationship Id="rId5630" Type="http://schemas.openxmlformats.org/officeDocument/2006/relationships/hyperlink" Target="https://twitter.com/" TargetMode="External"/><Relationship Id="rId5631" Type="http://schemas.openxmlformats.org/officeDocument/2006/relationships/hyperlink" Target="https://twitter.com/" TargetMode="External"/><Relationship Id="rId5632" Type="http://schemas.openxmlformats.org/officeDocument/2006/relationships/hyperlink" Target="https://twitter.com/" TargetMode="External"/><Relationship Id="rId5633" Type="http://schemas.openxmlformats.org/officeDocument/2006/relationships/hyperlink" Target="https://twitter.com/" TargetMode="External"/><Relationship Id="rId5634" Type="http://schemas.openxmlformats.org/officeDocument/2006/relationships/hyperlink" Target="https://twitter.com/" TargetMode="External"/><Relationship Id="rId5635" Type="http://schemas.openxmlformats.org/officeDocument/2006/relationships/hyperlink" Target="https://twitter.com/" TargetMode="External"/><Relationship Id="rId5636" Type="http://schemas.openxmlformats.org/officeDocument/2006/relationships/hyperlink" Target="https://twitter.com/" TargetMode="External"/><Relationship Id="rId5637" Type="http://schemas.openxmlformats.org/officeDocument/2006/relationships/hyperlink" Target="https://twitter.com/" TargetMode="External"/><Relationship Id="rId5638" Type="http://schemas.openxmlformats.org/officeDocument/2006/relationships/hyperlink" Target="https://twitter.com/" TargetMode="External"/><Relationship Id="rId5639" Type="http://schemas.openxmlformats.org/officeDocument/2006/relationships/hyperlink" Target="https://twitter.com/" TargetMode="External"/><Relationship Id="rId1260" Type="http://schemas.openxmlformats.org/officeDocument/2006/relationships/hyperlink" Target="https://pbs.twimg.com/tweet_video_thumb/DW_WRa3UQAA3LIV.jpg" TargetMode="External"/><Relationship Id="rId1261" Type="http://schemas.openxmlformats.org/officeDocument/2006/relationships/hyperlink" Target="https://pbs.twimg.com/ext_tw_video_thumb/950224216657362944/pu/img/2kPg3FHq9qNgX95M.jpg" TargetMode="External"/><Relationship Id="rId1262" Type="http://schemas.openxmlformats.org/officeDocument/2006/relationships/hyperlink" Target="https://pbs.twimg.com/media/DW_KwJZVAAASP7z.jpg" TargetMode="External"/><Relationship Id="rId1263" Type="http://schemas.openxmlformats.org/officeDocument/2006/relationships/hyperlink" Target="https://pbs.twimg.com/ext_tw_video_thumb/968226554630127616/pu/img/-MAYu-2GoeNc353P.jpg" TargetMode="External"/><Relationship Id="rId1264" Type="http://schemas.openxmlformats.org/officeDocument/2006/relationships/hyperlink" Target="https://pbs.twimg.com/ext_tw_video_thumb/968227949206884354/pu/img/b63Wh_cRXy2iBZ8_.jpg" TargetMode="External"/><Relationship Id="rId1265" Type="http://schemas.openxmlformats.org/officeDocument/2006/relationships/hyperlink" Target="https://pbs.twimg.com/ext_tw_video_thumb/968226554630127616/pu/img/-MAYu-2GoeNc353P.jpg" TargetMode="External"/><Relationship Id="rId1266" Type="http://schemas.openxmlformats.org/officeDocument/2006/relationships/hyperlink" Target="https://pbs.twimg.com/ext_tw_video_thumb/968227949206884354/pu/img/b63Wh_cRXy2iBZ8_.jpg" TargetMode="External"/><Relationship Id="rId1267" Type="http://schemas.openxmlformats.org/officeDocument/2006/relationships/hyperlink" Target="https://pbs.twimg.com/ext_tw_video_thumb/968226554630127616/pu/img/-MAYu-2GoeNc353P.jpg" TargetMode="External"/><Relationship Id="rId1268" Type="http://schemas.openxmlformats.org/officeDocument/2006/relationships/hyperlink" Target="https://pbs.twimg.com/ext_tw_video_thumb/968227949206884354/pu/img/b63Wh_cRXy2iBZ8_.jpg" TargetMode="External"/><Relationship Id="rId1269" Type="http://schemas.openxmlformats.org/officeDocument/2006/relationships/hyperlink" Target="https://pbs.twimg.com/ext_tw_video_thumb/968227949206884354/pu/img/b63Wh_cRXy2iBZ8_.jpg" TargetMode="External"/><Relationship Id="rId4540" Type="http://schemas.openxmlformats.org/officeDocument/2006/relationships/hyperlink" Target="https://twitter.com/" TargetMode="External"/><Relationship Id="rId4541" Type="http://schemas.openxmlformats.org/officeDocument/2006/relationships/hyperlink" Target="https://twitter.com/" TargetMode="External"/><Relationship Id="rId4542" Type="http://schemas.openxmlformats.org/officeDocument/2006/relationships/hyperlink" Target="https://twitter.com/" TargetMode="External"/><Relationship Id="rId4543" Type="http://schemas.openxmlformats.org/officeDocument/2006/relationships/hyperlink" Target="https://twitter.com/" TargetMode="External"/><Relationship Id="rId4544" Type="http://schemas.openxmlformats.org/officeDocument/2006/relationships/hyperlink" Target="https://twitter.com/" TargetMode="External"/><Relationship Id="rId4545" Type="http://schemas.openxmlformats.org/officeDocument/2006/relationships/hyperlink" Target="https://twitter.com/" TargetMode="External"/><Relationship Id="rId4546" Type="http://schemas.openxmlformats.org/officeDocument/2006/relationships/hyperlink" Target="https://twitter.com/" TargetMode="External"/><Relationship Id="rId4547" Type="http://schemas.openxmlformats.org/officeDocument/2006/relationships/hyperlink" Target="https://twitter.com/" TargetMode="External"/><Relationship Id="rId4548" Type="http://schemas.openxmlformats.org/officeDocument/2006/relationships/hyperlink" Target="https://twitter.com/" TargetMode="External"/><Relationship Id="rId4549" Type="http://schemas.openxmlformats.org/officeDocument/2006/relationships/hyperlink" Target="https://twitter.com/" TargetMode="External"/><Relationship Id="rId3450" Type="http://schemas.openxmlformats.org/officeDocument/2006/relationships/hyperlink" Target="https://pbs.twimg.com/media/DW_b5X8W4AYRkTX.jpg" TargetMode="External"/><Relationship Id="rId3451" Type="http://schemas.openxmlformats.org/officeDocument/2006/relationships/hyperlink" Target="https://pbs.twimg.com/media/DW_b6IdUQAEJBqG.jpg" TargetMode="External"/><Relationship Id="rId3452" Type="http://schemas.openxmlformats.org/officeDocument/2006/relationships/hyperlink" Target="http://pbs.twimg.com/profile_images/833026996213051392/-Kan1NWY_normal.jpg" TargetMode="External"/><Relationship Id="rId3453" Type="http://schemas.openxmlformats.org/officeDocument/2006/relationships/hyperlink" Target="https://pbs.twimg.com/media/DW_b614WsAAXiY2.jpg" TargetMode="External"/><Relationship Id="rId3454" Type="http://schemas.openxmlformats.org/officeDocument/2006/relationships/hyperlink" Target="http://pbs.twimg.com/profile_images/915708957770997760/Q0A--X1i_normal.jpg" TargetMode="External"/><Relationship Id="rId3455" Type="http://schemas.openxmlformats.org/officeDocument/2006/relationships/hyperlink" Target="http://pbs.twimg.com/profile_images/915708957770997760/Q0A--X1i_normal.jpg" TargetMode="External"/><Relationship Id="rId3456" Type="http://schemas.openxmlformats.org/officeDocument/2006/relationships/hyperlink" Target="https://pbs.twimg.com/ext_tw_video_thumb/968227567034449920/pu/img/YQWrj30T9OwWGm3-.jpg" TargetMode="External"/><Relationship Id="rId3457" Type="http://schemas.openxmlformats.org/officeDocument/2006/relationships/hyperlink" Target="https://pbs.twimg.com/media/DW_blGSX4AEbMnf.jpg" TargetMode="External"/><Relationship Id="rId3458" Type="http://schemas.openxmlformats.org/officeDocument/2006/relationships/hyperlink" Target="https://pbs.twimg.com/media/DW_blGSX4AEbMnf.jpg" TargetMode="External"/><Relationship Id="rId3459" Type="http://schemas.openxmlformats.org/officeDocument/2006/relationships/hyperlink" Target="http://pbs.twimg.com/profile_images/859928112670310401/GiFOuVRm_normal.jpg" TargetMode="External"/><Relationship Id="rId750" Type="http://schemas.openxmlformats.org/officeDocument/2006/relationships/hyperlink" Target="http://www.vop.co.kr/A00001261020.html" TargetMode="External"/><Relationship Id="rId751" Type="http://schemas.openxmlformats.org/officeDocument/2006/relationships/hyperlink" Target="https://www.vanityfair.com/news/2018/02/monica-lewinsky-in-the-age-of-metoo" TargetMode="External"/><Relationship Id="rId752" Type="http://schemas.openxmlformats.org/officeDocument/2006/relationships/hyperlink" Target="https://www.vanityfair.com/news/2018/02/monica-lewinsky-in-the-age-of-metoo" TargetMode="External"/><Relationship Id="rId753" Type="http://schemas.openxmlformats.org/officeDocument/2006/relationships/hyperlink" Target="https://www.vanityfair.com/news/2018/02/monica-lewinsky-in-the-age-of-metoo" TargetMode="External"/><Relationship Id="rId754" Type="http://schemas.openxmlformats.org/officeDocument/2006/relationships/hyperlink" Target="https://www.weforum.org/agenda/2018/02/south-korean-chat-app-becomes-new-outlet-for-metoo-movement/?utm_content=bufferbbc55&amp;utm_medium=social&amp;utm_source=twitter.com&amp;utm_campaign=buffer" TargetMode="External"/><Relationship Id="rId755" Type="http://schemas.openxmlformats.org/officeDocument/2006/relationships/hyperlink" Target="https://www.weforum.org/agenda/2018/02/south-korean-chat-app-becomes-new-outlet-for-metoo-movement/?utm_content=bufferbbc55&amp;utm_medium=social&amp;utm_source=twitter.com&amp;utm_campaign=buffer" TargetMode="External"/><Relationship Id="rId756" Type="http://schemas.openxmlformats.org/officeDocument/2006/relationships/hyperlink" Target="https://paper.li/blogsteps?edition_id=a126f1d0-1b39-11e8-8716-0cc47a0d1609" TargetMode="External"/><Relationship Id="rId757" Type="http://schemas.openxmlformats.org/officeDocument/2006/relationships/hyperlink" Target="https://www.vanityfair.com/news/2018/02/monica-lewinsky-in-the-age-of-metoo" TargetMode="External"/><Relationship Id="rId758" Type="http://schemas.openxmlformats.org/officeDocument/2006/relationships/hyperlink" Target="https://twitter.com/ianmartin5555/status/968231358203158531" TargetMode="External"/><Relationship Id="rId759" Type="http://schemas.openxmlformats.org/officeDocument/2006/relationships/hyperlink" Target="http://www.abc.es/estilo/gente/abci-monica-lewinsky-entona-metoo-y-narra-primera-encuentro-bill-clinton-201802261808_noticia.html" TargetMode="External"/><Relationship Id="rId2360" Type="http://schemas.openxmlformats.org/officeDocument/2006/relationships/hyperlink" Target="http://pbs.twimg.com/profile_images/873699230677950465/flOgFfvA_normal.jpg" TargetMode="External"/><Relationship Id="rId2361" Type="http://schemas.openxmlformats.org/officeDocument/2006/relationships/hyperlink" Target="http://pbs.twimg.com/profile_images/930352252765851648/aA4l53o9_normal.jpg" TargetMode="External"/><Relationship Id="rId2362" Type="http://schemas.openxmlformats.org/officeDocument/2006/relationships/hyperlink" Target="http://pbs.twimg.com/profile_images/966223481762271232/GLxUZR0p_normal.jpg" TargetMode="External"/><Relationship Id="rId2363" Type="http://schemas.openxmlformats.org/officeDocument/2006/relationships/hyperlink" Target="http://pbs.twimg.com/profile_images/960914503578865669/ZScLs2xd_normal.jpg" TargetMode="External"/><Relationship Id="rId2364" Type="http://schemas.openxmlformats.org/officeDocument/2006/relationships/hyperlink" Target="http://pbs.twimg.com/profile_images/791728360795668480/ieRUYse4_normal.jpg" TargetMode="External"/><Relationship Id="rId2365" Type="http://schemas.openxmlformats.org/officeDocument/2006/relationships/hyperlink" Target="https://pbs.twimg.com/media/DW-8vgGVMAAG4rL.jpg" TargetMode="External"/><Relationship Id="rId2366" Type="http://schemas.openxmlformats.org/officeDocument/2006/relationships/hyperlink" Target="https://pbs.twimg.com/media/DW-8vgGVMAAG4rL.jpg" TargetMode="External"/><Relationship Id="rId2367" Type="http://schemas.openxmlformats.org/officeDocument/2006/relationships/hyperlink" Target="http://pbs.twimg.com/profile_images/913344985029685253/vJp7nCYC_normal.jpg" TargetMode="External"/><Relationship Id="rId2368" Type="http://schemas.openxmlformats.org/officeDocument/2006/relationships/hyperlink" Target="http://pbs.twimg.com/profile_images/959814994882830337/Hjmt9_i3_normal.jpg" TargetMode="External"/><Relationship Id="rId2369" Type="http://schemas.openxmlformats.org/officeDocument/2006/relationships/hyperlink" Target="http://pbs.twimg.com/profile_images/557852444697178112/F1H9tWAL_normal.jpeg" TargetMode="External"/><Relationship Id="rId5640" Type="http://schemas.openxmlformats.org/officeDocument/2006/relationships/hyperlink" Target="https://twitter.com/" TargetMode="External"/><Relationship Id="rId5641" Type="http://schemas.openxmlformats.org/officeDocument/2006/relationships/hyperlink" Target="https://twitter.com/" TargetMode="External"/><Relationship Id="rId5642" Type="http://schemas.openxmlformats.org/officeDocument/2006/relationships/hyperlink" Target="https://twitter.com/" TargetMode="External"/><Relationship Id="rId5643" Type="http://schemas.openxmlformats.org/officeDocument/2006/relationships/hyperlink" Target="https://twitter.com/" TargetMode="External"/><Relationship Id="rId5644" Type="http://schemas.openxmlformats.org/officeDocument/2006/relationships/hyperlink" Target="https://twitter.com/" TargetMode="External"/><Relationship Id="rId5645" Type="http://schemas.openxmlformats.org/officeDocument/2006/relationships/hyperlink" Target="https://twitter.com/" TargetMode="External"/><Relationship Id="rId5646" Type="http://schemas.openxmlformats.org/officeDocument/2006/relationships/hyperlink" Target="https://twitter.com/" TargetMode="External"/><Relationship Id="rId5647" Type="http://schemas.openxmlformats.org/officeDocument/2006/relationships/hyperlink" Target="https://twitter.com/" TargetMode="External"/><Relationship Id="rId5648" Type="http://schemas.openxmlformats.org/officeDocument/2006/relationships/hyperlink" Target="https://twitter.com/" TargetMode="External"/><Relationship Id="rId5649" Type="http://schemas.openxmlformats.org/officeDocument/2006/relationships/hyperlink" Target="https://twitter.com/" TargetMode="External"/><Relationship Id="rId6000" Type="http://schemas.openxmlformats.org/officeDocument/2006/relationships/hyperlink" Target="https://twitter.com/" TargetMode="External"/><Relationship Id="rId6001" Type="http://schemas.openxmlformats.org/officeDocument/2006/relationships/hyperlink" Target="https://twitter.com/" TargetMode="External"/><Relationship Id="rId6002" Type="http://schemas.openxmlformats.org/officeDocument/2006/relationships/hyperlink" Target="https://twitter.com/" TargetMode="External"/><Relationship Id="rId6003" Type="http://schemas.openxmlformats.org/officeDocument/2006/relationships/hyperlink" Target="https://twitter.com/" TargetMode="External"/><Relationship Id="rId6004" Type="http://schemas.openxmlformats.org/officeDocument/2006/relationships/hyperlink" Target="https://twitter.com/" TargetMode="External"/><Relationship Id="rId6005" Type="http://schemas.openxmlformats.org/officeDocument/2006/relationships/hyperlink" Target="https://twitter.com/" TargetMode="External"/><Relationship Id="rId6006" Type="http://schemas.openxmlformats.org/officeDocument/2006/relationships/hyperlink" Target="https://twitter.com/" TargetMode="External"/><Relationship Id="rId6007" Type="http://schemas.openxmlformats.org/officeDocument/2006/relationships/hyperlink" Target="https://twitter.com/" TargetMode="External"/><Relationship Id="rId6008" Type="http://schemas.openxmlformats.org/officeDocument/2006/relationships/hyperlink" Target="https://twitter.com/" TargetMode="External"/><Relationship Id="rId6009" Type="http://schemas.openxmlformats.org/officeDocument/2006/relationships/hyperlink" Target="https://twitter.com/" TargetMode="External"/><Relationship Id="rId1270" Type="http://schemas.openxmlformats.org/officeDocument/2006/relationships/hyperlink" Target="https://pbs.twimg.com/media/DWjs6tbWAAUuRKt.jpg" TargetMode="External"/><Relationship Id="rId1271" Type="http://schemas.openxmlformats.org/officeDocument/2006/relationships/hyperlink" Target="https://pbs.twimg.com/media/DW-pjnzVAAEKkju.jpg" TargetMode="External"/><Relationship Id="rId1272" Type="http://schemas.openxmlformats.org/officeDocument/2006/relationships/hyperlink" Target="https://pbs.twimg.com/media/DW_XDxjW0AIxnk0.jpg" TargetMode="External"/><Relationship Id="rId1273" Type="http://schemas.openxmlformats.org/officeDocument/2006/relationships/hyperlink" Target="https://pbs.twimg.com/ext_tw_video_thumb/968227567034449920/pu/img/YQWrj30T9OwWGm3-.jpg" TargetMode="External"/><Relationship Id="rId1274" Type="http://schemas.openxmlformats.org/officeDocument/2006/relationships/hyperlink" Target="https://pbs.twimg.com/media/DW_XIxBX0AA1xtI.jpg" TargetMode="External"/><Relationship Id="rId1275" Type="http://schemas.openxmlformats.org/officeDocument/2006/relationships/hyperlink" Target="https://pbs.twimg.com/ext_tw_video_thumb/968227567034449920/pu/img/YQWrj30T9OwWGm3-.jpg" TargetMode="External"/><Relationship Id="rId1276" Type="http://schemas.openxmlformats.org/officeDocument/2006/relationships/hyperlink" Target="https://pbs.twimg.com/media/DW_XT9lVQAEOFVc.jpg" TargetMode="External"/><Relationship Id="rId1277" Type="http://schemas.openxmlformats.org/officeDocument/2006/relationships/hyperlink" Target="https://pbs.twimg.com/media/DW_XT9lVQAEOFVc.jpg" TargetMode="External"/><Relationship Id="rId1278" Type="http://schemas.openxmlformats.org/officeDocument/2006/relationships/hyperlink" Target="https://pbs.twimg.com/media/DW_XT9lVQAEOFVc.jpg" TargetMode="External"/><Relationship Id="rId1279" Type="http://schemas.openxmlformats.org/officeDocument/2006/relationships/hyperlink" Target="https://pbs.twimg.com/media/DW_XT9lVQAEOFVc.jpg" TargetMode="External"/><Relationship Id="rId4550" Type="http://schemas.openxmlformats.org/officeDocument/2006/relationships/hyperlink" Target="https://twitter.com/" TargetMode="External"/><Relationship Id="rId4551" Type="http://schemas.openxmlformats.org/officeDocument/2006/relationships/hyperlink" Target="https://twitter.com/" TargetMode="External"/><Relationship Id="rId4552" Type="http://schemas.openxmlformats.org/officeDocument/2006/relationships/hyperlink" Target="https://twitter.com/" TargetMode="External"/><Relationship Id="rId4553" Type="http://schemas.openxmlformats.org/officeDocument/2006/relationships/hyperlink" Target="https://twitter.com/" TargetMode="External"/><Relationship Id="rId4554" Type="http://schemas.openxmlformats.org/officeDocument/2006/relationships/hyperlink" Target="https://twitter.com/" TargetMode="External"/><Relationship Id="rId4555" Type="http://schemas.openxmlformats.org/officeDocument/2006/relationships/hyperlink" Target="https://twitter.com/" TargetMode="External"/><Relationship Id="rId4556" Type="http://schemas.openxmlformats.org/officeDocument/2006/relationships/hyperlink" Target="https://twitter.com/" TargetMode="External"/><Relationship Id="rId4557" Type="http://schemas.openxmlformats.org/officeDocument/2006/relationships/hyperlink" Target="https://twitter.com/" TargetMode="External"/><Relationship Id="rId4558" Type="http://schemas.openxmlformats.org/officeDocument/2006/relationships/hyperlink" Target="https://twitter.com/" TargetMode="External"/><Relationship Id="rId4559" Type="http://schemas.openxmlformats.org/officeDocument/2006/relationships/hyperlink" Target="https://twitter.com/" TargetMode="External"/><Relationship Id="rId3460" Type="http://schemas.openxmlformats.org/officeDocument/2006/relationships/hyperlink" Target="http://pbs.twimg.com/profile_images/919591062577954817/MtDxdYc0_normal.jpg" TargetMode="External"/><Relationship Id="rId3461" Type="http://schemas.openxmlformats.org/officeDocument/2006/relationships/hyperlink" Target="http://pbs.twimg.com/profile_images/963170910701268996/dvcMiJ9g_normal.jpg" TargetMode="External"/><Relationship Id="rId3462" Type="http://schemas.openxmlformats.org/officeDocument/2006/relationships/hyperlink" Target="http://pbs.twimg.com/profile_images/968232798069903362/JRtJuH9C_normal.jpg" TargetMode="External"/><Relationship Id="rId3463" Type="http://schemas.openxmlformats.org/officeDocument/2006/relationships/hyperlink" Target="http://pbs.twimg.com/profile_images/875640793590976512/IH4VD6Vm_normal.jpg" TargetMode="External"/><Relationship Id="rId3464" Type="http://schemas.openxmlformats.org/officeDocument/2006/relationships/hyperlink" Target="http://pbs.twimg.com/profile_images/1785351835/a26e5b62-a375-4371-b3ab-0824f81e1638_normal.png" TargetMode="External"/><Relationship Id="rId3465" Type="http://schemas.openxmlformats.org/officeDocument/2006/relationships/hyperlink" Target="http://pbs.twimg.com/profile_images/759824542772502528/aRI2KiD__normal.jpg" TargetMode="External"/><Relationship Id="rId3466" Type="http://schemas.openxmlformats.org/officeDocument/2006/relationships/hyperlink" Target="http://pbs.twimg.com/profile_images/759824542772502528/aRI2KiD__normal.jpg" TargetMode="External"/><Relationship Id="rId3467" Type="http://schemas.openxmlformats.org/officeDocument/2006/relationships/hyperlink" Target="http://pbs.twimg.com/profile_images/759824542772502528/aRI2KiD__normal.jpg" TargetMode="External"/><Relationship Id="rId3468" Type="http://schemas.openxmlformats.org/officeDocument/2006/relationships/hyperlink" Target="http://pbs.twimg.com/profile_images/956245965438103552/nS3h-n7i_normal.jpg" TargetMode="External"/><Relationship Id="rId3469" Type="http://schemas.openxmlformats.org/officeDocument/2006/relationships/hyperlink" Target="https://pbs.twimg.com/media/DW_GLEzX0AABJi-.jpg" TargetMode="External"/><Relationship Id="rId760" Type="http://schemas.openxmlformats.org/officeDocument/2006/relationships/hyperlink" Target="http://watson.brown.edu/news/explore/2018/interviewrosscheit" TargetMode="External"/><Relationship Id="rId761" Type="http://schemas.openxmlformats.org/officeDocument/2006/relationships/hyperlink" Target="http://www.abc.es/estilo/gente/abci-monica-lewinsky-entona-metoo-y-narra-primera-encuentro-bill-clinton-201802261808_noticia.html" TargetMode="External"/><Relationship Id="rId762" Type="http://schemas.openxmlformats.org/officeDocument/2006/relationships/hyperlink" Target="http://www.abc.es/estilo/gente/abci-monica-lewinsky-entona-metoo-y-narra-primera-encuentro-bill-clinton-201802261808_noticia.html" TargetMode="External"/><Relationship Id="rId763" Type="http://schemas.openxmlformats.org/officeDocument/2006/relationships/hyperlink" Target="https://www.teenvogue.com/story/metoo-study-shows-sexual-harassment-and-assault-scope" TargetMode="External"/><Relationship Id="rId764" Type="http://schemas.openxmlformats.org/officeDocument/2006/relationships/hyperlink" Target="https://www.teenvogue.com/story/metoo-study-shows-sexual-harassment-and-assault-scope" TargetMode="External"/><Relationship Id="rId765" Type="http://schemas.openxmlformats.org/officeDocument/2006/relationships/hyperlink" Target="https://sharemylesson.com/collections/me-too-movement-k-12" TargetMode="External"/><Relationship Id="rId766" Type="http://schemas.openxmlformats.org/officeDocument/2006/relationships/hyperlink" Target="https://www.teenvogue.com/story/metoo-study-shows-sexual-harassment-and-assault-scope" TargetMode="External"/><Relationship Id="rId767" Type="http://schemas.openxmlformats.org/officeDocument/2006/relationships/hyperlink" Target="https://www.vanityfair.com/news/2018/02/monica-lewinsky-in-the-age-of-metoo" TargetMode="External"/><Relationship Id="rId768" Type="http://schemas.openxmlformats.org/officeDocument/2006/relationships/hyperlink" Target="https://www.vanityfair.com/news/2018/02/monica-lewinsky-in-the-age-of-metoo" TargetMode="External"/><Relationship Id="rId769" Type="http://schemas.openxmlformats.org/officeDocument/2006/relationships/hyperlink" Target="https://twitter.com/NataliePollock/status/962357699173322752" TargetMode="External"/><Relationship Id="rId2370" Type="http://schemas.openxmlformats.org/officeDocument/2006/relationships/hyperlink" Target="http://pbs.twimg.com/profile_images/557852444697178112/F1H9tWAL_normal.jpeg" TargetMode="External"/><Relationship Id="rId2371" Type="http://schemas.openxmlformats.org/officeDocument/2006/relationships/hyperlink" Target="http://pbs.twimg.com/profile_images/957808678962266113/ripcmpPg_normal.jpg" TargetMode="External"/><Relationship Id="rId2372" Type="http://schemas.openxmlformats.org/officeDocument/2006/relationships/hyperlink" Target="http://pbs.twimg.com/profile_images/957808678962266113/ripcmpPg_normal.jpg" TargetMode="External"/><Relationship Id="rId2373" Type="http://schemas.openxmlformats.org/officeDocument/2006/relationships/hyperlink" Target="http://pbs.twimg.com/profile_images/957808678962266113/ripcmpPg_normal.jpg" TargetMode="External"/><Relationship Id="rId2374" Type="http://schemas.openxmlformats.org/officeDocument/2006/relationships/hyperlink" Target="http://pbs.twimg.com/profile_images/928546470763962368/u3uOlVH4_normal.jpg" TargetMode="External"/><Relationship Id="rId2375" Type="http://schemas.openxmlformats.org/officeDocument/2006/relationships/hyperlink" Target="http://pbs.twimg.com/profile_images/966073992485449729/buhPc8ss_normal.jpg" TargetMode="External"/><Relationship Id="rId2376" Type="http://schemas.openxmlformats.org/officeDocument/2006/relationships/hyperlink" Target="http://pbs.twimg.com/profile_images/878428961616920576/JksmtRq__normal.jpg" TargetMode="External"/><Relationship Id="rId2377" Type="http://schemas.openxmlformats.org/officeDocument/2006/relationships/hyperlink" Target="http://pbs.twimg.com/profile_images/878428961616920576/JksmtRq__normal.jpg" TargetMode="External"/><Relationship Id="rId2378" Type="http://schemas.openxmlformats.org/officeDocument/2006/relationships/hyperlink" Target="http://pbs.twimg.com/profile_images/878428961616920576/JksmtRq__normal.jpg" TargetMode="External"/><Relationship Id="rId2379" Type="http://schemas.openxmlformats.org/officeDocument/2006/relationships/hyperlink" Target="http://pbs.twimg.com/profile_images/825477821346750464/Bt7_cLZv_normal.jpg" TargetMode="External"/><Relationship Id="rId5650" Type="http://schemas.openxmlformats.org/officeDocument/2006/relationships/hyperlink" Target="https://twitter.com/" TargetMode="External"/><Relationship Id="rId5651" Type="http://schemas.openxmlformats.org/officeDocument/2006/relationships/hyperlink" Target="https://twitter.com/" TargetMode="External"/><Relationship Id="rId5652" Type="http://schemas.openxmlformats.org/officeDocument/2006/relationships/hyperlink" Target="https://twitter.com/" TargetMode="External"/><Relationship Id="rId5653" Type="http://schemas.openxmlformats.org/officeDocument/2006/relationships/hyperlink" Target="https://twitter.com/" TargetMode="External"/><Relationship Id="rId5654" Type="http://schemas.openxmlformats.org/officeDocument/2006/relationships/hyperlink" Target="https://twitter.com/" TargetMode="External"/><Relationship Id="rId5655" Type="http://schemas.openxmlformats.org/officeDocument/2006/relationships/hyperlink" Target="https://twitter.com/" TargetMode="External"/><Relationship Id="rId5656" Type="http://schemas.openxmlformats.org/officeDocument/2006/relationships/hyperlink" Target="https://twitter.com/" TargetMode="External"/><Relationship Id="rId5657" Type="http://schemas.openxmlformats.org/officeDocument/2006/relationships/hyperlink" Target="https://twitter.com/" TargetMode="External"/><Relationship Id="rId5658" Type="http://schemas.openxmlformats.org/officeDocument/2006/relationships/hyperlink" Target="https://twitter.com/" TargetMode="External"/><Relationship Id="rId5659" Type="http://schemas.openxmlformats.org/officeDocument/2006/relationships/hyperlink" Target="https://twitter.com/" TargetMode="External"/><Relationship Id="rId6010" Type="http://schemas.openxmlformats.org/officeDocument/2006/relationships/hyperlink" Target="https://twitter.com/" TargetMode="External"/><Relationship Id="rId6011" Type="http://schemas.openxmlformats.org/officeDocument/2006/relationships/hyperlink" Target="https://twitter.com/" TargetMode="External"/><Relationship Id="rId6012" Type="http://schemas.openxmlformats.org/officeDocument/2006/relationships/hyperlink" Target="https://twitter.com/" TargetMode="External"/><Relationship Id="rId6013" Type="http://schemas.openxmlformats.org/officeDocument/2006/relationships/hyperlink" Target="https://twitter.com/" TargetMode="External"/><Relationship Id="rId6014" Type="http://schemas.openxmlformats.org/officeDocument/2006/relationships/hyperlink" Target="https://twitter.com/" TargetMode="External"/><Relationship Id="rId6015" Type="http://schemas.openxmlformats.org/officeDocument/2006/relationships/hyperlink" Target="https://twitter.com/" TargetMode="External"/><Relationship Id="rId6016" Type="http://schemas.openxmlformats.org/officeDocument/2006/relationships/hyperlink" Target="https://twitter.com/" TargetMode="External"/><Relationship Id="rId6017" Type="http://schemas.openxmlformats.org/officeDocument/2006/relationships/hyperlink" Target="https://twitter.com/" TargetMode="External"/><Relationship Id="rId6018" Type="http://schemas.openxmlformats.org/officeDocument/2006/relationships/hyperlink" Target="https://twitter.com/" TargetMode="External"/><Relationship Id="rId6019" Type="http://schemas.openxmlformats.org/officeDocument/2006/relationships/hyperlink" Target="https://twitter.com/" TargetMode="External"/><Relationship Id="rId1280" Type="http://schemas.openxmlformats.org/officeDocument/2006/relationships/hyperlink" Target="https://pbs.twimg.com/media/DW_XgXiVQAE-BIV.jpg" TargetMode="External"/><Relationship Id="rId1281" Type="http://schemas.openxmlformats.org/officeDocument/2006/relationships/hyperlink" Target="https://pbs.twimg.com/media/DW3B_guVAAgJ-eh.jpg" TargetMode="External"/><Relationship Id="rId1282" Type="http://schemas.openxmlformats.org/officeDocument/2006/relationships/hyperlink" Target="https://pbs.twimg.com/media/DW3B_guVAAgJ-eh.jpg" TargetMode="External"/><Relationship Id="rId1283" Type="http://schemas.openxmlformats.org/officeDocument/2006/relationships/hyperlink" Target="https://pbs.twimg.com/media/DW_XfflX4AA6WFk.jpg" TargetMode="External"/><Relationship Id="rId1284" Type="http://schemas.openxmlformats.org/officeDocument/2006/relationships/hyperlink" Target="https://pbs.twimg.com/ext_tw_video_thumb/968227567034449920/pu/img/YQWrj30T9OwWGm3-.jpg" TargetMode="External"/><Relationship Id="rId1285" Type="http://schemas.openxmlformats.org/officeDocument/2006/relationships/hyperlink" Target="https://pbs.twimg.com/media/DW7SqTSUMAAuyCo.jpg" TargetMode="External"/><Relationship Id="rId1286" Type="http://schemas.openxmlformats.org/officeDocument/2006/relationships/hyperlink" Target="https://pbs.twimg.com/media/DW-8Ia6W0AAVQEG.jpg" TargetMode="External"/><Relationship Id="rId1287" Type="http://schemas.openxmlformats.org/officeDocument/2006/relationships/hyperlink" Target="https://pbs.twimg.com/media/DW_Xll7U0AA-eGJ.jpg" TargetMode="External"/><Relationship Id="rId1288" Type="http://schemas.openxmlformats.org/officeDocument/2006/relationships/hyperlink" Target="https://pbs.twimg.com/media/DW_Xna3VwAEYyci.jpg" TargetMode="External"/><Relationship Id="rId1289" Type="http://schemas.openxmlformats.org/officeDocument/2006/relationships/hyperlink" Target="https://pbs.twimg.com/media/DW_XoUxVAAAUTnW.jpg" TargetMode="External"/><Relationship Id="rId4560" Type="http://schemas.openxmlformats.org/officeDocument/2006/relationships/hyperlink" Target="https://twitter.com/" TargetMode="External"/><Relationship Id="rId4561" Type="http://schemas.openxmlformats.org/officeDocument/2006/relationships/hyperlink" Target="https://twitter.com/" TargetMode="External"/><Relationship Id="rId4562" Type="http://schemas.openxmlformats.org/officeDocument/2006/relationships/hyperlink" Target="https://twitter.com/" TargetMode="External"/><Relationship Id="rId4563" Type="http://schemas.openxmlformats.org/officeDocument/2006/relationships/hyperlink" Target="https://twitter.com/" TargetMode="External"/><Relationship Id="rId4564" Type="http://schemas.openxmlformats.org/officeDocument/2006/relationships/hyperlink" Target="https://twitter.com/" TargetMode="External"/><Relationship Id="rId4565" Type="http://schemas.openxmlformats.org/officeDocument/2006/relationships/hyperlink" Target="https://twitter.com/" TargetMode="External"/><Relationship Id="rId4566" Type="http://schemas.openxmlformats.org/officeDocument/2006/relationships/hyperlink" Target="https://twitter.com/" TargetMode="External"/><Relationship Id="rId4567" Type="http://schemas.openxmlformats.org/officeDocument/2006/relationships/hyperlink" Target="https://twitter.com/" TargetMode="External"/><Relationship Id="rId4568" Type="http://schemas.openxmlformats.org/officeDocument/2006/relationships/hyperlink" Target="https://twitter.com/" TargetMode="External"/><Relationship Id="rId4569" Type="http://schemas.openxmlformats.org/officeDocument/2006/relationships/hyperlink" Target="https://twitter.com/" TargetMode="External"/><Relationship Id="rId3470" Type="http://schemas.openxmlformats.org/officeDocument/2006/relationships/hyperlink" Target="http://pbs.twimg.com/profile_images/925333737184751617/ROC5wsun_normal.jpg" TargetMode="External"/><Relationship Id="rId3471" Type="http://schemas.openxmlformats.org/officeDocument/2006/relationships/hyperlink" Target="https://pbs.twimg.com/ext_tw_video_thumb/968111706181222400/pu/img/_haRWIWrgzn_1TPN.jpg" TargetMode="External"/><Relationship Id="rId3472" Type="http://schemas.openxmlformats.org/officeDocument/2006/relationships/hyperlink" Target="http://pbs.twimg.com/profile_images/965273827692302337/MnzDsPIx_normal.jpg" TargetMode="External"/><Relationship Id="rId3473" Type="http://schemas.openxmlformats.org/officeDocument/2006/relationships/hyperlink" Target="http://pbs.twimg.com/profile_images/961368824799834114/Y1ugzwnE_normal.jpg" TargetMode="External"/><Relationship Id="rId3474" Type="http://schemas.openxmlformats.org/officeDocument/2006/relationships/hyperlink" Target="http://pbs.twimg.com/profile_images/961368824799834114/Y1ugzwnE_normal.jpg" TargetMode="External"/><Relationship Id="rId3475" Type="http://schemas.openxmlformats.org/officeDocument/2006/relationships/hyperlink" Target="http://pbs.twimg.com/profile_images/935799460017463297/P0A6VJF9_normal.jpg" TargetMode="External"/><Relationship Id="rId3476" Type="http://schemas.openxmlformats.org/officeDocument/2006/relationships/hyperlink" Target="http://pbs.twimg.com/profile_images/694178376337219584/pYwtIwnJ_normal.jpg" TargetMode="External"/><Relationship Id="rId3477" Type="http://schemas.openxmlformats.org/officeDocument/2006/relationships/hyperlink" Target="https://pbs.twimg.com/media/DW9F5y4XcAA2B79.jpg" TargetMode="External"/><Relationship Id="rId3478" Type="http://schemas.openxmlformats.org/officeDocument/2006/relationships/hyperlink" Target="http://pbs.twimg.com/profile_images/965502737776627712/r1FKRRqf_normal.jpg" TargetMode="External"/><Relationship Id="rId3479" Type="http://schemas.openxmlformats.org/officeDocument/2006/relationships/hyperlink" Target="http://pbs.twimg.com/profile_images/842702127470448640/e3HX614X_normal.jpg" TargetMode="External"/><Relationship Id="rId770" Type="http://schemas.openxmlformats.org/officeDocument/2006/relationships/hyperlink" Target="https://twitter.com/NataliePollock/status/962357699173322752" TargetMode="External"/><Relationship Id="rId771" Type="http://schemas.openxmlformats.org/officeDocument/2006/relationships/hyperlink" Target="https://twitter.com/NataliePollock/status/962357699173322752" TargetMode="External"/><Relationship Id="rId772" Type="http://schemas.openxmlformats.org/officeDocument/2006/relationships/hyperlink" Target="https://twitter.com/THR/status/968136364972797953" TargetMode="External"/><Relationship Id="rId773" Type="http://schemas.openxmlformats.org/officeDocument/2006/relationships/hyperlink" Target="http://kashwealthsystem.com/blog/2018/02/09/new-york-fashion-show-to-highlight-metoo-movement/" TargetMode="External"/><Relationship Id="rId774" Type="http://schemas.openxmlformats.org/officeDocument/2006/relationships/hyperlink" Target="http://kashwealthsystem.com/blog/2018/02/09/new-york-fashion-show-to-highlight-metoo-movement/" TargetMode="External"/><Relationship Id="rId775" Type="http://schemas.openxmlformats.org/officeDocument/2006/relationships/hyperlink" Target="https://www.vanityfair.com/news/2018/02/monica-lewinsky-in-the-age-of-metoo" TargetMode="External"/><Relationship Id="rId776" Type="http://schemas.openxmlformats.org/officeDocument/2006/relationships/hyperlink" Target="https://www.vanityfair.com/news/2018/02/monica-lewinsky-in-the-age-of-metoo" TargetMode="External"/><Relationship Id="rId777" Type="http://schemas.openxmlformats.org/officeDocument/2006/relationships/hyperlink" Target="https://www.vanityfair.com/news/2018/02/monica-lewinsky-in-the-age-of-metoo" TargetMode="External"/><Relationship Id="rId778" Type="http://schemas.openxmlformats.org/officeDocument/2006/relationships/hyperlink" Target="http://www.cnn.com/2018/02/20/health/metoo-domestic-violence-screening-tool/index.html" TargetMode="External"/><Relationship Id="rId779" Type="http://schemas.openxmlformats.org/officeDocument/2006/relationships/hyperlink" Target="http://www.cnn.com/2018/02/20/health/metoo-domestic-violence-screening-tool/index.html" TargetMode="External"/><Relationship Id="rId2380" Type="http://schemas.openxmlformats.org/officeDocument/2006/relationships/hyperlink" Target="http://pbs.twimg.com/profile_images/825477821346750464/Bt7_cLZv_normal.jpg" TargetMode="External"/><Relationship Id="rId2381" Type="http://schemas.openxmlformats.org/officeDocument/2006/relationships/hyperlink" Target="http://pbs.twimg.com/profile_images/959654094989225984/INem-dJv_normal.jpg" TargetMode="External"/><Relationship Id="rId2382" Type="http://schemas.openxmlformats.org/officeDocument/2006/relationships/hyperlink" Target="http://pbs.twimg.com/profile_images/638499229489479685/3bZNoup4_normal.jpg" TargetMode="External"/><Relationship Id="rId2383" Type="http://schemas.openxmlformats.org/officeDocument/2006/relationships/hyperlink" Target="http://pbs.twimg.com/profile_images/2687203193/773efd6100fde04a682fe99d45a2f7e1_normal.jpeg" TargetMode="External"/><Relationship Id="rId2384" Type="http://schemas.openxmlformats.org/officeDocument/2006/relationships/hyperlink" Target="https://pbs.twimg.com/media/DW-PizJXcAAhkbe.jpg" TargetMode="External"/><Relationship Id="rId2385" Type="http://schemas.openxmlformats.org/officeDocument/2006/relationships/hyperlink" Target="http://pbs.twimg.com/profile_images/874236228027072512/olZCg1Ri_normal.jpg" TargetMode="External"/><Relationship Id="rId2386" Type="http://schemas.openxmlformats.org/officeDocument/2006/relationships/hyperlink" Target="http://abs.twimg.com/sticky/default_profile_images/default_profile_normal.png" TargetMode="External"/><Relationship Id="rId2387" Type="http://schemas.openxmlformats.org/officeDocument/2006/relationships/hyperlink" Target="http://pbs.twimg.com/profile_images/924357074389049344/lUdyysmn_normal.jpg" TargetMode="External"/><Relationship Id="rId2388" Type="http://schemas.openxmlformats.org/officeDocument/2006/relationships/hyperlink" Target="http://pbs.twimg.com/profile_images/924357074389049344/lUdyysmn_normal.jpg" TargetMode="External"/><Relationship Id="rId2389" Type="http://schemas.openxmlformats.org/officeDocument/2006/relationships/hyperlink" Target="http://pbs.twimg.com/profile_images/961085496288993280/RmSYCof1_normal.jpg" TargetMode="External"/><Relationship Id="rId5660" Type="http://schemas.openxmlformats.org/officeDocument/2006/relationships/hyperlink" Target="https://twitter.com/" TargetMode="External"/><Relationship Id="rId5661" Type="http://schemas.openxmlformats.org/officeDocument/2006/relationships/hyperlink" Target="https://twitter.com/" TargetMode="External"/><Relationship Id="rId5662" Type="http://schemas.openxmlformats.org/officeDocument/2006/relationships/hyperlink" Target="https://twitter.com/" TargetMode="External"/><Relationship Id="rId5663" Type="http://schemas.openxmlformats.org/officeDocument/2006/relationships/hyperlink" Target="https://twitter.com/" TargetMode="External"/><Relationship Id="rId5664" Type="http://schemas.openxmlformats.org/officeDocument/2006/relationships/hyperlink" Target="https://twitter.com/" TargetMode="External"/><Relationship Id="rId5665" Type="http://schemas.openxmlformats.org/officeDocument/2006/relationships/hyperlink" Target="https://twitter.com/" TargetMode="External"/><Relationship Id="rId5666" Type="http://schemas.openxmlformats.org/officeDocument/2006/relationships/hyperlink" Target="https://twitter.com/" TargetMode="External"/><Relationship Id="rId5667" Type="http://schemas.openxmlformats.org/officeDocument/2006/relationships/hyperlink" Target="https://twitter.com/" TargetMode="External"/><Relationship Id="rId5668" Type="http://schemas.openxmlformats.org/officeDocument/2006/relationships/hyperlink" Target="https://twitter.com/" TargetMode="External"/><Relationship Id="rId5669" Type="http://schemas.openxmlformats.org/officeDocument/2006/relationships/hyperlink" Target="https://twitter.com/" TargetMode="External"/><Relationship Id="rId6020" Type="http://schemas.openxmlformats.org/officeDocument/2006/relationships/hyperlink" Target="https://twitter.com/" TargetMode="External"/><Relationship Id="rId6021" Type="http://schemas.openxmlformats.org/officeDocument/2006/relationships/hyperlink" Target="https://twitter.com/" TargetMode="External"/><Relationship Id="rId6022" Type="http://schemas.openxmlformats.org/officeDocument/2006/relationships/hyperlink" Target="https://twitter.com/" TargetMode="External"/><Relationship Id="rId6023" Type="http://schemas.openxmlformats.org/officeDocument/2006/relationships/hyperlink" Target="https://twitter.com/" TargetMode="External"/><Relationship Id="rId6024" Type="http://schemas.openxmlformats.org/officeDocument/2006/relationships/hyperlink" Target="https://twitter.com/" TargetMode="External"/><Relationship Id="rId6025" Type="http://schemas.openxmlformats.org/officeDocument/2006/relationships/hyperlink" Target="https://twitter.com/" TargetMode="External"/><Relationship Id="rId6026" Type="http://schemas.openxmlformats.org/officeDocument/2006/relationships/hyperlink" Target="https://twitter.com/" TargetMode="External"/><Relationship Id="rId6027" Type="http://schemas.openxmlformats.org/officeDocument/2006/relationships/hyperlink" Target="https://twitter.com/" TargetMode="External"/><Relationship Id="rId6028" Type="http://schemas.openxmlformats.org/officeDocument/2006/relationships/hyperlink" Target="https://twitter.com/" TargetMode="External"/><Relationship Id="rId6029" Type="http://schemas.openxmlformats.org/officeDocument/2006/relationships/hyperlink" Target="https://twitter.com/" TargetMode="External"/><Relationship Id="rId1290" Type="http://schemas.openxmlformats.org/officeDocument/2006/relationships/hyperlink" Target="https://pbs.twimg.com/media/DW_Xot5UMAAnXYo.jpg" TargetMode="External"/><Relationship Id="rId1291" Type="http://schemas.openxmlformats.org/officeDocument/2006/relationships/hyperlink" Target="https://pbs.twimg.com/media/DW_Xos4UMAAhWsC.jpg" TargetMode="External"/><Relationship Id="rId1292" Type="http://schemas.openxmlformats.org/officeDocument/2006/relationships/hyperlink" Target="https://pbs.twimg.com/media/DW_XotlU0AA6d-G.jpg" TargetMode="External"/><Relationship Id="rId1293" Type="http://schemas.openxmlformats.org/officeDocument/2006/relationships/hyperlink" Target="https://pbs.twimg.com/media/DW_XovhVoAAxJlH.jpg" TargetMode="External"/><Relationship Id="rId1294" Type="http://schemas.openxmlformats.org/officeDocument/2006/relationships/hyperlink" Target="https://pbs.twimg.com/media/DW_XoyDVAAA3Yik.jpg" TargetMode="External"/><Relationship Id="rId1295" Type="http://schemas.openxmlformats.org/officeDocument/2006/relationships/hyperlink" Target="https://pbs.twimg.com/media/DW_Xo5UV4AAUMYO.jpg" TargetMode="External"/><Relationship Id="rId1296" Type="http://schemas.openxmlformats.org/officeDocument/2006/relationships/hyperlink" Target="https://pbs.twimg.com/media/DW_Xo7GVMAEzMnP.jpg" TargetMode="External"/><Relationship Id="rId1297" Type="http://schemas.openxmlformats.org/officeDocument/2006/relationships/hyperlink" Target="https://pbs.twimg.com/media/DW_XpNFVAAA3XBQ.jpg" TargetMode="External"/><Relationship Id="rId1298" Type="http://schemas.openxmlformats.org/officeDocument/2006/relationships/hyperlink" Target="https://pbs.twimg.com/media/DW_XqmLW4AAlTAj.jpg" TargetMode="External"/><Relationship Id="rId1299" Type="http://schemas.openxmlformats.org/officeDocument/2006/relationships/hyperlink" Target="https://pbs.twimg.com/amplify_video_thumb/966810490830774272/img/Kj_LVEKi4mFxdrvC.jpg" TargetMode="External"/><Relationship Id="rId4570" Type="http://schemas.openxmlformats.org/officeDocument/2006/relationships/hyperlink" Target="https://twitter.com/" TargetMode="External"/><Relationship Id="rId4571" Type="http://schemas.openxmlformats.org/officeDocument/2006/relationships/hyperlink" Target="https://twitter.com/" TargetMode="External"/><Relationship Id="rId4572" Type="http://schemas.openxmlformats.org/officeDocument/2006/relationships/hyperlink" Target="https://twitter.com/" TargetMode="External"/><Relationship Id="rId4573" Type="http://schemas.openxmlformats.org/officeDocument/2006/relationships/hyperlink" Target="https://twitter.com/" TargetMode="External"/><Relationship Id="rId4574" Type="http://schemas.openxmlformats.org/officeDocument/2006/relationships/hyperlink" Target="https://twitter.com/" TargetMode="External"/><Relationship Id="rId4575" Type="http://schemas.openxmlformats.org/officeDocument/2006/relationships/hyperlink" Target="https://twitter.com/" TargetMode="External"/><Relationship Id="rId4576" Type="http://schemas.openxmlformats.org/officeDocument/2006/relationships/hyperlink" Target="https://twitter.com/" TargetMode="External"/><Relationship Id="rId4577" Type="http://schemas.openxmlformats.org/officeDocument/2006/relationships/hyperlink" Target="https://twitter.com/" TargetMode="External"/><Relationship Id="rId4578" Type="http://schemas.openxmlformats.org/officeDocument/2006/relationships/hyperlink" Target="https://twitter.com/" TargetMode="External"/><Relationship Id="rId4579" Type="http://schemas.openxmlformats.org/officeDocument/2006/relationships/hyperlink" Target="https://twitter.com/" TargetMode="External"/><Relationship Id="rId3480" Type="http://schemas.openxmlformats.org/officeDocument/2006/relationships/hyperlink" Target="http://pbs.twimg.com/profile_images/949745739902607360/MY31oTw1_normal.jpg" TargetMode="External"/><Relationship Id="rId3481" Type="http://schemas.openxmlformats.org/officeDocument/2006/relationships/hyperlink" Target="http://pbs.twimg.com/profile_images/789465824990035969/r3EURHuF_normal.jpg" TargetMode="External"/><Relationship Id="rId3482" Type="http://schemas.openxmlformats.org/officeDocument/2006/relationships/hyperlink" Target="http://pbs.twimg.com/profile_images/785475869095649280/U6WDqFdr_normal.jpg" TargetMode="External"/><Relationship Id="rId3483" Type="http://schemas.openxmlformats.org/officeDocument/2006/relationships/hyperlink" Target="http://pbs.twimg.com/profile_images/942556712166289410/-j6xBbc3_normal.jpg" TargetMode="External"/><Relationship Id="rId3484" Type="http://schemas.openxmlformats.org/officeDocument/2006/relationships/hyperlink" Target="http://pbs.twimg.com/profile_images/966494856242778112/9BDKnMYh_normal.jpg" TargetMode="External"/><Relationship Id="rId3485" Type="http://schemas.openxmlformats.org/officeDocument/2006/relationships/hyperlink" Target="http://pbs.twimg.com/profile_images/892115444123021313/3GH8G7JT_normal.jpg" TargetMode="External"/><Relationship Id="rId3486" Type="http://schemas.openxmlformats.org/officeDocument/2006/relationships/hyperlink" Target="http://pbs.twimg.com/profile_images/378800000263311053/0e3e8ea3f2ddce5e1c08c90429b36358_normal.jpeg" TargetMode="External"/><Relationship Id="rId3487" Type="http://schemas.openxmlformats.org/officeDocument/2006/relationships/hyperlink" Target="http://pbs.twimg.com/profile_images/823301873897705472/UX7GW3J4_normal.jpg" TargetMode="External"/><Relationship Id="rId3488" Type="http://schemas.openxmlformats.org/officeDocument/2006/relationships/hyperlink" Target="http://pbs.twimg.com/profile_images/924382378902081536/SS_hHD4__normal.jpg" TargetMode="External"/><Relationship Id="rId3489" Type="http://schemas.openxmlformats.org/officeDocument/2006/relationships/hyperlink" Target="https://pbs.twimg.com/media/DW9ri0xU8AEw3ql.jpg" TargetMode="External"/><Relationship Id="rId780" Type="http://schemas.openxmlformats.org/officeDocument/2006/relationships/hyperlink" Target="https://twitter.com/KrisJenner/status/968167765637980160" TargetMode="External"/><Relationship Id="rId781" Type="http://schemas.openxmlformats.org/officeDocument/2006/relationships/hyperlink" Target="https://twitter.com/KrisJenner/status/968167765637980160" TargetMode="External"/><Relationship Id="rId782" Type="http://schemas.openxmlformats.org/officeDocument/2006/relationships/hyperlink" Target="https://twitter.com/KrisJenner/status/968167765637980160" TargetMode="External"/><Relationship Id="rId783" Type="http://schemas.openxmlformats.org/officeDocument/2006/relationships/hyperlink" Target="https://twitter.com/KrisJenner/status/968167765637980160" TargetMode="External"/><Relationship Id="rId784" Type="http://schemas.openxmlformats.org/officeDocument/2006/relationships/hyperlink" Target="https://twitter.com/TraceeEllisRoss/status/967579348520681472" TargetMode="External"/><Relationship Id="rId785" Type="http://schemas.openxmlformats.org/officeDocument/2006/relationships/hyperlink" Target="https://twitter.com/rtenews/status/968034739738349568" TargetMode="External"/><Relationship Id="rId786" Type="http://schemas.openxmlformats.org/officeDocument/2006/relationships/hyperlink" Target="https://twitter.com/rtenews/status/968034739738349568" TargetMode="External"/><Relationship Id="rId787" Type="http://schemas.openxmlformats.org/officeDocument/2006/relationships/hyperlink" Target="https://twitter.com/rtenews/status/968034739738349568" TargetMode="External"/><Relationship Id="rId788" Type="http://schemas.openxmlformats.org/officeDocument/2006/relationships/hyperlink" Target="https://twitter.com/rtenews/status/968034739738349568" TargetMode="External"/><Relationship Id="rId789" Type="http://schemas.openxmlformats.org/officeDocument/2006/relationships/hyperlink" Target="https://twitter.com/rtenews/status/968034739738349568" TargetMode="External"/><Relationship Id="rId2390" Type="http://schemas.openxmlformats.org/officeDocument/2006/relationships/hyperlink" Target="http://pbs.twimg.com/profile_images/967662947123253248/Tych92JR_normal.jpg" TargetMode="External"/><Relationship Id="rId2391" Type="http://schemas.openxmlformats.org/officeDocument/2006/relationships/hyperlink" Target="http://pbs.twimg.com/profile_images/499998521068507136/GqAw3NM8_normal.jpeg" TargetMode="External"/><Relationship Id="rId2392" Type="http://schemas.openxmlformats.org/officeDocument/2006/relationships/hyperlink" Target="http://pbs.twimg.com/profile_images/499998521068507136/GqAw3NM8_normal.jpeg" TargetMode="External"/><Relationship Id="rId2393" Type="http://schemas.openxmlformats.org/officeDocument/2006/relationships/hyperlink" Target="http://pbs.twimg.com/profile_images/938990992652247040/RdHZi28x_normal.jpg" TargetMode="External"/><Relationship Id="rId2394" Type="http://schemas.openxmlformats.org/officeDocument/2006/relationships/hyperlink" Target="http://pbs.twimg.com/profile_images/938990992652247040/RdHZi28x_normal.jpg" TargetMode="External"/><Relationship Id="rId2395" Type="http://schemas.openxmlformats.org/officeDocument/2006/relationships/hyperlink" Target="http://pbs.twimg.com/profile_images/938990992652247040/RdHZi28x_normal.jpg" TargetMode="External"/><Relationship Id="rId2396" Type="http://schemas.openxmlformats.org/officeDocument/2006/relationships/hyperlink" Target="http://pbs.twimg.com/profile_images/965290834810646528/D4Tn14Qw_normal.jpg" TargetMode="External"/><Relationship Id="rId2397" Type="http://schemas.openxmlformats.org/officeDocument/2006/relationships/hyperlink" Target="http://pbs.twimg.com/profile_images/961004156176695297/QrzbsCAg_normal.jpg" TargetMode="External"/><Relationship Id="rId2398" Type="http://schemas.openxmlformats.org/officeDocument/2006/relationships/hyperlink" Target="http://pbs.twimg.com/profile_images/961004156176695297/QrzbsCAg_normal.jpg" TargetMode="External"/><Relationship Id="rId2399" Type="http://schemas.openxmlformats.org/officeDocument/2006/relationships/hyperlink" Target="http://pbs.twimg.com/profile_images/1716410982/twitter_JPEG_normal.jpg" TargetMode="External"/><Relationship Id="rId5670" Type="http://schemas.openxmlformats.org/officeDocument/2006/relationships/hyperlink" Target="https://twitter.com/" TargetMode="External"/><Relationship Id="rId5671" Type="http://schemas.openxmlformats.org/officeDocument/2006/relationships/hyperlink" Target="https://twitter.com/" TargetMode="External"/><Relationship Id="rId5672" Type="http://schemas.openxmlformats.org/officeDocument/2006/relationships/hyperlink" Target="https://twitter.com/" TargetMode="External"/><Relationship Id="rId5673" Type="http://schemas.openxmlformats.org/officeDocument/2006/relationships/hyperlink" Target="https://twitter.com/" TargetMode="External"/><Relationship Id="rId5674" Type="http://schemas.openxmlformats.org/officeDocument/2006/relationships/hyperlink" Target="https://twitter.com/" TargetMode="External"/><Relationship Id="rId5675" Type="http://schemas.openxmlformats.org/officeDocument/2006/relationships/hyperlink" Target="https://twitter.com/" TargetMode="External"/><Relationship Id="rId5676" Type="http://schemas.openxmlformats.org/officeDocument/2006/relationships/hyperlink" Target="https://twitter.com/" TargetMode="External"/><Relationship Id="rId5677" Type="http://schemas.openxmlformats.org/officeDocument/2006/relationships/hyperlink" Target="https://twitter.com/" TargetMode="External"/><Relationship Id="rId5678" Type="http://schemas.openxmlformats.org/officeDocument/2006/relationships/hyperlink" Target="https://twitter.com/" TargetMode="External"/><Relationship Id="rId5679" Type="http://schemas.openxmlformats.org/officeDocument/2006/relationships/hyperlink" Target="https://twitter.com/" TargetMode="External"/><Relationship Id="rId6030" Type="http://schemas.openxmlformats.org/officeDocument/2006/relationships/hyperlink" Target="https://twitter.com/" TargetMode="External"/><Relationship Id="rId6031" Type="http://schemas.openxmlformats.org/officeDocument/2006/relationships/hyperlink" Target="https://twitter.com/" TargetMode="External"/><Relationship Id="rId6032" Type="http://schemas.openxmlformats.org/officeDocument/2006/relationships/hyperlink" Target="https://twitter.com/" TargetMode="External"/><Relationship Id="rId6033" Type="http://schemas.openxmlformats.org/officeDocument/2006/relationships/hyperlink" Target="https://twitter.com/" TargetMode="External"/><Relationship Id="rId6034" Type="http://schemas.openxmlformats.org/officeDocument/2006/relationships/hyperlink" Target="https://twitter.com/" TargetMode="External"/><Relationship Id="rId6035" Type="http://schemas.openxmlformats.org/officeDocument/2006/relationships/hyperlink" Target="https://twitter.com/" TargetMode="External"/><Relationship Id="rId6036" Type="http://schemas.openxmlformats.org/officeDocument/2006/relationships/hyperlink" Target="https://twitter.com/" TargetMode="External"/><Relationship Id="rId6037" Type="http://schemas.openxmlformats.org/officeDocument/2006/relationships/hyperlink" Target="https://twitter.com/" TargetMode="External"/><Relationship Id="rId6038" Type="http://schemas.openxmlformats.org/officeDocument/2006/relationships/hyperlink" Target="https://twitter.com/" TargetMode="External"/><Relationship Id="rId6039" Type="http://schemas.openxmlformats.org/officeDocument/2006/relationships/hyperlink" Target="https://twitter.com/" TargetMode="External"/><Relationship Id="rId4580" Type="http://schemas.openxmlformats.org/officeDocument/2006/relationships/hyperlink" Target="https://twitter.com/" TargetMode="External"/><Relationship Id="rId4581" Type="http://schemas.openxmlformats.org/officeDocument/2006/relationships/hyperlink" Target="https://twitter.com/" TargetMode="External"/><Relationship Id="rId4582" Type="http://schemas.openxmlformats.org/officeDocument/2006/relationships/hyperlink" Target="https://twitter.com/" TargetMode="External"/><Relationship Id="rId4583" Type="http://schemas.openxmlformats.org/officeDocument/2006/relationships/hyperlink" Target="https://twitter.com/" TargetMode="External"/><Relationship Id="rId4584" Type="http://schemas.openxmlformats.org/officeDocument/2006/relationships/hyperlink" Target="https://twitter.com/" TargetMode="External"/><Relationship Id="rId4585" Type="http://schemas.openxmlformats.org/officeDocument/2006/relationships/hyperlink" Target="https://twitter.com/" TargetMode="External"/><Relationship Id="rId4586" Type="http://schemas.openxmlformats.org/officeDocument/2006/relationships/hyperlink" Target="https://twitter.com/" TargetMode="External"/><Relationship Id="rId4587" Type="http://schemas.openxmlformats.org/officeDocument/2006/relationships/hyperlink" Target="https://twitter.com/" TargetMode="External"/><Relationship Id="rId4588" Type="http://schemas.openxmlformats.org/officeDocument/2006/relationships/hyperlink" Target="https://twitter.com/" TargetMode="External"/><Relationship Id="rId4589" Type="http://schemas.openxmlformats.org/officeDocument/2006/relationships/hyperlink" Target="https://twitter.com/" TargetMode="External"/><Relationship Id="rId3490" Type="http://schemas.openxmlformats.org/officeDocument/2006/relationships/hyperlink" Target="http://pbs.twimg.com/profile_images/941664138576539649/O5DMWs7U_normal.jpg" TargetMode="External"/><Relationship Id="rId3491" Type="http://schemas.openxmlformats.org/officeDocument/2006/relationships/hyperlink" Target="http://pbs.twimg.com/profile_images/927372139828793346/rTIpC-ZA_normal.jpg" TargetMode="External"/><Relationship Id="rId3492" Type="http://schemas.openxmlformats.org/officeDocument/2006/relationships/hyperlink" Target="http://pbs.twimg.com/profile_images/957115610344849408/qH2wXgp-_normal.jpg" TargetMode="External"/><Relationship Id="rId3493" Type="http://schemas.openxmlformats.org/officeDocument/2006/relationships/hyperlink" Target="http://pbs.twimg.com/profile_images/875842096061587456/evuWhZIs_normal.jpg" TargetMode="External"/><Relationship Id="rId3494" Type="http://schemas.openxmlformats.org/officeDocument/2006/relationships/hyperlink" Target="http://pbs.twimg.com/profile_images/964140854154842112/4JXMwzCE_normal.jpg" TargetMode="External"/><Relationship Id="rId3495" Type="http://schemas.openxmlformats.org/officeDocument/2006/relationships/hyperlink" Target="http://pbs.twimg.com/profile_images/539373713536614400/0ATDm1Kv_normal.jpeg" TargetMode="External"/><Relationship Id="rId3496" Type="http://schemas.openxmlformats.org/officeDocument/2006/relationships/hyperlink" Target="http://pbs.twimg.com/profile_images/539373713536614400/0ATDm1Kv_normal.jpeg" TargetMode="External"/><Relationship Id="rId3497" Type="http://schemas.openxmlformats.org/officeDocument/2006/relationships/hyperlink" Target="http://pbs.twimg.com/profile_images/539373713536614400/0ATDm1Kv_normal.jpeg" TargetMode="External"/><Relationship Id="rId3498" Type="http://schemas.openxmlformats.org/officeDocument/2006/relationships/hyperlink" Target="http://pbs.twimg.com/profile_images/914214220434169856/n0OAckJK_normal.jpg" TargetMode="External"/><Relationship Id="rId3499" Type="http://schemas.openxmlformats.org/officeDocument/2006/relationships/hyperlink" Target="http://pbs.twimg.com/profile_images/914214220434169856/n0OAckJK_normal.jpg" TargetMode="External"/><Relationship Id="rId790" Type="http://schemas.openxmlformats.org/officeDocument/2006/relationships/hyperlink" Target="https://twitter.com/rtenews/status/968034739738349568" TargetMode="External"/><Relationship Id="rId791" Type="http://schemas.openxmlformats.org/officeDocument/2006/relationships/hyperlink" Target="https://nbcnews.trib.al/GllUu7h" TargetMode="External"/><Relationship Id="rId792" Type="http://schemas.openxmlformats.org/officeDocument/2006/relationships/hyperlink" Target="https://twitter.com/KrisJenner/status/968167765637980160" TargetMode="External"/><Relationship Id="rId793" Type="http://schemas.openxmlformats.org/officeDocument/2006/relationships/hyperlink" Target="https://twitter.com/rtenews/status/968034739738349568" TargetMode="External"/><Relationship Id="rId794" Type="http://schemas.openxmlformats.org/officeDocument/2006/relationships/hyperlink" Target="https://twitter.com/rtenews/status/968034739738349568" TargetMode="External"/><Relationship Id="rId795" Type="http://schemas.openxmlformats.org/officeDocument/2006/relationships/hyperlink" Target="https://twitter.com/rtenews/status/968034739738349568" TargetMode="External"/><Relationship Id="rId796" Type="http://schemas.openxmlformats.org/officeDocument/2006/relationships/hyperlink" Target="https://twitter.com/rtenews/status/968034739738349568" TargetMode="External"/><Relationship Id="rId797" Type="http://schemas.openxmlformats.org/officeDocument/2006/relationships/hyperlink" Target="https://twitter.com/rtenews/status/968034739738349568" TargetMode="External"/><Relationship Id="rId798" Type="http://schemas.openxmlformats.org/officeDocument/2006/relationships/hyperlink" Target="https://twitter.com/rtenews/status/968034739738349568" TargetMode="External"/><Relationship Id="rId799" Type="http://schemas.openxmlformats.org/officeDocument/2006/relationships/hyperlink" Target="https://www.vanityfair.com/news/2018/02/monica-lewinsky-in-the-age-of-metoo" TargetMode="External"/><Relationship Id="rId5680" Type="http://schemas.openxmlformats.org/officeDocument/2006/relationships/hyperlink" Target="https://twitter.com/" TargetMode="External"/><Relationship Id="rId5681" Type="http://schemas.openxmlformats.org/officeDocument/2006/relationships/hyperlink" Target="https://twitter.com/" TargetMode="External"/><Relationship Id="rId5682" Type="http://schemas.openxmlformats.org/officeDocument/2006/relationships/hyperlink" Target="https://twitter.com/" TargetMode="External"/><Relationship Id="rId5683" Type="http://schemas.openxmlformats.org/officeDocument/2006/relationships/hyperlink" Target="https://twitter.com/" TargetMode="External"/><Relationship Id="rId5684" Type="http://schemas.openxmlformats.org/officeDocument/2006/relationships/hyperlink" Target="https://twitter.com/" TargetMode="External"/><Relationship Id="rId5685" Type="http://schemas.openxmlformats.org/officeDocument/2006/relationships/hyperlink" Target="https://twitter.com/" TargetMode="External"/><Relationship Id="rId5686" Type="http://schemas.openxmlformats.org/officeDocument/2006/relationships/hyperlink" Target="https://twitter.com/" TargetMode="External"/><Relationship Id="rId5687" Type="http://schemas.openxmlformats.org/officeDocument/2006/relationships/hyperlink" Target="https://twitter.com/" TargetMode="External"/><Relationship Id="rId5688" Type="http://schemas.openxmlformats.org/officeDocument/2006/relationships/hyperlink" Target="https://twitter.com/" TargetMode="External"/><Relationship Id="rId5689" Type="http://schemas.openxmlformats.org/officeDocument/2006/relationships/hyperlink" Target="https://twitter.com/" TargetMode="External"/><Relationship Id="rId6040" Type="http://schemas.openxmlformats.org/officeDocument/2006/relationships/hyperlink" Target="https://twitter.com/" TargetMode="External"/><Relationship Id="rId6041" Type="http://schemas.openxmlformats.org/officeDocument/2006/relationships/hyperlink" Target="https://twitter.com/" TargetMode="External"/><Relationship Id="rId6042" Type="http://schemas.openxmlformats.org/officeDocument/2006/relationships/hyperlink" Target="https://twitter.com/" TargetMode="External"/><Relationship Id="rId6043" Type="http://schemas.openxmlformats.org/officeDocument/2006/relationships/hyperlink" Target="https://twitter.com/" TargetMode="External"/><Relationship Id="rId6044" Type="http://schemas.openxmlformats.org/officeDocument/2006/relationships/hyperlink" Target="https://twitter.com/" TargetMode="External"/><Relationship Id="rId6045" Type="http://schemas.openxmlformats.org/officeDocument/2006/relationships/hyperlink" Target="https://twitter.com/" TargetMode="External"/><Relationship Id="rId6046" Type="http://schemas.openxmlformats.org/officeDocument/2006/relationships/hyperlink" Target="https://twitter.com/" TargetMode="External"/><Relationship Id="rId6047" Type="http://schemas.openxmlformats.org/officeDocument/2006/relationships/hyperlink" Target="https://twitter.com/" TargetMode="External"/><Relationship Id="rId6048" Type="http://schemas.openxmlformats.org/officeDocument/2006/relationships/hyperlink" Target="https://twitter.com/" TargetMode="External"/><Relationship Id="rId6049" Type="http://schemas.openxmlformats.org/officeDocument/2006/relationships/hyperlink" Target="https://twitter.com/" TargetMode="External"/><Relationship Id="rId4590" Type="http://schemas.openxmlformats.org/officeDocument/2006/relationships/hyperlink" Target="https://twitter.com/" TargetMode="External"/><Relationship Id="rId4591" Type="http://schemas.openxmlformats.org/officeDocument/2006/relationships/hyperlink" Target="https://twitter.com/" TargetMode="External"/><Relationship Id="rId4592" Type="http://schemas.openxmlformats.org/officeDocument/2006/relationships/hyperlink" Target="https://twitter.com/" TargetMode="External"/><Relationship Id="rId4593" Type="http://schemas.openxmlformats.org/officeDocument/2006/relationships/hyperlink" Target="https://twitter.com/" TargetMode="External"/><Relationship Id="rId4594" Type="http://schemas.openxmlformats.org/officeDocument/2006/relationships/hyperlink" Target="https://twitter.com/" TargetMode="External"/><Relationship Id="rId4595" Type="http://schemas.openxmlformats.org/officeDocument/2006/relationships/hyperlink" Target="https://twitter.com/" TargetMode="External"/><Relationship Id="rId4596" Type="http://schemas.openxmlformats.org/officeDocument/2006/relationships/hyperlink" Target="https://twitter.com/" TargetMode="External"/><Relationship Id="rId4597" Type="http://schemas.openxmlformats.org/officeDocument/2006/relationships/hyperlink" Target="https://twitter.com/" TargetMode="External"/><Relationship Id="rId4598" Type="http://schemas.openxmlformats.org/officeDocument/2006/relationships/hyperlink" Target="https://twitter.com/" TargetMode="External"/><Relationship Id="rId4599" Type="http://schemas.openxmlformats.org/officeDocument/2006/relationships/hyperlink" Target="https://twitter.com/" TargetMode="External"/><Relationship Id="rId5690" Type="http://schemas.openxmlformats.org/officeDocument/2006/relationships/hyperlink" Target="https://twitter.com/" TargetMode="External"/><Relationship Id="rId5691" Type="http://schemas.openxmlformats.org/officeDocument/2006/relationships/hyperlink" Target="https://twitter.com/" TargetMode="External"/><Relationship Id="rId5692" Type="http://schemas.openxmlformats.org/officeDocument/2006/relationships/hyperlink" Target="https://twitter.com/" TargetMode="External"/><Relationship Id="rId5693" Type="http://schemas.openxmlformats.org/officeDocument/2006/relationships/hyperlink" Target="https://twitter.com/" TargetMode="External"/><Relationship Id="rId5694" Type="http://schemas.openxmlformats.org/officeDocument/2006/relationships/hyperlink" Target="https://twitter.com/" TargetMode="External"/><Relationship Id="rId5695" Type="http://schemas.openxmlformats.org/officeDocument/2006/relationships/hyperlink" Target="https://twitter.com/" TargetMode="External"/><Relationship Id="rId5696" Type="http://schemas.openxmlformats.org/officeDocument/2006/relationships/hyperlink" Target="https://twitter.com/" TargetMode="External"/><Relationship Id="rId5697" Type="http://schemas.openxmlformats.org/officeDocument/2006/relationships/hyperlink" Target="https://twitter.com/" TargetMode="External"/><Relationship Id="rId5698" Type="http://schemas.openxmlformats.org/officeDocument/2006/relationships/hyperlink" Target="https://twitter.com/" TargetMode="External"/><Relationship Id="rId5699" Type="http://schemas.openxmlformats.org/officeDocument/2006/relationships/hyperlink" Target="https://twitter.com/" TargetMode="External"/><Relationship Id="rId6050" Type="http://schemas.openxmlformats.org/officeDocument/2006/relationships/hyperlink" Target="https://twitter.com/" TargetMode="External"/><Relationship Id="rId6051" Type="http://schemas.openxmlformats.org/officeDocument/2006/relationships/hyperlink" Target="https://twitter.com/" TargetMode="External"/><Relationship Id="rId6052" Type="http://schemas.openxmlformats.org/officeDocument/2006/relationships/hyperlink" Target="https://twitter.com/" TargetMode="External"/><Relationship Id="rId6053" Type="http://schemas.openxmlformats.org/officeDocument/2006/relationships/hyperlink" Target="https://twitter.com/" TargetMode="External"/><Relationship Id="rId6054" Type="http://schemas.openxmlformats.org/officeDocument/2006/relationships/hyperlink" Target="https://twitter.com/" TargetMode="External"/><Relationship Id="rId6055" Type="http://schemas.openxmlformats.org/officeDocument/2006/relationships/hyperlink" Target="https://twitter.com/" TargetMode="External"/><Relationship Id="rId6056" Type="http://schemas.openxmlformats.org/officeDocument/2006/relationships/hyperlink" Target="https://twitter.com/" TargetMode="External"/><Relationship Id="rId6057" Type="http://schemas.openxmlformats.org/officeDocument/2006/relationships/hyperlink" Target="https://twitter.com/" TargetMode="External"/><Relationship Id="rId6058" Type="http://schemas.openxmlformats.org/officeDocument/2006/relationships/hyperlink" Target="https://twitter.com/" TargetMode="External"/><Relationship Id="rId6059" Type="http://schemas.openxmlformats.org/officeDocument/2006/relationships/hyperlink" Target="https://twitter.com/" TargetMode="External"/><Relationship Id="rId6060" Type="http://schemas.openxmlformats.org/officeDocument/2006/relationships/hyperlink" Target="https://twitter.com/" TargetMode="External"/><Relationship Id="rId6061" Type="http://schemas.openxmlformats.org/officeDocument/2006/relationships/hyperlink" Target="https://twitter.com/" TargetMode="External"/><Relationship Id="rId6062" Type="http://schemas.openxmlformats.org/officeDocument/2006/relationships/hyperlink" Target="https://twitter.com/" TargetMode="External"/><Relationship Id="rId6063" Type="http://schemas.openxmlformats.org/officeDocument/2006/relationships/hyperlink" Target="https://twitter.com/" TargetMode="External"/><Relationship Id="rId6064" Type="http://schemas.openxmlformats.org/officeDocument/2006/relationships/hyperlink" Target="https://twitter.com/" TargetMode="External"/><Relationship Id="rId6065" Type="http://schemas.openxmlformats.org/officeDocument/2006/relationships/hyperlink" Target="https://twitter.com/" TargetMode="External"/><Relationship Id="rId6066" Type="http://schemas.openxmlformats.org/officeDocument/2006/relationships/hyperlink" Target="https://twitter.com/" TargetMode="External"/><Relationship Id="rId6067" Type="http://schemas.openxmlformats.org/officeDocument/2006/relationships/hyperlink" Target="https://twitter.com/" TargetMode="External"/><Relationship Id="rId6068" Type="http://schemas.openxmlformats.org/officeDocument/2006/relationships/hyperlink" Target="https://twitter.com/" TargetMode="External"/><Relationship Id="rId6069" Type="http://schemas.openxmlformats.org/officeDocument/2006/relationships/hyperlink" Target="https://twitter.com/" TargetMode="External"/><Relationship Id="rId6070" Type="http://schemas.openxmlformats.org/officeDocument/2006/relationships/hyperlink" Target="https://twitter.com/" TargetMode="External"/><Relationship Id="rId6071" Type="http://schemas.openxmlformats.org/officeDocument/2006/relationships/hyperlink" Target="https://twitter.com/" TargetMode="External"/><Relationship Id="rId6072" Type="http://schemas.openxmlformats.org/officeDocument/2006/relationships/hyperlink" Target="https://twitter.com/" TargetMode="External"/><Relationship Id="rId6073" Type="http://schemas.openxmlformats.org/officeDocument/2006/relationships/hyperlink" Target="https://twitter.com/" TargetMode="External"/><Relationship Id="rId6074" Type="http://schemas.openxmlformats.org/officeDocument/2006/relationships/hyperlink" Target="https://twitter.com/" TargetMode="External"/><Relationship Id="rId6075" Type="http://schemas.openxmlformats.org/officeDocument/2006/relationships/hyperlink" Target="https://twitter.com/" TargetMode="External"/><Relationship Id="rId6076" Type="http://schemas.openxmlformats.org/officeDocument/2006/relationships/hyperlink" Target="https://twitter.com/" TargetMode="External"/><Relationship Id="rId6077" Type="http://schemas.openxmlformats.org/officeDocument/2006/relationships/hyperlink" Target="https://twitter.com/" TargetMode="External"/><Relationship Id="rId6078" Type="http://schemas.openxmlformats.org/officeDocument/2006/relationships/hyperlink" Target="https://twitter.com/" TargetMode="External"/><Relationship Id="rId6079" Type="http://schemas.openxmlformats.org/officeDocument/2006/relationships/hyperlink" Target="https://twitter.com/" TargetMode="External"/><Relationship Id="rId1800" Type="http://schemas.openxmlformats.org/officeDocument/2006/relationships/hyperlink" Target="http://pbs.twimg.com/profile_images/886082095134646273/4T-xNyTK_normal.jpg" TargetMode="External"/><Relationship Id="rId1801" Type="http://schemas.openxmlformats.org/officeDocument/2006/relationships/hyperlink" Target="http://pbs.twimg.com/profile_images/579167164092940288/amKwLjXn_normal.jpg" TargetMode="External"/><Relationship Id="rId1802" Type="http://schemas.openxmlformats.org/officeDocument/2006/relationships/hyperlink" Target="http://pbs.twimg.com/profile_images/963863192404246529/3qZHhb0x_normal.jpg" TargetMode="External"/><Relationship Id="rId1803" Type="http://schemas.openxmlformats.org/officeDocument/2006/relationships/hyperlink" Target="https://pbs.twimg.com/media/DW_M69DW0AAU2ko.jpg" TargetMode="External"/><Relationship Id="rId1804" Type="http://schemas.openxmlformats.org/officeDocument/2006/relationships/hyperlink" Target="http://pbs.twimg.com/profile_images/954354149768007682/dq2EffEv_normal.jpg" TargetMode="External"/><Relationship Id="rId1805" Type="http://schemas.openxmlformats.org/officeDocument/2006/relationships/hyperlink" Target="http://pbs.twimg.com/profile_images/968218640918237184/-t95do_d_normal.jpg" TargetMode="External"/><Relationship Id="rId1806" Type="http://schemas.openxmlformats.org/officeDocument/2006/relationships/hyperlink" Target="https://pbs.twimg.com/media/DW9-2qVUQAArs-L.jpg" TargetMode="External"/><Relationship Id="rId1807" Type="http://schemas.openxmlformats.org/officeDocument/2006/relationships/hyperlink" Target="https://pbs.twimg.com/media/DW8y6-YXkAMMQcI.jpg" TargetMode="External"/><Relationship Id="rId1808" Type="http://schemas.openxmlformats.org/officeDocument/2006/relationships/hyperlink" Target="https://pbs.twimg.com/media/DW-f-Y9XcAAr0C8.jpg" TargetMode="External"/><Relationship Id="rId1809" Type="http://schemas.openxmlformats.org/officeDocument/2006/relationships/hyperlink" Target="https://pbs.twimg.com/media/DW8y6-YXkAMMQcI.jpg" TargetMode="External"/><Relationship Id="rId2900" Type="http://schemas.openxmlformats.org/officeDocument/2006/relationships/hyperlink" Target="http://pbs.twimg.com/profile_images/959418758090706944/ksBkj1IL_normal.jpg" TargetMode="External"/><Relationship Id="rId2901" Type="http://schemas.openxmlformats.org/officeDocument/2006/relationships/hyperlink" Target="https://pbs.twimg.com/media/DW-1FvxU8AA7NMP.jpg" TargetMode="External"/><Relationship Id="rId2902" Type="http://schemas.openxmlformats.org/officeDocument/2006/relationships/hyperlink" Target="http://pbs.twimg.com/profile_images/807068397724954624/MgItPd0G_normal.jpg" TargetMode="External"/><Relationship Id="rId2903" Type="http://schemas.openxmlformats.org/officeDocument/2006/relationships/hyperlink" Target="https://pbs.twimg.com/media/DW_XzyUUMAAayEn.jpg" TargetMode="External"/><Relationship Id="rId2904" Type="http://schemas.openxmlformats.org/officeDocument/2006/relationships/hyperlink" Target="https://pbs.twimg.com/media/DW-4l94VAAA8Pmd.jpg" TargetMode="External"/><Relationship Id="rId2905" Type="http://schemas.openxmlformats.org/officeDocument/2006/relationships/hyperlink" Target="https://pbs.twimg.com/media/DW-4l94VAAA8Pmd.jpg" TargetMode="External"/><Relationship Id="rId2906" Type="http://schemas.openxmlformats.org/officeDocument/2006/relationships/hyperlink" Target="http://pbs.twimg.com/profile_images/664497069839659008/2UpZKtrn_normal.jpg" TargetMode="External"/><Relationship Id="rId2907" Type="http://schemas.openxmlformats.org/officeDocument/2006/relationships/hyperlink" Target="http://pbs.twimg.com/profile_images/272737158/17996748v2147483647_350x350_Front_normal.jpg" TargetMode="External"/><Relationship Id="rId2908" Type="http://schemas.openxmlformats.org/officeDocument/2006/relationships/hyperlink" Target="http://pbs.twimg.com/profile_images/960273487750410240/xoZGBoE1_normal.jpg" TargetMode="External"/><Relationship Id="rId2909" Type="http://schemas.openxmlformats.org/officeDocument/2006/relationships/hyperlink" Target="https://pbs.twimg.com/tweet_video_thumb/DW-aXnxXcAEWnCq.jpg" TargetMode="External"/><Relationship Id="rId6080" Type="http://schemas.openxmlformats.org/officeDocument/2006/relationships/hyperlink" Target="https://twitter.com/" TargetMode="External"/><Relationship Id="rId6081" Type="http://schemas.openxmlformats.org/officeDocument/2006/relationships/hyperlink" Target="https://twitter.com/" TargetMode="External"/><Relationship Id="rId6082" Type="http://schemas.openxmlformats.org/officeDocument/2006/relationships/hyperlink" Target="https://twitter.com/" TargetMode="External"/><Relationship Id="rId6083" Type="http://schemas.openxmlformats.org/officeDocument/2006/relationships/hyperlink" Target="https://twitter.com/" TargetMode="External"/><Relationship Id="rId6084" Type="http://schemas.openxmlformats.org/officeDocument/2006/relationships/hyperlink" Target="https://twitter.com/" TargetMode="External"/><Relationship Id="rId6085" Type="http://schemas.openxmlformats.org/officeDocument/2006/relationships/hyperlink" Target="https://twitter.com/" TargetMode="External"/><Relationship Id="rId6086" Type="http://schemas.openxmlformats.org/officeDocument/2006/relationships/hyperlink" Target="https://twitter.com/" TargetMode="External"/><Relationship Id="rId6087" Type="http://schemas.openxmlformats.org/officeDocument/2006/relationships/hyperlink" Target="https://twitter.com/" TargetMode="External"/><Relationship Id="rId6088" Type="http://schemas.openxmlformats.org/officeDocument/2006/relationships/hyperlink" Target="https://twitter.com/" TargetMode="External"/><Relationship Id="rId6089" Type="http://schemas.openxmlformats.org/officeDocument/2006/relationships/hyperlink" Target="https://twitter.com/" TargetMode="External"/><Relationship Id="rId1810" Type="http://schemas.openxmlformats.org/officeDocument/2006/relationships/hyperlink" Target="https://pbs.twimg.com/media/DW-f-Y9XcAAr0C8.jpg" TargetMode="External"/><Relationship Id="rId1811" Type="http://schemas.openxmlformats.org/officeDocument/2006/relationships/hyperlink" Target="http://pbs.twimg.com/profile_images/819998009564008448/c8XmNPpd_normal.jpg" TargetMode="External"/><Relationship Id="rId1812" Type="http://schemas.openxmlformats.org/officeDocument/2006/relationships/hyperlink" Target="http://pbs.twimg.com/profile_images/819998009564008448/c8XmNPpd_normal.jpg" TargetMode="External"/><Relationship Id="rId1813" Type="http://schemas.openxmlformats.org/officeDocument/2006/relationships/hyperlink" Target="http://pbs.twimg.com/profile_images/819998009564008448/c8XmNPpd_normal.jpg" TargetMode="External"/><Relationship Id="rId1814" Type="http://schemas.openxmlformats.org/officeDocument/2006/relationships/hyperlink" Target="http://pbs.twimg.com/profile_images/908264847837712384/PBSQbLif_normal.jpg" TargetMode="External"/><Relationship Id="rId1815" Type="http://schemas.openxmlformats.org/officeDocument/2006/relationships/hyperlink" Target="http://pbs.twimg.com/profile_images/926027853090738176/k9dPL2mY_normal.jpg" TargetMode="External"/><Relationship Id="rId1816" Type="http://schemas.openxmlformats.org/officeDocument/2006/relationships/hyperlink" Target="http://pbs.twimg.com/profile_images/2653607509/9ba9b0bc8bbb42b89cdfb2ad867fd239_normal.jpeg" TargetMode="External"/><Relationship Id="rId1817" Type="http://schemas.openxmlformats.org/officeDocument/2006/relationships/hyperlink" Target="http://pbs.twimg.com/profile_images/920701030958026754/Hq6EMZUy_normal.jpg" TargetMode="External"/><Relationship Id="rId1818" Type="http://schemas.openxmlformats.org/officeDocument/2006/relationships/hyperlink" Target="http://pbs.twimg.com/profile_images/962241639220572160/NVfrowX2_normal.jpg" TargetMode="External"/><Relationship Id="rId1819" Type="http://schemas.openxmlformats.org/officeDocument/2006/relationships/hyperlink" Target="http://pbs.twimg.com/profile_images/887691242804465664/AqKGQIhA_normal.jpg" TargetMode="External"/><Relationship Id="rId2910" Type="http://schemas.openxmlformats.org/officeDocument/2006/relationships/hyperlink" Target="https://pbs.twimg.com/tweet_video_thumb/DW-aXnxXcAEWnCq.jpg" TargetMode="External"/><Relationship Id="rId2911" Type="http://schemas.openxmlformats.org/officeDocument/2006/relationships/hyperlink" Target="http://pbs.twimg.com/profile_images/952280822727434240/Xmm6t24O_normal.jpg" TargetMode="External"/><Relationship Id="rId2912" Type="http://schemas.openxmlformats.org/officeDocument/2006/relationships/hyperlink" Target="http://pbs.twimg.com/profile_images/943414432616648704/YO0Z3MdI_normal.jpg" TargetMode="External"/><Relationship Id="rId2913" Type="http://schemas.openxmlformats.org/officeDocument/2006/relationships/hyperlink" Target="http://pbs.twimg.com/profile_images/910359108741746688/If5zgtwZ_normal.jpg" TargetMode="External"/><Relationship Id="rId2914" Type="http://schemas.openxmlformats.org/officeDocument/2006/relationships/hyperlink" Target="http://pbs.twimg.com/profile_images/908089282740604928/MTQrTGb7_normal.jpg" TargetMode="External"/><Relationship Id="rId2915" Type="http://schemas.openxmlformats.org/officeDocument/2006/relationships/hyperlink" Target="https://pbs.twimg.com/media/DW_X8pNX0AAhzCg.jpg" TargetMode="External"/><Relationship Id="rId2916" Type="http://schemas.openxmlformats.org/officeDocument/2006/relationships/hyperlink" Target="http://pbs.twimg.com/profile_images/942373802054438917/jH9DaQ7B_normal.jpg" TargetMode="External"/><Relationship Id="rId2917" Type="http://schemas.openxmlformats.org/officeDocument/2006/relationships/hyperlink" Target="http://pbs.twimg.com/profile_images/942373802054438917/jH9DaQ7B_normal.jpg" TargetMode="External"/><Relationship Id="rId2918" Type="http://schemas.openxmlformats.org/officeDocument/2006/relationships/hyperlink" Target="http://pbs.twimg.com/profile_images/942373802054438917/jH9DaQ7B_normal.jpg" TargetMode="External"/><Relationship Id="rId2919" Type="http://schemas.openxmlformats.org/officeDocument/2006/relationships/hyperlink" Target="http://pbs.twimg.com/profile_images/772566272613625856/u97nWZhi_normal.jpg" TargetMode="External"/><Relationship Id="rId6090" Type="http://schemas.openxmlformats.org/officeDocument/2006/relationships/hyperlink" Target="https://twitter.com/" TargetMode="External"/><Relationship Id="rId6091" Type="http://schemas.openxmlformats.org/officeDocument/2006/relationships/hyperlink" Target="https://twitter.com/" TargetMode="External"/><Relationship Id="rId6092" Type="http://schemas.openxmlformats.org/officeDocument/2006/relationships/hyperlink" Target="https://twitter.com/" TargetMode="External"/><Relationship Id="rId6093" Type="http://schemas.openxmlformats.org/officeDocument/2006/relationships/hyperlink" Target="https://twitter.com/" TargetMode="External"/><Relationship Id="rId6094" Type="http://schemas.openxmlformats.org/officeDocument/2006/relationships/hyperlink" Target="https://twitter.com/" TargetMode="External"/><Relationship Id="rId6095" Type="http://schemas.openxmlformats.org/officeDocument/2006/relationships/hyperlink" Target="https://twitter.com/" TargetMode="External"/><Relationship Id="rId6096" Type="http://schemas.openxmlformats.org/officeDocument/2006/relationships/hyperlink" Target="https://twitter.com/" TargetMode="External"/><Relationship Id="rId6097" Type="http://schemas.openxmlformats.org/officeDocument/2006/relationships/hyperlink" Target="https://twitter.com/" TargetMode="External"/><Relationship Id="rId6098" Type="http://schemas.openxmlformats.org/officeDocument/2006/relationships/hyperlink" Target="https://twitter.com/" TargetMode="External"/><Relationship Id="rId6099" Type="http://schemas.openxmlformats.org/officeDocument/2006/relationships/hyperlink" Target="https://twitter.com/" TargetMode="External"/><Relationship Id="rId1820" Type="http://schemas.openxmlformats.org/officeDocument/2006/relationships/hyperlink" Target="http://pbs.twimg.com/profile_images/896587392089415681/5qmhNWIS_normal.jpg" TargetMode="External"/><Relationship Id="rId1821" Type="http://schemas.openxmlformats.org/officeDocument/2006/relationships/hyperlink" Target="http://pbs.twimg.com/profile_images/677202436684128256/EPLp62jK_normal.png" TargetMode="External"/><Relationship Id="rId1822" Type="http://schemas.openxmlformats.org/officeDocument/2006/relationships/hyperlink" Target="http://pbs.twimg.com/profile_images/956228625644359680/Zaq4J9qW_normal.jpg" TargetMode="External"/><Relationship Id="rId1823" Type="http://schemas.openxmlformats.org/officeDocument/2006/relationships/hyperlink" Target="http://pbs.twimg.com/profile_images/643938386114252801/ReJkUtdi_normal.jpg" TargetMode="External"/><Relationship Id="rId1824" Type="http://schemas.openxmlformats.org/officeDocument/2006/relationships/hyperlink" Target="https://pbs.twimg.com/media/DW-82hPXUAEuEkY.jpg" TargetMode="External"/><Relationship Id="rId1825" Type="http://schemas.openxmlformats.org/officeDocument/2006/relationships/hyperlink" Target="http://pbs.twimg.com/profile_images/859032271688421377/M5V8YbIA_normal.jpg" TargetMode="External"/><Relationship Id="rId1826" Type="http://schemas.openxmlformats.org/officeDocument/2006/relationships/hyperlink" Target="http://pbs.twimg.com/profile_images/859032271688421377/M5V8YbIA_normal.jpg" TargetMode="External"/><Relationship Id="rId1827" Type="http://schemas.openxmlformats.org/officeDocument/2006/relationships/hyperlink" Target="https://pbs.twimg.com/media/DW_POSlVMAAbMlD.jpg" TargetMode="External"/><Relationship Id="rId1828" Type="http://schemas.openxmlformats.org/officeDocument/2006/relationships/hyperlink" Target="http://pbs.twimg.com/profile_images/927844545580036096/tZ023eBr_normal.jpg" TargetMode="External"/><Relationship Id="rId1829" Type="http://schemas.openxmlformats.org/officeDocument/2006/relationships/hyperlink" Target="http://pbs.twimg.com/profile_images/927844545580036096/tZ023eBr_normal.jpg" TargetMode="External"/><Relationship Id="rId2920" Type="http://schemas.openxmlformats.org/officeDocument/2006/relationships/hyperlink" Target="http://pbs.twimg.com/profile_images/1476942434/smilingtiger_normal.jpg" TargetMode="External"/><Relationship Id="rId2921" Type="http://schemas.openxmlformats.org/officeDocument/2006/relationships/hyperlink" Target="http://pbs.twimg.com/profile_images/889589605703593986/lz3_VorW_normal.jpg" TargetMode="External"/><Relationship Id="rId2922" Type="http://schemas.openxmlformats.org/officeDocument/2006/relationships/hyperlink" Target="http://pbs.twimg.com/profile_images/1849055743/20juin_normal.jpg" TargetMode="External"/><Relationship Id="rId2923" Type="http://schemas.openxmlformats.org/officeDocument/2006/relationships/hyperlink" Target="http://abs.twimg.com/sticky/default_profile_images/default_profile_normal.png" TargetMode="External"/><Relationship Id="rId2924" Type="http://schemas.openxmlformats.org/officeDocument/2006/relationships/hyperlink" Target="http://pbs.twimg.com/profile_images/889633439095418884/SER5Tbu3_normal.jpg" TargetMode="External"/><Relationship Id="rId2925" Type="http://schemas.openxmlformats.org/officeDocument/2006/relationships/hyperlink" Target="http://pbs.twimg.com/profile_images/962586961461567489/PsQyG4wv_normal.jpg" TargetMode="External"/><Relationship Id="rId2926" Type="http://schemas.openxmlformats.org/officeDocument/2006/relationships/hyperlink" Target="http://pbs.twimg.com/profile_images/955272855201214465/B7QVs7vl_normal.jpg" TargetMode="External"/><Relationship Id="rId2927" Type="http://schemas.openxmlformats.org/officeDocument/2006/relationships/hyperlink" Target="http://pbs.twimg.com/profile_images/964558799020462080/dDcdeXlC_normal.jpg" TargetMode="External"/><Relationship Id="rId2928" Type="http://schemas.openxmlformats.org/officeDocument/2006/relationships/hyperlink" Target="http://pbs.twimg.com/profile_images/964558799020462080/dDcdeXlC_normal.jpg" TargetMode="External"/><Relationship Id="rId2929" Type="http://schemas.openxmlformats.org/officeDocument/2006/relationships/hyperlink" Target="http://pbs.twimg.com/profile_images/904808061994377216/OVwZSeh2_normal.jpg" TargetMode="External"/><Relationship Id="rId1830" Type="http://schemas.openxmlformats.org/officeDocument/2006/relationships/hyperlink" Target="http://pbs.twimg.com/profile_images/924366919452504066/HbwKcGZ5_normal.jpg" TargetMode="External"/><Relationship Id="rId1831" Type="http://schemas.openxmlformats.org/officeDocument/2006/relationships/hyperlink" Target="http://pbs.twimg.com/profile_images/936225259518349312/B7dglz-X_normal.jpg" TargetMode="External"/><Relationship Id="rId1832" Type="http://schemas.openxmlformats.org/officeDocument/2006/relationships/hyperlink" Target="http://pbs.twimg.com/profile_images/936225259518349312/B7dglz-X_normal.jpg" TargetMode="External"/><Relationship Id="rId1833" Type="http://schemas.openxmlformats.org/officeDocument/2006/relationships/hyperlink" Target="https://pbs.twimg.com/media/DW_No2RW0AACTh9.jpg" TargetMode="External"/><Relationship Id="rId1834" Type="http://schemas.openxmlformats.org/officeDocument/2006/relationships/hyperlink" Target="http://pbs.twimg.com/profile_images/948596892094607361/N0-Y4IsY_normal.jpg" TargetMode="External"/><Relationship Id="rId1835" Type="http://schemas.openxmlformats.org/officeDocument/2006/relationships/hyperlink" Target="http://pbs.twimg.com/profile_images/840803175925932032/NMkNpGQj_normal.jpg" TargetMode="External"/><Relationship Id="rId1836" Type="http://schemas.openxmlformats.org/officeDocument/2006/relationships/hyperlink" Target="http://pbs.twimg.com/profile_images/864036758756876289/xApVgqCZ_normal.jpg" TargetMode="External"/><Relationship Id="rId1837" Type="http://schemas.openxmlformats.org/officeDocument/2006/relationships/hyperlink" Target="http://pbs.twimg.com/profile_images/864036758756876289/xApVgqCZ_normal.jpg" TargetMode="External"/><Relationship Id="rId1838" Type="http://schemas.openxmlformats.org/officeDocument/2006/relationships/hyperlink" Target="http://pbs.twimg.com/profile_images/864036758756876289/xApVgqCZ_normal.jpg" TargetMode="External"/><Relationship Id="rId1839" Type="http://schemas.openxmlformats.org/officeDocument/2006/relationships/hyperlink" Target="http://pbs.twimg.com/profile_images/933529173074657280/QKCMBIZA_normal.jpg" TargetMode="External"/><Relationship Id="rId1100" Type="http://schemas.openxmlformats.org/officeDocument/2006/relationships/hyperlink" Target="https://pbs.twimg.com/media/DW7FWHNVMAANSyU.jpg" TargetMode="External"/><Relationship Id="rId1101" Type="http://schemas.openxmlformats.org/officeDocument/2006/relationships/hyperlink" Target="https://pbs.twimg.com/media/DW95RDxW0AAaKeg.jpg" TargetMode="External"/><Relationship Id="rId1102" Type="http://schemas.openxmlformats.org/officeDocument/2006/relationships/hyperlink" Target="https://pbs.twimg.com/media/DW-Svl9W4AAOgpc.jpg" TargetMode="External"/><Relationship Id="rId1103" Type="http://schemas.openxmlformats.org/officeDocument/2006/relationships/hyperlink" Target="https://pbs.twimg.com/media/DW-Svl9W4AAOgpc.jpg" TargetMode="External"/><Relationship Id="rId1104" Type="http://schemas.openxmlformats.org/officeDocument/2006/relationships/hyperlink" Target="https://pbs.twimg.com/media/DW_L6bUW4AAIkAJ.jpg" TargetMode="External"/><Relationship Id="rId1105" Type="http://schemas.openxmlformats.org/officeDocument/2006/relationships/hyperlink" Target="https://pbs.twimg.com/media/DW_L6bUW4AAIkAJ.jpg" TargetMode="External"/><Relationship Id="rId1106" Type="http://schemas.openxmlformats.org/officeDocument/2006/relationships/hyperlink" Target="https://pbs.twimg.com/ext_tw_video_thumb/968170212225835008/pu/img/hhCpt9EhzVVdE8xX.jpg" TargetMode="External"/><Relationship Id="rId1107" Type="http://schemas.openxmlformats.org/officeDocument/2006/relationships/hyperlink" Target="https://pbs.twimg.com/media/DW_MzS-XkAA2NEE.jpg" TargetMode="External"/><Relationship Id="rId1108" Type="http://schemas.openxmlformats.org/officeDocument/2006/relationships/hyperlink" Target="https://pbs.twimg.com/media/DW_M1f9X4AEmihw.jpg" TargetMode="External"/><Relationship Id="rId1109" Type="http://schemas.openxmlformats.org/officeDocument/2006/relationships/hyperlink" Target="https://pbs.twimg.com/media/DWxS8afWkAAv7jo.jpg" TargetMode="External"/><Relationship Id="rId2930" Type="http://schemas.openxmlformats.org/officeDocument/2006/relationships/hyperlink" Target="http://pbs.twimg.com/profile_images/955139329507999744/4LUzRwJ4_normal.jpg" TargetMode="External"/><Relationship Id="rId2931" Type="http://schemas.openxmlformats.org/officeDocument/2006/relationships/hyperlink" Target="http://pbs.twimg.com/profile_images/1281635040/ProfilePic_Drasser_normal.jpg" TargetMode="External"/><Relationship Id="rId2932" Type="http://schemas.openxmlformats.org/officeDocument/2006/relationships/hyperlink" Target="http://pbs.twimg.com/profile_images/1281635040/ProfilePic_Drasser_normal.jpg" TargetMode="External"/><Relationship Id="rId2933" Type="http://schemas.openxmlformats.org/officeDocument/2006/relationships/hyperlink" Target="https://pbs.twimg.com/ext_tw_video_thumb/968227567034449920/pu/img/YQWrj30T9OwWGm3-.jpg" TargetMode="External"/><Relationship Id="rId1" Type="http://schemas.openxmlformats.org/officeDocument/2006/relationships/hyperlink" Target="https://trib.al/GNA5ANU" TargetMode="External"/><Relationship Id="rId2" Type="http://schemas.openxmlformats.org/officeDocument/2006/relationships/hyperlink" Target="https://pen.org/event/me-too-a-writers-reckoning/" TargetMode="External"/><Relationship Id="rId3" Type="http://schemas.openxmlformats.org/officeDocument/2006/relationships/hyperlink" Target="https://pen.org/event/me-too-a-writers-reckoning/" TargetMode="External"/><Relationship Id="rId4" Type="http://schemas.openxmlformats.org/officeDocument/2006/relationships/hyperlink" Target="https://influencemagazine.com/reviews/scars-across-humanity" TargetMode="External"/><Relationship Id="rId5" Type="http://schemas.openxmlformats.org/officeDocument/2006/relationships/hyperlink" Target="https://influencemagazine.com/reviews/scars-across-humanity" TargetMode="External"/><Relationship Id="rId6" Type="http://schemas.openxmlformats.org/officeDocument/2006/relationships/hyperlink" Target="https://twitter.com/HadleyFreeman/status/968071765934182401" TargetMode="External"/><Relationship Id="rId7" Type="http://schemas.openxmlformats.org/officeDocument/2006/relationships/hyperlink" Target="https://slate.com/human-interest/2018/02/how-women-can-benefit-from-being-more-type-r-at-work.html" TargetMode="External"/><Relationship Id="rId8" Type="http://schemas.openxmlformats.org/officeDocument/2006/relationships/hyperlink" Target="https://slate.com/human-interest/2018/02/how-women-can-benefit-from-being-more-type-r-at-work.html" TargetMode="External"/><Relationship Id="rId9" Type="http://schemas.openxmlformats.org/officeDocument/2006/relationships/hyperlink" Target="https://slate.com/human-interest/2018/02/how-women-can-benefit-from-being-more-type-r-at-work.html" TargetMode="External"/><Relationship Id="rId2934" Type="http://schemas.openxmlformats.org/officeDocument/2006/relationships/hyperlink" Target="http://pbs.twimg.com/profile_images/929217261012844544/YgtL_f_c_normal.jpg" TargetMode="External"/><Relationship Id="rId2935" Type="http://schemas.openxmlformats.org/officeDocument/2006/relationships/hyperlink" Target="http://pbs.twimg.com/profile_images/929217261012844544/YgtL_f_c_normal.jpg" TargetMode="External"/><Relationship Id="rId2936" Type="http://schemas.openxmlformats.org/officeDocument/2006/relationships/hyperlink" Target="http://pbs.twimg.com/profile_images/958817908355948544/06lTb5I-_normal.jpg" TargetMode="External"/><Relationship Id="rId2937" Type="http://schemas.openxmlformats.org/officeDocument/2006/relationships/hyperlink" Target="http://pbs.twimg.com/profile_images/962204339581476864/eh4zpae7_normal.jpg" TargetMode="External"/><Relationship Id="rId2938" Type="http://schemas.openxmlformats.org/officeDocument/2006/relationships/hyperlink" Target="http://pbs.twimg.com/profile_images/897862057923457024/PtHkk3BO_normal.jpg" TargetMode="External"/><Relationship Id="rId2939" Type="http://schemas.openxmlformats.org/officeDocument/2006/relationships/hyperlink" Target="https://pbs.twimg.com/media/DW-7YP4W0AEiVp9.jpg" TargetMode="External"/><Relationship Id="rId1840" Type="http://schemas.openxmlformats.org/officeDocument/2006/relationships/hyperlink" Target="http://pbs.twimg.com/profile_images/631231509198823424/-rIappZd_normal.png" TargetMode="External"/><Relationship Id="rId1841" Type="http://schemas.openxmlformats.org/officeDocument/2006/relationships/hyperlink" Target="http://pbs.twimg.com/profile_images/631231509198823424/-rIappZd_normal.png" TargetMode="External"/><Relationship Id="rId1842" Type="http://schemas.openxmlformats.org/officeDocument/2006/relationships/hyperlink" Target="http://pbs.twimg.com/profile_images/1194047273/selfportrait_normal.JPG" TargetMode="External"/><Relationship Id="rId1843" Type="http://schemas.openxmlformats.org/officeDocument/2006/relationships/hyperlink" Target="http://pbs.twimg.com/profile_images/963896215439134722/VgNWdXIw_normal.jpg" TargetMode="External"/><Relationship Id="rId1844" Type="http://schemas.openxmlformats.org/officeDocument/2006/relationships/hyperlink" Target="http://pbs.twimg.com/profile_images/3085000943/53356fdb134b797ecc13f9aff5e4e66c_normal.jpeg" TargetMode="External"/><Relationship Id="rId1845" Type="http://schemas.openxmlformats.org/officeDocument/2006/relationships/hyperlink" Target="http://pbs.twimg.com/profile_images/965037689115324416/OyulG1Sy_normal.jpg" TargetMode="External"/><Relationship Id="rId1846" Type="http://schemas.openxmlformats.org/officeDocument/2006/relationships/hyperlink" Target="https://pbs.twimg.com/ext_tw_video_thumb/967674993835368448/pu/img/OKZAsl0vWo_-zV4A.jpg" TargetMode="External"/><Relationship Id="rId1847" Type="http://schemas.openxmlformats.org/officeDocument/2006/relationships/hyperlink" Target="https://pbs.twimg.com/ext_tw_video_thumb/967674993835368448/pu/img/OKZAsl0vWo_-zV4A.jpg" TargetMode="External"/><Relationship Id="rId1848" Type="http://schemas.openxmlformats.org/officeDocument/2006/relationships/hyperlink" Target="https://pbs.twimg.com/media/DW_O1UBVAAAjR-A.jpg" TargetMode="External"/><Relationship Id="rId1849" Type="http://schemas.openxmlformats.org/officeDocument/2006/relationships/hyperlink" Target="https://pbs.twimg.com/media/DW_PWCvVQAAG1g6.jpg" TargetMode="External"/><Relationship Id="rId2200" Type="http://schemas.openxmlformats.org/officeDocument/2006/relationships/hyperlink" Target="http://pbs.twimg.com/profile_images/950918403669180416/3O74K_-9_normal.jpg" TargetMode="External"/><Relationship Id="rId2201" Type="http://schemas.openxmlformats.org/officeDocument/2006/relationships/hyperlink" Target="http://pbs.twimg.com/profile_images/458927242702110720/MdbcmVGm_normal.jpeg" TargetMode="External"/><Relationship Id="rId2202" Type="http://schemas.openxmlformats.org/officeDocument/2006/relationships/hyperlink" Target="http://pbs.twimg.com/profile_images/732183529732358144/Hj1oAKIg_normal.jpg" TargetMode="External"/><Relationship Id="rId2203" Type="http://schemas.openxmlformats.org/officeDocument/2006/relationships/hyperlink" Target="http://pbs.twimg.com/profile_images/908799467477979136/DxZYeUcW_normal.jpg" TargetMode="External"/><Relationship Id="rId2204" Type="http://schemas.openxmlformats.org/officeDocument/2006/relationships/hyperlink" Target="http://pbs.twimg.com/profile_images/942573564628258816/38YDRiS0_normal.jpg" TargetMode="External"/><Relationship Id="rId2205" Type="http://schemas.openxmlformats.org/officeDocument/2006/relationships/hyperlink" Target="http://pbs.twimg.com/profile_images/942573564628258816/38YDRiS0_normal.jpg" TargetMode="External"/><Relationship Id="rId2206" Type="http://schemas.openxmlformats.org/officeDocument/2006/relationships/hyperlink" Target="https://pbs.twimg.com/tweet_video_thumb/DW_QpoqX0AAAZSp.jpg" TargetMode="External"/><Relationship Id="rId2207" Type="http://schemas.openxmlformats.org/officeDocument/2006/relationships/hyperlink" Target="http://abs.twimg.com/sticky/default_profile_images/default_profile_normal.png" TargetMode="External"/><Relationship Id="rId2208" Type="http://schemas.openxmlformats.org/officeDocument/2006/relationships/hyperlink" Target="https://pbs.twimg.com/tweet_video_thumb/DW_QpoqX0AAAZSp.jpg" TargetMode="External"/><Relationship Id="rId2209" Type="http://schemas.openxmlformats.org/officeDocument/2006/relationships/hyperlink" Target="http://abs.twimg.com/sticky/default_profile_images/default_profile_normal.png" TargetMode="External"/><Relationship Id="rId1110" Type="http://schemas.openxmlformats.org/officeDocument/2006/relationships/hyperlink" Target="https://pbs.twimg.com/media/DW_NCBlUQAA08Jj.jpg" TargetMode="External"/><Relationship Id="rId1111" Type="http://schemas.openxmlformats.org/officeDocument/2006/relationships/hyperlink" Target="https://pbs.twimg.com/media/DW_NEWwWAAAQNZ7.jpg" TargetMode="External"/><Relationship Id="rId1112" Type="http://schemas.openxmlformats.org/officeDocument/2006/relationships/hyperlink" Target="https://pbs.twimg.com/media/DW_NKsfXUAA5dvS.jpg" TargetMode="External"/><Relationship Id="rId1113" Type="http://schemas.openxmlformats.org/officeDocument/2006/relationships/hyperlink" Target="https://pbs.twimg.com/media/DW_NNteXcAAkk36.jpg" TargetMode="External"/><Relationship Id="rId1114" Type="http://schemas.openxmlformats.org/officeDocument/2006/relationships/hyperlink" Target="https://pbs.twimg.com/media/DW_NNteXcAAkk36.jpg" TargetMode="External"/><Relationship Id="rId1115" Type="http://schemas.openxmlformats.org/officeDocument/2006/relationships/hyperlink" Target="https://pbs.twimg.com/media/DW_NNteXcAAkk36.jpg" TargetMode="External"/><Relationship Id="rId1116" Type="http://schemas.openxmlformats.org/officeDocument/2006/relationships/hyperlink" Target="https://pbs.twimg.com/media/DW_NJVuVAAAJ55c.jpg" TargetMode="External"/><Relationship Id="rId1117" Type="http://schemas.openxmlformats.org/officeDocument/2006/relationships/hyperlink" Target="https://pbs.twimg.com/media/DW_L6bUW4AAIkAJ.jpg" TargetMode="External"/><Relationship Id="rId1118" Type="http://schemas.openxmlformats.org/officeDocument/2006/relationships/hyperlink" Target="https://pbs.twimg.com/tweet_video_thumb/DWk87AWVQAIqy9M.jpg" TargetMode="External"/><Relationship Id="rId1119" Type="http://schemas.openxmlformats.org/officeDocument/2006/relationships/hyperlink" Target="https://pbs.twimg.com/media/DW-1FvxU8AA7NMP.jpg" TargetMode="External"/><Relationship Id="rId2940" Type="http://schemas.openxmlformats.org/officeDocument/2006/relationships/hyperlink" Target="https://pbs.twimg.com/media/DW-7YP4W0AEiVp9.jpg" TargetMode="External"/><Relationship Id="rId2941" Type="http://schemas.openxmlformats.org/officeDocument/2006/relationships/hyperlink" Target="http://pbs.twimg.com/profile_images/966430848210923520/wLePVAuh_normal.jpg" TargetMode="External"/><Relationship Id="rId2942" Type="http://schemas.openxmlformats.org/officeDocument/2006/relationships/hyperlink" Target="http://pbs.twimg.com/profile_images/966430848210923520/wLePVAuh_normal.jpg" TargetMode="External"/><Relationship Id="rId2943" Type="http://schemas.openxmlformats.org/officeDocument/2006/relationships/hyperlink" Target="http://pbs.twimg.com/profile_images/966430848210923520/wLePVAuh_normal.jpg" TargetMode="External"/><Relationship Id="rId2944" Type="http://schemas.openxmlformats.org/officeDocument/2006/relationships/hyperlink" Target="http://pbs.twimg.com/profile_images/966430848210923520/wLePVAuh_normal.jpg" TargetMode="External"/><Relationship Id="rId2945" Type="http://schemas.openxmlformats.org/officeDocument/2006/relationships/hyperlink" Target="http://pbs.twimg.com/profile_images/967078779184123906/buEdg3qr_normal.jpg" TargetMode="External"/><Relationship Id="rId2946" Type="http://schemas.openxmlformats.org/officeDocument/2006/relationships/hyperlink" Target="https://pbs.twimg.com/media/DWaPy6-WsAAjbTI.jpg" TargetMode="External"/><Relationship Id="rId2947" Type="http://schemas.openxmlformats.org/officeDocument/2006/relationships/hyperlink" Target="http://pbs.twimg.com/profile_images/967806932844150784/c0wjqs8y_normal.jpg" TargetMode="External"/><Relationship Id="rId2948" Type="http://schemas.openxmlformats.org/officeDocument/2006/relationships/hyperlink" Target="http://pbs.twimg.com/profile_images/967806932844150784/c0wjqs8y_normal.jpg" TargetMode="External"/><Relationship Id="rId2949" Type="http://schemas.openxmlformats.org/officeDocument/2006/relationships/hyperlink" Target="https://pbs.twimg.com/ext_tw_video_thumb/968227567034449920/pu/img/YQWrj30T9OwWGm3-.jpg" TargetMode="External"/><Relationship Id="rId3300" Type="http://schemas.openxmlformats.org/officeDocument/2006/relationships/hyperlink" Target="http://pbs.twimg.com/profile_images/962912548063465472/skgOqCzB_normal.jpg" TargetMode="External"/><Relationship Id="rId3301" Type="http://schemas.openxmlformats.org/officeDocument/2006/relationships/hyperlink" Target="http://pbs.twimg.com/profile_images/962912548063465472/skgOqCzB_normal.jpg" TargetMode="External"/><Relationship Id="rId3302" Type="http://schemas.openxmlformats.org/officeDocument/2006/relationships/hyperlink" Target="http://pbs.twimg.com/profile_images/962912548063465472/skgOqCzB_normal.jpg" TargetMode="External"/><Relationship Id="rId3303" Type="http://schemas.openxmlformats.org/officeDocument/2006/relationships/hyperlink" Target="http://pbs.twimg.com/profile_images/964206200970657792/1YinC1TZ_normal.jpg" TargetMode="External"/><Relationship Id="rId3304" Type="http://schemas.openxmlformats.org/officeDocument/2006/relationships/hyperlink" Target="http://pbs.twimg.com/profile_images/964206200970657792/1YinC1TZ_normal.jpg" TargetMode="External"/><Relationship Id="rId3305" Type="http://schemas.openxmlformats.org/officeDocument/2006/relationships/hyperlink" Target="http://pbs.twimg.com/profile_images/654959930663936000/WDymQKHU_normal.png" TargetMode="External"/><Relationship Id="rId3306" Type="http://schemas.openxmlformats.org/officeDocument/2006/relationships/hyperlink" Target="http://pbs.twimg.com/profile_images/821493065563197448/1B1lDUim_normal.jpg" TargetMode="External"/><Relationship Id="rId3307" Type="http://schemas.openxmlformats.org/officeDocument/2006/relationships/hyperlink" Target="http://pbs.twimg.com/profile_images/920045990979149824/L5pZG5Nu_normal.jpg" TargetMode="External"/><Relationship Id="rId3308" Type="http://schemas.openxmlformats.org/officeDocument/2006/relationships/hyperlink" Target="https://pbs.twimg.com/media/DW7aN2-UMAAg83n.jpg" TargetMode="External"/><Relationship Id="rId3309" Type="http://schemas.openxmlformats.org/officeDocument/2006/relationships/hyperlink" Target="http://pbs.twimg.com/profile_images/511431513917767683/wnCSnCal_normal.jpeg" TargetMode="External"/><Relationship Id="rId600" Type="http://schemas.openxmlformats.org/officeDocument/2006/relationships/hyperlink" Target="https://www.nexos.com.mx/?p=36297" TargetMode="External"/><Relationship Id="rId601" Type="http://schemas.openxmlformats.org/officeDocument/2006/relationships/hyperlink" Target="https://www.vanityfair.com/news/2018/02/monica-lewinsky-in-the-age-of-metoo" TargetMode="External"/><Relationship Id="rId602" Type="http://schemas.openxmlformats.org/officeDocument/2006/relationships/hyperlink" Target="https://www.vanityfair.com/news/2018/02/monica-lewinsky-in-the-age-of-metoo" TargetMode="External"/><Relationship Id="rId603" Type="http://schemas.openxmlformats.org/officeDocument/2006/relationships/hyperlink" Target="https://www.vanityfair.com/news/2018/02/monica-lewinsky-in-the-age-of-metoo" TargetMode="External"/><Relationship Id="rId604" Type="http://schemas.openxmlformats.org/officeDocument/2006/relationships/hyperlink" Target="https://www.vanityfair.com/news/2018/02/monica-lewinsky-in-the-age-of-metoo" TargetMode="External"/><Relationship Id="rId605" Type="http://schemas.openxmlformats.org/officeDocument/2006/relationships/hyperlink" Target="https://paper.li/khabaz/1317049082?edition_id=35dbd530-1b16-11e8-a20f-0cc47a0d164b" TargetMode="External"/><Relationship Id="rId606" Type="http://schemas.openxmlformats.org/officeDocument/2006/relationships/hyperlink" Target="http://www.5minutesformom.com/134803/vindicating-biblical-vixens-metoo/" TargetMode="External"/><Relationship Id="rId607" Type="http://schemas.openxmlformats.org/officeDocument/2006/relationships/hyperlink" Target="http://www.5minutesformom.com/134803/vindicating-biblical-vixens-metoo/" TargetMode="External"/><Relationship Id="rId608" Type="http://schemas.openxmlformats.org/officeDocument/2006/relationships/hyperlink" Target="http://www.5minutesformom.com/134803/vindicating-biblical-vixens-metoo/" TargetMode="External"/><Relationship Id="rId609" Type="http://schemas.openxmlformats.org/officeDocument/2006/relationships/hyperlink" Target="https://www.the-pool.com/arts-culture/film/2018/8/Rachael-Sigee-on-Minnie-Driver-MeToo" TargetMode="External"/><Relationship Id="rId1850" Type="http://schemas.openxmlformats.org/officeDocument/2006/relationships/hyperlink" Target="http://pbs.twimg.com/profile_images/964156906318131201/sQE2rZlK_normal.jpg" TargetMode="External"/><Relationship Id="rId1851" Type="http://schemas.openxmlformats.org/officeDocument/2006/relationships/hyperlink" Target="https://pbs.twimg.com/media/DW_L6bUW4AAIkAJ.jpg" TargetMode="External"/><Relationship Id="rId1852" Type="http://schemas.openxmlformats.org/officeDocument/2006/relationships/hyperlink" Target="https://pbs.twimg.com/media/DW_PZQ2VwAA0MSm.jpg" TargetMode="External"/><Relationship Id="rId1853" Type="http://schemas.openxmlformats.org/officeDocument/2006/relationships/hyperlink" Target="http://pbs.twimg.com/profile_images/802180646345068544/fq5m7dC7_normal.jpg" TargetMode="External"/><Relationship Id="rId1854" Type="http://schemas.openxmlformats.org/officeDocument/2006/relationships/hyperlink" Target="http://pbs.twimg.com/profile_images/959921768830914560/sap4Mr4V_normal.jpg" TargetMode="External"/><Relationship Id="rId1855" Type="http://schemas.openxmlformats.org/officeDocument/2006/relationships/hyperlink" Target="http://pbs.twimg.com/profile_images/882773416620830722/EwCiz-0B_normal.jpg" TargetMode="External"/><Relationship Id="rId1856" Type="http://schemas.openxmlformats.org/officeDocument/2006/relationships/hyperlink" Target="http://pbs.twimg.com/profile_images/882773416620830722/EwCiz-0B_normal.jpg" TargetMode="External"/><Relationship Id="rId1857" Type="http://schemas.openxmlformats.org/officeDocument/2006/relationships/hyperlink" Target="http://pbs.twimg.com/profile_images/882773416620830722/EwCiz-0B_normal.jpg" TargetMode="External"/><Relationship Id="rId1858" Type="http://schemas.openxmlformats.org/officeDocument/2006/relationships/hyperlink" Target="http://pbs.twimg.com/profile_images/840758232650006528/5A6dkmyB_normal.jpg" TargetMode="External"/><Relationship Id="rId1859" Type="http://schemas.openxmlformats.org/officeDocument/2006/relationships/hyperlink" Target="http://pbs.twimg.com/profile_images/876823470671319040/rHYlr03q_normal.jpg" TargetMode="External"/><Relationship Id="rId2210" Type="http://schemas.openxmlformats.org/officeDocument/2006/relationships/hyperlink" Target="https://pbs.twimg.com/tweet_video_thumb/DW_QpoqX0AAAZSp.jpg" TargetMode="External"/><Relationship Id="rId2211" Type="http://schemas.openxmlformats.org/officeDocument/2006/relationships/hyperlink" Target="http://abs.twimg.com/sticky/default_profile_images/default_profile_normal.png" TargetMode="External"/><Relationship Id="rId2212" Type="http://schemas.openxmlformats.org/officeDocument/2006/relationships/hyperlink" Target="http://abs.twimg.com/sticky/default_profile_images/default_profile_normal.png" TargetMode="External"/><Relationship Id="rId2213" Type="http://schemas.openxmlformats.org/officeDocument/2006/relationships/hyperlink" Target="https://pbs.twimg.com/media/DW_Rf0gW4AE8O0F.jpg" TargetMode="External"/><Relationship Id="rId2214" Type="http://schemas.openxmlformats.org/officeDocument/2006/relationships/hyperlink" Target="http://pbs.twimg.com/profile_images/967429851211882496/LBql80F4_normal.jpg" TargetMode="External"/><Relationship Id="rId2215" Type="http://schemas.openxmlformats.org/officeDocument/2006/relationships/hyperlink" Target="http://pbs.twimg.com/profile_images/676500744044871680/ZrMWHwji_normal.jpg" TargetMode="External"/><Relationship Id="rId2216" Type="http://schemas.openxmlformats.org/officeDocument/2006/relationships/hyperlink" Target="http://pbs.twimg.com/profile_images/967563122905989120/9mK7OVIx_normal.jpg" TargetMode="External"/><Relationship Id="rId2217" Type="http://schemas.openxmlformats.org/officeDocument/2006/relationships/hyperlink" Target="http://pbs.twimg.com/profile_images/951526267102392320/hAoCDtIW_normal.jpg" TargetMode="External"/><Relationship Id="rId2218" Type="http://schemas.openxmlformats.org/officeDocument/2006/relationships/hyperlink" Target="http://pbs.twimg.com/profile_images/951526267102392320/hAoCDtIW_normal.jpg" TargetMode="External"/><Relationship Id="rId2219" Type="http://schemas.openxmlformats.org/officeDocument/2006/relationships/hyperlink" Target="http://pbs.twimg.com/profile_images/951526267102392320/hAoCDtIW_normal.jpg" TargetMode="External"/><Relationship Id="rId1120" Type="http://schemas.openxmlformats.org/officeDocument/2006/relationships/hyperlink" Target="https://pbs.twimg.com/media/DW-8XOzW4AEHfzP.jpg" TargetMode="External"/><Relationship Id="rId1121" Type="http://schemas.openxmlformats.org/officeDocument/2006/relationships/hyperlink" Target="https://pbs.twimg.com/ext_tw_video_thumb/968216309329690624/pu/img/IqNeK1jtQauTN_xI.jpg" TargetMode="External"/><Relationship Id="rId1122" Type="http://schemas.openxmlformats.org/officeDocument/2006/relationships/hyperlink" Target="https://pbs.twimg.com/ext_tw_video_thumb/968216309329690624/pu/img/IqNeK1jtQauTN_xI.jpg" TargetMode="External"/><Relationship Id="rId1123" Type="http://schemas.openxmlformats.org/officeDocument/2006/relationships/hyperlink" Target="https://pbs.twimg.com/ext_tw_video_thumb/968216309329690624/pu/img/IqNeK1jtQauTN_xI.jpg" TargetMode="External"/><Relationship Id="rId1124" Type="http://schemas.openxmlformats.org/officeDocument/2006/relationships/hyperlink" Target="https://pbs.twimg.com/ext_tw_video_thumb/968111706181222400/pu/img/_haRWIWrgzn_1TPN.jpg" TargetMode="External"/><Relationship Id="rId4400" Type="http://schemas.openxmlformats.org/officeDocument/2006/relationships/hyperlink" Target="https://twitter.com/" TargetMode="External"/><Relationship Id="rId4401" Type="http://schemas.openxmlformats.org/officeDocument/2006/relationships/hyperlink" Target="https://twitter.com/" TargetMode="External"/><Relationship Id="rId4402" Type="http://schemas.openxmlformats.org/officeDocument/2006/relationships/hyperlink" Target="https://twitter.com/" TargetMode="External"/><Relationship Id="rId4403" Type="http://schemas.openxmlformats.org/officeDocument/2006/relationships/hyperlink" Target="https://twitter.com/" TargetMode="External"/><Relationship Id="rId4404" Type="http://schemas.openxmlformats.org/officeDocument/2006/relationships/hyperlink" Target="https://twitter.com/" TargetMode="External"/><Relationship Id="rId4405" Type="http://schemas.openxmlformats.org/officeDocument/2006/relationships/hyperlink" Target="https://twitter.com/" TargetMode="External"/><Relationship Id="rId4406" Type="http://schemas.openxmlformats.org/officeDocument/2006/relationships/hyperlink" Target="https://twitter.com/" TargetMode="External"/><Relationship Id="rId4407" Type="http://schemas.openxmlformats.org/officeDocument/2006/relationships/hyperlink" Target="https://twitter.com/" TargetMode="External"/><Relationship Id="rId4408" Type="http://schemas.openxmlformats.org/officeDocument/2006/relationships/hyperlink" Target="https://twitter.com/" TargetMode="External"/><Relationship Id="rId4409" Type="http://schemas.openxmlformats.org/officeDocument/2006/relationships/hyperlink" Target="https://twitter.com/" TargetMode="External"/><Relationship Id="rId1125" Type="http://schemas.openxmlformats.org/officeDocument/2006/relationships/hyperlink" Target="https://pbs.twimg.com/media/DW98VpoWAAEQ0ZE.jpg" TargetMode="External"/><Relationship Id="rId1126" Type="http://schemas.openxmlformats.org/officeDocument/2006/relationships/hyperlink" Target="https://pbs.twimg.com/media/DW98VpoWAAEQ0ZE.jpg" TargetMode="External"/><Relationship Id="rId1127" Type="http://schemas.openxmlformats.org/officeDocument/2006/relationships/hyperlink" Target="https://pbs.twimg.com/media/DW98VpoWAAEQ0ZE.jpg" TargetMode="External"/><Relationship Id="rId1128" Type="http://schemas.openxmlformats.org/officeDocument/2006/relationships/hyperlink" Target="https://pbs.twimg.com/media/DW-PizJXcAAhkbe.jpg" TargetMode="External"/><Relationship Id="rId1129" Type="http://schemas.openxmlformats.org/officeDocument/2006/relationships/hyperlink" Target="https://pbs.twimg.com/media/DW_Odc3V4AAEYA4.jpg" TargetMode="External"/><Relationship Id="rId2950" Type="http://schemas.openxmlformats.org/officeDocument/2006/relationships/hyperlink" Target="https://pbs.twimg.com/media/DW_YLJnUQAANZqZ.jpg" TargetMode="External"/><Relationship Id="rId2951" Type="http://schemas.openxmlformats.org/officeDocument/2006/relationships/hyperlink" Target="http://pbs.twimg.com/profile_images/776133209/20177_529720668515_14400146_31527303_6131528_n_normal.jpg" TargetMode="External"/><Relationship Id="rId2952" Type="http://schemas.openxmlformats.org/officeDocument/2006/relationships/hyperlink" Target="http://pbs.twimg.com/profile_images/776133209/20177_529720668515_14400146_31527303_6131528_n_normal.jpg" TargetMode="External"/><Relationship Id="rId2953" Type="http://schemas.openxmlformats.org/officeDocument/2006/relationships/hyperlink" Target="http://pbs.twimg.com/profile_images/776133209/20177_529720668515_14400146_31527303_6131528_n_normal.jpg" TargetMode="External"/><Relationship Id="rId2954" Type="http://schemas.openxmlformats.org/officeDocument/2006/relationships/hyperlink" Target="https://pbs.twimg.com/ext_tw_video_thumb/968227567034449920/pu/img/YQWrj30T9OwWGm3-.jpg" TargetMode="External"/><Relationship Id="rId2955" Type="http://schemas.openxmlformats.org/officeDocument/2006/relationships/hyperlink" Target="http://pbs.twimg.com/profile_images/906035308877070336/f_IgsS8p_normal.jpg" TargetMode="External"/><Relationship Id="rId2956" Type="http://schemas.openxmlformats.org/officeDocument/2006/relationships/hyperlink" Target="http://pbs.twimg.com/profile_images/906035308877070336/f_IgsS8p_normal.jpg" TargetMode="External"/><Relationship Id="rId2957" Type="http://schemas.openxmlformats.org/officeDocument/2006/relationships/hyperlink" Target="http://pbs.twimg.com/profile_images/906035308877070336/f_IgsS8p_normal.jpg" TargetMode="External"/><Relationship Id="rId2958" Type="http://schemas.openxmlformats.org/officeDocument/2006/relationships/hyperlink" Target="http://pbs.twimg.com/profile_images/906035308877070336/f_IgsS8p_normal.jpg" TargetMode="External"/><Relationship Id="rId2959" Type="http://schemas.openxmlformats.org/officeDocument/2006/relationships/hyperlink" Target="http://pbs.twimg.com/profile_images/906035308877070336/f_IgsS8p_normal.jpg" TargetMode="External"/><Relationship Id="rId3310" Type="http://schemas.openxmlformats.org/officeDocument/2006/relationships/hyperlink" Target="http://pbs.twimg.com/profile_images/511431513917767683/wnCSnCal_normal.jpeg" TargetMode="External"/><Relationship Id="rId3311" Type="http://schemas.openxmlformats.org/officeDocument/2006/relationships/hyperlink" Target="http://pbs.twimg.com/profile_images/663452565758078976/RGrU2tjw_normal.jpg" TargetMode="External"/><Relationship Id="rId3312" Type="http://schemas.openxmlformats.org/officeDocument/2006/relationships/hyperlink" Target="http://pbs.twimg.com/profile_images/856843927202254848/4Mb3RKqv_normal.jpg" TargetMode="External"/><Relationship Id="rId3313" Type="http://schemas.openxmlformats.org/officeDocument/2006/relationships/hyperlink" Target="http://pbs.twimg.com/profile_images/458907853474918400/fL9Gy6k1_normal.jpeg" TargetMode="External"/><Relationship Id="rId3314" Type="http://schemas.openxmlformats.org/officeDocument/2006/relationships/hyperlink" Target="http://pbs.twimg.com/profile_images/1525704910/DSC01092_normal.jpg" TargetMode="External"/><Relationship Id="rId3315" Type="http://schemas.openxmlformats.org/officeDocument/2006/relationships/hyperlink" Target="http://pbs.twimg.com/profile_images/854919246102614016/Uw2ymnlm_normal.jpg" TargetMode="External"/><Relationship Id="rId3316" Type="http://schemas.openxmlformats.org/officeDocument/2006/relationships/hyperlink" Target="http://pbs.twimg.com/profile_images/854919246102614016/Uw2ymnlm_normal.jpg" TargetMode="External"/><Relationship Id="rId3317" Type="http://schemas.openxmlformats.org/officeDocument/2006/relationships/hyperlink" Target="http://pbs.twimg.com/profile_images/445564866351202304/I1P3I4a9_normal.jpeg" TargetMode="External"/><Relationship Id="rId3318" Type="http://schemas.openxmlformats.org/officeDocument/2006/relationships/hyperlink" Target="http://pbs.twimg.com/profile_images/574236755756384256/OTUKpY1e_normal.jpeg" TargetMode="External"/><Relationship Id="rId3319" Type="http://schemas.openxmlformats.org/officeDocument/2006/relationships/hyperlink" Target="http://pbs.twimg.com/profile_images/3578194791/8925d81a3c7d6bc523b87efeeae9b672_normal.png" TargetMode="External"/><Relationship Id="rId610" Type="http://schemas.openxmlformats.org/officeDocument/2006/relationships/hyperlink" Target="https://www.the-pool.com/arts-culture/film/2018/8/Rachael-Sigee-on-Minnie-Driver-MeToo" TargetMode="External"/><Relationship Id="rId611" Type="http://schemas.openxmlformats.org/officeDocument/2006/relationships/hyperlink" Target="http://time.com/?p=5175341" TargetMode="External"/><Relationship Id="rId612" Type="http://schemas.openxmlformats.org/officeDocument/2006/relationships/hyperlink" Target="http://www.mondaq.com/article.asp?articleid=670772&amp;email_access=on&amp;chk=1870518&amp;q=1199746&amp;utm_content=buffer6bf22&amp;utm_medium=social&amp;utm_source=twitter.com&amp;utm_campaign=buffer" TargetMode="External"/><Relationship Id="rId613" Type="http://schemas.openxmlformats.org/officeDocument/2006/relationships/hyperlink" Target="http://www.tmz.com/2018/02/26/heather-locklear-arrest-domestic-violence-battery-cop/" TargetMode="External"/><Relationship Id="rId614" Type="http://schemas.openxmlformats.org/officeDocument/2006/relationships/hyperlink" Target="https://www.vanityfair.com/news/2018/02/monica-lewinsky-in-the-age-of-metoo" TargetMode="External"/><Relationship Id="rId615" Type="http://schemas.openxmlformats.org/officeDocument/2006/relationships/hyperlink" Target="https://www.vanityfair.com/news/2018/02/monica-lewinsky-in-the-age-of-metoo" TargetMode="External"/><Relationship Id="rId616" Type="http://schemas.openxmlformats.org/officeDocument/2006/relationships/hyperlink" Target="https://www.vanityfair.com/news/2018/02/monica-lewinsky-in-the-age-of-metoo" TargetMode="External"/><Relationship Id="rId617" Type="http://schemas.openxmlformats.org/officeDocument/2006/relationships/hyperlink" Target="http://genderlinks.org.za/news/cyril-purple-shall-govern/" TargetMode="External"/><Relationship Id="rId618" Type="http://schemas.openxmlformats.org/officeDocument/2006/relationships/hyperlink" Target="https://blog.womenandhollywood.com/jennifer-lawrence-catt-sadler-stephanie-soechtig-team-up-for-metoo-doc-series-20d435c96397?source=rss----eb0b08436136---4&amp;utm_source=dlvr.it&amp;utm_medium=twitter" TargetMode="External"/><Relationship Id="rId619" Type="http://schemas.openxmlformats.org/officeDocument/2006/relationships/hyperlink" Target="https://medium.com/m/global-identity?redirectUrl=https://blog.womenandhollywood.com/quote-of-the-day-natalie-portman-on-what-the-woody-allen-conversations-are-missing-abf338cf60d6" TargetMode="External"/><Relationship Id="rId1860" Type="http://schemas.openxmlformats.org/officeDocument/2006/relationships/hyperlink" Target="http://pbs.twimg.com/profile_images/717715130860101633/Gvufrks5_normal.jpg" TargetMode="External"/><Relationship Id="rId1861" Type="http://schemas.openxmlformats.org/officeDocument/2006/relationships/hyperlink" Target="http://pbs.twimg.com/profile_images/717715130860101633/Gvufrks5_normal.jpg" TargetMode="External"/><Relationship Id="rId1862" Type="http://schemas.openxmlformats.org/officeDocument/2006/relationships/hyperlink" Target="http://pbs.twimg.com/profile_images/717715130860101633/Gvufrks5_normal.jpg" TargetMode="External"/><Relationship Id="rId1863" Type="http://schemas.openxmlformats.org/officeDocument/2006/relationships/hyperlink" Target="https://pbs.twimg.com/media/DWxS8afWkAAv7jo.jpg" TargetMode="External"/><Relationship Id="rId1864" Type="http://schemas.openxmlformats.org/officeDocument/2006/relationships/hyperlink" Target="https://pbs.twimg.com/media/DW_PeZaUMAEuDGH.jpg" TargetMode="External"/><Relationship Id="rId1865" Type="http://schemas.openxmlformats.org/officeDocument/2006/relationships/hyperlink" Target="http://pbs.twimg.com/profile_images/876346245610078208/M1LXmJlF_normal.jpg" TargetMode="External"/><Relationship Id="rId1866" Type="http://schemas.openxmlformats.org/officeDocument/2006/relationships/hyperlink" Target="http://pbs.twimg.com/profile_images/876346245610078208/M1LXmJlF_normal.jpg" TargetMode="External"/><Relationship Id="rId1867" Type="http://schemas.openxmlformats.org/officeDocument/2006/relationships/hyperlink" Target="http://pbs.twimg.com/profile_images/876346245610078208/M1LXmJlF_normal.jpg" TargetMode="External"/><Relationship Id="rId1868" Type="http://schemas.openxmlformats.org/officeDocument/2006/relationships/hyperlink" Target="http://abs.twimg.com/sticky/default_profile_images/default_profile_normal.png" TargetMode="External"/><Relationship Id="rId1869" Type="http://schemas.openxmlformats.org/officeDocument/2006/relationships/hyperlink" Target="http://pbs.twimg.com/profile_images/929238292784037889/lRuH_5mZ_normal.jpg" TargetMode="External"/><Relationship Id="rId2220" Type="http://schemas.openxmlformats.org/officeDocument/2006/relationships/hyperlink" Target="http://pbs.twimg.com/profile_images/682457949202198528/jeebXkSM_normal.png" TargetMode="External"/><Relationship Id="rId2221" Type="http://schemas.openxmlformats.org/officeDocument/2006/relationships/hyperlink" Target="http://pbs.twimg.com/profile_images/682457949202198528/jeebXkSM_normal.png" TargetMode="External"/><Relationship Id="rId2222" Type="http://schemas.openxmlformats.org/officeDocument/2006/relationships/hyperlink" Target="http://pbs.twimg.com/profile_images/682457949202198528/jeebXkSM_normal.png" TargetMode="External"/><Relationship Id="rId2223" Type="http://schemas.openxmlformats.org/officeDocument/2006/relationships/hyperlink" Target="http://pbs.twimg.com/profile_images/682457949202198528/jeebXkSM_normal.png" TargetMode="External"/><Relationship Id="rId2224" Type="http://schemas.openxmlformats.org/officeDocument/2006/relationships/hyperlink" Target="http://pbs.twimg.com/profile_images/682457949202198528/jeebXkSM_normal.png" TargetMode="External"/><Relationship Id="rId2225" Type="http://schemas.openxmlformats.org/officeDocument/2006/relationships/hyperlink" Target="http://pbs.twimg.com/profile_images/682457949202198528/jeebXkSM_normal.png" TargetMode="External"/><Relationship Id="rId2226" Type="http://schemas.openxmlformats.org/officeDocument/2006/relationships/hyperlink" Target="http://pbs.twimg.com/profile_images/682457949202198528/jeebXkSM_normal.png" TargetMode="External"/><Relationship Id="rId2227" Type="http://schemas.openxmlformats.org/officeDocument/2006/relationships/hyperlink" Target="http://pbs.twimg.com/profile_images/967920557034561536/P98DnPI1_normal.jpg" TargetMode="External"/><Relationship Id="rId2228" Type="http://schemas.openxmlformats.org/officeDocument/2006/relationships/hyperlink" Target="http://pbs.twimg.com/profile_images/967920557034561536/P98DnPI1_normal.jpg" TargetMode="External"/><Relationship Id="rId2229" Type="http://schemas.openxmlformats.org/officeDocument/2006/relationships/hyperlink" Target="http://pbs.twimg.com/profile_images/932622642535952384/OwoCYIFG_normal.jpg" TargetMode="External"/><Relationship Id="rId5500" Type="http://schemas.openxmlformats.org/officeDocument/2006/relationships/hyperlink" Target="https://twitter.com/" TargetMode="External"/><Relationship Id="rId5501" Type="http://schemas.openxmlformats.org/officeDocument/2006/relationships/hyperlink" Target="https://twitter.com/" TargetMode="External"/><Relationship Id="rId5502" Type="http://schemas.openxmlformats.org/officeDocument/2006/relationships/hyperlink" Target="https://twitter.com/" TargetMode="External"/><Relationship Id="rId5503" Type="http://schemas.openxmlformats.org/officeDocument/2006/relationships/hyperlink" Target="https://twitter.com/" TargetMode="External"/><Relationship Id="rId5504" Type="http://schemas.openxmlformats.org/officeDocument/2006/relationships/hyperlink" Target="https://twitter.com/" TargetMode="External"/><Relationship Id="rId5505" Type="http://schemas.openxmlformats.org/officeDocument/2006/relationships/hyperlink" Target="https://twitter.com/" TargetMode="External"/><Relationship Id="rId5506" Type="http://schemas.openxmlformats.org/officeDocument/2006/relationships/hyperlink" Target="https://twitter.com/" TargetMode="External"/><Relationship Id="rId5507" Type="http://schemas.openxmlformats.org/officeDocument/2006/relationships/hyperlink" Target="https://twitter.com/" TargetMode="External"/><Relationship Id="rId5508" Type="http://schemas.openxmlformats.org/officeDocument/2006/relationships/hyperlink" Target="https://twitter.com/" TargetMode="External"/><Relationship Id="rId5509" Type="http://schemas.openxmlformats.org/officeDocument/2006/relationships/hyperlink" Target="https://twitter.com/" TargetMode="External"/><Relationship Id="rId1130" Type="http://schemas.openxmlformats.org/officeDocument/2006/relationships/hyperlink" Target="https://pbs.twimg.com/media/DW_Odc3V4AAEYA4.jpg" TargetMode="External"/><Relationship Id="rId1131" Type="http://schemas.openxmlformats.org/officeDocument/2006/relationships/hyperlink" Target="https://pbs.twimg.com/media/DW_Odc3V4AAEYA4.jpg" TargetMode="External"/><Relationship Id="rId1132" Type="http://schemas.openxmlformats.org/officeDocument/2006/relationships/hyperlink" Target="https://pbs.twimg.com/media/DW_Odc3V4AAEYA4.jpg" TargetMode="External"/><Relationship Id="rId1133" Type="http://schemas.openxmlformats.org/officeDocument/2006/relationships/hyperlink" Target="https://pbs.twimg.com/media/DW5zRtQWAAANU0Q.jpg" TargetMode="External"/><Relationship Id="rId1134" Type="http://schemas.openxmlformats.org/officeDocument/2006/relationships/hyperlink" Target="https://pbs.twimg.com/media/DW5zRtQWAAANU0Q.jpg" TargetMode="External"/><Relationship Id="rId4410" Type="http://schemas.openxmlformats.org/officeDocument/2006/relationships/hyperlink" Target="https://twitter.com/" TargetMode="External"/><Relationship Id="rId4411" Type="http://schemas.openxmlformats.org/officeDocument/2006/relationships/hyperlink" Target="https://twitter.com/" TargetMode="External"/><Relationship Id="rId4412" Type="http://schemas.openxmlformats.org/officeDocument/2006/relationships/hyperlink" Target="https://twitter.com/" TargetMode="External"/><Relationship Id="rId4413" Type="http://schemas.openxmlformats.org/officeDocument/2006/relationships/hyperlink" Target="https://twitter.com/" TargetMode="External"/><Relationship Id="rId4414" Type="http://schemas.openxmlformats.org/officeDocument/2006/relationships/hyperlink" Target="https://twitter.com/" TargetMode="External"/><Relationship Id="rId4415" Type="http://schemas.openxmlformats.org/officeDocument/2006/relationships/hyperlink" Target="https://twitter.com/" TargetMode="External"/><Relationship Id="rId4416" Type="http://schemas.openxmlformats.org/officeDocument/2006/relationships/hyperlink" Target="https://twitter.com/" TargetMode="External"/><Relationship Id="rId4417" Type="http://schemas.openxmlformats.org/officeDocument/2006/relationships/hyperlink" Target="https://twitter.com/" TargetMode="External"/><Relationship Id="rId4418" Type="http://schemas.openxmlformats.org/officeDocument/2006/relationships/hyperlink" Target="https://twitter.com/" TargetMode="External"/><Relationship Id="rId4419" Type="http://schemas.openxmlformats.org/officeDocument/2006/relationships/hyperlink" Target="https://twitter.com/" TargetMode="External"/><Relationship Id="rId1135" Type="http://schemas.openxmlformats.org/officeDocument/2006/relationships/hyperlink" Target="https://pbs.twimg.com/media/DW_L6bUW4AAIkAJ.jpg" TargetMode="External"/><Relationship Id="rId1136" Type="http://schemas.openxmlformats.org/officeDocument/2006/relationships/hyperlink" Target="https://pbs.twimg.com/media/DW_Oo35UQAAh3lf.jpg" TargetMode="External"/><Relationship Id="rId1137" Type="http://schemas.openxmlformats.org/officeDocument/2006/relationships/hyperlink" Target="https://pbs.twimg.com/media/DW_Oo35UQAAh3lf.jpg" TargetMode="External"/><Relationship Id="rId1138" Type="http://schemas.openxmlformats.org/officeDocument/2006/relationships/hyperlink" Target="https://pbs.twimg.com/media/DW5k9twVwAAPYq2.jpg" TargetMode="External"/><Relationship Id="rId1139" Type="http://schemas.openxmlformats.org/officeDocument/2006/relationships/hyperlink" Target="https://pbs.twimg.com/media/DW_M69DW0AAU2ko.jpg" TargetMode="External"/><Relationship Id="rId2960" Type="http://schemas.openxmlformats.org/officeDocument/2006/relationships/hyperlink" Target="http://pbs.twimg.com/profile_images/906035308877070336/f_IgsS8p_normal.jpg" TargetMode="External"/><Relationship Id="rId2961" Type="http://schemas.openxmlformats.org/officeDocument/2006/relationships/hyperlink" Target="http://pbs.twimg.com/profile_images/906035308877070336/f_IgsS8p_normal.jpg" TargetMode="External"/><Relationship Id="rId2962" Type="http://schemas.openxmlformats.org/officeDocument/2006/relationships/hyperlink" Target="http://pbs.twimg.com/profile_images/906035308877070336/f_IgsS8p_normal.jpg" TargetMode="External"/><Relationship Id="rId2963" Type="http://schemas.openxmlformats.org/officeDocument/2006/relationships/hyperlink" Target="http://pbs.twimg.com/profile_images/906035308877070336/f_IgsS8p_normal.jpg" TargetMode="External"/><Relationship Id="rId2964" Type="http://schemas.openxmlformats.org/officeDocument/2006/relationships/hyperlink" Target="http://pbs.twimg.com/profile_images/906035308877070336/f_IgsS8p_normal.jpg" TargetMode="External"/><Relationship Id="rId2965" Type="http://schemas.openxmlformats.org/officeDocument/2006/relationships/hyperlink" Target="http://pbs.twimg.com/profile_images/2470679168/3d05btt7ny8b7970a42v_normal.jpeg" TargetMode="External"/><Relationship Id="rId2966" Type="http://schemas.openxmlformats.org/officeDocument/2006/relationships/hyperlink" Target="http://abs.twimg.com/sticky/default_profile_images/default_profile_normal.png" TargetMode="External"/><Relationship Id="rId2967" Type="http://schemas.openxmlformats.org/officeDocument/2006/relationships/hyperlink" Target="http://pbs.twimg.com/profile_images/930578825439784960/HJCb1XTZ_normal.jpg" TargetMode="External"/><Relationship Id="rId2968" Type="http://schemas.openxmlformats.org/officeDocument/2006/relationships/hyperlink" Target="http://pbs.twimg.com/profile_images/930578825439784960/HJCb1XTZ_normal.jpg" TargetMode="External"/><Relationship Id="rId2969" Type="http://schemas.openxmlformats.org/officeDocument/2006/relationships/hyperlink" Target="http://pbs.twimg.com/profile_images/923893326280921088/agMR-xMp_normal.jpg" TargetMode="External"/><Relationship Id="rId3320" Type="http://schemas.openxmlformats.org/officeDocument/2006/relationships/hyperlink" Target="http://pbs.twimg.com/profile_images/3578194791/8925d81a3c7d6bc523b87efeeae9b672_normal.png" TargetMode="External"/><Relationship Id="rId3321" Type="http://schemas.openxmlformats.org/officeDocument/2006/relationships/hyperlink" Target="http://pbs.twimg.com/profile_images/412089479235506176/Ww7TFuww_normal.png" TargetMode="External"/><Relationship Id="rId3322" Type="http://schemas.openxmlformats.org/officeDocument/2006/relationships/hyperlink" Target="https://pbs.twimg.com/media/DW_bFe8VMAAcB5a.jpg" TargetMode="External"/><Relationship Id="rId3323" Type="http://schemas.openxmlformats.org/officeDocument/2006/relationships/hyperlink" Target="http://pbs.twimg.com/profile_images/632454472677986306/BrZyJRjt_normal.jpg" TargetMode="External"/><Relationship Id="rId3324" Type="http://schemas.openxmlformats.org/officeDocument/2006/relationships/hyperlink" Target="http://pbs.twimg.com/profile_images/940370098874998784/YlrGybKB_normal.jpg" TargetMode="External"/><Relationship Id="rId3325" Type="http://schemas.openxmlformats.org/officeDocument/2006/relationships/hyperlink" Target="http://pbs.twimg.com/profile_images/616546904554512384/Gar17WD5_normal.jpg" TargetMode="External"/><Relationship Id="rId3326" Type="http://schemas.openxmlformats.org/officeDocument/2006/relationships/hyperlink" Target="http://pbs.twimg.com/profile_images/378800000719361094/8e42cdc273fc34bf7e2601c397527c1a_normal.jpeg" TargetMode="External"/><Relationship Id="rId3327" Type="http://schemas.openxmlformats.org/officeDocument/2006/relationships/hyperlink" Target="http://pbs.twimg.com/profile_images/638009668883771392/2lfiSMCc_normal.jpg" TargetMode="External"/><Relationship Id="rId3328" Type="http://schemas.openxmlformats.org/officeDocument/2006/relationships/hyperlink" Target="http://abs.twimg.com/sticky/default_profile_images/default_profile_normal.png" TargetMode="External"/><Relationship Id="rId3329" Type="http://schemas.openxmlformats.org/officeDocument/2006/relationships/hyperlink" Target="http://pbs.twimg.com/profile_images/798910446518628352/d30_BrMb_normal.jpg" TargetMode="External"/><Relationship Id="rId620" Type="http://schemas.openxmlformats.org/officeDocument/2006/relationships/hyperlink" Target="https://www.youtube.com/watch?v=7FF-HHlBpS8" TargetMode="External"/><Relationship Id="rId621" Type="http://schemas.openxmlformats.org/officeDocument/2006/relationships/hyperlink" Target="https://www.youtube.com/watch?v=7FF-HHlBpS8" TargetMode="External"/><Relationship Id="rId622" Type="http://schemas.openxmlformats.org/officeDocument/2006/relationships/hyperlink" Target="http://www.scarymommy.com/brendan-fraser-me-too-story/" TargetMode="External"/><Relationship Id="rId623" Type="http://schemas.openxmlformats.org/officeDocument/2006/relationships/hyperlink" Target="https://www.vanityfair.com/news/2018/02/monica-lewinsky-in-the-age-of-metoo" TargetMode="External"/><Relationship Id="rId624" Type="http://schemas.openxmlformats.org/officeDocument/2006/relationships/hyperlink" Target="https://www.nexos.com.mx/?p=36297" TargetMode="External"/><Relationship Id="rId625" Type="http://schemas.openxmlformats.org/officeDocument/2006/relationships/hyperlink" Target="https://mailchi.mp/a8cdf01f410b/metoo-movement" TargetMode="External"/><Relationship Id="rId626" Type="http://schemas.openxmlformats.org/officeDocument/2006/relationships/hyperlink" Target="http://moejackson.com/2018/02/26/tuna-likes-josephine-skriver-idlyitw-jennifer-lawrence-never-went-to-high-school-celebitchy-examines-emily-ratas-hubby/" TargetMode="External"/><Relationship Id="rId627" Type="http://schemas.openxmlformats.org/officeDocument/2006/relationships/hyperlink" Target="http://moejackson.com/2018/02/26/tuna-likes-josephine-skriver-idlyitw-jennifer-lawrence-never-went-to-high-school-celebitchy-examines-emily-ratas-hubby/" TargetMode="External"/><Relationship Id="rId628" Type="http://schemas.openxmlformats.org/officeDocument/2006/relationships/hyperlink" Target="http://moejackson.com/2018/02/26/tuna-likes-josephine-skriver-idlyitw-jennifer-lawrence-never-went-to-high-school-celebitchy-examines-emily-ratas-hubby/" TargetMode="External"/><Relationship Id="rId629" Type="http://schemas.openxmlformats.org/officeDocument/2006/relationships/hyperlink" Target="http://moejackson.com/2018/02/26/tuna-likes-josephine-skriver-idlyitw-jennifer-lawrence-never-went-to-high-school-celebitchy-examines-emily-ratas-hubby/" TargetMode="External"/><Relationship Id="rId1870" Type="http://schemas.openxmlformats.org/officeDocument/2006/relationships/hyperlink" Target="http://pbs.twimg.com/profile_images/940120292659044352/GPHFmTFa_normal.jpg" TargetMode="External"/><Relationship Id="rId1871" Type="http://schemas.openxmlformats.org/officeDocument/2006/relationships/hyperlink" Target="https://pbs.twimg.com/media/DW9-2qVUQAArs-L.jpg" TargetMode="External"/><Relationship Id="rId1872" Type="http://schemas.openxmlformats.org/officeDocument/2006/relationships/hyperlink" Target="http://abs.twimg.com/sticky/default_profile_images/default_profile_normal.png" TargetMode="External"/><Relationship Id="rId1873" Type="http://schemas.openxmlformats.org/officeDocument/2006/relationships/hyperlink" Target="http://pbs.twimg.com/profile_images/501421665482313729/GXO490b3_normal.jpeg" TargetMode="External"/><Relationship Id="rId1874" Type="http://schemas.openxmlformats.org/officeDocument/2006/relationships/hyperlink" Target="http://pbs.twimg.com/profile_images/501421665482313729/GXO490b3_normal.jpeg" TargetMode="External"/><Relationship Id="rId1875" Type="http://schemas.openxmlformats.org/officeDocument/2006/relationships/hyperlink" Target="http://pbs.twimg.com/profile_images/501421665482313729/GXO490b3_normal.jpeg" TargetMode="External"/><Relationship Id="rId1876" Type="http://schemas.openxmlformats.org/officeDocument/2006/relationships/hyperlink" Target="http://pbs.twimg.com/profile_images/962798449958662144/w0I9XOin_normal.jpg" TargetMode="External"/><Relationship Id="rId1877" Type="http://schemas.openxmlformats.org/officeDocument/2006/relationships/hyperlink" Target="http://pbs.twimg.com/profile_images/967622268909056001/I_bPuLC8_normal.jpg" TargetMode="External"/><Relationship Id="rId1878" Type="http://schemas.openxmlformats.org/officeDocument/2006/relationships/hyperlink" Target="http://pbs.twimg.com/profile_images/602536936083972096/qktySbv4_normal.jpg" TargetMode="External"/><Relationship Id="rId1879" Type="http://schemas.openxmlformats.org/officeDocument/2006/relationships/hyperlink" Target="http://pbs.twimg.com/profile_images/934725950469578752/Ew0uuoK5_normal.jpg" TargetMode="External"/><Relationship Id="rId6600" Type="http://schemas.openxmlformats.org/officeDocument/2006/relationships/hyperlink" Target="https://api.twitter.com/1.1/geo/id/01a9a39529b27f36.json" TargetMode="External"/><Relationship Id="rId6601" Type="http://schemas.openxmlformats.org/officeDocument/2006/relationships/hyperlink" Target="https://api.twitter.com/1.1/geo/id/002e24c6736f069d.json" TargetMode="External"/><Relationship Id="rId2230" Type="http://schemas.openxmlformats.org/officeDocument/2006/relationships/hyperlink" Target="http://pbs.twimg.com/profile_images/580923603706740736/-ttZAdf7_normal.jpg" TargetMode="External"/><Relationship Id="rId2231" Type="http://schemas.openxmlformats.org/officeDocument/2006/relationships/hyperlink" Target="http://pbs.twimg.com/profile_images/563724232287211520/sEoE-N6j_normal.jpeg" TargetMode="External"/><Relationship Id="rId2232" Type="http://schemas.openxmlformats.org/officeDocument/2006/relationships/hyperlink" Target="https://pbs.twimg.com/media/DW_R3CSUQAAlV9u.jpg" TargetMode="External"/><Relationship Id="rId2233" Type="http://schemas.openxmlformats.org/officeDocument/2006/relationships/hyperlink" Target="http://pbs.twimg.com/profile_images/956621978038947841/ZBRpDsk-_normal.jpg" TargetMode="External"/><Relationship Id="rId2234" Type="http://schemas.openxmlformats.org/officeDocument/2006/relationships/hyperlink" Target="http://pbs.twimg.com/profile_images/879502148140236801/oOXucGcJ_normal.jpg" TargetMode="External"/><Relationship Id="rId2235" Type="http://schemas.openxmlformats.org/officeDocument/2006/relationships/hyperlink" Target="http://pbs.twimg.com/profile_images/956188508527276032/uj_7Ysc5_normal.jpg" TargetMode="External"/><Relationship Id="rId2236" Type="http://schemas.openxmlformats.org/officeDocument/2006/relationships/hyperlink" Target="http://pbs.twimg.com/profile_images/862527931905527808/hR5MwJI3_normal.jpg" TargetMode="External"/><Relationship Id="rId2237" Type="http://schemas.openxmlformats.org/officeDocument/2006/relationships/hyperlink" Target="http://pbs.twimg.com/profile_images/934783082389032960/Nz5X0fWm_normal.jpg" TargetMode="External"/><Relationship Id="rId2238" Type="http://schemas.openxmlformats.org/officeDocument/2006/relationships/hyperlink" Target="http://pbs.twimg.com/profile_images/934783082389032960/Nz5X0fWm_normal.jpg" TargetMode="External"/><Relationship Id="rId2239" Type="http://schemas.openxmlformats.org/officeDocument/2006/relationships/hyperlink" Target="http://pbs.twimg.com/profile_images/934783082389032960/Nz5X0fWm_normal.jpg" TargetMode="External"/><Relationship Id="rId5510" Type="http://schemas.openxmlformats.org/officeDocument/2006/relationships/hyperlink" Target="https://twitter.com/" TargetMode="External"/><Relationship Id="rId5511" Type="http://schemas.openxmlformats.org/officeDocument/2006/relationships/hyperlink" Target="https://twitter.com/" TargetMode="External"/><Relationship Id="rId5512" Type="http://schemas.openxmlformats.org/officeDocument/2006/relationships/hyperlink" Target="https://twitter.com/" TargetMode="External"/><Relationship Id="rId5513" Type="http://schemas.openxmlformats.org/officeDocument/2006/relationships/hyperlink" Target="https://twitter.com/" TargetMode="External"/><Relationship Id="rId5514" Type="http://schemas.openxmlformats.org/officeDocument/2006/relationships/hyperlink" Target="https://twitter.com/" TargetMode="External"/><Relationship Id="rId5515" Type="http://schemas.openxmlformats.org/officeDocument/2006/relationships/hyperlink" Target="https://twitter.com/" TargetMode="External"/><Relationship Id="rId5516" Type="http://schemas.openxmlformats.org/officeDocument/2006/relationships/hyperlink" Target="https://twitter.com/" TargetMode="External"/><Relationship Id="rId5517" Type="http://schemas.openxmlformats.org/officeDocument/2006/relationships/hyperlink" Target="https://twitter.com/" TargetMode="External"/><Relationship Id="rId5518" Type="http://schemas.openxmlformats.org/officeDocument/2006/relationships/hyperlink" Target="https://twitter.com/" TargetMode="External"/><Relationship Id="rId5519" Type="http://schemas.openxmlformats.org/officeDocument/2006/relationships/hyperlink" Target="https://twitter.com/" TargetMode="External"/><Relationship Id="rId6602" Type="http://schemas.openxmlformats.org/officeDocument/2006/relationships/hyperlink" Target="https://api.twitter.com/1.1/geo/id/ebf78e870cecf27c.json" TargetMode="External"/><Relationship Id="rId6603" Type="http://schemas.openxmlformats.org/officeDocument/2006/relationships/hyperlink" Target="https://api.twitter.com/1.1/geo/id/0073b76548e5984f.json" TargetMode="External"/><Relationship Id="rId6604" Type="http://schemas.openxmlformats.org/officeDocument/2006/relationships/hyperlink" Target="https://api.twitter.com/1.1/geo/id/0811cf61cd9ea52f.json" TargetMode="External"/><Relationship Id="rId6605" Type="http://schemas.openxmlformats.org/officeDocument/2006/relationships/hyperlink" Target="https://api.twitter.com/1.1/geo/id/0811cf61cd9ea52f.json" TargetMode="External"/><Relationship Id="rId6606" Type="http://schemas.openxmlformats.org/officeDocument/2006/relationships/hyperlink" Target="https://api.twitter.com/1.1/geo/id/0811cf61cd9ea52f.json" TargetMode="External"/><Relationship Id="rId6607" Type="http://schemas.openxmlformats.org/officeDocument/2006/relationships/hyperlink" Target="https://api.twitter.com/1.1/geo/id/5f8d55afa8c061c8.json" TargetMode="External"/><Relationship Id="rId6608" Type="http://schemas.openxmlformats.org/officeDocument/2006/relationships/hyperlink" Target="https://api.twitter.com/1.1/geo/id/09f6a7707f18e0b1.json" TargetMode="External"/><Relationship Id="rId6609" Type="http://schemas.openxmlformats.org/officeDocument/2006/relationships/hyperlink" Target="https://api.twitter.com/1.1/geo/id/09f6a7707f18e0b1.json" TargetMode="External"/><Relationship Id="rId1140" Type="http://schemas.openxmlformats.org/officeDocument/2006/relationships/hyperlink" Target="https://pbs.twimg.com/media/DW9-2qVUQAArs-L.jpg" TargetMode="External"/><Relationship Id="rId1141" Type="http://schemas.openxmlformats.org/officeDocument/2006/relationships/hyperlink" Target="https://pbs.twimg.com/media/DW8y6-YXkAMMQcI.jpg" TargetMode="External"/><Relationship Id="rId1142" Type="http://schemas.openxmlformats.org/officeDocument/2006/relationships/hyperlink" Target="https://pbs.twimg.com/media/DW-f-Y9XcAAr0C8.jpg" TargetMode="External"/><Relationship Id="rId1143" Type="http://schemas.openxmlformats.org/officeDocument/2006/relationships/hyperlink" Target="https://pbs.twimg.com/media/DW8y6-YXkAMMQcI.jpg" TargetMode="External"/><Relationship Id="rId1144" Type="http://schemas.openxmlformats.org/officeDocument/2006/relationships/hyperlink" Target="https://pbs.twimg.com/media/DW-f-Y9XcAAr0C8.jpg" TargetMode="External"/><Relationship Id="rId4420" Type="http://schemas.openxmlformats.org/officeDocument/2006/relationships/hyperlink" Target="https://twitter.com/" TargetMode="External"/><Relationship Id="rId4421" Type="http://schemas.openxmlformats.org/officeDocument/2006/relationships/hyperlink" Target="https://twitter.com/" TargetMode="External"/><Relationship Id="rId4422" Type="http://schemas.openxmlformats.org/officeDocument/2006/relationships/hyperlink" Target="https://twitter.com/" TargetMode="External"/><Relationship Id="rId4423" Type="http://schemas.openxmlformats.org/officeDocument/2006/relationships/hyperlink" Target="https://twitter.com/" TargetMode="External"/><Relationship Id="rId4424" Type="http://schemas.openxmlformats.org/officeDocument/2006/relationships/hyperlink" Target="https://twitter.com/" TargetMode="External"/><Relationship Id="rId4425" Type="http://schemas.openxmlformats.org/officeDocument/2006/relationships/hyperlink" Target="https://twitter.com/" TargetMode="External"/><Relationship Id="rId4426" Type="http://schemas.openxmlformats.org/officeDocument/2006/relationships/hyperlink" Target="https://twitter.com/" TargetMode="External"/><Relationship Id="rId4427" Type="http://schemas.openxmlformats.org/officeDocument/2006/relationships/hyperlink" Target="https://twitter.com/" TargetMode="External"/><Relationship Id="rId4428" Type="http://schemas.openxmlformats.org/officeDocument/2006/relationships/hyperlink" Target="https://twitter.com/" TargetMode="External"/><Relationship Id="rId4429" Type="http://schemas.openxmlformats.org/officeDocument/2006/relationships/hyperlink" Target="https://twitter.com/" TargetMode="External"/><Relationship Id="rId1145" Type="http://schemas.openxmlformats.org/officeDocument/2006/relationships/hyperlink" Target="https://pbs.twimg.com/media/DW-82hPXUAEuEkY.jpg" TargetMode="External"/><Relationship Id="rId1146" Type="http://schemas.openxmlformats.org/officeDocument/2006/relationships/hyperlink" Target="https://pbs.twimg.com/media/DW_POSlVMAAbMlD.jpg" TargetMode="External"/><Relationship Id="rId1147" Type="http://schemas.openxmlformats.org/officeDocument/2006/relationships/hyperlink" Target="https://pbs.twimg.com/media/DW_No2RW0AACTh9.jpg" TargetMode="External"/><Relationship Id="rId1148" Type="http://schemas.openxmlformats.org/officeDocument/2006/relationships/hyperlink" Target="https://pbs.twimg.com/ext_tw_video_thumb/967674993835368448/pu/img/OKZAsl0vWo_-zV4A.jpg" TargetMode="External"/><Relationship Id="rId1149" Type="http://schemas.openxmlformats.org/officeDocument/2006/relationships/hyperlink" Target="https://pbs.twimg.com/ext_tw_video_thumb/967674993835368448/pu/img/OKZAsl0vWo_-zV4A.jpg" TargetMode="External"/><Relationship Id="rId2970" Type="http://schemas.openxmlformats.org/officeDocument/2006/relationships/hyperlink" Target="http://pbs.twimg.com/profile_images/960657654799626240/nJVJ6dm0_normal.jpg" TargetMode="External"/><Relationship Id="rId2971" Type="http://schemas.openxmlformats.org/officeDocument/2006/relationships/hyperlink" Target="http://pbs.twimg.com/profile_images/960657654799626240/nJVJ6dm0_normal.jpg" TargetMode="External"/><Relationship Id="rId2972" Type="http://schemas.openxmlformats.org/officeDocument/2006/relationships/hyperlink" Target="http://pbs.twimg.com/profile_images/1462083610/vennochi3_normal.gif" TargetMode="External"/><Relationship Id="rId2973" Type="http://schemas.openxmlformats.org/officeDocument/2006/relationships/hyperlink" Target="http://pbs.twimg.com/profile_images/3673739802/0edc4539c974fa0fbea11a2cbbbba64a_normal.jpeg" TargetMode="External"/><Relationship Id="rId2974" Type="http://schemas.openxmlformats.org/officeDocument/2006/relationships/hyperlink" Target="http://pbs.twimg.com/profile_images/897285691914178560/7f0lQGhP_normal.jpg" TargetMode="External"/><Relationship Id="rId2975" Type="http://schemas.openxmlformats.org/officeDocument/2006/relationships/hyperlink" Target="http://pbs.twimg.com/profile_images/937294163208368128/PEk_CzYT_normal.jpg" TargetMode="External"/><Relationship Id="rId2976" Type="http://schemas.openxmlformats.org/officeDocument/2006/relationships/hyperlink" Target="http://pbs.twimg.com/profile_images/906415745281572864/UU2t7DIg_normal.jpg" TargetMode="External"/><Relationship Id="rId2977" Type="http://schemas.openxmlformats.org/officeDocument/2006/relationships/hyperlink" Target="http://pbs.twimg.com/profile_images/906415745281572864/UU2t7DIg_normal.jpg" TargetMode="External"/><Relationship Id="rId2978" Type="http://schemas.openxmlformats.org/officeDocument/2006/relationships/hyperlink" Target="http://pbs.twimg.com/profile_images/906415745281572864/UU2t7DIg_normal.jpg" TargetMode="External"/><Relationship Id="rId2979" Type="http://schemas.openxmlformats.org/officeDocument/2006/relationships/hyperlink" Target="http://pbs.twimg.com/profile_images/906415745281572864/UU2t7DIg_normal.jpg" TargetMode="External"/><Relationship Id="rId3330" Type="http://schemas.openxmlformats.org/officeDocument/2006/relationships/hyperlink" Target="http://pbs.twimg.com/profile_images/798910446518628352/d30_BrMb_normal.jpg" TargetMode="External"/><Relationship Id="rId3331" Type="http://schemas.openxmlformats.org/officeDocument/2006/relationships/hyperlink" Target="http://pbs.twimg.com/profile_images/798910446518628352/d30_BrMb_normal.jpg" TargetMode="External"/><Relationship Id="rId3332" Type="http://schemas.openxmlformats.org/officeDocument/2006/relationships/hyperlink" Target="https://pbs.twimg.com/media/DW-YZR0UMAAZAJt.jpg" TargetMode="External"/><Relationship Id="rId3333" Type="http://schemas.openxmlformats.org/officeDocument/2006/relationships/hyperlink" Target="http://pbs.twimg.com/profile_images/530914945928421376/t1t5chSW_normal.jpeg" TargetMode="External"/><Relationship Id="rId3334" Type="http://schemas.openxmlformats.org/officeDocument/2006/relationships/hyperlink" Target="http://pbs.twimg.com/profile_images/897271677914148865/8-Hf0lwv_normal.jpg" TargetMode="External"/><Relationship Id="rId3335" Type="http://schemas.openxmlformats.org/officeDocument/2006/relationships/hyperlink" Target="http://pbs.twimg.com/profile_images/941439205225517062/ZeLSeSKp_normal.jpg" TargetMode="External"/><Relationship Id="rId3336" Type="http://schemas.openxmlformats.org/officeDocument/2006/relationships/hyperlink" Target="http://pbs.twimg.com/profile_images/929915304129392641/POhUVOkv_normal.jpg" TargetMode="External"/><Relationship Id="rId3337" Type="http://schemas.openxmlformats.org/officeDocument/2006/relationships/hyperlink" Target="http://pbs.twimg.com/profile_images/932035203882631168/yaIq8aNy_normal.jpg" TargetMode="External"/><Relationship Id="rId3338" Type="http://schemas.openxmlformats.org/officeDocument/2006/relationships/hyperlink" Target="https://pbs.twimg.com/media/DW-1FvxU8AA7NMP.jpg" TargetMode="External"/><Relationship Id="rId3339" Type="http://schemas.openxmlformats.org/officeDocument/2006/relationships/hyperlink" Target="https://pbs.twimg.com/media/DW-1FvxU8AA7NMP.jpg" TargetMode="External"/><Relationship Id="rId630" Type="http://schemas.openxmlformats.org/officeDocument/2006/relationships/hyperlink" Target="https://www.nexos.com.mx/?p=36297" TargetMode="External"/><Relationship Id="rId631" Type="http://schemas.openxmlformats.org/officeDocument/2006/relationships/hyperlink" Target="https://www.nexos.com.mx/?p=36297" TargetMode="External"/><Relationship Id="rId632" Type="http://schemas.openxmlformats.org/officeDocument/2006/relationships/hyperlink" Target="https://www.nexos.com.mx/?p=36297" TargetMode="External"/><Relationship Id="rId633" Type="http://schemas.openxmlformats.org/officeDocument/2006/relationships/hyperlink" Target="https://www.nexos.com.mx/?p=36297" TargetMode="External"/><Relationship Id="rId634" Type="http://schemas.openxmlformats.org/officeDocument/2006/relationships/hyperlink" Target="https://www.nexos.com.mx/?p=36297" TargetMode="External"/><Relationship Id="rId635" Type="http://schemas.openxmlformats.org/officeDocument/2006/relationships/hyperlink" Target="https://dakotastudent.com/11689/opinion/critics-of-the-metoo-movement-lack-insight/" TargetMode="External"/><Relationship Id="rId636" Type="http://schemas.openxmlformats.org/officeDocument/2006/relationships/hyperlink" Target="https://twitter.com/theodonis/status/968226279261720576" TargetMode="External"/><Relationship Id="rId637" Type="http://schemas.openxmlformats.org/officeDocument/2006/relationships/hyperlink" Target="https://twitter.com/cfdtcheminots/status/967020977333985280" TargetMode="External"/><Relationship Id="rId638" Type="http://schemas.openxmlformats.org/officeDocument/2006/relationships/hyperlink" Target="http://www.plazajuarez.mx/index.php/show/item/74933-mujeres-explican-por-que-no-denuncian-acoso-sexual" TargetMode="External"/><Relationship Id="rId639" Type="http://schemas.openxmlformats.org/officeDocument/2006/relationships/hyperlink" Target="http://www.mladina.si/184291/jaztudi/?utm_content=buffer2fd5c&amp;utm_medium=social&amp;utm_source=twitter.com&amp;utm_campaign=buffer" TargetMode="External"/><Relationship Id="rId1880" Type="http://schemas.openxmlformats.org/officeDocument/2006/relationships/hyperlink" Target="http://pbs.twimg.com/profile_images/796282767336030208/rxIKqxJD_normal.jpg" TargetMode="External"/><Relationship Id="rId1881" Type="http://schemas.openxmlformats.org/officeDocument/2006/relationships/hyperlink" Target="http://pbs.twimg.com/profile_images/899685898685603840/7Wbkw80Y_normal.jpg" TargetMode="External"/><Relationship Id="rId1882" Type="http://schemas.openxmlformats.org/officeDocument/2006/relationships/hyperlink" Target="http://pbs.twimg.com/profile_images/639485649888899073/FTa805Sb_normal.jpg" TargetMode="External"/><Relationship Id="rId1883" Type="http://schemas.openxmlformats.org/officeDocument/2006/relationships/hyperlink" Target="https://pbs.twimg.com/media/DW_PtwpU0AAFeW-.jpg" TargetMode="External"/><Relationship Id="rId1884" Type="http://schemas.openxmlformats.org/officeDocument/2006/relationships/hyperlink" Target="https://pbs.twimg.com/media/DW_PtwpU0AAFeW-.jpg" TargetMode="External"/><Relationship Id="rId1885" Type="http://schemas.openxmlformats.org/officeDocument/2006/relationships/hyperlink" Target="http://pbs.twimg.com/profile_images/953689423497097218/4-YkWwsr_normal.jpg" TargetMode="External"/><Relationship Id="rId1886" Type="http://schemas.openxmlformats.org/officeDocument/2006/relationships/hyperlink" Target="http://pbs.twimg.com/profile_images/2571612356/096a_normal.jpg" TargetMode="External"/><Relationship Id="rId1887" Type="http://schemas.openxmlformats.org/officeDocument/2006/relationships/hyperlink" Target="http://pbs.twimg.com/profile_images/2571612356/096a_normal.jpg" TargetMode="External"/><Relationship Id="rId1888" Type="http://schemas.openxmlformats.org/officeDocument/2006/relationships/hyperlink" Target="http://pbs.twimg.com/profile_images/2571612356/096a_normal.jpg" TargetMode="External"/><Relationship Id="rId1889" Type="http://schemas.openxmlformats.org/officeDocument/2006/relationships/hyperlink" Target="https://pbs.twimg.com/tweet_video_thumb/DW_PmWlUMAARadH.jpg" TargetMode="External"/><Relationship Id="rId6610" Type="http://schemas.openxmlformats.org/officeDocument/2006/relationships/hyperlink" Target="https://api.twitter.com/1.1/geo/id/694824cac39cd4a0.json" TargetMode="External"/><Relationship Id="rId6611" Type="http://schemas.openxmlformats.org/officeDocument/2006/relationships/hyperlink" Target="https://api.twitter.com/1.1/geo/id/694824cac39cd4a0.json" TargetMode="External"/><Relationship Id="rId2240" Type="http://schemas.openxmlformats.org/officeDocument/2006/relationships/hyperlink" Target="http://pbs.twimg.com/profile_images/920155842435043328/EZc7MqUy_normal.jpg" TargetMode="External"/><Relationship Id="rId2241" Type="http://schemas.openxmlformats.org/officeDocument/2006/relationships/hyperlink" Target="http://pbs.twimg.com/profile_images/1661556652/__0025_normal.jpg" TargetMode="External"/><Relationship Id="rId2242" Type="http://schemas.openxmlformats.org/officeDocument/2006/relationships/hyperlink" Target="http://pbs.twimg.com/profile_images/3604217763/d6ae572d0a6cf391c5c7bef305a96634_normal.png" TargetMode="External"/><Relationship Id="rId2243" Type="http://schemas.openxmlformats.org/officeDocument/2006/relationships/hyperlink" Target="https://pbs.twimg.com/media/DWtxJ3JVMAAceP9.jpg" TargetMode="External"/><Relationship Id="rId2244" Type="http://schemas.openxmlformats.org/officeDocument/2006/relationships/hyperlink" Target="https://pbs.twimg.com/media/DW2lhOZU0AAAupx.jpg" TargetMode="External"/><Relationship Id="rId2245" Type="http://schemas.openxmlformats.org/officeDocument/2006/relationships/hyperlink" Target="https://pbs.twimg.com/media/DW2lhOZU0AAAupx.jpg" TargetMode="External"/><Relationship Id="rId2246" Type="http://schemas.openxmlformats.org/officeDocument/2006/relationships/hyperlink" Target="https://pbs.twimg.com/media/DW9-2qVUQAArs-L.jpg" TargetMode="External"/><Relationship Id="rId2247" Type="http://schemas.openxmlformats.org/officeDocument/2006/relationships/hyperlink" Target="http://pbs.twimg.com/profile_images/950793884585533441/7qZoX753_normal.jpg" TargetMode="External"/><Relationship Id="rId2248" Type="http://schemas.openxmlformats.org/officeDocument/2006/relationships/hyperlink" Target="http://pbs.twimg.com/profile_images/950838132697542656/8XWY0GEP_normal.jpg" TargetMode="External"/><Relationship Id="rId2249" Type="http://schemas.openxmlformats.org/officeDocument/2006/relationships/hyperlink" Target="http://pbs.twimg.com/profile_images/872948074154524672/w1M1vCEa_normal.jpg" TargetMode="External"/><Relationship Id="rId5520" Type="http://schemas.openxmlformats.org/officeDocument/2006/relationships/hyperlink" Target="https://twitter.com/" TargetMode="External"/><Relationship Id="rId5521" Type="http://schemas.openxmlformats.org/officeDocument/2006/relationships/hyperlink" Target="https://twitter.com/" TargetMode="External"/><Relationship Id="rId5522" Type="http://schemas.openxmlformats.org/officeDocument/2006/relationships/hyperlink" Target="https://twitter.com/" TargetMode="External"/><Relationship Id="rId5523" Type="http://schemas.openxmlformats.org/officeDocument/2006/relationships/hyperlink" Target="https://twitter.com/" TargetMode="External"/><Relationship Id="rId5524" Type="http://schemas.openxmlformats.org/officeDocument/2006/relationships/hyperlink" Target="https://twitter.com/" TargetMode="External"/><Relationship Id="rId5525" Type="http://schemas.openxmlformats.org/officeDocument/2006/relationships/hyperlink" Target="https://twitter.com/" TargetMode="External"/><Relationship Id="rId5526" Type="http://schemas.openxmlformats.org/officeDocument/2006/relationships/hyperlink" Target="https://twitter.com/" TargetMode="External"/><Relationship Id="rId5527" Type="http://schemas.openxmlformats.org/officeDocument/2006/relationships/hyperlink" Target="https://twitter.com/" TargetMode="External"/><Relationship Id="rId5528" Type="http://schemas.openxmlformats.org/officeDocument/2006/relationships/hyperlink" Target="https://twitter.com/" TargetMode="External"/><Relationship Id="rId5529" Type="http://schemas.openxmlformats.org/officeDocument/2006/relationships/hyperlink" Target="https://twitter.com/" TargetMode="External"/><Relationship Id="rId6612" Type="http://schemas.openxmlformats.org/officeDocument/2006/relationships/hyperlink" Target="https://api.twitter.com/1.1/geo/id/694824cac39cd4a0.json" TargetMode="External"/><Relationship Id="rId6613" Type="http://schemas.openxmlformats.org/officeDocument/2006/relationships/hyperlink" Target="https://api.twitter.com/1.1/geo/id/694824cac39cd4a0.json" TargetMode="External"/><Relationship Id="rId6614" Type="http://schemas.openxmlformats.org/officeDocument/2006/relationships/hyperlink" Target="https://api.twitter.com/1.1/geo/id/694824cac39cd4a0.json" TargetMode="External"/><Relationship Id="rId6615" Type="http://schemas.openxmlformats.org/officeDocument/2006/relationships/hyperlink" Target="https://api.twitter.com/1.1/geo/id/9f659d51e5c5deae.json" TargetMode="External"/><Relationship Id="rId6616" Type="http://schemas.openxmlformats.org/officeDocument/2006/relationships/hyperlink" Target="https://api.twitter.com/1.1/geo/id/2526edd24c06e60c.json" TargetMode="External"/><Relationship Id="rId6617" Type="http://schemas.openxmlformats.org/officeDocument/2006/relationships/hyperlink" Target="https://api.twitter.com/1.1/geo/id/c8448d3a8975a816.json" TargetMode="External"/><Relationship Id="rId6618" Type="http://schemas.openxmlformats.org/officeDocument/2006/relationships/hyperlink" Target="https://api.twitter.com/1.1/geo/id/0811cf61cd9ea52f.json" TargetMode="External"/><Relationship Id="rId6619" Type="http://schemas.openxmlformats.org/officeDocument/2006/relationships/hyperlink" Target="https://api.twitter.com/1.1/geo/id/01a9a39529b27f36.json" TargetMode="External"/><Relationship Id="rId1150" Type="http://schemas.openxmlformats.org/officeDocument/2006/relationships/hyperlink" Target="https://pbs.twimg.com/media/DW_O1UBVAAAjR-A.jpg" TargetMode="External"/><Relationship Id="rId1151" Type="http://schemas.openxmlformats.org/officeDocument/2006/relationships/hyperlink" Target="https://pbs.twimg.com/media/DW_PWCvVQAAG1g6.jpg" TargetMode="External"/><Relationship Id="rId1152" Type="http://schemas.openxmlformats.org/officeDocument/2006/relationships/hyperlink" Target="https://pbs.twimg.com/media/DW_L6bUW4AAIkAJ.jpg" TargetMode="External"/><Relationship Id="rId1153" Type="http://schemas.openxmlformats.org/officeDocument/2006/relationships/hyperlink" Target="https://pbs.twimg.com/media/DW_PZQ2VwAA0MSm.jpg" TargetMode="External"/><Relationship Id="rId1154" Type="http://schemas.openxmlformats.org/officeDocument/2006/relationships/hyperlink" Target="https://pbs.twimg.com/media/DWxS8afWkAAv7jo.jpg" TargetMode="External"/><Relationship Id="rId4430" Type="http://schemas.openxmlformats.org/officeDocument/2006/relationships/hyperlink" Target="https://twitter.com/" TargetMode="External"/><Relationship Id="rId4431" Type="http://schemas.openxmlformats.org/officeDocument/2006/relationships/hyperlink" Target="https://twitter.com/" TargetMode="External"/><Relationship Id="rId4432" Type="http://schemas.openxmlformats.org/officeDocument/2006/relationships/hyperlink" Target="https://twitter.com/" TargetMode="External"/><Relationship Id="rId4433" Type="http://schemas.openxmlformats.org/officeDocument/2006/relationships/hyperlink" Target="https://twitter.com/" TargetMode="External"/><Relationship Id="rId4434" Type="http://schemas.openxmlformats.org/officeDocument/2006/relationships/hyperlink" Target="https://twitter.com/" TargetMode="External"/><Relationship Id="rId4435" Type="http://schemas.openxmlformats.org/officeDocument/2006/relationships/hyperlink" Target="https://twitter.com/" TargetMode="External"/><Relationship Id="rId4436" Type="http://schemas.openxmlformats.org/officeDocument/2006/relationships/hyperlink" Target="https://twitter.com/" TargetMode="External"/><Relationship Id="rId4437" Type="http://schemas.openxmlformats.org/officeDocument/2006/relationships/hyperlink" Target="https://twitter.com/" TargetMode="External"/><Relationship Id="rId4438" Type="http://schemas.openxmlformats.org/officeDocument/2006/relationships/hyperlink" Target="https://twitter.com/" TargetMode="External"/><Relationship Id="rId4439" Type="http://schemas.openxmlformats.org/officeDocument/2006/relationships/hyperlink" Target="https://twitter.com/" TargetMode="External"/><Relationship Id="rId1155" Type="http://schemas.openxmlformats.org/officeDocument/2006/relationships/hyperlink" Target="https://pbs.twimg.com/media/DW_PeZaUMAEuDGH.jpg" TargetMode="External"/><Relationship Id="rId1156" Type="http://schemas.openxmlformats.org/officeDocument/2006/relationships/hyperlink" Target="https://pbs.twimg.com/media/DW9-2qVUQAArs-L.jpg" TargetMode="External"/><Relationship Id="rId1157" Type="http://schemas.openxmlformats.org/officeDocument/2006/relationships/hyperlink" Target="https://pbs.twimg.com/media/DW_PtwpU0AAFeW-.jpg" TargetMode="External"/><Relationship Id="rId1158" Type="http://schemas.openxmlformats.org/officeDocument/2006/relationships/hyperlink" Target="https://pbs.twimg.com/media/DW_PtwpU0AAFeW-.jpg" TargetMode="External"/><Relationship Id="rId1159" Type="http://schemas.openxmlformats.org/officeDocument/2006/relationships/hyperlink" Target="https://pbs.twimg.com/tweet_video_thumb/DW_PmWlUMAARadH.jpg" TargetMode="External"/><Relationship Id="rId2980" Type="http://schemas.openxmlformats.org/officeDocument/2006/relationships/hyperlink" Target="http://pbs.twimg.com/profile_images/906415745281572864/UU2t7DIg_normal.jpg" TargetMode="External"/><Relationship Id="rId2981" Type="http://schemas.openxmlformats.org/officeDocument/2006/relationships/hyperlink" Target="http://pbs.twimg.com/profile_images/906415745281572864/UU2t7DIg_normal.jpg" TargetMode="External"/><Relationship Id="rId2982" Type="http://schemas.openxmlformats.org/officeDocument/2006/relationships/hyperlink" Target="http://pbs.twimg.com/profile_images/906415745281572864/UU2t7DIg_normal.jpg" TargetMode="External"/><Relationship Id="rId2983" Type="http://schemas.openxmlformats.org/officeDocument/2006/relationships/hyperlink" Target="http://pbs.twimg.com/profile_images/906415745281572864/UU2t7DIg_normal.jpg" TargetMode="External"/><Relationship Id="rId2984" Type="http://schemas.openxmlformats.org/officeDocument/2006/relationships/hyperlink" Target="http://pbs.twimg.com/profile_images/906415745281572864/UU2t7DIg_normal.jpg" TargetMode="External"/><Relationship Id="rId2985" Type="http://schemas.openxmlformats.org/officeDocument/2006/relationships/hyperlink" Target="http://pbs.twimg.com/profile_images/906415745281572864/UU2t7DIg_normal.jpg" TargetMode="External"/><Relationship Id="rId2986" Type="http://schemas.openxmlformats.org/officeDocument/2006/relationships/hyperlink" Target="http://pbs.twimg.com/profile_images/906415745281572864/UU2t7DIg_normal.jpg" TargetMode="External"/><Relationship Id="rId2987" Type="http://schemas.openxmlformats.org/officeDocument/2006/relationships/hyperlink" Target="http://pbs.twimg.com/profile_images/906415745281572864/UU2t7DIg_normal.jpg" TargetMode="External"/><Relationship Id="rId2988" Type="http://schemas.openxmlformats.org/officeDocument/2006/relationships/hyperlink" Target="http://pbs.twimg.com/profile_images/906415745281572864/UU2t7DIg_normal.jpg" TargetMode="External"/><Relationship Id="rId2989" Type="http://schemas.openxmlformats.org/officeDocument/2006/relationships/hyperlink" Target="http://pbs.twimg.com/profile_images/906415745281572864/UU2t7DIg_normal.jpg" TargetMode="External"/><Relationship Id="rId3340" Type="http://schemas.openxmlformats.org/officeDocument/2006/relationships/hyperlink" Target="http://pbs.twimg.com/profile_images/965366818293649409/QeCz0v2k_normal.jpg" TargetMode="External"/><Relationship Id="rId3341" Type="http://schemas.openxmlformats.org/officeDocument/2006/relationships/hyperlink" Target="http://pbs.twimg.com/profile_images/785090902419132416/Cnxp9hzS_normal.jpg" TargetMode="External"/><Relationship Id="rId3342" Type="http://schemas.openxmlformats.org/officeDocument/2006/relationships/hyperlink" Target="http://pbs.twimg.com/profile_images/963498797748891649/OZ-qroCK_normal.jpg" TargetMode="External"/><Relationship Id="rId3343" Type="http://schemas.openxmlformats.org/officeDocument/2006/relationships/hyperlink" Target="http://pbs.twimg.com/profile_images/937479342828945409/3F8odqto_normal.jpg" TargetMode="External"/><Relationship Id="rId3344" Type="http://schemas.openxmlformats.org/officeDocument/2006/relationships/hyperlink" Target="http://pbs.twimg.com/profile_images/937479342828945409/3F8odqto_normal.jpg" TargetMode="External"/><Relationship Id="rId3345" Type="http://schemas.openxmlformats.org/officeDocument/2006/relationships/hyperlink" Target="http://pbs.twimg.com/profile_images/962912548063465472/skgOqCzB_normal.jpg" TargetMode="External"/><Relationship Id="rId3346" Type="http://schemas.openxmlformats.org/officeDocument/2006/relationships/hyperlink" Target="http://pbs.twimg.com/profile_images/773781830772334592/IquRPIJq_normal.jpg" TargetMode="External"/><Relationship Id="rId3347" Type="http://schemas.openxmlformats.org/officeDocument/2006/relationships/hyperlink" Target="http://pbs.twimg.com/profile_images/773781830772334592/IquRPIJq_normal.jpg" TargetMode="External"/><Relationship Id="rId3348" Type="http://schemas.openxmlformats.org/officeDocument/2006/relationships/hyperlink" Target="http://pbs.twimg.com/profile_images/773781830772334592/IquRPIJq_normal.jpg" TargetMode="External"/><Relationship Id="rId3349" Type="http://schemas.openxmlformats.org/officeDocument/2006/relationships/hyperlink" Target="http://pbs.twimg.com/profile_images/904014390164369408/3BUhGIr5_normal.jpg" TargetMode="External"/><Relationship Id="rId640" Type="http://schemas.openxmlformats.org/officeDocument/2006/relationships/hyperlink" Target="http://www.plazajuarez.mx/index.php/show/item/74933-mujeres-explican-por-que-no-denuncian-acoso-sexual" TargetMode="External"/><Relationship Id="rId641" Type="http://schemas.openxmlformats.org/officeDocument/2006/relationships/hyperlink" Target="https://theconversation.com/how-harassed-women-had-their-metoo-moments-in-the-18th-century-91761" TargetMode="External"/><Relationship Id="rId642" Type="http://schemas.openxmlformats.org/officeDocument/2006/relationships/hyperlink" Target="https://theconversation.com/how-harassed-women-had-their-metoo-moments-in-the-18th-century-91761" TargetMode="External"/><Relationship Id="rId643" Type="http://schemas.openxmlformats.org/officeDocument/2006/relationships/hyperlink" Target="http://plus.faz.net/unternehmen/2018-02-27/04881d02716f781bf27e91828a7170d7/?GEPC=s3" TargetMode="External"/><Relationship Id="rId644" Type="http://schemas.openxmlformats.org/officeDocument/2006/relationships/hyperlink" Target="http://www.instyle.com/syndication/monica-lewinsky-me-too?utm_campaign=instyle&amp;utm_source=twitter.com&amp;utm_medium=social&amp;xid=soc_socialflow_twitter_instyle" TargetMode="External"/><Relationship Id="rId645" Type="http://schemas.openxmlformats.org/officeDocument/2006/relationships/hyperlink" Target="http://www.instyle.com/syndication/monica-lewinsky-me-too?utm_campaign=instyle&amp;utm_source=twitter.com&amp;utm_medium=social&amp;xid=soc_socialflow_twitter_instyle" TargetMode="External"/><Relationship Id="rId646" Type="http://schemas.openxmlformats.org/officeDocument/2006/relationships/hyperlink" Target="http://www.instyle.com/syndication/monica-lewinsky-me-too?utm_campaign=instyle&amp;utm_source=twitter.com&amp;utm_medium=social&amp;xid=soc_socialflow_twitter_instyle" TargetMode="External"/><Relationship Id="rId647" Type="http://schemas.openxmlformats.org/officeDocument/2006/relationships/hyperlink" Target="https://everydayfeminism.com/2018/01/sex-workers-and-me-too/?mc_cid=c5734210c3&amp;mc_eid=ab9119edfe" TargetMode="External"/><Relationship Id="rId648" Type="http://schemas.openxmlformats.org/officeDocument/2006/relationships/hyperlink" Target="https://everydayfeminism.com/2018/01/sex-workers-and-me-too/?mc_cid=c5734210c3&amp;mc_eid=ab9119edfe" TargetMode="External"/><Relationship Id="rId649" Type="http://schemas.openxmlformats.org/officeDocument/2006/relationships/hyperlink" Target="https://www.carnegiecouncil.org/news/announcements/2018-02-23-winners-of-the-2017-international-student-teacher-essay-contest-on-the-worlds-greatest-ethical-challenge" TargetMode="External"/><Relationship Id="rId1890" Type="http://schemas.openxmlformats.org/officeDocument/2006/relationships/hyperlink" Target="http://pbs.twimg.com/profile_images/869165384615710720/4ZPlsRfU_normal.jpg" TargetMode="External"/><Relationship Id="rId1891" Type="http://schemas.openxmlformats.org/officeDocument/2006/relationships/hyperlink" Target="http://pbs.twimg.com/profile_images/875005857637031936/Z4gzTSAF_normal.jpg" TargetMode="External"/><Relationship Id="rId1892" Type="http://schemas.openxmlformats.org/officeDocument/2006/relationships/hyperlink" Target="http://pbs.twimg.com/profile_images/863991459199856640/FvmgcoQL_normal.jpg" TargetMode="External"/><Relationship Id="rId1893" Type="http://schemas.openxmlformats.org/officeDocument/2006/relationships/hyperlink" Target="http://pbs.twimg.com/profile_images/960476578420424704/3-uwizKv_normal.jpg" TargetMode="External"/><Relationship Id="rId1894" Type="http://schemas.openxmlformats.org/officeDocument/2006/relationships/hyperlink" Target="http://pbs.twimg.com/profile_images/960476578420424704/3-uwizKv_normal.jpg" TargetMode="External"/><Relationship Id="rId1895" Type="http://schemas.openxmlformats.org/officeDocument/2006/relationships/hyperlink" Target="http://pbs.twimg.com/profile_images/960476578420424704/3-uwizKv_normal.jpg" TargetMode="External"/><Relationship Id="rId1896" Type="http://schemas.openxmlformats.org/officeDocument/2006/relationships/hyperlink" Target="http://pbs.twimg.com/profile_images/568364345386496000/ibXS5lM1_normal.jpeg" TargetMode="External"/><Relationship Id="rId1897" Type="http://schemas.openxmlformats.org/officeDocument/2006/relationships/hyperlink" Target="http://pbs.twimg.com/profile_images/568364345386496000/ibXS5lM1_normal.jpeg" TargetMode="External"/><Relationship Id="rId1898" Type="http://schemas.openxmlformats.org/officeDocument/2006/relationships/hyperlink" Target="http://pbs.twimg.com/profile_images/568364345386496000/ibXS5lM1_normal.jpeg" TargetMode="External"/><Relationship Id="rId1899" Type="http://schemas.openxmlformats.org/officeDocument/2006/relationships/hyperlink" Target="http://pbs.twimg.com/profile_images/907525723375771648/0piXWSqk_normal.jpg" TargetMode="External"/><Relationship Id="rId6620" Type="http://schemas.openxmlformats.org/officeDocument/2006/relationships/hyperlink" Target="https://api.twitter.com/1.1/geo/id/01a9a39529b27f36.json" TargetMode="External"/><Relationship Id="rId6621" Type="http://schemas.openxmlformats.org/officeDocument/2006/relationships/hyperlink" Target="https://api.twitter.com/1.1/geo/id/01a9a39529b27f36.json" TargetMode="External"/><Relationship Id="rId2250" Type="http://schemas.openxmlformats.org/officeDocument/2006/relationships/hyperlink" Target="http://pbs.twimg.com/profile_images/872948074154524672/w1M1vCEa_normal.jpg" TargetMode="External"/><Relationship Id="rId2251" Type="http://schemas.openxmlformats.org/officeDocument/2006/relationships/hyperlink" Target="https://pbs.twimg.com/media/DW_SGzyVwAAoKC_.jpg" TargetMode="External"/><Relationship Id="rId2252" Type="http://schemas.openxmlformats.org/officeDocument/2006/relationships/hyperlink" Target="http://pbs.twimg.com/profile_images/966136449870565376/qk8GHWfp_normal.jpg" TargetMode="External"/><Relationship Id="rId2253" Type="http://schemas.openxmlformats.org/officeDocument/2006/relationships/hyperlink" Target="http://pbs.twimg.com/profile_images/898543483732070400/k5rQ9p6S_normal.jpg" TargetMode="External"/><Relationship Id="rId2254" Type="http://schemas.openxmlformats.org/officeDocument/2006/relationships/hyperlink" Target="http://pbs.twimg.com/profile_images/535798586345152512/N-vW2Ntp_normal.jpeg" TargetMode="External"/><Relationship Id="rId2255" Type="http://schemas.openxmlformats.org/officeDocument/2006/relationships/hyperlink" Target="http://pbs.twimg.com/profile_images/949524421940625409/3sZGC4UF_normal.jpg" TargetMode="External"/><Relationship Id="rId2256" Type="http://schemas.openxmlformats.org/officeDocument/2006/relationships/hyperlink" Target="http://pbs.twimg.com/profile_images/596022404431814656/giEN7cGB_normal.jpg" TargetMode="External"/><Relationship Id="rId2257" Type="http://schemas.openxmlformats.org/officeDocument/2006/relationships/hyperlink" Target="http://pbs.twimg.com/profile_images/915662139855130624/vmIn1ZrL_normal.jpg" TargetMode="External"/><Relationship Id="rId2258" Type="http://schemas.openxmlformats.org/officeDocument/2006/relationships/hyperlink" Target="https://pbs.twimg.com/ext_tw_video_thumb/968111706181222400/pu/img/_haRWIWrgzn_1TPN.jpg" TargetMode="External"/><Relationship Id="rId2259" Type="http://schemas.openxmlformats.org/officeDocument/2006/relationships/hyperlink" Target="http://pbs.twimg.com/profile_images/968165372716253184/_wNpS3Gl_normal.jpg" TargetMode="External"/><Relationship Id="rId5530" Type="http://schemas.openxmlformats.org/officeDocument/2006/relationships/hyperlink" Target="https://twitter.com/" TargetMode="External"/><Relationship Id="rId5531" Type="http://schemas.openxmlformats.org/officeDocument/2006/relationships/hyperlink" Target="https://twitter.com/" TargetMode="External"/><Relationship Id="rId5532" Type="http://schemas.openxmlformats.org/officeDocument/2006/relationships/hyperlink" Target="https://twitter.com/" TargetMode="External"/><Relationship Id="rId5533" Type="http://schemas.openxmlformats.org/officeDocument/2006/relationships/hyperlink" Target="https://twitter.com/" TargetMode="External"/><Relationship Id="rId5534" Type="http://schemas.openxmlformats.org/officeDocument/2006/relationships/hyperlink" Target="https://twitter.com/" TargetMode="External"/><Relationship Id="rId5535" Type="http://schemas.openxmlformats.org/officeDocument/2006/relationships/hyperlink" Target="https://twitter.com/" TargetMode="External"/><Relationship Id="rId5536" Type="http://schemas.openxmlformats.org/officeDocument/2006/relationships/hyperlink" Target="https://twitter.com/" TargetMode="External"/><Relationship Id="rId5537" Type="http://schemas.openxmlformats.org/officeDocument/2006/relationships/hyperlink" Target="https://twitter.com/" TargetMode="External"/><Relationship Id="rId5538" Type="http://schemas.openxmlformats.org/officeDocument/2006/relationships/hyperlink" Target="https://twitter.com/" TargetMode="External"/><Relationship Id="rId5539" Type="http://schemas.openxmlformats.org/officeDocument/2006/relationships/hyperlink" Target="https://twitter.com/" TargetMode="External"/><Relationship Id="rId6622" Type="http://schemas.openxmlformats.org/officeDocument/2006/relationships/hyperlink" Target="https://api.twitter.com/1.1/geo/id/01a9a39529b27f36.json" TargetMode="External"/><Relationship Id="rId6623" Type="http://schemas.openxmlformats.org/officeDocument/2006/relationships/hyperlink" Target="https://api.twitter.com/1.1/geo/id/01a9a39529b27f36.json" TargetMode="External"/><Relationship Id="rId6624" Type="http://schemas.openxmlformats.org/officeDocument/2006/relationships/hyperlink" Target="https://api.twitter.com/1.1/geo/id/01a9a39529b27f36.json" TargetMode="External"/><Relationship Id="rId6625" Type="http://schemas.openxmlformats.org/officeDocument/2006/relationships/hyperlink" Target="https://api.twitter.com/1.1/geo/id/01a9a39529b27f36.json" TargetMode="External"/><Relationship Id="rId6626" Type="http://schemas.openxmlformats.org/officeDocument/2006/relationships/hyperlink" Target="https://api.twitter.com/1.1/geo/id/e564d30dc173d2a8.json" TargetMode="External"/><Relationship Id="rId6627" Type="http://schemas.openxmlformats.org/officeDocument/2006/relationships/hyperlink" Target="https://api.twitter.com/1.1/geo/id/3a16272f05577d7e.json" TargetMode="External"/><Relationship Id="rId6628" Type="http://schemas.openxmlformats.org/officeDocument/2006/relationships/hyperlink" Target="https://api.twitter.com/1.1/geo/id/95b8c1610ebc0395.json" TargetMode="External"/><Relationship Id="rId6629" Type="http://schemas.openxmlformats.org/officeDocument/2006/relationships/hyperlink" Target="https://api.twitter.com/1.1/geo/id/5f8d55afa8c061c8.json" TargetMode="External"/><Relationship Id="rId1160" Type="http://schemas.openxmlformats.org/officeDocument/2006/relationships/hyperlink" Target="https://pbs.twimg.com/media/DW_M69DW0AAU2ko.jpg" TargetMode="External"/><Relationship Id="rId1161" Type="http://schemas.openxmlformats.org/officeDocument/2006/relationships/hyperlink" Target="https://pbs.twimg.com/media/DW_M69DW0AAU2ko.jpg" TargetMode="External"/><Relationship Id="rId1162" Type="http://schemas.openxmlformats.org/officeDocument/2006/relationships/hyperlink" Target="https://pbs.twimg.com/media/DW_QBHtUMAAwj7y.jpg" TargetMode="External"/><Relationship Id="rId1163" Type="http://schemas.openxmlformats.org/officeDocument/2006/relationships/hyperlink" Target="https://pbs.twimg.com/media/DW_L6bUW4AAIkAJ.jpg" TargetMode="External"/><Relationship Id="rId1164" Type="http://schemas.openxmlformats.org/officeDocument/2006/relationships/hyperlink" Target="https://pbs.twimg.com/media/DW_IBZ9XkAAPeQZ.jpg" TargetMode="External"/><Relationship Id="rId4440" Type="http://schemas.openxmlformats.org/officeDocument/2006/relationships/hyperlink" Target="https://twitter.com/" TargetMode="External"/><Relationship Id="rId4441" Type="http://schemas.openxmlformats.org/officeDocument/2006/relationships/hyperlink" Target="https://twitter.com/" TargetMode="External"/><Relationship Id="rId4442" Type="http://schemas.openxmlformats.org/officeDocument/2006/relationships/hyperlink" Target="https://twitter.com/" TargetMode="External"/><Relationship Id="rId4443" Type="http://schemas.openxmlformats.org/officeDocument/2006/relationships/hyperlink" Target="https://twitter.com/" TargetMode="External"/><Relationship Id="rId4444" Type="http://schemas.openxmlformats.org/officeDocument/2006/relationships/hyperlink" Target="https://twitter.com/" TargetMode="External"/><Relationship Id="rId4445" Type="http://schemas.openxmlformats.org/officeDocument/2006/relationships/hyperlink" Target="https://twitter.com/" TargetMode="External"/><Relationship Id="rId4446" Type="http://schemas.openxmlformats.org/officeDocument/2006/relationships/hyperlink" Target="https://twitter.com/" TargetMode="External"/><Relationship Id="rId4447" Type="http://schemas.openxmlformats.org/officeDocument/2006/relationships/hyperlink" Target="https://twitter.com/" TargetMode="External"/><Relationship Id="rId4448" Type="http://schemas.openxmlformats.org/officeDocument/2006/relationships/hyperlink" Target="https://twitter.com/" TargetMode="External"/><Relationship Id="rId4449" Type="http://schemas.openxmlformats.org/officeDocument/2006/relationships/hyperlink" Target="https://twitter.com/" TargetMode="External"/><Relationship Id="rId1165" Type="http://schemas.openxmlformats.org/officeDocument/2006/relationships/hyperlink" Target="https://pbs.twimg.com/media/DW_IBZ9XkAAPeQZ.jpg" TargetMode="External"/><Relationship Id="rId1166" Type="http://schemas.openxmlformats.org/officeDocument/2006/relationships/hyperlink" Target="https://pbs.twimg.com/media/DW_L6bUW4AAIkAJ.jpg" TargetMode="External"/><Relationship Id="rId1167" Type="http://schemas.openxmlformats.org/officeDocument/2006/relationships/hyperlink" Target="https://pbs.twimg.com/media/DW_No2RW0AACTh9.jpg" TargetMode="External"/><Relationship Id="rId1168" Type="http://schemas.openxmlformats.org/officeDocument/2006/relationships/hyperlink" Target="https://pbs.twimg.com/media/DW_QhgrW4AAGDyp.jpg" TargetMode="External"/><Relationship Id="rId1169" Type="http://schemas.openxmlformats.org/officeDocument/2006/relationships/hyperlink" Target="https://pbs.twimg.com/media/DW_QijhXkAAcCrL.jpg" TargetMode="External"/><Relationship Id="rId2990" Type="http://schemas.openxmlformats.org/officeDocument/2006/relationships/hyperlink" Target="http://pbs.twimg.com/profile_images/906415745281572864/UU2t7DIg_normal.jpg" TargetMode="External"/><Relationship Id="rId2991" Type="http://schemas.openxmlformats.org/officeDocument/2006/relationships/hyperlink" Target="http://pbs.twimg.com/profile_images/906415745281572864/UU2t7DIg_normal.jpg" TargetMode="External"/><Relationship Id="rId2992" Type="http://schemas.openxmlformats.org/officeDocument/2006/relationships/hyperlink" Target="http://pbs.twimg.com/profile_images/906415745281572864/UU2t7DIg_normal.jpg" TargetMode="External"/><Relationship Id="rId2993" Type="http://schemas.openxmlformats.org/officeDocument/2006/relationships/hyperlink" Target="http://pbs.twimg.com/profile_images/906415745281572864/UU2t7DIg_normal.jpg" TargetMode="External"/><Relationship Id="rId2994" Type="http://schemas.openxmlformats.org/officeDocument/2006/relationships/hyperlink" Target="http://pbs.twimg.com/profile_images/906415745281572864/UU2t7DIg_normal.jpg" TargetMode="External"/><Relationship Id="rId2995" Type="http://schemas.openxmlformats.org/officeDocument/2006/relationships/hyperlink" Target="http://pbs.twimg.com/profile_images/906415745281572864/UU2t7DIg_normal.jpg" TargetMode="External"/><Relationship Id="rId2996" Type="http://schemas.openxmlformats.org/officeDocument/2006/relationships/hyperlink" Target="http://pbs.twimg.com/profile_images/906415745281572864/UU2t7DIg_normal.jpg" TargetMode="External"/><Relationship Id="rId2997" Type="http://schemas.openxmlformats.org/officeDocument/2006/relationships/hyperlink" Target="http://pbs.twimg.com/profile_images/906415745281572864/UU2t7DIg_normal.jpg" TargetMode="External"/><Relationship Id="rId2998" Type="http://schemas.openxmlformats.org/officeDocument/2006/relationships/hyperlink" Target="http://pbs.twimg.com/profile_images/906415745281572864/UU2t7DIg_normal.jpg" TargetMode="External"/><Relationship Id="rId2999" Type="http://schemas.openxmlformats.org/officeDocument/2006/relationships/hyperlink" Target="http://pbs.twimg.com/profile_images/906415745281572864/UU2t7DIg_normal.jpg" TargetMode="External"/><Relationship Id="rId3350" Type="http://schemas.openxmlformats.org/officeDocument/2006/relationships/hyperlink" Target="http://pbs.twimg.com/profile_images/904014390164369408/3BUhGIr5_normal.jpg" TargetMode="External"/><Relationship Id="rId3351" Type="http://schemas.openxmlformats.org/officeDocument/2006/relationships/hyperlink" Target="http://pbs.twimg.com/profile_images/904014390164369408/3BUhGIr5_normal.jpg" TargetMode="External"/><Relationship Id="rId3352" Type="http://schemas.openxmlformats.org/officeDocument/2006/relationships/hyperlink" Target="http://pbs.twimg.com/profile_images/904014390164369408/3BUhGIr5_normal.jpg" TargetMode="External"/><Relationship Id="rId3353" Type="http://schemas.openxmlformats.org/officeDocument/2006/relationships/hyperlink" Target="http://pbs.twimg.com/profile_images/904014390164369408/3BUhGIr5_normal.jpg" TargetMode="External"/><Relationship Id="rId3354" Type="http://schemas.openxmlformats.org/officeDocument/2006/relationships/hyperlink" Target="http://pbs.twimg.com/profile_images/904014390164369408/3BUhGIr5_normal.jpg" TargetMode="External"/><Relationship Id="rId3355" Type="http://schemas.openxmlformats.org/officeDocument/2006/relationships/hyperlink" Target="http://pbs.twimg.com/profile_images/946527643599548416/0gYYKydx_normal.jpg" TargetMode="External"/><Relationship Id="rId3356" Type="http://schemas.openxmlformats.org/officeDocument/2006/relationships/hyperlink" Target="http://pbs.twimg.com/profile_images/592067097880039425/2Me_vNvM_normal.jpg" TargetMode="External"/><Relationship Id="rId3357" Type="http://schemas.openxmlformats.org/officeDocument/2006/relationships/hyperlink" Target="http://pbs.twimg.com/profile_images/768458724134547456/N6SHqsLl_normal.jpg" TargetMode="External"/><Relationship Id="rId3358" Type="http://schemas.openxmlformats.org/officeDocument/2006/relationships/hyperlink" Target="http://pbs.twimg.com/profile_images/793179661387894784/Km8hr_Gj_normal.jpg" TargetMode="External"/><Relationship Id="rId3359" Type="http://schemas.openxmlformats.org/officeDocument/2006/relationships/hyperlink" Target="https://pbs.twimg.com/media/DW_bcgIXUAAyv6j.jpg" TargetMode="External"/><Relationship Id="rId650" Type="http://schemas.openxmlformats.org/officeDocument/2006/relationships/hyperlink" Target="http://hosyusokuhou.jp/archives/48811649.html" TargetMode="External"/><Relationship Id="rId651" Type="http://schemas.openxmlformats.org/officeDocument/2006/relationships/hyperlink" Target="http://hosyusokuhou.jp/archives/48811649.html" TargetMode="External"/><Relationship Id="rId652" Type="http://schemas.openxmlformats.org/officeDocument/2006/relationships/hyperlink" Target="https://m.facebook.com/story.php?story_fbid=408172056263058&amp;id=267427103670888" TargetMode="External"/><Relationship Id="rId653" Type="http://schemas.openxmlformats.org/officeDocument/2006/relationships/hyperlink" Target="https://m.facebook.com/story.php?story_fbid=408172056263058&amp;id=267427103670888" TargetMode="External"/><Relationship Id="rId654" Type="http://schemas.openxmlformats.org/officeDocument/2006/relationships/hyperlink" Target="https://www.google.com/url?rct=j&amp;sa=t&amp;url=https://www.gq.com/story/nba-dallas-mavericks-harassment&amp;ct=ga&amp;cd=CAIyGmY1NzVjOGRiYjY4MjM5MGY6Y29tOmVuOlVT&amp;usg=AFQjCNGImqmC-J0mcmCSo4gii7py3_nWcg" TargetMode="External"/><Relationship Id="rId655" Type="http://schemas.openxmlformats.org/officeDocument/2006/relationships/hyperlink" Target="https://twitter.com/SavingAmerica4U/status/968170089571913728" TargetMode="External"/><Relationship Id="rId656" Type="http://schemas.openxmlformats.org/officeDocument/2006/relationships/hyperlink" Target="https://www.cnn.com/videos/world/2017/11/20/cnn-heroes-top-10-mama-rosie-orig-mc.cnn/video/playlists/stories-worth-watching/" TargetMode="External"/><Relationship Id="rId657" Type="http://schemas.openxmlformats.org/officeDocument/2006/relationships/hyperlink" Target="https://www.cnn.com/2018/02/26/entertainment/oscar-preview/index.html?utm_source=dlvr.it&amp;utm_medium=twitter" TargetMode="External"/><Relationship Id="rId658" Type="http://schemas.openxmlformats.org/officeDocument/2006/relationships/hyperlink" Target="https://www.cnn.com/2018/02/26/entertainment/oscar-preview/index.html?utm_source=dlvr.it&amp;utm_medium=twitter" TargetMode="External"/><Relationship Id="rId659" Type="http://schemas.openxmlformats.org/officeDocument/2006/relationships/hyperlink" Target="https://www.cnn.com/2018/02/26/entertainment/oscar-preview/index.html?utm_source=dlvr.it&amp;utm_medium=twitter" TargetMode="External"/><Relationship Id="rId6630" Type="http://schemas.openxmlformats.org/officeDocument/2006/relationships/hyperlink" Target="https://api.twitter.com/1.1/geo/id/7bc29846eabda1f2.json" TargetMode="External"/><Relationship Id="rId6631" Type="http://schemas.openxmlformats.org/officeDocument/2006/relationships/hyperlink" Target="https://api.twitter.com/1.1/geo/id/d598cb5ad6f7a09f.json" TargetMode="External"/><Relationship Id="rId6632" Type="http://schemas.openxmlformats.org/officeDocument/2006/relationships/hyperlink" Target="https://api.twitter.com/1.1/geo/id/d598cb5ad6f7a09f.json" TargetMode="External"/><Relationship Id="rId6633" Type="http://schemas.openxmlformats.org/officeDocument/2006/relationships/hyperlink" Target="https://api.twitter.com/1.1/geo/id/d598cb5ad6f7a09f.json" TargetMode="External"/><Relationship Id="rId6634" Type="http://schemas.openxmlformats.org/officeDocument/2006/relationships/hyperlink" Target="https://api.twitter.com/1.1/geo/id/ddcca24ee29ddff2.json" TargetMode="External"/><Relationship Id="rId6635" Type="http://schemas.openxmlformats.org/officeDocument/2006/relationships/hyperlink" Target="https://api.twitter.com/1.1/geo/id/4f080ffefd5636c0.json" TargetMode="External"/><Relationship Id="rId6636" Type="http://schemas.openxmlformats.org/officeDocument/2006/relationships/hyperlink" Target="https://api.twitter.com/1.1/geo/id/3877d6c867447819.json" TargetMode="External"/><Relationship Id="rId6637" Type="http://schemas.openxmlformats.org/officeDocument/2006/relationships/hyperlink" Target="https://api.twitter.com/1.1/geo/id/3877d6c867447819.json" TargetMode="External"/><Relationship Id="rId6638" Type="http://schemas.openxmlformats.org/officeDocument/2006/relationships/hyperlink" Target="https://api.twitter.com/1.1/geo/id/3877d6c867447819.json" TargetMode="External"/><Relationship Id="rId6639" Type="http://schemas.openxmlformats.org/officeDocument/2006/relationships/hyperlink" Target="https://api.twitter.com/1.1/geo/id/38d5974e82ed1a6c.json" TargetMode="External"/><Relationship Id="rId2260" Type="http://schemas.openxmlformats.org/officeDocument/2006/relationships/hyperlink" Target="http://pbs.twimg.com/profile_images/968165372716253184/_wNpS3Gl_normal.jpg" TargetMode="External"/><Relationship Id="rId2261" Type="http://schemas.openxmlformats.org/officeDocument/2006/relationships/hyperlink" Target="http://pbs.twimg.com/profile_images/968165372716253184/_wNpS3Gl_normal.jpg" TargetMode="External"/><Relationship Id="rId2262" Type="http://schemas.openxmlformats.org/officeDocument/2006/relationships/hyperlink" Target="http://pbs.twimg.com/profile_images/968165372716253184/_wNpS3Gl_normal.jpg" TargetMode="External"/><Relationship Id="rId2263" Type="http://schemas.openxmlformats.org/officeDocument/2006/relationships/hyperlink" Target="http://pbs.twimg.com/profile_images/956330019210563584/barEkVih_normal.jpg" TargetMode="External"/><Relationship Id="rId2264" Type="http://schemas.openxmlformats.org/officeDocument/2006/relationships/hyperlink" Target="http://pbs.twimg.com/profile_images/885151043457351681/hrY4qJyQ_normal.jpg" TargetMode="External"/><Relationship Id="rId2265" Type="http://schemas.openxmlformats.org/officeDocument/2006/relationships/hyperlink" Target="http://pbs.twimg.com/profile_images/712750961375252481/oO4SeX0u_normal.jpg" TargetMode="External"/><Relationship Id="rId2266" Type="http://schemas.openxmlformats.org/officeDocument/2006/relationships/hyperlink" Target="http://pbs.twimg.com/profile_images/961733383192801285/HcKgz-pO_normal.jpg" TargetMode="External"/><Relationship Id="rId2267" Type="http://schemas.openxmlformats.org/officeDocument/2006/relationships/hyperlink" Target="http://pbs.twimg.com/profile_images/843554818702553089/aLhRa9yY_normal.jpg" TargetMode="External"/><Relationship Id="rId2268" Type="http://schemas.openxmlformats.org/officeDocument/2006/relationships/hyperlink" Target="http://pbs.twimg.com/profile_images/875480066393874432/yLStbPMU_normal.jpg" TargetMode="External"/><Relationship Id="rId2269" Type="http://schemas.openxmlformats.org/officeDocument/2006/relationships/hyperlink" Target="https://pbs.twimg.com/media/DW-82hPXUAEuEkY.jpg" TargetMode="External"/><Relationship Id="rId5540" Type="http://schemas.openxmlformats.org/officeDocument/2006/relationships/hyperlink" Target="https://twitter.com/" TargetMode="External"/><Relationship Id="rId5541" Type="http://schemas.openxmlformats.org/officeDocument/2006/relationships/hyperlink" Target="https://twitter.com/" TargetMode="External"/><Relationship Id="rId5542" Type="http://schemas.openxmlformats.org/officeDocument/2006/relationships/hyperlink" Target="https://twitter.com/" TargetMode="External"/><Relationship Id="rId5543" Type="http://schemas.openxmlformats.org/officeDocument/2006/relationships/hyperlink" Target="https://twitter.com/" TargetMode="External"/><Relationship Id="rId5544" Type="http://schemas.openxmlformats.org/officeDocument/2006/relationships/hyperlink" Target="https://twitter.com/" TargetMode="External"/><Relationship Id="rId5545" Type="http://schemas.openxmlformats.org/officeDocument/2006/relationships/hyperlink" Target="https://twitter.com/" TargetMode="External"/><Relationship Id="rId5546" Type="http://schemas.openxmlformats.org/officeDocument/2006/relationships/hyperlink" Target="https://twitter.com/" TargetMode="External"/><Relationship Id="rId5547" Type="http://schemas.openxmlformats.org/officeDocument/2006/relationships/hyperlink" Target="https://twitter.com/" TargetMode="External"/><Relationship Id="rId5548" Type="http://schemas.openxmlformats.org/officeDocument/2006/relationships/hyperlink" Target="https://twitter.com/" TargetMode="External"/><Relationship Id="rId5549" Type="http://schemas.openxmlformats.org/officeDocument/2006/relationships/hyperlink" Target="https://twitter.com/" TargetMode="External"/><Relationship Id="rId1170" Type="http://schemas.openxmlformats.org/officeDocument/2006/relationships/hyperlink" Target="https://pbs.twimg.com/media/DW-1FvxU8AA7NMP.jpg" TargetMode="External"/><Relationship Id="rId1171" Type="http://schemas.openxmlformats.org/officeDocument/2006/relationships/hyperlink" Target="https://pbs.twimg.com/media/DW9G0_XVwAAEo06.jpg" TargetMode="External"/><Relationship Id="rId1172" Type="http://schemas.openxmlformats.org/officeDocument/2006/relationships/hyperlink" Target="https://pbs.twimg.com/media/DW9-2qVUQAArs-L.jpg" TargetMode="External"/><Relationship Id="rId1173" Type="http://schemas.openxmlformats.org/officeDocument/2006/relationships/hyperlink" Target="https://pbs.twimg.com/media/DW-ZqOIX4AERc03.jpg" TargetMode="External"/><Relationship Id="rId1174" Type="http://schemas.openxmlformats.org/officeDocument/2006/relationships/hyperlink" Target="https://pbs.twimg.com/media/DW-PizJXcAAhkbe.jpg" TargetMode="External"/><Relationship Id="rId1175" Type="http://schemas.openxmlformats.org/officeDocument/2006/relationships/hyperlink" Target="https://pbs.twimg.com/media/DW88hw1U0AArNZq.jpg" TargetMode="External"/><Relationship Id="rId1176" Type="http://schemas.openxmlformats.org/officeDocument/2006/relationships/hyperlink" Target="https://pbs.twimg.com/media/DW-59OxVoAAaNw1.jpg" TargetMode="External"/><Relationship Id="rId1177" Type="http://schemas.openxmlformats.org/officeDocument/2006/relationships/hyperlink" Target="https://pbs.twimg.com/media/DW_Q5KdWAAAwLPa.jpg" TargetMode="External"/><Relationship Id="rId1178" Type="http://schemas.openxmlformats.org/officeDocument/2006/relationships/hyperlink" Target="https://pbs.twimg.com/media/DW_Q7kqUQAIXikg.jpg" TargetMode="External"/><Relationship Id="rId1179" Type="http://schemas.openxmlformats.org/officeDocument/2006/relationships/hyperlink" Target="https://pbs.twimg.com/media/DW9-2qVUQAArs-L.jpg" TargetMode="External"/><Relationship Id="rId4450" Type="http://schemas.openxmlformats.org/officeDocument/2006/relationships/hyperlink" Target="https://twitter.com/" TargetMode="External"/><Relationship Id="rId4451" Type="http://schemas.openxmlformats.org/officeDocument/2006/relationships/hyperlink" Target="https://twitter.com/" TargetMode="External"/><Relationship Id="rId4452" Type="http://schemas.openxmlformats.org/officeDocument/2006/relationships/hyperlink" Target="https://twitter.com/" TargetMode="External"/><Relationship Id="rId4453" Type="http://schemas.openxmlformats.org/officeDocument/2006/relationships/hyperlink" Target="https://twitter.com/" TargetMode="External"/><Relationship Id="rId4454" Type="http://schemas.openxmlformats.org/officeDocument/2006/relationships/hyperlink" Target="https://twitter.com/" TargetMode="External"/><Relationship Id="rId4455" Type="http://schemas.openxmlformats.org/officeDocument/2006/relationships/hyperlink" Target="https://twitter.com/" TargetMode="External"/><Relationship Id="rId4456" Type="http://schemas.openxmlformats.org/officeDocument/2006/relationships/hyperlink" Target="https://twitter.com/" TargetMode="External"/><Relationship Id="rId4457" Type="http://schemas.openxmlformats.org/officeDocument/2006/relationships/hyperlink" Target="https://twitter.com/" TargetMode="External"/><Relationship Id="rId4458" Type="http://schemas.openxmlformats.org/officeDocument/2006/relationships/hyperlink" Target="https://twitter.com/" TargetMode="External"/><Relationship Id="rId4459" Type="http://schemas.openxmlformats.org/officeDocument/2006/relationships/hyperlink" Target="https://twitter.com/" TargetMode="External"/><Relationship Id="rId3360" Type="http://schemas.openxmlformats.org/officeDocument/2006/relationships/hyperlink" Target="http://pbs.twimg.com/profile_images/957702000996691968/G09JKtRr_normal.jpg" TargetMode="External"/><Relationship Id="rId3361" Type="http://schemas.openxmlformats.org/officeDocument/2006/relationships/hyperlink" Target="https://pbs.twimg.com/media/DW_bcy7VoAAwkZo.jpg" TargetMode="External"/><Relationship Id="rId3362" Type="http://schemas.openxmlformats.org/officeDocument/2006/relationships/hyperlink" Target="http://pbs.twimg.com/profile_images/817357043522748416/dTzZQIH8_normal.jpg" TargetMode="External"/><Relationship Id="rId3363" Type="http://schemas.openxmlformats.org/officeDocument/2006/relationships/hyperlink" Target="http://pbs.twimg.com/profile_images/966183480760643584/UFMwiqHN_normal.jpg" TargetMode="External"/><Relationship Id="rId3364" Type="http://schemas.openxmlformats.org/officeDocument/2006/relationships/hyperlink" Target="http://pbs.twimg.com/profile_images/946241609208823809/aRH1HDnr_normal.jpg" TargetMode="External"/><Relationship Id="rId3365" Type="http://schemas.openxmlformats.org/officeDocument/2006/relationships/hyperlink" Target="http://pbs.twimg.com/profile_images/946241609208823809/aRH1HDnr_normal.jpg" TargetMode="External"/><Relationship Id="rId3366" Type="http://schemas.openxmlformats.org/officeDocument/2006/relationships/hyperlink" Target="http://pbs.twimg.com/profile_images/874652170892832768/tUxgmStd_normal.jpg" TargetMode="External"/><Relationship Id="rId3367" Type="http://schemas.openxmlformats.org/officeDocument/2006/relationships/hyperlink" Target="http://pbs.twimg.com/profile_images/874652170892832768/tUxgmStd_normal.jpg" TargetMode="External"/><Relationship Id="rId3368" Type="http://schemas.openxmlformats.org/officeDocument/2006/relationships/hyperlink" Target="http://pbs.twimg.com/profile_images/874652170892832768/tUxgmStd_normal.jpg" TargetMode="External"/><Relationship Id="rId3369" Type="http://schemas.openxmlformats.org/officeDocument/2006/relationships/hyperlink" Target="http://pbs.twimg.com/profile_images/470392656/0869_normal.jpg" TargetMode="External"/><Relationship Id="rId660" Type="http://schemas.openxmlformats.org/officeDocument/2006/relationships/hyperlink" Target="https://www.cnn.com/2018/02/26/entertainment/oscar-preview/index.html?utm_source=dlvr.it&amp;utm_medium=twitter" TargetMode="External"/><Relationship Id="rId661" Type="http://schemas.openxmlformats.org/officeDocument/2006/relationships/hyperlink" Target="https://www.cnn.com/2018/02/26/entertainment/oscar-preview/index.html?utm_source=dlvr.it&amp;utm_medium=twitter" TargetMode="External"/><Relationship Id="rId662" Type="http://schemas.openxmlformats.org/officeDocument/2006/relationships/hyperlink" Target="https://www.cnn.com/2018/02/26/entertainment/oscar-preview/index.html?utm_source=dlvr.it&amp;utm_medium=twitter" TargetMode="External"/><Relationship Id="rId663" Type="http://schemas.openxmlformats.org/officeDocument/2006/relationships/hyperlink" Target="https://www.cnn.com/2018/02/26/entertainment/oscar-preview/index.html?utm_source=dlvr.it&amp;utm_medium=twitter" TargetMode="External"/><Relationship Id="rId664" Type="http://schemas.openxmlformats.org/officeDocument/2006/relationships/hyperlink" Target="https://www.cnn.com/2018/02/26/entertainment/oscar-preview/index.html?utm_source=dlvr.it&amp;utm_medium=twitter" TargetMode="External"/><Relationship Id="rId665" Type="http://schemas.openxmlformats.org/officeDocument/2006/relationships/hyperlink" Target="https://www.cnn.com/2018/02/26/entertainment/oscar-preview/index.html?utm_source=dlvr.it&amp;utm_medium=twitter" TargetMode="External"/><Relationship Id="rId666" Type="http://schemas.openxmlformats.org/officeDocument/2006/relationships/hyperlink" Target="https://twitter.com/mrdane1982/status/968223884309876736" TargetMode="External"/><Relationship Id="rId667" Type="http://schemas.openxmlformats.org/officeDocument/2006/relationships/hyperlink" Target="https://www.cebglobal.com/talentdaily/mindful-of-metoo-backlash-leanin-urges-male-leaders-to-mentor-women/" TargetMode="External"/><Relationship Id="rId668" Type="http://schemas.openxmlformats.org/officeDocument/2006/relationships/hyperlink" Target="https://trib.al/YY0ZTW2" TargetMode="External"/><Relationship Id="rId669" Type="http://schemas.openxmlformats.org/officeDocument/2006/relationships/hyperlink" Target="https://trib.al/YY0ZTW2" TargetMode="External"/><Relationship Id="rId6640" Type="http://schemas.openxmlformats.org/officeDocument/2006/relationships/hyperlink" Target="https://api.twitter.com/1.1/geo/id/7eeed20da9c42064.json" TargetMode="External"/><Relationship Id="rId6641" Type="http://schemas.openxmlformats.org/officeDocument/2006/relationships/hyperlink" Target="https://api.twitter.com/1.1/geo/id/011add077f4d2da3.json" TargetMode="External"/><Relationship Id="rId6642" Type="http://schemas.openxmlformats.org/officeDocument/2006/relationships/hyperlink" Target="https://api.twitter.com/1.1/geo/id/18df13e4a5a670b5.json" TargetMode="External"/><Relationship Id="rId6643" Type="http://schemas.openxmlformats.org/officeDocument/2006/relationships/hyperlink" Target="https://api.twitter.com/1.1/geo/id/18df13e4a5a670b5.json" TargetMode="External"/><Relationship Id="rId6644" Type="http://schemas.openxmlformats.org/officeDocument/2006/relationships/printerSettings" Target="../printerSettings/printerSettings1.bin"/><Relationship Id="rId6645" Type="http://schemas.openxmlformats.org/officeDocument/2006/relationships/vmlDrawing" Target="../drawings/vmlDrawing1.vml"/><Relationship Id="rId6646" Type="http://schemas.openxmlformats.org/officeDocument/2006/relationships/table" Target="../tables/table1.xml"/><Relationship Id="rId6647" Type="http://schemas.openxmlformats.org/officeDocument/2006/relationships/comments" Target="../comments1.xml"/><Relationship Id="rId2270" Type="http://schemas.openxmlformats.org/officeDocument/2006/relationships/hyperlink" Target="https://pbs.twimg.com/media/DW-82hPXUAEuEkY.jpg" TargetMode="External"/><Relationship Id="rId2271" Type="http://schemas.openxmlformats.org/officeDocument/2006/relationships/hyperlink" Target="http://pbs.twimg.com/profile_images/865578941943250944/aCk_MLhB_normal.jpg" TargetMode="External"/><Relationship Id="rId2272" Type="http://schemas.openxmlformats.org/officeDocument/2006/relationships/hyperlink" Target="http://pbs.twimg.com/profile_images/813448169166094336/X0zyhClO_normal.jpg" TargetMode="External"/><Relationship Id="rId2273" Type="http://schemas.openxmlformats.org/officeDocument/2006/relationships/hyperlink" Target="http://pbs.twimg.com/profile_images/535678230217240576/JMnDknA-_normal.jpeg" TargetMode="External"/><Relationship Id="rId2274" Type="http://schemas.openxmlformats.org/officeDocument/2006/relationships/hyperlink" Target="http://pbs.twimg.com/profile_images/535678230217240576/JMnDknA-_normal.jpeg" TargetMode="External"/><Relationship Id="rId2275" Type="http://schemas.openxmlformats.org/officeDocument/2006/relationships/hyperlink" Target="http://pbs.twimg.com/profile_images/535678230217240576/JMnDknA-_normal.jpeg" TargetMode="External"/><Relationship Id="rId2276" Type="http://schemas.openxmlformats.org/officeDocument/2006/relationships/hyperlink" Target="http://pbs.twimg.com/profile_images/965922432920928261/XaOpzaFV_normal.jpg" TargetMode="External"/><Relationship Id="rId2277" Type="http://schemas.openxmlformats.org/officeDocument/2006/relationships/hyperlink" Target="http://pbs.twimg.com/profile_images/3300157343/3f34e9dc85b775d986709e55e5e0c630_normal.jpeg" TargetMode="External"/><Relationship Id="rId2278" Type="http://schemas.openxmlformats.org/officeDocument/2006/relationships/hyperlink" Target="http://pbs.twimg.com/profile_images/898204623013531648/QBydVAG-_normal.jpg" TargetMode="External"/><Relationship Id="rId2279" Type="http://schemas.openxmlformats.org/officeDocument/2006/relationships/hyperlink" Target="http://pbs.twimg.com/profile_images/872226012871839744/nwEmpGaQ_normal.jpg" TargetMode="External"/><Relationship Id="rId5550" Type="http://schemas.openxmlformats.org/officeDocument/2006/relationships/hyperlink" Target="https://twitter.com/" TargetMode="External"/><Relationship Id="rId5551" Type="http://schemas.openxmlformats.org/officeDocument/2006/relationships/hyperlink" Target="https://twitter.com/" TargetMode="External"/><Relationship Id="rId5552" Type="http://schemas.openxmlformats.org/officeDocument/2006/relationships/hyperlink" Target="https://twitter.com/" TargetMode="External"/><Relationship Id="rId5553" Type="http://schemas.openxmlformats.org/officeDocument/2006/relationships/hyperlink" Target="https://twitter.com/" TargetMode="External"/><Relationship Id="rId5554" Type="http://schemas.openxmlformats.org/officeDocument/2006/relationships/hyperlink" Target="https://twitter.com/" TargetMode="External"/><Relationship Id="rId5555" Type="http://schemas.openxmlformats.org/officeDocument/2006/relationships/hyperlink" Target="https://twitter.com/" TargetMode="External"/><Relationship Id="rId5556" Type="http://schemas.openxmlformats.org/officeDocument/2006/relationships/hyperlink" Target="https://twitter.com/" TargetMode="External"/><Relationship Id="rId5557" Type="http://schemas.openxmlformats.org/officeDocument/2006/relationships/hyperlink" Target="https://twitter.com/" TargetMode="External"/><Relationship Id="rId5558" Type="http://schemas.openxmlformats.org/officeDocument/2006/relationships/hyperlink" Target="https://twitter.com/" TargetMode="External"/><Relationship Id="rId5559" Type="http://schemas.openxmlformats.org/officeDocument/2006/relationships/hyperlink" Target="https://twitter.com/" TargetMode="External"/><Relationship Id="rId1180" Type="http://schemas.openxmlformats.org/officeDocument/2006/relationships/hyperlink" Target="https://pbs.twimg.com/media/DW_L6bUW4AAIkAJ.jpg" TargetMode="External"/><Relationship Id="rId1181" Type="http://schemas.openxmlformats.org/officeDocument/2006/relationships/hyperlink" Target="https://pbs.twimg.com/media/DW_RZ9rVwAAtGDh.jpg" TargetMode="External"/><Relationship Id="rId1182" Type="http://schemas.openxmlformats.org/officeDocument/2006/relationships/hyperlink" Target="https://pbs.twimg.com/media/DW_ReHiUQAACTc0.jpg" TargetMode="External"/><Relationship Id="rId1183" Type="http://schemas.openxmlformats.org/officeDocument/2006/relationships/hyperlink" Target="https://pbs.twimg.com/ext_tw_video_thumb/968111706181222400/pu/img/_haRWIWrgzn_1TPN.jpg" TargetMode="External"/><Relationship Id="rId1184" Type="http://schemas.openxmlformats.org/officeDocument/2006/relationships/hyperlink" Target="https://pbs.twimg.com/tweet_video_thumb/DW_QpoqX0AAAZSp.jpg" TargetMode="External"/><Relationship Id="rId1185" Type="http://schemas.openxmlformats.org/officeDocument/2006/relationships/hyperlink" Target="https://pbs.twimg.com/tweet_video_thumb/DW_QpoqX0AAAZSp.jpg" TargetMode="External"/><Relationship Id="rId1186" Type="http://schemas.openxmlformats.org/officeDocument/2006/relationships/hyperlink" Target="https://pbs.twimg.com/tweet_video_thumb/DW_QpoqX0AAAZSp.jpg" TargetMode="External"/><Relationship Id="rId1187" Type="http://schemas.openxmlformats.org/officeDocument/2006/relationships/hyperlink" Target="https://pbs.twimg.com/media/DW_Rf0gW4AE8O0F.jpg" TargetMode="External"/><Relationship Id="rId1188" Type="http://schemas.openxmlformats.org/officeDocument/2006/relationships/hyperlink" Target="https://pbs.twimg.com/media/DW_R3CSUQAAlV9u.jpg" TargetMode="External"/><Relationship Id="rId1189" Type="http://schemas.openxmlformats.org/officeDocument/2006/relationships/hyperlink" Target="https://pbs.twimg.com/media/DWtxJ3JVMAAceP9.jpg" TargetMode="External"/><Relationship Id="rId4460" Type="http://schemas.openxmlformats.org/officeDocument/2006/relationships/hyperlink" Target="https://twitter.com/" TargetMode="External"/><Relationship Id="rId4461" Type="http://schemas.openxmlformats.org/officeDocument/2006/relationships/hyperlink" Target="https://twitter.com/" TargetMode="External"/><Relationship Id="rId4462" Type="http://schemas.openxmlformats.org/officeDocument/2006/relationships/hyperlink" Target="https://twitter.com/" TargetMode="External"/><Relationship Id="rId4463" Type="http://schemas.openxmlformats.org/officeDocument/2006/relationships/hyperlink" Target="https://twitter.com/" TargetMode="External"/><Relationship Id="rId4464" Type="http://schemas.openxmlformats.org/officeDocument/2006/relationships/hyperlink" Target="https://twitter.com/" TargetMode="External"/><Relationship Id="rId4465" Type="http://schemas.openxmlformats.org/officeDocument/2006/relationships/hyperlink" Target="https://twitter.com/" TargetMode="External"/><Relationship Id="rId4466" Type="http://schemas.openxmlformats.org/officeDocument/2006/relationships/hyperlink" Target="https://twitter.com/" TargetMode="External"/><Relationship Id="rId4467" Type="http://schemas.openxmlformats.org/officeDocument/2006/relationships/hyperlink" Target="https://twitter.com/" TargetMode="External"/><Relationship Id="rId4468" Type="http://schemas.openxmlformats.org/officeDocument/2006/relationships/hyperlink" Target="https://twitter.com/" TargetMode="External"/><Relationship Id="rId4469" Type="http://schemas.openxmlformats.org/officeDocument/2006/relationships/hyperlink" Target="https://twitter.com/" TargetMode="External"/><Relationship Id="rId3370" Type="http://schemas.openxmlformats.org/officeDocument/2006/relationships/hyperlink" Target="http://pbs.twimg.com/profile_images/931281893206536192/gUks8Nqy_normal.jpg" TargetMode="External"/><Relationship Id="rId3371" Type="http://schemas.openxmlformats.org/officeDocument/2006/relationships/hyperlink" Target="http://pbs.twimg.com/profile_images/931281893206536192/gUks8Nqy_normal.jpg" TargetMode="External"/><Relationship Id="rId3372" Type="http://schemas.openxmlformats.org/officeDocument/2006/relationships/hyperlink" Target="http://pbs.twimg.com/profile_images/864747544060014592/prHuoO5h_normal.jpg" TargetMode="External"/><Relationship Id="rId3373" Type="http://schemas.openxmlformats.org/officeDocument/2006/relationships/hyperlink" Target="http://pbs.twimg.com/profile_images/944747402380169216/RzYXeapV_normal.jpg" TargetMode="External"/><Relationship Id="rId3374" Type="http://schemas.openxmlformats.org/officeDocument/2006/relationships/hyperlink" Target="http://pbs.twimg.com/profile_images/839935664648916992/MpR-lopm_normal.jpg" TargetMode="External"/><Relationship Id="rId3375" Type="http://schemas.openxmlformats.org/officeDocument/2006/relationships/hyperlink" Target="http://pbs.twimg.com/profile_images/762604550746361859/XGZvSByU_normal.jpg" TargetMode="External"/><Relationship Id="rId3376" Type="http://schemas.openxmlformats.org/officeDocument/2006/relationships/hyperlink" Target="http://pbs.twimg.com/profile_images/762604550746361859/XGZvSByU_normal.jpg" TargetMode="External"/><Relationship Id="rId3377" Type="http://schemas.openxmlformats.org/officeDocument/2006/relationships/hyperlink" Target="http://pbs.twimg.com/profile_images/762604550746361859/XGZvSByU_normal.jpg" TargetMode="External"/><Relationship Id="rId3378" Type="http://schemas.openxmlformats.org/officeDocument/2006/relationships/hyperlink" Target="http://pbs.twimg.com/profile_images/948994960287703040/0SUGoRip_normal.jpg" TargetMode="External"/><Relationship Id="rId3379" Type="http://schemas.openxmlformats.org/officeDocument/2006/relationships/hyperlink" Target="https://pbs.twimg.com/media/DW_bkCmUQAAnRXN.jpg" TargetMode="External"/><Relationship Id="rId670" Type="http://schemas.openxmlformats.org/officeDocument/2006/relationships/hyperlink" Target="https://trib.al/YY0ZTW2" TargetMode="External"/><Relationship Id="rId671" Type="http://schemas.openxmlformats.org/officeDocument/2006/relationships/hyperlink" Target="https://www.vanityfair.com/news/2018/02/monica-lewinsky-in-the-age-of-metoo" TargetMode="External"/><Relationship Id="rId672" Type="http://schemas.openxmlformats.org/officeDocument/2006/relationships/hyperlink" Target="http://www.blackenterprise.com/sexual-harassment-hr-challenges/" TargetMode="External"/><Relationship Id="rId673" Type="http://schemas.openxmlformats.org/officeDocument/2006/relationships/hyperlink" Target="https://www.spin.com/2018/02/alice-glass-discusses-her-part-in-the-metoo-movement-in-interview-with-zola-jesus" TargetMode="External"/><Relationship Id="rId674" Type="http://schemas.openxmlformats.org/officeDocument/2006/relationships/hyperlink" Target="https://www.spin.com/2018/02/alice-glass-discusses-her-part-in-the-metoo-movement-in-interview-with-zola-jesus" TargetMode="External"/><Relationship Id="rId675" Type="http://schemas.openxmlformats.org/officeDocument/2006/relationships/hyperlink" Target="https://www.npr.org/2018/02/23/586174752/poll-the-inappropriate-office-behaviors-most-pervasive-in-workplaces?utm_source=Sailthru&amp;utm_medium=email&amp;utm_campaign=Issue:%202018-02-26%20HR%20Dive%20%5Bissue:14202%5D&amp;utm_term=HR%20Dive" TargetMode="External"/><Relationship Id="rId676" Type="http://schemas.openxmlformats.org/officeDocument/2006/relationships/hyperlink" Target="http://news.kmib.co.kr/article/view.asp?arcid=0012159589&amp;code=61171211&amp;sid1=cul&amp;cp=nv2" TargetMode="External"/><Relationship Id="rId677" Type="http://schemas.openxmlformats.org/officeDocument/2006/relationships/hyperlink" Target="https://medium.com/m/global-identity?redirectUrl=https://theestablishment.co/metoo-has-made-me-see-anyone-is-capable-of-sexual-abuse-including-me-6455f93309a9" TargetMode="External"/><Relationship Id="rId678" Type="http://schemas.openxmlformats.org/officeDocument/2006/relationships/hyperlink" Target="https://www.vox.com/policy-and-politics/2018/2/9/16995272/john-kelly-must-resign-chief-of-staff-rob-porter-abuse" TargetMode="External"/><Relationship Id="rId679" Type="http://schemas.openxmlformats.org/officeDocument/2006/relationships/hyperlink" Target="https://www.vox.com/policy-and-politics/2018/2/26/17053126/monica-lewinsky-me-too-vanity-fair?utm_campaign=vox&amp;utm_content=entry&amp;utm_medium=social&amp;utm_source=twitter" TargetMode="External"/><Relationship Id="rId2280" Type="http://schemas.openxmlformats.org/officeDocument/2006/relationships/hyperlink" Target="http://pbs.twimg.com/profile_images/1260402308/081130_1539_010001_normal.jpg" TargetMode="External"/><Relationship Id="rId2281" Type="http://schemas.openxmlformats.org/officeDocument/2006/relationships/hyperlink" Target="http://pbs.twimg.com/profile_images/3335120008/c90250e938409ca9f440fe55b9713a1e_normal.jpeg" TargetMode="External"/><Relationship Id="rId2282" Type="http://schemas.openxmlformats.org/officeDocument/2006/relationships/hyperlink" Target="http://pbs.twimg.com/profile_images/960422605319684097/mh_kOHJD_normal.jpg" TargetMode="External"/><Relationship Id="rId2283" Type="http://schemas.openxmlformats.org/officeDocument/2006/relationships/hyperlink" Target="https://pbs.twimg.com/media/DW_Sc3sVAAAGCgs.jpg" TargetMode="External"/><Relationship Id="rId2284" Type="http://schemas.openxmlformats.org/officeDocument/2006/relationships/hyperlink" Target="http://abs.twimg.com/sticky/default_profile_images/default_profile_normal.png" TargetMode="External"/><Relationship Id="rId2285" Type="http://schemas.openxmlformats.org/officeDocument/2006/relationships/hyperlink" Target="http://pbs.twimg.com/profile_images/950741621846327296/OpsPzkvL_normal.jpg" TargetMode="External"/><Relationship Id="rId2286" Type="http://schemas.openxmlformats.org/officeDocument/2006/relationships/hyperlink" Target="http://pbs.twimg.com/profile_images/965484730559770624/P2PKYmM8_normal.jpg" TargetMode="External"/><Relationship Id="rId2287" Type="http://schemas.openxmlformats.org/officeDocument/2006/relationships/hyperlink" Target="http://pbs.twimg.com/profile_images/875366648093577217/DPjc49xK_normal.jpg" TargetMode="External"/><Relationship Id="rId2288" Type="http://schemas.openxmlformats.org/officeDocument/2006/relationships/hyperlink" Target="http://pbs.twimg.com/profile_images/943289070419173376/_P-tFRVi_normal.jpg" TargetMode="External"/><Relationship Id="rId2289" Type="http://schemas.openxmlformats.org/officeDocument/2006/relationships/hyperlink" Target="http://pbs.twimg.com/profile_images/964948533743820800/GyWSzR_0_normal.jpg" TargetMode="External"/><Relationship Id="rId5560" Type="http://schemas.openxmlformats.org/officeDocument/2006/relationships/hyperlink" Target="https://twitter.com/" TargetMode="External"/><Relationship Id="rId5561" Type="http://schemas.openxmlformats.org/officeDocument/2006/relationships/hyperlink" Target="https://twitter.com/" TargetMode="External"/><Relationship Id="rId5562" Type="http://schemas.openxmlformats.org/officeDocument/2006/relationships/hyperlink" Target="https://twitter.com/" TargetMode="External"/><Relationship Id="rId5563" Type="http://schemas.openxmlformats.org/officeDocument/2006/relationships/hyperlink" Target="https://twitter.com/" TargetMode="External"/><Relationship Id="rId5564" Type="http://schemas.openxmlformats.org/officeDocument/2006/relationships/hyperlink" Target="https://twitter.com/" TargetMode="External"/><Relationship Id="rId5565" Type="http://schemas.openxmlformats.org/officeDocument/2006/relationships/hyperlink" Target="https://twitter.com/" TargetMode="External"/><Relationship Id="rId5566" Type="http://schemas.openxmlformats.org/officeDocument/2006/relationships/hyperlink" Target="https://twitter.com/" TargetMode="External"/><Relationship Id="rId5567" Type="http://schemas.openxmlformats.org/officeDocument/2006/relationships/hyperlink" Target="https://twitter.com/" TargetMode="External"/><Relationship Id="rId5568" Type="http://schemas.openxmlformats.org/officeDocument/2006/relationships/hyperlink" Target="https://twitter.com/" TargetMode="External"/><Relationship Id="rId5569" Type="http://schemas.openxmlformats.org/officeDocument/2006/relationships/hyperlink" Target="https://twitter.com/" TargetMode="External"/><Relationship Id="rId1190" Type="http://schemas.openxmlformats.org/officeDocument/2006/relationships/hyperlink" Target="https://pbs.twimg.com/media/DW2lhOZU0AAAupx.jpg" TargetMode="External"/><Relationship Id="rId1191" Type="http://schemas.openxmlformats.org/officeDocument/2006/relationships/hyperlink" Target="https://pbs.twimg.com/media/DW2lhOZU0AAAupx.jpg" TargetMode="External"/><Relationship Id="rId1192" Type="http://schemas.openxmlformats.org/officeDocument/2006/relationships/hyperlink" Target="https://pbs.twimg.com/media/DW9-2qVUQAArs-L.jpg" TargetMode="External"/><Relationship Id="rId1193" Type="http://schemas.openxmlformats.org/officeDocument/2006/relationships/hyperlink" Target="https://pbs.twimg.com/media/DW_SGzyVwAAoKC_.jpg" TargetMode="External"/><Relationship Id="rId1194" Type="http://schemas.openxmlformats.org/officeDocument/2006/relationships/hyperlink" Target="https://pbs.twimg.com/ext_tw_video_thumb/968111706181222400/pu/img/_haRWIWrgzn_1TPN.jpg" TargetMode="External"/><Relationship Id="rId1195" Type="http://schemas.openxmlformats.org/officeDocument/2006/relationships/hyperlink" Target="https://pbs.twimg.com/media/DW-82hPXUAEuEkY.jpg" TargetMode="External"/><Relationship Id="rId1196" Type="http://schemas.openxmlformats.org/officeDocument/2006/relationships/hyperlink" Target="https://pbs.twimg.com/media/DW-82hPXUAEuEkY.jpg" TargetMode="External"/><Relationship Id="rId1197" Type="http://schemas.openxmlformats.org/officeDocument/2006/relationships/hyperlink" Target="https://pbs.twimg.com/media/DW_Sc3sVAAAGCgs.jpg" TargetMode="External"/><Relationship Id="rId1198" Type="http://schemas.openxmlformats.org/officeDocument/2006/relationships/hyperlink" Target="https://pbs.twimg.com/media/DW-r1HUVAAE3CRB.jpg" TargetMode="External"/><Relationship Id="rId1199" Type="http://schemas.openxmlformats.org/officeDocument/2006/relationships/hyperlink" Target="https://pbs.twimg.com/media/DW9-2qVUQAArs-L.jpg" TargetMode="External"/><Relationship Id="rId4470" Type="http://schemas.openxmlformats.org/officeDocument/2006/relationships/hyperlink" Target="https://twitter.com/" TargetMode="External"/><Relationship Id="rId4471" Type="http://schemas.openxmlformats.org/officeDocument/2006/relationships/hyperlink" Target="https://twitter.com/" TargetMode="External"/><Relationship Id="rId4472" Type="http://schemas.openxmlformats.org/officeDocument/2006/relationships/hyperlink" Target="https://twitter.com/" TargetMode="External"/><Relationship Id="rId4473" Type="http://schemas.openxmlformats.org/officeDocument/2006/relationships/hyperlink" Target="https://twitter.com/" TargetMode="External"/><Relationship Id="rId4474" Type="http://schemas.openxmlformats.org/officeDocument/2006/relationships/hyperlink" Target="https://twitter.com/" TargetMode="External"/><Relationship Id="rId4475" Type="http://schemas.openxmlformats.org/officeDocument/2006/relationships/hyperlink" Target="https://twitter.com/" TargetMode="External"/><Relationship Id="rId4476" Type="http://schemas.openxmlformats.org/officeDocument/2006/relationships/hyperlink" Target="https://twitter.com/" TargetMode="External"/><Relationship Id="rId4477" Type="http://schemas.openxmlformats.org/officeDocument/2006/relationships/hyperlink" Target="https://twitter.com/" TargetMode="External"/><Relationship Id="rId4478" Type="http://schemas.openxmlformats.org/officeDocument/2006/relationships/hyperlink" Target="https://twitter.com/" TargetMode="External"/><Relationship Id="rId4479" Type="http://schemas.openxmlformats.org/officeDocument/2006/relationships/hyperlink" Target="https://twitter.com/" TargetMode="External"/><Relationship Id="rId3380" Type="http://schemas.openxmlformats.org/officeDocument/2006/relationships/hyperlink" Target="http://pbs.twimg.com/profile_images/460227294196269059/iOK99OU8_normal.jpeg" TargetMode="External"/><Relationship Id="rId3381" Type="http://schemas.openxmlformats.org/officeDocument/2006/relationships/hyperlink" Target="http://pbs.twimg.com/profile_images/815372213880639488/K1Ixx284_normal.jpg" TargetMode="External"/><Relationship Id="rId3382" Type="http://schemas.openxmlformats.org/officeDocument/2006/relationships/hyperlink" Target="http://pbs.twimg.com/profile_images/831128894703017984/uVGFGXnZ_normal.jpg" TargetMode="External"/><Relationship Id="rId3383" Type="http://schemas.openxmlformats.org/officeDocument/2006/relationships/hyperlink" Target="http://pbs.twimg.com/profile_images/858727856377147392/-PJ-fWhQ_normal.jpg" TargetMode="External"/><Relationship Id="rId3384" Type="http://schemas.openxmlformats.org/officeDocument/2006/relationships/hyperlink" Target="http://abs.twimg.com/sticky/default_profile_images/default_profile_normal.png" TargetMode="External"/><Relationship Id="rId3385" Type="http://schemas.openxmlformats.org/officeDocument/2006/relationships/hyperlink" Target="http://abs.twimg.com/sticky/default_profile_images/default_profile_normal.png" TargetMode="External"/><Relationship Id="rId3386" Type="http://schemas.openxmlformats.org/officeDocument/2006/relationships/hyperlink" Target="http://pbs.twimg.com/profile_images/765971667398963200/xKehnHXp_normal.jpg" TargetMode="External"/><Relationship Id="rId3387" Type="http://schemas.openxmlformats.org/officeDocument/2006/relationships/hyperlink" Target="http://pbs.twimg.com/profile_images/966382189070946305/AHwh7OcX_normal.jpg" TargetMode="External"/><Relationship Id="rId3388" Type="http://schemas.openxmlformats.org/officeDocument/2006/relationships/hyperlink" Target="http://pbs.twimg.com/profile_images/966382189070946305/AHwh7OcX_normal.jpg" TargetMode="External"/><Relationship Id="rId3389" Type="http://schemas.openxmlformats.org/officeDocument/2006/relationships/hyperlink" Target="http://pbs.twimg.com/profile_images/687983084893896704/F03LMNPB_normal.jpg" TargetMode="External"/><Relationship Id="rId680" Type="http://schemas.openxmlformats.org/officeDocument/2006/relationships/hyperlink" Target="https://www.koreaexpose.com/cult-jms-leader-and-convicted-rapist-gains-freedom/" TargetMode="External"/><Relationship Id="rId681" Type="http://schemas.openxmlformats.org/officeDocument/2006/relationships/hyperlink" Target="http://news.kbs.co.kr/news/view.do?ncd=3610895" TargetMode="External"/><Relationship Id="rId682" Type="http://schemas.openxmlformats.org/officeDocument/2006/relationships/hyperlink" Target="https://twitter.com/emilykimmich/status/968207326665756672" TargetMode="External"/><Relationship Id="rId683" Type="http://schemas.openxmlformats.org/officeDocument/2006/relationships/hyperlink" Target="https://twitter.com/USATODAY/status/968190811853742081" TargetMode="External"/><Relationship Id="rId684" Type="http://schemas.openxmlformats.org/officeDocument/2006/relationships/hyperlink" Target="https://www.youtube.com/watch?v=hV2dUHk8rRU&amp;feature=youtu.be" TargetMode="External"/><Relationship Id="rId685" Type="http://schemas.openxmlformats.org/officeDocument/2006/relationships/hyperlink" Target="https://www.vanityfair.com/news/2018/02/monica-lewinsky-in-the-age-of-metoo" TargetMode="External"/><Relationship Id="rId686" Type="http://schemas.openxmlformats.org/officeDocument/2006/relationships/hyperlink" Target="https://www.youtube.com/watch?v=jyg3zZ-nYNk&amp;feature=youtu.be" TargetMode="External"/><Relationship Id="rId687" Type="http://schemas.openxmlformats.org/officeDocument/2006/relationships/hyperlink" Target="https://twitter.com/TODAYshow/status/968103581944606720" TargetMode="External"/><Relationship Id="rId688" Type="http://schemas.openxmlformats.org/officeDocument/2006/relationships/hyperlink" Target="https://www.nationalreview.com/podcasts/the-jamie-weinstein-show/episode-51-anthony-scaramucci/" TargetMode="External"/><Relationship Id="rId689" Type="http://schemas.openxmlformats.org/officeDocument/2006/relationships/hyperlink" Target="https://www.vanityfair.com/news/2018/02/monica-lewinsky-in-the-age-of-metoo" TargetMode="External"/><Relationship Id="rId2290" Type="http://schemas.openxmlformats.org/officeDocument/2006/relationships/hyperlink" Target="http://pbs.twimg.com/profile_images/964948533743820800/GyWSzR_0_normal.jpg" TargetMode="External"/><Relationship Id="rId2291" Type="http://schemas.openxmlformats.org/officeDocument/2006/relationships/hyperlink" Target="http://pbs.twimg.com/profile_images/829743458365612032/MEczdVoC_normal.jpg" TargetMode="External"/><Relationship Id="rId2292" Type="http://schemas.openxmlformats.org/officeDocument/2006/relationships/hyperlink" Target="http://pbs.twimg.com/profile_images/2182570270/_51855675_helenmary512_normal.jpg" TargetMode="External"/><Relationship Id="rId2293" Type="http://schemas.openxmlformats.org/officeDocument/2006/relationships/hyperlink" Target="http://pbs.twimg.com/profile_images/758647793628045312/_OOhvTFy_normal.png" TargetMode="External"/><Relationship Id="rId2294" Type="http://schemas.openxmlformats.org/officeDocument/2006/relationships/hyperlink" Target="http://pbs.twimg.com/profile_images/691551002118455296/AnQoU4lg_normal.jpg" TargetMode="External"/><Relationship Id="rId2295" Type="http://schemas.openxmlformats.org/officeDocument/2006/relationships/hyperlink" Target="http://pbs.twimg.com/profile_images/915625430585135104/5_T-JaEf_normal.jpg" TargetMode="External"/><Relationship Id="rId2296" Type="http://schemas.openxmlformats.org/officeDocument/2006/relationships/hyperlink" Target="http://pbs.twimg.com/profile_images/881895328718307328/cpAYwvZH_normal.jpg" TargetMode="External"/><Relationship Id="rId2297" Type="http://schemas.openxmlformats.org/officeDocument/2006/relationships/hyperlink" Target="https://pbs.twimg.com/media/DW-r1HUVAAE3CRB.jpg" TargetMode="External"/><Relationship Id="rId2298" Type="http://schemas.openxmlformats.org/officeDocument/2006/relationships/hyperlink" Target="http://pbs.twimg.com/profile_images/954023162768953344/8ciAblj9_normal.jpg" TargetMode="External"/><Relationship Id="rId2299" Type="http://schemas.openxmlformats.org/officeDocument/2006/relationships/hyperlink" Target="http://pbs.twimg.com/profile_images/842924862/2010021420580000_normal.jpg" TargetMode="External"/><Relationship Id="rId5570" Type="http://schemas.openxmlformats.org/officeDocument/2006/relationships/hyperlink" Target="https://twitter.com/" TargetMode="External"/><Relationship Id="rId5571" Type="http://schemas.openxmlformats.org/officeDocument/2006/relationships/hyperlink" Target="https://twitter.com/" TargetMode="External"/><Relationship Id="rId5572" Type="http://schemas.openxmlformats.org/officeDocument/2006/relationships/hyperlink" Target="https://twitter.com/" TargetMode="External"/><Relationship Id="rId5573" Type="http://schemas.openxmlformats.org/officeDocument/2006/relationships/hyperlink" Target="https://twitter.com/" TargetMode="External"/><Relationship Id="rId5574" Type="http://schemas.openxmlformats.org/officeDocument/2006/relationships/hyperlink" Target="https://twitter.com/" TargetMode="External"/><Relationship Id="rId5575" Type="http://schemas.openxmlformats.org/officeDocument/2006/relationships/hyperlink" Target="https://twitter.com/" TargetMode="External"/><Relationship Id="rId5576" Type="http://schemas.openxmlformats.org/officeDocument/2006/relationships/hyperlink" Target="https://twitter.com/" TargetMode="External"/><Relationship Id="rId5577" Type="http://schemas.openxmlformats.org/officeDocument/2006/relationships/hyperlink" Target="https://twitter.com/" TargetMode="External"/><Relationship Id="rId5578" Type="http://schemas.openxmlformats.org/officeDocument/2006/relationships/hyperlink" Target="https://twitter.com/" TargetMode="External"/><Relationship Id="rId5579" Type="http://schemas.openxmlformats.org/officeDocument/2006/relationships/hyperlink" Target="https://twitter.com/" TargetMode="External"/><Relationship Id="rId4480" Type="http://schemas.openxmlformats.org/officeDocument/2006/relationships/hyperlink" Target="https://twitter.com/" TargetMode="External"/><Relationship Id="rId4481" Type="http://schemas.openxmlformats.org/officeDocument/2006/relationships/hyperlink" Target="https://twitter.com/" TargetMode="External"/><Relationship Id="rId4482" Type="http://schemas.openxmlformats.org/officeDocument/2006/relationships/hyperlink" Target="https://twitter.com/" TargetMode="External"/><Relationship Id="rId4483" Type="http://schemas.openxmlformats.org/officeDocument/2006/relationships/hyperlink" Target="https://twitter.com/" TargetMode="External"/><Relationship Id="rId4484" Type="http://schemas.openxmlformats.org/officeDocument/2006/relationships/hyperlink" Target="https://twitter.com/" TargetMode="External"/><Relationship Id="rId4485" Type="http://schemas.openxmlformats.org/officeDocument/2006/relationships/hyperlink" Target="https://twitter.com/" TargetMode="External"/><Relationship Id="rId4486" Type="http://schemas.openxmlformats.org/officeDocument/2006/relationships/hyperlink" Target="https://twitter.com/" TargetMode="External"/><Relationship Id="rId4487" Type="http://schemas.openxmlformats.org/officeDocument/2006/relationships/hyperlink" Target="https://twitter.com/" TargetMode="External"/><Relationship Id="rId4488" Type="http://schemas.openxmlformats.org/officeDocument/2006/relationships/hyperlink" Target="https://twitter.com/" TargetMode="External"/><Relationship Id="rId4489" Type="http://schemas.openxmlformats.org/officeDocument/2006/relationships/hyperlink" Target="https://twitter.com/" TargetMode="External"/><Relationship Id="rId3390" Type="http://schemas.openxmlformats.org/officeDocument/2006/relationships/hyperlink" Target="http://pbs.twimg.com/profile_images/671170708962189312/OwngKv1G_normal.jpg" TargetMode="External"/><Relationship Id="rId3391" Type="http://schemas.openxmlformats.org/officeDocument/2006/relationships/hyperlink" Target="http://pbs.twimg.com/profile_images/687983084893896704/F03LMNPB_normal.jpg" TargetMode="External"/><Relationship Id="rId3392" Type="http://schemas.openxmlformats.org/officeDocument/2006/relationships/hyperlink" Target="http://pbs.twimg.com/profile_images/687983084893896704/F03LMNPB_normal.jpg" TargetMode="External"/><Relationship Id="rId3393" Type="http://schemas.openxmlformats.org/officeDocument/2006/relationships/hyperlink" Target="http://pbs.twimg.com/profile_images/671170708962189312/OwngKv1G_normal.jpg" TargetMode="External"/><Relationship Id="rId3394" Type="http://schemas.openxmlformats.org/officeDocument/2006/relationships/hyperlink" Target="http://pbs.twimg.com/profile_images/687983084893896704/F03LMNPB_normal.jpg" TargetMode="External"/><Relationship Id="rId3395" Type="http://schemas.openxmlformats.org/officeDocument/2006/relationships/hyperlink" Target="http://pbs.twimg.com/profile_images/671170708962189312/OwngKv1G_normal.jpg" TargetMode="External"/><Relationship Id="rId3396" Type="http://schemas.openxmlformats.org/officeDocument/2006/relationships/hyperlink" Target="http://pbs.twimg.com/profile_images/687983084893896704/F03LMNPB_normal.jpg" TargetMode="External"/><Relationship Id="rId3397" Type="http://schemas.openxmlformats.org/officeDocument/2006/relationships/hyperlink" Target="http://pbs.twimg.com/profile_images/687983084893896704/F03LMNPB_normal.jpg" TargetMode="External"/><Relationship Id="rId3398" Type="http://schemas.openxmlformats.org/officeDocument/2006/relationships/hyperlink" Target="http://pbs.twimg.com/profile_images/687983084893896704/F03LMNPB_normal.jpg" TargetMode="External"/><Relationship Id="rId3399" Type="http://schemas.openxmlformats.org/officeDocument/2006/relationships/hyperlink" Target="http://pbs.twimg.com/profile_images/847146084812115968/bJbelei8_normal.jpg" TargetMode="External"/><Relationship Id="rId690" Type="http://schemas.openxmlformats.org/officeDocument/2006/relationships/hyperlink" Target="https://www.vanityfair.com/news/2018/02/monica-lewinsky-in-the-age-of-metoo" TargetMode="External"/><Relationship Id="rId691" Type="http://schemas.openxmlformats.org/officeDocument/2006/relationships/hyperlink" Target="https://www.vanityfair.com/news/2018/02/monica-lewinsky-in-the-age-of-metoo" TargetMode="External"/><Relationship Id="rId692" Type="http://schemas.openxmlformats.org/officeDocument/2006/relationships/hyperlink" Target="https://www.youtube.com/watch?v=FVZap10vxi0&amp;feature=youtu.be&amp;a" TargetMode="External"/><Relationship Id="rId693" Type="http://schemas.openxmlformats.org/officeDocument/2006/relationships/hyperlink" Target="http://www.msn.com/en-us/news/us/in-vanity-fair-essay-monica-lewinsky-has-a-supernumbermetoo-reckoning/ar-BBJAHSA?ocid=st" TargetMode="External"/><Relationship Id="rId694" Type="http://schemas.openxmlformats.org/officeDocument/2006/relationships/hyperlink" Target="https://www.nexos.com.mx/?p=36297" TargetMode="External"/><Relationship Id="rId695" Type="http://schemas.openxmlformats.org/officeDocument/2006/relationships/hyperlink" Target="https://www.nexos.com.mx/?p=36297" TargetMode="External"/><Relationship Id="rId696" Type="http://schemas.openxmlformats.org/officeDocument/2006/relationships/hyperlink" Target="https://www.nexos.com.mx/?p=36297" TargetMode="External"/><Relationship Id="rId697" Type="http://schemas.openxmlformats.org/officeDocument/2006/relationships/hyperlink" Target="https://www.bostonglobe.com/opinion/2018/02/26/complaint-dropped-but-felix-arroyo-still-limbo/4FwB7M587PeBUsxKDQbawO/story.html" TargetMode="External"/><Relationship Id="rId698" Type="http://schemas.openxmlformats.org/officeDocument/2006/relationships/hyperlink" Target="https://www.bostonglobe.com/opinion/2018/02/26/complaint-dropped-but-felix-arroyo-still-limbo/4FwB7M587PeBUsxKDQbawO/story.html" TargetMode="External"/><Relationship Id="rId699" Type="http://schemas.openxmlformats.org/officeDocument/2006/relationships/hyperlink" Target="https://thejasongreene.com/2018/02/15/education-on-all-levels-must-be-part-of-the-metoo-movement/" TargetMode="External"/><Relationship Id="rId5580" Type="http://schemas.openxmlformats.org/officeDocument/2006/relationships/hyperlink" Target="https://twitter.com/" TargetMode="External"/><Relationship Id="rId5581" Type="http://schemas.openxmlformats.org/officeDocument/2006/relationships/hyperlink" Target="https://twitter.com/" TargetMode="External"/><Relationship Id="rId5582" Type="http://schemas.openxmlformats.org/officeDocument/2006/relationships/hyperlink" Target="https://twitter.com/" TargetMode="External"/><Relationship Id="rId5583" Type="http://schemas.openxmlformats.org/officeDocument/2006/relationships/hyperlink" Target="https://twitter.com/" TargetMode="External"/><Relationship Id="rId5584" Type="http://schemas.openxmlformats.org/officeDocument/2006/relationships/hyperlink" Target="https://twitter.com/" TargetMode="External"/><Relationship Id="rId5585" Type="http://schemas.openxmlformats.org/officeDocument/2006/relationships/hyperlink" Target="https://twitter.com/" TargetMode="External"/><Relationship Id="rId5586" Type="http://schemas.openxmlformats.org/officeDocument/2006/relationships/hyperlink" Target="https://twitter.com/" TargetMode="External"/><Relationship Id="rId5587" Type="http://schemas.openxmlformats.org/officeDocument/2006/relationships/hyperlink" Target="https://twitter.com/" TargetMode="External"/><Relationship Id="rId5588" Type="http://schemas.openxmlformats.org/officeDocument/2006/relationships/hyperlink" Target="https://twitter.com/" TargetMode="External"/><Relationship Id="rId5589" Type="http://schemas.openxmlformats.org/officeDocument/2006/relationships/hyperlink" Target="https://twitter.com/" TargetMode="External"/><Relationship Id="rId4490" Type="http://schemas.openxmlformats.org/officeDocument/2006/relationships/hyperlink" Target="https://twitter.com/" TargetMode="External"/><Relationship Id="rId4491" Type="http://schemas.openxmlformats.org/officeDocument/2006/relationships/hyperlink" Target="https://twitter.com/" TargetMode="External"/><Relationship Id="rId4492" Type="http://schemas.openxmlformats.org/officeDocument/2006/relationships/hyperlink" Target="https://twitter.com/" TargetMode="External"/><Relationship Id="rId4493" Type="http://schemas.openxmlformats.org/officeDocument/2006/relationships/hyperlink" Target="https://twitter.com/" TargetMode="External"/><Relationship Id="rId4494" Type="http://schemas.openxmlformats.org/officeDocument/2006/relationships/hyperlink" Target="https://twitter.com/" TargetMode="External"/><Relationship Id="rId4495" Type="http://schemas.openxmlformats.org/officeDocument/2006/relationships/hyperlink" Target="https://twitter.com/" TargetMode="External"/><Relationship Id="rId4496" Type="http://schemas.openxmlformats.org/officeDocument/2006/relationships/hyperlink" Target="https://twitter.com/" TargetMode="External"/><Relationship Id="rId4497" Type="http://schemas.openxmlformats.org/officeDocument/2006/relationships/hyperlink" Target="https://twitter.com/" TargetMode="External"/><Relationship Id="rId4498" Type="http://schemas.openxmlformats.org/officeDocument/2006/relationships/hyperlink" Target="https://twitter.com/" TargetMode="External"/><Relationship Id="rId4499" Type="http://schemas.openxmlformats.org/officeDocument/2006/relationships/hyperlink" Target="https://twitter.com/" TargetMode="External"/><Relationship Id="rId5590" Type="http://schemas.openxmlformats.org/officeDocument/2006/relationships/hyperlink" Target="https://twitter.com/" TargetMode="External"/><Relationship Id="rId5591" Type="http://schemas.openxmlformats.org/officeDocument/2006/relationships/hyperlink" Target="https://twitter.com/" TargetMode="External"/><Relationship Id="rId5592" Type="http://schemas.openxmlformats.org/officeDocument/2006/relationships/hyperlink" Target="https://twitter.com/" TargetMode="External"/><Relationship Id="rId5593" Type="http://schemas.openxmlformats.org/officeDocument/2006/relationships/hyperlink" Target="https://twitter.com/" TargetMode="External"/><Relationship Id="rId5594" Type="http://schemas.openxmlformats.org/officeDocument/2006/relationships/hyperlink" Target="https://twitter.com/" TargetMode="External"/><Relationship Id="rId5595" Type="http://schemas.openxmlformats.org/officeDocument/2006/relationships/hyperlink" Target="https://twitter.com/" TargetMode="External"/><Relationship Id="rId5596" Type="http://schemas.openxmlformats.org/officeDocument/2006/relationships/hyperlink" Target="https://twitter.com/" TargetMode="External"/><Relationship Id="rId5597" Type="http://schemas.openxmlformats.org/officeDocument/2006/relationships/hyperlink" Target="https://twitter.com/" TargetMode="External"/><Relationship Id="rId5598" Type="http://schemas.openxmlformats.org/officeDocument/2006/relationships/hyperlink" Target="https://twitter.com/" TargetMode="External"/><Relationship Id="rId5599" Type="http://schemas.openxmlformats.org/officeDocument/2006/relationships/hyperlink" Target="https://twitter.com/" TargetMode="External"/><Relationship Id="rId1700" Type="http://schemas.openxmlformats.org/officeDocument/2006/relationships/hyperlink" Target="http://pbs.twimg.com/profile_images/782108970584535040/JUqv22-9_normal.jpg" TargetMode="External"/><Relationship Id="rId1701" Type="http://schemas.openxmlformats.org/officeDocument/2006/relationships/hyperlink" Target="https://pbs.twimg.com/ext_tw_video_thumb/968216309329690624/pu/img/IqNeK1jtQauTN_xI.jpg" TargetMode="External"/><Relationship Id="rId1702" Type="http://schemas.openxmlformats.org/officeDocument/2006/relationships/hyperlink" Target="https://pbs.twimg.com/ext_tw_video_thumb/968216309329690624/pu/img/IqNeK1jtQauTN_xI.jpg" TargetMode="External"/><Relationship Id="rId1703" Type="http://schemas.openxmlformats.org/officeDocument/2006/relationships/hyperlink" Target="https://pbs.twimg.com/ext_tw_video_thumb/968216309329690624/pu/img/IqNeK1jtQauTN_xI.jpg" TargetMode="External"/><Relationship Id="rId1704" Type="http://schemas.openxmlformats.org/officeDocument/2006/relationships/hyperlink" Target="http://pbs.twimg.com/profile_images/826275825821560832/zMejs6Sf_normal.jpg" TargetMode="External"/><Relationship Id="rId1705" Type="http://schemas.openxmlformats.org/officeDocument/2006/relationships/hyperlink" Target="http://pbs.twimg.com/profile_images/964358476758622208/otwUbqGg_normal.jpg" TargetMode="External"/><Relationship Id="rId1706" Type="http://schemas.openxmlformats.org/officeDocument/2006/relationships/hyperlink" Target="http://pbs.twimg.com/profile_images/915920311081566208/05FGYVz4_normal.jpg" TargetMode="External"/><Relationship Id="rId1707" Type="http://schemas.openxmlformats.org/officeDocument/2006/relationships/hyperlink" Target="http://pbs.twimg.com/profile_images/824117492490436608/8yjSPn5L_normal.jpg" TargetMode="External"/><Relationship Id="rId1708" Type="http://schemas.openxmlformats.org/officeDocument/2006/relationships/hyperlink" Target="http://pbs.twimg.com/profile_images/824117492490436608/8yjSPn5L_normal.jpg" TargetMode="External"/><Relationship Id="rId1709" Type="http://schemas.openxmlformats.org/officeDocument/2006/relationships/hyperlink" Target="http://pbs.twimg.com/profile_images/824117492490436608/8yjSPn5L_normal.jpg" TargetMode="External"/><Relationship Id="rId2800" Type="http://schemas.openxmlformats.org/officeDocument/2006/relationships/hyperlink" Target="http://pbs.twimg.com/profile_images/839704484578209793/hwZGw38o_normal.jpg" TargetMode="External"/><Relationship Id="rId2801" Type="http://schemas.openxmlformats.org/officeDocument/2006/relationships/hyperlink" Target="http://pbs.twimg.com/profile_images/509381845444599808/VblErYDG_normal.jpeg" TargetMode="External"/><Relationship Id="rId2802" Type="http://schemas.openxmlformats.org/officeDocument/2006/relationships/hyperlink" Target="http://pbs.twimg.com/profile_images/926326085343735809/5sUiZ9PN_normal.jpg" TargetMode="External"/><Relationship Id="rId2803" Type="http://schemas.openxmlformats.org/officeDocument/2006/relationships/hyperlink" Target="http://abs.twimg.com/sticky/default_profile_images/default_profile_normal.png" TargetMode="External"/><Relationship Id="rId2804" Type="http://schemas.openxmlformats.org/officeDocument/2006/relationships/hyperlink" Target="https://pbs.twimg.com/media/DW_XDxjW0AIxnk0.jpg" TargetMode="External"/><Relationship Id="rId2805" Type="http://schemas.openxmlformats.org/officeDocument/2006/relationships/hyperlink" Target="http://pbs.twimg.com/profile_images/967084330873798657/7CDcYzyQ_normal.jpg" TargetMode="External"/><Relationship Id="rId2806" Type="http://schemas.openxmlformats.org/officeDocument/2006/relationships/hyperlink" Target="http://pbs.twimg.com/profile_images/1150670670/cat1_normal.jpeg" TargetMode="External"/><Relationship Id="rId2807" Type="http://schemas.openxmlformats.org/officeDocument/2006/relationships/hyperlink" Target="http://pbs.twimg.com/profile_images/946861093397389313/lgOSr6vZ_normal.jpg" TargetMode="External"/><Relationship Id="rId2808" Type="http://schemas.openxmlformats.org/officeDocument/2006/relationships/hyperlink" Target="https://pbs.twimg.com/ext_tw_video_thumb/968227567034449920/pu/img/YQWrj30T9OwWGm3-.jpg" TargetMode="External"/><Relationship Id="rId2809" Type="http://schemas.openxmlformats.org/officeDocument/2006/relationships/hyperlink" Target="http://pbs.twimg.com/profile_images/965884018041516032/YgAsQcWc_normal.jpg" TargetMode="External"/><Relationship Id="rId1710" Type="http://schemas.openxmlformats.org/officeDocument/2006/relationships/hyperlink" Target="http://pbs.twimg.com/profile_images/968177287811207169/FX-Kdiwl_normal.jpg" TargetMode="External"/><Relationship Id="rId1711" Type="http://schemas.openxmlformats.org/officeDocument/2006/relationships/hyperlink" Target="http://pbs.twimg.com/profile_images/510107298157846528/DIcxAA5S_normal.jpeg" TargetMode="External"/><Relationship Id="rId1712" Type="http://schemas.openxmlformats.org/officeDocument/2006/relationships/hyperlink" Target="https://pbs.twimg.com/ext_tw_video_thumb/968111706181222400/pu/img/_haRWIWrgzn_1TPN.jpg" TargetMode="External"/><Relationship Id="rId1713" Type="http://schemas.openxmlformats.org/officeDocument/2006/relationships/hyperlink" Target="http://pbs.twimg.com/profile_images/949873963496235009/-8LTJ3ut_normal.jpg" TargetMode="External"/><Relationship Id="rId1714" Type="http://schemas.openxmlformats.org/officeDocument/2006/relationships/hyperlink" Target="http://pbs.twimg.com/profile_images/609102095472578561/MaE5Z6ro_normal.jpg" TargetMode="External"/><Relationship Id="rId1715" Type="http://schemas.openxmlformats.org/officeDocument/2006/relationships/hyperlink" Target="http://pbs.twimg.com/profile_images/1135774442/mypic3_normal.jpg" TargetMode="External"/><Relationship Id="rId1716" Type="http://schemas.openxmlformats.org/officeDocument/2006/relationships/hyperlink" Target="http://pbs.twimg.com/profile_images/961140445190524929/6vKdTf03_normal.jpg" TargetMode="External"/><Relationship Id="rId1717" Type="http://schemas.openxmlformats.org/officeDocument/2006/relationships/hyperlink" Target="http://pbs.twimg.com/profile_images/940324338997248000/RQedm2xn_normal.jpg" TargetMode="External"/><Relationship Id="rId1718" Type="http://schemas.openxmlformats.org/officeDocument/2006/relationships/hyperlink" Target="http://pbs.twimg.com/profile_images/967870784000724992/Agu7Ehul_normal.jpg" TargetMode="External"/><Relationship Id="rId1719" Type="http://schemas.openxmlformats.org/officeDocument/2006/relationships/hyperlink" Target="https://pbs.twimg.com/media/DW98VpoWAAEQ0ZE.jpg" TargetMode="External"/><Relationship Id="rId3900" Type="http://schemas.openxmlformats.org/officeDocument/2006/relationships/hyperlink" Target="http://pbs.twimg.com/profile_images/639611792130355200/weuLUAZx_normal.jpg" TargetMode="External"/><Relationship Id="rId3901" Type="http://schemas.openxmlformats.org/officeDocument/2006/relationships/hyperlink" Target="http://pbs.twimg.com/profile_images/639611792130355200/weuLUAZx_normal.jpg" TargetMode="External"/><Relationship Id="rId3902" Type="http://schemas.openxmlformats.org/officeDocument/2006/relationships/hyperlink" Target="http://pbs.twimg.com/profile_images/639611792130355200/weuLUAZx_normal.jpg" TargetMode="External"/><Relationship Id="rId3903" Type="http://schemas.openxmlformats.org/officeDocument/2006/relationships/hyperlink" Target="http://pbs.twimg.com/profile_images/639611792130355200/weuLUAZx_normal.jpg" TargetMode="External"/><Relationship Id="rId3904" Type="http://schemas.openxmlformats.org/officeDocument/2006/relationships/hyperlink" Target="http://pbs.twimg.com/profile_images/639611792130355200/weuLUAZx_normal.jpg" TargetMode="External"/><Relationship Id="rId3905" Type="http://schemas.openxmlformats.org/officeDocument/2006/relationships/hyperlink" Target="http://pbs.twimg.com/profile_images/639611792130355200/weuLUAZx_normal.jpg" TargetMode="External"/><Relationship Id="rId3906" Type="http://schemas.openxmlformats.org/officeDocument/2006/relationships/hyperlink" Target="http://pbs.twimg.com/profile_images/639611792130355200/weuLUAZx_normal.jpg" TargetMode="External"/><Relationship Id="rId3907" Type="http://schemas.openxmlformats.org/officeDocument/2006/relationships/hyperlink" Target="http://pbs.twimg.com/profile_images/881817823831408641/_ndeLsAg_normal.jpg" TargetMode="External"/><Relationship Id="rId3908" Type="http://schemas.openxmlformats.org/officeDocument/2006/relationships/hyperlink" Target="http://pbs.twimg.com/profile_images/911172183514341377/SWuX22CY_normal.jpg" TargetMode="External"/><Relationship Id="rId3909" Type="http://schemas.openxmlformats.org/officeDocument/2006/relationships/hyperlink" Target="http://pbs.twimg.com/profile_images/928347163184320512/W8GHFFCF_normal.jpg" TargetMode="External"/><Relationship Id="rId2810" Type="http://schemas.openxmlformats.org/officeDocument/2006/relationships/hyperlink" Target="https://pbs.twimg.com/media/DW_XIxBX0AA1xtI.jpg" TargetMode="External"/><Relationship Id="rId2811" Type="http://schemas.openxmlformats.org/officeDocument/2006/relationships/hyperlink" Target="http://pbs.twimg.com/profile_images/950926641559228417/pdqyamG1_normal.jpg" TargetMode="External"/><Relationship Id="rId2812" Type="http://schemas.openxmlformats.org/officeDocument/2006/relationships/hyperlink" Target="https://pbs.twimg.com/ext_tw_video_thumb/968227567034449920/pu/img/YQWrj30T9OwWGm3-.jpg" TargetMode="External"/><Relationship Id="rId2813" Type="http://schemas.openxmlformats.org/officeDocument/2006/relationships/hyperlink" Target="http://pbs.twimg.com/profile_images/636953461599412229/03bQk7_n_normal.jpg" TargetMode="External"/><Relationship Id="rId2814" Type="http://schemas.openxmlformats.org/officeDocument/2006/relationships/hyperlink" Target="http://pbs.twimg.com/profile_images/654400640433680388/V-VpwN6B_normal.jpg" TargetMode="External"/><Relationship Id="rId2815" Type="http://schemas.openxmlformats.org/officeDocument/2006/relationships/hyperlink" Target="https://pbs.twimg.com/media/DW_XT9lVQAEOFVc.jpg" TargetMode="External"/><Relationship Id="rId2816" Type="http://schemas.openxmlformats.org/officeDocument/2006/relationships/hyperlink" Target="https://pbs.twimg.com/media/DW_XT9lVQAEOFVc.jpg" TargetMode="External"/><Relationship Id="rId2817" Type="http://schemas.openxmlformats.org/officeDocument/2006/relationships/hyperlink" Target="https://pbs.twimg.com/media/DW_XT9lVQAEOFVc.jpg" TargetMode="External"/><Relationship Id="rId2818" Type="http://schemas.openxmlformats.org/officeDocument/2006/relationships/hyperlink" Target="https://pbs.twimg.com/media/DW_XT9lVQAEOFVc.jpg" TargetMode="External"/><Relationship Id="rId2819" Type="http://schemas.openxmlformats.org/officeDocument/2006/relationships/hyperlink" Target="http://pbs.twimg.com/profile_images/941050814151323649/WSKMy-Kj_normal.jpg" TargetMode="External"/><Relationship Id="rId1720" Type="http://schemas.openxmlformats.org/officeDocument/2006/relationships/hyperlink" Target="https://pbs.twimg.com/media/DW98VpoWAAEQ0ZE.jpg" TargetMode="External"/><Relationship Id="rId1721" Type="http://schemas.openxmlformats.org/officeDocument/2006/relationships/hyperlink" Target="https://pbs.twimg.com/media/DW98VpoWAAEQ0ZE.jpg" TargetMode="External"/><Relationship Id="rId1722" Type="http://schemas.openxmlformats.org/officeDocument/2006/relationships/hyperlink" Target="http://pbs.twimg.com/profile_images/894639069770207232/7uidvAnz_normal.jpg" TargetMode="External"/><Relationship Id="rId1723" Type="http://schemas.openxmlformats.org/officeDocument/2006/relationships/hyperlink" Target="http://pbs.twimg.com/profile_images/894639069770207232/7uidvAnz_normal.jpg" TargetMode="External"/><Relationship Id="rId1724" Type="http://schemas.openxmlformats.org/officeDocument/2006/relationships/hyperlink" Target="http://pbs.twimg.com/profile_images/894639069770207232/7uidvAnz_normal.jpg" TargetMode="External"/><Relationship Id="rId1725" Type="http://schemas.openxmlformats.org/officeDocument/2006/relationships/hyperlink" Target="http://pbs.twimg.com/profile_images/932890570967588864/RH4A6JH2_normal.jpg" TargetMode="External"/><Relationship Id="rId1726" Type="http://schemas.openxmlformats.org/officeDocument/2006/relationships/hyperlink" Target="http://pbs.twimg.com/profile_images/2233768979/Welcome_Scan_normal.jpg" TargetMode="External"/><Relationship Id="rId1727" Type="http://schemas.openxmlformats.org/officeDocument/2006/relationships/hyperlink" Target="http://pbs.twimg.com/profile_images/938806606564802561/W3iMu2Eh_normal.jpg" TargetMode="External"/><Relationship Id="rId1728" Type="http://schemas.openxmlformats.org/officeDocument/2006/relationships/hyperlink" Target="https://pbs.twimg.com/media/DW-PizJXcAAhkbe.jpg" TargetMode="External"/><Relationship Id="rId1729" Type="http://schemas.openxmlformats.org/officeDocument/2006/relationships/hyperlink" Target="http://pbs.twimg.com/profile_images/916990781193322496/2uYT2RMD_normal.jpg" TargetMode="External"/><Relationship Id="rId3910" Type="http://schemas.openxmlformats.org/officeDocument/2006/relationships/hyperlink" Target="http://pbs.twimg.com/profile_images/965648159006478336/wU7uER0k_normal.jpg" TargetMode="External"/><Relationship Id="rId3911" Type="http://schemas.openxmlformats.org/officeDocument/2006/relationships/hyperlink" Target="http://pbs.twimg.com/profile_images/948380180669607936/8Tunj-NN_normal.jpg" TargetMode="External"/><Relationship Id="rId3912" Type="http://schemas.openxmlformats.org/officeDocument/2006/relationships/hyperlink" Target="http://pbs.twimg.com/profile_images/948246609673912320/6IdJjD6i_normal.jpg" TargetMode="External"/><Relationship Id="rId3913" Type="http://schemas.openxmlformats.org/officeDocument/2006/relationships/hyperlink" Target="http://pbs.twimg.com/profile_images/881910263036780544/WhfLJpob_normal.jpg" TargetMode="External"/><Relationship Id="rId3914" Type="http://schemas.openxmlformats.org/officeDocument/2006/relationships/hyperlink" Target="http://pbs.twimg.com/profile_images/948246609673912320/6IdJjD6i_normal.jpg" TargetMode="External"/><Relationship Id="rId3915" Type="http://schemas.openxmlformats.org/officeDocument/2006/relationships/hyperlink" Target="http://pbs.twimg.com/profile_images/881910263036780544/WhfLJpob_normal.jpg" TargetMode="External"/><Relationship Id="rId3916" Type="http://schemas.openxmlformats.org/officeDocument/2006/relationships/hyperlink" Target="http://pbs.twimg.com/profile_images/881910263036780544/WhfLJpob_normal.jpg" TargetMode="External"/><Relationship Id="rId3917" Type="http://schemas.openxmlformats.org/officeDocument/2006/relationships/hyperlink" Target="https://pbs.twimg.com/media/DW72IrnV4AAWbn0.jpg" TargetMode="External"/><Relationship Id="rId3918" Type="http://schemas.openxmlformats.org/officeDocument/2006/relationships/hyperlink" Target="http://pbs.twimg.com/profile_images/841736178965569536/vYr_r6ZG_normal.jpg" TargetMode="External"/><Relationship Id="rId3919" Type="http://schemas.openxmlformats.org/officeDocument/2006/relationships/hyperlink" Target="http://pbs.twimg.com/profile_images/855790328540008449/w89XiR-F_normal.jpg" TargetMode="External"/><Relationship Id="rId2820" Type="http://schemas.openxmlformats.org/officeDocument/2006/relationships/hyperlink" Target="http://pbs.twimg.com/profile_images/941050814151323649/WSKMy-Kj_normal.jpg" TargetMode="External"/><Relationship Id="rId2821" Type="http://schemas.openxmlformats.org/officeDocument/2006/relationships/hyperlink" Target="http://pbs.twimg.com/profile_images/941050814151323649/WSKMy-Kj_normal.jpg" TargetMode="External"/><Relationship Id="rId2822" Type="http://schemas.openxmlformats.org/officeDocument/2006/relationships/hyperlink" Target="http://pbs.twimg.com/profile_images/941050814151323649/WSKMy-Kj_normal.jpg" TargetMode="External"/><Relationship Id="rId2823" Type="http://schemas.openxmlformats.org/officeDocument/2006/relationships/hyperlink" Target="http://pbs.twimg.com/profile_images/941050814151323649/WSKMy-Kj_normal.jpg" TargetMode="External"/><Relationship Id="rId2824" Type="http://schemas.openxmlformats.org/officeDocument/2006/relationships/hyperlink" Target="http://pbs.twimg.com/profile_images/822502852006322176/iVVyXdUj_normal.jpg" TargetMode="External"/><Relationship Id="rId2825" Type="http://schemas.openxmlformats.org/officeDocument/2006/relationships/hyperlink" Target="http://pbs.twimg.com/profile_images/913333652884422656/Zsi7yLzv_normal.jpg" TargetMode="External"/><Relationship Id="rId2826" Type="http://schemas.openxmlformats.org/officeDocument/2006/relationships/hyperlink" Target="http://pbs.twimg.com/profile_images/913333652884422656/Zsi7yLzv_normal.jpg" TargetMode="External"/><Relationship Id="rId2827" Type="http://schemas.openxmlformats.org/officeDocument/2006/relationships/hyperlink" Target="http://pbs.twimg.com/profile_images/967806428651061249/8-9RVVaG_normal.jpg" TargetMode="External"/><Relationship Id="rId2828" Type="http://schemas.openxmlformats.org/officeDocument/2006/relationships/hyperlink" Target="http://pbs.twimg.com/profile_images/709909791666098177/rRTmCTzy_normal.jpg" TargetMode="External"/><Relationship Id="rId2829" Type="http://schemas.openxmlformats.org/officeDocument/2006/relationships/hyperlink" Target="http://pbs.twimg.com/profile_images/896006675404128256/lmypePwo_normal.jpg" TargetMode="External"/><Relationship Id="rId1730" Type="http://schemas.openxmlformats.org/officeDocument/2006/relationships/hyperlink" Target="http://pbs.twimg.com/profile_images/852256267427086336/q3BZ2acC_normal.jpg" TargetMode="External"/><Relationship Id="rId1731" Type="http://schemas.openxmlformats.org/officeDocument/2006/relationships/hyperlink" Target="http://abs.twimg.com/sticky/default_profile_images/default_profile_normal.png" TargetMode="External"/><Relationship Id="rId1732" Type="http://schemas.openxmlformats.org/officeDocument/2006/relationships/hyperlink" Target="http://pbs.twimg.com/profile_images/915252715676090369/HekvfZef_normal.jpg" TargetMode="External"/><Relationship Id="rId1733" Type="http://schemas.openxmlformats.org/officeDocument/2006/relationships/hyperlink" Target="http://pbs.twimg.com/profile_images/915252715676090369/HekvfZef_normal.jpg" TargetMode="External"/><Relationship Id="rId1734" Type="http://schemas.openxmlformats.org/officeDocument/2006/relationships/hyperlink" Target="http://pbs.twimg.com/profile_images/915252715676090369/HekvfZef_normal.jpg" TargetMode="External"/><Relationship Id="rId1735" Type="http://schemas.openxmlformats.org/officeDocument/2006/relationships/hyperlink" Target="http://pbs.twimg.com/profile_images/1884063978/anigif_normal.gif" TargetMode="External"/><Relationship Id="rId1736" Type="http://schemas.openxmlformats.org/officeDocument/2006/relationships/hyperlink" Target="http://pbs.twimg.com/profile_images/967777980926771200/4QAyLzYw_normal.jpg" TargetMode="External"/><Relationship Id="rId1737" Type="http://schemas.openxmlformats.org/officeDocument/2006/relationships/hyperlink" Target="http://pbs.twimg.com/profile_images/967964203792457733/aL-x_nIM_normal.jpg" TargetMode="External"/><Relationship Id="rId1738" Type="http://schemas.openxmlformats.org/officeDocument/2006/relationships/hyperlink" Target="http://pbs.twimg.com/profile_images/967280743486337025/7hjdNkrg_normal.jpg" TargetMode="External"/><Relationship Id="rId1739" Type="http://schemas.openxmlformats.org/officeDocument/2006/relationships/hyperlink" Target="http://pbs.twimg.com/profile_images/478551584356315136/WzmL92tG_normal.jpeg" TargetMode="External"/><Relationship Id="rId3920" Type="http://schemas.openxmlformats.org/officeDocument/2006/relationships/hyperlink" Target="http://pbs.twimg.com/profile_images/855790328540008449/w89XiR-F_normal.jpg" TargetMode="External"/><Relationship Id="rId3921" Type="http://schemas.openxmlformats.org/officeDocument/2006/relationships/hyperlink" Target="http://pbs.twimg.com/profile_images/813962161647067136/1f9gKZea_normal.jpg" TargetMode="External"/><Relationship Id="rId3922" Type="http://schemas.openxmlformats.org/officeDocument/2006/relationships/hyperlink" Target="http://pbs.twimg.com/profile_images/929590922488070147/g-sOaJlM_normal.jpg" TargetMode="External"/><Relationship Id="rId3923" Type="http://schemas.openxmlformats.org/officeDocument/2006/relationships/hyperlink" Target="http://pbs.twimg.com/profile_images/929590922488070147/g-sOaJlM_normal.jpg" TargetMode="External"/><Relationship Id="rId3924" Type="http://schemas.openxmlformats.org/officeDocument/2006/relationships/hyperlink" Target="http://pbs.twimg.com/profile_images/946626851228696576/GRbC2hWp_normal.jpg" TargetMode="External"/><Relationship Id="rId3925" Type="http://schemas.openxmlformats.org/officeDocument/2006/relationships/hyperlink" Target="https://pbs.twimg.com/media/DWxS8afWkAAv7jo.jpg" TargetMode="External"/><Relationship Id="rId3926" Type="http://schemas.openxmlformats.org/officeDocument/2006/relationships/hyperlink" Target="https://pbs.twimg.com/media/DWxS8afWkAAv7jo.jpg" TargetMode="External"/><Relationship Id="rId3927" Type="http://schemas.openxmlformats.org/officeDocument/2006/relationships/hyperlink" Target="http://pbs.twimg.com/profile_images/504298394173460480/9amhABa4_normal.jpeg" TargetMode="External"/><Relationship Id="rId3928" Type="http://schemas.openxmlformats.org/officeDocument/2006/relationships/hyperlink" Target="http://pbs.twimg.com/profile_images/965961492494299138/Hes-JOg3_normal.jpg" TargetMode="External"/><Relationship Id="rId3929" Type="http://schemas.openxmlformats.org/officeDocument/2006/relationships/hyperlink" Target="http://pbs.twimg.com/profile_images/792790599225126913/rZ9Ke3yQ_normal.jpg" TargetMode="External"/><Relationship Id="rId1000" Type="http://schemas.openxmlformats.org/officeDocument/2006/relationships/hyperlink" Target="https://thegoldwater.com/news/19412-Weinstein-Files-for-Bankruptcy" TargetMode="External"/><Relationship Id="rId1001" Type="http://schemas.openxmlformats.org/officeDocument/2006/relationships/hyperlink" Target="http://www.sueddeutsche.de/1.3876653" TargetMode="External"/><Relationship Id="rId1002" Type="http://schemas.openxmlformats.org/officeDocument/2006/relationships/hyperlink" Target="http://www.capitalmexico.com.mx/show/los-errores-del-movimiento-metoo-metoomx-violacion-denuncia/" TargetMode="External"/><Relationship Id="rId1003" Type="http://schemas.openxmlformats.org/officeDocument/2006/relationships/hyperlink" Target="http://goo.gl/tYsok1" TargetMode="External"/><Relationship Id="rId1004" Type="http://schemas.openxmlformats.org/officeDocument/2006/relationships/hyperlink" Target="http://dlvr.it/QHxMxZ" TargetMode="External"/><Relationship Id="rId1005" Type="http://schemas.openxmlformats.org/officeDocument/2006/relationships/hyperlink" Target="https://twitter.com/legatuslaw/status/968234287844806656" TargetMode="External"/><Relationship Id="rId1006" Type="http://schemas.openxmlformats.org/officeDocument/2006/relationships/hyperlink" Target="https://twitter.com/tomclonan/status/968235587588239362" TargetMode="External"/><Relationship Id="rId1007" Type="http://schemas.openxmlformats.org/officeDocument/2006/relationships/hyperlink" Target="https://twitter.com/tomclonan/status/968235587588239362" TargetMode="External"/><Relationship Id="rId1008" Type="http://schemas.openxmlformats.org/officeDocument/2006/relationships/hyperlink" Target="http://newsweekespanol.com/2018/02/natalia-lafourcade-musas-disco/" TargetMode="External"/><Relationship Id="rId1009" Type="http://schemas.openxmlformats.org/officeDocument/2006/relationships/hyperlink" Target="https://twitter.com/MonicaLewinsky/status/967927571944947712" TargetMode="External"/><Relationship Id="rId2830" Type="http://schemas.openxmlformats.org/officeDocument/2006/relationships/hyperlink" Target="http://pbs.twimg.com/profile_images/824612482664783872/tBpEoAkc_normal.jpg" TargetMode="External"/><Relationship Id="rId2831" Type="http://schemas.openxmlformats.org/officeDocument/2006/relationships/hyperlink" Target="http://pbs.twimg.com/profile_images/378800000740266564/d161f41106998207680b77a7123083ee_normal.jpeg" TargetMode="External"/><Relationship Id="rId2832" Type="http://schemas.openxmlformats.org/officeDocument/2006/relationships/hyperlink" Target="http://pbs.twimg.com/profile_images/965771775077367808/tDcoglkC_normal.jpg" TargetMode="External"/><Relationship Id="rId2833" Type="http://schemas.openxmlformats.org/officeDocument/2006/relationships/hyperlink" Target="http://pbs.twimg.com/profile_images/965771775077367808/tDcoglkC_normal.jpg" TargetMode="External"/><Relationship Id="rId2834" Type="http://schemas.openxmlformats.org/officeDocument/2006/relationships/hyperlink" Target="http://pbs.twimg.com/profile_images/965771775077367808/tDcoglkC_normal.jpg" TargetMode="External"/><Relationship Id="rId2835" Type="http://schemas.openxmlformats.org/officeDocument/2006/relationships/hyperlink" Target="http://pbs.twimg.com/profile_images/1608196987/Trude_normal.jpg" TargetMode="External"/><Relationship Id="rId2836" Type="http://schemas.openxmlformats.org/officeDocument/2006/relationships/hyperlink" Target="http://pbs.twimg.com/profile_images/911629931443929088/_QdzJxPY_normal.jpg" TargetMode="External"/><Relationship Id="rId2837" Type="http://schemas.openxmlformats.org/officeDocument/2006/relationships/hyperlink" Target="http://pbs.twimg.com/profile_images/914379955676631040/eEokzIgu_normal.jpg" TargetMode="External"/><Relationship Id="rId2838" Type="http://schemas.openxmlformats.org/officeDocument/2006/relationships/hyperlink" Target="http://pbs.twimg.com/profile_images/914379955676631040/eEokzIgu_normal.jpg" TargetMode="External"/><Relationship Id="rId2839" Type="http://schemas.openxmlformats.org/officeDocument/2006/relationships/hyperlink" Target="http://pbs.twimg.com/profile_images/378800000739119738/7c3e727f748488617099bdd8a2191320_normal.jpeg" TargetMode="External"/><Relationship Id="rId1740" Type="http://schemas.openxmlformats.org/officeDocument/2006/relationships/hyperlink" Target="http://pbs.twimg.com/profile_images/478551584356315136/WzmL92tG_normal.jpeg" TargetMode="External"/><Relationship Id="rId1741" Type="http://schemas.openxmlformats.org/officeDocument/2006/relationships/hyperlink" Target="http://pbs.twimg.com/profile_images/478551584356315136/WzmL92tG_normal.jpeg" TargetMode="External"/><Relationship Id="rId1742" Type="http://schemas.openxmlformats.org/officeDocument/2006/relationships/hyperlink" Target="http://pbs.twimg.com/profile_images/478551584356315136/WzmL92tG_normal.jpeg" TargetMode="External"/><Relationship Id="rId1743" Type="http://schemas.openxmlformats.org/officeDocument/2006/relationships/hyperlink" Target="http://pbs.twimg.com/profile_images/478551584356315136/WzmL92tG_normal.jpeg" TargetMode="External"/><Relationship Id="rId1744" Type="http://schemas.openxmlformats.org/officeDocument/2006/relationships/hyperlink" Target="http://pbs.twimg.com/profile_images/802851532890918912/2atO9x97_normal.jpg" TargetMode="External"/><Relationship Id="rId1745" Type="http://schemas.openxmlformats.org/officeDocument/2006/relationships/hyperlink" Target="https://pbs.twimg.com/media/DW_Odc3V4AAEYA4.jpg" TargetMode="External"/><Relationship Id="rId1746" Type="http://schemas.openxmlformats.org/officeDocument/2006/relationships/hyperlink" Target="https://pbs.twimg.com/media/DW_Odc3V4AAEYA4.jpg" TargetMode="External"/><Relationship Id="rId1747" Type="http://schemas.openxmlformats.org/officeDocument/2006/relationships/hyperlink" Target="https://pbs.twimg.com/media/DW_Odc3V4AAEYA4.jpg" TargetMode="External"/><Relationship Id="rId1748" Type="http://schemas.openxmlformats.org/officeDocument/2006/relationships/hyperlink" Target="https://pbs.twimg.com/media/DW_Odc3V4AAEYA4.jpg" TargetMode="External"/><Relationship Id="rId1749" Type="http://schemas.openxmlformats.org/officeDocument/2006/relationships/hyperlink" Target="http://pbs.twimg.com/profile_images/643489137937543169/vrE-TL66_normal.jpg" TargetMode="External"/><Relationship Id="rId2100" Type="http://schemas.openxmlformats.org/officeDocument/2006/relationships/hyperlink" Target="http://pbs.twimg.com/profile_images/797128806804770816/AzmUjxif_normal.jpg" TargetMode="External"/><Relationship Id="rId2101" Type="http://schemas.openxmlformats.org/officeDocument/2006/relationships/hyperlink" Target="http://pbs.twimg.com/profile_images/797128806804770816/AzmUjxif_normal.jpg" TargetMode="External"/><Relationship Id="rId2102" Type="http://schemas.openxmlformats.org/officeDocument/2006/relationships/hyperlink" Target="http://pbs.twimg.com/profile_images/797128806804770816/AzmUjxif_normal.jpg" TargetMode="External"/><Relationship Id="rId2103" Type="http://schemas.openxmlformats.org/officeDocument/2006/relationships/hyperlink" Target="http://pbs.twimg.com/profile_images/797128806804770816/AzmUjxif_normal.jpg" TargetMode="External"/><Relationship Id="rId2104" Type="http://schemas.openxmlformats.org/officeDocument/2006/relationships/hyperlink" Target="http://pbs.twimg.com/profile_images/797128806804770816/AzmUjxif_normal.jpg" TargetMode="External"/><Relationship Id="rId2105" Type="http://schemas.openxmlformats.org/officeDocument/2006/relationships/hyperlink" Target="http://pbs.twimg.com/profile_images/797128806804770816/AzmUjxif_normal.jpg" TargetMode="External"/><Relationship Id="rId2106" Type="http://schemas.openxmlformats.org/officeDocument/2006/relationships/hyperlink" Target="http://pbs.twimg.com/profile_images/797128806804770816/AzmUjxif_normal.jpg" TargetMode="External"/><Relationship Id="rId2107" Type="http://schemas.openxmlformats.org/officeDocument/2006/relationships/hyperlink" Target="http://pbs.twimg.com/profile_images/797128806804770816/AzmUjxif_normal.jpg" TargetMode="External"/><Relationship Id="rId2108" Type="http://schemas.openxmlformats.org/officeDocument/2006/relationships/hyperlink" Target="http://pbs.twimg.com/profile_images/797128806804770816/AzmUjxif_normal.jpg" TargetMode="External"/><Relationship Id="rId2109" Type="http://schemas.openxmlformats.org/officeDocument/2006/relationships/hyperlink" Target="http://pbs.twimg.com/profile_images/797128806804770816/AzmUjxif_normal.jpg" TargetMode="External"/><Relationship Id="rId3930" Type="http://schemas.openxmlformats.org/officeDocument/2006/relationships/hyperlink" Target="http://pbs.twimg.com/profile_images/809628690078375936/O2RjoTvS_normal.jpg" TargetMode="External"/><Relationship Id="rId3931" Type="http://schemas.openxmlformats.org/officeDocument/2006/relationships/hyperlink" Target="http://pbs.twimg.com/profile_images/809628690078375936/O2RjoTvS_normal.jpg" TargetMode="External"/><Relationship Id="rId3932" Type="http://schemas.openxmlformats.org/officeDocument/2006/relationships/hyperlink" Target="http://pbs.twimg.com/profile_images/966708907602096128/Z6lVk3ov_normal.jpg" TargetMode="External"/><Relationship Id="rId3933" Type="http://schemas.openxmlformats.org/officeDocument/2006/relationships/hyperlink" Target="https://pbs.twimg.com/media/DW9-2qVUQAArs-L.jpg" TargetMode="External"/><Relationship Id="rId3934" Type="http://schemas.openxmlformats.org/officeDocument/2006/relationships/hyperlink" Target="https://pbs.twimg.com/media/DW9-2qVUQAArs-L.jpg" TargetMode="External"/><Relationship Id="rId3935" Type="http://schemas.openxmlformats.org/officeDocument/2006/relationships/hyperlink" Target="http://pbs.twimg.com/profile_images/876505955491598336/w2zvJB4e_normal.jpg" TargetMode="External"/><Relationship Id="rId3936" Type="http://schemas.openxmlformats.org/officeDocument/2006/relationships/hyperlink" Target="http://pbs.twimg.com/profile_images/964367700511174657/1dyBjJKz_normal.jpg" TargetMode="External"/><Relationship Id="rId3937" Type="http://schemas.openxmlformats.org/officeDocument/2006/relationships/hyperlink" Target="http://pbs.twimg.com/profile_images/930981275854409730/fHreYtaH_normal.jpg" TargetMode="External"/><Relationship Id="rId3938" Type="http://schemas.openxmlformats.org/officeDocument/2006/relationships/hyperlink" Target="https://pbs.twimg.com/media/DW_fQ_2X4AAlT8I.jpg" TargetMode="External"/><Relationship Id="rId3939" Type="http://schemas.openxmlformats.org/officeDocument/2006/relationships/hyperlink" Target="http://pbs.twimg.com/profile_images/837298532268683264/LuOYJZus_normal.jpg" TargetMode="External"/><Relationship Id="rId1010" Type="http://schemas.openxmlformats.org/officeDocument/2006/relationships/hyperlink" Target="http://www.vulture.com/2018/02/how-new-oscar-voters-are-changing-the-way-the-academy-thinks.html" TargetMode="External"/><Relationship Id="rId1011" Type="http://schemas.openxmlformats.org/officeDocument/2006/relationships/hyperlink" Target="https://www.advocate.com/arts-entertainment/2018/2/26/jennifer-lawrence-create-metoo-docu-series" TargetMode="External"/><Relationship Id="rId1012" Type="http://schemas.openxmlformats.org/officeDocument/2006/relationships/hyperlink" Target="https://www.advocate.com/arts-entertainment/2018/2/26/jennifer-lawrence-create-metoo-docu-series" TargetMode="External"/><Relationship Id="rId1013" Type="http://schemas.openxmlformats.org/officeDocument/2006/relationships/hyperlink" Target="http://ir.shareaholic.com/e?a=1&amp;u=http://www.hercampus.com/school/sfa/yes-metoo%3Futm_campaign%3Dshareaholic%26utm_medium%3Dtwitter%26utm_source%3Dsocialnetwork&amp;r=1" TargetMode="External"/><Relationship Id="rId1014" Type="http://schemas.openxmlformats.org/officeDocument/2006/relationships/hyperlink" Target="http://ir.shareaholic.com/e?a=1&amp;u=http://www.hercampus.com/school/sfa/yes-metoo%3Futm_campaign%3Dshareaholic%26utm_medium%3Dtwitter%26utm_source%3Dsocialnetwork&amp;r=1" TargetMode="External"/><Relationship Id="rId1015" Type="http://schemas.openxmlformats.org/officeDocument/2006/relationships/hyperlink" Target="http://ir.shareaholic.com/e?a=1&amp;u=http://www.hercampus.com/school/sfa/yes-metoo%3Futm_campaign%3Dshareaholic%26utm_medium%3Dtwitter%26utm_source%3Dsocialnetwork&amp;r=1" TargetMode="External"/><Relationship Id="rId1016" Type="http://schemas.openxmlformats.org/officeDocument/2006/relationships/hyperlink" Target="https://www.hercampus.com/school/sfa/yes-metoo" TargetMode="External"/><Relationship Id="rId1017" Type="http://schemas.openxmlformats.org/officeDocument/2006/relationships/hyperlink" Target="https://www.vanityfair.com/news/2018/02/monica-lewinsky-in-the-age-of-metoo" TargetMode="External"/><Relationship Id="rId1018" Type="http://schemas.openxmlformats.org/officeDocument/2006/relationships/hyperlink" Target="https://www.vanityfair.com/news/2018/02/monica-lewinsky-in-the-age-of-metoo" TargetMode="External"/><Relationship Id="rId1019" Type="http://schemas.openxmlformats.org/officeDocument/2006/relationships/hyperlink" Target="https://www.vanityfair.com/news/2018/02/monica-lewinsky-in-the-age-of-metoo" TargetMode="External"/><Relationship Id="rId2840" Type="http://schemas.openxmlformats.org/officeDocument/2006/relationships/hyperlink" Target="http://pbs.twimg.com/profile_images/903270311239589888/PNGNxZDa_normal.jpg" TargetMode="External"/><Relationship Id="rId2841" Type="http://schemas.openxmlformats.org/officeDocument/2006/relationships/hyperlink" Target="http://pbs.twimg.com/profile_images/1557840198/photo_1__normal.JPG" TargetMode="External"/><Relationship Id="rId2842" Type="http://schemas.openxmlformats.org/officeDocument/2006/relationships/hyperlink" Target="http://pbs.twimg.com/profile_images/1557840198/photo_1__normal.JPG" TargetMode="External"/><Relationship Id="rId2843" Type="http://schemas.openxmlformats.org/officeDocument/2006/relationships/hyperlink" Target="http://pbs.twimg.com/profile_images/882227616308015104/YzcETE_z_normal.jpg" TargetMode="External"/><Relationship Id="rId2844" Type="http://schemas.openxmlformats.org/officeDocument/2006/relationships/hyperlink" Target="http://pbs.twimg.com/profile_images/966349349314859008/UhUboLNW_normal.jpg" TargetMode="External"/><Relationship Id="rId2845" Type="http://schemas.openxmlformats.org/officeDocument/2006/relationships/hyperlink" Target="http://pbs.twimg.com/profile_images/565149843991973888/CSozCvxd_normal.jpeg" TargetMode="External"/><Relationship Id="rId2846" Type="http://schemas.openxmlformats.org/officeDocument/2006/relationships/hyperlink" Target="http://pbs.twimg.com/profile_images/565149843991973888/CSozCvxd_normal.jpeg" TargetMode="External"/><Relationship Id="rId2847" Type="http://schemas.openxmlformats.org/officeDocument/2006/relationships/hyperlink" Target="http://pbs.twimg.com/profile_images/565149843991973888/CSozCvxd_normal.jpeg" TargetMode="External"/><Relationship Id="rId2848" Type="http://schemas.openxmlformats.org/officeDocument/2006/relationships/hyperlink" Target="http://pbs.twimg.com/profile_images/565149843991973888/CSozCvxd_normal.jpeg" TargetMode="External"/><Relationship Id="rId2849" Type="http://schemas.openxmlformats.org/officeDocument/2006/relationships/hyperlink" Target="https://pbs.twimg.com/media/DW_XgXiVQAE-BIV.jpg" TargetMode="External"/><Relationship Id="rId3200" Type="http://schemas.openxmlformats.org/officeDocument/2006/relationships/hyperlink" Target="http://pbs.twimg.com/profile_images/947666987827601408/67KSAsU-_normal.jpg" TargetMode="External"/><Relationship Id="rId3201" Type="http://schemas.openxmlformats.org/officeDocument/2006/relationships/hyperlink" Target="http://pbs.twimg.com/profile_images/946052123011186688/lpCHBKIK_normal.jpg" TargetMode="External"/><Relationship Id="rId3202" Type="http://schemas.openxmlformats.org/officeDocument/2006/relationships/hyperlink" Target="http://pbs.twimg.com/profile_images/946052123011186688/lpCHBKIK_normal.jpg" TargetMode="External"/><Relationship Id="rId3203" Type="http://schemas.openxmlformats.org/officeDocument/2006/relationships/hyperlink" Target="http://pbs.twimg.com/profile_images/946052123011186688/lpCHBKIK_normal.jpg" TargetMode="External"/><Relationship Id="rId3204" Type="http://schemas.openxmlformats.org/officeDocument/2006/relationships/hyperlink" Target="https://pbs.twimg.com/media/DWv0_BkVwAABlOe.jpg" TargetMode="External"/><Relationship Id="rId3205" Type="http://schemas.openxmlformats.org/officeDocument/2006/relationships/hyperlink" Target="https://pbs.twimg.com/media/DWv0_BkVwAABlOe.jpg" TargetMode="External"/><Relationship Id="rId3206" Type="http://schemas.openxmlformats.org/officeDocument/2006/relationships/hyperlink" Target="http://pbs.twimg.com/profile_images/525417618623045632/khbxhztg_normal.png" TargetMode="External"/><Relationship Id="rId3207" Type="http://schemas.openxmlformats.org/officeDocument/2006/relationships/hyperlink" Target="http://pbs.twimg.com/profile_images/909145350862229505/_21C7Yxt_normal.jpg" TargetMode="External"/><Relationship Id="rId3208" Type="http://schemas.openxmlformats.org/officeDocument/2006/relationships/hyperlink" Target="http://pbs.twimg.com/profile_images/909145350862229505/_21C7Yxt_normal.jpg" TargetMode="External"/><Relationship Id="rId3209" Type="http://schemas.openxmlformats.org/officeDocument/2006/relationships/hyperlink" Target="http://pbs.twimg.com/profile_images/909145350862229505/_21C7Yxt_normal.jpg" TargetMode="External"/><Relationship Id="rId500" Type="http://schemas.openxmlformats.org/officeDocument/2006/relationships/hyperlink" Target="https://www.razon.com.mx/uso-abuso-metoo/" TargetMode="External"/><Relationship Id="rId501" Type="http://schemas.openxmlformats.org/officeDocument/2006/relationships/hyperlink" Target="https://www.razon.com.mx/uso-abuso-metoo/" TargetMode="External"/><Relationship Id="rId502" Type="http://schemas.openxmlformats.org/officeDocument/2006/relationships/hyperlink" Target="https://www.spin.com/2018/02/alice-glass-discusses-her-part-in-the-metoo-movement-in-interview-with-zola-jesus/?utm_source=dlvr.it&amp;utm_medium=twitter" TargetMode="External"/><Relationship Id="rId503" Type="http://schemas.openxmlformats.org/officeDocument/2006/relationships/hyperlink" Target="https://trib.al/sUyDCF1" TargetMode="External"/><Relationship Id="rId504" Type="http://schemas.openxmlformats.org/officeDocument/2006/relationships/hyperlink" Target="https://trib.al/sUyDCF1" TargetMode="External"/><Relationship Id="rId505" Type="http://schemas.openxmlformats.org/officeDocument/2006/relationships/hyperlink" Target="https://www.wp.pl/?paid=6224483216251009&amp;service=opinie.wp.pl" TargetMode="External"/><Relationship Id="rId506" Type="http://schemas.openxmlformats.org/officeDocument/2006/relationships/hyperlink" Target="https://twitter.com/TearsInHeaven09/status/968218754755645440" TargetMode="External"/><Relationship Id="rId507" Type="http://schemas.openxmlformats.org/officeDocument/2006/relationships/hyperlink" Target="https://www.vanityfair.com/news/2018/02/monica-lewinsky-in-the-age-of-metoo" TargetMode="External"/><Relationship Id="rId508" Type="http://schemas.openxmlformats.org/officeDocument/2006/relationships/hyperlink" Target="https://www.vanityfair.com/news/2018/02/monica-lewinsky-in-the-age-of-metoo" TargetMode="External"/><Relationship Id="rId509" Type="http://schemas.openxmlformats.org/officeDocument/2006/relationships/hyperlink" Target="https://www.vanityfair.com/news/2018/02/monica-lewinsky-in-the-age-of-metoo" TargetMode="External"/><Relationship Id="rId1750" Type="http://schemas.openxmlformats.org/officeDocument/2006/relationships/hyperlink" Target="http://pbs.twimg.com/profile_images/643489137937543169/vrE-TL66_normal.jpg" TargetMode="External"/><Relationship Id="rId1751" Type="http://schemas.openxmlformats.org/officeDocument/2006/relationships/hyperlink" Target="http://pbs.twimg.com/profile_images/643489137937543169/vrE-TL66_normal.jpg" TargetMode="External"/><Relationship Id="rId1752" Type="http://schemas.openxmlformats.org/officeDocument/2006/relationships/hyperlink" Target="http://pbs.twimg.com/profile_images/894984622999822337/_eknm3NH_normal.jpg" TargetMode="External"/><Relationship Id="rId1753" Type="http://schemas.openxmlformats.org/officeDocument/2006/relationships/hyperlink" Target="http://pbs.twimg.com/profile_images/946128339294601216/bBPaS8Mx_normal.jpg" TargetMode="External"/><Relationship Id="rId1754" Type="http://schemas.openxmlformats.org/officeDocument/2006/relationships/hyperlink" Target="http://pbs.twimg.com/profile_images/945431982258864128/AQqyHyey_normal.jpg" TargetMode="External"/><Relationship Id="rId1755" Type="http://schemas.openxmlformats.org/officeDocument/2006/relationships/hyperlink" Target="http://pbs.twimg.com/profile_images/781643320917315584/iAcdMTU1_normal.jpg" TargetMode="External"/><Relationship Id="rId1756" Type="http://schemas.openxmlformats.org/officeDocument/2006/relationships/hyperlink" Target="http://pbs.twimg.com/profile_images/781643320917315584/iAcdMTU1_normal.jpg" TargetMode="External"/><Relationship Id="rId1757" Type="http://schemas.openxmlformats.org/officeDocument/2006/relationships/hyperlink" Target="http://pbs.twimg.com/profile_images/959158006494633984/zckaT3Cz_normal.jpg" TargetMode="External"/><Relationship Id="rId1758" Type="http://schemas.openxmlformats.org/officeDocument/2006/relationships/hyperlink" Target="http://pbs.twimg.com/profile_images/959158006494633984/zckaT3Cz_normal.jpg" TargetMode="External"/><Relationship Id="rId1759" Type="http://schemas.openxmlformats.org/officeDocument/2006/relationships/hyperlink" Target="http://pbs.twimg.com/profile_images/959158006494633984/zckaT3Cz_normal.jpg" TargetMode="External"/><Relationship Id="rId2110" Type="http://schemas.openxmlformats.org/officeDocument/2006/relationships/hyperlink" Target="http://pbs.twimg.com/profile_images/797128806804770816/AzmUjxif_normal.jpg" TargetMode="External"/><Relationship Id="rId2111" Type="http://schemas.openxmlformats.org/officeDocument/2006/relationships/hyperlink" Target="http://pbs.twimg.com/profile_images/797128806804770816/AzmUjxif_normal.jpg" TargetMode="External"/><Relationship Id="rId2112" Type="http://schemas.openxmlformats.org/officeDocument/2006/relationships/hyperlink" Target="http://pbs.twimg.com/profile_images/797128806804770816/AzmUjxif_normal.jpg" TargetMode="External"/><Relationship Id="rId2113" Type="http://schemas.openxmlformats.org/officeDocument/2006/relationships/hyperlink" Target="http://pbs.twimg.com/profile_images/797128806804770816/AzmUjxif_normal.jpg" TargetMode="External"/><Relationship Id="rId2114" Type="http://schemas.openxmlformats.org/officeDocument/2006/relationships/hyperlink" Target="http://pbs.twimg.com/profile_images/797128806804770816/AzmUjxif_normal.jpg" TargetMode="External"/><Relationship Id="rId2115" Type="http://schemas.openxmlformats.org/officeDocument/2006/relationships/hyperlink" Target="http://pbs.twimg.com/profile_images/797128806804770816/AzmUjxif_normal.jpg" TargetMode="External"/><Relationship Id="rId2116" Type="http://schemas.openxmlformats.org/officeDocument/2006/relationships/hyperlink" Target="http://pbs.twimg.com/profile_images/966159780317483008/vKvZ6U20_normal.jpg" TargetMode="External"/><Relationship Id="rId2117" Type="http://schemas.openxmlformats.org/officeDocument/2006/relationships/hyperlink" Target="http://abs.twimg.com/sticky/default_profile_images/default_profile_normal.png" TargetMode="External"/><Relationship Id="rId2118" Type="http://schemas.openxmlformats.org/officeDocument/2006/relationships/hyperlink" Target="http://pbs.twimg.com/profile_images/948628631349276672/sLP_y-HM_normal.jpg" TargetMode="External"/><Relationship Id="rId2119" Type="http://schemas.openxmlformats.org/officeDocument/2006/relationships/hyperlink" Target="http://pbs.twimg.com/profile_images/914854064554377217/BvoNIE38_normal.jpg" TargetMode="External"/><Relationship Id="rId3940" Type="http://schemas.openxmlformats.org/officeDocument/2006/relationships/hyperlink" Target="http://pbs.twimg.com/profile_images/858929110751428608/1wN1xEwb_normal.jpg" TargetMode="External"/><Relationship Id="rId3941" Type="http://schemas.openxmlformats.org/officeDocument/2006/relationships/hyperlink" Target="http://abs.twimg.com/sticky/default_profile_images/default_profile_normal.png" TargetMode="External"/><Relationship Id="rId3942" Type="http://schemas.openxmlformats.org/officeDocument/2006/relationships/hyperlink" Target="http://pbs.twimg.com/profile_images/967638438303367169/yor-MlEO_normal.jpg" TargetMode="External"/><Relationship Id="rId3943" Type="http://schemas.openxmlformats.org/officeDocument/2006/relationships/hyperlink" Target="http://pbs.twimg.com/profile_images/967638438303367169/yor-MlEO_normal.jpg" TargetMode="External"/><Relationship Id="rId3944" Type="http://schemas.openxmlformats.org/officeDocument/2006/relationships/hyperlink" Target="http://pbs.twimg.com/profile_images/966870168335994880/9fZmGB3y_normal.jpg" TargetMode="External"/><Relationship Id="rId3945" Type="http://schemas.openxmlformats.org/officeDocument/2006/relationships/hyperlink" Target="http://pbs.twimg.com/profile_images/964752154299834368/OO11AVbb_normal.jpg" TargetMode="External"/><Relationship Id="rId3946" Type="http://schemas.openxmlformats.org/officeDocument/2006/relationships/hyperlink" Target="http://pbs.twimg.com/profile_images/707271210372087808/98xjNlz__normal.jpg" TargetMode="External"/><Relationship Id="rId3947" Type="http://schemas.openxmlformats.org/officeDocument/2006/relationships/hyperlink" Target="http://pbs.twimg.com/profile_images/643271764492029952/j1Xz16F1_normal.jpg" TargetMode="External"/><Relationship Id="rId3948" Type="http://schemas.openxmlformats.org/officeDocument/2006/relationships/hyperlink" Target="https://pbs.twimg.com/media/DW_fVk0W4AIg2L8.jpg" TargetMode="External"/><Relationship Id="rId3949" Type="http://schemas.openxmlformats.org/officeDocument/2006/relationships/hyperlink" Target="https://pbs.twimg.com/media/DW_fWh9VMAAlkyI.jpg" TargetMode="External"/><Relationship Id="rId1020" Type="http://schemas.openxmlformats.org/officeDocument/2006/relationships/hyperlink" Target="http://www.foxnews.com/entertainment/2018/02/26/weinstein-company-to-file-for-bankruptcy-following-sale-talk-collapse.html" TargetMode="External"/><Relationship Id="rId1021" Type="http://schemas.openxmlformats.org/officeDocument/2006/relationships/hyperlink" Target="https://rebelliousmagazine.com/qa-is-metoo-reaching-societys-youngest-victims/?utm_content=buffercab4a&amp;utm_medium=social&amp;utm_source=twitter.com&amp;utm_campaign=buffer" TargetMode="External"/><Relationship Id="rId4300" Type="http://schemas.openxmlformats.org/officeDocument/2006/relationships/hyperlink" Target="https://twitter.com/" TargetMode="External"/><Relationship Id="rId4301" Type="http://schemas.openxmlformats.org/officeDocument/2006/relationships/hyperlink" Target="https://twitter.com/" TargetMode="External"/><Relationship Id="rId4302" Type="http://schemas.openxmlformats.org/officeDocument/2006/relationships/hyperlink" Target="https://twitter.com/" TargetMode="External"/><Relationship Id="rId4303" Type="http://schemas.openxmlformats.org/officeDocument/2006/relationships/hyperlink" Target="https://twitter.com/" TargetMode="External"/><Relationship Id="rId4304" Type="http://schemas.openxmlformats.org/officeDocument/2006/relationships/hyperlink" Target="https://twitter.com/" TargetMode="External"/><Relationship Id="rId4305" Type="http://schemas.openxmlformats.org/officeDocument/2006/relationships/hyperlink" Target="https://twitter.com/" TargetMode="External"/><Relationship Id="rId4306" Type="http://schemas.openxmlformats.org/officeDocument/2006/relationships/hyperlink" Target="https://twitter.com/" TargetMode="External"/><Relationship Id="rId4307" Type="http://schemas.openxmlformats.org/officeDocument/2006/relationships/hyperlink" Target="https://twitter.com/" TargetMode="External"/><Relationship Id="rId4308" Type="http://schemas.openxmlformats.org/officeDocument/2006/relationships/hyperlink" Target="https://twitter.com/" TargetMode="External"/><Relationship Id="rId4309" Type="http://schemas.openxmlformats.org/officeDocument/2006/relationships/hyperlink" Target="https://twitter.com/" TargetMode="External"/><Relationship Id="rId1022" Type="http://schemas.openxmlformats.org/officeDocument/2006/relationships/hyperlink" Target="https://thecrimereport.org/2018/02/26/why-isnt-there-a-metoo-for-imprisoned-women/" TargetMode="External"/><Relationship Id="rId1023" Type="http://schemas.openxmlformats.org/officeDocument/2006/relationships/hyperlink" Target="https://www.youtube.com/watch?v=6oe5IZdupfo&amp;feature=youtu.be&amp;a" TargetMode="External"/><Relationship Id="rId1024" Type="http://schemas.openxmlformats.org/officeDocument/2006/relationships/hyperlink" Target="http://amymaiden.com/mettoo-but-what-next/" TargetMode="External"/><Relationship Id="rId1025" Type="http://schemas.openxmlformats.org/officeDocument/2006/relationships/hyperlink" Target="https://twitter.com/sarahcuda/status/967092547926441984" TargetMode="External"/><Relationship Id="rId1026" Type="http://schemas.openxmlformats.org/officeDocument/2006/relationships/hyperlink" Target="https://twitter.com/sarahcuda/status/967092547926441984" TargetMode="External"/><Relationship Id="rId1027" Type="http://schemas.openxmlformats.org/officeDocument/2006/relationships/hyperlink" Target="https://www.vanityfair.com/news/2018/02/monica-lewinsky-in-the-age-of-metoo" TargetMode="External"/><Relationship Id="rId1028" Type="http://schemas.openxmlformats.org/officeDocument/2006/relationships/hyperlink" Target="https://www.vanityfair.com/news/2018/02/monica-lewinsky-in-the-age-of-metoo" TargetMode="External"/><Relationship Id="rId1029" Type="http://schemas.openxmlformats.org/officeDocument/2006/relationships/hyperlink" Target="https://twitter.com/mrdane1982/status/968223884309876736" TargetMode="External"/><Relationship Id="rId2850" Type="http://schemas.openxmlformats.org/officeDocument/2006/relationships/hyperlink" Target="http://pbs.twimg.com/profile_images/845392503033376768/zzSDUrX7_normal.jpg" TargetMode="External"/><Relationship Id="rId2851" Type="http://schemas.openxmlformats.org/officeDocument/2006/relationships/hyperlink" Target="http://pbs.twimg.com/profile_images/695746483228815360/mnLCQzs9_normal.jpg" TargetMode="External"/><Relationship Id="rId2852" Type="http://schemas.openxmlformats.org/officeDocument/2006/relationships/hyperlink" Target="http://pbs.twimg.com/profile_images/584680374573391873/t57U_014_normal.jpg" TargetMode="External"/><Relationship Id="rId2853" Type="http://schemas.openxmlformats.org/officeDocument/2006/relationships/hyperlink" Target="https://pbs.twimg.com/media/DW3B_guVAAgJ-eh.jpg" TargetMode="External"/><Relationship Id="rId2854" Type="http://schemas.openxmlformats.org/officeDocument/2006/relationships/hyperlink" Target="https://pbs.twimg.com/media/DW3B_guVAAgJ-eh.jpg" TargetMode="External"/><Relationship Id="rId2855" Type="http://schemas.openxmlformats.org/officeDocument/2006/relationships/hyperlink" Target="http://pbs.twimg.com/profile_images/509156532626272256/n3L4IXIJ_normal.jpeg" TargetMode="External"/><Relationship Id="rId2856" Type="http://schemas.openxmlformats.org/officeDocument/2006/relationships/hyperlink" Target="http://pbs.twimg.com/profile_images/964104349294116869/ueTGqQP-_normal.jpg" TargetMode="External"/><Relationship Id="rId2857" Type="http://schemas.openxmlformats.org/officeDocument/2006/relationships/hyperlink" Target="https://pbs.twimg.com/media/DW_XfflX4AA6WFk.jpg" TargetMode="External"/><Relationship Id="rId2858" Type="http://schemas.openxmlformats.org/officeDocument/2006/relationships/hyperlink" Target="http://pbs.twimg.com/profile_images/866435764892172288/vnPtG4UQ_normal.jpg" TargetMode="External"/><Relationship Id="rId2859" Type="http://schemas.openxmlformats.org/officeDocument/2006/relationships/hyperlink" Target="https://pbs.twimg.com/ext_tw_video_thumb/968227567034449920/pu/img/YQWrj30T9OwWGm3-.jpg" TargetMode="External"/><Relationship Id="rId3210" Type="http://schemas.openxmlformats.org/officeDocument/2006/relationships/hyperlink" Target="http://pbs.twimg.com/profile_images/909145350862229505/_21C7Yxt_normal.jpg" TargetMode="External"/><Relationship Id="rId3211" Type="http://schemas.openxmlformats.org/officeDocument/2006/relationships/hyperlink" Target="http://pbs.twimg.com/profile_images/909145350862229505/_21C7Yxt_normal.jpg" TargetMode="External"/><Relationship Id="rId3212" Type="http://schemas.openxmlformats.org/officeDocument/2006/relationships/hyperlink" Target="http://pbs.twimg.com/profile_images/909145350862229505/_21C7Yxt_normal.jpg" TargetMode="External"/><Relationship Id="rId3213" Type="http://schemas.openxmlformats.org/officeDocument/2006/relationships/hyperlink" Target="http://pbs.twimg.com/profile_images/909145350862229505/_21C7Yxt_normal.jpg" TargetMode="External"/><Relationship Id="rId3214" Type="http://schemas.openxmlformats.org/officeDocument/2006/relationships/hyperlink" Target="http://pbs.twimg.com/profile_images/909145350862229505/_21C7Yxt_normal.jpg" TargetMode="External"/><Relationship Id="rId3215" Type="http://schemas.openxmlformats.org/officeDocument/2006/relationships/hyperlink" Target="http://pbs.twimg.com/profile_images/909145350862229505/_21C7Yxt_normal.jpg" TargetMode="External"/><Relationship Id="rId3216" Type="http://schemas.openxmlformats.org/officeDocument/2006/relationships/hyperlink" Target="http://pbs.twimg.com/profile_images/909145350862229505/_21C7Yxt_normal.jpg" TargetMode="External"/><Relationship Id="rId3217" Type="http://schemas.openxmlformats.org/officeDocument/2006/relationships/hyperlink" Target="http://pbs.twimg.com/profile_images/909145350862229505/_21C7Yxt_normal.jpg" TargetMode="External"/><Relationship Id="rId3218" Type="http://schemas.openxmlformats.org/officeDocument/2006/relationships/hyperlink" Target="http://pbs.twimg.com/profile_images/875411730679173121/l9PSFLJb_normal.jpg" TargetMode="External"/><Relationship Id="rId3219" Type="http://schemas.openxmlformats.org/officeDocument/2006/relationships/hyperlink" Target="http://pbs.twimg.com/profile_images/909145350862229505/_21C7Yxt_normal.jpg" TargetMode="External"/><Relationship Id="rId510" Type="http://schemas.openxmlformats.org/officeDocument/2006/relationships/hyperlink" Target="https://afineparent.com/positive-parenting-faq/metoo.html" TargetMode="External"/><Relationship Id="rId511" Type="http://schemas.openxmlformats.org/officeDocument/2006/relationships/hyperlink" Target="https://www.rd.nl/opinie/samenleving-heeft-morele-verontwaardiging-nodig-1.1469913" TargetMode="External"/><Relationship Id="rId512" Type="http://schemas.openxmlformats.org/officeDocument/2006/relationships/hyperlink" Target="https://twitter.com/pjmedia_com/status/968226461004972032" TargetMode="External"/><Relationship Id="rId513" Type="http://schemas.openxmlformats.org/officeDocument/2006/relationships/hyperlink" Target="https://twitter.com/i/moments/968104894665318403" TargetMode="External"/><Relationship Id="rId514" Type="http://schemas.openxmlformats.org/officeDocument/2006/relationships/hyperlink" Target="https://twitter.com/i/moments/968104894665318403" TargetMode="External"/><Relationship Id="rId515" Type="http://schemas.openxmlformats.org/officeDocument/2006/relationships/hyperlink" Target="http://www.chicagotribune.com/ct-monica-lewinsky-vanity-fair-metoo-20180226-story.html" TargetMode="External"/><Relationship Id="rId516" Type="http://schemas.openxmlformats.org/officeDocument/2006/relationships/hyperlink" Target="https://www.bostonglobe.com/opinion/2018/02/26/complaint-dropped-but-felix-arroyo-still-limbo/4FwB7M587PeBUsxKDQbawO/story.html" TargetMode="External"/><Relationship Id="rId517" Type="http://schemas.openxmlformats.org/officeDocument/2006/relationships/hyperlink" Target="https://www.nexos.com.mx/?p=36297" TargetMode="External"/><Relationship Id="rId518" Type="http://schemas.openxmlformats.org/officeDocument/2006/relationships/hyperlink" Target="https://www.nexos.com.mx/?p=36297" TargetMode="External"/><Relationship Id="rId519" Type="http://schemas.openxmlformats.org/officeDocument/2006/relationships/hyperlink" Target="https://twitter.com/johndoe78359022/status/967529195919298561" TargetMode="External"/><Relationship Id="rId1760" Type="http://schemas.openxmlformats.org/officeDocument/2006/relationships/hyperlink" Target="http://pbs.twimg.com/profile_images/1222362681/bhp_animalwatch_favicon_normal.jpg" TargetMode="External"/><Relationship Id="rId1761" Type="http://schemas.openxmlformats.org/officeDocument/2006/relationships/hyperlink" Target="http://pbs.twimg.com/profile_images/957352542215786496/6PqFxcMQ_normal.jpg" TargetMode="External"/><Relationship Id="rId1762" Type="http://schemas.openxmlformats.org/officeDocument/2006/relationships/hyperlink" Target="http://pbs.twimg.com/profile_images/957352542215786496/6PqFxcMQ_normal.jpg" TargetMode="External"/><Relationship Id="rId1763" Type="http://schemas.openxmlformats.org/officeDocument/2006/relationships/hyperlink" Target="http://pbs.twimg.com/profile_images/835686279962505216/wCFPkFi0_normal.jpg" TargetMode="External"/><Relationship Id="rId1764" Type="http://schemas.openxmlformats.org/officeDocument/2006/relationships/hyperlink" Target="http://pbs.twimg.com/profile_images/835583635306729472/PPatYiF5_normal.jpg" TargetMode="External"/><Relationship Id="rId1765" Type="http://schemas.openxmlformats.org/officeDocument/2006/relationships/hyperlink" Target="https://pbs.twimg.com/media/DW5zRtQWAAANU0Q.jpg" TargetMode="External"/><Relationship Id="rId1766" Type="http://schemas.openxmlformats.org/officeDocument/2006/relationships/hyperlink" Target="https://pbs.twimg.com/media/DW5zRtQWAAANU0Q.jpg" TargetMode="External"/><Relationship Id="rId1767" Type="http://schemas.openxmlformats.org/officeDocument/2006/relationships/hyperlink" Target="http://pbs.twimg.com/profile_images/960851758598840321/GOhuR1wN_normal.jpg" TargetMode="External"/><Relationship Id="rId1768" Type="http://schemas.openxmlformats.org/officeDocument/2006/relationships/hyperlink" Target="http://pbs.twimg.com/profile_images/906514177233125376/CnpvmxpM_normal.jpg" TargetMode="External"/><Relationship Id="rId1769" Type="http://schemas.openxmlformats.org/officeDocument/2006/relationships/hyperlink" Target="http://pbs.twimg.com/profile_images/966896534787735560/2ldQDxRI_normal.jpg" TargetMode="External"/><Relationship Id="rId2120" Type="http://schemas.openxmlformats.org/officeDocument/2006/relationships/hyperlink" Target="http://pbs.twimg.com/profile_images/914854064554377217/BvoNIE38_normal.jpg" TargetMode="External"/><Relationship Id="rId2121" Type="http://schemas.openxmlformats.org/officeDocument/2006/relationships/hyperlink" Target="http://pbs.twimg.com/profile_images/914854064554377217/BvoNIE38_normal.jpg" TargetMode="External"/><Relationship Id="rId2122" Type="http://schemas.openxmlformats.org/officeDocument/2006/relationships/hyperlink" Target="http://pbs.twimg.com/profile_images/967448482398330882/xfRdxIPD_normal.jpg" TargetMode="External"/><Relationship Id="rId2123" Type="http://schemas.openxmlformats.org/officeDocument/2006/relationships/hyperlink" Target="http://pbs.twimg.com/profile_images/948628631349276672/sLP_y-HM_normal.jpg" TargetMode="External"/><Relationship Id="rId2124" Type="http://schemas.openxmlformats.org/officeDocument/2006/relationships/hyperlink" Target="http://pbs.twimg.com/profile_images/948628631349276672/sLP_y-HM_normal.jpg" TargetMode="External"/><Relationship Id="rId2125" Type="http://schemas.openxmlformats.org/officeDocument/2006/relationships/hyperlink" Target="http://pbs.twimg.com/profile_images/948628631349276672/sLP_y-HM_normal.jpg" TargetMode="External"/><Relationship Id="rId2126" Type="http://schemas.openxmlformats.org/officeDocument/2006/relationships/hyperlink" Target="http://pbs.twimg.com/profile_images/967448482398330882/xfRdxIPD_normal.jpg" TargetMode="External"/><Relationship Id="rId2127" Type="http://schemas.openxmlformats.org/officeDocument/2006/relationships/hyperlink" Target="http://pbs.twimg.com/profile_images/967448482398330882/xfRdxIPD_normal.jpg" TargetMode="External"/><Relationship Id="rId2128" Type="http://schemas.openxmlformats.org/officeDocument/2006/relationships/hyperlink" Target="http://pbs.twimg.com/profile_images/967448482398330882/xfRdxIPD_normal.jpg" TargetMode="External"/><Relationship Id="rId2129" Type="http://schemas.openxmlformats.org/officeDocument/2006/relationships/hyperlink" Target="http://pbs.twimg.com/profile_images/675034287406718976/khTkDW-R_normal.jpg" TargetMode="External"/><Relationship Id="rId5400" Type="http://schemas.openxmlformats.org/officeDocument/2006/relationships/hyperlink" Target="https://twitter.com/" TargetMode="External"/><Relationship Id="rId5401" Type="http://schemas.openxmlformats.org/officeDocument/2006/relationships/hyperlink" Target="https://twitter.com/" TargetMode="External"/><Relationship Id="rId5402" Type="http://schemas.openxmlformats.org/officeDocument/2006/relationships/hyperlink" Target="https://twitter.com/" TargetMode="External"/><Relationship Id="rId5403" Type="http://schemas.openxmlformats.org/officeDocument/2006/relationships/hyperlink" Target="https://twitter.com/" TargetMode="External"/><Relationship Id="rId5404" Type="http://schemas.openxmlformats.org/officeDocument/2006/relationships/hyperlink" Target="https://twitter.com/" TargetMode="External"/><Relationship Id="rId5405" Type="http://schemas.openxmlformats.org/officeDocument/2006/relationships/hyperlink" Target="https://twitter.com/" TargetMode="External"/><Relationship Id="rId5406" Type="http://schemas.openxmlformats.org/officeDocument/2006/relationships/hyperlink" Target="https://twitter.com/" TargetMode="External"/><Relationship Id="rId5407" Type="http://schemas.openxmlformats.org/officeDocument/2006/relationships/hyperlink" Target="https://twitter.com/" TargetMode="External"/><Relationship Id="rId5408" Type="http://schemas.openxmlformats.org/officeDocument/2006/relationships/hyperlink" Target="https://twitter.com/" TargetMode="External"/><Relationship Id="rId5409" Type="http://schemas.openxmlformats.org/officeDocument/2006/relationships/hyperlink" Target="https://twitter.com/" TargetMode="External"/><Relationship Id="rId3950" Type="http://schemas.openxmlformats.org/officeDocument/2006/relationships/hyperlink" Target="http://pbs.twimg.com/profile_images/401354352/Hund_m_Krone_normal.JPG" TargetMode="External"/><Relationship Id="rId3951" Type="http://schemas.openxmlformats.org/officeDocument/2006/relationships/hyperlink" Target="http://pbs.twimg.com/profile_images/881934082854223872/5CgaZJg9_normal.jpg" TargetMode="External"/><Relationship Id="rId3952" Type="http://schemas.openxmlformats.org/officeDocument/2006/relationships/hyperlink" Target="http://pbs.twimg.com/profile_images/823236506932236288/SlElOA6Z_normal.jpg" TargetMode="External"/><Relationship Id="rId3953" Type="http://schemas.openxmlformats.org/officeDocument/2006/relationships/hyperlink" Target="http://pbs.twimg.com/profile_images/857814084535726080/krvc4JCC_normal.jpg" TargetMode="External"/><Relationship Id="rId3954" Type="http://schemas.openxmlformats.org/officeDocument/2006/relationships/hyperlink" Target="http://pbs.twimg.com/profile_images/857814084535726080/krvc4JCC_normal.jpg" TargetMode="External"/><Relationship Id="rId3955" Type="http://schemas.openxmlformats.org/officeDocument/2006/relationships/hyperlink" Target="http://pbs.twimg.com/profile_images/851663294830190592/RqPI02eZ_normal.jpg" TargetMode="External"/><Relationship Id="rId3956" Type="http://schemas.openxmlformats.org/officeDocument/2006/relationships/hyperlink" Target="http://pbs.twimg.com/profile_images/945739077386727427/EAa4SQR3_normal.jpg" TargetMode="External"/><Relationship Id="rId3957" Type="http://schemas.openxmlformats.org/officeDocument/2006/relationships/hyperlink" Target="http://pbs.twimg.com/profile_images/553105403773718528/umCzHZnO_normal.jpeg" TargetMode="External"/><Relationship Id="rId3958" Type="http://schemas.openxmlformats.org/officeDocument/2006/relationships/hyperlink" Target="https://pbs.twimg.com/ext_tw_video_thumb/961685759723008009/pu/img/edzb0Pckt5fG3V88.jpg" TargetMode="External"/><Relationship Id="rId3959" Type="http://schemas.openxmlformats.org/officeDocument/2006/relationships/hyperlink" Target="http://pbs.twimg.com/profile_images/946452058760204290/KvrOM_s0_normal.jpg" TargetMode="External"/><Relationship Id="rId1030" Type="http://schemas.openxmlformats.org/officeDocument/2006/relationships/hyperlink" Target="https://twitter.com/mrdane1982/status/968223884309876736" TargetMode="External"/><Relationship Id="rId1031" Type="http://schemas.openxmlformats.org/officeDocument/2006/relationships/hyperlink" Target="https://www.wsj.com/articles/the-metoo-ethos-comes-to-california-judicial-elections-1519428050" TargetMode="External"/><Relationship Id="rId4310" Type="http://schemas.openxmlformats.org/officeDocument/2006/relationships/hyperlink" Target="https://twitter.com/" TargetMode="External"/><Relationship Id="rId4311" Type="http://schemas.openxmlformats.org/officeDocument/2006/relationships/hyperlink" Target="https://twitter.com/" TargetMode="External"/><Relationship Id="rId4312" Type="http://schemas.openxmlformats.org/officeDocument/2006/relationships/hyperlink" Target="https://twitter.com/" TargetMode="External"/><Relationship Id="rId4313" Type="http://schemas.openxmlformats.org/officeDocument/2006/relationships/hyperlink" Target="https://twitter.com/" TargetMode="External"/><Relationship Id="rId4314" Type="http://schemas.openxmlformats.org/officeDocument/2006/relationships/hyperlink" Target="https://twitter.com/" TargetMode="External"/><Relationship Id="rId4315" Type="http://schemas.openxmlformats.org/officeDocument/2006/relationships/hyperlink" Target="https://twitter.com/" TargetMode="External"/><Relationship Id="rId4316" Type="http://schemas.openxmlformats.org/officeDocument/2006/relationships/hyperlink" Target="https://twitter.com/" TargetMode="External"/><Relationship Id="rId4317" Type="http://schemas.openxmlformats.org/officeDocument/2006/relationships/hyperlink" Target="https://twitter.com/" TargetMode="External"/><Relationship Id="rId4318" Type="http://schemas.openxmlformats.org/officeDocument/2006/relationships/hyperlink" Target="https://twitter.com/" TargetMode="External"/><Relationship Id="rId4319" Type="http://schemas.openxmlformats.org/officeDocument/2006/relationships/hyperlink" Target="https://twitter.com/" TargetMode="External"/><Relationship Id="rId1032" Type="http://schemas.openxmlformats.org/officeDocument/2006/relationships/hyperlink" Target="https://www.wsj.com/articles/the-metoo-ethos-comes-to-california-judicial-elections-1519428050" TargetMode="External"/><Relationship Id="rId1033" Type="http://schemas.openxmlformats.org/officeDocument/2006/relationships/hyperlink" Target="https://www.wsj.com/articles/the-metoo-ethos-comes-to-california-judicial-elections-1519428050" TargetMode="External"/><Relationship Id="rId1034" Type="http://schemas.openxmlformats.org/officeDocument/2006/relationships/hyperlink" Target="https://www.wsj.com/articles/the-metoo-ethos-comes-to-california-judicial-elections-1519428050" TargetMode="External"/><Relationship Id="rId1035" Type="http://schemas.openxmlformats.org/officeDocument/2006/relationships/hyperlink" Target="https://www.wsj.com/articles/the-metoo-ethos-comes-to-california-judicial-elections-1519428050" TargetMode="External"/><Relationship Id="rId1036" Type="http://schemas.openxmlformats.org/officeDocument/2006/relationships/hyperlink" Target="https://www.democracynow.org/es/2018/2/21/edwidge_danticat_i_hope_oxfam_sex" TargetMode="External"/><Relationship Id="rId1037" Type="http://schemas.openxmlformats.org/officeDocument/2006/relationships/hyperlink" Target="https://www.democracynow.org/es/2018/2/21/edwidge_danticat_i_hope_oxfam_sex" TargetMode="External"/><Relationship Id="rId1038" Type="http://schemas.openxmlformats.org/officeDocument/2006/relationships/hyperlink" Target="https://paper.li/KayJo2015/1412800470?edition_id=cdc1fbb0-1b3c-11e8-b58c-002590a5ba2d" TargetMode="External"/><Relationship Id="rId1039" Type="http://schemas.openxmlformats.org/officeDocument/2006/relationships/hyperlink" Target="https://quartzy.qz.com/1214492/hollywoods-indie-film-industry-is-still-waiting-for-and-in-need-of-a-dose-of-metoo/" TargetMode="External"/><Relationship Id="rId2860" Type="http://schemas.openxmlformats.org/officeDocument/2006/relationships/hyperlink" Target="http://pbs.twimg.com/profile_images/427564968373145600/BZFyQDN8_normal.jpeg" TargetMode="External"/><Relationship Id="rId2861" Type="http://schemas.openxmlformats.org/officeDocument/2006/relationships/hyperlink" Target="http://pbs.twimg.com/profile_images/962039544894730241/cyMlH4X7_normal.jpg" TargetMode="External"/><Relationship Id="rId2862" Type="http://schemas.openxmlformats.org/officeDocument/2006/relationships/hyperlink" Target="http://pbs.twimg.com/profile_images/747630232258117636/VzwNxEhK_normal.jpg" TargetMode="External"/><Relationship Id="rId2863" Type="http://schemas.openxmlformats.org/officeDocument/2006/relationships/hyperlink" Target="http://pbs.twimg.com/profile_images/912374270495424522/j_OKSQ4u_normal.jpg" TargetMode="External"/><Relationship Id="rId2864" Type="http://schemas.openxmlformats.org/officeDocument/2006/relationships/hyperlink" Target="https://pbs.twimg.com/media/DW7SqTSUMAAuyCo.jpg" TargetMode="External"/><Relationship Id="rId2865" Type="http://schemas.openxmlformats.org/officeDocument/2006/relationships/hyperlink" Target="https://pbs.twimg.com/media/DW-8Ia6W0AAVQEG.jpg" TargetMode="External"/><Relationship Id="rId2866" Type="http://schemas.openxmlformats.org/officeDocument/2006/relationships/hyperlink" Target="https://pbs.twimg.com/media/DW_Xll7U0AA-eGJ.jpg" TargetMode="External"/><Relationship Id="rId2867" Type="http://schemas.openxmlformats.org/officeDocument/2006/relationships/hyperlink" Target="http://pbs.twimg.com/profile_images/966386968312545284/wydXkota_normal.jpg" TargetMode="External"/><Relationship Id="rId2868" Type="http://schemas.openxmlformats.org/officeDocument/2006/relationships/hyperlink" Target="http://pbs.twimg.com/profile_images/966386968312545284/wydXkota_normal.jpg" TargetMode="External"/><Relationship Id="rId2869" Type="http://schemas.openxmlformats.org/officeDocument/2006/relationships/hyperlink" Target="https://pbs.twimg.com/media/DW_Xna3VwAEYyci.jpg" TargetMode="External"/><Relationship Id="rId3220" Type="http://schemas.openxmlformats.org/officeDocument/2006/relationships/hyperlink" Target="http://pbs.twimg.com/profile_images/909145350862229505/_21C7Yxt_normal.jpg" TargetMode="External"/><Relationship Id="rId3221" Type="http://schemas.openxmlformats.org/officeDocument/2006/relationships/hyperlink" Target="http://pbs.twimg.com/profile_images/909145350862229505/_21C7Yxt_normal.jpg" TargetMode="External"/><Relationship Id="rId3222" Type="http://schemas.openxmlformats.org/officeDocument/2006/relationships/hyperlink" Target="http://pbs.twimg.com/profile_images/909145350862229505/_21C7Yxt_normal.jpg" TargetMode="External"/><Relationship Id="rId3223" Type="http://schemas.openxmlformats.org/officeDocument/2006/relationships/hyperlink" Target="http://pbs.twimg.com/profile_images/909145350862229505/_21C7Yxt_normal.jpg" TargetMode="External"/><Relationship Id="rId3224" Type="http://schemas.openxmlformats.org/officeDocument/2006/relationships/hyperlink" Target="http://pbs.twimg.com/profile_images/909145350862229505/_21C7Yxt_normal.jpg" TargetMode="External"/><Relationship Id="rId3225" Type="http://schemas.openxmlformats.org/officeDocument/2006/relationships/hyperlink" Target="http://pbs.twimg.com/profile_images/909145350862229505/_21C7Yxt_normal.jpg" TargetMode="External"/><Relationship Id="rId3226" Type="http://schemas.openxmlformats.org/officeDocument/2006/relationships/hyperlink" Target="http://pbs.twimg.com/profile_images/754800698437533696/uLhUtZiV_normal.jpg" TargetMode="External"/><Relationship Id="rId3227" Type="http://schemas.openxmlformats.org/officeDocument/2006/relationships/hyperlink" Target="http://pbs.twimg.com/profile_images/754800698437533696/uLhUtZiV_normal.jpg" TargetMode="External"/><Relationship Id="rId3228" Type="http://schemas.openxmlformats.org/officeDocument/2006/relationships/hyperlink" Target="http://pbs.twimg.com/profile_images/754800698437533696/uLhUtZiV_normal.jpg" TargetMode="External"/><Relationship Id="rId3229" Type="http://schemas.openxmlformats.org/officeDocument/2006/relationships/hyperlink" Target="http://pbs.twimg.com/profile_images/729922200543731712/IZ9D-Xao_normal.jpg" TargetMode="External"/><Relationship Id="rId520" Type="http://schemas.openxmlformats.org/officeDocument/2006/relationships/hyperlink" Target="https://www.vanityfair.com/news/2018/02/monica-lewinsky-in-the-age-of-metoo" TargetMode="External"/><Relationship Id="rId521" Type="http://schemas.openxmlformats.org/officeDocument/2006/relationships/hyperlink" Target="https://www.vanityfair.com/news/2018/02/monica-lewinsky-in-the-age-of-metoo" TargetMode="External"/><Relationship Id="rId522" Type="http://schemas.openxmlformats.org/officeDocument/2006/relationships/hyperlink" Target="https://www.vanityfair.com/news/2018/02/monica-lewinsky-in-the-age-of-metoo" TargetMode="External"/><Relationship Id="rId523" Type="http://schemas.openxmlformats.org/officeDocument/2006/relationships/hyperlink" Target="https://www.buzzfeed.com/susancheng/what-metoo-means-for-asian-american-women-in-hollywood?utm_term=.br6xJZ2qW" TargetMode="External"/><Relationship Id="rId524" Type="http://schemas.openxmlformats.org/officeDocument/2006/relationships/hyperlink" Target="https://www.nytimes.com/2018/02/21/upshot/pervasive-sexual-harassment-why-me-too-took-off-poll.html?smid=tw-share" TargetMode="External"/><Relationship Id="rId525" Type="http://schemas.openxmlformats.org/officeDocument/2006/relationships/hyperlink" Target="https://paper.li/MATTrallyrace/1341082321?edition_id=fd52dc10-1b36-11e8-8716-0cc47a0d1609" TargetMode="External"/><Relationship Id="rId526" Type="http://schemas.openxmlformats.org/officeDocument/2006/relationships/hyperlink" Target="https://www.vanityfair.com/news/2018/02/monica-lewinsky-in-the-age-of-metoo" TargetMode="External"/><Relationship Id="rId527" Type="http://schemas.openxmlformats.org/officeDocument/2006/relationships/hyperlink" Target="https://www.vanityfair.com/news/2018/02/monica-lewinsky-in-the-age-of-metoo" TargetMode="External"/><Relationship Id="rId528" Type="http://schemas.openxmlformats.org/officeDocument/2006/relationships/hyperlink" Target="https://www.vanityfair.com/news/2018/02/monica-lewinsky-in-the-age-of-metoo" TargetMode="External"/><Relationship Id="rId529" Type="http://schemas.openxmlformats.org/officeDocument/2006/relationships/hyperlink" Target="http://www.businessinsider.com/monica-lewinsky-on-metoo-was-clinton-affair-consensual-2018-2?utm_content=buffer05ce7&amp;utm_medium=social&amp;utm_source=twitter.com&amp;utm_campaign=buffer" TargetMode="External"/><Relationship Id="rId1770" Type="http://schemas.openxmlformats.org/officeDocument/2006/relationships/hyperlink" Target="http://pbs.twimg.com/profile_images/935212708667867138/MaOC7u1j_normal.jpg" TargetMode="External"/><Relationship Id="rId1771" Type="http://schemas.openxmlformats.org/officeDocument/2006/relationships/hyperlink" Target="http://pbs.twimg.com/profile_images/295346626/udf_symbol_normal.jpg" TargetMode="External"/><Relationship Id="rId1772" Type="http://schemas.openxmlformats.org/officeDocument/2006/relationships/hyperlink" Target="http://pbs.twimg.com/profile_images/946760693952348161/4QBNObnm_normal.jpg" TargetMode="External"/><Relationship Id="rId1773" Type="http://schemas.openxmlformats.org/officeDocument/2006/relationships/hyperlink" Target="http://pbs.twimg.com/profile_images/966112895351312386/OBBtq5tF_normal.jpg" TargetMode="External"/><Relationship Id="rId1774" Type="http://schemas.openxmlformats.org/officeDocument/2006/relationships/hyperlink" Target="http://pbs.twimg.com/profile_images/965992359745019906/GmlWW5Qr_normal.jpg" TargetMode="External"/><Relationship Id="rId1775" Type="http://schemas.openxmlformats.org/officeDocument/2006/relationships/hyperlink" Target="https://pbs.twimg.com/media/DW_L6bUW4AAIkAJ.jpg" TargetMode="External"/><Relationship Id="rId1776" Type="http://schemas.openxmlformats.org/officeDocument/2006/relationships/hyperlink" Target="http://pbs.twimg.com/profile_images/962489671883239424/CC4OUqHn_normal.jpg" TargetMode="External"/><Relationship Id="rId1777" Type="http://schemas.openxmlformats.org/officeDocument/2006/relationships/hyperlink" Target="http://pbs.twimg.com/profile_images/943151326346739713/Az5m89A-_normal.jpg" TargetMode="External"/><Relationship Id="rId1778" Type="http://schemas.openxmlformats.org/officeDocument/2006/relationships/hyperlink" Target="http://pbs.twimg.com/profile_images/943151326346739713/Az5m89A-_normal.jpg" TargetMode="External"/><Relationship Id="rId1779" Type="http://schemas.openxmlformats.org/officeDocument/2006/relationships/hyperlink" Target="http://pbs.twimg.com/profile_images/943151326346739713/Az5m89A-_normal.jpg" TargetMode="External"/><Relationship Id="rId10" Type="http://schemas.openxmlformats.org/officeDocument/2006/relationships/hyperlink" Target="https://slate.com/human-interest/2018/02/how-women-can-benefit-from-being-more-type-r-at-work.html" TargetMode="External"/><Relationship Id="rId11" Type="http://schemas.openxmlformats.org/officeDocument/2006/relationships/hyperlink" Target="http://www.thenopebook.com/activism/metoo-womens-poetry-anthology/" TargetMode="External"/><Relationship Id="rId2130" Type="http://schemas.openxmlformats.org/officeDocument/2006/relationships/hyperlink" Target="http://pbs.twimg.com/profile_images/939455366261329920/0qtk5WiR_normal.jpg" TargetMode="External"/><Relationship Id="rId2131" Type="http://schemas.openxmlformats.org/officeDocument/2006/relationships/hyperlink" Target="http://pbs.twimg.com/profile_images/824952382618349568/2SFIkM2x_normal.jpg" TargetMode="External"/><Relationship Id="rId2132" Type="http://schemas.openxmlformats.org/officeDocument/2006/relationships/hyperlink" Target="http://pbs.twimg.com/profile_images/938142590888759296/1V3nHP6r_normal.jpg" TargetMode="External"/><Relationship Id="rId2133" Type="http://schemas.openxmlformats.org/officeDocument/2006/relationships/hyperlink" Target="http://pbs.twimg.com/profile_images/740319573375746048/li4h41rQ_normal.jpg" TargetMode="External"/><Relationship Id="rId2134" Type="http://schemas.openxmlformats.org/officeDocument/2006/relationships/hyperlink" Target="http://pbs.twimg.com/profile_images/637112237501448192/OL152kdg_normal.jpg" TargetMode="External"/><Relationship Id="rId2135" Type="http://schemas.openxmlformats.org/officeDocument/2006/relationships/hyperlink" Target="http://abs.twimg.com/sticky/default_profile_images/default_profile_normal.png" TargetMode="External"/><Relationship Id="rId2136" Type="http://schemas.openxmlformats.org/officeDocument/2006/relationships/hyperlink" Target="http://abs.twimg.com/sticky/default_profile_images/default_profile_normal.png" TargetMode="External"/><Relationship Id="rId2137" Type="http://schemas.openxmlformats.org/officeDocument/2006/relationships/hyperlink" Target="http://pbs.twimg.com/profile_images/468472502709006337/MBTMQsB1_normal.jpeg" TargetMode="External"/><Relationship Id="rId2138" Type="http://schemas.openxmlformats.org/officeDocument/2006/relationships/hyperlink" Target="http://pbs.twimg.com/profile_images/968200822289981440/ut5gMqiz_normal.jpg" TargetMode="External"/><Relationship Id="rId2139" Type="http://schemas.openxmlformats.org/officeDocument/2006/relationships/hyperlink" Target="http://pbs.twimg.com/profile_images/633640092339318786/8GvegAot_normal.jpg" TargetMode="External"/><Relationship Id="rId12" Type="http://schemas.openxmlformats.org/officeDocument/2006/relationships/hyperlink" Target="https://www.facebook.com/events/157829914919115/" TargetMode="External"/><Relationship Id="rId13" Type="http://schemas.openxmlformats.org/officeDocument/2006/relationships/hyperlink" Target="https://www.facebook.com/events/157829914919115/" TargetMode="External"/><Relationship Id="rId14" Type="http://schemas.openxmlformats.org/officeDocument/2006/relationships/hyperlink" Target="https://www.facebook.com/events/157829914919115/" TargetMode="External"/><Relationship Id="rId15" Type="http://schemas.openxmlformats.org/officeDocument/2006/relationships/hyperlink" Target="https://www.berliner-zeitung.de/kultur/korruption-krumme-geschaefte-10373304" TargetMode="External"/><Relationship Id="rId16" Type="http://schemas.openxmlformats.org/officeDocument/2006/relationships/hyperlink" Target="https://twitter.com/frankbullitt39/status/968069320063496193" TargetMode="External"/><Relationship Id="rId17" Type="http://schemas.openxmlformats.org/officeDocument/2006/relationships/hyperlink" Target="https://twitter.com/frankbullitt39/status/968069320063496193" TargetMode="External"/><Relationship Id="rId18" Type="http://schemas.openxmlformats.org/officeDocument/2006/relationships/hyperlink" Target="https://twitter.com/frankbullitt39/status/968069320063496193" TargetMode="External"/><Relationship Id="rId19" Type="http://schemas.openxmlformats.org/officeDocument/2006/relationships/hyperlink" Target="https://twitter.com/frankbullitt39/status/968069320063496193" TargetMode="External"/><Relationship Id="rId5410" Type="http://schemas.openxmlformats.org/officeDocument/2006/relationships/hyperlink" Target="https://twitter.com/" TargetMode="External"/><Relationship Id="rId5411" Type="http://schemas.openxmlformats.org/officeDocument/2006/relationships/hyperlink" Target="https://twitter.com/" TargetMode="External"/><Relationship Id="rId5412" Type="http://schemas.openxmlformats.org/officeDocument/2006/relationships/hyperlink" Target="https://twitter.com/" TargetMode="External"/><Relationship Id="rId5413" Type="http://schemas.openxmlformats.org/officeDocument/2006/relationships/hyperlink" Target="https://twitter.com/" TargetMode="External"/><Relationship Id="rId5414" Type="http://schemas.openxmlformats.org/officeDocument/2006/relationships/hyperlink" Target="https://twitter.com/" TargetMode="External"/><Relationship Id="rId5415" Type="http://schemas.openxmlformats.org/officeDocument/2006/relationships/hyperlink" Target="https://twitter.com/" TargetMode="External"/><Relationship Id="rId5416" Type="http://schemas.openxmlformats.org/officeDocument/2006/relationships/hyperlink" Target="https://twitter.com/" TargetMode="External"/><Relationship Id="rId3960" Type="http://schemas.openxmlformats.org/officeDocument/2006/relationships/hyperlink" Target="http://pbs.twimg.com/profile_images/946452058760204290/KvrOM_s0_normal.jpg" TargetMode="External"/><Relationship Id="rId3961" Type="http://schemas.openxmlformats.org/officeDocument/2006/relationships/hyperlink" Target="http://pbs.twimg.com/profile_images/937792849394917376/k33CD1ep_normal.jpg" TargetMode="External"/><Relationship Id="rId3962" Type="http://schemas.openxmlformats.org/officeDocument/2006/relationships/hyperlink" Target="http://pbs.twimg.com/profile_images/724754009869848576/otTK78HH_normal.jpg" TargetMode="External"/><Relationship Id="rId3963" Type="http://schemas.openxmlformats.org/officeDocument/2006/relationships/hyperlink" Target="http://pbs.twimg.com/profile_images/677964644623900672/17KL6Oq8_normal.jpg" TargetMode="External"/><Relationship Id="rId3964" Type="http://schemas.openxmlformats.org/officeDocument/2006/relationships/hyperlink" Target="https://pbs.twimg.com/media/DW-Ih4zWsAAvHyn.jpg" TargetMode="External"/><Relationship Id="rId3965" Type="http://schemas.openxmlformats.org/officeDocument/2006/relationships/hyperlink" Target="https://pbs.twimg.com/ext_tw_video_thumb/968227567034449920/pu/img/YQWrj30T9OwWGm3-.jpg" TargetMode="External"/><Relationship Id="rId3966" Type="http://schemas.openxmlformats.org/officeDocument/2006/relationships/hyperlink" Target="https://pbs.twimg.com/ext_tw_video_thumb/968227567034449920/pu/img/YQWrj30T9OwWGm3-.jpg" TargetMode="External"/><Relationship Id="rId3967" Type="http://schemas.openxmlformats.org/officeDocument/2006/relationships/hyperlink" Target="https://pbs.twimg.com/tweet_video_thumb/DW_fRwZXcAIpj4f.jpg" TargetMode="External"/><Relationship Id="rId3968" Type="http://schemas.openxmlformats.org/officeDocument/2006/relationships/hyperlink" Target="https://pbs.twimg.com/media/DW_fESCU0AAFzsb.jpg" TargetMode="External"/><Relationship Id="rId3969" Type="http://schemas.openxmlformats.org/officeDocument/2006/relationships/hyperlink" Target="https://pbs.twimg.com/media/DW_fESCU0AAFzsb.jpg" TargetMode="External"/><Relationship Id="rId1040" Type="http://schemas.openxmlformats.org/officeDocument/2006/relationships/hyperlink" Target="https://www.vanityfair.com/news/2018/02/monica-lewinsky-in-the-age-of-metoo?utm_content=buffere1f41&amp;utm_medium=social&amp;utm_source=twitter.com&amp;utm_campaign=buffer" TargetMode="External"/><Relationship Id="rId1041" Type="http://schemas.openxmlformats.org/officeDocument/2006/relationships/hyperlink" Target="http://www.leeclarion.com/news/students-talk-about-metoo-and-sexual-assault-at-recent-coffee/article_3dddbfbe-1751-11e8-b353-4b9bbdd365df.html" TargetMode="External"/><Relationship Id="rId4320" Type="http://schemas.openxmlformats.org/officeDocument/2006/relationships/hyperlink" Target="https://twitter.com/" TargetMode="External"/><Relationship Id="rId4321" Type="http://schemas.openxmlformats.org/officeDocument/2006/relationships/hyperlink" Target="https://twitter.com/" TargetMode="External"/><Relationship Id="rId4322" Type="http://schemas.openxmlformats.org/officeDocument/2006/relationships/hyperlink" Target="https://twitter.com/" TargetMode="External"/><Relationship Id="rId4323" Type="http://schemas.openxmlformats.org/officeDocument/2006/relationships/hyperlink" Target="https://twitter.com/" TargetMode="External"/><Relationship Id="rId4324" Type="http://schemas.openxmlformats.org/officeDocument/2006/relationships/hyperlink" Target="https://twitter.com/" TargetMode="External"/><Relationship Id="rId4325" Type="http://schemas.openxmlformats.org/officeDocument/2006/relationships/hyperlink" Target="https://twitter.com/" TargetMode="External"/><Relationship Id="rId4326" Type="http://schemas.openxmlformats.org/officeDocument/2006/relationships/hyperlink" Target="https://twitter.com/" TargetMode="External"/><Relationship Id="rId4327" Type="http://schemas.openxmlformats.org/officeDocument/2006/relationships/hyperlink" Target="https://twitter.com/" TargetMode="External"/><Relationship Id="rId4328" Type="http://schemas.openxmlformats.org/officeDocument/2006/relationships/hyperlink" Target="https://twitter.com/" TargetMode="External"/><Relationship Id="rId4329" Type="http://schemas.openxmlformats.org/officeDocument/2006/relationships/hyperlink" Target="https://twitter.com/" TargetMode="External"/><Relationship Id="rId1042" Type="http://schemas.openxmlformats.org/officeDocument/2006/relationships/hyperlink" Target="http://mnews.joins.com/article/22395880" TargetMode="External"/><Relationship Id="rId1043" Type="http://schemas.openxmlformats.org/officeDocument/2006/relationships/hyperlink" Target="http://mnews.joins.com/article/22395880" TargetMode="External"/><Relationship Id="rId1044" Type="http://schemas.openxmlformats.org/officeDocument/2006/relationships/hyperlink" Target="https://www.npr.org/sections/goatsandsoda/2018/02/26/588855132/-mosquemetoo-gives-muslim-women-a-voice-about-sexual-misconduct-at-mecca" TargetMode="External"/><Relationship Id="rId1045" Type="http://schemas.openxmlformats.org/officeDocument/2006/relationships/hyperlink" Target="https://horizonpointconsulting.com/blog3/item/metoo-and-the-onslaught-of-sexual-harassment-training-requests/" TargetMode="External"/><Relationship Id="rId1046" Type="http://schemas.openxmlformats.org/officeDocument/2006/relationships/hyperlink" Target="https://www.awb.org/1/?cid=411" TargetMode="External"/><Relationship Id="rId1047" Type="http://schemas.openxmlformats.org/officeDocument/2006/relationships/hyperlink" Target="https://www.infowars.com/report-western-feminists-ignore-muslim-women-suffering/" TargetMode="External"/><Relationship Id="rId1048" Type="http://schemas.openxmlformats.org/officeDocument/2006/relationships/hyperlink" Target="https://claudia.abril.com.br/noticias/monica-lewinsky-quebra-o-silencio-em-tempos-de-metoo/" TargetMode="External"/><Relationship Id="rId1049" Type="http://schemas.openxmlformats.org/officeDocument/2006/relationships/hyperlink" Target="https://truepundit.com/as-fbi-directors-mueller-and-comey-ignored-dozens-of-female-agents-who-were-sexually-abused-by-colleagues-and-extorted-at-alarming-rate/" TargetMode="External"/><Relationship Id="rId5417" Type="http://schemas.openxmlformats.org/officeDocument/2006/relationships/hyperlink" Target="https://twitter.com/" TargetMode="External"/><Relationship Id="rId5418" Type="http://schemas.openxmlformats.org/officeDocument/2006/relationships/hyperlink" Target="https://twitter.com/" TargetMode="External"/><Relationship Id="rId2870" Type="http://schemas.openxmlformats.org/officeDocument/2006/relationships/hyperlink" Target="https://pbs.twimg.com/media/DW_XoUxVAAAUTnW.jpg" TargetMode="External"/><Relationship Id="rId2871" Type="http://schemas.openxmlformats.org/officeDocument/2006/relationships/hyperlink" Target="http://pbs.twimg.com/profile_images/877695577114333184/e7_xfWTi_normal.jpg" TargetMode="External"/><Relationship Id="rId2872" Type="http://schemas.openxmlformats.org/officeDocument/2006/relationships/hyperlink" Target="https://pbs.twimg.com/media/DW_Xot5UMAAnXYo.jpg" TargetMode="External"/><Relationship Id="rId2873" Type="http://schemas.openxmlformats.org/officeDocument/2006/relationships/hyperlink" Target="https://pbs.twimg.com/media/DW_Xos4UMAAhWsC.jpg" TargetMode="External"/><Relationship Id="rId2874" Type="http://schemas.openxmlformats.org/officeDocument/2006/relationships/hyperlink" Target="https://pbs.twimg.com/media/DW_XotlU0AA6d-G.jpg" TargetMode="External"/><Relationship Id="rId2875" Type="http://schemas.openxmlformats.org/officeDocument/2006/relationships/hyperlink" Target="https://pbs.twimg.com/media/DW_XovhVoAAxJlH.jpg" TargetMode="External"/><Relationship Id="rId2876" Type="http://schemas.openxmlformats.org/officeDocument/2006/relationships/hyperlink" Target="https://pbs.twimg.com/media/DW_XoyDVAAA3Yik.jpg" TargetMode="External"/><Relationship Id="rId2877" Type="http://schemas.openxmlformats.org/officeDocument/2006/relationships/hyperlink" Target="https://pbs.twimg.com/media/DW_Xo5UV4AAUMYO.jpg" TargetMode="External"/><Relationship Id="rId2878" Type="http://schemas.openxmlformats.org/officeDocument/2006/relationships/hyperlink" Target="https://pbs.twimg.com/media/DW_Xo7GVMAEzMnP.jpg" TargetMode="External"/><Relationship Id="rId2879" Type="http://schemas.openxmlformats.org/officeDocument/2006/relationships/hyperlink" Target="https://pbs.twimg.com/media/DW_XpNFVAAA3XBQ.jpg" TargetMode="External"/><Relationship Id="rId5419" Type="http://schemas.openxmlformats.org/officeDocument/2006/relationships/hyperlink" Target="https://twitter.com/" TargetMode="External"/><Relationship Id="rId6500" Type="http://schemas.openxmlformats.org/officeDocument/2006/relationships/hyperlink" Target="https://twitter.com/" TargetMode="External"/><Relationship Id="rId3230" Type="http://schemas.openxmlformats.org/officeDocument/2006/relationships/hyperlink" Target="http://pbs.twimg.com/profile_images/378800000330362203/6f56257bdd4b6468153b511d029bff77_normal.jpeg" TargetMode="External"/><Relationship Id="rId3231" Type="http://schemas.openxmlformats.org/officeDocument/2006/relationships/hyperlink" Target="http://pbs.twimg.com/profile_images/945601788899676160/CkdrBQtd_normal.jpg" TargetMode="External"/><Relationship Id="rId3232" Type="http://schemas.openxmlformats.org/officeDocument/2006/relationships/hyperlink" Target="http://pbs.twimg.com/profile_images/957612342631632897/t5lWzega_normal.jpg" TargetMode="External"/><Relationship Id="rId3233" Type="http://schemas.openxmlformats.org/officeDocument/2006/relationships/hyperlink" Target="http://pbs.twimg.com/profile_images/957612342631632897/t5lWzega_normal.jpg" TargetMode="External"/><Relationship Id="rId3234" Type="http://schemas.openxmlformats.org/officeDocument/2006/relationships/hyperlink" Target="http://pbs.twimg.com/profile_images/870771527872118785/PHNZ789o_normal.jpg" TargetMode="External"/><Relationship Id="rId3235" Type="http://schemas.openxmlformats.org/officeDocument/2006/relationships/hyperlink" Target="http://pbs.twimg.com/profile_images/870771527872118785/PHNZ789o_normal.jpg" TargetMode="External"/><Relationship Id="rId3236" Type="http://schemas.openxmlformats.org/officeDocument/2006/relationships/hyperlink" Target="http://pbs.twimg.com/profile_images/876993714006233088/rdxlgnT5_normal.jpg" TargetMode="External"/><Relationship Id="rId3237" Type="http://schemas.openxmlformats.org/officeDocument/2006/relationships/hyperlink" Target="https://pbs.twimg.com/media/DW_aZqdWkAA0Sv4.jpg" TargetMode="External"/><Relationship Id="rId3238" Type="http://schemas.openxmlformats.org/officeDocument/2006/relationships/hyperlink" Target="http://pbs.twimg.com/profile_images/591793098184724481/0MTEC6JO_normal.jpg" TargetMode="External"/><Relationship Id="rId3239" Type="http://schemas.openxmlformats.org/officeDocument/2006/relationships/hyperlink" Target="http://pbs.twimg.com/profile_images/812369610456449024/gfjNdzWr_normal.jpg" TargetMode="External"/><Relationship Id="rId530" Type="http://schemas.openxmlformats.org/officeDocument/2006/relationships/hyperlink" Target="https://www.vanityfair.com/news/2018/02/monica-lewinsky-in-the-age-of-metoo" TargetMode="External"/><Relationship Id="rId531" Type="http://schemas.openxmlformats.org/officeDocument/2006/relationships/hyperlink" Target="https://www.vanityfair.com/news/2018/02/monica-lewinsky-in-the-age-of-metoo" TargetMode="External"/><Relationship Id="rId532" Type="http://schemas.openxmlformats.org/officeDocument/2006/relationships/hyperlink" Target="https://www.vanityfair.com/news/2018/02/monica-lewinsky-in-the-age-of-metoo" TargetMode="External"/><Relationship Id="rId533" Type="http://schemas.openxmlformats.org/officeDocument/2006/relationships/hyperlink" Target="https://www.spin.com/2018/02/alice-glass-discusses-her-part-in-the-metoo-movement-in-interview-with-zola-jesus/?utm_source=dlvr.it&amp;utm_medium=twitter" TargetMode="External"/><Relationship Id="rId534" Type="http://schemas.openxmlformats.org/officeDocument/2006/relationships/hyperlink" Target="https://www.nbcnews.com/politics/politics-news/metoo-essay-monical-lewinsky-details-uncomfortable-first-meeting-creepy-ken-n851181" TargetMode="External"/><Relationship Id="rId535" Type="http://schemas.openxmlformats.org/officeDocument/2006/relationships/hyperlink" Target="https://www.nbcnews.com/politics/politics-news/metoo-essay-monical-lewinsky-details-uncomfortable-first-meeting-creepy-ken-n851181" TargetMode="External"/><Relationship Id="rId536" Type="http://schemas.openxmlformats.org/officeDocument/2006/relationships/hyperlink" Target="https://twitter.com/mrdane1982/status/968223884309876736" TargetMode="External"/><Relationship Id="rId537" Type="http://schemas.openxmlformats.org/officeDocument/2006/relationships/hyperlink" Target="http://www.latercera.com/nacional/noticia/metoo-llega-al-servel-director-nacional-denunciado-acoso-sexual-laboral/80817/" TargetMode="External"/><Relationship Id="rId538" Type="http://schemas.openxmlformats.org/officeDocument/2006/relationships/hyperlink" Target="https://www.facebook.com/bastianleejones/videos/1797180260321524/" TargetMode="External"/><Relationship Id="rId539" Type="http://schemas.openxmlformats.org/officeDocument/2006/relationships/hyperlink" Target="https://www.facebook.com/bastianleejones/videos/1797187676987449/" TargetMode="External"/><Relationship Id="rId1780" Type="http://schemas.openxmlformats.org/officeDocument/2006/relationships/hyperlink" Target="http://pbs.twimg.com/profile_images/750469846731718657/S_sKr77y_normal.jpg" TargetMode="External"/><Relationship Id="rId1781" Type="http://schemas.openxmlformats.org/officeDocument/2006/relationships/hyperlink" Target="http://pbs.twimg.com/profile_images/676656118098231296/jYCH2ouZ_normal.jpg" TargetMode="External"/><Relationship Id="rId1782" Type="http://schemas.openxmlformats.org/officeDocument/2006/relationships/hyperlink" Target="https://pbs.twimg.com/media/DW_Oo35UQAAh3lf.jpg" TargetMode="External"/><Relationship Id="rId1783" Type="http://schemas.openxmlformats.org/officeDocument/2006/relationships/hyperlink" Target="https://pbs.twimg.com/media/DW_Oo35UQAAh3lf.jpg" TargetMode="External"/><Relationship Id="rId1784" Type="http://schemas.openxmlformats.org/officeDocument/2006/relationships/hyperlink" Target="http://pbs.twimg.com/profile_images/963176255855079424/8pS6IFF__normal.jpg" TargetMode="External"/><Relationship Id="rId1785" Type="http://schemas.openxmlformats.org/officeDocument/2006/relationships/hyperlink" Target="http://pbs.twimg.com/profile_images/865617008657813504/iNMSaK3e_normal.jpg" TargetMode="External"/><Relationship Id="rId1786" Type="http://schemas.openxmlformats.org/officeDocument/2006/relationships/hyperlink" Target="http://pbs.twimg.com/profile_images/684755118860955650/VeKYthww_normal.jpg" TargetMode="External"/><Relationship Id="rId1787" Type="http://schemas.openxmlformats.org/officeDocument/2006/relationships/hyperlink" Target="http://pbs.twimg.com/profile_images/640896768121569280/VriJddOY_normal.jpg" TargetMode="External"/><Relationship Id="rId1788" Type="http://schemas.openxmlformats.org/officeDocument/2006/relationships/hyperlink" Target="http://pbs.twimg.com/profile_images/640896768121569280/VriJddOY_normal.jpg" TargetMode="External"/><Relationship Id="rId1789" Type="http://schemas.openxmlformats.org/officeDocument/2006/relationships/hyperlink" Target="http://pbs.twimg.com/profile_images/875382047216467972/3119VjuE_normal.jpg" TargetMode="External"/><Relationship Id="rId20" Type="http://schemas.openxmlformats.org/officeDocument/2006/relationships/hyperlink" Target="https://twitter.com/frankbullitt39/status/968069320063496193" TargetMode="External"/><Relationship Id="rId21" Type="http://schemas.openxmlformats.org/officeDocument/2006/relationships/hyperlink" Target="https://twitter.com/reuters_co_jp/status/949952847105306624" TargetMode="External"/><Relationship Id="rId2140" Type="http://schemas.openxmlformats.org/officeDocument/2006/relationships/hyperlink" Target="http://pbs.twimg.com/profile_images/633640092339318786/8GvegAot_normal.jpg" TargetMode="External"/><Relationship Id="rId2141" Type="http://schemas.openxmlformats.org/officeDocument/2006/relationships/hyperlink" Target="http://pbs.twimg.com/profile_images/965719674917916683/WARIgBdY_normal.jpg" TargetMode="External"/><Relationship Id="rId2142" Type="http://schemas.openxmlformats.org/officeDocument/2006/relationships/hyperlink" Target="https://pbs.twimg.com/media/DW_Q5KdWAAAwLPa.jpg" TargetMode="External"/><Relationship Id="rId2143" Type="http://schemas.openxmlformats.org/officeDocument/2006/relationships/hyperlink" Target="https://pbs.twimg.com/media/DW_Q7kqUQAIXikg.jpg" TargetMode="External"/><Relationship Id="rId2144" Type="http://schemas.openxmlformats.org/officeDocument/2006/relationships/hyperlink" Target="http://pbs.twimg.com/profile_images/854764892888354817/TI9eXu5f_normal.jpg" TargetMode="External"/><Relationship Id="rId2145" Type="http://schemas.openxmlformats.org/officeDocument/2006/relationships/hyperlink" Target="http://pbs.twimg.com/profile_images/966302435953164288/YdZ8up6K_normal.jpg" TargetMode="External"/><Relationship Id="rId2146" Type="http://schemas.openxmlformats.org/officeDocument/2006/relationships/hyperlink" Target="http://pbs.twimg.com/profile_images/958469660076335104/Y6HsIQnq_normal.jpg" TargetMode="External"/><Relationship Id="rId2147" Type="http://schemas.openxmlformats.org/officeDocument/2006/relationships/hyperlink" Target="http://pbs.twimg.com/profile_images/958744826110992384/iOrTexdh_normal.jpg" TargetMode="External"/><Relationship Id="rId2148" Type="http://schemas.openxmlformats.org/officeDocument/2006/relationships/hyperlink" Target="http://abs.twimg.com/sticky/default_profile_images/default_profile_normal.png" TargetMode="External"/><Relationship Id="rId2149" Type="http://schemas.openxmlformats.org/officeDocument/2006/relationships/hyperlink" Target="http://pbs.twimg.com/profile_images/963102867010748416/ZuFVGX9T_normal.jpg" TargetMode="External"/><Relationship Id="rId22" Type="http://schemas.openxmlformats.org/officeDocument/2006/relationships/hyperlink" Target="https://twitter.com/sandrella/status/967682979194687489" TargetMode="External"/><Relationship Id="rId23" Type="http://schemas.openxmlformats.org/officeDocument/2006/relationships/hyperlink" Target="https://twitter.com/sandrella/status/967682979194687489" TargetMode="External"/><Relationship Id="rId24" Type="http://schemas.openxmlformats.org/officeDocument/2006/relationships/hyperlink" Target="https://sharemylesson.com/collections/me-too-movement-k-12" TargetMode="External"/><Relationship Id="rId25" Type="http://schemas.openxmlformats.org/officeDocument/2006/relationships/hyperlink" Target="https://sharemylesson.com/collections/me-too-movement-k-12" TargetMode="External"/><Relationship Id="rId26" Type="http://schemas.openxmlformats.org/officeDocument/2006/relationships/hyperlink" Target="https://sharemylesson.com/collections/me-too-movement-k-12" TargetMode="External"/><Relationship Id="rId27" Type="http://schemas.openxmlformats.org/officeDocument/2006/relationships/hyperlink" Target="http://www.innercitypress.com/hrc37guterresinto022618.html" TargetMode="External"/><Relationship Id="rId28" Type="http://schemas.openxmlformats.org/officeDocument/2006/relationships/hyperlink" Target="https://www.pccs-books.co.uk/articles/article/metoo-survivors-of-sexual-violence-as-counsellors-and-psychotherapists" TargetMode="External"/><Relationship Id="rId29" Type="http://schemas.openxmlformats.org/officeDocument/2006/relationships/hyperlink" Target="https://www.pccs-books.co.uk/articles/article/metoo-survivors-of-sexual-violence-as-counsellors-and-psychotherapists" TargetMode="External"/><Relationship Id="rId5420" Type="http://schemas.openxmlformats.org/officeDocument/2006/relationships/hyperlink" Target="https://twitter.com/" TargetMode="External"/><Relationship Id="rId5421" Type="http://schemas.openxmlformats.org/officeDocument/2006/relationships/hyperlink" Target="https://twitter.com/" TargetMode="External"/><Relationship Id="rId5422" Type="http://schemas.openxmlformats.org/officeDocument/2006/relationships/hyperlink" Target="https://twitter.com/" TargetMode="External"/><Relationship Id="rId5423" Type="http://schemas.openxmlformats.org/officeDocument/2006/relationships/hyperlink" Target="https://twitter.com/" TargetMode="External"/><Relationship Id="rId5424" Type="http://schemas.openxmlformats.org/officeDocument/2006/relationships/hyperlink" Target="https://twitter.com/" TargetMode="External"/><Relationship Id="rId5425" Type="http://schemas.openxmlformats.org/officeDocument/2006/relationships/hyperlink" Target="https://twitter.com/" TargetMode="External"/><Relationship Id="rId5426" Type="http://schemas.openxmlformats.org/officeDocument/2006/relationships/hyperlink" Target="https://twitter.com/" TargetMode="External"/><Relationship Id="rId3970" Type="http://schemas.openxmlformats.org/officeDocument/2006/relationships/hyperlink" Target="https://pbs.twimg.com/media/DW_fESCU0AAFzsb.jpg" TargetMode="External"/><Relationship Id="rId3971" Type="http://schemas.openxmlformats.org/officeDocument/2006/relationships/hyperlink" Target="http://pbs.twimg.com/profile_images/719920637469265920/28wf9mRz_normal.jpg" TargetMode="External"/><Relationship Id="rId3972" Type="http://schemas.openxmlformats.org/officeDocument/2006/relationships/hyperlink" Target="http://pbs.twimg.com/profile_images/670086642187681792/hGdafrQV_normal.jpg" TargetMode="External"/><Relationship Id="rId3973" Type="http://schemas.openxmlformats.org/officeDocument/2006/relationships/hyperlink" Target="http://pbs.twimg.com/profile_images/524181064671977473/3XKRspoM_normal.jpeg" TargetMode="External"/><Relationship Id="rId3974" Type="http://schemas.openxmlformats.org/officeDocument/2006/relationships/hyperlink" Target="http://pbs.twimg.com/profile_images/923594147935682560/0uy-h41B_normal.jpg" TargetMode="External"/><Relationship Id="rId3975" Type="http://schemas.openxmlformats.org/officeDocument/2006/relationships/hyperlink" Target="http://pbs.twimg.com/profile_images/524181064671977473/3XKRspoM_normal.jpeg" TargetMode="External"/><Relationship Id="rId3976" Type="http://schemas.openxmlformats.org/officeDocument/2006/relationships/hyperlink" Target="http://pbs.twimg.com/profile_images/923594147935682560/0uy-h41B_normal.jpg" TargetMode="External"/><Relationship Id="rId3977" Type="http://schemas.openxmlformats.org/officeDocument/2006/relationships/hyperlink" Target="http://pbs.twimg.com/profile_images/524181064671977473/3XKRspoM_normal.jpeg" TargetMode="External"/><Relationship Id="rId3978" Type="http://schemas.openxmlformats.org/officeDocument/2006/relationships/hyperlink" Target="http://pbs.twimg.com/profile_images/923594147935682560/0uy-h41B_normal.jpg" TargetMode="External"/><Relationship Id="rId3979" Type="http://schemas.openxmlformats.org/officeDocument/2006/relationships/hyperlink" Target="http://pbs.twimg.com/profile_images/510269137071783936/AOB0NWwG_normal.png" TargetMode="External"/><Relationship Id="rId1050" Type="http://schemas.openxmlformats.org/officeDocument/2006/relationships/hyperlink" Target="http://www.cbc.ca/radio/q/thursday-jan-18-2018-barenaked-ladies-andr%C3%A9-leon-talley-and-more-1.4491290/heritage-minister-m%C3%A9lanie-joly-on-metoo-and-cancon-in-the-netflix-era-1.4491459" TargetMode="External"/><Relationship Id="rId1051" Type="http://schemas.openxmlformats.org/officeDocument/2006/relationships/hyperlink" Target="https://www.hollywoodreporter.com/news/south-koreas-entertainment-industry-reeling-metoo-revelations-1088277" TargetMode="External"/><Relationship Id="rId4330" Type="http://schemas.openxmlformats.org/officeDocument/2006/relationships/hyperlink" Target="https://twitter.com/" TargetMode="External"/><Relationship Id="rId4331" Type="http://schemas.openxmlformats.org/officeDocument/2006/relationships/hyperlink" Target="https://twitter.com/" TargetMode="External"/><Relationship Id="rId4332" Type="http://schemas.openxmlformats.org/officeDocument/2006/relationships/hyperlink" Target="https://twitter.com/" TargetMode="External"/><Relationship Id="rId4333" Type="http://schemas.openxmlformats.org/officeDocument/2006/relationships/hyperlink" Target="https://twitter.com/" TargetMode="External"/><Relationship Id="rId4334" Type="http://schemas.openxmlformats.org/officeDocument/2006/relationships/hyperlink" Target="https://twitter.com/" TargetMode="External"/><Relationship Id="rId4335" Type="http://schemas.openxmlformats.org/officeDocument/2006/relationships/hyperlink" Target="https://twitter.com/" TargetMode="External"/><Relationship Id="rId4336" Type="http://schemas.openxmlformats.org/officeDocument/2006/relationships/hyperlink" Target="https://twitter.com/" TargetMode="External"/><Relationship Id="rId4337" Type="http://schemas.openxmlformats.org/officeDocument/2006/relationships/hyperlink" Target="https://twitter.com/" TargetMode="External"/><Relationship Id="rId4338" Type="http://schemas.openxmlformats.org/officeDocument/2006/relationships/hyperlink" Target="https://twitter.com/" TargetMode="External"/><Relationship Id="rId4339" Type="http://schemas.openxmlformats.org/officeDocument/2006/relationships/hyperlink" Target="https://twitter.com/" TargetMode="External"/><Relationship Id="rId1052" Type="http://schemas.openxmlformats.org/officeDocument/2006/relationships/hyperlink" Target="https://trib.al/mtO86YD" TargetMode="External"/><Relationship Id="rId1053" Type="http://schemas.openxmlformats.org/officeDocument/2006/relationships/hyperlink" Target="https://trib.al/mtO86YD" TargetMode="External"/><Relationship Id="rId1054" Type="http://schemas.openxmlformats.org/officeDocument/2006/relationships/hyperlink" Target="https://www.mercurynews.com/2018/02/26/with-metoo-monica-lewinsky-now-sees-bill-clintons-gross-abuse-of-power/?utm_campaign=Echobox&amp;utm_medium=Social&amp;utm_source=Twitter" TargetMode="External"/><Relationship Id="rId1055" Type="http://schemas.openxmlformats.org/officeDocument/2006/relationships/hyperlink" Target="http://ici.radio-canada.ca/premiere/emissions/medium-large/segments/chronique/60809/agenda-de-la-semaine-oscars-cinema-budget-daniel-lessard-valerie-gaudreau-stephane-leclair" TargetMode="External"/><Relationship Id="rId1056" Type="http://schemas.openxmlformats.org/officeDocument/2006/relationships/hyperlink" Target="http://ici.radio-canada.ca/premiere/emissions/medium-large/segments/chronique/60809/agenda-de-la-semaine-oscars-cinema-budget-daniel-lessard-valerie-gaudreau-stephane-leclair" TargetMode="External"/><Relationship Id="rId1057" Type="http://schemas.openxmlformats.org/officeDocument/2006/relationships/hyperlink" Target="http://ici.radio-canada.ca/premiere/emissions/medium-large/segments/chronique/60809/agenda-de-la-semaine-oscars-cinema-budget-daniel-lessard-valerie-gaudreau-stephane-leclair" TargetMode="External"/><Relationship Id="rId1058" Type="http://schemas.openxmlformats.org/officeDocument/2006/relationships/hyperlink" Target="https://www.vanityfair.com/news/2018/02/monica-lewinsky-in-the-age-of-metoo" TargetMode="External"/><Relationship Id="rId1059" Type="http://schemas.openxmlformats.org/officeDocument/2006/relationships/hyperlink" Target="https://www.vanityfair.com/news/2018/02/monica-lewinsky-in-the-age-of-metoo" TargetMode="External"/><Relationship Id="rId5427" Type="http://schemas.openxmlformats.org/officeDocument/2006/relationships/hyperlink" Target="https://twitter.com/" TargetMode="External"/><Relationship Id="rId5428" Type="http://schemas.openxmlformats.org/officeDocument/2006/relationships/hyperlink" Target="https://twitter.com/" TargetMode="External"/><Relationship Id="rId2880" Type="http://schemas.openxmlformats.org/officeDocument/2006/relationships/hyperlink" Target="http://pbs.twimg.com/profile_images/955936638265278464/xFqfGwEf_normal.jpg" TargetMode="External"/><Relationship Id="rId2881" Type="http://schemas.openxmlformats.org/officeDocument/2006/relationships/hyperlink" Target="http://pbs.twimg.com/profile_images/756943535090401281/5is08Sfw_normal.jpg" TargetMode="External"/><Relationship Id="rId2882" Type="http://schemas.openxmlformats.org/officeDocument/2006/relationships/hyperlink" Target="https://pbs.twimg.com/media/DW_XqmLW4AAlTAj.jpg" TargetMode="External"/><Relationship Id="rId2883" Type="http://schemas.openxmlformats.org/officeDocument/2006/relationships/hyperlink" Target="https://pbs.twimg.com/amplify_video_thumb/966810490830774272/img/Kj_LVEKi4mFxdrvC.jpg" TargetMode="External"/><Relationship Id="rId2884" Type="http://schemas.openxmlformats.org/officeDocument/2006/relationships/hyperlink" Target="http://pbs.twimg.com/profile_images/920378165599637504/UHkNJmN7_normal.jpg" TargetMode="External"/><Relationship Id="rId2885" Type="http://schemas.openxmlformats.org/officeDocument/2006/relationships/hyperlink" Target="http://pbs.twimg.com/profile_images/920378165599637504/UHkNJmN7_normal.jpg" TargetMode="External"/><Relationship Id="rId2886" Type="http://schemas.openxmlformats.org/officeDocument/2006/relationships/hyperlink" Target="http://pbs.twimg.com/profile_images/888535645823619075/VNLoKSI6_normal.jpg" TargetMode="External"/><Relationship Id="rId2887" Type="http://schemas.openxmlformats.org/officeDocument/2006/relationships/hyperlink" Target="http://pbs.twimg.com/profile_images/1336786164/32494_1496179928135_1343195727_31339119_5115706_n_normal.jpg" TargetMode="External"/><Relationship Id="rId2888" Type="http://schemas.openxmlformats.org/officeDocument/2006/relationships/hyperlink" Target="http://pbs.twimg.com/profile_images/688064487799140352/-blUnb51_normal.jpg" TargetMode="External"/><Relationship Id="rId2889" Type="http://schemas.openxmlformats.org/officeDocument/2006/relationships/hyperlink" Target="http://pbs.twimg.com/profile_images/1864898820/276705_159389414140359_791290362_n_normal.jpg" TargetMode="External"/><Relationship Id="rId5429" Type="http://schemas.openxmlformats.org/officeDocument/2006/relationships/hyperlink" Target="https://twitter.com/" TargetMode="External"/><Relationship Id="rId6501" Type="http://schemas.openxmlformats.org/officeDocument/2006/relationships/hyperlink" Target="https://twitter.com/" TargetMode="External"/><Relationship Id="rId3240" Type="http://schemas.openxmlformats.org/officeDocument/2006/relationships/hyperlink" Target="http://pbs.twimg.com/profile_images/566058502188068864/k4FEaUm-_normal.jpeg" TargetMode="External"/><Relationship Id="rId3241" Type="http://schemas.openxmlformats.org/officeDocument/2006/relationships/hyperlink" Target="http://pbs.twimg.com/profile_images/566058502188068864/k4FEaUm-_normal.jpeg" TargetMode="External"/><Relationship Id="rId3242" Type="http://schemas.openxmlformats.org/officeDocument/2006/relationships/hyperlink" Target="https://pbs.twimg.com/media/DWxS8afWkAAv7jo.jpg" TargetMode="External"/><Relationship Id="rId3243" Type="http://schemas.openxmlformats.org/officeDocument/2006/relationships/hyperlink" Target="http://pbs.twimg.com/profile_images/655206355/Medium_normal.jpg" TargetMode="External"/><Relationship Id="rId3244" Type="http://schemas.openxmlformats.org/officeDocument/2006/relationships/hyperlink" Target="http://pbs.twimg.com/profile_images/655206355/Medium_normal.jpg" TargetMode="External"/><Relationship Id="rId3245" Type="http://schemas.openxmlformats.org/officeDocument/2006/relationships/hyperlink" Target="https://pbs.twimg.com/media/DW9-2qVUQAArs-L.jpg" TargetMode="External"/><Relationship Id="rId3246" Type="http://schemas.openxmlformats.org/officeDocument/2006/relationships/hyperlink" Target="http://pbs.twimg.com/profile_images/614926981633671168/I-ttsDJr_normal.jpg" TargetMode="External"/><Relationship Id="rId3247" Type="http://schemas.openxmlformats.org/officeDocument/2006/relationships/hyperlink" Target="http://pbs.twimg.com/profile_images/894766121462583296/Ur48Jjyj_normal.jpg" TargetMode="External"/><Relationship Id="rId3248" Type="http://schemas.openxmlformats.org/officeDocument/2006/relationships/hyperlink" Target="http://pbs.twimg.com/profile_images/968218435204321281/PV0O8MSU_normal.jpg" TargetMode="External"/><Relationship Id="rId3249" Type="http://schemas.openxmlformats.org/officeDocument/2006/relationships/hyperlink" Target="http://pbs.twimg.com/profile_images/961216266395619328/bcmfVtzC_normal.jpg" TargetMode="External"/><Relationship Id="rId540" Type="http://schemas.openxmlformats.org/officeDocument/2006/relationships/hyperlink" Target="https://www.bostonglobe.com/opinion/2018/02/26/complaint-dropped-but-felix-arroyo-still-limbo/4FwB7M587PeBUsxKDQbawO/story.html" TargetMode="External"/><Relationship Id="rId541" Type="http://schemas.openxmlformats.org/officeDocument/2006/relationships/hyperlink" Target="https://twitter.com/Right_to_Remain/status/968111356468695045" TargetMode="External"/><Relationship Id="rId542" Type="http://schemas.openxmlformats.org/officeDocument/2006/relationships/hyperlink" Target="https://twitter.com/Right_to_Remain/status/968111356468695045" TargetMode="External"/><Relationship Id="rId543" Type="http://schemas.openxmlformats.org/officeDocument/2006/relationships/hyperlink" Target="https://twitter.com/Right_to_Remain/status/968111356468695045" TargetMode="External"/><Relationship Id="rId544" Type="http://schemas.openxmlformats.org/officeDocument/2006/relationships/hyperlink" Target="https://twitter.com/Right_to_Remain/status/968111356468695045" TargetMode="External"/><Relationship Id="rId545" Type="http://schemas.openxmlformats.org/officeDocument/2006/relationships/hyperlink" Target="https://twitter.com/kylegriffin1/status/968211756337324032" TargetMode="External"/><Relationship Id="rId546" Type="http://schemas.openxmlformats.org/officeDocument/2006/relationships/hyperlink" Target="https://twitter.com/kylegriffin1/status/968211756337324032" TargetMode="External"/><Relationship Id="rId547" Type="http://schemas.openxmlformats.org/officeDocument/2006/relationships/hyperlink" Target="https://twitter.com/kylegriffin1/status/968211756337324032" TargetMode="External"/><Relationship Id="rId548" Type="http://schemas.openxmlformats.org/officeDocument/2006/relationships/hyperlink" Target="https://twitter.com/kylegriffin1/status/968211756337324032" TargetMode="External"/><Relationship Id="rId549" Type="http://schemas.openxmlformats.org/officeDocument/2006/relationships/hyperlink" Target="https://twitter.com/kylegriffin1/status/968211756337324032" TargetMode="External"/><Relationship Id="rId1790" Type="http://schemas.openxmlformats.org/officeDocument/2006/relationships/hyperlink" Target="http://pbs.twimg.com/profile_images/912474324627607552/hg44my_s_normal.jpg" TargetMode="External"/><Relationship Id="rId1791" Type="http://schemas.openxmlformats.org/officeDocument/2006/relationships/hyperlink" Target="http://pbs.twimg.com/profile_images/958356144501633024/MrUhza35_normal.jpg" TargetMode="External"/><Relationship Id="rId1792" Type="http://schemas.openxmlformats.org/officeDocument/2006/relationships/hyperlink" Target="http://pbs.twimg.com/profile_images/877837623355727874/R-g_gq4P_normal.jpg" TargetMode="External"/><Relationship Id="rId1793" Type="http://schemas.openxmlformats.org/officeDocument/2006/relationships/hyperlink" Target="http://pbs.twimg.com/profile_images/741695092562534400/lrIEOtnz_normal.jpg" TargetMode="External"/><Relationship Id="rId1794" Type="http://schemas.openxmlformats.org/officeDocument/2006/relationships/hyperlink" Target="http://pbs.twimg.com/profile_images/956915882910994434/sK3tqvWU_normal.jpg" TargetMode="External"/><Relationship Id="rId1795" Type="http://schemas.openxmlformats.org/officeDocument/2006/relationships/hyperlink" Target="https://pbs.twimg.com/media/DW5k9twVwAAPYq2.jpg" TargetMode="External"/><Relationship Id="rId1796" Type="http://schemas.openxmlformats.org/officeDocument/2006/relationships/hyperlink" Target="http://pbs.twimg.com/profile_images/656890596045385728/ZP_1nzp6_normal.jpg" TargetMode="External"/><Relationship Id="rId1797" Type="http://schemas.openxmlformats.org/officeDocument/2006/relationships/hyperlink" Target="http://pbs.twimg.com/profile_images/556174567412994048/ye3Lkosz_normal.jpeg" TargetMode="External"/><Relationship Id="rId1798" Type="http://schemas.openxmlformats.org/officeDocument/2006/relationships/hyperlink" Target="http://pbs.twimg.com/profile_images/886082095134646273/4T-xNyTK_normal.jpg" TargetMode="External"/><Relationship Id="rId1799" Type="http://schemas.openxmlformats.org/officeDocument/2006/relationships/hyperlink" Target="http://pbs.twimg.com/profile_images/886082095134646273/4T-xNyTK_normal.jpg" TargetMode="External"/><Relationship Id="rId30" Type="http://schemas.openxmlformats.org/officeDocument/2006/relationships/hyperlink" Target="https://twitter.com/wdjyfm/status/966454032473772038" TargetMode="External"/><Relationship Id="rId31" Type="http://schemas.openxmlformats.org/officeDocument/2006/relationships/hyperlink" Target="https://www.vanityfair.com/news/2018/02/monica-lewinsky-in-the-age-of-metoo" TargetMode="External"/><Relationship Id="rId2150" Type="http://schemas.openxmlformats.org/officeDocument/2006/relationships/hyperlink" Target="http://pbs.twimg.com/profile_images/378800000092126914/3ed19f72c57dc6fdd65bc57c55cce2f5_normal.jpeg" TargetMode="External"/><Relationship Id="rId2151" Type="http://schemas.openxmlformats.org/officeDocument/2006/relationships/hyperlink" Target="http://pbs.twimg.com/profile_images/651550031363739653/TQXn-Z4a_normal.jpg" TargetMode="External"/><Relationship Id="rId2152" Type="http://schemas.openxmlformats.org/officeDocument/2006/relationships/hyperlink" Target="http://pbs.twimg.com/profile_images/955514468062019585/X2xC7KNZ_normal.jpg" TargetMode="External"/><Relationship Id="rId2153" Type="http://schemas.openxmlformats.org/officeDocument/2006/relationships/hyperlink" Target="http://pbs.twimg.com/profile_images/955514468062019585/X2xC7KNZ_normal.jpg" TargetMode="External"/><Relationship Id="rId2154" Type="http://schemas.openxmlformats.org/officeDocument/2006/relationships/hyperlink" Target="http://pbs.twimg.com/profile_images/3335010552/1c355c2742b279d078bbe8642cb09c03_normal.jpeg" TargetMode="External"/><Relationship Id="rId2155" Type="http://schemas.openxmlformats.org/officeDocument/2006/relationships/hyperlink" Target="http://pbs.twimg.com/profile_images/892221340958076928/Sgzl2Ky4_normal.jpg" TargetMode="External"/><Relationship Id="rId2156" Type="http://schemas.openxmlformats.org/officeDocument/2006/relationships/hyperlink" Target="https://pbs.twimg.com/media/DW9-2qVUQAArs-L.jpg" TargetMode="External"/><Relationship Id="rId2157" Type="http://schemas.openxmlformats.org/officeDocument/2006/relationships/hyperlink" Target="http://pbs.twimg.com/profile_images/940004958606413824/AxYvJNqB_normal.jpg" TargetMode="External"/><Relationship Id="rId2158" Type="http://schemas.openxmlformats.org/officeDocument/2006/relationships/hyperlink" Target="http://pbs.twimg.com/profile_images/538695875845844994/gHYGFj-0_normal.jpeg" TargetMode="External"/><Relationship Id="rId2159" Type="http://schemas.openxmlformats.org/officeDocument/2006/relationships/hyperlink" Target="http://pbs.twimg.com/profile_images/551909652938514432/dspwiaOS_normal.png" TargetMode="External"/><Relationship Id="rId32" Type="http://schemas.openxmlformats.org/officeDocument/2006/relationships/hyperlink" Target="https://aristeguinoticias.com/2602/mundo/corea-del-sur-se-une-a-campana-global-metoo-contra-violencia-sexual/" TargetMode="External"/><Relationship Id="rId33" Type="http://schemas.openxmlformats.org/officeDocument/2006/relationships/hyperlink" Target="https://aristeguinoticias.com/2602/mundo/corea-del-sur-se-une-a-campana-global-metoo-contra-violencia-sexual/" TargetMode="External"/><Relationship Id="rId34" Type="http://schemas.openxmlformats.org/officeDocument/2006/relationships/hyperlink" Target="https://www.bbc.co.uk/programmes/b075t6wd/episodes/player" TargetMode="External"/><Relationship Id="rId35" Type="http://schemas.openxmlformats.org/officeDocument/2006/relationships/hyperlink" Target="https://www.bbc.co.uk/programmes/b075t6wd/episodes/player" TargetMode="External"/><Relationship Id="rId36" Type="http://schemas.openxmlformats.org/officeDocument/2006/relationships/hyperlink" Target="https://www.bbc.co.uk/programmes/b075t6wd/episodes/player" TargetMode="External"/><Relationship Id="rId37" Type="http://schemas.openxmlformats.org/officeDocument/2006/relationships/hyperlink" Target="https://twitter.com/JoeJ1513/status/968214417828540416" TargetMode="External"/><Relationship Id="rId38" Type="http://schemas.openxmlformats.org/officeDocument/2006/relationships/hyperlink" Target="https://www.theguardian.com/global-development/2018/feb/21/afghanistan-female-prosecutor-lonely-mission" TargetMode="External"/><Relationship Id="rId39" Type="http://schemas.openxmlformats.org/officeDocument/2006/relationships/hyperlink" Target="https://trib.al/GNA5ANU" TargetMode="External"/><Relationship Id="rId5430" Type="http://schemas.openxmlformats.org/officeDocument/2006/relationships/hyperlink" Target="https://twitter.com/" TargetMode="External"/><Relationship Id="rId5431" Type="http://schemas.openxmlformats.org/officeDocument/2006/relationships/hyperlink" Target="https://twitter.com/" TargetMode="External"/><Relationship Id="rId5432" Type="http://schemas.openxmlformats.org/officeDocument/2006/relationships/hyperlink" Target="https://twitter.com/" TargetMode="External"/><Relationship Id="rId5433" Type="http://schemas.openxmlformats.org/officeDocument/2006/relationships/hyperlink" Target="https://twitter.com/" TargetMode="External"/><Relationship Id="rId5434" Type="http://schemas.openxmlformats.org/officeDocument/2006/relationships/hyperlink" Target="https://twitter.com/" TargetMode="External"/><Relationship Id="rId5435" Type="http://schemas.openxmlformats.org/officeDocument/2006/relationships/hyperlink" Target="https://twitter.com/" TargetMode="External"/><Relationship Id="rId5436" Type="http://schemas.openxmlformats.org/officeDocument/2006/relationships/hyperlink" Target="https://twitter.com/" TargetMode="External"/><Relationship Id="rId3980" Type="http://schemas.openxmlformats.org/officeDocument/2006/relationships/hyperlink" Target="http://pbs.twimg.com/profile_images/947596203448877056/vrXrmCj0_normal.jpg" TargetMode="External"/><Relationship Id="rId3981" Type="http://schemas.openxmlformats.org/officeDocument/2006/relationships/hyperlink" Target="http://pbs.twimg.com/profile_images/830899714287607814/PCAr1KRI_normal.jpg" TargetMode="External"/><Relationship Id="rId3982" Type="http://schemas.openxmlformats.org/officeDocument/2006/relationships/hyperlink" Target="http://pbs.twimg.com/profile_images/830899714287607814/PCAr1KRI_normal.jpg" TargetMode="External"/><Relationship Id="rId3983" Type="http://schemas.openxmlformats.org/officeDocument/2006/relationships/hyperlink" Target="http://pbs.twimg.com/profile_images/830899714287607814/PCAr1KRI_normal.jpg" TargetMode="External"/><Relationship Id="rId3984" Type="http://schemas.openxmlformats.org/officeDocument/2006/relationships/hyperlink" Target="https://pbs.twimg.com/media/DW_fn6fXUAElcMW.jpg" TargetMode="External"/><Relationship Id="rId3985" Type="http://schemas.openxmlformats.org/officeDocument/2006/relationships/hyperlink" Target="https://pbs.twimg.com/media/DW_fn6fXUAElcMW.jpg" TargetMode="External"/><Relationship Id="rId3986" Type="http://schemas.openxmlformats.org/officeDocument/2006/relationships/hyperlink" Target="http://pbs.twimg.com/profile_images/844986309114396672/sezsRCry_normal.jpg" TargetMode="External"/><Relationship Id="rId3987" Type="http://schemas.openxmlformats.org/officeDocument/2006/relationships/hyperlink" Target="http://pbs.twimg.com/profile_images/726002524369620993/gMQEqB2t_normal.jpg" TargetMode="External"/><Relationship Id="rId3988" Type="http://schemas.openxmlformats.org/officeDocument/2006/relationships/hyperlink" Target="http://pbs.twimg.com/profile_images/697343883630481408/c08JBfBB_normal.jpg" TargetMode="External"/><Relationship Id="rId3989" Type="http://schemas.openxmlformats.org/officeDocument/2006/relationships/hyperlink" Target="http://pbs.twimg.com/profile_images/1389660377/image_normal.jpg" TargetMode="External"/><Relationship Id="rId1060" Type="http://schemas.openxmlformats.org/officeDocument/2006/relationships/hyperlink" Target="https://www.vanityfair.com/news/2018/02/monica-lewinsky-in-the-age-of-metoo" TargetMode="External"/><Relationship Id="rId1061" Type="http://schemas.openxmlformats.org/officeDocument/2006/relationships/hyperlink" Target="https://www.vanityfair.com/news/2018/02/monica-lewinsky-in-the-age-of-metoo" TargetMode="External"/><Relationship Id="rId4340" Type="http://schemas.openxmlformats.org/officeDocument/2006/relationships/hyperlink" Target="https://twitter.com/" TargetMode="External"/><Relationship Id="rId4341" Type="http://schemas.openxmlformats.org/officeDocument/2006/relationships/hyperlink" Target="https://twitter.com/" TargetMode="External"/><Relationship Id="rId4342" Type="http://schemas.openxmlformats.org/officeDocument/2006/relationships/hyperlink" Target="https://twitter.com/" TargetMode="External"/><Relationship Id="rId4343" Type="http://schemas.openxmlformats.org/officeDocument/2006/relationships/hyperlink" Target="https://twitter.com/" TargetMode="External"/><Relationship Id="rId4344" Type="http://schemas.openxmlformats.org/officeDocument/2006/relationships/hyperlink" Target="https://twitter.com/" TargetMode="External"/><Relationship Id="rId4345" Type="http://schemas.openxmlformats.org/officeDocument/2006/relationships/hyperlink" Target="https://twitter.com/" TargetMode="External"/><Relationship Id="rId4346" Type="http://schemas.openxmlformats.org/officeDocument/2006/relationships/hyperlink" Target="https://twitter.com/" TargetMode="External"/><Relationship Id="rId4347" Type="http://schemas.openxmlformats.org/officeDocument/2006/relationships/hyperlink" Target="https://twitter.com/" TargetMode="External"/><Relationship Id="rId4348" Type="http://schemas.openxmlformats.org/officeDocument/2006/relationships/hyperlink" Target="https://twitter.com/" TargetMode="External"/><Relationship Id="rId4349" Type="http://schemas.openxmlformats.org/officeDocument/2006/relationships/hyperlink" Target="https://twitter.com/" TargetMode="External"/><Relationship Id="rId1062" Type="http://schemas.openxmlformats.org/officeDocument/2006/relationships/hyperlink" Target="https://twitter.com/womensmarch/status/919705604075216896" TargetMode="External"/><Relationship Id="rId1063" Type="http://schemas.openxmlformats.org/officeDocument/2006/relationships/hyperlink" Target="https://www.vanityfair.com/news/2018/02/monica-lewinsky-in-the-age-of-metoo" TargetMode="External"/><Relationship Id="rId1064" Type="http://schemas.openxmlformats.org/officeDocument/2006/relationships/hyperlink" Target="http://www.cairnguidance.com/blog/" TargetMode="External"/><Relationship Id="rId1065" Type="http://schemas.openxmlformats.org/officeDocument/2006/relationships/hyperlink" Target="http://www.cairnguidance.com/blog/" TargetMode="External"/><Relationship Id="rId1066" Type="http://schemas.openxmlformats.org/officeDocument/2006/relationships/hyperlink" Target="http://www.cairnguidance.com/blog/" TargetMode="External"/><Relationship Id="rId1067" Type="http://schemas.openxmlformats.org/officeDocument/2006/relationships/hyperlink" Target="https://www.irishtimes.com/life-and-style/abroad/gate-report-i-left-ireland-to-escape-this-culture-of-silence-1.3406335" TargetMode="External"/><Relationship Id="rId1068" Type="http://schemas.openxmlformats.org/officeDocument/2006/relationships/hyperlink" Target="https://www.yahoo.com/news/monica-lewinsky-says-clinton-relationship-abuse-power-195151458.html" TargetMode="External"/><Relationship Id="rId1069" Type="http://schemas.openxmlformats.org/officeDocument/2006/relationships/hyperlink" Target="https://twitter.com/elihbeckman/status/967964678943993856" TargetMode="External"/><Relationship Id="rId5437" Type="http://schemas.openxmlformats.org/officeDocument/2006/relationships/hyperlink" Target="https://twitter.com/" TargetMode="External"/><Relationship Id="rId5438" Type="http://schemas.openxmlformats.org/officeDocument/2006/relationships/hyperlink" Target="https://twitter.com/" TargetMode="External"/><Relationship Id="rId2890" Type="http://schemas.openxmlformats.org/officeDocument/2006/relationships/hyperlink" Target="https://pbs.twimg.com/media/DW_WLm3X0AIUvTT.jpg" TargetMode="External"/><Relationship Id="rId2891" Type="http://schemas.openxmlformats.org/officeDocument/2006/relationships/hyperlink" Target="http://pbs.twimg.com/profile_images/966936404860129280/a2z3Q9LR_normal.jpg" TargetMode="External"/><Relationship Id="rId2892" Type="http://schemas.openxmlformats.org/officeDocument/2006/relationships/hyperlink" Target="http://pbs.twimg.com/profile_images/935578955490451457/2pWQN_Ow_normal.jpg" TargetMode="External"/><Relationship Id="rId2893" Type="http://schemas.openxmlformats.org/officeDocument/2006/relationships/hyperlink" Target="http://pbs.twimg.com/profile_images/793217617137770497/eA1Rbrzj_normal.jpg" TargetMode="External"/><Relationship Id="rId2894" Type="http://schemas.openxmlformats.org/officeDocument/2006/relationships/hyperlink" Target="http://pbs.twimg.com/profile_images/793217617137770497/eA1Rbrzj_normal.jpg" TargetMode="External"/><Relationship Id="rId2895" Type="http://schemas.openxmlformats.org/officeDocument/2006/relationships/hyperlink" Target="http://pbs.twimg.com/profile_images/793217617137770497/eA1Rbrzj_normal.jpg" TargetMode="External"/><Relationship Id="rId2896" Type="http://schemas.openxmlformats.org/officeDocument/2006/relationships/hyperlink" Target="http://pbs.twimg.com/profile_images/877173743709278210/ntqejUG6_normal.jpg" TargetMode="External"/><Relationship Id="rId2897" Type="http://schemas.openxmlformats.org/officeDocument/2006/relationships/hyperlink" Target="http://pbs.twimg.com/profile_images/830448662991892480/TZnzxhtt_normal.jpg" TargetMode="External"/><Relationship Id="rId2898" Type="http://schemas.openxmlformats.org/officeDocument/2006/relationships/hyperlink" Target="http://pbs.twimg.com/profile_images/962297501654040576/GnVGcl8I_normal.jpg" TargetMode="External"/><Relationship Id="rId2899" Type="http://schemas.openxmlformats.org/officeDocument/2006/relationships/hyperlink" Target="http://pbs.twimg.com/profile_images/955357324708790272/-SdmMvz8_normal.jpg" TargetMode="External"/><Relationship Id="rId5439" Type="http://schemas.openxmlformats.org/officeDocument/2006/relationships/hyperlink" Target="https://twitter.com/" TargetMode="External"/><Relationship Id="rId6502" Type="http://schemas.openxmlformats.org/officeDocument/2006/relationships/hyperlink" Target="https://twitter.com/" TargetMode="External"/><Relationship Id="rId3250" Type="http://schemas.openxmlformats.org/officeDocument/2006/relationships/hyperlink" Target="http://pbs.twimg.com/profile_images/961216266395619328/bcmfVtzC_normal.jpg" TargetMode="External"/><Relationship Id="rId3251" Type="http://schemas.openxmlformats.org/officeDocument/2006/relationships/hyperlink" Target="http://abs.twimg.com/sticky/default_profile_images/default_profile_normal.png" TargetMode="External"/><Relationship Id="rId3252" Type="http://schemas.openxmlformats.org/officeDocument/2006/relationships/hyperlink" Target="http://pbs.twimg.com/profile_images/492816851550756864/0ZGGXKXC_normal.jpeg" TargetMode="External"/><Relationship Id="rId3253" Type="http://schemas.openxmlformats.org/officeDocument/2006/relationships/hyperlink" Target="http://pbs.twimg.com/profile_images/492816851550756864/0ZGGXKXC_normal.jpeg" TargetMode="External"/><Relationship Id="rId3254" Type="http://schemas.openxmlformats.org/officeDocument/2006/relationships/hyperlink" Target="http://pbs.twimg.com/profile_images/951135664174718978/u6KaYHtA_normal.jpg" TargetMode="External"/><Relationship Id="rId3255" Type="http://schemas.openxmlformats.org/officeDocument/2006/relationships/hyperlink" Target="http://pbs.twimg.com/profile_images/882741895323156480/YzDTDYQ3_normal.jpg" TargetMode="External"/><Relationship Id="rId3256" Type="http://schemas.openxmlformats.org/officeDocument/2006/relationships/hyperlink" Target="https://pbs.twimg.com/media/DW_ajh1VQAA-42w.jpg" TargetMode="External"/><Relationship Id="rId3257" Type="http://schemas.openxmlformats.org/officeDocument/2006/relationships/hyperlink" Target="http://pbs.twimg.com/profile_images/2340653528/Elizabeth_Taylor_Biography_normal.jpg" TargetMode="External"/><Relationship Id="rId3258" Type="http://schemas.openxmlformats.org/officeDocument/2006/relationships/hyperlink" Target="http://pbs.twimg.com/profile_images/2340653528/Elizabeth_Taylor_Biography_normal.jpg" TargetMode="External"/><Relationship Id="rId3259" Type="http://schemas.openxmlformats.org/officeDocument/2006/relationships/hyperlink" Target="http://pbs.twimg.com/profile_images/3096232017/8f60edf5c7257694d4c452862ff34f9f_normal.jpeg" TargetMode="External"/><Relationship Id="rId550" Type="http://schemas.openxmlformats.org/officeDocument/2006/relationships/hyperlink" Target="http://www.latercera.com/nacional/noticia/metoo-llega-al-servel-director-nacional-denunciado-acoso-sexual-laboral/80817/" TargetMode="External"/><Relationship Id="rId551" Type="http://schemas.openxmlformats.org/officeDocument/2006/relationships/hyperlink" Target="http://www.latercera.com/nacional/noticia/metoo-llega-al-servel-director-nacional-denunciado-acoso-sexual-laboral/80817/" TargetMode="External"/><Relationship Id="rId552" Type="http://schemas.openxmlformats.org/officeDocument/2006/relationships/hyperlink" Target="http://ir.shareaholic.com/e?a=1&amp;u=http://www.hercampus.com/school/sfa/yes-metoo%3Futm_campaign%3Dshareaholic%26utm_medium%3Dtwitter%26utm_source%3Dsocialnetwork&amp;r=1" TargetMode="External"/><Relationship Id="rId553" Type="http://schemas.openxmlformats.org/officeDocument/2006/relationships/hyperlink" Target="http://ir.shareaholic.com/e?a=1&amp;u=http://www.hercampus.com/school/sfa/yes-metoo%3Futm_campaign%3Dshareaholic%26utm_medium%3Dtwitter%26utm_source%3Dsocialnetwork&amp;r=1" TargetMode="External"/><Relationship Id="rId554" Type="http://schemas.openxmlformats.org/officeDocument/2006/relationships/hyperlink" Target="http://www.trumpservativenews.info/2018/02/colleague-megyn-kellys-push-for-metoo.html" TargetMode="External"/><Relationship Id="rId555" Type="http://schemas.openxmlformats.org/officeDocument/2006/relationships/hyperlink" Target="http://www.trumpservativenews.info/2018/02/colleague-megyn-kellys-push-for-metoo.html" TargetMode="External"/><Relationship Id="rId556" Type="http://schemas.openxmlformats.org/officeDocument/2006/relationships/hyperlink" Target="https://forward.com/opinion/395071/vashti-was-the-first-metoo-survivor/?utm_source=rss&amp;utm_medium=feed&amp;utm_campaign=Main" TargetMode="External"/><Relationship Id="rId557" Type="http://schemas.openxmlformats.org/officeDocument/2006/relationships/hyperlink" Target="https://30seconds.com/health/tip/15817/Sexual-Assault-Harassment-Here-Are-3-Keys-to-Helping-Victims-of-Sexual-Abuse" TargetMode="External"/><Relationship Id="rId558" Type="http://schemas.openxmlformats.org/officeDocument/2006/relationships/hyperlink" Target="https://www.vanityfair.com/news/2018/02/monica-lewinsky-in-the-age-of-metoo?utm_content=bufferc0c3f&amp;utm_medium=social&amp;utm_source=twitter.com&amp;utm_campaign=buffer" TargetMode="External"/><Relationship Id="rId559" Type="http://schemas.openxmlformats.org/officeDocument/2006/relationships/hyperlink" Target="https://www.vanityfair.com/news/2018/02/monica-lewinsky-in-the-age-of-metoo" TargetMode="External"/><Relationship Id="rId40" Type="http://schemas.openxmlformats.org/officeDocument/2006/relationships/hyperlink" Target="https://twitter.com/frankbullitt39/status/968069320063496193" TargetMode="External"/><Relationship Id="rId41" Type="http://schemas.openxmlformats.org/officeDocument/2006/relationships/hyperlink" Target="http://money.cnn.com/2018/02/26/media/weinstein-company-bankruptcy/index.html" TargetMode="External"/><Relationship Id="rId42" Type="http://schemas.openxmlformats.org/officeDocument/2006/relationships/hyperlink" Target="https://pen.org/event/me-too-a-writers-reckoning/" TargetMode="External"/><Relationship Id="rId43" Type="http://schemas.openxmlformats.org/officeDocument/2006/relationships/hyperlink" Target="https://pen.org/event/me-too-a-writers-reckoning/" TargetMode="External"/><Relationship Id="rId44" Type="http://schemas.openxmlformats.org/officeDocument/2006/relationships/hyperlink" Target="https://pen.org/event/me-too-a-writers-reckoning/" TargetMode="External"/><Relationship Id="rId45" Type="http://schemas.openxmlformats.org/officeDocument/2006/relationships/hyperlink" Target="https://pen.org/event/me-too-a-writers-reckoning/" TargetMode="External"/><Relationship Id="rId46" Type="http://schemas.openxmlformats.org/officeDocument/2006/relationships/hyperlink" Target="https://paper.li/e-1499976794?edition_id=7ac46980-1b31-11e8-a20f-0cc47a0d164b" TargetMode="External"/><Relationship Id="rId47" Type="http://schemas.openxmlformats.org/officeDocument/2006/relationships/hyperlink" Target="https://twitter.com/MonicaLewinsky/status/967927571944947712" TargetMode="External"/><Relationship Id="rId48" Type="http://schemas.openxmlformats.org/officeDocument/2006/relationships/hyperlink" Target="http://www.abc.net.au/news/2018-02-26/monica-lewinsky-pens-powerful-essay-on-metoo-movement/9486962" TargetMode="External"/><Relationship Id="rId49" Type="http://schemas.openxmlformats.org/officeDocument/2006/relationships/hyperlink" Target="http://www.tampabay.com/features/movies/-Red-Sparrow-a-sadistic-gratuitous-movie-somehow-made-in-the-metoo-era_165860694?utm_source=dlvr.it&amp;utm_medium=twitter" TargetMode="External"/><Relationship Id="rId6503" Type="http://schemas.openxmlformats.org/officeDocument/2006/relationships/hyperlink" Target="https://twitter.com/" TargetMode="External"/><Relationship Id="rId6504" Type="http://schemas.openxmlformats.org/officeDocument/2006/relationships/hyperlink" Target="https://twitter.com/" TargetMode="External"/><Relationship Id="rId2160" Type="http://schemas.openxmlformats.org/officeDocument/2006/relationships/hyperlink" Target="http://pbs.twimg.com/profile_images/967456914433916929/hOu1GgF6_normal.jpg" TargetMode="External"/><Relationship Id="rId2161" Type="http://schemas.openxmlformats.org/officeDocument/2006/relationships/hyperlink" Target="http://abs.twimg.com/sticky/default_profile_images/default_profile_normal.png" TargetMode="External"/><Relationship Id="rId2162" Type="http://schemas.openxmlformats.org/officeDocument/2006/relationships/hyperlink" Target="http://pbs.twimg.com/profile_images/871861277563523074/3mUOVJc1_normal.jpg" TargetMode="External"/><Relationship Id="rId2163" Type="http://schemas.openxmlformats.org/officeDocument/2006/relationships/hyperlink" Target="http://pbs.twimg.com/profile_images/560819281441468418/jV4AmjLE_normal.jpeg" TargetMode="External"/><Relationship Id="rId2164" Type="http://schemas.openxmlformats.org/officeDocument/2006/relationships/hyperlink" Target="http://pbs.twimg.com/profile_images/555866700613042176/QRuuILIs_normal.png" TargetMode="External"/><Relationship Id="rId2165" Type="http://schemas.openxmlformats.org/officeDocument/2006/relationships/hyperlink" Target="http://pbs.twimg.com/profile_images/824253611223957504/PTS0eKs__normal.jpg" TargetMode="External"/><Relationship Id="rId2166" Type="http://schemas.openxmlformats.org/officeDocument/2006/relationships/hyperlink" Target="http://pbs.twimg.com/profile_images/824253611223957504/PTS0eKs__normal.jpg" TargetMode="External"/><Relationship Id="rId2167" Type="http://schemas.openxmlformats.org/officeDocument/2006/relationships/hyperlink" Target="http://pbs.twimg.com/profile_images/862858504305909760/y4dwNTMx_normal.jpg" TargetMode="External"/><Relationship Id="rId2168" Type="http://schemas.openxmlformats.org/officeDocument/2006/relationships/hyperlink" Target="http://pbs.twimg.com/profile_images/862858504305909760/y4dwNTMx_normal.jpg" TargetMode="External"/><Relationship Id="rId2169" Type="http://schemas.openxmlformats.org/officeDocument/2006/relationships/hyperlink" Target="http://pbs.twimg.com/profile_images/965287341702221825/sC3OdVUY_normal.jpg" TargetMode="External"/><Relationship Id="rId5440" Type="http://schemas.openxmlformats.org/officeDocument/2006/relationships/hyperlink" Target="https://twitter.com/" TargetMode="External"/><Relationship Id="rId5441" Type="http://schemas.openxmlformats.org/officeDocument/2006/relationships/hyperlink" Target="https://twitter.com/" TargetMode="External"/><Relationship Id="rId5442" Type="http://schemas.openxmlformats.org/officeDocument/2006/relationships/hyperlink" Target="https://twitter.com/" TargetMode="External"/><Relationship Id="rId5443" Type="http://schemas.openxmlformats.org/officeDocument/2006/relationships/hyperlink" Target="https://twitter.com/" TargetMode="External"/><Relationship Id="rId5444" Type="http://schemas.openxmlformats.org/officeDocument/2006/relationships/hyperlink" Target="https://twitter.com/" TargetMode="External"/><Relationship Id="rId5445" Type="http://schemas.openxmlformats.org/officeDocument/2006/relationships/hyperlink" Target="https://twitter.com/" TargetMode="External"/><Relationship Id="rId5446" Type="http://schemas.openxmlformats.org/officeDocument/2006/relationships/hyperlink" Target="https://twitter.com/" TargetMode="External"/><Relationship Id="rId5447" Type="http://schemas.openxmlformats.org/officeDocument/2006/relationships/hyperlink" Target="https://twitter.com/" TargetMode="External"/><Relationship Id="rId5448" Type="http://schemas.openxmlformats.org/officeDocument/2006/relationships/hyperlink" Target="https://twitter.com/" TargetMode="External"/><Relationship Id="rId5449" Type="http://schemas.openxmlformats.org/officeDocument/2006/relationships/hyperlink" Target="https://twitter.com/" TargetMode="External"/><Relationship Id="rId6505" Type="http://schemas.openxmlformats.org/officeDocument/2006/relationships/hyperlink" Target="https://twitter.com/" TargetMode="External"/><Relationship Id="rId6506" Type="http://schemas.openxmlformats.org/officeDocument/2006/relationships/hyperlink" Target="https://twitter.com/" TargetMode="External"/><Relationship Id="rId6507" Type="http://schemas.openxmlformats.org/officeDocument/2006/relationships/hyperlink" Target="https://twitter.com/" TargetMode="External"/><Relationship Id="rId6508" Type="http://schemas.openxmlformats.org/officeDocument/2006/relationships/hyperlink" Target="https://twitter.com/" TargetMode="External"/><Relationship Id="rId6509" Type="http://schemas.openxmlformats.org/officeDocument/2006/relationships/hyperlink" Target="https://twitter.com/" TargetMode="External"/><Relationship Id="rId3990" Type="http://schemas.openxmlformats.org/officeDocument/2006/relationships/hyperlink" Target="https://pbs.twimg.com/media/DW_fK8RV4AAL40-.jpg" TargetMode="External"/><Relationship Id="rId3991" Type="http://schemas.openxmlformats.org/officeDocument/2006/relationships/hyperlink" Target="https://pbs.twimg.com/media/DW_fK8RV4AAL40-.jpg" TargetMode="External"/><Relationship Id="rId3992" Type="http://schemas.openxmlformats.org/officeDocument/2006/relationships/hyperlink" Target="http://pbs.twimg.com/profile_images/953729581231386624/0vU43_QO_normal.jpg" TargetMode="External"/><Relationship Id="rId3993" Type="http://schemas.openxmlformats.org/officeDocument/2006/relationships/hyperlink" Target="http://pbs.twimg.com/profile_images/953729581231386624/0vU43_QO_normal.jpg" TargetMode="External"/><Relationship Id="rId3994" Type="http://schemas.openxmlformats.org/officeDocument/2006/relationships/hyperlink" Target="http://pbs.twimg.com/profile_images/953729581231386624/0vU43_QO_normal.jpg" TargetMode="External"/><Relationship Id="rId3995" Type="http://schemas.openxmlformats.org/officeDocument/2006/relationships/hyperlink" Target="http://pbs.twimg.com/profile_images/953729581231386624/0vU43_QO_normal.jpg" TargetMode="External"/><Relationship Id="rId3996" Type="http://schemas.openxmlformats.org/officeDocument/2006/relationships/hyperlink" Target="http://pbs.twimg.com/profile_images/953729581231386624/0vU43_QO_normal.jpg" TargetMode="External"/><Relationship Id="rId3997" Type="http://schemas.openxmlformats.org/officeDocument/2006/relationships/hyperlink" Target="http://pbs.twimg.com/profile_images/953729581231386624/0vU43_QO_normal.jpg" TargetMode="External"/><Relationship Id="rId3998" Type="http://schemas.openxmlformats.org/officeDocument/2006/relationships/hyperlink" Target="http://pbs.twimg.com/profile_images/955817736919171074/Tifm7n7M_normal.jpg" TargetMode="External"/><Relationship Id="rId3999" Type="http://schemas.openxmlformats.org/officeDocument/2006/relationships/hyperlink" Target="http://pbs.twimg.com/profile_images/869133881919787012/qu2L3hpW_normal.jpg" TargetMode="External"/><Relationship Id="rId1070" Type="http://schemas.openxmlformats.org/officeDocument/2006/relationships/hyperlink" Target="https://twitter.com/lavenderblue27/status/968209043301937153" TargetMode="External"/><Relationship Id="rId1071" Type="http://schemas.openxmlformats.org/officeDocument/2006/relationships/hyperlink" Target="https://twitter.com/porpentina2017/status/967828885680283649" TargetMode="External"/><Relationship Id="rId4350" Type="http://schemas.openxmlformats.org/officeDocument/2006/relationships/hyperlink" Target="https://twitter.com/" TargetMode="External"/><Relationship Id="rId4351" Type="http://schemas.openxmlformats.org/officeDocument/2006/relationships/hyperlink" Target="https://twitter.com/" TargetMode="External"/><Relationship Id="rId4352" Type="http://schemas.openxmlformats.org/officeDocument/2006/relationships/hyperlink" Target="https://twitter.com/" TargetMode="External"/><Relationship Id="rId4353" Type="http://schemas.openxmlformats.org/officeDocument/2006/relationships/hyperlink" Target="https://twitter.com/" TargetMode="External"/><Relationship Id="rId4354" Type="http://schemas.openxmlformats.org/officeDocument/2006/relationships/hyperlink" Target="https://twitter.com/" TargetMode="External"/><Relationship Id="rId4355" Type="http://schemas.openxmlformats.org/officeDocument/2006/relationships/hyperlink" Target="https://twitter.com/" TargetMode="External"/><Relationship Id="rId4356" Type="http://schemas.openxmlformats.org/officeDocument/2006/relationships/hyperlink" Target="https://twitter.com/" TargetMode="External"/><Relationship Id="rId4357" Type="http://schemas.openxmlformats.org/officeDocument/2006/relationships/hyperlink" Target="https://twitter.com/" TargetMode="External"/><Relationship Id="rId4358" Type="http://schemas.openxmlformats.org/officeDocument/2006/relationships/hyperlink" Target="https://twitter.com/" TargetMode="External"/><Relationship Id="rId4359" Type="http://schemas.openxmlformats.org/officeDocument/2006/relationships/hyperlink" Target="https://twitter.com/" TargetMode="External"/><Relationship Id="rId1072" Type="http://schemas.openxmlformats.org/officeDocument/2006/relationships/hyperlink" Target="https://twitter.com/joncoopertweets/status/968220915745116160" TargetMode="External"/><Relationship Id="rId1073" Type="http://schemas.openxmlformats.org/officeDocument/2006/relationships/hyperlink" Target="https://www.theguardian.com/world/2018/feb/26/russian-millions-laundered-via-uk-firms-leaked-report-says?CMP=share_btn_tw" TargetMode="External"/><Relationship Id="rId1074" Type="http://schemas.openxmlformats.org/officeDocument/2006/relationships/hyperlink" Target="https://twitter.com/Erosmose/status/968226858566344706" TargetMode="External"/><Relationship Id="rId1075" Type="http://schemas.openxmlformats.org/officeDocument/2006/relationships/hyperlink" Target="https://omelete.com.br/series-tv/noticia/jennifer-lawrence-fara-serie-documental-sobre-os-movimentos-metoo-e-times-up/" TargetMode="External"/><Relationship Id="rId1076" Type="http://schemas.openxmlformats.org/officeDocument/2006/relationships/hyperlink" Target="https://omelete.com.br/series-tv/noticia/jennifer-lawrence-fara-serie-documental-sobre-os-movimentos-metoo-e-times-up/" TargetMode="External"/><Relationship Id="rId1077" Type="http://schemas.openxmlformats.org/officeDocument/2006/relationships/hyperlink" Target="https://www.mercurynews.com/2018/02/26/with-metoo-monica-lewinsky-now-sees-bill-clintons-gross-abuse-of-power/?utm_campaign=Echobox&amp;utm_medium=Social&amp;utm_source=Twitter" TargetMode="External"/><Relationship Id="rId1078" Type="http://schemas.openxmlformats.org/officeDocument/2006/relationships/hyperlink" Target="https://www.mercurynews.com/2018/02/26/with-metoo-monica-lewinsky-now-sees-bill-clintons-gross-abuse-of-power/?utm_campaign=Echobox&amp;utm_medium=Social&amp;utm_source=Twitter" TargetMode="External"/><Relationship Id="rId1079" Type="http://schemas.openxmlformats.org/officeDocument/2006/relationships/hyperlink" Target="http://conceptnewscentral.com/index.php/2018/02/27/metoo-lewinsky-tags-clinton-affair-an-abuse-of-power/" TargetMode="External"/><Relationship Id="rId6510" Type="http://schemas.openxmlformats.org/officeDocument/2006/relationships/hyperlink" Target="https://twitter.com/" TargetMode="External"/><Relationship Id="rId6511" Type="http://schemas.openxmlformats.org/officeDocument/2006/relationships/hyperlink" Target="https://twitter.com/" TargetMode="External"/><Relationship Id="rId6512" Type="http://schemas.openxmlformats.org/officeDocument/2006/relationships/hyperlink" Target="https://twitter.com/" TargetMode="External"/><Relationship Id="rId6513" Type="http://schemas.openxmlformats.org/officeDocument/2006/relationships/hyperlink" Target="https://twitter.com/" TargetMode="External"/><Relationship Id="rId6514" Type="http://schemas.openxmlformats.org/officeDocument/2006/relationships/hyperlink" Target="https://twitter.com/" TargetMode="External"/><Relationship Id="rId6515" Type="http://schemas.openxmlformats.org/officeDocument/2006/relationships/hyperlink" Target="https://twitter.com/" TargetMode="External"/><Relationship Id="rId6516" Type="http://schemas.openxmlformats.org/officeDocument/2006/relationships/hyperlink" Target="https://twitter.com/" TargetMode="External"/><Relationship Id="rId6517" Type="http://schemas.openxmlformats.org/officeDocument/2006/relationships/hyperlink" Target="https://twitter.com/" TargetMode="External"/><Relationship Id="rId6518" Type="http://schemas.openxmlformats.org/officeDocument/2006/relationships/hyperlink" Target="https://twitter.com/" TargetMode="External"/><Relationship Id="rId6519" Type="http://schemas.openxmlformats.org/officeDocument/2006/relationships/hyperlink" Target="https://twitter.com/" TargetMode="External"/><Relationship Id="rId6520" Type="http://schemas.openxmlformats.org/officeDocument/2006/relationships/hyperlink" Target="https://twitter.com/" TargetMode="External"/><Relationship Id="rId6521" Type="http://schemas.openxmlformats.org/officeDocument/2006/relationships/hyperlink" Target="https://twitter.com/" TargetMode="External"/><Relationship Id="rId6522" Type="http://schemas.openxmlformats.org/officeDocument/2006/relationships/hyperlink" Target="https://twitter.com/" TargetMode="External"/><Relationship Id="rId6523" Type="http://schemas.openxmlformats.org/officeDocument/2006/relationships/hyperlink" Target="https://twitter.com/" TargetMode="External"/><Relationship Id="rId3260" Type="http://schemas.openxmlformats.org/officeDocument/2006/relationships/hyperlink" Target="http://pbs.twimg.com/profile_images/957377453474959360/Jo5Df-E9_normal.jpg" TargetMode="External"/><Relationship Id="rId3261" Type="http://schemas.openxmlformats.org/officeDocument/2006/relationships/hyperlink" Target="http://pbs.twimg.com/profile_images/879935934095118336/fBochW5x_normal.jpg" TargetMode="External"/><Relationship Id="rId3262" Type="http://schemas.openxmlformats.org/officeDocument/2006/relationships/hyperlink" Target="http://pbs.twimg.com/profile_images/879935934095118336/fBochW5x_normal.jpg" TargetMode="External"/><Relationship Id="rId3263" Type="http://schemas.openxmlformats.org/officeDocument/2006/relationships/hyperlink" Target="http://pbs.twimg.com/profile_images/1096770617/HugeWR-JPEG_normal.jpg" TargetMode="External"/><Relationship Id="rId3264" Type="http://schemas.openxmlformats.org/officeDocument/2006/relationships/hyperlink" Target="http://pbs.twimg.com/profile_images/798323449315790848/NbptQinz_normal.jpg" TargetMode="External"/><Relationship Id="rId3265" Type="http://schemas.openxmlformats.org/officeDocument/2006/relationships/hyperlink" Target="http://pbs.twimg.com/profile_images/798323449315790848/NbptQinz_normal.jpg" TargetMode="External"/><Relationship Id="rId3266" Type="http://schemas.openxmlformats.org/officeDocument/2006/relationships/hyperlink" Target="http://pbs.twimg.com/profile_images/798323449315790848/NbptQinz_normal.jpg" TargetMode="External"/><Relationship Id="rId3267" Type="http://schemas.openxmlformats.org/officeDocument/2006/relationships/hyperlink" Target="http://pbs.twimg.com/profile_images/420933498237501440/Q2ASflzk_normal.jpeg" TargetMode="External"/><Relationship Id="rId3268" Type="http://schemas.openxmlformats.org/officeDocument/2006/relationships/hyperlink" Target="http://pbs.twimg.com/profile_images/420933498237501440/Q2ASflzk_normal.jpeg" TargetMode="External"/><Relationship Id="rId3269" Type="http://schemas.openxmlformats.org/officeDocument/2006/relationships/hyperlink" Target="http://pbs.twimg.com/profile_images/945741987423985664/suHg8jK9_normal.jpg" TargetMode="External"/><Relationship Id="rId560" Type="http://schemas.openxmlformats.org/officeDocument/2006/relationships/hyperlink" Target="https://twitter.com/1mjas/status/968216745117995008" TargetMode="External"/><Relationship Id="rId561" Type="http://schemas.openxmlformats.org/officeDocument/2006/relationships/hyperlink" Target="https://themillions.com/2018/02/are-feminist-dystopias-the-metoo-movement-of-literature.html?utm_content=buffer3c076&amp;utm_medium=social&amp;utm_source=twitter.com&amp;utm_campaign=buffer" TargetMode="External"/><Relationship Id="rId562" Type="http://schemas.openxmlformats.org/officeDocument/2006/relationships/hyperlink" Target="http://jezebel.com/native-american-lit-community-warns-of-sexual-harassmen-1823320909?utm_medium=sharefromsite&amp;utm_source=Jezebel_facebook" TargetMode="External"/><Relationship Id="rId563" Type="http://schemas.openxmlformats.org/officeDocument/2006/relationships/hyperlink" Target="http://jezebel.com/native-american-lit-community-warns-of-sexual-harassmen-1823320909?utm_medium=sharefromsite&amp;utm_source=Jezebel_facebook" TargetMode="External"/><Relationship Id="rId564" Type="http://schemas.openxmlformats.org/officeDocument/2006/relationships/hyperlink" Target="https://www.youtube.com/watch?v=0CE55mHGQLI&amp;feature=youtu.be&amp;a" TargetMode="External"/><Relationship Id="rId565" Type="http://schemas.openxmlformats.org/officeDocument/2006/relationships/hyperlink" Target="https://twitter.com/MonicaLewinsky/status/967927571944947712" TargetMode="External"/><Relationship Id="rId566" Type="http://schemas.openxmlformats.org/officeDocument/2006/relationships/hyperlink" Target="http://www.yolocounty.org/Home/Components/News/News/7413/26?backlist=%2fhome" TargetMode="External"/><Relationship Id="rId567" Type="http://schemas.openxmlformats.org/officeDocument/2006/relationships/hyperlink" Target="https://www.vanityfair.com/news/2018/02/monica-lewinsky-in-the-age-of-metoo" TargetMode="External"/><Relationship Id="rId568" Type="http://schemas.openxmlformats.org/officeDocument/2006/relationships/hyperlink" Target="https://www.vanityfair.com/news/2018/02/monica-lewinsky-in-the-age-of-metoo" TargetMode="External"/><Relationship Id="rId569" Type="http://schemas.openxmlformats.org/officeDocument/2006/relationships/hyperlink" Target="https://www.vanityfair.com/news/2018/02/monica-lewinsky-in-the-age-of-metoo" TargetMode="External"/><Relationship Id="rId50" Type="http://schemas.openxmlformats.org/officeDocument/2006/relationships/hyperlink" Target="http://www.tampabay.com/features/movies/-Red-Sparrow-a-sadistic-gratuitous-movie-somehow-made-in-the-metoo-era_165860694?utm_source=dlvr.it&amp;utm_medium=twitter" TargetMode="External"/><Relationship Id="rId51" Type="http://schemas.openxmlformats.org/officeDocument/2006/relationships/hyperlink" Target="https://twitter.com/Shekelchen/status/968170620344250368" TargetMode="External"/><Relationship Id="rId52" Type="http://schemas.openxmlformats.org/officeDocument/2006/relationships/hyperlink" Target="http://www.huffingtonpost.com.mx/2018/02/23/el-trend-yonodenuncio-impulsa-a-victimas-de-abuso-sexual-a-hablar-de-su-situacion_a_23369557/?ncid=tweetlnkushpmg00000053" TargetMode="External"/><Relationship Id="rId53" Type="http://schemas.openxmlformats.org/officeDocument/2006/relationships/hyperlink" Target="http://www.bostonherald.com/opinion/editorials/2018/02/editorial_metoo_overreach?utm_source=Twitter&amp;utm_medium=socialflow" TargetMode="External"/><Relationship Id="rId54" Type="http://schemas.openxmlformats.org/officeDocument/2006/relationships/hyperlink" Target="https://www.lesinrocks.com/2018/02/26/actualite/affaire-darmanin-la-seconde-plaignante-raconte-les-multiples-echanges-111051657/" TargetMode="External"/><Relationship Id="rId55" Type="http://schemas.openxmlformats.org/officeDocument/2006/relationships/hyperlink" Target="https://www.lesinrocks.com/2018/02/26/actualite/affaire-darmanin-la-seconde-plaignante-raconte-les-multiples-echanges-111051657/" TargetMode="External"/><Relationship Id="rId56" Type="http://schemas.openxmlformats.org/officeDocument/2006/relationships/hyperlink" Target="https://twitter.com/MalakaGharib/status/968207408731492358" TargetMode="External"/><Relationship Id="rId57" Type="http://schemas.openxmlformats.org/officeDocument/2006/relationships/hyperlink" Target="https://twitter.com/MalakaGharib/status/968207408731492358" TargetMode="External"/><Relationship Id="rId58" Type="http://schemas.openxmlformats.org/officeDocument/2006/relationships/hyperlink" Target="https://twitter.com/MalakaGharib/status/968207408731492358" TargetMode="External"/><Relationship Id="rId59" Type="http://schemas.openxmlformats.org/officeDocument/2006/relationships/hyperlink" Target="https://twitter.com/MalakaGharib/status/968207408731492358" TargetMode="External"/><Relationship Id="rId6524" Type="http://schemas.openxmlformats.org/officeDocument/2006/relationships/hyperlink" Target="https://twitter.com/" TargetMode="External"/><Relationship Id="rId6525" Type="http://schemas.openxmlformats.org/officeDocument/2006/relationships/hyperlink" Target="https://twitter.com/" TargetMode="External"/><Relationship Id="rId2170" Type="http://schemas.openxmlformats.org/officeDocument/2006/relationships/hyperlink" Target="http://pbs.twimg.com/profile_images/953643856813228032/Iw1rU3Dr_normal.jpg" TargetMode="External"/><Relationship Id="rId2171" Type="http://schemas.openxmlformats.org/officeDocument/2006/relationships/hyperlink" Target="http://pbs.twimg.com/profile_images/953821510199889920/Dr7jDBUB_normal.jpg" TargetMode="External"/><Relationship Id="rId2172" Type="http://schemas.openxmlformats.org/officeDocument/2006/relationships/hyperlink" Target="http://pbs.twimg.com/profile_images/905132590054739968/0u5Ht8c8_normal.jpg" TargetMode="External"/><Relationship Id="rId2173" Type="http://schemas.openxmlformats.org/officeDocument/2006/relationships/hyperlink" Target="http://pbs.twimg.com/profile_images/965483554686849025/X5C6PUeW_normal.jpg" TargetMode="External"/><Relationship Id="rId2174" Type="http://schemas.openxmlformats.org/officeDocument/2006/relationships/hyperlink" Target="http://pbs.twimg.com/profile_images/965483554686849025/X5C6PUeW_normal.jpg" TargetMode="External"/><Relationship Id="rId2175" Type="http://schemas.openxmlformats.org/officeDocument/2006/relationships/hyperlink" Target="http://pbs.twimg.com/profile_images/807250989682147329/Ycf4YHK9_normal.jpg" TargetMode="External"/><Relationship Id="rId2176" Type="http://schemas.openxmlformats.org/officeDocument/2006/relationships/hyperlink" Target="https://pbs.twimg.com/media/DW_L6bUW4AAIkAJ.jpg" TargetMode="External"/><Relationship Id="rId2177" Type="http://schemas.openxmlformats.org/officeDocument/2006/relationships/hyperlink" Target="http://pbs.twimg.com/profile_images/692012167483101184/nzaWDehd_normal.png" TargetMode="External"/><Relationship Id="rId2178" Type="http://schemas.openxmlformats.org/officeDocument/2006/relationships/hyperlink" Target="http://pbs.twimg.com/profile_images/962026104549621760/LrOXPlbV_normal.jpg" TargetMode="External"/><Relationship Id="rId2179" Type="http://schemas.openxmlformats.org/officeDocument/2006/relationships/hyperlink" Target="http://pbs.twimg.com/profile_images/964505811304071168/MqdAUQkg_normal.jpg" TargetMode="External"/><Relationship Id="rId5450" Type="http://schemas.openxmlformats.org/officeDocument/2006/relationships/hyperlink" Target="https://twitter.com/" TargetMode="External"/><Relationship Id="rId5451" Type="http://schemas.openxmlformats.org/officeDocument/2006/relationships/hyperlink" Target="https://twitter.com/" TargetMode="External"/><Relationship Id="rId5452" Type="http://schemas.openxmlformats.org/officeDocument/2006/relationships/hyperlink" Target="https://twitter.com/" TargetMode="External"/><Relationship Id="rId5453" Type="http://schemas.openxmlformats.org/officeDocument/2006/relationships/hyperlink" Target="https://twitter.com/" TargetMode="External"/><Relationship Id="rId5454" Type="http://schemas.openxmlformats.org/officeDocument/2006/relationships/hyperlink" Target="https://twitter.com/" TargetMode="External"/><Relationship Id="rId5455" Type="http://schemas.openxmlformats.org/officeDocument/2006/relationships/hyperlink" Target="https://twitter.com/" TargetMode="External"/><Relationship Id="rId5456" Type="http://schemas.openxmlformats.org/officeDocument/2006/relationships/hyperlink" Target="https://twitter.com/" TargetMode="External"/><Relationship Id="rId5457" Type="http://schemas.openxmlformats.org/officeDocument/2006/relationships/hyperlink" Target="https://twitter.com/" TargetMode="External"/><Relationship Id="rId5458" Type="http://schemas.openxmlformats.org/officeDocument/2006/relationships/hyperlink" Target="https://twitter.com/" TargetMode="External"/><Relationship Id="rId5459" Type="http://schemas.openxmlformats.org/officeDocument/2006/relationships/hyperlink" Target="https://twitter.com/" TargetMode="External"/><Relationship Id="rId6526" Type="http://schemas.openxmlformats.org/officeDocument/2006/relationships/hyperlink" Target="https://twitter.com/" TargetMode="External"/><Relationship Id="rId6527" Type="http://schemas.openxmlformats.org/officeDocument/2006/relationships/hyperlink" Target="https://twitter.com/" TargetMode="External"/><Relationship Id="rId6528" Type="http://schemas.openxmlformats.org/officeDocument/2006/relationships/hyperlink" Target="https://twitter.com/" TargetMode="External"/><Relationship Id="rId6529" Type="http://schemas.openxmlformats.org/officeDocument/2006/relationships/hyperlink" Target="https://twitter.com/" TargetMode="External"/><Relationship Id="rId6530" Type="http://schemas.openxmlformats.org/officeDocument/2006/relationships/hyperlink" Target="https://twitter.com/" TargetMode="External"/><Relationship Id="rId6531" Type="http://schemas.openxmlformats.org/officeDocument/2006/relationships/hyperlink" Target="https://twitter.com/" TargetMode="External"/><Relationship Id="rId6532" Type="http://schemas.openxmlformats.org/officeDocument/2006/relationships/hyperlink" Target="https://twitter.com/" TargetMode="External"/><Relationship Id="rId6533" Type="http://schemas.openxmlformats.org/officeDocument/2006/relationships/hyperlink" Target="https://twitter.com/" TargetMode="External"/><Relationship Id="rId6534" Type="http://schemas.openxmlformats.org/officeDocument/2006/relationships/hyperlink" Target="https://twitter.com/" TargetMode="External"/><Relationship Id="rId6535" Type="http://schemas.openxmlformats.org/officeDocument/2006/relationships/hyperlink" Target="https://twitter.com/" TargetMode="External"/><Relationship Id="rId6536" Type="http://schemas.openxmlformats.org/officeDocument/2006/relationships/hyperlink" Target="https://twitter.com/" TargetMode="External"/><Relationship Id="rId6537" Type="http://schemas.openxmlformats.org/officeDocument/2006/relationships/hyperlink" Target="https://twitter.com/" TargetMode="External"/><Relationship Id="rId1080" Type="http://schemas.openxmlformats.org/officeDocument/2006/relationships/hyperlink" Target="https://paper.li/9pt/1337808993?edition_id=2b283350-1b3d-11e8-b58c-002590a5ba2d" TargetMode="External"/><Relationship Id="rId1081" Type="http://schemas.openxmlformats.org/officeDocument/2006/relationships/hyperlink" Target="https://twitter.com/elcariberd/status/968233237528145920" TargetMode="External"/><Relationship Id="rId1082" Type="http://schemas.openxmlformats.org/officeDocument/2006/relationships/hyperlink" Target="https://twitter.com/elcariberd/status/968233237528145920" TargetMode="External"/><Relationship Id="rId1083" Type="http://schemas.openxmlformats.org/officeDocument/2006/relationships/hyperlink" Target="https://www.opensocietyfoundations.org/events/righting-carceral-feminism-s-wrongs-metoo-era" TargetMode="External"/><Relationship Id="rId1084" Type="http://schemas.openxmlformats.org/officeDocument/2006/relationships/hyperlink" Target="https://www.vanityfair.com/news/2018/02/monica-lewinsky-in-the-age-of-metoo" TargetMode="External"/><Relationship Id="rId4360" Type="http://schemas.openxmlformats.org/officeDocument/2006/relationships/hyperlink" Target="https://twitter.com/" TargetMode="External"/><Relationship Id="rId4361" Type="http://schemas.openxmlformats.org/officeDocument/2006/relationships/hyperlink" Target="https://twitter.com/" TargetMode="External"/><Relationship Id="rId4362" Type="http://schemas.openxmlformats.org/officeDocument/2006/relationships/hyperlink" Target="https://twitter.com/" TargetMode="External"/><Relationship Id="rId4363" Type="http://schemas.openxmlformats.org/officeDocument/2006/relationships/hyperlink" Target="https://twitter.com/" TargetMode="External"/><Relationship Id="rId4364" Type="http://schemas.openxmlformats.org/officeDocument/2006/relationships/hyperlink" Target="https://twitter.com/" TargetMode="External"/><Relationship Id="rId4365" Type="http://schemas.openxmlformats.org/officeDocument/2006/relationships/hyperlink" Target="https://twitter.com/" TargetMode="External"/><Relationship Id="rId4366" Type="http://schemas.openxmlformats.org/officeDocument/2006/relationships/hyperlink" Target="https://twitter.com/" TargetMode="External"/><Relationship Id="rId4367" Type="http://schemas.openxmlformats.org/officeDocument/2006/relationships/hyperlink" Target="https://twitter.com/" TargetMode="External"/><Relationship Id="rId4368" Type="http://schemas.openxmlformats.org/officeDocument/2006/relationships/hyperlink" Target="https://twitter.com/" TargetMode="External"/><Relationship Id="rId4369" Type="http://schemas.openxmlformats.org/officeDocument/2006/relationships/hyperlink" Target="https://twitter.com/" TargetMode="External"/><Relationship Id="rId1085" Type="http://schemas.openxmlformats.org/officeDocument/2006/relationships/hyperlink" Target="http://news.kbs.co.kr/news/view.do?ncd=3610895" TargetMode="External"/><Relationship Id="rId1086" Type="http://schemas.openxmlformats.org/officeDocument/2006/relationships/hyperlink" Target="http://news.kbs.co.kr/news/view.do?ncd=3610895" TargetMode="External"/><Relationship Id="rId1087" Type="http://schemas.openxmlformats.org/officeDocument/2006/relationships/hyperlink" Target="https://www.vanityfair.com/news/2018/02/monica-lewinsky-in-the-age-of-metoo" TargetMode="External"/><Relationship Id="rId1088" Type="http://schemas.openxmlformats.org/officeDocument/2006/relationships/hyperlink" Target="http://www.cope.es/n/172970" TargetMode="External"/><Relationship Id="rId1089" Type="http://schemas.openxmlformats.org/officeDocument/2006/relationships/hyperlink" Target="https://twitter.com/tedlieu/status/968133137342480384" TargetMode="External"/><Relationship Id="rId6538" Type="http://schemas.openxmlformats.org/officeDocument/2006/relationships/hyperlink" Target="https://twitter.com/" TargetMode="External"/><Relationship Id="rId6539" Type="http://schemas.openxmlformats.org/officeDocument/2006/relationships/hyperlink" Target="https://twitter.com/" TargetMode="External"/><Relationship Id="rId6540" Type="http://schemas.openxmlformats.org/officeDocument/2006/relationships/hyperlink" Target="https://twitter.com/" TargetMode="External"/><Relationship Id="rId6541" Type="http://schemas.openxmlformats.org/officeDocument/2006/relationships/hyperlink" Target="https://twitter.com/" TargetMode="External"/><Relationship Id="rId6542" Type="http://schemas.openxmlformats.org/officeDocument/2006/relationships/hyperlink" Target="https://twitter.com/" TargetMode="External"/><Relationship Id="rId6543" Type="http://schemas.openxmlformats.org/officeDocument/2006/relationships/hyperlink" Target="https://twitter.com/" TargetMode="External"/><Relationship Id="rId6544" Type="http://schemas.openxmlformats.org/officeDocument/2006/relationships/hyperlink" Target="https://twitter.com/" TargetMode="External"/><Relationship Id="rId6545" Type="http://schemas.openxmlformats.org/officeDocument/2006/relationships/hyperlink" Target="https://twitter.com/" TargetMode="External"/><Relationship Id="rId6546" Type="http://schemas.openxmlformats.org/officeDocument/2006/relationships/hyperlink" Target="https://twitter.com/" TargetMode="External"/><Relationship Id="rId6547" Type="http://schemas.openxmlformats.org/officeDocument/2006/relationships/hyperlink" Target="https://twitter.com/" TargetMode="External"/><Relationship Id="rId6548" Type="http://schemas.openxmlformats.org/officeDocument/2006/relationships/hyperlink" Target="https://twitter.com/" TargetMode="External"/><Relationship Id="rId6549" Type="http://schemas.openxmlformats.org/officeDocument/2006/relationships/hyperlink" Target="https://twitter.com/" TargetMode="External"/><Relationship Id="rId3270" Type="http://schemas.openxmlformats.org/officeDocument/2006/relationships/hyperlink" Target="http://pbs.twimg.com/profile_images/673372925282508800/SBoAQYWo_normal.jpg" TargetMode="External"/><Relationship Id="rId3271" Type="http://schemas.openxmlformats.org/officeDocument/2006/relationships/hyperlink" Target="http://pbs.twimg.com/profile_images/600611502035341312/4IOsKluh_normal.png" TargetMode="External"/><Relationship Id="rId3272" Type="http://schemas.openxmlformats.org/officeDocument/2006/relationships/hyperlink" Target="http://pbs.twimg.com/profile_images/945741987423985664/suHg8jK9_normal.jpg" TargetMode="External"/><Relationship Id="rId3273" Type="http://schemas.openxmlformats.org/officeDocument/2006/relationships/hyperlink" Target="http://pbs.twimg.com/profile_images/673372925282508800/SBoAQYWo_normal.jpg" TargetMode="External"/><Relationship Id="rId3274" Type="http://schemas.openxmlformats.org/officeDocument/2006/relationships/hyperlink" Target="http://pbs.twimg.com/profile_images/673372925282508800/SBoAQYWo_normal.jpg" TargetMode="External"/><Relationship Id="rId3275" Type="http://schemas.openxmlformats.org/officeDocument/2006/relationships/hyperlink" Target="http://pbs.twimg.com/profile_images/600611502035341312/4IOsKluh_normal.png" TargetMode="External"/><Relationship Id="rId3276" Type="http://schemas.openxmlformats.org/officeDocument/2006/relationships/hyperlink" Target="http://pbs.twimg.com/profile_images/945741987423985664/suHg8jK9_normal.jpg" TargetMode="External"/><Relationship Id="rId3277" Type="http://schemas.openxmlformats.org/officeDocument/2006/relationships/hyperlink" Target="http://pbs.twimg.com/profile_images/600611502035341312/4IOsKluh_normal.png" TargetMode="External"/><Relationship Id="rId3278" Type="http://schemas.openxmlformats.org/officeDocument/2006/relationships/hyperlink" Target="http://pbs.twimg.com/profile_images/600611502035341312/4IOsKluh_normal.png" TargetMode="External"/><Relationship Id="rId3279" Type="http://schemas.openxmlformats.org/officeDocument/2006/relationships/hyperlink" Target="http://pbs.twimg.com/profile_images/908022024416714752/VWlKBGrn_normal.jpg" TargetMode="External"/><Relationship Id="rId570" Type="http://schemas.openxmlformats.org/officeDocument/2006/relationships/hyperlink" Target="https://twitter.com/TMZ/status/968133823060824064" TargetMode="External"/><Relationship Id="rId571" Type="http://schemas.openxmlformats.org/officeDocument/2006/relationships/hyperlink" Target="https://twitter.com/TMZ/status/968133823060824064" TargetMode="External"/><Relationship Id="rId572" Type="http://schemas.openxmlformats.org/officeDocument/2006/relationships/hyperlink" Target="https://www.vanityfair.com/news/2018/02/monica-lewinsky-in-the-age-of-metoo" TargetMode="External"/><Relationship Id="rId573" Type="http://schemas.openxmlformats.org/officeDocument/2006/relationships/hyperlink" Target="https://twitter.com/_jessbu/status/968224308240711681" TargetMode="External"/><Relationship Id="rId574" Type="http://schemas.openxmlformats.org/officeDocument/2006/relationships/hyperlink" Target="https://twitter.com/_jessbu/status/968224308240711681" TargetMode="External"/><Relationship Id="rId575" Type="http://schemas.openxmlformats.org/officeDocument/2006/relationships/hyperlink" Target="https://twitter.com/_jessbu/status/968224308240711681" TargetMode="External"/><Relationship Id="rId576" Type="http://schemas.openxmlformats.org/officeDocument/2006/relationships/hyperlink" Target="https://www.spin.com/2018/02/alice-glass-discusses-her-part-in-the-metoo-movement-in-interview-with-zola-jesus" TargetMode="External"/><Relationship Id="rId577" Type="http://schemas.openxmlformats.org/officeDocument/2006/relationships/hyperlink" Target="https://glamurama.uol.com.br/monica-lewinsky-sobre-o-metoo-agora-entendem-que-fui-vitima-de-abuso-de-poder/" TargetMode="External"/><Relationship Id="rId578" Type="http://schemas.openxmlformats.org/officeDocument/2006/relationships/hyperlink" Target="https://www.vanityfair.com/news/2018/02/monica-lewinsky-in-the-age-of-metoo" TargetMode="External"/><Relationship Id="rId579" Type="http://schemas.openxmlformats.org/officeDocument/2006/relationships/hyperlink" Target="https://www.vanityfair.com/news/2018/02/monica-lewinsky-in-the-age-of-metoo" TargetMode="External"/><Relationship Id="rId60" Type="http://schemas.openxmlformats.org/officeDocument/2006/relationships/hyperlink" Target="https://twitter.com/BreitbartNews/status/968130062896848896" TargetMode="External"/><Relationship Id="rId61" Type="http://schemas.openxmlformats.org/officeDocument/2006/relationships/hyperlink" Target="https://www.eventbrite.com/e/bahra-march-lunch-learn-tickets-41826270501?platform=hootsuite" TargetMode="External"/><Relationship Id="rId62" Type="http://schemas.openxmlformats.org/officeDocument/2006/relationships/hyperlink" Target="https://www.vanityfair.com/news/2018/02/monica-lewinsky-in-the-age-of-metoo" TargetMode="External"/><Relationship Id="rId63" Type="http://schemas.openxmlformats.org/officeDocument/2006/relationships/hyperlink" Target="https://www.vanityfair.com/news/2018/02/monica-lewinsky-in-the-age-of-metoo" TargetMode="External"/><Relationship Id="rId64" Type="http://schemas.openxmlformats.org/officeDocument/2006/relationships/hyperlink" Target="https://www.vanityfair.com/news/2018/02/monica-lewinsky-in-the-age-of-metoo" TargetMode="External"/><Relationship Id="rId65" Type="http://schemas.openxmlformats.org/officeDocument/2006/relationships/hyperlink" Target="https://www.vanityfair.com/news/2018/02/monica-lewinsky-in-the-age-of-metoo" TargetMode="External"/><Relationship Id="rId66" Type="http://schemas.openxmlformats.org/officeDocument/2006/relationships/hyperlink" Target="https://www.vanityfair.com/news/2018/02/monica-lewinsky-in-the-age-of-metoo" TargetMode="External"/><Relationship Id="rId67" Type="http://schemas.openxmlformats.org/officeDocument/2006/relationships/hyperlink" Target="https://www.internetparty.org/economics/item/685-weinstein-co-declares-bankruptcy-as-ny-attorney-general-kills-bailout" TargetMode="External"/><Relationship Id="rId68" Type="http://schemas.openxmlformats.org/officeDocument/2006/relationships/hyperlink" Target="http://www.femininecollective.com/i-prey/" TargetMode="External"/><Relationship Id="rId69" Type="http://schemas.openxmlformats.org/officeDocument/2006/relationships/hyperlink" Target="http://www.femininecollective.com/i-prey/" TargetMode="External"/><Relationship Id="rId6550" Type="http://schemas.openxmlformats.org/officeDocument/2006/relationships/hyperlink" Target="https://twitter.com/" TargetMode="External"/><Relationship Id="rId6551" Type="http://schemas.openxmlformats.org/officeDocument/2006/relationships/hyperlink" Target="https://twitter.com/" TargetMode="External"/><Relationship Id="rId2180" Type="http://schemas.openxmlformats.org/officeDocument/2006/relationships/hyperlink" Target="http://pbs.twimg.com/profile_images/945884721451491328/kuXp910z_normal.jpg" TargetMode="External"/><Relationship Id="rId2181" Type="http://schemas.openxmlformats.org/officeDocument/2006/relationships/hyperlink" Target="http://pbs.twimg.com/profile_images/957612342631632897/t5lWzega_normal.jpg" TargetMode="External"/><Relationship Id="rId2182" Type="http://schemas.openxmlformats.org/officeDocument/2006/relationships/hyperlink" Target="http://pbs.twimg.com/profile_images/925523343461064704/BXeVpU-j_normal.jpg" TargetMode="External"/><Relationship Id="rId2183" Type="http://schemas.openxmlformats.org/officeDocument/2006/relationships/hyperlink" Target="https://pbs.twimg.com/media/DW_RZ9rVwAAtGDh.jpg" TargetMode="External"/><Relationship Id="rId2184" Type="http://schemas.openxmlformats.org/officeDocument/2006/relationships/hyperlink" Target="https://pbs.twimg.com/media/DW_ReHiUQAACTc0.jpg" TargetMode="External"/><Relationship Id="rId2185" Type="http://schemas.openxmlformats.org/officeDocument/2006/relationships/hyperlink" Target="https://pbs.twimg.com/ext_tw_video_thumb/968111706181222400/pu/img/_haRWIWrgzn_1TPN.jpg" TargetMode="External"/><Relationship Id="rId2186" Type="http://schemas.openxmlformats.org/officeDocument/2006/relationships/hyperlink" Target="http://pbs.twimg.com/profile_images/958816742196895744/98u4gckT_normal.jpg" TargetMode="External"/><Relationship Id="rId2187" Type="http://schemas.openxmlformats.org/officeDocument/2006/relationships/hyperlink" Target="http://pbs.twimg.com/profile_images/471876390342508544/hzUDIcbi_normal.png" TargetMode="External"/><Relationship Id="rId2188" Type="http://schemas.openxmlformats.org/officeDocument/2006/relationships/hyperlink" Target="http://pbs.twimg.com/profile_images/966322363737497600/W_1JW1kW_normal.jpg" TargetMode="External"/><Relationship Id="rId2189" Type="http://schemas.openxmlformats.org/officeDocument/2006/relationships/hyperlink" Target="http://pbs.twimg.com/profile_images/967259659374481409/FMeKvu56_normal.jpg" TargetMode="External"/><Relationship Id="rId5460" Type="http://schemas.openxmlformats.org/officeDocument/2006/relationships/hyperlink" Target="https://twitter.com/" TargetMode="External"/><Relationship Id="rId5461" Type="http://schemas.openxmlformats.org/officeDocument/2006/relationships/hyperlink" Target="https://twitter.com/" TargetMode="External"/><Relationship Id="rId5462" Type="http://schemas.openxmlformats.org/officeDocument/2006/relationships/hyperlink" Target="https://twitter.com/" TargetMode="External"/><Relationship Id="rId5463" Type="http://schemas.openxmlformats.org/officeDocument/2006/relationships/hyperlink" Target="https://twitter.com/" TargetMode="External"/><Relationship Id="rId5464" Type="http://schemas.openxmlformats.org/officeDocument/2006/relationships/hyperlink" Target="https://twitter.com/" TargetMode="External"/><Relationship Id="rId5465" Type="http://schemas.openxmlformats.org/officeDocument/2006/relationships/hyperlink" Target="https://twitter.com/" TargetMode="External"/><Relationship Id="rId5466" Type="http://schemas.openxmlformats.org/officeDocument/2006/relationships/hyperlink" Target="https://twitter.com/" TargetMode="External"/><Relationship Id="rId5467" Type="http://schemas.openxmlformats.org/officeDocument/2006/relationships/hyperlink" Target="https://twitter.com/" TargetMode="External"/><Relationship Id="rId5468" Type="http://schemas.openxmlformats.org/officeDocument/2006/relationships/hyperlink" Target="https://twitter.com/" TargetMode="External"/><Relationship Id="rId5469" Type="http://schemas.openxmlformats.org/officeDocument/2006/relationships/hyperlink" Target="https://twitter.com/" TargetMode="External"/><Relationship Id="rId6552" Type="http://schemas.openxmlformats.org/officeDocument/2006/relationships/hyperlink" Target="https://twitter.com/" TargetMode="External"/><Relationship Id="rId6553" Type="http://schemas.openxmlformats.org/officeDocument/2006/relationships/hyperlink" Target="https://twitter.com/" TargetMode="External"/><Relationship Id="rId6554" Type="http://schemas.openxmlformats.org/officeDocument/2006/relationships/hyperlink" Target="https://twitter.com/" TargetMode="External"/><Relationship Id="rId6555" Type="http://schemas.openxmlformats.org/officeDocument/2006/relationships/hyperlink" Target="https://twitter.com/" TargetMode="External"/><Relationship Id="rId6556" Type="http://schemas.openxmlformats.org/officeDocument/2006/relationships/hyperlink" Target="https://twitter.com/" TargetMode="External"/><Relationship Id="rId6557" Type="http://schemas.openxmlformats.org/officeDocument/2006/relationships/hyperlink" Target="https://twitter.com/" TargetMode="External"/><Relationship Id="rId6558" Type="http://schemas.openxmlformats.org/officeDocument/2006/relationships/hyperlink" Target="https://twitter.com/" TargetMode="External"/><Relationship Id="rId6559" Type="http://schemas.openxmlformats.org/officeDocument/2006/relationships/hyperlink" Target="https://twitter.com/" TargetMode="External"/><Relationship Id="rId1090" Type="http://schemas.openxmlformats.org/officeDocument/2006/relationships/hyperlink" Target="https://pbs.twimg.com/ext_tw_video_thumb/968170212225835008/pu/img/hhCpt9EhzVVdE8xX.jpg" TargetMode="External"/><Relationship Id="rId1091" Type="http://schemas.openxmlformats.org/officeDocument/2006/relationships/hyperlink" Target="https://pbs.twimg.com/ext_tw_video_thumb/966722726571511808/pu/img/nLlLhumj4xARpoC5.jpg" TargetMode="External"/><Relationship Id="rId1092" Type="http://schemas.openxmlformats.org/officeDocument/2006/relationships/hyperlink" Target="https://pbs.twimg.com/ext_tw_video_thumb/966722726571511808/pu/img/nLlLhumj4xARpoC5.jpg" TargetMode="External"/><Relationship Id="rId1093" Type="http://schemas.openxmlformats.org/officeDocument/2006/relationships/hyperlink" Target="https://pbs.twimg.com/media/DWlP7coU8AAIP-K.jpg" TargetMode="External"/><Relationship Id="rId1094" Type="http://schemas.openxmlformats.org/officeDocument/2006/relationships/hyperlink" Target="https://pbs.twimg.com/media/DWlP7coU8AAIP-K.jpg" TargetMode="External"/><Relationship Id="rId4370" Type="http://schemas.openxmlformats.org/officeDocument/2006/relationships/hyperlink" Target="https://twitter.com/" TargetMode="External"/><Relationship Id="rId4371" Type="http://schemas.openxmlformats.org/officeDocument/2006/relationships/hyperlink" Target="https://twitter.com/" TargetMode="External"/><Relationship Id="rId4372" Type="http://schemas.openxmlformats.org/officeDocument/2006/relationships/hyperlink" Target="https://twitter.com/" TargetMode="External"/><Relationship Id="rId4373" Type="http://schemas.openxmlformats.org/officeDocument/2006/relationships/hyperlink" Target="https://twitter.com/" TargetMode="External"/><Relationship Id="rId4374" Type="http://schemas.openxmlformats.org/officeDocument/2006/relationships/hyperlink" Target="https://twitter.com/" TargetMode="External"/><Relationship Id="rId4375" Type="http://schemas.openxmlformats.org/officeDocument/2006/relationships/hyperlink" Target="https://twitter.com/" TargetMode="External"/><Relationship Id="rId4376" Type="http://schemas.openxmlformats.org/officeDocument/2006/relationships/hyperlink" Target="https://twitter.com/" TargetMode="External"/><Relationship Id="rId4377" Type="http://schemas.openxmlformats.org/officeDocument/2006/relationships/hyperlink" Target="https://twitter.com/" TargetMode="External"/><Relationship Id="rId4378" Type="http://schemas.openxmlformats.org/officeDocument/2006/relationships/hyperlink" Target="https://twitter.com/" TargetMode="External"/><Relationship Id="rId4379" Type="http://schemas.openxmlformats.org/officeDocument/2006/relationships/hyperlink" Target="https://twitter.com/" TargetMode="External"/><Relationship Id="rId1095" Type="http://schemas.openxmlformats.org/officeDocument/2006/relationships/hyperlink" Target="https://pbs.twimg.com/media/DWlP7coU8AAIP-K.jpg" TargetMode="External"/><Relationship Id="rId1096" Type="http://schemas.openxmlformats.org/officeDocument/2006/relationships/hyperlink" Target="https://pbs.twimg.com/media/DWlP7coU8AAIP-K.jpg" TargetMode="External"/><Relationship Id="rId1097" Type="http://schemas.openxmlformats.org/officeDocument/2006/relationships/hyperlink" Target="https://pbs.twimg.com/media/DWlP7coU8AAIP-K.jpg" TargetMode="External"/><Relationship Id="rId1098" Type="http://schemas.openxmlformats.org/officeDocument/2006/relationships/hyperlink" Target="https://pbs.twimg.com/media/DW7FWHNVMAANSyU.jpg" TargetMode="External"/><Relationship Id="rId1099" Type="http://schemas.openxmlformats.org/officeDocument/2006/relationships/hyperlink" Target="https://pbs.twimg.com/media/DW7FWHNVMAANSyU.jpg" TargetMode="External"/><Relationship Id="rId3280" Type="http://schemas.openxmlformats.org/officeDocument/2006/relationships/hyperlink" Target="http://pbs.twimg.com/profile_images/2363344710/z8wk3lg8xktpkoouko93_normal.jpeg" TargetMode="External"/><Relationship Id="rId3281" Type="http://schemas.openxmlformats.org/officeDocument/2006/relationships/hyperlink" Target="http://pbs.twimg.com/profile_images/930330622601646080/LVapVfoE_normal.jpg" TargetMode="External"/><Relationship Id="rId3282" Type="http://schemas.openxmlformats.org/officeDocument/2006/relationships/hyperlink" Target="http://abs.twimg.com/sticky/default_profile_images/default_profile_normal.png" TargetMode="External"/><Relationship Id="rId3283" Type="http://schemas.openxmlformats.org/officeDocument/2006/relationships/hyperlink" Target="http://pbs.twimg.com/profile_images/2597911080/4vbic0rclzijs9qnzlow_normal.jpeg" TargetMode="External"/><Relationship Id="rId3284" Type="http://schemas.openxmlformats.org/officeDocument/2006/relationships/hyperlink" Target="http://pbs.twimg.com/profile_images/1459879991/AntonovaAvatar-ed_normal.jpg" TargetMode="External"/><Relationship Id="rId3285" Type="http://schemas.openxmlformats.org/officeDocument/2006/relationships/hyperlink" Target="http://pbs.twimg.com/profile_images/966573114279706624/cV2H_QZh_normal.jpg" TargetMode="External"/><Relationship Id="rId3286" Type="http://schemas.openxmlformats.org/officeDocument/2006/relationships/hyperlink" Target="http://pbs.twimg.com/profile_images/742165037645598721/vG4-X34k_normal.jpg" TargetMode="External"/><Relationship Id="rId3287" Type="http://schemas.openxmlformats.org/officeDocument/2006/relationships/hyperlink" Target="http://pbs.twimg.com/profile_images/742165037645598721/vG4-X34k_normal.jpg" TargetMode="External"/><Relationship Id="rId3288" Type="http://schemas.openxmlformats.org/officeDocument/2006/relationships/hyperlink" Target="http://pbs.twimg.com/profile_images/915942059592228864/25kX8rFJ_normal.jpg" TargetMode="External"/><Relationship Id="rId3289" Type="http://schemas.openxmlformats.org/officeDocument/2006/relationships/hyperlink" Target="http://pbs.twimg.com/profile_images/1228253458/buzzology_greengrey_twitter_normal.jpg" TargetMode="External"/><Relationship Id="rId580" Type="http://schemas.openxmlformats.org/officeDocument/2006/relationships/hyperlink" Target="https://www.vanityfair.com/news/2018/02/monica-lewinsky-in-the-age-of-metoo" TargetMode="External"/><Relationship Id="rId581" Type="http://schemas.openxmlformats.org/officeDocument/2006/relationships/hyperlink" Target="https://www.ad.nl/binnenland/metoo-verandert-niet-veel-op-nederlandse-werkvloer~a7704e32/" TargetMode="External"/><Relationship Id="rId582" Type="http://schemas.openxmlformats.org/officeDocument/2006/relationships/hyperlink" Target="https://www.ad.nl/binnenland/metoo-verandert-niet-veel-op-nederlandse-werkvloer~a7704e32/" TargetMode="External"/><Relationship Id="rId583" Type="http://schemas.openxmlformats.org/officeDocument/2006/relationships/hyperlink" Target="https://www.ad.nl/binnenland/metoo-verandert-niet-veel-op-nederlandse-werkvloer~a7704e32/" TargetMode="External"/><Relationship Id="rId584" Type="http://schemas.openxmlformats.org/officeDocument/2006/relationships/hyperlink" Target="https://www.vanityfair.com/news/2018/02/monica-lewinsky-in-the-age-of-metoo" TargetMode="External"/><Relationship Id="rId585" Type="http://schemas.openxmlformats.org/officeDocument/2006/relationships/hyperlink" Target="https://www.vanityfair.com/news/2018/02/monica-lewinsky-in-the-age-of-metoo" TargetMode="External"/><Relationship Id="rId586" Type="http://schemas.openxmlformats.org/officeDocument/2006/relationships/hyperlink" Target="https://www.vanityfair.com/news/2018/02/monica-lewinsky-in-the-age-of-metoo" TargetMode="External"/><Relationship Id="rId587" Type="http://schemas.openxmlformats.org/officeDocument/2006/relationships/hyperlink" Target="https://www.vanityfair.com/news/2018/02/monica-lewinsky-in-the-age-of-metoo" TargetMode="External"/><Relationship Id="rId588" Type="http://schemas.openxmlformats.org/officeDocument/2006/relationships/hyperlink" Target="https://www.vanityfair.com/news/2018/02/monica-lewinsky-in-the-age-of-metoo" TargetMode="External"/><Relationship Id="rId589" Type="http://schemas.openxmlformats.org/officeDocument/2006/relationships/hyperlink" Target="https://www.vanityfair.com/news/2018/02/monica-lewinsky-in-the-age-of-metoo" TargetMode="External"/><Relationship Id="rId70" Type="http://schemas.openxmlformats.org/officeDocument/2006/relationships/hyperlink" Target="https://www.vanityfair.com/news/2018/02/monica-lewinsky-in-the-age-of-metoo" TargetMode="External"/><Relationship Id="rId71" Type="http://schemas.openxmlformats.org/officeDocument/2006/relationships/hyperlink" Target="https://www.vanityfair.com/news/2018/02/monica-lewinsky-in-the-age-of-metoo" TargetMode="External"/><Relationship Id="rId72" Type="http://schemas.openxmlformats.org/officeDocument/2006/relationships/hyperlink" Target="https://www.vanityfair.com/news/2018/02/monica-lewinsky-in-the-age-of-metoo" TargetMode="External"/><Relationship Id="rId73" Type="http://schemas.openxmlformats.org/officeDocument/2006/relationships/hyperlink" Target="https://twitter.com/todayshow/status/968103581944606720" TargetMode="External"/><Relationship Id="rId74" Type="http://schemas.openxmlformats.org/officeDocument/2006/relationships/hyperlink" Target="https://twitter.com/todayshow/status/968103581944606720" TargetMode="External"/><Relationship Id="rId75" Type="http://schemas.openxmlformats.org/officeDocument/2006/relationships/hyperlink" Target="http://winnipegsun.com/news/world/had-it-all-happened-today-how-would-metoo-movement-have-impacted-monica-lewinsky-bill-clinton-sex-scandal/wcm/0f1d6f1a-4bdb-4dc3-a85f-e665dcbf5211?utm_term=Autofeed&amp;utm_campaign=Echobox&amp;utm_medium=Social&amp;utm_source=Twitter" TargetMode="External"/><Relationship Id="rId76" Type="http://schemas.openxmlformats.org/officeDocument/2006/relationships/hyperlink" Target="https://twitter.com/MikeyKayNYC/status/968215502790234112" TargetMode="External"/><Relationship Id="rId77" Type="http://schemas.openxmlformats.org/officeDocument/2006/relationships/hyperlink" Target="https://www.instagram.com/p/BfrEdc5nTz1/" TargetMode="External"/><Relationship Id="rId78" Type="http://schemas.openxmlformats.org/officeDocument/2006/relationships/hyperlink" Target="https://www.awesomelyluvvie.com/black-women-in-politics" TargetMode="External"/><Relationship Id="rId79" Type="http://schemas.openxmlformats.org/officeDocument/2006/relationships/hyperlink" Target="https://www.facebook.com/photo.php?fbid=10215843889473586&amp;set=gm.2028100357464002&amp;type=3&amp;theater&amp;ifg=1" TargetMode="External"/><Relationship Id="rId6560" Type="http://schemas.openxmlformats.org/officeDocument/2006/relationships/hyperlink" Target="https://twitter.com/" TargetMode="External"/><Relationship Id="rId6561" Type="http://schemas.openxmlformats.org/officeDocument/2006/relationships/hyperlink" Target="https://twitter.com/" TargetMode="External"/><Relationship Id="rId2190" Type="http://schemas.openxmlformats.org/officeDocument/2006/relationships/hyperlink" Target="http://pbs.twimg.com/profile_images/740292021164736517/y8w4YGQ2_normal.jpg" TargetMode="External"/><Relationship Id="rId2191" Type="http://schemas.openxmlformats.org/officeDocument/2006/relationships/hyperlink" Target="http://pbs.twimg.com/profile_images/897989123306274816/G1qEQOSs_normal.jpg" TargetMode="External"/><Relationship Id="rId2192" Type="http://schemas.openxmlformats.org/officeDocument/2006/relationships/hyperlink" Target="http://pbs.twimg.com/profile_images/686650039968464896/z1XosBSA_normal.jpg" TargetMode="External"/><Relationship Id="rId2193" Type="http://schemas.openxmlformats.org/officeDocument/2006/relationships/hyperlink" Target="http://pbs.twimg.com/profile_images/686650039968464896/z1XosBSA_normal.jpg" TargetMode="External"/><Relationship Id="rId2194" Type="http://schemas.openxmlformats.org/officeDocument/2006/relationships/hyperlink" Target="http://pbs.twimg.com/profile_images/686650039968464896/z1XosBSA_normal.jpg" TargetMode="External"/><Relationship Id="rId2195" Type="http://schemas.openxmlformats.org/officeDocument/2006/relationships/hyperlink" Target="http://pbs.twimg.com/profile_images/1321272867/imagesCATO7X2L_normal.jpg" TargetMode="External"/><Relationship Id="rId2196" Type="http://schemas.openxmlformats.org/officeDocument/2006/relationships/hyperlink" Target="http://pbs.twimg.com/profile_images/919224106968649728/-xFFAziU_normal.jpg" TargetMode="External"/><Relationship Id="rId2197" Type="http://schemas.openxmlformats.org/officeDocument/2006/relationships/hyperlink" Target="http://pbs.twimg.com/profile_images/956414387807399937/nLCNWPL__normal.jpg" TargetMode="External"/><Relationship Id="rId2198" Type="http://schemas.openxmlformats.org/officeDocument/2006/relationships/hyperlink" Target="http://pbs.twimg.com/profile_images/932184245858111490/3mAsccr5_normal.jpg" TargetMode="External"/><Relationship Id="rId2199" Type="http://schemas.openxmlformats.org/officeDocument/2006/relationships/hyperlink" Target="http://pbs.twimg.com/profile_images/940566717465616385/rWIJrkub_normal.jpg" TargetMode="External"/><Relationship Id="rId5470" Type="http://schemas.openxmlformats.org/officeDocument/2006/relationships/hyperlink" Target="https://twitter.com/" TargetMode="External"/><Relationship Id="rId5471" Type="http://schemas.openxmlformats.org/officeDocument/2006/relationships/hyperlink" Target="https://twitter.com/" TargetMode="External"/><Relationship Id="rId5472" Type="http://schemas.openxmlformats.org/officeDocument/2006/relationships/hyperlink" Target="https://twitter.com/" TargetMode="External"/><Relationship Id="rId5473" Type="http://schemas.openxmlformats.org/officeDocument/2006/relationships/hyperlink" Target="https://twitter.com/" TargetMode="External"/><Relationship Id="rId5474" Type="http://schemas.openxmlformats.org/officeDocument/2006/relationships/hyperlink" Target="https://twitter.com/" TargetMode="External"/><Relationship Id="rId5475" Type="http://schemas.openxmlformats.org/officeDocument/2006/relationships/hyperlink" Target="https://twitter.com/" TargetMode="External"/><Relationship Id="rId5476" Type="http://schemas.openxmlformats.org/officeDocument/2006/relationships/hyperlink" Target="https://twitter.com/" TargetMode="External"/><Relationship Id="rId5477" Type="http://schemas.openxmlformats.org/officeDocument/2006/relationships/hyperlink" Target="https://twitter.com/" TargetMode="External"/><Relationship Id="rId5478" Type="http://schemas.openxmlformats.org/officeDocument/2006/relationships/hyperlink" Target="https://twitter.com/" TargetMode="External"/><Relationship Id="rId5479" Type="http://schemas.openxmlformats.org/officeDocument/2006/relationships/hyperlink" Target="https://twitter.com/" TargetMode="External"/><Relationship Id="rId6562" Type="http://schemas.openxmlformats.org/officeDocument/2006/relationships/hyperlink" Target="https://twitter.com/" TargetMode="External"/><Relationship Id="rId6563" Type="http://schemas.openxmlformats.org/officeDocument/2006/relationships/hyperlink" Target="https://twitter.com/" TargetMode="External"/><Relationship Id="rId6564" Type="http://schemas.openxmlformats.org/officeDocument/2006/relationships/hyperlink" Target="https://twitter.com/" TargetMode="External"/><Relationship Id="rId6565" Type="http://schemas.openxmlformats.org/officeDocument/2006/relationships/hyperlink" Target="https://twitter.com/" TargetMode="External"/><Relationship Id="rId6566" Type="http://schemas.openxmlformats.org/officeDocument/2006/relationships/hyperlink" Target="https://twitter.com/" TargetMode="External"/><Relationship Id="rId6567" Type="http://schemas.openxmlformats.org/officeDocument/2006/relationships/hyperlink" Target="https://twitter.com/" TargetMode="External"/><Relationship Id="rId6568" Type="http://schemas.openxmlformats.org/officeDocument/2006/relationships/hyperlink" Target="https://twitter.com/" TargetMode="External"/><Relationship Id="rId6569" Type="http://schemas.openxmlformats.org/officeDocument/2006/relationships/hyperlink" Target="https://twitter.com/" TargetMode="External"/><Relationship Id="rId4380" Type="http://schemas.openxmlformats.org/officeDocument/2006/relationships/hyperlink" Target="https://twitter.com/" TargetMode="External"/><Relationship Id="rId4381" Type="http://schemas.openxmlformats.org/officeDocument/2006/relationships/hyperlink" Target="https://twitter.com/" TargetMode="External"/><Relationship Id="rId4382" Type="http://schemas.openxmlformats.org/officeDocument/2006/relationships/hyperlink" Target="https://twitter.com/" TargetMode="External"/><Relationship Id="rId4383" Type="http://schemas.openxmlformats.org/officeDocument/2006/relationships/hyperlink" Target="https://twitter.com/" TargetMode="External"/><Relationship Id="rId4384" Type="http://schemas.openxmlformats.org/officeDocument/2006/relationships/hyperlink" Target="https://twitter.com/" TargetMode="External"/><Relationship Id="rId4385" Type="http://schemas.openxmlformats.org/officeDocument/2006/relationships/hyperlink" Target="https://twitter.com/" TargetMode="External"/><Relationship Id="rId4386" Type="http://schemas.openxmlformats.org/officeDocument/2006/relationships/hyperlink" Target="https://twitter.com/" TargetMode="External"/><Relationship Id="rId4387" Type="http://schemas.openxmlformats.org/officeDocument/2006/relationships/hyperlink" Target="https://twitter.com/" TargetMode="External"/><Relationship Id="rId4388" Type="http://schemas.openxmlformats.org/officeDocument/2006/relationships/hyperlink" Target="https://twitter.com/" TargetMode="External"/><Relationship Id="rId4389" Type="http://schemas.openxmlformats.org/officeDocument/2006/relationships/hyperlink" Target="https://twitter.com/" TargetMode="External"/><Relationship Id="rId3290" Type="http://schemas.openxmlformats.org/officeDocument/2006/relationships/hyperlink" Target="http://pbs.twimg.com/profile_images/797872420023664640/7vB199NO_normal.jpg" TargetMode="External"/><Relationship Id="rId3291" Type="http://schemas.openxmlformats.org/officeDocument/2006/relationships/hyperlink" Target="http://abs.twimg.com/sticky/default_profile_images/default_profile_normal.png" TargetMode="External"/><Relationship Id="rId3292" Type="http://schemas.openxmlformats.org/officeDocument/2006/relationships/hyperlink" Target="http://abs.twimg.com/sticky/default_profile_images/default_profile_normal.png" TargetMode="External"/><Relationship Id="rId3293" Type="http://schemas.openxmlformats.org/officeDocument/2006/relationships/hyperlink" Target="http://pbs.twimg.com/profile_images/838362691559358464/R6AlZ24r_normal.png" TargetMode="External"/><Relationship Id="rId3294" Type="http://schemas.openxmlformats.org/officeDocument/2006/relationships/hyperlink" Target="http://pbs.twimg.com/profile_images/2634994447/6d17c35a75356847ee031cee5718d87d_normal.jpeg" TargetMode="External"/><Relationship Id="rId3295" Type="http://schemas.openxmlformats.org/officeDocument/2006/relationships/hyperlink" Target="http://pbs.twimg.com/profile_images/3698443720/77ef897f96e79dddb342b0336792921d_normal.jpeg" TargetMode="External"/><Relationship Id="rId3296" Type="http://schemas.openxmlformats.org/officeDocument/2006/relationships/hyperlink" Target="http://pbs.twimg.com/profile_images/960966119044583424/g6ghJuBq_normal.jpg" TargetMode="External"/><Relationship Id="rId3297" Type="http://schemas.openxmlformats.org/officeDocument/2006/relationships/hyperlink" Target="https://pbs.twimg.com/ext_tw_video_thumb/968111706181222400/pu/img/_haRWIWrgzn_1TPN.jpg" TargetMode="External"/><Relationship Id="rId3298" Type="http://schemas.openxmlformats.org/officeDocument/2006/relationships/hyperlink" Target="https://pbs.twimg.com/media/DW_a6icVMAAUrZ_.jpg" TargetMode="External"/><Relationship Id="rId3299" Type="http://schemas.openxmlformats.org/officeDocument/2006/relationships/hyperlink" Target="https://pbs.twimg.com/media/DW_a6icVMAAUrZ_.jpg" TargetMode="External"/><Relationship Id="rId590" Type="http://schemas.openxmlformats.org/officeDocument/2006/relationships/hyperlink" Target="https://forward.com/opinion/395071/vashti-was-the-first-metoo-survivor/?utm_source=rss&amp;utm_medium=feed&amp;utm_campaign=Main" TargetMode="External"/><Relationship Id="rId591" Type="http://schemas.openxmlformats.org/officeDocument/2006/relationships/hyperlink" Target="https://forward.com/opinion/395071/vashti-was-the-first-metoo-survivor/?utm_source=rss&amp;utm_medium=feed&amp;utm_campaign=Main" TargetMode="External"/><Relationship Id="rId592" Type="http://schemas.openxmlformats.org/officeDocument/2006/relationships/hyperlink" Target="http://iop.harvard.edu/forum/what-will-it-take-pass-equal-rights-amendment" TargetMode="External"/><Relationship Id="rId593" Type="http://schemas.openxmlformats.org/officeDocument/2006/relationships/hyperlink" Target="http://iop.harvard.edu/forum/what-will-it-take-pass-equal-rights-amendment" TargetMode="External"/><Relationship Id="rId594" Type="http://schemas.openxmlformats.org/officeDocument/2006/relationships/hyperlink" Target="http://iop.harvard.edu/forum/what-will-it-take-pass-equal-rights-amendment" TargetMode="External"/><Relationship Id="rId595" Type="http://schemas.openxmlformats.org/officeDocument/2006/relationships/hyperlink" Target="http://iop.harvard.edu/forum/what-will-it-take-pass-equal-rights-amendment" TargetMode="External"/><Relationship Id="rId596" Type="http://schemas.openxmlformats.org/officeDocument/2006/relationships/hyperlink" Target="http://iop.harvard.edu/forum/what-will-it-take-pass-equal-rights-amendment" TargetMode="External"/><Relationship Id="rId597" Type="http://schemas.openxmlformats.org/officeDocument/2006/relationships/hyperlink" Target="https://www.magnetmail.net/Actions/email_web_version.cfm?publish=newsletter&amp;user_id=NJBIA&amp;message_id=15244203&amp;utm_source=twitter" TargetMode="External"/><Relationship Id="rId598" Type="http://schemas.openxmlformats.org/officeDocument/2006/relationships/hyperlink" Target="https://www.spin.com/2018/02/alice-glass-discusses-her-part-in-the-metoo-movement-in-interview-with-zola-jesus" TargetMode="External"/><Relationship Id="rId599" Type="http://schemas.openxmlformats.org/officeDocument/2006/relationships/hyperlink" Target="https://www.youtube.com/watch?v=liZf0Fp_Xs8" TargetMode="External"/><Relationship Id="rId80" Type="http://schemas.openxmlformats.org/officeDocument/2006/relationships/hyperlink" Target="http://www.abc.net.au/news/2018-02-26/monica-lewinsky-pens-powerful-essay-on-metoo-movement/9486962" TargetMode="External"/><Relationship Id="rId81" Type="http://schemas.openxmlformats.org/officeDocument/2006/relationships/hyperlink" Target="https://aristeguinoticias.com/2602/mundo/corea-del-sur-se-une-a-campana-global-metoo-contra-violencia-sexual/" TargetMode="External"/><Relationship Id="rId82" Type="http://schemas.openxmlformats.org/officeDocument/2006/relationships/hyperlink" Target="https://www.youtube.com/watch?v=hV2dUHk8rRU" TargetMode="External"/><Relationship Id="rId83" Type="http://schemas.openxmlformats.org/officeDocument/2006/relationships/hyperlink" Target="https://paper.li/evolveitinc/1349309766?edition_id=f24b51d0-1b31-11e8-b58c-002590a5ba2d" TargetMode="External"/><Relationship Id="rId84" Type="http://schemas.openxmlformats.org/officeDocument/2006/relationships/hyperlink" Target="https://www.nexos.com.mx/?p=36297" TargetMode="External"/><Relationship Id="rId85" Type="http://schemas.openxmlformats.org/officeDocument/2006/relationships/hyperlink" Target="https://paper.li/mitchellez/1341917181?edition_id=fa66d1f0-1b31-11e8-8716-0cc47a0d1609" TargetMode="External"/><Relationship Id="rId86" Type="http://schemas.openxmlformats.org/officeDocument/2006/relationships/hyperlink" Target="https://twitter.com/i/moments/867760196034187264" TargetMode="External"/><Relationship Id="rId87" Type="http://schemas.openxmlformats.org/officeDocument/2006/relationships/hyperlink" Target="https://www.rawstory.com/2018/02/republican-louisiana-ag-security-personnel-stalk-secretary-refused-sleep-lawsuit/" TargetMode="External"/><Relationship Id="rId88" Type="http://schemas.openxmlformats.org/officeDocument/2006/relationships/hyperlink" Target="https://rewire.news/article/2018/02/13/tipped-minimum-wage-fueling-sexual-harassment-restaurants/" TargetMode="External"/><Relationship Id="rId89" Type="http://schemas.openxmlformats.org/officeDocument/2006/relationships/hyperlink" Target="https://rewire.news/article/2018/02/13/tipped-minimum-wage-fueling-sexual-harassment-restaurants/" TargetMode="External"/><Relationship Id="rId6570" Type="http://schemas.openxmlformats.org/officeDocument/2006/relationships/hyperlink" Target="https://twitter.com/" TargetMode="External"/><Relationship Id="rId6571" Type="http://schemas.openxmlformats.org/officeDocument/2006/relationships/hyperlink" Target="https://twitter.com/" TargetMode="External"/><Relationship Id="rId6572" Type="http://schemas.openxmlformats.org/officeDocument/2006/relationships/hyperlink" Target="https://twitter.com/" TargetMode="External"/><Relationship Id="rId6573" Type="http://schemas.openxmlformats.org/officeDocument/2006/relationships/hyperlink" Target="https://twitter.com/" TargetMode="External"/><Relationship Id="rId6574" Type="http://schemas.openxmlformats.org/officeDocument/2006/relationships/hyperlink" Target="https://twitter.com/" TargetMode="External"/><Relationship Id="rId6575" Type="http://schemas.openxmlformats.org/officeDocument/2006/relationships/hyperlink" Target="https://twitter.com/" TargetMode="External"/><Relationship Id="rId6576" Type="http://schemas.openxmlformats.org/officeDocument/2006/relationships/hyperlink" Target="https://twitter.com/" TargetMode="External"/><Relationship Id="rId5480" Type="http://schemas.openxmlformats.org/officeDocument/2006/relationships/hyperlink" Target="https://twitter.com/" TargetMode="External"/><Relationship Id="rId5481" Type="http://schemas.openxmlformats.org/officeDocument/2006/relationships/hyperlink" Target="https://twitter.com/" TargetMode="External"/><Relationship Id="rId5482" Type="http://schemas.openxmlformats.org/officeDocument/2006/relationships/hyperlink" Target="https://twitter.com/" TargetMode="External"/><Relationship Id="rId5483" Type="http://schemas.openxmlformats.org/officeDocument/2006/relationships/hyperlink" Target="https://twitter.com/" TargetMode="External"/><Relationship Id="rId5484" Type="http://schemas.openxmlformats.org/officeDocument/2006/relationships/hyperlink" Target="https://twitter.com/" TargetMode="External"/><Relationship Id="rId5485" Type="http://schemas.openxmlformats.org/officeDocument/2006/relationships/hyperlink" Target="https://twitter.com/" TargetMode="External"/><Relationship Id="rId5486" Type="http://schemas.openxmlformats.org/officeDocument/2006/relationships/hyperlink" Target="https://twitter.com/" TargetMode="External"/><Relationship Id="rId5487" Type="http://schemas.openxmlformats.org/officeDocument/2006/relationships/hyperlink" Target="https://twitter.com/" TargetMode="External"/><Relationship Id="rId5488" Type="http://schemas.openxmlformats.org/officeDocument/2006/relationships/hyperlink" Target="https://twitter.com/" TargetMode="External"/><Relationship Id="rId5489" Type="http://schemas.openxmlformats.org/officeDocument/2006/relationships/hyperlink" Target="https://twitter.com/" TargetMode="External"/><Relationship Id="rId6577" Type="http://schemas.openxmlformats.org/officeDocument/2006/relationships/hyperlink" Target="https://twitter.com/" TargetMode="External"/><Relationship Id="rId6578" Type="http://schemas.openxmlformats.org/officeDocument/2006/relationships/hyperlink" Target="https://twitter.com/" TargetMode="External"/><Relationship Id="rId6579" Type="http://schemas.openxmlformats.org/officeDocument/2006/relationships/hyperlink" Target="https://twitter.com/" TargetMode="External"/><Relationship Id="rId4390" Type="http://schemas.openxmlformats.org/officeDocument/2006/relationships/hyperlink" Target="https://twitter.com/" TargetMode="External"/><Relationship Id="rId4391" Type="http://schemas.openxmlformats.org/officeDocument/2006/relationships/hyperlink" Target="https://twitter.com/" TargetMode="External"/><Relationship Id="rId4392" Type="http://schemas.openxmlformats.org/officeDocument/2006/relationships/hyperlink" Target="https://twitter.com/" TargetMode="External"/><Relationship Id="rId4393" Type="http://schemas.openxmlformats.org/officeDocument/2006/relationships/hyperlink" Target="https://twitter.com/" TargetMode="External"/><Relationship Id="rId4394" Type="http://schemas.openxmlformats.org/officeDocument/2006/relationships/hyperlink" Target="https://twitter.com/" TargetMode="External"/><Relationship Id="rId4395" Type="http://schemas.openxmlformats.org/officeDocument/2006/relationships/hyperlink" Target="https://twitter.com/" TargetMode="External"/><Relationship Id="rId4396" Type="http://schemas.openxmlformats.org/officeDocument/2006/relationships/hyperlink" Target="https://twitter.com/" TargetMode="External"/><Relationship Id="rId4397" Type="http://schemas.openxmlformats.org/officeDocument/2006/relationships/hyperlink" Target="https://twitter.com/" TargetMode="External"/><Relationship Id="rId4398" Type="http://schemas.openxmlformats.org/officeDocument/2006/relationships/hyperlink" Target="https://twitter.com/" TargetMode="External"/><Relationship Id="rId4399" Type="http://schemas.openxmlformats.org/officeDocument/2006/relationships/hyperlink" Target="https://twitter.com/" TargetMode="External"/><Relationship Id="rId6580" Type="http://schemas.openxmlformats.org/officeDocument/2006/relationships/hyperlink" Target="https://twitter.com/" TargetMode="External"/><Relationship Id="rId6581" Type="http://schemas.openxmlformats.org/officeDocument/2006/relationships/hyperlink" Target="https://twitter.com/" TargetMode="External"/><Relationship Id="rId6582" Type="http://schemas.openxmlformats.org/officeDocument/2006/relationships/hyperlink" Target="https://twitter.com/" TargetMode="External"/><Relationship Id="rId6583" Type="http://schemas.openxmlformats.org/officeDocument/2006/relationships/hyperlink" Target="https://twitter.com/" TargetMode="External"/><Relationship Id="rId6584" Type="http://schemas.openxmlformats.org/officeDocument/2006/relationships/hyperlink" Target="https://twitter.com/" TargetMode="External"/><Relationship Id="rId90" Type="http://schemas.openxmlformats.org/officeDocument/2006/relationships/hyperlink" Target="https://twitter.com/ARanganathan72/status/968126082439360512" TargetMode="External"/><Relationship Id="rId91" Type="http://schemas.openxmlformats.org/officeDocument/2006/relationships/hyperlink" Target="https://funkynurd.blogspot.com/2018/02/the-metoo-story-i-didnt-know-i-had.html?m=1" TargetMode="External"/><Relationship Id="rId92" Type="http://schemas.openxmlformats.org/officeDocument/2006/relationships/hyperlink" Target="https://funkynurd.blogspot.com/2018/02/the-metoo-story-i-didnt-know-i-had.html?m=1" TargetMode="External"/><Relationship Id="rId93" Type="http://schemas.openxmlformats.org/officeDocument/2006/relationships/hyperlink" Target="https://funkynurd.blogspot.com/2018/02/the-metoo-story-i-didnt-know-i-had.html?m=1" TargetMode="External"/><Relationship Id="rId94" Type="http://schemas.openxmlformats.org/officeDocument/2006/relationships/hyperlink" Target="https://twitter.com/TheView/status/968173622643707904" TargetMode="External"/><Relationship Id="rId95" Type="http://schemas.openxmlformats.org/officeDocument/2006/relationships/hyperlink" Target="https://twitter.com/TheView/status/968173622643707904" TargetMode="External"/><Relationship Id="rId96" Type="http://schemas.openxmlformats.org/officeDocument/2006/relationships/hyperlink" Target="https://www.vanityfair.com/news/2018/02/monica-lewinsky-in-the-age-of-metoo" TargetMode="External"/><Relationship Id="rId97" Type="http://schemas.openxmlformats.org/officeDocument/2006/relationships/hyperlink" Target="https://www.vanityfair.com/news/2018/02/monica-lewinsky-in-the-age-of-metoo" TargetMode="External"/><Relationship Id="rId98" Type="http://schemas.openxmlformats.org/officeDocument/2006/relationships/hyperlink" Target="https://www.vanityfair.com/news/2018/02/monica-lewinsky-in-the-age-of-metoo" TargetMode="External"/><Relationship Id="rId99" Type="http://schemas.openxmlformats.org/officeDocument/2006/relationships/hyperlink" Target="https://elpais.com/cultura/2018/02/11/actualidad/1518339718_853067.html?id_externo_rsoc=TW_CC" TargetMode="External"/><Relationship Id="rId6585" Type="http://schemas.openxmlformats.org/officeDocument/2006/relationships/hyperlink" Target="https://twitter.com/" TargetMode="External"/><Relationship Id="rId6586" Type="http://schemas.openxmlformats.org/officeDocument/2006/relationships/hyperlink" Target="https://twitter.com/" TargetMode="External"/><Relationship Id="rId6587" Type="http://schemas.openxmlformats.org/officeDocument/2006/relationships/hyperlink" Target="https://twitter.com/" TargetMode="External"/><Relationship Id="rId6588" Type="http://schemas.openxmlformats.org/officeDocument/2006/relationships/hyperlink" Target="https://twitter.com/" TargetMode="External"/><Relationship Id="rId6589" Type="http://schemas.openxmlformats.org/officeDocument/2006/relationships/hyperlink" Target="https://twitter.com/" TargetMode="External"/><Relationship Id="rId5490" Type="http://schemas.openxmlformats.org/officeDocument/2006/relationships/hyperlink" Target="https://twitter.com/" TargetMode="External"/><Relationship Id="rId5491" Type="http://schemas.openxmlformats.org/officeDocument/2006/relationships/hyperlink" Target="https://twitter.com/" TargetMode="External"/><Relationship Id="rId5492" Type="http://schemas.openxmlformats.org/officeDocument/2006/relationships/hyperlink" Target="https://twitter.com/" TargetMode="External"/><Relationship Id="rId5493" Type="http://schemas.openxmlformats.org/officeDocument/2006/relationships/hyperlink" Target="https://twitter.com/" TargetMode="External"/><Relationship Id="rId5494" Type="http://schemas.openxmlformats.org/officeDocument/2006/relationships/hyperlink" Target="https://twitter.com/" TargetMode="External"/><Relationship Id="rId5495" Type="http://schemas.openxmlformats.org/officeDocument/2006/relationships/hyperlink" Target="https://twitter.com/" TargetMode="External"/><Relationship Id="rId5496" Type="http://schemas.openxmlformats.org/officeDocument/2006/relationships/hyperlink" Target="https://twitter.com/" TargetMode="External"/><Relationship Id="rId5497" Type="http://schemas.openxmlformats.org/officeDocument/2006/relationships/hyperlink" Target="https://twitter.com/" TargetMode="External"/><Relationship Id="rId5498" Type="http://schemas.openxmlformats.org/officeDocument/2006/relationships/hyperlink" Target="https://twitter.com/" TargetMode="External"/><Relationship Id="rId5499" Type="http://schemas.openxmlformats.org/officeDocument/2006/relationships/hyperlink" Target="https://twitter.com/" TargetMode="External"/><Relationship Id="rId6590" Type="http://schemas.openxmlformats.org/officeDocument/2006/relationships/hyperlink" Target="https://twitter.com/" TargetMode="External"/><Relationship Id="rId6591" Type="http://schemas.openxmlformats.org/officeDocument/2006/relationships/hyperlink" Target="https://api.twitter.com/1.1/geo/id/5f8d55afa8c061c8.json" TargetMode="External"/><Relationship Id="rId6592" Type="http://schemas.openxmlformats.org/officeDocument/2006/relationships/hyperlink" Target="https://api.twitter.com/1.1/geo/id/35c549e080e5518e.json" TargetMode="External"/><Relationship Id="rId6593" Type="http://schemas.openxmlformats.org/officeDocument/2006/relationships/hyperlink" Target="https://api.twitter.com/1.1/geo/id/01a9a39529b27f36.json" TargetMode="External"/><Relationship Id="rId6594" Type="http://schemas.openxmlformats.org/officeDocument/2006/relationships/hyperlink" Target="https://api.twitter.com/1.1/geo/id/01a9a39529b27f36.json" TargetMode="External"/><Relationship Id="rId6595" Type="http://schemas.openxmlformats.org/officeDocument/2006/relationships/hyperlink" Target="https://api.twitter.com/1.1/geo/id/01a9a39529b27f36.json" TargetMode="External"/><Relationship Id="rId6596" Type="http://schemas.openxmlformats.org/officeDocument/2006/relationships/hyperlink" Target="https://api.twitter.com/1.1/geo/id/01a9a39529b27f36.json" TargetMode="External"/><Relationship Id="rId6597" Type="http://schemas.openxmlformats.org/officeDocument/2006/relationships/hyperlink" Target="https://api.twitter.com/1.1/geo/id/0073b76548e5984f.json" TargetMode="External"/><Relationship Id="rId6598" Type="http://schemas.openxmlformats.org/officeDocument/2006/relationships/hyperlink" Target="https://api.twitter.com/1.1/geo/id/e5a7318f6d997eb4.json" TargetMode="External"/><Relationship Id="rId6599" Type="http://schemas.openxmlformats.org/officeDocument/2006/relationships/hyperlink" Target="https://api.twitter.com/1.1/geo/id/f9c0877820b7848a.json" TargetMode="External"/><Relationship Id="rId1600" Type="http://schemas.openxmlformats.org/officeDocument/2006/relationships/hyperlink" Target="https://pbs.twimg.com/media/DW_NKsfXUAA5dvS.jpg" TargetMode="External"/><Relationship Id="rId1601" Type="http://schemas.openxmlformats.org/officeDocument/2006/relationships/hyperlink" Target="http://pbs.twimg.com/profile_images/967865068435197953/8nQv9R4b_normal.jpg" TargetMode="External"/><Relationship Id="rId1602" Type="http://schemas.openxmlformats.org/officeDocument/2006/relationships/hyperlink" Target="http://pbs.twimg.com/profile_images/858339797747638272/vaBlCERH_normal.jpg" TargetMode="External"/><Relationship Id="rId1603" Type="http://schemas.openxmlformats.org/officeDocument/2006/relationships/hyperlink" Target="http://pbs.twimg.com/profile_images/760609191639719936/YY5v4zHh_normal.jpg" TargetMode="External"/><Relationship Id="rId1604" Type="http://schemas.openxmlformats.org/officeDocument/2006/relationships/hyperlink" Target="http://pbs.twimg.com/profile_images/965770012379119622/T2uxv6SM_normal.jpg" TargetMode="External"/><Relationship Id="rId1605" Type="http://schemas.openxmlformats.org/officeDocument/2006/relationships/hyperlink" Target="http://pbs.twimg.com/profile_images/965770012379119622/T2uxv6SM_normal.jpg" TargetMode="External"/><Relationship Id="rId1606" Type="http://schemas.openxmlformats.org/officeDocument/2006/relationships/hyperlink" Target="http://pbs.twimg.com/profile_images/965770012379119622/T2uxv6SM_normal.jpg" TargetMode="External"/><Relationship Id="rId1607" Type="http://schemas.openxmlformats.org/officeDocument/2006/relationships/hyperlink" Target="https://pbs.twimg.com/media/DW_NNteXcAAkk36.jpg" TargetMode="External"/><Relationship Id="rId1608" Type="http://schemas.openxmlformats.org/officeDocument/2006/relationships/hyperlink" Target="https://pbs.twimg.com/media/DW_NNteXcAAkk36.jpg" TargetMode="External"/><Relationship Id="rId1609" Type="http://schemas.openxmlformats.org/officeDocument/2006/relationships/hyperlink" Target="https://pbs.twimg.com/media/DW_NNteXcAAkk36.jpg" TargetMode="External"/><Relationship Id="rId2700" Type="http://schemas.openxmlformats.org/officeDocument/2006/relationships/hyperlink" Target="https://pbs.twimg.com/ext_tw_video_thumb/968227567034449920/pu/img/YQWrj30T9OwWGm3-.jpg" TargetMode="External"/><Relationship Id="rId2701" Type="http://schemas.openxmlformats.org/officeDocument/2006/relationships/hyperlink" Target="http://pbs.twimg.com/profile_images/825083376008851456/7KVDZ5Iw_normal.jpg" TargetMode="External"/><Relationship Id="rId2702" Type="http://schemas.openxmlformats.org/officeDocument/2006/relationships/hyperlink" Target="http://pbs.twimg.com/profile_images/825083376008851456/7KVDZ5Iw_normal.jpg" TargetMode="External"/><Relationship Id="rId2703" Type="http://schemas.openxmlformats.org/officeDocument/2006/relationships/hyperlink" Target="https://pbs.twimg.com/media/DW_WH_FVAAEF-gv.jpg" TargetMode="External"/><Relationship Id="rId2704" Type="http://schemas.openxmlformats.org/officeDocument/2006/relationships/hyperlink" Target="https://pbs.twimg.com/media/DW_WH_FVAAEF-gv.jpg" TargetMode="External"/><Relationship Id="rId2705" Type="http://schemas.openxmlformats.org/officeDocument/2006/relationships/hyperlink" Target="http://pbs.twimg.com/profile_images/1811858383/Color_300dpi_gif_normal.gif" TargetMode="External"/><Relationship Id="rId2706" Type="http://schemas.openxmlformats.org/officeDocument/2006/relationships/hyperlink" Target="https://pbs.twimg.com/ext_tw_video_thumb/968111706181222400/pu/img/_haRWIWrgzn_1TPN.jpg" TargetMode="External"/><Relationship Id="rId2707" Type="http://schemas.openxmlformats.org/officeDocument/2006/relationships/hyperlink" Target="http://pbs.twimg.com/profile_images/963829719169929218/UXiKAbZl_normal.jpg" TargetMode="External"/><Relationship Id="rId2708" Type="http://schemas.openxmlformats.org/officeDocument/2006/relationships/hyperlink" Target="http://pbs.twimg.com/profile_images/963829719169929218/UXiKAbZl_normal.jpg" TargetMode="External"/><Relationship Id="rId2709" Type="http://schemas.openxmlformats.org/officeDocument/2006/relationships/hyperlink" Target="http://pbs.twimg.com/profile_images/963829719169929218/UXiKAbZl_normal.jpg" TargetMode="External"/><Relationship Id="rId1610" Type="http://schemas.openxmlformats.org/officeDocument/2006/relationships/hyperlink" Target="http://pbs.twimg.com/profile_images/833656099249156096/J20Or58F_normal.jpg" TargetMode="External"/><Relationship Id="rId1611" Type="http://schemas.openxmlformats.org/officeDocument/2006/relationships/hyperlink" Target="http://pbs.twimg.com/profile_images/578405045604999168/fRRFU24i_normal.jpeg" TargetMode="External"/><Relationship Id="rId1612" Type="http://schemas.openxmlformats.org/officeDocument/2006/relationships/hyperlink" Target="http://pbs.twimg.com/profile_images/963680683741892608/Hb2EPQwM_normal.jpg" TargetMode="External"/><Relationship Id="rId1613" Type="http://schemas.openxmlformats.org/officeDocument/2006/relationships/hyperlink" Target="http://pbs.twimg.com/profile_images/963347883763253248/x9YqBiKw_normal.jpg" TargetMode="External"/><Relationship Id="rId1614" Type="http://schemas.openxmlformats.org/officeDocument/2006/relationships/hyperlink" Target="http://pbs.twimg.com/profile_images/855584749233950721/jByENy49_normal.jpg" TargetMode="External"/><Relationship Id="rId1615" Type="http://schemas.openxmlformats.org/officeDocument/2006/relationships/hyperlink" Target="http://pbs.twimg.com/profile_images/855584749233950721/jByENy49_normal.jpg" TargetMode="External"/><Relationship Id="rId1616" Type="http://schemas.openxmlformats.org/officeDocument/2006/relationships/hyperlink" Target="https://pbs.twimg.com/media/DW_NJVuVAAAJ55c.jpg" TargetMode="External"/><Relationship Id="rId1617" Type="http://schemas.openxmlformats.org/officeDocument/2006/relationships/hyperlink" Target="http://pbs.twimg.com/profile_images/378800000032984493/f31aec177575080e549e25edc8b97a44_normal.jpeg" TargetMode="External"/><Relationship Id="rId1618" Type="http://schemas.openxmlformats.org/officeDocument/2006/relationships/hyperlink" Target="https://pbs.twimg.com/media/DW_L6bUW4AAIkAJ.jpg" TargetMode="External"/><Relationship Id="rId1619" Type="http://schemas.openxmlformats.org/officeDocument/2006/relationships/hyperlink" Target="http://pbs.twimg.com/profile_images/528476778759602176/kbxl_z30_normal.png" TargetMode="External"/><Relationship Id="rId3800" Type="http://schemas.openxmlformats.org/officeDocument/2006/relationships/hyperlink" Target="http://pbs.twimg.com/profile_images/889651266544181250/ScNpKt-X_normal.jpg" TargetMode="External"/><Relationship Id="rId3801" Type="http://schemas.openxmlformats.org/officeDocument/2006/relationships/hyperlink" Target="http://pbs.twimg.com/profile_images/546241028701700096/0VmdinTy_normal.jpeg" TargetMode="External"/><Relationship Id="rId3802" Type="http://schemas.openxmlformats.org/officeDocument/2006/relationships/hyperlink" Target="http://abs.twimg.com/sticky/default_profile_images/default_profile_normal.png" TargetMode="External"/><Relationship Id="rId3803" Type="http://schemas.openxmlformats.org/officeDocument/2006/relationships/hyperlink" Target="http://abs.twimg.com/sticky/default_profile_images/default_profile_normal.png" TargetMode="External"/><Relationship Id="rId3804" Type="http://schemas.openxmlformats.org/officeDocument/2006/relationships/hyperlink" Target="http://pbs.twimg.com/profile_images/966380075523497987/itSf0Ye4_normal.jpg" TargetMode="External"/><Relationship Id="rId3805" Type="http://schemas.openxmlformats.org/officeDocument/2006/relationships/hyperlink" Target="http://pbs.twimg.com/profile_images/953002475795243008/y9_qW6bL_normal.jpg" TargetMode="External"/><Relationship Id="rId3806" Type="http://schemas.openxmlformats.org/officeDocument/2006/relationships/hyperlink" Target="http://pbs.twimg.com/profile_images/378800000540591578/0ff1b4200d524f43f63d7f8c6ba89e76_normal.jpeg" TargetMode="External"/><Relationship Id="rId3807" Type="http://schemas.openxmlformats.org/officeDocument/2006/relationships/hyperlink" Target="http://pbs.twimg.com/profile_images/722432680575574016/g9ezOW8l_normal.jpg" TargetMode="External"/><Relationship Id="rId3808" Type="http://schemas.openxmlformats.org/officeDocument/2006/relationships/hyperlink" Target="http://pbs.twimg.com/profile_images/835169266504589312/wMYoMNcb_normal.jpg" TargetMode="External"/><Relationship Id="rId3809" Type="http://schemas.openxmlformats.org/officeDocument/2006/relationships/hyperlink" Target="http://pbs.twimg.com/profile_images/835169266504589312/wMYoMNcb_normal.jpg" TargetMode="External"/><Relationship Id="rId2710" Type="http://schemas.openxmlformats.org/officeDocument/2006/relationships/hyperlink" Target="https://pbs.twimg.com/tweet_video_thumb/DW_WRa3UQAA3LIV.jpg" TargetMode="External"/><Relationship Id="rId2711" Type="http://schemas.openxmlformats.org/officeDocument/2006/relationships/hyperlink" Target="https://pbs.twimg.com/ext_tw_video_thumb/950224216657362944/pu/img/2kPg3FHq9qNgX95M.jpg" TargetMode="External"/><Relationship Id="rId2712" Type="http://schemas.openxmlformats.org/officeDocument/2006/relationships/hyperlink" Target="http://pbs.twimg.com/profile_images/958801242016419840/9QsQqeQf_normal.jpg" TargetMode="External"/><Relationship Id="rId2713" Type="http://schemas.openxmlformats.org/officeDocument/2006/relationships/hyperlink" Target="http://pbs.twimg.com/profile_images/921897597874393088/hvmsI4AH_normal.jpg" TargetMode="External"/><Relationship Id="rId2714" Type="http://schemas.openxmlformats.org/officeDocument/2006/relationships/hyperlink" Target="http://pbs.twimg.com/profile_images/921897597874393088/hvmsI4AH_normal.jpg" TargetMode="External"/><Relationship Id="rId2715" Type="http://schemas.openxmlformats.org/officeDocument/2006/relationships/hyperlink" Target="http://pbs.twimg.com/profile_images/921897597874393088/hvmsI4AH_normal.jpg" TargetMode="External"/><Relationship Id="rId2716" Type="http://schemas.openxmlformats.org/officeDocument/2006/relationships/hyperlink" Target="http://pbs.twimg.com/profile_images/828686604722114561/iXVfnJJg_normal.jpg" TargetMode="External"/><Relationship Id="rId2717" Type="http://schemas.openxmlformats.org/officeDocument/2006/relationships/hyperlink" Target="http://pbs.twimg.com/profile_images/1345429809/image_normal.jpg" TargetMode="External"/><Relationship Id="rId2718" Type="http://schemas.openxmlformats.org/officeDocument/2006/relationships/hyperlink" Target="http://pbs.twimg.com/profile_images/883527373613801472/P_YEzHXz_normal.jpg" TargetMode="External"/><Relationship Id="rId2719" Type="http://schemas.openxmlformats.org/officeDocument/2006/relationships/hyperlink" Target="http://pbs.twimg.com/profile_images/948530926924918784/SdXNuwfQ_normal.jpg" TargetMode="External"/><Relationship Id="rId1620" Type="http://schemas.openxmlformats.org/officeDocument/2006/relationships/hyperlink" Target="http://pbs.twimg.com/profile_images/497166838665453568/HTf5Og0c_normal.jpeg" TargetMode="External"/><Relationship Id="rId1621" Type="http://schemas.openxmlformats.org/officeDocument/2006/relationships/hyperlink" Target="http://pbs.twimg.com/profile_images/497166838665453568/HTf5Og0c_normal.jpeg" TargetMode="External"/><Relationship Id="rId1622" Type="http://schemas.openxmlformats.org/officeDocument/2006/relationships/hyperlink" Target="http://pbs.twimg.com/profile_images/705486848186032128/A5ni3be2_normal.jpg" TargetMode="External"/><Relationship Id="rId1623" Type="http://schemas.openxmlformats.org/officeDocument/2006/relationships/hyperlink" Target="http://pbs.twimg.com/profile_images/951724959251947520/JWJHAVij_normal.jpg" TargetMode="External"/><Relationship Id="rId1624" Type="http://schemas.openxmlformats.org/officeDocument/2006/relationships/hyperlink" Target="http://pbs.twimg.com/profile_images/2656342789/65011634d4b267da86ea3665611911c1_normal.jpeg" TargetMode="External"/><Relationship Id="rId1625" Type="http://schemas.openxmlformats.org/officeDocument/2006/relationships/hyperlink" Target="http://pbs.twimg.com/profile_images/597900496716697601/y8SNIW3g_normal.jpg" TargetMode="External"/><Relationship Id="rId1626" Type="http://schemas.openxmlformats.org/officeDocument/2006/relationships/hyperlink" Target="http://pbs.twimg.com/profile_images/721329061189042176/eeaspHxI_normal.jpg" TargetMode="External"/><Relationship Id="rId1627" Type="http://schemas.openxmlformats.org/officeDocument/2006/relationships/hyperlink" Target="http://pbs.twimg.com/profile_images/678573020/raijin_normal.jpg" TargetMode="External"/><Relationship Id="rId1628" Type="http://schemas.openxmlformats.org/officeDocument/2006/relationships/hyperlink" Target="https://pbs.twimg.com/tweet_video_thumb/DWk87AWVQAIqy9M.jpg" TargetMode="External"/><Relationship Id="rId1629" Type="http://schemas.openxmlformats.org/officeDocument/2006/relationships/hyperlink" Target="http://pbs.twimg.com/profile_images/951086855566458880/A17XxlI7_normal.jpg" TargetMode="External"/><Relationship Id="rId4900" Type="http://schemas.openxmlformats.org/officeDocument/2006/relationships/hyperlink" Target="https://twitter.com/" TargetMode="External"/><Relationship Id="rId4901" Type="http://schemas.openxmlformats.org/officeDocument/2006/relationships/hyperlink" Target="https://twitter.com/" TargetMode="External"/><Relationship Id="rId4902" Type="http://schemas.openxmlformats.org/officeDocument/2006/relationships/hyperlink" Target="https://twitter.com/" TargetMode="External"/><Relationship Id="rId4903" Type="http://schemas.openxmlformats.org/officeDocument/2006/relationships/hyperlink" Target="https://twitter.com/" TargetMode="External"/><Relationship Id="rId4904" Type="http://schemas.openxmlformats.org/officeDocument/2006/relationships/hyperlink" Target="https://twitter.com/" TargetMode="External"/><Relationship Id="rId4905" Type="http://schemas.openxmlformats.org/officeDocument/2006/relationships/hyperlink" Target="https://twitter.com/" TargetMode="External"/><Relationship Id="rId4906" Type="http://schemas.openxmlformats.org/officeDocument/2006/relationships/hyperlink" Target="https://twitter.com/" TargetMode="External"/><Relationship Id="rId4907" Type="http://schemas.openxmlformats.org/officeDocument/2006/relationships/hyperlink" Target="https://twitter.com/" TargetMode="External"/><Relationship Id="rId4908" Type="http://schemas.openxmlformats.org/officeDocument/2006/relationships/hyperlink" Target="https://twitter.com/" TargetMode="External"/><Relationship Id="rId4909" Type="http://schemas.openxmlformats.org/officeDocument/2006/relationships/hyperlink" Target="https://twitter.com/" TargetMode="External"/><Relationship Id="rId3810" Type="http://schemas.openxmlformats.org/officeDocument/2006/relationships/hyperlink" Target="http://pbs.twimg.com/profile_images/831878124514086912/X2oiQ5VN_normal.jpg" TargetMode="External"/><Relationship Id="rId3811" Type="http://schemas.openxmlformats.org/officeDocument/2006/relationships/hyperlink" Target="http://pbs.twimg.com/profile_images/831878124514086912/X2oiQ5VN_normal.jpg" TargetMode="External"/><Relationship Id="rId3812" Type="http://schemas.openxmlformats.org/officeDocument/2006/relationships/hyperlink" Target="http://pbs.twimg.com/profile_images/949322528064913408/s7eNV5CP_normal.jpg" TargetMode="External"/><Relationship Id="rId3813" Type="http://schemas.openxmlformats.org/officeDocument/2006/relationships/hyperlink" Target="http://pbs.twimg.com/profile_images/442075551218794496/dor02_rD_normal.jpeg" TargetMode="External"/><Relationship Id="rId3814" Type="http://schemas.openxmlformats.org/officeDocument/2006/relationships/hyperlink" Target="http://pbs.twimg.com/profile_images/943888569348734976/iX6aNhrR_normal.jpg" TargetMode="External"/><Relationship Id="rId3815" Type="http://schemas.openxmlformats.org/officeDocument/2006/relationships/hyperlink" Target="http://pbs.twimg.com/profile_images/943888569348734976/iX6aNhrR_normal.jpg" TargetMode="External"/><Relationship Id="rId3816" Type="http://schemas.openxmlformats.org/officeDocument/2006/relationships/hyperlink" Target="http://abs.twimg.com/sticky/default_profile_images/default_profile_normal.png" TargetMode="External"/><Relationship Id="rId3817" Type="http://schemas.openxmlformats.org/officeDocument/2006/relationships/hyperlink" Target="http://pbs.twimg.com/profile_images/3247145640/1ef2bab607625489e9be2df053a47eb8_normal.jpeg" TargetMode="External"/><Relationship Id="rId3818" Type="http://schemas.openxmlformats.org/officeDocument/2006/relationships/hyperlink" Target="http://pbs.twimg.com/profile_images/3247145640/1ef2bab607625489e9be2df053a47eb8_normal.jpeg" TargetMode="External"/><Relationship Id="rId3819" Type="http://schemas.openxmlformats.org/officeDocument/2006/relationships/hyperlink" Target="http://pbs.twimg.com/profile_images/967257607428853760/PRCTh3cs_normal.jpg" TargetMode="External"/><Relationship Id="rId2720" Type="http://schemas.openxmlformats.org/officeDocument/2006/relationships/hyperlink" Target="http://pbs.twimg.com/profile_images/966699783053332482/7IKrZO3V_normal.jpg" TargetMode="External"/><Relationship Id="rId2721" Type="http://schemas.openxmlformats.org/officeDocument/2006/relationships/hyperlink" Target="http://pbs.twimg.com/profile_images/745020070150148096/F9YCl3xG_normal.jpg" TargetMode="External"/><Relationship Id="rId2722" Type="http://schemas.openxmlformats.org/officeDocument/2006/relationships/hyperlink" Target="http://abs.twimg.com/sticky/default_profile_images/default_profile_normal.png" TargetMode="External"/><Relationship Id="rId2723" Type="http://schemas.openxmlformats.org/officeDocument/2006/relationships/hyperlink" Target="http://pbs.twimg.com/profile_images/844188047906344960/H6P8R5jF_normal.jpg" TargetMode="External"/><Relationship Id="rId2724" Type="http://schemas.openxmlformats.org/officeDocument/2006/relationships/hyperlink" Target="http://pbs.twimg.com/profile_images/637357851422289921/Cve5jKVw_normal.jpg" TargetMode="External"/><Relationship Id="rId2725" Type="http://schemas.openxmlformats.org/officeDocument/2006/relationships/hyperlink" Target="http://pbs.twimg.com/profile_images/637357851422289921/Cve5jKVw_normal.jpg" TargetMode="External"/><Relationship Id="rId2726" Type="http://schemas.openxmlformats.org/officeDocument/2006/relationships/hyperlink" Target="http://pbs.twimg.com/profile_images/893849607297478656/-ongscHF_normal.jpg" TargetMode="External"/><Relationship Id="rId2727" Type="http://schemas.openxmlformats.org/officeDocument/2006/relationships/hyperlink" Target="http://pbs.twimg.com/profile_images/2940568845/358445494e9f0b3ab73f92a3c476bbdd_normal.jpeg" TargetMode="External"/><Relationship Id="rId2728" Type="http://schemas.openxmlformats.org/officeDocument/2006/relationships/hyperlink" Target="http://pbs.twimg.com/profile_images/756031529881636864/KeSvRJj8_normal.jpg" TargetMode="External"/><Relationship Id="rId2729" Type="http://schemas.openxmlformats.org/officeDocument/2006/relationships/hyperlink" Target="http://pbs.twimg.com/profile_images/957922788249042945/w-ydWDo9_normal.jpg" TargetMode="External"/><Relationship Id="rId1630" Type="http://schemas.openxmlformats.org/officeDocument/2006/relationships/hyperlink" Target="http://pbs.twimg.com/profile_images/879061537423544320/99vcNM5N_normal.jpg" TargetMode="External"/><Relationship Id="rId1631" Type="http://schemas.openxmlformats.org/officeDocument/2006/relationships/hyperlink" Target="http://pbs.twimg.com/profile_images/742691987812421632/NRR1BDOP_normal.jpg" TargetMode="External"/><Relationship Id="rId1632" Type="http://schemas.openxmlformats.org/officeDocument/2006/relationships/hyperlink" Target="http://pbs.twimg.com/profile_images/711696395485323266/R-B-2r6u_normal.jpg" TargetMode="External"/><Relationship Id="rId1633" Type="http://schemas.openxmlformats.org/officeDocument/2006/relationships/hyperlink" Target="http://pbs.twimg.com/profile_images/893918225330823168/UTk3DtYF_normal.jpg" TargetMode="External"/><Relationship Id="rId1634" Type="http://schemas.openxmlformats.org/officeDocument/2006/relationships/hyperlink" Target="http://pbs.twimg.com/profile_images/919436582117167104/-YXfCa9n_normal.jpg" TargetMode="External"/><Relationship Id="rId1635" Type="http://schemas.openxmlformats.org/officeDocument/2006/relationships/hyperlink" Target="http://pbs.twimg.com/profile_images/919436582117167104/-YXfCa9n_normal.jpg" TargetMode="External"/><Relationship Id="rId1636" Type="http://schemas.openxmlformats.org/officeDocument/2006/relationships/hyperlink" Target="http://pbs.twimg.com/profile_images/967900337754447872/WM5ylSsa_normal.jpg" TargetMode="External"/><Relationship Id="rId1637" Type="http://schemas.openxmlformats.org/officeDocument/2006/relationships/hyperlink" Target="http://pbs.twimg.com/profile_images/854953214977818624/Rk_1NJwl_normal.jpg" TargetMode="External"/><Relationship Id="rId1638" Type="http://schemas.openxmlformats.org/officeDocument/2006/relationships/hyperlink" Target="http://pbs.twimg.com/profile_images/820553698984148992/9LRIDtxj_normal.jpg" TargetMode="External"/><Relationship Id="rId1639" Type="http://schemas.openxmlformats.org/officeDocument/2006/relationships/hyperlink" Target="http://pbs.twimg.com/profile_images/820553698984148992/9LRIDtxj_normal.jpg" TargetMode="External"/><Relationship Id="rId4910" Type="http://schemas.openxmlformats.org/officeDocument/2006/relationships/hyperlink" Target="https://twitter.com/" TargetMode="External"/><Relationship Id="rId4911" Type="http://schemas.openxmlformats.org/officeDocument/2006/relationships/hyperlink" Target="https://twitter.com/" TargetMode="External"/><Relationship Id="rId4912" Type="http://schemas.openxmlformats.org/officeDocument/2006/relationships/hyperlink" Target="https://twitter.com/" TargetMode="External"/><Relationship Id="rId4913" Type="http://schemas.openxmlformats.org/officeDocument/2006/relationships/hyperlink" Target="https://twitter.com/" TargetMode="External"/><Relationship Id="rId4914" Type="http://schemas.openxmlformats.org/officeDocument/2006/relationships/hyperlink" Target="https://twitter.com/" TargetMode="External"/><Relationship Id="rId4915" Type="http://schemas.openxmlformats.org/officeDocument/2006/relationships/hyperlink" Target="https://twitter.com/" TargetMode="External"/><Relationship Id="rId4916" Type="http://schemas.openxmlformats.org/officeDocument/2006/relationships/hyperlink" Target="https://twitter.com/" TargetMode="External"/><Relationship Id="rId4917" Type="http://schemas.openxmlformats.org/officeDocument/2006/relationships/hyperlink" Target="https://twitter.com/" TargetMode="External"/><Relationship Id="rId4918" Type="http://schemas.openxmlformats.org/officeDocument/2006/relationships/hyperlink" Target="https://twitter.com/" TargetMode="External"/><Relationship Id="rId4919" Type="http://schemas.openxmlformats.org/officeDocument/2006/relationships/hyperlink" Target="https://twitter.com/" TargetMode="External"/><Relationship Id="rId3820" Type="http://schemas.openxmlformats.org/officeDocument/2006/relationships/hyperlink" Target="http://pbs.twimg.com/profile_images/960593409667985409/zXNYHnOS_normal.jpg" TargetMode="External"/><Relationship Id="rId3821" Type="http://schemas.openxmlformats.org/officeDocument/2006/relationships/hyperlink" Target="http://pbs.twimg.com/profile_images/967257607428853760/PRCTh3cs_normal.jpg" TargetMode="External"/><Relationship Id="rId3822" Type="http://schemas.openxmlformats.org/officeDocument/2006/relationships/hyperlink" Target="http://pbs.twimg.com/profile_images/960593409667985409/zXNYHnOS_normal.jpg" TargetMode="External"/><Relationship Id="rId3823" Type="http://schemas.openxmlformats.org/officeDocument/2006/relationships/hyperlink" Target="http://pbs.twimg.com/profile_images/960593409667985409/zXNYHnOS_normal.jpg" TargetMode="External"/><Relationship Id="rId3824" Type="http://schemas.openxmlformats.org/officeDocument/2006/relationships/hyperlink" Target="https://pbs.twimg.com/media/DW_V3lFVMAAD_AE.jpg" TargetMode="External"/><Relationship Id="rId3825" Type="http://schemas.openxmlformats.org/officeDocument/2006/relationships/hyperlink" Target="http://pbs.twimg.com/profile_images/960225012446789635/dBXO_7Ad_normal.jpg" TargetMode="External"/><Relationship Id="rId3826" Type="http://schemas.openxmlformats.org/officeDocument/2006/relationships/hyperlink" Target="http://pbs.twimg.com/profile_images/916445625692114946/D2WqqeRD_normal.jpg" TargetMode="External"/><Relationship Id="rId3827" Type="http://schemas.openxmlformats.org/officeDocument/2006/relationships/hyperlink" Target="http://pbs.twimg.com/profile_images/916445625692114946/D2WqqeRD_normal.jpg" TargetMode="External"/><Relationship Id="rId3828" Type="http://schemas.openxmlformats.org/officeDocument/2006/relationships/hyperlink" Target="http://pbs.twimg.com/profile_images/916445625692114946/D2WqqeRD_normal.jpg" TargetMode="External"/><Relationship Id="rId3829" Type="http://schemas.openxmlformats.org/officeDocument/2006/relationships/hyperlink" Target="http://pbs.twimg.com/profile_images/960000187124023296/m-WGrZxn_normal.jpg" TargetMode="External"/><Relationship Id="rId2730" Type="http://schemas.openxmlformats.org/officeDocument/2006/relationships/hyperlink" Target="http://abs.twimg.com/sticky/default_profile_images/default_profile_normal.png" TargetMode="External"/><Relationship Id="rId2731" Type="http://schemas.openxmlformats.org/officeDocument/2006/relationships/hyperlink" Target="http://pbs.twimg.com/profile_images/606319217546297345/dindPwE8_normal.jpg" TargetMode="External"/><Relationship Id="rId2732" Type="http://schemas.openxmlformats.org/officeDocument/2006/relationships/hyperlink" Target="http://pbs.twimg.com/profile_images/606319217546297345/dindPwE8_normal.jpg" TargetMode="External"/><Relationship Id="rId2733" Type="http://schemas.openxmlformats.org/officeDocument/2006/relationships/hyperlink" Target="http://pbs.twimg.com/profile_images/606319217546297345/dindPwE8_normal.jpg" TargetMode="External"/><Relationship Id="rId2734" Type="http://schemas.openxmlformats.org/officeDocument/2006/relationships/hyperlink" Target="https://pbs.twimg.com/media/DW_KwJZVAAASP7z.jpg" TargetMode="External"/><Relationship Id="rId2735" Type="http://schemas.openxmlformats.org/officeDocument/2006/relationships/hyperlink" Target="http://pbs.twimg.com/profile_images/446188255390617600/3AcrPC7K_normal.jpeg" TargetMode="External"/><Relationship Id="rId2736" Type="http://schemas.openxmlformats.org/officeDocument/2006/relationships/hyperlink" Target="http://pbs.twimg.com/profile_images/446188255390617600/3AcrPC7K_normal.jpeg" TargetMode="External"/><Relationship Id="rId2737" Type="http://schemas.openxmlformats.org/officeDocument/2006/relationships/hyperlink" Target="http://pbs.twimg.com/profile_images/957557030067224576/GesKwYci_normal.jpg" TargetMode="External"/><Relationship Id="rId2738" Type="http://schemas.openxmlformats.org/officeDocument/2006/relationships/hyperlink" Target="http://pbs.twimg.com/profile_images/507453458195021824/EmX2IAnh_normal.jpeg" TargetMode="External"/><Relationship Id="rId2739" Type="http://schemas.openxmlformats.org/officeDocument/2006/relationships/hyperlink" Target="http://pbs.twimg.com/profile_images/936472706211606528/YLAUzqvY_normal.jpg" TargetMode="External"/><Relationship Id="rId1640" Type="http://schemas.openxmlformats.org/officeDocument/2006/relationships/hyperlink" Target="http://pbs.twimg.com/profile_images/3161412230/c8e569bead7878ed8bf2097568f63668_normal.jpeg" TargetMode="External"/><Relationship Id="rId1641" Type="http://schemas.openxmlformats.org/officeDocument/2006/relationships/hyperlink" Target="http://pbs.twimg.com/profile_images/3161412230/c8e569bead7878ed8bf2097568f63668_normal.jpeg" TargetMode="External"/><Relationship Id="rId1642" Type="http://schemas.openxmlformats.org/officeDocument/2006/relationships/hyperlink" Target="http://pbs.twimg.com/profile_images/3161412230/c8e569bead7878ed8bf2097568f63668_normal.jpeg" TargetMode="External"/><Relationship Id="rId1643" Type="http://schemas.openxmlformats.org/officeDocument/2006/relationships/hyperlink" Target="http://pbs.twimg.com/profile_images/3161412230/c8e569bead7878ed8bf2097568f63668_normal.jpeg" TargetMode="External"/><Relationship Id="rId1644" Type="http://schemas.openxmlformats.org/officeDocument/2006/relationships/hyperlink" Target="http://pbs.twimg.com/profile_images/816744139018485760/t37nywLk_normal.jpg" TargetMode="External"/><Relationship Id="rId1645" Type="http://schemas.openxmlformats.org/officeDocument/2006/relationships/hyperlink" Target="http://pbs.twimg.com/profile_images/816744139018485760/t37nywLk_normal.jpg" TargetMode="External"/><Relationship Id="rId1646" Type="http://schemas.openxmlformats.org/officeDocument/2006/relationships/hyperlink" Target="http://pbs.twimg.com/profile_images/949427755506020352/luhCy-cl_normal.jpg" TargetMode="External"/><Relationship Id="rId1647" Type="http://schemas.openxmlformats.org/officeDocument/2006/relationships/hyperlink" Target="http://pbs.twimg.com/profile_images/949427755506020352/luhCy-cl_normal.jpg" TargetMode="External"/><Relationship Id="rId1648" Type="http://schemas.openxmlformats.org/officeDocument/2006/relationships/hyperlink" Target="http://pbs.twimg.com/profile_images/949427755506020352/luhCy-cl_normal.jpg" TargetMode="External"/><Relationship Id="rId1649" Type="http://schemas.openxmlformats.org/officeDocument/2006/relationships/hyperlink" Target="http://pbs.twimg.com/profile_images/3453140555/2f2d8fce7e25668532ed017a230a7b37_normal.png" TargetMode="External"/><Relationship Id="rId4920" Type="http://schemas.openxmlformats.org/officeDocument/2006/relationships/hyperlink" Target="https://twitter.com/" TargetMode="External"/><Relationship Id="rId4921" Type="http://schemas.openxmlformats.org/officeDocument/2006/relationships/hyperlink" Target="https://twitter.com/" TargetMode="External"/><Relationship Id="rId2000" Type="http://schemas.openxmlformats.org/officeDocument/2006/relationships/hyperlink" Target="http://pbs.twimg.com/profile_images/880886100050538497/de-bcqZr_normal.jpg" TargetMode="External"/><Relationship Id="rId2001" Type="http://schemas.openxmlformats.org/officeDocument/2006/relationships/hyperlink" Target="http://pbs.twimg.com/profile_images/880886100050538497/de-bcqZr_normal.jpg" TargetMode="External"/><Relationship Id="rId2002" Type="http://schemas.openxmlformats.org/officeDocument/2006/relationships/hyperlink" Target="http://pbs.twimg.com/profile_images/880886100050538497/de-bcqZr_normal.jpg" TargetMode="External"/><Relationship Id="rId2003" Type="http://schemas.openxmlformats.org/officeDocument/2006/relationships/hyperlink" Target="http://pbs.twimg.com/profile_images/851566835900219393/kXzTAu4U_normal.jpg" TargetMode="External"/><Relationship Id="rId2004" Type="http://schemas.openxmlformats.org/officeDocument/2006/relationships/hyperlink" Target="http://pbs.twimg.com/profile_images/819242813732831233/eqo42FG2_normal.jpg" TargetMode="External"/><Relationship Id="rId2005" Type="http://schemas.openxmlformats.org/officeDocument/2006/relationships/hyperlink" Target="http://pbs.twimg.com/profile_images/882163123695648768/sqrG1yMb_normal.jpg" TargetMode="External"/><Relationship Id="rId2006" Type="http://schemas.openxmlformats.org/officeDocument/2006/relationships/hyperlink" Target="http://pbs.twimg.com/profile_images/819242813732831233/eqo42FG2_normal.jpg" TargetMode="External"/><Relationship Id="rId2007" Type="http://schemas.openxmlformats.org/officeDocument/2006/relationships/hyperlink" Target="http://pbs.twimg.com/profile_images/882163123695648768/sqrG1yMb_normal.jpg" TargetMode="External"/><Relationship Id="rId2008" Type="http://schemas.openxmlformats.org/officeDocument/2006/relationships/hyperlink" Target="http://pbs.twimg.com/profile_images/819242813732831233/eqo42FG2_normal.jpg" TargetMode="External"/><Relationship Id="rId2009" Type="http://schemas.openxmlformats.org/officeDocument/2006/relationships/hyperlink" Target="http://pbs.twimg.com/profile_images/882163123695648768/sqrG1yMb_normal.jpg" TargetMode="External"/><Relationship Id="rId4922" Type="http://schemas.openxmlformats.org/officeDocument/2006/relationships/hyperlink" Target="https://twitter.com/" TargetMode="External"/><Relationship Id="rId4923" Type="http://schemas.openxmlformats.org/officeDocument/2006/relationships/hyperlink" Target="https://twitter.com/" TargetMode="External"/><Relationship Id="rId4924" Type="http://schemas.openxmlformats.org/officeDocument/2006/relationships/hyperlink" Target="https://twitter.com/" TargetMode="External"/><Relationship Id="rId4925" Type="http://schemas.openxmlformats.org/officeDocument/2006/relationships/hyperlink" Target="https://twitter.com/" TargetMode="External"/><Relationship Id="rId4926" Type="http://schemas.openxmlformats.org/officeDocument/2006/relationships/hyperlink" Target="https://twitter.com/" TargetMode="External"/><Relationship Id="rId4927" Type="http://schemas.openxmlformats.org/officeDocument/2006/relationships/hyperlink" Target="https://twitter.com/" TargetMode="External"/><Relationship Id="rId4928" Type="http://schemas.openxmlformats.org/officeDocument/2006/relationships/hyperlink" Target="https://twitter.com/" TargetMode="External"/><Relationship Id="rId4929" Type="http://schemas.openxmlformats.org/officeDocument/2006/relationships/hyperlink" Target="https://twitter.com/" TargetMode="External"/><Relationship Id="rId3830" Type="http://schemas.openxmlformats.org/officeDocument/2006/relationships/hyperlink" Target="http://pbs.twimg.com/profile_images/912927323363590145/jxrqDyn0_normal.jpg" TargetMode="External"/><Relationship Id="rId3831" Type="http://schemas.openxmlformats.org/officeDocument/2006/relationships/hyperlink" Target="http://pbs.twimg.com/profile_images/957464260132646912/XSyaDv63_normal.jpg" TargetMode="External"/><Relationship Id="rId3832" Type="http://schemas.openxmlformats.org/officeDocument/2006/relationships/hyperlink" Target="http://pbs.twimg.com/profile_images/880177005412700162/MySVQb7g_normal.jpg" TargetMode="External"/><Relationship Id="rId3833" Type="http://schemas.openxmlformats.org/officeDocument/2006/relationships/hyperlink" Target="http://pbs.twimg.com/profile_images/965736923221327872/L5gvaqx-_normal.jpg" TargetMode="External"/><Relationship Id="rId3834" Type="http://schemas.openxmlformats.org/officeDocument/2006/relationships/hyperlink" Target="https://pbs.twimg.com/media/DW_eo6gVMAAL-mY.jpg" TargetMode="External"/><Relationship Id="rId3835" Type="http://schemas.openxmlformats.org/officeDocument/2006/relationships/hyperlink" Target="http://pbs.twimg.com/profile_images/966334450601742337/iiRH7OC__normal.jpg" TargetMode="External"/><Relationship Id="rId3836" Type="http://schemas.openxmlformats.org/officeDocument/2006/relationships/hyperlink" Target="http://pbs.twimg.com/profile_images/966334450601742337/iiRH7OC__normal.jpg" TargetMode="External"/><Relationship Id="rId3837" Type="http://schemas.openxmlformats.org/officeDocument/2006/relationships/hyperlink" Target="http://pbs.twimg.com/profile_images/966334450601742337/iiRH7OC__normal.jpg" TargetMode="External"/><Relationship Id="rId3838" Type="http://schemas.openxmlformats.org/officeDocument/2006/relationships/hyperlink" Target="http://pbs.twimg.com/profile_images/966334450601742337/iiRH7OC__normal.jpg" TargetMode="External"/><Relationship Id="rId3839" Type="http://schemas.openxmlformats.org/officeDocument/2006/relationships/hyperlink" Target="http://pbs.twimg.com/profile_images/966334450601742337/iiRH7OC__normal.jpg" TargetMode="External"/><Relationship Id="rId2740" Type="http://schemas.openxmlformats.org/officeDocument/2006/relationships/hyperlink" Target="http://pbs.twimg.com/profile_images/936472706211606528/YLAUzqvY_normal.jpg" TargetMode="External"/><Relationship Id="rId2741" Type="http://schemas.openxmlformats.org/officeDocument/2006/relationships/hyperlink" Target="http://pbs.twimg.com/profile_images/936472706211606528/YLAUzqvY_normal.jpg" TargetMode="External"/><Relationship Id="rId2742" Type="http://schemas.openxmlformats.org/officeDocument/2006/relationships/hyperlink" Target="http://pbs.twimg.com/profile_images/711624659968659456/aGKsE-1A_normal.jpg" TargetMode="External"/><Relationship Id="rId2743" Type="http://schemas.openxmlformats.org/officeDocument/2006/relationships/hyperlink" Target="http://pbs.twimg.com/profile_images/711624659968659456/aGKsE-1A_normal.jpg" TargetMode="External"/><Relationship Id="rId2744" Type="http://schemas.openxmlformats.org/officeDocument/2006/relationships/hyperlink" Target="http://pbs.twimg.com/profile_images/711624659968659456/aGKsE-1A_normal.jpg" TargetMode="External"/><Relationship Id="rId2745" Type="http://schemas.openxmlformats.org/officeDocument/2006/relationships/hyperlink" Target="http://pbs.twimg.com/profile_images/448233766092558336/vhRIDjdD_normal.jpeg" TargetMode="External"/><Relationship Id="rId2746" Type="http://schemas.openxmlformats.org/officeDocument/2006/relationships/hyperlink" Target="http://pbs.twimg.com/profile_images/448233766092558336/vhRIDjdD_normal.jpeg" TargetMode="External"/><Relationship Id="rId2747" Type="http://schemas.openxmlformats.org/officeDocument/2006/relationships/hyperlink" Target="https://pbs.twimg.com/ext_tw_video_thumb/968226554630127616/pu/img/-MAYu-2GoeNc353P.jpg" TargetMode="External"/><Relationship Id="rId2748" Type="http://schemas.openxmlformats.org/officeDocument/2006/relationships/hyperlink" Target="https://pbs.twimg.com/ext_tw_video_thumb/968227949206884354/pu/img/b63Wh_cRXy2iBZ8_.jpg" TargetMode="External"/><Relationship Id="rId2749" Type="http://schemas.openxmlformats.org/officeDocument/2006/relationships/hyperlink" Target="https://pbs.twimg.com/ext_tw_video_thumb/968226554630127616/pu/img/-MAYu-2GoeNc353P.jpg" TargetMode="External"/><Relationship Id="rId3100" Type="http://schemas.openxmlformats.org/officeDocument/2006/relationships/hyperlink" Target="http://pbs.twimg.com/profile_images/583467338655117315/vPk6Jgnn_normal.jpg" TargetMode="External"/><Relationship Id="rId3101" Type="http://schemas.openxmlformats.org/officeDocument/2006/relationships/hyperlink" Target="http://pbs.twimg.com/profile_images/962783435185180679/l5jKbtiP_normal.jpg" TargetMode="External"/><Relationship Id="rId3102" Type="http://schemas.openxmlformats.org/officeDocument/2006/relationships/hyperlink" Target="http://pbs.twimg.com/profile_images/902339578274697217/No-DtQqO_normal.jpg" TargetMode="External"/><Relationship Id="rId3103" Type="http://schemas.openxmlformats.org/officeDocument/2006/relationships/hyperlink" Target="http://pbs.twimg.com/profile_images/521406560179085312/6RyXKIat_normal.jpeg" TargetMode="External"/><Relationship Id="rId3104" Type="http://schemas.openxmlformats.org/officeDocument/2006/relationships/hyperlink" Target="http://pbs.twimg.com/profile_images/916194004668112896/eaqnWhBP_normal.jpg" TargetMode="External"/><Relationship Id="rId3105" Type="http://schemas.openxmlformats.org/officeDocument/2006/relationships/hyperlink" Target="http://pbs.twimg.com/profile_images/727268239508533248/EOt1NZda_normal.jpg" TargetMode="External"/><Relationship Id="rId3106" Type="http://schemas.openxmlformats.org/officeDocument/2006/relationships/hyperlink" Target="http://pbs.twimg.com/profile_images/962340904651517952/DOKYJVCz_normal.jpg" TargetMode="External"/><Relationship Id="rId3107" Type="http://schemas.openxmlformats.org/officeDocument/2006/relationships/hyperlink" Target="http://pbs.twimg.com/profile_images/929445443443990528/AfwSRrgm_normal.jpg" TargetMode="External"/><Relationship Id="rId3108" Type="http://schemas.openxmlformats.org/officeDocument/2006/relationships/hyperlink" Target="http://pbs.twimg.com/profile_images/955774078643617792/2RZfX-Pd_normal.jpg" TargetMode="External"/><Relationship Id="rId3109" Type="http://schemas.openxmlformats.org/officeDocument/2006/relationships/hyperlink" Target="https://pbs.twimg.com/media/DW7thhBUMAAVX6M.jpg" TargetMode="External"/><Relationship Id="rId400" Type="http://schemas.openxmlformats.org/officeDocument/2006/relationships/hyperlink" Target="https://www.youtube.com/watch?v=-CuNhiaodFc&amp;feature=youtu.be" TargetMode="External"/><Relationship Id="rId401" Type="http://schemas.openxmlformats.org/officeDocument/2006/relationships/hyperlink" Target="https://www.youtube.com/watch?v=-CuNhiaodFc&amp;feature=youtu.be" TargetMode="External"/><Relationship Id="rId402" Type="http://schemas.openxmlformats.org/officeDocument/2006/relationships/hyperlink" Target="http://feeds.feedburner.com/~r/misformusic/zmWL/~3/AcpDaM1HNSg/?utm_source=feedburner&amp;utm_medium=twitter&amp;utm_campaign=misformusicnews" TargetMode="External"/><Relationship Id="rId403" Type="http://schemas.openxmlformats.org/officeDocument/2006/relationships/hyperlink" Target="https://www.billboard.com/node/8216864" TargetMode="External"/><Relationship Id="rId404" Type="http://schemas.openxmlformats.org/officeDocument/2006/relationships/hyperlink" Target="https://www.dailydot.com/irl/south-korea-metoo-moon-jaein/?tw=dd" TargetMode="External"/><Relationship Id="rId405" Type="http://schemas.openxmlformats.org/officeDocument/2006/relationships/hyperlink" Target="https://actu.orange.fr/monde/la-berlinale-sacre-les-femmes-en-pleine-vague-metoo-CNT000000YRmTW.html?utm_content=buffer32567&amp;utm_medium=social&amp;utm_source=twitter.com&amp;utm_campaign=buffer" TargetMode="External"/><Relationship Id="rId406" Type="http://schemas.openxmlformats.org/officeDocument/2006/relationships/hyperlink" Target="https://www.excelsiorcalifornia.com/2018/02/26/metoo-acoso-sexual-en-el-trabajo-a-un-ano-de-mi-despido/?utm_source=dlvr.it&amp;utm_medium=twitter" TargetMode="External"/><Relationship Id="rId407" Type="http://schemas.openxmlformats.org/officeDocument/2006/relationships/hyperlink" Target="https://www.vanityfair.com/news/2018/02/monica-lewinsky-in-the-age-of-metoo" TargetMode="External"/><Relationship Id="rId408" Type="http://schemas.openxmlformats.org/officeDocument/2006/relationships/hyperlink" Target="https://www.vanityfair.com/news/2018/02/monica-lewinsky-in-the-age-of-metoo" TargetMode="External"/><Relationship Id="rId409" Type="http://schemas.openxmlformats.org/officeDocument/2006/relationships/hyperlink" Target="https://www.vanityfair.com/news/2018/02/monica-lewinsky-in-the-age-of-metoo" TargetMode="External"/><Relationship Id="rId1650" Type="http://schemas.openxmlformats.org/officeDocument/2006/relationships/hyperlink" Target="http://pbs.twimg.com/profile_images/956768728951279616/dOWqcBHx_normal.jpg" TargetMode="External"/><Relationship Id="rId1651" Type="http://schemas.openxmlformats.org/officeDocument/2006/relationships/hyperlink" Target="http://pbs.twimg.com/profile_images/959764363765780481/nXNP14XM_normal.jpg" TargetMode="External"/><Relationship Id="rId1652" Type="http://schemas.openxmlformats.org/officeDocument/2006/relationships/hyperlink" Target="http://pbs.twimg.com/profile_images/739712826726486016/AspBkisJ_normal.jpg" TargetMode="External"/><Relationship Id="rId1653" Type="http://schemas.openxmlformats.org/officeDocument/2006/relationships/hyperlink" Target="http://pbs.twimg.com/profile_images/720825002971377664/zunS9NU4_normal.jpg" TargetMode="External"/><Relationship Id="rId1654" Type="http://schemas.openxmlformats.org/officeDocument/2006/relationships/hyperlink" Target="http://pbs.twimg.com/profile_images/897524282980519936/yGHshZXL_normal.jpg" TargetMode="External"/><Relationship Id="rId1655" Type="http://schemas.openxmlformats.org/officeDocument/2006/relationships/hyperlink" Target="http://pbs.twimg.com/profile_images/897524282980519936/yGHshZXL_normal.jpg" TargetMode="External"/><Relationship Id="rId1656" Type="http://schemas.openxmlformats.org/officeDocument/2006/relationships/hyperlink" Target="http://pbs.twimg.com/profile_images/2307091670/image_normal.jpg" TargetMode="External"/><Relationship Id="rId1657" Type="http://schemas.openxmlformats.org/officeDocument/2006/relationships/hyperlink" Target="http://pbs.twimg.com/profile_images/865820547741077504/wNs01Isl_normal.jpg" TargetMode="External"/><Relationship Id="rId1658" Type="http://schemas.openxmlformats.org/officeDocument/2006/relationships/hyperlink" Target="http://pbs.twimg.com/profile_images/926736021450035200/Wa-k3JxX_normal.jpg" TargetMode="External"/><Relationship Id="rId1659" Type="http://schemas.openxmlformats.org/officeDocument/2006/relationships/hyperlink" Target="http://pbs.twimg.com/profile_images/827318515048775680/1-xhC_ik_normal.jpg" TargetMode="External"/><Relationship Id="rId4930" Type="http://schemas.openxmlformats.org/officeDocument/2006/relationships/hyperlink" Target="https://twitter.com/" TargetMode="External"/><Relationship Id="rId4931" Type="http://schemas.openxmlformats.org/officeDocument/2006/relationships/hyperlink" Target="https://twitter.com/" TargetMode="External"/><Relationship Id="rId2010" Type="http://schemas.openxmlformats.org/officeDocument/2006/relationships/hyperlink" Target="http://pbs.twimg.com/profile_images/819242813732831233/eqo42FG2_normal.jpg" TargetMode="External"/><Relationship Id="rId2011" Type="http://schemas.openxmlformats.org/officeDocument/2006/relationships/hyperlink" Target="http://pbs.twimg.com/profile_images/882163123695648768/sqrG1yMb_normal.jpg" TargetMode="External"/><Relationship Id="rId2012" Type="http://schemas.openxmlformats.org/officeDocument/2006/relationships/hyperlink" Target="http://pbs.twimg.com/profile_images/819242813732831233/eqo42FG2_normal.jpg" TargetMode="External"/><Relationship Id="rId2013" Type="http://schemas.openxmlformats.org/officeDocument/2006/relationships/hyperlink" Target="http://pbs.twimg.com/profile_images/882163123695648768/sqrG1yMb_normal.jpg" TargetMode="External"/><Relationship Id="rId2014" Type="http://schemas.openxmlformats.org/officeDocument/2006/relationships/hyperlink" Target="http://pbs.twimg.com/profile_images/819242813732831233/eqo42FG2_normal.jpg" TargetMode="External"/><Relationship Id="rId2015" Type="http://schemas.openxmlformats.org/officeDocument/2006/relationships/hyperlink" Target="http://pbs.twimg.com/profile_images/882163123695648768/sqrG1yMb_normal.jpg" TargetMode="External"/><Relationship Id="rId2016" Type="http://schemas.openxmlformats.org/officeDocument/2006/relationships/hyperlink" Target="http://pbs.twimg.com/profile_images/819242813732831233/eqo42FG2_normal.jpg" TargetMode="External"/><Relationship Id="rId2017" Type="http://schemas.openxmlformats.org/officeDocument/2006/relationships/hyperlink" Target="http://pbs.twimg.com/profile_images/882163123695648768/sqrG1yMb_normal.jpg" TargetMode="External"/><Relationship Id="rId2018" Type="http://schemas.openxmlformats.org/officeDocument/2006/relationships/hyperlink" Target="http://pbs.twimg.com/profile_images/819242813732831233/eqo42FG2_normal.jpg" TargetMode="External"/><Relationship Id="rId2019" Type="http://schemas.openxmlformats.org/officeDocument/2006/relationships/hyperlink" Target="http://pbs.twimg.com/profile_images/882163123695648768/sqrG1yMb_normal.jpg" TargetMode="External"/><Relationship Id="rId4932" Type="http://schemas.openxmlformats.org/officeDocument/2006/relationships/hyperlink" Target="https://twitter.com/" TargetMode="External"/><Relationship Id="rId4933" Type="http://schemas.openxmlformats.org/officeDocument/2006/relationships/hyperlink" Target="https://twitter.com/" TargetMode="External"/><Relationship Id="rId4934" Type="http://schemas.openxmlformats.org/officeDocument/2006/relationships/hyperlink" Target="https://twitter.com/" TargetMode="External"/><Relationship Id="rId4935" Type="http://schemas.openxmlformats.org/officeDocument/2006/relationships/hyperlink" Target="https://twitter.com/" TargetMode="External"/><Relationship Id="rId4936" Type="http://schemas.openxmlformats.org/officeDocument/2006/relationships/hyperlink" Target="https://twitter.com/" TargetMode="External"/><Relationship Id="rId4937" Type="http://schemas.openxmlformats.org/officeDocument/2006/relationships/hyperlink" Target="https://twitter.com/" TargetMode="External"/><Relationship Id="rId4938" Type="http://schemas.openxmlformats.org/officeDocument/2006/relationships/hyperlink" Target="https://twitter.com/" TargetMode="External"/><Relationship Id="rId4939" Type="http://schemas.openxmlformats.org/officeDocument/2006/relationships/hyperlink" Target="https://twitter.com/" TargetMode="External"/><Relationship Id="rId3840" Type="http://schemas.openxmlformats.org/officeDocument/2006/relationships/hyperlink" Target="http://pbs.twimg.com/profile_images/966334450601742337/iiRH7OC__normal.jpg" TargetMode="External"/><Relationship Id="rId3841" Type="http://schemas.openxmlformats.org/officeDocument/2006/relationships/hyperlink" Target="http://pbs.twimg.com/profile_images/966334450601742337/iiRH7OC__normal.jpg" TargetMode="External"/><Relationship Id="rId3842" Type="http://schemas.openxmlformats.org/officeDocument/2006/relationships/hyperlink" Target="http://pbs.twimg.com/profile_images/966334450601742337/iiRH7OC__normal.jpg" TargetMode="External"/><Relationship Id="rId3843" Type="http://schemas.openxmlformats.org/officeDocument/2006/relationships/hyperlink" Target="http://pbs.twimg.com/profile_images/966334450601742337/iiRH7OC__normal.jpg" TargetMode="External"/><Relationship Id="rId3844" Type="http://schemas.openxmlformats.org/officeDocument/2006/relationships/hyperlink" Target="http://pbs.twimg.com/profile_images/966334450601742337/iiRH7OC__normal.jpg" TargetMode="External"/><Relationship Id="rId3845" Type="http://schemas.openxmlformats.org/officeDocument/2006/relationships/hyperlink" Target="http://pbs.twimg.com/profile_images/966334450601742337/iiRH7OC__normal.jpg" TargetMode="External"/><Relationship Id="rId3846" Type="http://schemas.openxmlformats.org/officeDocument/2006/relationships/hyperlink" Target="http://pbs.twimg.com/profile_images/966334450601742337/iiRH7OC__normal.jpg" TargetMode="External"/><Relationship Id="rId3847" Type="http://schemas.openxmlformats.org/officeDocument/2006/relationships/hyperlink" Target="http://pbs.twimg.com/profile_images/966334450601742337/iiRH7OC__normal.jpg" TargetMode="External"/><Relationship Id="rId3848" Type="http://schemas.openxmlformats.org/officeDocument/2006/relationships/hyperlink" Target="http://pbs.twimg.com/profile_images/966334450601742337/iiRH7OC__normal.jpg" TargetMode="External"/><Relationship Id="rId3849" Type="http://schemas.openxmlformats.org/officeDocument/2006/relationships/hyperlink" Target="http://pbs.twimg.com/profile_images/966334450601742337/iiRH7OC__normal.jpg" TargetMode="External"/><Relationship Id="rId4200" Type="http://schemas.openxmlformats.org/officeDocument/2006/relationships/hyperlink" Target="https://twitter.com/" TargetMode="External"/><Relationship Id="rId4201" Type="http://schemas.openxmlformats.org/officeDocument/2006/relationships/hyperlink" Target="https://twitter.com/" TargetMode="External"/><Relationship Id="rId4202" Type="http://schemas.openxmlformats.org/officeDocument/2006/relationships/hyperlink" Target="https://twitter.com/" TargetMode="External"/><Relationship Id="rId4203" Type="http://schemas.openxmlformats.org/officeDocument/2006/relationships/hyperlink" Target="https://twitter.com/" TargetMode="External"/><Relationship Id="rId4204" Type="http://schemas.openxmlformats.org/officeDocument/2006/relationships/hyperlink" Target="https://twitter.com/" TargetMode="External"/><Relationship Id="rId4205" Type="http://schemas.openxmlformats.org/officeDocument/2006/relationships/hyperlink" Target="https://twitter.com/" TargetMode="External"/><Relationship Id="rId4206" Type="http://schemas.openxmlformats.org/officeDocument/2006/relationships/hyperlink" Target="https://twitter.com/" TargetMode="External"/><Relationship Id="rId4207" Type="http://schemas.openxmlformats.org/officeDocument/2006/relationships/hyperlink" Target="https://twitter.com/" TargetMode="External"/><Relationship Id="rId4208" Type="http://schemas.openxmlformats.org/officeDocument/2006/relationships/hyperlink" Target="https://twitter.com/" TargetMode="External"/><Relationship Id="rId4209" Type="http://schemas.openxmlformats.org/officeDocument/2006/relationships/hyperlink" Target="https://twitter.com/" TargetMode="External"/><Relationship Id="rId2750" Type="http://schemas.openxmlformats.org/officeDocument/2006/relationships/hyperlink" Target="https://pbs.twimg.com/ext_tw_video_thumb/968227949206884354/pu/img/b63Wh_cRXy2iBZ8_.jpg" TargetMode="External"/><Relationship Id="rId2751" Type="http://schemas.openxmlformats.org/officeDocument/2006/relationships/hyperlink" Target="https://pbs.twimg.com/ext_tw_video_thumb/968226554630127616/pu/img/-MAYu-2GoeNc353P.jpg" TargetMode="External"/><Relationship Id="rId2752" Type="http://schemas.openxmlformats.org/officeDocument/2006/relationships/hyperlink" Target="https://pbs.twimg.com/ext_tw_video_thumb/968227949206884354/pu/img/b63Wh_cRXy2iBZ8_.jpg" TargetMode="External"/><Relationship Id="rId2753" Type="http://schemas.openxmlformats.org/officeDocument/2006/relationships/hyperlink" Target="https://pbs.twimg.com/ext_tw_video_thumb/968227949206884354/pu/img/b63Wh_cRXy2iBZ8_.jpg" TargetMode="External"/><Relationship Id="rId2754" Type="http://schemas.openxmlformats.org/officeDocument/2006/relationships/hyperlink" Target="http://pbs.twimg.com/profile_images/855826788991340545/Zfs3Nl7N_normal.jpg" TargetMode="External"/><Relationship Id="rId2755" Type="http://schemas.openxmlformats.org/officeDocument/2006/relationships/hyperlink" Target="http://pbs.twimg.com/profile_images/959440281631318016/8EvT0rDi_normal.jpg" TargetMode="External"/><Relationship Id="rId2756" Type="http://schemas.openxmlformats.org/officeDocument/2006/relationships/hyperlink" Target="http://pbs.twimg.com/profile_images/818551838370910208/fwVka-tZ_normal.jpg" TargetMode="External"/><Relationship Id="rId2757" Type="http://schemas.openxmlformats.org/officeDocument/2006/relationships/hyperlink" Target="http://pbs.twimg.com/profile_images/965859069302108161/hji3RNmA_normal.jpg" TargetMode="External"/><Relationship Id="rId2758" Type="http://schemas.openxmlformats.org/officeDocument/2006/relationships/hyperlink" Target="http://pbs.twimg.com/profile_images/874232177612869633/niInVpr7_normal.jpg" TargetMode="External"/><Relationship Id="rId2759" Type="http://schemas.openxmlformats.org/officeDocument/2006/relationships/hyperlink" Target="http://pbs.twimg.com/profile_images/778586336332840960/kHjzE-We_normal.jpg" TargetMode="External"/><Relationship Id="rId3110" Type="http://schemas.openxmlformats.org/officeDocument/2006/relationships/hyperlink" Target="http://pbs.twimg.com/profile_images/857282159010304000/yi1fsOCz_normal.jpg" TargetMode="External"/><Relationship Id="rId3111" Type="http://schemas.openxmlformats.org/officeDocument/2006/relationships/hyperlink" Target="http://abs.twimg.com/sticky/default_profile_images/default_profile_normal.png" TargetMode="External"/><Relationship Id="rId3112" Type="http://schemas.openxmlformats.org/officeDocument/2006/relationships/hyperlink" Target="http://pbs.twimg.com/profile_images/948960718811938817/gF0EWWez_normal.jpg" TargetMode="External"/><Relationship Id="rId3113" Type="http://schemas.openxmlformats.org/officeDocument/2006/relationships/hyperlink" Target="http://pbs.twimg.com/profile_images/1310697627/logo1c_normal.png" TargetMode="External"/><Relationship Id="rId3114" Type="http://schemas.openxmlformats.org/officeDocument/2006/relationships/hyperlink" Target="http://pbs.twimg.com/profile_images/671927090837454849/PKJ36691_normal.jpg" TargetMode="External"/><Relationship Id="rId3115" Type="http://schemas.openxmlformats.org/officeDocument/2006/relationships/hyperlink" Target="http://pbs.twimg.com/profile_images/958877275692392448/GzXc2_xa_normal.jpg" TargetMode="External"/><Relationship Id="rId3116" Type="http://schemas.openxmlformats.org/officeDocument/2006/relationships/hyperlink" Target="http://pbs.twimg.com/profile_images/770959411913297920/EJlNAYd__normal.jpg" TargetMode="External"/><Relationship Id="rId3117" Type="http://schemas.openxmlformats.org/officeDocument/2006/relationships/hyperlink" Target="http://pbs.twimg.com/profile_images/747461831640309760/9Ys9H2PI_normal.jpg" TargetMode="External"/><Relationship Id="rId3118" Type="http://schemas.openxmlformats.org/officeDocument/2006/relationships/hyperlink" Target="http://pbs.twimg.com/profile_images/944782733699637248/2EqNqho4_normal.jpg" TargetMode="External"/><Relationship Id="rId3119" Type="http://schemas.openxmlformats.org/officeDocument/2006/relationships/hyperlink" Target="http://pbs.twimg.com/profile_images/955815383885168641/qA8Hu4yX_normal.jpg" TargetMode="External"/><Relationship Id="rId410" Type="http://schemas.openxmlformats.org/officeDocument/2006/relationships/hyperlink" Target="https://twitter.com/ireneogrizek/status/968147335078432768" TargetMode="External"/><Relationship Id="rId411" Type="http://schemas.openxmlformats.org/officeDocument/2006/relationships/hyperlink" Target="https://www.vanityfair.com/news/2018/02/monica-lewinsky-in-the-age-of-metoo" TargetMode="External"/><Relationship Id="rId412" Type="http://schemas.openxmlformats.org/officeDocument/2006/relationships/hyperlink" Target="https://www.vanityfair.com/news/2018/02/monica-lewinsky-in-the-age-of-metoo" TargetMode="External"/><Relationship Id="rId413" Type="http://schemas.openxmlformats.org/officeDocument/2006/relationships/hyperlink" Target="https://www.vanityfair.com/news/2018/02/monica-lewinsky-in-the-age-of-metoo" TargetMode="External"/><Relationship Id="rId414" Type="http://schemas.openxmlformats.org/officeDocument/2006/relationships/hyperlink" Target="http://fox2now.com/2018/02/19/founder-of-metoo-movement-says-society-needs-a-shift-to-disrupt-sexual-violence/" TargetMode="External"/><Relationship Id="rId415" Type="http://schemas.openxmlformats.org/officeDocument/2006/relationships/hyperlink" Target="https://www.youtube.com/watch?v=7FF-HHlBpS8" TargetMode="External"/><Relationship Id="rId416" Type="http://schemas.openxmlformats.org/officeDocument/2006/relationships/hyperlink" Target="https://www.youtube.com/watch?time_continue=791&amp;v=b__cNwaCxJ0" TargetMode="External"/><Relationship Id="rId417" Type="http://schemas.openxmlformats.org/officeDocument/2006/relationships/hyperlink" Target="https://www.youtube.com/watch?time_continue=791&amp;v=b__cNwaCxJ0" TargetMode="External"/><Relationship Id="rId418" Type="http://schemas.openxmlformats.org/officeDocument/2006/relationships/hyperlink" Target="https://www.vanityfair.com/news/2018/02/monica-lewinsky-in-the-age-of-metoo" TargetMode="External"/><Relationship Id="rId419" Type="http://schemas.openxmlformats.org/officeDocument/2006/relationships/hyperlink" Target="https://www.vanityfair.com/news/2018/02/monica-lewinsky-in-the-age-of-metoo" TargetMode="External"/><Relationship Id="rId1660" Type="http://schemas.openxmlformats.org/officeDocument/2006/relationships/hyperlink" Target="http://pbs.twimg.com/profile_images/2628870940/83472780ded53e78a0daa342854f1095_normal.jpeg" TargetMode="External"/><Relationship Id="rId1661" Type="http://schemas.openxmlformats.org/officeDocument/2006/relationships/hyperlink" Target="http://pbs.twimg.com/profile_images/938191242831077376/frkBlyCk_normal.jpg" TargetMode="External"/><Relationship Id="rId1662" Type="http://schemas.openxmlformats.org/officeDocument/2006/relationships/hyperlink" Target="http://pbs.twimg.com/profile_images/938191242831077376/frkBlyCk_normal.jpg" TargetMode="External"/><Relationship Id="rId1663" Type="http://schemas.openxmlformats.org/officeDocument/2006/relationships/hyperlink" Target="http://pbs.twimg.com/profile_images/938191242831077376/frkBlyCk_normal.jpg" TargetMode="External"/><Relationship Id="rId1664" Type="http://schemas.openxmlformats.org/officeDocument/2006/relationships/hyperlink" Target="http://pbs.twimg.com/profile_images/706210245538873345/GkA_T639_normal.jpg" TargetMode="External"/><Relationship Id="rId1665" Type="http://schemas.openxmlformats.org/officeDocument/2006/relationships/hyperlink" Target="http://pbs.twimg.com/profile_images/1281792618/es_logo_metallic_gold_2_normal.jpg" TargetMode="External"/><Relationship Id="rId1666" Type="http://schemas.openxmlformats.org/officeDocument/2006/relationships/hyperlink" Target="http://pbs.twimg.com/profile_images/953962288167489536/ADimg0Je_normal.jpg" TargetMode="External"/><Relationship Id="rId1667" Type="http://schemas.openxmlformats.org/officeDocument/2006/relationships/hyperlink" Target="http://pbs.twimg.com/profile_images/462337931018244096/H_YiDuY4_normal.jpeg" TargetMode="External"/><Relationship Id="rId1668" Type="http://schemas.openxmlformats.org/officeDocument/2006/relationships/hyperlink" Target="http://pbs.twimg.com/profile_images/511998321859108864/q-2zOAwY_normal.png" TargetMode="External"/><Relationship Id="rId1669" Type="http://schemas.openxmlformats.org/officeDocument/2006/relationships/hyperlink" Target="http://pbs.twimg.com/profile_images/968122755521576961/y__KwYFh_normal.jpg" TargetMode="External"/><Relationship Id="rId4940" Type="http://schemas.openxmlformats.org/officeDocument/2006/relationships/hyperlink" Target="https://twitter.com/" TargetMode="External"/><Relationship Id="rId4941" Type="http://schemas.openxmlformats.org/officeDocument/2006/relationships/hyperlink" Target="https://twitter.com/" TargetMode="External"/><Relationship Id="rId2020" Type="http://schemas.openxmlformats.org/officeDocument/2006/relationships/hyperlink" Target="http://pbs.twimg.com/profile_images/819242813732831233/eqo42FG2_normal.jpg" TargetMode="External"/><Relationship Id="rId2021" Type="http://schemas.openxmlformats.org/officeDocument/2006/relationships/hyperlink" Target="http://pbs.twimg.com/profile_images/882163123695648768/sqrG1yMb_normal.jpg" TargetMode="External"/><Relationship Id="rId2022" Type="http://schemas.openxmlformats.org/officeDocument/2006/relationships/hyperlink" Target="http://pbs.twimg.com/profile_images/819242813732831233/eqo42FG2_normal.jpg" TargetMode="External"/><Relationship Id="rId2023" Type="http://schemas.openxmlformats.org/officeDocument/2006/relationships/hyperlink" Target="http://pbs.twimg.com/profile_images/882163123695648768/sqrG1yMb_normal.jpg" TargetMode="External"/><Relationship Id="rId2024" Type="http://schemas.openxmlformats.org/officeDocument/2006/relationships/hyperlink" Target="http://pbs.twimg.com/profile_images/819242813732831233/eqo42FG2_normal.jpg" TargetMode="External"/><Relationship Id="rId2025" Type="http://schemas.openxmlformats.org/officeDocument/2006/relationships/hyperlink" Target="http://pbs.twimg.com/profile_images/882163123695648768/sqrG1yMb_normal.jpg" TargetMode="External"/><Relationship Id="rId2026" Type="http://schemas.openxmlformats.org/officeDocument/2006/relationships/hyperlink" Target="http://pbs.twimg.com/profile_images/819242813732831233/eqo42FG2_normal.jpg" TargetMode="External"/><Relationship Id="rId2027" Type="http://schemas.openxmlformats.org/officeDocument/2006/relationships/hyperlink" Target="http://pbs.twimg.com/profile_images/882163123695648768/sqrG1yMb_normal.jpg" TargetMode="External"/><Relationship Id="rId2028" Type="http://schemas.openxmlformats.org/officeDocument/2006/relationships/hyperlink" Target="http://pbs.twimg.com/profile_images/819242813732831233/eqo42FG2_normal.jpg" TargetMode="External"/><Relationship Id="rId2029" Type="http://schemas.openxmlformats.org/officeDocument/2006/relationships/hyperlink" Target="http://pbs.twimg.com/profile_images/882163123695648768/sqrG1yMb_normal.jpg" TargetMode="External"/><Relationship Id="rId4942" Type="http://schemas.openxmlformats.org/officeDocument/2006/relationships/hyperlink" Target="https://twitter.com/" TargetMode="External"/><Relationship Id="rId4943" Type="http://schemas.openxmlformats.org/officeDocument/2006/relationships/hyperlink" Target="https://twitter.com/" TargetMode="External"/><Relationship Id="rId4944" Type="http://schemas.openxmlformats.org/officeDocument/2006/relationships/hyperlink" Target="https://twitter.com/" TargetMode="External"/><Relationship Id="rId4945" Type="http://schemas.openxmlformats.org/officeDocument/2006/relationships/hyperlink" Target="https://twitter.com/" TargetMode="External"/><Relationship Id="rId4946" Type="http://schemas.openxmlformats.org/officeDocument/2006/relationships/hyperlink" Target="https://twitter.com/" TargetMode="External"/><Relationship Id="rId4947" Type="http://schemas.openxmlformats.org/officeDocument/2006/relationships/hyperlink" Target="https://twitter.com/" TargetMode="External"/><Relationship Id="rId4948" Type="http://schemas.openxmlformats.org/officeDocument/2006/relationships/hyperlink" Target="https://twitter.com/" TargetMode="External"/><Relationship Id="rId4949" Type="http://schemas.openxmlformats.org/officeDocument/2006/relationships/hyperlink" Target="https://twitter.com/" TargetMode="External"/><Relationship Id="rId5300" Type="http://schemas.openxmlformats.org/officeDocument/2006/relationships/hyperlink" Target="https://twitter.com/" TargetMode="External"/><Relationship Id="rId5301" Type="http://schemas.openxmlformats.org/officeDocument/2006/relationships/hyperlink" Target="https://twitter.com/" TargetMode="External"/><Relationship Id="rId5302" Type="http://schemas.openxmlformats.org/officeDocument/2006/relationships/hyperlink" Target="https://twitter.com/" TargetMode="External"/><Relationship Id="rId5303" Type="http://schemas.openxmlformats.org/officeDocument/2006/relationships/hyperlink" Target="https://twitter.com/" TargetMode="External"/><Relationship Id="rId5304" Type="http://schemas.openxmlformats.org/officeDocument/2006/relationships/hyperlink" Target="https://twitter.com/" TargetMode="External"/><Relationship Id="rId5305" Type="http://schemas.openxmlformats.org/officeDocument/2006/relationships/hyperlink" Target="https://twitter.com/" TargetMode="External"/><Relationship Id="rId5306" Type="http://schemas.openxmlformats.org/officeDocument/2006/relationships/hyperlink" Target="https://twitter.com/" TargetMode="External"/><Relationship Id="rId3850" Type="http://schemas.openxmlformats.org/officeDocument/2006/relationships/hyperlink" Target="http://pbs.twimg.com/profile_images/966334450601742337/iiRH7OC__normal.jpg" TargetMode="External"/><Relationship Id="rId3851" Type="http://schemas.openxmlformats.org/officeDocument/2006/relationships/hyperlink" Target="http://pbs.twimg.com/profile_images/966334450601742337/iiRH7OC__normal.jpg" TargetMode="External"/><Relationship Id="rId3852" Type="http://schemas.openxmlformats.org/officeDocument/2006/relationships/hyperlink" Target="http://pbs.twimg.com/profile_images/966334450601742337/iiRH7OC__normal.jpg" TargetMode="External"/><Relationship Id="rId3853" Type="http://schemas.openxmlformats.org/officeDocument/2006/relationships/hyperlink" Target="http://pbs.twimg.com/profile_images/966334450601742337/iiRH7OC__normal.jpg" TargetMode="External"/><Relationship Id="rId3854" Type="http://schemas.openxmlformats.org/officeDocument/2006/relationships/hyperlink" Target="http://pbs.twimg.com/profile_images/966334450601742337/iiRH7OC__normal.jpg" TargetMode="External"/><Relationship Id="rId3855" Type="http://schemas.openxmlformats.org/officeDocument/2006/relationships/hyperlink" Target="http://pbs.twimg.com/profile_images/966334450601742337/iiRH7OC__normal.jpg" TargetMode="External"/><Relationship Id="rId3856" Type="http://schemas.openxmlformats.org/officeDocument/2006/relationships/hyperlink" Target="http://pbs.twimg.com/profile_images/966334450601742337/iiRH7OC__normal.jpg" TargetMode="External"/><Relationship Id="rId3857" Type="http://schemas.openxmlformats.org/officeDocument/2006/relationships/hyperlink" Target="http://pbs.twimg.com/profile_images/966334450601742337/iiRH7OC__normal.jpg" TargetMode="External"/><Relationship Id="rId3858" Type="http://schemas.openxmlformats.org/officeDocument/2006/relationships/hyperlink" Target="http://pbs.twimg.com/profile_images/966334450601742337/iiRH7OC__normal.jpg" TargetMode="External"/><Relationship Id="rId3859" Type="http://schemas.openxmlformats.org/officeDocument/2006/relationships/hyperlink" Target="http://pbs.twimg.com/profile_images/966334450601742337/iiRH7OC__normal.jpg" TargetMode="External"/><Relationship Id="rId5307" Type="http://schemas.openxmlformats.org/officeDocument/2006/relationships/hyperlink" Target="https://twitter.com/" TargetMode="External"/><Relationship Id="rId5308" Type="http://schemas.openxmlformats.org/officeDocument/2006/relationships/hyperlink" Target="https://twitter.com/" TargetMode="External"/><Relationship Id="rId4210" Type="http://schemas.openxmlformats.org/officeDocument/2006/relationships/hyperlink" Target="https://twitter.com/" TargetMode="External"/><Relationship Id="rId4211" Type="http://schemas.openxmlformats.org/officeDocument/2006/relationships/hyperlink" Target="https://twitter.com/" TargetMode="External"/><Relationship Id="rId4212" Type="http://schemas.openxmlformats.org/officeDocument/2006/relationships/hyperlink" Target="https://twitter.com/" TargetMode="External"/><Relationship Id="rId4213" Type="http://schemas.openxmlformats.org/officeDocument/2006/relationships/hyperlink" Target="https://twitter.com/" TargetMode="External"/><Relationship Id="rId4214" Type="http://schemas.openxmlformats.org/officeDocument/2006/relationships/hyperlink" Target="https://twitter.com/" TargetMode="External"/><Relationship Id="rId4215" Type="http://schemas.openxmlformats.org/officeDocument/2006/relationships/hyperlink" Target="https://twitter.com/" TargetMode="External"/><Relationship Id="rId4216" Type="http://schemas.openxmlformats.org/officeDocument/2006/relationships/hyperlink" Target="https://twitter.com/" TargetMode="External"/><Relationship Id="rId4217" Type="http://schemas.openxmlformats.org/officeDocument/2006/relationships/hyperlink" Target="https://twitter.com/" TargetMode="External"/><Relationship Id="rId4218" Type="http://schemas.openxmlformats.org/officeDocument/2006/relationships/hyperlink" Target="https://twitter.com/" TargetMode="External"/><Relationship Id="rId4219" Type="http://schemas.openxmlformats.org/officeDocument/2006/relationships/hyperlink" Target="https://twitter.com/" TargetMode="External"/><Relationship Id="rId5309" Type="http://schemas.openxmlformats.org/officeDocument/2006/relationships/hyperlink" Target="https://twitter.com/" TargetMode="External"/><Relationship Id="rId2760" Type="http://schemas.openxmlformats.org/officeDocument/2006/relationships/hyperlink" Target="http://pbs.twimg.com/profile_images/778586336332840960/kHjzE-We_normal.jpg" TargetMode="External"/><Relationship Id="rId2761" Type="http://schemas.openxmlformats.org/officeDocument/2006/relationships/hyperlink" Target="http://pbs.twimg.com/profile_images/778586336332840960/kHjzE-We_normal.jpg" TargetMode="External"/><Relationship Id="rId2762" Type="http://schemas.openxmlformats.org/officeDocument/2006/relationships/hyperlink" Target="http://pbs.twimg.com/profile_images/778586336332840960/kHjzE-We_normal.jpg" TargetMode="External"/><Relationship Id="rId2763" Type="http://schemas.openxmlformats.org/officeDocument/2006/relationships/hyperlink" Target="http://pbs.twimg.com/profile_images/778586336332840960/kHjzE-We_normal.jpg" TargetMode="External"/><Relationship Id="rId2764" Type="http://schemas.openxmlformats.org/officeDocument/2006/relationships/hyperlink" Target="http://pbs.twimg.com/profile_images/731112717642301440/--Mag124_normal.jpg" TargetMode="External"/><Relationship Id="rId2765" Type="http://schemas.openxmlformats.org/officeDocument/2006/relationships/hyperlink" Target="http://pbs.twimg.com/profile_images/929162631562350592/9NgpEXcG_normal.jpg" TargetMode="External"/><Relationship Id="rId2766" Type="http://schemas.openxmlformats.org/officeDocument/2006/relationships/hyperlink" Target="http://pbs.twimg.com/profile_images/851883219209388032/SQjfASBo_normal.jpg" TargetMode="External"/><Relationship Id="rId2767" Type="http://schemas.openxmlformats.org/officeDocument/2006/relationships/hyperlink" Target="http://pbs.twimg.com/profile_images/378800000511918470/a8a112f627e958d974a039bb7e5f6548_normal.jpeg" TargetMode="External"/><Relationship Id="rId2768" Type="http://schemas.openxmlformats.org/officeDocument/2006/relationships/hyperlink" Target="http://pbs.twimg.com/profile_images/378800000511918470/a8a112f627e958d974a039bb7e5f6548_normal.jpeg" TargetMode="External"/><Relationship Id="rId2769" Type="http://schemas.openxmlformats.org/officeDocument/2006/relationships/hyperlink" Target="http://pbs.twimg.com/profile_images/378800000768376066/d97a4c759427a6f40b4a10311e25bd98_normal.jpeg" TargetMode="External"/><Relationship Id="rId3120" Type="http://schemas.openxmlformats.org/officeDocument/2006/relationships/hyperlink" Target="http://pbs.twimg.com/profile_images/925608244680282112/oWkNSzwQ_normal.jpg" TargetMode="External"/><Relationship Id="rId3121" Type="http://schemas.openxmlformats.org/officeDocument/2006/relationships/hyperlink" Target="http://pbs.twimg.com/profile_images/707029526/lori_normal.jpg" TargetMode="External"/><Relationship Id="rId3122" Type="http://schemas.openxmlformats.org/officeDocument/2006/relationships/hyperlink" Target="http://pbs.twimg.com/profile_images/823236506932236288/SlElOA6Z_normal.jpg" TargetMode="External"/><Relationship Id="rId3123" Type="http://schemas.openxmlformats.org/officeDocument/2006/relationships/hyperlink" Target="http://pbs.twimg.com/profile_images/684498065537941505/xPjcu5R5_normal.jpg" TargetMode="External"/><Relationship Id="rId3124" Type="http://schemas.openxmlformats.org/officeDocument/2006/relationships/hyperlink" Target="http://pbs.twimg.com/profile_images/964191235513704448/mcOjzD32_normal.jpg" TargetMode="External"/><Relationship Id="rId3125" Type="http://schemas.openxmlformats.org/officeDocument/2006/relationships/hyperlink" Target="http://pbs.twimg.com/profile_images/828806645643931649/65nBeCil_normal.jpg" TargetMode="External"/><Relationship Id="rId3126" Type="http://schemas.openxmlformats.org/officeDocument/2006/relationships/hyperlink" Target="http://pbs.twimg.com/profile_images/828806645643931649/65nBeCil_normal.jpg" TargetMode="External"/><Relationship Id="rId3127" Type="http://schemas.openxmlformats.org/officeDocument/2006/relationships/hyperlink" Target="https://pbs.twimg.com/media/DW_Zl6qWsAA74Ah.jpg" TargetMode="External"/><Relationship Id="rId3128" Type="http://schemas.openxmlformats.org/officeDocument/2006/relationships/hyperlink" Target="https://pbs.twimg.com/media/DW_Zo9RU0AArz7q.jpg" TargetMode="External"/><Relationship Id="rId3129" Type="http://schemas.openxmlformats.org/officeDocument/2006/relationships/hyperlink" Target="http://pbs.twimg.com/profile_images/963849440233746433/FZY8sxI7_normal.jpg" TargetMode="External"/><Relationship Id="rId420" Type="http://schemas.openxmlformats.org/officeDocument/2006/relationships/hyperlink" Target="https://www.vanityfair.com/news/2018/02/monica-lewinsky-in-the-age-of-metoo" TargetMode="External"/><Relationship Id="rId421" Type="http://schemas.openxmlformats.org/officeDocument/2006/relationships/hyperlink" Target="http://wipy.tv/poderoso-discurso-de-monica-lewinsky/" TargetMode="External"/><Relationship Id="rId422" Type="http://schemas.openxmlformats.org/officeDocument/2006/relationships/hyperlink" Target="http://www.abc.net.au/news/2018-02-26/monica-lewinsky-pens-powerful-essay-on-metoo-movement/9486962?utm_source=sfmc&amp;utm_medium=email&amp;utm_campaign=%3a8935&amp;user_id=f23225e82ebd53e0e73a0e1c491f3872303ec69423ee40b4867f805769349662&amp;WT.tsrc=email&amp;WT.mc_id=Email%7c%7c8935&amp;utm_content=ABCNewsmail_topstories_articlelink" TargetMode="External"/><Relationship Id="rId423" Type="http://schemas.openxmlformats.org/officeDocument/2006/relationships/hyperlink" Target="https://twitter.com/nytimes/status/968104379290136576" TargetMode="External"/><Relationship Id="rId424" Type="http://schemas.openxmlformats.org/officeDocument/2006/relationships/hyperlink" Target="https://twitter.com/i/moments/968119275230760960" TargetMode="External"/><Relationship Id="rId425" Type="http://schemas.openxmlformats.org/officeDocument/2006/relationships/hyperlink" Target="http://www.legalspeaks.com/2018/02/missouri-governor-meets-metoo-and-ferguson-movements/" TargetMode="External"/><Relationship Id="rId426" Type="http://schemas.openxmlformats.org/officeDocument/2006/relationships/hyperlink" Target="https://twitter.com/mrdane1982/status/968223884309876736" TargetMode="External"/><Relationship Id="rId427" Type="http://schemas.openxmlformats.org/officeDocument/2006/relationships/hyperlink" Target="http://www.businessinsider.com/steve-bannon-oprah-women-take-charge-of-society-2018-2" TargetMode="External"/><Relationship Id="rId428" Type="http://schemas.openxmlformats.org/officeDocument/2006/relationships/hyperlink" Target="https://glamurama.uol.com.br/monica-lewinsky-sobre-o-metoo-agora-entendem-que-fui-vitima-de-abuso-de-poder/?utm_content=geral&amp;utm_campaign=twt-uol&amp;utm_source=t.com&amp;utm_medium=social" TargetMode="External"/><Relationship Id="rId429" Type="http://schemas.openxmlformats.org/officeDocument/2006/relationships/hyperlink" Target="https://glamurama.uol.com.br/monica-lewinsky-sobre-o-metoo-agora-entendem-que-fui-vitima-de-abuso-de-poder/?utm_content=geral&amp;utm_campaign=twt-uol&amp;utm_source=t.com&amp;utm_medium=social" TargetMode="External"/><Relationship Id="rId1670" Type="http://schemas.openxmlformats.org/officeDocument/2006/relationships/hyperlink" Target="http://pbs.twimg.com/profile_images/2398377696/image_normal.jpg" TargetMode="External"/><Relationship Id="rId1671" Type="http://schemas.openxmlformats.org/officeDocument/2006/relationships/hyperlink" Target="http://pbs.twimg.com/profile_images/883288470046822400/5rOABfSH_normal.jpg" TargetMode="External"/><Relationship Id="rId1672" Type="http://schemas.openxmlformats.org/officeDocument/2006/relationships/hyperlink" Target="http://pbs.twimg.com/profile_images/883288470046822400/5rOABfSH_normal.jpg" TargetMode="External"/><Relationship Id="rId1673" Type="http://schemas.openxmlformats.org/officeDocument/2006/relationships/hyperlink" Target="http://pbs.twimg.com/profile_images/853142043144503297/78pMHxiI_normal.jpg" TargetMode="External"/><Relationship Id="rId1674" Type="http://schemas.openxmlformats.org/officeDocument/2006/relationships/hyperlink" Target="http://pbs.twimg.com/profile_images/968150075984826368/BkrkSCkR_normal.jpg" TargetMode="External"/><Relationship Id="rId1675" Type="http://schemas.openxmlformats.org/officeDocument/2006/relationships/hyperlink" Target="http://pbs.twimg.com/profile_images/960341556149477377/1Nsheae__normal.jpg" TargetMode="External"/><Relationship Id="rId1676" Type="http://schemas.openxmlformats.org/officeDocument/2006/relationships/hyperlink" Target="http://pbs.twimg.com/profile_images/946631866672496640/p1oMk5ME_normal.jpg" TargetMode="External"/><Relationship Id="rId1677" Type="http://schemas.openxmlformats.org/officeDocument/2006/relationships/hyperlink" Target="http://pbs.twimg.com/profile_images/960341556149477377/1Nsheae__normal.jpg" TargetMode="External"/><Relationship Id="rId1678" Type="http://schemas.openxmlformats.org/officeDocument/2006/relationships/hyperlink" Target="http://pbs.twimg.com/profile_images/946631866672496640/p1oMk5ME_normal.jpg" TargetMode="External"/><Relationship Id="rId1679" Type="http://schemas.openxmlformats.org/officeDocument/2006/relationships/hyperlink" Target="http://pbs.twimg.com/profile_images/947670834478448640/4iCO_YVg_normal.jpg" TargetMode="External"/><Relationship Id="rId4950" Type="http://schemas.openxmlformats.org/officeDocument/2006/relationships/hyperlink" Target="https://twitter.com/" TargetMode="External"/><Relationship Id="rId4951" Type="http://schemas.openxmlformats.org/officeDocument/2006/relationships/hyperlink" Target="https://twitter.com/" TargetMode="External"/><Relationship Id="rId2030" Type="http://schemas.openxmlformats.org/officeDocument/2006/relationships/hyperlink" Target="http://pbs.twimg.com/profile_images/819242813732831233/eqo42FG2_normal.jpg" TargetMode="External"/><Relationship Id="rId2031" Type="http://schemas.openxmlformats.org/officeDocument/2006/relationships/hyperlink" Target="http://pbs.twimg.com/profile_images/882163123695648768/sqrG1yMb_normal.jpg" TargetMode="External"/><Relationship Id="rId2032" Type="http://schemas.openxmlformats.org/officeDocument/2006/relationships/hyperlink" Target="http://pbs.twimg.com/profile_images/819242813732831233/eqo42FG2_normal.jpg" TargetMode="External"/><Relationship Id="rId2033" Type="http://schemas.openxmlformats.org/officeDocument/2006/relationships/hyperlink" Target="http://pbs.twimg.com/profile_images/882163123695648768/sqrG1yMb_normal.jpg" TargetMode="External"/><Relationship Id="rId2034" Type="http://schemas.openxmlformats.org/officeDocument/2006/relationships/hyperlink" Target="http://pbs.twimg.com/profile_images/819242813732831233/eqo42FG2_normal.jpg" TargetMode="External"/><Relationship Id="rId2035" Type="http://schemas.openxmlformats.org/officeDocument/2006/relationships/hyperlink" Target="http://pbs.twimg.com/profile_images/882163123695648768/sqrG1yMb_normal.jpg" TargetMode="External"/><Relationship Id="rId2036" Type="http://schemas.openxmlformats.org/officeDocument/2006/relationships/hyperlink" Target="http://pbs.twimg.com/profile_images/819242813732831233/eqo42FG2_normal.jpg" TargetMode="External"/><Relationship Id="rId2037" Type="http://schemas.openxmlformats.org/officeDocument/2006/relationships/hyperlink" Target="http://pbs.twimg.com/profile_images/882163123695648768/sqrG1yMb_normal.jpg" TargetMode="External"/><Relationship Id="rId2038" Type="http://schemas.openxmlformats.org/officeDocument/2006/relationships/hyperlink" Target="http://pbs.twimg.com/profile_images/819242813732831233/eqo42FG2_normal.jpg" TargetMode="External"/><Relationship Id="rId2039" Type="http://schemas.openxmlformats.org/officeDocument/2006/relationships/hyperlink" Target="http://pbs.twimg.com/profile_images/882163123695648768/sqrG1yMb_normal.jpg" TargetMode="External"/><Relationship Id="rId4952" Type="http://schemas.openxmlformats.org/officeDocument/2006/relationships/hyperlink" Target="https://twitter.com/" TargetMode="External"/><Relationship Id="rId4953" Type="http://schemas.openxmlformats.org/officeDocument/2006/relationships/hyperlink" Target="https://twitter.com/" TargetMode="External"/><Relationship Id="rId4954" Type="http://schemas.openxmlformats.org/officeDocument/2006/relationships/hyperlink" Target="https://twitter.com/" TargetMode="External"/><Relationship Id="rId4955" Type="http://schemas.openxmlformats.org/officeDocument/2006/relationships/hyperlink" Target="https://twitter.com/" TargetMode="External"/><Relationship Id="rId4956" Type="http://schemas.openxmlformats.org/officeDocument/2006/relationships/hyperlink" Target="https://twitter.com/" TargetMode="External"/><Relationship Id="rId4957" Type="http://schemas.openxmlformats.org/officeDocument/2006/relationships/hyperlink" Target="https://twitter.com/" TargetMode="External"/><Relationship Id="rId4958" Type="http://schemas.openxmlformats.org/officeDocument/2006/relationships/hyperlink" Target="https://twitter.com/" TargetMode="External"/><Relationship Id="rId4959" Type="http://schemas.openxmlformats.org/officeDocument/2006/relationships/hyperlink" Target="https://twitter.com/" TargetMode="External"/><Relationship Id="rId5310" Type="http://schemas.openxmlformats.org/officeDocument/2006/relationships/hyperlink" Target="https://twitter.com/" TargetMode="External"/><Relationship Id="rId5311" Type="http://schemas.openxmlformats.org/officeDocument/2006/relationships/hyperlink" Target="https://twitter.com/" TargetMode="External"/><Relationship Id="rId5312" Type="http://schemas.openxmlformats.org/officeDocument/2006/relationships/hyperlink" Target="https://twitter.com/" TargetMode="External"/><Relationship Id="rId5313" Type="http://schemas.openxmlformats.org/officeDocument/2006/relationships/hyperlink" Target="https://twitter.com/" TargetMode="External"/><Relationship Id="rId5314" Type="http://schemas.openxmlformats.org/officeDocument/2006/relationships/hyperlink" Target="https://twitter.com/" TargetMode="External"/><Relationship Id="rId5315" Type="http://schemas.openxmlformats.org/officeDocument/2006/relationships/hyperlink" Target="https://twitter.com/" TargetMode="External"/><Relationship Id="rId5316" Type="http://schemas.openxmlformats.org/officeDocument/2006/relationships/hyperlink" Target="https://twitter.com/" TargetMode="External"/><Relationship Id="rId3860" Type="http://schemas.openxmlformats.org/officeDocument/2006/relationships/hyperlink" Target="http://pbs.twimg.com/profile_images/966334450601742337/iiRH7OC__normal.jpg" TargetMode="External"/><Relationship Id="rId3861" Type="http://schemas.openxmlformats.org/officeDocument/2006/relationships/hyperlink" Target="http://pbs.twimg.com/profile_images/966334450601742337/iiRH7OC__normal.jpg" TargetMode="External"/><Relationship Id="rId3862" Type="http://schemas.openxmlformats.org/officeDocument/2006/relationships/hyperlink" Target="http://pbs.twimg.com/profile_images/966334450601742337/iiRH7OC__normal.jpg" TargetMode="External"/><Relationship Id="rId3863" Type="http://schemas.openxmlformats.org/officeDocument/2006/relationships/hyperlink" Target="http://pbs.twimg.com/profile_images/966334450601742337/iiRH7OC__normal.jpg" TargetMode="External"/><Relationship Id="rId3864" Type="http://schemas.openxmlformats.org/officeDocument/2006/relationships/hyperlink" Target="http://pbs.twimg.com/profile_images/966334450601742337/iiRH7OC__normal.jpg" TargetMode="External"/><Relationship Id="rId3865" Type="http://schemas.openxmlformats.org/officeDocument/2006/relationships/hyperlink" Target="http://pbs.twimg.com/profile_images/966334450601742337/iiRH7OC__normal.jpg" TargetMode="External"/><Relationship Id="rId3866" Type="http://schemas.openxmlformats.org/officeDocument/2006/relationships/hyperlink" Target="http://pbs.twimg.com/profile_images/945916944598913024/uM3UJauc_normal.jpg" TargetMode="External"/><Relationship Id="rId3867" Type="http://schemas.openxmlformats.org/officeDocument/2006/relationships/hyperlink" Target="http://pbs.twimg.com/profile_images/967994967888093184/lAfrX9W7_normal.jpg" TargetMode="External"/><Relationship Id="rId3868" Type="http://schemas.openxmlformats.org/officeDocument/2006/relationships/hyperlink" Target="http://pbs.twimg.com/profile_images/647479341606113280/ApSmrvxt_normal.jpg" TargetMode="External"/><Relationship Id="rId3869" Type="http://schemas.openxmlformats.org/officeDocument/2006/relationships/hyperlink" Target="http://pbs.twimg.com/profile_images/917579189846511616/EbR6hRLH_normal.jpg" TargetMode="External"/><Relationship Id="rId5317" Type="http://schemas.openxmlformats.org/officeDocument/2006/relationships/hyperlink" Target="https://twitter.com/" TargetMode="External"/><Relationship Id="rId5318" Type="http://schemas.openxmlformats.org/officeDocument/2006/relationships/hyperlink" Target="https://twitter.com/" TargetMode="External"/><Relationship Id="rId4220" Type="http://schemas.openxmlformats.org/officeDocument/2006/relationships/hyperlink" Target="https://twitter.com/" TargetMode="External"/><Relationship Id="rId4221" Type="http://schemas.openxmlformats.org/officeDocument/2006/relationships/hyperlink" Target="https://twitter.com/" TargetMode="External"/><Relationship Id="rId4222" Type="http://schemas.openxmlformats.org/officeDocument/2006/relationships/hyperlink" Target="https://twitter.com/" TargetMode="External"/><Relationship Id="rId4223" Type="http://schemas.openxmlformats.org/officeDocument/2006/relationships/hyperlink" Target="https://twitter.com/" TargetMode="External"/><Relationship Id="rId4224" Type="http://schemas.openxmlformats.org/officeDocument/2006/relationships/hyperlink" Target="https://twitter.com/" TargetMode="External"/><Relationship Id="rId4225" Type="http://schemas.openxmlformats.org/officeDocument/2006/relationships/hyperlink" Target="https://twitter.com/" TargetMode="External"/><Relationship Id="rId4226" Type="http://schemas.openxmlformats.org/officeDocument/2006/relationships/hyperlink" Target="https://twitter.com/" TargetMode="External"/><Relationship Id="rId4227" Type="http://schemas.openxmlformats.org/officeDocument/2006/relationships/hyperlink" Target="https://twitter.com/" TargetMode="External"/><Relationship Id="rId4228" Type="http://schemas.openxmlformats.org/officeDocument/2006/relationships/hyperlink" Target="https://twitter.com/" TargetMode="External"/><Relationship Id="rId4229" Type="http://schemas.openxmlformats.org/officeDocument/2006/relationships/hyperlink" Target="https://twitter.com/" TargetMode="External"/><Relationship Id="rId5319" Type="http://schemas.openxmlformats.org/officeDocument/2006/relationships/hyperlink" Target="https://twitter.com/" TargetMode="External"/><Relationship Id="rId6400" Type="http://schemas.openxmlformats.org/officeDocument/2006/relationships/hyperlink" Target="https://twitter.com/" TargetMode="External"/><Relationship Id="rId6401" Type="http://schemas.openxmlformats.org/officeDocument/2006/relationships/hyperlink" Target="https://twitter.com/" TargetMode="External"/><Relationship Id="rId6402" Type="http://schemas.openxmlformats.org/officeDocument/2006/relationships/hyperlink" Target="https://twitter.com/" TargetMode="External"/><Relationship Id="rId6403" Type="http://schemas.openxmlformats.org/officeDocument/2006/relationships/hyperlink" Target="https://twitter.com/" TargetMode="External"/><Relationship Id="rId6404" Type="http://schemas.openxmlformats.org/officeDocument/2006/relationships/hyperlink" Target="https://twitter.com/" TargetMode="External"/><Relationship Id="rId6405" Type="http://schemas.openxmlformats.org/officeDocument/2006/relationships/hyperlink" Target="https://twitter.com/" TargetMode="External"/><Relationship Id="rId6406" Type="http://schemas.openxmlformats.org/officeDocument/2006/relationships/hyperlink" Target="https://twitter.com/" TargetMode="External"/><Relationship Id="rId6407" Type="http://schemas.openxmlformats.org/officeDocument/2006/relationships/hyperlink" Target="https://twitter.com/" TargetMode="External"/><Relationship Id="rId6408" Type="http://schemas.openxmlformats.org/officeDocument/2006/relationships/hyperlink" Target="https://twitter.com/" TargetMode="External"/><Relationship Id="rId2770" Type="http://schemas.openxmlformats.org/officeDocument/2006/relationships/hyperlink" Target="http://pbs.twimg.com/profile_images/968019120594632705/6rBZ8HxE_normal.jpg" TargetMode="External"/><Relationship Id="rId2771" Type="http://schemas.openxmlformats.org/officeDocument/2006/relationships/hyperlink" Target="http://pbs.twimg.com/profile_images/968019120594632705/6rBZ8HxE_normal.jpg" TargetMode="External"/><Relationship Id="rId2772" Type="http://schemas.openxmlformats.org/officeDocument/2006/relationships/hyperlink" Target="http://pbs.twimg.com/profile_images/968019120594632705/6rBZ8HxE_normal.jpg" TargetMode="External"/><Relationship Id="rId2773" Type="http://schemas.openxmlformats.org/officeDocument/2006/relationships/hyperlink" Target="http://pbs.twimg.com/profile_images/845095877299494912/cosgS5Kf_normal.jpg" TargetMode="External"/><Relationship Id="rId2774" Type="http://schemas.openxmlformats.org/officeDocument/2006/relationships/hyperlink" Target="http://pbs.twimg.com/profile_images/920916670918434816/G84E5vCf_normal.jpg" TargetMode="External"/><Relationship Id="rId2775" Type="http://schemas.openxmlformats.org/officeDocument/2006/relationships/hyperlink" Target="http://abs.twimg.com/sticky/default_profile_images/default_profile_normal.png" TargetMode="External"/><Relationship Id="rId2776" Type="http://schemas.openxmlformats.org/officeDocument/2006/relationships/hyperlink" Target="http://abs.twimg.com/sticky/default_profile_images/default_profile_normal.png" TargetMode="External"/><Relationship Id="rId2777" Type="http://schemas.openxmlformats.org/officeDocument/2006/relationships/hyperlink" Target="http://abs.twimg.com/sticky/default_profile_images/default_profile_normal.png" TargetMode="External"/><Relationship Id="rId2778" Type="http://schemas.openxmlformats.org/officeDocument/2006/relationships/hyperlink" Target="http://abs.twimg.com/sticky/default_profile_images/default_profile_normal.png" TargetMode="External"/><Relationship Id="rId2779" Type="http://schemas.openxmlformats.org/officeDocument/2006/relationships/hyperlink" Target="http://abs.twimg.com/sticky/default_profile_images/default_profile_normal.png" TargetMode="External"/><Relationship Id="rId6409" Type="http://schemas.openxmlformats.org/officeDocument/2006/relationships/hyperlink" Target="https://twitter.com/" TargetMode="External"/><Relationship Id="rId3130" Type="http://schemas.openxmlformats.org/officeDocument/2006/relationships/hyperlink" Target="http://pbs.twimg.com/profile_images/966140190610792450/b_hgxQXF_normal.jpg" TargetMode="External"/><Relationship Id="rId3131" Type="http://schemas.openxmlformats.org/officeDocument/2006/relationships/hyperlink" Target="http://pbs.twimg.com/profile_images/960252570362146817/_gcmquW__normal.jpg" TargetMode="External"/><Relationship Id="rId3132" Type="http://schemas.openxmlformats.org/officeDocument/2006/relationships/hyperlink" Target="http://abs.twimg.com/sticky/default_profile_images/default_profile_normal.png" TargetMode="External"/><Relationship Id="rId3133" Type="http://schemas.openxmlformats.org/officeDocument/2006/relationships/hyperlink" Target="http://abs.twimg.com/sticky/default_profile_images/default_profile_normal.png" TargetMode="External"/><Relationship Id="rId3134" Type="http://schemas.openxmlformats.org/officeDocument/2006/relationships/hyperlink" Target="http://pbs.twimg.com/profile_images/744676498922078208/Jny3bikO_normal.jpg" TargetMode="External"/><Relationship Id="rId3135" Type="http://schemas.openxmlformats.org/officeDocument/2006/relationships/hyperlink" Target="http://pbs.twimg.com/profile_images/744676498922078208/Jny3bikO_normal.jpg" TargetMode="External"/><Relationship Id="rId3136" Type="http://schemas.openxmlformats.org/officeDocument/2006/relationships/hyperlink" Target="http://pbs.twimg.com/profile_images/682457949202198528/jeebXkSM_normal.png" TargetMode="External"/><Relationship Id="rId3137" Type="http://schemas.openxmlformats.org/officeDocument/2006/relationships/hyperlink" Target="http://pbs.twimg.com/profile_images/682457949202198528/jeebXkSM_normal.png" TargetMode="External"/><Relationship Id="rId3138" Type="http://schemas.openxmlformats.org/officeDocument/2006/relationships/hyperlink" Target="http://pbs.twimg.com/profile_images/682457949202198528/jeebXkSM_normal.png" TargetMode="External"/><Relationship Id="rId3139" Type="http://schemas.openxmlformats.org/officeDocument/2006/relationships/hyperlink" Target="http://pbs.twimg.com/profile_images/313982821/Pip_Big_007_normal.jpg" TargetMode="External"/><Relationship Id="rId430" Type="http://schemas.openxmlformats.org/officeDocument/2006/relationships/hyperlink" Target="https://www.vanityfair.com/news/2018/02/monica-lewinsky-in-the-age-of-metoo" TargetMode="External"/><Relationship Id="rId431" Type="http://schemas.openxmlformats.org/officeDocument/2006/relationships/hyperlink" Target="https://www.mediaite.com/tv/chris-cuomo-breaks-down-laughing-after-speculating-about-trumps-marital-woes/" TargetMode="External"/><Relationship Id="rId432" Type="http://schemas.openxmlformats.org/officeDocument/2006/relationships/hyperlink" Target="https://www.mediaite.com/tv/chris-cuomo-breaks-down-laughing-after-speculating-about-trumps-marital-woes/" TargetMode="External"/><Relationship Id="rId433" Type="http://schemas.openxmlformats.org/officeDocument/2006/relationships/hyperlink" Target="https://www.mediaite.com/tv/chris-cuomo-breaks-down-laughing-after-speculating-about-trumps-marital-woes/" TargetMode="External"/><Relationship Id="rId434" Type="http://schemas.openxmlformats.org/officeDocument/2006/relationships/hyperlink" Target="https://www.mediaite.com/tv/chris-cuomo-breaks-down-laughing-after-speculating-about-trumps-marital-woes/" TargetMode="External"/><Relationship Id="rId435" Type="http://schemas.openxmlformats.org/officeDocument/2006/relationships/hyperlink" Target="https://www.mediaite.com/tv/chris-cuomo-breaks-down-laughing-after-speculating-about-trumps-marital-woes/" TargetMode="External"/><Relationship Id="rId436" Type="http://schemas.openxmlformats.org/officeDocument/2006/relationships/hyperlink" Target="https://www.mediaite.com/tv/chris-cuomo-breaks-down-laughing-after-speculating-about-trumps-marital-woes/" TargetMode="External"/><Relationship Id="rId437" Type="http://schemas.openxmlformats.org/officeDocument/2006/relationships/hyperlink" Target="https://www.mediaite.com/tv/chris-cuomo-breaks-down-laughing-after-speculating-about-trumps-marital-woes/" TargetMode="External"/><Relationship Id="rId438" Type="http://schemas.openxmlformats.org/officeDocument/2006/relationships/hyperlink" Target="https://www.mediaite.com/tv/chris-cuomo-breaks-down-laughing-after-speculating-about-trumps-marital-woes/" TargetMode="External"/><Relationship Id="rId439" Type="http://schemas.openxmlformats.org/officeDocument/2006/relationships/hyperlink" Target="https://www.mediaite.com/tv/chris-cuomo-breaks-down-laughing-after-speculating-about-trumps-marital-woes/" TargetMode="External"/><Relationship Id="rId1680" Type="http://schemas.openxmlformats.org/officeDocument/2006/relationships/hyperlink" Target="http://pbs.twimg.com/profile_images/928288589410074624/e8hd4PdC_normal.jpg" TargetMode="External"/><Relationship Id="rId1681" Type="http://schemas.openxmlformats.org/officeDocument/2006/relationships/hyperlink" Target="http://pbs.twimg.com/profile_images/859035073856798722/Bjt4jK7W_normal.jpg" TargetMode="External"/><Relationship Id="rId1682" Type="http://schemas.openxmlformats.org/officeDocument/2006/relationships/hyperlink" Target="http://pbs.twimg.com/profile_images/925467502905348101/sNwN5dfI_normal.jpg" TargetMode="External"/><Relationship Id="rId1683" Type="http://schemas.openxmlformats.org/officeDocument/2006/relationships/hyperlink" Target="http://pbs.twimg.com/profile_images/840328632736276480/NlRLm_VE_normal.jpg" TargetMode="External"/><Relationship Id="rId1684" Type="http://schemas.openxmlformats.org/officeDocument/2006/relationships/hyperlink" Target="http://abs.twimg.com/sticky/default_profile_images/default_profile_normal.png" TargetMode="External"/><Relationship Id="rId1685" Type="http://schemas.openxmlformats.org/officeDocument/2006/relationships/hyperlink" Target="https://pbs.twimg.com/media/DW-1FvxU8AA7NMP.jpg" TargetMode="External"/><Relationship Id="rId1686" Type="http://schemas.openxmlformats.org/officeDocument/2006/relationships/hyperlink" Target="http://pbs.twimg.com/profile_images/959266970779594752/w5-G9I75_normal.jpg" TargetMode="External"/><Relationship Id="rId1687" Type="http://schemas.openxmlformats.org/officeDocument/2006/relationships/hyperlink" Target="https://pbs.twimg.com/media/DW-8XOzW4AEHfzP.jpg" TargetMode="External"/><Relationship Id="rId1688" Type="http://schemas.openxmlformats.org/officeDocument/2006/relationships/hyperlink" Target="http://pbs.twimg.com/profile_images/920288127289384967/2Ec5Zayg_normal.jpg" TargetMode="External"/><Relationship Id="rId1689" Type="http://schemas.openxmlformats.org/officeDocument/2006/relationships/hyperlink" Target="http://pbs.twimg.com/profile_images/884592828378103808/RsPrkNkm_normal.jpg" TargetMode="External"/><Relationship Id="rId4960" Type="http://schemas.openxmlformats.org/officeDocument/2006/relationships/hyperlink" Target="https://twitter.com/" TargetMode="External"/><Relationship Id="rId4961" Type="http://schemas.openxmlformats.org/officeDocument/2006/relationships/hyperlink" Target="https://twitter.com/" TargetMode="External"/><Relationship Id="rId2040" Type="http://schemas.openxmlformats.org/officeDocument/2006/relationships/hyperlink" Target="http://pbs.twimg.com/profile_images/819242813732831233/eqo42FG2_normal.jpg" TargetMode="External"/><Relationship Id="rId2041" Type="http://schemas.openxmlformats.org/officeDocument/2006/relationships/hyperlink" Target="http://pbs.twimg.com/profile_images/882163123695648768/sqrG1yMb_normal.jpg" TargetMode="External"/><Relationship Id="rId2042" Type="http://schemas.openxmlformats.org/officeDocument/2006/relationships/hyperlink" Target="http://pbs.twimg.com/profile_images/819242813732831233/eqo42FG2_normal.jpg" TargetMode="External"/><Relationship Id="rId2043" Type="http://schemas.openxmlformats.org/officeDocument/2006/relationships/hyperlink" Target="http://pbs.twimg.com/profile_images/882163123695648768/sqrG1yMb_normal.jpg" TargetMode="External"/><Relationship Id="rId2044" Type="http://schemas.openxmlformats.org/officeDocument/2006/relationships/hyperlink" Target="http://pbs.twimg.com/profile_images/819242813732831233/eqo42FG2_normal.jpg" TargetMode="External"/><Relationship Id="rId2045" Type="http://schemas.openxmlformats.org/officeDocument/2006/relationships/hyperlink" Target="http://pbs.twimg.com/profile_images/882163123695648768/sqrG1yMb_normal.jpg" TargetMode="External"/><Relationship Id="rId2046" Type="http://schemas.openxmlformats.org/officeDocument/2006/relationships/hyperlink" Target="http://pbs.twimg.com/profile_images/819242813732831233/eqo42FG2_normal.jpg" TargetMode="External"/><Relationship Id="rId2047" Type="http://schemas.openxmlformats.org/officeDocument/2006/relationships/hyperlink" Target="http://pbs.twimg.com/profile_images/882163123695648768/sqrG1yMb_normal.jpg" TargetMode="External"/><Relationship Id="rId2048" Type="http://schemas.openxmlformats.org/officeDocument/2006/relationships/hyperlink" Target="http://pbs.twimg.com/profile_images/819242813732831233/eqo42FG2_normal.jpg" TargetMode="External"/><Relationship Id="rId2049" Type="http://schemas.openxmlformats.org/officeDocument/2006/relationships/hyperlink" Target="http://pbs.twimg.com/profile_images/882163123695648768/sqrG1yMb_normal.jpg" TargetMode="External"/><Relationship Id="rId4962" Type="http://schemas.openxmlformats.org/officeDocument/2006/relationships/hyperlink" Target="https://twitter.com/" TargetMode="External"/><Relationship Id="rId4963" Type="http://schemas.openxmlformats.org/officeDocument/2006/relationships/hyperlink" Target="https://twitter.com/" TargetMode="External"/><Relationship Id="rId4964" Type="http://schemas.openxmlformats.org/officeDocument/2006/relationships/hyperlink" Target="https://twitter.com/" TargetMode="External"/><Relationship Id="rId4965" Type="http://schemas.openxmlformats.org/officeDocument/2006/relationships/hyperlink" Target="https://twitter.com/" TargetMode="External"/><Relationship Id="rId4966" Type="http://schemas.openxmlformats.org/officeDocument/2006/relationships/hyperlink" Target="https://twitter.com/" TargetMode="External"/><Relationship Id="rId4967" Type="http://schemas.openxmlformats.org/officeDocument/2006/relationships/hyperlink" Target="https://twitter.com/" TargetMode="External"/><Relationship Id="rId4968" Type="http://schemas.openxmlformats.org/officeDocument/2006/relationships/hyperlink" Target="https://twitter.com/" TargetMode="External"/><Relationship Id="rId4969" Type="http://schemas.openxmlformats.org/officeDocument/2006/relationships/hyperlink" Target="https://twitter.com/" TargetMode="External"/><Relationship Id="rId5320" Type="http://schemas.openxmlformats.org/officeDocument/2006/relationships/hyperlink" Target="https://twitter.com/" TargetMode="External"/><Relationship Id="rId5321" Type="http://schemas.openxmlformats.org/officeDocument/2006/relationships/hyperlink" Target="https://twitter.com/" TargetMode="External"/><Relationship Id="rId5322" Type="http://schemas.openxmlformats.org/officeDocument/2006/relationships/hyperlink" Target="https://twitter.com/" TargetMode="External"/><Relationship Id="rId5323" Type="http://schemas.openxmlformats.org/officeDocument/2006/relationships/hyperlink" Target="https://twitter.com/" TargetMode="External"/><Relationship Id="rId5324" Type="http://schemas.openxmlformats.org/officeDocument/2006/relationships/hyperlink" Target="https://twitter.com/" TargetMode="External"/><Relationship Id="rId5325" Type="http://schemas.openxmlformats.org/officeDocument/2006/relationships/hyperlink" Target="https://twitter.com/" TargetMode="External"/><Relationship Id="rId5326" Type="http://schemas.openxmlformats.org/officeDocument/2006/relationships/hyperlink" Target="https://twitter.com/" TargetMode="External"/><Relationship Id="rId3870" Type="http://schemas.openxmlformats.org/officeDocument/2006/relationships/hyperlink" Target="http://pbs.twimg.com/profile_images/917579189846511616/EbR6hRLH_normal.jpg" TargetMode="External"/><Relationship Id="rId3871" Type="http://schemas.openxmlformats.org/officeDocument/2006/relationships/hyperlink" Target="https://pbs.twimg.com/media/DW-s-EDVAAEaNs9.jpg" TargetMode="External"/><Relationship Id="rId3872" Type="http://schemas.openxmlformats.org/officeDocument/2006/relationships/hyperlink" Target="http://pbs.twimg.com/profile_images/833731556736909313/M3h3pxEs_normal.jpg" TargetMode="External"/><Relationship Id="rId3873" Type="http://schemas.openxmlformats.org/officeDocument/2006/relationships/hyperlink" Target="http://pbs.twimg.com/profile_images/833731556736909313/M3h3pxEs_normal.jpg" TargetMode="External"/><Relationship Id="rId3874" Type="http://schemas.openxmlformats.org/officeDocument/2006/relationships/hyperlink" Target="http://pbs.twimg.com/profile_images/967360437762183168/2Is1_Diy_normal.jpg" TargetMode="External"/><Relationship Id="rId3875" Type="http://schemas.openxmlformats.org/officeDocument/2006/relationships/hyperlink" Target="http://pbs.twimg.com/profile_images/968183100579643393/m8VRiOIs_normal.jpg" TargetMode="External"/><Relationship Id="rId3876" Type="http://schemas.openxmlformats.org/officeDocument/2006/relationships/hyperlink" Target="http://pbs.twimg.com/profile_images/955679799963353088/C63BbK0F_normal.jpg" TargetMode="External"/><Relationship Id="rId3877" Type="http://schemas.openxmlformats.org/officeDocument/2006/relationships/hyperlink" Target="http://pbs.twimg.com/profile_images/536477353103212544/3XgKi11m_normal.jpeg" TargetMode="External"/><Relationship Id="rId3878" Type="http://schemas.openxmlformats.org/officeDocument/2006/relationships/hyperlink" Target="http://pbs.twimg.com/profile_images/683467910032060416/IYyo9fB5_normal.jpg" TargetMode="External"/><Relationship Id="rId3879" Type="http://schemas.openxmlformats.org/officeDocument/2006/relationships/hyperlink" Target="http://pbs.twimg.com/profile_images/378800000116442174/87b0e2f4efd063450ebe3f75f92b9f04_normal.jpeg" TargetMode="External"/><Relationship Id="rId5327" Type="http://schemas.openxmlformats.org/officeDocument/2006/relationships/hyperlink" Target="https://twitter.com/" TargetMode="External"/><Relationship Id="rId5328" Type="http://schemas.openxmlformats.org/officeDocument/2006/relationships/hyperlink" Target="https://twitter.com/" TargetMode="External"/><Relationship Id="rId4230" Type="http://schemas.openxmlformats.org/officeDocument/2006/relationships/hyperlink" Target="https://twitter.com/" TargetMode="External"/><Relationship Id="rId4231" Type="http://schemas.openxmlformats.org/officeDocument/2006/relationships/hyperlink" Target="https://twitter.com/" TargetMode="External"/><Relationship Id="rId4232" Type="http://schemas.openxmlformats.org/officeDocument/2006/relationships/hyperlink" Target="https://twitter.com/" TargetMode="External"/><Relationship Id="rId4233" Type="http://schemas.openxmlformats.org/officeDocument/2006/relationships/hyperlink" Target="https://twitter.com/" TargetMode="External"/><Relationship Id="rId4234" Type="http://schemas.openxmlformats.org/officeDocument/2006/relationships/hyperlink" Target="https://twitter.com/" TargetMode="External"/><Relationship Id="rId4235" Type="http://schemas.openxmlformats.org/officeDocument/2006/relationships/hyperlink" Target="https://twitter.com/" TargetMode="External"/><Relationship Id="rId4236" Type="http://schemas.openxmlformats.org/officeDocument/2006/relationships/hyperlink" Target="https://twitter.com/" TargetMode="External"/><Relationship Id="rId4237" Type="http://schemas.openxmlformats.org/officeDocument/2006/relationships/hyperlink" Target="https://twitter.com/" TargetMode="External"/><Relationship Id="rId4238" Type="http://schemas.openxmlformats.org/officeDocument/2006/relationships/hyperlink" Target="https://twitter.com/" TargetMode="External"/><Relationship Id="rId4239" Type="http://schemas.openxmlformats.org/officeDocument/2006/relationships/hyperlink" Target="https://twitter.com/" TargetMode="External"/><Relationship Id="rId5329" Type="http://schemas.openxmlformats.org/officeDocument/2006/relationships/hyperlink" Target="https://twitter.com/" TargetMode="External"/><Relationship Id="rId6410" Type="http://schemas.openxmlformats.org/officeDocument/2006/relationships/hyperlink" Target="https://twitter.com/" TargetMode="External"/><Relationship Id="rId6411" Type="http://schemas.openxmlformats.org/officeDocument/2006/relationships/hyperlink" Target="https://twitter.com/" TargetMode="External"/><Relationship Id="rId6412" Type="http://schemas.openxmlformats.org/officeDocument/2006/relationships/hyperlink" Target="https://twitter.com/" TargetMode="External"/><Relationship Id="rId6413" Type="http://schemas.openxmlformats.org/officeDocument/2006/relationships/hyperlink" Target="https://twitter.com/" TargetMode="External"/><Relationship Id="rId6414" Type="http://schemas.openxmlformats.org/officeDocument/2006/relationships/hyperlink" Target="https://twitter.com/" TargetMode="External"/><Relationship Id="rId6415" Type="http://schemas.openxmlformats.org/officeDocument/2006/relationships/hyperlink" Target="https://twitter.com/" TargetMode="External"/><Relationship Id="rId6416" Type="http://schemas.openxmlformats.org/officeDocument/2006/relationships/hyperlink" Target="https://twitter.com/" TargetMode="External"/><Relationship Id="rId6417" Type="http://schemas.openxmlformats.org/officeDocument/2006/relationships/hyperlink" Target="https://twitter.com/" TargetMode="External"/><Relationship Id="rId6418" Type="http://schemas.openxmlformats.org/officeDocument/2006/relationships/hyperlink" Target="https://twitter.com/" TargetMode="External"/><Relationship Id="rId2780" Type="http://schemas.openxmlformats.org/officeDocument/2006/relationships/hyperlink" Target="http://abs.twimg.com/sticky/default_profile_images/default_profile_normal.png" TargetMode="External"/><Relationship Id="rId2781" Type="http://schemas.openxmlformats.org/officeDocument/2006/relationships/hyperlink" Target="http://abs.twimg.com/sticky/default_profile_images/default_profile_normal.png" TargetMode="External"/><Relationship Id="rId2782" Type="http://schemas.openxmlformats.org/officeDocument/2006/relationships/hyperlink" Target="http://pbs.twimg.com/profile_images/1297270999/x29dibntu70a_normal.jpg" TargetMode="External"/><Relationship Id="rId2783" Type="http://schemas.openxmlformats.org/officeDocument/2006/relationships/hyperlink" Target="http://pbs.twimg.com/profile_images/946464506946797568/GtMiyDZE_normal.jpg" TargetMode="External"/><Relationship Id="rId2784" Type="http://schemas.openxmlformats.org/officeDocument/2006/relationships/hyperlink" Target="http://pbs.twimg.com/profile_images/798672751833784320/Ma7_-1qj_normal.jpg" TargetMode="External"/><Relationship Id="rId2785" Type="http://schemas.openxmlformats.org/officeDocument/2006/relationships/hyperlink" Target="http://pbs.twimg.com/profile_images/957109086956371968/Pa9dywRB_normal.jpg" TargetMode="External"/><Relationship Id="rId2786" Type="http://schemas.openxmlformats.org/officeDocument/2006/relationships/hyperlink" Target="http://pbs.twimg.com/profile_images/957109086956371968/Pa9dywRB_normal.jpg" TargetMode="External"/><Relationship Id="rId2787" Type="http://schemas.openxmlformats.org/officeDocument/2006/relationships/hyperlink" Target="https://pbs.twimg.com/media/DWjs6tbWAAUuRKt.jpg" TargetMode="External"/><Relationship Id="rId2788" Type="http://schemas.openxmlformats.org/officeDocument/2006/relationships/hyperlink" Target="http://pbs.twimg.com/profile_images/2801020820/6c5e90f98b3040c7e5ddd297c715d334_normal.jpeg" TargetMode="External"/><Relationship Id="rId2789" Type="http://schemas.openxmlformats.org/officeDocument/2006/relationships/hyperlink" Target="http://pbs.twimg.com/profile_images/953031798333751296/5WClgAPk_normal.jpg" TargetMode="External"/><Relationship Id="rId6419" Type="http://schemas.openxmlformats.org/officeDocument/2006/relationships/hyperlink" Target="https://twitter.com/" TargetMode="External"/><Relationship Id="rId3140" Type="http://schemas.openxmlformats.org/officeDocument/2006/relationships/hyperlink" Target="http://pbs.twimg.com/profile_images/738179596764352518/jOGpVjWX_normal.jpg" TargetMode="External"/><Relationship Id="rId3141" Type="http://schemas.openxmlformats.org/officeDocument/2006/relationships/hyperlink" Target="http://pbs.twimg.com/profile_images/905597826154938368/x853uGHe_normal.jpg" TargetMode="External"/><Relationship Id="rId3142" Type="http://schemas.openxmlformats.org/officeDocument/2006/relationships/hyperlink" Target="http://pbs.twimg.com/profile_images/968200473554575360/1RCtlL1b_normal.jpg" TargetMode="External"/><Relationship Id="rId3143" Type="http://schemas.openxmlformats.org/officeDocument/2006/relationships/hyperlink" Target="http://pbs.twimg.com/profile_images/776861047663853569/Iza8Rxzo_normal.jpg" TargetMode="External"/><Relationship Id="rId3144" Type="http://schemas.openxmlformats.org/officeDocument/2006/relationships/hyperlink" Target="http://pbs.twimg.com/profile_images/776861047663853569/Iza8Rxzo_normal.jpg" TargetMode="External"/><Relationship Id="rId3145" Type="http://schemas.openxmlformats.org/officeDocument/2006/relationships/hyperlink" Target="http://pbs.twimg.com/profile_images/776861047663853569/Iza8Rxzo_normal.jpg" TargetMode="External"/><Relationship Id="rId3146" Type="http://schemas.openxmlformats.org/officeDocument/2006/relationships/hyperlink" Target="http://pbs.twimg.com/profile_images/966772172172812288/fg0qC3rg_normal.jpg" TargetMode="External"/><Relationship Id="rId3147" Type="http://schemas.openxmlformats.org/officeDocument/2006/relationships/hyperlink" Target="https://pbs.twimg.com/media/DW_Xck4XcAAjC-i.jpg" TargetMode="External"/><Relationship Id="rId3148" Type="http://schemas.openxmlformats.org/officeDocument/2006/relationships/hyperlink" Target="https://pbs.twimg.com/media/DW_Xck4XcAAjC-i.jpg" TargetMode="External"/><Relationship Id="rId3149" Type="http://schemas.openxmlformats.org/officeDocument/2006/relationships/hyperlink" Target="https://pbs.twimg.com/media/DW-1FvxU8AA7NMP.jpg" TargetMode="External"/><Relationship Id="rId440" Type="http://schemas.openxmlformats.org/officeDocument/2006/relationships/hyperlink" Target="http://dailycaller.com/2018/02/25/fbi-sexual-misconduct-comey/?utm_source=site-share" TargetMode="External"/><Relationship Id="rId441" Type="http://schemas.openxmlformats.org/officeDocument/2006/relationships/hyperlink" Target="http://dailycaller.com/2018/02/25/fbi-sexual-misconduct-comey/?utm_source=site-share" TargetMode="External"/><Relationship Id="rId442" Type="http://schemas.openxmlformats.org/officeDocument/2006/relationships/hyperlink" Target="http://dailycaller.com/2018/02/25/fbi-sexual-misconduct-comey/?utm_source=site-share" TargetMode="External"/><Relationship Id="rId443" Type="http://schemas.openxmlformats.org/officeDocument/2006/relationships/hyperlink" Target="https://www.mediaite.com/tv/chris-cuomo-breaks-down-laughing-after-speculating-about-trumps-marital-woes/" TargetMode="External"/><Relationship Id="rId444" Type="http://schemas.openxmlformats.org/officeDocument/2006/relationships/hyperlink" Target="https://www.mediaite.com/tv/chris-cuomo-breaks-down-laughing-after-speculating-about-trumps-marital-woes/" TargetMode="External"/><Relationship Id="rId445" Type="http://schemas.openxmlformats.org/officeDocument/2006/relationships/hyperlink" Target="http://dailycaller.com/2018/02/25/fbi-sexual-misconduct-comey/?utm_source=site-share" TargetMode="External"/><Relationship Id="rId446" Type="http://schemas.openxmlformats.org/officeDocument/2006/relationships/hyperlink" Target="https://www.facebook.com/elizabeth.carroll.MBC/posts/10155021813491621" TargetMode="External"/><Relationship Id="rId447" Type="http://schemas.openxmlformats.org/officeDocument/2006/relationships/hyperlink" Target="http://www.cnn.com/2018/02/20/health/metoo-domestic-violence-screening-tool/index.html" TargetMode="External"/><Relationship Id="rId448" Type="http://schemas.openxmlformats.org/officeDocument/2006/relationships/hyperlink" Target="https://twitter.com/frankbullitt39/status/968069320063496193" TargetMode="External"/><Relationship Id="rId449" Type="http://schemas.openxmlformats.org/officeDocument/2006/relationships/hyperlink" Target="https://twitter.com/philiprucker/status/968117982999216128" TargetMode="External"/><Relationship Id="rId1690" Type="http://schemas.openxmlformats.org/officeDocument/2006/relationships/hyperlink" Target="http://pbs.twimg.com/profile_images/884592828378103808/RsPrkNkm_normal.jpg" TargetMode="External"/><Relationship Id="rId1691" Type="http://schemas.openxmlformats.org/officeDocument/2006/relationships/hyperlink" Target="http://pbs.twimg.com/profile_images/884592828378103808/RsPrkNkm_normal.jpg" TargetMode="External"/><Relationship Id="rId1692" Type="http://schemas.openxmlformats.org/officeDocument/2006/relationships/hyperlink" Target="http://pbs.twimg.com/profile_images/922708350294302720/q6kQogZU_normal.jpg" TargetMode="External"/><Relationship Id="rId1693" Type="http://schemas.openxmlformats.org/officeDocument/2006/relationships/hyperlink" Target="http://pbs.twimg.com/profile_images/934554379688071169/3Jnb4HOI_normal.jpg" TargetMode="External"/><Relationship Id="rId1694" Type="http://schemas.openxmlformats.org/officeDocument/2006/relationships/hyperlink" Target="http://pbs.twimg.com/profile_images/960270625393840129/g7Bl0-9v_normal.jpg" TargetMode="External"/><Relationship Id="rId1695" Type="http://schemas.openxmlformats.org/officeDocument/2006/relationships/hyperlink" Target="http://pbs.twimg.com/profile_images/960270625393840129/g7Bl0-9v_normal.jpg" TargetMode="External"/><Relationship Id="rId1696" Type="http://schemas.openxmlformats.org/officeDocument/2006/relationships/hyperlink" Target="http://pbs.twimg.com/profile_images/874533043545026560/xr_LdSuB_normal.jpg" TargetMode="External"/><Relationship Id="rId1697" Type="http://schemas.openxmlformats.org/officeDocument/2006/relationships/hyperlink" Target="http://pbs.twimg.com/profile_images/874533043545026560/xr_LdSuB_normal.jpg" TargetMode="External"/><Relationship Id="rId1698" Type="http://schemas.openxmlformats.org/officeDocument/2006/relationships/hyperlink" Target="http://pbs.twimg.com/profile_images/874533043545026560/xr_LdSuB_normal.jpg" TargetMode="External"/><Relationship Id="rId1699" Type="http://schemas.openxmlformats.org/officeDocument/2006/relationships/hyperlink" Target="http://pbs.twimg.com/profile_images/893578445803966466/ExGsOkMc_normal.jpg" TargetMode="External"/><Relationship Id="rId4970" Type="http://schemas.openxmlformats.org/officeDocument/2006/relationships/hyperlink" Target="https://twitter.com/" TargetMode="External"/><Relationship Id="rId4971" Type="http://schemas.openxmlformats.org/officeDocument/2006/relationships/hyperlink" Target="https://twitter.com/" TargetMode="External"/><Relationship Id="rId2050" Type="http://schemas.openxmlformats.org/officeDocument/2006/relationships/hyperlink" Target="http://pbs.twimg.com/profile_images/819242813732831233/eqo42FG2_normal.jpg" TargetMode="External"/><Relationship Id="rId2051" Type="http://schemas.openxmlformats.org/officeDocument/2006/relationships/hyperlink" Target="http://pbs.twimg.com/profile_images/882163123695648768/sqrG1yMb_normal.jpg" TargetMode="External"/><Relationship Id="rId2052" Type="http://schemas.openxmlformats.org/officeDocument/2006/relationships/hyperlink" Target="http://pbs.twimg.com/profile_images/819242813732831233/eqo42FG2_normal.jpg" TargetMode="External"/><Relationship Id="rId2053" Type="http://schemas.openxmlformats.org/officeDocument/2006/relationships/hyperlink" Target="http://pbs.twimg.com/profile_images/882163123695648768/sqrG1yMb_normal.jpg" TargetMode="External"/><Relationship Id="rId2054" Type="http://schemas.openxmlformats.org/officeDocument/2006/relationships/hyperlink" Target="http://pbs.twimg.com/profile_images/819242813732831233/eqo42FG2_normal.jpg" TargetMode="External"/><Relationship Id="rId2055" Type="http://schemas.openxmlformats.org/officeDocument/2006/relationships/hyperlink" Target="http://pbs.twimg.com/profile_images/882163123695648768/sqrG1yMb_normal.jpg" TargetMode="External"/><Relationship Id="rId2056" Type="http://schemas.openxmlformats.org/officeDocument/2006/relationships/hyperlink" Target="http://pbs.twimg.com/profile_images/819242813732831233/eqo42FG2_normal.jpg" TargetMode="External"/><Relationship Id="rId2057" Type="http://schemas.openxmlformats.org/officeDocument/2006/relationships/hyperlink" Target="http://pbs.twimg.com/profile_images/882163123695648768/sqrG1yMb_normal.jpg" TargetMode="External"/><Relationship Id="rId2058" Type="http://schemas.openxmlformats.org/officeDocument/2006/relationships/hyperlink" Target="http://pbs.twimg.com/profile_images/819242813732831233/eqo42FG2_normal.jpg" TargetMode="External"/><Relationship Id="rId2059" Type="http://schemas.openxmlformats.org/officeDocument/2006/relationships/hyperlink" Target="http://pbs.twimg.com/profile_images/882163123695648768/sqrG1yMb_normal.jpg" TargetMode="External"/><Relationship Id="rId4972" Type="http://schemas.openxmlformats.org/officeDocument/2006/relationships/hyperlink" Target="https://twitter.com/" TargetMode="External"/><Relationship Id="rId4973" Type="http://schemas.openxmlformats.org/officeDocument/2006/relationships/hyperlink" Target="https://twitter.com/" TargetMode="External"/><Relationship Id="rId4974" Type="http://schemas.openxmlformats.org/officeDocument/2006/relationships/hyperlink" Target="https://twitter.com/" TargetMode="External"/><Relationship Id="rId4975" Type="http://schemas.openxmlformats.org/officeDocument/2006/relationships/hyperlink" Target="https://twitter.com/" TargetMode="External"/><Relationship Id="rId4976" Type="http://schemas.openxmlformats.org/officeDocument/2006/relationships/hyperlink" Target="https://twitter.com/" TargetMode="External"/><Relationship Id="rId4977" Type="http://schemas.openxmlformats.org/officeDocument/2006/relationships/hyperlink" Target="https://twitter.com/" TargetMode="External"/><Relationship Id="rId4978" Type="http://schemas.openxmlformats.org/officeDocument/2006/relationships/hyperlink" Target="https://twitter.com/" TargetMode="External"/><Relationship Id="rId4979" Type="http://schemas.openxmlformats.org/officeDocument/2006/relationships/hyperlink" Target="https://twitter.com/" TargetMode="External"/><Relationship Id="rId5330" Type="http://schemas.openxmlformats.org/officeDocument/2006/relationships/hyperlink" Target="https://twitter.com/" TargetMode="External"/><Relationship Id="rId5331" Type="http://schemas.openxmlformats.org/officeDocument/2006/relationships/hyperlink" Target="https://twitter.com/" TargetMode="External"/><Relationship Id="rId5332" Type="http://schemas.openxmlformats.org/officeDocument/2006/relationships/hyperlink" Target="https://twitter.com/" TargetMode="External"/><Relationship Id="rId5333" Type="http://schemas.openxmlformats.org/officeDocument/2006/relationships/hyperlink" Target="https://twitter.com/" TargetMode="External"/><Relationship Id="rId5334" Type="http://schemas.openxmlformats.org/officeDocument/2006/relationships/hyperlink" Target="https://twitter.com/" TargetMode="External"/><Relationship Id="rId5335" Type="http://schemas.openxmlformats.org/officeDocument/2006/relationships/hyperlink" Target="https://twitter.com/" TargetMode="External"/><Relationship Id="rId5336" Type="http://schemas.openxmlformats.org/officeDocument/2006/relationships/hyperlink" Target="https://twitter.com/" TargetMode="External"/><Relationship Id="rId3880" Type="http://schemas.openxmlformats.org/officeDocument/2006/relationships/hyperlink" Target="http://pbs.twimg.com/profile_images/378800000116442174/87b0e2f4efd063450ebe3f75f92b9f04_normal.jpeg" TargetMode="External"/><Relationship Id="rId3881" Type="http://schemas.openxmlformats.org/officeDocument/2006/relationships/hyperlink" Target="http://pbs.twimg.com/profile_images/378800000116442174/87b0e2f4efd063450ebe3f75f92b9f04_normal.jpeg" TargetMode="External"/><Relationship Id="rId3882" Type="http://schemas.openxmlformats.org/officeDocument/2006/relationships/hyperlink" Target="http://pbs.twimg.com/profile_images/891620927229657089/LyBAPAQH_normal.jpg" TargetMode="External"/><Relationship Id="rId3883" Type="http://schemas.openxmlformats.org/officeDocument/2006/relationships/hyperlink" Target="http://pbs.twimg.com/profile_images/794029871546515456/JvMLWAkB_normal.jpg" TargetMode="External"/><Relationship Id="rId3884" Type="http://schemas.openxmlformats.org/officeDocument/2006/relationships/hyperlink" Target="http://pbs.twimg.com/profile_images/863077939801235456/JFsXurzK_normal.jpg" TargetMode="External"/><Relationship Id="rId3885" Type="http://schemas.openxmlformats.org/officeDocument/2006/relationships/hyperlink" Target="http://pbs.twimg.com/profile_images/903196210898452480/4I4MW2P8_normal.jpg" TargetMode="External"/><Relationship Id="rId3886" Type="http://schemas.openxmlformats.org/officeDocument/2006/relationships/hyperlink" Target="http://pbs.twimg.com/profile_images/942078143283777536/NPlBrCpt_normal.jpg" TargetMode="External"/><Relationship Id="rId3887" Type="http://schemas.openxmlformats.org/officeDocument/2006/relationships/hyperlink" Target="http://abs.twimg.com/sticky/default_profile_images/default_profile_normal.png" TargetMode="External"/><Relationship Id="rId3888" Type="http://schemas.openxmlformats.org/officeDocument/2006/relationships/hyperlink" Target="http://pbs.twimg.com/profile_images/788036695065260033/btOYN7NR_normal.jpg" TargetMode="External"/><Relationship Id="rId3889" Type="http://schemas.openxmlformats.org/officeDocument/2006/relationships/hyperlink" Target="http://pbs.twimg.com/profile_images/788036695065260033/btOYN7NR_normal.jpg" TargetMode="External"/><Relationship Id="rId5337" Type="http://schemas.openxmlformats.org/officeDocument/2006/relationships/hyperlink" Target="https://twitter.com/" TargetMode="External"/><Relationship Id="rId5338" Type="http://schemas.openxmlformats.org/officeDocument/2006/relationships/hyperlink" Target="https://twitter.com/" TargetMode="External"/><Relationship Id="rId4240" Type="http://schemas.openxmlformats.org/officeDocument/2006/relationships/hyperlink" Target="https://twitter.com/" TargetMode="External"/><Relationship Id="rId4241" Type="http://schemas.openxmlformats.org/officeDocument/2006/relationships/hyperlink" Target="https://twitter.com/" TargetMode="External"/><Relationship Id="rId4242" Type="http://schemas.openxmlformats.org/officeDocument/2006/relationships/hyperlink" Target="https://twitter.com/" TargetMode="External"/><Relationship Id="rId4243" Type="http://schemas.openxmlformats.org/officeDocument/2006/relationships/hyperlink" Target="https://twitter.com/" TargetMode="External"/><Relationship Id="rId4244" Type="http://schemas.openxmlformats.org/officeDocument/2006/relationships/hyperlink" Target="https://twitter.com/" TargetMode="External"/><Relationship Id="rId4245" Type="http://schemas.openxmlformats.org/officeDocument/2006/relationships/hyperlink" Target="https://twitter.com/" TargetMode="External"/><Relationship Id="rId4246" Type="http://schemas.openxmlformats.org/officeDocument/2006/relationships/hyperlink" Target="https://twitter.com/" TargetMode="External"/><Relationship Id="rId4247" Type="http://schemas.openxmlformats.org/officeDocument/2006/relationships/hyperlink" Target="https://twitter.com/" TargetMode="External"/><Relationship Id="rId4248" Type="http://schemas.openxmlformats.org/officeDocument/2006/relationships/hyperlink" Target="https://twitter.com/" TargetMode="External"/><Relationship Id="rId4249" Type="http://schemas.openxmlformats.org/officeDocument/2006/relationships/hyperlink" Target="https://twitter.com/" TargetMode="External"/><Relationship Id="rId5339" Type="http://schemas.openxmlformats.org/officeDocument/2006/relationships/hyperlink" Target="https://twitter.com/" TargetMode="External"/><Relationship Id="rId6420" Type="http://schemas.openxmlformats.org/officeDocument/2006/relationships/hyperlink" Target="https://twitter.com/" TargetMode="External"/><Relationship Id="rId6421" Type="http://schemas.openxmlformats.org/officeDocument/2006/relationships/hyperlink" Target="https://twitter.com/" TargetMode="External"/><Relationship Id="rId6422" Type="http://schemas.openxmlformats.org/officeDocument/2006/relationships/hyperlink" Target="https://twitter.com/" TargetMode="External"/><Relationship Id="rId6423" Type="http://schemas.openxmlformats.org/officeDocument/2006/relationships/hyperlink" Target="https://twitter.com/" TargetMode="External"/><Relationship Id="rId6424" Type="http://schemas.openxmlformats.org/officeDocument/2006/relationships/hyperlink" Target="https://twitter.com/" TargetMode="External"/><Relationship Id="rId6425" Type="http://schemas.openxmlformats.org/officeDocument/2006/relationships/hyperlink" Target="https://twitter.com/" TargetMode="External"/><Relationship Id="rId6426" Type="http://schemas.openxmlformats.org/officeDocument/2006/relationships/hyperlink" Target="https://twitter.com/" TargetMode="External"/><Relationship Id="rId6427" Type="http://schemas.openxmlformats.org/officeDocument/2006/relationships/hyperlink" Target="https://twitter.com/" TargetMode="External"/><Relationship Id="rId6428" Type="http://schemas.openxmlformats.org/officeDocument/2006/relationships/hyperlink" Target="https://twitter.com/" TargetMode="External"/><Relationship Id="rId2790" Type="http://schemas.openxmlformats.org/officeDocument/2006/relationships/hyperlink" Target="http://pbs.twimg.com/profile_images/954552962780684288/geg1HPtb_normal.jpg" TargetMode="External"/><Relationship Id="rId2791" Type="http://schemas.openxmlformats.org/officeDocument/2006/relationships/hyperlink" Target="http://pbs.twimg.com/profile_images/2324851008/bfly0evcrvyrgkidj8ym_normal.jpeg" TargetMode="External"/><Relationship Id="rId2792" Type="http://schemas.openxmlformats.org/officeDocument/2006/relationships/hyperlink" Target="http://pbs.twimg.com/profile_images/948098748588048384/AmOe0rSj_normal.jpg" TargetMode="External"/><Relationship Id="rId2793" Type="http://schemas.openxmlformats.org/officeDocument/2006/relationships/hyperlink" Target="http://pbs.twimg.com/profile_images/951149722265407488/yX1AxAZ4_normal.jpg" TargetMode="External"/><Relationship Id="rId2794" Type="http://schemas.openxmlformats.org/officeDocument/2006/relationships/hyperlink" Target="http://pbs.twimg.com/profile_images/548488694718410753/tuJv0Xsb_normal.jpeg" TargetMode="External"/><Relationship Id="rId2795" Type="http://schemas.openxmlformats.org/officeDocument/2006/relationships/hyperlink" Target="http://pbs.twimg.com/profile_images/705184199188324352/Q_y7QE8r_normal.jpg" TargetMode="External"/><Relationship Id="rId2796" Type="http://schemas.openxmlformats.org/officeDocument/2006/relationships/hyperlink" Target="http://pbs.twimg.com/profile_images/705184199188324352/Q_y7QE8r_normal.jpg" TargetMode="External"/><Relationship Id="rId2797" Type="http://schemas.openxmlformats.org/officeDocument/2006/relationships/hyperlink" Target="http://pbs.twimg.com/profile_images/705184199188324352/Q_y7QE8r_normal.jpg" TargetMode="External"/><Relationship Id="rId2798" Type="http://schemas.openxmlformats.org/officeDocument/2006/relationships/hyperlink" Target="http://pbs.twimg.com/profile_images/842397826738995200/C35CKkuU_normal.jpg" TargetMode="External"/><Relationship Id="rId2799" Type="http://schemas.openxmlformats.org/officeDocument/2006/relationships/hyperlink" Target="https://pbs.twimg.com/media/DW-pjnzVAAEKkju.jpg" TargetMode="External"/><Relationship Id="rId6429" Type="http://schemas.openxmlformats.org/officeDocument/2006/relationships/hyperlink" Target="https://twitter.com/" TargetMode="External"/><Relationship Id="rId3150" Type="http://schemas.openxmlformats.org/officeDocument/2006/relationships/hyperlink" Target="http://pbs.twimg.com/profile_images/581550202747682816/P4mDaIfA_normal.jpg" TargetMode="External"/><Relationship Id="rId3151" Type="http://schemas.openxmlformats.org/officeDocument/2006/relationships/hyperlink" Target="http://pbs.twimg.com/profile_images/1303001880/pixida_2_normal.jpg" TargetMode="External"/><Relationship Id="rId3152" Type="http://schemas.openxmlformats.org/officeDocument/2006/relationships/hyperlink" Target="http://pbs.twimg.com/profile_images/954627214380642304/i1HpMhRH_normal.jpg" TargetMode="External"/><Relationship Id="rId3153" Type="http://schemas.openxmlformats.org/officeDocument/2006/relationships/hyperlink" Target="http://pbs.twimg.com/profile_images/932461754004713473/t0Cpc2Cf_normal.jpg" TargetMode="External"/><Relationship Id="rId3154" Type="http://schemas.openxmlformats.org/officeDocument/2006/relationships/hyperlink" Target="http://pbs.twimg.com/profile_images/961447599134904320/H-4MYZYu_normal.jpg" TargetMode="External"/><Relationship Id="rId3155" Type="http://schemas.openxmlformats.org/officeDocument/2006/relationships/hyperlink" Target="http://pbs.twimg.com/profile_images/961447599134904320/H-4MYZYu_normal.jpg" TargetMode="External"/><Relationship Id="rId3156" Type="http://schemas.openxmlformats.org/officeDocument/2006/relationships/hyperlink" Target="http://pbs.twimg.com/profile_images/950778500721475585/2nATnJS-_normal.jpg" TargetMode="External"/><Relationship Id="rId3157" Type="http://schemas.openxmlformats.org/officeDocument/2006/relationships/hyperlink" Target="http://pbs.twimg.com/profile_images/924470102438719488/14poV8E5_normal.jpg" TargetMode="External"/><Relationship Id="rId3158" Type="http://schemas.openxmlformats.org/officeDocument/2006/relationships/hyperlink" Target="http://pbs.twimg.com/profile_images/889314572859047936/OiaV7Kip_normal.jpg" TargetMode="External"/><Relationship Id="rId3159" Type="http://schemas.openxmlformats.org/officeDocument/2006/relationships/hyperlink" Target="http://pbs.twimg.com/profile_images/965670377383964672/3BuiIZXL_normal.jpg" TargetMode="External"/><Relationship Id="rId450" Type="http://schemas.openxmlformats.org/officeDocument/2006/relationships/hyperlink" Target="https://twitter.com/philiprucker/status/968117982999216128" TargetMode="External"/><Relationship Id="rId451" Type="http://schemas.openxmlformats.org/officeDocument/2006/relationships/hyperlink" Target="https://twitter.com/frankbullitt39/status/968069320063496193" TargetMode="External"/><Relationship Id="rId452" Type="http://schemas.openxmlformats.org/officeDocument/2006/relationships/hyperlink" Target="https://twitter.com/philiprucker/status/968117982999216128" TargetMode="External"/><Relationship Id="rId453" Type="http://schemas.openxmlformats.org/officeDocument/2006/relationships/hyperlink" Target="https://www.elperiodico.com/es/gente/20180226/jane-seymour-acoso-sexual-posa-playboy-67anos-6651616?utm_source=twitter&amp;utm_medium=social&amp;utm_campaign=cm" TargetMode="External"/><Relationship Id="rId454" Type="http://schemas.openxmlformats.org/officeDocument/2006/relationships/hyperlink" Target="https://www.elperiodico.com/es/gente/20180226/jane-seymour-acoso-sexual-posa-playboy-67anos-6651616?utm_source=twitter&amp;utm_medium=social&amp;utm_campaign=cm" TargetMode="External"/><Relationship Id="rId455" Type="http://schemas.openxmlformats.org/officeDocument/2006/relationships/hyperlink" Target="https://twitter.com/mrdane1982/status/968223884309876736" TargetMode="External"/><Relationship Id="rId456" Type="http://schemas.openxmlformats.org/officeDocument/2006/relationships/hyperlink" Target="https://www.nbcnews.com/politics/politics-news/metoo-essay-monical-lewinsky-details-uncomfortable-first-meeting-creepy-ken-n851181" TargetMode="External"/><Relationship Id="rId457" Type="http://schemas.openxmlformats.org/officeDocument/2006/relationships/hyperlink" Target="https://trib.al/brGXNiY" TargetMode="External"/><Relationship Id="rId458" Type="http://schemas.openxmlformats.org/officeDocument/2006/relationships/hyperlink" Target="https://www.vanityfair.com/news/2018/02/monica-lewinsky-in-the-age-of-metoo" TargetMode="External"/><Relationship Id="rId459" Type="http://schemas.openxmlformats.org/officeDocument/2006/relationships/hyperlink" Target="https://www.vanityfair.com/news/2018/02/monica-lewinsky-in-the-age-of-metoo" TargetMode="External"/><Relationship Id="rId6430" Type="http://schemas.openxmlformats.org/officeDocument/2006/relationships/hyperlink" Target="https://twitter.com/" TargetMode="External"/><Relationship Id="rId6431" Type="http://schemas.openxmlformats.org/officeDocument/2006/relationships/hyperlink" Target="https://twitter.com/" TargetMode="External"/><Relationship Id="rId6432" Type="http://schemas.openxmlformats.org/officeDocument/2006/relationships/hyperlink" Target="https://twitter.com/" TargetMode="External"/><Relationship Id="rId6433" Type="http://schemas.openxmlformats.org/officeDocument/2006/relationships/hyperlink" Target="https://twitter.com/" TargetMode="External"/><Relationship Id="rId6434" Type="http://schemas.openxmlformats.org/officeDocument/2006/relationships/hyperlink" Target="https://twitter.com/" TargetMode="External"/><Relationship Id="rId4980" Type="http://schemas.openxmlformats.org/officeDocument/2006/relationships/hyperlink" Target="https://twitter.com/" TargetMode="External"/><Relationship Id="rId4981" Type="http://schemas.openxmlformats.org/officeDocument/2006/relationships/hyperlink" Target="https://twitter.com/" TargetMode="External"/><Relationship Id="rId4982" Type="http://schemas.openxmlformats.org/officeDocument/2006/relationships/hyperlink" Target="https://twitter.com/" TargetMode="External"/><Relationship Id="rId4983" Type="http://schemas.openxmlformats.org/officeDocument/2006/relationships/hyperlink" Target="https://twitter.com/" TargetMode="External"/><Relationship Id="rId4984" Type="http://schemas.openxmlformats.org/officeDocument/2006/relationships/hyperlink" Target="https://twitter.com/" TargetMode="External"/><Relationship Id="rId4985" Type="http://schemas.openxmlformats.org/officeDocument/2006/relationships/hyperlink" Target="https://twitter.com/" TargetMode="External"/><Relationship Id="rId4986" Type="http://schemas.openxmlformats.org/officeDocument/2006/relationships/hyperlink" Target="https://twitter.com/" TargetMode="External"/><Relationship Id="rId2060" Type="http://schemas.openxmlformats.org/officeDocument/2006/relationships/hyperlink" Target="http://pbs.twimg.com/profile_images/819242813732831233/eqo42FG2_normal.jpg" TargetMode="External"/><Relationship Id="rId2061" Type="http://schemas.openxmlformats.org/officeDocument/2006/relationships/hyperlink" Target="http://pbs.twimg.com/profile_images/882163123695648768/sqrG1yMb_normal.jpg" TargetMode="External"/><Relationship Id="rId2062" Type="http://schemas.openxmlformats.org/officeDocument/2006/relationships/hyperlink" Target="http://pbs.twimg.com/profile_images/819242813732831233/eqo42FG2_normal.jpg" TargetMode="External"/><Relationship Id="rId2063" Type="http://schemas.openxmlformats.org/officeDocument/2006/relationships/hyperlink" Target="http://pbs.twimg.com/profile_images/882163123695648768/sqrG1yMb_normal.jpg" TargetMode="External"/><Relationship Id="rId2064" Type="http://schemas.openxmlformats.org/officeDocument/2006/relationships/hyperlink" Target="http://pbs.twimg.com/profile_images/819242813732831233/eqo42FG2_normal.jpg" TargetMode="External"/><Relationship Id="rId2065" Type="http://schemas.openxmlformats.org/officeDocument/2006/relationships/hyperlink" Target="http://pbs.twimg.com/profile_images/882163123695648768/sqrG1yMb_normal.jpg" TargetMode="External"/><Relationship Id="rId2066" Type="http://schemas.openxmlformats.org/officeDocument/2006/relationships/hyperlink" Target="http://pbs.twimg.com/profile_images/819242813732831233/eqo42FG2_normal.jpg" TargetMode="External"/><Relationship Id="rId2067" Type="http://schemas.openxmlformats.org/officeDocument/2006/relationships/hyperlink" Target="http://pbs.twimg.com/profile_images/819242813732831233/eqo42FG2_normal.jpg" TargetMode="External"/><Relationship Id="rId2068" Type="http://schemas.openxmlformats.org/officeDocument/2006/relationships/hyperlink" Target="http://pbs.twimg.com/profile_images/882163123695648768/sqrG1yMb_normal.jpg" TargetMode="External"/><Relationship Id="rId2069" Type="http://schemas.openxmlformats.org/officeDocument/2006/relationships/hyperlink" Target="http://pbs.twimg.com/profile_images/882163123695648768/sqrG1yMb_normal.jpg" TargetMode="External"/><Relationship Id="rId4987" Type="http://schemas.openxmlformats.org/officeDocument/2006/relationships/hyperlink" Target="https://twitter.com/" TargetMode="External"/><Relationship Id="rId4988" Type="http://schemas.openxmlformats.org/officeDocument/2006/relationships/hyperlink" Target="https://twitter.com/" TargetMode="External"/><Relationship Id="rId4989" Type="http://schemas.openxmlformats.org/officeDocument/2006/relationships/hyperlink" Target="https://twitter.com/" TargetMode="External"/><Relationship Id="rId5340" Type="http://schemas.openxmlformats.org/officeDocument/2006/relationships/hyperlink" Target="https://twitter.com/" TargetMode="External"/><Relationship Id="rId5341" Type="http://schemas.openxmlformats.org/officeDocument/2006/relationships/hyperlink" Target="https://twitter.com/" TargetMode="External"/><Relationship Id="rId5342" Type="http://schemas.openxmlformats.org/officeDocument/2006/relationships/hyperlink" Target="https://twitter.com/" TargetMode="External"/><Relationship Id="rId5343" Type="http://schemas.openxmlformats.org/officeDocument/2006/relationships/hyperlink" Target="https://twitter.com/" TargetMode="External"/><Relationship Id="rId5344" Type="http://schemas.openxmlformats.org/officeDocument/2006/relationships/hyperlink" Target="https://twitter.com/" TargetMode="External"/><Relationship Id="rId5345" Type="http://schemas.openxmlformats.org/officeDocument/2006/relationships/hyperlink" Target="https://twitter.com/" TargetMode="External"/><Relationship Id="rId5346" Type="http://schemas.openxmlformats.org/officeDocument/2006/relationships/hyperlink" Target="https://twitter.com/" TargetMode="External"/><Relationship Id="rId5347" Type="http://schemas.openxmlformats.org/officeDocument/2006/relationships/hyperlink" Target="https://twitter.com/" TargetMode="External"/><Relationship Id="rId5348" Type="http://schemas.openxmlformats.org/officeDocument/2006/relationships/hyperlink" Target="https://twitter.com/" TargetMode="External"/><Relationship Id="rId5349" Type="http://schemas.openxmlformats.org/officeDocument/2006/relationships/hyperlink" Target="https://twitter.com/" TargetMode="External"/><Relationship Id="rId6435" Type="http://schemas.openxmlformats.org/officeDocument/2006/relationships/hyperlink" Target="https://twitter.com/" TargetMode="External"/><Relationship Id="rId6436" Type="http://schemas.openxmlformats.org/officeDocument/2006/relationships/hyperlink" Target="https://twitter.com/" TargetMode="External"/><Relationship Id="rId3890" Type="http://schemas.openxmlformats.org/officeDocument/2006/relationships/hyperlink" Target="http://pbs.twimg.com/profile_images/788036695065260033/btOYN7NR_normal.jpg" TargetMode="External"/><Relationship Id="rId3891" Type="http://schemas.openxmlformats.org/officeDocument/2006/relationships/hyperlink" Target="http://pbs.twimg.com/profile_images/788036695065260033/btOYN7NR_normal.jpg" TargetMode="External"/><Relationship Id="rId3892" Type="http://schemas.openxmlformats.org/officeDocument/2006/relationships/hyperlink" Target="http://pbs.twimg.com/profile_images/788036695065260033/btOYN7NR_normal.jpg" TargetMode="External"/><Relationship Id="rId3893" Type="http://schemas.openxmlformats.org/officeDocument/2006/relationships/hyperlink" Target="http://pbs.twimg.com/profile_images/788036695065260033/btOYN7NR_normal.jpg" TargetMode="External"/><Relationship Id="rId3894" Type="http://schemas.openxmlformats.org/officeDocument/2006/relationships/hyperlink" Target="http://pbs.twimg.com/profile_images/788036695065260033/btOYN7NR_normal.jpg" TargetMode="External"/><Relationship Id="rId3895" Type="http://schemas.openxmlformats.org/officeDocument/2006/relationships/hyperlink" Target="http://pbs.twimg.com/profile_images/788036695065260033/btOYN7NR_normal.jpg" TargetMode="External"/><Relationship Id="rId3896" Type="http://schemas.openxmlformats.org/officeDocument/2006/relationships/hyperlink" Target="http://pbs.twimg.com/profile_images/788036695065260033/btOYN7NR_normal.jpg" TargetMode="External"/><Relationship Id="rId3897" Type="http://schemas.openxmlformats.org/officeDocument/2006/relationships/hyperlink" Target="http://pbs.twimg.com/profile_images/788036695065260033/btOYN7NR_normal.jpg" TargetMode="External"/><Relationship Id="rId3898" Type="http://schemas.openxmlformats.org/officeDocument/2006/relationships/hyperlink" Target="http://pbs.twimg.com/profile_images/639611792130355200/weuLUAZx_normal.jpg" TargetMode="External"/><Relationship Id="rId3899" Type="http://schemas.openxmlformats.org/officeDocument/2006/relationships/hyperlink" Target="http://pbs.twimg.com/profile_images/639611792130355200/weuLUAZx_normal.jpg" TargetMode="External"/><Relationship Id="rId6437" Type="http://schemas.openxmlformats.org/officeDocument/2006/relationships/hyperlink" Target="https://twitter.com/" TargetMode="External"/><Relationship Id="rId6438" Type="http://schemas.openxmlformats.org/officeDocument/2006/relationships/hyperlink" Target="https://twitter.com/" TargetMode="External"/><Relationship Id="rId4250" Type="http://schemas.openxmlformats.org/officeDocument/2006/relationships/hyperlink" Target="https://twitter.com/" TargetMode="External"/><Relationship Id="rId4251" Type="http://schemas.openxmlformats.org/officeDocument/2006/relationships/hyperlink" Target="https://twitter.com/" TargetMode="External"/><Relationship Id="rId4252" Type="http://schemas.openxmlformats.org/officeDocument/2006/relationships/hyperlink" Target="https://twitter.com/" TargetMode="External"/><Relationship Id="rId4253" Type="http://schemas.openxmlformats.org/officeDocument/2006/relationships/hyperlink" Target="https://twitter.com/" TargetMode="External"/><Relationship Id="rId4254" Type="http://schemas.openxmlformats.org/officeDocument/2006/relationships/hyperlink" Target="https://twitter.com/" TargetMode="External"/><Relationship Id="rId4255" Type="http://schemas.openxmlformats.org/officeDocument/2006/relationships/hyperlink" Target="https://twitter.com/" TargetMode="External"/><Relationship Id="rId4256" Type="http://schemas.openxmlformats.org/officeDocument/2006/relationships/hyperlink" Target="https://twitter.com/" TargetMode="External"/><Relationship Id="rId4257" Type="http://schemas.openxmlformats.org/officeDocument/2006/relationships/hyperlink" Target="https://twitter.com/" TargetMode="External"/><Relationship Id="rId4258" Type="http://schemas.openxmlformats.org/officeDocument/2006/relationships/hyperlink" Target="https://twitter.com/" TargetMode="External"/><Relationship Id="rId4259" Type="http://schemas.openxmlformats.org/officeDocument/2006/relationships/hyperlink" Target="https://twitter.com/" TargetMode="External"/><Relationship Id="rId6439" Type="http://schemas.openxmlformats.org/officeDocument/2006/relationships/hyperlink" Target="https://twitter.com/" TargetMode="External"/><Relationship Id="rId3160" Type="http://schemas.openxmlformats.org/officeDocument/2006/relationships/hyperlink" Target="http://pbs.twimg.com/profile_images/939464988527398912/vVXIa7xx_normal.jpg" TargetMode="External"/><Relationship Id="rId3161" Type="http://schemas.openxmlformats.org/officeDocument/2006/relationships/hyperlink" Target="http://pbs.twimg.com/profile_images/967405839177977857/4yCQRvzL_normal.jpg" TargetMode="External"/><Relationship Id="rId3162" Type="http://schemas.openxmlformats.org/officeDocument/2006/relationships/hyperlink" Target="http://pbs.twimg.com/profile_images/957895321329242112/ned-Yjdp_normal.jpg" TargetMode="External"/><Relationship Id="rId3163" Type="http://schemas.openxmlformats.org/officeDocument/2006/relationships/hyperlink" Target="https://pbs.twimg.com/media/DW_ZFJyU0AAeRJY.jpg" TargetMode="External"/><Relationship Id="rId3164" Type="http://schemas.openxmlformats.org/officeDocument/2006/relationships/hyperlink" Target="https://pbs.twimg.com/media/DW-1se0W0AETq8O.jpg" TargetMode="External"/><Relationship Id="rId3165" Type="http://schemas.openxmlformats.org/officeDocument/2006/relationships/hyperlink" Target="http://pbs.twimg.com/profile_images/914904966648745985/LtjHo6oF_normal.jpg" TargetMode="External"/><Relationship Id="rId3166" Type="http://schemas.openxmlformats.org/officeDocument/2006/relationships/hyperlink" Target="http://pbs.twimg.com/profile_images/914904966648745985/LtjHo6oF_normal.jpg" TargetMode="External"/><Relationship Id="rId3167" Type="http://schemas.openxmlformats.org/officeDocument/2006/relationships/hyperlink" Target="http://pbs.twimg.com/profile_images/908791441610113026/is8aw4X__normal.jpg" TargetMode="External"/><Relationship Id="rId3168" Type="http://schemas.openxmlformats.org/officeDocument/2006/relationships/hyperlink" Target="http://pbs.twimg.com/profile_images/957268142178426880/i0FFFb-8_normal.jpg" TargetMode="External"/><Relationship Id="rId3169" Type="http://schemas.openxmlformats.org/officeDocument/2006/relationships/hyperlink" Target="http://pbs.twimg.com/profile_images/784850170777395200/MMQ_S-3Y_normal.jpg" TargetMode="External"/><Relationship Id="rId460" Type="http://schemas.openxmlformats.org/officeDocument/2006/relationships/hyperlink" Target="https://www.vanityfair.com/news/2018/02/monica-lewinsky-in-the-age-of-metoo" TargetMode="External"/><Relationship Id="rId461" Type="http://schemas.openxmlformats.org/officeDocument/2006/relationships/hyperlink" Target="https://www.vanityfair.com/news/2018/02/monica-lewinsky-in-the-age-of-metoo" TargetMode="External"/><Relationship Id="rId462" Type="http://schemas.openxmlformats.org/officeDocument/2006/relationships/hyperlink" Target="http://www.5minutesformom.com/134803/vindicating-biblical-vixens-metoo/" TargetMode="External"/><Relationship Id="rId463" Type="http://schemas.openxmlformats.org/officeDocument/2006/relationships/hyperlink" Target="http://www.5minutesformom.com/134803/vindicating-biblical-vixens-metoo/" TargetMode="External"/><Relationship Id="rId464" Type="http://schemas.openxmlformats.org/officeDocument/2006/relationships/hyperlink" Target="http://www.5minutesformom.com/134803/vindicating-biblical-vixens-metoo/" TargetMode="External"/><Relationship Id="rId465" Type="http://schemas.openxmlformats.org/officeDocument/2006/relationships/hyperlink" Target="https://www.animalpolitico.com/2018/02/metoo-actrices-mexicanas-abusos-sexuales-cine/" TargetMode="External"/><Relationship Id="rId466" Type="http://schemas.openxmlformats.org/officeDocument/2006/relationships/hyperlink" Target="http://ir.shareaholic.com/e?a=1&amp;u=https://www.washingtontimes.com/news/2018/feb/26/cristina-garcia-state-legislator-under-investigati/%3Futm_campaign%3Dshareaholic%26utm_medium%3Dtwitter%26utm_source%3Dsocialnetwork&amp;r=1" TargetMode="External"/><Relationship Id="rId467" Type="http://schemas.openxmlformats.org/officeDocument/2006/relationships/hyperlink" Target="https://www.vanityfair.com/news/2018/02/monica-lewinsky-in-the-age-of-metoo" TargetMode="External"/><Relationship Id="rId468" Type="http://schemas.openxmlformats.org/officeDocument/2006/relationships/hyperlink" Target="https://www.vanityfair.com/news/2018/02/monica-lewinsky-in-the-age-of-metoo" TargetMode="External"/><Relationship Id="rId469" Type="http://schemas.openxmlformats.org/officeDocument/2006/relationships/hyperlink" Target="https://www.vanityfair.com/news/2018/02/monica-lewinsky-in-the-age-of-metoo" TargetMode="External"/><Relationship Id="rId6440" Type="http://schemas.openxmlformats.org/officeDocument/2006/relationships/hyperlink" Target="https://twitter.com/" TargetMode="External"/><Relationship Id="rId6441" Type="http://schemas.openxmlformats.org/officeDocument/2006/relationships/hyperlink" Target="https://twitter.com/" TargetMode="External"/><Relationship Id="rId6442" Type="http://schemas.openxmlformats.org/officeDocument/2006/relationships/hyperlink" Target="https://twitter.com/" TargetMode="External"/><Relationship Id="rId6443" Type="http://schemas.openxmlformats.org/officeDocument/2006/relationships/hyperlink" Target="https://twitter.com/" TargetMode="External"/><Relationship Id="rId6444" Type="http://schemas.openxmlformats.org/officeDocument/2006/relationships/hyperlink" Target="https://twitter.com/" TargetMode="External"/><Relationship Id="rId4990" Type="http://schemas.openxmlformats.org/officeDocument/2006/relationships/hyperlink" Target="https://twitter.com/" TargetMode="External"/><Relationship Id="rId4991" Type="http://schemas.openxmlformats.org/officeDocument/2006/relationships/hyperlink" Target="https://twitter.com/" TargetMode="External"/><Relationship Id="rId4992" Type="http://schemas.openxmlformats.org/officeDocument/2006/relationships/hyperlink" Target="https://twitter.com/" TargetMode="External"/><Relationship Id="rId4993" Type="http://schemas.openxmlformats.org/officeDocument/2006/relationships/hyperlink" Target="https://twitter.com/" TargetMode="External"/><Relationship Id="rId4994" Type="http://schemas.openxmlformats.org/officeDocument/2006/relationships/hyperlink" Target="https://twitter.com/" TargetMode="External"/><Relationship Id="rId4995" Type="http://schemas.openxmlformats.org/officeDocument/2006/relationships/hyperlink" Target="https://twitter.com/" TargetMode="External"/><Relationship Id="rId4996" Type="http://schemas.openxmlformats.org/officeDocument/2006/relationships/hyperlink" Target="https://twitter.com/" TargetMode="External"/><Relationship Id="rId2070" Type="http://schemas.openxmlformats.org/officeDocument/2006/relationships/hyperlink" Target="http://pbs.twimg.com/profile_images/658098131263975424/DP8ecm8X_normal.jpg" TargetMode="External"/><Relationship Id="rId2071" Type="http://schemas.openxmlformats.org/officeDocument/2006/relationships/hyperlink" Target="https://pbs.twimg.com/media/DW88hw1U0AArNZq.jpg" TargetMode="External"/><Relationship Id="rId2072" Type="http://schemas.openxmlformats.org/officeDocument/2006/relationships/hyperlink" Target="http://pbs.twimg.com/profile_images/964797145340522496/KxektkVw_normal.jpg" TargetMode="External"/><Relationship Id="rId2073" Type="http://schemas.openxmlformats.org/officeDocument/2006/relationships/hyperlink" Target="http://pbs.twimg.com/profile_images/589125012663115776/HvKeYumd_normal.png" TargetMode="External"/><Relationship Id="rId2074" Type="http://schemas.openxmlformats.org/officeDocument/2006/relationships/hyperlink" Target="http://pbs.twimg.com/profile_images/589125012663115776/HvKeYumd_normal.png" TargetMode="External"/><Relationship Id="rId2075" Type="http://schemas.openxmlformats.org/officeDocument/2006/relationships/hyperlink" Target="http://pbs.twimg.com/profile_images/964980267638317057/OIW_psp-_normal.jpg" TargetMode="External"/><Relationship Id="rId2076" Type="http://schemas.openxmlformats.org/officeDocument/2006/relationships/hyperlink" Target="http://pbs.twimg.com/profile_images/964980267638317057/OIW_psp-_normal.jpg" TargetMode="External"/><Relationship Id="rId2077" Type="http://schemas.openxmlformats.org/officeDocument/2006/relationships/hyperlink" Target="https://pbs.twimg.com/media/DW-59OxVoAAaNw1.jpg" TargetMode="External"/><Relationship Id="rId2078" Type="http://schemas.openxmlformats.org/officeDocument/2006/relationships/hyperlink" Target="http://abs.twimg.com/sticky/default_profile_images/default_profile_normal.png" TargetMode="External"/><Relationship Id="rId2079" Type="http://schemas.openxmlformats.org/officeDocument/2006/relationships/hyperlink" Target="http://abs.twimg.com/sticky/default_profile_images/default_profile_normal.png" TargetMode="External"/><Relationship Id="rId4997" Type="http://schemas.openxmlformats.org/officeDocument/2006/relationships/hyperlink" Target="https://twitter.com/" TargetMode="External"/><Relationship Id="rId4998" Type="http://schemas.openxmlformats.org/officeDocument/2006/relationships/hyperlink" Target="https://twitter.com/" TargetMode="External"/><Relationship Id="rId4999" Type="http://schemas.openxmlformats.org/officeDocument/2006/relationships/hyperlink" Target="https://twitter.com/" TargetMode="External"/><Relationship Id="rId5350" Type="http://schemas.openxmlformats.org/officeDocument/2006/relationships/hyperlink" Target="https://twitter.com/" TargetMode="External"/><Relationship Id="rId5351" Type="http://schemas.openxmlformats.org/officeDocument/2006/relationships/hyperlink" Target="https://twitter.com/" TargetMode="External"/><Relationship Id="rId5352" Type="http://schemas.openxmlformats.org/officeDocument/2006/relationships/hyperlink" Target="https://twitter.com/" TargetMode="External"/><Relationship Id="rId5353" Type="http://schemas.openxmlformats.org/officeDocument/2006/relationships/hyperlink" Target="https://twitter.com/" TargetMode="External"/><Relationship Id="rId5354" Type="http://schemas.openxmlformats.org/officeDocument/2006/relationships/hyperlink" Target="https://twitter.com/" TargetMode="External"/><Relationship Id="rId5355" Type="http://schemas.openxmlformats.org/officeDocument/2006/relationships/hyperlink" Target="https://twitter.com/" TargetMode="External"/><Relationship Id="rId5356" Type="http://schemas.openxmlformats.org/officeDocument/2006/relationships/hyperlink" Target="https://twitter.com/" TargetMode="External"/><Relationship Id="rId5357" Type="http://schemas.openxmlformats.org/officeDocument/2006/relationships/hyperlink" Target="https://twitter.com/" TargetMode="External"/><Relationship Id="rId5358" Type="http://schemas.openxmlformats.org/officeDocument/2006/relationships/hyperlink" Target="https://twitter.com/" TargetMode="External"/><Relationship Id="rId5359" Type="http://schemas.openxmlformats.org/officeDocument/2006/relationships/hyperlink" Target="https://twitter.com/" TargetMode="External"/><Relationship Id="rId6445" Type="http://schemas.openxmlformats.org/officeDocument/2006/relationships/hyperlink" Target="https://twitter.com/" TargetMode="External"/><Relationship Id="rId6446" Type="http://schemas.openxmlformats.org/officeDocument/2006/relationships/hyperlink" Target="https://twitter.com/" TargetMode="External"/><Relationship Id="rId6447" Type="http://schemas.openxmlformats.org/officeDocument/2006/relationships/hyperlink" Target="https://twitter.com/" TargetMode="External"/><Relationship Id="rId6448" Type="http://schemas.openxmlformats.org/officeDocument/2006/relationships/hyperlink" Target="https://twitter.com/" TargetMode="External"/><Relationship Id="rId6449" Type="http://schemas.openxmlformats.org/officeDocument/2006/relationships/hyperlink" Target="https://twitter.com/" TargetMode="External"/><Relationship Id="rId4260" Type="http://schemas.openxmlformats.org/officeDocument/2006/relationships/hyperlink" Target="https://twitter.com/" TargetMode="External"/><Relationship Id="rId4261" Type="http://schemas.openxmlformats.org/officeDocument/2006/relationships/hyperlink" Target="https://twitter.com/" TargetMode="External"/><Relationship Id="rId4262" Type="http://schemas.openxmlformats.org/officeDocument/2006/relationships/hyperlink" Target="https://twitter.com/" TargetMode="External"/><Relationship Id="rId4263" Type="http://schemas.openxmlformats.org/officeDocument/2006/relationships/hyperlink" Target="https://twitter.com/" TargetMode="External"/><Relationship Id="rId4264" Type="http://schemas.openxmlformats.org/officeDocument/2006/relationships/hyperlink" Target="https://twitter.com/" TargetMode="External"/><Relationship Id="rId4265" Type="http://schemas.openxmlformats.org/officeDocument/2006/relationships/hyperlink" Target="https://twitter.com/" TargetMode="External"/><Relationship Id="rId4266" Type="http://schemas.openxmlformats.org/officeDocument/2006/relationships/hyperlink" Target="https://twitter.com/" TargetMode="External"/><Relationship Id="rId4267" Type="http://schemas.openxmlformats.org/officeDocument/2006/relationships/hyperlink" Target="https://twitter.com/" TargetMode="External"/><Relationship Id="rId4268" Type="http://schemas.openxmlformats.org/officeDocument/2006/relationships/hyperlink" Target="https://twitter.com/" TargetMode="External"/><Relationship Id="rId4269" Type="http://schemas.openxmlformats.org/officeDocument/2006/relationships/hyperlink" Target="https://twitter.com/" TargetMode="External"/><Relationship Id="rId3170" Type="http://schemas.openxmlformats.org/officeDocument/2006/relationships/hyperlink" Target="http://pbs.twimg.com/profile_images/901825485952487426/j8C5EwzT_normal.jpg" TargetMode="External"/><Relationship Id="rId3171" Type="http://schemas.openxmlformats.org/officeDocument/2006/relationships/hyperlink" Target="http://pbs.twimg.com/profile_images/901825485952487426/j8C5EwzT_normal.jpg" TargetMode="External"/><Relationship Id="rId3172" Type="http://schemas.openxmlformats.org/officeDocument/2006/relationships/hyperlink" Target="http://pbs.twimg.com/profile_images/901825485952487426/j8C5EwzT_normal.jpg" TargetMode="External"/><Relationship Id="rId3173" Type="http://schemas.openxmlformats.org/officeDocument/2006/relationships/hyperlink" Target="http://pbs.twimg.com/profile_images/960796169797586944/vQCUiTot_normal.jpg" TargetMode="External"/><Relationship Id="rId3174" Type="http://schemas.openxmlformats.org/officeDocument/2006/relationships/hyperlink" Target="http://pbs.twimg.com/profile_images/967505178273468416/GG6AYe8E_normal.jpg" TargetMode="External"/><Relationship Id="rId3175" Type="http://schemas.openxmlformats.org/officeDocument/2006/relationships/hyperlink" Target="http://pbs.twimg.com/profile_images/606068211067416576/x3mt4lu1_normal.png" TargetMode="External"/><Relationship Id="rId3176" Type="http://schemas.openxmlformats.org/officeDocument/2006/relationships/hyperlink" Target="http://pbs.twimg.com/profile_images/1467638221/logo_normal.png" TargetMode="External"/><Relationship Id="rId3177" Type="http://schemas.openxmlformats.org/officeDocument/2006/relationships/hyperlink" Target="https://pbs.twimg.com/media/DW7FWHNVMAANSyU.jpg" TargetMode="External"/><Relationship Id="rId3178" Type="http://schemas.openxmlformats.org/officeDocument/2006/relationships/hyperlink" Target="http://pbs.twimg.com/profile_images/1467638221/logo_normal.png" TargetMode="External"/><Relationship Id="rId3179" Type="http://schemas.openxmlformats.org/officeDocument/2006/relationships/hyperlink" Target="http://pbs.twimg.com/profile_images/1467638221/logo_normal.png" TargetMode="External"/><Relationship Id="rId470" Type="http://schemas.openxmlformats.org/officeDocument/2006/relationships/hyperlink" Target="http://geopoliting.com/bict" TargetMode="External"/><Relationship Id="rId471" Type="http://schemas.openxmlformats.org/officeDocument/2006/relationships/hyperlink" Target="https://twitter.com/mrdane1982/status/968223884309876736" TargetMode="External"/><Relationship Id="rId472" Type="http://schemas.openxmlformats.org/officeDocument/2006/relationships/hyperlink" Target="http://torontosun.com/news/world/had-it-all-happened-today-how-would-metoo-movement-have-impacted-monica-lewinsky-bill-clinton-sex-scandal/wcm/1ea766d6-ae9e-4958-82b3-f2de74d9008c?utm_campaign=Echobox&amp;utm_medium=Social&amp;utm_source=Twitter" TargetMode="External"/><Relationship Id="rId473" Type="http://schemas.openxmlformats.org/officeDocument/2006/relationships/hyperlink" Target="http://torontosun.com/news/world/had-it-all-happened-today-how-would-metoo-movement-have-impacted-monica-lewinsky-bill-clinton-sex-scandal/wcm/1ea766d6-ae9e-4958-82b3-f2de74d9008c?utm_campaign=Echobox&amp;utm_medium=Social&amp;utm_source=Twitter" TargetMode="External"/><Relationship Id="rId474" Type="http://schemas.openxmlformats.org/officeDocument/2006/relationships/hyperlink" Target="http://torontosun.com/news/world/had-it-all-happened-today-how-would-metoo-movement-have-impacted-monica-lewinsky-bill-clinton-sex-scandal/wcm/1ea766d6-ae9e-4958-82b3-f2de74d9008c?utm_campaign=Echobox&amp;utm_medium=Social&amp;utm_source=Twitter" TargetMode="External"/><Relationship Id="rId475" Type="http://schemas.openxmlformats.org/officeDocument/2006/relationships/hyperlink" Target="https://twitter.com/DeploraProud/status/968224672776179713" TargetMode="External"/><Relationship Id="rId476" Type="http://schemas.openxmlformats.org/officeDocument/2006/relationships/hyperlink" Target="https://twitter.com/DeploraProud/status/968224672776179713" TargetMode="External"/><Relationship Id="rId477" Type="http://schemas.openxmlformats.org/officeDocument/2006/relationships/hyperlink" Target="https://twitter.com/johnjcook/status/968157223116558337" TargetMode="External"/><Relationship Id="rId478" Type="http://schemas.openxmlformats.org/officeDocument/2006/relationships/hyperlink" Target="https://www.razon.com.mx/uso-abuso-metoo/" TargetMode="External"/><Relationship Id="rId479" Type="http://schemas.openxmlformats.org/officeDocument/2006/relationships/hyperlink" Target="https://www.razon.com.mx/uso-abuso-metoo/" TargetMode="External"/><Relationship Id="rId6450" Type="http://schemas.openxmlformats.org/officeDocument/2006/relationships/hyperlink" Target="https://twitter.com/" TargetMode="External"/><Relationship Id="rId6451" Type="http://schemas.openxmlformats.org/officeDocument/2006/relationships/hyperlink" Target="https://twitter.com/" TargetMode="External"/><Relationship Id="rId6452" Type="http://schemas.openxmlformats.org/officeDocument/2006/relationships/hyperlink" Target="https://twitter.com/" TargetMode="External"/><Relationship Id="rId6453" Type="http://schemas.openxmlformats.org/officeDocument/2006/relationships/hyperlink" Target="https://twitter.com/" TargetMode="External"/><Relationship Id="rId6454" Type="http://schemas.openxmlformats.org/officeDocument/2006/relationships/hyperlink" Target="https://twitter.com/" TargetMode="External"/><Relationship Id="rId6455" Type="http://schemas.openxmlformats.org/officeDocument/2006/relationships/hyperlink" Target="https://twitter.com/" TargetMode="External"/><Relationship Id="rId6456" Type="http://schemas.openxmlformats.org/officeDocument/2006/relationships/hyperlink" Target="https://twitter.com/" TargetMode="External"/><Relationship Id="rId6457" Type="http://schemas.openxmlformats.org/officeDocument/2006/relationships/hyperlink" Target="https://twitter.com/" TargetMode="External"/><Relationship Id="rId6458" Type="http://schemas.openxmlformats.org/officeDocument/2006/relationships/hyperlink" Target="https://twitter.com/" TargetMode="External"/><Relationship Id="rId6459" Type="http://schemas.openxmlformats.org/officeDocument/2006/relationships/hyperlink" Target="https://twitter.com/" TargetMode="External"/><Relationship Id="rId2080" Type="http://schemas.openxmlformats.org/officeDocument/2006/relationships/hyperlink" Target="http://pbs.twimg.com/profile_images/512338712416755712/JP_7-5kP_normal.jpeg" TargetMode="External"/><Relationship Id="rId2081" Type="http://schemas.openxmlformats.org/officeDocument/2006/relationships/hyperlink" Target="http://pbs.twimg.com/profile_images/797128806804770816/AzmUjxif_normal.jpg" TargetMode="External"/><Relationship Id="rId2082" Type="http://schemas.openxmlformats.org/officeDocument/2006/relationships/hyperlink" Target="http://pbs.twimg.com/profile_images/797128806804770816/AzmUjxif_normal.jpg" TargetMode="External"/><Relationship Id="rId2083" Type="http://schemas.openxmlformats.org/officeDocument/2006/relationships/hyperlink" Target="http://pbs.twimg.com/profile_images/797128806804770816/AzmUjxif_normal.jpg" TargetMode="External"/><Relationship Id="rId2084" Type="http://schemas.openxmlformats.org/officeDocument/2006/relationships/hyperlink" Target="http://pbs.twimg.com/profile_images/797128806804770816/AzmUjxif_normal.jpg" TargetMode="External"/><Relationship Id="rId2085" Type="http://schemas.openxmlformats.org/officeDocument/2006/relationships/hyperlink" Target="http://pbs.twimg.com/profile_images/797128806804770816/AzmUjxif_normal.jpg" TargetMode="External"/><Relationship Id="rId2086" Type="http://schemas.openxmlformats.org/officeDocument/2006/relationships/hyperlink" Target="http://pbs.twimg.com/profile_images/797128806804770816/AzmUjxif_normal.jpg" TargetMode="External"/><Relationship Id="rId2087" Type="http://schemas.openxmlformats.org/officeDocument/2006/relationships/hyperlink" Target="http://pbs.twimg.com/profile_images/797128806804770816/AzmUjxif_normal.jpg" TargetMode="External"/><Relationship Id="rId2088" Type="http://schemas.openxmlformats.org/officeDocument/2006/relationships/hyperlink" Target="http://pbs.twimg.com/profile_images/797128806804770816/AzmUjxif_normal.jpg" TargetMode="External"/><Relationship Id="rId2089" Type="http://schemas.openxmlformats.org/officeDocument/2006/relationships/hyperlink" Target="http://pbs.twimg.com/profile_images/797128806804770816/AzmUjxif_normal.jpg" TargetMode="External"/><Relationship Id="rId5360" Type="http://schemas.openxmlformats.org/officeDocument/2006/relationships/hyperlink" Target="https://twitter.com/" TargetMode="External"/><Relationship Id="rId5361" Type="http://schemas.openxmlformats.org/officeDocument/2006/relationships/hyperlink" Target="https://twitter.com/" TargetMode="External"/><Relationship Id="rId5362" Type="http://schemas.openxmlformats.org/officeDocument/2006/relationships/hyperlink" Target="https://twitter.com/" TargetMode="External"/><Relationship Id="rId5363" Type="http://schemas.openxmlformats.org/officeDocument/2006/relationships/hyperlink" Target="https://twitter.com/" TargetMode="External"/><Relationship Id="rId5364" Type="http://schemas.openxmlformats.org/officeDocument/2006/relationships/hyperlink" Target="https://twitter.com/" TargetMode="External"/><Relationship Id="rId5365" Type="http://schemas.openxmlformats.org/officeDocument/2006/relationships/hyperlink" Target="https://twitter.com/" TargetMode="External"/><Relationship Id="rId5366" Type="http://schemas.openxmlformats.org/officeDocument/2006/relationships/hyperlink" Target="https://twitter.com/" TargetMode="External"/><Relationship Id="rId5367" Type="http://schemas.openxmlformats.org/officeDocument/2006/relationships/hyperlink" Target="https://twitter.com/" TargetMode="External"/><Relationship Id="rId5368" Type="http://schemas.openxmlformats.org/officeDocument/2006/relationships/hyperlink" Target="https://twitter.com/" TargetMode="External"/><Relationship Id="rId5369" Type="http://schemas.openxmlformats.org/officeDocument/2006/relationships/hyperlink" Target="https://twitter.com/" TargetMode="External"/><Relationship Id="rId4270" Type="http://schemas.openxmlformats.org/officeDocument/2006/relationships/hyperlink" Target="https://twitter.com/" TargetMode="External"/><Relationship Id="rId4271" Type="http://schemas.openxmlformats.org/officeDocument/2006/relationships/hyperlink" Target="https://twitter.com/" TargetMode="External"/><Relationship Id="rId4272" Type="http://schemas.openxmlformats.org/officeDocument/2006/relationships/hyperlink" Target="https://twitter.com/" TargetMode="External"/><Relationship Id="rId4273" Type="http://schemas.openxmlformats.org/officeDocument/2006/relationships/hyperlink" Target="https://twitter.com/" TargetMode="External"/><Relationship Id="rId4274" Type="http://schemas.openxmlformats.org/officeDocument/2006/relationships/hyperlink" Target="https://twitter.com/" TargetMode="External"/><Relationship Id="rId4275" Type="http://schemas.openxmlformats.org/officeDocument/2006/relationships/hyperlink" Target="https://twitter.com/" TargetMode="External"/><Relationship Id="rId4276" Type="http://schemas.openxmlformats.org/officeDocument/2006/relationships/hyperlink" Target="https://twitter.com/" TargetMode="External"/><Relationship Id="rId4277" Type="http://schemas.openxmlformats.org/officeDocument/2006/relationships/hyperlink" Target="https://twitter.com/" TargetMode="External"/><Relationship Id="rId4278" Type="http://schemas.openxmlformats.org/officeDocument/2006/relationships/hyperlink" Target="https://twitter.com/" TargetMode="External"/><Relationship Id="rId4279" Type="http://schemas.openxmlformats.org/officeDocument/2006/relationships/hyperlink" Target="https://twitter.com/" TargetMode="External"/><Relationship Id="rId3180" Type="http://schemas.openxmlformats.org/officeDocument/2006/relationships/hyperlink" Target="https://pbs.twimg.com/media/DW8SH7fU8AA_SNm.jpg" TargetMode="External"/><Relationship Id="rId3181" Type="http://schemas.openxmlformats.org/officeDocument/2006/relationships/hyperlink" Target="http://pbs.twimg.com/profile_images/841305815126499328/ZZN2we-2_normal.jpg" TargetMode="External"/><Relationship Id="rId3182" Type="http://schemas.openxmlformats.org/officeDocument/2006/relationships/hyperlink" Target="http://pbs.twimg.com/profile_images/278365446/DSC02588_normal.JPG" TargetMode="External"/><Relationship Id="rId3183" Type="http://schemas.openxmlformats.org/officeDocument/2006/relationships/hyperlink" Target="http://pbs.twimg.com/profile_images/2776790549/50cd1d1b11149bdaab5405cb1863166f_normal.jpeg" TargetMode="External"/><Relationship Id="rId3184" Type="http://schemas.openxmlformats.org/officeDocument/2006/relationships/hyperlink" Target="http://pbs.twimg.com/profile_images/893850147154673664/iz2HPiEh_normal.jpg" TargetMode="External"/><Relationship Id="rId3185" Type="http://schemas.openxmlformats.org/officeDocument/2006/relationships/hyperlink" Target="http://pbs.twimg.com/profile_images/893850147154673664/iz2HPiEh_normal.jpg" TargetMode="External"/><Relationship Id="rId3186" Type="http://schemas.openxmlformats.org/officeDocument/2006/relationships/hyperlink" Target="http://pbs.twimg.com/profile_images/943132478230761473/yb6R4rKf_normal.jpg" TargetMode="External"/><Relationship Id="rId3187" Type="http://schemas.openxmlformats.org/officeDocument/2006/relationships/hyperlink" Target="http://pbs.twimg.com/profile_images/943132478230761473/yb6R4rKf_normal.jpg" TargetMode="External"/><Relationship Id="rId3188" Type="http://schemas.openxmlformats.org/officeDocument/2006/relationships/hyperlink" Target="http://pbs.twimg.com/profile_images/929351809831002113/h1ZGIYOZ_normal.jpg" TargetMode="External"/><Relationship Id="rId3189" Type="http://schemas.openxmlformats.org/officeDocument/2006/relationships/hyperlink" Target="http://pbs.twimg.com/profile_images/929351809831002113/h1ZGIYOZ_normal.jpg" TargetMode="External"/><Relationship Id="rId480" Type="http://schemas.openxmlformats.org/officeDocument/2006/relationships/hyperlink" Target="https://www.vanityfair.com/news/2018/02/monica-lewinsky-in-the-age-of-metoo" TargetMode="External"/><Relationship Id="rId481" Type="http://schemas.openxmlformats.org/officeDocument/2006/relationships/hyperlink" Target="https://www.vanityfair.com/news/2018/02/monica-lewinsky-in-the-age-of-metoo" TargetMode="External"/><Relationship Id="rId482" Type="http://schemas.openxmlformats.org/officeDocument/2006/relationships/hyperlink" Target="https://www.vanityfair.com/news/2018/02/monica-lewinsky-in-the-age-of-metoo" TargetMode="External"/><Relationship Id="rId483" Type="http://schemas.openxmlformats.org/officeDocument/2006/relationships/hyperlink" Target="https://mic.com/articles/188130/during-south-koreas-metoo-only-20-people-report-sexual-violence-at-olympic-resource-centers" TargetMode="External"/><Relationship Id="rId484" Type="http://schemas.openxmlformats.org/officeDocument/2006/relationships/hyperlink" Target="https://www.vanityfair.com/news/2018/02/monica-lewinsky-in-the-age-of-metoo" TargetMode="External"/><Relationship Id="rId485" Type="http://schemas.openxmlformats.org/officeDocument/2006/relationships/hyperlink" Target="https://onlyfans.com/thenotorious_one" TargetMode="External"/><Relationship Id="rId486" Type="http://schemas.openxmlformats.org/officeDocument/2006/relationships/hyperlink" Target="https://onlyfans.com/thenotorious_one" TargetMode="External"/><Relationship Id="rId487" Type="http://schemas.openxmlformats.org/officeDocument/2006/relationships/hyperlink" Target="https://twitter.com/Korean0707/status/968065883439480832" TargetMode="External"/><Relationship Id="rId488" Type="http://schemas.openxmlformats.org/officeDocument/2006/relationships/hyperlink" Target="http://news.kbs.co.kr/news/view.do?ncd=3610895" TargetMode="External"/><Relationship Id="rId489" Type="http://schemas.openxmlformats.org/officeDocument/2006/relationships/hyperlink" Target="https://www.sfgate.com/technology/businessinsider/article/monica-lewinsky-vanity-fair-clinton-essay-me-too-12709720.php?utm_source=dlvr.it&amp;utm_medium=twitter" TargetMode="External"/><Relationship Id="rId6460" Type="http://schemas.openxmlformats.org/officeDocument/2006/relationships/hyperlink" Target="https://twitter.com/" TargetMode="External"/><Relationship Id="rId6461" Type="http://schemas.openxmlformats.org/officeDocument/2006/relationships/hyperlink" Target="https://twitter.com/" TargetMode="External"/><Relationship Id="rId6462" Type="http://schemas.openxmlformats.org/officeDocument/2006/relationships/hyperlink" Target="https://twitter.com/" TargetMode="External"/><Relationship Id="rId6463" Type="http://schemas.openxmlformats.org/officeDocument/2006/relationships/hyperlink" Target="https://twitter.com/" TargetMode="External"/><Relationship Id="rId6464" Type="http://schemas.openxmlformats.org/officeDocument/2006/relationships/hyperlink" Target="https://twitter.com/" TargetMode="External"/><Relationship Id="rId6465" Type="http://schemas.openxmlformats.org/officeDocument/2006/relationships/hyperlink" Target="https://twitter.com/" TargetMode="External"/><Relationship Id="rId6466" Type="http://schemas.openxmlformats.org/officeDocument/2006/relationships/hyperlink" Target="https://twitter.com/" TargetMode="External"/><Relationship Id="rId6467" Type="http://schemas.openxmlformats.org/officeDocument/2006/relationships/hyperlink" Target="https://twitter.com/" TargetMode="External"/><Relationship Id="rId6468" Type="http://schemas.openxmlformats.org/officeDocument/2006/relationships/hyperlink" Target="https://twitter.com/" TargetMode="External"/><Relationship Id="rId6469" Type="http://schemas.openxmlformats.org/officeDocument/2006/relationships/hyperlink" Target="https://twitter.com/" TargetMode="External"/><Relationship Id="rId2090" Type="http://schemas.openxmlformats.org/officeDocument/2006/relationships/hyperlink" Target="http://pbs.twimg.com/profile_images/797128806804770816/AzmUjxif_normal.jpg" TargetMode="External"/><Relationship Id="rId2091" Type="http://schemas.openxmlformats.org/officeDocument/2006/relationships/hyperlink" Target="http://pbs.twimg.com/profile_images/797128806804770816/AzmUjxif_normal.jpg" TargetMode="External"/><Relationship Id="rId2092" Type="http://schemas.openxmlformats.org/officeDocument/2006/relationships/hyperlink" Target="http://pbs.twimg.com/profile_images/797128806804770816/AzmUjxif_normal.jpg" TargetMode="External"/><Relationship Id="rId2093" Type="http://schemas.openxmlformats.org/officeDocument/2006/relationships/hyperlink" Target="http://pbs.twimg.com/profile_images/797128806804770816/AzmUjxif_normal.jpg" TargetMode="External"/><Relationship Id="rId2094" Type="http://schemas.openxmlformats.org/officeDocument/2006/relationships/hyperlink" Target="http://pbs.twimg.com/profile_images/797128806804770816/AzmUjxif_normal.jpg" TargetMode="External"/><Relationship Id="rId2095" Type="http://schemas.openxmlformats.org/officeDocument/2006/relationships/hyperlink" Target="http://pbs.twimg.com/profile_images/797128806804770816/AzmUjxif_normal.jpg" TargetMode="External"/><Relationship Id="rId2096" Type="http://schemas.openxmlformats.org/officeDocument/2006/relationships/hyperlink" Target="http://pbs.twimg.com/profile_images/797128806804770816/AzmUjxif_normal.jpg" TargetMode="External"/><Relationship Id="rId2097" Type="http://schemas.openxmlformats.org/officeDocument/2006/relationships/hyperlink" Target="http://pbs.twimg.com/profile_images/797128806804770816/AzmUjxif_normal.jpg" TargetMode="External"/><Relationship Id="rId2098" Type="http://schemas.openxmlformats.org/officeDocument/2006/relationships/hyperlink" Target="http://pbs.twimg.com/profile_images/797128806804770816/AzmUjxif_normal.jpg" TargetMode="External"/><Relationship Id="rId2099" Type="http://schemas.openxmlformats.org/officeDocument/2006/relationships/hyperlink" Target="http://pbs.twimg.com/profile_images/797128806804770816/AzmUjxif_normal.jpg" TargetMode="External"/><Relationship Id="rId5370" Type="http://schemas.openxmlformats.org/officeDocument/2006/relationships/hyperlink" Target="https://twitter.com/" TargetMode="External"/><Relationship Id="rId5371" Type="http://schemas.openxmlformats.org/officeDocument/2006/relationships/hyperlink" Target="https://twitter.com/" TargetMode="External"/><Relationship Id="rId5372" Type="http://schemas.openxmlformats.org/officeDocument/2006/relationships/hyperlink" Target="https://twitter.com/" TargetMode="External"/><Relationship Id="rId5373" Type="http://schemas.openxmlformats.org/officeDocument/2006/relationships/hyperlink" Target="https://twitter.com/" TargetMode="External"/><Relationship Id="rId5374" Type="http://schemas.openxmlformats.org/officeDocument/2006/relationships/hyperlink" Target="https://twitter.com/" TargetMode="External"/><Relationship Id="rId5375" Type="http://schemas.openxmlformats.org/officeDocument/2006/relationships/hyperlink" Target="https://twitter.com/" TargetMode="External"/><Relationship Id="rId5376" Type="http://schemas.openxmlformats.org/officeDocument/2006/relationships/hyperlink" Target="https://twitter.com/" TargetMode="External"/><Relationship Id="rId5377" Type="http://schemas.openxmlformats.org/officeDocument/2006/relationships/hyperlink" Target="https://twitter.com/" TargetMode="External"/><Relationship Id="rId5378" Type="http://schemas.openxmlformats.org/officeDocument/2006/relationships/hyperlink" Target="https://twitter.com/" TargetMode="External"/><Relationship Id="rId5379" Type="http://schemas.openxmlformats.org/officeDocument/2006/relationships/hyperlink" Target="https://twitter.com/" TargetMode="External"/><Relationship Id="rId4280" Type="http://schemas.openxmlformats.org/officeDocument/2006/relationships/hyperlink" Target="https://twitter.com/" TargetMode="External"/><Relationship Id="rId4281" Type="http://schemas.openxmlformats.org/officeDocument/2006/relationships/hyperlink" Target="https://twitter.com/" TargetMode="External"/><Relationship Id="rId4282" Type="http://schemas.openxmlformats.org/officeDocument/2006/relationships/hyperlink" Target="https://twitter.com/" TargetMode="External"/><Relationship Id="rId4283" Type="http://schemas.openxmlformats.org/officeDocument/2006/relationships/hyperlink" Target="https://twitter.com/" TargetMode="External"/><Relationship Id="rId4284" Type="http://schemas.openxmlformats.org/officeDocument/2006/relationships/hyperlink" Target="https://twitter.com/" TargetMode="External"/><Relationship Id="rId4285" Type="http://schemas.openxmlformats.org/officeDocument/2006/relationships/hyperlink" Target="https://twitter.com/" TargetMode="External"/><Relationship Id="rId4286" Type="http://schemas.openxmlformats.org/officeDocument/2006/relationships/hyperlink" Target="https://twitter.com/" TargetMode="External"/><Relationship Id="rId4287" Type="http://schemas.openxmlformats.org/officeDocument/2006/relationships/hyperlink" Target="https://twitter.com/" TargetMode="External"/><Relationship Id="rId4288" Type="http://schemas.openxmlformats.org/officeDocument/2006/relationships/hyperlink" Target="https://twitter.com/" TargetMode="External"/><Relationship Id="rId4289" Type="http://schemas.openxmlformats.org/officeDocument/2006/relationships/hyperlink" Target="https://twitter.com/" TargetMode="External"/><Relationship Id="rId3190" Type="http://schemas.openxmlformats.org/officeDocument/2006/relationships/hyperlink" Target="http://pbs.twimg.com/profile_images/929351809831002113/h1ZGIYOZ_normal.jpg" TargetMode="External"/><Relationship Id="rId3191" Type="http://schemas.openxmlformats.org/officeDocument/2006/relationships/hyperlink" Target="http://pbs.twimg.com/profile_images/966745244573339648/emAvXFTv_normal.jpg" TargetMode="External"/><Relationship Id="rId3192" Type="http://schemas.openxmlformats.org/officeDocument/2006/relationships/hyperlink" Target="http://pbs.twimg.com/profile_images/966745244573339648/emAvXFTv_normal.jpg" TargetMode="External"/><Relationship Id="rId3193" Type="http://schemas.openxmlformats.org/officeDocument/2006/relationships/hyperlink" Target="http://pbs.twimg.com/profile_images/918214779294031872/mJxgmPlk_normal.jpg" TargetMode="External"/><Relationship Id="rId3194" Type="http://schemas.openxmlformats.org/officeDocument/2006/relationships/hyperlink" Target="http://pbs.twimg.com/profile_images/918214779294031872/mJxgmPlk_normal.jpg" TargetMode="External"/><Relationship Id="rId3195" Type="http://schemas.openxmlformats.org/officeDocument/2006/relationships/hyperlink" Target="http://pbs.twimg.com/profile_images/957399615984332800/IywDLVlC_normal.jpg" TargetMode="External"/><Relationship Id="rId3196" Type="http://schemas.openxmlformats.org/officeDocument/2006/relationships/hyperlink" Target="https://pbs.twimg.com/ext_tw_video_thumb/968111706181222400/pu/img/_haRWIWrgzn_1TPN.jpg" TargetMode="External"/><Relationship Id="rId3197" Type="http://schemas.openxmlformats.org/officeDocument/2006/relationships/hyperlink" Target="http://pbs.twimg.com/profile_images/1704147905/KKPL-5227_normal.jpg" TargetMode="External"/><Relationship Id="rId3198" Type="http://schemas.openxmlformats.org/officeDocument/2006/relationships/hyperlink" Target="http://pbs.twimg.com/profile_images/1704147905/KKPL-5227_normal.jpg" TargetMode="External"/><Relationship Id="rId3199" Type="http://schemas.openxmlformats.org/officeDocument/2006/relationships/hyperlink" Target="http://pbs.twimg.com/profile_images/947666987827601408/67KSAsU-_normal.jpg" TargetMode="External"/><Relationship Id="rId490" Type="http://schemas.openxmlformats.org/officeDocument/2006/relationships/hyperlink" Target="http://www.thecanadianencyclopedia.ca/en/article/paul-haggis/" TargetMode="External"/><Relationship Id="rId491" Type="http://schemas.openxmlformats.org/officeDocument/2006/relationships/hyperlink" Target="https://www.youtube.com/watch?v=kHCEe8v6ZIs" TargetMode="External"/><Relationship Id="rId492" Type="http://schemas.openxmlformats.org/officeDocument/2006/relationships/hyperlink" Target="https://www.vanityfair.com/news/2018/02/monica-lewinsky-in-the-age-of-metoo" TargetMode="External"/><Relationship Id="rId493" Type="http://schemas.openxmlformats.org/officeDocument/2006/relationships/hyperlink" Target="https://www1.president.go.kr/petitions/151430" TargetMode="External"/><Relationship Id="rId494" Type="http://schemas.openxmlformats.org/officeDocument/2006/relationships/hyperlink" Target="https://www.vanityfair.com/news/2018/02/monica-lewinsky-in-the-age-of-metoo" TargetMode="External"/><Relationship Id="rId495" Type="http://schemas.openxmlformats.org/officeDocument/2006/relationships/hyperlink" Target="https://www.vanityfair.com/news/2018/02/monica-lewinsky-in-the-age-of-metoo" TargetMode="External"/><Relationship Id="rId496" Type="http://schemas.openxmlformats.org/officeDocument/2006/relationships/hyperlink" Target="https://www.vanityfair.com/news/2018/02/monica-lewinsky-in-the-age-of-metoo" TargetMode="External"/><Relationship Id="rId497" Type="http://schemas.openxmlformats.org/officeDocument/2006/relationships/hyperlink" Target="https://www.themarysue.com/brendan-fraser-hfpa-president-philip-berk/" TargetMode="External"/><Relationship Id="rId498" Type="http://schemas.openxmlformats.org/officeDocument/2006/relationships/hyperlink" Target="http://www.bibianabelsasso.com/v1/index.php/games/1254-uso-y-abuso-de-metoo" TargetMode="External"/><Relationship Id="rId499" Type="http://schemas.openxmlformats.org/officeDocument/2006/relationships/hyperlink" Target="https://www.razon.com.mx/uso-abuso-metoo/" TargetMode="External"/><Relationship Id="rId6470" Type="http://schemas.openxmlformats.org/officeDocument/2006/relationships/hyperlink" Target="https://twitter.com/" TargetMode="External"/><Relationship Id="rId6471" Type="http://schemas.openxmlformats.org/officeDocument/2006/relationships/hyperlink" Target="https://twitter.com/" TargetMode="External"/><Relationship Id="rId6472" Type="http://schemas.openxmlformats.org/officeDocument/2006/relationships/hyperlink" Target="https://twitter.com/" TargetMode="External"/><Relationship Id="rId6473" Type="http://schemas.openxmlformats.org/officeDocument/2006/relationships/hyperlink" Target="https://twitter.com/" TargetMode="External"/><Relationship Id="rId6474" Type="http://schemas.openxmlformats.org/officeDocument/2006/relationships/hyperlink" Target="https://twitter.com/" TargetMode="External"/><Relationship Id="rId6475" Type="http://schemas.openxmlformats.org/officeDocument/2006/relationships/hyperlink" Target="https://twitter.com/" TargetMode="External"/><Relationship Id="rId6476" Type="http://schemas.openxmlformats.org/officeDocument/2006/relationships/hyperlink" Target="https://twitter.com/" TargetMode="External"/><Relationship Id="rId6477" Type="http://schemas.openxmlformats.org/officeDocument/2006/relationships/hyperlink" Target="https://twitter.com/" TargetMode="External"/><Relationship Id="rId6478" Type="http://schemas.openxmlformats.org/officeDocument/2006/relationships/hyperlink" Target="https://twitter.com/" TargetMode="External"/><Relationship Id="rId6479" Type="http://schemas.openxmlformats.org/officeDocument/2006/relationships/hyperlink" Target="https://twitter.com/" TargetMode="External"/><Relationship Id="rId5380" Type="http://schemas.openxmlformats.org/officeDocument/2006/relationships/hyperlink" Target="https://twitter.com/" TargetMode="External"/><Relationship Id="rId5381" Type="http://schemas.openxmlformats.org/officeDocument/2006/relationships/hyperlink" Target="https://twitter.com/" TargetMode="External"/><Relationship Id="rId5382" Type="http://schemas.openxmlformats.org/officeDocument/2006/relationships/hyperlink" Target="https://twitter.com/" TargetMode="External"/><Relationship Id="rId5383" Type="http://schemas.openxmlformats.org/officeDocument/2006/relationships/hyperlink" Target="https://twitter.com/" TargetMode="External"/><Relationship Id="rId5384" Type="http://schemas.openxmlformats.org/officeDocument/2006/relationships/hyperlink" Target="https://twitter.com/" TargetMode="External"/><Relationship Id="rId5385" Type="http://schemas.openxmlformats.org/officeDocument/2006/relationships/hyperlink" Target="https://twitter.com/" TargetMode="External"/><Relationship Id="rId5386" Type="http://schemas.openxmlformats.org/officeDocument/2006/relationships/hyperlink" Target="https://twitter.com/" TargetMode="External"/><Relationship Id="rId5387" Type="http://schemas.openxmlformats.org/officeDocument/2006/relationships/hyperlink" Target="https://twitter.com/" TargetMode="External"/><Relationship Id="rId5388" Type="http://schemas.openxmlformats.org/officeDocument/2006/relationships/hyperlink" Target="https://twitter.com/" TargetMode="External"/><Relationship Id="rId5389" Type="http://schemas.openxmlformats.org/officeDocument/2006/relationships/hyperlink" Target="https://twitter.com/" TargetMode="External"/><Relationship Id="rId4290" Type="http://schemas.openxmlformats.org/officeDocument/2006/relationships/hyperlink" Target="https://twitter.com/" TargetMode="External"/><Relationship Id="rId4291" Type="http://schemas.openxmlformats.org/officeDocument/2006/relationships/hyperlink" Target="https://twitter.com/" TargetMode="External"/><Relationship Id="rId4292" Type="http://schemas.openxmlformats.org/officeDocument/2006/relationships/hyperlink" Target="https://twitter.com/" TargetMode="External"/><Relationship Id="rId4293" Type="http://schemas.openxmlformats.org/officeDocument/2006/relationships/hyperlink" Target="https://twitter.com/" TargetMode="External"/><Relationship Id="rId4294" Type="http://schemas.openxmlformats.org/officeDocument/2006/relationships/hyperlink" Target="https://twitter.com/" TargetMode="External"/><Relationship Id="rId4295" Type="http://schemas.openxmlformats.org/officeDocument/2006/relationships/hyperlink" Target="https://twitter.com/" TargetMode="External"/><Relationship Id="rId4296" Type="http://schemas.openxmlformats.org/officeDocument/2006/relationships/hyperlink" Target="https://twitter.com/" TargetMode="External"/><Relationship Id="rId4297" Type="http://schemas.openxmlformats.org/officeDocument/2006/relationships/hyperlink" Target="https://twitter.com/" TargetMode="External"/><Relationship Id="rId4298" Type="http://schemas.openxmlformats.org/officeDocument/2006/relationships/hyperlink" Target="https://twitter.com/" TargetMode="External"/><Relationship Id="rId4299" Type="http://schemas.openxmlformats.org/officeDocument/2006/relationships/hyperlink" Target="https://twitter.com/" TargetMode="External"/><Relationship Id="rId6480" Type="http://schemas.openxmlformats.org/officeDocument/2006/relationships/hyperlink" Target="https://twitter.com/" TargetMode="External"/><Relationship Id="rId6481" Type="http://schemas.openxmlformats.org/officeDocument/2006/relationships/hyperlink" Target="https://twitter.com/" TargetMode="External"/><Relationship Id="rId6482" Type="http://schemas.openxmlformats.org/officeDocument/2006/relationships/hyperlink" Target="https://twitter.com/" TargetMode="External"/><Relationship Id="rId6483" Type="http://schemas.openxmlformats.org/officeDocument/2006/relationships/hyperlink" Target="https://twitter.com/" TargetMode="External"/><Relationship Id="rId6484" Type="http://schemas.openxmlformats.org/officeDocument/2006/relationships/hyperlink" Target="https://twitter.com/" TargetMode="External"/><Relationship Id="rId6485" Type="http://schemas.openxmlformats.org/officeDocument/2006/relationships/hyperlink" Target="https://twitter.com/" TargetMode="External"/><Relationship Id="rId6486" Type="http://schemas.openxmlformats.org/officeDocument/2006/relationships/hyperlink" Target="https://twitter.com/" TargetMode="External"/><Relationship Id="rId6487" Type="http://schemas.openxmlformats.org/officeDocument/2006/relationships/hyperlink" Target="https://twitter.com/" TargetMode="External"/><Relationship Id="rId6488" Type="http://schemas.openxmlformats.org/officeDocument/2006/relationships/hyperlink" Target="https://twitter.com/" TargetMode="External"/><Relationship Id="rId6489" Type="http://schemas.openxmlformats.org/officeDocument/2006/relationships/hyperlink" Target="https://twitter.com/" TargetMode="External"/><Relationship Id="rId5390" Type="http://schemas.openxmlformats.org/officeDocument/2006/relationships/hyperlink" Target="https://twitter.com/" TargetMode="External"/><Relationship Id="rId5391" Type="http://schemas.openxmlformats.org/officeDocument/2006/relationships/hyperlink" Target="https://twitter.com/" TargetMode="External"/><Relationship Id="rId5392" Type="http://schemas.openxmlformats.org/officeDocument/2006/relationships/hyperlink" Target="https://twitter.com/" TargetMode="External"/><Relationship Id="rId5393" Type="http://schemas.openxmlformats.org/officeDocument/2006/relationships/hyperlink" Target="https://twitter.com/" TargetMode="External"/><Relationship Id="rId5394" Type="http://schemas.openxmlformats.org/officeDocument/2006/relationships/hyperlink" Target="https://twitter.com/" TargetMode="External"/><Relationship Id="rId5395" Type="http://schemas.openxmlformats.org/officeDocument/2006/relationships/hyperlink" Target="https://twitter.com/" TargetMode="External"/><Relationship Id="rId5396" Type="http://schemas.openxmlformats.org/officeDocument/2006/relationships/hyperlink" Target="https://twitter.com/" TargetMode="External"/><Relationship Id="rId5397" Type="http://schemas.openxmlformats.org/officeDocument/2006/relationships/hyperlink" Target="https://twitter.com/" TargetMode="External"/><Relationship Id="rId5398" Type="http://schemas.openxmlformats.org/officeDocument/2006/relationships/hyperlink" Target="https://twitter.com/" TargetMode="External"/><Relationship Id="rId5399" Type="http://schemas.openxmlformats.org/officeDocument/2006/relationships/hyperlink" Target="https://twitter.com/" TargetMode="External"/><Relationship Id="rId6490" Type="http://schemas.openxmlformats.org/officeDocument/2006/relationships/hyperlink" Target="https://twitter.com/" TargetMode="External"/><Relationship Id="rId6491" Type="http://schemas.openxmlformats.org/officeDocument/2006/relationships/hyperlink" Target="https://twitter.com/" TargetMode="External"/><Relationship Id="rId6492" Type="http://schemas.openxmlformats.org/officeDocument/2006/relationships/hyperlink" Target="https://twitter.com/" TargetMode="External"/><Relationship Id="rId6493" Type="http://schemas.openxmlformats.org/officeDocument/2006/relationships/hyperlink" Target="https://twitter.com/" TargetMode="External"/><Relationship Id="rId6494" Type="http://schemas.openxmlformats.org/officeDocument/2006/relationships/hyperlink" Target="https://twitter.com/" TargetMode="External"/><Relationship Id="rId6495" Type="http://schemas.openxmlformats.org/officeDocument/2006/relationships/hyperlink" Target="https://twitter.com/" TargetMode="External"/><Relationship Id="rId6496" Type="http://schemas.openxmlformats.org/officeDocument/2006/relationships/hyperlink" Target="https://twitter.com/" TargetMode="External"/><Relationship Id="rId6497" Type="http://schemas.openxmlformats.org/officeDocument/2006/relationships/hyperlink" Target="https://twitter.com/" TargetMode="External"/><Relationship Id="rId6498" Type="http://schemas.openxmlformats.org/officeDocument/2006/relationships/hyperlink" Target="https://twitter.com/" TargetMode="External"/><Relationship Id="rId6499" Type="http://schemas.openxmlformats.org/officeDocument/2006/relationships/hyperlink" Target="https://twitter.com/" TargetMode="External"/><Relationship Id="rId1500" Type="http://schemas.openxmlformats.org/officeDocument/2006/relationships/hyperlink" Target="https://pbs.twimg.com/media/DW7FWHNVMAANSyU.jpg" TargetMode="External"/><Relationship Id="rId1501" Type="http://schemas.openxmlformats.org/officeDocument/2006/relationships/hyperlink" Target="https://pbs.twimg.com/media/DW7FWHNVMAANSyU.jpg" TargetMode="External"/><Relationship Id="rId1502" Type="http://schemas.openxmlformats.org/officeDocument/2006/relationships/hyperlink" Target="https://pbs.twimg.com/media/DW95RDxW0AAaKeg.jpg" TargetMode="External"/><Relationship Id="rId1503" Type="http://schemas.openxmlformats.org/officeDocument/2006/relationships/hyperlink" Target="https://pbs.twimg.com/media/DW-Svl9W4AAOgpc.jpg" TargetMode="External"/><Relationship Id="rId1504" Type="http://schemas.openxmlformats.org/officeDocument/2006/relationships/hyperlink" Target="https://pbs.twimg.com/media/DW-Svl9W4AAOgpc.jpg" TargetMode="External"/><Relationship Id="rId1505" Type="http://schemas.openxmlformats.org/officeDocument/2006/relationships/hyperlink" Target="http://pbs.twimg.com/profile_images/950044423684997121/51ZwENYk_normal.jpg" TargetMode="External"/><Relationship Id="rId1506" Type="http://schemas.openxmlformats.org/officeDocument/2006/relationships/hyperlink" Target="http://pbs.twimg.com/profile_images/632003489183346688/5lJwv0n5_normal.jpg" TargetMode="External"/><Relationship Id="rId1507" Type="http://schemas.openxmlformats.org/officeDocument/2006/relationships/hyperlink" Target="http://pbs.twimg.com/profile_images/858846126556016640/-1ZuEtJ9_normal.jpg" TargetMode="External"/><Relationship Id="rId1508" Type="http://schemas.openxmlformats.org/officeDocument/2006/relationships/hyperlink" Target="http://pbs.twimg.com/profile_images/477209260510568448/Q3pgAzcX_normal.jpeg" TargetMode="External"/><Relationship Id="rId1509" Type="http://schemas.openxmlformats.org/officeDocument/2006/relationships/hyperlink" Target="http://pbs.twimg.com/profile_images/928060856637710337/-PD4WJYL_normal.jpg" TargetMode="External"/><Relationship Id="rId2600" Type="http://schemas.openxmlformats.org/officeDocument/2006/relationships/hyperlink" Target="http://pbs.twimg.com/profile_images/967236082789208066/JGaBckSi_normal.jpg" TargetMode="External"/><Relationship Id="rId2601" Type="http://schemas.openxmlformats.org/officeDocument/2006/relationships/hyperlink" Target="http://pbs.twimg.com/profile_images/967236082789208066/JGaBckSi_normal.jpg" TargetMode="External"/><Relationship Id="rId2602" Type="http://schemas.openxmlformats.org/officeDocument/2006/relationships/hyperlink" Target="https://pbs.twimg.com/media/DW9-2qVUQAArs-L.jpg" TargetMode="External"/><Relationship Id="rId2603" Type="http://schemas.openxmlformats.org/officeDocument/2006/relationships/hyperlink" Target="http://pbs.twimg.com/profile_images/916831453400358912/jxhzI4o3_normal.jpg" TargetMode="External"/><Relationship Id="rId2604" Type="http://schemas.openxmlformats.org/officeDocument/2006/relationships/hyperlink" Target="http://pbs.twimg.com/profile_images/916831453400358912/jxhzI4o3_normal.jpg" TargetMode="External"/><Relationship Id="rId2605" Type="http://schemas.openxmlformats.org/officeDocument/2006/relationships/hyperlink" Target="http://pbs.twimg.com/profile_images/933549101601447936/JecMKftX_normal.jpg" TargetMode="External"/><Relationship Id="rId2606" Type="http://schemas.openxmlformats.org/officeDocument/2006/relationships/hyperlink" Target="http://pbs.twimg.com/profile_images/933549101601447936/JecMKftX_normal.jpg" TargetMode="External"/><Relationship Id="rId2607" Type="http://schemas.openxmlformats.org/officeDocument/2006/relationships/hyperlink" Target="http://pbs.twimg.com/profile_images/931938828004102144/b9sDSchv_normal.jpg" TargetMode="External"/><Relationship Id="rId2608" Type="http://schemas.openxmlformats.org/officeDocument/2006/relationships/hyperlink" Target="http://pbs.twimg.com/profile_images/929574806500139009/lPMozDfl_normal.jpg" TargetMode="External"/><Relationship Id="rId2609" Type="http://schemas.openxmlformats.org/officeDocument/2006/relationships/hyperlink" Target="http://abs.twimg.com/sticky/default_profile_images/default_profile_normal.png" TargetMode="External"/><Relationship Id="rId1510" Type="http://schemas.openxmlformats.org/officeDocument/2006/relationships/hyperlink" Target="https://pbs.twimg.com/media/DW_L6bUW4AAIkAJ.jpg" TargetMode="External"/><Relationship Id="rId1511" Type="http://schemas.openxmlformats.org/officeDocument/2006/relationships/hyperlink" Target="https://pbs.twimg.com/media/DW_L6bUW4AAIkAJ.jpg" TargetMode="External"/><Relationship Id="rId1512" Type="http://schemas.openxmlformats.org/officeDocument/2006/relationships/hyperlink" Target="http://pbs.twimg.com/profile_images/639119726510239744/8x3k7NES_normal.png" TargetMode="External"/><Relationship Id="rId1513" Type="http://schemas.openxmlformats.org/officeDocument/2006/relationships/hyperlink" Target="http://pbs.twimg.com/profile_images/739903877462515712/g8BVdDC1_normal.jpg" TargetMode="External"/><Relationship Id="rId1514" Type="http://schemas.openxmlformats.org/officeDocument/2006/relationships/hyperlink" Target="http://pbs.twimg.com/profile_images/739903877462515712/g8BVdDC1_normal.jpg" TargetMode="External"/><Relationship Id="rId1515" Type="http://schemas.openxmlformats.org/officeDocument/2006/relationships/hyperlink" Target="http://pbs.twimg.com/profile_images/736422495331328000/mAYpbf-U_normal.jpg" TargetMode="External"/><Relationship Id="rId1516" Type="http://schemas.openxmlformats.org/officeDocument/2006/relationships/hyperlink" Target="http://pbs.twimg.com/profile_images/841314562548862976/6kZy4mG2_normal.jpg" TargetMode="External"/><Relationship Id="rId1517" Type="http://schemas.openxmlformats.org/officeDocument/2006/relationships/hyperlink" Target="http://pbs.twimg.com/profile_images/1239751901/youmakemedrink_normal.jpg" TargetMode="External"/><Relationship Id="rId1518" Type="http://schemas.openxmlformats.org/officeDocument/2006/relationships/hyperlink" Target="http://pbs.twimg.com/profile_images/465914198686306305/VWP30xiU_normal.png" TargetMode="External"/><Relationship Id="rId1519" Type="http://schemas.openxmlformats.org/officeDocument/2006/relationships/hyperlink" Target="http://pbs.twimg.com/profile_images/717770539100737536/b2uCHKE7_normal.jpg" TargetMode="External"/><Relationship Id="rId3700" Type="http://schemas.openxmlformats.org/officeDocument/2006/relationships/hyperlink" Target="http://pbs.twimg.com/profile_images/832802658528292868/z_1Yy_UO_normal.jpg" TargetMode="External"/><Relationship Id="rId3701" Type="http://schemas.openxmlformats.org/officeDocument/2006/relationships/hyperlink" Target="http://pbs.twimg.com/profile_images/678138148120080384/F9vl_9HB_normal.jpg" TargetMode="External"/><Relationship Id="rId3702" Type="http://schemas.openxmlformats.org/officeDocument/2006/relationships/hyperlink" Target="http://pbs.twimg.com/profile_images/948243139143323648/e5DGnxrQ_normal.jpg" TargetMode="External"/><Relationship Id="rId3703" Type="http://schemas.openxmlformats.org/officeDocument/2006/relationships/hyperlink" Target="https://pbs.twimg.com/media/DW_dI67X4AIUxuS.jpg" TargetMode="External"/><Relationship Id="rId3704" Type="http://schemas.openxmlformats.org/officeDocument/2006/relationships/hyperlink" Target="https://pbs.twimg.com/media/DW_dI67X4AIUxuS.jpg" TargetMode="External"/><Relationship Id="rId3705" Type="http://schemas.openxmlformats.org/officeDocument/2006/relationships/hyperlink" Target="https://pbs.twimg.com/media/DW_dI67X4AIUxuS.jpg" TargetMode="External"/><Relationship Id="rId3706" Type="http://schemas.openxmlformats.org/officeDocument/2006/relationships/hyperlink" Target="http://pbs.twimg.com/profile_images/966010561031938048/feuJAn2r_normal.jpg" TargetMode="External"/><Relationship Id="rId3707" Type="http://schemas.openxmlformats.org/officeDocument/2006/relationships/hyperlink" Target="http://pbs.twimg.com/profile_images/852651543694196736/iKh18Z-l_normal.jpg" TargetMode="External"/><Relationship Id="rId3708" Type="http://schemas.openxmlformats.org/officeDocument/2006/relationships/hyperlink" Target="http://pbs.twimg.com/profile_images/478236879519633408/tziicX4D_normal.jpeg" TargetMode="External"/><Relationship Id="rId3709" Type="http://schemas.openxmlformats.org/officeDocument/2006/relationships/hyperlink" Target="http://pbs.twimg.com/profile_images/967791559381893120/VCEV6kIz_normal.jpg" TargetMode="External"/><Relationship Id="rId2610" Type="http://schemas.openxmlformats.org/officeDocument/2006/relationships/hyperlink" Target="http://abs.twimg.com/sticky/default_profile_images/default_profile_normal.png" TargetMode="External"/><Relationship Id="rId2611" Type="http://schemas.openxmlformats.org/officeDocument/2006/relationships/hyperlink" Target="http://abs.twimg.com/sticky/default_profile_images/default_profile_normal.png" TargetMode="External"/><Relationship Id="rId2612" Type="http://schemas.openxmlformats.org/officeDocument/2006/relationships/hyperlink" Target="http://pbs.twimg.com/profile_images/798360027845115907/hOXLcFU0_normal.jpg" TargetMode="External"/><Relationship Id="rId2613" Type="http://schemas.openxmlformats.org/officeDocument/2006/relationships/hyperlink" Target="http://pbs.twimg.com/profile_images/798360027845115907/hOXLcFU0_normal.jpg" TargetMode="External"/><Relationship Id="rId2614" Type="http://schemas.openxmlformats.org/officeDocument/2006/relationships/hyperlink" Target="http://pbs.twimg.com/profile_images/879114731268825089/GVTjI_5n_normal.jpg" TargetMode="External"/><Relationship Id="rId2615" Type="http://schemas.openxmlformats.org/officeDocument/2006/relationships/hyperlink" Target="http://pbs.twimg.com/profile_images/692310744122179588/mSQOWSau_normal.jpg" TargetMode="External"/><Relationship Id="rId2616" Type="http://schemas.openxmlformats.org/officeDocument/2006/relationships/hyperlink" Target="http://pbs.twimg.com/profile_images/822816875944013824/bRHjsovK_normal.jpg" TargetMode="External"/><Relationship Id="rId2617" Type="http://schemas.openxmlformats.org/officeDocument/2006/relationships/hyperlink" Target="http://pbs.twimg.com/profile_images/579830315423662080/58HjuSfW_normal.png" TargetMode="External"/><Relationship Id="rId2618" Type="http://schemas.openxmlformats.org/officeDocument/2006/relationships/hyperlink" Target="http://pbs.twimg.com/profile_images/967539661324210176/RRJBSv_0_normal.jpg" TargetMode="External"/><Relationship Id="rId2619" Type="http://schemas.openxmlformats.org/officeDocument/2006/relationships/hyperlink" Target="http://pbs.twimg.com/profile_images/1958730213/image_normal.jpg" TargetMode="External"/><Relationship Id="rId1520" Type="http://schemas.openxmlformats.org/officeDocument/2006/relationships/hyperlink" Target="https://pbs.twimg.com/ext_tw_video_thumb/968170212225835008/pu/img/hhCpt9EhzVVdE8xX.jpg" TargetMode="External"/><Relationship Id="rId1521" Type="http://schemas.openxmlformats.org/officeDocument/2006/relationships/hyperlink" Target="http://pbs.twimg.com/profile_images/717770539100737536/b2uCHKE7_normal.jpg" TargetMode="External"/><Relationship Id="rId1522" Type="http://schemas.openxmlformats.org/officeDocument/2006/relationships/hyperlink" Target="http://pbs.twimg.com/profile_images/935968898536673287/ArkA1vt8_normal.jpg" TargetMode="External"/><Relationship Id="rId1523" Type="http://schemas.openxmlformats.org/officeDocument/2006/relationships/hyperlink" Target="http://pbs.twimg.com/profile_images/717770539100737536/b2uCHKE7_normal.jpg" TargetMode="External"/><Relationship Id="rId1524" Type="http://schemas.openxmlformats.org/officeDocument/2006/relationships/hyperlink" Target="http://pbs.twimg.com/profile_images/795486342272663552/ZzrN5IbF_normal.jpg" TargetMode="External"/><Relationship Id="rId1525" Type="http://schemas.openxmlformats.org/officeDocument/2006/relationships/hyperlink" Target="http://pbs.twimg.com/profile_images/921347410646978562/L1wchoKO_normal.jpg" TargetMode="External"/><Relationship Id="rId1526" Type="http://schemas.openxmlformats.org/officeDocument/2006/relationships/hyperlink" Target="http://pbs.twimg.com/profile_images/966970516635553792/j5nW-Slk_normal.jpg" TargetMode="External"/><Relationship Id="rId1527" Type="http://schemas.openxmlformats.org/officeDocument/2006/relationships/hyperlink" Target="http://pbs.twimg.com/profile_images/919965473898401792/-G8cTsVg_normal.jpg" TargetMode="External"/><Relationship Id="rId1528" Type="http://schemas.openxmlformats.org/officeDocument/2006/relationships/hyperlink" Target="http://pbs.twimg.com/profile_images/905647011122126848/ZNEFVavi_normal.jpg" TargetMode="External"/><Relationship Id="rId1529" Type="http://schemas.openxmlformats.org/officeDocument/2006/relationships/hyperlink" Target="http://pbs.twimg.com/profile_images/919965473898401792/-G8cTsVg_normal.jpg" TargetMode="External"/><Relationship Id="rId4800" Type="http://schemas.openxmlformats.org/officeDocument/2006/relationships/hyperlink" Target="https://twitter.com/" TargetMode="External"/><Relationship Id="rId4801" Type="http://schemas.openxmlformats.org/officeDocument/2006/relationships/hyperlink" Target="https://twitter.com/" TargetMode="External"/><Relationship Id="rId4802" Type="http://schemas.openxmlformats.org/officeDocument/2006/relationships/hyperlink" Target="https://twitter.com/" TargetMode="External"/><Relationship Id="rId4803" Type="http://schemas.openxmlformats.org/officeDocument/2006/relationships/hyperlink" Target="https://twitter.com/" TargetMode="External"/><Relationship Id="rId4804" Type="http://schemas.openxmlformats.org/officeDocument/2006/relationships/hyperlink" Target="https://twitter.com/" TargetMode="External"/><Relationship Id="rId4805" Type="http://schemas.openxmlformats.org/officeDocument/2006/relationships/hyperlink" Target="https://twitter.com/" TargetMode="External"/><Relationship Id="rId4806" Type="http://schemas.openxmlformats.org/officeDocument/2006/relationships/hyperlink" Target="https://twitter.com/" TargetMode="External"/><Relationship Id="rId4807" Type="http://schemas.openxmlformats.org/officeDocument/2006/relationships/hyperlink" Target="https://twitter.com/" TargetMode="External"/><Relationship Id="rId4808" Type="http://schemas.openxmlformats.org/officeDocument/2006/relationships/hyperlink" Target="https://twitter.com/" TargetMode="External"/><Relationship Id="rId4809" Type="http://schemas.openxmlformats.org/officeDocument/2006/relationships/hyperlink" Target="https://twitter.com/" TargetMode="External"/><Relationship Id="rId3710" Type="http://schemas.openxmlformats.org/officeDocument/2006/relationships/hyperlink" Target="http://pbs.twimg.com/profile_images/862505647035658242/Y_1UMCyv_normal.jpg" TargetMode="External"/><Relationship Id="rId3711" Type="http://schemas.openxmlformats.org/officeDocument/2006/relationships/hyperlink" Target="http://pbs.twimg.com/profile_images/967745615026442240/5kQJRlWw_normal.jpg" TargetMode="External"/><Relationship Id="rId3712" Type="http://schemas.openxmlformats.org/officeDocument/2006/relationships/hyperlink" Target="https://pbs.twimg.com/media/DW_d-GWX0AEI_fP.jpg" TargetMode="External"/><Relationship Id="rId3713" Type="http://schemas.openxmlformats.org/officeDocument/2006/relationships/hyperlink" Target="https://pbs.twimg.com/media/DW_L6bUW4AAIkAJ.jpg" TargetMode="External"/><Relationship Id="rId3714" Type="http://schemas.openxmlformats.org/officeDocument/2006/relationships/hyperlink" Target="https://pbs.twimg.com/media/DW_ZopXXkAEtlXI.jpg" TargetMode="External"/><Relationship Id="rId3715" Type="http://schemas.openxmlformats.org/officeDocument/2006/relationships/hyperlink" Target="https://pbs.twimg.com/media/DW_ZopXXkAEtlXI.jpg" TargetMode="External"/><Relationship Id="rId3716" Type="http://schemas.openxmlformats.org/officeDocument/2006/relationships/hyperlink" Target="http://pbs.twimg.com/profile_images/960954253257814016/C7vFimxb_normal.jpg" TargetMode="External"/><Relationship Id="rId3717" Type="http://schemas.openxmlformats.org/officeDocument/2006/relationships/hyperlink" Target="http://pbs.twimg.com/profile_images/833669495206055937/6x18V4oR_normal.jpg" TargetMode="External"/><Relationship Id="rId3718" Type="http://schemas.openxmlformats.org/officeDocument/2006/relationships/hyperlink" Target="http://pbs.twimg.com/profile_images/833669495206055937/6x18V4oR_normal.jpg" TargetMode="External"/><Relationship Id="rId3719" Type="http://schemas.openxmlformats.org/officeDocument/2006/relationships/hyperlink" Target="http://pbs.twimg.com/profile_images/833669495206055937/6x18V4oR_normal.jpg" TargetMode="External"/><Relationship Id="rId2620" Type="http://schemas.openxmlformats.org/officeDocument/2006/relationships/hyperlink" Target="http://pbs.twimg.com/profile_images/786906084820647936/6sQaXFnb_normal.jpg" TargetMode="External"/><Relationship Id="rId2621" Type="http://schemas.openxmlformats.org/officeDocument/2006/relationships/hyperlink" Target="http://pbs.twimg.com/profile_images/957039578480721921/5BYUcU1W_normal.jpg" TargetMode="External"/><Relationship Id="rId2622" Type="http://schemas.openxmlformats.org/officeDocument/2006/relationships/hyperlink" Target="http://pbs.twimg.com/profile_images/1431493482/Car_1_normal.jpg" TargetMode="External"/><Relationship Id="rId2623" Type="http://schemas.openxmlformats.org/officeDocument/2006/relationships/hyperlink" Target="http://pbs.twimg.com/profile_images/942274181957173250/_Z63fyFx_normal.jpg" TargetMode="External"/><Relationship Id="rId2624" Type="http://schemas.openxmlformats.org/officeDocument/2006/relationships/hyperlink" Target="https://pbs.twimg.com/media/DW_Vr5-XUAIRv2V.jpg" TargetMode="External"/><Relationship Id="rId2625" Type="http://schemas.openxmlformats.org/officeDocument/2006/relationships/hyperlink" Target="http://pbs.twimg.com/profile_images/939977579729170433/4u55L89O_normal.jpg" TargetMode="External"/><Relationship Id="rId2626" Type="http://schemas.openxmlformats.org/officeDocument/2006/relationships/hyperlink" Target="http://pbs.twimg.com/profile_images/939977579729170433/4u55L89O_normal.jpg" TargetMode="External"/><Relationship Id="rId2627" Type="http://schemas.openxmlformats.org/officeDocument/2006/relationships/hyperlink" Target="http://pbs.twimg.com/profile_images/939977579729170433/4u55L89O_normal.jpg" TargetMode="External"/><Relationship Id="rId2628" Type="http://schemas.openxmlformats.org/officeDocument/2006/relationships/hyperlink" Target="http://pbs.twimg.com/profile_images/713336639091638272/Ww4UBOHU_normal.jpg" TargetMode="External"/><Relationship Id="rId2629" Type="http://schemas.openxmlformats.org/officeDocument/2006/relationships/hyperlink" Target="http://pbs.twimg.com/profile_images/918679183626158080/NZEsvAQm_normal.jpg" TargetMode="External"/><Relationship Id="rId5900" Type="http://schemas.openxmlformats.org/officeDocument/2006/relationships/hyperlink" Target="https://twitter.com/" TargetMode="External"/><Relationship Id="rId5901" Type="http://schemas.openxmlformats.org/officeDocument/2006/relationships/hyperlink" Target="https://twitter.com/" TargetMode="External"/><Relationship Id="rId5902" Type="http://schemas.openxmlformats.org/officeDocument/2006/relationships/hyperlink" Target="https://twitter.com/" TargetMode="External"/><Relationship Id="rId5903" Type="http://schemas.openxmlformats.org/officeDocument/2006/relationships/hyperlink" Target="https://twitter.com/" TargetMode="External"/><Relationship Id="rId5904" Type="http://schemas.openxmlformats.org/officeDocument/2006/relationships/hyperlink" Target="https://twitter.com/" TargetMode="External"/><Relationship Id="rId5905" Type="http://schemas.openxmlformats.org/officeDocument/2006/relationships/hyperlink" Target="https://twitter.com/" TargetMode="External"/><Relationship Id="rId5906" Type="http://schemas.openxmlformats.org/officeDocument/2006/relationships/hyperlink" Target="https://twitter.com/" TargetMode="External"/><Relationship Id="rId5907" Type="http://schemas.openxmlformats.org/officeDocument/2006/relationships/hyperlink" Target="https://twitter.com/" TargetMode="External"/><Relationship Id="rId5908" Type="http://schemas.openxmlformats.org/officeDocument/2006/relationships/hyperlink" Target="https://twitter.com/" TargetMode="External"/><Relationship Id="rId5909" Type="http://schemas.openxmlformats.org/officeDocument/2006/relationships/hyperlink" Target="https://twitter.com/" TargetMode="External"/><Relationship Id="rId1530" Type="http://schemas.openxmlformats.org/officeDocument/2006/relationships/hyperlink" Target="http://pbs.twimg.com/profile_images/905647011122126848/ZNEFVavi_normal.jpg" TargetMode="External"/><Relationship Id="rId1531" Type="http://schemas.openxmlformats.org/officeDocument/2006/relationships/hyperlink" Target="http://pbs.twimg.com/profile_images/919965473898401792/-G8cTsVg_normal.jpg" TargetMode="External"/><Relationship Id="rId1532" Type="http://schemas.openxmlformats.org/officeDocument/2006/relationships/hyperlink" Target="http://pbs.twimg.com/profile_images/905647011122126848/ZNEFVavi_normal.jpg" TargetMode="External"/><Relationship Id="rId1533" Type="http://schemas.openxmlformats.org/officeDocument/2006/relationships/hyperlink" Target="http://pbs.twimg.com/profile_images/919965473898401792/-G8cTsVg_normal.jpg" TargetMode="External"/><Relationship Id="rId1534" Type="http://schemas.openxmlformats.org/officeDocument/2006/relationships/hyperlink" Target="http://pbs.twimg.com/profile_images/905647011122126848/ZNEFVavi_normal.jpg" TargetMode="External"/><Relationship Id="rId1535" Type="http://schemas.openxmlformats.org/officeDocument/2006/relationships/hyperlink" Target="http://pbs.twimg.com/profile_images/905647011122126848/ZNEFVavi_normal.jpg" TargetMode="External"/><Relationship Id="rId1536" Type="http://schemas.openxmlformats.org/officeDocument/2006/relationships/hyperlink" Target="http://pbs.twimg.com/profile_images/870428714152022016/gyrz4cOI_normal.jpg" TargetMode="External"/><Relationship Id="rId1537" Type="http://schemas.openxmlformats.org/officeDocument/2006/relationships/hyperlink" Target="http://pbs.twimg.com/profile_images/461174869300740096/vrwoWc0W_normal.jpeg" TargetMode="External"/><Relationship Id="rId1538" Type="http://schemas.openxmlformats.org/officeDocument/2006/relationships/hyperlink" Target="http://abs.twimg.com/sticky/default_profile_images/default_profile_normal.png" TargetMode="External"/><Relationship Id="rId1539" Type="http://schemas.openxmlformats.org/officeDocument/2006/relationships/hyperlink" Target="http://pbs.twimg.com/profile_images/887384677459271680/EHhlmwFy_normal.jpg" TargetMode="External"/><Relationship Id="rId4810" Type="http://schemas.openxmlformats.org/officeDocument/2006/relationships/hyperlink" Target="https://twitter.com/" TargetMode="External"/><Relationship Id="rId4811" Type="http://schemas.openxmlformats.org/officeDocument/2006/relationships/hyperlink" Target="https://twitter.com/" TargetMode="External"/><Relationship Id="rId4812" Type="http://schemas.openxmlformats.org/officeDocument/2006/relationships/hyperlink" Target="https://twitter.com/" TargetMode="External"/><Relationship Id="rId4813" Type="http://schemas.openxmlformats.org/officeDocument/2006/relationships/hyperlink" Target="https://twitter.com/" TargetMode="External"/><Relationship Id="rId4814" Type="http://schemas.openxmlformats.org/officeDocument/2006/relationships/hyperlink" Target="https://twitter.com/" TargetMode="External"/><Relationship Id="rId4815" Type="http://schemas.openxmlformats.org/officeDocument/2006/relationships/hyperlink" Target="https://twitter.com/" TargetMode="External"/><Relationship Id="rId4816" Type="http://schemas.openxmlformats.org/officeDocument/2006/relationships/hyperlink" Target="https://twitter.com/" TargetMode="External"/><Relationship Id="rId4817" Type="http://schemas.openxmlformats.org/officeDocument/2006/relationships/hyperlink" Target="https://twitter.com/" TargetMode="External"/><Relationship Id="rId4818" Type="http://schemas.openxmlformats.org/officeDocument/2006/relationships/hyperlink" Target="https://twitter.com/" TargetMode="External"/><Relationship Id="rId4819" Type="http://schemas.openxmlformats.org/officeDocument/2006/relationships/hyperlink" Target="https://twitter.com/" TargetMode="External"/><Relationship Id="rId3720" Type="http://schemas.openxmlformats.org/officeDocument/2006/relationships/hyperlink" Target="http://pbs.twimg.com/profile_images/833669495206055937/6x18V4oR_normal.jpg" TargetMode="External"/><Relationship Id="rId3721" Type="http://schemas.openxmlformats.org/officeDocument/2006/relationships/hyperlink" Target="http://pbs.twimg.com/profile_images/833669495206055937/6x18V4oR_normal.jpg" TargetMode="External"/><Relationship Id="rId3722" Type="http://schemas.openxmlformats.org/officeDocument/2006/relationships/hyperlink" Target="http://pbs.twimg.com/profile_images/833669495206055937/6x18V4oR_normal.jpg" TargetMode="External"/><Relationship Id="rId3723" Type="http://schemas.openxmlformats.org/officeDocument/2006/relationships/hyperlink" Target="http://pbs.twimg.com/profile_images/833669495206055937/6x18V4oR_normal.jpg" TargetMode="External"/><Relationship Id="rId3724" Type="http://schemas.openxmlformats.org/officeDocument/2006/relationships/hyperlink" Target="http://pbs.twimg.com/profile_images/833669495206055937/6x18V4oR_normal.jpg" TargetMode="External"/><Relationship Id="rId3725" Type="http://schemas.openxmlformats.org/officeDocument/2006/relationships/hyperlink" Target="http://pbs.twimg.com/profile_images/833669495206055937/6x18V4oR_normal.jpg" TargetMode="External"/><Relationship Id="rId3726" Type="http://schemas.openxmlformats.org/officeDocument/2006/relationships/hyperlink" Target="http://pbs.twimg.com/profile_images/833669495206055937/6x18V4oR_normal.jpg" TargetMode="External"/><Relationship Id="rId3727" Type="http://schemas.openxmlformats.org/officeDocument/2006/relationships/hyperlink" Target="http://pbs.twimg.com/profile_images/833669495206055937/6x18V4oR_normal.jpg" TargetMode="External"/><Relationship Id="rId3728" Type="http://schemas.openxmlformats.org/officeDocument/2006/relationships/hyperlink" Target="http://pbs.twimg.com/profile_images/833669495206055937/6x18V4oR_normal.jpg" TargetMode="External"/><Relationship Id="rId3729" Type="http://schemas.openxmlformats.org/officeDocument/2006/relationships/hyperlink" Target="http://pbs.twimg.com/profile_images/833669495206055937/6x18V4oR_normal.jpg" TargetMode="External"/><Relationship Id="rId2630" Type="http://schemas.openxmlformats.org/officeDocument/2006/relationships/hyperlink" Target="http://pbs.twimg.com/profile_images/918679183626158080/NZEsvAQm_normal.jpg" TargetMode="External"/><Relationship Id="rId2631" Type="http://schemas.openxmlformats.org/officeDocument/2006/relationships/hyperlink" Target="http://pbs.twimg.com/profile_images/918679183626158080/NZEsvAQm_normal.jpg" TargetMode="External"/><Relationship Id="rId2632" Type="http://schemas.openxmlformats.org/officeDocument/2006/relationships/hyperlink" Target="https://pbs.twimg.com/media/DW_VC7ZU8AEeO9W.jpg" TargetMode="External"/><Relationship Id="rId2633" Type="http://schemas.openxmlformats.org/officeDocument/2006/relationships/hyperlink" Target="http://pbs.twimg.com/profile_images/945967578857402368/eUtIMDNz_normal.jpg" TargetMode="External"/><Relationship Id="rId2634" Type="http://schemas.openxmlformats.org/officeDocument/2006/relationships/hyperlink" Target="http://pbs.twimg.com/profile_images/744887638285500416/_yO4wiH9_normal.jpg" TargetMode="External"/><Relationship Id="rId2635" Type="http://schemas.openxmlformats.org/officeDocument/2006/relationships/hyperlink" Target="http://pbs.twimg.com/profile_images/827157347697098752/Ytu8lrjl_normal.jpg" TargetMode="External"/><Relationship Id="rId2636" Type="http://schemas.openxmlformats.org/officeDocument/2006/relationships/hyperlink" Target="http://pbs.twimg.com/profile_images/963527570187870209/tFc1Q9Ig_normal.jpg" TargetMode="External"/><Relationship Id="rId2637" Type="http://schemas.openxmlformats.org/officeDocument/2006/relationships/hyperlink" Target="http://pbs.twimg.com/profile_images/952263282399809542/LnK3COtk_normal.jpg" TargetMode="External"/><Relationship Id="rId2638" Type="http://schemas.openxmlformats.org/officeDocument/2006/relationships/hyperlink" Target="http://pbs.twimg.com/profile_images/952711060821291009/b09GCFYX_normal.jpg" TargetMode="External"/><Relationship Id="rId2639" Type="http://schemas.openxmlformats.org/officeDocument/2006/relationships/hyperlink" Target="http://pbs.twimg.com/profile_images/737855771367636992/rmHL89g8_normal.jpg" TargetMode="External"/><Relationship Id="rId5910" Type="http://schemas.openxmlformats.org/officeDocument/2006/relationships/hyperlink" Target="https://twitter.com/" TargetMode="External"/><Relationship Id="rId5911" Type="http://schemas.openxmlformats.org/officeDocument/2006/relationships/hyperlink" Target="https://twitter.com/" TargetMode="External"/><Relationship Id="rId5912" Type="http://schemas.openxmlformats.org/officeDocument/2006/relationships/hyperlink" Target="https://twitter.com/" TargetMode="External"/><Relationship Id="rId5913" Type="http://schemas.openxmlformats.org/officeDocument/2006/relationships/hyperlink" Target="https://twitter.com/" TargetMode="External"/><Relationship Id="rId5914" Type="http://schemas.openxmlformats.org/officeDocument/2006/relationships/hyperlink" Target="https://twitter.com/" TargetMode="External"/><Relationship Id="rId5915" Type="http://schemas.openxmlformats.org/officeDocument/2006/relationships/hyperlink" Target="https://twitter.com/" TargetMode="External"/><Relationship Id="rId5916" Type="http://schemas.openxmlformats.org/officeDocument/2006/relationships/hyperlink" Target="https://twitter.com/" TargetMode="External"/><Relationship Id="rId5917" Type="http://schemas.openxmlformats.org/officeDocument/2006/relationships/hyperlink" Target="https://twitter.com/" TargetMode="External"/><Relationship Id="rId5918" Type="http://schemas.openxmlformats.org/officeDocument/2006/relationships/hyperlink" Target="https://twitter.com/" TargetMode="External"/><Relationship Id="rId5919" Type="http://schemas.openxmlformats.org/officeDocument/2006/relationships/hyperlink" Target="https://twitter.com/" TargetMode="External"/><Relationship Id="rId1540" Type="http://schemas.openxmlformats.org/officeDocument/2006/relationships/hyperlink" Target="http://pbs.twimg.com/profile_images/606511385384730624/sWsf61FG_normal.jpg" TargetMode="External"/><Relationship Id="rId1541" Type="http://schemas.openxmlformats.org/officeDocument/2006/relationships/hyperlink" Target="http://pbs.twimg.com/profile_images/806339858046160896/0_0SfQLo_normal.jpg" TargetMode="External"/><Relationship Id="rId1542" Type="http://schemas.openxmlformats.org/officeDocument/2006/relationships/hyperlink" Target="http://pbs.twimg.com/profile_images/433403172120305664/qy1meeJE_normal.jpeg" TargetMode="External"/><Relationship Id="rId1543" Type="http://schemas.openxmlformats.org/officeDocument/2006/relationships/hyperlink" Target="http://pbs.twimg.com/profile_images/882675831599976449/12iCvPin_normal.jpg" TargetMode="External"/><Relationship Id="rId1544" Type="http://schemas.openxmlformats.org/officeDocument/2006/relationships/hyperlink" Target="http://pbs.twimg.com/profile_images/744489764120891393/QLyQO3N__normal.jpg" TargetMode="External"/><Relationship Id="rId1545" Type="http://schemas.openxmlformats.org/officeDocument/2006/relationships/hyperlink" Target="http://pbs.twimg.com/profile_images/876115337858752512/4OvP8lx2_normal.jpg" TargetMode="External"/><Relationship Id="rId1546" Type="http://schemas.openxmlformats.org/officeDocument/2006/relationships/hyperlink" Target="http://pbs.twimg.com/profile_images/794349084270297088/QD_At96o_normal.jpg" TargetMode="External"/><Relationship Id="rId1547" Type="http://schemas.openxmlformats.org/officeDocument/2006/relationships/hyperlink" Target="http://pbs.twimg.com/profile_images/966172337136644098/LcQ0RRKg_normal.jpg" TargetMode="External"/><Relationship Id="rId1548" Type="http://schemas.openxmlformats.org/officeDocument/2006/relationships/hyperlink" Target="http://pbs.twimg.com/profile_images/518861779967807488/mdjQZdJV_normal.jpeg" TargetMode="External"/><Relationship Id="rId1549" Type="http://schemas.openxmlformats.org/officeDocument/2006/relationships/hyperlink" Target="http://pbs.twimg.com/profile_images/942793225307328513/lCAxBgcs_normal.jpg" TargetMode="External"/><Relationship Id="rId4820" Type="http://schemas.openxmlformats.org/officeDocument/2006/relationships/hyperlink" Target="https://twitter.com/" TargetMode="External"/><Relationship Id="rId4821" Type="http://schemas.openxmlformats.org/officeDocument/2006/relationships/hyperlink" Target="https://twitter.com/" TargetMode="External"/><Relationship Id="rId4822" Type="http://schemas.openxmlformats.org/officeDocument/2006/relationships/hyperlink" Target="https://twitter.com/" TargetMode="External"/><Relationship Id="rId4823" Type="http://schemas.openxmlformats.org/officeDocument/2006/relationships/hyperlink" Target="https://twitter.com/" TargetMode="External"/><Relationship Id="rId4824" Type="http://schemas.openxmlformats.org/officeDocument/2006/relationships/hyperlink" Target="https://twitter.com/" TargetMode="External"/><Relationship Id="rId4825" Type="http://schemas.openxmlformats.org/officeDocument/2006/relationships/hyperlink" Target="https://twitter.com/" TargetMode="External"/><Relationship Id="rId4826" Type="http://schemas.openxmlformats.org/officeDocument/2006/relationships/hyperlink" Target="https://twitter.com/" TargetMode="External"/><Relationship Id="rId4827" Type="http://schemas.openxmlformats.org/officeDocument/2006/relationships/hyperlink" Target="https://twitter.com/" TargetMode="External"/><Relationship Id="rId4828" Type="http://schemas.openxmlformats.org/officeDocument/2006/relationships/hyperlink" Target="https://twitter.com/" TargetMode="External"/><Relationship Id="rId4829" Type="http://schemas.openxmlformats.org/officeDocument/2006/relationships/hyperlink" Target="https://twitter.com/" TargetMode="External"/><Relationship Id="rId3730" Type="http://schemas.openxmlformats.org/officeDocument/2006/relationships/hyperlink" Target="http://pbs.twimg.com/profile_images/833669495206055937/6x18V4oR_normal.jpg" TargetMode="External"/><Relationship Id="rId3731" Type="http://schemas.openxmlformats.org/officeDocument/2006/relationships/hyperlink" Target="http://pbs.twimg.com/profile_images/833669495206055937/6x18V4oR_normal.jpg" TargetMode="External"/><Relationship Id="rId3732" Type="http://schemas.openxmlformats.org/officeDocument/2006/relationships/hyperlink" Target="http://pbs.twimg.com/profile_images/833669495206055937/6x18V4oR_normal.jpg" TargetMode="External"/><Relationship Id="rId3733" Type="http://schemas.openxmlformats.org/officeDocument/2006/relationships/hyperlink" Target="http://pbs.twimg.com/profile_images/833669495206055937/6x18V4oR_normal.jpg" TargetMode="External"/><Relationship Id="rId3734" Type="http://schemas.openxmlformats.org/officeDocument/2006/relationships/hyperlink" Target="http://pbs.twimg.com/profile_images/833669495206055937/6x18V4oR_normal.jpg" TargetMode="External"/><Relationship Id="rId3735" Type="http://schemas.openxmlformats.org/officeDocument/2006/relationships/hyperlink" Target="http://pbs.twimg.com/profile_images/833669495206055937/6x18V4oR_normal.jpg" TargetMode="External"/><Relationship Id="rId3736" Type="http://schemas.openxmlformats.org/officeDocument/2006/relationships/hyperlink" Target="http://pbs.twimg.com/profile_images/833669495206055937/6x18V4oR_normal.jpg" TargetMode="External"/><Relationship Id="rId3737" Type="http://schemas.openxmlformats.org/officeDocument/2006/relationships/hyperlink" Target="http://pbs.twimg.com/profile_images/833669495206055937/6x18V4oR_normal.jpg" TargetMode="External"/><Relationship Id="rId3738" Type="http://schemas.openxmlformats.org/officeDocument/2006/relationships/hyperlink" Target="http://pbs.twimg.com/profile_images/833669495206055937/6x18V4oR_normal.jpg" TargetMode="External"/><Relationship Id="rId3739" Type="http://schemas.openxmlformats.org/officeDocument/2006/relationships/hyperlink" Target="http://pbs.twimg.com/profile_images/833669495206055937/6x18V4oR_normal.jpg" TargetMode="External"/><Relationship Id="rId2640" Type="http://schemas.openxmlformats.org/officeDocument/2006/relationships/hyperlink" Target="http://pbs.twimg.com/profile_images/737855771367636992/rmHL89g8_normal.jpg" TargetMode="External"/><Relationship Id="rId2641" Type="http://schemas.openxmlformats.org/officeDocument/2006/relationships/hyperlink" Target="http://pbs.twimg.com/profile_images/930565163429834752/R8E5-HE7_normal.jpg" TargetMode="External"/><Relationship Id="rId2642" Type="http://schemas.openxmlformats.org/officeDocument/2006/relationships/hyperlink" Target="http://pbs.twimg.com/profile_images/930565163429834752/R8E5-HE7_normal.jpg" TargetMode="External"/><Relationship Id="rId2643" Type="http://schemas.openxmlformats.org/officeDocument/2006/relationships/hyperlink" Target="http://pbs.twimg.com/profile_images/947624066558590976/dvnHxshk_normal.jpg" TargetMode="External"/><Relationship Id="rId2644" Type="http://schemas.openxmlformats.org/officeDocument/2006/relationships/hyperlink" Target="http://pbs.twimg.com/profile_images/1308264219/110411_1716_01_normal.jpg" TargetMode="External"/><Relationship Id="rId2645" Type="http://schemas.openxmlformats.org/officeDocument/2006/relationships/hyperlink" Target="http://pbs.twimg.com/profile_images/966139751421136896/o8yVtBbz_normal.jpg" TargetMode="External"/><Relationship Id="rId2646" Type="http://schemas.openxmlformats.org/officeDocument/2006/relationships/hyperlink" Target="http://pbs.twimg.com/profile_images/543152525537333249/3kWdxQlc_normal.jpeg" TargetMode="External"/><Relationship Id="rId2647" Type="http://schemas.openxmlformats.org/officeDocument/2006/relationships/hyperlink" Target="http://pbs.twimg.com/profile_images/324641351/mwr_comlogo_normal.jpg" TargetMode="External"/><Relationship Id="rId2648" Type="http://schemas.openxmlformats.org/officeDocument/2006/relationships/hyperlink" Target="http://pbs.twimg.com/profile_images/701536623708790784/mKaS1yol_normal.png" TargetMode="External"/><Relationship Id="rId2649" Type="http://schemas.openxmlformats.org/officeDocument/2006/relationships/hyperlink" Target="http://pbs.twimg.com/profile_images/324641351/mwr_comlogo_normal.jpg" TargetMode="External"/><Relationship Id="rId5920" Type="http://schemas.openxmlformats.org/officeDocument/2006/relationships/hyperlink" Target="https://twitter.com/" TargetMode="External"/><Relationship Id="rId5921" Type="http://schemas.openxmlformats.org/officeDocument/2006/relationships/hyperlink" Target="https://twitter.com/" TargetMode="External"/><Relationship Id="rId3000" Type="http://schemas.openxmlformats.org/officeDocument/2006/relationships/hyperlink" Target="http://pbs.twimg.com/profile_images/906415745281572864/UU2t7DIg_normal.jpg" TargetMode="External"/><Relationship Id="rId3001" Type="http://schemas.openxmlformats.org/officeDocument/2006/relationships/hyperlink" Target="http://pbs.twimg.com/profile_images/906415745281572864/UU2t7DIg_normal.jpg" TargetMode="External"/><Relationship Id="rId3002" Type="http://schemas.openxmlformats.org/officeDocument/2006/relationships/hyperlink" Target="http://pbs.twimg.com/profile_images/906415745281572864/UU2t7DIg_normal.jpg" TargetMode="External"/><Relationship Id="rId3003" Type="http://schemas.openxmlformats.org/officeDocument/2006/relationships/hyperlink" Target="http://pbs.twimg.com/profile_images/906415745281572864/UU2t7DIg_normal.jpg" TargetMode="External"/><Relationship Id="rId3004" Type="http://schemas.openxmlformats.org/officeDocument/2006/relationships/hyperlink" Target="http://pbs.twimg.com/profile_images/906415745281572864/UU2t7DIg_normal.jpg" TargetMode="External"/><Relationship Id="rId3005" Type="http://schemas.openxmlformats.org/officeDocument/2006/relationships/hyperlink" Target="http://pbs.twimg.com/profile_images/906415745281572864/UU2t7DIg_normal.jpg" TargetMode="External"/><Relationship Id="rId3006" Type="http://schemas.openxmlformats.org/officeDocument/2006/relationships/hyperlink" Target="http://pbs.twimg.com/profile_images/906415745281572864/UU2t7DIg_normal.jpg" TargetMode="External"/><Relationship Id="rId3007" Type="http://schemas.openxmlformats.org/officeDocument/2006/relationships/hyperlink" Target="http://pbs.twimg.com/profile_images/906415745281572864/UU2t7DIg_normal.jpg" TargetMode="External"/><Relationship Id="rId3008" Type="http://schemas.openxmlformats.org/officeDocument/2006/relationships/hyperlink" Target="http://pbs.twimg.com/profile_images/906415745281572864/UU2t7DIg_normal.jpg" TargetMode="External"/><Relationship Id="rId3009" Type="http://schemas.openxmlformats.org/officeDocument/2006/relationships/hyperlink" Target="http://pbs.twimg.com/profile_images/906415745281572864/UU2t7DIg_normal.jpg" TargetMode="External"/><Relationship Id="rId300" Type="http://schemas.openxmlformats.org/officeDocument/2006/relationships/hyperlink" Target="https://twitter.com/el_pais/status/968220373924962304" TargetMode="External"/><Relationship Id="rId301" Type="http://schemas.openxmlformats.org/officeDocument/2006/relationships/hyperlink" Target="https://twitter.com/el_pais/status/968220373924962304" TargetMode="External"/><Relationship Id="rId302" Type="http://schemas.openxmlformats.org/officeDocument/2006/relationships/hyperlink" Target="http://ir.shareaholic.com/e?a=1&amp;u=http://www.hercampus.com/school/sfa/yes-metoo%3Futm_campaign%3Dshareaholic%26utm_medium%3Dtwitter%26utm_source%3Dsocialnetwork&amp;r=1" TargetMode="External"/><Relationship Id="rId303" Type="http://schemas.openxmlformats.org/officeDocument/2006/relationships/hyperlink" Target="http://ir.shareaholic.com/e?a=1&amp;u=http://www.hercampus.com/school/sfa/yes-metoo%3Futm_campaign%3Dshareaholic%26utm_medium%3Dtwitter%26utm_source%3Dsocialnetwork&amp;r=1" TargetMode="External"/><Relationship Id="rId304" Type="http://schemas.openxmlformats.org/officeDocument/2006/relationships/hyperlink" Target="https://aristeguinoticias.com/2602/mundo/corea-del-sur-se-une-a-campana-global-metoo-contra-violencia-sexual/" TargetMode="External"/><Relationship Id="rId305" Type="http://schemas.openxmlformats.org/officeDocument/2006/relationships/hyperlink" Target="https://afineparent.com/positive-parenting-faq/metoo.html" TargetMode="External"/><Relationship Id="rId306" Type="http://schemas.openxmlformats.org/officeDocument/2006/relationships/hyperlink" Target="https://twitter.com/YoungInvincible/status/968222009460215808" TargetMode="External"/><Relationship Id="rId307" Type="http://schemas.openxmlformats.org/officeDocument/2006/relationships/hyperlink" Target="https://www.vanityfair.com/news/2018/02/monica-lewinsky-in-the-age-of-metoo" TargetMode="External"/><Relationship Id="rId308" Type="http://schemas.openxmlformats.org/officeDocument/2006/relationships/hyperlink" Target="https://www.ebay.com/itm/372234166963" TargetMode="External"/><Relationship Id="rId309" Type="http://schemas.openxmlformats.org/officeDocument/2006/relationships/hyperlink" Target="http://www.telva.com/estilo-vida/2018/02/26/5a93f73fe2704e887f8b45ac.html?utm_source=dlvr.it&amp;utm_medium=twitter" TargetMode="External"/><Relationship Id="rId1550" Type="http://schemas.openxmlformats.org/officeDocument/2006/relationships/hyperlink" Target="https://pbs.twimg.com/media/DW_MzS-XkAA2NEE.jpg" TargetMode="External"/><Relationship Id="rId1551" Type="http://schemas.openxmlformats.org/officeDocument/2006/relationships/hyperlink" Target="http://pbs.twimg.com/profile_images/907902159534125057/B4rfWTnK_normal.jpg" TargetMode="External"/><Relationship Id="rId1552" Type="http://schemas.openxmlformats.org/officeDocument/2006/relationships/hyperlink" Target="http://pbs.twimg.com/profile_images/886641233694564352/TaclnC9h_normal.jpg" TargetMode="External"/><Relationship Id="rId1553" Type="http://schemas.openxmlformats.org/officeDocument/2006/relationships/hyperlink" Target="http://pbs.twimg.com/profile_images/886641233694564352/TaclnC9h_normal.jpg" TargetMode="External"/><Relationship Id="rId1554" Type="http://schemas.openxmlformats.org/officeDocument/2006/relationships/hyperlink" Target="http://pbs.twimg.com/profile_images/886641233694564352/TaclnC9h_normal.jpg" TargetMode="External"/><Relationship Id="rId1555" Type="http://schemas.openxmlformats.org/officeDocument/2006/relationships/hyperlink" Target="http://pbs.twimg.com/profile_images/886641233694564352/TaclnC9h_normal.jpg" TargetMode="External"/><Relationship Id="rId1556" Type="http://schemas.openxmlformats.org/officeDocument/2006/relationships/hyperlink" Target="http://pbs.twimg.com/profile_images/886641233694564352/TaclnC9h_normal.jpg" TargetMode="External"/><Relationship Id="rId1557" Type="http://schemas.openxmlformats.org/officeDocument/2006/relationships/hyperlink" Target="http://pbs.twimg.com/profile_images/886641233694564352/TaclnC9h_normal.jpg" TargetMode="External"/><Relationship Id="rId1558" Type="http://schemas.openxmlformats.org/officeDocument/2006/relationships/hyperlink" Target="http://pbs.twimg.com/profile_images/886641233694564352/TaclnC9h_normal.jpg" TargetMode="External"/><Relationship Id="rId1559" Type="http://schemas.openxmlformats.org/officeDocument/2006/relationships/hyperlink" Target="http://pbs.twimg.com/profile_images/886641233694564352/TaclnC9h_normal.jpg" TargetMode="External"/><Relationship Id="rId4830" Type="http://schemas.openxmlformats.org/officeDocument/2006/relationships/hyperlink" Target="https://twitter.com/" TargetMode="External"/><Relationship Id="rId4831" Type="http://schemas.openxmlformats.org/officeDocument/2006/relationships/hyperlink" Target="https://twitter.com/" TargetMode="External"/><Relationship Id="rId4832" Type="http://schemas.openxmlformats.org/officeDocument/2006/relationships/hyperlink" Target="https://twitter.com/" TargetMode="External"/><Relationship Id="rId4833" Type="http://schemas.openxmlformats.org/officeDocument/2006/relationships/hyperlink" Target="https://twitter.com/" TargetMode="External"/><Relationship Id="rId4834" Type="http://schemas.openxmlformats.org/officeDocument/2006/relationships/hyperlink" Target="https://twitter.com/" TargetMode="External"/><Relationship Id="rId4835" Type="http://schemas.openxmlformats.org/officeDocument/2006/relationships/hyperlink" Target="https://twitter.com/" TargetMode="External"/><Relationship Id="rId4836" Type="http://schemas.openxmlformats.org/officeDocument/2006/relationships/hyperlink" Target="https://twitter.com/" TargetMode="External"/><Relationship Id="rId4837" Type="http://schemas.openxmlformats.org/officeDocument/2006/relationships/hyperlink" Target="https://twitter.com/" TargetMode="External"/><Relationship Id="rId4838" Type="http://schemas.openxmlformats.org/officeDocument/2006/relationships/hyperlink" Target="https://twitter.com/" TargetMode="External"/><Relationship Id="rId4839" Type="http://schemas.openxmlformats.org/officeDocument/2006/relationships/hyperlink" Target="https://twitter.com/" TargetMode="External"/><Relationship Id="rId5922" Type="http://schemas.openxmlformats.org/officeDocument/2006/relationships/hyperlink" Target="https://twitter.com/" TargetMode="External"/><Relationship Id="rId5923" Type="http://schemas.openxmlformats.org/officeDocument/2006/relationships/hyperlink" Target="https://twitter.com/" TargetMode="External"/><Relationship Id="rId5924" Type="http://schemas.openxmlformats.org/officeDocument/2006/relationships/hyperlink" Target="https://twitter.com/" TargetMode="External"/><Relationship Id="rId5925" Type="http://schemas.openxmlformats.org/officeDocument/2006/relationships/hyperlink" Target="https://twitter.com/" TargetMode="External"/><Relationship Id="rId5926" Type="http://schemas.openxmlformats.org/officeDocument/2006/relationships/hyperlink" Target="https://twitter.com/" TargetMode="External"/><Relationship Id="rId5927" Type="http://schemas.openxmlformats.org/officeDocument/2006/relationships/hyperlink" Target="https://twitter.com/" TargetMode="External"/><Relationship Id="rId5928" Type="http://schemas.openxmlformats.org/officeDocument/2006/relationships/hyperlink" Target="https://twitter.com/" TargetMode="External"/><Relationship Id="rId5929" Type="http://schemas.openxmlformats.org/officeDocument/2006/relationships/hyperlink" Target="https://twitter.com/" TargetMode="External"/><Relationship Id="rId3740" Type="http://schemas.openxmlformats.org/officeDocument/2006/relationships/hyperlink" Target="http://pbs.twimg.com/profile_images/833669495206055937/6x18V4oR_normal.jpg" TargetMode="External"/><Relationship Id="rId3741" Type="http://schemas.openxmlformats.org/officeDocument/2006/relationships/hyperlink" Target="http://pbs.twimg.com/profile_images/833669495206055937/6x18V4oR_normal.jpg" TargetMode="External"/><Relationship Id="rId3742" Type="http://schemas.openxmlformats.org/officeDocument/2006/relationships/hyperlink" Target="http://pbs.twimg.com/profile_images/833669495206055937/6x18V4oR_normal.jpg" TargetMode="External"/><Relationship Id="rId3743" Type="http://schemas.openxmlformats.org/officeDocument/2006/relationships/hyperlink" Target="http://pbs.twimg.com/profile_images/833669495206055937/6x18V4oR_normal.jpg" TargetMode="External"/><Relationship Id="rId3744" Type="http://schemas.openxmlformats.org/officeDocument/2006/relationships/hyperlink" Target="http://pbs.twimg.com/profile_images/833669495206055937/6x18V4oR_normal.jpg" TargetMode="External"/><Relationship Id="rId3745" Type="http://schemas.openxmlformats.org/officeDocument/2006/relationships/hyperlink" Target="http://pbs.twimg.com/profile_images/833669495206055937/6x18V4oR_normal.jpg" TargetMode="External"/><Relationship Id="rId3746" Type="http://schemas.openxmlformats.org/officeDocument/2006/relationships/hyperlink" Target="http://pbs.twimg.com/profile_images/833669495206055937/6x18V4oR_normal.jpg" TargetMode="External"/><Relationship Id="rId3747" Type="http://schemas.openxmlformats.org/officeDocument/2006/relationships/hyperlink" Target="http://pbs.twimg.com/profile_images/833669495206055937/6x18V4oR_normal.jpg" TargetMode="External"/><Relationship Id="rId3748" Type="http://schemas.openxmlformats.org/officeDocument/2006/relationships/hyperlink" Target="http://pbs.twimg.com/profile_images/833669495206055937/6x18V4oR_normal.jpg" TargetMode="External"/><Relationship Id="rId3749" Type="http://schemas.openxmlformats.org/officeDocument/2006/relationships/hyperlink" Target="http://pbs.twimg.com/profile_images/833669495206055937/6x18V4oR_normal.jpg" TargetMode="External"/><Relationship Id="rId4100" Type="http://schemas.openxmlformats.org/officeDocument/2006/relationships/hyperlink" Target="https://twitter.com/" TargetMode="External"/><Relationship Id="rId4101" Type="http://schemas.openxmlformats.org/officeDocument/2006/relationships/hyperlink" Target="https://twitter.com/" TargetMode="External"/><Relationship Id="rId4102" Type="http://schemas.openxmlformats.org/officeDocument/2006/relationships/hyperlink" Target="https://twitter.com/" TargetMode="External"/><Relationship Id="rId4103" Type="http://schemas.openxmlformats.org/officeDocument/2006/relationships/hyperlink" Target="https://twitter.com/" TargetMode="External"/><Relationship Id="rId4104" Type="http://schemas.openxmlformats.org/officeDocument/2006/relationships/hyperlink" Target="https://twitter.com/" TargetMode="External"/><Relationship Id="rId4105" Type="http://schemas.openxmlformats.org/officeDocument/2006/relationships/hyperlink" Target="https://twitter.com/" TargetMode="External"/><Relationship Id="rId4106" Type="http://schemas.openxmlformats.org/officeDocument/2006/relationships/hyperlink" Target="https://twitter.com/" TargetMode="External"/><Relationship Id="rId4107" Type="http://schemas.openxmlformats.org/officeDocument/2006/relationships/hyperlink" Target="https://twitter.com/" TargetMode="External"/><Relationship Id="rId4108" Type="http://schemas.openxmlformats.org/officeDocument/2006/relationships/hyperlink" Target="https://twitter.com/" TargetMode="External"/><Relationship Id="rId4109" Type="http://schemas.openxmlformats.org/officeDocument/2006/relationships/hyperlink" Target="https://twitter.com/" TargetMode="External"/><Relationship Id="rId2650" Type="http://schemas.openxmlformats.org/officeDocument/2006/relationships/hyperlink" Target="http://pbs.twimg.com/profile_images/701536623708790784/mKaS1yol_normal.png" TargetMode="External"/><Relationship Id="rId2651" Type="http://schemas.openxmlformats.org/officeDocument/2006/relationships/hyperlink" Target="http://pbs.twimg.com/profile_images/324641351/mwr_comlogo_normal.jpg" TargetMode="External"/><Relationship Id="rId2652" Type="http://schemas.openxmlformats.org/officeDocument/2006/relationships/hyperlink" Target="http://pbs.twimg.com/profile_images/701536623708790784/mKaS1yol_normal.png" TargetMode="External"/><Relationship Id="rId2653" Type="http://schemas.openxmlformats.org/officeDocument/2006/relationships/hyperlink" Target="http://pbs.twimg.com/profile_images/324641351/mwr_comlogo_normal.jpg" TargetMode="External"/><Relationship Id="rId2654" Type="http://schemas.openxmlformats.org/officeDocument/2006/relationships/hyperlink" Target="http://pbs.twimg.com/profile_images/701536623708790784/mKaS1yol_normal.png" TargetMode="External"/><Relationship Id="rId2655" Type="http://schemas.openxmlformats.org/officeDocument/2006/relationships/hyperlink" Target="http://pbs.twimg.com/profile_images/701536623708790784/mKaS1yol_normal.png" TargetMode="External"/><Relationship Id="rId2656" Type="http://schemas.openxmlformats.org/officeDocument/2006/relationships/hyperlink" Target="http://pbs.twimg.com/profile_images/903456853413244929/ECdd5aME_normal.jpg" TargetMode="External"/><Relationship Id="rId2657" Type="http://schemas.openxmlformats.org/officeDocument/2006/relationships/hyperlink" Target="http://pbs.twimg.com/profile_images/903456853413244929/ECdd5aME_normal.jpg" TargetMode="External"/><Relationship Id="rId2658" Type="http://schemas.openxmlformats.org/officeDocument/2006/relationships/hyperlink" Target="http://pbs.twimg.com/profile_images/903456853413244929/ECdd5aME_normal.jpg" TargetMode="External"/><Relationship Id="rId2659" Type="http://schemas.openxmlformats.org/officeDocument/2006/relationships/hyperlink" Target="http://pbs.twimg.com/profile_images/903456853413244929/ECdd5aME_normal.jpg" TargetMode="External"/><Relationship Id="rId5930" Type="http://schemas.openxmlformats.org/officeDocument/2006/relationships/hyperlink" Target="https://twitter.com/" TargetMode="External"/><Relationship Id="rId5931" Type="http://schemas.openxmlformats.org/officeDocument/2006/relationships/hyperlink" Target="https://twitter.com/" TargetMode="External"/><Relationship Id="rId3010" Type="http://schemas.openxmlformats.org/officeDocument/2006/relationships/hyperlink" Target="http://pbs.twimg.com/profile_images/906415745281572864/UU2t7DIg_normal.jpg" TargetMode="External"/><Relationship Id="rId3011" Type="http://schemas.openxmlformats.org/officeDocument/2006/relationships/hyperlink" Target="http://pbs.twimg.com/profile_images/906415745281572864/UU2t7DIg_normal.jpg" TargetMode="External"/><Relationship Id="rId3012" Type="http://schemas.openxmlformats.org/officeDocument/2006/relationships/hyperlink" Target="http://pbs.twimg.com/profile_images/906415745281572864/UU2t7DIg_normal.jpg" TargetMode="External"/><Relationship Id="rId3013" Type="http://schemas.openxmlformats.org/officeDocument/2006/relationships/hyperlink" Target="http://pbs.twimg.com/profile_images/906415745281572864/UU2t7DIg_normal.jpg" TargetMode="External"/><Relationship Id="rId3014" Type="http://schemas.openxmlformats.org/officeDocument/2006/relationships/hyperlink" Target="http://pbs.twimg.com/profile_images/906415745281572864/UU2t7DIg_normal.jpg" TargetMode="External"/><Relationship Id="rId3015" Type="http://schemas.openxmlformats.org/officeDocument/2006/relationships/hyperlink" Target="http://pbs.twimg.com/profile_images/906415745281572864/UU2t7DIg_normal.jpg" TargetMode="External"/><Relationship Id="rId3016" Type="http://schemas.openxmlformats.org/officeDocument/2006/relationships/hyperlink" Target="http://pbs.twimg.com/profile_images/906415745281572864/UU2t7DIg_normal.jpg" TargetMode="External"/><Relationship Id="rId3017" Type="http://schemas.openxmlformats.org/officeDocument/2006/relationships/hyperlink" Target="http://pbs.twimg.com/profile_images/906415745281572864/UU2t7DIg_normal.jpg" TargetMode="External"/><Relationship Id="rId3018" Type="http://schemas.openxmlformats.org/officeDocument/2006/relationships/hyperlink" Target="http://pbs.twimg.com/profile_images/906415745281572864/UU2t7DIg_normal.jpg" TargetMode="External"/><Relationship Id="rId3019" Type="http://schemas.openxmlformats.org/officeDocument/2006/relationships/hyperlink" Target="http://pbs.twimg.com/profile_images/906415745281572864/UU2t7DIg_normal.jpg" TargetMode="External"/><Relationship Id="rId310" Type="http://schemas.openxmlformats.org/officeDocument/2006/relationships/hyperlink" Target="http://www.tracking-board.com/unreal-showrunner-stacy-rukeyser-on-running-a-feminist-show-at-the-height-of-the-metoo-movement/" TargetMode="External"/><Relationship Id="rId311" Type="http://schemas.openxmlformats.org/officeDocument/2006/relationships/hyperlink" Target="https://www.vanityfair.com/news/2018/02/monica-lewinsky-in-the-age-of-metoo" TargetMode="External"/><Relationship Id="rId312" Type="http://schemas.openxmlformats.org/officeDocument/2006/relationships/hyperlink" Target="http://www.nytimes.com/2016/10/03/us/politics/hillary-bill-clinton-women.html?smid=tw-share" TargetMode="External"/><Relationship Id="rId313" Type="http://schemas.openxmlformats.org/officeDocument/2006/relationships/hyperlink" Target="http://rilawyersweekly.com/blog/2018/02/22/metoo-reshaping-landscape-for-sexual-harassment-claims/?platform=hootsuite" TargetMode="External"/><Relationship Id="rId314" Type="http://schemas.openxmlformats.org/officeDocument/2006/relationships/hyperlink" Target="http://rilawyersweekly.com/blog/2018/02/22/metoo-reshaping-landscape-for-sexual-harassment-claims/?platform=hootsuite" TargetMode="External"/><Relationship Id="rId315" Type="http://schemas.openxmlformats.org/officeDocument/2006/relationships/hyperlink" Target="https://twitter.com/FeministGriote/status/967934478147440640" TargetMode="External"/><Relationship Id="rId316" Type="http://schemas.openxmlformats.org/officeDocument/2006/relationships/hyperlink" Target="https://twitter.com/FeministGriote/status/967934478147440640" TargetMode="External"/><Relationship Id="rId317" Type="http://schemas.openxmlformats.org/officeDocument/2006/relationships/hyperlink" Target="https://www.billboard.com/articles/columns/k-town/8216864/metoo-south-korea-movement" TargetMode="External"/><Relationship Id="rId318" Type="http://schemas.openxmlformats.org/officeDocument/2006/relationships/hyperlink" Target="https://www1.president.go.kr/petitions/151430" TargetMode="External"/><Relationship Id="rId319" Type="http://schemas.openxmlformats.org/officeDocument/2006/relationships/hyperlink" Target="https://twitter.com/cbcopen/status/968186651913551873" TargetMode="External"/><Relationship Id="rId1560" Type="http://schemas.openxmlformats.org/officeDocument/2006/relationships/hyperlink" Target="http://pbs.twimg.com/profile_images/886641233694564352/TaclnC9h_normal.jpg" TargetMode="External"/><Relationship Id="rId1561" Type="http://schemas.openxmlformats.org/officeDocument/2006/relationships/hyperlink" Target="http://pbs.twimg.com/profile_images/886641233694564352/TaclnC9h_normal.jpg" TargetMode="External"/><Relationship Id="rId1562" Type="http://schemas.openxmlformats.org/officeDocument/2006/relationships/hyperlink" Target="http://pbs.twimg.com/profile_images/886641233694564352/TaclnC9h_normal.jpg" TargetMode="External"/><Relationship Id="rId1563" Type="http://schemas.openxmlformats.org/officeDocument/2006/relationships/hyperlink" Target="http://pbs.twimg.com/profile_images/886641233694564352/TaclnC9h_normal.jpg" TargetMode="External"/><Relationship Id="rId1564" Type="http://schemas.openxmlformats.org/officeDocument/2006/relationships/hyperlink" Target="http://pbs.twimg.com/profile_images/886641233694564352/TaclnC9h_normal.jpg" TargetMode="External"/><Relationship Id="rId1565" Type="http://schemas.openxmlformats.org/officeDocument/2006/relationships/hyperlink" Target="http://pbs.twimg.com/profile_images/886641233694564352/TaclnC9h_normal.jpg" TargetMode="External"/><Relationship Id="rId1566" Type="http://schemas.openxmlformats.org/officeDocument/2006/relationships/hyperlink" Target="http://pbs.twimg.com/profile_images/967695612727693313/Ueu6ArLh_normal.jpg" TargetMode="External"/><Relationship Id="rId1567" Type="http://schemas.openxmlformats.org/officeDocument/2006/relationships/hyperlink" Target="http://pbs.twimg.com/profile_images/423923305846824961/z2aVDErs_normal.jpeg" TargetMode="External"/><Relationship Id="rId1568" Type="http://schemas.openxmlformats.org/officeDocument/2006/relationships/hyperlink" Target="http://pbs.twimg.com/profile_images/925826866296082432/Oz2mSAMM_normal.jpg" TargetMode="External"/><Relationship Id="rId1569" Type="http://schemas.openxmlformats.org/officeDocument/2006/relationships/hyperlink" Target="http://pbs.twimg.com/profile_images/925826866296082432/Oz2mSAMM_normal.jpg" TargetMode="External"/><Relationship Id="rId4840" Type="http://schemas.openxmlformats.org/officeDocument/2006/relationships/hyperlink" Target="https://twitter.com/" TargetMode="External"/><Relationship Id="rId4841" Type="http://schemas.openxmlformats.org/officeDocument/2006/relationships/hyperlink" Target="https://twitter.com/" TargetMode="External"/><Relationship Id="rId4842" Type="http://schemas.openxmlformats.org/officeDocument/2006/relationships/hyperlink" Target="https://twitter.com/" TargetMode="External"/><Relationship Id="rId4843" Type="http://schemas.openxmlformats.org/officeDocument/2006/relationships/hyperlink" Target="https://twitter.com/" TargetMode="External"/><Relationship Id="rId4844" Type="http://schemas.openxmlformats.org/officeDocument/2006/relationships/hyperlink" Target="https://twitter.com/" TargetMode="External"/><Relationship Id="rId4845" Type="http://schemas.openxmlformats.org/officeDocument/2006/relationships/hyperlink" Target="https://twitter.com/" TargetMode="External"/><Relationship Id="rId4846" Type="http://schemas.openxmlformats.org/officeDocument/2006/relationships/hyperlink" Target="https://twitter.com/" TargetMode="External"/><Relationship Id="rId4847" Type="http://schemas.openxmlformats.org/officeDocument/2006/relationships/hyperlink" Target="https://twitter.com/" TargetMode="External"/><Relationship Id="rId4848" Type="http://schemas.openxmlformats.org/officeDocument/2006/relationships/hyperlink" Target="https://twitter.com/" TargetMode="External"/><Relationship Id="rId4849" Type="http://schemas.openxmlformats.org/officeDocument/2006/relationships/hyperlink" Target="https://twitter.com/" TargetMode="External"/><Relationship Id="rId5200" Type="http://schemas.openxmlformats.org/officeDocument/2006/relationships/hyperlink" Target="https://twitter.com/" TargetMode="External"/><Relationship Id="rId5201" Type="http://schemas.openxmlformats.org/officeDocument/2006/relationships/hyperlink" Target="https://twitter.com/" TargetMode="External"/><Relationship Id="rId5202" Type="http://schemas.openxmlformats.org/officeDocument/2006/relationships/hyperlink" Target="https://twitter.com/" TargetMode="External"/><Relationship Id="rId5203" Type="http://schemas.openxmlformats.org/officeDocument/2006/relationships/hyperlink" Target="https://twitter.com/" TargetMode="External"/><Relationship Id="rId5204" Type="http://schemas.openxmlformats.org/officeDocument/2006/relationships/hyperlink" Target="https://twitter.com/" TargetMode="External"/><Relationship Id="rId5205" Type="http://schemas.openxmlformats.org/officeDocument/2006/relationships/hyperlink" Target="https://twitter.com/" TargetMode="External"/><Relationship Id="rId5206" Type="http://schemas.openxmlformats.org/officeDocument/2006/relationships/hyperlink" Target="https://twitter.com/" TargetMode="External"/><Relationship Id="rId5207" Type="http://schemas.openxmlformats.org/officeDocument/2006/relationships/hyperlink" Target="https://twitter.com/" TargetMode="External"/><Relationship Id="rId5208" Type="http://schemas.openxmlformats.org/officeDocument/2006/relationships/hyperlink" Target="https://twitter.com/" TargetMode="External"/><Relationship Id="rId5209" Type="http://schemas.openxmlformats.org/officeDocument/2006/relationships/hyperlink" Target="https://twitter.com/" TargetMode="External"/><Relationship Id="rId5932" Type="http://schemas.openxmlformats.org/officeDocument/2006/relationships/hyperlink" Target="https://twitter.com/" TargetMode="External"/><Relationship Id="rId5933" Type="http://schemas.openxmlformats.org/officeDocument/2006/relationships/hyperlink" Target="https://twitter.com/" TargetMode="External"/><Relationship Id="rId5934" Type="http://schemas.openxmlformats.org/officeDocument/2006/relationships/hyperlink" Target="https://twitter.com/" TargetMode="External"/><Relationship Id="rId5935" Type="http://schemas.openxmlformats.org/officeDocument/2006/relationships/hyperlink" Target="https://twitter.com/" TargetMode="External"/><Relationship Id="rId5936" Type="http://schemas.openxmlformats.org/officeDocument/2006/relationships/hyperlink" Target="https://twitter.com/" TargetMode="External"/><Relationship Id="rId5937" Type="http://schemas.openxmlformats.org/officeDocument/2006/relationships/hyperlink" Target="https://twitter.com/" TargetMode="External"/><Relationship Id="rId5938" Type="http://schemas.openxmlformats.org/officeDocument/2006/relationships/hyperlink" Target="https://twitter.com/" TargetMode="External"/><Relationship Id="rId3750" Type="http://schemas.openxmlformats.org/officeDocument/2006/relationships/hyperlink" Target="http://pbs.twimg.com/profile_images/833669495206055937/6x18V4oR_normal.jpg" TargetMode="External"/><Relationship Id="rId3751" Type="http://schemas.openxmlformats.org/officeDocument/2006/relationships/hyperlink" Target="http://pbs.twimg.com/profile_images/833669495206055937/6x18V4oR_normal.jpg" TargetMode="External"/><Relationship Id="rId3752" Type="http://schemas.openxmlformats.org/officeDocument/2006/relationships/hyperlink" Target="http://pbs.twimg.com/profile_images/833669495206055937/6x18V4oR_normal.jpg" TargetMode="External"/><Relationship Id="rId3753" Type="http://schemas.openxmlformats.org/officeDocument/2006/relationships/hyperlink" Target="http://pbs.twimg.com/profile_images/833669495206055937/6x18V4oR_normal.jpg" TargetMode="External"/><Relationship Id="rId3754" Type="http://schemas.openxmlformats.org/officeDocument/2006/relationships/hyperlink" Target="http://pbs.twimg.com/profile_images/833669495206055937/6x18V4oR_normal.jpg" TargetMode="External"/><Relationship Id="rId3755" Type="http://schemas.openxmlformats.org/officeDocument/2006/relationships/hyperlink" Target="http://pbs.twimg.com/profile_images/833669495206055937/6x18V4oR_normal.jpg" TargetMode="External"/><Relationship Id="rId3756" Type="http://schemas.openxmlformats.org/officeDocument/2006/relationships/hyperlink" Target="http://pbs.twimg.com/profile_images/833669495206055937/6x18V4oR_normal.jpg" TargetMode="External"/><Relationship Id="rId3757" Type="http://schemas.openxmlformats.org/officeDocument/2006/relationships/hyperlink" Target="http://pbs.twimg.com/profile_images/833669495206055937/6x18V4oR_normal.jpg" TargetMode="External"/><Relationship Id="rId3758" Type="http://schemas.openxmlformats.org/officeDocument/2006/relationships/hyperlink" Target="http://pbs.twimg.com/profile_images/833669495206055937/6x18V4oR_normal.jpg" TargetMode="External"/><Relationship Id="rId3759" Type="http://schemas.openxmlformats.org/officeDocument/2006/relationships/hyperlink" Target="http://pbs.twimg.com/profile_images/833669495206055937/6x18V4oR_normal.jpg" TargetMode="External"/><Relationship Id="rId5939" Type="http://schemas.openxmlformats.org/officeDocument/2006/relationships/hyperlink" Target="https://twitter.com/" TargetMode="External"/><Relationship Id="rId4110" Type="http://schemas.openxmlformats.org/officeDocument/2006/relationships/hyperlink" Target="https://twitter.com/" TargetMode="External"/><Relationship Id="rId4111" Type="http://schemas.openxmlformats.org/officeDocument/2006/relationships/hyperlink" Target="https://twitter.com/" TargetMode="External"/><Relationship Id="rId4112" Type="http://schemas.openxmlformats.org/officeDocument/2006/relationships/hyperlink" Target="https://twitter.com/" TargetMode="External"/><Relationship Id="rId4113" Type="http://schemas.openxmlformats.org/officeDocument/2006/relationships/hyperlink" Target="https://twitter.com/" TargetMode="External"/><Relationship Id="rId4114" Type="http://schemas.openxmlformats.org/officeDocument/2006/relationships/hyperlink" Target="https://twitter.com/" TargetMode="External"/><Relationship Id="rId4115" Type="http://schemas.openxmlformats.org/officeDocument/2006/relationships/hyperlink" Target="https://twitter.com/" TargetMode="External"/><Relationship Id="rId4116" Type="http://schemas.openxmlformats.org/officeDocument/2006/relationships/hyperlink" Target="https://twitter.com/" TargetMode="External"/><Relationship Id="rId4117" Type="http://schemas.openxmlformats.org/officeDocument/2006/relationships/hyperlink" Target="https://twitter.com/" TargetMode="External"/><Relationship Id="rId4118" Type="http://schemas.openxmlformats.org/officeDocument/2006/relationships/hyperlink" Target="https://twitter.com/" TargetMode="External"/><Relationship Id="rId4119" Type="http://schemas.openxmlformats.org/officeDocument/2006/relationships/hyperlink" Target="https://twitter.com/" TargetMode="External"/><Relationship Id="rId2660" Type="http://schemas.openxmlformats.org/officeDocument/2006/relationships/hyperlink" Target="http://pbs.twimg.com/profile_images/903456853413244929/ECdd5aME_normal.jpg" TargetMode="External"/><Relationship Id="rId2661" Type="http://schemas.openxmlformats.org/officeDocument/2006/relationships/hyperlink" Target="https://pbs.twimg.com/media/DW-UcifX0AATcPl.jpg" TargetMode="External"/><Relationship Id="rId2662" Type="http://schemas.openxmlformats.org/officeDocument/2006/relationships/hyperlink" Target="http://pbs.twimg.com/profile_images/903197299228200960/sq5efG1Z_normal.jpg" TargetMode="External"/><Relationship Id="rId2663" Type="http://schemas.openxmlformats.org/officeDocument/2006/relationships/hyperlink" Target="http://pbs.twimg.com/profile_images/965483716423421952/OwEG5oeG_normal.jpg" TargetMode="External"/><Relationship Id="rId2664" Type="http://schemas.openxmlformats.org/officeDocument/2006/relationships/hyperlink" Target="http://pbs.twimg.com/profile_images/965483716423421952/OwEG5oeG_normal.jpg" TargetMode="External"/><Relationship Id="rId2665" Type="http://schemas.openxmlformats.org/officeDocument/2006/relationships/hyperlink" Target="http://pbs.twimg.com/profile_images/965483716423421952/OwEG5oeG_normal.jpg" TargetMode="External"/><Relationship Id="rId2666" Type="http://schemas.openxmlformats.org/officeDocument/2006/relationships/hyperlink" Target="https://pbs.twimg.com/media/DW-1FvxU8AA7NMP.jpg" TargetMode="External"/><Relationship Id="rId2667" Type="http://schemas.openxmlformats.org/officeDocument/2006/relationships/hyperlink" Target="http://pbs.twimg.com/profile_images/892156072773005312/l6DeTxan_normal.jpg" TargetMode="External"/><Relationship Id="rId2668" Type="http://schemas.openxmlformats.org/officeDocument/2006/relationships/hyperlink" Target="http://pbs.twimg.com/profile_images/885870229548666881/EVXh3gLJ_normal.jpg" TargetMode="External"/><Relationship Id="rId2669" Type="http://schemas.openxmlformats.org/officeDocument/2006/relationships/hyperlink" Target="http://pbs.twimg.com/profile_images/967948681545691137/-QN_LFN0_normal.jpg" TargetMode="External"/><Relationship Id="rId5940" Type="http://schemas.openxmlformats.org/officeDocument/2006/relationships/hyperlink" Target="https://twitter.com/" TargetMode="External"/><Relationship Id="rId5941" Type="http://schemas.openxmlformats.org/officeDocument/2006/relationships/hyperlink" Target="https://twitter.com/" TargetMode="External"/><Relationship Id="rId3020" Type="http://schemas.openxmlformats.org/officeDocument/2006/relationships/hyperlink" Target="http://pbs.twimg.com/profile_images/906415745281572864/UU2t7DIg_normal.jpg" TargetMode="External"/><Relationship Id="rId3021" Type="http://schemas.openxmlformats.org/officeDocument/2006/relationships/hyperlink" Target="http://pbs.twimg.com/profile_images/906415745281572864/UU2t7DIg_normal.jpg" TargetMode="External"/><Relationship Id="rId3022" Type="http://schemas.openxmlformats.org/officeDocument/2006/relationships/hyperlink" Target="http://pbs.twimg.com/profile_images/906415745281572864/UU2t7DIg_normal.jpg" TargetMode="External"/><Relationship Id="rId3023" Type="http://schemas.openxmlformats.org/officeDocument/2006/relationships/hyperlink" Target="http://pbs.twimg.com/profile_images/489468457277075456/hYdro7bA_normal.jpeg" TargetMode="External"/><Relationship Id="rId3024" Type="http://schemas.openxmlformats.org/officeDocument/2006/relationships/hyperlink" Target="http://pbs.twimg.com/profile_images/903673400123473920/4X4N-NGO_normal.jpg" TargetMode="External"/><Relationship Id="rId3025" Type="http://schemas.openxmlformats.org/officeDocument/2006/relationships/hyperlink" Target="http://pbs.twimg.com/profile_images/776365450401755136/sBWTP588_normal.jpg" TargetMode="External"/><Relationship Id="rId3026" Type="http://schemas.openxmlformats.org/officeDocument/2006/relationships/hyperlink" Target="http://pbs.twimg.com/profile_images/740859584504467456/_9KSdiXL_normal.jpg" TargetMode="External"/><Relationship Id="rId3027" Type="http://schemas.openxmlformats.org/officeDocument/2006/relationships/hyperlink" Target="https://pbs.twimg.com/media/DW_Yei8VoAENd1u.jpg" TargetMode="External"/><Relationship Id="rId3028" Type="http://schemas.openxmlformats.org/officeDocument/2006/relationships/hyperlink" Target="https://pbs.twimg.com/ext_tw_video_thumb/968227567034449920/pu/img/YQWrj30T9OwWGm3-.jpg" TargetMode="External"/><Relationship Id="rId3029" Type="http://schemas.openxmlformats.org/officeDocument/2006/relationships/hyperlink" Target="https://pbs.twimg.com/media/DW_YfWNX4AAWHSm.png" TargetMode="External"/><Relationship Id="rId320" Type="http://schemas.openxmlformats.org/officeDocument/2006/relationships/hyperlink" Target="https://twitter.com/cbcopen/status/968186651913551873" TargetMode="External"/><Relationship Id="rId321" Type="http://schemas.openxmlformats.org/officeDocument/2006/relationships/hyperlink" Target="https://www.nytimes.com/2018/02/23/us/the-metoo-moment-navigating-sex-in-the-gray-zone.html" TargetMode="External"/><Relationship Id="rId322" Type="http://schemas.openxmlformats.org/officeDocument/2006/relationships/hyperlink" Target="https://www.vanityfair.com/news/2018/02/monica-lewinsky-in-the-age-of-metoo" TargetMode="External"/><Relationship Id="rId323" Type="http://schemas.openxmlformats.org/officeDocument/2006/relationships/hyperlink" Target="https://www.vanityfair.com/news/2018/02/monica-lewinsky-in-the-age-of-metoo" TargetMode="External"/><Relationship Id="rId324" Type="http://schemas.openxmlformats.org/officeDocument/2006/relationships/hyperlink" Target="https://www.vanityfair.com/news/2018/02/monica-lewinsky-in-the-age-of-metoo" TargetMode="External"/><Relationship Id="rId325" Type="http://schemas.openxmlformats.org/officeDocument/2006/relationships/hyperlink" Target="https://twitter.com/petefrt/status/968107665586089985" TargetMode="External"/><Relationship Id="rId326" Type="http://schemas.openxmlformats.org/officeDocument/2006/relationships/hyperlink" Target="https://twitter.com/petefrt/status/968107665586089985" TargetMode="External"/><Relationship Id="rId327" Type="http://schemas.openxmlformats.org/officeDocument/2006/relationships/hyperlink" Target="https://twitter.com/petefrt/status/968107665586089985" TargetMode="External"/><Relationship Id="rId328" Type="http://schemas.openxmlformats.org/officeDocument/2006/relationships/hyperlink" Target="https://twitter.com/petefrt/status/968107665586089985" TargetMode="External"/><Relationship Id="rId329" Type="http://schemas.openxmlformats.org/officeDocument/2006/relationships/hyperlink" Target="https://twitter.com/petefrt/status/968107665586089985" TargetMode="External"/><Relationship Id="rId1570" Type="http://schemas.openxmlformats.org/officeDocument/2006/relationships/hyperlink" Target="http://pbs.twimg.com/profile_images/925826866296082432/Oz2mSAMM_normal.jpg" TargetMode="External"/><Relationship Id="rId1571" Type="http://schemas.openxmlformats.org/officeDocument/2006/relationships/hyperlink" Target="http://pbs.twimg.com/profile_images/925826866296082432/Oz2mSAMM_normal.jpg" TargetMode="External"/><Relationship Id="rId1572" Type="http://schemas.openxmlformats.org/officeDocument/2006/relationships/hyperlink" Target="http://pbs.twimg.com/profile_images/851564905136345088/3WMLPL7B_normal.jpg" TargetMode="External"/><Relationship Id="rId1573" Type="http://schemas.openxmlformats.org/officeDocument/2006/relationships/hyperlink" Target="https://pbs.twimg.com/media/DW_M1f9X4AEmihw.jpg" TargetMode="External"/><Relationship Id="rId1574" Type="http://schemas.openxmlformats.org/officeDocument/2006/relationships/hyperlink" Target="http://pbs.twimg.com/profile_images/1708183555/Christmas_2011-Avi_normal.GIF" TargetMode="External"/><Relationship Id="rId1575" Type="http://schemas.openxmlformats.org/officeDocument/2006/relationships/hyperlink" Target="https://pbs.twimg.com/media/DWxS8afWkAAv7jo.jpg" TargetMode="External"/><Relationship Id="rId1576" Type="http://schemas.openxmlformats.org/officeDocument/2006/relationships/hyperlink" Target="http://pbs.twimg.com/profile_images/950472845208862720/EHnlyCto_normal.jpg" TargetMode="External"/><Relationship Id="rId1577" Type="http://schemas.openxmlformats.org/officeDocument/2006/relationships/hyperlink" Target="http://pbs.twimg.com/profile_images/935587345264394240/JMGx5UJK_normal.jpg" TargetMode="External"/><Relationship Id="rId1578" Type="http://schemas.openxmlformats.org/officeDocument/2006/relationships/hyperlink" Target="http://pbs.twimg.com/profile_images/935587345264394240/JMGx5UJK_normal.jpg" TargetMode="External"/><Relationship Id="rId1579" Type="http://schemas.openxmlformats.org/officeDocument/2006/relationships/hyperlink" Target="http://pbs.twimg.com/profile_images/950696983915790336/KPfviCrL_normal.jpg" TargetMode="External"/><Relationship Id="rId4850" Type="http://schemas.openxmlformats.org/officeDocument/2006/relationships/hyperlink" Target="https://twitter.com/" TargetMode="External"/><Relationship Id="rId4851" Type="http://schemas.openxmlformats.org/officeDocument/2006/relationships/hyperlink" Target="https://twitter.com/" TargetMode="External"/><Relationship Id="rId4852" Type="http://schemas.openxmlformats.org/officeDocument/2006/relationships/hyperlink" Target="https://twitter.com/" TargetMode="External"/><Relationship Id="rId4853" Type="http://schemas.openxmlformats.org/officeDocument/2006/relationships/hyperlink" Target="https://twitter.com/" TargetMode="External"/><Relationship Id="rId4854" Type="http://schemas.openxmlformats.org/officeDocument/2006/relationships/hyperlink" Target="https://twitter.com/" TargetMode="External"/><Relationship Id="rId4855" Type="http://schemas.openxmlformats.org/officeDocument/2006/relationships/hyperlink" Target="https://twitter.com/" TargetMode="External"/><Relationship Id="rId4856" Type="http://schemas.openxmlformats.org/officeDocument/2006/relationships/hyperlink" Target="https://twitter.com/" TargetMode="External"/><Relationship Id="rId4857" Type="http://schemas.openxmlformats.org/officeDocument/2006/relationships/hyperlink" Target="https://twitter.com/" TargetMode="External"/><Relationship Id="rId4858" Type="http://schemas.openxmlformats.org/officeDocument/2006/relationships/hyperlink" Target="https://twitter.com/" TargetMode="External"/><Relationship Id="rId4859" Type="http://schemas.openxmlformats.org/officeDocument/2006/relationships/hyperlink" Target="https://twitter.com/" TargetMode="External"/><Relationship Id="rId5210" Type="http://schemas.openxmlformats.org/officeDocument/2006/relationships/hyperlink" Target="https://twitter.com/" TargetMode="External"/><Relationship Id="rId5211" Type="http://schemas.openxmlformats.org/officeDocument/2006/relationships/hyperlink" Target="https://twitter.com/" TargetMode="External"/><Relationship Id="rId5212" Type="http://schemas.openxmlformats.org/officeDocument/2006/relationships/hyperlink" Target="https://twitter.com/" TargetMode="External"/><Relationship Id="rId5213" Type="http://schemas.openxmlformats.org/officeDocument/2006/relationships/hyperlink" Target="https://twitter.com/" TargetMode="External"/><Relationship Id="rId5214" Type="http://schemas.openxmlformats.org/officeDocument/2006/relationships/hyperlink" Target="https://twitter.com/" TargetMode="External"/><Relationship Id="rId5215" Type="http://schemas.openxmlformats.org/officeDocument/2006/relationships/hyperlink" Target="https://twitter.com/" TargetMode="External"/><Relationship Id="rId5216" Type="http://schemas.openxmlformats.org/officeDocument/2006/relationships/hyperlink" Target="https://twitter.com/" TargetMode="External"/><Relationship Id="rId5217" Type="http://schemas.openxmlformats.org/officeDocument/2006/relationships/hyperlink" Target="https://twitter.com/" TargetMode="External"/><Relationship Id="rId5218" Type="http://schemas.openxmlformats.org/officeDocument/2006/relationships/hyperlink" Target="https://twitter.com/" TargetMode="External"/><Relationship Id="rId5219" Type="http://schemas.openxmlformats.org/officeDocument/2006/relationships/hyperlink" Target="https://twitter.com/" TargetMode="External"/><Relationship Id="rId5942" Type="http://schemas.openxmlformats.org/officeDocument/2006/relationships/hyperlink" Target="https://twitter.com/" TargetMode="External"/><Relationship Id="rId5943" Type="http://schemas.openxmlformats.org/officeDocument/2006/relationships/hyperlink" Target="https://twitter.com/" TargetMode="External"/><Relationship Id="rId5944" Type="http://schemas.openxmlformats.org/officeDocument/2006/relationships/hyperlink" Target="https://twitter.com/" TargetMode="External"/><Relationship Id="rId5945" Type="http://schemas.openxmlformats.org/officeDocument/2006/relationships/hyperlink" Target="https://twitter.com/" TargetMode="External"/><Relationship Id="rId5946" Type="http://schemas.openxmlformats.org/officeDocument/2006/relationships/hyperlink" Target="https://twitter.com/" TargetMode="External"/><Relationship Id="rId5947" Type="http://schemas.openxmlformats.org/officeDocument/2006/relationships/hyperlink" Target="https://twitter.com/" TargetMode="External"/><Relationship Id="rId5948" Type="http://schemas.openxmlformats.org/officeDocument/2006/relationships/hyperlink" Target="https://twitter.com/" TargetMode="External"/><Relationship Id="rId3760" Type="http://schemas.openxmlformats.org/officeDocument/2006/relationships/hyperlink" Target="http://pbs.twimg.com/profile_images/833669495206055937/6x18V4oR_normal.jpg" TargetMode="External"/><Relationship Id="rId3761" Type="http://schemas.openxmlformats.org/officeDocument/2006/relationships/hyperlink" Target="http://pbs.twimg.com/profile_images/833669495206055937/6x18V4oR_normal.jpg" TargetMode="External"/><Relationship Id="rId3762" Type="http://schemas.openxmlformats.org/officeDocument/2006/relationships/hyperlink" Target="http://pbs.twimg.com/profile_images/833669495206055937/6x18V4oR_normal.jpg" TargetMode="External"/><Relationship Id="rId3763" Type="http://schemas.openxmlformats.org/officeDocument/2006/relationships/hyperlink" Target="http://pbs.twimg.com/profile_images/833669495206055937/6x18V4oR_normal.jpg" TargetMode="External"/><Relationship Id="rId3764" Type="http://schemas.openxmlformats.org/officeDocument/2006/relationships/hyperlink" Target="http://pbs.twimg.com/profile_images/833669495206055937/6x18V4oR_normal.jpg" TargetMode="External"/><Relationship Id="rId3765" Type="http://schemas.openxmlformats.org/officeDocument/2006/relationships/hyperlink" Target="http://pbs.twimg.com/profile_images/833669495206055937/6x18V4oR_normal.jpg" TargetMode="External"/><Relationship Id="rId3766" Type="http://schemas.openxmlformats.org/officeDocument/2006/relationships/hyperlink" Target="http://pbs.twimg.com/profile_images/833669495206055937/6x18V4oR_normal.jpg" TargetMode="External"/><Relationship Id="rId3767" Type="http://schemas.openxmlformats.org/officeDocument/2006/relationships/hyperlink" Target="https://pbs.twimg.com/ext_tw_video_thumb/968111706181222400/pu/img/_haRWIWrgzn_1TPN.jpg" TargetMode="External"/><Relationship Id="rId3768" Type="http://schemas.openxmlformats.org/officeDocument/2006/relationships/hyperlink" Target="https://pbs.twimg.com/ext_tw_video_thumb/968111706181222400/pu/img/_haRWIWrgzn_1TPN.jpg" TargetMode="External"/><Relationship Id="rId3769" Type="http://schemas.openxmlformats.org/officeDocument/2006/relationships/hyperlink" Target="http://pbs.twimg.com/profile_images/955184153661644800/lyzewHsi_normal.jpg" TargetMode="External"/><Relationship Id="rId5949" Type="http://schemas.openxmlformats.org/officeDocument/2006/relationships/hyperlink" Target="https://twitter.com/" TargetMode="External"/><Relationship Id="rId6300" Type="http://schemas.openxmlformats.org/officeDocument/2006/relationships/hyperlink" Target="https://twitter.com/" TargetMode="External"/><Relationship Id="rId4120" Type="http://schemas.openxmlformats.org/officeDocument/2006/relationships/hyperlink" Target="https://twitter.com/" TargetMode="External"/><Relationship Id="rId4121" Type="http://schemas.openxmlformats.org/officeDocument/2006/relationships/hyperlink" Target="https://twitter.com/" TargetMode="External"/><Relationship Id="rId4122" Type="http://schemas.openxmlformats.org/officeDocument/2006/relationships/hyperlink" Target="https://twitter.com/" TargetMode="External"/><Relationship Id="rId4123" Type="http://schemas.openxmlformats.org/officeDocument/2006/relationships/hyperlink" Target="https://twitter.com/" TargetMode="External"/><Relationship Id="rId4124" Type="http://schemas.openxmlformats.org/officeDocument/2006/relationships/hyperlink" Target="https://twitter.com/" TargetMode="External"/><Relationship Id="rId4125" Type="http://schemas.openxmlformats.org/officeDocument/2006/relationships/hyperlink" Target="https://twitter.com/" TargetMode="External"/><Relationship Id="rId4126" Type="http://schemas.openxmlformats.org/officeDocument/2006/relationships/hyperlink" Target="https://twitter.com/" TargetMode="External"/><Relationship Id="rId4127" Type="http://schemas.openxmlformats.org/officeDocument/2006/relationships/hyperlink" Target="https://twitter.com/" TargetMode="External"/><Relationship Id="rId4128" Type="http://schemas.openxmlformats.org/officeDocument/2006/relationships/hyperlink" Target="https://twitter.com/" TargetMode="External"/><Relationship Id="rId4129" Type="http://schemas.openxmlformats.org/officeDocument/2006/relationships/hyperlink" Target="https://twitter.com/" TargetMode="External"/><Relationship Id="rId6301" Type="http://schemas.openxmlformats.org/officeDocument/2006/relationships/hyperlink" Target="https://twitter.com/" TargetMode="External"/><Relationship Id="rId6302" Type="http://schemas.openxmlformats.org/officeDocument/2006/relationships/hyperlink" Target="https://twitter.com/" TargetMode="External"/><Relationship Id="rId6303" Type="http://schemas.openxmlformats.org/officeDocument/2006/relationships/hyperlink" Target="https://twitter.com/" TargetMode="External"/><Relationship Id="rId6304" Type="http://schemas.openxmlformats.org/officeDocument/2006/relationships/hyperlink" Target="https://twitter.com/" TargetMode="External"/><Relationship Id="rId6305" Type="http://schemas.openxmlformats.org/officeDocument/2006/relationships/hyperlink" Target="https://twitter.com/" TargetMode="External"/><Relationship Id="rId6306" Type="http://schemas.openxmlformats.org/officeDocument/2006/relationships/hyperlink" Target="https://twitter.com/" TargetMode="External"/><Relationship Id="rId6307" Type="http://schemas.openxmlformats.org/officeDocument/2006/relationships/hyperlink" Target="https://twitter.com/" TargetMode="External"/><Relationship Id="rId6308" Type="http://schemas.openxmlformats.org/officeDocument/2006/relationships/hyperlink" Target="https://twitter.com/" TargetMode="External"/><Relationship Id="rId6309" Type="http://schemas.openxmlformats.org/officeDocument/2006/relationships/hyperlink" Target="https://twitter.com/" TargetMode="External"/><Relationship Id="rId2670" Type="http://schemas.openxmlformats.org/officeDocument/2006/relationships/hyperlink" Target="http://pbs.twimg.com/profile_images/809079596394102784/QkUVx_1v_normal.jpg" TargetMode="External"/><Relationship Id="rId2671" Type="http://schemas.openxmlformats.org/officeDocument/2006/relationships/hyperlink" Target="https://pbs.twimg.com/media/DWmMrRDVQAA0zYU.png" TargetMode="External"/><Relationship Id="rId2672" Type="http://schemas.openxmlformats.org/officeDocument/2006/relationships/hyperlink" Target="http://pbs.twimg.com/profile_images/968218275774595073/MwftoD4U_normal.jpg" TargetMode="External"/><Relationship Id="rId2673" Type="http://schemas.openxmlformats.org/officeDocument/2006/relationships/hyperlink" Target="https://pbs.twimg.com/media/DW_WCGIWkAArOrg.jpg" TargetMode="External"/><Relationship Id="rId2674" Type="http://schemas.openxmlformats.org/officeDocument/2006/relationships/hyperlink" Target="http://pbs.twimg.com/profile_images/952269479618097152/UluINFiJ_normal.jpg" TargetMode="External"/><Relationship Id="rId2675" Type="http://schemas.openxmlformats.org/officeDocument/2006/relationships/hyperlink" Target="http://pbs.twimg.com/profile_images/936746039368859648/JyG2CZQ8_normal.jpg" TargetMode="External"/><Relationship Id="rId2676" Type="http://schemas.openxmlformats.org/officeDocument/2006/relationships/hyperlink" Target="http://pbs.twimg.com/profile_images/965838079041908736/HEy6oY-m_normal.jpg" TargetMode="External"/><Relationship Id="rId2677" Type="http://schemas.openxmlformats.org/officeDocument/2006/relationships/hyperlink" Target="https://pbs.twimg.com/media/DW-4l94VAAA8Pmd.jpg" TargetMode="External"/><Relationship Id="rId2678" Type="http://schemas.openxmlformats.org/officeDocument/2006/relationships/hyperlink" Target="http://pbs.twimg.com/profile_images/754909633274257408/tjRyoxTo_normal.jpg" TargetMode="External"/><Relationship Id="rId2679" Type="http://schemas.openxmlformats.org/officeDocument/2006/relationships/hyperlink" Target="http://pbs.twimg.com/profile_images/2038141716/8fc9656c_2769a6fb0f0dcd046edf008a1b4deed8_normal.jpg" TargetMode="External"/><Relationship Id="rId5950" Type="http://schemas.openxmlformats.org/officeDocument/2006/relationships/hyperlink" Target="https://twitter.com/" TargetMode="External"/><Relationship Id="rId5951" Type="http://schemas.openxmlformats.org/officeDocument/2006/relationships/hyperlink" Target="https://twitter.com/" TargetMode="External"/><Relationship Id="rId3030" Type="http://schemas.openxmlformats.org/officeDocument/2006/relationships/hyperlink" Target="http://pbs.twimg.com/profile_images/967618395511271425/aRgbT5DX_normal.jpg" TargetMode="External"/><Relationship Id="rId3031" Type="http://schemas.openxmlformats.org/officeDocument/2006/relationships/hyperlink" Target="http://pbs.twimg.com/profile_images/896224494548811776/V_nM12w3_normal.jpg" TargetMode="External"/><Relationship Id="rId3032" Type="http://schemas.openxmlformats.org/officeDocument/2006/relationships/hyperlink" Target="https://pbs.twimg.com/ext_tw_video_thumb/968227567034449920/pu/img/YQWrj30T9OwWGm3-.jpg" TargetMode="External"/><Relationship Id="rId3033" Type="http://schemas.openxmlformats.org/officeDocument/2006/relationships/hyperlink" Target="http://pbs.twimg.com/profile_images/956633567949242368/pR7DgBPw_normal.jpg" TargetMode="External"/><Relationship Id="rId3034" Type="http://schemas.openxmlformats.org/officeDocument/2006/relationships/hyperlink" Target="http://pbs.twimg.com/profile_images/965581867377336322/EH4RQdPL_normal.jpg" TargetMode="External"/><Relationship Id="rId3035" Type="http://schemas.openxmlformats.org/officeDocument/2006/relationships/hyperlink" Target="http://pbs.twimg.com/profile_images/890759442622492672/RQM5mHA1_normal.jpg" TargetMode="External"/><Relationship Id="rId3036" Type="http://schemas.openxmlformats.org/officeDocument/2006/relationships/hyperlink" Target="https://pbs.twimg.com/media/DW_XWfbVMAAa6a8.png" TargetMode="External"/><Relationship Id="rId3037" Type="http://schemas.openxmlformats.org/officeDocument/2006/relationships/hyperlink" Target="http://pbs.twimg.com/profile_images/894574634171076609/oRvQn9WG_normal.jpg" TargetMode="External"/><Relationship Id="rId3038" Type="http://schemas.openxmlformats.org/officeDocument/2006/relationships/hyperlink" Target="http://pbs.twimg.com/profile_images/909941038747230209/LfRKxoba_normal.jpg" TargetMode="External"/><Relationship Id="rId3039" Type="http://schemas.openxmlformats.org/officeDocument/2006/relationships/hyperlink" Target="http://pbs.twimg.com/profile_images/947847531769270273/cz08Qftd_normal.jpg" TargetMode="External"/><Relationship Id="rId330" Type="http://schemas.openxmlformats.org/officeDocument/2006/relationships/hyperlink" Target="https://twitter.com/petefrt/status/968107665586089985" TargetMode="External"/><Relationship Id="rId331" Type="http://schemas.openxmlformats.org/officeDocument/2006/relationships/hyperlink" Target="https://twitter.com/petefrt/status/968107665586089985" TargetMode="External"/><Relationship Id="rId332" Type="http://schemas.openxmlformats.org/officeDocument/2006/relationships/hyperlink" Target="https://www.vanityfair.com/news/2018/02/monica-lewinsky-in-the-age-of-metoo" TargetMode="External"/><Relationship Id="rId333" Type="http://schemas.openxmlformats.org/officeDocument/2006/relationships/hyperlink" Target="https://www1.president.go.kr/petitions/151430" TargetMode="External"/><Relationship Id="rId334" Type="http://schemas.openxmlformats.org/officeDocument/2006/relationships/hyperlink" Target="http://news.google.com/news/url?sa=t&amp;fd=R&amp;ct2=us&amp;usg=AFQjCNGRyAJRK_K2hBvCXuChQKyW4uGzOw&amp;clid=c3a7d30bb8a4878e06b80cf16b898331&amp;cid=52779812799680&amp;ei=s2-UWqjvHJm9hgGM0oHYBw&amp;url=http://www.chicagotribune.com/lifestyles/ct-monica-lewinsky-vanity-fair-metoo-20180226-story.html" TargetMode="External"/><Relationship Id="rId335" Type="http://schemas.openxmlformats.org/officeDocument/2006/relationships/hyperlink" Target="https://www.animalpolitico.com/blogueros-el-huevo-y-quien-lo-puso/2018/02/26/del-metoo-al-notme/" TargetMode="External"/><Relationship Id="rId336" Type="http://schemas.openxmlformats.org/officeDocument/2006/relationships/hyperlink" Target="https://twitter.com/emilykimmich/status/968207326665756672" TargetMode="External"/><Relationship Id="rId337" Type="http://schemas.openxmlformats.org/officeDocument/2006/relationships/hyperlink" Target="https://www.facebook.com/LydiaCornell/posts/10215901553916746" TargetMode="External"/><Relationship Id="rId338" Type="http://schemas.openxmlformats.org/officeDocument/2006/relationships/hyperlink" Target="https://www.nbcnews.com/politics/politics-news/metoo-essay-monical-lewinsky-details-uncomfortable-first-meeting-creepy-ken-n851181" TargetMode="External"/><Relationship Id="rId339" Type="http://schemas.openxmlformats.org/officeDocument/2006/relationships/hyperlink" Target="http://feeds.feedburner.com/~r/SterndeRss-feed-DieNeuestenNachrichten/~3/uTX8E12kns0/metoo--hat-der-feminismus-seine-ziele-erreicht--noch-lange-nicht--7874928.html?utm_source=feedburner&amp;utm_medium=twitter&amp;utm_campaign=sternde" TargetMode="External"/><Relationship Id="rId1580" Type="http://schemas.openxmlformats.org/officeDocument/2006/relationships/hyperlink" Target="http://pbs.twimg.com/profile_images/950696983915790336/KPfviCrL_normal.jpg" TargetMode="External"/><Relationship Id="rId1581" Type="http://schemas.openxmlformats.org/officeDocument/2006/relationships/hyperlink" Target="http://pbs.twimg.com/profile_images/950696983915790336/KPfviCrL_normal.jpg" TargetMode="External"/><Relationship Id="rId1582" Type="http://schemas.openxmlformats.org/officeDocument/2006/relationships/hyperlink" Target="http://pbs.twimg.com/profile_images/941403539338702849/RVa8D7BO_normal.jpg" TargetMode="External"/><Relationship Id="rId1583" Type="http://schemas.openxmlformats.org/officeDocument/2006/relationships/hyperlink" Target="http://pbs.twimg.com/profile_images/939646784552386560/nwLA8Co7_normal.jpg" TargetMode="External"/><Relationship Id="rId1584" Type="http://schemas.openxmlformats.org/officeDocument/2006/relationships/hyperlink" Target="http://pbs.twimg.com/profile_images/533454363977449472/bOe9rd3-_normal.jpeg" TargetMode="External"/><Relationship Id="rId1585" Type="http://schemas.openxmlformats.org/officeDocument/2006/relationships/hyperlink" Target="http://pbs.twimg.com/profile_images/533454363977449472/bOe9rd3-_normal.jpeg" TargetMode="External"/><Relationship Id="rId1586" Type="http://schemas.openxmlformats.org/officeDocument/2006/relationships/hyperlink" Target="https://pbs.twimg.com/media/DW_NCBlUQAA08Jj.jpg" TargetMode="External"/><Relationship Id="rId1587" Type="http://schemas.openxmlformats.org/officeDocument/2006/relationships/hyperlink" Target="http://pbs.twimg.com/profile_images/946801030343278593/iZ576RYX_normal.jpg" TargetMode="External"/><Relationship Id="rId1588" Type="http://schemas.openxmlformats.org/officeDocument/2006/relationships/hyperlink" Target="http://pbs.twimg.com/profile_images/946801030343278593/iZ576RYX_normal.jpg" TargetMode="External"/><Relationship Id="rId1589" Type="http://schemas.openxmlformats.org/officeDocument/2006/relationships/hyperlink" Target="http://pbs.twimg.com/profile_images/816431402040381440/fLIuz00o_normal.jpg" TargetMode="External"/><Relationship Id="rId4860" Type="http://schemas.openxmlformats.org/officeDocument/2006/relationships/hyperlink" Target="https://twitter.com/" TargetMode="External"/><Relationship Id="rId4861" Type="http://schemas.openxmlformats.org/officeDocument/2006/relationships/hyperlink" Target="https://twitter.com/" TargetMode="External"/><Relationship Id="rId4862" Type="http://schemas.openxmlformats.org/officeDocument/2006/relationships/hyperlink" Target="https://twitter.com/" TargetMode="External"/><Relationship Id="rId4863" Type="http://schemas.openxmlformats.org/officeDocument/2006/relationships/hyperlink" Target="https://twitter.com/" TargetMode="External"/><Relationship Id="rId4864" Type="http://schemas.openxmlformats.org/officeDocument/2006/relationships/hyperlink" Target="https://twitter.com/" TargetMode="External"/><Relationship Id="rId4865" Type="http://schemas.openxmlformats.org/officeDocument/2006/relationships/hyperlink" Target="https://twitter.com/" TargetMode="External"/><Relationship Id="rId4866" Type="http://schemas.openxmlformats.org/officeDocument/2006/relationships/hyperlink" Target="https://twitter.com/" TargetMode="External"/><Relationship Id="rId4867" Type="http://schemas.openxmlformats.org/officeDocument/2006/relationships/hyperlink" Target="https://twitter.com/" TargetMode="External"/><Relationship Id="rId4868" Type="http://schemas.openxmlformats.org/officeDocument/2006/relationships/hyperlink" Target="https://twitter.com/" TargetMode="External"/><Relationship Id="rId4869" Type="http://schemas.openxmlformats.org/officeDocument/2006/relationships/hyperlink" Target="https://twitter.com/" TargetMode="External"/><Relationship Id="rId5220" Type="http://schemas.openxmlformats.org/officeDocument/2006/relationships/hyperlink" Target="https://twitter.com/" TargetMode="External"/><Relationship Id="rId5221" Type="http://schemas.openxmlformats.org/officeDocument/2006/relationships/hyperlink" Target="https://twitter.com/" TargetMode="External"/><Relationship Id="rId5222" Type="http://schemas.openxmlformats.org/officeDocument/2006/relationships/hyperlink" Target="https://twitter.com/" TargetMode="External"/><Relationship Id="rId5223" Type="http://schemas.openxmlformats.org/officeDocument/2006/relationships/hyperlink" Target="https://twitter.com/" TargetMode="External"/><Relationship Id="rId5224" Type="http://schemas.openxmlformats.org/officeDocument/2006/relationships/hyperlink" Target="https://twitter.com/" TargetMode="External"/><Relationship Id="rId5225" Type="http://schemas.openxmlformats.org/officeDocument/2006/relationships/hyperlink" Target="https://twitter.com/" TargetMode="External"/><Relationship Id="rId5226" Type="http://schemas.openxmlformats.org/officeDocument/2006/relationships/hyperlink" Target="https://twitter.com/" TargetMode="External"/><Relationship Id="rId5227" Type="http://schemas.openxmlformats.org/officeDocument/2006/relationships/hyperlink" Target="https://twitter.com/" TargetMode="External"/><Relationship Id="rId5228" Type="http://schemas.openxmlformats.org/officeDocument/2006/relationships/hyperlink" Target="https://twitter.com/" TargetMode="External"/><Relationship Id="rId5229" Type="http://schemas.openxmlformats.org/officeDocument/2006/relationships/hyperlink" Target="https://twitter.com/" TargetMode="External"/><Relationship Id="rId5952" Type="http://schemas.openxmlformats.org/officeDocument/2006/relationships/hyperlink" Target="https://twitter.com/" TargetMode="External"/><Relationship Id="rId5953" Type="http://schemas.openxmlformats.org/officeDocument/2006/relationships/hyperlink" Target="https://twitter.com/" TargetMode="External"/><Relationship Id="rId5954" Type="http://schemas.openxmlformats.org/officeDocument/2006/relationships/hyperlink" Target="https://twitter.com/" TargetMode="External"/><Relationship Id="rId5955" Type="http://schemas.openxmlformats.org/officeDocument/2006/relationships/hyperlink" Target="https://twitter.com/" TargetMode="External"/><Relationship Id="rId5956" Type="http://schemas.openxmlformats.org/officeDocument/2006/relationships/hyperlink" Target="https://twitter.com/" TargetMode="External"/><Relationship Id="rId5957" Type="http://schemas.openxmlformats.org/officeDocument/2006/relationships/hyperlink" Target="https://twitter.com/" TargetMode="External"/><Relationship Id="rId5958" Type="http://schemas.openxmlformats.org/officeDocument/2006/relationships/hyperlink" Target="https://twitter.com/" TargetMode="External"/><Relationship Id="rId3770" Type="http://schemas.openxmlformats.org/officeDocument/2006/relationships/hyperlink" Target="http://pbs.twimg.com/profile_images/892785854254641152/ie7QnKKJ_normal.jpg" TargetMode="External"/><Relationship Id="rId3771" Type="http://schemas.openxmlformats.org/officeDocument/2006/relationships/hyperlink" Target="http://pbs.twimg.com/profile_images/808803223456911360/6fNo0r57_normal.jpg" TargetMode="External"/><Relationship Id="rId3772" Type="http://schemas.openxmlformats.org/officeDocument/2006/relationships/hyperlink" Target="http://pbs.twimg.com/profile_images/966212899768332288/eiRErhU-_normal.jpg" TargetMode="External"/><Relationship Id="rId3773" Type="http://schemas.openxmlformats.org/officeDocument/2006/relationships/hyperlink" Target="http://pbs.twimg.com/profile_images/967978839572807681/4i3rsXNs_normal.jpg" TargetMode="External"/><Relationship Id="rId3774" Type="http://schemas.openxmlformats.org/officeDocument/2006/relationships/hyperlink" Target="http://pbs.twimg.com/profile_images/472849506871304194/DqOTcugb_normal.jpeg" TargetMode="External"/><Relationship Id="rId3775" Type="http://schemas.openxmlformats.org/officeDocument/2006/relationships/hyperlink" Target="http://pbs.twimg.com/profile_images/855584925688283137/0nA6oXLq_normal.jpg" TargetMode="External"/><Relationship Id="rId3776" Type="http://schemas.openxmlformats.org/officeDocument/2006/relationships/hyperlink" Target="http://pbs.twimg.com/profile_images/855584925688283137/0nA6oXLq_normal.jpg" TargetMode="External"/><Relationship Id="rId3777" Type="http://schemas.openxmlformats.org/officeDocument/2006/relationships/hyperlink" Target="http://pbs.twimg.com/profile_images/855584925688283137/0nA6oXLq_normal.jpg" TargetMode="External"/><Relationship Id="rId3778" Type="http://schemas.openxmlformats.org/officeDocument/2006/relationships/hyperlink" Target="http://pbs.twimg.com/profile_images/653177376642351104/JNkiIuuj_normal.png" TargetMode="External"/><Relationship Id="rId3779" Type="http://schemas.openxmlformats.org/officeDocument/2006/relationships/hyperlink" Target="http://pbs.twimg.com/profile_images/955796679424430082/6-iQhXdh_normal.jpg" TargetMode="External"/><Relationship Id="rId5959" Type="http://schemas.openxmlformats.org/officeDocument/2006/relationships/hyperlink" Target="https://twitter.com/" TargetMode="External"/><Relationship Id="rId6310" Type="http://schemas.openxmlformats.org/officeDocument/2006/relationships/hyperlink" Target="https://twitter.com/" TargetMode="External"/><Relationship Id="rId4130" Type="http://schemas.openxmlformats.org/officeDocument/2006/relationships/hyperlink" Target="https://twitter.com/" TargetMode="External"/><Relationship Id="rId4131" Type="http://schemas.openxmlformats.org/officeDocument/2006/relationships/hyperlink" Target="https://twitter.com/" TargetMode="External"/><Relationship Id="rId4132" Type="http://schemas.openxmlformats.org/officeDocument/2006/relationships/hyperlink" Target="https://twitter.com/" TargetMode="External"/><Relationship Id="rId4133" Type="http://schemas.openxmlformats.org/officeDocument/2006/relationships/hyperlink" Target="https://twitter.com/" TargetMode="External"/><Relationship Id="rId4134" Type="http://schemas.openxmlformats.org/officeDocument/2006/relationships/hyperlink" Target="https://twitter.com/" TargetMode="External"/><Relationship Id="rId4135" Type="http://schemas.openxmlformats.org/officeDocument/2006/relationships/hyperlink" Target="https://twitter.com/" TargetMode="External"/><Relationship Id="rId4136" Type="http://schemas.openxmlformats.org/officeDocument/2006/relationships/hyperlink" Target="https://twitter.com/" TargetMode="External"/><Relationship Id="rId4137" Type="http://schemas.openxmlformats.org/officeDocument/2006/relationships/hyperlink" Target="https://twitter.com/" TargetMode="External"/><Relationship Id="rId4138" Type="http://schemas.openxmlformats.org/officeDocument/2006/relationships/hyperlink" Target="https://twitter.com/" TargetMode="External"/><Relationship Id="rId4139" Type="http://schemas.openxmlformats.org/officeDocument/2006/relationships/hyperlink" Target="https://twitter.com/" TargetMode="External"/><Relationship Id="rId6311" Type="http://schemas.openxmlformats.org/officeDocument/2006/relationships/hyperlink" Target="https://twitter.com/" TargetMode="External"/><Relationship Id="rId6312" Type="http://schemas.openxmlformats.org/officeDocument/2006/relationships/hyperlink" Target="https://twitter.com/" TargetMode="External"/><Relationship Id="rId6313" Type="http://schemas.openxmlformats.org/officeDocument/2006/relationships/hyperlink" Target="https://twitter.com/" TargetMode="External"/><Relationship Id="rId6314" Type="http://schemas.openxmlformats.org/officeDocument/2006/relationships/hyperlink" Target="https://twitter.com/" TargetMode="External"/><Relationship Id="rId6315" Type="http://schemas.openxmlformats.org/officeDocument/2006/relationships/hyperlink" Target="https://twitter.com/" TargetMode="External"/><Relationship Id="rId6316" Type="http://schemas.openxmlformats.org/officeDocument/2006/relationships/hyperlink" Target="https://twitter.com/" TargetMode="External"/><Relationship Id="rId6317" Type="http://schemas.openxmlformats.org/officeDocument/2006/relationships/hyperlink" Target="https://twitter.com/" TargetMode="External"/><Relationship Id="rId6318" Type="http://schemas.openxmlformats.org/officeDocument/2006/relationships/hyperlink" Target="https://twitter.com/" TargetMode="External"/><Relationship Id="rId6319" Type="http://schemas.openxmlformats.org/officeDocument/2006/relationships/hyperlink" Target="https://twitter.com/" TargetMode="External"/><Relationship Id="rId2680" Type="http://schemas.openxmlformats.org/officeDocument/2006/relationships/hyperlink" Target="http://pbs.twimg.com/profile_images/598176263879008257/n9IIBK5R_normal.png" TargetMode="External"/><Relationship Id="rId2681" Type="http://schemas.openxmlformats.org/officeDocument/2006/relationships/hyperlink" Target="http://pbs.twimg.com/profile_images/831951084327284736/Zw3e0FBV_normal.jpg" TargetMode="External"/><Relationship Id="rId2682" Type="http://schemas.openxmlformats.org/officeDocument/2006/relationships/hyperlink" Target="http://pbs.twimg.com/profile_images/967996959691743233/2cQZ9ozP_normal.jpg" TargetMode="External"/><Relationship Id="rId2683" Type="http://schemas.openxmlformats.org/officeDocument/2006/relationships/hyperlink" Target="https://pbs.twimg.com/media/DW-4l94VAAA8Pmd.jpg" TargetMode="External"/><Relationship Id="rId2684" Type="http://schemas.openxmlformats.org/officeDocument/2006/relationships/hyperlink" Target="http://pbs.twimg.com/profile_images/796156588994260992/gvwrHTTa_normal.jpg" TargetMode="External"/><Relationship Id="rId2685" Type="http://schemas.openxmlformats.org/officeDocument/2006/relationships/hyperlink" Target="http://pbs.twimg.com/profile_images/3701695250/677512108b8d91019494805fd9048748_normal.jpeg" TargetMode="External"/><Relationship Id="rId2686" Type="http://schemas.openxmlformats.org/officeDocument/2006/relationships/hyperlink" Target="http://pbs.twimg.com/profile_images/967813154712453123/yeh6Erjl_normal.jpg" TargetMode="External"/><Relationship Id="rId2687" Type="http://schemas.openxmlformats.org/officeDocument/2006/relationships/hyperlink" Target="http://pbs.twimg.com/profile_images/967813154712453123/yeh6Erjl_normal.jpg" TargetMode="External"/><Relationship Id="rId2688" Type="http://schemas.openxmlformats.org/officeDocument/2006/relationships/hyperlink" Target="http://pbs.twimg.com/profile_images/967813154712453123/yeh6Erjl_normal.jpg" TargetMode="External"/><Relationship Id="rId2689" Type="http://schemas.openxmlformats.org/officeDocument/2006/relationships/hyperlink" Target="http://pbs.twimg.com/profile_images/967813154712453123/yeh6Erjl_normal.jpg" TargetMode="External"/><Relationship Id="rId5960" Type="http://schemas.openxmlformats.org/officeDocument/2006/relationships/hyperlink" Target="https://twitter.com/" TargetMode="External"/><Relationship Id="rId5961" Type="http://schemas.openxmlformats.org/officeDocument/2006/relationships/hyperlink" Target="https://twitter.com/" TargetMode="External"/><Relationship Id="rId3040" Type="http://schemas.openxmlformats.org/officeDocument/2006/relationships/hyperlink" Target="http://pbs.twimg.com/profile_images/671794962657333248/KmC-belJ_normal.png" TargetMode="External"/><Relationship Id="rId3041" Type="http://schemas.openxmlformats.org/officeDocument/2006/relationships/hyperlink" Target="http://pbs.twimg.com/profile_images/816923191935385600/mpgwGsnz_normal.jpg" TargetMode="External"/><Relationship Id="rId3042" Type="http://schemas.openxmlformats.org/officeDocument/2006/relationships/hyperlink" Target="http://pbs.twimg.com/profile_images/476244437442387968/Al6EkSF1_normal.jpeg" TargetMode="External"/><Relationship Id="rId3043" Type="http://schemas.openxmlformats.org/officeDocument/2006/relationships/hyperlink" Target="http://pbs.twimg.com/profile_images/731245059467681792/tQmO9yQ8_normal.jpg" TargetMode="External"/><Relationship Id="rId3044" Type="http://schemas.openxmlformats.org/officeDocument/2006/relationships/hyperlink" Target="http://pbs.twimg.com/profile_images/866245509165535233/xk-H96QR_normal.jpg" TargetMode="External"/><Relationship Id="rId3045" Type="http://schemas.openxmlformats.org/officeDocument/2006/relationships/hyperlink" Target="http://pbs.twimg.com/profile_images/378800000720149373/10b2b2641eaf67745f471ec7d38b4078_normal.jpeg" TargetMode="External"/><Relationship Id="rId3046" Type="http://schemas.openxmlformats.org/officeDocument/2006/relationships/hyperlink" Target="http://pbs.twimg.com/profile_images/946675050979016704/pZpXs5_S_normal.jpg" TargetMode="External"/><Relationship Id="rId3047" Type="http://schemas.openxmlformats.org/officeDocument/2006/relationships/hyperlink" Target="http://pbs.twimg.com/profile_images/378800000117538122/2ecfeff5ac554fb72ab39cd273dd8105_normal.jpeg" TargetMode="External"/><Relationship Id="rId3048" Type="http://schemas.openxmlformats.org/officeDocument/2006/relationships/hyperlink" Target="http://abs.twimg.com/sticky/default_profile_images/default_profile_normal.png" TargetMode="External"/><Relationship Id="rId3049" Type="http://schemas.openxmlformats.org/officeDocument/2006/relationships/hyperlink" Target="http://pbs.twimg.com/profile_images/794241212374859776/K6iQPkOh_normal.jpg" TargetMode="External"/><Relationship Id="rId340" Type="http://schemas.openxmlformats.org/officeDocument/2006/relationships/hyperlink" Target="http://feeds.feedburner.com/~r/SterndeRss-feed-DieNeuestenNachrichten/~3/uTX8E12kns0/metoo--hat-der-feminismus-seine-ziele-erreicht--noch-lange-nicht--7874928.html?utm_source=feedburner&amp;utm_medium=twitter&amp;utm_campaign=sternde" TargetMode="External"/><Relationship Id="rId341" Type="http://schemas.openxmlformats.org/officeDocument/2006/relationships/hyperlink" Target="https://twitter.com/HarvardBiz/status/967932824111239168" TargetMode="External"/><Relationship Id="rId342" Type="http://schemas.openxmlformats.org/officeDocument/2006/relationships/hyperlink" Target="https://trib.al/CR1AvhZ" TargetMode="External"/><Relationship Id="rId343" Type="http://schemas.openxmlformats.org/officeDocument/2006/relationships/hyperlink" Target="https://trib.al/CR1AvhZ" TargetMode="External"/><Relationship Id="rId344" Type="http://schemas.openxmlformats.org/officeDocument/2006/relationships/hyperlink" Target="http://www.latercera.com/nacional/noticia/metoo-llega-al-servel-director-nacional-denunciado-acoso-sexual-laboral/80817/" TargetMode="External"/><Relationship Id="rId345" Type="http://schemas.openxmlformats.org/officeDocument/2006/relationships/hyperlink" Target="http://www.latercera.com/nacional/noticia/metoo-llega-al-servel-director-nacional-denunciado-acoso-sexual-laboral/80817/" TargetMode="External"/><Relationship Id="rId346" Type="http://schemas.openxmlformats.org/officeDocument/2006/relationships/hyperlink" Target="https://www.vanityfair.com/news/2018/02/monica-lewinsky-in-the-age-of-metoo" TargetMode="External"/><Relationship Id="rId347" Type="http://schemas.openxmlformats.org/officeDocument/2006/relationships/hyperlink" Target="https://www.vanityfair.com/news/2018/02/monica-lewinsky-in-the-age-of-metoo" TargetMode="External"/><Relationship Id="rId348" Type="http://schemas.openxmlformats.org/officeDocument/2006/relationships/hyperlink" Target="https://www.vanityfair.com/news/2018/02/monica-lewinsky-in-the-age-of-metoo" TargetMode="External"/><Relationship Id="rId349" Type="http://schemas.openxmlformats.org/officeDocument/2006/relationships/hyperlink" Target="http://www.abc.net.au/news/2018-02-27/dance-musicians-sharing-degrading-photos-of-women-on-facebook/9469942?pfmredir=sm" TargetMode="External"/><Relationship Id="rId1590" Type="http://schemas.openxmlformats.org/officeDocument/2006/relationships/hyperlink" Target="http://pbs.twimg.com/profile_images/882544872728743936/RvEw3KF0_normal.jpg" TargetMode="External"/><Relationship Id="rId1591" Type="http://schemas.openxmlformats.org/officeDocument/2006/relationships/hyperlink" Target="http://pbs.twimg.com/profile_images/734785911444017152/HsYSD7V3_normal.jpg" TargetMode="External"/><Relationship Id="rId1592" Type="http://schemas.openxmlformats.org/officeDocument/2006/relationships/hyperlink" Target="http://pbs.twimg.com/profile_images/734785911444017152/HsYSD7V3_normal.jpg" TargetMode="External"/><Relationship Id="rId1593" Type="http://schemas.openxmlformats.org/officeDocument/2006/relationships/hyperlink" Target="https://pbs.twimg.com/media/DW_NEWwWAAAQNZ7.jpg" TargetMode="External"/><Relationship Id="rId1594" Type="http://schemas.openxmlformats.org/officeDocument/2006/relationships/hyperlink" Target="http://pbs.twimg.com/profile_images/692427502497763328/15LBMNqF_normal.jpg" TargetMode="External"/><Relationship Id="rId1595" Type="http://schemas.openxmlformats.org/officeDocument/2006/relationships/hyperlink" Target="http://pbs.twimg.com/profile_images/692427502497763328/15LBMNqF_normal.jpg" TargetMode="External"/><Relationship Id="rId1596" Type="http://schemas.openxmlformats.org/officeDocument/2006/relationships/hyperlink" Target="http://pbs.twimg.com/profile_images/692427502497763328/15LBMNqF_normal.jpg" TargetMode="External"/><Relationship Id="rId1597" Type="http://schemas.openxmlformats.org/officeDocument/2006/relationships/hyperlink" Target="http://pbs.twimg.com/profile_images/940915390611206144/gDE-Wq-G_normal.jpg" TargetMode="External"/><Relationship Id="rId1598" Type="http://schemas.openxmlformats.org/officeDocument/2006/relationships/hyperlink" Target="http://pbs.twimg.com/profile_images/888142283844931584/_AjCLtF2_normal.jpg" TargetMode="External"/><Relationship Id="rId1599" Type="http://schemas.openxmlformats.org/officeDocument/2006/relationships/hyperlink" Target="http://pbs.twimg.com/profile_images/785794016461856768/UEfz6rqI_normal.jpg" TargetMode="External"/><Relationship Id="rId4870" Type="http://schemas.openxmlformats.org/officeDocument/2006/relationships/hyperlink" Target="https://twitter.com/" TargetMode="External"/><Relationship Id="rId4871" Type="http://schemas.openxmlformats.org/officeDocument/2006/relationships/hyperlink" Target="https://twitter.com/" TargetMode="External"/><Relationship Id="rId4872" Type="http://schemas.openxmlformats.org/officeDocument/2006/relationships/hyperlink" Target="https://twitter.com/" TargetMode="External"/><Relationship Id="rId4873" Type="http://schemas.openxmlformats.org/officeDocument/2006/relationships/hyperlink" Target="https://twitter.com/" TargetMode="External"/><Relationship Id="rId4874" Type="http://schemas.openxmlformats.org/officeDocument/2006/relationships/hyperlink" Target="https://twitter.com/" TargetMode="External"/><Relationship Id="rId4875" Type="http://schemas.openxmlformats.org/officeDocument/2006/relationships/hyperlink" Target="https://twitter.com/" TargetMode="External"/><Relationship Id="rId4876" Type="http://schemas.openxmlformats.org/officeDocument/2006/relationships/hyperlink" Target="https://twitter.com/" TargetMode="External"/><Relationship Id="rId4877" Type="http://schemas.openxmlformats.org/officeDocument/2006/relationships/hyperlink" Target="https://twitter.com/" TargetMode="External"/><Relationship Id="rId4878" Type="http://schemas.openxmlformats.org/officeDocument/2006/relationships/hyperlink" Target="https://twitter.com/" TargetMode="External"/><Relationship Id="rId4879" Type="http://schemas.openxmlformats.org/officeDocument/2006/relationships/hyperlink" Target="https://twitter.com/" TargetMode="External"/><Relationship Id="rId5230" Type="http://schemas.openxmlformats.org/officeDocument/2006/relationships/hyperlink" Target="https://twitter.com/" TargetMode="External"/><Relationship Id="rId5231" Type="http://schemas.openxmlformats.org/officeDocument/2006/relationships/hyperlink" Target="https://twitter.com/" TargetMode="External"/><Relationship Id="rId5232" Type="http://schemas.openxmlformats.org/officeDocument/2006/relationships/hyperlink" Target="https://twitter.com/" TargetMode="External"/><Relationship Id="rId5233" Type="http://schemas.openxmlformats.org/officeDocument/2006/relationships/hyperlink" Target="https://twitter.com/" TargetMode="External"/><Relationship Id="rId5234" Type="http://schemas.openxmlformats.org/officeDocument/2006/relationships/hyperlink" Target="https://twitter.com/" TargetMode="External"/><Relationship Id="rId5235" Type="http://schemas.openxmlformats.org/officeDocument/2006/relationships/hyperlink" Target="https://twitter.com/" TargetMode="External"/><Relationship Id="rId5236" Type="http://schemas.openxmlformats.org/officeDocument/2006/relationships/hyperlink" Target="https://twitter.com/" TargetMode="External"/><Relationship Id="rId5237" Type="http://schemas.openxmlformats.org/officeDocument/2006/relationships/hyperlink" Target="https://twitter.com/" TargetMode="External"/><Relationship Id="rId5238" Type="http://schemas.openxmlformats.org/officeDocument/2006/relationships/hyperlink" Target="https://twitter.com/" TargetMode="External"/><Relationship Id="rId5239" Type="http://schemas.openxmlformats.org/officeDocument/2006/relationships/hyperlink" Target="https://twitter.com/" TargetMode="External"/><Relationship Id="rId5962" Type="http://schemas.openxmlformats.org/officeDocument/2006/relationships/hyperlink" Target="https://twitter.com/" TargetMode="External"/><Relationship Id="rId5963" Type="http://schemas.openxmlformats.org/officeDocument/2006/relationships/hyperlink" Target="https://twitter.com/" TargetMode="External"/><Relationship Id="rId5964" Type="http://schemas.openxmlformats.org/officeDocument/2006/relationships/hyperlink" Target="https://twitter.com/" TargetMode="External"/><Relationship Id="rId5965" Type="http://schemas.openxmlformats.org/officeDocument/2006/relationships/hyperlink" Target="https://twitter.com/" TargetMode="External"/><Relationship Id="rId5966" Type="http://schemas.openxmlformats.org/officeDocument/2006/relationships/hyperlink" Target="https://twitter.com/" TargetMode="External"/><Relationship Id="rId5967" Type="http://schemas.openxmlformats.org/officeDocument/2006/relationships/hyperlink" Target="https://twitter.com/" TargetMode="External"/><Relationship Id="rId5968" Type="http://schemas.openxmlformats.org/officeDocument/2006/relationships/hyperlink" Target="https://twitter.com/" TargetMode="External"/><Relationship Id="rId3780" Type="http://schemas.openxmlformats.org/officeDocument/2006/relationships/hyperlink" Target="https://pbs.twimg.com/media/DW_XhrmVwAAk301.jpg" TargetMode="External"/><Relationship Id="rId3781" Type="http://schemas.openxmlformats.org/officeDocument/2006/relationships/hyperlink" Target="https://pbs.twimg.com/media/DW_X1diU8AAfYLj.jpg" TargetMode="External"/><Relationship Id="rId3782" Type="http://schemas.openxmlformats.org/officeDocument/2006/relationships/hyperlink" Target="https://pbs.twimg.com/media/DW_eMNqVoAImKuA.jpg" TargetMode="External"/><Relationship Id="rId3783" Type="http://schemas.openxmlformats.org/officeDocument/2006/relationships/hyperlink" Target="http://pbs.twimg.com/profile_images/740686821278003200/vTyS1uJ8_normal.jpg" TargetMode="External"/><Relationship Id="rId3784" Type="http://schemas.openxmlformats.org/officeDocument/2006/relationships/hyperlink" Target="http://pbs.twimg.com/profile_images/529929045958344704/vk7zqJkT_normal.jpeg" TargetMode="External"/><Relationship Id="rId3785" Type="http://schemas.openxmlformats.org/officeDocument/2006/relationships/hyperlink" Target="http://pbs.twimg.com/profile_images/826558297570435074/EjMory_f_normal.jpg" TargetMode="External"/><Relationship Id="rId3786" Type="http://schemas.openxmlformats.org/officeDocument/2006/relationships/hyperlink" Target="http://pbs.twimg.com/profile_images/826558297570435074/EjMory_f_normal.jpg" TargetMode="External"/><Relationship Id="rId3787" Type="http://schemas.openxmlformats.org/officeDocument/2006/relationships/hyperlink" Target="http://pbs.twimg.com/profile_images/966440608343584768/a6bjWb9C_normal.jpg" TargetMode="External"/><Relationship Id="rId3788" Type="http://schemas.openxmlformats.org/officeDocument/2006/relationships/hyperlink" Target="http://pbs.twimg.com/profile_images/725767665025994752/FMImNMn-_normal.jpg" TargetMode="External"/><Relationship Id="rId3789" Type="http://schemas.openxmlformats.org/officeDocument/2006/relationships/hyperlink" Target="http://pbs.twimg.com/profile_images/966440608343584768/a6bjWb9C_normal.jpg" TargetMode="External"/><Relationship Id="rId5969" Type="http://schemas.openxmlformats.org/officeDocument/2006/relationships/hyperlink" Target="https://twitter.com/" TargetMode="External"/><Relationship Id="rId6320" Type="http://schemas.openxmlformats.org/officeDocument/2006/relationships/hyperlink" Target="https://twitter.com/" TargetMode="External"/><Relationship Id="rId4140" Type="http://schemas.openxmlformats.org/officeDocument/2006/relationships/hyperlink" Target="https://twitter.com/" TargetMode="External"/><Relationship Id="rId4141" Type="http://schemas.openxmlformats.org/officeDocument/2006/relationships/hyperlink" Target="https://twitter.com/" TargetMode="External"/><Relationship Id="rId4142" Type="http://schemas.openxmlformats.org/officeDocument/2006/relationships/hyperlink" Target="https://twitter.com/" TargetMode="External"/><Relationship Id="rId4143" Type="http://schemas.openxmlformats.org/officeDocument/2006/relationships/hyperlink" Target="https://twitter.com/" TargetMode="External"/><Relationship Id="rId4144" Type="http://schemas.openxmlformats.org/officeDocument/2006/relationships/hyperlink" Target="https://twitter.com/" TargetMode="External"/><Relationship Id="rId4145" Type="http://schemas.openxmlformats.org/officeDocument/2006/relationships/hyperlink" Target="https://twitter.com/" TargetMode="External"/><Relationship Id="rId4146" Type="http://schemas.openxmlformats.org/officeDocument/2006/relationships/hyperlink" Target="https://twitter.com/" TargetMode="External"/><Relationship Id="rId4147" Type="http://schemas.openxmlformats.org/officeDocument/2006/relationships/hyperlink" Target="https://twitter.com/" TargetMode="External"/><Relationship Id="rId4148" Type="http://schemas.openxmlformats.org/officeDocument/2006/relationships/hyperlink" Target="https://twitter.com/" TargetMode="External"/><Relationship Id="rId4149" Type="http://schemas.openxmlformats.org/officeDocument/2006/relationships/hyperlink" Target="https://twitter.com/" TargetMode="External"/><Relationship Id="rId6321" Type="http://schemas.openxmlformats.org/officeDocument/2006/relationships/hyperlink" Target="https://twitter.com/" TargetMode="External"/><Relationship Id="rId6322" Type="http://schemas.openxmlformats.org/officeDocument/2006/relationships/hyperlink" Target="https://twitter.com/" TargetMode="External"/><Relationship Id="rId6323" Type="http://schemas.openxmlformats.org/officeDocument/2006/relationships/hyperlink" Target="https://twitter.com/" TargetMode="External"/><Relationship Id="rId6324" Type="http://schemas.openxmlformats.org/officeDocument/2006/relationships/hyperlink" Target="https://twitter.com/" TargetMode="External"/><Relationship Id="rId6325" Type="http://schemas.openxmlformats.org/officeDocument/2006/relationships/hyperlink" Target="https://twitter.com/" TargetMode="External"/><Relationship Id="rId6326" Type="http://schemas.openxmlformats.org/officeDocument/2006/relationships/hyperlink" Target="https://twitter.com/" TargetMode="External"/><Relationship Id="rId6327" Type="http://schemas.openxmlformats.org/officeDocument/2006/relationships/hyperlink" Target="https://twitter.com/" TargetMode="External"/><Relationship Id="rId6328" Type="http://schemas.openxmlformats.org/officeDocument/2006/relationships/hyperlink" Target="https://twitter.com/" TargetMode="External"/><Relationship Id="rId6329" Type="http://schemas.openxmlformats.org/officeDocument/2006/relationships/hyperlink" Target="https://twitter.com/" TargetMode="External"/><Relationship Id="rId2690" Type="http://schemas.openxmlformats.org/officeDocument/2006/relationships/hyperlink" Target="http://pbs.twimg.com/profile_images/967813154712453123/yeh6Erjl_normal.jpg" TargetMode="External"/><Relationship Id="rId2691" Type="http://schemas.openxmlformats.org/officeDocument/2006/relationships/hyperlink" Target="http://pbs.twimg.com/profile_images/967813154712453123/yeh6Erjl_normal.jpg" TargetMode="External"/><Relationship Id="rId2692" Type="http://schemas.openxmlformats.org/officeDocument/2006/relationships/hyperlink" Target="http://pbs.twimg.com/profile_images/967813154712453123/yeh6Erjl_normal.jpg" TargetMode="External"/><Relationship Id="rId2693" Type="http://schemas.openxmlformats.org/officeDocument/2006/relationships/hyperlink" Target="http://pbs.twimg.com/profile_images/967813154712453123/yeh6Erjl_normal.jpg" TargetMode="External"/><Relationship Id="rId2694" Type="http://schemas.openxmlformats.org/officeDocument/2006/relationships/hyperlink" Target="http://pbs.twimg.com/profile_images/967813154712453123/yeh6Erjl_normal.jpg" TargetMode="External"/><Relationship Id="rId2695" Type="http://schemas.openxmlformats.org/officeDocument/2006/relationships/hyperlink" Target="http://pbs.twimg.com/profile_images/967813154712453123/yeh6Erjl_normal.jpg" TargetMode="External"/><Relationship Id="rId2696" Type="http://schemas.openxmlformats.org/officeDocument/2006/relationships/hyperlink" Target="http://pbs.twimg.com/profile_images/967813154712453123/yeh6Erjl_normal.jpg" TargetMode="External"/><Relationship Id="rId2697" Type="http://schemas.openxmlformats.org/officeDocument/2006/relationships/hyperlink" Target="http://pbs.twimg.com/profile_images/967813154712453123/yeh6Erjl_normal.jpg" TargetMode="External"/><Relationship Id="rId2698" Type="http://schemas.openxmlformats.org/officeDocument/2006/relationships/hyperlink" Target="http://pbs.twimg.com/profile_images/828686604722114561/iXVfnJJg_normal.jpg" TargetMode="External"/><Relationship Id="rId2699" Type="http://schemas.openxmlformats.org/officeDocument/2006/relationships/hyperlink" Target="http://pbs.twimg.com/profile_images/966446969936805888/oLwtRy-H_normal.jpg" TargetMode="External"/><Relationship Id="rId5970" Type="http://schemas.openxmlformats.org/officeDocument/2006/relationships/hyperlink" Target="https://twitter.com/" TargetMode="External"/><Relationship Id="rId5971" Type="http://schemas.openxmlformats.org/officeDocument/2006/relationships/hyperlink" Target="https://twitter.com/" TargetMode="External"/><Relationship Id="rId3050" Type="http://schemas.openxmlformats.org/officeDocument/2006/relationships/hyperlink" Target="http://pbs.twimg.com/profile_images/966655302165725189/bY7RXAJs_normal.jpg" TargetMode="External"/><Relationship Id="rId3051" Type="http://schemas.openxmlformats.org/officeDocument/2006/relationships/hyperlink" Target="http://pbs.twimg.com/profile_images/877231145469054980/eiFvYnSX_normal.jpg" TargetMode="External"/><Relationship Id="rId3052" Type="http://schemas.openxmlformats.org/officeDocument/2006/relationships/hyperlink" Target="http://pbs.twimg.com/profile_images/782648531941285888/s55ZuzH-_normal.jpg" TargetMode="External"/><Relationship Id="rId3053" Type="http://schemas.openxmlformats.org/officeDocument/2006/relationships/hyperlink" Target="http://pbs.twimg.com/profile_images/782648531941285888/s55ZuzH-_normal.jpg" TargetMode="External"/><Relationship Id="rId3054" Type="http://schemas.openxmlformats.org/officeDocument/2006/relationships/hyperlink" Target="http://pbs.twimg.com/profile_images/807756840142389248/fHXli_Im_normal.jpg" TargetMode="External"/><Relationship Id="rId3055" Type="http://schemas.openxmlformats.org/officeDocument/2006/relationships/hyperlink" Target="http://pbs.twimg.com/profile_images/935968898536673287/ArkA1vt8_normal.jpg" TargetMode="External"/><Relationship Id="rId3056" Type="http://schemas.openxmlformats.org/officeDocument/2006/relationships/hyperlink" Target="http://pbs.twimg.com/profile_images/666730801346781184/3jVoxJO1_normal.jpg" TargetMode="External"/><Relationship Id="rId3057" Type="http://schemas.openxmlformats.org/officeDocument/2006/relationships/hyperlink" Target="http://pbs.twimg.com/profile_images/935968898536673287/ArkA1vt8_normal.jpg" TargetMode="External"/><Relationship Id="rId3058" Type="http://schemas.openxmlformats.org/officeDocument/2006/relationships/hyperlink" Target="http://pbs.twimg.com/profile_images/666730801346781184/3jVoxJO1_normal.jpg" TargetMode="External"/><Relationship Id="rId3059" Type="http://schemas.openxmlformats.org/officeDocument/2006/relationships/hyperlink" Target="http://pbs.twimg.com/profile_images/935968898536673287/ArkA1vt8_normal.jpg" TargetMode="External"/><Relationship Id="rId350" Type="http://schemas.openxmlformats.org/officeDocument/2006/relationships/hyperlink" Target="https://www.huffingtonpost.com/entry/monica-lewinsky-me-too-movement_us_5a940a51e4b0ee6416a51ea6?ncid=engmodushpmg00000004" TargetMode="External"/><Relationship Id="rId351" Type="http://schemas.openxmlformats.org/officeDocument/2006/relationships/hyperlink" Target="https://www.vanityfair.com/news/2018/02/monica-lewinsky-in-the-age-of-metoo" TargetMode="External"/><Relationship Id="rId352" Type="http://schemas.openxmlformats.org/officeDocument/2006/relationships/hyperlink" Target="https://twitter.com/megan4maga/status/968117772785016833" TargetMode="External"/><Relationship Id="rId353" Type="http://schemas.openxmlformats.org/officeDocument/2006/relationships/hyperlink" Target="https://www.horsejournals.com/poll/metoo-horse-industry-have-you-been-victim-following-horse-industry" TargetMode="External"/><Relationship Id="rId354" Type="http://schemas.openxmlformats.org/officeDocument/2006/relationships/hyperlink" Target="http://news.kbs.co.kr/news/view.do?ncd=3610895" TargetMode="External"/><Relationship Id="rId355" Type="http://schemas.openxmlformats.org/officeDocument/2006/relationships/hyperlink" Target="https://www.pscp.tv/w/bWI-GTFlV0V5WHFQZ3BsakF8MXlvS01rbmVXT1hKUfZiAaOa8cUFAeJ9LYmXiKyXBz2umO5Pu52FzWNY2N29" TargetMode="External"/><Relationship Id="rId356" Type="http://schemas.openxmlformats.org/officeDocument/2006/relationships/hyperlink" Target="https://www.pscp.tv/w/bWI-GTFlV0V5WHFQZ3BsakF8MXlvS01rbmVXT1hKUfZiAaOa8cUFAeJ9LYmXiKyXBz2umO5Pu52FzWNY2N29" TargetMode="External"/><Relationship Id="rId357" Type="http://schemas.openxmlformats.org/officeDocument/2006/relationships/hyperlink" Target="http://m.huffpost.com/us/entry/monica-lewinsky-me-too-movement_us_5a940a51e4b0ee6416a51ea6?ncid=tweetlnkushpmg00000067" TargetMode="External"/><Relationship Id="rId358" Type="http://schemas.openxmlformats.org/officeDocument/2006/relationships/hyperlink" Target="http://m.huffpost.com/us/entry/monica-lewinsky-me-too-movement_us_5a940a51e4b0ee6416a51ea6?ncid=tweetlnkushpmg00000067" TargetMode="External"/><Relationship Id="rId359" Type="http://schemas.openxmlformats.org/officeDocument/2006/relationships/hyperlink" Target="https://twitter.com/chuckmodi1/status/968219273305960450" TargetMode="External"/><Relationship Id="rId5972" Type="http://schemas.openxmlformats.org/officeDocument/2006/relationships/hyperlink" Target="https://twitter.com/" TargetMode="External"/><Relationship Id="rId5973" Type="http://schemas.openxmlformats.org/officeDocument/2006/relationships/hyperlink" Target="https://twitter.com/" TargetMode="External"/><Relationship Id="rId5974" Type="http://schemas.openxmlformats.org/officeDocument/2006/relationships/hyperlink" Target="https://twitter.com/" TargetMode="External"/><Relationship Id="rId5975" Type="http://schemas.openxmlformats.org/officeDocument/2006/relationships/hyperlink" Target="https://twitter.com/" TargetMode="External"/><Relationship Id="rId5976" Type="http://schemas.openxmlformats.org/officeDocument/2006/relationships/hyperlink" Target="https://twitter.com/" TargetMode="External"/><Relationship Id="rId4880" Type="http://schemas.openxmlformats.org/officeDocument/2006/relationships/hyperlink" Target="https://twitter.com/" TargetMode="External"/><Relationship Id="rId4881" Type="http://schemas.openxmlformats.org/officeDocument/2006/relationships/hyperlink" Target="https://twitter.com/" TargetMode="External"/><Relationship Id="rId4882" Type="http://schemas.openxmlformats.org/officeDocument/2006/relationships/hyperlink" Target="https://twitter.com/" TargetMode="External"/><Relationship Id="rId4883" Type="http://schemas.openxmlformats.org/officeDocument/2006/relationships/hyperlink" Target="https://twitter.com/" TargetMode="External"/><Relationship Id="rId4884" Type="http://schemas.openxmlformats.org/officeDocument/2006/relationships/hyperlink" Target="https://twitter.com/" TargetMode="External"/><Relationship Id="rId4885" Type="http://schemas.openxmlformats.org/officeDocument/2006/relationships/hyperlink" Target="https://twitter.com/" TargetMode="External"/><Relationship Id="rId4886" Type="http://schemas.openxmlformats.org/officeDocument/2006/relationships/hyperlink" Target="https://twitter.com/" TargetMode="External"/><Relationship Id="rId4887" Type="http://schemas.openxmlformats.org/officeDocument/2006/relationships/hyperlink" Target="https://twitter.com/" TargetMode="External"/><Relationship Id="rId4888" Type="http://schemas.openxmlformats.org/officeDocument/2006/relationships/hyperlink" Target="https://twitter.com/" TargetMode="External"/><Relationship Id="rId4889" Type="http://schemas.openxmlformats.org/officeDocument/2006/relationships/hyperlink" Target="https://twitter.com/" TargetMode="External"/><Relationship Id="rId5977" Type="http://schemas.openxmlformats.org/officeDocument/2006/relationships/hyperlink" Target="https://twitter.com/" TargetMode="External"/><Relationship Id="rId5978" Type="http://schemas.openxmlformats.org/officeDocument/2006/relationships/hyperlink" Target="https://twitter.com/" TargetMode="External"/><Relationship Id="rId5240" Type="http://schemas.openxmlformats.org/officeDocument/2006/relationships/hyperlink" Target="https://twitter.com/" TargetMode="External"/><Relationship Id="rId5241" Type="http://schemas.openxmlformats.org/officeDocument/2006/relationships/hyperlink" Target="https://twitter.com/" TargetMode="External"/><Relationship Id="rId5242" Type="http://schemas.openxmlformats.org/officeDocument/2006/relationships/hyperlink" Target="https://twitter.com/" TargetMode="External"/><Relationship Id="rId5243" Type="http://schemas.openxmlformats.org/officeDocument/2006/relationships/hyperlink" Target="https://twitter.com/" TargetMode="External"/><Relationship Id="rId5244" Type="http://schemas.openxmlformats.org/officeDocument/2006/relationships/hyperlink" Target="https://twitter.com/" TargetMode="External"/><Relationship Id="rId5245" Type="http://schemas.openxmlformats.org/officeDocument/2006/relationships/hyperlink" Target="https://twitter.com/" TargetMode="External"/><Relationship Id="rId5246" Type="http://schemas.openxmlformats.org/officeDocument/2006/relationships/hyperlink" Target="https://twitter.com/" TargetMode="External"/><Relationship Id="rId5247" Type="http://schemas.openxmlformats.org/officeDocument/2006/relationships/hyperlink" Target="https://twitter.com/" TargetMode="External"/><Relationship Id="rId5248" Type="http://schemas.openxmlformats.org/officeDocument/2006/relationships/hyperlink" Target="https://twitter.com/" TargetMode="External"/><Relationship Id="rId5249" Type="http://schemas.openxmlformats.org/officeDocument/2006/relationships/hyperlink" Target="https://twitter.com/" TargetMode="External"/><Relationship Id="rId5979" Type="http://schemas.openxmlformats.org/officeDocument/2006/relationships/hyperlink" Target="https://twitter.com/" TargetMode="External"/><Relationship Id="rId6330" Type="http://schemas.openxmlformats.org/officeDocument/2006/relationships/hyperlink" Target="https://twitter.com/" TargetMode="External"/><Relationship Id="rId6331" Type="http://schemas.openxmlformats.org/officeDocument/2006/relationships/hyperlink" Target="https://twitter.com/" TargetMode="External"/><Relationship Id="rId6332" Type="http://schemas.openxmlformats.org/officeDocument/2006/relationships/hyperlink" Target="https://twitter.com/" TargetMode="External"/><Relationship Id="rId6333" Type="http://schemas.openxmlformats.org/officeDocument/2006/relationships/hyperlink" Target="https://twitter.com/" TargetMode="External"/><Relationship Id="rId6334" Type="http://schemas.openxmlformats.org/officeDocument/2006/relationships/hyperlink" Target="https://twitter.com/" TargetMode="External"/><Relationship Id="rId6335" Type="http://schemas.openxmlformats.org/officeDocument/2006/relationships/hyperlink" Target="https://twitter.com/" TargetMode="External"/><Relationship Id="rId6336" Type="http://schemas.openxmlformats.org/officeDocument/2006/relationships/hyperlink" Target="https://twitter.com/" TargetMode="External"/><Relationship Id="rId6337" Type="http://schemas.openxmlformats.org/officeDocument/2006/relationships/hyperlink" Target="https://twitter.com/" TargetMode="External"/><Relationship Id="rId6338" Type="http://schemas.openxmlformats.org/officeDocument/2006/relationships/hyperlink" Target="https://twitter.com/" TargetMode="External"/><Relationship Id="rId3790" Type="http://schemas.openxmlformats.org/officeDocument/2006/relationships/hyperlink" Target="http://pbs.twimg.com/profile_images/725767665025994752/FMImNMn-_normal.jpg" TargetMode="External"/><Relationship Id="rId3791" Type="http://schemas.openxmlformats.org/officeDocument/2006/relationships/hyperlink" Target="http://pbs.twimg.com/profile_images/966464010173460486/RcExx8VQ_normal.jpg" TargetMode="External"/><Relationship Id="rId3792" Type="http://schemas.openxmlformats.org/officeDocument/2006/relationships/hyperlink" Target="http://pbs.twimg.com/profile_images/964338126243160069/Onnh27DB_normal.jpg" TargetMode="External"/><Relationship Id="rId3793" Type="http://schemas.openxmlformats.org/officeDocument/2006/relationships/hyperlink" Target="http://pbs.twimg.com/profile_images/520598288320704512/h1EAyHi5_normal.jpeg" TargetMode="External"/><Relationship Id="rId3794" Type="http://schemas.openxmlformats.org/officeDocument/2006/relationships/hyperlink" Target="http://pbs.twimg.com/profile_images/520598288320704512/h1EAyHi5_normal.jpeg" TargetMode="External"/><Relationship Id="rId3795" Type="http://schemas.openxmlformats.org/officeDocument/2006/relationships/hyperlink" Target="http://pbs.twimg.com/profile_images/963832846828953602/y0b5nhjM_normal.jpg" TargetMode="External"/><Relationship Id="rId3796" Type="http://schemas.openxmlformats.org/officeDocument/2006/relationships/hyperlink" Target="http://pbs.twimg.com/profile_images/825125504424538114/OStRKW57_normal.jpg" TargetMode="External"/><Relationship Id="rId3797" Type="http://schemas.openxmlformats.org/officeDocument/2006/relationships/hyperlink" Target="http://pbs.twimg.com/profile_images/679693931571855360/fP1UDkrC_normal.jpg" TargetMode="External"/><Relationship Id="rId3798" Type="http://schemas.openxmlformats.org/officeDocument/2006/relationships/hyperlink" Target="http://pbs.twimg.com/profile_images/679693931571855360/fP1UDkrC_normal.jpg" TargetMode="External"/><Relationship Id="rId3799" Type="http://schemas.openxmlformats.org/officeDocument/2006/relationships/hyperlink" Target="https://pbs.twimg.com/media/DW-dIWcU8AAanzM.jpg" TargetMode="External"/><Relationship Id="rId6339" Type="http://schemas.openxmlformats.org/officeDocument/2006/relationships/hyperlink" Target="https://twitter.com/" TargetMode="External"/><Relationship Id="rId4150" Type="http://schemas.openxmlformats.org/officeDocument/2006/relationships/hyperlink" Target="https://twitter.com/" TargetMode="External"/><Relationship Id="rId4151" Type="http://schemas.openxmlformats.org/officeDocument/2006/relationships/hyperlink" Target="https://twitter.com/" TargetMode="External"/><Relationship Id="rId4152" Type="http://schemas.openxmlformats.org/officeDocument/2006/relationships/hyperlink" Target="https://twitter.com/" TargetMode="External"/><Relationship Id="rId4153" Type="http://schemas.openxmlformats.org/officeDocument/2006/relationships/hyperlink" Target="https://twitter.com/" TargetMode="External"/><Relationship Id="rId4154" Type="http://schemas.openxmlformats.org/officeDocument/2006/relationships/hyperlink" Target="https://twitter.com/" TargetMode="External"/><Relationship Id="rId4155" Type="http://schemas.openxmlformats.org/officeDocument/2006/relationships/hyperlink" Target="https://twitter.com/" TargetMode="External"/><Relationship Id="rId4156" Type="http://schemas.openxmlformats.org/officeDocument/2006/relationships/hyperlink" Target="https://twitter.com/" TargetMode="External"/><Relationship Id="rId4157" Type="http://schemas.openxmlformats.org/officeDocument/2006/relationships/hyperlink" Target="https://twitter.com/" TargetMode="External"/><Relationship Id="rId4158" Type="http://schemas.openxmlformats.org/officeDocument/2006/relationships/hyperlink" Target="https://twitter.com/" TargetMode="External"/><Relationship Id="rId4159" Type="http://schemas.openxmlformats.org/officeDocument/2006/relationships/hyperlink" Target="https://twitter.com/" TargetMode="External"/><Relationship Id="rId5980" Type="http://schemas.openxmlformats.org/officeDocument/2006/relationships/hyperlink" Target="https://twitter.com/" TargetMode="External"/><Relationship Id="rId5981" Type="http://schemas.openxmlformats.org/officeDocument/2006/relationships/hyperlink" Target="https://twitter.com/" TargetMode="External"/><Relationship Id="rId5982" Type="http://schemas.openxmlformats.org/officeDocument/2006/relationships/hyperlink" Target="https://twitter.com/" TargetMode="External"/><Relationship Id="rId5983" Type="http://schemas.openxmlformats.org/officeDocument/2006/relationships/hyperlink" Target="https://twitter.com/" TargetMode="External"/><Relationship Id="rId5984" Type="http://schemas.openxmlformats.org/officeDocument/2006/relationships/hyperlink" Target="https://twitter.com/" TargetMode="External"/><Relationship Id="rId5985" Type="http://schemas.openxmlformats.org/officeDocument/2006/relationships/hyperlink" Target="https://twitter.com/" TargetMode="External"/><Relationship Id="rId5986" Type="http://schemas.openxmlformats.org/officeDocument/2006/relationships/hyperlink" Target="https://twitter.com/" TargetMode="External"/><Relationship Id="rId3060" Type="http://schemas.openxmlformats.org/officeDocument/2006/relationships/hyperlink" Target="http://pbs.twimg.com/profile_images/666730801346781184/3jVoxJO1_normal.jpg" TargetMode="External"/><Relationship Id="rId3061" Type="http://schemas.openxmlformats.org/officeDocument/2006/relationships/hyperlink" Target="http://pbs.twimg.com/profile_images/666730801346781184/3jVoxJO1_normal.jpg" TargetMode="External"/><Relationship Id="rId3062" Type="http://schemas.openxmlformats.org/officeDocument/2006/relationships/hyperlink" Target="http://pbs.twimg.com/profile_images/934431340383977472/He5jYGNJ_normal.jpg" TargetMode="External"/><Relationship Id="rId3063" Type="http://schemas.openxmlformats.org/officeDocument/2006/relationships/hyperlink" Target="http://pbs.twimg.com/profile_images/610795014046613505/76XR5Gn5_normal.jpg" TargetMode="External"/><Relationship Id="rId3064" Type="http://schemas.openxmlformats.org/officeDocument/2006/relationships/hyperlink" Target="http://pbs.twimg.com/profile_images/524372697971585024/CwkDPaDb_normal.png" TargetMode="External"/><Relationship Id="rId3065" Type="http://schemas.openxmlformats.org/officeDocument/2006/relationships/hyperlink" Target="http://pbs.twimg.com/profile_images/524372697971585024/CwkDPaDb_normal.png" TargetMode="External"/><Relationship Id="rId3066" Type="http://schemas.openxmlformats.org/officeDocument/2006/relationships/hyperlink" Target="http://pbs.twimg.com/profile_images/524372697971585024/CwkDPaDb_normal.png" TargetMode="External"/><Relationship Id="rId3067" Type="http://schemas.openxmlformats.org/officeDocument/2006/relationships/hyperlink" Target="http://pbs.twimg.com/profile_images/843027425277571072/RyidpwFn_normal.jpg" TargetMode="External"/><Relationship Id="rId3068" Type="http://schemas.openxmlformats.org/officeDocument/2006/relationships/hyperlink" Target="http://pbs.twimg.com/profile_images/926395742566174720/KBjKget7_normal.jpg" TargetMode="External"/><Relationship Id="rId3069" Type="http://schemas.openxmlformats.org/officeDocument/2006/relationships/hyperlink" Target="http://pbs.twimg.com/profile_images/608786860999991297/9NqUgbtY_normal.png" TargetMode="External"/><Relationship Id="rId360" Type="http://schemas.openxmlformats.org/officeDocument/2006/relationships/hyperlink" Target="http://www.trumpservativenews.info/2018/02/colleague-megyn-kellys-push-for-metoo.html" TargetMode="External"/><Relationship Id="rId361" Type="http://schemas.openxmlformats.org/officeDocument/2006/relationships/hyperlink" Target="https://www.youtube.com/watch?v=VwiaONraxZg&amp;feature=youtu.be" TargetMode="External"/><Relationship Id="rId362" Type="http://schemas.openxmlformats.org/officeDocument/2006/relationships/hyperlink" Target="http://www.ciudadypoder.mx/oprah-reese-witherspoon-y-ava-duvernay-envian-mensaje-a-mexicanas-por-metoo/" TargetMode="External"/><Relationship Id="rId363" Type="http://schemas.openxmlformats.org/officeDocument/2006/relationships/hyperlink" Target="http://www.billboard.com/node/8216864?utm_source=dlvr.it&amp;utm_medium=twitter" TargetMode="External"/><Relationship Id="rId364" Type="http://schemas.openxmlformats.org/officeDocument/2006/relationships/hyperlink" Target="https://m.facebook.com/events/343824262802848?acontext=%7B%22ref%22%3A%223%22%2C%22action_history%22%3A%22null%22%7D&amp;aref=3" TargetMode="External"/><Relationship Id="rId365" Type="http://schemas.openxmlformats.org/officeDocument/2006/relationships/hyperlink" Target="https://m.facebook.com/events/343824262802848?acontext=%7B%22ref%22%3A%223%22%2C%22action_history%22%3A%22null%22%7D&amp;aref=3" TargetMode="External"/><Relationship Id="rId366" Type="http://schemas.openxmlformats.org/officeDocument/2006/relationships/hyperlink" Target="https://m.facebook.com/events/343824262802848?acontext=%7B%22ref%22%3A%223%22%2C%22action_history%22%3A%22null%22%7D&amp;aref=3" TargetMode="External"/><Relationship Id="rId367" Type="http://schemas.openxmlformats.org/officeDocument/2006/relationships/hyperlink" Target="https://www.vanityfair.com/news/2018/02/monica-lewinsky-in-the-age-of-metoo" TargetMode="External"/><Relationship Id="rId368" Type="http://schemas.openxmlformats.org/officeDocument/2006/relationships/hyperlink" Target="https://www.vanityfair.com/news/2018/02/monica-lewinsky-in-the-age-of-metoo" TargetMode="External"/><Relationship Id="rId369" Type="http://schemas.openxmlformats.org/officeDocument/2006/relationships/hyperlink" Target="https://www.vanityfair.com/news/2018/02/monica-lewinsky-in-the-age-of-metoo" TargetMode="External"/><Relationship Id="rId5987" Type="http://schemas.openxmlformats.org/officeDocument/2006/relationships/hyperlink" Target="https://twitter.com/" TargetMode="External"/><Relationship Id="rId5988" Type="http://schemas.openxmlformats.org/officeDocument/2006/relationships/hyperlink" Target="https://twitter.com/" TargetMode="External"/><Relationship Id="rId5989" Type="http://schemas.openxmlformats.org/officeDocument/2006/relationships/hyperlink" Target="https://twitter.com/" TargetMode="External"/><Relationship Id="rId6340" Type="http://schemas.openxmlformats.org/officeDocument/2006/relationships/hyperlink" Target="https://twitter.com/" TargetMode="External"/><Relationship Id="rId6341" Type="http://schemas.openxmlformats.org/officeDocument/2006/relationships/hyperlink" Target="https://twitter.com/" TargetMode="External"/><Relationship Id="rId4890" Type="http://schemas.openxmlformats.org/officeDocument/2006/relationships/hyperlink" Target="https://twitter.com/" TargetMode="External"/><Relationship Id="rId4891" Type="http://schemas.openxmlformats.org/officeDocument/2006/relationships/hyperlink" Target="https://twitter.com/" TargetMode="External"/><Relationship Id="rId4892" Type="http://schemas.openxmlformats.org/officeDocument/2006/relationships/hyperlink" Target="https://twitter.com/" TargetMode="External"/><Relationship Id="rId4893" Type="http://schemas.openxmlformats.org/officeDocument/2006/relationships/hyperlink" Target="https://twitter.com/" TargetMode="External"/><Relationship Id="rId4894" Type="http://schemas.openxmlformats.org/officeDocument/2006/relationships/hyperlink" Target="https://twitter.com/" TargetMode="External"/><Relationship Id="rId4895" Type="http://schemas.openxmlformats.org/officeDocument/2006/relationships/hyperlink" Target="https://twitter.com/" TargetMode="External"/><Relationship Id="rId4896" Type="http://schemas.openxmlformats.org/officeDocument/2006/relationships/hyperlink" Target="https://twitter.com/" TargetMode="External"/><Relationship Id="rId4897" Type="http://schemas.openxmlformats.org/officeDocument/2006/relationships/hyperlink" Target="https://twitter.com/" TargetMode="External"/><Relationship Id="rId4898" Type="http://schemas.openxmlformats.org/officeDocument/2006/relationships/hyperlink" Target="https://twitter.com/" TargetMode="External"/><Relationship Id="rId4899" Type="http://schemas.openxmlformats.org/officeDocument/2006/relationships/hyperlink" Target="https://twitter.com/" TargetMode="External"/><Relationship Id="rId6342" Type="http://schemas.openxmlformats.org/officeDocument/2006/relationships/hyperlink" Target="https://twitter.com/" TargetMode="External"/><Relationship Id="rId6343" Type="http://schemas.openxmlformats.org/officeDocument/2006/relationships/hyperlink" Target="https://twitter.com/" TargetMode="External"/><Relationship Id="rId5250" Type="http://schemas.openxmlformats.org/officeDocument/2006/relationships/hyperlink" Target="https://twitter.com/" TargetMode="External"/><Relationship Id="rId5251" Type="http://schemas.openxmlformats.org/officeDocument/2006/relationships/hyperlink" Target="https://twitter.com/" TargetMode="External"/><Relationship Id="rId5252" Type="http://schemas.openxmlformats.org/officeDocument/2006/relationships/hyperlink" Target="https://twitter.com/" TargetMode="External"/><Relationship Id="rId5253" Type="http://schemas.openxmlformats.org/officeDocument/2006/relationships/hyperlink" Target="https://twitter.com/" TargetMode="External"/><Relationship Id="rId5254" Type="http://schemas.openxmlformats.org/officeDocument/2006/relationships/hyperlink" Target="https://twitter.com/" TargetMode="External"/><Relationship Id="rId5255" Type="http://schemas.openxmlformats.org/officeDocument/2006/relationships/hyperlink" Target="https://twitter.com/" TargetMode="External"/><Relationship Id="rId5256" Type="http://schemas.openxmlformats.org/officeDocument/2006/relationships/hyperlink" Target="https://twitter.com/" TargetMode="External"/><Relationship Id="rId5257" Type="http://schemas.openxmlformats.org/officeDocument/2006/relationships/hyperlink" Target="https://twitter.com/" TargetMode="External"/><Relationship Id="rId5258" Type="http://schemas.openxmlformats.org/officeDocument/2006/relationships/hyperlink" Target="https://twitter.com/" TargetMode="External"/><Relationship Id="rId5259" Type="http://schemas.openxmlformats.org/officeDocument/2006/relationships/hyperlink" Target="https://twitter.com/" TargetMode="External"/><Relationship Id="rId6344" Type="http://schemas.openxmlformats.org/officeDocument/2006/relationships/hyperlink" Target="https://twitter.com/" TargetMode="External"/><Relationship Id="rId6345" Type="http://schemas.openxmlformats.org/officeDocument/2006/relationships/hyperlink" Target="https://twitter.com/" TargetMode="External"/><Relationship Id="rId6346" Type="http://schemas.openxmlformats.org/officeDocument/2006/relationships/hyperlink" Target="https://twitter.com/" TargetMode="External"/><Relationship Id="rId6347" Type="http://schemas.openxmlformats.org/officeDocument/2006/relationships/hyperlink" Target="https://twitter.com/" TargetMode="External"/><Relationship Id="rId6348" Type="http://schemas.openxmlformats.org/officeDocument/2006/relationships/hyperlink" Target="https://twitter.com/" TargetMode="External"/><Relationship Id="rId6349" Type="http://schemas.openxmlformats.org/officeDocument/2006/relationships/hyperlink" Target="https://twitter.com/" TargetMode="External"/><Relationship Id="rId4160" Type="http://schemas.openxmlformats.org/officeDocument/2006/relationships/hyperlink" Target="https://twitter.com/" TargetMode="External"/><Relationship Id="rId4161" Type="http://schemas.openxmlformats.org/officeDocument/2006/relationships/hyperlink" Target="https://twitter.com/" TargetMode="External"/><Relationship Id="rId4162" Type="http://schemas.openxmlformats.org/officeDocument/2006/relationships/hyperlink" Target="https://twitter.com/" TargetMode="External"/><Relationship Id="rId4163" Type="http://schemas.openxmlformats.org/officeDocument/2006/relationships/hyperlink" Target="https://twitter.com/" TargetMode="External"/><Relationship Id="rId4164" Type="http://schemas.openxmlformats.org/officeDocument/2006/relationships/hyperlink" Target="https://twitter.com/" TargetMode="External"/><Relationship Id="rId4165" Type="http://schemas.openxmlformats.org/officeDocument/2006/relationships/hyperlink" Target="https://twitter.com/" TargetMode="External"/><Relationship Id="rId4166" Type="http://schemas.openxmlformats.org/officeDocument/2006/relationships/hyperlink" Target="https://twitter.com/" TargetMode="External"/><Relationship Id="rId4167" Type="http://schemas.openxmlformats.org/officeDocument/2006/relationships/hyperlink" Target="https://twitter.com/" TargetMode="External"/><Relationship Id="rId4168" Type="http://schemas.openxmlformats.org/officeDocument/2006/relationships/hyperlink" Target="https://twitter.com/" TargetMode="External"/><Relationship Id="rId4169" Type="http://schemas.openxmlformats.org/officeDocument/2006/relationships/hyperlink" Target="https://twitter.com/" TargetMode="External"/><Relationship Id="rId5990" Type="http://schemas.openxmlformats.org/officeDocument/2006/relationships/hyperlink" Target="https://twitter.com/" TargetMode="External"/><Relationship Id="rId5991" Type="http://schemas.openxmlformats.org/officeDocument/2006/relationships/hyperlink" Target="https://twitter.com/" TargetMode="External"/><Relationship Id="rId5992" Type="http://schemas.openxmlformats.org/officeDocument/2006/relationships/hyperlink" Target="https://twitter.com/" TargetMode="External"/><Relationship Id="rId5993" Type="http://schemas.openxmlformats.org/officeDocument/2006/relationships/hyperlink" Target="https://twitter.com/" TargetMode="External"/><Relationship Id="rId5994" Type="http://schemas.openxmlformats.org/officeDocument/2006/relationships/hyperlink" Target="https://twitter.com/" TargetMode="External"/><Relationship Id="rId5995" Type="http://schemas.openxmlformats.org/officeDocument/2006/relationships/hyperlink" Target="https://twitter.com/" TargetMode="External"/><Relationship Id="rId5996" Type="http://schemas.openxmlformats.org/officeDocument/2006/relationships/hyperlink" Target="https://twitter.com/" TargetMode="External"/><Relationship Id="rId3070" Type="http://schemas.openxmlformats.org/officeDocument/2006/relationships/hyperlink" Target="http://pbs.twimg.com/profile_images/2957439105/ebcf2e77ffe78806371abc36eecc6469_normal.jpeg" TargetMode="External"/><Relationship Id="rId3071" Type="http://schemas.openxmlformats.org/officeDocument/2006/relationships/hyperlink" Target="http://pbs.twimg.com/profile_images/67331895/headshot2_normal.jpg" TargetMode="External"/><Relationship Id="rId3072" Type="http://schemas.openxmlformats.org/officeDocument/2006/relationships/hyperlink" Target="http://pbs.twimg.com/profile_images/947578887000788997/xu_zVlTz_normal.jpg" TargetMode="External"/><Relationship Id="rId3073" Type="http://schemas.openxmlformats.org/officeDocument/2006/relationships/hyperlink" Target="http://pbs.twimg.com/profile_images/913954509210124288/YeQjaUdK_normal.jpg" TargetMode="External"/><Relationship Id="rId3074" Type="http://schemas.openxmlformats.org/officeDocument/2006/relationships/hyperlink" Target="http://pbs.twimg.com/profile_images/416713119533002752/ioXBJU0i_normal.jpeg" TargetMode="External"/><Relationship Id="rId3075" Type="http://schemas.openxmlformats.org/officeDocument/2006/relationships/hyperlink" Target="http://pbs.twimg.com/profile_images/848603500971819008/atQ3eYEu_normal.jpg" TargetMode="External"/><Relationship Id="rId3076" Type="http://schemas.openxmlformats.org/officeDocument/2006/relationships/hyperlink" Target="http://pbs.twimg.com/profile_images/960885064765722625/jJqKPR_X_normal.jpg" TargetMode="External"/><Relationship Id="rId3077" Type="http://schemas.openxmlformats.org/officeDocument/2006/relationships/hyperlink" Target="http://pbs.twimg.com/profile_images/960885064765722625/jJqKPR_X_normal.jpg" TargetMode="External"/><Relationship Id="rId3078" Type="http://schemas.openxmlformats.org/officeDocument/2006/relationships/hyperlink" Target="http://pbs.twimg.com/profile_images/960885064765722625/jJqKPR_X_normal.jpg" TargetMode="External"/><Relationship Id="rId3079" Type="http://schemas.openxmlformats.org/officeDocument/2006/relationships/hyperlink" Target="http://pbs.twimg.com/profile_images/960885064765722625/jJqKPR_X_normal.jpg" TargetMode="External"/><Relationship Id="rId370" Type="http://schemas.openxmlformats.org/officeDocument/2006/relationships/hyperlink" Target="https://twitter.com/faznet/status/968211829276266496" TargetMode="External"/><Relationship Id="rId371" Type="http://schemas.openxmlformats.org/officeDocument/2006/relationships/hyperlink" Target="http://www.spiegel.de/artikel/a-1195427.html" TargetMode="External"/><Relationship Id="rId372" Type="http://schemas.openxmlformats.org/officeDocument/2006/relationships/hyperlink" Target="https://pinkstinks.de/trauern-gehoert-zum-frau-sein-dazu/" TargetMode="External"/><Relationship Id="rId373" Type="http://schemas.openxmlformats.org/officeDocument/2006/relationships/hyperlink" Target="https://www.vanityfair.com/news/2018/02/monica-lewinsky-in-the-age-of-metoo" TargetMode="External"/><Relationship Id="rId374" Type="http://schemas.openxmlformats.org/officeDocument/2006/relationships/hyperlink" Target="https://www.vanityfair.com/news/2018/02/monica-lewinsky-in-the-age-of-metoo" TargetMode="External"/><Relationship Id="rId375" Type="http://schemas.openxmlformats.org/officeDocument/2006/relationships/hyperlink" Target="https://www.vanityfair.com/news/2018/02/monica-lewinsky-in-the-age-of-metoo" TargetMode="External"/><Relationship Id="rId376" Type="http://schemas.openxmlformats.org/officeDocument/2006/relationships/hyperlink" Target="https://www.vanityfair.com/news/2018/02/monica-lewinsky-in-the-age-of-metoo" TargetMode="External"/><Relationship Id="rId377" Type="http://schemas.openxmlformats.org/officeDocument/2006/relationships/hyperlink" Target="https://www.change.org/p/una-violenza-non-si-dimentica-metoo-pdnetwork-forza-italia-mov5stelle-liberi-uguali?recruiter=39298971&amp;utm_source=share_petition&amp;utm_medium=twitter&amp;utm_campaign=share_petition" TargetMode="External"/><Relationship Id="rId378" Type="http://schemas.openxmlformats.org/officeDocument/2006/relationships/hyperlink" Target="https://www.change.org/p/una-violenza-non-si-dimentica-metoo-pdnetwork-forza-italia-mov5stelle-liberi-uguali?recruiter=39298971&amp;utm_source=share_petition&amp;utm_medium=twitter&amp;utm_campaign=share_petition" TargetMode="External"/><Relationship Id="rId379" Type="http://schemas.openxmlformats.org/officeDocument/2006/relationships/hyperlink" Target="https://www.change.org/p/una-violenza-non-si-dimentica-metoo-pdnetwork-forza-italia-mov5stelle-liberi-uguali?recruiter=39298971&amp;utm_source=share_petition&amp;utm_medium=twitter&amp;utm_campaign=share_petition" TargetMode="External"/><Relationship Id="rId5997" Type="http://schemas.openxmlformats.org/officeDocument/2006/relationships/hyperlink" Target="https://twitter.com/" TargetMode="External"/><Relationship Id="rId5998" Type="http://schemas.openxmlformats.org/officeDocument/2006/relationships/hyperlink" Target="https://twitter.com/" TargetMode="External"/><Relationship Id="rId5999" Type="http://schemas.openxmlformats.org/officeDocument/2006/relationships/hyperlink" Target="https://twitter.com/" TargetMode="External"/><Relationship Id="rId6350" Type="http://schemas.openxmlformats.org/officeDocument/2006/relationships/hyperlink" Target="https://twitter.com/" TargetMode="External"/><Relationship Id="rId6351" Type="http://schemas.openxmlformats.org/officeDocument/2006/relationships/hyperlink" Target="https://twitter.com/" TargetMode="External"/><Relationship Id="rId6352" Type="http://schemas.openxmlformats.org/officeDocument/2006/relationships/hyperlink" Target="https://twitter.com/" TargetMode="External"/><Relationship Id="rId6353" Type="http://schemas.openxmlformats.org/officeDocument/2006/relationships/hyperlink" Target="https://twitter.com/" TargetMode="External"/><Relationship Id="rId6354" Type="http://schemas.openxmlformats.org/officeDocument/2006/relationships/hyperlink" Target="https://twitter.com/" TargetMode="External"/><Relationship Id="rId6355" Type="http://schemas.openxmlformats.org/officeDocument/2006/relationships/hyperlink" Target="https://twitter.com/" TargetMode="External"/><Relationship Id="rId6356" Type="http://schemas.openxmlformats.org/officeDocument/2006/relationships/hyperlink" Target="https://twitter.com/" TargetMode="External"/><Relationship Id="rId6357" Type="http://schemas.openxmlformats.org/officeDocument/2006/relationships/hyperlink" Target="https://twitter.com/" TargetMode="External"/><Relationship Id="rId6358" Type="http://schemas.openxmlformats.org/officeDocument/2006/relationships/hyperlink" Target="https://twitter.com/" TargetMode="External"/><Relationship Id="rId6359" Type="http://schemas.openxmlformats.org/officeDocument/2006/relationships/hyperlink" Target="https://twitter.com/" TargetMode="External"/><Relationship Id="rId5260" Type="http://schemas.openxmlformats.org/officeDocument/2006/relationships/hyperlink" Target="https://twitter.com/" TargetMode="External"/><Relationship Id="rId5261" Type="http://schemas.openxmlformats.org/officeDocument/2006/relationships/hyperlink" Target="https://twitter.com/" TargetMode="External"/><Relationship Id="rId5262" Type="http://schemas.openxmlformats.org/officeDocument/2006/relationships/hyperlink" Target="https://twitter.com/" TargetMode="External"/><Relationship Id="rId5263" Type="http://schemas.openxmlformats.org/officeDocument/2006/relationships/hyperlink" Target="https://twitter.com/" TargetMode="External"/><Relationship Id="rId5264" Type="http://schemas.openxmlformats.org/officeDocument/2006/relationships/hyperlink" Target="https://twitter.com/" TargetMode="External"/><Relationship Id="rId5265" Type="http://schemas.openxmlformats.org/officeDocument/2006/relationships/hyperlink" Target="https://twitter.com/" TargetMode="External"/><Relationship Id="rId5266" Type="http://schemas.openxmlformats.org/officeDocument/2006/relationships/hyperlink" Target="https://twitter.com/" TargetMode="External"/><Relationship Id="rId5267" Type="http://schemas.openxmlformats.org/officeDocument/2006/relationships/hyperlink" Target="https://twitter.com/" TargetMode="External"/><Relationship Id="rId5268" Type="http://schemas.openxmlformats.org/officeDocument/2006/relationships/hyperlink" Target="https://twitter.com/" TargetMode="External"/><Relationship Id="rId5269" Type="http://schemas.openxmlformats.org/officeDocument/2006/relationships/hyperlink" Target="https://twitter.com/" TargetMode="External"/><Relationship Id="rId4170" Type="http://schemas.openxmlformats.org/officeDocument/2006/relationships/hyperlink" Target="https://twitter.com/" TargetMode="External"/><Relationship Id="rId4171" Type="http://schemas.openxmlformats.org/officeDocument/2006/relationships/hyperlink" Target="https://twitter.com/" TargetMode="External"/><Relationship Id="rId4172" Type="http://schemas.openxmlformats.org/officeDocument/2006/relationships/hyperlink" Target="https://twitter.com/" TargetMode="External"/><Relationship Id="rId4173" Type="http://schemas.openxmlformats.org/officeDocument/2006/relationships/hyperlink" Target="https://twitter.com/" TargetMode="External"/><Relationship Id="rId4174" Type="http://schemas.openxmlformats.org/officeDocument/2006/relationships/hyperlink" Target="https://twitter.com/" TargetMode="External"/><Relationship Id="rId4175" Type="http://schemas.openxmlformats.org/officeDocument/2006/relationships/hyperlink" Target="https://twitter.com/" TargetMode="External"/><Relationship Id="rId4176" Type="http://schemas.openxmlformats.org/officeDocument/2006/relationships/hyperlink" Target="https://twitter.com/" TargetMode="External"/><Relationship Id="rId4177" Type="http://schemas.openxmlformats.org/officeDocument/2006/relationships/hyperlink" Target="https://twitter.com/" TargetMode="External"/><Relationship Id="rId4178" Type="http://schemas.openxmlformats.org/officeDocument/2006/relationships/hyperlink" Target="https://twitter.com/" TargetMode="External"/><Relationship Id="rId4179" Type="http://schemas.openxmlformats.org/officeDocument/2006/relationships/hyperlink" Target="https://twitter.com/" TargetMode="External"/><Relationship Id="rId3080" Type="http://schemas.openxmlformats.org/officeDocument/2006/relationships/hyperlink" Target="http://pbs.twimg.com/profile_images/960885064765722625/jJqKPR_X_normal.jpg" TargetMode="External"/><Relationship Id="rId3081" Type="http://schemas.openxmlformats.org/officeDocument/2006/relationships/hyperlink" Target="https://pbs.twimg.com/media/DW_ZCxmVAAAw8xZ.jpg" TargetMode="External"/><Relationship Id="rId3082" Type="http://schemas.openxmlformats.org/officeDocument/2006/relationships/hyperlink" Target="https://pbs.twimg.com/ext_tw_video_thumb/965860350133456897/pu/img/Bc4ps6IBkAP2Vpav.jpg" TargetMode="External"/><Relationship Id="rId3083" Type="http://schemas.openxmlformats.org/officeDocument/2006/relationships/hyperlink" Target="https://pbs.twimg.com/ext_tw_video_thumb/965860350133456897/pu/img/Bc4ps6IBkAP2Vpav.jpg" TargetMode="External"/><Relationship Id="rId3084" Type="http://schemas.openxmlformats.org/officeDocument/2006/relationships/hyperlink" Target="https://pbs.twimg.com/ext_tw_video_thumb/965860350133456897/pu/img/Bc4ps6IBkAP2Vpav.jpg" TargetMode="External"/><Relationship Id="rId3085" Type="http://schemas.openxmlformats.org/officeDocument/2006/relationships/hyperlink" Target="https://pbs.twimg.com/ext_tw_video_thumb/965860350133456897/pu/img/Bc4ps6IBkAP2Vpav.jpg" TargetMode="External"/><Relationship Id="rId3086" Type="http://schemas.openxmlformats.org/officeDocument/2006/relationships/hyperlink" Target="https://pbs.twimg.com/ext_tw_video_thumb/965860350133456897/pu/img/Bc4ps6IBkAP2Vpav.jpg" TargetMode="External"/><Relationship Id="rId3087" Type="http://schemas.openxmlformats.org/officeDocument/2006/relationships/hyperlink" Target="http://pbs.twimg.com/profile_images/940144673061986304/xPnhR19v_normal.jpg" TargetMode="External"/><Relationship Id="rId3088" Type="http://schemas.openxmlformats.org/officeDocument/2006/relationships/hyperlink" Target="http://pbs.twimg.com/profile_images/940144673061986304/xPnhR19v_normal.jpg" TargetMode="External"/><Relationship Id="rId3089" Type="http://schemas.openxmlformats.org/officeDocument/2006/relationships/hyperlink" Target="https://pbs.twimg.com/ext_tw_video_thumb/965860350133456897/pu/img/Bc4ps6IBkAP2Vpav.jpg" TargetMode="External"/><Relationship Id="rId380" Type="http://schemas.openxmlformats.org/officeDocument/2006/relationships/hyperlink" Target="https://www.change.org/p/una-violenza-non-si-dimentica-metoo-pdnetwork-forza-italia-mov5stelle-liberi-uguali?recruiter=39298971&amp;utm_source=share_petition&amp;utm_medium=twitter&amp;utm_campaign=share_petition" TargetMode="External"/><Relationship Id="rId381" Type="http://schemas.openxmlformats.org/officeDocument/2006/relationships/hyperlink" Target="https://www.change.org/p/una-violenza-non-si-dimentica-metoo-pdnetwork-forza-italia-mov5stelle-liberi-uguali?recruiter=39298971&amp;utm_source=share_petition&amp;utm_medium=twitter&amp;utm_campaign=share_petition" TargetMode="External"/><Relationship Id="rId382" Type="http://schemas.openxmlformats.org/officeDocument/2006/relationships/hyperlink" Target="https://www.vanityfair.com/news/2018/02/monica-lewinsky-in-the-age-of-metoo" TargetMode="External"/><Relationship Id="rId383" Type="http://schemas.openxmlformats.org/officeDocument/2006/relationships/hyperlink" Target="https://www.vanityfair.com/news/2018/02/monica-lewinsky-in-the-age-of-metoo" TargetMode="External"/><Relationship Id="rId384" Type="http://schemas.openxmlformats.org/officeDocument/2006/relationships/hyperlink" Target="https://www.vanityfair.com/news/2018/02/monica-lewinsky-in-the-age-of-metoo" TargetMode="External"/><Relationship Id="rId385" Type="http://schemas.openxmlformats.org/officeDocument/2006/relationships/hyperlink" Target="http://titsandsass.com/when-will-it-be-timesup-for-rapist-cops-metoo-and-sex-workers/" TargetMode="External"/><Relationship Id="rId386" Type="http://schemas.openxmlformats.org/officeDocument/2006/relationships/hyperlink" Target="http://titsandsass.com/when-will-it-be-timesup-for-rapist-cops-metoo-and-sex-workers/" TargetMode="External"/><Relationship Id="rId387" Type="http://schemas.openxmlformats.org/officeDocument/2006/relationships/hyperlink" Target="https://derstandard.at/2000074371442/Das-grosse-Schweigen-der-Maenner-zu-sexueller-Gewalt?ref=rss" TargetMode="External"/><Relationship Id="rId388" Type="http://schemas.openxmlformats.org/officeDocument/2006/relationships/hyperlink" Target="https://www.vogue.com/article/me-too-tarana-burke-frustrations-mainstream-twitter-thread" TargetMode="External"/><Relationship Id="rId389" Type="http://schemas.openxmlformats.org/officeDocument/2006/relationships/hyperlink" Target="https://www.vox.com/policy-and-politics/2018/2/26/17053126/monica-lewinsky-me-too-vanity-fair?utm_campaign=vox&amp;utm_content=entry&amp;utm_medium=social&amp;utm_source=twitter" TargetMode="External"/><Relationship Id="rId6360" Type="http://schemas.openxmlformats.org/officeDocument/2006/relationships/hyperlink" Target="https://twitter.com/" TargetMode="External"/><Relationship Id="rId6361" Type="http://schemas.openxmlformats.org/officeDocument/2006/relationships/hyperlink" Target="https://twitter.com/" TargetMode="External"/><Relationship Id="rId6362" Type="http://schemas.openxmlformats.org/officeDocument/2006/relationships/hyperlink" Target="https://twitter.com/" TargetMode="External"/><Relationship Id="rId6363" Type="http://schemas.openxmlformats.org/officeDocument/2006/relationships/hyperlink" Target="https://twitter.com/" TargetMode="External"/><Relationship Id="rId6364" Type="http://schemas.openxmlformats.org/officeDocument/2006/relationships/hyperlink" Target="https://twitter.com/" TargetMode="External"/><Relationship Id="rId6365" Type="http://schemas.openxmlformats.org/officeDocument/2006/relationships/hyperlink" Target="https://twitter.com/" TargetMode="External"/><Relationship Id="rId6366" Type="http://schemas.openxmlformats.org/officeDocument/2006/relationships/hyperlink" Target="https://twitter.com/" TargetMode="External"/><Relationship Id="rId6367" Type="http://schemas.openxmlformats.org/officeDocument/2006/relationships/hyperlink" Target="https://twitter.com/" TargetMode="External"/><Relationship Id="rId6368" Type="http://schemas.openxmlformats.org/officeDocument/2006/relationships/hyperlink" Target="https://twitter.com/" TargetMode="External"/><Relationship Id="rId6369" Type="http://schemas.openxmlformats.org/officeDocument/2006/relationships/hyperlink" Target="https://twitter.com/" TargetMode="External"/><Relationship Id="rId5270" Type="http://schemas.openxmlformats.org/officeDocument/2006/relationships/hyperlink" Target="https://twitter.com/" TargetMode="External"/><Relationship Id="rId5271" Type="http://schemas.openxmlformats.org/officeDocument/2006/relationships/hyperlink" Target="https://twitter.com/" TargetMode="External"/><Relationship Id="rId5272" Type="http://schemas.openxmlformats.org/officeDocument/2006/relationships/hyperlink" Target="https://twitter.com/" TargetMode="External"/><Relationship Id="rId5273" Type="http://schemas.openxmlformats.org/officeDocument/2006/relationships/hyperlink" Target="https://twitter.com/" TargetMode="External"/><Relationship Id="rId5274" Type="http://schemas.openxmlformats.org/officeDocument/2006/relationships/hyperlink" Target="https://twitter.com/" TargetMode="External"/><Relationship Id="rId5275" Type="http://schemas.openxmlformats.org/officeDocument/2006/relationships/hyperlink" Target="https://twitter.com/" TargetMode="External"/><Relationship Id="rId5276" Type="http://schemas.openxmlformats.org/officeDocument/2006/relationships/hyperlink" Target="https://twitter.com/" TargetMode="External"/><Relationship Id="rId5277" Type="http://schemas.openxmlformats.org/officeDocument/2006/relationships/hyperlink" Target="https://twitter.com/" TargetMode="External"/><Relationship Id="rId5278" Type="http://schemas.openxmlformats.org/officeDocument/2006/relationships/hyperlink" Target="https://twitter.com/" TargetMode="External"/><Relationship Id="rId5279" Type="http://schemas.openxmlformats.org/officeDocument/2006/relationships/hyperlink" Target="https://twitter.com/" TargetMode="External"/><Relationship Id="rId4180" Type="http://schemas.openxmlformats.org/officeDocument/2006/relationships/hyperlink" Target="https://twitter.com/" TargetMode="External"/><Relationship Id="rId4181" Type="http://schemas.openxmlformats.org/officeDocument/2006/relationships/hyperlink" Target="https://twitter.com/" TargetMode="External"/><Relationship Id="rId4182" Type="http://schemas.openxmlformats.org/officeDocument/2006/relationships/hyperlink" Target="https://twitter.com/" TargetMode="External"/><Relationship Id="rId4183" Type="http://schemas.openxmlformats.org/officeDocument/2006/relationships/hyperlink" Target="https://twitter.com/" TargetMode="External"/><Relationship Id="rId4184" Type="http://schemas.openxmlformats.org/officeDocument/2006/relationships/hyperlink" Target="https://twitter.com/" TargetMode="External"/><Relationship Id="rId4185" Type="http://schemas.openxmlformats.org/officeDocument/2006/relationships/hyperlink" Target="https://twitter.com/" TargetMode="External"/><Relationship Id="rId4186" Type="http://schemas.openxmlformats.org/officeDocument/2006/relationships/hyperlink" Target="https://twitter.com/" TargetMode="External"/><Relationship Id="rId4187" Type="http://schemas.openxmlformats.org/officeDocument/2006/relationships/hyperlink" Target="https://twitter.com/" TargetMode="External"/><Relationship Id="rId4188" Type="http://schemas.openxmlformats.org/officeDocument/2006/relationships/hyperlink" Target="https://twitter.com/" TargetMode="External"/><Relationship Id="rId4189" Type="http://schemas.openxmlformats.org/officeDocument/2006/relationships/hyperlink" Target="https://twitter.com/" TargetMode="External"/><Relationship Id="rId3090" Type="http://schemas.openxmlformats.org/officeDocument/2006/relationships/hyperlink" Target="http://pbs.twimg.com/profile_images/940144673061986304/xPnhR19v_normal.jpg" TargetMode="External"/><Relationship Id="rId3091" Type="http://schemas.openxmlformats.org/officeDocument/2006/relationships/hyperlink" Target="http://pbs.twimg.com/profile_images/940144673061986304/xPnhR19v_normal.jpg" TargetMode="External"/><Relationship Id="rId3092" Type="http://schemas.openxmlformats.org/officeDocument/2006/relationships/hyperlink" Target="http://pbs.twimg.com/profile_images/940144673061986304/xPnhR19v_normal.jpg" TargetMode="External"/><Relationship Id="rId3093" Type="http://schemas.openxmlformats.org/officeDocument/2006/relationships/hyperlink" Target="http://pbs.twimg.com/profile_images/811905188231581696/GC8VXcPX_normal.jpg" TargetMode="External"/><Relationship Id="rId3094" Type="http://schemas.openxmlformats.org/officeDocument/2006/relationships/hyperlink" Target="http://pbs.twimg.com/profile_images/811905188231581696/GC8VXcPX_normal.jpg" TargetMode="External"/><Relationship Id="rId3095" Type="http://schemas.openxmlformats.org/officeDocument/2006/relationships/hyperlink" Target="http://pbs.twimg.com/profile_images/780023312818790400/PF8dmIFz_normal.jpg" TargetMode="External"/><Relationship Id="rId3096" Type="http://schemas.openxmlformats.org/officeDocument/2006/relationships/hyperlink" Target="http://pbs.twimg.com/profile_images/663560037407834112/dp3aSjgv_normal.jpg" TargetMode="External"/><Relationship Id="rId3097" Type="http://schemas.openxmlformats.org/officeDocument/2006/relationships/hyperlink" Target="http://pbs.twimg.com/profile_images/966775551431270400/rgUc6ug2_normal.jpg" TargetMode="External"/><Relationship Id="rId3098" Type="http://schemas.openxmlformats.org/officeDocument/2006/relationships/hyperlink" Target="http://pbs.twimg.com/profile_images/951887246461825024/jLnbvhLv_normal.jpg" TargetMode="External"/><Relationship Id="rId3099" Type="http://schemas.openxmlformats.org/officeDocument/2006/relationships/hyperlink" Target="http://pbs.twimg.com/profile_images/848581933525225472/cIlN2Wjq_normal.jpg" TargetMode="External"/><Relationship Id="rId390" Type="http://schemas.openxmlformats.org/officeDocument/2006/relationships/hyperlink" Target="https://twitter.com/DearAuntCrabby/status/967963504014774272" TargetMode="External"/><Relationship Id="rId391" Type="http://schemas.openxmlformats.org/officeDocument/2006/relationships/hyperlink" Target="https://twitter.com/NYDailyNews/status/968185871127252993" TargetMode="External"/><Relationship Id="rId392" Type="http://schemas.openxmlformats.org/officeDocument/2006/relationships/hyperlink" Target="https://twitter.com/ssaribi/status/967621475434774529" TargetMode="External"/><Relationship Id="rId393" Type="http://schemas.openxmlformats.org/officeDocument/2006/relationships/hyperlink" Target="https://www.koreaexpose.com/cult-jms-leader-and-convicted-rapist-gains-freedom/" TargetMode="External"/><Relationship Id="rId394" Type="http://schemas.openxmlformats.org/officeDocument/2006/relationships/hyperlink" Target="https://www.vanityfair.com/news/2018/02/monica-lewinsky-in-the-age-of-metoo" TargetMode="External"/><Relationship Id="rId395" Type="http://schemas.openxmlformats.org/officeDocument/2006/relationships/hyperlink" Target="https://www.vanityfair.com/news/2018/02/monica-lewinsky-in-the-age-of-metoo" TargetMode="External"/><Relationship Id="rId396" Type="http://schemas.openxmlformats.org/officeDocument/2006/relationships/hyperlink" Target="https://www.vanityfair.com/news/2018/02/monica-lewinsky-in-the-age-of-metoo" TargetMode="External"/><Relationship Id="rId397" Type="http://schemas.openxmlformats.org/officeDocument/2006/relationships/hyperlink" Target="http://www.bibianabelsasso.com/v1/index.php/games/1254-uso-y-abuso-de-metoo" TargetMode="External"/><Relationship Id="rId398" Type="http://schemas.openxmlformats.org/officeDocument/2006/relationships/hyperlink" Target="https://www.vanityfair.com/news/2018/02/monica-lewinsky-in-the-age-of-metoo" TargetMode="External"/><Relationship Id="rId399" Type="http://schemas.openxmlformats.org/officeDocument/2006/relationships/hyperlink" Target="https://www.youtube.com/watch?v=-CuNhiaodFc&amp;feature=youtu.be" TargetMode="External"/><Relationship Id="rId6370" Type="http://schemas.openxmlformats.org/officeDocument/2006/relationships/hyperlink" Target="https://twitter.com/" TargetMode="External"/><Relationship Id="rId6371" Type="http://schemas.openxmlformats.org/officeDocument/2006/relationships/hyperlink" Target="https://twitter.com/" TargetMode="External"/><Relationship Id="rId6372" Type="http://schemas.openxmlformats.org/officeDocument/2006/relationships/hyperlink" Target="https://twitter.com/" TargetMode="External"/><Relationship Id="rId6373" Type="http://schemas.openxmlformats.org/officeDocument/2006/relationships/hyperlink" Target="https://twitter.com/" TargetMode="External"/><Relationship Id="rId6374" Type="http://schemas.openxmlformats.org/officeDocument/2006/relationships/hyperlink" Target="https://twitter.com/" TargetMode="External"/><Relationship Id="rId6375" Type="http://schemas.openxmlformats.org/officeDocument/2006/relationships/hyperlink" Target="https://twitter.com/" TargetMode="External"/><Relationship Id="rId6376" Type="http://schemas.openxmlformats.org/officeDocument/2006/relationships/hyperlink" Target="https://twitter.com/" TargetMode="External"/><Relationship Id="rId6377" Type="http://schemas.openxmlformats.org/officeDocument/2006/relationships/hyperlink" Target="https://twitter.com/" TargetMode="External"/><Relationship Id="rId6378" Type="http://schemas.openxmlformats.org/officeDocument/2006/relationships/hyperlink" Target="https://twitter.com/" TargetMode="External"/><Relationship Id="rId6379" Type="http://schemas.openxmlformats.org/officeDocument/2006/relationships/hyperlink" Target="https://twitter.com/" TargetMode="External"/><Relationship Id="rId5280" Type="http://schemas.openxmlformats.org/officeDocument/2006/relationships/hyperlink" Target="https://twitter.com/" TargetMode="External"/><Relationship Id="rId5281" Type="http://schemas.openxmlformats.org/officeDocument/2006/relationships/hyperlink" Target="https://twitter.com/" TargetMode="External"/><Relationship Id="rId5282" Type="http://schemas.openxmlformats.org/officeDocument/2006/relationships/hyperlink" Target="https://twitter.com/" TargetMode="External"/><Relationship Id="rId5283" Type="http://schemas.openxmlformats.org/officeDocument/2006/relationships/hyperlink" Target="https://twitter.com/" TargetMode="External"/><Relationship Id="rId5284" Type="http://schemas.openxmlformats.org/officeDocument/2006/relationships/hyperlink" Target="https://twitter.com/" TargetMode="External"/><Relationship Id="rId5285" Type="http://schemas.openxmlformats.org/officeDocument/2006/relationships/hyperlink" Target="https://twitter.com/" TargetMode="External"/><Relationship Id="rId5286" Type="http://schemas.openxmlformats.org/officeDocument/2006/relationships/hyperlink" Target="https://twitter.com/" TargetMode="External"/><Relationship Id="rId5287" Type="http://schemas.openxmlformats.org/officeDocument/2006/relationships/hyperlink" Target="https://twitter.com/" TargetMode="External"/><Relationship Id="rId5288" Type="http://schemas.openxmlformats.org/officeDocument/2006/relationships/hyperlink" Target="https://twitter.com/" TargetMode="External"/><Relationship Id="rId5289" Type="http://schemas.openxmlformats.org/officeDocument/2006/relationships/hyperlink" Target="https://twitter.com/" TargetMode="External"/><Relationship Id="rId4190" Type="http://schemas.openxmlformats.org/officeDocument/2006/relationships/hyperlink" Target="https://twitter.com/" TargetMode="External"/><Relationship Id="rId4191" Type="http://schemas.openxmlformats.org/officeDocument/2006/relationships/hyperlink" Target="https://twitter.com/" TargetMode="External"/><Relationship Id="rId4192" Type="http://schemas.openxmlformats.org/officeDocument/2006/relationships/hyperlink" Target="https://twitter.com/" TargetMode="External"/><Relationship Id="rId4193" Type="http://schemas.openxmlformats.org/officeDocument/2006/relationships/hyperlink" Target="https://twitter.com/" TargetMode="External"/><Relationship Id="rId4194" Type="http://schemas.openxmlformats.org/officeDocument/2006/relationships/hyperlink" Target="https://twitter.com/" TargetMode="External"/><Relationship Id="rId4195" Type="http://schemas.openxmlformats.org/officeDocument/2006/relationships/hyperlink" Target="https://twitter.com/" TargetMode="External"/><Relationship Id="rId4196" Type="http://schemas.openxmlformats.org/officeDocument/2006/relationships/hyperlink" Target="https://twitter.com/" TargetMode="External"/><Relationship Id="rId4197" Type="http://schemas.openxmlformats.org/officeDocument/2006/relationships/hyperlink" Target="https://twitter.com/" TargetMode="External"/><Relationship Id="rId4198" Type="http://schemas.openxmlformats.org/officeDocument/2006/relationships/hyperlink" Target="https://twitter.com/" TargetMode="External"/><Relationship Id="rId4199" Type="http://schemas.openxmlformats.org/officeDocument/2006/relationships/hyperlink" Target="https://twitter.com/" TargetMode="External"/><Relationship Id="rId6380" Type="http://schemas.openxmlformats.org/officeDocument/2006/relationships/hyperlink" Target="https://twitter.com/" TargetMode="External"/><Relationship Id="rId6381" Type="http://schemas.openxmlformats.org/officeDocument/2006/relationships/hyperlink" Target="https://twitter.com/" TargetMode="External"/><Relationship Id="rId6382" Type="http://schemas.openxmlformats.org/officeDocument/2006/relationships/hyperlink" Target="https://twitter.com/" TargetMode="External"/><Relationship Id="rId6383" Type="http://schemas.openxmlformats.org/officeDocument/2006/relationships/hyperlink" Target="https://twitter.com/" TargetMode="External"/><Relationship Id="rId6384" Type="http://schemas.openxmlformats.org/officeDocument/2006/relationships/hyperlink" Target="https://twitter.com/" TargetMode="External"/><Relationship Id="rId6385" Type="http://schemas.openxmlformats.org/officeDocument/2006/relationships/hyperlink" Target="https://twitter.com/" TargetMode="External"/><Relationship Id="rId6386" Type="http://schemas.openxmlformats.org/officeDocument/2006/relationships/hyperlink" Target="https://twitter.com/" TargetMode="External"/><Relationship Id="rId6387" Type="http://schemas.openxmlformats.org/officeDocument/2006/relationships/hyperlink" Target="https://twitter.com/" TargetMode="External"/><Relationship Id="rId6388" Type="http://schemas.openxmlformats.org/officeDocument/2006/relationships/hyperlink" Target="https://twitter.com/" TargetMode="External"/><Relationship Id="rId6389" Type="http://schemas.openxmlformats.org/officeDocument/2006/relationships/hyperlink" Target="https://twitter.com/" TargetMode="External"/><Relationship Id="rId5290" Type="http://schemas.openxmlformats.org/officeDocument/2006/relationships/hyperlink" Target="https://twitter.com/" TargetMode="External"/><Relationship Id="rId5291" Type="http://schemas.openxmlformats.org/officeDocument/2006/relationships/hyperlink" Target="https://twitter.com/" TargetMode="External"/><Relationship Id="rId5292" Type="http://schemas.openxmlformats.org/officeDocument/2006/relationships/hyperlink" Target="https://twitter.com/" TargetMode="External"/><Relationship Id="rId5293" Type="http://schemas.openxmlformats.org/officeDocument/2006/relationships/hyperlink" Target="https://twitter.com/" TargetMode="External"/><Relationship Id="rId5294" Type="http://schemas.openxmlformats.org/officeDocument/2006/relationships/hyperlink" Target="https://twitter.com/" TargetMode="External"/><Relationship Id="rId5295" Type="http://schemas.openxmlformats.org/officeDocument/2006/relationships/hyperlink" Target="https://twitter.com/" TargetMode="External"/><Relationship Id="rId5296" Type="http://schemas.openxmlformats.org/officeDocument/2006/relationships/hyperlink" Target="https://twitter.com/" TargetMode="External"/><Relationship Id="rId5297" Type="http://schemas.openxmlformats.org/officeDocument/2006/relationships/hyperlink" Target="https://twitter.com/" TargetMode="External"/><Relationship Id="rId5298" Type="http://schemas.openxmlformats.org/officeDocument/2006/relationships/hyperlink" Target="https://twitter.com/" TargetMode="External"/><Relationship Id="rId5299" Type="http://schemas.openxmlformats.org/officeDocument/2006/relationships/hyperlink" Target="https://twitter.com/" TargetMode="External"/><Relationship Id="rId6390" Type="http://schemas.openxmlformats.org/officeDocument/2006/relationships/hyperlink" Target="https://twitter.com/" TargetMode="External"/><Relationship Id="rId6391" Type="http://schemas.openxmlformats.org/officeDocument/2006/relationships/hyperlink" Target="https://twitter.com/" TargetMode="External"/><Relationship Id="rId6392" Type="http://schemas.openxmlformats.org/officeDocument/2006/relationships/hyperlink" Target="https://twitter.com/" TargetMode="External"/><Relationship Id="rId6393" Type="http://schemas.openxmlformats.org/officeDocument/2006/relationships/hyperlink" Target="https://twitter.com/" TargetMode="External"/><Relationship Id="rId6394" Type="http://schemas.openxmlformats.org/officeDocument/2006/relationships/hyperlink" Target="https://twitter.com/" TargetMode="External"/><Relationship Id="rId6395" Type="http://schemas.openxmlformats.org/officeDocument/2006/relationships/hyperlink" Target="https://twitter.com/" TargetMode="External"/><Relationship Id="rId6396" Type="http://schemas.openxmlformats.org/officeDocument/2006/relationships/hyperlink" Target="https://twitter.com/" TargetMode="External"/><Relationship Id="rId6397" Type="http://schemas.openxmlformats.org/officeDocument/2006/relationships/hyperlink" Target="https://twitter.com/" TargetMode="External"/><Relationship Id="rId6398" Type="http://schemas.openxmlformats.org/officeDocument/2006/relationships/hyperlink" Target="https://twitter.com/" TargetMode="External"/><Relationship Id="rId6399" Type="http://schemas.openxmlformats.org/officeDocument/2006/relationships/hyperlink" Target="https://twitter.com/" TargetMode="External"/><Relationship Id="rId1400" Type="http://schemas.openxmlformats.org/officeDocument/2006/relationships/hyperlink" Target="https://pbs.twimg.com/media/DW-QYcoXkAAOcX5.jpg" TargetMode="External"/><Relationship Id="rId1401" Type="http://schemas.openxmlformats.org/officeDocument/2006/relationships/hyperlink" Target="https://pbs.twimg.com/ext_tw_video_thumb/959836424756318209/pu/img/4d-FVg-7aLLya87s.jpg" TargetMode="External"/><Relationship Id="rId1402" Type="http://schemas.openxmlformats.org/officeDocument/2006/relationships/hyperlink" Target="https://pbs.twimg.com/media/DW_S0xqVAAEt7TH.jpg" TargetMode="External"/><Relationship Id="rId1403" Type="http://schemas.openxmlformats.org/officeDocument/2006/relationships/hyperlink" Target="https://pbs.twimg.com/media/DW_S0xqVAAEt7TH.jpg" TargetMode="External"/><Relationship Id="rId1404" Type="http://schemas.openxmlformats.org/officeDocument/2006/relationships/hyperlink" Target="https://pbs.twimg.com/ext_tw_video_thumb/950224216657362944/pu/img/2kPg3FHq9qNgX95M.jpg" TargetMode="External"/><Relationship Id="rId1405" Type="http://schemas.openxmlformats.org/officeDocument/2006/relationships/hyperlink" Target="https://pbs.twimg.com/ext_tw_video_thumb/950224216657362944/pu/img/2kPg3FHq9qNgX95M.jpg" TargetMode="External"/><Relationship Id="rId1406" Type="http://schemas.openxmlformats.org/officeDocument/2006/relationships/hyperlink" Target="https://pbs.twimg.com/media/DW9nPWfWsAEnWB3.jpg" TargetMode="External"/><Relationship Id="rId1407" Type="http://schemas.openxmlformats.org/officeDocument/2006/relationships/hyperlink" Target="https://pbs.twimg.com/media/DW_dKt9VMAE6qhT.jpg" TargetMode="External"/><Relationship Id="rId1408" Type="http://schemas.openxmlformats.org/officeDocument/2006/relationships/hyperlink" Target="https://pbs.twimg.com/media/DW_dKt9VMAE6qhT.jpg" TargetMode="External"/><Relationship Id="rId1409" Type="http://schemas.openxmlformats.org/officeDocument/2006/relationships/hyperlink" Target="https://pbs.twimg.com/media/DW_dIceXUAAxhi9.jpg" TargetMode="External"/><Relationship Id="rId2500" Type="http://schemas.openxmlformats.org/officeDocument/2006/relationships/hyperlink" Target="http://pbs.twimg.com/profile_images/627138078289866752/xkl8Jwp0_normal.jpg" TargetMode="External"/><Relationship Id="rId2501" Type="http://schemas.openxmlformats.org/officeDocument/2006/relationships/hyperlink" Target="http://pbs.twimg.com/profile_images/627138078289866752/xkl8Jwp0_normal.jpg" TargetMode="External"/><Relationship Id="rId2502" Type="http://schemas.openxmlformats.org/officeDocument/2006/relationships/hyperlink" Target="https://pbs.twimg.com/media/DW6XB1ZXkAAl8vq.jpg" TargetMode="External"/><Relationship Id="rId2503" Type="http://schemas.openxmlformats.org/officeDocument/2006/relationships/hyperlink" Target="http://pbs.twimg.com/profile_images/786672580136689665/1ITwel3o_normal.jpg" TargetMode="External"/><Relationship Id="rId2504" Type="http://schemas.openxmlformats.org/officeDocument/2006/relationships/hyperlink" Target="http://pbs.twimg.com/profile_images/886107079500550144/z4_tLsaR_normal.jpg" TargetMode="External"/><Relationship Id="rId2505" Type="http://schemas.openxmlformats.org/officeDocument/2006/relationships/hyperlink" Target="https://pbs.twimg.com/media/DW_Uiq6UQAE3PBt.jpg" TargetMode="External"/><Relationship Id="rId2506" Type="http://schemas.openxmlformats.org/officeDocument/2006/relationships/hyperlink" Target="http://pbs.twimg.com/profile_images/3061930385/8bc149421824fc2dfd1940ea3e8f0448_normal.png" TargetMode="External"/><Relationship Id="rId2507" Type="http://schemas.openxmlformats.org/officeDocument/2006/relationships/hyperlink" Target="http://pbs.twimg.com/profile_images/966132975065706496/v-U4szZK_normal.jpg" TargetMode="External"/><Relationship Id="rId2508" Type="http://schemas.openxmlformats.org/officeDocument/2006/relationships/hyperlink" Target="https://pbs.twimg.com/media/DW_UI5NWsAA2ahd.jpg" TargetMode="External"/><Relationship Id="rId2509" Type="http://schemas.openxmlformats.org/officeDocument/2006/relationships/hyperlink" Target="https://pbs.twimg.com/media/DW_UI5NWsAA2ahd.jpg" TargetMode="External"/><Relationship Id="rId1410" Type="http://schemas.openxmlformats.org/officeDocument/2006/relationships/hyperlink" Target="https://pbs.twimg.com/media/DW95RDxW0AAaKeg.jpg" TargetMode="External"/><Relationship Id="rId1411" Type="http://schemas.openxmlformats.org/officeDocument/2006/relationships/hyperlink" Target="https://pbs.twimg.com/media/DW_die4UQAA72r2.jpg" TargetMode="External"/><Relationship Id="rId1412" Type="http://schemas.openxmlformats.org/officeDocument/2006/relationships/hyperlink" Target="https://pbs.twimg.com/media/DW_QMB5XkAME1ny.jpg" TargetMode="External"/><Relationship Id="rId1413" Type="http://schemas.openxmlformats.org/officeDocument/2006/relationships/hyperlink" Target="https://pbs.twimg.com/media/DW_dmr8VoAAESyl.jpg" TargetMode="External"/><Relationship Id="rId1414" Type="http://schemas.openxmlformats.org/officeDocument/2006/relationships/hyperlink" Target="https://pbs.twimg.com/media/DW_ds7GX4AAMa52.jpg" TargetMode="External"/><Relationship Id="rId1415" Type="http://schemas.openxmlformats.org/officeDocument/2006/relationships/hyperlink" Target="https://pbs.twimg.com/media/DWnkkxSVAAAwJHp.jpg" TargetMode="External"/><Relationship Id="rId1416" Type="http://schemas.openxmlformats.org/officeDocument/2006/relationships/hyperlink" Target="https://pbs.twimg.com/media/DW_dI67X4AIUxuS.jpg" TargetMode="External"/><Relationship Id="rId1417" Type="http://schemas.openxmlformats.org/officeDocument/2006/relationships/hyperlink" Target="https://pbs.twimg.com/media/DW_dI67X4AIUxuS.jpg" TargetMode="External"/><Relationship Id="rId1418" Type="http://schemas.openxmlformats.org/officeDocument/2006/relationships/hyperlink" Target="https://pbs.twimg.com/media/DW_dI67X4AIUxuS.jpg" TargetMode="External"/><Relationship Id="rId1419" Type="http://schemas.openxmlformats.org/officeDocument/2006/relationships/hyperlink" Target="https://pbs.twimg.com/media/DW_d-GWX0AEI_fP.jpg" TargetMode="External"/><Relationship Id="rId3600" Type="http://schemas.openxmlformats.org/officeDocument/2006/relationships/hyperlink" Target="http://pbs.twimg.com/profile_images/886577600822296576/G2_vwEku_normal.jpg" TargetMode="External"/><Relationship Id="rId3601" Type="http://schemas.openxmlformats.org/officeDocument/2006/relationships/hyperlink" Target="http://pbs.twimg.com/profile_images/882643249642356736/Pl3myciy_normal.jpg" TargetMode="External"/><Relationship Id="rId3602" Type="http://schemas.openxmlformats.org/officeDocument/2006/relationships/hyperlink" Target="http://pbs.twimg.com/profile_images/701291824736915456/n9iKvYzm_normal.jpg" TargetMode="External"/><Relationship Id="rId3603" Type="http://schemas.openxmlformats.org/officeDocument/2006/relationships/hyperlink" Target="http://pbs.twimg.com/profile_images/471817787724140545/c7L3uetk_normal.png" TargetMode="External"/><Relationship Id="rId3604" Type="http://schemas.openxmlformats.org/officeDocument/2006/relationships/hyperlink" Target="http://pbs.twimg.com/profile_images/881654924643139584/sxOUwBYL_normal.jpg" TargetMode="External"/><Relationship Id="rId3605" Type="http://schemas.openxmlformats.org/officeDocument/2006/relationships/hyperlink" Target="http://pbs.twimg.com/profile_images/968234417536856064/3PwSEhG6_normal.jpg" TargetMode="External"/><Relationship Id="rId3606" Type="http://schemas.openxmlformats.org/officeDocument/2006/relationships/hyperlink" Target="http://pbs.twimg.com/profile_images/912894728605241349/T9pXv623_normal.jpg" TargetMode="External"/><Relationship Id="rId3607" Type="http://schemas.openxmlformats.org/officeDocument/2006/relationships/hyperlink" Target="http://pbs.twimg.com/profile_images/963950365317128192/2dFMA1yw_normal.jpg" TargetMode="External"/><Relationship Id="rId3608" Type="http://schemas.openxmlformats.org/officeDocument/2006/relationships/hyperlink" Target="http://pbs.twimg.com/profile_images/955429113145315328/eqpA05Yt_normal.jpg" TargetMode="External"/><Relationship Id="rId3609" Type="http://schemas.openxmlformats.org/officeDocument/2006/relationships/hyperlink" Target="http://pbs.twimg.com/profile_images/483194113416630272/yg0YcCvx_normal.jpeg" TargetMode="External"/><Relationship Id="rId900" Type="http://schemas.openxmlformats.org/officeDocument/2006/relationships/hyperlink" Target="https://www.vanityfair.com/news/2018/02/monica-lewinsky-in-the-age-of-metoo" TargetMode="External"/><Relationship Id="rId901" Type="http://schemas.openxmlformats.org/officeDocument/2006/relationships/hyperlink" Target="https://www.vanityfair.com/news/2018/02/monica-lewinsky-in-the-age-of-metoo" TargetMode="External"/><Relationship Id="rId902" Type="http://schemas.openxmlformats.org/officeDocument/2006/relationships/hyperlink" Target="https://www.vanityfair.com/news/2018/02/monica-lewinsky-in-the-age-of-metoo" TargetMode="External"/><Relationship Id="rId903" Type="http://schemas.openxmlformats.org/officeDocument/2006/relationships/hyperlink" Target="http://chicago-woman.com/profiles/composer-reena-esmail-chicago-sinfonietta/" TargetMode="External"/><Relationship Id="rId904" Type="http://schemas.openxmlformats.org/officeDocument/2006/relationships/hyperlink" Target="https://twitter.com/Thefranchise117/status/967235305228066816" TargetMode="External"/><Relationship Id="rId905" Type="http://schemas.openxmlformats.org/officeDocument/2006/relationships/hyperlink" Target="https://twitter.com/TheRealKingKold/status/967157898819330048" TargetMode="External"/><Relationship Id="rId906" Type="http://schemas.openxmlformats.org/officeDocument/2006/relationships/hyperlink" Target="https://www.vanityfair.com/news/2018/02/monica-lewinsky-in-the-age-of-metoo" TargetMode="External"/><Relationship Id="rId907" Type="http://schemas.openxmlformats.org/officeDocument/2006/relationships/hyperlink" Target="https://www.vanityfair.com/news/2018/02/monica-lewinsky-in-the-age-of-metoo" TargetMode="External"/><Relationship Id="rId908" Type="http://schemas.openxmlformats.org/officeDocument/2006/relationships/hyperlink" Target="https://www.vanityfair.com/news/2018/02/monica-lewinsky-in-the-age-of-metoo" TargetMode="External"/><Relationship Id="rId909" Type="http://schemas.openxmlformats.org/officeDocument/2006/relationships/hyperlink" Target="https://www.vanityfair.com/news/2018/02/monica-lewinsky-in-the-age-of-metoo" TargetMode="External"/><Relationship Id="rId2510" Type="http://schemas.openxmlformats.org/officeDocument/2006/relationships/hyperlink" Target="https://pbs.twimg.com/media/DW_UI5NWsAA2ahd.jpg" TargetMode="External"/><Relationship Id="rId2511" Type="http://schemas.openxmlformats.org/officeDocument/2006/relationships/hyperlink" Target="http://pbs.twimg.com/profile_images/891016654074781696/zJWk7qZo_normal.jpg" TargetMode="External"/><Relationship Id="rId2512" Type="http://schemas.openxmlformats.org/officeDocument/2006/relationships/hyperlink" Target="http://pbs.twimg.com/profile_images/824549868723073026/g7k8KYWO_normal.jpg" TargetMode="External"/><Relationship Id="rId2513" Type="http://schemas.openxmlformats.org/officeDocument/2006/relationships/hyperlink" Target="http://pbs.twimg.com/profile_images/859329632805335040/AL3RJzXN_normal.jpg" TargetMode="External"/><Relationship Id="rId2514" Type="http://schemas.openxmlformats.org/officeDocument/2006/relationships/hyperlink" Target="http://pbs.twimg.com/profile_images/903902476104998913/QZWV8Db4_normal.jpg" TargetMode="External"/><Relationship Id="rId2515" Type="http://schemas.openxmlformats.org/officeDocument/2006/relationships/hyperlink" Target="http://pbs.twimg.com/profile_images/827307025407279104/FGm4BZwW_normal.jpg" TargetMode="External"/><Relationship Id="rId2516" Type="http://schemas.openxmlformats.org/officeDocument/2006/relationships/hyperlink" Target="http://pbs.twimg.com/profile_images/827307025407279104/FGm4BZwW_normal.jpg" TargetMode="External"/><Relationship Id="rId2517" Type="http://schemas.openxmlformats.org/officeDocument/2006/relationships/hyperlink" Target="http://pbs.twimg.com/profile_images/827307025407279104/FGm4BZwW_normal.jpg" TargetMode="External"/><Relationship Id="rId2518" Type="http://schemas.openxmlformats.org/officeDocument/2006/relationships/hyperlink" Target="http://pbs.twimg.com/profile_images/827307025407279104/FGm4BZwW_normal.jpg" TargetMode="External"/><Relationship Id="rId2519" Type="http://schemas.openxmlformats.org/officeDocument/2006/relationships/hyperlink" Target="http://pbs.twimg.com/profile_images/1682430638/whitetigers1_1__normal.jpg" TargetMode="External"/><Relationship Id="rId1420" Type="http://schemas.openxmlformats.org/officeDocument/2006/relationships/hyperlink" Target="https://pbs.twimg.com/media/DW_L6bUW4AAIkAJ.jpg" TargetMode="External"/><Relationship Id="rId1421" Type="http://schemas.openxmlformats.org/officeDocument/2006/relationships/hyperlink" Target="https://pbs.twimg.com/media/DW_ZopXXkAEtlXI.jpg" TargetMode="External"/><Relationship Id="rId1422" Type="http://schemas.openxmlformats.org/officeDocument/2006/relationships/hyperlink" Target="https://pbs.twimg.com/media/DW_ZopXXkAEtlXI.jpg" TargetMode="External"/><Relationship Id="rId1423" Type="http://schemas.openxmlformats.org/officeDocument/2006/relationships/hyperlink" Target="https://pbs.twimg.com/ext_tw_video_thumb/968111706181222400/pu/img/_haRWIWrgzn_1TPN.jpg" TargetMode="External"/><Relationship Id="rId1424" Type="http://schemas.openxmlformats.org/officeDocument/2006/relationships/hyperlink" Target="https://pbs.twimg.com/ext_tw_video_thumb/968111706181222400/pu/img/_haRWIWrgzn_1TPN.jpg" TargetMode="External"/><Relationship Id="rId1425" Type="http://schemas.openxmlformats.org/officeDocument/2006/relationships/hyperlink" Target="https://pbs.twimg.com/media/DW_XhrmVwAAk301.jpg" TargetMode="External"/><Relationship Id="rId1426" Type="http://schemas.openxmlformats.org/officeDocument/2006/relationships/hyperlink" Target="https://pbs.twimg.com/media/DW_X1diU8AAfYLj.jpg" TargetMode="External"/><Relationship Id="rId1427" Type="http://schemas.openxmlformats.org/officeDocument/2006/relationships/hyperlink" Target="https://pbs.twimg.com/media/DW_eMNqVoAImKuA.jpg" TargetMode="External"/><Relationship Id="rId1428" Type="http://schemas.openxmlformats.org/officeDocument/2006/relationships/hyperlink" Target="https://pbs.twimg.com/media/DW-dIWcU8AAanzM.jpg" TargetMode="External"/><Relationship Id="rId1429" Type="http://schemas.openxmlformats.org/officeDocument/2006/relationships/hyperlink" Target="https://pbs.twimg.com/media/DW_V3lFVMAAD_AE.jpg" TargetMode="External"/><Relationship Id="rId4700" Type="http://schemas.openxmlformats.org/officeDocument/2006/relationships/hyperlink" Target="https://twitter.com/" TargetMode="External"/><Relationship Id="rId4701" Type="http://schemas.openxmlformats.org/officeDocument/2006/relationships/hyperlink" Target="https://twitter.com/" TargetMode="External"/><Relationship Id="rId4702" Type="http://schemas.openxmlformats.org/officeDocument/2006/relationships/hyperlink" Target="https://twitter.com/" TargetMode="External"/><Relationship Id="rId4703" Type="http://schemas.openxmlformats.org/officeDocument/2006/relationships/hyperlink" Target="https://twitter.com/" TargetMode="External"/><Relationship Id="rId4704" Type="http://schemas.openxmlformats.org/officeDocument/2006/relationships/hyperlink" Target="https://twitter.com/" TargetMode="External"/><Relationship Id="rId4705" Type="http://schemas.openxmlformats.org/officeDocument/2006/relationships/hyperlink" Target="https://twitter.com/" TargetMode="External"/><Relationship Id="rId4706" Type="http://schemas.openxmlformats.org/officeDocument/2006/relationships/hyperlink" Target="https://twitter.com/" TargetMode="External"/><Relationship Id="rId4707" Type="http://schemas.openxmlformats.org/officeDocument/2006/relationships/hyperlink" Target="https://twitter.com/" TargetMode="External"/><Relationship Id="rId4708" Type="http://schemas.openxmlformats.org/officeDocument/2006/relationships/hyperlink" Target="https://twitter.com/" TargetMode="External"/><Relationship Id="rId4709" Type="http://schemas.openxmlformats.org/officeDocument/2006/relationships/hyperlink" Target="https://twitter.com/" TargetMode="External"/><Relationship Id="rId3610" Type="http://schemas.openxmlformats.org/officeDocument/2006/relationships/hyperlink" Target="http://pbs.twimg.com/profile_images/939909097045966848/VlQtXCuc_normal.jpg" TargetMode="External"/><Relationship Id="rId3611" Type="http://schemas.openxmlformats.org/officeDocument/2006/relationships/hyperlink" Target="http://pbs.twimg.com/profile_images/939909097045966848/VlQtXCuc_normal.jpg" TargetMode="External"/><Relationship Id="rId3612" Type="http://schemas.openxmlformats.org/officeDocument/2006/relationships/hyperlink" Target="http://pbs.twimg.com/profile_images/939909097045966848/VlQtXCuc_normal.jpg" TargetMode="External"/><Relationship Id="rId3613" Type="http://schemas.openxmlformats.org/officeDocument/2006/relationships/hyperlink" Target="https://pbs.twimg.com/media/DW_No2RW0AACTh9.jpg" TargetMode="External"/><Relationship Id="rId3614" Type="http://schemas.openxmlformats.org/officeDocument/2006/relationships/hyperlink" Target="https://pbs.twimg.com/media/DW_No2RW0AACTh9.jpg" TargetMode="External"/><Relationship Id="rId3615" Type="http://schemas.openxmlformats.org/officeDocument/2006/relationships/hyperlink" Target="https://pbs.twimg.com/media/DW-QYcoXkAAOcX5.jpg" TargetMode="External"/><Relationship Id="rId3616" Type="http://schemas.openxmlformats.org/officeDocument/2006/relationships/hyperlink" Target="http://pbs.twimg.com/profile_images/805651073054584832/huotCG19_normal.jpg" TargetMode="External"/><Relationship Id="rId3617" Type="http://schemas.openxmlformats.org/officeDocument/2006/relationships/hyperlink" Target="https://pbs.twimg.com/ext_tw_video_thumb/959836424756318209/pu/img/4d-FVg-7aLLya87s.jpg" TargetMode="External"/><Relationship Id="rId3618" Type="http://schemas.openxmlformats.org/officeDocument/2006/relationships/hyperlink" Target="http://pbs.twimg.com/profile_images/805651073054584832/huotCG19_normal.jpg" TargetMode="External"/><Relationship Id="rId3619" Type="http://schemas.openxmlformats.org/officeDocument/2006/relationships/hyperlink" Target="https://pbs.twimg.com/media/DW_S0xqVAAEt7TH.jpg" TargetMode="External"/><Relationship Id="rId910" Type="http://schemas.openxmlformats.org/officeDocument/2006/relationships/hyperlink" Target="https://www.vanityfair.com/news/2018/02/monica-lewinsky-in-the-age-of-metoo" TargetMode="External"/><Relationship Id="rId911" Type="http://schemas.openxmlformats.org/officeDocument/2006/relationships/hyperlink" Target="http://news.kbs.co.kr/news/view.do?ncd=3610895" TargetMode="External"/><Relationship Id="rId912" Type="http://schemas.openxmlformats.org/officeDocument/2006/relationships/hyperlink" Target="https://sarahemilybond.com/2018/02/16/teaching-ancient-early-christian-and-medieval-history-in-the-era-of-metoo-a-short-bibliography/?utm_content=buffer42d9e&amp;utm_medium=social&amp;utm_source=twitter.com&amp;utm_campaign=buffer" TargetMode="External"/><Relationship Id="rId913" Type="http://schemas.openxmlformats.org/officeDocument/2006/relationships/hyperlink" Target="https://www.vanityfair.com/news/2018/02/monica-lewinsky-in-the-age-of-metoo" TargetMode="External"/><Relationship Id="rId914" Type="http://schemas.openxmlformats.org/officeDocument/2006/relationships/hyperlink" Target="http://www.lefigaro.fr/medias/2018/02/26/20004-20180226ARTFIG00267-la-weinstein-company-depose-le-bilan.php" TargetMode="External"/><Relationship Id="rId915" Type="http://schemas.openxmlformats.org/officeDocument/2006/relationships/hyperlink" Target="https://thecrimereport.org/2018/02/26/why-isnt-there-a-metoo-for-imprisoned-women/" TargetMode="External"/><Relationship Id="rId916" Type="http://schemas.openxmlformats.org/officeDocument/2006/relationships/hyperlink" Target="https://www.vanityfair.com/news/2018/02/monica-lewinsky-in-the-age-of-metoo" TargetMode="External"/><Relationship Id="rId917" Type="http://schemas.openxmlformats.org/officeDocument/2006/relationships/hyperlink" Target="https://www.vanityfair.com/news/2018/02/monica-lewinsky-in-the-age-of-metoo" TargetMode="External"/><Relationship Id="rId918" Type="http://schemas.openxmlformats.org/officeDocument/2006/relationships/hyperlink" Target="https://www.vanityfair.com/news/2018/02/monica-lewinsky-in-the-age-of-metoo" TargetMode="External"/><Relationship Id="rId919" Type="http://schemas.openxmlformats.org/officeDocument/2006/relationships/hyperlink" Target="http://www.bookviral.com/kellcey/4594110861" TargetMode="External"/><Relationship Id="rId2520" Type="http://schemas.openxmlformats.org/officeDocument/2006/relationships/hyperlink" Target="http://pbs.twimg.com/profile_images/1682430638/whitetigers1_1__normal.jpg" TargetMode="External"/><Relationship Id="rId2521" Type="http://schemas.openxmlformats.org/officeDocument/2006/relationships/hyperlink" Target="http://pbs.twimg.com/profile_images/933101190086238209/bSISSkfp_normal.jpg" TargetMode="External"/><Relationship Id="rId2522" Type="http://schemas.openxmlformats.org/officeDocument/2006/relationships/hyperlink" Target="http://pbs.twimg.com/profile_images/933101190086238209/bSISSkfp_normal.jpg" TargetMode="External"/><Relationship Id="rId2523" Type="http://schemas.openxmlformats.org/officeDocument/2006/relationships/hyperlink" Target="http://pbs.twimg.com/profile_images/933101190086238209/bSISSkfp_normal.jpg" TargetMode="External"/><Relationship Id="rId2524" Type="http://schemas.openxmlformats.org/officeDocument/2006/relationships/hyperlink" Target="http://pbs.twimg.com/profile_images/378800000162653342/d57f9326909af21c0f26df946b9e604f_normal.jpeg" TargetMode="External"/><Relationship Id="rId2525" Type="http://schemas.openxmlformats.org/officeDocument/2006/relationships/hyperlink" Target="http://pbs.twimg.com/profile_images/965444586003865601/FMBjMaNt_normal.jpg" TargetMode="External"/><Relationship Id="rId2526" Type="http://schemas.openxmlformats.org/officeDocument/2006/relationships/hyperlink" Target="https://pbs.twimg.com/media/DQYrchQUMAAHl3v.jpg" TargetMode="External"/><Relationship Id="rId2527" Type="http://schemas.openxmlformats.org/officeDocument/2006/relationships/hyperlink" Target="https://pbs.twimg.com/media/DQYrchQUMAAHl3v.jpg" TargetMode="External"/><Relationship Id="rId2528" Type="http://schemas.openxmlformats.org/officeDocument/2006/relationships/hyperlink" Target="http://pbs.twimg.com/profile_images/887947984977055744/HH26FWAb_normal.jpg" TargetMode="External"/><Relationship Id="rId2529" Type="http://schemas.openxmlformats.org/officeDocument/2006/relationships/hyperlink" Target="http://abs.twimg.com/sticky/default_profile_images/default_profile_normal.png" TargetMode="External"/><Relationship Id="rId5800" Type="http://schemas.openxmlformats.org/officeDocument/2006/relationships/hyperlink" Target="https://twitter.com/" TargetMode="External"/><Relationship Id="rId5801" Type="http://schemas.openxmlformats.org/officeDocument/2006/relationships/hyperlink" Target="https://twitter.com/" TargetMode="External"/><Relationship Id="rId5802" Type="http://schemas.openxmlformats.org/officeDocument/2006/relationships/hyperlink" Target="https://twitter.com/" TargetMode="External"/><Relationship Id="rId5803" Type="http://schemas.openxmlformats.org/officeDocument/2006/relationships/hyperlink" Target="https://twitter.com/" TargetMode="External"/><Relationship Id="rId5804" Type="http://schemas.openxmlformats.org/officeDocument/2006/relationships/hyperlink" Target="https://twitter.com/" TargetMode="External"/><Relationship Id="rId5805" Type="http://schemas.openxmlformats.org/officeDocument/2006/relationships/hyperlink" Target="https://twitter.com/" TargetMode="External"/><Relationship Id="rId5806" Type="http://schemas.openxmlformats.org/officeDocument/2006/relationships/hyperlink" Target="https://twitter.com/" TargetMode="External"/><Relationship Id="rId5807" Type="http://schemas.openxmlformats.org/officeDocument/2006/relationships/hyperlink" Target="https://twitter.com/" TargetMode="External"/><Relationship Id="rId5808" Type="http://schemas.openxmlformats.org/officeDocument/2006/relationships/hyperlink" Target="https://twitter.com/" TargetMode="External"/><Relationship Id="rId5809" Type="http://schemas.openxmlformats.org/officeDocument/2006/relationships/hyperlink" Target="https://twitter.com/" TargetMode="External"/><Relationship Id="rId1430" Type="http://schemas.openxmlformats.org/officeDocument/2006/relationships/hyperlink" Target="https://pbs.twimg.com/media/DW_eo6gVMAAL-mY.jpg" TargetMode="External"/><Relationship Id="rId1431" Type="http://schemas.openxmlformats.org/officeDocument/2006/relationships/hyperlink" Target="https://pbs.twimg.com/media/DW-s-EDVAAEaNs9.jpg" TargetMode="External"/><Relationship Id="rId1432" Type="http://schemas.openxmlformats.org/officeDocument/2006/relationships/hyperlink" Target="https://pbs.twimg.com/media/DW72IrnV4AAWbn0.jpg" TargetMode="External"/><Relationship Id="rId1433" Type="http://schemas.openxmlformats.org/officeDocument/2006/relationships/hyperlink" Target="https://pbs.twimg.com/media/DWxS8afWkAAv7jo.jpg" TargetMode="External"/><Relationship Id="rId1434" Type="http://schemas.openxmlformats.org/officeDocument/2006/relationships/hyperlink" Target="https://pbs.twimg.com/media/DWxS8afWkAAv7jo.jpg" TargetMode="External"/><Relationship Id="rId1435" Type="http://schemas.openxmlformats.org/officeDocument/2006/relationships/hyperlink" Target="https://pbs.twimg.com/media/DW9-2qVUQAArs-L.jpg" TargetMode="External"/><Relationship Id="rId1436" Type="http://schemas.openxmlformats.org/officeDocument/2006/relationships/hyperlink" Target="https://pbs.twimg.com/media/DW9-2qVUQAArs-L.jpg" TargetMode="External"/><Relationship Id="rId1437" Type="http://schemas.openxmlformats.org/officeDocument/2006/relationships/hyperlink" Target="https://pbs.twimg.com/media/DW_fQ_2X4AAlT8I.jpg" TargetMode="External"/><Relationship Id="rId1438" Type="http://schemas.openxmlformats.org/officeDocument/2006/relationships/hyperlink" Target="https://pbs.twimg.com/media/DW_fVk0W4AIg2L8.jpg" TargetMode="External"/><Relationship Id="rId1439" Type="http://schemas.openxmlformats.org/officeDocument/2006/relationships/hyperlink" Target="https://pbs.twimg.com/media/DW_fWh9VMAAlkyI.jpg" TargetMode="External"/><Relationship Id="rId4710" Type="http://schemas.openxmlformats.org/officeDocument/2006/relationships/hyperlink" Target="https://twitter.com/" TargetMode="External"/><Relationship Id="rId4711" Type="http://schemas.openxmlformats.org/officeDocument/2006/relationships/hyperlink" Target="https://twitter.com/" TargetMode="External"/><Relationship Id="rId4712" Type="http://schemas.openxmlformats.org/officeDocument/2006/relationships/hyperlink" Target="https://twitter.com/" TargetMode="External"/><Relationship Id="rId4713" Type="http://schemas.openxmlformats.org/officeDocument/2006/relationships/hyperlink" Target="https://twitter.com/" TargetMode="External"/><Relationship Id="rId4714" Type="http://schemas.openxmlformats.org/officeDocument/2006/relationships/hyperlink" Target="https://twitter.com/" TargetMode="External"/><Relationship Id="rId4715" Type="http://schemas.openxmlformats.org/officeDocument/2006/relationships/hyperlink" Target="https://twitter.com/" TargetMode="External"/><Relationship Id="rId4716" Type="http://schemas.openxmlformats.org/officeDocument/2006/relationships/hyperlink" Target="https://twitter.com/" TargetMode="External"/><Relationship Id="rId4717" Type="http://schemas.openxmlformats.org/officeDocument/2006/relationships/hyperlink" Target="https://twitter.com/" TargetMode="External"/><Relationship Id="rId4718" Type="http://schemas.openxmlformats.org/officeDocument/2006/relationships/hyperlink" Target="https://twitter.com/" TargetMode="External"/><Relationship Id="rId4719" Type="http://schemas.openxmlformats.org/officeDocument/2006/relationships/hyperlink" Target="https://twitter.com/" TargetMode="External"/><Relationship Id="rId3620" Type="http://schemas.openxmlformats.org/officeDocument/2006/relationships/hyperlink" Target="https://pbs.twimg.com/media/DW_S0xqVAAEt7TH.jpg" TargetMode="External"/><Relationship Id="rId3621" Type="http://schemas.openxmlformats.org/officeDocument/2006/relationships/hyperlink" Target="http://pbs.twimg.com/profile_images/942944578457317376/cb3nLspj_normal.jpg" TargetMode="External"/><Relationship Id="rId3622" Type="http://schemas.openxmlformats.org/officeDocument/2006/relationships/hyperlink" Target="http://pbs.twimg.com/profile_images/805651073054584832/huotCG19_normal.jpg" TargetMode="External"/><Relationship Id="rId3623" Type="http://schemas.openxmlformats.org/officeDocument/2006/relationships/hyperlink" Target="https://pbs.twimg.com/ext_tw_video_thumb/950224216657362944/pu/img/2kPg3FHq9qNgX95M.jpg" TargetMode="External"/><Relationship Id="rId3624" Type="http://schemas.openxmlformats.org/officeDocument/2006/relationships/hyperlink" Target="https://pbs.twimg.com/ext_tw_video_thumb/950224216657362944/pu/img/2kPg3FHq9qNgX95M.jpg" TargetMode="External"/><Relationship Id="rId3625" Type="http://schemas.openxmlformats.org/officeDocument/2006/relationships/hyperlink" Target="http://pbs.twimg.com/profile_images/881789785295261696/fybwHgEb_normal.jpg" TargetMode="External"/><Relationship Id="rId3626" Type="http://schemas.openxmlformats.org/officeDocument/2006/relationships/hyperlink" Target="https://pbs.twimg.com/media/DW9nPWfWsAEnWB3.jpg" TargetMode="External"/><Relationship Id="rId3627" Type="http://schemas.openxmlformats.org/officeDocument/2006/relationships/hyperlink" Target="http://pbs.twimg.com/profile_images/805651073054584832/huotCG19_normal.jpg" TargetMode="External"/><Relationship Id="rId3628" Type="http://schemas.openxmlformats.org/officeDocument/2006/relationships/hyperlink" Target="http://pbs.twimg.com/profile_images/3783908378/62ba9fcc7f310b0b97378e95a5a0fa90_normal.jpeg" TargetMode="External"/><Relationship Id="rId3629" Type="http://schemas.openxmlformats.org/officeDocument/2006/relationships/hyperlink" Target="http://pbs.twimg.com/profile_images/805651073054584832/huotCG19_normal.jpg" TargetMode="External"/><Relationship Id="rId920" Type="http://schemas.openxmlformats.org/officeDocument/2006/relationships/hyperlink" Target="http://www.bookviral.com/kellcey/4594110861" TargetMode="External"/><Relationship Id="rId921" Type="http://schemas.openxmlformats.org/officeDocument/2006/relationships/hyperlink" Target="https://kellcey.wordpress.com/2018/02/26/kellcey-by-kacey-kells-sexualassault-metoo-feminism-ptsd-love-canada-britishcolumbia-uk-london-rape-suicide-romance-worldbookday-kaceykells/" TargetMode="External"/><Relationship Id="rId922" Type="http://schemas.openxmlformats.org/officeDocument/2006/relationships/hyperlink" Target="http://www.bookviral.com/kellcey/4594110861" TargetMode="External"/><Relationship Id="rId923" Type="http://schemas.openxmlformats.org/officeDocument/2006/relationships/hyperlink" Target="http://www.bookviral.com/kellcey/4594110861" TargetMode="External"/><Relationship Id="rId924" Type="http://schemas.openxmlformats.org/officeDocument/2006/relationships/hyperlink" Target="https://www.vanityfair.com/news/2018/02/monica-lewinsky-in-the-age-of-metoo" TargetMode="External"/><Relationship Id="rId925" Type="http://schemas.openxmlformats.org/officeDocument/2006/relationships/hyperlink" Target="https://www.vanityfair.com/news/2018/02/monica-lewinsky-in-the-age-of-metoo" TargetMode="External"/><Relationship Id="rId926" Type="http://schemas.openxmlformats.org/officeDocument/2006/relationships/hyperlink" Target="https://www.vanityfair.com/news/2018/02/monica-lewinsky-in-the-age-of-metoo" TargetMode="External"/><Relationship Id="rId927" Type="http://schemas.openxmlformats.org/officeDocument/2006/relationships/hyperlink" Target="https://www.buzzfeed.com/susancheng/what-metoo-means-for-asian-american-women-in-hollywood?utm_term=.cjRZrJKr3" TargetMode="External"/><Relationship Id="rId928" Type="http://schemas.openxmlformats.org/officeDocument/2006/relationships/hyperlink" Target="https://www.youtube.com/watch?v=sNwuaOQEMkE&amp;feature=youtu.be&amp;a" TargetMode="External"/><Relationship Id="rId929" Type="http://schemas.openxmlformats.org/officeDocument/2006/relationships/hyperlink" Target="https://paper.li/Trinity_Hexagon?edition_id=dc38dc60-1aef-11e8-a20f-0cc47a0d164b" TargetMode="External"/><Relationship Id="rId2530" Type="http://schemas.openxmlformats.org/officeDocument/2006/relationships/hyperlink" Target="http://abs.twimg.com/sticky/default_profile_images/default_profile_normal.png" TargetMode="External"/><Relationship Id="rId2531" Type="http://schemas.openxmlformats.org/officeDocument/2006/relationships/hyperlink" Target="https://pbs.twimg.com/media/DW_Uz6fVwAAXt3o.jpg" TargetMode="External"/><Relationship Id="rId2532" Type="http://schemas.openxmlformats.org/officeDocument/2006/relationships/hyperlink" Target="https://pbs.twimg.com/tweet_video_thumb/DW_Ux0fUQAAA-l2.jpg" TargetMode="External"/><Relationship Id="rId2533" Type="http://schemas.openxmlformats.org/officeDocument/2006/relationships/hyperlink" Target="http://pbs.twimg.com/profile_images/864294128724701185/n0NCaTFa_normal.jpg" TargetMode="External"/><Relationship Id="rId2534" Type="http://schemas.openxmlformats.org/officeDocument/2006/relationships/hyperlink" Target="http://pbs.twimg.com/profile_images/697540691044372480/26S_Ml6o_normal.jpg" TargetMode="External"/><Relationship Id="rId2535" Type="http://schemas.openxmlformats.org/officeDocument/2006/relationships/hyperlink" Target="http://pbs.twimg.com/profile_images/960952340659560451/b1QTncXg_normal.jpg" TargetMode="External"/><Relationship Id="rId2536" Type="http://schemas.openxmlformats.org/officeDocument/2006/relationships/hyperlink" Target="http://abs.twimg.com/sticky/default_profile_images/default_profile_normal.png" TargetMode="External"/><Relationship Id="rId2537" Type="http://schemas.openxmlformats.org/officeDocument/2006/relationships/hyperlink" Target="http://abs.twimg.com/sticky/default_profile_images/default_profile_normal.png" TargetMode="External"/><Relationship Id="rId2538" Type="http://schemas.openxmlformats.org/officeDocument/2006/relationships/hyperlink" Target="http://abs.twimg.com/sticky/default_profile_images/default_profile_normal.png" TargetMode="External"/><Relationship Id="rId2539" Type="http://schemas.openxmlformats.org/officeDocument/2006/relationships/hyperlink" Target="http://abs.twimg.com/sticky/default_profile_images/default_profile_normal.png" TargetMode="External"/><Relationship Id="rId5810" Type="http://schemas.openxmlformats.org/officeDocument/2006/relationships/hyperlink" Target="https://twitter.com/" TargetMode="External"/><Relationship Id="rId5811" Type="http://schemas.openxmlformats.org/officeDocument/2006/relationships/hyperlink" Target="https://twitter.com/" TargetMode="External"/><Relationship Id="rId5812" Type="http://schemas.openxmlformats.org/officeDocument/2006/relationships/hyperlink" Target="https://twitter.com/" TargetMode="External"/><Relationship Id="rId5813" Type="http://schemas.openxmlformats.org/officeDocument/2006/relationships/hyperlink" Target="https://twitter.com/" TargetMode="External"/><Relationship Id="rId5814" Type="http://schemas.openxmlformats.org/officeDocument/2006/relationships/hyperlink" Target="https://twitter.com/" TargetMode="External"/><Relationship Id="rId5815" Type="http://schemas.openxmlformats.org/officeDocument/2006/relationships/hyperlink" Target="https://twitter.com/" TargetMode="External"/><Relationship Id="rId5816" Type="http://schemas.openxmlformats.org/officeDocument/2006/relationships/hyperlink" Target="https://twitter.com/" TargetMode="External"/><Relationship Id="rId5817" Type="http://schemas.openxmlformats.org/officeDocument/2006/relationships/hyperlink" Target="https://twitter.com/" TargetMode="External"/><Relationship Id="rId5818" Type="http://schemas.openxmlformats.org/officeDocument/2006/relationships/hyperlink" Target="https://twitter.com/" TargetMode="External"/><Relationship Id="rId5819" Type="http://schemas.openxmlformats.org/officeDocument/2006/relationships/hyperlink" Target="https://twitter.com/" TargetMode="External"/><Relationship Id="rId1440" Type="http://schemas.openxmlformats.org/officeDocument/2006/relationships/hyperlink" Target="https://pbs.twimg.com/ext_tw_video_thumb/961685759723008009/pu/img/edzb0Pckt5fG3V88.jpg" TargetMode="External"/><Relationship Id="rId1441" Type="http://schemas.openxmlformats.org/officeDocument/2006/relationships/hyperlink" Target="https://pbs.twimg.com/media/DW-Ih4zWsAAvHyn.jpg" TargetMode="External"/><Relationship Id="rId1442" Type="http://schemas.openxmlformats.org/officeDocument/2006/relationships/hyperlink" Target="https://pbs.twimg.com/ext_tw_video_thumb/968227567034449920/pu/img/YQWrj30T9OwWGm3-.jpg" TargetMode="External"/><Relationship Id="rId1443" Type="http://schemas.openxmlformats.org/officeDocument/2006/relationships/hyperlink" Target="https://pbs.twimg.com/ext_tw_video_thumb/968227567034449920/pu/img/YQWrj30T9OwWGm3-.jpg" TargetMode="External"/><Relationship Id="rId1444" Type="http://schemas.openxmlformats.org/officeDocument/2006/relationships/hyperlink" Target="https://pbs.twimg.com/tweet_video_thumb/DW_fRwZXcAIpj4f.jpg" TargetMode="External"/><Relationship Id="rId1445" Type="http://schemas.openxmlformats.org/officeDocument/2006/relationships/hyperlink" Target="https://pbs.twimg.com/media/DW_fESCU0AAFzsb.jpg" TargetMode="External"/><Relationship Id="rId1446" Type="http://schemas.openxmlformats.org/officeDocument/2006/relationships/hyperlink" Target="https://pbs.twimg.com/media/DW_fESCU0AAFzsb.jpg" TargetMode="External"/><Relationship Id="rId1447" Type="http://schemas.openxmlformats.org/officeDocument/2006/relationships/hyperlink" Target="https://pbs.twimg.com/media/DW_fESCU0AAFzsb.jpg" TargetMode="External"/><Relationship Id="rId1448" Type="http://schemas.openxmlformats.org/officeDocument/2006/relationships/hyperlink" Target="https://pbs.twimg.com/media/DW_fn6fXUAElcMW.jpg" TargetMode="External"/><Relationship Id="rId1449" Type="http://schemas.openxmlformats.org/officeDocument/2006/relationships/hyperlink" Target="https://pbs.twimg.com/media/DW_fn6fXUAElcMW.jpg" TargetMode="External"/><Relationship Id="rId4720" Type="http://schemas.openxmlformats.org/officeDocument/2006/relationships/hyperlink" Target="https://twitter.com/" TargetMode="External"/><Relationship Id="rId4721" Type="http://schemas.openxmlformats.org/officeDocument/2006/relationships/hyperlink" Target="https://twitter.com/" TargetMode="External"/><Relationship Id="rId4722" Type="http://schemas.openxmlformats.org/officeDocument/2006/relationships/hyperlink" Target="https://twitter.com/" TargetMode="External"/><Relationship Id="rId4723" Type="http://schemas.openxmlformats.org/officeDocument/2006/relationships/hyperlink" Target="https://twitter.com/" TargetMode="External"/><Relationship Id="rId4724" Type="http://schemas.openxmlformats.org/officeDocument/2006/relationships/hyperlink" Target="https://twitter.com/" TargetMode="External"/><Relationship Id="rId4725" Type="http://schemas.openxmlformats.org/officeDocument/2006/relationships/hyperlink" Target="https://twitter.com/" TargetMode="External"/><Relationship Id="rId4726" Type="http://schemas.openxmlformats.org/officeDocument/2006/relationships/hyperlink" Target="https://twitter.com/" TargetMode="External"/><Relationship Id="rId4727" Type="http://schemas.openxmlformats.org/officeDocument/2006/relationships/hyperlink" Target="https://twitter.com/" TargetMode="External"/><Relationship Id="rId4728" Type="http://schemas.openxmlformats.org/officeDocument/2006/relationships/hyperlink" Target="https://twitter.com/" TargetMode="External"/><Relationship Id="rId4729" Type="http://schemas.openxmlformats.org/officeDocument/2006/relationships/hyperlink" Target="https://twitter.com/" TargetMode="External"/><Relationship Id="rId3630" Type="http://schemas.openxmlformats.org/officeDocument/2006/relationships/hyperlink" Target="https://pbs.twimg.com/media/DW_dKt9VMAE6qhT.jpg" TargetMode="External"/><Relationship Id="rId3631" Type="http://schemas.openxmlformats.org/officeDocument/2006/relationships/hyperlink" Target="https://pbs.twimg.com/media/DW_dKt9VMAE6qhT.jpg" TargetMode="External"/><Relationship Id="rId3632" Type="http://schemas.openxmlformats.org/officeDocument/2006/relationships/hyperlink" Target="https://pbs.twimg.com/media/DW_dIceXUAAxhi9.jpg" TargetMode="External"/><Relationship Id="rId3633" Type="http://schemas.openxmlformats.org/officeDocument/2006/relationships/hyperlink" Target="http://pbs.twimg.com/profile_images/805651073054584832/huotCG19_normal.jpg" TargetMode="External"/><Relationship Id="rId3634" Type="http://schemas.openxmlformats.org/officeDocument/2006/relationships/hyperlink" Target="http://pbs.twimg.com/profile_images/805651073054584832/huotCG19_normal.jpg" TargetMode="External"/><Relationship Id="rId3635" Type="http://schemas.openxmlformats.org/officeDocument/2006/relationships/hyperlink" Target="http://pbs.twimg.com/profile_images/1642734438/301993_2283883459875_1332517083_32221858_1550740145_n_normal.jpg" TargetMode="External"/><Relationship Id="rId3636" Type="http://schemas.openxmlformats.org/officeDocument/2006/relationships/hyperlink" Target="http://pbs.twimg.com/profile_images/1642734438/301993_2283883459875_1332517083_32221858_1550740145_n_normal.jpg" TargetMode="External"/><Relationship Id="rId3637" Type="http://schemas.openxmlformats.org/officeDocument/2006/relationships/hyperlink" Target="http://pbs.twimg.com/profile_images/1642734438/301993_2283883459875_1332517083_32221858_1550740145_n_normal.jpg" TargetMode="External"/><Relationship Id="rId3638" Type="http://schemas.openxmlformats.org/officeDocument/2006/relationships/hyperlink" Target="http://pbs.twimg.com/profile_images/958097979155599360/5arP90oT_normal.jpg" TargetMode="External"/><Relationship Id="rId3639" Type="http://schemas.openxmlformats.org/officeDocument/2006/relationships/hyperlink" Target="http://pbs.twimg.com/profile_images/639750512967946240/fvAtY6x8_normal.jpg" TargetMode="External"/><Relationship Id="rId930" Type="http://schemas.openxmlformats.org/officeDocument/2006/relationships/hyperlink" Target="https://paper.li/Trinity_Hexagon?edition_id=dc38dc60-1aef-11e8-a20f-0cc47a0d164b" TargetMode="External"/><Relationship Id="rId931" Type="http://schemas.openxmlformats.org/officeDocument/2006/relationships/hyperlink" Target="https://twitter.com/ayakourasawa/status/968064783080501248" TargetMode="External"/><Relationship Id="rId932" Type="http://schemas.openxmlformats.org/officeDocument/2006/relationships/hyperlink" Target="https://twitter.com/ayakourasawa/status/968064783080501248" TargetMode="External"/><Relationship Id="rId933" Type="http://schemas.openxmlformats.org/officeDocument/2006/relationships/hyperlink" Target="https://www.advocate.com/arts-entertainment/2018/2/26/jennifer-lawrence-create-metoo-docu-series" TargetMode="External"/><Relationship Id="rId934" Type="http://schemas.openxmlformats.org/officeDocument/2006/relationships/hyperlink" Target="https://www.vanityfair.com/news/2018/02/monica-lewinsky-in-the-age-of-metoo" TargetMode="External"/><Relationship Id="rId935" Type="http://schemas.openxmlformats.org/officeDocument/2006/relationships/hyperlink" Target="https://www.youtube.com/watch?v=1srs1YoTVzs&amp;feature=youtu.be" TargetMode="External"/><Relationship Id="rId936" Type="http://schemas.openxmlformats.org/officeDocument/2006/relationships/hyperlink" Target="https://www.youtube.com/watch?v=Vx-aJrd-gmo&amp;feature=youtu.be" TargetMode="External"/><Relationship Id="rId937" Type="http://schemas.openxmlformats.org/officeDocument/2006/relationships/hyperlink" Target="https://www.theguardian.com/commentisfree/2018/feb/11/metoo-school-children-teens-sexual-harassment?CMP=share_btn_tw" TargetMode="External"/><Relationship Id="rId938" Type="http://schemas.openxmlformats.org/officeDocument/2006/relationships/hyperlink" Target="https://www.theguardian.com/commentisfree/2018/feb/11/metoo-school-children-teens-sexual-harassment?CMP=share_btn_tw" TargetMode="External"/><Relationship Id="rId939" Type="http://schemas.openxmlformats.org/officeDocument/2006/relationships/hyperlink" Target="https://www.versobooks.com/blogs/3635-where-freedom-starts-sex-power-violence-metoo" TargetMode="External"/><Relationship Id="rId2540" Type="http://schemas.openxmlformats.org/officeDocument/2006/relationships/hyperlink" Target="http://abs.twimg.com/sticky/default_profile_images/default_profile_normal.png" TargetMode="External"/><Relationship Id="rId2541" Type="http://schemas.openxmlformats.org/officeDocument/2006/relationships/hyperlink" Target="http://abs.twimg.com/sticky/default_profile_images/default_profile_normal.png" TargetMode="External"/><Relationship Id="rId2542" Type="http://schemas.openxmlformats.org/officeDocument/2006/relationships/hyperlink" Target="http://abs.twimg.com/sticky/default_profile_images/default_profile_normal.png" TargetMode="External"/><Relationship Id="rId2543" Type="http://schemas.openxmlformats.org/officeDocument/2006/relationships/hyperlink" Target="http://pbs.twimg.com/profile_images/1645676940/gr8mvBandW_-_Copy_normal.jpg" TargetMode="External"/><Relationship Id="rId2544" Type="http://schemas.openxmlformats.org/officeDocument/2006/relationships/hyperlink" Target="http://pbs.twimg.com/profile_images/894370010449289216/5y1HlOES_normal.jpg" TargetMode="External"/><Relationship Id="rId2545" Type="http://schemas.openxmlformats.org/officeDocument/2006/relationships/hyperlink" Target="http://pbs.twimg.com/profile_images/894370010449289216/5y1HlOES_normal.jpg" TargetMode="External"/><Relationship Id="rId2546" Type="http://schemas.openxmlformats.org/officeDocument/2006/relationships/hyperlink" Target="http://pbs.twimg.com/profile_images/894370010449289216/5y1HlOES_normal.jpg" TargetMode="External"/><Relationship Id="rId2547" Type="http://schemas.openxmlformats.org/officeDocument/2006/relationships/hyperlink" Target="http://pbs.twimg.com/profile_images/2968652646/bc05c4b2532c59052e82eab919040529_normal.jpeg" TargetMode="External"/><Relationship Id="rId2548" Type="http://schemas.openxmlformats.org/officeDocument/2006/relationships/hyperlink" Target="http://pbs.twimg.com/profile_images/2968652646/bc05c4b2532c59052e82eab919040529_normal.jpeg" TargetMode="External"/><Relationship Id="rId2549" Type="http://schemas.openxmlformats.org/officeDocument/2006/relationships/hyperlink" Target="http://pbs.twimg.com/profile_images/2968652646/bc05c4b2532c59052e82eab919040529_normal.jpeg" TargetMode="External"/><Relationship Id="rId5820" Type="http://schemas.openxmlformats.org/officeDocument/2006/relationships/hyperlink" Target="https://twitter.com/" TargetMode="External"/><Relationship Id="rId5821" Type="http://schemas.openxmlformats.org/officeDocument/2006/relationships/hyperlink" Target="https://twitter.com/" TargetMode="External"/><Relationship Id="rId5822" Type="http://schemas.openxmlformats.org/officeDocument/2006/relationships/hyperlink" Target="https://twitter.com/" TargetMode="External"/><Relationship Id="rId5823" Type="http://schemas.openxmlformats.org/officeDocument/2006/relationships/hyperlink" Target="https://twitter.com/" TargetMode="External"/><Relationship Id="rId5824" Type="http://schemas.openxmlformats.org/officeDocument/2006/relationships/hyperlink" Target="https://twitter.com/" TargetMode="External"/><Relationship Id="rId5825" Type="http://schemas.openxmlformats.org/officeDocument/2006/relationships/hyperlink" Target="https://twitter.com/" TargetMode="External"/><Relationship Id="rId5826" Type="http://schemas.openxmlformats.org/officeDocument/2006/relationships/hyperlink" Target="https://twitter.com/" TargetMode="External"/><Relationship Id="rId5827" Type="http://schemas.openxmlformats.org/officeDocument/2006/relationships/hyperlink" Target="https://twitter.com/" TargetMode="External"/><Relationship Id="rId5828" Type="http://schemas.openxmlformats.org/officeDocument/2006/relationships/hyperlink" Target="https://twitter.com/" TargetMode="External"/><Relationship Id="rId5829" Type="http://schemas.openxmlformats.org/officeDocument/2006/relationships/hyperlink" Target="https://twitter.com/" TargetMode="External"/><Relationship Id="rId200" Type="http://schemas.openxmlformats.org/officeDocument/2006/relationships/hyperlink" Target="https://www.dailywire.com/news/27566/light-gay-prostitution-another-metoo-themed-tape-james-barrett" TargetMode="External"/><Relationship Id="rId201" Type="http://schemas.openxmlformats.org/officeDocument/2006/relationships/hyperlink" Target="http://dailysignal.com/?p=394010" TargetMode="External"/><Relationship Id="rId202" Type="http://schemas.openxmlformats.org/officeDocument/2006/relationships/hyperlink" Target="http://dailysignal.com/?p=394010" TargetMode="External"/><Relationship Id="rId203" Type="http://schemas.openxmlformats.org/officeDocument/2006/relationships/hyperlink" Target="http://dailysignal.com/?p=394010" TargetMode="External"/><Relationship Id="rId204" Type="http://schemas.openxmlformats.org/officeDocument/2006/relationships/hyperlink" Target="https://collegecandy.com/2018/02/26/the-oscars-academy-awards-me-too-times-up-protest-details/" TargetMode="External"/><Relationship Id="rId205" Type="http://schemas.openxmlformats.org/officeDocument/2006/relationships/hyperlink" Target="http://news.kbs.co.kr/news/view.do?ncd=3610895" TargetMode="External"/><Relationship Id="rId206" Type="http://schemas.openxmlformats.org/officeDocument/2006/relationships/hyperlink" Target="https://apple.news/AVGdtLgBxScWm3yojJYdvJA" TargetMode="External"/><Relationship Id="rId207" Type="http://schemas.openxmlformats.org/officeDocument/2006/relationships/hyperlink" Target="https://www.vanityfair.com/news/2018/02/monica-lewinsky-in-the-age-of-metoo" TargetMode="External"/><Relationship Id="rId208" Type="http://schemas.openxmlformats.org/officeDocument/2006/relationships/hyperlink" Target="https://www.vanityfair.com/news/2018/02/monica-lewinsky-in-the-age-of-metoo" TargetMode="External"/><Relationship Id="rId209" Type="http://schemas.openxmlformats.org/officeDocument/2006/relationships/hyperlink" Target="https://www.vanityfair.com/news/2018/02/monica-lewinsky-in-the-age-of-metoo" TargetMode="External"/><Relationship Id="rId1450" Type="http://schemas.openxmlformats.org/officeDocument/2006/relationships/hyperlink" Target="https://pbs.twimg.com/media/DW_fK8RV4AAL40-.jpg" TargetMode="External"/><Relationship Id="rId1451" Type="http://schemas.openxmlformats.org/officeDocument/2006/relationships/hyperlink" Target="https://pbs.twimg.com/media/DW_fK8RV4AAL40-.jpg" TargetMode="External"/><Relationship Id="rId1452" Type="http://schemas.openxmlformats.org/officeDocument/2006/relationships/hyperlink" Target="https://pbs.twimg.com/media/DW2UbWpVoAAwdMD.jpg" TargetMode="External"/><Relationship Id="rId1453" Type="http://schemas.openxmlformats.org/officeDocument/2006/relationships/hyperlink" Target="https://pbs.twimg.com/media/DW1ao5PX0AEmogi.jpg" TargetMode="External"/><Relationship Id="rId1454" Type="http://schemas.openxmlformats.org/officeDocument/2006/relationships/hyperlink" Target="https://pbs.twimg.com/media/DW1ao5PX0AEmogi.jpg" TargetMode="External"/><Relationship Id="rId1455" Type="http://schemas.openxmlformats.org/officeDocument/2006/relationships/hyperlink" Target="https://pbs.twimg.com/media/DW-Ih4zWsAAvHyn.jpg" TargetMode="External"/><Relationship Id="rId1456" Type="http://schemas.openxmlformats.org/officeDocument/2006/relationships/hyperlink" Target="https://pbs.twimg.com/media/DW-Ih4zWsAAvHyn.jpg" TargetMode="External"/><Relationship Id="rId1457" Type="http://schemas.openxmlformats.org/officeDocument/2006/relationships/hyperlink" Target="https://pbs.twimg.com/media/DW82mcIU0AEDrEs.jpg" TargetMode="External"/><Relationship Id="rId1458" Type="http://schemas.openxmlformats.org/officeDocument/2006/relationships/hyperlink" Target="https://pbs.twimg.com/media/DW9OWu3UMAErzvF.jpg" TargetMode="External"/><Relationship Id="rId1459" Type="http://schemas.openxmlformats.org/officeDocument/2006/relationships/hyperlink" Target="https://pbs.twimg.com/ext_tw_video_thumb/968170212225835008/pu/img/hhCpt9EhzVVdE8xX.jpg" TargetMode="External"/><Relationship Id="rId4730" Type="http://schemas.openxmlformats.org/officeDocument/2006/relationships/hyperlink" Target="https://twitter.com/" TargetMode="External"/><Relationship Id="rId4731" Type="http://schemas.openxmlformats.org/officeDocument/2006/relationships/hyperlink" Target="https://twitter.com/" TargetMode="External"/><Relationship Id="rId4732" Type="http://schemas.openxmlformats.org/officeDocument/2006/relationships/hyperlink" Target="https://twitter.com/" TargetMode="External"/><Relationship Id="rId4733" Type="http://schemas.openxmlformats.org/officeDocument/2006/relationships/hyperlink" Target="https://twitter.com/" TargetMode="External"/><Relationship Id="rId4734" Type="http://schemas.openxmlformats.org/officeDocument/2006/relationships/hyperlink" Target="https://twitter.com/" TargetMode="External"/><Relationship Id="rId4735" Type="http://schemas.openxmlformats.org/officeDocument/2006/relationships/hyperlink" Target="https://twitter.com/" TargetMode="External"/><Relationship Id="rId4736" Type="http://schemas.openxmlformats.org/officeDocument/2006/relationships/hyperlink" Target="https://twitter.com/" TargetMode="External"/><Relationship Id="rId4737" Type="http://schemas.openxmlformats.org/officeDocument/2006/relationships/hyperlink" Target="https://twitter.com/" TargetMode="External"/><Relationship Id="rId4738" Type="http://schemas.openxmlformats.org/officeDocument/2006/relationships/hyperlink" Target="https://twitter.com/" TargetMode="External"/><Relationship Id="rId4739" Type="http://schemas.openxmlformats.org/officeDocument/2006/relationships/hyperlink" Target="https://twitter.com/" TargetMode="External"/><Relationship Id="rId3640" Type="http://schemas.openxmlformats.org/officeDocument/2006/relationships/hyperlink" Target="http://pbs.twimg.com/profile_images/3182125895/97e8cbca055aaeed0f0e1d3c133d3c65_normal.jpeg" TargetMode="External"/><Relationship Id="rId3641" Type="http://schemas.openxmlformats.org/officeDocument/2006/relationships/hyperlink" Target="http://pbs.twimg.com/profile_images/3182125895/97e8cbca055aaeed0f0e1d3c133d3c65_normal.jpeg" TargetMode="External"/><Relationship Id="rId3642" Type="http://schemas.openxmlformats.org/officeDocument/2006/relationships/hyperlink" Target="http://pbs.twimg.com/profile_images/3182125895/97e8cbca055aaeed0f0e1d3c133d3c65_normal.jpeg" TargetMode="External"/><Relationship Id="rId3643" Type="http://schemas.openxmlformats.org/officeDocument/2006/relationships/hyperlink" Target="http://pbs.twimg.com/profile_images/954471548856958976/zYWgM-Jm_normal.jpg" TargetMode="External"/><Relationship Id="rId3644" Type="http://schemas.openxmlformats.org/officeDocument/2006/relationships/hyperlink" Target="http://pbs.twimg.com/profile_images/927298630255509505/_5UUBqMc_normal.jpg" TargetMode="External"/><Relationship Id="rId3645" Type="http://schemas.openxmlformats.org/officeDocument/2006/relationships/hyperlink" Target="http://pbs.twimg.com/profile_images/809392854686543872/N_pdUcR4_normal.jpg" TargetMode="External"/><Relationship Id="rId3646" Type="http://schemas.openxmlformats.org/officeDocument/2006/relationships/hyperlink" Target="http://pbs.twimg.com/profile_images/948972064911831040/tb5616Ja_normal.jpg" TargetMode="External"/><Relationship Id="rId3647" Type="http://schemas.openxmlformats.org/officeDocument/2006/relationships/hyperlink" Target="http://pbs.twimg.com/profile_images/614499143734538240/KVAf5jrz_normal.jpg" TargetMode="External"/><Relationship Id="rId3648" Type="http://schemas.openxmlformats.org/officeDocument/2006/relationships/hyperlink" Target="http://pbs.twimg.com/profile_images/614499143734538240/KVAf5jrz_normal.jpg" TargetMode="External"/><Relationship Id="rId3649" Type="http://schemas.openxmlformats.org/officeDocument/2006/relationships/hyperlink" Target="http://pbs.twimg.com/profile_images/614499143734538240/KVAf5jrz_normal.jpg" TargetMode="External"/><Relationship Id="rId940" Type="http://schemas.openxmlformats.org/officeDocument/2006/relationships/hyperlink" Target="http://www.billboard.com/node/8216864?utm_source=dlvr.it&amp;utm_medium=twitter" TargetMode="External"/><Relationship Id="rId941" Type="http://schemas.openxmlformats.org/officeDocument/2006/relationships/hyperlink" Target="http://www.billboard.com/node/8216864?utm_source=dlvr.it&amp;utm_medium=twitter" TargetMode="External"/><Relationship Id="rId942" Type="http://schemas.openxmlformats.org/officeDocument/2006/relationships/hyperlink" Target="https://www.vanityfair.com/news/2018/02/monica-lewinsky-in-the-age-of-metoo" TargetMode="External"/><Relationship Id="rId943" Type="http://schemas.openxmlformats.org/officeDocument/2006/relationships/hyperlink" Target="https://www.vanityfair.com/news/2018/02/monica-lewinsky-in-the-age-of-metoo" TargetMode="External"/><Relationship Id="rId944" Type="http://schemas.openxmlformats.org/officeDocument/2006/relationships/hyperlink" Target="http://www.sensacine.com/noticias/series/noticia-18564983/" TargetMode="External"/><Relationship Id="rId945" Type="http://schemas.openxmlformats.org/officeDocument/2006/relationships/hyperlink" Target="http://www.sensacine.com/noticias/series/noticia-18564983/" TargetMode="External"/><Relationship Id="rId946" Type="http://schemas.openxmlformats.org/officeDocument/2006/relationships/hyperlink" Target="http://www.sensacine.com/noticias/series/noticia-18564983/" TargetMode="External"/><Relationship Id="rId947" Type="http://schemas.openxmlformats.org/officeDocument/2006/relationships/hyperlink" Target="http://candicerodriguez.com/post/171313808905?utm_source=dlvr.it&amp;utm_medium=twitter" TargetMode="External"/><Relationship Id="rId948" Type="http://schemas.openxmlformats.org/officeDocument/2006/relationships/hyperlink" Target="http://candicerodriguez.com/post/171313808905?utm_source=dlvr.it&amp;utm_medium=twitter" TargetMode="External"/><Relationship Id="rId949" Type="http://schemas.openxmlformats.org/officeDocument/2006/relationships/hyperlink" Target="https://horttrades.com/toronto-chapter-march-meeting-2018?utm_term=toronto&amp;utm_content=buffera6bcb&amp;utm_medium=social&amp;utm_source=twitter.com&amp;utm_campaign=buffer" TargetMode="External"/><Relationship Id="rId4000" Type="http://schemas.openxmlformats.org/officeDocument/2006/relationships/hyperlink" Target="https://pbs.twimg.com/media/DW2UbWpVoAAwdMD.jpg" TargetMode="External"/><Relationship Id="rId4001" Type="http://schemas.openxmlformats.org/officeDocument/2006/relationships/hyperlink" Target="http://pbs.twimg.com/profile_images/869133881919787012/qu2L3hpW_normal.jpg" TargetMode="External"/><Relationship Id="rId4002" Type="http://schemas.openxmlformats.org/officeDocument/2006/relationships/hyperlink" Target="http://pbs.twimg.com/profile_images/378800000030391282/ad4f3d1d5baa4e61e94c6b0c1a250de5_normal.jpeg" TargetMode="External"/><Relationship Id="rId4003" Type="http://schemas.openxmlformats.org/officeDocument/2006/relationships/hyperlink" Target="http://pbs.twimg.com/profile_images/853434498444283904/yBzWZcBu_normal.jpg" TargetMode="External"/><Relationship Id="rId4004" Type="http://schemas.openxmlformats.org/officeDocument/2006/relationships/hyperlink" Target="https://pbs.twimg.com/media/DW1ao5PX0AEmogi.jpg" TargetMode="External"/><Relationship Id="rId4005" Type="http://schemas.openxmlformats.org/officeDocument/2006/relationships/hyperlink" Target="https://pbs.twimg.com/media/DW1ao5PX0AEmogi.jpg" TargetMode="External"/><Relationship Id="rId4006" Type="http://schemas.openxmlformats.org/officeDocument/2006/relationships/hyperlink" Target="https://pbs.twimg.com/media/DW-Ih4zWsAAvHyn.jpg" TargetMode="External"/><Relationship Id="rId4007" Type="http://schemas.openxmlformats.org/officeDocument/2006/relationships/hyperlink" Target="https://pbs.twimg.com/media/DW-Ih4zWsAAvHyn.jpg" TargetMode="External"/><Relationship Id="rId4008" Type="http://schemas.openxmlformats.org/officeDocument/2006/relationships/hyperlink" Target="http://pbs.twimg.com/profile_images/963323638891012097/pEONX_IO_normal.jpg" TargetMode="External"/><Relationship Id="rId4009" Type="http://schemas.openxmlformats.org/officeDocument/2006/relationships/hyperlink" Target="http://pbs.twimg.com/profile_images/802111633090809856/vyb1rdZt_normal.jpg" TargetMode="External"/><Relationship Id="rId2550" Type="http://schemas.openxmlformats.org/officeDocument/2006/relationships/hyperlink" Target="http://pbs.twimg.com/profile_images/2968652646/bc05c4b2532c59052e82eab919040529_normal.jpeg" TargetMode="External"/><Relationship Id="rId2551" Type="http://schemas.openxmlformats.org/officeDocument/2006/relationships/hyperlink" Target="http://pbs.twimg.com/profile_images/2968652646/bc05c4b2532c59052e82eab919040529_normal.jpeg" TargetMode="External"/><Relationship Id="rId2552" Type="http://schemas.openxmlformats.org/officeDocument/2006/relationships/hyperlink" Target="http://pbs.twimg.com/profile_images/657337550319693824/2VJFw9Bz_normal.jpg" TargetMode="External"/><Relationship Id="rId2553" Type="http://schemas.openxmlformats.org/officeDocument/2006/relationships/hyperlink" Target="http://pbs.twimg.com/profile_images/956621470989537281/FIWlj_Jp_normal.jpg" TargetMode="External"/><Relationship Id="rId2554" Type="http://schemas.openxmlformats.org/officeDocument/2006/relationships/hyperlink" Target="http://pbs.twimg.com/profile_images/956621470989537281/FIWlj_Jp_normal.jpg" TargetMode="External"/><Relationship Id="rId2555" Type="http://schemas.openxmlformats.org/officeDocument/2006/relationships/hyperlink" Target="http://pbs.twimg.com/profile_images/956621470989537281/FIWlj_Jp_normal.jpg" TargetMode="External"/><Relationship Id="rId2556" Type="http://schemas.openxmlformats.org/officeDocument/2006/relationships/hyperlink" Target="http://pbs.twimg.com/profile_images/963198842643648512/psNjFkyw_normal.jpg" TargetMode="External"/><Relationship Id="rId2557" Type="http://schemas.openxmlformats.org/officeDocument/2006/relationships/hyperlink" Target="https://pbs.twimg.com/media/DWvGC2pVwAEq8tE.jpg" TargetMode="External"/><Relationship Id="rId2558" Type="http://schemas.openxmlformats.org/officeDocument/2006/relationships/hyperlink" Target="http://abs.twimg.com/sticky/default_profile_images/default_profile_normal.png" TargetMode="External"/><Relationship Id="rId2559" Type="http://schemas.openxmlformats.org/officeDocument/2006/relationships/hyperlink" Target="https://pbs.twimg.com/media/DW_VAPkW4AAbq3v.jpg" TargetMode="External"/><Relationship Id="rId5830" Type="http://schemas.openxmlformats.org/officeDocument/2006/relationships/hyperlink" Target="https://twitter.com/" TargetMode="External"/><Relationship Id="rId5831" Type="http://schemas.openxmlformats.org/officeDocument/2006/relationships/hyperlink" Target="https://twitter.com/" TargetMode="External"/><Relationship Id="rId5832" Type="http://schemas.openxmlformats.org/officeDocument/2006/relationships/hyperlink" Target="https://twitter.com/" TargetMode="External"/><Relationship Id="rId5833" Type="http://schemas.openxmlformats.org/officeDocument/2006/relationships/hyperlink" Target="https://twitter.com/" TargetMode="External"/><Relationship Id="rId5834" Type="http://schemas.openxmlformats.org/officeDocument/2006/relationships/hyperlink" Target="https://twitter.com/" TargetMode="External"/><Relationship Id="rId5835" Type="http://schemas.openxmlformats.org/officeDocument/2006/relationships/hyperlink" Target="https://twitter.com/" TargetMode="External"/><Relationship Id="rId5836" Type="http://schemas.openxmlformats.org/officeDocument/2006/relationships/hyperlink" Target="https://twitter.com/" TargetMode="External"/><Relationship Id="rId5837" Type="http://schemas.openxmlformats.org/officeDocument/2006/relationships/hyperlink" Target="https://twitter.com/" TargetMode="External"/><Relationship Id="rId5838" Type="http://schemas.openxmlformats.org/officeDocument/2006/relationships/hyperlink" Target="https://twitter.com/" TargetMode="External"/><Relationship Id="rId5839" Type="http://schemas.openxmlformats.org/officeDocument/2006/relationships/hyperlink" Target="https://twitter.com/" TargetMode="External"/><Relationship Id="rId210" Type="http://schemas.openxmlformats.org/officeDocument/2006/relationships/hyperlink" Target="https://www.vanityfair.com/news/2018/02/monica-lewinsky-in-the-age-of-metoo" TargetMode="External"/><Relationship Id="rId211" Type="http://schemas.openxmlformats.org/officeDocument/2006/relationships/hyperlink" Target="https://www.vanityfair.com/news/2018/02/monica-lewinsky-in-the-age-of-metoo" TargetMode="External"/><Relationship Id="rId212" Type="http://schemas.openxmlformats.org/officeDocument/2006/relationships/hyperlink" Target="https://www.vanityfair.com/news/2018/02/monica-lewinsky-in-the-age-of-metoo" TargetMode="External"/><Relationship Id="rId213" Type="http://schemas.openxmlformats.org/officeDocument/2006/relationships/hyperlink" Target="https://paper.li/f-1336001200?edition_id=68f04920-1b33-11e8-ad1c-0cc47a0d15fd" TargetMode="External"/><Relationship Id="rId214" Type="http://schemas.openxmlformats.org/officeDocument/2006/relationships/hyperlink" Target="https://www.vanityfair.com/news/2018/02/monica-lewinsky-in-the-age-of-metoo" TargetMode="External"/><Relationship Id="rId215" Type="http://schemas.openxmlformats.org/officeDocument/2006/relationships/hyperlink" Target="https://www.seattlepi.com/local/crime/article/Charge-Child-rape-suspect-threatened-to-have-12608465.php?utm_campaign=twitter-tablet&amp;utm_source=CMS%20Sharing%20Button&amp;utm_medium=social" TargetMode="External"/><Relationship Id="rId216" Type="http://schemas.openxmlformats.org/officeDocument/2006/relationships/hyperlink" Target="https://www.nexos.com.mx/?p=36297" TargetMode="External"/><Relationship Id="rId217" Type="http://schemas.openxmlformats.org/officeDocument/2006/relationships/hyperlink" Target="https://twitter.com/jaketapper/status/968124653993709568" TargetMode="External"/><Relationship Id="rId218" Type="http://schemas.openxmlformats.org/officeDocument/2006/relationships/hyperlink" Target="https://gizmodo.com/unwanted-simulated-hugs-and-back-rubs-may-now-qualify-a-1823232098" TargetMode="External"/><Relationship Id="rId219" Type="http://schemas.openxmlformats.org/officeDocument/2006/relationships/hyperlink" Target="https://trib.al/0JEtzax" TargetMode="External"/><Relationship Id="rId1460" Type="http://schemas.openxmlformats.org/officeDocument/2006/relationships/hyperlink" Target="http://pbs.twimg.com/profile_images/919965473898401792/-G8cTsVg_normal.jpg" TargetMode="External"/><Relationship Id="rId1461" Type="http://schemas.openxmlformats.org/officeDocument/2006/relationships/hyperlink" Target="http://pbs.twimg.com/profile_images/919965473898401792/-G8cTsVg_normal.jpg" TargetMode="External"/><Relationship Id="rId1462" Type="http://schemas.openxmlformats.org/officeDocument/2006/relationships/hyperlink" Target="http://pbs.twimg.com/profile_images/948596892094607361/N0-Y4IsY_normal.jpg" TargetMode="External"/><Relationship Id="rId1463" Type="http://schemas.openxmlformats.org/officeDocument/2006/relationships/hyperlink" Target="http://pbs.twimg.com/profile_images/948596892094607361/N0-Y4IsY_normal.jpg" TargetMode="External"/><Relationship Id="rId1464" Type="http://schemas.openxmlformats.org/officeDocument/2006/relationships/hyperlink" Target="http://pbs.twimg.com/profile_images/489748803054886915/5SUJnK0g_normal.png" TargetMode="External"/><Relationship Id="rId1465" Type="http://schemas.openxmlformats.org/officeDocument/2006/relationships/hyperlink" Target="http://pbs.twimg.com/profile_images/699229432377184257/fwg4KF2E_normal.jpg" TargetMode="External"/><Relationship Id="rId1466" Type="http://schemas.openxmlformats.org/officeDocument/2006/relationships/hyperlink" Target="http://pbs.twimg.com/profile_images/699229432377184257/fwg4KF2E_normal.jpg" TargetMode="External"/><Relationship Id="rId1467" Type="http://schemas.openxmlformats.org/officeDocument/2006/relationships/hyperlink" Target="http://pbs.twimg.com/profile_images/699229432377184257/fwg4KF2E_normal.jpg" TargetMode="External"/><Relationship Id="rId1468" Type="http://schemas.openxmlformats.org/officeDocument/2006/relationships/hyperlink" Target="http://pbs.twimg.com/profile_images/699229432377184257/fwg4KF2E_normal.jpg" TargetMode="External"/><Relationship Id="rId1469" Type="http://schemas.openxmlformats.org/officeDocument/2006/relationships/hyperlink" Target="http://pbs.twimg.com/profile_images/879333749602869249/5ciZUU_Q_normal.jpg" TargetMode="External"/><Relationship Id="rId4740" Type="http://schemas.openxmlformats.org/officeDocument/2006/relationships/hyperlink" Target="https://twitter.com/" TargetMode="External"/><Relationship Id="rId4741" Type="http://schemas.openxmlformats.org/officeDocument/2006/relationships/hyperlink" Target="https://twitter.com/" TargetMode="External"/><Relationship Id="rId4742" Type="http://schemas.openxmlformats.org/officeDocument/2006/relationships/hyperlink" Target="https://twitter.com/" TargetMode="External"/><Relationship Id="rId4743" Type="http://schemas.openxmlformats.org/officeDocument/2006/relationships/hyperlink" Target="https://twitter.com/" TargetMode="External"/><Relationship Id="rId4744" Type="http://schemas.openxmlformats.org/officeDocument/2006/relationships/hyperlink" Target="https://twitter.com/" TargetMode="External"/><Relationship Id="rId4745" Type="http://schemas.openxmlformats.org/officeDocument/2006/relationships/hyperlink" Target="https://twitter.com/" TargetMode="External"/><Relationship Id="rId4746" Type="http://schemas.openxmlformats.org/officeDocument/2006/relationships/hyperlink" Target="https://twitter.com/" TargetMode="External"/><Relationship Id="rId4747" Type="http://schemas.openxmlformats.org/officeDocument/2006/relationships/hyperlink" Target="https://twitter.com/" TargetMode="External"/><Relationship Id="rId4748" Type="http://schemas.openxmlformats.org/officeDocument/2006/relationships/hyperlink" Target="https://twitter.com/" TargetMode="External"/><Relationship Id="rId4749" Type="http://schemas.openxmlformats.org/officeDocument/2006/relationships/hyperlink" Target="https://twitter.com/" TargetMode="External"/><Relationship Id="rId5100" Type="http://schemas.openxmlformats.org/officeDocument/2006/relationships/hyperlink" Target="https://twitter.com/" TargetMode="External"/><Relationship Id="rId5101" Type="http://schemas.openxmlformats.org/officeDocument/2006/relationships/hyperlink" Target="https://twitter.com/" TargetMode="External"/><Relationship Id="rId5102" Type="http://schemas.openxmlformats.org/officeDocument/2006/relationships/hyperlink" Target="https://twitter.com/" TargetMode="External"/><Relationship Id="rId5103" Type="http://schemas.openxmlformats.org/officeDocument/2006/relationships/hyperlink" Target="https://twitter.com/" TargetMode="External"/><Relationship Id="rId5104" Type="http://schemas.openxmlformats.org/officeDocument/2006/relationships/hyperlink" Target="https://twitter.com/" TargetMode="External"/><Relationship Id="rId5105" Type="http://schemas.openxmlformats.org/officeDocument/2006/relationships/hyperlink" Target="https://twitter.com/" TargetMode="External"/><Relationship Id="rId5106" Type="http://schemas.openxmlformats.org/officeDocument/2006/relationships/hyperlink" Target="https://twitter.com/" TargetMode="External"/><Relationship Id="rId5107" Type="http://schemas.openxmlformats.org/officeDocument/2006/relationships/hyperlink" Target="https://twitter.com/" TargetMode="External"/><Relationship Id="rId5108" Type="http://schemas.openxmlformats.org/officeDocument/2006/relationships/hyperlink" Target="https://twitter.com/" TargetMode="External"/><Relationship Id="rId5109" Type="http://schemas.openxmlformats.org/officeDocument/2006/relationships/hyperlink" Target="https://twitter.com/" TargetMode="External"/><Relationship Id="rId3650" Type="http://schemas.openxmlformats.org/officeDocument/2006/relationships/hyperlink" Target="http://pbs.twimg.com/profile_images/952617185494659073/dZ1XB1Lt_normal.jpg" TargetMode="External"/><Relationship Id="rId3651" Type="http://schemas.openxmlformats.org/officeDocument/2006/relationships/hyperlink" Target="https://pbs.twimg.com/media/DW95RDxW0AAaKeg.jpg" TargetMode="External"/><Relationship Id="rId3652" Type="http://schemas.openxmlformats.org/officeDocument/2006/relationships/hyperlink" Target="http://abs.twimg.com/sticky/default_profile_images/default_profile_normal.png" TargetMode="External"/><Relationship Id="rId3653" Type="http://schemas.openxmlformats.org/officeDocument/2006/relationships/hyperlink" Target="http://abs.twimg.com/sticky/default_profile_images/default_profile_normal.png" TargetMode="External"/><Relationship Id="rId3654" Type="http://schemas.openxmlformats.org/officeDocument/2006/relationships/hyperlink" Target="http://pbs.twimg.com/profile_images/954737586509156353/Hl_1sOwA_normal.jpg" TargetMode="External"/><Relationship Id="rId3655" Type="http://schemas.openxmlformats.org/officeDocument/2006/relationships/hyperlink" Target="http://pbs.twimg.com/profile_images/893549650703114241/FN6aaLmY_normal.jpg" TargetMode="External"/><Relationship Id="rId3656" Type="http://schemas.openxmlformats.org/officeDocument/2006/relationships/hyperlink" Target="http://pbs.twimg.com/profile_images/893549650703114241/FN6aaLmY_normal.jpg" TargetMode="External"/><Relationship Id="rId3657" Type="http://schemas.openxmlformats.org/officeDocument/2006/relationships/hyperlink" Target="http://pbs.twimg.com/profile_images/893549650703114241/FN6aaLmY_normal.jpg" TargetMode="External"/><Relationship Id="rId3658" Type="http://schemas.openxmlformats.org/officeDocument/2006/relationships/hyperlink" Target="http://pbs.twimg.com/profile_images/857923078449397761/KmEDfd2D_normal.jpg" TargetMode="External"/><Relationship Id="rId3659" Type="http://schemas.openxmlformats.org/officeDocument/2006/relationships/hyperlink" Target="http://pbs.twimg.com/profile_images/934565781505003520/3USXQGJ1_normal.jpg" TargetMode="External"/><Relationship Id="rId950" Type="http://schemas.openxmlformats.org/officeDocument/2006/relationships/hyperlink" Target="https://www.vanityfair.com/news/2018/02/monica-lewinsky-in-the-age-of-metoo" TargetMode="External"/><Relationship Id="rId951" Type="http://schemas.openxmlformats.org/officeDocument/2006/relationships/hyperlink" Target="https://www.vanityfair.com/news/2018/02/monica-lewinsky-in-the-age-of-metoo" TargetMode="External"/><Relationship Id="rId4010" Type="http://schemas.openxmlformats.org/officeDocument/2006/relationships/hyperlink" Target="http://pbs.twimg.com/profile_images/968207288426270726/RmN_s55T_normal.jpg" TargetMode="External"/><Relationship Id="rId4011" Type="http://schemas.openxmlformats.org/officeDocument/2006/relationships/hyperlink" Target="http://pbs.twimg.com/profile_images/966336832777662464/vPvMEL6D_normal.jpg" TargetMode="External"/><Relationship Id="rId4012" Type="http://schemas.openxmlformats.org/officeDocument/2006/relationships/hyperlink" Target="http://pbs.twimg.com/profile_images/2379249643/7dbb47a9-2a2f-4f0a-846f-6936d410bcdb_normal.png" TargetMode="External"/><Relationship Id="rId4013" Type="http://schemas.openxmlformats.org/officeDocument/2006/relationships/hyperlink" Target="http://pbs.twimg.com/profile_images/962912548063465472/skgOqCzB_normal.jpg" TargetMode="External"/><Relationship Id="rId4014" Type="http://schemas.openxmlformats.org/officeDocument/2006/relationships/hyperlink" Target="http://pbs.twimg.com/profile_images/2379249643/7dbb47a9-2a2f-4f0a-846f-6936d410bcdb_normal.png" TargetMode="External"/><Relationship Id="rId4015" Type="http://schemas.openxmlformats.org/officeDocument/2006/relationships/hyperlink" Target="http://pbs.twimg.com/profile_images/2379249643/7dbb47a9-2a2f-4f0a-846f-6936d410bcdb_normal.png" TargetMode="External"/><Relationship Id="rId4016" Type="http://schemas.openxmlformats.org/officeDocument/2006/relationships/hyperlink" Target="http://pbs.twimg.com/profile_images/579935073245523968/-bRicl4__normal.jpg" TargetMode="External"/><Relationship Id="rId4017" Type="http://schemas.openxmlformats.org/officeDocument/2006/relationships/hyperlink" Target="http://pbs.twimg.com/profile_images/869860584862474240/c7Nk70OL_normal.jpg" TargetMode="External"/><Relationship Id="rId4018" Type="http://schemas.openxmlformats.org/officeDocument/2006/relationships/hyperlink" Target="https://pbs.twimg.com/media/DW82mcIU0AEDrEs.jpg" TargetMode="External"/><Relationship Id="rId4019" Type="http://schemas.openxmlformats.org/officeDocument/2006/relationships/hyperlink" Target="http://pbs.twimg.com/profile_images/618968974617804800/w3AkWQI__normal.jpg" TargetMode="External"/><Relationship Id="rId952" Type="http://schemas.openxmlformats.org/officeDocument/2006/relationships/hyperlink" Target="https://www.vanityfair.com/news/2018/02/monica-lewinsky-in-the-age-of-metoo" TargetMode="External"/><Relationship Id="rId953" Type="http://schemas.openxmlformats.org/officeDocument/2006/relationships/hyperlink" Target="https://twitter.com/tmz/status/968133823060824064" TargetMode="External"/><Relationship Id="rId954" Type="http://schemas.openxmlformats.org/officeDocument/2006/relationships/hyperlink" Target="https://twitter.com/VersoBooks/status/968116674988838914" TargetMode="External"/><Relationship Id="rId955" Type="http://schemas.openxmlformats.org/officeDocument/2006/relationships/hyperlink" Target="https://twitter.com/VersoBooks/status/968116674988838914" TargetMode="External"/><Relationship Id="rId956" Type="http://schemas.openxmlformats.org/officeDocument/2006/relationships/hyperlink" Target="https://twitter.com/moonlover333/status/967989521877880832" TargetMode="External"/><Relationship Id="rId957" Type="http://schemas.openxmlformats.org/officeDocument/2006/relationships/hyperlink" Target="https://twitter.com/moonlover333/status/967989521877880832" TargetMode="External"/><Relationship Id="rId958" Type="http://schemas.openxmlformats.org/officeDocument/2006/relationships/hyperlink" Target="https://www.vanityfair.com/news/2018/02/monica-lewinsky-in-the-age-of-metoo" TargetMode="External"/><Relationship Id="rId959" Type="http://schemas.openxmlformats.org/officeDocument/2006/relationships/hyperlink" Target="https://www.vanityfair.com/news/2018/02/monica-lewinsky-in-the-age-of-metoo" TargetMode="External"/><Relationship Id="rId2560" Type="http://schemas.openxmlformats.org/officeDocument/2006/relationships/hyperlink" Target="https://pbs.twimg.com/media/DW_VAPkW4AAbq3v.jpg" TargetMode="External"/><Relationship Id="rId2561" Type="http://schemas.openxmlformats.org/officeDocument/2006/relationships/hyperlink" Target="http://pbs.twimg.com/profile_images/477759463039180800/hzaiKxS0_normal.jpeg" TargetMode="External"/><Relationship Id="rId2562" Type="http://schemas.openxmlformats.org/officeDocument/2006/relationships/hyperlink" Target="http://pbs.twimg.com/profile_images/378800000088228790/c9e33d8e06a81aa24efc33b465bd1c91_normal.jpeg" TargetMode="External"/><Relationship Id="rId2563" Type="http://schemas.openxmlformats.org/officeDocument/2006/relationships/hyperlink" Target="https://pbs.twimg.com/media/DW-PizJXcAAhkbe.jpg" TargetMode="External"/><Relationship Id="rId2564" Type="http://schemas.openxmlformats.org/officeDocument/2006/relationships/hyperlink" Target="http://pbs.twimg.com/profile_images/948229158630330369/58gYKxjS_normal.jpg" TargetMode="External"/><Relationship Id="rId2565" Type="http://schemas.openxmlformats.org/officeDocument/2006/relationships/hyperlink" Target="http://pbs.twimg.com/profile_images/960739695079587840/GvqL8OT6_normal.jpg" TargetMode="External"/><Relationship Id="rId2566" Type="http://schemas.openxmlformats.org/officeDocument/2006/relationships/hyperlink" Target="http://pbs.twimg.com/profile_images/960739695079587840/GvqL8OT6_normal.jpg" TargetMode="External"/><Relationship Id="rId2567" Type="http://schemas.openxmlformats.org/officeDocument/2006/relationships/hyperlink" Target="https://pbs.twimg.com/media/DW_VC7ZU8AEeO9W.jpg" TargetMode="External"/><Relationship Id="rId2568" Type="http://schemas.openxmlformats.org/officeDocument/2006/relationships/hyperlink" Target="http://pbs.twimg.com/profile_images/940253954524323840/K_1YCXsg_normal.jpg" TargetMode="External"/><Relationship Id="rId2569" Type="http://schemas.openxmlformats.org/officeDocument/2006/relationships/hyperlink" Target="https://pbs.twimg.com/media/DW_Ab57WkAUn8Wp.jpg" TargetMode="External"/><Relationship Id="rId5840" Type="http://schemas.openxmlformats.org/officeDocument/2006/relationships/hyperlink" Target="https://twitter.com/" TargetMode="External"/><Relationship Id="rId5841" Type="http://schemas.openxmlformats.org/officeDocument/2006/relationships/hyperlink" Target="https://twitter.com/" TargetMode="External"/><Relationship Id="rId5842" Type="http://schemas.openxmlformats.org/officeDocument/2006/relationships/hyperlink" Target="https://twitter.com/" TargetMode="External"/><Relationship Id="rId5843" Type="http://schemas.openxmlformats.org/officeDocument/2006/relationships/hyperlink" Target="https://twitter.com/" TargetMode="External"/><Relationship Id="rId5844" Type="http://schemas.openxmlformats.org/officeDocument/2006/relationships/hyperlink" Target="https://twitter.com/" TargetMode="External"/><Relationship Id="rId5845" Type="http://schemas.openxmlformats.org/officeDocument/2006/relationships/hyperlink" Target="https://twitter.com/" TargetMode="External"/><Relationship Id="rId5846" Type="http://schemas.openxmlformats.org/officeDocument/2006/relationships/hyperlink" Target="https://twitter.com/" TargetMode="External"/><Relationship Id="rId5847" Type="http://schemas.openxmlformats.org/officeDocument/2006/relationships/hyperlink" Target="https://twitter.com/" TargetMode="External"/><Relationship Id="rId5848" Type="http://schemas.openxmlformats.org/officeDocument/2006/relationships/hyperlink" Target="https://twitter.com/" TargetMode="External"/><Relationship Id="rId5849" Type="http://schemas.openxmlformats.org/officeDocument/2006/relationships/hyperlink" Target="https://twitter.com/" TargetMode="External"/><Relationship Id="rId6200" Type="http://schemas.openxmlformats.org/officeDocument/2006/relationships/hyperlink" Target="https://twitter.com/" TargetMode="External"/><Relationship Id="rId6201" Type="http://schemas.openxmlformats.org/officeDocument/2006/relationships/hyperlink" Target="https://twitter.com/" TargetMode="External"/><Relationship Id="rId220" Type="http://schemas.openxmlformats.org/officeDocument/2006/relationships/hyperlink" Target="https://trib.al/0JEtzax" TargetMode="External"/><Relationship Id="rId221" Type="http://schemas.openxmlformats.org/officeDocument/2006/relationships/hyperlink" Target="http://blog.nz-online.de/peltner/2018/02/26/das-ende-von-weinstein/" TargetMode="External"/><Relationship Id="rId222" Type="http://schemas.openxmlformats.org/officeDocument/2006/relationships/hyperlink" Target="https://twitter.com/i/moments/968104894665318403" TargetMode="External"/><Relationship Id="rId223" Type="http://schemas.openxmlformats.org/officeDocument/2006/relationships/hyperlink" Target="https://twitter.com/i/moments/968104894665318403" TargetMode="External"/><Relationship Id="rId224" Type="http://schemas.openxmlformats.org/officeDocument/2006/relationships/hyperlink" Target="https://www.nbcnews.com/politics/politics-news/metoo-essay-monical-lewinsky-details-uncomfortable-first-meeting-creepy-ken-n851181" TargetMode="External"/><Relationship Id="rId225" Type="http://schemas.openxmlformats.org/officeDocument/2006/relationships/hyperlink" Target="https://www.lifezette.com/popzette/monica-lewinsky-today-bill-clinton-affair-gross-abuse-power/?utm_source=dlvr.it&amp;utm_medium=twitter" TargetMode="External"/><Relationship Id="rId226" Type="http://schemas.openxmlformats.org/officeDocument/2006/relationships/hyperlink" Target="https://aristeguinoticias.com/2602/mundo/corea-del-sur-se-une-a-campana-global-metoo-contra-violencia-sexual/" TargetMode="External"/><Relationship Id="rId227" Type="http://schemas.openxmlformats.org/officeDocument/2006/relationships/hyperlink" Target="https://twitter.com/HadleyFreeman/status/968071765934182401" TargetMode="External"/><Relationship Id="rId228" Type="http://schemas.openxmlformats.org/officeDocument/2006/relationships/hyperlink" Target="https://twitter.com/HadleyFreeman/status/968071765934182401" TargetMode="External"/><Relationship Id="rId229" Type="http://schemas.openxmlformats.org/officeDocument/2006/relationships/hyperlink" Target="http://mi.lapresse.ca/screens/a734a03d-59b0-4f17-8fd3-52eb74730f54__7C___0.html?utm_medium=Twitter&amp;utm_campaign=" TargetMode="External"/><Relationship Id="rId1470" Type="http://schemas.openxmlformats.org/officeDocument/2006/relationships/hyperlink" Target="http://pbs.twimg.com/profile_images/825380746479087616/kbTEHjKK_normal.jpg" TargetMode="External"/><Relationship Id="rId1471" Type="http://schemas.openxmlformats.org/officeDocument/2006/relationships/hyperlink" Target="http://pbs.twimg.com/profile_images/825380746479087616/kbTEHjKK_normal.jpg" TargetMode="External"/><Relationship Id="rId1472" Type="http://schemas.openxmlformats.org/officeDocument/2006/relationships/hyperlink" Target="http://pbs.twimg.com/profile_images/825380746479087616/kbTEHjKK_normal.jpg" TargetMode="External"/><Relationship Id="rId1473" Type="http://schemas.openxmlformats.org/officeDocument/2006/relationships/hyperlink" Target="https://pbs.twimg.com/ext_tw_video_thumb/966722726571511808/pu/img/nLlLhumj4xARpoC5.jpg" TargetMode="External"/><Relationship Id="rId1474" Type="http://schemas.openxmlformats.org/officeDocument/2006/relationships/hyperlink" Target="https://pbs.twimg.com/ext_tw_video_thumb/966722726571511808/pu/img/nLlLhumj4xARpoC5.jpg" TargetMode="External"/><Relationship Id="rId1475" Type="http://schemas.openxmlformats.org/officeDocument/2006/relationships/hyperlink" Target="http://pbs.twimg.com/profile_images/631562730021998593/B3GntXfx_normal.jpg" TargetMode="External"/><Relationship Id="rId1476" Type="http://schemas.openxmlformats.org/officeDocument/2006/relationships/hyperlink" Target="http://pbs.twimg.com/profile_images/935968898536673287/ArkA1vt8_normal.jpg" TargetMode="External"/><Relationship Id="rId1477" Type="http://schemas.openxmlformats.org/officeDocument/2006/relationships/hyperlink" Target="http://pbs.twimg.com/profile_images/935968898536673287/ArkA1vt8_normal.jpg" TargetMode="External"/><Relationship Id="rId1478" Type="http://schemas.openxmlformats.org/officeDocument/2006/relationships/hyperlink" Target="http://pbs.twimg.com/profile_images/935968898536673287/ArkA1vt8_normal.jpg" TargetMode="External"/><Relationship Id="rId1479" Type="http://schemas.openxmlformats.org/officeDocument/2006/relationships/hyperlink" Target="http://pbs.twimg.com/profile_images/935968898536673287/ArkA1vt8_normal.jpg" TargetMode="External"/><Relationship Id="rId4750" Type="http://schemas.openxmlformats.org/officeDocument/2006/relationships/hyperlink" Target="https://twitter.com/" TargetMode="External"/><Relationship Id="rId4751" Type="http://schemas.openxmlformats.org/officeDocument/2006/relationships/hyperlink" Target="https://twitter.com/" TargetMode="External"/><Relationship Id="rId4752" Type="http://schemas.openxmlformats.org/officeDocument/2006/relationships/hyperlink" Target="https://twitter.com/" TargetMode="External"/><Relationship Id="rId4753" Type="http://schemas.openxmlformats.org/officeDocument/2006/relationships/hyperlink" Target="https://twitter.com/" TargetMode="External"/><Relationship Id="rId4754" Type="http://schemas.openxmlformats.org/officeDocument/2006/relationships/hyperlink" Target="https://twitter.com/" TargetMode="External"/><Relationship Id="rId4755" Type="http://schemas.openxmlformats.org/officeDocument/2006/relationships/hyperlink" Target="https://twitter.com/" TargetMode="External"/><Relationship Id="rId4756" Type="http://schemas.openxmlformats.org/officeDocument/2006/relationships/hyperlink" Target="https://twitter.com/" TargetMode="External"/><Relationship Id="rId4757" Type="http://schemas.openxmlformats.org/officeDocument/2006/relationships/hyperlink" Target="https://twitter.com/" TargetMode="External"/><Relationship Id="rId4758" Type="http://schemas.openxmlformats.org/officeDocument/2006/relationships/hyperlink" Target="https://twitter.com/" TargetMode="External"/><Relationship Id="rId4759" Type="http://schemas.openxmlformats.org/officeDocument/2006/relationships/hyperlink" Target="https://twitter.com/" TargetMode="External"/><Relationship Id="rId5110" Type="http://schemas.openxmlformats.org/officeDocument/2006/relationships/hyperlink" Target="https://twitter.com/" TargetMode="External"/><Relationship Id="rId5111" Type="http://schemas.openxmlformats.org/officeDocument/2006/relationships/hyperlink" Target="https://twitter.com/" TargetMode="External"/><Relationship Id="rId5112" Type="http://schemas.openxmlformats.org/officeDocument/2006/relationships/hyperlink" Target="https://twitter.com/" TargetMode="External"/><Relationship Id="rId5113" Type="http://schemas.openxmlformats.org/officeDocument/2006/relationships/hyperlink" Target="https://twitter.com/" TargetMode="External"/><Relationship Id="rId5114" Type="http://schemas.openxmlformats.org/officeDocument/2006/relationships/hyperlink" Target="https://twitter.com/" TargetMode="External"/><Relationship Id="rId5115" Type="http://schemas.openxmlformats.org/officeDocument/2006/relationships/hyperlink" Target="https://twitter.com/" TargetMode="External"/><Relationship Id="rId5116" Type="http://schemas.openxmlformats.org/officeDocument/2006/relationships/hyperlink" Target="https://twitter.com/" TargetMode="External"/><Relationship Id="rId5117" Type="http://schemas.openxmlformats.org/officeDocument/2006/relationships/hyperlink" Target="https://twitter.com/" TargetMode="External"/><Relationship Id="rId5118" Type="http://schemas.openxmlformats.org/officeDocument/2006/relationships/hyperlink" Target="https://twitter.com/" TargetMode="External"/><Relationship Id="rId5119" Type="http://schemas.openxmlformats.org/officeDocument/2006/relationships/hyperlink" Target="https://twitter.com/" TargetMode="External"/><Relationship Id="rId6202" Type="http://schemas.openxmlformats.org/officeDocument/2006/relationships/hyperlink" Target="https://twitter.com/" TargetMode="External"/><Relationship Id="rId6203" Type="http://schemas.openxmlformats.org/officeDocument/2006/relationships/hyperlink" Target="https://twitter.com/" TargetMode="External"/><Relationship Id="rId6204" Type="http://schemas.openxmlformats.org/officeDocument/2006/relationships/hyperlink" Target="https://twitter.com/" TargetMode="External"/><Relationship Id="rId6205" Type="http://schemas.openxmlformats.org/officeDocument/2006/relationships/hyperlink" Target="https://twitter.com/" TargetMode="External"/><Relationship Id="rId6206" Type="http://schemas.openxmlformats.org/officeDocument/2006/relationships/hyperlink" Target="https://twitter.com/" TargetMode="External"/><Relationship Id="rId6207" Type="http://schemas.openxmlformats.org/officeDocument/2006/relationships/hyperlink" Target="https://twitter.com/" TargetMode="External"/><Relationship Id="rId6208" Type="http://schemas.openxmlformats.org/officeDocument/2006/relationships/hyperlink" Target="https://twitter.com/" TargetMode="External"/><Relationship Id="rId3660" Type="http://schemas.openxmlformats.org/officeDocument/2006/relationships/hyperlink" Target="http://pbs.twimg.com/profile_images/662729292728569856/GYHWNZ1i_normal.jpg" TargetMode="External"/><Relationship Id="rId3661" Type="http://schemas.openxmlformats.org/officeDocument/2006/relationships/hyperlink" Target="http://pbs.twimg.com/profile_images/962748309667569664/NZW1T_PF_normal.jpg" TargetMode="External"/><Relationship Id="rId3662" Type="http://schemas.openxmlformats.org/officeDocument/2006/relationships/hyperlink" Target="http://pbs.twimg.com/profile_images/965377514590883840/W_n2T3LU_normal.jpg" TargetMode="External"/><Relationship Id="rId3663" Type="http://schemas.openxmlformats.org/officeDocument/2006/relationships/hyperlink" Target="https://pbs.twimg.com/media/DW_die4UQAA72r2.jpg" TargetMode="External"/><Relationship Id="rId3664" Type="http://schemas.openxmlformats.org/officeDocument/2006/relationships/hyperlink" Target="http://pbs.twimg.com/profile_images/601770143119712256/tyzIfR9d_normal.jpg" TargetMode="External"/><Relationship Id="rId3665" Type="http://schemas.openxmlformats.org/officeDocument/2006/relationships/hyperlink" Target="https://pbs.twimg.com/media/DW_QMB5XkAME1ny.jpg" TargetMode="External"/><Relationship Id="rId3666" Type="http://schemas.openxmlformats.org/officeDocument/2006/relationships/hyperlink" Target="http://pbs.twimg.com/profile_images/956004194292551680/Bp9HTXru_normal.jpg" TargetMode="External"/><Relationship Id="rId3667" Type="http://schemas.openxmlformats.org/officeDocument/2006/relationships/hyperlink" Target="http://pbs.twimg.com/profile_images/907815436548440064/TpugXiEr_normal.jpg" TargetMode="External"/><Relationship Id="rId3668" Type="http://schemas.openxmlformats.org/officeDocument/2006/relationships/hyperlink" Target="http://pbs.twimg.com/profile_images/933385950796926976/i1fISgDk_normal.jpg" TargetMode="External"/><Relationship Id="rId3669" Type="http://schemas.openxmlformats.org/officeDocument/2006/relationships/hyperlink" Target="http://pbs.twimg.com/profile_images/933385950796926976/i1fISgDk_normal.jpg" TargetMode="External"/><Relationship Id="rId960" Type="http://schemas.openxmlformats.org/officeDocument/2006/relationships/hyperlink" Target="https://www.vanityfair.com/news/2018/02/monica-lewinsky-in-the-age-of-metoo" TargetMode="External"/><Relationship Id="rId961" Type="http://schemas.openxmlformats.org/officeDocument/2006/relationships/hyperlink" Target="http://people.com/politics/monica-lewinsky-me-too-movement-clinton-scandal-vanity-fair/" TargetMode="External"/><Relationship Id="rId4020" Type="http://schemas.openxmlformats.org/officeDocument/2006/relationships/hyperlink" Target="https://pbs.twimg.com/media/DW9OWu3UMAErzvF.jpg" TargetMode="External"/><Relationship Id="rId4021" Type="http://schemas.openxmlformats.org/officeDocument/2006/relationships/hyperlink" Target="http://abs.twimg.com/sticky/default_profile_images/default_profile_normal.png" TargetMode="External"/><Relationship Id="rId4022" Type="http://schemas.openxmlformats.org/officeDocument/2006/relationships/hyperlink" Target="http://pbs.twimg.com/profile_images/925187297191931904/L_cFWe9z_normal.jpg" TargetMode="External"/><Relationship Id="rId4023" Type="http://schemas.openxmlformats.org/officeDocument/2006/relationships/hyperlink" Target="http://pbs.twimg.com/profile_images/878234837806612482/wIRmSj-G_normal.jpg" TargetMode="External"/><Relationship Id="rId4024" Type="http://schemas.openxmlformats.org/officeDocument/2006/relationships/hyperlink" Target="http://pbs.twimg.com/profile_images/966729731000406016/3GgYvynl_normal.jpg" TargetMode="External"/><Relationship Id="rId4025" Type="http://schemas.openxmlformats.org/officeDocument/2006/relationships/hyperlink" Target="https://twitter.com/" TargetMode="External"/><Relationship Id="rId4026" Type="http://schemas.openxmlformats.org/officeDocument/2006/relationships/hyperlink" Target="https://twitter.com/" TargetMode="External"/><Relationship Id="rId4027" Type="http://schemas.openxmlformats.org/officeDocument/2006/relationships/hyperlink" Target="https://twitter.com/" TargetMode="External"/><Relationship Id="rId4028" Type="http://schemas.openxmlformats.org/officeDocument/2006/relationships/hyperlink" Target="https://twitter.com/" TargetMode="External"/><Relationship Id="rId4029" Type="http://schemas.openxmlformats.org/officeDocument/2006/relationships/hyperlink" Target="https://twitter.com/" TargetMode="External"/><Relationship Id="rId962" Type="http://schemas.openxmlformats.org/officeDocument/2006/relationships/hyperlink" Target="http://www.innercitypress.com/hrc37guterresinto022618.html" TargetMode="External"/><Relationship Id="rId963" Type="http://schemas.openxmlformats.org/officeDocument/2006/relationships/hyperlink" Target="https://www.vanityfair.com/news/2018/02/monica-lewinsky-in-the-age-of-metoo" TargetMode="External"/><Relationship Id="rId964" Type="http://schemas.openxmlformats.org/officeDocument/2006/relationships/hyperlink" Target="https://www.vanityfair.com/news/2018/02/monica-lewinsky-in-the-age-of-metoo" TargetMode="External"/><Relationship Id="rId965" Type="http://schemas.openxmlformats.org/officeDocument/2006/relationships/hyperlink" Target="https://www.vanityfair.com/news/2018/02/monica-lewinsky-in-the-age-of-metoo" TargetMode="External"/><Relationship Id="rId966" Type="http://schemas.openxmlformats.org/officeDocument/2006/relationships/hyperlink" Target="https://www.vanityfair.com/news/2018/02/monica-lewinsky-in-the-age-of-metoo" TargetMode="External"/><Relationship Id="rId967" Type="http://schemas.openxmlformats.org/officeDocument/2006/relationships/hyperlink" Target="https://twitter.com/arnaud_thurudev/status/967453427809837056" TargetMode="External"/><Relationship Id="rId968" Type="http://schemas.openxmlformats.org/officeDocument/2006/relationships/hyperlink" Target="https://www.mindrglobal.com/" TargetMode="External"/><Relationship Id="rId969" Type="http://schemas.openxmlformats.org/officeDocument/2006/relationships/hyperlink" Target="https://www.opensocietyfoundations.org/events/righting-carceral-feminism-s-wrongs-metoo-era" TargetMode="External"/><Relationship Id="rId6209" Type="http://schemas.openxmlformats.org/officeDocument/2006/relationships/hyperlink" Target="https://twitter.com/" TargetMode="External"/><Relationship Id="rId2570" Type="http://schemas.openxmlformats.org/officeDocument/2006/relationships/hyperlink" Target="https://pbs.twimg.com/media/DW_Ab57WkAUn8Wp.jpg" TargetMode="External"/><Relationship Id="rId2571" Type="http://schemas.openxmlformats.org/officeDocument/2006/relationships/hyperlink" Target="http://pbs.twimg.com/profile_images/378800000626924803/dfcee2159fbbef2a6e86bdfec7e220e2_normal.jpeg" TargetMode="External"/><Relationship Id="rId2572" Type="http://schemas.openxmlformats.org/officeDocument/2006/relationships/hyperlink" Target="http://pbs.twimg.com/profile_images/734846735974072320/hjBMV_lV_normal.jpg" TargetMode="External"/><Relationship Id="rId2573" Type="http://schemas.openxmlformats.org/officeDocument/2006/relationships/hyperlink" Target="http://pbs.twimg.com/profile_images/967896179710152709/r15uh-hm_normal.jpg" TargetMode="External"/><Relationship Id="rId2574" Type="http://schemas.openxmlformats.org/officeDocument/2006/relationships/hyperlink" Target="http://pbs.twimg.com/profile_images/960485880031936518/xXb_Uvfn_normal.jpg" TargetMode="External"/><Relationship Id="rId2575" Type="http://schemas.openxmlformats.org/officeDocument/2006/relationships/hyperlink" Target="http://pbs.twimg.com/profile_images/961412640957501440/sBJdZPIF_normal.jpg" TargetMode="External"/><Relationship Id="rId2576" Type="http://schemas.openxmlformats.org/officeDocument/2006/relationships/hyperlink" Target="http://pbs.twimg.com/profile_images/770862325188268032/q52PwMBM_normal.jpg" TargetMode="External"/><Relationship Id="rId2577" Type="http://schemas.openxmlformats.org/officeDocument/2006/relationships/hyperlink" Target="http://pbs.twimg.com/profile_images/739700655212920832/MyU067Xl_normal.jpg" TargetMode="External"/><Relationship Id="rId2578" Type="http://schemas.openxmlformats.org/officeDocument/2006/relationships/hyperlink" Target="https://pbs.twimg.com/media/DW9nrDuX0AAfU9c.jpg" TargetMode="External"/><Relationship Id="rId2579" Type="http://schemas.openxmlformats.org/officeDocument/2006/relationships/hyperlink" Target="https://pbs.twimg.com/media/DW9nrDuX0AAfU9c.jpg" TargetMode="External"/><Relationship Id="rId5850" Type="http://schemas.openxmlformats.org/officeDocument/2006/relationships/hyperlink" Target="https://twitter.com/" TargetMode="External"/><Relationship Id="rId5851" Type="http://schemas.openxmlformats.org/officeDocument/2006/relationships/hyperlink" Target="https://twitter.com/" TargetMode="External"/><Relationship Id="rId5852" Type="http://schemas.openxmlformats.org/officeDocument/2006/relationships/hyperlink" Target="https://twitter.com/" TargetMode="External"/><Relationship Id="rId5853" Type="http://schemas.openxmlformats.org/officeDocument/2006/relationships/hyperlink" Target="https://twitter.com/" TargetMode="External"/><Relationship Id="rId5854" Type="http://schemas.openxmlformats.org/officeDocument/2006/relationships/hyperlink" Target="https://twitter.com/" TargetMode="External"/><Relationship Id="rId5855" Type="http://schemas.openxmlformats.org/officeDocument/2006/relationships/hyperlink" Target="https://twitter.com/" TargetMode="External"/><Relationship Id="rId5856" Type="http://schemas.openxmlformats.org/officeDocument/2006/relationships/hyperlink" Target="https://twitter.com/" TargetMode="External"/><Relationship Id="rId5857" Type="http://schemas.openxmlformats.org/officeDocument/2006/relationships/hyperlink" Target="https://twitter.com/" TargetMode="External"/><Relationship Id="rId5858" Type="http://schemas.openxmlformats.org/officeDocument/2006/relationships/hyperlink" Target="https://twitter.com/" TargetMode="External"/><Relationship Id="rId5859" Type="http://schemas.openxmlformats.org/officeDocument/2006/relationships/hyperlink" Target="https://twitter.com/" TargetMode="External"/><Relationship Id="rId6210" Type="http://schemas.openxmlformats.org/officeDocument/2006/relationships/hyperlink" Target="https://twitter.com/" TargetMode="External"/><Relationship Id="rId6211" Type="http://schemas.openxmlformats.org/officeDocument/2006/relationships/hyperlink" Target="https://twitter.com/" TargetMode="External"/><Relationship Id="rId230" Type="http://schemas.openxmlformats.org/officeDocument/2006/relationships/hyperlink" Target="https://twitter.com/anniekarni/status/968115011087454208" TargetMode="External"/><Relationship Id="rId231" Type="http://schemas.openxmlformats.org/officeDocument/2006/relationships/hyperlink" Target="https://aristeguinoticias.com/2602/mundo/corea-del-sur-se-une-a-campana-global-metoo-contra-violencia-sexual/" TargetMode="External"/><Relationship Id="rId232" Type="http://schemas.openxmlformats.org/officeDocument/2006/relationships/hyperlink" Target="https://www.vanityfair.com/news/2018/02/monica-lewinsky-in-the-age-of-metoo" TargetMode="External"/><Relationship Id="rId233" Type="http://schemas.openxmlformats.org/officeDocument/2006/relationships/hyperlink" Target="https://www.vanityfair.com/news/2018/02/monica-lewinsky-in-the-age-of-metoo" TargetMode="External"/><Relationship Id="rId234" Type="http://schemas.openxmlformats.org/officeDocument/2006/relationships/hyperlink" Target="https://www.youtube.com/watch?v=lfNfwi1LCn0&amp;feature=youtu.be" TargetMode="External"/><Relationship Id="rId235" Type="http://schemas.openxmlformats.org/officeDocument/2006/relationships/hyperlink" Target="https://www.theguardian.com/commentisfree/2018/feb/11/metoo-school-children-teens-sexual-harassment?CMP=share_btn_tw" TargetMode="External"/><Relationship Id="rId236" Type="http://schemas.openxmlformats.org/officeDocument/2006/relationships/hyperlink" Target="https://slate.com/human-interest/2018/02/how-women-can-benefit-from-being-more-type-r-at-work.html" TargetMode="External"/><Relationship Id="rId237" Type="http://schemas.openxmlformats.org/officeDocument/2006/relationships/hyperlink" Target="https://slate.com/human-interest/2018/02/how-women-can-benefit-from-being-more-type-r-at-work.html" TargetMode="External"/><Relationship Id="rId238" Type="http://schemas.openxmlformats.org/officeDocument/2006/relationships/hyperlink" Target="https://slate.com/human-interest/2018/02/how-women-can-benefit-from-being-more-type-r-at-work.html" TargetMode="External"/><Relationship Id="rId239" Type="http://schemas.openxmlformats.org/officeDocument/2006/relationships/hyperlink" Target="https://slate.com/human-interest/2018/02/how-women-can-benefit-from-being-more-type-r-at-work.html" TargetMode="External"/><Relationship Id="rId1480" Type="http://schemas.openxmlformats.org/officeDocument/2006/relationships/hyperlink" Target="http://pbs.twimg.com/profile_images/935968898536673287/ArkA1vt8_normal.jpg" TargetMode="External"/><Relationship Id="rId1481" Type="http://schemas.openxmlformats.org/officeDocument/2006/relationships/hyperlink" Target="http://pbs.twimg.com/profile_images/957419325379325953/M0TTQKbr_normal.jpg" TargetMode="External"/><Relationship Id="rId1482" Type="http://schemas.openxmlformats.org/officeDocument/2006/relationships/hyperlink" Target="http://pbs.twimg.com/profile_images/932461754004713473/t0Cpc2Cf_normal.jpg" TargetMode="External"/><Relationship Id="rId1483" Type="http://schemas.openxmlformats.org/officeDocument/2006/relationships/hyperlink" Target="http://pbs.twimg.com/profile_images/705310192142061570/Gse3hcB__normal.jpg" TargetMode="External"/><Relationship Id="rId1484" Type="http://schemas.openxmlformats.org/officeDocument/2006/relationships/hyperlink" Target="http://pbs.twimg.com/profile_images/705310192142061570/Gse3hcB__normal.jpg" TargetMode="External"/><Relationship Id="rId1485" Type="http://schemas.openxmlformats.org/officeDocument/2006/relationships/hyperlink" Target="https://pbs.twimg.com/media/DWlP7coU8AAIP-K.jpg" TargetMode="External"/><Relationship Id="rId1486" Type="http://schemas.openxmlformats.org/officeDocument/2006/relationships/hyperlink" Target="https://pbs.twimg.com/media/DWlP7coU8AAIP-K.jpg" TargetMode="External"/><Relationship Id="rId1487" Type="http://schemas.openxmlformats.org/officeDocument/2006/relationships/hyperlink" Target="https://pbs.twimg.com/media/DWlP7coU8AAIP-K.jpg" TargetMode="External"/><Relationship Id="rId1488" Type="http://schemas.openxmlformats.org/officeDocument/2006/relationships/hyperlink" Target="https://pbs.twimg.com/media/DWlP7coU8AAIP-K.jpg" TargetMode="External"/><Relationship Id="rId1489" Type="http://schemas.openxmlformats.org/officeDocument/2006/relationships/hyperlink" Target="https://pbs.twimg.com/media/DWlP7coU8AAIP-K.jpg" TargetMode="External"/><Relationship Id="rId4760" Type="http://schemas.openxmlformats.org/officeDocument/2006/relationships/hyperlink" Target="https://twitter.com/" TargetMode="External"/><Relationship Id="rId4761" Type="http://schemas.openxmlformats.org/officeDocument/2006/relationships/hyperlink" Target="https://twitter.com/" TargetMode="External"/><Relationship Id="rId4762" Type="http://schemas.openxmlformats.org/officeDocument/2006/relationships/hyperlink" Target="https://twitter.com/" TargetMode="External"/><Relationship Id="rId4763" Type="http://schemas.openxmlformats.org/officeDocument/2006/relationships/hyperlink" Target="https://twitter.com/" TargetMode="External"/><Relationship Id="rId4764" Type="http://schemas.openxmlformats.org/officeDocument/2006/relationships/hyperlink" Target="https://twitter.com/" TargetMode="External"/><Relationship Id="rId4765" Type="http://schemas.openxmlformats.org/officeDocument/2006/relationships/hyperlink" Target="https://twitter.com/" TargetMode="External"/><Relationship Id="rId4766" Type="http://schemas.openxmlformats.org/officeDocument/2006/relationships/hyperlink" Target="https://twitter.com/" TargetMode="External"/><Relationship Id="rId4767" Type="http://schemas.openxmlformats.org/officeDocument/2006/relationships/hyperlink" Target="https://twitter.com/" TargetMode="External"/><Relationship Id="rId4768" Type="http://schemas.openxmlformats.org/officeDocument/2006/relationships/hyperlink" Target="https://twitter.com/" TargetMode="External"/><Relationship Id="rId4769" Type="http://schemas.openxmlformats.org/officeDocument/2006/relationships/hyperlink" Target="https://twitter.com/" TargetMode="External"/><Relationship Id="rId5120" Type="http://schemas.openxmlformats.org/officeDocument/2006/relationships/hyperlink" Target="https://twitter.com/" TargetMode="External"/><Relationship Id="rId5121" Type="http://schemas.openxmlformats.org/officeDocument/2006/relationships/hyperlink" Target="https://twitter.com/" TargetMode="External"/><Relationship Id="rId5122" Type="http://schemas.openxmlformats.org/officeDocument/2006/relationships/hyperlink" Target="https://twitter.com/" TargetMode="External"/><Relationship Id="rId5123" Type="http://schemas.openxmlformats.org/officeDocument/2006/relationships/hyperlink" Target="https://twitter.com/" TargetMode="External"/><Relationship Id="rId5124" Type="http://schemas.openxmlformats.org/officeDocument/2006/relationships/hyperlink" Target="https://twitter.com/" TargetMode="External"/><Relationship Id="rId5125" Type="http://schemas.openxmlformats.org/officeDocument/2006/relationships/hyperlink" Target="https://twitter.com/" TargetMode="External"/><Relationship Id="rId5126" Type="http://schemas.openxmlformats.org/officeDocument/2006/relationships/hyperlink" Target="https://twitter.com/" TargetMode="External"/><Relationship Id="rId5127" Type="http://schemas.openxmlformats.org/officeDocument/2006/relationships/hyperlink" Target="https://twitter.com/" TargetMode="External"/><Relationship Id="rId5128" Type="http://schemas.openxmlformats.org/officeDocument/2006/relationships/hyperlink" Target="https://twitter.com/" TargetMode="External"/><Relationship Id="rId5129" Type="http://schemas.openxmlformats.org/officeDocument/2006/relationships/hyperlink" Target="https://twitter.com/" TargetMode="External"/><Relationship Id="rId6212" Type="http://schemas.openxmlformats.org/officeDocument/2006/relationships/hyperlink" Target="https://twitter.com/" TargetMode="External"/><Relationship Id="rId6213" Type="http://schemas.openxmlformats.org/officeDocument/2006/relationships/hyperlink" Target="https://twitter.com/" TargetMode="External"/><Relationship Id="rId6214" Type="http://schemas.openxmlformats.org/officeDocument/2006/relationships/hyperlink" Target="https://twitter.com/" TargetMode="External"/><Relationship Id="rId6215" Type="http://schemas.openxmlformats.org/officeDocument/2006/relationships/hyperlink" Target="https://twitter.com/" TargetMode="External"/><Relationship Id="rId6216" Type="http://schemas.openxmlformats.org/officeDocument/2006/relationships/hyperlink" Target="https://twitter.com/" TargetMode="External"/><Relationship Id="rId6217" Type="http://schemas.openxmlformats.org/officeDocument/2006/relationships/hyperlink" Target="https://twitter.com/" TargetMode="External"/><Relationship Id="rId6218" Type="http://schemas.openxmlformats.org/officeDocument/2006/relationships/hyperlink" Target="https://twitter.com/" TargetMode="External"/><Relationship Id="rId3670" Type="http://schemas.openxmlformats.org/officeDocument/2006/relationships/hyperlink" Target="http://pbs.twimg.com/profile_images/933385950796926976/i1fISgDk_normal.jpg" TargetMode="External"/><Relationship Id="rId3671" Type="http://schemas.openxmlformats.org/officeDocument/2006/relationships/hyperlink" Target="http://pbs.twimg.com/profile_images/933385950796926976/i1fISgDk_normal.jpg" TargetMode="External"/><Relationship Id="rId3672" Type="http://schemas.openxmlformats.org/officeDocument/2006/relationships/hyperlink" Target="http://pbs.twimg.com/profile_images/933385950796926976/i1fISgDk_normal.jpg" TargetMode="External"/><Relationship Id="rId3673" Type="http://schemas.openxmlformats.org/officeDocument/2006/relationships/hyperlink" Target="http://pbs.twimg.com/profile_images/967873463070453760/BgGLXhJC_normal.jpg" TargetMode="External"/><Relationship Id="rId3674" Type="http://schemas.openxmlformats.org/officeDocument/2006/relationships/hyperlink" Target="http://pbs.twimg.com/profile_images/967873463070453760/BgGLXhJC_normal.jpg" TargetMode="External"/><Relationship Id="rId3675" Type="http://schemas.openxmlformats.org/officeDocument/2006/relationships/hyperlink" Target="http://pbs.twimg.com/profile_images/967873463070453760/BgGLXhJC_normal.jpg" TargetMode="External"/><Relationship Id="rId3676" Type="http://schemas.openxmlformats.org/officeDocument/2006/relationships/hyperlink" Target="http://pbs.twimg.com/profile_images/959116066633924608/GT4Hcpz6_normal.jpg" TargetMode="External"/><Relationship Id="rId3677" Type="http://schemas.openxmlformats.org/officeDocument/2006/relationships/hyperlink" Target="http://pbs.twimg.com/profile_images/955877237777190917/r7x672tk_normal.jpg" TargetMode="External"/><Relationship Id="rId3678" Type="http://schemas.openxmlformats.org/officeDocument/2006/relationships/hyperlink" Target="http://abs.twimg.com/sticky/default_profile_images/default_profile_normal.png" TargetMode="External"/><Relationship Id="rId3679" Type="http://schemas.openxmlformats.org/officeDocument/2006/relationships/hyperlink" Target="http://pbs.twimg.com/profile_images/761741242027896832/fY_7c8vi_normal.jpg" TargetMode="External"/><Relationship Id="rId970" Type="http://schemas.openxmlformats.org/officeDocument/2006/relationships/hyperlink" Target="http://www.wmm.com/2017catalog/" TargetMode="External"/></Relationships>
</file>

<file path=xl/worksheets/_rels/sheet3.xml.rels><?xml version="1.0" encoding="UTF-8" standalone="yes"?>
<Relationships xmlns="http://schemas.openxmlformats.org/package/2006/relationships"><Relationship Id="rId3094" Type="http://schemas.openxmlformats.org/officeDocument/2006/relationships/hyperlink" Target="https://pbs.twimg.com/profile_banners/25227444/1519674673" TargetMode="External"/><Relationship Id="rId3095" Type="http://schemas.openxmlformats.org/officeDocument/2006/relationships/hyperlink" Target="https://pbs.twimg.com/profile_banners/976452264/1514486638" TargetMode="External"/><Relationship Id="rId3096" Type="http://schemas.openxmlformats.org/officeDocument/2006/relationships/hyperlink" Target="https://pbs.twimg.com/profile_banners/2883841/1471632751" TargetMode="External"/><Relationship Id="rId3097" Type="http://schemas.openxmlformats.org/officeDocument/2006/relationships/hyperlink" Target="https://pbs.twimg.com/profile_banners/4085864957/1450475730" TargetMode="External"/><Relationship Id="rId3098" Type="http://schemas.openxmlformats.org/officeDocument/2006/relationships/hyperlink" Target="https://pbs.twimg.com/profile_banners/22442491/1353169618" TargetMode="External"/><Relationship Id="rId3099" Type="http://schemas.openxmlformats.org/officeDocument/2006/relationships/hyperlink" Target="https://pbs.twimg.com/profile_banners/22682381/1501772097" TargetMode="External"/><Relationship Id="rId8493" Type="http://schemas.openxmlformats.org/officeDocument/2006/relationships/hyperlink" Target="https://twitter.com/iambjl" TargetMode="External"/><Relationship Id="rId8494" Type="http://schemas.openxmlformats.org/officeDocument/2006/relationships/hyperlink" Target="https://twitter.com/gr8fl" TargetMode="External"/><Relationship Id="rId8495" Type="http://schemas.openxmlformats.org/officeDocument/2006/relationships/hyperlink" Target="https://twitter.com/uniteandresist" TargetMode="External"/><Relationship Id="rId8496" Type="http://schemas.openxmlformats.org/officeDocument/2006/relationships/hyperlink" Target="https://twitter.com/indivisiblefll" TargetMode="External"/><Relationship Id="rId8497" Type="http://schemas.openxmlformats.org/officeDocument/2006/relationships/hyperlink" Target="https://twitter.com/indivisibleteam" TargetMode="External"/><Relationship Id="rId8498" Type="http://schemas.openxmlformats.org/officeDocument/2006/relationships/hyperlink" Target="https://twitter.com/pituter" TargetMode="External"/><Relationship Id="rId8499" Type="http://schemas.openxmlformats.org/officeDocument/2006/relationships/hyperlink" Target="https://twitter.com/eustace_ashlyn" TargetMode="External"/><Relationship Id="rId8600" Type="http://schemas.openxmlformats.org/officeDocument/2006/relationships/hyperlink" Target="https://twitter.com/hectormatadamas" TargetMode="External"/><Relationship Id="rId8601" Type="http://schemas.openxmlformats.org/officeDocument/2006/relationships/hyperlink" Target="https://twitter.com/daleknado" TargetMode="External"/><Relationship Id="rId8602" Type="http://schemas.openxmlformats.org/officeDocument/2006/relationships/hyperlink" Target="https://twitter.com/0103lrl" TargetMode="External"/><Relationship Id="rId8603" Type="http://schemas.openxmlformats.org/officeDocument/2006/relationships/hyperlink" Target="https://twitter.com/tomsteyer" TargetMode="External"/><Relationship Id="rId6420" Type="http://schemas.openxmlformats.org/officeDocument/2006/relationships/hyperlink" Target="http://pbs.twimg.com/profile_images/959418758090706944/ksBkj1IL_normal.jpg" TargetMode="External"/><Relationship Id="rId6421" Type="http://schemas.openxmlformats.org/officeDocument/2006/relationships/hyperlink" Target="http://pbs.twimg.com/profile_images/917419207867936769/4SmUGEng_normal.jpg" TargetMode="External"/><Relationship Id="rId6422" Type="http://schemas.openxmlformats.org/officeDocument/2006/relationships/hyperlink" Target="http://pbs.twimg.com/profile_images/807068397724954624/MgItPd0G_normal.jpg" TargetMode="External"/><Relationship Id="rId6423" Type="http://schemas.openxmlformats.org/officeDocument/2006/relationships/hyperlink" Target="http://pbs.twimg.com/profile_images/378800000709183776/6273b31aa1836ac86426478aaa82a597_normal.jpeg" TargetMode="External"/><Relationship Id="rId6424" Type="http://schemas.openxmlformats.org/officeDocument/2006/relationships/hyperlink" Target="http://pbs.twimg.com/profile_images/885577520279506944/T9dDFA-H_normal.jpg" TargetMode="External"/><Relationship Id="rId6425" Type="http://schemas.openxmlformats.org/officeDocument/2006/relationships/hyperlink" Target="http://pbs.twimg.com/profile_images/908734909660958720/yW1LrkGR_normal.jpg" TargetMode="External"/><Relationship Id="rId6426" Type="http://schemas.openxmlformats.org/officeDocument/2006/relationships/hyperlink" Target="http://pbs.twimg.com/profile_images/3190372494/d0773cc445b15f1e291a13a581577175_normal.jpeg" TargetMode="External"/><Relationship Id="rId6427" Type="http://schemas.openxmlformats.org/officeDocument/2006/relationships/hyperlink" Target="http://pbs.twimg.com/profile_images/272737158/17996748v2147483647_350x350_Front_normal.jpg" TargetMode="External"/><Relationship Id="rId6428" Type="http://schemas.openxmlformats.org/officeDocument/2006/relationships/hyperlink" Target="http://pbs.twimg.com/profile_images/960273487750410240/xoZGBoE1_normal.jpg" TargetMode="External"/><Relationship Id="rId6429" Type="http://schemas.openxmlformats.org/officeDocument/2006/relationships/hyperlink" Target="http://pbs.twimg.com/profile_images/942792929181032448/8bgvsWfF_normal.jpg" TargetMode="External"/><Relationship Id="rId8604" Type="http://schemas.openxmlformats.org/officeDocument/2006/relationships/hyperlink" Target="https://twitter.com/yupydown" TargetMode="External"/><Relationship Id="rId8605" Type="http://schemas.openxmlformats.org/officeDocument/2006/relationships/hyperlink" Target="https://twitter.com/doncull2" TargetMode="External"/><Relationship Id="rId8606" Type="http://schemas.openxmlformats.org/officeDocument/2006/relationships/hyperlink" Target="https://twitter.com/jeremyherb" TargetMode="External"/><Relationship Id="rId3200" Type="http://schemas.openxmlformats.org/officeDocument/2006/relationships/hyperlink" Target="http://pbs.twimg.com/profile_background_images/485138239624183809/5CR2CHm_.jpeg" TargetMode="External"/><Relationship Id="rId3201" Type="http://schemas.openxmlformats.org/officeDocument/2006/relationships/hyperlink" Target="http://abs.twimg.com/images/themes/theme1/bg.png" TargetMode="External"/><Relationship Id="rId3202" Type="http://schemas.openxmlformats.org/officeDocument/2006/relationships/hyperlink" Target="http://pbs.twimg.com/profile_background_images/743633139/bae4b64f714195d0c2d2dff162ac596e.jpeg" TargetMode="External"/><Relationship Id="rId3203" Type="http://schemas.openxmlformats.org/officeDocument/2006/relationships/hyperlink" Target="http://abs.twimg.com/images/themes/theme10/bg.gif" TargetMode="External"/><Relationship Id="rId3204" Type="http://schemas.openxmlformats.org/officeDocument/2006/relationships/hyperlink" Target="http://abs.twimg.com/images/themes/theme14/bg.gif" TargetMode="External"/><Relationship Id="rId3205" Type="http://schemas.openxmlformats.org/officeDocument/2006/relationships/hyperlink" Target="http://abs.twimg.com/images/themes/theme1/bg.png" TargetMode="External"/><Relationship Id="rId3206" Type="http://schemas.openxmlformats.org/officeDocument/2006/relationships/hyperlink" Target="http://abs.twimg.com/images/themes/theme1/bg.png" TargetMode="External"/><Relationship Id="rId3207" Type="http://schemas.openxmlformats.org/officeDocument/2006/relationships/hyperlink" Target="http://abs.twimg.com/images/themes/theme1/bg.png" TargetMode="External"/><Relationship Id="rId3208" Type="http://schemas.openxmlformats.org/officeDocument/2006/relationships/hyperlink" Target="http://abs.twimg.com/images/themes/theme19/bg.gif" TargetMode="External"/><Relationship Id="rId1" Type="http://schemas.openxmlformats.org/officeDocument/2006/relationships/hyperlink" Target="https://t.co/qRfcnzTNFX" TargetMode="External"/><Relationship Id="rId2" Type="http://schemas.openxmlformats.org/officeDocument/2006/relationships/hyperlink" Target="http://t.co/dra3LnCedH" TargetMode="External"/><Relationship Id="rId3" Type="http://schemas.openxmlformats.org/officeDocument/2006/relationships/hyperlink" Target="https://t.co/N7XTvti2T0" TargetMode="External"/><Relationship Id="rId4" Type="http://schemas.openxmlformats.org/officeDocument/2006/relationships/hyperlink" Target="http://www.drudgereport.com/" TargetMode="External"/><Relationship Id="rId5" Type="http://schemas.openxmlformats.org/officeDocument/2006/relationships/hyperlink" Target="http://t.co/CTvTpqNaDx" TargetMode="External"/><Relationship Id="rId6" Type="http://schemas.openxmlformats.org/officeDocument/2006/relationships/hyperlink" Target="http://t.co/PRoZJ7woIr" TargetMode="External"/><Relationship Id="rId7" Type="http://schemas.openxmlformats.org/officeDocument/2006/relationships/hyperlink" Target="https://t.co/PRoZJ7vQST" TargetMode="External"/><Relationship Id="rId8" Type="http://schemas.openxmlformats.org/officeDocument/2006/relationships/hyperlink" Target="http://t.co/qsEP5txLB4" TargetMode="External"/><Relationship Id="rId9" Type="http://schemas.openxmlformats.org/officeDocument/2006/relationships/hyperlink" Target="http://t.co/SVufsCfbdX" TargetMode="External"/><Relationship Id="rId3209" Type="http://schemas.openxmlformats.org/officeDocument/2006/relationships/hyperlink" Target="http://abs.twimg.com/images/themes/theme6/bg.gif" TargetMode="External"/><Relationship Id="rId4240" Type="http://schemas.openxmlformats.org/officeDocument/2006/relationships/hyperlink" Target="http://abs.twimg.com/images/themes/theme1/bg.png" TargetMode="External"/><Relationship Id="rId4241" Type="http://schemas.openxmlformats.org/officeDocument/2006/relationships/hyperlink" Target="http://abs.twimg.com/images/themes/theme1/bg.png" TargetMode="External"/><Relationship Id="rId4242" Type="http://schemas.openxmlformats.org/officeDocument/2006/relationships/hyperlink" Target="http://abs.twimg.com/images/themes/theme1/bg.png" TargetMode="External"/><Relationship Id="rId4243" Type="http://schemas.openxmlformats.org/officeDocument/2006/relationships/hyperlink" Target="http://abs.twimg.com/images/themes/theme1/bg.png" TargetMode="External"/><Relationship Id="rId4244" Type="http://schemas.openxmlformats.org/officeDocument/2006/relationships/hyperlink" Target="http://pbs.twimg.com/profile_background_images/378800000180891357/bgYDD7oz.jpeg" TargetMode="External"/><Relationship Id="rId4245" Type="http://schemas.openxmlformats.org/officeDocument/2006/relationships/hyperlink" Target="http://pbs.twimg.com/profile_background_images/806319936/f3510f1c0d805406670de4c1e0975205.jpeg" TargetMode="External"/><Relationship Id="rId4246" Type="http://schemas.openxmlformats.org/officeDocument/2006/relationships/hyperlink" Target="http://abs.twimg.com/images/themes/theme14/bg.gif" TargetMode="External"/><Relationship Id="rId4247" Type="http://schemas.openxmlformats.org/officeDocument/2006/relationships/hyperlink" Target="http://pbs.twimg.com/profile_background_images/623483713964388352/HoIvRXeR.png" TargetMode="External"/><Relationship Id="rId1020" Type="http://schemas.openxmlformats.org/officeDocument/2006/relationships/hyperlink" Target="http://t.co/9im0zaRuVx" TargetMode="External"/><Relationship Id="rId1021" Type="http://schemas.openxmlformats.org/officeDocument/2006/relationships/hyperlink" Target="https://t.co/GVrnUyHu9W" TargetMode="External"/><Relationship Id="rId1022" Type="http://schemas.openxmlformats.org/officeDocument/2006/relationships/hyperlink" Target="http://t.co/fhor50vOq7" TargetMode="External"/><Relationship Id="rId1023" Type="http://schemas.openxmlformats.org/officeDocument/2006/relationships/hyperlink" Target="https://t.co/XDt5h3lpVA" TargetMode="External"/><Relationship Id="rId1024" Type="http://schemas.openxmlformats.org/officeDocument/2006/relationships/hyperlink" Target="https://t.co/2HBTQSxOgR" TargetMode="External"/><Relationship Id="rId1025" Type="http://schemas.openxmlformats.org/officeDocument/2006/relationships/hyperlink" Target="http://t.co/gzxM7cT7dx" TargetMode="External"/><Relationship Id="rId1026" Type="http://schemas.openxmlformats.org/officeDocument/2006/relationships/hyperlink" Target="http://t.co/Keael1i1mV" TargetMode="External"/><Relationship Id="rId1027" Type="http://schemas.openxmlformats.org/officeDocument/2006/relationships/hyperlink" Target="https://t.co/4mfFQw0Mo7" TargetMode="External"/><Relationship Id="rId1028" Type="http://schemas.openxmlformats.org/officeDocument/2006/relationships/hyperlink" Target="http://t.co/w3sgoDTOA3" TargetMode="External"/><Relationship Id="rId1029" Type="http://schemas.openxmlformats.org/officeDocument/2006/relationships/hyperlink" Target="https://t.co/9EYm8IOozd" TargetMode="External"/><Relationship Id="rId4248" Type="http://schemas.openxmlformats.org/officeDocument/2006/relationships/hyperlink" Target="http://pbs.twimg.com/profile_background_images/3893919/cceia_twitter_bg2.gif" TargetMode="External"/><Relationship Id="rId4249" Type="http://schemas.openxmlformats.org/officeDocument/2006/relationships/hyperlink" Target="http://pbs.twimg.com/profile_background_images/520111038830616576/fC1bXU6_.jpeg" TargetMode="External"/><Relationship Id="rId5280" Type="http://schemas.openxmlformats.org/officeDocument/2006/relationships/hyperlink" Target="http://pbs.twimg.com/profile_images/2307091670/image_normal.jpg" TargetMode="External"/><Relationship Id="rId5281" Type="http://schemas.openxmlformats.org/officeDocument/2006/relationships/hyperlink" Target="http://pbs.twimg.com/profile_images/865820547741077504/wNs01Isl_normal.jpg" TargetMode="External"/><Relationship Id="rId2060" Type="http://schemas.openxmlformats.org/officeDocument/2006/relationships/hyperlink" Target="https://pbs.twimg.com/profile_banners/15168790/1432842934" TargetMode="External"/><Relationship Id="rId2061" Type="http://schemas.openxmlformats.org/officeDocument/2006/relationships/hyperlink" Target="https://pbs.twimg.com/profile_banners/19726613/1449072601" TargetMode="External"/><Relationship Id="rId2062" Type="http://schemas.openxmlformats.org/officeDocument/2006/relationships/hyperlink" Target="https://pbs.twimg.com/profile_banners/47379940/1519458026" TargetMode="External"/><Relationship Id="rId2063" Type="http://schemas.openxmlformats.org/officeDocument/2006/relationships/hyperlink" Target="https://pbs.twimg.com/profile_banners/37391482/1356798675" TargetMode="External"/><Relationship Id="rId2064" Type="http://schemas.openxmlformats.org/officeDocument/2006/relationships/hyperlink" Target="https://pbs.twimg.com/profile_banners/1609095385/1399726078" TargetMode="External"/><Relationship Id="rId2065" Type="http://schemas.openxmlformats.org/officeDocument/2006/relationships/hyperlink" Target="https://pbs.twimg.com/profile_banners/139909832/1500042926" TargetMode="External"/><Relationship Id="rId2066" Type="http://schemas.openxmlformats.org/officeDocument/2006/relationships/hyperlink" Target="https://pbs.twimg.com/profile_banners/10282942/1347987977" TargetMode="External"/><Relationship Id="rId2067" Type="http://schemas.openxmlformats.org/officeDocument/2006/relationships/hyperlink" Target="https://pbs.twimg.com/profile_banners/256414397/1498624202" TargetMode="External"/><Relationship Id="rId2068" Type="http://schemas.openxmlformats.org/officeDocument/2006/relationships/hyperlink" Target="https://pbs.twimg.com/profile_banners/191434741/1500538438" TargetMode="External"/><Relationship Id="rId2069" Type="http://schemas.openxmlformats.org/officeDocument/2006/relationships/hyperlink" Target="https://pbs.twimg.com/profile_banners/932828402062573568/1517361139" TargetMode="External"/><Relationship Id="rId480" Type="http://schemas.openxmlformats.org/officeDocument/2006/relationships/hyperlink" Target="http://t.co/b3Z2CplHe5" TargetMode="External"/><Relationship Id="rId481" Type="http://schemas.openxmlformats.org/officeDocument/2006/relationships/hyperlink" Target="http://t.co/TGRDQPcmVu" TargetMode="External"/><Relationship Id="rId482" Type="http://schemas.openxmlformats.org/officeDocument/2006/relationships/hyperlink" Target="http://t.co/RnqX4a68G1" TargetMode="External"/><Relationship Id="rId483" Type="http://schemas.openxmlformats.org/officeDocument/2006/relationships/hyperlink" Target="https://t.co/zuksZa3RE5" TargetMode="External"/><Relationship Id="rId484" Type="http://schemas.openxmlformats.org/officeDocument/2006/relationships/hyperlink" Target="https://t.co/peyCP5MoWU" TargetMode="External"/><Relationship Id="rId485" Type="http://schemas.openxmlformats.org/officeDocument/2006/relationships/hyperlink" Target="https://t.co/W6H6o8ag89" TargetMode="External"/><Relationship Id="rId486" Type="http://schemas.openxmlformats.org/officeDocument/2006/relationships/hyperlink" Target="https://t.co/ujFzYHULsv" TargetMode="External"/><Relationship Id="rId487" Type="http://schemas.openxmlformats.org/officeDocument/2006/relationships/hyperlink" Target="https://t.co/XwuqXmc33H" TargetMode="External"/><Relationship Id="rId488" Type="http://schemas.openxmlformats.org/officeDocument/2006/relationships/hyperlink" Target="https://t.co/zRWlhlUY6R" TargetMode="External"/><Relationship Id="rId489" Type="http://schemas.openxmlformats.org/officeDocument/2006/relationships/hyperlink" Target="https://t.co/cWXl1IZUsD" TargetMode="External"/><Relationship Id="rId5282" Type="http://schemas.openxmlformats.org/officeDocument/2006/relationships/hyperlink" Target="http://pbs.twimg.com/profile_images/815933068640976896/8LEIbjwU_normal.jpg" TargetMode="External"/><Relationship Id="rId5283" Type="http://schemas.openxmlformats.org/officeDocument/2006/relationships/hyperlink" Target="http://pbs.twimg.com/profile_images/926736021450035200/Wa-k3JxX_normal.jpg" TargetMode="External"/><Relationship Id="rId5284" Type="http://schemas.openxmlformats.org/officeDocument/2006/relationships/hyperlink" Target="http://pbs.twimg.com/profile_images/844986309114396672/sezsRCry_normal.jpg" TargetMode="External"/><Relationship Id="rId5285" Type="http://schemas.openxmlformats.org/officeDocument/2006/relationships/hyperlink" Target="http://pbs.twimg.com/profile_images/827318515048775680/1-xhC_ik_normal.jpg" TargetMode="External"/><Relationship Id="rId5286" Type="http://schemas.openxmlformats.org/officeDocument/2006/relationships/hyperlink" Target="http://pbs.twimg.com/profile_images/2628870940/83472780ded53e78a0daa342854f1095_normal.jpeg" TargetMode="External"/><Relationship Id="rId5287" Type="http://schemas.openxmlformats.org/officeDocument/2006/relationships/hyperlink" Target="http://pbs.twimg.com/profile_images/938191242831077376/frkBlyCk_normal.jpg" TargetMode="External"/><Relationship Id="rId5288" Type="http://schemas.openxmlformats.org/officeDocument/2006/relationships/hyperlink" Target="http://pbs.twimg.com/profile_images/964971529875394566/HsQ2dvCf_normal.jpg" TargetMode="External"/><Relationship Id="rId5289" Type="http://schemas.openxmlformats.org/officeDocument/2006/relationships/hyperlink" Target="http://pbs.twimg.com/profile_images/706210245538873345/GkA_T639_normal.jpg" TargetMode="External"/><Relationship Id="rId7460" Type="http://schemas.openxmlformats.org/officeDocument/2006/relationships/hyperlink" Target="https://twitter.com/huffpostmexico" TargetMode="External"/><Relationship Id="rId7461" Type="http://schemas.openxmlformats.org/officeDocument/2006/relationships/hyperlink" Target="https://twitter.com/bostonherald" TargetMode="External"/><Relationship Id="rId7462" Type="http://schemas.openxmlformats.org/officeDocument/2006/relationships/hyperlink" Target="https://twitter.com/katehege" TargetMode="External"/><Relationship Id="rId7463" Type="http://schemas.openxmlformats.org/officeDocument/2006/relationships/hyperlink" Target="https://twitter.com/michlbilodeau" TargetMode="External"/><Relationship Id="rId7464" Type="http://schemas.openxmlformats.org/officeDocument/2006/relationships/hyperlink" Target="https://twitter.com/lamillsgarrett" TargetMode="External"/><Relationship Id="rId7465" Type="http://schemas.openxmlformats.org/officeDocument/2006/relationships/hyperlink" Target="https://twitter.com/morse4america" TargetMode="External"/><Relationship Id="rId7466" Type="http://schemas.openxmlformats.org/officeDocument/2006/relationships/hyperlink" Target="https://twitter.com/ca_dem" TargetMode="External"/><Relationship Id="rId7467" Type="http://schemas.openxmlformats.org/officeDocument/2006/relationships/hyperlink" Target="https://twitter.com/juliasween" TargetMode="External"/><Relationship Id="rId7468" Type="http://schemas.openxmlformats.org/officeDocument/2006/relationships/hyperlink" Target="https://twitter.com/pfluegers" TargetMode="External"/><Relationship Id="rId7469" Type="http://schemas.openxmlformats.org/officeDocument/2006/relationships/hyperlink" Target="https://twitter.com/dadkind" TargetMode="External"/><Relationship Id="rId8607" Type="http://schemas.openxmlformats.org/officeDocument/2006/relationships/hyperlink" Target="https://twitter.com/srtcomp2" TargetMode="External"/><Relationship Id="rId8608" Type="http://schemas.openxmlformats.org/officeDocument/2006/relationships/hyperlink" Target="https://twitter.com/mkraju" TargetMode="External"/><Relationship Id="rId8609" Type="http://schemas.openxmlformats.org/officeDocument/2006/relationships/hyperlink" Target="https://twitter.com/ilperspective" TargetMode="External"/><Relationship Id="rId8610" Type="http://schemas.openxmlformats.org/officeDocument/2006/relationships/hyperlink" Target="https://twitter.com/sexygirl798" TargetMode="External"/><Relationship Id="rId8611" Type="http://schemas.openxmlformats.org/officeDocument/2006/relationships/hyperlink" Target="https://twitter.com/debilu2" TargetMode="External"/><Relationship Id="rId8612" Type="http://schemas.openxmlformats.org/officeDocument/2006/relationships/hyperlink" Target="https://twitter.com/andrea_kisiner" TargetMode="External"/><Relationship Id="rId8613" Type="http://schemas.openxmlformats.org/officeDocument/2006/relationships/hyperlink" Target="https://twitter.com/khabaz" TargetMode="External"/><Relationship Id="rId8614" Type="http://schemas.openxmlformats.org/officeDocument/2006/relationships/hyperlink" Target="https://twitter.com/kardonice" TargetMode="External"/><Relationship Id="rId8615" Type="http://schemas.openxmlformats.org/officeDocument/2006/relationships/hyperlink" Target="https://twitter.com/asianjunkiecom" TargetMode="External"/><Relationship Id="rId6430" Type="http://schemas.openxmlformats.org/officeDocument/2006/relationships/hyperlink" Target="http://pbs.twimg.com/profile_images/960546168265674752/01V6Ncpi_normal.jpg" TargetMode="External"/><Relationship Id="rId6431" Type="http://schemas.openxmlformats.org/officeDocument/2006/relationships/hyperlink" Target="http://pbs.twimg.com/profile_images/825405440989147137/AQifmty8_normal.jpg" TargetMode="External"/><Relationship Id="rId6432" Type="http://schemas.openxmlformats.org/officeDocument/2006/relationships/hyperlink" Target="http://pbs.twimg.com/profile_images/952280822727434240/Xmm6t24O_normal.jpg" TargetMode="External"/><Relationship Id="rId6433" Type="http://schemas.openxmlformats.org/officeDocument/2006/relationships/hyperlink" Target="http://pbs.twimg.com/profile_images/950829492481810432/SBKLAItC_normal.jpg" TargetMode="External"/><Relationship Id="rId6434" Type="http://schemas.openxmlformats.org/officeDocument/2006/relationships/hyperlink" Target="http://pbs.twimg.com/profile_images/943414432616648704/YO0Z3MdI_normal.jpg" TargetMode="External"/><Relationship Id="rId6435" Type="http://schemas.openxmlformats.org/officeDocument/2006/relationships/hyperlink" Target="http://pbs.twimg.com/profile_images/910359108741746688/If5zgtwZ_normal.jpg" TargetMode="External"/><Relationship Id="rId6436" Type="http://schemas.openxmlformats.org/officeDocument/2006/relationships/hyperlink" Target="http://pbs.twimg.com/profile_images/908089282740604928/MTQrTGb7_normal.jpg" TargetMode="External"/><Relationship Id="rId6437" Type="http://schemas.openxmlformats.org/officeDocument/2006/relationships/hyperlink" Target="http://pbs.twimg.com/profile_images/942373802054438917/jH9DaQ7B_normal.jpg" TargetMode="External"/><Relationship Id="rId6438" Type="http://schemas.openxmlformats.org/officeDocument/2006/relationships/hyperlink" Target="http://pbs.twimg.com/profile_images/892533884495294464/oL2ju7Yv_normal.jpg" TargetMode="External"/><Relationship Id="rId6439" Type="http://schemas.openxmlformats.org/officeDocument/2006/relationships/hyperlink" Target="http://pbs.twimg.com/profile_images/743085613860028416/CUuFIBEP_normal.jpg" TargetMode="External"/><Relationship Id="rId8616" Type="http://schemas.openxmlformats.org/officeDocument/2006/relationships/hyperlink" Target="https://twitter.com/kelleymmathews" TargetMode="External"/><Relationship Id="rId8617" Type="http://schemas.openxmlformats.org/officeDocument/2006/relationships/hyperlink" Target="https://twitter.com/thepooluk" TargetMode="External"/><Relationship Id="rId8618" Type="http://schemas.openxmlformats.org/officeDocument/2006/relationships/hyperlink" Target="https://twitter.com/annabella_daisy" TargetMode="External"/><Relationship Id="rId3210" Type="http://schemas.openxmlformats.org/officeDocument/2006/relationships/hyperlink" Target="http://pbs.twimg.com/profile_background_images/8616651/donna_huddleston.jpg" TargetMode="External"/><Relationship Id="rId3211" Type="http://schemas.openxmlformats.org/officeDocument/2006/relationships/hyperlink" Target="http://abs.twimg.com/images/themes/theme1/bg.png" TargetMode="External"/><Relationship Id="rId3212" Type="http://schemas.openxmlformats.org/officeDocument/2006/relationships/hyperlink" Target="http://abs.twimg.com/images/themes/theme14/bg.gif" TargetMode="External"/><Relationship Id="rId3213" Type="http://schemas.openxmlformats.org/officeDocument/2006/relationships/hyperlink" Target="http://abs.twimg.com/images/themes/theme1/bg.png" TargetMode="External"/><Relationship Id="rId3214" Type="http://schemas.openxmlformats.org/officeDocument/2006/relationships/hyperlink" Target="http://abs.twimg.com/images/themes/theme9/bg.gif" TargetMode="External"/><Relationship Id="rId3215" Type="http://schemas.openxmlformats.org/officeDocument/2006/relationships/hyperlink" Target="http://abs.twimg.com/images/themes/theme1/bg.png" TargetMode="External"/><Relationship Id="rId3216" Type="http://schemas.openxmlformats.org/officeDocument/2006/relationships/hyperlink" Target="http://abs.twimg.com/images/themes/theme1/bg.png" TargetMode="External"/><Relationship Id="rId3217" Type="http://schemas.openxmlformats.org/officeDocument/2006/relationships/hyperlink" Target="http://abs.twimg.com/images/themes/theme1/bg.png" TargetMode="External"/><Relationship Id="rId3218" Type="http://schemas.openxmlformats.org/officeDocument/2006/relationships/hyperlink" Target="http://pbs.twimg.com/profile_background_images/790913635/76c4b50b978b8505eea9137ecd4da3b3.jpeg" TargetMode="External"/><Relationship Id="rId3219" Type="http://schemas.openxmlformats.org/officeDocument/2006/relationships/hyperlink" Target="http://abs.twimg.com/images/themes/theme1/bg.png" TargetMode="External"/><Relationship Id="rId7470" Type="http://schemas.openxmlformats.org/officeDocument/2006/relationships/hyperlink" Target="https://twitter.com/sierraresistor" TargetMode="External"/><Relationship Id="rId7471" Type="http://schemas.openxmlformats.org/officeDocument/2006/relationships/hyperlink" Target="https://twitter.com/amychamp" TargetMode="External"/><Relationship Id="rId7472" Type="http://schemas.openxmlformats.org/officeDocument/2006/relationships/hyperlink" Target="https://twitter.com/callmcclintock" TargetMode="External"/><Relationship Id="rId7473" Type="http://schemas.openxmlformats.org/officeDocument/2006/relationships/hyperlink" Target="https://twitter.com/cherylaoife" TargetMode="External"/><Relationship Id="rId4250" Type="http://schemas.openxmlformats.org/officeDocument/2006/relationships/hyperlink" Target="http://abs.twimg.com/images/themes/theme1/bg.png" TargetMode="External"/><Relationship Id="rId4251" Type="http://schemas.openxmlformats.org/officeDocument/2006/relationships/hyperlink" Target="http://pbs.twimg.com/profile_background_images/246550501/mail-8.jpeg" TargetMode="External"/><Relationship Id="rId4252" Type="http://schemas.openxmlformats.org/officeDocument/2006/relationships/hyperlink" Target="http://abs.twimg.com/images/themes/theme1/bg.png" TargetMode="External"/><Relationship Id="rId4253" Type="http://schemas.openxmlformats.org/officeDocument/2006/relationships/hyperlink" Target="http://abs.twimg.com/images/themes/theme1/bg.png" TargetMode="External"/><Relationship Id="rId4254" Type="http://schemas.openxmlformats.org/officeDocument/2006/relationships/hyperlink" Target="http://pbs.twimg.com/profile_background_images/481879935665975296/bnY6iRj8.jpeg" TargetMode="External"/><Relationship Id="rId4255" Type="http://schemas.openxmlformats.org/officeDocument/2006/relationships/hyperlink" Target="http://abs.twimg.com/images/themes/theme1/bg.png" TargetMode="External"/><Relationship Id="rId4256" Type="http://schemas.openxmlformats.org/officeDocument/2006/relationships/hyperlink" Target="http://pbs.twimg.com/profile_background_images/378800000094543903/b00f51c699eac308d0a685e0a41c327f.jpeg" TargetMode="External"/><Relationship Id="rId4257" Type="http://schemas.openxmlformats.org/officeDocument/2006/relationships/hyperlink" Target="http://abs.twimg.com/images/themes/theme1/bg.png" TargetMode="External"/><Relationship Id="rId4258" Type="http://schemas.openxmlformats.org/officeDocument/2006/relationships/hyperlink" Target="http://abs.twimg.com/images/themes/theme1/bg.png" TargetMode="External"/><Relationship Id="rId4259" Type="http://schemas.openxmlformats.org/officeDocument/2006/relationships/hyperlink" Target="http://pbs.twimg.com/profile_background_images/443528505746145280/p8zpHE6-.jpeg" TargetMode="External"/><Relationship Id="rId7474" Type="http://schemas.openxmlformats.org/officeDocument/2006/relationships/hyperlink" Target="https://twitter.com/sfpelosi" TargetMode="External"/><Relationship Id="rId7475" Type="http://schemas.openxmlformats.org/officeDocument/2006/relationships/hyperlink" Target="https://twitter.com/karaaley" TargetMode="External"/><Relationship Id="rId7476" Type="http://schemas.openxmlformats.org/officeDocument/2006/relationships/hyperlink" Target="https://twitter.com/missi_carter" TargetMode="External"/><Relationship Id="rId1030" Type="http://schemas.openxmlformats.org/officeDocument/2006/relationships/hyperlink" Target="http://t.co/pz4H85iRnF" TargetMode="External"/><Relationship Id="rId1031" Type="http://schemas.openxmlformats.org/officeDocument/2006/relationships/hyperlink" Target="https://t.co/VmJgoRNsga" TargetMode="External"/><Relationship Id="rId1032" Type="http://schemas.openxmlformats.org/officeDocument/2006/relationships/hyperlink" Target="https://t.co/dyDqgEPWAs" TargetMode="External"/><Relationship Id="rId1033" Type="http://schemas.openxmlformats.org/officeDocument/2006/relationships/hyperlink" Target="http://t.co/qgZ1fX61TK" TargetMode="External"/><Relationship Id="rId1034" Type="http://schemas.openxmlformats.org/officeDocument/2006/relationships/hyperlink" Target="https://t.co/FBXFbH75f5" TargetMode="External"/><Relationship Id="rId1035" Type="http://schemas.openxmlformats.org/officeDocument/2006/relationships/hyperlink" Target="https://t.co/NGi3AuagP8" TargetMode="External"/><Relationship Id="rId1036" Type="http://schemas.openxmlformats.org/officeDocument/2006/relationships/hyperlink" Target="https://t.co/iohIs6foE7" TargetMode="External"/><Relationship Id="rId1037" Type="http://schemas.openxmlformats.org/officeDocument/2006/relationships/hyperlink" Target="http://t.co/bJHsc47mXc" TargetMode="External"/><Relationship Id="rId1038" Type="http://schemas.openxmlformats.org/officeDocument/2006/relationships/hyperlink" Target="https://t.co/eV9rEWEyEy" TargetMode="External"/><Relationship Id="rId1039" Type="http://schemas.openxmlformats.org/officeDocument/2006/relationships/hyperlink" Target="http://t.co/GQCJIrPLBW" TargetMode="External"/><Relationship Id="rId5290" Type="http://schemas.openxmlformats.org/officeDocument/2006/relationships/hyperlink" Target="http://pbs.twimg.com/profile_images/1281792618/es_logo_metallic_gold_2_normal.jpg" TargetMode="External"/><Relationship Id="rId5291" Type="http://schemas.openxmlformats.org/officeDocument/2006/relationships/hyperlink" Target="http://pbs.twimg.com/profile_images/953962288167489536/ADimg0Je_normal.jpg" TargetMode="External"/><Relationship Id="rId5292" Type="http://schemas.openxmlformats.org/officeDocument/2006/relationships/hyperlink" Target="http://pbs.twimg.com/profile_images/462337931018244096/H_YiDuY4_normal.jpeg" TargetMode="External"/><Relationship Id="rId5293" Type="http://schemas.openxmlformats.org/officeDocument/2006/relationships/hyperlink" Target="http://pbs.twimg.com/profile_images/511998321859108864/q-2zOAwY_normal.png" TargetMode="External"/><Relationship Id="rId2070" Type="http://schemas.openxmlformats.org/officeDocument/2006/relationships/hyperlink" Target="https://pbs.twimg.com/profile_banners/36511031/1503677060" TargetMode="External"/><Relationship Id="rId2071" Type="http://schemas.openxmlformats.org/officeDocument/2006/relationships/hyperlink" Target="https://pbs.twimg.com/profile_banners/169489983/1482983951" TargetMode="External"/><Relationship Id="rId2072" Type="http://schemas.openxmlformats.org/officeDocument/2006/relationships/hyperlink" Target="https://pbs.twimg.com/profile_banners/63812039/1492804769" TargetMode="External"/><Relationship Id="rId2073" Type="http://schemas.openxmlformats.org/officeDocument/2006/relationships/hyperlink" Target="https://pbs.twimg.com/profile_banners/160273215/1514149041" TargetMode="External"/><Relationship Id="rId2074" Type="http://schemas.openxmlformats.org/officeDocument/2006/relationships/hyperlink" Target="https://pbs.twimg.com/profile_banners/4635379238/1517112097" TargetMode="External"/><Relationship Id="rId2075" Type="http://schemas.openxmlformats.org/officeDocument/2006/relationships/hyperlink" Target="https://pbs.twimg.com/profile_banners/844782667740561409/1512963952" TargetMode="External"/><Relationship Id="rId2076" Type="http://schemas.openxmlformats.org/officeDocument/2006/relationships/hyperlink" Target="https://pbs.twimg.com/profile_banners/8622212/1403975517" TargetMode="External"/><Relationship Id="rId2077" Type="http://schemas.openxmlformats.org/officeDocument/2006/relationships/hyperlink" Target="https://pbs.twimg.com/profile_banners/634734888/1516255054" TargetMode="External"/><Relationship Id="rId2078" Type="http://schemas.openxmlformats.org/officeDocument/2006/relationships/hyperlink" Target="https://pbs.twimg.com/profile_banners/25466022/1446855776" TargetMode="External"/><Relationship Id="rId2079" Type="http://schemas.openxmlformats.org/officeDocument/2006/relationships/hyperlink" Target="https://pbs.twimg.com/profile_banners/81275526/1353187139" TargetMode="External"/><Relationship Id="rId490" Type="http://schemas.openxmlformats.org/officeDocument/2006/relationships/hyperlink" Target="https://t.co/wacyQ8eKIc" TargetMode="External"/><Relationship Id="rId491" Type="http://schemas.openxmlformats.org/officeDocument/2006/relationships/hyperlink" Target="https://t.co/w9XD7ROPyF" TargetMode="External"/><Relationship Id="rId492" Type="http://schemas.openxmlformats.org/officeDocument/2006/relationships/hyperlink" Target="https://t.co/sTb4eS7J6F" TargetMode="External"/><Relationship Id="rId493" Type="http://schemas.openxmlformats.org/officeDocument/2006/relationships/hyperlink" Target="https://t.co/OUaSDhpZFm" TargetMode="External"/><Relationship Id="rId494" Type="http://schemas.openxmlformats.org/officeDocument/2006/relationships/hyperlink" Target="https://t.co/tEtoUlpNpf" TargetMode="External"/><Relationship Id="rId495" Type="http://schemas.openxmlformats.org/officeDocument/2006/relationships/hyperlink" Target="https://t.co/G8Et6Qy8VP" TargetMode="External"/><Relationship Id="rId496" Type="http://schemas.openxmlformats.org/officeDocument/2006/relationships/hyperlink" Target="https://t.co/Q8Bb6PBUPx" TargetMode="External"/><Relationship Id="rId497" Type="http://schemas.openxmlformats.org/officeDocument/2006/relationships/hyperlink" Target="https://t.co/4OMOK4Dya8" TargetMode="External"/><Relationship Id="rId498" Type="http://schemas.openxmlformats.org/officeDocument/2006/relationships/hyperlink" Target="http://t.co/T9NbqrjJdX" TargetMode="External"/><Relationship Id="rId499" Type="http://schemas.openxmlformats.org/officeDocument/2006/relationships/hyperlink" Target="https://t.co/R76gvBEpLr" TargetMode="External"/><Relationship Id="rId5294" Type="http://schemas.openxmlformats.org/officeDocument/2006/relationships/hyperlink" Target="http://pbs.twimg.com/profile_images/968122755521576961/y__KwYFh_normal.jpg" TargetMode="External"/><Relationship Id="rId5295" Type="http://schemas.openxmlformats.org/officeDocument/2006/relationships/hyperlink" Target="http://pbs.twimg.com/profile_images/2398377696/image_normal.jpg" TargetMode="External"/><Relationship Id="rId5296" Type="http://schemas.openxmlformats.org/officeDocument/2006/relationships/hyperlink" Target="http://pbs.twimg.com/profile_images/761327329347907584/uNWp9-QU_normal.jpg" TargetMode="External"/><Relationship Id="rId5297" Type="http://schemas.openxmlformats.org/officeDocument/2006/relationships/hyperlink" Target="http://pbs.twimg.com/profile_images/883288470046822400/5rOABfSH_normal.jpg" TargetMode="External"/><Relationship Id="rId5298" Type="http://schemas.openxmlformats.org/officeDocument/2006/relationships/hyperlink" Target="http://pbs.twimg.com/profile_images/484096597/squarelogo_normal.jpg" TargetMode="External"/><Relationship Id="rId5299" Type="http://schemas.openxmlformats.org/officeDocument/2006/relationships/hyperlink" Target="http://pbs.twimg.com/profile_images/853142043144503297/78pMHxiI_normal.jpg" TargetMode="External"/><Relationship Id="rId7477" Type="http://schemas.openxmlformats.org/officeDocument/2006/relationships/hyperlink" Target="https://twitter.com/hiphop_militant" TargetMode="External"/><Relationship Id="rId7478" Type="http://schemas.openxmlformats.org/officeDocument/2006/relationships/hyperlink" Target="https://twitter.com/arjpascal" TargetMode="External"/><Relationship Id="rId7479" Type="http://schemas.openxmlformats.org/officeDocument/2006/relationships/hyperlink" Target="https://twitter.com/daisykhan" TargetMode="External"/><Relationship Id="rId8619" Type="http://schemas.openxmlformats.org/officeDocument/2006/relationships/hyperlink" Target="https://twitter.com/redheadedition" TargetMode="External"/><Relationship Id="rId8620" Type="http://schemas.openxmlformats.org/officeDocument/2006/relationships/hyperlink" Target="https://twitter.com/kesharose" TargetMode="External"/><Relationship Id="rId8621" Type="http://schemas.openxmlformats.org/officeDocument/2006/relationships/hyperlink" Target="https://twitter.com/cooljim198" TargetMode="External"/><Relationship Id="rId8622" Type="http://schemas.openxmlformats.org/officeDocument/2006/relationships/hyperlink" Target="https://twitter.com/employeeatty" TargetMode="External"/><Relationship Id="rId5400" Type="http://schemas.openxmlformats.org/officeDocument/2006/relationships/hyperlink" Target="http://pbs.twimg.com/profile_images/906514177233125376/CnpvmxpM_normal.jpg" TargetMode="External"/><Relationship Id="rId5401" Type="http://schemas.openxmlformats.org/officeDocument/2006/relationships/hyperlink" Target="http://pbs.twimg.com/profile_images/849313339083816960/wln86I4P_normal.jpg" TargetMode="External"/><Relationship Id="rId5402" Type="http://schemas.openxmlformats.org/officeDocument/2006/relationships/hyperlink" Target="http://pbs.twimg.com/profile_images/966896534787735560/2ldQDxRI_normal.jpg" TargetMode="External"/><Relationship Id="rId5403" Type="http://schemas.openxmlformats.org/officeDocument/2006/relationships/hyperlink" Target="http://pbs.twimg.com/profile_images/1673907275/image_normal.jpg" TargetMode="External"/><Relationship Id="rId5404" Type="http://schemas.openxmlformats.org/officeDocument/2006/relationships/hyperlink" Target="http://pbs.twimg.com/profile_images/935212708667867138/MaOC7u1j_normal.jpg" TargetMode="External"/><Relationship Id="rId5405" Type="http://schemas.openxmlformats.org/officeDocument/2006/relationships/hyperlink" Target="http://pbs.twimg.com/profile_images/925104346785775617/-DAtM2Y2_normal.jpg" TargetMode="External"/><Relationship Id="rId5406" Type="http://schemas.openxmlformats.org/officeDocument/2006/relationships/hyperlink" Target="http://pbs.twimg.com/profile_images/295346626/udf_symbol_normal.jpg" TargetMode="External"/><Relationship Id="rId5407" Type="http://schemas.openxmlformats.org/officeDocument/2006/relationships/hyperlink" Target="http://pbs.twimg.com/profile_images/946760693952348161/4QBNObnm_normal.jpg" TargetMode="External"/><Relationship Id="rId5408" Type="http://schemas.openxmlformats.org/officeDocument/2006/relationships/hyperlink" Target="http://pbs.twimg.com/profile_images/965992359745019906/GmlWW5Qr_normal.jpg" TargetMode="External"/><Relationship Id="rId5409" Type="http://schemas.openxmlformats.org/officeDocument/2006/relationships/hyperlink" Target="http://abs.twimg.com/sticky/default_profile_images/default_profile_normal.png" TargetMode="External"/><Relationship Id="rId8623" Type="http://schemas.openxmlformats.org/officeDocument/2006/relationships/hyperlink" Target="https://twitter.com/shelley_fritz" TargetMode="External"/><Relationship Id="rId8624" Type="http://schemas.openxmlformats.org/officeDocument/2006/relationships/hyperlink" Target="https://twitter.com/im_dangerzone" TargetMode="External"/><Relationship Id="rId8625" Type="http://schemas.openxmlformats.org/officeDocument/2006/relationships/hyperlink" Target="https://twitter.com/yireseven02" TargetMode="External"/><Relationship Id="rId8626" Type="http://schemas.openxmlformats.org/officeDocument/2006/relationships/hyperlink" Target="https://twitter.com/lawaghorn" TargetMode="External"/><Relationship Id="rId6440" Type="http://schemas.openxmlformats.org/officeDocument/2006/relationships/hyperlink" Target="http://pbs.twimg.com/profile_images/2425680748/k7h3a9kevm1d3t7a4nfd_normal.jpeg" TargetMode="External"/><Relationship Id="rId600" Type="http://schemas.openxmlformats.org/officeDocument/2006/relationships/hyperlink" Target="https://t.co/jLrfxJ874o" TargetMode="External"/><Relationship Id="rId601" Type="http://schemas.openxmlformats.org/officeDocument/2006/relationships/hyperlink" Target="https://t.co/HH3ObkQNa2" TargetMode="External"/><Relationship Id="rId602" Type="http://schemas.openxmlformats.org/officeDocument/2006/relationships/hyperlink" Target="https://t.co/mEVEOdQu8R" TargetMode="External"/><Relationship Id="rId603" Type="http://schemas.openxmlformats.org/officeDocument/2006/relationships/hyperlink" Target="https://t.co/gDa3nT7zV7" TargetMode="External"/><Relationship Id="rId604" Type="http://schemas.openxmlformats.org/officeDocument/2006/relationships/hyperlink" Target="https://t.co/SlzmMo9xt2" TargetMode="External"/><Relationship Id="rId605" Type="http://schemas.openxmlformats.org/officeDocument/2006/relationships/hyperlink" Target="https://t.co/qt25cgz2rg" TargetMode="External"/><Relationship Id="rId606" Type="http://schemas.openxmlformats.org/officeDocument/2006/relationships/hyperlink" Target="https://t.co/TO8L48IKnB" TargetMode="External"/><Relationship Id="rId607" Type="http://schemas.openxmlformats.org/officeDocument/2006/relationships/hyperlink" Target="https://t.co/BC1fmUfuVN" TargetMode="External"/><Relationship Id="rId608" Type="http://schemas.openxmlformats.org/officeDocument/2006/relationships/hyperlink" Target="https://t.co/1kiFhoMb4Y" TargetMode="External"/><Relationship Id="rId609" Type="http://schemas.openxmlformats.org/officeDocument/2006/relationships/hyperlink" Target="https://t.co/uddFiUlhqq" TargetMode="External"/><Relationship Id="rId6441" Type="http://schemas.openxmlformats.org/officeDocument/2006/relationships/hyperlink" Target="http://pbs.twimg.com/profile_images/1476942434/smilingtiger_normal.jpg" TargetMode="External"/><Relationship Id="rId6442" Type="http://schemas.openxmlformats.org/officeDocument/2006/relationships/hyperlink" Target="http://pbs.twimg.com/profile_images/1849055743/20juin_normal.jpg" TargetMode="External"/><Relationship Id="rId3220" Type="http://schemas.openxmlformats.org/officeDocument/2006/relationships/hyperlink" Target="http://pbs.twimg.com/profile_background_images/603978803589750784/kuyHEcZv.jpg" TargetMode="External"/><Relationship Id="rId3221" Type="http://schemas.openxmlformats.org/officeDocument/2006/relationships/hyperlink" Target="http://abs.twimg.com/images/themes/theme7/bg.gif" TargetMode="External"/><Relationship Id="rId3222" Type="http://schemas.openxmlformats.org/officeDocument/2006/relationships/hyperlink" Target="http://pbs.twimg.com/profile_background_images/861513786/084b47b8c85fdd1721c791d5da75714d.jpeg" TargetMode="External"/><Relationship Id="rId3223" Type="http://schemas.openxmlformats.org/officeDocument/2006/relationships/hyperlink" Target="http://pbs.twimg.com/profile_background_images/739956555/4b21ab62d2fed031ae39c0af60c22a98.png" TargetMode="External"/><Relationship Id="rId3224" Type="http://schemas.openxmlformats.org/officeDocument/2006/relationships/hyperlink" Target="http://abs.twimg.com/images/themes/theme18/bg.gif" TargetMode="External"/><Relationship Id="rId3225" Type="http://schemas.openxmlformats.org/officeDocument/2006/relationships/hyperlink" Target="http://pbs.twimg.com/profile_background_images/203852132/aollatino-twitter-bg-es.gif" TargetMode="External"/><Relationship Id="rId3226" Type="http://schemas.openxmlformats.org/officeDocument/2006/relationships/hyperlink" Target="http://pbs.twimg.com/profile_background_images/305255570/BH_Twit_BG.jpg" TargetMode="External"/><Relationship Id="rId3227" Type="http://schemas.openxmlformats.org/officeDocument/2006/relationships/hyperlink" Target="http://abs.twimg.com/images/themes/theme1/bg.png" TargetMode="External"/><Relationship Id="rId3228" Type="http://schemas.openxmlformats.org/officeDocument/2006/relationships/hyperlink" Target="http://abs.twimg.com/images/themes/theme1/bg.png" TargetMode="External"/><Relationship Id="rId3229" Type="http://schemas.openxmlformats.org/officeDocument/2006/relationships/hyperlink" Target="http://abs.twimg.com/images/themes/theme1/bg.png" TargetMode="External"/><Relationship Id="rId6443" Type="http://schemas.openxmlformats.org/officeDocument/2006/relationships/hyperlink" Target="http://abs.twimg.com/sticky/default_profile_images/default_profile_normal.png" TargetMode="External"/><Relationship Id="rId6444" Type="http://schemas.openxmlformats.org/officeDocument/2006/relationships/hyperlink" Target="http://pbs.twimg.com/profile_images/889633439095418884/SER5Tbu3_normal.jpg" TargetMode="External"/><Relationship Id="rId6445" Type="http://schemas.openxmlformats.org/officeDocument/2006/relationships/hyperlink" Target="http://pbs.twimg.com/profile_images/962586961461567489/PsQyG4wv_normal.jpg" TargetMode="External"/><Relationship Id="rId6446" Type="http://schemas.openxmlformats.org/officeDocument/2006/relationships/hyperlink" Target="http://pbs.twimg.com/profile_images/955272855201214465/B7QVs7vl_normal.jpg" TargetMode="External"/><Relationship Id="rId6447" Type="http://schemas.openxmlformats.org/officeDocument/2006/relationships/hyperlink" Target="http://pbs.twimg.com/profile_images/964558799020462080/dDcdeXlC_normal.jpg" TargetMode="External"/><Relationship Id="rId6448" Type="http://schemas.openxmlformats.org/officeDocument/2006/relationships/hyperlink" Target="http://pbs.twimg.com/profile_images/904808061994377216/OVwZSeh2_normal.jpg" TargetMode="External"/><Relationship Id="rId6449" Type="http://schemas.openxmlformats.org/officeDocument/2006/relationships/hyperlink" Target="http://pbs.twimg.com/profile_images/955139329507999744/4LUzRwJ4_normal.jpg" TargetMode="External"/><Relationship Id="rId4260" Type="http://schemas.openxmlformats.org/officeDocument/2006/relationships/hyperlink" Target="http://pbs.twimg.com/profile_background_images/703358026/4ccd35438b42a7da37c20ebc15940e52.jpeg" TargetMode="External"/><Relationship Id="rId4261" Type="http://schemas.openxmlformats.org/officeDocument/2006/relationships/hyperlink" Target="http://abs.twimg.com/images/themes/theme1/bg.png" TargetMode="External"/><Relationship Id="rId4262" Type="http://schemas.openxmlformats.org/officeDocument/2006/relationships/hyperlink" Target="http://abs.twimg.com/images/themes/theme1/bg.png" TargetMode="External"/><Relationship Id="rId4263" Type="http://schemas.openxmlformats.org/officeDocument/2006/relationships/hyperlink" Target="http://pbs.twimg.com/profile_background_images/220777287/supermoon.jpg" TargetMode="External"/><Relationship Id="rId4264" Type="http://schemas.openxmlformats.org/officeDocument/2006/relationships/hyperlink" Target="http://abs.twimg.com/images/themes/theme1/bg.png" TargetMode="External"/><Relationship Id="rId4265" Type="http://schemas.openxmlformats.org/officeDocument/2006/relationships/hyperlink" Target="http://abs.twimg.com/images/themes/theme1/bg.png" TargetMode="External"/><Relationship Id="rId4266" Type="http://schemas.openxmlformats.org/officeDocument/2006/relationships/hyperlink" Target="http://pbs.twimg.com/profile_background_images/545753558298013696/426_2iPH.png" TargetMode="External"/><Relationship Id="rId4267" Type="http://schemas.openxmlformats.org/officeDocument/2006/relationships/hyperlink" Target="http://abs.twimg.com/images/themes/theme1/bg.png" TargetMode="External"/><Relationship Id="rId4268" Type="http://schemas.openxmlformats.org/officeDocument/2006/relationships/hyperlink" Target="http://abs.twimg.com/images/themes/theme1/bg.png" TargetMode="External"/><Relationship Id="rId4269" Type="http://schemas.openxmlformats.org/officeDocument/2006/relationships/hyperlink" Target="http://abs.twimg.com/images/themes/theme1/bg.png" TargetMode="External"/><Relationship Id="rId1040" Type="http://schemas.openxmlformats.org/officeDocument/2006/relationships/hyperlink" Target="https://t.co/r8iNB55LjP" TargetMode="External"/><Relationship Id="rId1041" Type="http://schemas.openxmlformats.org/officeDocument/2006/relationships/hyperlink" Target="https://t.co/YjWLzUgTyS" TargetMode="External"/><Relationship Id="rId1042" Type="http://schemas.openxmlformats.org/officeDocument/2006/relationships/hyperlink" Target="https://t.co/ZcxjMy06II" TargetMode="External"/><Relationship Id="rId1043" Type="http://schemas.openxmlformats.org/officeDocument/2006/relationships/hyperlink" Target="http://t.co/xk51jtUSfT" TargetMode="External"/><Relationship Id="rId1044" Type="http://schemas.openxmlformats.org/officeDocument/2006/relationships/hyperlink" Target="https://t.co/OHBHWhxcmE" TargetMode="External"/><Relationship Id="rId1045" Type="http://schemas.openxmlformats.org/officeDocument/2006/relationships/hyperlink" Target="https://t.co/1DEPIbgCYO" TargetMode="External"/><Relationship Id="rId1046" Type="http://schemas.openxmlformats.org/officeDocument/2006/relationships/hyperlink" Target="https://t.co/OQqiSfs8b7" TargetMode="External"/><Relationship Id="rId1047" Type="http://schemas.openxmlformats.org/officeDocument/2006/relationships/hyperlink" Target="https://t.co/sTn843CMra" TargetMode="External"/><Relationship Id="rId1048" Type="http://schemas.openxmlformats.org/officeDocument/2006/relationships/hyperlink" Target="https://t.co/NeFfTsAkjQ" TargetMode="External"/><Relationship Id="rId1049" Type="http://schemas.openxmlformats.org/officeDocument/2006/relationships/hyperlink" Target="https://t.co/grnq7lwksP" TargetMode="External"/><Relationship Id="rId7480" Type="http://schemas.openxmlformats.org/officeDocument/2006/relationships/hyperlink" Target="https://twitter.com/sister_hood_mag" TargetMode="External"/><Relationship Id="rId7481" Type="http://schemas.openxmlformats.org/officeDocument/2006/relationships/hyperlink" Target="https://twitter.com/muslimwomenc" TargetMode="External"/><Relationship Id="rId7482" Type="http://schemas.openxmlformats.org/officeDocument/2006/relationships/hyperlink" Target="https://twitter.com/wise_leaders" TargetMode="External"/><Relationship Id="rId7483" Type="http://schemas.openxmlformats.org/officeDocument/2006/relationships/hyperlink" Target="https://twitter.com/womenintheworld" TargetMode="External"/><Relationship Id="rId2080" Type="http://schemas.openxmlformats.org/officeDocument/2006/relationships/hyperlink" Target="https://pbs.twimg.com/profile_banners/35627430/1444864455" TargetMode="External"/><Relationship Id="rId2081" Type="http://schemas.openxmlformats.org/officeDocument/2006/relationships/hyperlink" Target="https://pbs.twimg.com/profile_banners/890047561/1516236549" TargetMode="External"/><Relationship Id="rId2082" Type="http://schemas.openxmlformats.org/officeDocument/2006/relationships/hyperlink" Target="https://pbs.twimg.com/profile_banners/941076409535160322/1519668315" TargetMode="External"/><Relationship Id="rId2083" Type="http://schemas.openxmlformats.org/officeDocument/2006/relationships/hyperlink" Target="https://pbs.twimg.com/profile_banners/1891832749/1516911488" TargetMode="External"/><Relationship Id="rId2084" Type="http://schemas.openxmlformats.org/officeDocument/2006/relationships/hyperlink" Target="https://pbs.twimg.com/profile_banners/62837680/1451865317" TargetMode="External"/><Relationship Id="rId2085" Type="http://schemas.openxmlformats.org/officeDocument/2006/relationships/hyperlink" Target="https://pbs.twimg.com/profile_banners/225096034/1437424485" TargetMode="External"/><Relationship Id="rId2086" Type="http://schemas.openxmlformats.org/officeDocument/2006/relationships/hyperlink" Target="https://pbs.twimg.com/profile_banners/3309504467/1485028011" TargetMode="External"/><Relationship Id="rId2087" Type="http://schemas.openxmlformats.org/officeDocument/2006/relationships/hyperlink" Target="https://pbs.twimg.com/profile_banners/26759755/1518549997" TargetMode="External"/><Relationship Id="rId2088" Type="http://schemas.openxmlformats.org/officeDocument/2006/relationships/hyperlink" Target="https://pbs.twimg.com/profile_banners/195031706/1383313498" TargetMode="External"/><Relationship Id="rId2089" Type="http://schemas.openxmlformats.org/officeDocument/2006/relationships/hyperlink" Target="https://pbs.twimg.com/profile_banners/22161715/1483257197" TargetMode="External"/><Relationship Id="rId7484" Type="http://schemas.openxmlformats.org/officeDocument/2006/relationships/hyperlink" Target="https://twitter.com/ericmoo91919605" TargetMode="External"/><Relationship Id="rId7485" Type="http://schemas.openxmlformats.org/officeDocument/2006/relationships/hyperlink" Target="https://twitter.com/amymek" TargetMode="External"/><Relationship Id="rId7486" Type="http://schemas.openxmlformats.org/officeDocument/2006/relationships/hyperlink" Target="https://twitter.com/bodasglitz" TargetMode="External"/><Relationship Id="rId7487" Type="http://schemas.openxmlformats.org/officeDocument/2006/relationships/hyperlink" Target="https://twitter.com/toddylittman" TargetMode="External"/><Relationship Id="rId7488" Type="http://schemas.openxmlformats.org/officeDocument/2006/relationships/hyperlink" Target="https://twitter.com/rinsunflower076" TargetMode="External"/><Relationship Id="rId7489" Type="http://schemas.openxmlformats.org/officeDocument/2006/relationships/hyperlink" Target="https://twitter.com/vonny_bravo" TargetMode="External"/><Relationship Id="rId8627" Type="http://schemas.openxmlformats.org/officeDocument/2006/relationships/hyperlink" Target="https://twitter.com/kubeshni1" TargetMode="External"/><Relationship Id="rId8628" Type="http://schemas.openxmlformats.org/officeDocument/2006/relationships/hyperlink" Target="https://twitter.com/lisalmn" TargetMode="External"/><Relationship Id="rId8629" Type="http://schemas.openxmlformats.org/officeDocument/2006/relationships/hyperlink" Target="https://twitter.com/eastes_bette" TargetMode="External"/><Relationship Id="rId9640" Type="http://schemas.openxmlformats.org/officeDocument/2006/relationships/hyperlink" Target="https://twitter.com/conceptgrp" TargetMode="External"/><Relationship Id="rId8630" Type="http://schemas.openxmlformats.org/officeDocument/2006/relationships/hyperlink" Target="https://twitter.com/serenalburg" TargetMode="External"/><Relationship Id="rId8631" Type="http://schemas.openxmlformats.org/officeDocument/2006/relationships/hyperlink" Target="https://twitter.com/debi129" TargetMode="External"/><Relationship Id="rId8632" Type="http://schemas.openxmlformats.org/officeDocument/2006/relationships/hyperlink" Target="https://twitter.com/kittybravofan" TargetMode="External"/><Relationship Id="rId8633" Type="http://schemas.openxmlformats.org/officeDocument/2006/relationships/hyperlink" Target="https://twitter.com/mediterrnewsnet" TargetMode="External"/><Relationship Id="rId8634" Type="http://schemas.openxmlformats.org/officeDocument/2006/relationships/hyperlink" Target="https://twitter.com/baderjaymi" TargetMode="External"/><Relationship Id="rId8635" Type="http://schemas.openxmlformats.org/officeDocument/2006/relationships/hyperlink" Target="https://twitter.com/olehippiechick" TargetMode="External"/><Relationship Id="rId8636" Type="http://schemas.openxmlformats.org/officeDocument/2006/relationships/hyperlink" Target="https://twitter.com/steevem2018" TargetMode="External"/><Relationship Id="rId8637" Type="http://schemas.openxmlformats.org/officeDocument/2006/relationships/hyperlink" Target="https://twitter.com/holalibertad" TargetMode="External"/><Relationship Id="rId8638" Type="http://schemas.openxmlformats.org/officeDocument/2006/relationships/hyperlink" Target="https://twitter.com/tektokca" TargetMode="External"/><Relationship Id="rId8639" Type="http://schemas.openxmlformats.org/officeDocument/2006/relationships/hyperlink" Target="https://twitter.com/alliesosu" TargetMode="External"/><Relationship Id="rId9641" Type="http://schemas.openxmlformats.org/officeDocument/2006/relationships/hyperlink" Target="https://twitter.com/9pt" TargetMode="External"/><Relationship Id="rId9642" Type="http://schemas.openxmlformats.org/officeDocument/2006/relationships/hyperlink" Target="https://twitter.com/michelalonzod" TargetMode="External"/><Relationship Id="rId9643" Type="http://schemas.openxmlformats.org/officeDocument/2006/relationships/hyperlink" Target="https://twitter.com/triglicerido" TargetMode="External"/><Relationship Id="rId5410" Type="http://schemas.openxmlformats.org/officeDocument/2006/relationships/hyperlink" Target="http://pbs.twimg.com/profile_images/962489671883239424/CC4OUqHn_normal.jpg" TargetMode="External"/><Relationship Id="rId5411" Type="http://schemas.openxmlformats.org/officeDocument/2006/relationships/hyperlink" Target="http://pbs.twimg.com/profile_images/892219543593951233/HGohuqpo_normal.jpg" TargetMode="External"/><Relationship Id="rId5412" Type="http://schemas.openxmlformats.org/officeDocument/2006/relationships/hyperlink" Target="http://pbs.twimg.com/profile_images/943151326346739713/Az5m89A-_normal.jpg" TargetMode="External"/><Relationship Id="rId5413" Type="http://schemas.openxmlformats.org/officeDocument/2006/relationships/hyperlink" Target="http://pbs.twimg.com/profile_images/750469846731718657/S_sKr77y_normal.jpg" TargetMode="External"/><Relationship Id="rId5414" Type="http://schemas.openxmlformats.org/officeDocument/2006/relationships/hyperlink" Target="http://pbs.twimg.com/profile_images/676656118098231296/jYCH2ouZ_normal.jpg" TargetMode="External"/><Relationship Id="rId5415" Type="http://schemas.openxmlformats.org/officeDocument/2006/relationships/hyperlink" Target="http://pbs.twimg.com/profile_images/960902172266213376/IMWn4scH_normal.jpg" TargetMode="External"/><Relationship Id="rId5416" Type="http://schemas.openxmlformats.org/officeDocument/2006/relationships/hyperlink" Target="http://pbs.twimg.com/profile_images/884724494040002561/Fx9cwbVX_normal.jpg" TargetMode="External"/><Relationship Id="rId5417" Type="http://schemas.openxmlformats.org/officeDocument/2006/relationships/hyperlink" Target="http://pbs.twimg.com/profile_images/963176255855079424/8pS6IFF__normal.jpg" TargetMode="External"/><Relationship Id="rId5418" Type="http://schemas.openxmlformats.org/officeDocument/2006/relationships/hyperlink" Target="http://pbs.twimg.com/profile_images/865617008657813504/iNMSaK3e_normal.jpg" TargetMode="External"/><Relationship Id="rId5419" Type="http://schemas.openxmlformats.org/officeDocument/2006/relationships/hyperlink" Target="http://pbs.twimg.com/profile_images/684755118860955650/VeKYthww_normal.jpg" TargetMode="External"/><Relationship Id="rId9644" Type="http://schemas.openxmlformats.org/officeDocument/2006/relationships/hyperlink" Target="https://twitter.com/homomagnolia" TargetMode="External"/><Relationship Id="rId9645" Type="http://schemas.openxmlformats.org/officeDocument/2006/relationships/hyperlink" Target="https://twitter.com/signewenneberg" TargetMode="External"/><Relationship Id="rId9646" Type="http://schemas.openxmlformats.org/officeDocument/2006/relationships/hyperlink" Target="https://twitter.com/dateaninmate" TargetMode="External"/><Relationship Id="rId9647" Type="http://schemas.openxmlformats.org/officeDocument/2006/relationships/hyperlink" Target="https://twitter.com/getongab" TargetMode="External"/><Relationship Id="rId6450" Type="http://schemas.openxmlformats.org/officeDocument/2006/relationships/hyperlink" Target="http://pbs.twimg.com/profile_images/1281635040/ProfilePic_Drasser_normal.jpg" TargetMode="External"/><Relationship Id="rId610" Type="http://schemas.openxmlformats.org/officeDocument/2006/relationships/hyperlink" Target="https://t.co/E7QavXdvJC" TargetMode="External"/><Relationship Id="rId611" Type="http://schemas.openxmlformats.org/officeDocument/2006/relationships/hyperlink" Target="https://t.co/TjPsoQlA4U" TargetMode="External"/><Relationship Id="rId612" Type="http://schemas.openxmlformats.org/officeDocument/2006/relationships/hyperlink" Target="https://t.co/qAnnXXPVjB" TargetMode="External"/><Relationship Id="rId613" Type="http://schemas.openxmlformats.org/officeDocument/2006/relationships/hyperlink" Target="https://t.co/d4b6zHoviQ" TargetMode="External"/><Relationship Id="rId614" Type="http://schemas.openxmlformats.org/officeDocument/2006/relationships/hyperlink" Target="https://t.co/bd5ljwuPdF" TargetMode="External"/><Relationship Id="rId615" Type="http://schemas.openxmlformats.org/officeDocument/2006/relationships/hyperlink" Target="https://t.co/sj8YEJlEd7" TargetMode="External"/><Relationship Id="rId616" Type="http://schemas.openxmlformats.org/officeDocument/2006/relationships/hyperlink" Target="https://t.co/EhVZY9L0on" TargetMode="External"/><Relationship Id="rId617" Type="http://schemas.openxmlformats.org/officeDocument/2006/relationships/hyperlink" Target="https://t.co/V0QLaW7cka" TargetMode="External"/><Relationship Id="rId618" Type="http://schemas.openxmlformats.org/officeDocument/2006/relationships/hyperlink" Target="https://t.co/Itl3FQeAKa" TargetMode="External"/><Relationship Id="rId619" Type="http://schemas.openxmlformats.org/officeDocument/2006/relationships/hyperlink" Target="https://t.co/nmPkgc9PK1" TargetMode="External"/><Relationship Id="rId6451" Type="http://schemas.openxmlformats.org/officeDocument/2006/relationships/hyperlink" Target="http://pbs.twimg.com/profile_images/947936101578272768/Tpzc1aar_normal.jpg" TargetMode="External"/><Relationship Id="rId6452" Type="http://schemas.openxmlformats.org/officeDocument/2006/relationships/hyperlink" Target="http://pbs.twimg.com/profile_images/929217261012844544/YgtL_f_c_normal.jpg" TargetMode="External"/><Relationship Id="rId3230" Type="http://schemas.openxmlformats.org/officeDocument/2006/relationships/hyperlink" Target="http://abs.twimg.com/images/themes/theme1/bg.png" TargetMode="External"/><Relationship Id="rId3231" Type="http://schemas.openxmlformats.org/officeDocument/2006/relationships/hyperlink" Target="http://abs.twimg.com/images/themes/theme1/bg.png" TargetMode="External"/><Relationship Id="rId3232" Type="http://schemas.openxmlformats.org/officeDocument/2006/relationships/hyperlink" Target="http://abs.twimg.com/images/themes/theme1/bg.png" TargetMode="External"/><Relationship Id="rId3233" Type="http://schemas.openxmlformats.org/officeDocument/2006/relationships/hyperlink" Target="http://pbs.twimg.com/profile_background_images/726439357/4153f24859e2e06b4294ae4e2dff83e2.png" TargetMode="External"/><Relationship Id="rId3234" Type="http://schemas.openxmlformats.org/officeDocument/2006/relationships/hyperlink" Target="http://pbs.twimg.com/profile_background_images/378800000177526999/vSxFt54U.jpeg" TargetMode="External"/><Relationship Id="rId3235" Type="http://schemas.openxmlformats.org/officeDocument/2006/relationships/hyperlink" Target="http://abs.twimg.com/images/themes/theme1/bg.png" TargetMode="External"/><Relationship Id="rId3236" Type="http://schemas.openxmlformats.org/officeDocument/2006/relationships/hyperlink" Target="http://pbs.twimg.com/profile_background_images/335560033/90042sm.gif" TargetMode="External"/><Relationship Id="rId3237" Type="http://schemas.openxmlformats.org/officeDocument/2006/relationships/hyperlink" Target="http://pbs.twimg.com/profile_background_images/171653550/x39d17e2de5ce5ab5eab69ce60bccf4f.jpg" TargetMode="External"/><Relationship Id="rId3238" Type="http://schemas.openxmlformats.org/officeDocument/2006/relationships/hyperlink" Target="http://pbs.twimg.com/profile_background_images/157512597/xaa361e20514c659720b68b3171a63ea.png" TargetMode="External"/><Relationship Id="rId3239" Type="http://schemas.openxmlformats.org/officeDocument/2006/relationships/hyperlink" Target="http://abs.twimg.com/images/themes/theme1/bg.png" TargetMode="External"/><Relationship Id="rId6453" Type="http://schemas.openxmlformats.org/officeDocument/2006/relationships/hyperlink" Target="http://pbs.twimg.com/profile_images/965451245472309248/cKQWCluF_normal.jpg" TargetMode="External"/><Relationship Id="rId6454" Type="http://schemas.openxmlformats.org/officeDocument/2006/relationships/hyperlink" Target="http://pbs.twimg.com/profile_images/960964239333539840/aWfLDE4i_normal.jpg" TargetMode="External"/><Relationship Id="rId6455" Type="http://schemas.openxmlformats.org/officeDocument/2006/relationships/hyperlink" Target="http://pbs.twimg.com/profile_images/958817908355948544/06lTb5I-_normal.jpg" TargetMode="External"/><Relationship Id="rId6456" Type="http://schemas.openxmlformats.org/officeDocument/2006/relationships/hyperlink" Target="http://pbs.twimg.com/profile_images/962204339581476864/eh4zpae7_normal.jpg" TargetMode="External"/><Relationship Id="rId6457" Type="http://schemas.openxmlformats.org/officeDocument/2006/relationships/hyperlink" Target="http://pbs.twimg.com/profile_images/651463624330907648/OzaAcuSR_normal.png" TargetMode="External"/><Relationship Id="rId6458" Type="http://schemas.openxmlformats.org/officeDocument/2006/relationships/hyperlink" Target="http://pbs.twimg.com/profile_images/897862057923457024/PtHkk3BO_normal.jpg" TargetMode="External"/><Relationship Id="rId6459" Type="http://schemas.openxmlformats.org/officeDocument/2006/relationships/hyperlink" Target="http://pbs.twimg.com/profile_images/3046844441/07aa4d76d7b7cb4586f3932f574127b0_normal.jpeg" TargetMode="External"/><Relationship Id="rId4270" Type="http://schemas.openxmlformats.org/officeDocument/2006/relationships/hyperlink" Target="http://abs.twimg.com/images/themes/theme1/bg.png" TargetMode="External"/><Relationship Id="rId4271" Type="http://schemas.openxmlformats.org/officeDocument/2006/relationships/hyperlink" Target="http://abs.twimg.com/images/themes/theme1/bg.png" TargetMode="External"/><Relationship Id="rId4272" Type="http://schemas.openxmlformats.org/officeDocument/2006/relationships/hyperlink" Target="http://abs.twimg.com/images/themes/theme1/bg.png" TargetMode="External"/><Relationship Id="rId4273" Type="http://schemas.openxmlformats.org/officeDocument/2006/relationships/hyperlink" Target="http://abs.twimg.com/images/themes/theme1/bg.png" TargetMode="External"/><Relationship Id="rId4274" Type="http://schemas.openxmlformats.org/officeDocument/2006/relationships/hyperlink" Target="http://abs.twimg.com/images/themes/theme1/bg.png" TargetMode="External"/><Relationship Id="rId4275" Type="http://schemas.openxmlformats.org/officeDocument/2006/relationships/hyperlink" Target="http://pbs.twimg.com/profile_background_images/173044779/Money-tile_11-18.gif" TargetMode="External"/><Relationship Id="rId4276" Type="http://schemas.openxmlformats.org/officeDocument/2006/relationships/hyperlink" Target="http://abs.twimg.com/images/themes/theme1/bg.png" TargetMode="External"/><Relationship Id="rId4277" Type="http://schemas.openxmlformats.org/officeDocument/2006/relationships/hyperlink" Target="http://abs.twimg.com/images/themes/theme1/bg.png" TargetMode="External"/><Relationship Id="rId4278" Type="http://schemas.openxmlformats.org/officeDocument/2006/relationships/hyperlink" Target="http://abs.twimg.com/images/themes/theme19/bg.gif" TargetMode="External"/><Relationship Id="rId4279" Type="http://schemas.openxmlformats.org/officeDocument/2006/relationships/hyperlink" Target="http://pbs.twimg.com/profile_background_images/378800000066171683/081b06d0b3e5aa07829215568777e8d1.jpeg" TargetMode="External"/><Relationship Id="rId1050" Type="http://schemas.openxmlformats.org/officeDocument/2006/relationships/hyperlink" Target="https://t.co/SvwF2XgrqN" TargetMode="External"/><Relationship Id="rId1051" Type="http://schemas.openxmlformats.org/officeDocument/2006/relationships/hyperlink" Target="https://t.co/ldZJ0Oax" TargetMode="External"/><Relationship Id="rId1052" Type="http://schemas.openxmlformats.org/officeDocument/2006/relationships/hyperlink" Target="https://t.co/DvO7mHGGuB" TargetMode="External"/><Relationship Id="rId1053" Type="http://schemas.openxmlformats.org/officeDocument/2006/relationships/hyperlink" Target="https://t.co/zGDWNnKwpB" TargetMode="External"/><Relationship Id="rId1054" Type="http://schemas.openxmlformats.org/officeDocument/2006/relationships/hyperlink" Target="https://t.co/Z6JuykfYNO" TargetMode="External"/><Relationship Id="rId1055" Type="http://schemas.openxmlformats.org/officeDocument/2006/relationships/hyperlink" Target="http://t.co/Vk1NkwU8qP" TargetMode="External"/><Relationship Id="rId1056" Type="http://schemas.openxmlformats.org/officeDocument/2006/relationships/hyperlink" Target="https://t.co/gN5JJwhQy7" TargetMode="External"/><Relationship Id="rId1057" Type="http://schemas.openxmlformats.org/officeDocument/2006/relationships/hyperlink" Target="https://t.co/8o3d2ypWyU" TargetMode="External"/><Relationship Id="rId1058" Type="http://schemas.openxmlformats.org/officeDocument/2006/relationships/hyperlink" Target="https://t.co/qKYAuMHi1w" TargetMode="External"/><Relationship Id="rId1059" Type="http://schemas.openxmlformats.org/officeDocument/2006/relationships/hyperlink" Target="https://t.co/ghs0K6f0Tz" TargetMode="External"/><Relationship Id="rId7490" Type="http://schemas.openxmlformats.org/officeDocument/2006/relationships/hyperlink" Target="https://twitter.com/bahraboard" TargetMode="External"/><Relationship Id="rId7491" Type="http://schemas.openxmlformats.org/officeDocument/2006/relationships/hyperlink" Target="https://twitter.com/woodenlegsbrew" TargetMode="External"/><Relationship Id="rId7492" Type="http://schemas.openxmlformats.org/officeDocument/2006/relationships/hyperlink" Target="https://twitter.com/wyndall93" TargetMode="External"/><Relationship Id="rId7493" Type="http://schemas.openxmlformats.org/officeDocument/2006/relationships/hyperlink" Target="https://twitter.com/cajunsmiley" TargetMode="External"/><Relationship Id="rId2090" Type="http://schemas.openxmlformats.org/officeDocument/2006/relationships/hyperlink" Target="https://pbs.twimg.com/profile_banners/3084314469/1500073030" TargetMode="External"/><Relationship Id="rId2091" Type="http://schemas.openxmlformats.org/officeDocument/2006/relationships/hyperlink" Target="https://pbs.twimg.com/profile_banners/1705653672/1414307661" TargetMode="External"/><Relationship Id="rId2092" Type="http://schemas.openxmlformats.org/officeDocument/2006/relationships/hyperlink" Target="https://pbs.twimg.com/profile_banners/265584866/1519138511" TargetMode="External"/><Relationship Id="rId2093" Type="http://schemas.openxmlformats.org/officeDocument/2006/relationships/hyperlink" Target="https://pbs.twimg.com/profile_banners/182107650/1470543732" TargetMode="External"/><Relationship Id="rId2094" Type="http://schemas.openxmlformats.org/officeDocument/2006/relationships/hyperlink" Target="https://pbs.twimg.com/profile_banners/70483938/1502837900" TargetMode="External"/><Relationship Id="rId2095" Type="http://schemas.openxmlformats.org/officeDocument/2006/relationships/hyperlink" Target="https://pbs.twimg.com/profile_banners/3104219584/1515861390" TargetMode="External"/><Relationship Id="rId2096" Type="http://schemas.openxmlformats.org/officeDocument/2006/relationships/hyperlink" Target="https://pbs.twimg.com/profile_banners/827654397593153536/1490530223" TargetMode="External"/><Relationship Id="rId2097" Type="http://schemas.openxmlformats.org/officeDocument/2006/relationships/hyperlink" Target="https://pbs.twimg.com/profile_banners/749953408883367937/1502204240" TargetMode="External"/><Relationship Id="rId2098" Type="http://schemas.openxmlformats.org/officeDocument/2006/relationships/hyperlink" Target="https://pbs.twimg.com/profile_banners/905450249862426625/1508105410" TargetMode="External"/><Relationship Id="rId2099" Type="http://schemas.openxmlformats.org/officeDocument/2006/relationships/hyperlink" Target="https://pbs.twimg.com/profile_banners/267498163/1472623129" TargetMode="External"/><Relationship Id="rId7494" Type="http://schemas.openxmlformats.org/officeDocument/2006/relationships/hyperlink" Target="https://twitter.com/vfhive" TargetMode="External"/><Relationship Id="rId7495" Type="http://schemas.openxmlformats.org/officeDocument/2006/relationships/hyperlink" Target="https://twitter.com/vanityfair" TargetMode="External"/><Relationship Id="rId7496" Type="http://schemas.openxmlformats.org/officeDocument/2006/relationships/hyperlink" Target="https://twitter.com/monicalewinsky" TargetMode="External"/><Relationship Id="rId7497" Type="http://schemas.openxmlformats.org/officeDocument/2006/relationships/hyperlink" Target="https://twitter.com/cibambaya" TargetMode="External"/><Relationship Id="rId7498" Type="http://schemas.openxmlformats.org/officeDocument/2006/relationships/hyperlink" Target="https://twitter.com/circuswoman" TargetMode="External"/><Relationship Id="rId7499" Type="http://schemas.openxmlformats.org/officeDocument/2006/relationships/hyperlink" Target="https://twitter.com/yurablet" TargetMode="External"/><Relationship Id="rId7600" Type="http://schemas.openxmlformats.org/officeDocument/2006/relationships/hyperlink" Target="https://twitter.com/vrijewereld" TargetMode="External"/><Relationship Id="rId7601" Type="http://schemas.openxmlformats.org/officeDocument/2006/relationships/hyperlink" Target="https://twitter.com/nuevomedio" TargetMode="External"/><Relationship Id="rId7602" Type="http://schemas.openxmlformats.org/officeDocument/2006/relationships/hyperlink" Target="https://twitter.com/kpfit420" TargetMode="External"/><Relationship Id="rId7603" Type="http://schemas.openxmlformats.org/officeDocument/2006/relationships/hyperlink" Target="https://twitter.com/chelseahandler" TargetMode="External"/><Relationship Id="rId7604" Type="http://schemas.openxmlformats.org/officeDocument/2006/relationships/hyperlink" Target="https://twitter.com/granthamaven" TargetMode="External"/><Relationship Id="rId7605" Type="http://schemas.openxmlformats.org/officeDocument/2006/relationships/hyperlink" Target="https://twitter.com/womensweb" TargetMode="External"/><Relationship Id="rId7606" Type="http://schemas.openxmlformats.org/officeDocument/2006/relationships/hyperlink" Target="https://twitter.com/cannabis0123" TargetMode="External"/><Relationship Id="rId7607" Type="http://schemas.openxmlformats.org/officeDocument/2006/relationships/hyperlink" Target="https://twitter.com/wetoo_japan" TargetMode="External"/><Relationship Id="rId7608" Type="http://schemas.openxmlformats.org/officeDocument/2006/relationships/hyperlink" Target="https://twitter.com/killydreamgh" TargetMode="External"/><Relationship Id="rId7609" Type="http://schemas.openxmlformats.org/officeDocument/2006/relationships/hyperlink" Target="https://twitter.com/lindsayk77" TargetMode="External"/><Relationship Id="rId8640" Type="http://schemas.openxmlformats.org/officeDocument/2006/relationships/hyperlink" Target="https://twitter.com/caioblinder" TargetMode="External"/><Relationship Id="rId8641" Type="http://schemas.openxmlformats.org/officeDocument/2006/relationships/hyperlink" Target="https://twitter.com/moejacksoncom" TargetMode="External"/><Relationship Id="rId8642" Type="http://schemas.openxmlformats.org/officeDocument/2006/relationships/hyperlink" Target="https://twitter.com/mailonline" TargetMode="External"/><Relationship Id="rId8643" Type="http://schemas.openxmlformats.org/officeDocument/2006/relationships/hyperlink" Target="https://twitter.com/celebitchy" TargetMode="External"/><Relationship Id="rId8644" Type="http://schemas.openxmlformats.org/officeDocument/2006/relationships/hyperlink" Target="https://twitter.com/idlyitw" TargetMode="External"/><Relationship Id="rId8645" Type="http://schemas.openxmlformats.org/officeDocument/2006/relationships/hyperlink" Target="https://twitter.com/hollywoodtuna1" TargetMode="External"/><Relationship Id="rId8646" Type="http://schemas.openxmlformats.org/officeDocument/2006/relationships/hyperlink" Target="https://twitter.com/mujeresmovmx" TargetMode="External"/><Relationship Id="rId5420" Type="http://schemas.openxmlformats.org/officeDocument/2006/relationships/hyperlink" Target="http://pbs.twimg.com/profile_images/529233115131019264/qrzdJ1l3_normal.png" TargetMode="External"/><Relationship Id="rId5421" Type="http://schemas.openxmlformats.org/officeDocument/2006/relationships/hyperlink" Target="http://pbs.twimg.com/profile_images/640896768121569280/VriJddOY_normal.jpg" TargetMode="External"/><Relationship Id="rId5422" Type="http://schemas.openxmlformats.org/officeDocument/2006/relationships/hyperlink" Target="http://pbs.twimg.com/profile_images/859402892394061824/G-EDztid_normal.jpg" TargetMode="External"/><Relationship Id="rId5423" Type="http://schemas.openxmlformats.org/officeDocument/2006/relationships/hyperlink" Target="http://pbs.twimg.com/profile_images/841698495081918464/_JitrkDy_normal.jpg" TargetMode="External"/><Relationship Id="rId5424" Type="http://schemas.openxmlformats.org/officeDocument/2006/relationships/hyperlink" Target="http://pbs.twimg.com/profile_images/875382047216467972/3119VjuE_normal.jpg" TargetMode="External"/><Relationship Id="rId5425" Type="http://schemas.openxmlformats.org/officeDocument/2006/relationships/hyperlink" Target="http://pbs.twimg.com/profile_images/912474324627607552/hg44my_s_normal.jpg" TargetMode="External"/><Relationship Id="rId5426" Type="http://schemas.openxmlformats.org/officeDocument/2006/relationships/hyperlink" Target="http://pbs.twimg.com/profile_images/958356144501633024/MrUhza35_normal.jpg" TargetMode="External"/><Relationship Id="rId5427" Type="http://schemas.openxmlformats.org/officeDocument/2006/relationships/hyperlink" Target="http://pbs.twimg.com/profile_images/877837623355727874/R-g_gq4P_normal.jpg" TargetMode="External"/><Relationship Id="rId5428" Type="http://schemas.openxmlformats.org/officeDocument/2006/relationships/hyperlink" Target="http://pbs.twimg.com/profile_images/741695092562534400/lrIEOtnz_normal.jpg" TargetMode="External"/><Relationship Id="rId5429" Type="http://schemas.openxmlformats.org/officeDocument/2006/relationships/hyperlink" Target="http://pbs.twimg.com/profile_images/956915882910994434/sK3tqvWU_normal.jpg" TargetMode="External"/><Relationship Id="rId8647" Type="http://schemas.openxmlformats.org/officeDocument/2006/relationships/hyperlink" Target="https://twitter.com/yuritzi_1" TargetMode="External"/><Relationship Id="rId8648" Type="http://schemas.openxmlformats.org/officeDocument/2006/relationships/hyperlink" Target="https://twitter.com/mirzafloresg" TargetMode="External"/><Relationship Id="rId8649" Type="http://schemas.openxmlformats.org/officeDocument/2006/relationships/hyperlink" Target="https://twitter.com/candeochoaa" TargetMode="External"/><Relationship Id="rId2200" Type="http://schemas.openxmlformats.org/officeDocument/2006/relationships/hyperlink" Target="https://pbs.twimg.com/profile_banners/36323110/1511277841" TargetMode="External"/><Relationship Id="rId2201" Type="http://schemas.openxmlformats.org/officeDocument/2006/relationships/hyperlink" Target="https://pbs.twimg.com/profile_banners/27489084/1503112073" TargetMode="External"/><Relationship Id="rId2202" Type="http://schemas.openxmlformats.org/officeDocument/2006/relationships/hyperlink" Target="https://pbs.twimg.com/profile_banners/78523300/1515893101" TargetMode="External"/><Relationship Id="rId2203" Type="http://schemas.openxmlformats.org/officeDocument/2006/relationships/hyperlink" Target="https://pbs.twimg.com/profile_banners/38975546/1473827564" TargetMode="External"/><Relationship Id="rId2204" Type="http://schemas.openxmlformats.org/officeDocument/2006/relationships/hyperlink" Target="https://pbs.twimg.com/profile_banners/885981630564716544/1500204235" TargetMode="External"/><Relationship Id="rId2205" Type="http://schemas.openxmlformats.org/officeDocument/2006/relationships/hyperlink" Target="https://pbs.twimg.com/profile_banners/1417681/1509985475" TargetMode="External"/><Relationship Id="rId2206" Type="http://schemas.openxmlformats.org/officeDocument/2006/relationships/hyperlink" Target="https://pbs.twimg.com/profile_banners/106751949/1481912246" TargetMode="External"/><Relationship Id="rId2207" Type="http://schemas.openxmlformats.org/officeDocument/2006/relationships/hyperlink" Target="https://pbs.twimg.com/profile_banners/74820262/1479749209" TargetMode="External"/><Relationship Id="rId2208" Type="http://schemas.openxmlformats.org/officeDocument/2006/relationships/hyperlink" Target="https://pbs.twimg.com/profile_banners/85451755/1507569524" TargetMode="External"/><Relationship Id="rId2209" Type="http://schemas.openxmlformats.org/officeDocument/2006/relationships/hyperlink" Target="https://pbs.twimg.com/profile_banners/16870853/1473699521" TargetMode="External"/><Relationship Id="rId620" Type="http://schemas.openxmlformats.org/officeDocument/2006/relationships/hyperlink" Target="https://t.co/ZKPO5qDkye" TargetMode="External"/><Relationship Id="rId621" Type="http://schemas.openxmlformats.org/officeDocument/2006/relationships/hyperlink" Target="https://t.co/e0feUAz4ll" TargetMode="External"/><Relationship Id="rId622" Type="http://schemas.openxmlformats.org/officeDocument/2006/relationships/hyperlink" Target="https://t.co/GFNkVkaEwn" TargetMode="External"/><Relationship Id="rId623" Type="http://schemas.openxmlformats.org/officeDocument/2006/relationships/hyperlink" Target="https://t.co/ktqlVGIb8O" TargetMode="External"/><Relationship Id="rId624" Type="http://schemas.openxmlformats.org/officeDocument/2006/relationships/hyperlink" Target="https://t.co/QmTGIYzQWV" TargetMode="External"/><Relationship Id="rId625" Type="http://schemas.openxmlformats.org/officeDocument/2006/relationships/hyperlink" Target="http://t.co/Z7SWvDjFtc" TargetMode="External"/><Relationship Id="rId626" Type="http://schemas.openxmlformats.org/officeDocument/2006/relationships/hyperlink" Target="https://t.co/49M3Zp7kXA" TargetMode="External"/><Relationship Id="rId627" Type="http://schemas.openxmlformats.org/officeDocument/2006/relationships/hyperlink" Target="http://t.co/er1hPROhLi" TargetMode="External"/><Relationship Id="rId628" Type="http://schemas.openxmlformats.org/officeDocument/2006/relationships/hyperlink" Target="https://t.co/IwSvXkd9ZQ" TargetMode="External"/><Relationship Id="rId629" Type="http://schemas.openxmlformats.org/officeDocument/2006/relationships/hyperlink" Target="https://t.co/XvvWnuMMdQ" TargetMode="External"/><Relationship Id="rId3240" Type="http://schemas.openxmlformats.org/officeDocument/2006/relationships/hyperlink" Target="http://pbs.twimg.com/profile_background_images/700328745396101120/LeYnbAbJ.jpg" TargetMode="External"/><Relationship Id="rId3241" Type="http://schemas.openxmlformats.org/officeDocument/2006/relationships/hyperlink" Target="http://abs.twimg.com/images/themes/theme1/bg.png" TargetMode="External"/><Relationship Id="rId3242" Type="http://schemas.openxmlformats.org/officeDocument/2006/relationships/hyperlink" Target="http://abs.twimg.com/images/themes/theme1/bg.png" TargetMode="External"/><Relationship Id="rId3243" Type="http://schemas.openxmlformats.org/officeDocument/2006/relationships/hyperlink" Target="http://pbs.twimg.com/profile_background_images/570701627/8vncsbf7o2uj21gx7xt5.jpeg" TargetMode="External"/><Relationship Id="rId3244" Type="http://schemas.openxmlformats.org/officeDocument/2006/relationships/hyperlink" Target="http://pbs.twimg.com/profile_background_images/444150035/Amena_United_colors_of_WISE_--_final_version.jpg" TargetMode="External"/><Relationship Id="rId3245" Type="http://schemas.openxmlformats.org/officeDocument/2006/relationships/hyperlink" Target="http://pbs.twimg.com/profile_background_images/578577548994457600/kbg76vRq.png" TargetMode="External"/><Relationship Id="rId3246" Type="http://schemas.openxmlformats.org/officeDocument/2006/relationships/hyperlink" Target="http://abs.twimg.com/images/themes/theme1/bg.png" TargetMode="External"/><Relationship Id="rId3247" Type="http://schemas.openxmlformats.org/officeDocument/2006/relationships/hyperlink" Target="http://pbs.twimg.com/profile_background_images/448806707381035008/MLWlk-PV.jpeg" TargetMode="External"/><Relationship Id="rId3248" Type="http://schemas.openxmlformats.org/officeDocument/2006/relationships/hyperlink" Target="http://pbs.twimg.com/profile_background_images/241688718/Declaration_Engrav_Pg1of1_AC-bgnd.gif" TargetMode="External"/><Relationship Id="rId3249" Type="http://schemas.openxmlformats.org/officeDocument/2006/relationships/hyperlink" Target="http://abs.twimg.com/images/themes/theme1/bg.png" TargetMode="External"/><Relationship Id="rId6460" Type="http://schemas.openxmlformats.org/officeDocument/2006/relationships/hyperlink" Target="http://pbs.twimg.com/profile_images/965252298724212738/fYuGq_Mp_normal.jpg" TargetMode="External"/><Relationship Id="rId6461" Type="http://schemas.openxmlformats.org/officeDocument/2006/relationships/hyperlink" Target="http://pbs.twimg.com/profile_images/966430848210923520/wLePVAuh_normal.jpg" TargetMode="External"/><Relationship Id="rId6462" Type="http://schemas.openxmlformats.org/officeDocument/2006/relationships/hyperlink" Target="http://pbs.twimg.com/profile_images/864188937857753088/BtJhueGj_normal.jpg" TargetMode="External"/><Relationship Id="rId6463" Type="http://schemas.openxmlformats.org/officeDocument/2006/relationships/hyperlink" Target="http://pbs.twimg.com/profile_images/880580416373223424/nKh04sgE_normal.jpg" TargetMode="External"/><Relationship Id="rId6464" Type="http://schemas.openxmlformats.org/officeDocument/2006/relationships/hyperlink" Target="http://pbs.twimg.com/profile_images/805119801660239872/_FtLaP8j_normal.jpg" TargetMode="External"/><Relationship Id="rId6465" Type="http://schemas.openxmlformats.org/officeDocument/2006/relationships/hyperlink" Target="http://pbs.twimg.com/profile_images/936475079029993472/JDUiwJjX_normal.jpg" TargetMode="External"/><Relationship Id="rId6466" Type="http://schemas.openxmlformats.org/officeDocument/2006/relationships/hyperlink" Target="http://pbs.twimg.com/profile_images/967078779184123906/buEdg3qr_normal.jpg" TargetMode="External"/><Relationship Id="rId6467" Type="http://schemas.openxmlformats.org/officeDocument/2006/relationships/hyperlink" Target="http://pbs.twimg.com/profile_images/831578170386182145/HFI7o1MW_normal.jpg" TargetMode="External"/><Relationship Id="rId6468" Type="http://schemas.openxmlformats.org/officeDocument/2006/relationships/hyperlink" Target="http://pbs.twimg.com/profile_images/762972301558181888/WqsYjn_B_normal.jpg" TargetMode="External"/><Relationship Id="rId6469" Type="http://schemas.openxmlformats.org/officeDocument/2006/relationships/hyperlink" Target="http://pbs.twimg.com/profile_images/967806932844150784/c0wjqs8y_normal.jpg" TargetMode="External"/><Relationship Id="rId4280" Type="http://schemas.openxmlformats.org/officeDocument/2006/relationships/hyperlink" Target="http://pbs.twimg.com/profile_background_images/378800000159486000/Kbun5xJZ.jpeg" TargetMode="External"/><Relationship Id="rId1060" Type="http://schemas.openxmlformats.org/officeDocument/2006/relationships/hyperlink" Target="https://t.co/pBwt5nLABM" TargetMode="External"/><Relationship Id="rId1061" Type="http://schemas.openxmlformats.org/officeDocument/2006/relationships/hyperlink" Target="https://t.co/yEtAiSfQ3L" TargetMode="External"/><Relationship Id="rId1062" Type="http://schemas.openxmlformats.org/officeDocument/2006/relationships/hyperlink" Target="http://t.co/XcEhQLKP9e" TargetMode="External"/><Relationship Id="rId1063" Type="http://schemas.openxmlformats.org/officeDocument/2006/relationships/hyperlink" Target="https://t.co/RLMSh2T7Vm" TargetMode="External"/><Relationship Id="rId1064" Type="http://schemas.openxmlformats.org/officeDocument/2006/relationships/hyperlink" Target="https://t.co/7zSIokJk2k" TargetMode="External"/><Relationship Id="rId1065" Type="http://schemas.openxmlformats.org/officeDocument/2006/relationships/hyperlink" Target="https://t.co/zGUrskAp2H" TargetMode="External"/><Relationship Id="rId1066" Type="http://schemas.openxmlformats.org/officeDocument/2006/relationships/hyperlink" Target="https://t.co/dWPmRvaFnz" TargetMode="External"/><Relationship Id="rId1067" Type="http://schemas.openxmlformats.org/officeDocument/2006/relationships/hyperlink" Target="https://t.co/zRQpswNJD1" TargetMode="External"/><Relationship Id="rId1068" Type="http://schemas.openxmlformats.org/officeDocument/2006/relationships/hyperlink" Target="https://t.co/yxFyaeJLBD" TargetMode="External"/><Relationship Id="rId1069" Type="http://schemas.openxmlformats.org/officeDocument/2006/relationships/hyperlink" Target="http://t.co/QCHGMlIDyG" TargetMode="External"/><Relationship Id="rId4281" Type="http://schemas.openxmlformats.org/officeDocument/2006/relationships/hyperlink" Target="http://abs.twimg.com/images/themes/theme9/bg.gif" TargetMode="External"/><Relationship Id="rId4282" Type="http://schemas.openxmlformats.org/officeDocument/2006/relationships/hyperlink" Target="http://pbs.twimg.com/profile_background_images/39605989/nvdenverbroncos.br.jpg" TargetMode="External"/><Relationship Id="rId4283" Type="http://schemas.openxmlformats.org/officeDocument/2006/relationships/hyperlink" Target="http://pbs.twimg.com/profile_background_images/378800000152292589/mNGkrkRs.jpeg" TargetMode="External"/><Relationship Id="rId4284" Type="http://schemas.openxmlformats.org/officeDocument/2006/relationships/hyperlink" Target="http://abs.twimg.com/images/themes/theme14/bg.gif" TargetMode="External"/><Relationship Id="rId4285" Type="http://schemas.openxmlformats.org/officeDocument/2006/relationships/hyperlink" Target="http://pbs.twimg.com/profile_background_images/354280747/Adelaide-94-8S.jpg" TargetMode="External"/><Relationship Id="rId4286" Type="http://schemas.openxmlformats.org/officeDocument/2006/relationships/hyperlink" Target="http://abs.twimg.com/images/themes/theme1/bg.png" TargetMode="External"/><Relationship Id="rId4287" Type="http://schemas.openxmlformats.org/officeDocument/2006/relationships/hyperlink" Target="http://abs.twimg.com/images/themes/theme1/bg.png" TargetMode="External"/><Relationship Id="rId4288" Type="http://schemas.openxmlformats.org/officeDocument/2006/relationships/hyperlink" Target="http://pbs.twimg.com/profile_background_images/493871883742228481/6egp2agH.jpeg" TargetMode="External"/><Relationship Id="rId4289" Type="http://schemas.openxmlformats.org/officeDocument/2006/relationships/hyperlink" Target="http://pbs.twimg.com/profile_background_images/378800000111343835/4ed961f1836bf5e9e1ae3de108c38501.jpeg" TargetMode="External"/><Relationship Id="rId9648" Type="http://schemas.openxmlformats.org/officeDocument/2006/relationships/hyperlink" Target="https://twitter.com/restartcorea" TargetMode="External"/><Relationship Id="rId7610" Type="http://schemas.openxmlformats.org/officeDocument/2006/relationships/hyperlink" Target="https://twitter.com/dale_earnhardt_" TargetMode="External"/><Relationship Id="rId7611" Type="http://schemas.openxmlformats.org/officeDocument/2006/relationships/hyperlink" Target="https://twitter.com/chiefs" TargetMode="External"/><Relationship Id="rId7612" Type="http://schemas.openxmlformats.org/officeDocument/2006/relationships/hyperlink" Target="https://twitter.com/mendonky53" TargetMode="External"/><Relationship Id="rId7613" Type="http://schemas.openxmlformats.org/officeDocument/2006/relationships/hyperlink" Target="https://twitter.com/lindsayrachaelb" TargetMode="External"/><Relationship Id="rId7614" Type="http://schemas.openxmlformats.org/officeDocument/2006/relationships/hyperlink" Target="https://twitter.com/ajplus" TargetMode="External"/><Relationship Id="rId7615" Type="http://schemas.openxmlformats.org/officeDocument/2006/relationships/hyperlink" Target="https://twitter.com/luckylyzzie" TargetMode="External"/><Relationship Id="rId7616" Type="http://schemas.openxmlformats.org/officeDocument/2006/relationships/hyperlink" Target="https://twitter.com/ashley_e_pratt" TargetMode="External"/><Relationship Id="rId7617" Type="http://schemas.openxmlformats.org/officeDocument/2006/relationships/hyperlink" Target="https://twitter.com/annehelen" TargetMode="External"/><Relationship Id="rId7618" Type="http://schemas.openxmlformats.org/officeDocument/2006/relationships/hyperlink" Target="https://twitter.com/avalinacrea" TargetMode="External"/><Relationship Id="rId7619" Type="http://schemas.openxmlformats.org/officeDocument/2006/relationships/hyperlink" Target="https://twitter.com/cmhelstein" TargetMode="External"/><Relationship Id="rId9649" Type="http://schemas.openxmlformats.org/officeDocument/2006/relationships/hyperlink" Target="https://twitter.com/ishiitakaaki" TargetMode="External"/><Relationship Id="rId9650" Type="http://schemas.openxmlformats.org/officeDocument/2006/relationships/hyperlink" Target="https://twitter.com/1999minazuki4ka" TargetMode="External"/><Relationship Id="rId9651" Type="http://schemas.openxmlformats.org/officeDocument/2006/relationships/hyperlink" Target="https://twitter.com/eliza1581" TargetMode="External"/><Relationship Id="rId9652" Type="http://schemas.openxmlformats.org/officeDocument/2006/relationships/hyperlink" Target="https://twitter.com/josepertusafm" TargetMode="External"/><Relationship Id="rId8650" Type="http://schemas.openxmlformats.org/officeDocument/2006/relationships/hyperlink" Target="https://twitter.com/marthatagle" TargetMode="External"/><Relationship Id="rId8651" Type="http://schemas.openxmlformats.org/officeDocument/2006/relationships/hyperlink" Target="https://twitter.com/trurin" TargetMode="External"/><Relationship Id="rId8652" Type="http://schemas.openxmlformats.org/officeDocument/2006/relationships/hyperlink" Target="https://twitter.com/dakotastudent" TargetMode="External"/><Relationship Id="rId8653" Type="http://schemas.openxmlformats.org/officeDocument/2006/relationships/hyperlink" Target="https://twitter.com/stieffatrel" TargetMode="External"/><Relationship Id="rId8654" Type="http://schemas.openxmlformats.org/officeDocument/2006/relationships/hyperlink" Target="https://twitter.com/theclergygirl" TargetMode="External"/><Relationship Id="rId8655" Type="http://schemas.openxmlformats.org/officeDocument/2006/relationships/hyperlink" Target="https://twitter.com/diaplazajuarez" TargetMode="External"/><Relationship Id="rId8656" Type="http://schemas.openxmlformats.org/officeDocument/2006/relationships/hyperlink" Target="https://twitter.com/_shiraze" TargetMode="External"/><Relationship Id="rId8657" Type="http://schemas.openxmlformats.org/officeDocument/2006/relationships/hyperlink" Target="https://twitter.com/spletnamladina" TargetMode="External"/><Relationship Id="rId8658" Type="http://schemas.openxmlformats.org/officeDocument/2006/relationships/hyperlink" Target="https://twitter.com/vanjapirc" TargetMode="External"/><Relationship Id="rId8659" Type="http://schemas.openxmlformats.org/officeDocument/2006/relationships/hyperlink" Target="https://twitter.com/radioplazaj" TargetMode="External"/><Relationship Id="rId9653" Type="http://schemas.openxmlformats.org/officeDocument/2006/relationships/hyperlink" Target="https://twitter.com/freedm_of_spch" TargetMode="External"/><Relationship Id="rId9654" Type="http://schemas.openxmlformats.org/officeDocument/2006/relationships/printerSettings" Target="../printerSettings/printerSettings2.bin"/><Relationship Id="rId9655" Type="http://schemas.openxmlformats.org/officeDocument/2006/relationships/vmlDrawing" Target="../drawings/vmlDrawing2.vml"/><Relationship Id="rId5430" Type="http://schemas.openxmlformats.org/officeDocument/2006/relationships/hyperlink" Target="http://pbs.twimg.com/profile_images/768603801427128320/hoXLNWGw_normal.jpg" TargetMode="External"/><Relationship Id="rId5431" Type="http://schemas.openxmlformats.org/officeDocument/2006/relationships/hyperlink" Target="http://pbs.twimg.com/profile_images/697499991158423553/3Gvi2gSM_normal.jpg" TargetMode="External"/><Relationship Id="rId5432" Type="http://schemas.openxmlformats.org/officeDocument/2006/relationships/hyperlink" Target="http://pbs.twimg.com/profile_images/656890596045385728/ZP_1nzp6_normal.jpg" TargetMode="External"/><Relationship Id="rId5433" Type="http://schemas.openxmlformats.org/officeDocument/2006/relationships/hyperlink" Target="http://pbs.twimg.com/profile_images/556174567412994048/ye3Lkosz_normal.jpeg" TargetMode="External"/><Relationship Id="rId5434" Type="http://schemas.openxmlformats.org/officeDocument/2006/relationships/hyperlink" Target="http://pbs.twimg.com/profile_images/486921871036645376/L_t6L2h6_normal.png" TargetMode="External"/><Relationship Id="rId5435" Type="http://schemas.openxmlformats.org/officeDocument/2006/relationships/hyperlink" Target="http://pbs.twimg.com/profile_images/886082095134646273/4T-xNyTK_normal.jpg" TargetMode="External"/><Relationship Id="rId5436" Type="http://schemas.openxmlformats.org/officeDocument/2006/relationships/hyperlink" Target="http://pbs.twimg.com/profile_images/952702987390070784/KJcj-EpA_normal.jpg" TargetMode="External"/><Relationship Id="rId5437" Type="http://schemas.openxmlformats.org/officeDocument/2006/relationships/hyperlink" Target="http://pbs.twimg.com/profile_images/579167164092940288/amKwLjXn_normal.jpg" TargetMode="External"/><Relationship Id="rId5438" Type="http://schemas.openxmlformats.org/officeDocument/2006/relationships/hyperlink" Target="http://pbs.twimg.com/profile_images/935635559317495808/V0sgBen1_normal.jpg" TargetMode="External"/><Relationship Id="rId5439" Type="http://schemas.openxmlformats.org/officeDocument/2006/relationships/hyperlink" Target="http://pbs.twimg.com/profile_images/963863192404246529/3qZHhb0x_normal.jpg" TargetMode="External"/><Relationship Id="rId9656" Type="http://schemas.openxmlformats.org/officeDocument/2006/relationships/table" Target="../tables/table2.xml"/><Relationship Id="rId9657" Type="http://schemas.openxmlformats.org/officeDocument/2006/relationships/comments" Target="../comments2.xml"/><Relationship Id="rId2210" Type="http://schemas.openxmlformats.org/officeDocument/2006/relationships/hyperlink" Target="https://pbs.twimg.com/profile_banners/497849279/1413922138" TargetMode="External"/><Relationship Id="rId2211" Type="http://schemas.openxmlformats.org/officeDocument/2006/relationships/hyperlink" Target="https://pbs.twimg.com/profile_banners/39687985/1497478318" TargetMode="External"/><Relationship Id="rId2212" Type="http://schemas.openxmlformats.org/officeDocument/2006/relationships/hyperlink" Target="https://pbs.twimg.com/profile_banners/3048160253/1424472422" TargetMode="External"/><Relationship Id="rId2213" Type="http://schemas.openxmlformats.org/officeDocument/2006/relationships/hyperlink" Target="https://pbs.twimg.com/profile_banners/29527161/1421263950" TargetMode="External"/><Relationship Id="rId2214" Type="http://schemas.openxmlformats.org/officeDocument/2006/relationships/hyperlink" Target="https://pbs.twimg.com/profile_banners/734997192/1348389904" TargetMode="External"/><Relationship Id="rId2215" Type="http://schemas.openxmlformats.org/officeDocument/2006/relationships/hyperlink" Target="https://pbs.twimg.com/profile_banners/37823346/1357877711" TargetMode="External"/><Relationship Id="rId2216" Type="http://schemas.openxmlformats.org/officeDocument/2006/relationships/hyperlink" Target="https://pbs.twimg.com/profile_banners/3181426339/1485469241" TargetMode="External"/><Relationship Id="rId2217" Type="http://schemas.openxmlformats.org/officeDocument/2006/relationships/hyperlink" Target="https://pbs.twimg.com/profile_banners/70340321/1439233240" TargetMode="External"/><Relationship Id="rId2218" Type="http://schemas.openxmlformats.org/officeDocument/2006/relationships/hyperlink" Target="https://pbs.twimg.com/profile_banners/232126103/1483604673" TargetMode="External"/><Relationship Id="rId2219" Type="http://schemas.openxmlformats.org/officeDocument/2006/relationships/hyperlink" Target="https://pbs.twimg.com/profile_banners/24809022/1519630192" TargetMode="External"/><Relationship Id="rId630" Type="http://schemas.openxmlformats.org/officeDocument/2006/relationships/hyperlink" Target="https://t.co/eeBSXQsdRW" TargetMode="External"/><Relationship Id="rId631" Type="http://schemas.openxmlformats.org/officeDocument/2006/relationships/hyperlink" Target="https://t.co/pFLMsO4z3k" TargetMode="External"/><Relationship Id="rId632" Type="http://schemas.openxmlformats.org/officeDocument/2006/relationships/hyperlink" Target="https://t.co/pep9SwGyKI" TargetMode="External"/><Relationship Id="rId633" Type="http://schemas.openxmlformats.org/officeDocument/2006/relationships/hyperlink" Target="https://t.co/W71y0hmDqQ" TargetMode="External"/><Relationship Id="rId634" Type="http://schemas.openxmlformats.org/officeDocument/2006/relationships/hyperlink" Target="https://t.co/otKet72qBW" TargetMode="External"/><Relationship Id="rId635" Type="http://schemas.openxmlformats.org/officeDocument/2006/relationships/hyperlink" Target="https://t.co/9vHBJ7rWtl" TargetMode="External"/><Relationship Id="rId636" Type="http://schemas.openxmlformats.org/officeDocument/2006/relationships/hyperlink" Target="https://t.co/CBwqo7DOR5" TargetMode="External"/><Relationship Id="rId637" Type="http://schemas.openxmlformats.org/officeDocument/2006/relationships/hyperlink" Target="http://t.co/5XjKfAqDHf" TargetMode="External"/><Relationship Id="rId638" Type="http://schemas.openxmlformats.org/officeDocument/2006/relationships/hyperlink" Target="http://t.co/Wr1g35Iexk" TargetMode="External"/><Relationship Id="rId639" Type="http://schemas.openxmlformats.org/officeDocument/2006/relationships/hyperlink" Target="https://t.co/B9F3rOi2fo" TargetMode="External"/><Relationship Id="rId3250" Type="http://schemas.openxmlformats.org/officeDocument/2006/relationships/hyperlink" Target="http://pbs.twimg.com/profile_background_images/776462540/4afc430c2472fdc17c8da6ed63689d4e.png" TargetMode="External"/><Relationship Id="rId3251" Type="http://schemas.openxmlformats.org/officeDocument/2006/relationships/hyperlink" Target="http://abs.twimg.com/images/themes/theme1/bg.png" TargetMode="External"/><Relationship Id="rId3252" Type="http://schemas.openxmlformats.org/officeDocument/2006/relationships/hyperlink" Target="http://pbs.twimg.com/profile_background_images/378800000061468469/3ac69d6e0b98c79926cba9bb07f5ebb6.png" TargetMode="External"/><Relationship Id="rId3253" Type="http://schemas.openxmlformats.org/officeDocument/2006/relationships/hyperlink" Target="http://abs.twimg.com/images/themes/theme18/bg.gif" TargetMode="External"/><Relationship Id="rId3254" Type="http://schemas.openxmlformats.org/officeDocument/2006/relationships/hyperlink" Target="http://abs.twimg.com/images/themes/theme1/bg.png" TargetMode="External"/><Relationship Id="rId3255" Type="http://schemas.openxmlformats.org/officeDocument/2006/relationships/hyperlink" Target="http://pbs.twimg.com/profile_background_images/611295825776357376/bqC8Op6g.jpg" TargetMode="External"/><Relationship Id="rId3256" Type="http://schemas.openxmlformats.org/officeDocument/2006/relationships/hyperlink" Target="http://abs.twimg.com/images/themes/theme1/bg.png" TargetMode="External"/><Relationship Id="rId3257" Type="http://schemas.openxmlformats.org/officeDocument/2006/relationships/hyperlink" Target="http://pbs.twimg.com/profile_background_images/99881747/001-re.jpg" TargetMode="External"/><Relationship Id="rId3258" Type="http://schemas.openxmlformats.org/officeDocument/2006/relationships/hyperlink" Target="http://abs.twimg.com/images/themes/theme1/bg.png" TargetMode="External"/><Relationship Id="rId3259" Type="http://schemas.openxmlformats.org/officeDocument/2006/relationships/hyperlink" Target="http://abs.twimg.com/images/themes/theme1/bg.png" TargetMode="External"/><Relationship Id="rId6470" Type="http://schemas.openxmlformats.org/officeDocument/2006/relationships/hyperlink" Target="http://pbs.twimg.com/profile_images/1187209712/fuzzy_normal.jpg" TargetMode="External"/><Relationship Id="rId6471" Type="http://schemas.openxmlformats.org/officeDocument/2006/relationships/hyperlink" Target="http://pbs.twimg.com/profile_images/780927546393100288/0NRpmFw3_normal.jpg" TargetMode="External"/><Relationship Id="rId6472" Type="http://schemas.openxmlformats.org/officeDocument/2006/relationships/hyperlink" Target="http://pbs.twimg.com/profile_images/776133209/20177_529720668515_14400146_31527303_6131528_n_normal.jpg" TargetMode="External"/><Relationship Id="rId6473" Type="http://schemas.openxmlformats.org/officeDocument/2006/relationships/hyperlink" Target="http://pbs.twimg.com/profile_images/962387445886091265/3a-iSayS_normal.jpg" TargetMode="External"/><Relationship Id="rId6474" Type="http://schemas.openxmlformats.org/officeDocument/2006/relationships/hyperlink" Target="http://pbs.twimg.com/profile_images/906035308877070336/f_IgsS8p_normal.jpg" TargetMode="External"/><Relationship Id="rId6475" Type="http://schemas.openxmlformats.org/officeDocument/2006/relationships/hyperlink" Target="http://pbs.twimg.com/profile_images/943459562635571201/S839yxhd_normal.jpg" TargetMode="External"/><Relationship Id="rId6476" Type="http://schemas.openxmlformats.org/officeDocument/2006/relationships/hyperlink" Target="http://pbs.twimg.com/profile_images/917359509647122432/XkywoQng_normal.jpg" TargetMode="External"/><Relationship Id="rId6477" Type="http://schemas.openxmlformats.org/officeDocument/2006/relationships/hyperlink" Target="http://pbs.twimg.com/profile_images/955164952175706112/Q8GNlSDp_normal.jpg" TargetMode="External"/><Relationship Id="rId6478" Type="http://schemas.openxmlformats.org/officeDocument/2006/relationships/hyperlink" Target="http://pbs.twimg.com/profile_images/892723312329195520/EyFXDQqn_normal.jpg" TargetMode="External"/><Relationship Id="rId6479" Type="http://schemas.openxmlformats.org/officeDocument/2006/relationships/hyperlink" Target="http://pbs.twimg.com/profile_images/902857578614407168/sToAyUTf_normal.jpg" TargetMode="External"/><Relationship Id="rId4290" Type="http://schemas.openxmlformats.org/officeDocument/2006/relationships/hyperlink" Target="http://pbs.twimg.com/profile_background_images/378800000043329942/52b027778452301d4821695f3e0b4382.jpeg" TargetMode="External"/><Relationship Id="rId1070" Type="http://schemas.openxmlformats.org/officeDocument/2006/relationships/hyperlink" Target="https://t.co/pG1DrJH8Ui" TargetMode="External"/><Relationship Id="rId1071" Type="http://schemas.openxmlformats.org/officeDocument/2006/relationships/hyperlink" Target="https://t.co/cgfHbx4ReN" TargetMode="External"/><Relationship Id="rId1072" Type="http://schemas.openxmlformats.org/officeDocument/2006/relationships/hyperlink" Target="https://t.co/Stfh3C8vcy" TargetMode="External"/><Relationship Id="rId1073" Type="http://schemas.openxmlformats.org/officeDocument/2006/relationships/hyperlink" Target="https://t.co/pLqGXO2Xad" TargetMode="External"/><Relationship Id="rId1074" Type="http://schemas.openxmlformats.org/officeDocument/2006/relationships/hyperlink" Target="https://t.co/EudQe5kW0q" TargetMode="External"/><Relationship Id="rId1075" Type="http://schemas.openxmlformats.org/officeDocument/2006/relationships/hyperlink" Target="https://t.co/5vERXZTziB" TargetMode="External"/><Relationship Id="rId1076" Type="http://schemas.openxmlformats.org/officeDocument/2006/relationships/hyperlink" Target="https://t.co/jxdCCIM2tA" TargetMode="External"/><Relationship Id="rId1077" Type="http://schemas.openxmlformats.org/officeDocument/2006/relationships/hyperlink" Target="https://t.co/t4fI2Pt2Vd" TargetMode="External"/><Relationship Id="rId1078" Type="http://schemas.openxmlformats.org/officeDocument/2006/relationships/hyperlink" Target="https://t.co/Hlfj3Vwr1O" TargetMode="External"/><Relationship Id="rId1079" Type="http://schemas.openxmlformats.org/officeDocument/2006/relationships/hyperlink" Target="https://t.co/lA7ylSYxAp" TargetMode="External"/><Relationship Id="rId4291" Type="http://schemas.openxmlformats.org/officeDocument/2006/relationships/hyperlink" Target="http://abs.twimg.com/images/themes/theme1/bg.png" TargetMode="External"/><Relationship Id="rId4292" Type="http://schemas.openxmlformats.org/officeDocument/2006/relationships/hyperlink" Target="http://abs.twimg.com/images/themes/theme1/bg.png" TargetMode="External"/><Relationship Id="rId4293" Type="http://schemas.openxmlformats.org/officeDocument/2006/relationships/hyperlink" Target="http://pbs.twimg.com/profile_background_images/657737281269313540/GPOdtJob.jpg" TargetMode="External"/><Relationship Id="rId4294" Type="http://schemas.openxmlformats.org/officeDocument/2006/relationships/hyperlink" Target="http://pbs.twimg.com/profile_background_images/419691384/bg_flame.jpg" TargetMode="External"/><Relationship Id="rId4295" Type="http://schemas.openxmlformats.org/officeDocument/2006/relationships/hyperlink" Target="http://pbs.twimg.com/profile_background_images/699203817078788096/By_TiyiM.jpg" TargetMode="External"/><Relationship Id="rId4296" Type="http://schemas.openxmlformats.org/officeDocument/2006/relationships/hyperlink" Target="http://abs.twimg.com/images/themes/theme14/bg.gif" TargetMode="External"/><Relationship Id="rId4297" Type="http://schemas.openxmlformats.org/officeDocument/2006/relationships/hyperlink" Target="http://abs.twimg.com/images/themes/theme15/bg.png" TargetMode="External"/><Relationship Id="rId4298" Type="http://schemas.openxmlformats.org/officeDocument/2006/relationships/hyperlink" Target="http://pbs.twimg.com/profile_background_images/350560043/110916-184631.jpg" TargetMode="External"/><Relationship Id="rId4299" Type="http://schemas.openxmlformats.org/officeDocument/2006/relationships/hyperlink" Target="http://abs.twimg.com/images/themes/theme1/bg.png" TargetMode="External"/><Relationship Id="rId7620" Type="http://schemas.openxmlformats.org/officeDocument/2006/relationships/hyperlink" Target="https://twitter.com/ingar00841606" TargetMode="External"/><Relationship Id="rId7621" Type="http://schemas.openxmlformats.org/officeDocument/2006/relationships/hyperlink" Target="https://twitter.com/fortnitegame" TargetMode="External"/><Relationship Id="rId7622" Type="http://schemas.openxmlformats.org/officeDocument/2006/relationships/hyperlink" Target="https://twitter.com/norman2417lulu" TargetMode="External"/><Relationship Id="rId7623" Type="http://schemas.openxmlformats.org/officeDocument/2006/relationships/hyperlink" Target="https://twitter.com/esrevolver" TargetMode="External"/><Relationship Id="rId7624" Type="http://schemas.openxmlformats.org/officeDocument/2006/relationships/hyperlink" Target="https://twitter.com/michadbitsinnie" TargetMode="External"/><Relationship Id="rId7625" Type="http://schemas.openxmlformats.org/officeDocument/2006/relationships/hyperlink" Target="https://twitter.com/tanayawinder" TargetMode="External"/><Relationship Id="rId7626" Type="http://schemas.openxmlformats.org/officeDocument/2006/relationships/hyperlink" Target="https://twitter.com/evolveher" TargetMode="External"/><Relationship Id="rId7627" Type="http://schemas.openxmlformats.org/officeDocument/2006/relationships/hyperlink" Target="https://twitter.com/causeeffectchi" TargetMode="External"/><Relationship Id="rId7628" Type="http://schemas.openxmlformats.org/officeDocument/2006/relationships/hyperlink" Target="https://twitter.com/aldoasd" TargetMode="External"/><Relationship Id="rId7629" Type="http://schemas.openxmlformats.org/officeDocument/2006/relationships/hyperlink" Target="https://twitter.com/monstercoyliar" TargetMode="External"/><Relationship Id="rId4400" Type="http://schemas.openxmlformats.org/officeDocument/2006/relationships/hyperlink" Target="http://abs.twimg.com/images/themes/theme1/bg.png" TargetMode="External"/><Relationship Id="rId4401" Type="http://schemas.openxmlformats.org/officeDocument/2006/relationships/hyperlink" Target="http://pbs.twimg.com/profile_background_images/814641065/1a378a20f0d578fb91e4ff1c8a72fbf9.png" TargetMode="External"/><Relationship Id="rId4402" Type="http://schemas.openxmlformats.org/officeDocument/2006/relationships/hyperlink" Target="http://abs.twimg.com/images/themes/theme1/bg.png" TargetMode="External"/><Relationship Id="rId4403" Type="http://schemas.openxmlformats.org/officeDocument/2006/relationships/hyperlink" Target="http://abs.twimg.com/images/themes/theme6/bg.gif" TargetMode="External"/><Relationship Id="rId4404" Type="http://schemas.openxmlformats.org/officeDocument/2006/relationships/hyperlink" Target="http://pbs.twimg.com/profile_background_images/609820470259634176/HNtMR-st.jpg" TargetMode="External"/><Relationship Id="rId4405" Type="http://schemas.openxmlformats.org/officeDocument/2006/relationships/hyperlink" Target="http://pbs.twimg.com/profile_background_images/364930885/Piano-800x566-border.jpg" TargetMode="External"/><Relationship Id="rId4406" Type="http://schemas.openxmlformats.org/officeDocument/2006/relationships/hyperlink" Target="http://pbs.twimg.com/profile_background_images/378800000181836628/Gu5EvCKh.jpeg" TargetMode="External"/><Relationship Id="rId4407" Type="http://schemas.openxmlformats.org/officeDocument/2006/relationships/hyperlink" Target="http://abs.twimg.com/images/themes/theme19/bg.gif" TargetMode="External"/><Relationship Id="rId4408" Type="http://schemas.openxmlformats.org/officeDocument/2006/relationships/hyperlink" Target="http://abs.twimg.com/images/themes/theme1/bg.png" TargetMode="External"/><Relationship Id="rId4409" Type="http://schemas.openxmlformats.org/officeDocument/2006/relationships/hyperlink" Target="http://abs.twimg.com/images/themes/theme1/bg.png" TargetMode="External"/><Relationship Id="rId8660" Type="http://schemas.openxmlformats.org/officeDocument/2006/relationships/hyperlink" Target="https://twitter.com/farsidesoprano" TargetMode="External"/><Relationship Id="rId8661" Type="http://schemas.openxmlformats.org/officeDocument/2006/relationships/hyperlink" Target="https://twitter.com/b52malmet" TargetMode="External"/><Relationship Id="rId8662" Type="http://schemas.openxmlformats.org/officeDocument/2006/relationships/hyperlink" Target="https://twitter.com/lolibraun" TargetMode="External"/><Relationship Id="rId8663" Type="http://schemas.openxmlformats.org/officeDocument/2006/relationships/hyperlink" Target="https://twitter.com/trude84" TargetMode="External"/><Relationship Id="rId5440" Type="http://schemas.openxmlformats.org/officeDocument/2006/relationships/hyperlink" Target="http://pbs.twimg.com/profile_images/479887896598433793/v48vwT43_normal.jpeg" TargetMode="External"/><Relationship Id="rId5441" Type="http://schemas.openxmlformats.org/officeDocument/2006/relationships/hyperlink" Target="http://pbs.twimg.com/profile_images/378800000553456463/eb136c29ae2d191bfa2ecbeeffabedd9_normal.jpeg" TargetMode="External"/><Relationship Id="rId5442" Type="http://schemas.openxmlformats.org/officeDocument/2006/relationships/hyperlink" Target="http://pbs.twimg.com/profile_images/902629136916557824/O7l_oqTE_normal.jpg" TargetMode="External"/><Relationship Id="rId5443" Type="http://schemas.openxmlformats.org/officeDocument/2006/relationships/hyperlink" Target="http://pbs.twimg.com/profile_images/954354149768007682/dq2EffEv_normal.jpg" TargetMode="External"/><Relationship Id="rId5444" Type="http://schemas.openxmlformats.org/officeDocument/2006/relationships/hyperlink" Target="http://pbs.twimg.com/profile_images/968218640918237184/-t95do_d_normal.jpg" TargetMode="External"/><Relationship Id="rId5445" Type="http://schemas.openxmlformats.org/officeDocument/2006/relationships/hyperlink" Target="http://pbs.twimg.com/profile_images/861183011047395328/B5tEak8p_normal.jpg" TargetMode="External"/><Relationship Id="rId5446" Type="http://schemas.openxmlformats.org/officeDocument/2006/relationships/hyperlink" Target="http://pbs.twimg.com/profile_images/561136257305034753/7gqLLM_q_normal.jpeg" TargetMode="External"/><Relationship Id="rId5447" Type="http://schemas.openxmlformats.org/officeDocument/2006/relationships/hyperlink" Target="http://pbs.twimg.com/profile_images/1836664437/transformers3-1_normal.jpg" TargetMode="External"/><Relationship Id="rId5448" Type="http://schemas.openxmlformats.org/officeDocument/2006/relationships/hyperlink" Target="http://pbs.twimg.com/profile_images/819998009564008448/c8XmNPpd_normal.jpg" TargetMode="External"/><Relationship Id="rId5449" Type="http://schemas.openxmlformats.org/officeDocument/2006/relationships/hyperlink" Target="http://pbs.twimg.com/profile_images/908264847837712384/PBSQbLif_normal.jpg" TargetMode="External"/><Relationship Id="rId8664" Type="http://schemas.openxmlformats.org/officeDocument/2006/relationships/hyperlink" Target="https://twitter.com/shahakshapira" TargetMode="External"/><Relationship Id="rId8665" Type="http://schemas.openxmlformats.org/officeDocument/2006/relationships/hyperlink" Target="https://twitter.com/billperiman" TargetMode="External"/><Relationship Id="rId8666" Type="http://schemas.openxmlformats.org/officeDocument/2006/relationships/hyperlink" Target="https://twitter.com/matadorreview" TargetMode="External"/><Relationship Id="rId2220" Type="http://schemas.openxmlformats.org/officeDocument/2006/relationships/hyperlink" Target="https://pbs.twimg.com/profile_banners/232764914/1398714997" TargetMode="External"/><Relationship Id="rId2221" Type="http://schemas.openxmlformats.org/officeDocument/2006/relationships/hyperlink" Target="https://pbs.twimg.com/profile_banners/16710420/1401942633" TargetMode="External"/><Relationship Id="rId2222" Type="http://schemas.openxmlformats.org/officeDocument/2006/relationships/hyperlink" Target="https://pbs.twimg.com/profile_banners/481295316/1406082574" TargetMode="External"/><Relationship Id="rId2223" Type="http://schemas.openxmlformats.org/officeDocument/2006/relationships/hyperlink" Target="https://pbs.twimg.com/profile_banners/10012322/1509430351" TargetMode="External"/><Relationship Id="rId2224" Type="http://schemas.openxmlformats.org/officeDocument/2006/relationships/hyperlink" Target="https://pbs.twimg.com/profile_banners/1540979012/1462365476" TargetMode="External"/><Relationship Id="rId2225" Type="http://schemas.openxmlformats.org/officeDocument/2006/relationships/hyperlink" Target="https://pbs.twimg.com/profile_banners/598137026/1504598313" TargetMode="External"/><Relationship Id="rId2226" Type="http://schemas.openxmlformats.org/officeDocument/2006/relationships/hyperlink" Target="https://pbs.twimg.com/profile_banners/989283284/1455849842" TargetMode="External"/><Relationship Id="rId2227" Type="http://schemas.openxmlformats.org/officeDocument/2006/relationships/hyperlink" Target="https://pbs.twimg.com/profile_banners/1604854440/1505699655" TargetMode="External"/><Relationship Id="rId2228" Type="http://schemas.openxmlformats.org/officeDocument/2006/relationships/hyperlink" Target="https://pbs.twimg.com/profile_banners/808310588145340416/1519113953" TargetMode="External"/><Relationship Id="rId2229" Type="http://schemas.openxmlformats.org/officeDocument/2006/relationships/hyperlink" Target="https://pbs.twimg.com/profile_banners/1104600301/1485012737" TargetMode="External"/><Relationship Id="rId640" Type="http://schemas.openxmlformats.org/officeDocument/2006/relationships/hyperlink" Target="https://t.co/WFmNNP7hvg" TargetMode="External"/><Relationship Id="rId641" Type="http://schemas.openxmlformats.org/officeDocument/2006/relationships/hyperlink" Target="https://t.co/ZuPMRGvaoT" TargetMode="External"/><Relationship Id="rId642" Type="http://schemas.openxmlformats.org/officeDocument/2006/relationships/hyperlink" Target="https://t.co/UORo6ugXoz" TargetMode="External"/><Relationship Id="rId643" Type="http://schemas.openxmlformats.org/officeDocument/2006/relationships/hyperlink" Target="https://t.co/7Qm2scMNX8" TargetMode="External"/><Relationship Id="rId644" Type="http://schemas.openxmlformats.org/officeDocument/2006/relationships/hyperlink" Target="https://t.co/ZV16lJazxh" TargetMode="External"/><Relationship Id="rId645" Type="http://schemas.openxmlformats.org/officeDocument/2006/relationships/hyperlink" Target="https://t.co/5EE8qT6G0f" TargetMode="External"/><Relationship Id="rId646" Type="http://schemas.openxmlformats.org/officeDocument/2006/relationships/hyperlink" Target="https://t.co/h7TtLtUNYw" TargetMode="External"/><Relationship Id="rId647" Type="http://schemas.openxmlformats.org/officeDocument/2006/relationships/hyperlink" Target="http://t.co/q4xVcFPSy3" TargetMode="External"/><Relationship Id="rId648" Type="http://schemas.openxmlformats.org/officeDocument/2006/relationships/hyperlink" Target="https://t.co/6OopfO2nvl" TargetMode="External"/><Relationship Id="rId649" Type="http://schemas.openxmlformats.org/officeDocument/2006/relationships/hyperlink" Target="https://t.co/N7EPTkXVGk" TargetMode="External"/><Relationship Id="rId3260" Type="http://schemas.openxmlformats.org/officeDocument/2006/relationships/hyperlink" Target="http://abs.twimg.com/images/themes/theme1/bg.png" TargetMode="External"/><Relationship Id="rId3261" Type="http://schemas.openxmlformats.org/officeDocument/2006/relationships/hyperlink" Target="http://abs.twimg.com/images/themes/theme1/bg.png" TargetMode="External"/><Relationship Id="rId3262" Type="http://schemas.openxmlformats.org/officeDocument/2006/relationships/hyperlink" Target="http://pbs.twimg.com/profile_background_images/496676895308513282/mpv_2boC.jpeg" TargetMode="External"/><Relationship Id="rId3263" Type="http://schemas.openxmlformats.org/officeDocument/2006/relationships/hyperlink" Target="http://pbs.twimg.com/profile_background_images/467389723971829760/q8kO1GAO.jpeg" TargetMode="External"/><Relationship Id="rId3264" Type="http://schemas.openxmlformats.org/officeDocument/2006/relationships/hyperlink" Target="http://abs.twimg.com/images/themes/theme1/bg.png" TargetMode="External"/><Relationship Id="rId3265" Type="http://schemas.openxmlformats.org/officeDocument/2006/relationships/hyperlink" Target="http://pbs.twimg.com/profile_background_images/378800000008283128/d486dbb3926cc5ee4343adbc7ee376a4.jpeg" TargetMode="External"/><Relationship Id="rId3266" Type="http://schemas.openxmlformats.org/officeDocument/2006/relationships/hyperlink" Target="http://pbs.twimg.com/profile_background_images/378800000161079749/ZKXh7Apj.png" TargetMode="External"/><Relationship Id="rId3267" Type="http://schemas.openxmlformats.org/officeDocument/2006/relationships/hyperlink" Target="http://abs.twimg.com/images/themes/theme17/bg.gif" TargetMode="External"/><Relationship Id="rId3268" Type="http://schemas.openxmlformats.org/officeDocument/2006/relationships/hyperlink" Target="http://pbs.twimg.com/profile_background_images/563414717683601408/BwYUza9k.jpeg" TargetMode="External"/><Relationship Id="rId3269" Type="http://schemas.openxmlformats.org/officeDocument/2006/relationships/hyperlink" Target="http://abs.twimg.com/images/themes/theme1/bg.png" TargetMode="External"/><Relationship Id="rId6480" Type="http://schemas.openxmlformats.org/officeDocument/2006/relationships/hyperlink" Target="http://pbs.twimg.com/profile_images/957671261873885184/T6Z2C6OS_normal.jpg" TargetMode="External"/><Relationship Id="rId6481" Type="http://schemas.openxmlformats.org/officeDocument/2006/relationships/hyperlink" Target="http://pbs.twimg.com/profile_images/881997300138221568/DK0iFdMA_normal.jpg" TargetMode="External"/><Relationship Id="rId6482" Type="http://schemas.openxmlformats.org/officeDocument/2006/relationships/hyperlink" Target="http://pbs.twimg.com/profile_images/939916342517551104/now_cJE2_normal.jpg" TargetMode="External"/><Relationship Id="rId6483" Type="http://schemas.openxmlformats.org/officeDocument/2006/relationships/hyperlink" Target="http://pbs.twimg.com/profile_images/863324443514462208/t8hkIbhU_normal.jpg" TargetMode="External"/><Relationship Id="rId6484" Type="http://schemas.openxmlformats.org/officeDocument/2006/relationships/hyperlink" Target="http://pbs.twimg.com/profile_images/378800000024258490/065e653832d303bad3246909223a3ae6_normal.jpeg" TargetMode="External"/><Relationship Id="rId6485" Type="http://schemas.openxmlformats.org/officeDocument/2006/relationships/hyperlink" Target="http://pbs.twimg.com/profile_images/2470679168/3d05btt7ny8b7970a42v_normal.jpeg" TargetMode="External"/><Relationship Id="rId6486" Type="http://schemas.openxmlformats.org/officeDocument/2006/relationships/hyperlink" Target="http://abs.twimg.com/sticky/default_profile_images/default_profile_normal.png" TargetMode="External"/><Relationship Id="rId6487" Type="http://schemas.openxmlformats.org/officeDocument/2006/relationships/hyperlink" Target="http://pbs.twimg.com/profile_images/930578825439784960/HJCb1XTZ_normal.jpg" TargetMode="External"/><Relationship Id="rId6488" Type="http://schemas.openxmlformats.org/officeDocument/2006/relationships/hyperlink" Target="http://pbs.twimg.com/profile_images/859863737146253317/ClunlkwL_normal.jpg" TargetMode="External"/><Relationship Id="rId6489" Type="http://schemas.openxmlformats.org/officeDocument/2006/relationships/hyperlink" Target="http://pbs.twimg.com/profile_images/954391105767866368/SoWp7jxc_normal.jpg" TargetMode="External"/><Relationship Id="rId8667" Type="http://schemas.openxmlformats.org/officeDocument/2006/relationships/hyperlink" Target="https://twitter.com/chloewigsmith" TargetMode="External"/><Relationship Id="rId1080" Type="http://schemas.openxmlformats.org/officeDocument/2006/relationships/hyperlink" Target="https://t.co/YYICO4b3bz" TargetMode="External"/><Relationship Id="rId1081" Type="http://schemas.openxmlformats.org/officeDocument/2006/relationships/hyperlink" Target="https://t.co/EudQe5kW0q" TargetMode="External"/><Relationship Id="rId1082" Type="http://schemas.openxmlformats.org/officeDocument/2006/relationships/hyperlink" Target="https://t.co/1w5uUWZI7M" TargetMode="External"/><Relationship Id="rId1083" Type="http://schemas.openxmlformats.org/officeDocument/2006/relationships/hyperlink" Target="https://t.co/wWqjXIjK6Y" TargetMode="External"/><Relationship Id="rId1084" Type="http://schemas.openxmlformats.org/officeDocument/2006/relationships/hyperlink" Target="https://t.co/u2e2QtlbYU" TargetMode="External"/><Relationship Id="rId1085" Type="http://schemas.openxmlformats.org/officeDocument/2006/relationships/hyperlink" Target="https://t.co/wWqjXIjK6Y" TargetMode="External"/><Relationship Id="rId1086" Type="http://schemas.openxmlformats.org/officeDocument/2006/relationships/hyperlink" Target="https://t.co/VHKojO5oQj" TargetMode="External"/><Relationship Id="rId1087" Type="http://schemas.openxmlformats.org/officeDocument/2006/relationships/hyperlink" Target="https://t.co/e1aIwMpsW2" TargetMode="External"/><Relationship Id="rId1088" Type="http://schemas.openxmlformats.org/officeDocument/2006/relationships/hyperlink" Target="https://t.co/He5Y1WezWp" TargetMode="External"/><Relationship Id="rId1089" Type="http://schemas.openxmlformats.org/officeDocument/2006/relationships/hyperlink" Target="https://t.co/vmd3Xks1m7" TargetMode="External"/><Relationship Id="rId8668" Type="http://schemas.openxmlformats.org/officeDocument/2006/relationships/hyperlink" Target="https://twitter.com/conversationuk" TargetMode="External"/><Relationship Id="rId8669" Type="http://schemas.openxmlformats.org/officeDocument/2006/relationships/hyperlink" Target="https://twitter.com/svenastheimer" TargetMode="External"/><Relationship Id="rId7630" Type="http://schemas.openxmlformats.org/officeDocument/2006/relationships/hyperlink" Target="https://twitter.com/tictoc" TargetMode="External"/><Relationship Id="rId7631" Type="http://schemas.openxmlformats.org/officeDocument/2006/relationships/hyperlink" Target="https://twitter.com/etshhh" TargetMode="External"/><Relationship Id="rId7632" Type="http://schemas.openxmlformats.org/officeDocument/2006/relationships/hyperlink" Target="https://twitter.com/savetheturtles2" TargetMode="External"/><Relationship Id="rId7633" Type="http://schemas.openxmlformats.org/officeDocument/2006/relationships/hyperlink" Target="https://twitter.com/senatedems" TargetMode="External"/><Relationship Id="rId7634" Type="http://schemas.openxmlformats.org/officeDocument/2006/relationships/hyperlink" Target="https://twitter.com/thedemocrats" TargetMode="External"/><Relationship Id="rId7635" Type="http://schemas.openxmlformats.org/officeDocument/2006/relationships/hyperlink" Target="https://twitter.com/sgmurdoch" TargetMode="External"/><Relationship Id="rId7636" Type="http://schemas.openxmlformats.org/officeDocument/2006/relationships/hyperlink" Target="https://twitter.com/cnn" TargetMode="External"/><Relationship Id="rId7637" Type="http://schemas.openxmlformats.org/officeDocument/2006/relationships/hyperlink" Target="https://twitter.com/cillizzacnn" TargetMode="External"/><Relationship Id="rId7638" Type="http://schemas.openxmlformats.org/officeDocument/2006/relationships/hyperlink" Target="https://twitter.com/margoharkin" TargetMode="External"/><Relationship Id="rId7639" Type="http://schemas.openxmlformats.org/officeDocument/2006/relationships/hyperlink" Target="https://twitter.com/dream_dare_do" TargetMode="External"/><Relationship Id="rId4410" Type="http://schemas.openxmlformats.org/officeDocument/2006/relationships/hyperlink" Target="http://pbs.twimg.com/profile_background_images/501361217626050561/SzAdTdWj.jpeg" TargetMode="External"/><Relationship Id="rId4411" Type="http://schemas.openxmlformats.org/officeDocument/2006/relationships/hyperlink" Target="http://pbs.twimg.com/profile_background_images/635003723975118848/VaiDhprj.jpg" TargetMode="External"/><Relationship Id="rId4412" Type="http://schemas.openxmlformats.org/officeDocument/2006/relationships/hyperlink" Target="http://abs.twimg.com/images/themes/theme1/bg.png" TargetMode="External"/><Relationship Id="rId4413" Type="http://schemas.openxmlformats.org/officeDocument/2006/relationships/hyperlink" Target="http://pbs.twimg.com/profile_background_images/506779866927075329/Su4jXwdV.jpeg" TargetMode="External"/><Relationship Id="rId4414" Type="http://schemas.openxmlformats.org/officeDocument/2006/relationships/hyperlink" Target="http://pbs.twimg.com/profile_background_images/772067156/be45194acadbb27d3ee4acc649e80702.jpeg" TargetMode="External"/><Relationship Id="rId4415" Type="http://schemas.openxmlformats.org/officeDocument/2006/relationships/hyperlink" Target="http://pbs.twimg.com/profile_background_images/255939997/twitter_lmfr.jpg" TargetMode="External"/><Relationship Id="rId4416" Type="http://schemas.openxmlformats.org/officeDocument/2006/relationships/hyperlink" Target="http://abs.twimg.com/images/themes/theme1/bg.png" TargetMode="External"/><Relationship Id="rId4417" Type="http://schemas.openxmlformats.org/officeDocument/2006/relationships/hyperlink" Target="http://abs.twimg.com/images/themes/theme1/bg.png" TargetMode="External"/><Relationship Id="rId4418" Type="http://schemas.openxmlformats.org/officeDocument/2006/relationships/hyperlink" Target="http://pbs.twimg.com/profile_background_images/495067855256178688/bnghZEd6.jpeg" TargetMode="External"/><Relationship Id="rId4419" Type="http://schemas.openxmlformats.org/officeDocument/2006/relationships/hyperlink" Target="http://abs.twimg.com/images/themes/theme12/bg.gif" TargetMode="External"/><Relationship Id="rId8670" Type="http://schemas.openxmlformats.org/officeDocument/2006/relationships/hyperlink" Target="https://twitter.com/instyle" TargetMode="External"/><Relationship Id="rId8671" Type="http://schemas.openxmlformats.org/officeDocument/2006/relationships/hyperlink" Target="https://twitter.com/sherryfleming2" TargetMode="External"/><Relationship Id="rId8672" Type="http://schemas.openxmlformats.org/officeDocument/2006/relationships/hyperlink" Target="https://twitter.com/lola_davina" TargetMode="External"/><Relationship Id="rId8673" Type="http://schemas.openxmlformats.org/officeDocument/2006/relationships/hyperlink" Target="https://twitter.com/lunaluchadora23" TargetMode="External"/><Relationship Id="rId5450" Type="http://schemas.openxmlformats.org/officeDocument/2006/relationships/hyperlink" Target="http://pbs.twimg.com/profile_images/926027853090738176/k9dPL2mY_normal.jpg" TargetMode="External"/><Relationship Id="rId5451" Type="http://schemas.openxmlformats.org/officeDocument/2006/relationships/hyperlink" Target="http://pbs.twimg.com/profile_images/2653607509/9ba9b0bc8bbb42b89cdfb2ad867fd239_normal.jpeg" TargetMode="External"/><Relationship Id="rId5452" Type="http://schemas.openxmlformats.org/officeDocument/2006/relationships/hyperlink" Target="http://pbs.twimg.com/profile_images/920701030958026754/Hq6EMZUy_normal.jpg" TargetMode="External"/><Relationship Id="rId5453" Type="http://schemas.openxmlformats.org/officeDocument/2006/relationships/hyperlink" Target="http://pbs.twimg.com/profile_images/962241639220572160/NVfrowX2_normal.jpg" TargetMode="External"/><Relationship Id="rId5454" Type="http://schemas.openxmlformats.org/officeDocument/2006/relationships/hyperlink" Target="http://pbs.twimg.com/profile_images/887691242804465664/AqKGQIhA_normal.jpg" TargetMode="External"/><Relationship Id="rId5455" Type="http://schemas.openxmlformats.org/officeDocument/2006/relationships/hyperlink" Target="http://pbs.twimg.com/profile_images/896587392089415681/5qmhNWIS_normal.jpg" TargetMode="External"/><Relationship Id="rId5456" Type="http://schemas.openxmlformats.org/officeDocument/2006/relationships/hyperlink" Target="http://pbs.twimg.com/profile_images/677202436684128256/EPLp62jK_normal.png" TargetMode="External"/><Relationship Id="rId5457" Type="http://schemas.openxmlformats.org/officeDocument/2006/relationships/hyperlink" Target="http://pbs.twimg.com/profile_images/956228625644359680/Zaq4J9qW_normal.jpg" TargetMode="External"/><Relationship Id="rId5458" Type="http://schemas.openxmlformats.org/officeDocument/2006/relationships/hyperlink" Target="http://pbs.twimg.com/profile_images/865578941943250944/aCk_MLhB_normal.jpg" TargetMode="External"/><Relationship Id="rId5459" Type="http://schemas.openxmlformats.org/officeDocument/2006/relationships/hyperlink" Target="http://pbs.twimg.com/profile_images/643938386114252801/ReJkUtdi_normal.jpg" TargetMode="External"/><Relationship Id="rId8674" Type="http://schemas.openxmlformats.org/officeDocument/2006/relationships/hyperlink" Target="https://twitter.com/gus_noriega" TargetMode="External"/><Relationship Id="rId8675" Type="http://schemas.openxmlformats.org/officeDocument/2006/relationships/hyperlink" Target="https://twitter.com/raffohouse" TargetMode="External"/><Relationship Id="rId8676" Type="http://schemas.openxmlformats.org/officeDocument/2006/relationships/hyperlink" Target="https://twitter.com/laoncediez" TargetMode="External"/><Relationship Id="rId2230" Type="http://schemas.openxmlformats.org/officeDocument/2006/relationships/hyperlink" Target="https://pbs.twimg.com/profile_banners/1622864016/1447941975" TargetMode="External"/><Relationship Id="rId2231" Type="http://schemas.openxmlformats.org/officeDocument/2006/relationships/hyperlink" Target="https://pbs.twimg.com/profile_banners/38459769/1504296411" TargetMode="External"/><Relationship Id="rId2232" Type="http://schemas.openxmlformats.org/officeDocument/2006/relationships/hyperlink" Target="https://pbs.twimg.com/profile_banners/16079089/1512782376" TargetMode="External"/><Relationship Id="rId2233" Type="http://schemas.openxmlformats.org/officeDocument/2006/relationships/hyperlink" Target="https://pbs.twimg.com/profile_banners/863733457/1500405834" TargetMode="External"/><Relationship Id="rId2234" Type="http://schemas.openxmlformats.org/officeDocument/2006/relationships/hyperlink" Target="https://pbs.twimg.com/profile_banners/174654182/1441868599" TargetMode="External"/><Relationship Id="rId2235" Type="http://schemas.openxmlformats.org/officeDocument/2006/relationships/hyperlink" Target="https://pbs.twimg.com/profile_banners/2773682990/1493291050" TargetMode="External"/><Relationship Id="rId2236" Type="http://schemas.openxmlformats.org/officeDocument/2006/relationships/hyperlink" Target="https://pbs.twimg.com/profile_banners/28598558/1460629967" TargetMode="External"/><Relationship Id="rId2237" Type="http://schemas.openxmlformats.org/officeDocument/2006/relationships/hyperlink" Target="https://pbs.twimg.com/profile_banners/1460150544/1517511012" TargetMode="External"/><Relationship Id="rId2238" Type="http://schemas.openxmlformats.org/officeDocument/2006/relationships/hyperlink" Target="https://pbs.twimg.com/profile_banners/979971722/1493115532" TargetMode="External"/><Relationship Id="rId2239" Type="http://schemas.openxmlformats.org/officeDocument/2006/relationships/hyperlink" Target="https://pbs.twimg.com/profile_banners/1731425108/1380216254" TargetMode="External"/><Relationship Id="rId650" Type="http://schemas.openxmlformats.org/officeDocument/2006/relationships/hyperlink" Target="https://t.co/vVXUjLmRpH" TargetMode="External"/><Relationship Id="rId651" Type="http://schemas.openxmlformats.org/officeDocument/2006/relationships/hyperlink" Target="https://t.co/qz8arMdh1c" TargetMode="External"/><Relationship Id="rId652" Type="http://schemas.openxmlformats.org/officeDocument/2006/relationships/hyperlink" Target="http://t.co/vk7vYrxAvp" TargetMode="External"/><Relationship Id="rId653" Type="http://schemas.openxmlformats.org/officeDocument/2006/relationships/hyperlink" Target="https://t.co/NFgFvhfxei" TargetMode="External"/><Relationship Id="rId654" Type="http://schemas.openxmlformats.org/officeDocument/2006/relationships/hyperlink" Target="https://t.co/IdUKe8AW2W" TargetMode="External"/><Relationship Id="rId655" Type="http://schemas.openxmlformats.org/officeDocument/2006/relationships/hyperlink" Target="http://t.co/URf4KmzEhQ" TargetMode="External"/><Relationship Id="rId656" Type="http://schemas.openxmlformats.org/officeDocument/2006/relationships/hyperlink" Target="https://t.co/UecvzlOZgu" TargetMode="External"/><Relationship Id="rId657" Type="http://schemas.openxmlformats.org/officeDocument/2006/relationships/hyperlink" Target="https://t.co/3dFE0En2dL" TargetMode="External"/><Relationship Id="rId658" Type="http://schemas.openxmlformats.org/officeDocument/2006/relationships/hyperlink" Target="http://t.co/jRptdiJxFD" TargetMode="External"/><Relationship Id="rId659" Type="http://schemas.openxmlformats.org/officeDocument/2006/relationships/hyperlink" Target="https://t.co/OrrZSTq0Ir" TargetMode="External"/><Relationship Id="rId3270" Type="http://schemas.openxmlformats.org/officeDocument/2006/relationships/hyperlink" Target="http://abs.twimg.com/images/themes/theme8/bg.gif" TargetMode="External"/><Relationship Id="rId3271" Type="http://schemas.openxmlformats.org/officeDocument/2006/relationships/hyperlink" Target="http://abs.twimg.com/images/themes/theme1/bg.png" TargetMode="External"/><Relationship Id="rId3272" Type="http://schemas.openxmlformats.org/officeDocument/2006/relationships/hyperlink" Target="http://pbs.twimg.com/profile_background_images/657853299/js32mz8meagb8sh32zj6.jpeg" TargetMode="External"/><Relationship Id="rId3273" Type="http://schemas.openxmlformats.org/officeDocument/2006/relationships/hyperlink" Target="http://abs.twimg.com/images/themes/theme14/bg.gif" TargetMode="External"/><Relationship Id="rId3274" Type="http://schemas.openxmlformats.org/officeDocument/2006/relationships/hyperlink" Target="http://pbs.twimg.com/profile_background_images/378800000153422874/d1RMyCdi.jpeg" TargetMode="External"/><Relationship Id="rId3275" Type="http://schemas.openxmlformats.org/officeDocument/2006/relationships/hyperlink" Target="http://abs.twimg.com/images/themes/theme1/bg.png" TargetMode="External"/><Relationship Id="rId3276" Type="http://schemas.openxmlformats.org/officeDocument/2006/relationships/hyperlink" Target="http://abs.twimg.com/images/themes/theme14/bg.gif" TargetMode="External"/><Relationship Id="rId3277" Type="http://schemas.openxmlformats.org/officeDocument/2006/relationships/hyperlink" Target="http://abs.twimg.com/images/themes/theme1/bg.png" TargetMode="External"/><Relationship Id="rId3278" Type="http://schemas.openxmlformats.org/officeDocument/2006/relationships/hyperlink" Target="http://pbs.twimg.com/profile_background_images/466042799498866689/o6jZ79zF.jpeg" TargetMode="External"/><Relationship Id="rId3279" Type="http://schemas.openxmlformats.org/officeDocument/2006/relationships/hyperlink" Target="http://pbs.twimg.com/profile_background_images/196349942/IMG_8680.JPG" TargetMode="External"/><Relationship Id="rId6490" Type="http://schemas.openxmlformats.org/officeDocument/2006/relationships/hyperlink" Target="http://pbs.twimg.com/profile_images/960657654799626240/nJVJ6dm0_normal.jpg" TargetMode="External"/><Relationship Id="rId6491" Type="http://schemas.openxmlformats.org/officeDocument/2006/relationships/hyperlink" Target="http://pbs.twimg.com/profile_images/3673739802/0edc4539c974fa0fbea11a2cbbbba64a_normal.jpeg" TargetMode="External"/><Relationship Id="rId6492" Type="http://schemas.openxmlformats.org/officeDocument/2006/relationships/hyperlink" Target="http://pbs.twimg.com/profile_images/897285691914178560/7f0lQGhP_normal.jpg" TargetMode="External"/><Relationship Id="rId6493" Type="http://schemas.openxmlformats.org/officeDocument/2006/relationships/hyperlink" Target="http://pbs.twimg.com/profile_images/937294163208368128/PEk_CzYT_normal.jpg" TargetMode="External"/><Relationship Id="rId6494" Type="http://schemas.openxmlformats.org/officeDocument/2006/relationships/hyperlink" Target="http://pbs.twimg.com/profile_images/906415745281572864/UU2t7DIg_normal.jpg" TargetMode="External"/><Relationship Id="rId6495" Type="http://schemas.openxmlformats.org/officeDocument/2006/relationships/hyperlink" Target="http://pbs.twimg.com/profile_images/947892951266377728/q8B602Ic_normal.jpg" TargetMode="External"/><Relationship Id="rId6496" Type="http://schemas.openxmlformats.org/officeDocument/2006/relationships/hyperlink" Target="http://pbs.twimg.com/profile_images/834219247303815168/mxHavqXr_normal.jpg" TargetMode="External"/><Relationship Id="rId6497" Type="http://schemas.openxmlformats.org/officeDocument/2006/relationships/hyperlink" Target="http://pbs.twimg.com/profile_images/954618160740671488/02VY_8TL_normal.jpg" TargetMode="External"/><Relationship Id="rId6498" Type="http://schemas.openxmlformats.org/officeDocument/2006/relationships/hyperlink" Target="http://pbs.twimg.com/profile_images/911693047292821504/xqIyXQ_0_normal.jpg" TargetMode="External"/><Relationship Id="rId6499" Type="http://schemas.openxmlformats.org/officeDocument/2006/relationships/hyperlink" Target="http://pbs.twimg.com/profile_images/913665119472771072/j_b9GiJi_normal.jpg" TargetMode="External"/><Relationship Id="rId8677" Type="http://schemas.openxmlformats.org/officeDocument/2006/relationships/hyperlink" Target="https://twitter.com/__pnh__" TargetMode="External"/><Relationship Id="rId1090" Type="http://schemas.openxmlformats.org/officeDocument/2006/relationships/hyperlink" Target="http://t.co/HGesCq7NSc" TargetMode="External"/><Relationship Id="rId1091" Type="http://schemas.openxmlformats.org/officeDocument/2006/relationships/hyperlink" Target="https://t.co/8QxJ7P7rxs" TargetMode="External"/><Relationship Id="rId1092" Type="http://schemas.openxmlformats.org/officeDocument/2006/relationships/hyperlink" Target="http://t.co/9lz7viYJCO" TargetMode="External"/><Relationship Id="rId1093" Type="http://schemas.openxmlformats.org/officeDocument/2006/relationships/hyperlink" Target="https://t.co/yuymqQafC1" TargetMode="External"/><Relationship Id="rId1094" Type="http://schemas.openxmlformats.org/officeDocument/2006/relationships/hyperlink" Target="https://t.co/S5iGXwE9SM" TargetMode="External"/><Relationship Id="rId1095" Type="http://schemas.openxmlformats.org/officeDocument/2006/relationships/hyperlink" Target="https://t.co/L3fd59EK3p" TargetMode="External"/><Relationship Id="rId6600" Type="http://schemas.openxmlformats.org/officeDocument/2006/relationships/hyperlink" Target="http://pbs.twimg.com/profile_images/940144673061986304/xPnhR19v_normal.jpg" TargetMode="External"/><Relationship Id="rId6601" Type="http://schemas.openxmlformats.org/officeDocument/2006/relationships/hyperlink" Target="http://pbs.twimg.com/profile_images/853404535519232000/o56VFIt4_normal.jpg" TargetMode="External"/><Relationship Id="rId6602" Type="http://schemas.openxmlformats.org/officeDocument/2006/relationships/hyperlink" Target="http://pbs.twimg.com/profile_images/866660828275146752/qq_trPGM_normal.jpg" TargetMode="External"/><Relationship Id="rId6603" Type="http://schemas.openxmlformats.org/officeDocument/2006/relationships/hyperlink" Target="http://pbs.twimg.com/profile_images/867167447924789248/i5PXP41j_normal.jpg" TargetMode="External"/><Relationship Id="rId6604" Type="http://schemas.openxmlformats.org/officeDocument/2006/relationships/hyperlink" Target="http://pbs.twimg.com/profile_images/905192594933612544/0lsBFC5d_normal.jpg" TargetMode="External"/><Relationship Id="rId6605" Type="http://schemas.openxmlformats.org/officeDocument/2006/relationships/hyperlink" Target="http://pbs.twimg.com/profile_images/884531450707562496/oFE1qn0-_normal.jpg" TargetMode="External"/><Relationship Id="rId6606" Type="http://schemas.openxmlformats.org/officeDocument/2006/relationships/hyperlink" Target="http://pbs.twimg.com/profile_images/925298786943033344/ImHjIq82_normal.jpg" TargetMode="External"/><Relationship Id="rId6607" Type="http://schemas.openxmlformats.org/officeDocument/2006/relationships/hyperlink" Target="http://pbs.twimg.com/profile_images/894956741573525504/YFg6jiNP_normal.jpg" TargetMode="External"/><Relationship Id="rId6608" Type="http://schemas.openxmlformats.org/officeDocument/2006/relationships/hyperlink" Target="http://pbs.twimg.com/profile_images/778304037707841536/zKEbFyTW_normal.jpg" TargetMode="External"/><Relationship Id="rId6609" Type="http://schemas.openxmlformats.org/officeDocument/2006/relationships/hyperlink" Target="http://pbs.twimg.com/profile_images/811905188231581696/GC8VXcPX_normal.jpg" TargetMode="External"/><Relationship Id="rId1096" Type="http://schemas.openxmlformats.org/officeDocument/2006/relationships/hyperlink" Target="http://t.co/UG5Q3S72j8" TargetMode="External"/><Relationship Id="rId1097" Type="http://schemas.openxmlformats.org/officeDocument/2006/relationships/hyperlink" Target="https://t.co/PR40KFHSd0" TargetMode="External"/><Relationship Id="rId1098" Type="http://schemas.openxmlformats.org/officeDocument/2006/relationships/hyperlink" Target="https://t.co/aw2ISWXNqW" TargetMode="External"/><Relationship Id="rId1099" Type="http://schemas.openxmlformats.org/officeDocument/2006/relationships/hyperlink" Target="https://t.co/nTHEZYN5au" TargetMode="External"/><Relationship Id="rId7640" Type="http://schemas.openxmlformats.org/officeDocument/2006/relationships/hyperlink" Target="https://twitter.com/tullanetanger" TargetMode="External"/><Relationship Id="rId7641" Type="http://schemas.openxmlformats.org/officeDocument/2006/relationships/hyperlink" Target="https://twitter.com/valeriecg" TargetMode="External"/><Relationship Id="rId7642" Type="http://schemas.openxmlformats.org/officeDocument/2006/relationships/hyperlink" Target="https://twitter.com/wethepeoplereal" TargetMode="External"/><Relationship Id="rId7643" Type="http://schemas.openxmlformats.org/officeDocument/2006/relationships/hyperlink" Target="https://twitter.com/presstvprograms" TargetMode="External"/><Relationship Id="rId7644" Type="http://schemas.openxmlformats.org/officeDocument/2006/relationships/hyperlink" Target="https://twitter.com/paminprogress" TargetMode="External"/><Relationship Id="rId7645" Type="http://schemas.openxmlformats.org/officeDocument/2006/relationships/hyperlink" Target="https://twitter.com/lydiamelian" TargetMode="External"/><Relationship Id="rId7646" Type="http://schemas.openxmlformats.org/officeDocument/2006/relationships/hyperlink" Target="https://twitter.com/thetigercu" TargetMode="External"/><Relationship Id="rId7647" Type="http://schemas.openxmlformats.org/officeDocument/2006/relationships/hyperlink" Target="https://twitter.com/piacere0714" TargetMode="External"/><Relationship Id="rId7648" Type="http://schemas.openxmlformats.org/officeDocument/2006/relationships/hyperlink" Target="https://twitter.com/heatherlmft" TargetMode="External"/><Relationship Id="rId7649" Type="http://schemas.openxmlformats.org/officeDocument/2006/relationships/hyperlink" Target="https://twitter.com/madsquire" TargetMode="External"/><Relationship Id="rId8678" Type="http://schemas.openxmlformats.org/officeDocument/2006/relationships/hyperlink" Target="https://twitter.com/mundoscerrados" TargetMode="External"/><Relationship Id="rId8679" Type="http://schemas.openxmlformats.org/officeDocument/2006/relationships/hyperlink" Target="https://twitter.com/carnegiecouncil" TargetMode="External"/><Relationship Id="rId4420" Type="http://schemas.openxmlformats.org/officeDocument/2006/relationships/hyperlink" Target="http://abs.twimg.com/images/themes/theme1/bg.png" TargetMode="External"/><Relationship Id="rId4421" Type="http://schemas.openxmlformats.org/officeDocument/2006/relationships/hyperlink" Target="http://abs.twimg.com/images/themes/theme18/bg.gif" TargetMode="External"/><Relationship Id="rId4422" Type="http://schemas.openxmlformats.org/officeDocument/2006/relationships/hyperlink" Target="http://abs.twimg.com/images/themes/theme17/bg.gif" TargetMode="External"/><Relationship Id="rId4423" Type="http://schemas.openxmlformats.org/officeDocument/2006/relationships/hyperlink" Target="http://pbs.twimg.com/profile_background_images/378800000094684702/da393d921ce7651bbf9af6c8453c69c7.jpeg" TargetMode="External"/><Relationship Id="rId4424" Type="http://schemas.openxmlformats.org/officeDocument/2006/relationships/hyperlink" Target="http://pbs.twimg.com/profile_background_images/776150465/efd5fc8a9c867da1bf2ca94c40b58f3f.jpeg" TargetMode="External"/><Relationship Id="rId4425" Type="http://schemas.openxmlformats.org/officeDocument/2006/relationships/hyperlink" Target="http://pbs.twimg.com/profile_background_images/641751509454057473/kBvSADHI.jpg" TargetMode="External"/><Relationship Id="rId4426" Type="http://schemas.openxmlformats.org/officeDocument/2006/relationships/hyperlink" Target="http://pbs.twimg.com/profile_background_images/458359469412323328/tVfiPpYO.jpeg" TargetMode="External"/><Relationship Id="rId4427" Type="http://schemas.openxmlformats.org/officeDocument/2006/relationships/hyperlink" Target="http://abs.twimg.com/images/themes/theme6/bg.gif" TargetMode="External"/><Relationship Id="rId4428" Type="http://schemas.openxmlformats.org/officeDocument/2006/relationships/hyperlink" Target="http://pbs.twimg.com/profile_background_images/717175149267648512/gXiP9nBl.jpg" TargetMode="External"/><Relationship Id="rId4429" Type="http://schemas.openxmlformats.org/officeDocument/2006/relationships/hyperlink" Target="http://abs.twimg.com/images/themes/theme1/bg.png" TargetMode="External"/><Relationship Id="rId8680" Type="http://schemas.openxmlformats.org/officeDocument/2006/relationships/hyperlink" Target="https://twitter.com/miyawakiatsushi" TargetMode="External"/><Relationship Id="rId8681" Type="http://schemas.openxmlformats.org/officeDocument/2006/relationships/hyperlink" Target="https://twitter.com/takz999" TargetMode="External"/><Relationship Id="rId8682" Type="http://schemas.openxmlformats.org/officeDocument/2006/relationships/hyperlink" Target="https://twitter.com/gugachacra" TargetMode="External"/><Relationship Id="rId1200" Type="http://schemas.openxmlformats.org/officeDocument/2006/relationships/hyperlink" Target="https://pbs.twimg.com/profile_banners/2892003448/1503697967" TargetMode="External"/><Relationship Id="rId1201" Type="http://schemas.openxmlformats.org/officeDocument/2006/relationships/hyperlink" Target="https://pbs.twimg.com/profile_banners/25103000/1518894831" TargetMode="External"/><Relationship Id="rId1202" Type="http://schemas.openxmlformats.org/officeDocument/2006/relationships/hyperlink" Target="https://pbs.twimg.com/profile_banners/110473412/1454961534" TargetMode="External"/><Relationship Id="rId1203" Type="http://schemas.openxmlformats.org/officeDocument/2006/relationships/hyperlink" Target="https://pbs.twimg.com/profile_banners/167350642/1518686308" TargetMode="External"/><Relationship Id="rId1204" Type="http://schemas.openxmlformats.org/officeDocument/2006/relationships/hyperlink" Target="https://pbs.twimg.com/profile_banners/6450322/1482956150" TargetMode="External"/><Relationship Id="rId1205" Type="http://schemas.openxmlformats.org/officeDocument/2006/relationships/hyperlink" Target="https://pbs.twimg.com/profile_banners/3092283615/1517903113" TargetMode="External"/><Relationship Id="rId1206" Type="http://schemas.openxmlformats.org/officeDocument/2006/relationships/hyperlink" Target="https://pbs.twimg.com/profile_banners/1185990361/1517101308" TargetMode="External"/><Relationship Id="rId1207" Type="http://schemas.openxmlformats.org/officeDocument/2006/relationships/hyperlink" Target="https://pbs.twimg.com/profile_banners/869720267764883456/1508120440" TargetMode="External"/><Relationship Id="rId1208" Type="http://schemas.openxmlformats.org/officeDocument/2006/relationships/hyperlink" Target="https://pbs.twimg.com/profile_banners/959349781/1480983414" TargetMode="External"/><Relationship Id="rId1209" Type="http://schemas.openxmlformats.org/officeDocument/2006/relationships/hyperlink" Target="https://pbs.twimg.com/profile_banners/4765260260/1452901113" TargetMode="External"/><Relationship Id="rId5460" Type="http://schemas.openxmlformats.org/officeDocument/2006/relationships/hyperlink" Target="http://pbs.twimg.com/profile_images/954521169574678529/XiNM9CTj_normal.jpg" TargetMode="External"/><Relationship Id="rId5461" Type="http://schemas.openxmlformats.org/officeDocument/2006/relationships/hyperlink" Target="http://pbs.twimg.com/profile_images/964193715119181824/OV4gwe5L_normal.jpg" TargetMode="External"/><Relationship Id="rId5462" Type="http://schemas.openxmlformats.org/officeDocument/2006/relationships/hyperlink" Target="http://pbs.twimg.com/profile_images/859032271688421377/M5V8YbIA_normal.jpg" TargetMode="External"/><Relationship Id="rId5463" Type="http://schemas.openxmlformats.org/officeDocument/2006/relationships/hyperlink" Target="http://pbs.twimg.com/profile_images/526021324850749441/BwdeSOLf_normal.jpeg" TargetMode="External"/><Relationship Id="rId2240" Type="http://schemas.openxmlformats.org/officeDocument/2006/relationships/hyperlink" Target="https://pbs.twimg.com/profile_banners/371924929/1517871096" TargetMode="External"/><Relationship Id="rId2241" Type="http://schemas.openxmlformats.org/officeDocument/2006/relationships/hyperlink" Target="https://pbs.twimg.com/profile_banners/949934436/1447263434" TargetMode="External"/><Relationship Id="rId2242" Type="http://schemas.openxmlformats.org/officeDocument/2006/relationships/hyperlink" Target="https://pbs.twimg.com/profile_banners/907869710779371520/1508398659" TargetMode="External"/><Relationship Id="rId2243" Type="http://schemas.openxmlformats.org/officeDocument/2006/relationships/hyperlink" Target="https://pbs.twimg.com/profile_banners/150686538/1427739475" TargetMode="External"/><Relationship Id="rId2244" Type="http://schemas.openxmlformats.org/officeDocument/2006/relationships/hyperlink" Target="https://pbs.twimg.com/profile_banners/923662640475291648/1509055007" TargetMode="External"/><Relationship Id="rId2245" Type="http://schemas.openxmlformats.org/officeDocument/2006/relationships/hyperlink" Target="https://pbs.twimg.com/profile_banners/39155029/1476497259" TargetMode="External"/><Relationship Id="rId2246" Type="http://schemas.openxmlformats.org/officeDocument/2006/relationships/hyperlink" Target="https://pbs.twimg.com/profile_banners/885605563689836544/1517450463" TargetMode="External"/><Relationship Id="rId2247" Type="http://schemas.openxmlformats.org/officeDocument/2006/relationships/hyperlink" Target="https://pbs.twimg.com/profile_banners/316578266/1517585513" TargetMode="External"/><Relationship Id="rId2248" Type="http://schemas.openxmlformats.org/officeDocument/2006/relationships/hyperlink" Target="https://pbs.twimg.com/profile_banners/780956944572055552/1499005825" TargetMode="External"/><Relationship Id="rId2249" Type="http://schemas.openxmlformats.org/officeDocument/2006/relationships/hyperlink" Target="https://pbs.twimg.com/profile_banners/27224361/1516185096" TargetMode="External"/><Relationship Id="rId660" Type="http://schemas.openxmlformats.org/officeDocument/2006/relationships/hyperlink" Target="https://t.co/qLowZTlZR2" TargetMode="External"/><Relationship Id="rId661" Type="http://schemas.openxmlformats.org/officeDocument/2006/relationships/hyperlink" Target="https://t.co/vMCR6iy1M6" TargetMode="External"/><Relationship Id="rId662" Type="http://schemas.openxmlformats.org/officeDocument/2006/relationships/hyperlink" Target="https://t.co/YjQCvdVsNg" TargetMode="External"/><Relationship Id="rId663" Type="http://schemas.openxmlformats.org/officeDocument/2006/relationships/hyperlink" Target="https://t.co/7bYPTuHeAD" TargetMode="External"/><Relationship Id="rId664" Type="http://schemas.openxmlformats.org/officeDocument/2006/relationships/hyperlink" Target="https://t.co/CiJEDAO9sj" TargetMode="External"/><Relationship Id="rId665" Type="http://schemas.openxmlformats.org/officeDocument/2006/relationships/hyperlink" Target="https://t.co/Bu4WtV9gme" TargetMode="External"/><Relationship Id="rId666" Type="http://schemas.openxmlformats.org/officeDocument/2006/relationships/hyperlink" Target="https://t.co/GMV4hTZe8D" TargetMode="External"/><Relationship Id="rId667" Type="http://schemas.openxmlformats.org/officeDocument/2006/relationships/hyperlink" Target="http://t.co/xwBZkM4H2n" TargetMode="External"/><Relationship Id="rId668" Type="http://schemas.openxmlformats.org/officeDocument/2006/relationships/hyperlink" Target="https://t.co/wb6nXoOrA2" TargetMode="External"/><Relationship Id="rId669" Type="http://schemas.openxmlformats.org/officeDocument/2006/relationships/hyperlink" Target="https://t.co/7Fd7OE76Rq" TargetMode="External"/><Relationship Id="rId5464" Type="http://schemas.openxmlformats.org/officeDocument/2006/relationships/hyperlink" Target="http://pbs.twimg.com/profile_images/927844545580036096/tZ023eBr_normal.jpg" TargetMode="External"/><Relationship Id="rId5465" Type="http://schemas.openxmlformats.org/officeDocument/2006/relationships/hyperlink" Target="http://pbs.twimg.com/profile_images/378800000225711367/17156b544708cbdf48bbf82c07efefc0_normal.jpeg" TargetMode="External"/><Relationship Id="rId5466" Type="http://schemas.openxmlformats.org/officeDocument/2006/relationships/hyperlink" Target="http://pbs.twimg.com/profile_images/877585850409693188/Mumeqwyq_normal.jpg" TargetMode="External"/><Relationship Id="rId5467" Type="http://schemas.openxmlformats.org/officeDocument/2006/relationships/hyperlink" Target="http://pbs.twimg.com/profile_images/924366919452504066/HbwKcGZ5_normal.jpg" TargetMode="External"/><Relationship Id="rId5468" Type="http://schemas.openxmlformats.org/officeDocument/2006/relationships/hyperlink" Target="http://pbs.twimg.com/profile_images/959892339761262593/xydLK9TP_normal.jpg" TargetMode="External"/><Relationship Id="rId5469" Type="http://schemas.openxmlformats.org/officeDocument/2006/relationships/hyperlink" Target="http://pbs.twimg.com/profile_images/936225259518349312/B7dglz-X_normal.jpg" TargetMode="External"/><Relationship Id="rId3280" Type="http://schemas.openxmlformats.org/officeDocument/2006/relationships/hyperlink" Target="http://pbs.twimg.com/profile_background_images/741620166/0fdc81d5d7ce6d34e6cbcd9b2cdf4b5f.jpeg" TargetMode="External"/><Relationship Id="rId3281" Type="http://schemas.openxmlformats.org/officeDocument/2006/relationships/hyperlink" Target="http://pbs.twimg.com/profile_background_images/23802356/twitter-bkg4.jpg" TargetMode="External"/><Relationship Id="rId3282" Type="http://schemas.openxmlformats.org/officeDocument/2006/relationships/hyperlink" Target="http://pbs.twimg.com/profile_background_images/378800000071995210/a29fc35b5c3a588710932c1d124d808a.jpeg" TargetMode="External"/><Relationship Id="rId3283" Type="http://schemas.openxmlformats.org/officeDocument/2006/relationships/hyperlink" Target="http://abs.twimg.com/images/themes/theme2/bg.gif" TargetMode="External"/><Relationship Id="rId3284" Type="http://schemas.openxmlformats.org/officeDocument/2006/relationships/hyperlink" Target="http://pbs.twimg.com/profile_background_images/357960328/aabbcc223.jpg" TargetMode="External"/><Relationship Id="rId3285" Type="http://schemas.openxmlformats.org/officeDocument/2006/relationships/hyperlink" Target="http://abs.twimg.com/images/themes/theme1/bg.png" TargetMode="External"/><Relationship Id="rId3286" Type="http://schemas.openxmlformats.org/officeDocument/2006/relationships/hyperlink" Target="http://abs.twimg.com/images/themes/theme11/bg.gif" TargetMode="External"/><Relationship Id="rId3287" Type="http://schemas.openxmlformats.org/officeDocument/2006/relationships/hyperlink" Target="http://abs.twimg.com/images/themes/theme1/bg.png" TargetMode="External"/><Relationship Id="rId3288" Type="http://schemas.openxmlformats.org/officeDocument/2006/relationships/hyperlink" Target="http://pbs.twimg.com/profile_background_images/431554224128675841/eolyw3bo.jpeg" TargetMode="External"/><Relationship Id="rId3289" Type="http://schemas.openxmlformats.org/officeDocument/2006/relationships/hyperlink" Target="http://pbs.twimg.com/profile_background_images/689189456767651841/qoC4n1Mz.jpg" TargetMode="External"/><Relationship Id="rId8683" Type="http://schemas.openxmlformats.org/officeDocument/2006/relationships/hyperlink" Target="https://twitter.com/thebes_k" TargetMode="External"/><Relationship Id="rId8684" Type="http://schemas.openxmlformats.org/officeDocument/2006/relationships/hyperlink" Target="https://twitter.com/gnosis01" TargetMode="External"/><Relationship Id="rId8685" Type="http://schemas.openxmlformats.org/officeDocument/2006/relationships/hyperlink" Target="https://twitter.com/hoopstube" TargetMode="External"/><Relationship Id="rId8686" Type="http://schemas.openxmlformats.org/officeDocument/2006/relationships/hyperlink" Target="https://twitter.com/keai89" TargetMode="External"/><Relationship Id="rId8687" Type="http://schemas.openxmlformats.org/officeDocument/2006/relationships/hyperlink" Target="https://twitter.com/gsemprunmdg" TargetMode="External"/><Relationship Id="rId8688" Type="http://schemas.openxmlformats.org/officeDocument/2006/relationships/hyperlink" Target="https://twitter.com/thefierceelle_j" TargetMode="External"/><Relationship Id="rId8689" Type="http://schemas.openxmlformats.org/officeDocument/2006/relationships/hyperlink" Target="https://twitter.com/jrisgr88" TargetMode="External"/><Relationship Id="rId6610" Type="http://schemas.openxmlformats.org/officeDocument/2006/relationships/hyperlink" Target="http://pbs.twimg.com/profile_images/780023312818790400/PF8dmIFz_normal.jpg" TargetMode="External"/><Relationship Id="rId6611" Type="http://schemas.openxmlformats.org/officeDocument/2006/relationships/hyperlink" Target="http://pbs.twimg.com/profile_images/663560037407834112/dp3aSjgv_normal.jpg" TargetMode="External"/><Relationship Id="rId6612" Type="http://schemas.openxmlformats.org/officeDocument/2006/relationships/hyperlink" Target="http://pbs.twimg.com/profile_images/966775551431270400/rgUc6ug2_normal.jpg" TargetMode="External"/><Relationship Id="rId6613" Type="http://schemas.openxmlformats.org/officeDocument/2006/relationships/hyperlink" Target="http://pbs.twimg.com/profile_images/951887246461825024/jLnbvhLv_normal.jpg" TargetMode="External"/><Relationship Id="rId6614" Type="http://schemas.openxmlformats.org/officeDocument/2006/relationships/hyperlink" Target="http://pbs.twimg.com/profile_images/848581933525225472/cIlN2Wjq_normal.jpg" TargetMode="External"/><Relationship Id="rId6615" Type="http://schemas.openxmlformats.org/officeDocument/2006/relationships/hyperlink" Target="http://pbs.twimg.com/profile_images/583467338655117315/vPk6Jgnn_normal.jpg" TargetMode="External"/><Relationship Id="rId6616" Type="http://schemas.openxmlformats.org/officeDocument/2006/relationships/hyperlink" Target="http://pbs.twimg.com/profile_images/809392854686543872/N_pdUcR4_normal.jpg" TargetMode="External"/><Relationship Id="rId6617" Type="http://schemas.openxmlformats.org/officeDocument/2006/relationships/hyperlink" Target="http://pbs.twimg.com/profile_images/962783435185180679/l5jKbtiP_normal.jpg" TargetMode="External"/><Relationship Id="rId6618" Type="http://schemas.openxmlformats.org/officeDocument/2006/relationships/hyperlink" Target="http://pbs.twimg.com/profile_images/902339578274697217/No-DtQqO_normal.jpg" TargetMode="External"/><Relationship Id="rId6619" Type="http://schemas.openxmlformats.org/officeDocument/2006/relationships/hyperlink" Target="http://pbs.twimg.com/profile_images/916194004668112896/eaqnWhBP_normal.jpg" TargetMode="External"/><Relationship Id="rId7650" Type="http://schemas.openxmlformats.org/officeDocument/2006/relationships/hyperlink" Target="https://twitter.com/realityshowes" TargetMode="External"/><Relationship Id="rId7651" Type="http://schemas.openxmlformats.org/officeDocument/2006/relationships/hyperlink" Target="https://twitter.com/gauel777" TargetMode="External"/><Relationship Id="rId7652" Type="http://schemas.openxmlformats.org/officeDocument/2006/relationships/hyperlink" Target="https://twitter.com/dailymoonjaein" TargetMode="External"/><Relationship Id="rId7653" Type="http://schemas.openxmlformats.org/officeDocument/2006/relationships/hyperlink" Target="https://twitter.com/paolarosalie" TargetMode="External"/><Relationship Id="rId7654" Type="http://schemas.openxmlformats.org/officeDocument/2006/relationships/hyperlink" Target="https://twitter.com/herotlevy" TargetMode="External"/><Relationship Id="rId7655" Type="http://schemas.openxmlformats.org/officeDocument/2006/relationships/hyperlink" Target="https://twitter.com/fmpenter" TargetMode="External"/><Relationship Id="rId7656" Type="http://schemas.openxmlformats.org/officeDocument/2006/relationships/hyperlink" Target="https://twitter.com/kjd5679rest" TargetMode="External"/><Relationship Id="rId7657" Type="http://schemas.openxmlformats.org/officeDocument/2006/relationships/hyperlink" Target="https://twitter.com/electricmuse00" TargetMode="External"/><Relationship Id="rId7658" Type="http://schemas.openxmlformats.org/officeDocument/2006/relationships/hyperlink" Target="https://twitter.com/fulguritemina" TargetMode="External"/><Relationship Id="rId7659" Type="http://schemas.openxmlformats.org/officeDocument/2006/relationships/hyperlink" Target="https://twitter.com/paul37046928" TargetMode="External"/><Relationship Id="rId4430" Type="http://schemas.openxmlformats.org/officeDocument/2006/relationships/hyperlink" Target="http://pbs.twimg.com/profile_background_images/623552330848317440/JUcr4DFF.jpg" TargetMode="External"/><Relationship Id="rId4431" Type="http://schemas.openxmlformats.org/officeDocument/2006/relationships/hyperlink" Target="http://abs.twimg.com/images/themes/theme1/bg.png" TargetMode="External"/><Relationship Id="rId4432" Type="http://schemas.openxmlformats.org/officeDocument/2006/relationships/hyperlink" Target="http://abs.twimg.com/images/themes/theme9/bg.gif" TargetMode="External"/><Relationship Id="rId4433" Type="http://schemas.openxmlformats.org/officeDocument/2006/relationships/hyperlink" Target="http://pbs.twimg.com/profile_background_images/648955077240164352/qBTtGdoJ.png" TargetMode="External"/><Relationship Id="rId4434" Type="http://schemas.openxmlformats.org/officeDocument/2006/relationships/hyperlink" Target="http://abs.twimg.com/images/themes/theme1/bg.png" TargetMode="External"/><Relationship Id="rId4435" Type="http://schemas.openxmlformats.org/officeDocument/2006/relationships/hyperlink" Target="http://pbs.twimg.com/profile_background_images/378800000141541928/d1MF1IGC.jpeg" TargetMode="External"/><Relationship Id="rId4436" Type="http://schemas.openxmlformats.org/officeDocument/2006/relationships/hyperlink" Target="http://pbs.twimg.com/profile_background_images/177485899/Comment_twitter.png" TargetMode="External"/><Relationship Id="rId4437" Type="http://schemas.openxmlformats.org/officeDocument/2006/relationships/hyperlink" Target="http://abs.twimg.com/images/themes/theme1/bg.png" TargetMode="External"/><Relationship Id="rId4438" Type="http://schemas.openxmlformats.org/officeDocument/2006/relationships/hyperlink" Target="http://pbs.twimg.com/profile_background_images/6596290/cassettetapes.png" TargetMode="External"/><Relationship Id="rId4439" Type="http://schemas.openxmlformats.org/officeDocument/2006/relationships/hyperlink" Target="http://abs.twimg.com/images/themes/theme1/bg.png" TargetMode="External"/><Relationship Id="rId8690" Type="http://schemas.openxmlformats.org/officeDocument/2006/relationships/hyperlink" Target="https://twitter.com/marco65710" TargetMode="External"/><Relationship Id="rId8691" Type="http://schemas.openxmlformats.org/officeDocument/2006/relationships/hyperlink" Target="https://twitter.com/dal_jak" TargetMode="External"/><Relationship Id="rId8692" Type="http://schemas.openxmlformats.org/officeDocument/2006/relationships/hyperlink" Target="https://twitter.com/familiaempauta" TargetMode="External"/><Relationship Id="rId1210" Type="http://schemas.openxmlformats.org/officeDocument/2006/relationships/hyperlink" Target="https://pbs.twimg.com/profile_banners/809450893/1362748885" TargetMode="External"/><Relationship Id="rId1211" Type="http://schemas.openxmlformats.org/officeDocument/2006/relationships/hyperlink" Target="https://pbs.twimg.com/profile_banners/938389688775299072/1513755938" TargetMode="External"/><Relationship Id="rId1212" Type="http://schemas.openxmlformats.org/officeDocument/2006/relationships/hyperlink" Target="https://pbs.twimg.com/profile_banners/2291358116/1511614046" TargetMode="External"/><Relationship Id="rId1213" Type="http://schemas.openxmlformats.org/officeDocument/2006/relationships/hyperlink" Target="https://pbs.twimg.com/profile_banners/820387409019936770/1503177750" TargetMode="External"/><Relationship Id="rId1214" Type="http://schemas.openxmlformats.org/officeDocument/2006/relationships/hyperlink" Target="https://pbs.twimg.com/profile_banners/16160352/1458168878" TargetMode="External"/><Relationship Id="rId1215" Type="http://schemas.openxmlformats.org/officeDocument/2006/relationships/hyperlink" Target="https://pbs.twimg.com/profile_banners/18061669/1421099983" TargetMode="External"/><Relationship Id="rId1216" Type="http://schemas.openxmlformats.org/officeDocument/2006/relationships/hyperlink" Target="https://pbs.twimg.com/profile_banners/294126378/1481560443" TargetMode="External"/><Relationship Id="rId1217" Type="http://schemas.openxmlformats.org/officeDocument/2006/relationships/hyperlink" Target="https://pbs.twimg.com/profile_banners/18916432/1472140990" TargetMode="External"/><Relationship Id="rId1218" Type="http://schemas.openxmlformats.org/officeDocument/2006/relationships/hyperlink" Target="https://pbs.twimg.com/profile_banners/432895323/1484242172" TargetMode="External"/><Relationship Id="rId1219" Type="http://schemas.openxmlformats.org/officeDocument/2006/relationships/hyperlink" Target="https://pbs.twimg.com/profile_banners/2189076230/1509402150" TargetMode="External"/><Relationship Id="rId5470" Type="http://schemas.openxmlformats.org/officeDocument/2006/relationships/hyperlink" Target="http://pbs.twimg.com/profile_images/698534490013093888/rVeywEuO_normal.jpg" TargetMode="External"/><Relationship Id="rId5471" Type="http://schemas.openxmlformats.org/officeDocument/2006/relationships/hyperlink" Target="http://pbs.twimg.com/profile_images/967638650291933184/58T-QPyN_normal.jpg" TargetMode="External"/><Relationship Id="rId5472" Type="http://schemas.openxmlformats.org/officeDocument/2006/relationships/hyperlink" Target="http://pbs.twimg.com/profile_images/840803175925932032/NMkNpGQj_normal.jpg" TargetMode="External"/><Relationship Id="rId5473" Type="http://schemas.openxmlformats.org/officeDocument/2006/relationships/hyperlink" Target="http://pbs.twimg.com/profile_images/864036758756876289/xApVgqCZ_normal.jpg" TargetMode="External"/><Relationship Id="rId2250" Type="http://schemas.openxmlformats.org/officeDocument/2006/relationships/hyperlink" Target="https://pbs.twimg.com/profile_banners/4838839944/1491340709" TargetMode="External"/><Relationship Id="rId2251" Type="http://schemas.openxmlformats.org/officeDocument/2006/relationships/hyperlink" Target="https://pbs.twimg.com/profile_banners/375522556/1423072949" TargetMode="External"/><Relationship Id="rId2252" Type="http://schemas.openxmlformats.org/officeDocument/2006/relationships/hyperlink" Target="https://pbs.twimg.com/profile_banners/2467757432/1398698155" TargetMode="External"/><Relationship Id="rId2253" Type="http://schemas.openxmlformats.org/officeDocument/2006/relationships/hyperlink" Target="https://pbs.twimg.com/profile_banners/2977849811/1451344344" TargetMode="External"/><Relationship Id="rId2254" Type="http://schemas.openxmlformats.org/officeDocument/2006/relationships/hyperlink" Target="https://pbs.twimg.com/profile_banners/352919859/1516852448" TargetMode="External"/><Relationship Id="rId2255" Type="http://schemas.openxmlformats.org/officeDocument/2006/relationships/hyperlink" Target="https://pbs.twimg.com/profile_banners/26090319/1513005026" TargetMode="External"/><Relationship Id="rId2256" Type="http://schemas.openxmlformats.org/officeDocument/2006/relationships/hyperlink" Target="https://pbs.twimg.com/profile_banners/413722926/1513672385" TargetMode="External"/><Relationship Id="rId2257" Type="http://schemas.openxmlformats.org/officeDocument/2006/relationships/hyperlink" Target="https://pbs.twimg.com/profile_banners/201245567/1399132606" TargetMode="External"/><Relationship Id="rId2258" Type="http://schemas.openxmlformats.org/officeDocument/2006/relationships/hyperlink" Target="https://pbs.twimg.com/profile_banners/210821181/1514879233" TargetMode="External"/><Relationship Id="rId2259" Type="http://schemas.openxmlformats.org/officeDocument/2006/relationships/hyperlink" Target="https://pbs.twimg.com/profile_banners/319408516/1484941441" TargetMode="External"/><Relationship Id="rId670" Type="http://schemas.openxmlformats.org/officeDocument/2006/relationships/hyperlink" Target="https://t.co/ijPvsfU4BS" TargetMode="External"/><Relationship Id="rId671" Type="http://schemas.openxmlformats.org/officeDocument/2006/relationships/hyperlink" Target="https://t.co/LSOOCrpGit" TargetMode="External"/><Relationship Id="rId672" Type="http://schemas.openxmlformats.org/officeDocument/2006/relationships/hyperlink" Target="https://t.co/Us0R7Z2WaC" TargetMode="External"/><Relationship Id="rId673" Type="http://schemas.openxmlformats.org/officeDocument/2006/relationships/hyperlink" Target="https://t.co/zfEJIDjRNV" TargetMode="External"/><Relationship Id="rId674" Type="http://schemas.openxmlformats.org/officeDocument/2006/relationships/hyperlink" Target="http://t.co/QB3638kUrz" TargetMode="External"/><Relationship Id="rId675" Type="http://schemas.openxmlformats.org/officeDocument/2006/relationships/hyperlink" Target="https://t.co/RE0gsYkqw6" TargetMode="External"/><Relationship Id="rId676" Type="http://schemas.openxmlformats.org/officeDocument/2006/relationships/hyperlink" Target="https://t.co/zfEJIDjRNV" TargetMode="External"/><Relationship Id="rId677" Type="http://schemas.openxmlformats.org/officeDocument/2006/relationships/hyperlink" Target="http://t.co/Mv5wun35Qr" TargetMode="External"/><Relationship Id="rId678" Type="http://schemas.openxmlformats.org/officeDocument/2006/relationships/hyperlink" Target="https://t.co/Kfjpu46X1c" TargetMode="External"/><Relationship Id="rId679" Type="http://schemas.openxmlformats.org/officeDocument/2006/relationships/hyperlink" Target="https://t.co/DDWPEazEDP" TargetMode="External"/><Relationship Id="rId5474" Type="http://schemas.openxmlformats.org/officeDocument/2006/relationships/hyperlink" Target="http://pbs.twimg.com/profile_images/933529173074657280/QKCMBIZA_normal.jpg" TargetMode="External"/><Relationship Id="rId5475" Type="http://schemas.openxmlformats.org/officeDocument/2006/relationships/hyperlink" Target="http://pbs.twimg.com/profile_images/933254372330323970/P5m_TYou_normal.jpg" TargetMode="External"/><Relationship Id="rId5476" Type="http://schemas.openxmlformats.org/officeDocument/2006/relationships/hyperlink" Target="http://pbs.twimg.com/profile_images/631231509198823424/-rIappZd_normal.png" TargetMode="External"/><Relationship Id="rId5477" Type="http://schemas.openxmlformats.org/officeDocument/2006/relationships/hyperlink" Target="http://pbs.twimg.com/profile_images/1194047273/selfportrait_normal.JPG" TargetMode="External"/><Relationship Id="rId5478" Type="http://schemas.openxmlformats.org/officeDocument/2006/relationships/hyperlink" Target="http://pbs.twimg.com/profile_images/918480715158716419/4X8oCbge_normal.jpg" TargetMode="External"/><Relationship Id="rId5479" Type="http://schemas.openxmlformats.org/officeDocument/2006/relationships/hyperlink" Target="http://pbs.twimg.com/profile_images/963896215439134722/VgNWdXIw_normal.jpg" TargetMode="External"/><Relationship Id="rId3290" Type="http://schemas.openxmlformats.org/officeDocument/2006/relationships/hyperlink" Target="http://pbs.twimg.com/profile_background_images/264500730/Picture_11.png" TargetMode="External"/><Relationship Id="rId3291" Type="http://schemas.openxmlformats.org/officeDocument/2006/relationships/hyperlink" Target="http://abs.twimg.com/images/themes/theme1/bg.png" TargetMode="External"/><Relationship Id="rId3292" Type="http://schemas.openxmlformats.org/officeDocument/2006/relationships/hyperlink" Target="http://abs.twimg.com/images/themes/theme1/bg.png" TargetMode="External"/><Relationship Id="rId3293" Type="http://schemas.openxmlformats.org/officeDocument/2006/relationships/hyperlink" Target="http://pbs.twimg.com/profile_background_images/384697135/News_Twitter-background.jpg" TargetMode="External"/><Relationship Id="rId3294" Type="http://schemas.openxmlformats.org/officeDocument/2006/relationships/hyperlink" Target="http://pbs.twimg.com/profile_background_images/459518853093937152/ASXEK0jn.jpeg" TargetMode="External"/><Relationship Id="rId3295" Type="http://schemas.openxmlformats.org/officeDocument/2006/relationships/hyperlink" Target="http://abs.twimg.com/images/themes/theme9/bg.gif" TargetMode="External"/><Relationship Id="rId3296" Type="http://schemas.openxmlformats.org/officeDocument/2006/relationships/hyperlink" Target="http://abs.twimg.com/images/themes/theme1/bg.png" TargetMode="External"/><Relationship Id="rId3297" Type="http://schemas.openxmlformats.org/officeDocument/2006/relationships/hyperlink" Target="http://abs.twimg.com/images/themes/theme9/bg.gif" TargetMode="External"/><Relationship Id="rId3298" Type="http://schemas.openxmlformats.org/officeDocument/2006/relationships/hyperlink" Target="http://abs.twimg.com/images/themes/theme1/bg.png" TargetMode="External"/><Relationship Id="rId3299" Type="http://schemas.openxmlformats.org/officeDocument/2006/relationships/hyperlink" Target="http://pbs.twimg.com/profile_background_images/66889169/Joyce-Ramgatie6.jpg" TargetMode="External"/><Relationship Id="rId8693" Type="http://schemas.openxmlformats.org/officeDocument/2006/relationships/hyperlink" Target="https://twitter.com/kimberlynips1" TargetMode="External"/><Relationship Id="rId8694" Type="http://schemas.openxmlformats.org/officeDocument/2006/relationships/hyperlink" Target="https://twitter.com/jimmykimmel" TargetMode="External"/><Relationship Id="rId8695" Type="http://schemas.openxmlformats.org/officeDocument/2006/relationships/hyperlink" Target="https://twitter.com/blesspres45" TargetMode="External"/><Relationship Id="rId8696" Type="http://schemas.openxmlformats.org/officeDocument/2006/relationships/hyperlink" Target="https://twitter.com/newsradio_1440" TargetMode="External"/><Relationship Id="rId8697" Type="http://schemas.openxmlformats.org/officeDocument/2006/relationships/hyperlink" Target="https://twitter.com/_dpaj" TargetMode="External"/><Relationship Id="rId8698" Type="http://schemas.openxmlformats.org/officeDocument/2006/relationships/hyperlink" Target="https://twitter.com/qgxd0jgqjl8cjt4" TargetMode="External"/><Relationship Id="rId8699" Type="http://schemas.openxmlformats.org/officeDocument/2006/relationships/hyperlink" Target="https://twitter.com/popcorncola333" TargetMode="External"/><Relationship Id="rId8800" Type="http://schemas.openxmlformats.org/officeDocument/2006/relationships/hyperlink" Target="https://twitter.com/koreanaussiemum" TargetMode="External"/><Relationship Id="rId8801" Type="http://schemas.openxmlformats.org/officeDocument/2006/relationships/hyperlink" Target="https://twitter.com/sanesophisticat" TargetMode="External"/><Relationship Id="rId8802" Type="http://schemas.openxmlformats.org/officeDocument/2006/relationships/hyperlink" Target="https://twitter.com/gop" TargetMode="External"/><Relationship Id="rId8803" Type="http://schemas.openxmlformats.org/officeDocument/2006/relationships/hyperlink" Target="https://twitter.com/wulfkat" TargetMode="External"/><Relationship Id="rId6620" Type="http://schemas.openxmlformats.org/officeDocument/2006/relationships/hyperlink" Target="http://pbs.twimg.com/profile_images/727268239508533248/EOt1NZda_normal.jpg" TargetMode="External"/><Relationship Id="rId6621" Type="http://schemas.openxmlformats.org/officeDocument/2006/relationships/hyperlink" Target="http://pbs.twimg.com/profile_images/962340904651517952/DOKYJVCz_normal.jpg" TargetMode="External"/><Relationship Id="rId6622" Type="http://schemas.openxmlformats.org/officeDocument/2006/relationships/hyperlink" Target="http://pbs.twimg.com/profile_images/929445443443990528/AfwSRrgm_normal.jpg" TargetMode="External"/><Relationship Id="rId6623" Type="http://schemas.openxmlformats.org/officeDocument/2006/relationships/hyperlink" Target="http://pbs.twimg.com/profile_images/955857448182665216/ojUlyTjf_normal.jpg" TargetMode="External"/><Relationship Id="rId6624" Type="http://schemas.openxmlformats.org/officeDocument/2006/relationships/hyperlink" Target="http://pbs.twimg.com/profile_images/955774078643617792/2RZfX-Pd_normal.jpg" TargetMode="External"/><Relationship Id="rId6625" Type="http://schemas.openxmlformats.org/officeDocument/2006/relationships/hyperlink" Target="http://abs.twimg.com/sticky/default_profile_images/default_profile_normal.png" TargetMode="External"/><Relationship Id="rId6626" Type="http://schemas.openxmlformats.org/officeDocument/2006/relationships/hyperlink" Target="http://pbs.twimg.com/profile_images/948960718811938817/gF0EWWez_normal.jpg" TargetMode="External"/><Relationship Id="rId6627" Type="http://schemas.openxmlformats.org/officeDocument/2006/relationships/hyperlink" Target="http://pbs.twimg.com/profile_images/1310697627/logo1c_normal.png" TargetMode="External"/><Relationship Id="rId6628" Type="http://schemas.openxmlformats.org/officeDocument/2006/relationships/hyperlink" Target="http://pbs.twimg.com/profile_images/671927090837454849/PKJ36691_normal.jpg" TargetMode="External"/><Relationship Id="rId6629" Type="http://schemas.openxmlformats.org/officeDocument/2006/relationships/hyperlink" Target="http://pbs.twimg.com/profile_images/958877275692392448/GzXc2_xa_normal.jpg" TargetMode="External"/><Relationship Id="rId8804" Type="http://schemas.openxmlformats.org/officeDocument/2006/relationships/hyperlink" Target="https://twitter.com/hawaiidelilah" TargetMode="External"/><Relationship Id="rId8805" Type="http://schemas.openxmlformats.org/officeDocument/2006/relationships/hyperlink" Target="https://twitter.com/keepladywarm" TargetMode="External"/><Relationship Id="rId8806" Type="http://schemas.openxmlformats.org/officeDocument/2006/relationships/hyperlink" Target="https://twitter.com/tmdill1" TargetMode="External"/><Relationship Id="rId3400" Type="http://schemas.openxmlformats.org/officeDocument/2006/relationships/hyperlink" Target="http://pbs.twimg.com/profile_background_images/557468758575292417/cPhJ757y.jpeg" TargetMode="External"/><Relationship Id="rId3401" Type="http://schemas.openxmlformats.org/officeDocument/2006/relationships/hyperlink" Target="http://abs.twimg.com/images/themes/theme1/bg.png" TargetMode="External"/><Relationship Id="rId3402" Type="http://schemas.openxmlformats.org/officeDocument/2006/relationships/hyperlink" Target="http://pbs.twimg.com/profile_background_images/717779194487447552/rUpsG6Lt.jpg" TargetMode="External"/><Relationship Id="rId3403" Type="http://schemas.openxmlformats.org/officeDocument/2006/relationships/hyperlink" Target="http://abs.twimg.com/images/themes/theme1/bg.png" TargetMode="External"/><Relationship Id="rId3404" Type="http://schemas.openxmlformats.org/officeDocument/2006/relationships/hyperlink" Target="http://pbs.twimg.com/profile_background_images/451389902429491200/Rrlh09IC.png" TargetMode="External"/><Relationship Id="rId3405" Type="http://schemas.openxmlformats.org/officeDocument/2006/relationships/hyperlink" Target="http://abs.twimg.com/images/themes/theme1/bg.png" TargetMode="External"/><Relationship Id="rId3406" Type="http://schemas.openxmlformats.org/officeDocument/2006/relationships/hyperlink" Target="http://pbs.twimg.com/profile_background_images/378800000075651649/5556d4cd58e5926e835a0ba20050e466.jpeg" TargetMode="External"/><Relationship Id="rId3407" Type="http://schemas.openxmlformats.org/officeDocument/2006/relationships/hyperlink" Target="http://abs.twimg.com/images/themes/theme1/bg.png" TargetMode="External"/><Relationship Id="rId3408" Type="http://schemas.openxmlformats.org/officeDocument/2006/relationships/hyperlink" Target="http://abs.twimg.com/images/themes/theme1/bg.png" TargetMode="External"/><Relationship Id="rId3409" Type="http://schemas.openxmlformats.org/officeDocument/2006/relationships/hyperlink" Target="http://pbs.twimg.com/profile_background_images/532600509/tumblr_lul99rg2zv1qe6wkgo1_500.jpg" TargetMode="External"/><Relationship Id="rId7660" Type="http://schemas.openxmlformats.org/officeDocument/2006/relationships/hyperlink" Target="https://twitter.com/lucadris" TargetMode="External"/><Relationship Id="rId7661" Type="http://schemas.openxmlformats.org/officeDocument/2006/relationships/hyperlink" Target="https://twitter.com/lady_sullem" TargetMode="External"/><Relationship Id="rId7662" Type="http://schemas.openxmlformats.org/officeDocument/2006/relationships/hyperlink" Target="https://twitter.com/sastre70" TargetMode="External"/><Relationship Id="rId7663" Type="http://schemas.openxmlformats.org/officeDocument/2006/relationships/hyperlink" Target="https://twitter.com/lovely__moment" TargetMode="External"/><Relationship Id="rId4440" Type="http://schemas.openxmlformats.org/officeDocument/2006/relationships/hyperlink" Target="http://pbs.twimg.com/profile_background_images/393863199/x3e45c124340ba25b698bf9efc427236.png" TargetMode="External"/><Relationship Id="rId4441" Type="http://schemas.openxmlformats.org/officeDocument/2006/relationships/hyperlink" Target="http://pbs.twimg.com/profile_background_images/271521490/twitter3.jpg" TargetMode="External"/><Relationship Id="rId4442" Type="http://schemas.openxmlformats.org/officeDocument/2006/relationships/hyperlink" Target="http://pbs.twimg.com/profile_background_images/451333615/IMG_0293.JPG" TargetMode="External"/><Relationship Id="rId4443" Type="http://schemas.openxmlformats.org/officeDocument/2006/relationships/hyperlink" Target="http://pbs.twimg.com/profile_background_images/519579854128173056/YzY53W-0.jpeg" TargetMode="External"/><Relationship Id="rId4444" Type="http://schemas.openxmlformats.org/officeDocument/2006/relationships/hyperlink" Target="http://pbs.twimg.com/profile_background_images/378800000061612987/a79113d36aba76473d0ed38dd1027305.png" TargetMode="External"/><Relationship Id="rId4445" Type="http://schemas.openxmlformats.org/officeDocument/2006/relationships/hyperlink" Target="http://pbs.twimg.com/profile_background_images/673387253/160bd4e4d472fc0b49724deb713b94b6.jpeg" TargetMode="External"/><Relationship Id="rId4446" Type="http://schemas.openxmlformats.org/officeDocument/2006/relationships/hyperlink" Target="http://pbs.twimg.com/profile_background_images/43282864/city.gif" TargetMode="External"/><Relationship Id="rId4447" Type="http://schemas.openxmlformats.org/officeDocument/2006/relationships/hyperlink" Target="http://abs.twimg.com/images/themes/theme1/bg.png" TargetMode="External"/><Relationship Id="rId4448" Type="http://schemas.openxmlformats.org/officeDocument/2006/relationships/hyperlink" Target="http://pbs.twimg.com/profile_background_images/579102801516584960/0MbYox5E.jpg" TargetMode="External"/><Relationship Id="rId4449" Type="http://schemas.openxmlformats.org/officeDocument/2006/relationships/hyperlink" Target="http://abs.twimg.com/images/themes/theme1/bg.png" TargetMode="External"/><Relationship Id="rId7664" Type="http://schemas.openxmlformats.org/officeDocument/2006/relationships/hyperlink" Target="https://twitter.com/sunbaelee" TargetMode="External"/><Relationship Id="rId7665" Type="http://schemas.openxmlformats.org/officeDocument/2006/relationships/hyperlink" Target="https://twitter.com/diegofadrique" TargetMode="External"/><Relationship Id="rId7666" Type="http://schemas.openxmlformats.org/officeDocument/2006/relationships/hyperlink" Target="https://twitter.com/bibianabelsasso" TargetMode="External"/><Relationship Id="rId1220" Type="http://schemas.openxmlformats.org/officeDocument/2006/relationships/hyperlink" Target="https://pbs.twimg.com/profile_banners/1439700691/1408650641" TargetMode="External"/><Relationship Id="rId1221" Type="http://schemas.openxmlformats.org/officeDocument/2006/relationships/hyperlink" Target="https://pbs.twimg.com/profile_banners/28670599/1437499885" TargetMode="External"/><Relationship Id="rId1222" Type="http://schemas.openxmlformats.org/officeDocument/2006/relationships/hyperlink" Target="https://pbs.twimg.com/profile_banners/47983954/1485103739" TargetMode="External"/><Relationship Id="rId1223" Type="http://schemas.openxmlformats.org/officeDocument/2006/relationships/hyperlink" Target="https://pbs.twimg.com/profile_banners/6323932/1511147489" TargetMode="External"/><Relationship Id="rId1224" Type="http://schemas.openxmlformats.org/officeDocument/2006/relationships/hyperlink" Target="https://pbs.twimg.com/profile_banners/348208950/1517923360" TargetMode="External"/><Relationship Id="rId1225" Type="http://schemas.openxmlformats.org/officeDocument/2006/relationships/hyperlink" Target="https://pbs.twimg.com/profile_banners/275345135/1358021830" TargetMode="External"/><Relationship Id="rId1226" Type="http://schemas.openxmlformats.org/officeDocument/2006/relationships/hyperlink" Target="https://pbs.twimg.com/profile_banners/858742047473360900/1518934622" TargetMode="External"/><Relationship Id="rId1227" Type="http://schemas.openxmlformats.org/officeDocument/2006/relationships/hyperlink" Target="https://pbs.twimg.com/profile_banners/900890456824926208/1508207593" TargetMode="External"/><Relationship Id="rId1228" Type="http://schemas.openxmlformats.org/officeDocument/2006/relationships/hyperlink" Target="https://pbs.twimg.com/profile_banners/3021354107/1516978302" TargetMode="External"/><Relationship Id="rId1229" Type="http://schemas.openxmlformats.org/officeDocument/2006/relationships/hyperlink" Target="https://pbs.twimg.com/profile_banners/472835083/1519231116" TargetMode="External"/><Relationship Id="rId5480" Type="http://schemas.openxmlformats.org/officeDocument/2006/relationships/hyperlink" Target="http://pbs.twimg.com/profile_images/3085000943/53356fdb134b797ecc13f9aff5e4e66c_normal.jpeg" TargetMode="External"/><Relationship Id="rId5481" Type="http://schemas.openxmlformats.org/officeDocument/2006/relationships/hyperlink" Target="http://pbs.twimg.com/profile_images/912927323363590145/jxrqDyn0_normal.jpg" TargetMode="External"/><Relationship Id="rId5482" Type="http://schemas.openxmlformats.org/officeDocument/2006/relationships/hyperlink" Target="http://pbs.twimg.com/profile_images/965037689115324416/OyulG1Sy_normal.jpg" TargetMode="External"/><Relationship Id="rId5483" Type="http://schemas.openxmlformats.org/officeDocument/2006/relationships/hyperlink" Target="http://pbs.twimg.com/profile_images/875473634126704642/_zfnBlFa_normal.jpg" TargetMode="External"/><Relationship Id="rId2260" Type="http://schemas.openxmlformats.org/officeDocument/2006/relationships/hyperlink" Target="https://pbs.twimg.com/profile_banners/224664331/1406829283" TargetMode="External"/><Relationship Id="rId2261" Type="http://schemas.openxmlformats.org/officeDocument/2006/relationships/hyperlink" Target="https://pbs.twimg.com/profile_banners/3139882127/1432479281" TargetMode="External"/><Relationship Id="rId2262" Type="http://schemas.openxmlformats.org/officeDocument/2006/relationships/hyperlink" Target="https://pbs.twimg.com/profile_banners/186911046/1410281013" TargetMode="External"/><Relationship Id="rId2263" Type="http://schemas.openxmlformats.org/officeDocument/2006/relationships/hyperlink" Target="https://pbs.twimg.com/profile_banners/4329223454/1517688282" TargetMode="External"/><Relationship Id="rId2264" Type="http://schemas.openxmlformats.org/officeDocument/2006/relationships/hyperlink" Target="https://pbs.twimg.com/profile_banners/16444544/1517779688" TargetMode="External"/><Relationship Id="rId2265" Type="http://schemas.openxmlformats.org/officeDocument/2006/relationships/hyperlink" Target="https://pbs.twimg.com/profile_banners/199448306/1398205822" TargetMode="External"/><Relationship Id="rId2266" Type="http://schemas.openxmlformats.org/officeDocument/2006/relationships/hyperlink" Target="https://pbs.twimg.com/profile_banners/1307829506/1517594852" TargetMode="External"/><Relationship Id="rId2267" Type="http://schemas.openxmlformats.org/officeDocument/2006/relationships/hyperlink" Target="https://pbs.twimg.com/profile_banners/256510253/1405080698" TargetMode="External"/><Relationship Id="rId2268" Type="http://schemas.openxmlformats.org/officeDocument/2006/relationships/hyperlink" Target="https://pbs.twimg.com/profile_banners/103363639/1515553842" TargetMode="External"/><Relationship Id="rId2269" Type="http://schemas.openxmlformats.org/officeDocument/2006/relationships/hyperlink" Target="https://pbs.twimg.com/profile_banners/163506397/1398211391" TargetMode="External"/><Relationship Id="rId680" Type="http://schemas.openxmlformats.org/officeDocument/2006/relationships/hyperlink" Target="https://t.co/aeB7o2F4qj" TargetMode="External"/><Relationship Id="rId681" Type="http://schemas.openxmlformats.org/officeDocument/2006/relationships/hyperlink" Target="https://t.co/IypgmyDIyy" TargetMode="External"/><Relationship Id="rId682" Type="http://schemas.openxmlformats.org/officeDocument/2006/relationships/hyperlink" Target="https://t.co/A4qefbTPSU" TargetMode="External"/><Relationship Id="rId683" Type="http://schemas.openxmlformats.org/officeDocument/2006/relationships/hyperlink" Target="https://t.co/KWFMkrEjdY" TargetMode="External"/><Relationship Id="rId684" Type="http://schemas.openxmlformats.org/officeDocument/2006/relationships/hyperlink" Target="https://t.co/vtt0v8C3y8" TargetMode="External"/><Relationship Id="rId685" Type="http://schemas.openxmlformats.org/officeDocument/2006/relationships/hyperlink" Target="http://t.co/GI5xvKcAIZ" TargetMode="External"/><Relationship Id="rId686" Type="http://schemas.openxmlformats.org/officeDocument/2006/relationships/hyperlink" Target="https://t.co/ZEm3X1PcAw" TargetMode="External"/><Relationship Id="rId687" Type="http://schemas.openxmlformats.org/officeDocument/2006/relationships/hyperlink" Target="https://t.co/fmLUhBGmKf" TargetMode="External"/><Relationship Id="rId688" Type="http://schemas.openxmlformats.org/officeDocument/2006/relationships/hyperlink" Target="https://t.co/JafFiogjGL" TargetMode="External"/><Relationship Id="rId689" Type="http://schemas.openxmlformats.org/officeDocument/2006/relationships/hyperlink" Target="http://t.co/6UBo74TvEo" TargetMode="External"/><Relationship Id="rId5484" Type="http://schemas.openxmlformats.org/officeDocument/2006/relationships/hyperlink" Target="http://pbs.twimg.com/profile_images/925253879129878528/sjAe1W36_normal.jpg" TargetMode="External"/><Relationship Id="rId5485" Type="http://schemas.openxmlformats.org/officeDocument/2006/relationships/hyperlink" Target="http://pbs.twimg.com/profile_images/968175890856210432/HUkaXGgJ_normal.jpg" TargetMode="External"/><Relationship Id="rId5486" Type="http://schemas.openxmlformats.org/officeDocument/2006/relationships/hyperlink" Target="http://pbs.twimg.com/profile_images/639377296844029952/M5sw-bKA_normal.jpg" TargetMode="External"/><Relationship Id="rId5487" Type="http://schemas.openxmlformats.org/officeDocument/2006/relationships/hyperlink" Target="http://pbs.twimg.com/profile_images/964156906318131201/sQE2rZlK_normal.jpg" TargetMode="External"/><Relationship Id="rId5488" Type="http://schemas.openxmlformats.org/officeDocument/2006/relationships/hyperlink" Target="http://pbs.twimg.com/profile_images/667795472619147264/5naGEluI_normal.jpg" TargetMode="External"/><Relationship Id="rId5489" Type="http://schemas.openxmlformats.org/officeDocument/2006/relationships/hyperlink" Target="http://pbs.twimg.com/profile_images/909741384919379968/6nl01VTE_normal.jpg" TargetMode="External"/><Relationship Id="rId7667" Type="http://schemas.openxmlformats.org/officeDocument/2006/relationships/hyperlink" Target="https://twitter.com/ninastibbe" TargetMode="External"/><Relationship Id="rId7668" Type="http://schemas.openxmlformats.org/officeDocument/2006/relationships/hyperlink" Target="https://twitter.com/barrackview" TargetMode="External"/><Relationship Id="rId7669" Type="http://schemas.openxmlformats.org/officeDocument/2006/relationships/hyperlink" Target="https://twitter.com/halliuyah" TargetMode="External"/><Relationship Id="rId8807" Type="http://schemas.openxmlformats.org/officeDocument/2006/relationships/hyperlink" Target="https://twitter.com/americanmclass" TargetMode="External"/><Relationship Id="rId8808" Type="http://schemas.openxmlformats.org/officeDocument/2006/relationships/hyperlink" Target="https://twitter.com/a_fly_guy" TargetMode="External"/><Relationship Id="rId8809" Type="http://schemas.openxmlformats.org/officeDocument/2006/relationships/hyperlink" Target="https://twitter.com/mom_ceo" TargetMode="External"/><Relationship Id="rId8810" Type="http://schemas.openxmlformats.org/officeDocument/2006/relationships/hyperlink" Target="https://twitter.com/gabbiedrice78k" TargetMode="External"/><Relationship Id="rId8811" Type="http://schemas.openxmlformats.org/officeDocument/2006/relationships/hyperlink" Target="https://twitter.com/wokeluisa" TargetMode="External"/><Relationship Id="rId8812" Type="http://schemas.openxmlformats.org/officeDocument/2006/relationships/hyperlink" Target="https://twitter.com/reevynap" TargetMode="External"/><Relationship Id="rId8813" Type="http://schemas.openxmlformats.org/officeDocument/2006/relationships/hyperlink" Target="https://twitter.com/mairerua" TargetMode="External"/><Relationship Id="rId8814" Type="http://schemas.openxmlformats.org/officeDocument/2006/relationships/hyperlink" Target="https://twitter.com/cruellaisdevine" TargetMode="External"/><Relationship Id="rId8815" Type="http://schemas.openxmlformats.org/officeDocument/2006/relationships/hyperlink" Target="https://twitter.com/heretical_1" TargetMode="External"/><Relationship Id="rId8816" Type="http://schemas.openxmlformats.org/officeDocument/2006/relationships/hyperlink" Target="https://twitter.com/juicylivzwell" TargetMode="External"/><Relationship Id="rId8817" Type="http://schemas.openxmlformats.org/officeDocument/2006/relationships/hyperlink" Target="https://twitter.com/gsable2" TargetMode="External"/><Relationship Id="rId8818" Type="http://schemas.openxmlformats.org/officeDocument/2006/relationships/hyperlink" Target="https://twitter.com/deepinthehills" TargetMode="External"/><Relationship Id="rId8819" Type="http://schemas.openxmlformats.org/officeDocument/2006/relationships/hyperlink" Target="https://twitter.com/hazemorton" TargetMode="External"/><Relationship Id="rId6630" Type="http://schemas.openxmlformats.org/officeDocument/2006/relationships/hyperlink" Target="http://pbs.twimg.com/profile_images/770959411913297920/EJlNAYd__normal.jpg" TargetMode="External"/><Relationship Id="rId6631" Type="http://schemas.openxmlformats.org/officeDocument/2006/relationships/hyperlink" Target="http://pbs.twimg.com/profile_images/894021283582750720/HoGy2kAV_normal.jpg" TargetMode="External"/><Relationship Id="rId6632" Type="http://schemas.openxmlformats.org/officeDocument/2006/relationships/hyperlink" Target="http://pbs.twimg.com/profile_images/747461831640309760/9Ys9H2PI_normal.jpg" TargetMode="External"/><Relationship Id="rId6633" Type="http://schemas.openxmlformats.org/officeDocument/2006/relationships/hyperlink" Target="http://pbs.twimg.com/profile_images/944782733699637248/2EqNqho4_normal.jpg" TargetMode="External"/><Relationship Id="rId6634" Type="http://schemas.openxmlformats.org/officeDocument/2006/relationships/hyperlink" Target="http://pbs.twimg.com/profile_images/955815383885168641/qA8Hu4yX_normal.jpg" TargetMode="External"/><Relationship Id="rId6635" Type="http://schemas.openxmlformats.org/officeDocument/2006/relationships/hyperlink" Target="http://pbs.twimg.com/profile_images/925608244680282112/oWkNSzwQ_normal.jpg" TargetMode="External"/><Relationship Id="rId6636" Type="http://schemas.openxmlformats.org/officeDocument/2006/relationships/hyperlink" Target="http://pbs.twimg.com/profile_images/707029526/lori_normal.jpg" TargetMode="External"/><Relationship Id="rId6637" Type="http://schemas.openxmlformats.org/officeDocument/2006/relationships/hyperlink" Target="http://pbs.twimg.com/profile_images/823236506932236288/SlElOA6Z_normal.jpg" TargetMode="External"/><Relationship Id="rId6638" Type="http://schemas.openxmlformats.org/officeDocument/2006/relationships/hyperlink" Target="http://pbs.twimg.com/profile_images/735925682241294336/GvJ6yAr1_normal.jpg" TargetMode="External"/><Relationship Id="rId6639" Type="http://schemas.openxmlformats.org/officeDocument/2006/relationships/hyperlink" Target="http://pbs.twimg.com/profile_images/684498065537941505/xPjcu5R5_normal.jpg" TargetMode="External"/><Relationship Id="rId3410" Type="http://schemas.openxmlformats.org/officeDocument/2006/relationships/hyperlink" Target="http://pbs.twimg.com/profile_background_images/726978837536452608/XnAtBnQ1.jpg" TargetMode="External"/><Relationship Id="rId3411" Type="http://schemas.openxmlformats.org/officeDocument/2006/relationships/hyperlink" Target="http://abs.twimg.com/images/themes/theme1/bg.png" TargetMode="External"/><Relationship Id="rId3412" Type="http://schemas.openxmlformats.org/officeDocument/2006/relationships/hyperlink" Target="http://abs.twimg.com/images/themes/theme1/bg.png" TargetMode="External"/><Relationship Id="rId3413" Type="http://schemas.openxmlformats.org/officeDocument/2006/relationships/hyperlink" Target="http://abs.twimg.com/images/themes/theme19/bg.gif" TargetMode="External"/><Relationship Id="rId3414" Type="http://schemas.openxmlformats.org/officeDocument/2006/relationships/hyperlink" Target="http://abs.twimg.com/images/themes/theme4/bg.gif" TargetMode="External"/><Relationship Id="rId3415" Type="http://schemas.openxmlformats.org/officeDocument/2006/relationships/hyperlink" Target="http://pbs.twimg.com/profile_background_images/378800000169707993/ZZRkQ_S2.jpeg" TargetMode="External"/><Relationship Id="rId3416" Type="http://schemas.openxmlformats.org/officeDocument/2006/relationships/hyperlink" Target="http://abs.twimg.com/images/themes/theme1/bg.png" TargetMode="External"/><Relationship Id="rId3417" Type="http://schemas.openxmlformats.org/officeDocument/2006/relationships/hyperlink" Target="http://pbs.twimg.com/profile_background_images/713323962/b00893ce971f282d87d611111df13b19.jpeg" TargetMode="External"/><Relationship Id="rId3418" Type="http://schemas.openxmlformats.org/officeDocument/2006/relationships/hyperlink" Target="http://pbs.twimg.com/profile_background_images/640017675/ywh1wklfs11iwzuczgi7.jpeg" TargetMode="External"/><Relationship Id="rId3419" Type="http://schemas.openxmlformats.org/officeDocument/2006/relationships/hyperlink" Target="http://pbs.twimg.com/profile_background_images/688156932/fb90b2e73377f4603feedb04df168d29.jpeg" TargetMode="External"/><Relationship Id="rId7670" Type="http://schemas.openxmlformats.org/officeDocument/2006/relationships/hyperlink" Target="https://twitter.com/youtube" TargetMode="External"/><Relationship Id="rId7671" Type="http://schemas.openxmlformats.org/officeDocument/2006/relationships/hyperlink" Target="https://twitter.com/mary_burriesci" TargetMode="External"/><Relationship Id="rId7672" Type="http://schemas.openxmlformats.org/officeDocument/2006/relationships/hyperlink" Target="https://twitter.com/peteralexander" TargetMode="External"/><Relationship Id="rId7673" Type="http://schemas.openxmlformats.org/officeDocument/2006/relationships/hyperlink" Target="https://twitter.com/todayshow" TargetMode="External"/><Relationship Id="rId4450" Type="http://schemas.openxmlformats.org/officeDocument/2006/relationships/hyperlink" Target="http://pbs.twimg.com/profile_background_images/2647841/blue.jpg" TargetMode="External"/><Relationship Id="rId4451" Type="http://schemas.openxmlformats.org/officeDocument/2006/relationships/hyperlink" Target="http://abs.twimg.com/images/themes/theme1/bg.png" TargetMode="External"/><Relationship Id="rId4452" Type="http://schemas.openxmlformats.org/officeDocument/2006/relationships/hyperlink" Target="http://pbs.twimg.com/profile_background_images/72643188/skin_01.jpg" TargetMode="External"/><Relationship Id="rId4453" Type="http://schemas.openxmlformats.org/officeDocument/2006/relationships/hyperlink" Target="http://abs.twimg.com/images/themes/theme1/bg.png" TargetMode="External"/><Relationship Id="rId4454" Type="http://schemas.openxmlformats.org/officeDocument/2006/relationships/hyperlink" Target="http://abs.twimg.com/images/themes/theme16/bg.gif" TargetMode="External"/><Relationship Id="rId4455" Type="http://schemas.openxmlformats.org/officeDocument/2006/relationships/hyperlink" Target="http://abs.twimg.com/images/themes/theme1/bg.png" TargetMode="External"/><Relationship Id="rId4456" Type="http://schemas.openxmlformats.org/officeDocument/2006/relationships/hyperlink" Target="http://pbs.twimg.com/profile_background_images/9255279/avatar.jpg" TargetMode="External"/><Relationship Id="rId4457" Type="http://schemas.openxmlformats.org/officeDocument/2006/relationships/hyperlink" Target="http://abs.twimg.com/images/themes/theme1/bg.png" TargetMode="External"/><Relationship Id="rId4458" Type="http://schemas.openxmlformats.org/officeDocument/2006/relationships/hyperlink" Target="http://pbs.twimg.com/profile_background_images/232489991/UntitledBackground4.png" TargetMode="External"/><Relationship Id="rId4459" Type="http://schemas.openxmlformats.org/officeDocument/2006/relationships/hyperlink" Target="http://pbs.twimg.com/profile_background_images/758138447022338050/mevQ0fhR.jpg" TargetMode="External"/><Relationship Id="rId7674" Type="http://schemas.openxmlformats.org/officeDocument/2006/relationships/hyperlink" Target="https://twitter.com/topfictionaudio" TargetMode="External"/><Relationship Id="rId7675" Type="http://schemas.openxmlformats.org/officeDocument/2006/relationships/hyperlink" Target="https://twitter.com/he_ban_130923" TargetMode="External"/><Relationship Id="rId7676" Type="http://schemas.openxmlformats.org/officeDocument/2006/relationships/hyperlink" Target="https://twitter.com/mooorkt" TargetMode="External"/><Relationship Id="rId1230" Type="http://schemas.openxmlformats.org/officeDocument/2006/relationships/hyperlink" Target="https://pbs.twimg.com/profile_banners/281105883/1492804578" TargetMode="External"/><Relationship Id="rId1231" Type="http://schemas.openxmlformats.org/officeDocument/2006/relationships/hyperlink" Target="https://pbs.twimg.com/profile_banners/4830302482/1498243560" TargetMode="External"/><Relationship Id="rId1232" Type="http://schemas.openxmlformats.org/officeDocument/2006/relationships/hyperlink" Target="https://pbs.twimg.com/profile_banners/267381605/1449064324" TargetMode="External"/><Relationship Id="rId1233" Type="http://schemas.openxmlformats.org/officeDocument/2006/relationships/hyperlink" Target="https://pbs.twimg.com/profile_banners/14795451/1370721448" TargetMode="External"/><Relationship Id="rId1234" Type="http://schemas.openxmlformats.org/officeDocument/2006/relationships/hyperlink" Target="https://pbs.twimg.com/profile_banners/149079197/1509123281" TargetMode="External"/><Relationship Id="rId1235" Type="http://schemas.openxmlformats.org/officeDocument/2006/relationships/hyperlink" Target="https://pbs.twimg.com/profile_banners/311975827/1502127972" TargetMode="External"/><Relationship Id="rId1236" Type="http://schemas.openxmlformats.org/officeDocument/2006/relationships/hyperlink" Target="https://pbs.twimg.com/profile_banners/725602588205408258/1514652599" TargetMode="External"/><Relationship Id="rId1237" Type="http://schemas.openxmlformats.org/officeDocument/2006/relationships/hyperlink" Target="https://pbs.twimg.com/profile_banners/949165170055512064/1519196673" TargetMode="External"/><Relationship Id="rId1238" Type="http://schemas.openxmlformats.org/officeDocument/2006/relationships/hyperlink" Target="https://pbs.twimg.com/profile_banners/25073877/1519516126" TargetMode="External"/><Relationship Id="rId1239" Type="http://schemas.openxmlformats.org/officeDocument/2006/relationships/hyperlink" Target="https://pbs.twimg.com/profile_banners/300628424/1449607787" TargetMode="External"/><Relationship Id="rId5490" Type="http://schemas.openxmlformats.org/officeDocument/2006/relationships/hyperlink" Target="http://pbs.twimg.com/profile_images/802180646345068544/fq5m7dC7_normal.jpg" TargetMode="External"/><Relationship Id="rId5491" Type="http://schemas.openxmlformats.org/officeDocument/2006/relationships/hyperlink" Target="http://pbs.twimg.com/profile_images/966212899768332288/eiRErhU-_normal.jpg" TargetMode="External"/><Relationship Id="rId5492" Type="http://schemas.openxmlformats.org/officeDocument/2006/relationships/hyperlink" Target="http://pbs.twimg.com/profile_images/959921768830914560/sap4Mr4V_normal.jpg" TargetMode="External"/><Relationship Id="rId5493" Type="http://schemas.openxmlformats.org/officeDocument/2006/relationships/hyperlink" Target="http://pbs.twimg.com/profile_images/941928197846835200/4E89bXCF_normal.jpg" TargetMode="External"/><Relationship Id="rId2270" Type="http://schemas.openxmlformats.org/officeDocument/2006/relationships/hyperlink" Target="https://pbs.twimg.com/profile_banners/1007126335/1518806459" TargetMode="External"/><Relationship Id="rId2271" Type="http://schemas.openxmlformats.org/officeDocument/2006/relationships/hyperlink" Target="https://pbs.twimg.com/profile_banners/51847538/1398485355" TargetMode="External"/><Relationship Id="rId2272" Type="http://schemas.openxmlformats.org/officeDocument/2006/relationships/hyperlink" Target="https://pbs.twimg.com/profile_banners/15438913/1488911261" TargetMode="External"/><Relationship Id="rId2273" Type="http://schemas.openxmlformats.org/officeDocument/2006/relationships/hyperlink" Target="https://pbs.twimg.com/profile_banners/17259199/1511793849" TargetMode="External"/><Relationship Id="rId2274" Type="http://schemas.openxmlformats.org/officeDocument/2006/relationships/hyperlink" Target="https://pbs.twimg.com/profile_banners/24364652/1466500457" TargetMode="External"/><Relationship Id="rId2275" Type="http://schemas.openxmlformats.org/officeDocument/2006/relationships/hyperlink" Target="https://pbs.twimg.com/profile_banners/27734009/1357146638" TargetMode="External"/><Relationship Id="rId2276" Type="http://schemas.openxmlformats.org/officeDocument/2006/relationships/hyperlink" Target="https://pbs.twimg.com/profile_banners/1246951374/1515117135" TargetMode="External"/><Relationship Id="rId2277" Type="http://schemas.openxmlformats.org/officeDocument/2006/relationships/hyperlink" Target="https://pbs.twimg.com/profile_banners/274192823/1493953483" TargetMode="External"/><Relationship Id="rId2278" Type="http://schemas.openxmlformats.org/officeDocument/2006/relationships/hyperlink" Target="https://pbs.twimg.com/profile_banners/2267791813/1519054272" TargetMode="External"/><Relationship Id="rId2279" Type="http://schemas.openxmlformats.org/officeDocument/2006/relationships/hyperlink" Target="https://pbs.twimg.com/profile_banners/501145116/1518984256" TargetMode="External"/><Relationship Id="rId690" Type="http://schemas.openxmlformats.org/officeDocument/2006/relationships/hyperlink" Target="https://t.co/Wcka8DaUNE" TargetMode="External"/><Relationship Id="rId691" Type="http://schemas.openxmlformats.org/officeDocument/2006/relationships/hyperlink" Target="https://t.co/7wfQ0DSaqr" TargetMode="External"/><Relationship Id="rId692" Type="http://schemas.openxmlformats.org/officeDocument/2006/relationships/hyperlink" Target="https://t.co/GDYZNVgKQ8" TargetMode="External"/><Relationship Id="rId693" Type="http://schemas.openxmlformats.org/officeDocument/2006/relationships/hyperlink" Target="http://t.co/fFwF6Ip985" TargetMode="External"/><Relationship Id="rId694" Type="http://schemas.openxmlformats.org/officeDocument/2006/relationships/hyperlink" Target="http://t.co/QGnkxwcMF7" TargetMode="External"/><Relationship Id="rId695" Type="http://schemas.openxmlformats.org/officeDocument/2006/relationships/hyperlink" Target="http://www.tektok.ca/" TargetMode="External"/><Relationship Id="rId696" Type="http://schemas.openxmlformats.org/officeDocument/2006/relationships/hyperlink" Target="https://t.co/M7g4MeAA2f" TargetMode="External"/><Relationship Id="rId697" Type="http://schemas.openxmlformats.org/officeDocument/2006/relationships/hyperlink" Target="http://t.co/ryj2JX7sT8" TargetMode="External"/><Relationship Id="rId698" Type="http://schemas.openxmlformats.org/officeDocument/2006/relationships/hyperlink" Target="https://t.co/fT7KB2eXic" TargetMode="External"/><Relationship Id="rId699" Type="http://schemas.openxmlformats.org/officeDocument/2006/relationships/hyperlink" Target="http://t.co/cqyq6KUD7O" TargetMode="External"/><Relationship Id="rId5494" Type="http://schemas.openxmlformats.org/officeDocument/2006/relationships/hyperlink" Target="http://pbs.twimg.com/profile_images/882773416620830722/EwCiz-0B_normal.jpg" TargetMode="External"/><Relationship Id="rId5495" Type="http://schemas.openxmlformats.org/officeDocument/2006/relationships/hyperlink" Target="http://pbs.twimg.com/profile_images/840758232650006528/5A6dkmyB_normal.jpg" TargetMode="External"/><Relationship Id="rId5496" Type="http://schemas.openxmlformats.org/officeDocument/2006/relationships/hyperlink" Target="http://pbs.twimg.com/profile_images/876823470671319040/rHYlr03q_normal.jpg" TargetMode="External"/><Relationship Id="rId5497" Type="http://schemas.openxmlformats.org/officeDocument/2006/relationships/hyperlink" Target="http://pbs.twimg.com/profile_images/889515094572486657/xtlkvZ7__normal.jpg" TargetMode="External"/><Relationship Id="rId5498" Type="http://schemas.openxmlformats.org/officeDocument/2006/relationships/hyperlink" Target="http://pbs.twimg.com/profile_images/717715130860101633/Gvufrks5_normal.jpg" TargetMode="External"/><Relationship Id="rId5499" Type="http://schemas.openxmlformats.org/officeDocument/2006/relationships/hyperlink" Target="http://pbs.twimg.com/profile_images/763800818441003008/o4IDxOqw_normal.jpg" TargetMode="External"/><Relationship Id="rId7677" Type="http://schemas.openxmlformats.org/officeDocument/2006/relationships/hyperlink" Target="https://twitter.com/victoriasantosm" TargetMode="External"/><Relationship Id="rId7678" Type="http://schemas.openxmlformats.org/officeDocument/2006/relationships/hyperlink" Target="https://twitter.com/originil" TargetMode="External"/><Relationship Id="rId7679" Type="http://schemas.openxmlformats.org/officeDocument/2006/relationships/hyperlink" Target="https://twitter.com/semedada" TargetMode="External"/><Relationship Id="rId8820" Type="http://schemas.openxmlformats.org/officeDocument/2006/relationships/hyperlink" Target="https://twitter.com/dixiejo68" TargetMode="External"/><Relationship Id="rId8821" Type="http://schemas.openxmlformats.org/officeDocument/2006/relationships/hyperlink" Target="https://twitter.com/tahoesquaw1" TargetMode="External"/><Relationship Id="rId8822" Type="http://schemas.openxmlformats.org/officeDocument/2006/relationships/hyperlink" Target="https://twitter.com/eronel35" TargetMode="External"/><Relationship Id="rId8823" Type="http://schemas.openxmlformats.org/officeDocument/2006/relationships/hyperlink" Target="https://twitter.com/robinandriver" TargetMode="External"/><Relationship Id="rId5600" Type="http://schemas.openxmlformats.org/officeDocument/2006/relationships/hyperlink" Target="http://pbs.twimg.com/profile_images/833798399308730371/K2Eynjv8_normal.jpg" TargetMode="External"/><Relationship Id="rId5601" Type="http://schemas.openxmlformats.org/officeDocument/2006/relationships/hyperlink" Target="http://pbs.twimg.com/profile_images/645300392763387904/jj3-fUTB_normal.png" TargetMode="External"/><Relationship Id="rId5602" Type="http://schemas.openxmlformats.org/officeDocument/2006/relationships/hyperlink" Target="http://pbs.twimg.com/profile_images/939942165265944576/s3KXvm3D_normal.jpg" TargetMode="External"/><Relationship Id="rId5603" Type="http://schemas.openxmlformats.org/officeDocument/2006/relationships/hyperlink" Target="http://pbs.twimg.com/profile_images/378800000535794491/207f36869ad2aa5710407b02397646df_normal.jpeg" TargetMode="External"/><Relationship Id="rId5604" Type="http://schemas.openxmlformats.org/officeDocument/2006/relationships/hyperlink" Target="http://pbs.twimg.com/profile_images/680818411576803328/etgAoP0G_normal.jpg" TargetMode="External"/><Relationship Id="rId5605" Type="http://schemas.openxmlformats.org/officeDocument/2006/relationships/hyperlink" Target="http://pbs.twimg.com/profile_images/891359071298768896/Fnn98ti7_normal.jpg" TargetMode="External"/><Relationship Id="rId5606" Type="http://schemas.openxmlformats.org/officeDocument/2006/relationships/hyperlink" Target="http://pbs.twimg.com/profile_images/521406560179085312/6RyXKIat_normal.jpeg" TargetMode="External"/><Relationship Id="rId5607" Type="http://schemas.openxmlformats.org/officeDocument/2006/relationships/hyperlink" Target="http://pbs.twimg.com/profile_images/907403432721448960/787qODPT_normal.jpg" TargetMode="External"/><Relationship Id="rId5608" Type="http://schemas.openxmlformats.org/officeDocument/2006/relationships/hyperlink" Target="http://pbs.twimg.com/profile_images/956145745421316096/62U5jHl1_normal.jpg" TargetMode="External"/><Relationship Id="rId5609" Type="http://schemas.openxmlformats.org/officeDocument/2006/relationships/hyperlink" Target="http://pbs.twimg.com/profile_images/955886542190297088/-0iSBuus_normal.jpg" TargetMode="External"/><Relationship Id="rId8824" Type="http://schemas.openxmlformats.org/officeDocument/2006/relationships/hyperlink" Target="https://twitter.com/janrobinjackson" TargetMode="External"/><Relationship Id="rId8825" Type="http://schemas.openxmlformats.org/officeDocument/2006/relationships/hyperlink" Target="https://twitter.com/10minutesaday4u" TargetMode="External"/><Relationship Id="rId8826" Type="http://schemas.openxmlformats.org/officeDocument/2006/relationships/hyperlink" Target="https://twitter.com/taggartrehnn" TargetMode="External"/><Relationship Id="rId8827" Type="http://schemas.openxmlformats.org/officeDocument/2006/relationships/hyperlink" Target="https://twitter.com/igypup9" TargetMode="External"/><Relationship Id="rId6640" Type="http://schemas.openxmlformats.org/officeDocument/2006/relationships/hyperlink" Target="http://pbs.twimg.com/profile_images/964191235513704448/mcOjzD32_normal.jpg" TargetMode="External"/><Relationship Id="rId800" Type="http://schemas.openxmlformats.org/officeDocument/2006/relationships/hyperlink" Target="https://t.co/2u59V3pwse" TargetMode="External"/><Relationship Id="rId801" Type="http://schemas.openxmlformats.org/officeDocument/2006/relationships/hyperlink" Target="https://t.co/jP0xmmm3aD" TargetMode="External"/><Relationship Id="rId802" Type="http://schemas.openxmlformats.org/officeDocument/2006/relationships/hyperlink" Target="https://t.co/P9ZYAqenbj" TargetMode="External"/><Relationship Id="rId803" Type="http://schemas.openxmlformats.org/officeDocument/2006/relationships/hyperlink" Target="https://t.co/5t1exBb9td" TargetMode="External"/><Relationship Id="rId804" Type="http://schemas.openxmlformats.org/officeDocument/2006/relationships/hyperlink" Target="http://t.co/jKtNqoJ2Wo" TargetMode="External"/><Relationship Id="rId805" Type="http://schemas.openxmlformats.org/officeDocument/2006/relationships/hyperlink" Target="https://t.co/Zgs5bWDaU8" TargetMode="External"/><Relationship Id="rId806" Type="http://schemas.openxmlformats.org/officeDocument/2006/relationships/hyperlink" Target="http://t.co/UzCfAknZ8D" TargetMode="External"/><Relationship Id="rId807" Type="http://schemas.openxmlformats.org/officeDocument/2006/relationships/hyperlink" Target="https://t.co/pX3UcABw0p" TargetMode="External"/><Relationship Id="rId808" Type="http://schemas.openxmlformats.org/officeDocument/2006/relationships/hyperlink" Target="https://t.co/zbkFkGSlL5" TargetMode="External"/><Relationship Id="rId809" Type="http://schemas.openxmlformats.org/officeDocument/2006/relationships/hyperlink" Target="https://t.co/MSbP2rnPNV" TargetMode="External"/><Relationship Id="rId6641" Type="http://schemas.openxmlformats.org/officeDocument/2006/relationships/hyperlink" Target="http://pbs.twimg.com/profile_images/828806645643931649/65nBeCil_normal.jpg" TargetMode="External"/><Relationship Id="rId6642" Type="http://schemas.openxmlformats.org/officeDocument/2006/relationships/hyperlink" Target="http://pbs.twimg.com/profile_images/957880978118131712/OhnDbiQn_normal.jpg" TargetMode="External"/><Relationship Id="rId3420" Type="http://schemas.openxmlformats.org/officeDocument/2006/relationships/hyperlink" Target="http://abs.twimg.com/images/themes/theme1/bg.png" TargetMode="External"/><Relationship Id="rId3421" Type="http://schemas.openxmlformats.org/officeDocument/2006/relationships/hyperlink" Target="http://abs.twimg.com/images/themes/theme1/bg.png" TargetMode="External"/><Relationship Id="rId3422" Type="http://schemas.openxmlformats.org/officeDocument/2006/relationships/hyperlink" Target="http://pbs.twimg.com/profile_background_images/668648824/b44dace44151934355120bed4ba05252.png" TargetMode="External"/><Relationship Id="rId3423" Type="http://schemas.openxmlformats.org/officeDocument/2006/relationships/hyperlink" Target="http://pbs.twimg.com/profile_background_images/478371230970421248/S8MlC4JA.jpeg" TargetMode="External"/><Relationship Id="rId3424" Type="http://schemas.openxmlformats.org/officeDocument/2006/relationships/hyperlink" Target="http://pbs.twimg.com/profile_background_images/566032004/dragon-ball-z.jpg" TargetMode="External"/><Relationship Id="rId3425" Type="http://schemas.openxmlformats.org/officeDocument/2006/relationships/hyperlink" Target="http://abs.twimg.com/images/themes/theme7/bg.gif" TargetMode="External"/><Relationship Id="rId3426" Type="http://schemas.openxmlformats.org/officeDocument/2006/relationships/hyperlink" Target="http://abs.twimg.com/images/themes/theme1/bg.png" TargetMode="External"/><Relationship Id="rId3427" Type="http://schemas.openxmlformats.org/officeDocument/2006/relationships/hyperlink" Target="http://pbs.twimg.com/profile_background_images/763208087/17f69a402d3be7de6a22660ca1cd8ecf.jpeg" TargetMode="External"/><Relationship Id="rId3428" Type="http://schemas.openxmlformats.org/officeDocument/2006/relationships/hyperlink" Target="http://pbs.twimg.com/profile_background_images/195845061/bhp_animalwatch_II.jpg" TargetMode="External"/><Relationship Id="rId3429" Type="http://schemas.openxmlformats.org/officeDocument/2006/relationships/hyperlink" Target="http://pbs.twimg.com/profile_background_images/378800000056649466/bff4e84d6af361a09170bb4041fdbe46.png" TargetMode="External"/><Relationship Id="rId6643" Type="http://schemas.openxmlformats.org/officeDocument/2006/relationships/hyperlink" Target="http://pbs.twimg.com/profile_images/967571480937750529/NYGdz2N1_normal.jpg" TargetMode="External"/><Relationship Id="rId6644" Type="http://schemas.openxmlformats.org/officeDocument/2006/relationships/hyperlink" Target="http://pbs.twimg.com/profile_images/896019481880698881/Nb0lSzxc_normal.jpg" TargetMode="External"/><Relationship Id="rId6645" Type="http://schemas.openxmlformats.org/officeDocument/2006/relationships/hyperlink" Target="http://pbs.twimg.com/profile_images/963849440233746433/FZY8sxI7_normal.jpg" TargetMode="External"/><Relationship Id="rId6646" Type="http://schemas.openxmlformats.org/officeDocument/2006/relationships/hyperlink" Target="http://pbs.twimg.com/profile_images/966140190610792450/b_hgxQXF_normal.jpg" TargetMode="External"/><Relationship Id="rId6647" Type="http://schemas.openxmlformats.org/officeDocument/2006/relationships/hyperlink" Target="http://pbs.twimg.com/profile_images/960252570362146817/_gcmquW__normal.jpg" TargetMode="External"/><Relationship Id="rId6648" Type="http://schemas.openxmlformats.org/officeDocument/2006/relationships/hyperlink" Target="http://abs.twimg.com/sticky/default_profile_images/default_profile_normal.png" TargetMode="External"/><Relationship Id="rId6649" Type="http://schemas.openxmlformats.org/officeDocument/2006/relationships/hyperlink" Target="http://pbs.twimg.com/profile_images/744676498922078208/Jny3bikO_normal.jpg" TargetMode="External"/><Relationship Id="rId4460" Type="http://schemas.openxmlformats.org/officeDocument/2006/relationships/hyperlink" Target="http://abs.twimg.com/images/themes/theme1/bg.png" TargetMode="External"/><Relationship Id="rId4461" Type="http://schemas.openxmlformats.org/officeDocument/2006/relationships/hyperlink" Target="http://abs.twimg.com/images/themes/theme1/bg.png" TargetMode="External"/><Relationship Id="rId4462" Type="http://schemas.openxmlformats.org/officeDocument/2006/relationships/hyperlink" Target="http://abs.twimg.com/images/themes/theme1/bg.png" TargetMode="External"/><Relationship Id="rId4463" Type="http://schemas.openxmlformats.org/officeDocument/2006/relationships/hyperlink" Target="http://abs.twimg.com/images/themes/theme5/bg.gif" TargetMode="External"/><Relationship Id="rId4464" Type="http://schemas.openxmlformats.org/officeDocument/2006/relationships/hyperlink" Target="http://pbs.twimg.com/profile_background_images/378800000131300850/2PCJZEkK.png" TargetMode="External"/><Relationship Id="rId4465" Type="http://schemas.openxmlformats.org/officeDocument/2006/relationships/hyperlink" Target="http://abs.twimg.com/images/themes/theme1/bg.png" TargetMode="External"/><Relationship Id="rId4466" Type="http://schemas.openxmlformats.org/officeDocument/2006/relationships/hyperlink" Target="http://pbs.twimg.com/profile_background_images/76853340/lori.jpg" TargetMode="External"/><Relationship Id="rId4467" Type="http://schemas.openxmlformats.org/officeDocument/2006/relationships/hyperlink" Target="http://pbs.twimg.com/profile_background_images/639521106773147649/Oz9-2owe.jpg" TargetMode="External"/><Relationship Id="rId4468" Type="http://schemas.openxmlformats.org/officeDocument/2006/relationships/hyperlink" Target="http://pbs.twimg.com/profile_background_images/378800000168189557/PPRdArQp.png" TargetMode="External"/><Relationship Id="rId4469" Type="http://schemas.openxmlformats.org/officeDocument/2006/relationships/hyperlink" Target="http://abs.twimg.com/images/themes/theme1/bg.png" TargetMode="External"/><Relationship Id="rId1240" Type="http://schemas.openxmlformats.org/officeDocument/2006/relationships/hyperlink" Target="https://pbs.twimg.com/profile_banners/16099856/1460299242" TargetMode="External"/><Relationship Id="rId1241" Type="http://schemas.openxmlformats.org/officeDocument/2006/relationships/hyperlink" Target="https://pbs.twimg.com/profile_banners/248817681/1404606734" TargetMode="External"/><Relationship Id="rId1242" Type="http://schemas.openxmlformats.org/officeDocument/2006/relationships/hyperlink" Target="https://pbs.twimg.com/profile_banners/860896117319282688/1510101895" TargetMode="External"/><Relationship Id="rId1243" Type="http://schemas.openxmlformats.org/officeDocument/2006/relationships/hyperlink" Target="https://pbs.twimg.com/profile_banners/325288332/1401331574" TargetMode="External"/><Relationship Id="rId1244" Type="http://schemas.openxmlformats.org/officeDocument/2006/relationships/hyperlink" Target="https://pbs.twimg.com/profile_banners/520653311/1484692694" TargetMode="External"/><Relationship Id="rId1245" Type="http://schemas.openxmlformats.org/officeDocument/2006/relationships/hyperlink" Target="https://pbs.twimg.com/profile_banners/142667433/1490967476" TargetMode="External"/><Relationship Id="rId1246" Type="http://schemas.openxmlformats.org/officeDocument/2006/relationships/hyperlink" Target="https://pbs.twimg.com/profile_banners/414525656/1348604989" TargetMode="External"/><Relationship Id="rId1247" Type="http://schemas.openxmlformats.org/officeDocument/2006/relationships/hyperlink" Target="https://pbs.twimg.com/profile_banners/203560930/1517627057" TargetMode="External"/><Relationship Id="rId1248" Type="http://schemas.openxmlformats.org/officeDocument/2006/relationships/hyperlink" Target="https://pbs.twimg.com/profile_banners/3333141239/1514555054" TargetMode="External"/><Relationship Id="rId1249" Type="http://schemas.openxmlformats.org/officeDocument/2006/relationships/hyperlink" Target="https://pbs.twimg.com/profile_banners/123120633/1471584207" TargetMode="External"/><Relationship Id="rId7680" Type="http://schemas.openxmlformats.org/officeDocument/2006/relationships/hyperlink" Target="https://twitter.com/changeitalia" TargetMode="External"/><Relationship Id="rId7681" Type="http://schemas.openxmlformats.org/officeDocument/2006/relationships/hyperlink" Target="https://twitter.com/liberi_uguali" TargetMode="External"/><Relationship Id="rId7682" Type="http://schemas.openxmlformats.org/officeDocument/2006/relationships/hyperlink" Target="https://twitter.com/mov5stelle" TargetMode="External"/><Relationship Id="rId7683" Type="http://schemas.openxmlformats.org/officeDocument/2006/relationships/hyperlink" Target="https://twitter.com/forza_italia" TargetMode="External"/><Relationship Id="rId2280" Type="http://schemas.openxmlformats.org/officeDocument/2006/relationships/hyperlink" Target="https://pbs.twimg.com/profile_banners/35877628/1519580938" TargetMode="External"/><Relationship Id="rId2281" Type="http://schemas.openxmlformats.org/officeDocument/2006/relationships/hyperlink" Target="https://pbs.twimg.com/profile_banners/222281595/1518405565" TargetMode="External"/><Relationship Id="rId2282" Type="http://schemas.openxmlformats.org/officeDocument/2006/relationships/hyperlink" Target="https://pbs.twimg.com/profile_banners/21626186/1425433924" TargetMode="External"/><Relationship Id="rId2283" Type="http://schemas.openxmlformats.org/officeDocument/2006/relationships/hyperlink" Target="https://pbs.twimg.com/profile_banners/913332478785523712/1518554539" TargetMode="External"/><Relationship Id="rId2284" Type="http://schemas.openxmlformats.org/officeDocument/2006/relationships/hyperlink" Target="https://pbs.twimg.com/profile_banners/967804042482249729/1519578050" TargetMode="External"/><Relationship Id="rId2285" Type="http://schemas.openxmlformats.org/officeDocument/2006/relationships/hyperlink" Target="https://pbs.twimg.com/profile_banners/190449451/1518809079" TargetMode="External"/><Relationship Id="rId2286" Type="http://schemas.openxmlformats.org/officeDocument/2006/relationships/hyperlink" Target="https://pbs.twimg.com/profile_banners/740574052784480256/1492142985" TargetMode="External"/><Relationship Id="rId2287" Type="http://schemas.openxmlformats.org/officeDocument/2006/relationships/hyperlink" Target="https://pbs.twimg.com/profile_banners/108657222/1485438326" TargetMode="External"/><Relationship Id="rId2288" Type="http://schemas.openxmlformats.org/officeDocument/2006/relationships/hyperlink" Target="https://pbs.twimg.com/profile_banners/65697551/1432307938" TargetMode="External"/><Relationship Id="rId2289" Type="http://schemas.openxmlformats.org/officeDocument/2006/relationships/hyperlink" Target="https://pbs.twimg.com/profile_banners/190545214/1517955226" TargetMode="External"/><Relationship Id="rId7684" Type="http://schemas.openxmlformats.org/officeDocument/2006/relationships/hyperlink" Target="https://twitter.com/pdnetwork" TargetMode="External"/><Relationship Id="rId7685" Type="http://schemas.openxmlformats.org/officeDocument/2006/relationships/hyperlink" Target="https://twitter.com/tayoanna2" TargetMode="External"/><Relationship Id="rId7686" Type="http://schemas.openxmlformats.org/officeDocument/2006/relationships/hyperlink" Target="https://twitter.com/kupajo333" TargetMode="External"/><Relationship Id="rId7687" Type="http://schemas.openxmlformats.org/officeDocument/2006/relationships/hyperlink" Target="https://twitter.com/gavinnewsom" TargetMode="External"/><Relationship Id="rId7688" Type="http://schemas.openxmlformats.org/officeDocument/2006/relationships/hyperlink" Target="https://twitter.com/breitbartnews" TargetMode="External"/><Relationship Id="rId7689" Type="http://schemas.openxmlformats.org/officeDocument/2006/relationships/hyperlink" Target="https://twitter.com/kamalaharris" TargetMode="External"/><Relationship Id="rId8828" Type="http://schemas.openxmlformats.org/officeDocument/2006/relationships/hyperlink" Target="https://twitter.com/cowboyneok" TargetMode="External"/><Relationship Id="rId8829" Type="http://schemas.openxmlformats.org/officeDocument/2006/relationships/hyperlink" Target="https://twitter.com/rigel2020" TargetMode="External"/><Relationship Id="rId8830" Type="http://schemas.openxmlformats.org/officeDocument/2006/relationships/hyperlink" Target="https://twitter.com/bjsquirrel" TargetMode="External"/><Relationship Id="rId8831" Type="http://schemas.openxmlformats.org/officeDocument/2006/relationships/hyperlink" Target="https://twitter.com/llaws2" TargetMode="External"/><Relationship Id="rId8832" Type="http://schemas.openxmlformats.org/officeDocument/2006/relationships/hyperlink" Target="https://twitter.com/beyedwoman" TargetMode="External"/><Relationship Id="rId8833" Type="http://schemas.openxmlformats.org/officeDocument/2006/relationships/hyperlink" Target="https://twitter.com/avestige1" TargetMode="External"/><Relationship Id="rId8834" Type="http://schemas.openxmlformats.org/officeDocument/2006/relationships/hyperlink" Target="https://twitter.com/bella_ofa" TargetMode="External"/><Relationship Id="rId8835" Type="http://schemas.openxmlformats.org/officeDocument/2006/relationships/hyperlink" Target="https://twitter.com/oldmanliver" TargetMode="External"/><Relationship Id="rId8836" Type="http://schemas.openxmlformats.org/officeDocument/2006/relationships/hyperlink" Target="https://twitter.com/cortini" TargetMode="External"/><Relationship Id="rId8837" Type="http://schemas.openxmlformats.org/officeDocument/2006/relationships/hyperlink" Target="https://twitter.com/pacoluismonta9a" TargetMode="External"/><Relationship Id="rId8838" Type="http://schemas.openxmlformats.org/officeDocument/2006/relationships/hyperlink" Target="https://twitter.com/aprylsmithts" TargetMode="External"/><Relationship Id="rId8839" Type="http://schemas.openxmlformats.org/officeDocument/2006/relationships/hyperlink" Target="https://twitter.com/unovana" TargetMode="External"/><Relationship Id="rId5610" Type="http://schemas.openxmlformats.org/officeDocument/2006/relationships/hyperlink" Target="http://pbs.twimg.com/profile_images/958783060207583232/R3kMPsuv_normal.jpg" TargetMode="External"/><Relationship Id="rId5611" Type="http://schemas.openxmlformats.org/officeDocument/2006/relationships/hyperlink" Target="http://pbs.twimg.com/profile_images/960647147497517057/IXVzQxMM_normal.jpg" TargetMode="External"/><Relationship Id="rId5612" Type="http://schemas.openxmlformats.org/officeDocument/2006/relationships/hyperlink" Target="http://pbs.twimg.com/profile_images/893114495056322560/lyIRFGG3_normal.jpg" TargetMode="External"/><Relationship Id="rId5613" Type="http://schemas.openxmlformats.org/officeDocument/2006/relationships/hyperlink" Target="http://pbs.twimg.com/profile_images/1266438621/02777_normal.gif" TargetMode="External"/><Relationship Id="rId5614" Type="http://schemas.openxmlformats.org/officeDocument/2006/relationships/hyperlink" Target="http://pbs.twimg.com/profile_images/964468741277798400/hp0erl5a_normal.jpg" TargetMode="External"/><Relationship Id="rId5615" Type="http://schemas.openxmlformats.org/officeDocument/2006/relationships/hyperlink" Target="http://pbs.twimg.com/profile_images/966880407504367617/NTlxVAZW_normal.jpg" TargetMode="External"/><Relationship Id="rId5616" Type="http://schemas.openxmlformats.org/officeDocument/2006/relationships/hyperlink" Target="http://pbs.twimg.com/profile_images/965283073964228608/OnxnygzN_normal.png" TargetMode="External"/><Relationship Id="rId5617" Type="http://schemas.openxmlformats.org/officeDocument/2006/relationships/hyperlink" Target="http://pbs.twimg.com/profile_images/460227294196269059/iOK99OU8_normal.jpeg" TargetMode="External"/><Relationship Id="rId5618" Type="http://schemas.openxmlformats.org/officeDocument/2006/relationships/hyperlink" Target="http://pbs.twimg.com/profile_images/880360927903666176/e9jbIlsR_normal.jpg" TargetMode="External"/><Relationship Id="rId5619" Type="http://schemas.openxmlformats.org/officeDocument/2006/relationships/hyperlink" Target="http://pbs.twimg.com/profile_images/904369695909924865/oKYDW2lc_normal.jpg" TargetMode="External"/><Relationship Id="rId6650" Type="http://schemas.openxmlformats.org/officeDocument/2006/relationships/hyperlink" Target="http://pbs.twimg.com/profile_images/313982821/Pip_Big_007_normal.jpg" TargetMode="External"/><Relationship Id="rId810" Type="http://schemas.openxmlformats.org/officeDocument/2006/relationships/hyperlink" Target="https://t.co/h9x9YI1iHJ" TargetMode="External"/><Relationship Id="rId811" Type="http://schemas.openxmlformats.org/officeDocument/2006/relationships/hyperlink" Target="https://t.co/F2J2rwhOYU" TargetMode="External"/><Relationship Id="rId812" Type="http://schemas.openxmlformats.org/officeDocument/2006/relationships/hyperlink" Target="https://t.co/I0oTTHw1uF" TargetMode="External"/><Relationship Id="rId813" Type="http://schemas.openxmlformats.org/officeDocument/2006/relationships/hyperlink" Target="https://t.co/0EWODRNDN7" TargetMode="External"/><Relationship Id="rId814" Type="http://schemas.openxmlformats.org/officeDocument/2006/relationships/hyperlink" Target="https://t.co/lkFkL0tZ2b" TargetMode="External"/><Relationship Id="rId815" Type="http://schemas.openxmlformats.org/officeDocument/2006/relationships/hyperlink" Target="https://t.co/sj5WIFjgao" TargetMode="External"/><Relationship Id="rId816" Type="http://schemas.openxmlformats.org/officeDocument/2006/relationships/hyperlink" Target="https://t.co/HIQU2FdBC7" TargetMode="External"/><Relationship Id="rId817" Type="http://schemas.openxmlformats.org/officeDocument/2006/relationships/hyperlink" Target="http://t.co/us7xPOk642" TargetMode="External"/><Relationship Id="rId818" Type="http://schemas.openxmlformats.org/officeDocument/2006/relationships/hyperlink" Target="https://t.co/Cg6GeqAI50" TargetMode="External"/><Relationship Id="rId819" Type="http://schemas.openxmlformats.org/officeDocument/2006/relationships/hyperlink" Target="http://t.co/YO0ZZvoyrC" TargetMode="External"/><Relationship Id="rId6651" Type="http://schemas.openxmlformats.org/officeDocument/2006/relationships/hyperlink" Target="http://pbs.twimg.com/profile_images/738179596764352518/jOGpVjWX_normal.jpg" TargetMode="External"/><Relationship Id="rId6652" Type="http://schemas.openxmlformats.org/officeDocument/2006/relationships/hyperlink" Target="http://pbs.twimg.com/profile_images/905597826154938368/x853uGHe_normal.jpg" TargetMode="External"/><Relationship Id="rId3430" Type="http://schemas.openxmlformats.org/officeDocument/2006/relationships/hyperlink" Target="http://pbs.twimg.com/profile_background_images/378800000179206415/RVXHyJ2X.jpeg" TargetMode="External"/><Relationship Id="rId3431" Type="http://schemas.openxmlformats.org/officeDocument/2006/relationships/hyperlink" Target="http://abs.twimg.com/images/themes/theme1/bg.png" TargetMode="External"/><Relationship Id="rId3432" Type="http://schemas.openxmlformats.org/officeDocument/2006/relationships/hyperlink" Target="http://abs.twimg.com/images/themes/theme1/bg.png" TargetMode="External"/><Relationship Id="rId3433" Type="http://schemas.openxmlformats.org/officeDocument/2006/relationships/hyperlink" Target="http://pbs.twimg.com/profile_background_images/187879797/xddb7677d438f72495276d537f442094.png" TargetMode="External"/><Relationship Id="rId3434" Type="http://schemas.openxmlformats.org/officeDocument/2006/relationships/hyperlink" Target="http://pbs.twimg.com/profile_background_images/378800000173872186/1DNNVNxW.jpeg" TargetMode="External"/><Relationship Id="rId3435" Type="http://schemas.openxmlformats.org/officeDocument/2006/relationships/hyperlink" Target="http://pbs.twimg.com/profile_background_images/637928929/kzdjk1hwrrrfy2rmijj5.jpeg" TargetMode="External"/><Relationship Id="rId3436" Type="http://schemas.openxmlformats.org/officeDocument/2006/relationships/hyperlink" Target="http://pbs.twimg.com/profile_background_images/152583408/Shaq_Twitpic_back_BW.jpg" TargetMode="External"/><Relationship Id="rId3437" Type="http://schemas.openxmlformats.org/officeDocument/2006/relationships/hyperlink" Target="http://abs.twimg.com/images/themes/theme18/bg.gif" TargetMode="External"/><Relationship Id="rId3438" Type="http://schemas.openxmlformats.org/officeDocument/2006/relationships/hyperlink" Target="http://abs.twimg.com/images/themes/theme1/bg.png" TargetMode="External"/><Relationship Id="rId3439" Type="http://schemas.openxmlformats.org/officeDocument/2006/relationships/hyperlink" Target="http://pbs.twimg.com/profile_background_images/378800000046342251/ff8550a41edf9844fb1cf8e7cf495b77.png" TargetMode="External"/><Relationship Id="rId6653" Type="http://schemas.openxmlformats.org/officeDocument/2006/relationships/hyperlink" Target="http://pbs.twimg.com/profile_images/968200473554575360/1RCtlL1b_normal.jpg" TargetMode="External"/><Relationship Id="rId6654" Type="http://schemas.openxmlformats.org/officeDocument/2006/relationships/hyperlink" Target="http://pbs.twimg.com/profile_images/776861047663853569/Iza8Rxzo_normal.jpg" TargetMode="External"/><Relationship Id="rId6655" Type="http://schemas.openxmlformats.org/officeDocument/2006/relationships/hyperlink" Target="http://pbs.twimg.com/profile_images/966772172172812288/fg0qC3rg_normal.jpg" TargetMode="External"/><Relationship Id="rId6656" Type="http://schemas.openxmlformats.org/officeDocument/2006/relationships/hyperlink" Target="http://pbs.twimg.com/profile_images/451207149478096896/HoMUOmyu_normal.jpeg" TargetMode="External"/><Relationship Id="rId6657" Type="http://schemas.openxmlformats.org/officeDocument/2006/relationships/hyperlink" Target="http://pbs.twimg.com/profile_images/378800000497554567/4d4439d1f157fc6892369a312bb46f3b_normal.jpeg" TargetMode="External"/><Relationship Id="rId6658" Type="http://schemas.openxmlformats.org/officeDocument/2006/relationships/hyperlink" Target="http://pbs.twimg.com/profile_images/965981744133439488/a-JpgIIa_normal.jpg" TargetMode="External"/><Relationship Id="rId6659" Type="http://schemas.openxmlformats.org/officeDocument/2006/relationships/hyperlink" Target="http://pbs.twimg.com/profile_images/581550202747682816/P4mDaIfA_normal.jpg" TargetMode="External"/><Relationship Id="rId4470" Type="http://schemas.openxmlformats.org/officeDocument/2006/relationships/hyperlink" Target="http://abs.twimg.com/images/themes/theme1/bg.png" TargetMode="External"/><Relationship Id="rId4471" Type="http://schemas.openxmlformats.org/officeDocument/2006/relationships/hyperlink" Target="http://abs.twimg.com/images/themes/theme1/bg.png" TargetMode="External"/><Relationship Id="rId4472" Type="http://schemas.openxmlformats.org/officeDocument/2006/relationships/hyperlink" Target="http://pbs.twimg.com/profile_background_images/5779523/twitter_background.jpg" TargetMode="External"/><Relationship Id="rId4473" Type="http://schemas.openxmlformats.org/officeDocument/2006/relationships/hyperlink" Target="http://pbs.twimg.com/profile_background_images/606619727/lbd06fc6evlxzrgpmyjv.png" TargetMode="External"/><Relationship Id="rId4474" Type="http://schemas.openxmlformats.org/officeDocument/2006/relationships/hyperlink" Target="http://abs.twimg.com/images/themes/theme14/bg.gif" TargetMode="External"/><Relationship Id="rId4475" Type="http://schemas.openxmlformats.org/officeDocument/2006/relationships/hyperlink" Target="http://pbs.twimg.com/profile_background_images/469697739039600641/H6dD9jQL.jpeg" TargetMode="External"/><Relationship Id="rId4476" Type="http://schemas.openxmlformats.org/officeDocument/2006/relationships/hyperlink" Target="http://abs.twimg.com/images/themes/theme1/bg.png" TargetMode="External"/><Relationship Id="rId4477" Type="http://schemas.openxmlformats.org/officeDocument/2006/relationships/hyperlink" Target="http://abs.twimg.com/images/themes/theme2/bg.gif" TargetMode="External"/><Relationship Id="rId4478" Type="http://schemas.openxmlformats.org/officeDocument/2006/relationships/hyperlink" Target="http://abs.twimg.com/images/themes/theme10/bg.gif" TargetMode="External"/><Relationship Id="rId4479" Type="http://schemas.openxmlformats.org/officeDocument/2006/relationships/hyperlink" Target="http://abs.twimg.com/images/themes/theme1/bg.png" TargetMode="External"/><Relationship Id="rId1250" Type="http://schemas.openxmlformats.org/officeDocument/2006/relationships/hyperlink" Target="https://pbs.twimg.com/profile_banners/80092172/1514917094" TargetMode="External"/><Relationship Id="rId1251" Type="http://schemas.openxmlformats.org/officeDocument/2006/relationships/hyperlink" Target="https://pbs.twimg.com/profile_banners/501768982/1517155684" TargetMode="External"/><Relationship Id="rId1252" Type="http://schemas.openxmlformats.org/officeDocument/2006/relationships/hyperlink" Target="https://pbs.twimg.com/profile_banners/291135325/1485138456" TargetMode="External"/><Relationship Id="rId1253" Type="http://schemas.openxmlformats.org/officeDocument/2006/relationships/hyperlink" Target="https://pbs.twimg.com/profile_banners/14529929/1353593155" TargetMode="External"/><Relationship Id="rId1254" Type="http://schemas.openxmlformats.org/officeDocument/2006/relationships/hyperlink" Target="https://pbs.twimg.com/profile_banners/87716525/1502442351" TargetMode="External"/><Relationship Id="rId1255" Type="http://schemas.openxmlformats.org/officeDocument/2006/relationships/hyperlink" Target="https://pbs.twimg.com/profile_banners/330507347/1517912902" TargetMode="External"/><Relationship Id="rId1256" Type="http://schemas.openxmlformats.org/officeDocument/2006/relationships/hyperlink" Target="https://pbs.twimg.com/profile_banners/4130974521/1519365341" TargetMode="External"/><Relationship Id="rId1257" Type="http://schemas.openxmlformats.org/officeDocument/2006/relationships/hyperlink" Target="https://pbs.twimg.com/profile_banners/903794909584531457/1504757610" TargetMode="External"/><Relationship Id="rId1258" Type="http://schemas.openxmlformats.org/officeDocument/2006/relationships/hyperlink" Target="https://pbs.twimg.com/profile_banners/16170860/1512005573" TargetMode="External"/><Relationship Id="rId1259" Type="http://schemas.openxmlformats.org/officeDocument/2006/relationships/hyperlink" Target="https://pbs.twimg.com/profile_banners/11954462/1515042367" TargetMode="External"/><Relationship Id="rId7690" Type="http://schemas.openxmlformats.org/officeDocument/2006/relationships/hyperlink" Target="https://twitter.com/reelnewmedia" TargetMode="External"/><Relationship Id="rId7691" Type="http://schemas.openxmlformats.org/officeDocument/2006/relationships/hyperlink" Target="https://twitter.com/aks2013" TargetMode="External"/><Relationship Id="rId7692" Type="http://schemas.openxmlformats.org/officeDocument/2006/relationships/hyperlink" Target="https://twitter.com/huffpostwomen" TargetMode="External"/><Relationship Id="rId7693" Type="http://schemas.openxmlformats.org/officeDocument/2006/relationships/hyperlink" Target="https://twitter.com/dontfollowmeka" TargetMode="External"/><Relationship Id="rId2290" Type="http://schemas.openxmlformats.org/officeDocument/2006/relationships/hyperlink" Target="https://pbs.twimg.com/profile_banners/302294371/1519109006" TargetMode="External"/><Relationship Id="rId2291" Type="http://schemas.openxmlformats.org/officeDocument/2006/relationships/hyperlink" Target="https://pbs.twimg.com/profile_banners/2876041031/1519069306" TargetMode="External"/><Relationship Id="rId2292" Type="http://schemas.openxmlformats.org/officeDocument/2006/relationships/hyperlink" Target="https://pbs.twimg.com/profile_banners/754106743936942081/1473344368" TargetMode="External"/><Relationship Id="rId2293" Type="http://schemas.openxmlformats.org/officeDocument/2006/relationships/hyperlink" Target="https://pbs.twimg.com/profile_banners/192529665/1398328542" TargetMode="External"/><Relationship Id="rId2294" Type="http://schemas.openxmlformats.org/officeDocument/2006/relationships/hyperlink" Target="https://pbs.twimg.com/profile_banners/4307446636/1503859662" TargetMode="External"/><Relationship Id="rId2295" Type="http://schemas.openxmlformats.org/officeDocument/2006/relationships/hyperlink" Target="https://pbs.twimg.com/profile_banners/368544047/1505218857" TargetMode="External"/><Relationship Id="rId2296" Type="http://schemas.openxmlformats.org/officeDocument/2006/relationships/hyperlink" Target="https://pbs.twimg.com/profile_banners/4834308676/1514781002" TargetMode="External"/><Relationship Id="rId2297" Type="http://schemas.openxmlformats.org/officeDocument/2006/relationships/hyperlink" Target="https://pbs.twimg.com/profile_banners/925998051856146432/1509614682" TargetMode="External"/><Relationship Id="rId2298" Type="http://schemas.openxmlformats.org/officeDocument/2006/relationships/hyperlink" Target="https://pbs.twimg.com/profile_banners/1241258612/1422008498" TargetMode="External"/><Relationship Id="rId2299" Type="http://schemas.openxmlformats.org/officeDocument/2006/relationships/hyperlink" Target="https://pbs.twimg.com/profile_banners/55569568/1435740805" TargetMode="External"/><Relationship Id="rId7694" Type="http://schemas.openxmlformats.org/officeDocument/2006/relationships/hyperlink" Target="https://twitter.com/kjwylin" TargetMode="External"/><Relationship Id="rId7695" Type="http://schemas.openxmlformats.org/officeDocument/2006/relationships/hyperlink" Target="https://twitter.com/alexhbeech" TargetMode="External"/><Relationship Id="rId7696" Type="http://schemas.openxmlformats.org/officeDocument/2006/relationships/hyperlink" Target="https://twitter.com/kate_jenkins_" TargetMode="External"/><Relationship Id="rId7697" Type="http://schemas.openxmlformats.org/officeDocument/2006/relationships/hyperlink" Target="https://twitter.com/leahbiggar" TargetMode="External"/><Relationship Id="rId7698" Type="http://schemas.openxmlformats.org/officeDocument/2006/relationships/hyperlink" Target="https://twitter.com/bhpanimalwatch" TargetMode="External"/><Relationship Id="rId7699" Type="http://schemas.openxmlformats.org/officeDocument/2006/relationships/hyperlink" Target="https://twitter.com/altsharkbot" TargetMode="External"/><Relationship Id="rId7800" Type="http://schemas.openxmlformats.org/officeDocument/2006/relationships/hyperlink" Target="https://twitter.com/mike_zollo" TargetMode="External"/><Relationship Id="rId7801" Type="http://schemas.openxmlformats.org/officeDocument/2006/relationships/hyperlink" Target="https://twitter.com/johnnyb371" TargetMode="External"/><Relationship Id="rId7802" Type="http://schemas.openxmlformats.org/officeDocument/2006/relationships/hyperlink" Target="https://twitter.com/sittardthomas" TargetMode="External"/><Relationship Id="rId7803" Type="http://schemas.openxmlformats.org/officeDocument/2006/relationships/hyperlink" Target="https://twitter.com/jessicastilwell" TargetMode="External"/><Relationship Id="rId7804" Type="http://schemas.openxmlformats.org/officeDocument/2006/relationships/hyperlink" Target="https://twitter.com/versobooks" TargetMode="External"/><Relationship Id="rId7805" Type="http://schemas.openxmlformats.org/officeDocument/2006/relationships/hyperlink" Target="https://twitter.com/reallookup12" TargetMode="External"/><Relationship Id="rId7806" Type="http://schemas.openxmlformats.org/officeDocument/2006/relationships/hyperlink" Target="https://twitter.com/guskenworthy" TargetMode="External"/><Relationship Id="rId7807" Type="http://schemas.openxmlformats.org/officeDocument/2006/relationships/hyperlink" Target="https://twitter.com/babyj78" TargetMode="External"/><Relationship Id="rId7808" Type="http://schemas.openxmlformats.org/officeDocument/2006/relationships/hyperlink" Target="https://twitter.com/dawnbehen" TargetMode="External"/><Relationship Id="rId7809" Type="http://schemas.openxmlformats.org/officeDocument/2006/relationships/hyperlink" Target="https://twitter.com/mademefade" TargetMode="External"/><Relationship Id="rId8840" Type="http://schemas.openxmlformats.org/officeDocument/2006/relationships/hyperlink" Target="https://twitter.com/r_berge" TargetMode="External"/><Relationship Id="rId8841" Type="http://schemas.openxmlformats.org/officeDocument/2006/relationships/hyperlink" Target="https://twitter.com/wethepeople49" TargetMode="External"/><Relationship Id="rId8842" Type="http://schemas.openxmlformats.org/officeDocument/2006/relationships/hyperlink" Target="https://twitter.com/antigopactivist" TargetMode="External"/><Relationship Id="rId8843" Type="http://schemas.openxmlformats.org/officeDocument/2006/relationships/hyperlink" Target="https://twitter.com/cooter" TargetMode="External"/><Relationship Id="rId8844" Type="http://schemas.openxmlformats.org/officeDocument/2006/relationships/hyperlink" Target="https://twitter.com/basicwhitem0m" TargetMode="External"/><Relationship Id="rId8845" Type="http://schemas.openxmlformats.org/officeDocument/2006/relationships/hyperlink" Target="https://twitter.com/robertvosfrere" TargetMode="External"/><Relationship Id="rId8846" Type="http://schemas.openxmlformats.org/officeDocument/2006/relationships/hyperlink" Target="https://twitter.com/sbuttsie" TargetMode="External"/><Relationship Id="rId5620" Type="http://schemas.openxmlformats.org/officeDocument/2006/relationships/hyperlink" Target="http://pbs.twimg.com/profile_images/961154550722899969/aDFW4gwp_normal.jpg" TargetMode="External"/><Relationship Id="rId5621" Type="http://schemas.openxmlformats.org/officeDocument/2006/relationships/hyperlink" Target="http://pbs.twimg.com/profile_images/811832914463825921/S7VN4peN_normal.jpg" TargetMode="External"/><Relationship Id="rId5622" Type="http://schemas.openxmlformats.org/officeDocument/2006/relationships/hyperlink" Target="http://pbs.twimg.com/profile_images/962931703537983488/WX3nlG5__normal.jpg" TargetMode="External"/><Relationship Id="rId5623" Type="http://schemas.openxmlformats.org/officeDocument/2006/relationships/hyperlink" Target="http://pbs.twimg.com/profile_images/880886100050538497/de-bcqZr_normal.jpg" TargetMode="External"/><Relationship Id="rId5624" Type="http://schemas.openxmlformats.org/officeDocument/2006/relationships/hyperlink" Target="http://pbs.twimg.com/profile_images/851566835900219393/kXzTAu4U_normal.jpg" TargetMode="External"/><Relationship Id="rId5625" Type="http://schemas.openxmlformats.org/officeDocument/2006/relationships/hyperlink" Target="http://pbs.twimg.com/profile_images/481879885573414912/Og1tEkbL_normal.png" TargetMode="External"/><Relationship Id="rId5626" Type="http://schemas.openxmlformats.org/officeDocument/2006/relationships/hyperlink" Target="http://pbs.twimg.com/profile_images/819242813732831233/eqo42FG2_normal.jpg" TargetMode="External"/><Relationship Id="rId5627" Type="http://schemas.openxmlformats.org/officeDocument/2006/relationships/hyperlink" Target="http://pbs.twimg.com/profile_images/884779027625644033/6bUFtWPG_normal.jpg" TargetMode="External"/><Relationship Id="rId5628" Type="http://schemas.openxmlformats.org/officeDocument/2006/relationships/hyperlink" Target="http://pbs.twimg.com/profile_images/882163123695648768/sqrG1yMb_normal.jpg" TargetMode="External"/><Relationship Id="rId5629" Type="http://schemas.openxmlformats.org/officeDocument/2006/relationships/hyperlink" Target="http://pbs.twimg.com/profile_images/512138307870785536/Fe00yVS2_normal.png" TargetMode="External"/><Relationship Id="rId8847" Type="http://schemas.openxmlformats.org/officeDocument/2006/relationships/hyperlink" Target="https://twitter.com/lauren_ten" TargetMode="External"/><Relationship Id="rId8848" Type="http://schemas.openxmlformats.org/officeDocument/2006/relationships/hyperlink" Target="https://twitter.com/dedpull_diva" TargetMode="External"/><Relationship Id="rId8849" Type="http://schemas.openxmlformats.org/officeDocument/2006/relationships/hyperlink" Target="https://twitter.com/thejasongreene" TargetMode="External"/><Relationship Id="rId2400" Type="http://schemas.openxmlformats.org/officeDocument/2006/relationships/hyperlink" Target="https://pbs.twimg.com/profile_banners/753161835092795392/1504792745" TargetMode="External"/><Relationship Id="rId2401" Type="http://schemas.openxmlformats.org/officeDocument/2006/relationships/hyperlink" Target="https://pbs.twimg.com/profile_banners/1286168509/1516970726" TargetMode="External"/><Relationship Id="rId2402" Type="http://schemas.openxmlformats.org/officeDocument/2006/relationships/hyperlink" Target="https://pbs.twimg.com/profile_banners/20741388/1518040305" TargetMode="External"/><Relationship Id="rId2403" Type="http://schemas.openxmlformats.org/officeDocument/2006/relationships/hyperlink" Target="https://pbs.twimg.com/profile_banners/17867549/1456424418" TargetMode="External"/><Relationship Id="rId2404" Type="http://schemas.openxmlformats.org/officeDocument/2006/relationships/hyperlink" Target="https://pbs.twimg.com/profile_banners/49150027/1445979248" TargetMode="External"/><Relationship Id="rId2405" Type="http://schemas.openxmlformats.org/officeDocument/2006/relationships/hyperlink" Target="https://pbs.twimg.com/profile_banners/19422793/1464743187" TargetMode="External"/><Relationship Id="rId2406" Type="http://schemas.openxmlformats.org/officeDocument/2006/relationships/hyperlink" Target="https://pbs.twimg.com/profile_banners/149976460/1349475884" TargetMode="External"/><Relationship Id="rId2407" Type="http://schemas.openxmlformats.org/officeDocument/2006/relationships/hyperlink" Target="https://pbs.twimg.com/profile_banners/84768938/1510259876" TargetMode="External"/><Relationship Id="rId2408" Type="http://schemas.openxmlformats.org/officeDocument/2006/relationships/hyperlink" Target="https://pbs.twimg.com/profile_banners/132774626/1519395759" TargetMode="External"/><Relationship Id="rId2409" Type="http://schemas.openxmlformats.org/officeDocument/2006/relationships/hyperlink" Target="https://pbs.twimg.com/profile_banners/67948682/1504744996" TargetMode="External"/><Relationship Id="rId820" Type="http://schemas.openxmlformats.org/officeDocument/2006/relationships/hyperlink" Target="https://t.co/USVX3RJh00" TargetMode="External"/><Relationship Id="rId821" Type="http://schemas.openxmlformats.org/officeDocument/2006/relationships/hyperlink" Target="http://t.co/yxRjRj4dXg" TargetMode="External"/><Relationship Id="rId822" Type="http://schemas.openxmlformats.org/officeDocument/2006/relationships/hyperlink" Target="https://t.co/3Ex2PmC5Bp" TargetMode="External"/><Relationship Id="rId823" Type="http://schemas.openxmlformats.org/officeDocument/2006/relationships/hyperlink" Target="https://t.co/Rj5ZcPSgv0" TargetMode="External"/><Relationship Id="rId824" Type="http://schemas.openxmlformats.org/officeDocument/2006/relationships/hyperlink" Target="https://t.co/dMeH8YbYwL" TargetMode="External"/><Relationship Id="rId825" Type="http://schemas.openxmlformats.org/officeDocument/2006/relationships/hyperlink" Target="https://t.co/BTp4GYmNuD" TargetMode="External"/><Relationship Id="rId826" Type="http://schemas.openxmlformats.org/officeDocument/2006/relationships/hyperlink" Target="https://t.co/0lgfLk8oZd" TargetMode="External"/><Relationship Id="rId827" Type="http://schemas.openxmlformats.org/officeDocument/2006/relationships/hyperlink" Target="https://t.co/vQqE9HemUK" TargetMode="External"/><Relationship Id="rId828" Type="http://schemas.openxmlformats.org/officeDocument/2006/relationships/hyperlink" Target="https://t.co/eDxLc7UeIg" TargetMode="External"/><Relationship Id="rId829" Type="http://schemas.openxmlformats.org/officeDocument/2006/relationships/hyperlink" Target="https://t.co/vzdWROxHeO" TargetMode="External"/><Relationship Id="rId3440" Type="http://schemas.openxmlformats.org/officeDocument/2006/relationships/hyperlink" Target="http://pbs.twimg.com/profile_background_images/716700264/fa387101fa354fa09491b53504182faf.jpeg" TargetMode="External"/><Relationship Id="rId3441" Type="http://schemas.openxmlformats.org/officeDocument/2006/relationships/hyperlink" Target="http://abs.twimg.com/images/themes/theme1/bg.png" TargetMode="External"/><Relationship Id="rId3442" Type="http://schemas.openxmlformats.org/officeDocument/2006/relationships/hyperlink" Target="http://abs.twimg.com/images/themes/theme1/bg.png" TargetMode="External"/><Relationship Id="rId3443" Type="http://schemas.openxmlformats.org/officeDocument/2006/relationships/hyperlink" Target="http://pbs.twimg.com/profile_background_images/447940116481200128/qm6sQF7S.jpeg" TargetMode="External"/><Relationship Id="rId3444" Type="http://schemas.openxmlformats.org/officeDocument/2006/relationships/hyperlink" Target="http://abs.twimg.com/images/themes/theme17/bg.gif" TargetMode="External"/><Relationship Id="rId3445" Type="http://schemas.openxmlformats.org/officeDocument/2006/relationships/hyperlink" Target="http://abs.twimg.com/images/themes/theme1/bg.png" TargetMode="External"/><Relationship Id="rId3446" Type="http://schemas.openxmlformats.org/officeDocument/2006/relationships/hyperlink" Target="http://abs.twimg.com/images/themes/theme1/bg.png" TargetMode="External"/><Relationship Id="rId3447" Type="http://schemas.openxmlformats.org/officeDocument/2006/relationships/hyperlink" Target="http://abs.twimg.com/images/themes/theme1/bg.png" TargetMode="External"/><Relationship Id="rId3448" Type="http://schemas.openxmlformats.org/officeDocument/2006/relationships/hyperlink" Target="http://abs.twimg.com/images/themes/theme1/bg.png" TargetMode="External"/><Relationship Id="rId3449" Type="http://schemas.openxmlformats.org/officeDocument/2006/relationships/hyperlink" Target="http://abs.twimg.com/images/themes/theme1/bg.png" TargetMode="External"/><Relationship Id="rId6660" Type="http://schemas.openxmlformats.org/officeDocument/2006/relationships/hyperlink" Target="http://pbs.twimg.com/profile_images/1303001880/pixida_2_normal.jpg" TargetMode="External"/><Relationship Id="rId6661" Type="http://schemas.openxmlformats.org/officeDocument/2006/relationships/hyperlink" Target="http://pbs.twimg.com/profile_images/954627214380642304/i1HpMhRH_normal.jpg" TargetMode="External"/><Relationship Id="rId6662" Type="http://schemas.openxmlformats.org/officeDocument/2006/relationships/hyperlink" Target="http://pbs.twimg.com/profile_images/710525837817290752/JBbnlLEV_normal.jpg" TargetMode="External"/><Relationship Id="rId6663" Type="http://schemas.openxmlformats.org/officeDocument/2006/relationships/hyperlink" Target="http://pbs.twimg.com/profile_images/961447599134904320/H-4MYZYu_normal.jpg" TargetMode="External"/><Relationship Id="rId6664" Type="http://schemas.openxmlformats.org/officeDocument/2006/relationships/hyperlink" Target="http://pbs.twimg.com/profile_images/950778500721475585/2nATnJS-_normal.jpg" TargetMode="External"/><Relationship Id="rId6665" Type="http://schemas.openxmlformats.org/officeDocument/2006/relationships/hyperlink" Target="http://pbs.twimg.com/profile_images/924470102438719488/14poV8E5_normal.jpg" TargetMode="External"/><Relationship Id="rId6666" Type="http://schemas.openxmlformats.org/officeDocument/2006/relationships/hyperlink" Target="http://pbs.twimg.com/profile_images/889314572859047936/OiaV7Kip_normal.jpg" TargetMode="External"/><Relationship Id="rId6667" Type="http://schemas.openxmlformats.org/officeDocument/2006/relationships/hyperlink" Target="http://pbs.twimg.com/profile_images/965670377383964672/3BuiIZXL_normal.jpg" TargetMode="External"/><Relationship Id="rId6668" Type="http://schemas.openxmlformats.org/officeDocument/2006/relationships/hyperlink" Target="http://pbs.twimg.com/profile_images/939464988527398912/vVXIa7xx_normal.jpg" TargetMode="External"/><Relationship Id="rId6669" Type="http://schemas.openxmlformats.org/officeDocument/2006/relationships/hyperlink" Target="http://pbs.twimg.com/profile_images/967405839177977857/4yCQRvzL_normal.jpg" TargetMode="External"/><Relationship Id="rId4480" Type="http://schemas.openxmlformats.org/officeDocument/2006/relationships/hyperlink" Target="http://abs.twimg.com/images/themes/theme1/bg.png" TargetMode="External"/><Relationship Id="rId1260" Type="http://schemas.openxmlformats.org/officeDocument/2006/relationships/hyperlink" Target="https://pbs.twimg.com/profile_banners/822867907625545729/1496361113" TargetMode="External"/><Relationship Id="rId1261" Type="http://schemas.openxmlformats.org/officeDocument/2006/relationships/hyperlink" Target="https://pbs.twimg.com/profile_banners/2466191766/1478102926" TargetMode="External"/><Relationship Id="rId1262" Type="http://schemas.openxmlformats.org/officeDocument/2006/relationships/hyperlink" Target="https://pbs.twimg.com/profile_banners/132311065/1440244436" TargetMode="External"/><Relationship Id="rId1263" Type="http://schemas.openxmlformats.org/officeDocument/2006/relationships/hyperlink" Target="https://pbs.twimg.com/profile_banners/2533638055/1484989998" TargetMode="External"/><Relationship Id="rId1264" Type="http://schemas.openxmlformats.org/officeDocument/2006/relationships/hyperlink" Target="https://pbs.twimg.com/profile_banners/14304462/1399048814" TargetMode="External"/><Relationship Id="rId1265" Type="http://schemas.openxmlformats.org/officeDocument/2006/relationships/hyperlink" Target="https://pbs.twimg.com/profile_banners/610919499/1518196182" TargetMode="External"/><Relationship Id="rId1266" Type="http://schemas.openxmlformats.org/officeDocument/2006/relationships/hyperlink" Target="https://pbs.twimg.com/profile_banners/145015194/1408411937" TargetMode="External"/><Relationship Id="rId1267" Type="http://schemas.openxmlformats.org/officeDocument/2006/relationships/hyperlink" Target="https://pbs.twimg.com/profile_banners/799252723669475328/1518664416" TargetMode="External"/><Relationship Id="rId1268" Type="http://schemas.openxmlformats.org/officeDocument/2006/relationships/hyperlink" Target="https://pbs.twimg.com/profile_banners/233701023/1471803686" TargetMode="External"/><Relationship Id="rId1269" Type="http://schemas.openxmlformats.org/officeDocument/2006/relationships/hyperlink" Target="https://pbs.twimg.com/profile_banners/455103576/1374476776" TargetMode="External"/><Relationship Id="rId4481" Type="http://schemas.openxmlformats.org/officeDocument/2006/relationships/hyperlink" Target="http://pbs.twimg.com/profile_background_images/471776767565258752/G1uavTmR.jpeg" TargetMode="External"/><Relationship Id="rId4482" Type="http://schemas.openxmlformats.org/officeDocument/2006/relationships/hyperlink" Target="http://pbs.twimg.com/profile_background_images/445598550580162560/k1qlS3KG.jpeg" TargetMode="External"/><Relationship Id="rId4483" Type="http://schemas.openxmlformats.org/officeDocument/2006/relationships/hyperlink" Target="http://pbs.twimg.com/profile_background_images/401952047/fondos-escritorio-san-valentin-p.jpg" TargetMode="External"/><Relationship Id="rId4484" Type="http://schemas.openxmlformats.org/officeDocument/2006/relationships/hyperlink" Target="http://abs.twimg.com/images/themes/theme1/bg.png" TargetMode="External"/><Relationship Id="rId4485" Type="http://schemas.openxmlformats.org/officeDocument/2006/relationships/hyperlink" Target="http://pbs.twimg.com/profile_background_images/229372533/pixida_2.jpg" TargetMode="External"/><Relationship Id="rId4486" Type="http://schemas.openxmlformats.org/officeDocument/2006/relationships/hyperlink" Target="http://pbs.twimg.com/profile_background_images/478005492757704704/guOKx0h3.png" TargetMode="External"/><Relationship Id="rId4487" Type="http://schemas.openxmlformats.org/officeDocument/2006/relationships/hyperlink" Target="http://abs.twimg.com/images/themes/theme1/bg.png" TargetMode="External"/><Relationship Id="rId4488" Type="http://schemas.openxmlformats.org/officeDocument/2006/relationships/hyperlink" Target="http://pbs.twimg.com/profile_background_images/55416498/Coronado_sunset.jpg" TargetMode="External"/><Relationship Id="rId4489" Type="http://schemas.openxmlformats.org/officeDocument/2006/relationships/hyperlink" Target="http://pbs.twimg.com/profile_background_images/286422893/xaed219797f41472500e99fff5567de0.png" TargetMode="External"/><Relationship Id="rId7810" Type="http://schemas.openxmlformats.org/officeDocument/2006/relationships/hyperlink" Target="https://twitter.com/radiogoethe" TargetMode="External"/><Relationship Id="rId7811" Type="http://schemas.openxmlformats.org/officeDocument/2006/relationships/hyperlink" Target="https://twitter.com/bill_matthews" TargetMode="External"/><Relationship Id="rId7812" Type="http://schemas.openxmlformats.org/officeDocument/2006/relationships/hyperlink" Target="https://twitter.com/dhendrickson028" TargetMode="External"/><Relationship Id="rId7813" Type="http://schemas.openxmlformats.org/officeDocument/2006/relationships/hyperlink" Target="https://twitter.com/jcasarotti" TargetMode="External"/><Relationship Id="rId7814" Type="http://schemas.openxmlformats.org/officeDocument/2006/relationships/hyperlink" Target="https://twitter.com/luvmy2girls4evr" TargetMode="External"/><Relationship Id="rId7815" Type="http://schemas.openxmlformats.org/officeDocument/2006/relationships/hyperlink" Target="https://twitter.com/rlafldtm" TargetMode="External"/><Relationship Id="rId7816" Type="http://schemas.openxmlformats.org/officeDocument/2006/relationships/hyperlink" Target="https://twitter.com/zzino79" TargetMode="External"/><Relationship Id="rId7817" Type="http://schemas.openxmlformats.org/officeDocument/2006/relationships/hyperlink" Target="https://twitter.com/bluehawaijamong" TargetMode="External"/><Relationship Id="rId7818" Type="http://schemas.openxmlformats.org/officeDocument/2006/relationships/hyperlink" Target="https://twitter.com/nattiebur" TargetMode="External"/><Relationship Id="rId7819" Type="http://schemas.openxmlformats.org/officeDocument/2006/relationships/hyperlink" Target="https://twitter.com/canttellstrang1" TargetMode="External"/><Relationship Id="rId8850" Type="http://schemas.openxmlformats.org/officeDocument/2006/relationships/hyperlink" Target="https://twitter.com/olympiaplaytx" TargetMode="External"/><Relationship Id="rId8851" Type="http://schemas.openxmlformats.org/officeDocument/2006/relationships/hyperlink" Target="https://twitter.com/rough7110" TargetMode="External"/><Relationship Id="rId8852" Type="http://schemas.openxmlformats.org/officeDocument/2006/relationships/hyperlink" Target="https://twitter.com/brennansuen" TargetMode="External"/><Relationship Id="rId8853" Type="http://schemas.openxmlformats.org/officeDocument/2006/relationships/hyperlink" Target="https://twitter.com/toki_dou" TargetMode="External"/><Relationship Id="rId8854" Type="http://schemas.openxmlformats.org/officeDocument/2006/relationships/hyperlink" Target="https://twitter.com/debjsullivan" TargetMode="External"/><Relationship Id="rId8855" Type="http://schemas.openxmlformats.org/officeDocument/2006/relationships/hyperlink" Target="https://twitter.com/cvt_staff" TargetMode="External"/><Relationship Id="rId8856" Type="http://schemas.openxmlformats.org/officeDocument/2006/relationships/hyperlink" Target="https://twitter.com/eileenornot" TargetMode="External"/><Relationship Id="rId8857" Type="http://schemas.openxmlformats.org/officeDocument/2006/relationships/hyperlink" Target="https://twitter.com/denis_gsf" TargetMode="External"/><Relationship Id="rId8858" Type="http://schemas.openxmlformats.org/officeDocument/2006/relationships/hyperlink" Target="https://twitter.com/seibermaki" TargetMode="External"/><Relationship Id="rId8859" Type="http://schemas.openxmlformats.org/officeDocument/2006/relationships/hyperlink" Target="https://twitter.com/icherielyn" TargetMode="External"/><Relationship Id="rId5630" Type="http://schemas.openxmlformats.org/officeDocument/2006/relationships/hyperlink" Target="http://pbs.twimg.com/profile_images/967520454171942913/f8dhUDmK_normal.jpg" TargetMode="External"/><Relationship Id="rId5631" Type="http://schemas.openxmlformats.org/officeDocument/2006/relationships/hyperlink" Target="http://pbs.twimg.com/profile_images/831116049613471744/9olXpvfq_normal.jpg" TargetMode="External"/><Relationship Id="rId5632" Type="http://schemas.openxmlformats.org/officeDocument/2006/relationships/hyperlink" Target="http://pbs.twimg.com/profile_images/872827867922673666/-icEyyqu_normal.jpg" TargetMode="External"/><Relationship Id="rId5633" Type="http://schemas.openxmlformats.org/officeDocument/2006/relationships/hyperlink" Target="http://pbs.twimg.com/profile_images/819550682202181632/ZJtvnV9I_normal.jpg" TargetMode="External"/><Relationship Id="rId5634" Type="http://schemas.openxmlformats.org/officeDocument/2006/relationships/hyperlink" Target="http://pbs.twimg.com/profile_images/885530486956838912/KhAlkZ_G_normal.jpg" TargetMode="External"/><Relationship Id="rId5635" Type="http://schemas.openxmlformats.org/officeDocument/2006/relationships/hyperlink" Target="http://pbs.twimg.com/profile_images/914253199220948992/ygEVRlXi_normal.jpg" TargetMode="External"/><Relationship Id="rId5636" Type="http://schemas.openxmlformats.org/officeDocument/2006/relationships/hyperlink" Target="http://pbs.twimg.com/profile_images/949147837257822209/WebOrSwb_normal.jpg" TargetMode="External"/><Relationship Id="rId5637" Type="http://schemas.openxmlformats.org/officeDocument/2006/relationships/hyperlink" Target="http://pbs.twimg.com/profile_images/965053230357991424/g1E1UaH6_normal.jpg" TargetMode="External"/><Relationship Id="rId5638" Type="http://schemas.openxmlformats.org/officeDocument/2006/relationships/hyperlink" Target="http://pbs.twimg.com/profile_images/966166790463279104/c8o9Baos_normal.jpg" TargetMode="External"/><Relationship Id="rId5639" Type="http://schemas.openxmlformats.org/officeDocument/2006/relationships/hyperlink" Target="http://pbs.twimg.com/profile_images/885569054143946752/99U_xjZb_normal.jpg" TargetMode="External"/><Relationship Id="rId2410" Type="http://schemas.openxmlformats.org/officeDocument/2006/relationships/hyperlink" Target="https://pbs.twimg.com/profile_banners/83032457/1517873609" TargetMode="External"/><Relationship Id="rId2411" Type="http://schemas.openxmlformats.org/officeDocument/2006/relationships/hyperlink" Target="https://pbs.twimg.com/profile_banners/341685809/1502764557" TargetMode="External"/><Relationship Id="rId2412" Type="http://schemas.openxmlformats.org/officeDocument/2006/relationships/hyperlink" Target="https://pbs.twimg.com/profile_banners/4897307425/1518839139" TargetMode="External"/><Relationship Id="rId2413" Type="http://schemas.openxmlformats.org/officeDocument/2006/relationships/hyperlink" Target="https://pbs.twimg.com/profile_banners/863189787632652288/1504941371" TargetMode="External"/><Relationship Id="rId2414" Type="http://schemas.openxmlformats.org/officeDocument/2006/relationships/hyperlink" Target="https://pbs.twimg.com/profile_banners/11134252/1517508470" TargetMode="External"/><Relationship Id="rId2415" Type="http://schemas.openxmlformats.org/officeDocument/2006/relationships/hyperlink" Target="https://pbs.twimg.com/profile_banners/68893000/1489631906" TargetMode="External"/><Relationship Id="rId2416" Type="http://schemas.openxmlformats.org/officeDocument/2006/relationships/hyperlink" Target="https://pbs.twimg.com/profile_banners/164554364/1496565810" TargetMode="External"/><Relationship Id="rId2417" Type="http://schemas.openxmlformats.org/officeDocument/2006/relationships/hyperlink" Target="https://pbs.twimg.com/profile_banners/2240258598/1518998899" TargetMode="External"/><Relationship Id="rId2418" Type="http://schemas.openxmlformats.org/officeDocument/2006/relationships/hyperlink" Target="https://pbs.twimg.com/profile_banners/787314168219176960/1507476305" TargetMode="External"/><Relationship Id="rId2419" Type="http://schemas.openxmlformats.org/officeDocument/2006/relationships/hyperlink" Target="https://pbs.twimg.com/profile_banners/330488403/1519188566" TargetMode="External"/><Relationship Id="rId830" Type="http://schemas.openxmlformats.org/officeDocument/2006/relationships/hyperlink" Target="https://t.co/SnmoGoYNfq" TargetMode="External"/><Relationship Id="rId831" Type="http://schemas.openxmlformats.org/officeDocument/2006/relationships/hyperlink" Target="https://t.co/ldIbKn5MKV" TargetMode="External"/><Relationship Id="rId832" Type="http://schemas.openxmlformats.org/officeDocument/2006/relationships/hyperlink" Target="https://t.co/zI0M8xDWbJ" TargetMode="External"/><Relationship Id="rId833" Type="http://schemas.openxmlformats.org/officeDocument/2006/relationships/hyperlink" Target="https://t.co/feKzY4vWH4" TargetMode="External"/><Relationship Id="rId834" Type="http://schemas.openxmlformats.org/officeDocument/2006/relationships/hyperlink" Target="https://t.co/zDcCP3NoVp" TargetMode="External"/><Relationship Id="rId835" Type="http://schemas.openxmlformats.org/officeDocument/2006/relationships/hyperlink" Target="http://t.co/4HYOonlPYq" TargetMode="External"/><Relationship Id="rId836" Type="http://schemas.openxmlformats.org/officeDocument/2006/relationships/hyperlink" Target="https://t.co/FONY3BQpj9" TargetMode="External"/><Relationship Id="rId837" Type="http://schemas.openxmlformats.org/officeDocument/2006/relationships/hyperlink" Target="http://t.co/Pg1HtYqJ4W" TargetMode="External"/><Relationship Id="rId838" Type="http://schemas.openxmlformats.org/officeDocument/2006/relationships/hyperlink" Target="https://t.co/krnsHOY3rO" TargetMode="External"/><Relationship Id="rId839" Type="http://schemas.openxmlformats.org/officeDocument/2006/relationships/hyperlink" Target="https://t.co/bSR0QYJjzg" TargetMode="External"/><Relationship Id="rId3450" Type="http://schemas.openxmlformats.org/officeDocument/2006/relationships/hyperlink" Target="http://pbs.twimg.com/profile_background_images/890136548/daa1251ac0b98b66ca3a35a3c85ddf80.jpeg" TargetMode="External"/><Relationship Id="rId3451" Type="http://schemas.openxmlformats.org/officeDocument/2006/relationships/hyperlink" Target="http://pbs.twimg.com/profile_background_images/455853375527993344/AIewkM5o.jpeg" TargetMode="External"/><Relationship Id="rId3452" Type="http://schemas.openxmlformats.org/officeDocument/2006/relationships/hyperlink" Target="http://abs.twimg.com/images/themes/theme1/bg.png" TargetMode="External"/><Relationship Id="rId3453" Type="http://schemas.openxmlformats.org/officeDocument/2006/relationships/hyperlink" Target="http://abs.twimg.com/images/themes/theme14/bg.gif" TargetMode="External"/><Relationship Id="rId3454" Type="http://schemas.openxmlformats.org/officeDocument/2006/relationships/hyperlink" Target="http://pbs.twimg.com/profile_background_images/638320730/tdcsbedbx8z80a2jf3r2.jpeg" TargetMode="External"/><Relationship Id="rId3455" Type="http://schemas.openxmlformats.org/officeDocument/2006/relationships/hyperlink" Target="http://abs.twimg.com/images/themes/theme1/bg.png" TargetMode="External"/><Relationship Id="rId3456" Type="http://schemas.openxmlformats.org/officeDocument/2006/relationships/hyperlink" Target="http://pbs.twimg.com/profile_background_images/663050545385463808/QLqrOkO1.jpg" TargetMode="External"/><Relationship Id="rId3457" Type="http://schemas.openxmlformats.org/officeDocument/2006/relationships/hyperlink" Target="http://pbs.twimg.com/profile_background_images/195661938/xedfbabc89c1c38062ff550dfd2a1398.png" TargetMode="External"/><Relationship Id="rId3458" Type="http://schemas.openxmlformats.org/officeDocument/2006/relationships/hyperlink" Target="http://abs.twimg.com/images/themes/theme1/bg.png" TargetMode="External"/><Relationship Id="rId3459" Type="http://schemas.openxmlformats.org/officeDocument/2006/relationships/hyperlink" Target="http://abs.twimg.com/images/themes/theme1/bg.png" TargetMode="External"/><Relationship Id="rId6670" Type="http://schemas.openxmlformats.org/officeDocument/2006/relationships/hyperlink" Target="http://pbs.twimg.com/profile_images/957895321329242112/ned-Yjdp_normal.jpg" TargetMode="External"/><Relationship Id="rId6671" Type="http://schemas.openxmlformats.org/officeDocument/2006/relationships/hyperlink" Target="http://pbs.twimg.com/profile_images/955877237777190917/r7x672tk_normal.jpg" TargetMode="External"/><Relationship Id="rId6672" Type="http://schemas.openxmlformats.org/officeDocument/2006/relationships/hyperlink" Target="http://pbs.twimg.com/profile_images/879853445859160064/sk7Ocp5u_normal.jpg" TargetMode="External"/><Relationship Id="rId6673" Type="http://schemas.openxmlformats.org/officeDocument/2006/relationships/hyperlink" Target="http://pbs.twimg.com/profile_images/378800000406230978/be02f169445bf693e78ea1b5a78d9d52_normal.png" TargetMode="External"/><Relationship Id="rId6674" Type="http://schemas.openxmlformats.org/officeDocument/2006/relationships/hyperlink" Target="http://pbs.twimg.com/profile_images/958865995791085568/38dogz7D_normal.jpg" TargetMode="External"/><Relationship Id="rId6675" Type="http://schemas.openxmlformats.org/officeDocument/2006/relationships/hyperlink" Target="http://pbs.twimg.com/profile_images/914904966648745985/LtjHo6oF_normal.jpg" TargetMode="External"/><Relationship Id="rId6676" Type="http://schemas.openxmlformats.org/officeDocument/2006/relationships/hyperlink" Target="http://pbs.twimg.com/profile_images/908791441610113026/is8aw4X__normal.jpg" TargetMode="External"/><Relationship Id="rId6677" Type="http://schemas.openxmlformats.org/officeDocument/2006/relationships/hyperlink" Target="http://pbs.twimg.com/profile_images/957268142178426880/i0FFFb-8_normal.jpg" TargetMode="External"/><Relationship Id="rId6678" Type="http://schemas.openxmlformats.org/officeDocument/2006/relationships/hyperlink" Target="http://pbs.twimg.com/profile_images/532003529901105153/xEVedNlj_normal.jpeg" TargetMode="External"/><Relationship Id="rId6679" Type="http://schemas.openxmlformats.org/officeDocument/2006/relationships/hyperlink" Target="http://pbs.twimg.com/profile_images/784850170777395200/MMQ_S-3Y_normal.jpg" TargetMode="External"/><Relationship Id="rId4490" Type="http://schemas.openxmlformats.org/officeDocument/2006/relationships/hyperlink" Target="http://abs.twimg.com/images/themes/theme1/bg.png" TargetMode="External"/><Relationship Id="rId1270" Type="http://schemas.openxmlformats.org/officeDocument/2006/relationships/hyperlink" Target="https://pbs.twimg.com/profile_banners/4023644536/1506891646" TargetMode="External"/><Relationship Id="rId1271" Type="http://schemas.openxmlformats.org/officeDocument/2006/relationships/hyperlink" Target="https://pbs.twimg.com/profile_banners/21426579/1519229388" TargetMode="External"/><Relationship Id="rId1272" Type="http://schemas.openxmlformats.org/officeDocument/2006/relationships/hyperlink" Target="https://pbs.twimg.com/profile_banners/2488541/1400102449" TargetMode="External"/><Relationship Id="rId1273" Type="http://schemas.openxmlformats.org/officeDocument/2006/relationships/hyperlink" Target="https://pbs.twimg.com/profile_banners/880260280143368193/1499647451" TargetMode="External"/><Relationship Id="rId1274" Type="http://schemas.openxmlformats.org/officeDocument/2006/relationships/hyperlink" Target="https://pbs.twimg.com/profile_banners/253420002/1504836975" TargetMode="External"/><Relationship Id="rId1275" Type="http://schemas.openxmlformats.org/officeDocument/2006/relationships/hyperlink" Target="https://pbs.twimg.com/profile_banners/3243006365/1503448099" TargetMode="External"/><Relationship Id="rId1276" Type="http://schemas.openxmlformats.org/officeDocument/2006/relationships/hyperlink" Target="https://pbs.twimg.com/profile_banners/110899711/1503425351" TargetMode="External"/><Relationship Id="rId1277" Type="http://schemas.openxmlformats.org/officeDocument/2006/relationships/hyperlink" Target="https://pbs.twimg.com/profile_banners/2240238705/1393554756" TargetMode="External"/><Relationship Id="rId1278" Type="http://schemas.openxmlformats.org/officeDocument/2006/relationships/hyperlink" Target="https://pbs.twimg.com/profile_banners/19040272/1496527371" TargetMode="External"/><Relationship Id="rId1279" Type="http://schemas.openxmlformats.org/officeDocument/2006/relationships/hyperlink" Target="https://pbs.twimg.com/profile_banners/414059980/1512620874" TargetMode="External"/><Relationship Id="rId4491" Type="http://schemas.openxmlformats.org/officeDocument/2006/relationships/hyperlink" Target="http://pbs.twimg.com/profile_background_images/378800000171758257/wlQiFWLE.jpeg" TargetMode="External"/><Relationship Id="rId4492" Type="http://schemas.openxmlformats.org/officeDocument/2006/relationships/hyperlink" Target="http://pbs.twimg.com/profile_background_images/490737291/autorretrato.jpg" TargetMode="External"/><Relationship Id="rId4493" Type="http://schemas.openxmlformats.org/officeDocument/2006/relationships/hyperlink" Target="http://pbs.twimg.com/profile_background_images/208361085/logopractice.jpg" TargetMode="External"/><Relationship Id="rId4494" Type="http://schemas.openxmlformats.org/officeDocument/2006/relationships/hyperlink" Target="http://pbs.twimg.com/profile_background_images/722058329988730880/hMueuQ2m.jpg" TargetMode="External"/><Relationship Id="rId4495" Type="http://schemas.openxmlformats.org/officeDocument/2006/relationships/hyperlink" Target="http://abs.twimg.com/images/themes/theme1/bg.png" TargetMode="External"/><Relationship Id="rId4496" Type="http://schemas.openxmlformats.org/officeDocument/2006/relationships/hyperlink" Target="http://abs.twimg.com/images/themes/theme1/bg.png" TargetMode="External"/><Relationship Id="rId4497" Type="http://schemas.openxmlformats.org/officeDocument/2006/relationships/hyperlink" Target="http://abs.twimg.com/images/themes/theme1/bg.png" TargetMode="External"/><Relationship Id="rId4498" Type="http://schemas.openxmlformats.org/officeDocument/2006/relationships/hyperlink" Target="http://abs.twimg.com/images/themes/theme1/bg.png" TargetMode="External"/><Relationship Id="rId4499" Type="http://schemas.openxmlformats.org/officeDocument/2006/relationships/hyperlink" Target="http://pbs.twimg.com/profile_background_images/367428659/Franchise.jpg" TargetMode="External"/><Relationship Id="rId7820" Type="http://schemas.openxmlformats.org/officeDocument/2006/relationships/hyperlink" Target="https://twitter.com/sashaxaies" TargetMode="External"/><Relationship Id="rId7821" Type="http://schemas.openxmlformats.org/officeDocument/2006/relationships/hyperlink" Target="https://twitter.com/oscarfinnmedia" TargetMode="External"/><Relationship Id="rId7822" Type="http://schemas.openxmlformats.org/officeDocument/2006/relationships/hyperlink" Target="https://twitter.com/charm_goo" TargetMode="External"/><Relationship Id="rId7823" Type="http://schemas.openxmlformats.org/officeDocument/2006/relationships/hyperlink" Target="https://twitter.com/jeskad" TargetMode="External"/><Relationship Id="rId7824" Type="http://schemas.openxmlformats.org/officeDocument/2006/relationships/hyperlink" Target="https://twitter.com/dserayes" TargetMode="External"/><Relationship Id="rId7825" Type="http://schemas.openxmlformats.org/officeDocument/2006/relationships/hyperlink" Target="https://twitter.com/theresesedman" TargetMode="External"/><Relationship Id="rId7826" Type="http://schemas.openxmlformats.org/officeDocument/2006/relationships/hyperlink" Target="https://twitter.com/mariababalopez" TargetMode="External"/><Relationship Id="rId7827" Type="http://schemas.openxmlformats.org/officeDocument/2006/relationships/hyperlink" Target="https://twitter.com/benshapiro" TargetMode="External"/><Relationship Id="rId7828" Type="http://schemas.openxmlformats.org/officeDocument/2006/relationships/hyperlink" Target="https://twitter.com/gma" TargetMode="External"/><Relationship Id="rId7829" Type="http://schemas.openxmlformats.org/officeDocument/2006/relationships/hyperlink" Target="https://twitter.com/tonjifan" TargetMode="External"/><Relationship Id="rId4600" Type="http://schemas.openxmlformats.org/officeDocument/2006/relationships/hyperlink" Target="http://abs.twimg.com/images/themes/theme1/bg.png" TargetMode="External"/><Relationship Id="rId4601" Type="http://schemas.openxmlformats.org/officeDocument/2006/relationships/hyperlink" Target="http://pbs.twimg.com/profile_background_images/710635227/326f241ecbd29d3160a2e055c80d86d7.jpeg" TargetMode="External"/><Relationship Id="rId4602" Type="http://schemas.openxmlformats.org/officeDocument/2006/relationships/hyperlink" Target="http://abs.twimg.com/images/themes/theme1/bg.png" TargetMode="External"/><Relationship Id="rId4603" Type="http://schemas.openxmlformats.org/officeDocument/2006/relationships/hyperlink" Target="http://pbs.twimg.com/profile_background_images/347953074/banksy09.jpg" TargetMode="External"/><Relationship Id="rId4604" Type="http://schemas.openxmlformats.org/officeDocument/2006/relationships/hyperlink" Target="http://abs.twimg.com/images/themes/theme6/bg.gif" TargetMode="External"/><Relationship Id="rId4605" Type="http://schemas.openxmlformats.org/officeDocument/2006/relationships/hyperlink" Target="http://abs.twimg.com/images/themes/theme6/bg.gif" TargetMode="External"/><Relationship Id="rId4606" Type="http://schemas.openxmlformats.org/officeDocument/2006/relationships/hyperlink" Target="http://abs.twimg.com/images/themes/theme1/bg.png" TargetMode="External"/><Relationship Id="rId4607" Type="http://schemas.openxmlformats.org/officeDocument/2006/relationships/hyperlink" Target="http://pbs.twimg.com/profile_background_images/578582108882374656/ERuRtxrs.jpeg" TargetMode="External"/><Relationship Id="rId4608" Type="http://schemas.openxmlformats.org/officeDocument/2006/relationships/hyperlink" Target="http://pbs.twimg.com/profile_background_images/378800000150973000/XTh3ffR0.jpeg" TargetMode="External"/><Relationship Id="rId4609" Type="http://schemas.openxmlformats.org/officeDocument/2006/relationships/hyperlink" Target="http://abs.twimg.com/images/themes/theme1/bg.png" TargetMode="External"/><Relationship Id="rId8860" Type="http://schemas.openxmlformats.org/officeDocument/2006/relationships/hyperlink" Target="https://twitter.com/brill_inst" TargetMode="External"/><Relationship Id="rId8861" Type="http://schemas.openxmlformats.org/officeDocument/2006/relationships/hyperlink" Target="https://twitter.com/eloygameno801" TargetMode="External"/><Relationship Id="rId8862" Type="http://schemas.openxmlformats.org/officeDocument/2006/relationships/hyperlink" Target="https://twitter.com/svemgolfclassic" TargetMode="External"/><Relationship Id="rId8863" Type="http://schemas.openxmlformats.org/officeDocument/2006/relationships/hyperlink" Target="https://twitter.com/heids_liverpool" TargetMode="External"/><Relationship Id="rId5640" Type="http://schemas.openxmlformats.org/officeDocument/2006/relationships/hyperlink" Target="http://pbs.twimg.com/profile_images/884034672547819520/lgHX4KqS_normal.jpg" TargetMode="External"/><Relationship Id="rId5641" Type="http://schemas.openxmlformats.org/officeDocument/2006/relationships/hyperlink" Target="http://pbs.twimg.com/profile_images/941780151980847104/CcFxWIZo_normal.jpg" TargetMode="External"/><Relationship Id="rId5642" Type="http://schemas.openxmlformats.org/officeDocument/2006/relationships/hyperlink" Target="http://pbs.twimg.com/profile_images/957739748445032449/_EaAnZc6_normal.jpg" TargetMode="External"/><Relationship Id="rId5643" Type="http://schemas.openxmlformats.org/officeDocument/2006/relationships/hyperlink" Target="http://pbs.twimg.com/profile_images/964165317470629888/U3-PG1O9_normal.jpg" TargetMode="External"/><Relationship Id="rId5644" Type="http://schemas.openxmlformats.org/officeDocument/2006/relationships/hyperlink" Target="http://pbs.twimg.com/profile_images/920429317020102658/dJi4cEta_normal.jpg" TargetMode="External"/><Relationship Id="rId5645" Type="http://schemas.openxmlformats.org/officeDocument/2006/relationships/hyperlink" Target="http://pbs.twimg.com/profile_images/957182722367135745/1X0PvLCt_normal.jpg" TargetMode="External"/><Relationship Id="rId5646" Type="http://schemas.openxmlformats.org/officeDocument/2006/relationships/hyperlink" Target="http://pbs.twimg.com/profile_images/966278575493079040/Yr5159is_normal.jpg" TargetMode="External"/><Relationship Id="rId5647" Type="http://schemas.openxmlformats.org/officeDocument/2006/relationships/hyperlink" Target="http://pbs.twimg.com/profile_images/958787742418264064/MOU57_U8_normal.jpg" TargetMode="External"/><Relationship Id="rId5648" Type="http://schemas.openxmlformats.org/officeDocument/2006/relationships/hyperlink" Target="http://pbs.twimg.com/profile_images/947561069257650181/jM3JwGWA_normal.jpg" TargetMode="External"/><Relationship Id="rId5649" Type="http://schemas.openxmlformats.org/officeDocument/2006/relationships/hyperlink" Target="http://pbs.twimg.com/profile_images/923200045566103554/U6jdtgqu_normal.jpg" TargetMode="External"/><Relationship Id="rId8864" Type="http://schemas.openxmlformats.org/officeDocument/2006/relationships/hyperlink" Target="https://twitter.com/xora613" TargetMode="External"/><Relationship Id="rId8865" Type="http://schemas.openxmlformats.org/officeDocument/2006/relationships/hyperlink" Target="https://twitter.com/yosoycordova" TargetMode="External"/><Relationship Id="rId8866" Type="http://schemas.openxmlformats.org/officeDocument/2006/relationships/hyperlink" Target="https://twitter.com/colonelgarroway" TargetMode="External"/><Relationship Id="rId2420" Type="http://schemas.openxmlformats.org/officeDocument/2006/relationships/hyperlink" Target="https://pbs.twimg.com/profile_banners/18066377/1519589583" TargetMode="External"/><Relationship Id="rId2421" Type="http://schemas.openxmlformats.org/officeDocument/2006/relationships/hyperlink" Target="https://pbs.twimg.com/profile_banners/874846453/1514730644" TargetMode="External"/><Relationship Id="rId2422" Type="http://schemas.openxmlformats.org/officeDocument/2006/relationships/hyperlink" Target="https://pbs.twimg.com/profile_banners/842368501528559616/1489719139" TargetMode="External"/><Relationship Id="rId2423" Type="http://schemas.openxmlformats.org/officeDocument/2006/relationships/hyperlink" Target="https://pbs.twimg.com/profile_banners/366374544/1385337769" TargetMode="External"/><Relationship Id="rId2424" Type="http://schemas.openxmlformats.org/officeDocument/2006/relationships/hyperlink" Target="https://pbs.twimg.com/profile_banners/19679818/1517681727" TargetMode="External"/><Relationship Id="rId2425" Type="http://schemas.openxmlformats.org/officeDocument/2006/relationships/hyperlink" Target="https://pbs.twimg.com/profile_banners/886032877011558400/1519126509" TargetMode="External"/><Relationship Id="rId2426" Type="http://schemas.openxmlformats.org/officeDocument/2006/relationships/hyperlink" Target="https://pbs.twimg.com/profile_banners/2887026221/1519140468" TargetMode="External"/><Relationship Id="rId2427" Type="http://schemas.openxmlformats.org/officeDocument/2006/relationships/hyperlink" Target="https://pbs.twimg.com/profile_banners/724318000178827264/1518310651" TargetMode="External"/><Relationship Id="rId2428" Type="http://schemas.openxmlformats.org/officeDocument/2006/relationships/hyperlink" Target="https://pbs.twimg.com/profile_banners/25900346/1497414582" TargetMode="External"/><Relationship Id="rId2429" Type="http://schemas.openxmlformats.org/officeDocument/2006/relationships/hyperlink" Target="https://pbs.twimg.com/profile_banners/862525293449424896/1500013649" TargetMode="External"/><Relationship Id="rId840" Type="http://schemas.openxmlformats.org/officeDocument/2006/relationships/hyperlink" Target="https://t.co/IaghNWqyKC" TargetMode="External"/><Relationship Id="rId841" Type="http://schemas.openxmlformats.org/officeDocument/2006/relationships/hyperlink" Target="https://t.co/dovy1gxhxm" TargetMode="External"/><Relationship Id="rId842" Type="http://schemas.openxmlformats.org/officeDocument/2006/relationships/hyperlink" Target="https://t.co/ov7kGp3NIS" TargetMode="External"/><Relationship Id="rId843" Type="http://schemas.openxmlformats.org/officeDocument/2006/relationships/hyperlink" Target="https://t.co/R8xfHy4tTX" TargetMode="External"/><Relationship Id="rId844" Type="http://schemas.openxmlformats.org/officeDocument/2006/relationships/hyperlink" Target="http://t.co/v66zX0KJMH" TargetMode="External"/><Relationship Id="rId845" Type="http://schemas.openxmlformats.org/officeDocument/2006/relationships/hyperlink" Target="https://t.co/3mWCnk49Lp" TargetMode="External"/><Relationship Id="rId846" Type="http://schemas.openxmlformats.org/officeDocument/2006/relationships/hyperlink" Target="https://t.co/ayeqtYFAB3" TargetMode="External"/><Relationship Id="rId847" Type="http://schemas.openxmlformats.org/officeDocument/2006/relationships/hyperlink" Target="https://t.co/nOoBfQHtO1" TargetMode="External"/><Relationship Id="rId848" Type="http://schemas.openxmlformats.org/officeDocument/2006/relationships/hyperlink" Target="https://t.co/zuk6UQyuN1" TargetMode="External"/><Relationship Id="rId849" Type="http://schemas.openxmlformats.org/officeDocument/2006/relationships/hyperlink" Target="https://t.co/IwprigHmTe" TargetMode="External"/><Relationship Id="rId3460" Type="http://schemas.openxmlformats.org/officeDocument/2006/relationships/hyperlink" Target="http://abs.twimg.com/images/themes/theme2/bg.gif" TargetMode="External"/><Relationship Id="rId3461" Type="http://schemas.openxmlformats.org/officeDocument/2006/relationships/hyperlink" Target="http://abs.twimg.com/images/themes/theme1/bg.png" TargetMode="External"/><Relationship Id="rId3462" Type="http://schemas.openxmlformats.org/officeDocument/2006/relationships/hyperlink" Target="http://abs.twimg.com/images/themes/theme16/bg.gif" TargetMode="External"/><Relationship Id="rId3463" Type="http://schemas.openxmlformats.org/officeDocument/2006/relationships/hyperlink" Target="http://abs.twimg.com/images/themes/theme1/bg.png" TargetMode="External"/><Relationship Id="rId3464" Type="http://schemas.openxmlformats.org/officeDocument/2006/relationships/hyperlink" Target="http://abs.twimg.com/images/themes/theme1/bg.png" TargetMode="External"/><Relationship Id="rId3465" Type="http://schemas.openxmlformats.org/officeDocument/2006/relationships/hyperlink" Target="http://abs.twimg.com/images/themes/theme1/bg.png" TargetMode="External"/><Relationship Id="rId3466" Type="http://schemas.openxmlformats.org/officeDocument/2006/relationships/hyperlink" Target="http://pbs.twimg.com/profile_background_images/260946105/Leading_at_the_speed_of_instant.png" TargetMode="External"/><Relationship Id="rId3467" Type="http://schemas.openxmlformats.org/officeDocument/2006/relationships/hyperlink" Target="http://pbs.twimg.com/profile_background_images/228483167/TwitterBackground2.jpg" TargetMode="External"/><Relationship Id="rId3468" Type="http://schemas.openxmlformats.org/officeDocument/2006/relationships/hyperlink" Target="http://abs.twimg.com/images/themes/theme1/bg.png" TargetMode="External"/><Relationship Id="rId3469" Type="http://schemas.openxmlformats.org/officeDocument/2006/relationships/hyperlink" Target="http://pbs.twimg.com/profile_background_images/438251470668853248/2_On4gLB.jpeg" TargetMode="External"/><Relationship Id="rId6680" Type="http://schemas.openxmlformats.org/officeDocument/2006/relationships/hyperlink" Target="http://pbs.twimg.com/profile_images/901825485952487426/j8C5EwzT_normal.jpg" TargetMode="External"/><Relationship Id="rId6681" Type="http://schemas.openxmlformats.org/officeDocument/2006/relationships/hyperlink" Target="http://pbs.twimg.com/profile_images/715805335605420033/tSdbiJc1_normal.jpg" TargetMode="External"/><Relationship Id="rId6682" Type="http://schemas.openxmlformats.org/officeDocument/2006/relationships/hyperlink" Target="http://pbs.twimg.com/profile_images/959930359252246528/VVR4-TKP_normal.jpg" TargetMode="External"/><Relationship Id="rId6683" Type="http://schemas.openxmlformats.org/officeDocument/2006/relationships/hyperlink" Target="http://pbs.twimg.com/profile_images/600735811399712768/F6WhGXct_normal.jpg" TargetMode="External"/><Relationship Id="rId6684" Type="http://schemas.openxmlformats.org/officeDocument/2006/relationships/hyperlink" Target="http://pbs.twimg.com/profile_images/960796169797586944/vQCUiTot_normal.jpg" TargetMode="External"/><Relationship Id="rId6685" Type="http://schemas.openxmlformats.org/officeDocument/2006/relationships/hyperlink" Target="http://pbs.twimg.com/profile_images/967505178273468416/GG6AYe8E_normal.jpg" TargetMode="External"/><Relationship Id="rId6686" Type="http://schemas.openxmlformats.org/officeDocument/2006/relationships/hyperlink" Target="http://pbs.twimg.com/profile_images/606068211067416576/x3mt4lu1_normal.png" TargetMode="External"/><Relationship Id="rId6687" Type="http://schemas.openxmlformats.org/officeDocument/2006/relationships/hyperlink" Target="http://pbs.twimg.com/profile_images/839826167179935744/mgDk5Q11_normal.jpg" TargetMode="External"/><Relationship Id="rId6688" Type="http://schemas.openxmlformats.org/officeDocument/2006/relationships/hyperlink" Target="http://pbs.twimg.com/profile_images/1467638221/logo_normal.png" TargetMode="External"/><Relationship Id="rId6689" Type="http://schemas.openxmlformats.org/officeDocument/2006/relationships/hyperlink" Target="http://pbs.twimg.com/profile_images/881817823831408641/_ndeLsAg_normal.jpg" TargetMode="External"/><Relationship Id="rId8867" Type="http://schemas.openxmlformats.org/officeDocument/2006/relationships/hyperlink" Target="https://twitter.com/shinelightonit" TargetMode="External"/><Relationship Id="rId1280" Type="http://schemas.openxmlformats.org/officeDocument/2006/relationships/hyperlink" Target="https://pbs.twimg.com/profile_banners/912551746156642305/1506404928" TargetMode="External"/><Relationship Id="rId1281" Type="http://schemas.openxmlformats.org/officeDocument/2006/relationships/hyperlink" Target="https://pbs.twimg.com/profile_banners/18013176/1515395593" TargetMode="External"/><Relationship Id="rId1282" Type="http://schemas.openxmlformats.org/officeDocument/2006/relationships/hyperlink" Target="https://pbs.twimg.com/profile_banners/868579113354747904/1508441942" TargetMode="External"/><Relationship Id="rId1283" Type="http://schemas.openxmlformats.org/officeDocument/2006/relationships/hyperlink" Target="https://pbs.twimg.com/profile_banners/19402593/1519132459" TargetMode="External"/><Relationship Id="rId1284" Type="http://schemas.openxmlformats.org/officeDocument/2006/relationships/hyperlink" Target="https://pbs.twimg.com/profile_banners/15446551/1475378263" TargetMode="External"/><Relationship Id="rId1285" Type="http://schemas.openxmlformats.org/officeDocument/2006/relationships/hyperlink" Target="https://pbs.twimg.com/profile_banners/83274197/1459728011" TargetMode="External"/><Relationship Id="rId1286" Type="http://schemas.openxmlformats.org/officeDocument/2006/relationships/hyperlink" Target="https://pbs.twimg.com/profile_banners/1697913798/1517720967" TargetMode="External"/><Relationship Id="rId1287" Type="http://schemas.openxmlformats.org/officeDocument/2006/relationships/hyperlink" Target="https://pbs.twimg.com/profile_banners/4928020474/1519496529" TargetMode="External"/><Relationship Id="rId1288" Type="http://schemas.openxmlformats.org/officeDocument/2006/relationships/hyperlink" Target="https://pbs.twimg.com/profile_banners/2261320772/1481736377" TargetMode="External"/><Relationship Id="rId1289" Type="http://schemas.openxmlformats.org/officeDocument/2006/relationships/hyperlink" Target="https://pbs.twimg.com/profile_banners/106766676/1443046204" TargetMode="External"/><Relationship Id="rId8868" Type="http://schemas.openxmlformats.org/officeDocument/2006/relationships/hyperlink" Target="https://twitter.com/faznet" TargetMode="External"/><Relationship Id="rId8869" Type="http://schemas.openxmlformats.org/officeDocument/2006/relationships/hyperlink" Target="https://twitter.com/ullamiettunen" TargetMode="External"/><Relationship Id="rId7830" Type="http://schemas.openxmlformats.org/officeDocument/2006/relationships/hyperlink" Target="https://twitter.com/sz" TargetMode="External"/><Relationship Id="rId7831" Type="http://schemas.openxmlformats.org/officeDocument/2006/relationships/hyperlink" Target="https://twitter.com/beccakeating1" TargetMode="External"/><Relationship Id="rId7832" Type="http://schemas.openxmlformats.org/officeDocument/2006/relationships/hyperlink" Target="https://twitter.com/dailysignal" TargetMode="External"/><Relationship Id="rId7833" Type="http://schemas.openxmlformats.org/officeDocument/2006/relationships/hyperlink" Target="https://twitter.com/kelseyjharkness" TargetMode="External"/><Relationship Id="rId7834" Type="http://schemas.openxmlformats.org/officeDocument/2006/relationships/hyperlink" Target="https://twitter.com/potus" TargetMode="External"/><Relationship Id="rId7835" Type="http://schemas.openxmlformats.org/officeDocument/2006/relationships/hyperlink" Target="https://twitter.com/collegecandy" TargetMode="External"/><Relationship Id="rId7836" Type="http://schemas.openxmlformats.org/officeDocument/2006/relationships/hyperlink" Target="https://twitter.com/congjee" TargetMode="External"/><Relationship Id="rId7837" Type="http://schemas.openxmlformats.org/officeDocument/2006/relationships/hyperlink" Target="https://twitter.com/kbsnews" TargetMode="External"/><Relationship Id="rId7838" Type="http://schemas.openxmlformats.org/officeDocument/2006/relationships/hyperlink" Target="https://twitter.com/afreethinker71" TargetMode="External"/><Relationship Id="rId7839" Type="http://schemas.openxmlformats.org/officeDocument/2006/relationships/hyperlink" Target="https://twitter.com/cloisforever23" TargetMode="External"/><Relationship Id="rId4610" Type="http://schemas.openxmlformats.org/officeDocument/2006/relationships/hyperlink" Target="http://pbs.twimg.com/profile_background_images/190966293/portada_rius.jpg" TargetMode="External"/><Relationship Id="rId4611" Type="http://schemas.openxmlformats.org/officeDocument/2006/relationships/hyperlink" Target="http://abs.twimg.com/images/themes/theme5/bg.gif" TargetMode="External"/><Relationship Id="rId4612" Type="http://schemas.openxmlformats.org/officeDocument/2006/relationships/hyperlink" Target="http://abs.twimg.com/images/themes/theme1/bg.png" TargetMode="External"/><Relationship Id="rId4613" Type="http://schemas.openxmlformats.org/officeDocument/2006/relationships/hyperlink" Target="http://pbs.twimg.com/profile_background_images/431821478573506560/eedrUW4g.jpeg" TargetMode="External"/><Relationship Id="rId4614" Type="http://schemas.openxmlformats.org/officeDocument/2006/relationships/hyperlink" Target="http://abs.twimg.com/images/themes/theme1/bg.png" TargetMode="External"/><Relationship Id="rId4615" Type="http://schemas.openxmlformats.org/officeDocument/2006/relationships/hyperlink" Target="http://pbs.twimg.com/profile_background_images/378800000137247642/JQm5F0aq.jpeg" TargetMode="External"/><Relationship Id="rId4616" Type="http://schemas.openxmlformats.org/officeDocument/2006/relationships/hyperlink" Target="http://abs.twimg.com/images/themes/theme1/bg.png" TargetMode="External"/><Relationship Id="rId4617" Type="http://schemas.openxmlformats.org/officeDocument/2006/relationships/hyperlink" Target="http://pbs.twimg.com/profile_background_images/819643587/b1829f9ff7f148c3e03111dea1a4471b.jpeg" TargetMode="External"/><Relationship Id="rId4618" Type="http://schemas.openxmlformats.org/officeDocument/2006/relationships/hyperlink" Target="http://pbs.twimg.com/profile_background_images/13000729/white_page.jpg" TargetMode="External"/><Relationship Id="rId4619" Type="http://schemas.openxmlformats.org/officeDocument/2006/relationships/hyperlink" Target="http://abs.twimg.com/images/themes/theme1/bg.png" TargetMode="External"/><Relationship Id="rId8870" Type="http://schemas.openxmlformats.org/officeDocument/2006/relationships/hyperlink" Target="https://twitter.com/bostonbridget" TargetMode="External"/><Relationship Id="rId8871" Type="http://schemas.openxmlformats.org/officeDocument/2006/relationships/hyperlink" Target="https://twitter.com/mipff" TargetMode="External"/><Relationship Id="rId8872" Type="http://schemas.openxmlformats.org/officeDocument/2006/relationships/hyperlink" Target="https://twitter.com/foivosloxias" TargetMode="External"/><Relationship Id="rId8873" Type="http://schemas.openxmlformats.org/officeDocument/2006/relationships/hyperlink" Target="https://twitter.com/slowzhu" TargetMode="External"/><Relationship Id="rId5650" Type="http://schemas.openxmlformats.org/officeDocument/2006/relationships/hyperlink" Target="http://pbs.twimg.com/profile_images/819829213783986176/wtG33JRj_normal.jpg" TargetMode="External"/><Relationship Id="rId5651" Type="http://schemas.openxmlformats.org/officeDocument/2006/relationships/hyperlink" Target="http://pbs.twimg.com/profile_images/638061913327468544/Z1TTwDYK_normal.jpg" TargetMode="External"/><Relationship Id="rId5652" Type="http://schemas.openxmlformats.org/officeDocument/2006/relationships/hyperlink" Target="http://pbs.twimg.com/profile_images/943958086636548096/t_Frwl4j_normal.jpg" TargetMode="External"/><Relationship Id="rId5653" Type="http://schemas.openxmlformats.org/officeDocument/2006/relationships/hyperlink" Target="http://pbs.twimg.com/profile_images/2476382665/WHAT_WFG_DID_TO_UNCLE_SAM_normal.jpg" TargetMode="External"/><Relationship Id="rId5654" Type="http://schemas.openxmlformats.org/officeDocument/2006/relationships/hyperlink" Target="http://pbs.twimg.com/profile_images/378800000105107117/5786505fcb73b1c454c2f2d59d2bc088_normal.jpeg" TargetMode="External"/><Relationship Id="rId5655" Type="http://schemas.openxmlformats.org/officeDocument/2006/relationships/hyperlink" Target="http://pbs.twimg.com/profile_images/900241669601325056/8bKFvvWi_normal.jpg" TargetMode="External"/><Relationship Id="rId5656" Type="http://schemas.openxmlformats.org/officeDocument/2006/relationships/hyperlink" Target="http://pbs.twimg.com/profile_images/864267120900792321/TNfoMzxF_normal.jpg" TargetMode="External"/><Relationship Id="rId5657" Type="http://schemas.openxmlformats.org/officeDocument/2006/relationships/hyperlink" Target="http://pbs.twimg.com/profile_images/798919721475112961/R7zS5qOa_normal.jpg" TargetMode="External"/><Relationship Id="rId5658" Type="http://schemas.openxmlformats.org/officeDocument/2006/relationships/hyperlink" Target="http://pbs.twimg.com/profile_images/926467404821028864/_oaUAJKI_normal.jpg" TargetMode="External"/><Relationship Id="rId5659" Type="http://schemas.openxmlformats.org/officeDocument/2006/relationships/hyperlink" Target="http://pbs.twimg.com/profile_images/658098131263975424/DP8ecm8X_normal.jpg" TargetMode="External"/><Relationship Id="rId8874" Type="http://schemas.openxmlformats.org/officeDocument/2006/relationships/hyperlink" Target="https://twitter.com/nuochan" TargetMode="External"/><Relationship Id="rId8875" Type="http://schemas.openxmlformats.org/officeDocument/2006/relationships/hyperlink" Target="https://twitter.com/bc4040" TargetMode="External"/><Relationship Id="rId8876" Type="http://schemas.openxmlformats.org/officeDocument/2006/relationships/hyperlink" Target="https://twitter.com/kathleenlauderd" TargetMode="External"/><Relationship Id="rId2430" Type="http://schemas.openxmlformats.org/officeDocument/2006/relationships/hyperlink" Target="https://pbs.twimg.com/profile_banners/898204649232228353/1507683534" TargetMode="External"/><Relationship Id="rId2431" Type="http://schemas.openxmlformats.org/officeDocument/2006/relationships/hyperlink" Target="https://pbs.twimg.com/profile_banners/268854656/1399761677" TargetMode="External"/><Relationship Id="rId2432" Type="http://schemas.openxmlformats.org/officeDocument/2006/relationships/hyperlink" Target="https://pbs.twimg.com/profile_banners/821095334956961797/1484599749" TargetMode="External"/><Relationship Id="rId2433" Type="http://schemas.openxmlformats.org/officeDocument/2006/relationships/hyperlink" Target="https://pbs.twimg.com/profile_banners/862324808939339777/1500840307" TargetMode="External"/><Relationship Id="rId2434" Type="http://schemas.openxmlformats.org/officeDocument/2006/relationships/hyperlink" Target="https://pbs.twimg.com/profile_banners/2236719330/1457655854" TargetMode="External"/><Relationship Id="rId2435" Type="http://schemas.openxmlformats.org/officeDocument/2006/relationships/hyperlink" Target="https://pbs.twimg.com/profile_banners/17016825/1519441244" TargetMode="External"/><Relationship Id="rId2436" Type="http://schemas.openxmlformats.org/officeDocument/2006/relationships/hyperlink" Target="https://pbs.twimg.com/profile_banners/26046318/1518240634" TargetMode="External"/><Relationship Id="rId2437" Type="http://schemas.openxmlformats.org/officeDocument/2006/relationships/hyperlink" Target="https://pbs.twimg.com/profile_banners/146565235/1495064068" TargetMode="External"/><Relationship Id="rId2438" Type="http://schemas.openxmlformats.org/officeDocument/2006/relationships/hyperlink" Target="https://pbs.twimg.com/profile_banners/874828182/1379689193" TargetMode="External"/><Relationship Id="rId2439" Type="http://schemas.openxmlformats.org/officeDocument/2006/relationships/hyperlink" Target="https://pbs.twimg.com/profile_banners/823282931850420224/1485203969" TargetMode="External"/><Relationship Id="rId850" Type="http://schemas.openxmlformats.org/officeDocument/2006/relationships/hyperlink" Target="https://t.co/nPkA3q9qF5" TargetMode="External"/><Relationship Id="rId851" Type="http://schemas.openxmlformats.org/officeDocument/2006/relationships/hyperlink" Target="https://t.co/kx0E1Gq6oF" TargetMode="External"/><Relationship Id="rId852" Type="http://schemas.openxmlformats.org/officeDocument/2006/relationships/hyperlink" Target="http://t.co/OL5fTTyRWW" TargetMode="External"/><Relationship Id="rId853" Type="http://schemas.openxmlformats.org/officeDocument/2006/relationships/hyperlink" Target="https://t.co/k1nZeBK21W" TargetMode="External"/><Relationship Id="rId854" Type="http://schemas.openxmlformats.org/officeDocument/2006/relationships/hyperlink" Target="http://t.co/JFSnEvCXQz" TargetMode="External"/><Relationship Id="rId855" Type="http://schemas.openxmlformats.org/officeDocument/2006/relationships/hyperlink" Target="http://t.co/5AwDsY4gfW" TargetMode="External"/><Relationship Id="rId856" Type="http://schemas.openxmlformats.org/officeDocument/2006/relationships/hyperlink" Target="http://t.co/uoVtgp6m4Z" TargetMode="External"/><Relationship Id="rId857" Type="http://schemas.openxmlformats.org/officeDocument/2006/relationships/hyperlink" Target="https://t.co/jM1TFwxViZ" TargetMode="External"/><Relationship Id="rId858" Type="http://schemas.openxmlformats.org/officeDocument/2006/relationships/hyperlink" Target="https://t.co/4J84f1zR0n" TargetMode="External"/><Relationship Id="rId859" Type="http://schemas.openxmlformats.org/officeDocument/2006/relationships/hyperlink" Target="https://t.co/ICbGlCQrw2" TargetMode="External"/><Relationship Id="rId3470" Type="http://schemas.openxmlformats.org/officeDocument/2006/relationships/hyperlink" Target="http://abs.twimg.com/images/themes/theme1/bg.png" TargetMode="External"/><Relationship Id="rId3471" Type="http://schemas.openxmlformats.org/officeDocument/2006/relationships/hyperlink" Target="http://pbs.twimg.com/profile_background_images/447095410570444800/nQeYxpx0.jpeg" TargetMode="External"/><Relationship Id="rId3472" Type="http://schemas.openxmlformats.org/officeDocument/2006/relationships/hyperlink" Target="http://abs.twimg.com/images/themes/theme1/bg.png" TargetMode="External"/><Relationship Id="rId3473" Type="http://schemas.openxmlformats.org/officeDocument/2006/relationships/hyperlink" Target="http://abs.twimg.com/images/themes/theme5/bg.gif" TargetMode="External"/><Relationship Id="rId3474" Type="http://schemas.openxmlformats.org/officeDocument/2006/relationships/hyperlink" Target="http://pbs.twimg.com/profile_background_images/693007037664530432/gZCCTYS-.jpg" TargetMode="External"/><Relationship Id="rId3475" Type="http://schemas.openxmlformats.org/officeDocument/2006/relationships/hyperlink" Target="http://abs.twimg.com/images/themes/theme1/bg.png" TargetMode="External"/><Relationship Id="rId3476" Type="http://schemas.openxmlformats.org/officeDocument/2006/relationships/hyperlink" Target="http://pbs.twimg.com/profile_background_images/378800000106832962/9de16db12f55e61656bfbe8b6c2ad338.jpeg" TargetMode="External"/><Relationship Id="rId3477" Type="http://schemas.openxmlformats.org/officeDocument/2006/relationships/hyperlink" Target="http://pbs.twimg.com/profile_background_images/485310880939130881/dyp_xfqG.jpeg" TargetMode="External"/><Relationship Id="rId3478" Type="http://schemas.openxmlformats.org/officeDocument/2006/relationships/hyperlink" Target="http://pbs.twimg.com/profile_background_images/81542256/MadonnaAmyArbus.jpg" TargetMode="External"/><Relationship Id="rId3479" Type="http://schemas.openxmlformats.org/officeDocument/2006/relationships/hyperlink" Target="http://pbs.twimg.com/profile_background_images/522486418371670017/zGP4P2m9.jpeg" TargetMode="External"/><Relationship Id="rId6690" Type="http://schemas.openxmlformats.org/officeDocument/2006/relationships/hyperlink" Target="http://pbs.twimg.com/profile_images/841305815126499328/ZZN2we-2_normal.jpg" TargetMode="External"/><Relationship Id="rId6691" Type="http://schemas.openxmlformats.org/officeDocument/2006/relationships/hyperlink" Target="http://pbs.twimg.com/profile_images/278365446/DSC02588_normal.JPG" TargetMode="External"/><Relationship Id="rId6692" Type="http://schemas.openxmlformats.org/officeDocument/2006/relationships/hyperlink" Target="http://pbs.twimg.com/profile_images/2776790549/50cd1d1b11149bdaab5405cb1863166f_normal.jpeg" TargetMode="External"/><Relationship Id="rId6693" Type="http://schemas.openxmlformats.org/officeDocument/2006/relationships/hyperlink" Target="http://pbs.twimg.com/profile_images/893850147154673664/iz2HPiEh_normal.jpg" TargetMode="External"/><Relationship Id="rId6694" Type="http://schemas.openxmlformats.org/officeDocument/2006/relationships/hyperlink" Target="http://pbs.twimg.com/profile_images/861032470686388225/-0pKFX0o_normal.jpg" TargetMode="External"/><Relationship Id="rId6695" Type="http://schemas.openxmlformats.org/officeDocument/2006/relationships/hyperlink" Target="http://pbs.twimg.com/profile_images/943132478230761473/yb6R4rKf_normal.jpg" TargetMode="External"/><Relationship Id="rId6696" Type="http://schemas.openxmlformats.org/officeDocument/2006/relationships/hyperlink" Target="http://pbs.twimg.com/profile_images/929351809831002113/h1ZGIYOZ_normal.jpg" TargetMode="External"/><Relationship Id="rId6697" Type="http://schemas.openxmlformats.org/officeDocument/2006/relationships/hyperlink" Target="http://pbs.twimg.com/profile_images/922157026255437824/pFf_sVFc_normal.jpg" TargetMode="External"/><Relationship Id="rId6698" Type="http://schemas.openxmlformats.org/officeDocument/2006/relationships/hyperlink" Target="http://pbs.twimg.com/profile_images/875199492613693440/sK0I9Fr1_normal.jpg" TargetMode="External"/><Relationship Id="rId6699" Type="http://schemas.openxmlformats.org/officeDocument/2006/relationships/hyperlink" Target="http://pbs.twimg.com/profile_images/966745244573339648/emAvXFTv_normal.jpg" TargetMode="External"/><Relationship Id="rId8877" Type="http://schemas.openxmlformats.org/officeDocument/2006/relationships/hyperlink" Target="https://twitter.com/israelrh_bicho" TargetMode="External"/><Relationship Id="rId1290" Type="http://schemas.openxmlformats.org/officeDocument/2006/relationships/hyperlink" Target="https://pbs.twimg.com/profile_banners/93752550/1504029775" TargetMode="External"/><Relationship Id="rId1291" Type="http://schemas.openxmlformats.org/officeDocument/2006/relationships/hyperlink" Target="https://pbs.twimg.com/profile_banners/840276300233338880/1514055249" TargetMode="External"/><Relationship Id="rId1292" Type="http://schemas.openxmlformats.org/officeDocument/2006/relationships/hyperlink" Target="https://pbs.twimg.com/profile_banners/41476656/1510081456" TargetMode="External"/><Relationship Id="rId1293" Type="http://schemas.openxmlformats.org/officeDocument/2006/relationships/hyperlink" Target="https://pbs.twimg.com/profile_banners/120153772/1499875223" TargetMode="External"/><Relationship Id="rId1294" Type="http://schemas.openxmlformats.org/officeDocument/2006/relationships/hyperlink" Target="https://pbs.twimg.com/profile_banners/841023932694171648/1493698065" TargetMode="External"/><Relationship Id="rId1295" Type="http://schemas.openxmlformats.org/officeDocument/2006/relationships/hyperlink" Target="https://pbs.twimg.com/profile_banners/954124423/1479543220" TargetMode="External"/><Relationship Id="rId6800" Type="http://schemas.openxmlformats.org/officeDocument/2006/relationships/hyperlink" Target="http://pbs.twimg.com/profile_images/1212228521/nomas_normal.jpg" TargetMode="External"/><Relationship Id="rId6801" Type="http://schemas.openxmlformats.org/officeDocument/2006/relationships/hyperlink" Target="http://pbs.twimg.com/profile_images/632454472677986306/BrZyJRjt_normal.jpg" TargetMode="External"/><Relationship Id="rId6802" Type="http://schemas.openxmlformats.org/officeDocument/2006/relationships/hyperlink" Target="http://pbs.twimg.com/profile_images/616546904554512384/Gar17WD5_normal.jpg" TargetMode="External"/><Relationship Id="rId6803" Type="http://schemas.openxmlformats.org/officeDocument/2006/relationships/hyperlink" Target="http://pbs.twimg.com/profile_images/378800000719361094/8e42cdc273fc34bf7e2601c397527c1a_normal.jpeg" TargetMode="External"/><Relationship Id="rId6804" Type="http://schemas.openxmlformats.org/officeDocument/2006/relationships/hyperlink" Target="http://pbs.twimg.com/profile_images/638009668883771392/2lfiSMCc_normal.jpg" TargetMode="External"/><Relationship Id="rId6805" Type="http://schemas.openxmlformats.org/officeDocument/2006/relationships/hyperlink" Target="http://pbs.twimg.com/profile_images/378800000830161467/1a37b7f3fa9265911d7eb59f656b3fbb_normal.jpeg" TargetMode="External"/><Relationship Id="rId6806" Type="http://schemas.openxmlformats.org/officeDocument/2006/relationships/hyperlink" Target="http://abs.twimg.com/sticky/default_profile_images/default_profile_normal.png" TargetMode="External"/><Relationship Id="rId6807" Type="http://schemas.openxmlformats.org/officeDocument/2006/relationships/hyperlink" Target="http://pbs.twimg.com/profile_images/798910446518628352/d30_BrMb_normal.jpg" TargetMode="External"/><Relationship Id="rId6808" Type="http://schemas.openxmlformats.org/officeDocument/2006/relationships/hyperlink" Target="http://pbs.twimg.com/profile_images/1869348290/m_logo-whiteonorange_normal.gif" TargetMode="External"/><Relationship Id="rId6809" Type="http://schemas.openxmlformats.org/officeDocument/2006/relationships/hyperlink" Target="http://pbs.twimg.com/profile_images/530914945928421376/t1t5chSW_normal.jpeg" TargetMode="External"/><Relationship Id="rId1296" Type="http://schemas.openxmlformats.org/officeDocument/2006/relationships/hyperlink" Target="https://pbs.twimg.com/profile_banners/386798379/1475606107" TargetMode="External"/><Relationship Id="rId1297" Type="http://schemas.openxmlformats.org/officeDocument/2006/relationships/hyperlink" Target="https://pbs.twimg.com/profile_banners/120269996/1510002275" TargetMode="External"/><Relationship Id="rId1298" Type="http://schemas.openxmlformats.org/officeDocument/2006/relationships/hyperlink" Target="https://pbs.twimg.com/profile_banners/898234879/1504477758" TargetMode="External"/><Relationship Id="rId1299" Type="http://schemas.openxmlformats.org/officeDocument/2006/relationships/hyperlink" Target="https://pbs.twimg.com/profile_banners/1130662165/1518382171" TargetMode="External"/><Relationship Id="rId7840" Type="http://schemas.openxmlformats.org/officeDocument/2006/relationships/hyperlink" Target="https://twitter.com/lameeya_" TargetMode="External"/><Relationship Id="rId7841" Type="http://schemas.openxmlformats.org/officeDocument/2006/relationships/hyperlink" Target="https://twitter.com/victorfer87" TargetMode="External"/><Relationship Id="rId7842" Type="http://schemas.openxmlformats.org/officeDocument/2006/relationships/hyperlink" Target="https://twitter.com/davidogdenseo" TargetMode="External"/><Relationship Id="rId7843" Type="http://schemas.openxmlformats.org/officeDocument/2006/relationships/hyperlink" Target="https://twitter.com/charlesoudom" TargetMode="External"/><Relationship Id="rId7844" Type="http://schemas.openxmlformats.org/officeDocument/2006/relationships/hyperlink" Target="https://twitter.com/youarenotpizza" TargetMode="External"/><Relationship Id="rId7845" Type="http://schemas.openxmlformats.org/officeDocument/2006/relationships/hyperlink" Target="https://twitter.com/boostinggtir" TargetMode="External"/><Relationship Id="rId7846" Type="http://schemas.openxmlformats.org/officeDocument/2006/relationships/hyperlink" Target="https://twitter.com/rojitosocial" TargetMode="External"/><Relationship Id="rId7847" Type="http://schemas.openxmlformats.org/officeDocument/2006/relationships/hyperlink" Target="https://twitter.com/mary_valery" TargetMode="External"/><Relationship Id="rId7848" Type="http://schemas.openxmlformats.org/officeDocument/2006/relationships/hyperlink" Target="https://twitter.com/authorkq" TargetMode="External"/><Relationship Id="rId7849" Type="http://schemas.openxmlformats.org/officeDocument/2006/relationships/hyperlink" Target="https://twitter.com/nunez_anna" TargetMode="External"/><Relationship Id="rId8878" Type="http://schemas.openxmlformats.org/officeDocument/2006/relationships/hyperlink" Target="https://twitter.com/sonja_elisa" TargetMode="External"/><Relationship Id="rId8879" Type="http://schemas.openxmlformats.org/officeDocument/2006/relationships/hyperlink" Target="https://twitter.com/isidormeyer1" TargetMode="External"/><Relationship Id="rId4620" Type="http://schemas.openxmlformats.org/officeDocument/2006/relationships/hyperlink" Target="http://abs.twimg.com/images/themes/theme1/bg.png" TargetMode="External"/><Relationship Id="rId4621" Type="http://schemas.openxmlformats.org/officeDocument/2006/relationships/hyperlink" Target="http://abs.twimg.com/images/themes/theme1/bg.png" TargetMode="External"/><Relationship Id="rId4622" Type="http://schemas.openxmlformats.org/officeDocument/2006/relationships/hyperlink" Target="http://pbs.twimg.com/profile_background_images/266275188/santiago_ydanez.jpg" TargetMode="External"/><Relationship Id="rId4623" Type="http://schemas.openxmlformats.org/officeDocument/2006/relationships/hyperlink" Target="http://pbs.twimg.com/profile_background_images/427646410/PS-Twitter4.jpg" TargetMode="External"/><Relationship Id="rId4624" Type="http://schemas.openxmlformats.org/officeDocument/2006/relationships/hyperlink" Target="http://abs.twimg.com/images/themes/theme1/bg.png" TargetMode="External"/><Relationship Id="rId4625" Type="http://schemas.openxmlformats.org/officeDocument/2006/relationships/hyperlink" Target="http://abs.twimg.com/images/themes/theme1/bg.png" TargetMode="External"/><Relationship Id="rId4626" Type="http://schemas.openxmlformats.org/officeDocument/2006/relationships/hyperlink" Target="http://abs.twimg.com/images/themes/theme9/bg.gif" TargetMode="External"/><Relationship Id="rId4627" Type="http://schemas.openxmlformats.org/officeDocument/2006/relationships/hyperlink" Target="http://abs.twimg.com/images/themes/theme1/bg.png" TargetMode="External"/><Relationship Id="rId4628" Type="http://schemas.openxmlformats.org/officeDocument/2006/relationships/hyperlink" Target="http://pbs.twimg.com/profile_background_images/446689100850941952/D27v-aTY.png" TargetMode="External"/><Relationship Id="rId4629" Type="http://schemas.openxmlformats.org/officeDocument/2006/relationships/hyperlink" Target="http://pbs.twimg.com/profile_background_images/572046642/ryder-horse.jpg" TargetMode="External"/><Relationship Id="rId8880" Type="http://schemas.openxmlformats.org/officeDocument/2006/relationships/hyperlink" Target="https://twitter.com/sybillebbldnrbt" TargetMode="External"/><Relationship Id="rId8881" Type="http://schemas.openxmlformats.org/officeDocument/2006/relationships/hyperlink" Target="https://twitter.com/thomasdoustaly" TargetMode="External"/><Relationship Id="rId8882" Type="http://schemas.openxmlformats.org/officeDocument/2006/relationships/hyperlink" Target="https://twitter.com/lemondefr" TargetMode="External"/><Relationship Id="rId1400" Type="http://schemas.openxmlformats.org/officeDocument/2006/relationships/hyperlink" Target="https://pbs.twimg.com/profile_banners/966548425331257344/1519279116" TargetMode="External"/><Relationship Id="rId5660" Type="http://schemas.openxmlformats.org/officeDocument/2006/relationships/hyperlink" Target="http://pbs.twimg.com/profile_images/881789785295261696/fybwHgEb_normal.jpg" TargetMode="External"/><Relationship Id="rId5661" Type="http://schemas.openxmlformats.org/officeDocument/2006/relationships/hyperlink" Target="http://pbs.twimg.com/profile_images/964797145340522496/KxektkVw_normal.jpg" TargetMode="External"/><Relationship Id="rId5662" Type="http://schemas.openxmlformats.org/officeDocument/2006/relationships/hyperlink" Target="http://pbs.twimg.com/profile_images/589125012663115776/HvKeYumd_normal.png" TargetMode="External"/><Relationship Id="rId5663" Type="http://schemas.openxmlformats.org/officeDocument/2006/relationships/hyperlink" Target="http://pbs.twimg.com/profile_images/858727856377147392/-PJ-fWhQ_normal.jpg" TargetMode="External"/><Relationship Id="rId5664" Type="http://schemas.openxmlformats.org/officeDocument/2006/relationships/hyperlink" Target="http://pbs.twimg.com/profile_images/831128894703017984/uVGFGXnZ_normal.jpg" TargetMode="External"/><Relationship Id="rId5665" Type="http://schemas.openxmlformats.org/officeDocument/2006/relationships/hyperlink" Target="http://pbs.twimg.com/profile_images/964980267638317057/OIW_psp-_normal.jpg" TargetMode="External"/><Relationship Id="rId5666" Type="http://schemas.openxmlformats.org/officeDocument/2006/relationships/hyperlink" Target="http://pbs.twimg.com/profile_images/692391233717690368/YSJxPG5o_normal.jpg" TargetMode="External"/><Relationship Id="rId5667" Type="http://schemas.openxmlformats.org/officeDocument/2006/relationships/hyperlink" Target="http://pbs.twimg.com/profile_images/967257607428853760/PRCTh3cs_normal.jpg" TargetMode="External"/><Relationship Id="rId5668" Type="http://schemas.openxmlformats.org/officeDocument/2006/relationships/hyperlink" Target="http://pbs.twimg.com/profile_images/616610538584281088/cvL14fuQ_normal.jpg" TargetMode="External"/><Relationship Id="rId5669" Type="http://schemas.openxmlformats.org/officeDocument/2006/relationships/hyperlink" Target="http://pbs.twimg.com/profile_images/948288703432216577/VQEDJ1Fo_normal.jpg" TargetMode="External"/><Relationship Id="rId1401" Type="http://schemas.openxmlformats.org/officeDocument/2006/relationships/hyperlink" Target="https://pbs.twimg.com/profile_banners/895386854660476928/1519098117" TargetMode="External"/><Relationship Id="rId1402" Type="http://schemas.openxmlformats.org/officeDocument/2006/relationships/hyperlink" Target="https://pbs.twimg.com/profile_banners/30616188/1519515360" TargetMode="External"/><Relationship Id="rId1403" Type="http://schemas.openxmlformats.org/officeDocument/2006/relationships/hyperlink" Target="https://pbs.twimg.com/profile_banners/2281568414/1519276015" TargetMode="External"/><Relationship Id="rId2440" Type="http://schemas.openxmlformats.org/officeDocument/2006/relationships/hyperlink" Target="https://pbs.twimg.com/profile_banners/823367709526106112/1518546039" TargetMode="External"/><Relationship Id="rId2441" Type="http://schemas.openxmlformats.org/officeDocument/2006/relationships/hyperlink" Target="https://pbs.twimg.com/profile_banners/468851612/1487105746" TargetMode="External"/><Relationship Id="rId2442" Type="http://schemas.openxmlformats.org/officeDocument/2006/relationships/hyperlink" Target="https://pbs.twimg.com/profile_banners/161803015/1518980959" TargetMode="External"/><Relationship Id="rId2443" Type="http://schemas.openxmlformats.org/officeDocument/2006/relationships/hyperlink" Target="https://pbs.twimg.com/profile_banners/19064135/1428921049" TargetMode="External"/><Relationship Id="rId2444" Type="http://schemas.openxmlformats.org/officeDocument/2006/relationships/hyperlink" Target="https://pbs.twimg.com/profile_banners/832256230819188737/1505148817" TargetMode="External"/><Relationship Id="rId2445" Type="http://schemas.openxmlformats.org/officeDocument/2006/relationships/hyperlink" Target="https://pbs.twimg.com/profile_banners/779677452586975234/1484073346" TargetMode="External"/><Relationship Id="rId2446" Type="http://schemas.openxmlformats.org/officeDocument/2006/relationships/hyperlink" Target="https://pbs.twimg.com/profile_banners/3287874589/1438899085" TargetMode="External"/><Relationship Id="rId2447" Type="http://schemas.openxmlformats.org/officeDocument/2006/relationships/hyperlink" Target="https://pbs.twimg.com/profile_banners/1274176178/1519582610" TargetMode="External"/><Relationship Id="rId2448" Type="http://schemas.openxmlformats.org/officeDocument/2006/relationships/hyperlink" Target="https://pbs.twimg.com/profile_banners/809404808016883716/1503951956" TargetMode="External"/><Relationship Id="rId2449" Type="http://schemas.openxmlformats.org/officeDocument/2006/relationships/hyperlink" Target="https://pbs.twimg.com/profile_banners/1040771412/1517574884" TargetMode="External"/><Relationship Id="rId860" Type="http://schemas.openxmlformats.org/officeDocument/2006/relationships/hyperlink" Target="http://t.co/o4UYlJAuDz" TargetMode="External"/><Relationship Id="rId861" Type="http://schemas.openxmlformats.org/officeDocument/2006/relationships/hyperlink" Target="https://t.co/jzvJzeiich" TargetMode="External"/><Relationship Id="rId862" Type="http://schemas.openxmlformats.org/officeDocument/2006/relationships/hyperlink" Target="http://t.co/AhI2Qm27Xb" TargetMode="External"/><Relationship Id="rId863" Type="http://schemas.openxmlformats.org/officeDocument/2006/relationships/hyperlink" Target="https://t.co/1NxAYV2srP" TargetMode="External"/><Relationship Id="rId864" Type="http://schemas.openxmlformats.org/officeDocument/2006/relationships/hyperlink" Target="http://t.co/RdLlLpOvVK" TargetMode="External"/><Relationship Id="rId865" Type="http://schemas.openxmlformats.org/officeDocument/2006/relationships/hyperlink" Target="https://t.co/wwn3qjHYKw" TargetMode="External"/><Relationship Id="rId866" Type="http://schemas.openxmlformats.org/officeDocument/2006/relationships/hyperlink" Target="https://t.co/8F0EJt2ITY" TargetMode="External"/><Relationship Id="rId867" Type="http://schemas.openxmlformats.org/officeDocument/2006/relationships/hyperlink" Target="https://t.co/a2t00nlW7h" TargetMode="External"/><Relationship Id="rId868" Type="http://schemas.openxmlformats.org/officeDocument/2006/relationships/hyperlink" Target="https://t.co/E8R4kksux4" TargetMode="External"/><Relationship Id="rId869" Type="http://schemas.openxmlformats.org/officeDocument/2006/relationships/hyperlink" Target="https://t.co/NjbfwUpldI" TargetMode="External"/><Relationship Id="rId3480" Type="http://schemas.openxmlformats.org/officeDocument/2006/relationships/hyperlink" Target="http://abs.twimg.com/images/themes/theme1/bg.png" TargetMode="External"/><Relationship Id="rId3481" Type="http://schemas.openxmlformats.org/officeDocument/2006/relationships/hyperlink" Target="http://pbs.twimg.com/profile_background_images/41903259/Two_Thousand_And_MineCover.jpg" TargetMode="External"/><Relationship Id="rId3482" Type="http://schemas.openxmlformats.org/officeDocument/2006/relationships/hyperlink" Target="http://abs.twimg.com/images/themes/theme1/bg.png" TargetMode="External"/><Relationship Id="rId3483" Type="http://schemas.openxmlformats.org/officeDocument/2006/relationships/hyperlink" Target="http://abs.twimg.com/images/themes/theme1/bg.png" TargetMode="External"/><Relationship Id="rId3484" Type="http://schemas.openxmlformats.org/officeDocument/2006/relationships/hyperlink" Target="http://pbs.twimg.com/profile_background_images/7932586/fond_dewe2.gif" TargetMode="External"/><Relationship Id="rId3485" Type="http://schemas.openxmlformats.org/officeDocument/2006/relationships/hyperlink" Target="http://pbs.twimg.com/profile_background_images/378800000181335039/Nsn86Hwi.png" TargetMode="External"/><Relationship Id="rId3486" Type="http://schemas.openxmlformats.org/officeDocument/2006/relationships/hyperlink" Target="http://pbs.twimg.com/profile_background_images/127956008/recyclab2.jpg" TargetMode="External"/><Relationship Id="rId3487" Type="http://schemas.openxmlformats.org/officeDocument/2006/relationships/hyperlink" Target="http://abs.twimg.com/images/themes/theme14/bg.gif" TargetMode="External"/><Relationship Id="rId3488" Type="http://schemas.openxmlformats.org/officeDocument/2006/relationships/hyperlink" Target="http://abs.twimg.com/images/themes/theme1/bg.png" TargetMode="External"/><Relationship Id="rId3489" Type="http://schemas.openxmlformats.org/officeDocument/2006/relationships/hyperlink" Target="http://abs.twimg.com/images/themes/theme14/bg.gif" TargetMode="External"/><Relationship Id="rId1404" Type="http://schemas.openxmlformats.org/officeDocument/2006/relationships/hyperlink" Target="https://pbs.twimg.com/profile_banners/33583496/1515286833" TargetMode="External"/><Relationship Id="rId1405" Type="http://schemas.openxmlformats.org/officeDocument/2006/relationships/hyperlink" Target="https://pbs.twimg.com/profile_banners/1414527200/1514529600" TargetMode="External"/><Relationship Id="rId1406" Type="http://schemas.openxmlformats.org/officeDocument/2006/relationships/hyperlink" Target="https://pbs.twimg.com/profile_banners/414120942/1481594634" TargetMode="External"/><Relationship Id="rId1407" Type="http://schemas.openxmlformats.org/officeDocument/2006/relationships/hyperlink" Target="https://pbs.twimg.com/profile_banners/110396781/1507850794" TargetMode="External"/><Relationship Id="rId1408" Type="http://schemas.openxmlformats.org/officeDocument/2006/relationships/hyperlink" Target="https://pbs.twimg.com/profile_banners/4634368761/1498492305" TargetMode="External"/><Relationship Id="rId1409" Type="http://schemas.openxmlformats.org/officeDocument/2006/relationships/hyperlink" Target="https://pbs.twimg.com/profile_banners/859034319410606080/1493644912" TargetMode="External"/><Relationship Id="rId8883" Type="http://schemas.openxmlformats.org/officeDocument/2006/relationships/hyperlink" Target="https://twitter.com/tnsprofpunter" TargetMode="External"/><Relationship Id="rId8884" Type="http://schemas.openxmlformats.org/officeDocument/2006/relationships/hyperlink" Target="https://twitter.com/womagainstuber" TargetMode="External"/><Relationship Id="rId8885" Type="http://schemas.openxmlformats.org/officeDocument/2006/relationships/hyperlink" Target="https://twitter.com/proplustaxi" TargetMode="External"/><Relationship Id="rId8886" Type="http://schemas.openxmlformats.org/officeDocument/2006/relationships/hyperlink" Target="https://twitter.com/womenshealthmag" TargetMode="External"/><Relationship Id="rId8887" Type="http://schemas.openxmlformats.org/officeDocument/2006/relationships/hyperlink" Target="https://twitter.com/loosewomen" TargetMode="External"/><Relationship Id="rId8888" Type="http://schemas.openxmlformats.org/officeDocument/2006/relationships/hyperlink" Target="https://twitter.com/cindieggers" TargetMode="External"/><Relationship Id="rId8889" Type="http://schemas.openxmlformats.org/officeDocument/2006/relationships/hyperlink" Target="https://twitter.com/chrisdulux" TargetMode="External"/><Relationship Id="rId6810" Type="http://schemas.openxmlformats.org/officeDocument/2006/relationships/hyperlink" Target="http://pbs.twimg.com/profile_images/897271677914148865/8-Hf0lwv_normal.jpg" TargetMode="External"/><Relationship Id="rId6811" Type="http://schemas.openxmlformats.org/officeDocument/2006/relationships/hyperlink" Target="http://pbs.twimg.com/profile_images/941439205225517062/ZeLSeSKp_normal.jpg" TargetMode="External"/><Relationship Id="rId6812" Type="http://schemas.openxmlformats.org/officeDocument/2006/relationships/hyperlink" Target="http://pbs.twimg.com/profile_images/929915304129392641/POhUVOkv_normal.jpg" TargetMode="External"/><Relationship Id="rId6813" Type="http://schemas.openxmlformats.org/officeDocument/2006/relationships/hyperlink" Target="http://pbs.twimg.com/profile_images/932035203882631168/yaIq8aNy_normal.jpg" TargetMode="External"/><Relationship Id="rId6814" Type="http://schemas.openxmlformats.org/officeDocument/2006/relationships/hyperlink" Target="http://pbs.twimg.com/profile_images/717141199354597380/PrtNcrzF_normal.jpg" TargetMode="External"/><Relationship Id="rId6815" Type="http://schemas.openxmlformats.org/officeDocument/2006/relationships/hyperlink" Target="http://abs.twimg.com/sticky/default_profile_images/default_profile_normal.png" TargetMode="External"/><Relationship Id="rId6816" Type="http://schemas.openxmlformats.org/officeDocument/2006/relationships/hyperlink" Target="http://pbs.twimg.com/profile_images/965366818293649409/QeCz0v2k_normal.jpg" TargetMode="External"/><Relationship Id="rId6817" Type="http://schemas.openxmlformats.org/officeDocument/2006/relationships/hyperlink" Target="http://pbs.twimg.com/profile_images/785090902419132416/Cnxp9hzS_normal.jpg" TargetMode="External"/><Relationship Id="rId6818" Type="http://schemas.openxmlformats.org/officeDocument/2006/relationships/hyperlink" Target="http://pbs.twimg.com/profile_images/963498797748891649/OZ-qroCK_normal.jpg" TargetMode="External"/><Relationship Id="rId6819" Type="http://schemas.openxmlformats.org/officeDocument/2006/relationships/hyperlink" Target="http://pbs.twimg.com/profile_images/937479342828945409/3F8odqto_normal.jpg" TargetMode="External"/><Relationship Id="rId7850" Type="http://schemas.openxmlformats.org/officeDocument/2006/relationships/hyperlink" Target="https://twitter.com/natsberistain" TargetMode="External"/><Relationship Id="rId7851" Type="http://schemas.openxmlformats.org/officeDocument/2006/relationships/hyperlink" Target="https://twitter.com/mattybrand" TargetMode="External"/><Relationship Id="rId7852" Type="http://schemas.openxmlformats.org/officeDocument/2006/relationships/hyperlink" Target="https://twitter.com/luckiness94_01" TargetMode="External"/><Relationship Id="rId7853" Type="http://schemas.openxmlformats.org/officeDocument/2006/relationships/hyperlink" Target="https://twitter.com/you_my_nu" TargetMode="External"/><Relationship Id="rId7854" Type="http://schemas.openxmlformats.org/officeDocument/2006/relationships/hyperlink" Target="https://twitter.com/monicamedhist" TargetMode="External"/><Relationship Id="rId7855" Type="http://schemas.openxmlformats.org/officeDocument/2006/relationships/hyperlink" Target="https://twitter.com/embeeshea" TargetMode="External"/><Relationship Id="rId7856" Type="http://schemas.openxmlformats.org/officeDocument/2006/relationships/hyperlink" Target="https://twitter.com/mariabenavides" TargetMode="External"/><Relationship Id="rId7857" Type="http://schemas.openxmlformats.org/officeDocument/2006/relationships/hyperlink" Target="https://twitter.com/donnarooney_" TargetMode="External"/><Relationship Id="rId7858" Type="http://schemas.openxmlformats.org/officeDocument/2006/relationships/hyperlink" Target="https://twitter.com/thingrayline01" TargetMode="External"/><Relationship Id="rId7859" Type="http://schemas.openxmlformats.org/officeDocument/2006/relationships/hyperlink" Target="https://twitter.com/lisa14791" TargetMode="External"/><Relationship Id="rId4630" Type="http://schemas.openxmlformats.org/officeDocument/2006/relationships/hyperlink" Target="http://pbs.twimg.com/profile_background_images/683068248/51b0d63e9d4ccca710f236dd9fc3e9c4.png" TargetMode="External"/><Relationship Id="rId4631" Type="http://schemas.openxmlformats.org/officeDocument/2006/relationships/hyperlink" Target="http://abs.twimg.com/images/themes/theme1/bg.png" TargetMode="External"/><Relationship Id="rId4632" Type="http://schemas.openxmlformats.org/officeDocument/2006/relationships/hyperlink" Target="http://pbs.twimg.com/profile_background_images/79161274/Smoking_Stars_by_anekdamian.jpg" TargetMode="External"/><Relationship Id="rId4633" Type="http://schemas.openxmlformats.org/officeDocument/2006/relationships/hyperlink" Target="http://pbs.twimg.com/profile_background_images/866698730/7c521c5665a12ba04bec2ad510591151.jpeg" TargetMode="External"/><Relationship Id="rId4634" Type="http://schemas.openxmlformats.org/officeDocument/2006/relationships/hyperlink" Target="http://abs.twimg.com/images/themes/theme1/bg.png" TargetMode="External"/><Relationship Id="rId4635" Type="http://schemas.openxmlformats.org/officeDocument/2006/relationships/hyperlink" Target="http://pbs.twimg.com/profile_background_images/156427919/im_famous.jpg" TargetMode="External"/><Relationship Id="rId4636" Type="http://schemas.openxmlformats.org/officeDocument/2006/relationships/hyperlink" Target="http://abs.twimg.com/images/themes/theme1/bg.png" TargetMode="External"/><Relationship Id="rId4637" Type="http://schemas.openxmlformats.org/officeDocument/2006/relationships/hyperlink" Target="http://abs.twimg.com/images/themes/theme16/bg.gif" TargetMode="External"/><Relationship Id="rId4638" Type="http://schemas.openxmlformats.org/officeDocument/2006/relationships/hyperlink" Target="http://abs.twimg.com/images/themes/theme1/bg.png" TargetMode="External"/><Relationship Id="rId4639" Type="http://schemas.openxmlformats.org/officeDocument/2006/relationships/hyperlink" Target="http://abs.twimg.com/images/themes/theme1/bg.png" TargetMode="External"/><Relationship Id="rId8890" Type="http://schemas.openxmlformats.org/officeDocument/2006/relationships/hyperlink" Target="https://twitter.com/aplafaire" TargetMode="External"/><Relationship Id="rId8891" Type="http://schemas.openxmlformats.org/officeDocument/2006/relationships/hyperlink" Target="https://twitter.com/kegill" TargetMode="External"/><Relationship Id="rId8892" Type="http://schemas.openxmlformats.org/officeDocument/2006/relationships/hyperlink" Target="https://twitter.com/hazel_ok" TargetMode="External"/><Relationship Id="rId1410" Type="http://schemas.openxmlformats.org/officeDocument/2006/relationships/hyperlink" Target="https://pbs.twimg.com/profile_banners/16714443/1509588775" TargetMode="External"/><Relationship Id="rId5670" Type="http://schemas.openxmlformats.org/officeDocument/2006/relationships/hyperlink" Target="http://abs.twimg.com/sticky/default_profile_images/default_profile_normal.png" TargetMode="External"/><Relationship Id="rId5671" Type="http://schemas.openxmlformats.org/officeDocument/2006/relationships/hyperlink" Target="http://pbs.twimg.com/profile_images/512338712416755712/JP_7-5kP_normal.jpeg" TargetMode="External"/><Relationship Id="rId5672" Type="http://schemas.openxmlformats.org/officeDocument/2006/relationships/hyperlink" Target="http://pbs.twimg.com/profile_images/797128806804770816/AzmUjxif_normal.jpg" TargetMode="External"/><Relationship Id="rId5673" Type="http://schemas.openxmlformats.org/officeDocument/2006/relationships/hyperlink" Target="http://pbs.twimg.com/profile_images/966892841535336448/IqGFkGnc_normal.jpg" TargetMode="External"/><Relationship Id="rId5674" Type="http://schemas.openxmlformats.org/officeDocument/2006/relationships/hyperlink" Target="http://pbs.twimg.com/profile_images/565498192171507712/r2Hb2gvX_normal.png" TargetMode="External"/><Relationship Id="rId5675" Type="http://schemas.openxmlformats.org/officeDocument/2006/relationships/hyperlink" Target="http://pbs.twimg.com/profile_images/915592873877413893/e307IJTT_normal.jpg" TargetMode="External"/><Relationship Id="rId5676" Type="http://schemas.openxmlformats.org/officeDocument/2006/relationships/hyperlink" Target="http://pbs.twimg.com/profile_images/2895869586/9614a7462639efe91887c781c90b7765_normal.jpeg" TargetMode="External"/><Relationship Id="rId5677" Type="http://schemas.openxmlformats.org/officeDocument/2006/relationships/hyperlink" Target="http://pbs.twimg.com/profile_images/483735987214753792/unBDeD8A_normal.jpeg" TargetMode="External"/><Relationship Id="rId5678" Type="http://schemas.openxmlformats.org/officeDocument/2006/relationships/hyperlink" Target="http://pbs.twimg.com/profile_images/903877527126499331/Uscsz5xr_normal.jpg" TargetMode="External"/><Relationship Id="rId5679" Type="http://schemas.openxmlformats.org/officeDocument/2006/relationships/hyperlink" Target="http://pbs.twimg.com/profile_images/689479051841372160/brN1Bg7W_normal.png" TargetMode="External"/><Relationship Id="rId1411" Type="http://schemas.openxmlformats.org/officeDocument/2006/relationships/hyperlink" Target="https://pbs.twimg.com/profile_banners/64060048/1493582359" TargetMode="External"/><Relationship Id="rId1412" Type="http://schemas.openxmlformats.org/officeDocument/2006/relationships/hyperlink" Target="https://pbs.twimg.com/profile_banners/532751119/1483576966" TargetMode="External"/><Relationship Id="rId1413" Type="http://schemas.openxmlformats.org/officeDocument/2006/relationships/hyperlink" Target="https://pbs.twimg.com/profile_banners/425871040/1519312508" TargetMode="External"/><Relationship Id="rId2450" Type="http://schemas.openxmlformats.org/officeDocument/2006/relationships/hyperlink" Target="https://pbs.twimg.com/profile_banners/2393511660/1514208402" TargetMode="External"/><Relationship Id="rId2451" Type="http://schemas.openxmlformats.org/officeDocument/2006/relationships/hyperlink" Target="https://pbs.twimg.com/profile_banners/3305584764/1443121196" TargetMode="External"/><Relationship Id="rId2452" Type="http://schemas.openxmlformats.org/officeDocument/2006/relationships/hyperlink" Target="https://pbs.twimg.com/profile_banners/4095804854/1517894731" TargetMode="External"/><Relationship Id="rId2453" Type="http://schemas.openxmlformats.org/officeDocument/2006/relationships/hyperlink" Target="https://pbs.twimg.com/profile_banners/3011947880/1517336591" TargetMode="External"/><Relationship Id="rId2454" Type="http://schemas.openxmlformats.org/officeDocument/2006/relationships/hyperlink" Target="https://pbs.twimg.com/profile_banners/735921373533634560/1516173982" TargetMode="External"/><Relationship Id="rId2455" Type="http://schemas.openxmlformats.org/officeDocument/2006/relationships/hyperlink" Target="https://pbs.twimg.com/profile_banners/277279244/1404439905" TargetMode="External"/><Relationship Id="rId2456" Type="http://schemas.openxmlformats.org/officeDocument/2006/relationships/hyperlink" Target="https://pbs.twimg.com/profile_banners/4875391128/1461297317" TargetMode="External"/><Relationship Id="rId2457" Type="http://schemas.openxmlformats.org/officeDocument/2006/relationships/hyperlink" Target="https://pbs.twimg.com/profile_banners/759415178/1456217248" TargetMode="External"/><Relationship Id="rId2458" Type="http://schemas.openxmlformats.org/officeDocument/2006/relationships/hyperlink" Target="https://pbs.twimg.com/profile_banners/352165726/1461543377" TargetMode="External"/><Relationship Id="rId2459" Type="http://schemas.openxmlformats.org/officeDocument/2006/relationships/hyperlink" Target="https://pbs.twimg.com/profile_banners/135207320/1518711582" TargetMode="External"/><Relationship Id="rId870" Type="http://schemas.openxmlformats.org/officeDocument/2006/relationships/hyperlink" Target="https://t.co/0UQkqhtFGf" TargetMode="External"/><Relationship Id="rId871" Type="http://schemas.openxmlformats.org/officeDocument/2006/relationships/hyperlink" Target="http://t.co/O8hh9Tuv07" TargetMode="External"/><Relationship Id="rId872" Type="http://schemas.openxmlformats.org/officeDocument/2006/relationships/hyperlink" Target="https://t.co/y3N52w0iTz" TargetMode="External"/><Relationship Id="rId873" Type="http://schemas.openxmlformats.org/officeDocument/2006/relationships/hyperlink" Target="https://t.co/UH9o8pmTBM" TargetMode="External"/><Relationship Id="rId874" Type="http://schemas.openxmlformats.org/officeDocument/2006/relationships/hyperlink" Target="https://t.co/Tmg6e5xedz" TargetMode="External"/><Relationship Id="rId875" Type="http://schemas.openxmlformats.org/officeDocument/2006/relationships/hyperlink" Target="https://t.co/SStIBY9ZMV" TargetMode="External"/><Relationship Id="rId876" Type="http://schemas.openxmlformats.org/officeDocument/2006/relationships/hyperlink" Target="https://t.co/0E3fUq9UAK" TargetMode="External"/><Relationship Id="rId877" Type="http://schemas.openxmlformats.org/officeDocument/2006/relationships/hyperlink" Target="https://t.co/xeKDw6MfPB" TargetMode="External"/><Relationship Id="rId878" Type="http://schemas.openxmlformats.org/officeDocument/2006/relationships/hyperlink" Target="https://t.co/Jv69RQxQ3g" TargetMode="External"/><Relationship Id="rId879" Type="http://schemas.openxmlformats.org/officeDocument/2006/relationships/hyperlink" Target="https://t.co/Jbavyp4N0L" TargetMode="External"/><Relationship Id="rId3490" Type="http://schemas.openxmlformats.org/officeDocument/2006/relationships/hyperlink" Target="http://abs.twimg.com/images/themes/theme9/bg.gif" TargetMode="External"/><Relationship Id="rId3491" Type="http://schemas.openxmlformats.org/officeDocument/2006/relationships/hyperlink" Target="http://abs.twimg.com/images/themes/theme1/bg.png" TargetMode="External"/><Relationship Id="rId3492" Type="http://schemas.openxmlformats.org/officeDocument/2006/relationships/hyperlink" Target="http://abs.twimg.com/images/themes/theme1/bg.png" TargetMode="External"/><Relationship Id="rId3493" Type="http://schemas.openxmlformats.org/officeDocument/2006/relationships/hyperlink" Target="http://pbs.twimg.com/profile_background_images/431868618/SheSource-tw-bg-2.jpg" TargetMode="External"/><Relationship Id="rId3494" Type="http://schemas.openxmlformats.org/officeDocument/2006/relationships/hyperlink" Target="http://abs.twimg.com/images/themes/theme6/bg.gif" TargetMode="External"/><Relationship Id="rId3495" Type="http://schemas.openxmlformats.org/officeDocument/2006/relationships/hyperlink" Target="http://pbs.twimg.com/profile_background_images/439209120055320576/AG-V7c81.jpeg" TargetMode="External"/><Relationship Id="rId3496" Type="http://schemas.openxmlformats.org/officeDocument/2006/relationships/hyperlink" Target="http://abs.twimg.com/images/themes/theme6/bg.gif" TargetMode="External"/><Relationship Id="rId3497" Type="http://schemas.openxmlformats.org/officeDocument/2006/relationships/hyperlink" Target="http://abs.twimg.com/images/themes/theme1/bg.png" TargetMode="External"/><Relationship Id="rId3498" Type="http://schemas.openxmlformats.org/officeDocument/2006/relationships/hyperlink" Target="http://abs.twimg.com/images/themes/theme1/bg.png" TargetMode="External"/><Relationship Id="rId3499" Type="http://schemas.openxmlformats.org/officeDocument/2006/relationships/hyperlink" Target="http://abs.twimg.com/images/themes/theme1/bg.png" TargetMode="External"/><Relationship Id="rId1414" Type="http://schemas.openxmlformats.org/officeDocument/2006/relationships/hyperlink" Target="https://pbs.twimg.com/profile_banners/474677455/1397977966" TargetMode="External"/><Relationship Id="rId1415" Type="http://schemas.openxmlformats.org/officeDocument/2006/relationships/hyperlink" Target="https://pbs.twimg.com/profile_banners/962061514952785920/1518209548" TargetMode="External"/><Relationship Id="rId1416" Type="http://schemas.openxmlformats.org/officeDocument/2006/relationships/hyperlink" Target="https://pbs.twimg.com/profile_banners/959265586034307072/1517542135" TargetMode="External"/><Relationship Id="rId1417" Type="http://schemas.openxmlformats.org/officeDocument/2006/relationships/hyperlink" Target="https://pbs.twimg.com/profile_banners/486366600/1501714703" TargetMode="External"/><Relationship Id="rId1418" Type="http://schemas.openxmlformats.org/officeDocument/2006/relationships/hyperlink" Target="https://pbs.twimg.com/profile_banners/31200599/1516147384" TargetMode="External"/><Relationship Id="rId1419" Type="http://schemas.openxmlformats.org/officeDocument/2006/relationships/hyperlink" Target="https://pbs.twimg.com/profile_banners/2840553869/1508248796" TargetMode="External"/><Relationship Id="rId8893" Type="http://schemas.openxmlformats.org/officeDocument/2006/relationships/hyperlink" Target="https://twitter.com/geincolo" TargetMode="External"/><Relationship Id="rId8894" Type="http://schemas.openxmlformats.org/officeDocument/2006/relationships/hyperlink" Target="https://twitter.com/a_momish" TargetMode="External"/><Relationship Id="rId8895" Type="http://schemas.openxmlformats.org/officeDocument/2006/relationships/hyperlink" Target="https://twitter.com/mlberry" TargetMode="External"/><Relationship Id="rId8896" Type="http://schemas.openxmlformats.org/officeDocument/2006/relationships/hyperlink" Target="https://twitter.com/0fficersoandso" TargetMode="External"/><Relationship Id="rId8897" Type="http://schemas.openxmlformats.org/officeDocument/2006/relationships/hyperlink" Target="https://twitter.com/w00kiees" TargetMode="External"/><Relationship Id="rId8898" Type="http://schemas.openxmlformats.org/officeDocument/2006/relationships/hyperlink" Target="https://twitter.com/eurorabbit" TargetMode="External"/><Relationship Id="rId8899" Type="http://schemas.openxmlformats.org/officeDocument/2006/relationships/hyperlink" Target="https://twitter.com/tliarch" TargetMode="External"/><Relationship Id="rId6820" Type="http://schemas.openxmlformats.org/officeDocument/2006/relationships/hyperlink" Target="http://pbs.twimg.com/profile_images/773781830772334592/IquRPIJq_normal.jpg" TargetMode="External"/><Relationship Id="rId6821" Type="http://schemas.openxmlformats.org/officeDocument/2006/relationships/hyperlink" Target="http://pbs.twimg.com/profile_images/771136685023301632/PNN4yXqi_normal.jpg" TargetMode="External"/><Relationship Id="rId6822" Type="http://schemas.openxmlformats.org/officeDocument/2006/relationships/hyperlink" Target="http://pbs.twimg.com/profile_images/2577163591/52e66q9yto9nzywaxt33_normal.png" TargetMode="External"/><Relationship Id="rId6823" Type="http://schemas.openxmlformats.org/officeDocument/2006/relationships/hyperlink" Target="http://pbs.twimg.com/profile_images/904014390164369408/3BUhGIr5_normal.jpg" TargetMode="External"/><Relationship Id="rId6824" Type="http://schemas.openxmlformats.org/officeDocument/2006/relationships/hyperlink" Target="http://pbs.twimg.com/profile_images/967180260403023872/X2HM1XAI_normal.jpg" TargetMode="External"/><Relationship Id="rId6825" Type="http://schemas.openxmlformats.org/officeDocument/2006/relationships/hyperlink" Target="http://pbs.twimg.com/profile_images/2708966663/836ea9801ae6f15699f3a706aa477afd_normal.png" TargetMode="External"/><Relationship Id="rId6826" Type="http://schemas.openxmlformats.org/officeDocument/2006/relationships/hyperlink" Target="http://pbs.twimg.com/profile_images/842559253261012992/ulBURY_a_normal.jpg" TargetMode="External"/><Relationship Id="rId6827" Type="http://schemas.openxmlformats.org/officeDocument/2006/relationships/hyperlink" Target="http://pbs.twimg.com/profile_images/3062308835/f22685afb9dfca53c745a4ce2f7d8fd8_normal.jpeg" TargetMode="External"/><Relationship Id="rId6828" Type="http://schemas.openxmlformats.org/officeDocument/2006/relationships/hyperlink" Target="http://pbs.twimg.com/profile_images/856990475156242432/YpGS_sU2_normal.jpg" TargetMode="External"/><Relationship Id="rId6829" Type="http://schemas.openxmlformats.org/officeDocument/2006/relationships/hyperlink" Target="http://pbs.twimg.com/profile_images/943626654143926272/LS6Jy_YX_normal.jpg" TargetMode="External"/><Relationship Id="rId3600" Type="http://schemas.openxmlformats.org/officeDocument/2006/relationships/hyperlink" Target="http://abs.twimg.com/images/themes/theme1/bg.png" TargetMode="External"/><Relationship Id="rId3601" Type="http://schemas.openxmlformats.org/officeDocument/2006/relationships/hyperlink" Target="http://pbs.twimg.com/profile_background_images/715565842251919361/EUvAsvFQ.jpg" TargetMode="External"/><Relationship Id="rId3602" Type="http://schemas.openxmlformats.org/officeDocument/2006/relationships/hyperlink" Target="http://abs.twimg.com/images/themes/theme1/bg.png" TargetMode="External"/><Relationship Id="rId3603" Type="http://schemas.openxmlformats.org/officeDocument/2006/relationships/hyperlink" Target="http://abs.twimg.com/images/themes/theme1/bg.png" TargetMode="External"/><Relationship Id="rId3604" Type="http://schemas.openxmlformats.org/officeDocument/2006/relationships/hyperlink" Target="http://abs.twimg.com/images/themes/theme14/bg.gif" TargetMode="External"/><Relationship Id="rId3605" Type="http://schemas.openxmlformats.org/officeDocument/2006/relationships/hyperlink" Target="http://pbs.twimg.com/profile_background_images/101698456/16744206_286735735.jpg" TargetMode="External"/><Relationship Id="rId3606" Type="http://schemas.openxmlformats.org/officeDocument/2006/relationships/hyperlink" Target="http://pbs.twimg.com/profile_background_images/838694664/19e24861b83292c34bbb84d083a54caf.jpeg" TargetMode="External"/><Relationship Id="rId3607" Type="http://schemas.openxmlformats.org/officeDocument/2006/relationships/hyperlink" Target="http://abs.twimg.com/images/themes/theme1/bg.png" TargetMode="External"/><Relationship Id="rId3608" Type="http://schemas.openxmlformats.org/officeDocument/2006/relationships/hyperlink" Target="http://pbs.twimg.com/profile_background_images/559180379131637761/BX7CVLp5.jpeg" TargetMode="External"/><Relationship Id="rId3609" Type="http://schemas.openxmlformats.org/officeDocument/2006/relationships/hyperlink" Target="http://abs.twimg.com/images/themes/theme1/bg.png" TargetMode="External"/><Relationship Id="rId7860" Type="http://schemas.openxmlformats.org/officeDocument/2006/relationships/hyperlink" Target="https://twitter.com/gradyslady" TargetMode="External"/><Relationship Id="rId7861" Type="http://schemas.openxmlformats.org/officeDocument/2006/relationships/hyperlink" Target="https://twitter.com/nz_blogs" TargetMode="External"/><Relationship Id="rId7862" Type="http://schemas.openxmlformats.org/officeDocument/2006/relationships/hyperlink" Target="https://twitter.com/magictapir" TargetMode="External"/><Relationship Id="rId7863" Type="http://schemas.openxmlformats.org/officeDocument/2006/relationships/hyperlink" Target="https://twitter.com/brianswiftie13" TargetMode="External"/><Relationship Id="rId4640" Type="http://schemas.openxmlformats.org/officeDocument/2006/relationships/hyperlink" Target="http://pbs.twimg.com/profile_background_images/650631180/y0h8tazza2saaj1bj4k1.jpeg" TargetMode="External"/><Relationship Id="rId4641" Type="http://schemas.openxmlformats.org/officeDocument/2006/relationships/hyperlink" Target="http://abs.twimg.com/images/themes/theme1/bg.png" TargetMode="External"/><Relationship Id="rId4642" Type="http://schemas.openxmlformats.org/officeDocument/2006/relationships/hyperlink" Target="http://pbs.twimg.com/profile_background_images/859806687/b60e0ece8ed095a5e46af7ed381225dc.jpeg" TargetMode="External"/><Relationship Id="rId4643" Type="http://schemas.openxmlformats.org/officeDocument/2006/relationships/hyperlink" Target="http://pbs.twimg.com/profile_background_images/336872062/265010_607962028246_118503211_33274009_7012452_n.jpg" TargetMode="External"/><Relationship Id="rId4644" Type="http://schemas.openxmlformats.org/officeDocument/2006/relationships/hyperlink" Target="http://abs.twimg.com/images/themes/theme14/bg.gif" TargetMode="External"/><Relationship Id="rId4645" Type="http://schemas.openxmlformats.org/officeDocument/2006/relationships/hyperlink" Target="http://abs.twimg.com/images/themes/theme1/bg.png" TargetMode="External"/><Relationship Id="rId4646" Type="http://schemas.openxmlformats.org/officeDocument/2006/relationships/hyperlink" Target="http://abs.twimg.com/images/themes/theme1/bg.png" TargetMode="External"/><Relationship Id="rId4647" Type="http://schemas.openxmlformats.org/officeDocument/2006/relationships/hyperlink" Target="http://abs.twimg.com/images/themes/theme1/bg.png" TargetMode="External"/><Relationship Id="rId4648" Type="http://schemas.openxmlformats.org/officeDocument/2006/relationships/hyperlink" Target="http://abs.twimg.com/images/themes/theme1/bg.png" TargetMode="External"/><Relationship Id="rId4649" Type="http://schemas.openxmlformats.org/officeDocument/2006/relationships/hyperlink" Target="http://abs.twimg.com/images/themes/theme9/bg.gif" TargetMode="External"/><Relationship Id="rId7864" Type="http://schemas.openxmlformats.org/officeDocument/2006/relationships/hyperlink" Target="https://twitter.com/globelamp" TargetMode="External"/><Relationship Id="rId7865" Type="http://schemas.openxmlformats.org/officeDocument/2006/relationships/hyperlink" Target="https://twitter.com/rosemcgowan" TargetMode="External"/><Relationship Id="rId7866" Type="http://schemas.openxmlformats.org/officeDocument/2006/relationships/hyperlink" Target="https://twitter.com/tinytiernan" TargetMode="External"/><Relationship Id="rId1420" Type="http://schemas.openxmlformats.org/officeDocument/2006/relationships/hyperlink" Target="https://pbs.twimg.com/profile_banners/41044375/1446040900" TargetMode="External"/><Relationship Id="rId5680" Type="http://schemas.openxmlformats.org/officeDocument/2006/relationships/hyperlink" Target="http://pbs.twimg.com/profile_images/966159780317483008/vKvZ6U20_normal.jpg" TargetMode="External"/><Relationship Id="rId5681" Type="http://schemas.openxmlformats.org/officeDocument/2006/relationships/hyperlink" Target="http://abs.twimg.com/sticky/default_profile_images/default_profile_normal.png" TargetMode="External"/><Relationship Id="rId5682" Type="http://schemas.openxmlformats.org/officeDocument/2006/relationships/hyperlink" Target="http://pbs.twimg.com/profile_images/716045617311522816/I0BYs-DH_normal.jpg" TargetMode="External"/><Relationship Id="rId5683" Type="http://schemas.openxmlformats.org/officeDocument/2006/relationships/hyperlink" Target="http://pbs.twimg.com/profile_images/948628631349276672/sLP_y-HM_normal.jpg" TargetMode="External"/><Relationship Id="rId5684" Type="http://schemas.openxmlformats.org/officeDocument/2006/relationships/hyperlink" Target="http://pbs.twimg.com/profile_images/914854064554377217/BvoNIE38_normal.jpg" TargetMode="External"/><Relationship Id="rId5685" Type="http://schemas.openxmlformats.org/officeDocument/2006/relationships/hyperlink" Target="http://pbs.twimg.com/profile_images/843990001532764160/yjMRQs74_normal.jpg" TargetMode="External"/><Relationship Id="rId5686" Type="http://schemas.openxmlformats.org/officeDocument/2006/relationships/hyperlink" Target="http://pbs.twimg.com/profile_images/967448482398330882/xfRdxIPD_normal.jpg" TargetMode="External"/><Relationship Id="rId5687" Type="http://schemas.openxmlformats.org/officeDocument/2006/relationships/hyperlink" Target="http://pbs.twimg.com/profile_images/675034287406718976/khTkDW-R_normal.jpg" TargetMode="External"/><Relationship Id="rId5688" Type="http://schemas.openxmlformats.org/officeDocument/2006/relationships/hyperlink" Target="http://pbs.twimg.com/profile_images/939455366261329920/0qtk5WiR_normal.jpg" TargetMode="External"/><Relationship Id="rId5689" Type="http://schemas.openxmlformats.org/officeDocument/2006/relationships/hyperlink" Target="http://pbs.twimg.com/profile_images/824952382618349568/2SFIkM2x_normal.jpg" TargetMode="External"/><Relationship Id="rId1421" Type="http://schemas.openxmlformats.org/officeDocument/2006/relationships/hyperlink" Target="https://pbs.twimg.com/profile_banners/252751061/1513888365" TargetMode="External"/><Relationship Id="rId1422" Type="http://schemas.openxmlformats.org/officeDocument/2006/relationships/hyperlink" Target="https://pbs.twimg.com/profile_banners/105535989/1473548723" TargetMode="External"/><Relationship Id="rId1423" Type="http://schemas.openxmlformats.org/officeDocument/2006/relationships/hyperlink" Target="https://pbs.twimg.com/profile_banners/222238734/1517159287" TargetMode="External"/><Relationship Id="rId2460" Type="http://schemas.openxmlformats.org/officeDocument/2006/relationships/hyperlink" Target="https://pbs.twimg.com/profile_banners/41279339/1447784829" TargetMode="External"/><Relationship Id="rId2461" Type="http://schemas.openxmlformats.org/officeDocument/2006/relationships/hyperlink" Target="https://pbs.twimg.com/profile_banners/106608461/1506486622" TargetMode="External"/><Relationship Id="rId2462" Type="http://schemas.openxmlformats.org/officeDocument/2006/relationships/hyperlink" Target="https://pbs.twimg.com/profile_banners/519222586/1471206602" TargetMode="External"/><Relationship Id="rId2463" Type="http://schemas.openxmlformats.org/officeDocument/2006/relationships/hyperlink" Target="https://pbs.twimg.com/profile_banners/2841918008/1511541144" TargetMode="External"/><Relationship Id="rId2464" Type="http://schemas.openxmlformats.org/officeDocument/2006/relationships/hyperlink" Target="https://pbs.twimg.com/profile_banners/3187050150/1509401062" TargetMode="External"/><Relationship Id="rId2465" Type="http://schemas.openxmlformats.org/officeDocument/2006/relationships/hyperlink" Target="https://pbs.twimg.com/profile_banners/4362219861/1517451276" TargetMode="External"/><Relationship Id="rId2466" Type="http://schemas.openxmlformats.org/officeDocument/2006/relationships/hyperlink" Target="https://pbs.twimg.com/profile_banners/943847903247978496/1517094854" TargetMode="External"/><Relationship Id="rId2467" Type="http://schemas.openxmlformats.org/officeDocument/2006/relationships/hyperlink" Target="https://pbs.twimg.com/profile_banners/758116173154230272/1502454554" TargetMode="External"/><Relationship Id="rId2468" Type="http://schemas.openxmlformats.org/officeDocument/2006/relationships/hyperlink" Target="https://pbs.twimg.com/profile_banners/153557714/1511295345" TargetMode="External"/><Relationship Id="rId2469" Type="http://schemas.openxmlformats.org/officeDocument/2006/relationships/hyperlink" Target="https://pbs.twimg.com/profile_banners/827257785846861825/1501701377" TargetMode="External"/><Relationship Id="rId880" Type="http://schemas.openxmlformats.org/officeDocument/2006/relationships/hyperlink" Target="https://t.co/Q6FsAe38Zg" TargetMode="External"/><Relationship Id="rId881" Type="http://schemas.openxmlformats.org/officeDocument/2006/relationships/hyperlink" Target="http://t.co/ob8DrRU5i9" TargetMode="External"/><Relationship Id="rId882" Type="http://schemas.openxmlformats.org/officeDocument/2006/relationships/hyperlink" Target="https://t.co/tcZTTIRlGn" TargetMode="External"/><Relationship Id="rId883" Type="http://schemas.openxmlformats.org/officeDocument/2006/relationships/hyperlink" Target="https://t.co/9z1nOayYAk" TargetMode="External"/><Relationship Id="rId884" Type="http://schemas.openxmlformats.org/officeDocument/2006/relationships/hyperlink" Target="https://t.co/yDH5UHquuF" TargetMode="External"/><Relationship Id="rId885" Type="http://schemas.openxmlformats.org/officeDocument/2006/relationships/hyperlink" Target="https://t.co/55hwPSD66H" TargetMode="External"/><Relationship Id="rId886" Type="http://schemas.openxmlformats.org/officeDocument/2006/relationships/hyperlink" Target="http://t.co/LlESAKCAZ0" TargetMode="External"/><Relationship Id="rId887" Type="http://schemas.openxmlformats.org/officeDocument/2006/relationships/hyperlink" Target="http://t.co/twoealy1nM" TargetMode="External"/><Relationship Id="rId888" Type="http://schemas.openxmlformats.org/officeDocument/2006/relationships/hyperlink" Target="https://t.co/ynV7ajTD3u" TargetMode="External"/><Relationship Id="rId889" Type="http://schemas.openxmlformats.org/officeDocument/2006/relationships/hyperlink" Target="https://t.co/LeG4HTh1Xk" TargetMode="External"/><Relationship Id="rId1424" Type="http://schemas.openxmlformats.org/officeDocument/2006/relationships/hyperlink" Target="https://pbs.twimg.com/profile_banners/73238146/1516670604" TargetMode="External"/><Relationship Id="rId1425" Type="http://schemas.openxmlformats.org/officeDocument/2006/relationships/hyperlink" Target="https://pbs.twimg.com/profile_banners/14377605/1502979131" TargetMode="External"/><Relationship Id="rId1426" Type="http://schemas.openxmlformats.org/officeDocument/2006/relationships/hyperlink" Target="https://pbs.twimg.com/profile_banners/817967538990673921/1491041010" TargetMode="External"/><Relationship Id="rId1427" Type="http://schemas.openxmlformats.org/officeDocument/2006/relationships/hyperlink" Target="https://pbs.twimg.com/profile_banners/759251/1508752874" TargetMode="External"/><Relationship Id="rId1428" Type="http://schemas.openxmlformats.org/officeDocument/2006/relationships/hyperlink" Target="https://pbs.twimg.com/profile_banners/14412533/1498647512" TargetMode="External"/><Relationship Id="rId1429" Type="http://schemas.openxmlformats.org/officeDocument/2006/relationships/hyperlink" Target="https://pbs.twimg.com/profile_banners/134794167/1478704741" TargetMode="External"/><Relationship Id="rId7867" Type="http://schemas.openxmlformats.org/officeDocument/2006/relationships/hyperlink" Target="https://twitter.com/mugrogue" TargetMode="External"/><Relationship Id="rId7868" Type="http://schemas.openxmlformats.org/officeDocument/2006/relationships/hyperlink" Target="https://twitter.com/trickfreee" TargetMode="External"/><Relationship Id="rId7869" Type="http://schemas.openxmlformats.org/officeDocument/2006/relationships/hyperlink" Target="https://twitter.com/partisangirl" TargetMode="External"/><Relationship Id="rId6830" Type="http://schemas.openxmlformats.org/officeDocument/2006/relationships/hyperlink" Target="http://pbs.twimg.com/profile_images/946527643599548416/0gYYKydx_normal.jpg" TargetMode="External"/><Relationship Id="rId6831" Type="http://schemas.openxmlformats.org/officeDocument/2006/relationships/hyperlink" Target="http://pbs.twimg.com/profile_images/592067097880039425/2Me_vNvM_normal.jpg" TargetMode="External"/><Relationship Id="rId6832" Type="http://schemas.openxmlformats.org/officeDocument/2006/relationships/hyperlink" Target="http://pbs.twimg.com/profile_images/768458724134547456/N6SHqsLl_normal.jpg" TargetMode="External"/><Relationship Id="rId6833" Type="http://schemas.openxmlformats.org/officeDocument/2006/relationships/hyperlink" Target="http://pbs.twimg.com/profile_images/793179661387894784/Km8hr_Gj_normal.jpg" TargetMode="External"/><Relationship Id="rId6834" Type="http://schemas.openxmlformats.org/officeDocument/2006/relationships/hyperlink" Target="http://pbs.twimg.com/profile_images/474226495263502336/MGCV5IYM_normal.png" TargetMode="External"/><Relationship Id="rId6835" Type="http://schemas.openxmlformats.org/officeDocument/2006/relationships/hyperlink" Target="http://pbs.twimg.com/profile_images/946656792032854017/pd54gXQR_normal.jpg" TargetMode="External"/><Relationship Id="rId6836" Type="http://schemas.openxmlformats.org/officeDocument/2006/relationships/hyperlink" Target="http://pbs.twimg.com/profile_images/957702000996691968/G09JKtRr_normal.jpg" TargetMode="External"/><Relationship Id="rId6837" Type="http://schemas.openxmlformats.org/officeDocument/2006/relationships/hyperlink" Target="http://pbs.twimg.com/profile_images/955619500497539073/p0RSvIrV_normal.jpg" TargetMode="External"/><Relationship Id="rId6838" Type="http://schemas.openxmlformats.org/officeDocument/2006/relationships/hyperlink" Target="http://pbs.twimg.com/profile_images/945522400656900096/P421SwHG_normal.jpg" TargetMode="External"/><Relationship Id="rId6839" Type="http://schemas.openxmlformats.org/officeDocument/2006/relationships/hyperlink" Target="http://pbs.twimg.com/profile_images/817357043522748416/dTzZQIH8_normal.jpg" TargetMode="External"/><Relationship Id="rId3610" Type="http://schemas.openxmlformats.org/officeDocument/2006/relationships/hyperlink" Target="http://abs.twimg.com/images/themes/theme1/bg.png" TargetMode="External"/><Relationship Id="rId3611" Type="http://schemas.openxmlformats.org/officeDocument/2006/relationships/hyperlink" Target="http://abs.twimg.com/images/themes/theme1/bg.png" TargetMode="External"/><Relationship Id="rId3612" Type="http://schemas.openxmlformats.org/officeDocument/2006/relationships/hyperlink" Target="http://abs.twimg.com/images/themes/theme1/bg.png" TargetMode="External"/><Relationship Id="rId3613" Type="http://schemas.openxmlformats.org/officeDocument/2006/relationships/hyperlink" Target="http://abs.twimg.com/images/themes/theme1/bg.png" TargetMode="External"/><Relationship Id="rId3614" Type="http://schemas.openxmlformats.org/officeDocument/2006/relationships/hyperlink" Target="http://abs.twimg.com/images/themes/theme14/bg.gif" TargetMode="External"/><Relationship Id="rId3615" Type="http://schemas.openxmlformats.org/officeDocument/2006/relationships/hyperlink" Target="http://abs.twimg.com/images/themes/theme1/bg.png" TargetMode="External"/><Relationship Id="rId3616" Type="http://schemas.openxmlformats.org/officeDocument/2006/relationships/hyperlink" Target="http://pbs.twimg.com/profile_background_images/4247173/logo.gif" TargetMode="External"/><Relationship Id="rId3617" Type="http://schemas.openxmlformats.org/officeDocument/2006/relationships/hyperlink" Target="http://pbs.twimg.com/profile_background_images/157965230/wallpaper_1280x1024_1526.png" TargetMode="External"/><Relationship Id="rId3618" Type="http://schemas.openxmlformats.org/officeDocument/2006/relationships/hyperlink" Target="http://abs.twimg.com/images/themes/theme1/bg.png" TargetMode="External"/><Relationship Id="rId3619" Type="http://schemas.openxmlformats.org/officeDocument/2006/relationships/hyperlink" Target="http://pbs.twimg.com/profile_background_images/378800000012359245/269b55f54a164e2cafc027992947d25c.png" TargetMode="External"/><Relationship Id="rId7870" Type="http://schemas.openxmlformats.org/officeDocument/2006/relationships/hyperlink" Target="https://twitter.com/hillaryclinton" TargetMode="External"/><Relationship Id="rId7871" Type="http://schemas.openxmlformats.org/officeDocument/2006/relationships/hyperlink" Target="https://twitter.com/jeissonc8" TargetMode="External"/><Relationship Id="rId7872" Type="http://schemas.openxmlformats.org/officeDocument/2006/relationships/hyperlink" Target="https://twitter.com/selprincess86" TargetMode="External"/><Relationship Id="rId7873" Type="http://schemas.openxmlformats.org/officeDocument/2006/relationships/hyperlink" Target="https://twitter.com/zhonne" TargetMode="External"/><Relationship Id="rId4650" Type="http://schemas.openxmlformats.org/officeDocument/2006/relationships/hyperlink" Target="http://abs.twimg.com/images/themes/theme1/bg.png" TargetMode="External"/><Relationship Id="rId4651" Type="http://schemas.openxmlformats.org/officeDocument/2006/relationships/hyperlink" Target="http://abs.twimg.com/images/themes/theme2/bg.gif" TargetMode="External"/><Relationship Id="rId4652" Type="http://schemas.openxmlformats.org/officeDocument/2006/relationships/hyperlink" Target="http://abs.twimg.com/images/themes/theme4/bg.gif" TargetMode="External"/><Relationship Id="rId4653" Type="http://schemas.openxmlformats.org/officeDocument/2006/relationships/hyperlink" Target="http://abs.twimg.com/images/themes/theme1/bg.png" TargetMode="External"/><Relationship Id="rId4654" Type="http://schemas.openxmlformats.org/officeDocument/2006/relationships/hyperlink" Target="http://abs.twimg.com/images/themes/theme1/bg.png" TargetMode="External"/><Relationship Id="rId4655" Type="http://schemas.openxmlformats.org/officeDocument/2006/relationships/hyperlink" Target="http://abs.twimg.com/images/themes/theme1/bg.png" TargetMode="External"/><Relationship Id="rId4656" Type="http://schemas.openxmlformats.org/officeDocument/2006/relationships/hyperlink" Target="http://abs.twimg.com/images/themes/theme1/bg.png" TargetMode="External"/><Relationship Id="rId4657" Type="http://schemas.openxmlformats.org/officeDocument/2006/relationships/hyperlink" Target="http://pbs.twimg.com/profile_background_images/794990900/93a279a9c175908d6835f02b383d1062.png" TargetMode="External"/><Relationship Id="rId4658" Type="http://schemas.openxmlformats.org/officeDocument/2006/relationships/hyperlink" Target="http://pbs.twimg.com/profile_background_images/516298896620789760/AzY-Vt7P.png" TargetMode="External"/><Relationship Id="rId4659" Type="http://schemas.openxmlformats.org/officeDocument/2006/relationships/hyperlink" Target="http://abs.twimg.com/images/themes/theme1/bg.png" TargetMode="External"/><Relationship Id="rId7874" Type="http://schemas.openxmlformats.org/officeDocument/2006/relationships/hyperlink" Target="https://twitter.com/sanjuanitaestr3" TargetMode="External"/><Relationship Id="rId7875" Type="http://schemas.openxmlformats.org/officeDocument/2006/relationships/hyperlink" Target="https://twitter.com/simonclaydon" TargetMode="External"/><Relationship Id="rId7876" Type="http://schemas.openxmlformats.org/officeDocument/2006/relationships/hyperlink" Target="https://twitter.com/louisa_riche" TargetMode="External"/><Relationship Id="rId1430" Type="http://schemas.openxmlformats.org/officeDocument/2006/relationships/hyperlink" Target="https://pbs.twimg.com/profile_banners/62569121/1471148351" TargetMode="External"/><Relationship Id="rId5690" Type="http://schemas.openxmlformats.org/officeDocument/2006/relationships/hyperlink" Target="http://pbs.twimg.com/profile_images/938142590888759296/1V3nHP6r_normal.jpg" TargetMode="External"/><Relationship Id="rId5691" Type="http://schemas.openxmlformats.org/officeDocument/2006/relationships/hyperlink" Target="http://pbs.twimg.com/profile_images/919224106968649728/-xFFAziU_normal.jpg" TargetMode="External"/><Relationship Id="rId5692" Type="http://schemas.openxmlformats.org/officeDocument/2006/relationships/hyperlink" Target="http://pbs.twimg.com/profile_images/740319573375746048/li4h41rQ_normal.jpg" TargetMode="External"/><Relationship Id="rId5693" Type="http://schemas.openxmlformats.org/officeDocument/2006/relationships/hyperlink" Target="http://pbs.twimg.com/profile_images/637112237501448192/OL152kdg_normal.jpg" TargetMode="External"/><Relationship Id="rId5694" Type="http://schemas.openxmlformats.org/officeDocument/2006/relationships/hyperlink" Target="http://pbs.twimg.com/profile_images/967093903521394691/7519l6MG_normal.jpg" TargetMode="External"/><Relationship Id="rId5695" Type="http://schemas.openxmlformats.org/officeDocument/2006/relationships/hyperlink" Target="http://abs.twimg.com/sticky/default_profile_images/default_profile_normal.png" TargetMode="External"/><Relationship Id="rId5696" Type="http://schemas.openxmlformats.org/officeDocument/2006/relationships/hyperlink" Target="http://pbs.twimg.com/profile_images/762252728760406016/SvCkeHn-_normal.jpg" TargetMode="External"/><Relationship Id="rId5697" Type="http://schemas.openxmlformats.org/officeDocument/2006/relationships/hyperlink" Target="http://pbs.twimg.com/profile_images/672725243782234112/Mzkym13M_normal.jpg" TargetMode="External"/><Relationship Id="rId5698" Type="http://schemas.openxmlformats.org/officeDocument/2006/relationships/hyperlink" Target="http://pbs.twimg.com/profile_images/468472502709006337/MBTMQsB1_normal.jpeg" TargetMode="External"/><Relationship Id="rId5699" Type="http://schemas.openxmlformats.org/officeDocument/2006/relationships/hyperlink" Target="http://pbs.twimg.com/profile_images/968200822289981440/ut5gMqiz_normal.jpg" TargetMode="External"/><Relationship Id="rId1431" Type="http://schemas.openxmlformats.org/officeDocument/2006/relationships/hyperlink" Target="https://pbs.twimg.com/profile_banners/16649457/1451322992" TargetMode="External"/><Relationship Id="rId1432" Type="http://schemas.openxmlformats.org/officeDocument/2006/relationships/hyperlink" Target="https://pbs.twimg.com/profile_banners/923478973321043969/1511016625" TargetMode="External"/><Relationship Id="rId1433" Type="http://schemas.openxmlformats.org/officeDocument/2006/relationships/hyperlink" Target="https://pbs.twimg.com/profile_banners/879559946454654976/1498552962" TargetMode="External"/><Relationship Id="rId2470" Type="http://schemas.openxmlformats.org/officeDocument/2006/relationships/hyperlink" Target="https://pbs.twimg.com/profile_banners/4343219315/1504899944" TargetMode="External"/><Relationship Id="rId2471" Type="http://schemas.openxmlformats.org/officeDocument/2006/relationships/hyperlink" Target="https://pbs.twimg.com/profile_banners/18047862/1434382914" TargetMode="External"/><Relationship Id="rId2472" Type="http://schemas.openxmlformats.org/officeDocument/2006/relationships/hyperlink" Target="https://pbs.twimg.com/profile_banners/2558313919/1421143602" TargetMode="External"/><Relationship Id="rId2473" Type="http://schemas.openxmlformats.org/officeDocument/2006/relationships/hyperlink" Target="https://pbs.twimg.com/profile_banners/1902753175/1381514715" TargetMode="External"/><Relationship Id="rId2474" Type="http://schemas.openxmlformats.org/officeDocument/2006/relationships/hyperlink" Target="https://pbs.twimg.com/profile_banners/57374674/1436252582" TargetMode="External"/><Relationship Id="rId2475" Type="http://schemas.openxmlformats.org/officeDocument/2006/relationships/hyperlink" Target="https://pbs.twimg.com/profile_banners/97045279/1512697398" TargetMode="External"/><Relationship Id="rId2476" Type="http://schemas.openxmlformats.org/officeDocument/2006/relationships/hyperlink" Target="https://pbs.twimg.com/profile_banners/17593071/1348625690" TargetMode="External"/><Relationship Id="rId2477" Type="http://schemas.openxmlformats.org/officeDocument/2006/relationships/hyperlink" Target="https://pbs.twimg.com/profile_banners/54606712/1515166430" TargetMode="External"/><Relationship Id="rId2478" Type="http://schemas.openxmlformats.org/officeDocument/2006/relationships/hyperlink" Target="https://pbs.twimg.com/profile_banners/436125417/1505214830" TargetMode="External"/><Relationship Id="rId2479" Type="http://schemas.openxmlformats.org/officeDocument/2006/relationships/hyperlink" Target="https://pbs.twimg.com/profile_banners/4228788018/1463341381" TargetMode="External"/><Relationship Id="rId890" Type="http://schemas.openxmlformats.org/officeDocument/2006/relationships/hyperlink" Target="https://t.co/n7drhq8f4y" TargetMode="External"/><Relationship Id="rId891" Type="http://schemas.openxmlformats.org/officeDocument/2006/relationships/hyperlink" Target="https://t.co/SnOv0usOtw" TargetMode="External"/><Relationship Id="rId892" Type="http://schemas.openxmlformats.org/officeDocument/2006/relationships/hyperlink" Target="https://t.co/vBzl7LNCCQ" TargetMode="External"/><Relationship Id="rId893" Type="http://schemas.openxmlformats.org/officeDocument/2006/relationships/hyperlink" Target="http://t.co/NopTRTpZP2" TargetMode="External"/><Relationship Id="rId894" Type="http://schemas.openxmlformats.org/officeDocument/2006/relationships/hyperlink" Target="http://t.co/JtVSbhPhks" TargetMode="External"/><Relationship Id="rId895" Type="http://schemas.openxmlformats.org/officeDocument/2006/relationships/hyperlink" Target="https://t.co/cZ01B2jpvA" TargetMode="External"/><Relationship Id="rId896" Type="http://schemas.openxmlformats.org/officeDocument/2006/relationships/hyperlink" Target="https://t.co/xlUSv3jHhO" TargetMode="External"/><Relationship Id="rId897" Type="http://schemas.openxmlformats.org/officeDocument/2006/relationships/hyperlink" Target="https://t.co/b8DvVD3plB" TargetMode="External"/><Relationship Id="rId898" Type="http://schemas.openxmlformats.org/officeDocument/2006/relationships/hyperlink" Target="https://t.co/Qml76fGv4j" TargetMode="External"/><Relationship Id="rId899" Type="http://schemas.openxmlformats.org/officeDocument/2006/relationships/hyperlink" Target="http://t.co/K6dEizAgwA" TargetMode="External"/><Relationship Id="rId1434" Type="http://schemas.openxmlformats.org/officeDocument/2006/relationships/hyperlink" Target="https://pbs.twimg.com/profile_banners/14463260/1452989542" TargetMode="External"/><Relationship Id="rId1435" Type="http://schemas.openxmlformats.org/officeDocument/2006/relationships/hyperlink" Target="https://pbs.twimg.com/profile_banners/62447277/1512233000" TargetMode="External"/><Relationship Id="rId1436" Type="http://schemas.openxmlformats.org/officeDocument/2006/relationships/hyperlink" Target="https://pbs.twimg.com/profile_banners/1365016963/1519441550" TargetMode="External"/><Relationship Id="rId1437" Type="http://schemas.openxmlformats.org/officeDocument/2006/relationships/hyperlink" Target="https://pbs.twimg.com/profile_banners/824116228327292929/1485321597" TargetMode="External"/><Relationship Id="rId1438" Type="http://schemas.openxmlformats.org/officeDocument/2006/relationships/hyperlink" Target="https://pbs.twimg.com/profile_banners/104609951/1512081949" TargetMode="External"/><Relationship Id="rId1439" Type="http://schemas.openxmlformats.org/officeDocument/2006/relationships/hyperlink" Target="https://pbs.twimg.com/profile_banners/49029970/1348147480" TargetMode="External"/><Relationship Id="rId7877" Type="http://schemas.openxmlformats.org/officeDocument/2006/relationships/hyperlink" Target="https://twitter.com/picassomm" TargetMode="External"/><Relationship Id="rId7878" Type="http://schemas.openxmlformats.org/officeDocument/2006/relationships/hyperlink" Target="https://twitter.com/mandabrookman" TargetMode="External"/><Relationship Id="rId7879" Type="http://schemas.openxmlformats.org/officeDocument/2006/relationships/hyperlink" Target="https://twitter.com/toooldtoostupid" TargetMode="External"/><Relationship Id="rId5800" Type="http://schemas.openxmlformats.org/officeDocument/2006/relationships/hyperlink" Target="http://pbs.twimg.com/profile_images/862527931905527808/hR5MwJI3_normal.jpg" TargetMode="External"/><Relationship Id="rId5801" Type="http://schemas.openxmlformats.org/officeDocument/2006/relationships/hyperlink" Target="http://pbs.twimg.com/profile_images/945916944598913024/uM3UJauc_normal.jpg" TargetMode="External"/><Relationship Id="rId5802" Type="http://schemas.openxmlformats.org/officeDocument/2006/relationships/hyperlink" Target="http://pbs.twimg.com/profile_images/934783082389032960/Nz5X0fWm_normal.jpg" TargetMode="External"/><Relationship Id="rId5803" Type="http://schemas.openxmlformats.org/officeDocument/2006/relationships/hyperlink" Target="http://pbs.twimg.com/profile_images/968232588958560256/IfOqS8l2_normal.jpg" TargetMode="External"/><Relationship Id="rId5804" Type="http://schemas.openxmlformats.org/officeDocument/2006/relationships/hyperlink" Target="http://pbs.twimg.com/profile_images/951876733405466625/FbGigabW_normal.jpg" TargetMode="External"/><Relationship Id="rId5805" Type="http://schemas.openxmlformats.org/officeDocument/2006/relationships/hyperlink" Target="http://pbs.twimg.com/profile_images/960592853469626370/rw3f0SxG_normal.jpg" TargetMode="External"/><Relationship Id="rId5806" Type="http://schemas.openxmlformats.org/officeDocument/2006/relationships/hyperlink" Target="http://pbs.twimg.com/profile_images/920155842435043328/EZc7MqUy_normal.jpg" TargetMode="External"/><Relationship Id="rId5807" Type="http://schemas.openxmlformats.org/officeDocument/2006/relationships/hyperlink" Target="http://pbs.twimg.com/profile_images/924070600737517569/O5SIWvOM_normal.jpg" TargetMode="External"/><Relationship Id="rId5808" Type="http://schemas.openxmlformats.org/officeDocument/2006/relationships/hyperlink" Target="http://pbs.twimg.com/profile_images/1661556652/__0025_normal.jpg" TargetMode="External"/><Relationship Id="rId5809" Type="http://schemas.openxmlformats.org/officeDocument/2006/relationships/hyperlink" Target="http://pbs.twimg.com/profile_images/3604217763/d6ae572d0a6cf391c5c7bef305a96634_normal.png" TargetMode="External"/><Relationship Id="rId6840" Type="http://schemas.openxmlformats.org/officeDocument/2006/relationships/hyperlink" Target="http://pbs.twimg.com/profile_images/966183480760643584/UFMwiqHN_normal.jpg" TargetMode="External"/><Relationship Id="rId6841" Type="http://schemas.openxmlformats.org/officeDocument/2006/relationships/hyperlink" Target="http://pbs.twimg.com/profile_images/946241609208823809/aRH1HDnr_normal.jpg" TargetMode="External"/><Relationship Id="rId6842" Type="http://schemas.openxmlformats.org/officeDocument/2006/relationships/hyperlink" Target="http://pbs.twimg.com/profile_images/874652170892832768/tUxgmStd_normal.jpg" TargetMode="External"/><Relationship Id="rId6843" Type="http://schemas.openxmlformats.org/officeDocument/2006/relationships/hyperlink" Target="http://pbs.twimg.com/profile_images/470392656/0869_normal.jpg" TargetMode="External"/><Relationship Id="rId6844" Type="http://schemas.openxmlformats.org/officeDocument/2006/relationships/hyperlink" Target="http://pbs.twimg.com/profile_images/931281893206536192/gUks8Nqy_normal.jpg" TargetMode="External"/><Relationship Id="rId6845" Type="http://schemas.openxmlformats.org/officeDocument/2006/relationships/hyperlink" Target="http://pbs.twimg.com/profile_images/864747544060014592/prHuoO5h_normal.jpg" TargetMode="External"/><Relationship Id="rId6846" Type="http://schemas.openxmlformats.org/officeDocument/2006/relationships/hyperlink" Target="http://pbs.twimg.com/profile_images/944747402380169216/RzYXeapV_normal.jpg" TargetMode="External"/><Relationship Id="rId6847" Type="http://schemas.openxmlformats.org/officeDocument/2006/relationships/hyperlink" Target="http://pbs.twimg.com/profile_images/839935664648916992/MpR-lopm_normal.jpg" TargetMode="External"/><Relationship Id="rId6848" Type="http://schemas.openxmlformats.org/officeDocument/2006/relationships/hyperlink" Target="http://pbs.twimg.com/profile_images/762604550746361859/XGZvSByU_normal.jpg" TargetMode="External"/><Relationship Id="rId6849" Type="http://schemas.openxmlformats.org/officeDocument/2006/relationships/hyperlink" Target="http://pbs.twimg.com/profile_images/750134293741969408/nbFdZZMO_normal.jpg" TargetMode="External"/><Relationship Id="rId3620" Type="http://schemas.openxmlformats.org/officeDocument/2006/relationships/hyperlink" Target="http://abs.twimg.com/images/themes/theme1/bg.png" TargetMode="External"/><Relationship Id="rId3621" Type="http://schemas.openxmlformats.org/officeDocument/2006/relationships/hyperlink" Target="http://pbs.twimg.com/profile_background_images/330522224/wfri_twiiter_bg2.jpg" TargetMode="External"/><Relationship Id="rId3622" Type="http://schemas.openxmlformats.org/officeDocument/2006/relationships/hyperlink" Target="http://abs.twimg.com/images/themes/theme1/bg.png" TargetMode="External"/><Relationship Id="rId3623" Type="http://schemas.openxmlformats.org/officeDocument/2006/relationships/hyperlink" Target="http://abs.twimg.com/images/themes/theme1/bg.png" TargetMode="External"/><Relationship Id="rId3624" Type="http://schemas.openxmlformats.org/officeDocument/2006/relationships/hyperlink" Target="http://abs.twimg.com/images/themes/theme1/bg.png" TargetMode="External"/><Relationship Id="rId3625" Type="http://schemas.openxmlformats.org/officeDocument/2006/relationships/hyperlink" Target="http://pbs.twimg.com/profile_background_images/3147857/WL_Hour_Glass.jpg" TargetMode="External"/><Relationship Id="rId3626" Type="http://schemas.openxmlformats.org/officeDocument/2006/relationships/hyperlink" Target="http://abs.twimg.com/images/themes/theme18/bg.gif" TargetMode="External"/><Relationship Id="rId3627" Type="http://schemas.openxmlformats.org/officeDocument/2006/relationships/hyperlink" Target="http://abs.twimg.com/images/themes/theme11/bg.gif" TargetMode="External"/><Relationship Id="rId3628" Type="http://schemas.openxmlformats.org/officeDocument/2006/relationships/hyperlink" Target="http://abs.twimg.com/images/themes/theme1/bg.png" TargetMode="External"/><Relationship Id="rId3629" Type="http://schemas.openxmlformats.org/officeDocument/2006/relationships/hyperlink" Target="http://pbs.twimg.com/profile_background_images/378800000026732350/a8dc44dc2705a3f6c8cc1122c8671097.jpeg" TargetMode="External"/><Relationship Id="rId7880" Type="http://schemas.openxmlformats.org/officeDocument/2006/relationships/hyperlink" Target="https://twitter.com/hashtaggriswold" TargetMode="External"/><Relationship Id="rId7881" Type="http://schemas.openxmlformats.org/officeDocument/2006/relationships/hyperlink" Target="https://twitter.com/pilotforever83" TargetMode="External"/><Relationship Id="rId7882" Type="http://schemas.openxmlformats.org/officeDocument/2006/relationships/hyperlink" Target="https://twitter.com/dougschroeder" TargetMode="External"/><Relationship Id="rId7883" Type="http://schemas.openxmlformats.org/officeDocument/2006/relationships/hyperlink" Target="https://twitter.com/lizseccuro" TargetMode="External"/><Relationship Id="rId4660" Type="http://schemas.openxmlformats.org/officeDocument/2006/relationships/hyperlink" Target="http://pbs.twimg.com/profile_background_images/6561010/Big_Sur_2.jpg" TargetMode="External"/><Relationship Id="rId4661" Type="http://schemas.openxmlformats.org/officeDocument/2006/relationships/hyperlink" Target="http://abs.twimg.com/images/themes/theme1/bg.png" TargetMode="External"/><Relationship Id="rId4662" Type="http://schemas.openxmlformats.org/officeDocument/2006/relationships/hyperlink" Target="http://abs.twimg.com/images/themes/theme1/bg.png" TargetMode="External"/><Relationship Id="rId4663" Type="http://schemas.openxmlformats.org/officeDocument/2006/relationships/hyperlink" Target="http://abs.twimg.com/images/themes/theme1/bg.png" TargetMode="External"/><Relationship Id="rId4664" Type="http://schemas.openxmlformats.org/officeDocument/2006/relationships/hyperlink" Target="http://abs.twimg.com/images/themes/theme1/bg.png" TargetMode="External"/><Relationship Id="rId4665" Type="http://schemas.openxmlformats.org/officeDocument/2006/relationships/hyperlink" Target="http://abs.twimg.com/images/themes/theme1/bg.png" TargetMode="External"/><Relationship Id="rId4666" Type="http://schemas.openxmlformats.org/officeDocument/2006/relationships/hyperlink" Target="http://abs.twimg.com/images/themes/theme1/bg.png" TargetMode="External"/><Relationship Id="rId4667" Type="http://schemas.openxmlformats.org/officeDocument/2006/relationships/hyperlink" Target="http://abs.twimg.com/images/themes/theme1/bg.png" TargetMode="External"/><Relationship Id="rId4668" Type="http://schemas.openxmlformats.org/officeDocument/2006/relationships/hyperlink" Target="http://pbs.twimg.com/profile_background_images/454330359631458304/dPf9QSTJ.jpeg" TargetMode="External"/><Relationship Id="rId4669" Type="http://schemas.openxmlformats.org/officeDocument/2006/relationships/hyperlink" Target="http://pbs.twimg.com/profile_background_images/194598149/Twitter_background_red.jpg" TargetMode="External"/><Relationship Id="rId7884" Type="http://schemas.openxmlformats.org/officeDocument/2006/relationships/hyperlink" Target="https://twitter.com/olympics" TargetMode="External"/><Relationship Id="rId7885" Type="http://schemas.openxmlformats.org/officeDocument/2006/relationships/hyperlink" Target="https://twitter.com/whitehouse" TargetMode="External"/><Relationship Id="rId7886" Type="http://schemas.openxmlformats.org/officeDocument/2006/relationships/hyperlink" Target="https://twitter.com/71djt" TargetMode="External"/><Relationship Id="rId1440" Type="http://schemas.openxmlformats.org/officeDocument/2006/relationships/hyperlink" Target="https://pbs.twimg.com/profile_banners/2616296756/1506121771" TargetMode="External"/><Relationship Id="rId1441" Type="http://schemas.openxmlformats.org/officeDocument/2006/relationships/hyperlink" Target="https://pbs.twimg.com/profile_banners/430085365/1490447114" TargetMode="External"/><Relationship Id="rId1442" Type="http://schemas.openxmlformats.org/officeDocument/2006/relationships/hyperlink" Target="https://pbs.twimg.com/profile_banners/76695892/1398482111" TargetMode="External"/><Relationship Id="rId1443" Type="http://schemas.openxmlformats.org/officeDocument/2006/relationships/hyperlink" Target="https://pbs.twimg.com/profile_banners/358494501/1518609341" TargetMode="External"/><Relationship Id="rId1444" Type="http://schemas.openxmlformats.org/officeDocument/2006/relationships/hyperlink" Target="https://pbs.twimg.com/profile_banners/3251977050/1513025768" TargetMode="External"/><Relationship Id="rId1445" Type="http://schemas.openxmlformats.org/officeDocument/2006/relationships/hyperlink" Target="https://pbs.twimg.com/profile_banners/4818333074/1519593353" TargetMode="External"/><Relationship Id="rId1446" Type="http://schemas.openxmlformats.org/officeDocument/2006/relationships/hyperlink" Target="https://pbs.twimg.com/profile_banners/137614450/1514448985" TargetMode="External"/><Relationship Id="rId1447" Type="http://schemas.openxmlformats.org/officeDocument/2006/relationships/hyperlink" Target="https://pbs.twimg.com/profile_banners/3151304444/1460112941" TargetMode="External"/><Relationship Id="rId1448" Type="http://schemas.openxmlformats.org/officeDocument/2006/relationships/hyperlink" Target="https://pbs.twimg.com/profile_banners/3022680384/1512663912" TargetMode="External"/><Relationship Id="rId1449" Type="http://schemas.openxmlformats.org/officeDocument/2006/relationships/hyperlink" Target="https://pbs.twimg.com/profile_banners/297930927/1486828735" TargetMode="External"/><Relationship Id="rId7887" Type="http://schemas.openxmlformats.org/officeDocument/2006/relationships/hyperlink" Target="https://twitter.com/philabmtl" TargetMode="External"/><Relationship Id="rId7888" Type="http://schemas.openxmlformats.org/officeDocument/2006/relationships/hyperlink" Target="https://twitter.com/lp_lapresse" TargetMode="External"/><Relationship Id="rId7889" Type="http://schemas.openxmlformats.org/officeDocument/2006/relationships/hyperlink" Target="https://twitter.com/tdubb" TargetMode="External"/><Relationship Id="rId2480" Type="http://schemas.openxmlformats.org/officeDocument/2006/relationships/hyperlink" Target="https://pbs.twimg.com/profile_banners/2748951282/1417716521" TargetMode="External"/><Relationship Id="rId2481" Type="http://schemas.openxmlformats.org/officeDocument/2006/relationships/hyperlink" Target="https://pbs.twimg.com/profile_banners/100011798/1488236204" TargetMode="External"/><Relationship Id="rId2482" Type="http://schemas.openxmlformats.org/officeDocument/2006/relationships/hyperlink" Target="https://pbs.twimg.com/profile_banners/24744541/1491832878" TargetMode="External"/><Relationship Id="rId2483" Type="http://schemas.openxmlformats.org/officeDocument/2006/relationships/hyperlink" Target="https://pbs.twimg.com/profile_banners/747643970067570692/1487816004" TargetMode="External"/><Relationship Id="rId2484" Type="http://schemas.openxmlformats.org/officeDocument/2006/relationships/hyperlink" Target="https://pbs.twimg.com/profile_banners/25087685/1519162879" TargetMode="External"/><Relationship Id="rId2485" Type="http://schemas.openxmlformats.org/officeDocument/2006/relationships/hyperlink" Target="https://pbs.twimg.com/profile_banners/19329967/1484927246" TargetMode="External"/><Relationship Id="rId2486" Type="http://schemas.openxmlformats.org/officeDocument/2006/relationships/hyperlink" Target="https://pbs.twimg.com/profile_banners/189242422/1434401039" TargetMode="External"/><Relationship Id="rId2487" Type="http://schemas.openxmlformats.org/officeDocument/2006/relationships/hyperlink" Target="https://pbs.twimg.com/profile_banners/3370001/1512688561" TargetMode="External"/><Relationship Id="rId2488" Type="http://schemas.openxmlformats.org/officeDocument/2006/relationships/hyperlink" Target="https://pbs.twimg.com/profile_banners/376943760/1359418578" TargetMode="External"/><Relationship Id="rId2489" Type="http://schemas.openxmlformats.org/officeDocument/2006/relationships/hyperlink" Target="https://pbs.twimg.com/profile_banners/220595687/1438311242" TargetMode="External"/><Relationship Id="rId5810" Type="http://schemas.openxmlformats.org/officeDocument/2006/relationships/hyperlink" Target="http://pbs.twimg.com/profile_images/956566270006054912/dlnfg1OY_normal.jpg" TargetMode="External"/><Relationship Id="rId5811" Type="http://schemas.openxmlformats.org/officeDocument/2006/relationships/hyperlink" Target="http://pbs.twimg.com/profile_images/965476585087234048/N9K5h3FH_normal.jpg" TargetMode="External"/><Relationship Id="rId5812" Type="http://schemas.openxmlformats.org/officeDocument/2006/relationships/hyperlink" Target="http://pbs.twimg.com/profile_images/950793884585533441/7qZoX753_normal.jpg" TargetMode="External"/><Relationship Id="rId5813" Type="http://schemas.openxmlformats.org/officeDocument/2006/relationships/hyperlink" Target="http://pbs.twimg.com/profile_images/950838132697542656/8XWY0GEP_normal.jpg" TargetMode="External"/><Relationship Id="rId5814" Type="http://schemas.openxmlformats.org/officeDocument/2006/relationships/hyperlink" Target="http://pbs.twimg.com/profile_images/951576184667635712/J8zEYm5B_normal.jpg" TargetMode="External"/><Relationship Id="rId5815" Type="http://schemas.openxmlformats.org/officeDocument/2006/relationships/hyperlink" Target="http://pbs.twimg.com/profile_images/872948074154524672/w1M1vCEa_normal.jpg" TargetMode="External"/><Relationship Id="rId5816" Type="http://schemas.openxmlformats.org/officeDocument/2006/relationships/hyperlink" Target="http://pbs.twimg.com/profile_images/850861081622962176/mJNGc3YQ_normal.jpg" TargetMode="External"/><Relationship Id="rId5817" Type="http://schemas.openxmlformats.org/officeDocument/2006/relationships/hyperlink" Target="http://pbs.twimg.com/profile_images/967250228897202176/8A0g0-kg_normal.jpg" TargetMode="External"/><Relationship Id="rId5818" Type="http://schemas.openxmlformats.org/officeDocument/2006/relationships/hyperlink" Target="http://pbs.twimg.com/profile_images/966136449870565376/qk8GHWfp_normal.jpg" TargetMode="External"/><Relationship Id="rId5819" Type="http://schemas.openxmlformats.org/officeDocument/2006/relationships/hyperlink" Target="http://pbs.twimg.com/profile_images/898543483732070400/k5rQ9p6S_normal.jpg" TargetMode="External"/><Relationship Id="rId6850" Type="http://schemas.openxmlformats.org/officeDocument/2006/relationships/hyperlink" Target="http://pbs.twimg.com/profile_images/1423892439/image_normal.jpg" TargetMode="External"/><Relationship Id="rId6851" Type="http://schemas.openxmlformats.org/officeDocument/2006/relationships/hyperlink" Target="http://pbs.twimg.com/profile_images/948994960287703040/0SUGoRip_normal.jpg" TargetMode="External"/><Relationship Id="rId6852" Type="http://schemas.openxmlformats.org/officeDocument/2006/relationships/hyperlink" Target="http://pbs.twimg.com/profile_images/954016077058424836/ojmeeuA-_normal.jpg" TargetMode="External"/><Relationship Id="rId6853" Type="http://schemas.openxmlformats.org/officeDocument/2006/relationships/hyperlink" Target="http://pbs.twimg.com/profile_images/2982960833/2a5ef452aac80a6fbff4eca8be4291e9_normal.jpeg" TargetMode="External"/><Relationship Id="rId6854" Type="http://schemas.openxmlformats.org/officeDocument/2006/relationships/hyperlink" Target="http://pbs.twimg.com/profile_images/815372213880639488/K1Ixx284_normal.jpg" TargetMode="External"/><Relationship Id="rId6855" Type="http://schemas.openxmlformats.org/officeDocument/2006/relationships/hyperlink" Target="http://abs.twimg.com/sticky/default_profile_images/default_profile_normal.png" TargetMode="External"/><Relationship Id="rId6856" Type="http://schemas.openxmlformats.org/officeDocument/2006/relationships/hyperlink" Target="http://pbs.twimg.com/profile_images/765971667398963200/xKehnHXp_normal.jpg" TargetMode="External"/><Relationship Id="rId6857" Type="http://schemas.openxmlformats.org/officeDocument/2006/relationships/hyperlink" Target="http://pbs.twimg.com/profile_images/966382189070946305/AHwh7OcX_normal.jpg" TargetMode="External"/><Relationship Id="rId6858" Type="http://schemas.openxmlformats.org/officeDocument/2006/relationships/hyperlink" Target="http://pbs.twimg.com/profile_images/953335699553517576/sb8zTn6O_normal.jpg" TargetMode="External"/><Relationship Id="rId6859" Type="http://schemas.openxmlformats.org/officeDocument/2006/relationships/hyperlink" Target="http://pbs.twimg.com/profile_images/513746476447461376/L1-WmmDa_normal.jpeg" TargetMode="External"/><Relationship Id="rId3630" Type="http://schemas.openxmlformats.org/officeDocument/2006/relationships/hyperlink" Target="http://abs.twimg.com/images/themes/theme1/bg.png" TargetMode="External"/><Relationship Id="rId3631" Type="http://schemas.openxmlformats.org/officeDocument/2006/relationships/hyperlink" Target="http://abs.twimg.com/images/themes/theme1/bg.png" TargetMode="External"/><Relationship Id="rId3632" Type="http://schemas.openxmlformats.org/officeDocument/2006/relationships/hyperlink" Target="http://pbs.twimg.com/profile_background_images/704765336608837633/uUyDkhWi.jpg" TargetMode="External"/><Relationship Id="rId3633" Type="http://schemas.openxmlformats.org/officeDocument/2006/relationships/hyperlink" Target="http://abs.twimg.com/images/themes/theme1/bg.png" TargetMode="External"/><Relationship Id="rId3634" Type="http://schemas.openxmlformats.org/officeDocument/2006/relationships/hyperlink" Target="http://pbs.twimg.com/profile_background_images/626078496/288008_199569103437317_132342213493340_540194_6751951_o.jpg" TargetMode="External"/><Relationship Id="rId3635" Type="http://schemas.openxmlformats.org/officeDocument/2006/relationships/hyperlink" Target="http://abs.twimg.com/images/themes/theme1/bg.png" TargetMode="External"/><Relationship Id="rId3636" Type="http://schemas.openxmlformats.org/officeDocument/2006/relationships/hyperlink" Target="http://abs.twimg.com/images/themes/theme1/bg.png" TargetMode="External"/><Relationship Id="rId3637" Type="http://schemas.openxmlformats.org/officeDocument/2006/relationships/hyperlink" Target="http://pbs.twimg.com/profile_background_images/393715495/Twitter_Diamonds" TargetMode="External"/><Relationship Id="rId3638" Type="http://schemas.openxmlformats.org/officeDocument/2006/relationships/hyperlink" Target="http://abs.twimg.com/images/themes/theme17/bg.gif" TargetMode="External"/><Relationship Id="rId3639" Type="http://schemas.openxmlformats.org/officeDocument/2006/relationships/hyperlink" Target="http://pbs.twimg.com/profile_background_images/868045150/8570b1c9289f0733fe8b3849d5907293.jpeg" TargetMode="External"/><Relationship Id="rId7890" Type="http://schemas.openxmlformats.org/officeDocument/2006/relationships/hyperlink" Target="https://twitter.com/crookedlook401" TargetMode="External"/><Relationship Id="rId7891" Type="http://schemas.openxmlformats.org/officeDocument/2006/relationships/hyperlink" Target="https://twitter.com/campbellrock" TargetMode="External"/><Relationship Id="rId7892" Type="http://schemas.openxmlformats.org/officeDocument/2006/relationships/hyperlink" Target="https://twitter.com/amy_siskind" TargetMode="External"/><Relationship Id="rId7893" Type="http://schemas.openxmlformats.org/officeDocument/2006/relationships/hyperlink" Target="https://twitter.com/purplealfil" TargetMode="External"/><Relationship Id="rId4670" Type="http://schemas.openxmlformats.org/officeDocument/2006/relationships/hyperlink" Target="http://abs.twimg.com/images/themes/theme7/bg.gif" TargetMode="External"/><Relationship Id="rId4671" Type="http://schemas.openxmlformats.org/officeDocument/2006/relationships/hyperlink" Target="http://abs.twimg.com/images/themes/theme1/bg.png" TargetMode="External"/><Relationship Id="rId4672" Type="http://schemas.openxmlformats.org/officeDocument/2006/relationships/hyperlink" Target="http://abs.twimg.com/images/themes/theme2/bg.gif" TargetMode="External"/><Relationship Id="rId4673" Type="http://schemas.openxmlformats.org/officeDocument/2006/relationships/hyperlink" Target="http://abs.twimg.com/images/themes/theme1/bg.png" TargetMode="External"/><Relationship Id="rId4674" Type="http://schemas.openxmlformats.org/officeDocument/2006/relationships/hyperlink" Target="http://abs.twimg.com/images/themes/theme1/bg.png" TargetMode="External"/><Relationship Id="rId4675" Type="http://schemas.openxmlformats.org/officeDocument/2006/relationships/hyperlink" Target="http://pbs.twimg.com/profile_background_images/55790865/Twitter_BG_Final_final.jpg" TargetMode="External"/><Relationship Id="rId4676" Type="http://schemas.openxmlformats.org/officeDocument/2006/relationships/hyperlink" Target="http://abs.twimg.com/images/themes/theme1/bg.png" TargetMode="External"/><Relationship Id="rId4677" Type="http://schemas.openxmlformats.org/officeDocument/2006/relationships/hyperlink" Target="http://pbs.twimg.com/profile_background_images/629637210/8pd1vh7ut8e0u4cbz5ov.jpeg" TargetMode="External"/><Relationship Id="rId4678" Type="http://schemas.openxmlformats.org/officeDocument/2006/relationships/hyperlink" Target="http://pbs.twimg.com/profile_background_images/664208261/92986531d2343e8aa60787d50d2d64cb.jpeg" TargetMode="External"/><Relationship Id="rId4679" Type="http://schemas.openxmlformats.org/officeDocument/2006/relationships/hyperlink" Target="http://abs.twimg.com/images/themes/theme1/bg.png" TargetMode="External"/><Relationship Id="rId7894" Type="http://schemas.openxmlformats.org/officeDocument/2006/relationships/hyperlink" Target="https://twitter.com/pineapple0814" TargetMode="External"/><Relationship Id="rId7895" Type="http://schemas.openxmlformats.org/officeDocument/2006/relationships/hyperlink" Target="https://twitter.com/taylajsmith" TargetMode="External"/><Relationship Id="rId7896" Type="http://schemas.openxmlformats.org/officeDocument/2006/relationships/hyperlink" Target="https://twitter.com/keerthivedantam" TargetMode="External"/><Relationship Id="rId1450" Type="http://schemas.openxmlformats.org/officeDocument/2006/relationships/hyperlink" Target="https://pbs.twimg.com/profile_banners/335061713/1421741309" TargetMode="External"/><Relationship Id="rId1451" Type="http://schemas.openxmlformats.org/officeDocument/2006/relationships/hyperlink" Target="https://pbs.twimg.com/profile_banners/374748360/1415724925" TargetMode="External"/><Relationship Id="rId1452" Type="http://schemas.openxmlformats.org/officeDocument/2006/relationships/hyperlink" Target="https://pbs.twimg.com/profile_banners/19760323/1507461029" TargetMode="External"/><Relationship Id="rId1453" Type="http://schemas.openxmlformats.org/officeDocument/2006/relationships/hyperlink" Target="https://pbs.twimg.com/profile_banners/278168892/1506290093" TargetMode="External"/><Relationship Id="rId1454" Type="http://schemas.openxmlformats.org/officeDocument/2006/relationships/hyperlink" Target="https://pbs.twimg.com/profile_banners/10228272/1517509698" TargetMode="External"/><Relationship Id="rId1455" Type="http://schemas.openxmlformats.org/officeDocument/2006/relationships/hyperlink" Target="https://pbs.twimg.com/profile_banners/819232065799344128/1507048316" TargetMode="External"/><Relationship Id="rId1456" Type="http://schemas.openxmlformats.org/officeDocument/2006/relationships/hyperlink" Target="https://pbs.twimg.com/profile_banners/91386979/1507514582" TargetMode="External"/><Relationship Id="rId1457" Type="http://schemas.openxmlformats.org/officeDocument/2006/relationships/hyperlink" Target="https://pbs.twimg.com/profile_banners/7744592/1514897436" TargetMode="External"/><Relationship Id="rId1458" Type="http://schemas.openxmlformats.org/officeDocument/2006/relationships/hyperlink" Target="https://pbs.twimg.com/profile_banners/798386253397823489/1519571228" TargetMode="External"/><Relationship Id="rId1459" Type="http://schemas.openxmlformats.org/officeDocument/2006/relationships/hyperlink" Target="https://pbs.twimg.com/profile_banners/783911657298722816/1519383124" TargetMode="External"/><Relationship Id="rId7897" Type="http://schemas.openxmlformats.org/officeDocument/2006/relationships/hyperlink" Target="https://twitter.com/nonpartisanmedi" TargetMode="External"/><Relationship Id="rId7898" Type="http://schemas.openxmlformats.org/officeDocument/2006/relationships/hyperlink" Target="https://twitter.com/drdielen" TargetMode="External"/><Relationship Id="rId7899" Type="http://schemas.openxmlformats.org/officeDocument/2006/relationships/hyperlink" Target="https://twitter.com/bradley7268" TargetMode="External"/><Relationship Id="rId2490" Type="http://schemas.openxmlformats.org/officeDocument/2006/relationships/hyperlink" Target="https://pbs.twimg.com/profile_banners/338402024/1355238393" TargetMode="External"/><Relationship Id="rId2491" Type="http://schemas.openxmlformats.org/officeDocument/2006/relationships/hyperlink" Target="https://pbs.twimg.com/profile_banners/14217925/1384124875" TargetMode="External"/><Relationship Id="rId2492" Type="http://schemas.openxmlformats.org/officeDocument/2006/relationships/hyperlink" Target="https://pbs.twimg.com/profile_banners/1058899034/1519137583" TargetMode="External"/><Relationship Id="rId2493" Type="http://schemas.openxmlformats.org/officeDocument/2006/relationships/hyperlink" Target="https://pbs.twimg.com/profile_banners/3109610162/1507217754" TargetMode="External"/><Relationship Id="rId2494" Type="http://schemas.openxmlformats.org/officeDocument/2006/relationships/hyperlink" Target="https://pbs.twimg.com/profile_banners/75561107/1398296318" TargetMode="External"/><Relationship Id="rId2495" Type="http://schemas.openxmlformats.org/officeDocument/2006/relationships/hyperlink" Target="https://pbs.twimg.com/profile_banners/18492571/1514082019" TargetMode="External"/><Relationship Id="rId2496" Type="http://schemas.openxmlformats.org/officeDocument/2006/relationships/hyperlink" Target="https://pbs.twimg.com/profile_banners/958325107738456064/1518433754" TargetMode="External"/><Relationship Id="rId2497" Type="http://schemas.openxmlformats.org/officeDocument/2006/relationships/hyperlink" Target="https://pbs.twimg.com/profile_banners/95092020/1489552610" TargetMode="External"/><Relationship Id="rId2498" Type="http://schemas.openxmlformats.org/officeDocument/2006/relationships/hyperlink" Target="https://pbs.twimg.com/profile_banners/14569869/1464103587" TargetMode="External"/><Relationship Id="rId2499" Type="http://schemas.openxmlformats.org/officeDocument/2006/relationships/hyperlink" Target="https://pbs.twimg.com/profile_banners/49460512/1511982736" TargetMode="External"/><Relationship Id="rId5820" Type="http://schemas.openxmlformats.org/officeDocument/2006/relationships/hyperlink" Target="http://pbs.twimg.com/profile_images/535798586345152512/N-vW2Ntp_normal.jpeg" TargetMode="External"/><Relationship Id="rId5821" Type="http://schemas.openxmlformats.org/officeDocument/2006/relationships/hyperlink" Target="http://pbs.twimg.com/profile_images/949524421940625409/3sZGC4UF_normal.jpg" TargetMode="External"/><Relationship Id="rId5822" Type="http://schemas.openxmlformats.org/officeDocument/2006/relationships/hyperlink" Target="http://pbs.twimg.com/profile_images/596022404431814656/giEN7cGB_normal.jpg" TargetMode="External"/><Relationship Id="rId5823" Type="http://schemas.openxmlformats.org/officeDocument/2006/relationships/hyperlink" Target="http://pbs.twimg.com/profile_images/915662139855130624/vmIn1ZrL_normal.jpg" TargetMode="External"/><Relationship Id="rId5824" Type="http://schemas.openxmlformats.org/officeDocument/2006/relationships/hyperlink" Target="http://pbs.twimg.com/profile_images/685785557436215296/H0ysWrmG_normal.jpg" TargetMode="External"/><Relationship Id="rId5825" Type="http://schemas.openxmlformats.org/officeDocument/2006/relationships/hyperlink" Target="http://pbs.twimg.com/profile_images/968165372716253184/_wNpS3Gl_normal.jpg" TargetMode="External"/><Relationship Id="rId5826" Type="http://schemas.openxmlformats.org/officeDocument/2006/relationships/hyperlink" Target="http://pbs.twimg.com/profile_images/947430340167168007/a0sSPuTg_normal.jpg" TargetMode="External"/><Relationship Id="rId5827" Type="http://schemas.openxmlformats.org/officeDocument/2006/relationships/hyperlink" Target="http://pbs.twimg.com/profile_images/930445359331110914/0CK0JQz-_normal.jpg" TargetMode="External"/><Relationship Id="rId5828" Type="http://schemas.openxmlformats.org/officeDocument/2006/relationships/hyperlink" Target="http://pbs.twimg.com/profile_images/927251124930863104/27OqPNFU_normal.jpg" TargetMode="External"/><Relationship Id="rId5829" Type="http://schemas.openxmlformats.org/officeDocument/2006/relationships/hyperlink" Target="http://pbs.twimg.com/profile_images/964330349684756480/OMywkuB5_normal.jpg" TargetMode="External"/><Relationship Id="rId2600" Type="http://schemas.openxmlformats.org/officeDocument/2006/relationships/hyperlink" Target="https://pbs.twimg.com/profile_banners/612473/1467627928" TargetMode="External"/><Relationship Id="rId6860" Type="http://schemas.openxmlformats.org/officeDocument/2006/relationships/hyperlink" Target="http://pbs.twimg.com/profile_images/687983084893896704/F03LMNPB_normal.jpg" TargetMode="External"/><Relationship Id="rId6861" Type="http://schemas.openxmlformats.org/officeDocument/2006/relationships/hyperlink" Target="http://pbs.twimg.com/profile_images/671170708962189312/OwngKv1G_normal.jpg" TargetMode="External"/><Relationship Id="rId6862" Type="http://schemas.openxmlformats.org/officeDocument/2006/relationships/hyperlink" Target="http://pbs.twimg.com/profile_images/663530087799590912/yThcBUps_normal.jpg" TargetMode="External"/><Relationship Id="rId6863" Type="http://schemas.openxmlformats.org/officeDocument/2006/relationships/hyperlink" Target="http://pbs.twimg.com/profile_images/847146084812115968/bJbelei8_normal.jpg" TargetMode="External"/><Relationship Id="rId6864" Type="http://schemas.openxmlformats.org/officeDocument/2006/relationships/hyperlink" Target="http://pbs.twimg.com/profile_images/378800000378279911/4c95d7e734d475c0fa1d7538f3afbd37_normal.jpeg" TargetMode="External"/><Relationship Id="rId6865" Type="http://schemas.openxmlformats.org/officeDocument/2006/relationships/hyperlink" Target="http://pbs.twimg.com/profile_images/964824971879960576/a57eRFvk_normal.jpg" TargetMode="External"/><Relationship Id="rId6866" Type="http://schemas.openxmlformats.org/officeDocument/2006/relationships/hyperlink" Target="http://pbs.twimg.com/profile_images/688781735337811970/7ggrp1kI_normal.png" TargetMode="External"/><Relationship Id="rId6867" Type="http://schemas.openxmlformats.org/officeDocument/2006/relationships/hyperlink" Target="http://pbs.twimg.com/profile_images/896697733897003010/5W5f1O13_normal.jpg" TargetMode="External"/><Relationship Id="rId6868" Type="http://schemas.openxmlformats.org/officeDocument/2006/relationships/hyperlink" Target="http://pbs.twimg.com/profile_images/868155006943473664/WqTdykQ5_normal.jpg" TargetMode="External"/><Relationship Id="rId6869" Type="http://schemas.openxmlformats.org/officeDocument/2006/relationships/hyperlink" Target="http://pbs.twimg.com/profile_images/875797335342817282/JO5OsmxU_normal.jpg" TargetMode="External"/><Relationship Id="rId2601" Type="http://schemas.openxmlformats.org/officeDocument/2006/relationships/hyperlink" Target="https://pbs.twimg.com/profile_banners/8973062/1364225638" TargetMode="External"/><Relationship Id="rId2602" Type="http://schemas.openxmlformats.org/officeDocument/2006/relationships/hyperlink" Target="https://pbs.twimg.com/profile_banners/1686531660/1377097759" TargetMode="External"/><Relationship Id="rId2603" Type="http://schemas.openxmlformats.org/officeDocument/2006/relationships/hyperlink" Target="https://pbs.twimg.com/profile_banners/913704444570857472/1514208578" TargetMode="External"/><Relationship Id="rId2604" Type="http://schemas.openxmlformats.org/officeDocument/2006/relationships/hyperlink" Target="https://pbs.twimg.com/profile_banners/12008602/1514085988" TargetMode="External"/><Relationship Id="rId2605" Type="http://schemas.openxmlformats.org/officeDocument/2006/relationships/hyperlink" Target="https://pbs.twimg.com/profile_banners/15673997/1513650836" TargetMode="External"/><Relationship Id="rId2606" Type="http://schemas.openxmlformats.org/officeDocument/2006/relationships/hyperlink" Target="https://pbs.twimg.com/profile_banners/2800889838/1510503842" TargetMode="External"/><Relationship Id="rId2607" Type="http://schemas.openxmlformats.org/officeDocument/2006/relationships/hyperlink" Target="https://pbs.twimg.com/profile_banners/3171342864/1438136708" TargetMode="External"/><Relationship Id="rId2608" Type="http://schemas.openxmlformats.org/officeDocument/2006/relationships/hyperlink" Target="https://pbs.twimg.com/profile_banners/48615835/1517340850" TargetMode="External"/><Relationship Id="rId2609" Type="http://schemas.openxmlformats.org/officeDocument/2006/relationships/hyperlink" Target="https://pbs.twimg.com/profile_banners/544484168/1423793786" TargetMode="External"/><Relationship Id="rId3640" Type="http://schemas.openxmlformats.org/officeDocument/2006/relationships/hyperlink" Target="http://abs.twimg.com/images/themes/theme1/bg.png" TargetMode="External"/><Relationship Id="rId3641" Type="http://schemas.openxmlformats.org/officeDocument/2006/relationships/hyperlink" Target="http://pbs.twimg.com/profile_background_images/582979479187771392/45DLHGtE.png" TargetMode="External"/><Relationship Id="rId3642" Type="http://schemas.openxmlformats.org/officeDocument/2006/relationships/hyperlink" Target="http://abs.twimg.com/images/themes/theme1/bg.png" TargetMode="External"/><Relationship Id="rId3643" Type="http://schemas.openxmlformats.org/officeDocument/2006/relationships/hyperlink" Target="http://abs.twimg.com/images/themes/theme15/bg.png" TargetMode="External"/><Relationship Id="rId3644" Type="http://schemas.openxmlformats.org/officeDocument/2006/relationships/hyperlink" Target="http://abs.twimg.com/images/themes/theme1/bg.png" TargetMode="External"/><Relationship Id="rId3645" Type="http://schemas.openxmlformats.org/officeDocument/2006/relationships/hyperlink" Target="http://pbs.twimg.com/profile_background_images/641720745169678336/xveS6hJB.jpg" TargetMode="External"/><Relationship Id="rId3646" Type="http://schemas.openxmlformats.org/officeDocument/2006/relationships/hyperlink" Target="http://pbs.twimg.com/profile_background_images/597956737/ksbd63i48fntgwnkh3q5.jpeg" TargetMode="External"/><Relationship Id="rId3647" Type="http://schemas.openxmlformats.org/officeDocument/2006/relationships/hyperlink" Target="http://abs.twimg.com/images/themes/theme1/bg.png" TargetMode="External"/><Relationship Id="rId4680" Type="http://schemas.openxmlformats.org/officeDocument/2006/relationships/hyperlink" Target="http://abs.twimg.com/images/themes/theme1/bg.png" TargetMode="External"/><Relationship Id="rId4681" Type="http://schemas.openxmlformats.org/officeDocument/2006/relationships/hyperlink" Target="http://abs.twimg.com/images/themes/theme1/bg.png" TargetMode="External"/><Relationship Id="rId4682" Type="http://schemas.openxmlformats.org/officeDocument/2006/relationships/hyperlink" Target="http://abs.twimg.com/images/themes/theme1/bg.png" TargetMode="External"/><Relationship Id="rId4683" Type="http://schemas.openxmlformats.org/officeDocument/2006/relationships/hyperlink" Target="http://abs.twimg.com/images/themes/theme1/bg.png" TargetMode="External"/><Relationship Id="rId4684" Type="http://schemas.openxmlformats.org/officeDocument/2006/relationships/hyperlink" Target="http://abs.twimg.com/images/themes/theme1/bg.png" TargetMode="External"/><Relationship Id="rId4685" Type="http://schemas.openxmlformats.org/officeDocument/2006/relationships/hyperlink" Target="http://abs.twimg.com/images/themes/theme19/bg.gif" TargetMode="External"/><Relationship Id="rId4686" Type="http://schemas.openxmlformats.org/officeDocument/2006/relationships/hyperlink" Target="http://pbs.twimg.com/profile_background_images/378800000162645662/S27BIH_u.jpeg" TargetMode="External"/><Relationship Id="rId4687" Type="http://schemas.openxmlformats.org/officeDocument/2006/relationships/hyperlink" Target="http://pbs.twimg.com/profile_background_images/676820858745171968/UZIgB_U9.jpg" TargetMode="External"/><Relationship Id="rId4688" Type="http://schemas.openxmlformats.org/officeDocument/2006/relationships/hyperlink" Target="http://pbs.twimg.com/profile_background_images/561990045322588161/vxwEod98.jpeg" TargetMode="External"/><Relationship Id="rId4689" Type="http://schemas.openxmlformats.org/officeDocument/2006/relationships/hyperlink" Target="http://abs.twimg.com/images/themes/theme1/bg.png" TargetMode="External"/><Relationship Id="rId3648" Type="http://schemas.openxmlformats.org/officeDocument/2006/relationships/hyperlink" Target="http://pbs.twimg.com/profile_background_images/623530318406922240/2DwrJyiW.jpg" TargetMode="External"/><Relationship Id="rId3649" Type="http://schemas.openxmlformats.org/officeDocument/2006/relationships/hyperlink" Target="http://abs.twimg.com/images/themes/theme1/bg.png" TargetMode="External"/><Relationship Id="rId1460" Type="http://schemas.openxmlformats.org/officeDocument/2006/relationships/hyperlink" Target="https://pbs.twimg.com/profile_banners/147780746/1491828518" TargetMode="External"/><Relationship Id="rId1461" Type="http://schemas.openxmlformats.org/officeDocument/2006/relationships/hyperlink" Target="https://pbs.twimg.com/profile_banners/2476995716/1519452625" TargetMode="External"/><Relationship Id="rId1462" Type="http://schemas.openxmlformats.org/officeDocument/2006/relationships/hyperlink" Target="https://pbs.twimg.com/profile_banners/2570957394/1402929045" TargetMode="External"/><Relationship Id="rId1463" Type="http://schemas.openxmlformats.org/officeDocument/2006/relationships/hyperlink" Target="https://pbs.twimg.com/profile_banners/636955791/1457519476" TargetMode="External"/><Relationship Id="rId1464" Type="http://schemas.openxmlformats.org/officeDocument/2006/relationships/hyperlink" Target="https://pbs.twimg.com/profile_banners/937357777294544897/1512940093" TargetMode="External"/><Relationship Id="rId1465" Type="http://schemas.openxmlformats.org/officeDocument/2006/relationships/hyperlink" Target="https://pbs.twimg.com/profile_banners/289400495/1516633383" TargetMode="External"/><Relationship Id="rId1466" Type="http://schemas.openxmlformats.org/officeDocument/2006/relationships/hyperlink" Target="https://pbs.twimg.com/profile_banners/147543162/1519331723" TargetMode="External"/><Relationship Id="rId1467" Type="http://schemas.openxmlformats.org/officeDocument/2006/relationships/hyperlink" Target="https://pbs.twimg.com/profile_banners/13294452/1519129472" TargetMode="External"/><Relationship Id="rId1468" Type="http://schemas.openxmlformats.org/officeDocument/2006/relationships/hyperlink" Target="https://pbs.twimg.com/profile_banners/3233433286/1433879942" TargetMode="External"/><Relationship Id="rId1469" Type="http://schemas.openxmlformats.org/officeDocument/2006/relationships/hyperlink" Target="https://pbs.twimg.com/profile_banners/880751366141919232/1515752183" TargetMode="External"/><Relationship Id="rId5830" Type="http://schemas.openxmlformats.org/officeDocument/2006/relationships/hyperlink" Target="http://pbs.twimg.com/profile_images/956330019210563584/barEkVih_normal.jpg" TargetMode="External"/><Relationship Id="rId5831" Type="http://schemas.openxmlformats.org/officeDocument/2006/relationships/hyperlink" Target="http://pbs.twimg.com/profile_images/885151043457351681/hrY4qJyQ_normal.jpg" TargetMode="External"/><Relationship Id="rId5832" Type="http://schemas.openxmlformats.org/officeDocument/2006/relationships/hyperlink" Target="http://pbs.twimg.com/profile_images/712750961375252481/oO4SeX0u_normal.jpg" TargetMode="External"/><Relationship Id="rId5833" Type="http://schemas.openxmlformats.org/officeDocument/2006/relationships/hyperlink" Target="http://pbs.twimg.com/profile_images/961733383192801285/HcKgz-pO_normal.jpg" TargetMode="External"/><Relationship Id="rId5834" Type="http://schemas.openxmlformats.org/officeDocument/2006/relationships/hyperlink" Target="http://pbs.twimg.com/profile_images/843554818702553089/aLhRa9yY_normal.jpg" TargetMode="External"/><Relationship Id="rId5835" Type="http://schemas.openxmlformats.org/officeDocument/2006/relationships/hyperlink" Target="http://pbs.twimg.com/profile_images/890310669739991040/wXqj8htb_normal.jpg" TargetMode="External"/><Relationship Id="rId5836" Type="http://schemas.openxmlformats.org/officeDocument/2006/relationships/hyperlink" Target="http://pbs.twimg.com/profile_images/875480066393874432/yLStbPMU_normal.jpg" TargetMode="External"/><Relationship Id="rId5837" Type="http://schemas.openxmlformats.org/officeDocument/2006/relationships/hyperlink" Target="http://pbs.twimg.com/profile_images/790620693536866304/6xMusIl3_normal.jpg" TargetMode="External"/><Relationship Id="rId5838" Type="http://schemas.openxmlformats.org/officeDocument/2006/relationships/hyperlink" Target="http://pbs.twimg.com/profile_images/955610303143796736/ItU07JiQ_normal.jpg" TargetMode="External"/><Relationship Id="rId5839" Type="http://schemas.openxmlformats.org/officeDocument/2006/relationships/hyperlink" Target="http://pbs.twimg.com/profile_images/813448169166094336/X0zyhClO_normal.jpg" TargetMode="External"/><Relationship Id="rId2610" Type="http://schemas.openxmlformats.org/officeDocument/2006/relationships/hyperlink" Target="https://pbs.twimg.com/profile_banners/1421720857/1511558842" TargetMode="External"/><Relationship Id="rId6870" Type="http://schemas.openxmlformats.org/officeDocument/2006/relationships/hyperlink" Target="http://pbs.twimg.com/profile_images/461232404988850176/rxvpnMrK_normal.jpeg" TargetMode="External"/><Relationship Id="rId6871" Type="http://schemas.openxmlformats.org/officeDocument/2006/relationships/hyperlink" Target="http://pbs.twimg.com/profile_images/710543672400416769/OZ09BCuT_normal.jpg" TargetMode="External"/><Relationship Id="rId6872" Type="http://schemas.openxmlformats.org/officeDocument/2006/relationships/hyperlink" Target="http://pbs.twimg.com/profile_images/954692201547694080/9wF2gUF6_normal.jpg" TargetMode="External"/><Relationship Id="rId6873" Type="http://schemas.openxmlformats.org/officeDocument/2006/relationships/hyperlink" Target="http://pbs.twimg.com/profile_images/948692988200288256/yfCsQ_4m_normal.jpg" TargetMode="External"/><Relationship Id="rId6874" Type="http://schemas.openxmlformats.org/officeDocument/2006/relationships/hyperlink" Target="http://pbs.twimg.com/profile_images/827648360832081920/Y4IxfUSc_normal.jpg" TargetMode="External"/><Relationship Id="rId6875" Type="http://schemas.openxmlformats.org/officeDocument/2006/relationships/hyperlink" Target="http://pbs.twimg.com/profile_images/539312697225932800/OGwFuF0u_normal.jpeg" TargetMode="External"/><Relationship Id="rId6876" Type="http://schemas.openxmlformats.org/officeDocument/2006/relationships/hyperlink" Target="http://pbs.twimg.com/profile_images/750878239975964672/GfxJ-Krk_normal.jpg" TargetMode="External"/><Relationship Id="rId6877" Type="http://schemas.openxmlformats.org/officeDocument/2006/relationships/hyperlink" Target="http://pbs.twimg.com/profile_images/900059590586486784/fmY_4l3f_normal.jpg" TargetMode="External"/><Relationship Id="rId6878" Type="http://schemas.openxmlformats.org/officeDocument/2006/relationships/hyperlink" Target="http://pbs.twimg.com/profile_images/890558369576009729/8v6Z42SP_normal.jpg" TargetMode="External"/><Relationship Id="rId6879" Type="http://schemas.openxmlformats.org/officeDocument/2006/relationships/hyperlink" Target="http://pbs.twimg.com/profile_images/965652211626860546/7SkHWNup_normal.jpg" TargetMode="External"/><Relationship Id="rId2611" Type="http://schemas.openxmlformats.org/officeDocument/2006/relationships/hyperlink" Target="https://pbs.twimg.com/profile_banners/102582148/1410910306" TargetMode="External"/><Relationship Id="rId2612" Type="http://schemas.openxmlformats.org/officeDocument/2006/relationships/hyperlink" Target="https://pbs.twimg.com/profile_banners/491270664/1440420398" TargetMode="External"/><Relationship Id="rId2613" Type="http://schemas.openxmlformats.org/officeDocument/2006/relationships/hyperlink" Target="https://pbs.twimg.com/profile_banners/1338114036/1499366053" TargetMode="External"/><Relationship Id="rId2614" Type="http://schemas.openxmlformats.org/officeDocument/2006/relationships/hyperlink" Target="https://pbs.twimg.com/profile_banners/2895663685/1415636770" TargetMode="External"/><Relationship Id="rId2615" Type="http://schemas.openxmlformats.org/officeDocument/2006/relationships/hyperlink" Target="https://pbs.twimg.com/profile_banners/2678983582/1519676328" TargetMode="External"/><Relationship Id="rId2616" Type="http://schemas.openxmlformats.org/officeDocument/2006/relationships/hyperlink" Target="https://pbs.twimg.com/profile_banners/20791952/1519437383" TargetMode="External"/><Relationship Id="rId2617" Type="http://schemas.openxmlformats.org/officeDocument/2006/relationships/hyperlink" Target="https://pbs.twimg.com/profile_banners/2724653698/1406332814" TargetMode="External"/><Relationship Id="rId2618" Type="http://schemas.openxmlformats.org/officeDocument/2006/relationships/hyperlink" Target="https://pbs.twimg.com/profile_banners/23637601/1515620735" TargetMode="External"/><Relationship Id="rId2619" Type="http://schemas.openxmlformats.org/officeDocument/2006/relationships/hyperlink" Target="https://pbs.twimg.com/profile_banners/328003159/1484513281" TargetMode="External"/><Relationship Id="rId3650" Type="http://schemas.openxmlformats.org/officeDocument/2006/relationships/hyperlink" Target="http://pbs.twimg.com/profile_background_images/372852/twitter-top.jpg" TargetMode="External"/><Relationship Id="rId3651" Type="http://schemas.openxmlformats.org/officeDocument/2006/relationships/hyperlink" Target="http://pbs.twimg.com/profile_background_images/484360446112047105/OQu9vplt.jpeg" TargetMode="External"/><Relationship Id="rId3652" Type="http://schemas.openxmlformats.org/officeDocument/2006/relationships/hyperlink" Target="http://pbs.twimg.com/profile_background_images/459256738458267648/NQmn-I-R.png" TargetMode="External"/><Relationship Id="rId3653" Type="http://schemas.openxmlformats.org/officeDocument/2006/relationships/hyperlink" Target="http://pbs.twimg.com/profile_background_images/664602765/36188d22d2d0141ba11d38580da3b540.jpeg" TargetMode="External"/><Relationship Id="rId3654" Type="http://schemas.openxmlformats.org/officeDocument/2006/relationships/hyperlink" Target="http://pbs.twimg.com/profile_background_images/3083136/zennie.jpg" TargetMode="External"/><Relationship Id="rId3655" Type="http://schemas.openxmlformats.org/officeDocument/2006/relationships/hyperlink" Target="http://pbs.twimg.com/profile_background_images/700158388773253120/NPKVqoyo.jpg" TargetMode="External"/><Relationship Id="rId3656" Type="http://schemas.openxmlformats.org/officeDocument/2006/relationships/hyperlink" Target="http://abs.twimg.com/images/themes/theme1/bg.png" TargetMode="External"/><Relationship Id="rId3657" Type="http://schemas.openxmlformats.org/officeDocument/2006/relationships/hyperlink" Target="http://pbs.twimg.com/profile_background_images/693323631/792e86c67880eeda5f04d5c417438eb3.png" TargetMode="External"/><Relationship Id="rId4690" Type="http://schemas.openxmlformats.org/officeDocument/2006/relationships/hyperlink" Target="http://abs.twimg.com/images/themes/theme14/bg.gif" TargetMode="External"/><Relationship Id="rId4691" Type="http://schemas.openxmlformats.org/officeDocument/2006/relationships/hyperlink" Target="http://abs.twimg.com/images/themes/theme1/bg.png" TargetMode="External"/><Relationship Id="rId4692" Type="http://schemas.openxmlformats.org/officeDocument/2006/relationships/hyperlink" Target="http://pbs.twimg.com/profile_background_images/378800000053356915/1b3cdb42fd9483ac3f83645318caa719.png" TargetMode="External"/><Relationship Id="rId4693" Type="http://schemas.openxmlformats.org/officeDocument/2006/relationships/hyperlink" Target="http://abs.twimg.com/images/themes/theme1/bg.png" TargetMode="External"/><Relationship Id="rId4694" Type="http://schemas.openxmlformats.org/officeDocument/2006/relationships/hyperlink" Target="http://abs.twimg.com/images/themes/theme9/bg.gif" TargetMode="External"/><Relationship Id="rId4695" Type="http://schemas.openxmlformats.org/officeDocument/2006/relationships/hyperlink" Target="http://abs.twimg.com/images/themes/theme1/bg.png" TargetMode="External"/><Relationship Id="rId4696" Type="http://schemas.openxmlformats.org/officeDocument/2006/relationships/hyperlink" Target="http://pbs.twimg.com/profile_background_images/435331537165647872/YHrCZ3eR.jpeg" TargetMode="External"/><Relationship Id="rId4697" Type="http://schemas.openxmlformats.org/officeDocument/2006/relationships/hyperlink" Target="http://abs.twimg.com/images/themes/theme1/bg.png" TargetMode="External"/><Relationship Id="rId4698" Type="http://schemas.openxmlformats.org/officeDocument/2006/relationships/hyperlink" Target="http://pbs.twimg.com/profile_background_images/230161663/twitter_background_final.jpg" TargetMode="External"/><Relationship Id="rId4699" Type="http://schemas.openxmlformats.org/officeDocument/2006/relationships/hyperlink" Target="http://pbs.twimg.com/profile_background_images/378800000181831735/Vf5ycmPi.jpeg" TargetMode="External"/><Relationship Id="rId3658" Type="http://schemas.openxmlformats.org/officeDocument/2006/relationships/hyperlink" Target="http://pbs.twimg.com/profile_background_images/378800000078217305/8efa097ab7b902b10b8a69800d1e939a.png" TargetMode="External"/><Relationship Id="rId3659" Type="http://schemas.openxmlformats.org/officeDocument/2006/relationships/hyperlink" Target="http://abs.twimg.com/images/themes/theme1/bg.png" TargetMode="External"/><Relationship Id="rId1470" Type="http://schemas.openxmlformats.org/officeDocument/2006/relationships/hyperlink" Target="https://pbs.twimg.com/profile_banners/457984599/1359997459" TargetMode="External"/><Relationship Id="rId1471" Type="http://schemas.openxmlformats.org/officeDocument/2006/relationships/hyperlink" Target="https://pbs.twimg.com/profile_banners/30354991/1485113375" TargetMode="External"/><Relationship Id="rId1472" Type="http://schemas.openxmlformats.org/officeDocument/2006/relationships/hyperlink" Target="https://pbs.twimg.com/profile_banners/272795633/1516639084" TargetMode="External"/><Relationship Id="rId1473" Type="http://schemas.openxmlformats.org/officeDocument/2006/relationships/hyperlink" Target="https://pbs.twimg.com/profile_banners/309978842/1515424133" TargetMode="External"/><Relationship Id="rId1474" Type="http://schemas.openxmlformats.org/officeDocument/2006/relationships/hyperlink" Target="https://pbs.twimg.com/profile_banners/390955088/1372025296" TargetMode="External"/><Relationship Id="rId1475" Type="http://schemas.openxmlformats.org/officeDocument/2006/relationships/hyperlink" Target="https://pbs.twimg.com/profile_banners/79331288/1513022136" TargetMode="External"/><Relationship Id="rId1476" Type="http://schemas.openxmlformats.org/officeDocument/2006/relationships/hyperlink" Target="https://pbs.twimg.com/profile_banners/420135247/1480506501" TargetMode="External"/><Relationship Id="rId1477" Type="http://schemas.openxmlformats.org/officeDocument/2006/relationships/hyperlink" Target="https://pbs.twimg.com/profile_banners/2240074190/1488340920" TargetMode="External"/><Relationship Id="rId1478" Type="http://schemas.openxmlformats.org/officeDocument/2006/relationships/hyperlink" Target="https://pbs.twimg.com/profile_banners/458084975/1509629623" TargetMode="External"/><Relationship Id="rId1479" Type="http://schemas.openxmlformats.org/officeDocument/2006/relationships/hyperlink" Target="https://pbs.twimg.com/profile_banners/924271153140649987/1514951115" TargetMode="External"/><Relationship Id="rId4800" Type="http://schemas.openxmlformats.org/officeDocument/2006/relationships/hyperlink" Target="http://pbs.twimg.com/profile_background_images/631173576561967104/jU31Nvvc.jpg" TargetMode="External"/><Relationship Id="rId4801" Type="http://schemas.openxmlformats.org/officeDocument/2006/relationships/hyperlink" Target="http://abs.twimg.com/images/themes/theme1/bg.png" TargetMode="External"/><Relationship Id="rId4802" Type="http://schemas.openxmlformats.org/officeDocument/2006/relationships/hyperlink" Target="http://abs.twimg.com/images/themes/theme14/bg.gif" TargetMode="External"/><Relationship Id="rId4803" Type="http://schemas.openxmlformats.org/officeDocument/2006/relationships/hyperlink" Target="http://pbs.twimg.com/profile_background_images/104908546/bg1.jpg" TargetMode="External"/><Relationship Id="rId4804" Type="http://schemas.openxmlformats.org/officeDocument/2006/relationships/hyperlink" Target="http://abs.twimg.com/images/themes/theme6/bg.gif" TargetMode="External"/><Relationship Id="rId4805" Type="http://schemas.openxmlformats.org/officeDocument/2006/relationships/hyperlink" Target="http://pbs.twimg.com/profile_background_images/352993309/IMG_0725.PNG" TargetMode="External"/><Relationship Id="rId4806" Type="http://schemas.openxmlformats.org/officeDocument/2006/relationships/hyperlink" Target="http://abs.twimg.com/images/themes/theme1/bg.png" TargetMode="External"/><Relationship Id="rId4807" Type="http://schemas.openxmlformats.org/officeDocument/2006/relationships/hyperlink" Target="http://abs.twimg.com/images/themes/theme1/bg.png" TargetMode="External"/><Relationship Id="rId4808" Type="http://schemas.openxmlformats.org/officeDocument/2006/relationships/hyperlink" Target="http://abs.twimg.com/images/themes/theme1/bg.png" TargetMode="External"/><Relationship Id="rId4809" Type="http://schemas.openxmlformats.org/officeDocument/2006/relationships/hyperlink" Target="http://pbs.twimg.com/profile_background_images/747582672/5dc90c2e9a8c3590cdb01699935c2af5.jpeg" TargetMode="External"/><Relationship Id="rId5840" Type="http://schemas.openxmlformats.org/officeDocument/2006/relationships/hyperlink" Target="http://pbs.twimg.com/profile_images/535678230217240576/JMnDknA-_normal.jpeg" TargetMode="External"/><Relationship Id="rId5841" Type="http://schemas.openxmlformats.org/officeDocument/2006/relationships/hyperlink" Target="http://pbs.twimg.com/profile_images/965922432920928261/XaOpzaFV_normal.jpg" TargetMode="External"/><Relationship Id="rId5842" Type="http://schemas.openxmlformats.org/officeDocument/2006/relationships/hyperlink" Target="http://pbs.twimg.com/profile_images/3300157343/3f34e9dc85b775d986709e55e5e0c630_normal.jpeg" TargetMode="External"/><Relationship Id="rId5843" Type="http://schemas.openxmlformats.org/officeDocument/2006/relationships/hyperlink" Target="http://pbs.twimg.com/profile_images/898204623013531648/QBydVAG-_normal.jpg" TargetMode="External"/><Relationship Id="rId5844" Type="http://schemas.openxmlformats.org/officeDocument/2006/relationships/hyperlink" Target="http://pbs.twimg.com/profile_images/872226012871839744/nwEmpGaQ_normal.jpg" TargetMode="External"/><Relationship Id="rId5845" Type="http://schemas.openxmlformats.org/officeDocument/2006/relationships/hyperlink" Target="http://pbs.twimg.com/profile_images/1260402308/081130_1539_010001_normal.jpg" TargetMode="External"/><Relationship Id="rId5846" Type="http://schemas.openxmlformats.org/officeDocument/2006/relationships/hyperlink" Target="http://pbs.twimg.com/profile_images/3335120008/c90250e938409ca9f440fe55b9713a1e_normal.jpeg" TargetMode="External"/><Relationship Id="rId5847" Type="http://schemas.openxmlformats.org/officeDocument/2006/relationships/hyperlink" Target="http://pbs.twimg.com/profile_images/960422605319684097/mh_kOHJD_normal.jpg" TargetMode="External"/><Relationship Id="rId5848" Type="http://schemas.openxmlformats.org/officeDocument/2006/relationships/hyperlink" Target="http://pbs.twimg.com/profile_images/818898835736932352/zU74iArr_normal.jpg" TargetMode="External"/><Relationship Id="rId5849" Type="http://schemas.openxmlformats.org/officeDocument/2006/relationships/hyperlink" Target="http://abs.twimg.com/sticky/default_profile_images/default_profile_normal.png" TargetMode="External"/><Relationship Id="rId2620" Type="http://schemas.openxmlformats.org/officeDocument/2006/relationships/hyperlink" Target="https://pbs.twimg.com/profile_banners/799740535825055744/1504188023" TargetMode="External"/><Relationship Id="rId6880" Type="http://schemas.openxmlformats.org/officeDocument/2006/relationships/hyperlink" Target="http://pbs.twimg.com/profile_images/950243010335465472/haf0bb83_normal.jpg" TargetMode="External"/><Relationship Id="rId6881" Type="http://schemas.openxmlformats.org/officeDocument/2006/relationships/hyperlink" Target="http://pbs.twimg.com/profile_images/951420980500480000/wgf2le-0_normal.jpg" TargetMode="External"/><Relationship Id="rId6882" Type="http://schemas.openxmlformats.org/officeDocument/2006/relationships/hyperlink" Target="http://pbs.twimg.com/profile_images/831539722895896577/urrk956d_normal.jpg" TargetMode="External"/><Relationship Id="rId6883" Type="http://schemas.openxmlformats.org/officeDocument/2006/relationships/hyperlink" Target="http://pbs.twimg.com/profile_images/954098055296385024/b6h_H7sP_normal.jpg" TargetMode="External"/><Relationship Id="rId6884" Type="http://schemas.openxmlformats.org/officeDocument/2006/relationships/hyperlink" Target="http://pbs.twimg.com/profile_images/882781621560201218/Gg7usbMF_normal.jpg" TargetMode="External"/><Relationship Id="rId6885" Type="http://schemas.openxmlformats.org/officeDocument/2006/relationships/hyperlink" Target="http://pbs.twimg.com/profile_images/822519879584673792/2t_bYKdD_normal.jpg" TargetMode="External"/><Relationship Id="rId6886" Type="http://schemas.openxmlformats.org/officeDocument/2006/relationships/hyperlink" Target="http://pbs.twimg.com/profile_images/438398692442112000/BRiwoYS8_normal.jpeg" TargetMode="External"/><Relationship Id="rId6887" Type="http://schemas.openxmlformats.org/officeDocument/2006/relationships/hyperlink" Target="http://pbs.twimg.com/profile_images/823301873897705472/UX7GW3J4_normal.jpg" TargetMode="External"/><Relationship Id="rId6888" Type="http://schemas.openxmlformats.org/officeDocument/2006/relationships/hyperlink" Target="http://pbs.twimg.com/profile_images/470873670378741760/zfJwEKEN_normal.jpeg" TargetMode="External"/><Relationship Id="rId6889" Type="http://schemas.openxmlformats.org/officeDocument/2006/relationships/hyperlink" Target="http://pbs.twimg.com/profile_images/882409535855394818/vNPipDk3_normal.jpg" TargetMode="External"/><Relationship Id="rId2621" Type="http://schemas.openxmlformats.org/officeDocument/2006/relationships/hyperlink" Target="https://pbs.twimg.com/profile_banners/16447769/1355841044" TargetMode="External"/><Relationship Id="rId2622" Type="http://schemas.openxmlformats.org/officeDocument/2006/relationships/hyperlink" Target="https://pbs.twimg.com/profile_banners/2177175701/1516132849" TargetMode="External"/><Relationship Id="rId2623" Type="http://schemas.openxmlformats.org/officeDocument/2006/relationships/hyperlink" Target="https://pbs.twimg.com/profile_banners/1274070692/1518967288" TargetMode="External"/><Relationship Id="rId2624" Type="http://schemas.openxmlformats.org/officeDocument/2006/relationships/hyperlink" Target="https://pbs.twimg.com/profile_banners/17855061/1362175659" TargetMode="External"/><Relationship Id="rId2625" Type="http://schemas.openxmlformats.org/officeDocument/2006/relationships/hyperlink" Target="https://pbs.twimg.com/profile_banners/44303364/1479169917" TargetMode="External"/><Relationship Id="rId2626" Type="http://schemas.openxmlformats.org/officeDocument/2006/relationships/hyperlink" Target="https://pbs.twimg.com/profile_banners/2208869093/1391791481" TargetMode="External"/><Relationship Id="rId2627" Type="http://schemas.openxmlformats.org/officeDocument/2006/relationships/hyperlink" Target="https://pbs.twimg.com/profile_banners/237612784/1516154108" TargetMode="External"/><Relationship Id="rId2628" Type="http://schemas.openxmlformats.org/officeDocument/2006/relationships/hyperlink" Target="https://pbs.twimg.com/profile_banners/233343317/1485374297" TargetMode="External"/><Relationship Id="rId2629" Type="http://schemas.openxmlformats.org/officeDocument/2006/relationships/hyperlink" Target="https://pbs.twimg.com/profile_banners/16094885/1516334319" TargetMode="External"/><Relationship Id="rId3660" Type="http://schemas.openxmlformats.org/officeDocument/2006/relationships/hyperlink" Target="http://abs.twimg.com/images/themes/theme1/bg.png" TargetMode="External"/><Relationship Id="rId3661" Type="http://schemas.openxmlformats.org/officeDocument/2006/relationships/hyperlink" Target="http://abs.twimg.com/images/themes/theme2/bg.gif" TargetMode="External"/><Relationship Id="rId3662" Type="http://schemas.openxmlformats.org/officeDocument/2006/relationships/hyperlink" Target="http://abs.twimg.com/images/themes/theme1/bg.png" TargetMode="External"/><Relationship Id="rId3663" Type="http://schemas.openxmlformats.org/officeDocument/2006/relationships/hyperlink" Target="http://pbs.twimg.com/profile_background_images/623232315897024512/IiPSUCUW.jpg" TargetMode="External"/><Relationship Id="rId3664" Type="http://schemas.openxmlformats.org/officeDocument/2006/relationships/hyperlink" Target="http://pbs.twimg.com/profile_background_images/123524138/x9ac3e06a1d492c0f3b67bff2f998145.jpg" TargetMode="External"/><Relationship Id="rId3665" Type="http://schemas.openxmlformats.org/officeDocument/2006/relationships/hyperlink" Target="http://abs.twimg.com/images/themes/theme1/bg.png" TargetMode="External"/><Relationship Id="rId3666" Type="http://schemas.openxmlformats.org/officeDocument/2006/relationships/hyperlink" Target="http://pbs.twimg.com/profile_background_images/426170048/hello-kitty-house-.jpg" TargetMode="External"/><Relationship Id="rId3667" Type="http://schemas.openxmlformats.org/officeDocument/2006/relationships/hyperlink" Target="http://abs.twimg.com/images/themes/theme1/bg.png" TargetMode="External"/><Relationship Id="rId3668" Type="http://schemas.openxmlformats.org/officeDocument/2006/relationships/hyperlink" Target="http://abs.twimg.com/images/themes/theme19/bg.gif" TargetMode="External"/><Relationship Id="rId3669" Type="http://schemas.openxmlformats.org/officeDocument/2006/relationships/hyperlink" Target="http://abs.twimg.com/images/themes/theme1/bg.png" TargetMode="External"/><Relationship Id="rId1480" Type="http://schemas.openxmlformats.org/officeDocument/2006/relationships/hyperlink" Target="https://pbs.twimg.com/profile_banners/106854950/1515718908" TargetMode="External"/><Relationship Id="rId1481" Type="http://schemas.openxmlformats.org/officeDocument/2006/relationships/hyperlink" Target="https://pbs.twimg.com/profile_banners/249393823/1487875190" TargetMode="External"/><Relationship Id="rId1482" Type="http://schemas.openxmlformats.org/officeDocument/2006/relationships/hyperlink" Target="https://pbs.twimg.com/profile_banners/2581064665/1488078132" TargetMode="External"/><Relationship Id="rId1483" Type="http://schemas.openxmlformats.org/officeDocument/2006/relationships/hyperlink" Target="https://pbs.twimg.com/profile_banners/835147727948361728/1496308750" TargetMode="External"/><Relationship Id="rId1484" Type="http://schemas.openxmlformats.org/officeDocument/2006/relationships/hyperlink" Target="https://pbs.twimg.com/profile_banners/938874085085466624/1512828518" TargetMode="External"/><Relationship Id="rId1485" Type="http://schemas.openxmlformats.org/officeDocument/2006/relationships/hyperlink" Target="https://pbs.twimg.com/profile_banners/20971849/1510524751" TargetMode="External"/><Relationship Id="rId1486" Type="http://schemas.openxmlformats.org/officeDocument/2006/relationships/hyperlink" Target="https://pbs.twimg.com/profile_banners/65430997/1488912671" TargetMode="External"/><Relationship Id="rId1487" Type="http://schemas.openxmlformats.org/officeDocument/2006/relationships/hyperlink" Target="https://pbs.twimg.com/profile_banners/52970088/1500076527" TargetMode="External"/><Relationship Id="rId1488" Type="http://schemas.openxmlformats.org/officeDocument/2006/relationships/hyperlink" Target="https://pbs.twimg.com/profile_banners/966893635944947713/1519361071" TargetMode="External"/><Relationship Id="rId1489" Type="http://schemas.openxmlformats.org/officeDocument/2006/relationships/hyperlink" Target="https://pbs.twimg.com/profile_banners/18125387/1511808982" TargetMode="External"/><Relationship Id="rId4810" Type="http://schemas.openxmlformats.org/officeDocument/2006/relationships/hyperlink" Target="http://abs.twimg.com/images/themes/theme1/bg.png" TargetMode="External"/><Relationship Id="rId4811" Type="http://schemas.openxmlformats.org/officeDocument/2006/relationships/hyperlink" Target="http://abs.twimg.com/images/themes/theme7/bg.gif" TargetMode="External"/><Relationship Id="rId4812" Type="http://schemas.openxmlformats.org/officeDocument/2006/relationships/hyperlink" Target="http://abs.twimg.com/images/themes/theme1/bg.png" TargetMode="External"/><Relationship Id="rId4813" Type="http://schemas.openxmlformats.org/officeDocument/2006/relationships/hyperlink" Target="http://pbs.twimg.com/profile_background_images/661673534993764352/WcuZDiFQ.jpg" TargetMode="External"/><Relationship Id="rId4814" Type="http://schemas.openxmlformats.org/officeDocument/2006/relationships/hyperlink" Target="http://abs.twimg.com/images/themes/theme1/bg.png" TargetMode="External"/><Relationship Id="rId4815" Type="http://schemas.openxmlformats.org/officeDocument/2006/relationships/hyperlink" Target="http://pbs.twimg.com/profile_background_images/454733072865316864/6sYJNZ6t.png" TargetMode="External"/><Relationship Id="rId4816" Type="http://schemas.openxmlformats.org/officeDocument/2006/relationships/hyperlink" Target="http://abs.twimg.com/images/themes/theme1/bg.png" TargetMode="External"/><Relationship Id="rId4817" Type="http://schemas.openxmlformats.org/officeDocument/2006/relationships/hyperlink" Target="http://pbs.twimg.com/profile_background_images/426019337/Zeus_220__Navy_blue_Z229.JPG" TargetMode="External"/><Relationship Id="rId4818" Type="http://schemas.openxmlformats.org/officeDocument/2006/relationships/hyperlink" Target="http://abs.twimg.com/images/themes/theme1/bg.png" TargetMode="External"/><Relationship Id="rId4819" Type="http://schemas.openxmlformats.org/officeDocument/2006/relationships/hyperlink" Target="http://pbs.twimg.com/profile_background_images/231249124/Kenny__s_background_by_thatismachine.jpg" TargetMode="External"/><Relationship Id="rId5850" Type="http://schemas.openxmlformats.org/officeDocument/2006/relationships/hyperlink" Target="http://pbs.twimg.com/profile_images/950741621846327296/OpsPzkvL_normal.jpg" TargetMode="External"/><Relationship Id="rId5851" Type="http://schemas.openxmlformats.org/officeDocument/2006/relationships/hyperlink" Target="http://pbs.twimg.com/profile_images/965484730559770624/P2PKYmM8_normal.jpg" TargetMode="External"/><Relationship Id="rId5852" Type="http://schemas.openxmlformats.org/officeDocument/2006/relationships/hyperlink" Target="http://pbs.twimg.com/profile_images/875366648093577217/DPjc49xK_normal.jpg" TargetMode="External"/><Relationship Id="rId5853" Type="http://schemas.openxmlformats.org/officeDocument/2006/relationships/hyperlink" Target="http://pbs.twimg.com/profile_images/943289070419173376/_P-tFRVi_normal.jpg" TargetMode="External"/><Relationship Id="rId5854" Type="http://schemas.openxmlformats.org/officeDocument/2006/relationships/hyperlink" Target="http://pbs.twimg.com/profile_images/964948533743820800/GyWSzR_0_normal.jpg" TargetMode="External"/><Relationship Id="rId5855" Type="http://schemas.openxmlformats.org/officeDocument/2006/relationships/hyperlink" Target="http://pbs.twimg.com/profile_images/967262791311724544/aftlsQgZ_normal.jpg" TargetMode="External"/><Relationship Id="rId5856" Type="http://schemas.openxmlformats.org/officeDocument/2006/relationships/hyperlink" Target="http://pbs.twimg.com/profile_images/862673271212441600/u_DNSQ_Q_normal.jpg" TargetMode="External"/><Relationship Id="rId5857" Type="http://schemas.openxmlformats.org/officeDocument/2006/relationships/hyperlink" Target="http://pbs.twimg.com/profile_images/829743458365612032/MEczdVoC_normal.jpg" TargetMode="External"/><Relationship Id="rId5858" Type="http://schemas.openxmlformats.org/officeDocument/2006/relationships/hyperlink" Target="http://pbs.twimg.com/profile_images/2182570270/_51855675_helenmary512_normal.jpg" TargetMode="External"/><Relationship Id="rId5859" Type="http://schemas.openxmlformats.org/officeDocument/2006/relationships/hyperlink" Target="http://pbs.twimg.com/profile_images/758647793628045312/_OOhvTFy_normal.png" TargetMode="External"/><Relationship Id="rId2630" Type="http://schemas.openxmlformats.org/officeDocument/2006/relationships/hyperlink" Target="https://pbs.twimg.com/profile_banners/3300197078/1502933659" TargetMode="External"/><Relationship Id="rId6890" Type="http://schemas.openxmlformats.org/officeDocument/2006/relationships/hyperlink" Target="http://pbs.twimg.com/profile_images/568364323374772224/LFFV0UOF_normal.jpeg" TargetMode="External"/><Relationship Id="rId6891" Type="http://schemas.openxmlformats.org/officeDocument/2006/relationships/hyperlink" Target="http://pbs.twimg.com/profile_images/962024135676256258/DNnoGsA7_normal.jpg" TargetMode="External"/><Relationship Id="rId6892" Type="http://schemas.openxmlformats.org/officeDocument/2006/relationships/hyperlink" Target="http://pbs.twimg.com/profile_images/511849871863582721/NaoL4I3y_normal.jpeg" TargetMode="External"/><Relationship Id="rId6893" Type="http://schemas.openxmlformats.org/officeDocument/2006/relationships/hyperlink" Target="http://pbs.twimg.com/profile_images/955523833498398726/m16wSqJx_normal.jpg" TargetMode="External"/><Relationship Id="rId6894" Type="http://schemas.openxmlformats.org/officeDocument/2006/relationships/hyperlink" Target="http://pbs.twimg.com/profile_images/943175048432705538/wYktc4LP_normal.jpg" TargetMode="External"/><Relationship Id="rId6895" Type="http://schemas.openxmlformats.org/officeDocument/2006/relationships/hyperlink" Target="http://pbs.twimg.com/profile_images/618427980583317504/-Ea6uhcd_normal.jpg" TargetMode="External"/><Relationship Id="rId6896" Type="http://schemas.openxmlformats.org/officeDocument/2006/relationships/hyperlink" Target="http://pbs.twimg.com/profile_images/833026996213051392/-Kan1NWY_normal.jpg" TargetMode="External"/><Relationship Id="rId6897" Type="http://schemas.openxmlformats.org/officeDocument/2006/relationships/hyperlink" Target="http://pbs.twimg.com/profile_images/3724866460/9f01d34f0c9f9b13c9305797e1a660d9_normal.png" TargetMode="External"/><Relationship Id="rId6898" Type="http://schemas.openxmlformats.org/officeDocument/2006/relationships/hyperlink" Target="http://pbs.twimg.com/profile_images/915708957770997760/Q0A--X1i_normal.jpg" TargetMode="External"/><Relationship Id="rId6899" Type="http://schemas.openxmlformats.org/officeDocument/2006/relationships/hyperlink" Target="http://pbs.twimg.com/profile_images/962838810655633408/rKFhrBOO_normal.jpg" TargetMode="External"/><Relationship Id="rId2631" Type="http://schemas.openxmlformats.org/officeDocument/2006/relationships/hyperlink" Target="https://pbs.twimg.com/profile_banners/56130213/1505324297" TargetMode="External"/><Relationship Id="rId2632" Type="http://schemas.openxmlformats.org/officeDocument/2006/relationships/hyperlink" Target="https://pbs.twimg.com/profile_banners/35472953/1399301954" TargetMode="External"/><Relationship Id="rId2633" Type="http://schemas.openxmlformats.org/officeDocument/2006/relationships/hyperlink" Target="https://pbs.twimg.com/profile_banners/747148865527128064/1510542735" TargetMode="External"/><Relationship Id="rId2634" Type="http://schemas.openxmlformats.org/officeDocument/2006/relationships/hyperlink" Target="https://pbs.twimg.com/profile_banners/28785486/1505493568" TargetMode="External"/><Relationship Id="rId2635" Type="http://schemas.openxmlformats.org/officeDocument/2006/relationships/hyperlink" Target="https://pbs.twimg.com/profile_banners/14122208/1497547512" TargetMode="External"/><Relationship Id="rId2636" Type="http://schemas.openxmlformats.org/officeDocument/2006/relationships/hyperlink" Target="https://pbs.twimg.com/profile_banners/741565931298525185/1465780907" TargetMode="External"/><Relationship Id="rId2637" Type="http://schemas.openxmlformats.org/officeDocument/2006/relationships/hyperlink" Target="https://pbs.twimg.com/profile_banners/49656506/1507219021" TargetMode="External"/><Relationship Id="rId2638" Type="http://schemas.openxmlformats.org/officeDocument/2006/relationships/hyperlink" Target="https://pbs.twimg.com/profile_banners/244144959/1348692151" TargetMode="External"/><Relationship Id="rId2639" Type="http://schemas.openxmlformats.org/officeDocument/2006/relationships/hyperlink" Target="https://pbs.twimg.com/profile_banners/2816441768/1512255016" TargetMode="External"/><Relationship Id="rId3670" Type="http://schemas.openxmlformats.org/officeDocument/2006/relationships/hyperlink" Target="http://abs.twimg.com/images/themes/theme1/bg.png" TargetMode="External"/><Relationship Id="rId3671" Type="http://schemas.openxmlformats.org/officeDocument/2006/relationships/hyperlink" Target="http://abs.twimg.com/images/themes/theme1/bg.png" TargetMode="External"/><Relationship Id="rId3672" Type="http://schemas.openxmlformats.org/officeDocument/2006/relationships/hyperlink" Target="http://pbs.twimg.com/profile_background_images/274656248/background.png" TargetMode="External"/><Relationship Id="rId3673" Type="http://schemas.openxmlformats.org/officeDocument/2006/relationships/hyperlink" Target="http://abs.twimg.com/images/themes/theme1/bg.png" TargetMode="External"/><Relationship Id="rId3674" Type="http://schemas.openxmlformats.org/officeDocument/2006/relationships/hyperlink" Target="http://pbs.twimg.com/profile_background_images/473101198040367105/-0Gb9djN.jpeg" TargetMode="External"/><Relationship Id="rId3675" Type="http://schemas.openxmlformats.org/officeDocument/2006/relationships/hyperlink" Target="http://abs.twimg.com/images/themes/theme1/bg.png" TargetMode="External"/><Relationship Id="rId3676" Type="http://schemas.openxmlformats.org/officeDocument/2006/relationships/hyperlink" Target="http://pbs.twimg.com/profile_background_images/12799098/myspace.jpg" TargetMode="External"/><Relationship Id="rId3677" Type="http://schemas.openxmlformats.org/officeDocument/2006/relationships/hyperlink" Target="http://pbs.twimg.com/profile_background_images/609918786/x6d591a64a955522885d58909a7728cf.png" TargetMode="External"/><Relationship Id="rId3678" Type="http://schemas.openxmlformats.org/officeDocument/2006/relationships/hyperlink" Target="http://abs.twimg.com/images/themes/theme1/bg.png" TargetMode="External"/><Relationship Id="rId3679" Type="http://schemas.openxmlformats.org/officeDocument/2006/relationships/hyperlink" Target="http://pbs.twimg.com/profile_background_images/767455860/88a96a91847196ac7308f6604ef6cb81.jpeg" TargetMode="External"/><Relationship Id="rId1490" Type="http://schemas.openxmlformats.org/officeDocument/2006/relationships/hyperlink" Target="https://pbs.twimg.com/profile_banners/841060199305773056/1509397538" TargetMode="External"/><Relationship Id="rId1491" Type="http://schemas.openxmlformats.org/officeDocument/2006/relationships/hyperlink" Target="https://pbs.twimg.com/profile_banners/53367893/1467115942" TargetMode="External"/><Relationship Id="rId1492" Type="http://schemas.openxmlformats.org/officeDocument/2006/relationships/hyperlink" Target="https://pbs.twimg.com/profile_banners/418288877/1499266488" TargetMode="External"/><Relationship Id="rId1493" Type="http://schemas.openxmlformats.org/officeDocument/2006/relationships/hyperlink" Target="https://pbs.twimg.com/profile_banners/2951848618/1519145502" TargetMode="External"/><Relationship Id="rId1494" Type="http://schemas.openxmlformats.org/officeDocument/2006/relationships/hyperlink" Target="https://pbs.twimg.com/profile_banners/951670318258507776/1518310966" TargetMode="External"/><Relationship Id="rId1495" Type="http://schemas.openxmlformats.org/officeDocument/2006/relationships/hyperlink" Target="https://pbs.twimg.com/profile_banners/29997206/1448934970" TargetMode="External"/><Relationship Id="rId1496" Type="http://schemas.openxmlformats.org/officeDocument/2006/relationships/hyperlink" Target="https://pbs.twimg.com/profile_banners/133190747/1415595524" TargetMode="External"/><Relationship Id="rId1497" Type="http://schemas.openxmlformats.org/officeDocument/2006/relationships/hyperlink" Target="https://pbs.twimg.com/profile_banners/3144368861/1467760928" TargetMode="External"/><Relationship Id="rId1498" Type="http://schemas.openxmlformats.org/officeDocument/2006/relationships/hyperlink" Target="https://pbs.twimg.com/profile_banners/242987951/1517567940" TargetMode="External"/><Relationship Id="rId1499" Type="http://schemas.openxmlformats.org/officeDocument/2006/relationships/hyperlink" Target="https://pbs.twimg.com/profile_banners/952779212062015489/1518119834" TargetMode="External"/><Relationship Id="rId4820" Type="http://schemas.openxmlformats.org/officeDocument/2006/relationships/hyperlink" Target="http://abs.twimg.com/images/themes/theme1/bg.png" TargetMode="External"/><Relationship Id="rId4821" Type="http://schemas.openxmlformats.org/officeDocument/2006/relationships/hyperlink" Target="http://pbs.twimg.com/profile_background_images/656929496/y6jd4l68p18hrm52f0ez.png" TargetMode="External"/><Relationship Id="rId4822" Type="http://schemas.openxmlformats.org/officeDocument/2006/relationships/hyperlink" Target="http://pbs.twimg.com/profile_background_images/657090062/l1uqey5sy82r9ijhke1i.png" TargetMode="External"/><Relationship Id="rId4823" Type="http://schemas.openxmlformats.org/officeDocument/2006/relationships/hyperlink" Target="http://abs.twimg.com/images/themes/theme1/bg.png" TargetMode="External"/><Relationship Id="rId4824" Type="http://schemas.openxmlformats.org/officeDocument/2006/relationships/hyperlink" Target="http://abs.twimg.com/images/themes/theme1/bg.png" TargetMode="External"/><Relationship Id="rId4825" Type="http://schemas.openxmlformats.org/officeDocument/2006/relationships/hyperlink" Target="http://abs.twimg.com/images/themes/theme1/bg.png" TargetMode="External"/><Relationship Id="rId4826" Type="http://schemas.openxmlformats.org/officeDocument/2006/relationships/hyperlink" Target="http://abs.twimg.com/images/themes/theme1/bg.png" TargetMode="External"/><Relationship Id="rId4827" Type="http://schemas.openxmlformats.org/officeDocument/2006/relationships/hyperlink" Target="http://abs.twimg.com/images/themes/theme1/bg.png" TargetMode="External"/><Relationship Id="rId4828" Type="http://schemas.openxmlformats.org/officeDocument/2006/relationships/hyperlink" Target="http://abs.twimg.com/images/themes/theme1/bg.png" TargetMode="External"/><Relationship Id="rId4829" Type="http://schemas.openxmlformats.org/officeDocument/2006/relationships/hyperlink" Target="http://abs.twimg.com/images/themes/theme1/bg.png" TargetMode="External"/><Relationship Id="rId1600" Type="http://schemas.openxmlformats.org/officeDocument/2006/relationships/hyperlink" Target="https://pbs.twimg.com/profile_banners/101708904/1447309044" TargetMode="External"/><Relationship Id="rId5860" Type="http://schemas.openxmlformats.org/officeDocument/2006/relationships/hyperlink" Target="http://pbs.twimg.com/profile_images/892156072773005312/l6DeTxan_normal.jpg" TargetMode="External"/><Relationship Id="rId5861" Type="http://schemas.openxmlformats.org/officeDocument/2006/relationships/hyperlink" Target="http://pbs.twimg.com/profile_images/691551002118455296/AnQoU4lg_normal.jpg" TargetMode="External"/><Relationship Id="rId5862" Type="http://schemas.openxmlformats.org/officeDocument/2006/relationships/hyperlink" Target="http://pbs.twimg.com/profile_images/915625430585135104/5_T-JaEf_normal.jpg" TargetMode="External"/><Relationship Id="rId5863" Type="http://schemas.openxmlformats.org/officeDocument/2006/relationships/hyperlink" Target="http://pbs.twimg.com/profile_images/878641233245163520/Qj-gLi0v_normal.jpg" TargetMode="External"/><Relationship Id="rId5864" Type="http://schemas.openxmlformats.org/officeDocument/2006/relationships/hyperlink" Target="http://pbs.twimg.com/profile_images/881895328718307328/cpAYwvZH_normal.jpg" TargetMode="External"/><Relationship Id="rId5865" Type="http://schemas.openxmlformats.org/officeDocument/2006/relationships/hyperlink" Target="http://pbs.twimg.com/profile_images/758959064273477634/SfzRs91v_normal.jpg" TargetMode="External"/><Relationship Id="rId5866" Type="http://schemas.openxmlformats.org/officeDocument/2006/relationships/hyperlink" Target="http://pbs.twimg.com/profile_images/933389501996642304/nRp2VOBt_normal.jpg" TargetMode="External"/><Relationship Id="rId5867" Type="http://schemas.openxmlformats.org/officeDocument/2006/relationships/hyperlink" Target="http://pbs.twimg.com/profile_images/954023162768953344/8ciAblj9_normal.jpg" TargetMode="External"/><Relationship Id="rId5868" Type="http://schemas.openxmlformats.org/officeDocument/2006/relationships/hyperlink" Target="http://pbs.twimg.com/profile_images/842924862/2010021420580000_normal.jpg" TargetMode="External"/><Relationship Id="rId5869" Type="http://schemas.openxmlformats.org/officeDocument/2006/relationships/hyperlink" Target="http://pbs.twimg.com/profile_images/944567276648271872/izWVIr_b_normal.jpg" TargetMode="External"/><Relationship Id="rId1601" Type="http://schemas.openxmlformats.org/officeDocument/2006/relationships/hyperlink" Target="https://pbs.twimg.com/profile_banners/609332097/1518010202" TargetMode="External"/><Relationship Id="rId1602" Type="http://schemas.openxmlformats.org/officeDocument/2006/relationships/hyperlink" Target="https://pbs.twimg.com/profile_banners/899156674027503617/1511388091" TargetMode="External"/><Relationship Id="rId1603" Type="http://schemas.openxmlformats.org/officeDocument/2006/relationships/hyperlink" Target="https://pbs.twimg.com/profile_banners/3142039415/1480559342" TargetMode="External"/><Relationship Id="rId1604" Type="http://schemas.openxmlformats.org/officeDocument/2006/relationships/hyperlink" Target="https://pbs.twimg.com/profile_banners/224462831/1516843754" TargetMode="External"/><Relationship Id="rId1605" Type="http://schemas.openxmlformats.org/officeDocument/2006/relationships/hyperlink" Target="https://pbs.twimg.com/profile_banners/730251582575534080/1484491109" TargetMode="External"/><Relationship Id="rId1606" Type="http://schemas.openxmlformats.org/officeDocument/2006/relationships/hyperlink" Target="https://pbs.twimg.com/profile_banners/522492182/1457836190" TargetMode="External"/><Relationship Id="rId1607" Type="http://schemas.openxmlformats.org/officeDocument/2006/relationships/hyperlink" Target="https://pbs.twimg.com/profile_banners/23046963/1414127283" TargetMode="External"/><Relationship Id="rId1608" Type="http://schemas.openxmlformats.org/officeDocument/2006/relationships/hyperlink" Target="https://pbs.twimg.com/profile_banners/827143189953867776/1513951804" TargetMode="External"/><Relationship Id="rId1609" Type="http://schemas.openxmlformats.org/officeDocument/2006/relationships/hyperlink" Target="https://pbs.twimg.com/profile_banners/918299125724061696/1512657837" TargetMode="External"/><Relationship Id="rId2640" Type="http://schemas.openxmlformats.org/officeDocument/2006/relationships/hyperlink" Target="https://pbs.twimg.com/profile_banners/117810351/1457212018" TargetMode="External"/><Relationship Id="rId2641" Type="http://schemas.openxmlformats.org/officeDocument/2006/relationships/hyperlink" Target="https://pbs.twimg.com/profile_banners/16463397/1491765298" TargetMode="External"/><Relationship Id="rId2642" Type="http://schemas.openxmlformats.org/officeDocument/2006/relationships/hyperlink" Target="https://pbs.twimg.com/profile_banners/1909262473/1398196838" TargetMode="External"/><Relationship Id="rId2643" Type="http://schemas.openxmlformats.org/officeDocument/2006/relationships/hyperlink" Target="https://pbs.twimg.com/profile_banners/838569306/1495424211" TargetMode="External"/><Relationship Id="rId2644" Type="http://schemas.openxmlformats.org/officeDocument/2006/relationships/hyperlink" Target="https://pbs.twimg.com/profile_banners/102223251/1459117566" TargetMode="External"/><Relationship Id="rId2645" Type="http://schemas.openxmlformats.org/officeDocument/2006/relationships/hyperlink" Target="https://pbs.twimg.com/profile_banners/106718746/1373846271" TargetMode="External"/><Relationship Id="rId2646" Type="http://schemas.openxmlformats.org/officeDocument/2006/relationships/hyperlink" Target="https://pbs.twimg.com/profile_banners/2876275256/1512456073" TargetMode="External"/><Relationship Id="rId2647" Type="http://schemas.openxmlformats.org/officeDocument/2006/relationships/hyperlink" Target="https://pbs.twimg.com/profile_banners/827296203180118016/1504699697" TargetMode="External"/><Relationship Id="rId3680" Type="http://schemas.openxmlformats.org/officeDocument/2006/relationships/hyperlink" Target="http://abs.twimg.com/images/themes/theme1/bg.png" TargetMode="External"/><Relationship Id="rId3681" Type="http://schemas.openxmlformats.org/officeDocument/2006/relationships/hyperlink" Target="http://abs.twimg.com/images/themes/theme9/bg.gif" TargetMode="External"/><Relationship Id="rId3682" Type="http://schemas.openxmlformats.org/officeDocument/2006/relationships/hyperlink" Target="http://abs.twimg.com/images/themes/theme1/bg.png" TargetMode="External"/><Relationship Id="rId3683" Type="http://schemas.openxmlformats.org/officeDocument/2006/relationships/hyperlink" Target="http://abs.twimg.com/images/themes/theme1/bg.png" TargetMode="External"/><Relationship Id="rId3684" Type="http://schemas.openxmlformats.org/officeDocument/2006/relationships/hyperlink" Target="http://abs.twimg.com/images/themes/theme5/bg.gif" TargetMode="External"/><Relationship Id="rId3685" Type="http://schemas.openxmlformats.org/officeDocument/2006/relationships/hyperlink" Target="http://pbs.twimg.com/profile_background_images/2509428/twitter_bg.gif" TargetMode="External"/><Relationship Id="rId3686" Type="http://schemas.openxmlformats.org/officeDocument/2006/relationships/hyperlink" Target="http://abs.twimg.com/images/themes/theme1/bg.png" TargetMode="External"/><Relationship Id="rId3687" Type="http://schemas.openxmlformats.org/officeDocument/2006/relationships/hyperlink" Target="http://abs.twimg.com/images/themes/theme15/bg.png" TargetMode="External"/><Relationship Id="rId3688" Type="http://schemas.openxmlformats.org/officeDocument/2006/relationships/hyperlink" Target="http://abs.twimg.com/images/themes/theme1/bg.png" TargetMode="External"/><Relationship Id="rId3689" Type="http://schemas.openxmlformats.org/officeDocument/2006/relationships/hyperlink" Target="http://abs.twimg.com/images/themes/theme18/bg.gif" TargetMode="External"/><Relationship Id="rId2648" Type="http://schemas.openxmlformats.org/officeDocument/2006/relationships/hyperlink" Target="https://pbs.twimg.com/profile_banners/44988185/1518623695" TargetMode="External"/><Relationship Id="rId2649" Type="http://schemas.openxmlformats.org/officeDocument/2006/relationships/hyperlink" Target="https://pbs.twimg.com/profile_banners/2297555705/1508820825" TargetMode="External"/><Relationship Id="rId4830" Type="http://schemas.openxmlformats.org/officeDocument/2006/relationships/hyperlink" Target="http://pbs.twimg.com/profile_background_images/442076900/11-06-21_______.jpg" TargetMode="External"/><Relationship Id="rId4831" Type="http://schemas.openxmlformats.org/officeDocument/2006/relationships/hyperlink" Target="http://abs.twimg.com/images/themes/theme1/bg.png" TargetMode="External"/><Relationship Id="rId4832" Type="http://schemas.openxmlformats.org/officeDocument/2006/relationships/hyperlink" Target="http://abs.twimg.com/images/themes/theme1/bg.png" TargetMode="External"/><Relationship Id="rId4833" Type="http://schemas.openxmlformats.org/officeDocument/2006/relationships/hyperlink" Target="http://abs.twimg.com/images/themes/theme1/bg.png" TargetMode="External"/><Relationship Id="rId4834" Type="http://schemas.openxmlformats.org/officeDocument/2006/relationships/hyperlink" Target="http://abs.twimg.com/images/themes/theme1/bg.png" TargetMode="External"/><Relationship Id="rId4835" Type="http://schemas.openxmlformats.org/officeDocument/2006/relationships/hyperlink" Target="http://pbs.twimg.com/profile_background_images/378800000176875704/J4-ULrfS.jpeg" TargetMode="External"/><Relationship Id="rId4836" Type="http://schemas.openxmlformats.org/officeDocument/2006/relationships/hyperlink" Target="http://pbs.twimg.com/profile_background_images/146488855/xc4d6906e39990c013b998e4a1b3a94a.png" TargetMode="External"/><Relationship Id="rId4837" Type="http://schemas.openxmlformats.org/officeDocument/2006/relationships/hyperlink" Target="http://abs.twimg.com/images/themes/theme1/bg.png" TargetMode="External"/><Relationship Id="rId4838" Type="http://schemas.openxmlformats.org/officeDocument/2006/relationships/hyperlink" Target="http://abs.twimg.com/images/themes/theme1/bg.png" TargetMode="External"/><Relationship Id="rId4839" Type="http://schemas.openxmlformats.org/officeDocument/2006/relationships/hyperlink" Target="http://pbs.twimg.com/profile_background_images/11951762/backtwitt.png" TargetMode="External"/><Relationship Id="rId1610" Type="http://schemas.openxmlformats.org/officeDocument/2006/relationships/hyperlink" Target="https://pbs.twimg.com/profile_banners/2901324041/1515516858" TargetMode="External"/><Relationship Id="rId5870" Type="http://schemas.openxmlformats.org/officeDocument/2006/relationships/hyperlink" Target="http://pbs.twimg.com/profile_images/470227361011466240/MibEyQIC_normal.jpeg" TargetMode="External"/><Relationship Id="rId5871" Type="http://schemas.openxmlformats.org/officeDocument/2006/relationships/hyperlink" Target="http://pbs.twimg.com/profile_images/823907485148921856/Nb6L5DJR_normal.jpg" TargetMode="External"/><Relationship Id="rId5872" Type="http://schemas.openxmlformats.org/officeDocument/2006/relationships/hyperlink" Target="http://pbs.twimg.com/profile_images/874711822166880256/OLwn44T2_normal.jpg" TargetMode="External"/><Relationship Id="rId5873" Type="http://schemas.openxmlformats.org/officeDocument/2006/relationships/hyperlink" Target="http://pbs.twimg.com/profile_images/930240820707553281/1GHShnD8_normal.jpg" TargetMode="External"/><Relationship Id="rId5874" Type="http://schemas.openxmlformats.org/officeDocument/2006/relationships/hyperlink" Target="http://pbs.twimg.com/profile_images/952052252092416000/SNeYFEGJ_normal.jpg" TargetMode="External"/><Relationship Id="rId5875" Type="http://schemas.openxmlformats.org/officeDocument/2006/relationships/hyperlink" Target="http://pbs.twimg.com/profile_images/954521563214172160/wU7Aaqi2_normal.jpg" TargetMode="External"/><Relationship Id="rId5876" Type="http://schemas.openxmlformats.org/officeDocument/2006/relationships/hyperlink" Target="http://pbs.twimg.com/profile_images/916121235045572608/DFbzxqwo_normal.jpg" TargetMode="External"/><Relationship Id="rId5877" Type="http://schemas.openxmlformats.org/officeDocument/2006/relationships/hyperlink" Target="http://pbs.twimg.com/profile_images/850940800473157632/JYXK4M27_normal.jpg" TargetMode="External"/><Relationship Id="rId5878" Type="http://schemas.openxmlformats.org/officeDocument/2006/relationships/hyperlink" Target="http://pbs.twimg.com/profile_images/964343512752795648/XbUdTBUb_normal.jpg" TargetMode="External"/><Relationship Id="rId5879" Type="http://schemas.openxmlformats.org/officeDocument/2006/relationships/hyperlink" Target="http://pbs.twimg.com/profile_images/925045818108805120/Nf0Ye_0G_normal.jpg" TargetMode="External"/><Relationship Id="rId1611" Type="http://schemas.openxmlformats.org/officeDocument/2006/relationships/hyperlink" Target="https://pbs.twimg.com/profile_banners/25670271/1420855949" TargetMode="External"/><Relationship Id="rId1612" Type="http://schemas.openxmlformats.org/officeDocument/2006/relationships/hyperlink" Target="https://pbs.twimg.com/profile_banners/66476470/1518579203" TargetMode="External"/><Relationship Id="rId1613" Type="http://schemas.openxmlformats.org/officeDocument/2006/relationships/hyperlink" Target="https://pbs.twimg.com/profile_banners/750968924980801536/1517866199" TargetMode="External"/><Relationship Id="rId1614" Type="http://schemas.openxmlformats.org/officeDocument/2006/relationships/hyperlink" Target="https://pbs.twimg.com/profile_banners/887035018962456576/1500491614" TargetMode="External"/><Relationship Id="rId1615" Type="http://schemas.openxmlformats.org/officeDocument/2006/relationships/hyperlink" Target="https://pbs.twimg.com/profile_banners/786964331221114881/1476744495" TargetMode="External"/><Relationship Id="rId1616" Type="http://schemas.openxmlformats.org/officeDocument/2006/relationships/hyperlink" Target="https://pbs.twimg.com/profile_banners/18250847/1503096174" TargetMode="External"/><Relationship Id="rId1617" Type="http://schemas.openxmlformats.org/officeDocument/2006/relationships/hyperlink" Target="https://pbs.twimg.com/profile_banners/859056135189524480/1493652752" TargetMode="External"/><Relationship Id="rId1618" Type="http://schemas.openxmlformats.org/officeDocument/2006/relationships/hyperlink" Target="https://pbs.twimg.com/profile_banners/398336111/1519615104" TargetMode="External"/><Relationship Id="rId1619" Type="http://schemas.openxmlformats.org/officeDocument/2006/relationships/hyperlink" Target="https://pbs.twimg.com/profile_banners/53015663/1519407887" TargetMode="External"/><Relationship Id="rId2650" Type="http://schemas.openxmlformats.org/officeDocument/2006/relationships/hyperlink" Target="https://pbs.twimg.com/profile_banners/122168678/1403280197" TargetMode="External"/><Relationship Id="rId2651" Type="http://schemas.openxmlformats.org/officeDocument/2006/relationships/hyperlink" Target="https://pbs.twimg.com/profile_banners/386538619/1490994973" TargetMode="External"/><Relationship Id="rId2652" Type="http://schemas.openxmlformats.org/officeDocument/2006/relationships/hyperlink" Target="https://pbs.twimg.com/profile_banners/24621574/1435025630" TargetMode="External"/><Relationship Id="rId2653" Type="http://schemas.openxmlformats.org/officeDocument/2006/relationships/hyperlink" Target="https://pbs.twimg.com/profile_banners/1240629745/1518719644" TargetMode="External"/><Relationship Id="rId2654" Type="http://schemas.openxmlformats.org/officeDocument/2006/relationships/hyperlink" Target="https://pbs.twimg.com/profile_banners/207809313/1511593723" TargetMode="External"/><Relationship Id="rId2655" Type="http://schemas.openxmlformats.org/officeDocument/2006/relationships/hyperlink" Target="https://pbs.twimg.com/profile_banners/18839785/1502777627" TargetMode="External"/><Relationship Id="rId2656" Type="http://schemas.openxmlformats.org/officeDocument/2006/relationships/hyperlink" Target="https://pbs.twimg.com/profile_banners/821485768950616064/1484694182" TargetMode="External"/><Relationship Id="rId2657" Type="http://schemas.openxmlformats.org/officeDocument/2006/relationships/hyperlink" Target="https://pbs.twimg.com/profile_banners/31308596/1420493882" TargetMode="External"/><Relationship Id="rId3690" Type="http://schemas.openxmlformats.org/officeDocument/2006/relationships/hyperlink" Target="http://abs.twimg.com/images/themes/theme1/bg.png" TargetMode="External"/><Relationship Id="rId3691" Type="http://schemas.openxmlformats.org/officeDocument/2006/relationships/hyperlink" Target="http://abs.twimg.com/images/themes/theme1/bg.png" TargetMode="External"/><Relationship Id="rId3692" Type="http://schemas.openxmlformats.org/officeDocument/2006/relationships/hyperlink" Target="http://abs.twimg.com/images/themes/theme1/bg.png" TargetMode="External"/><Relationship Id="rId3693" Type="http://schemas.openxmlformats.org/officeDocument/2006/relationships/hyperlink" Target="http://abs.twimg.com/images/themes/theme13/bg.gif" TargetMode="External"/><Relationship Id="rId3694" Type="http://schemas.openxmlformats.org/officeDocument/2006/relationships/hyperlink" Target="http://abs.twimg.com/images/themes/theme8/bg.gif" TargetMode="External"/><Relationship Id="rId3695" Type="http://schemas.openxmlformats.org/officeDocument/2006/relationships/hyperlink" Target="http://abs.twimg.com/images/themes/theme1/bg.png" TargetMode="External"/><Relationship Id="rId3696" Type="http://schemas.openxmlformats.org/officeDocument/2006/relationships/hyperlink" Target="http://abs.twimg.com/images/themes/theme1/bg.png" TargetMode="External"/><Relationship Id="rId3697" Type="http://schemas.openxmlformats.org/officeDocument/2006/relationships/hyperlink" Target="http://pbs.twimg.com/profile_background_images/426777268/xc2b1c612e8c1c23bc6e0fc5b205e214.png" TargetMode="External"/><Relationship Id="rId3698" Type="http://schemas.openxmlformats.org/officeDocument/2006/relationships/hyperlink" Target="http://abs.twimg.com/images/themes/theme1/bg.png" TargetMode="External"/><Relationship Id="rId3699" Type="http://schemas.openxmlformats.org/officeDocument/2006/relationships/hyperlink" Target="http://abs.twimg.com/images/themes/theme15/bg.png" TargetMode="External"/><Relationship Id="rId2658" Type="http://schemas.openxmlformats.org/officeDocument/2006/relationships/hyperlink" Target="https://pbs.twimg.com/profile_banners/801640934/1484887546" TargetMode="External"/><Relationship Id="rId2659" Type="http://schemas.openxmlformats.org/officeDocument/2006/relationships/hyperlink" Target="https://pbs.twimg.com/profile_banners/9706822/1465814228" TargetMode="External"/><Relationship Id="rId3800" Type="http://schemas.openxmlformats.org/officeDocument/2006/relationships/hyperlink" Target="http://abs.twimg.com/images/themes/theme9/bg.gif" TargetMode="External"/><Relationship Id="rId3801" Type="http://schemas.openxmlformats.org/officeDocument/2006/relationships/hyperlink" Target="http://abs.twimg.com/images/themes/theme1/bg.png" TargetMode="External"/><Relationship Id="rId3802" Type="http://schemas.openxmlformats.org/officeDocument/2006/relationships/hyperlink" Target="http://pbs.twimg.com/profile_background_images/662779208/drm9hjltviedp5of1mft.png" TargetMode="External"/><Relationship Id="rId3803" Type="http://schemas.openxmlformats.org/officeDocument/2006/relationships/hyperlink" Target="http://pbs.twimg.com/profile_background_images/710743684/46a25bffe5440a7558e18bb7be8f0303.jpeg" TargetMode="External"/><Relationship Id="rId3804" Type="http://schemas.openxmlformats.org/officeDocument/2006/relationships/hyperlink" Target="http://abs.twimg.com/images/themes/theme6/bg.gif" TargetMode="External"/><Relationship Id="rId3805" Type="http://schemas.openxmlformats.org/officeDocument/2006/relationships/hyperlink" Target="http://pbs.twimg.com/profile_background_images/435980244214755328/RcCCDO9r.jpeg" TargetMode="External"/><Relationship Id="rId3806" Type="http://schemas.openxmlformats.org/officeDocument/2006/relationships/hyperlink" Target="http://pbs.twimg.com/profile_background_images/662622637/orsgxv91k6lu6jq3zunq.jpeg" TargetMode="External"/><Relationship Id="rId3807" Type="http://schemas.openxmlformats.org/officeDocument/2006/relationships/hyperlink" Target="http://pbs.twimg.com/profile_background_images/867563569/66385940f2bc8322ab1feba07e9e7944.png" TargetMode="External"/><Relationship Id="rId3808" Type="http://schemas.openxmlformats.org/officeDocument/2006/relationships/hyperlink" Target="http://abs.twimg.com/images/themes/theme1/bg.png" TargetMode="External"/><Relationship Id="rId3809" Type="http://schemas.openxmlformats.org/officeDocument/2006/relationships/hyperlink" Target="http://abs.twimg.com/images/themes/theme1/bg.png" TargetMode="External"/><Relationship Id="rId4840" Type="http://schemas.openxmlformats.org/officeDocument/2006/relationships/hyperlink" Target="http://pbs.twimg.com/profile_background_images/520524977892630528/pDaaUA3c.jpeg" TargetMode="External"/><Relationship Id="rId4841" Type="http://schemas.openxmlformats.org/officeDocument/2006/relationships/hyperlink" Target="http://abs.twimg.com/images/themes/theme1/bg.png" TargetMode="External"/><Relationship Id="rId4842" Type="http://schemas.openxmlformats.org/officeDocument/2006/relationships/hyperlink" Target="http://abs.twimg.com/images/themes/theme1/bg.png" TargetMode="External"/><Relationship Id="rId4843" Type="http://schemas.openxmlformats.org/officeDocument/2006/relationships/hyperlink" Target="http://abs.twimg.com/images/themes/theme1/bg.png" TargetMode="External"/><Relationship Id="rId4844" Type="http://schemas.openxmlformats.org/officeDocument/2006/relationships/hyperlink" Target="http://pbs.twimg.com/profile_background_images/630961521/ospq4g65izqyf38k3rlr.jpeg" TargetMode="External"/><Relationship Id="rId4845" Type="http://schemas.openxmlformats.org/officeDocument/2006/relationships/hyperlink" Target="http://abs.twimg.com/images/themes/theme7/bg.gif" TargetMode="External"/><Relationship Id="rId4846" Type="http://schemas.openxmlformats.org/officeDocument/2006/relationships/hyperlink" Target="http://abs.twimg.com/images/themes/theme1/bg.png" TargetMode="External"/><Relationship Id="rId4847" Type="http://schemas.openxmlformats.org/officeDocument/2006/relationships/hyperlink" Target="http://abs.twimg.com/images/themes/theme1/bg.png" TargetMode="External"/><Relationship Id="rId4848" Type="http://schemas.openxmlformats.org/officeDocument/2006/relationships/hyperlink" Target="http://abs.twimg.com/images/themes/theme1/bg.png" TargetMode="External"/><Relationship Id="rId4849" Type="http://schemas.openxmlformats.org/officeDocument/2006/relationships/hyperlink" Target="http://pbs.twimg.com/profile_background_images/398253189/TwitterBG.jpg" TargetMode="External"/><Relationship Id="rId1620" Type="http://schemas.openxmlformats.org/officeDocument/2006/relationships/hyperlink" Target="https://pbs.twimg.com/profile_banners/46233559/1517619480" TargetMode="External"/><Relationship Id="rId5880" Type="http://schemas.openxmlformats.org/officeDocument/2006/relationships/hyperlink" Target="http://pbs.twimg.com/profile_images/968156388546531328/7HRZMo5g_normal.jpg" TargetMode="External"/><Relationship Id="rId5881" Type="http://schemas.openxmlformats.org/officeDocument/2006/relationships/hyperlink" Target="http://pbs.twimg.com/profile_images/570701701632364544/76DxTyUt_normal.jpeg" TargetMode="External"/><Relationship Id="rId5882" Type="http://schemas.openxmlformats.org/officeDocument/2006/relationships/hyperlink" Target="http://pbs.twimg.com/profile_images/733335667778813953/-P_Zn-WK_normal.jpg" TargetMode="External"/><Relationship Id="rId5883" Type="http://schemas.openxmlformats.org/officeDocument/2006/relationships/hyperlink" Target="http://pbs.twimg.com/profile_images/844188047906344960/H6P8R5jF_normal.jpg" TargetMode="External"/><Relationship Id="rId5884" Type="http://schemas.openxmlformats.org/officeDocument/2006/relationships/hyperlink" Target="http://pbs.twimg.com/profile_images/852959435295264770/Ar8pXQ-Q_normal.jpg" TargetMode="External"/><Relationship Id="rId5885" Type="http://schemas.openxmlformats.org/officeDocument/2006/relationships/hyperlink" Target="http://pbs.twimg.com/profile_images/877952436526362626/CuCSnu0U_normal.jpg" TargetMode="External"/><Relationship Id="rId5886" Type="http://schemas.openxmlformats.org/officeDocument/2006/relationships/hyperlink" Target="http://pbs.twimg.com/profile_images/939813467292184576/WkjhhMk3_normal.jpg" TargetMode="External"/><Relationship Id="rId5887" Type="http://schemas.openxmlformats.org/officeDocument/2006/relationships/hyperlink" Target="http://pbs.twimg.com/profile_images/965292673107030016/57wBY69G_normal.jpg" TargetMode="External"/><Relationship Id="rId5888" Type="http://schemas.openxmlformats.org/officeDocument/2006/relationships/hyperlink" Target="http://pbs.twimg.com/profile_images/836061994910429184/LlD98Rdh_normal.jpg" TargetMode="External"/><Relationship Id="rId5889" Type="http://schemas.openxmlformats.org/officeDocument/2006/relationships/hyperlink" Target="http://pbs.twimg.com/profile_images/740361916883730432/B44FKZvz_normal.jpg" TargetMode="External"/><Relationship Id="rId1621" Type="http://schemas.openxmlformats.org/officeDocument/2006/relationships/hyperlink" Target="https://pbs.twimg.com/profile_banners/17164121/1499523793" TargetMode="External"/><Relationship Id="rId1622" Type="http://schemas.openxmlformats.org/officeDocument/2006/relationships/hyperlink" Target="https://pbs.twimg.com/profile_banners/46240599/1514371381" TargetMode="External"/><Relationship Id="rId1623" Type="http://schemas.openxmlformats.org/officeDocument/2006/relationships/hyperlink" Target="https://pbs.twimg.com/profile_banners/312696314/1478029354" TargetMode="External"/><Relationship Id="rId1624" Type="http://schemas.openxmlformats.org/officeDocument/2006/relationships/hyperlink" Target="https://pbs.twimg.com/profile_banners/1339835893/1476893928" TargetMode="External"/><Relationship Id="rId1625" Type="http://schemas.openxmlformats.org/officeDocument/2006/relationships/hyperlink" Target="https://pbs.twimg.com/profile_banners/334325587/1355938079" TargetMode="External"/><Relationship Id="rId1626" Type="http://schemas.openxmlformats.org/officeDocument/2006/relationships/hyperlink" Target="https://pbs.twimg.com/profile_banners/2553409266/1484861331" TargetMode="External"/><Relationship Id="rId1627" Type="http://schemas.openxmlformats.org/officeDocument/2006/relationships/hyperlink" Target="https://pbs.twimg.com/profile_banners/3310074528/1504560104" TargetMode="External"/><Relationship Id="rId1628" Type="http://schemas.openxmlformats.org/officeDocument/2006/relationships/hyperlink" Target="https://pbs.twimg.com/profile_banners/4880418379/1519402442" TargetMode="External"/><Relationship Id="rId1629" Type="http://schemas.openxmlformats.org/officeDocument/2006/relationships/hyperlink" Target="https://pbs.twimg.com/profile_banners/883050259806433286/1518999623" TargetMode="External"/><Relationship Id="rId2660" Type="http://schemas.openxmlformats.org/officeDocument/2006/relationships/hyperlink" Target="https://pbs.twimg.com/profile_banners/954390102335262721/1516381594" TargetMode="External"/><Relationship Id="rId2661" Type="http://schemas.openxmlformats.org/officeDocument/2006/relationships/hyperlink" Target="https://pbs.twimg.com/profile_banners/366836649/1348590710" TargetMode="External"/><Relationship Id="rId2662" Type="http://schemas.openxmlformats.org/officeDocument/2006/relationships/hyperlink" Target="https://pbs.twimg.com/profile_banners/259889272/1412628039" TargetMode="External"/><Relationship Id="rId2663" Type="http://schemas.openxmlformats.org/officeDocument/2006/relationships/hyperlink" Target="https://pbs.twimg.com/profile_banners/106268888/1390336557" TargetMode="External"/><Relationship Id="rId2664" Type="http://schemas.openxmlformats.org/officeDocument/2006/relationships/hyperlink" Target="https://pbs.twimg.com/profile_banners/238092250/1425743626" TargetMode="External"/><Relationship Id="rId2665" Type="http://schemas.openxmlformats.org/officeDocument/2006/relationships/hyperlink" Target="https://pbs.twimg.com/profile_banners/311130026/1426779858" TargetMode="External"/><Relationship Id="rId2666" Type="http://schemas.openxmlformats.org/officeDocument/2006/relationships/hyperlink" Target="https://pbs.twimg.com/profile_banners/4916960534/1460487999" TargetMode="External"/><Relationship Id="rId2667" Type="http://schemas.openxmlformats.org/officeDocument/2006/relationships/hyperlink" Target="https://pbs.twimg.com/profile_banners/2185554632/1384059527" TargetMode="External"/><Relationship Id="rId2668" Type="http://schemas.openxmlformats.org/officeDocument/2006/relationships/hyperlink" Target="https://pbs.twimg.com/profile_banners/2204994903/1440948449" TargetMode="External"/><Relationship Id="rId2669" Type="http://schemas.openxmlformats.org/officeDocument/2006/relationships/hyperlink" Target="https://pbs.twimg.com/profile_banners/54682125/1386195842" TargetMode="External"/><Relationship Id="rId3810" Type="http://schemas.openxmlformats.org/officeDocument/2006/relationships/hyperlink" Target="http://abs.twimg.com/images/themes/theme1/bg.png" TargetMode="External"/><Relationship Id="rId3811" Type="http://schemas.openxmlformats.org/officeDocument/2006/relationships/hyperlink" Target="http://abs.twimg.com/images/themes/theme1/bg.png" TargetMode="External"/><Relationship Id="rId3812" Type="http://schemas.openxmlformats.org/officeDocument/2006/relationships/hyperlink" Target="http://abs.twimg.com/images/themes/theme1/bg.png" TargetMode="External"/><Relationship Id="rId3813" Type="http://schemas.openxmlformats.org/officeDocument/2006/relationships/hyperlink" Target="http://pbs.twimg.com/profile_background_images/69985678/twitterbackgroundfinal.jpg" TargetMode="External"/><Relationship Id="rId3814" Type="http://schemas.openxmlformats.org/officeDocument/2006/relationships/hyperlink" Target="http://abs.twimg.com/images/themes/theme1/bg.png" TargetMode="External"/><Relationship Id="rId3815" Type="http://schemas.openxmlformats.org/officeDocument/2006/relationships/hyperlink" Target="http://abs.twimg.com/images/themes/theme1/bg.png" TargetMode="External"/><Relationship Id="rId3816" Type="http://schemas.openxmlformats.org/officeDocument/2006/relationships/hyperlink" Target="http://abs.twimg.com/images/themes/theme1/bg.png" TargetMode="External"/><Relationship Id="rId3817" Type="http://schemas.openxmlformats.org/officeDocument/2006/relationships/hyperlink" Target="http://pbs.twimg.com/profile_background_images/378800000106753085/f7b4c59d2d02418ff879547cd089e3de.jpeg" TargetMode="External"/><Relationship Id="rId3818" Type="http://schemas.openxmlformats.org/officeDocument/2006/relationships/hyperlink" Target="http://abs.twimg.com/images/themes/theme1/bg.png" TargetMode="External"/><Relationship Id="rId3819" Type="http://schemas.openxmlformats.org/officeDocument/2006/relationships/hyperlink" Target="http://pbs.twimg.com/profile_background_images/190989683/sparkley_stars-4777.jpg" TargetMode="External"/><Relationship Id="rId4850" Type="http://schemas.openxmlformats.org/officeDocument/2006/relationships/hyperlink" Target="http://pbs.twimg.com/profile_background_images/486359814881030144/fYEisRj4.png" TargetMode="External"/><Relationship Id="rId4851" Type="http://schemas.openxmlformats.org/officeDocument/2006/relationships/hyperlink" Target="http://abs.twimg.com/images/themes/theme1/bg.png" TargetMode="External"/><Relationship Id="rId4852" Type="http://schemas.openxmlformats.org/officeDocument/2006/relationships/hyperlink" Target="http://abs.twimg.com/images/themes/theme1/bg.png" TargetMode="External"/><Relationship Id="rId4853" Type="http://schemas.openxmlformats.org/officeDocument/2006/relationships/hyperlink" Target="http://pbs.twimg.com/profile_background_images/24191274/7467620.jpg" TargetMode="External"/><Relationship Id="rId4854" Type="http://schemas.openxmlformats.org/officeDocument/2006/relationships/hyperlink" Target="http://abs.twimg.com/images/themes/theme1/bg.png" TargetMode="External"/><Relationship Id="rId4855" Type="http://schemas.openxmlformats.org/officeDocument/2006/relationships/hyperlink" Target="http://abs.twimg.com/images/themes/theme1/bg.png" TargetMode="External"/><Relationship Id="rId4856" Type="http://schemas.openxmlformats.org/officeDocument/2006/relationships/hyperlink" Target="http://abs.twimg.com/images/themes/theme1/bg.png" TargetMode="External"/><Relationship Id="rId4857" Type="http://schemas.openxmlformats.org/officeDocument/2006/relationships/hyperlink" Target="http://abs.twimg.com/images/themes/theme1/bg.png" TargetMode="External"/><Relationship Id="rId4858" Type="http://schemas.openxmlformats.org/officeDocument/2006/relationships/hyperlink" Target="http://abs.twimg.com/images/themes/theme1/bg.png" TargetMode="External"/><Relationship Id="rId4859" Type="http://schemas.openxmlformats.org/officeDocument/2006/relationships/hyperlink" Target="http://pbs.twimg.com/profile_background_images/378800000119165935/3739cf97fdd96d071a1819ad4c110445.jpeg" TargetMode="External"/><Relationship Id="rId1630" Type="http://schemas.openxmlformats.org/officeDocument/2006/relationships/hyperlink" Target="https://pbs.twimg.com/profile_banners/863328054558568449/1515331254" TargetMode="External"/><Relationship Id="rId5890" Type="http://schemas.openxmlformats.org/officeDocument/2006/relationships/hyperlink" Target="http://pbs.twimg.com/profile_images/822547732376207360/5g0FC8XX_normal.jpg" TargetMode="External"/><Relationship Id="rId5891" Type="http://schemas.openxmlformats.org/officeDocument/2006/relationships/hyperlink" Target="http://pbs.twimg.com/profile_images/956703837246689281/hoCY0hl-_normal.jpg" TargetMode="External"/><Relationship Id="rId5892" Type="http://schemas.openxmlformats.org/officeDocument/2006/relationships/hyperlink" Target="http://pbs.twimg.com/profile_images/787911870837559296/oKjWbyPM_normal.jpg" TargetMode="External"/><Relationship Id="rId5893" Type="http://schemas.openxmlformats.org/officeDocument/2006/relationships/hyperlink" Target="http://pbs.twimg.com/profile_images/949317223042166786/_n2LOcnE_normal.jpg" TargetMode="External"/><Relationship Id="rId5894" Type="http://schemas.openxmlformats.org/officeDocument/2006/relationships/hyperlink" Target="http://pbs.twimg.com/profile_images/902244718557491200/PN3aAiKN_normal.jpg" TargetMode="External"/><Relationship Id="rId5895" Type="http://schemas.openxmlformats.org/officeDocument/2006/relationships/hyperlink" Target="http://pbs.twimg.com/profile_images/933748005685080064/AWIWTH5H_normal.jpg" TargetMode="External"/><Relationship Id="rId5896" Type="http://schemas.openxmlformats.org/officeDocument/2006/relationships/hyperlink" Target="http://pbs.twimg.com/profile_images/967923842336395265/acYIZVXN_normal.jpg" TargetMode="External"/><Relationship Id="rId5897" Type="http://schemas.openxmlformats.org/officeDocument/2006/relationships/hyperlink" Target="http://pbs.twimg.com/profile_images/937256377378136064/z2v0xE74_normal.jpg" TargetMode="External"/><Relationship Id="rId5898" Type="http://schemas.openxmlformats.org/officeDocument/2006/relationships/hyperlink" Target="http://pbs.twimg.com/profile_images/880181152379785217/0BIKgzdm_normal.jpg" TargetMode="External"/><Relationship Id="rId5899" Type="http://schemas.openxmlformats.org/officeDocument/2006/relationships/hyperlink" Target="http://pbs.twimg.com/profile_images/741848336362176512/w8qkTwYH_normal.jpg" TargetMode="External"/><Relationship Id="rId1631" Type="http://schemas.openxmlformats.org/officeDocument/2006/relationships/hyperlink" Target="https://pbs.twimg.com/profile_banners/118075241/1509400106" TargetMode="External"/><Relationship Id="rId1632" Type="http://schemas.openxmlformats.org/officeDocument/2006/relationships/hyperlink" Target="https://pbs.twimg.com/profile_banners/191835354/1421705806" TargetMode="External"/><Relationship Id="rId1633" Type="http://schemas.openxmlformats.org/officeDocument/2006/relationships/hyperlink" Target="https://pbs.twimg.com/profile_banners/2401852033/1455663466" TargetMode="External"/><Relationship Id="rId1634" Type="http://schemas.openxmlformats.org/officeDocument/2006/relationships/hyperlink" Target="https://pbs.twimg.com/profile_banners/1536600704/1514903695" TargetMode="External"/><Relationship Id="rId1635" Type="http://schemas.openxmlformats.org/officeDocument/2006/relationships/hyperlink" Target="https://pbs.twimg.com/profile_banners/839506915403038720/1507764303" TargetMode="External"/><Relationship Id="rId1636" Type="http://schemas.openxmlformats.org/officeDocument/2006/relationships/hyperlink" Target="https://pbs.twimg.com/profile_banners/45006598/1366824443" TargetMode="External"/><Relationship Id="rId1637" Type="http://schemas.openxmlformats.org/officeDocument/2006/relationships/hyperlink" Target="https://pbs.twimg.com/profile_banners/171114606/1510848025" TargetMode="External"/><Relationship Id="rId1638" Type="http://schemas.openxmlformats.org/officeDocument/2006/relationships/hyperlink" Target="https://pbs.twimg.com/profile_banners/52422878/1512122817" TargetMode="External"/><Relationship Id="rId1639" Type="http://schemas.openxmlformats.org/officeDocument/2006/relationships/hyperlink" Target="https://pbs.twimg.com/profile_banners/822215673812119553/1508763959" TargetMode="External"/><Relationship Id="rId2670" Type="http://schemas.openxmlformats.org/officeDocument/2006/relationships/hyperlink" Target="https://pbs.twimg.com/profile_banners/65123394/1479310067" TargetMode="External"/><Relationship Id="rId2671" Type="http://schemas.openxmlformats.org/officeDocument/2006/relationships/hyperlink" Target="https://pbs.twimg.com/profile_banners/40252336/1398258223" TargetMode="External"/><Relationship Id="rId2672" Type="http://schemas.openxmlformats.org/officeDocument/2006/relationships/hyperlink" Target="https://pbs.twimg.com/profile_banners/2893364005/1415414993" TargetMode="External"/><Relationship Id="rId2673" Type="http://schemas.openxmlformats.org/officeDocument/2006/relationships/hyperlink" Target="https://pbs.twimg.com/profile_banners/893056033081393152/1502761215" TargetMode="External"/><Relationship Id="rId2674" Type="http://schemas.openxmlformats.org/officeDocument/2006/relationships/hyperlink" Target="https://pbs.twimg.com/profile_banners/757739079668789248/1513380745" TargetMode="External"/><Relationship Id="rId2675" Type="http://schemas.openxmlformats.org/officeDocument/2006/relationships/hyperlink" Target="https://pbs.twimg.com/profile_banners/2303612377/1410939447" TargetMode="External"/><Relationship Id="rId2676" Type="http://schemas.openxmlformats.org/officeDocument/2006/relationships/hyperlink" Target="https://pbs.twimg.com/profile_banners/38891739/1509545757" TargetMode="External"/><Relationship Id="rId2677" Type="http://schemas.openxmlformats.org/officeDocument/2006/relationships/hyperlink" Target="https://pbs.twimg.com/profile_banners/34781412/1494373392" TargetMode="External"/><Relationship Id="rId2678" Type="http://schemas.openxmlformats.org/officeDocument/2006/relationships/hyperlink" Target="https://pbs.twimg.com/profile_banners/785086934905262080/1515939115" TargetMode="External"/><Relationship Id="rId2679" Type="http://schemas.openxmlformats.org/officeDocument/2006/relationships/hyperlink" Target="https://pbs.twimg.com/profile_banners/740602220949966853/1509420593" TargetMode="External"/><Relationship Id="rId3820" Type="http://schemas.openxmlformats.org/officeDocument/2006/relationships/hyperlink" Target="http://abs.twimg.com/images/themes/theme1/bg.png" TargetMode="External"/><Relationship Id="rId3821" Type="http://schemas.openxmlformats.org/officeDocument/2006/relationships/hyperlink" Target="http://abs.twimg.com/images/themes/theme1/bg.png" TargetMode="External"/><Relationship Id="rId3822" Type="http://schemas.openxmlformats.org/officeDocument/2006/relationships/hyperlink" Target="http://pbs.twimg.com/profile_background_images/605052606600245250/4_XRNl5w.jpg" TargetMode="External"/><Relationship Id="rId3823" Type="http://schemas.openxmlformats.org/officeDocument/2006/relationships/hyperlink" Target="http://abs.twimg.com/images/themes/theme1/bg.png" TargetMode="External"/><Relationship Id="rId3824" Type="http://schemas.openxmlformats.org/officeDocument/2006/relationships/hyperlink" Target="http://pbs.twimg.com/profile_background_images/378800000076851813/2729fbc825708892be9078e3a75526d5.jpeg" TargetMode="External"/><Relationship Id="rId3825" Type="http://schemas.openxmlformats.org/officeDocument/2006/relationships/hyperlink" Target="http://abs.twimg.com/images/themes/theme9/bg.gif" TargetMode="External"/><Relationship Id="rId3826" Type="http://schemas.openxmlformats.org/officeDocument/2006/relationships/hyperlink" Target="http://abs.twimg.com/images/themes/theme1/bg.png" TargetMode="External"/><Relationship Id="rId3827" Type="http://schemas.openxmlformats.org/officeDocument/2006/relationships/hyperlink" Target="http://abs.twimg.com/images/themes/theme14/bg.gif" TargetMode="External"/><Relationship Id="rId3828" Type="http://schemas.openxmlformats.org/officeDocument/2006/relationships/hyperlink" Target="http://abs.twimg.com/images/themes/theme13/bg.gif" TargetMode="External"/><Relationship Id="rId3829" Type="http://schemas.openxmlformats.org/officeDocument/2006/relationships/hyperlink" Target="http://pbs.twimg.com/profile_background_images/7016037/TwitterBgnd2.jpg" TargetMode="External"/><Relationship Id="rId4860" Type="http://schemas.openxmlformats.org/officeDocument/2006/relationships/hyperlink" Target="http://abs.twimg.com/images/themes/theme1/bg.png" TargetMode="External"/><Relationship Id="rId4861" Type="http://schemas.openxmlformats.org/officeDocument/2006/relationships/hyperlink" Target="http://abs.twimg.com/images/themes/theme1/bg.png" TargetMode="External"/><Relationship Id="rId4862" Type="http://schemas.openxmlformats.org/officeDocument/2006/relationships/hyperlink" Target="http://abs.twimg.com/images/themes/theme1/bg.png" TargetMode="External"/><Relationship Id="rId4863" Type="http://schemas.openxmlformats.org/officeDocument/2006/relationships/hyperlink" Target="http://pbs.twimg.com/profile_background_images/378800000087963004/44d4d68cf76fe9e03a01c57bac8f722c.gif" TargetMode="External"/><Relationship Id="rId4864" Type="http://schemas.openxmlformats.org/officeDocument/2006/relationships/hyperlink" Target="http://abs.twimg.com/images/themes/theme9/bg.gif" TargetMode="External"/><Relationship Id="rId4865" Type="http://schemas.openxmlformats.org/officeDocument/2006/relationships/hyperlink" Target="http://abs.twimg.com/images/themes/theme1/bg.png" TargetMode="External"/><Relationship Id="rId4866" Type="http://schemas.openxmlformats.org/officeDocument/2006/relationships/hyperlink" Target="http://abs.twimg.com/images/themes/theme6/bg.gif" TargetMode="External"/><Relationship Id="rId4867" Type="http://schemas.openxmlformats.org/officeDocument/2006/relationships/hyperlink" Target="http://abs.twimg.com/images/themes/theme14/bg.gif" TargetMode="External"/><Relationship Id="rId4868" Type="http://schemas.openxmlformats.org/officeDocument/2006/relationships/hyperlink" Target="http://pbs.twimg.com/profile_background_images/578869610/8t9pwblu2mlo9f6usb5j.jpeg" TargetMode="External"/><Relationship Id="rId4869" Type="http://schemas.openxmlformats.org/officeDocument/2006/relationships/hyperlink" Target="http://abs.twimg.com/images/themes/theme1/bg.png" TargetMode="External"/><Relationship Id="rId1640" Type="http://schemas.openxmlformats.org/officeDocument/2006/relationships/hyperlink" Target="https://pbs.twimg.com/profile_banners/234841262/1505733043" TargetMode="External"/><Relationship Id="rId1641" Type="http://schemas.openxmlformats.org/officeDocument/2006/relationships/hyperlink" Target="https://pbs.twimg.com/profile_banners/3199354767/1429844815" TargetMode="External"/><Relationship Id="rId1642" Type="http://schemas.openxmlformats.org/officeDocument/2006/relationships/hyperlink" Target="https://pbs.twimg.com/profile_banners/10681662/1395768650" TargetMode="External"/><Relationship Id="rId1643" Type="http://schemas.openxmlformats.org/officeDocument/2006/relationships/hyperlink" Target="https://pbs.twimg.com/profile_banners/15627801/1350695353" TargetMode="External"/><Relationship Id="rId1644" Type="http://schemas.openxmlformats.org/officeDocument/2006/relationships/hyperlink" Target="https://pbs.twimg.com/profile_banners/29994459/1518325243" TargetMode="External"/><Relationship Id="rId1645" Type="http://schemas.openxmlformats.org/officeDocument/2006/relationships/hyperlink" Target="https://pbs.twimg.com/profile_banners/15976705/1518705593" TargetMode="External"/><Relationship Id="rId1646" Type="http://schemas.openxmlformats.org/officeDocument/2006/relationships/hyperlink" Target="https://pbs.twimg.com/profile_banners/757914422576898048/1469553580" TargetMode="External"/><Relationship Id="rId1647" Type="http://schemas.openxmlformats.org/officeDocument/2006/relationships/hyperlink" Target="https://pbs.twimg.com/profile_banners/791176683759861760/1478785274" TargetMode="External"/><Relationship Id="rId1648" Type="http://schemas.openxmlformats.org/officeDocument/2006/relationships/hyperlink" Target="https://pbs.twimg.com/profile_banners/3241387693/1439252798" TargetMode="External"/><Relationship Id="rId1649" Type="http://schemas.openxmlformats.org/officeDocument/2006/relationships/hyperlink" Target="https://pbs.twimg.com/profile_banners/1654134620/1518055339" TargetMode="External"/><Relationship Id="rId2680" Type="http://schemas.openxmlformats.org/officeDocument/2006/relationships/hyperlink" Target="https://pbs.twimg.com/profile_banners/707550043/1517406752" TargetMode="External"/><Relationship Id="rId2681" Type="http://schemas.openxmlformats.org/officeDocument/2006/relationships/hyperlink" Target="https://pbs.twimg.com/profile_banners/162436508/1392011759" TargetMode="External"/><Relationship Id="rId2682" Type="http://schemas.openxmlformats.org/officeDocument/2006/relationships/hyperlink" Target="https://pbs.twimg.com/profile_banners/974271/1505176760" TargetMode="External"/><Relationship Id="rId2683" Type="http://schemas.openxmlformats.org/officeDocument/2006/relationships/hyperlink" Target="https://pbs.twimg.com/profile_banners/12609292/1479411809" TargetMode="External"/><Relationship Id="rId2684" Type="http://schemas.openxmlformats.org/officeDocument/2006/relationships/hyperlink" Target="https://pbs.twimg.com/profile_banners/724756490976784384/1502326979" TargetMode="External"/><Relationship Id="rId2685" Type="http://schemas.openxmlformats.org/officeDocument/2006/relationships/hyperlink" Target="https://pbs.twimg.com/profile_banners/256762421/1517068566" TargetMode="External"/><Relationship Id="rId2686" Type="http://schemas.openxmlformats.org/officeDocument/2006/relationships/hyperlink" Target="https://pbs.twimg.com/profile_banners/57712207/1490585026" TargetMode="External"/><Relationship Id="rId2687" Type="http://schemas.openxmlformats.org/officeDocument/2006/relationships/hyperlink" Target="https://pbs.twimg.com/profile_banners/918250034273181696/1507763312" TargetMode="External"/><Relationship Id="rId2688" Type="http://schemas.openxmlformats.org/officeDocument/2006/relationships/hyperlink" Target="https://pbs.twimg.com/profile_banners/389653105/1501355475" TargetMode="External"/><Relationship Id="rId2689" Type="http://schemas.openxmlformats.org/officeDocument/2006/relationships/hyperlink" Target="https://pbs.twimg.com/profile_banners/3207445685/1429994791" TargetMode="External"/><Relationship Id="rId3830" Type="http://schemas.openxmlformats.org/officeDocument/2006/relationships/hyperlink" Target="http://abs.twimg.com/images/themes/theme1/bg.png" TargetMode="External"/><Relationship Id="rId3831" Type="http://schemas.openxmlformats.org/officeDocument/2006/relationships/hyperlink" Target="http://abs.twimg.com/images/themes/theme4/bg.gif" TargetMode="External"/><Relationship Id="rId3832" Type="http://schemas.openxmlformats.org/officeDocument/2006/relationships/hyperlink" Target="http://pbs.twimg.com/profile_background_images/774221031/ddcb16d098f4e64c044178e476402d3e.jpeg" TargetMode="External"/><Relationship Id="rId3833" Type="http://schemas.openxmlformats.org/officeDocument/2006/relationships/hyperlink" Target="http://pbs.twimg.com/profile_background_images/451819093436268544/kLbRvwBg.png" TargetMode="External"/><Relationship Id="rId3834" Type="http://schemas.openxmlformats.org/officeDocument/2006/relationships/hyperlink" Target="http://pbs.twimg.com/profile_background_images/158189969/FONDO_TWITTERR.jpg" TargetMode="External"/><Relationship Id="rId3835" Type="http://schemas.openxmlformats.org/officeDocument/2006/relationships/hyperlink" Target="http://abs.twimg.com/images/themes/theme9/bg.gif" TargetMode="External"/><Relationship Id="rId3836" Type="http://schemas.openxmlformats.org/officeDocument/2006/relationships/hyperlink" Target="http://abs.twimg.com/images/themes/theme2/bg.gif" TargetMode="External"/><Relationship Id="rId3837" Type="http://schemas.openxmlformats.org/officeDocument/2006/relationships/hyperlink" Target="http://pbs.twimg.com/profile_background_images/448946070089773057/V5nmBB0W.jpeg" TargetMode="External"/><Relationship Id="rId3838" Type="http://schemas.openxmlformats.org/officeDocument/2006/relationships/hyperlink" Target="http://pbs.twimg.com/profile_background_images/549536428640567297/W06vf-g1.jpeg" TargetMode="External"/><Relationship Id="rId3839" Type="http://schemas.openxmlformats.org/officeDocument/2006/relationships/hyperlink" Target="http://abs.twimg.com/images/themes/theme1/bg.png" TargetMode="External"/><Relationship Id="rId4870" Type="http://schemas.openxmlformats.org/officeDocument/2006/relationships/hyperlink" Target="http://abs.twimg.com/images/themes/theme1/bg.png" TargetMode="External"/><Relationship Id="rId4871" Type="http://schemas.openxmlformats.org/officeDocument/2006/relationships/hyperlink" Target="http://abs.twimg.com/images/themes/theme1/bg.png" TargetMode="External"/><Relationship Id="rId4872" Type="http://schemas.openxmlformats.org/officeDocument/2006/relationships/hyperlink" Target="http://abs.twimg.com/images/themes/theme1/bg.png" TargetMode="External"/><Relationship Id="rId4873" Type="http://schemas.openxmlformats.org/officeDocument/2006/relationships/hyperlink" Target="http://abs.twimg.com/images/themes/theme1/bg.png" TargetMode="External"/><Relationship Id="rId4874" Type="http://schemas.openxmlformats.org/officeDocument/2006/relationships/hyperlink" Target="http://abs.twimg.com/images/themes/theme1/bg.png" TargetMode="External"/><Relationship Id="rId4875" Type="http://schemas.openxmlformats.org/officeDocument/2006/relationships/hyperlink" Target="http://abs.twimg.com/images/themes/theme1/bg.png" TargetMode="External"/><Relationship Id="rId4876" Type="http://schemas.openxmlformats.org/officeDocument/2006/relationships/hyperlink" Target="http://abs.twimg.com/images/themes/theme1/bg.png" TargetMode="External"/><Relationship Id="rId4877" Type="http://schemas.openxmlformats.org/officeDocument/2006/relationships/hyperlink" Target="http://abs.twimg.com/images/themes/theme1/bg.png" TargetMode="External"/><Relationship Id="rId4878" Type="http://schemas.openxmlformats.org/officeDocument/2006/relationships/hyperlink" Target="http://abs.twimg.com/images/themes/theme1/bg.png" TargetMode="External"/><Relationship Id="rId4879" Type="http://schemas.openxmlformats.org/officeDocument/2006/relationships/hyperlink" Target="http://abs.twimg.com/images/themes/theme1/bg.png" TargetMode="External"/><Relationship Id="rId1650" Type="http://schemas.openxmlformats.org/officeDocument/2006/relationships/hyperlink" Target="https://pbs.twimg.com/profile_banners/15164565/1519398615" TargetMode="External"/><Relationship Id="rId1651" Type="http://schemas.openxmlformats.org/officeDocument/2006/relationships/hyperlink" Target="https://pbs.twimg.com/profile_banners/4261098999/1475684693" TargetMode="External"/><Relationship Id="rId1652" Type="http://schemas.openxmlformats.org/officeDocument/2006/relationships/hyperlink" Target="https://pbs.twimg.com/profile_banners/12133382/1517498305" TargetMode="External"/><Relationship Id="rId1653" Type="http://schemas.openxmlformats.org/officeDocument/2006/relationships/hyperlink" Target="https://pbs.twimg.com/profile_banners/196018168/1487133897" TargetMode="External"/><Relationship Id="rId1654" Type="http://schemas.openxmlformats.org/officeDocument/2006/relationships/hyperlink" Target="https://pbs.twimg.com/profile_banners/3413176577/1518047723" TargetMode="External"/><Relationship Id="rId1655" Type="http://schemas.openxmlformats.org/officeDocument/2006/relationships/hyperlink" Target="https://pbs.twimg.com/profile_banners/262124411/1410097272" TargetMode="External"/><Relationship Id="rId1656" Type="http://schemas.openxmlformats.org/officeDocument/2006/relationships/hyperlink" Target="https://pbs.twimg.com/profile_banners/351435211/1518868267" TargetMode="External"/><Relationship Id="rId1657" Type="http://schemas.openxmlformats.org/officeDocument/2006/relationships/hyperlink" Target="https://pbs.twimg.com/profile_banners/2758595712/1415824106" TargetMode="External"/><Relationship Id="rId1658" Type="http://schemas.openxmlformats.org/officeDocument/2006/relationships/hyperlink" Target="https://pbs.twimg.com/profile_banners/602291934/1492307529" TargetMode="External"/><Relationship Id="rId1659" Type="http://schemas.openxmlformats.org/officeDocument/2006/relationships/hyperlink" Target="https://pbs.twimg.com/profile_banners/96157582/1439566395" TargetMode="External"/><Relationship Id="rId2690" Type="http://schemas.openxmlformats.org/officeDocument/2006/relationships/hyperlink" Target="https://pbs.twimg.com/profile_banners/197172308/1472050035" TargetMode="External"/><Relationship Id="rId2691" Type="http://schemas.openxmlformats.org/officeDocument/2006/relationships/hyperlink" Target="https://pbs.twimg.com/profile_banners/2778293805/1459015571" TargetMode="External"/><Relationship Id="rId2692" Type="http://schemas.openxmlformats.org/officeDocument/2006/relationships/hyperlink" Target="https://pbs.twimg.com/profile_banners/14181214/1517088630" TargetMode="External"/><Relationship Id="rId2693" Type="http://schemas.openxmlformats.org/officeDocument/2006/relationships/hyperlink" Target="https://pbs.twimg.com/profile_banners/2655811806/1479758241" TargetMode="External"/><Relationship Id="rId2694" Type="http://schemas.openxmlformats.org/officeDocument/2006/relationships/hyperlink" Target="https://pbs.twimg.com/profile_banners/912854466625441792/1513909293" TargetMode="External"/><Relationship Id="rId2695" Type="http://schemas.openxmlformats.org/officeDocument/2006/relationships/hyperlink" Target="https://pbs.twimg.com/profile_banners/275276082/1510868477" TargetMode="External"/><Relationship Id="rId2696" Type="http://schemas.openxmlformats.org/officeDocument/2006/relationships/hyperlink" Target="https://pbs.twimg.com/profile_banners/226831510/1514265208" TargetMode="External"/><Relationship Id="rId2697" Type="http://schemas.openxmlformats.org/officeDocument/2006/relationships/hyperlink" Target="https://pbs.twimg.com/profile_banners/388526356/1517454821" TargetMode="External"/><Relationship Id="rId2698" Type="http://schemas.openxmlformats.org/officeDocument/2006/relationships/hyperlink" Target="https://pbs.twimg.com/profile_banners/819527679670177792/1514436555" TargetMode="External"/><Relationship Id="rId2699" Type="http://schemas.openxmlformats.org/officeDocument/2006/relationships/hyperlink" Target="https://pbs.twimg.com/profile_banners/380106427/1497368388" TargetMode="External"/><Relationship Id="rId2800" Type="http://schemas.openxmlformats.org/officeDocument/2006/relationships/hyperlink" Target="https://pbs.twimg.com/profile_banners/92050604/1497748796" TargetMode="External"/><Relationship Id="rId2801" Type="http://schemas.openxmlformats.org/officeDocument/2006/relationships/hyperlink" Target="https://pbs.twimg.com/profile_banners/135347514/1362306496" TargetMode="External"/><Relationship Id="rId2802" Type="http://schemas.openxmlformats.org/officeDocument/2006/relationships/hyperlink" Target="https://pbs.twimg.com/profile_banners/203783853/1508998636" TargetMode="External"/><Relationship Id="rId2803" Type="http://schemas.openxmlformats.org/officeDocument/2006/relationships/hyperlink" Target="https://pbs.twimg.com/profile_banners/742857611184201728/1498497595" TargetMode="External"/><Relationship Id="rId2804" Type="http://schemas.openxmlformats.org/officeDocument/2006/relationships/hyperlink" Target="https://pbs.twimg.com/profile_banners/21516126/1497668416" TargetMode="External"/><Relationship Id="rId2805" Type="http://schemas.openxmlformats.org/officeDocument/2006/relationships/hyperlink" Target="https://pbs.twimg.com/profile_banners/868545347630637056/1495912961" TargetMode="External"/><Relationship Id="rId2806" Type="http://schemas.openxmlformats.org/officeDocument/2006/relationships/hyperlink" Target="https://pbs.twimg.com/profile_banners/4431785836/1450887374" TargetMode="External"/><Relationship Id="rId2807" Type="http://schemas.openxmlformats.org/officeDocument/2006/relationships/hyperlink" Target="https://pbs.twimg.com/profile_banners/67471803/1510966271" TargetMode="External"/><Relationship Id="rId2808" Type="http://schemas.openxmlformats.org/officeDocument/2006/relationships/hyperlink" Target="https://pbs.twimg.com/profile_banners/27727167/1422649237" TargetMode="External"/><Relationship Id="rId2809" Type="http://schemas.openxmlformats.org/officeDocument/2006/relationships/hyperlink" Target="https://pbs.twimg.com/profile_banners/6814772/1371112577" TargetMode="External"/><Relationship Id="rId3840" Type="http://schemas.openxmlformats.org/officeDocument/2006/relationships/hyperlink" Target="http://abs.twimg.com/images/themes/theme1/bg.png" TargetMode="External"/><Relationship Id="rId3841" Type="http://schemas.openxmlformats.org/officeDocument/2006/relationships/hyperlink" Target="http://abs.twimg.com/images/themes/theme1/bg.png" TargetMode="External"/><Relationship Id="rId3842" Type="http://schemas.openxmlformats.org/officeDocument/2006/relationships/hyperlink" Target="http://pbs.twimg.com/profile_background_images/378800000123169782/22a03a57d5234ff6ee528a939fa9158c.jpeg" TargetMode="External"/><Relationship Id="rId3843" Type="http://schemas.openxmlformats.org/officeDocument/2006/relationships/hyperlink" Target="http://abs.twimg.com/images/themes/theme1/bg.png" TargetMode="External"/><Relationship Id="rId3844" Type="http://schemas.openxmlformats.org/officeDocument/2006/relationships/hyperlink" Target="http://pbs.twimg.com/profile_background_images/631224727823085568/TMDwJL6E.jpg" TargetMode="External"/><Relationship Id="rId3845" Type="http://schemas.openxmlformats.org/officeDocument/2006/relationships/hyperlink" Target="http://pbs.twimg.com/profile_background_images/759857264/8cca56177492b1cf53a2e7531a8bca9c.jpeg" TargetMode="External"/><Relationship Id="rId3846" Type="http://schemas.openxmlformats.org/officeDocument/2006/relationships/hyperlink" Target="http://abs.twimg.com/images/themes/theme1/bg.png" TargetMode="External"/><Relationship Id="rId3847" Type="http://schemas.openxmlformats.org/officeDocument/2006/relationships/hyperlink" Target="http://abs.twimg.com/images/themes/theme1/bg.png" TargetMode="External"/><Relationship Id="rId3848" Type="http://schemas.openxmlformats.org/officeDocument/2006/relationships/hyperlink" Target="http://abs.twimg.com/images/themes/theme1/bg.png" TargetMode="External"/><Relationship Id="rId3849" Type="http://schemas.openxmlformats.org/officeDocument/2006/relationships/hyperlink" Target="http://pbs.twimg.com/profile_background_images/644954756910325760/XnrPNTJ-.jpg" TargetMode="External"/><Relationship Id="rId4880" Type="http://schemas.openxmlformats.org/officeDocument/2006/relationships/hyperlink" Target="http://abs.twimg.com/images/themes/theme1/bg.png" TargetMode="External"/><Relationship Id="rId4881" Type="http://schemas.openxmlformats.org/officeDocument/2006/relationships/hyperlink" Target="http://abs.twimg.com/images/themes/theme1/bg.png" TargetMode="External"/><Relationship Id="rId4882" Type="http://schemas.openxmlformats.org/officeDocument/2006/relationships/hyperlink" Target="http://pbs.twimg.com/profile_background_images/791255792/40441e7fdbab9f15aef5c3fa48a5827e.png" TargetMode="External"/><Relationship Id="rId4883" Type="http://schemas.openxmlformats.org/officeDocument/2006/relationships/hyperlink" Target="http://abs.twimg.com/images/themes/theme1/bg.png" TargetMode="External"/><Relationship Id="rId4884" Type="http://schemas.openxmlformats.org/officeDocument/2006/relationships/hyperlink" Target="http://pbs.twimg.com/profile_background_images/18632290/blueswirls.jpg" TargetMode="External"/><Relationship Id="rId4885" Type="http://schemas.openxmlformats.org/officeDocument/2006/relationships/hyperlink" Target="http://pbs.twimg.com/profile_background_images/588449422255661056/cxwHycPO.jpg" TargetMode="External"/><Relationship Id="rId4886" Type="http://schemas.openxmlformats.org/officeDocument/2006/relationships/hyperlink" Target="http://pbs.twimg.com/profile_background_images/75782489/twitter.jpg" TargetMode="External"/><Relationship Id="rId4887" Type="http://schemas.openxmlformats.org/officeDocument/2006/relationships/hyperlink" Target="http://abs.twimg.com/images/themes/theme1/bg.png" TargetMode="External"/><Relationship Id="rId4888" Type="http://schemas.openxmlformats.org/officeDocument/2006/relationships/hyperlink" Target="http://pbs.twimg.com/profile_background_images/704733418/02c9dd7aefec7a83ecb0779ef4f6e9cc.jpeg" TargetMode="External"/><Relationship Id="rId4889" Type="http://schemas.openxmlformats.org/officeDocument/2006/relationships/hyperlink" Target="http://pbs.twimg.com/profile_background_images/890247072/82ab67dcda5cb26b14bbeda2c80c1e00.png" TargetMode="External"/><Relationship Id="rId1660" Type="http://schemas.openxmlformats.org/officeDocument/2006/relationships/hyperlink" Target="https://pbs.twimg.com/profile_banners/890702329040785408/1511204633" TargetMode="External"/><Relationship Id="rId1661" Type="http://schemas.openxmlformats.org/officeDocument/2006/relationships/hyperlink" Target="https://pbs.twimg.com/profile_banners/292048905/1426882605" TargetMode="External"/><Relationship Id="rId1662" Type="http://schemas.openxmlformats.org/officeDocument/2006/relationships/hyperlink" Target="https://pbs.twimg.com/profile_banners/907382402561052673/1505178003" TargetMode="External"/><Relationship Id="rId1663" Type="http://schemas.openxmlformats.org/officeDocument/2006/relationships/hyperlink" Target="https://pbs.twimg.com/profile_banners/956123963251445761/1516797967" TargetMode="External"/><Relationship Id="rId1664" Type="http://schemas.openxmlformats.org/officeDocument/2006/relationships/hyperlink" Target="https://pbs.twimg.com/profile_banners/370919719/1422153543" TargetMode="External"/><Relationship Id="rId1665" Type="http://schemas.openxmlformats.org/officeDocument/2006/relationships/hyperlink" Target="https://pbs.twimg.com/profile_banners/957108437321531392/1517534729" TargetMode="External"/><Relationship Id="rId1666" Type="http://schemas.openxmlformats.org/officeDocument/2006/relationships/hyperlink" Target="https://pbs.twimg.com/profile_banners/892822938789044224/1508794891" TargetMode="External"/><Relationship Id="rId1667" Type="http://schemas.openxmlformats.org/officeDocument/2006/relationships/hyperlink" Target="https://pbs.twimg.com/profile_banners/950958944570163200/1515577525" TargetMode="External"/><Relationship Id="rId1668" Type="http://schemas.openxmlformats.org/officeDocument/2006/relationships/hyperlink" Target="https://pbs.twimg.com/profile_banners/142966585/1519356040" TargetMode="External"/><Relationship Id="rId1669" Type="http://schemas.openxmlformats.org/officeDocument/2006/relationships/hyperlink" Target="https://pbs.twimg.com/profile_banners/933564286206558208/1518098780" TargetMode="External"/><Relationship Id="rId2810" Type="http://schemas.openxmlformats.org/officeDocument/2006/relationships/hyperlink" Target="https://pbs.twimg.com/profile_banners/807547459094409216/1499066447" TargetMode="External"/><Relationship Id="rId2811" Type="http://schemas.openxmlformats.org/officeDocument/2006/relationships/hyperlink" Target="https://pbs.twimg.com/profile_banners/12096202/1515169959" TargetMode="External"/><Relationship Id="rId2812" Type="http://schemas.openxmlformats.org/officeDocument/2006/relationships/hyperlink" Target="https://pbs.twimg.com/profile_banners/949129463769346048/1515125518" TargetMode="External"/><Relationship Id="rId2813" Type="http://schemas.openxmlformats.org/officeDocument/2006/relationships/hyperlink" Target="https://pbs.twimg.com/profile_banners/1557106063/1422882565" TargetMode="External"/><Relationship Id="rId2814" Type="http://schemas.openxmlformats.org/officeDocument/2006/relationships/hyperlink" Target="https://pbs.twimg.com/profile_banners/1330113763/1368962953" TargetMode="External"/><Relationship Id="rId2815" Type="http://schemas.openxmlformats.org/officeDocument/2006/relationships/hyperlink" Target="https://pbs.twimg.com/profile_banners/518905408/1398941435" TargetMode="External"/><Relationship Id="rId2816" Type="http://schemas.openxmlformats.org/officeDocument/2006/relationships/hyperlink" Target="https://pbs.twimg.com/profile_banners/1210127755/1486939351" TargetMode="External"/><Relationship Id="rId2817" Type="http://schemas.openxmlformats.org/officeDocument/2006/relationships/hyperlink" Target="https://pbs.twimg.com/profile_banners/298785229/1497288905" TargetMode="External"/><Relationship Id="rId2818" Type="http://schemas.openxmlformats.org/officeDocument/2006/relationships/hyperlink" Target="https://pbs.twimg.com/profile_banners/866878759391121408/1495515782" TargetMode="External"/><Relationship Id="rId2819" Type="http://schemas.openxmlformats.org/officeDocument/2006/relationships/hyperlink" Target="https://pbs.twimg.com/profile_banners/65251293/1494435176" TargetMode="External"/><Relationship Id="rId3850" Type="http://schemas.openxmlformats.org/officeDocument/2006/relationships/hyperlink" Target="http://pbs.twimg.com/profile_background_images/838349962/a263e49ec57c48316b75a4cb2da056ca.jpeg" TargetMode="External"/><Relationship Id="rId3851" Type="http://schemas.openxmlformats.org/officeDocument/2006/relationships/hyperlink" Target="http://pbs.twimg.com/profile_background_images/84971342/twilk_background_4ba6620be5720.jpg" TargetMode="External"/><Relationship Id="rId3852" Type="http://schemas.openxmlformats.org/officeDocument/2006/relationships/hyperlink" Target="http://abs.twimg.com/images/themes/theme11/bg.gif" TargetMode="External"/><Relationship Id="rId3853" Type="http://schemas.openxmlformats.org/officeDocument/2006/relationships/hyperlink" Target="http://pbs.twimg.com/profile_background_images/200219121/small.jpg" TargetMode="External"/><Relationship Id="rId3854" Type="http://schemas.openxmlformats.org/officeDocument/2006/relationships/hyperlink" Target="http://abs.twimg.com/images/themes/theme1/bg.png" TargetMode="External"/><Relationship Id="rId3855" Type="http://schemas.openxmlformats.org/officeDocument/2006/relationships/hyperlink" Target="http://abs.twimg.com/images/themes/theme6/bg.gif" TargetMode="External"/><Relationship Id="rId3856" Type="http://schemas.openxmlformats.org/officeDocument/2006/relationships/hyperlink" Target="http://abs.twimg.com/images/themes/theme1/bg.png" TargetMode="External"/><Relationship Id="rId3857" Type="http://schemas.openxmlformats.org/officeDocument/2006/relationships/hyperlink" Target="http://abs.twimg.com/images/themes/theme14/bg.gif" TargetMode="External"/><Relationship Id="rId3858" Type="http://schemas.openxmlformats.org/officeDocument/2006/relationships/hyperlink" Target="http://abs.twimg.com/images/themes/theme1/bg.png" TargetMode="External"/><Relationship Id="rId3859" Type="http://schemas.openxmlformats.org/officeDocument/2006/relationships/hyperlink" Target="http://abs.twimg.com/images/themes/theme1/bg.png" TargetMode="External"/><Relationship Id="rId4890" Type="http://schemas.openxmlformats.org/officeDocument/2006/relationships/hyperlink" Target="http://abs.twimg.com/images/themes/theme1/bg.png" TargetMode="External"/><Relationship Id="rId4891" Type="http://schemas.openxmlformats.org/officeDocument/2006/relationships/hyperlink" Target="http://pbs.twimg.com/profile_background_images/134425535/LOGO_1_.jpg" TargetMode="External"/><Relationship Id="rId4892" Type="http://schemas.openxmlformats.org/officeDocument/2006/relationships/hyperlink" Target="http://abs.twimg.com/images/themes/theme1/bg.png" TargetMode="External"/><Relationship Id="rId4893" Type="http://schemas.openxmlformats.org/officeDocument/2006/relationships/hyperlink" Target="http://abs.twimg.com/images/themes/theme1/bg.png" TargetMode="External"/><Relationship Id="rId4894" Type="http://schemas.openxmlformats.org/officeDocument/2006/relationships/hyperlink" Target="http://pbs.twimg.com/profile_background_images/378800000056020997/f0dc7969a14b63c7b5d9f7b0dc0e3c77.jpeg" TargetMode="External"/><Relationship Id="rId4895" Type="http://schemas.openxmlformats.org/officeDocument/2006/relationships/hyperlink" Target="http://abs.twimg.com/images/themes/theme1/bg.png" TargetMode="External"/><Relationship Id="rId4896" Type="http://schemas.openxmlformats.org/officeDocument/2006/relationships/hyperlink" Target="http://abs.twimg.com/images/themes/theme1/bg.png" TargetMode="External"/><Relationship Id="rId4897" Type="http://schemas.openxmlformats.org/officeDocument/2006/relationships/hyperlink" Target="http://abs.twimg.com/images/themes/theme1/bg.png" TargetMode="External"/><Relationship Id="rId4898" Type="http://schemas.openxmlformats.org/officeDocument/2006/relationships/hyperlink" Target="http://pbs.twimg.com/profile_background_images/78255898/IMG_5224_baja4.jpg" TargetMode="External"/><Relationship Id="rId4899" Type="http://schemas.openxmlformats.org/officeDocument/2006/relationships/hyperlink" Target="http://abs.twimg.com/images/themes/theme9/bg.gif" TargetMode="External"/><Relationship Id="rId1670" Type="http://schemas.openxmlformats.org/officeDocument/2006/relationships/hyperlink" Target="https://pbs.twimg.com/profile_banners/391204503/1494939949" TargetMode="External"/><Relationship Id="rId1671" Type="http://schemas.openxmlformats.org/officeDocument/2006/relationships/hyperlink" Target="https://pbs.twimg.com/profile_banners/318860425/1501729826" TargetMode="External"/><Relationship Id="rId1672" Type="http://schemas.openxmlformats.org/officeDocument/2006/relationships/hyperlink" Target="https://pbs.twimg.com/profile_banners/20061369/1518020223" TargetMode="External"/><Relationship Id="rId1673" Type="http://schemas.openxmlformats.org/officeDocument/2006/relationships/hyperlink" Target="https://pbs.twimg.com/profile_banners/182463243/1504813035" TargetMode="External"/><Relationship Id="rId1674" Type="http://schemas.openxmlformats.org/officeDocument/2006/relationships/hyperlink" Target="https://pbs.twimg.com/profile_banners/962929854042828800/1518415759" TargetMode="External"/><Relationship Id="rId1675" Type="http://schemas.openxmlformats.org/officeDocument/2006/relationships/hyperlink" Target="https://pbs.twimg.com/profile_banners/1532489732/1513736255" TargetMode="External"/><Relationship Id="rId1676" Type="http://schemas.openxmlformats.org/officeDocument/2006/relationships/hyperlink" Target="https://pbs.twimg.com/profile_banners/4218716032/1491858628" TargetMode="External"/><Relationship Id="rId1677" Type="http://schemas.openxmlformats.org/officeDocument/2006/relationships/hyperlink" Target="https://pbs.twimg.com/profile_banners/369702914/1443632650" TargetMode="External"/><Relationship Id="rId1678" Type="http://schemas.openxmlformats.org/officeDocument/2006/relationships/hyperlink" Target="https://pbs.twimg.com/profile_banners/2822991316/1484157681" TargetMode="External"/><Relationship Id="rId1679" Type="http://schemas.openxmlformats.org/officeDocument/2006/relationships/hyperlink" Target="https://pbs.twimg.com/profile_banners/93069110/1487303247" TargetMode="External"/><Relationship Id="rId2820" Type="http://schemas.openxmlformats.org/officeDocument/2006/relationships/hyperlink" Target="https://pbs.twimg.com/profile_banners/271445418/1434680528" TargetMode="External"/><Relationship Id="rId2821" Type="http://schemas.openxmlformats.org/officeDocument/2006/relationships/hyperlink" Target="https://pbs.twimg.com/profile_banners/2221076305/1508880501" TargetMode="External"/><Relationship Id="rId2822" Type="http://schemas.openxmlformats.org/officeDocument/2006/relationships/hyperlink" Target="https://pbs.twimg.com/profile_banners/5687592/1464879058" TargetMode="External"/><Relationship Id="rId2823" Type="http://schemas.openxmlformats.org/officeDocument/2006/relationships/hyperlink" Target="https://pbs.twimg.com/profile_banners/409022175/1512108475" TargetMode="External"/><Relationship Id="rId2824" Type="http://schemas.openxmlformats.org/officeDocument/2006/relationships/hyperlink" Target="https://pbs.twimg.com/profile_banners/1898858948/1382010338" TargetMode="External"/><Relationship Id="rId2825" Type="http://schemas.openxmlformats.org/officeDocument/2006/relationships/hyperlink" Target="https://pbs.twimg.com/profile_banners/1568568853/1480466408" TargetMode="External"/><Relationship Id="rId2826" Type="http://schemas.openxmlformats.org/officeDocument/2006/relationships/hyperlink" Target="https://pbs.twimg.com/profile_banners/233343509/1517343841" TargetMode="External"/><Relationship Id="rId2827" Type="http://schemas.openxmlformats.org/officeDocument/2006/relationships/hyperlink" Target="https://pbs.twimg.com/profile_banners/54285272/1398344004" TargetMode="External"/><Relationship Id="rId2828" Type="http://schemas.openxmlformats.org/officeDocument/2006/relationships/hyperlink" Target="https://pbs.twimg.com/profile_banners/28626312/1396191350" TargetMode="External"/><Relationship Id="rId2829" Type="http://schemas.openxmlformats.org/officeDocument/2006/relationships/hyperlink" Target="https://pbs.twimg.com/profile_banners/755763627160985601/1505874183" TargetMode="External"/><Relationship Id="rId3860" Type="http://schemas.openxmlformats.org/officeDocument/2006/relationships/hyperlink" Target="http://abs.twimg.com/images/themes/theme7/bg.gif" TargetMode="External"/><Relationship Id="rId3861" Type="http://schemas.openxmlformats.org/officeDocument/2006/relationships/hyperlink" Target="http://abs.twimg.com/images/themes/theme1/bg.png" TargetMode="External"/><Relationship Id="rId3862" Type="http://schemas.openxmlformats.org/officeDocument/2006/relationships/hyperlink" Target="http://abs.twimg.com/images/themes/theme1/bg.png" TargetMode="External"/><Relationship Id="rId3863" Type="http://schemas.openxmlformats.org/officeDocument/2006/relationships/hyperlink" Target="http://abs.twimg.com/images/themes/theme1/bg.png" TargetMode="External"/><Relationship Id="rId3864" Type="http://schemas.openxmlformats.org/officeDocument/2006/relationships/hyperlink" Target="http://pbs.twimg.com/profile_background_images/442786507103813632/KXUzQph4.jpeg" TargetMode="External"/><Relationship Id="rId3865" Type="http://schemas.openxmlformats.org/officeDocument/2006/relationships/hyperlink" Target="http://abs.twimg.com/images/themes/theme1/bg.png" TargetMode="External"/><Relationship Id="rId3866" Type="http://schemas.openxmlformats.org/officeDocument/2006/relationships/hyperlink" Target="http://abs.twimg.com/images/themes/theme1/bg.png" TargetMode="External"/><Relationship Id="rId3867" Type="http://schemas.openxmlformats.org/officeDocument/2006/relationships/hyperlink" Target="http://abs.twimg.com/images/themes/theme1/bg.png" TargetMode="External"/><Relationship Id="rId3868" Type="http://schemas.openxmlformats.org/officeDocument/2006/relationships/hyperlink" Target="http://abs.twimg.com/images/themes/theme1/bg.png" TargetMode="External"/><Relationship Id="rId3869" Type="http://schemas.openxmlformats.org/officeDocument/2006/relationships/hyperlink" Target="http://abs.twimg.com/images/themes/theme1/bg.png" TargetMode="External"/><Relationship Id="rId1680" Type="http://schemas.openxmlformats.org/officeDocument/2006/relationships/hyperlink" Target="https://pbs.twimg.com/profile_banners/51974287/1503404750" TargetMode="External"/><Relationship Id="rId1681" Type="http://schemas.openxmlformats.org/officeDocument/2006/relationships/hyperlink" Target="https://pbs.twimg.com/profile_banners/16589206/1402313050" TargetMode="External"/><Relationship Id="rId1682" Type="http://schemas.openxmlformats.org/officeDocument/2006/relationships/hyperlink" Target="https://pbs.twimg.com/profile_banners/2244103856/1519505790" TargetMode="External"/><Relationship Id="rId1683" Type="http://schemas.openxmlformats.org/officeDocument/2006/relationships/hyperlink" Target="https://pbs.twimg.com/profile_banners/831078683532226560/1516574840" TargetMode="External"/><Relationship Id="rId1684" Type="http://schemas.openxmlformats.org/officeDocument/2006/relationships/hyperlink" Target="https://pbs.twimg.com/profile_banners/822290612506521601/1516768275" TargetMode="External"/><Relationship Id="rId1685" Type="http://schemas.openxmlformats.org/officeDocument/2006/relationships/hyperlink" Target="https://pbs.twimg.com/profile_banners/885525659459747840/1499962087" TargetMode="External"/><Relationship Id="rId1686" Type="http://schemas.openxmlformats.org/officeDocument/2006/relationships/hyperlink" Target="https://pbs.twimg.com/profile_banners/889645273638735872/1517031720" TargetMode="External"/><Relationship Id="rId1687" Type="http://schemas.openxmlformats.org/officeDocument/2006/relationships/hyperlink" Target="https://pbs.twimg.com/profile_banners/23046895/1515126853" TargetMode="External"/><Relationship Id="rId1688" Type="http://schemas.openxmlformats.org/officeDocument/2006/relationships/hyperlink" Target="https://pbs.twimg.com/profile_banners/886692571/1511467951" TargetMode="External"/><Relationship Id="rId1689" Type="http://schemas.openxmlformats.org/officeDocument/2006/relationships/hyperlink" Target="https://pbs.twimg.com/profile_banners/836299025657786373/1519131183" TargetMode="External"/><Relationship Id="rId2830" Type="http://schemas.openxmlformats.org/officeDocument/2006/relationships/hyperlink" Target="https://pbs.twimg.com/profile_banners/232108392/1515687106" TargetMode="External"/><Relationship Id="rId2831" Type="http://schemas.openxmlformats.org/officeDocument/2006/relationships/hyperlink" Target="https://pbs.twimg.com/profile_banners/548464863/1454946931" TargetMode="External"/><Relationship Id="rId2832" Type="http://schemas.openxmlformats.org/officeDocument/2006/relationships/hyperlink" Target="https://pbs.twimg.com/profile_banners/250309546/1402513767" TargetMode="External"/><Relationship Id="rId2833" Type="http://schemas.openxmlformats.org/officeDocument/2006/relationships/hyperlink" Target="https://pbs.twimg.com/profile_banners/239014482/1419784562" TargetMode="External"/><Relationship Id="rId2834" Type="http://schemas.openxmlformats.org/officeDocument/2006/relationships/hyperlink" Target="https://pbs.twimg.com/profile_banners/21931396/1511892836" TargetMode="External"/><Relationship Id="rId2835" Type="http://schemas.openxmlformats.org/officeDocument/2006/relationships/hyperlink" Target="https://pbs.twimg.com/profile_banners/757955767848751105/1512991813" TargetMode="External"/><Relationship Id="rId2836" Type="http://schemas.openxmlformats.org/officeDocument/2006/relationships/hyperlink" Target="https://pbs.twimg.com/profile_banners/704484109/1498875912" TargetMode="External"/><Relationship Id="rId2837" Type="http://schemas.openxmlformats.org/officeDocument/2006/relationships/hyperlink" Target="https://pbs.twimg.com/profile_banners/54188181/1516627027" TargetMode="External"/><Relationship Id="rId2838" Type="http://schemas.openxmlformats.org/officeDocument/2006/relationships/hyperlink" Target="https://pbs.twimg.com/profile_banners/21692297/1517867646" TargetMode="External"/><Relationship Id="rId2839" Type="http://schemas.openxmlformats.org/officeDocument/2006/relationships/hyperlink" Target="https://pbs.twimg.com/profile_banners/931949580/1404038155" TargetMode="External"/><Relationship Id="rId3870" Type="http://schemas.openxmlformats.org/officeDocument/2006/relationships/hyperlink" Target="http://pbs.twimg.com/profile_background_images/525741302273429505/jnC4ArCg.jpeg" TargetMode="External"/><Relationship Id="rId3871" Type="http://schemas.openxmlformats.org/officeDocument/2006/relationships/hyperlink" Target="http://abs.twimg.com/images/themes/theme1/bg.png" TargetMode="External"/><Relationship Id="rId3872" Type="http://schemas.openxmlformats.org/officeDocument/2006/relationships/hyperlink" Target="http://abs.twimg.com/images/themes/theme1/bg.png" TargetMode="External"/><Relationship Id="rId3873" Type="http://schemas.openxmlformats.org/officeDocument/2006/relationships/hyperlink" Target="http://pbs.twimg.com/profile_background_images/553033463/IMG_4352.JPG" TargetMode="External"/><Relationship Id="rId3874" Type="http://schemas.openxmlformats.org/officeDocument/2006/relationships/hyperlink" Target="http://pbs.twimg.com/profile_background_images/534442828043001856/0d5Hmc1k.jpeg" TargetMode="External"/><Relationship Id="rId3875" Type="http://schemas.openxmlformats.org/officeDocument/2006/relationships/hyperlink" Target="http://pbs.twimg.com/profile_background_images/378800000171698339/i28FlcIh.jpeg" TargetMode="External"/><Relationship Id="rId3876" Type="http://schemas.openxmlformats.org/officeDocument/2006/relationships/hyperlink" Target="http://pbs.twimg.com/profile_background_images/610879200954871809/n95YnI7f.png" TargetMode="External"/><Relationship Id="rId3877" Type="http://schemas.openxmlformats.org/officeDocument/2006/relationships/hyperlink" Target="http://pbs.twimg.com/profile_background_images/582635511749091328/uE7h2m6Z.jpg" TargetMode="External"/><Relationship Id="rId3878" Type="http://schemas.openxmlformats.org/officeDocument/2006/relationships/hyperlink" Target="http://abs.twimg.com/images/themes/theme1/bg.png" TargetMode="External"/><Relationship Id="rId3879" Type="http://schemas.openxmlformats.org/officeDocument/2006/relationships/hyperlink" Target="http://abs.twimg.com/images/themes/theme1/bg.png" TargetMode="External"/><Relationship Id="rId1690" Type="http://schemas.openxmlformats.org/officeDocument/2006/relationships/hyperlink" Target="https://pbs.twimg.com/profile_banners/734845829010358274/1495244297" TargetMode="External"/><Relationship Id="rId1691" Type="http://schemas.openxmlformats.org/officeDocument/2006/relationships/hyperlink" Target="https://pbs.twimg.com/profile_banners/764517032557735936/1513372958" TargetMode="External"/><Relationship Id="rId1692" Type="http://schemas.openxmlformats.org/officeDocument/2006/relationships/hyperlink" Target="https://pbs.twimg.com/profile_banners/21850460/1495840781" TargetMode="External"/><Relationship Id="rId1693" Type="http://schemas.openxmlformats.org/officeDocument/2006/relationships/hyperlink" Target="https://pbs.twimg.com/profile_banners/948719174293053440/1518710129" TargetMode="External"/><Relationship Id="rId1694" Type="http://schemas.openxmlformats.org/officeDocument/2006/relationships/hyperlink" Target="https://pbs.twimg.com/profile_banners/920345514972930048/1508282516" TargetMode="External"/><Relationship Id="rId1695" Type="http://schemas.openxmlformats.org/officeDocument/2006/relationships/hyperlink" Target="https://pbs.twimg.com/profile_banners/941209705828859904/1514694793" TargetMode="External"/><Relationship Id="rId1696" Type="http://schemas.openxmlformats.org/officeDocument/2006/relationships/hyperlink" Target="https://pbs.twimg.com/profile_banners/2757156956/1519213171" TargetMode="External"/><Relationship Id="rId1697" Type="http://schemas.openxmlformats.org/officeDocument/2006/relationships/hyperlink" Target="https://pbs.twimg.com/profile_banners/828584393832820736/1515174323" TargetMode="External"/><Relationship Id="rId1698" Type="http://schemas.openxmlformats.org/officeDocument/2006/relationships/hyperlink" Target="https://pbs.twimg.com/profile_banners/832107584467275776/1515948033" TargetMode="External"/><Relationship Id="rId1699" Type="http://schemas.openxmlformats.org/officeDocument/2006/relationships/hyperlink" Target="https://pbs.twimg.com/profile_banners/319939901/1408813613" TargetMode="External"/><Relationship Id="rId1800" Type="http://schemas.openxmlformats.org/officeDocument/2006/relationships/hyperlink" Target="https://pbs.twimg.com/profile_banners/9695312/1518716732" TargetMode="External"/><Relationship Id="rId1801" Type="http://schemas.openxmlformats.org/officeDocument/2006/relationships/hyperlink" Target="https://pbs.twimg.com/profile_banners/48353398/1518486590" TargetMode="External"/><Relationship Id="rId1802" Type="http://schemas.openxmlformats.org/officeDocument/2006/relationships/hyperlink" Target="https://pbs.twimg.com/profile_banners/759047194548719616/1505509654" TargetMode="External"/><Relationship Id="rId1803" Type="http://schemas.openxmlformats.org/officeDocument/2006/relationships/hyperlink" Target="https://pbs.twimg.com/profile_banners/1949097277/1428434411" TargetMode="External"/><Relationship Id="rId1804" Type="http://schemas.openxmlformats.org/officeDocument/2006/relationships/hyperlink" Target="https://pbs.twimg.com/profile_banners/133663801/1502376920" TargetMode="External"/><Relationship Id="rId1805" Type="http://schemas.openxmlformats.org/officeDocument/2006/relationships/hyperlink" Target="https://pbs.twimg.com/profile_banners/926404887784673280/1512569965" TargetMode="External"/><Relationship Id="rId1806" Type="http://schemas.openxmlformats.org/officeDocument/2006/relationships/hyperlink" Target="https://pbs.twimg.com/profile_banners/1658757204/1514797345" TargetMode="External"/><Relationship Id="rId1807" Type="http://schemas.openxmlformats.org/officeDocument/2006/relationships/hyperlink" Target="https://pbs.twimg.com/profile_banners/3406938525/1519660512" TargetMode="External"/><Relationship Id="rId1808" Type="http://schemas.openxmlformats.org/officeDocument/2006/relationships/hyperlink" Target="https://pbs.twimg.com/profile_banners/762307321322242049/1515876309" TargetMode="External"/><Relationship Id="rId1809" Type="http://schemas.openxmlformats.org/officeDocument/2006/relationships/hyperlink" Target="https://pbs.twimg.com/profile_banners/544720775/1510601845" TargetMode="External"/><Relationship Id="rId2840" Type="http://schemas.openxmlformats.org/officeDocument/2006/relationships/hyperlink" Target="https://pbs.twimg.com/profile_banners/890062327512301568/1508101846" TargetMode="External"/><Relationship Id="rId2841" Type="http://schemas.openxmlformats.org/officeDocument/2006/relationships/hyperlink" Target="https://pbs.twimg.com/profile_banners/805516112456581120/1486682620" TargetMode="External"/><Relationship Id="rId2842" Type="http://schemas.openxmlformats.org/officeDocument/2006/relationships/hyperlink" Target="https://pbs.twimg.com/profile_banners/1173109568/1449664558" TargetMode="External"/><Relationship Id="rId2843" Type="http://schemas.openxmlformats.org/officeDocument/2006/relationships/hyperlink" Target="https://pbs.twimg.com/profile_banners/1499402852/1463034800" TargetMode="External"/><Relationship Id="rId2844" Type="http://schemas.openxmlformats.org/officeDocument/2006/relationships/hyperlink" Target="https://pbs.twimg.com/profile_banners/135187246/1351697184" TargetMode="External"/><Relationship Id="rId2845" Type="http://schemas.openxmlformats.org/officeDocument/2006/relationships/hyperlink" Target="https://pbs.twimg.com/profile_banners/1629070489/1497545624" TargetMode="External"/><Relationship Id="rId2846" Type="http://schemas.openxmlformats.org/officeDocument/2006/relationships/hyperlink" Target="https://pbs.twimg.com/profile_banners/99944372/1417820608" TargetMode="External"/><Relationship Id="rId2847" Type="http://schemas.openxmlformats.org/officeDocument/2006/relationships/hyperlink" Target="https://pbs.twimg.com/profile_banners/38499105/1359516173" TargetMode="External"/><Relationship Id="rId2848" Type="http://schemas.openxmlformats.org/officeDocument/2006/relationships/hyperlink" Target="https://pbs.twimg.com/profile_banners/40831938/1519170596" TargetMode="External"/><Relationship Id="rId2849" Type="http://schemas.openxmlformats.org/officeDocument/2006/relationships/hyperlink" Target="https://pbs.twimg.com/profile_banners/1526423011/1371520361" TargetMode="External"/><Relationship Id="rId3880" Type="http://schemas.openxmlformats.org/officeDocument/2006/relationships/hyperlink" Target="http://abs.twimg.com/images/themes/theme1/bg.png" TargetMode="External"/><Relationship Id="rId3881" Type="http://schemas.openxmlformats.org/officeDocument/2006/relationships/hyperlink" Target="http://abs.twimg.com/images/themes/theme19/bg.gif" TargetMode="External"/><Relationship Id="rId3882" Type="http://schemas.openxmlformats.org/officeDocument/2006/relationships/hyperlink" Target="http://pbs.twimg.com/profile_background_images/587780826/v1jcmqka0igr4strlg7e.jpeg" TargetMode="External"/><Relationship Id="rId3883" Type="http://schemas.openxmlformats.org/officeDocument/2006/relationships/hyperlink" Target="http://abs.twimg.com/images/themes/theme1/bg.png" TargetMode="External"/><Relationship Id="rId3884" Type="http://schemas.openxmlformats.org/officeDocument/2006/relationships/hyperlink" Target="http://abs.twimg.com/images/themes/theme1/bg.png" TargetMode="External"/><Relationship Id="rId3885" Type="http://schemas.openxmlformats.org/officeDocument/2006/relationships/hyperlink" Target="http://pbs.twimg.com/profile_background_images/596789987/9g1xaxely12w10i8khsd.jpeg" TargetMode="External"/><Relationship Id="rId3886" Type="http://schemas.openxmlformats.org/officeDocument/2006/relationships/hyperlink" Target="http://abs.twimg.com/images/themes/theme1/bg.png" TargetMode="External"/><Relationship Id="rId3887" Type="http://schemas.openxmlformats.org/officeDocument/2006/relationships/hyperlink" Target="http://abs.twimg.com/images/themes/theme1/bg.png" TargetMode="External"/><Relationship Id="rId3888" Type="http://schemas.openxmlformats.org/officeDocument/2006/relationships/hyperlink" Target="http://pbs.twimg.com/profile_background_images/22107678/BARACK_LIKE_ME.jpg" TargetMode="External"/><Relationship Id="rId3889" Type="http://schemas.openxmlformats.org/officeDocument/2006/relationships/hyperlink" Target="http://abs.twimg.com/images/themes/theme18/bg.gif" TargetMode="External"/><Relationship Id="rId10" Type="http://schemas.openxmlformats.org/officeDocument/2006/relationships/hyperlink" Target="http://t.co/UvnsF3G2vr" TargetMode="External"/><Relationship Id="rId11" Type="http://schemas.openxmlformats.org/officeDocument/2006/relationships/hyperlink" Target="https://t.co/4UfzvSRani" TargetMode="External"/><Relationship Id="rId12" Type="http://schemas.openxmlformats.org/officeDocument/2006/relationships/hyperlink" Target="http://t.co/aOU0EE9aa7" TargetMode="External"/><Relationship Id="rId13" Type="http://schemas.openxmlformats.org/officeDocument/2006/relationships/hyperlink" Target="http://t.co/FgFAqSof2D" TargetMode="External"/><Relationship Id="rId14" Type="http://schemas.openxmlformats.org/officeDocument/2006/relationships/hyperlink" Target="https://t.co/OIxWn0zChX" TargetMode="External"/><Relationship Id="rId15" Type="http://schemas.openxmlformats.org/officeDocument/2006/relationships/hyperlink" Target="http://t.co/BVU5wLmar3" TargetMode="External"/><Relationship Id="rId16" Type="http://schemas.openxmlformats.org/officeDocument/2006/relationships/hyperlink" Target="http://t.co/m1pUSGQ7VC" TargetMode="External"/><Relationship Id="rId17" Type="http://schemas.openxmlformats.org/officeDocument/2006/relationships/hyperlink" Target="http://t.co/crew1JW78T" TargetMode="External"/><Relationship Id="rId18" Type="http://schemas.openxmlformats.org/officeDocument/2006/relationships/hyperlink" Target="https://t.co/lOtxV0b1tN" TargetMode="External"/><Relationship Id="rId19" Type="http://schemas.openxmlformats.org/officeDocument/2006/relationships/hyperlink" Target="https://t.co/lRDFY1IzfJ" TargetMode="External"/><Relationship Id="rId1810" Type="http://schemas.openxmlformats.org/officeDocument/2006/relationships/hyperlink" Target="https://pbs.twimg.com/profile_banners/480223380/1519520281" TargetMode="External"/><Relationship Id="rId1811" Type="http://schemas.openxmlformats.org/officeDocument/2006/relationships/hyperlink" Target="https://pbs.twimg.com/profile_banners/20887463/1420831049" TargetMode="External"/><Relationship Id="rId1812" Type="http://schemas.openxmlformats.org/officeDocument/2006/relationships/hyperlink" Target="https://pbs.twimg.com/profile_banners/1023829232/1507113510" TargetMode="External"/><Relationship Id="rId1813" Type="http://schemas.openxmlformats.org/officeDocument/2006/relationships/hyperlink" Target="https://pbs.twimg.com/profile_banners/1078094414/1411215286" TargetMode="External"/><Relationship Id="rId1814" Type="http://schemas.openxmlformats.org/officeDocument/2006/relationships/hyperlink" Target="https://pbs.twimg.com/profile_banners/148291255/1437492776" TargetMode="External"/><Relationship Id="rId1815" Type="http://schemas.openxmlformats.org/officeDocument/2006/relationships/hyperlink" Target="https://pbs.twimg.com/profile_banners/8940342/1519660109" TargetMode="External"/><Relationship Id="rId1816" Type="http://schemas.openxmlformats.org/officeDocument/2006/relationships/hyperlink" Target="https://pbs.twimg.com/profile_banners/14085040/1514843939" TargetMode="External"/><Relationship Id="rId1817" Type="http://schemas.openxmlformats.org/officeDocument/2006/relationships/hyperlink" Target="https://pbs.twimg.com/profile_banners/1209936918/1448043588" TargetMode="External"/><Relationship Id="rId1818" Type="http://schemas.openxmlformats.org/officeDocument/2006/relationships/hyperlink" Target="https://pbs.twimg.com/profile_banners/2972957083/1496714241" TargetMode="External"/><Relationship Id="rId1819" Type="http://schemas.openxmlformats.org/officeDocument/2006/relationships/hyperlink" Target="https://pbs.twimg.com/profile_banners/792660210/1495389615" TargetMode="External"/><Relationship Id="rId2850" Type="http://schemas.openxmlformats.org/officeDocument/2006/relationships/hyperlink" Target="https://pbs.twimg.com/profile_banners/139832755/1439118682" TargetMode="External"/><Relationship Id="rId2851" Type="http://schemas.openxmlformats.org/officeDocument/2006/relationships/hyperlink" Target="https://pbs.twimg.com/profile_banners/291106564/1500588195" TargetMode="External"/><Relationship Id="rId2852" Type="http://schemas.openxmlformats.org/officeDocument/2006/relationships/hyperlink" Target="https://pbs.twimg.com/profile_banners/756592222665973760/1513532364" TargetMode="External"/><Relationship Id="rId2853" Type="http://schemas.openxmlformats.org/officeDocument/2006/relationships/hyperlink" Target="https://pbs.twimg.com/profile_banners/3256870734/1454806567" TargetMode="External"/><Relationship Id="rId2854" Type="http://schemas.openxmlformats.org/officeDocument/2006/relationships/hyperlink" Target="https://pbs.twimg.com/profile_banners/354046636/1515956502" TargetMode="External"/><Relationship Id="rId2855" Type="http://schemas.openxmlformats.org/officeDocument/2006/relationships/hyperlink" Target="https://pbs.twimg.com/profile_banners/918177589067501570/1512287519" TargetMode="External"/><Relationship Id="rId2856" Type="http://schemas.openxmlformats.org/officeDocument/2006/relationships/hyperlink" Target="https://pbs.twimg.com/profile_banners/20175006/1509064625" TargetMode="External"/><Relationship Id="rId2857" Type="http://schemas.openxmlformats.org/officeDocument/2006/relationships/hyperlink" Target="https://pbs.twimg.com/profile_banners/287102687/1479479567" TargetMode="External"/><Relationship Id="rId2858" Type="http://schemas.openxmlformats.org/officeDocument/2006/relationships/hyperlink" Target="https://pbs.twimg.com/profile_banners/268954264/1482716235" TargetMode="External"/><Relationship Id="rId2859" Type="http://schemas.openxmlformats.org/officeDocument/2006/relationships/hyperlink" Target="https://pbs.twimg.com/profile_banners/2606846692/1487974710" TargetMode="External"/><Relationship Id="rId3890" Type="http://schemas.openxmlformats.org/officeDocument/2006/relationships/hyperlink" Target="http://abs.twimg.com/images/themes/theme1/bg.png" TargetMode="External"/><Relationship Id="rId3891" Type="http://schemas.openxmlformats.org/officeDocument/2006/relationships/hyperlink" Target="http://pbs.twimg.com/profile_background_images/432303388970074112/Hd53gqDr.jpeg" TargetMode="External"/><Relationship Id="rId3892" Type="http://schemas.openxmlformats.org/officeDocument/2006/relationships/hyperlink" Target="http://pbs.twimg.com/profile_background_images/689609130491797504/pLVyiHA4.jpg" TargetMode="External"/><Relationship Id="rId3893" Type="http://schemas.openxmlformats.org/officeDocument/2006/relationships/hyperlink" Target="http://abs.twimg.com/images/themes/theme1/bg.png" TargetMode="External"/><Relationship Id="rId3894" Type="http://schemas.openxmlformats.org/officeDocument/2006/relationships/hyperlink" Target="http://pbs.twimg.com/profile_background_images/817877418/e9712a86143a354ab1c005f44a640987.jpeg" TargetMode="External"/><Relationship Id="rId3895" Type="http://schemas.openxmlformats.org/officeDocument/2006/relationships/hyperlink" Target="http://pbs.twimg.com/profile_background_images/496129231739318272/ludbepSU.jpeg" TargetMode="External"/><Relationship Id="rId3896" Type="http://schemas.openxmlformats.org/officeDocument/2006/relationships/hyperlink" Target="http://pbs.twimg.com/profile_background_images/533447612813176833/heKQA3hk.jpeg" TargetMode="External"/><Relationship Id="rId3897" Type="http://schemas.openxmlformats.org/officeDocument/2006/relationships/hyperlink" Target="http://pbs.twimg.com/profile_background_images/141651964/crap.jpg" TargetMode="External"/><Relationship Id="rId3898" Type="http://schemas.openxmlformats.org/officeDocument/2006/relationships/hyperlink" Target="http://pbs.twimg.com/profile_background_images/447730291/AboutMePicSmall.jpg" TargetMode="External"/><Relationship Id="rId3899" Type="http://schemas.openxmlformats.org/officeDocument/2006/relationships/hyperlink" Target="http://abs.twimg.com/images/themes/theme14/bg.gif" TargetMode="External"/><Relationship Id="rId20" Type="http://schemas.openxmlformats.org/officeDocument/2006/relationships/hyperlink" Target="https://t.co/0YolMiv4LV" TargetMode="External"/><Relationship Id="rId21" Type="http://schemas.openxmlformats.org/officeDocument/2006/relationships/hyperlink" Target="https://t.co/NsaFTH0zZd" TargetMode="External"/><Relationship Id="rId22" Type="http://schemas.openxmlformats.org/officeDocument/2006/relationships/hyperlink" Target="https://t.co/hVRvUcOJ8o" TargetMode="External"/><Relationship Id="rId23" Type="http://schemas.openxmlformats.org/officeDocument/2006/relationships/hyperlink" Target="https://t.co/hVRvUcOJ8o" TargetMode="External"/><Relationship Id="rId24" Type="http://schemas.openxmlformats.org/officeDocument/2006/relationships/hyperlink" Target="http://t.co/oeOEXhQBWz" TargetMode="External"/><Relationship Id="rId25" Type="http://schemas.openxmlformats.org/officeDocument/2006/relationships/hyperlink" Target="https://t.co/bCIKzNlesF" TargetMode="External"/><Relationship Id="rId26" Type="http://schemas.openxmlformats.org/officeDocument/2006/relationships/hyperlink" Target="https://t.co/LqjAvaCnWa" TargetMode="External"/><Relationship Id="rId27" Type="http://schemas.openxmlformats.org/officeDocument/2006/relationships/hyperlink" Target="https://t.co/jcwuFP6fJG" TargetMode="External"/><Relationship Id="rId28" Type="http://schemas.openxmlformats.org/officeDocument/2006/relationships/hyperlink" Target="https://t.co/YVbuhDYTMA" TargetMode="External"/><Relationship Id="rId29" Type="http://schemas.openxmlformats.org/officeDocument/2006/relationships/hyperlink" Target="http://t.co/Tu6pGaKMpi" TargetMode="External"/><Relationship Id="rId1820" Type="http://schemas.openxmlformats.org/officeDocument/2006/relationships/hyperlink" Target="https://pbs.twimg.com/profile_banners/2468711048/1519348786" TargetMode="External"/><Relationship Id="rId1821" Type="http://schemas.openxmlformats.org/officeDocument/2006/relationships/hyperlink" Target="https://pbs.twimg.com/profile_banners/18432228/1508031673" TargetMode="External"/><Relationship Id="rId1822" Type="http://schemas.openxmlformats.org/officeDocument/2006/relationships/hyperlink" Target="https://pbs.twimg.com/profile_banners/1179710990/1394814697" TargetMode="External"/><Relationship Id="rId1823" Type="http://schemas.openxmlformats.org/officeDocument/2006/relationships/hyperlink" Target="https://pbs.twimg.com/profile_banners/4357084937/1487191399" TargetMode="External"/><Relationship Id="rId1824" Type="http://schemas.openxmlformats.org/officeDocument/2006/relationships/hyperlink" Target="https://pbs.twimg.com/profile_banners/16600574/1435020398" TargetMode="External"/><Relationship Id="rId1825" Type="http://schemas.openxmlformats.org/officeDocument/2006/relationships/hyperlink" Target="https://pbs.twimg.com/profile_banners/950996662129975302/1515592780" TargetMode="External"/><Relationship Id="rId1826" Type="http://schemas.openxmlformats.org/officeDocument/2006/relationships/hyperlink" Target="https://pbs.twimg.com/profile_banners/248747209/1515338608" TargetMode="External"/><Relationship Id="rId1827" Type="http://schemas.openxmlformats.org/officeDocument/2006/relationships/hyperlink" Target="https://pbs.twimg.com/profile_banners/54649893/1498524749" TargetMode="External"/><Relationship Id="rId1828" Type="http://schemas.openxmlformats.org/officeDocument/2006/relationships/hyperlink" Target="https://pbs.twimg.com/profile_banners/3077450632/1516229487" TargetMode="External"/><Relationship Id="rId1829" Type="http://schemas.openxmlformats.org/officeDocument/2006/relationships/hyperlink" Target="https://pbs.twimg.com/profile_banners/253307132/1516221874" TargetMode="External"/><Relationship Id="rId2860" Type="http://schemas.openxmlformats.org/officeDocument/2006/relationships/hyperlink" Target="https://pbs.twimg.com/profile_banners/3410467181/1506766181" TargetMode="External"/><Relationship Id="rId2861" Type="http://schemas.openxmlformats.org/officeDocument/2006/relationships/hyperlink" Target="https://pbs.twimg.com/profile_banners/1391079446/1515279055" TargetMode="External"/><Relationship Id="rId2862" Type="http://schemas.openxmlformats.org/officeDocument/2006/relationships/hyperlink" Target="https://pbs.twimg.com/profile_banners/257302726/1398220303" TargetMode="External"/><Relationship Id="rId2863" Type="http://schemas.openxmlformats.org/officeDocument/2006/relationships/hyperlink" Target="https://pbs.twimg.com/profile_banners/1714812146/1398170394" TargetMode="External"/><Relationship Id="rId2864" Type="http://schemas.openxmlformats.org/officeDocument/2006/relationships/hyperlink" Target="https://pbs.twimg.com/profile_banners/901907077/1516764137" TargetMode="External"/><Relationship Id="rId2865" Type="http://schemas.openxmlformats.org/officeDocument/2006/relationships/hyperlink" Target="https://pbs.twimg.com/profile_banners/253770125/1504835364" TargetMode="External"/><Relationship Id="rId2866" Type="http://schemas.openxmlformats.org/officeDocument/2006/relationships/hyperlink" Target="https://pbs.twimg.com/profile_banners/931181591258427392/1512953213" TargetMode="External"/><Relationship Id="rId2867" Type="http://schemas.openxmlformats.org/officeDocument/2006/relationships/hyperlink" Target="https://pbs.twimg.com/profile_banners/21764525/1510756565" TargetMode="External"/><Relationship Id="rId2868" Type="http://schemas.openxmlformats.org/officeDocument/2006/relationships/hyperlink" Target="https://pbs.twimg.com/profile_banners/1114769642/1499892416" TargetMode="External"/><Relationship Id="rId2869" Type="http://schemas.openxmlformats.org/officeDocument/2006/relationships/hyperlink" Target="https://pbs.twimg.com/profile_banners/823065243014275072/1485115700" TargetMode="External"/><Relationship Id="rId30" Type="http://schemas.openxmlformats.org/officeDocument/2006/relationships/hyperlink" Target="http://t.co/XD4pFa0Gvi" TargetMode="External"/><Relationship Id="rId31" Type="http://schemas.openxmlformats.org/officeDocument/2006/relationships/hyperlink" Target="https://t.co/5rR0XkEPSq" TargetMode="External"/><Relationship Id="rId32" Type="http://schemas.openxmlformats.org/officeDocument/2006/relationships/hyperlink" Target="http://t.co/9cCEhH6zYa" TargetMode="External"/><Relationship Id="rId33" Type="http://schemas.openxmlformats.org/officeDocument/2006/relationships/hyperlink" Target="http://t.co/8FYzhcWwuH" TargetMode="External"/><Relationship Id="rId34" Type="http://schemas.openxmlformats.org/officeDocument/2006/relationships/hyperlink" Target="https://t.co/vofgdGPBgw" TargetMode="External"/><Relationship Id="rId35" Type="http://schemas.openxmlformats.org/officeDocument/2006/relationships/hyperlink" Target="https://t.co/O5S0tGL6kR" TargetMode="External"/><Relationship Id="rId36" Type="http://schemas.openxmlformats.org/officeDocument/2006/relationships/hyperlink" Target="https://t.co/RP9n1qLzM9" TargetMode="External"/><Relationship Id="rId37" Type="http://schemas.openxmlformats.org/officeDocument/2006/relationships/hyperlink" Target="https://t.co/95S80NSH57" TargetMode="External"/><Relationship Id="rId38" Type="http://schemas.openxmlformats.org/officeDocument/2006/relationships/hyperlink" Target="https://t.co/I9sMLHODtC" TargetMode="External"/><Relationship Id="rId39" Type="http://schemas.openxmlformats.org/officeDocument/2006/relationships/hyperlink" Target="https://t.co/dHu02o9OBK" TargetMode="External"/><Relationship Id="rId1830" Type="http://schemas.openxmlformats.org/officeDocument/2006/relationships/hyperlink" Target="https://pbs.twimg.com/profile_banners/199979937/1400971698" TargetMode="External"/><Relationship Id="rId1831" Type="http://schemas.openxmlformats.org/officeDocument/2006/relationships/hyperlink" Target="https://pbs.twimg.com/profile_banners/112371182/1506429013" TargetMode="External"/><Relationship Id="rId1832" Type="http://schemas.openxmlformats.org/officeDocument/2006/relationships/hyperlink" Target="https://pbs.twimg.com/profile_banners/3082487923/1515341768" TargetMode="External"/><Relationship Id="rId1833" Type="http://schemas.openxmlformats.org/officeDocument/2006/relationships/hyperlink" Target="https://pbs.twimg.com/profile_banners/63796828/1519679636" TargetMode="External"/><Relationship Id="rId1834" Type="http://schemas.openxmlformats.org/officeDocument/2006/relationships/hyperlink" Target="https://pbs.twimg.com/profile_banners/2393323908/1517858218" TargetMode="External"/><Relationship Id="rId1835" Type="http://schemas.openxmlformats.org/officeDocument/2006/relationships/hyperlink" Target="https://pbs.twimg.com/profile_banners/2908126103/1518662762" TargetMode="External"/><Relationship Id="rId1836" Type="http://schemas.openxmlformats.org/officeDocument/2006/relationships/hyperlink" Target="https://pbs.twimg.com/profile_banners/762714464168927232/1481125448" TargetMode="External"/><Relationship Id="rId1837" Type="http://schemas.openxmlformats.org/officeDocument/2006/relationships/hyperlink" Target="https://pbs.twimg.com/profile_banners/48916330/1411118933" TargetMode="External"/><Relationship Id="rId1838" Type="http://schemas.openxmlformats.org/officeDocument/2006/relationships/hyperlink" Target="https://pbs.twimg.com/profile_banners/1397922236/1418323899" TargetMode="External"/><Relationship Id="rId1839" Type="http://schemas.openxmlformats.org/officeDocument/2006/relationships/hyperlink" Target="https://pbs.twimg.com/profile_banners/885118524204564480/1515176623" TargetMode="External"/><Relationship Id="rId2870" Type="http://schemas.openxmlformats.org/officeDocument/2006/relationships/hyperlink" Target="https://pbs.twimg.com/profile_banners/900285272298053632/1517333451" TargetMode="External"/><Relationship Id="rId2871" Type="http://schemas.openxmlformats.org/officeDocument/2006/relationships/hyperlink" Target="https://pbs.twimg.com/profile_banners/3851801/1492909968" TargetMode="External"/><Relationship Id="rId2872" Type="http://schemas.openxmlformats.org/officeDocument/2006/relationships/hyperlink" Target="https://pbs.twimg.com/profile_banners/21421699/1398623602" TargetMode="External"/><Relationship Id="rId2873" Type="http://schemas.openxmlformats.org/officeDocument/2006/relationships/hyperlink" Target="https://pbs.twimg.com/profile_banners/897993106750029824/1513013467" TargetMode="External"/><Relationship Id="rId2874" Type="http://schemas.openxmlformats.org/officeDocument/2006/relationships/hyperlink" Target="https://pbs.twimg.com/profile_banners/17874544/1499274456" TargetMode="External"/><Relationship Id="rId2875" Type="http://schemas.openxmlformats.org/officeDocument/2006/relationships/hyperlink" Target="https://pbs.twimg.com/profile_banners/783214/1519155583" TargetMode="External"/><Relationship Id="rId2876" Type="http://schemas.openxmlformats.org/officeDocument/2006/relationships/hyperlink" Target="https://pbs.twimg.com/profile_banners/936975618259996672/1513212696" TargetMode="External"/><Relationship Id="rId2877" Type="http://schemas.openxmlformats.org/officeDocument/2006/relationships/hyperlink" Target="https://pbs.twimg.com/profile_banners/32610083/1490610016" TargetMode="External"/><Relationship Id="rId2878" Type="http://schemas.openxmlformats.org/officeDocument/2006/relationships/hyperlink" Target="https://pbs.twimg.com/profile_banners/2346602835/1515438832" TargetMode="External"/><Relationship Id="rId2879" Type="http://schemas.openxmlformats.org/officeDocument/2006/relationships/hyperlink" Target="https://pbs.twimg.com/profile_banners/3366958767/1495057009" TargetMode="External"/><Relationship Id="rId40" Type="http://schemas.openxmlformats.org/officeDocument/2006/relationships/hyperlink" Target="https://t.co/VgAmH7pt35" TargetMode="External"/><Relationship Id="rId41" Type="http://schemas.openxmlformats.org/officeDocument/2006/relationships/hyperlink" Target="https://t.co/wIfyHV3uHB" TargetMode="External"/><Relationship Id="rId42" Type="http://schemas.openxmlformats.org/officeDocument/2006/relationships/hyperlink" Target="https://t.co/Cilmh86EQh" TargetMode="External"/><Relationship Id="rId43" Type="http://schemas.openxmlformats.org/officeDocument/2006/relationships/hyperlink" Target="https://t.co/4eBh8AIxHA" TargetMode="External"/><Relationship Id="rId44" Type="http://schemas.openxmlformats.org/officeDocument/2006/relationships/hyperlink" Target="https://t.co/faPpvG88Hl" TargetMode="External"/><Relationship Id="rId45" Type="http://schemas.openxmlformats.org/officeDocument/2006/relationships/hyperlink" Target="https://t.co/IKel4wQDV7" TargetMode="External"/><Relationship Id="rId46" Type="http://schemas.openxmlformats.org/officeDocument/2006/relationships/hyperlink" Target="http://t.co/IWtBMk25G8" TargetMode="External"/><Relationship Id="rId47" Type="http://schemas.openxmlformats.org/officeDocument/2006/relationships/hyperlink" Target="https://t.co/B5MhYqIHcj" TargetMode="External"/><Relationship Id="rId48" Type="http://schemas.openxmlformats.org/officeDocument/2006/relationships/hyperlink" Target="https://t.co/uBjUNpp0t5" TargetMode="External"/><Relationship Id="rId49" Type="http://schemas.openxmlformats.org/officeDocument/2006/relationships/hyperlink" Target="http://t.co/scSsrRKMS4" TargetMode="External"/><Relationship Id="rId1840" Type="http://schemas.openxmlformats.org/officeDocument/2006/relationships/hyperlink" Target="https://pbs.twimg.com/profile_banners/229179102/1418017412" TargetMode="External"/><Relationship Id="rId1841" Type="http://schemas.openxmlformats.org/officeDocument/2006/relationships/hyperlink" Target="https://pbs.twimg.com/profile_banners/84613584/1515534830" TargetMode="External"/><Relationship Id="rId1842" Type="http://schemas.openxmlformats.org/officeDocument/2006/relationships/hyperlink" Target="https://pbs.twimg.com/profile_banners/213352374/1449037009" TargetMode="External"/><Relationship Id="rId1843" Type="http://schemas.openxmlformats.org/officeDocument/2006/relationships/hyperlink" Target="https://pbs.twimg.com/profile_banners/156012808/1433359124" TargetMode="External"/><Relationship Id="rId1844" Type="http://schemas.openxmlformats.org/officeDocument/2006/relationships/hyperlink" Target="https://pbs.twimg.com/profile_banners/746437174736879616/1518560126" TargetMode="External"/><Relationship Id="rId1845" Type="http://schemas.openxmlformats.org/officeDocument/2006/relationships/hyperlink" Target="https://pbs.twimg.com/profile_banners/967246882878771200/1519445688" TargetMode="External"/><Relationship Id="rId1846" Type="http://schemas.openxmlformats.org/officeDocument/2006/relationships/hyperlink" Target="https://pbs.twimg.com/profile_banners/1637098850/1511462780" TargetMode="External"/><Relationship Id="rId1847" Type="http://schemas.openxmlformats.org/officeDocument/2006/relationships/hyperlink" Target="https://pbs.twimg.com/profile_banners/556087546/1413093984" TargetMode="External"/><Relationship Id="rId1848" Type="http://schemas.openxmlformats.org/officeDocument/2006/relationships/hyperlink" Target="https://pbs.twimg.com/profile_banners/715564193148178434/1516218920" TargetMode="External"/><Relationship Id="rId1849" Type="http://schemas.openxmlformats.org/officeDocument/2006/relationships/hyperlink" Target="https://pbs.twimg.com/profile_banners/26146763/1517570769" TargetMode="External"/><Relationship Id="rId2880" Type="http://schemas.openxmlformats.org/officeDocument/2006/relationships/hyperlink" Target="https://pbs.twimg.com/profile_banners/808612970460758016/1513068179" TargetMode="External"/><Relationship Id="rId2881" Type="http://schemas.openxmlformats.org/officeDocument/2006/relationships/hyperlink" Target="https://pbs.twimg.com/profile_banners/3062554282/1455837219" TargetMode="External"/><Relationship Id="rId2882" Type="http://schemas.openxmlformats.org/officeDocument/2006/relationships/hyperlink" Target="https://pbs.twimg.com/profile_banners/699102906457284609/1510602977" TargetMode="External"/><Relationship Id="rId2883" Type="http://schemas.openxmlformats.org/officeDocument/2006/relationships/hyperlink" Target="https://pbs.twimg.com/profile_banners/2944716362/1512710170" TargetMode="External"/><Relationship Id="rId2884" Type="http://schemas.openxmlformats.org/officeDocument/2006/relationships/hyperlink" Target="https://pbs.twimg.com/profile_banners/107258646/1501243217" TargetMode="External"/><Relationship Id="rId2885" Type="http://schemas.openxmlformats.org/officeDocument/2006/relationships/hyperlink" Target="https://pbs.twimg.com/profile_banners/3347737518/1510528238" TargetMode="External"/><Relationship Id="rId2886" Type="http://schemas.openxmlformats.org/officeDocument/2006/relationships/hyperlink" Target="https://pbs.twimg.com/profile_banners/860668072960471040/1518510696" TargetMode="External"/><Relationship Id="rId2887" Type="http://schemas.openxmlformats.org/officeDocument/2006/relationships/hyperlink" Target="https://pbs.twimg.com/profile_banners/3285007716/1517692788" TargetMode="External"/><Relationship Id="rId2888" Type="http://schemas.openxmlformats.org/officeDocument/2006/relationships/hyperlink" Target="https://pbs.twimg.com/profile_banners/1682121170/1414899847" TargetMode="External"/><Relationship Id="rId2889" Type="http://schemas.openxmlformats.org/officeDocument/2006/relationships/hyperlink" Target="https://pbs.twimg.com/profile_banners/19558851/1376923791" TargetMode="External"/><Relationship Id="rId50" Type="http://schemas.openxmlformats.org/officeDocument/2006/relationships/hyperlink" Target="http://www.innercitypress.com/" TargetMode="External"/><Relationship Id="rId51" Type="http://schemas.openxmlformats.org/officeDocument/2006/relationships/hyperlink" Target="https://t.co/kgJqUNDMpy" TargetMode="External"/><Relationship Id="rId52" Type="http://schemas.openxmlformats.org/officeDocument/2006/relationships/hyperlink" Target="https://t.co/90kr7kF0NC" TargetMode="External"/><Relationship Id="rId53" Type="http://schemas.openxmlformats.org/officeDocument/2006/relationships/hyperlink" Target="https://t.co/AbRxOlee1d" TargetMode="External"/><Relationship Id="rId54" Type="http://schemas.openxmlformats.org/officeDocument/2006/relationships/hyperlink" Target="https://t.co/9JSYOdFIA1" TargetMode="External"/><Relationship Id="rId55" Type="http://schemas.openxmlformats.org/officeDocument/2006/relationships/hyperlink" Target="https://t.co/OMxB0x7xC5" TargetMode="External"/><Relationship Id="rId56" Type="http://schemas.openxmlformats.org/officeDocument/2006/relationships/hyperlink" Target="https://t.co/I9rgvPP5Sy" TargetMode="External"/><Relationship Id="rId57" Type="http://schemas.openxmlformats.org/officeDocument/2006/relationships/hyperlink" Target="https://t.co/rahYucP1YS" TargetMode="External"/><Relationship Id="rId58" Type="http://schemas.openxmlformats.org/officeDocument/2006/relationships/hyperlink" Target="https://t.co/icfNjatO1d" TargetMode="External"/><Relationship Id="rId59" Type="http://schemas.openxmlformats.org/officeDocument/2006/relationships/hyperlink" Target="http://t.co/yuBuzoDMxo" TargetMode="External"/><Relationship Id="rId1850" Type="http://schemas.openxmlformats.org/officeDocument/2006/relationships/hyperlink" Target="https://pbs.twimg.com/profile_banners/811008691969196032/1507145839" TargetMode="External"/><Relationship Id="rId1851" Type="http://schemas.openxmlformats.org/officeDocument/2006/relationships/hyperlink" Target="https://pbs.twimg.com/profile_banners/945950683093757953/1518950855" TargetMode="External"/><Relationship Id="rId1852" Type="http://schemas.openxmlformats.org/officeDocument/2006/relationships/hyperlink" Target="https://pbs.twimg.com/profile_banners/408031118/1514719997" TargetMode="External"/><Relationship Id="rId1853" Type="http://schemas.openxmlformats.org/officeDocument/2006/relationships/hyperlink" Target="https://pbs.twimg.com/profile_banners/930440821815595008/1510691247" TargetMode="External"/><Relationship Id="rId1854" Type="http://schemas.openxmlformats.org/officeDocument/2006/relationships/hyperlink" Target="https://pbs.twimg.com/profile_banners/921022583390089216/1515029853" TargetMode="External"/><Relationship Id="rId1855" Type="http://schemas.openxmlformats.org/officeDocument/2006/relationships/hyperlink" Target="https://pbs.twimg.com/profile_banners/2312709938/1516558541" TargetMode="External"/><Relationship Id="rId1856" Type="http://schemas.openxmlformats.org/officeDocument/2006/relationships/hyperlink" Target="https://pbs.twimg.com/profile_banners/192650641/1490674413" TargetMode="External"/><Relationship Id="rId1857" Type="http://schemas.openxmlformats.org/officeDocument/2006/relationships/hyperlink" Target="https://pbs.twimg.com/profile_banners/18774524/1476088988" TargetMode="External"/><Relationship Id="rId1858" Type="http://schemas.openxmlformats.org/officeDocument/2006/relationships/hyperlink" Target="https://pbs.twimg.com/profile_banners/930475502/1498763199" TargetMode="External"/><Relationship Id="rId1859" Type="http://schemas.openxmlformats.org/officeDocument/2006/relationships/hyperlink" Target="https://pbs.twimg.com/profile_banners/729823059612471296/1489954155" TargetMode="External"/><Relationship Id="rId2890" Type="http://schemas.openxmlformats.org/officeDocument/2006/relationships/hyperlink" Target="https://pbs.twimg.com/profile_banners/856580725675634689/1493070217" TargetMode="External"/><Relationship Id="rId2891" Type="http://schemas.openxmlformats.org/officeDocument/2006/relationships/hyperlink" Target="https://pbs.twimg.com/profile_banners/8350912/1515419405" TargetMode="External"/><Relationship Id="rId2892" Type="http://schemas.openxmlformats.org/officeDocument/2006/relationships/hyperlink" Target="https://pbs.twimg.com/profile_banners/346557191/1518435448" TargetMode="External"/><Relationship Id="rId2893" Type="http://schemas.openxmlformats.org/officeDocument/2006/relationships/hyperlink" Target="https://pbs.twimg.com/profile_banners/898433816/1506352853" TargetMode="External"/><Relationship Id="rId2894" Type="http://schemas.openxmlformats.org/officeDocument/2006/relationships/hyperlink" Target="https://pbs.twimg.com/profile_banners/962269192337502208/1519150142" TargetMode="External"/><Relationship Id="rId2895" Type="http://schemas.openxmlformats.org/officeDocument/2006/relationships/hyperlink" Target="https://pbs.twimg.com/profile_banners/470354199/1360398767" TargetMode="External"/><Relationship Id="rId2896" Type="http://schemas.openxmlformats.org/officeDocument/2006/relationships/hyperlink" Target="https://pbs.twimg.com/profile_banners/2506843521/1507259672" TargetMode="External"/><Relationship Id="rId2897" Type="http://schemas.openxmlformats.org/officeDocument/2006/relationships/hyperlink" Target="https://pbs.twimg.com/profile_banners/56017512/1519598596" TargetMode="External"/><Relationship Id="rId2898" Type="http://schemas.openxmlformats.org/officeDocument/2006/relationships/hyperlink" Target="https://pbs.twimg.com/profile_banners/152829461/1487331520" TargetMode="External"/><Relationship Id="rId2899" Type="http://schemas.openxmlformats.org/officeDocument/2006/relationships/hyperlink" Target="https://pbs.twimg.com/profile_banners/3983421821/1519563568" TargetMode="External"/><Relationship Id="rId60" Type="http://schemas.openxmlformats.org/officeDocument/2006/relationships/hyperlink" Target="http://t.co/XJtbCvlhRO" TargetMode="External"/><Relationship Id="rId61" Type="http://schemas.openxmlformats.org/officeDocument/2006/relationships/hyperlink" Target="https://t.co/8Yo3N7D7L2" TargetMode="External"/><Relationship Id="rId62" Type="http://schemas.openxmlformats.org/officeDocument/2006/relationships/hyperlink" Target="http://t.co/nLJJWXY9xR" TargetMode="External"/><Relationship Id="rId63" Type="http://schemas.openxmlformats.org/officeDocument/2006/relationships/hyperlink" Target="https://t.co/ctpoZIljgy" TargetMode="External"/><Relationship Id="rId64" Type="http://schemas.openxmlformats.org/officeDocument/2006/relationships/hyperlink" Target="https://t.co/6hxb2fDBv7" TargetMode="External"/><Relationship Id="rId65" Type="http://schemas.openxmlformats.org/officeDocument/2006/relationships/hyperlink" Target="https://t.co/wwbPcSoDON" TargetMode="External"/><Relationship Id="rId66" Type="http://schemas.openxmlformats.org/officeDocument/2006/relationships/hyperlink" Target="https://t.co/Q6QLjsIX5z" TargetMode="External"/><Relationship Id="rId67" Type="http://schemas.openxmlformats.org/officeDocument/2006/relationships/hyperlink" Target="https://t.co/nFB5DCkhBE" TargetMode="External"/><Relationship Id="rId68" Type="http://schemas.openxmlformats.org/officeDocument/2006/relationships/hyperlink" Target="https://t.co/ESHmm0uhBL" TargetMode="External"/><Relationship Id="rId69" Type="http://schemas.openxmlformats.org/officeDocument/2006/relationships/hyperlink" Target="https://t.co/npuwbKv6XR" TargetMode="External"/><Relationship Id="rId1860" Type="http://schemas.openxmlformats.org/officeDocument/2006/relationships/hyperlink" Target="https://pbs.twimg.com/profile_banners/14800270/1396357623" TargetMode="External"/><Relationship Id="rId1861" Type="http://schemas.openxmlformats.org/officeDocument/2006/relationships/hyperlink" Target="https://pbs.twimg.com/profile_banners/15743906/1445373877" TargetMode="External"/><Relationship Id="rId1862" Type="http://schemas.openxmlformats.org/officeDocument/2006/relationships/hyperlink" Target="https://pbs.twimg.com/profile_banners/138044104/1509107459" TargetMode="External"/><Relationship Id="rId1863" Type="http://schemas.openxmlformats.org/officeDocument/2006/relationships/hyperlink" Target="https://pbs.twimg.com/profile_banners/771189406573002756/1517207218" TargetMode="External"/><Relationship Id="rId1864" Type="http://schemas.openxmlformats.org/officeDocument/2006/relationships/hyperlink" Target="https://pbs.twimg.com/profile_banners/1635858990/1384643251" TargetMode="External"/><Relationship Id="rId1865" Type="http://schemas.openxmlformats.org/officeDocument/2006/relationships/hyperlink" Target="https://pbs.twimg.com/profile_banners/408208049/1432436984" TargetMode="External"/><Relationship Id="rId1866" Type="http://schemas.openxmlformats.org/officeDocument/2006/relationships/hyperlink" Target="https://pbs.twimg.com/profile_banners/552479762/1518927984" TargetMode="External"/><Relationship Id="rId1867" Type="http://schemas.openxmlformats.org/officeDocument/2006/relationships/hyperlink" Target="https://pbs.twimg.com/profile_banners/16431623/1361684670" TargetMode="External"/><Relationship Id="rId1868" Type="http://schemas.openxmlformats.org/officeDocument/2006/relationships/hyperlink" Target="https://pbs.twimg.com/profile_banners/4714812553/1494027580" TargetMode="External"/><Relationship Id="rId1869" Type="http://schemas.openxmlformats.org/officeDocument/2006/relationships/hyperlink" Target="https://pbs.twimg.com/profile_banners/1078161349/1497985496" TargetMode="External"/><Relationship Id="rId70" Type="http://schemas.openxmlformats.org/officeDocument/2006/relationships/hyperlink" Target="https://t.co/Rls96i6EdO" TargetMode="External"/><Relationship Id="rId71" Type="http://schemas.openxmlformats.org/officeDocument/2006/relationships/hyperlink" Target="https://t.co/TBDn8a1QW8" TargetMode="External"/><Relationship Id="rId72" Type="http://schemas.openxmlformats.org/officeDocument/2006/relationships/hyperlink" Target="https://t.co/3ekZ0pYbHN" TargetMode="External"/><Relationship Id="rId73" Type="http://schemas.openxmlformats.org/officeDocument/2006/relationships/hyperlink" Target="http://t.co/KzhQyQTUw6" TargetMode="External"/><Relationship Id="rId74" Type="http://schemas.openxmlformats.org/officeDocument/2006/relationships/hyperlink" Target="http://t.co/1SXBCFjAAO" TargetMode="External"/><Relationship Id="rId75" Type="http://schemas.openxmlformats.org/officeDocument/2006/relationships/hyperlink" Target="https://t.co/qRfcnzTNFX" TargetMode="External"/><Relationship Id="rId76" Type="http://schemas.openxmlformats.org/officeDocument/2006/relationships/hyperlink" Target="http://t.co/aGjC4o2qu9" TargetMode="External"/><Relationship Id="rId77" Type="http://schemas.openxmlformats.org/officeDocument/2006/relationships/hyperlink" Target="https://t.co/P0VgLsS21T" TargetMode="External"/><Relationship Id="rId78" Type="http://schemas.openxmlformats.org/officeDocument/2006/relationships/hyperlink" Target="https://t.co/ZDN1IJCcn5" TargetMode="External"/><Relationship Id="rId79" Type="http://schemas.openxmlformats.org/officeDocument/2006/relationships/hyperlink" Target="http://t.co/rQemlTr9K2" TargetMode="External"/><Relationship Id="rId1870" Type="http://schemas.openxmlformats.org/officeDocument/2006/relationships/hyperlink" Target="https://pbs.twimg.com/profile_banners/524863586/1362350433" TargetMode="External"/><Relationship Id="rId1871" Type="http://schemas.openxmlformats.org/officeDocument/2006/relationships/hyperlink" Target="https://pbs.twimg.com/profile_banners/835740050050564098/1517769901" TargetMode="External"/><Relationship Id="rId1872" Type="http://schemas.openxmlformats.org/officeDocument/2006/relationships/hyperlink" Target="https://pbs.twimg.com/profile_banners/44650427/1518645803" TargetMode="External"/><Relationship Id="rId1873" Type="http://schemas.openxmlformats.org/officeDocument/2006/relationships/hyperlink" Target="https://pbs.twimg.com/profile_banners/74048201/1515509442" TargetMode="External"/><Relationship Id="rId1874" Type="http://schemas.openxmlformats.org/officeDocument/2006/relationships/hyperlink" Target="https://pbs.twimg.com/profile_banners/957981764407865344/1519190061" TargetMode="External"/><Relationship Id="rId1875" Type="http://schemas.openxmlformats.org/officeDocument/2006/relationships/hyperlink" Target="https://pbs.twimg.com/profile_banners/14511951/1519304259" TargetMode="External"/><Relationship Id="rId1876" Type="http://schemas.openxmlformats.org/officeDocument/2006/relationships/hyperlink" Target="https://pbs.twimg.com/profile_banners/27010456/1484050626" TargetMode="External"/><Relationship Id="rId1877" Type="http://schemas.openxmlformats.org/officeDocument/2006/relationships/hyperlink" Target="https://pbs.twimg.com/profile_banners/427506221/1518896538" TargetMode="External"/><Relationship Id="rId1878" Type="http://schemas.openxmlformats.org/officeDocument/2006/relationships/hyperlink" Target="https://pbs.twimg.com/profile_banners/25203361/1517894810" TargetMode="External"/><Relationship Id="rId1879" Type="http://schemas.openxmlformats.org/officeDocument/2006/relationships/hyperlink" Target="https://pbs.twimg.com/profile_banners/16012783/1518800871" TargetMode="External"/><Relationship Id="rId80" Type="http://schemas.openxmlformats.org/officeDocument/2006/relationships/hyperlink" Target="https://t.co/L5HtrgGzef" TargetMode="External"/><Relationship Id="rId81" Type="http://schemas.openxmlformats.org/officeDocument/2006/relationships/hyperlink" Target="https://t.co/9tQ7sSQ7Oy" TargetMode="External"/><Relationship Id="rId82" Type="http://schemas.openxmlformats.org/officeDocument/2006/relationships/hyperlink" Target="http://t.co/aQjEzrtIsM" TargetMode="External"/><Relationship Id="rId83" Type="http://schemas.openxmlformats.org/officeDocument/2006/relationships/hyperlink" Target="https://t.co/OESjpwe76c" TargetMode="External"/><Relationship Id="rId84" Type="http://schemas.openxmlformats.org/officeDocument/2006/relationships/hyperlink" Target="https://t.co/YAIcPeYmvg" TargetMode="External"/><Relationship Id="rId85" Type="http://schemas.openxmlformats.org/officeDocument/2006/relationships/hyperlink" Target="https://t.co/sJpK43SYIK" TargetMode="External"/><Relationship Id="rId86" Type="http://schemas.openxmlformats.org/officeDocument/2006/relationships/hyperlink" Target="https://t.co/47SVeQMh0w" TargetMode="External"/><Relationship Id="rId87" Type="http://schemas.openxmlformats.org/officeDocument/2006/relationships/hyperlink" Target="https://t.co/aEl57xICDU" TargetMode="External"/><Relationship Id="rId88" Type="http://schemas.openxmlformats.org/officeDocument/2006/relationships/hyperlink" Target="https://t.co/aMPvtFG4Hm" TargetMode="External"/><Relationship Id="rId89" Type="http://schemas.openxmlformats.org/officeDocument/2006/relationships/hyperlink" Target="https://t.co/tT4aZertZ8" TargetMode="External"/><Relationship Id="rId1880" Type="http://schemas.openxmlformats.org/officeDocument/2006/relationships/hyperlink" Target="https://pbs.twimg.com/profile_banners/2882972224/1424094679" TargetMode="External"/><Relationship Id="rId1881" Type="http://schemas.openxmlformats.org/officeDocument/2006/relationships/hyperlink" Target="https://pbs.twimg.com/profile_banners/892133369965944833/1501541739" TargetMode="External"/><Relationship Id="rId1882" Type="http://schemas.openxmlformats.org/officeDocument/2006/relationships/hyperlink" Target="https://pbs.twimg.com/profile_banners/610972960/1349628284" TargetMode="External"/><Relationship Id="rId1883" Type="http://schemas.openxmlformats.org/officeDocument/2006/relationships/hyperlink" Target="https://pbs.twimg.com/profile_banners/155015124/1430833493" TargetMode="External"/><Relationship Id="rId1884" Type="http://schemas.openxmlformats.org/officeDocument/2006/relationships/hyperlink" Target="https://pbs.twimg.com/profile_banners/33639255/1475863729" TargetMode="External"/><Relationship Id="rId1885" Type="http://schemas.openxmlformats.org/officeDocument/2006/relationships/hyperlink" Target="https://pbs.twimg.com/profile_banners/881893932262727680/1499095275" TargetMode="External"/><Relationship Id="rId1886" Type="http://schemas.openxmlformats.org/officeDocument/2006/relationships/hyperlink" Target="https://pbs.twimg.com/profile_banners/264050862/1452574890" TargetMode="External"/><Relationship Id="rId1887" Type="http://schemas.openxmlformats.org/officeDocument/2006/relationships/hyperlink" Target="https://pbs.twimg.com/profile_banners/933388703690641408/1511372456" TargetMode="External"/><Relationship Id="rId1888" Type="http://schemas.openxmlformats.org/officeDocument/2006/relationships/hyperlink" Target="https://pbs.twimg.com/profile_banners/953296829210415104/1516292188" TargetMode="External"/><Relationship Id="rId1889" Type="http://schemas.openxmlformats.org/officeDocument/2006/relationships/hyperlink" Target="https://pbs.twimg.com/profile_banners/135869664/1427611078" TargetMode="External"/><Relationship Id="rId90" Type="http://schemas.openxmlformats.org/officeDocument/2006/relationships/hyperlink" Target="https://t.co/guVxkOhu1a" TargetMode="External"/><Relationship Id="rId91" Type="http://schemas.openxmlformats.org/officeDocument/2006/relationships/hyperlink" Target="https://t.co/kA60EHaE4m" TargetMode="External"/><Relationship Id="rId92" Type="http://schemas.openxmlformats.org/officeDocument/2006/relationships/hyperlink" Target="https://t.co/YPW7nskRkI" TargetMode="External"/><Relationship Id="rId93" Type="http://schemas.openxmlformats.org/officeDocument/2006/relationships/hyperlink" Target="http://t.co/FFDoMcbpXf" TargetMode="External"/><Relationship Id="rId94" Type="http://schemas.openxmlformats.org/officeDocument/2006/relationships/hyperlink" Target="https://t.co/rw8afE4gmO" TargetMode="External"/><Relationship Id="rId95" Type="http://schemas.openxmlformats.org/officeDocument/2006/relationships/hyperlink" Target="https://t.co/AFN5q6h8Qz" TargetMode="External"/><Relationship Id="rId96" Type="http://schemas.openxmlformats.org/officeDocument/2006/relationships/hyperlink" Target="http://t.co/g34bcRihyq" TargetMode="External"/><Relationship Id="rId97" Type="http://schemas.openxmlformats.org/officeDocument/2006/relationships/hyperlink" Target="https://t.co/SbavC3YU3v" TargetMode="External"/><Relationship Id="rId98" Type="http://schemas.openxmlformats.org/officeDocument/2006/relationships/hyperlink" Target="http://t.co/niHeQMaVum" TargetMode="External"/><Relationship Id="rId99" Type="http://schemas.openxmlformats.org/officeDocument/2006/relationships/hyperlink" Target="https://t.co/mK9Zv48b4I" TargetMode="External"/><Relationship Id="rId1890" Type="http://schemas.openxmlformats.org/officeDocument/2006/relationships/hyperlink" Target="https://pbs.twimg.com/profile_banners/922436187372916736/1511728344" TargetMode="External"/><Relationship Id="rId1891" Type="http://schemas.openxmlformats.org/officeDocument/2006/relationships/hyperlink" Target="https://pbs.twimg.com/profile_banners/2492950304/1399991880" TargetMode="External"/><Relationship Id="rId1892" Type="http://schemas.openxmlformats.org/officeDocument/2006/relationships/hyperlink" Target="https://pbs.twimg.com/profile_banners/24036264/1497906564" TargetMode="External"/><Relationship Id="rId1893" Type="http://schemas.openxmlformats.org/officeDocument/2006/relationships/hyperlink" Target="https://pbs.twimg.com/profile_banners/874703812803661825/1497382641" TargetMode="External"/><Relationship Id="rId1894" Type="http://schemas.openxmlformats.org/officeDocument/2006/relationships/hyperlink" Target="https://pbs.twimg.com/profile_banners/42413107/1510791647" TargetMode="External"/><Relationship Id="rId1895" Type="http://schemas.openxmlformats.org/officeDocument/2006/relationships/hyperlink" Target="https://pbs.twimg.com/profile_banners/3257187222/1515821921" TargetMode="External"/><Relationship Id="rId1896" Type="http://schemas.openxmlformats.org/officeDocument/2006/relationships/hyperlink" Target="https://pbs.twimg.com/profile_banners/426165380/1508598727" TargetMode="External"/><Relationship Id="rId1897" Type="http://schemas.openxmlformats.org/officeDocument/2006/relationships/hyperlink" Target="https://pbs.twimg.com/profile_banners/214622133/1420655139" TargetMode="External"/><Relationship Id="rId1898" Type="http://schemas.openxmlformats.org/officeDocument/2006/relationships/hyperlink" Target="https://pbs.twimg.com/profile_banners/4097886436/1450465543" TargetMode="External"/><Relationship Id="rId1899" Type="http://schemas.openxmlformats.org/officeDocument/2006/relationships/hyperlink" Target="https://pbs.twimg.com/profile_banners/832746295278252032/1505269663" TargetMode="External"/><Relationship Id="rId9100" Type="http://schemas.openxmlformats.org/officeDocument/2006/relationships/hyperlink" Target="https://twitter.com/durdiales93" TargetMode="External"/><Relationship Id="rId9101" Type="http://schemas.openxmlformats.org/officeDocument/2006/relationships/hyperlink" Target="https://twitter.com/stewie7821" TargetMode="External"/><Relationship Id="rId9102" Type="http://schemas.openxmlformats.org/officeDocument/2006/relationships/hyperlink" Target="https://twitter.com/cheriecoke" TargetMode="External"/><Relationship Id="rId9103" Type="http://schemas.openxmlformats.org/officeDocument/2006/relationships/hyperlink" Target="https://twitter.com/jeanzpina" TargetMode="External"/><Relationship Id="rId9104" Type="http://schemas.openxmlformats.org/officeDocument/2006/relationships/hyperlink" Target="https://twitter.com/act2saveschools" TargetMode="External"/><Relationship Id="rId9105" Type="http://schemas.openxmlformats.org/officeDocument/2006/relationships/hyperlink" Target="https://twitter.com/act4thechildren" TargetMode="External"/><Relationship Id="rId9106" Type="http://schemas.openxmlformats.org/officeDocument/2006/relationships/hyperlink" Target="https://twitter.com/opinionlsr" TargetMode="External"/><Relationship Id="rId9107" Type="http://schemas.openxmlformats.org/officeDocument/2006/relationships/hyperlink" Target="https://twitter.com/leonardobastida" TargetMode="External"/><Relationship Id="rId9108" Type="http://schemas.openxmlformats.org/officeDocument/2006/relationships/hyperlink" Target="https://twitter.com/jungahgrim" TargetMode="External"/><Relationship Id="rId9109" Type="http://schemas.openxmlformats.org/officeDocument/2006/relationships/hyperlink" Target="https://twitter.com/jtrev8" TargetMode="External"/><Relationship Id="rId9110" Type="http://schemas.openxmlformats.org/officeDocument/2006/relationships/hyperlink" Target="https://twitter.com/semperargentum" TargetMode="External"/><Relationship Id="rId9111" Type="http://schemas.openxmlformats.org/officeDocument/2006/relationships/hyperlink" Target="https://twitter.com/christelleweale" TargetMode="External"/><Relationship Id="rId9112" Type="http://schemas.openxmlformats.org/officeDocument/2006/relationships/hyperlink" Target="https://twitter.com/billcosby" TargetMode="External"/><Relationship Id="rId9113" Type="http://schemas.openxmlformats.org/officeDocument/2006/relationships/hyperlink" Target="https://twitter.com/renato_blk" TargetMode="External"/><Relationship Id="rId9114" Type="http://schemas.openxmlformats.org/officeDocument/2006/relationships/hyperlink" Target="https://twitter.com/maxblalock" TargetMode="External"/><Relationship Id="rId9115" Type="http://schemas.openxmlformats.org/officeDocument/2006/relationships/hyperlink" Target="https://twitter.com/the_millions" TargetMode="External"/><Relationship Id="rId9116" Type="http://schemas.openxmlformats.org/officeDocument/2006/relationships/hyperlink" Target="https://twitter.com/spectacle_mag" TargetMode="External"/><Relationship Id="rId9117" Type="http://schemas.openxmlformats.org/officeDocument/2006/relationships/hyperlink" Target="https://twitter.com/rhondasexton17" TargetMode="External"/><Relationship Id="rId9118" Type="http://schemas.openxmlformats.org/officeDocument/2006/relationships/hyperlink" Target="https://twitter.com/muellerishere" TargetMode="External"/><Relationship Id="rId9119" Type="http://schemas.openxmlformats.org/officeDocument/2006/relationships/hyperlink" Target="https://twitter.com/dafnemosqueda" TargetMode="External"/><Relationship Id="rId9120" Type="http://schemas.openxmlformats.org/officeDocument/2006/relationships/hyperlink" Target="https://twitter.com/daemonaac" TargetMode="External"/><Relationship Id="rId9121" Type="http://schemas.openxmlformats.org/officeDocument/2006/relationships/hyperlink" Target="https://twitter.com/pacificstand" TargetMode="External"/><Relationship Id="rId9122" Type="http://schemas.openxmlformats.org/officeDocument/2006/relationships/hyperlink" Target="https://twitter.com/esly_car" TargetMode="External"/><Relationship Id="rId9123" Type="http://schemas.openxmlformats.org/officeDocument/2006/relationships/hyperlink" Target="https://twitter.com/mgs9862" TargetMode="External"/><Relationship Id="rId9124" Type="http://schemas.openxmlformats.org/officeDocument/2006/relationships/hyperlink" Target="https://twitter.com/genegerena" TargetMode="External"/><Relationship Id="rId9125" Type="http://schemas.openxmlformats.org/officeDocument/2006/relationships/hyperlink" Target="https://twitter.com/therealmfraser" TargetMode="External"/><Relationship Id="rId9126" Type="http://schemas.openxmlformats.org/officeDocument/2006/relationships/hyperlink" Target="https://twitter.com/jnaquins" TargetMode="External"/><Relationship Id="rId9127" Type="http://schemas.openxmlformats.org/officeDocument/2006/relationships/hyperlink" Target="https://twitter.com/prisonculture" TargetMode="External"/><Relationship Id="rId9128" Type="http://schemas.openxmlformats.org/officeDocument/2006/relationships/hyperlink" Target="https://twitter.com/as" TargetMode="External"/><Relationship Id="rId9129" Type="http://schemas.openxmlformats.org/officeDocument/2006/relationships/hyperlink" Target="https://twitter.com/opensociety" TargetMode="External"/><Relationship Id="rId9130" Type="http://schemas.openxmlformats.org/officeDocument/2006/relationships/hyperlink" Target="https://twitter.com/jaqcuber" TargetMode="External"/><Relationship Id="rId9131" Type="http://schemas.openxmlformats.org/officeDocument/2006/relationships/hyperlink" Target="https://twitter.com/negramacchia" TargetMode="External"/><Relationship Id="rId9132" Type="http://schemas.openxmlformats.org/officeDocument/2006/relationships/hyperlink" Target="https://twitter.com/aristeguicnn" TargetMode="External"/><Relationship Id="rId9133" Type="http://schemas.openxmlformats.org/officeDocument/2006/relationships/hyperlink" Target="https://twitter.com/carlitosbracho7" TargetMode="External"/><Relationship Id="rId9134" Type="http://schemas.openxmlformats.org/officeDocument/2006/relationships/hyperlink" Target="https://twitter.com/jcmartinez44" TargetMode="External"/><Relationship Id="rId9135" Type="http://schemas.openxmlformats.org/officeDocument/2006/relationships/hyperlink" Target="https://twitter.com/alexjuache" TargetMode="External"/><Relationship Id="rId9136" Type="http://schemas.openxmlformats.org/officeDocument/2006/relationships/hyperlink" Target="https://twitter.com/suttree2013" TargetMode="External"/><Relationship Id="rId9137" Type="http://schemas.openxmlformats.org/officeDocument/2006/relationships/hyperlink" Target="https://twitter.com/berit97" TargetMode="External"/><Relationship Id="rId9138" Type="http://schemas.openxmlformats.org/officeDocument/2006/relationships/hyperlink" Target="https://twitter.com/antoniolopez553" TargetMode="External"/><Relationship Id="rId9139" Type="http://schemas.openxmlformats.org/officeDocument/2006/relationships/hyperlink" Target="https://twitter.com/vergaramonika" TargetMode="External"/><Relationship Id="rId8100" Type="http://schemas.openxmlformats.org/officeDocument/2006/relationships/hyperlink" Target="https://twitter.com/mrchristian27" TargetMode="External"/><Relationship Id="rId8101" Type="http://schemas.openxmlformats.org/officeDocument/2006/relationships/hyperlink" Target="https://twitter.com/bouska" TargetMode="External"/><Relationship Id="rId8102" Type="http://schemas.openxmlformats.org/officeDocument/2006/relationships/hyperlink" Target="https://twitter.com/bloodshamrock81" TargetMode="External"/><Relationship Id="rId8103" Type="http://schemas.openxmlformats.org/officeDocument/2006/relationships/hyperlink" Target="https://twitter.com/ashleyjudd" TargetMode="External"/><Relationship Id="rId8104" Type="http://schemas.openxmlformats.org/officeDocument/2006/relationships/hyperlink" Target="https://twitter.com/sopiedophie" TargetMode="External"/><Relationship Id="rId8105" Type="http://schemas.openxmlformats.org/officeDocument/2006/relationships/hyperlink" Target="https://twitter.com/beatarussian" TargetMode="External"/><Relationship Id="rId8106" Type="http://schemas.openxmlformats.org/officeDocument/2006/relationships/hyperlink" Target="https://twitter.com/2011patriot1775" TargetMode="External"/><Relationship Id="rId8107" Type="http://schemas.openxmlformats.org/officeDocument/2006/relationships/hyperlink" Target="https://twitter.com/harvey_acosta" TargetMode="External"/><Relationship Id="rId8108" Type="http://schemas.openxmlformats.org/officeDocument/2006/relationships/hyperlink" Target="https://twitter.com/maunieto" TargetMode="External"/><Relationship Id="rId8109" Type="http://schemas.openxmlformats.org/officeDocument/2006/relationships/hyperlink" Target="https://twitter.com/brown_denism" TargetMode="External"/><Relationship Id="rId9140" Type="http://schemas.openxmlformats.org/officeDocument/2006/relationships/hyperlink" Target="https://twitter.com/marienacre" TargetMode="External"/><Relationship Id="rId9141" Type="http://schemas.openxmlformats.org/officeDocument/2006/relationships/hyperlink" Target="https://twitter.com/rabbleca" TargetMode="External"/><Relationship Id="rId9142" Type="http://schemas.openxmlformats.org/officeDocument/2006/relationships/hyperlink" Target="https://twitter.com/sveavikander" TargetMode="External"/><Relationship Id="rId9143" Type="http://schemas.openxmlformats.org/officeDocument/2006/relationships/hyperlink" Target="https://twitter.com/lbuffman" TargetMode="External"/><Relationship Id="rId9144" Type="http://schemas.openxmlformats.org/officeDocument/2006/relationships/hyperlink" Target="https://twitter.com/thomas1774paine" TargetMode="External"/><Relationship Id="rId9145" Type="http://schemas.openxmlformats.org/officeDocument/2006/relationships/hyperlink" Target="https://twitter.com/barbara_bureau" TargetMode="External"/><Relationship Id="rId9146" Type="http://schemas.openxmlformats.org/officeDocument/2006/relationships/hyperlink" Target="https://twitter.com/tamiroff_" TargetMode="External"/><Relationship Id="rId9147" Type="http://schemas.openxmlformats.org/officeDocument/2006/relationships/hyperlink" Target="https://twitter.com/thebravelass" TargetMode="External"/><Relationship Id="rId9148" Type="http://schemas.openxmlformats.org/officeDocument/2006/relationships/hyperlink" Target="https://twitter.com/adorablyd" TargetMode="External"/><Relationship Id="rId9149" Type="http://schemas.openxmlformats.org/officeDocument/2006/relationships/hyperlink" Target="https://twitter.com/redschulte" TargetMode="External"/><Relationship Id="rId8110" Type="http://schemas.openxmlformats.org/officeDocument/2006/relationships/hyperlink" Target="https://twitter.com/verified" TargetMode="External"/><Relationship Id="rId8111" Type="http://schemas.openxmlformats.org/officeDocument/2006/relationships/hyperlink" Target="https://twitter.com/newsjunkie72" TargetMode="External"/><Relationship Id="rId8112" Type="http://schemas.openxmlformats.org/officeDocument/2006/relationships/hyperlink" Target="https://twitter.com/thecjpearson" TargetMode="External"/><Relationship Id="rId8113" Type="http://schemas.openxmlformats.org/officeDocument/2006/relationships/hyperlink" Target="https://twitter.com/robsolonhamer" TargetMode="External"/><Relationship Id="rId8114" Type="http://schemas.openxmlformats.org/officeDocument/2006/relationships/hyperlink" Target="https://twitter.com/patrickeddis" TargetMode="External"/><Relationship Id="rId8115" Type="http://schemas.openxmlformats.org/officeDocument/2006/relationships/hyperlink" Target="https://twitter.com/archman75" TargetMode="External"/><Relationship Id="rId8116" Type="http://schemas.openxmlformats.org/officeDocument/2006/relationships/hyperlink" Target="https://twitter.com/_daequin_" TargetMode="External"/><Relationship Id="rId8117" Type="http://schemas.openxmlformats.org/officeDocument/2006/relationships/hyperlink" Target="https://twitter.com/huge_2no5k" TargetMode="External"/><Relationship Id="rId8118" Type="http://schemas.openxmlformats.org/officeDocument/2006/relationships/hyperlink" Target="https://twitter.com/_inu_inu_inu__" TargetMode="External"/><Relationship Id="rId8119" Type="http://schemas.openxmlformats.org/officeDocument/2006/relationships/hyperlink" Target="https://twitter.com/adristc" TargetMode="External"/><Relationship Id="rId9150" Type="http://schemas.openxmlformats.org/officeDocument/2006/relationships/hyperlink" Target="https://twitter.com/marciojmsilva" TargetMode="External"/><Relationship Id="rId9151" Type="http://schemas.openxmlformats.org/officeDocument/2006/relationships/hyperlink" Target="https://twitter.com/killaz306" TargetMode="External"/><Relationship Id="rId9152" Type="http://schemas.openxmlformats.org/officeDocument/2006/relationships/hyperlink" Target="https://twitter.com/medecindelaam" TargetMode="External"/><Relationship Id="rId9153" Type="http://schemas.openxmlformats.org/officeDocument/2006/relationships/hyperlink" Target="https://twitter.com/lizlorenc" TargetMode="External"/><Relationship Id="rId9154" Type="http://schemas.openxmlformats.org/officeDocument/2006/relationships/hyperlink" Target="https://twitter.com/angelas_sacred" TargetMode="External"/><Relationship Id="rId9155" Type="http://schemas.openxmlformats.org/officeDocument/2006/relationships/hyperlink" Target="https://twitter.com/sam_h_kennedy" TargetMode="External"/><Relationship Id="rId9156" Type="http://schemas.openxmlformats.org/officeDocument/2006/relationships/hyperlink" Target="https://twitter.com/tonyhwindsor" TargetMode="External"/><Relationship Id="rId9157" Type="http://schemas.openxmlformats.org/officeDocument/2006/relationships/hyperlink" Target="https://twitter.com/wersula" TargetMode="External"/><Relationship Id="rId9158" Type="http://schemas.openxmlformats.org/officeDocument/2006/relationships/hyperlink" Target="https://twitter.com/shreya_sg" TargetMode="External"/><Relationship Id="rId9159" Type="http://schemas.openxmlformats.org/officeDocument/2006/relationships/hyperlink" Target="https://twitter.com/paritypledge" TargetMode="External"/><Relationship Id="rId8120" Type="http://schemas.openxmlformats.org/officeDocument/2006/relationships/hyperlink" Target="https://twitter.com/pajaropolitico" TargetMode="External"/><Relationship Id="rId8121" Type="http://schemas.openxmlformats.org/officeDocument/2006/relationships/hyperlink" Target="https://twitter.com/tiare_scanda" TargetMode="External"/><Relationship Id="rId8122" Type="http://schemas.openxmlformats.org/officeDocument/2006/relationships/hyperlink" Target="https://twitter.com/luzitodom" TargetMode="External"/><Relationship Id="rId8123" Type="http://schemas.openxmlformats.org/officeDocument/2006/relationships/hyperlink" Target="https://twitter.com/zulablaw" TargetMode="External"/><Relationship Id="rId8124" Type="http://schemas.openxmlformats.org/officeDocument/2006/relationships/hyperlink" Target="https://twitter.com/mayorsmashville" TargetMode="External"/><Relationship Id="rId8125" Type="http://schemas.openxmlformats.org/officeDocument/2006/relationships/hyperlink" Target="https://twitter.com/jerilyndanielle" TargetMode="External"/><Relationship Id="rId8126" Type="http://schemas.openxmlformats.org/officeDocument/2006/relationships/hyperlink" Target="https://twitter.com/mlaub1968" TargetMode="External"/><Relationship Id="rId8127" Type="http://schemas.openxmlformats.org/officeDocument/2006/relationships/hyperlink" Target="https://twitter.com/stevenjhsieh" TargetMode="External"/><Relationship Id="rId8128" Type="http://schemas.openxmlformats.org/officeDocument/2006/relationships/hyperlink" Target="https://twitter.com/mywiferey" TargetMode="External"/><Relationship Id="rId8129" Type="http://schemas.openxmlformats.org/officeDocument/2006/relationships/hyperlink" Target="https://twitter.com/lydiacornell" TargetMode="External"/><Relationship Id="rId9160" Type="http://schemas.openxmlformats.org/officeDocument/2006/relationships/hyperlink" Target="https://twitter.com/cathrinstickney" TargetMode="External"/><Relationship Id="rId9161" Type="http://schemas.openxmlformats.org/officeDocument/2006/relationships/hyperlink" Target="https://twitter.com/p6mhh0hnriu7mue" TargetMode="External"/><Relationship Id="rId9162" Type="http://schemas.openxmlformats.org/officeDocument/2006/relationships/hyperlink" Target="https://twitter.com/cindy_52s" TargetMode="External"/><Relationship Id="rId9163" Type="http://schemas.openxmlformats.org/officeDocument/2006/relationships/hyperlink" Target="https://twitter.com/indianagracexo" TargetMode="External"/><Relationship Id="rId9164" Type="http://schemas.openxmlformats.org/officeDocument/2006/relationships/hyperlink" Target="https://twitter.com/susanlengauet" TargetMode="External"/><Relationship Id="rId9165" Type="http://schemas.openxmlformats.org/officeDocument/2006/relationships/hyperlink" Target="https://twitter.com/cpac" TargetMode="External"/><Relationship Id="rId9166" Type="http://schemas.openxmlformats.org/officeDocument/2006/relationships/hyperlink" Target="https://twitter.com/about_scout" TargetMode="External"/><Relationship Id="rId9167" Type="http://schemas.openxmlformats.org/officeDocument/2006/relationships/hyperlink" Target="https://twitter.com/jltangel1" TargetMode="External"/><Relationship Id="rId9168" Type="http://schemas.openxmlformats.org/officeDocument/2006/relationships/hyperlink" Target="https://twitter.com/thevipe" TargetMode="External"/><Relationship Id="rId9169" Type="http://schemas.openxmlformats.org/officeDocument/2006/relationships/hyperlink" Target="https://twitter.com/tvietor08" TargetMode="External"/><Relationship Id="rId100" Type="http://schemas.openxmlformats.org/officeDocument/2006/relationships/hyperlink" Target="https://t.co/X225lIE4BT" TargetMode="External"/><Relationship Id="rId101" Type="http://schemas.openxmlformats.org/officeDocument/2006/relationships/hyperlink" Target="https://t.co/qTk7ADtUmK" TargetMode="External"/><Relationship Id="rId102" Type="http://schemas.openxmlformats.org/officeDocument/2006/relationships/hyperlink" Target="http://t.co/THwtnNR9Wy" TargetMode="External"/><Relationship Id="rId103" Type="http://schemas.openxmlformats.org/officeDocument/2006/relationships/hyperlink" Target="https://t.co/uyxWQ5fmoa" TargetMode="External"/><Relationship Id="rId104" Type="http://schemas.openxmlformats.org/officeDocument/2006/relationships/hyperlink" Target="http://t.co/QntmZCFub5" TargetMode="External"/><Relationship Id="rId105" Type="http://schemas.openxmlformats.org/officeDocument/2006/relationships/hyperlink" Target="https://t.co/6gTtccCS0Z" TargetMode="External"/><Relationship Id="rId106" Type="http://schemas.openxmlformats.org/officeDocument/2006/relationships/hyperlink" Target="https://t.co/yS6oJhrFhf" TargetMode="External"/><Relationship Id="rId107" Type="http://schemas.openxmlformats.org/officeDocument/2006/relationships/hyperlink" Target="https://t.co/853JmWYNe9" TargetMode="External"/><Relationship Id="rId108" Type="http://schemas.openxmlformats.org/officeDocument/2006/relationships/hyperlink" Target="https://t.co/asJtvZfR7g" TargetMode="External"/><Relationship Id="rId109" Type="http://schemas.openxmlformats.org/officeDocument/2006/relationships/hyperlink" Target="https://t.co/JZQ902wgrY" TargetMode="External"/><Relationship Id="rId8130" Type="http://schemas.openxmlformats.org/officeDocument/2006/relationships/hyperlink" Target="https://twitter.com/michellehillie7" TargetMode="External"/><Relationship Id="rId8131" Type="http://schemas.openxmlformats.org/officeDocument/2006/relationships/hyperlink" Target="https://twitter.com/appa33" TargetMode="External"/><Relationship Id="rId8132" Type="http://schemas.openxmlformats.org/officeDocument/2006/relationships/hyperlink" Target="https://twitter.com/nestorredux" TargetMode="External"/><Relationship Id="rId8133" Type="http://schemas.openxmlformats.org/officeDocument/2006/relationships/hyperlink" Target="https://twitter.com/tewell4u" TargetMode="External"/><Relationship Id="rId8134" Type="http://schemas.openxmlformats.org/officeDocument/2006/relationships/hyperlink" Target="https://twitter.com/kimmyqueen09" TargetMode="External"/><Relationship Id="rId8135" Type="http://schemas.openxmlformats.org/officeDocument/2006/relationships/hyperlink" Target="https://twitter.com/justsayin_yo" TargetMode="External"/><Relationship Id="rId8136" Type="http://schemas.openxmlformats.org/officeDocument/2006/relationships/hyperlink" Target="https://twitter.com/amherendeen" TargetMode="External"/><Relationship Id="rId8137" Type="http://schemas.openxmlformats.org/officeDocument/2006/relationships/hyperlink" Target="https://twitter.com/obeedalvarado" TargetMode="External"/><Relationship Id="rId8138" Type="http://schemas.openxmlformats.org/officeDocument/2006/relationships/hyperlink" Target="https://twitter.com/sternde" TargetMode="External"/><Relationship Id="rId8139" Type="http://schemas.openxmlformats.org/officeDocument/2006/relationships/hyperlink" Target="https://twitter.com/gillidu1" TargetMode="External"/><Relationship Id="rId9170" Type="http://schemas.openxmlformats.org/officeDocument/2006/relationships/hyperlink" Target="https://twitter.com/nanncook" TargetMode="External"/><Relationship Id="rId9171" Type="http://schemas.openxmlformats.org/officeDocument/2006/relationships/hyperlink" Target="https://twitter.com/dinoy1230" TargetMode="External"/><Relationship Id="rId9172" Type="http://schemas.openxmlformats.org/officeDocument/2006/relationships/hyperlink" Target="https://twitter.com/lelliaju" TargetMode="External"/><Relationship Id="rId9173" Type="http://schemas.openxmlformats.org/officeDocument/2006/relationships/hyperlink" Target="https://twitter.com/damnelectron" TargetMode="External"/><Relationship Id="rId9174" Type="http://schemas.openxmlformats.org/officeDocument/2006/relationships/hyperlink" Target="https://twitter.com/vickibalfour" TargetMode="External"/><Relationship Id="rId9175" Type="http://schemas.openxmlformats.org/officeDocument/2006/relationships/hyperlink" Target="https://twitter.com/amlwhere" TargetMode="External"/><Relationship Id="rId9176" Type="http://schemas.openxmlformats.org/officeDocument/2006/relationships/hyperlink" Target="https://twitter.com/harvard" TargetMode="External"/><Relationship Id="rId9177" Type="http://schemas.openxmlformats.org/officeDocument/2006/relationships/hyperlink" Target="https://twitter.com/radinstitute" TargetMode="External"/><Relationship Id="rId9178" Type="http://schemas.openxmlformats.org/officeDocument/2006/relationships/hyperlink" Target="https://twitter.com/jeanniesuk" TargetMode="External"/><Relationship Id="rId9179" Type="http://schemas.openxmlformats.org/officeDocument/2006/relationships/hyperlink" Target="https://twitter.com/alexkhan_kr" TargetMode="External"/><Relationship Id="rId110" Type="http://schemas.openxmlformats.org/officeDocument/2006/relationships/hyperlink" Target="https://t.co/wjAV7WosIV" TargetMode="External"/><Relationship Id="rId111" Type="http://schemas.openxmlformats.org/officeDocument/2006/relationships/hyperlink" Target="https://t.co/kEoYFgQrUd" TargetMode="External"/><Relationship Id="rId112" Type="http://schemas.openxmlformats.org/officeDocument/2006/relationships/hyperlink" Target="https://t.co/NNDEoY67lU" TargetMode="External"/><Relationship Id="rId113" Type="http://schemas.openxmlformats.org/officeDocument/2006/relationships/hyperlink" Target="http://t.co/tcehOFe7dQ" TargetMode="External"/><Relationship Id="rId114" Type="http://schemas.openxmlformats.org/officeDocument/2006/relationships/hyperlink" Target="https://t.co/Lmil4tTTVR" TargetMode="External"/><Relationship Id="rId115" Type="http://schemas.openxmlformats.org/officeDocument/2006/relationships/hyperlink" Target="https://t.co/QIWA4I09wl" TargetMode="External"/><Relationship Id="rId116" Type="http://schemas.openxmlformats.org/officeDocument/2006/relationships/hyperlink" Target="https://t.co/Y2zo9G2P1D" TargetMode="External"/><Relationship Id="rId117" Type="http://schemas.openxmlformats.org/officeDocument/2006/relationships/hyperlink" Target="https://t.co/zuIBgWUHHh" TargetMode="External"/><Relationship Id="rId118" Type="http://schemas.openxmlformats.org/officeDocument/2006/relationships/hyperlink" Target="https://t.co/omVQ0yVGc0" TargetMode="External"/><Relationship Id="rId119" Type="http://schemas.openxmlformats.org/officeDocument/2006/relationships/hyperlink" Target="https://t.co/195iAgGoSr" TargetMode="External"/><Relationship Id="rId7100" Type="http://schemas.openxmlformats.org/officeDocument/2006/relationships/hyperlink" Target="http://pbs.twimg.com/profile_images/963600238467432448/if7LvuOF_normal.jpg" TargetMode="External"/><Relationship Id="rId7101" Type="http://schemas.openxmlformats.org/officeDocument/2006/relationships/hyperlink" Target="http://pbs.twimg.com/profile_images/962478254455009282/Pm4XbMjo_normal.jpg" TargetMode="External"/><Relationship Id="rId7102" Type="http://schemas.openxmlformats.org/officeDocument/2006/relationships/hyperlink" Target="http://pbs.twimg.com/profile_images/966170746144800768/saj_dV3O_normal.jpg" TargetMode="External"/><Relationship Id="rId7103" Type="http://schemas.openxmlformats.org/officeDocument/2006/relationships/hyperlink" Target="http://pbs.twimg.com/profile_images/950474589972434944/QIlc5oR2_normal.jpg" TargetMode="External"/><Relationship Id="rId7104" Type="http://schemas.openxmlformats.org/officeDocument/2006/relationships/hyperlink" Target="http://pbs.twimg.com/profile_images/959269926174208001/RcNE3kD3_normal.jpg" TargetMode="External"/><Relationship Id="rId7105" Type="http://schemas.openxmlformats.org/officeDocument/2006/relationships/hyperlink" Target="http://pbs.twimg.com/profile_images/965278011812663297/hpmQOu6c_normal.jpg" TargetMode="External"/><Relationship Id="rId7106" Type="http://schemas.openxmlformats.org/officeDocument/2006/relationships/hyperlink" Target="http://pbs.twimg.com/profile_images/965225186931957760/oFS-Ur-X_normal.jpg" TargetMode="External"/><Relationship Id="rId7107" Type="http://schemas.openxmlformats.org/officeDocument/2006/relationships/hyperlink" Target="http://pbs.twimg.com/profile_images/960349858040287232/Otx0DioZ_normal.jpg" TargetMode="External"/><Relationship Id="rId7108" Type="http://schemas.openxmlformats.org/officeDocument/2006/relationships/hyperlink" Target="http://pbs.twimg.com/profile_images/917795175723921414/-eT5GAZH_normal.jpg" TargetMode="External"/><Relationship Id="rId7109" Type="http://schemas.openxmlformats.org/officeDocument/2006/relationships/hyperlink" Target="http://pbs.twimg.com/profile_images/966579608261988352/7W7-5Hvn_normal.jpg" TargetMode="External"/><Relationship Id="rId8140" Type="http://schemas.openxmlformats.org/officeDocument/2006/relationships/hyperlink" Target="https://twitter.com/harveyday94" TargetMode="External"/><Relationship Id="rId8141" Type="http://schemas.openxmlformats.org/officeDocument/2006/relationships/hyperlink" Target="https://twitter.com/chloe_slocum" TargetMode="External"/><Relationship Id="rId8142" Type="http://schemas.openxmlformats.org/officeDocument/2006/relationships/hyperlink" Target="https://twitter.com/harvardbiz" TargetMode="External"/><Relationship Id="rId8143" Type="http://schemas.openxmlformats.org/officeDocument/2006/relationships/hyperlink" Target="https://twitter.com/__ezg__" TargetMode="External"/><Relationship Id="rId8144" Type="http://schemas.openxmlformats.org/officeDocument/2006/relationships/hyperlink" Target="https://twitter.com/hellobuglers" TargetMode="External"/><Relationship Id="rId8145" Type="http://schemas.openxmlformats.org/officeDocument/2006/relationships/hyperlink" Target="https://twitter.com/ibelieveincamia" TargetMode="External"/><Relationship Id="rId8146" Type="http://schemas.openxmlformats.org/officeDocument/2006/relationships/hyperlink" Target="https://twitter.com/messinagodoy" TargetMode="External"/><Relationship Id="rId8147" Type="http://schemas.openxmlformats.org/officeDocument/2006/relationships/hyperlink" Target="https://twitter.com/hopedellon" TargetMode="External"/><Relationship Id="rId8148" Type="http://schemas.openxmlformats.org/officeDocument/2006/relationships/hyperlink" Target="https://twitter.com/cross_swy04037" TargetMode="External"/><Relationship Id="rId8149" Type="http://schemas.openxmlformats.org/officeDocument/2006/relationships/hyperlink" Target="https://twitter.com/chinchincheroo" TargetMode="External"/><Relationship Id="rId9180" Type="http://schemas.openxmlformats.org/officeDocument/2006/relationships/hyperlink" Target="https://twitter.com/joe_rwa" TargetMode="External"/><Relationship Id="rId9181" Type="http://schemas.openxmlformats.org/officeDocument/2006/relationships/hyperlink" Target="https://twitter.com/s88d293" TargetMode="External"/><Relationship Id="rId9182" Type="http://schemas.openxmlformats.org/officeDocument/2006/relationships/hyperlink" Target="https://twitter.com/lindsey" TargetMode="External"/><Relationship Id="rId9183" Type="http://schemas.openxmlformats.org/officeDocument/2006/relationships/hyperlink" Target="https://twitter.com/jaredkushner" TargetMode="External"/><Relationship Id="rId9184" Type="http://schemas.openxmlformats.org/officeDocument/2006/relationships/hyperlink" Target="https://twitter.com/newyorker" TargetMode="External"/><Relationship Id="rId9185" Type="http://schemas.openxmlformats.org/officeDocument/2006/relationships/hyperlink" Target="https://twitter.com/mtgeiger1184" TargetMode="External"/><Relationship Id="rId9186" Type="http://schemas.openxmlformats.org/officeDocument/2006/relationships/hyperlink" Target="https://twitter.com/franciscah3" TargetMode="External"/><Relationship Id="rId9187" Type="http://schemas.openxmlformats.org/officeDocument/2006/relationships/hyperlink" Target="https://twitter.com/tinatinde" TargetMode="External"/><Relationship Id="rId9188" Type="http://schemas.openxmlformats.org/officeDocument/2006/relationships/hyperlink" Target="https://twitter.com/mielo0o" TargetMode="External"/><Relationship Id="rId9189" Type="http://schemas.openxmlformats.org/officeDocument/2006/relationships/hyperlink" Target="https://twitter.com/dscot41194" TargetMode="External"/><Relationship Id="rId120" Type="http://schemas.openxmlformats.org/officeDocument/2006/relationships/hyperlink" Target="https://t.co/HiexbmXEit" TargetMode="External"/><Relationship Id="rId121" Type="http://schemas.openxmlformats.org/officeDocument/2006/relationships/hyperlink" Target="http://t.co/EV5oUoPOQl" TargetMode="External"/><Relationship Id="rId122" Type="http://schemas.openxmlformats.org/officeDocument/2006/relationships/hyperlink" Target="http://t.co/pBZMzBXpKN" TargetMode="External"/><Relationship Id="rId123" Type="http://schemas.openxmlformats.org/officeDocument/2006/relationships/hyperlink" Target="https://t.co/eYptWuz9ZY" TargetMode="External"/><Relationship Id="rId124" Type="http://schemas.openxmlformats.org/officeDocument/2006/relationships/hyperlink" Target="https://t.co/BY4enE31fY" TargetMode="External"/><Relationship Id="rId125" Type="http://schemas.openxmlformats.org/officeDocument/2006/relationships/hyperlink" Target="https://t.co/i4spceybKj" TargetMode="External"/><Relationship Id="rId126" Type="http://schemas.openxmlformats.org/officeDocument/2006/relationships/hyperlink" Target="http://t.co/SvUWVYj1lP" TargetMode="External"/><Relationship Id="rId127" Type="http://schemas.openxmlformats.org/officeDocument/2006/relationships/hyperlink" Target="https://t.co/iVUus8bIfA" TargetMode="External"/><Relationship Id="rId128" Type="http://schemas.openxmlformats.org/officeDocument/2006/relationships/hyperlink" Target="https://t.co/Avr9R8SbIL" TargetMode="External"/><Relationship Id="rId129" Type="http://schemas.openxmlformats.org/officeDocument/2006/relationships/hyperlink" Target="http://t.co/knlFvfwxkf" TargetMode="External"/><Relationship Id="rId7110" Type="http://schemas.openxmlformats.org/officeDocument/2006/relationships/hyperlink" Target="http://pbs.twimg.com/profile_images/947898386228838401/iFc0B9ty_normal.jpg" TargetMode="External"/><Relationship Id="rId7111" Type="http://schemas.openxmlformats.org/officeDocument/2006/relationships/hyperlink" Target="http://pbs.twimg.com/profile_images/955260741250150400/Pdn8c_Vq_normal.jpg" TargetMode="External"/><Relationship Id="rId7112" Type="http://schemas.openxmlformats.org/officeDocument/2006/relationships/hyperlink" Target="http://pbs.twimg.com/profile_images/967103708889665536/INhp1Hes_normal.jpg" TargetMode="External"/><Relationship Id="rId7113" Type="http://schemas.openxmlformats.org/officeDocument/2006/relationships/hyperlink" Target="http://pbs.twimg.com/profile_images/945708497261428736/d7WfS4fP_normal.jpg" TargetMode="External"/><Relationship Id="rId7114" Type="http://schemas.openxmlformats.org/officeDocument/2006/relationships/hyperlink" Target="http://pbs.twimg.com/profile_images/914228116914003968/qDondHD8_normal.jpg" TargetMode="External"/><Relationship Id="rId7115" Type="http://schemas.openxmlformats.org/officeDocument/2006/relationships/hyperlink" Target="http://pbs.twimg.com/profile_images/965580134538297344/Cv5KIkFc_normal.jpg" TargetMode="External"/><Relationship Id="rId7116" Type="http://schemas.openxmlformats.org/officeDocument/2006/relationships/hyperlink" Target="http://pbs.twimg.com/profile_images/2891754449/cdf9bef3ea9f1eef97b77c67189663ae_normal.jpeg" TargetMode="External"/><Relationship Id="rId7117" Type="http://schemas.openxmlformats.org/officeDocument/2006/relationships/hyperlink" Target="http://pbs.twimg.com/profile_images/832969669485162496/KaNEjcAR_normal.jpg" TargetMode="External"/><Relationship Id="rId7118" Type="http://schemas.openxmlformats.org/officeDocument/2006/relationships/hyperlink" Target="http://pbs.twimg.com/profile_images/959215796353368065/-vNr0prN_normal.jpg" TargetMode="External"/><Relationship Id="rId7119" Type="http://schemas.openxmlformats.org/officeDocument/2006/relationships/hyperlink" Target="http://pbs.twimg.com/profile_images/945710599182405632/g2hh-AAe_normal.jpg" TargetMode="External"/><Relationship Id="rId8150" Type="http://schemas.openxmlformats.org/officeDocument/2006/relationships/hyperlink" Target="https://twitter.com/jvanyss" TargetMode="External"/><Relationship Id="rId8151" Type="http://schemas.openxmlformats.org/officeDocument/2006/relationships/hyperlink" Target="https://twitter.com/kouzaisaki" TargetMode="External"/><Relationship Id="rId8152" Type="http://schemas.openxmlformats.org/officeDocument/2006/relationships/hyperlink" Target="https://twitter.com/souhaku4" TargetMode="External"/><Relationship Id="rId8153" Type="http://schemas.openxmlformats.org/officeDocument/2006/relationships/hyperlink" Target="https://twitter.com/georgemurrayjr1" TargetMode="External"/><Relationship Id="rId8154" Type="http://schemas.openxmlformats.org/officeDocument/2006/relationships/hyperlink" Target="https://twitter.com/frankke55118365" TargetMode="External"/><Relationship Id="rId8155" Type="http://schemas.openxmlformats.org/officeDocument/2006/relationships/hyperlink" Target="https://twitter.com/horsejournals" TargetMode="External"/><Relationship Id="rId8156" Type="http://schemas.openxmlformats.org/officeDocument/2006/relationships/hyperlink" Target="https://twitter.com/kwigin1" TargetMode="External"/><Relationship Id="rId8157" Type="http://schemas.openxmlformats.org/officeDocument/2006/relationships/hyperlink" Target="https://twitter.com/drpyo" TargetMode="External"/><Relationship Id="rId8158" Type="http://schemas.openxmlformats.org/officeDocument/2006/relationships/hyperlink" Target="https://twitter.com/seowoo_a5" TargetMode="External"/><Relationship Id="rId8159" Type="http://schemas.openxmlformats.org/officeDocument/2006/relationships/hyperlink" Target="https://twitter.com/huffpost" TargetMode="External"/><Relationship Id="rId9190" Type="http://schemas.openxmlformats.org/officeDocument/2006/relationships/hyperlink" Target="https://twitter.com/pipsuphoesdown" TargetMode="External"/><Relationship Id="rId9191" Type="http://schemas.openxmlformats.org/officeDocument/2006/relationships/hyperlink" Target="https://twitter.com/ianmcohen" TargetMode="External"/><Relationship Id="rId9192" Type="http://schemas.openxmlformats.org/officeDocument/2006/relationships/hyperlink" Target="https://twitter.com/swoozyqyah" TargetMode="External"/><Relationship Id="rId9193" Type="http://schemas.openxmlformats.org/officeDocument/2006/relationships/hyperlink" Target="https://twitter.com/hulseggemarjon" TargetMode="External"/><Relationship Id="rId9194" Type="http://schemas.openxmlformats.org/officeDocument/2006/relationships/hyperlink" Target="https://twitter.com/berkelnicolette" TargetMode="External"/><Relationship Id="rId9195" Type="http://schemas.openxmlformats.org/officeDocument/2006/relationships/hyperlink" Target="https://twitter.com/kingpeterking12" TargetMode="External"/><Relationship Id="rId9196" Type="http://schemas.openxmlformats.org/officeDocument/2006/relationships/hyperlink" Target="https://twitter.com/belindajones68" TargetMode="External"/><Relationship Id="rId9197" Type="http://schemas.openxmlformats.org/officeDocument/2006/relationships/hyperlink" Target="https://twitter.com/blanketcrap" TargetMode="External"/><Relationship Id="rId9198" Type="http://schemas.openxmlformats.org/officeDocument/2006/relationships/hyperlink" Target="https://twitter.com/daam_girl" TargetMode="External"/><Relationship Id="rId9199" Type="http://schemas.openxmlformats.org/officeDocument/2006/relationships/hyperlink" Target="https://twitter.com/rebootbill" TargetMode="External"/><Relationship Id="rId130" Type="http://schemas.openxmlformats.org/officeDocument/2006/relationships/hyperlink" Target="http://t.co/L1yFlTJfgF" TargetMode="External"/><Relationship Id="rId131" Type="http://schemas.openxmlformats.org/officeDocument/2006/relationships/hyperlink" Target="http://t.co/QxG3mv1mLB" TargetMode="External"/><Relationship Id="rId132" Type="http://schemas.openxmlformats.org/officeDocument/2006/relationships/hyperlink" Target="https://t.co/Sf1Wh4nNha" TargetMode="External"/><Relationship Id="rId133" Type="http://schemas.openxmlformats.org/officeDocument/2006/relationships/hyperlink" Target="https://t.co/mmlZ33IhTT" TargetMode="External"/><Relationship Id="rId134" Type="http://schemas.openxmlformats.org/officeDocument/2006/relationships/hyperlink" Target="https://t.co/jwwJ0udvrV" TargetMode="External"/><Relationship Id="rId135" Type="http://schemas.openxmlformats.org/officeDocument/2006/relationships/hyperlink" Target="http://t.co/b49iNq0J2j" TargetMode="External"/><Relationship Id="rId136" Type="http://schemas.openxmlformats.org/officeDocument/2006/relationships/hyperlink" Target="https://t.co/kz7mJgTrKv" TargetMode="External"/><Relationship Id="rId137" Type="http://schemas.openxmlformats.org/officeDocument/2006/relationships/hyperlink" Target="https://t.co/GT4gy9gv6X" TargetMode="External"/><Relationship Id="rId138" Type="http://schemas.openxmlformats.org/officeDocument/2006/relationships/hyperlink" Target="http://t.co/7WT15Zb8IE" TargetMode="External"/><Relationship Id="rId139" Type="http://schemas.openxmlformats.org/officeDocument/2006/relationships/hyperlink" Target="https://t.co/VWIeSV77dM" TargetMode="External"/><Relationship Id="rId9300" Type="http://schemas.openxmlformats.org/officeDocument/2006/relationships/hyperlink" Target="https://twitter.com/pdugua" TargetMode="External"/><Relationship Id="rId9301" Type="http://schemas.openxmlformats.org/officeDocument/2006/relationships/hyperlink" Target="https://twitter.com/figaro_economie" TargetMode="External"/><Relationship Id="rId9302" Type="http://schemas.openxmlformats.org/officeDocument/2006/relationships/hyperlink" Target="https://twitter.com/helenbrosnan" TargetMode="External"/><Relationship Id="rId9303" Type="http://schemas.openxmlformats.org/officeDocument/2006/relationships/hyperlink" Target="https://twitter.com/thecrimereport" TargetMode="External"/><Relationship Id="rId9304" Type="http://schemas.openxmlformats.org/officeDocument/2006/relationships/hyperlink" Target="https://twitter.com/hlods" TargetMode="External"/><Relationship Id="rId9305" Type="http://schemas.openxmlformats.org/officeDocument/2006/relationships/hyperlink" Target="https://twitter.com/stevyrino" TargetMode="External"/><Relationship Id="rId9306" Type="http://schemas.openxmlformats.org/officeDocument/2006/relationships/hyperlink" Target="https://twitter.com/kittens4milk" TargetMode="External"/><Relationship Id="rId9307" Type="http://schemas.openxmlformats.org/officeDocument/2006/relationships/hyperlink" Target="https://twitter.com/gayrepublicswag" TargetMode="External"/><Relationship Id="rId9308" Type="http://schemas.openxmlformats.org/officeDocument/2006/relationships/hyperlink" Target="https://twitter.com/bookviral" TargetMode="External"/><Relationship Id="rId9309" Type="http://schemas.openxmlformats.org/officeDocument/2006/relationships/hyperlink" Target="https://twitter.com/book_tribe" TargetMode="External"/><Relationship Id="rId7120" Type="http://schemas.openxmlformats.org/officeDocument/2006/relationships/hyperlink" Target="http://pbs.twimg.com/profile_images/965753773435052033/z7ZHgZ1J_normal.jpg" TargetMode="External"/><Relationship Id="rId7121" Type="http://schemas.openxmlformats.org/officeDocument/2006/relationships/hyperlink" Target="http://pbs.twimg.com/profile_images/947855535101153280/Qi4wYnaP_normal.jpg" TargetMode="External"/><Relationship Id="rId7122" Type="http://schemas.openxmlformats.org/officeDocument/2006/relationships/hyperlink" Target="http://pbs.twimg.com/profile_images/952378009217941504/z3mkdkQY_normal.jpg" TargetMode="External"/><Relationship Id="rId7123" Type="http://schemas.openxmlformats.org/officeDocument/2006/relationships/hyperlink" Target="http://pbs.twimg.com/profile_images/947961424738963457/MqsWK0-8_normal.jpg" TargetMode="External"/><Relationship Id="rId7124" Type="http://schemas.openxmlformats.org/officeDocument/2006/relationships/hyperlink" Target="http://pbs.twimg.com/profile_images/855244571697061888/YDpSuAXy_normal.jpg" TargetMode="External"/><Relationship Id="rId7125" Type="http://schemas.openxmlformats.org/officeDocument/2006/relationships/hyperlink" Target="http://pbs.twimg.com/profile_images/948416212744126467/SxuRYX_b_normal.jpg" TargetMode="External"/><Relationship Id="rId7126" Type="http://schemas.openxmlformats.org/officeDocument/2006/relationships/hyperlink" Target="http://pbs.twimg.com/profile_images/951670295659769856/Oc_agmQS_normal.jpg" TargetMode="External"/><Relationship Id="rId7127" Type="http://schemas.openxmlformats.org/officeDocument/2006/relationships/hyperlink" Target="http://pbs.twimg.com/profile_images/945754640934506496/2DzYu2b8_normal.jpg" TargetMode="External"/><Relationship Id="rId7128" Type="http://schemas.openxmlformats.org/officeDocument/2006/relationships/hyperlink" Target="http://pbs.twimg.com/profile_images/927348636958171136/ikUI7Sdr_normal.jpg" TargetMode="External"/><Relationship Id="rId7129" Type="http://schemas.openxmlformats.org/officeDocument/2006/relationships/hyperlink" Target="http://pbs.twimg.com/profile_images/935929673250373632/m0zVnOQN_normal.jpg" TargetMode="External"/><Relationship Id="rId8160" Type="http://schemas.openxmlformats.org/officeDocument/2006/relationships/hyperlink" Target="https://twitter.com/samanthalauzon" TargetMode="External"/><Relationship Id="rId8161" Type="http://schemas.openxmlformats.org/officeDocument/2006/relationships/hyperlink" Target="https://twitter.com/carolconners1" TargetMode="External"/><Relationship Id="rId8162" Type="http://schemas.openxmlformats.org/officeDocument/2006/relationships/hyperlink" Target="https://twitter.com/rosie" TargetMode="External"/><Relationship Id="rId8163" Type="http://schemas.openxmlformats.org/officeDocument/2006/relationships/hyperlink" Target="https://twitter.com/thedailybeast" TargetMode="External"/><Relationship Id="rId8164" Type="http://schemas.openxmlformats.org/officeDocument/2006/relationships/hyperlink" Target="https://twitter.com/chuckmodi1" TargetMode="External"/><Relationship Id="rId8165" Type="http://schemas.openxmlformats.org/officeDocument/2006/relationships/hyperlink" Target="https://twitter.com/helenmarycymru" TargetMode="External"/><Relationship Id="rId8166" Type="http://schemas.openxmlformats.org/officeDocument/2006/relationships/hyperlink" Target="https://twitter.com/indecardio" TargetMode="External"/><Relationship Id="rId8167" Type="http://schemas.openxmlformats.org/officeDocument/2006/relationships/hyperlink" Target="https://twitter.com/laureen4trump" TargetMode="External"/><Relationship Id="rId8168" Type="http://schemas.openxmlformats.org/officeDocument/2006/relationships/hyperlink" Target="https://twitter.com/marianbowe" TargetMode="External"/><Relationship Id="rId8169" Type="http://schemas.openxmlformats.org/officeDocument/2006/relationships/hyperlink" Target="https://twitter.com/artspushersteph" TargetMode="External"/><Relationship Id="rId140" Type="http://schemas.openxmlformats.org/officeDocument/2006/relationships/hyperlink" Target="http://t.co/7xDl0vVHSt" TargetMode="External"/><Relationship Id="rId141" Type="http://schemas.openxmlformats.org/officeDocument/2006/relationships/hyperlink" Target="https://t.co/VZSmxl8OeJ" TargetMode="External"/><Relationship Id="rId142" Type="http://schemas.openxmlformats.org/officeDocument/2006/relationships/hyperlink" Target="https://t.co/bdazfNrsdO" TargetMode="External"/><Relationship Id="rId143" Type="http://schemas.openxmlformats.org/officeDocument/2006/relationships/hyperlink" Target="https://t.co/gc1Qk8aB11" TargetMode="External"/><Relationship Id="rId144" Type="http://schemas.openxmlformats.org/officeDocument/2006/relationships/hyperlink" Target="https://t.co/h2s3sxrVeY" TargetMode="External"/><Relationship Id="rId145" Type="http://schemas.openxmlformats.org/officeDocument/2006/relationships/hyperlink" Target="https://t.co/12CHSWECs1" TargetMode="External"/><Relationship Id="rId146" Type="http://schemas.openxmlformats.org/officeDocument/2006/relationships/hyperlink" Target="http://t.co/R9irbEcQ32" TargetMode="External"/><Relationship Id="rId147" Type="http://schemas.openxmlformats.org/officeDocument/2006/relationships/hyperlink" Target="http://t.co/S8pwHytbRE" TargetMode="External"/><Relationship Id="rId148" Type="http://schemas.openxmlformats.org/officeDocument/2006/relationships/hyperlink" Target="http://t.co/g2XphqdJIo" TargetMode="External"/><Relationship Id="rId149" Type="http://schemas.openxmlformats.org/officeDocument/2006/relationships/hyperlink" Target="https://t.co/kqhCI1T6KT" TargetMode="External"/><Relationship Id="rId9310" Type="http://schemas.openxmlformats.org/officeDocument/2006/relationships/hyperlink" Target="https://twitter.com/rumsrite" TargetMode="External"/><Relationship Id="rId9311" Type="http://schemas.openxmlformats.org/officeDocument/2006/relationships/hyperlink" Target="https://twitter.com/aaaj_la" TargetMode="External"/><Relationship Id="rId9312" Type="http://schemas.openxmlformats.org/officeDocument/2006/relationships/hyperlink" Target="https://twitter.com/scheng_" TargetMode="External"/><Relationship Id="rId9313" Type="http://schemas.openxmlformats.org/officeDocument/2006/relationships/hyperlink" Target="https://twitter.com/phe0nix1" TargetMode="External"/><Relationship Id="rId9314" Type="http://schemas.openxmlformats.org/officeDocument/2006/relationships/hyperlink" Target="https://twitter.com/trinity_hexagon" TargetMode="External"/><Relationship Id="rId9315" Type="http://schemas.openxmlformats.org/officeDocument/2006/relationships/hyperlink" Target="https://twitter.com/madagaskal1" TargetMode="External"/><Relationship Id="rId9316" Type="http://schemas.openxmlformats.org/officeDocument/2006/relationships/hyperlink" Target="https://twitter.com/cindythequeen7" TargetMode="External"/><Relationship Id="rId9317" Type="http://schemas.openxmlformats.org/officeDocument/2006/relationships/hyperlink" Target="https://twitter.com/ayakourasawa" TargetMode="External"/><Relationship Id="rId9318" Type="http://schemas.openxmlformats.org/officeDocument/2006/relationships/hyperlink" Target="https://twitter.com/kinoko1027" TargetMode="External"/><Relationship Id="rId9319" Type="http://schemas.openxmlformats.org/officeDocument/2006/relationships/hyperlink" Target="https://twitter.com/dsumma" TargetMode="External"/><Relationship Id="rId7130" Type="http://schemas.openxmlformats.org/officeDocument/2006/relationships/hyperlink" Target="http://pbs.twimg.com/profile_images/941746046555840512/MHRlA6OS_normal.jpg" TargetMode="External"/><Relationship Id="rId7131" Type="http://schemas.openxmlformats.org/officeDocument/2006/relationships/hyperlink" Target="http://pbs.twimg.com/profile_images/945486760003489793/uQNA2qGw_normal.jpg" TargetMode="External"/><Relationship Id="rId7132" Type="http://schemas.openxmlformats.org/officeDocument/2006/relationships/hyperlink" Target="http://pbs.twimg.com/profile_images/945789537048915969/ynK4rH-Y_normal.jpg" TargetMode="External"/><Relationship Id="rId7133" Type="http://schemas.openxmlformats.org/officeDocument/2006/relationships/hyperlink" Target="http://pbs.twimg.com/profile_images/961305354041774080/AuRaarHK_normal.jpg" TargetMode="External"/><Relationship Id="rId7134" Type="http://schemas.openxmlformats.org/officeDocument/2006/relationships/hyperlink" Target="http://pbs.twimg.com/profile_images/958329616178978817/kishPNKc_normal.jpg" TargetMode="External"/><Relationship Id="rId7135" Type="http://schemas.openxmlformats.org/officeDocument/2006/relationships/hyperlink" Target="http://pbs.twimg.com/profile_images/945548364195627008/gdQpnNWy_normal.jpg" TargetMode="External"/><Relationship Id="rId7136" Type="http://schemas.openxmlformats.org/officeDocument/2006/relationships/hyperlink" Target="http://pbs.twimg.com/profile_images/947584818962874368/iDnT-bZG_normal.jpg" TargetMode="External"/><Relationship Id="rId7137" Type="http://schemas.openxmlformats.org/officeDocument/2006/relationships/hyperlink" Target="http://pbs.twimg.com/profile_images/945816103539920898/NnFk8pGb_normal.jpg" TargetMode="External"/><Relationship Id="rId7138" Type="http://schemas.openxmlformats.org/officeDocument/2006/relationships/hyperlink" Target="http://pbs.twimg.com/profile_images/924016212480315392/UlrkC0U4_normal.jpg" TargetMode="External"/><Relationship Id="rId7139" Type="http://schemas.openxmlformats.org/officeDocument/2006/relationships/hyperlink" Target="http://pbs.twimg.com/profile_images/951664611312504832/AjzXwL5T_normal.jpg" TargetMode="External"/><Relationship Id="rId8170" Type="http://schemas.openxmlformats.org/officeDocument/2006/relationships/hyperlink" Target="https://twitter.com/northwesternu" TargetMode="External"/><Relationship Id="rId8171" Type="http://schemas.openxmlformats.org/officeDocument/2006/relationships/hyperlink" Target="https://twitter.com/baker_d446" TargetMode="External"/><Relationship Id="rId8172" Type="http://schemas.openxmlformats.org/officeDocument/2006/relationships/hyperlink" Target="https://twitter.com/the_moviebob" TargetMode="External"/><Relationship Id="rId8173" Type="http://schemas.openxmlformats.org/officeDocument/2006/relationships/hyperlink" Target="https://twitter.com/ciudadypoderq" TargetMode="External"/><Relationship Id="rId8174" Type="http://schemas.openxmlformats.org/officeDocument/2006/relationships/hyperlink" Target="https://twitter.com/metoo_paris" TargetMode="External"/><Relationship Id="rId8175" Type="http://schemas.openxmlformats.org/officeDocument/2006/relationships/hyperlink" Target="https://twitter.com/japan19710815" TargetMode="External"/><Relationship Id="rId8176" Type="http://schemas.openxmlformats.org/officeDocument/2006/relationships/hyperlink" Target="https://twitter.com/bbi_lister" TargetMode="External"/><Relationship Id="rId8177" Type="http://schemas.openxmlformats.org/officeDocument/2006/relationships/hyperlink" Target="https://twitter.com/kokopellient" TargetMode="External"/><Relationship Id="rId8178" Type="http://schemas.openxmlformats.org/officeDocument/2006/relationships/hyperlink" Target="https://twitter.com/hotnewhiphop" TargetMode="External"/><Relationship Id="rId8179" Type="http://schemas.openxmlformats.org/officeDocument/2006/relationships/hyperlink" Target="https://twitter.com/vinylopus" TargetMode="External"/><Relationship Id="rId150" Type="http://schemas.openxmlformats.org/officeDocument/2006/relationships/hyperlink" Target="http://t.co/rUJSXl8bUK" TargetMode="External"/><Relationship Id="rId151" Type="http://schemas.openxmlformats.org/officeDocument/2006/relationships/hyperlink" Target="https://t.co/ONZAZWHykq" TargetMode="External"/><Relationship Id="rId152" Type="http://schemas.openxmlformats.org/officeDocument/2006/relationships/hyperlink" Target="https://t.co/KdjPVUNezD" TargetMode="External"/><Relationship Id="rId153" Type="http://schemas.openxmlformats.org/officeDocument/2006/relationships/hyperlink" Target="https://t.co/WYc4ZUparY" TargetMode="External"/><Relationship Id="rId154" Type="http://schemas.openxmlformats.org/officeDocument/2006/relationships/hyperlink" Target="https://t.co/7GNoW8u4Sr" TargetMode="External"/><Relationship Id="rId155" Type="http://schemas.openxmlformats.org/officeDocument/2006/relationships/hyperlink" Target="https://t.co/f3piamPntq" TargetMode="External"/><Relationship Id="rId156" Type="http://schemas.openxmlformats.org/officeDocument/2006/relationships/hyperlink" Target="https://t.co/EKj9gQjBFv" TargetMode="External"/><Relationship Id="rId157" Type="http://schemas.openxmlformats.org/officeDocument/2006/relationships/hyperlink" Target="https://t.co/8aJ1DbBubm" TargetMode="External"/><Relationship Id="rId158" Type="http://schemas.openxmlformats.org/officeDocument/2006/relationships/hyperlink" Target="http://t.co/fYS9l77sdY" TargetMode="External"/><Relationship Id="rId159" Type="http://schemas.openxmlformats.org/officeDocument/2006/relationships/hyperlink" Target="http://t.co/sNFplNBfly" TargetMode="External"/><Relationship Id="rId9320" Type="http://schemas.openxmlformats.org/officeDocument/2006/relationships/hyperlink" Target="https://twitter.com/theadvocatemag" TargetMode="External"/><Relationship Id="rId9321" Type="http://schemas.openxmlformats.org/officeDocument/2006/relationships/hyperlink" Target="https://twitter.com/santaviz" TargetMode="External"/><Relationship Id="rId9322" Type="http://schemas.openxmlformats.org/officeDocument/2006/relationships/hyperlink" Target="https://twitter.com/isaiahlevi9_" TargetMode="External"/><Relationship Id="rId9323" Type="http://schemas.openxmlformats.org/officeDocument/2006/relationships/hyperlink" Target="https://twitter.com/bigdontee" TargetMode="External"/><Relationship Id="rId9324" Type="http://schemas.openxmlformats.org/officeDocument/2006/relationships/hyperlink" Target="https://twitter.com/pocotoeltrotiao" TargetMode="External"/><Relationship Id="rId9325" Type="http://schemas.openxmlformats.org/officeDocument/2006/relationships/hyperlink" Target="https://twitter.com/jefferyburkhead" TargetMode="External"/><Relationship Id="rId9326" Type="http://schemas.openxmlformats.org/officeDocument/2006/relationships/hyperlink" Target="https://twitter.com/michaelanewell_" TargetMode="External"/><Relationship Id="rId9327" Type="http://schemas.openxmlformats.org/officeDocument/2006/relationships/hyperlink" Target="https://twitter.com/dicerod" TargetMode="External"/><Relationship Id="rId9328" Type="http://schemas.openxmlformats.org/officeDocument/2006/relationships/hyperlink" Target="https://twitter.com/ecomandotca" TargetMode="External"/><Relationship Id="rId9329" Type="http://schemas.openxmlformats.org/officeDocument/2006/relationships/hyperlink" Target="https://twitter.com/colettecello" TargetMode="External"/><Relationship Id="rId6100" Type="http://schemas.openxmlformats.org/officeDocument/2006/relationships/hyperlink" Target="http://pbs.twimg.com/profile_images/963198842643648512/psNjFkyw_normal.jpg" TargetMode="External"/><Relationship Id="rId6101" Type="http://schemas.openxmlformats.org/officeDocument/2006/relationships/hyperlink" Target="http://pbs.twimg.com/profile_images/950861895770222592/aq-MP-kk_normal.jpg" TargetMode="External"/><Relationship Id="rId6102" Type="http://schemas.openxmlformats.org/officeDocument/2006/relationships/hyperlink" Target="http://abs.twimg.com/sticky/default_profile_images/default_profile_normal.png" TargetMode="External"/><Relationship Id="rId6103" Type="http://schemas.openxmlformats.org/officeDocument/2006/relationships/hyperlink" Target="http://pbs.twimg.com/profile_images/933919986619420672/jfuFN68Y_normal.jpg" TargetMode="External"/><Relationship Id="rId6104" Type="http://schemas.openxmlformats.org/officeDocument/2006/relationships/hyperlink" Target="http://pbs.twimg.com/profile_images/698236725869600768/NXYe8HTN_normal.jpg" TargetMode="External"/><Relationship Id="rId6105" Type="http://schemas.openxmlformats.org/officeDocument/2006/relationships/hyperlink" Target="http://pbs.twimg.com/profile_images/378800000678007145/a7fd4c3e6d6401204662d4896eaa2a85_normal.jpeg" TargetMode="External"/><Relationship Id="rId6106" Type="http://schemas.openxmlformats.org/officeDocument/2006/relationships/hyperlink" Target="http://pbs.twimg.com/profile_images/477759463039180800/hzaiKxS0_normal.jpeg" TargetMode="External"/><Relationship Id="rId6107" Type="http://schemas.openxmlformats.org/officeDocument/2006/relationships/hyperlink" Target="http://pbs.twimg.com/profile_images/378800000088228790/c9e33d8e06a81aa24efc33b465bd1c91_normal.jpeg" TargetMode="External"/><Relationship Id="rId6108" Type="http://schemas.openxmlformats.org/officeDocument/2006/relationships/hyperlink" Target="http://pbs.twimg.com/profile_images/960739695079587840/GvqL8OT6_normal.jpg" TargetMode="External"/><Relationship Id="rId6109" Type="http://schemas.openxmlformats.org/officeDocument/2006/relationships/hyperlink" Target="http://pbs.twimg.com/profile_images/653610326282399744/-IiJm_S-_normal.jpg" TargetMode="External"/><Relationship Id="rId7140" Type="http://schemas.openxmlformats.org/officeDocument/2006/relationships/hyperlink" Target="http://pbs.twimg.com/profile_images/884435868978520064/0QrW_oTy_normal.jpg" TargetMode="External"/><Relationship Id="rId7141" Type="http://schemas.openxmlformats.org/officeDocument/2006/relationships/hyperlink" Target="http://pbs.twimg.com/profile_images/851081880510152705/3YiDyf6u_normal.jpg" TargetMode="External"/><Relationship Id="rId7142" Type="http://schemas.openxmlformats.org/officeDocument/2006/relationships/hyperlink" Target="http://pbs.twimg.com/profile_images/955184153661644800/lyzewHsi_normal.jpg" TargetMode="External"/><Relationship Id="rId7143" Type="http://schemas.openxmlformats.org/officeDocument/2006/relationships/hyperlink" Target="http://pbs.twimg.com/profile_images/892785854254641152/ie7QnKKJ_normal.jpg" TargetMode="External"/><Relationship Id="rId7144" Type="http://schemas.openxmlformats.org/officeDocument/2006/relationships/hyperlink" Target="http://pbs.twimg.com/profile_images/808803223456911360/6fNo0r57_normal.jpg" TargetMode="External"/><Relationship Id="rId7145" Type="http://schemas.openxmlformats.org/officeDocument/2006/relationships/hyperlink" Target="http://pbs.twimg.com/profile_images/967978839572807681/4i3rsXNs_normal.jpg" TargetMode="External"/><Relationship Id="rId7146" Type="http://schemas.openxmlformats.org/officeDocument/2006/relationships/hyperlink" Target="http://pbs.twimg.com/profile_images/855584925688283137/0nA6oXLq_normal.jpg" TargetMode="External"/><Relationship Id="rId7147" Type="http://schemas.openxmlformats.org/officeDocument/2006/relationships/hyperlink" Target="http://pbs.twimg.com/profile_images/653177376642351104/JNkiIuuj_normal.png" TargetMode="External"/><Relationship Id="rId7148" Type="http://schemas.openxmlformats.org/officeDocument/2006/relationships/hyperlink" Target="http://pbs.twimg.com/profile_images/955796679424430082/6-iQhXdh_normal.jpg" TargetMode="External"/><Relationship Id="rId7149" Type="http://schemas.openxmlformats.org/officeDocument/2006/relationships/hyperlink" Target="http://pbs.twimg.com/profile_images/956547306630742016/wzqdScj6_normal.jpg" TargetMode="External"/><Relationship Id="rId8180" Type="http://schemas.openxmlformats.org/officeDocument/2006/relationships/hyperlink" Target="https://twitter.com/sam_solr" TargetMode="External"/><Relationship Id="rId8181" Type="http://schemas.openxmlformats.org/officeDocument/2006/relationships/hyperlink" Target="https://twitter.com/da1vik" TargetMode="External"/><Relationship Id="rId8182" Type="http://schemas.openxmlformats.org/officeDocument/2006/relationships/hyperlink" Target="https://twitter.com/aintnofakejake" TargetMode="External"/><Relationship Id="rId8183" Type="http://schemas.openxmlformats.org/officeDocument/2006/relationships/hyperlink" Target="https://twitter.com/ismashfizzle" TargetMode="External"/><Relationship Id="rId8184" Type="http://schemas.openxmlformats.org/officeDocument/2006/relationships/hyperlink" Target="https://twitter.com/amyann64250002" TargetMode="External"/><Relationship Id="rId8185" Type="http://schemas.openxmlformats.org/officeDocument/2006/relationships/hyperlink" Target="https://twitter.com/luvneymessifcb" TargetMode="External"/><Relationship Id="rId8186" Type="http://schemas.openxmlformats.org/officeDocument/2006/relationships/hyperlink" Target="https://twitter.com/barcaspiral_" TargetMode="External"/><Relationship Id="rId8187" Type="http://schemas.openxmlformats.org/officeDocument/2006/relationships/hyperlink" Target="https://twitter.com/_jessbu" TargetMode="External"/><Relationship Id="rId8188" Type="http://schemas.openxmlformats.org/officeDocument/2006/relationships/hyperlink" Target="https://twitter.com/shannonvanraes" TargetMode="External"/><Relationship Id="rId8189" Type="http://schemas.openxmlformats.org/officeDocument/2006/relationships/hyperlink" Target="https://twitter.com/kristinannable" TargetMode="External"/><Relationship Id="rId160" Type="http://schemas.openxmlformats.org/officeDocument/2006/relationships/hyperlink" Target="https://t.co/Pr6ZkfFEht" TargetMode="External"/><Relationship Id="rId161" Type="http://schemas.openxmlformats.org/officeDocument/2006/relationships/hyperlink" Target="https://t.co/Kj4ybw1LfG" TargetMode="External"/><Relationship Id="rId162" Type="http://schemas.openxmlformats.org/officeDocument/2006/relationships/hyperlink" Target="https://t.co/mytvdc2BoT" TargetMode="External"/><Relationship Id="rId163" Type="http://schemas.openxmlformats.org/officeDocument/2006/relationships/hyperlink" Target="https://t.co/7kMRdSlMk3" TargetMode="External"/><Relationship Id="rId164" Type="http://schemas.openxmlformats.org/officeDocument/2006/relationships/hyperlink" Target="https://t.co/k7ZadZAmij" TargetMode="External"/><Relationship Id="rId165" Type="http://schemas.openxmlformats.org/officeDocument/2006/relationships/hyperlink" Target="https://t.co/J8MvXDm69O" TargetMode="External"/><Relationship Id="rId166" Type="http://schemas.openxmlformats.org/officeDocument/2006/relationships/hyperlink" Target="https://t.co/K7Q25DNqzQ" TargetMode="External"/><Relationship Id="rId167" Type="http://schemas.openxmlformats.org/officeDocument/2006/relationships/hyperlink" Target="http://t.co/ajmT5k7yEI" TargetMode="External"/><Relationship Id="rId168" Type="http://schemas.openxmlformats.org/officeDocument/2006/relationships/hyperlink" Target="https://t.co/w8PNDei5Xc" TargetMode="External"/><Relationship Id="rId169" Type="http://schemas.openxmlformats.org/officeDocument/2006/relationships/hyperlink" Target="http://t.co/uWlWXCDQz3" TargetMode="External"/><Relationship Id="rId9330" Type="http://schemas.openxmlformats.org/officeDocument/2006/relationships/hyperlink" Target="https://twitter.com/guzifer007" TargetMode="External"/><Relationship Id="rId9331" Type="http://schemas.openxmlformats.org/officeDocument/2006/relationships/hyperlink" Target="https://twitter.com/arifjamallodhi" TargetMode="External"/><Relationship Id="rId9332" Type="http://schemas.openxmlformats.org/officeDocument/2006/relationships/hyperlink" Target="https://twitter.com/mike_archbold" TargetMode="External"/><Relationship Id="rId9333" Type="http://schemas.openxmlformats.org/officeDocument/2006/relationships/hyperlink" Target="https://twitter.com/shoshpd" TargetMode="External"/><Relationship Id="rId9334" Type="http://schemas.openxmlformats.org/officeDocument/2006/relationships/hyperlink" Target="https://twitter.com/reninoz" TargetMode="External"/><Relationship Id="rId9335" Type="http://schemas.openxmlformats.org/officeDocument/2006/relationships/hyperlink" Target="https://twitter.com/lunamonelle" TargetMode="External"/><Relationship Id="rId9336" Type="http://schemas.openxmlformats.org/officeDocument/2006/relationships/hyperlink" Target="https://twitter.com/gemis46" TargetMode="External"/><Relationship Id="rId9337" Type="http://schemas.openxmlformats.org/officeDocument/2006/relationships/hyperlink" Target="https://twitter.com/kwangsukstangel" TargetMode="External"/><Relationship Id="rId9338" Type="http://schemas.openxmlformats.org/officeDocument/2006/relationships/hyperlink" Target="https://twitter.com/whatmollysaid" TargetMode="External"/><Relationship Id="rId9339" Type="http://schemas.openxmlformats.org/officeDocument/2006/relationships/hyperlink" Target="https://twitter.com/elonawashington" TargetMode="External"/><Relationship Id="rId6110" Type="http://schemas.openxmlformats.org/officeDocument/2006/relationships/hyperlink" Target="http://pbs.twimg.com/profile_images/940253954524323840/K_1YCXsg_normal.jpg" TargetMode="External"/><Relationship Id="rId6111" Type="http://schemas.openxmlformats.org/officeDocument/2006/relationships/hyperlink" Target="http://pbs.twimg.com/profile_images/966373011875090439/4InOFhcn_normal.jpg" TargetMode="External"/><Relationship Id="rId6112" Type="http://schemas.openxmlformats.org/officeDocument/2006/relationships/hyperlink" Target="http://abs.twimg.com/sticky/default_profile_images/default_profile_normal.png" TargetMode="External"/><Relationship Id="rId6113" Type="http://schemas.openxmlformats.org/officeDocument/2006/relationships/hyperlink" Target="http://pbs.twimg.com/profile_images/378800000626924803/dfcee2159fbbef2a6e86bdfec7e220e2_normal.jpeg" TargetMode="External"/><Relationship Id="rId6114" Type="http://schemas.openxmlformats.org/officeDocument/2006/relationships/hyperlink" Target="http://pbs.twimg.com/profile_images/918261667649277952/fXXqJftD_normal.jpg" TargetMode="External"/><Relationship Id="rId6115" Type="http://schemas.openxmlformats.org/officeDocument/2006/relationships/hyperlink" Target="http://pbs.twimg.com/profile_images/734846735974072320/hjBMV_lV_normal.jpg" TargetMode="External"/><Relationship Id="rId6116" Type="http://schemas.openxmlformats.org/officeDocument/2006/relationships/hyperlink" Target="http://pbs.twimg.com/profile_images/881223402723344386/JlCPQAxW_normal.jpg" TargetMode="External"/><Relationship Id="rId6117" Type="http://schemas.openxmlformats.org/officeDocument/2006/relationships/hyperlink" Target="http://pbs.twimg.com/profile_images/960485880031936518/xXb_Uvfn_normal.jpg" TargetMode="External"/><Relationship Id="rId6118" Type="http://schemas.openxmlformats.org/officeDocument/2006/relationships/hyperlink" Target="http://pbs.twimg.com/profile_images/961412640957501440/sBJdZPIF_normal.jpg" TargetMode="External"/><Relationship Id="rId6119" Type="http://schemas.openxmlformats.org/officeDocument/2006/relationships/hyperlink" Target="http://pbs.twimg.com/profile_images/919686871067738112/0agYXZYy_normal.jpg" TargetMode="External"/><Relationship Id="rId7150" Type="http://schemas.openxmlformats.org/officeDocument/2006/relationships/hyperlink" Target="http://pbs.twimg.com/profile_images/922933160970567681/9xnYnHWF_normal.jpg" TargetMode="External"/><Relationship Id="rId7151" Type="http://schemas.openxmlformats.org/officeDocument/2006/relationships/hyperlink" Target="http://pbs.twimg.com/profile_images/923215542932131840/NNkF1Q0g_normal.jpg" TargetMode="External"/><Relationship Id="rId7152" Type="http://schemas.openxmlformats.org/officeDocument/2006/relationships/hyperlink" Target="http://pbs.twimg.com/profile_images/816744275719262208/FyXba4xn_normal.jpg" TargetMode="External"/><Relationship Id="rId7153" Type="http://schemas.openxmlformats.org/officeDocument/2006/relationships/hyperlink" Target="http://pbs.twimg.com/profile_images/740686821278003200/vTyS1uJ8_normal.jpg" TargetMode="External"/><Relationship Id="rId7154" Type="http://schemas.openxmlformats.org/officeDocument/2006/relationships/hyperlink" Target="http://pbs.twimg.com/profile_images/529929045958344704/vk7zqJkT_normal.jpeg" TargetMode="External"/><Relationship Id="rId7155" Type="http://schemas.openxmlformats.org/officeDocument/2006/relationships/hyperlink" Target="http://pbs.twimg.com/profile_images/826558297570435074/EjMory_f_normal.jpg" TargetMode="External"/><Relationship Id="rId7156" Type="http://schemas.openxmlformats.org/officeDocument/2006/relationships/hyperlink" Target="http://pbs.twimg.com/profile_images/952079639538696192/KrNpH5an_normal.jpg" TargetMode="External"/><Relationship Id="rId7157" Type="http://schemas.openxmlformats.org/officeDocument/2006/relationships/hyperlink" Target="http://pbs.twimg.com/profile_images/960690815361306625/aAingYfa_normal.jpg" TargetMode="External"/><Relationship Id="rId7158" Type="http://schemas.openxmlformats.org/officeDocument/2006/relationships/hyperlink" Target="http://pbs.twimg.com/profile_images/966440608343584768/a6bjWb9C_normal.jpg" TargetMode="External"/><Relationship Id="rId7159" Type="http://schemas.openxmlformats.org/officeDocument/2006/relationships/hyperlink" Target="http://pbs.twimg.com/profile_images/959174997070794752/_LiMmMra_normal.jpg" TargetMode="External"/><Relationship Id="rId8190" Type="http://schemas.openxmlformats.org/officeDocument/2006/relationships/hyperlink" Target="https://twitter.com/katienicholson" TargetMode="External"/><Relationship Id="rId8191" Type="http://schemas.openxmlformats.org/officeDocument/2006/relationships/hyperlink" Target="https://twitter.com/ischack" TargetMode="External"/><Relationship Id="rId8192" Type="http://schemas.openxmlformats.org/officeDocument/2006/relationships/hyperlink" Target="https://twitter.com/kevinspacey" TargetMode="External"/><Relationship Id="rId8193" Type="http://schemas.openxmlformats.org/officeDocument/2006/relationships/hyperlink" Target="https://twitter.com/son_kim_nguyen" TargetMode="External"/><Relationship Id="rId8194" Type="http://schemas.openxmlformats.org/officeDocument/2006/relationships/hyperlink" Target="https://twitter.com/billprady" TargetMode="External"/><Relationship Id="rId8195" Type="http://schemas.openxmlformats.org/officeDocument/2006/relationships/hyperlink" Target="https://twitter.com/kasie" TargetMode="External"/><Relationship Id="rId8196" Type="http://schemas.openxmlformats.org/officeDocument/2006/relationships/hyperlink" Target="https://twitter.com/robreiner" TargetMode="External"/><Relationship Id="rId8197" Type="http://schemas.openxmlformats.org/officeDocument/2006/relationships/hyperlink" Target="https://twitter.com/barackobama" TargetMode="External"/><Relationship Id="rId8198" Type="http://schemas.openxmlformats.org/officeDocument/2006/relationships/hyperlink" Target="https://twitter.com/hebersz" TargetMode="External"/><Relationship Id="rId8199" Type="http://schemas.openxmlformats.org/officeDocument/2006/relationships/hyperlink" Target="https://twitter.com/tomwcleary" TargetMode="External"/><Relationship Id="rId170" Type="http://schemas.openxmlformats.org/officeDocument/2006/relationships/hyperlink" Target="https://t.co/rkvnUUmp2D" TargetMode="External"/><Relationship Id="rId171" Type="http://schemas.openxmlformats.org/officeDocument/2006/relationships/hyperlink" Target="https://t.co/tzqRwUTjxJ" TargetMode="External"/><Relationship Id="rId172" Type="http://schemas.openxmlformats.org/officeDocument/2006/relationships/hyperlink" Target="https://t.co/pIPrPJrRT2" TargetMode="External"/><Relationship Id="rId173" Type="http://schemas.openxmlformats.org/officeDocument/2006/relationships/hyperlink" Target="https://t.co/a3k7kZD2S2" TargetMode="External"/><Relationship Id="rId174" Type="http://schemas.openxmlformats.org/officeDocument/2006/relationships/hyperlink" Target="https://t.co/O0sSpXABY4" TargetMode="External"/><Relationship Id="rId175" Type="http://schemas.openxmlformats.org/officeDocument/2006/relationships/hyperlink" Target="https://t.co/K5yjf6DqJy" TargetMode="External"/><Relationship Id="rId176" Type="http://schemas.openxmlformats.org/officeDocument/2006/relationships/hyperlink" Target="https://t.co/PLdd4izF6P" TargetMode="External"/><Relationship Id="rId177" Type="http://schemas.openxmlformats.org/officeDocument/2006/relationships/hyperlink" Target="https://t.co/xoXcBWVJ9Y" TargetMode="External"/><Relationship Id="rId178" Type="http://schemas.openxmlformats.org/officeDocument/2006/relationships/hyperlink" Target="https://t.co/oHfymqBiSQ" TargetMode="External"/><Relationship Id="rId179" Type="http://schemas.openxmlformats.org/officeDocument/2006/relationships/hyperlink" Target="http://t.co/IaghNW8Xm2" TargetMode="External"/><Relationship Id="rId8300" Type="http://schemas.openxmlformats.org/officeDocument/2006/relationships/hyperlink" Target="https://twitter.com/lawjournaltv" TargetMode="External"/><Relationship Id="rId8301" Type="http://schemas.openxmlformats.org/officeDocument/2006/relationships/hyperlink" Target="https://twitter.com/nyclaborlawyer" TargetMode="External"/><Relationship Id="rId8302" Type="http://schemas.openxmlformats.org/officeDocument/2006/relationships/hyperlink" Target="https://twitter.com/incantatum" TargetMode="External"/><Relationship Id="rId8303" Type="http://schemas.openxmlformats.org/officeDocument/2006/relationships/hyperlink" Target="https://twitter.com/gracerector" TargetMode="External"/><Relationship Id="rId8304" Type="http://schemas.openxmlformats.org/officeDocument/2006/relationships/hyperlink" Target="https://twitter.com/wipytv" TargetMode="External"/><Relationship Id="rId8305" Type="http://schemas.openxmlformats.org/officeDocument/2006/relationships/hyperlink" Target="https://twitter.com/3ty3" TargetMode="External"/><Relationship Id="rId8306" Type="http://schemas.openxmlformats.org/officeDocument/2006/relationships/hyperlink" Target="https://twitter.com/themondaykid" TargetMode="External"/><Relationship Id="rId8307" Type="http://schemas.openxmlformats.org/officeDocument/2006/relationships/hyperlink" Target="https://twitter.com/m_braverman" TargetMode="External"/><Relationship Id="rId8308" Type="http://schemas.openxmlformats.org/officeDocument/2006/relationships/hyperlink" Target="https://twitter.com/consentproject" TargetMode="External"/><Relationship Id="rId8309" Type="http://schemas.openxmlformats.org/officeDocument/2006/relationships/hyperlink" Target="https://twitter.com/legalspeaks" TargetMode="External"/><Relationship Id="rId9340" Type="http://schemas.openxmlformats.org/officeDocument/2006/relationships/hyperlink" Target="https://twitter.com/babyemi2" TargetMode="External"/><Relationship Id="rId9341" Type="http://schemas.openxmlformats.org/officeDocument/2006/relationships/hyperlink" Target="https://twitter.com/mefromdaytoday" TargetMode="External"/><Relationship Id="rId9342" Type="http://schemas.openxmlformats.org/officeDocument/2006/relationships/hyperlink" Target="https://twitter.com/iamgaryallen" TargetMode="External"/><Relationship Id="rId9343" Type="http://schemas.openxmlformats.org/officeDocument/2006/relationships/hyperlink" Target="https://twitter.com/pj_un_jour" TargetMode="External"/><Relationship Id="rId9344" Type="http://schemas.openxmlformats.org/officeDocument/2006/relationships/hyperlink" Target="https://twitter.com/annedkny" TargetMode="External"/><Relationship Id="rId9345" Type="http://schemas.openxmlformats.org/officeDocument/2006/relationships/hyperlink" Target="https://twitter.com/lowiepiro" TargetMode="External"/><Relationship Id="rId9346" Type="http://schemas.openxmlformats.org/officeDocument/2006/relationships/hyperlink" Target="https://twitter.com/baileygarner98" TargetMode="External"/><Relationship Id="rId9347" Type="http://schemas.openxmlformats.org/officeDocument/2006/relationships/hyperlink" Target="https://twitter.com/helautou" TargetMode="External"/><Relationship Id="rId9348" Type="http://schemas.openxmlformats.org/officeDocument/2006/relationships/hyperlink" Target="https://twitter.com/nily" TargetMode="External"/><Relationship Id="rId9349" Type="http://schemas.openxmlformats.org/officeDocument/2006/relationships/hyperlink" Target="https://twitter.com/sarahluxlee" TargetMode="External"/><Relationship Id="rId6120" Type="http://schemas.openxmlformats.org/officeDocument/2006/relationships/hyperlink" Target="http://pbs.twimg.com/profile_images/770862325188268032/q52PwMBM_normal.jpg" TargetMode="External"/><Relationship Id="rId6121" Type="http://schemas.openxmlformats.org/officeDocument/2006/relationships/hyperlink" Target="http://pbs.twimg.com/profile_images/739700655212920832/MyU067Xl_normal.jpg" TargetMode="External"/><Relationship Id="rId6122" Type="http://schemas.openxmlformats.org/officeDocument/2006/relationships/hyperlink" Target="http://pbs.twimg.com/profile_images/512306726633107456/ekZR-5Zs_normal.png" TargetMode="External"/><Relationship Id="rId6123" Type="http://schemas.openxmlformats.org/officeDocument/2006/relationships/hyperlink" Target="http://pbs.twimg.com/profile_images/3218354694/da5de09b63011ac6779476f1e6e8ff88_normal.png" TargetMode="External"/><Relationship Id="rId6124" Type="http://schemas.openxmlformats.org/officeDocument/2006/relationships/hyperlink" Target="http://pbs.twimg.com/profile_images/879739167223169024/HYwdCygE_normal.jpg" TargetMode="External"/><Relationship Id="rId6125" Type="http://schemas.openxmlformats.org/officeDocument/2006/relationships/hyperlink" Target="http://pbs.twimg.com/profile_images/967101445274263553/FUegphBt_normal.jpg" TargetMode="External"/><Relationship Id="rId6126" Type="http://schemas.openxmlformats.org/officeDocument/2006/relationships/hyperlink" Target="http://pbs.twimg.com/profile_images/535892173510549505/8ARaR9OF_normal.jpeg" TargetMode="External"/><Relationship Id="rId6127" Type="http://schemas.openxmlformats.org/officeDocument/2006/relationships/hyperlink" Target="http://abs.twimg.com/sticky/default_profile_images/default_profile_normal.png" TargetMode="External"/><Relationship Id="rId6128" Type="http://schemas.openxmlformats.org/officeDocument/2006/relationships/hyperlink" Target="http://pbs.twimg.com/profile_images/959287240957444096/Vgji-RLM_normal.jpg" TargetMode="External"/><Relationship Id="rId6129" Type="http://schemas.openxmlformats.org/officeDocument/2006/relationships/hyperlink" Target="http://pbs.twimg.com/profile_images/2867107668/7baee79762cd649c040a3e9db468a9cf_normal.jpeg" TargetMode="External"/><Relationship Id="rId7160" Type="http://schemas.openxmlformats.org/officeDocument/2006/relationships/hyperlink" Target="http://pbs.twimg.com/profile_images/725767665025994752/FMImNMn-_normal.jpg" TargetMode="External"/><Relationship Id="rId7161" Type="http://schemas.openxmlformats.org/officeDocument/2006/relationships/hyperlink" Target="http://pbs.twimg.com/profile_images/966464010173460486/RcExx8VQ_normal.jpg" TargetMode="External"/><Relationship Id="rId7162" Type="http://schemas.openxmlformats.org/officeDocument/2006/relationships/hyperlink" Target="http://pbs.twimg.com/profile_images/964338126243160069/Onnh27DB_normal.jpg" TargetMode="External"/><Relationship Id="rId7163" Type="http://schemas.openxmlformats.org/officeDocument/2006/relationships/hyperlink" Target="http://pbs.twimg.com/profile_images/967006618431844353/XaOMlMZA_normal.jpg" TargetMode="External"/><Relationship Id="rId7164" Type="http://schemas.openxmlformats.org/officeDocument/2006/relationships/hyperlink" Target="http://pbs.twimg.com/profile_images/520598288320704512/h1EAyHi5_normal.jpeg" TargetMode="External"/><Relationship Id="rId7165" Type="http://schemas.openxmlformats.org/officeDocument/2006/relationships/hyperlink" Target="http://pbs.twimg.com/profile_images/963832846828953602/y0b5nhjM_normal.jpg" TargetMode="External"/><Relationship Id="rId7166" Type="http://schemas.openxmlformats.org/officeDocument/2006/relationships/hyperlink" Target="http://pbs.twimg.com/profile_images/825125504424538114/OStRKW57_normal.jpg" TargetMode="External"/><Relationship Id="rId7167" Type="http://schemas.openxmlformats.org/officeDocument/2006/relationships/hyperlink" Target="http://pbs.twimg.com/profile_images/679693931571855360/fP1UDkrC_normal.jpg" TargetMode="External"/><Relationship Id="rId7168" Type="http://schemas.openxmlformats.org/officeDocument/2006/relationships/hyperlink" Target="http://pbs.twimg.com/profile_images/889651266544181250/ScNpKt-X_normal.jpg" TargetMode="External"/><Relationship Id="rId7169" Type="http://schemas.openxmlformats.org/officeDocument/2006/relationships/hyperlink" Target="http://pbs.twimg.com/profile_images/546241028701700096/0VmdinTy_normal.jpeg" TargetMode="External"/><Relationship Id="rId180" Type="http://schemas.openxmlformats.org/officeDocument/2006/relationships/hyperlink" Target="https://t.co/VM2JQsQH6X" TargetMode="External"/><Relationship Id="rId181" Type="http://schemas.openxmlformats.org/officeDocument/2006/relationships/hyperlink" Target="https://t.co/f26affP9G8" TargetMode="External"/><Relationship Id="rId182" Type="http://schemas.openxmlformats.org/officeDocument/2006/relationships/hyperlink" Target="https://t.co/vQtT6j6mSr" TargetMode="External"/><Relationship Id="rId183" Type="http://schemas.openxmlformats.org/officeDocument/2006/relationships/hyperlink" Target="https://t.co/ewpl8zVllb" TargetMode="External"/><Relationship Id="rId184" Type="http://schemas.openxmlformats.org/officeDocument/2006/relationships/hyperlink" Target="https://t.co/z3viUVW3Xe" TargetMode="External"/><Relationship Id="rId185" Type="http://schemas.openxmlformats.org/officeDocument/2006/relationships/hyperlink" Target="https://t.co/4sQZEI4Hq3" TargetMode="External"/><Relationship Id="rId186" Type="http://schemas.openxmlformats.org/officeDocument/2006/relationships/hyperlink" Target="https://t.co/towrsTaDU6" TargetMode="External"/><Relationship Id="rId187" Type="http://schemas.openxmlformats.org/officeDocument/2006/relationships/hyperlink" Target="http://t.co/U5Do1Tlfhu" TargetMode="External"/><Relationship Id="rId188" Type="http://schemas.openxmlformats.org/officeDocument/2006/relationships/hyperlink" Target="http://t.co/ZHxrzJx4LK" TargetMode="External"/><Relationship Id="rId189" Type="http://schemas.openxmlformats.org/officeDocument/2006/relationships/hyperlink" Target="https://t.co/ZoUV0STVcL" TargetMode="External"/><Relationship Id="rId8310" Type="http://schemas.openxmlformats.org/officeDocument/2006/relationships/hyperlink" Target="https://twitter.com/wonderburmese" TargetMode="External"/><Relationship Id="rId8311" Type="http://schemas.openxmlformats.org/officeDocument/2006/relationships/hyperlink" Target="https://twitter.com/feritzel_" TargetMode="External"/><Relationship Id="rId8312" Type="http://schemas.openxmlformats.org/officeDocument/2006/relationships/hyperlink" Target="https://twitter.com/mrdane1982" TargetMode="External"/><Relationship Id="rId8313" Type="http://schemas.openxmlformats.org/officeDocument/2006/relationships/hyperlink" Target="https://twitter.com/mzbadwolf" TargetMode="External"/><Relationship Id="rId8314" Type="http://schemas.openxmlformats.org/officeDocument/2006/relationships/hyperlink" Target="https://twitter.com/annajanestil" TargetMode="External"/><Relationship Id="rId8315" Type="http://schemas.openxmlformats.org/officeDocument/2006/relationships/hyperlink" Target="https://twitter.com/mgktouch" TargetMode="External"/><Relationship Id="rId8316" Type="http://schemas.openxmlformats.org/officeDocument/2006/relationships/hyperlink" Target="https://twitter.com/nattross" TargetMode="External"/><Relationship Id="rId8317" Type="http://schemas.openxmlformats.org/officeDocument/2006/relationships/hyperlink" Target="https://twitter.com/jl_petrone" TargetMode="External"/><Relationship Id="rId8318" Type="http://schemas.openxmlformats.org/officeDocument/2006/relationships/hyperlink" Target="https://twitter.com/uol" TargetMode="External"/><Relationship Id="rId8319" Type="http://schemas.openxmlformats.org/officeDocument/2006/relationships/hyperlink" Target="https://twitter.com/pingares" TargetMode="External"/><Relationship Id="rId9350" Type="http://schemas.openxmlformats.org/officeDocument/2006/relationships/hyperlink" Target="https://twitter.com/piperanderson1" TargetMode="External"/><Relationship Id="rId9351" Type="http://schemas.openxmlformats.org/officeDocument/2006/relationships/hyperlink" Target="https://twitter.com/lilliana1017" TargetMode="External"/><Relationship Id="rId9352" Type="http://schemas.openxmlformats.org/officeDocument/2006/relationships/hyperlink" Target="https://twitter.com/saint_morena" TargetMode="External"/><Relationship Id="rId9353" Type="http://schemas.openxmlformats.org/officeDocument/2006/relationships/hyperlink" Target="https://twitter.com/victor_nordgren" TargetMode="External"/><Relationship Id="rId9354" Type="http://schemas.openxmlformats.org/officeDocument/2006/relationships/hyperlink" Target="https://twitter.com/paulinaneuding" TargetMode="External"/><Relationship Id="rId9355" Type="http://schemas.openxmlformats.org/officeDocument/2006/relationships/hyperlink" Target="https://twitter.com/gravdyrkare" TargetMode="External"/><Relationship Id="rId9356" Type="http://schemas.openxmlformats.org/officeDocument/2006/relationships/hyperlink" Target="https://twitter.com/alhorngreni" TargetMode="External"/><Relationship Id="rId9357" Type="http://schemas.openxmlformats.org/officeDocument/2006/relationships/hyperlink" Target="https://twitter.com/chris_dulny" TargetMode="External"/><Relationship Id="rId9358" Type="http://schemas.openxmlformats.org/officeDocument/2006/relationships/hyperlink" Target="https://twitter.com/jwdavoll" TargetMode="External"/><Relationship Id="rId9359" Type="http://schemas.openxmlformats.org/officeDocument/2006/relationships/hyperlink" Target="https://twitter.com/kellyjwise" TargetMode="External"/><Relationship Id="rId6130" Type="http://schemas.openxmlformats.org/officeDocument/2006/relationships/hyperlink" Target="http://pbs.twimg.com/profile_images/809874941948477440/F6etZJAc_normal.jpg" TargetMode="External"/><Relationship Id="rId6131" Type="http://schemas.openxmlformats.org/officeDocument/2006/relationships/hyperlink" Target="http://pbs.twimg.com/profile_images/875411730679173121/l9PSFLJb_normal.jpg" TargetMode="External"/><Relationship Id="rId6132" Type="http://schemas.openxmlformats.org/officeDocument/2006/relationships/hyperlink" Target="http://pbs.twimg.com/profile_images/754577487410130944/RNmyL0ED_normal.jpg" TargetMode="External"/><Relationship Id="rId6133" Type="http://schemas.openxmlformats.org/officeDocument/2006/relationships/hyperlink" Target="http://pbs.twimg.com/profile_images/482606950052413441/zMxB3g52_normal.jpeg" TargetMode="External"/><Relationship Id="rId6134" Type="http://schemas.openxmlformats.org/officeDocument/2006/relationships/hyperlink" Target="http://pbs.twimg.com/profile_images/570774558194429952/ircy4eCi_normal.png" TargetMode="External"/><Relationship Id="rId6135" Type="http://schemas.openxmlformats.org/officeDocument/2006/relationships/hyperlink" Target="http://pbs.twimg.com/profile_images/926490098845171718/EIvgWU8d_normal.jpg" TargetMode="External"/><Relationship Id="rId6136" Type="http://schemas.openxmlformats.org/officeDocument/2006/relationships/hyperlink" Target="http://pbs.twimg.com/profile_images/1462083610/vennochi3_normal.gif" TargetMode="External"/><Relationship Id="rId6137" Type="http://schemas.openxmlformats.org/officeDocument/2006/relationships/hyperlink" Target="http://pbs.twimg.com/profile_images/890840983130210305/rXoOUeJo_normal.jpg" TargetMode="External"/><Relationship Id="rId6138" Type="http://schemas.openxmlformats.org/officeDocument/2006/relationships/hyperlink" Target="http://pbs.twimg.com/profile_images/951196461483556864/acxr1xya_normal.jpg" TargetMode="External"/><Relationship Id="rId6139" Type="http://schemas.openxmlformats.org/officeDocument/2006/relationships/hyperlink" Target="http://pbs.twimg.com/profile_images/923302818462732290/YTo0acMm_normal.jpg" TargetMode="External"/><Relationship Id="rId7170" Type="http://schemas.openxmlformats.org/officeDocument/2006/relationships/hyperlink" Target="http://abs.twimg.com/sticky/default_profile_images/default_profile_normal.png" TargetMode="External"/><Relationship Id="rId7171" Type="http://schemas.openxmlformats.org/officeDocument/2006/relationships/hyperlink" Target="http://pbs.twimg.com/profile_images/966380075523497987/itSf0Ye4_normal.jpg" TargetMode="External"/><Relationship Id="rId7172" Type="http://schemas.openxmlformats.org/officeDocument/2006/relationships/hyperlink" Target="http://pbs.twimg.com/profile_images/953002475795243008/y9_qW6bL_normal.jpg" TargetMode="External"/><Relationship Id="rId7173" Type="http://schemas.openxmlformats.org/officeDocument/2006/relationships/hyperlink" Target="http://pbs.twimg.com/profile_images/378800000540591578/0ff1b4200d524f43f63d7f8c6ba89e76_normal.jpeg" TargetMode="External"/><Relationship Id="rId7174" Type="http://schemas.openxmlformats.org/officeDocument/2006/relationships/hyperlink" Target="http://pbs.twimg.com/profile_images/861778727109373953/0ZDs2NRe_normal.jpg" TargetMode="External"/><Relationship Id="rId7175" Type="http://schemas.openxmlformats.org/officeDocument/2006/relationships/hyperlink" Target="http://pbs.twimg.com/profile_images/722432680575574016/g9ezOW8l_normal.jpg" TargetMode="External"/><Relationship Id="rId7176" Type="http://schemas.openxmlformats.org/officeDocument/2006/relationships/hyperlink" Target="http://pbs.twimg.com/profile_images/707271210372087808/98xjNlz__normal.jpg" TargetMode="External"/><Relationship Id="rId7177" Type="http://schemas.openxmlformats.org/officeDocument/2006/relationships/hyperlink" Target="http://pbs.twimg.com/profile_images/835169266504589312/wMYoMNcb_normal.jpg" TargetMode="External"/><Relationship Id="rId7178" Type="http://schemas.openxmlformats.org/officeDocument/2006/relationships/hyperlink" Target="http://pbs.twimg.com/profile_images/963458125360705536/6V2uF3FE_normal.jpg" TargetMode="External"/><Relationship Id="rId7179" Type="http://schemas.openxmlformats.org/officeDocument/2006/relationships/hyperlink" Target="http://pbs.twimg.com/profile_images/831878124514086912/X2oiQ5VN_normal.jpg" TargetMode="External"/><Relationship Id="rId190" Type="http://schemas.openxmlformats.org/officeDocument/2006/relationships/hyperlink" Target="http://t.co/EI6bh5BOvW" TargetMode="External"/><Relationship Id="rId191" Type="http://schemas.openxmlformats.org/officeDocument/2006/relationships/hyperlink" Target="https://t.co/FEv6TyOVmd" TargetMode="External"/><Relationship Id="rId192" Type="http://schemas.openxmlformats.org/officeDocument/2006/relationships/hyperlink" Target="http://t.co/sBgQtqoI2k" TargetMode="External"/><Relationship Id="rId193" Type="http://schemas.openxmlformats.org/officeDocument/2006/relationships/hyperlink" Target="https://t.co/XaZKEEUNae" TargetMode="External"/><Relationship Id="rId194" Type="http://schemas.openxmlformats.org/officeDocument/2006/relationships/hyperlink" Target="https://t.co/brczcQgS4D" TargetMode="External"/><Relationship Id="rId195" Type="http://schemas.openxmlformats.org/officeDocument/2006/relationships/hyperlink" Target="https://t.co/2kqR2I8TyM" TargetMode="External"/><Relationship Id="rId196" Type="http://schemas.openxmlformats.org/officeDocument/2006/relationships/hyperlink" Target="https://t.co/R0yTpiDSEy" TargetMode="External"/><Relationship Id="rId197" Type="http://schemas.openxmlformats.org/officeDocument/2006/relationships/hyperlink" Target="https://t.co/F4QAq97Dvo" TargetMode="External"/><Relationship Id="rId198" Type="http://schemas.openxmlformats.org/officeDocument/2006/relationships/hyperlink" Target="http://t.co/t5sjsFw5ZJ" TargetMode="External"/><Relationship Id="rId199" Type="http://schemas.openxmlformats.org/officeDocument/2006/relationships/hyperlink" Target="https://t.co/q2jsHb1V0c" TargetMode="External"/><Relationship Id="rId8320" Type="http://schemas.openxmlformats.org/officeDocument/2006/relationships/hyperlink" Target="https://twitter.com/cjsinner" TargetMode="External"/><Relationship Id="rId8321" Type="http://schemas.openxmlformats.org/officeDocument/2006/relationships/hyperlink" Target="https://twitter.com/rightvoicenow" TargetMode="External"/><Relationship Id="rId8322" Type="http://schemas.openxmlformats.org/officeDocument/2006/relationships/hyperlink" Target="https://twitter.com/michelleobama" TargetMode="External"/><Relationship Id="rId8323" Type="http://schemas.openxmlformats.org/officeDocument/2006/relationships/hyperlink" Target="https://twitter.com/melaniatrump" TargetMode="External"/><Relationship Id="rId8324" Type="http://schemas.openxmlformats.org/officeDocument/2006/relationships/hyperlink" Target="https://twitter.com/twxcorp" TargetMode="External"/><Relationship Id="rId8325" Type="http://schemas.openxmlformats.org/officeDocument/2006/relationships/hyperlink" Target="https://twitter.com/cnnpr" TargetMode="External"/><Relationship Id="rId8326" Type="http://schemas.openxmlformats.org/officeDocument/2006/relationships/hyperlink" Target="https://twitter.com/flotus" TargetMode="External"/><Relationship Id="rId8327" Type="http://schemas.openxmlformats.org/officeDocument/2006/relationships/hyperlink" Target="https://twitter.com/newday" TargetMode="External"/><Relationship Id="rId8328" Type="http://schemas.openxmlformats.org/officeDocument/2006/relationships/hyperlink" Target="https://twitter.com/chriscuomo" TargetMode="External"/><Relationship Id="rId8329" Type="http://schemas.openxmlformats.org/officeDocument/2006/relationships/hyperlink" Target="https://twitter.com/dnc" TargetMode="External"/><Relationship Id="rId5100" Type="http://schemas.openxmlformats.org/officeDocument/2006/relationships/hyperlink" Target="http://pbs.twimg.com/profile_images/1389839138/SmaleA_photo_current_normal.jpg" TargetMode="External"/><Relationship Id="rId5101" Type="http://schemas.openxmlformats.org/officeDocument/2006/relationships/hyperlink" Target="http://pbs.twimg.com/profile_images/732596021788856320/av9b9dVq_normal.jpg" TargetMode="External"/><Relationship Id="rId5102" Type="http://schemas.openxmlformats.org/officeDocument/2006/relationships/hyperlink" Target="http://pbs.twimg.com/profile_images/791334152536780800/jQbSt8v__normal.jpg" TargetMode="External"/><Relationship Id="rId5103" Type="http://schemas.openxmlformats.org/officeDocument/2006/relationships/hyperlink" Target="http://pbs.twimg.com/profile_images/947147761568440320/JXSR03xA_normal.jpg" TargetMode="External"/><Relationship Id="rId5104" Type="http://schemas.openxmlformats.org/officeDocument/2006/relationships/hyperlink" Target="http://pbs.twimg.com/profile_images/950044423684997121/51ZwENYk_normal.jpg" TargetMode="External"/><Relationship Id="rId5105" Type="http://schemas.openxmlformats.org/officeDocument/2006/relationships/hyperlink" Target="http://pbs.twimg.com/profile_images/874276197357596672/kUuht00m_normal.jpg" TargetMode="External"/><Relationship Id="rId5106" Type="http://schemas.openxmlformats.org/officeDocument/2006/relationships/hyperlink" Target="http://pbs.twimg.com/profile_images/632003489183346688/5lJwv0n5_normal.jpg" TargetMode="External"/><Relationship Id="rId5107" Type="http://schemas.openxmlformats.org/officeDocument/2006/relationships/hyperlink" Target="http://pbs.twimg.com/profile_images/858846126556016640/-1ZuEtJ9_normal.jpg" TargetMode="External"/><Relationship Id="rId5108" Type="http://schemas.openxmlformats.org/officeDocument/2006/relationships/hyperlink" Target="http://pbs.twimg.com/profile_images/962757305484890112/oSYapGG9_normal.jpg" TargetMode="External"/><Relationship Id="rId5109" Type="http://schemas.openxmlformats.org/officeDocument/2006/relationships/hyperlink" Target="http://pbs.twimg.com/profile_images/477209260510568448/Q3pgAzcX_normal.jpeg" TargetMode="External"/><Relationship Id="rId9360" Type="http://schemas.openxmlformats.org/officeDocument/2006/relationships/hyperlink" Target="https://twitter.com/vitaljosep71" TargetMode="External"/><Relationship Id="rId9361" Type="http://schemas.openxmlformats.org/officeDocument/2006/relationships/hyperlink" Target="https://twitter.com/jester1436" TargetMode="External"/><Relationship Id="rId9362" Type="http://schemas.openxmlformats.org/officeDocument/2006/relationships/hyperlink" Target="https://twitter.com/weaponsfreee" TargetMode="External"/><Relationship Id="rId9363" Type="http://schemas.openxmlformats.org/officeDocument/2006/relationships/hyperlink" Target="https://twitter.com/twittersupport" TargetMode="External"/><Relationship Id="rId6140" Type="http://schemas.openxmlformats.org/officeDocument/2006/relationships/hyperlink" Target="http://pbs.twimg.com/profile_images/967236082789208066/JGaBckSi_normal.jpg" TargetMode="External"/><Relationship Id="rId6141" Type="http://schemas.openxmlformats.org/officeDocument/2006/relationships/hyperlink" Target="http://pbs.twimg.com/profile_images/850919915389198336/0cr4wVkw_normal.jpg" TargetMode="External"/><Relationship Id="rId6142" Type="http://schemas.openxmlformats.org/officeDocument/2006/relationships/hyperlink" Target="http://pbs.twimg.com/profile_images/965446587492126720/e5H-dNfv_normal.jpg" TargetMode="External"/><Relationship Id="rId6143" Type="http://schemas.openxmlformats.org/officeDocument/2006/relationships/hyperlink" Target="http://pbs.twimg.com/profile_images/916831453400358912/jxhzI4o3_normal.jpg" TargetMode="External"/><Relationship Id="rId6144" Type="http://schemas.openxmlformats.org/officeDocument/2006/relationships/hyperlink" Target="http://pbs.twimg.com/profile_images/933549101601447936/JecMKftX_normal.jpg" TargetMode="External"/><Relationship Id="rId6145" Type="http://schemas.openxmlformats.org/officeDocument/2006/relationships/hyperlink" Target="http://pbs.twimg.com/profile_images/923893326280921088/agMR-xMp_normal.jpg" TargetMode="External"/><Relationship Id="rId6146" Type="http://schemas.openxmlformats.org/officeDocument/2006/relationships/hyperlink" Target="http://pbs.twimg.com/profile_images/931938828004102144/b9sDSchv_normal.jpg" TargetMode="External"/><Relationship Id="rId6147" Type="http://schemas.openxmlformats.org/officeDocument/2006/relationships/hyperlink" Target="http://pbs.twimg.com/profile_images/929574806500139009/lPMozDfl_normal.jpg" TargetMode="External"/><Relationship Id="rId6148" Type="http://schemas.openxmlformats.org/officeDocument/2006/relationships/hyperlink" Target="http://abs.twimg.com/sticky/default_profile_images/default_profile_normal.png" TargetMode="External"/><Relationship Id="rId6149" Type="http://schemas.openxmlformats.org/officeDocument/2006/relationships/hyperlink" Target="http://pbs.twimg.com/profile_images/798360027845115907/hOXLcFU0_normal.jpg" TargetMode="External"/><Relationship Id="rId300" Type="http://schemas.openxmlformats.org/officeDocument/2006/relationships/hyperlink" Target="https://t.co/fE7T544NAg" TargetMode="External"/><Relationship Id="rId301" Type="http://schemas.openxmlformats.org/officeDocument/2006/relationships/hyperlink" Target="https://t.co/DhAe89MKLs" TargetMode="External"/><Relationship Id="rId302" Type="http://schemas.openxmlformats.org/officeDocument/2006/relationships/hyperlink" Target="https://t.co/hinkEjQ5ex" TargetMode="External"/><Relationship Id="rId303" Type="http://schemas.openxmlformats.org/officeDocument/2006/relationships/hyperlink" Target="https://t.co/scV7YYPip4" TargetMode="External"/><Relationship Id="rId7180" Type="http://schemas.openxmlformats.org/officeDocument/2006/relationships/hyperlink" Target="http://pbs.twimg.com/profile_images/442075551218794496/dor02_rD_normal.jpeg" TargetMode="External"/><Relationship Id="rId7181" Type="http://schemas.openxmlformats.org/officeDocument/2006/relationships/hyperlink" Target="http://pbs.twimg.com/profile_images/943888569348734976/iX6aNhrR_normal.jpg" TargetMode="External"/><Relationship Id="rId7182" Type="http://schemas.openxmlformats.org/officeDocument/2006/relationships/hyperlink" Target="http://abs.twimg.com/sticky/default_profile_images/default_profile_normal.png" TargetMode="External"/><Relationship Id="rId7183" Type="http://schemas.openxmlformats.org/officeDocument/2006/relationships/hyperlink" Target="http://pbs.twimg.com/profile_images/574996925084143616/9Pjow2F9_normal.jpeg" TargetMode="External"/><Relationship Id="rId7184" Type="http://schemas.openxmlformats.org/officeDocument/2006/relationships/hyperlink" Target="http://pbs.twimg.com/profile_images/3247145640/1ef2bab607625489e9be2df053a47eb8_normal.jpeg" TargetMode="External"/><Relationship Id="rId7185" Type="http://schemas.openxmlformats.org/officeDocument/2006/relationships/hyperlink" Target="http://pbs.twimg.com/profile_images/960593409667985409/zXNYHnOS_normal.jpg" TargetMode="External"/><Relationship Id="rId7186" Type="http://schemas.openxmlformats.org/officeDocument/2006/relationships/hyperlink" Target="http://pbs.twimg.com/profile_images/960225012446789635/dBXO_7Ad_normal.jpg" TargetMode="External"/><Relationship Id="rId7187" Type="http://schemas.openxmlformats.org/officeDocument/2006/relationships/hyperlink" Target="http://pbs.twimg.com/profile_images/916445625692114946/D2WqqeRD_normal.jpg" TargetMode="External"/><Relationship Id="rId7188" Type="http://schemas.openxmlformats.org/officeDocument/2006/relationships/hyperlink" Target="http://pbs.twimg.com/profile_images/960000187124023296/m-WGrZxn_normal.jpg" TargetMode="External"/><Relationship Id="rId7189" Type="http://schemas.openxmlformats.org/officeDocument/2006/relationships/hyperlink" Target="http://pbs.twimg.com/profile_images/957464260132646912/XSyaDv63_normal.jpg" TargetMode="External"/><Relationship Id="rId304" Type="http://schemas.openxmlformats.org/officeDocument/2006/relationships/hyperlink" Target="https://t.co/b8sdtOAu2Q" TargetMode="External"/><Relationship Id="rId305" Type="http://schemas.openxmlformats.org/officeDocument/2006/relationships/hyperlink" Target="https://t.co/xhPHAcdCwE" TargetMode="External"/><Relationship Id="rId306" Type="http://schemas.openxmlformats.org/officeDocument/2006/relationships/hyperlink" Target="https://t.co/JbYdflq3xl" TargetMode="External"/><Relationship Id="rId307" Type="http://schemas.openxmlformats.org/officeDocument/2006/relationships/hyperlink" Target="https://t.co/cRHLq7iAOV" TargetMode="External"/><Relationship Id="rId308" Type="http://schemas.openxmlformats.org/officeDocument/2006/relationships/hyperlink" Target="https://t.co/K3nvfKSSCD" TargetMode="External"/><Relationship Id="rId309" Type="http://schemas.openxmlformats.org/officeDocument/2006/relationships/hyperlink" Target="https://t.co/TKCJfDTbDs" TargetMode="External"/><Relationship Id="rId9364" Type="http://schemas.openxmlformats.org/officeDocument/2006/relationships/hyperlink" Target="https://twitter.com/twitter" TargetMode="External"/><Relationship Id="rId9365" Type="http://schemas.openxmlformats.org/officeDocument/2006/relationships/hyperlink" Target="https://twitter.com/red_pleb" TargetMode="External"/><Relationship Id="rId9366" Type="http://schemas.openxmlformats.org/officeDocument/2006/relationships/hyperlink" Target="https://twitter.com/robertgsilvermn" TargetMode="External"/><Relationship Id="rId9367" Type="http://schemas.openxmlformats.org/officeDocument/2006/relationships/hyperlink" Target="https://twitter.com/akeelaahmed" TargetMode="External"/><Relationship Id="rId9368" Type="http://schemas.openxmlformats.org/officeDocument/2006/relationships/hyperlink" Target="https://twitter.com/_prateekyadav_" TargetMode="External"/><Relationship Id="rId9369" Type="http://schemas.openxmlformats.org/officeDocument/2006/relationships/hyperlink" Target="https://twitter.com/roserainelee" TargetMode="External"/><Relationship Id="rId8330" Type="http://schemas.openxmlformats.org/officeDocument/2006/relationships/hyperlink" Target="https://twitter.com/epa" TargetMode="External"/><Relationship Id="rId8331" Type="http://schemas.openxmlformats.org/officeDocument/2006/relationships/hyperlink" Target="https://twitter.com/comey" TargetMode="External"/><Relationship Id="rId8332" Type="http://schemas.openxmlformats.org/officeDocument/2006/relationships/hyperlink" Target="https://twitter.com/fbi" TargetMode="External"/><Relationship Id="rId8333" Type="http://schemas.openxmlformats.org/officeDocument/2006/relationships/hyperlink" Target="https://twitter.com/mbcelizabeth" TargetMode="External"/><Relationship Id="rId8334" Type="http://schemas.openxmlformats.org/officeDocument/2006/relationships/hyperlink" Target="https://twitter.com/patricia_69" TargetMode="External"/><Relationship Id="rId8335" Type="http://schemas.openxmlformats.org/officeDocument/2006/relationships/hyperlink" Target="https://twitter.com/cnnhealth" TargetMode="External"/><Relationship Id="rId8336" Type="http://schemas.openxmlformats.org/officeDocument/2006/relationships/hyperlink" Target="https://twitter.com/john10_gauthier" TargetMode="External"/><Relationship Id="rId8337" Type="http://schemas.openxmlformats.org/officeDocument/2006/relationships/hyperlink" Target="https://twitter.com/fiverights" TargetMode="External"/><Relationship Id="rId8338" Type="http://schemas.openxmlformats.org/officeDocument/2006/relationships/hyperlink" Target="https://twitter.com/adigunpolack" TargetMode="External"/><Relationship Id="rId8339" Type="http://schemas.openxmlformats.org/officeDocument/2006/relationships/hyperlink" Target="https://twitter.com/realshowstopper" TargetMode="External"/><Relationship Id="rId5110" Type="http://schemas.openxmlformats.org/officeDocument/2006/relationships/hyperlink" Target="http://pbs.twimg.com/profile_images/928060856637710337/-PD4WJYL_normal.jpg" TargetMode="External"/><Relationship Id="rId5111" Type="http://schemas.openxmlformats.org/officeDocument/2006/relationships/hyperlink" Target="http://pbs.twimg.com/profile_images/2292150759/vouyo6pscpnut86margs_normal.jpeg" TargetMode="External"/><Relationship Id="rId5112" Type="http://schemas.openxmlformats.org/officeDocument/2006/relationships/hyperlink" Target="http://pbs.twimg.com/profile_images/943810775717576704/-0yIEQM3_normal.jpg" TargetMode="External"/><Relationship Id="rId5113" Type="http://schemas.openxmlformats.org/officeDocument/2006/relationships/hyperlink" Target="http://pbs.twimg.com/profile_images/920006008876888065/re5dLFcD_normal.jpg" TargetMode="External"/><Relationship Id="rId5114" Type="http://schemas.openxmlformats.org/officeDocument/2006/relationships/hyperlink" Target="http://pbs.twimg.com/profile_images/835732250041843712/VIEHr0Q3_normal.jpg" TargetMode="External"/><Relationship Id="rId5115" Type="http://schemas.openxmlformats.org/officeDocument/2006/relationships/hyperlink" Target="http://pbs.twimg.com/profile_images/639119726510239744/8x3k7NES_normal.png" TargetMode="External"/><Relationship Id="rId5116" Type="http://schemas.openxmlformats.org/officeDocument/2006/relationships/hyperlink" Target="http://pbs.twimg.com/profile_images/481042421224964096/_DLmyCKN_normal.png" TargetMode="External"/><Relationship Id="rId5117" Type="http://schemas.openxmlformats.org/officeDocument/2006/relationships/hyperlink" Target="http://pbs.twimg.com/profile_images/739903877462515712/g8BVdDC1_normal.jpg" TargetMode="External"/><Relationship Id="rId5118" Type="http://schemas.openxmlformats.org/officeDocument/2006/relationships/hyperlink" Target="http://pbs.twimg.com/profile_images/736422495331328000/mAYpbf-U_normal.jpg" TargetMode="External"/><Relationship Id="rId5119" Type="http://schemas.openxmlformats.org/officeDocument/2006/relationships/hyperlink" Target="http://pbs.twimg.com/profile_images/959606789439340544/gi_XGK7g_normal.jpg" TargetMode="External"/><Relationship Id="rId9370" Type="http://schemas.openxmlformats.org/officeDocument/2006/relationships/hyperlink" Target="https://twitter.com/piespeggy" TargetMode="External"/><Relationship Id="rId9371" Type="http://schemas.openxmlformats.org/officeDocument/2006/relationships/hyperlink" Target="https://twitter.com/haifons" TargetMode="External"/><Relationship Id="rId9372" Type="http://schemas.openxmlformats.org/officeDocument/2006/relationships/hyperlink" Target="https://twitter.com/tcboyle" TargetMode="External"/><Relationship Id="rId9373" Type="http://schemas.openxmlformats.org/officeDocument/2006/relationships/hyperlink" Target="https://twitter.com/riley_beukema4" TargetMode="External"/><Relationship Id="rId6150" Type="http://schemas.openxmlformats.org/officeDocument/2006/relationships/hyperlink" Target="http://pbs.twimg.com/profile_images/879114731268825089/GVTjI_5n_normal.jpg" TargetMode="External"/><Relationship Id="rId6151" Type="http://schemas.openxmlformats.org/officeDocument/2006/relationships/hyperlink" Target="http://pbs.twimg.com/profile_images/692310744122179588/mSQOWSau_normal.jpg" TargetMode="External"/><Relationship Id="rId6152" Type="http://schemas.openxmlformats.org/officeDocument/2006/relationships/hyperlink" Target="http://pbs.twimg.com/profile_images/822816875944013824/bRHjsovK_normal.jpg" TargetMode="External"/><Relationship Id="rId6153" Type="http://schemas.openxmlformats.org/officeDocument/2006/relationships/hyperlink" Target="http://pbs.twimg.com/profile_images/963904447024840704/xk8zd7ql_normal.jpg" TargetMode="External"/><Relationship Id="rId6154" Type="http://schemas.openxmlformats.org/officeDocument/2006/relationships/hyperlink" Target="http://pbs.twimg.com/profile_images/579830315423662080/58HjuSfW_normal.png" TargetMode="External"/><Relationship Id="rId6155" Type="http://schemas.openxmlformats.org/officeDocument/2006/relationships/hyperlink" Target="http://pbs.twimg.com/profile_images/1958730213/image_normal.jpg" TargetMode="External"/><Relationship Id="rId6156" Type="http://schemas.openxmlformats.org/officeDocument/2006/relationships/hyperlink" Target="http://pbs.twimg.com/profile_images/786906084820647936/6sQaXFnb_normal.jpg" TargetMode="External"/><Relationship Id="rId6157" Type="http://schemas.openxmlformats.org/officeDocument/2006/relationships/hyperlink" Target="http://pbs.twimg.com/profile_images/957039578480721921/5BYUcU1W_normal.jpg" TargetMode="External"/><Relationship Id="rId6158" Type="http://schemas.openxmlformats.org/officeDocument/2006/relationships/hyperlink" Target="http://pbs.twimg.com/profile_images/1431493482/Car_1_normal.jpg" TargetMode="External"/><Relationship Id="rId6159" Type="http://schemas.openxmlformats.org/officeDocument/2006/relationships/hyperlink" Target="http://pbs.twimg.com/profile_images/942274181957173250/_Z63fyFx_normal.jpg" TargetMode="External"/><Relationship Id="rId310" Type="http://schemas.openxmlformats.org/officeDocument/2006/relationships/hyperlink" Target="https://t.co/xd03xd77oN" TargetMode="External"/><Relationship Id="rId311" Type="http://schemas.openxmlformats.org/officeDocument/2006/relationships/hyperlink" Target="https://t.co/h3M6SFQ1oN" TargetMode="External"/><Relationship Id="rId312" Type="http://schemas.openxmlformats.org/officeDocument/2006/relationships/hyperlink" Target="https://t.co/wyOVgSLgBV" TargetMode="External"/><Relationship Id="rId313" Type="http://schemas.openxmlformats.org/officeDocument/2006/relationships/hyperlink" Target="https://t.co/Ae7xrHyFgA" TargetMode="External"/><Relationship Id="rId7190" Type="http://schemas.openxmlformats.org/officeDocument/2006/relationships/hyperlink" Target="http://pbs.twimg.com/profile_images/880177005412700162/MySVQb7g_normal.jpg" TargetMode="External"/><Relationship Id="rId7191" Type="http://schemas.openxmlformats.org/officeDocument/2006/relationships/hyperlink" Target="http://pbs.twimg.com/profile_images/965736923221327872/L5gvaqx-_normal.jpg" TargetMode="External"/><Relationship Id="rId7192" Type="http://schemas.openxmlformats.org/officeDocument/2006/relationships/hyperlink" Target="http://pbs.twimg.com/profile_images/1748911345/R_no_Frame_normal.jpg" TargetMode="External"/><Relationship Id="rId7193" Type="http://schemas.openxmlformats.org/officeDocument/2006/relationships/hyperlink" Target="http://pbs.twimg.com/profile_images/966334450601742337/iiRH7OC__normal.jpg" TargetMode="External"/><Relationship Id="rId7194" Type="http://schemas.openxmlformats.org/officeDocument/2006/relationships/hyperlink" Target="http://pbs.twimg.com/profile_images/967869530650435584/EMzWuW77_normal.jpg" TargetMode="External"/><Relationship Id="rId7195" Type="http://schemas.openxmlformats.org/officeDocument/2006/relationships/hyperlink" Target="http://pbs.twimg.com/profile_images/816583469396619265/5mXmO0DT_normal.jpg" TargetMode="External"/><Relationship Id="rId7196" Type="http://schemas.openxmlformats.org/officeDocument/2006/relationships/hyperlink" Target="http://pbs.twimg.com/profile_images/842023413363404800/CDc1XjHy_normal.jpg" TargetMode="External"/><Relationship Id="rId7197" Type="http://schemas.openxmlformats.org/officeDocument/2006/relationships/hyperlink" Target="http://pbs.twimg.com/profile_images/902340905528635393/3Qyp0RKk_normal.jpg" TargetMode="External"/><Relationship Id="rId7198" Type="http://schemas.openxmlformats.org/officeDocument/2006/relationships/hyperlink" Target="http://pbs.twimg.com/profile_images/828783692046757888/VvIuJn5P_normal.jpg" TargetMode="External"/><Relationship Id="rId7199" Type="http://schemas.openxmlformats.org/officeDocument/2006/relationships/hyperlink" Target="http://pbs.twimg.com/profile_images/695682117095854081/8Nl0fdz2_normal.jpg" TargetMode="External"/><Relationship Id="rId314" Type="http://schemas.openxmlformats.org/officeDocument/2006/relationships/hyperlink" Target="http://t.co/blzU4wRwB7" TargetMode="External"/><Relationship Id="rId315" Type="http://schemas.openxmlformats.org/officeDocument/2006/relationships/hyperlink" Target="https://t.co/Wo4GrrtDnS" TargetMode="External"/><Relationship Id="rId316" Type="http://schemas.openxmlformats.org/officeDocument/2006/relationships/hyperlink" Target="https://t.co/JeRNPFVvh0" TargetMode="External"/><Relationship Id="rId317" Type="http://schemas.openxmlformats.org/officeDocument/2006/relationships/hyperlink" Target="https://t.co/SC4oCHc104" TargetMode="External"/><Relationship Id="rId318" Type="http://schemas.openxmlformats.org/officeDocument/2006/relationships/hyperlink" Target="https://t.co/LRAhAFpAo2" TargetMode="External"/><Relationship Id="rId319" Type="http://schemas.openxmlformats.org/officeDocument/2006/relationships/hyperlink" Target="https://t.co/d6FN71yeoc" TargetMode="External"/><Relationship Id="rId9374" Type="http://schemas.openxmlformats.org/officeDocument/2006/relationships/hyperlink" Target="https://twitter.com/osteenzoey" TargetMode="External"/><Relationship Id="rId9375" Type="http://schemas.openxmlformats.org/officeDocument/2006/relationships/hyperlink" Target="https://twitter.com/paul_0000" TargetMode="External"/><Relationship Id="rId9376" Type="http://schemas.openxmlformats.org/officeDocument/2006/relationships/hyperlink" Target="https://twitter.com/ijefff" TargetMode="External"/><Relationship Id="rId9377" Type="http://schemas.openxmlformats.org/officeDocument/2006/relationships/hyperlink" Target="https://twitter.com/aviator300" TargetMode="External"/><Relationship Id="rId9378" Type="http://schemas.openxmlformats.org/officeDocument/2006/relationships/hyperlink" Target="https://twitter.com/fiore_eterno" TargetMode="External"/><Relationship Id="rId9379" Type="http://schemas.openxmlformats.org/officeDocument/2006/relationships/hyperlink" Target="https://twitter.com/camina0902" TargetMode="External"/><Relationship Id="rId7300" Type="http://schemas.openxmlformats.org/officeDocument/2006/relationships/hyperlink" Target="http://pbs.twimg.com/profile_images/553105403773718528/umCzHZnO_normal.jpeg" TargetMode="External"/><Relationship Id="rId7301" Type="http://schemas.openxmlformats.org/officeDocument/2006/relationships/hyperlink" Target="http://pbs.twimg.com/profile_images/789529293802106881/wSirMDQ7_normal.jpg" TargetMode="External"/><Relationship Id="rId7302" Type="http://schemas.openxmlformats.org/officeDocument/2006/relationships/hyperlink" Target="http://pbs.twimg.com/profile_images/953685303797133312/WU8E_r-I_normal.jpg" TargetMode="External"/><Relationship Id="rId7303" Type="http://schemas.openxmlformats.org/officeDocument/2006/relationships/hyperlink" Target="http://pbs.twimg.com/profile_images/946452058760204290/KvrOM_s0_normal.jpg" TargetMode="External"/><Relationship Id="rId7304" Type="http://schemas.openxmlformats.org/officeDocument/2006/relationships/hyperlink" Target="http://pbs.twimg.com/profile_images/937792849394917376/k33CD1ep_normal.jpg" TargetMode="External"/><Relationship Id="rId7305" Type="http://schemas.openxmlformats.org/officeDocument/2006/relationships/hyperlink" Target="http://pbs.twimg.com/profile_images/724754009869848576/otTK78HH_normal.jpg" TargetMode="External"/><Relationship Id="rId7306" Type="http://schemas.openxmlformats.org/officeDocument/2006/relationships/hyperlink" Target="http://pbs.twimg.com/profile_images/677964644623900672/17KL6Oq8_normal.jpg" TargetMode="External"/><Relationship Id="rId7307" Type="http://schemas.openxmlformats.org/officeDocument/2006/relationships/hyperlink" Target="http://pbs.twimg.com/profile_images/786402229309706240/mLlsxHDT_normal.jpg" TargetMode="External"/><Relationship Id="rId7308" Type="http://schemas.openxmlformats.org/officeDocument/2006/relationships/hyperlink" Target="http://pbs.twimg.com/profile_images/855511391968604161/Pe_6N2xL_normal.jpg" TargetMode="External"/><Relationship Id="rId7309" Type="http://schemas.openxmlformats.org/officeDocument/2006/relationships/hyperlink" Target="http://pbs.twimg.com/profile_images/949365420640866305/UVrcb_m__normal.jpg" TargetMode="External"/><Relationship Id="rId8340" Type="http://schemas.openxmlformats.org/officeDocument/2006/relationships/hyperlink" Target="https://twitter.com/womensmarch" TargetMode="External"/><Relationship Id="rId8341" Type="http://schemas.openxmlformats.org/officeDocument/2006/relationships/hyperlink" Target="https://twitter.com/gentlystream" TargetMode="External"/><Relationship Id="rId8342" Type="http://schemas.openxmlformats.org/officeDocument/2006/relationships/hyperlink" Target="https://twitter.com/emilyslist" TargetMode="External"/><Relationship Id="rId8343" Type="http://schemas.openxmlformats.org/officeDocument/2006/relationships/hyperlink" Target="https://twitter.com/un_women" TargetMode="External"/><Relationship Id="rId8344" Type="http://schemas.openxmlformats.org/officeDocument/2006/relationships/hyperlink" Target="https://twitter.com/elperiodico" TargetMode="External"/><Relationship Id="rId8345" Type="http://schemas.openxmlformats.org/officeDocument/2006/relationships/hyperlink" Target="https://twitter.com/gallaherwindsor" TargetMode="External"/><Relationship Id="rId8346" Type="http://schemas.openxmlformats.org/officeDocument/2006/relationships/hyperlink" Target="https://twitter.com/kdeemac13" TargetMode="External"/><Relationship Id="rId8347" Type="http://schemas.openxmlformats.org/officeDocument/2006/relationships/hyperlink" Target="https://twitter.com/softsable79" TargetMode="External"/><Relationship Id="rId8348" Type="http://schemas.openxmlformats.org/officeDocument/2006/relationships/hyperlink" Target="https://twitter.com/treicheldebra" TargetMode="External"/><Relationship Id="rId8349" Type="http://schemas.openxmlformats.org/officeDocument/2006/relationships/hyperlink" Target="https://twitter.com/realkommonsense" TargetMode="External"/><Relationship Id="rId5120" Type="http://schemas.openxmlformats.org/officeDocument/2006/relationships/hyperlink" Target="http://pbs.twimg.com/profile_images/841314562548862976/6kZy4mG2_normal.jpg" TargetMode="External"/><Relationship Id="rId5121" Type="http://schemas.openxmlformats.org/officeDocument/2006/relationships/hyperlink" Target="http://pbs.twimg.com/profile_images/961960704768118784/U15Si_Ob_normal.jpg" TargetMode="External"/><Relationship Id="rId5122" Type="http://schemas.openxmlformats.org/officeDocument/2006/relationships/hyperlink" Target="http://pbs.twimg.com/profile_images/1239751901/youmakemedrink_normal.jpg" TargetMode="External"/><Relationship Id="rId5123" Type="http://schemas.openxmlformats.org/officeDocument/2006/relationships/hyperlink" Target="http://pbs.twimg.com/profile_images/465914198686306305/VWP30xiU_normal.png" TargetMode="External"/><Relationship Id="rId5124" Type="http://schemas.openxmlformats.org/officeDocument/2006/relationships/hyperlink" Target="http://pbs.twimg.com/profile_images/717770539100737536/b2uCHKE7_normal.jpg" TargetMode="External"/><Relationship Id="rId5125" Type="http://schemas.openxmlformats.org/officeDocument/2006/relationships/hyperlink" Target="http://pbs.twimg.com/profile_images/133357218/hong_kong_normal.jpg" TargetMode="External"/><Relationship Id="rId5126" Type="http://schemas.openxmlformats.org/officeDocument/2006/relationships/hyperlink" Target="http://pbs.twimg.com/profile_images/914954710838325248/gkwyp_yD_normal.jpg" TargetMode="External"/><Relationship Id="rId5127" Type="http://schemas.openxmlformats.org/officeDocument/2006/relationships/hyperlink" Target="http://pbs.twimg.com/profile_images/795486342272663552/ZzrN5IbF_normal.jpg" TargetMode="External"/><Relationship Id="rId5128" Type="http://schemas.openxmlformats.org/officeDocument/2006/relationships/hyperlink" Target="http://pbs.twimg.com/profile_images/960856914132430848/p-G-U1jz_normal.jpg" TargetMode="External"/><Relationship Id="rId5129" Type="http://schemas.openxmlformats.org/officeDocument/2006/relationships/hyperlink" Target="http://pbs.twimg.com/profile_images/921347410646978562/L1wchoKO_normal.jpg" TargetMode="External"/><Relationship Id="rId9380" Type="http://schemas.openxmlformats.org/officeDocument/2006/relationships/hyperlink" Target="https://twitter.com/riotheatherrr" TargetMode="External"/><Relationship Id="rId9381" Type="http://schemas.openxmlformats.org/officeDocument/2006/relationships/hyperlink" Target="https://twitter.com/sweetsare" TargetMode="External"/><Relationship Id="rId9382" Type="http://schemas.openxmlformats.org/officeDocument/2006/relationships/hyperlink" Target="https://twitter.com/henrydavis08" TargetMode="External"/><Relationship Id="rId9383" Type="http://schemas.openxmlformats.org/officeDocument/2006/relationships/hyperlink" Target="https://twitter.com/2027france" TargetMode="External"/><Relationship Id="rId6160" Type="http://schemas.openxmlformats.org/officeDocument/2006/relationships/hyperlink" Target="http://pbs.twimg.com/profile_images/901480664134012929/6HaBUTjZ_normal.jpg" TargetMode="External"/><Relationship Id="rId6161" Type="http://schemas.openxmlformats.org/officeDocument/2006/relationships/hyperlink" Target="http://pbs.twimg.com/profile_images/939977579729170433/4u55L89O_normal.jpg" TargetMode="External"/><Relationship Id="rId6162" Type="http://schemas.openxmlformats.org/officeDocument/2006/relationships/hyperlink" Target="http://pbs.twimg.com/profile_images/713336639091638272/Ww4UBOHU_normal.jpg" TargetMode="External"/><Relationship Id="rId6163" Type="http://schemas.openxmlformats.org/officeDocument/2006/relationships/hyperlink" Target="http://pbs.twimg.com/profile_images/918679183626158080/NZEsvAQm_normal.jpg" TargetMode="External"/><Relationship Id="rId6164" Type="http://schemas.openxmlformats.org/officeDocument/2006/relationships/hyperlink" Target="http://pbs.twimg.com/profile_images/905686288157822976/VhoX6SjH_normal.jpg" TargetMode="External"/><Relationship Id="rId6165" Type="http://schemas.openxmlformats.org/officeDocument/2006/relationships/hyperlink" Target="http://pbs.twimg.com/profile_images/744887638285500416/_yO4wiH9_normal.jpg" TargetMode="External"/><Relationship Id="rId6166" Type="http://schemas.openxmlformats.org/officeDocument/2006/relationships/hyperlink" Target="http://pbs.twimg.com/profile_images/827157347697098752/Ytu8lrjl_normal.jpg" TargetMode="External"/><Relationship Id="rId6167" Type="http://schemas.openxmlformats.org/officeDocument/2006/relationships/hyperlink" Target="http://pbs.twimg.com/profile_images/963527570187870209/tFc1Q9Ig_normal.jpg" TargetMode="External"/><Relationship Id="rId6168" Type="http://schemas.openxmlformats.org/officeDocument/2006/relationships/hyperlink" Target="http://pbs.twimg.com/profile_images/952263282399809542/LnK3COtk_normal.jpg" TargetMode="External"/><Relationship Id="rId6169" Type="http://schemas.openxmlformats.org/officeDocument/2006/relationships/hyperlink" Target="http://pbs.twimg.com/profile_images/914577580833017856/m2bqldYh_normal.jpg" TargetMode="External"/><Relationship Id="rId320" Type="http://schemas.openxmlformats.org/officeDocument/2006/relationships/hyperlink" Target="https://t.co/jtNj4bF4vR" TargetMode="External"/><Relationship Id="rId321" Type="http://schemas.openxmlformats.org/officeDocument/2006/relationships/hyperlink" Target="https://t.co/XZd456t4yn" TargetMode="External"/><Relationship Id="rId322" Type="http://schemas.openxmlformats.org/officeDocument/2006/relationships/hyperlink" Target="https://t.co/36QsqJdeZ9" TargetMode="External"/><Relationship Id="rId323" Type="http://schemas.openxmlformats.org/officeDocument/2006/relationships/hyperlink" Target="https://t.co/zFM7ruPp1k" TargetMode="External"/><Relationship Id="rId324" Type="http://schemas.openxmlformats.org/officeDocument/2006/relationships/hyperlink" Target="https://t.co/XUJ6OPFZSc" TargetMode="External"/><Relationship Id="rId325" Type="http://schemas.openxmlformats.org/officeDocument/2006/relationships/hyperlink" Target="https://t.co/5tnEUiC79F" TargetMode="External"/><Relationship Id="rId326" Type="http://schemas.openxmlformats.org/officeDocument/2006/relationships/hyperlink" Target="http://t.co/WY6xIAHwas" TargetMode="External"/><Relationship Id="rId327" Type="http://schemas.openxmlformats.org/officeDocument/2006/relationships/hyperlink" Target="https://t.co/x62nANKhTQ" TargetMode="External"/><Relationship Id="rId328" Type="http://schemas.openxmlformats.org/officeDocument/2006/relationships/hyperlink" Target="https://t.co/bUlFd896hB" TargetMode="External"/><Relationship Id="rId329" Type="http://schemas.openxmlformats.org/officeDocument/2006/relationships/hyperlink" Target="https://t.co/poCkUZMIWz" TargetMode="External"/><Relationship Id="rId9384" Type="http://schemas.openxmlformats.org/officeDocument/2006/relationships/hyperlink" Target="https://twitter.com/le_figaro" TargetMode="External"/><Relationship Id="rId9385" Type="http://schemas.openxmlformats.org/officeDocument/2006/relationships/hyperlink" Target="https://twitter.com/eugeniebastie" TargetMode="External"/><Relationship Id="rId9386" Type="http://schemas.openxmlformats.org/officeDocument/2006/relationships/hyperlink" Target="https://twitter.com/tcatf_" TargetMode="External"/><Relationship Id="rId9387" Type="http://schemas.openxmlformats.org/officeDocument/2006/relationships/hyperlink" Target="https://twitter.com/bnyaon" TargetMode="External"/><Relationship Id="rId9388" Type="http://schemas.openxmlformats.org/officeDocument/2006/relationships/hyperlink" Target="https://twitter.com/imgenta" TargetMode="External"/><Relationship Id="rId9389" Type="http://schemas.openxmlformats.org/officeDocument/2006/relationships/hyperlink" Target="https://twitter.com/kimkimmwaters" TargetMode="External"/><Relationship Id="rId7310" Type="http://schemas.openxmlformats.org/officeDocument/2006/relationships/hyperlink" Target="http://pbs.twimg.com/profile_images/457169684454862848/nCmIp5NW_normal.jpeg" TargetMode="External"/><Relationship Id="rId7311" Type="http://schemas.openxmlformats.org/officeDocument/2006/relationships/hyperlink" Target="http://pbs.twimg.com/profile_images/543456613873369088/ERzqGBJ6_normal.jpeg" TargetMode="External"/><Relationship Id="rId7312" Type="http://schemas.openxmlformats.org/officeDocument/2006/relationships/hyperlink" Target="http://pbs.twimg.com/profile_images/933521154450399233/iJqrJsCn_normal.jpg" TargetMode="External"/><Relationship Id="rId7313" Type="http://schemas.openxmlformats.org/officeDocument/2006/relationships/hyperlink" Target="http://pbs.twimg.com/profile_images/670086642187681792/hGdafrQV_normal.jpg" TargetMode="External"/><Relationship Id="rId7314" Type="http://schemas.openxmlformats.org/officeDocument/2006/relationships/hyperlink" Target="http://pbs.twimg.com/profile_images/923594147935682560/0uy-h41B_normal.jpg" TargetMode="External"/><Relationship Id="rId7315" Type="http://schemas.openxmlformats.org/officeDocument/2006/relationships/hyperlink" Target="http://pbs.twimg.com/profile_images/947596203448877056/vrXrmCj0_normal.jpg" TargetMode="External"/><Relationship Id="rId7316" Type="http://schemas.openxmlformats.org/officeDocument/2006/relationships/hyperlink" Target="http://pbs.twimg.com/profile_images/830899714287607814/PCAr1KRI_normal.jpg" TargetMode="External"/><Relationship Id="rId7317" Type="http://schemas.openxmlformats.org/officeDocument/2006/relationships/hyperlink" Target="http://pbs.twimg.com/profile_images/938824052361146369/zTDy588v_normal.jpg" TargetMode="External"/><Relationship Id="rId7318" Type="http://schemas.openxmlformats.org/officeDocument/2006/relationships/hyperlink" Target="http://pbs.twimg.com/profile_images/898626977174650880/ZS_qa1rF_normal.jpg" TargetMode="External"/><Relationship Id="rId7319" Type="http://schemas.openxmlformats.org/officeDocument/2006/relationships/hyperlink" Target="http://pbs.twimg.com/profile_images/832348993845760000/ItAM7OJ-_normal.jpg" TargetMode="External"/><Relationship Id="rId8350" Type="http://schemas.openxmlformats.org/officeDocument/2006/relationships/hyperlink" Target="https://twitter.com/djshiva" TargetMode="External"/><Relationship Id="rId8351" Type="http://schemas.openxmlformats.org/officeDocument/2006/relationships/hyperlink" Target="https://twitter.com/siluma_sabelo" TargetMode="External"/><Relationship Id="rId8352" Type="http://schemas.openxmlformats.org/officeDocument/2006/relationships/hyperlink" Target="https://twitter.com/d4v3l3r" TargetMode="External"/><Relationship Id="rId8353" Type="http://schemas.openxmlformats.org/officeDocument/2006/relationships/hyperlink" Target="https://twitter.com/yoni_bashan" TargetMode="External"/><Relationship Id="rId8354" Type="http://schemas.openxmlformats.org/officeDocument/2006/relationships/hyperlink" Target="https://twitter.com/monstererbunny" TargetMode="External"/><Relationship Id="rId8355" Type="http://schemas.openxmlformats.org/officeDocument/2006/relationships/hyperlink" Target="https://twitter.com/verotruesocial" TargetMode="External"/><Relationship Id="rId8356" Type="http://schemas.openxmlformats.org/officeDocument/2006/relationships/hyperlink" Target="https://twitter.com/annakachikyan" TargetMode="External"/><Relationship Id="rId8357" Type="http://schemas.openxmlformats.org/officeDocument/2006/relationships/hyperlink" Target="https://twitter.com/ellamadira" TargetMode="External"/><Relationship Id="rId8358" Type="http://schemas.openxmlformats.org/officeDocument/2006/relationships/hyperlink" Target="https://twitter.com/sandraglahn" TargetMode="External"/><Relationship Id="rId8359" Type="http://schemas.openxmlformats.org/officeDocument/2006/relationships/hyperlink" Target="https://twitter.com/scarletsarah" TargetMode="External"/><Relationship Id="rId5130" Type="http://schemas.openxmlformats.org/officeDocument/2006/relationships/hyperlink" Target="http://pbs.twimg.com/profile_images/814100968430325760/01DAFQBk_normal.jpg" TargetMode="External"/><Relationship Id="rId5131" Type="http://schemas.openxmlformats.org/officeDocument/2006/relationships/hyperlink" Target="http://pbs.twimg.com/profile_images/966970516635553792/j5nW-Slk_normal.jpg" TargetMode="External"/><Relationship Id="rId5132" Type="http://schemas.openxmlformats.org/officeDocument/2006/relationships/hyperlink" Target="http://pbs.twimg.com/profile_images/953315783232208896/H8F3RGKh_normal.jpg" TargetMode="External"/><Relationship Id="rId5133" Type="http://schemas.openxmlformats.org/officeDocument/2006/relationships/hyperlink" Target="http://pbs.twimg.com/profile_images/905647011122126848/ZNEFVavi_normal.jpg" TargetMode="External"/><Relationship Id="rId5134" Type="http://schemas.openxmlformats.org/officeDocument/2006/relationships/hyperlink" Target="http://pbs.twimg.com/profile_images/921774638362791936/WegwPfiV_normal.jpg" TargetMode="External"/><Relationship Id="rId5135" Type="http://schemas.openxmlformats.org/officeDocument/2006/relationships/hyperlink" Target="http://pbs.twimg.com/profile_images/786045693697875968/UKY-V-CK_normal.jpg" TargetMode="External"/><Relationship Id="rId5136" Type="http://schemas.openxmlformats.org/officeDocument/2006/relationships/hyperlink" Target="http://pbs.twimg.com/profile_images/872194632070963200/eZ-947hi_normal.jpg" TargetMode="External"/><Relationship Id="rId5137" Type="http://schemas.openxmlformats.org/officeDocument/2006/relationships/hyperlink" Target="http://pbs.twimg.com/profile_images/870428714152022016/gyrz4cOI_normal.jpg" TargetMode="External"/><Relationship Id="rId5138" Type="http://schemas.openxmlformats.org/officeDocument/2006/relationships/hyperlink" Target="http://pbs.twimg.com/profile_images/461174869300740096/vrwoWc0W_normal.jpeg" TargetMode="External"/><Relationship Id="rId5139" Type="http://schemas.openxmlformats.org/officeDocument/2006/relationships/hyperlink" Target="http://abs.twimg.com/sticky/default_profile_images/default_profile_normal.png" TargetMode="External"/><Relationship Id="rId9390" Type="http://schemas.openxmlformats.org/officeDocument/2006/relationships/hyperlink" Target="https://twitter.com/no_oasis" TargetMode="External"/><Relationship Id="rId9391" Type="http://schemas.openxmlformats.org/officeDocument/2006/relationships/hyperlink" Target="https://twitter.com/ljloch" TargetMode="External"/><Relationship Id="rId9392" Type="http://schemas.openxmlformats.org/officeDocument/2006/relationships/hyperlink" Target="https://twitter.com/leroy_ufc1231" TargetMode="External"/><Relationship Id="rId9393" Type="http://schemas.openxmlformats.org/officeDocument/2006/relationships/hyperlink" Target="https://twitter.com/spadecarrier" TargetMode="External"/><Relationship Id="rId6170" Type="http://schemas.openxmlformats.org/officeDocument/2006/relationships/hyperlink" Target="http://pbs.twimg.com/profile_images/952711060821291009/b09GCFYX_normal.jpg" TargetMode="External"/><Relationship Id="rId6171" Type="http://schemas.openxmlformats.org/officeDocument/2006/relationships/hyperlink" Target="http://pbs.twimg.com/profile_images/905408576998580225/-1Y0H53N_normal.jpg" TargetMode="External"/><Relationship Id="rId6172" Type="http://schemas.openxmlformats.org/officeDocument/2006/relationships/hyperlink" Target="http://pbs.twimg.com/profile_images/737855771367636992/rmHL89g8_normal.jpg" TargetMode="External"/><Relationship Id="rId6173" Type="http://schemas.openxmlformats.org/officeDocument/2006/relationships/hyperlink" Target="http://pbs.twimg.com/profile_images/952758537754624000/32sav1Uj_normal.jpg" TargetMode="External"/><Relationship Id="rId6174" Type="http://schemas.openxmlformats.org/officeDocument/2006/relationships/hyperlink" Target="http://pbs.twimg.com/profile_images/957101885491736576/n5oaiVtJ_normal.jpg" TargetMode="External"/><Relationship Id="rId6175" Type="http://schemas.openxmlformats.org/officeDocument/2006/relationships/hyperlink" Target="http://pbs.twimg.com/profile_images/930565163429834752/R8E5-HE7_normal.jpg" TargetMode="External"/><Relationship Id="rId6176" Type="http://schemas.openxmlformats.org/officeDocument/2006/relationships/hyperlink" Target="http://pbs.twimg.com/profile_images/947624066558590976/dvnHxshk_normal.jpg" TargetMode="External"/><Relationship Id="rId6177" Type="http://schemas.openxmlformats.org/officeDocument/2006/relationships/hyperlink" Target="http://pbs.twimg.com/profile_images/1308264219/110411_1716_01_normal.jpg" TargetMode="External"/><Relationship Id="rId6178" Type="http://schemas.openxmlformats.org/officeDocument/2006/relationships/hyperlink" Target="http://pbs.twimg.com/profile_images/966139751421136896/o8yVtBbz_normal.jpg" TargetMode="External"/><Relationship Id="rId6179" Type="http://schemas.openxmlformats.org/officeDocument/2006/relationships/hyperlink" Target="http://pbs.twimg.com/profile_images/543152525537333249/3kWdxQlc_normal.jpeg" TargetMode="External"/><Relationship Id="rId330" Type="http://schemas.openxmlformats.org/officeDocument/2006/relationships/hyperlink" Target="http://t.co/tUIkKLeFbZ" TargetMode="External"/><Relationship Id="rId331" Type="http://schemas.openxmlformats.org/officeDocument/2006/relationships/hyperlink" Target="https://t.co/sGrCzyfCXO" TargetMode="External"/><Relationship Id="rId332" Type="http://schemas.openxmlformats.org/officeDocument/2006/relationships/hyperlink" Target="https://t.co/LAakyK2GOz" TargetMode="External"/><Relationship Id="rId333" Type="http://schemas.openxmlformats.org/officeDocument/2006/relationships/hyperlink" Target="https://t.co/SvGu7uVJ21" TargetMode="External"/><Relationship Id="rId334" Type="http://schemas.openxmlformats.org/officeDocument/2006/relationships/hyperlink" Target="https://t.co/hfUAT8EpQZ" TargetMode="External"/><Relationship Id="rId335" Type="http://schemas.openxmlformats.org/officeDocument/2006/relationships/hyperlink" Target="https://t.co/d7MldlcVLE" TargetMode="External"/><Relationship Id="rId336" Type="http://schemas.openxmlformats.org/officeDocument/2006/relationships/hyperlink" Target="https://t.co/7A4UTnlvus" TargetMode="External"/><Relationship Id="rId337" Type="http://schemas.openxmlformats.org/officeDocument/2006/relationships/hyperlink" Target="https://t.co/rJgaDx6PJs" TargetMode="External"/><Relationship Id="rId338" Type="http://schemas.openxmlformats.org/officeDocument/2006/relationships/hyperlink" Target="http://t.co/cyuVw2wKiX" TargetMode="External"/><Relationship Id="rId339" Type="http://schemas.openxmlformats.org/officeDocument/2006/relationships/hyperlink" Target="https://t.co/maw0wih6t6" TargetMode="External"/><Relationship Id="rId9394" Type="http://schemas.openxmlformats.org/officeDocument/2006/relationships/hyperlink" Target="https://twitter.com/vvallebla" TargetMode="External"/><Relationship Id="rId9395" Type="http://schemas.openxmlformats.org/officeDocument/2006/relationships/hyperlink" Target="https://twitter.com/exclaimdotca" TargetMode="External"/><Relationship Id="rId9396" Type="http://schemas.openxmlformats.org/officeDocument/2006/relationships/hyperlink" Target="https://twitter.com/aliceglass" TargetMode="External"/><Relationship Id="rId9397" Type="http://schemas.openxmlformats.org/officeDocument/2006/relationships/hyperlink" Target="https://twitter.com/jennabe15361971" TargetMode="External"/><Relationship Id="rId9398" Type="http://schemas.openxmlformats.org/officeDocument/2006/relationships/hyperlink" Target="https://twitter.com/tpolresists" TargetMode="External"/><Relationship Id="rId9399" Type="http://schemas.openxmlformats.org/officeDocument/2006/relationships/hyperlink" Target="https://twitter.com/mystcole" TargetMode="External"/><Relationship Id="rId9500" Type="http://schemas.openxmlformats.org/officeDocument/2006/relationships/hyperlink" Target="https://twitter.com/teedisme" TargetMode="External"/><Relationship Id="rId9501" Type="http://schemas.openxmlformats.org/officeDocument/2006/relationships/hyperlink" Target="https://twitter.com/jameirodger" TargetMode="External"/><Relationship Id="rId9502" Type="http://schemas.openxmlformats.org/officeDocument/2006/relationships/hyperlink" Target="https://twitter.com/bobwessel64" TargetMode="External"/><Relationship Id="rId9503" Type="http://schemas.openxmlformats.org/officeDocument/2006/relationships/hyperlink" Target="https://twitter.com/mimimayes13" TargetMode="External"/><Relationship Id="rId9504" Type="http://schemas.openxmlformats.org/officeDocument/2006/relationships/hyperlink" Target="https://twitter.com/wagner_rob" TargetMode="External"/><Relationship Id="rId9505" Type="http://schemas.openxmlformats.org/officeDocument/2006/relationships/hyperlink" Target="https://twitter.com/goodoz" TargetMode="External"/><Relationship Id="rId9506" Type="http://schemas.openxmlformats.org/officeDocument/2006/relationships/hyperlink" Target="https://twitter.com/brunothebridge" TargetMode="External"/><Relationship Id="rId9507" Type="http://schemas.openxmlformats.org/officeDocument/2006/relationships/hyperlink" Target="https://twitter.com/therock7246" TargetMode="External"/><Relationship Id="rId9508" Type="http://schemas.openxmlformats.org/officeDocument/2006/relationships/hyperlink" Target="https://twitter.com/squatch_xxl" TargetMode="External"/><Relationship Id="rId9509" Type="http://schemas.openxmlformats.org/officeDocument/2006/relationships/hyperlink" Target="https://twitter.com/carsandboats1" TargetMode="External"/><Relationship Id="rId7320" Type="http://schemas.openxmlformats.org/officeDocument/2006/relationships/hyperlink" Target="http://pbs.twimg.com/profile_images/869649539833188353/emOSvPjC_normal.jpg" TargetMode="External"/><Relationship Id="rId7321" Type="http://schemas.openxmlformats.org/officeDocument/2006/relationships/hyperlink" Target="http://pbs.twimg.com/profile_images/926533356187041792/SnhMgbhg_normal.jpg" TargetMode="External"/><Relationship Id="rId7322" Type="http://schemas.openxmlformats.org/officeDocument/2006/relationships/hyperlink" Target="http://pbs.twimg.com/profile_images/967458555031777280/iLsDD8VN_normal.jpg" TargetMode="External"/><Relationship Id="rId7323" Type="http://schemas.openxmlformats.org/officeDocument/2006/relationships/hyperlink" Target="http://pbs.twimg.com/profile_images/726002524369620993/gMQEqB2t_normal.jpg" TargetMode="External"/><Relationship Id="rId7324" Type="http://schemas.openxmlformats.org/officeDocument/2006/relationships/hyperlink" Target="http://pbs.twimg.com/profile_images/1389660377/image_normal.jpg" TargetMode="External"/><Relationship Id="rId7325" Type="http://schemas.openxmlformats.org/officeDocument/2006/relationships/hyperlink" Target="http://pbs.twimg.com/profile_images/824355713329852417/g1_BFnVc_normal.jpg" TargetMode="External"/><Relationship Id="rId7326" Type="http://schemas.openxmlformats.org/officeDocument/2006/relationships/hyperlink" Target="http://pbs.twimg.com/profile_images/913978899649904641/52yUs5Yd_normal.jpg" TargetMode="External"/><Relationship Id="rId7327" Type="http://schemas.openxmlformats.org/officeDocument/2006/relationships/hyperlink" Target="http://pbs.twimg.com/profile_images/869133881919787012/qu2L3hpW_normal.jpg" TargetMode="External"/><Relationship Id="rId7328" Type="http://schemas.openxmlformats.org/officeDocument/2006/relationships/hyperlink" Target="http://pbs.twimg.com/profile_images/378800000030391282/ad4f3d1d5baa4e61e94c6b0c1a250de5_normal.jpeg" TargetMode="External"/><Relationship Id="rId7329" Type="http://schemas.openxmlformats.org/officeDocument/2006/relationships/hyperlink" Target="http://pbs.twimg.com/profile_images/853434498444283904/yBzWZcBu_normal.jpg" TargetMode="External"/><Relationship Id="rId4100" Type="http://schemas.openxmlformats.org/officeDocument/2006/relationships/hyperlink" Target="http://abs.twimg.com/images/themes/theme1/bg.png" TargetMode="External"/><Relationship Id="rId4101" Type="http://schemas.openxmlformats.org/officeDocument/2006/relationships/hyperlink" Target="http://abs.twimg.com/images/themes/theme1/bg.png" TargetMode="External"/><Relationship Id="rId4102" Type="http://schemas.openxmlformats.org/officeDocument/2006/relationships/hyperlink" Target="http://pbs.twimg.com/profile_background_images/378800000182720532/xiDbFYVR.jpeg" TargetMode="External"/><Relationship Id="rId4103" Type="http://schemas.openxmlformats.org/officeDocument/2006/relationships/hyperlink" Target="http://abs.twimg.com/images/themes/theme1/bg.png" TargetMode="External"/><Relationship Id="rId4104" Type="http://schemas.openxmlformats.org/officeDocument/2006/relationships/hyperlink" Target="http://abs.twimg.com/images/themes/theme14/bg.gif" TargetMode="External"/><Relationship Id="rId4105" Type="http://schemas.openxmlformats.org/officeDocument/2006/relationships/hyperlink" Target="http://pbs.twimg.com/profile_background_images/692150906591318016/LrrLQ52t.jpg" TargetMode="External"/><Relationship Id="rId4106" Type="http://schemas.openxmlformats.org/officeDocument/2006/relationships/hyperlink" Target="http://pbs.twimg.com/profile_background_images/746188586450452480/ovi5Pmlq.jpg" TargetMode="External"/><Relationship Id="rId4107" Type="http://schemas.openxmlformats.org/officeDocument/2006/relationships/hyperlink" Target="http://abs.twimg.com/images/themes/theme3/bg.gif" TargetMode="External"/><Relationship Id="rId4108" Type="http://schemas.openxmlformats.org/officeDocument/2006/relationships/hyperlink" Target="http://pbs.twimg.com/profile_background_images/571683862523031552/mpctzF_s.jpeg" TargetMode="External"/><Relationship Id="rId4109" Type="http://schemas.openxmlformats.org/officeDocument/2006/relationships/hyperlink" Target="http://abs.twimg.com/images/themes/theme1/bg.png" TargetMode="External"/><Relationship Id="rId8360" Type="http://schemas.openxmlformats.org/officeDocument/2006/relationships/hyperlink" Target="https://twitter.com/5minutesformom" TargetMode="External"/><Relationship Id="rId8361" Type="http://schemas.openxmlformats.org/officeDocument/2006/relationships/hyperlink" Target="https://twitter.com/flavioalbertocv" TargetMode="External"/><Relationship Id="rId8362" Type="http://schemas.openxmlformats.org/officeDocument/2006/relationships/hyperlink" Target="https://twitter.com/valrichardson17" TargetMode="External"/><Relationship Id="rId8363" Type="http://schemas.openxmlformats.org/officeDocument/2006/relationships/hyperlink" Target="https://twitter.com/washtimes" TargetMode="External"/><Relationship Id="rId5140" Type="http://schemas.openxmlformats.org/officeDocument/2006/relationships/hyperlink" Target="http://pbs.twimg.com/profile_images/887384677459271680/EHhlmwFy_normal.jpg" TargetMode="External"/><Relationship Id="rId5141" Type="http://schemas.openxmlformats.org/officeDocument/2006/relationships/hyperlink" Target="http://pbs.twimg.com/profile_images/966708907602096128/Z6lVk3ov_normal.jpg" TargetMode="External"/><Relationship Id="rId5142" Type="http://schemas.openxmlformats.org/officeDocument/2006/relationships/hyperlink" Target="http://pbs.twimg.com/profile_images/606511385384730624/sWsf61FG_normal.jpg" TargetMode="External"/><Relationship Id="rId5143" Type="http://schemas.openxmlformats.org/officeDocument/2006/relationships/hyperlink" Target="http://pbs.twimg.com/profile_images/806339858046160896/0_0SfQLo_normal.jpg" TargetMode="External"/><Relationship Id="rId5144" Type="http://schemas.openxmlformats.org/officeDocument/2006/relationships/hyperlink" Target="http://pbs.twimg.com/profile_images/433403172120305664/qy1meeJE_normal.jpeg" TargetMode="External"/><Relationship Id="rId5145" Type="http://schemas.openxmlformats.org/officeDocument/2006/relationships/hyperlink" Target="http://pbs.twimg.com/profile_images/882675831599976449/12iCvPin_normal.jpg" TargetMode="External"/><Relationship Id="rId5146" Type="http://schemas.openxmlformats.org/officeDocument/2006/relationships/hyperlink" Target="http://pbs.twimg.com/profile_images/744489764120891393/QLyQO3N__normal.jpg" TargetMode="External"/><Relationship Id="rId5147" Type="http://schemas.openxmlformats.org/officeDocument/2006/relationships/hyperlink" Target="http://pbs.twimg.com/profile_images/876115337858752512/4OvP8lx2_normal.jpg" TargetMode="External"/><Relationship Id="rId5148" Type="http://schemas.openxmlformats.org/officeDocument/2006/relationships/hyperlink" Target="http://pbs.twimg.com/profile_images/794349084270297088/QD_At96o_normal.jpg" TargetMode="External"/><Relationship Id="rId5149" Type="http://schemas.openxmlformats.org/officeDocument/2006/relationships/hyperlink" Target="http://pbs.twimg.com/profile_images/966172337136644098/LcQ0RRKg_normal.jpg" TargetMode="External"/><Relationship Id="rId8364" Type="http://schemas.openxmlformats.org/officeDocument/2006/relationships/hyperlink" Target="https://twitter.com/cturnish" TargetMode="External"/><Relationship Id="rId8365" Type="http://schemas.openxmlformats.org/officeDocument/2006/relationships/hyperlink" Target="https://twitter.com/sibiqc" TargetMode="External"/><Relationship Id="rId8366" Type="http://schemas.openxmlformats.org/officeDocument/2006/relationships/hyperlink" Target="https://twitter.com/lliyval" TargetMode="External"/><Relationship Id="rId8367" Type="http://schemas.openxmlformats.org/officeDocument/2006/relationships/hyperlink" Target="https://twitter.com/chrismurphys" TargetMode="External"/><Relationship Id="rId6180" Type="http://schemas.openxmlformats.org/officeDocument/2006/relationships/hyperlink" Target="http://pbs.twimg.com/profile_images/324641351/mwr_comlogo_normal.jpg" TargetMode="External"/><Relationship Id="rId6181" Type="http://schemas.openxmlformats.org/officeDocument/2006/relationships/hyperlink" Target="http://pbs.twimg.com/profile_images/707353287427751937/FxqieHqn_normal.jpg" TargetMode="External"/><Relationship Id="rId6182" Type="http://schemas.openxmlformats.org/officeDocument/2006/relationships/hyperlink" Target="http://pbs.twimg.com/profile_images/701536623708790784/mKaS1yol_normal.png" TargetMode="External"/><Relationship Id="rId6183" Type="http://schemas.openxmlformats.org/officeDocument/2006/relationships/hyperlink" Target="http://pbs.twimg.com/profile_images/967359761929920514/rrK1w-07_normal.jpg" TargetMode="External"/><Relationship Id="rId6184" Type="http://schemas.openxmlformats.org/officeDocument/2006/relationships/hyperlink" Target="http://pbs.twimg.com/profile_images/750079364734263296/jOlCkJ26_normal.jpg" TargetMode="External"/><Relationship Id="rId6185" Type="http://schemas.openxmlformats.org/officeDocument/2006/relationships/hyperlink" Target="http://pbs.twimg.com/profile_images/936639677121081344/_e5l_DEG_normal.jpg" TargetMode="External"/><Relationship Id="rId6186" Type="http://schemas.openxmlformats.org/officeDocument/2006/relationships/hyperlink" Target="http://pbs.twimg.com/profile_images/903456853413244929/ECdd5aME_normal.jpg" TargetMode="External"/><Relationship Id="rId6187" Type="http://schemas.openxmlformats.org/officeDocument/2006/relationships/hyperlink" Target="http://pbs.twimg.com/profile_images/965874738131357696/Y6nwk9C3_normal.jpg" TargetMode="External"/><Relationship Id="rId6188" Type="http://schemas.openxmlformats.org/officeDocument/2006/relationships/hyperlink" Target="http://pbs.twimg.com/profile_images/833172283858432000/ixaihp3z_normal.jpg" TargetMode="External"/><Relationship Id="rId6189" Type="http://schemas.openxmlformats.org/officeDocument/2006/relationships/hyperlink" Target="http://pbs.twimg.com/profile_images/878754511908679680/VObaKydo_normal.jpg" TargetMode="External"/><Relationship Id="rId340" Type="http://schemas.openxmlformats.org/officeDocument/2006/relationships/hyperlink" Target="https://t.co/88QSmUic5p" TargetMode="External"/><Relationship Id="rId341" Type="http://schemas.openxmlformats.org/officeDocument/2006/relationships/hyperlink" Target="https://t.co/NbEJWwuV7H" TargetMode="External"/><Relationship Id="rId342" Type="http://schemas.openxmlformats.org/officeDocument/2006/relationships/hyperlink" Target="https://t.co/XVu13MdFoI" TargetMode="External"/><Relationship Id="rId343" Type="http://schemas.openxmlformats.org/officeDocument/2006/relationships/hyperlink" Target="https://t.co/5OSdmXS44B" TargetMode="External"/><Relationship Id="rId344" Type="http://schemas.openxmlformats.org/officeDocument/2006/relationships/hyperlink" Target="https://t.co/ISPbaiRLtX" TargetMode="External"/><Relationship Id="rId345" Type="http://schemas.openxmlformats.org/officeDocument/2006/relationships/hyperlink" Target="https://t.co/hlGqRwJC61" TargetMode="External"/><Relationship Id="rId346" Type="http://schemas.openxmlformats.org/officeDocument/2006/relationships/hyperlink" Target="https://t.co/0sjQH7YVLM" TargetMode="External"/><Relationship Id="rId347" Type="http://schemas.openxmlformats.org/officeDocument/2006/relationships/hyperlink" Target="https://t.co/Roun6Tfrij" TargetMode="External"/><Relationship Id="rId348" Type="http://schemas.openxmlformats.org/officeDocument/2006/relationships/hyperlink" Target="http://t.co/pNVxmYG9bM" TargetMode="External"/><Relationship Id="rId349" Type="http://schemas.openxmlformats.org/officeDocument/2006/relationships/hyperlink" Target="https://t.co/Wbvi14Go9T" TargetMode="External"/><Relationship Id="rId8368" Type="http://schemas.openxmlformats.org/officeDocument/2006/relationships/hyperlink" Target="https://twitter.com/geopoliting" TargetMode="External"/><Relationship Id="rId8369" Type="http://schemas.openxmlformats.org/officeDocument/2006/relationships/hyperlink" Target="https://twitter.com/dontfreekout" TargetMode="External"/><Relationship Id="rId9510" Type="http://schemas.openxmlformats.org/officeDocument/2006/relationships/hyperlink" Target="https://twitter.com/baby___del" TargetMode="External"/><Relationship Id="rId9511" Type="http://schemas.openxmlformats.org/officeDocument/2006/relationships/hyperlink" Target="https://twitter.com/wolfman682" TargetMode="External"/><Relationship Id="rId9512" Type="http://schemas.openxmlformats.org/officeDocument/2006/relationships/hyperlink" Target="https://twitter.com/maga_army" TargetMode="External"/><Relationship Id="rId9513" Type="http://schemas.openxmlformats.org/officeDocument/2006/relationships/hyperlink" Target="https://twitter.com/jmylea1" TargetMode="External"/><Relationship Id="rId9514" Type="http://schemas.openxmlformats.org/officeDocument/2006/relationships/hyperlink" Target="https://twitter.com/mrsgoodoz" TargetMode="External"/><Relationship Id="rId9515" Type="http://schemas.openxmlformats.org/officeDocument/2006/relationships/hyperlink" Target="https://twitter.com/mememayo96" TargetMode="External"/><Relationship Id="rId9516" Type="http://schemas.openxmlformats.org/officeDocument/2006/relationships/hyperlink" Target="https://twitter.com/beetlejuice7246" TargetMode="External"/><Relationship Id="rId9517" Type="http://schemas.openxmlformats.org/officeDocument/2006/relationships/hyperlink" Target="https://twitter.com/stevemoniz1" TargetMode="External"/><Relationship Id="rId9518" Type="http://schemas.openxmlformats.org/officeDocument/2006/relationships/hyperlink" Target="https://twitter.com/terri101092" TargetMode="External"/><Relationship Id="rId9519" Type="http://schemas.openxmlformats.org/officeDocument/2006/relationships/hyperlink" Target="https://twitter.com/lmchristi1" TargetMode="External"/><Relationship Id="rId7330" Type="http://schemas.openxmlformats.org/officeDocument/2006/relationships/hyperlink" Target="http://pbs.twimg.com/profile_images/1685317849/omelete-logo_normal.jpg" TargetMode="External"/><Relationship Id="rId7331" Type="http://schemas.openxmlformats.org/officeDocument/2006/relationships/hyperlink" Target="http://pbs.twimg.com/profile_images/965686567976292352/mKLiqxKa_normal.jpg" TargetMode="External"/><Relationship Id="rId7332" Type="http://schemas.openxmlformats.org/officeDocument/2006/relationships/hyperlink" Target="http://pbs.twimg.com/profile_images/892186688029577216/kodWgGeD_normal.jpg" TargetMode="External"/><Relationship Id="rId7333" Type="http://schemas.openxmlformats.org/officeDocument/2006/relationships/hyperlink" Target="http://pbs.twimg.com/profile_images/963323638891012097/pEONX_IO_normal.jpg" TargetMode="External"/><Relationship Id="rId7334" Type="http://schemas.openxmlformats.org/officeDocument/2006/relationships/hyperlink" Target="http://pbs.twimg.com/profile_images/802111633090809856/vyb1rdZt_normal.jpg" TargetMode="External"/><Relationship Id="rId7335" Type="http://schemas.openxmlformats.org/officeDocument/2006/relationships/hyperlink" Target="http://pbs.twimg.com/profile_images/968207288426270726/RmN_s55T_normal.jpg" TargetMode="External"/><Relationship Id="rId7336" Type="http://schemas.openxmlformats.org/officeDocument/2006/relationships/hyperlink" Target="http://pbs.twimg.com/profile_images/966336832777662464/vPvMEL6D_normal.jpg" TargetMode="External"/><Relationship Id="rId7337" Type="http://schemas.openxmlformats.org/officeDocument/2006/relationships/hyperlink" Target="http://pbs.twimg.com/profile_images/2379249643/7dbb47a9-2a2f-4f0a-846f-6936d410bcdb_normal.png" TargetMode="External"/><Relationship Id="rId7338" Type="http://schemas.openxmlformats.org/officeDocument/2006/relationships/hyperlink" Target="http://pbs.twimg.com/profile_images/579935073245523968/-bRicl4__normal.jpg" TargetMode="External"/><Relationship Id="rId7339" Type="http://schemas.openxmlformats.org/officeDocument/2006/relationships/hyperlink" Target="http://pbs.twimg.com/profile_images/869860584862474240/c7Nk70OL_normal.jpg" TargetMode="External"/><Relationship Id="rId4110" Type="http://schemas.openxmlformats.org/officeDocument/2006/relationships/hyperlink" Target="http://pbs.twimg.com/profile_background_images/729705935/300f3e6e9feb35fa873046deda86268f.jpeg" TargetMode="External"/><Relationship Id="rId4111" Type="http://schemas.openxmlformats.org/officeDocument/2006/relationships/hyperlink" Target="http://pbs.twimg.com/profile_background_images/817455800/191003192d8a0d254ea1a8f1ac6af6bc.jpeg" TargetMode="External"/><Relationship Id="rId4112" Type="http://schemas.openxmlformats.org/officeDocument/2006/relationships/hyperlink" Target="http://pbs.twimg.com/profile_background_images/669146743/f64d0ff6242a11f09cc0083b597a6fe2.jpeg" TargetMode="External"/><Relationship Id="rId4113" Type="http://schemas.openxmlformats.org/officeDocument/2006/relationships/hyperlink" Target="http://pbs.twimg.com/profile_background_images/542739846096121857/Z-dIDi5h.jpeg" TargetMode="External"/><Relationship Id="rId4114" Type="http://schemas.openxmlformats.org/officeDocument/2006/relationships/hyperlink" Target="http://pbs.twimg.com/profile_background_images/677124106941104128/J1lKOrfD.jpg" TargetMode="External"/><Relationship Id="rId4115" Type="http://schemas.openxmlformats.org/officeDocument/2006/relationships/hyperlink" Target="http://abs.twimg.com/images/themes/theme14/bg.gif" TargetMode="External"/><Relationship Id="rId4116" Type="http://schemas.openxmlformats.org/officeDocument/2006/relationships/hyperlink" Target="http://abs.twimg.com/images/themes/theme1/bg.png" TargetMode="External"/><Relationship Id="rId4117" Type="http://schemas.openxmlformats.org/officeDocument/2006/relationships/hyperlink" Target="http://abs.twimg.com/images/themes/theme1/bg.png" TargetMode="External"/><Relationship Id="rId4118" Type="http://schemas.openxmlformats.org/officeDocument/2006/relationships/hyperlink" Target="http://abs.twimg.com/images/themes/theme1/bg.png" TargetMode="External"/><Relationship Id="rId4119" Type="http://schemas.openxmlformats.org/officeDocument/2006/relationships/hyperlink" Target="http://pbs.twimg.com/profile_background_images/627251415967117312/LiWUKffr.jpg" TargetMode="External"/><Relationship Id="rId8370" Type="http://schemas.openxmlformats.org/officeDocument/2006/relationships/hyperlink" Target="https://twitter.com/mca420" TargetMode="External"/><Relationship Id="rId8371" Type="http://schemas.openxmlformats.org/officeDocument/2006/relationships/hyperlink" Target="https://twitter.com/thetorontosun" TargetMode="External"/><Relationship Id="rId8372" Type="http://schemas.openxmlformats.org/officeDocument/2006/relationships/hyperlink" Target="https://twitter.com/bconnolly00" TargetMode="External"/><Relationship Id="rId8373" Type="http://schemas.openxmlformats.org/officeDocument/2006/relationships/hyperlink" Target="https://twitter.com/luvmycountry1" TargetMode="External"/><Relationship Id="rId5150" Type="http://schemas.openxmlformats.org/officeDocument/2006/relationships/hyperlink" Target="http://pbs.twimg.com/profile_images/472849506871304194/DqOTcugb_normal.jpeg" TargetMode="External"/><Relationship Id="rId5151" Type="http://schemas.openxmlformats.org/officeDocument/2006/relationships/hyperlink" Target="http://pbs.twimg.com/profile_images/518861779967807488/mdjQZdJV_normal.jpeg" TargetMode="External"/><Relationship Id="rId5152" Type="http://schemas.openxmlformats.org/officeDocument/2006/relationships/hyperlink" Target="http://pbs.twimg.com/profile_images/942793225307328513/lCAxBgcs_normal.jpg" TargetMode="External"/><Relationship Id="rId5153" Type="http://schemas.openxmlformats.org/officeDocument/2006/relationships/hyperlink" Target="http://pbs.twimg.com/profile_images/875472973343358977/uCNMZmwV_normal.jpg" TargetMode="External"/><Relationship Id="rId5154" Type="http://schemas.openxmlformats.org/officeDocument/2006/relationships/hyperlink" Target="http://pbs.twimg.com/profile_images/907902159534125057/B4rfWTnK_normal.jpg" TargetMode="External"/><Relationship Id="rId5155" Type="http://schemas.openxmlformats.org/officeDocument/2006/relationships/hyperlink" Target="http://pbs.twimg.com/profile_images/886641233694564352/TaclnC9h_normal.jpg" TargetMode="External"/><Relationship Id="rId5156" Type="http://schemas.openxmlformats.org/officeDocument/2006/relationships/hyperlink" Target="http://pbs.twimg.com/profile_images/910620180501356546/ujJcRAIC_normal.jpg" TargetMode="External"/><Relationship Id="rId5157" Type="http://schemas.openxmlformats.org/officeDocument/2006/relationships/hyperlink" Target="http://pbs.twimg.com/profile_images/909088108930506753/dPOIsvN4_normal.jpg" TargetMode="External"/><Relationship Id="rId5158" Type="http://schemas.openxmlformats.org/officeDocument/2006/relationships/hyperlink" Target="http://pbs.twimg.com/profile_images/897221513669103616/gzKkXz82_normal.jpg" TargetMode="External"/><Relationship Id="rId5159" Type="http://schemas.openxmlformats.org/officeDocument/2006/relationships/hyperlink" Target="http://pbs.twimg.com/profile_images/900086442881306624/AqCmsb0v_normal.jpg" TargetMode="External"/><Relationship Id="rId8374" Type="http://schemas.openxmlformats.org/officeDocument/2006/relationships/hyperlink" Target="https://twitter.com/resistance459" TargetMode="External"/><Relationship Id="rId8375" Type="http://schemas.openxmlformats.org/officeDocument/2006/relationships/hyperlink" Target="https://twitter.com/tomod2004" TargetMode="External"/><Relationship Id="rId8376" Type="http://schemas.openxmlformats.org/officeDocument/2006/relationships/hyperlink" Target="https://twitter.com/jerrylmaine" TargetMode="External"/><Relationship Id="rId8377" Type="http://schemas.openxmlformats.org/officeDocument/2006/relationships/hyperlink" Target="https://twitter.com/tonyd1233" TargetMode="External"/><Relationship Id="rId6190" Type="http://schemas.openxmlformats.org/officeDocument/2006/relationships/hyperlink" Target="http://pbs.twimg.com/profile_images/942761916316962819/y3A1wdVW_normal.jpg" TargetMode="External"/><Relationship Id="rId6191" Type="http://schemas.openxmlformats.org/officeDocument/2006/relationships/hyperlink" Target="http://pbs.twimg.com/profile_images/903197299228200960/sq5efG1Z_normal.jpg" TargetMode="External"/><Relationship Id="rId6192" Type="http://schemas.openxmlformats.org/officeDocument/2006/relationships/hyperlink" Target="http://pbs.twimg.com/profile_images/965483716423421952/OwEG5oeG_normal.jpg" TargetMode="External"/><Relationship Id="rId6193" Type="http://schemas.openxmlformats.org/officeDocument/2006/relationships/hyperlink" Target="http://pbs.twimg.com/profile_images/779052102354018304/_TbvqvMJ_normal.jpg" TargetMode="External"/><Relationship Id="rId6194" Type="http://schemas.openxmlformats.org/officeDocument/2006/relationships/hyperlink" Target="http://pbs.twimg.com/profile_images/838788886323048448/mdb0Tkta_normal.jpg" TargetMode="External"/><Relationship Id="rId6195" Type="http://schemas.openxmlformats.org/officeDocument/2006/relationships/hyperlink" Target="http://pbs.twimg.com/profile_images/885870229548666881/EVXh3gLJ_normal.jpg" TargetMode="External"/><Relationship Id="rId6196" Type="http://schemas.openxmlformats.org/officeDocument/2006/relationships/hyperlink" Target="http://pbs.twimg.com/profile_images/967948681545691137/-QN_LFN0_normal.jpg" TargetMode="External"/><Relationship Id="rId6197" Type="http://schemas.openxmlformats.org/officeDocument/2006/relationships/hyperlink" Target="http://pbs.twimg.com/profile_images/855826788991340545/Zfs3Nl7N_normal.jpg" TargetMode="External"/><Relationship Id="rId6198" Type="http://schemas.openxmlformats.org/officeDocument/2006/relationships/hyperlink" Target="http://pbs.twimg.com/profile_images/809079596394102784/QkUVx_1v_normal.jpg" TargetMode="External"/><Relationship Id="rId6199" Type="http://schemas.openxmlformats.org/officeDocument/2006/relationships/hyperlink" Target="http://pbs.twimg.com/profile_images/823572323571625984/xS9uIkT5_normal.jpg" TargetMode="External"/><Relationship Id="rId350" Type="http://schemas.openxmlformats.org/officeDocument/2006/relationships/hyperlink" Target="https://t.co/H8DRQ6N9Oo" TargetMode="External"/><Relationship Id="rId351" Type="http://schemas.openxmlformats.org/officeDocument/2006/relationships/hyperlink" Target="https://t.co/gHN4leivFs" TargetMode="External"/><Relationship Id="rId352" Type="http://schemas.openxmlformats.org/officeDocument/2006/relationships/hyperlink" Target="https://t.co/WkZJ5l2pVF" TargetMode="External"/><Relationship Id="rId353" Type="http://schemas.openxmlformats.org/officeDocument/2006/relationships/hyperlink" Target="https://t.co/ZxVFkbGYI8" TargetMode="External"/><Relationship Id="rId354" Type="http://schemas.openxmlformats.org/officeDocument/2006/relationships/hyperlink" Target="https://t.co/ZrsTijMCcM" TargetMode="External"/><Relationship Id="rId355" Type="http://schemas.openxmlformats.org/officeDocument/2006/relationships/hyperlink" Target="http://t.co/MPBbMvjuB8" TargetMode="External"/><Relationship Id="rId356" Type="http://schemas.openxmlformats.org/officeDocument/2006/relationships/hyperlink" Target="https://t.co/sSgQVGl9Ml" TargetMode="External"/><Relationship Id="rId357" Type="http://schemas.openxmlformats.org/officeDocument/2006/relationships/hyperlink" Target="https://t.co/4ST5UQLw6b" TargetMode="External"/><Relationship Id="rId358" Type="http://schemas.openxmlformats.org/officeDocument/2006/relationships/hyperlink" Target="https://t.co/1vmI17VRPv" TargetMode="External"/><Relationship Id="rId359" Type="http://schemas.openxmlformats.org/officeDocument/2006/relationships/hyperlink" Target="https://t.co/tCqOJOCUWe" TargetMode="External"/><Relationship Id="rId8378" Type="http://schemas.openxmlformats.org/officeDocument/2006/relationships/hyperlink" Target="https://twitter.com/maine" TargetMode="External"/><Relationship Id="rId8379" Type="http://schemas.openxmlformats.org/officeDocument/2006/relationships/hyperlink" Target="https://twitter.com/tischcollege" TargetMode="External"/><Relationship Id="rId9520" Type="http://schemas.openxmlformats.org/officeDocument/2006/relationships/hyperlink" Target="https://twitter.com/jimgagnon6" TargetMode="External"/><Relationship Id="rId9521" Type="http://schemas.openxmlformats.org/officeDocument/2006/relationships/hyperlink" Target="https://twitter.com/kathy101252" TargetMode="External"/><Relationship Id="rId9522" Type="http://schemas.openxmlformats.org/officeDocument/2006/relationships/hyperlink" Target="https://twitter.com/staggerlee422" TargetMode="External"/><Relationship Id="rId9523" Type="http://schemas.openxmlformats.org/officeDocument/2006/relationships/hyperlink" Target="https://twitter.com/arnoldziffle18" TargetMode="External"/><Relationship Id="rId9524" Type="http://schemas.openxmlformats.org/officeDocument/2006/relationships/hyperlink" Target="https://twitter.com/punkin682" TargetMode="External"/><Relationship Id="rId9525" Type="http://schemas.openxmlformats.org/officeDocument/2006/relationships/hyperlink" Target="https://twitter.com/vanessal43" TargetMode="External"/><Relationship Id="rId9526" Type="http://schemas.openxmlformats.org/officeDocument/2006/relationships/hyperlink" Target="https://twitter.com/god7steve" TargetMode="External"/><Relationship Id="rId9527" Type="http://schemas.openxmlformats.org/officeDocument/2006/relationships/hyperlink" Target="https://twitter.com/enrico_picone" TargetMode="External"/><Relationship Id="rId9528" Type="http://schemas.openxmlformats.org/officeDocument/2006/relationships/hyperlink" Target="https://twitter.com/jubilee_7double" TargetMode="External"/><Relationship Id="rId9529" Type="http://schemas.openxmlformats.org/officeDocument/2006/relationships/hyperlink" Target="https://twitter.com/jeffgar41456759" TargetMode="External"/><Relationship Id="rId6300" Type="http://schemas.openxmlformats.org/officeDocument/2006/relationships/hyperlink" Target="http://pbs.twimg.com/profile_images/968010453300359168/-yYtEelK_normal.jpg" TargetMode="External"/><Relationship Id="rId6301" Type="http://schemas.openxmlformats.org/officeDocument/2006/relationships/hyperlink" Target="http://pbs.twimg.com/profile_images/697549062103547904/s4Uq3S2u_normal.jpg" TargetMode="External"/><Relationship Id="rId6302" Type="http://schemas.openxmlformats.org/officeDocument/2006/relationships/hyperlink" Target="http://pbs.twimg.com/profile_images/952902512922816512/6gIUAH8I_normal.jpg" TargetMode="External"/><Relationship Id="rId6303" Type="http://schemas.openxmlformats.org/officeDocument/2006/relationships/hyperlink" Target="http://pbs.twimg.com/profile_images/965313003406143492/wng1utCV_normal.jpg" TargetMode="External"/><Relationship Id="rId6304" Type="http://schemas.openxmlformats.org/officeDocument/2006/relationships/hyperlink" Target="http://pbs.twimg.com/profile_images/956963944018661377/jdnURjqO_normal.jpg" TargetMode="External"/><Relationship Id="rId6305" Type="http://schemas.openxmlformats.org/officeDocument/2006/relationships/hyperlink" Target="http://pbs.twimg.com/profile_images/851175906743906304/0zM0qGdp_normal.jpg" TargetMode="External"/><Relationship Id="rId6306" Type="http://schemas.openxmlformats.org/officeDocument/2006/relationships/hyperlink" Target="http://pbs.twimg.com/profile_images/1297270999/x29dibntu70a_normal.jpg" TargetMode="External"/><Relationship Id="rId6307" Type="http://schemas.openxmlformats.org/officeDocument/2006/relationships/hyperlink" Target="http://pbs.twimg.com/profile_images/946464506946797568/GtMiyDZE_normal.jpg" TargetMode="External"/><Relationship Id="rId6308" Type="http://schemas.openxmlformats.org/officeDocument/2006/relationships/hyperlink" Target="http://pbs.twimg.com/profile_images/854497744135757824/nan2qNyd_normal.jpg" TargetMode="External"/><Relationship Id="rId6309" Type="http://schemas.openxmlformats.org/officeDocument/2006/relationships/hyperlink" Target="http://pbs.twimg.com/profile_images/957109086956371968/Pa9dywRB_normal.jpg" TargetMode="External"/><Relationship Id="rId7340" Type="http://schemas.openxmlformats.org/officeDocument/2006/relationships/hyperlink" Target="http://pbs.twimg.com/profile_images/962040827089338369/FPFwDy0w_normal.jpg" TargetMode="External"/><Relationship Id="rId7341" Type="http://schemas.openxmlformats.org/officeDocument/2006/relationships/hyperlink" Target="http://pbs.twimg.com/profile_images/618968974617804800/w3AkWQI__normal.jpg" TargetMode="External"/><Relationship Id="rId7342" Type="http://schemas.openxmlformats.org/officeDocument/2006/relationships/hyperlink" Target="http://pbs.twimg.com/profile_images/1654603221/ishii_takaaki______normal.jpg" TargetMode="External"/><Relationship Id="rId7343" Type="http://schemas.openxmlformats.org/officeDocument/2006/relationships/hyperlink" Target="http://abs.twimg.com/sticky/default_profile_images/default_profile_normal.png" TargetMode="External"/><Relationship Id="rId7344" Type="http://schemas.openxmlformats.org/officeDocument/2006/relationships/hyperlink" Target="http://pbs.twimg.com/profile_images/925187297191931904/L_cFWe9z_normal.jpg" TargetMode="External"/><Relationship Id="rId7345" Type="http://schemas.openxmlformats.org/officeDocument/2006/relationships/hyperlink" Target="http://pbs.twimg.com/profile_images/878234837806612482/wIRmSj-G_normal.jpg" TargetMode="External"/><Relationship Id="rId7346" Type="http://schemas.openxmlformats.org/officeDocument/2006/relationships/hyperlink" Target="http://pbs.twimg.com/profile_images/966729731000406016/3GgYvynl_normal.jpg" TargetMode="External"/><Relationship Id="rId7347" Type="http://schemas.openxmlformats.org/officeDocument/2006/relationships/hyperlink" Target="https://twitter.com/bbcwomanshour" TargetMode="External"/><Relationship Id="rId7348" Type="http://schemas.openxmlformats.org/officeDocument/2006/relationships/hyperlink" Target="https://twitter.com/laurenlaverne" TargetMode="External"/><Relationship Id="rId7349" Type="http://schemas.openxmlformats.org/officeDocument/2006/relationships/hyperlink" Target="https://twitter.com/penamerican" TargetMode="External"/><Relationship Id="rId4120" Type="http://schemas.openxmlformats.org/officeDocument/2006/relationships/hyperlink" Target="http://abs.twimg.com/images/themes/theme1/bg.png" TargetMode="External"/><Relationship Id="rId4121" Type="http://schemas.openxmlformats.org/officeDocument/2006/relationships/hyperlink" Target="http://abs.twimg.com/images/themes/theme14/bg.gif" TargetMode="External"/><Relationship Id="rId4122" Type="http://schemas.openxmlformats.org/officeDocument/2006/relationships/hyperlink" Target="http://abs.twimg.com/images/themes/theme1/bg.png" TargetMode="External"/><Relationship Id="rId4123" Type="http://schemas.openxmlformats.org/officeDocument/2006/relationships/hyperlink" Target="http://pbs.twimg.com/profile_background_images/686906785421234176/AvGICeEc.jpg" TargetMode="External"/><Relationship Id="rId4124" Type="http://schemas.openxmlformats.org/officeDocument/2006/relationships/hyperlink" Target="http://pbs.twimg.com/profile_background_images/650082620672450560/WjOW0zDc.jpg" TargetMode="External"/><Relationship Id="rId4125" Type="http://schemas.openxmlformats.org/officeDocument/2006/relationships/hyperlink" Target="http://pbs.twimg.com/profile_background_images/802017756/7a0f4c7f6832b251d40556efc007e75e.jpeg" TargetMode="External"/><Relationship Id="rId4126" Type="http://schemas.openxmlformats.org/officeDocument/2006/relationships/hyperlink" Target="http://pbs.twimg.com/profile_background_images/451633481890549761/iCD5I0jb.png" TargetMode="External"/><Relationship Id="rId4127" Type="http://schemas.openxmlformats.org/officeDocument/2006/relationships/hyperlink" Target="http://pbs.twimg.com/profile_background_images/419273558/Color_300dpi_gif.gif" TargetMode="External"/><Relationship Id="rId4128" Type="http://schemas.openxmlformats.org/officeDocument/2006/relationships/hyperlink" Target="http://abs.twimg.com/images/themes/theme1/bg.png" TargetMode="External"/><Relationship Id="rId4129" Type="http://schemas.openxmlformats.org/officeDocument/2006/relationships/hyperlink" Target="http://pbs.twimg.com/profile_background_images/373272488/cool-background_001.jpg" TargetMode="External"/><Relationship Id="rId8380" Type="http://schemas.openxmlformats.org/officeDocument/2006/relationships/hyperlink" Target="https://twitter.com/tuftsuniversity" TargetMode="External"/><Relationship Id="rId8381" Type="http://schemas.openxmlformats.org/officeDocument/2006/relationships/hyperlink" Target="https://twitter.com/senatorcollins" TargetMode="External"/><Relationship Id="rId8382" Type="http://schemas.openxmlformats.org/officeDocument/2006/relationships/hyperlink" Target="https://twitter.com/ramongc74" TargetMode="External"/><Relationship Id="rId8383" Type="http://schemas.openxmlformats.org/officeDocument/2006/relationships/hyperlink" Target="https://twitter.com/larazon_mx" TargetMode="External"/><Relationship Id="rId5160" Type="http://schemas.openxmlformats.org/officeDocument/2006/relationships/hyperlink" Target="http://pbs.twimg.com/profile_images/840135773001203712/LLAxftdG_normal.jpg" TargetMode="External"/><Relationship Id="rId5161" Type="http://schemas.openxmlformats.org/officeDocument/2006/relationships/hyperlink" Target="http://pbs.twimg.com/profile_images/819327783558139905/jyxDs8-N_normal.jpg" TargetMode="External"/><Relationship Id="rId5162" Type="http://schemas.openxmlformats.org/officeDocument/2006/relationships/hyperlink" Target="http://pbs.twimg.com/profile_images/530570939650809856/39VrQB8K_normal.jpeg" TargetMode="External"/><Relationship Id="rId5163" Type="http://schemas.openxmlformats.org/officeDocument/2006/relationships/hyperlink" Target="http://pbs.twimg.com/profile_images/912553794935734272/0ibtOgV__normal.jpg" TargetMode="External"/><Relationship Id="rId5164" Type="http://schemas.openxmlformats.org/officeDocument/2006/relationships/hyperlink" Target="http://pbs.twimg.com/profile_images/886794838955376640/AW86_fc7_normal.jpg" TargetMode="External"/><Relationship Id="rId5165" Type="http://schemas.openxmlformats.org/officeDocument/2006/relationships/hyperlink" Target="http://pbs.twimg.com/profile_images/931247005019488256/cj7xELBF_normal.jpg" TargetMode="External"/><Relationship Id="rId5166" Type="http://schemas.openxmlformats.org/officeDocument/2006/relationships/hyperlink" Target="http://pbs.twimg.com/profile_images/965937779287801856/M14zdu-m_normal.jpg" TargetMode="External"/><Relationship Id="rId5167" Type="http://schemas.openxmlformats.org/officeDocument/2006/relationships/hyperlink" Target="http://pbs.twimg.com/profile_images/929531131560464384/5gP82qfz_normal.jpg" TargetMode="External"/><Relationship Id="rId5168" Type="http://schemas.openxmlformats.org/officeDocument/2006/relationships/hyperlink" Target="http://pbs.twimg.com/profile_images/840212064861741057/xozvahqO_normal.jpg" TargetMode="External"/><Relationship Id="rId5169" Type="http://schemas.openxmlformats.org/officeDocument/2006/relationships/hyperlink" Target="http://pbs.twimg.com/profile_images/875574150919733249/l2u6taDL_normal.jpg" TargetMode="External"/><Relationship Id="rId8384" Type="http://schemas.openxmlformats.org/officeDocument/2006/relationships/hyperlink" Target="https://twitter.com/expatmichael" TargetMode="External"/><Relationship Id="rId8385" Type="http://schemas.openxmlformats.org/officeDocument/2006/relationships/hyperlink" Target="https://twitter.com/eplawiuk" TargetMode="External"/><Relationship Id="rId8386" Type="http://schemas.openxmlformats.org/officeDocument/2006/relationships/hyperlink" Target="https://twitter.com/mic" TargetMode="External"/><Relationship Id="rId8387" Type="http://schemas.openxmlformats.org/officeDocument/2006/relationships/hyperlink" Target="https://twitter.com/venturedeal" TargetMode="External"/><Relationship Id="rId8388" Type="http://schemas.openxmlformats.org/officeDocument/2006/relationships/hyperlink" Target="https://twitter.com/pushthefeeling" TargetMode="External"/><Relationship Id="rId360" Type="http://schemas.openxmlformats.org/officeDocument/2006/relationships/hyperlink" Target="https://t.co/oXsSXxizE1" TargetMode="External"/><Relationship Id="rId361" Type="http://schemas.openxmlformats.org/officeDocument/2006/relationships/hyperlink" Target="http://t.co/8fPYo7sC9M" TargetMode="External"/><Relationship Id="rId362" Type="http://schemas.openxmlformats.org/officeDocument/2006/relationships/hyperlink" Target="https://t.co/67NSwVFYOu" TargetMode="External"/><Relationship Id="rId363" Type="http://schemas.openxmlformats.org/officeDocument/2006/relationships/hyperlink" Target="https://t.co/1vmI17VRPv" TargetMode="External"/><Relationship Id="rId364" Type="http://schemas.openxmlformats.org/officeDocument/2006/relationships/hyperlink" Target="https://t.co/tKFMIvG9hN" TargetMode="External"/><Relationship Id="rId365" Type="http://schemas.openxmlformats.org/officeDocument/2006/relationships/hyperlink" Target="http://t.co/dRcmSDGfvO" TargetMode="External"/><Relationship Id="rId366" Type="http://schemas.openxmlformats.org/officeDocument/2006/relationships/hyperlink" Target="https://t.co/VhWKRFMpPL" TargetMode="External"/><Relationship Id="rId367" Type="http://schemas.openxmlformats.org/officeDocument/2006/relationships/hyperlink" Target="https://t.co/TlGPL0V9ZQ" TargetMode="External"/><Relationship Id="rId368" Type="http://schemas.openxmlformats.org/officeDocument/2006/relationships/hyperlink" Target="https://t.co/Xmi2AsfD9N" TargetMode="External"/><Relationship Id="rId369" Type="http://schemas.openxmlformats.org/officeDocument/2006/relationships/hyperlink" Target="https://t.co/OVGGEjt4MA" TargetMode="External"/><Relationship Id="rId8389" Type="http://schemas.openxmlformats.org/officeDocument/2006/relationships/hyperlink" Target="https://twitter.com/mither119" TargetMode="External"/><Relationship Id="rId9530" Type="http://schemas.openxmlformats.org/officeDocument/2006/relationships/hyperlink" Target="https://twitter.com/kengrimes9" TargetMode="External"/><Relationship Id="rId9531" Type="http://schemas.openxmlformats.org/officeDocument/2006/relationships/hyperlink" Target="https://twitter.com/mrtimwalsh" TargetMode="External"/><Relationship Id="rId9532" Type="http://schemas.openxmlformats.org/officeDocument/2006/relationships/hyperlink" Target="https://twitter.com/mmobaez" TargetMode="External"/><Relationship Id="rId9533" Type="http://schemas.openxmlformats.org/officeDocument/2006/relationships/hyperlink" Target="https://twitter.com/njpcyji" TargetMode="External"/><Relationship Id="rId9534" Type="http://schemas.openxmlformats.org/officeDocument/2006/relationships/hyperlink" Target="https://twitter.com/g_bost" TargetMode="External"/><Relationship Id="rId9535" Type="http://schemas.openxmlformats.org/officeDocument/2006/relationships/hyperlink" Target="https://twitter.com/paulavasan" TargetMode="External"/><Relationship Id="rId9536" Type="http://schemas.openxmlformats.org/officeDocument/2006/relationships/hyperlink" Target="https://twitter.com/senmartygolden" TargetMode="External"/><Relationship Id="rId9537" Type="http://schemas.openxmlformats.org/officeDocument/2006/relationships/hyperlink" Target="https://twitter.com/fightbackbr" TargetMode="External"/><Relationship Id="rId9538" Type="http://schemas.openxmlformats.org/officeDocument/2006/relationships/hyperlink" Target="https://twitter.com/mango_fem77" TargetMode="External"/><Relationship Id="rId9539" Type="http://schemas.openxmlformats.org/officeDocument/2006/relationships/hyperlink" Target="https://twitter.com/demisexualducky" TargetMode="External"/><Relationship Id="rId6310" Type="http://schemas.openxmlformats.org/officeDocument/2006/relationships/hyperlink" Target="http://pbs.twimg.com/profile_images/816660960341557249/OWCdjJPI_normal.jpg" TargetMode="External"/><Relationship Id="rId6311" Type="http://schemas.openxmlformats.org/officeDocument/2006/relationships/hyperlink" Target="http://pbs.twimg.com/profile_images/2801020820/6c5e90f98b3040c7e5ddd297c715d334_normal.jpeg" TargetMode="External"/><Relationship Id="rId6312" Type="http://schemas.openxmlformats.org/officeDocument/2006/relationships/hyperlink" Target="http://pbs.twimg.com/profile_images/953031798333751296/5WClgAPk_normal.jpg" TargetMode="External"/><Relationship Id="rId6313" Type="http://schemas.openxmlformats.org/officeDocument/2006/relationships/hyperlink" Target="http://pbs.twimg.com/profile_images/880857844094054401/W_yGzS7D_normal.jpg" TargetMode="External"/><Relationship Id="rId6314" Type="http://schemas.openxmlformats.org/officeDocument/2006/relationships/hyperlink" Target="http://pbs.twimg.com/profile_images/954552962780684288/geg1HPtb_normal.jpg" TargetMode="External"/><Relationship Id="rId6315" Type="http://schemas.openxmlformats.org/officeDocument/2006/relationships/hyperlink" Target="http://pbs.twimg.com/profile_images/2324851008/bfly0evcrvyrgkidj8ym_normal.jpeg" TargetMode="External"/><Relationship Id="rId6316" Type="http://schemas.openxmlformats.org/officeDocument/2006/relationships/hyperlink" Target="http://pbs.twimg.com/profile_images/948098748588048384/AmOe0rSj_normal.jpg" TargetMode="External"/><Relationship Id="rId6317" Type="http://schemas.openxmlformats.org/officeDocument/2006/relationships/hyperlink" Target="http://pbs.twimg.com/profile_images/951149722265407488/yX1AxAZ4_normal.jpg" TargetMode="External"/><Relationship Id="rId6318" Type="http://schemas.openxmlformats.org/officeDocument/2006/relationships/hyperlink" Target="http://pbs.twimg.com/profile_images/548488694718410753/tuJv0Xsb_normal.jpeg" TargetMode="External"/><Relationship Id="rId6319" Type="http://schemas.openxmlformats.org/officeDocument/2006/relationships/hyperlink" Target="http://pbs.twimg.com/profile_images/705184199188324352/Q_y7QE8r_normal.jpg" TargetMode="External"/><Relationship Id="rId7350" Type="http://schemas.openxmlformats.org/officeDocument/2006/relationships/hyperlink" Target="https://twitter.com/suzannenossel" TargetMode="External"/><Relationship Id="rId7351" Type="http://schemas.openxmlformats.org/officeDocument/2006/relationships/hyperlink" Target="https://twitter.com/egangoonsquad" TargetMode="External"/><Relationship Id="rId7352" Type="http://schemas.openxmlformats.org/officeDocument/2006/relationships/hyperlink" Target="https://twitter.com/theinfluencemag" TargetMode="External"/><Relationship Id="rId7353" Type="http://schemas.openxmlformats.org/officeDocument/2006/relationships/hyperlink" Target="https://twitter.com/elainestorkey" TargetMode="External"/><Relationship Id="rId7354" Type="http://schemas.openxmlformats.org/officeDocument/2006/relationships/hyperlink" Target="https://twitter.com/ivpacademic" TargetMode="External"/><Relationship Id="rId7355" Type="http://schemas.openxmlformats.org/officeDocument/2006/relationships/hyperlink" Target="https://twitter.com/valuesandframes" TargetMode="External"/><Relationship Id="rId7356" Type="http://schemas.openxmlformats.org/officeDocument/2006/relationships/hyperlink" Target="https://twitter.com/george" TargetMode="External"/><Relationship Id="rId7357" Type="http://schemas.openxmlformats.org/officeDocument/2006/relationships/hyperlink" Target="https://twitter.com/amamarston" TargetMode="External"/><Relationship Id="rId7358" Type="http://schemas.openxmlformats.org/officeDocument/2006/relationships/hyperlink" Target="https://twitter.com/wtrmrk" TargetMode="External"/><Relationship Id="rId7359" Type="http://schemas.openxmlformats.org/officeDocument/2006/relationships/hyperlink" Target="https://twitter.com/hachetteus" TargetMode="External"/><Relationship Id="rId4130" Type="http://schemas.openxmlformats.org/officeDocument/2006/relationships/hyperlink" Target="http://abs.twimg.com/images/themes/theme1/bg.png" TargetMode="External"/><Relationship Id="rId4131" Type="http://schemas.openxmlformats.org/officeDocument/2006/relationships/hyperlink" Target="http://pbs.twimg.com/profile_background_images/446407942976204800/Tr2EuwTy.jpeg" TargetMode="External"/><Relationship Id="rId4132" Type="http://schemas.openxmlformats.org/officeDocument/2006/relationships/hyperlink" Target="http://abs.twimg.com/images/themes/theme1/bg.png" TargetMode="External"/><Relationship Id="rId4133" Type="http://schemas.openxmlformats.org/officeDocument/2006/relationships/hyperlink" Target="http://abs.twimg.com/images/themes/theme1/bg.png" TargetMode="External"/><Relationship Id="rId4134" Type="http://schemas.openxmlformats.org/officeDocument/2006/relationships/hyperlink" Target="http://pbs.twimg.com/profile_background_images/10823060/Blue_hills.jpg" TargetMode="External"/><Relationship Id="rId4135" Type="http://schemas.openxmlformats.org/officeDocument/2006/relationships/hyperlink" Target="http://abs.twimg.com/images/themes/theme1/bg.png" TargetMode="External"/><Relationship Id="rId4136" Type="http://schemas.openxmlformats.org/officeDocument/2006/relationships/hyperlink" Target="http://abs.twimg.com/images/themes/theme1/bg.png" TargetMode="External"/><Relationship Id="rId4137" Type="http://schemas.openxmlformats.org/officeDocument/2006/relationships/hyperlink" Target="http://abs.twimg.com/images/themes/theme1/bg.png" TargetMode="External"/><Relationship Id="rId4138" Type="http://schemas.openxmlformats.org/officeDocument/2006/relationships/hyperlink" Target="http://pbs.twimg.com/profile_background_images/851727367630356480/E26Ca_tc.jpg" TargetMode="External"/><Relationship Id="rId4139" Type="http://schemas.openxmlformats.org/officeDocument/2006/relationships/hyperlink" Target="http://abs.twimg.com/images/themes/theme1/bg.png" TargetMode="External"/><Relationship Id="rId8390" Type="http://schemas.openxmlformats.org/officeDocument/2006/relationships/hyperlink" Target="https://twitter.com/kh1srtsy8dwslav" TargetMode="External"/><Relationship Id="rId8391" Type="http://schemas.openxmlformats.org/officeDocument/2006/relationships/hyperlink" Target="https://twitter.com/sfgate" TargetMode="External"/><Relationship Id="rId8392" Type="http://schemas.openxmlformats.org/officeDocument/2006/relationships/hyperlink" Target="https://twitter.com/cinemablogrpher" TargetMode="External"/><Relationship Id="rId8393" Type="http://schemas.openxmlformats.org/officeDocument/2006/relationships/hyperlink" Target="https://twitter.com/cdnencyclopedia" TargetMode="External"/><Relationship Id="rId5170" Type="http://schemas.openxmlformats.org/officeDocument/2006/relationships/hyperlink" Target="http://pbs.twimg.com/profile_images/967695612727693313/Ueu6ArLh_normal.jpg" TargetMode="External"/><Relationship Id="rId5171" Type="http://schemas.openxmlformats.org/officeDocument/2006/relationships/hyperlink" Target="http://pbs.twimg.com/profile_images/423923305846824961/z2aVDErs_normal.jpeg" TargetMode="External"/><Relationship Id="rId5172" Type="http://schemas.openxmlformats.org/officeDocument/2006/relationships/hyperlink" Target="http://pbs.twimg.com/profile_images/925826866296082432/Oz2mSAMM_normal.jpg" TargetMode="External"/><Relationship Id="rId5173" Type="http://schemas.openxmlformats.org/officeDocument/2006/relationships/hyperlink" Target="http://pbs.twimg.com/profile_images/689499432149213184/GFbZfsAT_normal.jpg" TargetMode="External"/><Relationship Id="rId5174" Type="http://schemas.openxmlformats.org/officeDocument/2006/relationships/hyperlink" Target="http://pbs.twimg.com/profile_images/840938374412279809/Iq7VZdNr_normal.jpg" TargetMode="External"/><Relationship Id="rId5175" Type="http://schemas.openxmlformats.org/officeDocument/2006/relationships/hyperlink" Target="http://pbs.twimg.com/profile_images/909590467788099586/o5x9cif5_normal.jpg" TargetMode="External"/><Relationship Id="rId5176" Type="http://schemas.openxmlformats.org/officeDocument/2006/relationships/hyperlink" Target="http://pbs.twimg.com/profile_images/579026092914294784/KFrOWkX__normal.png" TargetMode="External"/><Relationship Id="rId5177" Type="http://schemas.openxmlformats.org/officeDocument/2006/relationships/hyperlink" Target="http://pbs.twimg.com/profile_images/851564905136345088/3WMLPL7B_normal.jpg" TargetMode="External"/><Relationship Id="rId5178" Type="http://schemas.openxmlformats.org/officeDocument/2006/relationships/hyperlink" Target="http://pbs.twimg.com/profile_images/677625882924699650/nIWmm6ug_normal.jpg" TargetMode="External"/><Relationship Id="rId5179" Type="http://schemas.openxmlformats.org/officeDocument/2006/relationships/hyperlink" Target="http://pbs.twimg.com/profile_images/740894844483215364/XEMpneRM_normal.jpg" TargetMode="External"/><Relationship Id="rId8394" Type="http://schemas.openxmlformats.org/officeDocument/2006/relationships/hyperlink" Target="https://twitter.com/viciousbabushka" TargetMode="External"/><Relationship Id="rId8395" Type="http://schemas.openxmlformats.org/officeDocument/2006/relationships/hyperlink" Target="https://twitter.com/herenotthere9" TargetMode="External"/><Relationship Id="rId8396" Type="http://schemas.openxmlformats.org/officeDocument/2006/relationships/hyperlink" Target="https://twitter.com/chinaa_riv" TargetMode="External"/><Relationship Id="rId8397" Type="http://schemas.openxmlformats.org/officeDocument/2006/relationships/hyperlink" Target="https://twitter.com/razfactor" TargetMode="External"/><Relationship Id="rId8398" Type="http://schemas.openxmlformats.org/officeDocument/2006/relationships/hyperlink" Target="https://twitter.com/cindygallop" TargetMode="External"/><Relationship Id="rId370" Type="http://schemas.openxmlformats.org/officeDocument/2006/relationships/hyperlink" Target="https://t.co/BQ4NEcwdQI" TargetMode="External"/><Relationship Id="rId371" Type="http://schemas.openxmlformats.org/officeDocument/2006/relationships/hyperlink" Target="https://t.co/BaiAbdE6Gz" TargetMode="External"/><Relationship Id="rId372" Type="http://schemas.openxmlformats.org/officeDocument/2006/relationships/hyperlink" Target="http://t.co/3b7RCkxFss" TargetMode="External"/><Relationship Id="rId373" Type="http://schemas.openxmlformats.org/officeDocument/2006/relationships/hyperlink" Target="http://t.co/Ml354tkesu" TargetMode="External"/><Relationship Id="rId374" Type="http://schemas.openxmlformats.org/officeDocument/2006/relationships/hyperlink" Target="https://t.co/NdheINSRqZ" TargetMode="External"/><Relationship Id="rId375" Type="http://schemas.openxmlformats.org/officeDocument/2006/relationships/hyperlink" Target="http://t.co/JyxQPVlqFN" TargetMode="External"/><Relationship Id="rId376" Type="http://schemas.openxmlformats.org/officeDocument/2006/relationships/hyperlink" Target="https://t.co/UvKaHoPhaR" TargetMode="External"/><Relationship Id="rId377" Type="http://schemas.openxmlformats.org/officeDocument/2006/relationships/hyperlink" Target="http://t.co/PzRCMDtIyV" TargetMode="External"/><Relationship Id="rId378" Type="http://schemas.openxmlformats.org/officeDocument/2006/relationships/hyperlink" Target="http://t.co/t414UtTRv4" TargetMode="External"/><Relationship Id="rId379" Type="http://schemas.openxmlformats.org/officeDocument/2006/relationships/hyperlink" Target="https://t.co/JCuqH7G4Ko" TargetMode="External"/><Relationship Id="rId8399" Type="http://schemas.openxmlformats.org/officeDocument/2006/relationships/hyperlink" Target="https://twitter.com/parkermolloy" TargetMode="External"/><Relationship Id="rId8500" Type="http://schemas.openxmlformats.org/officeDocument/2006/relationships/hyperlink" Target="https://twitter.com/hercampussfasu" TargetMode="External"/><Relationship Id="rId8501" Type="http://schemas.openxmlformats.org/officeDocument/2006/relationships/hyperlink" Target="https://twitter.com/zuckye2703" TargetMode="External"/><Relationship Id="rId8502" Type="http://schemas.openxmlformats.org/officeDocument/2006/relationships/hyperlink" Target="https://twitter.com/angelchorus1" TargetMode="External"/><Relationship Id="rId8503" Type="http://schemas.openxmlformats.org/officeDocument/2006/relationships/hyperlink" Target="https://twitter.com/ariyatira" TargetMode="External"/><Relationship Id="rId8504" Type="http://schemas.openxmlformats.org/officeDocument/2006/relationships/hyperlink" Target="https://twitter.com/jdforward" TargetMode="External"/><Relationship Id="rId8505" Type="http://schemas.openxmlformats.org/officeDocument/2006/relationships/hyperlink" Target="https://twitter.com/30seconds" TargetMode="External"/><Relationship Id="rId8506" Type="http://schemas.openxmlformats.org/officeDocument/2006/relationships/hyperlink" Target="https://twitter.com/drbradleynelson" TargetMode="External"/><Relationship Id="rId8507" Type="http://schemas.openxmlformats.org/officeDocument/2006/relationships/hyperlink" Target="https://twitter.com/msfoundation" TargetMode="External"/><Relationship Id="rId8508" Type="http://schemas.openxmlformats.org/officeDocument/2006/relationships/hyperlink" Target="https://twitter.com/girluposwego" TargetMode="External"/><Relationship Id="rId8509" Type="http://schemas.openxmlformats.org/officeDocument/2006/relationships/hyperlink" Target="https://twitter.com/mycyclsocial" TargetMode="External"/><Relationship Id="rId9540" Type="http://schemas.openxmlformats.org/officeDocument/2006/relationships/hyperlink" Target="https://twitter.com/agatha79s" TargetMode="External"/><Relationship Id="rId9541" Type="http://schemas.openxmlformats.org/officeDocument/2006/relationships/hyperlink" Target="https://twitter.com/miuellie" TargetMode="External"/><Relationship Id="rId9542" Type="http://schemas.openxmlformats.org/officeDocument/2006/relationships/hyperlink" Target="https://twitter.com/j_m_fitzgerald" TargetMode="External"/><Relationship Id="rId9543" Type="http://schemas.openxmlformats.org/officeDocument/2006/relationships/hyperlink" Target="https://twitter.com/groutenberg" TargetMode="External"/><Relationship Id="rId9544" Type="http://schemas.openxmlformats.org/officeDocument/2006/relationships/hyperlink" Target="https://twitter.com/ivanka" TargetMode="External"/><Relationship Id="rId9545" Type="http://schemas.openxmlformats.org/officeDocument/2006/relationships/hyperlink" Target="https://twitter.com/huffpostpol" TargetMode="External"/><Relationship Id="rId9546" Type="http://schemas.openxmlformats.org/officeDocument/2006/relationships/hyperlink" Target="https://twitter.com/amymaiden" TargetMode="External"/><Relationship Id="rId9547" Type="http://schemas.openxmlformats.org/officeDocument/2006/relationships/hyperlink" Target="https://twitter.com/richardthewatts" TargetMode="External"/><Relationship Id="rId9548" Type="http://schemas.openxmlformats.org/officeDocument/2006/relationships/hyperlink" Target="https://twitter.com/violetsohee" TargetMode="External"/><Relationship Id="rId9549" Type="http://schemas.openxmlformats.org/officeDocument/2006/relationships/hyperlink" Target="https://twitter.com/marinabonnefoi" TargetMode="External"/><Relationship Id="rId6320" Type="http://schemas.openxmlformats.org/officeDocument/2006/relationships/hyperlink" Target="http://pbs.twimg.com/profile_images/842397826738995200/C35CKkuU_normal.jpg" TargetMode="External"/><Relationship Id="rId6321" Type="http://schemas.openxmlformats.org/officeDocument/2006/relationships/hyperlink" Target="http://pbs.twimg.com/profile_images/509381845444599808/VblErYDG_normal.jpeg" TargetMode="External"/><Relationship Id="rId6322" Type="http://schemas.openxmlformats.org/officeDocument/2006/relationships/hyperlink" Target="http://abs.twimg.com/sticky/default_profile_images/default_profile_normal.png" TargetMode="External"/><Relationship Id="rId6323" Type="http://schemas.openxmlformats.org/officeDocument/2006/relationships/hyperlink" Target="http://pbs.twimg.com/profile_images/952749612766515200/GL9goKzP_normal.jpg" TargetMode="External"/><Relationship Id="rId6324" Type="http://schemas.openxmlformats.org/officeDocument/2006/relationships/hyperlink" Target="http://pbs.twimg.com/profile_images/967084330873798657/7CDcYzyQ_normal.jpg" TargetMode="External"/><Relationship Id="rId6325" Type="http://schemas.openxmlformats.org/officeDocument/2006/relationships/hyperlink" Target="http://pbs.twimg.com/profile_images/1150670670/cat1_normal.jpeg" TargetMode="External"/><Relationship Id="rId6326" Type="http://schemas.openxmlformats.org/officeDocument/2006/relationships/hyperlink" Target="http://pbs.twimg.com/profile_images/946861093397389313/lgOSr6vZ_normal.jpg" TargetMode="External"/><Relationship Id="rId6327" Type="http://schemas.openxmlformats.org/officeDocument/2006/relationships/hyperlink" Target="http://pbs.twimg.com/profile_images/960914547421990912/2hzGTQr-_normal.jpg" TargetMode="External"/><Relationship Id="rId6328" Type="http://schemas.openxmlformats.org/officeDocument/2006/relationships/hyperlink" Target="http://pbs.twimg.com/profile_images/965884018041516032/YgAsQcWc_normal.jpg" TargetMode="External"/><Relationship Id="rId6329" Type="http://schemas.openxmlformats.org/officeDocument/2006/relationships/hyperlink" Target="http://abs.twimg.com/sticky/default_profile_images/default_profile_normal.png" TargetMode="External"/><Relationship Id="rId3100" Type="http://schemas.openxmlformats.org/officeDocument/2006/relationships/hyperlink" Target="https://pbs.twimg.com/profile_banners/360147751/1498574188" TargetMode="External"/><Relationship Id="rId7360" Type="http://schemas.openxmlformats.org/officeDocument/2006/relationships/hyperlink" Target="https://twitter.com/public_affairs" TargetMode="External"/><Relationship Id="rId7361" Type="http://schemas.openxmlformats.org/officeDocument/2006/relationships/hyperlink" Target="https://twitter.com/wendyranderson" TargetMode="External"/><Relationship Id="rId7362" Type="http://schemas.openxmlformats.org/officeDocument/2006/relationships/hyperlink" Target="https://twitter.com/the_nopebook" TargetMode="External"/><Relationship Id="rId7363" Type="http://schemas.openxmlformats.org/officeDocument/2006/relationships/hyperlink" Target="https://twitter.com/emergencypoet" TargetMode="External"/><Relationship Id="rId7364" Type="http://schemas.openxmlformats.org/officeDocument/2006/relationships/hyperlink" Target="https://twitter.com/sydbrownstone" TargetMode="External"/><Relationship Id="rId7365" Type="http://schemas.openxmlformats.org/officeDocument/2006/relationships/hyperlink" Target="https://twitter.com/pgcornwell" TargetMode="External"/><Relationship Id="rId7366" Type="http://schemas.openxmlformats.org/officeDocument/2006/relationships/hyperlink" Target="https://twitter.com/seattletimes" TargetMode="External"/><Relationship Id="rId7367" Type="http://schemas.openxmlformats.org/officeDocument/2006/relationships/hyperlink" Target="https://twitter.com/kcsarc" TargetMode="External"/><Relationship Id="rId7368" Type="http://schemas.openxmlformats.org/officeDocument/2006/relationships/hyperlink" Target="https://twitter.com/oharaplay" TargetMode="External"/><Relationship Id="rId7369" Type="http://schemas.openxmlformats.org/officeDocument/2006/relationships/hyperlink" Target="https://twitter.com/ifta" TargetMode="External"/><Relationship Id="rId3101" Type="http://schemas.openxmlformats.org/officeDocument/2006/relationships/hyperlink" Target="https://pbs.twimg.com/profile_banners/21844942/1399009284" TargetMode="External"/><Relationship Id="rId3102" Type="http://schemas.openxmlformats.org/officeDocument/2006/relationships/hyperlink" Target="https://pbs.twimg.com/profile_banners/33632189/1508336984" TargetMode="External"/><Relationship Id="rId3103" Type="http://schemas.openxmlformats.org/officeDocument/2006/relationships/hyperlink" Target="https://pbs.twimg.com/profile_banners/4099874954/1448596577" TargetMode="External"/><Relationship Id="rId3104" Type="http://schemas.openxmlformats.org/officeDocument/2006/relationships/hyperlink" Target="https://pbs.twimg.com/profile_banners/4717512933/1509036948" TargetMode="External"/><Relationship Id="rId3105" Type="http://schemas.openxmlformats.org/officeDocument/2006/relationships/hyperlink" Target="https://pbs.twimg.com/profile_banners/603630650/1513856712" TargetMode="External"/><Relationship Id="rId3106" Type="http://schemas.openxmlformats.org/officeDocument/2006/relationships/hyperlink" Target="https://pbs.twimg.com/profile_banners/878586326/1410813114" TargetMode="External"/><Relationship Id="rId3107" Type="http://schemas.openxmlformats.org/officeDocument/2006/relationships/hyperlink" Target="https://pbs.twimg.com/profile_banners/40012051/1512667875" TargetMode="External"/><Relationship Id="rId3108" Type="http://schemas.openxmlformats.org/officeDocument/2006/relationships/hyperlink" Target="https://pbs.twimg.com/profile_banners/109663580/1435090018" TargetMode="External"/><Relationship Id="rId3109" Type="http://schemas.openxmlformats.org/officeDocument/2006/relationships/hyperlink" Target="https://pbs.twimg.com/profile_banners/347668581/1519337314" TargetMode="External"/><Relationship Id="rId4140" Type="http://schemas.openxmlformats.org/officeDocument/2006/relationships/hyperlink" Target="http://abs.twimg.com/images/themes/theme1/bg.png" TargetMode="External"/><Relationship Id="rId4141" Type="http://schemas.openxmlformats.org/officeDocument/2006/relationships/hyperlink" Target="http://abs.twimg.com/images/themes/theme14/bg.gif" TargetMode="External"/><Relationship Id="rId4142" Type="http://schemas.openxmlformats.org/officeDocument/2006/relationships/hyperlink" Target="http://abs.twimg.com/images/themes/theme4/bg.gif" TargetMode="External"/><Relationship Id="rId4143" Type="http://schemas.openxmlformats.org/officeDocument/2006/relationships/hyperlink" Target="http://pbs.twimg.com/profile_background_images/655129759030968320/Pce8M-Um.jpg" TargetMode="External"/><Relationship Id="rId4144" Type="http://schemas.openxmlformats.org/officeDocument/2006/relationships/hyperlink" Target="http://pbs.twimg.com/profile_background_images/400280176/twitter_background.png" TargetMode="External"/><Relationship Id="rId4145" Type="http://schemas.openxmlformats.org/officeDocument/2006/relationships/hyperlink" Target="http://abs.twimg.com/images/themes/theme1/bg.png" TargetMode="External"/><Relationship Id="rId4146" Type="http://schemas.openxmlformats.org/officeDocument/2006/relationships/hyperlink" Target="http://pbs.twimg.com/profile_background_images/825390762/a72983b666acf49e327a1a07f74503fb.jpeg" TargetMode="External"/><Relationship Id="rId4147" Type="http://schemas.openxmlformats.org/officeDocument/2006/relationships/hyperlink" Target="http://abs.twimg.com/images/themes/theme1/bg.png" TargetMode="External"/><Relationship Id="rId5180" Type="http://schemas.openxmlformats.org/officeDocument/2006/relationships/hyperlink" Target="http://pbs.twimg.com/profile_images/1708183555/Christmas_2011-Avi_normal.GIF" TargetMode="External"/><Relationship Id="rId5181" Type="http://schemas.openxmlformats.org/officeDocument/2006/relationships/hyperlink" Target="http://pbs.twimg.com/profile_images/904471182514245633/CvzCJHJq_normal.jpg" TargetMode="External"/><Relationship Id="rId5182" Type="http://schemas.openxmlformats.org/officeDocument/2006/relationships/hyperlink" Target="http://pbs.twimg.com/profile_images/962604201137328129/K9gwejKm_normal.jpg" TargetMode="External"/><Relationship Id="rId5183" Type="http://schemas.openxmlformats.org/officeDocument/2006/relationships/hyperlink" Target="http://pbs.twimg.com/profile_images/950472845208862720/EHnlyCto_normal.jpg" TargetMode="External"/><Relationship Id="rId5184" Type="http://schemas.openxmlformats.org/officeDocument/2006/relationships/hyperlink" Target="http://pbs.twimg.com/profile_images/734409164206837760/lQmkNZah_normal.jpg" TargetMode="External"/><Relationship Id="rId5185" Type="http://schemas.openxmlformats.org/officeDocument/2006/relationships/hyperlink" Target="http://pbs.twimg.com/profile_images/935587345264394240/JMGx5UJK_normal.jpg" TargetMode="External"/><Relationship Id="rId5186" Type="http://schemas.openxmlformats.org/officeDocument/2006/relationships/hyperlink" Target="http://pbs.twimg.com/profile_images/950696983915790336/KPfviCrL_normal.jpg" TargetMode="External"/><Relationship Id="rId5187" Type="http://schemas.openxmlformats.org/officeDocument/2006/relationships/hyperlink" Target="http://pbs.twimg.com/profile_images/875407795012730881/DbS87-4R_normal.jpg" TargetMode="External"/><Relationship Id="rId5188" Type="http://schemas.openxmlformats.org/officeDocument/2006/relationships/hyperlink" Target="http://pbs.twimg.com/profile_images/875406665159516161/ds4HQ-f9_normal.jpg" TargetMode="External"/><Relationship Id="rId5189" Type="http://schemas.openxmlformats.org/officeDocument/2006/relationships/hyperlink" Target="http://pbs.twimg.com/profile_images/524181064671977473/3XKRspoM_normal.jpeg" TargetMode="External"/><Relationship Id="rId4148" Type="http://schemas.openxmlformats.org/officeDocument/2006/relationships/hyperlink" Target="http://pbs.twimg.com/profile_background_images/505836857586769920/xUhqNZa_.jpeg" TargetMode="External"/><Relationship Id="rId4149" Type="http://schemas.openxmlformats.org/officeDocument/2006/relationships/hyperlink" Target="http://abs.twimg.com/images/themes/theme1/bg.png" TargetMode="External"/><Relationship Id="rId380" Type="http://schemas.openxmlformats.org/officeDocument/2006/relationships/hyperlink" Target="https://t.co/s6sPrm5BOG" TargetMode="External"/><Relationship Id="rId381" Type="http://schemas.openxmlformats.org/officeDocument/2006/relationships/hyperlink" Target="https://t.co/t0iYUCiebC" TargetMode="External"/><Relationship Id="rId382" Type="http://schemas.openxmlformats.org/officeDocument/2006/relationships/hyperlink" Target="https://t.co/sQceWQbqlx" TargetMode="External"/><Relationship Id="rId383" Type="http://schemas.openxmlformats.org/officeDocument/2006/relationships/hyperlink" Target="https://t.co/gx9Bxx0hSm" TargetMode="External"/><Relationship Id="rId384" Type="http://schemas.openxmlformats.org/officeDocument/2006/relationships/hyperlink" Target="https://t.co/6dO6L5FakU" TargetMode="External"/><Relationship Id="rId385" Type="http://schemas.openxmlformats.org/officeDocument/2006/relationships/hyperlink" Target="https://t.co/ubiDmKGARz" TargetMode="External"/><Relationship Id="rId386" Type="http://schemas.openxmlformats.org/officeDocument/2006/relationships/hyperlink" Target="https://t.co/HDn9U8SbdK" TargetMode="External"/><Relationship Id="rId387" Type="http://schemas.openxmlformats.org/officeDocument/2006/relationships/hyperlink" Target="https://t.co/3laIFiE6hQ" TargetMode="External"/><Relationship Id="rId388" Type="http://schemas.openxmlformats.org/officeDocument/2006/relationships/hyperlink" Target="https://t.co/jY3BbcZfxd" TargetMode="External"/><Relationship Id="rId389" Type="http://schemas.openxmlformats.org/officeDocument/2006/relationships/hyperlink" Target="https://t.co/UX9ecFwFkc" TargetMode="External"/><Relationship Id="rId8510" Type="http://schemas.openxmlformats.org/officeDocument/2006/relationships/hyperlink" Target="https://twitter.com/ls_fry" TargetMode="External"/><Relationship Id="rId8511" Type="http://schemas.openxmlformats.org/officeDocument/2006/relationships/hyperlink" Target="https://twitter.com/mrs_shelley84" TargetMode="External"/><Relationship Id="rId8512" Type="http://schemas.openxmlformats.org/officeDocument/2006/relationships/hyperlink" Target="https://twitter.com/bentrouble2" TargetMode="External"/><Relationship Id="rId8513" Type="http://schemas.openxmlformats.org/officeDocument/2006/relationships/hyperlink" Target="https://twitter.com/herrerai_57" TargetMode="External"/><Relationship Id="rId8514" Type="http://schemas.openxmlformats.org/officeDocument/2006/relationships/hyperlink" Target="https://twitter.com/johannadebiase" TargetMode="External"/><Relationship Id="rId8515" Type="http://schemas.openxmlformats.org/officeDocument/2006/relationships/hyperlink" Target="https://twitter.com/arahchne" TargetMode="External"/><Relationship Id="rId8516" Type="http://schemas.openxmlformats.org/officeDocument/2006/relationships/hyperlink" Target="https://twitter.com/tfalwell" TargetMode="External"/><Relationship Id="rId8517" Type="http://schemas.openxmlformats.org/officeDocument/2006/relationships/hyperlink" Target="https://twitter.com/jfkeeler" TargetMode="External"/><Relationship Id="rId8518" Type="http://schemas.openxmlformats.org/officeDocument/2006/relationships/hyperlink" Target="https://twitter.com/bellesapepper37" TargetMode="External"/><Relationship Id="rId8519" Type="http://schemas.openxmlformats.org/officeDocument/2006/relationships/hyperlink" Target="https://twitter.com/mmndez1" TargetMode="External"/><Relationship Id="rId9550" Type="http://schemas.openxmlformats.org/officeDocument/2006/relationships/hyperlink" Target="https://twitter.com/saraclmt" TargetMode="External"/><Relationship Id="rId9551" Type="http://schemas.openxmlformats.org/officeDocument/2006/relationships/hyperlink" Target="https://twitter.com/lorion" TargetMode="External"/><Relationship Id="rId9552" Type="http://schemas.openxmlformats.org/officeDocument/2006/relationships/hyperlink" Target="https://twitter.com/rvawonk" TargetMode="External"/><Relationship Id="rId9553" Type="http://schemas.openxmlformats.org/officeDocument/2006/relationships/hyperlink" Target="https://twitter.com/megynkelly" TargetMode="External"/><Relationship Id="rId9554" Type="http://schemas.openxmlformats.org/officeDocument/2006/relationships/hyperlink" Target="https://twitter.com/20committee" TargetMode="External"/><Relationship Id="rId9555" Type="http://schemas.openxmlformats.org/officeDocument/2006/relationships/hyperlink" Target="https://twitter.com/patribotics" TargetMode="External"/><Relationship Id="rId9556" Type="http://schemas.openxmlformats.org/officeDocument/2006/relationships/hyperlink" Target="https://twitter.com/agschneiderman" TargetMode="External"/><Relationship Id="rId9557" Type="http://schemas.openxmlformats.org/officeDocument/2006/relationships/hyperlink" Target="https://twitter.com/fbiwfo" TargetMode="External"/><Relationship Id="rId9558" Type="http://schemas.openxmlformats.org/officeDocument/2006/relationships/hyperlink" Target="https://twitter.com/nytimes" TargetMode="External"/><Relationship Id="rId9559" Type="http://schemas.openxmlformats.org/officeDocument/2006/relationships/hyperlink" Target="https://twitter.com/brandyzadrozny" TargetMode="External"/><Relationship Id="rId6330" Type="http://schemas.openxmlformats.org/officeDocument/2006/relationships/hyperlink" Target="http://pbs.twimg.com/profile_images/950926641559228417/pdqyamG1_normal.jpg" TargetMode="External"/><Relationship Id="rId6331" Type="http://schemas.openxmlformats.org/officeDocument/2006/relationships/hyperlink" Target="http://pbs.twimg.com/profile_images/1253693327/logo_sm_normal.jpg" TargetMode="External"/><Relationship Id="rId6332" Type="http://schemas.openxmlformats.org/officeDocument/2006/relationships/hyperlink" Target="http://pbs.twimg.com/profile_images/636953461599412229/03bQk7_n_normal.jpg" TargetMode="External"/><Relationship Id="rId6333" Type="http://schemas.openxmlformats.org/officeDocument/2006/relationships/hyperlink" Target="http://pbs.twimg.com/profile_images/654400640433680388/V-VpwN6B_normal.jpg" TargetMode="External"/><Relationship Id="rId6334" Type="http://schemas.openxmlformats.org/officeDocument/2006/relationships/hyperlink" Target="http://pbs.twimg.com/profile_images/460572092195303424/eoJaQLOd_normal.jpeg" TargetMode="External"/><Relationship Id="rId6335" Type="http://schemas.openxmlformats.org/officeDocument/2006/relationships/hyperlink" Target="http://pbs.twimg.com/profile_images/930087648202575872/q4pq9RGV_normal.jpg" TargetMode="External"/><Relationship Id="rId6336" Type="http://schemas.openxmlformats.org/officeDocument/2006/relationships/hyperlink" Target="http://pbs.twimg.com/profile_images/468803447618146304/cK7WLF5P_normal.jpeg" TargetMode="External"/><Relationship Id="rId6337" Type="http://schemas.openxmlformats.org/officeDocument/2006/relationships/hyperlink" Target="http://pbs.twimg.com/profile_images/491697135751270400/7Bt4IN_-_normal.jpeg" TargetMode="External"/><Relationship Id="rId6338" Type="http://schemas.openxmlformats.org/officeDocument/2006/relationships/hyperlink" Target="http://pbs.twimg.com/profile_images/128241435/logotwitter_normal.jpg" TargetMode="External"/><Relationship Id="rId6339" Type="http://schemas.openxmlformats.org/officeDocument/2006/relationships/hyperlink" Target="http://pbs.twimg.com/profile_images/941050814151323649/WSKMy-Kj_normal.jpg" TargetMode="External"/><Relationship Id="rId3110" Type="http://schemas.openxmlformats.org/officeDocument/2006/relationships/hyperlink" Target="https://pbs.twimg.com/profile_banners/967425733202034688/1519488840" TargetMode="External"/><Relationship Id="rId7370" Type="http://schemas.openxmlformats.org/officeDocument/2006/relationships/hyperlink" Target="https://twitter.com/deirdreokane1" TargetMode="External"/><Relationship Id="rId7371" Type="http://schemas.openxmlformats.org/officeDocument/2006/relationships/hyperlink" Target="https://twitter.com/lawyerberlin" TargetMode="External"/><Relationship Id="rId7372" Type="http://schemas.openxmlformats.org/officeDocument/2006/relationships/hyperlink" Target="https://twitter.com/mdr" TargetMode="External"/><Relationship Id="rId7373" Type="http://schemas.openxmlformats.org/officeDocument/2006/relationships/hyperlink" Target="https://twitter.com/anthony23bryant" TargetMode="External"/><Relationship Id="rId7374" Type="http://schemas.openxmlformats.org/officeDocument/2006/relationships/hyperlink" Target="https://twitter.com/womansday" TargetMode="External"/><Relationship Id="rId7375" Type="http://schemas.openxmlformats.org/officeDocument/2006/relationships/hyperlink" Target="https://twitter.com/thesinglewoman" TargetMode="External"/><Relationship Id="rId7376" Type="http://schemas.openxmlformats.org/officeDocument/2006/relationships/hyperlink" Target="https://twitter.com/woman" TargetMode="External"/><Relationship Id="rId7377" Type="http://schemas.openxmlformats.org/officeDocument/2006/relationships/hyperlink" Target="https://twitter.com/womenshealth" TargetMode="External"/><Relationship Id="rId7378" Type="http://schemas.openxmlformats.org/officeDocument/2006/relationships/hyperlink" Target="https://twitter.com/wep_uk" TargetMode="External"/><Relationship Id="rId7379" Type="http://schemas.openxmlformats.org/officeDocument/2006/relationships/hyperlink" Target="https://twitter.com/ykjetset" TargetMode="External"/><Relationship Id="rId3111" Type="http://schemas.openxmlformats.org/officeDocument/2006/relationships/hyperlink" Target="https://pbs.twimg.com/profile_banners/824275366533533696/1485376729" TargetMode="External"/><Relationship Id="rId3112" Type="http://schemas.openxmlformats.org/officeDocument/2006/relationships/hyperlink" Target="https://pbs.twimg.com/profile_banners/913975235115868161/1506744748" TargetMode="External"/><Relationship Id="rId3113" Type="http://schemas.openxmlformats.org/officeDocument/2006/relationships/hyperlink" Target="https://pbs.twimg.com/profile_banners/2862963727/1491233445" TargetMode="External"/><Relationship Id="rId3114" Type="http://schemas.openxmlformats.org/officeDocument/2006/relationships/hyperlink" Target="https://pbs.twimg.com/profile_banners/415347145/1378305775" TargetMode="External"/><Relationship Id="rId3115" Type="http://schemas.openxmlformats.org/officeDocument/2006/relationships/hyperlink" Target="https://pbs.twimg.com/profile_banners/905404314/1516344205" TargetMode="External"/><Relationship Id="rId3116" Type="http://schemas.openxmlformats.org/officeDocument/2006/relationships/hyperlink" Target="https://pbs.twimg.com/profile_banners/9612112/1411428707" TargetMode="External"/><Relationship Id="rId3117" Type="http://schemas.openxmlformats.org/officeDocument/2006/relationships/hyperlink" Target="https://pbs.twimg.com/profile_banners/165118888/1518549227" TargetMode="External"/><Relationship Id="rId3118" Type="http://schemas.openxmlformats.org/officeDocument/2006/relationships/hyperlink" Target="https://pbs.twimg.com/profile_banners/902841756/1484615402" TargetMode="External"/><Relationship Id="rId3119" Type="http://schemas.openxmlformats.org/officeDocument/2006/relationships/hyperlink" Target="https://pbs.twimg.com/profile_banners/83721875/1519434493" TargetMode="External"/><Relationship Id="rId4150" Type="http://schemas.openxmlformats.org/officeDocument/2006/relationships/hyperlink" Target="http://abs.twimg.com/images/themes/theme1/bg.png" TargetMode="External"/><Relationship Id="rId4151" Type="http://schemas.openxmlformats.org/officeDocument/2006/relationships/hyperlink" Target="http://abs.twimg.com/images/themes/theme5/bg.gif" TargetMode="External"/><Relationship Id="rId4152" Type="http://schemas.openxmlformats.org/officeDocument/2006/relationships/hyperlink" Target="http://abs.twimg.com/images/themes/theme1/bg.png" TargetMode="External"/><Relationship Id="rId4153" Type="http://schemas.openxmlformats.org/officeDocument/2006/relationships/hyperlink" Target="http://abs.twimg.com/images/themes/theme1/bg.png" TargetMode="External"/><Relationship Id="rId4154" Type="http://schemas.openxmlformats.org/officeDocument/2006/relationships/hyperlink" Target="http://abs.twimg.com/images/themes/theme1/bg.png" TargetMode="External"/><Relationship Id="rId4155" Type="http://schemas.openxmlformats.org/officeDocument/2006/relationships/hyperlink" Target="http://abs.twimg.com/images/themes/theme1/bg.png" TargetMode="External"/><Relationship Id="rId4156" Type="http://schemas.openxmlformats.org/officeDocument/2006/relationships/hyperlink" Target="http://pbs.twimg.com/profile_background_images/155521053/Fabulosity-Twitter.gif" TargetMode="External"/><Relationship Id="rId4157" Type="http://schemas.openxmlformats.org/officeDocument/2006/relationships/hyperlink" Target="http://pbs.twimg.com/profile_background_images/533698430/x8b03243e84a5281217db67bfb974669.jpg" TargetMode="External"/><Relationship Id="rId5190" Type="http://schemas.openxmlformats.org/officeDocument/2006/relationships/hyperlink" Target="http://pbs.twimg.com/profile_images/941403539338702849/RVa8D7BO_normal.jpg" TargetMode="External"/><Relationship Id="rId5191" Type="http://schemas.openxmlformats.org/officeDocument/2006/relationships/hyperlink" Target="http://pbs.twimg.com/profile_images/719920637469265920/28wf9mRz_normal.jpg" TargetMode="External"/><Relationship Id="rId5192" Type="http://schemas.openxmlformats.org/officeDocument/2006/relationships/hyperlink" Target="http://pbs.twimg.com/profile_images/939646784552386560/nwLA8Co7_normal.jpg" TargetMode="External"/><Relationship Id="rId5193" Type="http://schemas.openxmlformats.org/officeDocument/2006/relationships/hyperlink" Target="http://pbs.twimg.com/profile_images/533454363977449472/bOe9rd3-_normal.jpeg" TargetMode="External"/><Relationship Id="rId5194" Type="http://schemas.openxmlformats.org/officeDocument/2006/relationships/hyperlink" Target="http://pbs.twimg.com/profile_images/531237358834688000/YSf9aj5w_normal.png" TargetMode="External"/><Relationship Id="rId5195" Type="http://schemas.openxmlformats.org/officeDocument/2006/relationships/hyperlink" Target="http://pbs.twimg.com/profile_images/946801030343278593/iZ576RYX_normal.jpg" TargetMode="External"/><Relationship Id="rId5196" Type="http://schemas.openxmlformats.org/officeDocument/2006/relationships/hyperlink" Target="http://pbs.twimg.com/profile_images/563847586084159488/rfwD6p0H_normal.jpeg" TargetMode="External"/><Relationship Id="rId5197" Type="http://schemas.openxmlformats.org/officeDocument/2006/relationships/hyperlink" Target="http://pbs.twimg.com/profile_images/921490940065222656/JK48kqzS_normal.jpg" TargetMode="External"/><Relationship Id="rId5198" Type="http://schemas.openxmlformats.org/officeDocument/2006/relationships/hyperlink" Target="http://pbs.twimg.com/profile_images/816431402040381440/fLIuz00o_normal.jpg" TargetMode="External"/><Relationship Id="rId5199" Type="http://schemas.openxmlformats.org/officeDocument/2006/relationships/hyperlink" Target="http://pbs.twimg.com/profile_images/966783581812125696/ccq7s5k7_normal.jpg" TargetMode="External"/><Relationship Id="rId4158" Type="http://schemas.openxmlformats.org/officeDocument/2006/relationships/hyperlink" Target="http://abs.twimg.com/images/themes/theme1/bg.png" TargetMode="External"/><Relationship Id="rId4159" Type="http://schemas.openxmlformats.org/officeDocument/2006/relationships/hyperlink" Target="http://pbs.twimg.com/profile_background_images/668073338/d29430c0fdd4b0c698710d3cbf1c460b.jpeg" TargetMode="External"/><Relationship Id="rId390" Type="http://schemas.openxmlformats.org/officeDocument/2006/relationships/hyperlink" Target="https://t.co/lIMs2ujIwf" TargetMode="External"/><Relationship Id="rId391" Type="http://schemas.openxmlformats.org/officeDocument/2006/relationships/hyperlink" Target="http://t.co/9CiVctAWwh" TargetMode="External"/><Relationship Id="rId392" Type="http://schemas.openxmlformats.org/officeDocument/2006/relationships/hyperlink" Target="https://t.co/KfFKu4WBTb" TargetMode="External"/><Relationship Id="rId393" Type="http://schemas.openxmlformats.org/officeDocument/2006/relationships/hyperlink" Target="https://t.co/ks64iEDq00" TargetMode="External"/><Relationship Id="rId394" Type="http://schemas.openxmlformats.org/officeDocument/2006/relationships/hyperlink" Target="https://t.co/fYyjBeLlTj" TargetMode="External"/><Relationship Id="rId395" Type="http://schemas.openxmlformats.org/officeDocument/2006/relationships/hyperlink" Target="https://t.co/THqLWSEcfq" TargetMode="External"/><Relationship Id="rId396" Type="http://schemas.openxmlformats.org/officeDocument/2006/relationships/hyperlink" Target="https://t.co/o70sIEJ9Si" TargetMode="External"/><Relationship Id="rId397" Type="http://schemas.openxmlformats.org/officeDocument/2006/relationships/hyperlink" Target="http://t.co/5a86T2DGSU" TargetMode="External"/><Relationship Id="rId398" Type="http://schemas.openxmlformats.org/officeDocument/2006/relationships/hyperlink" Target="https://t.co/HVttAfgws4" TargetMode="External"/><Relationship Id="rId399" Type="http://schemas.openxmlformats.org/officeDocument/2006/relationships/hyperlink" Target="http://t.co/BjqnliRcRp" TargetMode="External"/><Relationship Id="rId8520" Type="http://schemas.openxmlformats.org/officeDocument/2006/relationships/hyperlink" Target="https://twitter.com/burn4light" TargetMode="External"/><Relationship Id="rId8521" Type="http://schemas.openxmlformats.org/officeDocument/2006/relationships/hyperlink" Target="https://twitter.com/elledodd" TargetMode="External"/><Relationship Id="rId8522" Type="http://schemas.openxmlformats.org/officeDocument/2006/relationships/hyperlink" Target="https://twitter.com/beautyqueen790" TargetMode="External"/><Relationship Id="rId8523" Type="http://schemas.openxmlformats.org/officeDocument/2006/relationships/hyperlink" Target="https://twitter.com/aj_mclean" TargetMode="External"/><Relationship Id="rId8524" Type="http://schemas.openxmlformats.org/officeDocument/2006/relationships/hyperlink" Target="https://twitter.com/brandonhenschel" TargetMode="External"/><Relationship Id="rId8525" Type="http://schemas.openxmlformats.org/officeDocument/2006/relationships/hyperlink" Target="https://twitter.com/lauren_kitt" TargetMode="External"/><Relationship Id="rId8526" Type="http://schemas.openxmlformats.org/officeDocument/2006/relationships/hyperlink" Target="https://twitter.com/droz" TargetMode="External"/><Relationship Id="rId8527" Type="http://schemas.openxmlformats.org/officeDocument/2006/relationships/hyperlink" Target="https://twitter.com/drphil" TargetMode="External"/><Relationship Id="rId8528" Type="http://schemas.openxmlformats.org/officeDocument/2006/relationships/hyperlink" Target="https://twitter.com/life_and_style" TargetMode="External"/><Relationship Id="rId8529" Type="http://schemas.openxmlformats.org/officeDocument/2006/relationships/hyperlink" Target="https://twitter.com/melissaschuman" TargetMode="External"/><Relationship Id="rId5300" Type="http://schemas.openxmlformats.org/officeDocument/2006/relationships/hyperlink" Target="http://pbs.twimg.com/profile_images/966552445533937664/kl1LJZFP_normal.jpg" TargetMode="External"/><Relationship Id="rId5301" Type="http://schemas.openxmlformats.org/officeDocument/2006/relationships/hyperlink" Target="http://pbs.twimg.com/profile_images/968150075984826368/BkrkSCkR_normal.jpg" TargetMode="External"/><Relationship Id="rId5302" Type="http://schemas.openxmlformats.org/officeDocument/2006/relationships/hyperlink" Target="http://pbs.twimg.com/profile_images/967539661324210176/RRJBSv_0_normal.jpg" TargetMode="External"/><Relationship Id="rId5303" Type="http://schemas.openxmlformats.org/officeDocument/2006/relationships/hyperlink" Target="http://pbs.twimg.com/profile_images/960341556149477377/1Nsheae__normal.jpg" TargetMode="External"/><Relationship Id="rId5304" Type="http://schemas.openxmlformats.org/officeDocument/2006/relationships/hyperlink" Target="http://pbs.twimg.com/profile_images/948612500802736130/daDYoPzk_normal.jpg" TargetMode="External"/><Relationship Id="rId5305" Type="http://schemas.openxmlformats.org/officeDocument/2006/relationships/hyperlink" Target="http://pbs.twimg.com/profile_images/946631866672496640/p1oMk5ME_normal.jpg" TargetMode="External"/><Relationship Id="rId5306" Type="http://schemas.openxmlformats.org/officeDocument/2006/relationships/hyperlink" Target="http://pbs.twimg.com/profile_images/947670834478448640/4iCO_YVg_normal.jpg" TargetMode="External"/><Relationship Id="rId5307" Type="http://schemas.openxmlformats.org/officeDocument/2006/relationships/hyperlink" Target="http://pbs.twimg.com/profile_images/510269137071783936/AOB0NWwG_normal.png" TargetMode="External"/><Relationship Id="rId5308" Type="http://schemas.openxmlformats.org/officeDocument/2006/relationships/hyperlink" Target="http://pbs.twimg.com/profile_images/928288589410074624/e8hd4PdC_normal.jpg" TargetMode="External"/><Relationship Id="rId5309" Type="http://schemas.openxmlformats.org/officeDocument/2006/relationships/hyperlink" Target="http://pbs.twimg.com/profile_images/859035073856798722/Bjt4jK7W_normal.jpg" TargetMode="External"/><Relationship Id="rId9560" Type="http://schemas.openxmlformats.org/officeDocument/2006/relationships/hyperlink" Target="https://twitter.com/marinkat" TargetMode="External"/><Relationship Id="rId9561" Type="http://schemas.openxmlformats.org/officeDocument/2006/relationships/hyperlink" Target="https://twitter.com/berkeleyside" TargetMode="External"/><Relationship Id="rId9562" Type="http://schemas.openxmlformats.org/officeDocument/2006/relationships/hyperlink" Target="https://twitter.com/thomaspeel1" TargetMode="External"/><Relationship Id="rId9563" Type="http://schemas.openxmlformats.org/officeDocument/2006/relationships/hyperlink" Target="https://twitter.com/ucberkeley" TargetMode="External"/><Relationship Id="rId6340" Type="http://schemas.openxmlformats.org/officeDocument/2006/relationships/hyperlink" Target="http://pbs.twimg.com/profile_images/829454974396547072/qtaI9XzW_normal.jpg" TargetMode="External"/><Relationship Id="rId500" Type="http://schemas.openxmlformats.org/officeDocument/2006/relationships/hyperlink" Target="https://t.co/IKOnfAha8E" TargetMode="External"/><Relationship Id="rId501" Type="http://schemas.openxmlformats.org/officeDocument/2006/relationships/hyperlink" Target="https://t.co/GY8OnR3Ehb" TargetMode="External"/><Relationship Id="rId502" Type="http://schemas.openxmlformats.org/officeDocument/2006/relationships/hyperlink" Target="https://t.co/2qpt79l84D" TargetMode="External"/><Relationship Id="rId503" Type="http://schemas.openxmlformats.org/officeDocument/2006/relationships/hyperlink" Target="https://t.co/OhX5uEEMCn" TargetMode="External"/><Relationship Id="rId504" Type="http://schemas.openxmlformats.org/officeDocument/2006/relationships/hyperlink" Target="https://t.co/OhX5uEEMCn" TargetMode="External"/><Relationship Id="rId505" Type="http://schemas.openxmlformats.org/officeDocument/2006/relationships/hyperlink" Target="https://t.co/tuySNMmtDj" TargetMode="External"/><Relationship Id="rId506" Type="http://schemas.openxmlformats.org/officeDocument/2006/relationships/hyperlink" Target="http://t.co/7sRrlbhNPT" TargetMode="External"/><Relationship Id="rId507" Type="http://schemas.openxmlformats.org/officeDocument/2006/relationships/hyperlink" Target="http://t.co/0XrAlVPBR9" TargetMode="External"/><Relationship Id="rId508" Type="http://schemas.openxmlformats.org/officeDocument/2006/relationships/hyperlink" Target="https://t.co/3DqJNiWHWl" TargetMode="External"/><Relationship Id="rId509" Type="http://schemas.openxmlformats.org/officeDocument/2006/relationships/hyperlink" Target="https://t.co/BHV8KasmG3" TargetMode="External"/><Relationship Id="rId6341" Type="http://schemas.openxmlformats.org/officeDocument/2006/relationships/hyperlink" Target="http://pbs.twimg.com/profile_images/950867815078150144/wBMP845z_normal.jpg" TargetMode="External"/><Relationship Id="rId6342" Type="http://schemas.openxmlformats.org/officeDocument/2006/relationships/hyperlink" Target="http://pbs.twimg.com/profile_images/959171160486236160/Rh4ADHF6_normal.jpg" TargetMode="External"/><Relationship Id="rId3120" Type="http://schemas.openxmlformats.org/officeDocument/2006/relationships/hyperlink" Target="https://pbs.twimg.com/profile_banners/252363747/1365697970" TargetMode="External"/><Relationship Id="rId7380" Type="http://schemas.openxmlformats.org/officeDocument/2006/relationships/hyperlink" Target="https://twitter.com/ouenshiori" TargetMode="External"/><Relationship Id="rId7381" Type="http://schemas.openxmlformats.org/officeDocument/2006/relationships/hyperlink" Target="https://twitter.com/bossycowgurl84" TargetMode="External"/><Relationship Id="rId7382" Type="http://schemas.openxmlformats.org/officeDocument/2006/relationships/hyperlink" Target="https://twitter.com/realdonaldtump" TargetMode="External"/><Relationship Id="rId7383" Type="http://schemas.openxmlformats.org/officeDocument/2006/relationships/hyperlink" Target="https://twitter.com/paris_thierry" TargetMode="External"/><Relationship Id="rId7384" Type="http://schemas.openxmlformats.org/officeDocument/2006/relationships/hyperlink" Target="https://twitter.com/jsuischristelle" TargetMode="External"/><Relationship Id="rId7385" Type="http://schemas.openxmlformats.org/officeDocument/2006/relationships/hyperlink" Target="https://twitter.com/henda_ayari" TargetMode="External"/><Relationship Id="rId7386" Type="http://schemas.openxmlformats.org/officeDocument/2006/relationships/hyperlink" Target="https://twitter.com/guptillanne" TargetMode="External"/><Relationship Id="rId7387" Type="http://schemas.openxmlformats.org/officeDocument/2006/relationships/hyperlink" Target="https://twitter.com/clairecmc" TargetMode="External"/><Relationship Id="rId7388" Type="http://schemas.openxmlformats.org/officeDocument/2006/relationships/hyperlink" Target="https://twitter.com/lisamurkowski" TargetMode="External"/><Relationship Id="rId7389" Type="http://schemas.openxmlformats.org/officeDocument/2006/relationships/hyperlink" Target="https://twitter.com/grassleypress" TargetMode="External"/><Relationship Id="rId3121" Type="http://schemas.openxmlformats.org/officeDocument/2006/relationships/hyperlink" Target="https://pbs.twimg.com/profile_banners/26455051/1399818640" TargetMode="External"/><Relationship Id="rId3122" Type="http://schemas.openxmlformats.org/officeDocument/2006/relationships/hyperlink" Target="https://pbs.twimg.com/profile_banners/803805952868839424/1486406784" TargetMode="External"/><Relationship Id="rId3123" Type="http://schemas.openxmlformats.org/officeDocument/2006/relationships/hyperlink" Target="https://pbs.twimg.com/profile_banners/767960339547774976/1519402511" TargetMode="External"/><Relationship Id="rId3124" Type="http://schemas.openxmlformats.org/officeDocument/2006/relationships/hyperlink" Target="https://pbs.twimg.com/profile_banners/240698532/1510832497" TargetMode="External"/><Relationship Id="rId3125" Type="http://schemas.openxmlformats.org/officeDocument/2006/relationships/hyperlink" Target="https://pbs.twimg.com/profile_banners/938231064/1509416833" TargetMode="External"/><Relationship Id="rId3126" Type="http://schemas.openxmlformats.org/officeDocument/2006/relationships/hyperlink" Target="https://pbs.twimg.com/profile_banners/340604895/1496004409" TargetMode="External"/><Relationship Id="rId3127" Type="http://schemas.openxmlformats.org/officeDocument/2006/relationships/hyperlink" Target="https://pbs.twimg.com/profile_banners/786071653260390400/1518925033" TargetMode="External"/><Relationship Id="rId3128" Type="http://schemas.openxmlformats.org/officeDocument/2006/relationships/hyperlink" Target="http://pbs.twimg.com/profile_background_images/466504790524977152/6hyg4l4-.jpeg" TargetMode="External"/><Relationship Id="rId3129" Type="http://schemas.openxmlformats.org/officeDocument/2006/relationships/hyperlink" Target="http://abs.twimg.com/images/themes/theme1/bg.png" TargetMode="External"/><Relationship Id="rId6343" Type="http://schemas.openxmlformats.org/officeDocument/2006/relationships/hyperlink" Target="http://pbs.twimg.com/profile_images/967818707450736640/ZwrXJ_pS_normal.jpg" TargetMode="External"/><Relationship Id="rId6344" Type="http://schemas.openxmlformats.org/officeDocument/2006/relationships/hyperlink" Target="http://pbs.twimg.com/profile_images/955918478115876864/40wNu-eq_normal.jpg" TargetMode="External"/><Relationship Id="rId6345" Type="http://schemas.openxmlformats.org/officeDocument/2006/relationships/hyperlink" Target="http://pbs.twimg.com/profile_images/822502852006322176/iVVyXdUj_normal.jpg" TargetMode="External"/><Relationship Id="rId6346" Type="http://schemas.openxmlformats.org/officeDocument/2006/relationships/hyperlink" Target="http://pbs.twimg.com/profile_images/913333652884422656/Zsi7yLzv_normal.jpg" TargetMode="External"/><Relationship Id="rId6347" Type="http://schemas.openxmlformats.org/officeDocument/2006/relationships/hyperlink" Target="http://pbs.twimg.com/profile_images/967806428651061249/8-9RVVaG_normal.jpg" TargetMode="External"/><Relationship Id="rId6348" Type="http://schemas.openxmlformats.org/officeDocument/2006/relationships/hyperlink" Target="http://pbs.twimg.com/profile_images/709909791666098177/rRTmCTzy_normal.jpg" TargetMode="External"/><Relationship Id="rId6349" Type="http://schemas.openxmlformats.org/officeDocument/2006/relationships/hyperlink" Target="http://pbs.twimg.com/profile_images/896006675404128256/lmypePwo_normal.jpg" TargetMode="External"/><Relationship Id="rId4160" Type="http://schemas.openxmlformats.org/officeDocument/2006/relationships/hyperlink" Target="http://abs.twimg.com/images/themes/theme1/bg.png" TargetMode="External"/><Relationship Id="rId4161" Type="http://schemas.openxmlformats.org/officeDocument/2006/relationships/hyperlink" Target="http://pbs.twimg.com/profile_background_images/542399580/m-twit-bg.png" TargetMode="External"/><Relationship Id="rId4162" Type="http://schemas.openxmlformats.org/officeDocument/2006/relationships/hyperlink" Target="http://abs.twimg.com/images/themes/theme19/bg.gif" TargetMode="External"/><Relationship Id="rId4163" Type="http://schemas.openxmlformats.org/officeDocument/2006/relationships/hyperlink" Target="http://abs.twimg.com/images/themes/theme1/bg.png" TargetMode="External"/><Relationship Id="rId4164" Type="http://schemas.openxmlformats.org/officeDocument/2006/relationships/hyperlink" Target="http://abs.twimg.com/images/themes/theme1/bg.png" TargetMode="External"/><Relationship Id="rId4165" Type="http://schemas.openxmlformats.org/officeDocument/2006/relationships/hyperlink" Target="http://pbs.twimg.com/profile_background_images/378800000001502387/8b8723bbd7f49a5753344057bee976ca.jpeg" TargetMode="External"/><Relationship Id="rId4166" Type="http://schemas.openxmlformats.org/officeDocument/2006/relationships/hyperlink" Target="http://abs.twimg.com/images/themes/theme1/bg.png" TargetMode="External"/><Relationship Id="rId4167" Type="http://schemas.openxmlformats.org/officeDocument/2006/relationships/hyperlink" Target="http://abs.twimg.com/images/themes/theme1/bg.png" TargetMode="External"/><Relationship Id="rId4168" Type="http://schemas.openxmlformats.org/officeDocument/2006/relationships/hyperlink" Target="http://abs.twimg.com/images/themes/theme1/bg.png" TargetMode="External"/><Relationship Id="rId4169" Type="http://schemas.openxmlformats.org/officeDocument/2006/relationships/hyperlink" Target="http://pbs.twimg.com/profile_background_images/205867734/iop_twitter_new.jpg" TargetMode="External"/><Relationship Id="rId9564" Type="http://schemas.openxmlformats.org/officeDocument/2006/relationships/hyperlink" Target="https://twitter.com/palantirtech" TargetMode="External"/><Relationship Id="rId9565" Type="http://schemas.openxmlformats.org/officeDocument/2006/relationships/hyperlink" Target="https://twitter.com/coinbase" TargetMode="External"/><Relationship Id="rId9566" Type="http://schemas.openxmlformats.org/officeDocument/2006/relationships/hyperlink" Target="https://twitter.com/sarahcuda" TargetMode="External"/><Relationship Id="rId9567" Type="http://schemas.openxmlformats.org/officeDocument/2006/relationships/hyperlink" Target="https://twitter.com/rehmanyasmin" TargetMode="External"/><Relationship Id="rId9568" Type="http://schemas.openxmlformats.org/officeDocument/2006/relationships/hyperlink" Target="https://twitter.com/fightmediabias" TargetMode="External"/><Relationship Id="rId9569" Type="http://schemas.openxmlformats.org/officeDocument/2006/relationships/hyperlink" Target="https://twitter.com/ralstonreports" TargetMode="External"/><Relationship Id="rId8530" Type="http://schemas.openxmlformats.org/officeDocument/2006/relationships/hyperlink" Target="https://twitter.com/blondadb" TargetMode="External"/><Relationship Id="rId8531" Type="http://schemas.openxmlformats.org/officeDocument/2006/relationships/hyperlink" Target="https://twitter.com/teenie36214" TargetMode="External"/><Relationship Id="rId8532" Type="http://schemas.openxmlformats.org/officeDocument/2006/relationships/hyperlink" Target="https://twitter.com/mollygolightley" TargetMode="External"/><Relationship Id="rId8533" Type="http://schemas.openxmlformats.org/officeDocument/2006/relationships/hyperlink" Target="https://twitter.com/yummy_amanda" TargetMode="External"/><Relationship Id="rId8534" Type="http://schemas.openxmlformats.org/officeDocument/2006/relationships/hyperlink" Target="https://twitter.com/tmz" TargetMode="External"/><Relationship Id="rId8535" Type="http://schemas.openxmlformats.org/officeDocument/2006/relationships/hyperlink" Target="https://twitter.com/a219224" TargetMode="External"/><Relationship Id="rId8536" Type="http://schemas.openxmlformats.org/officeDocument/2006/relationships/hyperlink" Target="https://twitter.com/buch" TargetMode="External"/><Relationship Id="rId8537" Type="http://schemas.openxmlformats.org/officeDocument/2006/relationships/hyperlink" Target="https://twitter.com/4440dc66ee4b45a" TargetMode="External"/><Relationship Id="rId8538" Type="http://schemas.openxmlformats.org/officeDocument/2006/relationships/hyperlink" Target="https://twitter.com/jeweljk" TargetMode="External"/><Relationship Id="rId8539" Type="http://schemas.openxmlformats.org/officeDocument/2006/relationships/hyperlink" Target="https://twitter.com/essongori" TargetMode="External"/><Relationship Id="rId5310" Type="http://schemas.openxmlformats.org/officeDocument/2006/relationships/hyperlink" Target="http://pbs.twimg.com/profile_images/2597911080/4vbic0rclzijs9qnzlow_normal.jpeg" TargetMode="External"/><Relationship Id="rId5311" Type="http://schemas.openxmlformats.org/officeDocument/2006/relationships/hyperlink" Target="http://pbs.twimg.com/profile_images/925467502905348101/sNwN5dfI_normal.jpg" TargetMode="External"/><Relationship Id="rId5312" Type="http://schemas.openxmlformats.org/officeDocument/2006/relationships/hyperlink" Target="http://pbs.twimg.com/profile_images/840328632736276480/NlRLm_VE_normal.jpg" TargetMode="External"/><Relationship Id="rId5313" Type="http://schemas.openxmlformats.org/officeDocument/2006/relationships/hyperlink" Target="http://abs.twimg.com/sticky/default_profile_images/default_profile_normal.png" TargetMode="External"/><Relationship Id="rId5314" Type="http://schemas.openxmlformats.org/officeDocument/2006/relationships/hyperlink" Target="http://pbs.twimg.com/profile_images/966692874682118144/_9keP5sd_normal.jpg" TargetMode="External"/><Relationship Id="rId5315" Type="http://schemas.openxmlformats.org/officeDocument/2006/relationships/hyperlink" Target="http://pbs.twimg.com/profile_images/855308045009551360/yOK3-Iqf_normal.jpg" TargetMode="External"/><Relationship Id="rId5316" Type="http://schemas.openxmlformats.org/officeDocument/2006/relationships/hyperlink" Target="http://pbs.twimg.com/profile_images/962066685158027265/gvQFIoBc_normal.jpg" TargetMode="External"/><Relationship Id="rId5317" Type="http://schemas.openxmlformats.org/officeDocument/2006/relationships/hyperlink" Target="http://pbs.twimg.com/profile_images/959266970779594752/w5-G9I75_normal.jpg" TargetMode="External"/><Relationship Id="rId5318" Type="http://schemas.openxmlformats.org/officeDocument/2006/relationships/hyperlink" Target="http://pbs.twimg.com/profile_images/959654094989225984/INem-dJv_normal.jpg" TargetMode="External"/><Relationship Id="rId5319" Type="http://schemas.openxmlformats.org/officeDocument/2006/relationships/hyperlink" Target="http://pbs.twimg.com/profile_images/937548694332862464/KfMwSo-v_normal.jpg" TargetMode="External"/><Relationship Id="rId9570" Type="http://schemas.openxmlformats.org/officeDocument/2006/relationships/hyperlink" Target="https://twitter.com/iamdarylleon" TargetMode="External"/><Relationship Id="rId9571" Type="http://schemas.openxmlformats.org/officeDocument/2006/relationships/hyperlink" Target="https://twitter.com/sccbarassn" TargetMode="External"/><Relationship Id="rId9572" Type="http://schemas.openxmlformats.org/officeDocument/2006/relationships/hyperlink" Target="https://twitter.com/wsjopinion" TargetMode="External"/><Relationship Id="rId9573" Type="http://schemas.openxmlformats.org/officeDocument/2006/relationships/hyperlink" Target="https://twitter.com/acarlson1018" TargetMode="External"/><Relationship Id="rId6350" Type="http://schemas.openxmlformats.org/officeDocument/2006/relationships/hyperlink" Target="http://pbs.twimg.com/profile_images/824612482664783872/tBpEoAkc_normal.jpg" TargetMode="External"/><Relationship Id="rId510" Type="http://schemas.openxmlformats.org/officeDocument/2006/relationships/hyperlink" Target="https://t.co/oCwoESsMjq" TargetMode="External"/><Relationship Id="rId511" Type="http://schemas.openxmlformats.org/officeDocument/2006/relationships/hyperlink" Target="https://t.co/eGA1Vyz51d" TargetMode="External"/><Relationship Id="rId512" Type="http://schemas.openxmlformats.org/officeDocument/2006/relationships/hyperlink" Target="https://t.co/HQExo5Ke2t" TargetMode="External"/><Relationship Id="rId513" Type="http://schemas.openxmlformats.org/officeDocument/2006/relationships/hyperlink" Target="https://t.co/RXzLMUJlTL" TargetMode="External"/><Relationship Id="rId514" Type="http://schemas.openxmlformats.org/officeDocument/2006/relationships/hyperlink" Target="https://t.co/AovixJbvkn" TargetMode="External"/><Relationship Id="rId515" Type="http://schemas.openxmlformats.org/officeDocument/2006/relationships/hyperlink" Target="http://t.co/6Yzp4xRBi9" TargetMode="External"/><Relationship Id="rId516" Type="http://schemas.openxmlformats.org/officeDocument/2006/relationships/hyperlink" Target="https://t.co/NmdTyS0wF5" TargetMode="External"/><Relationship Id="rId517" Type="http://schemas.openxmlformats.org/officeDocument/2006/relationships/hyperlink" Target="https://t.co/T94ecWlBO2" TargetMode="External"/><Relationship Id="rId518" Type="http://schemas.openxmlformats.org/officeDocument/2006/relationships/hyperlink" Target="https://t.co/3u0kJbm7vF" TargetMode="External"/><Relationship Id="rId519" Type="http://schemas.openxmlformats.org/officeDocument/2006/relationships/hyperlink" Target="https://t.co/ngZgoHEjPe" TargetMode="External"/><Relationship Id="rId6351" Type="http://schemas.openxmlformats.org/officeDocument/2006/relationships/hyperlink" Target="http://pbs.twimg.com/profile_images/601767967613964288/SCF1Uduu_normal.jpg" TargetMode="External"/><Relationship Id="rId6352" Type="http://schemas.openxmlformats.org/officeDocument/2006/relationships/hyperlink" Target="http://pbs.twimg.com/profile_images/378800000740266564/d161f41106998207680b77a7123083ee_normal.jpeg" TargetMode="External"/><Relationship Id="rId3130" Type="http://schemas.openxmlformats.org/officeDocument/2006/relationships/hyperlink" Target="http://pbs.twimg.com/profile_background_images/7240058/PEN_twitter_4.gif" TargetMode="External"/><Relationship Id="rId7390" Type="http://schemas.openxmlformats.org/officeDocument/2006/relationships/hyperlink" Target="https://twitter.com/speakerryan" TargetMode="External"/><Relationship Id="rId7391" Type="http://schemas.openxmlformats.org/officeDocument/2006/relationships/hyperlink" Target="https://twitter.com/lindseygrahamsc" TargetMode="External"/><Relationship Id="rId3131" Type="http://schemas.openxmlformats.org/officeDocument/2006/relationships/hyperlink" Target="http://abs.twimg.com/images/themes/theme14/bg.gif" TargetMode="External"/><Relationship Id="rId3132" Type="http://schemas.openxmlformats.org/officeDocument/2006/relationships/hyperlink" Target="http://abs.twimg.com/images/themes/theme1/bg.png" TargetMode="External"/><Relationship Id="rId3133" Type="http://schemas.openxmlformats.org/officeDocument/2006/relationships/hyperlink" Target="http://pbs.twimg.com/profile_background_images/628516587/0eh5bt03f68y6soonp3t.png" TargetMode="External"/><Relationship Id="rId3134" Type="http://schemas.openxmlformats.org/officeDocument/2006/relationships/hyperlink" Target="http://abs.twimg.com/images/themes/theme1/bg.png" TargetMode="External"/><Relationship Id="rId3135" Type="http://schemas.openxmlformats.org/officeDocument/2006/relationships/hyperlink" Target="http://pbs.twimg.com/profile_background_images/13451051/Twitter_background.jpg" TargetMode="External"/><Relationship Id="rId3136" Type="http://schemas.openxmlformats.org/officeDocument/2006/relationships/hyperlink" Target="http://pbs.twimg.com/profile_background_images/287694792/connected_issues.gif" TargetMode="External"/><Relationship Id="rId3137" Type="http://schemas.openxmlformats.org/officeDocument/2006/relationships/hyperlink" Target="http://pbs.twimg.com/profile_background_images/458983872273719297/7MI9oV5x.jpeg" TargetMode="External"/><Relationship Id="rId3138" Type="http://schemas.openxmlformats.org/officeDocument/2006/relationships/hyperlink" Target="http://abs.twimg.com/images/themes/theme12/bg.gif" TargetMode="External"/><Relationship Id="rId3139" Type="http://schemas.openxmlformats.org/officeDocument/2006/relationships/hyperlink" Target="http://pbs.twimg.com/profile_background_images/155785683/watermark_twitter_bkgrnd-01.png" TargetMode="External"/><Relationship Id="rId6353" Type="http://schemas.openxmlformats.org/officeDocument/2006/relationships/hyperlink" Target="http://pbs.twimg.com/profile_images/965771775077367808/tDcoglkC_normal.jpg" TargetMode="External"/><Relationship Id="rId6354" Type="http://schemas.openxmlformats.org/officeDocument/2006/relationships/hyperlink" Target="http://pbs.twimg.com/profile_images/967086077872926720/9Z-tVxRI_normal.jpg" TargetMode="External"/><Relationship Id="rId6355" Type="http://schemas.openxmlformats.org/officeDocument/2006/relationships/hyperlink" Target="http://pbs.twimg.com/profile_images/898268200973910016/g7WplCCN_normal.jpg" TargetMode="External"/><Relationship Id="rId6356" Type="http://schemas.openxmlformats.org/officeDocument/2006/relationships/hyperlink" Target="http://pbs.twimg.com/profile_images/1608196987/Trude_normal.jpg" TargetMode="External"/><Relationship Id="rId6357" Type="http://schemas.openxmlformats.org/officeDocument/2006/relationships/hyperlink" Target="http://pbs.twimg.com/profile_images/889589605703593986/lz3_VorW_normal.jpg" TargetMode="External"/><Relationship Id="rId6358" Type="http://schemas.openxmlformats.org/officeDocument/2006/relationships/hyperlink" Target="http://pbs.twimg.com/profile_images/911629931443929088/_QdzJxPY_normal.jpg" TargetMode="External"/><Relationship Id="rId6359" Type="http://schemas.openxmlformats.org/officeDocument/2006/relationships/hyperlink" Target="http://pbs.twimg.com/profile_images/914379955676631040/eEokzIgu_normal.jpg" TargetMode="External"/><Relationship Id="rId4170" Type="http://schemas.openxmlformats.org/officeDocument/2006/relationships/hyperlink" Target="http://abs.twimg.com/images/themes/theme1/bg.png" TargetMode="External"/><Relationship Id="rId4171" Type="http://schemas.openxmlformats.org/officeDocument/2006/relationships/hyperlink" Target="http://abs.twimg.com/images/themes/theme1/bg.png" TargetMode="External"/><Relationship Id="rId4172" Type="http://schemas.openxmlformats.org/officeDocument/2006/relationships/hyperlink" Target="http://abs.twimg.com/images/themes/theme9/bg.gif" TargetMode="External"/><Relationship Id="rId4173" Type="http://schemas.openxmlformats.org/officeDocument/2006/relationships/hyperlink" Target="http://abs.twimg.com/images/themes/theme1/bg.png" TargetMode="External"/><Relationship Id="rId4174" Type="http://schemas.openxmlformats.org/officeDocument/2006/relationships/hyperlink" Target="http://pbs.twimg.com/profile_background_images/8027448/April09.JPG" TargetMode="External"/><Relationship Id="rId4175" Type="http://schemas.openxmlformats.org/officeDocument/2006/relationships/hyperlink" Target="http://pbs.twimg.com/profile_background_images/491401620878409728/rLRVjSRB.jpeg" TargetMode="External"/><Relationship Id="rId4176" Type="http://schemas.openxmlformats.org/officeDocument/2006/relationships/hyperlink" Target="http://abs.twimg.com/images/themes/theme1/bg.png" TargetMode="External"/><Relationship Id="rId4177" Type="http://schemas.openxmlformats.org/officeDocument/2006/relationships/hyperlink" Target="http://abs.twimg.com/images/themes/theme1/bg.png" TargetMode="External"/><Relationship Id="rId4178" Type="http://schemas.openxmlformats.org/officeDocument/2006/relationships/hyperlink" Target="http://pbs.twimg.com/profile_background_images/555437362/20u1m3l.png" TargetMode="External"/><Relationship Id="rId4179" Type="http://schemas.openxmlformats.org/officeDocument/2006/relationships/hyperlink" Target="http://abs.twimg.com/images/themes/theme1/bg.png" TargetMode="External"/><Relationship Id="rId7392" Type="http://schemas.openxmlformats.org/officeDocument/2006/relationships/hyperlink" Target="https://twitter.com/tonyagjprince" TargetMode="External"/><Relationship Id="rId7393" Type="http://schemas.openxmlformats.org/officeDocument/2006/relationships/hyperlink" Target="https://twitter.com/elise_flowers" TargetMode="External"/><Relationship Id="rId7394" Type="http://schemas.openxmlformats.org/officeDocument/2006/relationships/hyperlink" Target="https://twitter.com/darlingebony" TargetMode="External"/><Relationship Id="rId7395" Type="http://schemas.openxmlformats.org/officeDocument/2006/relationships/hyperlink" Target="https://twitter.com/tananarivedue" TargetMode="External"/><Relationship Id="rId7396" Type="http://schemas.openxmlformats.org/officeDocument/2006/relationships/hyperlink" Target="https://twitter.com/tinu" TargetMode="External"/><Relationship Id="rId7397" Type="http://schemas.openxmlformats.org/officeDocument/2006/relationships/hyperlink" Target="https://twitter.com/venkaylahaynes" TargetMode="External"/><Relationship Id="rId7398" Type="http://schemas.openxmlformats.org/officeDocument/2006/relationships/hyperlink" Target="https://twitter.com/softspokn1" TargetMode="External"/><Relationship Id="rId7399" Type="http://schemas.openxmlformats.org/officeDocument/2006/relationships/hyperlink" Target="https://twitter.com/blackdeanmagic" TargetMode="External"/><Relationship Id="rId9574" Type="http://schemas.openxmlformats.org/officeDocument/2006/relationships/hyperlink" Target="https://twitter.com/jawillick" TargetMode="External"/><Relationship Id="rId9575" Type="http://schemas.openxmlformats.org/officeDocument/2006/relationships/hyperlink" Target="https://twitter.com/syriacham" TargetMode="External"/><Relationship Id="rId9576" Type="http://schemas.openxmlformats.org/officeDocument/2006/relationships/hyperlink" Target="https://twitter.com/orejachica" TargetMode="External"/><Relationship Id="rId9577" Type="http://schemas.openxmlformats.org/officeDocument/2006/relationships/hyperlink" Target="https://twitter.com/analuzvaladez" TargetMode="External"/><Relationship Id="rId9578" Type="http://schemas.openxmlformats.org/officeDocument/2006/relationships/hyperlink" Target="https://twitter.com/paulnew2325" TargetMode="External"/><Relationship Id="rId9579" Type="http://schemas.openxmlformats.org/officeDocument/2006/relationships/hyperlink" Target="https://twitter.com/thescarofj" TargetMode="External"/><Relationship Id="rId7500" Type="http://schemas.openxmlformats.org/officeDocument/2006/relationships/hyperlink" Target="https://twitter.com/lghinfl" TargetMode="External"/><Relationship Id="rId7501" Type="http://schemas.openxmlformats.org/officeDocument/2006/relationships/hyperlink" Target="https://twitter.com/internetptyorg" TargetMode="External"/><Relationship Id="rId7502" Type="http://schemas.openxmlformats.org/officeDocument/2006/relationships/hyperlink" Target="https://twitter.com/8675309carson" TargetMode="External"/><Relationship Id="rId7503" Type="http://schemas.openxmlformats.org/officeDocument/2006/relationships/hyperlink" Target="https://twitter.com/capitolchris" TargetMode="External"/><Relationship Id="rId7504" Type="http://schemas.openxmlformats.org/officeDocument/2006/relationships/hyperlink" Target="https://twitter.com/blue__america" TargetMode="External"/><Relationship Id="rId7505" Type="http://schemas.openxmlformats.org/officeDocument/2006/relationships/hyperlink" Target="https://twitter.com/gamergirldelux" TargetMode="External"/><Relationship Id="rId7506" Type="http://schemas.openxmlformats.org/officeDocument/2006/relationships/hyperlink" Target="https://twitter.com/shinybluedress" TargetMode="External"/><Relationship Id="rId7507" Type="http://schemas.openxmlformats.org/officeDocument/2006/relationships/hyperlink" Target="https://twitter.com/ericbaumgartner" TargetMode="External"/><Relationship Id="rId7508" Type="http://schemas.openxmlformats.org/officeDocument/2006/relationships/hyperlink" Target="https://twitter.com/sexabusechat" TargetMode="External"/><Relationship Id="rId7509" Type="http://schemas.openxmlformats.org/officeDocument/2006/relationships/hyperlink" Target="https://twitter.com/femininecollect" TargetMode="External"/><Relationship Id="rId8540" Type="http://schemas.openxmlformats.org/officeDocument/2006/relationships/hyperlink" Target="https://twitter.com/antonioguterres" TargetMode="External"/><Relationship Id="rId8541" Type="http://schemas.openxmlformats.org/officeDocument/2006/relationships/hyperlink" Target="https://twitter.com/columbiaulife" TargetMode="External"/><Relationship Id="rId8542" Type="http://schemas.openxmlformats.org/officeDocument/2006/relationships/hyperlink" Target="https://twitter.com/makerswomen" TargetMode="External"/><Relationship Id="rId8543" Type="http://schemas.openxmlformats.org/officeDocument/2006/relationships/hyperlink" Target="https://twitter.com/saraziff" TargetMode="External"/><Relationship Id="rId8544" Type="http://schemas.openxmlformats.org/officeDocument/2006/relationships/hyperlink" Target="https://twitter.com/yolopio" TargetMode="External"/><Relationship Id="rId8545" Type="http://schemas.openxmlformats.org/officeDocument/2006/relationships/hyperlink" Target="https://twitter.com/kgws65" TargetMode="External"/><Relationship Id="rId8546" Type="http://schemas.openxmlformats.org/officeDocument/2006/relationships/hyperlink" Target="https://twitter.com/bgaebs" TargetMode="External"/><Relationship Id="rId8547" Type="http://schemas.openxmlformats.org/officeDocument/2006/relationships/hyperlink" Target="https://twitter.com/corporationstan" TargetMode="External"/><Relationship Id="rId8548" Type="http://schemas.openxmlformats.org/officeDocument/2006/relationships/hyperlink" Target="https://twitter.com/50cent" TargetMode="External"/><Relationship Id="rId8549" Type="http://schemas.openxmlformats.org/officeDocument/2006/relationships/hyperlink" Target="https://twitter.com/lolmenxh" TargetMode="External"/><Relationship Id="rId5320" Type="http://schemas.openxmlformats.org/officeDocument/2006/relationships/hyperlink" Target="http://pbs.twimg.com/profile_images/920288127289384967/2Ec5Zayg_normal.jpg" TargetMode="External"/><Relationship Id="rId5321" Type="http://schemas.openxmlformats.org/officeDocument/2006/relationships/hyperlink" Target="http://pbs.twimg.com/profile_images/884592828378103808/RsPrkNkm_normal.jpg" TargetMode="External"/><Relationship Id="rId5322" Type="http://schemas.openxmlformats.org/officeDocument/2006/relationships/hyperlink" Target="http://pbs.twimg.com/profile_images/922708350294302720/q6kQogZU_normal.jpg" TargetMode="External"/><Relationship Id="rId5323" Type="http://schemas.openxmlformats.org/officeDocument/2006/relationships/hyperlink" Target="http://pbs.twimg.com/profile_images/940202913393082373/23X8DJQc_normal.jpg" TargetMode="External"/><Relationship Id="rId5324" Type="http://schemas.openxmlformats.org/officeDocument/2006/relationships/hyperlink" Target="http://pbs.twimg.com/profile_images/934554379688071169/3Jnb4HOI_normal.jpg" TargetMode="External"/><Relationship Id="rId5325" Type="http://schemas.openxmlformats.org/officeDocument/2006/relationships/hyperlink" Target="http://pbs.twimg.com/profile_images/960270625393840129/g7Bl0-9v_normal.jpg" TargetMode="External"/><Relationship Id="rId5326" Type="http://schemas.openxmlformats.org/officeDocument/2006/relationships/hyperlink" Target="http://pbs.twimg.com/profile_images/955611831665557504/nIyoXRfG_normal.jpg" TargetMode="External"/><Relationship Id="rId5327" Type="http://schemas.openxmlformats.org/officeDocument/2006/relationships/hyperlink" Target="http://pbs.twimg.com/profile_images/931638600512430081/6b-4Q-FI_normal.jpg" TargetMode="External"/><Relationship Id="rId5328" Type="http://schemas.openxmlformats.org/officeDocument/2006/relationships/hyperlink" Target="http://pbs.twimg.com/profile_images/874533043545026560/xr_LdSuB_normal.jpg" TargetMode="External"/><Relationship Id="rId5329" Type="http://schemas.openxmlformats.org/officeDocument/2006/relationships/hyperlink" Target="http://pbs.twimg.com/profile_images/508960761826131968/LnvhR8ED_normal.png" TargetMode="External"/><Relationship Id="rId9580" Type="http://schemas.openxmlformats.org/officeDocument/2006/relationships/hyperlink" Target="https://twitter.com/kingchip" TargetMode="External"/><Relationship Id="rId9581" Type="http://schemas.openxmlformats.org/officeDocument/2006/relationships/hyperlink" Target="https://twitter.com/meyrosen" TargetMode="External"/><Relationship Id="rId9582" Type="http://schemas.openxmlformats.org/officeDocument/2006/relationships/hyperlink" Target="https://twitter.com/kayjo2015" TargetMode="External"/><Relationship Id="rId2100" Type="http://schemas.openxmlformats.org/officeDocument/2006/relationships/hyperlink" Target="https://pbs.twimg.com/profile_banners/132578933/1389456536" TargetMode="External"/><Relationship Id="rId2101" Type="http://schemas.openxmlformats.org/officeDocument/2006/relationships/hyperlink" Target="https://pbs.twimg.com/profile_banners/385473040/1401846698" TargetMode="External"/><Relationship Id="rId2102" Type="http://schemas.openxmlformats.org/officeDocument/2006/relationships/hyperlink" Target="https://pbs.twimg.com/profile_banners/21830037/1440257691" TargetMode="External"/><Relationship Id="rId2103" Type="http://schemas.openxmlformats.org/officeDocument/2006/relationships/hyperlink" Target="https://pbs.twimg.com/profile_banners/46534567/1514313855" TargetMode="External"/><Relationship Id="rId2104" Type="http://schemas.openxmlformats.org/officeDocument/2006/relationships/hyperlink" Target="https://pbs.twimg.com/profile_banners/17734903/1450010418" TargetMode="External"/><Relationship Id="rId2105" Type="http://schemas.openxmlformats.org/officeDocument/2006/relationships/hyperlink" Target="https://pbs.twimg.com/profile_banners/20921478/1517546878" TargetMode="External"/><Relationship Id="rId2106" Type="http://schemas.openxmlformats.org/officeDocument/2006/relationships/hyperlink" Target="https://pbs.twimg.com/profile_banners/3045467952/1481924138" TargetMode="External"/><Relationship Id="rId2107" Type="http://schemas.openxmlformats.org/officeDocument/2006/relationships/hyperlink" Target="https://pbs.twimg.com/profile_banners/14173315/1517958870" TargetMode="External"/><Relationship Id="rId2108" Type="http://schemas.openxmlformats.org/officeDocument/2006/relationships/hyperlink" Target="https://pbs.twimg.com/profile_banners/402934934/1457243845" TargetMode="External"/><Relationship Id="rId2109" Type="http://schemas.openxmlformats.org/officeDocument/2006/relationships/hyperlink" Target="https://pbs.twimg.com/profile_banners/407259577/1501828366" TargetMode="External"/><Relationship Id="rId520" Type="http://schemas.openxmlformats.org/officeDocument/2006/relationships/hyperlink" Target="https://t.co/MjupojW2Xu" TargetMode="External"/><Relationship Id="rId521" Type="http://schemas.openxmlformats.org/officeDocument/2006/relationships/hyperlink" Target="https://t.co/44TKkDorr2" TargetMode="External"/><Relationship Id="rId522" Type="http://schemas.openxmlformats.org/officeDocument/2006/relationships/hyperlink" Target="https://t.co/f2BnXueoBq" TargetMode="External"/><Relationship Id="rId523" Type="http://schemas.openxmlformats.org/officeDocument/2006/relationships/hyperlink" Target="https://t.co/wnCmTQjBw5" TargetMode="External"/><Relationship Id="rId524" Type="http://schemas.openxmlformats.org/officeDocument/2006/relationships/hyperlink" Target="http://t.co/w6eEBBFJKp" TargetMode="External"/><Relationship Id="rId525" Type="http://schemas.openxmlformats.org/officeDocument/2006/relationships/hyperlink" Target="https://t.co/aUvFjcSBIv" TargetMode="External"/><Relationship Id="rId526" Type="http://schemas.openxmlformats.org/officeDocument/2006/relationships/hyperlink" Target="http://t.co/mOQlKI9acX" TargetMode="External"/><Relationship Id="rId527" Type="http://schemas.openxmlformats.org/officeDocument/2006/relationships/hyperlink" Target="https://t.co/0UVvR5L6vm" TargetMode="External"/><Relationship Id="rId528" Type="http://schemas.openxmlformats.org/officeDocument/2006/relationships/hyperlink" Target="http://t.co/10zre9BJw7" TargetMode="External"/><Relationship Id="rId529" Type="http://schemas.openxmlformats.org/officeDocument/2006/relationships/hyperlink" Target="https://t.co/rDwkB846Cr" TargetMode="External"/><Relationship Id="rId3140" Type="http://schemas.openxmlformats.org/officeDocument/2006/relationships/hyperlink" Target="http://pbs.twimg.com/profile_background_images/685520436386492416/gItjNhTu.jpg" TargetMode="External"/><Relationship Id="rId3141" Type="http://schemas.openxmlformats.org/officeDocument/2006/relationships/hyperlink" Target="http://pbs.twimg.com/profile_background_images/90351992/PAcatalog_Fall10.jpg" TargetMode="External"/><Relationship Id="rId3142" Type="http://schemas.openxmlformats.org/officeDocument/2006/relationships/hyperlink" Target="http://abs.twimg.com/images/themes/theme1/bg.png" TargetMode="External"/><Relationship Id="rId3143" Type="http://schemas.openxmlformats.org/officeDocument/2006/relationships/hyperlink" Target="http://pbs.twimg.com/profile_background_images/378800000076348473/75635a8ea279ccc38ff9979555d5cd48.jpeg" TargetMode="External"/><Relationship Id="rId3144" Type="http://schemas.openxmlformats.org/officeDocument/2006/relationships/hyperlink" Target="http://pbs.twimg.com/profile_background_images/776402467/0c720112c230f1e1b16d19217bdda49d.png" TargetMode="External"/><Relationship Id="rId3145" Type="http://schemas.openxmlformats.org/officeDocument/2006/relationships/hyperlink" Target="http://abs.twimg.com/images/themes/theme1/bg.png" TargetMode="External"/><Relationship Id="rId3146" Type="http://schemas.openxmlformats.org/officeDocument/2006/relationships/hyperlink" Target="http://pbs.twimg.com/profile_background_images/378800000138887376/bpmpq1PT.jpeg" TargetMode="External"/><Relationship Id="rId3147" Type="http://schemas.openxmlformats.org/officeDocument/2006/relationships/hyperlink" Target="http://pbs.twimg.com/profile_background_images/606781284/flyc8jvuay29d2hbme5i.jpeg" TargetMode="External"/><Relationship Id="rId3148" Type="http://schemas.openxmlformats.org/officeDocument/2006/relationships/hyperlink" Target="http://pbs.twimg.com/profile_background_images/256361837/finalifta2011.jpg" TargetMode="External"/><Relationship Id="rId3149" Type="http://schemas.openxmlformats.org/officeDocument/2006/relationships/hyperlink" Target="http://abs.twimg.com/images/themes/theme1/bg.png" TargetMode="External"/><Relationship Id="rId6360" Type="http://schemas.openxmlformats.org/officeDocument/2006/relationships/hyperlink" Target="http://pbs.twimg.com/profile_images/926002325344440320/QvTLgEDA_normal.jpg" TargetMode="External"/><Relationship Id="rId6361" Type="http://schemas.openxmlformats.org/officeDocument/2006/relationships/hyperlink" Target="http://pbs.twimg.com/profile_images/875640793590976512/IH4VD6Vm_normal.jpg" TargetMode="External"/><Relationship Id="rId6362" Type="http://schemas.openxmlformats.org/officeDocument/2006/relationships/hyperlink" Target="http://pbs.twimg.com/profile_images/378800000739119738/7c3e727f748488617099bdd8a2191320_normal.jpeg" TargetMode="External"/><Relationship Id="rId6363" Type="http://schemas.openxmlformats.org/officeDocument/2006/relationships/hyperlink" Target="http://pbs.twimg.com/profile_images/903270311239589888/PNGNxZDa_normal.jpg" TargetMode="External"/><Relationship Id="rId6364" Type="http://schemas.openxmlformats.org/officeDocument/2006/relationships/hyperlink" Target="http://pbs.twimg.com/profile_images/1557840198/photo_1__normal.JPG" TargetMode="External"/><Relationship Id="rId6365" Type="http://schemas.openxmlformats.org/officeDocument/2006/relationships/hyperlink" Target="http://pbs.twimg.com/profile_images/882227616308015104/YzcETE_z_normal.jpg" TargetMode="External"/><Relationship Id="rId6366" Type="http://schemas.openxmlformats.org/officeDocument/2006/relationships/hyperlink" Target="http://pbs.twimg.com/profile_images/966349349314859008/UhUboLNW_normal.jpg" TargetMode="External"/><Relationship Id="rId6367" Type="http://schemas.openxmlformats.org/officeDocument/2006/relationships/hyperlink" Target="http://pbs.twimg.com/profile_images/565149843991973888/CSozCvxd_normal.jpeg" TargetMode="External"/><Relationship Id="rId6368" Type="http://schemas.openxmlformats.org/officeDocument/2006/relationships/hyperlink" Target="http://pbs.twimg.com/profile_images/843545417686179843/8MLgIePG_normal.jpg" TargetMode="External"/><Relationship Id="rId6369" Type="http://schemas.openxmlformats.org/officeDocument/2006/relationships/hyperlink" Target="http://pbs.twimg.com/profile_images/958898289457410048/UdWS0h64_normal.jpg" TargetMode="External"/><Relationship Id="rId4180" Type="http://schemas.openxmlformats.org/officeDocument/2006/relationships/hyperlink" Target="http://abs.twimg.com/images/themes/theme1/bg.png" TargetMode="External"/><Relationship Id="rId4181" Type="http://schemas.openxmlformats.org/officeDocument/2006/relationships/hyperlink" Target="http://pbs.twimg.com/profile_background_images/378800000042702636/9cbf11072e0c1b67ce7a23ed35c7e292.jpeg" TargetMode="External"/><Relationship Id="rId4182" Type="http://schemas.openxmlformats.org/officeDocument/2006/relationships/hyperlink" Target="http://abs.twimg.com/images/themes/theme1/bg.png" TargetMode="External"/><Relationship Id="rId4183" Type="http://schemas.openxmlformats.org/officeDocument/2006/relationships/hyperlink" Target="http://pbs.twimg.com/profile_background_images/139198220/Wrigley_web3.jpg" TargetMode="External"/><Relationship Id="rId4184" Type="http://schemas.openxmlformats.org/officeDocument/2006/relationships/hyperlink" Target="http://abs.twimg.com/images/themes/theme1/bg.png" TargetMode="External"/><Relationship Id="rId4185" Type="http://schemas.openxmlformats.org/officeDocument/2006/relationships/hyperlink" Target="http://abs.twimg.com/images/themes/theme1/bg.png" TargetMode="External"/><Relationship Id="rId4186" Type="http://schemas.openxmlformats.org/officeDocument/2006/relationships/hyperlink" Target="http://abs.twimg.com/images/themes/theme1/bg.png" TargetMode="External"/><Relationship Id="rId4187" Type="http://schemas.openxmlformats.org/officeDocument/2006/relationships/hyperlink" Target="http://abs.twimg.com/images/themes/theme7/bg.gif" TargetMode="External"/><Relationship Id="rId4188" Type="http://schemas.openxmlformats.org/officeDocument/2006/relationships/hyperlink" Target="http://abs.twimg.com/images/themes/theme14/bg.gif" TargetMode="External"/><Relationship Id="rId4189" Type="http://schemas.openxmlformats.org/officeDocument/2006/relationships/hyperlink" Target="http://abs.twimg.com/images/themes/theme3/bg.gif" TargetMode="External"/><Relationship Id="rId9583" Type="http://schemas.openxmlformats.org/officeDocument/2006/relationships/hyperlink" Target="https://twitter.com/qjinp" TargetMode="External"/><Relationship Id="rId9584" Type="http://schemas.openxmlformats.org/officeDocument/2006/relationships/hyperlink" Target="https://twitter.com/runiac2" TargetMode="External"/><Relationship Id="rId9585" Type="http://schemas.openxmlformats.org/officeDocument/2006/relationships/hyperlink" Target="https://twitter.com/dbongino" TargetMode="External"/><Relationship Id="rId9586" Type="http://schemas.openxmlformats.org/officeDocument/2006/relationships/hyperlink" Target="https://twitter.com/mericanbyforce" TargetMode="External"/><Relationship Id="rId9587" Type="http://schemas.openxmlformats.org/officeDocument/2006/relationships/hyperlink" Target="https://twitter.com/shinyeram69" TargetMode="External"/><Relationship Id="rId9588" Type="http://schemas.openxmlformats.org/officeDocument/2006/relationships/hyperlink" Target="https://twitter.com/mirandambailey" TargetMode="External"/><Relationship Id="rId9589" Type="http://schemas.openxmlformats.org/officeDocument/2006/relationships/hyperlink" Target="https://twitter.com/qz" TargetMode="External"/><Relationship Id="rId7510" Type="http://schemas.openxmlformats.org/officeDocument/2006/relationships/hyperlink" Target="https://twitter.com/rachelintheoc" TargetMode="External"/><Relationship Id="rId7511" Type="http://schemas.openxmlformats.org/officeDocument/2006/relationships/hyperlink" Target="https://twitter.com/houseofnibbanic" TargetMode="External"/><Relationship Id="rId7512" Type="http://schemas.openxmlformats.org/officeDocument/2006/relationships/hyperlink" Target="https://twitter.com/bellaphelann" TargetMode="External"/><Relationship Id="rId7513" Type="http://schemas.openxmlformats.org/officeDocument/2006/relationships/hyperlink" Target="https://twitter.com/cagoldenbear" TargetMode="External"/><Relationship Id="rId7514" Type="http://schemas.openxmlformats.org/officeDocument/2006/relationships/hyperlink" Target="https://twitter.com/michelediane8" TargetMode="External"/><Relationship Id="rId7515" Type="http://schemas.openxmlformats.org/officeDocument/2006/relationships/hyperlink" Target="https://twitter.com/saebeverley" TargetMode="External"/><Relationship Id="rId7516" Type="http://schemas.openxmlformats.org/officeDocument/2006/relationships/hyperlink" Target="https://twitter.com/winnipegsun" TargetMode="External"/><Relationship Id="rId7517" Type="http://schemas.openxmlformats.org/officeDocument/2006/relationships/hyperlink" Target="https://twitter.com/pechecontigo" TargetMode="External"/><Relationship Id="rId7518" Type="http://schemas.openxmlformats.org/officeDocument/2006/relationships/hyperlink" Target="https://twitter.com/peche" TargetMode="External"/><Relationship Id="rId7519" Type="http://schemas.openxmlformats.org/officeDocument/2006/relationships/hyperlink" Target="https://twitter.com/panawahpskek" TargetMode="External"/><Relationship Id="rId8550" Type="http://schemas.openxmlformats.org/officeDocument/2006/relationships/hyperlink" Target="https://twitter.com/tylerpreston20" TargetMode="External"/><Relationship Id="rId8551" Type="http://schemas.openxmlformats.org/officeDocument/2006/relationships/hyperlink" Target="https://twitter.com/annellemire" TargetMode="External"/><Relationship Id="rId8552" Type="http://schemas.openxmlformats.org/officeDocument/2006/relationships/hyperlink" Target="https://twitter.com/54litre" TargetMode="External"/><Relationship Id="rId8553" Type="http://schemas.openxmlformats.org/officeDocument/2006/relationships/hyperlink" Target="https://twitter.com/doneoin" TargetMode="External"/><Relationship Id="rId8554" Type="http://schemas.openxmlformats.org/officeDocument/2006/relationships/hyperlink" Target="https://twitter.com/realjameswoods" TargetMode="External"/><Relationship Id="rId8555" Type="http://schemas.openxmlformats.org/officeDocument/2006/relationships/hyperlink" Target="https://twitter.com/govtdude" TargetMode="External"/><Relationship Id="rId8556" Type="http://schemas.openxmlformats.org/officeDocument/2006/relationships/hyperlink" Target="https://twitter.com/tkatsumi06j" TargetMode="External"/><Relationship Id="rId8557" Type="http://schemas.openxmlformats.org/officeDocument/2006/relationships/hyperlink" Target="https://twitter.com/uawd2d152j35jce" TargetMode="External"/><Relationship Id="rId8558" Type="http://schemas.openxmlformats.org/officeDocument/2006/relationships/hyperlink" Target="https://twitter.com/lessplastic54" TargetMode="External"/><Relationship Id="rId8559" Type="http://schemas.openxmlformats.org/officeDocument/2006/relationships/hyperlink" Target="https://twitter.com/robertwilliger" TargetMode="External"/><Relationship Id="rId5330" Type="http://schemas.openxmlformats.org/officeDocument/2006/relationships/hyperlink" Target="http://pbs.twimg.com/profile_images/918126286610018305/0LVMCwOV_normal.jpg" TargetMode="External"/><Relationship Id="rId5331" Type="http://schemas.openxmlformats.org/officeDocument/2006/relationships/hyperlink" Target="http://pbs.twimg.com/profile_images/893578445803966466/ExGsOkMc_normal.jpg" TargetMode="External"/><Relationship Id="rId5332" Type="http://schemas.openxmlformats.org/officeDocument/2006/relationships/hyperlink" Target="http://pbs.twimg.com/profile_images/949521247158841345/tzcspP-B_normal.jpg" TargetMode="External"/><Relationship Id="rId5333" Type="http://schemas.openxmlformats.org/officeDocument/2006/relationships/hyperlink" Target="http://pbs.twimg.com/profile_images/782108970584535040/JUqv22-9_normal.jpg" TargetMode="External"/><Relationship Id="rId5334" Type="http://schemas.openxmlformats.org/officeDocument/2006/relationships/hyperlink" Target="http://pbs.twimg.com/profile_images/945739077386727427/EAa4SQR3_normal.jpg" TargetMode="External"/><Relationship Id="rId5335" Type="http://schemas.openxmlformats.org/officeDocument/2006/relationships/hyperlink" Target="http://pbs.twimg.com/profile_images/956502934174552064/4bJVp58d_normal.jpg" TargetMode="External"/><Relationship Id="rId5336" Type="http://schemas.openxmlformats.org/officeDocument/2006/relationships/hyperlink" Target="http://pbs.twimg.com/profile_images/880691987573329922/udY8ol0Q_normal.jpg" TargetMode="External"/><Relationship Id="rId5337" Type="http://schemas.openxmlformats.org/officeDocument/2006/relationships/hyperlink" Target="http://pbs.twimg.com/profile_images/2792888643/6748076d10d79860344d8c50fd193767_normal.jpeg" TargetMode="External"/><Relationship Id="rId5338" Type="http://schemas.openxmlformats.org/officeDocument/2006/relationships/hyperlink" Target="http://pbs.twimg.com/profile_images/826275825821560832/zMejs6Sf_normal.jpg" TargetMode="External"/><Relationship Id="rId5339" Type="http://schemas.openxmlformats.org/officeDocument/2006/relationships/hyperlink" Target="http://pbs.twimg.com/profile_images/964358476758622208/otwUbqGg_normal.jpg" TargetMode="External"/><Relationship Id="rId9590" Type="http://schemas.openxmlformats.org/officeDocument/2006/relationships/hyperlink" Target="https://twitter.com/diandralowe" TargetMode="External"/><Relationship Id="rId9591" Type="http://schemas.openxmlformats.org/officeDocument/2006/relationships/hyperlink" Target="https://twitter.com/recorriada" TargetMode="External"/><Relationship Id="rId9592" Type="http://schemas.openxmlformats.org/officeDocument/2006/relationships/hyperlink" Target="https://twitter.com/leeclarion" TargetMode="External"/><Relationship Id="rId2110" Type="http://schemas.openxmlformats.org/officeDocument/2006/relationships/hyperlink" Target="https://pbs.twimg.com/profile_banners/3013919629/1424918692" TargetMode="External"/><Relationship Id="rId2111" Type="http://schemas.openxmlformats.org/officeDocument/2006/relationships/hyperlink" Target="https://pbs.twimg.com/profile_banners/1016303810/1498335444" TargetMode="External"/><Relationship Id="rId2112" Type="http://schemas.openxmlformats.org/officeDocument/2006/relationships/hyperlink" Target="https://pbs.twimg.com/profile_banners/2946200680/1464011490" TargetMode="External"/><Relationship Id="rId2113" Type="http://schemas.openxmlformats.org/officeDocument/2006/relationships/hyperlink" Target="https://pbs.twimg.com/profile_banners/141624711/1503411976" TargetMode="External"/><Relationship Id="rId2114" Type="http://schemas.openxmlformats.org/officeDocument/2006/relationships/hyperlink" Target="https://pbs.twimg.com/profile_banners/140782566/1431418273" TargetMode="External"/><Relationship Id="rId2115" Type="http://schemas.openxmlformats.org/officeDocument/2006/relationships/hyperlink" Target="https://pbs.twimg.com/profile_banners/115523921/1464034540" TargetMode="External"/><Relationship Id="rId2116" Type="http://schemas.openxmlformats.org/officeDocument/2006/relationships/hyperlink" Target="https://pbs.twimg.com/profile_banners/72882025/1468043204" TargetMode="External"/><Relationship Id="rId2117" Type="http://schemas.openxmlformats.org/officeDocument/2006/relationships/hyperlink" Target="https://pbs.twimg.com/profile_banners/847089289066274817/1519357222" TargetMode="External"/><Relationship Id="rId2118" Type="http://schemas.openxmlformats.org/officeDocument/2006/relationships/hyperlink" Target="https://pbs.twimg.com/profile_banners/267388396/1517671529" TargetMode="External"/><Relationship Id="rId2119" Type="http://schemas.openxmlformats.org/officeDocument/2006/relationships/hyperlink" Target="https://pbs.twimg.com/profile_banners/1225131361/1361976241" TargetMode="External"/><Relationship Id="rId530" Type="http://schemas.openxmlformats.org/officeDocument/2006/relationships/hyperlink" Target="https://t.co/wyOVgSLgBV" TargetMode="External"/><Relationship Id="rId531" Type="http://schemas.openxmlformats.org/officeDocument/2006/relationships/hyperlink" Target="https://t.co/5lCXrXkeS9" TargetMode="External"/><Relationship Id="rId532" Type="http://schemas.openxmlformats.org/officeDocument/2006/relationships/hyperlink" Target="https://t.co/nVcWwMjPNu" TargetMode="External"/><Relationship Id="rId533" Type="http://schemas.openxmlformats.org/officeDocument/2006/relationships/hyperlink" Target="https://t.co/oHfymqBiSQ" TargetMode="External"/><Relationship Id="rId534" Type="http://schemas.openxmlformats.org/officeDocument/2006/relationships/hyperlink" Target="https://t.co/AvknKmkLit" TargetMode="External"/><Relationship Id="rId535" Type="http://schemas.openxmlformats.org/officeDocument/2006/relationships/hyperlink" Target="http://t.co/AuHlihmmIW" TargetMode="External"/><Relationship Id="rId536" Type="http://schemas.openxmlformats.org/officeDocument/2006/relationships/hyperlink" Target="https://t.co/ilaX3NgQGH" TargetMode="External"/><Relationship Id="rId537" Type="http://schemas.openxmlformats.org/officeDocument/2006/relationships/hyperlink" Target="https://t.co/sNXRseHKpc" TargetMode="External"/><Relationship Id="rId538" Type="http://schemas.openxmlformats.org/officeDocument/2006/relationships/hyperlink" Target="http://t.co/BbsmD6aolz" TargetMode="External"/><Relationship Id="rId539" Type="http://schemas.openxmlformats.org/officeDocument/2006/relationships/hyperlink" Target="http://t.co/UEEvUnI629" TargetMode="External"/><Relationship Id="rId3150" Type="http://schemas.openxmlformats.org/officeDocument/2006/relationships/hyperlink" Target="http://abs.twimg.com/images/themes/theme4/bg.gif" TargetMode="External"/><Relationship Id="rId3151" Type="http://schemas.openxmlformats.org/officeDocument/2006/relationships/hyperlink" Target="http://pbs.twimg.com/profile_background_images/378800000113002619/cfeb2efd55a2476f12bc832b15584bf7.jpeg" TargetMode="External"/><Relationship Id="rId3152" Type="http://schemas.openxmlformats.org/officeDocument/2006/relationships/hyperlink" Target="http://abs.twimg.com/images/themes/theme1/bg.png" TargetMode="External"/><Relationship Id="rId3153" Type="http://schemas.openxmlformats.org/officeDocument/2006/relationships/hyperlink" Target="http://pbs.twimg.com/profile_background_images/670128538/ab8807b90f9bd13858824901e52133e5.jpeg" TargetMode="External"/><Relationship Id="rId3154" Type="http://schemas.openxmlformats.org/officeDocument/2006/relationships/hyperlink" Target="http://pbs.twimg.com/profile_background_images/434744193433341952/OePfnG6N.jpeg" TargetMode="External"/><Relationship Id="rId3155" Type="http://schemas.openxmlformats.org/officeDocument/2006/relationships/hyperlink" Target="http://abs.twimg.com/images/themes/theme1/bg.png" TargetMode="External"/><Relationship Id="rId3156" Type="http://schemas.openxmlformats.org/officeDocument/2006/relationships/hyperlink" Target="http://pbs.twimg.com/profile_background_images/852105705/9a226937daa381f4efe31b694757d5cd.jpeg" TargetMode="External"/><Relationship Id="rId3157" Type="http://schemas.openxmlformats.org/officeDocument/2006/relationships/hyperlink" Target="http://abs.twimg.com/images/themes/theme1/bg.png" TargetMode="External"/><Relationship Id="rId3158" Type="http://schemas.openxmlformats.org/officeDocument/2006/relationships/hyperlink" Target="http://pbs.twimg.com/profile_background_images/378800000181955416/Bfmz_RDA.jpeg" TargetMode="External"/><Relationship Id="rId3159" Type="http://schemas.openxmlformats.org/officeDocument/2006/relationships/hyperlink" Target="http://abs.twimg.com/images/themes/theme16/bg.gif" TargetMode="External"/><Relationship Id="rId6370" Type="http://schemas.openxmlformats.org/officeDocument/2006/relationships/hyperlink" Target="http://pbs.twimg.com/profile_images/637732794819584004/_-gn7fqC_normal.jpg" TargetMode="External"/><Relationship Id="rId6371" Type="http://schemas.openxmlformats.org/officeDocument/2006/relationships/hyperlink" Target="http://pbs.twimg.com/profile_images/875824981032226816/7nGYAA6g_normal.jpg" TargetMode="External"/><Relationship Id="rId6372" Type="http://schemas.openxmlformats.org/officeDocument/2006/relationships/hyperlink" Target="http://pbs.twimg.com/profile_images/892839866609934336/ZyuIOfZf_normal.jpg" TargetMode="External"/><Relationship Id="rId6373" Type="http://schemas.openxmlformats.org/officeDocument/2006/relationships/hyperlink" Target="http://pbs.twimg.com/profile_images/845392503033376768/zzSDUrX7_normal.jpg" TargetMode="External"/><Relationship Id="rId6374" Type="http://schemas.openxmlformats.org/officeDocument/2006/relationships/hyperlink" Target="http://pbs.twimg.com/profile_images/695746483228815360/mnLCQzs9_normal.jpg" TargetMode="External"/><Relationship Id="rId6375" Type="http://schemas.openxmlformats.org/officeDocument/2006/relationships/hyperlink" Target="http://pbs.twimg.com/profile_images/584680374573391873/t57U_014_normal.jpg" TargetMode="External"/><Relationship Id="rId6376" Type="http://schemas.openxmlformats.org/officeDocument/2006/relationships/hyperlink" Target="http://pbs.twimg.com/profile_images/890856717700915200/uRrZ8CRz_normal.jpg" TargetMode="External"/><Relationship Id="rId6377" Type="http://schemas.openxmlformats.org/officeDocument/2006/relationships/hyperlink" Target="http://pbs.twimg.com/profile_images/775729210098716672/Ph_Z5Net_normal.jpg" TargetMode="External"/><Relationship Id="rId6378" Type="http://schemas.openxmlformats.org/officeDocument/2006/relationships/hyperlink" Target="http://pbs.twimg.com/profile_images/509156532626272256/n3L4IXIJ_normal.jpeg" TargetMode="External"/><Relationship Id="rId6379" Type="http://schemas.openxmlformats.org/officeDocument/2006/relationships/hyperlink" Target="http://pbs.twimg.com/profile_images/964104349294116869/ueTGqQP-_normal.jpg" TargetMode="External"/><Relationship Id="rId4190" Type="http://schemas.openxmlformats.org/officeDocument/2006/relationships/hyperlink" Target="http://abs.twimg.com/images/themes/theme1/bg.png" TargetMode="External"/><Relationship Id="rId4191" Type="http://schemas.openxmlformats.org/officeDocument/2006/relationships/hyperlink" Target="http://abs.twimg.com/images/themes/theme13/bg.gif" TargetMode="External"/><Relationship Id="rId4192" Type="http://schemas.openxmlformats.org/officeDocument/2006/relationships/hyperlink" Target="http://abs.twimg.com/images/themes/theme1/bg.png" TargetMode="External"/><Relationship Id="rId4193" Type="http://schemas.openxmlformats.org/officeDocument/2006/relationships/hyperlink" Target="http://pbs.twimg.com/profile_background_images/441687329824976896/nvMkcXU8.png" TargetMode="External"/><Relationship Id="rId4194" Type="http://schemas.openxmlformats.org/officeDocument/2006/relationships/hyperlink" Target="http://abs.twimg.com/images/themes/theme1/bg.png" TargetMode="External"/><Relationship Id="rId4195" Type="http://schemas.openxmlformats.org/officeDocument/2006/relationships/hyperlink" Target="http://pbs.twimg.com/profile_background_images/688747001/aada796806c6b1303bedf76b36b3198e.jpeg" TargetMode="External"/><Relationship Id="rId4196" Type="http://schemas.openxmlformats.org/officeDocument/2006/relationships/hyperlink" Target="http://pbs.twimg.com/profile_background_images/199262890/TransAmatNight.jpg" TargetMode="External"/><Relationship Id="rId4197" Type="http://schemas.openxmlformats.org/officeDocument/2006/relationships/hyperlink" Target="http://pbs.twimg.com/profile_background_images/700688416212590592/aZsPKMGi.jpg" TargetMode="External"/><Relationship Id="rId4198" Type="http://schemas.openxmlformats.org/officeDocument/2006/relationships/hyperlink" Target="http://abs.twimg.com/images/themes/theme1/bg.png" TargetMode="External"/><Relationship Id="rId4199" Type="http://schemas.openxmlformats.org/officeDocument/2006/relationships/hyperlink" Target="http://pbs.twimg.com/profile_background_images/330828382/wineblue_164_96791.jpg" TargetMode="External"/><Relationship Id="rId9593" Type="http://schemas.openxmlformats.org/officeDocument/2006/relationships/hyperlink" Target="https://twitter.com/ska827" TargetMode="External"/><Relationship Id="rId9594" Type="http://schemas.openxmlformats.org/officeDocument/2006/relationships/hyperlink" Target="https://twitter.com/gongmudo2359" TargetMode="External"/><Relationship Id="rId9595" Type="http://schemas.openxmlformats.org/officeDocument/2006/relationships/hyperlink" Target="https://twitter.com/truthbetold_irl" TargetMode="External"/><Relationship Id="rId9596" Type="http://schemas.openxmlformats.org/officeDocument/2006/relationships/hyperlink" Target="https://twitter.com/melissa31920880" TargetMode="External"/><Relationship Id="rId9597" Type="http://schemas.openxmlformats.org/officeDocument/2006/relationships/hyperlink" Target="https://twitter.com/kclynne27" TargetMode="External"/><Relationship Id="rId9598" Type="http://schemas.openxmlformats.org/officeDocument/2006/relationships/hyperlink" Target="https://twitter.com/nikkirojo4life" TargetMode="External"/><Relationship Id="rId9599" Type="http://schemas.openxmlformats.org/officeDocument/2006/relationships/hyperlink" Target="https://twitter.com/kimkk0buk" TargetMode="External"/><Relationship Id="rId7520" Type="http://schemas.openxmlformats.org/officeDocument/2006/relationships/hyperlink" Target="https://twitter.com/amandabromfield" TargetMode="External"/><Relationship Id="rId7521" Type="http://schemas.openxmlformats.org/officeDocument/2006/relationships/hyperlink" Target="https://twitter.com/orodrigog" TargetMode="External"/><Relationship Id="rId7522" Type="http://schemas.openxmlformats.org/officeDocument/2006/relationships/hyperlink" Target="https://twitter.com/lgvazquez88" TargetMode="External"/><Relationship Id="rId7523" Type="http://schemas.openxmlformats.org/officeDocument/2006/relationships/hyperlink" Target="https://twitter.com/karlasouza7" TargetMode="External"/><Relationship Id="rId7524" Type="http://schemas.openxmlformats.org/officeDocument/2006/relationships/hyperlink" Target="https://twitter.com/sofffiaaa" TargetMode="External"/><Relationship Id="rId7525" Type="http://schemas.openxmlformats.org/officeDocument/2006/relationships/hyperlink" Target="https://twitter.com/indianaplus" TargetMode="External"/><Relationship Id="rId7526" Type="http://schemas.openxmlformats.org/officeDocument/2006/relationships/hyperlink" Target="https://twitter.com/scottjsander" TargetMode="External"/><Relationship Id="rId7527" Type="http://schemas.openxmlformats.org/officeDocument/2006/relationships/hyperlink" Target="https://twitter.com/phil_sanchez" TargetMode="External"/><Relationship Id="rId7528" Type="http://schemas.openxmlformats.org/officeDocument/2006/relationships/hyperlink" Target="https://twitter.com/wish_tv" TargetMode="External"/><Relationship Id="rId7529" Type="http://schemas.openxmlformats.org/officeDocument/2006/relationships/hyperlink" Target="https://twitter.com/pinkaqua00" TargetMode="External"/><Relationship Id="rId4300" Type="http://schemas.openxmlformats.org/officeDocument/2006/relationships/hyperlink" Target="http://abs.twimg.com/images/themes/theme1/bg.png" TargetMode="External"/><Relationship Id="rId4301" Type="http://schemas.openxmlformats.org/officeDocument/2006/relationships/hyperlink" Target="http://pbs.twimg.com/profile_background_images/419984058/vera-bradley-boysenberry.jpg" TargetMode="External"/><Relationship Id="rId4302" Type="http://schemas.openxmlformats.org/officeDocument/2006/relationships/hyperlink" Target="http://abs.twimg.com/images/themes/theme1/bg.png" TargetMode="External"/><Relationship Id="rId4303" Type="http://schemas.openxmlformats.org/officeDocument/2006/relationships/hyperlink" Target="http://pbs.twimg.com/profile_background_images/92751847/twitter-background.jpg" TargetMode="External"/><Relationship Id="rId4304" Type="http://schemas.openxmlformats.org/officeDocument/2006/relationships/hyperlink" Target="http://pbs.twimg.com/profile_background_images/700469685/601688e28b8fc7cabed7512b8a24a013.png" TargetMode="External"/><Relationship Id="rId4305" Type="http://schemas.openxmlformats.org/officeDocument/2006/relationships/hyperlink" Target="http://pbs.twimg.com/profile_background_images/737640248/f2c6019f7fba24cb782b45db6b288683.jpeg" TargetMode="External"/><Relationship Id="rId4306" Type="http://schemas.openxmlformats.org/officeDocument/2006/relationships/hyperlink" Target="http://abs.twimg.com/images/themes/theme6/bg.gif" TargetMode="External"/><Relationship Id="rId4307" Type="http://schemas.openxmlformats.org/officeDocument/2006/relationships/hyperlink" Target="http://pbs.twimg.com/profile_background_images/626175335/eufqevwi96225kwwqzo6.jpeg" TargetMode="External"/><Relationship Id="rId4308" Type="http://schemas.openxmlformats.org/officeDocument/2006/relationships/hyperlink" Target="http://abs.twimg.com/images/themes/theme1/bg.png" TargetMode="External"/><Relationship Id="rId4309" Type="http://schemas.openxmlformats.org/officeDocument/2006/relationships/hyperlink" Target="http://pbs.twimg.com/profile_background_images/708195592/f3218b727c8dd836943b9059c9393da3.jpeg" TargetMode="External"/><Relationship Id="rId8560" Type="http://schemas.openxmlformats.org/officeDocument/2006/relationships/hyperlink" Target="https://twitter.com/lnwaks" TargetMode="External"/><Relationship Id="rId8561" Type="http://schemas.openxmlformats.org/officeDocument/2006/relationships/hyperlink" Target="https://twitter.com/thewecc" TargetMode="External"/><Relationship Id="rId8562" Type="http://schemas.openxmlformats.org/officeDocument/2006/relationships/hyperlink" Target="https://twitter.com/susie_parker" TargetMode="External"/><Relationship Id="rId8563" Type="http://schemas.openxmlformats.org/officeDocument/2006/relationships/hyperlink" Target="https://twitter.com/errrerojas" TargetMode="External"/><Relationship Id="rId5340" Type="http://schemas.openxmlformats.org/officeDocument/2006/relationships/hyperlink" Target="http://pbs.twimg.com/profile_images/915920311081566208/05FGYVz4_normal.jpg" TargetMode="External"/><Relationship Id="rId5341" Type="http://schemas.openxmlformats.org/officeDocument/2006/relationships/hyperlink" Target="http://pbs.twimg.com/profile_images/824117492490436608/8yjSPn5L_normal.jpg" TargetMode="External"/><Relationship Id="rId5342" Type="http://schemas.openxmlformats.org/officeDocument/2006/relationships/hyperlink" Target="http://pbs.twimg.com/profile_images/968177287811207169/FX-Kdiwl_normal.jpg" TargetMode="External"/><Relationship Id="rId5343" Type="http://schemas.openxmlformats.org/officeDocument/2006/relationships/hyperlink" Target="http://pbs.twimg.com/profile_images/510107298157846528/DIcxAA5S_normal.jpeg" TargetMode="External"/><Relationship Id="rId5344" Type="http://schemas.openxmlformats.org/officeDocument/2006/relationships/hyperlink" Target="http://pbs.twimg.com/profile_images/935527226317062146/dZWjwP5y_normal.jpg" TargetMode="External"/><Relationship Id="rId5345" Type="http://schemas.openxmlformats.org/officeDocument/2006/relationships/hyperlink" Target="http://pbs.twimg.com/profile_images/871526794234535937/VUlweKeM_normal.jpg" TargetMode="External"/><Relationship Id="rId5346" Type="http://schemas.openxmlformats.org/officeDocument/2006/relationships/hyperlink" Target="http://pbs.twimg.com/profile_images/949873963496235009/-8LTJ3ut_normal.jpg" TargetMode="External"/><Relationship Id="rId5347" Type="http://schemas.openxmlformats.org/officeDocument/2006/relationships/hyperlink" Target="http://pbs.twimg.com/profile_images/609102095472578561/MaE5Z6ro_normal.jpg" TargetMode="External"/><Relationship Id="rId5348" Type="http://schemas.openxmlformats.org/officeDocument/2006/relationships/hyperlink" Target="http://pbs.twimg.com/profile_images/1135774442/mypic3_normal.jpg" TargetMode="External"/><Relationship Id="rId5349" Type="http://schemas.openxmlformats.org/officeDocument/2006/relationships/hyperlink" Target="http://pbs.twimg.com/profile_images/961140445190524929/6vKdTf03_normal.jpg" TargetMode="External"/><Relationship Id="rId8564" Type="http://schemas.openxmlformats.org/officeDocument/2006/relationships/hyperlink" Target="https://twitter.com/spin" TargetMode="External"/><Relationship Id="rId8565" Type="http://schemas.openxmlformats.org/officeDocument/2006/relationships/hyperlink" Target="https://twitter.com/europareal" TargetMode="External"/><Relationship Id="rId8566" Type="http://schemas.openxmlformats.org/officeDocument/2006/relationships/hyperlink" Target="https://twitter.com/pretinho_basico" TargetMode="External"/><Relationship Id="rId2120" Type="http://schemas.openxmlformats.org/officeDocument/2006/relationships/hyperlink" Target="https://pbs.twimg.com/profile_banners/2172262117/1514593423" TargetMode="External"/><Relationship Id="rId2121" Type="http://schemas.openxmlformats.org/officeDocument/2006/relationships/hyperlink" Target="https://pbs.twimg.com/profile_banners/1413192510/1519399838" TargetMode="External"/><Relationship Id="rId2122" Type="http://schemas.openxmlformats.org/officeDocument/2006/relationships/hyperlink" Target="https://pbs.twimg.com/profile_banners/281809312/1506572000" TargetMode="External"/><Relationship Id="rId2123" Type="http://schemas.openxmlformats.org/officeDocument/2006/relationships/hyperlink" Target="https://pbs.twimg.com/profile_banners/749017560/1453894667" TargetMode="External"/><Relationship Id="rId2124" Type="http://schemas.openxmlformats.org/officeDocument/2006/relationships/hyperlink" Target="https://pbs.twimg.com/profile_banners/23188486/1489340347" TargetMode="External"/><Relationship Id="rId2125" Type="http://schemas.openxmlformats.org/officeDocument/2006/relationships/hyperlink" Target="https://pbs.twimg.com/profile_banners/16955870/1505419167" TargetMode="External"/><Relationship Id="rId2126" Type="http://schemas.openxmlformats.org/officeDocument/2006/relationships/hyperlink" Target="https://pbs.twimg.com/profile_banners/3101685242/1427072109" TargetMode="External"/><Relationship Id="rId2127" Type="http://schemas.openxmlformats.org/officeDocument/2006/relationships/hyperlink" Target="https://pbs.twimg.com/profile_banners/535262909/1381785379" TargetMode="External"/><Relationship Id="rId2128" Type="http://schemas.openxmlformats.org/officeDocument/2006/relationships/hyperlink" Target="https://pbs.twimg.com/profile_banners/723861100500910080/1501025236" TargetMode="External"/><Relationship Id="rId2129" Type="http://schemas.openxmlformats.org/officeDocument/2006/relationships/hyperlink" Target="https://pbs.twimg.com/profile_banners/715960086/1502990272" TargetMode="External"/><Relationship Id="rId540" Type="http://schemas.openxmlformats.org/officeDocument/2006/relationships/hyperlink" Target="https://t.co/sftCraKw1e" TargetMode="External"/><Relationship Id="rId541" Type="http://schemas.openxmlformats.org/officeDocument/2006/relationships/hyperlink" Target="http://t.co/l3rZdJQuoe" TargetMode="External"/><Relationship Id="rId542" Type="http://schemas.openxmlformats.org/officeDocument/2006/relationships/hyperlink" Target="http://t.co/4DTUCBsrP4" TargetMode="External"/><Relationship Id="rId543" Type="http://schemas.openxmlformats.org/officeDocument/2006/relationships/hyperlink" Target="http://t.co/GM34cPn2d4" TargetMode="External"/><Relationship Id="rId544" Type="http://schemas.openxmlformats.org/officeDocument/2006/relationships/hyperlink" Target="https://t.co/yCsvlgbERq" TargetMode="External"/><Relationship Id="rId545" Type="http://schemas.openxmlformats.org/officeDocument/2006/relationships/hyperlink" Target="http://t.co/EBU5fWdGnr" TargetMode="External"/><Relationship Id="rId546" Type="http://schemas.openxmlformats.org/officeDocument/2006/relationships/hyperlink" Target="https://t.co/m2MowboPvV" TargetMode="External"/><Relationship Id="rId547" Type="http://schemas.openxmlformats.org/officeDocument/2006/relationships/hyperlink" Target="https://t.co/M9KPI0Y6vn" TargetMode="External"/><Relationship Id="rId548" Type="http://schemas.openxmlformats.org/officeDocument/2006/relationships/hyperlink" Target="https://t.co/wRQWVxHYlQ" TargetMode="External"/><Relationship Id="rId549" Type="http://schemas.openxmlformats.org/officeDocument/2006/relationships/hyperlink" Target="https://t.co/x4FegoN6A5" TargetMode="External"/><Relationship Id="rId3160" Type="http://schemas.openxmlformats.org/officeDocument/2006/relationships/hyperlink" Target="http://abs.twimg.com/images/themes/theme1/bg.png" TargetMode="External"/><Relationship Id="rId3161" Type="http://schemas.openxmlformats.org/officeDocument/2006/relationships/hyperlink" Target="http://abs.twimg.com/images/themes/theme1/bg.png" TargetMode="External"/><Relationship Id="rId3162" Type="http://schemas.openxmlformats.org/officeDocument/2006/relationships/hyperlink" Target="http://abs.twimg.com/images/themes/theme1/bg.png" TargetMode="External"/><Relationship Id="rId3163" Type="http://schemas.openxmlformats.org/officeDocument/2006/relationships/hyperlink" Target="http://pbs.twimg.com/profile_background_images/405624373/Screen_shot_2012-01-20_at_9.06.33_PM.png" TargetMode="External"/><Relationship Id="rId3164" Type="http://schemas.openxmlformats.org/officeDocument/2006/relationships/hyperlink" Target="http://pbs.twimg.com/profile_background_images/532937815269453825/CVoJf05k.jpeg" TargetMode="External"/><Relationship Id="rId3165" Type="http://schemas.openxmlformats.org/officeDocument/2006/relationships/hyperlink" Target="http://abs.twimg.com/images/themes/theme1/bg.png" TargetMode="External"/><Relationship Id="rId3166" Type="http://schemas.openxmlformats.org/officeDocument/2006/relationships/hyperlink" Target="http://abs.twimg.com/images/themes/theme1/bg.png" TargetMode="External"/><Relationship Id="rId3167" Type="http://schemas.openxmlformats.org/officeDocument/2006/relationships/hyperlink" Target="http://pbs.twimg.com/profile_background_images/435869705723592704/H5EAswqh.jpeg" TargetMode="External"/><Relationship Id="rId3168" Type="http://schemas.openxmlformats.org/officeDocument/2006/relationships/hyperlink" Target="http://pbs.twimg.com/profile_background_images/673741457925283840/8-52_CwO.jpg" TargetMode="External"/><Relationship Id="rId3169" Type="http://schemas.openxmlformats.org/officeDocument/2006/relationships/hyperlink" Target="http://abs.twimg.com/images/themes/theme1/bg.png" TargetMode="External"/><Relationship Id="rId6380" Type="http://schemas.openxmlformats.org/officeDocument/2006/relationships/hyperlink" Target="http://pbs.twimg.com/profile_images/684299741895757824/zyU9wdzS_normal.jpg" TargetMode="External"/><Relationship Id="rId6381" Type="http://schemas.openxmlformats.org/officeDocument/2006/relationships/hyperlink" Target="http://pbs.twimg.com/profile_images/866435764892172288/vnPtG4UQ_normal.jpg" TargetMode="External"/><Relationship Id="rId6382" Type="http://schemas.openxmlformats.org/officeDocument/2006/relationships/hyperlink" Target="http://pbs.twimg.com/profile_images/966627592366325762/RcQT5sSo_normal.jpg" TargetMode="External"/><Relationship Id="rId6383" Type="http://schemas.openxmlformats.org/officeDocument/2006/relationships/hyperlink" Target="http://pbs.twimg.com/profile_images/427564968373145600/BZFyQDN8_normal.jpeg" TargetMode="External"/><Relationship Id="rId6384" Type="http://schemas.openxmlformats.org/officeDocument/2006/relationships/hyperlink" Target="http://pbs.twimg.com/profile_images/962039544894730241/cyMlH4X7_normal.jpg" TargetMode="External"/><Relationship Id="rId6385" Type="http://schemas.openxmlformats.org/officeDocument/2006/relationships/hyperlink" Target="http://pbs.twimg.com/profile_images/747630232258117636/VzwNxEhK_normal.jpg" TargetMode="External"/><Relationship Id="rId6386" Type="http://schemas.openxmlformats.org/officeDocument/2006/relationships/hyperlink" Target="http://pbs.twimg.com/profile_images/912374270495424522/j_OKSQ4u_normal.jpg" TargetMode="External"/><Relationship Id="rId6387" Type="http://schemas.openxmlformats.org/officeDocument/2006/relationships/hyperlink" Target="http://pbs.twimg.com/profile_images/836673015374987264/BFOVLxBr_normal.jpg" TargetMode="External"/><Relationship Id="rId6388" Type="http://schemas.openxmlformats.org/officeDocument/2006/relationships/hyperlink" Target="http://pbs.twimg.com/profile_images/966386968312545284/wydXkota_normal.jpg" TargetMode="External"/><Relationship Id="rId6389" Type="http://schemas.openxmlformats.org/officeDocument/2006/relationships/hyperlink" Target="http://pbs.twimg.com/profile_images/790971439339991041/57zuYhP__normal.jpg" TargetMode="External"/><Relationship Id="rId8567" Type="http://schemas.openxmlformats.org/officeDocument/2006/relationships/hyperlink" Target="https://twitter.com/cybertosser" TargetMode="External"/><Relationship Id="rId8568" Type="http://schemas.openxmlformats.org/officeDocument/2006/relationships/hyperlink" Target="https://twitter.com/farnazfassihi" TargetMode="External"/><Relationship Id="rId8569" Type="http://schemas.openxmlformats.org/officeDocument/2006/relationships/hyperlink" Target="https://twitter.com/sandravdrw" TargetMode="External"/><Relationship Id="rId7530" Type="http://schemas.openxmlformats.org/officeDocument/2006/relationships/hyperlink" Target="https://twitter.com/kane007" TargetMode="External"/><Relationship Id="rId7531" Type="http://schemas.openxmlformats.org/officeDocument/2006/relationships/hyperlink" Target="https://twitter.com/eboog_" TargetMode="External"/><Relationship Id="rId7532" Type="http://schemas.openxmlformats.org/officeDocument/2006/relationships/hyperlink" Target="https://twitter.com/meagandanielss" TargetMode="External"/><Relationship Id="rId7533" Type="http://schemas.openxmlformats.org/officeDocument/2006/relationships/hyperlink" Target="https://twitter.com/mardi_loves" TargetMode="External"/><Relationship Id="rId7534" Type="http://schemas.openxmlformats.org/officeDocument/2006/relationships/hyperlink" Target="https://twitter.com/m_mccormackmp" TargetMode="External"/><Relationship Id="rId7535" Type="http://schemas.openxmlformats.org/officeDocument/2006/relationships/hyperlink" Target="https://twitter.com/daveiuris" TargetMode="External"/><Relationship Id="rId7536" Type="http://schemas.openxmlformats.org/officeDocument/2006/relationships/hyperlink" Target="https://twitter.com/netflixlat" TargetMode="External"/><Relationship Id="rId7537" Type="http://schemas.openxmlformats.org/officeDocument/2006/relationships/hyperlink" Target="https://twitter.com/artistgeneral" TargetMode="External"/><Relationship Id="rId7538" Type="http://schemas.openxmlformats.org/officeDocument/2006/relationships/hyperlink" Target="https://twitter.com/realrbhjr" TargetMode="External"/><Relationship Id="rId7539" Type="http://schemas.openxmlformats.org/officeDocument/2006/relationships/hyperlink" Target="https://twitter.com/danutakozaki" TargetMode="External"/><Relationship Id="rId4310" Type="http://schemas.openxmlformats.org/officeDocument/2006/relationships/hyperlink" Target="http://abs.twimg.com/images/themes/theme1/bg.png" TargetMode="External"/><Relationship Id="rId4311" Type="http://schemas.openxmlformats.org/officeDocument/2006/relationships/hyperlink" Target="http://abs.twimg.com/images/themes/theme1/bg.png" TargetMode="External"/><Relationship Id="rId4312" Type="http://schemas.openxmlformats.org/officeDocument/2006/relationships/hyperlink" Target="http://pbs.twimg.com/profile_background_images/208935215/x28374fdaa3c95363615b7ecddfc5141.png" TargetMode="External"/><Relationship Id="rId4313" Type="http://schemas.openxmlformats.org/officeDocument/2006/relationships/hyperlink" Target="http://pbs.twimg.com/profile_background_images/160702263/39949_1471217055232_1077786458_1377313_5914759_n.jpg" TargetMode="External"/><Relationship Id="rId4314" Type="http://schemas.openxmlformats.org/officeDocument/2006/relationships/hyperlink" Target="http://pbs.twimg.com/profile_background_images/24259920/acrosstheuniverse.jpg" TargetMode="External"/><Relationship Id="rId4315" Type="http://schemas.openxmlformats.org/officeDocument/2006/relationships/hyperlink" Target="http://pbs.twimg.com/profile_background_images/506755591218290688/GmjG7DE_.png" TargetMode="External"/><Relationship Id="rId4316" Type="http://schemas.openxmlformats.org/officeDocument/2006/relationships/hyperlink" Target="http://abs.twimg.com/images/themes/theme1/bg.png" TargetMode="External"/><Relationship Id="rId4317" Type="http://schemas.openxmlformats.org/officeDocument/2006/relationships/hyperlink" Target="http://pbs.twimg.com/profile_background_images/471698521754566656/QWrHYkc_.jpeg" TargetMode="External"/><Relationship Id="rId4318" Type="http://schemas.openxmlformats.org/officeDocument/2006/relationships/hyperlink" Target="http://abs.twimg.com/images/themes/theme1/bg.png" TargetMode="External"/><Relationship Id="rId4319" Type="http://schemas.openxmlformats.org/officeDocument/2006/relationships/hyperlink" Target="http://abs.twimg.com/images/themes/theme15/bg.png" TargetMode="External"/><Relationship Id="rId8570" Type="http://schemas.openxmlformats.org/officeDocument/2006/relationships/hyperlink" Target="https://twitter.com/harjothijs" TargetMode="External"/><Relationship Id="rId8571" Type="http://schemas.openxmlformats.org/officeDocument/2006/relationships/hyperlink" Target="https://twitter.com/florianmaroto" TargetMode="External"/><Relationship Id="rId8572" Type="http://schemas.openxmlformats.org/officeDocument/2006/relationships/hyperlink" Target="https://twitter.com/aerinravage" TargetMode="External"/><Relationship Id="rId8573" Type="http://schemas.openxmlformats.org/officeDocument/2006/relationships/hyperlink" Target="https://twitter.com/mvopeople" TargetMode="External"/><Relationship Id="rId5350" Type="http://schemas.openxmlformats.org/officeDocument/2006/relationships/hyperlink" Target="http://pbs.twimg.com/profile_images/940324338997248000/RQedm2xn_normal.jpg" TargetMode="External"/><Relationship Id="rId5351" Type="http://schemas.openxmlformats.org/officeDocument/2006/relationships/hyperlink" Target="http://pbs.twimg.com/profile_images/967870784000724992/Agu7Ehul_normal.jpg" TargetMode="External"/><Relationship Id="rId5352" Type="http://schemas.openxmlformats.org/officeDocument/2006/relationships/hyperlink" Target="http://pbs.twimg.com/profile_images/894639069770207232/7uidvAnz_normal.jpg" TargetMode="External"/><Relationship Id="rId5353" Type="http://schemas.openxmlformats.org/officeDocument/2006/relationships/hyperlink" Target="http://pbs.twimg.com/profile_images/932890570967588864/RH4A6JH2_normal.jpg" TargetMode="External"/><Relationship Id="rId5354" Type="http://schemas.openxmlformats.org/officeDocument/2006/relationships/hyperlink" Target="http://pbs.twimg.com/profile_images/955817736919171074/Tifm7n7M_normal.jpg" TargetMode="External"/><Relationship Id="rId5355" Type="http://schemas.openxmlformats.org/officeDocument/2006/relationships/hyperlink" Target="http://pbs.twimg.com/profile_images/2233768979/Welcome_Scan_normal.jpg" TargetMode="External"/><Relationship Id="rId5356" Type="http://schemas.openxmlformats.org/officeDocument/2006/relationships/hyperlink" Target="http://pbs.twimg.com/profile_images/938806606564802561/W3iMu2Eh_normal.jpg" TargetMode="External"/><Relationship Id="rId5357" Type="http://schemas.openxmlformats.org/officeDocument/2006/relationships/hyperlink" Target="http://pbs.twimg.com/profile_images/830448662991892480/TZnzxhtt_normal.jpg" TargetMode="External"/><Relationship Id="rId5358" Type="http://schemas.openxmlformats.org/officeDocument/2006/relationships/hyperlink" Target="http://pbs.twimg.com/profile_images/808849706591784960/llTLUjie_normal.jpg" TargetMode="External"/><Relationship Id="rId5359" Type="http://schemas.openxmlformats.org/officeDocument/2006/relationships/hyperlink" Target="http://pbs.twimg.com/profile_images/479298200084283392/L4VYOfX7_normal.jpeg" TargetMode="External"/><Relationship Id="rId8574" Type="http://schemas.openxmlformats.org/officeDocument/2006/relationships/hyperlink" Target="https://twitter.com/zuri1759" TargetMode="External"/><Relationship Id="rId8575" Type="http://schemas.openxmlformats.org/officeDocument/2006/relationships/hyperlink" Target="https://twitter.com/heikkivalkama" TargetMode="External"/><Relationship Id="rId8576" Type="http://schemas.openxmlformats.org/officeDocument/2006/relationships/hyperlink" Target="https://twitter.com/reettaraty" TargetMode="External"/><Relationship Id="rId2130" Type="http://schemas.openxmlformats.org/officeDocument/2006/relationships/hyperlink" Target="https://pbs.twimg.com/profile_banners/172033485/1454275073" TargetMode="External"/><Relationship Id="rId2131" Type="http://schemas.openxmlformats.org/officeDocument/2006/relationships/hyperlink" Target="https://pbs.twimg.com/profile_banners/253431819/1496936474" TargetMode="External"/><Relationship Id="rId2132" Type="http://schemas.openxmlformats.org/officeDocument/2006/relationships/hyperlink" Target="https://pbs.twimg.com/profile_banners/713336136656007168/1500077908" TargetMode="External"/><Relationship Id="rId2133" Type="http://schemas.openxmlformats.org/officeDocument/2006/relationships/hyperlink" Target="https://pbs.twimg.com/profile_banners/2247592872/1504918175" TargetMode="External"/><Relationship Id="rId2134" Type="http://schemas.openxmlformats.org/officeDocument/2006/relationships/hyperlink" Target="https://pbs.twimg.com/profile_banners/743856032808640512/1466430055" TargetMode="External"/><Relationship Id="rId2135" Type="http://schemas.openxmlformats.org/officeDocument/2006/relationships/hyperlink" Target="https://pbs.twimg.com/profile_banners/827145151835492352/1486044676" TargetMode="External"/><Relationship Id="rId2136" Type="http://schemas.openxmlformats.org/officeDocument/2006/relationships/hyperlink" Target="https://pbs.twimg.com/profile_banners/756903193901162496/1517980525" TargetMode="External"/><Relationship Id="rId2137" Type="http://schemas.openxmlformats.org/officeDocument/2006/relationships/hyperlink" Target="https://pbs.twimg.com/profile_banners/794600079965454340/1507306001" TargetMode="External"/><Relationship Id="rId2138" Type="http://schemas.openxmlformats.org/officeDocument/2006/relationships/hyperlink" Target="https://pbs.twimg.com/profile_banners/3222731/1501515891" TargetMode="External"/><Relationship Id="rId2139" Type="http://schemas.openxmlformats.org/officeDocument/2006/relationships/hyperlink" Target="https://pbs.twimg.com/profile_banners/35586563/1519285054" TargetMode="External"/><Relationship Id="rId550" Type="http://schemas.openxmlformats.org/officeDocument/2006/relationships/hyperlink" Target="https://t.co/90lTb9yVOG" TargetMode="External"/><Relationship Id="rId551" Type="http://schemas.openxmlformats.org/officeDocument/2006/relationships/hyperlink" Target="http://t.co/0ySEcVQJak" TargetMode="External"/><Relationship Id="rId552" Type="http://schemas.openxmlformats.org/officeDocument/2006/relationships/hyperlink" Target="https://t.co/RxgwxnufQ4" TargetMode="External"/><Relationship Id="rId553" Type="http://schemas.openxmlformats.org/officeDocument/2006/relationships/hyperlink" Target="http://t.co/Ncqu3XSa8A" TargetMode="External"/><Relationship Id="rId554" Type="http://schemas.openxmlformats.org/officeDocument/2006/relationships/hyperlink" Target="http://t.co/ZOh8RiuWfi" TargetMode="External"/><Relationship Id="rId555" Type="http://schemas.openxmlformats.org/officeDocument/2006/relationships/hyperlink" Target="http://t.co/CDqwVKrZ87" TargetMode="External"/><Relationship Id="rId556" Type="http://schemas.openxmlformats.org/officeDocument/2006/relationships/hyperlink" Target="http://t.co/pNSrrQWXF1" TargetMode="External"/><Relationship Id="rId557" Type="http://schemas.openxmlformats.org/officeDocument/2006/relationships/hyperlink" Target="https://t.co/syvPNjzI8W" TargetMode="External"/><Relationship Id="rId558" Type="http://schemas.openxmlformats.org/officeDocument/2006/relationships/hyperlink" Target="https://t.co/RvRZspIgiE" TargetMode="External"/><Relationship Id="rId559" Type="http://schemas.openxmlformats.org/officeDocument/2006/relationships/hyperlink" Target="https://t.co/rbYX2zk396" TargetMode="External"/><Relationship Id="rId3170" Type="http://schemas.openxmlformats.org/officeDocument/2006/relationships/hyperlink" Target="http://pbs.twimg.com/profile_background_images/623773294433583104/cel3Pqr-.jpg" TargetMode="External"/><Relationship Id="rId3171" Type="http://schemas.openxmlformats.org/officeDocument/2006/relationships/hyperlink" Target="http://pbs.twimg.com/profile_background_images/434791483099459586/xSpm8qF-.jpeg" TargetMode="External"/><Relationship Id="rId3172" Type="http://schemas.openxmlformats.org/officeDocument/2006/relationships/hyperlink" Target="http://abs.twimg.com/images/themes/theme11/bg.gif" TargetMode="External"/><Relationship Id="rId3173" Type="http://schemas.openxmlformats.org/officeDocument/2006/relationships/hyperlink" Target="http://abs.twimg.com/images/themes/theme14/bg.gif" TargetMode="External"/><Relationship Id="rId3174" Type="http://schemas.openxmlformats.org/officeDocument/2006/relationships/hyperlink" Target="http://abs.twimg.com/images/themes/theme9/bg.gif" TargetMode="External"/><Relationship Id="rId3175" Type="http://schemas.openxmlformats.org/officeDocument/2006/relationships/hyperlink" Target="http://abs.twimg.com/images/themes/theme1/bg.png" TargetMode="External"/><Relationship Id="rId3176" Type="http://schemas.openxmlformats.org/officeDocument/2006/relationships/hyperlink" Target="http://abs.twimg.com/images/themes/theme1/bg.png" TargetMode="External"/><Relationship Id="rId3177" Type="http://schemas.openxmlformats.org/officeDocument/2006/relationships/hyperlink" Target="http://abs.twimg.com/images/themes/theme14/bg.gif" TargetMode="External"/><Relationship Id="rId3178" Type="http://schemas.openxmlformats.org/officeDocument/2006/relationships/hyperlink" Target="http://abs.twimg.com/images/themes/theme1/bg.png" TargetMode="External"/><Relationship Id="rId3179" Type="http://schemas.openxmlformats.org/officeDocument/2006/relationships/hyperlink" Target="http://abs.twimg.com/images/themes/theme1/bg.png" TargetMode="External"/><Relationship Id="rId6390" Type="http://schemas.openxmlformats.org/officeDocument/2006/relationships/hyperlink" Target="http://pbs.twimg.com/profile_images/948860728404074496/s6qxQSK-_normal.jpg" TargetMode="External"/><Relationship Id="rId6391" Type="http://schemas.openxmlformats.org/officeDocument/2006/relationships/hyperlink" Target="http://pbs.twimg.com/profile_images/877695577114333184/e7_xfWTi_normal.jpg" TargetMode="External"/><Relationship Id="rId6392" Type="http://schemas.openxmlformats.org/officeDocument/2006/relationships/hyperlink" Target="http://pbs.twimg.com/profile_images/863077939801235456/JFsXurzK_normal.jpg" TargetMode="External"/><Relationship Id="rId6393" Type="http://schemas.openxmlformats.org/officeDocument/2006/relationships/hyperlink" Target="http://pbs.twimg.com/profile_images/713766521185705985/UhpoOmln_normal.jpg" TargetMode="External"/><Relationship Id="rId6394" Type="http://schemas.openxmlformats.org/officeDocument/2006/relationships/hyperlink" Target="http://pbs.twimg.com/profile_images/681541296679354368/7s09s0jQ_normal.jpg" TargetMode="External"/><Relationship Id="rId6395" Type="http://schemas.openxmlformats.org/officeDocument/2006/relationships/hyperlink" Target="http://pbs.twimg.com/profile_images/713693851614113792/bHcXrnnN_normal.jpg" TargetMode="External"/><Relationship Id="rId6396" Type="http://schemas.openxmlformats.org/officeDocument/2006/relationships/hyperlink" Target="http://pbs.twimg.com/profile_images/664879151266926592/hDEkyHDk_normal.jpg" TargetMode="External"/><Relationship Id="rId6397" Type="http://schemas.openxmlformats.org/officeDocument/2006/relationships/hyperlink" Target="http://pbs.twimg.com/profile_images/706896509736845312/sdcaWsot_normal.jpg" TargetMode="External"/><Relationship Id="rId6398" Type="http://schemas.openxmlformats.org/officeDocument/2006/relationships/hyperlink" Target="http://pbs.twimg.com/profile_images/857986679331627008/HUGYJlao_normal.jpg" TargetMode="External"/><Relationship Id="rId6399" Type="http://schemas.openxmlformats.org/officeDocument/2006/relationships/hyperlink" Target="http://pbs.twimg.com/profile_images/650202757119348736/aXSV3ThN_normal.png" TargetMode="External"/><Relationship Id="rId8577" Type="http://schemas.openxmlformats.org/officeDocument/2006/relationships/hyperlink" Target="https://twitter.com/mandi1630" TargetMode="External"/><Relationship Id="rId8578" Type="http://schemas.openxmlformats.org/officeDocument/2006/relationships/hyperlink" Target="https://twitter.com/al3ksis" TargetMode="External"/><Relationship Id="rId8579" Type="http://schemas.openxmlformats.org/officeDocument/2006/relationships/hyperlink" Target="https://twitter.com/mikey36544" TargetMode="External"/><Relationship Id="rId6500" Type="http://schemas.openxmlformats.org/officeDocument/2006/relationships/hyperlink" Target="http://pbs.twimg.com/profile_images/967257562730172416/2EqaFdND_normal.jpg" TargetMode="External"/><Relationship Id="rId6501" Type="http://schemas.openxmlformats.org/officeDocument/2006/relationships/hyperlink" Target="http://pbs.twimg.com/profile_images/967103611783192577/K60YYaNy_normal.jpg" TargetMode="External"/><Relationship Id="rId6502" Type="http://schemas.openxmlformats.org/officeDocument/2006/relationships/hyperlink" Target="http://pbs.twimg.com/profile_images/3328558732/192012cf4ea842dd8858c6562e2a1512_normal.jpeg" TargetMode="External"/><Relationship Id="rId6503" Type="http://schemas.openxmlformats.org/officeDocument/2006/relationships/hyperlink" Target="http://pbs.twimg.com/profile_images/962071848635674624/uFIkRmvB_normal.jpg" TargetMode="External"/><Relationship Id="rId6504" Type="http://schemas.openxmlformats.org/officeDocument/2006/relationships/hyperlink" Target="http://pbs.twimg.com/profile_images/846163921132277760/G6tEXhMt_normal.jpg" TargetMode="External"/><Relationship Id="rId6505" Type="http://schemas.openxmlformats.org/officeDocument/2006/relationships/hyperlink" Target="http://pbs.twimg.com/profile_images/475895373890740224/c1dFiNS-_normal.png" TargetMode="External"/><Relationship Id="rId6506" Type="http://schemas.openxmlformats.org/officeDocument/2006/relationships/hyperlink" Target="http://pbs.twimg.com/profile_images/933805026232930307/Y4jNQX1s_normal.jpg" TargetMode="External"/><Relationship Id="rId6507" Type="http://schemas.openxmlformats.org/officeDocument/2006/relationships/hyperlink" Target="http://pbs.twimg.com/profile_images/966007716874539009/aEaNCUnu_normal.jpg" TargetMode="External"/><Relationship Id="rId6508" Type="http://schemas.openxmlformats.org/officeDocument/2006/relationships/hyperlink" Target="http://pbs.twimg.com/profile_images/947108771053965317/O_lX-Lbd_normal.jpg" TargetMode="External"/><Relationship Id="rId6509" Type="http://schemas.openxmlformats.org/officeDocument/2006/relationships/hyperlink" Target="http://pbs.twimg.com/profile_images/725570027798302721/0v3ApLVs_normal.jpg" TargetMode="External"/><Relationship Id="rId7540" Type="http://schemas.openxmlformats.org/officeDocument/2006/relationships/hyperlink" Target="https://twitter.com/abcnews" TargetMode="External"/><Relationship Id="rId7541" Type="http://schemas.openxmlformats.org/officeDocument/2006/relationships/hyperlink" Target="https://twitter.com/samantha_mtz" TargetMode="External"/><Relationship Id="rId7542" Type="http://schemas.openxmlformats.org/officeDocument/2006/relationships/hyperlink" Target="https://twitter.com/eriksuydam" TargetMode="External"/><Relationship Id="rId7543" Type="http://schemas.openxmlformats.org/officeDocument/2006/relationships/hyperlink" Target="https://twitter.com/carolina217" TargetMode="External"/><Relationship Id="rId7544" Type="http://schemas.openxmlformats.org/officeDocument/2006/relationships/hyperlink" Target="https://twitter.com/margaretwrite" TargetMode="External"/><Relationship Id="rId7545" Type="http://schemas.openxmlformats.org/officeDocument/2006/relationships/hyperlink" Target="https://twitter.com/nmreport" TargetMode="External"/><Relationship Id="rId7546" Type="http://schemas.openxmlformats.org/officeDocument/2006/relationships/hyperlink" Target="https://twitter.com/joyceramgatie" TargetMode="External"/><Relationship Id="rId7547" Type="http://schemas.openxmlformats.org/officeDocument/2006/relationships/hyperlink" Target="https://twitter.com/jlaesch" TargetMode="External"/><Relationship Id="rId7548" Type="http://schemas.openxmlformats.org/officeDocument/2006/relationships/hyperlink" Target="https://twitter.com/evolveitinc" TargetMode="External"/><Relationship Id="rId7549" Type="http://schemas.openxmlformats.org/officeDocument/2006/relationships/hyperlink" Target="https://twitter.com/alemorales67" TargetMode="External"/><Relationship Id="rId4320" Type="http://schemas.openxmlformats.org/officeDocument/2006/relationships/hyperlink" Target="http://abs.twimg.com/images/themes/theme1/bg.png" TargetMode="External"/><Relationship Id="rId4321" Type="http://schemas.openxmlformats.org/officeDocument/2006/relationships/hyperlink" Target="http://abs.twimg.com/images/themes/theme1/bg.png" TargetMode="External"/><Relationship Id="rId4322" Type="http://schemas.openxmlformats.org/officeDocument/2006/relationships/hyperlink" Target="http://pbs.twimg.com/profile_background_images/454341126468562944/dGeT9X1y.png" TargetMode="External"/><Relationship Id="rId4323" Type="http://schemas.openxmlformats.org/officeDocument/2006/relationships/hyperlink" Target="http://pbs.twimg.com/profile_background_images/280868779/Twitter_Festival_Background.jpg" TargetMode="External"/><Relationship Id="rId4324" Type="http://schemas.openxmlformats.org/officeDocument/2006/relationships/hyperlink" Target="http://pbs.twimg.com/profile_background_images/826426375/6d0aaba328f353d9ef82b078d51739ac.jpeg" TargetMode="External"/><Relationship Id="rId4325" Type="http://schemas.openxmlformats.org/officeDocument/2006/relationships/hyperlink" Target="http://pbs.twimg.com/profile_background_images/630746057165639680/CH1Akrqk.png" TargetMode="External"/><Relationship Id="rId4326" Type="http://schemas.openxmlformats.org/officeDocument/2006/relationships/hyperlink" Target="http://abs.twimg.com/images/themes/theme8/bg.gif" TargetMode="External"/><Relationship Id="rId4327" Type="http://schemas.openxmlformats.org/officeDocument/2006/relationships/hyperlink" Target="http://pbs.twimg.com/profile_background_images/612898865952522240/bNksZ8PS.jpg" TargetMode="External"/><Relationship Id="rId4328" Type="http://schemas.openxmlformats.org/officeDocument/2006/relationships/hyperlink" Target="http://abs.twimg.com/images/themes/theme1/bg.png" TargetMode="External"/><Relationship Id="rId4329" Type="http://schemas.openxmlformats.org/officeDocument/2006/relationships/hyperlink" Target="http://pbs.twimg.com/profile_background_images/859350017/53eb95ba980a9ca75296648509c85769.jpeg" TargetMode="External"/><Relationship Id="rId8580" Type="http://schemas.openxmlformats.org/officeDocument/2006/relationships/hyperlink" Target="https://twitter.com/irritatedwoman" TargetMode="External"/><Relationship Id="rId8581" Type="http://schemas.openxmlformats.org/officeDocument/2006/relationships/hyperlink" Target="https://twitter.com/bad_mayo" TargetMode="External"/><Relationship Id="rId8582" Type="http://schemas.openxmlformats.org/officeDocument/2006/relationships/hyperlink" Target="https://twitter.com/benaym" TargetMode="External"/><Relationship Id="rId1100" Type="http://schemas.openxmlformats.org/officeDocument/2006/relationships/hyperlink" Target="https://t.co/r2T0sP5jIe" TargetMode="External"/><Relationship Id="rId1101" Type="http://schemas.openxmlformats.org/officeDocument/2006/relationships/hyperlink" Target="http://t.co/nUz1Bqa8Ed" TargetMode="External"/><Relationship Id="rId1102" Type="http://schemas.openxmlformats.org/officeDocument/2006/relationships/hyperlink" Target="http://t.co/fpi2bCbGPB" TargetMode="External"/><Relationship Id="rId1103" Type="http://schemas.openxmlformats.org/officeDocument/2006/relationships/hyperlink" Target="https://t.co/gJpa4TjG0g" TargetMode="External"/><Relationship Id="rId1104" Type="http://schemas.openxmlformats.org/officeDocument/2006/relationships/hyperlink" Target="https://t.co/f9V9LProGR" TargetMode="External"/><Relationship Id="rId1105" Type="http://schemas.openxmlformats.org/officeDocument/2006/relationships/hyperlink" Target="https://t.co/H66ONPwimD" TargetMode="External"/><Relationship Id="rId1106" Type="http://schemas.openxmlformats.org/officeDocument/2006/relationships/hyperlink" Target="https://t.co/mmO0pMxWwt" TargetMode="External"/><Relationship Id="rId1107" Type="http://schemas.openxmlformats.org/officeDocument/2006/relationships/hyperlink" Target="https://t.co/ekROei2EoD" TargetMode="External"/><Relationship Id="rId1108" Type="http://schemas.openxmlformats.org/officeDocument/2006/relationships/hyperlink" Target="https://t.co/d1KCTaXUzo" TargetMode="External"/><Relationship Id="rId1109" Type="http://schemas.openxmlformats.org/officeDocument/2006/relationships/hyperlink" Target="https://t.co/KHZLv0hvuY" TargetMode="External"/><Relationship Id="rId5360" Type="http://schemas.openxmlformats.org/officeDocument/2006/relationships/hyperlink" Target="http://pbs.twimg.com/profile_images/916990781193322496/2uYT2RMD_normal.jpg" TargetMode="External"/><Relationship Id="rId5361" Type="http://schemas.openxmlformats.org/officeDocument/2006/relationships/hyperlink" Target="http://pbs.twimg.com/profile_images/852256267427086336/q3BZ2acC_normal.jpg" TargetMode="External"/><Relationship Id="rId5362" Type="http://schemas.openxmlformats.org/officeDocument/2006/relationships/hyperlink" Target="http://abs.twimg.com/sticky/default_profile_images/default_profile_normal.png" TargetMode="External"/><Relationship Id="rId5363" Type="http://schemas.openxmlformats.org/officeDocument/2006/relationships/hyperlink" Target="http://pbs.twimg.com/profile_images/959514775364435973/m05PV9gh_normal.jpg" TargetMode="External"/><Relationship Id="rId2140" Type="http://schemas.openxmlformats.org/officeDocument/2006/relationships/hyperlink" Target="https://pbs.twimg.com/profile_banners/2307428186/1517025847" TargetMode="External"/><Relationship Id="rId2141" Type="http://schemas.openxmlformats.org/officeDocument/2006/relationships/hyperlink" Target="https://pbs.twimg.com/profile_banners/311854830/1510699076" TargetMode="External"/><Relationship Id="rId2142" Type="http://schemas.openxmlformats.org/officeDocument/2006/relationships/hyperlink" Target="https://pbs.twimg.com/profile_banners/1352112025/1514765869" TargetMode="External"/><Relationship Id="rId2143" Type="http://schemas.openxmlformats.org/officeDocument/2006/relationships/hyperlink" Target="https://pbs.twimg.com/profile_banners/196595015/1494893615" TargetMode="External"/><Relationship Id="rId2144" Type="http://schemas.openxmlformats.org/officeDocument/2006/relationships/hyperlink" Target="https://pbs.twimg.com/profile_banners/391572988/1493889712" TargetMode="External"/><Relationship Id="rId2145" Type="http://schemas.openxmlformats.org/officeDocument/2006/relationships/hyperlink" Target="https://pbs.twimg.com/profile_banners/383059469/1358117758" TargetMode="External"/><Relationship Id="rId2146" Type="http://schemas.openxmlformats.org/officeDocument/2006/relationships/hyperlink" Target="https://pbs.twimg.com/profile_banners/24530194/1508192339" TargetMode="External"/><Relationship Id="rId2147" Type="http://schemas.openxmlformats.org/officeDocument/2006/relationships/hyperlink" Target="https://pbs.twimg.com/profile_banners/121733778/1448381308" TargetMode="External"/><Relationship Id="rId2148" Type="http://schemas.openxmlformats.org/officeDocument/2006/relationships/hyperlink" Target="https://pbs.twimg.com/profile_banners/253570938/1456094499" TargetMode="External"/><Relationship Id="rId2149" Type="http://schemas.openxmlformats.org/officeDocument/2006/relationships/hyperlink" Target="https://pbs.twimg.com/profile_banners/21640401/1516069664" TargetMode="External"/><Relationship Id="rId560" Type="http://schemas.openxmlformats.org/officeDocument/2006/relationships/hyperlink" Target="https://t.co/cKxWHfRahK" TargetMode="External"/><Relationship Id="rId561" Type="http://schemas.openxmlformats.org/officeDocument/2006/relationships/hyperlink" Target="https://t.co/C7p7Os2Prx" TargetMode="External"/><Relationship Id="rId562" Type="http://schemas.openxmlformats.org/officeDocument/2006/relationships/hyperlink" Target="http://t.co/MULmvDGUhe" TargetMode="External"/><Relationship Id="rId563" Type="http://schemas.openxmlformats.org/officeDocument/2006/relationships/hyperlink" Target="http://t.co/GC3gCGTqQX" TargetMode="External"/><Relationship Id="rId564" Type="http://schemas.openxmlformats.org/officeDocument/2006/relationships/hyperlink" Target="https://t.co/EFSbBMrILY" TargetMode="External"/><Relationship Id="rId565" Type="http://schemas.openxmlformats.org/officeDocument/2006/relationships/hyperlink" Target="https://t.co/3TzAFViCa3" TargetMode="External"/><Relationship Id="rId566" Type="http://schemas.openxmlformats.org/officeDocument/2006/relationships/hyperlink" Target="https://t.co/wKd420Sc2N" TargetMode="External"/><Relationship Id="rId567" Type="http://schemas.openxmlformats.org/officeDocument/2006/relationships/hyperlink" Target="https://t.co/MGV16ZrHvP" TargetMode="External"/><Relationship Id="rId568" Type="http://schemas.openxmlformats.org/officeDocument/2006/relationships/hyperlink" Target="https://t.co/Rh4cK2dRZ0" TargetMode="External"/><Relationship Id="rId569" Type="http://schemas.openxmlformats.org/officeDocument/2006/relationships/hyperlink" Target="https://t.co/RzQY63Qj8b" TargetMode="External"/><Relationship Id="rId5364" Type="http://schemas.openxmlformats.org/officeDocument/2006/relationships/hyperlink" Target="http://pbs.twimg.com/profile_images/915252715676090369/HekvfZef_normal.jpg" TargetMode="External"/><Relationship Id="rId5365" Type="http://schemas.openxmlformats.org/officeDocument/2006/relationships/hyperlink" Target="http://pbs.twimg.com/profile_images/958465847730712576/5_CH8JFW_normal.jpg" TargetMode="External"/><Relationship Id="rId5366" Type="http://schemas.openxmlformats.org/officeDocument/2006/relationships/hyperlink" Target="http://pbs.twimg.com/profile_images/967851813360881664/N_UWDnWh_normal.jpg" TargetMode="External"/><Relationship Id="rId5367" Type="http://schemas.openxmlformats.org/officeDocument/2006/relationships/hyperlink" Target="http://pbs.twimg.com/profile_images/1884063978/anigif_normal.gif" TargetMode="External"/><Relationship Id="rId5368" Type="http://schemas.openxmlformats.org/officeDocument/2006/relationships/hyperlink" Target="http://pbs.twimg.com/profile_images/967777980926771200/4QAyLzYw_normal.jpg" TargetMode="External"/><Relationship Id="rId5369" Type="http://schemas.openxmlformats.org/officeDocument/2006/relationships/hyperlink" Target="http://pbs.twimg.com/profile_images/966989020084387840/whPqfkzR_normal.jpg" TargetMode="External"/><Relationship Id="rId3180" Type="http://schemas.openxmlformats.org/officeDocument/2006/relationships/hyperlink" Target="http://abs.twimg.com/images/themes/theme1/bg.png" TargetMode="External"/><Relationship Id="rId3181" Type="http://schemas.openxmlformats.org/officeDocument/2006/relationships/hyperlink" Target="http://abs.twimg.com/images/themes/theme1/bg.png" TargetMode="External"/><Relationship Id="rId3182" Type="http://schemas.openxmlformats.org/officeDocument/2006/relationships/hyperlink" Target="http://pbs.twimg.com/profile_background_images/565259418/surrey_cloud_cropped.jpg" TargetMode="External"/><Relationship Id="rId3183" Type="http://schemas.openxmlformats.org/officeDocument/2006/relationships/hyperlink" Target="http://abs.twimg.com/images/themes/theme1/bg.png" TargetMode="External"/><Relationship Id="rId3184" Type="http://schemas.openxmlformats.org/officeDocument/2006/relationships/hyperlink" Target="http://pbs.twimg.com/profile_background_images/530021613/trump_scotland__43_of_70_cc.jpg" TargetMode="External"/><Relationship Id="rId3185" Type="http://schemas.openxmlformats.org/officeDocument/2006/relationships/hyperlink" Target="http://pbs.twimg.com/profile_background_images/522526993326166016/g2pnOSyZ.png" TargetMode="External"/><Relationship Id="rId3186" Type="http://schemas.openxmlformats.org/officeDocument/2006/relationships/hyperlink" Target="http://pbs.twimg.com/profile_background_images/458925564/Twitter.png" TargetMode="External"/><Relationship Id="rId3187" Type="http://schemas.openxmlformats.org/officeDocument/2006/relationships/hyperlink" Target="http://abs.twimg.com/images/themes/theme9/bg.gif" TargetMode="External"/><Relationship Id="rId3188" Type="http://schemas.openxmlformats.org/officeDocument/2006/relationships/hyperlink" Target="http://abs.twimg.com/images/themes/theme7/bg.gif" TargetMode="External"/><Relationship Id="rId3189" Type="http://schemas.openxmlformats.org/officeDocument/2006/relationships/hyperlink" Target="http://pbs.twimg.com/profile_background_images/279435458/K-20110625-035132.jpg" TargetMode="External"/><Relationship Id="rId8583" Type="http://schemas.openxmlformats.org/officeDocument/2006/relationships/hyperlink" Target="https://twitter.com/24news" TargetMode="External"/><Relationship Id="rId8584" Type="http://schemas.openxmlformats.org/officeDocument/2006/relationships/hyperlink" Target="https://twitter.com/jcbanoun1" TargetMode="External"/><Relationship Id="rId8585" Type="http://schemas.openxmlformats.org/officeDocument/2006/relationships/hyperlink" Target="https://twitter.com/dattelan" TargetMode="External"/><Relationship Id="rId8586" Type="http://schemas.openxmlformats.org/officeDocument/2006/relationships/hyperlink" Target="https://twitter.com/gitdool" TargetMode="External"/><Relationship Id="rId8587" Type="http://schemas.openxmlformats.org/officeDocument/2006/relationships/hyperlink" Target="https://twitter.com/aliyalangley" TargetMode="External"/><Relationship Id="rId8588" Type="http://schemas.openxmlformats.org/officeDocument/2006/relationships/hyperlink" Target="https://twitter.com/oxynoiakapa" TargetMode="External"/><Relationship Id="rId8589" Type="http://schemas.openxmlformats.org/officeDocument/2006/relationships/hyperlink" Target="https://twitter.com/cooljo123" TargetMode="External"/><Relationship Id="rId6510" Type="http://schemas.openxmlformats.org/officeDocument/2006/relationships/hyperlink" Target="http://abs.twimg.com/sticky/default_profile_images/default_profile_normal.png" TargetMode="External"/><Relationship Id="rId6511" Type="http://schemas.openxmlformats.org/officeDocument/2006/relationships/hyperlink" Target="http://pbs.twimg.com/profile_images/965971548719886336/Pyfko-Uz_normal.jpg" TargetMode="External"/><Relationship Id="rId6512" Type="http://schemas.openxmlformats.org/officeDocument/2006/relationships/hyperlink" Target="http://pbs.twimg.com/profile_images/944582383151534080/OH2LK3rm_normal.jpg" TargetMode="External"/><Relationship Id="rId6513" Type="http://schemas.openxmlformats.org/officeDocument/2006/relationships/hyperlink" Target="http://pbs.twimg.com/profile_images/925453770896674817/xhoyD97k_normal.jpg" TargetMode="External"/><Relationship Id="rId6514" Type="http://schemas.openxmlformats.org/officeDocument/2006/relationships/hyperlink" Target="http://pbs.twimg.com/profile_images/879218236625215488/WAfmS5w7_normal.jpg" TargetMode="External"/><Relationship Id="rId6515" Type="http://schemas.openxmlformats.org/officeDocument/2006/relationships/hyperlink" Target="http://pbs.twimg.com/profile_images/967570740437495809/zmnsiEVE_normal.jpg" TargetMode="External"/><Relationship Id="rId6516" Type="http://schemas.openxmlformats.org/officeDocument/2006/relationships/hyperlink" Target="http://pbs.twimg.com/profile_images/648713215929507840/8T9aJXG__normal.jpg" TargetMode="External"/><Relationship Id="rId6517" Type="http://schemas.openxmlformats.org/officeDocument/2006/relationships/hyperlink" Target="http://pbs.twimg.com/profile_images/900018116977143808/_Cazc9TG_normal.jpg" TargetMode="External"/><Relationship Id="rId6518" Type="http://schemas.openxmlformats.org/officeDocument/2006/relationships/hyperlink" Target="http://pbs.twimg.com/profile_images/822237972150059008/gAHNMlCC_normal.jpg" TargetMode="External"/><Relationship Id="rId6519" Type="http://schemas.openxmlformats.org/officeDocument/2006/relationships/hyperlink" Target="http://pbs.twimg.com/profile_images/862344362478501890/HIh6NV6R_normal.jpg" TargetMode="External"/><Relationship Id="rId7550" Type="http://schemas.openxmlformats.org/officeDocument/2006/relationships/hyperlink" Target="https://twitter.com/samnbk" TargetMode="External"/><Relationship Id="rId7551" Type="http://schemas.openxmlformats.org/officeDocument/2006/relationships/hyperlink" Target="https://twitter.com/mitchellez" TargetMode="External"/><Relationship Id="rId7552" Type="http://schemas.openxmlformats.org/officeDocument/2006/relationships/hyperlink" Target="https://twitter.com/tawarayasotatsu" TargetMode="External"/><Relationship Id="rId7553" Type="http://schemas.openxmlformats.org/officeDocument/2006/relationships/hyperlink" Target="https://twitter.com/harukoi2020" TargetMode="External"/><Relationship Id="rId7554" Type="http://schemas.openxmlformats.org/officeDocument/2006/relationships/hyperlink" Target="https://twitter.com/dotcomlandlords" TargetMode="External"/><Relationship Id="rId7555" Type="http://schemas.openxmlformats.org/officeDocument/2006/relationships/hyperlink" Target="https://twitter.com/elonmusk" TargetMode="External"/><Relationship Id="rId7556" Type="http://schemas.openxmlformats.org/officeDocument/2006/relationships/hyperlink" Target="https://twitter.com/rawstory" TargetMode="External"/><Relationship Id="rId7557" Type="http://schemas.openxmlformats.org/officeDocument/2006/relationships/hyperlink" Target="https://twitter.com/jvasquezuft" TargetMode="External"/><Relationship Id="rId7558" Type="http://schemas.openxmlformats.org/officeDocument/2006/relationships/hyperlink" Target="https://twitter.com/rewire_news" TargetMode="External"/><Relationship Id="rId7559" Type="http://schemas.openxmlformats.org/officeDocument/2006/relationships/hyperlink" Target="https://twitter.com/thepastrytart" TargetMode="External"/><Relationship Id="rId4330" Type="http://schemas.openxmlformats.org/officeDocument/2006/relationships/hyperlink" Target="http://abs.twimg.com/images/themes/theme14/bg.gif" TargetMode="External"/><Relationship Id="rId4331" Type="http://schemas.openxmlformats.org/officeDocument/2006/relationships/hyperlink" Target="http://abs.twimg.com/images/themes/theme1/bg.png" TargetMode="External"/><Relationship Id="rId4332" Type="http://schemas.openxmlformats.org/officeDocument/2006/relationships/hyperlink" Target="http://pbs.twimg.com/profile_background_images/20377508/n14400384_30672725_277.jpg" TargetMode="External"/><Relationship Id="rId4333" Type="http://schemas.openxmlformats.org/officeDocument/2006/relationships/hyperlink" Target="http://pbs.twimg.com/profile_background_images/881723074/05725dd8a76654a2ed6d85fa081b3041.jpeg" TargetMode="External"/><Relationship Id="rId4334" Type="http://schemas.openxmlformats.org/officeDocument/2006/relationships/hyperlink" Target="http://abs.twimg.com/images/themes/theme1/bg.png" TargetMode="External"/><Relationship Id="rId4335" Type="http://schemas.openxmlformats.org/officeDocument/2006/relationships/hyperlink" Target="http://pbs.twimg.com/profile_background_images/113263890/Twitter-TEST.jpg" TargetMode="External"/><Relationship Id="rId4336" Type="http://schemas.openxmlformats.org/officeDocument/2006/relationships/hyperlink" Target="http://abs.twimg.com/images/themes/theme4/bg.gif" TargetMode="External"/><Relationship Id="rId4337" Type="http://schemas.openxmlformats.org/officeDocument/2006/relationships/hyperlink" Target="http://pbs.twimg.com/profile_background_images/773492676/18d3920483551c563d4181f310045767.jpeg" TargetMode="External"/><Relationship Id="rId4338" Type="http://schemas.openxmlformats.org/officeDocument/2006/relationships/hyperlink" Target="http://abs.twimg.com/images/themes/theme1/bg.png" TargetMode="External"/><Relationship Id="rId4339" Type="http://schemas.openxmlformats.org/officeDocument/2006/relationships/hyperlink" Target="http://pbs.twimg.com/profile_background_images/431930210829611008/e7_Q37t-.jpeg" TargetMode="External"/><Relationship Id="rId8590" Type="http://schemas.openxmlformats.org/officeDocument/2006/relationships/hyperlink" Target="https://twitter.com/brettbruen" TargetMode="External"/><Relationship Id="rId8591" Type="http://schemas.openxmlformats.org/officeDocument/2006/relationships/hyperlink" Target="https://twitter.com/harvardiop" TargetMode="External"/><Relationship Id="rId8592" Type="http://schemas.openxmlformats.org/officeDocument/2006/relationships/hyperlink" Target="https://twitter.com/katiepack" TargetMode="External"/><Relationship Id="rId1110" Type="http://schemas.openxmlformats.org/officeDocument/2006/relationships/hyperlink" Target="https://t.co/KizjHJObzT" TargetMode="External"/><Relationship Id="rId1111" Type="http://schemas.openxmlformats.org/officeDocument/2006/relationships/hyperlink" Target="https://t.co/QXjUv2ONeT" TargetMode="External"/><Relationship Id="rId1112" Type="http://schemas.openxmlformats.org/officeDocument/2006/relationships/hyperlink" Target="https://t.co/UVSKifPXO9" TargetMode="External"/><Relationship Id="rId1113" Type="http://schemas.openxmlformats.org/officeDocument/2006/relationships/hyperlink" Target="https://t.co/Hx6id4bCdJ" TargetMode="External"/><Relationship Id="rId1114" Type="http://schemas.openxmlformats.org/officeDocument/2006/relationships/hyperlink" Target="https://t.co/BdvXYIEHLv" TargetMode="External"/><Relationship Id="rId1115" Type="http://schemas.openxmlformats.org/officeDocument/2006/relationships/hyperlink" Target="http://t.co/kbBwaspSuJ" TargetMode="External"/><Relationship Id="rId1116" Type="http://schemas.openxmlformats.org/officeDocument/2006/relationships/hyperlink" Target="https://t.co/nFlxdiPwQt" TargetMode="External"/><Relationship Id="rId1117" Type="http://schemas.openxmlformats.org/officeDocument/2006/relationships/hyperlink" Target="https://t.co/ZGhLtBONTH" TargetMode="External"/><Relationship Id="rId1118" Type="http://schemas.openxmlformats.org/officeDocument/2006/relationships/hyperlink" Target="https://t.co/4xETkKFFai" TargetMode="External"/><Relationship Id="rId1119" Type="http://schemas.openxmlformats.org/officeDocument/2006/relationships/hyperlink" Target="https://t.co/9Bl4PyLf2n" TargetMode="External"/><Relationship Id="rId5370" Type="http://schemas.openxmlformats.org/officeDocument/2006/relationships/hyperlink" Target="http://pbs.twimg.com/profile_images/967964203792457733/aL-x_nIM_normal.jpg" TargetMode="External"/><Relationship Id="rId5371" Type="http://schemas.openxmlformats.org/officeDocument/2006/relationships/hyperlink" Target="http://pbs.twimg.com/profile_images/967280743486337025/7hjdNkrg_normal.jpg" TargetMode="External"/><Relationship Id="rId5372" Type="http://schemas.openxmlformats.org/officeDocument/2006/relationships/hyperlink" Target="http://pbs.twimg.com/profile_images/478551584356315136/WzmL92tG_normal.jpeg" TargetMode="External"/><Relationship Id="rId5373" Type="http://schemas.openxmlformats.org/officeDocument/2006/relationships/hyperlink" Target="http://pbs.twimg.com/profile_images/664470234049486848/bQMB6bT3_normal.png" TargetMode="External"/><Relationship Id="rId2150" Type="http://schemas.openxmlformats.org/officeDocument/2006/relationships/hyperlink" Target="https://pbs.twimg.com/profile_banners/215779616/1519198143" TargetMode="External"/><Relationship Id="rId2151" Type="http://schemas.openxmlformats.org/officeDocument/2006/relationships/hyperlink" Target="https://pbs.twimg.com/profile_banners/747807250819981312/1514890542" TargetMode="External"/><Relationship Id="rId2152" Type="http://schemas.openxmlformats.org/officeDocument/2006/relationships/hyperlink" Target="https://pbs.twimg.com/profile_banners/797178995922128896/1486010831" TargetMode="External"/><Relationship Id="rId2153" Type="http://schemas.openxmlformats.org/officeDocument/2006/relationships/hyperlink" Target="https://pbs.twimg.com/profile_banners/16465707/1519144154" TargetMode="External"/><Relationship Id="rId2154" Type="http://schemas.openxmlformats.org/officeDocument/2006/relationships/hyperlink" Target="https://pbs.twimg.com/profile_banners/1056331903/1485700590" TargetMode="External"/><Relationship Id="rId2155" Type="http://schemas.openxmlformats.org/officeDocument/2006/relationships/hyperlink" Target="https://pbs.twimg.com/profile_banners/821443169271300096/1485111254" TargetMode="External"/><Relationship Id="rId2156" Type="http://schemas.openxmlformats.org/officeDocument/2006/relationships/hyperlink" Target="https://pbs.twimg.com/profile_banners/810590628727914496/1518450323" TargetMode="External"/><Relationship Id="rId2157" Type="http://schemas.openxmlformats.org/officeDocument/2006/relationships/hyperlink" Target="https://pbs.twimg.com/profile_banners/408539727/1503490302" TargetMode="External"/><Relationship Id="rId2158" Type="http://schemas.openxmlformats.org/officeDocument/2006/relationships/hyperlink" Target="https://pbs.twimg.com/profile_banners/1284718471/1497614881" TargetMode="External"/><Relationship Id="rId2159" Type="http://schemas.openxmlformats.org/officeDocument/2006/relationships/hyperlink" Target="https://pbs.twimg.com/profile_banners/776162515004690432/1511278580" TargetMode="External"/><Relationship Id="rId570" Type="http://schemas.openxmlformats.org/officeDocument/2006/relationships/hyperlink" Target="http://t.co/ICLiADid3Z" TargetMode="External"/><Relationship Id="rId571" Type="http://schemas.openxmlformats.org/officeDocument/2006/relationships/hyperlink" Target="https://t.co/dn32WmoXA6" TargetMode="External"/><Relationship Id="rId572" Type="http://schemas.openxmlformats.org/officeDocument/2006/relationships/hyperlink" Target="https://t.co/wTDu1JcYAb" TargetMode="External"/><Relationship Id="rId573" Type="http://schemas.openxmlformats.org/officeDocument/2006/relationships/hyperlink" Target="http://t.co/4tQDmlZWhk" TargetMode="External"/><Relationship Id="rId574" Type="http://schemas.openxmlformats.org/officeDocument/2006/relationships/hyperlink" Target="https://t.co/UwE35kV9Hg" TargetMode="External"/><Relationship Id="rId575" Type="http://schemas.openxmlformats.org/officeDocument/2006/relationships/hyperlink" Target="https://t.co/S0QSpC3hKg" TargetMode="External"/><Relationship Id="rId576" Type="http://schemas.openxmlformats.org/officeDocument/2006/relationships/hyperlink" Target="https://t.co/uljknkW6CH" TargetMode="External"/><Relationship Id="rId577" Type="http://schemas.openxmlformats.org/officeDocument/2006/relationships/hyperlink" Target="https://t.co/dDronWBAFu" TargetMode="External"/><Relationship Id="rId578" Type="http://schemas.openxmlformats.org/officeDocument/2006/relationships/hyperlink" Target="https://t.co/7tqSxtHBzD" TargetMode="External"/><Relationship Id="rId579" Type="http://schemas.openxmlformats.org/officeDocument/2006/relationships/hyperlink" Target="http://t.co/rX0WC7t8Xr" TargetMode="External"/><Relationship Id="rId5374" Type="http://schemas.openxmlformats.org/officeDocument/2006/relationships/hyperlink" Target="http://pbs.twimg.com/profile_images/939949603260125185/ujs6FaXq_normal.jpg" TargetMode="External"/><Relationship Id="rId5375" Type="http://schemas.openxmlformats.org/officeDocument/2006/relationships/hyperlink" Target="http://pbs.twimg.com/profile_images/954286232900657152/8Npd5hqG_normal.jpg" TargetMode="External"/><Relationship Id="rId5376" Type="http://schemas.openxmlformats.org/officeDocument/2006/relationships/hyperlink" Target="http://pbs.twimg.com/profile_images/949928810148978689/mJdpAh53_normal.jpg" TargetMode="External"/><Relationship Id="rId5377" Type="http://schemas.openxmlformats.org/officeDocument/2006/relationships/hyperlink" Target="http://pbs.twimg.com/profile_images/914791471601131520/6ce8JuG__normal.jpg" TargetMode="External"/><Relationship Id="rId5378" Type="http://schemas.openxmlformats.org/officeDocument/2006/relationships/hyperlink" Target="http://pbs.twimg.com/profile_images/802851532890918912/2atO9x97_normal.jpg" TargetMode="External"/><Relationship Id="rId5379" Type="http://schemas.openxmlformats.org/officeDocument/2006/relationships/hyperlink" Target="http://pbs.twimg.com/profile_images/959062096552996866/7ytYRbWt_normal.jpg" TargetMode="External"/><Relationship Id="rId3190" Type="http://schemas.openxmlformats.org/officeDocument/2006/relationships/hyperlink" Target="http://pbs.twimg.com/profile_background_images/511478502/bg_AN2small.jpg" TargetMode="External"/><Relationship Id="rId3191" Type="http://schemas.openxmlformats.org/officeDocument/2006/relationships/hyperlink" Target="http://abs.twimg.com/images/themes/theme1/bg.png" TargetMode="External"/><Relationship Id="rId3192" Type="http://schemas.openxmlformats.org/officeDocument/2006/relationships/hyperlink" Target="http://pbs.twimg.com/profile_background_images/104598825/twitter_cymru_wales_bg.jpg" TargetMode="External"/><Relationship Id="rId3193" Type="http://schemas.openxmlformats.org/officeDocument/2006/relationships/hyperlink" Target="http://abs.twimg.com/images/themes/theme1/bg.png" TargetMode="External"/><Relationship Id="rId3194" Type="http://schemas.openxmlformats.org/officeDocument/2006/relationships/hyperlink" Target="http://abs.twimg.com/images/themes/theme4/bg.gif" TargetMode="External"/><Relationship Id="rId3195" Type="http://schemas.openxmlformats.org/officeDocument/2006/relationships/hyperlink" Target="http://pbs.twimg.com/profile_background_images/611663031278243840/M8J_caIy.jpg" TargetMode="External"/><Relationship Id="rId3196" Type="http://schemas.openxmlformats.org/officeDocument/2006/relationships/hyperlink" Target="http://abs.twimg.com/images/themes/theme1/bg.png" TargetMode="External"/><Relationship Id="rId3197" Type="http://schemas.openxmlformats.org/officeDocument/2006/relationships/hyperlink" Target="http://pbs.twimg.com/profile_background_images/438051857177403392/sADS3mRz.jpeg" TargetMode="External"/><Relationship Id="rId3198" Type="http://schemas.openxmlformats.org/officeDocument/2006/relationships/hyperlink" Target="http://abs.twimg.com/images/themes/theme1/bg.png" TargetMode="External"/><Relationship Id="rId3199" Type="http://schemas.openxmlformats.org/officeDocument/2006/relationships/hyperlink" Target="http://abs.twimg.com/images/themes/theme1/bg.png" TargetMode="External"/><Relationship Id="rId8593" Type="http://schemas.openxmlformats.org/officeDocument/2006/relationships/hyperlink" Target="https://twitter.com/linaesco" TargetMode="External"/><Relationship Id="rId8594" Type="http://schemas.openxmlformats.org/officeDocument/2006/relationships/hyperlink" Target="https://twitter.com/johannamaska" TargetMode="External"/><Relationship Id="rId8595" Type="http://schemas.openxmlformats.org/officeDocument/2006/relationships/hyperlink" Target="https://twitter.com/globalsitroom" TargetMode="External"/><Relationship Id="rId8596" Type="http://schemas.openxmlformats.org/officeDocument/2006/relationships/hyperlink" Target="https://twitter.com/njbmagazine" TargetMode="External"/><Relationship Id="rId8597" Type="http://schemas.openxmlformats.org/officeDocument/2006/relationships/hyperlink" Target="https://twitter.com/cuatro33mx" TargetMode="External"/><Relationship Id="rId8598" Type="http://schemas.openxmlformats.org/officeDocument/2006/relationships/hyperlink" Target="https://twitter.com/infidel_charlie" TargetMode="External"/><Relationship Id="rId8599" Type="http://schemas.openxmlformats.org/officeDocument/2006/relationships/hyperlink" Target="https://twitter.com/cigar150" TargetMode="External"/><Relationship Id="rId8700" Type="http://schemas.openxmlformats.org/officeDocument/2006/relationships/hyperlink" Target="https://twitter.com/sakiratweet" TargetMode="External"/><Relationship Id="rId8701" Type="http://schemas.openxmlformats.org/officeDocument/2006/relationships/hyperlink" Target="https://twitter.com/followingtips1" TargetMode="External"/><Relationship Id="rId8702" Type="http://schemas.openxmlformats.org/officeDocument/2006/relationships/hyperlink" Target="https://twitter.com/shoppingbag24" TargetMode="External"/><Relationship Id="rId8703" Type="http://schemas.openxmlformats.org/officeDocument/2006/relationships/hyperlink" Target="https://twitter.com/top_all_news" TargetMode="External"/><Relationship Id="rId6520" Type="http://schemas.openxmlformats.org/officeDocument/2006/relationships/hyperlink" Target="http://pbs.twimg.com/profile_images/966121991005724673/MZt_M4GB_normal.jpg" TargetMode="External"/><Relationship Id="rId6521" Type="http://schemas.openxmlformats.org/officeDocument/2006/relationships/hyperlink" Target="http://pbs.twimg.com/profile_images/929197358914703360/gM5kek5m_normal.jpg" TargetMode="External"/><Relationship Id="rId6522" Type="http://schemas.openxmlformats.org/officeDocument/2006/relationships/hyperlink" Target="http://pbs.twimg.com/profile_images/954793591691464705/Rn2kwBud_normal.jpg" TargetMode="External"/><Relationship Id="rId6523" Type="http://schemas.openxmlformats.org/officeDocument/2006/relationships/hyperlink" Target="http://pbs.twimg.com/profile_images/864986825760194560/Io9HjD_E_normal.jpg" TargetMode="External"/><Relationship Id="rId6524" Type="http://schemas.openxmlformats.org/officeDocument/2006/relationships/hyperlink" Target="http://pbs.twimg.com/profile_images/927226840774791168/uJ52x446_normal.jpg" TargetMode="External"/><Relationship Id="rId6525" Type="http://schemas.openxmlformats.org/officeDocument/2006/relationships/hyperlink" Target="http://pbs.twimg.com/profile_images/835539799637430272/Q4fK7KYt_normal.jpg" TargetMode="External"/><Relationship Id="rId6526" Type="http://schemas.openxmlformats.org/officeDocument/2006/relationships/hyperlink" Target="http://pbs.twimg.com/profile_images/965954770849681408/Y98NzEZU_normal.jpg" TargetMode="External"/><Relationship Id="rId6527" Type="http://schemas.openxmlformats.org/officeDocument/2006/relationships/hyperlink" Target="http://pbs.twimg.com/profile_images/886371692607680516/64BRe47R_normal.jpg" TargetMode="External"/><Relationship Id="rId6528" Type="http://schemas.openxmlformats.org/officeDocument/2006/relationships/hyperlink" Target="http://pbs.twimg.com/profile_images/947844885205438464/qmQ-uRRY_normal.jpg" TargetMode="External"/><Relationship Id="rId6529" Type="http://schemas.openxmlformats.org/officeDocument/2006/relationships/hyperlink" Target="http://pbs.twimg.com/profile_images/946484697072365568/EQlosNoW_normal.jpg" TargetMode="External"/><Relationship Id="rId8704" Type="http://schemas.openxmlformats.org/officeDocument/2006/relationships/hyperlink" Target="https://twitter.com/inspirebrandnew" TargetMode="External"/><Relationship Id="rId8705" Type="http://schemas.openxmlformats.org/officeDocument/2006/relationships/hyperlink" Target="https://twitter.com/emily_watson24" TargetMode="External"/><Relationship Id="rId8706" Type="http://schemas.openxmlformats.org/officeDocument/2006/relationships/hyperlink" Target="https://twitter.com/faster_sheare" TargetMode="External"/><Relationship Id="rId3300" Type="http://schemas.openxmlformats.org/officeDocument/2006/relationships/hyperlink" Target="http://abs.twimg.com/images/themes/theme9/bg.gif" TargetMode="External"/><Relationship Id="rId3301" Type="http://schemas.openxmlformats.org/officeDocument/2006/relationships/hyperlink" Target="http://abs.twimg.com/images/themes/theme1/bg.png" TargetMode="External"/><Relationship Id="rId3302" Type="http://schemas.openxmlformats.org/officeDocument/2006/relationships/hyperlink" Target="http://abs.twimg.com/images/themes/theme1/bg.png" TargetMode="External"/><Relationship Id="rId3303" Type="http://schemas.openxmlformats.org/officeDocument/2006/relationships/hyperlink" Target="http://pbs.twimg.com/profile_background_images/378800000047511519/e54045b612b45ad140ba43be710e7062.jpeg" TargetMode="External"/><Relationship Id="rId3304" Type="http://schemas.openxmlformats.org/officeDocument/2006/relationships/hyperlink" Target="http://pbs.twimg.com/profile_background_images/433220357349048322/wHcVtyV3.png" TargetMode="External"/><Relationship Id="rId3305" Type="http://schemas.openxmlformats.org/officeDocument/2006/relationships/hyperlink" Target="http://pbs.twimg.com/profile_background_images/73259500/__.jpg" TargetMode="External"/><Relationship Id="rId3306" Type="http://schemas.openxmlformats.org/officeDocument/2006/relationships/hyperlink" Target="http://abs.twimg.com/images/themes/theme1/bg.png" TargetMode="External"/><Relationship Id="rId3307" Type="http://schemas.openxmlformats.org/officeDocument/2006/relationships/hyperlink" Target="http://pbs.twimg.com/profile_background_images/399721902/fusion.jpg" TargetMode="External"/><Relationship Id="rId3308" Type="http://schemas.openxmlformats.org/officeDocument/2006/relationships/hyperlink" Target="http://pbs.twimg.com/profile_background_images/204237561/rawreplaytwitterbackground.jpg" TargetMode="External"/><Relationship Id="rId3309" Type="http://schemas.openxmlformats.org/officeDocument/2006/relationships/hyperlink" Target="http://abs.twimg.com/images/themes/theme1/bg.png" TargetMode="External"/><Relationship Id="rId7560" Type="http://schemas.openxmlformats.org/officeDocument/2006/relationships/hyperlink" Target="https://twitter.com/loristil" TargetMode="External"/><Relationship Id="rId7561" Type="http://schemas.openxmlformats.org/officeDocument/2006/relationships/hyperlink" Target="https://twitter.com/bmorejameslee" TargetMode="External"/><Relationship Id="rId7562" Type="http://schemas.openxmlformats.org/officeDocument/2006/relationships/hyperlink" Target="https://twitter.com/usatoday" TargetMode="External"/><Relationship Id="rId7563" Type="http://schemas.openxmlformats.org/officeDocument/2006/relationships/hyperlink" Target="https://twitter.com/janardangmishra" TargetMode="External"/><Relationship Id="rId4340" Type="http://schemas.openxmlformats.org/officeDocument/2006/relationships/hyperlink" Target="http://pbs.twimg.com/profile_background_images/485175304843825152/MX5UEDJJ.jpeg" TargetMode="External"/><Relationship Id="rId4341" Type="http://schemas.openxmlformats.org/officeDocument/2006/relationships/hyperlink" Target="http://pbs.twimg.com/profile_background_images/64824556/twitterdunetemplate.jpg" TargetMode="External"/><Relationship Id="rId4342" Type="http://schemas.openxmlformats.org/officeDocument/2006/relationships/hyperlink" Target="http://abs.twimg.com/images/themes/theme4/bg.gif" TargetMode="External"/><Relationship Id="rId4343" Type="http://schemas.openxmlformats.org/officeDocument/2006/relationships/hyperlink" Target="http://pbs.twimg.com/profile_background_images/672610351/6e05a48d548fcc6a2ebda6658d7ea447.jpeg" TargetMode="External"/><Relationship Id="rId4344" Type="http://schemas.openxmlformats.org/officeDocument/2006/relationships/hyperlink" Target="http://abs.twimg.com/images/themes/theme4/bg.gif" TargetMode="External"/><Relationship Id="rId4345" Type="http://schemas.openxmlformats.org/officeDocument/2006/relationships/hyperlink" Target="http://pbs.twimg.com/profile_background_images/543197431840509953/RHKuiurr.jpeg" TargetMode="External"/><Relationship Id="rId4346" Type="http://schemas.openxmlformats.org/officeDocument/2006/relationships/hyperlink" Target="http://pbs.twimg.com/profile_background_images/378800000170694213/oBOPesu1.png" TargetMode="External"/><Relationship Id="rId4347" Type="http://schemas.openxmlformats.org/officeDocument/2006/relationships/hyperlink" Target="http://pbs.twimg.com/profile_background_images/551174430659842050/eD9xo8kg.jpeg" TargetMode="External"/><Relationship Id="rId4348" Type="http://schemas.openxmlformats.org/officeDocument/2006/relationships/hyperlink" Target="http://abs.twimg.com/images/themes/theme14/bg.gif" TargetMode="External"/><Relationship Id="rId4349" Type="http://schemas.openxmlformats.org/officeDocument/2006/relationships/hyperlink" Target="http://abs.twimg.com/images/themes/theme1/bg.png" TargetMode="External"/><Relationship Id="rId7564" Type="http://schemas.openxmlformats.org/officeDocument/2006/relationships/hyperlink" Target="https://twitter.com/funky_nurd" TargetMode="External"/><Relationship Id="rId7565" Type="http://schemas.openxmlformats.org/officeDocument/2006/relationships/hyperlink" Target="https://twitter.com/taranaburke" TargetMode="External"/><Relationship Id="rId7566" Type="http://schemas.openxmlformats.org/officeDocument/2006/relationships/hyperlink" Target="https://twitter.com/coopermunnerlyn" TargetMode="External"/><Relationship Id="rId1120" Type="http://schemas.openxmlformats.org/officeDocument/2006/relationships/hyperlink" Target="https://t.co/gPoSZQ6JIA" TargetMode="External"/><Relationship Id="rId1121" Type="http://schemas.openxmlformats.org/officeDocument/2006/relationships/hyperlink" Target="https://t.co/hXKodN0x0j" TargetMode="External"/><Relationship Id="rId1122" Type="http://schemas.openxmlformats.org/officeDocument/2006/relationships/hyperlink" Target="http://t.co/GuxzbHZNq7" TargetMode="External"/><Relationship Id="rId1123" Type="http://schemas.openxmlformats.org/officeDocument/2006/relationships/hyperlink" Target="https://t.co/zLzKd1Wqnm" TargetMode="External"/><Relationship Id="rId1124" Type="http://schemas.openxmlformats.org/officeDocument/2006/relationships/hyperlink" Target="http://t.co/JYKGREMLmW" TargetMode="External"/><Relationship Id="rId1125" Type="http://schemas.openxmlformats.org/officeDocument/2006/relationships/hyperlink" Target="http://t.co/YQ8upCVA0A" TargetMode="External"/><Relationship Id="rId1126" Type="http://schemas.openxmlformats.org/officeDocument/2006/relationships/hyperlink" Target="http://t.co/ahvuWqicF9" TargetMode="External"/><Relationship Id="rId1127" Type="http://schemas.openxmlformats.org/officeDocument/2006/relationships/hyperlink" Target="https://t.co/Cg2FD6O00C" TargetMode="External"/><Relationship Id="rId1128" Type="http://schemas.openxmlformats.org/officeDocument/2006/relationships/hyperlink" Target="https://t.co/BPqSdJjz9Z" TargetMode="External"/><Relationship Id="rId1129" Type="http://schemas.openxmlformats.org/officeDocument/2006/relationships/hyperlink" Target="https://t.co/LFo29QjGsZ" TargetMode="External"/><Relationship Id="rId5380" Type="http://schemas.openxmlformats.org/officeDocument/2006/relationships/hyperlink" Target="http://pbs.twimg.com/profile_images/847482692467802112/tr2EcQus_normal.jpg" TargetMode="External"/><Relationship Id="rId5381" Type="http://schemas.openxmlformats.org/officeDocument/2006/relationships/hyperlink" Target="http://pbs.twimg.com/profile_images/949270171755077632/dw3M-58z_normal.jpg" TargetMode="External"/><Relationship Id="rId5382" Type="http://schemas.openxmlformats.org/officeDocument/2006/relationships/hyperlink" Target="http://pbs.twimg.com/profile_images/877902898889412608/6Vfu5kVd_normal.jpg" TargetMode="External"/><Relationship Id="rId5383" Type="http://schemas.openxmlformats.org/officeDocument/2006/relationships/hyperlink" Target="http://pbs.twimg.com/profile_images/643489137937543169/vrE-TL66_normal.jpg" TargetMode="External"/><Relationship Id="rId2160" Type="http://schemas.openxmlformats.org/officeDocument/2006/relationships/hyperlink" Target="https://pbs.twimg.com/profile_banners/885838011073789953/1515079789" TargetMode="External"/><Relationship Id="rId2161" Type="http://schemas.openxmlformats.org/officeDocument/2006/relationships/hyperlink" Target="https://pbs.twimg.com/profile_banners/275041730/1519608032" TargetMode="External"/><Relationship Id="rId2162" Type="http://schemas.openxmlformats.org/officeDocument/2006/relationships/hyperlink" Target="https://pbs.twimg.com/profile_banners/47436923/1516826997" TargetMode="External"/><Relationship Id="rId2163" Type="http://schemas.openxmlformats.org/officeDocument/2006/relationships/hyperlink" Target="https://pbs.twimg.com/profile_banners/206364738/1516821437" TargetMode="External"/><Relationship Id="rId2164" Type="http://schemas.openxmlformats.org/officeDocument/2006/relationships/hyperlink" Target="https://pbs.twimg.com/profile_banners/16693341/1485189946" TargetMode="External"/><Relationship Id="rId2165" Type="http://schemas.openxmlformats.org/officeDocument/2006/relationships/hyperlink" Target="https://pbs.twimg.com/profile_banners/18094552/1517499693" TargetMode="External"/><Relationship Id="rId2166" Type="http://schemas.openxmlformats.org/officeDocument/2006/relationships/hyperlink" Target="https://pbs.twimg.com/profile_banners/968215886321606663/1519676857" TargetMode="External"/><Relationship Id="rId2167" Type="http://schemas.openxmlformats.org/officeDocument/2006/relationships/hyperlink" Target="https://pbs.twimg.com/profile_banners/805160547524100096/1499834700" TargetMode="External"/><Relationship Id="rId2168" Type="http://schemas.openxmlformats.org/officeDocument/2006/relationships/hyperlink" Target="https://pbs.twimg.com/profile_banners/838423887360598017/1501124142" TargetMode="External"/><Relationship Id="rId2169" Type="http://schemas.openxmlformats.org/officeDocument/2006/relationships/hyperlink" Target="https://pbs.twimg.com/profile_banners/960016119020040192/1519108720" TargetMode="External"/><Relationship Id="rId580" Type="http://schemas.openxmlformats.org/officeDocument/2006/relationships/hyperlink" Target="http://t.co/naWHericZh" TargetMode="External"/><Relationship Id="rId581" Type="http://schemas.openxmlformats.org/officeDocument/2006/relationships/hyperlink" Target="http://t.co/klSHYlLnYk" TargetMode="External"/><Relationship Id="rId582" Type="http://schemas.openxmlformats.org/officeDocument/2006/relationships/hyperlink" Target="https://t.co/1jIjl3uxgZ" TargetMode="External"/><Relationship Id="rId583" Type="http://schemas.openxmlformats.org/officeDocument/2006/relationships/hyperlink" Target="https://t.co/jc6xOkyZUE" TargetMode="External"/><Relationship Id="rId584" Type="http://schemas.openxmlformats.org/officeDocument/2006/relationships/hyperlink" Target="https://t.co/P6S30uJ0s0" TargetMode="External"/><Relationship Id="rId585" Type="http://schemas.openxmlformats.org/officeDocument/2006/relationships/hyperlink" Target="https://t.co/ftft17ybL5" TargetMode="External"/><Relationship Id="rId586" Type="http://schemas.openxmlformats.org/officeDocument/2006/relationships/hyperlink" Target="https://t.co/iaVOK2Z5rf" TargetMode="External"/><Relationship Id="rId587" Type="http://schemas.openxmlformats.org/officeDocument/2006/relationships/hyperlink" Target="https://t.co/Xea88kmftd" TargetMode="External"/><Relationship Id="rId588" Type="http://schemas.openxmlformats.org/officeDocument/2006/relationships/hyperlink" Target="https://t.co/QV7Yu5lLod" TargetMode="External"/><Relationship Id="rId589" Type="http://schemas.openxmlformats.org/officeDocument/2006/relationships/hyperlink" Target="https://t.co/XQKDbdCTAA" TargetMode="External"/><Relationship Id="rId5384" Type="http://schemas.openxmlformats.org/officeDocument/2006/relationships/hyperlink" Target="http://pbs.twimg.com/profile_images/894984622999822337/_eknm3NH_normal.jpg" TargetMode="External"/><Relationship Id="rId5385" Type="http://schemas.openxmlformats.org/officeDocument/2006/relationships/hyperlink" Target="http://pbs.twimg.com/profile_images/875372080178626560/efQjJLmJ_normal.jpg" TargetMode="External"/><Relationship Id="rId5386" Type="http://schemas.openxmlformats.org/officeDocument/2006/relationships/hyperlink" Target="http://pbs.twimg.com/profile_images/946128339294601216/bBPaS8Mx_normal.jpg" TargetMode="External"/><Relationship Id="rId5387" Type="http://schemas.openxmlformats.org/officeDocument/2006/relationships/hyperlink" Target="http://pbs.twimg.com/profile_images/945431982258864128/AQqyHyey_normal.jpg" TargetMode="External"/><Relationship Id="rId5388" Type="http://schemas.openxmlformats.org/officeDocument/2006/relationships/hyperlink" Target="http://pbs.twimg.com/profile_images/781643320917315584/iAcdMTU1_normal.jpg" TargetMode="External"/><Relationship Id="rId5389" Type="http://schemas.openxmlformats.org/officeDocument/2006/relationships/hyperlink" Target="http://pbs.twimg.com/profile_images/420049966602530816/jIYvDzcx_normal.jpeg" TargetMode="External"/><Relationship Id="rId7567" Type="http://schemas.openxmlformats.org/officeDocument/2006/relationships/hyperlink" Target="https://twitter.com/feministteacher" TargetMode="External"/><Relationship Id="rId7568" Type="http://schemas.openxmlformats.org/officeDocument/2006/relationships/hyperlink" Target="https://twitter.com/aftunion" TargetMode="External"/><Relationship Id="rId7569" Type="http://schemas.openxmlformats.org/officeDocument/2006/relationships/hyperlink" Target="https://twitter.com/ppfa" TargetMode="External"/><Relationship Id="rId8707" Type="http://schemas.openxmlformats.org/officeDocument/2006/relationships/hyperlink" Target="https://twitter.com/richard_joha" TargetMode="External"/><Relationship Id="rId8708" Type="http://schemas.openxmlformats.org/officeDocument/2006/relationships/hyperlink" Target="https://twitter.com/dkhtx" TargetMode="External"/><Relationship Id="rId8709" Type="http://schemas.openxmlformats.org/officeDocument/2006/relationships/hyperlink" Target="https://twitter.com/clemovski" TargetMode="External"/><Relationship Id="rId8710" Type="http://schemas.openxmlformats.org/officeDocument/2006/relationships/hyperlink" Target="https://twitter.com/aaronkissel" TargetMode="External"/><Relationship Id="rId8711" Type="http://schemas.openxmlformats.org/officeDocument/2006/relationships/hyperlink" Target="https://twitter.com/money" TargetMode="External"/><Relationship Id="rId8712" Type="http://schemas.openxmlformats.org/officeDocument/2006/relationships/hyperlink" Target="https://twitter.com/salliekrawcheck" TargetMode="External"/><Relationship Id="rId8713" Type="http://schemas.openxmlformats.org/officeDocument/2006/relationships/hyperlink" Target="https://twitter.com/llc_foundation" TargetMode="External"/><Relationship Id="rId8714" Type="http://schemas.openxmlformats.org/officeDocument/2006/relationships/hyperlink" Target="https://twitter.com/mitukteam" TargetMode="External"/><Relationship Id="rId8715" Type="http://schemas.openxmlformats.org/officeDocument/2006/relationships/hyperlink" Target="https://twitter.com/lila_eidi" TargetMode="External"/><Relationship Id="rId8716" Type="http://schemas.openxmlformats.org/officeDocument/2006/relationships/hyperlink" Target="https://twitter.com/carlaartemisa" TargetMode="External"/><Relationship Id="rId8717" Type="http://schemas.openxmlformats.org/officeDocument/2006/relationships/hyperlink" Target="https://twitter.com/csuglobal" TargetMode="External"/><Relationship Id="rId8718" Type="http://schemas.openxmlformats.org/officeDocument/2006/relationships/hyperlink" Target="https://twitter.com/may__morris" TargetMode="External"/><Relationship Id="rId8719" Type="http://schemas.openxmlformats.org/officeDocument/2006/relationships/hyperlink" Target="https://twitter.com/delsuze" TargetMode="External"/><Relationship Id="rId6530" Type="http://schemas.openxmlformats.org/officeDocument/2006/relationships/hyperlink" Target="http://pbs.twimg.com/profile_images/963860052049215488/HkArbOOx_normal.jpg" TargetMode="External"/><Relationship Id="rId6531" Type="http://schemas.openxmlformats.org/officeDocument/2006/relationships/hyperlink" Target="http://pbs.twimg.com/profile_images/966107490126475264/1zjcvnZ7_normal.jpg" TargetMode="External"/><Relationship Id="rId6532" Type="http://schemas.openxmlformats.org/officeDocument/2006/relationships/hyperlink" Target="http://pbs.twimg.com/profile_images/625759864099205120/Ocq5F9qM_normal.jpg" TargetMode="External"/><Relationship Id="rId6533" Type="http://schemas.openxmlformats.org/officeDocument/2006/relationships/hyperlink" Target="http://pbs.twimg.com/profile_images/967825902582218752/v5xH0Oza_normal.jpg" TargetMode="External"/><Relationship Id="rId6534" Type="http://schemas.openxmlformats.org/officeDocument/2006/relationships/hyperlink" Target="http://pbs.twimg.com/profile_images/898986898080661504/QWoR1ARR_normal.jpg" TargetMode="External"/><Relationship Id="rId6535" Type="http://schemas.openxmlformats.org/officeDocument/2006/relationships/hyperlink" Target="http://pbs.twimg.com/profile_images/952050807620321281/nXfhQI6b_normal.jpg" TargetMode="External"/><Relationship Id="rId6536" Type="http://schemas.openxmlformats.org/officeDocument/2006/relationships/hyperlink" Target="http://pbs.twimg.com/profile_images/960056949676101632/6gLs5n48_normal.jpg" TargetMode="External"/><Relationship Id="rId6537" Type="http://schemas.openxmlformats.org/officeDocument/2006/relationships/hyperlink" Target="http://pbs.twimg.com/profile_images/647123313177718785/mYSR6oBg_normal.jpg" TargetMode="External"/><Relationship Id="rId6538" Type="http://schemas.openxmlformats.org/officeDocument/2006/relationships/hyperlink" Target="http://pbs.twimg.com/profile_images/942591274648924162/ilpIWQcU_normal.jpg" TargetMode="External"/><Relationship Id="rId6539" Type="http://schemas.openxmlformats.org/officeDocument/2006/relationships/hyperlink" Target="http://pbs.twimg.com/profile_images/917513478293917696/_Hh0-h6H_normal.jpg" TargetMode="External"/><Relationship Id="rId3310" Type="http://schemas.openxmlformats.org/officeDocument/2006/relationships/hyperlink" Target="http://pbs.twimg.com/profile_background_images/361957687/twitter-bg.jpg" TargetMode="External"/><Relationship Id="rId3311" Type="http://schemas.openxmlformats.org/officeDocument/2006/relationships/hyperlink" Target="http://abs.twimg.com/images/themes/theme16/bg.gif" TargetMode="External"/><Relationship Id="rId3312" Type="http://schemas.openxmlformats.org/officeDocument/2006/relationships/hyperlink" Target="http://abs.twimg.com/images/themes/theme1/bg.png" TargetMode="External"/><Relationship Id="rId3313" Type="http://schemas.openxmlformats.org/officeDocument/2006/relationships/hyperlink" Target="http://pbs.twimg.com/profile_background_images/378800000089862470/7aa9f896147a89917aa047e30ab6ebc2.jpeg" TargetMode="External"/><Relationship Id="rId3314" Type="http://schemas.openxmlformats.org/officeDocument/2006/relationships/hyperlink" Target="http://abs.twimg.com/images/themes/theme1/bg.png" TargetMode="External"/><Relationship Id="rId3315" Type="http://schemas.openxmlformats.org/officeDocument/2006/relationships/hyperlink" Target="http://abs.twimg.com/images/themes/theme1/bg.png" TargetMode="External"/><Relationship Id="rId3316" Type="http://schemas.openxmlformats.org/officeDocument/2006/relationships/hyperlink" Target="http://pbs.twimg.com/profile_background_images/84591896/20259_285354401578_697691578_4516144_7703699_n.jpg" TargetMode="External"/><Relationship Id="rId3317" Type="http://schemas.openxmlformats.org/officeDocument/2006/relationships/hyperlink" Target="http://abs.twimg.com/images/themes/theme15/bg.png" TargetMode="External"/><Relationship Id="rId3318" Type="http://schemas.openxmlformats.org/officeDocument/2006/relationships/hyperlink" Target="http://abs.twimg.com/images/themes/theme1/bg.png" TargetMode="External"/><Relationship Id="rId3319" Type="http://schemas.openxmlformats.org/officeDocument/2006/relationships/hyperlink" Target="http://pbs.twimg.com/profile_background_images/704104808/6d6ea2407edc29104d94cd4381ff2e69.jpeg" TargetMode="External"/><Relationship Id="rId7570" Type="http://schemas.openxmlformats.org/officeDocument/2006/relationships/hyperlink" Target="https://twitter.com/nwlc" TargetMode="External"/><Relationship Id="rId7571" Type="http://schemas.openxmlformats.org/officeDocument/2006/relationships/hyperlink" Target="https://twitter.com/ssaisorg" TargetMode="External"/><Relationship Id="rId7572" Type="http://schemas.openxmlformats.org/officeDocument/2006/relationships/hyperlink" Target="https://twitter.com/realtruepundit" TargetMode="External"/><Relationship Id="rId7573" Type="http://schemas.openxmlformats.org/officeDocument/2006/relationships/hyperlink" Target="https://twitter.com/rachels_aria" TargetMode="External"/><Relationship Id="rId4350" Type="http://schemas.openxmlformats.org/officeDocument/2006/relationships/hyperlink" Target="http://abs.twimg.com/images/themes/theme1/bg.png" TargetMode="External"/><Relationship Id="rId4351" Type="http://schemas.openxmlformats.org/officeDocument/2006/relationships/hyperlink" Target="http://pbs.twimg.com/profile_background_images/608324195/i7crtaaa0uxrt7gksmh1.jpeg" TargetMode="External"/><Relationship Id="rId4352" Type="http://schemas.openxmlformats.org/officeDocument/2006/relationships/hyperlink" Target="http://abs.twimg.com/images/themes/theme3/bg.gif" TargetMode="External"/><Relationship Id="rId4353" Type="http://schemas.openxmlformats.org/officeDocument/2006/relationships/hyperlink" Target="http://abs.twimg.com/images/themes/theme4/bg.gif" TargetMode="External"/><Relationship Id="rId4354" Type="http://schemas.openxmlformats.org/officeDocument/2006/relationships/hyperlink" Target="http://abs.twimg.com/images/themes/theme1/bg.png" TargetMode="External"/><Relationship Id="rId4355" Type="http://schemas.openxmlformats.org/officeDocument/2006/relationships/hyperlink" Target="http://abs.twimg.com/images/themes/theme1/bg.png" TargetMode="External"/><Relationship Id="rId4356" Type="http://schemas.openxmlformats.org/officeDocument/2006/relationships/hyperlink" Target="http://abs.twimg.com/images/themes/theme9/bg.gif" TargetMode="External"/><Relationship Id="rId4357" Type="http://schemas.openxmlformats.org/officeDocument/2006/relationships/hyperlink" Target="http://abs.twimg.com/images/themes/theme1/bg.png" TargetMode="External"/><Relationship Id="rId4358" Type="http://schemas.openxmlformats.org/officeDocument/2006/relationships/hyperlink" Target="http://abs.twimg.com/images/themes/theme1/bg.png" TargetMode="External"/><Relationship Id="rId4359" Type="http://schemas.openxmlformats.org/officeDocument/2006/relationships/hyperlink" Target="http://abs.twimg.com/images/themes/theme1/bg.png" TargetMode="External"/><Relationship Id="rId7574" Type="http://schemas.openxmlformats.org/officeDocument/2006/relationships/hyperlink" Target="https://twitter.com/jasonemryss" TargetMode="External"/><Relationship Id="rId7575" Type="http://schemas.openxmlformats.org/officeDocument/2006/relationships/hyperlink" Target="https://twitter.com/bostonglobe" TargetMode="External"/><Relationship Id="rId7576" Type="http://schemas.openxmlformats.org/officeDocument/2006/relationships/hyperlink" Target="https://twitter.com/asif12252" TargetMode="External"/><Relationship Id="rId1130" Type="http://schemas.openxmlformats.org/officeDocument/2006/relationships/hyperlink" Target="http://t.co/y00SDT0ZLy" TargetMode="External"/><Relationship Id="rId1131" Type="http://schemas.openxmlformats.org/officeDocument/2006/relationships/hyperlink" Target="https://t.co/OpIR0ts6If" TargetMode="External"/><Relationship Id="rId1132" Type="http://schemas.openxmlformats.org/officeDocument/2006/relationships/hyperlink" Target="http://t.co/CLSInUat7M" TargetMode="External"/><Relationship Id="rId1133" Type="http://schemas.openxmlformats.org/officeDocument/2006/relationships/hyperlink" Target="https://t.co/OX9zmuM4RJ" TargetMode="External"/><Relationship Id="rId1134" Type="http://schemas.openxmlformats.org/officeDocument/2006/relationships/hyperlink" Target="http://t.co/2iAAslZ77s" TargetMode="External"/><Relationship Id="rId1135" Type="http://schemas.openxmlformats.org/officeDocument/2006/relationships/hyperlink" Target="http://t.co/twR5wu5ZV4" TargetMode="External"/><Relationship Id="rId1136" Type="http://schemas.openxmlformats.org/officeDocument/2006/relationships/hyperlink" Target="https://t.co/yvlYwpzbxc" TargetMode="External"/><Relationship Id="rId1137" Type="http://schemas.openxmlformats.org/officeDocument/2006/relationships/hyperlink" Target="https://t.co/GhhR6PLfem" TargetMode="External"/><Relationship Id="rId1138" Type="http://schemas.openxmlformats.org/officeDocument/2006/relationships/hyperlink" Target="https://t.co/o1P1C23xad" TargetMode="External"/><Relationship Id="rId1139" Type="http://schemas.openxmlformats.org/officeDocument/2006/relationships/hyperlink" Target="http://t.co/fB1q7uraI6" TargetMode="External"/><Relationship Id="rId5390" Type="http://schemas.openxmlformats.org/officeDocument/2006/relationships/hyperlink" Target="http://pbs.twimg.com/profile_images/959158006494633984/zckaT3Cz_normal.jpg" TargetMode="External"/><Relationship Id="rId5391" Type="http://schemas.openxmlformats.org/officeDocument/2006/relationships/hyperlink" Target="http://pbs.twimg.com/profile_images/1222362681/bhp_animalwatch_favicon_normal.jpg" TargetMode="External"/><Relationship Id="rId5392" Type="http://schemas.openxmlformats.org/officeDocument/2006/relationships/hyperlink" Target="http://pbs.twimg.com/profile_images/957352542215786496/6PqFxcMQ_normal.jpg" TargetMode="External"/><Relationship Id="rId5393" Type="http://schemas.openxmlformats.org/officeDocument/2006/relationships/hyperlink" Target="http://pbs.twimg.com/profile_images/733642354565996544/JrzvO3Y7_normal.jpg" TargetMode="External"/><Relationship Id="rId2170" Type="http://schemas.openxmlformats.org/officeDocument/2006/relationships/hyperlink" Target="https://pbs.twimg.com/profile_banners/2862056217/1519454835" TargetMode="External"/><Relationship Id="rId2171" Type="http://schemas.openxmlformats.org/officeDocument/2006/relationships/hyperlink" Target="https://pbs.twimg.com/profile_banners/438047431/1433192166" TargetMode="External"/><Relationship Id="rId2172" Type="http://schemas.openxmlformats.org/officeDocument/2006/relationships/hyperlink" Target="https://pbs.twimg.com/profile_banners/16653874/1467938287" TargetMode="External"/><Relationship Id="rId2173" Type="http://schemas.openxmlformats.org/officeDocument/2006/relationships/hyperlink" Target="https://pbs.twimg.com/profile_banners/17482476/1487187610" TargetMode="External"/><Relationship Id="rId2174" Type="http://schemas.openxmlformats.org/officeDocument/2006/relationships/hyperlink" Target="https://pbs.twimg.com/profile_banners/29917096/1519623790" TargetMode="External"/><Relationship Id="rId2175" Type="http://schemas.openxmlformats.org/officeDocument/2006/relationships/hyperlink" Target="https://pbs.twimg.com/profile_banners/712328087313100800/1519629690" TargetMode="External"/><Relationship Id="rId2176" Type="http://schemas.openxmlformats.org/officeDocument/2006/relationships/hyperlink" Target="https://pbs.twimg.com/profile_banners/104832412/1512573341" TargetMode="External"/><Relationship Id="rId2177" Type="http://schemas.openxmlformats.org/officeDocument/2006/relationships/hyperlink" Target="https://pbs.twimg.com/profile_banners/161211454/1494703964" TargetMode="External"/><Relationship Id="rId2178" Type="http://schemas.openxmlformats.org/officeDocument/2006/relationships/hyperlink" Target="https://pbs.twimg.com/profile_banners/54465241/1503090784" TargetMode="External"/><Relationship Id="rId2179" Type="http://schemas.openxmlformats.org/officeDocument/2006/relationships/hyperlink" Target="https://pbs.twimg.com/profile_banners/38531995/1515438466" TargetMode="External"/><Relationship Id="rId590" Type="http://schemas.openxmlformats.org/officeDocument/2006/relationships/hyperlink" Target="https://t.co/Sny5gP81FO" TargetMode="External"/><Relationship Id="rId591" Type="http://schemas.openxmlformats.org/officeDocument/2006/relationships/hyperlink" Target="https://t.co/DAKvoOfVVH" TargetMode="External"/><Relationship Id="rId592" Type="http://schemas.openxmlformats.org/officeDocument/2006/relationships/hyperlink" Target="https://t.co/Z73is4fJ3x" TargetMode="External"/><Relationship Id="rId593" Type="http://schemas.openxmlformats.org/officeDocument/2006/relationships/hyperlink" Target="https://t.co/5MNO1MjJSS" TargetMode="External"/><Relationship Id="rId594" Type="http://schemas.openxmlformats.org/officeDocument/2006/relationships/hyperlink" Target="https://t.co/twxyWuEMtj" TargetMode="External"/><Relationship Id="rId595" Type="http://schemas.openxmlformats.org/officeDocument/2006/relationships/hyperlink" Target="http://t.co/4ghPuBiB6f" TargetMode="External"/><Relationship Id="rId596" Type="http://schemas.openxmlformats.org/officeDocument/2006/relationships/hyperlink" Target="https://t.co/ByVRnGII1D" TargetMode="External"/><Relationship Id="rId597" Type="http://schemas.openxmlformats.org/officeDocument/2006/relationships/hyperlink" Target="http://t.co/ZQsOFC2l3n" TargetMode="External"/><Relationship Id="rId598" Type="http://schemas.openxmlformats.org/officeDocument/2006/relationships/hyperlink" Target="https://t.co/1rrBP87mVx" TargetMode="External"/><Relationship Id="rId599" Type="http://schemas.openxmlformats.org/officeDocument/2006/relationships/hyperlink" Target="https://t.co/5O4BOIlBOd" TargetMode="External"/><Relationship Id="rId5394" Type="http://schemas.openxmlformats.org/officeDocument/2006/relationships/hyperlink" Target="http://pbs.twimg.com/profile_images/831984082800123905/a9NVGK6E_normal.jpg" TargetMode="External"/><Relationship Id="rId5395" Type="http://schemas.openxmlformats.org/officeDocument/2006/relationships/hyperlink" Target="http://pbs.twimg.com/profile_images/835686279962505216/wCFPkFi0_normal.jpg" TargetMode="External"/><Relationship Id="rId5396" Type="http://schemas.openxmlformats.org/officeDocument/2006/relationships/hyperlink" Target="http://pbs.twimg.com/profile_images/835583635306729472/PPatYiF5_normal.jpg" TargetMode="External"/><Relationship Id="rId5397" Type="http://schemas.openxmlformats.org/officeDocument/2006/relationships/hyperlink" Target="http://pbs.twimg.com/profile_images/939495992164044800/yPhr2fVo_normal.jpg" TargetMode="External"/><Relationship Id="rId5398" Type="http://schemas.openxmlformats.org/officeDocument/2006/relationships/hyperlink" Target="http://pbs.twimg.com/profile_images/723522846375460866/i7wQxRel_normal.jpg" TargetMode="External"/><Relationship Id="rId5399" Type="http://schemas.openxmlformats.org/officeDocument/2006/relationships/hyperlink" Target="http://pbs.twimg.com/profile_images/960851758598840321/GOhuR1wN_normal.jpg" TargetMode="External"/><Relationship Id="rId7577" Type="http://schemas.openxmlformats.org/officeDocument/2006/relationships/hyperlink" Target="https://twitter.com/afp" TargetMode="External"/><Relationship Id="rId7578" Type="http://schemas.openxmlformats.org/officeDocument/2006/relationships/hyperlink" Target="https://twitter.com/passengeralive" TargetMode="External"/><Relationship Id="rId7579" Type="http://schemas.openxmlformats.org/officeDocument/2006/relationships/hyperlink" Target="https://twitter.com/elpais_cultura" TargetMode="External"/><Relationship Id="rId8720" Type="http://schemas.openxmlformats.org/officeDocument/2006/relationships/hyperlink" Target="https://twitter.com/broncoblue69" TargetMode="External"/><Relationship Id="rId8721" Type="http://schemas.openxmlformats.org/officeDocument/2006/relationships/hyperlink" Target="https://twitter.com/stanjames" TargetMode="External"/><Relationship Id="rId8722" Type="http://schemas.openxmlformats.org/officeDocument/2006/relationships/hyperlink" Target="https://twitter.com/bettingscams" TargetMode="External"/><Relationship Id="rId8723" Type="http://schemas.openxmlformats.org/officeDocument/2006/relationships/hyperlink" Target="https://twitter.com/nimrodson" TargetMode="External"/><Relationship Id="rId5500" Type="http://schemas.openxmlformats.org/officeDocument/2006/relationships/hyperlink" Target="http://pbs.twimg.com/profile_images/727716780861497346/8BPaZKst_normal.jpg" TargetMode="External"/><Relationship Id="rId5501" Type="http://schemas.openxmlformats.org/officeDocument/2006/relationships/hyperlink" Target="http://pbs.twimg.com/profile_images/916919159988121600/OqItPT66_normal.jpg" TargetMode="External"/><Relationship Id="rId5502" Type="http://schemas.openxmlformats.org/officeDocument/2006/relationships/hyperlink" Target="http://pbs.twimg.com/profile_images/960207051136929792/l-HvhRzO_normal.jpg" TargetMode="External"/><Relationship Id="rId5503" Type="http://schemas.openxmlformats.org/officeDocument/2006/relationships/hyperlink" Target="http://pbs.twimg.com/profile_images/230324514/rg_karte_normal.jpg" TargetMode="External"/><Relationship Id="rId5504" Type="http://schemas.openxmlformats.org/officeDocument/2006/relationships/hyperlink" Target="http://pbs.twimg.com/profile_images/876346245610078208/M1LXmJlF_normal.jpg" TargetMode="External"/><Relationship Id="rId5505" Type="http://schemas.openxmlformats.org/officeDocument/2006/relationships/hyperlink" Target="http://abs.twimg.com/sticky/default_profile_images/default_profile_normal.png" TargetMode="External"/><Relationship Id="rId5506" Type="http://schemas.openxmlformats.org/officeDocument/2006/relationships/hyperlink" Target="http://pbs.twimg.com/profile_images/929238292784037889/lRuH_5mZ_normal.jpg" TargetMode="External"/><Relationship Id="rId5507" Type="http://schemas.openxmlformats.org/officeDocument/2006/relationships/hyperlink" Target="http://pbs.twimg.com/profile_images/963798059766333440/sUz0oNcr_normal.jpg" TargetMode="External"/><Relationship Id="rId5508" Type="http://schemas.openxmlformats.org/officeDocument/2006/relationships/hyperlink" Target="http://pbs.twimg.com/profile_images/940120292659044352/GPHFmTFa_normal.jpg" TargetMode="External"/><Relationship Id="rId5509" Type="http://schemas.openxmlformats.org/officeDocument/2006/relationships/hyperlink" Target="http://abs.twimg.com/sticky/default_profile_images/default_profile_normal.png" TargetMode="External"/><Relationship Id="rId8724" Type="http://schemas.openxmlformats.org/officeDocument/2006/relationships/hyperlink" Target="https://twitter.com/50plusatwork" TargetMode="External"/><Relationship Id="rId8725" Type="http://schemas.openxmlformats.org/officeDocument/2006/relationships/hyperlink" Target="https://twitter.com/dooraeo" TargetMode="External"/><Relationship Id="rId8726" Type="http://schemas.openxmlformats.org/officeDocument/2006/relationships/hyperlink" Target="https://twitter.com/qanonposts" TargetMode="External"/><Relationship Id="rId8727" Type="http://schemas.openxmlformats.org/officeDocument/2006/relationships/hyperlink" Target="https://twitter.com/lisa23699498" TargetMode="External"/><Relationship Id="rId6540" Type="http://schemas.openxmlformats.org/officeDocument/2006/relationships/hyperlink" Target="http://pbs.twimg.com/profile_images/955896506631913474/3n9tYcB__normal.jpg" TargetMode="External"/><Relationship Id="rId700" Type="http://schemas.openxmlformats.org/officeDocument/2006/relationships/hyperlink" Target="https://t.co/SjIfhOM3fk" TargetMode="External"/><Relationship Id="rId701" Type="http://schemas.openxmlformats.org/officeDocument/2006/relationships/hyperlink" Target="http://t.co/Lxgdm1lF4h" TargetMode="External"/><Relationship Id="rId702" Type="http://schemas.openxmlformats.org/officeDocument/2006/relationships/hyperlink" Target="https://t.co/23GVSbi4Kw" TargetMode="External"/><Relationship Id="rId703" Type="http://schemas.openxmlformats.org/officeDocument/2006/relationships/hyperlink" Target="https://t.co/IUp7xfoBR9" TargetMode="External"/><Relationship Id="rId704" Type="http://schemas.openxmlformats.org/officeDocument/2006/relationships/hyperlink" Target="https://t.co/kdzhozGvkh" TargetMode="External"/><Relationship Id="rId705" Type="http://schemas.openxmlformats.org/officeDocument/2006/relationships/hyperlink" Target="https://t.co/pBq96kzoqm" TargetMode="External"/><Relationship Id="rId706" Type="http://schemas.openxmlformats.org/officeDocument/2006/relationships/hyperlink" Target="https://t.co/WG3QzMjUGY" TargetMode="External"/><Relationship Id="rId707" Type="http://schemas.openxmlformats.org/officeDocument/2006/relationships/hyperlink" Target="https://t.co/vv2Ok5W0j0" TargetMode="External"/><Relationship Id="rId708" Type="http://schemas.openxmlformats.org/officeDocument/2006/relationships/hyperlink" Target="http://t.co/S7OFNqtMxI" TargetMode="External"/><Relationship Id="rId709" Type="http://schemas.openxmlformats.org/officeDocument/2006/relationships/hyperlink" Target="https://t.co/sM1jBTTKCo" TargetMode="External"/><Relationship Id="rId6541" Type="http://schemas.openxmlformats.org/officeDocument/2006/relationships/hyperlink" Target="http://pbs.twimg.com/profile_images/965622829612978176/FBGF3ihg_normal.jpg" TargetMode="External"/><Relationship Id="rId6542" Type="http://schemas.openxmlformats.org/officeDocument/2006/relationships/hyperlink" Target="http://pbs.twimg.com/profile_images/489468457277075456/hYdro7bA_normal.jpeg" TargetMode="External"/><Relationship Id="rId3320" Type="http://schemas.openxmlformats.org/officeDocument/2006/relationships/hyperlink" Target="http://pbs.twimg.com/profile_background_images/662667715/we1nxlxd9es6bxnrbpq3.png" TargetMode="External"/><Relationship Id="rId3321" Type="http://schemas.openxmlformats.org/officeDocument/2006/relationships/hyperlink" Target="http://abs.twimg.com/images/themes/theme1/bg.png" TargetMode="External"/><Relationship Id="rId3322" Type="http://schemas.openxmlformats.org/officeDocument/2006/relationships/hyperlink" Target="http://abs.twimg.com/images/themes/theme1/bg.png" TargetMode="External"/><Relationship Id="rId3323" Type="http://schemas.openxmlformats.org/officeDocument/2006/relationships/hyperlink" Target="http://abs.twimg.com/images/themes/theme10/bg.gif" TargetMode="External"/><Relationship Id="rId3324" Type="http://schemas.openxmlformats.org/officeDocument/2006/relationships/hyperlink" Target="http://pbs.twimg.com/profile_background_images/189105218/x536028a90a49696705b62a031b377fd.png" TargetMode="External"/><Relationship Id="rId3325" Type="http://schemas.openxmlformats.org/officeDocument/2006/relationships/hyperlink" Target="http://pbs.twimg.com/profile_background_images/378800000003877254/c79663e95d0e284ce165db703dffd474.jpeg" TargetMode="External"/><Relationship Id="rId3326" Type="http://schemas.openxmlformats.org/officeDocument/2006/relationships/hyperlink" Target="http://abs.twimg.com/images/themes/theme1/bg.png" TargetMode="External"/><Relationship Id="rId3327" Type="http://schemas.openxmlformats.org/officeDocument/2006/relationships/hyperlink" Target="http://pbs.twimg.com/profile_background_images/579525526/bk1nk0d4v59httnhh2uu.jpeg" TargetMode="External"/><Relationship Id="rId3328" Type="http://schemas.openxmlformats.org/officeDocument/2006/relationships/hyperlink" Target="http://abs.twimg.com/images/themes/theme1/bg.png" TargetMode="External"/><Relationship Id="rId3329" Type="http://schemas.openxmlformats.org/officeDocument/2006/relationships/hyperlink" Target="http://pbs.twimg.com/profile_background_images/506407080/f-cultura.png" TargetMode="External"/><Relationship Id="rId6543" Type="http://schemas.openxmlformats.org/officeDocument/2006/relationships/hyperlink" Target="http://pbs.twimg.com/profile_images/903673400123473920/4X4N-NGO_normal.jpg" TargetMode="External"/><Relationship Id="rId6544" Type="http://schemas.openxmlformats.org/officeDocument/2006/relationships/hyperlink" Target="http://pbs.twimg.com/profile_images/776365450401755136/sBWTP588_normal.jpg" TargetMode="External"/><Relationship Id="rId6545" Type="http://schemas.openxmlformats.org/officeDocument/2006/relationships/hyperlink" Target="http://pbs.twimg.com/profile_images/740859584504467456/_9KSdiXL_normal.jpg" TargetMode="External"/><Relationship Id="rId6546" Type="http://schemas.openxmlformats.org/officeDocument/2006/relationships/hyperlink" Target="http://pbs.twimg.com/profile_images/550130848096219136/s7yn648M_normal.png" TargetMode="External"/><Relationship Id="rId4360" Type="http://schemas.openxmlformats.org/officeDocument/2006/relationships/hyperlink" Target="http://abs.twimg.com/images/themes/theme4/bg.gif" TargetMode="External"/><Relationship Id="rId4361" Type="http://schemas.openxmlformats.org/officeDocument/2006/relationships/hyperlink" Target="http://abs.twimg.com/images/themes/theme1/bg.png" TargetMode="External"/><Relationship Id="rId4362" Type="http://schemas.openxmlformats.org/officeDocument/2006/relationships/hyperlink" Target="http://abs.twimg.com/images/themes/theme1/bg.png" TargetMode="External"/><Relationship Id="rId4363" Type="http://schemas.openxmlformats.org/officeDocument/2006/relationships/hyperlink" Target="http://abs.twimg.com/images/themes/theme1/bg.png" TargetMode="External"/><Relationship Id="rId4364" Type="http://schemas.openxmlformats.org/officeDocument/2006/relationships/hyperlink" Target="http://abs.twimg.com/images/themes/theme5/bg.gif" TargetMode="External"/><Relationship Id="rId4365" Type="http://schemas.openxmlformats.org/officeDocument/2006/relationships/hyperlink" Target="http://abs.twimg.com/images/themes/theme1/bg.png" TargetMode="External"/><Relationship Id="rId4366" Type="http://schemas.openxmlformats.org/officeDocument/2006/relationships/hyperlink" Target="http://abs.twimg.com/images/themes/theme1/bg.png" TargetMode="External"/><Relationship Id="rId4367" Type="http://schemas.openxmlformats.org/officeDocument/2006/relationships/hyperlink" Target="http://abs.twimg.com/images/themes/theme1/bg.png" TargetMode="External"/><Relationship Id="rId4368" Type="http://schemas.openxmlformats.org/officeDocument/2006/relationships/hyperlink" Target="http://abs.twimg.com/images/themes/theme1/bg.png" TargetMode="External"/><Relationship Id="rId4369" Type="http://schemas.openxmlformats.org/officeDocument/2006/relationships/hyperlink" Target="http://abs.twimg.com/images/themes/theme10/bg.gif" TargetMode="External"/><Relationship Id="rId6547" Type="http://schemas.openxmlformats.org/officeDocument/2006/relationships/hyperlink" Target="http://pbs.twimg.com/profile_images/574791545213304832/LGpieWtr_normal.jpeg" TargetMode="External"/><Relationship Id="rId6548" Type="http://schemas.openxmlformats.org/officeDocument/2006/relationships/hyperlink" Target="http://pbs.twimg.com/profile_images/898556461659201536/bAKCPDtn_normal.jpg" TargetMode="External"/><Relationship Id="rId6549" Type="http://schemas.openxmlformats.org/officeDocument/2006/relationships/hyperlink" Target="http://pbs.twimg.com/profile_images/967618395511271425/aRgbT5DX_normal.jpg" TargetMode="External"/><Relationship Id="rId1140" Type="http://schemas.openxmlformats.org/officeDocument/2006/relationships/hyperlink" Target="https://t.co/nSpQkPOktN" TargetMode="External"/><Relationship Id="rId1141" Type="http://schemas.openxmlformats.org/officeDocument/2006/relationships/hyperlink" Target="https://t.co/xCdY5QU55W" TargetMode="External"/><Relationship Id="rId1142" Type="http://schemas.openxmlformats.org/officeDocument/2006/relationships/hyperlink" Target="https://t.co/V71SkY01CF" TargetMode="External"/><Relationship Id="rId1143" Type="http://schemas.openxmlformats.org/officeDocument/2006/relationships/hyperlink" Target="https://t.co/eNhMvTGdKP" TargetMode="External"/><Relationship Id="rId1144" Type="http://schemas.openxmlformats.org/officeDocument/2006/relationships/hyperlink" Target="https://t.co/zvdLAdNnmV" TargetMode="External"/><Relationship Id="rId1145" Type="http://schemas.openxmlformats.org/officeDocument/2006/relationships/hyperlink" Target="https://t.co/JCJGaf3Ebl" TargetMode="External"/><Relationship Id="rId1146" Type="http://schemas.openxmlformats.org/officeDocument/2006/relationships/hyperlink" Target="http://t.co/dNTqipG8lu" TargetMode="External"/><Relationship Id="rId1147" Type="http://schemas.openxmlformats.org/officeDocument/2006/relationships/hyperlink" Target="https://t.co/UXlIzYdXFV" TargetMode="External"/><Relationship Id="rId1148" Type="http://schemas.openxmlformats.org/officeDocument/2006/relationships/hyperlink" Target="https://t.co/sD8gCGOUdn" TargetMode="External"/><Relationship Id="rId1149" Type="http://schemas.openxmlformats.org/officeDocument/2006/relationships/hyperlink" Target="https://t.co/bxa6SxfJUR" TargetMode="External"/><Relationship Id="rId7580" Type="http://schemas.openxmlformats.org/officeDocument/2006/relationships/hyperlink" Target="https://twitter.com/maihibennett" TargetMode="External"/><Relationship Id="rId7581" Type="http://schemas.openxmlformats.org/officeDocument/2006/relationships/hyperlink" Target="https://twitter.com/golrizghahraman" TargetMode="External"/><Relationship Id="rId7582" Type="http://schemas.openxmlformats.org/officeDocument/2006/relationships/hyperlink" Target="https://twitter.com/groupersounds" TargetMode="External"/><Relationship Id="rId7583" Type="http://schemas.openxmlformats.org/officeDocument/2006/relationships/hyperlink" Target="https://twitter.com/2lang2" TargetMode="External"/><Relationship Id="rId2180" Type="http://schemas.openxmlformats.org/officeDocument/2006/relationships/hyperlink" Target="https://pbs.twimg.com/profile_banners/7025662/1486424197" TargetMode="External"/><Relationship Id="rId2181" Type="http://schemas.openxmlformats.org/officeDocument/2006/relationships/hyperlink" Target="https://pbs.twimg.com/profile_banners/102508723/1452718408" TargetMode="External"/><Relationship Id="rId2182" Type="http://schemas.openxmlformats.org/officeDocument/2006/relationships/hyperlink" Target="https://pbs.twimg.com/profile_banners/14305551/1492670993" TargetMode="External"/><Relationship Id="rId2183" Type="http://schemas.openxmlformats.org/officeDocument/2006/relationships/hyperlink" Target="https://pbs.twimg.com/profile_banners/865007251303546880/1517101075" TargetMode="External"/><Relationship Id="rId2184" Type="http://schemas.openxmlformats.org/officeDocument/2006/relationships/hyperlink" Target="https://pbs.twimg.com/profile_banners/547099087/1485392887" TargetMode="External"/><Relationship Id="rId2185" Type="http://schemas.openxmlformats.org/officeDocument/2006/relationships/hyperlink" Target="https://pbs.twimg.com/profile_banners/875572778300092418/1519095170" TargetMode="External"/><Relationship Id="rId2186" Type="http://schemas.openxmlformats.org/officeDocument/2006/relationships/hyperlink" Target="https://pbs.twimg.com/profile_banners/16331010/1465917868" TargetMode="External"/><Relationship Id="rId2187" Type="http://schemas.openxmlformats.org/officeDocument/2006/relationships/hyperlink" Target="https://pbs.twimg.com/profile_banners/2432666996/1498937870" TargetMode="External"/><Relationship Id="rId2188" Type="http://schemas.openxmlformats.org/officeDocument/2006/relationships/hyperlink" Target="https://pbs.twimg.com/profile_banners/14074332/1512357839" TargetMode="External"/><Relationship Id="rId2189" Type="http://schemas.openxmlformats.org/officeDocument/2006/relationships/hyperlink" Target="https://pbs.twimg.com/profile_banners/23089953/1518467347" TargetMode="External"/><Relationship Id="rId7584" Type="http://schemas.openxmlformats.org/officeDocument/2006/relationships/hyperlink" Target="https://twitter.com/curtislanoue" TargetMode="External"/><Relationship Id="rId7585" Type="http://schemas.openxmlformats.org/officeDocument/2006/relationships/hyperlink" Target="https://twitter.com/pous" TargetMode="External"/><Relationship Id="rId7586" Type="http://schemas.openxmlformats.org/officeDocument/2006/relationships/hyperlink" Target="https://twitter.com/ivankatrump" TargetMode="External"/><Relationship Id="rId7587" Type="http://schemas.openxmlformats.org/officeDocument/2006/relationships/hyperlink" Target="https://twitter.com/mariacap" TargetMode="External"/><Relationship Id="rId7588" Type="http://schemas.openxmlformats.org/officeDocument/2006/relationships/hyperlink" Target="https://twitter.com/boy_oc" TargetMode="External"/><Relationship Id="rId7589" Type="http://schemas.openxmlformats.org/officeDocument/2006/relationships/hyperlink" Target="https://twitter.com/elcotilleosv" TargetMode="External"/><Relationship Id="rId8728" Type="http://schemas.openxmlformats.org/officeDocument/2006/relationships/hyperlink" Target="https://twitter.com/piranhaflora" TargetMode="External"/><Relationship Id="rId8729" Type="http://schemas.openxmlformats.org/officeDocument/2006/relationships/hyperlink" Target="https://twitter.com/melmel24" TargetMode="External"/><Relationship Id="rId8730" Type="http://schemas.openxmlformats.org/officeDocument/2006/relationships/hyperlink" Target="https://twitter.com/seanhannity" TargetMode="External"/><Relationship Id="rId8731" Type="http://schemas.openxmlformats.org/officeDocument/2006/relationships/hyperlink" Target="https://twitter.com/esthersjones" TargetMode="External"/><Relationship Id="rId8732" Type="http://schemas.openxmlformats.org/officeDocument/2006/relationships/hyperlink" Target="https://twitter.com/suzannahweiss" TargetMode="External"/><Relationship Id="rId8733" Type="http://schemas.openxmlformats.org/officeDocument/2006/relationships/hyperlink" Target="https://twitter.com/gomezmario1982" TargetMode="External"/><Relationship Id="rId8734" Type="http://schemas.openxmlformats.org/officeDocument/2006/relationships/hyperlink" Target="https://twitter.com/akaxochi" TargetMode="External"/><Relationship Id="rId8735" Type="http://schemas.openxmlformats.org/officeDocument/2006/relationships/hyperlink" Target="https://twitter.com/dennisdiehl" TargetMode="External"/><Relationship Id="rId8736" Type="http://schemas.openxmlformats.org/officeDocument/2006/relationships/hyperlink" Target="https://twitter.com/sarah_smarsh" TargetMode="External"/><Relationship Id="rId8737" Type="http://schemas.openxmlformats.org/officeDocument/2006/relationships/hyperlink" Target="https://twitter.com/sherrishavon" TargetMode="External"/><Relationship Id="rId8738" Type="http://schemas.openxmlformats.org/officeDocument/2006/relationships/hyperlink" Target="https://twitter.com/norahbelll" TargetMode="External"/><Relationship Id="rId8739" Type="http://schemas.openxmlformats.org/officeDocument/2006/relationships/hyperlink" Target="https://twitter.com/para___mount" TargetMode="External"/><Relationship Id="rId5510" Type="http://schemas.openxmlformats.org/officeDocument/2006/relationships/hyperlink" Target="http://pbs.twimg.com/profile_images/965961492494299138/Hes-JOg3_normal.jpg" TargetMode="External"/><Relationship Id="rId5511" Type="http://schemas.openxmlformats.org/officeDocument/2006/relationships/hyperlink" Target="http://pbs.twimg.com/profile_images/501421665482313729/GXO490b3_normal.jpeg" TargetMode="External"/><Relationship Id="rId5512" Type="http://schemas.openxmlformats.org/officeDocument/2006/relationships/hyperlink" Target="http://pbs.twimg.com/profile_images/962798449958662144/w0I9XOin_normal.jpg" TargetMode="External"/><Relationship Id="rId5513" Type="http://schemas.openxmlformats.org/officeDocument/2006/relationships/hyperlink" Target="http://pbs.twimg.com/profile_images/967622268909056001/I_bPuLC8_normal.jpg" TargetMode="External"/><Relationship Id="rId5514" Type="http://schemas.openxmlformats.org/officeDocument/2006/relationships/hyperlink" Target="http://pbs.twimg.com/profile_images/602536936083972096/qktySbv4_normal.jpg" TargetMode="External"/><Relationship Id="rId5515" Type="http://schemas.openxmlformats.org/officeDocument/2006/relationships/hyperlink" Target="http://pbs.twimg.com/profile_images/934725950469578752/Ew0uuoK5_normal.jpg" TargetMode="External"/><Relationship Id="rId5516" Type="http://schemas.openxmlformats.org/officeDocument/2006/relationships/hyperlink" Target="http://pbs.twimg.com/profile_images/796282767336030208/rxIKqxJD_normal.jpg" TargetMode="External"/><Relationship Id="rId5517" Type="http://schemas.openxmlformats.org/officeDocument/2006/relationships/hyperlink" Target="http://pbs.twimg.com/profile_images/899685898685603840/7Wbkw80Y_normal.jpg" TargetMode="External"/><Relationship Id="rId5518" Type="http://schemas.openxmlformats.org/officeDocument/2006/relationships/hyperlink" Target="http://pbs.twimg.com/profile_images/639485649888899073/FTa805Sb_normal.jpg" TargetMode="External"/><Relationship Id="rId5519" Type="http://schemas.openxmlformats.org/officeDocument/2006/relationships/hyperlink" Target="http://pbs.twimg.com/profile_images/730087712473022464/oKhsmmLS_normal.jpg" TargetMode="External"/><Relationship Id="rId6550" Type="http://schemas.openxmlformats.org/officeDocument/2006/relationships/hyperlink" Target="http://pbs.twimg.com/profile_images/896224494548811776/V_nM12w3_normal.jpg" TargetMode="External"/><Relationship Id="rId710" Type="http://schemas.openxmlformats.org/officeDocument/2006/relationships/hyperlink" Target="https://t.co/BqgvaomRJ5" TargetMode="External"/><Relationship Id="rId711" Type="http://schemas.openxmlformats.org/officeDocument/2006/relationships/hyperlink" Target="https://t.co/jM0XMC16cx" TargetMode="External"/><Relationship Id="rId712" Type="http://schemas.openxmlformats.org/officeDocument/2006/relationships/hyperlink" Target="https://t.co/sdU5DLfgPE" TargetMode="External"/><Relationship Id="rId713" Type="http://schemas.openxmlformats.org/officeDocument/2006/relationships/hyperlink" Target="https://t.co/0mT8mEDmc9" TargetMode="External"/><Relationship Id="rId714" Type="http://schemas.openxmlformats.org/officeDocument/2006/relationships/hyperlink" Target="http://t.co/g15iOzwSgj" TargetMode="External"/><Relationship Id="rId715" Type="http://schemas.openxmlformats.org/officeDocument/2006/relationships/hyperlink" Target="https://t.co/BCz0sQWdk4" TargetMode="External"/><Relationship Id="rId716" Type="http://schemas.openxmlformats.org/officeDocument/2006/relationships/hyperlink" Target="https://t.co/4hOf06d9sN" TargetMode="External"/><Relationship Id="rId717" Type="http://schemas.openxmlformats.org/officeDocument/2006/relationships/hyperlink" Target="https://t.co/vVhB1wCChR" TargetMode="External"/><Relationship Id="rId718" Type="http://schemas.openxmlformats.org/officeDocument/2006/relationships/hyperlink" Target="https://t.co/xWWYXU9r8E" TargetMode="External"/><Relationship Id="rId719" Type="http://schemas.openxmlformats.org/officeDocument/2006/relationships/hyperlink" Target="http://t.co/vbsggCLLJi" TargetMode="External"/><Relationship Id="rId6551" Type="http://schemas.openxmlformats.org/officeDocument/2006/relationships/hyperlink" Target="http://pbs.twimg.com/profile_images/690076511123148800/I_A2Y0A5_normal.jpg" TargetMode="External"/><Relationship Id="rId6552" Type="http://schemas.openxmlformats.org/officeDocument/2006/relationships/hyperlink" Target="http://pbs.twimg.com/profile_images/956633567949242368/pR7DgBPw_normal.jpg" TargetMode="External"/><Relationship Id="rId3330" Type="http://schemas.openxmlformats.org/officeDocument/2006/relationships/hyperlink" Target="http://abs.twimg.com/images/themes/theme1/bg.png" TargetMode="External"/><Relationship Id="rId3331" Type="http://schemas.openxmlformats.org/officeDocument/2006/relationships/hyperlink" Target="http://abs.twimg.com/images/themes/theme1/bg.png" TargetMode="External"/><Relationship Id="rId3332" Type="http://schemas.openxmlformats.org/officeDocument/2006/relationships/hyperlink" Target="http://abs.twimg.com/images/themes/theme1/bg.png" TargetMode="External"/><Relationship Id="rId3333" Type="http://schemas.openxmlformats.org/officeDocument/2006/relationships/hyperlink" Target="http://pbs.twimg.com/profile_background_images/520436844777844736/D1oDkq3p.jpeg" TargetMode="External"/><Relationship Id="rId3334" Type="http://schemas.openxmlformats.org/officeDocument/2006/relationships/hyperlink" Target="http://abs.twimg.com/images/themes/theme1/bg.png" TargetMode="External"/><Relationship Id="rId3335" Type="http://schemas.openxmlformats.org/officeDocument/2006/relationships/hyperlink" Target="http://abs.twimg.com/images/themes/theme16/bg.gif" TargetMode="External"/><Relationship Id="rId3336" Type="http://schemas.openxmlformats.org/officeDocument/2006/relationships/hyperlink" Target="http://pbs.twimg.com/profile_background_images/378800000082251296/88912727d6e8e405d4a23881edd60def.jpeg" TargetMode="External"/><Relationship Id="rId3337" Type="http://schemas.openxmlformats.org/officeDocument/2006/relationships/hyperlink" Target="http://abs.twimg.com/images/themes/theme7/bg.gif" TargetMode="External"/><Relationship Id="rId3338" Type="http://schemas.openxmlformats.org/officeDocument/2006/relationships/hyperlink" Target="http://abs.twimg.com/images/themes/theme1/bg.png" TargetMode="External"/><Relationship Id="rId3339" Type="http://schemas.openxmlformats.org/officeDocument/2006/relationships/hyperlink" Target="http://abs.twimg.com/images/themes/theme1/bg.png" TargetMode="External"/><Relationship Id="rId6553" Type="http://schemas.openxmlformats.org/officeDocument/2006/relationships/hyperlink" Target="http://pbs.twimg.com/profile_images/965581867377336322/EH4RQdPL_normal.jpg" TargetMode="External"/><Relationship Id="rId6554" Type="http://schemas.openxmlformats.org/officeDocument/2006/relationships/hyperlink" Target="http://pbs.twimg.com/profile_images/890759442622492672/RQM5mHA1_normal.jpg" TargetMode="External"/><Relationship Id="rId6555" Type="http://schemas.openxmlformats.org/officeDocument/2006/relationships/hyperlink" Target="http://pbs.twimg.com/profile_images/954036484083916800/wCUOvle6_normal.jpg" TargetMode="External"/><Relationship Id="rId6556" Type="http://schemas.openxmlformats.org/officeDocument/2006/relationships/hyperlink" Target="http://pbs.twimg.com/profile_images/943849526015782912/_W_dIT30_normal.jpg" TargetMode="External"/><Relationship Id="rId6557" Type="http://schemas.openxmlformats.org/officeDocument/2006/relationships/hyperlink" Target="http://pbs.twimg.com/profile_images/894574634171076609/oRvQn9WG_normal.jpg" TargetMode="External"/><Relationship Id="rId6558" Type="http://schemas.openxmlformats.org/officeDocument/2006/relationships/hyperlink" Target="http://pbs.twimg.com/profile_images/909941038747230209/LfRKxoba_normal.jpg" TargetMode="External"/><Relationship Id="rId6559" Type="http://schemas.openxmlformats.org/officeDocument/2006/relationships/hyperlink" Target="http://pbs.twimg.com/profile_images/947847531769270273/cz08Qftd_normal.jpg" TargetMode="External"/><Relationship Id="rId4370" Type="http://schemas.openxmlformats.org/officeDocument/2006/relationships/hyperlink" Target="http://pbs.twimg.com/profile_background_images/442898539564134400/HsE8uDva.jpeg" TargetMode="External"/><Relationship Id="rId4371" Type="http://schemas.openxmlformats.org/officeDocument/2006/relationships/hyperlink" Target="http://abs.twimg.com/images/themes/theme8/bg.gif" TargetMode="External"/><Relationship Id="rId4372" Type="http://schemas.openxmlformats.org/officeDocument/2006/relationships/hyperlink" Target="http://abs.twimg.com/images/themes/theme15/bg.png" TargetMode="External"/><Relationship Id="rId4373" Type="http://schemas.openxmlformats.org/officeDocument/2006/relationships/hyperlink" Target="http://abs.twimg.com/images/themes/theme1/bg.png" TargetMode="External"/><Relationship Id="rId4374" Type="http://schemas.openxmlformats.org/officeDocument/2006/relationships/hyperlink" Target="http://abs.twimg.com/images/themes/theme9/bg.gif" TargetMode="External"/><Relationship Id="rId4375" Type="http://schemas.openxmlformats.org/officeDocument/2006/relationships/hyperlink" Target="http://pbs.twimg.com/profile_background_images/342641750/x1f4d9374f7421cbcf69c305bae12857.png" TargetMode="External"/><Relationship Id="rId4376" Type="http://schemas.openxmlformats.org/officeDocument/2006/relationships/hyperlink" Target="http://abs.twimg.com/images/themes/theme1/bg.png" TargetMode="External"/><Relationship Id="rId4377" Type="http://schemas.openxmlformats.org/officeDocument/2006/relationships/hyperlink" Target="http://abs.twimg.com/images/themes/theme1/bg.png" TargetMode="External"/><Relationship Id="rId4378" Type="http://schemas.openxmlformats.org/officeDocument/2006/relationships/hyperlink" Target="http://abs.twimg.com/images/themes/theme1/bg.png" TargetMode="External"/><Relationship Id="rId4379" Type="http://schemas.openxmlformats.org/officeDocument/2006/relationships/hyperlink" Target="http://abs.twimg.com/images/themes/theme1/bg.png" TargetMode="External"/><Relationship Id="rId1150" Type="http://schemas.openxmlformats.org/officeDocument/2006/relationships/hyperlink" Target="https://t.co/YPFb3xVnW0" TargetMode="External"/><Relationship Id="rId1151" Type="http://schemas.openxmlformats.org/officeDocument/2006/relationships/hyperlink" Target="https://t.co/8dbHdF7xYf" TargetMode="External"/><Relationship Id="rId1152" Type="http://schemas.openxmlformats.org/officeDocument/2006/relationships/hyperlink" Target="http://t.co/7BafPK8svg" TargetMode="External"/><Relationship Id="rId1153" Type="http://schemas.openxmlformats.org/officeDocument/2006/relationships/hyperlink" Target="http://t.co/WzSRzsSU0H" TargetMode="External"/><Relationship Id="rId1154" Type="http://schemas.openxmlformats.org/officeDocument/2006/relationships/hyperlink" Target="https://t.co/dYy1xG3Mx5" TargetMode="External"/><Relationship Id="rId1155" Type="http://schemas.openxmlformats.org/officeDocument/2006/relationships/hyperlink" Target="http://t.co/1KJAp8KK" TargetMode="External"/><Relationship Id="rId1156" Type="http://schemas.openxmlformats.org/officeDocument/2006/relationships/hyperlink" Target="https://t.co/J6mkqdLswn" TargetMode="External"/><Relationship Id="rId1157" Type="http://schemas.openxmlformats.org/officeDocument/2006/relationships/hyperlink" Target="https://t.co/Whjdes9Z0H" TargetMode="External"/><Relationship Id="rId1158" Type="http://schemas.openxmlformats.org/officeDocument/2006/relationships/hyperlink" Target="https://t.co/4gBKxO7Pxh" TargetMode="External"/><Relationship Id="rId1159" Type="http://schemas.openxmlformats.org/officeDocument/2006/relationships/hyperlink" Target="https://t.co/0H1bU6tYlW" TargetMode="External"/><Relationship Id="rId7590" Type="http://schemas.openxmlformats.org/officeDocument/2006/relationships/hyperlink" Target="https://twitter.com/tweetsbysimone" TargetMode="External"/><Relationship Id="rId7591" Type="http://schemas.openxmlformats.org/officeDocument/2006/relationships/hyperlink" Target="https://twitter.com/lisatk" TargetMode="External"/><Relationship Id="rId7592" Type="http://schemas.openxmlformats.org/officeDocument/2006/relationships/hyperlink" Target="https://twitter.com/msfluffyfleming" TargetMode="External"/><Relationship Id="rId7593" Type="http://schemas.openxmlformats.org/officeDocument/2006/relationships/hyperlink" Target="https://twitter.com/sandy4779h" TargetMode="External"/><Relationship Id="rId2190" Type="http://schemas.openxmlformats.org/officeDocument/2006/relationships/hyperlink" Target="https://pbs.twimg.com/profile_banners/823706014579118081/1485550180" TargetMode="External"/><Relationship Id="rId2191" Type="http://schemas.openxmlformats.org/officeDocument/2006/relationships/hyperlink" Target="https://pbs.twimg.com/profile_banners/811229675758505984/1498861030" TargetMode="External"/><Relationship Id="rId2192" Type="http://schemas.openxmlformats.org/officeDocument/2006/relationships/hyperlink" Target="https://pbs.twimg.com/profile_banners/3763809022/1518473148" TargetMode="External"/><Relationship Id="rId2193" Type="http://schemas.openxmlformats.org/officeDocument/2006/relationships/hyperlink" Target="https://pbs.twimg.com/profile_banners/491350825/1519142698" TargetMode="External"/><Relationship Id="rId2194" Type="http://schemas.openxmlformats.org/officeDocument/2006/relationships/hyperlink" Target="https://pbs.twimg.com/profile_banners/169790214/1512544682" TargetMode="External"/><Relationship Id="rId2195" Type="http://schemas.openxmlformats.org/officeDocument/2006/relationships/hyperlink" Target="https://pbs.twimg.com/profile_banners/334422228/1484199093" TargetMode="External"/><Relationship Id="rId2196" Type="http://schemas.openxmlformats.org/officeDocument/2006/relationships/hyperlink" Target="https://pbs.twimg.com/profile_banners/3102484797/1450484439" TargetMode="External"/><Relationship Id="rId2197" Type="http://schemas.openxmlformats.org/officeDocument/2006/relationships/hyperlink" Target="https://pbs.twimg.com/profile_banners/18222378/1468862720" TargetMode="External"/><Relationship Id="rId2198" Type="http://schemas.openxmlformats.org/officeDocument/2006/relationships/hyperlink" Target="https://pbs.twimg.com/profile_banners/1419936289/1372041980" TargetMode="External"/><Relationship Id="rId2199" Type="http://schemas.openxmlformats.org/officeDocument/2006/relationships/hyperlink" Target="https://pbs.twimg.com/profile_banners/3233631564/1498253360" TargetMode="External"/><Relationship Id="rId7594" Type="http://schemas.openxmlformats.org/officeDocument/2006/relationships/hyperlink" Target="https://twitter.com/gepeirson" TargetMode="External"/><Relationship Id="rId7595" Type="http://schemas.openxmlformats.org/officeDocument/2006/relationships/hyperlink" Target="https://twitter.com/coxyolada" TargetMode="External"/><Relationship Id="rId7596" Type="http://schemas.openxmlformats.org/officeDocument/2006/relationships/hyperlink" Target="https://twitter.com/departemenparis" TargetMode="External"/><Relationship Id="rId7597" Type="http://schemas.openxmlformats.org/officeDocument/2006/relationships/hyperlink" Target="https://twitter.com/eaglestarnet" TargetMode="External"/><Relationship Id="rId7598" Type="http://schemas.openxmlformats.org/officeDocument/2006/relationships/hyperlink" Target="https://twitter.com/cantrebreiniol" TargetMode="External"/><Relationship Id="rId7599" Type="http://schemas.openxmlformats.org/officeDocument/2006/relationships/hyperlink" Target="https://twitter.com/an_dre_a_faith" TargetMode="External"/><Relationship Id="rId7700" Type="http://schemas.openxmlformats.org/officeDocument/2006/relationships/hyperlink" Target="https://twitter.com/celinedion" TargetMode="External"/><Relationship Id="rId7701" Type="http://schemas.openxmlformats.org/officeDocument/2006/relationships/hyperlink" Target="https://twitter.com/kdlang" TargetMode="External"/><Relationship Id="rId7702" Type="http://schemas.openxmlformats.org/officeDocument/2006/relationships/hyperlink" Target="https://twitter.com/heaskedat33" TargetMode="External"/><Relationship Id="rId7703" Type="http://schemas.openxmlformats.org/officeDocument/2006/relationships/hyperlink" Target="https://twitter.com/winstembrainiac" TargetMode="External"/><Relationship Id="rId7704" Type="http://schemas.openxmlformats.org/officeDocument/2006/relationships/hyperlink" Target="https://twitter.com/usmetoo" TargetMode="External"/><Relationship Id="rId7705" Type="http://schemas.openxmlformats.org/officeDocument/2006/relationships/hyperlink" Target="https://twitter.com/dennis27593736" TargetMode="External"/><Relationship Id="rId7706" Type="http://schemas.openxmlformats.org/officeDocument/2006/relationships/hyperlink" Target="https://twitter.com/roisiningle" TargetMode="External"/><Relationship Id="rId7707" Type="http://schemas.openxmlformats.org/officeDocument/2006/relationships/hyperlink" Target="https://twitter.com/dianalaura__" TargetMode="External"/><Relationship Id="rId7708" Type="http://schemas.openxmlformats.org/officeDocument/2006/relationships/hyperlink" Target="https://twitter.com/maraculebro" TargetMode="External"/><Relationship Id="rId7709" Type="http://schemas.openxmlformats.org/officeDocument/2006/relationships/hyperlink" Target="https://twitter.com/chadisaw3some" TargetMode="External"/><Relationship Id="rId8740" Type="http://schemas.openxmlformats.org/officeDocument/2006/relationships/hyperlink" Target="https://twitter.com/cptbeef" TargetMode="External"/><Relationship Id="rId8741" Type="http://schemas.openxmlformats.org/officeDocument/2006/relationships/hyperlink" Target="https://twitter.com/westhexe" TargetMode="External"/><Relationship Id="rId8742" Type="http://schemas.openxmlformats.org/officeDocument/2006/relationships/hyperlink" Target="https://twitter.com/pervypar" TargetMode="External"/><Relationship Id="rId8743" Type="http://schemas.openxmlformats.org/officeDocument/2006/relationships/hyperlink" Target="https://twitter.com/haleynewlin22" TargetMode="External"/><Relationship Id="rId8744" Type="http://schemas.openxmlformats.org/officeDocument/2006/relationships/hyperlink" Target="https://twitter.com/nagla4ph" TargetMode="External"/><Relationship Id="rId8745" Type="http://schemas.openxmlformats.org/officeDocument/2006/relationships/hyperlink" Target="https://twitter.com/monaeltahawy" TargetMode="External"/><Relationship Id="rId8746" Type="http://schemas.openxmlformats.org/officeDocument/2006/relationships/hyperlink" Target="https://twitter.com/womenatforbes" TargetMode="External"/><Relationship Id="rId5520" Type="http://schemas.openxmlformats.org/officeDocument/2006/relationships/hyperlink" Target="http://pbs.twimg.com/profile_images/746059589146140672/ursN3OVD_normal.jpg" TargetMode="External"/><Relationship Id="rId5521" Type="http://schemas.openxmlformats.org/officeDocument/2006/relationships/hyperlink" Target="http://pbs.twimg.com/profile_images/877857561600512000/C01UPLUd_normal.jpg" TargetMode="External"/><Relationship Id="rId5522" Type="http://schemas.openxmlformats.org/officeDocument/2006/relationships/hyperlink" Target="http://pbs.twimg.com/profile_images/953689423497097218/4-YkWwsr_normal.jpg" TargetMode="External"/><Relationship Id="rId5523" Type="http://schemas.openxmlformats.org/officeDocument/2006/relationships/hyperlink" Target="http://pbs.twimg.com/profile_images/654959930663936000/WDymQKHU_normal.png" TargetMode="External"/><Relationship Id="rId5524" Type="http://schemas.openxmlformats.org/officeDocument/2006/relationships/hyperlink" Target="http://pbs.twimg.com/profile_images/2571612356/096a_normal.jpg" TargetMode="External"/><Relationship Id="rId5525" Type="http://schemas.openxmlformats.org/officeDocument/2006/relationships/hyperlink" Target="http://pbs.twimg.com/profile_images/463674157725532160/exx8EGeZ_normal.jpeg" TargetMode="External"/><Relationship Id="rId5526" Type="http://schemas.openxmlformats.org/officeDocument/2006/relationships/hyperlink" Target="http://pbs.twimg.com/profile_images/950370568557219840/hjQyznXW_normal.jpg" TargetMode="External"/><Relationship Id="rId5527" Type="http://schemas.openxmlformats.org/officeDocument/2006/relationships/hyperlink" Target="http://pbs.twimg.com/profile_images/859982100904148992/hv5soju7_normal.jpg" TargetMode="External"/><Relationship Id="rId5528" Type="http://schemas.openxmlformats.org/officeDocument/2006/relationships/hyperlink" Target="http://pbs.twimg.com/profile_images/3083503279/b32ee6f763af4e2a578e8ccbf6b39302_normal.png" TargetMode="External"/><Relationship Id="rId5529" Type="http://schemas.openxmlformats.org/officeDocument/2006/relationships/hyperlink" Target="http://pbs.twimg.com/profile_images/869165384615710720/4ZPlsRfU_normal.jpg" TargetMode="External"/><Relationship Id="rId8747" Type="http://schemas.openxmlformats.org/officeDocument/2006/relationships/hyperlink" Target="https://twitter.com/womenforwomen" TargetMode="External"/><Relationship Id="rId8748" Type="http://schemas.openxmlformats.org/officeDocument/2006/relationships/hyperlink" Target="https://twitter.com/memphistigerjeb" TargetMode="External"/><Relationship Id="rId8749" Type="http://schemas.openxmlformats.org/officeDocument/2006/relationships/hyperlink" Target="https://twitter.com/elizgrenier" TargetMode="External"/><Relationship Id="rId2300" Type="http://schemas.openxmlformats.org/officeDocument/2006/relationships/hyperlink" Target="https://pbs.twimg.com/profile_banners/14934818/1516886949" TargetMode="External"/><Relationship Id="rId2301" Type="http://schemas.openxmlformats.org/officeDocument/2006/relationships/hyperlink" Target="https://pbs.twimg.com/profile_banners/756721515605860353/1516606005" TargetMode="External"/><Relationship Id="rId2302" Type="http://schemas.openxmlformats.org/officeDocument/2006/relationships/hyperlink" Target="https://pbs.twimg.com/profile_banners/3593387657/1509995273" TargetMode="External"/><Relationship Id="rId2303" Type="http://schemas.openxmlformats.org/officeDocument/2006/relationships/hyperlink" Target="https://pbs.twimg.com/profile_banners/337631754/1396997376" TargetMode="External"/><Relationship Id="rId2304" Type="http://schemas.openxmlformats.org/officeDocument/2006/relationships/hyperlink" Target="https://pbs.twimg.com/profile_banners/292424255/1482084735" TargetMode="External"/><Relationship Id="rId2305" Type="http://schemas.openxmlformats.org/officeDocument/2006/relationships/hyperlink" Target="https://pbs.twimg.com/profile_banners/516786485/1517454167" TargetMode="External"/><Relationship Id="rId2306" Type="http://schemas.openxmlformats.org/officeDocument/2006/relationships/hyperlink" Target="https://pbs.twimg.com/profile_banners/1408111808/1483336847" TargetMode="External"/><Relationship Id="rId2307" Type="http://schemas.openxmlformats.org/officeDocument/2006/relationships/hyperlink" Target="https://pbs.twimg.com/profile_banners/358293107/1515812634" TargetMode="External"/><Relationship Id="rId2308" Type="http://schemas.openxmlformats.org/officeDocument/2006/relationships/hyperlink" Target="https://pbs.twimg.com/profile_banners/18209971/1501706072" TargetMode="External"/><Relationship Id="rId2309" Type="http://schemas.openxmlformats.org/officeDocument/2006/relationships/hyperlink" Target="https://pbs.twimg.com/profile_banners/47512174/1517287137" TargetMode="External"/><Relationship Id="rId720" Type="http://schemas.openxmlformats.org/officeDocument/2006/relationships/hyperlink" Target="https://t.co/35mfluQpGH" TargetMode="External"/><Relationship Id="rId721" Type="http://schemas.openxmlformats.org/officeDocument/2006/relationships/hyperlink" Target="http://t.co/Le7VVznjZN" TargetMode="External"/><Relationship Id="rId722" Type="http://schemas.openxmlformats.org/officeDocument/2006/relationships/hyperlink" Target="https://t.co/vaIMeDhb1a" TargetMode="External"/><Relationship Id="rId723" Type="http://schemas.openxmlformats.org/officeDocument/2006/relationships/hyperlink" Target="https://t.co/sj9wqbzrTo" TargetMode="External"/><Relationship Id="rId724" Type="http://schemas.openxmlformats.org/officeDocument/2006/relationships/hyperlink" Target="http://t.co/LNZhRbgE4H" TargetMode="External"/><Relationship Id="rId725" Type="http://schemas.openxmlformats.org/officeDocument/2006/relationships/hyperlink" Target="https://t.co/f0DKUMjEy1" TargetMode="External"/><Relationship Id="rId726" Type="http://schemas.openxmlformats.org/officeDocument/2006/relationships/hyperlink" Target="http://t.co/vxqRce2D2n" TargetMode="External"/><Relationship Id="rId727" Type="http://schemas.openxmlformats.org/officeDocument/2006/relationships/hyperlink" Target="https://t.co/LlTDHGDake" TargetMode="External"/><Relationship Id="rId728" Type="http://schemas.openxmlformats.org/officeDocument/2006/relationships/hyperlink" Target="http://t.co/EKrq8VuupV" TargetMode="External"/><Relationship Id="rId729" Type="http://schemas.openxmlformats.org/officeDocument/2006/relationships/hyperlink" Target="https://t.co/n3WFvziJtN" TargetMode="External"/><Relationship Id="rId3340" Type="http://schemas.openxmlformats.org/officeDocument/2006/relationships/hyperlink" Target="http://abs.twimg.com/images/themes/theme1/bg.png" TargetMode="External"/><Relationship Id="rId3341" Type="http://schemas.openxmlformats.org/officeDocument/2006/relationships/hyperlink" Target="http://abs.twimg.com/images/themes/theme1/bg.png" TargetMode="External"/><Relationship Id="rId3342" Type="http://schemas.openxmlformats.org/officeDocument/2006/relationships/hyperlink" Target="http://abs.twimg.com/images/themes/theme1/bg.png" TargetMode="External"/><Relationship Id="rId3343" Type="http://schemas.openxmlformats.org/officeDocument/2006/relationships/hyperlink" Target="http://abs.twimg.com/images/themes/theme1/bg.png" TargetMode="External"/><Relationship Id="rId3344" Type="http://schemas.openxmlformats.org/officeDocument/2006/relationships/hyperlink" Target="http://abs.twimg.com/images/themes/theme1/bg.png" TargetMode="External"/><Relationship Id="rId3345" Type="http://schemas.openxmlformats.org/officeDocument/2006/relationships/hyperlink" Target="http://abs.twimg.com/images/themes/theme1/bg.png" TargetMode="External"/><Relationship Id="rId3346" Type="http://schemas.openxmlformats.org/officeDocument/2006/relationships/hyperlink" Target="http://pbs.twimg.com/profile_background_images/219540406/mountain_lake_oil_paint.jpg" TargetMode="External"/><Relationship Id="rId3347" Type="http://schemas.openxmlformats.org/officeDocument/2006/relationships/hyperlink" Target="http://abs.twimg.com/images/themes/theme1/bg.png" TargetMode="External"/><Relationship Id="rId3348" Type="http://schemas.openxmlformats.org/officeDocument/2006/relationships/hyperlink" Target="http://abs.twimg.com/images/themes/theme15/bg.png" TargetMode="External"/><Relationship Id="rId3349" Type="http://schemas.openxmlformats.org/officeDocument/2006/relationships/hyperlink" Target="http://pbs.twimg.com/profile_background_images/378800000080790281/b1ae9e05b9e914de04f23cba5ec2602d.jpeg" TargetMode="External"/><Relationship Id="rId6560" Type="http://schemas.openxmlformats.org/officeDocument/2006/relationships/hyperlink" Target="http://pbs.twimg.com/profile_images/671794962657333248/KmC-belJ_normal.png" TargetMode="External"/><Relationship Id="rId6561" Type="http://schemas.openxmlformats.org/officeDocument/2006/relationships/hyperlink" Target="http://pbs.twimg.com/profile_images/477438671151304705/8XlAQ509_normal.jpeg" TargetMode="External"/><Relationship Id="rId6562" Type="http://schemas.openxmlformats.org/officeDocument/2006/relationships/hyperlink" Target="http://pbs.twimg.com/profile_images/476244437442387968/Al6EkSF1_normal.jpeg" TargetMode="External"/><Relationship Id="rId6563" Type="http://schemas.openxmlformats.org/officeDocument/2006/relationships/hyperlink" Target="http://pbs.twimg.com/profile_images/731245059467681792/tQmO9yQ8_normal.jpg" TargetMode="External"/><Relationship Id="rId6564" Type="http://schemas.openxmlformats.org/officeDocument/2006/relationships/hyperlink" Target="http://pbs.twimg.com/profile_images/866245509165535233/xk-H96QR_normal.jpg" TargetMode="External"/><Relationship Id="rId6565" Type="http://schemas.openxmlformats.org/officeDocument/2006/relationships/hyperlink" Target="http://pbs.twimg.com/profile_images/378800000720149373/10b2b2641eaf67745f471ec7d38b4078_normal.jpeg" TargetMode="External"/><Relationship Id="rId6566" Type="http://schemas.openxmlformats.org/officeDocument/2006/relationships/hyperlink" Target="http://pbs.twimg.com/profile_images/946675050979016704/pZpXs5_S_normal.jpg" TargetMode="External"/><Relationship Id="rId6567" Type="http://schemas.openxmlformats.org/officeDocument/2006/relationships/hyperlink" Target="http://pbs.twimg.com/profile_images/378800000377972124/49d6eead70222e10950c55f4519437de_normal.jpeg" TargetMode="External"/><Relationship Id="rId6568" Type="http://schemas.openxmlformats.org/officeDocument/2006/relationships/hyperlink" Target="http://pbs.twimg.com/profile_images/378800000117538122/2ecfeff5ac554fb72ab39cd273dd8105_normal.jpeg" TargetMode="External"/><Relationship Id="rId6569" Type="http://schemas.openxmlformats.org/officeDocument/2006/relationships/hyperlink" Target="http://abs.twimg.com/sticky/default_profile_images/default_profile_normal.png" TargetMode="External"/><Relationship Id="rId4380" Type="http://schemas.openxmlformats.org/officeDocument/2006/relationships/hyperlink" Target="http://abs.twimg.com/images/themes/theme14/bg.gif" TargetMode="External"/><Relationship Id="rId1160" Type="http://schemas.openxmlformats.org/officeDocument/2006/relationships/hyperlink" Target="https://t.co/hkgrGFtfqn" TargetMode="External"/><Relationship Id="rId1161" Type="http://schemas.openxmlformats.org/officeDocument/2006/relationships/hyperlink" Target="https://t.co/UVxPOui3Gl" TargetMode="External"/><Relationship Id="rId1162" Type="http://schemas.openxmlformats.org/officeDocument/2006/relationships/hyperlink" Target="https://t.co/cXjcuuGUTV" TargetMode="External"/><Relationship Id="rId1163" Type="http://schemas.openxmlformats.org/officeDocument/2006/relationships/hyperlink" Target="http://t.co/Ne15oty2bC" TargetMode="External"/><Relationship Id="rId1164" Type="http://schemas.openxmlformats.org/officeDocument/2006/relationships/hyperlink" Target="http://t.co/MiRCQtruPi" TargetMode="External"/><Relationship Id="rId1165" Type="http://schemas.openxmlformats.org/officeDocument/2006/relationships/hyperlink" Target="https://t.co/Xnmbqx9rQM" TargetMode="External"/><Relationship Id="rId1166" Type="http://schemas.openxmlformats.org/officeDocument/2006/relationships/hyperlink" Target="https://t.co/0xB7Nn7jNO" TargetMode="External"/><Relationship Id="rId1167" Type="http://schemas.openxmlformats.org/officeDocument/2006/relationships/hyperlink" Target="http://t.co/AnbMW0WQLq" TargetMode="External"/><Relationship Id="rId1168" Type="http://schemas.openxmlformats.org/officeDocument/2006/relationships/hyperlink" Target="https://t.co/Qj3VxbMPwB" TargetMode="External"/><Relationship Id="rId1169" Type="http://schemas.openxmlformats.org/officeDocument/2006/relationships/hyperlink" Target="https://t.co/zKlkmKUu8e" TargetMode="External"/><Relationship Id="rId4381" Type="http://schemas.openxmlformats.org/officeDocument/2006/relationships/hyperlink" Target="http://abs.twimg.com/images/themes/theme1/bg.png" TargetMode="External"/><Relationship Id="rId4382" Type="http://schemas.openxmlformats.org/officeDocument/2006/relationships/hyperlink" Target="http://abs.twimg.com/images/themes/theme1/bg.png" TargetMode="External"/><Relationship Id="rId4383" Type="http://schemas.openxmlformats.org/officeDocument/2006/relationships/hyperlink" Target="http://abs.twimg.com/images/themes/theme14/bg.gif" TargetMode="External"/><Relationship Id="rId4384" Type="http://schemas.openxmlformats.org/officeDocument/2006/relationships/hyperlink" Target="http://abs.twimg.com/images/themes/theme1/bg.png" TargetMode="External"/><Relationship Id="rId4385" Type="http://schemas.openxmlformats.org/officeDocument/2006/relationships/hyperlink" Target="http://pbs.twimg.com/profile_background_images/307461483/261342_10150330579892588_517452587_9149894_2290737_n_1_.jpg" TargetMode="External"/><Relationship Id="rId4386" Type="http://schemas.openxmlformats.org/officeDocument/2006/relationships/hyperlink" Target="http://abs.twimg.com/images/themes/theme1/bg.png" TargetMode="External"/><Relationship Id="rId4387" Type="http://schemas.openxmlformats.org/officeDocument/2006/relationships/hyperlink" Target="http://abs.twimg.com/images/themes/theme1/bg.png" TargetMode="External"/><Relationship Id="rId4388" Type="http://schemas.openxmlformats.org/officeDocument/2006/relationships/hyperlink" Target="http://pbs.twimg.com/profile_background_images/875232245/172e3e4a17b8ab5161274e9c5947b27b.jpeg" TargetMode="External"/><Relationship Id="rId4389" Type="http://schemas.openxmlformats.org/officeDocument/2006/relationships/hyperlink" Target="http://abs.twimg.com/images/themes/theme1/bg.png" TargetMode="External"/><Relationship Id="rId7710" Type="http://schemas.openxmlformats.org/officeDocument/2006/relationships/hyperlink" Target="https://twitter.com/shaq" TargetMode="External"/><Relationship Id="rId7711" Type="http://schemas.openxmlformats.org/officeDocument/2006/relationships/hyperlink" Target="https://twitter.com/amykishek" TargetMode="External"/><Relationship Id="rId7712" Type="http://schemas.openxmlformats.org/officeDocument/2006/relationships/hyperlink" Target="https://twitter.com/badandbitchy" TargetMode="External"/><Relationship Id="rId7713" Type="http://schemas.openxmlformats.org/officeDocument/2006/relationships/hyperlink" Target="https://twitter.com/utdanningsf" TargetMode="External"/><Relationship Id="rId7714" Type="http://schemas.openxmlformats.org/officeDocument/2006/relationships/hyperlink" Target="https://twitter.com/busanboykook" TargetMode="External"/><Relationship Id="rId7715" Type="http://schemas.openxmlformats.org/officeDocument/2006/relationships/hyperlink" Target="https://twitter.com/chlothegod" TargetMode="External"/><Relationship Id="rId7716" Type="http://schemas.openxmlformats.org/officeDocument/2006/relationships/hyperlink" Target="https://twitter.com/armando46041108" TargetMode="External"/><Relationship Id="rId7717" Type="http://schemas.openxmlformats.org/officeDocument/2006/relationships/hyperlink" Target="https://twitter.com/tgfmrsladuin" TargetMode="External"/><Relationship Id="rId7718" Type="http://schemas.openxmlformats.org/officeDocument/2006/relationships/hyperlink" Target="https://twitter.com/lauridmeizler" TargetMode="External"/><Relationship Id="rId7719" Type="http://schemas.openxmlformats.org/officeDocument/2006/relationships/hyperlink" Target="https://twitter.com/doniaelizabeth" TargetMode="External"/><Relationship Id="rId8750" Type="http://schemas.openxmlformats.org/officeDocument/2006/relationships/hyperlink" Target="https://twitter.com/3s2482" TargetMode="External"/><Relationship Id="rId8751" Type="http://schemas.openxmlformats.org/officeDocument/2006/relationships/hyperlink" Target="https://twitter.com/ed_oliiver" TargetMode="External"/><Relationship Id="rId8752" Type="http://schemas.openxmlformats.org/officeDocument/2006/relationships/hyperlink" Target="https://twitter.com/trapadriive" TargetMode="External"/><Relationship Id="rId8753" Type="http://schemas.openxmlformats.org/officeDocument/2006/relationships/hyperlink" Target="https://twitter.com/arwannasaylor" TargetMode="External"/><Relationship Id="rId8754" Type="http://schemas.openxmlformats.org/officeDocument/2006/relationships/hyperlink" Target="https://twitter.com/briinicole7x" TargetMode="External"/><Relationship Id="rId8755" Type="http://schemas.openxmlformats.org/officeDocument/2006/relationships/hyperlink" Target="https://twitter.com/nanberg53" TargetMode="External"/><Relationship Id="rId8756" Type="http://schemas.openxmlformats.org/officeDocument/2006/relationships/hyperlink" Target="https://twitter.com/sallysallywest" TargetMode="External"/><Relationship Id="rId8757" Type="http://schemas.openxmlformats.org/officeDocument/2006/relationships/hyperlink" Target="https://twitter.com/katiedrasser" TargetMode="External"/><Relationship Id="rId8758" Type="http://schemas.openxmlformats.org/officeDocument/2006/relationships/hyperlink" Target="https://twitter.com/christopherco" TargetMode="External"/><Relationship Id="rId8759" Type="http://schemas.openxmlformats.org/officeDocument/2006/relationships/hyperlink" Target="https://twitter.com/inutero89" TargetMode="External"/><Relationship Id="rId5530" Type="http://schemas.openxmlformats.org/officeDocument/2006/relationships/hyperlink" Target="http://pbs.twimg.com/profile_images/713287941640953856/6-Pk0yNy_normal.jpg" TargetMode="External"/><Relationship Id="rId5531" Type="http://schemas.openxmlformats.org/officeDocument/2006/relationships/hyperlink" Target="http://pbs.twimg.com/profile_images/875005857637031936/Z4gzTSAF_normal.jpg" TargetMode="External"/><Relationship Id="rId5532" Type="http://schemas.openxmlformats.org/officeDocument/2006/relationships/hyperlink" Target="http://pbs.twimg.com/profile_images/863991459199856640/FvmgcoQL_normal.jpg" TargetMode="External"/><Relationship Id="rId5533" Type="http://schemas.openxmlformats.org/officeDocument/2006/relationships/hyperlink" Target="http://pbs.twimg.com/profile_images/960476578420424704/3-uwizKv_normal.jpg" TargetMode="External"/><Relationship Id="rId5534" Type="http://schemas.openxmlformats.org/officeDocument/2006/relationships/hyperlink" Target="http://pbs.twimg.com/profile_images/568364345386496000/ibXS5lM1_normal.jpeg" TargetMode="External"/><Relationship Id="rId5535" Type="http://schemas.openxmlformats.org/officeDocument/2006/relationships/hyperlink" Target="http://pbs.twimg.com/profile_images/907525723375771648/0piXWSqk_normal.jpg" TargetMode="External"/><Relationship Id="rId5536" Type="http://schemas.openxmlformats.org/officeDocument/2006/relationships/hyperlink" Target="http://pbs.twimg.com/profile_images/961230394174550016/UD_kumEY_normal.jpg" TargetMode="External"/><Relationship Id="rId5537" Type="http://schemas.openxmlformats.org/officeDocument/2006/relationships/hyperlink" Target="http://pbs.twimg.com/profile_images/936436461729021952/pbQI7MTv_normal.jpg" TargetMode="External"/><Relationship Id="rId5538" Type="http://schemas.openxmlformats.org/officeDocument/2006/relationships/hyperlink" Target="http://abs.twimg.com/sticky/default_profile_images/default_profile_normal.png" TargetMode="External"/><Relationship Id="rId5539" Type="http://schemas.openxmlformats.org/officeDocument/2006/relationships/hyperlink" Target="http://pbs.twimg.com/profile_images/619406348762128384/UEKbODed_normal.png" TargetMode="External"/><Relationship Id="rId2310" Type="http://schemas.openxmlformats.org/officeDocument/2006/relationships/hyperlink" Target="https://pbs.twimg.com/profile_banners/3111654476/1503117365" TargetMode="External"/><Relationship Id="rId2311" Type="http://schemas.openxmlformats.org/officeDocument/2006/relationships/hyperlink" Target="https://pbs.twimg.com/profile_banners/45409867/1354232503" TargetMode="External"/><Relationship Id="rId2312" Type="http://schemas.openxmlformats.org/officeDocument/2006/relationships/hyperlink" Target="https://pbs.twimg.com/profile_banners/202237507/1518155010" TargetMode="External"/><Relationship Id="rId2313" Type="http://schemas.openxmlformats.org/officeDocument/2006/relationships/hyperlink" Target="https://pbs.twimg.com/profile_banners/2567774485/1410476985" TargetMode="External"/><Relationship Id="rId2314" Type="http://schemas.openxmlformats.org/officeDocument/2006/relationships/hyperlink" Target="https://pbs.twimg.com/profile_banners/210072730/1484743131" TargetMode="External"/><Relationship Id="rId2315" Type="http://schemas.openxmlformats.org/officeDocument/2006/relationships/hyperlink" Target="https://pbs.twimg.com/profile_banners/420475251/1519287110" TargetMode="External"/><Relationship Id="rId2316" Type="http://schemas.openxmlformats.org/officeDocument/2006/relationships/hyperlink" Target="https://pbs.twimg.com/profile_banners/427097834/1495339080" TargetMode="External"/><Relationship Id="rId2317" Type="http://schemas.openxmlformats.org/officeDocument/2006/relationships/hyperlink" Target="https://pbs.twimg.com/profile_banners/55306077/1514559429" TargetMode="External"/><Relationship Id="rId2318" Type="http://schemas.openxmlformats.org/officeDocument/2006/relationships/hyperlink" Target="https://pbs.twimg.com/profile_banners/2290722092/1390774403" TargetMode="External"/><Relationship Id="rId2319" Type="http://schemas.openxmlformats.org/officeDocument/2006/relationships/hyperlink" Target="https://pbs.twimg.com/profile_banners/701928225753137152/1503018513" TargetMode="External"/><Relationship Id="rId730" Type="http://schemas.openxmlformats.org/officeDocument/2006/relationships/hyperlink" Target="https://t.co/HYVVS16P5Q" TargetMode="External"/><Relationship Id="rId731" Type="http://schemas.openxmlformats.org/officeDocument/2006/relationships/hyperlink" Target="https://t.co/3DhfMAppbO" TargetMode="External"/><Relationship Id="rId732" Type="http://schemas.openxmlformats.org/officeDocument/2006/relationships/hyperlink" Target="https://t.co/80Rc3iz7Z1" TargetMode="External"/><Relationship Id="rId733" Type="http://schemas.openxmlformats.org/officeDocument/2006/relationships/hyperlink" Target="http://t.co/dU1s4NFKsE" TargetMode="External"/><Relationship Id="rId734" Type="http://schemas.openxmlformats.org/officeDocument/2006/relationships/hyperlink" Target="https://t.co/DnxIPlz4AW" TargetMode="External"/><Relationship Id="rId735" Type="http://schemas.openxmlformats.org/officeDocument/2006/relationships/hyperlink" Target="https://t.co/vRID8vdj1k" TargetMode="External"/><Relationship Id="rId736" Type="http://schemas.openxmlformats.org/officeDocument/2006/relationships/hyperlink" Target="https://t.co/8pNRWyPq5l" TargetMode="External"/><Relationship Id="rId737" Type="http://schemas.openxmlformats.org/officeDocument/2006/relationships/hyperlink" Target="http://t.co/TMxdoUel0K" TargetMode="External"/><Relationship Id="rId738" Type="http://schemas.openxmlformats.org/officeDocument/2006/relationships/hyperlink" Target="https://t.co/AHVCIpIjFp" TargetMode="External"/><Relationship Id="rId739" Type="http://schemas.openxmlformats.org/officeDocument/2006/relationships/hyperlink" Target="https://t.co/pSVMVDTYG1" TargetMode="External"/><Relationship Id="rId3350" Type="http://schemas.openxmlformats.org/officeDocument/2006/relationships/hyperlink" Target="http://abs.twimg.com/images/themes/theme1/bg.png" TargetMode="External"/><Relationship Id="rId3351" Type="http://schemas.openxmlformats.org/officeDocument/2006/relationships/hyperlink" Target="http://abs.twimg.com/images/themes/theme1/bg.png" TargetMode="External"/><Relationship Id="rId3352" Type="http://schemas.openxmlformats.org/officeDocument/2006/relationships/hyperlink" Target="http://abs.twimg.com/images/themes/theme14/bg.gif" TargetMode="External"/><Relationship Id="rId3353" Type="http://schemas.openxmlformats.org/officeDocument/2006/relationships/hyperlink" Target="http://pbs.twimg.com/profile_background_images/486173070856429568/Pytkm8yd.jpeg" TargetMode="External"/><Relationship Id="rId3354" Type="http://schemas.openxmlformats.org/officeDocument/2006/relationships/hyperlink" Target="http://pbs.twimg.com/profile_background_images/93608065/twitter_bg_03.1.jpg" TargetMode="External"/><Relationship Id="rId3355" Type="http://schemas.openxmlformats.org/officeDocument/2006/relationships/hyperlink" Target="http://abs.twimg.com/images/themes/theme1/bg.png" TargetMode="External"/><Relationship Id="rId3356" Type="http://schemas.openxmlformats.org/officeDocument/2006/relationships/hyperlink" Target="http://pbs.twimg.com/profile_background_images/721821672311926784/uUzfbQPM.jpg" TargetMode="External"/><Relationship Id="rId3357" Type="http://schemas.openxmlformats.org/officeDocument/2006/relationships/hyperlink" Target="http://abs.twimg.com/images/themes/theme1/bg.png" TargetMode="External"/><Relationship Id="rId3358" Type="http://schemas.openxmlformats.org/officeDocument/2006/relationships/hyperlink" Target="http://pbs.twimg.com/profile_background_images/466647641569259520/6Kp4M4N9.jpeg" TargetMode="External"/><Relationship Id="rId3359" Type="http://schemas.openxmlformats.org/officeDocument/2006/relationships/hyperlink" Target="http://abs.twimg.com/images/themes/theme1/bg.png" TargetMode="External"/><Relationship Id="rId6570" Type="http://schemas.openxmlformats.org/officeDocument/2006/relationships/hyperlink" Target="http://pbs.twimg.com/profile_images/794241212374859776/K6iQPkOh_normal.jpg" TargetMode="External"/><Relationship Id="rId6571" Type="http://schemas.openxmlformats.org/officeDocument/2006/relationships/hyperlink" Target="http://pbs.twimg.com/profile_images/966655302165725189/bY7RXAJs_normal.jpg" TargetMode="External"/><Relationship Id="rId6572" Type="http://schemas.openxmlformats.org/officeDocument/2006/relationships/hyperlink" Target="http://pbs.twimg.com/profile_images/877231145469054980/eiFvYnSX_normal.jpg" TargetMode="External"/><Relationship Id="rId6573" Type="http://schemas.openxmlformats.org/officeDocument/2006/relationships/hyperlink" Target="http://pbs.twimg.com/profile_images/782648531941285888/s55ZuzH-_normal.jpg" TargetMode="External"/><Relationship Id="rId6574" Type="http://schemas.openxmlformats.org/officeDocument/2006/relationships/hyperlink" Target="http://pbs.twimg.com/profile_images/836348120577495040/AJNzlUAi_normal.jpg" TargetMode="External"/><Relationship Id="rId6575" Type="http://schemas.openxmlformats.org/officeDocument/2006/relationships/hyperlink" Target="http://pbs.twimg.com/profile_images/817042499134980096/LTpqSDMM_normal.jpg" TargetMode="External"/><Relationship Id="rId6576" Type="http://schemas.openxmlformats.org/officeDocument/2006/relationships/hyperlink" Target="http://pbs.twimg.com/profile_images/807756840142389248/fHXli_Im_normal.jpg" TargetMode="External"/><Relationship Id="rId6577" Type="http://schemas.openxmlformats.org/officeDocument/2006/relationships/hyperlink" Target="http://pbs.twimg.com/profile_images/963658593382920193/1yUmZeCP_normal.jpg" TargetMode="External"/><Relationship Id="rId6578" Type="http://schemas.openxmlformats.org/officeDocument/2006/relationships/hyperlink" Target="http://pbs.twimg.com/profile_images/666730801346781184/3jVoxJO1_normal.jpg" TargetMode="External"/><Relationship Id="rId6579" Type="http://schemas.openxmlformats.org/officeDocument/2006/relationships/hyperlink" Target="http://pbs.twimg.com/profile_images/839877433469906945/Bqir5psJ_normal.jpg" TargetMode="External"/><Relationship Id="rId4390" Type="http://schemas.openxmlformats.org/officeDocument/2006/relationships/hyperlink" Target="http://abs.twimg.com/images/themes/theme1/bg.png" TargetMode="External"/><Relationship Id="rId1170" Type="http://schemas.openxmlformats.org/officeDocument/2006/relationships/hyperlink" Target="http://t.co/1M3fA7IPrQ" TargetMode="External"/><Relationship Id="rId1171" Type="http://schemas.openxmlformats.org/officeDocument/2006/relationships/hyperlink" Target="https://t.co/E29KL5fITV" TargetMode="External"/><Relationship Id="rId1172" Type="http://schemas.openxmlformats.org/officeDocument/2006/relationships/hyperlink" Target="https://t.co/mlPAIAxKNL" TargetMode="External"/><Relationship Id="rId1173" Type="http://schemas.openxmlformats.org/officeDocument/2006/relationships/hyperlink" Target="https://t.co/23uDuyVPR0" TargetMode="External"/><Relationship Id="rId1174" Type="http://schemas.openxmlformats.org/officeDocument/2006/relationships/hyperlink" Target="https://t.co/h6iYzRNXEC" TargetMode="External"/><Relationship Id="rId1175" Type="http://schemas.openxmlformats.org/officeDocument/2006/relationships/hyperlink" Target="https://pbs.twimg.com/profile_banners/171496247/1513086678" TargetMode="External"/><Relationship Id="rId1176" Type="http://schemas.openxmlformats.org/officeDocument/2006/relationships/hyperlink" Target="https://pbs.twimg.com/profile_banners/89486038/1409847865" TargetMode="External"/><Relationship Id="rId1177" Type="http://schemas.openxmlformats.org/officeDocument/2006/relationships/hyperlink" Target="https://pbs.twimg.com/profile_banners/15469000/1516829602" TargetMode="External"/><Relationship Id="rId1178" Type="http://schemas.openxmlformats.org/officeDocument/2006/relationships/hyperlink" Target="https://pbs.twimg.com/profile_banners/484855406/1485459275" TargetMode="External"/><Relationship Id="rId1179" Type="http://schemas.openxmlformats.org/officeDocument/2006/relationships/hyperlink" Target="https://pbs.twimg.com/profile_banners/21870132/1514998001" TargetMode="External"/><Relationship Id="rId4391" Type="http://schemas.openxmlformats.org/officeDocument/2006/relationships/hyperlink" Target="http://pbs.twimg.com/profile_background_images/431114353/Circles_Twitter.png" TargetMode="External"/><Relationship Id="rId4392" Type="http://schemas.openxmlformats.org/officeDocument/2006/relationships/hyperlink" Target="http://pbs.twimg.com/profile_background_images/354667090/Captura_de_pantalla_2011-10-28_a_la_s__10.11.01_PM.png" TargetMode="External"/><Relationship Id="rId4393" Type="http://schemas.openxmlformats.org/officeDocument/2006/relationships/hyperlink" Target="http://pbs.twimg.com/profile_background_images/378800000010351338/8213ea96c17c9252091ffabef45aeee3.jpeg" TargetMode="External"/><Relationship Id="rId4394" Type="http://schemas.openxmlformats.org/officeDocument/2006/relationships/hyperlink" Target="http://abs.twimg.com/images/themes/theme1/bg.png" TargetMode="External"/><Relationship Id="rId4395" Type="http://schemas.openxmlformats.org/officeDocument/2006/relationships/hyperlink" Target="http://abs.twimg.com/images/themes/theme1/bg.png" TargetMode="External"/><Relationship Id="rId4396" Type="http://schemas.openxmlformats.org/officeDocument/2006/relationships/hyperlink" Target="http://abs.twimg.com/images/themes/theme1/bg.png" TargetMode="External"/><Relationship Id="rId4397" Type="http://schemas.openxmlformats.org/officeDocument/2006/relationships/hyperlink" Target="http://abs.twimg.com/images/themes/theme1/bg.png" TargetMode="External"/><Relationship Id="rId4398" Type="http://schemas.openxmlformats.org/officeDocument/2006/relationships/hyperlink" Target="http://abs.twimg.com/images/themes/theme1/bg.png" TargetMode="External"/><Relationship Id="rId4399" Type="http://schemas.openxmlformats.org/officeDocument/2006/relationships/hyperlink" Target="http://pbs.twimg.com/profile_background_images/124042491/foto-1.jpg" TargetMode="External"/><Relationship Id="rId7720" Type="http://schemas.openxmlformats.org/officeDocument/2006/relationships/hyperlink" Target="https://twitter.com/lping241" TargetMode="External"/><Relationship Id="rId7721" Type="http://schemas.openxmlformats.org/officeDocument/2006/relationships/hyperlink" Target="https://twitter.com/kms_1976" TargetMode="External"/><Relationship Id="rId7722" Type="http://schemas.openxmlformats.org/officeDocument/2006/relationships/hyperlink" Target="https://twitter.com/trumpcanuck" TargetMode="External"/><Relationship Id="rId7723" Type="http://schemas.openxmlformats.org/officeDocument/2006/relationships/hyperlink" Target="https://twitter.com/realstaceydash" TargetMode="External"/><Relationship Id="rId7724" Type="http://schemas.openxmlformats.org/officeDocument/2006/relationships/hyperlink" Target="https://twitter.com/lethe_nn" TargetMode="External"/><Relationship Id="rId7725" Type="http://schemas.openxmlformats.org/officeDocument/2006/relationships/hyperlink" Target="https://twitter.com/jesuschrist625" TargetMode="External"/><Relationship Id="rId7726" Type="http://schemas.openxmlformats.org/officeDocument/2006/relationships/hyperlink" Target="https://twitter.com/sandrayearman" TargetMode="External"/><Relationship Id="rId7727" Type="http://schemas.openxmlformats.org/officeDocument/2006/relationships/hyperlink" Target="https://twitter.com/kaceykells" TargetMode="External"/><Relationship Id="rId7728" Type="http://schemas.openxmlformats.org/officeDocument/2006/relationships/hyperlink" Target="https://twitter.com/lanampayne" TargetMode="External"/><Relationship Id="rId7729" Type="http://schemas.openxmlformats.org/officeDocument/2006/relationships/hyperlink" Target="https://twitter.com/onthegocbc" TargetMode="External"/><Relationship Id="rId4500" Type="http://schemas.openxmlformats.org/officeDocument/2006/relationships/hyperlink" Target="http://abs.twimg.com/images/themes/theme1/bg.png" TargetMode="External"/><Relationship Id="rId4501" Type="http://schemas.openxmlformats.org/officeDocument/2006/relationships/hyperlink" Target="http://abs.twimg.com/images/themes/theme1/bg.png" TargetMode="External"/><Relationship Id="rId4502" Type="http://schemas.openxmlformats.org/officeDocument/2006/relationships/hyperlink" Target="http://abs.twimg.com/images/themes/theme1/bg.png" TargetMode="External"/><Relationship Id="rId4503" Type="http://schemas.openxmlformats.org/officeDocument/2006/relationships/hyperlink" Target="http://abs.twimg.com/images/themes/theme1/bg.png" TargetMode="External"/><Relationship Id="rId4504" Type="http://schemas.openxmlformats.org/officeDocument/2006/relationships/hyperlink" Target="http://abs.twimg.com/images/themes/theme1/bg.png" TargetMode="External"/><Relationship Id="rId4505" Type="http://schemas.openxmlformats.org/officeDocument/2006/relationships/hyperlink" Target="http://abs.twimg.com/images/themes/theme1/bg.png" TargetMode="External"/><Relationship Id="rId4506" Type="http://schemas.openxmlformats.org/officeDocument/2006/relationships/hyperlink" Target="http://abs.twimg.com/images/themes/theme1/bg.png" TargetMode="External"/><Relationship Id="rId4507" Type="http://schemas.openxmlformats.org/officeDocument/2006/relationships/hyperlink" Target="http://pbs.twimg.com/profile_background_images/235393367/respectlogo_Button.jpg" TargetMode="External"/><Relationship Id="rId4508" Type="http://schemas.openxmlformats.org/officeDocument/2006/relationships/hyperlink" Target="http://pbs.twimg.com/profile_background_images/330672967/Twitter_Background_FINAL_L.jpg" TargetMode="External"/><Relationship Id="rId4509" Type="http://schemas.openxmlformats.org/officeDocument/2006/relationships/hyperlink" Target="http://abs.twimg.com/images/themes/theme8/bg.gif" TargetMode="External"/><Relationship Id="rId8760" Type="http://schemas.openxmlformats.org/officeDocument/2006/relationships/hyperlink" Target="https://twitter.com/priscillalauren" TargetMode="External"/><Relationship Id="rId8761" Type="http://schemas.openxmlformats.org/officeDocument/2006/relationships/hyperlink" Target="https://twitter.com/rvuul" TargetMode="External"/><Relationship Id="rId8762" Type="http://schemas.openxmlformats.org/officeDocument/2006/relationships/hyperlink" Target="https://twitter.com/wleaming" TargetMode="External"/><Relationship Id="rId8763" Type="http://schemas.openxmlformats.org/officeDocument/2006/relationships/hyperlink" Target="https://twitter.com/blueyezgirl68" TargetMode="External"/><Relationship Id="rId5540" Type="http://schemas.openxmlformats.org/officeDocument/2006/relationships/hyperlink" Target="http://pbs.twimg.com/profile_images/892989920477814785/Fm0NaQEt_normal.jpg" TargetMode="External"/><Relationship Id="rId5541" Type="http://schemas.openxmlformats.org/officeDocument/2006/relationships/hyperlink" Target="http://pbs.twimg.com/profile_images/967343331716952064/4pHojVDE_normal.jpg" TargetMode="External"/><Relationship Id="rId5542" Type="http://schemas.openxmlformats.org/officeDocument/2006/relationships/hyperlink" Target="http://pbs.twimg.com/profile_images/891053175825997825/2XZ6quMq_normal.jpg" TargetMode="External"/><Relationship Id="rId5543" Type="http://schemas.openxmlformats.org/officeDocument/2006/relationships/hyperlink" Target="http://pbs.twimg.com/profile_images/418835606571974656/LVf5ZxF0_normal.jpeg" TargetMode="External"/><Relationship Id="rId5544" Type="http://schemas.openxmlformats.org/officeDocument/2006/relationships/hyperlink" Target="http://pbs.twimg.com/profile_images/763004064082890752/8lmXMu59_normal.jpg" TargetMode="External"/><Relationship Id="rId5545" Type="http://schemas.openxmlformats.org/officeDocument/2006/relationships/hyperlink" Target="http://pbs.twimg.com/profile_images/960544351804801024/FqapMy72_normal.jpg" TargetMode="External"/><Relationship Id="rId5546" Type="http://schemas.openxmlformats.org/officeDocument/2006/relationships/hyperlink" Target="http://pbs.twimg.com/profile_images/936160177480282112/Y_LVP42J_normal.jpg" TargetMode="External"/><Relationship Id="rId5547" Type="http://schemas.openxmlformats.org/officeDocument/2006/relationships/hyperlink" Target="http://pbs.twimg.com/profile_images/539540473967157248/zsI9F9Mw_normal.jpeg" TargetMode="External"/><Relationship Id="rId5548" Type="http://schemas.openxmlformats.org/officeDocument/2006/relationships/hyperlink" Target="http://pbs.twimg.com/profile_images/940370098874998784/YlrGybKB_normal.jpg" TargetMode="External"/><Relationship Id="rId5549" Type="http://schemas.openxmlformats.org/officeDocument/2006/relationships/hyperlink" Target="http://pbs.twimg.com/profile_images/964381577965846528/CYp6vHRo_normal.jpg" TargetMode="External"/><Relationship Id="rId8764" Type="http://schemas.openxmlformats.org/officeDocument/2006/relationships/hyperlink" Target="https://twitter.com/twittermoments" TargetMode="External"/><Relationship Id="rId8765" Type="http://schemas.openxmlformats.org/officeDocument/2006/relationships/hyperlink" Target="https://twitter.com/cinemagulp" TargetMode="External"/><Relationship Id="rId8766" Type="http://schemas.openxmlformats.org/officeDocument/2006/relationships/hyperlink" Target="https://twitter.com/victorsaintmac" TargetMode="External"/><Relationship Id="rId2320" Type="http://schemas.openxmlformats.org/officeDocument/2006/relationships/hyperlink" Target="https://pbs.twimg.com/profile_banners/3905859852/1500032193" TargetMode="External"/><Relationship Id="rId2321" Type="http://schemas.openxmlformats.org/officeDocument/2006/relationships/hyperlink" Target="https://pbs.twimg.com/profile_banners/26053643/1508096403" TargetMode="External"/><Relationship Id="rId2322" Type="http://schemas.openxmlformats.org/officeDocument/2006/relationships/hyperlink" Target="https://pbs.twimg.com/profile_banners/742119836575223808/1509286682" TargetMode="External"/><Relationship Id="rId2323" Type="http://schemas.openxmlformats.org/officeDocument/2006/relationships/hyperlink" Target="https://pbs.twimg.com/profile_banners/790969278837161984/1477417281" TargetMode="External"/><Relationship Id="rId2324" Type="http://schemas.openxmlformats.org/officeDocument/2006/relationships/hyperlink" Target="https://pbs.twimg.com/profile_banners/289148078/1494495592" TargetMode="External"/><Relationship Id="rId2325" Type="http://schemas.openxmlformats.org/officeDocument/2006/relationships/hyperlink" Target="https://pbs.twimg.com/profile_banners/227242099/1447208456" TargetMode="External"/><Relationship Id="rId2326" Type="http://schemas.openxmlformats.org/officeDocument/2006/relationships/hyperlink" Target="https://pbs.twimg.com/profile_banners/713764747779244032/1459011162" TargetMode="External"/><Relationship Id="rId2327" Type="http://schemas.openxmlformats.org/officeDocument/2006/relationships/hyperlink" Target="https://pbs.twimg.com/profile_banners/4668307531/1451327081" TargetMode="External"/><Relationship Id="rId2328" Type="http://schemas.openxmlformats.org/officeDocument/2006/relationships/hyperlink" Target="https://pbs.twimg.com/profile_banners/4748350170/1456429726" TargetMode="External"/><Relationship Id="rId2329" Type="http://schemas.openxmlformats.org/officeDocument/2006/relationships/hyperlink" Target="https://pbs.twimg.com/profile_banners/4215256394/1447354901" TargetMode="External"/><Relationship Id="rId740" Type="http://schemas.openxmlformats.org/officeDocument/2006/relationships/hyperlink" Target="http://t.co/awIYH9uj18" TargetMode="External"/><Relationship Id="rId741" Type="http://schemas.openxmlformats.org/officeDocument/2006/relationships/hyperlink" Target="http://t.co/GnNRfWvbrv" TargetMode="External"/><Relationship Id="rId742" Type="http://schemas.openxmlformats.org/officeDocument/2006/relationships/hyperlink" Target="https://t.co/amrPQJpsQh" TargetMode="External"/><Relationship Id="rId743" Type="http://schemas.openxmlformats.org/officeDocument/2006/relationships/hyperlink" Target="https://t.co/W79B223ON1" TargetMode="External"/><Relationship Id="rId744" Type="http://schemas.openxmlformats.org/officeDocument/2006/relationships/hyperlink" Target="https://t.co/gEpXK0qpWl" TargetMode="External"/><Relationship Id="rId745" Type="http://schemas.openxmlformats.org/officeDocument/2006/relationships/hyperlink" Target="https://t.co/lRDJCgAh6W" TargetMode="External"/><Relationship Id="rId746" Type="http://schemas.openxmlformats.org/officeDocument/2006/relationships/hyperlink" Target="https://t.co/an5GSjrLys" TargetMode="External"/><Relationship Id="rId747" Type="http://schemas.openxmlformats.org/officeDocument/2006/relationships/hyperlink" Target="http://t.co/0n1QaGStEM" TargetMode="External"/><Relationship Id="rId748" Type="http://schemas.openxmlformats.org/officeDocument/2006/relationships/hyperlink" Target="https://t.co/0O7I1E5h1s" TargetMode="External"/><Relationship Id="rId749" Type="http://schemas.openxmlformats.org/officeDocument/2006/relationships/hyperlink" Target="https://t.co/TKapwM6n8I" TargetMode="External"/><Relationship Id="rId3360" Type="http://schemas.openxmlformats.org/officeDocument/2006/relationships/hyperlink" Target="http://pbs.twimg.com/profile_background_images/539202866376740864/GFe_tpz8.png" TargetMode="External"/><Relationship Id="rId3361" Type="http://schemas.openxmlformats.org/officeDocument/2006/relationships/hyperlink" Target="http://abs.twimg.com/images/themes/theme1/bg.png" TargetMode="External"/><Relationship Id="rId3362" Type="http://schemas.openxmlformats.org/officeDocument/2006/relationships/hyperlink" Target="http://abs.twimg.com/images/themes/theme13/bg.gif" TargetMode="External"/><Relationship Id="rId3363" Type="http://schemas.openxmlformats.org/officeDocument/2006/relationships/hyperlink" Target="http://pbs.twimg.com/profile_background_images/449586765251108864/hG2fJtk0.jpeg" TargetMode="External"/><Relationship Id="rId3364" Type="http://schemas.openxmlformats.org/officeDocument/2006/relationships/hyperlink" Target="http://abs.twimg.com/images/themes/theme10/bg.gif" TargetMode="External"/><Relationship Id="rId3365" Type="http://schemas.openxmlformats.org/officeDocument/2006/relationships/hyperlink" Target="http://pbs.twimg.com/profile_background_images/378800000154299822/uH_sVMme.jpeg" TargetMode="External"/><Relationship Id="rId3366" Type="http://schemas.openxmlformats.org/officeDocument/2006/relationships/hyperlink" Target="http://pbs.twimg.com/profile_background_images/611251664012455936/3DCfrB6i.jpg" TargetMode="External"/><Relationship Id="rId3367" Type="http://schemas.openxmlformats.org/officeDocument/2006/relationships/hyperlink" Target="http://abs.twimg.com/images/themes/theme1/bg.png" TargetMode="External"/><Relationship Id="rId3368" Type="http://schemas.openxmlformats.org/officeDocument/2006/relationships/hyperlink" Target="http://pbs.twimg.com/profile_background_images/526856674468839424/rCFcGPQ7.jpeg" TargetMode="External"/><Relationship Id="rId3369" Type="http://schemas.openxmlformats.org/officeDocument/2006/relationships/hyperlink" Target="http://abs.twimg.com/images/themes/theme18/bg.gif" TargetMode="External"/><Relationship Id="rId6580" Type="http://schemas.openxmlformats.org/officeDocument/2006/relationships/hyperlink" Target="http://pbs.twimg.com/profile_images/946016973896470528/gRlawOkR_normal.jpg" TargetMode="External"/><Relationship Id="rId6581" Type="http://schemas.openxmlformats.org/officeDocument/2006/relationships/hyperlink" Target="http://pbs.twimg.com/profile_images/934431340383977472/He5jYGNJ_normal.jpg" TargetMode="External"/><Relationship Id="rId6582" Type="http://schemas.openxmlformats.org/officeDocument/2006/relationships/hyperlink" Target="http://pbs.twimg.com/profile_images/610795014046613505/76XR5Gn5_normal.jpg" TargetMode="External"/><Relationship Id="rId6583" Type="http://schemas.openxmlformats.org/officeDocument/2006/relationships/hyperlink" Target="http://pbs.twimg.com/profile_images/524372697971585024/CwkDPaDb_normal.png" TargetMode="External"/><Relationship Id="rId6584" Type="http://schemas.openxmlformats.org/officeDocument/2006/relationships/hyperlink" Target="http://pbs.twimg.com/profile_images/843027425277571072/RyidpwFn_normal.jpg" TargetMode="External"/><Relationship Id="rId6585" Type="http://schemas.openxmlformats.org/officeDocument/2006/relationships/hyperlink" Target="http://pbs.twimg.com/profile_images/926395742566174720/KBjKget7_normal.jpg" TargetMode="External"/><Relationship Id="rId6586" Type="http://schemas.openxmlformats.org/officeDocument/2006/relationships/hyperlink" Target="http://pbs.twimg.com/profile_images/608786860999991297/9NqUgbtY_normal.png" TargetMode="External"/><Relationship Id="rId6587" Type="http://schemas.openxmlformats.org/officeDocument/2006/relationships/hyperlink" Target="http://pbs.twimg.com/profile_images/2957439105/ebcf2e77ffe78806371abc36eecc6469_normal.jpeg" TargetMode="External"/><Relationship Id="rId6588" Type="http://schemas.openxmlformats.org/officeDocument/2006/relationships/hyperlink" Target="http://pbs.twimg.com/profile_images/67331895/headshot2_normal.jpg" TargetMode="External"/><Relationship Id="rId6589" Type="http://schemas.openxmlformats.org/officeDocument/2006/relationships/hyperlink" Target="http://pbs.twimg.com/profile_images/947578887000788997/xu_zVlTz_normal.jpg" TargetMode="External"/><Relationship Id="rId8767" Type="http://schemas.openxmlformats.org/officeDocument/2006/relationships/hyperlink" Target="https://twitter.com/chasse_spleen1" TargetMode="External"/><Relationship Id="rId1180" Type="http://schemas.openxmlformats.org/officeDocument/2006/relationships/hyperlink" Target="https://pbs.twimg.com/profile_banners/970131462/1415577810" TargetMode="External"/><Relationship Id="rId1181" Type="http://schemas.openxmlformats.org/officeDocument/2006/relationships/hyperlink" Target="https://pbs.twimg.com/profile_banners/15740970/1511896140" TargetMode="External"/><Relationship Id="rId1182" Type="http://schemas.openxmlformats.org/officeDocument/2006/relationships/hyperlink" Target="https://pbs.twimg.com/profile_banners/273647119/1405600171" TargetMode="External"/><Relationship Id="rId1183" Type="http://schemas.openxmlformats.org/officeDocument/2006/relationships/hyperlink" Target="https://pbs.twimg.com/profile_banners/16129244/1512744286" TargetMode="External"/><Relationship Id="rId1184" Type="http://schemas.openxmlformats.org/officeDocument/2006/relationships/hyperlink" Target="https://pbs.twimg.com/profile_banners/444745931/1515522791" TargetMode="External"/><Relationship Id="rId1185" Type="http://schemas.openxmlformats.org/officeDocument/2006/relationships/hyperlink" Target="https://pbs.twimg.com/profile_banners/22084719/1519137101" TargetMode="External"/><Relationship Id="rId1186" Type="http://schemas.openxmlformats.org/officeDocument/2006/relationships/hyperlink" Target="https://pbs.twimg.com/profile_banners/112796663/1481214706" TargetMode="External"/><Relationship Id="rId1187" Type="http://schemas.openxmlformats.org/officeDocument/2006/relationships/hyperlink" Target="https://pbs.twimg.com/profile_banners/20624855/1517329777" TargetMode="External"/><Relationship Id="rId1188" Type="http://schemas.openxmlformats.org/officeDocument/2006/relationships/hyperlink" Target="https://pbs.twimg.com/profile_banners/459849436/1472946043" TargetMode="External"/><Relationship Id="rId1189" Type="http://schemas.openxmlformats.org/officeDocument/2006/relationships/hyperlink" Target="https://pbs.twimg.com/profile_banners/849910043600449537/1500370676" TargetMode="External"/><Relationship Id="rId8768" Type="http://schemas.openxmlformats.org/officeDocument/2006/relationships/hyperlink" Target="https://twitter.com/happy_peppi1" TargetMode="External"/><Relationship Id="rId8769" Type="http://schemas.openxmlformats.org/officeDocument/2006/relationships/hyperlink" Target="https://twitter.com/amazonmusic" TargetMode="External"/><Relationship Id="rId7730" Type="http://schemas.openxmlformats.org/officeDocument/2006/relationships/hyperlink" Target="https://twitter.com/jessmccormick" TargetMode="External"/><Relationship Id="rId7731" Type="http://schemas.openxmlformats.org/officeDocument/2006/relationships/hyperlink" Target="https://twitter.com/fortunemagazine" TargetMode="External"/><Relationship Id="rId7732" Type="http://schemas.openxmlformats.org/officeDocument/2006/relationships/hyperlink" Target="https://twitter.com/deepbro2" TargetMode="External"/><Relationship Id="rId7733" Type="http://schemas.openxmlformats.org/officeDocument/2006/relationships/hyperlink" Target="https://twitter.com/realdailywire" TargetMode="External"/><Relationship Id="rId7734" Type="http://schemas.openxmlformats.org/officeDocument/2006/relationships/hyperlink" Target="https://twitter.com/hayor45cepeda" TargetMode="External"/><Relationship Id="rId7735" Type="http://schemas.openxmlformats.org/officeDocument/2006/relationships/hyperlink" Target="https://twitter.com/shaheenbuneri" TargetMode="External"/><Relationship Id="rId7736" Type="http://schemas.openxmlformats.org/officeDocument/2006/relationships/hyperlink" Target="https://twitter.com/marcellatwit" TargetMode="External"/><Relationship Id="rId7737" Type="http://schemas.openxmlformats.org/officeDocument/2006/relationships/hyperlink" Target="https://twitter.com/denisemaerker" TargetMode="External"/><Relationship Id="rId7738" Type="http://schemas.openxmlformats.org/officeDocument/2006/relationships/hyperlink" Target="https://twitter.com/erinemoulton" TargetMode="External"/><Relationship Id="rId7739" Type="http://schemas.openxmlformats.org/officeDocument/2006/relationships/hyperlink" Target="https://twitter.com/amyhanen_td" TargetMode="External"/><Relationship Id="rId4510" Type="http://schemas.openxmlformats.org/officeDocument/2006/relationships/hyperlink" Target="http://abs.twimg.com/images/themes/theme1/bg.png" TargetMode="External"/><Relationship Id="rId4511" Type="http://schemas.openxmlformats.org/officeDocument/2006/relationships/hyperlink" Target="http://abs.twimg.com/images/themes/theme19/bg.gif" TargetMode="External"/><Relationship Id="rId4512" Type="http://schemas.openxmlformats.org/officeDocument/2006/relationships/hyperlink" Target="http://abs.twimg.com/images/themes/theme8/bg.gif" TargetMode="External"/><Relationship Id="rId4513" Type="http://schemas.openxmlformats.org/officeDocument/2006/relationships/hyperlink" Target="http://abs.twimg.com/images/themes/theme1/bg.png" TargetMode="External"/><Relationship Id="rId4514" Type="http://schemas.openxmlformats.org/officeDocument/2006/relationships/hyperlink" Target="http://abs.twimg.com/images/themes/theme1/bg.png" TargetMode="External"/><Relationship Id="rId4515" Type="http://schemas.openxmlformats.org/officeDocument/2006/relationships/hyperlink" Target="http://abs.twimg.com/images/themes/theme1/bg.png" TargetMode="External"/><Relationship Id="rId4516" Type="http://schemas.openxmlformats.org/officeDocument/2006/relationships/hyperlink" Target="http://abs.twimg.com/images/themes/theme10/bg.gif" TargetMode="External"/><Relationship Id="rId4517" Type="http://schemas.openxmlformats.org/officeDocument/2006/relationships/hyperlink" Target="http://abs.twimg.com/images/themes/theme1/bg.png" TargetMode="External"/><Relationship Id="rId4518" Type="http://schemas.openxmlformats.org/officeDocument/2006/relationships/hyperlink" Target="http://abs.twimg.com/images/themes/theme1/bg.png" TargetMode="External"/><Relationship Id="rId4519" Type="http://schemas.openxmlformats.org/officeDocument/2006/relationships/hyperlink" Target="http://abs.twimg.com/images/themes/theme1/bg.png" TargetMode="External"/><Relationship Id="rId8770" Type="http://schemas.openxmlformats.org/officeDocument/2006/relationships/hyperlink" Target="https://twitter.com/applemusic" TargetMode="External"/><Relationship Id="rId8771" Type="http://schemas.openxmlformats.org/officeDocument/2006/relationships/hyperlink" Target="https://twitter.com/spotify" TargetMode="External"/><Relationship Id="rId8772" Type="http://schemas.openxmlformats.org/officeDocument/2006/relationships/hyperlink" Target="https://twitter.com/reagarvey" TargetMode="External"/><Relationship Id="rId8773" Type="http://schemas.openxmlformats.org/officeDocument/2006/relationships/hyperlink" Target="https://twitter.com/janinescicadas" TargetMode="External"/><Relationship Id="rId5550" Type="http://schemas.openxmlformats.org/officeDocument/2006/relationships/hyperlink" Target="http://pbs.twimg.com/profile_images/968010763334856704/u-u5droV_normal.jpg" TargetMode="External"/><Relationship Id="rId5551" Type="http://schemas.openxmlformats.org/officeDocument/2006/relationships/hyperlink" Target="http://pbs.twimg.com/profile_images/887751662743371776/j0pAWZSn_normal.jpg" TargetMode="External"/><Relationship Id="rId5552" Type="http://schemas.openxmlformats.org/officeDocument/2006/relationships/hyperlink" Target="http://pbs.twimg.com/profile_images/788149345329766400/uQ5WHQ-H_normal.jpg" TargetMode="External"/><Relationship Id="rId5553" Type="http://schemas.openxmlformats.org/officeDocument/2006/relationships/hyperlink" Target="http://pbs.twimg.com/profile_images/898743581048840194/OAN6D6SF_normal.jpg" TargetMode="External"/><Relationship Id="rId5554" Type="http://schemas.openxmlformats.org/officeDocument/2006/relationships/hyperlink" Target="http://pbs.twimg.com/profile_images/1630563836/blox_normal.jpg" TargetMode="External"/><Relationship Id="rId5555" Type="http://schemas.openxmlformats.org/officeDocument/2006/relationships/hyperlink" Target="http://pbs.twimg.com/profile_images/919630411021651969/yDgoDxhn_normal.jpg" TargetMode="External"/><Relationship Id="rId5556" Type="http://schemas.openxmlformats.org/officeDocument/2006/relationships/hyperlink" Target="http://pbs.twimg.com/profile_images/966492425026904064/2jbQl4vq_normal.jpg" TargetMode="External"/><Relationship Id="rId5557" Type="http://schemas.openxmlformats.org/officeDocument/2006/relationships/hyperlink" Target="http://pbs.twimg.com/profile_images/967093325864972288/pm7caylA_normal.jpg" TargetMode="External"/><Relationship Id="rId5558" Type="http://schemas.openxmlformats.org/officeDocument/2006/relationships/hyperlink" Target="http://pbs.twimg.com/profile_images/959591759734038528/cI9cs9wG_normal.jpg" TargetMode="External"/><Relationship Id="rId5559" Type="http://schemas.openxmlformats.org/officeDocument/2006/relationships/hyperlink" Target="http://pbs.twimg.com/profile_images/2535233521/IMG00002-20120823-1609_normal.jpg" TargetMode="External"/><Relationship Id="rId8774" Type="http://schemas.openxmlformats.org/officeDocument/2006/relationships/hyperlink" Target="https://twitter.com/tomcornford" TargetMode="External"/><Relationship Id="rId8775" Type="http://schemas.openxmlformats.org/officeDocument/2006/relationships/hyperlink" Target="https://twitter.com/centralsu" TargetMode="External"/><Relationship Id="rId8776" Type="http://schemas.openxmlformats.org/officeDocument/2006/relationships/hyperlink" Target="https://twitter.com/kyevelyn" TargetMode="External"/><Relationship Id="rId2330" Type="http://schemas.openxmlformats.org/officeDocument/2006/relationships/hyperlink" Target="https://pbs.twimg.com/profile_banners/706895564575617025/1492873122" TargetMode="External"/><Relationship Id="rId2331" Type="http://schemas.openxmlformats.org/officeDocument/2006/relationships/hyperlink" Target="https://pbs.twimg.com/profile_banners/714511603543048192/1459188912" TargetMode="External"/><Relationship Id="rId2332" Type="http://schemas.openxmlformats.org/officeDocument/2006/relationships/hyperlink" Target="https://pbs.twimg.com/profile_banners/3767411899/1448643543" TargetMode="External"/><Relationship Id="rId2333" Type="http://schemas.openxmlformats.org/officeDocument/2006/relationships/hyperlink" Target="https://pbs.twimg.com/profile_banners/4213869379/1447350840" TargetMode="External"/><Relationship Id="rId2334" Type="http://schemas.openxmlformats.org/officeDocument/2006/relationships/hyperlink" Target="https://pbs.twimg.com/profile_banners/2830714777/1477938660" TargetMode="External"/><Relationship Id="rId2335" Type="http://schemas.openxmlformats.org/officeDocument/2006/relationships/hyperlink" Target="https://pbs.twimg.com/profile_banners/2340469752/1456519176" TargetMode="External"/><Relationship Id="rId2336" Type="http://schemas.openxmlformats.org/officeDocument/2006/relationships/hyperlink" Target="https://pbs.twimg.com/profile_banners/205789121/1496777891" TargetMode="External"/><Relationship Id="rId2337" Type="http://schemas.openxmlformats.org/officeDocument/2006/relationships/hyperlink" Target="https://pbs.twimg.com/profile_banners/838994285626286082/1511911618" TargetMode="External"/><Relationship Id="rId2338" Type="http://schemas.openxmlformats.org/officeDocument/2006/relationships/hyperlink" Target="https://pbs.twimg.com/profile_banners/888520995203633158/1500678401" TargetMode="External"/><Relationship Id="rId2339" Type="http://schemas.openxmlformats.org/officeDocument/2006/relationships/hyperlink" Target="https://pbs.twimg.com/profile_banners/4764060548/1452882331" TargetMode="External"/><Relationship Id="rId750" Type="http://schemas.openxmlformats.org/officeDocument/2006/relationships/hyperlink" Target="https://t.co/uSrZWAAVmt" TargetMode="External"/><Relationship Id="rId751" Type="http://schemas.openxmlformats.org/officeDocument/2006/relationships/hyperlink" Target="http://t.co/KMQlDDGlHe" TargetMode="External"/><Relationship Id="rId752" Type="http://schemas.openxmlformats.org/officeDocument/2006/relationships/hyperlink" Target="http://t.co/EXVT2KzfaX" TargetMode="External"/><Relationship Id="rId753" Type="http://schemas.openxmlformats.org/officeDocument/2006/relationships/hyperlink" Target="https://t.co/1Mo3G3IsD0" TargetMode="External"/><Relationship Id="rId754" Type="http://schemas.openxmlformats.org/officeDocument/2006/relationships/hyperlink" Target="https://t.co/aMIxcg83D6" TargetMode="External"/><Relationship Id="rId755" Type="http://schemas.openxmlformats.org/officeDocument/2006/relationships/hyperlink" Target="https://t.co/lyR0ztZxOo" TargetMode="External"/><Relationship Id="rId756" Type="http://schemas.openxmlformats.org/officeDocument/2006/relationships/hyperlink" Target="https://t.co/ZJvnAQmg7G" TargetMode="External"/><Relationship Id="rId757" Type="http://schemas.openxmlformats.org/officeDocument/2006/relationships/hyperlink" Target="https://t.co/RQg2oxUMtk" TargetMode="External"/><Relationship Id="rId758" Type="http://schemas.openxmlformats.org/officeDocument/2006/relationships/hyperlink" Target="https://t.co/nYOx6qThjk" TargetMode="External"/><Relationship Id="rId759" Type="http://schemas.openxmlformats.org/officeDocument/2006/relationships/hyperlink" Target="https://t.co/p9e8Dx5DbZ" TargetMode="External"/><Relationship Id="rId3370" Type="http://schemas.openxmlformats.org/officeDocument/2006/relationships/hyperlink" Target="http://pbs.twimg.com/profile_background_images/672078068194914304/b3FHXVIH.jpg" TargetMode="External"/><Relationship Id="rId3371" Type="http://schemas.openxmlformats.org/officeDocument/2006/relationships/hyperlink" Target="http://abs.twimg.com/images/themes/theme1/bg.png" TargetMode="External"/><Relationship Id="rId3372" Type="http://schemas.openxmlformats.org/officeDocument/2006/relationships/hyperlink" Target="http://abs.twimg.com/images/themes/theme1/bg.png" TargetMode="External"/><Relationship Id="rId3373" Type="http://schemas.openxmlformats.org/officeDocument/2006/relationships/hyperlink" Target="http://pbs.twimg.com/profile_background_images/353403688/Bloomberg_twback_grn.jpg" TargetMode="External"/><Relationship Id="rId3374" Type="http://schemas.openxmlformats.org/officeDocument/2006/relationships/hyperlink" Target="http://pbs.twimg.com/profile_background_images/228943797/12222.jpg" TargetMode="External"/><Relationship Id="rId3375" Type="http://schemas.openxmlformats.org/officeDocument/2006/relationships/hyperlink" Target="http://pbs.twimg.com/profile_background_images/378800000072361023/32c97d65cb0e31ffaa5e3b0d13fd04b3.jpeg" TargetMode="External"/><Relationship Id="rId3376" Type="http://schemas.openxmlformats.org/officeDocument/2006/relationships/hyperlink" Target="http://pbs.twimg.com/profile_background_images/192359470/twitter_dems.jpeg" TargetMode="External"/><Relationship Id="rId3377" Type="http://schemas.openxmlformats.org/officeDocument/2006/relationships/hyperlink" Target="http://pbs.twimg.com/profile_background_images/443412311714185217/79hfwVr0.png" TargetMode="External"/><Relationship Id="rId3378" Type="http://schemas.openxmlformats.org/officeDocument/2006/relationships/hyperlink" Target="http://pbs.twimg.com/profile_background_images/515228058286952449/zVfUxqPl.jpeg" TargetMode="External"/><Relationship Id="rId3379" Type="http://schemas.openxmlformats.org/officeDocument/2006/relationships/hyperlink" Target="http://pbs.twimg.com/profile_background_images/330573316/BLACK.gif" TargetMode="External"/><Relationship Id="rId6590" Type="http://schemas.openxmlformats.org/officeDocument/2006/relationships/hyperlink" Target="http://pbs.twimg.com/profile_images/913954509210124288/YeQjaUdK_normal.jpg" TargetMode="External"/><Relationship Id="rId6591" Type="http://schemas.openxmlformats.org/officeDocument/2006/relationships/hyperlink" Target="http://pbs.twimg.com/profile_images/416713119533002752/ioXBJU0i_normal.jpeg" TargetMode="External"/><Relationship Id="rId6592" Type="http://schemas.openxmlformats.org/officeDocument/2006/relationships/hyperlink" Target="http://pbs.twimg.com/profile_images/848603500971819008/atQ3eYEu_normal.jpg" TargetMode="External"/><Relationship Id="rId6593" Type="http://schemas.openxmlformats.org/officeDocument/2006/relationships/hyperlink" Target="http://pbs.twimg.com/profile_images/960885064765722625/jJqKPR_X_normal.jpg" TargetMode="External"/><Relationship Id="rId6594" Type="http://schemas.openxmlformats.org/officeDocument/2006/relationships/hyperlink" Target="http://pbs.twimg.com/profile_images/839626059633029121/Wjk366Md_normal.jpg" TargetMode="External"/><Relationship Id="rId6595" Type="http://schemas.openxmlformats.org/officeDocument/2006/relationships/hyperlink" Target="http://pbs.twimg.com/profile_images/875404558528393216/cTknVhwm_normal.jpg" TargetMode="External"/><Relationship Id="rId6596" Type="http://schemas.openxmlformats.org/officeDocument/2006/relationships/hyperlink" Target="http://pbs.twimg.com/profile_images/935949544034111493/DOaE_Nja_normal.jpg" TargetMode="External"/><Relationship Id="rId6597" Type="http://schemas.openxmlformats.org/officeDocument/2006/relationships/hyperlink" Target="http://pbs.twimg.com/profile_images/378800000841793222/63b002503ab73a6abffaeaf213279f52_normal.jpeg" TargetMode="External"/><Relationship Id="rId6598" Type="http://schemas.openxmlformats.org/officeDocument/2006/relationships/hyperlink" Target="http://pbs.twimg.com/profile_images/943090005723041792/2cjxINlJ_normal.jpg" TargetMode="External"/><Relationship Id="rId6599" Type="http://schemas.openxmlformats.org/officeDocument/2006/relationships/hyperlink" Target="http://pbs.twimg.com/profile_images/956035166627131392/fkPChwgj_normal.jpg" TargetMode="External"/><Relationship Id="rId8777" Type="http://schemas.openxmlformats.org/officeDocument/2006/relationships/hyperlink" Target="https://twitter.com/3djfletcher" TargetMode="External"/><Relationship Id="rId1190" Type="http://schemas.openxmlformats.org/officeDocument/2006/relationships/hyperlink" Target="https://pbs.twimg.com/profile_banners/798850238/1444568342" TargetMode="External"/><Relationship Id="rId1191" Type="http://schemas.openxmlformats.org/officeDocument/2006/relationships/hyperlink" Target="https://pbs.twimg.com/profile_banners/30791070/1443460860" TargetMode="External"/><Relationship Id="rId1192" Type="http://schemas.openxmlformats.org/officeDocument/2006/relationships/hyperlink" Target="https://pbs.twimg.com/profile_banners/15654561/1416276379" TargetMode="External"/><Relationship Id="rId1193" Type="http://schemas.openxmlformats.org/officeDocument/2006/relationships/hyperlink" Target="https://pbs.twimg.com/profile_banners/14352556/1513735806" TargetMode="External"/><Relationship Id="rId1194" Type="http://schemas.openxmlformats.org/officeDocument/2006/relationships/hyperlink" Target="https://pbs.twimg.com/profile_banners/306376274/1510167185" TargetMode="External"/><Relationship Id="rId1195" Type="http://schemas.openxmlformats.org/officeDocument/2006/relationships/hyperlink" Target="https://pbs.twimg.com/profile_banners/962824269569888260/1519329750" TargetMode="External"/><Relationship Id="rId6700" Type="http://schemas.openxmlformats.org/officeDocument/2006/relationships/hyperlink" Target="http://pbs.twimg.com/profile_images/918214779294031872/mJxgmPlk_normal.jpg" TargetMode="External"/><Relationship Id="rId6701" Type="http://schemas.openxmlformats.org/officeDocument/2006/relationships/hyperlink" Target="http://pbs.twimg.com/profile_images/957399615984332800/IywDLVlC_normal.jpg" TargetMode="External"/><Relationship Id="rId6702" Type="http://schemas.openxmlformats.org/officeDocument/2006/relationships/hyperlink" Target="http://pbs.twimg.com/profile_images/911851723878154240/mIBvqHNu_normal.jpg" TargetMode="External"/><Relationship Id="rId6703" Type="http://schemas.openxmlformats.org/officeDocument/2006/relationships/hyperlink" Target="http://pbs.twimg.com/profile_images/1704147905/KKPL-5227_normal.jpg" TargetMode="External"/><Relationship Id="rId6704" Type="http://schemas.openxmlformats.org/officeDocument/2006/relationships/hyperlink" Target="http://pbs.twimg.com/profile_images/658471339678806016/tyRNSp6H_normal.jpg" TargetMode="External"/><Relationship Id="rId6705" Type="http://schemas.openxmlformats.org/officeDocument/2006/relationships/hyperlink" Target="http://pbs.twimg.com/profile_images/926791046478139392/8iD5asPa_normal.jpg" TargetMode="External"/><Relationship Id="rId6706" Type="http://schemas.openxmlformats.org/officeDocument/2006/relationships/hyperlink" Target="http://pbs.twimg.com/profile_images/947666987827601408/67KSAsU-_normal.jpg" TargetMode="External"/><Relationship Id="rId6707" Type="http://schemas.openxmlformats.org/officeDocument/2006/relationships/hyperlink" Target="http://pbs.twimg.com/profile_images/946052123011186688/lpCHBKIK_normal.jpg" TargetMode="External"/><Relationship Id="rId6708" Type="http://schemas.openxmlformats.org/officeDocument/2006/relationships/hyperlink" Target="http://pbs.twimg.com/profile_images/525417618623045632/khbxhztg_normal.png" TargetMode="External"/><Relationship Id="rId6709" Type="http://schemas.openxmlformats.org/officeDocument/2006/relationships/hyperlink" Target="http://pbs.twimg.com/profile_images/909145350862229505/_21C7Yxt_normal.jpg" TargetMode="External"/><Relationship Id="rId1196" Type="http://schemas.openxmlformats.org/officeDocument/2006/relationships/hyperlink" Target="https://pbs.twimg.com/profile_banners/22901189/1518809198" TargetMode="External"/><Relationship Id="rId1197" Type="http://schemas.openxmlformats.org/officeDocument/2006/relationships/hyperlink" Target="https://pbs.twimg.com/profile_banners/1082948990/1508247969" TargetMode="External"/><Relationship Id="rId1198" Type="http://schemas.openxmlformats.org/officeDocument/2006/relationships/hyperlink" Target="https://pbs.twimg.com/profile_banners/22153676/1484255762" TargetMode="External"/><Relationship Id="rId1199" Type="http://schemas.openxmlformats.org/officeDocument/2006/relationships/hyperlink" Target="https://pbs.twimg.com/profile_banners/3304471/1398233869" TargetMode="External"/><Relationship Id="rId7740" Type="http://schemas.openxmlformats.org/officeDocument/2006/relationships/hyperlink" Target="https://twitter.com/mario_canseco" TargetMode="External"/><Relationship Id="rId7741" Type="http://schemas.openxmlformats.org/officeDocument/2006/relationships/hyperlink" Target="https://twitter.com/insights_west" TargetMode="External"/><Relationship Id="rId7742" Type="http://schemas.openxmlformats.org/officeDocument/2006/relationships/hyperlink" Target="https://twitter.com/bookaddict10" TargetMode="External"/><Relationship Id="rId7743" Type="http://schemas.openxmlformats.org/officeDocument/2006/relationships/hyperlink" Target="https://twitter.com/sethamandel" TargetMode="External"/><Relationship Id="rId7744" Type="http://schemas.openxmlformats.org/officeDocument/2006/relationships/hyperlink" Target="https://twitter.com/fayfeeney" TargetMode="External"/><Relationship Id="rId7745" Type="http://schemas.openxmlformats.org/officeDocument/2006/relationships/hyperlink" Target="https://twitter.com/nacd" TargetMode="External"/><Relationship Id="rId7746" Type="http://schemas.openxmlformats.org/officeDocument/2006/relationships/hyperlink" Target="https://twitter.com/citizenpoet17" TargetMode="External"/><Relationship Id="rId7747" Type="http://schemas.openxmlformats.org/officeDocument/2006/relationships/hyperlink" Target="https://twitter.com/thekhemistlives" TargetMode="External"/><Relationship Id="rId7748" Type="http://schemas.openxmlformats.org/officeDocument/2006/relationships/hyperlink" Target="https://twitter.com/gene_chrastil" TargetMode="External"/><Relationship Id="rId7749" Type="http://schemas.openxmlformats.org/officeDocument/2006/relationships/hyperlink" Target="https://twitter.com/oregonian" TargetMode="External"/><Relationship Id="rId8778" Type="http://schemas.openxmlformats.org/officeDocument/2006/relationships/hyperlink" Target="https://twitter.com/jamie_weinstein" TargetMode="External"/><Relationship Id="rId8779" Type="http://schemas.openxmlformats.org/officeDocument/2006/relationships/hyperlink" Target="https://twitter.com/carlybee" TargetMode="External"/><Relationship Id="rId4520" Type="http://schemas.openxmlformats.org/officeDocument/2006/relationships/hyperlink" Target="http://pbs.twimg.com/profile_background_images/568446865205497856/fidLBcrE.jpeg" TargetMode="External"/><Relationship Id="rId4521" Type="http://schemas.openxmlformats.org/officeDocument/2006/relationships/hyperlink" Target="http://abs.twimg.com/images/themes/theme1/bg.png" TargetMode="External"/><Relationship Id="rId4522" Type="http://schemas.openxmlformats.org/officeDocument/2006/relationships/hyperlink" Target="http://abs.twimg.com/images/themes/theme7/bg.gif" TargetMode="External"/><Relationship Id="rId4523" Type="http://schemas.openxmlformats.org/officeDocument/2006/relationships/hyperlink" Target="http://abs.twimg.com/images/themes/theme10/bg.gif" TargetMode="External"/><Relationship Id="rId4524" Type="http://schemas.openxmlformats.org/officeDocument/2006/relationships/hyperlink" Target="http://abs.twimg.com/images/themes/theme1/bg.png" TargetMode="External"/><Relationship Id="rId4525" Type="http://schemas.openxmlformats.org/officeDocument/2006/relationships/hyperlink" Target="http://abs.twimg.com/images/themes/theme1/bg.png" TargetMode="External"/><Relationship Id="rId4526" Type="http://schemas.openxmlformats.org/officeDocument/2006/relationships/hyperlink" Target="http://pbs.twimg.com/profile_background_images/662414508/brl6q7sdd3u069lsmuqr.jpeg" TargetMode="External"/><Relationship Id="rId4527" Type="http://schemas.openxmlformats.org/officeDocument/2006/relationships/hyperlink" Target="http://abs.twimg.com/images/themes/theme1/bg.png" TargetMode="External"/><Relationship Id="rId4528" Type="http://schemas.openxmlformats.org/officeDocument/2006/relationships/hyperlink" Target="http://pbs.twimg.com/profile_background_images/447089267664097280/Ct2JrXz-.jpeg" TargetMode="External"/><Relationship Id="rId4529" Type="http://schemas.openxmlformats.org/officeDocument/2006/relationships/hyperlink" Target="http://pbs.twimg.com/profile_background_images/561302092980027392/JFwQLKAj.jpeg" TargetMode="External"/><Relationship Id="rId8780" Type="http://schemas.openxmlformats.org/officeDocument/2006/relationships/hyperlink" Target="https://twitter.com/musiccrazi" TargetMode="External"/><Relationship Id="rId8781" Type="http://schemas.openxmlformats.org/officeDocument/2006/relationships/hyperlink" Target="https://twitter.com/evesimmns" TargetMode="External"/><Relationship Id="rId8782" Type="http://schemas.openxmlformats.org/officeDocument/2006/relationships/hyperlink" Target="https://twitter.com/beatedsupport" TargetMode="External"/><Relationship Id="rId1300" Type="http://schemas.openxmlformats.org/officeDocument/2006/relationships/hyperlink" Target="https://pbs.twimg.com/profile_banners/203954928/1473046474" TargetMode="External"/><Relationship Id="rId1301" Type="http://schemas.openxmlformats.org/officeDocument/2006/relationships/hyperlink" Target="https://pbs.twimg.com/profile_banners/26107175/1511289382" TargetMode="External"/><Relationship Id="rId1302" Type="http://schemas.openxmlformats.org/officeDocument/2006/relationships/hyperlink" Target="https://pbs.twimg.com/profile_banners/27437326/1515498711" TargetMode="External"/><Relationship Id="rId1303" Type="http://schemas.openxmlformats.org/officeDocument/2006/relationships/hyperlink" Target="https://pbs.twimg.com/profile_banners/4719519395/1464105230" TargetMode="External"/><Relationship Id="rId1304" Type="http://schemas.openxmlformats.org/officeDocument/2006/relationships/hyperlink" Target="https://pbs.twimg.com/profile_banners/15279429/1434576586" TargetMode="External"/><Relationship Id="rId1305" Type="http://schemas.openxmlformats.org/officeDocument/2006/relationships/hyperlink" Target="https://pbs.twimg.com/profile_banners/833380645128671232/1501477067" TargetMode="External"/><Relationship Id="rId1306" Type="http://schemas.openxmlformats.org/officeDocument/2006/relationships/hyperlink" Target="https://pbs.twimg.com/profile_banners/66963063/1399307586" TargetMode="External"/><Relationship Id="rId1307" Type="http://schemas.openxmlformats.org/officeDocument/2006/relationships/hyperlink" Target="https://pbs.twimg.com/profile_banners/878687299516506112/1498689984" TargetMode="External"/><Relationship Id="rId1308" Type="http://schemas.openxmlformats.org/officeDocument/2006/relationships/hyperlink" Target="https://pbs.twimg.com/profile_banners/337447628/1415934168" TargetMode="External"/><Relationship Id="rId1309" Type="http://schemas.openxmlformats.org/officeDocument/2006/relationships/hyperlink" Target="https://pbs.twimg.com/profile_banners/126951317/1419367557" TargetMode="External"/><Relationship Id="rId5560" Type="http://schemas.openxmlformats.org/officeDocument/2006/relationships/hyperlink" Target="http://pbs.twimg.com/profile_images/899793043154325504/vWP1o-fH_normal.jpg" TargetMode="External"/><Relationship Id="rId5561" Type="http://schemas.openxmlformats.org/officeDocument/2006/relationships/hyperlink" Target="http://pbs.twimg.com/profile_images/945967578857402368/eUtIMDNz_normal.jpg" TargetMode="External"/><Relationship Id="rId5562" Type="http://schemas.openxmlformats.org/officeDocument/2006/relationships/hyperlink" Target="http://pbs.twimg.com/profile_images/923151698822029313/MSS-A4_e_normal.jpg" TargetMode="External"/><Relationship Id="rId5563" Type="http://schemas.openxmlformats.org/officeDocument/2006/relationships/hyperlink" Target="http://pbs.twimg.com/profile_images/839938827837976576/leN1zJJx_normal.jpg" TargetMode="External"/><Relationship Id="rId2340" Type="http://schemas.openxmlformats.org/officeDocument/2006/relationships/hyperlink" Target="https://pbs.twimg.com/profile_banners/17496334/1501610855" TargetMode="External"/><Relationship Id="rId2341" Type="http://schemas.openxmlformats.org/officeDocument/2006/relationships/hyperlink" Target="https://pbs.twimg.com/profile_banners/2252700098/1504791151" TargetMode="External"/><Relationship Id="rId2342" Type="http://schemas.openxmlformats.org/officeDocument/2006/relationships/hyperlink" Target="https://pbs.twimg.com/profile_banners/20176082/1516377926" TargetMode="External"/><Relationship Id="rId2343" Type="http://schemas.openxmlformats.org/officeDocument/2006/relationships/hyperlink" Target="https://pbs.twimg.com/profile_banners/53895972/1484604363" TargetMode="External"/><Relationship Id="rId2344" Type="http://schemas.openxmlformats.org/officeDocument/2006/relationships/hyperlink" Target="https://pbs.twimg.com/profile_banners/17573329/1508760598" TargetMode="External"/><Relationship Id="rId2345" Type="http://schemas.openxmlformats.org/officeDocument/2006/relationships/hyperlink" Target="https://pbs.twimg.com/profile_banners/796167475/1508622833" TargetMode="External"/><Relationship Id="rId2346" Type="http://schemas.openxmlformats.org/officeDocument/2006/relationships/hyperlink" Target="https://pbs.twimg.com/profile_banners/141670646/1489140566" TargetMode="External"/><Relationship Id="rId2347" Type="http://schemas.openxmlformats.org/officeDocument/2006/relationships/hyperlink" Target="https://pbs.twimg.com/profile_banners/296846007/1442012749" TargetMode="External"/><Relationship Id="rId2348" Type="http://schemas.openxmlformats.org/officeDocument/2006/relationships/hyperlink" Target="https://pbs.twimg.com/profile_banners/954589053097189376/1516860114" TargetMode="External"/><Relationship Id="rId2349" Type="http://schemas.openxmlformats.org/officeDocument/2006/relationships/hyperlink" Target="https://pbs.twimg.com/profile_banners/917418590919364614/1507567379" TargetMode="External"/><Relationship Id="rId760" Type="http://schemas.openxmlformats.org/officeDocument/2006/relationships/hyperlink" Target="https://t.co/Qam8o9hjjC" TargetMode="External"/><Relationship Id="rId761" Type="http://schemas.openxmlformats.org/officeDocument/2006/relationships/hyperlink" Target="http://t.co/jqAb65DqrK" TargetMode="External"/><Relationship Id="rId762" Type="http://schemas.openxmlformats.org/officeDocument/2006/relationships/hyperlink" Target="http://t.co/0iMoVwk5Ro" TargetMode="External"/><Relationship Id="rId763" Type="http://schemas.openxmlformats.org/officeDocument/2006/relationships/hyperlink" Target="https://t.co/I1zx1piXVk" TargetMode="External"/><Relationship Id="rId764" Type="http://schemas.openxmlformats.org/officeDocument/2006/relationships/hyperlink" Target="https://t.co/zbPd4fSqB9" TargetMode="External"/><Relationship Id="rId765" Type="http://schemas.openxmlformats.org/officeDocument/2006/relationships/hyperlink" Target="https://t.co/Is9WSuB0tz" TargetMode="External"/><Relationship Id="rId766" Type="http://schemas.openxmlformats.org/officeDocument/2006/relationships/hyperlink" Target="https://t.co/NIzQL2d8Cz" TargetMode="External"/><Relationship Id="rId767" Type="http://schemas.openxmlformats.org/officeDocument/2006/relationships/hyperlink" Target="https://t.co/EYD6da4uKq" TargetMode="External"/><Relationship Id="rId768" Type="http://schemas.openxmlformats.org/officeDocument/2006/relationships/hyperlink" Target="https://t.co/xe5Odbz7U9" TargetMode="External"/><Relationship Id="rId769" Type="http://schemas.openxmlformats.org/officeDocument/2006/relationships/hyperlink" Target="https://t.co/HZS9NGrs84" TargetMode="External"/><Relationship Id="rId5564" Type="http://schemas.openxmlformats.org/officeDocument/2006/relationships/hyperlink" Target="http://pbs.twimg.com/profile_images/618132116052803584/IyFIDGDy_normal.jpg" TargetMode="External"/><Relationship Id="rId5565" Type="http://schemas.openxmlformats.org/officeDocument/2006/relationships/hyperlink" Target="http://pbs.twimg.com/profile_images/887892176348360704/3soM6sv5_normal.jpg" TargetMode="External"/><Relationship Id="rId5566" Type="http://schemas.openxmlformats.org/officeDocument/2006/relationships/hyperlink" Target="http://pbs.twimg.com/profile_images/923263163159556096/j5VjA0ka_normal.jpg" TargetMode="External"/><Relationship Id="rId5567" Type="http://schemas.openxmlformats.org/officeDocument/2006/relationships/hyperlink" Target="http://pbs.twimg.com/profile_images/967070044927811584/AukdjZ5l_normal.jpg" TargetMode="External"/><Relationship Id="rId5568" Type="http://schemas.openxmlformats.org/officeDocument/2006/relationships/hyperlink" Target="http://pbs.twimg.com/profile_images/967896179710152709/r15uh-hm_normal.jpg" TargetMode="External"/><Relationship Id="rId5569" Type="http://schemas.openxmlformats.org/officeDocument/2006/relationships/hyperlink" Target="http://pbs.twimg.com/profile_images/906286693044670464/Fx1GExhZ_normal.jpg" TargetMode="External"/><Relationship Id="rId3380" Type="http://schemas.openxmlformats.org/officeDocument/2006/relationships/hyperlink" Target="http://pbs.twimg.com/profile_background_images/93637437/xa3b033c018de9e21c52bf1eee78ca0d.jpg" TargetMode="External"/><Relationship Id="rId3381" Type="http://schemas.openxmlformats.org/officeDocument/2006/relationships/hyperlink" Target="http://abs.twimg.com/images/themes/theme1/bg.png" TargetMode="External"/><Relationship Id="rId3382" Type="http://schemas.openxmlformats.org/officeDocument/2006/relationships/hyperlink" Target="http://pbs.twimg.com/profile_background_images/724036575894581249/0rcSbB8e.jpg" TargetMode="External"/><Relationship Id="rId3383" Type="http://schemas.openxmlformats.org/officeDocument/2006/relationships/hyperlink" Target="http://abs.twimg.com/images/themes/theme1/bg.png" TargetMode="External"/><Relationship Id="rId3384" Type="http://schemas.openxmlformats.org/officeDocument/2006/relationships/hyperlink" Target="http://pbs.twimg.com/profile_background_images/54991358/twilk_background.jpg" TargetMode="External"/><Relationship Id="rId3385" Type="http://schemas.openxmlformats.org/officeDocument/2006/relationships/hyperlink" Target="http://pbs.twimg.com/profile_background_images/787023662/c6510c2c3cba71eb41719ffa6ac64763.jpeg" TargetMode="External"/><Relationship Id="rId3386" Type="http://schemas.openxmlformats.org/officeDocument/2006/relationships/hyperlink" Target="http://pbs.twimg.com/profile_background_images/378800000068164740/186880b2352e1826508acdd6b85e5bc2.jpeg" TargetMode="External"/><Relationship Id="rId3387" Type="http://schemas.openxmlformats.org/officeDocument/2006/relationships/hyperlink" Target="http://pbs.twimg.com/profile_background_images/452289160590553088/sI1XviIM.jpeg" TargetMode="External"/><Relationship Id="rId3388" Type="http://schemas.openxmlformats.org/officeDocument/2006/relationships/hyperlink" Target="http://pbs.twimg.com/profile_background_images/505175922/tapiz-rs-.gif" TargetMode="External"/><Relationship Id="rId3389" Type="http://schemas.openxmlformats.org/officeDocument/2006/relationships/hyperlink" Target="http://abs.twimg.com/images/themes/theme1/bg.png" TargetMode="External"/><Relationship Id="rId8783" Type="http://schemas.openxmlformats.org/officeDocument/2006/relationships/hyperlink" Target="https://twitter.com/beated" TargetMode="External"/><Relationship Id="rId8784" Type="http://schemas.openxmlformats.org/officeDocument/2006/relationships/hyperlink" Target="https://twitter.com/cprice2184" TargetMode="External"/><Relationship Id="rId8785" Type="http://schemas.openxmlformats.org/officeDocument/2006/relationships/hyperlink" Target="https://twitter.com/feehlo" TargetMode="External"/><Relationship Id="rId8786" Type="http://schemas.openxmlformats.org/officeDocument/2006/relationships/hyperlink" Target="https://twitter.com/notplantbased" TargetMode="External"/><Relationship Id="rId8787" Type="http://schemas.openxmlformats.org/officeDocument/2006/relationships/hyperlink" Target="https://twitter.com/rubytandoh" TargetMode="External"/><Relationship Id="rId8788" Type="http://schemas.openxmlformats.org/officeDocument/2006/relationships/hyperlink" Target="https://twitter.com/ilonacatherine" TargetMode="External"/><Relationship Id="rId8789" Type="http://schemas.openxmlformats.org/officeDocument/2006/relationships/hyperlink" Target="https://twitter.com/sarah_robbo" TargetMode="External"/><Relationship Id="rId6710" Type="http://schemas.openxmlformats.org/officeDocument/2006/relationships/hyperlink" Target="http://pbs.twimg.com/profile_images/580430386695684096/AL19Tu-H_normal.jpg" TargetMode="External"/><Relationship Id="rId6711" Type="http://schemas.openxmlformats.org/officeDocument/2006/relationships/hyperlink" Target="http://pbs.twimg.com/profile_images/951971960925274113/y98rEBsg_normal.jpg" TargetMode="External"/><Relationship Id="rId6712" Type="http://schemas.openxmlformats.org/officeDocument/2006/relationships/hyperlink" Target="http://pbs.twimg.com/profile_images/962353154665807872/sgMFz2aU_normal.jpg" TargetMode="External"/><Relationship Id="rId6713" Type="http://schemas.openxmlformats.org/officeDocument/2006/relationships/hyperlink" Target="http://pbs.twimg.com/profile_images/839736421355143168/yW79x470_normal.jpg" TargetMode="External"/><Relationship Id="rId6714" Type="http://schemas.openxmlformats.org/officeDocument/2006/relationships/hyperlink" Target="http://pbs.twimg.com/profile_images/856472684833767425/ZrAlExKW_normal.jpg" TargetMode="External"/><Relationship Id="rId6715" Type="http://schemas.openxmlformats.org/officeDocument/2006/relationships/hyperlink" Target="http://pbs.twimg.com/profile_images/868105870915362817/2RDf21oC_normal.jpg" TargetMode="External"/><Relationship Id="rId6716" Type="http://schemas.openxmlformats.org/officeDocument/2006/relationships/hyperlink" Target="http://pbs.twimg.com/profile_images/875653339530182656/LJAMkNY5_normal.jpg" TargetMode="External"/><Relationship Id="rId6717" Type="http://schemas.openxmlformats.org/officeDocument/2006/relationships/hyperlink" Target="http://pbs.twimg.com/profile_images/592968251610542083/5xbjLyth_normal.jpg" TargetMode="External"/><Relationship Id="rId6718" Type="http://schemas.openxmlformats.org/officeDocument/2006/relationships/hyperlink" Target="http://pbs.twimg.com/profile_images/959842387777474562/hJ328Q0C_normal.jpg" TargetMode="External"/><Relationship Id="rId6719" Type="http://schemas.openxmlformats.org/officeDocument/2006/relationships/hyperlink" Target="http://pbs.twimg.com/profile_images/953341660813021185/o2IGXWqj_normal.jpg" TargetMode="External"/><Relationship Id="rId7750" Type="http://schemas.openxmlformats.org/officeDocument/2006/relationships/hyperlink" Target="https://twitter.com/jonssonelias" TargetMode="External"/><Relationship Id="rId7751" Type="http://schemas.openxmlformats.org/officeDocument/2006/relationships/hyperlink" Target="https://twitter.com/jonnahjonsson" TargetMode="External"/><Relationship Id="rId7752" Type="http://schemas.openxmlformats.org/officeDocument/2006/relationships/hyperlink" Target="https://twitter.com/drading_" TargetMode="External"/><Relationship Id="rId7753" Type="http://schemas.openxmlformats.org/officeDocument/2006/relationships/hyperlink" Target="https://twitter.com/premierefr" TargetMode="External"/><Relationship Id="rId7754" Type="http://schemas.openxmlformats.org/officeDocument/2006/relationships/hyperlink" Target="https://twitter.com/simonbhb" TargetMode="External"/><Relationship Id="rId7755" Type="http://schemas.openxmlformats.org/officeDocument/2006/relationships/hyperlink" Target="https://twitter.com/gingerdisco99" TargetMode="External"/><Relationship Id="rId7756" Type="http://schemas.openxmlformats.org/officeDocument/2006/relationships/hyperlink" Target="https://twitter.com/paulammcnally" TargetMode="External"/><Relationship Id="rId7757" Type="http://schemas.openxmlformats.org/officeDocument/2006/relationships/hyperlink" Target="https://twitter.com/jillfilipovic" TargetMode="External"/><Relationship Id="rId7758" Type="http://schemas.openxmlformats.org/officeDocument/2006/relationships/hyperlink" Target="https://twitter.com/susys" TargetMode="External"/><Relationship Id="rId7759" Type="http://schemas.openxmlformats.org/officeDocument/2006/relationships/hyperlink" Target="https://twitter.com/magneticbonds" TargetMode="External"/><Relationship Id="rId4530" Type="http://schemas.openxmlformats.org/officeDocument/2006/relationships/hyperlink" Target="http://pbs.twimg.com/profile_background_images/619710742/1j0n5vp8xpdjosv8z023.jpeg" TargetMode="External"/><Relationship Id="rId4531" Type="http://schemas.openxmlformats.org/officeDocument/2006/relationships/hyperlink" Target="http://pbs.twimg.com/profile_background_images/378800000056780199/390b01bd0fcbdd7f53a49c60cf656a5d.jpeg" TargetMode="External"/><Relationship Id="rId4532" Type="http://schemas.openxmlformats.org/officeDocument/2006/relationships/hyperlink" Target="http://pbs.twimg.com/profile_background_images/142549767/BNN_twitter_bg_4.jpg" TargetMode="External"/><Relationship Id="rId4533" Type="http://schemas.openxmlformats.org/officeDocument/2006/relationships/hyperlink" Target="http://pbs.twimg.com/profile_background_images/509699454492889088/ov7wPbz3.jpeg" TargetMode="External"/><Relationship Id="rId4534" Type="http://schemas.openxmlformats.org/officeDocument/2006/relationships/hyperlink" Target="http://pbs.twimg.com/profile_background_images/435454890756681728/FWcSYFxe.png" TargetMode="External"/><Relationship Id="rId4535" Type="http://schemas.openxmlformats.org/officeDocument/2006/relationships/hyperlink" Target="http://abs.twimg.com/images/themes/theme1/bg.png" TargetMode="External"/><Relationship Id="rId4536" Type="http://schemas.openxmlformats.org/officeDocument/2006/relationships/hyperlink" Target="http://pbs.twimg.com/profile_background_images/690544606832939008/T75hBms4.jpg" TargetMode="External"/><Relationship Id="rId4537" Type="http://schemas.openxmlformats.org/officeDocument/2006/relationships/hyperlink" Target="http://pbs.twimg.com/profile_background_images/619182382462181376/z0b5PgE5.png" TargetMode="External"/><Relationship Id="rId4538" Type="http://schemas.openxmlformats.org/officeDocument/2006/relationships/hyperlink" Target="http://pbs.twimg.com/profile_background_images/459296034556887040/n6vuQ9J2.jpeg" TargetMode="External"/><Relationship Id="rId4539" Type="http://schemas.openxmlformats.org/officeDocument/2006/relationships/hyperlink" Target="http://pbs.twimg.com/profile_background_images/155447612/rtenews1.jpg" TargetMode="External"/><Relationship Id="rId8790" Type="http://schemas.openxmlformats.org/officeDocument/2006/relationships/hyperlink" Target="https://twitter.com/samuel_pollen" TargetMode="External"/><Relationship Id="rId8791" Type="http://schemas.openxmlformats.org/officeDocument/2006/relationships/hyperlink" Target="https://twitter.com/scousepie" TargetMode="External"/><Relationship Id="rId8792" Type="http://schemas.openxmlformats.org/officeDocument/2006/relationships/hyperlink" Target="https://twitter.com/jheffdeleon" TargetMode="External"/><Relationship Id="rId1310" Type="http://schemas.openxmlformats.org/officeDocument/2006/relationships/hyperlink" Target="https://pbs.twimg.com/profile_banners/2206520060/1511838475" TargetMode="External"/><Relationship Id="rId1311" Type="http://schemas.openxmlformats.org/officeDocument/2006/relationships/hyperlink" Target="https://pbs.twimg.com/profile_banners/193887510/1518980702" TargetMode="External"/><Relationship Id="rId1312" Type="http://schemas.openxmlformats.org/officeDocument/2006/relationships/hyperlink" Target="https://pbs.twimg.com/profile_banners/2499653970/1447827805" TargetMode="External"/><Relationship Id="rId1313" Type="http://schemas.openxmlformats.org/officeDocument/2006/relationships/hyperlink" Target="https://pbs.twimg.com/profile_banners/2149788370/1466698932" TargetMode="External"/><Relationship Id="rId1314" Type="http://schemas.openxmlformats.org/officeDocument/2006/relationships/hyperlink" Target="https://pbs.twimg.com/profile_banners/169480294/1444687417" TargetMode="External"/><Relationship Id="rId1315" Type="http://schemas.openxmlformats.org/officeDocument/2006/relationships/hyperlink" Target="https://pbs.twimg.com/profile_banners/2267736799/1518114275" TargetMode="External"/><Relationship Id="rId1316" Type="http://schemas.openxmlformats.org/officeDocument/2006/relationships/hyperlink" Target="https://pbs.twimg.com/profile_banners/2195478619/1515334104" TargetMode="External"/><Relationship Id="rId1317" Type="http://schemas.openxmlformats.org/officeDocument/2006/relationships/hyperlink" Target="https://pbs.twimg.com/profile_banners/23487853/1519247796" TargetMode="External"/><Relationship Id="rId1318" Type="http://schemas.openxmlformats.org/officeDocument/2006/relationships/hyperlink" Target="https://pbs.twimg.com/profile_banners/889957881746907136/1501881833" TargetMode="External"/><Relationship Id="rId1319" Type="http://schemas.openxmlformats.org/officeDocument/2006/relationships/hyperlink" Target="https://pbs.twimg.com/profile_banners/2602259715/1464229155" TargetMode="External"/><Relationship Id="rId5570" Type="http://schemas.openxmlformats.org/officeDocument/2006/relationships/hyperlink" Target="http://pbs.twimg.com/profile_images/925390894785708032/8SbN1AyU_normal.jpg" TargetMode="External"/><Relationship Id="rId5571" Type="http://schemas.openxmlformats.org/officeDocument/2006/relationships/hyperlink" Target="http://pbs.twimg.com/profile_images/915566076880068608/Nq4qPIzh_normal.jpg" TargetMode="External"/><Relationship Id="rId5572" Type="http://schemas.openxmlformats.org/officeDocument/2006/relationships/hyperlink" Target="http://pbs.twimg.com/profile_images/730564137261117442/TqclvjL0_normal.jpg" TargetMode="External"/><Relationship Id="rId5573" Type="http://schemas.openxmlformats.org/officeDocument/2006/relationships/hyperlink" Target="http://pbs.twimg.com/profile_images/948201939816402944/n7gTZSj4_normal.jpg" TargetMode="External"/><Relationship Id="rId2350" Type="http://schemas.openxmlformats.org/officeDocument/2006/relationships/hyperlink" Target="https://pbs.twimg.com/profile_banners/27485667/1495478841" TargetMode="External"/><Relationship Id="rId2351" Type="http://schemas.openxmlformats.org/officeDocument/2006/relationships/hyperlink" Target="https://pbs.twimg.com/profile_banners/41634520/1398970584" TargetMode="External"/><Relationship Id="rId2352" Type="http://schemas.openxmlformats.org/officeDocument/2006/relationships/hyperlink" Target="https://pbs.twimg.com/profile_banners/534515797/1501082047" TargetMode="External"/><Relationship Id="rId2353" Type="http://schemas.openxmlformats.org/officeDocument/2006/relationships/hyperlink" Target="https://pbs.twimg.com/profile_banners/285439517/1516202279" TargetMode="External"/><Relationship Id="rId2354" Type="http://schemas.openxmlformats.org/officeDocument/2006/relationships/hyperlink" Target="https://pbs.twimg.com/profile_banners/48967891/1424840179" TargetMode="External"/><Relationship Id="rId2355" Type="http://schemas.openxmlformats.org/officeDocument/2006/relationships/hyperlink" Target="https://pbs.twimg.com/profile_banners/27681934/1510108996" TargetMode="External"/><Relationship Id="rId2356" Type="http://schemas.openxmlformats.org/officeDocument/2006/relationships/hyperlink" Target="https://pbs.twimg.com/profile_banners/568712194/1403189939" TargetMode="External"/><Relationship Id="rId2357" Type="http://schemas.openxmlformats.org/officeDocument/2006/relationships/hyperlink" Target="https://pbs.twimg.com/profile_banners/4920733721/1503453108" TargetMode="External"/><Relationship Id="rId2358" Type="http://schemas.openxmlformats.org/officeDocument/2006/relationships/hyperlink" Target="https://pbs.twimg.com/profile_banners/825402810078408704/1485627072" TargetMode="External"/><Relationship Id="rId2359" Type="http://schemas.openxmlformats.org/officeDocument/2006/relationships/hyperlink" Target="https://pbs.twimg.com/profile_banners/170503091/1428761721" TargetMode="External"/><Relationship Id="rId770" Type="http://schemas.openxmlformats.org/officeDocument/2006/relationships/hyperlink" Target="https://t.co/k18Qeikdmn" TargetMode="External"/><Relationship Id="rId771" Type="http://schemas.openxmlformats.org/officeDocument/2006/relationships/hyperlink" Target="https://t.co/QCdIWwqBqH" TargetMode="External"/><Relationship Id="rId772" Type="http://schemas.openxmlformats.org/officeDocument/2006/relationships/hyperlink" Target="https://t.co/kfggHnDESu" TargetMode="External"/><Relationship Id="rId773" Type="http://schemas.openxmlformats.org/officeDocument/2006/relationships/hyperlink" Target="https://t.co/kfkfF1uQDO" TargetMode="External"/><Relationship Id="rId774" Type="http://schemas.openxmlformats.org/officeDocument/2006/relationships/hyperlink" Target="https://t.co/oj4fsuOqyW" TargetMode="External"/><Relationship Id="rId775" Type="http://schemas.openxmlformats.org/officeDocument/2006/relationships/hyperlink" Target="https://t.co/U6WcW3GHyh" TargetMode="External"/><Relationship Id="rId776" Type="http://schemas.openxmlformats.org/officeDocument/2006/relationships/hyperlink" Target="http://t.co/cZp7ZpMOi3" TargetMode="External"/><Relationship Id="rId777" Type="http://schemas.openxmlformats.org/officeDocument/2006/relationships/hyperlink" Target="http://t.co/BptI94kybJ" TargetMode="External"/><Relationship Id="rId778" Type="http://schemas.openxmlformats.org/officeDocument/2006/relationships/hyperlink" Target="https://t.co/C1NHoqSWja" TargetMode="External"/><Relationship Id="rId779" Type="http://schemas.openxmlformats.org/officeDocument/2006/relationships/hyperlink" Target="https://t.co/W4Y7xW1tfA" TargetMode="External"/><Relationship Id="rId5574" Type="http://schemas.openxmlformats.org/officeDocument/2006/relationships/hyperlink" Target="http://pbs.twimg.com/profile_images/963644764506787841/amsSSNvB_normal.jpg" TargetMode="External"/><Relationship Id="rId5575" Type="http://schemas.openxmlformats.org/officeDocument/2006/relationships/hyperlink" Target="http://pbs.twimg.com/profile_images/3763435532/ef29b214a0cabdcec85ba5d34b5e5903_normal.jpeg" TargetMode="External"/><Relationship Id="rId5576" Type="http://schemas.openxmlformats.org/officeDocument/2006/relationships/hyperlink" Target="http://pbs.twimg.com/profile_images/931190220761874432/qriu2RSj_normal.jpg" TargetMode="External"/><Relationship Id="rId5577" Type="http://schemas.openxmlformats.org/officeDocument/2006/relationships/hyperlink" Target="http://pbs.twimg.com/profile_images/710745672480382977/-KLbvo93_normal.jpg" TargetMode="External"/><Relationship Id="rId5578" Type="http://schemas.openxmlformats.org/officeDocument/2006/relationships/hyperlink" Target="http://pbs.twimg.com/profile_images/822251886988267520/28GpoRsy_normal.jpg" TargetMode="External"/><Relationship Id="rId5579" Type="http://schemas.openxmlformats.org/officeDocument/2006/relationships/hyperlink" Target="http://pbs.twimg.com/profile_images/854154420304584704/O1A7o1Kk_normal.jpg" TargetMode="External"/><Relationship Id="rId3390" Type="http://schemas.openxmlformats.org/officeDocument/2006/relationships/hyperlink" Target="http://pbs.twimg.com/profile_background_images/444884290/aziz_ba_kan_057.JPG" TargetMode="External"/><Relationship Id="rId3391" Type="http://schemas.openxmlformats.org/officeDocument/2006/relationships/hyperlink" Target="http://abs.twimg.com/images/themes/theme1/bg.png" TargetMode="External"/><Relationship Id="rId3392" Type="http://schemas.openxmlformats.org/officeDocument/2006/relationships/hyperlink" Target="http://abs.twimg.com/images/themes/theme1/bg.png" TargetMode="External"/><Relationship Id="rId3393" Type="http://schemas.openxmlformats.org/officeDocument/2006/relationships/hyperlink" Target="http://abs.twimg.com/images/themes/theme1/bg.png" TargetMode="External"/><Relationship Id="rId3394" Type="http://schemas.openxmlformats.org/officeDocument/2006/relationships/hyperlink" Target="http://abs.twimg.com/images/themes/theme1/bg.png" TargetMode="External"/><Relationship Id="rId3395" Type="http://schemas.openxmlformats.org/officeDocument/2006/relationships/hyperlink" Target="http://pbs.twimg.com/profile_background_images/378800000181299635/Dktoet2x.jpeg" TargetMode="External"/><Relationship Id="rId3396" Type="http://schemas.openxmlformats.org/officeDocument/2006/relationships/hyperlink" Target="http://abs.twimg.com/images/themes/theme1/bg.png" TargetMode="External"/><Relationship Id="rId3397" Type="http://schemas.openxmlformats.org/officeDocument/2006/relationships/hyperlink" Target="http://pbs.twimg.com/profile_background_images/28200670/Me_in_Chicago_w_Greta_at_reception_7-9-2008.jpg" TargetMode="External"/><Relationship Id="rId3398" Type="http://schemas.openxmlformats.org/officeDocument/2006/relationships/hyperlink" Target="http://abs.twimg.com/images/themes/theme1/bg.png" TargetMode="External"/><Relationship Id="rId3399" Type="http://schemas.openxmlformats.org/officeDocument/2006/relationships/hyperlink" Target="http://pbs.twimg.com/profile_background_images/657466005266952193/ypEgcBud.jpg" TargetMode="External"/><Relationship Id="rId8793" Type="http://schemas.openxmlformats.org/officeDocument/2006/relationships/hyperlink" Target="https://twitter.com/victoriapoetry" TargetMode="External"/><Relationship Id="rId8794" Type="http://schemas.openxmlformats.org/officeDocument/2006/relationships/hyperlink" Target="https://twitter.com/official_dan7" TargetMode="External"/><Relationship Id="rId8795" Type="http://schemas.openxmlformats.org/officeDocument/2006/relationships/hyperlink" Target="https://twitter.com/girlposts" TargetMode="External"/><Relationship Id="rId8796" Type="http://schemas.openxmlformats.org/officeDocument/2006/relationships/hyperlink" Target="https://twitter.com/leascelyn" TargetMode="External"/><Relationship Id="rId8797" Type="http://schemas.openxmlformats.org/officeDocument/2006/relationships/hyperlink" Target="https://twitter.com/tannnit" TargetMode="External"/><Relationship Id="rId8798" Type="http://schemas.openxmlformats.org/officeDocument/2006/relationships/hyperlink" Target="https://twitter.com/dbernstein" TargetMode="External"/><Relationship Id="rId8799" Type="http://schemas.openxmlformats.org/officeDocument/2006/relationships/hyperlink" Target="https://twitter.com/abiishhernandez" TargetMode="External"/><Relationship Id="rId8900" Type="http://schemas.openxmlformats.org/officeDocument/2006/relationships/hyperlink" Target="https://twitter.com/timtamtom9" TargetMode="External"/><Relationship Id="rId8901" Type="http://schemas.openxmlformats.org/officeDocument/2006/relationships/hyperlink" Target="https://twitter.com/jordanbpeterson" TargetMode="External"/><Relationship Id="rId8902" Type="http://schemas.openxmlformats.org/officeDocument/2006/relationships/hyperlink" Target="https://twitter.com/channel4news" TargetMode="External"/><Relationship Id="rId8903" Type="http://schemas.openxmlformats.org/officeDocument/2006/relationships/hyperlink" Target="https://twitter.com/bendepear" TargetMode="External"/><Relationship Id="rId6720" Type="http://schemas.openxmlformats.org/officeDocument/2006/relationships/hyperlink" Target="http://pbs.twimg.com/profile_images/875702547016802304/9TC6qsAT_normal.jpg" TargetMode="External"/><Relationship Id="rId6721" Type="http://schemas.openxmlformats.org/officeDocument/2006/relationships/hyperlink" Target="http://pbs.twimg.com/profile_images/535035010596630529/3SmYLBeN_normal.png" TargetMode="External"/><Relationship Id="rId6722" Type="http://schemas.openxmlformats.org/officeDocument/2006/relationships/hyperlink" Target="http://pbs.twimg.com/profile_images/754800698437533696/uLhUtZiV_normal.jpg" TargetMode="External"/><Relationship Id="rId6723" Type="http://schemas.openxmlformats.org/officeDocument/2006/relationships/hyperlink" Target="http://pbs.twimg.com/profile_images/729922200543731712/IZ9D-Xao_normal.jpg" TargetMode="External"/><Relationship Id="rId6724" Type="http://schemas.openxmlformats.org/officeDocument/2006/relationships/hyperlink" Target="http://pbs.twimg.com/profile_images/378800000330362203/6f56257bdd4b6468153b511d029bff77_normal.jpeg" TargetMode="External"/><Relationship Id="rId6725" Type="http://schemas.openxmlformats.org/officeDocument/2006/relationships/hyperlink" Target="http://pbs.twimg.com/profile_images/945601788899676160/CkdrBQtd_normal.jpg" TargetMode="External"/><Relationship Id="rId6726" Type="http://schemas.openxmlformats.org/officeDocument/2006/relationships/hyperlink" Target="http://pbs.twimg.com/profile_images/870771527872118785/PHNZ789o_normal.jpg" TargetMode="External"/><Relationship Id="rId6727" Type="http://schemas.openxmlformats.org/officeDocument/2006/relationships/hyperlink" Target="http://pbs.twimg.com/profile_images/876993714006233088/rdxlgnT5_normal.jpg" TargetMode="External"/><Relationship Id="rId6728" Type="http://schemas.openxmlformats.org/officeDocument/2006/relationships/hyperlink" Target="http://pbs.twimg.com/profile_images/929746614893375488/T-ynrZzm_normal.jpg" TargetMode="External"/><Relationship Id="rId6729" Type="http://schemas.openxmlformats.org/officeDocument/2006/relationships/hyperlink" Target="http://pbs.twimg.com/profile_images/591793098184724481/0MTEC6JO_normal.jpg" TargetMode="External"/><Relationship Id="rId8904" Type="http://schemas.openxmlformats.org/officeDocument/2006/relationships/hyperlink" Target="https://twitter.com/cathynewman" TargetMode="External"/><Relationship Id="rId8905" Type="http://schemas.openxmlformats.org/officeDocument/2006/relationships/hyperlink" Target="https://twitter.com/telegraph" TargetMode="External"/><Relationship Id="rId8906" Type="http://schemas.openxmlformats.org/officeDocument/2006/relationships/hyperlink" Target="https://twitter.com/ilse_julianne" TargetMode="External"/><Relationship Id="rId3500" Type="http://schemas.openxmlformats.org/officeDocument/2006/relationships/hyperlink" Target="http://abs.twimg.com/images/themes/theme12/bg.gif" TargetMode="External"/><Relationship Id="rId3501" Type="http://schemas.openxmlformats.org/officeDocument/2006/relationships/hyperlink" Target="http://abs.twimg.com/images/themes/theme1/bg.png" TargetMode="External"/><Relationship Id="rId3502" Type="http://schemas.openxmlformats.org/officeDocument/2006/relationships/hyperlink" Target="http://pbs.twimg.com/profile_background_images/325583505/news.jpg" TargetMode="External"/><Relationship Id="rId3503" Type="http://schemas.openxmlformats.org/officeDocument/2006/relationships/hyperlink" Target="http://abs.twimg.com/images/themes/theme2/bg.gif" TargetMode="External"/><Relationship Id="rId3504" Type="http://schemas.openxmlformats.org/officeDocument/2006/relationships/hyperlink" Target="http://abs.twimg.com/images/themes/theme1/bg.png" TargetMode="External"/><Relationship Id="rId3505" Type="http://schemas.openxmlformats.org/officeDocument/2006/relationships/hyperlink" Target="http://pbs.twimg.com/profile_background_images/414488415/xyz123abc.jpg" TargetMode="External"/><Relationship Id="rId3506" Type="http://schemas.openxmlformats.org/officeDocument/2006/relationships/hyperlink" Target="http://pbs.twimg.com/profile_background_images/515605507453628416/WsgYqzG8.jpeg" TargetMode="External"/><Relationship Id="rId3507" Type="http://schemas.openxmlformats.org/officeDocument/2006/relationships/hyperlink" Target="http://abs.twimg.com/images/themes/theme1/bg.png" TargetMode="External"/><Relationship Id="rId3508" Type="http://schemas.openxmlformats.org/officeDocument/2006/relationships/hyperlink" Target="http://abs.twimg.com/images/themes/theme1/bg.png" TargetMode="External"/><Relationship Id="rId3509" Type="http://schemas.openxmlformats.org/officeDocument/2006/relationships/hyperlink" Target="http://abs.twimg.com/images/themes/theme1/bg.png" TargetMode="External"/><Relationship Id="rId7760" Type="http://schemas.openxmlformats.org/officeDocument/2006/relationships/hyperlink" Target="https://twitter.com/icecold303" TargetMode="External"/><Relationship Id="rId7761" Type="http://schemas.openxmlformats.org/officeDocument/2006/relationships/hyperlink" Target="https://twitter.com/maybeawriter" TargetMode="External"/><Relationship Id="rId7762" Type="http://schemas.openxmlformats.org/officeDocument/2006/relationships/hyperlink" Target="https://twitter.com/yayaoregon" TargetMode="External"/><Relationship Id="rId7763" Type="http://schemas.openxmlformats.org/officeDocument/2006/relationships/hyperlink" Target="https://twitter.com/ledevoir" TargetMode="External"/><Relationship Id="rId4540" Type="http://schemas.openxmlformats.org/officeDocument/2006/relationships/hyperlink" Target="http://abs.twimg.com/images/themes/theme15/bg.png" TargetMode="External"/><Relationship Id="rId4541" Type="http://schemas.openxmlformats.org/officeDocument/2006/relationships/hyperlink" Target="http://abs.twimg.com/images/themes/theme1/bg.png" TargetMode="External"/><Relationship Id="rId4542" Type="http://schemas.openxmlformats.org/officeDocument/2006/relationships/hyperlink" Target="http://pbs.twimg.com/profile_background_images/378800000056496883/0a3b1d2eafa8f28b37787a47b34027d9.jpeg" TargetMode="External"/><Relationship Id="rId4543" Type="http://schemas.openxmlformats.org/officeDocument/2006/relationships/hyperlink" Target="http://pbs.twimg.com/profile_background_images/378800000094908557/c57aa07b7f06cdef7111f616b772fc3c.jpeg" TargetMode="External"/><Relationship Id="rId4544" Type="http://schemas.openxmlformats.org/officeDocument/2006/relationships/hyperlink" Target="http://pbs.twimg.com/profile_background_images/37402900/orange_vogs.jpg" TargetMode="External"/><Relationship Id="rId4545" Type="http://schemas.openxmlformats.org/officeDocument/2006/relationships/hyperlink" Target="http://pbs.twimg.com/profile_background_images/509532368722341888/jT1KEwLs.jpeg" TargetMode="External"/><Relationship Id="rId4546" Type="http://schemas.openxmlformats.org/officeDocument/2006/relationships/hyperlink" Target="http://abs.twimg.com/images/themes/theme1/bg.png" TargetMode="External"/><Relationship Id="rId4547" Type="http://schemas.openxmlformats.org/officeDocument/2006/relationships/hyperlink" Target="http://pbs.twimg.com/profile_background_images/395844963/milkywaydeathvalley.gif" TargetMode="External"/><Relationship Id="rId4548" Type="http://schemas.openxmlformats.org/officeDocument/2006/relationships/hyperlink" Target="http://abs.twimg.com/images/themes/theme1/bg.png" TargetMode="External"/><Relationship Id="rId4549" Type="http://schemas.openxmlformats.org/officeDocument/2006/relationships/hyperlink" Target="http://pbs.twimg.com/profile_background_images/518782364046983168/-RzDJhfm.jpeg" TargetMode="External"/><Relationship Id="rId7764" Type="http://schemas.openxmlformats.org/officeDocument/2006/relationships/hyperlink" Target="https://twitter.com/opinionmarciana" TargetMode="External"/><Relationship Id="rId7765" Type="http://schemas.openxmlformats.org/officeDocument/2006/relationships/hyperlink" Target="https://twitter.com/rahumadas" TargetMode="External"/><Relationship Id="rId7766" Type="http://schemas.openxmlformats.org/officeDocument/2006/relationships/hyperlink" Target="https://twitter.com/rfberry" TargetMode="External"/><Relationship Id="rId1320" Type="http://schemas.openxmlformats.org/officeDocument/2006/relationships/hyperlink" Target="https://pbs.twimg.com/profile_banners/343535198/1478671022" TargetMode="External"/><Relationship Id="rId1321" Type="http://schemas.openxmlformats.org/officeDocument/2006/relationships/hyperlink" Target="https://pbs.twimg.com/profile_banners/785791875160563714/1507227503" TargetMode="External"/><Relationship Id="rId1322" Type="http://schemas.openxmlformats.org/officeDocument/2006/relationships/hyperlink" Target="https://pbs.twimg.com/profile_banners/3228375909/1518825797" TargetMode="External"/><Relationship Id="rId1323" Type="http://schemas.openxmlformats.org/officeDocument/2006/relationships/hyperlink" Target="https://pbs.twimg.com/profile_banners/99011790/1509030397" TargetMode="External"/><Relationship Id="rId1324" Type="http://schemas.openxmlformats.org/officeDocument/2006/relationships/hyperlink" Target="https://pbs.twimg.com/profile_banners/761584429684752387/1493479168" TargetMode="External"/><Relationship Id="rId1325" Type="http://schemas.openxmlformats.org/officeDocument/2006/relationships/hyperlink" Target="https://pbs.twimg.com/profile_banners/879835802/1470178338" TargetMode="External"/><Relationship Id="rId1326" Type="http://schemas.openxmlformats.org/officeDocument/2006/relationships/hyperlink" Target="https://pbs.twimg.com/profile_banners/93812814/1415220636" TargetMode="External"/><Relationship Id="rId1327" Type="http://schemas.openxmlformats.org/officeDocument/2006/relationships/hyperlink" Target="https://pbs.twimg.com/profile_banners/51599026/1490904928" TargetMode="External"/><Relationship Id="rId1328" Type="http://schemas.openxmlformats.org/officeDocument/2006/relationships/hyperlink" Target="https://pbs.twimg.com/profile_banners/70986107/1514865821" TargetMode="External"/><Relationship Id="rId1329" Type="http://schemas.openxmlformats.org/officeDocument/2006/relationships/hyperlink" Target="https://pbs.twimg.com/profile_banners/810152031931404288/1515194186" TargetMode="External"/><Relationship Id="rId5580" Type="http://schemas.openxmlformats.org/officeDocument/2006/relationships/hyperlink" Target="http://pbs.twimg.com/profile_images/783068607362297856/JNha07Al_normal.jpg" TargetMode="External"/><Relationship Id="rId5581" Type="http://schemas.openxmlformats.org/officeDocument/2006/relationships/hyperlink" Target="http://pbs.twimg.com/profile_images/448512134947680256/IzCExP2D_normal.png" TargetMode="External"/><Relationship Id="rId5582" Type="http://schemas.openxmlformats.org/officeDocument/2006/relationships/hyperlink" Target="http://pbs.twimg.com/profile_images/794732124179984388/neqk5K2k_normal.jpg" TargetMode="External"/><Relationship Id="rId5583" Type="http://schemas.openxmlformats.org/officeDocument/2006/relationships/hyperlink" Target="http://pbs.twimg.com/profile_images/894539101143261188/qam6b7I2_normal.jpg" TargetMode="External"/><Relationship Id="rId2360" Type="http://schemas.openxmlformats.org/officeDocument/2006/relationships/hyperlink" Target="https://pbs.twimg.com/profile_banners/389574666/1483484524" TargetMode="External"/><Relationship Id="rId2361" Type="http://schemas.openxmlformats.org/officeDocument/2006/relationships/hyperlink" Target="https://pbs.twimg.com/profile_banners/252325135/1505880793" TargetMode="External"/><Relationship Id="rId2362" Type="http://schemas.openxmlformats.org/officeDocument/2006/relationships/hyperlink" Target="https://pbs.twimg.com/profile_banners/486982138/1473306914" TargetMode="External"/><Relationship Id="rId2363" Type="http://schemas.openxmlformats.org/officeDocument/2006/relationships/hyperlink" Target="https://pbs.twimg.com/profile_banners/844638842409762816/1503075971" TargetMode="External"/><Relationship Id="rId2364" Type="http://schemas.openxmlformats.org/officeDocument/2006/relationships/hyperlink" Target="https://pbs.twimg.com/profile_banners/25581439/1466000459" TargetMode="External"/><Relationship Id="rId2365" Type="http://schemas.openxmlformats.org/officeDocument/2006/relationships/hyperlink" Target="https://pbs.twimg.com/profile_banners/15532569/1399909309" TargetMode="External"/><Relationship Id="rId2366" Type="http://schemas.openxmlformats.org/officeDocument/2006/relationships/hyperlink" Target="https://pbs.twimg.com/profile_banners/348198509/1411304219" TargetMode="External"/><Relationship Id="rId2367" Type="http://schemas.openxmlformats.org/officeDocument/2006/relationships/hyperlink" Target="https://pbs.twimg.com/profile_banners/54495717/1393517685" TargetMode="External"/><Relationship Id="rId2368" Type="http://schemas.openxmlformats.org/officeDocument/2006/relationships/hyperlink" Target="https://pbs.twimg.com/profile_banners/77526480/1439149669" TargetMode="External"/><Relationship Id="rId2369" Type="http://schemas.openxmlformats.org/officeDocument/2006/relationships/hyperlink" Target="https://pbs.twimg.com/profile_banners/748925934233915392/1518333588" TargetMode="External"/><Relationship Id="rId780" Type="http://schemas.openxmlformats.org/officeDocument/2006/relationships/hyperlink" Target="https://t.co/i998EyAghT" TargetMode="External"/><Relationship Id="rId781" Type="http://schemas.openxmlformats.org/officeDocument/2006/relationships/hyperlink" Target="https://t.co/i4ZM8YhD9J" TargetMode="External"/><Relationship Id="rId782" Type="http://schemas.openxmlformats.org/officeDocument/2006/relationships/hyperlink" Target="https://t.co/k24kEz5UsF" TargetMode="External"/><Relationship Id="rId783" Type="http://schemas.openxmlformats.org/officeDocument/2006/relationships/hyperlink" Target="https://t.co/QRzb8K8Uon" TargetMode="External"/><Relationship Id="rId784" Type="http://schemas.openxmlformats.org/officeDocument/2006/relationships/hyperlink" Target="https://t.co/UOm7K5QsHr" TargetMode="External"/><Relationship Id="rId785" Type="http://schemas.openxmlformats.org/officeDocument/2006/relationships/hyperlink" Target="https://t.co/rN7gKdD7VY" TargetMode="External"/><Relationship Id="rId786" Type="http://schemas.openxmlformats.org/officeDocument/2006/relationships/hyperlink" Target="https://t.co/faDLKTfhAB" TargetMode="External"/><Relationship Id="rId787" Type="http://schemas.openxmlformats.org/officeDocument/2006/relationships/hyperlink" Target="https://t.co/OXhgrMNgtj" TargetMode="External"/><Relationship Id="rId788" Type="http://schemas.openxmlformats.org/officeDocument/2006/relationships/hyperlink" Target="https://t.co/9C29ilu2ru" TargetMode="External"/><Relationship Id="rId789" Type="http://schemas.openxmlformats.org/officeDocument/2006/relationships/hyperlink" Target="https://t.co/5qidgBo2l0" TargetMode="External"/><Relationship Id="rId5584" Type="http://schemas.openxmlformats.org/officeDocument/2006/relationships/hyperlink" Target="http://pbs.twimg.com/profile_images/2643888558/b2d6cb33b91fb3eb406c407ce1056ffc_normal.jpeg" TargetMode="External"/><Relationship Id="rId5585" Type="http://schemas.openxmlformats.org/officeDocument/2006/relationships/hyperlink" Target="http://pbs.twimg.com/profile_images/964147245682774016/eiFYWVo-_normal.jpg" TargetMode="External"/><Relationship Id="rId5586" Type="http://schemas.openxmlformats.org/officeDocument/2006/relationships/hyperlink" Target="http://pbs.twimg.com/profile_images/945145316239691776/IgXnZgCY_normal.jpg" TargetMode="External"/><Relationship Id="rId5587" Type="http://schemas.openxmlformats.org/officeDocument/2006/relationships/hyperlink" Target="http://abs.twimg.com/sticky/default_profile_images/default_profile_normal.png" TargetMode="External"/><Relationship Id="rId5588" Type="http://schemas.openxmlformats.org/officeDocument/2006/relationships/hyperlink" Target="http://pbs.twimg.com/profile_images/854737448882106369/Q45uCVdV_normal.jpg" TargetMode="External"/><Relationship Id="rId5589" Type="http://schemas.openxmlformats.org/officeDocument/2006/relationships/hyperlink" Target="http://pbs.twimg.com/profile_images/943943069098897408/WpQPubLD_normal.jpg" TargetMode="External"/><Relationship Id="rId7767" Type="http://schemas.openxmlformats.org/officeDocument/2006/relationships/hyperlink" Target="https://twitter.com/gilbertnuwagab1" TargetMode="External"/><Relationship Id="rId7768" Type="http://schemas.openxmlformats.org/officeDocument/2006/relationships/hyperlink" Target="https://twitter.com/mtv" TargetMode="External"/><Relationship Id="rId7769" Type="http://schemas.openxmlformats.org/officeDocument/2006/relationships/hyperlink" Target="https://twitter.com/snastablasta" TargetMode="External"/><Relationship Id="rId8907" Type="http://schemas.openxmlformats.org/officeDocument/2006/relationships/hyperlink" Target="https://twitter.com/markyhutt" TargetMode="External"/><Relationship Id="rId8908" Type="http://schemas.openxmlformats.org/officeDocument/2006/relationships/hyperlink" Target="https://twitter.com/yourfriendlilan" TargetMode="External"/><Relationship Id="rId8909" Type="http://schemas.openxmlformats.org/officeDocument/2006/relationships/hyperlink" Target="https://twitter.com/hasanminhaj" TargetMode="External"/><Relationship Id="rId8910" Type="http://schemas.openxmlformats.org/officeDocument/2006/relationships/hyperlink" Target="https://twitter.com/michaelkosta" TargetMode="External"/><Relationship Id="rId8911" Type="http://schemas.openxmlformats.org/officeDocument/2006/relationships/hyperlink" Target="https://twitter.com/mrhappygivens" TargetMode="External"/><Relationship Id="rId8912" Type="http://schemas.openxmlformats.org/officeDocument/2006/relationships/hyperlink" Target="https://twitter.com/nickwiger" TargetMode="External"/><Relationship Id="rId8913" Type="http://schemas.openxmlformats.org/officeDocument/2006/relationships/hyperlink" Target="https://twitter.com/mentoocampaign" TargetMode="External"/><Relationship Id="rId8914" Type="http://schemas.openxmlformats.org/officeDocument/2006/relationships/hyperlink" Target="https://twitter.com/funnyordie" TargetMode="External"/><Relationship Id="rId8915" Type="http://schemas.openxmlformats.org/officeDocument/2006/relationships/hyperlink" Target="https://twitter.com/gibblertron" TargetMode="External"/><Relationship Id="rId8916" Type="http://schemas.openxmlformats.org/officeDocument/2006/relationships/hyperlink" Target="https://twitter.com/savvasverdis" TargetMode="External"/><Relationship Id="rId8917" Type="http://schemas.openxmlformats.org/officeDocument/2006/relationships/hyperlink" Target="https://twitter.com/julimsw_juli" TargetMode="External"/><Relationship Id="rId8918" Type="http://schemas.openxmlformats.org/officeDocument/2006/relationships/hyperlink" Target="https://twitter.com/futureonfire" TargetMode="External"/><Relationship Id="rId8919" Type="http://schemas.openxmlformats.org/officeDocument/2006/relationships/hyperlink" Target="https://twitter.com/karenely8" TargetMode="External"/><Relationship Id="rId6730" Type="http://schemas.openxmlformats.org/officeDocument/2006/relationships/hyperlink" Target="http://pbs.twimg.com/profile_images/812369610456449024/gfjNdzWr_normal.jpg" TargetMode="External"/><Relationship Id="rId6731" Type="http://schemas.openxmlformats.org/officeDocument/2006/relationships/hyperlink" Target="http://pbs.twimg.com/profile_images/566058502188068864/k4FEaUm-_normal.jpeg" TargetMode="External"/><Relationship Id="rId6732" Type="http://schemas.openxmlformats.org/officeDocument/2006/relationships/hyperlink" Target="http://pbs.twimg.com/profile_images/953052350654156803/oqno9RFO_normal.jpg" TargetMode="External"/><Relationship Id="rId6733" Type="http://schemas.openxmlformats.org/officeDocument/2006/relationships/hyperlink" Target="http://pbs.twimg.com/profile_images/655206355/Medium_normal.jpg" TargetMode="External"/><Relationship Id="rId6734" Type="http://schemas.openxmlformats.org/officeDocument/2006/relationships/hyperlink" Target="http://pbs.twimg.com/profile_images/611502088011411456/D8di8fEk_normal.jpg" TargetMode="External"/><Relationship Id="rId6735" Type="http://schemas.openxmlformats.org/officeDocument/2006/relationships/hyperlink" Target="http://pbs.twimg.com/profile_images/614926981633671168/I-ttsDJr_normal.jpg" TargetMode="External"/><Relationship Id="rId6736" Type="http://schemas.openxmlformats.org/officeDocument/2006/relationships/hyperlink" Target="http://pbs.twimg.com/profile_images/894766121462583296/Ur48Jjyj_normal.jpg" TargetMode="External"/><Relationship Id="rId6737" Type="http://schemas.openxmlformats.org/officeDocument/2006/relationships/hyperlink" Target="http://pbs.twimg.com/profile_images/968218435204321281/PV0O8MSU_normal.jpg" TargetMode="External"/><Relationship Id="rId6738" Type="http://schemas.openxmlformats.org/officeDocument/2006/relationships/hyperlink" Target="http://pbs.twimg.com/profile_images/961216266395619328/bcmfVtzC_normal.jpg" TargetMode="External"/><Relationship Id="rId6739" Type="http://schemas.openxmlformats.org/officeDocument/2006/relationships/hyperlink" Target="http://abs.twimg.com/sticky/default_profile_images/default_profile_normal.png" TargetMode="External"/><Relationship Id="rId3510" Type="http://schemas.openxmlformats.org/officeDocument/2006/relationships/hyperlink" Target="http://pbs.twimg.com/profile_background_images/436028751827046400/kN2fO4IQ.jpeg" TargetMode="External"/><Relationship Id="rId3511" Type="http://schemas.openxmlformats.org/officeDocument/2006/relationships/hyperlink" Target="http://abs.twimg.com/images/themes/theme10/bg.gif" TargetMode="External"/><Relationship Id="rId3512" Type="http://schemas.openxmlformats.org/officeDocument/2006/relationships/hyperlink" Target="http://abs.twimg.com/images/themes/theme1/bg.png" TargetMode="External"/><Relationship Id="rId3513" Type="http://schemas.openxmlformats.org/officeDocument/2006/relationships/hyperlink" Target="http://pbs.twimg.com/profile_background_images/446178313195638785/uc9haRGM.jpeg" TargetMode="External"/><Relationship Id="rId3514" Type="http://schemas.openxmlformats.org/officeDocument/2006/relationships/hyperlink" Target="http://abs.twimg.com/images/themes/theme1/bg.png" TargetMode="External"/><Relationship Id="rId3515" Type="http://schemas.openxmlformats.org/officeDocument/2006/relationships/hyperlink" Target="http://abs.twimg.com/images/themes/theme1/bg.png" TargetMode="External"/><Relationship Id="rId3516" Type="http://schemas.openxmlformats.org/officeDocument/2006/relationships/hyperlink" Target="http://abs.twimg.com/images/themes/theme1/bg.png" TargetMode="External"/><Relationship Id="rId3517" Type="http://schemas.openxmlformats.org/officeDocument/2006/relationships/hyperlink" Target="http://pbs.twimg.com/profile_background_images/161863486/laura_claire_s_background_of_awesome.jpg" TargetMode="External"/><Relationship Id="rId3518" Type="http://schemas.openxmlformats.org/officeDocument/2006/relationships/hyperlink" Target="http://pbs.twimg.com/profile_background_images/241970115/Verso_Logo_Red_V_-_close_crop.jpg" TargetMode="External"/><Relationship Id="rId3519" Type="http://schemas.openxmlformats.org/officeDocument/2006/relationships/hyperlink" Target="http://pbs.twimg.com/profile_background_images/378800000034353995/53d2e8ccd6af3c112b64befcdbf70114.jpeg" TargetMode="External"/><Relationship Id="rId7770" Type="http://schemas.openxmlformats.org/officeDocument/2006/relationships/hyperlink" Target="https://twitter.com/djsydnyflashbak" TargetMode="External"/><Relationship Id="rId7771" Type="http://schemas.openxmlformats.org/officeDocument/2006/relationships/hyperlink" Target="https://twitter.com/mybookjacket" TargetMode="External"/><Relationship Id="rId7772" Type="http://schemas.openxmlformats.org/officeDocument/2006/relationships/hyperlink" Target="https://twitter.com/shesource" TargetMode="External"/><Relationship Id="rId7773" Type="http://schemas.openxmlformats.org/officeDocument/2006/relationships/hyperlink" Target="https://twitter.com/global_erinh" TargetMode="External"/><Relationship Id="rId4550" Type="http://schemas.openxmlformats.org/officeDocument/2006/relationships/hyperlink" Target="http://pbs.twimg.com/profile_background_images/98444002/Cadaeques_from_Cathedral.jpg" TargetMode="External"/><Relationship Id="rId4551" Type="http://schemas.openxmlformats.org/officeDocument/2006/relationships/hyperlink" Target="http://abs.twimg.com/images/themes/theme1/bg.png" TargetMode="External"/><Relationship Id="rId4552" Type="http://schemas.openxmlformats.org/officeDocument/2006/relationships/hyperlink" Target="http://abs.twimg.com/images/themes/theme12/bg.gif" TargetMode="External"/><Relationship Id="rId4553" Type="http://schemas.openxmlformats.org/officeDocument/2006/relationships/hyperlink" Target="http://abs.twimg.com/images/themes/theme1/bg.png" TargetMode="External"/><Relationship Id="rId4554" Type="http://schemas.openxmlformats.org/officeDocument/2006/relationships/hyperlink" Target="http://abs.twimg.com/images/themes/theme1/bg.png" TargetMode="External"/><Relationship Id="rId4555" Type="http://schemas.openxmlformats.org/officeDocument/2006/relationships/hyperlink" Target="http://pbs.twimg.com/profile_background_images/562029410123927552/HsD6pI6S.jpeg" TargetMode="External"/><Relationship Id="rId4556" Type="http://schemas.openxmlformats.org/officeDocument/2006/relationships/hyperlink" Target="http://abs.twimg.com/images/themes/theme1/bg.png" TargetMode="External"/><Relationship Id="rId4557" Type="http://schemas.openxmlformats.org/officeDocument/2006/relationships/hyperlink" Target="http://abs.twimg.com/images/themes/theme1/bg.png" TargetMode="External"/><Relationship Id="rId4558" Type="http://schemas.openxmlformats.org/officeDocument/2006/relationships/hyperlink" Target="http://abs.twimg.com/images/themes/theme1/bg.png" TargetMode="External"/><Relationship Id="rId4559" Type="http://schemas.openxmlformats.org/officeDocument/2006/relationships/hyperlink" Target="http://pbs.twimg.com/profile_background_images/448995324376281088/A8nciOmL.jpeg" TargetMode="External"/><Relationship Id="rId7774" Type="http://schemas.openxmlformats.org/officeDocument/2006/relationships/hyperlink" Target="https://twitter.com/nicole_soojung" TargetMode="External"/><Relationship Id="rId7775" Type="http://schemas.openxmlformats.org/officeDocument/2006/relationships/hyperlink" Target="https://twitter.com/7000monarchs" TargetMode="External"/><Relationship Id="rId7776" Type="http://schemas.openxmlformats.org/officeDocument/2006/relationships/hyperlink" Target="https://twitter.com/mezzy_adamz" TargetMode="External"/><Relationship Id="rId1330" Type="http://schemas.openxmlformats.org/officeDocument/2006/relationships/hyperlink" Target="https://pbs.twimg.com/profile_banners/54540515/1501145517" TargetMode="External"/><Relationship Id="rId1331" Type="http://schemas.openxmlformats.org/officeDocument/2006/relationships/hyperlink" Target="https://pbs.twimg.com/profile_banners/57642360/1438559430" TargetMode="External"/><Relationship Id="rId1332" Type="http://schemas.openxmlformats.org/officeDocument/2006/relationships/hyperlink" Target="https://pbs.twimg.com/profile_banners/16285710/1505417947" TargetMode="External"/><Relationship Id="rId1333" Type="http://schemas.openxmlformats.org/officeDocument/2006/relationships/hyperlink" Target="https://pbs.twimg.com/profile_banners/413965562/1487594080" TargetMode="External"/><Relationship Id="rId1334" Type="http://schemas.openxmlformats.org/officeDocument/2006/relationships/hyperlink" Target="https://pbs.twimg.com/profile_banners/19182456/1398379787" TargetMode="External"/><Relationship Id="rId1335" Type="http://schemas.openxmlformats.org/officeDocument/2006/relationships/hyperlink" Target="https://pbs.twimg.com/profile_banners/2680175373/1513822706" TargetMode="External"/><Relationship Id="rId1336" Type="http://schemas.openxmlformats.org/officeDocument/2006/relationships/hyperlink" Target="https://pbs.twimg.com/profile_banners/931609818829377536/1519174184" TargetMode="External"/><Relationship Id="rId1337" Type="http://schemas.openxmlformats.org/officeDocument/2006/relationships/hyperlink" Target="https://pbs.twimg.com/profile_banners/21163410/1516711358" TargetMode="External"/><Relationship Id="rId1338" Type="http://schemas.openxmlformats.org/officeDocument/2006/relationships/hyperlink" Target="https://pbs.twimg.com/profile_banners/1195051945/1513215919" TargetMode="External"/><Relationship Id="rId1339" Type="http://schemas.openxmlformats.org/officeDocument/2006/relationships/hyperlink" Target="https://pbs.twimg.com/profile_banners/124574266/1517384899" TargetMode="External"/><Relationship Id="rId5590" Type="http://schemas.openxmlformats.org/officeDocument/2006/relationships/hyperlink" Target="http://pbs.twimg.com/profile_images/832236214988075010/EAsw31lq_normal.jpg" TargetMode="External"/><Relationship Id="rId5591" Type="http://schemas.openxmlformats.org/officeDocument/2006/relationships/hyperlink" Target="http://pbs.twimg.com/profile_images/749508056933801984/F4P8Xt44_normal.jpg" TargetMode="External"/><Relationship Id="rId5592" Type="http://schemas.openxmlformats.org/officeDocument/2006/relationships/hyperlink" Target="http://pbs.twimg.com/profile_images/961420027806306304/rGQZYxya_normal.jpg" TargetMode="External"/><Relationship Id="rId5593" Type="http://schemas.openxmlformats.org/officeDocument/2006/relationships/hyperlink" Target="http://pbs.twimg.com/profile_images/953246962635112448/Xg9p-CQL_normal.jpg" TargetMode="External"/><Relationship Id="rId2370" Type="http://schemas.openxmlformats.org/officeDocument/2006/relationships/hyperlink" Target="https://pbs.twimg.com/profile_banners/284820716/1516589192" TargetMode="External"/><Relationship Id="rId2371" Type="http://schemas.openxmlformats.org/officeDocument/2006/relationships/hyperlink" Target="https://pbs.twimg.com/profile_banners/756102528/1518725267" TargetMode="External"/><Relationship Id="rId2372" Type="http://schemas.openxmlformats.org/officeDocument/2006/relationships/hyperlink" Target="https://pbs.twimg.com/profile_banners/875444159368151041/1502924680" TargetMode="External"/><Relationship Id="rId2373" Type="http://schemas.openxmlformats.org/officeDocument/2006/relationships/hyperlink" Target="https://pbs.twimg.com/profile_banners/256224649/1402981914" TargetMode="External"/><Relationship Id="rId2374" Type="http://schemas.openxmlformats.org/officeDocument/2006/relationships/hyperlink" Target="https://pbs.twimg.com/profile_banners/24651558/1490737016" TargetMode="External"/><Relationship Id="rId2375" Type="http://schemas.openxmlformats.org/officeDocument/2006/relationships/hyperlink" Target="https://pbs.twimg.com/profile_banners/928488398184001537/1517961260" TargetMode="External"/><Relationship Id="rId2376" Type="http://schemas.openxmlformats.org/officeDocument/2006/relationships/hyperlink" Target="https://pbs.twimg.com/profile_banners/18822991/1519197962" TargetMode="External"/><Relationship Id="rId2377" Type="http://schemas.openxmlformats.org/officeDocument/2006/relationships/hyperlink" Target="https://pbs.twimg.com/profile_banners/27831738/1518839130" TargetMode="External"/><Relationship Id="rId2378" Type="http://schemas.openxmlformats.org/officeDocument/2006/relationships/hyperlink" Target="https://pbs.twimg.com/profile_banners/17379292/1438803678" TargetMode="External"/><Relationship Id="rId2379" Type="http://schemas.openxmlformats.org/officeDocument/2006/relationships/hyperlink" Target="https://pbs.twimg.com/profile_banners/269610449/1517083928" TargetMode="External"/><Relationship Id="rId790" Type="http://schemas.openxmlformats.org/officeDocument/2006/relationships/hyperlink" Target="https://t.co/Hy1g7vjyJv" TargetMode="External"/><Relationship Id="rId791" Type="http://schemas.openxmlformats.org/officeDocument/2006/relationships/hyperlink" Target="https://t.co/FEoGmUE4VF" TargetMode="External"/><Relationship Id="rId792" Type="http://schemas.openxmlformats.org/officeDocument/2006/relationships/hyperlink" Target="https://t.co/1CklExeurN" TargetMode="External"/><Relationship Id="rId793" Type="http://schemas.openxmlformats.org/officeDocument/2006/relationships/hyperlink" Target="https://t.co/ucTe77QRkb" TargetMode="External"/><Relationship Id="rId794" Type="http://schemas.openxmlformats.org/officeDocument/2006/relationships/hyperlink" Target="https://t.co/QpCOmxL57B" TargetMode="External"/><Relationship Id="rId795" Type="http://schemas.openxmlformats.org/officeDocument/2006/relationships/hyperlink" Target="http://t.co/I02NZC8zIk" TargetMode="External"/><Relationship Id="rId796" Type="http://schemas.openxmlformats.org/officeDocument/2006/relationships/hyperlink" Target="http://t.co/s61iZuYeZF" TargetMode="External"/><Relationship Id="rId797" Type="http://schemas.openxmlformats.org/officeDocument/2006/relationships/hyperlink" Target="https://t.co/pjwrtXwo7U" TargetMode="External"/><Relationship Id="rId798" Type="http://schemas.openxmlformats.org/officeDocument/2006/relationships/hyperlink" Target="https://t.co/eGMpmbvWdh" TargetMode="External"/><Relationship Id="rId799" Type="http://schemas.openxmlformats.org/officeDocument/2006/relationships/hyperlink" Target="https://t.co/W3mAohhypl" TargetMode="External"/><Relationship Id="rId5594" Type="http://schemas.openxmlformats.org/officeDocument/2006/relationships/hyperlink" Target="http://pbs.twimg.com/profile_images/723174191340642304/KuCt8LND_normal.jpg" TargetMode="External"/><Relationship Id="rId5595" Type="http://schemas.openxmlformats.org/officeDocument/2006/relationships/hyperlink" Target="http://pbs.twimg.com/profile_images/701812252425322499/hmTCz_yg_normal.png" TargetMode="External"/><Relationship Id="rId5596" Type="http://schemas.openxmlformats.org/officeDocument/2006/relationships/hyperlink" Target="http://pbs.twimg.com/profile_images/927815904817303552/bzvOBvPT_normal.jpg" TargetMode="External"/><Relationship Id="rId5597" Type="http://schemas.openxmlformats.org/officeDocument/2006/relationships/hyperlink" Target="http://pbs.twimg.com/profile_images/1682176780/Q9aUk0gt_normal" TargetMode="External"/><Relationship Id="rId5598" Type="http://schemas.openxmlformats.org/officeDocument/2006/relationships/hyperlink" Target="http://pbs.twimg.com/profile_images/948982081564143616/EC_51i6u_normal.jpg" TargetMode="External"/><Relationship Id="rId5599" Type="http://schemas.openxmlformats.org/officeDocument/2006/relationships/hyperlink" Target="http://pbs.twimg.com/profile_images/955091885751758853/h-oLggN0_normal.jpg" TargetMode="External"/><Relationship Id="rId7777" Type="http://schemas.openxmlformats.org/officeDocument/2006/relationships/hyperlink" Target="https://twitter.com/pamelapffarrow" TargetMode="External"/><Relationship Id="rId7778" Type="http://schemas.openxmlformats.org/officeDocument/2006/relationships/hyperlink" Target="https://twitter.com/a35362" TargetMode="External"/><Relationship Id="rId7779" Type="http://schemas.openxmlformats.org/officeDocument/2006/relationships/hyperlink" Target="https://twitter.com/madamspeaker" TargetMode="External"/><Relationship Id="rId8920" Type="http://schemas.openxmlformats.org/officeDocument/2006/relationships/hyperlink" Target="https://twitter.com/strikeroneill" TargetMode="External"/><Relationship Id="rId8921" Type="http://schemas.openxmlformats.org/officeDocument/2006/relationships/hyperlink" Target="https://twitter.com/schtimpy27" TargetMode="External"/><Relationship Id="rId8922" Type="http://schemas.openxmlformats.org/officeDocument/2006/relationships/hyperlink" Target="https://twitter.com/chun109" TargetMode="External"/><Relationship Id="rId8923" Type="http://schemas.openxmlformats.org/officeDocument/2006/relationships/hyperlink" Target="https://twitter.com/3sami" TargetMode="External"/><Relationship Id="rId5700" Type="http://schemas.openxmlformats.org/officeDocument/2006/relationships/hyperlink" Target="http://pbs.twimg.com/profile_images/633640092339318786/8GvegAot_normal.jpg" TargetMode="External"/><Relationship Id="rId5701" Type="http://schemas.openxmlformats.org/officeDocument/2006/relationships/hyperlink" Target="http://pbs.twimg.com/profile_images/2417260369/wph8540i8r9labn5owgl_normal.jpeg" TargetMode="External"/><Relationship Id="rId5702" Type="http://schemas.openxmlformats.org/officeDocument/2006/relationships/hyperlink" Target="http://pbs.twimg.com/profile_images/959597682711937032/0Sl0RiEz_normal.jpg" TargetMode="External"/><Relationship Id="rId5703" Type="http://schemas.openxmlformats.org/officeDocument/2006/relationships/hyperlink" Target="http://pbs.twimg.com/profile_images/965719674917916683/WARIgBdY_normal.jpg" TargetMode="External"/><Relationship Id="rId5704" Type="http://schemas.openxmlformats.org/officeDocument/2006/relationships/hyperlink" Target="http://pbs.twimg.com/profile_images/875079182958592000/5RLf8S_Y_normal.jpg" TargetMode="External"/><Relationship Id="rId5705" Type="http://schemas.openxmlformats.org/officeDocument/2006/relationships/hyperlink" Target="http://pbs.twimg.com/profile_images/842549783088762880/qYrS7R9K_normal.jpg" TargetMode="External"/><Relationship Id="rId5706" Type="http://schemas.openxmlformats.org/officeDocument/2006/relationships/hyperlink" Target="http://pbs.twimg.com/profile_images/854764892888354817/TI9eXu5f_normal.jpg" TargetMode="External"/><Relationship Id="rId5707" Type="http://schemas.openxmlformats.org/officeDocument/2006/relationships/hyperlink" Target="http://pbs.twimg.com/profile_images/966302435953164288/YdZ8up6K_normal.jpg" TargetMode="External"/><Relationship Id="rId5708" Type="http://schemas.openxmlformats.org/officeDocument/2006/relationships/hyperlink" Target="http://pbs.twimg.com/profile_images/958469660076335104/Y6HsIQnq_normal.jpg" TargetMode="External"/><Relationship Id="rId5709" Type="http://schemas.openxmlformats.org/officeDocument/2006/relationships/hyperlink" Target="http://pbs.twimg.com/profile_images/958744826110992384/iOrTexdh_normal.jpg" TargetMode="External"/><Relationship Id="rId8924" Type="http://schemas.openxmlformats.org/officeDocument/2006/relationships/hyperlink" Target="https://twitter.com/vorderseher" TargetMode="External"/><Relationship Id="rId8925" Type="http://schemas.openxmlformats.org/officeDocument/2006/relationships/hyperlink" Target="https://twitter.com/_mitte_rechts" TargetMode="External"/><Relationship Id="rId8926" Type="http://schemas.openxmlformats.org/officeDocument/2006/relationships/hyperlink" Target="https://twitter.com/kindness_ken" TargetMode="External"/><Relationship Id="rId8927" Type="http://schemas.openxmlformats.org/officeDocument/2006/relationships/hyperlink" Target="https://twitter.com/wnbasfchapter" TargetMode="External"/><Relationship Id="rId6740" Type="http://schemas.openxmlformats.org/officeDocument/2006/relationships/hyperlink" Target="http://pbs.twimg.com/profile_images/492816851550756864/0ZGGXKXC_normal.jpeg" TargetMode="External"/><Relationship Id="rId6741" Type="http://schemas.openxmlformats.org/officeDocument/2006/relationships/hyperlink" Target="http://pbs.twimg.com/profile_images/951135664174718978/u6KaYHtA_normal.jpg" TargetMode="External"/><Relationship Id="rId6742" Type="http://schemas.openxmlformats.org/officeDocument/2006/relationships/hyperlink" Target="http://pbs.twimg.com/profile_images/882741895323156480/YzDTDYQ3_normal.jpg" TargetMode="External"/><Relationship Id="rId6743" Type="http://schemas.openxmlformats.org/officeDocument/2006/relationships/hyperlink" Target="http://pbs.twimg.com/profile_images/900015276787421185/kSqhfqzm_normal.jpg" TargetMode="External"/><Relationship Id="rId6744" Type="http://schemas.openxmlformats.org/officeDocument/2006/relationships/hyperlink" Target="http://pbs.twimg.com/profile_images/2340653528/Elizabeth_Taylor_Biography_normal.jpg" TargetMode="External"/><Relationship Id="rId6745" Type="http://schemas.openxmlformats.org/officeDocument/2006/relationships/hyperlink" Target="http://pbs.twimg.com/profile_images/3096232017/8f60edf5c7257694d4c452862ff34f9f_normal.jpeg" TargetMode="External"/><Relationship Id="rId6746" Type="http://schemas.openxmlformats.org/officeDocument/2006/relationships/hyperlink" Target="http://pbs.twimg.com/profile_images/957377453474959360/Jo5Df-E9_normal.jpg" TargetMode="External"/><Relationship Id="rId6747" Type="http://schemas.openxmlformats.org/officeDocument/2006/relationships/hyperlink" Target="http://pbs.twimg.com/profile_images/879935934095118336/fBochW5x_normal.jpg" TargetMode="External"/><Relationship Id="rId6748" Type="http://schemas.openxmlformats.org/officeDocument/2006/relationships/hyperlink" Target="http://pbs.twimg.com/profile_images/1096770617/HugeWR-JPEG_normal.jpg" TargetMode="External"/><Relationship Id="rId6749" Type="http://schemas.openxmlformats.org/officeDocument/2006/relationships/hyperlink" Target="http://pbs.twimg.com/profile_images/798323449315790848/NbptQinz_normal.jpg" TargetMode="External"/><Relationship Id="rId900" Type="http://schemas.openxmlformats.org/officeDocument/2006/relationships/hyperlink" Target="http://t.co/3POnx0oOg9" TargetMode="External"/><Relationship Id="rId901" Type="http://schemas.openxmlformats.org/officeDocument/2006/relationships/hyperlink" Target="http://t.co/iqiTJdZ52X" TargetMode="External"/><Relationship Id="rId902" Type="http://schemas.openxmlformats.org/officeDocument/2006/relationships/hyperlink" Target="https://t.co/QhCnZK4qMm" TargetMode="External"/><Relationship Id="rId3520" Type="http://schemas.openxmlformats.org/officeDocument/2006/relationships/hyperlink" Target="http://abs.twimg.com/images/themes/theme1/bg.png" TargetMode="External"/><Relationship Id="rId3521" Type="http://schemas.openxmlformats.org/officeDocument/2006/relationships/hyperlink" Target="http://abs.twimg.com/images/themes/theme1/bg.png" TargetMode="External"/><Relationship Id="rId3522" Type="http://schemas.openxmlformats.org/officeDocument/2006/relationships/hyperlink" Target="http://pbs.twimg.com/profile_background_images/683853796942987265/vcag4HDX.jpg" TargetMode="External"/><Relationship Id="rId3523" Type="http://schemas.openxmlformats.org/officeDocument/2006/relationships/hyperlink" Target="http://pbs.twimg.com/profile_background_images/14648121/rg_karte.jpg" TargetMode="External"/><Relationship Id="rId3524" Type="http://schemas.openxmlformats.org/officeDocument/2006/relationships/hyperlink" Target="http://abs.twimg.com/images/themes/theme1/bg.png" TargetMode="External"/><Relationship Id="rId3525" Type="http://schemas.openxmlformats.org/officeDocument/2006/relationships/hyperlink" Target="http://abs.twimg.com/images/themes/theme1/bg.png" TargetMode="External"/><Relationship Id="rId3526" Type="http://schemas.openxmlformats.org/officeDocument/2006/relationships/hyperlink" Target="http://abs.twimg.com/images/themes/theme3/bg.gif" TargetMode="External"/><Relationship Id="rId3527" Type="http://schemas.openxmlformats.org/officeDocument/2006/relationships/hyperlink" Target="http://abs.twimg.com/images/themes/theme1/bg.png" TargetMode="External"/><Relationship Id="rId3528" Type="http://schemas.openxmlformats.org/officeDocument/2006/relationships/hyperlink" Target="http://pbs.twimg.com/profile_background_images/838559173/a82fee581223bc01cad7c0896c21d9c5.png" TargetMode="External"/><Relationship Id="rId3529" Type="http://schemas.openxmlformats.org/officeDocument/2006/relationships/hyperlink" Target="http://pbs.twimg.com/profile_background_images/558246005783552001/pdz7mHPC.jpeg" TargetMode="External"/><Relationship Id="rId903" Type="http://schemas.openxmlformats.org/officeDocument/2006/relationships/hyperlink" Target="https://t.co/VZVIKYDZRR" TargetMode="External"/><Relationship Id="rId904" Type="http://schemas.openxmlformats.org/officeDocument/2006/relationships/hyperlink" Target="https://t.co/XzTpJqvuYo" TargetMode="External"/><Relationship Id="rId905" Type="http://schemas.openxmlformats.org/officeDocument/2006/relationships/hyperlink" Target="http://t.co/32Rqjb0TmY" TargetMode="External"/><Relationship Id="rId906" Type="http://schemas.openxmlformats.org/officeDocument/2006/relationships/hyperlink" Target="https://t.co/nuXBR9A2LU" TargetMode="External"/><Relationship Id="rId4560" Type="http://schemas.openxmlformats.org/officeDocument/2006/relationships/hyperlink" Target="http://abs.twimg.com/images/themes/theme1/bg.png" TargetMode="External"/><Relationship Id="rId4561" Type="http://schemas.openxmlformats.org/officeDocument/2006/relationships/hyperlink" Target="http://pbs.twimg.com/profile_background_images/520120481035198466/EY37JHqu.jpeg" TargetMode="External"/><Relationship Id="rId4562" Type="http://schemas.openxmlformats.org/officeDocument/2006/relationships/hyperlink" Target="http://abs.twimg.com/images/themes/theme1/bg.png" TargetMode="External"/><Relationship Id="rId4563" Type="http://schemas.openxmlformats.org/officeDocument/2006/relationships/hyperlink" Target="http://abs.twimg.com/images/themes/theme1/bg.png" TargetMode="External"/><Relationship Id="rId4564" Type="http://schemas.openxmlformats.org/officeDocument/2006/relationships/hyperlink" Target="http://pbs.twimg.com/profile_background_images/294816418/WR-Twitter-Background09.png" TargetMode="External"/><Relationship Id="rId4565" Type="http://schemas.openxmlformats.org/officeDocument/2006/relationships/hyperlink" Target="http://abs.twimg.com/images/themes/theme6/bg.gif" TargetMode="External"/><Relationship Id="rId4566" Type="http://schemas.openxmlformats.org/officeDocument/2006/relationships/hyperlink" Target="http://abs.twimg.com/images/themes/theme1/bg.png" TargetMode="External"/><Relationship Id="rId4567" Type="http://schemas.openxmlformats.org/officeDocument/2006/relationships/hyperlink" Target="http://pbs.twimg.com/profile_background_images/378800000174932464/EtzAXfQr.jpeg" TargetMode="External"/><Relationship Id="rId4568" Type="http://schemas.openxmlformats.org/officeDocument/2006/relationships/hyperlink" Target="http://abs.twimg.com/images/themes/theme2/bg.gif" TargetMode="External"/><Relationship Id="rId4569" Type="http://schemas.openxmlformats.org/officeDocument/2006/relationships/hyperlink" Target="http://pbs.twimg.com/profile_background_images/51948850/twitBGzViCns.jpg" TargetMode="External"/><Relationship Id="rId907" Type="http://schemas.openxmlformats.org/officeDocument/2006/relationships/hyperlink" Target="https://t.co/w0i1GlXRDP" TargetMode="External"/><Relationship Id="rId908" Type="http://schemas.openxmlformats.org/officeDocument/2006/relationships/hyperlink" Target="https://t.co/xkxM3U3hHs" TargetMode="External"/><Relationship Id="rId909" Type="http://schemas.openxmlformats.org/officeDocument/2006/relationships/hyperlink" Target="https://t.co/v7GWW7ho1l" TargetMode="External"/><Relationship Id="rId1340" Type="http://schemas.openxmlformats.org/officeDocument/2006/relationships/hyperlink" Target="https://pbs.twimg.com/profile_banners/231577324/1518807052" TargetMode="External"/><Relationship Id="rId1341" Type="http://schemas.openxmlformats.org/officeDocument/2006/relationships/hyperlink" Target="https://pbs.twimg.com/profile_banners/93929128/1356802634" TargetMode="External"/><Relationship Id="rId1342" Type="http://schemas.openxmlformats.org/officeDocument/2006/relationships/hyperlink" Target="https://pbs.twimg.com/profile_banners/809043928276238336/1515901173" TargetMode="External"/><Relationship Id="rId1343" Type="http://schemas.openxmlformats.org/officeDocument/2006/relationships/hyperlink" Target="https://pbs.twimg.com/profile_banners/2768501/1491773924" TargetMode="External"/><Relationship Id="rId1344" Type="http://schemas.openxmlformats.org/officeDocument/2006/relationships/hyperlink" Target="https://pbs.twimg.com/profile_banners/58031938/1511268083" TargetMode="External"/><Relationship Id="rId1345" Type="http://schemas.openxmlformats.org/officeDocument/2006/relationships/hyperlink" Target="https://pbs.twimg.com/profile_banners/399860525/1517860908" TargetMode="External"/><Relationship Id="rId1346" Type="http://schemas.openxmlformats.org/officeDocument/2006/relationships/hyperlink" Target="https://pbs.twimg.com/profile_banners/2959825586/1444176633" TargetMode="External"/><Relationship Id="rId1347" Type="http://schemas.openxmlformats.org/officeDocument/2006/relationships/hyperlink" Target="https://pbs.twimg.com/profile_banners/49992656/1457035913" TargetMode="External"/><Relationship Id="rId1348" Type="http://schemas.openxmlformats.org/officeDocument/2006/relationships/hyperlink" Target="https://pbs.twimg.com/profile_banners/17497458/1518235154" TargetMode="External"/><Relationship Id="rId1349" Type="http://schemas.openxmlformats.org/officeDocument/2006/relationships/hyperlink" Target="https://pbs.twimg.com/profile_banners/223171294/1417043342" TargetMode="External"/><Relationship Id="rId7780" Type="http://schemas.openxmlformats.org/officeDocument/2006/relationships/hyperlink" Target="https://twitter.com/thdms5446" TargetMode="External"/><Relationship Id="rId7781" Type="http://schemas.openxmlformats.org/officeDocument/2006/relationships/hyperlink" Target="https://twitter.com/antizavalista" TargetMode="External"/><Relationship Id="rId7782" Type="http://schemas.openxmlformats.org/officeDocument/2006/relationships/hyperlink" Target="https://twitter.com/josecardenas1" TargetMode="External"/><Relationship Id="rId7783" Type="http://schemas.openxmlformats.org/officeDocument/2006/relationships/hyperlink" Target="https://twitter.com/margaunplugged" TargetMode="External"/><Relationship Id="rId2380" Type="http://schemas.openxmlformats.org/officeDocument/2006/relationships/hyperlink" Target="https://pbs.twimg.com/profile_banners/3260518932/1444135144" TargetMode="External"/><Relationship Id="rId2381" Type="http://schemas.openxmlformats.org/officeDocument/2006/relationships/hyperlink" Target="https://pbs.twimg.com/profile_banners/497220140/1505674645" TargetMode="External"/><Relationship Id="rId2382" Type="http://schemas.openxmlformats.org/officeDocument/2006/relationships/hyperlink" Target="https://pbs.twimg.com/profile_banners/56333393/1348580360" TargetMode="External"/><Relationship Id="rId2383" Type="http://schemas.openxmlformats.org/officeDocument/2006/relationships/hyperlink" Target="https://pbs.twimg.com/profile_banners/286333028/1497738495" TargetMode="External"/><Relationship Id="rId2384" Type="http://schemas.openxmlformats.org/officeDocument/2006/relationships/hyperlink" Target="https://pbs.twimg.com/profile_banners/914510609244463110/1519250046" TargetMode="External"/><Relationship Id="rId2385" Type="http://schemas.openxmlformats.org/officeDocument/2006/relationships/hyperlink" Target="https://pbs.twimg.com/profile_banners/14740219/1512103872" TargetMode="External"/><Relationship Id="rId2386" Type="http://schemas.openxmlformats.org/officeDocument/2006/relationships/hyperlink" Target="https://pbs.twimg.com/profile_banners/74580436/1491344190" TargetMode="External"/><Relationship Id="rId2387" Type="http://schemas.openxmlformats.org/officeDocument/2006/relationships/hyperlink" Target="https://pbs.twimg.com/profile_banners/17230018/1517328639" TargetMode="External"/><Relationship Id="rId2388" Type="http://schemas.openxmlformats.org/officeDocument/2006/relationships/hyperlink" Target="https://pbs.twimg.com/profile_banners/31082945/1519647455" TargetMode="External"/><Relationship Id="rId2389" Type="http://schemas.openxmlformats.org/officeDocument/2006/relationships/hyperlink" Target="https://pbs.twimg.com/profile_banners/790432026/1518654163" TargetMode="External"/><Relationship Id="rId7784" Type="http://schemas.openxmlformats.org/officeDocument/2006/relationships/hyperlink" Target="https://twitter.com/romulusmagnelah" TargetMode="External"/><Relationship Id="rId7785" Type="http://schemas.openxmlformats.org/officeDocument/2006/relationships/hyperlink" Target="https://twitter.com/foxnews" TargetMode="External"/><Relationship Id="rId7786" Type="http://schemas.openxmlformats.org/officeDocument/2006/relationships/hyperlink" Target="https://twitter.com/leannewoodfull" TargetMode="External"/><Relationship Id="rId7787" Type="http://schemas.openxmlformats.org/officeDocument/2006/relationships/hyperlink" Target="https://twitter.com/lorettasteddum" TargetMode="External"/><Relationship Id="rId7788" Type="http://schemas.openxmlformats.org/officeDocument/2006/relationships/hyperlink" Target="https://twitter.com/usalovegod" TargetMode="External"/><Relationship Id="rId7789" Type="http://schemas.openxmlformats.org/officeDocument/2006/relationships/hyperlink" Target="https://twitter.com/50ft_bbh" TargetMode="External"/><Relationship Id="rId8928" Type="http://schemas.openxmlformats.org/officeDocument/2006/relationships/hyperlink" Target="https://twitter.com/rebelpussy" TargetMode="External"/><Relationship Id="rId8929" Type="http://schemas.openxmlformats.org/officeDocument/2006/relationships/hyperlink" Target="https://twitter.com/jbart1055" TargetMode="External"/><Relationship Id="rId8930" Type="http://schemas.openxmlformats.org/officeDocument/2006/relationships/hyperlink" Target="https://twitter.com/brasilmagic" TargetMode="External"/><Relationship Id="rId8931" Type="http://schemas.openxmlformats.org/officeDocument/2006/relationships/hyperlink" Target="https://twitter.com/nyunrang_0122" TargetMode="External"/><Relationship Id="rId8932" Type="http://schemas.openxmlformats.org/officeDocument/2006/relationships/hyperlink" Target="https://twitter.com/timothytipton19" TargetMode="External"/><Relationship Id="rId8933" Type="http://schemas.openxmlformats.org/officeDocument/2006/relationships/hyperlink" Target="https://twitter.com/sknatume" TargetMode="External"/><Relationship Id="rId8934" Type="http://schemas.openxmlformats.org/officeDocument/2006/relationships/hyperlink" Target="https://twitter.com/_voguevol_" TargetMode="External"/><Relationship Id="rId8935" Type="http://schemas.openxmlformats.org/officeDocument/2006/relationships/hyperlink" Target="https://twitter.com/vonchio" TargetMode="External"/><Relationship Id="rId8936" Type="http://schemas.openxmlformats.org/officeDocument/2006/relationships/hyperlink" Target="https://twitter.com/jadwann" TargetMode="External"/><Relationship Id="rId8937" Type="http://schemas.openxmlformats.org/officeDocument/2006/relationships/hyperlink" Target="https://twitter.com/jmass2020" TargetMode="External"/><Relationship Id="rId8938" Type="http://schemas.openxmlformats.org/officeDocument/2006/relationships/hyperlink" Target="https://twitter.com/ananavarro" TargetMode="External"/><Relationship Id="rId8939" Type="http://schemas.openxmlformats.org/officeDocument/2006/relationships/hyperlink" Target="https://twitter.com/asdbnm22" TargetMode="External"/><Relationship Id="rId5710" Type="http://schemas.openxmlformats.org/officeDocument/2006/relationships/hyperlink" Target="http://abs.twimg.com/sticky/default_profile_images/default_profile_normal.png" TargetMode="External"/><Relationship Id="rId5711" Type="http://schemas.openxmlformats.org/officeDocument/2006/relationships/hyperlink" Target="http://pbs.twimg.com/profile_images/907330975587336193/tw7JPE5v_normal.jpg" TargetMode="External"/><Relationship Id="rId5712" Type="http://schemas.openxmlformats.org/officeDocument/2006/relationships/hyperlink" Target="http://pbs.twimg.com/profile_images/963102867010748416/ZuFVGX9T_normal.jpg" TargetMode="External"/><Relationship Id="rId5713" Type="http://schemas.openxmlformats.org/officeDocument/2006/relationships/hyperlink" Target="http://pbs.twimg.com/profile_images/378800000092126914/3ed19f72c57dc6fdd65bc57c55cce2f5_normal.jpeg" TargetMode="External"/><Relationship Id="rId5714" Type="http://schemas.openxmlformats.org/officeDocument/2006/relationships/hyperlink" Target="http://pbs.twimg.com/profile_images/955514468062019585/X2xC7KNZ_normal.jpg" TargetMode="External"/><Relationship Id="rId5715" Type="http://schemas.openxmlformats.org/officeDocument/2006/relationships/hyperlink" Target="http://pbs.twimg.com/profile_images/3335010552/1c355c2742b279d078bbe8642cb09c03_normal.jpeg" TargetMode="External"/><Relationship Id="rId5716" Type="http://schemas.openxmlformats.org/officeDocument/2006/relationships/hyperlink" Target="http://pbs.twimg.com/profile_images/839704484578209793/hwZGw38o_normal.jpg" TargetMode="External"/><Relationship Id="rId5717" Type="http://schemas.openxmlformats.org/officeDocument/2006/relationships/hyperlink" Target="http://pbs.twimg.com/profile_images/892221340958076928/Sgzl2Ky4_normal.jpg" TargetMode="External"/><Relationship Id="rId5718" Type="http://schemas.openxmlformats.org/officeDocument/2006/relationships/hyperlink" Target="http://pbs.twimg.com/profile_images/964157165480042496/6hdoc5G-_normal.jpg" TargetMode="External"/><Relationship Id="rId5719" Type="http://schemas.openxmlformats.org/officeDocument/2006/relationships/hyperlink" Target="http://pbs.twimg.com/profile_images/940004958606413824/AxYvJNqB_normal.jpg" TargetMode="External"/><Relationship Id="rId6750" Type="http://schemas.openxmlformats.org/officeDocument/2006/relationships/hyperlink" Target="http://pbs.twimg.com/profile_images/420933498237501440/Q2ASflzk_normal.jpeg" TargetMode="External"/><Relationship Id="rId6751" Type="http://schemas.openxmlformats.org/officeDocument/2006/relationships/hyperlink" Target="http://pbs.twimg.com/profile_images/945741987423985664/suHg8jK9_normal.jpg" TargetMode="External"/><Relationship Id="rId6752" Type="http://schemas.openxmlformats.org/officeDocument/2006/relationships/hyperlink" Target="http://pbs.twimg.com/profile_images/1587153584/black_sheep_normal.jpg" TargetMode="External"/><Relationship Id="rId6753" Type="http://schemas.openxmlformats.org/officeDocument/2006/relationships/hyperlink" Target="http://pbs.twimg.com/profile_images/673372925282508800/SBoAQYWo_normal.jpg" TargetMode="External"/><Relationship Id="rId6754" Type="http://schemas.openxmlformats.org/officeDocument/2006/relationships/hyperlink" Target="http://pbs.twimg.com/profile_images/600611502035341312/4IOsKluh_normal.png" TargetMode="External"/><Relationship Id="rId6755" Type="http://schemas.openxmlformats.org/officeDocument/2006/relationships/hyperlink" Target="http://pbs.twimg.com/profile_images/843419905835769856/cYrHuCjg_normal.jpg" TargetMode="External"/><Relationship Id="rId6756" Type="http://schemas.openxmlformats.org/officeDocument/2006/relationships/hyperlink" Target="http://pbs.twimg.com/profile_images/908022024416714752/VWlKBGrn_normal.jpg" TargetMode="External"/><Relationship Id="rId6757" Type="http://schemas.openxmlformats.org/officeDocument/2006/relationships/hyperlink" Target="http://pbs.twimg.com/profile_images/2363344710/z8wk3lg8xktpkoouko93_normal.jpeg" TargetMode="External"/><Relationship Id="rId6758" Type="http://schemas.openxmlformats.org/officeDocument/2006/relationships/hyperlink" Target="http://pbs.twimg.com/profile_images/930330622601646080/LVapVfoE_normal.jpg" TargetMode="External"/><Relationship Id="rId6759" Type="http://schemas.openxmlformats.org/officeDocument/2006/relationships/hyperlink" Target="http://pbs.twimg.com/profile_images/877547979363758080/ny06RNTT_normal.jpg" TargetMode="External"/><Relationship Id="rId910" Type="http://schemas.openxmlformats.org/officeDocument/2006/relationships/hyperlink" Target="http://t.co/sPtufiZP" TargetMode="External"/><Relationship Id="rId911" Type="http://schemas.openxmlformats.org/officeDocument/2006/relationships/hyperlink" Target="https://t.co/ap7xzny5XP" TargetMode="External"/><Relationship Id="rId912" Type="http://schemas.openxmlformats.org/officeDocument/2006/relationships/hyperlink" Target="http://t.co/PkM0EWVs5G" TargetMode="External"/><Relationship Id="rId3530" Type="http://schemas.openxmlformats.org/officeDocument/2006/relationships/hyperlink" Target="http://pbs.twimg.com/profile_background_images/282269671/x37d130f62653d559dd0cda40f59c053.jpg" TargetMode="External"/><Relationship Id="rId3531" Type="http://schemas.openxmlformats.org/officeDocument/2006/relationships/hyperlink" Target="http://pbs.twimg.com/profile_background_images/2344471/red2.jpg" TargetMode="External"/><Relationship Id="rId3532" Type="http://schemas.openxmlformats.org/officeDocument/2006/relationships/hyperlink" Target="http://abs.twimg.com/images/themes/theme1/bg.png" TargetMode="External"/><Relationship Id="rId3533" Type="http://schemas.openxmlformats.org/officeDocument/2006/relationships/hyperlink" Target="http://abs.twimg.com/images/themes/theme1/bg.png" TargetMode="External"/><Relationship Id="rId3534" Type="http://schemas.openxmlformats.org/officeDocument/2006/relationships/hyperlink" Target="http://abs.twimg.com/images/themes/theme1/bg.png" TargetMode="External"/><Relationship Id="rId3535" Type="http://schemas.openxmlformats.org/officeDocument/2006/relationships/hyperlink" Target="http://pbs.twimg.com/profile_background_images/705519943706501120/4owNc_7y.jpg" TargetMode="External"/><Relationship Id="rId3536" Type="http://schemas.openxmlformats.org/officeDocument/2006/relationships/hyperlink" Target="http://pbs.twimg.com/profile_background_images/686094509/dbef1d3869124e2a1f5c09758d8e2eac.jpeg" TargetMode="External"/><Relationship Id="rId3537" Type="http://schemas.openxmlformats.org/officeDocument/2006/relationships/hyperlink" Target="http://pbs.twimg.com/profile_background_images/717449156/02f3b75422c747d6ae944078e0b406fc.jpeg" TargetMode="External"/><Relationship Id="rId3538" Type="http://schemas.openxmlformats.org/officeDocument/2006/relationships/hyperlink" Target="http://abs.twimg.com/images/themes/theme1/bg.png" TargetMode="External"/><Relationship Id="rId3539" Type="http://schemas.openxmlformats.org/officeDocument/2006/relationships/hyperlink" Target="http://abs.twimg.com/images/themes/theme1/bg.png" TargetMode="External"/><Relationship Id="rId913" Type="http://schemas.openxmlformats.org/officeDocument/2006/relationships/hyperlink" Target="http://t.co/eQBu6GKPSP" TargetMode="External"/><Relationship Id="rId914" Type="http://schemas.openxmlformats.org/officeDocument/2006/relationships/hyperlink" Target="http://t.co/rAlFD3tUzB" TargetMode="External"/><Relationship Id="rId915" Type="http://schemas.openxmlformats.org/officeDocument/2006/relationships/hyperlink" Target="https://t.co/ANxfrEKaO9" TargetMode="External"/><Relationship Id="rId916" Type="http://schemas.openxmlformats.org/officeDocument/2006/relationships/hyperlink" Target="http://t.co/GPu754QD4E" TargetMode="External"/><Relationship Id="rId4570" Type="http://schemas.openxmlformats.org/officeDocument/2006/relationships/hyperlink" Target="http://abs.twimg.com/images/themes/theme1/bg.png" TargetMode="External"/><Relationship Id="rId4571" Type="http://schemas.openxmlformats.org/officeDocument/2006/relationships/hyperlink" Target="http://abs.twimg.com/images/themes/theme1/bg.png" TargetMode="External"/><Relationship Id="rId4572" Type="http://schemas.openxmlformats.org/officeDocument/2006/relationships/hyperlink" Target="http://pbs.twimg.com/profile_background_images/757908782/6708955fbd26ba027b010446705328d1.jpeg" TargetMode="External"/><Relationship Id="rId4573" Type="http://schemas.openxmlformats.org/officeDocument/2006/relationships/hyperlink" Target="http://abs.twimg.com/images/themes/theme1/bg.png" TargetMode="External"/><Relationship Id="rId4574" Type="http://schemas.openxmlformats.org/officeDocument/2006/relationships/hyperlink" Target="http://abs.twimg.com/images/themes/theme1/bg.png" TargetMode="External"/><Relationship Id="rId4575" Type="http://schemas.openxmlformats.org/officeDocument/2006/relationships/hyperlink" Target="http://pbs.twimg.com/profile_background_images/441965491024719872/pAv-lzCZ.jpeg" TargetMode="External"/><Relationship Id="rId4576" Type="http://schemas.openxmlformats.org/officeDocument/2006/relationships/hyperlink" Target="http://abs.twimg.com/images/themes/theme19/bg.gif" TargetMode="External"/><Relationship Id="rId4577" Type="http://schemas.openxmlformats.org/officeDocument/2006/relationships/hyperlink" Target="http://abs.twimg.com/images/themes/theme1/bg.png" TargetMode="External"/><Relationship Id="rId4578" Type="http://schemas.openxmlformats.org/officeDocument/2006/relationships/hyperlink" Target="http://abs.twimg.com/images/themes/theme1/bg.png" TargetMode="External"/><Relationship Id="rId4579" Type="http://schemas.openxmlformats.org/officeDocument/2006/relationships/hyperlink" Target="http://pbs.twimg.com/profile_background_images/378800000165866189/UEzp9fRg.jpeg" TargetMode="External"/><Relationship Id="rId917" Type="http://schemas.openxmlformats.org/officeDocument/2006/relationships/hyperlink" Target="https://t.co/cUiUpzEDlo" TargetMode="External"/><Relationship Id="rId918" Type="http://schemas.openxmlformats.org/officeDocument/2006/relationships/hyperlink" Target="https://t.co/hH7beOMuDT" TargetMode="External"/><Relationship Id="rId919" Type="http://schemas.openxmlformats.org/officeDocument/2006/relationships/hyperlink" Target="http://t.co/lil1McprbX" TargetMode="External"/><Relationship Id="rId1350" Type="http://schemas.openxmlformats.org/officeDocument/2006/relationships/hyperlink" Target="https://pbs.twimg.com/profile_banners/28307598/1479168960" TargetMode="External"/><Relationship Id="rId1351" Type="http://schemas.openxmlformats.org/officeDocument/2006/relationships/hyperlink" Target="https://pbs.twimg.com/profile_banners/27690635/1448645499" TargetMode="External"/><Relationship Id="rId1352" Type="http://schemas.openxmlformats.org/officeDocument/2006/relationships/hyperlink" Target="https://pbs.twimg.com/profile_banners/930365976637353984/1517995173" TargetMode="External"/><Relationship Id="rId1353" Type="http://schemas.openxmlformats.org/officeDocument/2006/relationships/hyperlink" Target="https://pbs.twimg.com/profile_banners/741492158650191872/1515591463" TargetMode="External"/><Relationship Id="rId1354" Type="http://schemas.openxmlformats.org/officeDocument/2006/relationships/hyperlink" Target="https://pbs.twimg.com/profile_banners/44196397/1354486475" TargetMode="External"/><Relationship Id="rId1355" Type="http://schemas.openxmlformats.org/officeDocument/2006/relationships/hyperlink" Target="https://pbs.twimg.com/profile_banners/16041234/1497231241" TargetMode="External"/><Relationship Id="rId1356" Type="http://schemas.openxmlformats.org/officeDocument/2006/relationships/hyperlink" Target="https://pbs.twimg.com/profile_banners/2980040884/1422821436" TargetMode="External"/><Relationship Id="rId1357" Type="http://schemas.openxmlformats.org/officeDocument/2006/relationships/hyperlink" Target="https://pbs.twimg.com/profile_banners/14764240/1517419186" TargetMode="External"/><Relationship Id="rId1358" Type="http://schemas.openxmlformats.org/officeDocument/2006/relationships/hyperlink" Target="https://pbs.twimg.com/profile_banners/343116210/1489089758" TargetMode="External"/><Relationship Id="rId1359" Type="http://schemas.openxmlformats.org/officeDocument/2006/relationships/hyperlink" Target="https://pbs.twimg.com/profile_banners/869917231018369024/1502243067" TargetMode="External"/><Relationship Id="rId7790" Type="http://schemas.openxmlformats.org/officeDocument/2006/relationships/hyperlink" Target="https://twitter.com/huffpostkorea" TargetMode="External"/><Relationship Id="rId7791" Type="http://schemas.openxmlformats.org/officeDocument/2006/relationships/hyperlink" Target="https://twitter.com/angdoocat" TargetMode="External"/><Relationship Id="rId7792" Type="http://schemas.openxmlformats.org/officeDocument/2006/relationships/hyperlink" Target="https://twitter.com/heathertulk" TargetMode="External"/><Relationship Id="rId7793" Type="http://schemas.openxmlformats.org/officeDocument/2006/relationships/hyperlink" Target="https://twitter.com/googlemusicafri" TargetMode="External"/><Relationship Id="rId2390" Type="http://schemas.openxmlformats.org/officeDocument/2006/relationships/hyperlink" Target="https://pbs.twimg.com/profile_banners/362986960/1471887054" TargetMode="External"/><Relationship Id="rId2391" Type="http://schemas.openxmlformats.org/officeDocument/2006/relationships/hyperlink" Target="https://pbs.twimg.com/profile_banners/456714054/1501669129" TargetMode="External"/><Relationship Id="rId2392" Type="http://schemas.openxmlformats.org/officeDocument/2006/relationships/hyperlink" Target="https://pbs.twimg.com/profile_banners/422922787/1503100195" TargetMode="External"/><Relationship Id="rId2393" Type="http://schemas.openxmlformats.org/officeDocument/2006/relationships/hyperlink" Target="https://pbs.twimg.com/profile_banners/225044575/1403044160" TargetMode="External"/><Relationship Id="rId2394" Type="http://schemas.openxmlformats.org/officeDocument/2006/relationships/hyperlink" Target="https://pbs.twimg.com/profile_banners/33938700/1475022630" TargetMode="External"/><Relationship Id="rId2395" Type="http://schemas.openxmlformats.org/officeDocument/2006/relationships/hyperlink" Target="https://pbs.twimg.com/profile_banners/278428900/1472802304" TargetMode="External"/><Relationship Id="rId2396" Type="http://schemas.openxmlformats.org/officeDocument/2006/relationships/hyperlink" Target="https://pbs.twimg.com/profile_banners/870206305289613312/1507550782" TargetMode="External"/><Relationship Id="rId2397" Type="http://schemas.openxmlformats.org/officeDocument/2006/relationships/hyperlink" Target="https://pbs.twimg.com/profile_banners/25311240/1519634807" TargetMode="External"/><Relationship Id="rId2398" Type="http://schemas.openxmlformats.org/officeDocument/2006/relationships/hyperlink" Target="https://pbs.twimg.com/profile_banners/586917892/1512419523" TargetMode="External"/><Relationship Id="rId2399" Type="http://schemas.openxmlformats.org/officeDocument/2006/relationships/hyperlink" Target="https://pbs.twimg.com/profile_banners/170607337/1518864956" TargetMode="External"/><Relationship Id="rId7794" Type="http://schemas.openxmlformats.org/officeDocument/2006/relationships/hyperlink" Target="https://twitter.com/diandujour" TargetMode="External"/><Relationship Id="rId7795" Type="http://schemas.openxmlformats.org/officeDocument/2006/relationships/hyperlink" Target="https://twitter.com/irisbriapod" TargetMode="External"/><Relationship Id="rId7796" Type="http://schemas.openxmlformats.org/officeDocument/2006/relationships/hyperlink" Target="https://twitter.com/abujarock_" TargetMode="External"/><Relationship Id="rId7797" Type="http://schemas.openxmlformats.org/officeDocument/2006/relationships/hyperlink" Target="https://twitter.com/sawyerbrittain" TargetMode="External"/><Relationship Id="rId7798" Type="http://schemas.openxmlformats.org/officeDocument/2006/relationships/hyperlink" Target="https://twitter.com/thegoldwaterus" TargetMode="External"/><Relationship Id="rId7799" Type="http://schemas.openxmlformats.org/officeDocument/2006/relationships/hyperlink" Target="https://twitter.com/dr_kaco" TargetMode="External"/><Relationship Id="rId7900" Type="http://schemas.openxmlformats.org/officeDocument/2006/relationships/hyperlink" Target="https://twitter.com/slate" TargetMode="External"/><Relationship Id="rId7901" Type="http://schemas.openxmlformats.org/officeDocument/2006/relationships/hyperlink" Target="https://twitter.com/betterlifelab" TargetMode="External"/><Relationship Id="rId7902" Type="http://schemas.openxmlformats.org/officeDocument/2006/relationships/hyperlink" Target="https://twitter.com/pbs" TargetMode="External"/><Relationship Id="rId7903" Type="http://schemas.openxmlformats.org/officeDocument/2006/relationships/hyperlink" Target="https://twitter.com/margaitis_kasha" TargetMode="External"/><Relationship Id="rId7904" Type="http://schemas.openxmlformats.org/officeDocument/2006/relationships/hyperlink" Target="https://twitter.com/davidblandry" TargetMode="External"/><Relationship Id="rId7905" Type="http://schemas.openxmlformats.org/officeDocument/2006/relationships/hyperlink" Target="https://twitter.com/thegodlessmama" TargetMode="External"/><Relationship Id="rId7906" Type="http://schemas.openxmlformats.org/officeDocument/2006/relationships/hyperlink" Target="https://twitter.com/hcreaby" TargetMode="External"/><Relationship Id="rId7907" Type="http://schemas.openxmlformats.org/officeDocument/2006/relationships/hyperlink" Target="https://twitter.com/nat_bur" TargetMode="External"/><Relationship Id="rId7908" Type="http://schemas.openxmlformats.org/officeDocument/2006/relationships/hyperlink" Target="https://twitter.com/utoledolaw" TargetMode="External"/><Relationship Id="rId7909" Type="http://schemas.openxmlformats.org/officeDocument/2006/relationships/hyperlink" Target="https://twitter.com/limgal" TargetMode="External"/><Relationship Id="rId8940" Type="http://schemas.openxmlformats.org/officeDocument/2006/relationships/hyperlink" Target="https://twitter.com/vinsulala" TargetMode="External"/><Relationship Id="rId8941" Type="http://schemas.openxmlformats.org/officeDocument/2006/relationships/hyperlink" Target="https://twitter.com/crime_doer" TargetMode="External"/><Relationship Id="rId8942" Type="http://schemas.openxmlformats.org/officeDocument/2006/relationships/hyperlink" Target="https://twitter.com/sennahojottonib" TargetMode="External"/><Relationship Id="rId8943" Type="http://schemas.openxmlformats.org/officeDocument/2006/relationships/hyperlink" Target="https://twitter.com/lolliloo" TargetMode="External"/><Relationship Id="rId8944" Type="http://schemas.openxmlformats.org/officeDocument/2006/relationships/hyperlink" Target="https://twitter.com/overthemoonbat" TargetMode="External"/><Relationship Id="rId8945" Type="http://schemas.openxmlformats.org/officeDocument/2006/relationships/hyperlink" Target="https://twitter.com/dailycaller" TargetMode="External"/><Relationship Id="rId8946" Type="http://schemas.openxmlformats.org/officeDocument/2006/relationships/hyperlink" Target="https://twitter.com/brendaurora" TargetMode="External"/><Relationship Id="rId5720" Type="http://schemas.openxmlformats.org/officeDocument/2006/relationships/hyperlink" Target="http://pbs.twimg.com/profile_images/538695875845844994/gHYGFj-0_normal.jpeg" TargetMode="External"/><Relationship Id="rId5721" Type="http://schemas.openxmlformats.org/officeDocument/2006/relationships/hyperlink" Target="http://pbs.twimg.com/profile_images/551909652938514432/dspwiaOS_normal.png" TargetMode="External"/><Relationship Id="rId5722" Type="http://schemas.openxmlformats.org/officeDocument/2006/relationships/hyperlink" Target="http://pbs.twimg.com/profile_images/967456914433916929/hOu1GgF6_normal.jpg" TargetMode="External"/><Relationship Id="rId5723" Type="http://schemas.openxmlformats.org/officeDocument/2006/relationships/hyperlink" Target="http://abs.twimg.com/sticky/default_profile_images/default_profile_normal.png" TargetMode="External"/><Relationship Id="rId5724" Type="http://schemas.openxmlformats.org/officeDocument/2006/relationships/hyperlink" Target="http://pbs.twimg.com/profile_images/871861277563523074/3mUOVJc1_normal.jpg" TargetMode="External"/><Relationship Id="rId5725" Type="http://schemas.openxmlformats.org/officeDocument/2006/relationships/hyperlink" Target="http://pbs.twimg.com/profile_images/560819281441468418/jV4AmjLE_normal.jpeg" TargetMode="External"/><Relationship Id="rId5726" Type="http://schemas.openxmlformats.org/officeDocument/2006/relationships/hyperlink" Target="http://pbs.twimg.com/profile_images/555866700613042176/QRuuILIs_normal.png" TargetMode="External"/><Relationship Id="rId5727" Type="http://schemas.openxmlformats.org/officeDocument/2006/relationships/hyperlink" Target="http://pbs.twimg.com/profile_images/824253611223957504/PTS0eKs__normal.jpg" TargetMode="External"/><Relationship Id="rId5728" Type="http://schemas.openxmlformats.org/officeDocument/2006/relationships/hyperlink" Target="http://pbs.twimg.com/profile_images/862858504305909760/y4dwNTMx_normal.jpg" TargetMode="External"/><Relationship Id="rId5729" Type="http://schemas.openxmlformats.org/officeDocument/2006/relationships/hyperlink" Target="http://pbs.twimg.com/profile_images/789553054492221440/IyUif6y3_normal.jpg" TargetMode="External"/><Relationship Id="rId8947" Type="http://schemas.openxmlformats.org/officeDocument/2006/relationships/hyperlink" Target="https://twitter.com/atomicoblak" TargetMode="External"/><Relationship Id="rId8948" Type="http://schemas.openxmlformats.org/officeDocument/2006/relationships/hyperlink" Target="https://twitter.com/beverly99139999" TargetMode="External"/><Relationship Id="rId8949" Type="http://schemas.openxmlformats.org/officeDocument/2006/relationships/hyperlink" Target="https://twitter.com/dailycal" TargetMode="External"/><Relationship Id="rId2500" Type="http://schemas.openxmlformats.org/officeDocument/2006/relationships/hyperlink" Target="https://pbs.twimg.com/profile_banners/47583917/1460638027" TargetMode="External"/><Relationship Id="rId6760" Type="http://schemas.openxmlformats.org/officeDocument/2006/relationships/hyperlink" Target="http://abs.twimg.com/sticky/default_profile_images/default_profile_normal.png" TargetMode="External"/><Relationship Id="rId6761" Type="http://schemas.openxmlformats.org/officeDocument/2006/relationships/hyperlink" Target="http://pbs.twimg.com/profile_images/1459879991/AntonovaAvatar-ed_normal.jpg" TargetMode="External"/><Relationship Id="rId6762" Type="http://schemas.openxmlformats.org/officeDocument/2006/relationships/hyperlink" Target="http://pbs.twimg.com/profile_images/966573114279706624/cV2H_QZh_normal.jpg" TargetMode="External"/><Relationship Id="rId6763" Type="http://schemas.openxmlformats.org/officeDocument/2006/relationships/hyperlink" Target="http://pbs.twimg.com/profile_images/3493522853/88edc42fec1f0c02a478905a4889277e_normal.png" TargetMode="External"/><Relationship Id="rId6764" Type="http://schemas.openxmlformats.org/officeDocument/2006/relationships/hyperlink" Target="http://pbs.twimg.com/profile_images/742165037645598721/vG4-X34k_normal.jpg" TargetMode="External"/><Relationship Id="rId6765" Type="http://schemas.openxmlformats.org/officeDocument/2006/relationships/hyperlink" Target="http://pbs.twimg.com/profile_images/915942059592228864/25kX8rFJ_normal.jpg" TargetMode="External"/><Relationship Id="rId6766" Type="http://schemas.openxmlformats.org/officeDocument/2006/relationships/hyperlink" Target="http://pbs.twimg.com/profile_images/1228253458/buzzology_greengrey_twitter_normal.jpg" TargetMode="External"/><Relationship Id="rId6767" Type="http://schemas.openxmlformats.org/officeDocument/2006/relationships/hyperlink" Target="http://pbs.twimg.com/profile_images/797872420023664640/7vB199NO_normal.jpg" TargetMode="External"/><Relationship Id="rId6768" Type="http://schemas.openxmlformats.org/officeDocument/2006/relationships/hyperlink" Target="http://abs.twimg.com/sticky/default_profile_images/default_profile_normal.png" TargetMode="External"/><Relationship Id="rId6769" Type="http://schemas.openxmlformats.org/officeDocument/2006/relationships/hyperlink" Target="http://pbs.twimg.com/profile_images/961412216149995520/Y_WFcE1g_normal.jpg" TargetMode="External"/><Relationship Id="rId2501" Type="http://schemas.openxmlformats.org/officeDocument/2006/relationships/hyperlink" Target="https://pbs.twimg.com/profile_banners/16343974/1513685164" TargetMode="External"/><Relationship Id="rId2502" Type="http://schemas.openxmlformats.org/officeDocument/2006/relationships/hyperlink" Target="https://pbs.twimg.com/profile_banners/2900833350/1516771727" TargetMode="External"/><Relationship Id="rId2503" Type="http://schemas.openxmlformats.org/officeDocument/2006/relationships/hyperlink" Target="https://pbs.twimg.com/profile_banners/19866267/1508258345" TargetMode="External"/><Relationship Id="rId3540" Type="http://schemas.openxmlformats.org/officeDocument/2006/relationships/hyperlink" Target="http://abs.twimg.com/images/themes/theme14/bg.gif" TargetMode="External"/><Relationship Id="rId3541" Type="http://schemas.openxmlformats.org/officeDocument/2006/relationships/hyperlink" Target="http://pbs.twimg.com/profile_background_images/552216392116613120/Cq8ZNVbQ.jpeg" TargetMode="External"/><Relationship Id="rId3542" Type="http://schemas.openxmlformats.org/officeDocument/2006/relationships/hyperlink" Target="http://pbs.twimg.com/profile_background_images/791502049/1c708ffb89837934582e987ecf03e13b.jpeg" TargetMode="External"/><Relationship Id="rId3543" Type="http://schemas.openxmlformats.org/officeDocument/2006/relationships/hyperlink" Target="http://abs.twimg.com/images/themes/theme16/bg.gif" TargetMode="External"/><Relationship Id="rId3544" Type="http://schemas.openxmlformats.org/officeDocument/2006/relationships/hyperlink" Target="http://pbs.twimg.com/profile_background_images/696718282/e040d6cb9a92a17a07213f379e4d9a20.jpeg" TargetMode="External"/><Relationship Id="rId3545" Type="http://schemas.openxmlformats.org/officeDocument/2006/relationships/hyperlink" Target="http://pbs.twimg.com/profile_background_images/599968303788883968/1-_exlTV.jpg" TargetMode="External"/><Relationship Id="rId3546" Type="http://schemas.openxmlformats.org/officeDocument/2006/relationships/hyperlink" Target="http://abs.twimg.com/images/themes/theme1/bg.png" TargetMode="External"/><Relationship Id="rId3547" Type="http://schemas.openxmlformats.org/officeDocument/2006/relationships/hyperlink" Target="http://abs.twimg.com/images/themes/theme1/bg.png" TargetMode="External"/><Relationship Id="rId3548" Type="http://schemas.openxmlformats.org/officeDocument/2006/relationships/hyperlink" Target="http://pbs.twimg.com/profile_background_images/64205754/twitbacks_background.jpg" TargetMode="External"/><Relationship Id="rId3549" Type="http://schemas.openxmlformats.org/officeDocument/2006/relationships/hyperlink" Target="http://pbs.twimg.com/profile_background_images/378800000109620582/c82e08a709e510064f3dc4d46bbe31f3.jpeg" TargetMode="External"/><Relationship Id="rId2504" Type="http://schemas.openxmlformats.org/officeDocument/2006/relationships/hyperlink" Target="https://pbs.twimg.com/profile_banners/96861431/1493781548" TargetMode="External"/><Relationship Id="rId2505" Type="http://schemas.openxmlformats.org/officeDocument/2006/relationships/hyperlink" Target="https://pbs.twimg.com/profile_banners/14652182/1495564456" TargetMode="External"/><Relationship Id="rId2506" Type="http://schemas.openxmlformats.org/officeDocument/2006/relationships/hyperlink" Target="https://pbs.twimg.com/profile_banners/26923995/1518018206" TargetMode="External"/><Relationship Id="rId2507" Type="http://schemas.openxmlformats.org/officeDocument/2006/relationships/hyperlink" Target="https://pbs.twimg.com/profile_banners/330761064/1504649709" TargetMode="External"/><Relationship Id="rId4580" Type="http://schemas.openxmlformats.org/officeDocument/2006/relationships/hyperlink" Target="http://pbs.twimg.com/profile_background_images/285354240/buzz_twitterbckgrd_05.jpg" TargetMode="External"/><Relationship Id="rId4581" Type="http://schemas.openxmlformats.org/officeDocument/2006/relationships/hyperlink" Target="http://abs.twimg.com/images/themes/theme1/bg.png" TargetMode="External"/><Relationship Id="rId4582" Type="http://schemas.openxmlformats.org/officeDocument/2006/relationships/hyperlink" Target="http://pbs.twimg.com/profile_background_images/378800000168856216/aE8MSFjL.jpeg" TargetMode="External"/><Relationship Id="rId4583" Type="http://schemas.openxmlformats.org/officeDocument/2006/relationships/hyperlink" Target="http://pbs.twimg.com/profile_background_images/378800000176372173/nt2mwPe3.jpeg" TargetMode="External"/><Relationship Id="rId4584" Type="http://schemas.openxmlformats.org/officeDocument/2006/relationships/hyperlink" Target="http://pbs.twimg.com/profile_background_images/624271146985365505/8-fd-w0p.png" TargetMode="External"/><Relationship Id="rId4585" Type="http://schemas.openxmlformats.org/officeDocument/2006/relationships/hyperlink" Target="http://abs.twimg.com/images/themes/theme1/bg.png" TargetMode="External"/><Relationship Id="rId4586" Type="http://schemas.openxmlformats.org/officeDocument/2006/relationships/hyperlink" Target="http://abs.twimg.com/images/themes/theme5/bg.gif" TargetMode="External"/><Relationship Id="rId4587" Type="http://schemas.openxmlformats.org/officeDocument/2006/relationships/hyperlink" Target="http://abs.twimg.com/images/themes/theme1/bg.png" TargetMode="External"/><Relationship Id="rId4588" Type="http://schemas.openxmlformats.org/officeDocument/2006/relationships/hyperlink" Target="http://abs.twimg.com/images/themes/theme1/bg.png" TargetMode="External"/><Relationship Id="rId4589" Type="http://schemas.openxmlformats.org/officeDocument/2006/relationships/hyperlink" Target="http://abs.twimg.com/images/themes/theme1/bg.png" TargetMode="External"/><Relationship Id="rId2508" Type="http://schemas.openxmlformats.org/officeDocument/2006/relationships/hyperlink" Target="https://pbs.twimg.com/profile_banners/235460252/1465280820" TargetMode="External"/><Relationship Id="rId2509" Type="http://schemas.openxmlformats.org/officeDocument/2006/relationships/hyperlink" Target="https://pbs.twimg.com/profile_banners/15693493/1502209270" TargetMode="External"/><Relationship Id="rId920" Type="http://schemas.openxmlformats.org/officeDocument/2006/relationships/hyperlink" Target="http://t.co/mSJfsNtQ2u" TargetMode="External"/><Relationship Id="rId1360" Type="http://schemas.openxmlformats.org/officeDocument/2006/relationships/hyperlink" Target="https://pbs.twimg.com/profile_banners/746001680152530944/1466696180" TargetMode="External"/><Relationship Id="rId1361" Type="http://schemas.openxmlformats.org/officeDocument/2006/relationships/hyperlink" Target="https://pbs.twimg.com/profile_banners/15754281/1509370165" TargetMode="External"/><Relationship Id="rId1362" Type="http://schemas.openxmlformats.org/officeDocument/2006/relationships/hyperlink" Target="https://pbs.twimg.com/profile_banners/342098826/1515615888" TargetMode="External"/><Relationship Id="rId1363" Type="http://schemas.openxmlformats.org/officeDocument/2006/relationships/hyperlink" Target="https://pbs.twimg.com/profile_banners/2213554224/1419583173" TargetMode="External"/><Relationship Id="rId1364" Type="http://schemas.openxmlformats.org/officeDocument/2006/relationships/hyperlink" Target="https://pbs.twimg.com/profile_banners/16863340/1514003089" TargetMode="External"/><Relationship Id="rId1365" Type="http://schemas.openxmlformats.org/officeDocument/2006/relationships/hyperlink" Target="https://pbs.twimg.com/profile_banners/787340220261801984/1485111610" TargetMode="External"/><Relationship Id="rId1366" Type="http://schemas.openxmlformats.org/officeDocument/2006/relationships/hyperlink" Target="https://pbs.twimg.com/profile_banners/85913172/1515084518" TargetMode="External"/><Relationship Id="rId1367" Type="http://schemas.openxmlformats.org/officeDocument/2006/relationships/hyperlink" Target="https://pbs.twimg.com/profile_banners/45573874/1519312678" TargetMode="External"/><Relationship Id="rId1368" Type="http://schemas.openxmlformats.org/officeDocument/2006/relationships/hyperlink" Target="https://pbs.twimg.com/profile_banners/402957663/1515444335" TargetMode="External"/><Relationship Id="rId1369" Type="http://schemas.openxmlformats.org/officeDocument/2006/relationships/hyperlink" Target="https://pbs.twimg.com/profile_banners/16967845/1401481540" TargetMode="External"/><Relationship Id="rId921" Type="http://schemas.openxmlformats.org/officeDocument/2006/relationships/hyperlink" Target="https://t.co/cjXqo5t9hJ" TargetMode="External"/><Relationship Id="rId922" Type="http://schemas.openxmlformats.org/officeDocument/2006/relationships/hyperlink" Target="http://t.co/i7NW4Bof2G" TargetMode="External"/><Relationship Id="rId923" Type="http://schemas.openxmlformats.org/officeDocument/2006/relationships/hyperlink" Target="https://t.co/BqPXkktcyt" TargetMode="External"/><Relationship Id="rId924" Type="http://schemas.openxmlformats.org/officeDocument/2006/relationships/hyperlink" Target="https://t.co/gUlIxz9WFN" TargetMode="External"/><Relationship Id="rId925" Type="http://schemas.openxmlformats.org/officeDocument/2006/relationships/hyperlink" Target="http://t.co/7HBZ48r1DP" TargetMode="External"/><Relationship Id="rId926" Type="http://schemas.openxmlformats.org/officeDocument/2006/relationships/hyperlink" Target="http://t.co/BQWColAu43" TargetMode="External"/><Relationship Id="rId927" Type="http://schemas.openxmlformats.org/officeDocument/2006/relationships/hyperlink" Target="http://t.co/Xb9gLiUtR8" TargetMode="External"/><Relationship Id="rId928" Type="http://schemas.openxmlformats.org/officeDocument/2006/relationships/hyperlink" Target="https://t.co/0DXFyVZI8E" TargetMode="External"/><Relationship Id="rId929" Type="http://schemas.openxmlformats.org/officeDocument/2006/relationships/hyperlink" Target="https://t.co/MOHgq1A37L" TargetMode="External"/><Relationship Id="rId7910" Type="http://schemas.openxmlformats.org/officeDocument/2006/relationships/hyperlink" Target="https://twitter.com/theturasatana" TargetMode="External"/><Relationship Id="rId7911" Type="http://schemas.openxmlformats.org/officeDocument/2006/relationships/hyperlink" Target="https://twitter.com/suigetusawa" TargetMode="External"/><Relationship Id="rId7912" Type="http://schemas.openxmlformats.org/officeDocument/2006/relationships/hyperlink" Target="https://twitter.com/boystoysus" TargetMode="External"/><Relationship Id="rId7913" Type="http://schemas.openxmlformats.org/officeDocument/2006/relationships/hyperlink" Target="https://twitter.com/globalethicist" TargetMode="External"/><Relationship Id="rId7914" Type="http://schemas.openxmlformats.org/officeDocument/2006/relationships/hyperlink" Target="https://twitter.com/alpha_reboot" TargetMode="External"/><Relationship Id="rId7915" Type="http://schemas.openxmlformats.org/officeDocument/2006/relationships/hyperlink" Target="https://twitter.com/carmenmorello92" TargetMode="External"/><Relationship Id="rId7916" Type="http://schemas.openxmlformats.org/officeDocument/2006/relationships/hyperlink" Target="https://twitter.com/irenebonsai" TargetMode="External"/><Relationship Id="rId7917" Type="http://schemas.openxmlformats.org/officeDocument/2006/relationships/hyperlink" Target="https://twitter.com/amodernrosie" TargetMode="External"/><Relationship Id="rId7918" Type="http://schemas.openxmlformats.org/officeDocument/2006/relationships/hyperlink" Target="https://twitter.com/maryj_msw" TargetMode="External"/><Relationship Id="rId7919" Type="http://schemas.openxmlformats.org/officeDocument/2006/relationships/hyperlink" Target="https://twitter.com/haleysswenson" TargetMode="External"/><Relationship Id="rId8950" Type="http://schemas.openxmlformats.org/officeDocument/2006/relationships/hyperlink" Target="https://twitter.com/nicoledenson3" TargetMode="External"/><Relationship Id="rId8951" Type="http://schemas.openxmlformats.org/officeDocument/2006/relationships/hyperlink" Target="https://twitter.com/dailybuzztv" TargetMode="External"/><Relationship Id="rId8952" Type="http://schemas.openxmlformats.org/officeDocument/2006/relationships/hyperlink" Target="https://twitter.com/xmalloryyoungx" TargetMode="External"/><Relationship Id="rId8953" Type="http://schemas.openxmlformats.org/officeDocument/2006/relationships/hyperlink" Target="https://twitter.com/ivaginaria" TargetMode="External"/><Relationship Id="rId8954" Type="http://schemas.openxmlformats.org/officeDocument/2006/relationships/hyperlink" Target="https://twitter.com/ju_lu_00" TargetMode="External"/><Relationship Id="rId8955" Type="http://schemas.openxmlformats.org/officeDocument/2006/relationships/hyperlink" Target="https://twitter.com/mitarashidungo" TargetMode="External"/><Relationship Id="rId8956" Type="http://schemas.openxmlformats.org/officeDocument/2006/relationships/hyperlink" Target="https://twitter.com/jin_lespace" TargetMode="External"/><Relationship Id="rId8957" Type="http://schemas.openxmlformats.org/officeDocument/2006/relationships/hyperlink" Target="https://twitter.com/blazingcatfur" TargetMode="External"/><Relationship Id="rId8958" Type="http://schemas.openxmlformats.org/officeDocument/2006/relationships/hyperlink" Target="https://twitter.com/krlita_tururu" TargetMode="External"/><Relationship Id="rId8959" Type="http://schemas.openxmlformats.org/officeDocument/2006/relationships/hyperlink" Target="https://twitter.com/hotdog4191" TargetMode="External"/><Relationship Id="rId5730" Type="http://schemas.openxmlformats.org/officeDocument/2006/relationships/hyperlink" Target="http://pbs.twimg.com/profile_images/699895559319003138/K9KRerOT_normal.jpg" TargetMode="External"/><Relationship Id="rId5731" Type="http://schemas.openxmlformats.org/officeDocument/2006/relationships/hyperlink" Target="http://pbs.twimg.com/profile_images/965287341702221825/sC3OdVUY_normal.jpg" TargetMode="External"/><Relationship Id="rId5732" Type="http://schemas.openxmlformats.org/officeDocument/2006/relationships/hyperlink" Target="http://pbs.twimg.com/profile_images/953643856813228032/Iw1rU3Dr_normal.jpg" TargetMode="External"/><Relationship Id="rId5733" Type="http://schemas.openxmlformats.org/officeDocument/2006/relationships/hyperlink" Target="http://pbs.twimg.com/profile_images/953821510199889920/Dr7jDBUB_normal.jpg" TargetMode="External"/><Relationship Id="rId5734" Type="http://schemas.openxmlformats.org/officeDocument/2006/relationships/hyperlink" Target="http://pbs.twimg.com/profile_images/905132590054739968/0u5Ht8c8_normal.jpg" TargetMode="External"/><Relationship Id="rId5735" Type="http://schemas.openxmlformats.org/officeDocument/2006/relationships/hyperlink" Target="http://pbs.twimg.com/profile_images/965483554686849025/X5C6PUeW_normal.jpg" TargetMode="External"/><Relationship Id="rId5736" Type="http://schemas.openxmlformats.org/officeDocument/2006/relationships/hyperlink" Target="http://pbs.twimg.com/profile_images/807250989682147329/Ycf4YHK9_normal.jpg" TargetMode="External"/><Relationship Id="rId5737" Type="http://schemas.openxmlformats.org/officeDocument/2006/relationships/hyperlink" Target="http://pbs.twimg.com/profile_images/913253712662904832/K7ZgkBME_normal.jpg" TargetMode="External"/><Relationship Id="rId5738" Type="http://schemas.openxmlformats.org/officeDocument/2006/relationships/hyperlink" Target="http://pbs.twimg.com/profile_images/960397705494265856/8j065Bog_normal.jpg" TargetMode="External"/><Relationship Id="rId5739" Type="http://schemas.openxmlformats.org/officeDocument/2006/relationships/hyperlink" Target="http://pbs.twimg.com/profile_images/692012167483101184/nzaWDehd_normal.png" TargetMode="External"/><Relationship Id="rId2510" Type="http://schemas.openxmlformats.org/officeDocument/2006/relationships/hyperlink" Target="https://pbs.twimg.com/profile_banners/16975678/1492712865" TargetMode="External"/><Relationship Id="rId6770" Type="http://schemas.openxmlformats.org/officeDocument/2006/relationships/hyperlink" Target="http://pbs.twimg.com/profile_images/869697404014022656/vNh0n1cL_normal.jpg" TargetMode="External"/><Relationship Id="rId6771" Type="http://schemas.openxmlformats.org/officeDocument/2006/relationships/hyperlink" Target="http://pbs.twimg.com/profile_images/838362691559358464/R6AlZ24r_normal.png" TargetMode="External"/><Relationship Id="rId6772" Type="http://schemas.openxmlformats.org/officeDocument/2006/relationships/hyperlink" Target="http://pbs.twimg.com/profile_images/2634994447/6d17c35a75356847ee031cee5718d87d_normal.jpeg" TargetMode="External"/><Relationship Id="rId6773" Type="http://schemas.openxmlformats.org/officeDocument/2006/relationships/hyperlink" Target="http://pbs.twimg.com/profile_images/3698443720/77ef897f96e79dddb342b0336792921d_normal.jpeg" TargetMode="External"/><Relationship Id="rId6774" Type="http://schemas.openxmlformats.org/officeDocument/2006/relationships/hyperlink" Target="http://pbs.twimg.com/profile_images/960966119044583424/g6ghJuBq_normal.jpg" TargetMode="External"/><Relationship Id="rId6775" Type="http://schemas.openxmlformats.org/officeDocument/2006/relationships/hyperlink" Target="http://pbs.twimg.com/profile_images/893390684400492544/7AXrVLK7_normal.jpg" TargetMode="External"/><Relationship Id="rId6776" Type="http://schemas.openxmlformats.org/officeDocument/2006/relationships/hyperlink" Target="http://pbs.twimg.com/profile_images/947724311262932992/GY58yvgm_normal.jpg" TargetMode="External"/><Relationship Id="rId6777" Type="http://schemas.openxmlformats.org/officeDocument/2006/relationships/hyperlink" Target="http://pbs.twimg.com/profile_images/722461858251321344/DFUbQhxC_normal.jpg" TargetMode="External"/><Relationship Id="rId6778" Type="http://schemas.openxmlformats.org/officeDocument/2006/relationships/hyperlink" Target="http://pbs.twimg.com/profile_images/870370222733053952/1jG6mZ0q_normal.jpg" TargetMode="External"/><Relationship Id="rId6779" Type="http://schemas.openxmlformats.org/officeDocument/2006/relationships/hyperlink" Target="http://pbs.twimg.com/profile_images/962912548063465472/skgOqCzB_normal.jpg" TargetMode="External"/><Relationship Id="rId2511" Type="http://schemas.openxmlformats.org/officeDocument/2006/relationships/hyperlink" Target="https://pbs.twimg.com/profile_banners/77700682/1519676585" TargetMode="External"/><Relationship Id="rId2512" Type="http://schemas.openxmlformats.org/officeDocument/2006/relationships/hyperlink" Target="https://pbs.twimg.com/profile_banners/118190435/1464811960" TargetMode="External"/><Relationship Id="rId2513" Type="http://schemas.openxmlformats.org/officeDocument/2006/relationships/hyperlink" Target="https://pbs.twimg.com/profile_banners/966767912433410048/1519332256" TargetMode="External"/><Relationship Id="rId3550" Type="http://schemas.openxmlformats.org/officeDocument/2006/relationships/hyperlink" Target="http://abs.twimg.com/images/themes/theme1/bg.png" TargetMode="External"/><Relationship Id="rId3551" Type="http://schemas.openxmlformats.org/officeDocument/2006/relationships/hyperlink" Target="http://abs.twimg.com/images/themes/theme1/bg.png" TargetMode="External"/><Relationship Id="rId3552" Type="http://schemas.openxmlformats.org/officeDocument/2006/relationships/hyperlink" Target="http://abs.twimg.com/images/themes/theme9/bg.gif" TargetMode="External"/><Relationship Id="rId3553" Type="http://schemas.openxmlformats.org/officeDocument/2006/relationships/hyperlink" Target="http://abs.twimg.com/images/themes/theme5/bg.gif" TargetMode="External"/><Relationship Id="rId3554" Type="http://schemas.openxmlformats.org/officeDocument/2006/relationships/hyperlink" Target="http://abs.twimg.com/images/themes/theme1/bg.png" TargetMode="External"/><Relationship Id="rId3555" Type="http://schemas.openxmlformats.org/officeDocument/2006/relationships/hyperlink" Target="http://abs.twimg.com/images/themes/theme18/bg.gif" TargetMode="External"/><Relationship Id="rId3556" Type="http://schemas.openxmlformats.org/officeDocument/2006/relationships/hyperlink" Target="http://pbs.twimg.com/profile_background_images/378800000159799219/IAupa1Cy.png" TargetMode="External"/><Relationship Id="rId3557" Type="http://schemas.openxmlformats.org/officeDocument/2006/relationships/hyperlink" Target="http://abs.twimg.com/images/themes/theme1/bg.png" TargetMode="External"/><Relationship Id="rId3558" Type="http://schemas.openxmlformats.org/officeDocument/2006/relationships/hyperlink" Target="http://abs.twimg.com/images/themes/theme5/bg.gif" TargetMode="External"/><Relationship Id="rId3559" Type="http://schemas.openxmlformats.org/officeDocument/2006/relationships/hyperlink" Target="http://pbs.twimg.com/profile_background_images/378800000027392408/fb63a9a4c2ce2a7f4e8665b6e10c2c62.jpeg" TargetMode="External"/><Relationship Id="rId2514" Type="http://schemas.openxmlformats.org/officeDocument/2006/relationships/hyperlink" Target="https://pbs.twimg.com/profile_banners/711645026/1519669815" TargetMode="External"/><Relationship Id="rId2515" Type="http://schemas.openxmlformats.org/officeDocument/2006/relationships/hyperlink" Target="https://pbs.twimg.com/profile_banners/15148814/1514839687" TargetMode="External"/><Relationship Id="rId2516" Type="http://schemas.openxmlformats.org/officeDocument/2006/relationships/hyperlink" Target="https://pbs.twimg.com/profile_banners/947545738191556615/1518442899" TargetMode="External"/><Relationship Id="rId2517" Type="http://schemas.openxmlformats.org/officeDocument/2006/relationships/hyperlink" Target="https://pbs.twimg.com/profile_banners/916185104250167301/1507658013" TargetMode="External"/><Relationship Id="rId4590" Type="http://schemas.openxmlformats.org/officeDocument/2006/relationships/hyperlink" Target="http://pbs.twimg.com/profile_background_images/163269904/tw_bg_1.jpg" TargetMode="External"/><Relationship Id="rId4591" Type="http://schemas.openxmlformats.org/officeDocument/2006/relationships/hyperlink" Target="http://abs.twimg.com/images/themes/theme1/bg.png" TargetMode="External"/><Relationship Id="rId4592" Type="http://schemas.openxmlformats.org/officeDocument/2006/relationships/hyperlink" Target="http://abs.twimg.com/images/themes/theme1/bg.png" TargetMode="External"/><Relationship Id="rId4593" Type="http://schemas.openxmlformats.org/officeDocument/2006/relationships/hyperlink" Target="http://pbs.twimg.com/profile_background_images/82383616/DSC_0068.JPG" TargetMode="External"/><Relationship Id="rId4594" Type="http://schemas.openxmlformats.org/officeDocument/2006/relationships/hyperlink" Target="http://pbs.twimg.com/profile_background_images/434181575169683456/wg0F4_7R.jpeg" TargetMode="External"/><Relationship Id="rId4595" Type="http://schemas.openxmlformats.org/officeDocument/2006/relationships/hyperlink" Target="http://abs.twimg.com/images/themes/theme10/bg.gif" TargetMode="External"/><Relationship Id="rId4596" Type="http://schemas.openxmlformats.org/officeDocument/2006/relationships/hyperlink" Target="http://abs.twimg.com/images/themes/theme1/bg.png" TargetMode="External"/><Relationship Id="rId4597" Type="http://schemas.openxmlformats.org/officeDocument/2006/relationships/hyperlink" Target="http://pbs.twimg.com/profile_background_images/378800000008230668/8d9145dd964d93eed4875687caa4af55.jpeg" TargetMode="External"/><Relationship Id="rId4598" Type="http://schemas.openxmlformats.org/officeDocument/2006/relationships/hyperlink" Target="http://pbs.twimg.com/profile_background_images/562185004696875009/DiiHx54g.jpeg" TargetMode="External"/><Relationship Id="rId4599" Type="http://schemas.openxmlformats.org/officeDocument/2006/relationships/hyperlink" Target="http://abs.twimg.com/images/themes/theme1/bg.png" TargetMode="External"/><Relationship Id="rId2518" Type="http://schemas.openxmlformats.org/officeDocument/2006/relationships/hyperlink" Target="https://pbs.twimg.com/profile_banners/560763232/1484151674" TargetMode="External"/><Relationship Id="rId2519" Type="http://schemas.openxmlformats.org/officeDocument/2006/relationships/hyperlink" Target="https://pbs.twimg.com/profile_banners/2656765981/1518270822" TargetMode="External"/><Relationship Id="rId930" Type="http://schemas.openxmlformats.org/officeDocument/2006/relationships/hyperlink" Target="http://t.co/qc2LmbKpJb" TargetMode="External"/><Relationship Id="rId1370" Type="http://schemas.openxmlformats.org/officeDocument/2006/relationships/hyperlink" Target="https://pbs.twimg.com/profile_banners/3487319294/1447026505" TargetMode="External"/><Relationship Id="rId1371" Type="http://schemas.openxmlformats.org/officeDocument/2006/relationships/hyperlink" Target="https://pbs.twimg.com/profile_banners/19672893/1402432553" TargetMode="External"/><Relationship Id="rId1372" Type="http://schemas.openxmlformats.org/officeDocument/2006/relationships/hyperlink" Target="https://pbs.twimg.com/profile_banners/25706420/1374950327" TargetMode="External"/><Relationship Id="rId1373" Type="http://schemas.openxmlformats.org/officeDocument/2006/relationships/hyperlink" Target="https://pbs.twimg.com/profile_banners/95431448/1517417981" TargetMode="External"/><Relationship Id="rId1374" Type="http://schemas.openxmlformats.org/officeDocument/2006/relationships/hyperlink" Target="https://pbs.twimg.com/profile_banners/2306423349/1436824132" TargetMode="External"/><Relationship Id="rId1375" Type="http://schemas.openxmlformats.org/officeDocument/2006/relationships/hyperlink" Target="https://pbs.twimg.com/profile_banners/380648579/1519663992" TargetMode="External"/><Relationship Id="rId1376" Type="http://schemas.openxmlformats.org/officeDocument/2006/relationships/hyperlink" Target="https://pbs.twimg.com/profile_banners/2773937237/1493024044" TargetMode="External"/><Relationship Id="rId1377" Type="http://schemas.openxmlformats.org/officeDocument/2006/relationships/hyperlink" Target="https://pbs.twimg.com/profile_banners/54961149/1412135211" TargetMode="External"/><Relationship Id="rId1378" Type="http://schemas.openxmlformats.org/officeDocument/2006/relationships/hyperlink" Target="https://pbs.twimg.com/profile_banners/2783454066/1465196257" TargetMode="External"/><Relationship Id="rId1379" Type="http://schemas.openxmlformats.org/officeDocument/2006/relationships/hyperlink" Target="https://pbs.twimg.com/profile_banners/870447381006868480/1496372276" TargetMode="External"/><Relationship Id="rId931" Type="http://schemas.openxmlformats.org/officeDocument/2006/relationships/hyperlink" Target="http://t.co/KwrlMmZLj8" TargetMode="External"/><Relationship Id="rId932" Type="http://schemas.openxmlformats.org/officeDocument/2006/relationships/hyperlink" Target="https://t.co/HpLjAzHEvL" TargetMode="External"/><Relationship Id="rId933" Type="http://schemas.openxmlformats.org/officeDocument/2006/relationships/hyperlink" Target="https://t.co/ye89bfHlyQ" TargetMode="External"/><Relationship Id="rId934" Type="http://schemas.openxmlformats.org/officeDocument/2006/relationships/hyperlink" Target="http://t.co/cHPmoEdybU" TargetMode="External"/><Relationship Id="rId935" Type="http://schemas.openxmlformats.org/officeDocument/2006/relationships/hyperlink" Target="http://t.co/PJWfttZs90" TargetMode="External"/><Relationship Id="rId936" Type="http://schemas.openxmlformats.org/officeDocument/2006/relationships/hyperlink" Target="https://t.co/oxoXtRkRlK" TargetMode="External"/><Relationship Id="rId937" Type="http://schemas.openxmlformats.org/officeDocument/2006/relationships/hyperlink" Target="http://t.co/1gZARqM6Ho" TargetMode="External"/><Relationship Id="rId938" Type="http://schemas.openxmlformats.org/officeDocument/2006/relationships/hyperlink" Target="http://t.co/kpwBaxpysG" TargetMode="External"/><Relationship Id="rId939" Type="http://schemas.openxmlformats.org/officeDocument/2006/relationships/hyperlink" Target="https://t.co/MCoXDhzDjc" TargetMode="External"/><Relationship Id="rId7920" Type="http://schemas.openxmlformats.org/officeDocument/2006/relationships/hyperlink" Target="https://twitter.com/wend" TargetMode="External"/><Relationship Id="rId7921" Type="http://schemas.openxmlformats.org/officeDocument/2006/relationships/hyperlink" Target="https://twitter.com/5liwvxbcrvnrwkl" TargetMode="External"/><Relationship Id="rId7922" Type="http://schemas.openxmlformats.org/officeDocument/2006/relationships/hyperlink" Target="https://twitter.com/womenlink" TargetMode="External"/><Relationship Id="rId7923" Type="http://schemas.openxmlformats.org/officeDocument/2006/relationships/hyperlink" Target="https://twitter.com/desired_carol" TargetMode="External"/><Relationship Id="rId7924" Type="http://schemas.openxmlformats.org/officeDocument/2006/relationships/hyperlink" Target="https://twitter.com/ejaykim1" TargetMode="External"/><Relationship Id="rId7925" Type="http://schemas.openxmlformats.org/officeDocument/2006/relationships/hyperlink" Target="https://twitter.com/soundly_s" TargetMode="External"/><Relationship Id="rId7926" Type="http://schemas.openxmlformats.org/officeDocument/2006/relationships/hyperlink" Target="https://twitter.com/mspfurnace" TargetMode="External"/><Relationship Id="rId7927" Type="http://schemas.openxmlformats.org/officeDocument/2006/relationships/hyperlink" Target="https://twitter.com/emotionmagazin" TargetMode="External"/><Relationship Id="rId7928" Type="http://schemas.openxmlformats.org/officeDocument/2006/relationships/hyperlink" Target="https://twitter.com/herrfranken" TargetMode="External"/><Relationship Id="rId7929" Type="http://schemas.openxmlformats.org/officeDocument/2006/relationships/hyperlink" Target="https://twitter.com/nohema999" TargetMode="External"/><Relationship Id="rId4700" Type="http://schemas.openxmlformats.org/officeDocument/2006/relationships/hyperlink" Target="http://pbs.twimg.com/profile_background_images/367972539/Legends_twitter_background.jpg" TargetMode="External"/><Relationship Id="rId4701" Type="http://schemas.openxmlformats.org/officeDocument/2006/relationships/hyperlink" Target="http://abs.twimg.com/images/themes/theme1/bg.png" TargetMode="External"/><Relationship Id="rId4702" Type="http://schemas.openxmlformats.org/officeDocument/2006/relationships/hyperlink" Target="http://pbs.twimg.com/profile_background_images/618816972999008256/ONdqzlcR.jpg" TargetMode="External"/><Relationship Id="rId4703" Type="http://schemas.openxmlformats.org/officeDocument/2006/relationships/hyperlink" Target="http://pbs.twimg.com/profile_background_images/564821442005450756/SmyLvhXh.jpeg" TargetMode="External"/><Relationship Id="rId4704" Type="http://schemas.openxmlformats.org/officeDocument/2006/relationships/hyperlink" Target="http://abs.twimg.com/images/themes/theme1/bg.png" TargetMode="External"/><Relationship Id="rId4705" Type="http://schemas.openxmlformats.org/officeDocument/2006/relationships/hyperlink" Target="http://pbs.twimg.com/profile_background_images/437737519/Underlag_twitter.jpg" TargetMode="External"/><Relationship Id="rId4706" Type="http://schemas.openxmlformats.org/officeDocument/2006/relationships/hyperlink" Target="http://abs.twimg.com/images/themes/theme2/bg.gif" TargetMode="External"/><Relationship Id="rId4707" Type="http://schemas.openxmlformats.org/officeDocument/2006/relationships/hyperlink" Target="http://abs.twimg.com/images/themes/theme1/bg.png" TargetMode="External"/><Relationship Id="rId4708" Type="http://schemas.openxmlformats.org/officeDocument/2006/relationships/hyperlink" Target="http://pbs.twimg.com/profile_background_images/64539581/19_team.jpg" TargetMode="External"/><Relationship Id="rId4709" Type="http://schemas.openxmlformats.org/officeDocument/2006/relationships/hyperlink" Target="http://abs.twimg.com/images/themes/theme1/bg.png" TargetMode="External"/><Relationship Id="rId8960" Type="http://schemas.openxmlformats.org/officeDocument/2006/relationships/hyperlink" Target="https://twitter.com/3nwbufqd1lhlyzq" TargetMode="External"/><Relationship Id="rId8961" Type="http://schemas.openxmlformats.org/officeDocument/2006/relationships/hyperlink" Target="https://twitter.com/broncos20267" TargetMode="External"/><Relationship Id="rId8962" Type="http://schemas.openxmlformats.org/officeDocument/2006/relationships/hyperlink" Target="https://twitter.com/pooky25125006" TargetMode="External"/><Relationship Id="rId8963" Type="http://schemas.openxmlformats.org/officeDocument/2006/relationships/hyperlink" Target="https://twitter.com/billclinton" TargetMode="External"/><Relationship Id="rId5740" Type="http://schemas.openxmlformats.org/officeDocument/2006/relationships/hyperlink" Target="http://pbs.twimg.com/profile_images/962026104549621760/LrOXPlbV_normal.jpg" TargetMode="External"/><Relationship Id="rId5741" Type="http://schemas.openxmlformats.org/officeDocument/2006/relationships/hyperlink" Target="http://pbs.twimg.com/profile_images/964505811304071168/MqdAUQkg_normal.jpg" TargetMode="External"/><Relationship Id="rId5742" Type="http://schemas.openxmlformats.org/officeDocument/2006/relationships/hyperlink" Target="http://pbs.twimg.com/profile_images/945884721451491328/kuXp910z_normal.jpg" TargetMode="External"/><Relationship Id="rId5743" Type="http://schemas.openxmlformats.org/officeDocument/2006/relationships/hyperlink" Target="http://pbs.twimg.com/profile_images/957612342631632897/t5lWzega_normal.jpg" TargetMode="External"/><Relationship Id="rId5744" Type="http://schemas.openxmlformats.org/officeDocument/2006/relationships/hyperlink" Target="http://pbs.twimg.com/profile_images/949133542595821568/m9RM6nrM_normal.jpg" TargetMode="External"/><Relationship Id="rId5745" Type="http://schemas.openxmlformats.org/officeDocument/2006/relationships/hyperlink" Target="http://pbs.twimg.com/profile_images/925523343461064704/BXeVpU-j_normal.jpg" TargetMode="External"/><Relationship Id="rId5746" Type="http://schemas.openxmlformats.org/officeDocument/2006/relationships/hyperlink" Target="http://pbs.twimg.com/profile_images/414456894304956416/SGtM2Lhr_normal.jpeg" TargetMode="External"/><Relationship Id="rId5747" Type="http://schemas.openxmlformats.org/officeDocument/2006/relationships/hyperlink" Target="http://pbs.twimg.com/profile_images/878303572391108608/EexN4uYh_normal.jpg" TargetMode="External"/><Relationship Id="rId5748" Type="http://schemas.openxmlformats.org/officeDocument/2006/relationships/hyperlink" Target="http://pbs.twimg.com/profile_images/896214331368538112/g4-XCQ9T_normal.jpg" TargetMode="External"/><Relationship Id="rId5749" Type="http://schemas.openxmlformats.org/officeDocument/2006/relationships/hyperlink" Target="http://pbs.twimg.com/profile_images/696362073492619265/ot6XZP9x_normal.jpg" TargetMode="External"/><Relationship Id="rId8964" Type="http://schemas.openxmlformats.org/officeDocument/2006/relationships/hyperlink" Target="https://twitter.com/europeanmag" TargetMode="External"/><Relationship Id="rId8965" Type="http://schemas.openxmlformats.org/officeDocument/2006/relationships/hyperlink" Target="https://twitter.com/reynatc" TargetMode="External"/><Relationship Id="rId8966" Type="http://schemas.openxmlformats.org/officeDocument/2006/relationships/hyperlink" Target="https://twitter.com/onewomynarmy" TargetMode="External"/><Relationship Id="rId2520" Type="http://schemas.openxmlformats.org/officeDocument/2006/relationships/hyperlink" Target="https://pbs.twimg.com/profile_banners/4875878016/1514921843" TargetMode="External"/><Relationship Id="rId6780" Type="http://schemas.openxmlformats.org/officeDocument/2006/relationships/hyperlink" Target="http://pbs.twimg.com/profile_images/721065283419521025/-9R1-uZi_normal.jpg" TargetMode="External"/><Relationship Id="rId6781" Type="http://schemas.openxmlformats.org/officeDocument/2006/relationships/hyperlink" Target="http://pbs.twimg.com/profile_images/662110154800910336/6g8dLG-q_normal.jpg" TargetMode="External"/><Relationship Id="rId6782" Type="http://schemas.openxmlformats.org/officeDocument/2006/relationships/hyperlink" Target="http://pbs.twimg.com/profile_images/777675563708379136/KT9Cpxq1_normal.jpg" TargetMode="External"/><Relationship Id="rId6783" Type="http://schemas.openxmlformats.org/officeDocument/2006/relationships/hyperlink" Target="http://pbs.twimg.com/profile_images/964206200970657792/1YinC1TZ_normal.jpg" TargetMode="External"/><Relationship Id="rId6784" Type="http://schemas.openxmlformats.org/officeDocument/2006/relationships/hyperlink" Target="http://pbs.twimg.com/profile_images/812531108092874753/frVON4bm_normal.jpg" TargetMode="External"/><Relationship Id="rId6785" Type="http://schemas.openxmlformats.org/officeDocument/2006/relationships/hyperlink" Target="http://pbs.twimg.com/profile_images/718314968102367232/ypY1GPCQ_normal.jpg" TargetMode="External"/><Relationship Id="rId6786" Type="http://schemas.openxmlformats.org/officeDocument/2006/relationships/hyperlink" Target="http://pbs.twimg.com/profile_images/821493065563197448/1B1lDUim_normal.jpg" TargetMode="External"/><Relationship Id="rId6787" Type="http://schemas.openxmlformats.org/officeDocument/2006/relationships/hyperlink" Target="http://pbs.twimg.com/profile_images/920045990979149824/L5pZG5Nu_normal.jpg" TargetMode="External"/><Relationship Id="rId6788" Type="http://schemas.openxmlformats.org/officeDocument/2006/relationships/hyperlink" Target="http://pbs.twimg.com/profile_images/511431513917767683/wnCSnCal_normal.jpeg" TargetMode="External"/><Relationship Id="rId6789" Type="http://schemas.openxmlformats.org/officeDocument/2006/relationships/hyperlink" Target="http://pbs.twimg.com/profile_images/663452565758078976/RGrU2tjw_normal.jpg" TargetMode="External"/><Relationship Id="rId2521" Type="http://schemas.openxmlformats.org/officeDocument/2006/relationships/hyperlink" Target="https://pbs.twimg.com/profile_banners/21833728/1518819679" TargetMode="External"/><Relationship Id="rId2522" Type="http://schemas.openxmlformats.org/officeDocument/2006/relationships/hyperlink" Target="https://pbs.twimg.com/profile_banners/2943473976/1519480260" TargetMode="External"/><Relationship Id="rId2523" Type="http://schemas.openxmlformats.org/officeDocument/2006/relationships/hyperlink" Target="https://pbs.twimg.com/profile_banners/728966230883721217/1464507256" TargetMode="External"/><Relationship Id="rId3560" Type="http://schemas.openxmlformats.org/officeDocument/2006/relationships/hyperlink" Target="http://abs.twimg.com/images/themes/theme1/bg.png" TargetMode="External"/><Relationship Id="rId3561" Type="http://schemas.openxmlformats.org/officeDocument/2006/relationships/hyperlink" Target="http://abs.twimg.com/images/themes/theme1/bg.png" TargetMode="External"/><Relationship Id="rId3562" Type="http://schemas.openxmlformats.org/officeDocument/2006/relationships/hyperlink" Target="http://abs.twimg.com/images/themes/theme1/bg.png" TargetMode="External"/><Relationship Id="rId3563" Type="http://schemas.openxmlformats.org/officeDocument/2006/relationships/hyperlink" Target="http://abs.twimg.com/images/themes/theme1/bg.png" TargetMode="External"/><Relationship Id="rId3564" Type="http://schemas.openxmlformats.org/officeDocument/2006/relationships/hyperlink" Target="http://abs.twimg.com/images/themes/theme1/bg.png" TargetMode="External"/><Relationship Id="rId3565" Type="http://schemas.openxmlformats.org/officeDocument/2006/relationships/hyperlink" Target="http://pbs.twimg.com/profile_background_images/681162507495583744/-SLxhpVz.jpg" TargetMode="External"/><Relationship Id="rId3566" Type="http://schemas.openxmlformats.org/officeDocument/2006/relationships/hyperlink" Target="http://pbs.twimg.com/profile_background_images/451088984144224256/lXWBpVLo.jpeg" TargetMode="External"/><Relationship Id="rId3567" Type="http://schemas.openxmlformats.org/officeDocument/2006/relationships/hyperlink" Target="http://abs.twimg.com/images/themes/theme17/bg.gif" TargetMode="External"/><Relationship Id="rId3568" Type="http://schemas.openxmlformats.org/officeDocument/2006/relationships/hyperlink" Target="http://abs.twimg.com/images/themes/theme1/bg.png" TargetMode="External"/><Relationship Id="rId3569" Type="http://schemas.openxmlformats.org/officeDocument/2006/relationships/hyperlink" Target="http://pbs.twimg.com/profile_background_images/599981355737296896/kFZNDAPP.jpg" TargetMode="External"/><Relationship Id="rId2524" Type="http://schemas.openxmlformats.org/officeDocument/2006/relationships/hyperlink" Target="https://pbs.twimg.com/profile_banners/17460958/1385184285" TargetMode="External"/><Relationship Id="rId2525" Type="http://schemas.openxmlformats.org/officeDocument/2006/relationships/hyperlink" Target="https://pbs.twimg.com/profile_banners/19568591/1497887219" TargetMode="External"/><Relationship Id="rId2526" Type="http://schemas.openxmlformats.org/officeDocument/2006/relationships/hyperlink" Target="https://pbs.twimg.com/profile_banners/3778910473/1467043761" TargetMode="External"/><Relationship Id="rId2527" Type="http://schemas.openxmlformats.org/officeDocument/2006/relationships/hyperlink" Target="https://pbs.twimg.com/profile_banners/2426400247/1514248807" TargetMode="External"/><Relationship Id="rId2528" Type="http://schemas.openxmlformats.org/officeDocument/2006/relationships/hyperlink" Target="https://pbs.twimg.com/profile_banners/32495329/1516718752" TargetMode="External"/><Relationship Id="rId2529" Type="http://schemas.openxmlformats.org/officeDocument/2006/relationships/hyperlink" Target="https://pbs.twimg.com/profile_banners/2908252847/1417907707" TargetMode="External"/><Relationship Id="rId940" Type="http://schemas.openxmlformats.org/officeDocument/2006/relationships/hyperlink" Target="https://t.co/hUFJrGto2f" TargetMode="External"/><Relationship Id="rId941" Type="http://schemas.openxmlformats.org/officeDocument/2006/relationships/hyperlink" Target="https://t.co/IBUtFjM5Dj" TargetMode="External"/><Relationship Id="rId942" Type="http://schemas.openxmlformats.org/officeDocument/2006/relationships/hyperlink" Target="https://t.co/R0jBZutvwf" TargetMode="External"/><Relationship Id="rId943" Type="http://schemas.openxmlformats.org/officeDocument/2006/relationships/hyperlink" Target="https://t.co/BaF2qCLTQp" TargetMode="External"/><Relationship Id="rId944" Type="http://schemas.openxmlformats.org/officeDocument/2006/relationships/hyperlink" Target="https://t.co/kKE9HX3m3c" TargetMode="External"/><Relationship Id="rId945" Type="http://schemas.openxmlformats.org/officeDocument/2006/relationships/hyperlink" Target="https://t.co/V2nKT6kyRj" TargetMode="External"/><Relationship Id="rId946" Type="http://schemas.openxmlformats.org/officeDocument/2006/relationships/hyperlink" Target="https://t.co/7RMk6vG2oO" TargetMode="External"/><Relationship Id="rId947" Type="http://schemas.openxmlformats.org/officeDocument/2006/relationships/hyperlink" Target="https://t.co/q4aRuHUiJ1" TargetMode="External"/><Relationship Id="rId948" Type="http://schemas.openxmlformats.org/officeDocument/2006/relationships/hyperlink" Target="https://t.co/HKb3NbLjbG" TargetMode="External"/><Relationship Id="rId949" Type="http://schemas.openxmlformats.org/officeDocument/2006/relationships/hyperlink" Target="https://t.co/yUxI0LxKhP" TargetMode="External"/><Relationship Id="rId8967" Type="http://schemas.openxmlformats.org/officeDocument/2006/relationships/hyperlink" Target="https://twitter.com/blogsteps" TargetMode="External"/><Relationship Id="rId1380" Type="http://schemas.openxmlformats.org/officeDocument/2006/relationships/hyperlink" Target="https://pbs.twimg.com/profile_banners/2304239521/1466214047" TargetMode="External"/><Relationship Id="rId1381" Type="http://schemas.openxmlformats.org/officeDocument/2006/relationships/hyperlink" Target="https://pbs.twimg.com/profile_banners/213091891/1497269210" TargetMode="External"/><Relationship Id="rId1382" Type="http://schemas.openxmlformats.org/officeDocument/2006/relationships/hyperlink" Target="https://pbs.twimg.com/profile_banners/253065011/1500481092" TargetMode="External"/><Relationship Id="rId1383" Type="http://schemas.openxmlformats.org/officeDocument/2006/relationships/hyperlink" Target="https://pbs.twimg.com/profile_banners/11358652/1394967557" TargetMode="External"/><Relationship Id="rId1384" Type="http://schemas.openxmlformats.org/officeDocument/2006/relationships/hyperlink" Target="https://pbs.twimg.com/profile_banners/52544275/1482433261" TargetMode="External"/><Relationship Id="rId1385" Type="http://schemas.openxmlformats.org/officeDocument/2006/relationships/hyperlink" Target="https://pbs.twimg.com/profile_banners/19548761/1429494523" TargetMode="External"/><Relationship Id="rId1386" Type="http://schemas.openxmlformats.org/officeDocument/2006/relationships/hyperlink" Target="https://pbs.twimg.com/profile_banners/94431727/1496708634" TargetMode="External"/><Relationship Id="rId1387" Type="http://schemas.openxmlformats.org/officeDocument/2006/relationships/hyperlink" Target="https://pbs.twimg.com/profile_banners/815932119688085504/1518588115" TargetMode="External"/><Relationship Id="rId1388" Type="http://schemas.openxmlformats.org/officeDocument/2006/relationships/hyperlink" Target="https://pbs.twimg.com/profile_banners/130645107/1512253075" TargetMode="External"/><Relationship Id="rId1389" Type="http://schemas.openxmlformats.org/officeDocument/2006/relationships/hyperlink" Target="https://pbs.twimg.com/profile_banners/199844545/1475004934" TargetMode="External"/><Relationship Id="rId8968" Type="http://schemas.openxmlformats.org/officeDocument/2006/relationships/hyperlink" Target="https://twitter.com/nunnun106" TargetMode="External"/><Relationship Id="rId8969" Type="http://schemas.openxmlformats.org/officeDocument/2006/relationships/hyperlink" Target="https://twitter.com/twitchyteam" TargetMode="External"/><Relationship Id="rId7930" Type="http://schemas.openxmlformats.org/officeDocument/2006/relationships/hyperlink" Target="https://twitter.com/percychekov" TargetMode="External"/><Relationship Id="rId7931" Type="http://schemas.openxmlformats.org/officeDocument/2006/relationships/hyperlink" Target="https://twitter.com/galenauer" TargetMode="External"/><Relationship Id="rId7932" Type="http://schemas.openxmlformats.org/officeDocument/2006/relationships/hyperlink" Target="https://twitter.com/womensfundri" TargetMode="External"/><Relationship Id="rId7933" Type="http://schemas.openxmlformats.org/officeDocument/2006/relationships/hyperlink" Target="https://twitter.com/zugzwangu2" TargetMode="External"/><Relationship Id="rId7934" Type="http://schemas.openxmlformats.org/officeDocument/2006/relationships/hyperlink" Target="https://twitter.com/maggienyt" TargetMode="External"/><Relationship Id="rId7935" Type="http://schemas.openxmlformats.org/officeDocument/2006/relationships/hyperlink" Target="https://twitter.com/gruvedawg" TargetMode="External"/><Relationship Id="rId7936" Type="http://schemas.openxmlformats.org/officeDocument/2006/relationships/hyperlink" Target="https://twitter.com/wikileaks" TargetMode="External"/><Relationship Id="rId7937" Type="http://schemas.openxmlformats.org/officeDocument/2006/relationships/hyperlink" Target="https://twitter.com/11s_l_2016_cat" TargetMode="External"/><Relationship Id="rId7938" Type="http://schemas.openxmlformats.org/officeDocument/2006/relationships/hyperlink" Target="https://twitter.com/batmangothamusa" TargetMode="External"/><Relationship Id="rId7939" Type="http://schemas.openxmlformats.org/officeDocument/2006/relationships/hyperlink" Target="https://twitter.com/dum_phuk" TargetMode="External"/><Relationship Id="rId4710" Type="http://schemas.openxmlformats.org/officeDocument/2006/relationships/hyperlink" Target="http://abs.twimg.com/images/themes/theme1/bg.png" TargetMode="External"/><Relationship Id="rId4711" Type="http://schemas.openxmlformats.org/officeDocument/2006/relationships/hyperlink" Target="http://abs.twimg.com/images/themes/theme1/bg.png" TargetMode="External"/><Relationship Id="rId4712" Type="http://schemas.openxmlformats.org/officeDocument/2006/relationships/hyperlink" Target="http://abs.twimg.com/images/themes/theme1/bg.png" TargetMode="External"/><Relationship Id="rId4713" Type="http://schemas.openxmlformats.org/officeDocument/2006/relationships/hyperlink" Target="http://abs.twimg.com/images/themes/theme1/bg.png" TargetMode="External"/><Relationship Id="rId4714" Type="http://schemas.openxmlformats.org/officeDocument/2006/relationships/hyperlink" Target="http://abs.twimg.com/images/themes/theme1/bg.png" TargetMode="External"/><Relationship Id="rId4715" Type="http://schemas.openxmlformats.org/officeDocument/2006/relationships/hyperlink" Target="http://abs.twimg.com/images/themes/theme1/bg.png" TargetMode="External"/><Relationship Id="rId4716" Type="http://schemas.openxmlformats.org/officeDocument/2006/relationships/hyperlink" Target="http://abs.twimg.com/images/themes/theme1/bg.png" TargetMode="External"/><Relationship Id="rId4717" Type="http://schemas.openxmlformats.org/officeDocument/2006/relationships/hyperlink" Target="http://pbs.twimg.com/profile_background_images/437422687955083265/S_jrVCnU.jpeg" TargetMode="External"/><Relationship Id="rId4718" Type="http://schemas.openxmlformats.org/officeDocument/2006/relationships/hyperlink" Target="http://abs.twimg.com/images/themes/theme1/bg.png" TargetMode="External"/><Relationship Id="rId4719" Type="http://schemas.openxmlformats.org/officeDocument/2006/relationships/hyperlink" Target="http://abs.twimg.com/images/themes/theme1/bg.png" TargetMode="External"/><Relationship Id="rId8970" Type="http://schemas.openxmlformats.org/officeDocument/2006/relationships/hyperlink" Target="https://twitter.com/mymanpookie" TargetMode="External"/><Relationship Id="rId8971" Type="http://schemas.openxmlformats.org/officeDocument/2006/relationships/hyperlink" Target="https://twitter.com/magi_jay" TargetMode="External"/><Relationship Id="rId8972" Type="http://schemas.openxmlformats.org/officeDocument/2006/relationships/hyperlink" Target="https://twitter.com/sydneypaige10" TargetMode="External"/><Relationship Id="rId8973" Type="http://schemas.openxmlformats.org/officeDocument/2006/relationships/hyperlink" Target="https://twitter.com/busylizzie48" TargetMode="External"/><Relationship Id="rId5750" Type="http://schemas.openxmlformats.org/officeDocument/2006/relationships/hyperlink" Target="http://pbs.twimg.com/profile_images/958816742196895744/98u4gckT_normal.jpg" TargetMode="External"/><Relationship Id="rId5751" Type="http://schemas.openxmlformats.org/officeDocument/2006/relationships/hyperlink" Target="http://pbs.twimg.com/profile_images/471876390342508544/hzUDIcbi_normal.png" TargetMode="External"/><Relationship Id="rId5752" Type="http://schemas.openxmlformats.org/officeDocument/2006/relationships/hyperlink" Target="http://pbs.twimg.com/profile_images/966322363737497600/W_1JW1kW_normal.jpg" TargetMode="External"/><Relationship Id="rId5753" Type="http://schemas.openxmlformats.org/officeDocument/2006/relationships/hyperlink" Target="http://pbs.twimg.com/profile_images/967259659374481409/FMeKvu56_normal.jpg" TargetMode="External"/><Relationship Id="rId5754" Type="http://schemas.openxmlformats.org/officeDocument/2006/relationships/hyperlink" Target="http://pbs.twimg.com/profile_images/928546470763962368/u3uOlVH4_normal.jpg" TargetMode="External"/><Relationship Id="rId5755" Type="http://schemas.openxmlformats.org/officeDocument/2006/relationships/hyperlink" Target="http://pbs.twimg.com/profile_images/740292021164736517/y8w4YGQ2_normal.jpg" TargetMode="External"/><Relationship Id="rId5756" Type="http://schemas.openxmlformats.org/officeDocument/2006/relationships/hyperlink" Target="http://pbs.twimg.com/profile_images/897989123306274816/G1qEQOSs_normal.jpg" TargetMode="External"/><Relationship Id="rId5757" Type="http://schemas.openxmlformats.org/officeDocument/2006/relationships/hyperlink" Target="http://pbs.twimg.com/profile_images/686650039968464896/z1XosBSA_normal.jpg" TargetMode="External"/><Relationship Id="rId5758" Type="http://schemas.openxmlformats.org/officeDocument/2006/relationships/hyperlink" Target="http://pbs.twimg.com/profile_images/1321272867/imagesCATO7X2L_normal.jpg" TargetMode="External"/><Relationship Id="rId5759" Type="http://schemas.openxmlformats.org/officeDocument/2006/relationships/hyperlink" Target="http://pbs.twimg.com/profile_images/956414387807399937/nLCNWPL__normal.jpg" TargetMode="External"/><Relationship Id="rId8974" Type="http://schemas.openxmlformats.org/officeDocument/2006/relationships/hyperlink" Target="https://twitter.com/dashaakina" TargetMode="External"/><Relationship Id="rId8975" Type="http://schemas.openxmlformats.org/officeDocument/2006/relationships/hyperlink" Target="https://twitter.com/cgigadig" TargetMode="External"/><Relationship Id="rId8976" Type="http://schemas.openxmlformats.org/officeDocument/2006/relationships/hyperlink" Target="https://twitter.com/simonsaysyow16" TargetMode="External"/><Relationship Id="rId2530" Type="http://schemas.openxmlformats.org/officeDocument/2006/relationships/hyperlink" Target="https://pbs.twimg.com/profile_banners/5542772/1392256830" TargetMode="External"/><Relationship Id="rId6790" Type="http://schemas.openxmlformats.org/officeDocument/2006/relationships/hyperlink" Target="http://pbs.twimg.com/profile_images/856843927202254848/4Mb3RKqv_normal.jpg" TargetMode="External"/><Relationship Id="rId6791" Type="http://schemas.openxmlformats.org/officeDocument/2006/relationships/hyperlink" Target="http://pbs.twimg.com/profile_images/458907853474918400/fL9Gy6k1_normal.jpeg" TargetMode="External"/><Relationship Id="rId6792" Type="http://schemas.openxmlformats.org/officeDocument/2006/relationships/hyperlink" Target="http://pbs.twimg.com/profile_images/954399588999421952/kv6Dmrjh_normal.jpg" TargetMode="External"/><Relationship Id="rId6793" Type="http://schemas.openxmlformats.org/officeDocument/2006/relationships/hyperlink" Target="http://pbs.twimg.com/profile_images/1525704910/DSC01092_normal.jpg" TargetMode="External"/><Relationship Id="rId6794" Type="http://schemas.openxmlformats.org/officeDocument/2006/relationships/hyperlink" Target="http://pbs.twimg.com/profile_images/854919246102614016/Uw2ymnlm_normal.jpg" TargetMode="External"/><Relationship Id="rId6795" Type="http://schemas.openxmlformats.org/officeDocument/2006/relationships/hyperlink" Target="http://pbs.twimg.com/profile_images/445564866351202304/I1P3I4a9_normal.jpeg" TargetMode="External"/><Relationship Id="rId6796" Type="http://schemas.openxmlformats.org/officeDocument/2006/relationships/hyperlink" Target="http://pbs.twimg.com/profile_images/574236755756384256/OTUKpY1e_normal.jpeg" TargetMode="External"/><Relationship Id="rId6797" Type="http://schemas.openxmlformats.org/officeDocument/2006/relationships/hyperlink" Target="http://pbs.twimg.com/profile_images/3578194791/8925d81a3c7d6bc523b87efeeae9b672_normal.png" TargetMode="External"/><Relationship Id="rId6798" Type="http://schemas.openxmlformats.org/officeDocument/2006/relationships/hyperlink" Target="http://pbs.twimg.com/profile_images/412089479235506176/Ww7TFuww_normal.png" TargetMode="External"/><Relationship Id="rId6799" Type="http://schemas.openxmlformats.org/officeDocument/2006/relationships/hyperlink" Target="http://pbs.twimg.com/profile_images/956743456134541315/bTfk1Rea_normal.jpg" TargetMode="External"/><Relationship Id="rId2531" Type="http://schemas.openxmlformats.org/officeDocument/2006/relationships/hyperlink" Target="https://pbs.twimg.com/profile_banners/441251850/1485292770" TargetMode="External"/><Relationship Id="rId2532" Type="http://schemas.openxmlformats.org/officeDocument/2006/relationships/hyperlink" Target="https://pbs.twimg.com/profile_banners/39308549/1485167809" TargetMode="External"/><Relationship Id="rId2533" Type="http://schemas.openxmlformats.org/officeDocument/2006/relationships/hyperlink" Target="https://pbs.twimg.com/profile_banners/1888467295/1499796304" TargetMode="External"/><Relationship Id="rId3570" Type="http://schemas.openxmlformats.org/officeDocument/2006/relationships/hyperlink" Target="http://abs.twimg.com/images/themes/theme9/bg.gif" TargetMode="External"/><Relationship Id="rId3571" Type="http://schemas.openxmlformats.org/officeDocument/2006/relationships/hyperlink" Target="http://abs.twimg.com/images/themes/theme15/bg.png" TargetMode="External"/><Relationship Id="rId3572" Type="http://schemas.openxmlformats.org/officeDocument/2006/relationships/hyperlink" Target="http://abs.twimg.com/images/themes/theme1/bg.png" TargetMode="External"/><Relationship Id="rId3573" Type="http://schemas.openxmlformats.org/officeDocument/2006/relationships/hyperlink" Target="http://abs.twimg.com/images/themes/theme14/bg.gif" TargetMode="External"/><Relationship Id="rId3574" Type="http://schemas.openxmlformats.org/officeDocument/2006/relationships/hyperlink" Target="http://abs.twimg.com/images/themes/theme1/bg.png" TargetMode="External"/><Relationship Id="rId3575" Type="http://schemas.openxmlformats.org/officeDocument/2006/relationships/hyperlink" Target="http://abs.twimg.com/images/themes/theme1/bg.png" TargetMode="External"/><Relationship Id="rId3576" Type="http://schemas.openxmlformats.org/officeDocument/2006/relationships/hyperlink" Target="http://abs.twimg.com/images/themes/theme1/bg.png" TargetMode="External"/><Relationship Id="rId3577" Type="http://schemas.openxmlformats.org/officeDocument/2006/relationships/hyperlink" Target="http://pbs.twimg.com/profile_background_images/80131190/collage_sewer.jpg" TargetMode="External"/><Relationship Id="rId3578" Type="http://schemas.openxmlformats.org/officeDocument/2006/relationships/hyperlink" Target="http://abs.twimg.com/images/themes/theme1/bg.png" TargetMode="External"/><Relationship Id="rId3579" Type="http://schemas.openxmlformats.org/officeDocument/2006/relationships/hyperlink" Target="http://pbs.twimg.com/profile_background_images/535480914122244096/vNNpZh6O.jpeg" TargetMode="External"/><Relationship Id="rId2534" Type="http://schemas.openxmlformats.org/officeDocument/2006/relationships/hyperlink" Target="https://pbs.twimg.com/profile_banners/267215851/1518716213" TargetMode="External"/><Relationship Id="rId2535" Type="http://schemas.openxmlformats.org/officeDocument/2006/relationships/hyperlink" Target="https://pbs.twimg.com/profile_banners/23372163/1517211610" TargetMode="External"/><Relationship Id="rId2536" Type="http://schemas.openxmlformats.org/officeDocument/2006/relationships/hyperlink" Target="https://pbs.twimg.com/profile_banners/967565021432737792/1519521069" TargetMode="External"/><Relationship Id="rId2537" Type="http://schemas.openxmlformats.org/officeDocument/2006/relationships/hyperlink" Target="https://pbs.twimg.com/profile_banners/16081252/1515091613" TargetMode="External"/><Relationship Id="rId2538" Type="http://schemas.openxmlformats.org/officeDocument/2006/relationships/hyperlink" Target="https://pbs.twimg.com/profile_banners/2715354723/1493009861" TargetMode="External"/><Relationship Id="rId2539" Type="http://schemas.openxmlformats.org/officeDocument/2006/relationships/hyperlink" Target="https://pbs.twimg.com/profile_banners/29109239/1519591172" TargetMode="External"/><Relationship Id="rId950" Type="http://schemas.openxmlformats.org/officeDocument/2006/relationships/hyperlink" Target="http://t.co/7s2UCcV3nH" TargetMode="External"/><Relationship Id="rId951" Type="http://schemas.openxmlformats.org/officeDocument/2006/relationships/hyperlink" Target="https://t.co/TXGikkDEEz" TargetMode="External"/><Relationship Id="rId952" Type="http://schemas.openxmlformats.org/officeDocument/2006/relationships/hyperlink" Target="https://t.co/Wfn4ISxOoa" TargetMode="External"/><Relationship Id="rId953" Type="http://schemas.openxmlformats.org/officeDocument/2006/relationships/hyperlink" Target="https://t.co/E6BEky52eE" TargetMode="External"/><Relationship Id="rId954" Type="http://schemas.openxmlformats.org/officeDocument/2006/relationships/hyperlink" Target="https://t.co/uwJZJP7eoe" TargetMode="External"/><Relationship Id="rId955" Type="http://schemas.openxmlformats.org/officeDocument/2006/relationships/hyperlink" Target="https://t.co/fo8mIO3uBo" TargetMode="External"/><Relationship Id="rId956" Type="http://schemas.openxmlformats.org/officeDocument/2006/relationships/hyperlink" Target="https://t.co/lIjQRGCmP2" TargetMode="External"/><Relationship Id="rId957" Type="http://schemas.openxmlformats.org/officeDocument/2006/relationships/hyperlink" Target="https://t.co/M1szzAwJnK" TargetMode="External"/><Relationship Id="rId958" Type="http://schemas.openxmlformats.org/officeDocument/2006/relationships/hyperlink" Target="http://t.co/n5qU9llHb8" TargetMode="External"/><Relationship Id="rId959" Type="http://schemas.openxmlformats.org/officeDocument/2006/relationships/hyperlink" Target="http://t.co/3K7usMIoMX" TargetMode="External"/><Relationship Id="rId8977" Type="http://schemas.openxmlformats.org/officeDocument/2006/relationships/hyperlink" Target="https://twitter.com/fontritter" TargetMode="External"/><Relationship Id="rId1390" Type="http://schemas.openxmlformats.org/officeDocument/2006/relationships/hyperlink" Target="https://pbs.twimg.com/profile_banners/2290646663/1497802908" TargetMode="External"/><Relationship Id="rId1391" Type="http://schemas.openxmlformats.org/officeDocument/2006/relationships/hyperlink" Target="https://pbs.twimg.com/profile_banners/732298495432876032/1518902030" TargetMode="External"/><Relationship Id="rId1392" Type="http://schemas.openxmlformats.org/officeDocument/2006/relationships/hyperlink" Target="https://pbs.twimg.com/profile_banners/2212496154/1412116969" TargetMode="External"/><Relationship Id="rId1393" Type="http://schemas.openxmlformats.org/officeDocument/2006/relationships/hyperlink" Target="https://pbs.twimg.com/profile_banners/21351506/1400212457" TargetMode="External"/><Relationship Id="rId1394" Type="http://schemas.openxmlformats.org/officeDocument/2006/relationships/hyperlink" Target="https://pbs.twimg.com/profile_banners/415208978/1518271708" TargetMode="External"/><Relationship Id="rId1395" Type="http://schemas.openxmlformats.org/officeDocument/2006/relationships/hyperlink" Target="https://pbs.twimg.com/profile_banners/1897191092/1411352932" TargetMode="External"/><Relationship Id="rId1396" Type="http://schemas.openxmlformats.org/officeDocument/2006/relationships/hyperlink" Target="https://pbs.twimg.com/profile_banners/97989357/1469216804" TargetMode="External"/><Relationship Id="rId1397" Type="http://schemas.openxmlformats.org/officeDocument/2006/relationships/hyperlink" Target="https://pbs.twimg.com/profile_banners/19877186/1513874711" TargetMode="External"/><Relationship Id="rId1398" Type="http://schemas.openxmlformats.org/officeDocument/2006/relationships/hyperlink" Target="https://pbs.twimg.com/profile_banners/2606554476/1519675916" TargetMode="External"/><Relationship Id="rId1399" Type="http://schemas.openxmlformats.org/officeDocument/2006/relationships/hyperlink" Target="https://pbs.twimg.com/profile_banners/72545248/1519655970" TargetMode="External"/><Relationship Id="rId6900" Type="http://schemas.openxmlformats.org/officeDocument/2006/relationships/hyperlink" Target="http://pbs.twimg.com/profile_images/856061206548885504/8MV9c7r1_normal.jpg" TargetMode="External"/><Relationship Id="rId6901" Type="http://schemas.openxmlformats.org/officeDocument/2006/relationships/hyperlink" Target="http://pbs.twimg.com/profile_images/919591062577954817/MtDxdYc0_normal.jpg" TargetMode="External"/><Relationship Id="rId6902" Type="http://schemas.openxmlformats.org/officeDocument/2006/relationships/hyperlink" Target="http://pbs.twimg.com/profile_images/963170910701268996/dvcMiJ9g_normal.jpg" TargetMode="External"/><Relationship Id="rId6903" Type="http://schemas.openxmlformats.org/officeDocument/2006/relationships/hyperlink" Target="http://pbs.twimg.com/profile_images/968232798069903362/JRtJuH9C_normal.jpg" TargetMode="External"/><Relationship Id="rId6904" Type="http://schemas.openxmlformats.org/officeDocument/2006/relationships/hyperlink" Target="http://pbs.twimg.com/profile_images/1785351835/a26e5b62-a375-4371-b3ab-0824f81e1638_normal.png" TargetMode="External"/><Relationship Id="rId6905" Type="http://schemas.openxmlformats.org/officeDocument/2006/relationships/hyperlink" Target="http://pbs.twimg.com/profile_images/759824542772502528/aRI2KiD__normal.jpg" TargetMode="External"/><Relationship Id="rId6906" Type="http://schemas.openxmlformats.org/officeDocument/2006/relationships/hyperlink" Target="http://pbs.twimg.com/profile_images/2199318513/339387284_normal.jpg" TargetMode="External"/><Relationship Id="rId6907" Type="http://schemas.openxmlformats.org/officeDocument/2006/relationships/hyperlink" Target="http://pbs.twimg.com/profile_images/965665779403317248/-FTJBNOk_normal.jpg" TargetMode="External"/><Relationship Id="rId6908" Type="http://schemas.openxmlformats.org/officeDocument/2006/relationships/hyperlink" Target="http://pbs.twimg.com/profile_images/915281660878446593/DE4UVGK8_normal.jpg" TargetMode="External"/><Relationship Id="rId6909" Type="http://schemas.openxmlformats.org/officeDocument/2006/relationships/hyperlink" Target="http://pbs.twimg.com/profile_images/956245965438103552/nS3h-n7i_normal.jpg" TargetMode="External"/><Relationship Id="rId7940" Type="http://schemas.openxmlformats.org/officeDocument/2006/relationships/hyperlink" Target="https://twitter.com/determined1776" TargetMode="External"/><Relationship Id="rId7941" Type="http://schemas.openxmlformats.org/officeDocument/2006/relationships/hyperlink" Target="https://twitter.com/pghowie2" TargetMode="External"/><Relationship Id="rId7942" Type="http://schemas.openxmlformats.org/officeDocument/2006/relationships/hyperlink" Target="https://twitter.com/elisayoder" TargetMode="External"/><Relationship Id="rId7943" Type="http://schemas.openxmlformats.org/officeDocument/2006/relationships/hyperlink" Target="https://twitter.com/bella__km" TargetMode="External"/><Relationship Id="rId7944" Type="http://schemas.openxmlformats.org/officeDocument/2006/relationships/hyperlink" Target="https://twitter.com/stickyhammer" TargetMode="External"/><Relationship Id="rId7945" Type="http://schemas.openxmlformats.org/officeDocument/2006/relationships/hyperlink" Target="https://twitter.com/mark923to25" TargetMode="External"/><Relationship Id="rId7946" Type="http://schemas.openxmlformats.org/officeDocument/2006/relationships/hyperlink" Target="https://twitter.com/hollyberry1964" TargetMode="External"/><Relationship Id="rId7947" Type="http://schemas.openxmlformats.org/officeDocument/2006/relationships/hyperlink" Target="https://twitter.com/neen_katzmann" TargetMode="External"/><Relationship Id="rId7948" Type="http://schemas.openxmlformats.org/officeDocument/2006/relationships/hyperlink" Target="https://twitter.com/sambyhere" TargetMode="External"/><Relationship Id="rId7949" Type="http://schemas.openxmlformats.org/officeDocument/2006/relationships/hyperlink" Target="https://twitter.com/evetweets" TargetMode="External"/><Relationship Id="rId8978" Type="http://schemas.openxmlformats.org/officeDocument/2006/relationships/hyperlink" Target="https://twitter.com/abc_es" TargetMode="External"/><Relationship Id="rId8979" Type="http://schemas.openxmlformats.org/officeDocument/2006/relationships/hyperlink" Target="https://twitter.com/social_medina" TargetMode="External"/><Relationship Id="rId4720" Type="http://schemas.openxmlformats.org/officeDocument/2006/relationships/hyperlink" Target="http://pbs.twimg.com/profile_background_images/378800000173665380/gJhEEJ-M.jpeg" TargetMode="External"/><Relationship Id="rId4721" Type="http://schemas.openxmlformats.org/officeDocument/2006/relationships/hyperlink" Target="http://abs.twimg.com/images/themes/theme15/bg.png" TargetMode="External"/><Relationship Id="rId4722" Type="http://schemas.openxmlformats.org/officeDocument/2006/relationships/hyperlink" Target="http://pbs.twimg.com/profile_background_images/688999237/32f81174a315d9023b0b478a0242fed4.jpeg" TargetMode="External"/><Relationship Id="rId4723" Type="http://schemas.openxmlformats.org/officeDocument/2006/relationships/hyperlink" Target="http://abs.twimg.com/images/themes/theme2/bg.gif" TargetMode="External"/><Relationship Id="rId4724" Type="http://schemas.openxmlformats.org/officeDocument/2006/relationships/hyperlink" Target="http://abs.twimg.com/images/themes/theme1/bg.png" TargetMode="External"/><Relationship Id="rId4725" Type="http://schemas.openxmlformats.org/officeDocument/2006/relationships/hyperlink" Target="http://abs.twimg.com/images/themes/theme1/bg.png" TargetMode="External"/><Relationship Id="rId4726" Type="http://schemas.openxmlformats.org/officeDocument/2006/relationships/hyperlink" Target="http://pbs.twimg.com/profile_background_images/458770919129767936/D2tHS71d.png" TargetMode="External"/><Relationship Id="rId4727" Type="http://schemas.openxmlformats.org/officeDocument/2006/relationships/hyperlink" Target="http://pbs.twimg.com/profile_background_images/833364194/64ecfecdecaae2ee05abca0caa2ba956.jpeg" TargetMode="External"/><Relationship Id="rId4728" Type="http://schemas.openxmlformats.org/officeDocument/2006/relationships/hyperlink" Target="http://pbs.twimg.com/profile_background_images/510877344169345024/yxsNnuzf.jpeg" TargetMode="External"/><Relationship Id="rId4729" Type="http://schemas.openxmlformats.org/officeDocument/2006/relationships/hyperlink" Target="http://pbs.twimg.com/profile_background_images/519919810537209856/deAocxqi.jpeg" TargetMode="External"/><Relationship Id="rId8980" Type="http://schemas.openxmlformats.org/officeDocument/2006/relationships/hyperlink" Target="https://twitter.com/watsoninstitute" TargetMode="External"/><Relationship Id="rId8981" Type="http://schemas.openxmlformats.org/officeDocument/2006/relationships/hyperlink" Target="https://twitter.com/profcheit" TargetMode="External"/><Relationship Id="rId8982" Type="http://schemas.openxmlformats.org/officeDocument/2006/relationships/hyperlink" Target="https://twitter.com/pausenet" TargetMode="External"/><Relationship Id="rId1500" Type="http://schemas.openxmlformats.org/officeDocument/2006/relationships/hyperlink" Target="https://pbs.twimg.com/profile_banners/63291287/1456704705" TargetMode="External"/><Relationship Id="rId5760" Type="http://schemas.openxmlformats.org/officeDocument/2006/relationships/hyperlink" Target="http://pbs.twimg.com/profile_images/932184245858111490/3mAsccr5_normal.jpg" TargetMode="External"/><Relationship Id="rId5761" Type="http://schemas.openxmlformats.org/officeDocument/2006/relationships/hyperlink" Target="http://pbs.twimg.com/profile_images/495234728560037889/s9SC5Ako_normal.jpeg" TargetMode="External"/><Relationship Id="rId5762" Type="http://schemas.openxmlformats.org/officeDocument/2006/relationships/hyperlink" Target="http://pbs.twimg.com/profile_images/940566717465616385/rWIJrkub_normal.jpg" TargetMode="External"/><Relationship Id="rId5763" Type="http://schemas.openxmlformats.org/officeDocument/2006/relationships/hyperlink" Target="http://pbs.twimg.com/profile_images/912598282500759553/yxrJRAtY_normal.jpg" TargetMode="External"/><Relationship Id="rId5764" Type="http://schemas.openxmlformats.org/officeDocument/2006/relationships/hyperlink" Target="http://pbs.twimg.com/profile_images/950918403669180416/3O74K_-9_normal.jpg" TargetMode="External"/><Relationship Id="rId5765" Type="http://schemas.openxmlformats.org/officeDocument/2006/relationships/hyperlink" Target="http://pbs.twimg.com/profile_images/876878315256250369/Zkusf5bc_normal.jpg" TargetMode="External"/><Relationship Id="rId5766" Type="http://schemas.openxmlformats.org/officeDocument/2006/relationships/hyperlink" Target="http://pbs.twimg.com/profile_images/458927242702110720/MdbcmVGm_normal.jpeg" TargetMode="External"/><Relationship Id="rId5767" Type="http://schemas.openxmlformats.org/officeDocument/2006/relationships/hyperlink" Target="http://pbs.twimg.com/profile_images/732183529732358144/Hj1oAKIg_normal.jpg" TargetMode="External"/><Relationship Id="rId5768" Type="http://schemas.openxmlformats.org/officeDocument/2006/relationships/hyperlink" Target="http://pbs.twimg.com/profile_images/908799467477979136/DxZYeUcW_normal.jpg" TargetMode="External"/><Relationship Id="rId5769" Type="http://schemas.openxmlformats.org/officeDocument/2006/relationships/hyperlink" Target="http://pbs.twimg.com/profile_images/942573564628258816/38YDRiS0_normal.jpg" TargetMode="External"/><Relationship Id="rId1501" Type="http://schemas.openxmlformats.org/officeDocument/2006/relationships/hyperlink" Target="https://pbs.twimg.com/profile_banners/758164889928077312/1500228009" TargetMode="External"/><Relationship Id="rId1502" Type="http://schemas.openxmlformats.org/officeDocument/2006/relationships/hyperlink" Target="https://pbs.twimg.com/profile_banners/861157256573923328/1517139978" TargetMode="External"/><Relationship Id="rId1503" Type="http://schemas.openxmlformats.org/officeDocument/2006/relationships/hyperlink" Target="https://pbs.twimg.com/profile_banners/2305176019/1484171779" TargetMode="External"/><Relationship Id="rId1504" Type="http://schemas.openxmlformats.org/officeDocument/2006/relationships/hyperlink" Target="https://pbs.twimg.com/profile_banners/1497738242/1370854121" TargetMode="External"/><Relationship Id="rId1505" Type="http://schemas.openxmlformats.org/officeDocument/2006/relationships/hyperlink" Target="https://pbs.twimg.com/profile_banners/273104967/1517252705" TargetMode="External"/><Relationship Id="rId1506" Type="http://schemas.openxmlformats.org/officeDocument/2006/relationships/hyperlink" Target="https://pbs.twimg.com/profile_banners/21656982/1513003331" TargetMode="External"/><Relationship Id="rId1507" Type="http://schemas.openxmlformats.org/officeDocument/2006/relationships/hyperlink" Target="https://pbs.twimg.com/profile_banners/27365879/1451918987" TargetMode="External"/><Relationship Id="rId1508" Type="http://schemas.openxmlformats.org/officeDocument/2006/relationships/hyperlink" Target="https://pbs.twimg.com/profile_banners/25053299/1480602162" TargetMode="External"/><Relationship Id="rId1509" Type="http://schemas.openxmlformats.org/officeDocument/2006/relationships/hyperlink" Target="https://pbs.twimg.com/profile_banners/893314365256085504/1506385872" TargetMode="External"/><Relationship Id="rId2540" Type="http://schemas.openxmlformats.org/officeDocument/2006/relationships/hyperlink" Target="https://pbs.twimg.com/profile_banners/960231022423134208/1517843114" TargetMode="External"/><Relationship Id="rId2541" Type="http://schemas.openxmlformats.org/officeDocument/2006/relationships/hyperlink" Target="https://pbs.twimg.com/profile_banners/19355955/1400348132" TargetMode="External"/><Relationship Id="rId2542" Type="http://schemas.openxmlformats.org/officeDocument/2006/relationships/hyperlink" Target="https://pbs.twimg.com/profile_banners/53399267/1418128040" TargetMode="External"/><Relationship Id="rId2543" Type="http://schemas.openxmlformats.org/officeDocument/2006/relationships/hyperlink" Target="https://pbs.twimg.com/profile_banners/2855078942/1507353662" TargetMode="External"/><Relationship Id="rId2544" Type="http://schemas.openxmlformats.org/officeDocument/2006/relationships/hyperlink" Target="https://pbs.twimg.com/profile_banners/932175730930155520/1519679978" TargetMode="External"/><Relationship Id="rId2545" Type="http://schemas.openxmlformats.org/officeDocument/2006/relationships/hyperlink" Target="https://pbs.twimg.com/profile_banners/2302923928/1474052946" TargetMode="External"/><Relationship Id="rId2546" Type="http://schemas.openxmlformats.org/officeDocument/2006/relationships/hyperlink" Target="https://pbs.twimg.com/profile_banners/1330457336/1401315347" TargetMode="External"/><Relationship Id="rId2547" Type="http://schemas.openxmlformats.org/officeDocument/2006/relationships/hyperlink" Target="https://pbs.twimg.com/profile_banners/1897215410/1405499312" TargetMode="External"/><Relationship Id="rId3580" Type="http://schemas.openxmlformats.org/officeDocument/2006/relationships/hyperlink" Target="http://abs.twimg.com/images/themes/theme1/bg.png" TargetMode="External"/><Relationship Id="rId3581" Type="http://schemas.openxmlformats.org/officeDocument/2006/relationships/hyperlink" Target="http://pbs.twimg.com/profile_background_images/261236884/electricBOLT_3.gif" TargetMode="External"/><Relationship Id="rId3582" Type="http://schemas.openxmlformats.org/officeDocument/2006/relationships/hyperlink" Target="http://pbs.twimg.com/profile_background_images/448890653322137600/tfgf_idA.jpeg" TargetMode="External"/><Relationship Id="rId3583" Type="http://schemas.openxmlformats.org/officeDocument/2006/relationships/hyperlink" Target="http://pbs.twimg.com/profile_background_images/451013857545183232/iEOsn__h.jpeg" TargetMode="External"/><Relationship Id="rId3584" Type="http://schemas.openxmlformats.org/officeDocument/2006/relationships/hyperlink" Target="http://pbs.twimg.com/profile_background_images/440024527632740352/GI_el1RE.jpeg" TargetMode="External"/><Relationship Id="rId3585" Type="http://schemas.openxmlformats.org/officeDocument/2006/relationships/hyperlink" Target="http://abs.twimg.com/images/themes/theme1/bg.png" TargetMode="External"/><Relationship Id="rId3586" Type="http://schemas.openxmlformats.org/officeDocument/2006/relationships/hyperlink" Target="http://abs.twimg.com/images/themes/theme1/bg.png" TargetMode="External"/><Relationship Id="rId3587" Type="http://schemas.openxmlformats.org/officeDocument/2006/relationships/hyperlink" Target="http://abs.twimg.com/images/themes/theme14/bg.gif" TargetMode="External"/><Relationship Id="rId3588" Type="http://schemas.openxmlformats.org/officeDocument/2006/relationships/hyperlink" Target="http://pbs.twimg.com/profile_background_images/8386914/IMG00058.JPG" TargetMode="External"/><Relationship Id="rId3589" Type="http://schemas.openxmlformats.org/officeDocument/2006/relationships/hyperlink" Target="http://abs.twimg.com/images/themes/theme1/bg.png" TargetMode="External"/><Relationship Id="rId2548" Type="http://schemas.openxmlformats.org/officeDocument/2006/relationships/hyperlink" Target="https://pbs.twimg.com/profile_banners/132250070/1480355827" TargetMode="External"/><Relationship Id="rId2549" Type="http://schemas.openxmlformats.org/officeDocument/2006/relationships/hyperlink" Target="https://pbs.twimg.com/profile_banners/52841141/1427487929" TargetMode="External"/><Relationship Id="rId960" Type="http://schemas.openxmlformats.org/officeDocument/2006/relationships/hyperlink" Target="https://t.co/Yf26ClIRaK" TargetMode="External"/><Relationship Id="rId961" Type="http://schemas.openxmlformats.org/officeDocument/2006/relationships/hyperlink" Target="http://t.co/HPm7RM3TOn" TargetMode="External"/><Relationship Id="rId962" Type="http://schemas.openxmlformats.org/officeDocument/2006/relationships/hyperlink" Target="https://t.co/RLTwD4Ft0i" TargetMode="External"/><Relationship Id="rId963" Type="http://schemas.openxmlformats.org/officeDocument/2006/relationships/hyperlink" Target="https://t.co/ZJ3LLjOGm2" TargetMode="External"/><Relationship Id="rId964" Type="http://schemas.openxmlformats.org/officeDocument/2006/relationships/hyperlink" Target="https://t.co/HrqNCGQCnZ" TargetMode="External"/><Relationship Id="rId965" Type="http://schemas.openxmlformats.org/officeDocument/2006/relationships/hyperlink" Target="https://t.co/yQldca0blp" TargetMode="External"/><Relationship Id="rId966" Type="http://schemas.openxmlformats.org/officeDocument/2006/relationships/hyperlink" Target="https://t.co/6dz2VSxxLu" TargetMode="External"/><Relationship Id="rId967" Type="http://schemas.openxmlformats.org/officeDocument/2006/relationships/hyperlink" Target="http://t.co/w6qDiKtqO5" TargetMode="External"/><Relationship Id="rId968" Type="http://schemas.openxmlformats.org/officeDocument/2006/relationships/hyperlink" Target="https://t.co/S8DNqlz3Bd" TargetMode="External"/><Relationship Id="rId969" Type="http://schemas.openxmlformats.org/officeDocument/2006/relationships/hyperlink" Target="http://t.co/WbURlQUM8p" TargetMode="External"/><Relationship Id="rId8983" Type="http://schemas.openxmlformats.org/officeDocument/2006/relationships/hyperlink" Target="https://twitter.com/gemamlopezp" TargetMode="External"/><Relationship Id="rId8984" Type="http://schemas.openxmlformats.org/officeDocument/2006/relationships/hyperlink" Target="https://twitter.com/thefranchise117" TargetMode="External"/><Relationship Id="rId8985" Type="http://schemas.openxmlformats.org/officeDocument/2006/relationships/hyperlink" Target="https://twitter.com/thefranchisesd" TargetMode="External"/><Relationship Id="rId8986" Type="http://schemas.openxmlformats.org/officeDocument/2006/relationships/hyperlink" Target="https://twitter.com/amat6433" TargetMode="External"/><Relationship Id="rId8987" Type="http://schemas.openxmlformats.org/officeDocument/2006/relationships/hyperlink" Target="https://twitter.com/tararollins62" TargetMode="External"/><Relationship Id="rId8988" Type="http://schemas.openxmlformats.org/officeDocument/2006/relationships/hyperlink" Target="https://twitter.com/cannoli_joe" TargetMode="External"/><Relationship Id="rId8989" Type="http://schemas.openxmlformats.org/officeDocument/2006/relationships/hyperlink" Target="https://twitter.com/blueridgeleo" TargetMode="External"/><Relationship Id="rId6910" Type="http://schemas.openxmlformats.org/officeDocument/2006/relationships/hyperlink" Target="http://pbs.twimg.com/profile_images/876624659193581568/3mig3E8l_normal.jpg" TargetMode="External"/><Relationship Id="rId6911" Type="http://schemas.openxmlformats.org/officeDocument/2006/relationships/hyperlink" Target="http://pbs.twimg.com/profile_images/925333737184751617/ROC5wsun_normal.jpg" TargetMode="External"/><Relationship Id="rId6912" Type="http://schemas.openxmlformats.org/officeDocument/2006/relationships/hyperlink" Target="http://pbs.twimg.com/profile_images/965815601439522817/roJwFrDI_normal.jpg" TargetMode="External"/><Relationship Id="rId6913" Type="http://schemas.openxmlformats.org/officeDocument/2006/relationships/hyperlink" Target="http://pbs.twimg.com/profile_images/965273827692302337/MnzDsPIx_normal.jpg" TargetMode="External"/><Relationship Id="rId6914" Type="http://schemas.openxmlformats.org/officeDocument/2006/relationships/hyperlink" Target="http://pbs.twimg.com/profile_images/961368824799834114/Y1ugzwnE_normal.jpg" TargetMode="External"/><Relationship Id="rId6915" Type="http://schemas.openxmlformats.org/officeDocument/2006/relationships/hyperlink" Target="http://pbs.twimg.com/profile_images/935799460017463297/P0A6VJF9_normal.jpg" TargetMode="External"/><Relationship Id="rId6916" Type="http://schemas.openxmlformats.org/officeDocument/2006/relationships/hyperlink" Target="http://pbs.twimg.com/profile_images/694178376337219584/pYwtIwnJ_normal.jpg" TargetMode="External"/><Relationship Id="rId6917" Type="http://schemas.openxmlformats.org/officeDocument/2006/relationships/hyperlink" Target="http://pbs.twimg.com/profile_images/965502737776627712/r1FKRRqf_normal.jpg" TargetMode="External"/><Relationship Id="rId6918" Type="http://schemas.openxmlformats.org/officeDocument/2006/relationships/hyperlink" Target="http://pbs.twimg.com/profile_images/842702127470448640/e3HX614X_normal.jpg" TargetMode="External"/><Relationship Id="rId6919" Type="http://schemas.openxmlformats.org/officeDocument/2006/relationships/hyperlink" Target="http://pbs.twimg.com/profile_images/949745739902607360/MY31oTw1_normal.jpg" TargetMode="External"/><Relationship Id="rId7950" Type="http://schemas.openxmlformats.org/officeDocument/2006/relationships/hyperlink" Target="https://twitter.com/c_shell18" TargetMode="External"/><Relationship Id="rId7951" Type="http://schemas.openxmlformats.org/officeDocument/2006/relationships/hyperlink" Target="https://twitter.com/majesticangel01" TargetMode="External"/><Relationship Id="rId7952" Type="http://schemas.openxmlformats.org/officeDocument/2006/relationships/hyperlink" Target="https://twitter.com/mayflowersalex" TargetMode="External"/><Relationship Id="rId7953" Type="http://schemas.openxmlformats.org/officeDocument/2006/relationships/hyperlink" Target="https://twitter.com/grannypi" TargetMode="External"/><Relationship Id="rId7954" Type="http://schemas.openxmlformats.org/officeDocument/2006/relationships/hyperlink" Target="https://twitter.com/cosmeclaire" TargetMode="External"/><Relationship Id="rId7955" Type="http://schemas.openxmlformats.org/officeDocument/2006/relationships/hyperlink" Target="https://twitter.com/paulydeathwish" TargetMode="External"/><Relationship Id="rId7956" Type="http://schemas.openxmlformats.org/officeDocument/2006/relationships/hyperlink" Target="https://twitter.com/db123dryb2" TargetMode="External"/><Relationship Id="rId7957" Type="http://schemas.openxmlformats.org/officeDocument/2006/relationships/hyperlink" Target="https://twitter.com/eddarrell" TargetMode="External"/><Relationship Id="rId7958" Type="http://schemas.openxmlformats.org/officeDocument/2006/relationships/hyperlink" Target="https://twitter.com/colesuzie" TargetMode="External"/><Relationship Id="rId7959" Type="http://schemas.openxmlformats.org/officeDocument/2006/relationships/hyperlink" Target="https://twitter.com/carriannetexas" TargetMode="External"/><Relationship Id="rId4730" Type="http://schemas.openxmlformats.org/officeDocument/2006/relationships/hyperlink" Target="http://pbs.twimg.com/profile_background_images/378800000167905283/UFD0a1Tb.jpeg" TargetMode="External"/><Relationship Id="rId4731" Type="http://schemas.openxmlformats.org/officeDocument/2006/relationships/hyperlink" Target="http://abs.twimg.com/images/themes/theme1/bg.png" TargetMode="External"/><Relationship Id="rId4732" Type="http://schemas.openxmlformats.org/officeDocument/2006/relationships/hyperlink" Target="http://pbs.twimg.com/profile_background_images/378800000169967686/gFVJZg2F.png" TargetMode="External"/><Relationship Id="rId4733" Type="http://schemas.openxmlformats.org/officeDocument/2006/relationships/hyperlink" Target="http://pbs.twimg.com/profile_background_images/449605009940811776/Oz0ikexI.jpeg" TargetMode="External"/><Relationship Id="rId4734" Type="http://schemas.openxmlformats.org/officeDocument/2006/relationships/hyperlink" Target="http://abs.twimg.com/images/themes/theme1/bg.png" TargetMode="External"/><Relationship Id="rId4735" Type="http://schemas.openxmlformats.org/officeDocument/2006/relationships/hyperlink" Target="http://pbs.twimg.com/profile_background_images/520649637741338624/GH1fOgre.jpeg" TargetMode="External"/><Relationship Id="rId4736" Type="http://schemas.openxmlformats.org/officeDocument/2006/relationships/hyperlink" Target="http://abs.twimg.com/images/themes/theme1/bg.png" TargetMode="External"/><Relationship Id="rId4737" Type="http://schemas.openxmlformats.org/officeDocument/2006/relationships/hyperlink" Target="http://abs.twimg.com/images/themes/theme1/bg.png" TargetMode="External"/><Relationship Id="rId4738" Type="http://schemas.openxmlformats.org/officeDocument/2006/relationships/hyperlink" Target="http://abs.twimg.com/images/themes/theme14/bg.gif" TargetMode="External"/><Relationship Id="rId4739" Type="http://schemas.openxmlformats.org/officeDocument/2006/relationships/hyperlink" Target="http://abs.twimg.com/images/themes/theme4/bg.gif" TargetMode="External"/><Relationship Id="rId8990" Type="http://schemas.openxmlformats.org/officeDocument/2006/relationships/hyperlink" Target="https://twitter.com/william89107166" TargetMode="External"/><Relationship Id="rId8991" Type="http://schemas.openxmlformats.org/officeDocument/2006/relationships/hyperlink" Target="https://twitter.com/fenixnemo" TargetMode="External"/><Relationship Id="rId8992" Type="http://schemas.openxmlformats.org/officeDocument/2006/relationships/hyperlink" Target="https://twitter.com/louison_ronzeau" TargetMode="External"/><Relationship Id="rId1510" Type="http://schemas.openxmlformats.org/officeDocument/2006/relationships/hyperlink" Target="https://pbs.twimg.com/profile_banners/4081106480/1502467736" TargetMode="External"/><Relationship Id="rId5770" Type="http://schemas.openxmlformats.org/officeDocument/2006/relationships/hyperlink" Target="http://pbs.twimg.com/profile_images/875692216261455872/2EVLdxPZ_normal.jpg" TargetMode="External"/><Relationship Id="rId5771" Type="http://schemas.openxmlformats.org/officeDocument/2006/relationships/hyperlink" Target="http://pbs.twimg.com/profile_images/804197394556616704/n2ifqgk7_normal.png" TargetMode="External"/><Relationship Id="rId5772" Type="http://schemas.openxmlformats.org/officeDocument/2006/relationships/hyperlink" Target="http://pbs.twimg.com/profile_images/936216057936777216/OTTFEkjk_normal.jpg" TargetMode="External"/><Relationship Id="rId5773" Type="http://schemas.openxmlformats.org/officeDocument/2006/relationships/hyperlink" Target="http://pbs.twimg.com/profile_images/776467074562613248/gvQmy56B_normal.jpg" TargetMode="External"/><Relationship Id="rId5774" Type="http://schemas.openxmlformats.org/officeDocument/2006/relationships/hyperlink" Target="http://abs.twimg.com/sticky/default_profile_images/default_profile_normal.png" TargetMode="External"/><Relationship Id="rId5775" Type="http://schemas.openxmlformats.org/officeDocument/2006/relationships/hyperlink" Target="http://pbs.twimg.com/profile_images/941379404160172032/A2Ij2CXD_normal.jpg" TargetMode="External"/><Relationship Id="rId5776" Type="http://schemas.openxmlformats.org/officeDocument/2006/relationships/hyperlink" Target="http://pbs.twimg.com/profile_images/952280420938330113/piKMmiL__normal.jpg" TargetMode="External"/><Relationship Id="rId5777" Type="http://schemas.openxmlformats.org/officeDocument/2006/relationships/hyperlink" Target="http://pbs.twimg.com/profile_images/967429851211882496/LBql80F4_normal.jpg" TargetMode="External"/><Relationship Id="rId5778" Type="http://schemas.openxmlformats.org/officeDocument/2006/relationships/hyperlink" Target="http://pbs.twimg.com/profile_images/676500744044871680/ZrMWHwji_normal.jpg" TargetMode="External"/><Relationship Id="rId5779" Type="http://schemas.openxmlformats.org/officeDocument/2006/relationships/hyperlink" Target="http://pbs.twimg.com/profile_images/967563122905989120/9mK7OVIx_normal.jpg" TargetMode="External"/><Relationship Id="rId1511" Type="http://schemas.openxmlformats.org/officeDocument/2006/relationships/hyperlink" Target="https://pbs.twimg.com/profile_banners/791721938221543424/1498127899" TargetMode="External"/><Relationship Id="rId1512" Type="http://schemas.openxmlformats.org/officeDocument/2006/relationships/hyperlink" Target="https://pbs.twimg.com/profile_banners/56943973/1357940577" TargetMode="External"/><Relationship Id="rId1513" Type="http://schemas.openxmlformats.org/officeDocument/2006/relationships/hyperlink" Target="https://pbs.twimg.com/profile_banners/113670651/1510381592" TargetMode="External"/><Relationship Id="rId1514" Type="http://schemas.openxmlformats.org/officeDocument/2006/relationships/hyperlink" Target="https://pbs.twimg.com/profile_banners/195933066/1469059646" TargetMode="External"/><Relationship Id="rId1515" Type="http://schemas.openxmlformats.org/officeDocument/2006/relationships/hyperlink" Target="https://pbs.twimg.com/profile_banners/560665411/1515697385" TargetMode="External"/><Relationship Id="rId1516" Type="http://schemas.openxmlformats.org/officeDocument/2006/relationships/hyperlink" Target="https://pbs.twimg.com/profile_banners/263365424/1494702123" TargetMode="External"/><Relationship Id="rId971" Type="http://schemas.openxmlformats.org/officeDocument/2006/relationships/hyperlink" Target="https://t.co/guUTVRgZjh" TargetMode="External"/><Relationship Id="rId972" Type="http://schemas.openxmlformats.org/officeDocument/2006/relationships/hyperlink" Target="https://t.co/7hU91X9njG" TargetMode="External"/><Relationship Id="rId973" Type="http://schemas.openxmlformats.org/officeDocument/2006/relationships/hyperlink" Target="https://t.co/CdbjmpMfaS" TargetMode="External"/><Relationship Id="rId974" Type="http://schemas.openxmlformats.org/officeDocument/2006/relationships/hyperlink" Target="https://t.co/lnRWf2DgFR" TargetMode="External"/><Relationship Id="rId975" Type="http://schemas.openxmlformats.org/officeDocument/2006/relationships/hyperlink" Target="https://t.co/JdMey2H7Fa" TargetMode="External"/><Relationship Id="rId976" Type="http://schemas.openxmlformats.org/officeDocument/2006/relationships/hyperlink" Target="https://t.co/JQlr4h9A6w" TargetMode="External"/><Relationship Id="rId977" Type="http://schemas.openxmlformats.org/officeDocument/2006/relationships/hyperlink" Target="https://t.co/0FcSsN0vaq" TargetMode="External"/><Relationship Id="rId978" Type="http://schemas.openxmlformats.org/officeDocument/2006/relationships/hyperlink" Target="https://t.co/QEUgj8QShU" TargetMode="External"/><Relationship Id="rId979" Type="http://schemas.openxmlformats.org/officeDocument/2006/relationships/hyperlink" Target="https://t.co/FtNXcIAUqO" TargetMode="External"/><Relationship Id="rId1517" Type="http://schemas.openxmlformats.org/officeDocument/2006/relationships/hyperlink" Target="https://pbs.twimg.com/profile_banners/2613870120/1404926311" TargetMode="External"/><Relationship Id="rId1518" Type="http://schemas.openxmlformats.org/officeDocument/2006/relationships/hyperlink" Target="https://pbs.twimg.com/profile_banners/3011976553/1477781747" TargetMode="External"/><Relationship Id="rId3590" Type="http://schemas.openxmlformats.org/officeDocument/2006/relationships/hyperlink" Target="http://abs.twimg.com/images/themes/theme4/bg.gif" TargetMode="External"/><Relationship Id="rId3591" Type="http://schemas.openxmlformats.org/officeDocument/2006/relationships/hyperlink" Target="http://abs.twimg.com/images/themes/theme1/bg.png" TargetMode="External"/><Relationship Id="rId3592" Type="http://schemas.openxmlformats.org/officeDocument/2006/relationships/hyperlink" Target="http://abs.twimg.com/images/themes/theme1/bg.png" TargetMode="External"/><Relationship Id="rId3593" Type="http://schemas.openxmlformats.org/officeDocument/2006/relationships/hyperlink" Target="http://abs.twimg.com/images/themes/theme1/bg.png" TargetMode="External"/><Relationship Id="rId3594" Type="http://schemas.openxmlformats.org/officeDocument/2006/relationships/hyperlink" Target="http://pbs.twimg.com/profile_background_images/578119077/wz4rqy2glu2jnibxu6hc.jpeg" TargetMode="External"/><Relationship Id="rId3595" Type="http://schemas.openxmlformats.org/officeDocument/2006/relationships/hyperlink" Target="http://abs.twimg.com/images/themes/theme1/bg.png" TargetMode="External"/><Relationship Id="rId3596" Type="http://schemas.openxmlformats.org/officeDocument/2006/relationships/hyperlink" Target="http://pbs.twimg.com/profile_background_images/459415767801274368/YjerTXwZ.jpeg" TargetMode="External"/><Relationship Id="rId3597" Type="http://schemas.openxmlformats.org/officeDocument/2006/relationships/hyperlink" Target="http://abs.twimg.com/images/themes/theme1/bg.png" TargetMode="External"/><Relationship Id="rId3598" Type="http://schemas.openxmlformats.org/officeDocument/2006/relationships/hyperlink" Target="http://abs.twimg.com/images/themes/theme1/bg.png" TargetMode="External"/><Relationship Id="rId3599" Type="http://schemas.openxmlformats.org/officeDocument/2006/relationships/hyperlink" Target="http://abs.twimg.com/images/themes/theme1/bg.png" TargetMode="External"/><Relationship Id="rId1519" Type="http://schemas.openxmlformats.org/officeDocument/2006/relationships/hyperlink" Target="https://pbs.twimg.com/profile_banners/150281740/1471033136" TargetMode="External"/><Relationship Id="rId2550" Type="http://schemas.openxmlformats.org/officeDocument/2006/relationships/hyperlink" Target="https://pbs.twimg.com/profile_banners/722948354976534528/1493122343" TargetMode="External"/><Relationship Id="rId2551" Type="http://schemas.openxmlformats.org/officeDocument/2006/relationships/hyperlink" Target="https://pbs.twimg.com/profile_banners/469194846/1458237305" TargetMode="External"/><Relationship Id="rId2552" Type="http://schemas.openxmlformats.org/officeDocument/2006/relationships/hyperlink" Target="https://pbs.twimg.com/profile_banners/794346254293549056/1518062240" TargetMode="External"/><Relationship Id="rId2553" Type="http://schemas.openxmlformats.org/officeDocument/2006/relationships/hyperlink" Target="https://pbs.twimg.com/profile_banners/32754780/1509326424" TargetMode="External"/><Relationship Id="rId2554" Type="http://schemas.openxmlformats.org/officeDocument/2006/relationships/hyperlink" Target="https://pbs.twimg.com/profile_banners/23263297/1518347184" TargetMode="External"/><Relationship Id="rId2555" Type="http://schemas.openxmlformats.org/officeDocument/2006/relationships/hyperlink" Target="https://pbs.twimg.com/profile_banners/752634041019559936/1519068876" TargetMode="External"/><Relationship Id="rId2556" Type="http://schemas.openxmlformats.org/officeDocument/2006/relationships/hyperlink" Target="https://pbs.twimg.com/profile_banners/4180885574/1512820803" TargetMode="External"/><Relationship Id="rId2557" Type="http://schemas.openxmlformats.org/officeDocument/2006/relationships/hyperlink" Target="https://pbs.twimg.com/profile_banners/965677339043663872/1519070612" TargetMode="External"/><Relationship Id="rId2558" Type="http://schemas.openxmlformats.org/officeDocument/2006/relationships/hyperlink" Target="https://pbs.twimg.com/profile_banners/72365025/1515001577" TargetMode="External"/><Relationship Id="rId2559" Type="http://schemas.openxmlformats.org/officeDocument/2006/relationships/hyperlink" Target="https://pbs.twimg.com/profile_banners/19923515/1516734964" TargetMode="External"/><Relationship Id="rId970" Type="http://schemas.openxmlformats.org/officeDocument/2006/relationships/hyperlink" Target="http://t.co/ytpmljt3JM" TargetMode="External"/><Relationship Id="rId8993" Type="http://schemas.openxmlformats.org/officeDocument/2006/relationships/hyperlink" Target="https://twitter.com/withoutviolence" TargetMode="External"/><Relationship Id="rId8994" Type="http://schemas.openxmlformats.org/officeDocument/2006/relationships/hyperlink" Target="https://twitter.com/teenvogue" TargetMode="External"/><Relationship Id="rId8995" Type="http://schemas.openxmlformats.org/officeDocument/2006/relationships/hyperlink" Target="https://twitter.com/saveaslave" TargetMode="External"/><Relationship Id="rId8996" Type="http://schemas.openxmlformats.org/officeDocument/2006/relationships/hyperlink" Target="https://twitter.com/untamableshrews" TargetMode="External"/><Relationship Id="rId8997" Type="http://schemas.openxmlformats.org/officeDocument/2006/relationships/hyperlink" Target="https://twitter.com/arisafari92" TargetMode="External"/><Relationship Id="rId8998" Type="http://schemas.openxmlformats.org/officeDocument/2006/relationships/hyperlink" Target="https://twitter.com/shariadoula" TargetMode="External"/><Relationship Id="rId8999" Type="http://schemas.openxmlformats.org/officeDocument/2006/relationships/hyperlink" Target="https://twitter.com/patatelapanda" TargetMode="External"/><Relationship Id="rId6920" Type="http://schemas.openxmlformats.org/officeDocument/2006/relationships/hyperlink" Target="http://pbs.twimg.com/profile_images/789465824990035969/r3EURHuF_normal.jpg" TargetMode="External"/><Relationship Id="rId6921" Type="http://schemas.openxmlformats.org/officeDocument/2006/relationships/hyperlink" Target="http://pbs.twimg.com/profile_images/966494856242778112/9BDKnMYh_normal.jpg" TargetMode="External"/><Relationship Id="rId6922" Type="http://schemas.openxmlformats.org/officeDocument/2006/relationships/hyperlink" Target="http://pbs.twimg.com/profile_images/785475869095649280/U6WDqFdr_normal.jpg" TargetMode="External"/><Relationship Id="rId6923" Type="http://schemas.openxmlformats.org/officeDocument/2006/relationships/hyperlink" Target="http://pbs.twimg.com/profile_images/942556712166289410/-j6xBbc3_normal.jpg" TargetMode="External"/><Relationship Id="rId6924" Type="http://schemas.openxmlformats.org/officeDocument/2006/relationships/hyperlink" Target="http://pbs.twimg.com/profile_images/892115444123021313/3GH8G7JT_normal.jpg" TargetMode="External"/><Relationship Id="rId6925" Type="http://schemas.openxmlformats.org/officeDocument/2006/relationships/hyperlink" Target="http://pbs.twimg.com/profile_images/378800000263311053/0e3e8ea3f2ddce5e1c08c90429b36358_normal.jpeg" TargetMode="External"/><Relationship Id="rId6926" Type="http://schemas.openxmlformats.org/officeDocument/2006/relationships/hyperlink" Target="http://pbs.twimg.com/profile_images/924382378902081536/SS_hHD4__normal.jpg" TargetMode="External"/><Relationship Id="rId6927" Type="http://schemas.openxmlformats.org/officeDocument/2006/relationships/hyperlink" Target="http://pbs.twimg.com/profile_images/941664138576539649/O5DMWs7U_normal.jpg" TargetMode="External"/><Relationship Id="rId6928" Type="http://schemas.openxmlformats.org/officeDocument/2006/relationships/hyperlink" Target="http://pbs.twimg.com/profile_images/927372139828793346/rTIpC-ZA_normal.jpg" TargetMode="External"/><Relationship Id="rId6929" Type="http://schemas.openxmlformats.org/officeDocument/2006/relationships/hyperlink" Target="http://pbs.twimg.com/profile_images/957115610344849408/qH2wXgp-_normal.jpg" TargetMode="External"/><Relationship Id="rId3700" Type="http://schemas.openxmlformats.org/officeDocument/2006/relationships/hyperlink" Target="http://abs.twimg.com/images/themes/theme9/bg.gif" TargetMode="External"/><Relationship Id="rId3701" Type="http://schemas.openxmlformats.org/officeDocument/2006/relationships/hyperlink" Target="http://pbs.twimg.com/profile_background_images/517825149454667776/r5ik_brZ.png" TargetMode="External"/><Relationship Id="rId3702" Type="http://schemas.openxmlformats.org/officeDocument/2006/relationships/hyperlink" Target="http://abs.twimg.com/images/themes/theme14/bg.gif" TargetMode="External"/><Relationship Id="rId3703" Type="http://schemas.openxmlformats.org/officeDocument/2006/relationships/hyperlink" Target="http://abs.twimg.com/images/themes/theme1/bg.png" TargetMode="External"/><Relationship Id="rId3704" Type="http://schemas.openxmlformats.org/officeDocument/2006/relationships/hyperlink" Target="http://abs.twimg.com/images/themes/theme1/bg.png" TargetMode="External"/><Relationship Id="rId3705" Type="http://schemas.openxmlformats.org/officeDocument/2006/relationships/hyperlink" Target="http://abs.twimg.com/images/themes/theme1/bg.png" TargetMode="External"/><Relationship Id="rId3706" Type="http://schemas.openxmlformats.org/officeDocument/2006/relationships/hyperlink" Target="http://abs.twimg.com/images/themes/theme9/bg.gif" TargetMode="External"/><Relationship Id="rId3707" Type="http://schemas.openxmlformats.org/officeDocument/2006/relationships/hyperlink" Target="http://abs.twimg.com/images/themes/theme4/bg.gif" TargetMode="External"/><Relationship Id="rId3708" Type="http://schemas.openxmlformats.org/officeDocument/2006/relationships/hyperlink" Target="http://pbs.twimg.com/profile_background_images/378800000109590573/e214e86fa48ee7a54f6e32c8fd385d1c.png" TargetMode="External"/><Relationship Id="rId3709" Type="http://schemas.openxmlformats.org/officeDocument/2006/relationships/hyperlink" Target="http://abs.twimg.com/images/themes/theme1/bg.png" TargetMode="External"/><Relationship Id="rId7960" Type="http://schemas.openxmlformats.org/officeDocument/2006/relationships/hyperlink" Target="https://twitter.com/vestonash" TargetMode="External"/><Relationship Id="rId7961" Type="http://schemas.openxmlformats.org/officeDocument/2006/relationships/hyperlink" Target="https://twitter.com/hibbsforchange" TargetMode="External"/><Relationship Id="rId7962" Type="http://schemas.openxmlformats.org/officeDocument/2006/relationships/hyperlink" Target="https://twitter.com/jametteriley" TargetMode="External"/><Relationship Id="rId7963" Type="http://schemas.openxmlformats.org/officeDocument/2006/relationships/hyperlink" Target="https://twitter.com/benzerman1" TargetMode="External"/><Relationship Id="rId4740" Type="http://schemas.openxmlformats.org/officeDocument/2006/relationships/hyperlink" Target="http://abs.twimg.com/images/themes/theme6/bg.gif" TargetMode="External"/><Relationship Id="rId4741" Type="http://schemas.openxmlformats.org/officeDocument/2006/relationships/hyperlink" Target="http://abs.twimg.com/images/themes/theme1/bg.png" TargetMode="External"/><Relationship Id="rId4742" Type="http://schemas.openxmlformats.org/officeDocument/2006/relationships/hyperlink" Target="http://pbs.twimg.com/profile_background_images/414161733/nprnews_background.jpg" TargetMode="External"/><Relationship Id="rId4743" Type="http://schemas.openxmlformats.org/officeDocument/2006/relationships/hyperlink" Target="http://pbs.twimg.com/profile_background_images/692736418/5c6e0a4a12b57f6610c57c161c790df9.png" TargetMode="External"/><Relationship Id="rId4744" Type="http://schemas.openxmlformats.org/officeDocument/2006/relationships/hyperlink" Target="http://pbs.twimg.com/profile_background_images/97629663/snl.jpg" TargetMode="External"/><Relationship Id="rId4745" Type="http://schemas.openxmlformats.org/officeDocument/2006/relationships/hyperlink" Target="http://abs.twimg.com/images/themes/theme1/bg.png" TargetMode="External"/><Relationship Id="rId4746" Type="http://schemas.openxmlformats.org/officeDocument/2006/relationships/hyperlink" Target="http://abs.twimg.com/images/themes/theme1/bg.png" TargetMode="External"/><Relationship Id="rId4747" Type="http://schemas.openxmlformats.org/officeDocument/2006/relationships/hyperlink" Target="http://pbs.twimg.com/profile_background_images/849874432/c8d8ceac9f4237737fece5ee9c65ca52.jpeg" TargetMode="External"/><Relationship Id="rId4748" Type="http://schemas.openxmlformats.org/officeDocument/2006/relationships/hyperlink" Target="http://pbs.twimg.com/profile_background_images/738670081/e6d7139d5054cebbc99b0eb021059993.png" TargetMode="External"/><Relationship Id="rId4749" Type="http://schemas.openxmlformats.org/officeDocument/2006/relationships/hyperlink" Target="http://abs.twimg.com/images/themes/theme5/bg.gif" TargetMode="External"/><Relationship Id="rId7964" Type="http://schemas.openxmlformats.org/officeDocument/2006/relationships/hyperlink" Target="https://twitter.com/diamondgirl2222" TargetMode="External"/><Relationship Id="rId7965" Type="http://schemas.openxmlformats.org/officeDocument/2006/relationships/hyperlink" Target="https://twitter.com/tharon_pleiades" TargetMode="External"/><Relationship Id="rId7966" Type="http://schemas.openxmlformats.org/officeDocument/2006/relationships/hyperlink" Target="https://twitter.com/teogoom" TargetMode="External"/><Relationship Id="rId1520" Type="http://schemas.openxmlformats.org/officeDocument/2006/relationships/hyperlink" Target="https://pbs.twimg.com/profile_banners/19380198/1513742791" TargetMode="External"/><Relationship Id="rId5780" Type="http://schemas.openxmlformats.org/officeDocument/2006/relationships/hyperlink" Target="http://pbs.twimg.com/profile_images/951526267102392320/hAoCDtIW_normal.jpg" TargetMode="External"/><Relationship Id="rId5781" Type="http://schemas.openxmlformats.org/officeDocument/2006/relationships/hyperlink" Target="http://pbs.twimg.com/profile_images/682457949202198528/jeebXkSM_normal.png" TargetMode="External"/><Relationship Id="rId5782" Type="http://schemas.openxmlformats.org/officeDocument/2006/relationships/hyperlink" Target="http://pbs.twimg.com/profile_images/932313350473691138/IMyI273L_normal.jpg" TargetMode="External"/><Relationship Id="rId5783" Type="http://schemas.openxmlformats.org/officeDocument/2006/relationships/hyperlink" Target="http://pbs.twimg.com/profile_images/1896897202/close_up_for_facebook2_normal.JPG" TargetMode="External"/><Relationship Id="rId5784" Type="http://schemas.openxmlformats.org/officeDocument/2006/relationships/hyperlink" Target="http://pbs.twimg.com/profile_images/849232222972387328/Tcl-tVRM_normal.jpg" TargetMode="External"/><Relationship Id="rId5785" Type="http://schemas.openxmlformats.org/officeDocument/2006/relationships/hyperlink" Target="http://pbs.twimg.com/profile_images/875459620298522629/oMudjbQO_normal.jpg" TargetMode="External"/><Relationship Id="rId5786" Type="http://schemas.openxmlformats.org/officeDocument/2006/relationships/hyperlink" Target="http://pbs.twimg.com/profile_images/579744264751448064/DH0xDrdO_normal.jpg" TargetMode="External"/><Relationship Id="rId5787" Type="http://schemas.openxmlformats.org/officeDocument/2006/relationships/hyperlink" Target="http://pbs.twimg.com/profile_images/764127710759137280/PTXXPjI5_normal.jpg" TargetMode="External"/><Relationship Id="rId5788" Type="http://schemas.openxmlformats.org/officeDocument/2006/relationships/hyperlink" Target="http://pbs.twimg.com/profile_images/915200778985451520/qh_SHawg_normal.jpg" TargetMode="External"/><Relationship Id="rId5789" Type="http://schemas.openxmlformats.org/officeDocument/2006/relationships/hyperlink" Target="http://pbs.twimg.com/profile_images/967920557034561536/P98DnPI1_normal.jpg" TargetMode="External"/><Relationship Id="rId1521" Type="http://schemas.openxmlformats.org/officeDocument/2006/relationships/hyperlink" Target="https://pbs.twimg.com/profile_banners/15752636/1513612559" TargetMode="External"/><Relationship Id="rId1522" Type="http://schemas.openxmlformats.org/officeDocument/2006/relationships/hyperlink" Target="https://pbs.twimg.com/profile_banners/1199611622/1481171292" TargetMode="External"/><Relationship Id="rId1523" Type="http://schemas.openxmlformats.org/officeDocument/2006/relationships/hyperlink" Target="https://pbs.twimg.com/profile_banners/2992751/1404326529" TargetMode="External"/><Relationship Id="rId1524" Type="http://schemas.openxmlformats.org/officeDocument/2006/relationships/hyperlink" Target="https://pbs.twimg.com/profile_banners/416372420/1420762422" TargetMode="External"/><Relationship Id="rId1525" Type="http://schemas.openxmlformats.org/officeDocument/2006/relationships/hyperlink" Target="https://pbs.twimg.com/profile_banners/2517850051/1417365041" TargetMode="External"/><Relationship Id="rId980" Type="http://schemas.openxmlformats.org/officeDocument/2006/relationships/hyperlink" Target="https://t.co/CP5ZYo8lLn" TargetMode="External"/><Relationship Id="rId981" Type="http://schemas.openxmlformats.org/officeDocument/2006/relationships/hyperlink" Target="https://t.co/1cpQ2F1lEN" TargetMode="External"/><Relationship Id="rId982" Type="http://schemas.openxmlformats.org/officeDocument/2006/relationships/hyperlink" Target="https://t.co/v84LqV3xzZ" TargetMode="External"/><Relationship Id="rId983" Type="http://schemas.openxmlformats.org/officeDocument/2006/relationships/hyperlink" Target="https://t.co/JyL6MmnHzH" TargetMode="External"/><Relationship Id="rId984" Type="http://schemas.openxmlformats.org/officeDocument/2006/relationships/hyperlink" Target="https://t.co/AooO5WTYvc" TargetMode="External"/><Relationship Id="rId985" Type="http://schemas.openxmlformats.org/officeDocument/2006/relationships/hyperlink" Target="http://t.co/EQd94qEuzv" TargetMode="External"/><Relationship Id="rId986" Type="http://schemas.openxmlformats.org/officeDocument/2006/relationships/hyperlink" Target="https://t.co/xDj1cibenN" TargetMode="External"/><Relationship Id="rId987" Type="http://schemas.openxmlformats.org/officeDocument/2006/relationships/hyperlink" Target="https://t.co/onw7ZQDqmd" TargetMode="External"/><Relationship Id="rId988" Type="http://schemas.openxmlformats.org/officeDocument/2006/relationships/hyperlink" Target="https://t.co/5zZoHT8oDa" TargetMode="External"/><Relationship Id="rId989" Type="http://schemas.openxmlformats.org/officeDocument/2006/relationships/hyperlink" Target="https://t.co/GgsmBwZnFe" TargetMode="External"/><Relationship Id="rId1526" Type="http://schemas.openxmlformats.org/officeDocument/2006/relationships/hyperlink" Target="https://pbs.twimg.com/profile_banners/33863514/1515169005" TargetMode="External"/><Relationship Id="rId1527" Type="http://schemas.openxmlformats.org/officeDocument/2006/relationships/hyperlink" Target="https://pbs.twimg.com/profile_banners/133701807/1398274583" TargetMode="External"/><Relationship Id="rId1528" Type="http://schemas.openxmlformats.org/officeDocument/2006/relationships/hyperlink" Target="https://pbs.twimg.com/profile_banners/1641009001/1505759848" TargetMode="External"/><Relationship Id="rId1529" Type="http://schemas.openxmlformats.org/officeDocument/2006/relationships/hyperlink" Target="https://pbs.twimg.com/profile_banners/2604925429/1455216948" TargetMode="External"/><Relationship Id="rId2560" Type="http://schemas.openxmlformats.org/officeDocument/2006/relationships/hyperlink" Target="https://pbs.twimg.com/profile_banners/96802401/1451423022" TargetMode="External"/><Relationship Id="rId2561" Type="http://schemas.openxmlformats.org/officeDocument/2006/relationships/hyperlink" Target="https://pbs.twimg.com/profile_banners/156005429/1477512575" TargetMode="External"/><Relationship Id="rId2562" Type="http://schemas.openxmlformats.org/officeDocument/2006/relationships/hyperlink" Target="https://pbs.twimg.com/profile_banners/129061083/1509388835" TargetMode="External"/><Relationship Id="rId2563" Type="http://schemas.openxmlformats.org/officeDocument/2006/relationships/hyperlink" Target="https://pbs.twimg.com/profile_banners/3173879842/1499569552" TargetMode="External"/><Relationship Id="rId2564" Type="http://schemas.openxmlformats.org/officeDocument/2006/relationships/hyperlink" Target="https://pbs.twimg.com/profile_banners/2859835014/1498321515" TargetMode="External"/><Relationship Id="rId2565" Type="http://schemas.openxmlformats.org/officeDocument/2006/relationships/hyperlink" Target="https://pbs.twimg.com/profile_banners/381327563/1498287864" TargetMode="External"/><Relationship Id="rId2566" Type="http://schemas.openxmlformats.org/officeDocument/2006/relationships/hyperlink" Target="https://pbs.twimg.com/profile_banners/2807189273/1511557329" TargetMode="External"/><Relationship Id="rId2567" Type="http://schemas.openxmlformats.org/officeDocument/2006/relationships/hyperlink" Target="https://pbs.twimg.com/profile_banners/1965933218/1488499334" TargetMode="External"/><Relationship Id="rId2568" Type="http://schemas.openxmlformats.org/officeDocument/2006/relationships/hyperlink" Target="https://pbs.twimg.com/profile_banners/3308254063/1459494868" TargetMode="External"/><Relationship Id="rId2569" Type="http://schemas.openxmlformats.org/officeDocument/2006/relationships/hyperlink" Target="https://pbs.twimg.com/profile_banners/550395262/1517700208" TargetMode="External"/><Relationship Id="rId7967" Type="http://schemas.openxmlformats.org/officeDocument/2006/relationships/hyperlink" Target="https://twitter.com/sensacine" TargetMode="External"/><Relationship Id="rId7968" Type="http://schemas.openxmlformats.org/officeDocument/2006/relationships/hyperlink" Target="https://twitter.com/deleterkr" TargetMode="External"/><Relationship Id="rId7969" Type="http://schemas.openxmlformats.org/officeDocument/2006/relationships/hyperlink" Target="https://twitter.com/commentary" TargetMode="External"/><Relationship Id="rId6930" Type="http://schemas.openxmlformats.org/officeDocument/2006/relationships/hyperlink" Target="http://pbs.twimg.com/profile_images/875842096061587456/evuWhZIs_normal.jpg" TargetMode="External"/><Relationship Id="rId6931" Type="http://schemas.openxmlformats.org/officeDocument/2006/relationships/hyperlink" Target="http://pbs.twimg.com/profile_images/964140854154842112/4JXMwzCE_normal.jpg" TargetMode="External"/><Relationship Id="rId6932" Type="http://schemas.openxmlformats.org/officeDocument/2006/relationships/hyperlink" Target="http://pbs.twimg.com/profile_images/539373713536614400/0ATDm1Kv_normal.jpeg" TargetMode="External"/><Relationship Id="rId6933" Type="http://schemas.openxmlformats.org/officeDocument/2006/relationships/hyperlink" Target="http://pbs.twimg.com/profile_images/914214220434169856/n0OAckJK_normal.jpg" TargetMode="External"/><Relationship Id="rId6934" Type="http://schemas.openxmlformats.org/officeDocument/2006/relationships/hyperlink" Target="http://pbs.twimg.com/profile_images/125250098/n582846754_900611_1314_normal.jpg" TargetMode="External"/><Relationship Id="rId6935" Type="http://schemas.openxmlformats.org/officeDocument/2006/relationships/hyperlink" Target="http://pbs.twimg.com/profile_images/378800000695715661/90f76af24db41ce4bc6af81fc90325cf_normal.jpeg" TargetMode="External"/><Relationship Id="rId6936" Type="http://schemas.openxmlformats.org/officeDocument/2006/relationships/hyperlink" Target="http://pbs.twimg.com/profile_images/828459452147843072/pQeg-_jY_normal.jpg" TargetMode="External"/><Relationship Id="rId6937" Type="http://schemas.openxmlformats.org/officeDocument/2006/relationships/hyperlink" Target="http://pbs.twimg.com/profile_images/950310772319465472/c-kwPRIz_normal.jpg" TargetMode="External"/><Relationship Id="rId6938" Type="http://schemas.openxmlformats.org/officeDocument/2006/relationships/hyperlink" Target="http://pbs.twimg.com/profile_images/377316988/100_0443_normal.JPG" TargetMode="External"/><Relationship Id="rId6939" Type="http://schemas.openxmlformats.org/officeDocument/2006/relationships/hyperlink" Target="http://pbs.twimg.com/profile_images/3558520141/15610d896bd0f579a6fec3483ba70cd4_normal.jpeg" TargetMode="External"/><Relationship Id="rId3710" Type="http://schemas.openxmlformats.org/officeDocument/2006/relationships/hyperlink" Target="http://pbs.twimg.com/profile_background_images/467571633/bull-and-bear-480.jpg" TargetMode="External"/><Relationship Id="rId3711" Type="http://schemas.openxmlformats.org/officeDocument/2006/relationships/hyperlink" Target="http://abs.twimg.com/images/themes/theme14/bg.gif" TargetMode="External"/><Relationship Id="rId3712" Type="http://schemas.openxmlformats.org/officeDocument/2006/relationships/hyperlink" Target="http://pbs.twimg.com/profile_background_images/528939373996146688/8FAe1Wcv.jpeg" TargetMode="External"/><Relationship Id="rId3713" Type="http://schemas.openxmlformats.org/officeDocument/2006/relationships/hyperlink" Target="http://abs.twimg.com/images/themes/theme1/bg.png" TargetMode="External"/><Relationship Id="rId3714" Type="http://schemas.openxmlformats.org/officeDocument/2006/relationships/hyperlink" Target="http://abs.twimg.com/images/themes/theme6/bg.gif" TargetMode="External"/><Relationship Id="rId3715" Type="http://schemas.openxmlformats.org/officeDocument/2006/relationships/hyperlink" Target="http://pbs.twimg.com/profile_background_images/454030406753333248/e2GQ8M1g.png" TargetMode="External"/><Relationship Id="rId3716" Type="http://schemas.openxmlformats.org/officeDocument/2006/relationships/hyperlink" Target="http://abs.twimg.com/images/themes/theme7/bg.gif" TargetMode="External"/><Relationship Id="rId3717" Type="http://schemas.openxmlformats.org/officeDocument/2006/relationships/hyperlink" Target="http://abs.twimg.com/images/themes/theme1/bg.png" TargetMode="External"/><Relationship Id="rId3718" Type="http://schemas.openxmlformats.org/officeDocument/2006/relationships/hyperlink" Target="http://pbs.twimg.com/profile_background_images/535297726884245504/XZzsvER5.png" TargetMode="External"/><Relationship Id="rId3719" Type="http://schemas.openxmlformats.org/officeDocument/2006/relationships/hyperlink" Target="http://abs.twimg.com/images/themes/theme1/bg.png" TargetMode="External"/><Relationship Id="rId7970" Type="http://schemas.openxmlformats.org/officeDocument/2006/relationships/hyperlink" Target="https://twitter.com/dgreenbaum" TargetMode="External"/><Relationship Id="rId7971" Type="http://schemas.openxmlformats.org/officeDocument/2006/relationships/hyperlink" Target="https://twitter.com/noahcrothman" TargetMode="External"/><Relationship Id="rId7972" Type="http://schemas.openxmlformats.org/officeDocument/2006/relationships/hyperlink" Target="https://twitter.com/younghippie_xo" TargetMode="External"/><Relationship Id="rId7973" Type="http://schemas.openxmlformats.org/officeDocument/2006/relationships/hyperlink" Target="https://twitter.com/hercampus" TargetMode="External"/><Relationship Id="rId4750" Type="http://schemas.openxmlformats.org/officeDocument/2006/relationships/hyperlink" Target="http://abs.twimg.com/images/themes/theme12/bg.gif" TargetMode="External"/><Relationship Id="rId4751" Type="http://schemas.openxmlformats.org/officeDocument/2006/relationships/hyperlink" Target="http://abs.twimg.com/images/themes/theme4/bg.gif" TargetMode="External"/><Relationship Id="rId4752" Type="http://schemas.openxmlformats.org/officeDocument/2006/relationships/hyperlink" Target="http://pbs.twimg.com/profile_background_images/862807920/07f61eb2b5e09844f1f6e74220dab593.jpeg" TargetMode="External"/><Relationship Id="rId4753" Type="http://schemas.openxmlformats.org/officeDocument/2006/relationships/hyperlink" Target="http://pbs.twimg.com/profile_background_images/16033240/IMG_2182.jpg" TargetMode="External"/><Relationship Id="rId4754" Type="http://schemas.openxmlformats.org/officeDocument/2006/relationships/hyperlink" Target="http://abs.twimg.com/images/themes/theme1/bg.png" TargetMode="External"/><Relationship Id="rId4755" Type="http://schemas.openxmlformats.org/officeDocument/2006/relationships/hyperlink" Target="http://abs.twimg.com/images/themes/theme1/bg.png" TargetMode="External"/><Relationship Id="rId4756" Type="http://schemas.openxmlformats.org/officeDocument/2006/relationships/hyperlink" Target="http://abs.twimg.com/images/themes/theme1/bg.png" TargetMode="External"/><Relationship Id="rId4757" Type="http://schemas.openxmlformats.org/officeDocument/2006/relationships/hyperlink" Target="http://abs.twimg.com/images/themes/theme1/bg.png" TargetMode="External"/><Relationship Id="rId4758" Type="http://schemas.openxmlformats.org/officeDocument/2006/relationships/hyperlink" Target="http://abs.twimg.com/images/themes/theme1/bg.png" TargetMode="External"/><Relationship Id="rId4759" Type="http://schemas.openxmlformats.org/officeDocument/2006/relationships/hyperlink" Target="http://abs.twimg.com/images/themes/theme1/bg.png" TargetMode="External"/><Relationship Id="rId7974" Type="http://schemas.openxmlformats.org/officeDocument/2006/relationships/hyperlink" Target="https://twitter.com/emilykimmich" TargetMode="External"/><Relationship Id="rId7975" Type="http://schemas.openxmlformats.org/officeDocument/2006/relationships/hyperlink" Target="https://twitter.com/repbeatty" TargetMode="External"/><Relationship Id="rId7976" Type="http://schemas.openxmlformats.org/officeDocument/2006/relationships/hyperlink" Target="https://twitter.com/nbc4i" TargetMode="External"/><Relationship Id="rId1530" Type="http://schemas.openxmlformats.org/officeDocument/2006/relationships/hyperlink" Target="https://pbs.twimg.com/profile_banners/16378093/1486204445" TargetMode="External"/><Relationship Id="rId5790" Type="http://schemas.openxmlformats.org/officeDocument/2006/relationships/hyperlink" Target="http://pbs.twimg.com/profile_images/932622642535952384/OwoCYIFG_normal.jpg" TargetMode="External"/><Relationship Id="rId5791" Type="http://schemas.openxmlformats.org/officeDocument/2006/relationships/hyperlink" Target="http://pbs.twimg.com/profile_images/580923603706740736/-ttZAdf7_normal.jpg" TargetMode="External"/><Relationship Id="rId5792" Type="http://schemas.openxmlformats.org/officeDocument/2006/relationships/hyperlink" Target="http://pbs.twimg.com/profile_images/563724232287211520/sEoE-N6j_normal.jpeg" TargetMode="External"/><Relationship Id="rId5793" Type="http://schemas.openxmlformats.org/officeDocument/2006/relationships/hyperlink" Target="http://pbs.twimg.com/profile_images/831958330327367686/MikxWOys_normal.jpg" TargetMode="External"/><Relationship Id="rId5794" Type="http://schemas.openxmlformats.org/officeDocument/2006/relationships/hyperlink" Target="http://pbs.twimg.com/profile_images/378800000407726103/f71bc74ac977af9161dea417658b7ba2_normal.jpeg" TargetMode="External"/><Relationship Id="rId5795" Type="http://schemas.openxmlformats.org/officeDocument/2006/relationships/hyperlink" Target="http://pbs.twimg.com/profile_images/956621978038947841/ZBRpDsk-_normal.jpg" TargetMode="External"/><Relationship Id="rId5796" Type="http://schemas.openxmlformats.org/officeDocument/2006/relationships/hyperlink" Target="http://pbs.twimg.com/profile_images/950478745764278272/HHRoJZMz_normal.jpg" TargetMode="External"/><Relationship Id="rId5797" Type="http://schemas.openxmlformats.org/officeDocument/2006/relationships/hyperlink" Target="http://pbs.twimg.com/profile_images/879502148140236801/oOXucGcJ_normal.jpg" TargetMode="External"/><Relationship Id="rId5798" Type="http://schemas.openxmlformats.org/officeDocument/2006/relationships/hyperlink" Target="http://pbs.twimg.com/profile_images/956188508527276032/uj_7Ysc5_normal.jpg" TargetMode="External"/><Relationship Id="rId5799" Type="http://schemas.openxmlformats.org/officeDocument/2006/relationships/hyperlink" Target="http://pbs.twimg.com/profile_images/953729581231386624/0vU43_QO_normal.jpg" TargetMode="External"/><Relationship Id="rId1531" Type="http://schemas.openxmlformats.org/officeDocument/2006/relationships/hyperlink" Target="https://pbs.twimg.com/profile_banners/15807364/1398218133" TargetMode="External"/><Relationship Id="rId1532" Type="http://schemas.openxmlformats.org/officeDocument/2006/relationships/hyperlink" Target="https://pbs.twimg.com/profile_banners/1682352061/1510188739" TargetMode="External"/><Relationship Id="rId1533" Type="http://schemas.openxmlformats.org/officeDocument/2006/relationships/hyperlink" Target="https://pbs.twimg.com/profile_banners/79061633/1472772054" TargetMode="External"/><Relationship Id="rId1534" Type="http://schemas.openxmlformats.org/officeDocument/2006/relationships/hyperlink" Target="https://pbs.twimg.com/profile_banners/16442020/1488405258" TargetMode="External"/><Relationship Id="rId1535" Type="http://schemas.openxmlformats.org/officeDocument/2006/relationships/hyperlink" Target="https://pbs.twimg.com/profile_banners/118819984/1493151703" TargetMode="External"/><Relationship Id="rId990" Type="http://schemas.openxmlformats.org/officeDocument/2006/relationships/hyperlink" Target="https://t.co/dwZ30YkeR3" TargetMode="External"/><Relationship Id="rId991" Type="http://schemas.openxmlformats.org/officeDocument/2006/relationships/hyperlink" Target="https://t.co/PjueFEvHaC" TargetMode="External"/><Relationship Id="rId992" Type="http://schemas.openxmlformats.org/officeDocument/2006/relationships/hyperlink" Target="https://t.co/3OMvlva9gL" TargetMode="External"/><Relationship Id="rId993" Type="http://schemas.openxmlformats.org/officeDocument/2006/relationships/hyperlink" Target="https://t.co/ToyLpCgWE6" TargetMode="External"/><Relationship Id="rId994" Type="http://schemas.openxmlformats.org/officeDocument/2006/relationships/hyperlink" Target="https://t.co/n5WXNcIFIQ" TargetMode="External"/><Relationship Id="rId995" Type="http://schemas.openxmlformats.org/officeDocument/2006/relationships/hyperlink" Target="https://t.co/foRbS8MxTU" TargetMode="External"/><Relationship Id="rId996" Type="http://schemas.openxmlformats.org/officeDocument/2006/relationships/hyperlink" Target="https://t.co/HtWoGhKJXv" TargetMode="External"/><Relationship Id="rId997" Type="http://schemas.openxmlformats.org/officeDocument/2006/relationships/hyperlink" Target="https://t.co/eMFkBoo09L" TargetMode="External"/><Relationship Id="rId998" Type="http://schemas.openxmlformats.org/officeDocument/2006/relationships/hyperlink" Target="https://t.co/8oqoLtXqRS" TargetMode="External"/><Relationship Id="rId999" Type="http://schemas.openxmlformats.org/officeDocument/2006/relationships/hyperlink" Target="https://t.co/XjcMbAPFSi" TargetMode="External"/><Relationship Id="rId1536" Type="http://schemas.openxmlformats.org/officeDocument/2006/relationships/hyperlink" Target="https://pbs.twimg.com/profile_banners/14338914/1430330170" TargetMode="External"/><Relationship Id="rId1537" Type="http://schemas.openxmlformats.org/officeDocument/2006/relationships/hyperlink" Target="https://pbs.twimg.com/profile_banners/121558178/1480634961" TargetMode="External"/><Relationship Id="rId1538" Type="http://schemas.openxmlformats.org/officeDocument/2006/relationships/hyperlink" Target="https://pbs.twimg.com/profile_banners/1850825930/1508510287" TargetMode="External"/><Relationship Id="rId1539" Type="http://schemas.openxmlformats.org/officeDocument/2006/relationships/hyperlink" Target="https://pbs.twimg.com/profile_banners/2367911/1519657312" TargetMode="External"/><Relationship Id="rId2570" Type="http://schemas.openxmlformats.org/officeDocument/2006/relationships/hyperlink" Target="https://pbs.twimg.com/profile_banners/3258353728/1433897977" TargetMode="External"/><Relationship Id="rId2571" Type="http://schemas.openxmlformats.org/officeDocument/2006/relationships/hyperlink" Target="https://pbs.twimg.com/profile_banners/785435530628595712/1497899917" TargetMode="External"/><Relationship Id="rId2572" Type="http://schemas.openxmlformats.org/officeDocument/2006/relationships/hyperlink" Target="https://pbs.twimg.com/profile_banners/897554716363763718/1505032078" TargetMode="External"/><Relationship Id="rId2573" Type="http://schemas.openxmlformats.org/officeDocument/2006/relationships/hyperlink" Target="https://pbs.twimg.com/profile_banners/284664892/1509481422" TargetMode="External"/><Relationship Id="rId2574" Type="http://schemas.openxmlformats.org/officeDocument/2006/relationships/hyperlink" Target="https://pbs.twimg.com/profile_banners/24190981/1513357515" TargetMode="External"/><Relationship Id="rId2575" Type="http://schemas.openxmlformats.org/officeDocument/2006/relationships/hyperlink" Target="https://pbs.twimg.com/profile_banners/787140937164001280/1502847498" TargetMode="External"/><Relationship Id="rId2576" Type="http://schemas.openxmlformats.org/officeDocument/2006/relationships/hyperlink" Target="https://pbs.twimg.com/profile_banners/245228322/1489418097" TargetMode="External"/><Relationship Id="rId2577" Type="http://schemas.openxmlformats.org/officeDocument/2006/relationships/hyperlink" Target="https://pbs.twimg.com/profile_banners/580860381/1519526043" TargetMode="External"/><Relationship Id="rId2578" Type="http://schemas.openxmlformats.org/officeDocument/2006/relationships/hyperlink" Target="https://pbs.twimg.com/profile_banners/3092154496/1494095753" TargetMode="External"/><Relationship Id="rId2579" Type="http://schemas.openxmlformats.org/officeDocument/2006/relationships/hyperlink" Target="https://pbs.twimg.com/profile_banners/46254897/1504670657" TargetMode="External"/><Relationship Id="rId7977" Type="http://schemas.openxmlformats.org/officeDocument/2006/relationships/hyperlink" Target="https://twitter.com/thesisiw3" TargetMode="External"/><Relationship Id="rId7978" Type="http://schemas.openxmlformats.org/officeDocument/2006/relationships/hyperlink" Target="https://twitter.com/lapetitecarine" TargetMode="External"/><Relationship Id="rId7979" Type="http://schemas.openxmlformats.org/officeDocument/2006/relationships/hyperlink" Target="https://twitter.com/marccanter4real" TargetMode="External"/><Relationship Id="rId5900" Type="http://schemas.openxmlformats.org/officeDocument/2006/relationships/hyperlink" Target="http://pbs.twimg.com/profile_images/862227016405336064/ZtVMFTBl_normal.jpg" TargetMode="External"/><Relationship Id="rId5901" Type="http://schemas.openxmlformats.org/officeDocument/2006/relationships/hyperlink" Target="http://pbs.twimg.com/profile_images/3348521874/bc41c18ca727ff39e1195c50d98d7d6f_normal.jpeg" TargetMode="External"/><Relationship Id="rId5902" Type="http://schemas.openxmlformats.org/officeDocument/2006/relationships/hyperlink" Target="http://pbs.twimg.com/profile_images/578308914938318848/Vq9sPk3e_normal.jpeg" TargetMode="External"/><Relationship Id="rId5903" Type="http://schemas.openxmlformats.org/officeDocument/2006/relationships/hyperlink" Target="http://pbs.twimg.com/profile_images/3088490059/9a0a7e1990c751e4065fb4ec69816b88_normal.jpeg" TargetMode="External"/><Relationship Id="rId5904" Type="http://schemas.openxmlformats.org/officeDocument/2006/relationships/hyperlink" Target="http://pbs.twimg.com/profile_images/724054682579161088/3GgLeR65_normal.jpg" TargetMode="External"/><Relationship Id="rId5905" Type="http://schemas.openxmlformats.org/officeDocument/2006/relationships/hyperlink" Target="http://pbs.twimg.com/profile_images/832174419548176386/EmwiUIkQ_normal.jpg" TargetMode="External"/><Relationship Id="rId5906" Type="http://schemas.openxmlformats.org/officeDocument/2006/relationships/hyperlink" Target="http://pbs.twimg.com/profile_images/832228900059103233/v9B54ALc_normal.jpg" TargetMode="External"/><Relationship Id="rId5907" Type="http://schemas.openxmlformats.org/officeDocument/2006/relationships/hyperlink" Target="http://pbs.twimg.com/profile_images/624180034274766848/mj64ZSMo_normal.jpg" TargetMode="External"/><Relationship Id="rId5908" Type="http://schemas.openxmlformats.org/officeDocument/2006/relationships/hyperlink" Target="http://pbs.twimg.com/profile_images/3103955343/413a881a6c63e36b3c8b222057e39806_normal.jpeg" TargetMode="External"/><Relationship Id="rId5909" Type="http://schemas.openxmlformats.org/officeDocument/2006/relationships/hyperlink" Target="http://pbs.twimg.com/profile_images/930801297951002624/wMpJpfMt_normal.jpg" TargetMode="External"/><Relationship Id="rId6940" Type="http://schemas.openxmlformats.org/officeDocument/2006/relationships/hyperlink" Target="http://pbs.twimg.com/profile_images/958816831795441665/0_x3HX-F_normal.jpg" TargetMode="External"/><Relationship Id="rId6941" Type="http://schemas.openxmlformats.org/officeDocument/2006/relationships/hyperlink" Target="http://pbs.twimg.com/profile_images/965235389031174145/Tmq1bkTe_normal.jpg" TargetMode="External"/><Relationship Id="rId6942" Type="http://schemas.openxmlformats.org/officeDocument/2006/relationships/hyperlink" Target="http://pbs.twimg.com/profile_images/798607329159708672/y4M4pcbv_normal.jpg" TargetMode="External"/><Relationship Id="rId6943" Type="http://schemas.openxmlformats.org/officeDocument/2006/relationships/hyperlink" Target="http://pbs.twimg.com/profile_images/695685433884192768/1w6Y_RKX_normal.jpg" TargetMode="External"/><Relationship Id="rId6944" Type="http://schemas.openxmlformats.org/officeDocument/2006/relationships/hyperlink" Target="http://pbs.twimg.com/profile_images/960978993074798595/IqB3doqD_normal.jpg" TargetMode="External"/><Relationship Id="rId6945" Type="http://schemas.openxmlformats.org/officeDocument/2006/relationships/hyperlink" Target="http://pbs.twimg.com/profile_images/833778670128869376/2Y_mEyAn_normal.jpg" TargetMode="External"/><Relationship Id="rId6946" Type="http://schemas.openxmlformats.org/officeDocument/2006/relationships/hyperlink" Target="http://pbs.twimg.com/profile_images/810182944232902656/2Yy1TD5k_normal.jpg" TargetMode="External"/><Relationship Id="rId6947" Type="http://schemas.openxmlformats.org/officeDocument/2006/relationships/hyperlink" Target="http://pbs.twimg.com/profile_images/946058278294794240/LNW6xTPG_normal.jpg" TargetMode="External"/><Relationship Id="rId6948" Type="http://schemas.openxmlformats.org/officeDocument/2006/relationships/hyperlink" Target="http://pbs.twimg.com/profile_images/967276751645638657/Eerf7cyx_normal.jpg" TargetMode="External"/><Relationship Id="rId6949" Type="http://schemas.openxmlformats.org/officeDocument/2006/relationships/hyperlink" Target="http://pbs.twimg.com/profile_images/968216425964953601/ghxaNweb_normal.jpg" TargetMode="External"/><Relationship Id="rId3720" Type="http://schemas.openxmlformats.org/officeDocument/2006/relationships/hyperlink" Target="http://abs.twimg.com/images/themes/theme1/bg.png" TargetMode="External"/><Relationship Id="rId3721" Type="http://schemas.openxmlformats.org/officeDocument/2006/relationships/hyperlink" Target="http://abs.twimg.com/images/themes/theme14/bg.gif" TargetMode="External"/><Relationship Id="rId3722" Type="http://schemas.openxmlformats.org/officeDocument/2006/relationships/hyperlink" Target="http://pbs.twimg.com/profile_background_images/251057493/RILW_twitter.jpg" TargetMode="External"/><Relationship Id="rId3723" Type="http://schemas.openxmlformats.org/officeDocument/2006/relationships/hyperlink" Target="http://abs.twimg.com/images/themes/theme1/bg.png" TargetMode="External"/><Relationship Id="rId3724" Type="http://schemas.openxmlformats.org/officeDocument/2006/relationships/hyperlink" Target="http://pbs.twimg.com/profile_background_images/714492782/b6583c7cf14b681703fcd1a2eb415ecb.jpeg" TargetMode="External"/><Relationship Id="rId3725" Type="http://schemas.openxmlformats.org/officeDocument/2006/relationships/hyperlink" Target="http://abs.twimg.com/images/themes/theme2/bg.gif" TargetMode="External"/><Relationship Id="rId3726" Type="http://schemas.openxmlformats.org/officeDocument/2006/relationships/hyperlink" Target="http://abs.twimg.com/images/themes/theme13/bg.gif" TargetMode="External"/><Relationship Id="rId3727" Type="http://schemas.openxmlformats.org/officeDocument/2006/relationships/hyperlink" Target="http://pbs.twimg.com/profile_background_images/876243989/380ee0cad1659cd6c7614d5f10855663.jpeg" TargetMode="External"/><Relationship Id="rId3728" Type="http://schemas.openxmlformats.org/officeDocument/2006/relationships/hyperlink" Target="http://abs.twimg.com/images/themes/theme14/bg.gif" TargetMode="External"/><Relationship Id="rId3729" Type="http://schemas.openxmlformats.org/officeDocument/2006/relationships/hyperlink" Target="http://pbs.twimg.com/profile_background_images/378800000080707815/4a457a805d2bb6f7f5c91a7ef9e2fe6e.jpeg" TargetMode="External"/><Relationship Id="rId7980" Type="http://schemas.openxmlformats.org/officeDocument/2006/relationships/hyperlink" Target="https://twitter.com/zephoria" TargetMode="External"/><Relationship Id="rId7981" Type="http://schemas.openxmlformats.org/officeDocument/2006/relationships/hyperlink" Target="https://twitter.com/wef" TargetMode="External"/><Relationship Id="rId7982" Type="http://schemas.openxmlformats.org/officeDocument/2006/relationships/hyperlink" Target="https://twitter.com/yglvoices" TargetMode="External"/><Relationship Id="rId7983" Type="http://schemas.openxmlformats.org/officeDocument/2006/relationships/hyperlink" Target="https://twitter.com/zennie62" TargetMode="External"/><Relationship Id="rId4760" Type="http://schemas.openxmlformats.org/officeDocument/2006/relationships/hyperlink" Target="http://abs.twimg.com/images/themes/theme1/bg.png" TargetMode="External"/><Relationship Id="rId4761" Type="http://schemas.openxmlformats.org/officeDocument/2006/relationships/hyperlink" Target="http://abs.twimg.com/images/themes/theme4/bg.gif" TargetMode="External"/><Relationship Id="rId4762" Type="http://schemas.openxmlformats.org/officeDocument/2006/relationships/hyperlink" Target="http://abs.twimg.com/images/themes/theme1/bg.png" TargetMode="External"/><Relationship Id="rId4763" Type="http://schemas.openxmlformats.org/officeDocument/2006/relationships/hyperlink" Target="http://pbs.twimg.com/profile_background_images/471974495125639168/rYVoX8d7.png" TargetMode="External"/><Relationship Id="rId4764" Type="http://schemas.openxmlformats.org/officeDocument/2006/relationships/hyperlink" Target="http://pbs.twimg.com/profile_background_images/692471781/6a34db45e6a1d990ae59a31356abb50c.jpeg" TargetMode="External"/><Relationship Id="rId4765" Type="http://schemas.openxmlformats.org/officeDocument/2006/relationships/hyperlink" Target="http://pbs.twimg.com/profile_background_images/273924454/TDC27_TORStar_Twitter_Background02_110517_usethis.jpg" TargetMode="External"/><Relationship Id="rId4766" Type="http://schemas.openxmlformats.org/officeDocument/2006/relationships/hyperlink" Target="http://abs.twimg.com/images/themes/theme1/bg.png" TargetMode="External"/><Relationship Id="rId4767" Type="http://schemas.openxmlformats.org/officeDocument/2006/relationships/hyperlink" Target="http://pbs.twimg.com/profile_background_images/725081599344271361/W0DvpP_z.jpg" TargetMode="External"/><Relationship Id="rId4768" Type="http://schemas.openxmlformats.org/officeDocument/2006/relationships/hyperlink" Target="http://pbs.twimg.com/profile_background_images/378800000084474641/2de52106c7affdf859232bd151247a7c.jpeg" TargetMode="External"/><Relationship Id="rId4769" Type="http://schemas.openxmlformats.org/officeDocument/2006/relationships/hyperlink" Target="http://abs.twimg.com/images/themes/theme1/bg.png" TargetMode="External"/><Relationship Id="rId7984" Type="http://schemas.openxmlformats.org/officeDocument/2006/relationships/hyperlink" Target="https://twitter.com/identitywoman" TargetMode="External"/><Relationship Id="rId7985" Type="http://schemas.openxmlformats.org/officeDocument/2006/relationships/hyperlink" Target="https://twitter.com/wendydent" TargetMode="External"/><Relationship Id="rId7986" Type="http://schemas.openxmlformats.org/officeDocument/2006/relationships/hyperlink" Target="https://twitter.com/davos" TargetMode="External"/><Relationship Id="rId1540" Type="http://schemas.openxmlformats.org/officeDocument/2006/relationships/hyperlink" Target="https://pbs.twimg.com/profile_banners/38896162/1458652547" TargetMode="External"/><Relationship Id="rId1541" Type="http://schemas.openxmlformats.org/officeDocument/2006/relationships/hyperlink" Target="https://pbs.twimg.com/profile_banners/2843642061/1420300623" TargetMode="External"/><Relationship Id="rId1542" Type="http://schemas.openxmlformats.org/officeDocument/2006/relationships/hyperlink" Target="https://pbs.twimg.com/profile_banners/3112308932/1492136127" TargetMode="External"/><Relationship Id="rId1543" Type="http://schemas.openxmlformats.org/officeDocument/2006/relationships/hyperlink" Target="https://pbs.twimg.com/profile_banners/55250051/1499463343" TargetMode="External"/><Relationship Id="rId1544" Type="http://schemas.openxmlformats.org/officeDocument/2006/relationships/hyperlink" Target="https://pbs.twimg.com/profile_banners/739602678/1514923140" TargetMode="External"/><Relationship Id="rId1545" Type="http://schemas.openxmlformats.org/officeDocument/2006/relationships/hyperlink" Target="https://pbs.twimg.com/profile_banners/913883672/1512177579" TargetMode="External"/><Relationship Id="rId1546" Type="http://schemas.openxmlformats.org/officeDocument/2006/relationships/hyperlink" Target="https://pbs.twimg.com/profile_banners/2436226738/1512048641" TargetMode="External"/><Relationship Id="rId1547" Type="http://schemas.openxmlformats.org/officeDocument/2006/relationships/hyperlink" Target="https://pbs.twimg.com/profile_banners/2761592377/1519538048" TargetMode="External"/><Relationship Id="rId1548" Type="http://schemas.openxmlformats.org/officeDocument/2006/relationships/hyperlink" Target="https://pbs.twimg.com/profile_banners/18544101/1442717727" TargetMode="External"/><Relationship Id="rId1549" Type="http://schemas.openxmlformats.org/officeDocument/2006/relationships/hyperlink" Target="https://pbs.twimg.com/profile_banners/925059409155276800/1517420796" TargetMode="External"/><Relationship Id="rId7987" Type="http://schemas.openxmlformats.org/officeDocument/2006/relationships/hyperlink" Target="https://twitter.com/stlawyers" TargetMode="External"/><Relationship Id="rId7988" Type="http://schemas.openxmlformats.org/officeDocument/2006/relationships/hyperlink" Target="https://twitter.com/momros" TargetMode="External"/><Relationship Id="rId7989" Type="http://schemas.openxmlformats.org/officeDocument/2006/relationships/hyperlink" Target="https://twitter.com/mercnews" TargetMode="External"/><Relationship Id="rId2580" Type="http://schemas.openxmlformats.org/officeDocument/2006/relationships/hyperlink" Target="https://pbs.twimg.com/profile_banners/925569785877942272/1511209834" TargetMode="External"/><Relationship Id="rId2581" Type="http://schemas.openxmlformats.org/officeDocument/2006/relationships/hyperlink" Target="https://pbs.twimg.com/profile_banners/895963015568404481/1508695325" TargetMode="External"/><Relationship Id="rId2582" Type="http://schemas.openxmlformats.org/officeDocument/2006/relationships/hyperlink" Target="https://pbs.twimg.com/profile_banners/3016336095/1503980456" TargetMode="External"/><Relationship Id="rId2583" Type="http://schemas.openxmlformats.org/officeDocument/2006/relationships/hyperlink" Target="https://pbs.twimg.com/profile_banners/2431039942/1517921336" TargetMode="External"/><Relationship Id="rId2584" Type="http://schemas.openxmlformats.org/officeDocument/2006/relationships/hyperlink" Target="https://pbs.twimg.com/profile_banners/3044639554/1433430536" TargetMode="External"/><Relationship Id="rId2585" Type="http://schemas.openxmlformats.org/officeDocument/2006/relationships/hyperlink" Target="https://pbs.twimg.com/profile_banners/56246250/1481407129" TargetMode="External"/><Relationship Id="rId2586" Type="http://schemas.openxmlformats.org/officeDocument/2006/relationships/hyperlink" Target="https://pbs.twimg.com/profile_banners/53298800/1485992129" TargetMode="External"/><Relationship Id="rId2587" Type="http://schemas.openxmlformats.org/officeDocument/2006/relationships/hyperlink" Target="https://pbs.twimg.com/profile_banners/28283127/1400497430" TargetMode="External"/><Relationship Id="rId2588" Type="http://schemas.openxmlformats.org/officeDocument/2006/relationships/hyperlink" Target="https://pbs.twimg.com/profile_banners/2733229706/1443455681" TargetMode="External"/><Relationship Id="rId2589" Type="http://schemas.openxmlformats.org/officeDocument/2006/relationships/hyperlink" Target="https://pbs.twimg.com/profile_banners/909139709913419776/1505736523" TargetMode="External"/><Relationship Id="rId5910" Type="http://schemas.openxmlformats.org/officeDocument/2006/relationships/hyperlink" Target="http://pbs.twimg.com/profile_images/911230586391453696/oWUyiwhS_normal.jpg" TargetMode="External"/><Relationship Id="rId5911" Type="http://schemas.openxmlformats.org/officeDocument/2006/relationships/hyperlink" Target="http://pbs.twimg.com/profile_images/958248872798691329/A63Bp6SP_normal.jpg" TargetMode="External"/><Relationship Id="rId5912" Type="http://schemas.openxmlformats.org/officeDocument/2006/relationships/hyperlink" Target="http://pbs.twimg.com/profile_images/890482646492487680/iAXMf8kX_normal.jpg" TargetMode="External"/><Relationship Id="rId5913" Type="http://schemas.openxmlformats.org/officeDocument/2006/relationships/hyperlink" Target="http://pbs.twimg.com/profile_images/85247873/Lulu_drawing_normal.jpg" TargetMode="External"/><Relationship Id="rId5914" Type="http://schemas.openxmlformats.org/officeDocument/2006/relationships/hyperlink" Target="http://pbs.twimg.com/profile_images/1189101525/GTFm0p0fMovdjzcy1UzpMDzpo1_400_normal.jpg" TargetMode="External"/><Relationship Id="rId5915" Type="http://schemas.openxmlformats.org/officeDocument/2006/relationships/hyperlink" Target="http://pbs.twimg.com/profile_images/576149745883705344/vyyElmTn_normal.jpeg" TargetMode="External"/><Relationship Id="rId5916" Type="http://schemas.openxmlformats.org/officeDocument/2006/relationships/hyperlink" Target="http://pbs.twimg.com/profile_images/3772862177/db60b0eca73023eb659ba7704c3b9d16_normal.jpeg" TargetMode="External"/><Relationship Id="rId5917" Type="http://schemas.openxmlformats.org/officeDocument/2006/relationships/hyperlink" Target="http://pbs.twimg.com/profile_images/946184428987879424/FTuPtJpv_normal.jpg" TargetMode="External"/><Relationship Id="rId5918" Type="http://schemas.openxmlformats.org/officeDocument/2006/relationships/hyperlink" Target="http://pbs.twimg.com/profile_images/828156206925676544/JDIFGlEI_normal.jpg" TargetMode="External"/><Relationship Id="rId5919" Type="http://schemas.openxmlformats.org/officeDocument/2006/relationships/hyperlink" Target="http://pbs.twimg.com/profile_images/772566272613625856/u97nWZhi_normal.jpg" TargetMode="External"/><Relationship Id="rId6950" Type="http://schemas.openxmlformats.org/officeDocument/2006/relationships/hyperlink" Target="http://pbs.twimg.com/profile_images/949811628782047233/LbEIuZfm_normal.jpg" TargetMode="External"/><Relationship Id="rId6951" Type="http://schemas.openxmlformats.org/officeDocument/2006/relationships/hyperlink" Target="http://pbs.twimg.com/profile_images/864299402265059329/cb2bC-sM_normal.jpg" TargetMode="External"/><Relationship Id="rId6952" Type="http://schemas.openxmlformats.org/officeDocument/2006/relationships/hyperlink" Target="http://pbs.twimg.com/profile_images/3682832409/580bf9594c9abaa80200bea0f2c879cf_normal.jpeg" TargetMode="External"/><Relationship Id="rId6953" Type="http://schemas.openxmlformats.org/officeDocument/2006/relationships/hyperlink" Target="http://pbs.twimg.com/profile_images/926423078799888384/Rr5_j_6K_normal.jpg" TargetMode="External"/><Relationship Id="rId6954" Type="http://schemas.openxmlformats.org/officeDocument/2006/relationships/hyperlink" Target="http://pbs.twimg.com/profile_images/953384477455278081/nk0cR9zV_normal.jpg" TargetMode="External"/><Relationship Id="rId6955" Type="http://schemas.openxmlformats.org/officeDocument/2006/relationships/hyperlink" Target="http://pbs.twimg.com/profile_images/877972317757820929/xWY4y_NL_normal.jpg" TargetMode="External"/><Relationship Id="rId6956" Type="http://schemas.openxmlformats.org/officeDocument/2006/relationships/hyperlink" Target="http://pbs.twimg.com/profile_images/647032766157193216/WiL84RBL_normal.png" TargetMode="External"/><Relationship Id="rId6957" Type="http://schemas.openxmlformats.org/officeDocument/2006/relationships/hyperlink" Target="http://pbs.twimg.com/profile_images/661376484578369536/D9EdXL9X_normal.jpg" TargetMode="External"/><Relationship Id="rId6958" Type="http://schemas.openxmlformats.org/officeDocument/2006/relationships/hyperlink" Target="http://pbs.twimg.com/profile_images/67354636/100_0427a_normal.JPG" TargetMode="External"/><Relationship Id="rId6959" Type="http://schemas.openxmlformats.org/officeDocument/2006/relationships/hyperlink" Target="http://pbs.twimg.com/profile_images/2759533978/ea411b1be79e4621c7abc43ca7ce3d76_normal.png" TargetMode="External"/><Relationship Id="rId3730" Type="http://schemas.openxmlformats.org/officeDocument/2006/relationships/hyperlink" Target="http://pbs.twimg.com/profile_background_images/859213624/0a4c4debd18292678c5c55a64c9fd228.png" TargetMode="External"/><Relationship Id="rId3731" Type="http://schemas.openxmlformats.org/officeDocument/2006/relationships/hyperlink" Target="http://abs.twimg.com/images/themes/theme1/bg.png" TargetMode="External"/><Relationship Id="rId3732" Type="http://schemas.openxmlformats.org/officeDocument/2006/relationships/hyperlink" Target="http://abs.twimg.com/images/themes/theme11/bg.gif" TargetMode="External"/><Relationship Id="rId3733" Type="http://schemas.openxmlformats.org/officeDocument/2006/relationships/hyperlink" Target="http://abs.twimg.com/images/themes/theme1/bg.png" TargetMode="External"/><Relationship Id="rId3734" Type="http://schemas.openxmlformats.org/officeDocument/2006/relationships/hyperlink" Target="http://pbs.twimg.com/profile_background_images/112913010/fond_twitter.jpg" TargetMode="External"/><Relationship Id="rId3735" Type="http://schemas.openxmlformats.org/officeDocument/2006/relationships/hyperlink" Target="http://abs.twimg.com/images/themes/theme1/bg.png" TargetMode="External"/><Relationship Id="rId3736" Type="http://schemas.openxmlformats.org/officeDocument/2006/relationships/hyperlink" Target="http://abs.twimg.com/images/themes/theme1/bg.png" TargetMode="External"/><Relationship Id="rId3737" Type="http://schemas.openxmlformats.org/officeDocument/2006/relationships/hyperlink" Target="http://abs.twimg.com/images/themes/theme1/bg.png" TargetMode="External"/><Relationship Id="rId3738" Type="http://schemas.openxmlformats.org/officeDocument/2006/relationships/hyperlink" Target="http://pbs.twimg.com/profile_background_images/710235011614699520/HDZz60en.jpg" TargetMode="External"/><Relationship Id="rId3739" Type="http://schemas.openxmlformats.org/officeDocument/2006/relationships/hyperlink" Target="http://abs.twimg.com/images/themes/theme15/bg.png" TargetMode="External"/><Relationship Id="rId7990" Type="http://schemas.openxmlformats.org/officeDocument/2006/relationships/hyperlink" Target="https://twitter.com/nurseragan" TargetMode="External"/><Relationship Id="rId7991" Type="http://schemas.openxmlformats.org/officeDocument/2006/relationships/hyperlink" Target="https://twitter.com/eflugo23" TargetMode="External"/><Relationship Id="rId7992" Type="http://schemas.openxmlformats.org/officeDocument/2006/relationships/hyperlink" Target="https://twitter.com/funder" TargetMode="External"/><Relationship Id="rId7993" Type="http://schemas.openxmlformats.org/officeDocument/2006/relationships/hyperlink" Target="https://twitter.com/l_langgard" TargetMode="External"/><Relationship Id="rId4770" Type="http://schemas.openxmlformats.org/officeDocument/2006/relationships/hyperlink" Target="http://abs.twimg.com/images/themes/theme1/bg.png" TargetMode="External"/><Relationship Id="rId4771" Type="http://schemas.openxmlformats.org/officeDocument/2006/relationships/hyperlink" Target="http://abs.twimg.com/images/themes/theme1/bg.png" TargetMode="External"/><Relationship Id="rId4772" Type="http://schemas.openxmlformats.org/officeDocument/2006/relationships/hyperlink" Target="http://abs.twimg.com/images/themes/theme1/bg.png" TargetMode="External"/><Relationship Id="rId4773" Type="http://schemas.openxmlformats.org/officeDocument/2006/relationships/hyperlink" Target="http://abs.twimg.com/images/themes/theme1/bg.png" TargetMode="External"/><Relationship Id="rId4774" Type="http://schemas.openxmlformats.org/officeDocument/2006/relationships/hyperlink" Target="http://abs.twimg.com/images/themes/theme7/bg.gif" TargetMode="External"/><Relationship Id="rId4775" Type="http://schemas.openxmlformats.org/officeDocument/2006/relationships/hyperlink" Target="http://abs.twimg.com/images/themes/theme1/bg.png" TargetMode="External"/><Relationship Id="rId4776" Type="http://schemas.openxmlformats.org/officeDocument/2006/relationships/hyperlink" Target="http://pbs.twimg.com/profile_background_images/378800000166440960/fSTFCpl8.jpeg" TargetMode="External"/><Relationship Id="rId4777" Type="http://schemas.openxmlformats.org/officeDocument/2006/relationships/hyperlink" Target="http://abs.twimg.com/images/themes/theme14/bg.gif" TargetMode="External"/><Relationship Id="rId4778" Type="http://schemas.openxmlformats.org/officeDocument/2006/relationships/hyperlink" Target="http://abs.twimg.com/images/themes/theme1/bg.png" TargetMode="External"/><Relationship Id="rId4779" Type="http://schemas.openxmlformats.org/officeDocument/2006/relationships/hyperlink" Target="http://abs.twimg.com/images/themes/theme1/bg.png" TargetMode="External"/><Relationship Id="rId7994" Type="http://schemas.openxmlformats.org/officeDocument/2006/relationships/hyperlink" Target="https://twitter.com/ceilidhann" TargetMode="External"/><Relationship Id="rId7995" Type="http://schemas.openxmlformats.org/officeDocument/2006/relationships/hyperlink" Target="https://twitter.com/phil_z42" TargetMode="External"/><Relationship Id="rId7996" Type="http://schemas.openxmlformats.org/officeDocument/2006/relationships/hyperlink" Target="https://twitter.com/krunox123" TargetMode="External"/><Relationship Id="rId1550" Type="http://schemas.openxmlformats.org/officeDocument/2006/relationships/hyperlink" Target="https://pbs.twimg.com/profile_banners/93797343/1398852736" TargetMode="External"/><Relationship Id="rId1551" Type="http://schemas.openxmlformats.org/officeDocument/2006/relationships/hyperlink" Target="https://pbs.twimg.com/profile_banners/330700103/1439332293" TargetMode="External"/><Relationship Id="rId1552" Type="http://schemas.openxmlformats.org/officeDocument/2006/relationships/hyperlink" Target="https://pbs.twimg.com/profile_banners/92421445/1479085408" TargetMode="External"/><Relationship Id="rId1553" Type="http://schemas.openxmlformats.org/officeDocument/2006/relationships/hyperlink" Target="https://pbs.twimg.com/profile_banners/1367531/1492649996" TargetMode="External"/><Relationship Id="rId1554" Type="http://schemas.openxmlformats.org/officeDocument/2006/relationships/hyperlink" Target="https://pbs.twimg.com/profile_banners/225929966/1513768708" TargetMode="External"/><Relationship Id="rId1555" Type="http://schemas.openxmlformats.org/officeDocument/2006/relationships/hyperlink" Target="https://pbs.twimg.com/profile_banners/3241007092/1519139260" TargetMode="External"/><Relationship Id="rId1556" Type="http://schemas.openxmlformats.org/officeDocument/2006/relationships/hyperlink" Target="https://pbs.twimg.com/profile_banners/2955620750/1518917849" TargetMode="External"/><Relationship Id="rId1557" Type="http://schemas.openxmlformats.org/officeDocument/2006/relationships/hyperlink" Target="https://pbs.twimg.com/profile_banners/543778633/1493168298" TargetMode="External"/><Relationship Id="rId1558" Type="http://schemas.openxmlformats.org/officeDocument/2006/relationships/hyperlink" Target="https://pbs.twimg.com/profile_banners/925253118757163008/1513017374" TargetMode="External"/><Relationship Id="rId1559" Type="http://schemas.openxmlformats.org/officeDocument/2006/relationships/hyperlink" Target="https://pbs.twimg.com/profile_banners/274748522/1519665741" TargetMode="External"/><Relationship Id="rId7997" Type="http://schemas.openxmlformats.org/officeDocument/2006/relationships/hyperlink" Target="https://twitter.com/aubreylouwho" TargetMode="External"/><Relationship Id="rId7998" Type="http://schemas.openxmlformats.org/officeDocument/2006/relationships/hyperlink" Target="https://twitter.com/sabby_adabby" TargetMode="External"/><Relationship Id="rId7999" Type="http://schemas.openxmlformats.org/officeDocument/2006/relationships/hyperlink" Target="https://twitter.com/niallmunro" TargetMode="External"/><Relationship Id="rId2590" Type="http://schemas.openxmlformats.org/officeDocument/2006/relationships/hyperlink" Target="https://pbs.twimg.com/profile_banners/23613479/1505086180" TargetMode="External"/><Relationship Id="rId2591" Type="http://schemas.openxmlformats.org/officeDocument/2006/relationships/hyperlink" Target="https://pbs.twimg.com/profile_banners/216444984/1516401985" TargetMode="External"/><Relationship Id="rId2592" Type="http://schemas.openxmlformats.org/officeDocument/2006/relationships/hyperlink" Target="https://pbs.twimg.com/profile_banners/26585095/1519670175" TargetMode="External"/><Relationship Id="rId2593" Type="http://schemas.openxmlformats.org/officeDocument/2006/relationships/hyperlink" Target="https://pbs.twimg.com/profile_banners/104299103/1430721797" TargetMode="External"/><Relationship Id="rId2594" Type="http://schemas.openxmlformats.org/officeDocument/2006/relationships/hyperlink" Target="https://pbs.twimg.com/profile_banners/185224746/1493033879" TargetMode="External"/><Relationship Id="rId2595" Type="http://schemas.openxmlformats.org/officeDocument/2006/relationships/hyperlink" Target="https://pbs.twimg.com/profile_banners/2723498863/1495807705" TargetMode="External"/><Relationship Id="rId2596" Type="http://schemas.openxmlformats.org/officeDocument/2006/relationships/hyperlink" Target="https://pbs.twimg.com/profile_banners/25049056/1496154005" TargetMode="External"/><Relationship Id="rId2597" Type="http://schemas.openxmlformats.org/officeDocument/2006/relationships/hyperlink" Target="https://pbs.twimg.com/profile_banners/861390829/1519144740" TargetMode="External"/><Relationship Id="rId2598" Type="http://schemas.openxmlformats.org/officeDocument/2006/relationships/hyperlink" Target="https://pbs.twimg.com/profile_banners/18171994/1517679206" TargetMode="External"/><Relationship Id="rId2599" Type="http://schemas.openxmlformats.org/officeDocument/2006/relationships/hyperlink" Target="https://pbs.twimg.com/profile_banners/7587032/1516873161" TargetMode="External"/><Relationship Id="rId5920" Type="http://schemas.openxmlformats.org/officeDocument/2006/relationships/hyperlink" Target="http://pbs.twimg.com/profile_images/957883662485327872/9gQFj--4_normal.jpg" TargetMode="External"/><Relationship Id="rId5921" Type="http://schemas.openxmlformats.org/officeDocument/2006/relationships/hyperlink" Target="http://pbs.twimg.com/profile_images/1677267683/bild3_normal.jpg" TargetMode="External"/><Relationship Id="rId5922" Type="http://schemas.openxmlformats.org/officeDocument/2006/relationships/hyperlink" Target="http://pbs.twimg.com/profile_images/781050238211649536/XM4VGEYx_normal.jpg" TargetMode="External"/><Relationship Id="rId5923" Type="http://schemas.openxmlformats.org/officeDocument/2006/relationships/hyperlink" Target="http://pbs.twimg.com/profile_images/745633395645026305/3uOFDkLU_normal.jpg" TargetMode="External"/><Relationship Id="rId5924" Type="http://schemas.openxmlformats.org/officeDocument/2006/relationships/hyperlink" Target="http://pbs.twimg.com/profile_images/932723946994089984/52J8ye8J_normal.jpg" TargetMode="External"/><Relationship Id="rId5925" Type="http://schemas.openxmlformats.org/officeDocument/2006/relationships/hyperlink" Target="http://pbs.twimg.com/profile_images/807306191395241984/s8xmWAvU_normal.jpg" TargetMode="External"/><Relationship Id="rId5926" Type="http://schemas.openxmlformats.org/officeDocument/2006/relationships/hyperlink" Target="http://pbs.twimg.com/profile_images/873699230677950465/flOgFfvA_normal.jpg" TargetMode="External"/><Relationship Id="rId5927" Type="http://schemas.openxmlformats.org/officeDocument/2006/relationships/hyperlink" Target="http://pbs.twimg.com/profile_images/930352252765851648/aA4l53o9_normal.jpg" TargetMode="External"/><Relationship Id="rId5928" Type="http://schemas.openxmlformats.org/officeDocument/2006/relationships/hyperlink" Target="http://pbs.twimg.com/profile_images/966223481762271232/GLxUZR0p_normal.jpg" TargetMode="External"/><Relationship Id="rId5929" Type="http://schemas.openxmlformats.org/officeDocument/2006/relationships/hyperlink" Target="http://pbs.twimg.com/profile_images/960914503578865669/ZScLs2xd_normal.jpg" TargetMode="External"/><Relationship Id="rId2700" Type="http://schemas.openxmlformats.org/officeDocument/2006/relationships/hyperlink" Target="https://pbs.twimg.com/profile_banners/82350646/1493374598" TargetMode="External"/><Relationship Id="rId6960" Type="http://schemas.openxmlformats.org/officeDocument/2006/relationships/hyperlink" Target="http://pbs.twimg.com/profile_images/722199003845304320/s2zwEoao_normal.jpg" TargetMode="External"/><Relationship Id="rId6961" Type="http://schemas.openxmlformats.org/officeDocument/2006/relationships/hyperlink" Target="http://pbs.twimg.com/profile_images/847466996870422530/WUuk-8ha_normal.jpg" TargetMode="External"/><Relationship Id="rId6962" Type="http://schemas.openxmlformats.org/officeDocument/2006/relationships/hyperlink" Target="http://pbs.twimg.com/profile_images/875965367545470976/5B2f3aXP_normal.jpg" TargetMode="External"/><Relationship Id="rId6963" Type="http://schemas.openxmlformats.org/officeDocument/2006/relationships/hyperlink" Target="http://pbs.twimg.com/profile_images/2571624233/8pz5vad0vjkj9kx5fay9_normal.jpeg" TargetMode="External"/><Relationship Id="rId6964" Type="http://schemas.openxmlformats.org/officeDocument/2006/relationships/hyperlink" Target="http://pbs.twimg.com/profile_images/923433245697384449/R4j-d2ME_normal.jpg" TargetMode="External"/><Relationship Id="rId6965" Type="http://schemas.openxmlformats.org/officeDocument/2006/relationships/hyperlink" Target="http://pbs.twimg.com/profile_images/913862768989806593/fxUKxeG__normal.jpg" TargetMode="External"/><Relationship Id="rId6966" Type="http://schemas.openxmlformats.org/officeDocument/2006/relationships/hyperlink" Target="http://pbs.twimg.com/profile_images/751288622318428161/szJZG8kP_normal.jpg" TargetMode="External"/><Relationship Id="rId6967" Type="http://schemas.openxmlformats.org/officeDocument/2006/relationships/hyperlink" Target="http://pbs.twimg.com/profile_images/674065190057447424/irMjl_SL_normal.jpg" TargetMode="External"/><Relationship Id="rId6968" Type="http://schemas.openxmlformats.org/officeDocument/2006/relationships/hyperlink" Target="http://pbs.twimg.com/profile_images/653221589706674176/79RWAPL9_normal.jpg" TargetMode="External"/><Relationship Id="rId6969" Type="http://schemas.openxmlformats.org/officeDocument/2006/relationships/hyperlink" Target="http://pbs.twimg.com/profile_images/868596168925863936/_tnh6B9W_normal.jpg" TargetMode="External"/><Relationship Id="rId2701" Type="http://schemas.openxmlformats.org/officeDocument/2006/relationships/hyperlink" Target="https://pbs.twimg.com/profile_banners/2314098103/1510863258" TargetMode="External"/><Relationship Id="rId2702" Type="http://schemas.openxmlformats.org/officeDocument/2006/relationships/hyperlink" Target="https://pbs.twimg.com/profile_banners/789177793221304320/1477068737" TargetMode="External"/><Relationship Id="rId2703" Type="http://schemas.openxmlformats.org/officeDocument/2006/relationships/hyperlink" Target="https://pbs.twimg.com/profile_banners/1442763768/1514080308" TargetMode="External"/><Relationship Id="rId2704" Type="http://schemas.openxmlformats.org/officeDocument/2006/relationships/hyperlink" Target="https://pbs.twimg.com/profile_banners/751673222291025920/1468050616" TargetMode="External"/><Relationship Id="rId2705" Type="http://schemas.openxmlformats.org/officeDocument/2006/relationships/hyperlink" Target="https://pbs.twimg.com/profile_banners/1878478333/1379496223" TargetMode="External"/><Relationship Id="rId2706" Type="http://schemas.openxmlformats.org/officeDocument/2006/relationships/hyperlink" Target="https://pbs.twimg.com/profile_banners/1132832803/1467680977" TargetMode="External"/><Relationship Id="rId2707" Type="http://schemas.openxmlformats.org/officeDocument/2006/relationships/hyperlink" Target="https://pbs.twimg.com/profile_banners/152217856/1493926360" TargetMode="External"/><Relationship Id="rId2708" Type="http://schemas.openxmlformats.org/officeDocument/2006/relationships/hyperlink" Target="https://pbs.twimg.com/profile_banners/900181660465065984/1517617582" TargetMode="External"/><Relationship Id="rId2709" Type="http://schemas.openxmlformats.org/officeDocument/2006/relationships/hyperlink" Target="https://pbs.twimg.com/profile_banners/1015482031/1505179012" TargetMode="External"/><Relationship Id="rId3740" Type="http://schemas.openxmlformats.org/officeDocument/2006/relationships/hyperlink" Target="http://pbs.twimg.com/profile_background_images/813898793/b605f7cdf3dff76d1214debaca48ca3a.jpeg" TargetMode="External"/><Relationship Id="rId3741" Type="http://schemas.openxmlformats.org/officeDocument/2006/relationships/hyperlink" Target="http://abs.twimg.com/images/themes/theme7/bg.gif" TargetMode="External"/><Relationship Id="rId3742" Type="http://schemas.openxmlformats.org/officeDocument/2006/relationships/hyperlink" Target="http://abs.twimg.com/images/themes/theme1/bg.png" TargetMode="External"/><Relationship Id="rId3743" Type="http://schemas.openxmlformats.org/officeDocument/2006/relationships/hyperlink" Target="http://abs.twimg.com/images/themes/theme1/bg.png" TargetMode="External"/><Relationship Id="rId3744" Type="http://schemas.openxmlformats.org/officeDocument/2006/relationships/hyperlink" Target="http://pbs.twimg.com/profile_background_images/624255256608649217/psyL6iBQ.jpg" TargetMode="External"/><Relationship Id="rId3745" Type="http://schemas.openxmlformats.org/officeDocument/2006/relationships/hyperlink" Target="http://pbs.twimg.com/profile_background_images/759795538/10e9d24cb28a5911d04d562e82ef607c.jpeg" TargetMode="External"/><Relationship Id="rId3746" Type="http://schemas.openxmlformats.org/officeDocument/2006/relationships/hyperlink" Target="http://pbs.twimg.com/profile_background_images/378800000013900789/a5a81b70f38bf7124af93439787031d0.jpeg" TargetMode="External"/><Relationship Id="rId3747" Type="http://schemas.openxmlformats.org/officeDocument/2006/relationships/hyperlink" Target="http://abs.twimg.com/images/themes/theme7/bg.gif" TargetMode="External"/><Relationship Id="rId4780" Type="http://schemas.openxmlformats.org/officeDocument/2006/relationships/hyperlink" Target="http://abs.twimg.com/images/themes/theme14/bg.gif" TargetMode="External"/><Relationship Id="rId4781" Type="http://schemas.openxmlformats.org/officeDocument/2006/relationships/hyperlink" Target="http://pbs.twimg.com/profile_background_images/342322874/hexagon.gif" TargetMode="External"/><Relationship Id="rId4782" Type="http://schemas.openxmlformats.org/officeDocument/2006/relationships/hyperlink" Target="http://abs.twimg.com/images/themes/theme1/bg.png" TargetMode="External"/><Relationship Id="rId4783" Type="http://schemas.openxmlformats.org/officeDocument/2006/relationships/hyperlink" Target="http://abs.twimg.com/images/themes/theme9/bg.gif" TargetMode="External"/><Relationship Id="rId4784" Type="http://schemas.openxmlformats.org/officeDocument/2006/relationships/hyperlink" Target="http://pbs.twimg.com/profile_background_images/122034670/thaily_and_me.jpg" TargetMode="External"/><Relationship Id="rId4785" Type="http://schemas.openxmlformats.org/officeDocument/2006/relationships/hyperlink" Target="http://abs.twimg.com/images/themes/theme14/bg.gif" TargetMode="External"/><Relationship Id="rId4786" Type="http://schemas.openxmlformats.org/officeDocument/2006/relationships/hyperlink" Target="http://abs.twimg.com/images/themes/theme1/bg.png" TargetMode="External"/><Relationship Id="rId4787" Type="http://schemas.openxmlformats.org/officeDocument/2006/relationships/hyperlink" Target="http://abs.twimg.com/images/themes/theme1/bg.png" TargetMode="External"/><Relationship Id="rId4788" Type="http://schemas.openxmlformats.org/officeDocument/2006/relationships/hyperlink" Target="http://abs.twimg.com/images/themes/theme1/bg.png" TargetMode="External"/><Relationship Id="rId4789" Type="http://schemas.openxmlformats.org/officeDocument/2006/relationships/hyperlink" Target="http://abs.twimg.com/images/themes/theme1/bg.png" TargetMode="External"/><Relationship Id="rId3748" Type="http://schemas.openxmlformats.org/officeDocument/2006/relationships/hyperlink" Target="http://abs.twimg.com/images/themes/theme1/bg.png" TargetMode="External"/><Relationship Id="rId3749" Type="http://schemas.openxmlformats.org/officeDocument/2006/relationships/hyperlink" Target="http://pbs.twimg.com/profile_background_images/888778409/03cbe6e47bcce3bd8b9689b241afbf73.jpeg" TargetMode="External"/><Relationship Id="rId1560" Type="http://schemas.openxmlformats.org/officeDocument/2006/relationships/hyperlink" Target="https://pbs.twimg.com/profile_banners/2996549311/1441274373" TargetMode="External"/><Relationship Id="rId1561" Type="http://schemas.openxmlformats.org/officeDocument/2006/relationships/hyperlink" Target="https://pbs.twimg.com/profile_banners/23739419/1518307167" TargetMode="External"/><Relationship Id="rId1562" Type="http://schemas.openxmlformats.org/officeDocument/2006/relationships/hyperlink" Target="https://pbs.twimg.com/profile_banners/4304112680/1448049918" TargetMode="External"/><Relationship Id="rId1563" Type="http://schemas.openxmlformats.org/officeDocument/2006/relationships/hyperlink" Target="https://pbs.twimg.com/profile_banners/3306928540/1505734198" TargetMode="External"/><Relationship Id="rId1564" Type="http://schemas.openxmlformats.org/officeDocument/2006/relationships/hyperlink" Target="https://pbs.twimg.com/profile_banners/793984839196221440/1517397685" TargetMode="External"/><Relationship Id="rId1565" Type="http://schemas.openxmlformats.org/officeDocument/2006/relationships/hyperlink" Target="https://pbs.twimg.com/profile_banners/774893842780696577/1517373330" TargetMode="External"/><Relationship Id="rId1566" Type="http://schemas.openxmlformats.org/officeDocument/2006/relationships/hyperlink" Target="https://pbs.twimg.com/profile_banners/723646664943128576/1519022024" TargetMode="External"/><Relationship Id="rId1567" Type="http://schemas.openxmlformats.org/officeDocument/2006/relationships/hyperlink" Target="https://pbs.twimg.com/profile_banners/4852163069/1487722393" TargetMode="External"/><Relationship Id="rId1568" Type="http://schemas.openxmlformats.org/officeDocument/2006/relationships/hyperlink" Target="https://pbs.twimg.com/profile_banners/4902369955/1499305518" TargetMode="External"/><Relationship Id="rId1569" Type="http://schemas.openxmlformats.org/officeDocument/2006/relationships/hyperlink" Target="https://pbs.twimg.com/profile_banners/830456063774199809/1515093966" TargetMode="External"/><Relationship Id="rId5930" Type="http://schemas.openxmlformats.org/officeDocument/2006/relationships/hyperlink" Target="http://pbs.twimg.com/profile_images/791728360795668480/ieRUYse4_normal.jpg" TargetMode="External"/><Relationship Id="rId5931" Type="http://schemas.openxmlformats.org/officeDocument/2006/relationships/hyperlink" Target="http://pbs.twimg.com/profile_images/966379755992793088/oXQSPsB6_normal.jpg" TargetMode="External"/><Relationship Id="rId5932" Type="http://schemas.openxmlformats.org/officeDocument/2006/relationships/hyperlink" Target="http://pbs.twimg.com/profile_images/954040362334543872/GyfRbDke_normal.jpg" TargetMode="External"/><Relationship Id="rId5933" Type="http://schemas.openxmlformats.org/officeDocument/2006/relationships/hyperlink" Target="http://pbs.twimg.com/profile_images/913344985029685253/vJp7nCYC_normal.jpg" TargetMode="External"/><Relationship Id="rId5934" Type="http://schemas.openxmlformats.org/officeDocument/2006/relationships/hyperlink" Target="http://pbs.twimg.com/profile_images/959814994882830337/Hjmt9_i3_normal.jpg" TargetMode="External"/><Relationship Id="rId5935" Type="http://schemas.openxmlformats.org/officeDocument/2006/relationships/hyperlink" Target="http://pbs.twimg.com/profile_images/557852444697178112/F1H9tWAL_normal.jpeg" TargetMode="External"/><Relationship Id="rId5936" Type="http://schemas.openxmlformats.org/officeDocument/2006/relationships/hyperlink" Target="http://pbs.twimg.com/profile_images/957808678962266113/ripcmpPg_normal.jpg" TargetMode="External"/><Relationship Id="rId5937" Type="http://schemas.openxmlformats.org/officeDocument/2006/relationships/hyperlink" Target="http://pbs.twimg.com/profile_images/947696225377234944/opr3eRvH_normal.jpg" TargetMode="External"/><Relationship Id="rId5938" Type="http://schemas.openxmlformats.org/officeDocument/2006/relationships/hyperlink" Target="http://pbs.twimg.com/profile_images/875761289422807040/jZkKgEvU_normal.jpg" TargetMode="External"/><Relationship Id="rId5939" Type="http://schemas.openxmlformats.org/officeDocument/2006/relationships/hyperlink" Target="http://pbs.twimg.com/profile_images/881118994144436224/QMxHj84Y_normal.jpg" TargetMode="External"/><Relationship Id="rId2710" Type="http://schemas.openxmlformats.org/officeDocument/2006/relationships/hyperlink" Target="https://pbs.twimg.com/profile_banners/815039900902825984/1483234915" TargetMode="External"/><Relationship Id="rId6970" Type="http://schemas.openxmlformats.org/officeDocument/2006/relationships/hyperlink" Target="http://pbs.twimg.com/profile_images/616710210065793024/9hkhHRJX_normal.png" TargetMode="External"/><Relationship Id="rId6971" Type="http://schemas.openxmlformats.org/officeDocument/2006/relationships/hyperlink" Target="http://pbs.twimg.com/profile_images/888610638372667392/QW2_PTzf_normal.jpg" TargetMode="External"/><Relationship Id="rId6972" Type="http://schemas.openxmlformats.org/officeDocument/2006/relationships/hyperlink" Target="http://pbs.twimg.com/profile_images/957777096427868160/jeOc2yhM_normal.jpg" TargetMode="External"/><Relationship Id="rId6973" Type="http://schemas.openxmlformats.org/officeDocument/2006/relationships/hyperlink" Target="http://pbs.twimg.com/profile_images/905432409792843776/fAZdwGCw_normal.jpg" TargetMode="External"/><Relationship Id="rId6974" Type="http://schemas.openxmlformats.org/officeDocument/2006/relationships/hyperlink" Target="http://pbs.twimg.com/profile_images/811458257877250048/9ER0bgWF_normal.jpg" TargetMode="External"/><Relationship Id="rId6975" Type="http://schemas.openxmlformats.org/officeDocument/2006/relationships/hyperlink" Target="http://pbs.twimg.com/profile_images/901918269887602689/q4gMVR0P_normal.jpg" TargetMode="External"/><Relationship Id="rId6976" Type="http://schemas.openxmlformats.org/officeDocument/2006/relationships/hyperlink" Target="http://pbs.twimg.com/profile_images/929404109744168960/TDCIi7dD_normal.jpg" TargetMode="External"/><Relationship Id="rId6977" Type="http://schemas.openxmlformats.org/officeDocument/2006/relationships/hyperlink" Target="http://pbs.twimg.com/profile_images/3375319469/b94a8ff709b61967734dbd6188d723df_normal.jpeg" TargetMode="External"/><Relationship Id="rId6978" Type="http://schemas.openxmlformats.org/officeDocument/2006/relationships/hyperlink" Target="http://pbs.twimg.com/profile_images/956641678072451080/7Kq-jqjj_normal.jpg" TargetMode="External"/><Relationship Id="rId6979" Type="http://schemas.openxmlformats.org/officeDocument/2006/relationships/hyperlink" Target="http://pbs.twimg.com/profile_images/949131174915465216/ZXZlK90R_normal.jpg" TargetMode="External"/><Relationship Id="rId2711" Type="http://schemas.openxmlformats.org/officeDocument/2006/relationships/hyperlink" Target="https://pbs.twimg.com/profile_banners/3441792133/1471472945" TargetMode="External"/><Relationship Id="rId2712" Type="http://schemas.openxmlformats.org/officeDocument/2006/relationships/hyperlink" Target="https://pbs.twimg.com/profile_banners/120295432/1516990829" TargetMode="External"/><Relationship Id="rId2713" Type="http://schemas.openxmlformats.org/officeDocument/2006/relationships/hyperlink" Target="https://pbs.twimg.com/profile_banners/2824462458/1412531989" TargetMode="External"/><Relationship Id="rId2714" Type="http://schemas.openxmlformats.org/officeDocument/2006/relationships/hyperlink" Target="https://pbs.twimg.com/profile_banners/520807285/1495203163" TargetMode="External"/><Relationship Id="rId2715" Type="http://schemas.openxmlformats.org/officeDocument/2006/relationships/hyperlink" Target="https://pbs.twimg.com/profile_banners/6484272/1448854541" TargetMode="External"/><Relationship Id="rId2716" Type="http://schemas.openxmlformats.org/officeDocument/2006/relationships/hyperlink" Target="https://pbs.twimg.com/profile_banners/155784594/1476809921" TargetMode="External"/><Relationship Id="rId2717" Type="http://schemas.openxmlformats.org/officeDocument/2006/relationships/hyperlink" Target="https://pbs.twimg.com/profile_banners/2990297243/1517609794" TargetMode="External"/><Relationship Id="rId2718" Type="http://schemas.openxmlformats.org/officeDocument/2006/relationships/hyperlink" Target="https://pbs.twimg.com/profile_banners/320959649/1514774283" TargetMode="External"/><Relationship Id="rId2719" Type="http://schemas.openxmlformats.org/officeDocument/2006/relationships/hyperlink" Target="https://pbs.twimg.com/profile_banners/39585367/1512317621" TargetMode="External"/><Relationship Id="rId3750" Type="http://schemas.openxmlformats.org/officeDocument/2006/relationships/hyperlink" Target="http://abs.twimg.com/images/themes/theme1/bg.png" TargetMode="External"/><Relationship Id="rId3751" Type="http://schemas.openxmlformats.org/officeDocument/2006/relationships/hyperlink" Target="http://pbs.twimg.com/profile_background_images/763346178/f53a611f4caf9f69507e6b9444ff66bf.jpeg" TargetMode="External"/><Relationship Id="rId3752" Type="http://schemas.openxmlformats.org/officeDocument/2006/relationships/hyperlink" Target="http://abs.twimg.com/images/themes/theme1/bg.png" TargetMode="External"/><Relationship Id="rId3753" Type="http://schemas.openxmlformats.org/officeDocument/2006/relationships/hyperlink" Target="http://pbs.twimg.com/profile_background_images/444517087470288898/JNQVod6B.png" TargetMode="External"/><Relationship Id="rId3754" Type="http://schemas.openxmlformats.org/officeDocument/2006/relationships/hyperlink" Target="http://abs.twimg.com/images/themes/theme1/bg.png" TargetMode="External"/><Relationship Id="rId3755" Type="http://schemas.openxmlformats.org/officeDocument/2006/relationships/hyperlink" Target="http://pbs.twimg.com/profile_background_images/675910889/ad03ca278209014db233c91728a2963a.jpeg" TargetMode="External"/><Relationship Id="rId3756" Type="http://schemas.openxmlformats.org/officeDocument/2006/relationships/hyperlink" Target="http://pbs.twimg.com/profile_background_images/441589671/All_That_Is_Bitter_and_Sweet_Cover.jpg" TargetMode="External"/><Relationship Id="rId3757" Type="http://schemas.openxmlformats.org/officeDocument/2006/relationships/hyperlink" Target="http://pbs.twimg.com/profile_background_images/173068691/1241637677269.jpg" TargetMode="External"/><Relationship Id="rId4790" Type="http://schemas.openxmlformats.org/officeDocument/2006/relationships/hyperlink" Target="http://abs.twimg.com/images/themes/theme1/bg.png" TargetMode="External"/><Relationship Id="rId4791" Type="http://schemas.openxmlformats.org/officeDocument/2006/relationships/hyperlink" Target="http://abs.twimg.com/images/themes/theme14/bg.gif" TargetMode="External"/><Relationship Id="rId4792" Type="http://schemas.openxmlformats.org/officeDocument/2006/relationships/hyperlink" Target="http://pbs.twimg.com/profile_background_images/448880582/green-maple-leaves-wallpapers_1920x1200.jpg" TargetMode="External"/><Relationship Id="rId4793" Type="http://schemas.openxmlformats.org/officeDocument/2006/relationships/hyperlink" Target="http://abs.twimg.com/images/themes/theme1/bg.png" TargetMode="External"/><Relationship Id="rId4794" Type="http://schemas.openxmlformats.org/officeDocument/2006/relationships/hyperlink" Target="http://abs.twimg.com/images/themes/theme1/bg.png" TargetMode="External"/><Relationship Id="rId4795" Type="http://schemas.openxmlformats.org/officeDocument/2006/relationships/hyperlink" Target="http://abs.twimg.com/images/themes/theme1/bg.png" TargetMode="External"/><Relationship Id="rId4796" Type="http://schemas.openxmlformats.org/officeDocument/2006/relationships/hyperlink" Target="http://abs.twimg.com/images/themes/theme15/bg.png" TargetMode="External"/><Relationship Id="rId4797" Type="http://schemas.openxmlformats.org/officeDocument/2006/relationships/hyperlink" Target="http://pbs.twimg.com/profile_background_images/854318166/0a815f4c07fb17de49fc59402ae6e3ab.jpeg" TargetMode="External"/><Relationship Id="rId4798" Type="http://schemas.openxmlformats.org/officeDocument/2006/relationships/hyperlink" Target="http://abs.twimg.com/images/themes/theme1/bg.png" TargetMode="External"/><Relationship Id="rId4799" Type="http://schemas.openxmlformats.org/officeDocument/2006/relationships/hyperlink" Target="http://pbs.twimg.com/profile_background_images/102809250/luna__3_.jpg" TargetMode="External"/><Relationship Id="rId3758" Type="http://schemas.openxmlformats.org/officeDocument/2006/relationships/hyperlink" Target="http://abs.twimg.com/images/themes/theme16/bg.gif" TargetMode="External"/><Relationship Id="rId3759" Type="http://schemas.openxmlformats.org/officeDocument/2006/relationships/hyperlink" Target="http://pbs.twimg.com/profile_background_images/211818124/x03efdc61480114a22d9ea90a610a7c9.jpg" TargetMode="External"/><Relationship Id="rId1570" Type="http://schemas.openxmlformats.org/officeDocument/2006/relationships/hyperlink" Target="https://pbs.twimg.com/profile_banners/18153311/1421985979" TargetMode="External"/><Relationship Id="rId1571" Type="http://schemas.openxmlformats.org/officeDocument/2006/relationships/hyperlink" Target="https://pbs.twimg.com/profile_banners/23187207/1465828991" TargetMode="External"/><Relationship Id="rId1572" Type="http://schemas.openxmlformats.org/officeDocument/2006/relationships/hyperlink" Target="https://pbs.twimg.com/profile_banners/717713546642132992/1470672387" TargetMode="External"/><Relationship Id="rId1573" Type="http://schemas.openxmlformats.org/officeDocument/2006/relationships/hyperlink" Target="https://pbs.twimg.com/profile_banners/75892358/1360276462" TargetMode="External"/><Relationship Id="rId1574" Type="http://schemas.openxmlformats.org/officeDocument/2006/relationships/hyperlink" Target="https://pbs.twimg.com/profile_banners/34650891/1460953008" TargetMode="External"/><Relationship Id="rId1575" Type="http://schemas.openxmlformats.org/officeDocument/2006/relationships/hyperlink" Target="https://pbs.twimg.com/profile_banners/1126231344/1363304521" TargetMode="External"/><Relationship Id="rId1576" Type="http://schemas.openxmlformats.org/officeDocument/2006/relationships/hyperlink" Target="https://pbs.twimg.com/profile_banners/215041696/1517766185" TargetMode="External"/><Relationship Id="rId1577" Type="http://schemas.openxmlformats.org/officeDocument/2006/relationships/hyperlink" Target="https://pbs.twimg.com/profile_banners/869110423/1519678392" TargetMode="External"/><Relationship Id="rId1578" Type="http://schemas.openxmlformats.org/officeDocument/2006/relationships/hyperlink" Target="https://pbs.twimg.com/profile_banners/4711337485/1475511446" TargetMode="External"/><Relationship Id="rId1579" Type="http://schemas.openxmlformats.org/officeDocument/2006/relationships/hyperlink" Target="https://pbs.twimg.com/profile_banners/3055972086/1511890377" TargetMode="External"/><Relationship Id="rId4900" Type="http://schemas.openxmlformats.org/officeDocument/2006/relationships/hyperlink" Target="http://abs.twimg.com/images/themes/theme1/bg.png" TargetMode="External"/><Relationship Id="rId4901" Type="http://schemas.openxmlformats.org/officeDocument/2006/relationships/hyperlink" Target="http://pbs.twimg.com/profile_background_images/396350285/x3e9b35fefd8bfa6f86568b590b8f192.png" TargetMode="External"/><Relationship Id="rId4902" Type="http://schemas.openxmlformats.org/officeDocument/2006/relationships/hyperlink" Target="http://abs.twimg.com/images/themes/theme1/bg.png" TargetMode="External"/><Relationship Id="rId4903" Type="http://schemas.openxmlformats.org/officeDocument/2006/relationships/hyperlink" Target="http://abs.twimg.com/images/themes/theme1/bg.png" TargetMode="External"/><Relationship Id="rId4904" Type="http://schemas.openxmlformats.org/officeDocument/2006/relationships/hyperlink" Target="http://abs.twimg.com/images/themes/theme1/bg.png" TargetMode="External"/><Relationship Id="rId4905" Type="http://schemas.openxmlformats.org/officeDocument/2006/relationships/hyperlink" Target="http://pbs.twimg.com/profile_background_images/782096371/9ce89fa6569f052b791bc12fadb254c5.jpeg" TargetMode="External"/><Relationship Id="rId4906" Type="http://schemas.openxmlformats.org/officeDocument/2006/relationships/hyperlink" Target="http://abs.twimg.com/images/themes/theme1/bg.png" TargetMode="External"/><Relationship Id="rId4907" Type="http://schemas.openxmlformats.org/officeDocument/2006/relationships/hyperlink" Target="http://abs.twimg.com/images/themes/theme1/bg.png" TargetMode="External"/><Relationship Id="rId4908" Type="http://schemas.openxmlformats.org/officeDocument/2006/relationships/hyperlink" Target="http://abs.twimg.com/images/themes/theme1/bg.png" TargetMode="External"/><Relationship Id="rId4909" Type="http://schemas.openxmlformats.org/officeDocument/2006/relationships/hyperlink" Target="http://abs.twimg.com/images/themes/theme1/bg.png" TargetMode="External"/><Relationship Id="rId5940" Type="http://schemas.openxmlformats.org/officeDocument/2006/relationships/hyperlink" Target="http://pbs.twimg.com/profile_images/966073992485449729/buhPc8ss_normal.jpg" TargetMode="External"/><Relationship Id="rId5941" Type="http://schemas.openxmlformats.org/officeDocument/2006/relationships/hyperlink" Target="http://pbs.twimg.com/profile_images/878428961616920576/JksmtRq__normal.jpg" TargetMode="External"/><Relationship Id="rId5942" Type="http://schemas.openxmlformats.org/officeDocument/2006/relationships/hyperlink" Target="http://pbs.twimg.com/profile_images/825477821346750464/Bt7_cLZv_normal.jpg" TargetMode="External"/><Relationship Id="rId5943" Type="http://schemas.openxmlformats.org/officeDocument/2006/relationships/hyperlink" Target="http://pbs.twimg.com/profile_images/638499229489479685/3bZNoup4_normal.jpg" TargetMode="External"/><Relationship Id="rId5944" Type="http://schemas.openxmlformats.org/officeDocument/2006/relationships/hyperlink" Target="http://pbs.twimg.com/profile_images/2687203193/773efd6100fde04a682fe99d45a2f7e1_normal.jpeg" TargetMode="External"/><Relationship Id="rId5945" Type="http://schemas.openxmlformats.org/officeDocument/2006/relationships/hyperlink" Target="http://pbs.twimg.com/profile_images/687122705351442433/IXp4eGQ3_normal.jpg" TargetMode="External"/><Relationship Id="rId5946" Type="http://schemas.openxmlformats.org/officeDocument/2006/relationships/hyperlink" Target="http://abs.twimg.com/sticky/default_profile_images/default_profile_normal.png" TargetMode="External"/><Relationship Id="rId5947" Type="http://schemas.openxmlformats.org/officeDocument/2006/relationships/hyperlink" Target="http://pbs.twimg.com/profile_images/924357074389049344/lUdyysmn_normal.jpg" TargetMode="External"/><Relationship Id="rId5948" Type="http://schemas.openxmlformats.org/officeDocument/2006/relationships/hyperlink" Target="http://pbs.twimg.com/profile_images/948014692483469312/QbLIPtT1_normal.jpg" TargetMode="External"/><Relationship Id="rId5949" Type="http://schemas.openxmlformats.org/officeDocument/2006/relationships/hyperlink" Target="http://pbs.twimg.com/profile_images/962757605079834624/zICI8ojh_normal.jpg" TargetMode="External"/><Relationship Id="rId2720" Type="http://schemas.openxmlformats.org/officeDocument/2006/relationships/hyperlink" Target="https://pbs.twimg.com/profile_banners/216478332/1398801394" TargetMode="External"/><Relationship Id="rId6980" Type="http://schemas.openxmlformats.org/officeDocument/2006/relationships/hyperlink" Target="http://pbs.twimg.com/profile_images/957154877854990337/EjKVFOq0_normal.jpg" TargetMode="External"/><Relationship Id="rId6981" Type="http://schemas.openxmlformats.org/officeDocument/2006/relationships/hyperlink" Target="http://pbs.twimg.com/profile_images/378800000230069487/c84f23335ace86f0d4b6ebf8ec617cc2_normal.jpeg" TargetMode="External"/><Relationship Id="rId6982" Type="http://schemas.openxmlformats.org/officeDocument/2006/relationships/hyperlink" Target="http://pbs.twimg.com/profile_images/2710025748/0f8313bbfe9b71f12f3fe13ea383e052_normal.jpeg" TargetMode="External"/><Relationship Id="rId6983" Type="http://schemas.openxmlformats.org/officeDocument/2006/relationships/hyperlink" Target="http://pbs.twimg.com/profile_images/485856940359032833/M9Vs4X-a_normal.jpeg" TargetMode="External"/><Relationship Id="rId6984" Type="http://schemas.openxmlformats.org/officeDocument/2006/relationships/hyperlink" Target="http://pbs.twimg.com/profile_images/2914646445/13ec2d657a20b28d21a6a030b391ed27_normal.jpeg" TargetMode="External"/><Relationship Id="rId6985" Type="http://schemas.openxmlformats.org/officeDocument/2006/relationships/hyperlink" Target="http://pbs.twimg.com/profile_images/555781977622597633/26v3XvZO_normal.jpeg" TargetMode="External"/><Relationship Id="rId6986" Type="http://schemas.openxmlformats.org/officeDocument/2006/relationships/hyperlink" Target="http://pbs.twimg.com/profile_images/422877005076389888/WhJIEjrp_normal.png" TargetMode="External"/><Relationship Id="rId6987" Type="http://schemas.openxmlformats.org/officeDocument/2006/relationships/hyperlink" Target="http://pbs.twimg.com/profile_images/866881214329872384/FT5H-zf3_normal.jpg" TargetMode="External"/><Relationship Id="rId6988" Type="http://schemas.openxmlformats.org/officeDocument/2006/relationships/hyperlink" Target="http://pbs.twimg.com/profile_images/862360533860831232/l8ys9STV_normal.jpg" TargetMode="External"/><Relationship Id="rId6989" Type="http://schemas.openxmlformats.org/officeDocument/2006/relationships/hyperlink" Target="http://pbs.twimg.com/profile_images/644143692312350720/ZBbiqdur_normal.jpg" TargetMode="External"/><Relationship Id="rId2721" Type="http://schemas.openxmlformats.org/officeDocument/2006/relationships/hyperlink" Target="https://pbs.twimg.com/profile_banners/483232240/1513796080" TargetMode="External"/><Relationship Id="rId2722" Type="http://schemas.openxmlformats.org/officeDocument/2006/relationships/hyperlink" Target="https://pbs.twimg.com/profile_banners/209389666/1499928853" TargetMode="External"/><Relationship Id="rId2723" Type="http://schemas.openxmlformats.org/officeDocument/2006/relationships/hyperlink" Target="https://pbs.twimg.com/profile_banners/803391662810501120/1519680651" TargetMode="External"/><Relationship Id="rId2724" Type="http://schemas.openxmlformats.org/officeDocument/2006/relationships/hyperlink" Target="https://pbs.twimg.com/profile_banners/2960187168/1421132280" TargetMode="External"/><Relationship Id="rId2725" Type="http://schemas.openxmlformats.org/officeDocument/2006/relationships/hyperlink" Target="https://pbs.twimg.com/profile_banners/29547260/1467855655" TargetMode="External"/><Relationship Id="rId2726" Type="http://schemas.openxmlformats.org/officeDocument/2006/relationships/hyperlink" Target="https://pbs.twimg.com/profile_banners/14677919/1478111474" TargetMode="External"/><Relationship Id="rId2727" Type="http://schemas.openxmlformats.org/officeDocument/2006/relationships/hyperlink" Target="https://pbs.twimg.com/profile_banners/776913688250888192/1488582461" TargetMode="External"/><Relationship Id="rId2728" Type="http://schemas.openxmlformats.org/officeDocument/2006/relationships/hyperlink" Target="https://pbs.twimg.com/profile_banners/749650460/1391713413" TargetMode="External"/><Relationship Id="rId2729" Type="http://schemas.openxmlformats.org/officeDocument/2006/relationships/hyperlink" Target="https://pbs.twimg.com/profile_banners/80895456/1398254189" TargetMode="External"/><Relationship Id="rId3760" Type="http://schemas.openxmlformats.org/officeDocument/2006/relationships/hyperlink" Target="http://pbs.twimg.com/profile_background_images/883905558/449d1979679265e212d8117c3d903489.png" TargetMode="External"/><Relationship Id="rId3761" Type="http://schemas.openxmlformats.org/officeDocument/2006/relationships/hyperlink" Target="http://abs.twimg.com/images/themes/theme9/bg.gif" TargetMode="External"/><Relationship Id="rId3762" Type="http://schemas.openxmlformats.org/officeDocument/2006/relationships/hyperlink" Target="http://abs.twimg.com/images/themes/theme1/bg.png" TargetMode="External"/><Relationship Id="rId3763" Type="http://schemas.openxmlformats.org/officeDocument/2006/relationships/hyperlink" Target="http://pbs.twimg.com/profile_background_images/656934219/8pxh7ty6gf1jgwxfsudp.png" TargetMode="External"/><Relationship Id="rId3764" Type="http://schemas.openxmlformats.org/officeDocument/2006/relationships/hyperlink" Target="http://abs.twimg.com/images/themes/theme10/bg.gif" TargetMode="External"/><Relationship Id="rId3765" Type="http://schemas.openxmlformats.org/officeDocument/2006/relationships/hyperlink" Target="http://abs.twimg.com/images/themes/theme15/bg.png" TargetMode="External"/><Relationship Id="rId3766" Type="http://schemas.openxmlformats.org/officeDocument/2006/relationships/hyperlink" Target="http://abs.twimg.com/images/themes/theme14/bg.gif" TargetMode="External"/><Relationship Id="rId3767" Type="http://schemas.openxmlformats.org/officeDocument/2006/relationships/hyperlink" Target="http://abs.twimg.com/images/themes/theme1/bg.png" TargetMode="External"/><Relationship Id="rId3768" Type="http://schemas.openxmlformats.org/officeDocument/2006/relationships/hyperlink" Target="http://abs.twimg.com/images/themes/theme1/bg.png" TargetMode="External"/><Relationship Id="rId3769" Type="http://schemas.openxmlformats.org/officeDocument/2006/relationships/hyperlink" Target="http://abs.twimg.com/images/themes/theme11/bg.gif" TargetMode="External"/><Relationship Id="rId1580" Type="http://schemas.openxmlformats.org/officeDocument/2006/relationships/hyperlink" Target="https://pbs.twimg.com/profile_banners/224828475/1355108325" TargetMode="External"/><Relationship Id="rId1581" Type="http://schemas.openxmlformats.org/officeDocument/2006/relationships/hyperlink" Target="https://pbs.twimg.com/profile_banners/962790878757531648/1518384014" TargetMode="External"/><Relationship Id="rId1582" Type="http://schemas.openxmlformats.org/officeDocument/2006/relationships/hyperlink" Target="https://pbs.twimg.com/profile_banners/39871064/1518445112" TargetMode="External"/><Relationship Id="rId1583" Type="http://schemas.openxmlformats.org/officeDocument/2006/relationships/hyperlink" Target="https://pbs.twimg.com/profile_banners/155166573/1452939847" TargetMode="External"/><Relationship Id="rId1584" Type="http://schemas.openxmlformats.org/officeDocument/2006/relationships/hyperlink" Target="https://pbs.twimg.com/profile_banners/934724928934256640/1517237404" TargetMode="External"/><Relationship Id="rId1585" Type="http://schemas.openxmlformats.org/officeDocument/2006/relationships/hyperlink" Target="https://pbs.twimg.com/profile_banners/14114899/1348614089" TargetMode="External"/><Relationship Id="rId1586" Type="http://schemas.openxmlformats.org/officeDocument/2006/relationships/hyperlink" Target="https://pbs.twimg.com/profile_banners/519800653/1491647578" TargetMode="External"/><Relationship Id="rId1587" Type="http://schemas.openxmlformats.org/officeDocument/2006/relationships/hyperlink" Target="https://pbs.twimg.com/profile_banners/17995040/1471375462" TargetMode="External"/><Relationship Id="rId1588" Type="http://schemas.openxmlformats.org/officeDocument/2006/relationships/hyperlink" Target="https://pbs.twimg.com/profile_banners/22650211/1516889145" TargetMode="External"/><Relationship Id="rId1589" Type="http://schemas.openxmlformats.org/officeDocument/2006/relationships/hyperlink" Target="https://pbs.twimg.com/profile_banners/240583435/1517747717" TargetMode="External"/><Relationship Id="rId4910" Type="http://schemas.openxmlformats.org/officeDocument/2006/relationships/hyperlink" Target="http://abs.twimg.com/images/themes/theme1/bg.png" TargetMode="External"/><Relationship Id="rId4911" Type="http://schemas.openxmlformats.org/officeDocument/2006/relationships/hyperlink" Target="http://abs.twimg.com/images/themes/theme1/bg.png" TargetMode="External"/><Relationship Id="rId4912" Type="http://schemas.openxmlformats.org/officeDocument/2006/relationships/hyperlink" Target="http://abs.twimg.com/images/themes/theme15/bg.png" TargetMode="External"/><Relationship Id="rId4913" Type="http://schemas.openxmlformats.org/officeDocument/2006/relationships/hyperlink" Target="http://abs.twimg.com/images/themes/theme1/bg.png" TargetMode="External"/><Relationship Id="rId4914" Type="http://schemas.openxmlformats.org/officeDocument/2006/relationships/hyperlink" Target="http://abs.twimg.com/images/themes/theme1/bg.png" TargetMode="External"/><Relationship Id="rId4915" Type="http://schemas.openxmlformats.org/officeDocument/2006/relationships/hyperlink" Target="http://abs.twimg.com/images/themes/theme1/bg.png" TargetMode="External"/><Relationship Id="rId4916" Type="http://schemas.openxmlformats.org/officeDocument/2006/relationships/hyperlink" Target="http://pbs.twimg.com/profile_background_images/534473268439179264/liv_2alp.jpeg" TargetMode="External"/><Relationship Id="rId4917" Type="http://schemas.openxmlformats.org/officeDocument/2006/relationships/hyperlink" Target="http://abs.twimg.com/images/themes/theme1/bg.png" TargetMode="External"/><Relationship Id="rId4918" Type="http://schemas.openxmlformats.org/officeDocument/2006/relationships/hyperlink" Target="http://pbs.twimg.com/profile_background_images/168451987/xfdf535c979ded5d8399208a6d7ff035.jpg" TargetMode="External"/><Relationship Id="rId4919" Type="http://schemas.openxmlformats.org/officeDocument/2006/relationships/hyperlink" Target="http://abs.twimg.com/images/themes/theme1/bg.png" TargetMode="External"/><Relationship Id="rId5950" Type="http://schemas.openxmlformats.org/officeDocument/2006/relationships/hyperlink" Target="http://pbs.twimg.com/profile_images/961085496288993280/RmSYCof1_normal.jpg" TargetMode="External"/><Relationship Id="rId5951" Type="http://schemas.openxmlformats.org/officeDocument/2006/relationships/hyperlink" Target="http://pbs.twimg.com/profile_images/732300364708466689/tqJrqAFX_normal.jpg" TargetMode="External"/><Relationship Id="rId5952" Type="http://schemas.openxmlformats.org/officeDocument/2006/relationships/hyperlink" Target="http://pbs.twimg.com/profile_images/967662947123253248/Tych92JR_normal.jpg" TargetMode="External"/><Relationship Id="rId5953" Type="http://schemas.openxmlformats.org/officeDocument/2006/relationships/hyperlink" Target="http://pbs.twimg.com/profile_images/499998521068507136/GqAw3NM8_normal.jpeg" TargetMode="External"/><Relationship Id="rId5954" Type="http://schemas.openxmlformats.org/officeDocument/2006/relationships/hyperlink" Target="http://pbs.twimg.com/profile_images/938990992652247040/RdHZi28x_normal.jpg" TargetMode="External"/><Relationship Id="rId5955" Type="http://schemas.openxmlformats.org/officeDocument/2006/relationships/hyperlink" Target="http://pbs.twimg.com/profile_images/968000287561494529/S5XdVwey_normal.jpg" TargetMode="External"/><Relationship Id="rId5956" Type="http://schemas.openxmlformats.org/officeDocument/2006/relationships/hyperlink" Target="http://pbs.twimg.com/profile_images/950379552999489536/2qb2LKEE_normal.jpg" TargetMode="External"/><Relationship Id="rId5957" Type="http://schemas.openxmlformats.org/officeDocument/2006/relationships/hyperlink" Target="http://pbs.twimg.com/profile_images/965290834810646528/D4Tn14Qw_normal.jpg" TargetMode="External"/><Relationship Id="rId5958" Type="http://schemas.openxmlformats.org/officeDocument/2006/relationships/hyperlink" Target="http://pbs.twimg.com/profile_images/961004156176695297/QrzbsCAg_normal.jpg" TargetMode="External"/><Relationship Id="rId5959" Type="http://schemas.openxmlformats.org/officeDocument/2006/relationships/hyperlink" Target="http://pbs.twimg.com/profile_images/948018680780283904/nNqo8ti5_normal.jpg" TargetMode="External"/><Relationship Id="rId2730" Type="http://schemas.openxmlformats.org/officeDocument/2006/relationships/hyperlink" Target="https://pbs.twimg.com/profile_banners/732269145253920769/1487089493" TargetMode="External"/><Relationship Id="rId6990" Type="http://schemas.openxmlformats.org/officeDocument/2006/relationships/hyperlink" Target="http://pbs.twimg.com/profile_images/932718386521432064/26AQ2amL_normal.jpg" TargetMode="External"/><Relationship Id="rId6991" Type="http://schemas.openxmlformats.org/officeDocument/2006/relationships/hyperlink" Target="http://pbs.twimg.com/profile_images/861410515439853568/i9XjGYhB_normal.jpg" TargetMode="External"/><Relationship Id="rId6992" Type="http://schemas.openxmlformats.org/officeDocument/2006/relationships/hyperlink" Target="http://pbs.twimg.com/profile_images/940440437550088193/-5LNfWfI_normal.jpg" TargetMode="External"/><Relationship Id="rId6993" Type="http://schemas.openxmlformats.org/officeDocument/2006/relationships/hyperlink" Target="http://pbs.twimg.com/profile_images/378800000501685813/f1d65e59fe48e7fc9007bf42a7619bea_normal.jpeg" TargetMode="External"/><Relationship Id="rId6994" Type="http://schemas.openxmlformats.org/officeDocument/2006/relationships/hyperlink" Target="http://pbs.twimg.com/profile_images/378800000087359676/6479da6698e0354599efb3197455d623_normal.png" TargetMode="External"/><Relationship Id="rId6995" Type="http://schemas.openxmlformats.org/officeDocument/2006/relationships/hyperlink" Target="http://pbs.twimg.com/profile_images/966834145723809794/nZBTkArW_normal.jpg" TargetMode="External"/><Relationship Id="rId6996" Type="http://schemas.openxmlformats.org/officeDocument/2006/relationships/hyperlink" Target="http://pbs.twimg.com/profile_images/750556607700926464/Z0iH-dZb_normal.jpg" TargetMode="External"/><Relationship Id="rId6997" Type="http://schemas.openxmlformats.org/officeDocument/2006/relationships/hyperlink" Target="http://pbs.twimg.com/profile_images/774442886511357952/xrWc0cxV_normal.jpg" TargetMode="External"/><Relationship Id="rId6998" Type="http://schemas.openxmlformats.org/officeDocument/2006/relationships/hyperlink" Target="http://pbs.twimg.com/profile_images/915391209085927425/Ah38be8V_normal.jpg" TargetMode="External"/><Relationship Id="rId6999" Type="http://schemas.openxmlformats.org/officeDocument/2006/relationships/hyperlink" Target="http://pbs.twimg.com/profile_images/827739402948399104/1tuzYKWl_normal.jpg" TargetMode="External"/><Relationship Id="rId2731" Type="http://schemas.openxmlformats.org/officeDocument/2006/relationships/hyperlink" Target="https://pbs.twimg.com/profile_banners/870138554910875649/1501438014" TargetMode="External"/><Relationship Id="rId2732" Type="http://schemas.openxmlformats.org/officeDocument/2006/relationships/hyperlink" Target="https://pbs.twimg.com/profile_banners/353429316/1492365332" TargetMode="External"/><Relationship Id="rId2733" Type="http://schemas.openxmlformats.org/officeDocument/2006/relationships/hyperlink" Target="https://pbs.twimg.com/profile_banners/723352020246122497/1487229415" TargetMode="External"/><Relationship Id="rId2734" Type="http://schemas.openxmlformats.org/officeDocument/2006/relationships/hyperlink" Target="https://pbs.twimg.com/profile_banners/706382848/1393357955" TargetMode="External"/><Relationship Id="rId2735" Type="http://schemas.openxmlformats.org/officeDocument/2006/relationships/hyperlink" Target="https://pbs.twimg.com/profile_banners/2345200968/1515620705" TargetMode="External"/><Relationship Id="rId2736" Type="http://schemas.openxmlformats.org/officeDocument/2006/relationships/hyperlink" Target="https://pbs.twimg.com/profile_banners/2524342705/1515487605" TargetMode="External"/><Relationship Id="rId2737" Type="http://schemas.openxmlformats.org/officeDocument/2006/relationships/hyperlink" Target="https://pbs.twimg.com/profile_banners/60779696/1512717805" TargetMode="External"/><Relationship Id="rId2738" Type="http://schemas.openxmlformats.org/officeDocument/2006/relationships/hyperlink" Target="https://pbs.twimg.com/profile_banners/188143601/1378707115" TargetMode="External"/><Relationship Id="rId2739" Type="http://schemas.openxmlformats.org/officeDocument/2006/relationships/hyperlink" Target="https://pbs.twimg.com/profile_banners/1520374148/1417993946" TargetMode="External"/><Relationship Id="rId3770" Type="http://schemas.openxmlformats.org/officeDocument/2006/relationships/hyperlink" Target="http://pbs.twimg.com/profile_background_images/546177627/AP_Pajaro_Twitter_1b.jpg" TargetMode="External"/><Relationship Id="rId3771" Type="http://schemas.openxmlformats.org/officeDocument/2006/relationships/hyperlink" Target="http://abs.twimg.com/images/themes/theme1/bg.png" TargetMode="External"/><Relationship Id="rId3772" Type="http://schemas.openxmlformats.org/officeDocument/2006/relationships/hyperlink" Target="http://abs.twimg.com/images/themes/theme7/bg.gif" TargetMode="External"/><Relationship Id="rId3773" Type="http://schemas.openxmlformats.org/officeDocument/2006/relationships/hyperlink" Target="http://abs.twimg.com/images/themes/theme6/bg.gif" TargetMode="External"/><Relationship Id="rId3774" Type="http://schemas.openxmlformats.org/officeDocument/2006/relationships/hyperlink" Target="http://abs.twimg.com/images/themes/theme10/bg.gif" TargetMode="External"/><Relationship Id="rId3775" Type="http://schemas.openxmlformats.org/officeDocument/2006/relationships/hyperlink" Target="http://abs.twimg.com/images/themes/theme9/bg.gif" TargetMode="External"/><Relationship Id="rId3776" Type="http://schemas.openxmlformats.org/officeDocument/2006/relationships/hyperlink" Target="http://abs.twimg.com/images/themes/theme1/bg.png" TargetMode="External"/><Relationship Id="rId3777" Type="http://schemas.openxmlformats.org/officeDocument/2006/relationships/hyperlink" Target="http://pbs.twimg.com/profile_background_images/40080722/tvguide2.jpg" TargetMode="External"/><Relationship Id="rId3778" Type="http://schemas.openxmlformats.org/officeDocument/2006/relationships/hyperlink" Target="http://abs.twimg.com/images/themes/theme1/bg.png" TargetMode="External"/><Relationship Id="rId3779" Type="http://schemas.openxmlformats.org/officeDocument/2006/relationships/hyperlink" Target="http://abs.twimg.com/images/themes/theme1/bg.png" TargetMode="External"/><Relationship Id="rId1590" Type="http://schemas.openxmlformats.org/officeDocument/2006/relationships/hyperlink" Target="https://pbs.twimg.com/profile_banners/114508061/1427981303" TargetMode="External"/><Relationship Id="rId1591" Type="http://schemas.openxmlformats.org/officeDocument/2006/relationships/hyperlink" Target="https://pbs.twimg.com/profile_banners/799542559/1468708211" TargetMode="External"/><Relationship Id="rId1592" Type="http://schemas.openxmlformats.org/officeDocument/2006/relationships/hyperlink" Target="https://pbs.twimg.com/profile_banners/2361224263/1401793567" TargetMode="External"/><Relationship Id="rId1593" Type="http://schemas.openxmlformats.org/officeDocument/2006/relationships/hyperlink" Target="https://pbs.twimg.com/profile_banners/216506034/1420493929" TargetMode="External"/><Relationship Id="rId1594" Type="http://schemas.openxmlformats.org/officeDocument/2006/relationships/hyperlink" Target="https://pbs.twimg.com/profile_banners/822215679726100480/1507040566" TargetMode="External"/><Relationship Id="rId1595" Type="http://schemas.openxmlformats.org/officeDocument/2006/relationships/hyperlink" Target="https://pbs.twimg.com/profile_banners/19501656/1494523355" TargetMode="External"/><Relationship Id="rId1596" Type="http://schemas.openxmlformats.org/officeDocument/2006/relationships/hyperlink" Target="https://pbs.twimg.com/profile_banners/164509454/1518056754" TargetMode="External"/><Relationship Id="rId1597" Type="http://schemas.openxmlformats.org/officeDocument/2006/relationships/hyperlink" Target="https://pbs.twimg.com/profile_banners/834490404380803077/1494469065" TargetMode="External"/><Relationship Id="rId1598" Type="http://schemas.openxmlformats.org/officeDocument/2006/relationships/hyperlink" Target="https://pbs.twimg.com/profile_banners/180640509/1470866476" TargetMode="External"/><Relationship Id="rId1599" Type="http://schemas.openxmlformats.org/officeDocument/2006/relationships/hyperlink" Target="https://pbs.twimg.com/profile_banners/2489096893/1472451520" TargetMode="External"/><Relationship Id="rId4920" Type="http://schemas.openxmlformats.org/officeDocument/2006/relationships/hyperlink" Target="http://pbs.twimg.com/profile_background_images/378800000120756018/ef1f209fc5e3be05514440ed391453f9.jpeg" TargetMode="External"/><Relationship Id="rId4921" Type="http://schemas.openxmlformats.org/officeDocument/2006/relationships/hyperlink" Target="http://pbs.twimg.com/profile_background_images/399203894/twitter.gif" TargetMode="External"/><Relationship Id="rId4922" Type="http://schemas.openxmlformats.org/officeDocument/2006/relationships/hyperlink" Target="http://abs.twimg.com/images/themes/theme1/bg.png" TargetMode="External"/><Relationship Id="rId4923" Type="http://schemas.openxmlformats.org/officeDocument/2006/relationships/hyperlink" Target="http://abs.twimg.com/images/themes/theme1/bg.png" TargetMode="External"/><Relationship Id="rId4924" Type="http://schemas.openxmlformats.org/officeDocument/2006/relationships/hyperlink" Target="http://pbs.twimg.com/profile_background_images/626682906/itt7iyyy4pkunymwle1l.jpeg" TargetMode="External"/><Relationship Id="rId4925" Type="http://schemas.openxmlformats.org/officeDocument/2006/relationships/hyperlink" Target="http://abs.twimg.com/images/themes/theme1/bg.png" TargetMode="External"/><Relationship Id="rId4926" Type="http://schemas.openxmlformats.org/officeDocument/2006/relationships/hyperlink" Target="http://pbs.twimg.com/profile_background_images/691640175/748aadba82ab5c37020d9ef90de8ab00.jpeg" TargetMode="External"/><Relationship Id="rId4927" Type="http://schemas.openxmlformats.org/officeDocument/2006/relationships/hyperlink" Target="http://abs.twimg.com/images/themes/theme1/bg.png" TargetMode="External"/><Relationship Id="rId4928" Type="http://schemas.openxmlformats.org/officeDocument/2006/relationships/hyperlink" Target="http://abs.twimg.com/images/themes/theme1/bg.png" TargetMode="External"/><Relationship Id="rId4929" Type="http://schemas.openxmlformats.org/officeDocument/2006/relationships/hyperlink" Target="http://abs.twimg.com/images/themes/theme1/bg.png" TargetMode="External"/><Relationship Id="rId1700" Type="http://schemas.openxmlformats.org/officeDocument/2006/relationships/hyperlink" Target="https://pbs.twimg.com/profile_banners/427461378/1516079035" TargetMode="External"/><Relationship Id="rId1701" Type="http://schemas.openxmlformats.org/officeDocument/2006/relationships/hyperlink" Target="https://pbs.twimg.com/profile_banners/882222278578024448/1515341495" TargetMode="External"/><Relationship Id="rId1702" Type="http://schemas.openxmlformats.org/officeDocument/2006/relationships/hyperlink" Target="https://pbs.twimg.com/profile_banners/1577825862/1411963439" TargetMode="External"/><Relationship Id="rId1703" Type="http://schemas.openxmlformats.org/officeDocument/2006/relationships/hyperlink" Target="https://pbs.twimg.com/profile_banners/3277865125/1516487770" TargetMode="External"/><Relationship Id="rId1704" Type="http://schemas.openxmlformats.org/officeDocument/2006/relationships/hyperlink" Target="https://pbs.twimg.com/profile_banners/817934055735861249/1508546451" TargetMode="External"/><Relationship Id="rId1705" Type="http://schemas.openxmlformats.org/officeDocument/2006/relationships/hyperlink" Target="https://pbs.twimg.com/profile_banners/453507246/1478746848" TargetMode="External"/><Relationship Id="rId1706" Type="http://schemas.openxmlformats.org/officeDocument/2006/relationships/hyperlink" Target="https://pbs.twimg.com/profile_banners/908917428196954112/1518678570" TargetMode="External"/><Relationship Id="rId1707" Type="http://schemas.openxmlformats.org/officeDocument/2006/relationships/hyperlink" Target="https://pbs.twimg.com/profile_banners/782735288/1500520244" TargetMode="External"/><Relationship Id="rId1708" Type="http://schemas.openxmlformats.org/officeDocument/2006/relationships/hyperlink" Target="https://pbs.twimg.com/profile_banners/19019325/1492774913" TargetMode="External"/><Relationship Id="rId1709" Type="http://schemas.openxmlformats.org/officeDocument/2006/relationships/hyperlink" Target="https://pbs.twimg.com/profile_banners/200851394/1518860539" TargetMode="External"/><Relationship Id="rId5960" Type="http://schemas.openxmlformats.org/officeDocument/2006/relationships/hyperlink" Target="http://pbs.twimg.com/profile_images/966120761743368197/jJA-yoC4_normal.jpg" TargetMode="External"/><Relationship Id="rId5961" Type="http://schemas.openxmlformats.org/officeDocument/2006/relationships/hyperlink" Target="http://pbs.twimg.com/profile_images/1716410982/twitter_JPEG_normal.jpg" TargetMode="External"/><Relationship Id="rId5962" Type="http://schemas.openxmlformats.org/officeDocument/2006/relationships/hyperlink" Target="http://pbs.twimg.com/profile_images/967392790291369984/gSS7cYcW_normal.jpg" TargetMode="External"/><Relationship Id="rId5963" Type="http://schemas.openxmlformats.org/officeDocument/2006/relationships/hyperlink" Target="http://pbs.twimg.com/profile_images/771885422834098176/c5_Nj8j4_normal.jpg" TargetMode="External"/><Relationship Id="rId2740" Type="http://schemas.openxmlformats.org/officeDocument/2006/relationships/hyperlink" Target="https://pbs.twimg.com/profile_banners/2807635800/1472819443" TargetMode="External"/><Relationship Id="rId2741" Type="http://schemas.openxmlformats.org/officeDocument/2006/relationships/hyperlink" Target="https://pbs.twimg.com/profile_banners/3010947370/1518447936" TargetMode="External"/><Relationship Id="rId2742" Type="http://schemas.openxmlformats.org/officeDocument/2006/relationships/hyperlink" Target="https://pbs.twimg.com/profile_banners/2906489338/1513705463" TargetMode="External"/><Relationship Id="rId2743" Type="http://schemas.openxmlformats.org/officeDocument/2006/relationships/hyperlink" Target="https://pbs.twimg.com/profile_banners/756575925312098304/1487550409" TargetMode="External"/><Relationship Id="rId2744" Type="http://schemas.openxmlformats.org/officeDocument/2006/relationships/hyperlink" Target="https://pbs.twimg.com/profile_banners/140019476/1429537229" TargetMode="External"/><Relationship Id="rId2745" Type="http://schemas.openxmlformats.org/officeDocument/2006/relationships/hyperlink" Target="https://pbs.twimg.com/profile_banners/316160946/1517716089" TargetMode="External"/><Relationship Id="rId2746" Type="http://schemas.openxmlformats.org/officeDocument/2006/relationships/hyperlink" Target="https://pbs.twimg.com/profile_banners/47374270/1492935872" TargetMode="External"/><Relationship Id="rId2747" Type="http://schemas.openxmlformats.org/officeDocument/2006/relationships/hyperlink" Target="https://pbs.twimg.com/profile_banners/1164527250/1517173668" TargetMode="External"/><Relationship Id="rId2748" Type="http://schemas.openxmlformats.org/officeDocument/2006/relationships/hyperlink" Target="https://pbs.twimg.com/profile_banners/44260055/1513115065" TargetMode="External"/><Relationship Id="rId2749" Type="http://schemas.openxmlformats.org/officeDocument/2006/relationships/hyperlink" Target="https://pbs.twimg.com/profile_banners/878722529262809090/1514257725" TargetMode="External"/><Relationship Id="rId5964" Type="http://schemas.openxmlformats.org/officeDocument/2006/relationships/hyperlink" Target="http://pbs.twimg.com/profile_images/965347653599903745/te9hvdKj_normal.jpg" TargetMode="External"/><Relationship Id="rId5965" Type="http://schemas.openxmlformats.org/officeDocument/2006/relationships/hyperlink" Target="http://pbs.twimg.com/profile_images/964939298871980032/eXIJZ9t6_normal.jpg" TargetMode="External"/><Relationship Id="rId5966" Type="http://schemas.openxmlformats.org/officeDocument/2006/relationships/hyperlink" Target="http://pbs.twimg.com/profile_images/798077083196891136/YySeMnc7_normal.jpg" TargetMode="External"/><Relationship Id="rId5967" Type="http://schemas.openxmlformats.org/officeDocument/2006/relationships/hyperlink" Target="http://pbs.twimg.com/profile_images/1093411348/sarahrv_normal.jpg" TargetMode="External"/><Relationship Id="rId5968" Type="http://schemas.openxmlformats.org/officeDocument/2006/relationships/hyperlink" Target="http://pbs.twimg.com/profile_images/788858406853419008/Jpp053a3_normal.jpg" TargetMode="External"/><Relationship Id="rId3780" Type="http://schemas.openxmlformats.org/officeDocument/2006/relationships/hyperlink" Target="http://abs.twimg.com/images/themes/theme1/bg.png" TargetMode="External"/><Relationship Id="rId3781" Type="http://schemas.openxmlformats.org/officeDocument/2006/relationships/hyperlink" Target="http://abs.twimg.com/images/themes/theme1/bg.png" TargetMode="External"/><Relationship Id="rId3782" Type="http://schemas.openxmlformats.org/officeDocument/2006/relationships/hyperlink" Target="http://abs.twimg.com/images/themes/theme1/bg.png" TargetMode="External"/><Relationship Id="rId3783" Type="http://schemas.openxmlformats.org/officeDocument/2006/relationships/hyperlink" Target="http://pbs.twimg.com/profile_background_images/708314177/7e3daa165ebd218dff9649b458c95bd6.jpeg" TargetMode="External"/><Relationship Id="rId3784" Type="http://schemas.openxmlformats.org/officeDocument/2006/relationships/hyperlink" Target="http://pbs.twimg.com/profile_background_images/449137740269891584/trjH6m3J.png" TargetMode="External"/><Relationship Id="rId3785" Type="http://schemas.openxmlformats.org/officeDocument/2006/relationships/hyperlink" Target="http://abs.twimg.com/images/themes/theme1/bg.png" TargetMode="External"/><Relationship Id="rId3786" Type="http://schemas.openxmlformats.org/officeDocument/2006/relationships/hyperlink" Target="http://abs.twimg.com/images/themes/theme1/bg.png" TargetMode="External"/><Relationship Id="rId3787" Type="http://schemas.openxmlformats.org/officeDocument/2006/relationships/hyperlink" Target="http://abs.twimg.com/images/themes/theme1/bg.png" TargetMode="External"/><Relationship Id="rId3788" Type="http://schemas.openxmlformats.org/officeDocument/2006/relationships/hyperlink" Target="http://pbs.twimg.com/profile_background_images/152425667/TwitterHB.gif" TargetMode="External"/><Relationship Id="rId3789" Type="http://schemas.openxmlformats.org/officeDocument/2006/relationships/hyperlink" Target="http://abs.twimg.com/images/themes/theme16/bg.gif" TargetMode="External"/><Relationship Id="rId5969" Type="http://schemas.openxmlformats.org/officeDocument/2006/relationships/hyperlink" Target="http://pbs.twimg.com/profile_images/598642839287791616/9g2sQm4W_normal.png" TargetMode="External"/><Relationship Id="rId4930" Type="http://schemas.openxmlformats.org/officeDocument/2006/relationships/hyperlink" Target="http://abs.twimg.com/images/themes/theme1/bg.png" TargetMode="External"/><Relationship Id="rId4931" Type="http://schemas.openxmlformats.org/officeDocument/2006/relationships/hyperlink" Target="http://abs.twimg.com/images/themes/theme1/bg.png" TargetMode="External"/><Relationship Id="rId4932" Type="http://schemas.openxmlformats.org/officeDocument/2006/relationships/hyperlink" Target="http://abs.twimg.com/images/themes/theme10/bg.gif" TargetMode="External"/><Relationship Id="rId4933" Type="http://schemas.openxmlformats.org/officeDocument/2006/relationships/hyperlink" Target="http://abs.twimg.com/images/themes/theme1/bg.png" TargetMode="External"/><Relationship Id="rId4934" Type="http://schemas.openxmlformats.org/officeDocument/2006/relationships/hyperlink" Target="http://abs.twimg.com/images/themes/theme1/bg.png" TargetMode="External"/><Relationship Id="rId4935" Type="http://schemas.openxmlformats.org/officeDocument/2006/relationships/hyperlink" Target="http://abs.twimg.com/images/themes/theme1/bg.png" TargetMode="External"/><Relationship Id="rId4936" Type="http://schemas.openxmlformats.org/officeDocument/2006/relationships/hyperlink" Target="http://pbs.twimg.com/profile_background_images/284395211/The-Holstee-Manifesto.jpg" TargetMode="External"/><Relationship Id="rId4937" Type="http://schemas.openxmlformats.org/officeDocument/2006/relationships/hyperlink" Target="http://abs.twimg.com/images/themes/theme1/bg.png" TargetMode="External"/><Relationship Id="rId4938" Type="http://schemas.openxmlformats.org/officeDocument/2006/relationships/hyperlink" Target="http://abs.twimg.com/images/themes/theme1/bg.png" TargetMode="External"/><Relationship Id="rId4939" Type="http://schemas.openxmlformats.org/officeDocument/2006/relationships/hyperlink" Target="http://pbs.twimg.com/profile_background_images/527503291022712832/4D3xi6Fz.jpeg" TargetMode="External"/><Relationship Id="rId1710" Type="http://schemas.openxmlformats.org/officeDocument/2006/relationships/hyperlink" Target="https://pbs.twimg.com/profile_banners/18653221/1473794527" TargetMode="External"/><Relationship Id="rId1711" Type="http://schemas.openxmlformats.org/officeDocument/2006/relationships/hyperlink" Target="https://pbs.twimg.com/profile_banners/593230243/1497556144" TargetMode="External"/><Relationship Id="rId1712" Type="http://schemas.openxmlformats.org/officeDocument/2006/relationships/hyperlink" Target="https://pbs.twimg.com/profile_banners/168531961/1502107896" TargetMode="External"/><Relationship Id="rId1713" Type="http://schemas.openxmlformats.org/officeDocument/2006/relationships/hyperlink" Target="https://pbs.twimg.com/profile_banners/311570552/1518242795" TargetMode="External"/><Relationship Id="rId1714" Type="http://schemas.openxmlformats.org/officeDocument/2006/relationships/hyperlink" Target="https://pbs.twimg.com/profile_banners/65576332/1500310873" TargetMode="External"/><Relationship Id="rId1715" Type="http://schemas.openxmlformats.org/officeDocument/2006/relationships/hyperlink" Target="https://pbs.twimg.com/profile_banners/359121820/1519447221" TargetMode="External"/><Relationship Id="rId1716" Type="http://schemas.openxmlformats.org/officeDocument/2006/relationships/hyperlink" Target="https://pbs.twimg.com/profile_banners/1531521632/1462917490" TargetMode="External"/><Relationship Id="rId1717" Type="http://schemas.openxmlformats.org/officeDocument/2006/relationships/hyperlink" Target="https://pbs.twimg.com/profile_banners/14296157/1486583421" TargetMode="External"/><Relationship Id="rId1718" Type="http://schemas.openxmlformats.org/officeDocument/2006/relationships/hyperlink" Target="https://pbs.twimg.com/profile_banners/7825932/1486486467" TargetMode="External"/><Relationship Id="rId1719" Type="http://schemas.openxmlformats.org/officeDocument/2006/relationships/hyperlink" Target="https://pbs.twimg.com/profile_banners/633/1404311276" TargetMode="External"/><Relationship Id="rId5970" Type="http://schemas.openxmlformats.org/officeDocument/2006/relationships/hyperlink" Target="http://pbs.twimg.com/profile_images/880916613230350336/n7zR7n-L_normal.jpg" TargetMode="External"/><Relationship Id="rId5971" Type="http://schemas.openxmlformats.org/officeDocument/2006/relationships/hyperlink" Target="http://pbs.twimg.com/profile_images/735592394293444613/YctdHOFP_normal.jpg" TargetMode="External"/><Relationship Id="rId5972" Type="http://schemas.openxmlformats.org/officeDocument/2006/relationships/hyperlink" Target="http://pbs.twimg.com/profile_images/557099601073692672/Z6VTM3WP_normal.jpeg" TargetMode="External"/><Relationship Id="rId5973" Type="http://schemas.openxmlformats.org/officeDocument/2006/relationships/hyperlink" Target="http://pbs.twimg.com/profile_images/795116465477263360/UL0wzbHN_normal.jpg" TargetMode="External"/><Relationship Id="rId2750" Type="http://schemas.openxmlformats.org/officeDocument/2006/relationships/hyperlink" Target="https://pbs.twimg.com/profile_banners/107702315/1348080153" TargetMode="External"/><Relationship Id="rId2751" Type="http://schemas.openxmlformats.org/officeDocument/2006/relationships/hyperlink" Target="https://pbs.twimg.com/profile_banners/165104719/1519671301" TargetMode="External"/><Relationship Id="rId2752" Type="http://schemas.openxmlformats.org/officeDocument/2006/relationships/hyperlink" Target="https://pbs.twimg.com/profile_banners/128212051/1507055129" TargetMode="External"/><Relationship Id="rId2753" Type="http://schemas.openxmlformats.org/officeDocument/2006/relationships/hyperlink" Target="https://pbs.twimg.com/profile_banners/954462933811163136/1516397206" TargetMode="External"/><Relationship Id="rId2754" Type="http://schemas.openxmlformats.org/officeDocument/2006/relationships/hyperlink" Target="https://pbs.twimg.com/profile_banners/16013461/1497838549" TargetMode="External"/><Relationship Id="rId2755" Type="http://schemas.openxmlformats.org/officeDocument/2006/relationships/hyperlink" Target="https://pbs.twimg.com/profile_banners/507288249/1487848518" TargetMode="External"/><Relationship Id="rId2756" Type="http://schemas.openxmlformats.org/officeDocument/2006/relationships/hyperlink" Target="https://pbs.twimg.com/profile_banners/965813805979549696/1519103772" TargetMode="External"/><Relationship Id="rId2757" Type="http://schemas.openxmlformats.org/officeDocument/2006/relationships/hyperlink" Target="https://pbs.twimg.com/profile_banners/781532453299040260/1519285891" TargetMode="External"/><Relationship Id="rId2758" Type="http://schemas.openxmlformats.org/officeDocument/2006/relationships/hyperlink" Target="https://pbs.twimg.com/profile_banners/2648904529/1518633443" TargetMode="External"/><Relationship Id="rId2759" Type="http://schemas.openxmlformats.org/officeDocument/2006/relationships/hyperlink" Target="https://pbs.twimg.com/profile_banners/33018033/1479462501" TargetMode="External"/><Relationship Id="rId5974" Type="http://schemas.openxmlformats.org/officeDocument/2006/relationships/hyperlink" Target="http://pbs.twimg.com/profile_images/930203673279455232/BArau75g_normal.jpg" TargetMode="External"/><Relationship Id="rId5975" Type="http://schemas.openxmlformats.org/officeDocument/2006/relationships/hyperlink" Target="http://abs.twimg.com/sticky/default_profile_images/default_profile_normal.png" TargetMode="External"/><Relationship Id="rId5976" Type="http://schemas.openxmlformats.org/officeDocument/2006/relationships/hyperlink" Target="http://pbs.twimg.com/profile_images/857679907559571456/M1dozB4z_normal.jpg" TargetMode="External"/><Relationship Id="rId5977" Type="http://schemas.openxmlformats.org/officeDocument/2006/relationships/hyperlink" Target="http://pbs.twimg.com/profile_images/887143934660628481/HutzuQGe_normal.jpg" TargetMode="External"/><Relationship Id="rId5978" Type="http://schemas.openxmlformats.org/officeDocument/2006/relationships/hyperlink" Target="http://pbs.twimg.com/profile_images/492637724562567168/zVYbwYAR_normal.jpeg" TargetMode="External"/><Relationship Id="rId5979" Type="http://schemas.openxmlformats.org/officeDocument/2006/relationships/hyperlink" Target="http://pbs.twimg.com/profile_images/892687923996446720/koQG1gfr_normal.jpg" TargetMode="External"/><Relationship Id="rId3790" Type="http://schemas.openxmlformats.org/officeDocument/2006/relationships/hyperlink" Target="http://abs.twimg.com/images/themes/theme1/bg.png" TargetMode="External"/><Relationship Id="rId3791" Type="http://schemas.openxmlformats.org/officeDocument/2006/relationships/hyperlink" Target="http://pbs.twimg.com/profile_background_images/378800000118378687/c78c4e223dd49c41485cf6348671c447.jpeg" TargetMode="External"/><Relationship Id="rId3792" Type="http://schemas.openxmlformats.org/officeDocument/2006/relationships/hyperlink" Target="http://pbs.twimg.com/profile_background_images/602133712881340417/PW9cHsqR.jpg" TargetMode="External"/><Relationship Id="rId3793" Type="http://schemas.openxmlformats.org/officeDocument/2006/relationships/hyperlink" Target="http://abs.twimg.com/images/themes/theme1/bg.png" TargetMode="External"/><Relationship Id="rId3794" Type="http://schemas.openxmlformats.org/officeDocument/2006/relationships/hyperlink" Target="http://pbs.twimg.com/profile_background_images/798882574/9ea3c1f359a1af0c0121b2303c01fcbc.jpeg" TargetMode="External"/><Relationship Id="rId3795" Type="http://schemas.openxmlformats.org/officeDocument/2006/relationships/hyperlink" Target="http://abs.twimg.com/images/themes/theme1/bg.png" TargetMode="External"/><Relationship Id="rId3796" Type="http://schemas.openxmlformats.org/officeDocument/2006/relationships/hyperlink" Target="http://abs.twimg.com/images/themes/theme1/bg.png" TargetMode="External"/><Relationship Id="rId3797" Type="http://schemas.openxmlformats.org/officeDocument/2006/relationships/hyperlink" Target="http://abs.twimg.com/images/themes/theme1/bg.png" TargetMode="External"/><Relationship Id="rId3798" Type="http://schemas.openxmlformats.org/officeDocument/2006/relationships/hyperlink" Target="http://abs.twimg.com/images/themes/theme4/bg.gif" TargetMode="External"/><Relationship Id="rId3799" Type="http://schemas.openxmlformats.org/officeDocument/2006/relationships/hyperlink" Target="http://pbs.twimg.com/profile_background_images/378800000177950813/ZiNvRKVx.jpeg" TargetMode="External"/><Relationship Id="rId3900" Type="http://schemas.openxmlformats.org/officeDocument/2006/relationships/hyperlink" Target="http://pbs.twimg.com/profile_background_images/661959433/xe6d763cc8cba668262cc59c090da580.jpg" TargetMode="External"/><Relationship Id="rId3901" Type="http://schemas.openxmlformats.org/officeDocument/2006/relationships/hyperlink" Target="http://abs.twimg.com/images/themes/theme1/bg.png" TargetMode="External"/><Relationship Id="rId3902" Type="http://schemas.openxmlformats.org/officeDocument/2006/relationships/hyperlink" Target="http://abs.twimg.com/images/themes/theme1/bg.png" TargetMode="External"/><Relationship Id="rId3903" Type="http://schemas.openxmlformats.org/officeDocument/2006/relationships/hyperlink" Target="http://abs.twimg.com/images/themes/theme1/bg.png" TargetMode="External"/><Relationship Id="rId3904" Type="http://schemas.openxmlformats.org/officeDocument/2006/relationships/hyperlink" Target="http://pbs.twimg.com/profile_background_images/735450144/3700b5f53551d761b3ed462750cd428b.jpeg" TargetMode="External"/><Relationship Id="rId3905" Type="http://schemas.openxmlformats.org/officeDocument/2006/relationships/hyperlink" Target="http://pbs.twimg.com/profile_background_images/493231133094461441/16gN_7Ar.jpeg" TargetMode="External"/><Relationship Id="rId3906" Type="http://schemas.openxmlformats.org/officeDocument/2006/relationships/hyperlink" Target="http://pbs.twimg.com/profile_background_images/454369259473219584/WEz1Vrh3.jpeg" TargetMode="External"/><Relationship Id="rId3907" Type="http://schemas.openxmlformats.org/officeDocument/2006/relationships/hyperlink" Target="http://abs.twimg.com/images/themes/theme1/bg.png" TargetMode="External"/><Relationship Id="rId3908" Type="http://schemas.openxmlformats.org/officeDocument/2006/relationships/hyperlink" Target="http://pbs.twimg.com/profile_background_images/579522779/nwdyuwf24kr1m1d3maaa.jpeg" TargetMode="External"/><Relationship Id="rId3909" Type="http://schemas.openxmlformats.org/officeDocument/2006/relationships/hyperlink" Target="http://abs.twimg.com/images/themes/theme3/bg.gif" TargetMode="External"/><Relationship Id="rId4940" Type="http://schemas.openxmlformats.org/officeDocument/2006/relationships/hyperlink" Target="http://pbs.twimg.com/profile_background_images/212553422/NYS_seal.jpg" TargetMode="External"/><Relationship Id="rId4941" Type="http://schemas.openxmlformats.org/officeDocument/2006/relationships/hyperlink" Target="http://pbs.twimg.com/profile_background_images/702573296148226048/Nlrkhnnc.jpg" TargetMode="External"/><Relationship Id="rId4942" Type="http://schemas.openxmlformats.org/officeDocument/2006/relationships/hyperlink" Target="http://pbs.twimg.com/profile_background_images/711210540744310784/iVGbJz0x.jpg" TargetMode="External"/><Relationship Id="rId4943" Type="http://schemas.openxmlformats.org/officeDocument/2006/relationships/hyperlink" Target="http://pbs.twimg.com/profile_background_images/378800000081492575/dc1ace90da7622b654a76e8092b37256.jpeg" TargetMode="External"/><Relationship Id="rId4944" Type="http://schemas.openxmlformats.org/officeDocument/2006/relationships/hyperlink" Target="http://abs.twimg.com/images/themes/theme14/bg.gif" TargetMode="External"/><Relationship Id="rId4945" Type="http://schemas.openxmlformats.org/officeDocument/2006/relationships/hyperlink" Target="http://abs.twimg.com/images/themes/theme7/bg.gif" TargetMode="External"/><Relationship Id="rId4946" Type="http://schemas.openxmlformats.org/officeDocument/2006/relationships/hyperlink" Target="http://pbs.twimg.com/profile_background_images/565873048/huffpostpol.jpg" TargetMode="External"/><Relationship Id="rId4947" Type="http://schemas.openxmlformats.org/officeDocument/2006/relationships/hyperlink" Target="http://pbs.twimg.com/profile_background_images/142253496/freetwitterl-2--un-1-.br.jpg" TargetMode="External"/><Relationship Id="rId4948" Type="http://schemas.openxmlformats.org/officeDocument/2006/relationships/hyperlink" Target="http://pbs.twimg.com/profile_background_images/771690637/5bec9e4408beff10ed98c63ea94d8512.jpeg" TargetMode="External"/><Relationship Id="rId4949" Type="http://schemas.openxmlformats.org/officeDocument/2006/relationships/hyperlink" Target="http://pbs.twimg.com/profile_background_images/99789111/earth04.jpg" TargetMode="External"/><Relationship Id="rId1720" Type="http://schemas.openxmlformats.org/officeDocument/2006/relationships/hyperlink" Target="https://pbs.twimg.com/profile_banners/5120691/1498537802" TargetMode="External"/><Relationship Id="rId1721" Type="http://schemas.openxmlformats.org/officeDocument/2006/relationships/hyperlink" Target="https://pbs.twimg.com/profile_banners/40227205/1518796382" TargetMode="External"/><Relationship Id="rId1722" Type="http://schemas.openxmlformats.org/officeDocument/2006/relationships/hyperlink" Target="https://pbs.twimg.com/profile_banners/1355741/1468052362" TargetMode="External"/><Relationship Id="rId1723" Type="http://schemas.openxmlformats.org/officeDocument/2006/relationships/hyperlink" Target="https://pbs.twimg.com/profile_banners/2355181/1455830704" TargetMode="External"/><Relationship Id="rId1724" Type="http://schemas.openxmlformats.org/officeDocument/2006/relationships/hyperlink" Target="https://pbs.twimg.com/profile_banners/37185680/1504319836" TargetMode="External"/><Relationship Id="rId1725" Type="http://schemas.openxmlformats.org/officeDocument/2006/relationships/hyperlink" Target="https://pbs.twimg.com/profile_banners/102700680/1453215018" TargetMode="External"/><Relationship Id="rId1726" Type="http://schemas.openxmlformats.org/officeDocument/2006/relationships/hyperlink" Target="https://pbs.twimg.com/profile_banners/57438798/1511800910" TargetMode="External"/><Relationship Id="rId1727" Type="http://schemas.openxmlformats.org/officeDocument/2006/relationships/hyperlink" Target="https://pbs.twimg.com/profile_banners/10433782/1412295772" TargetMode="External"/><Relationship Id="rId1728" Type="http://schemas.openxmlformats.org/officeDocument/2006/relationships/hyperlink" Target="https://pbs.twimg.com/profile_banners/917690654/1517061981" TargetMode="External"/><Relationship Id="rId1729" Type="http://schemas.openxmlformats.org/officeDocument/2006/relationships/hyperlink" Target="https://pbs.twimg.com/profile_banners/914846216906780675/1508897618" TargetMode="External"/><Relationship Id="rId5980" Type="http://schemas.openxmlformats.org/officeDocument/2006/relationships/hyperlink" Target="http://pbs.twimg.com/profile_images/656929420993802240/Zc2uEbKh_normal.jpg" TargetMode="External"/><Relationship Id="rId5981" Type="http://schemas.openxmlformats.org/officeDocument/2006/relationships/hyperlink" Target="http://pbs.twimg.com/profile_images/877876251779883009/UAYB0Eu9_normal.jpg" TargetMode="External"/><Relationship Id="rId5982" Type="http://schemas.openxmlformats.org/officeDocument/2006/relationships/hyperlink" Target="http://pbs.twimg.com/profile_images/673545599/me_normal.jpg" TargetMode="External"/><Relationship Id="rId5983" Type="http://schemas.openxmlformats.org/officeDocument/2006/relationships/hyperlink" Target="http://pbs.twimg.com/profile_images/560810496690253824/u9wt_kmG_normal.jpeg" TargetMode="External"/><Relationship Id="rId2760" Type="http://schemas.openxmlformats.org/officeDocument/2006/relationships/hyperlink" Target="https://pbs.twimg.com/profile_banners/21312674/1444810507" TargetMode="External"/><Relationship Id="rId2761" Type="http://schemas.openxmlformats.org/officeDocument/2006/relationships/hyperlink" Target="https://pbs.twimg.com/profile_banners/2506211716/1519491292" TargetMode="External"/><Relationship Id="rId2762" Type="http://schemas.openxmlformats.org/officeDocument/2006/relationships/hyperlink" Target="https://pbs.twimg.com/profile_banners/96993337/1518807651" TargetMode="External"/><Relationship Id="rId2763" Type="http://schemas.openxmlformats.org/officeDocument/2006/relationships/hyperlink" Target="https://pbs.twimg.com/profile_banners/718964169609875456/1476466863" TargetMode="External"/><Relationship Id="rId2764" Type="http://schemas.openxmlformats.org/officeDocument/2006/relationships/hyperlink" Target="https://pbs.twimg.com/profile_banners/720945738323255297/1514838572" TargetMode="External"/><Relationship Id="rId2765" Type="http://schemas.openxmlformats.org/officeDocument/2006/relationships/hyperlink" Target="https://pbs.twimg.com/profile_banners/832419022411014146/1515306740" TargetMode="External"/><Relationship Id="rId2766" Type="http://schemas.openxmlformats.org/officeDocument/2006/relationships/hyperlink" Target="https://pbs.twimg.com/profile_banners/785446627771346949/1515398348" TargetMode="External"/><Relationship Id="rId2767" Type="http://schemas.openxmlformats.org/officeDocument/2006/relationships/hyperlink" Target="https://pbs.twimg.com/profile_banners/1280114401/1513722899" TargetMode="External"/><Relationship Id="rId2768" Type="http://schemas.openxmlformats.org/officeDocument/2006/relationships/hyperlink" Target="https://pbs.twimg.com/profile_banners/80707882/1403713639" TargetMode="External"/><Relationship Id="rId2769" Type="http://schemas.openxmlformats.org/officeDocument/2006/relationships/hyperlink" Target="https://pbs.twimg.com/profile_banners/418602667/1506183435" TargetMode="External"/><Relationship Id="rId5984" Type="http://schemas.openxmlformats.org/officeDocument/2006/relationships/hyperlink" Target="http://abs.twimg.com/sticky/default_profile_images/default_profile_normal.png" TargetMode="External"/><Relationship Id="rId5985" Type="http://schemas.openxmlformats.org/officeDocument/2006/relationships/hyperlink" Target="http://pbs.twimg.com/profile_images/926326085343735809/5sUiZ9PN_normal.jpg" TargetMode="External"/><Relationship Id="rId5986" Type="http://schemas.openxmlformats.org/officeDocument/2006/relationships/hyperlink" Target="http://pbs.twimg.com/profile_images/942418309689036800/arKflE7E_normal.jpg" TargetMode="External"/><Relationship Id="rId5987" Type="http://schemas.openxmlformats.org/officeDocument/2006/relationships/hyperlink" Target="http://pbs.twimg.com/profile_images/867512733901746176/BFqKEgmX_normal.jpg" TargetMode="External"/><Relationship Id="rId5988" Type="http://schemas.openxmlformats.org/officeDocument/2006/relationships/hyperlink" Target="http://pbs.twimg.com/profile_images/378800000071285345/f18ab17db6a9e061ffa18b81e01a8634_normal.jpeg" TargetMode="External"/><Relationship Id="rId5989" Type="http://schemas.openxmlformats.org/officeDocument/2006/relationships/hyperlink" Target="http://pbs.twimg.com/profile_images/927851806914330625/d2aaCdSs_normal.png" TargetMode="External"/><Relationship Id="rId3910" Type="http://schemas.openxmlformats.org/officeDocument/2006/relationships/hyperlink" Target="http://pbs.twimg.com/profile_background_images/619228267250364416/-bXlmx5x.jpg" TargetMode="External"/><Relationship Id="rId3911" Type="http://schemas.openxmlformats.org/officeDocument/2006/relationships/hyperlink" Target="http://abs.twimg.com/images/themes/theme1/bg.png" TargetMode="External"/><Relationship Id="rId3912" Type="http://schemas.openxmlformats.org/officeDocument/2006/relationships/hyperlink" Target="http://abs.twimg.com/images/themes/theme15/bg.png" TargetMode="External"/><Relationship Id="rId3913" Type="http://schemas.openxmlformats.org/officeDocument/2006/relationships/hyperlink" Target="http://abs.twimg.com/images/themes/theme1/bg.png" TargetMode="External"/><Relationship Id="rId3914" Type="http://schemas.openxmlformats.org/officeDocument/2006/relationships/hyperlink" Target="http://abs.twimg.com/images/themes/theme1/bg.png" TargetMode="External"/><Relationship Id="rId3915" Type="http://schemas.openxmlformats.org/officeDocument/2006/relationships/hyperlink" Target="http://abs.twimg.com/images/themes/theme1/bg.png" TargetMode="External"/><Relationship Id="rId3916" Type="http://schemas.openxmlformats.org/officeDocument/2006/relationships/hyperlink" Target="http://abs.twimg.com/images/themes/theme18/bg.gif" TargetMode="External"/><Relationship Id="rId3917" Type="http://schemas.openxmlformats.org/officeDocument/2006/relationships/hyperlink" Target="http://pbs.twimg.com/profile_background_images/712490356/ee5711f8d708c385e0eb2e7d7af931f6.jpeg" TargetMode="External"/><Relationship Id="rId3918" Type="http://schemas.openxmlformats.org/officeDocument/2006/relationships/hyperlink" Target="http://pbs.twimg.com/profile_background_images/691793421/ec4060bca37ead1fd1610a480301fadc.jpeg" TargetMode="External"/><Relationship Id="rId3919" Type="http://schemas.openxmlformats.org/officeDocument/2006/relationships/hyperlink" Target="http://abs.twimg.com/images/themes/theme14/bg.gif" TargetMode="External"/><Relationship Id="rId4950" Type="http://schemas.openxmlformats.org/officeDocument/2006/relationships/hyperlink" Target="http://abs.twimg.com/images/themes/theme1/bg.png" TargetMode="External"/><Relationship Id="rId4951" Type="http://schemas.openxmlformats.org/officeDocument/2006/relationships/hyperlink" Target="http://pbs.twimg.com/profile_background_images/249759439/IMG_3940.jpg" TargetMode="External"/><Relationship Id="rId4952" Type="http://schemas.openxmlformats.org/officeDocument/2006/relationships/hyperlink" Target="http://abs.twimg.com/images/themes/theme1/bg.png" TargetMode="External"/><Relationship Id="rId4953" Type="http://schemas.openxmlformats.org/officeDocument/2006/relationships/hyperlink" Target="http://abs.twimg.com/images/themes/theme1/bg.png" TargetMode="External"/><Relationship Id="rId4954" Type="http://schemas.openxmlformats.org/officeDocument/2006/relationships/hyperlink" Target="http://abs.twimg.com/images/themes/theme1/bg.png" TargetMode="External"/><Relationship Id="rId4955" Type="http://schemas.openxmlformats.org/officeDocument/2006/relationships/hyperlink" Target="http://pbs.twimg.com/profile_background_images/606096927046799360/g-LUPvkH.jpg" TargetMode="External"/><Relationship Id="rId4956" Type="http://schemas.openxmlformats.org/officeDocument/2006/relationships/hyperlink" Target="http://pbs.twimg.com/profile_background_images/527724291/fbi_twitter_back2.jpg" TargetMode="External"/><Relationship Id="rId4957" Type="http://schemas.openxmlformats.org/officeDocument/2006/relationships/hyperlink" Target="http://pbs.twimg.com/profile_background_images/736339684/948f072cc2da4e3a5e9f2ebfb3b1a0e7.png" TargetMode="External"/><Relationship Id="rId4958" Type="http://schemas.openxmlformats.org/officeDocument/2006/relationships/hyperlink" Target="http://pbs.twimg.com/profile_background_images/378800000085746640/819d5530bd480f3c4f04f20f43abf0a9.png" TargetMode="External"/><Relationship Id="rId4959" Type="http://schemas.openxmlformats.org/officeDocument/2006/relationships/hyperlink" Target="http://abs.twimg.com/images/themes/theme5/bg.gif" TargetMode="External"/><Relationship Id="rId1730" Type="http://schemas.openxmlformats.org/officeDocument/2006/relationships/hyperlink" Target="https://pbs.twimg.com/profile_banners/14247236/1517267836" TargetMode="External"/><Relationship Id="rId1731" Type="http://schemas.openxmlformats.org/officeDocument/2006/relationships/hyperlink" Target="https://pbs.twimg.com/profile_banners/950766252770889728/1518980688" TargetMode="External"/><Relationship Id="rId1732" Type="http://schemas.openxmlformats.org/officeDocument/2006/relationships/hyperlink" Target="https://pbs.twimg.com/profile_banners/19132177/1478648999" TargetMode="External"/><Relationship Id="rId1733" Type="http://schemas.openxmlformats.org/officeDocument/2006/relationships/hyperlink" Target="https://pbs.twimg.com/profile_banners/47340234/1364210446" TargetMode="External"/><Relationship Id="rId1734" Type="http://schemas.openxmlformats.org/officeDocument/2006/relationships/hyperlink" Target="https://pbs.twimg.com/profile_banners/401086133/1517239734" TargetMode="External"/><Relationship Id="rId1735" Type="http://schemas.openxmlformats.org/officeDocument/2006/relationships/hyperlink" Target="https://pbs.twimg.com/profile_banners/3109542892/1513708283" TargetMode="External"/><Relationship Id="rId1736" Type="http://schemas.openxmlformats.org/officeDocument/2006/relationships/hyperlink" Target="https://pbs.twimg.com/profile_banners/17693502/1502793298" TargetMode="External"/><Relationship Id="rId1737" Type="http://schemas.openxmlformats.org/officeDocument/2006/relationships/hyperlink" Target="https://pbs.twimg.com/profile_banners/2986016239/1440734525" TargetMode="External"/><Relationship Id="rId1738" Type="http://schemas.openxmlformats.org/officeDocument/2006/relationships/hyperlink" Target="https://pbs.twimg.com/profile_banners/3245367942/1519406914" TargetMode="External"/><Relationship Id="rId1739" Type="http://schemas.openxmlformats.org/officeDocument/2006/relationships/hyperlink" Target="https://pbs.twimg.com/profile_banners/134810937/1452167530" TargetMode="External"/><Relationship Id="rId5990" Type="http://schemas.openxmlformats.org/officeDocument/2006/relationships/hyperlink" Target="http://pbs.twimg.com/profile_images/966699313375121408/biiLNCgq_normal.jpg" TargetMode="External"/><Relationship Id="rId5991" Type="http://schemas.openxmlformats.org/officeDocument/2006/relationships/hyperlink" Target="http://pbs.twimg.com/profile_images/817526412307468288/7O04RS2v_normal.jpg" TargetMode="External"/><Relationship Id="rId5992" Type="http://schemas.openxmlformats.org/officeDocument/2006/relationships/hyperlink" Target="http://pbs.twimg.com/profile_images/378800000527473999/5d69b6cdf14bebf769ca9b1740c6ea75_normal.jpeg" TargetMode="External"/><Relationship Id="rId5993" Type="http://schemas.openxmlformats.org/officeDocument/2006/relationships/hyperlink" Target="http://pbs.twimg.com/profile_images/951872087463026689/w_pdFzCB_normal.jpg" TargetMode="External"/><Relationship Id="rId2770" Type="http://schemas.openxmlformats.org/officeDocument/2006/relationships/hyperlink" Target="https://pbs.twimg.com/profile_banners/1285557776/1492121907" TargetMode="External"/><Relationship Id="rId2771" Type="http://schemas.openxmlformats.org/officeDocument/2006/relationships/hyperlink" Target="https://pbs.twimg.com/profile_banners/3351115882/1497574801" TargetMode="External"/><Relationship Id="rId2772" Type="http://schemas.openxmlformats.org/officeDocument/2006/relationships/hyperlink" Target="https://pbs.twimg.com/profile_banners/228950242/1474338568" TargetMode="External"/><Relationship Id="rId2773" Type="http://schemas.openxmlformats.org/officeDocument/2006/relationships/hyperlink" Target="https://pbs.twimg.com/profile_banners/15249747/1428120470" TargetMode="External"/><Relationship Id="rId2774" Type="http://schemas.openxmlformats.org/officeDocument/2006/relationships/hyperlink" Target="https://pbs.twimg.com/profile_banners/875245777135837184/1510691962" TargetMode="External"/><Relationship Id="rId2775" Type="http://schemas.openxmlformats.org/officeDocument/2006/relationships/hyperlink" Target="https://pbs.twimg.com/profile_banners/2280820021/1411849852" TargetMode="External"/><Relationship Id="rId2776" Type="http://schemas.openxmlformats.org/officeDocument/2006/relationships/hyperlink" Target="https://pbs.twimg.com/profile_banners/809624288789667840/1506921125" TargetMode="External"/><Relationship Id="rId2777" Type="http://schemas.openxmlformats.org/officeDocument/2006/relationships/hyperlink" Target="https://pbs.twimg.com/profile_banners/18083797/1486996251" TargetMode="External"/><Relationship Id="rId2778" Type="http://schemas.openxmlformats.org/officeDocument/2006/relationships/hyperlink" Target="https://pbs.twimg.com/profile_banners/2174951994/1513027052" TargetMode="External"/><Relationship Id="rId2779" Type="http://schemas.openxmlformats.org/officeDocument/2006/relationships/hyperlink" Target="https://pbs.twimg.com/profile_banners/2752784274/1499539853" TargetMode="External"/><Relationship Id="rId5994" Type="http://schemas.openxmlformats.org/officeDocument/2006/relationships/hyperlink" Target="http://pbs.twimg.com/profile_images/850357312170713089/QSutuaMc_normal.jpg" TargetMode="External"/><Relationship Id="rId5995" Type="http://schemas.openxmlformats.org/officeDocument/2006/relationships/hyperlink" Target="http://pbs.twimg.com/profile_images/886337604592979969/RUMNNpDU_normal.jpg" TargetMode="External"/><Relationship Id="rId5996" Type="http://schemas.openxmlformats.org/officeDocument/2006/relationships/hyperlink" Target="http://pbs.twimg.com/profile_images/688166699615391744/5iiSkKOB_normal.jpg" TargetMode="External"/><Relationship Id="rId5997" Type="http://schemas.openxmlformats.org/officeDocument/2006/relationships/hyperlink" Target="http://pbs.twimg.com/profile_images/948210199239704577/cdV4A-yN_normal.jpg" TargetMode="External"/><Relationship Id="rId5998" Type="http://schemas.openxmlformats.org/officeDocument/2006/relationships/hyperlink" Target="http://pbs.twimg.com/profile_images/1148564913/art20_normal.jpg" TargetMode="External"/><Relationship Id="rId5999" Type="http://schemas.openxmlformats.org/officeDocument/2006/relationships/hyperlink" Target="http://pbs.twimg.com/profile_images/968225695775186944/mF2Onyrb_normal.jpg" TargetMode="External"/><Relationship Id="rId3920" Type="http://schemas.openxmlformats.org/officeDocument/2006/relationships/hyperlink" Target="http://abs.twimg.com/images/themes/theme1/bg.png" TargetMode="External"/><Relationship Id="rId3921" Type="http://schemas.openxmlformats.org/officeDocument/2006/relationships/hyperlink" Target="http://abs.twimg.com/images/themes/theme1/bg.png" TargetMode="External"/><Relationship Id="rId3922" Type="http://schemas.openxmlformats.org/officeDocument/2006/relationships/hyperlink" Target="http://abs.twimg.com/images/themes/theme1/bg.png" TargetMode="External"/><Relationship Id="rId3923" Type="http://schemas.openxmlformats.org/officeDocument/2006/relationships/hyperlink" Target="http://pbs.twimg.com/profile_background_images/459059620716097536/YS_4RV5c.jpeg" TargetMode="External"/><Relationship Id="rId3924" Type="http://schemas.openxmlformats.org/officeDocument/2006/relationships/hyperlink" Target="http://pbs.twimg.com/profile_background_images/378800000092392306/219cec056ec104b17b5ff9f1162c23a9.jpeg" TargetMode="External"/><Relationship Id="rId3925" Type="http://schemas.openxmlformats.org/officeDocument/2006/relationships/hyperlink" Target="http://pbs.twimg.com/profile_background_images/202620223/Golden_Seal_istock.jpg" TargetMode="External"/><Relationship Id="rId3926" Type="http://schemas.openxmlformats.org/officeDocument/2006/relationships/hyperlink" Target="http://abs.twimg.com/images/themes/theme1/bg.png" TargetMode="External"/><Relationship Id="rId3927" Type="http://schemas.openxmlformats.org/officeDocument/2006/relationships/hyperlink" Target="http://abs.twimg.com/images/themes/theme1/bg.png" TargetMode="External"/><Relationship Id="rId3928" Type="http://schemas.openxmlformats.org/officeDocument/2006/relationships/hyperlink" Target="http://abs.twimg.com/images/themes/theme1/bg.png" TargetMode="External"/><Relationship Id="rId3929" Type="http://schemas.openxmlformats.org/officeDocument/2006/relationships/hyperlink" Target="http://pbs.twimg.com/profile_background_images/12758631/backtwitter7.jpg" TargetMode="External"/><Relationship Id="rId4960" Type="http://schemas.openxmlformats.org/officeDocument/2006/relationships/hyperlink" Target="http://pbs.twimg.com/profile_background_images/700085799/cf74f4da6f3fb2c196126147c88fa7cb.jpeg" TargetMode="External"/><Relationship Id="rId4961" Type="http://schemas.openxmlformats.org/officeDocument/2006/relationships/hyperlink" Target="http://pbs.twimg.com/profile_background_images/766389474/5b1c761caf99089b6f8c654819f160ab.jpeg" TargetMode="External"/><Relationship Id="rId4962" Type="http://schemas.openxmlformats.org/officeDocument/2006/relationships/hyperlink" Target="http://pbs.twimg.com/profile_background_images/790178413/d030b080c387ea27a2b9c17fbce00192.jpeg" TargetMode="External"/><Relationship Id="rId4963" Type="http://schemas.openxmlformats.org/officeDocument/2006/relationships/hyperlink" Target="http://pbs.twimg.com/profile_background_images/142283343/palantir-twitter-bg.jpg" TargetMode="External"/><Relationship Id="rId4964" Type="http://schemas.openxmlformats.org/officeDocument/2006/relationships/hyperlink" Target="http://abs.twimg.com/images/themes/theme1/bg.png" TargetMode="External"/><Relationship Id="rId4965" Type="http://schemas.openxmlformats.org/officeDocument/2006/relationships/hyperlink" Target="http://abs.twimg.com/images/themes/theme1/bg.png" TargetMode="External"/><Relationship Id="rId4966" Type="http://schemas.openxmlformats.org/officeDocument/2006/relationships/hyperlink" Target="http://abs.twimg.com/images/themes/theme1/bg.png" TargetMode="External"/><Relationship Id="rId4967" Type="http://schemas.openxmlformats.org/officeDocument/2006/relationships/hyperlink" Target="http://pbs.twimg.com/profile_background_images/552218102012723200/qS3F_VwJ.jpeg" TargetMode="External"/><Relationship Id="rId4968" Type="http://schemas.openxmlformats.org/officeDocument/2006/relationships/hyperlink" Target="http://abs.twimg.com/images/themes/theme1/bg.png" TargetMode="External"/><Relationship Id="rId4969" Type="http://schemas.openxmlformats.org/officeDocument/2006/relationships/hyperlink" Target="http://pbs.twimg.com/profile_background_images/378800000025464091/e7cb611c413166f13a6ca7c86a9fdfe9.jpeg" TargetMode="External"/><Relationship Id="rId1740" Type="http://schemas.openxmlformats.org/officeDocument/2006/relationships/hyperlink" Target="https://pbs.twimg.com/profile_banners/4371073637/1465911045" TargetMode="External"/><Relationship Id="rId1741" Type="http://schemas.openxmlformats.org/officeDocument/2006/relationships/hyperlink" Target="https://pbs.twimg.com/profile_banners/28126878/1401618409" TargetMode="External"/><Relationship Id="rId1742" Type="http://schemas.openxmlformats.org/officeDocument/2006/relationships/hyperlink" Target="https://pbs.twimg.com/profile_banners/2207027828/1519672072" TargetMode="External"/><Relationship Id="rId1743" Type="http://schemas.openxmlformats.org/officeDocument/2006/relationships/hyperlink" Target="https://pbs.twimg.com/profile_banners/19815245/1420732521" TargetMode="External"/><Relationship Id="rId1744" Type="http://schemas.openxmlformats.org/officeDocument/2006/relationships/hyperlink" Target="https://pbs.twimg.com/profile_banners/708231420/1430511476" TargetMode="External"/><Relationship Id="rId1745" Type="http://schemas.openxmlformats.org/officeDocument/2006/relationships/hyperlink" Target="https://pbs.twimg.com/profile_banners/907303044605296640/1517620938" TargetMode="External"/><Relationship Id="rId1746" Type="http://schemas.openxmlformats.org/officeDocument/2006/relationships/hyperlink" Target="https://pbs.twimg.com/profile_banners/728716884/1487562953" TargetMode="External"/><Relationship Id="rId1747" Type="http://schemas.openxmlformats.org/officeDocument/2006/relationships/hyperlink" Target="https://pbs.twimg.com/profile_banners/3456737357/1516134540" TargetMode="External"/><Relationship Id="rId1748" Type="http://schemas.openxmlformats.org/officeDocument/2006/relationships/hyperlink" Target="https://pbs.twimg.com/profile_banners/842541886116155392/1490763786" TargetMode="External"/><Relationship Id="rId1749" Type="http://schemas.openxmlformats.org/officeDocument/2006/relationships/hyperlink" Target="https://pbs.twimg.com/profile_banners/84687567/1440636577" TargetMode="External"/><Relationship Id="rId2780" Type="http://schemas.openxmlformats.org/officeDocument/2006/relationships/hyperlink" Target="https://pbs.twimg.com/profile_banners/483223/1519514463" TargetMode="External"/><Relationship Id="rId2781" Type="http://schemas.openxmlformats.org/officeDocument/2006/relationships/hyperlink" Target="https://pbs.twimg.com/profile_banners/854426412/1469398453" TargetMode="External"/><Relationship Id="rId2782" Type="http://schemas.openxmlformats.org/officeDocument/2006/relationships/hyperlink" Target="https://pbs.twimg.com/profile_banners/957827256465936384/1518963620" TargetMode="External"/><Relationship Id="rId2783" Type="http://schemas.openxmlformats.org/officeDocument/2006/relationships/hyperlink" Target="https://pbs.twimg.com/profile_banners/781838159134896128/1498617304" TargetMode="External"/><Relationship Id="rId2784" Type="http://schemas.openxmlformats.org/officeDocument/2006/relationships/hyperlink" Target="https://pbs.twimg.com/profile_banners/459854857/1427028653" TargetMode="External"/><Relationship Id="rId2785" Type="http://schemas.openxmlformats.org/officeDocument/2006/relationships/hyperlink" Target="https://pbs.twimg.com/profile_banners/163698149/1493180063" TargetMode="External"/><Relationship Id="rId2786" Type="http://schemas.openxmlformats.org/officeDocument/2006/relationships/hyperlink" Target="https://pbs.twimg.com/profile_banners/367843406/1410637775" TargetMode="External"/><Relationship Id="rId2787" Type="http://schemas.openxmlformats.org/officeDocument/2006/relationships/hyperlink" Target="https://pbs.twimg.com/profile_banners/1337452928/1434908295" TargetMode="External"/><Relationship Id="rId2788" Type="http://schemas.openxmlformats.org/officeDocument/2006/relationships/hyperlink" Target="https://pbs.twimg.com/profile_banners/942792348274061313/1514392848" TargetMode="External"/><Relationship Id="rId2789" Type="http://schemas.openxmlformats.org/officeDocument/2006/relationships/hyperlink" Target="https://pbs.twimg.com/profile_banners/137811176/1432102159" TargetMode="External"/><Relationship Id="rId3930" Type="http://schemas.openxmlformats.org/officeDocument/2006/relationships/hyperlink" Target="http://abs.twimg.com/images/themes/theme1/bg.png" TargetMode="External"/><Relationship Id="rId3931" Type="http://schemas.openxmlformats.org/officeDocument/2006/relationships/hyperlink" Target="http://abs.twimg.com/images/themes/theme10/bg.gif" TargetMode="External"/><Relationship Id="rId3932" Type="http://schemas.openxmlformats.org/officeDocument/2006/relationships/hyperlink" Target="http://pbs.twimg.com/profile_background_images/378800000076169087/dd15faf9124e5f8ef52d829875b1c02f.jpeg" TargetMode="External"/><Relationship Id="rId3933" Type="http://schemas.openxmlformats.org/officeDocument/2006/relationships/hyperlink" Target="http://pbs.twimg.com/profile_background_images/841556039/68604e71139f0c1b4cbc0e650ccf1f52.jpeg" TargetMode="External"/><Relationship Id="rId3934" Type="http://schemas.openxmlformats.org/officeDocument/2006/relationships/hyperlink" Target="http://abs.twimg.com/images/themes/theme1/bg.png" TargetMode="External"/><Relationship Id="rId3935" Type="http://schemas.openxmlformats.org/officeDocument/2006/relationships/hyperlink" Target="http://pbs.twimg.com/profile_background_images/638013127/y7zsra6cgbj0dom4qhp0.jpeg" TargetMode="External"/><Relationship Id="rId3936" Type="http://schemas.openxmlformats.org/officeDocument/2006/relationships/hyperlink" Target="http://pbs.twimg.com/profile_background_images/702767760216952832/k09-ApOh.jpg" TargetMode="External"/><Relationship Id="rId3937" Type="http://schemas.openxmlformats.org/officeDocument/2006/relationships/hyperlink" Target="http://pbs.twimg.com/profile_background_images/181272340/New-York-Rangers.br.jpg" TargetMode="External"/><Relationship Id="rId3938" Type="http://schemas.openxmlformats.org/officeDocument/2006/relationships/hyperlink" Target="http://pbs.twimg.com/profile_background_images/384145934/x2a5bccda68c2e19b11b7bd7dc3b983f.jpg" TargetMode="External"/><Relationship Id="rId3939" Type="http://schemas.openxmlformats.org/officeDocument/2006/relationships/hyperlink" Target="http://pbs.twimg.com/profile_background_images/764291299/5a9975f4133497ab76435251d7838f6a.jpeg" TargetMode="External"/><Relationship Id="rId4970" Type="http://schemas.openxmlformats.org/officeDocument/2006/relationships/hyperlink" Target="http://abs.twimg.com/images/themes/theme14/bg.gif" TargetMode="External"/><Relationship Id="rId4971" Type="http://schemas.openxmlformats.org/officeDocument/2006/relationships/hyperlink" Target="http://abs.twimg.com/images/themes/theme4/bg.gif" TargetMode="External"/><Relationship Id="rId4972" Type="http://schemas.openxmlformats.org/officeDocument/2006/relationships/hyperlink" Target="http://abs.twimg.com/images/themes/theme1/bg.png" TargetMode="External"/><Relationship Id="rId4973" Type="http://schemas.openxmlformats.org/officeDocument/2006/relationships/hyperlink" Target="http://abs.twimg.com/images/themes/theme1/bg.png" TargetMode="External"/><Relationship Id="rId4974" Type="http://schemas.openxmlformats.org/officeDocument/2006/relationships/hyperlink" Target="http://abs.twimg.com/images/themes/theme1/bg.png" TargetMode="External"/><Relationship Id="rId4975" Type="http://schemas.openxmlformats.org/officeDocument/2006/relationships/hyperlink" Target="http://abs.twimg.com/images/themes/theme8/bg.gif" TargetMode="External"/><Relationship Id="rId4976" Type="http://schemas.openxmlformats.org/officeDocument/2006/relationships/hyperlink" Target="http://abs.twimg.com/images/themes/theme1/bg.png" TargetMode="External"/><Relationship Id="rId4977" Type="http://schemas.openxmlformats.org/officeDocument/2006/relationships/hyperlink" Target="http://abs.twimg.com/images/themes/theme14/bg.gif" TargetMode="External"/><Relationship Id="rId4978" Type="http://schemas.openxmlformats.org/officeDocument/2006/relationships/hyperlink" Target="http://pbs.twimg.com/profile_background_images/462227998591029248/NLSd1sCD.jpeg" TargetMode="External"/><Relationship Id="rId4979" Type="http://schemas.openxmlformats.org/officeDocument/2006/relationships/hyperlink" Target="http://abs.twimg.com/images/themes/theme18/bg.gif" TargetMode="External"/><Relationship Id="rId1750" Type="http://schemas.openxmlformats.org/officeDocument/2006/relationships/hyperlink" Target="https://pbs.twimg.com/profile_banners/755903596248506368/1519235182" TargetMode="External"/><Relationship Id="rId1751" Type="http://schemas.openxmlformats.org/officeDocument/2006/relationships/hyperlink" Target="https://pbs.twimg.com/profile_banners/953037233015214081/1519530026" TargetMode="External"/><Relationship Id="rId1752" Type="http://schemas.openxmlformats.org/officeDocument/2006/relationships/hyperlink" Target="https://pbs.twimg.com/profile_banners/3108485225/1517415972" TargetMode="External"/><Relationship Id="rId1753" Type="http://schemas.openxmlformats.org/officeDocument/2006/relationships/hyperlink" Target="https://pbs.twimg.com/profile_banners/1917731/1434034905" TargetMode="External"/><Relationship Id="rId1754" Type="http://schemas.openxmlformats.org/officeDocument/2006/relationships/hyperlink" Target="https://pbs.twimg.com/profile_banners/2502895924/1517111883" TargetMode="External"/><Relationship Id="rId1755" Type="http://schemas.openxmlformats.org/officeDocument/2006/relationships/hyperlink" Target="https://pbs.twimg.com/profile_banners/2156134616/1517081528" TargetMode="External"/><Relationship Id="rId1756" Type="http://schemas.openxmlformats.org/officeDocument/2006/relationships/hyperlink" Target="https://pbs.twimg.com/profile_banners/1239821611/1510367005" TargetMode="External"/><Relationship Id="rId1757" Type="http://schemas.openxmlformats.org/officeDocument/2006/relationships/hyperlink" Target="https://pbs.twimg.com/profile_banners/3226826747/1459807174" TargetMode="External"/><Relationship Id="rId1758" Type="http://schemas.openxmlformats.org/officeDocument/2006/relationships/hyperlink" Target="https://pbs.twimg.com/profile_banners/2353254996/1403698141" TargetMode="External"/><Relationship Id="rId1759" Type="http://schemas.openxmlformats.org/officeDocument/2006/relationships/hyperlink" Target="https://pbs.twimg.com/profile_banners/943111413593018369/1518711574" TargetMode="External"/><Relationship Id="rId2790" Type="http://schemas.openxmlformats.org/officeDocument/2006/relationships/hyperlink" Target="https://pbs.twimg.com/profile_banners/2318336883/1443232806" TargetMode="External"/><Relationship Id="rId2791" Type="http://schemas.openxmlformats.org/officeDocument/2006/relationships/hyperlink" Target="https://pbs.twimg.com/profile_banners/171299971/1515287735" TargetMode="External"/><Relationship Id="rId2792" Type="http://schemas.openxmlformats.org/officeDocument/2006/relationships/hyperlink" Target="https://pbs.twimg.com/profile_banners/89010394/1488995506" TargetMode="External"/><Relationship Id="rId2793" Type="http://schemas.openxmlformats.org/officeDocument/2006/relationships/hyperlink" Target="https://pbs.twimg.com/profile_banners/189965200/1490123464" TargetMode="External"/><Relationship Id="rId2794" Type="http://schemas.openxmlformats.org/officeDocument/2006/relationships/hyperlink" Target="https://pbs.twimg.com/profile_banners/148836456/1516139695" TargetMode="External"/><Relationship Id="rId2795" Type="http://schemas.openxmlformats.org/officeDocument/2006/relationships/hyperlink" Target="https://pbs.twimg.com/profile_banners/4046041/1436289413" TargetMode="External"/><Relationship Id="rId2796" Type="http://schemas.openxmlformats.org/officeDocument/2006/relationships/hyperlink" Target="https://pbs.twimg.com/profile_banners/323893896/1512010354" TargetMode="External"/><Relationship Id="rId2797" Type="http://schemas.openxmlformats.org/officeDocument/2006/relationships/hyperlink" Target="https://pbs.twimg.com/profile_banners/49564360/1469310417" TargetMode="External"/><Relationship Id="rId2798" Type="http://schemas.openxmlformats.org/officeDocument/2006/relationships/hyperlink" Target="https://pbs.twimg.com/profile_banners/5392522/1406560384" TargetMode="External"/><Relationship Id="rId2799" Type="http://schemas.openxmlformats.org/officeDocument/2006/relationships/hyperlink" Target="https://pbs.twimg.com/profile_banners/28348670/1453747623" TargetMode="External"/><Relationship Id="rId2900" Type="http://schemas.openxmlformats.org/officeDocument/2006/relationships/hyperlink" Target="https://pbs.twimg.com/profile_banners/897476610852622337/1515148257" TargetMode="External"/><Relationship Id="rId2901" Type="http://schemas.openxmlformats.org/officeDocument/2006/relationships/hyperlink" Target="https://pbs.twimg.com/profile_banners/3328458814/1434584575" TargetMode="External"/><Relationship Id="rId2902" Type="http://schemas.openxmlformats.org/officeDocument/2006/relationships/hyperlink" Target="https://pbs.twimg.com/profile_banners/13947902/1517944349" TargetMode="External"/><Relationship Id="rId2903" Type="http://schemas.openxmlformats.org/officeDocument/2006/relationships/hyperlink" Target="https://pbs.twimg.com/profile_banners/23685907/1515690929" TargetMode="External"/><Relationship Id="rId2904" Type="http://schemas.openxmlformats.org/officeDocument/2006/relationships/hyperlink" Target="https://pbs.twimg.com/profile_banners/791756855328595968/1492797755" TargetMode="External"/><Relationship Id="rId2905" Type="http://schemas.openxmlformats.org/officeDocument/2006/relationships/hyperlink" Target="https://pbs.twimg.com/profile_banners/54139139/1519665722" TargetMode="External"/><Relationship Id="rId2906" Type="http://schemas.openxmlformats.org/officeDocument/2006/relationships/hyperlink" Target="https://pbs.twimg.com/profile_banners/1522461378/1483761917" TargetMode="External"/><Relationship Id="rId2907" Type="http://schemas.openxmlformats.org/officeDocument/2006/relationships/hyperlink" Target="https://pbs.twimg.com/profile_banners/2214161030/1516622593" TargetMode="External"/><Relationship Id="rId2908" Type="http://schemas.openxmlformats.org/officeDocument/2006/relationships/hyperlink" Target="https://pbs.twimg.com/profile_banners/927346985744474112/1509932104" TargetMode="External"/><Relationship Id="rId2909" Type="http://schemas.openxmlformats.org/officeDocument/2006/relationships/hyperlink" Target="https://pbs.twimg.com/profile_banners/957509347269103616/1517124535" TargetMode="External"/><Relationship Id="rId3940" Type="http://schemas.openxmlformats.org/officeDocument/2006/relationships/hyperlink" Target="http://pbs.twimg.com/profile_background_images/378800000176161744/OTfjw1cc.png" TargetMode="External"/><Relationship Id="rId3941" Type="http://schemas.openxmlformats.org/officeDocument/2006/relationships/hyperlink" Target="http://abs.twimg.com/images/themes/theme6/bg.gif" TargetMode="External"/><Relationship Id="rId3942" Type="http://schemas.openxmlformats.org/officeDocument/2006/relationships/hyperlink" Target="http://pbs.twimg.com/profile_background_images/641048996/dmlapi3dhu84d2zco97w.jpeg" TargetMode="External"/><Relationship Id="rId3943" Type="http://schemas.openxmlformats.org/officeDocument/2006/relationships/hyperlink" Target="http://pbs.twimg.com/profile_background_images/783347584/565f71840f4539c4f5bf308c1436d9f8.jpeg" TargetMode="External"/><Relationship Id="rId3944" Type="http://schemas.openxmlformats.org/officeDocument/2006/relationships/hyperlink" Target="http://pbs.twimg.com/profile_background_images/612471258/bv812cfkyj6u5yowwyy0.jpeg" TargetMode="External"/><Relationship Id="rId3945" Type="http://schemas.openxmlformats.org/officeDocument/2006/relationships/hyperlink" Target="http://pbs.twimg.com/profile_background_images/661653984642359296/3iGl6HYP.jpg" TargetMode="External"/><Relationship Id="rId3946" Type="http://schemas.openxmlformats.org/officeDocument/2006/relationships/hyperlink" Target="http://pbs.twimg.com/profile_background_images/510132615039303680/HX-BEraH.jpeg" TargetMode="External"/><Relationship Id="rId3947" Type="http://schemas.openxmlformats.org/officeDocument/2006/relationships/hyperlink" Target="http://pbs.twimg.com/profile_background_images/433320936738013185/YO4bZlUr.jpeg" TargetMode="External"/><Relationship Id="rId3948" Type="http://schemas.openxmlformats.org/officeDocument/2006/relationships/hyperlink" Target="http://pbs.twimg.com/profile_background_images/554741046240768000/S2M-LaYu.jpeg" TargetMode="External"/><Relationship Id="rId3949" Type="http://schemas.openxmlformats.org/officeDocument/2006/relationships/hyperlink" Target="http://abs.twimg.com/images/themes/theme1/bg.png" TargetMode="External"/><Relationship Id="rId4980" Type="http://schemas.openxmlformats.org/officeDocument/2006/relationships/hyperlink" Target="http://abs.twimg.com/images/themes/theme1/bg.png" TargetMode="External"/><Relationship Id="rId4981" Type="http://schemas.openxmlformats.org/officeDocument/2006/relationships/hyperlink" Target="http://abs.twimg.com/images/themes/theme1/bg.png" TargetMode="External"/><Relationship Id="rId4982" Type="http://schemas.openxmlformats.org/officeDocument/2006/relationships/hyperlink" Target="http://pbs.twimg.com/profile_background_images/378800000037480128/956114964958b613dffa081bd00ed990.jpeg" TargetMode="External"/><Relationship Id="rId4983" Type="http://schemas.openxmlformats.org/officeDocument/2006/relationships/hyperlink" Target="http://abs.twimg.com/images/themes/theme1/bg.png" TargetMode="External"/><Relationship Id="rId4984" Type="http://schemas.openxmlformats.org/officeDocument/2006/relationships/hyperlink" Target="http://pbs.twimg.com/profile_background_images/467008674846613504/UP7WKMN8.jpeg" TargetMode="External"/><Relationship Id="rId4985" Type="http://schemas.openxmlformats.org/officeDocument/2006/relationships/hyperlink" Target="http://abs.twimg.com/images/themes/theme14/bg.gif" TargetMode="External"/><Relationship Id="rId4986" Type="http://schemas.openxmlformats.org/officeDocument/2006/relationships/hyperlink" Target="http://abs.twimg.com/images/themes/theme1/bg.png" TargetMode="External"/><Relationship Id="rId4987" Type="http://schemas.openxmlformats.org/officeDocument/2006/relationships/hyperlink" Target="http://pbs.twimg.com/profile_background_images/646413777/wu1o9m7iicydpqylx9nk.jpeg" TargetMode="External"/><Relationship Id="rId4988" Type="http://schemas.openxmlformats.org/officeDocument/2006/relationships/hyperlink" Target="http://abs.twimg.com/images/themes/theme1/bg.png" TargetMode="External"/><Relationship Id="rId4989" Type="http://schemas.openxmlformats.org/officeDocument/2006/relationships/hyperlink" Target="http://abs.twimg.com/images/themes/theme1/bg.png" TargetMode="External"/><Relationship Id="rId1760" Type="http://schemas.openxmlformats.org/officeDocument/2006/relationships/hyperlink" Target="https://pbs.twimg.com/profile_banners/3303194487/1512949512" TargetMode="External"/><Relationship Id="rId1761" Type="http://schemas.openxmlformats.org/officeDocument/2006/relationships/hyperlink" Target="https://pbs.twimg.com/profile_banners/23249748/1417270873" TargetMode="External"/><Relationship Id="rId1762" Type="http://schemas.openxmlformats.org/officeDocument/2006/relationships/hyperlink" Target="https://pbs.twimg.com/profile_banners/37852031/1420325379" TargetMode="External"/><Relationship Id="rId1763" Type="http://schemas.openxmlformats.org/officeDocument/2006/relationships/hyperlink" Target="https://pbs.twimg.com/profile_banners/871857699587330049/1496702822" TargetMode="External"/><Relationship Id="rId1764" Type="http://schemas.openxmlformats.org/officeDocument/2006/relationships/hyperlink" Target="https://pbs.twimg.com/profile_banners/485938700/1496934499" TargetMode="External"/><Relationship Id="rId1765" Type="http://schemas.openxmlformats.org/officeDocument/2006/relationships/hyperlink" Target="https://pbs.twimg.com/profile_banners/2794791482/1423328679" TargetMode="External"/><Relationship Id="rId1766" Type="http://schemas.openxmlformats.org/officeDocument/2006/relationships/hyperlink" Target="https://pbs.twimg.com/profile_banners/798957107492036608/1485352207" TargetMode="External"/><Relationship Id="rId1767" Type="http://schemas.openxmlformats.org/officeDocument/2006/relationships/hyperlink" Target="https://pbs.twimg.com/profile_banners/23655357/1490986413" TargetMode="External"/><Relationship Id="rId1768" Type="http://schemas.openxmlformats.org/officeDocument/2006/relationships/hyperlink" Target="https://pbs.twimg.com/profile_banners/102261557/1442428384" TargetMode="External"/><Relationship Id="rId1769" Type="http://schemas.openxmlformats.org/officeDocument/2006/relationships/hyperlink" Target="https://pbs.twimg.com/profile_banners/16207542/1464155566" TargetMode="External"/><Relationship Id="rId2910" Type="http://schemas.openxmlformats.org/officeDocument/2006/relationships/hyperlink" Target="https://pbs.twimg.com/profile_banners/855100318253694976/1511030054" TargetMode="External"/><Relationship Id="rId2911" Type="http://schemas.openxmlformats.org/officeDocument/2006/relationships/hyperlink" Target="https://pbs.twimg.com/profile_banners/802929297182822400/1511476007" TargetMode="External"/><Relationship Id="rId2912" Type="http://schemas.openxmlformats.org/officeDocument/2006/relationships/hyperlink" Target="https://pbs.twimg.com/profile_banners/845809027967692801/1518246552" TargetMode="External"/><Relationship Id="rId2913" Type="http://schemas.openxmlformats.org/officeDocument/2006/relationships/hyperlink" Target="https://pbs.twimg.com/profile_banners/2173054549/1517024956" TargetMode="External"/><Relationship Id="rId2914" Type="http://schemas.openxmlformats.org/officeDocument/2006/relationships/hyperlink" Target="https://pbs.twimg.com/profile_banners/873620275077632001/1516407429" TargetMode="External"/><Relationship Id="rId2915" Type="http://schemas.openxmlformats.org/officeDocument/2006/relationships/hyperlink" Target="https://pbs.twimg.com/profile_banners/889600883729862656/1519158454" TargetMode="External"/><Relationship Id="rId2916" Type="http://schemas.openxmlformats.org/officeDocument/2006/relationships/hyperlink" Target="https://pbs.twimg.com/profile_banners/2918161040/1491178362" TargetMode="External"/><Relationship Id="rId2917" Type="http://schemas.openxmlformats.org/officeDocument/2006/relationships/hyperlink" Target="https://pbs.twimg.com/profile_banners/819294551743623168/1513663517" TargetMode="External"/><Relationship Id="rId2918" Type="http://schemas.openxmlformats.org/officeDocument/2006/relationships/hyperlink" Target="https://pbs.twimg.com/profile_banners/2964161673/1492961827" TargetMode="External"/><Relationship Id="rId2919" Type="http://schemas.openxmlformats.org/officeDocument/2006/relationships/hyperlink" Target="https://pbs.twimg.com/profile_banners/843595546073976833/1517515179" TargetMode="External"/><Relationship Id="rId3950" Type="http://schemas.openxmlformats.org/officeDocument/2006/relationships/hyperlink" Target="http://pbs.twimg.com/profile_background_images/415226655/EPA_Twitter_template_update2-feb2.jpg" TargetMode="External"/><Relationship Id="rId3951" Type="http://schemas.openxmlformats.org/officeDocument/2006/relationships/hyperlink" Target="http://abs.twimg.com/images/themes/theme1/bg.png" TargetMode="External"/><Relationship Id="rId3952" Type="http://schemas.openxmlformats.org/officeDocument/2006/relationships/hyperlink" Target="http://pbs.twimg.com/profile_background_images/386279616/fbi_twitter_back.jpg" TargetMode="External"/><Relationship Id="rId3953" Type="http://schemas.openxmlformats.org/officeDocument/2006/relationships/hyperlink" Target="http://pbs.twimg.com/profile_background_images/378800000179013868/CKS7gc4u.jpeg" TargetMode="External"/><Relationship Id="rId3954" Type="http://schemas.openxmlformats.org/officeDocument/2006/relationships/hyperlink" Target="http://abs.twimg.com/images/themes/theme9/bg.gif" TargetMode="External"/><Relationship Id="rId3955" Type="http://schemas.openxmlformats.org/officeDocument/2006/relationships/hyperlink" Target="http://pbs.twimg.com/profile_background_images/378800000003614344/ffc4f39d79a11b89fb5709703719aac2.gif" TargetMode="External"/><Relationship Id="rId3956" Type="http://schemas.openxmlformats.org/officeDocument/2006/relationships/hyperlink" Target="http://abs.twimg.com/images/themes/theme1/bg.png" TargetMode="External"/><Relationship Id="rId3957" Type="http://schemas.openxmlformats.org/officeDocument/2006/relationships/hyperlink" Target="http://pbs.twimg.com/profile_background_images/674345207/3f3a6a1057726336f660601b42cbbfef.gif" TargetMode="External"/><Relationship Id="rId3958" Type="http://schemas.openxmlformats.org/officeDocument/2006/relationships/hyperlink" Target="http://pbs.twimg.com/profile_background_images/601105609/jz2q8zrbf18zoiv007he.jpeg" TargetMode="External"/><Relationship Id="rId3959" Type="http://schemas.openxmlformats.org/officeDocument/2006/relationships/hyperlink" Target="http://abs.twimg.com/images/themes/theme1/bg.png" TargetMode="External"/><Relationship Id="rId4990" Type="http://schemas.openxmlformats.org/officeDocument/2006/relationships/hyperlink" Target="http://pbs.twimg.com/profile_background_images/531366375730601986/nBIwOK_9.png" TargetMode="External"/><Relationship Id="rId4991" Type="http://schemas.openxmlformats.org/officeDocument/2006/relationships/hyperlink" Target="http://pbs.twimg.com/profile_background_images/362280939/___.png" TargetMode="External"/><Relationship Id="rId4992" Type="http://schemas.openxmlformats.org/officeDocument/2006/relationships/hyperlink" Target="http://abs.twimg.com/images/themes/theme9/bg.gif" TargetMode="External"/><Relationship Id="rId4993" Type="http://schemas.openxmlformats.org/officeDocument/2006/relationships/hyperlink" Target="http://abs.twimg.com/images/themes/theme1/bg.png" TargetMode="External"/><Relationship Id="rId4994" Type="http://schemas.openxmlformats.org/officeDocument/2006/relationships/hyperlink" Target="http://pbs.twimg.com/profile_background_images/259692460/AWB_Background.gif" TargetMode="External"/><Relationship Id="rId4995" Type="http://schemas.openxmlformats.org/officeDocument/2006/relationships/hyperlink" Target="http://abs.twimg.com/images/themes/theme1/bg.png" TargetMode="External"/><Relationship Id="rId4996" Type="http://schemas.openxmlformats.org/officeDocument/2006/relationships/hyperlink" Target="http://pbs.twimg.com/profile_background_images/378800000100399672/25e09752c292d1c30cffd3c5f4b157ea.jpeg" TargetMode="External"/><Relationship Id="rId4997" Type="http://schemas.openxmlformats.org/officeDocument/2006/relationships/hyperlink" Target="http://abs.twimg.com/images/themes/theme1/bg.png" TargetMode="External"/><Relationship Id="rId4998" Type="http://schemas.openxmlformats.org/officeDocument/2006/relationships/hyperlink" Target="http://abs.twimg.com/images/themes/theme1/bg.png" TargetMode="External"/><Relationship Id="rId4999" Type="http://schemas.openxmlformats.org/officeDocument/2006/relationships/hyperlink" Target="http://abs.twimg.com/images/themes/theme1/bg.png" TargetMode="External"/><Relationship Id="rId1770" Type="http://schemas.openxmlformats.org/officeDocument/2006/relationships/hyperlink" Target="https://pbs.twimg.com/profile_banners/2858089715/1518977412" TargetMode="External"/><Relationship Id="rId1771" Type="http://schemas.openxmlformats.org/officeDocument/2006/relationships/hyperlink" Target="https://pbs.twimg.com/profile_banners/1259472212/1519149788" TargetMode="External"/><Relationship Id="rId1772" Type="http://schemas.openxmlformats.org/officeDocument/2006/relationships/hyperlink" Target="https://pbs.twimg.com/profile_banners/31220797/1469246450" TargetMode="External"/><Relationship Id="rId1773" Type="http://schemas.openxmlformats.org/officeDocument/2006/relationships/hyperlink" Target="https://pbs.twimg.com/profile_banners/2437658198/1508631930" TargetMode="External"/><Relationship Id="rId1774" Type="http://schemas.openxmlformats.org/officeDocument/2006/relationships/hyperlink" Target="https://pbs.twimg.com/profile_banners/381769607/1519453288" TargetMode="External"/><Relationship Id="rId1775" Type="http://schemas.openxmlformats.org/officeDocument/2006/relationships/hyperlink" Target="https://pbs.twimg.com/profile_banners/217955879/1481298606" TargetMode="External"/><Relationship Id="rId1776" Type="http://schemas.openxmlformats.org/officeDocument/2006/relationships/hyperlink" Target="https://pbs.twimg.com/profile_banners/280827619/1506571647" TargetMode="External"/><Relationship Id="rId1777" Type="http://schemas.openxmlformats.org/officeDocument/2006/relationships/hyperlink" Target="https://pbs.twimg.com/profile_banners/586049470/1466450897" TargetMode="External"/><Relationship Id="rId1778" Type="http://schemas.openxmlformats.org/officeDocument/2006/relationships/hyperlink" Target="https://pbs.twimg.com/profile_banners/4817286218/1453825694" TargetMode="External"/><Relationship Id="rId1779" Type="http://schemas.openxmlformats.org/officeDocument/2006/relationships/hyperlink" Target="https://pbs.twimg.com/profile_banners/97093507/1516064968" TargetMode="External"/><Relationship Id="rId2920" Type="http://schemas.openxmlformats.org/officeDocument/2006/relationships/hyperlink" Target="https://pbs.twimg.com/profile_banners/68088846/1500777940" TargetMode="External"/><Relationship Id="rId2921" Type="http://schemas.openxmlformats.org/officeDocument/2006/relationships/hyperlink" Target="https://pbs.twimg.com/profile_banners/30292065/1499956821" TargetMode="External"/><Relationship Id="rId2922" Type="http://schemas.openxmlformats.org/officeDocument/2006/relationships/hyperlink" Target="https://pbs.twimg.com/profile_banners/848361364175421440/1514831562" TargetMode="External"/><Relationship Id="rId2923" Type="http://schemas.openxmlformats.org/officeDocument/2006/relationships/hyperlink" Target="https://pbs.twimg.com/profile_banners/955257656440164352/1516587158" TargetMode="External"/><Relationship Id="rId2924" Type="http://schemas.openxmlformats.org/officeDocument/2006/relationships/hyperlink" Target="https://pbs.twimg.com/profile_banners/755835576/1501669262" TargetMode="External"/><Relationship Id="rId2925" Type="http://schemas.openxmlformats.org/officeDocument/2006/relationships/hyperlink" Target="https://pbs.twimg.com/profile_banners/881988762573701120/1499118117" TargetMode="External"/><Relationship Id="rId2926" Type="http://schemas.openxmlformats.org/officeDocument/2006/relationships/hyperlink" Target="https://pbs.twimg.com/profile_banners/728027596756156416/1506803946" TargetMode="External"/><Relationship Id="rId2927" Type="http://schemas.openxmlformats.org/officeDocument/2006/relationships/hyperlink" Target="https://pbs.twimg.com/profile_banners/895028152371695622/1519046918" TargetMode="External"/><Relationship Id="rId2928" Type="http://schemas.openxmlformats.org/officeDocument/2006/relationships/hyperlink" Target="https://pbs.twimg.com/profile_banners/540287608/1504904270" TargetMode="External"/><Relationship Id="rId2929" Type="http://schemas.openxmlformats.org/officeDocument/2006/relationships/hyperlink" Target="https://pbs.twimg.com/profile_banners/82254216/1517851717" TargetMode="External"/><Relationship Id="rId3960" Type="http://schemas.openxmlformats.org/officeDocument/2006/relationships/hyperlink" Target="http://pbs.twimg.com/profile_background_images/463713854434721792/efMlx8yH.jpeg" TargetMode="External"/><Relationship Id="rId3961" Type="http://schemas.openxmlformats.org/officeDocument/2006/relationships/hyperlink" Target="http://pbs.twimg.com/profile_background_images/581544271850811392/XGRb2bmJ.png" TargetMode="External"/><Relationship Id="rId3962" Type="http://schemas.openxmlformats.org/officeDocument/2006/relationships/hyperlink" Target="http://pbs.twimg.com/profile_background_images/378800000148062678/xPVRl467.jpeg" TargetMode="External"/><Relationship Id="rId3963" Type="http://schemas.openxmlformats.org/officeDocument/2006/relationships/hyperlink" Target="http://abs.twimg.com/images/themes/theme1/bg.png" TargetMode="External"/><Relationship Id="rId3964" Type="http://schemas.openxmlformats.org/officeDocument/2006/relationships/hyperlink" Target="http://abs.twimg.com/images/themes/theme4/bg.gif" TargetMode="External"/><Relationship Id="rId3965" Type="http://schemas.openxmlformats.org/officeDocument/2006/relationships/hyperlink" Target="http://abs.twimg.com/images/themes/theme1/bg.png" TargetMode="External"/><Relationship Id="rId3966" Type="http://schemas.openxmlformats.org/officeDocument/2006/relationships/hyperlink" Target="http://abs.twimg.com/images/themes/theme9/bg.gif" TargetMode="External"/><Relationship Id="rId3967" Type="http://schemas.openxmlformats.org/officeDocument/2006/relationships/hyperlink" Target="http://abs.twimg.com/images/themes/theme14/bg.gif" TargetMode="External"/><Relationship Id="rId3968" Type="http://schemas.openxmlformats.org/officeDocument/2006/relationships/hyperlink" Target="http://abs.twimg.com/images/themes/theme1/bg.png" TargetMode="External"/><Relationship Id="rId3969" Type="http://schemas.openxmlformats.org/officeDocument/2006/relationships/hyperlink" Target="http://pbs.twimg.com/profile_background_images/658390279/qhfmaqhvp6g73j1ic513.jpeg" TargetMode="External"/><Relationship Id="rId1780" Type="http://schemas.openxmlformats.org/officeDocument/2006/relationships/hyperlink" Target="https://pbs.twimg.com/profile_banners/16116240/1518791129" TargetMode="External"/><Relationship Id="rId1781" Type="http://schemas.openxmlformats.org/officeDocument/2006/relationships/hyperlink" Target="https://pbs.twimg.com/profile_banners/25574865/1518767481" TargetMode="External"/><Relationship Id="rId1782" Type="http://schemas.openxmlformats.org/officeDocument/2006/relationships/hyperlink" Target="https://pbs.twimg.com/profile_banners/732204715547623424/1517868058" TargetMode="External"/><Relationship Id="rId1783" Type="http://schemas.openxmlformats.org/officeDocument/2006/relationships/hyperlink" Target="https://pbs.twimg.com/profile_banners/890408781544378368/1515114223" TargetMode="External"/><Relationship Id="rId1784" Type="http://schemas.openxmlformats.org/officeDocument/2006/relationships/hyperlink" Target="https://pbs.twimg.com/profile_banners/112673457/1488833883" TargetMode="External"/><Relationship Id="rId1785" Type="http://schemas.openxmlformats.org/officeDocument/2006/relationships/hyperlink" Target="https://pbs.twimg.com/profile_banners/184476275/1519086227" TargetMode="External"/><Relationship Id="rId1786" Type="http://schemas.openxmlformats.org/officeDocument/2006/relationships/hyperlink" Target="https://pbs.twimg.com/profile_banners/955824447918891008/1518138912" TargetMode="External"/><Relationship Id="rId1787" Type="http://schemas.openxmlformats.org/officeDocument/2006/relationships/hyperlink" Target="https://pbs.twimg.com/profile_banners/175523931/1401338773" TargetMode="External"/><Relationship Id="rId1788" Type="http://schemas.openxmlformats.org/officeDocument/2006/relationships/hyperlink" Target="https://pbs.twimg.com/profile_banners/107860938/1515153936" TargetMode="External"/><Relationship Id="rId1789" Type="http://schemas.openxmlformats.org/officeDocument/2006/relationships/hyperlink" Target="https://pbs.twimg.com/profile_banners/152465383/1502507331" TargetMode="External"/><Relationship Id="rId2930" Type="http://schemas.openxmlformats.org/officeDocument/2006/relationships/hyperlink" Target="https://pbs.twimg.com/profile_banners/402824931/1478922833" TargetMode="External"/><Relationship Id="rId2931" Type="http://schemas.openxmlformats.org/officeDocument/2006/relationships/hyperlink" Target="https://pbs.twimg.com/profile_banners/896788896784297984/1502646604" TargetMode="External"/><Relationship Id="rId2932" Type="http://schemas.openxmlformats.org/officeDocument/2006/relationships/hyperlink" Target="https://pbs.twimg.com/profile_banners/843556423548067840/1514263912" TargetMode="External"/><Relationship Id="rId2933" Type="http://schemas.openxmlformats.org/officeDocument/2006/relationships/hyperlink" Target="https://pbs.twimg.com/profile_banners/4780784385/1514821346" TargetMode="External"/><Relationship Id="rId2934" Type="http://schemas.openxmlformats.org/officeDocument/2006/relationships/hyperlink" Target="https://pbs.twimg.com/profile_banners/819041672290041856/1510612653" TargetMode="External"/><Relationship Id="rId2935" Type="http://schemas.openxmlformats.org/officeDocument/2006/relationships/hyperlink" Target="https://pbs.twimg.com/profile_banners/838764299816480768/1494539611" TargetMode="External"/><Relationship Id="rId2936" Type="http://schemas.openxmlformats.org/officeDocument/2006/relationships/hyperlink" Target="https://pbs.twimg.com/profile_banners/797617218511060992/1492879799" TargetMode="External"/><Relationship Id="rId2937" Type="http://schemas.openxmlformats.org/officeDocument/2006/relationships/hyperlink" Target="https://pbs.twimg.com/profile_banners/781534268/1517634093" TargetMode="External"/><Relationship Id="rId2938" Type="http://schemas.openxmlformats.org/officeDocument/2006/relationships/hyperlink" Target="https://pbs.twimg.com/profile_banners/845316320900108288/1515351597" TargetMode="External"/><Relationship Id="rId2939" Type="http://schemas.openxmlformats.org/officeDocument/2006/relationships/hyperlink" Target="https://pbs.twimg.com/profile_banners/861367364646055936/1514320357" TargetMode="External"/><Relationship Id="rId3970" Type="http://schemas.openxmlformats.org/officeDocument/2006/relationships/hyperlink" Target="http://abs.twimg.com/images/themes/theme1/bg.png" TargetMode="External"/><Relationship Id="rId3971" Type="http://schemas.openxmlformats.org/officeDocument/2006/relationships/hyperlink" Target="http://abs.twimg.com/images/themes/theme1/bg.png" TargetMode="External"/><Relationship Id="rId3972" Type="http://schemas.openxmlformats.org/officeDocument/2006/relationships/hyperlink" Target="http://pbs.twimg.com/profile_background_images/170347943/shoes.jpg" TargetMode="External"/><Relationship Id="rId3973" Type="http://schemas.openxmlformats.org/officeDocument/2006/relationships/hyperlink" Target="http://abs.twimg.com/images/themes/theme6/bg.gif" TargetMode="External"/><Relationship Id="rId3974" Type="http://schemas.openxmlformats.org/officeDocument/2006/relationships/hyperlink" Target="http://pbs.twimg.com/profile_background_images/628275670242586626/qtt_Ldp3.png" TargetMode="External"/><Relationship Id="rId3975" Type="http://schemas.openxmlformats.org/officeDocument/2006/relationships/hyperlink" Target="http://pbs.twimg.com/profile_background_images/8882802/rose_totem.jpg" TargetMode="External"/><Relationship Id="rId3976" Type="http://schemas.openxmlformats.org/officeDocument/2006/relationships/hyperlink" Target="http://pbs.twimg.com/profile_background_images/286121031/twitter_bg.jpg" TargetMode="External"/><Relationship Id="rId3977" Type="http://schemas.openxmlformats.org/officeDocument/2006/relationships/hyperlink" Target="http://pbs.twimg.com/profile_background_images/723572238364987392/3GrlMCwc.jpg" TargetMode="External"/><Relationship Id="rId3978" Type="http://schemas.openxmlformats.org/officeDocument/2006/relationships/hyperlink" Target="http://abs.twimg.com/images/themes/theme13/bg.gif" TargetMode="External"/><Relationship Id="rId3979" Type="http://schemas.openxmlformats.org/officeDocument/2006/relationships/hyperlink" Target="http://pbs.twimg.com/profile_background_images/349523631/Twitter-BGs.jpg" TargetMode="External"/><Relationship Id="rId1790" Type="http://schemas.openxmlformats.org/officeDocument/2006/relationships/hyperlink" Target="https://pbs.twimg.com/profile_banners/2667442380/1510217523" TargetMode="External"/><Relationship Id="rId1791" Type="http://schemas.openxmlformats.org/officeDocument/2006/relationships/hyperlink" Target="https://pbs.twimg.com/profile_banners/386652312/1501512232" TargetMode="External"/><Relationship Id="rId1792" Type="http://schemas.openxmlformats.org/officeDocument/2006/relationships/hyperlink" Target="https://pbs.twimg.com/profile_banners/867144176/1401398432" TargetMode="External"/><Relationship Id="rId1793" Type="http://schemas.openxmlformats.org/officeDocument/2006/relationships/hyperlink" Target="https://pbs.twimg.com/profile_banners/31198256/1416180399" TargetMode="External"/><Relationship Id="rId1794" Type="http://schemas.openxmlformats.org/officeDocument/2006/relationships/hyperlink" Target="https://pbs.twimg.com/profile_banners/42813336/1519345454" TargetMode="External"/><Relationship Id="rId1795" Type="http://schemas.openxmlformats.org/officeDocument/2006/relationships/hyperlink" Target="https://pbs.twimg.com/profile_banners/497768440/1511085020" TargetMode="External"/><Relationship Id="rId1796" Type="http://schemas.openxmlformats.org/officeDocument/2006/relationships/hyperlink" Target="https://pbs.twimg.com/profile_banners/95931102/1515445563" TargetMode="External"/><Relationship Id="rId1797" Type="http://schemas.openxmlformats.org/officeDocument/2006/relationships/hyperlink" Target="https://pbs.twimg.com/profile_banners/938634254208131072/1517336064" TargetMode="External"/><Relationship Id="rId1798" Type="http://schemas.openxmlformats.org/officeDocument/2006/relationships/hyperlink" Target="https://pbs.twimg.com/profile_banners/83807886/1476440118" TargetMode="External"/><Relationship Id="rId1799" Type="http://schemas.openxmlformats.org/officeDocument/2006/relationships/hyperlink" Target="https://pbs.twimg.com/profile_banners/950896225301225472/1515547643" TargetMode="External"/><Relationship Id="rId1900" Type="http://schemas.openxmlformats.org/officeDocument/2006/relationships/hyperlink" Target="https://pbs.twimg.com/profile_banners/897806549464346624/1509383056" TargetMode="External"/><Relationship Id="rId1901" Type="http://schemas.openxmlformats.org/officeDocument/2006/relationships/hyperlink" Target="https://pbs.twimg.com/profile_banners/917376728/1519661543" TargetMode="External"/><Relationship Id="rId1902" Type="http://schemas.openxmlformats.org/officeDocument/2006/relationships/hyperlink" Target="https://pbs.twimg.com/profile_banners/418167144/1504801943" TargetMode="External"/><Relationship Id="rId1903" Type="http://schemas.openxmlformats.org/officeDocument/2006/relationships/hyperlink" Target="https://pbs.twimg.com/profile_banners/17846697/1490389903" TargetMode="External"/><Relationship Id="rId1904" Type="http://schemas.openxmlformats.org/officeDocument/2006/relationships/hyperlink" Target="https://pbs.twimg.com/profile_banners/19779559/1490022719" TargetMode="External"/><Relationship Id="rId1905" Type="http://schemas.openxmlformats.org/officeDocument/2006/relationships/hyperlink" Target="https://pbs.twimg.com/profile_banners/14719162/1398252161" TargetMode="External"/><Relationship Id="rId1906" Type="http://schemas.openxmlformats.org/officeDocument/2006/relationships/hyperlink" Target="https://pbs.twimg.com/profile_banners/27457788/1504801859" TargetMode="External"/><Relationship Id="rId1907" Type="http://schemas.openxmlformats.org/officeDocument/2006/relationships/hyperlink" Target="https://pbs.twimg.com/profile_banners/746164838/1500874576" TargetMode="External"/><Relationship Id="rId1908" Type="http://schemas.openxmlformats.org/officeDocument/2006/relationships/hyperlink" Target="https://pbs.twimg.com/profile_banners/59524045/1481834146" TargetMode="External"/><Relationship Id="rId1909" Type="http://schemas.openxmlformats.org/officeDocument/2006/relationships/hyperlink" Target="https://pbs.twimg.com/profile_banners/12354832/1510064919" TargetMode="External"/><Relationship Id="rId2940" Type="http://schemas.openxmlformats.org/officeDocument/2006/relationships/hyperlink" Target="https://pbs.twimg.com/profile_banners/850919605962801152/1514445883" TargetMode="External"/><Relationship Id="rId2941" Type="http://schemas.openxmlformats.org/officeDocument/2006/relationships/hyperlink" Target="https://pbs.twimg.com/profile_banners/797215904085975040/1501484978" TargetMode="External"/><Relationship Id="rId2942" Type="http://schemas.openxmlformats.org/officeDocument/2006/relationships/hyperlink" Target="https://pbs.twimg.com/profile_banners/849816664036315138/1516796503" TargetMode="External"/><Relationship Id="rId2943" Type="http://schemas.openxmlformats.org/officeDocument/2006/relationships/hyperlink" Target="https://pbs.twimg.com/profile_banners/805094082863394817/1503346176" TargetMode="External"/><Relationship Id="rId2944" Type="http://schemas.openxmlformats.org/officeDocument/2006/relationships/hyperlink" Target="https://pbs.twimg.com/profile_banners/855109542639751169/1504752414" TargetMode="External"/><Relationship Id="rId2945" Type="http://schemas.openxmlformats.org/officeDocument/2006/relationships/hyperlink" Target="https://pbs.twimg.com/profile_banners/824773862512533504/1501555492" TargetMode="External"/><Relationship Id="rId2946" Type="http://schemas.openxmlformats.org/officeDocument/2006/relationships/hyperlink" Target="https://pbs.twimg.com/profile_banners/833777334528331776/1518928227" TargetMode="External"/><Relationship Id="rId2947" Type="http://schemas.openxmlformats.org/officeDocument/2006/relationships/hyperlink" Target="https://pbs.twimg.com/profile_banners/885964768338747392/1514271275" TargetMode="External"/><Relationship Id="rId2948" Type="http://schemas.openxmlformats.org/officeDocument/2006/relationships/hyperlink" Target="https://pbs.twimg.com/profile_banners/4828013916/1513406576" TargetMode="External"/><Relationship Id="rId2949" Type="http://schemas.openxmlformats.org/officeDocument/2006/relationships/hyperlink" Target="https://pbs.twimg.com/profile_banners/847545582/1516084350" TargetMode="External"/><Relationship Id="rId3980" Type="http://schemas.openxmlformats.org/officeDocument/2006/relationships/hyperlink" Target="http://abs.twimg.com/images/themes/theme1/bg.png" TargetMode="External"/><Relationship Id="rId3981" Type="http://schemas.openxmlformats.org/officeDocument/2006/relationships/hyperlink" Target="http://abs.twimg.com/images/themes/theme1/bg.png" TargetMode="External"/><Relationship Id="rId3982" Type="http://schemas.openxmlformats.org/officeDocument/2006/relationships/hyperlink" Target="http://abs.twimg.com/images/themes/theme1/bg.png" TargetMode="External"/><Relationship Id="rId3983" Type="http://schemas.openxmlformats.org/officeDocument/2006/relationships/hyperlink" Target="http://pbs.twimg.com/profile_background_images/284409746/geopoliting_avatar_small.png" TargetMode="External"/><Relationship Id="rId3984" Type="http://schemas.openxmlformats.org/officeDocument/2006/relationships/hyperlink" Target="http://abs.twimg.com/images/themes/theme1/bg.png" TargetMode="External"/><Relationship Id="rId3985" Type="http://schemas.openxmlformats.org/officeDocument/2006/relationships/hyperlink" Target="http://pbs.twimg.com/profile_background_images/658414654/nuk1zs6v8vr8w43yz03k.jpeg" TargetMode="External"/><Relationship Id="rId3986" Type="http://schemas.openxmlformats.org/officeDocument/2006/relationships/hyperlink" Target="http://abs.twimg.com/images/themes/theme1/bg.png" TargetMode="External"/><Relationship Id="rId3987" Type="http://schemas.openxmlformats.org/officeDocument/2006/relationships/hyperlink" Target="http://abs.twimg.com/images/themes/theme1/bg.png" TargetMode="External"/><Relationship Id="rId3988" Type="http://schemas.openxmlformats.org/officeDocument/2006/relationships/hyperlink" Target="http://abs.twimg.com/images/themes/theme1/bg.png" TargetMode="External"/><Relationship Id="rId3989" Type="http://schemas.openxmlformats.org/officeDocument/2006/relationships/hyperlink" Target="http://abs.twimg.com/images/themes/theme1/bg.png" TargetMode="External"/><Relationship Id="rId1910" Type="http://schemas.openxmlformats.org/officeDocument/2006/relationships/hyperlink" Target="https://pbs.twimg.com/profile_banners/738080573365702657/1517362906" TargetMode="External"/><Relationship Id="rId1911" Type="http://schemas.openxmlformats.org/officeDocument/2006/relationships/hyperlink" Target="https://pbs.twimg.com/profile_banners/813286/1502508746" TargetMode="External"/><Relationship Id="rId1912" Type="http://schemas.openxmlformats.org/officeDocument/2006/relationships/hyperlink" Target="https://pbs.twimg.com/profile_banners/83519424/1415291513" TargetMode="External"/><Relationship Id="rId1913" Type="http://schemas.openxmlformats.org/officeDocument/2006/relationships/hyperlink" Target="https://pbs.twimg.com/profile_banners/78530339/1476687634" TargetMode="External"/><Relationship Id="rId1914" Type="http://schemas.openxmlformats.org/officeDocument/2006/relationships/hyperlink" Target="https://pbs.twimg.com/profile_banners/21258337/1507577016" TargetMode="External"/><Relationship Id="rId1915" Type="http://schemas.openxmlformats.org/officeDocument/2006/relationships/hyperlink" Target="https://pbs.twimg.com/profile_banners/967762057/1508427537" TargetMode="External"/><Relationship Id="rId1916" Type="http://schemas.openxmlformats.org/officeDocument/2006/relationships/hyperlink" Target="https://pbs.twimg.com/profile_banners/242088485/1496269419" TargetMode="External"/><Relationship Id="rId1917" Type="http://schemas.openxmlformats.org/officeDocument/2006/relationships/hyperlink" Target="https://pbs.twimg.com/profile_banners/757192088207392768/1506853762" TargetMode="External"/><Relationship Id="rId1918" Type="http://schemas.openxmlformats.org/officeDocument/2006/relationships/hyperlink" Target="https://pbs.twimg.com/profile_banners/355844440/1385329859" TargetMode="External"/><Relationship Id="rId1919" Type="http://schemas.openxmlformats.org/officeDocument/2006/relationships/hyperlink" Target="https://pbs.twimg.com/profile_banners/822358298716274689/1493103038" TargetMode="External"/><Relationship Id="rId2950" Type="http://schemas.openxmlformats.org/officeDocument/2006/relationships/hyperlink" Target="https://pbs.twimg.com/profile_banners/818995397146378242/1517805277" TargetMode="External"/><Relationship Id="rId2951" Type="http://schemas.openxmlformats.org/officeDocument/2006/relationships/hyperlink" Target="https://pbs.twimg.com/profile_banners/810123569925619712/1517534592" TargetMode="External"/><Relationship Id="rId2952" Type="http://schemas.openxmlformats.org/officeDocument/2006/relationships/hyperlink" Target="https://pbs.twimg.com/profile_banners/876132724628750337/1504784641" TargetMode="External"/><Relationship Id="rId2953" Type="http://schemas.openxmlformats.org/officeDocument/2006/relationships/hyperlink" Target="https://pbs.twimg.com/profile_banners/358461099/1455308328" TargetMode="External"/><Relationship Id="rId2954" Type="http://schemas.openxmlformats.org/officeDocument/2006/relationships/hyperlink" Target="https://pbs.twimg.com/profile_banners/198357693/1516494458" TargetMode="External"/><Relationship Id="rId2955" Type="http://schemas.openxmlformats.org/officeDocument/2006/relationships/hyperlink" Target="https://pbs.twimg.com/profile_banners/48225609/1481668729" TargetMode="External"/><Relationship Id="rId2956" Type="http://schemas.openxmlformats.org/officeDocument/2006/relationships/hyperlink" Target="https://pbs.twimg.com/profile_banners/266643338/1429628065" TargetMode="External"/><Relationship Id="rId2957" Type="http://schemas.openxmlformats.org/officeDocument/2006/relationships/hyperlink" Target="https://pbs.twimg.com/profile_banners/14555846/1463157438" TargetMode="External"/><Relationship Id="rId2958" Type="http://schemas.openxmlformats.org/officeDocument/2006/relationships/hyperlink" Target="https://pbs.twimg.com/profile_banners/903272023031414784/1516022452" TargetMode="External"/><Relationship Id="rId2959" Type="http://schemas.openxmlformats.org/officeDocument/2006/relationships/hyperlink" Target="https://pbs.twimg.com/profile_banners/23618466/1352911075" TargetMode="External"/><Relationship Id="rId3990" Type="http://schemas.openxmlformats.org/officeDocument/2006/relationships/hyperlink" Target="http://pbs.twimg.com/profile_background_images/247534468/maine.png" TargetMode="External"/><Relationship Id="rId3991" Type="http://schemas.openxmlformats.org/officeDocument/2006/relationships/hyperlink" Target="http://abs.twimg.com/images/themes/theme1/bg.png" TargetMode="External"/><Relationship Id="rId3992" Type="http://schemas.openxmlformats.org/officeDocument/2006/relationships/hyperlink" Target="http://pbs.twimg.com/profile_background_images/715931633384353792/sls8oAOa.jpg" TargetMode="External"/><Relationship Id="rId3993" Type="http://schemas.openxmlformats.org/officeDocument/2006/relationships/hyperlink" Target="http://pbs.twimg.com/profile_background_images/200231365/newbannerbg2.jpg" TargetMode="External"/><Relationship Id="rId3994" Type="http://schemas.openxmlformats.org/officeDocument/2006/relationships/hyperlink" Target="http://abs.twimg.com/images/themes/theme1/bg.png" TargetMode="External"/><Relationship Id="rId3995" Type="http://schemas.openxmlformats.org/officeDocument/2006/relationships/hyperlink" Target="http://pbs.twimg.com/profile_background_images/448633773/2.jpg" TargetMode="External"/><Relationship Id="rId3996" Type="http://schemas.openxmlformats.org/officeDocument/2006/relationships/hyperlink" Target="http://pbs.twimg.com/profile_background_images/378800000174932123/aZ-AvHPQ.jpeg" TargetMode="External"/><Relationship Id="rId3997" Type="http://schemas.openxmlformats.org/officeDocument/2006/relationships/hyperlink" Target="http://abs.twimg.com/images/themes/theme1/bg.png" TargetMode="External"/><Relationship Id="rId3998" Type="http://schemas.openxmlformats.org/officeDocument/2006/relationships/hyperlink" Target="http://pbs.twimg.com/profile_background_images/704577938/ed748796ac3b222d73118503f1b89777.jpeg" TargetMode="External"/><Relationship Id="rId3999" Type="http://schemas.openxmlformats.org/officeDocument/2006/relationships/hyperlink" Target="http://pbs.twimg.com/profile_background_images/378800000102368704/7b1cad0896d22d75b85f5f86fc69b59f.jpeg" TargetMode="External"/><Relationship Id="rId1920" Type="http://schemas.openxmlformats.org/officeDocument/2006/relationships/hyperlink" Target="https://pbs.twimg.com/profile_banners/553671297/1458922162" TargetMode="External"/><Relationship Id="rId1921" Type="http://schemas.openxmlformats.org/officeDocument/2006/relationships/hyperlink" Target="https://pbs.twimg.com/profile_banners/1075189458/1441108684" TargetMode="External"/><Relationship Id="rId1922" Type="http://schemas.openxmlformats.org/officeDocument/2006/relationships/hyperlink" Target="https://pbs.twimg.com/profile_banners/31239408/1461463043" TargetMode="External"/><Relationship Id="rId1923" Type="http://schemas.openxmlformats.org/officeDocument/2006/relationships/hyperlink" Target="https://pbs.twimg.com/profile_banners/1007552647/1436914891" TargetMode="External"/><Relationship Id="rId1924" Type="http://schemas.openxmlformats.org/officeDocument/2006/relationships/hyperlink" Target="https://pbs.twimg.com/profile_banners/4236094033/1487253807" TargetMode="External"/><Relationship Id="rId1925" Type="http://schemas.openxmlformats.org/officeDocument/2006/relationships/hyperlink" Target="https://pbs.twimg.com/profile_banners/152389828/1508270427" TargetMode="External"/><Relationship Id="rId1926" Type="http://schemas.openxmlformats.org/officeDocument/2006/relationships/hyperlink" Target="https://pbs.twimg.com/profile_banners/846068634/1352058091" TargetMode="External"/><Relationship Id="rId1927" Type="http://schemas.openxmlformats.org/officeDocument/2006/relationships/hyperlink" Target="https://pbs.twimg.com/profile_banners/92018099/1517309473" TargetMode="External"/><Relationship Id="rId1928" Type="http://schemas.openxmlformats.org/officeDocument/2006/relationships/hyperlink" Target="https://pbs.twimg.com/profile_banners/897982679919894528/1516623518" TargetMode="External"/><Relationship Id="rId1929" Type="http://schemas.openxmlformats.org/officeDocument/2006/relationships/hyperlink" Target="https://pbs.twimg.com/profile_banners/743723808851263488/1513391572" TargetMode="External"/><Relationship Id="rId2960" Type="http://schemas.openxmlformats.org/officeDocument/2006/relationships/hyperlink" Target="https://pbs.twimg.com/profile_banners/748110248/1518850448" TargetMode="External"/><Relationship Id="rId2961" Type="http://schemas.openxmlformats.org/officeDocument/2006/relationships/hyperlink" Target="https://pbs.twimg.com/profile_banners/2425428920/1518020422" TargetMode="External"/><Relationship Id="rId2962" Type="http://schemas.openxmlformats.org/officeDocument/2006/relationships/hyperlink" Target="https://pbs.twimg.com/profile_banners/786894697503531008/1486594942" TargetMode="External"/><Relationship Id="rId2963" Type="http://schemas.openxmlformats.org/officeDocument/2006/relationships/hyperlink" Target="https://pbs.twimg.com/profile_banners/56139078/1467146626" TargetMode="External"/><Relationship Id="rId2964" Type="http://schemas.openxmlformats.org/officeDocument/2006/relationships/hyperlink" Target="https://pbs.twimg.com/profile_banners/286838421/1415179857" TargetMode="External"/><Relationship Id="rId2965" Type="http://schemas.openxmlformats.org/officeDocument/2006/relationships/hyperlink" Target="https://pbs.twimg.com/profile_banners/481391826/1449432759" TargetMode="External"/><Relationship Id="rId2966" Type="http://schemas.openxmlformats.org/officeDocument/2006/relationships/hyperlink" Target="https://pbs.twimg.com/profile_banners/24928809/1492031014" TargetMode="External"/><Relationship Id="rId2967" Type="http://schemas.openxmlformats.org/officeDocument/2006/relationships/hyperlink" Target="https://pbs.twimg.com/profile_banners/933727790423330816/1519335480" TargetMode="External"/><Relationship Id="rId2968" Type="http://schemas.openxmlformats.org/officeDocument/2006/relationships/hyperlink" Target="https://pbs.twimg.com/profile_banners/959173934766837761/1517520056" TargetMode="External"/><Relationship Id="rId2969" Type="http://schemas.openxmlformats.org/officeDocument/2006/relationships/hyperlink" Target="https://pbs.twimg.com/profile_banners/943560805/1440773398" TargetMode="External"/><Relationship Id="rId1930" Type="http://schemas.openxmlformats.org/officeDocument/2006/relationships/hyperlink" Target="https://pbs.twimg.com/profile_banners/890479317301383169/1517920944" TargetMode="External"/><Relationship Id="rId1931" Type="http://schemas.openxmlformats.org/officeDocument/2006/relationships/hyperlink" Target="https://pbs.twimg.com/profile_banners/22390916/1501703822" TargetMode="External"/><Relationship Id="rId1932" Type="http://schemas.openxmlformats.org/officeDocument/2006/relationships/hyperlink" Target="https://pbs.twimg.com/profile_banners/3075723901/1426200094" TargetMode="External"/><Relationship Id="rId1933" Type="http://schemas.openxmlformats.org/officeDocument/2006/relationships/hyperlink" Target="https://pbs.twimg.com/profile_banners/22127591/1487645691" TargetMode="External"/><Relationship Id="rId1934" Type="http://schemas.openxmlformats.org/officeDocument/2006/relationships/hyperlink" Target="https://pbs.twimg.com/profile_banners/33466150/1507235617" TargetMode="External"/><Relationship Id="rId1935" Type="http://schemas.openxmlformats.org/officeDocument/2006/relationships/hyperlink" Target="https://pbs.twimg.com/profile_banners/2514823842/1400747776" TargetMode="External"/><Relationship Id="rId1936" Type="http://schemas.openxmlformats.org/officeDocument/2006/relationships/hyperlink" Target="https://pbs.twimg.com/profile_banners/856957976275554305/1518006349" TargetMode="External"/><Relationship Id="rId1937" Type="http://schemas.openxmlformats.org/officeDocument/2006/relationships/hyperlink" Target="https://pbs.twimg.com/profile_banners/3093155259/1475053258" TargetMode="External"/><Relationship Id="rId1938" Type="http://schemas.openxmlformats.org/officeDocument/2006/relationships/hyperlink" Target="https://pbs.twimg.com/profile_banners/2724263204/1498766389" TargetMode="External"/><Relationship Id="rId1939" Type="http://schemas.openxmlformats.org/officeDocument/2006/relationships/hyperlink" Target="https://pbs.twimg.com/profile_banners/710256111488663552/1511222281" TargetMode="External"/><Relationship Id="rId2970" Type="http://schemas.openxmlformats.org/officeDocument/2006/relationships/hyperlink" Target="https://pbs.twimg.com/profile_banners/2801647201/1456514744" TargetMode="External"/><Relationship Id="rId2971" Type="http://schemas.openxmlformats.org/officeDocument/2006/relationships/hyperlink" Target="https://pbs.twimg.com/profile_banners/105923972/1514843158" TargetMode="External"/><Relationship Id="rId2972" Type="http://schemas.openxmlformats.org/officeDocument/2006/relationships/hyperlink" Target="https://pbs.twimg.com/profile_banners/22965624/1517345818" TargetMode="External"/><Relationship Id="rId2973" Type="http://schemas.openxmlformats.org/officeDocument/2006/relationships/hyperlink" Target="https://pbs.twimg.com/profile_banners/909699386/1406783390" TargetMode="External"/><Relationship Id="rId2974" Type="http://schemas.openxmlformats.org/officeDocument/2006/relationships/hyperlink" Target="https://pbs.twimg.com/profile_banners/940649539530313729/1518640949" TargetMode="External"/><Relationship Id="rId2975" Type="http://schemas.openxmlformats.org/officeDocument/2006/relationships/hyperlink" Target="https://pbs.twimg.com/profile_banners/825118870931333124/1491718319" TargetMode="External"/><Relationship Id="rId2976" Type="http://schemas.openxmlformats.org/officeDocument/2006/relationships/hyperlink" Target="https://pbs.twimg.com/profile_banners/55636827/1450886143" TargetMode="External"/><Relationship Id="rId2977" Type="http://schemas.openxmlformats.org/officeDocument/2006/relationships/hyperlink" Target="https://pbs.twimg.com/profile_banners/30556242/1519357717" TargetMode="External"/><Relationship Id="rId2978" Type="http://schemas.openxmlformats.org/officeDocument/2006/relationships/hyperlink" Target="https://pbs.twimg.com/profile_banners/311265104/1417244426" TargetMode="External"/><Relationship Id="rId2979" Type="http://schemas.openxmlformats.org/officeDocument/2006/relationships/hyperlink" Target="https://pbs.twimg.com/profile_banners/931648822429847552/1510958008" TargetMode="External"/><Relationship Id="rId1940" Type="http://schemas.openxmlformats.org/officeDocument/2006/relationships/hyperlink" Target="https://pbs.twimg.com/profile_banners/2347049341/1413926998" TargetMode="External"/><Relationship Id="rId1941" Type="http://schemas.openxmlformats.org/officeDocument/2006/relationships/hyperlink" Target="https://pbs.twimg.com/profile_banners/3435309973/1519535673" TargetMode="External"/><Relationship Id="rId1942" Type="http://schemas.openxmlformats.org/officeDocument/2006/relationships/hyperlink" Target="https://pbs.twimg.com/profile_banners/1143831433/1367992476" TargetMode="External"/><Relationship Id="rId1943" Type="http://schemas.openxmlformats.org/officeDocument/2006/relationships/hyperlink" Target="https://pbs.twimg.com/profile_banners/953866534702661633/1519264120" TargetMode="External"/><Relationship Id="rId1944" Type="http://schemas.openxmlformats.org/officeDocument/2006/relationships/hyperlink" Target="https://pbs.twimg.com/profile_banners/241781882/1513094274" TargetMode="External"/><Relationship Id="rId1945" Type="http://schemas.openxmlformats.org/officeDocument/2006/relationships/hyperlink" Target="https://pbs.twimg.com/profile_banners/499583652/1506680683" TargetMode="External"/><Relationship Id="rId1946" Type="http://schemas.openxmlformats.org/officeDocument/2006/relationships/hyperlink" Target="https://pbs.twimg.com/profile_banners/2580690319/1515670371" TargetMode="External"/><Relationship Id="rId1947" Type="http://schemas.openxmlformats.org/officeDocument/2006/relationships/hyperlink" Target="https://pbs.twimg.com/profile_banners/581321788/1508417598" TargetMode="External"/><Relationship Id="rId1948" Type="http://schemas.openxmlformats.org/officeDocument/2006/relationships/hyperlink" Target="https://pbs.twimg.com/profile_banners/87784433/1484085586" TargetMode="External"/><Relationship Id="rId1949" Type="http://schemas.openxmlformats.org/officeDocument/2006/relationships/hyperlink" Target="https://pbs.twimg.com/profile_banners/35084169/1512413726" TargetMode="External"/><Relationship Id="rId2980" Type="http://schemas.openxmlformats.org/officeDocument/2006/relationships/hyperlink" Target="https://pbs.twimg.com/profile_banners/392786787/1510373515" TargetMode="External"/><Relationship Id="rId2981" Type="http://schemas.openxmlformats.org/officeDocument/2006/relationships/hyperlink" Target="https://pbs.twimg.com/profile_banners/860555190/1471233146" TargetMode="External"/><Relationship Id="rId2982" Type="http://schemas.openxmlformats.org/officeDocument/2006/relationships/hyperlink" Target="https://pbs.twimg.com/profile_banners/1407789990/1488566650" TargetMode="External"/><Relationship Id="rId2983" Type="http://schemas.openxmlformats.org/officeDocument/2006/relationships/hyperlink" Target="https://pbs.twimg.com/profile_banners/707512656/1493068757" TargetMode="External"/><Relationship Id="rId2984" Type="http://schemas.openxmlformats.org/officeDocument/2006/relationships/hyperlink" Target="https://pbs.twimg.com/profile_banners/2504452635/1518541470" TargetMode="External"/><Relationship Id="rId2985" Type="http://schemas.openxmlformats.org/officeDocument/2006/relationships/hyperlink" Target="https://pbs.twimg.com/profile_banners/291359269/1490476686" TargetMode="External"/><Relationship Id="rId2986" Type="http://schemas.openxmlformats.org/officeDocument/2006/relationships/hyperlink" Target="https://pbs.twimg.com/profile_banners/783863383086903296/1513876905" TargetMode="External"/><Relationship Id="rId2987" Type="http://schemas.openxmlformats.org/officeDocument/2006/relationships/hyperlink" Target="https://pbs.twimg.com/profile_banners/2829627993/1515083128" TargetMode="External"/><Relationship Id="rId2988" Type="http://schemas.openxmlformats.org/officeDocument/2006/relationships/hyperlink" Target="https://pbs.twimg.com/profile_banners/1137658231/1518052947" TargetMode="External"/><Relationship Id="rId2989" Type="http://schemas.openxmlformats.org/officeDocument/2006/relationships/hyperlink" Target="https://pbs.twimg.com/profile_banners/760368098/1519278854" TargetMode="External"/><Relationship Id="rId1950" Type="http://schemas.openxmlformats.org/officeDocument/2006/relationships/hyperlink" Target="https://pbs.twimg.com/profile_banners/38660877/1482284347" TargetMode="External"/><Relationship Id="rId1951" Type="http://schemas.openxmlformats.org/officeDocument/2006/relationships/hyperlink" Target="https://pbs.twimg.com/profile_banners/1222072298/1516653467" TargetMode="External"/><Relationship Id="rId1952" Type="http://schemas.openxmlformats.org/officeDocument/2006/relationships/hyperlink" Target="https://pbs.twimg.com/profile_banners/523912004/1503757446" TargetMode="External"/><Relationship Id="rId1953" Type="http://schemas.openxmlformats.org/officeDocument/2006/relationships/hyperlink" Target="https://pbs.twimg.com/profile_banners/121630929/1484926640" TargetMode="External"/><Relationship Id="rId1954" Type="http://schemas.openxmlformats.org/officeDocument/2006/relationships/hyperlink" Target="https://pbs.twimg.com/profile_banners/478022569/1472009231" TargetMode="External"/><Relationship Id="rId1955" Type="http://schemas.openxmlformats.org/officeDocument/2006/relationships/hyperlink" Target="https://pbs.twimg.com/profile_banners/231138387/1511363742" TargetMode="External"/><Relationship Id="rId1956" Type="http://schemas.openxmlformats.org/officeDocument/2006/relationships/hyperlink" Target="https://pbs.twimg.com/profile_banners/3334843313/1516480377" TargetMode="External"/><Relationship Id="rId1957" Type="http://schemas.openxmlformats.org/officeDocument/2006/relationships/hyperlink" Target="https://pbs.twimg.com/profile_banners/40030509/1514305119" TargetMode="External"/><Relationship Id="rId1958" Type="http://schemas.openxmlformats.org/officeDocument/2006/relationships/hyperlink" Target="https://pbs.twimg.com/profile_banners/18144089/1447423632" TargetMode="External"/><Relationship Id="rId1959" Type="http://schemas.openxmlformats.org/officeDocument/2006/relationships/hyperlink" Target="https://pbs.twimg.com/profile_banners/161634802/1506658792" TargetMode="External"/><Relationship Id="rId2990" Type="http://schemas.openxmlformats.org/officeDocument/2006/relationships/hyperlink" Target="https://pbs.twimg.com/profile_banners/602258199/1515016200" TargetMode="External"/><Relationship Id="rId2991" Type="http://schemas.openxmlformats.org/officeDocument/2006/relationships/hyperlink" Target="https://pbs.twimg.com/profile_banners/544012698/1507088004" TargetMode="External"/><Relationship Id="rId2992" Type="http://schemas.openxmlformats.org/officeDocument/2006/relationships/hyperlink" Target="https://pbs.twimg.com/profile_banners/211357750/1514784323" TargetMode="External"/><Relationship Id="rId2993" Type="http://schemas.openxmlformats.org/officeDocument/2006/relationships/hyperlink" Target="https://pbs.twimg.com/profile_banners/785052974208823296/1518083388" TargetMode="External"/><Relationship Id="rId2994" Type="http://schemas.openxmlformats.org/officeDocument/2006/relationships/hyperlink" Target="https://pbs.twimg.com/profile_banners/74503342/1498639994" TargetMode="External"/><Relationship Id="rId2995" Type="http://schemas.openxmlformats.org/officeDocument/2006/relationships/hyperlink" Target="https://pbs.twimg.com/profile_banners/1026873662/1519084601" TargetMode="External"/><Relationship Id="rId2996" Type="http://schemas.openxmlformats.org/officeDocument/2006/relationships/hyperlink" Target="https://pbs.twimg.com/profile_banners/461548148/1514845981" TargetMode="External"/><Relationship Id="rId2997" Type="http://schemas.openxmlformats.org/officeDocument/2006/relationships/hyperlink" Target="https://pbs.twimg.com/profile_banners/96021946/1519561105" TargetMode="External"/><Relationship Id="rId2998" Type="http://schemas.openxmlformats.org/officeDocument/2006/relationships/hyperlink" Target="https://pbs.twimg.com/profile_banners/965304756725075968/1519593054" TargetMode="External"/><Relationship Id="rId2999" Type="http://schemas.openxmlformats.org/officeDocument/2006/relationships/hyperlink" Target="https://pbs.twimg.com/profile_banners/469619611/1423418770" TargetMode="External"/><Relationship Id="rId1960" Type="http://schemas.openxmlformats.org/officeDocument/2006/relationships/hyperlink" Target="https://pbs.twimg.com/profile_banners/50232527/1403467457" TargetMode="External"/><Relationship Id="rId1961" Type="http://schemas.openxmlformats.org/officeDocument/2006/relationships/hyperlink" Target="https://pbs.twimg.com/profile_banners/359682539/1510094427" TargetMode="External"/><Relationship Id="rId1962" Type="http://schemas.openxmlformats.org/officeDocument/2006/relationships/hyperlink" Target="https://pbs.twimg.com/profile_banners/761973285399633920/1518936887" TargetMode="External"/><Relationship Id="rId1963" Type="http://schemas.openxmlformats.org/officeDocument/2006/relationships/hyperlink" Target="https://pbs.twimg.com/profile_banners/92617808/1516665783" TargetMode="External"/><Relationship Id="rId1964" Type="http://schemas.openxmlformats.org/officeDocument/2006/relationships/hyperlink" Target="https://pbs.twimg.com/profile_banners/808391495094935552/1519069779" TargetMode="External"/><Relationship Id="rId1965" Type="http://schemas.openxmlformats.org/officeDocument/2006/relationships/hyperlink" Target="https://pbs.twimg.com/profile_banners/261836609/1506735906" TargetMode="External"/><Relationship Id="rId1966" Type="http://schemas.openxmlformats.org/officeDocument/2006/relationships/hyperlink" Target="https://pbs.twimg.com/profile_banners/627903251/1493072050" TargetMode="External"/><Relationship Id="rId1967" Type="http://schemas.openxmlformats.org/officeDocument/2006/relationships/hyperlink" Target="https://pbs.twimg.com/profile_banners/449564878/1515713386" TargetMode="External"/><Relationship Id="rId1968" Type="http://schemas.openxmlformats.org/officeDocument/2006/relationships/hyperlink" Target="https://pbs.twimg.com/profile_banners/321541513/1517518518" TargetMode="External"/><Relationship Id="rId1969" Type="http://schemas.openxmlformats.org/officeDocument/2006/relationships/hyperlink" Target="https://pbs.twimg.com/profile_banners/19397785/1419227197" TargetMode="External"/><Relationship Id="rId1970" Type="http://schemas.openxmlformats.org/officeDocument/2006/relationships/hyperlink" Target="https://pbs.twimg.com/profile_banners/26642006/1518996120" TargetMode="External"/><Relationship Id="rId1971" Type="http://schemas.openxmlformats.org/officeDocument/2006/relationships/hyperlink" Target="https://pbs.twimg.com/profile_banners/959866815076761605/1518895090" TargetMode="External"/><Relationship Id="rId1972" Type="http://schemas.openxmlformats.org/officeDocument/2006/relationships/hyperlink" Target="https://pbs.twimg.com/profile_banners/173652921/1446781819" TargetMode="External"/><Relationship Id="rId1973" Type="http://schemas.openxmlformats.org/officeDocument/2006/relationships/hyperlink" Target="https://pbs.twimg.com/profile_banners/16870421/1518652546" TargetMode="External"/><Relationship Id="rId1974" Type="http://schemas.openxmlformats.org/officeDocument/2006/relationships/hyperlink" Target="https://pbs.twimg.com/profile_banners/1015767240/1431562532" TargetMode="External"/><Relationship Id="rId1975" Type="http://schemas.openxmlformats.org/officeDocument/2006/relationships/hyperlink" Target="https://pbs.twimg.com/profile_banners/211620426/1469765976" TargetMode="External"/><Relationship Id="rId1976" Type="http://schemas.openxmlformats.org/officeDocument/2006/relationships/hyperlink" Target="https://pbs.twimg.com/profile_banners/735572556787425280/1464212808" TargetMode="External"/><Relationship Id="rId1977" Type="http://schemas.openxmlformats.org/officeDocument/2006/relationships/hyperlink" Target="https://pbs.twimg.com/profile_banners/338985020/1502294080" TargetMode="External"/><Relationship Id="rId1978" Type="http://schemas.openxmlformats.org/officeDocument/2006/relationships/hyperlink" Target="https://pbs.twimg.com/profile_banners/75183944/1466792562" TargetMode="External"/><Relationship Id="rId1979" Type="http://schemas.openxmlformats.org/officeDocument/2006/relationships/hyperlink" Target="https://pbs.twimg.com/profile_banners/173999061/1510612798" TargetMode="External"/><Relationship Id="rId1980" Type="http://schemas.openxmlformats.org/officeDocument/2006/relationships/hyperlink" Target="https://pbs.twimg.com/profile_banners/742138562154373121/1496778574" TargetMode="External"/><Relationship Id="rId1981" Type="http://schemas.openxmlformats.org/officeDocument/2006/relationships/hyperlink" Target="https://pbs.twimg.com/profile_banners/589023691/1511923908" TargetMode="External"/><Relationship Id="rId1982" Type="http://schemas.openxmlformats.org/officeDocument/2006/relationships/hyperlink" Target="https://pbs.twimg.com/profile_banners/891296098471596033/1501668514" TargetMode="External"/><Relationship Id="rId1983" Type="http://schemas.openxmlformats.org/officeDocument/2006/relationships/hyperlink" Target="https://pbs.twimg.com/profile_banners/144905044/1518116752" TargetMode="External"/><Relationship Id="rId1984" Type="http://schemas.openxmlformats.org/officeDocument/2006/relationships/hyperlink" Target="https://pbs.twimg.com/profile_banners/69832692/1394082753" TargetMode="External"/><Relationship Id="rId1985" Type="http://schemas.openxmlformats.org/officeDocument/2006/relationships/hyperlink" Target="https://pbs.twimg.com/profile_banners/11265832/1488391864" TargetMode="External"/><Relationship Id="rId1986" Type="http://schemas.openxmlformats.org/officeDocument/2006/relationships/hyperlink" Target="https://pbs.twimg.com/profile_banners/41842907/1518040845" TargetMode="External"/><Relationship Id="rId1987" Type="http://schemas.openxmlformats.org/officeDocument/2006/relationships/hyperlink" Target="https://pbs.twimg.com/profile_banners/856904438690217984/1513525798" TargetMode="External"/><Relationship Id="rId1988" Type="http://schemas.openxmlformats.org/officeDocument/2006/relationships/hyperlink" Target="https://pbs.twimg.com/profile_banners/545088857/1513865996" TargetMode="External"/><Relationship Id="rId1989" Type="http://schemas.openxmlformats.org/officeDocument/2006/relationships/hyperlink" Target="https://pbs.twimg.com/profile_banners/1557331530/1484957529" TargetMode="External"/><Relationship Id="rId1990" Type="http://schemas.openxmlformats.org/officeDocument/2006/relationships/hyperlink" Target="https://pbs.twimg.com/profile_banners/814502174080176129/1491837228" TargetMode="External"/><Relationship Id="rId1991" Type="http://schemas.openxmlformats.org/officeDocument/2006/relationships/hyperlink" Target="https://pbs.twimg.com/profile_banners/911506378115764224/1506219913" TargetMode="External"/><Relationship Id="rId1992" Type="http://schemas.openxmlformats.org/officeDocument/2006/relationships/hyperlink" Target="https://pbs.twimg.com/profile_banners/243366413/1518439374" TargetMode="External"/><Relationship Id="rId1993" Type="http://schemas.openxmlformats.org/officeDocument/2006/relationships/hyperlink" Target="https://pbs.twimg.com/profile_banners/167527328/1475010654" TargetMode="External"/><Relationship Id="rId1994" Type="http://schemas.openxmlformats.org/officeDocument/2006/relationships/hyperlink" Target="https://pbs.twimg.com/profile_banners/850355225147977730/1491593976" TargetMode="External"/><Relationship Id="rId1995" Type="http://schemas.openxmlformats.org/officeDocument/2006/relationships/hyperlink" Target="https://pbs.twimg.com/profile_banners/47582910/1475205526" TargetMode="External"/><Relationship Id="rId1996" Type="http://schemas.openxmlformats.org/officeDocument/2006/relationships/hyperlink" Target="https://pbs.twimg.com/profile_banners/758446770703654912/1514905941" TargetMode="External"/><Relationship Id="rId1997" Type="http://schemas.openxmlformats.org/officeDocument/2006/relationships/hyperlink" Target="https://pbs.twimg.com/profile_banners/43517172/1391633862" TargetMode="External"/><Relationship Id="rId1998" Type="http://schemas.openxmlformats.org/officeDocument/2006/relationships/hyperlink" Target="https://pbs.twimg.com/profile_banners/876354291174219776/1507686894" TargetMode="External"/><Relationship Id="rId1999" Type="http://schemas.openxmlformats.org/officeDocument/2006/relationships/hyperlink" Target="https://pbs.twimg.com/profile_banners/16163439/1444247784" TargetMode="External"/><Relationship Id="rId9000" Type="http://schemas.openxmlformats.org/officeDocument/2006/relationships/hyperlink" Target="https://twitter.com/justmyowndrama" TargetMode="External"/><Relationship Id="rId9001" Type="http://schemas.openxmlformats.org/officeDocument/2006/relationships/hyperlink" Target="https://twitter.com/true_pundit" TargetMode="External"/><Relationship Id="rId9002" Type="http://schemas.openxmlformats.org/officeDocument/2006/relationships/hyperlink" Target="https://twitter.com/lynnloera" TargetMode="External"/><Relationship Id="rId9003" Type="http://schemas.openxmlformats.org/officeDocument/2006/relationships/hyperlink" Target="https://twitter.com/resurrectionnhl" TargetMode="External"/><Relationship Id="rId9004" Type="http://schemas.openxmlformats.org/officeDocument/2006/relationships/hyperlink" Target="https://twitter.com/feminism_newz" TargetMode="External"/><Relationship Id="rId9005" Type="http://schemas.openxmlformats.org/officeDocument/2006/relationships/hyperlink" Target="https://twitter.com/leaksonline" TargetMode="External"/><Relationship Id="rId9006" Type="http://schemas.openxmlformats.org/officeDocument/2006/relationships/hyperlink" Target="https://twitter.com/lynseyross999" TargetMode="External"/><Relationship Id="rId9007" Type="http://schemas.openxmlformats.org/officeDocument/2006/relationships/hyperlink" Target="https://twitter.com/el_chapass" TargetMode="External"/><Relationship Id="rId9008" Type="http://schemas.openxmlformats.org/officeDocument/2006/relationships/hyperlink" Target="https://twitter.com/bogusjourney_" TargetMode="External"/><Relationship Id="rId9009" Type="http://schemas.openxmlformats.org/officeDocument/2006/relationships/hyperlink" Target="https://twitter.com/ppbrain103" TargetMode="External"/><Relationship Id="rId9010" Type="http://schemas.openxmlformats.org/officeDocument/2006/relationships/hyperlink" Target="https://twitter.com/sandramwt" TargetMode="External"/><Relationship Id="rId9011" Type="http://schemas.openxmlformats.org/officeDocument/2006/relationships/hyperlink" Target="https://twitter.com/blacq2" TargetMode="External"/><Relationship Id="rId9012" Type="http://schemas.openxmlformats.org/officeDocument/2006/relationships/hyperlink" Target="https://twitter.com/silewconsulting" TargetMode="External"/><Relationship Id="rId9013" Type="http://schemas.openxmlformats.org/officeDocument/2006/relationships/hyperlink" Target="https://twitter.com/annielaur" TargetMode="External"/><Relationship Id="rId9014" Type="http://schemas.openxmlformats.org/officeDocument/2006/relationships/hyperlink" Target="https://twitter.com/karaapel" TargetMode="External"/><Relationship Id="rId9015" Type="http://schemas.openxmlformats.org/officeDocument/2006/relationships/hyperlink" Target="https://twitter.com/goodamplified" TargetMode="External"/><Relationship Id="rId9016" Type="http://schemas.openxmlformats.org/officeDocument/2006/relationships/hyperlink" Target="https://twitter.com/realcharliesan1" TargetMode="External"/><Relationship Id="rId9017" Type="http://schemas.openxmlformats.org/officeDocument/2006/relationships/hyperlink" Target="https://twitter.com/krisjenner" TargetMode="External"/><Relationship Id="rId9018" Type="http://schemas.openxmlformats.org/officeDocument/2006/relationships/hyperlink" Target="https://twitter.com/nbcthevoice" TargetMode="External"/><Relationship Id="rId9019" Type="http://schemas.openxmlformats.org/officeDocument/2006/relationships/hyperlink" Target="https://twitter.com/nbc" TargetMode="External"/><Relationship Id="rId9020" Type="http://schemas.openxmlformats.org/officeDocument/2006/relationships/hyperlink" Target="https://twitter.com/traceeellisross" TargetMode="External"/><Relationship Id="rId9021" Type="http://schemas.openxmlformats.org/officeDocument/2006/relationships/hyperlink" Target="https://twitter.com/bnnnewscom" TargetMode="External"/><Relationship Id="rId9022" Type="http://schemas.openxmlformats.org/officeDocument/2006/relationships/hyperlink" Target="https://twitter.com/itn" TargetMode="External"/><Relationship Id="rId9023" Type="http://schemas.openxmlformats.org/officeDocument/2006/relationships/hyperlink" Target="https://twitter.com/france24_en" TargetMode="External"/><Relationship Id="rId9024" Type="http://schemas.openxmlformats.org/officeDocument/2006/relationships/hyperlink" Target="https://twitter.com/aljazeera_world" TargetMode="External"/><Relationship Id="rId9025" Type="http://schemas.openxmlformats.org/officeDocument/2006/relationships/hyperlink" Target="https://twitter.com/bbcamerica" TargetMode="External"/><Relationship Id="rId9026" Type="http://schemas.openxmlformats.org/officeDocument/2006/relationships/hyperlink" Target="https://twitter.com/skynews" TargetMode="External"/><Relationship Id="rId9027" Type="http://schemas.openxmlformats.org/officeDocument/2006/relationships/hyperlink" Target="https://twitter.com/bbcnews" TargetMode="External"/><Relationship Id="rId9028" Type="http://schemas.openxmlformats.org/officeDocument/2006/relationships/hyperlink" Target="https://twitter.com/rtenews" TargetMode="External"/><Relationship Id="rId9029" Type="http://schemas.openxmlformats.org/officeDocument/2006/relationships/hyperlink" Target="https://twitter.com/nisanavci" TargetMode="External"/><Relationship Id="rId9030" Type="http://schemas.openxmlformats.org/officeDocument/2006/relationships/hyperlink" Target="https://twitter.com/tamrapalmertp" TargetMode="External"/><Relationship Id="rId9031" Type="http://schemas.openxmlformats.org/officeDocument/2006/relationships/hyperlink" Target="https://twitter.com/solsticemfa" TargetMode="External"/><Relationship Id="rId9032" Type="http://schemas.openxmlformats.org/officeDocument/2006/relationships/hyperlink" Target="https://twitter.com/hernan_ronda" TargetMode="External"/><Relationship Id="rId9033" Type="http://schemas.openxmlformats.org/officeDocument/2006/relationships/hyperlink" Target="https://twitter.com/carriesheffield" TargetMode="External"/><Relationship Id="rId9034" Type="http://schemas.openxmlformats.org/officeDocument/2006/relationships/hyperlink" Target="https://twitter.com/arieltroster" TargetMode="External"/><Relationship Id="rId9035" Type="http://schemas.openxmlformats.org/officeDocument/2006/relationships/hyperlink" Target="https://twitter.com/dtpespectaculos" TargetMode="External"/><Relationship Id="rId9036" Type="http://schemas.openxmlformats.org/officeDocument/2006/relationships/hyperlink" Target="https://twitter.com/kellihatha1" TargetMode="External"/><Relationship Id="rId9037" Type="http://schemas.openxmlformats.org/officeDocument/2006/relationships/hyperlink" Target="https://twitter.com/sambeal" TargetMode="External"/><Relationship Id="rId9038" Type="http://schemas.openxmlformats.org/officeDocument/2006/relationships/hyperlink" Target="https://twitter.com/darylmox" TargetMode="External"/><Relationship Id="rId9039" Type="http://schemas.openxmlformats.org/officeDocument/2006/relationships/hyperlink" Target="https://twitter.com/margomezborrego" TargetMode="External"/><Relationship Id="rId8000" Type="http://schemas.openxmlformats.org/officeDocument/2006/relationships/hyperlink" Target="https://twitter.com/blacour_helen" TargetMode="External"/><Relationship Id="rId8001" Type="http://schemas.openxmlformats.org/officeDocument/2006/relationships/hyperlink" Target="https://twitter.com/alexiachelle" TargetMode="External"/><Relationship Id="rId8002" Type="http://schemas.openxmlformats.org/officeDocument/2006/relationships/hyperlink" Target="https://twitter.com/dmakabori" TargetMode="External"/><Relationship Id="rId8003" Type="http://schemas.openxmlformats.org/officeDocument/2006/relationships/hyperlink" Target="https://twitter.com/adnl" TargetMode="External"/><Relationship Id="rId8004" Type="http://schemas.openxmlformats.org/officeDocument/2006/relationships/hyperlink" Target="https://twitter.com/lvv_online" TargetMode="External"/><Relationship Id="rId8005" Type="http://schemas.openxmlformats.org/officeDocument/2006/relationships/hyperlink" Target="https://twitter.com/karmusdk" TargetMode="External"/><Relationship Id="rId8006" Type="http://schemas.openxmlformats.org/officeDocument/2006/relationships/hyperlink" Target="https://twitter.com/akandakji_josh" TargetMode="External"/><Relationship Id="rId8007" Type="http://schemas.openxmlformats.org/officeDocument/2006/relationships/hyperlink" Target="https://twitter.com/elizabethseward" TargetMode="External"/><Relationship Id="rId8008" Type="http://schemas.openxmlformats.org/officeDocument/2006/relationships/hyperlink" Target="https://twitter.com/atwoodmagazine" TargetMode="External"/><Relationship Id="rId8009" Type="http://schemas.openxmlformats.org/officeDocument/2006/relationships/hyperlink" Target="https://twitter.com/collapsimusic" TargetMode="External"/><Relationship Id="rId9040" Type="http://schemas.openxmlformats.org/officeDocument/2006/relationships/hyperlink" Target="https://twitter.com/hopeobrien" TargetMode="External"/><Relationship Id="rId9041" Type="http://schemas.openxmlformats.org/officeDocument/2006/relationships/hyperlink" Target="https://twitter.com/pkxelloss" TargetMode="External"/><Relationship Id="rId9042" Type="http://schemas.openxmlformats.org/officeDocument/2006/relationships/hyperlink" Target="https://twitter.com/annaquinn55" TargetMode="External"/><Relationship Id="rId9043" Type="http://schemas.openxmlformats.org/officeDocument/2006/relationships/hyperlink" Target="https://twitter.com/hyeon_bot___" TargetMode="External"/><Relationship Id="rId9044" Type="http://schemas.openxmlformats.org/officeDocument/2006/relationships/hyperlink" Target="https://twitter.com/_jouskaa" TargetMode="External"/><Relationship Id="rId9045" Type="http://schemas.openxmlformats.org/officeDocument/2006/relationships/hyperlink" Target="https://twitter.com/daverburgess" TargetMode="External"/><Relationship Id="rId9046" Type="http://schemas.openxmlformats.org/officeDocument/2006/relationships/hyperlink" Target="https://twitter.com/benq1958" TargetMode="External"/><Relationship Id="rId9047" Type="http://schemas.openxmlformats.org/officeDocument/2006/relationships/hyperlink" Target="https://twitter.com/lettierinick" TargetMode="External"/><Relationship Id="rId9048" Type="http://schemas.openxmlformats.org/officeDocument/2006/relationships/hyperlink" Target="https://twitter.com/barcc" TargetMode="External"/><Relationship Id="rId9049" Type="http://schemas.openxmlformats.org/officeDocument/2006/relationships/hyperlink" Target="https://twitter.com/taylorrapalyea" TargetMode="External"/><Relationship Id="rId8010" Type="http://schemas.openxmlformats.org/officeDocument/2006/relationships/hyperlink" Target="https://twitter.com/_adriaannee" TargetMode="External"/><Relationship Id="rId8011" Type="http://schemas.openxmlformats.org/officeDocument/2006/relationships/hyperlink" Target="https://twitter.com/longtakeit" TargetMode="External"/><Relationship Id="rId8012" Type="http://schemas.openxmlformats.org/officeDocument/2006/relationships/hyperlink" Target="https://twitter.com/_nataliepoole_" TargetMode="External"/><Relationship Id="rId8013" Type="http://schemas.openxmlformats.org/officeDocument/2006/relationships/hyperlink" Target="https://twitter.com/leapof" TargetMode="External"/><Relationship Id="rId8014" Type="http://schemas.openxmlformats.org/officeDocument/2006/relationships/hyperlink" Target="https://twitter.com/jakkicali" TargetMode="External"/><Relationship Id="rId8015" Type="http://schemas.openxmlformats.org/officeDocument/2006/relationships/hyperlink" Target="https://twitter.com/spiceofourlife" TargetMode="External"/><Relationship Id="rId8016" Type="http://schemas.openxmlformats.org/officeDocument/2006/relationships/hyperlink" Target="https://twitter.com/coteealargus" TargetMode="External"/><Relationship Id="rId8017" Type="http://schemas.openxmlformats.org/officeDocument/2006/relationships/hyperlink" Target="https://twitter.com/wookietim" TargetMode="External"/><Relationship Id="rId8018" Type="http://schemas.openxmlformats.org/officeDocument/2006/relationships/hyperlink" Target="https://twitter.com/thehill" TargetMode="External"/><Relationship Id="rId8019" Type="http://schemas.openxmlformats.org/officeDocument/2006/relationships/hyperlink" Target="https://twitter.com/jewhaditm" TargetMode="External"/><Relationship Id="rId9050" Type="http://schemas.openxmlformats.org/officeDocument/2006/relationships/hyperlink" Target="https://twitter.com/kaufmanlawca" TargetMode="External"/><Relationship Id="rId9051" Type="http://schemas.openxmlformats.org/officeDocument/2006/relationships/hyperlink" Target="https://twitter.com/kinseymax" TargetMode="External"/><Relationship Id="rId9052" Type="http://schemas.openxmlformats.org/officeDocument/2006/relationships/hyperlink" Target="https://twitter.com/starrzila" TargetMode="External"/><Relationship Id="rId9053" Type="http://schemas.openxmlformats.org/officeDocument/2006/relationships/hyperlink" Target="https://twitter.com/ciarakellydoc" TargetMode="External"/><Relationship Id="rId9054" Type="http://schemas.openxmlformats.org/officeDocument/2006/relationships/hyperlink" Target="https://twitter.com/mac9153" TargetMode="External"/><Relationship Id="rId9055" Type="http://schemas.openxmlformats.org/officeDocument/2006/relationships/hyperlink" Target="https://twitter.com/womensradio" TargetMode="External"/><Relationship Id="rId9056" Type="http://schemas.openxmlformats.org/officeDocument/2006/relationships/hyperlink" Target="https://twitter.com/scott_eric_yep" TargetMode="External"/><Relationship Id="rId9057" Type="http://schemas.openxmlformats.org/officeDocument/2006/relationships/hyperlink" Target="https://twitter.com/archstanton88" TargetMode="External"/><Relationship Id="rId9058" Type="http://schemas.openxmlformats.org/officeDocument/2006/relationships/hyperlink" Target="https://twitter.com/yathinkn" TargetMode="External"/><Relationship Id="rId9059" Type="http://schemas.openxmlformats.org/officeDocument/2006/relationships/hyperlink" Target="https://twitter.com/noplaceforsheep" TargetMode="External"/><Relationship Id="rId8020" Type="http://schemas.openxmlformats.org/officeDocument/2006/relationships/hyperlink" Target="https://twitter.com/oddhanfoo" TargetMode="External"/><Relationship Id="rId8021" Type="http://schemas.openxmlformats.org/officeDocument/2006/relationships/hyperlink" Target="https://twitter.com/pstafford3" TargetMode="External"/><Relationship Id="rId8022" Type="http://schemas.openxmlformats.org/officeDocument/2006/relationships/hyperlink" Target="https://twitter.com/katietibaldi" TargetMode="External"/><Relationship Id="rId8023" Type="http://schemas.openxmlformats.org/officeDocument/2006/relationships/hyperlink" Target="https://twitter.com/womenahollywood" TargetMode="External"/><Relationship Id="rId8024" Type="http://schemas.openxmlformats.org/officeDocument/2006/relationships/hyperlink" Target="https://twitter.com/wangida98" TargetMode="External"/><Relationship Id="rId8025" Type="http://schemas.openxmlformats.org/officeDocument/2006/relationships/hyperlink" Target="https://twitter.com/daengku_99" TargetMode="External"/><Relationship Id="rId8026" Type="http://schemas.openxmlformats.org/officeDocument/2006/relationships/hyperlink" Target="https://twitter.com/darkwillow22" TargetMode="External"/><Relationship Id="rId8027" Type="http://schemas.openxmlformats.org/officeDocument/2006/relationships/hyperlink" Target="https://twitter.com/ninamirez" TargetMode="External"/><Relationship Id="rId8028" Type="http://schemas.openxmlformats.org/officeDocument/2006/relationships/hyperlink" Target="https://twitter.com/kadunaj" TargetMode="External"/><Relationship Id="rId8029" Type="http://schemas.openxmlformats.org/officeDocument/2006/relationships/hyperlink" Target="https://twitter.com/fireyuri170517" TargetMode="External"/><Relationship Id="rId9060" Type="http://schemas.openxmlformats.org/officeDocument/2006/relationships/hyperlink" Target="https://twitter.com/deniseshrivell" TargetMode="External"/><Relationship Id="rId9061" Type="http://schemas.openxmlformats.org/officeDocument/2006/relationships/hyperlink" Target="https://twitter.com/illchangethis" TargetMode="External"/><Relationship Id="rId9062" Type="http://schemas.openxmlformats.org/officeDocument/2006/relationships/hyperlink" Target="https://twitter.com/cycleunionkp" TargetMode="External"/><Relationship Id="rId9063" Type="http://schemas.openxmlformats.org/officeDocument/2006/relationships/hyperlink" Target="https://twitter.com/lizmiele" TargetMode="External"/><Relationship Id="rId9064" Type="http://schemas.openxmlformats.org/officeDocument/2006/relationships/hyperlink" Target="https://twitter.com/marciageneva" TargetMode="External"/><Relationship Id="rId9065" Type="http://schemas.openxmlformats.org/officeDocument/2006/relationships/hyperlink" Target="https://twitter.com/dlspace108" TargetMode="External"/><Relationship Id="rId9066" Type="http://schemas.openxmlformats.org/officeDocument/2006/relationships/hyperlink" Target="https://twitter.com/abc" TargetMode="External"/><Relationship Id="rId9067" Type="http://schemas.openxmlformats.org/officeDocument/2006/relationships/hyperlink" Target="https://twitter.com/truthmom4" TargetMode="External"/><Relationship Id="rId9068" Type="http://schemas.openxmlformats.org/officeDocument/2006/relationships/hyperlink" Target="https://twitter.com/kpanyc" TargetMode="External"/><Relationship Id="rId9069" Type="http://schemas.openxmlformats.org/officeDocument/2006/relationships/hyperlink" Target="https://twitter.com/poivre6101" TargetMode="External"/><Relationship Id="rId8030" Type="http://schemas.openxmlformats.org/officeDocument/2006/relationships/hyperlink" Target="https://twitter.com/afdinhouston" TargetMode="External"/><Relationship Id="rId8031" Type="http://schemas.openxmlformats.org/officeDocument/2006/relationships/hyperlink" Target="https://twitter.com/justinedoswell" TargetMode="External"/><Relationship Id="rId8032" Type="http://schemas.openxmlformats.org/officeDocument/2006/relationships/hyperlink" Target="https://twitter.com/kalendaries" TargetMode="External"/><Relationship Id="rId8033" Type="http://schemas.openxmlformats.org/officeDocument/2006/relationships/hyperlink" Target="https://twitter.com/radiotaskforce" TargetMode="External"/><Relationship Id="rId8034" Type="http://schemas.openxmlformats.org/officeDocument/2006/relationships/hyperlink" Target="https://twitter.com/casablancatrump" TargetMode="External"/><Relationship Id="rId8035" Type="http://schemas.openxmlformats.org/officeDocument/2006/relationships/hyperlink" Target="https://twitter.com/barinderrasode" TargetMode="External"/><Relationship Id="rId8036" Type="http://schemas.openxmlformats.org/officeDocument/2006/relationships/hyperlink" Target="https://twitter.com/mazartang" TargetMode="External"/><Relationship Id="rId8037" Type="http://schemas.openxmlformats.org/officeDocument/2006/relationships/hyperlink" Target="https://twitter.com/dammyo" TargetMode="External"/><Relationship Id="rId8038" Type="http://schemas.openxmlformats.org/officeDocument/2006/relationships/hyperlink" Target="https://twitter.com/kimksidepiece" TargetMode="External"/><Relationship Id="rId8039" Type="http://schemas.openxmlformats.org/officeDocument/2006/relationships/hyperlink" Target="https://twitter.com/kimbrker" TargetMode="External"/><Relationship Id="rId9070" Type="http://schemas.openxmlformats.org/officeDocument/2006/relationships/hyperlink" Target="https://twitter.com/star_ohmynews" TargetMode="External"/><Relationship Id="rId9071" Type="http://schemas.openxmlformats.org/officeDocument/2006/relationships/hyperlink" Target="https://twitter.com/dudrbsdlek" TargetMode="External"/><Relationship Id="rId9072" Type="http://schemas.openxmlformats.org/officeDocument/2006/relationships/hyperlink" Target="https://twitter.com/ptpmarketing" TargetMode="External"/><Relationship Id="rId9073" Type="http://schemas.openxmlformats.org/officeDocument/2006/relationships/hyperlink" Target="https://twitter.com/buzzologynow" TargetMode="External"/><Relationship Id="rId9074" Type="http://schemas.openxmlformats.org/officeDocument/2006/relationships/hyperlink" Target="https://twitter.com/trin911" TargetMode="External"/><Relationship Id="rId9075" Type="http://schemas.openxmlformats.org/officeDocument/2006/relationships/hyperlink" Target="https://twitter.com/philbertblogs1" TargetMode="External"/><Relationship Id="rId9076" Type="http://schemas.openxmlformats.org/officeDocument/2006/relationships/hyperlink" Target="https://twitter.com/wsws_updates" TargetMode="External"/><Relationship Id="rId9077" Type="http://schemas.openxmlformats.org/officeDocument/2006/relationships/hyperlink" Target="https://twitter.com/breakfastnews" TargetMode="External"/><Relationship Id="rId9078" Type="http://schemas.openxmlformats.org/officeDocument/2006/relationships/hyperlink" Target="https://twitter.com/dadearga" TargetMode="External"/><Relationship Id="rId9079" Type="http://schemas.openxmlformats.org/officeDocument/2006/relationships/hyperlink" Target="https://twitter.com/tarektoverso" TargetMode="External"/><Relationship Id="rId7000" Type="http://schemas.openxmlformats.org/officeDocument/2006/relationships/hyperlink" Target="http://pbs.twimg.com/profile_images/790435768292503552/tbub2RTz_normal.jpg" TargetMode="External"/><Relationship Id="rId7001" Type="http://schemas.openxmlformats.org/officeDocument/2006/relationships/hyperlink" Target="http://pbs.twimg.com/profile_images/418732431126966272/hLTPr0da_normal.jpeg" TargetMode="External"/><Relationship Id="rId7002" Type="http://schemas.openxmlformats.org/officeDocument/2006/relationships/hyperlink" Target="http://pbs.twimg.com/profile_images/605116406724706304/3zmRL_LG_normal.jpg" TargetMode="External"/><Relationship Id="rId7003" Type="http://schemas.openxmlformats.org/officeDocument/2006/relationships/hyperlink" Target="http://pbs.twimg.com/profile_images/886577600822296576/G2_vwEku_normal.jpg" TargetMode="External"/><Relationship Id="rId7004" Type="http://schemas.openxmlformats.org/officeDocument/2006/relationships/hyperlink" Target="http://pbs.twimg.com/profile_images/882643249642356736/Pl3myciy_normal.jpg" TargetMode="External"/><Relationship Id="rId7005" Type="http://schemas.openxmlformats.org/officeDocument/2006/relationships/hyperlink" Target="http://pbs.twimg.com/profile_images/874094373624885248/KgOT8LRr_normal.jpg" TargetMode="External"/><Relationship Id="rId7006" Type="http://schemas.openxmlformats.org/officeDocument/2006/relationships/hyperlink" Target="http://pbs.twimg.com/profile_images/701291824736915456/n9iKvYzm_normal.jpg" TargetMode="External"/><Relationship Id="rId7007" Type="http://schemas.openxmlformats.org/officeDocument/2006/relationships/hyperlink" Target="http://pbs.twimg.com/profile_images/471817787724140545/c7L3uetk_normal.png" TargetMode="External"/><Relationship Id="rId7008" Type="http://schemas.openxmlformats.org/officeDocument/2006/relationships/hyperlink" Target="http://pbs.twimg.com/profile_images/881654924643139584/sxOUwBYL_normal.jpg" TargetMode="External"/><Relationship Id="rId7009" Type="http://schemas.openxmlformats.org/officeDocument/2006/relationships/hyperlink" Target="http://pbs.twimg.com/profile_images/968234417536856064/3PwSEhG6_normal.jpg" TargetMode="External"/><Relationship Id="rId8040" Type="http://schemas.openxmlformats.org/officeDocument/2006/relationships/hyperlink" Target="https://twitter.com/giulianacaccia" TargetMode="External"/><Relationship Id="rId8041" Type="http://schemas.openxmlformats.org/officeDocument/2006/relationships/hyperlink" Target="https://twitter.com/barceloleonardo" TargetMode="External"/><Relationship Id="rId8042" Type="http://schemas.openxmlformats.org/officeDocument/2006/relationships/hyperlink" Target="https://twitter.com/neversayangie" TargetMode="External"/><Relationship Id="rId8043" Type="http://schemas.openxmlformats.org/officeDocument/2006/relationships/hyperlink" Target="https://twitter.com/misandry_slayer" TargetMode="External"/><Relationship Id="rId8044" Type="http://schemas.openxmlformats.org/officeDocument/2006/relationships/hyperlink" Target="https://twitter.com/jlawrencedaily" TargetMode="External"/><Relationship Id="rId8045" Type="http://schemas.openxmlformats.org/officeDocument/2006/relationships/hyperlink" Target="https://twitter.com/isrra380" TargetMode="External"/><Relationship Id="rId8046" Type="http://schemas.openxmlformats.org/officeDocument/2006/relationships/hyperlink" Target="https://twitter.com/indianolapfd" TargetMode="External"/><Relationship Id="rId8047" Type="http://schemas.openxmlformats.org/officeDocument/2006/relationships/hyperlink" Target="https://twitter.com/elconejomagico" TargetMode="External"/><Relationship Id="rId8048" Type="http://schemas.openxmlformats.org/officeDocument/2006/relationships/hyperlink" Target="https://twitter.com/yp4" TargetMode="External"/><Relationship Id="rId8049" Type="http://schemas.openxmlformats.org/officeDocument/2006/relationships/hyperlink" Target="https://twitter.com/rosevictorian" TargetMode="External"/><Relationship Id="rId9080" Type="http://schemas.openxmlformats.org/officeDocument/2006/relationships/hyperlink" Target="https://twitter.com/yacxarat" TargetMode="External"/><Relationship Id="rId9081" Type="http://schemas.openxmlformats.org/officeDocument/2006/relationships/hyperlink" Target="https://twitter.com/mariososa1238" TargetMode="External"/><Relationship Id="rId9082" Type="http://schemas.openxmlformats.org/officeDocument/2006/relationships/hyperlink" Target="https://twitter.com/bluenajin" TargetMode="External"/><Relationship Id="rId9083" Type="http://schemas.openxmlformats.org/officeDocument/2006/relationships/hyperlink" Target="https://twitter.com/feistycovfefe" TargetMode="External"/><Relationship Id="rId9084" Type="http://schemas.openxmlformats.org/officeDocument/2006/relationships/hyperlink" Target="https://twitter.com/naacp" TargetMode="External"/><Relationship Id="rId9085" Type="http://schemas.openxmlformats.org/officeDocument/2006/relationships/hyperlink" Target="https://twitter.com/dmd60" TargetMode="External"/><Relationship Id="rId9086" Type="http://schemas.openxmlformats.org/officeDocument/2006/relationships/hyperlink" Target="https://twitter.com/brookehavlik" TargetMode="External"/><Relationship Id="rId9087" Type="http://schemas.openxmlformats.org/officeDocument/2006/relationships/hyperlink" Target="https://twitter.com/bronxdefenders" TargetMode="External"/><Relationship Id="rId9088" Type="http://schemas.openxmlformats.org/officeDocument/2006/relationships/hyperlink" Target="https://twitter.com/lvikkiml" TargetMode="External"/><Relationship Id="rId9089" Type="http://schemas.openxmlformats.org/officeDocument/2006/relationships/hyperlink" Target="https://twitter.com/ashabandele" TargetMode="External"/><Relationship Id="rId7010" Type="http://schemas.openxmlformats.org/officeDocument/2006/relationships/hyperlink" Target="http://pbs.twimg.com/profile_images/912894728605241349/T9pXv623_normal.jpg" TargetMode="External"/><Relationship Id="rId7011" Type="http://schemas.openxmlformats.org/officeDocument/2006/relationships/hyperlink" Target="http://pbs.twimg.com/profile_images/963950365317128192/2dFMA1yw_normal.jpg" TargetMode="External"/><Relationship Id="rId7012" Type="http://schemas.openxmlformats.org/officeDocument/2006/relationships/hyperlink" Target="http://pbs.twimg.com/profile_images/955429113145315328/eqpA05Yt_normal.jpg" TargetMode="External"/><Relationship Id="rId7013" Type="http://schemas.openxmlformats.org/officeDocument/2006/relationships/hyperlink" Target="http://pbs.twimg.com/profile_images/949322528064913408/s7eNV5CP_normal.jpg" TargetMode="External"/><Relationship Id="rId7014" Type="http://schemas.openxmlformats.org/officeDocument/2006/relationships/hyperlink" Target="http://pbs.twimg.com/profile_images/483194113416630272/yg0YcCvx_normal.jpeg" TargetMode="External"/><Relationship Id="rId7015" Type="http://schemas.openxmlformats.org/officeDocument/2006/relationships/hyperlink" Target="http://pbs.twimg.com/profile_images/939909097045966848/VlQtXCuc_normal.jpg" TargetMode="External"/><Relationship Id="rId7016" Type="http://schemas.openxmlformats.org/officeDocument/2006/relationships/hyperlink" Target="http://pbs.twimg.com/profile_images/805651073054584832/huotCG19_normal.jpg" TargetMode="External"/><Relationship Id="rId7017" Type="http://schemas.openxmlformats.org/officeDocument/2006/relationships/hyperlink" Target="http://pbs.twimg.com/profile_images/778191846023495681/8pwQjFTW_normal.jpg" TargetMode="External"/><Relationship Id="rId7018" Type="http://schemas.openxmlformats.org/officeDocument/2006/relationships/hyperlink" Target="http://pbs.twimg.com/profile_images/942944578457317376/cb3nLspj_normal.jpg" TargetMode="External"/><Relationship Id="rId7019" Type="http://schemas.openxmlformats.org/officeDocument/2006/relationships/hyperlink" Target="http://pbs.twimg.com/profile_images/3783908378/62ba9fcc7f310b0b97378e95a5a0fa90_normal.jpeg" TargetMode="External"/><Relationship Id="rId8050" Type="http://schemas.openxmlformats.org/officeDocument/2006/relationships/hyperlink" Target="https://twitter.com/rotellalegal" TargetMode="External"/><Relationship Id="rId8051" Type="http://schemas.openxmlformats.org/officeDocument/2006/relationships/hyperlink" Target="https://twitter.com/ladylawyerdiary" TargetMode="External"/><Relationship Id="rId8052" Type="http://schemas.openxmlformats.org/officeDocument/2006/relationships/hyperlink" Target="https://twitter.com/pwliou" TargetMode="External"/><Relationship Id="rId8053" Type="http://schemas.openxmlformats.org/officeDocument/2006/relationships/hyperlink" Target="https://twitter.com/sararosi88" TargetMode="External"/><Relationship Id="rId8054" Type="http://schemas.openxmlformats.org/officeDocument/2006/relationships/hyperlink" Target="https://twitter.com/mytrackingboard" TargetMode="External"/><Relationship Id="rId8055" Type="http://schemas.openxmlformats.org/officeDocument/2006/relationships/hyperlink" Target="https://twitter.com/htranbui" TargetMode="External"/><Relationship Id="rId8056" Type="http://schemas.openxmlformats.org/officeDocument/2006/relationships/hyperlink" Target="https://twitter.com/cs1208ysgmailc1" TargetMode="External"/><Relationship Id="rId8057" Type="http://schemas.openxmlformats.org/officeDocument/2006/relationships/hyperlink" Target="https://twitter.com/consumethis_" TargetMode="External"/><Relationship Id="rId8058" Type="http://schemas.openxmlformats.org/officeDocument/2006/relationships/hyperlink" Target="https://twitter.com/betsylangert" TargetMode="External"/><Relationship Id="rId8059" Type="http://schemas.openxmlformats.org/officeDocument/2006/relationships/hyperlink" Target="https://twitter.com/andreakelly101" TargetMode="External"/><Relationship Id="rId9090" Type="http://schemas.openxmlformats.org/officeDocument/2006/relationships/hyperlink" Target="https://twitter.com/aaditya_uzumaki" TargetMode="External"/><Relationship Id="rId9091" Type="http://schemas.openxmlformats.org/officeDocument/2006/relationships/hyperlink" Target="https://twitter.com/bjp4india" TargetMode="External"/><Relationship Id="rId9092" Type="http://schemas.openxmlformats.org/officeDocument/2006/relationships/hyperlink" Target="https://twitter.com/narendramodi" TargetMode="External"/><Relationship Id="rId9093" Type="http://schemas.openxmlformats.org/officeDocument/2006/relationships/hyperlink" Target="https://twitter.com/itabashiyoko" TargetMode="External"/><Relationship Id="rId9094" Type="http://schemas.openxmlformats.org/officeDocument/2006/relationships/hyperlink" Target="https://twitter.com/maureenslcspkn" TargetMode="External"/><Relationship Id="rId9095" Type="http://schemas.openxmlformats.org/officeDocument/2006/relationships/hyperlink" Target="https://twitter.com/lorilynroller" TargetMode="External"/><Relationship Id="rId9096" Type="http://schemas.openxmlformats.org/officeDocument/2006/relationships/hyperlink" Target="https://twitter.com/pahubb43" TargetMode="External"/><Relationship Id="rId9097" Type="http://schemas.openxmlformats.org/officeDocument/2006/relationships/hyperlink" Target="https://twitter.com/predatorsfan071" TargetMode="External"/><Relationship Id="rId9098" Type="http://schemas.openxmlformats.org/officeDocument/2006/relationships/hyperlink" Target="https://twitter.com/cope_es" TargetMode="External"/><Relationship Id="rId9099" Type="http://schemas.openxmlformats.org/officeDocument/2006/relationships/hyperlink" Target="https://twitter.com/hllywdland_cope" TargetMode="External"/><Relationship Id="rId9200" Type="http://schemas.openxmlformats.org/officeDocument/2006/relationships/hyperlink" Target="https://twitter.com/diarioqro" TargetMode="External"/><Relationship Id="rId9201" Type="http://schemas.openxmlformats.org/officeDocument/2006/relationships/hyperlink" Target="https://twitter.com/escsearch" TargetMode="External"/><Relationship Id="rId9202" Type="http://schemas.openxmlformats.org/officeDocument/2006/relationships/hyperlink" Target="https://twitter.com/westfaironline" TargetMode="External"/><Relationship Id="rId9203" Type="http://schemas.openxmlformats.org/officeDocument/2006/relationships/hyperlink" Target="https://twitter.com/robertclaypool6" TargetMode="External"/><Relationship Id="rId9204" Type="http://schemas.openxmlformats.org/officeDocument/2006/relationships/hyperlink" Target="https://twitter.com/metooplace" TargetMode="External"/><Relationship Id="rId9205" Type="http://schemas.openxmlformats.org/officeDocument/2006/relationships/hyperlink" Target="https://twitter.com/sophia96235544" TargetMode="External"/><Relationship Id="rId9206" Type="http://schemas.openxmlformats.org/officeDocument/2006/relationships/hyperlink" Target="https://twitter.com/michelemariemm" TargetMode="External"/><Relationship Id="rId9207" Type="http://schemas.openxmlformats.org/officeDocument/2006/relationships/hyperlink" Target="https://twitter.com/oksoa" TargetMode="External"/><Relationship Id="rId9208" Type="http://schemas.openxmlformats.org/officeDocument/2006/relationships/hyperlink" Target="https://twitter.com/00ger" TargetMode="External"/><Relationship Id="rId9209" Type="http://schemas.openxmlformats.org/officeDocument/2006/relationships/hyperlink" Target="https://twitter.com/marty2634" TargetMode="External"/><Relationship Id="rId7020" Type="http://schemas.openxmlformats.org/officeDocument/2006/relationships/hyperlink" Target="http://pbs.twimg.com/profile_images/627321178802274304/BoT7ntlB_normal.jpg" TargetMode="External"/><Relationship Id="rId7021" Type="http://schemas.openxmlformats.org/officeDocument/2006/relationships/hyperlink" Target="http://pbs.twimg.com/profile_images/2185051486/fashion-7_normal.JPG" TargetMode="External"/><Relationship Id="rId7022" Type="http://schemas.openxmlformats.org/officeDocument/2006/relationships/hyperlink" Target="http://pbs.twimg.com/profile_images/1642734438/301993_2283883459875_1332517083_32221858_1550740145_n_normal.jpg" TargetMode="External"/><Relationship Id="rId7023" Type="http://schemas.openxmlformats.org/officeDocument/2006/relationships/hyperlink" Target="http://pbs.twimg.com/profile_images/958097979155599360/5arP90oT_normal.jpg" TargetMode="External"/><Relationship Id="rId7024" Type="http://schemas.openxmlformats.org/officeDocument/2006/relationships/hyperlink" Target="http://pbs.twimg.com/profile_images/639750512967946240/fvAtY6x8_normal.jpg" TargetMode="External"/><Relationship Id="rId7025" Type="http://schemas.openxmlformats.org/officeDocument/2006/relationships/hyperlink" Target="http://pbs.twimg.com/profile_images/3182125895/97e8cbca055aaeed0f0e1d3c133d3c65_normal.jpeg" TargetMode="External"/><Relationship Id="rId7026" Type="http://schemas.openxmlformats.org/officeDocument/2006/relationships/hyperlink" Target="http://pbs.twimg.com/profile_images/876403405018640385/wG65K-BT_normal.jpg" TargetMode="External"/><Relationship Id="rId7027" Type="http://schemas.openxmlformats.org/officeDocument/2006/relationships/hyperlink" Target="http://pbs.twimg.com/profile_images/378800000008584125/eda84967cfea29b8cc279d9f9f054d7a_normal.jpeg" TargetMode="External"/><Relationship Id="rId7028" Type="http://schemas.openxmlformats.org/officeDocument/2006/relationships/hyperlink" Target="http://pbs.twimg.com/profile_images/954471548856958976/zYWgM-Jm_normal.jpg" TargetMode="External"/><Relationship Id="rId7029" Type="http://schemas.openxmlformats.org/officeDocument/2006/relationships/hyperlink" Target="http://pbs.twimg.com/profile_images/927298630255509505/_5UUBqMc_normal.jpg" TargetMode="External"/><Relationship Id="rId8060" Type="http://schemas.openxmlformats.org/officeDocument/2006/relationships/hyperlink" Target="https://twitter.com/waitnc2100" TargetMode="External"/><Relationship Id="rId8061" Type="http://schemas.openxmlformats.org/officeDocument/2006/relationships/hyperlink" Target="https://twitter.com/koreaexpose" TargetMode="External"/><Relationship Id="rId8062" Type="http://schemas.openxmlformats.org/officeDocument/2006/relationships/hyperlink" Target="https://twitter.com/rilawyersweekly" TargetMode="External"/><Relationship Id="rId8063" Type="http://schemas.openxmlformats.org/officeDocument/2006/relationships/hyperlink" Target="https://twitter.com/thomasjenright" TargetMode="External"/><Relationship Id="rId8064" Type="http://schemas.openxmlformats.org/officeDocument/2006/relationships/hyperlink" Target="https://twitter.com/nicolemirante" TargetMode="External"/><Relationship Id="rId8065" Type="http://schemas.openxmlformats.org/officeDocument/2006/relationships/hyperlink" Target="https://twitter.com/solojoe" TargetMode="External"/><Relationship Id="rId8066" Type="http://schemas.openxmlformats.org/officeDocument/2006/relationships/hyperlink" Target="https://twitter.com/snarkycupcake" TargetMode="External"/><Relationship Id="rId8067" Type="http://schemas.openxmlformats.org/officeDocument/2006/relationships/hyperlink" Target="https://twitter.com/inqclexa" TargetMode="External"/><Relationship Id="rId8068" Type="http://schemas.openxmlformats.org/officeDocument/2006/relationships/hyperlink" Target="https://twitter.com/womenmakemovies" TargetMode="External"/><Relationship Id="rId8069" Type="http://schemas.openxmlformats.org/officeDocument/2006/relationships/hyperlink" Target="https://twitter.com/jesus_isblack" TargetMode="External"/><Relationship Id="rId9210" Type="http://schemas.openxmlformats.org/officeDocument/2006/relationships/hyperlink" Target="https://twitter.com/muzzgun175" TargetMode="External"/><Relationship Id="rId9211" Type="http://schemas.openxmlformats.org/officeDocument/2006/relationships/hyperlink" Target="https://twitter.com/derekjohnbryant" TargetMode="External"/><Relationship Id="rId9212" Type="http://schemas.openxmlformats.org/officeDocument/2006/relationships/hyperlink" Target="https://twitter.com/bengalralph" TargetMode="External"/><Relationship Id="rId9213" Type="http://schemas.openxmlformats.org/officeDocument/2006/relationships/hyperlink" Target="https://twitter.com/marshallfaulk" TargetMode="External"/><Relationship Id="rId9214" Type="http://schemas.openxmlformats.org/officeDocument/2006/relationships/hyperlink" Target="https://twitter.com/dansileoshow" TargetMode="External"/><Relationship Id="rId9215" Type="http://schemas.openxmlformats.org/officeDocument/2006/relationships/hyperlink" Target="https://twitter.com/nflpafmrplayers" TargetMode="External"/><Relationship Id="rId9216" Type="http://schemas.openxmlformats.org/officeDocument/2006/relationships/hyperlink" Target="https://twitter.com/blmlamarcus" TargetMode="External"/><Relationship Id="rId9217" Type="http://schemas.openxmlformats.org/officeDocument/2006/relationships/hyperlink" Target="https://twitter.com/syfywire" TargetMode="External"/><Relationship Id="rId9218" Type="http://schemas.openxmlformats.org/officeDocument/2006/relationships/hyperlink" Target="https://twitter.com/roch_nrolla" TargetMode="External"/><Relationship Id="rId9219" Type="http://schemas.openxmlformats.org/officeDocument/2006/relationships/hyperlink" Target="https://twitter.com/pingkk__" TargetMode="External"/><Relationship Id="rId7030" Type="http://schemas.openxmlformats.org/officeDocument/2006/relationships/hyperlink" Target="http://pbs.twimg.com/profile_images/948972064911831040/tb5616Ja_normal.jpg" TargetMode="External"/><Relationship Id="rId7031" Type="http://schemas.openxmlformats.org/officeDocument/2006/relationships/hyperlink" Target="http://pbs.twimg.com/profile_images/614499143734538240/KVAf5jrz_normal.jpg" TargetMode="External"/><Relationship Id="rId7032" Type="http://schemas.openxmlformats.org/officeDocument/2006/relationships/hyperlink" Target="http://pbs.twimg.com/profile_images/952617185494659073/dZ1XB1Lt_normal.jpg" TargetMode="External"/><Relationship Id="rId7033" Type="http://schemas.openxmlformats.org/officeDocument/2006/relationships/hyperlink" Target="http://abs.twimg.com/sticky/default_profile_images/default_profile_normal.png" TargetMode="External"/><Relationship Id="rId7034" Type="http://schemas.openxmlformats.org/officeDocument/2006/relationships/hyperlink" Target="http://pbs.twimg.com/profile_images/954737586509156353/Hl_1sOwA_normal.jpg" TargetMode="External"/><Relationship Id="rId7035" Type="http://schemas.openxmlformats.org/officeDocument/2006/relationships/hyperlink" Target="http://pbs.twimg.com/profile_images/893549650703114241/FN6aaLmY_normal.jpg" TargetMode="External"/><Relationship Id="rId7036" Type="http://schemas.openxmlformats.org/officeDocument/2006/relationships/hyperlink" Target="http://pbs.twimg.com/profile_images/857923078449397761/KmEDfd2D_normal.jpg" TargetMode="External"/><Relationship Id="rId7037" Type="http://schemas.openxmlformats.org/officeDocument/2006/relationships/hyperlink" Target="http://pbs.twimg.com/profile_images/934565781505003520/3USXQGJ1_normal.jpg" TargetMode="External"/><Relationship Id="rId7038" Type="http://schemas.openxmlformats.org/officeDocument/2006/relationships/hyperlink" Target="http://pbs.twimg.com/profile_images/662729292728569856/GYHWNZ1i_normal.jpg" TargetMode="External"/><Relationship Id="rId7039" Type="http://schemas.openxmlformats.org/officeDocument/2006/relationships/hyperlink" Target="http://pbs.twimg.com/profile_images/962748309667569664/NZW1T_PF_normal.jpg" TargetMode="External"/><Relationship Id="rId8070" Type="http://schemas.openxmlformats.org/officeDocument/2006/relationships/hyperlink" Target="https://twitter.com/fortune_sibanda" TargetMode="External"/><Relationship Id="rId8071" Type="http://schemas.openxmlformats.org/officeDocument/2006/relationships/hyperlink" Target="https://twitter.com/biancaedelgado" TargetMode="External"/><Relationship Id="rId8072" Type="http://schemas.openxmlformats.org/officeDocument/2006/relationships/hyperlink" Target="https://twitter.com/billboard" TargetMode="External"/><Relationship Id="rId8073" Type="http://schemas.openxmlformats.org/officeDocument/2006/relationships/hyperlink" Target="https://twitter.com/cyborg8012" TargetMode="External"/><Relationship Id="rId8074" Type="http://schemas.openxmlformats.org/officeDocument/2006/relationships/hyperlink" Target="https://twitter.com/piya" TargetMode="External"/><Relationship Id="rId8075" Type="http://schemas.openxmlformats.org/officeDocument/2006/relationships/hyperlink" Target="https://twitter.com/austin_sebben" TargetMode="External"/><Relationship Id="rId8076" Type="http://schemas.openxmlformats.org/officeDocument/2006/relationships/hyperlink" Target="https://twitter.com/franois81317895" TargetMode="External"/><Relationship Id="rId8077" Type="http://schemas.openxmlformats.org/officeDocument/2006/relationships/hyperlink" Target="https://twitter.com/bfmtv" TargetMode="External"/><Relationship Id="rId8078" Type="http://schemas.openxmlformats.org/officeDocument/2006/relationships/hyperlink" Target="https://twitter.com/morbak0801" TargetMode="External"/><Relationship Id="rId8079" Type="http://schemas.openxmlformats.org/officeDocument/2006/relationships/hyperlink" Target="https://twitter.com/realdonnak" TargetMode="External"/><Relationship Id="rId9220" Type="http://schemas.openxmlformats.org/officeDocument/2006/relationships/hyperlink" Target="https://twitter.com/pseudologichunt" TargetMode="External"/><Relationship Id="rId9221" Type="http://schemas.openxmlformats.org/officeDocument/2006/relationships/hyperlink" Target="https://twitter.com/red1echo" TargetMode="External"/><Relationship Id="rId9222" Type="http://schemas.openxmlformats.org/officeDocument/2006/relationships/hyperlink" Target="https://twitter.com/mariegrusell" TargetMode="External"/><Relationship Id="rId9223" Type="http://schemas.openxmlformats.org/officeDocument/2006/relationships/hyperlink" Target="https://twitter.com/sonjavonlochow" TargetMode="External"/><Relationship Id="rId9224" Type="http://schemas.openxmlformats.org/officeDocument/2006/relationships/hyperlink" Target="https://twitter.com/burianudo" TargetMode="External"/><Relationship Id="rId9225" Type="http://schemas.openxmlformats.org/officeDocument/2006/relationships/hyperlink" Target="https://twitter.com/frauenfilmfest" TargetMode="External"/><Relationship Id="rId9226" Type="http://schemas.openxmlformats.org/officeDocument/2006/relationships/hyperlink" Target="https://twitter.com/lashaunamonet" TargetMode="External"/><Relationship Id="rId9227" Type="http://schemas.openxmlformats.org/officeDocument/2006/relationships/hyperlink" Target="https://twitter.com/rtdumb" TargetMode="External"/><Relationship Id="rId9228" Type="http://schemas.openxmlformats.org/officeDocument/2006/relationships/hyperlink" Target="https://twitter.com/g0ldenkitty_" TargetMode="External"/><Relationship Id="rId9229" Type="http://schemas.openxmlformats.org/officeDocument/2006/relationships/hyperlink" Target="https://twitter.com/rtserf" TargetMode="External"/><Relationship Id="rId6000" Type="http://schemas.openxmlformats.org/officeDocument/2006/relationships/hyperlink" Target="http://pbs.twimg.com/profile_images/837666603877597184/NPXA85Sc_normal.jpg" TargetMode="External"/><Relationship Id="rId6001" Type="http://schemas.openxmlformats.org/officeDocument/2006/relationships/hyperlink" Target="http://pbs.twimg.com/profile_images/866702730647273472/_0j5M2Lr_normal.jpg" TargetMode="External"/><Relationship Id="rId6002" Type="http://schemas.openxmlformats.org/officeDocument/2006/relationships/hyperlink" Target="http://pbs.twimg.com/profile_images/925989543240749056/ZvIg-BYZ_normal.jpg" TargetMode="External"/><Relationship Id="rId6003" Type="http://schemas.openxmlformats.org/officeDocument/2006/relationships/hyperlink" Target="http://abs.twimg.com/sticky/default_profile_images/default_profile_normal.png" TargetMode="External"/><Relationship Id="rId6004" Type="http://schemas.openxmlformats.org/officeDocument/2006/relationships/hyperlink" Target="http://pbs.twimg.com/profile_images/671525085275029505/pPFzoS5V_normal.jpg" TargetMode="External"/><Relationship Id="rId6005" Type="http://schemas.openxmlformats.org/officeDocument/2006/relationships/hyperlink" Target="http://pbs.twimg.com/profile_images/959601433837481984/p3cGBazd_normal.jpg" TargetMode="External"/><Relationship Id="rId6006" Type="http://schemas.openxmlformats.org/officeDocument/2006/relationships/hyperlink" Target="http://pbs.twimg.com/profile_images/965648159006478336/wU7uER0k_normal.jpg" TargetMode="External"/><Relationship Id="rId6007" Type="http://schemas.openxmlformats.org/officeDocument/2006/relationships/hyperlink" Target="http://pbs.twimg.com/profile_images/773271405643304960/aS-9lnA5_normal.jpg" TargetMode="External"/><Relationship Id="rId6008" Type="http://schemas.openxmlformats.org/officeDocument/2006/relationships/hyperlink" Target="http://pbs.twimg.com/profile_images/2729399606/044ebb21da253c641ba4edddf8795083_normal.jpeg" TargetMode="External"/><Relationship Id="rId6009" Type="http://schemas.openxmlformats.org/officeDocument/2006/relationships/hyperlink" Target="http://pbs.twimg.com/profile_images/524271754852958208/brMDVZyV_normal.jpeg" TargetMode="External"/><Relationship Id="rId7040" Type="http://schemas.openxmlformats.org/officeDocument/2006/relationships/hyperlink" Target="http://pbs.twimg.com/profile_images/965377514590883840/W_n2T3LU_normal.jpg" TargetMode="External"/><Relationship Id="rId7041" Type="http://schemas.openxmlformats.org/officeDocument/2006/relationships/hyperlink" Target="http://pbs.twimg.com/profile_images/544983591411675136/y08z2g56_normal.jpeg" TargetMode="External"/><Relationship Id="rId7042" Type="http://schemas.openxmlformats.org/officeDocument/2006/relationships/hyperlink" Target="http://pbs.twimg.com/profile_images/378800000691804828/11a81edefe52adefdef8be26e2bbf3f4_normal.jpeg" TargetMode="External"/><Relationship Id="rId7043" Type="http://schemas.openxmlformats.org/officeDocument/2006/relationships/hyperlink" Target="http://pbs.twimg.com/profile_images/601770143119712256/tyzIfR9d_normal.jpg" TargetMode="External"/><Relationship Id="rId7044" Type="http://schemas.openxmlformats.org/officeDocument/2006/relationships/hyperlink" Target="http://pbs.twimg.com/profile_images/956004194292551680/Bp9HTXru_normal.jpg" TargetMode="External"/><Relationship Id="rId7045" Type="http://schemas.openxmlformats.org/officeDocument/2006/relationships/hyperlink" Target="http://pbs.twimg.com/profile_images/907815436548440064/TpugXiEr_normal.jpg" TargetMode="External"/><Relationship Id="rId7046" Type="http://schemas.openxmlformats.org/officeDocument/2006/relationships/hyperlink" Target="http://pbs.twimg.com/profile_images/933385950796926976/i1fISgDk_normal.jpg" TargetMode="External"/><Relationship Id="rId7047" Type="http://schemas.openxmlformats.org/officeDocument/2006/relationships/hyperlink" Target="http://pbs.twimg.com/profile_images/851722194472374272/VILAUtD0_normal.jpg" TargetMode="External"/><Relationship Id="rId7048" Type="http://schemas.openxmlformats.org/officeDocument/2006/relationships/hyperlink" Target="http://pbs.twimg.com/profile_images/885223110135476226/mMy249zo_normal.jpg" TargetMode="External"/><Relationship Id="rId7049" Type="http://schemas.openxmlformats.org/officeDocument/2006/relationships/hyperlink" Target="http://pbs.twimg.com/profile_images/963073519411134464/Bk9klVFy_normal.jpg" TargetMode="External"/><Relationship Id="rId8080" Type="http://schemas.openxmlformats.org/officeDocument/2006/relationships/hyperlink" Target="https://twitter.com/snowdov2" TargetMode="External"/><Relationship Id="rId8081" Type="http://schemas.openxmlformats.org/officeDocument/2006/relationships/hyperlink" Target="https://twitter.com/bigbangrc" TargetMode="External"/><Relationship Id="rId8082" Type="http://schemas.openxmlformats.org/officeDocument/2006/relationships/hyperlink" Target="https://twitter.com/thebradfordfile" TargetMode="External"/><Relationship Id="rId8083" Type="http://schemas.openxmlformats.org/officeDocument/2006/relationships/hyperlink" Target="https://twitter.com/karlasouzabr" TargetMode="External"/><Relationship Id="rId8084" Type="http://schemas.openxmlformats.org/officeDocument/2006/relationships/hyperlink" Target="https://twitter.com/annelisekeating" TargetMode="External"/><Relationship Id="rId8085" Type="http://schemas.openxmlformats.org/officeDocument/2006/relationships/hyperlink" Target="https://twitter.com/elgranrulus" TargetMode="External"/><Relationship Id="rId8086" Type="http://schemas.openxmlformats.org/officeDocument/2006/relationships/hyperlink" Target="https://twitter.com/sftng" TargetMode="External"/><Relationship Id="rId8087" Type="http://schemas.openxmlformats.org/officeDocument/2006/relationships/hyperlink" Target="https://twitter.com/lschulze" TargetMode="External"/><Relationship Id="rId8088" Type="http://schemas.openxmlformats.org/officeDocument/2006/relationships/hyperlink" Target="https://twitter.com/realityinaction" TargetMode="External"/><Relationship Id="rId8089" Type="http://schemas.openxmlformats.org/officeDocument/2006/relationships/hyperlink" Target="https://twitter.com/usacsmret" TargetMode="External"/><Relationship Id="rId9230" Type="http://schemas.openxmlformats.org/officeDocument/2006/relationships/hyperlink" Target="https://twitter.com/kt_mccoll" TargetMode="External"/><Relationship Id="rId9231" Type="http://schemas.openxmlformats.org/officeDocument/2006/relationships/hyperlink" Target="https://twitter.com/rtpork" TargetMode="External"/><Relationship Id="rId9232" Type="http://schemas.openxmlformats.org/officeDocument/2006/relationships/hyperlink" Target="https://twitter.com/dannajackson" TargetMode="External"/><Relationship Id="rId9233" Type="http://schemas.openxmlformats.org/officeDocument/2006/relationships/hyperlink" Target="https://twitter.com/egging1" TargetMode="External"/><Relationship Id="rId9234" Type="http://schemas.openxmlformats.org/officeDocument/2006/relationships/hyperlink" Target="https://twitter.com/2213ja9" TargetMode="External"/><Relationship Id="rId9235" Type="http://schemas.openxmlformats.org/officeDocument/2006/relationships/hyperlink" Target="https://twitter.com/tikimaximus" TargetMode="External"/><Relationship Id="rId9236" Type="http://schemas.openxmlformats.org/officeDocument/2006/relationships/hyperlink" Target="https://twitter.com/sallystrange" TargetMode="External"/><Relationship Id="rId9237" Type="http://schemas.openxmlformats.org/officeDocument/2006/relationships/hyperlink" Target="https://twitter.com/samhurtzg" TargetMode="External"/><Relationship Id="rId9238" Type="http://schemas.openxmlformats.org/officeDocument/2006/relationships/hyperlink" Target="https://twitter.com/unitedpeoplesd" TargetMode="External"/><Relationship Id="rId9239" Type="http://schemas.openxmlformats.org/officeDocument/2006/relationships/hyperlink" Target="https://twitter.com/kassandra_fred" TargetMode="External"/><Relationship Id="rId6010" Type="http://schemas.openxmlformats.org/officeDocument/2006/relationships/hyperlink" Target="http://pbs.twimg.com/profile_images/964882489843048448/Ruf91ouy_normal.jpg" TargetMode="External"/><Relationship Id="rId6011" Type="http://schemas.openxmlformats.org/officeDocument/2006/relationships/hyperlink" Target="http://pbs.twimg.com/profile_images/848939001419628544/fhuqbWxL_normal.jpg" TargetMode="External"/><Relationship Id="rId6012" Type="http://schemas.openxmlformats.org/officeDocument/2006/relationships/hyperlink" Target="http://pbs.twimg.com/profile_images/565984099077070848/jJYHwJf7_normal.jpeg" TargetMode="External"/><Relationship Id="rId6013" Type="http://schemas.openxmlformats.org/officeDocument/2006/relationships/hyperlink" Target="http://pbs.twimg.com/profile_images/924849770476253184/owksXTpj_normal.jpg" TargetMode="External"/><Relationship Id="rId6014" Type="http://schemas.openxmlformats.org/officeDocument/2006/relationships/hyperlink" Target="http://pbs.twimg.com/profile_images/2332694999/2cpmanssanmnmes4i2qq_normal.jpeg" TargetMode="External"/><Relationship Id="rId6015" Type="http://schemas.openxmlformats.org/officeDocument/2006/relationships/hyperlink" Target="http://pbs.twimg.com/profile_images/967808988879482880/tCuE8jn9_normal.jpg" TargetMode="External"/><Relationship Id="rId6016" Type="http://schemas.openxmlformats.org/officeDocument/2006/relationships/hyperlink" Target="http://pbs.twimg.com/profile_images/726781589192069126/zg456hZZ_normal.jpg" TargetMode="External"/><Relationship Id="rId6017" Type="http://schemas.openxmlformats.org/officeDocument/2006/relationships/hyperlink" Target="http://pbs.twimg.com/profile_images/672558129238966272/HoI5iuQ8_normal.jpg" TargetMode="External"/><Relationship Id="rId6018" Type="http://schemas.openxmlformats.org/officeDocument/2006/relationships/hyperlink" Target="http://pbs.twimg.com/profile_images/918917345321668609/mGv7TbD6_normal.jpg" TargetMode="External"/><Relationship Id="rId6019" Type="http://schemas.openxmlformats.org/officeDocument/2006/relationships/hyperlink" Target="http://pbs.twimg.com/profile_images/848946510918295557/RmsOl1zv_normal.jpg" TargetMode="External"/><Relationship Id="rId7050" Type="http://schemas.openxmlformats.org/officeDocument/2006/relationships/hyperlink" Target="http://pbs.twimg.com/profile_images/966207090288201728/xi7VK7l3_normal.jpg" TargetMode="External"/><Relationship Id="rId7051" Type="http://schemas.openxmlformats.org/officeDocument/2006/relationships/hyperlink" Target="http://pbs.twimg.com/profile_images/967873463070453760/BgGLXhJC_normal.jpg" TargetMode="External"/><Relationship Id="rId7052" Type="http://schemas.openxmlformats.org/officeDocument/2006/relationships/hyperlink" Target="http://pbs.twimg.com/profile_images/959116066633924608/GT4Hcpz6_normal.jpg" TargetMode="External"/><Relationship Id="rId7053" Type="http://schemas.openxmlformats.org/officeDocument/2006/relationships/hyperlink" Target="http://abs.twimg.com/sticky/default_profile_images/default_profile_normal.png" TargetMode="External"/><Relationship Id="rId7054" Type="http://schemas.openxmlformats.org/officeDocument/2006/relationships/hyperlink" Target="http://pbs.twimg.com/profile_images/761741242027896832/fY_7c8vi_normal.jpg" TargetMode="External"/><Relationship Id="rId7055" Type="http://schemas.openxmlformats.org/officeDocument/2006/relationships/hyperlink" Target="http://pbs.twimg.com/profile_images/950505073532026880/I7lEdsVs_normal.jpg" TargetMode="External"/><Relationship Id="rId7056" Type="http://schemas.openxmlformats.org/officeDocument/2006/relationships/hyperlink" Target="http://pbs.twimg.com/profile_images/941807338171777025/PRP6vwDq_normal.jpg" TargetMode="External"/><Relationship Id="rId7057" Type="http://schemas.openxmlformats.org/officeDocument/2006/relationships/hyperlink" Target="http://pbs.twimg.com/profile_images/875087697177567232/Qfy0kRIP_normal.jpg" TargetMode="External"/><Relationship Id="rId7058" Type="http://schemas.openxmlformats.org/officeDocument/2006/relationships/hyperlink" Target="http://pbs.twimg.com/profile_images/941281470378754049/XeHtrkPt_normal.jpg" TargetMode="External"/><Relationship Id="rId7059" Type="http://schemas.openxmlformats.org/officeDocument/2006/relationships/hyperlink" Target="http://pbs.twimg.com/profile_images/726165963889086464/awctn9h8_normal.jpg" TargetMode="External"/><Relationship Id="rId8090" Type="http://schemas.openxmlformats.org/officeDocument/2006/relationships/hyperlink" Target="https://twitter.com/apostlelaurinda" TargetMode="External"/><Relationship Id="rId8091" Type="http://schemas.openxmlformats.org/officeDocument/2006/relationships/hyperlink" Target="https://twitter.com/houstonchron" TargetMode="External"/><Relationship Id="rId8092" Type="http://schemas.openxmlformats.org/officeDocument/2006/relationships/hyperlink" Target="https://twitter.com/miamiherald" TargetMode="External"/><Relationship Id="rId8093" Type="http://schemas.openxmlformats.org/officeDocument/2006/relationships/hyperlink" Target="https://twitter.com/oann" TargetMode="External"/><Relationship Id="rId8094" Type="http://schemas.openxmlformats.org/officeDocument/2006/relationships/hyperlink" Target="https://twitter.com/zingars" TargetMode="External"/><Relationship Id="rId8095" Type="http://schemas.openxmlformats.org/officeDocument/2006/relationships/hyperlink" Target="https://twitter.com/nahbabynah" TargetMode="External"/><Relationship Id="rId8096" Type="http://schemas.openxmlformats.org/officeDocument/2006/relationships/hyperlink" Target="https://twitter.com/btchyhurstoopid" TargetMode="External"/><Relationship Id="rId8097" Type="http://schemas.openxmlformats.org/officeDocument/2006/relationships/hyperlink" Target="https://twitter.com/sadknob" TargetMode="External"/><Relationship Id="rId8098" Type="http://schemas.openxmlformats.org/officeDocument/2006/relationships/hyperlink" Target="https://twitter.com/hyoungkim1" TargetMode="External"/><Relationship Id="rId8099" Type="http://schemas.openxmlformats.org/officeDocument/2006/relationships/hyperlink" Target="https://twitter.com/occuworld" TargetMode="External"/><Relationship Id="rId8200" Type="http://schemas.openxmlformats.org/officeDocument/2006/relationships/hyperlink" Target="https://twitter.com/slayinmylane" TargetMode="External"/><Relationship Id="rId8201" Type="http://schemas.openxmlformats.org/officeDocument/2006/relationships/hyperlink" Target="https://twitter.com/theview" TargetMode="External"/><Relationship Id="rId8202" Type="http://schemas.openxmlformats.org/officeDocument/2006/relationships/hyperlink" Target="https://twitter.com/nxvermind__" TargetMode="External"/><Relationship Id="rId8203" Type="http://schemas.openxmlformats.org/officeDocument/2006/relationships/hyperlink" Target="https://twitter.com/conniefal" TargetMode="External"/><Relationship Id="rId8204" Type="http://schemas.openxmlformats.org/officeDocument/2006/relationships/hyperlink" Target="https://twitter.com/interstuehlen" TargetMode="External"/><Relationship Id="rId8205" Type="http://schemas.openxmlformats.org/officeDocument/2006/relationships/hyperlink" Target="https://twitter.com/der_johannsen" TargetMode="External"/><Relationship Id="rId8206" Type="http://schemas.openxmlformats.org/officeDocument/2006/relationships/hyperlink" Target="https://twitter.com/kinto5soldado" TargetMode="External"/><Relationship Id="rId8207" Type="http://schemas.openxmlformats.org/officeDocument/2006/relationships/hyperlink" Target="https://twitter.com/elmaestrodoggy" TargetMode="External"/><Relationship Id="rId8208" Type="http://schemas.openxmlformats.org/officeDocument/2006/relationships/hyperlink" Target="https://twitter.com/judithclegg" TargetMode="External"/><Relationship Id="rId8209" Type="http://schemas.openxmlformats.org/officeDocument/2006/relationships/hyperlink" Target="https://twitter.com/danceies" TargetMode="External"/><Relationship Id="rId9240" Type="http://schemas.openxmlformats.org/officeDocument/2006/relationships/hyperlink" Target="https://twitter.com/god_usa_trump" TargetMode="External"/><Relationship Id="rId9241" Type="http://schemas.openxmlformats.org/officeDocument/2006/relationships/hyperlink" Target="https://twitter.com/katierosman" TargetMode="External"/><Relationship Id="rId9242" Type="http://schemas.openxmlformats.org/officeDocument/2006/relationships/hyperlink" Target="https://twitter.com/mrrobertford" TargetMode="External"/><Relationship Id="rId9243" Type="http://schemas.openxmlformats.org/officeDocument/2006/relationships/hyperlink" Target="https://twitter.com/smashy321" TargetMode="External"/><Relationship Id="rId9244" Type="http://schemas.openxmlformats.org/officeDocument/2006/relationships/hyperlink" Target="https://twitter.com/itswanda" TargetMode="External"/><Relationship Id="rId9245" Type="http://schemas.openxmlformats.org/officeDocument/2006/relationships/hyperlink" Target="https://twitter.com/onebigham" TargetMode="External"/><Relationship Id="rId9246" Type="http://schemas.openxmlformats.org/officeDocument/2006/relationships/hyperlink" Target="https://twitter.com/haskinstheodore" TargetMode="External"/><Relationship Id="rId9247" Type="http://schemas.openxmlformats.org/officeDocument/2006/relationships/hyperlink" Target="https://twitter.com/ldw106" TargetMode="External"/><Relationship Id="rId9248" Type="http://schemas.openxmlformats.org/officeDocument/2006/relationships/hyperlink" Target="https://twitter.com/cas_coalition" TargetMode="External"/><Relationship Id="rId9249" Type="http://schemas.openxmlformats.org/officeDocument/2006/relationships/hyperlink" Target="https://twitter.com/rickysi16087724" TargetMode="External"/><Relationship Id="rId6020" Type="http://schemas.openxmlformats.org/officeDocument/2006/relationships/hyperlink" Target="http://pbs.twimg.com/profile_images/878277573305933826/6JY1J1Ew_normal.jpg" TargetMode="External"/><Relationship Id="rId6021" Type="http://schemas.openxmlformats.org/officeDocument/2006/relationships/hyperlink" Target="http://pbs.twimg.com/profile_images/964214159377395712/u0rfpxs2_normal.jpg" TargetMode="External"/><Relationship Id="rId6022" Type="http://schemas.openxmlformats.org/officeDocument/2006/relationships/hyperlink" Target="http://pbs.twimg.com/profile_images/815945781802844160/WkHtVTua_normal.jpg" TargetMode="External"/><Relationship Id="rId6023" Type="http://schemas.openxmlformats.org/officeDocument/2006/relationships/hyperlink" Target="http://pbs.twimg.com/profile_images/632228259879628800/-gvVhzPn_normal.png" TargetMode="External"/><Relationship Id="rId6024" Type="http://schemas.openxmlformats.org/officeDocument/2006/relationships/hyperlink" Target="http://pbs.twimg.com/profile_images/925105891044745216/qZVnNnWB_normal.jpg" TargetMode="External"/><Relationship Id="rId6025" Type="http://schemas.openxmlformats.org/officeDocument/2006/relationships/hyperlink" Target="http://pbs.twimg.com/profile_images/1706110925/fbi_logo_twitter_normal.jpg" TargetMode="External"/><Relationship Id="rId6026" Type="http://schemas.openxmlformats.org/officeDocument/2006/relationships/hyperlink" Target="http://pbs.twimg.com/profile_images/461883836846993409/GdGI7XCI_normal.jpeg" TargetMode="External"/><Relationship Id="rId6027" Type="http://schemas.openxmlformats.org/officeDocument/2006/relationships/hyperlink" Target="http://pbs.twimg.com/profile_images/966932035519496193/xr-sOEwy_normal.jpg" TargetMode="External"/><Relationship Id="rId6028" Type="http://schemas.openxmlformats.org/officeDocument/2006/relationships/hyperlink" Target="http://pbs.twimg.com/profile_images/966067059913183232/owoXoAMB_normal.jpg" TargetMode="External"/><Relationship Id="rId6029" Type="http://schemas.openxmlformats.org/officeDocument/2006/relationships/hyperlink" Target="http://pbs.twimg.com/profile_images/915728406125346816/MM4OLO1a_normal.jpg" TargetMode="External"/><Relationship Id="rId7060" Type="http://schemas.openxmlformats.org/officeDocument/2006/relationships/hyperlink" Target="http://pbs.twimg.com/profile_images/908268045470191616/FFgviSIP_normal.jpg" TargetMode="External"/><Relationship Id="rId7061" Type="http://schemas.openxmlformats.org/officeDocument/2006/relationships/hyperlink" Target="http://pbs.twimg.com/profile_images/949015336791113728/A5y9CbUi_normal.jpg" TargetMode="External"/><Relationship Id="rId7062" Type="http://schemas.openxmlformats.org/officeDocument/2006/relationships/hyperlink" Target="http://pbs.twimg.com/profile_images/965756343524122625/-nf6MZ1A_normal.jpg" TargetMode="External"/><Relationship Id="rId7063" Type="http://schemas.openxmlformats.org/officeDocument/2006/relationships/hyperlink" Target="http://pbs.twimg.com/profile_images/829781324994998272/j7Mvey8M_normal.jpg" TargetMode="External"/><Relationship Id="rId7064" Type="http://schemas.openxmlformats.org/officeDocument/2006/relationships/hyperlink" Target="http://pbs.twimg.com/profile_images/1274659168/gaul_normal.JPG" TargetMode="External"/><Relationship Id="rId7065" Type="http://schemas.openxmlformats.org/officeDocument/2006/relationships/hyperlink" Target="http://pbs.twimg.com/profile_images/573228860508016640/AKTcl40W_normal.jpeg" TargetMode="External"/><Relationship Id="rId7066" Type="http://schemas.openxmlformats.org/officeDocument/2006/relationships/hyperlink" Target="http://pbs.twimg.com/profile_images/821574195104673794/wCgtmM3e_normal.jpg" TargetMode="External"/><Relationship Id="rId7067" Type="http://schemas.openxmlformats.org/officeDocument/2006/relationships/hyperlink" Target="http://pbs.twimg.com/profile_images/909442125837881350/ab5bX5a9_normal.jpg" TargetMode="External"/><Relationship Id="rId7068" Type="http://schemas.openxmlformats.org/officeDocument/2006/relationships/hyperlink" Target="http://pbs.twimg.com/profile_images/884301894465617921/hkBUfW5j_normal.jpg" TargetMode="External"/><Relationship Id="rId7069" Type="http://schemas.openxmlformats.org/officeDocument/2006/relationships/hyperlink" Target="http://pbs.twimg.com/profile_images/3210284304/2f56ed012b17afc12c5c5d9eb8e1d1b5_normal.jpeg" TargetMode="External"/><Relationship Id="rId8210" Type="http://schemas.openxmlformats.org/officeDocument/2006/relationships/hyperlink" Target="https://twitter.com/creadanseparis" TargetMode="External"/><Relationship Id="rId8211" Type="http://schemas.openxmlformats.org/officeDocument/2006/relationships/hyperlink" Target="https://twitter.com/beyonce" TargetMode="External"/><Relationship Id="rId8212" Type="http://schemas.openxmlformats.org/officeDocument/2006/relationships/hyperlink" Target="https://twitter.com/suffolkvicar" TargetMode="External"/><Relationship Id="rId8213" Type="http://schemas.openxmlformats.org/officeDocument/2006/relationships/hyperlink" Target="https://twitter.com/ellenfreyta" TargetMode="External"/><Relationship Id="rId8214" Type="http://schemas.openxmlformats.org/officeDocument/2006/relationships/hyperlink" Target="https://twitter.com/chopin2008" TargetMode="External"/><Relationship Id="rId8215" Type="http://schemas.openxmlformats.org/officeDocument/2006/relationships/hyperlink" Target="https://twitter.com/francolinie" TargetMode="External"/><Relationship Id="rId8216" Type="http://schemas.openxmlformats.org/officeDocument/2006/relationships/hyperlink" Target="https://twitter.com/donarturito" TargetMode="External"/><Relationship Id="rId8217" Type="http://schemas.openxmlformats.org/officeDocument/2006/relationships/hyperlink" Target="https://twitter.com/marisa29110889" TargetMode="External"/><Relationship Id="rId8218" Type="http://schemas.openxmlformats.org/officeDocument/2006/relationships/hyperlink" Target="https://twitter.com/arashi5neko8" TargetMode="External"/><Relationship Id="rId8219" Type="http://schemas.openxmlformats.org/officeDocument/2006/relationships/hyperlink" Target="https://twitter.com/nekosamananda5" TargetMode="External"/><Relationship Id="rId9250" Type="http://schemas.openxmlformats.org/officeDocument/2006/relationships/hyperlink" Target="https://twitter.com/christybis" TargetMode="External"/><Relationship Id="rId9251" Type="http://schemas.openxmlformats.org/officeDocument/2006/relationships/hyperlink" Target="https://twitter.com/raimeygallant" TargetMode="External"/><Relationship Id="rId9252" Type="http://schemas.openxmlformats.org/officeDocument/2006/relationships/hyperlink" Target="https://twitter.com/samholloway1" TargetMode="External"/><Relationship Id="rId9253" Type="http://schemas.openxmlformats.org/officeDocument/2006/relationships/hyperlink" Target="https://twitter.com/bethconluz" TargetMode="External"/><Relationship Id="rId9254" Type="http://schemas.openxmlformats.org/officeDocument/2006/relationships/hyperlink" Target="https://twitter.com/anonymitygone" TargetMode="External"/><Relationship Id="rId9255" Type="http://schemas.openxmlformats.org/officeDocument/2006/relationships/hyperlink" Target="https://twitter.com/joshyr_" TargetMode="External"/><Relationship Id="rId9256" Type="http://schemas.openxmlformats.org/officeDocument/2006/relationships/hyperlink" Target="https://twitter.com/baldheadgyrl" TargetMode="External"/><Relationship Id="rId9257" Type="http://schemas.openxmlformats.org/officeDocument/2006/relationships/hyperlink" Target="https://twitter.com/caraotadigital" TargetMode="External"/><Relationship Id="rId9258" Type="http://schemas.openxmlformats.org/officeDocument/2006/relationships/hyperlink" Target="https://twitter.com/llabanero" TargetMode="External"/><Relationship Id="rId9259" Type="http://schemas.openxmlformats.org/officeDocument/2006/relationships/hyperlink" Target="https://twitter.com/islact" TargetMode="External"/><Relationship Id="rId6030" Type="http://schemas.openxmlformats.org/officeDocument/2006/relationships/hyperlink" Target="http://pbs.twimg.com/profile_images/821758829805314048/JNESIyrQ_normal.jpg" TargetMode="External"/><Relationship Id="rId6031" Type="http://schemas.openxmlformats.org/officeDocument/2006/relationships/hyperlink" Target="http://pbs.twimg.com/profile_images/917563735342043136/WbFZiz10_normal.jpg" TargetMode="External"/><Relationship Id="rId6032" Type="http://schemas.openxmlformats.org/officeDocument/2006/relationships/hyperlink" Target="http://pbs.twimg.com/profile_images/724697826437943296/saHAY5d9_normal.jpg" TargetMode="External"/><Relationship Id="rId6033" Type="http://schemas.openxmlformats.org/officeDocument/2006/relationships/hyperlink" Target="http://pbs.twimg.com/profile_images/919041507335606272/zzgoNe1U_normal.jpg" TargetMode="External"/><Relationship Id="rId6034" Type="http://schemas.openxmlformats.org/officeDocument/2006/relationships/hyperlink" Target="http://pbs.twimg.com/profile_images/926154472564260865/C7yd4iZC_normal.jpg" TargetMode="External"/><Relationship Id="rId6035" Type="http://schemas.openxmlformats.org/officeDocument/2006/relationships/hyperlink" Target="http://pbs.twimg.com/profile_images/796403147086430216/1g6_pPbW_normal.jpg" TargetMode="External"/><Relationship Id="rId6036" Type="http://schemas.openxmlformats.org/officeDocument/2006/relationships/hyperlink" Target="http://pbs.twimg.com/profile_images/941122808796422144/NqwLnOM9_normal.jpg" TargetMode="External"/><Relationship Id="rId6037" Type="http://schemas.openxmlformats.org/officeDocument/2006/relationships/hyperlink" Target="http://pbs.twimg.com/profile_images/876802324135653377/s4G6oS9o_normal.jpg" TargetMode="External"/><Relationship Id="rId6038" Type="http://schemas.openxmlformats.org/officeDocument/2006/relationships/hyperlink" Target="http://abs.twimg.com/sticky/default_profile_images/default_profile_normal.png" TargetMode="External"/><Relationship Id="rId6039" Type="http://schemas.openxmlformats.org/officeDocument/2006/relationships/hyperlink" Target="http://pbs.twimg.com/profile_images/959818658926116864/-Temox0S_normal.jpg" TargetMode="External"/><Relationship Id="rId7070" Type="http://schemas.openxmlformats.org/officeDocument/2006/relationships/hyperlink" Target="http://pbs.twimg.com/profile_images/927674176244137984/7GFf9BeH_normal.jpg" TargetMode="External"/><Relationship Id="rId7071" Type="http://schemas.openxmlformats.org/officeDocument/2006/relationships/hyperlink" Target="http://pbs.twimg.com/profile_images/963329612074827776/kn1nVKb3_normal.jpg" TargetMode="External"/><Relationship Id="rId7072" Type="http://schemas.openxmlformats.org/officeDocument/2006/relationships/hyperlink" Target="http://pbs.twimg.com/profile_images/959896352925691904/Oj4IiJ4l_normal.jpg" TargetMode="External"/><Relationship Id="rId7073" Type="http://schemas.openxmlformats.org/officeDocument/2006/relationships/hyperlink" Target="http://pbs.twimg.com/profile_images/832802658528292868/z_1Yy_UO_normal.jpg" TargetMode="External"/><Relationship Id="rId7074" Type="http://schemas.openxmlformats.org/officeDocument/2006/relationships/hyperlink" Target="http://pbs.twimg.com/profile_images/678138148120080384/F9vl_9HB_normal.jpg" TargetMode="External"/><Relationship Id="rId7075" Type="http://schemas.openxmlformats.org/officeDocument/2006/relationships/hyperlink" Target="http://pbs.twimg.com/profile_images/948243139143323648/e5DGnxrQ_normal.jpg" TargetMode="External"/><Relationship Id="rId7076" Type="http://schemas.openxmlformats.org/officeDocument/2006/relationships/hyperlink" Target="http://pbs.twimg.com/profile_images/912321002109009920/ZXVmfiFS_normal.jpg" TargetMode="External"/><Relationship Id="rId7077" Type="http://schemas.openxmlformats.org/officeDocument/2006/relationships/hyperlink" Target="http://pbs.twimg.com/profile_images/930823013100122112/_nOlP-bc_normal.jpg" TargetMode="External"/><Relationship Id="rId7078" Type="http://schemas.openxmlformats.org/officeDocument/2006/relationships/hyperlink" Target="http://pbs.twimg.com/profile_images/860484968023248897/O4B1LM2d_normal.jpg" TargetMode="External"/><Relationship Id="rId7079" Type="http://schemas.openxmlformats.org/officeDocument/2006/relationships/hyperlink" Target="http://pbs.twimg.com/profile_images/951894991336591361/z4ALqqA9_normal.jpg" TargetMode="External"/><Relationship Id="rId8220" Type="http://schemas.openxmlformats.org/officeDocument/2006/relationships/hyperlink" Target="https://twitter.com/annettecrogers" TargetMode="External"/><Relationship Id="rId8221" Type="http://schemas.openxmlformats.org/officeDocument/2006/relationships/hyperlink" Target="https://twitter.com/titsandsass" TargetMode="External"/><Relationship Id="rId8222" Type="http://schemas.openxmlformats.org/officeDocument/2006/relationships/hyperlink" Target="https://twitter.com/luerotica" TargetMode="External"/><Relationship Id="rId8223" Type="http://schemas.openxmlformats.org/officeDocument/2006/relationships/hyperlink" Target="https://twitter.com/vivigive" TargetMode="External"/><Relationship Id="rId8224" Type="http://schemas.openxmlformats.org/officeDocument/2006/relationships/hyperlink" Target="https://twitter.com/kylebuchanan" TargetMode="External"/><Relationship Id="rId8225" Type="http://schemas.openxmlformats.org/officeDocument/2006/relationships/hyperlink" Target="https://twitter.com/avidmiskaridge" TargetMode="External"/><Relationship Id="rId8226" Type="http://schemas.openxmlformats.org/officeDocument/2006/relationships/hyperlink" Target="https://twitter.com/estherrockett" TargetMode="External"/><Relationship Id="rId8227" Type="http://schemas.openxmlformats.org/officeDocument/2006/relationships/hyperlink" Target="https://twitter.com/frauenvb" TargetMode="External"/><Relationship Id="rId8228" Type="http://schemas.openxmlformats.org/officeDocument/2006/relationships/hyperlink" Target="https://twitter.com/denkwerkstatt" TargetMode="External"/><Relationship Id="rId8229" Type="http://schemas.openxmlformats.org/officeDocument/2006/relationships/hyperlink" Target="https://twitter.com/sam_o_dor" TargetMode="External"/><Relationship Id="rId5000" Type="http://schemas.openxmlformats.org/officeDocument/2006/relationships/hyperlink" Target="http://pbs.twimg.com/profile_background_images/575688455558074368/ErPqd4aC.jpeg" TargetMode="External"/><Relationship Id="rId5001" Type="http://schemas.openxmlformats.org/officeDocument/2006/relationships/hyperlink" Target="http://abs.twimg.com/images/themes/theme1/bg.png" TargetMode="External"/><Relationship Id="rId5002" Type="http://schemas.openxmlformats.org/officeDocument/2006/relationships/hyperlink" Target="http://abs.twimg.com/images/themes/theme1/bg.png" TargetMode="External"/><Relationship Id="rId5003" Type="http://schemas.openxmlformats.org/officeDocument/2006/relationships/hyperlink" Target="http://abs.twimg.com/images/themes/theme1/bg.png" TargetMode="External"/><Relationship Id="rId5004" Type="http://schemas.openxmlformats.org/officeDocument/2006/relationships/hyperlink" Target="http://pbs.twimg.com/profile_background_images/453610885148188672/UcSzs_cc.jpeg" TargetMode="External"/><Relationship Id="rId5005" Type="http://schemas.openxmlformats.org/officeDocument/2006/relationships/hyperlink" Target="http://abs.twimg.com/images/themes/theme1/bg.png" TargetMode="External"/><Relationship Id="rId5006" Type="http://schemas.openxmlformats.org/officeDocument/2006/relationships/hyperlink" Target="http://abs.twimg.com/images/themes/theme10/bg.gif" TargetMode="External"/><Relationship Id="rId5007" Type="http://schemas.openxmlformats.org/officeDocument/2006/relationships/hyperlink" Target="http://abs.twimg.com/images/themes/theme10/bg.gif" TargetMode="External"/><Relationship Id="rId5008" Type="http://schemas.openxmlformats.org/officeDocument/2006/relationships/hyperlink" Target="http://pbs.twimg.com/profile_background_images/378800000057260232/0a4d129fb31bee9ebcf92a4cec4ff025.jpeg" TargetMode="External"/><Relationship Id="rId5009" Type="http://schemas.openxmlformats.org/officeDocument/2006/relationships/hyperlink" Target="http://pbs.twimg.com/profile_background_images/5467856/207159_SP.jpg" TargetMode="External"/><Relationship Id="rId9260" Type="http://schemas.openxmlformats.org/officeDocument/2006/relationships/hyperlink" Target="https://twitter.com/magigibson" TargetMode="External"/><Relationship Id="rId9261" Type="http://schemas.openxmlformats.org/officeDocument/2006/relationships/hyperlink" Target="https://twitter.com/patutiva" TargetMode="External"/><Relationship Id="rId9262" Type="http://schemas.openxmlformats.org/officeDocument/2006/relationships/hyperlink" Target="https://twitter.com/sarahchensmall" TargetMode="External"/><Relationship Id="rId9263" Type="http://schemas.openxmlformats.org/officeDocument/2006/relationships/hyperlink" Target="https://twitter.com/billbaker" TargetMode="External"/><Relationship Id="rId6040" Type="http://schemas.openxmlformats.org/officeDocument/2006/relationships/hyperlink" Target="http://pbs.twimg.com/profile_images/816130408471556096/6-1Es59O_normal.jpg" TargetMode="External"/><Relationship Id="rId6041" Type="http://schemas.openxmlformats.org/officeDocument/2006/relationships/hyperlink" Target="http://pbs.twimg.com/profile_images/889293394060685313/IkXDwmAY_normal.jpg" TargetMode="External"/><Relationship Id="rId6042" Type="http://schemas.openxmlformats.org/officeDocument/2006/relationships/hyperlink" Target="http://pbs.twimg.com/profile_images/869166964643647488/DNEbIhDR_normal.jpg" TargetMode="External"/><Relationship Id="rId6043" Type="http://schemas.openxmlformats.org/officeDocument/2006/relationships/hyperlink" Target="http://pbs.twimg.com/profile_images/926960127512518656/HfL57A5G_normal.jpg" TargetMode="External"/><Relationship Id="rId6044" Type="http://schemas.openxmlformats.org/officeDocument/2006/relationships/hyperlink" Target="http://pbs.twimg.com/profile_images/965183619110244352/hC1YHTv9_normal.jpg" TargetMode="External"/><Relationship Id="rId6045" Type="http://schemas.openxmlformats.org/officeDocument/2006/relationships/hyperlink" Target="http://pbs.twimg.com/profile_images/1081176427/Waving2_normal.jpg" TargetMode="External"/><Relationship Id="rId6046" Type="http://schemas.openxmlformats.org/officeDocument/2006/relationships/hyperlink" Target="http://pbs.twimg.com/profile_images/856782041798529024/6btZEdlV_normal.jpg" TargetMode="External"/><Relationship Id="rId6047" Type="http://schemas.openxmlformats.org/officeDocument/2006/relationships/hyperlink" Target="http://pbs.twimg.com/profile_images/935315391630290944/B9I7pMP3_normal.jpg" TargetMode="External"/><Relationship Id="rId6048" Type="http://schemas.openxmlformats.org/officeDocument/2006/relationships/hyperlink" Target="http://pbs.twimg.com/profile_images/621247010579062784/s0tC_2VV_normal.jpg" TargetMode="External"/><Relationship Id="rId6049" Type="http://schemas.openxmlformats.org/officeDocument/2006/relationships/hyperlink" Target="http://pbs.twimg.com/profile_images/756600488158789632/p1pvB3RF_normal.jpg" TargetMode="External"/><Relationship Id="rId200" Type="http://schemas.openxmlformats.org/officeDocument/2006/relationships/hyperlink" Target="https://t.co/idRBLmiwH1" TargetMode="External"/><Relationship Id="rId201" Type="http://schemas.openxmlformats.org/officeDocument/2006/relationships/hyperlink" Target="https://t.co/bsNDkWJ2HD" TargetMode="External"/><Relationship Id="rId202" Type="http://schemas.openxmlformats.org/officeDocument/2006/relationships/hyperlink" Target="https://t.co/qcDqjZcym8" TargetMode="External"/><Relationship Id="rId203" Type="http://schemas.openxmlformats.org/officeDocument/2006/relationships/hyperlink" Target="http://t.co/SNGHG4XgXa" TargetMode="External"/><Relationship Id="rId7080" Type="http://schemas.openxmlformats.org/officeDocument/2006/relationships/hyperlink" Target="http://pbs.twimg.com/profile_images/966010561031938048/feuJAn2r_normal.jpg" TargetMode="External"/><Relationship Id="rId7081" Type="http://schemas.openxmlformats.org/officeDocument/2006/relationships/hyperlink" Target="http://pbs.twimg.com/profile_images/852651543694196736/iKh18Z-l_normal.jpg" TargetMode="External"/><Relationship Id="rId7082" Type="http://schemas.openxmlformats.org/officeDocument/2006/relationships/hyperlink" Target="http://pbs.twimg.com/profile_images/478236879519633408/tziicX4D_normal.jpeg" TargetMode="External"/><Relationship Id="rId7083" Type="http://schemas.openxmlformats.org/officeDocument/2006/relationships/hyperlink" Target="http://pbs.twimg.com/profile_images/967791559381893120/VCEV6kIz_normal.jpg" TargetMode="External"/><Relationship Id="rId7084" Type="http://schemas.openxmlformats.org/officeDocument/2006/relationships/hyperlink" Target="http://pbs.twimg.com/profile_images/862505647035658242/Y_1UMCyv_normal.jpg" TargetMode="External"/><Relationship Id="rId7085" Type="http://schemas.openxmlformats.org/officeDocument/2006/relationships/hyperlink" Target="http://pbs.twimg.com/profile_images/967745615026442240/5kQJRlWw_normal.jpg" TargetMode="External"/><Relationship Id="rId7086" Type="http://schemas.openxmlformats.org/officeDocument/2006/relationships/hyperlink" Target="http://pbs.twimg.com/profile_images/957298617949343745/BLF0GLkR_normal.jpg" TargetMode="External"/><Relationship Id="rId7087" Type="http://schemas.openxmlformats.org/officeDocument/2006/relationships/hyperlink" Target="http://pbs.twimg.com/profile_images/611318131441537025/u1TnnM6r_normal.jpg" TargetMode="External"/><Relationship Id="rId7088" Type="http://schemas.openxmlformats.org/officeDocument/2006/relationships/hyperlink" Target="http://pbs.twimg.com/profile_images/960954253257814016/C7vFimxb_normal.jpg" TargetMode="External"/><Relationship Id="rId7089" Type="http://schemas.openxmlformats.org/officeDocument/2006/relationships/hyperlink" Target="http://pbs.twimg.com/profile_images/894340790192820225/9gvUaSUP_normal.jpg" TargetMode="External"/><Relationship Id="rId204" Type="http://schemas.openxmlformats.org/officeDocument/2006/relationships/hyperlink" Target="https://t.co/8LJBDF7sHr" TargetMode="External"/><Relationship Id="rId205" Type="http://schemas.openxmlformats.org/officeDocument/2006/relationships/hyperlink" Target="https://t.co/XrGnfzTDJD" TargetMode="External"/><Relationship Id="rId206" Type="http://schemas.openxmlformats.org/officeDocument/2006/relationships/hyperlink" Target="http://t.co/2sVbt3n6lO" TargetMode="External"/><Relationship Id="rId207" Type="http://schemas.openxmlformats.org/officeDocument/2006/relationships/hyperlink" Target="http://t.co/IbL01p7pYJ" TargetMode="External"/><Relationship Id="rId208" Type="http://schemas.openxmlformats.org/officeDocument/2006/relationships/hyperlink" Target="https://t.co/KtXoBTc73D" TargetMode="External"/><Relationship Id="rId209" Type="http://schemas.openxmlformats.org/officeDocument/2006/relationships/hyperlink" Target="https://t.co/bpG3VVC8ny" TargetMode="External"/><Relationship Id="rId9264" Type="http://schemas.openxmlformats.org/officeDocument/2006/relationships/hyperlink" Target="https://twitter.com/abaker08" TargetMode="External"/><Relationship Id="rId9265" Type="http://schemas.openxmlformats.org/officeDocument/2006/relationships/hyperlink" Target="https://twitter.com/nrfreeborn" TargetMode="External"/><Relationship Id="rId9266" Type="http://schemas.openxmlformats.org/officeDocument/2006/relationships/hyperlink" Target="https://twitter.com/222t" TargetMode="External"/><Relationship Id="rId9267" Type="http://schemas.openxmlformats.org/officeDocument/2006/relationships/hyperlink" Target="https://twitter.com/npr" TargetMode="External"/><Relationship Id="rId9268" Type="http://schemas.openxmlformats.org/officeDocument/2006/relationships/hyperlink" Target="https://twitter.com/ywcausa" TargetMode="External"/><Relationship Id="rId9269" Type="http://schemas.openxmlformats.org/officeDocument/2006/relationships/hyperlink" Target="https://twitter.com/weekdayupdate" TargetMode="External"/><Relationship Id="rId8230" Type="http://schemas.openxmlformats.org/officeDocument/2006/relationships/hyperlink" Target="https://twitter.com/griotcirclebk" TargetMode="External"/><Relationship Id="rId8231" Type="http://schemas.openxmlformats.org/officeDocument/2006/relationships/hyperlink" Target="https://twitter.com/melmomacdaffy" TargetMode="External"/><Relationship Id="rId8232" Type="http://schemas.openxmlformats.org/officeDocument/2006/relationships/hyperlink" Target="https://twitter.com/voxdotcom" TargetMode="External"/><Relationship Id="rId8233" Type="http://schemas.openxmlformats.org/officeDocument/2006/relationships/hyperlink" Target="https://twitter.com/donnerb" TargetMode="External"/><Relationship Id="rId8234" Type="http://schemas.openxmlformats.org/officeDocument/2006/relationships/hyperlink" Target="https://twitter.com/yeonmyuwords" TargetMode="External"/><Relationship Id="rId8235" Type="http://schemas.openxmlformats.org/officeDocument/2006/relationships/hyperlink" Target="https://twitter.com/__pit__a_pat_" TargetMode="External"/><Relationship Id="rId8236" Type="http://schemas.openxmlformats.org/officeDocument/2006/relationships/hyperlink" Target="https://twitter.com/rudyray85" TargetMode="External"/><Relationship Id="rId8237" Type="http://schemas.openxmlformats.org/officeDocument/2006/relationships/hyperlink" Target="https://twitter.com/spock112856" TargetMode="External"/><Relationship Id="rId8238" Type="http://schemas.openxmlformats.org/officeDocument/2006/relationships/hyperlink" Target="https://twitter.com/mill9n" TargetMode="External"/><Relationship Id="rId8239" Type="http://schemas.openxmlformats.org/officeDocument/2006/relationships/hyperlink" Target="https://twitter.com/ryansaltnyam" TargetMode="External"/><Relationship Id="rId5010" Type="http://schemas.openxmlformats.org/officeDocument/2006/relationships/hyperlink" Target="http://abs.twimg.com/images/themes/theme1/bg.png" TargetMode="External"/><Relationship Id="rId5011" Type="http://schemas.openxmlformats.org/officeDocument/2006/relationships/hyperlink" Target="http://pbs.twimg.com/profile_background_images/112790377/fondstwitt9.png" TargetMode="External"/><Relationship Id="rId5012" Type="http://schemas.openxmlformats.org/officeDocument/2006/relationships/hyperlink" Target="http://abs.twimg.com/images/themes/theme1/bg.png" TargetMode="External"/><Relationship Id="rId5013" Type="http://schemas.openxmlformats.org/officeDocument/2006/relationships/hyperlink" Target="http://abs.twimg.com/images/themes/theme1/bg.png" TargetMode="External"/><Relationship Id="rId5014" Type="http://schemas.openxmlformats.org/officeDocument/2006/relationships/hyperlink" Target="http://pbs.twimg.com/profile_background_images/869839795/84fd16a5b24f83b348fbc0f825b75eda.png" TargetMode="External"/><Relationship Id="rId5015" Type="http://schemas.openxmlformats.org/officeDocument/2006/relationships/hyperlink" Target="http://abs.twimg.com/images/themes/theme5/bg.gif" TargetMode="External"/><Relationship Id="rId5016" Type="http://schemas.openxmlformats.org/officeDocument/2006/relationships/hyperlink" Target="http://abs.twimg.com/images/themes/theme1/bg.png" TargetMode="External"/><Relationship Id="rId5017" Type="http://schemas.openxmlformats.org/officeDocument/2006/relationships/hyperlink" Target="http://pbs.twimg.com/profile_background_images/71657844/afy_twitter_bg.jpg" TargetMode="External"/><Relationship Id="rId5018" Type="http://schemas.openxmlformats.org/officeDocument/2006/relationships/hyperlink" Target="http://abs.twimg.com/images/themes/theme1/bg.png" TargetMode="External"/><Relationship Id="rId5019" Type="http://schemas.openxmlformats.org/officeDocument/2006/relationships/hyperlink" Target="http://pbs.twimg.com/profile_background_images/356841881/LawrenceMonThurs_rev.jpg" TargetMode="External"/><Relationship Id="rId9270" Type="http://schemas.openxmlformats.org/officeDocument/2006/relationships/hyperlink" Target="https://twitter.com/rachelolding" TargetMode="External"/><Relationship Id="rId9271" Type="http://schemas.openxmlformats.org/officeDocument/2006/relationships/hyperlink" Target="https://twitter.com/adinnora" TargetMode="External"/><Relationship Id="rId9272" Type="http://schemas.openxmlformats.org/officeDocument/2006/relationships/hyperlink" Target="https://twitter.com/idunn0pe" TargetMode="External"/><Relationship Id="rId9273" Type="http://schemas.openxmlformats.org/officeDocument/2006/relationships/hyperlink" Target="https://twitter.com/darianmurray" TargetMode="External"/><Relationship Id="rId6050" Type="http://schemas.openxmlformats.org/officeDocument/2006/relationships/hyperlink" Target="http://pbs.twimg.com/profile_images/943030233837342721/EX9UNBMn_normal.jpg" TargetMode="External"/><Relationship Id="rId6051" Type="http://schemas.openxmlformats.org/officeDocument/2006/relationships/hyperlink" Target="http://pbs.twimg.com/profile_images/798672751833784320/Ma7_-1qj_normal.jpg" TargetMode="External"/><Relationship Id="rId6052" Type="http://schemas.openxmlformats.org/officeDocument/2006/relationships/hyperlink" Target="http://pbs.twimg.com/profile_images/816691991702405120/Bv_ayBzp_normal.jpg" TargetMode="External"/><Relationship Id="rId6053" Type="http://schemas.openxmlformats.org/officeDocument/2006/relationships/hyperlink" Target="http://pbs.twimg.com/profile_images/571776507387711488/Qe3hE4O2_normal.jpeg" TargetMode="External"/><Relationship Id="rId6054" Type="http://schemas.openxmlformats.org/officeDocument/2006/relationships/hyperlink" Target="http://pbs.twimg.com/profile_images/965340369104744448/S0zQven-_normal.jpg" TargetMode="External"/><Relationship Id="rId6055" Type="http://schemas.openxmlformats.org/officeDocument/2006/relationships/hyperlink" Target="http://pbs.twimg.com/profile_images/934501253249253377/qBxhJFWJ_normal.jpg" TargetMode="External"/><Relationship Id="rId6056" Type="http://schemas.openxmlformats.org/officeDocument/2006/relationships/hyperlink" Target="http://pbs.twimg.com/profile_images/880048880292941826/99fsdFko_normal.jpg" TargetMode="External"/><Relationship Id="rId6057" Type="http://schemas.openxmlformats.org/officeDocument/2006/relationships/hyperlink" Target="http://pbs.twimg.com/profile_images/627138078289866752/xkl8Jwp0_normal.jpg" TargetMode="External"/><Relationship Id="rId6058" Type="http://schemas.openxmlformats.org/officeDocument/2006/relationships/hyperlink" Target="http://pbs.twimg.com/profile_images/786672580136689665/1ITwel3o_normal.jpg" TargetMode="External"/><Relationship Id="rId6059" Type="http://schemas.openxmlformats.org/officeDocument/2006/relationships/hyperlink" Target="http://pbs.twimg.com/profile_images/886107079500550144/z4_tLsaR_normal.jpg" TargetMode="External"/><Relationship Id="rId210" Type="http://schemas.openxmlformats.org/officeDocument/2006/relationships/hyperlink" Target="https://t.co/A2CSQGvGvM" TargetMode="External"/><Relationship Id="rId211" Type="http://schemas.openxmlformats.org/officeDocument/2006/relationships/hyperlink" Target="https://t.co/d8Qn1UQi0v" TargetMode="External"/><Relationship Id="rId212" Type="http://schemas.openxmlformats.org/officeDocument/2006/relationships/hyperlink" Target="https://t.co/SafDMhvmrz" TargetMode="External"/><Relationship Id="rId213" Type="http://schemas.openxmlformats.org/officeDocument/2006/relationships/hyperlink" Target="http://t.co/67YX4x0TJQ" TargetMode="External"/><Relationship Id="rId7090" Type="http://schemas.openxmlformats.org/officeDocument/2006/relationships/hyperlink" Target="http://pbs.twimg.com/profile_images/833669495206055937/6x18V4oR_normal.jpg" TargetMode="External"/><Relationship Id="rId7091" Type="http://schemas.openxmlformats.org/officeDocument/2006/relationships/hyperlink" Target="http://pbs.twimg.com/profile_images/876169669056487424/0dbD74zB_normal.jpg" TargetMode="External"/><Relationship Id="rId7092" Type="http://schemas.openxmlformats.org/officeDocument/2006/relationships/hyperlink" Target="http://pbs.twimg.com/profile_images/964175424161923072/UgSxFh9M_normal.jpg" TargetMode="External"/><Relationship Id="rId7093" Type="http://schemas.openxmlformats.org/officeDocument/2006/relationships/hyperlink" Target="http://pbs.twimg.com/profile_images/958338708922445824/5QNeKCOD_normal.jpg" TargetMode="External"/><Relationship Id="rId7094" Type="http://schemas.openxmlformats.org/officeDocument/2006/relationships/hyperlink" Target="http://pbs.twimg.com/profile_images/716533123756859392/RHk6DsJl_normal.jpg" TargetMode="External"/><Relationship Id="rId7095" Type="http://schemas.openxmlformats.org/officeDocument/2006/relationships/hyperlink" Target="http://pbs.twimg.com/profile_images/947473368600649735/Vobq4YJO_normal.jpg" TargetMode="External"/><Relationship Id="rId7096" Type="http://schemas.openxmlformats.org/officeDocument/2006/relationships/hyperlink" Target="http://pbs.twimg.com/profile_images/967839414314418176/twmTh8Q9_normal.jpg" TargetMode="External"/><Relationship Id="rId7097" Type="http://schemas.openxmlformats.org/officeDocument/2006/relationships/hyperlink" Target="http://pbs.twimg.com/profile_images/963631150374760448/kLhq68JE_normal.jpg" TargetMode="External"/><Relationship Id="rId7098" Type="http://schemas.openxmlformats.org/officeDocument/2006/relationships/hyperlink" Target="http://pbs.twimg.com/profile_images/944722569738858496/ivUpQxHt_normal.jpg" TargetMode="External"/><Relationship Id="rId7099" Type="http://schemas.openxmlformats.org/officeDocument/2006/relationships/hyperlink" Target="http://pbs.twimg.com/profile_images/933823639765610497/KGBaS5Md_normal.jpg" TargetMode="External"/><Relationship Id="rId214" Type="http://schemas.openxmlformats.org/officeDocument/2006/relationships/hyperlink" Target="https://t.co/wMSngajWzi" TargetMode="External"/><Relationship Id="rId215" Type="http://schemas.openxmlformats.org/officeDocument/2006/relationships/hyperlink" Target="https://t.co/sIPjWfBhvv" TargetMode="External"/><Relationship Id="rId216" Type="http://schemas.openxmlformats.org/officeDocument/2006/relationships/hyperlink" Target="http://t.co/lvGGd7loSs" TargetMode="External"/><Relationship Id="rId217" Type="http://schemas.openxmlformats.org/officeDocument/2006/relationships/hyperlink" Target="https://t.co/pe9vemXXC2" TargetMode="External"/><Relationship Id="rId218" Type="http://schemas.openxmlformats.org/officeDocument/2006/relationships/hyperlink" Target="https://t.co/x5EHmBOqEO" TargetMode="External"/><Relationship Id="rId219" Type="http://schemas.openxmlformats.org/officeDocument/2006/relationships/hyperlink" Target="https://t.co/RIe6johWxF" TargetMode="External"/><Relationship Id="rId9274" Type="http://schemas.openxmlformats.org/officeDocument/2006/relationships/hyperlink" Target="https://twitter.com/blkmymorris" TargetMode="External"/><Relationship Id="rId9275" Type="http://schemas.openxmlformats.org/officeDocument/2006/relationships/hyperlink" Target="https://twitter.com/opensesami1" TargetMode="External"/><Relationship Id="rId9276" Type="http://schemas.openxmlformats.org/officeDocument/2006/relationships/hyperlink" Target="https://twitter.com/gauchenews" TargetMode="External"/><Relationship Id="rId9277" Type="http://schemas.openxmlformats.org/officeDocument/2006/relationships/hyperlink" Target="https://twitter.com/margaretatwood" TargetMode="External"/><Relationship Id="rId9278" Type="http://schemas.openxmlformats.org/officeDocument/2006/relationships/hyperlink" Target="https://twitter.com/maryana29983592" TargetMode="External"/><Relationship Id="rId9279" Type="http://schemas.openxmlformats.org/officeDocument/2006/relationships/hyperlink" Target="https://twitter.com/tiacann" TargetMode="External"/><Relationship Id="rId7200" Type="http://schemas.openxmlformats.org/officeDocument/2006/relationships/hyperlink" Target="http://pbs.twimg.com/profile_images/962076077391777792/_35PTTTg_normal.jpg" TargetMode="External"/><Relationship Id="rId7201" Type="http://schemas.openxmlformats.org/officeDocument/2006/relationships/hyperlink" Target="http://pbs.twimg.com/profile_images/786820126255484928/E2rD6X28_normal.jpg" TargetMode="External"/><Relationship Id="rId7202" Type="http://schemas.openxmlformats.org/officeDocument/2006/relationships/hyperlink" Target="http://pbs.twimg.com/profile_images/962104314536845322/B-QIXtcp_normal.jpg" TargetMode="External"/><Relationship Id="rId7203" Type="http://schemas.openxmlformats.org/officeDocument/2006/relationships/hyperlink" Target="http://pbs.twimg.com/profile_images/932407615593656321/FsSSV3y3_normal.jpg" TargetMode="External"/><Relationship Id="rId7204" Type="http://schemas.openxmlformats.org/officeDocument/2006/relationships/hyperlink" Target="http://pbs.twimg.com/profile_images/967786113984167937/Lc2pYDRs_normal.jpg" TargetMode="External"/><Relationship Id="rId7205" Type="http://schemas.openxmlformats.org/officeDocument/2006/relationships/hyperlink" Target="http://pbs.twimg.com/profile_images/967468725988446209/cn29_JYp_normal.jpg" TargetMode="External"/><Relationship Id="rId7206" Type="http://schemas.openxmlformats.org/officeDocument/2006/relationships/hyperlink" Target="http://pbs.twimg.com/profile_images/953120158545076225/purNd82s_normal.jpg" TargetMode="External"/><Relationship Id="rId7207" Type="http://schemas.openxmlformats.org/officeDocument/2006/relationships/hyperlink" Target="http://pbs.twimg.com/profile_images/950532833524834305/yzb1NmeI_normal.jpg" TargetMode="External"/><Relationship Id="rId7208" Type="http://schemas.openxmlformats.org/officeDocument/2006/relationships/hyperlink" Target="http://pbs.twimg.com/profile_images/952383384873046016/3glGTtuF_normal.jpg" TargetMode="External"/><Relationship Id="rId7209" Type="http://schemas.openxmlformats.org/officeDocument/2006/relationships/hyperlink" Target="http://pbs.twimg.com/profile_images/967887380907687938/nT8ahuMw_normal.jpg" TargetMode="External"/><Relationship Id="rId8240" Type="http://schemas.openxmlformats.org/officeDocument/2006/relationships/hyperlink" Target="https://twitter.com/ari_namana" TargetMode="External"/><Relationship Id="rId8241" Type="http://schemas.openxmlformats.org/officeDocument/2006/relationships/hyperlink" Target="https://twitter.com/_paper_bird_" TargetMode="External"/><Relationship Id="rId8242" Type="http://schemas.openxmlformats.org/officeDocument/2006/relationships/hyperlink" Target="https://twitter.com/gtyoun" TargetMode="External"/><Relationship Id="rId8243" Type="http://schemas.openxmlformats.org/officeDocument/2006/relationships/hyperlink" Target="https://twitter.com/helen_at_own" TargetMode="External"/><Relationship Id="rId8244" Type="http://schemas.openxmlformats.org/officeDocument/2006/relationships/hyperlink" Target="https://twitter.com/krockcentre" TargetMode="External"/><Relationship Id="rId8245" Type="http://schemas.openxmlformats.org/officeDocument/2006/relationships/hyperlink" Target="https://twitter.com/hedleyonline" TargetMode="External"/><Relationship Id="rId8246" Type="http://schemas.openxmlformats.org/officeDocument/2006/relationships/hyperlink" Target="https://twitter.com/ticketmasterca" TargetMode="External"/><Relationship Id="rId8247" Type="http://schemas.openxmlformats.org/officeDocument/2006/relationships/hyperlink" Target="https://twitter.com/ironravi" TargetMode="External"/><Relationship Id="rId8248" Type="http://schemas.openxmlformats.org/officeDocument/2006/relationships/hyperlink" Target="https://twitter.com/hawkeyejane" TargetMode="External"/><Relationship Id="rId8249" Type="http://schemas.openxmlformats.org/officeDocument/2006/relationships/hyperlink" Target="https://twitter.com/shellybetancour" TargetMode="External"/><Relationship Id="rId5020" Type="http://schemas.openxmlformats.org/officeDocument/2006/relationships/hyperlink" Target="http://abs.twimg.com/images/themes/theme1/bg.png" TargetMode="External"/><Relationship Id="rId5021" Type="http://schemas.openxmlformats.org/officeDocument/2006/relationships/hyperlink" Target="http://abs.twimg.com/images/themes/theme1/bg.png" TargetMode="External"/><Relationship Id="rId5022" Type="http://schemas.openxmlformats.org/officeDocument/2006/relationships/hyperlink" Target="http://abs.twimg.com/images/themes/theme1/bg.png" TargetMode="External"/><Relationship Id="rId5023" Type="http://schemas.openxmlformats.org/officeDocument/2006/relationships/hyperlink" Target="http://abs.twimg.com/images/themes/theme1/bg.png" TargetMode="External"/><Relationship Id="rId5024" Type="http://schemas.openxmlformats.org/officeDocument/2006/relationships/hyperlink" Target="http://pbs.twimg.com/profile_background_images/366001204/upintheair_526_112537.jpg" TargetMode="External"/><Relationship Id="rId5025" Type="http://schemas.openxmlformats.org/officeDocument/2006/relationships/hyperlink" Target="http://abs.twimg.com/images/themes/theme1/bg.png" TargetMode="External"/><Relationship Id="rId5026" Type="http://schemas.openxmlformats.org/officeDocument/2006/relationships/hyperlink" Target="http://abs.twimg.com/images/themes/theme1/bg.png" TargetMode="External"/><Relationship Id="rId5027" Type="http://schemas.openxmlformats.org/officeDocument/2006/relationships/hyperlink" Target="http://pbs.twimg.com/profile_background_images/598641958504902657/DTRSlxm2.png" TargetMode="External"/><Relationship Id="rId5028" Type="http://schemas.openxmlformats.org/officeDocument/2006/relationships/hyperlink" Target="http://pbs.twimg.com/profile_background_images/646559511017185280/Zi3MDQM7.jpg" TargetMode="External"/><Relationship Id="rId5029" Type="http://schemas.openxmlformats.org/officeDocument/2006/relationships/hyperlink" Target="http://pbs.twimg.com/profile_background_images/168089082/9pt-background-twitter.png" TargetMode="External"/><Relationship Id="rId9280" Type="http://schemas.openxmlformats.org/officeDocument/2006/relationships/hyperlink" Target="https://twitter.com/chi_sinfonietta" TargetMode="External"/><Relationship Id="rId9281" Type="http://schemas.openxmlformats.org/officeDocument/2006/relationships/hyperlink" Target="https://twitter.com/gabriellecj" TargetMode="External"/><Relationship Id="rId9282" Type="http://schemas.openxmlformats.org/officeDocument/2006/relationships/hyperlink" Target="https://twitter.com/gay_alcorn" TargetMode="External"/><Relationship Id="rId9283" Type="http://schemas.openxmlformats.org/officeDocument/2006/relationships/hyperlink" Target="https://twitter.com/realrachelsteel" TargetMode="External"/><Relationship Id="rId6060" Type="http://schemas.openxmlformats.org/officeDocument/2006/relationships/hyperlink" Target="http://pbs.twimg.com/profile_images/603698075551432704/rfVswOQ5_normal.jpg" TargetMode="External"/><Relationship Id="rId6061" Type="http://schemas.openxmlformats.org/officeDocument/2006/relationships/hyperlink" Target="http://pbs.twimg.com/profile_images/3061930385/8bc149421824fc2dfd1940ea3e8f0448_normal.png" TargetMode="External"/><Relationship Id="rId6062" Type="http://schemas.openxmlformats.org/officeDocument/2006/relationships/hyperlink" Target="http://pbs.twimg.com/profile_images/966132975065706496/v-U4szZK_normal.jpg" TargetMode="External"/><Relationship Id="rId6063" Type="http://schemas.openxmlformats.org/officeDocument/2006/relationships/hyperlink" Target="http://pbs.twimg.com/profile_images/527682096337125377/I1WSd6uL_normal.jpeg" TargetMode="External"/><Relationship Id="rId6064" Type="http://schemas.openxmlformats.org/officeDocument/2006/relationships/hyperlink" Target="http://pbs.twimg.com/profile_images/797145490512982016/aB2-lfir_normal.jpg" TargetMode="External"/><Relationship Id="rId6065" Type="http://schemas.openxmlformats.org/officeDocument/2006/relationships/hyperlink" Target="http://pbs.twimg.com/profile_images/645405245913333760/HRlPTrpa_normal.jpg" TargetMode="External"/><Relationship Id="rId6066" Type="http://schemas.openxmlformats.org/officeDocument/2006/relationships/hyperlink" Target="http://pbs.twimg.com/profile_images/891016654074781696/zJWk7qZo_normal.jpg" TargetMode="External"/><Relationship Id="rId6067" Type="http://schemas.openxmlformats.org/officeDocument/2006/relationships/hyperlink" Target="http://pbs.twimg.com/profile_images/824549868723073026/g7k8KYWO_normal.jpg" TargetMode="External"/><Relationship Id="rId6068" Type="http://schemas.openxmlformats.org/officeDocument/2006/relationships/hyperlink" Target="http://pbs.twimg.com/profile_images/859329632805335040/AL3RJzXN_normal.jpg" TargetMode="External"/><Relationship Id="rId6069" Type="http://schemas.openxmlformats.org/officeDocument/2006/relationships/hyperlink" Target="http://pbs.twimg.com/profile_images/903902476104998913/QZWV8Db4_normal.jpg" TargetMode="External"/><Relationship Id="rId220" Type="http://schemas.openxmlformats.org/officeDocument/2006/relationships/hyperlink" Target="https://t.co/5wIFzLRbgt" TargetMode="External"/><Relationship Id="rId221" Type="http://schemas.openxmlformats.org/officeDocument/2006/relationships/hyperlink" Target="https://t.co/ISQOZ7dP3q" TargetMode="External"/><Relationship Id="rId222" Type="http://schemas.openxmlformats.org/officeDocument/2006/relationships/hyperlink" Target="https://t.co/Tb0tGlRsm6" TargetMode="External"/><Relationship Id="rId223" Type="http://schemas.openxmlformats.org/officeDocument/2006/relationships/hyperlink" Target="https://t.co/SIzxGgVfBD" TargetMode="External"/><Relationship Id="rId224" Type="http://schemas.openxmlformats.org/officeDocument/2006/relationships/hyperlink" Target="https://t.co/UJSwkUcF35" TargetMode="External"/><Relationship Id="rId225" Type="http://schemas.openxmlformats.org/officeDocument/2006/relationships/hyperlink" Target="https://t.co/KQYqIU5EE5" TargetMode="External"/><Relationship Id="rId226" Type="http://schemas.openxmlformats.org/officeDocument/2006/relationships/hyperlink" Target="http://t.co/7wuKPr7541" TargetMode="External"/><Relationship Id="rId227" Type="http://schemas.openxmlformats.org/officeDocument/2006/relationships/hyperlink" Target="http://t.co/6Fp7e3Ammw" TargetMode="External"/><Relationship Id="rId228" Type="http://schemas.openxmlformats.org/officeDocument/2006/relationships/hyperlink" Target="https://t.co/w45Yp539V6" TargetMode="External"/><Relationship Id="rId229" Type="http://schemas.openxmlformats.org/officeDocument/2006/relationships/hyperlink" Target="https://t.co/4m9DeGu3ly" TargetMode="External"/><Relationship Id="rId9284" Type="http://schemas.openxmlformats.org/officeDocument/2006/relationships/hyperlink" Target="https://twitter.com/emilynussbaum" TargetMode="External"/><Relationship Id="rId9285" Type="http://schemas.openxmlformats.org/officeDocument/2006/relationships/hyperlink" Target="https://twitter.com/womenunited9" TargetMode="External"/><Relationship Id="rId9286" Type="http://schemas.openxmlformats.org/officeDocument/2006/relationships/hyperlink" Target="https://twitter.com/metoo_watchdawg" TargetMode="External"/><Relationship Id="rId9287" Type="http://schemas.openxmlformats.org/officeDocument/2006/relationships/hyperlink" Target="https://twitter.com/bluelight02" TargetMode="External"/><Relationship Id="rId9288" Type="http://schemas.openxmlformats.org/officeDocument/2006/relationships/hyperlink" Target="https://twitter.com/lk_pennington" TargetMode="External"/><Relationship Id="rId9289" Type="http://schemas.openxmlformats.org/officeDocument/2006/relationships/hyperlink" Target="https://twitter.com/scallopsrgreat" TargetMode="External"/><Relationship Id="rId7210" Type="http://schemas.openxmlformats.org/officeDocument/2006/relationships/hyperlink" Target="http://pbs.twimg.com/profile_images/953368467209637893/v5hNDvwa_normal.jpg" TargetMode="External"/><Relationship Id="rId7211" Type="http://schemas.openxmlformats.org/officeDocument/2006/relationships/hyperlink" Target="http://pbs.twimg.com/profile_images/952963466129760264/KMUcF0Nm_normal.jpg" TargetMode="External"/><Relationship Id="rId7212" Type="http://schemas.openxmlformats.org/officeDocument/2006/relationships/hyperlink" Target="http://pbs.twimg.com/profile_images/950118657278881792/Su1tAn6U_normal.jpg" TargetMode="External"/><Relationship Id="rId7213" Type="http://schemas.openxmlformats.org/officeDocument/2006/relationships/hyperlink" Target="http://pbs.twimg.com/profile_images/963927618008600576/ckbObLl-_normal.jpg" TargetMode="External"/><Relationship Id="rId7214" Type="http://schemas.openxmlformats.org/officeDocument/2006/relationships/hyperlink" Target="http://pbs.twimg.com/profile_images/948315430757785600/tWlm3RcF_normal.jpg" TargetMode="External"/><Relationship Id="rId7215" Type="http://schemas.openxmlformats.org/officeDocument/2006/relationships/hyperlink" Target="http://pbs.twimg.com/profile_images/966738269114429440/qYvY3-tn_normal.jpg" TargetMode="External"/><Relationship Id="rId7216" Type="http://schemas.openxmlformats.org/officeDocument/2006/relationships/hyperlink" Target="http://pbs.twimg.com/profile_images/958029374330085376/YFw52DlT_normal.jpg" TargetMode="External"/><Relationship Id="rId7217" Type="http://schemas.openxmlformats.org/officeDocument/2006/relationships/hyperlink" Target="http://pbs.twimg.com/profile_images/959444891053965312/rfiCrf2H_normal.jpg" TargetMode="External"/><Relationship Id="rId7218" Type="http://schemas.openxmlformats.org/officeDocument/2006/relationships/hyperlink" Target="http://pbs.twimg.com/profile_images/963884333860868098/zag8G82v_normal.jpg" TargetMode="External"/><Relationship Id="rId7219" Type="http://schemas.openxmlformats.org/officeDocument/2006/relationships/hyperlink" Target="http://pbs.twimg.com/profile_images/942906788483014656/Mx2AkmdB_normal.jpg" TargetMode="External"/><Relationship Id="rId8250" Type="http://schemas.openxmlformats.org/officeDocument/2006/relationships/hyperlink" Target="https://twitter.com/debraj112" TargetMode="External"/><Relationship Id="rId8251" Type="http://schemas.openxmlformats.org/officeDocument/2006/relationships/hyperlink" Target="https://twitter.com/coyoton46" TargetMode="External"/><Relationship Id="rId8252" Type="http://schemas.openxmlformats.org/officeDocument/2006/relationships/hyperlink" Target="https://twitter.com/snakepit2099" TargetMode="External"/><Relationship Id="rId8253" Type="http://schemas.openxmlformats.org/officeDocument/2006/relationships/hyperlink" Target="https://twitter.com/kgv8n48rz2smn65" TargetMode="External"/><Relationship Id="rId8254" Type="http://schemas.openxmlformats.org/officeDocument/2006/relationships/hyperlink" Target="https://twitter.com/justthinking63" TargetMode="External"/><Relationship Id="rId8255" Type="http://schemas.openxmlformats.org/officeDocument/2006/relationships/hyperlink" Target="https://twitter.com/darthkarnesy" TargetMode="External"/><Relationship Id="rId8256" Type="http://schemas.openxmlformats.org/officeDocument/2006/relationships/hyperlink" Target="https://twitter.com/stop_trump20" TargetMode="External"/><Relationship Id="rId8257" Type="http://schemas.openxmlformats.org/officeDocument/2006/relationships/hyperlink" Target="https://twitter.com/andrewarild" TargetMode="External"/><Relationship Id="rId8258" Type="http://schemas.openxmlformats.org/officeDocument/2006/relationships/hyperlink" Target="https://twitter.com/davidalangrier" TargetMode="External"/><Relationship Id="rId8259" Type="http://schemas.openxmlformats.org/officeDocument/2006/relationships/hyperlink" Target="https://twitter.com/nistula" TargetMode="External"/><Relationship Id="rId5030" Type="http://schemas.openxmlformats.org/officeDocument/2006/relationships/hyperlink" Target="http://pbs.twimg.com/profile_background_images/549756253/images.jpg" TargetMode="External"/><Relationship Id="rId5031" Type="http://schemas.openxmlformats.org/officeDocument/2006/relationships/hyperlink" Target="http://abs.twimg.com/images/themes/theme1/bg.png" TargetMode="External"/><Relationship Id="rId5032" Type="http://schemas.openxmlformats.org/officeDocument/2006/relationships/hyperlink" Target="http://pbs.twimg.com/profile_background_images/839915777/0f419adbbfd7b2d30a6ecde1fda4f07a.png" TargetMode="External"/><Relationship Id="rId5033" Type="http://schemas.openxmlformats.org/officeDocument/2006/relationships/hyperlink" Target="http://pbs.twimg.com/profile_background_images/422966121/Forside_-_Spis_din_have.jpg" TargetMode="External"/><Relationship Id="rId5034" Type="http://schemas.openxmlformats.org/officeDocument/2006/relationships/hyperlink" Target="http://abs.twimg.com/images/themes/theme1/bg.png" TargetMode="External"/><Relationship Id="rId5035" Type="http://schemas.openxmlformats.org/officeDocument/2006/relationships/hyperlink" Target="http://abs.twimg.com/images/themes/theme1/bg.png" TargetMode="External"/><Relationship Id="rId5036" Type="http://schemas.openxmlformats.org/officeDocument/2006/relationships/hyperlink" Target="http://abs.twimg.com/images/themes/theme1/bg.png" TargetMode="External"/><Relationship Id="rId5037" Type="http://schemas.openxmlformats.org/officeDocument/2006/relationships/hyperlink" Target="http://abs.twimg.com/images/themes/theme6/bg.gif" TargetMode="External"/><Relationship Id="rId5038" Type="http://schemas.openxmlformats.org/officeDocument/2006/relationships/hyperlink" Target="http://abs.twimg.com/images/themes/theme8/bg.gif" TargetMode="External"/><Relationship Id="rId5039" Type="http://schemas.openxmlformats.org/officeDocument/2006/relationships/hyperlink" Target="http://abs.twimg.com/images/themes/theme14/bg.gif" TargetMode="External"/><Relationship Id="rId9290" Type="http://schemas.openxmlformats.org/officeDocument/2006/relationships/hyperlink" Target="https://twitter.com/capatosta122" TargetMode="External"/><Relationship Id="rId9291" Type="http://schemas.openxmlformats.org/officeDocument/2006/relationships/hyperlink" Target="https://twitter.com/tyspirit" TargetMode="External"/><Relationship Id="rId9292" Type="http://schemas.openxmlformats.org/officeDocument/2006/relationships/hyperlink" Target="https://twitter.com/pubphilj" TargetMode="External"/><Relationship Id="rId9293" Type="http://schemas.openxmlformats.org/officeDocument/2006/relationships/hyperlink" Target="https://twitter.com/sarahebond" TargetMode="External"/><Relationship Id="rId6070" Type="http://schemas.openxmlformats.org/officeDocument/2006/relationships/hyperlink" Target="http://pbs.twimg.com/profile_images/827307025407279104/FGm4BZwW_normal.jpg" TargetMode="External"/><Relationship Id="rId6071" Type="http://schemas.openxmlformats.org/officeDocument/2006/relationships/hyperlink" Target="http://pbs.twimg.com/profile_images/615522844575830017/d1I0dUbK_normal.jpg" TargetMode="External"/><Relationship Id="rId6072" Type="http://schemas.openxmlformats.org/officeDocument/2006/relationships/hyperlink" Target="http://pbs.twimg.com/profile_images/839220039584735232/pOSobIBN_normal.jpg" TargetMode="External"/><Relationship Id="rId6073" Type="http://schemas.openxmlformats.org/officeDocument/2006/relationships/hyperlink" Target="http://pbs.twimg.com/profile_images/884419989570297856/G62benl9_normal.jpg" TargetMode="External"/><Relationship Id="rId6074" Type="http://schemas.openxmlformats.org/officeDocument/2006/relationships/hyperlink" Target="http://pbs.twimg.com/profile_images/588697537013383168/Kf_x_1u1_normal.jpg" TargetMode="External"/><Relationship Id="rId6075" Type="http://schemas.openxmlformats.org/officeDocument/2006/relationships/hyperlink" Target="http://pbs.twimg.com/profile_images/1682430638/whitetigers1_1__normal.jpg" TargetMode="External"/><Relationship Id="rId6076" Type="http://schemas.openxmlformats.org/officeDocument/2006/relationships/hyperlink" Target="http://pbs.twimg.com/profile_images/948229158630330369/58gYKxjS_normal.jpg" TargetMode="External"/><Relationship Id="rId6077" Type="http://schemas.openxmlformats.org/officeDocument/2006/relationships/hyperlink" Target="http://pbs.twimg.com/profile_images/933101190086238209/bSISSkfp_normal.jpg" TargetMode="External"/><Relationship Id="rId6078" Type="http://schemas.openxmlformats.org/officeDocument/2006/relationships/hyperlink" Target="http://pbs.twimg.com/profile_images/378800000162653342/d57f9326909af21c0f26df946b9e604f_normal.jpeg" TargetMode="External"/><Relationship Id="rId6079" Type="http://schemas.openxmlformats.org/officeDocument/2006/relationships/hyperlink" Target="http://pbs.twimg.com/profile_images/847387488872050688/_wCkqCje_normal.jpg" TargetMode="External"/><Relationship Id="rId230" Type="http://schemas.openxmlformats.org/officeDocument/2006/relationships/hyperlink" Target="https://t.co/xXNB0f3lRx" TargetMode="External"/><Relationship Id="rId231" Type="http://schemas.openxmlformats.org/officeDocument/2006/relationships/hyperlink" Target="https://t.co/3pQlPSchar" TargetMode="External"/><Relationship Id="rId232" Type="http://schemas.openxmlformats.org/officeDocument/2006/relationships/hyperlink" Target="https://t.co/jT2nHjRySp" TargetMode="External"/><Relationship Id="rId233" Type="http://schemas.openxmlformats.org/officeDocument/2006/relationships/hyperlink" Target="https://t.co/JFIfbVpBMs" TargetMode="External"/><Relationship Id="rId234" Type="http://schemas.openxmlformats.org/officeDocument/2006/relationships/hyperlink" Target="https://t.co/1SFlzls3Ne" TargetMode="External"/><Relationship Id="rId235" Type="http://schemas.openxmlformats.org/officeDocument/2006/relationships/hyperlink" Target="http://t.co/s21BLkjYHL" TargetMode="External"/><Relationship Id="rId236" Type="http://schemas.openxmlformats.org/officeDocument/2006/relationships/hyperlink" Target="https://t.co/Bs4w8L29S2" TargetMode="External"/><Relationship Id="rId237" Type="http://schemas.openxmlformats.org/officeDocument/2006/relationships/hyperlink" Target="http://t.co/GLfHPN7QH4" TargetMode="External"/><Relationship Id="rId238" Type="http://schemas.openxmlformats.org/officeDocument/2006/relationships/hyperlink" Target="https://t.co/pkr19SgFLW" TargetMode="External"/><Relationship Id="rId239" Type="http://schemas.openxmlformats.org/officeDocument/2006/relationships/hyperlink" Target="https://t.co/javunuVC7z" TargetMode="External"/><Relationship Id="rId9294" Type="http://schemas.openxmlformats.org/officeDocument/2006/relationships/hyperlink" Target="https://twitter.com/ontarioaudit" TargetMode="External"/><Relationship Id="rId9295" Type="http://schemas.openxmlformats.org/officeDocument/2006/relationships/hyperlink" Target="https://twitter.com/drerichoskins" TargetMode="External"/><Relationship Id="rId9296" Type="http://schemas.openxmlformats.org/officeDocument/2006/relationships/hyperlink" Target="https://twitter.com/robertbenzie" TargetMode="External"/><Relationship Id="rId9297" Type="http://schemas.openxmlformats.org/officeDocument/2006/relationships/hyperlink" Target="https://twitter.com/cs0886" TargetMode="External"/><Relationship Id="rId9298" Type="http://schemas.openxmlformats.org/officeDocument/2006/relationships/hyperlink" Target="https://twitter.com/jrpierce" TargetMode="External"/><Relationship Id="rId9299" Type="http://schemas.openxmlformats.org/officeDocument/2006/relationships/hyperlink" Target="https://twitter.com/yezes" TargetMode="External"/><Relationship Id="rId9400" Type="http://schemas.openxmlformats.org/officeDocument/2006/relationships/hyperlink" Target="https://twitter.com/starwarsresists" TargetMode="External"/><Relationship Id="rId9401" Type="http://schemas.openxmlformats.org/officeDocument/2006/relationships/hyperlink" Target="https://twitter.com/kryten_42" TargetMode="External"/><Relationship Id="rId9402" Type="http://schemas.openxmlformats.org/officeDocument/2006/relationships/hyperlink" Target="https://twitter.com/starlordresists" TargetMode="External"/><Relationship Id="rId9403" Type="http://schemas.openxmlformats.org/officeDocument/2006/relationships/hyperlink" Target="https://twitter.com/pleasethink1776" TargetMode="External"/><Relationship Id="rId9404" Type="http://schemas.openxmlformats.org/officeDocument/2006/relationships/hyperlink" Target="https://twitter.com/laurabarton2018" TargetMode="External"/><Relationship Id="rId9405" Type="http://schemas.openxmlformats.org/officeDocument/2006/relationships/hyperlink" Target="https://twitter.com/marvelresists" TargetMode="External"/><Relationship Id="rId9406" Type="http://schemas.openxmlformats.org/officeDocument/2006/relationships/hyperlink" Target="https://twitter.com/lady_pgh" TargetMode="External"/><Relationship Id="rId9407" Type="http://schemas.openxmlformats.org/officeDocument/2006/relationships/hyperlink" Target="https://twitter.com/pinkravenroth" TargetMode="External"/><Relationship Id="rId9408" Type="http://schemas.openxmlformats.org/officeDocument/2006/relationships/hyperlink" Target="https://twitter.com/jacksnowknows" TargetMode="External"/><Relationship Id="rId9409" Type="http://schemas.openxmlformats.org/officeDocument/2006/relationships/hyperlink" Target="https://twitter.com/effieresists" TargetMode="External"/><Relationship Id="rId7220" Type="http://schemas.openxmlformats.org/officeDocument/2006/relationships/hyperlink" Target="http://pbs.twimg.com/profile_images/965947047357673472/3BMi5z6A_normal.jpg" TargetMode="External"/><Relationship Id="rId7221" Type="http://schemas.openxmlformats.org/officeDocument/2006/relationships/hyperlink" Target="http://pbs.twimg.com/profile_images/968222078624256001/k3zpfq2C_normal.jpg" TargetMode="External"/><Relationship Id="rId7222" Type="http://schemas.openxmlformats.org/officeDocument/2006/relationships/hyperlink" Target="http://pbs.twimg.com/profile_images/956746776916013056/63dYKhAR_normal.jpg" TargetMode="External"/><Relationship Id="rId7223" Type="http://schemas.openxmlformats.org/officeDocument/2006/relationships/hyperlink" Target="http://pbs.twimg.com/profile_images/949036034611994624/g0LFdofC_normal.jpg" TargetMode="External"/><Relationship Id="rId7224" Type="http://schemas.openxmlformats.org/officeDocument/2006/relationships/hyperlink" Target="http://pbs.twimg.com/profile_images/947696872776376320/96zqXDyS_normal.jpg" TargetMode="External"/><Relationship Id="rId7225" Type="http://schemas.openxmlformats.org/officeDocument/2006/relationships/hyperlink" Target="http://pbs.twimg.com/profile_images/967994967888093184/lAfrX9W7_normal.jpg" TargetMode="External"/><Relationship Id="rId7226" Type="http://schemas.openxmlformats.org/officeDocument/2006/relationships/hyperlink" Target="http://pbs.twimg.com/profile_images/647479341606113280/ApSmrvxt_normal.jpg" TargetMode="External"/><Relationship Id="rId7227" Type="http://schemas.openxmlformats.org/officeDocument/2006/relationships/hyperlink" Target="http://pbs.twimg.com/profile_images/917579189846511616/EbR6hRLH_normal.jpg" TargetMode="External"/><Relationship Id="rId7228" Type="http://schemas.openxmlformats.org/officeDocument/2006/relationships/hyperlink" Target="http://pbs.twimg.com/profile_images/906668827844395010/efSDHyqt_normal.jpg" TargetMode="External"/><Relationship Id="rId7229" Type="http://schemas.openxmlformats.org/officeDocument/2006/relationships/hyperlink" Target="http://pbs.twimg.com/profile_images/648557540528099329/mrecEvSf_normal.jpg" TargetMode="External"/><Relationship Id="rId4000" Type="http://schemas.openxmlformats.org/officeDocument/2006/relationships/hyperlink" Target="http://pbs.twimg.com/profile_background_images/768211240/76cadf5bc883b2c0eb0ee0eacd0fbc9c.jpeg" TargetMode="External"/><Relationship Id="rId4001" Type="http://schemas.openxmlformats.org/officeDocument/2006/relationships/hyperlink" Target="http://abs.twimg.com/images/themes/theme13/bg.gif" TargetMode="External"/><Relationship Id="rId4002" Type="http://schemas.openxmlformats.org/officeDocument/2006/relationships/hyperlink" Target="http://abs.twimg.com/images/themes/theme14/bg.gif" TargetMode="External"/><Relationship Id="rId4003" Type="http://schemas.openxmlformats.org/officeDocument/2006/relationships/hyperlink" Target="http://pbs.twimg.com/profile_background_images/734273242/67d341b912fdf37c8f53fcc5b01f7538.jpeg" TargetMode="External"/><Relationship Id="rId4004" Type="http://schemas.openxmlformats.org/officeDocument/2006/relationships/hyperlink" Target="http://pbs.twimg.com/profile_background_images/706229074/37af0f7e0a7de33bda1eda5a725eec62.jpeg" TargetMode="External"/><Relationship Id="rId4005" Type="http://schemas.openxmlformats.org/officeDocument/2006/relationships/hyperlink" Target="http://pbs.twimg.com/profile_background_images/135867711/babushka.jpg" TargetMode="External"/><Relationship Id="rId4006" Type="http://schemas.openxmlformats.org/officeDocument/2006/relationships/hyperlink" Target="http://abs.twimg.com/images/themes/theme9/bg.gif" TargetMode="External"/><Relationship Id="rId4007" Type="http://schemas.openxmlformats.org/officeDocument/2006/relationships/hyperlink" Target="http://abs.twimg.com/images/themes/theme14/bg.gif" TargetMode="External"/><Relationship Id="rId4008" Type="http://schemas.openxmlformats.org/officeDocument/2006/relationships/hyperlink" Target="http://abs.twimg.com/images/themes/theme1/bg.png" TargetMode="External"/><Relationship Id="rId4009" Type="http://schemas.openxmlformats.org/officeDocument/2006/relationships/hyperlink" Target="http://pbs.twimg.com/profile_background_images/44067418/feh.jpg" TargetMode="External"/><Relationship Id="rId8260" Type="http://schemas.openxmlformats.org/officeDocument/2006/relationships/hyperlink" Target="https://twitter.com/mannarora" TargetMode="External"/><Relationship Id="rId8261" Type="http://schemas.openxmlformats.org/officeDocument/2006/relationships/hyperlink" Target="https://twitter.com/rdrigoyepes" TargetMode="External"/><Relationship Id="rId8262" Type="http://schemas.openxmlformats.org/officeDocument/2006/relationships/hyperlink" Target="https://twitter.com/lisicomedia" TargetMode="External"/><Relationship Id="rId8263" Type="http://schemas.openxmlformats.org/officeDocument/2006/relationships/hyperlink" Target="https://twitter.com/programa_hoy" TargetMode="External"/><Relationship Id="rId5040" Type="http://schemas.openxmlformats.org/officeDocument/2006/relationships/hyperlink" Target="http://pbs.twimg.com/profile_images/885533888289927168/ejhxln_Z_normal.jpg" TargetMode="External"/><Relationship Id="rId5041" Type="http://schemas.openxmlformats.org/officeDocument/2006/relationships/hyperlink" Target="http://pbs.twimg.com/profile_images/906120746967203840/mSDwgBci_normal.jpg" TargetMode="External"/><Relationship Id="rId5042" Type="http://schemas.openxmlformats.org/officeDocument/2006/relationships/hyperlink" Target="http://pbs.twimg.com/profile_images/919965473898401792/-G8cTsVg_normal.jpg" TargetMode="External"/><Relationship Id="rId5043" Type="http://schemas.openxmlformats.org/officeDocument/2006/relationships/hyperlink" Target="http://pbs.twimg.com/profile_images/3113799741/dd1b4f6847728e1d441f579aa94f8f12_normal.jpeg" TargetMode="External"/><Relationship Id="rId5044" Type="http://schemas.openxmlformats.org/officeDocument/2006/relationships/hyperlink" Target="http://pbs.twimg.com/profile_images/873569412313436160/13t4XbTP_normal.jpg" TargetMode="External"/><Relationship Id="rId5045" Type="http://schemas.openxmlformats.org/officeDocument/2006/relationships/hyperlink" Target="http://pbs.twimg.com/profile_images/948596892094607361/N0-Y4IsY_normal.jpg" TargetMode="External"/><Relationship Id="rId5046" Type="http://schemas.openxmlformats.org/officeDocument/2006/relationships/hyperlink" Target="http://pbs.twimg.com/profile_images/2939092248/05895fe6f449b46adb202179141a6958_normal.jpeg" TargetMode="External"/><Relationship Id="rId5047" Type="http://schemas.openxmlformats.org/officeDocument/2006/relationships/hyperlink" Target="http://pbs.twimg.com/profile_images/86949369/ivpacaicon_normal.jpg" TargetMode="External"/><Relationship Id="rId5048" Type="http://schemas.openxmlformats.org/officeDocument/2006/relationships/hyperlink" Target="http://pbs.twimg.com/profile_images/489748803054886915/5SUJnK0g_normal.png" TargetMode="External"/><Relationship Id="rId5049" Type="http://schemas.openxmlformats.org/officeDocument/2006/relationships/hyperlink" Target="http://pbs.twimg.com/profile_images/939142405994954752/R8cf4OM-_normal.jpg" TargetMode="External"/><Relationship Id="rId8264" Type="http://schemas.openxmlformats.org/officeDocument/2006/relationships/hyperlink" Target="https://twitter.com/carhat111" TargetMode="External"/><Relationship Id="rId8265" Type="http://schemas.openxmlformats.org/officeDocument/2006/relationships/hyperlink" Target="https://twitter.com/alexkohan" TargetMode="External"/><Relationship Id="rId8266" Type="http://schemas.openxmlformats.org/officeDocument/2006/relationships/hyperlink" Target="https://twitter.com/sergitus85" TargetMode="External"/><Relationship Id="rId8267" Type="http://schemas.openxmlformats.org/officeDocument/2006/relationships/hyperlink" Target="https://twitter.com/lainca_" TargetMode="External"/><Relationship Id="rId6080" Type="http://schemas.openxmlformats.org/officeDocument/2006/relationships/hyperlink" Target="http://pbs.twimg.com/profile_images/965444586003865601/FMBjMaNt_normal.jpg" TargetMode="External"/><Relationship Id="rId240" Type="http://schemas.openxmlformats.org/officeDocument/2006/relationships/hyperlink" Target="http://t.co/8QfAUsYcQx" TargetMode="External"/><Relationship Id="rId241" Type="http://schemas.openxmlformats.org/officeDocument/2006/relationships/hyperlink" Target="https://t.co/PixroqLeVH" TargetMode="External"/><Relationship Id="rId242" Type="http://schemas.openxmlformats.org/officeDocument/2006/relationships/hyperlink" Target="https://t.co/vwU0aGY0X0" TargetMode="External"/><Relationship Id="rId243" Type="http://schemas.openxmlformats.org/officeDocument/2006/relationships/hyperlink" Target="https://t.co/n7kz1Xhd6B" TargetMode="External"/><Relationship Id="rId244" Type="http://schemas.openxmlformats.org/officeDocument/2006/relationships/hyperlink" Target="https://t.co/SXxCvWunAd" TargetMode="External"/><Relationship Id="rId245" Type="http://schemas.openxmlformats.org/officeDocument/2006/relationships/hyperlink" Target="https://t.co/J84F0tnagd" TargetMode="External"/><Relationship Id="rId246" Type="http://schemas.openxmlformats.org/officeDocument/2006/relationships/hyperlink" Target="https://t.co/FVmWohwuOx" TargetMode="External"/><Relationship Id="rId247" Type="http://schemas.openxmlformats.org/officeDocument/2006/relationships/hyperlink" Target="https://t.co/bl19pTqbT7" TargetMode="External"/><Relationship Id="rId248" Type="http://schemas.openxmlformats.org/officeDocument/2006/relationships/hyperlink" Target="https://t.co/Mn74Xy26Q8" TargetMode="External"/><Relationship Id="rId249" Type="http://schemas.openxmlformats.org/officeDocument/2006/relationships/hyperlink" Target="https://t.co/r5EpPGO7M5" TargetMode="External"/><Relationship Id="rId6081" Type="http://schemas.openxmlformats.org/officeDocument/2006/relationships/hyperlink" Target="http://pbs.twimg.com/profile_images/894059219145506816/6-GWR4Hw_normal.jpg" TargetMode="External"/><Relationship Id="rId6082" Type="http://schemas.openxmlformats.org/officeDocument/2006/relationships/hyperlink" Target="http://pbs.twimg.com/profile_images/887947984977055744/HH26FWAb_normal.jpg" TargetMode="External"/><Relationship Id="rId6083" Type="http://schemas.openxmlformats.org/officeDocument/2006/relationships/hyperlink" Target="http://abs.twimg.com/sticky/default_profile_images/default_profile_normal.png" TargetMode="External"/><Relationship Id="rId6084" Type="http://schemas.openxmlformats.org/officeDocument/2006/relationships/hyperlink" Target="http://pbs.twimg.com/profile_images/901112511142830084/9mgvzmqw_normal.jpg" TargetMode="External"/><Relationship Id="rId6085" Type="http://schemas.openxmlformats.org/officeDocument/2006/relationships/hyperlink" Target="http://pbs.twimg.com/profile_images/947126892288622594/JlzhtiXY_normal.jpg" TargetMode="External"/><Relationship Id="rId6086" Type="http://schemas.openxmlformats.org/officeDocument/2006/relationships/hyperlink" Target="http://pbs.twimg.com/profile_images/882633043587940352/w63jhq39_normal.jpg" TargetMode="External"/><Relationship Id="rId6087" Type="http://schemas.openxmlformats.org/officeDocument/2006/relationships/hyperlink" Target="http://pbs.twimg.com/profile_images/864294128724701185/n0NCaTFa_normal.jpg" TargetMode="External"/><Relationship Id="rId6088" Type="http://schemas.openxmlformats.org/officeDocument/2006/relationships/hyperlink" Target="http://pbs.twimg.com/profile_images/697540691044372480/26S_Ml6o_normal.jpg" TargetMode="External"/><Relationship Id="rId6089" Type="http://schemas.openxmlformats.org/officeDocument/2006/relationships/hyperlink" Target="http://pbs.twimg.com/profile_images/960952340659560451/b1QTncXg_normal.jpg" TargetMode="External"/><Relationship Id="rId8268" Type="http://schemas.openxmlformats.org/officeDocument/2006/relationships/hyperlink" Target="https://twitter.com/misformusicnews" TargetMode="External"/><Relationship Id="rId8269" Type="http://schemas.openxmlformats.org/officeDocument/2006/relationships/hyperlink" Target="https://twitter.com/supeppermint" TargetMode="External"/><Relationship Id="rId9410" Type="http://schemas.openxmlformats.org/officeDocument/2006/relationships/hyperlink" Target="https://twitter.com/13thdoctor2018" TargetMode="External"/><Relationship Id="rId9411" Type="http://schemas.openxmlformats.org/officeDocument/2006/relationships/hyperlink" Target="https://twitter.com/lunaluvgood2017" TargetMode="External"/><Relationship Id="rId9412" Type="http://schemas.openxmlformats.org/officeDocument/2006/relationships/hyperlink" Target="https://twitter.com/originaljlp" TargetMode="External"/><Relationship Id="rId9413" Type="http://schemas.openxmlformats.org/officeDocument/2006/relationships/hyperlink" Target="https://twitter.com/iche_me" TargetMode="External"/><Relationship Id="rId9414" Type="http://schemas.openxmlformats.org/officeDocument/2006/relationships/hyperlink" Target="https://twitter.com/elastigirl2018" TargetMode="External"/><Relationship Id="rId9415" Type="http://schemas.openxmlformats.org/officeDocument/2006/relationships/hyperlink" Target="https://twitter.com/thor_ofmight" TargetMode="External"/><Relationship Id="rId9416" Type="http://schemas.openxmlformats.org/officeDocument/2006/relationships/hyperlink" Target="https://twitter.com/wwresists" TargetMode="External"/><Relationship Id="rId9417" Type="http://schemas.openxmlformats.org/officeDocument/2006/relationships/hyperlink" Target="https://twitter.com/doctor12resists" TargetMode="External"/><Relationship Id="rId9418" Type="http://schemas.openxmlformats.org/officeDocument/2006/relationships/hyperlink" Target="https://twitter.com/howardstark2018" TargetMode="External"/><Relationship Id="rId9419" Type="http://schemas.openxmlformats.org/officeDocument/2006/relationships/hyperlink" Target="https://twitter.com/aynrandpaulryan" TargetMode="External"/><Relationship Id="rId7230" Type="http://schemas.openxmlformats.org/officeDocument/2006/relationships/hyperlink" Target="http://pbs.twimg.com/profile_images/833731556736909313/M3h3pxEs_normal.jpg" TargetMode="External"/><Relationship Id="rId7231" Type="http://schemas.openxmlformats.org/officeDocument/2006/relationships/hyperlink" Target="http://pbs.twimg.com/profile_images/967360437762183168/2Is1_Diy_normal.jpg" TargetMode="External"/><Relationship Id="rId7232" Type="http://schemas.openxmlformats.org/officeDocument/2006/relationships/hyperlink" Target="http://pbs.twimg.com/profile_images/968183100579643393/m8VRiOIs_normal.jpg" TargetMode="External"/><Relationship Id="rId7233" Type="http://schemas.openxmlformats.org/officeDocument/2006/relationships/hyperlink" Target="http://pbs.twimg.com/profile_images/955679799963353088/C63BbK0F_normal.jpg" TargetMode="External"/><Relationship Id="rId7234" Type="http://schemas.openxmlformats.org/officeDocument/2006/relationships/hyperlink" Target="http://pbs.twimg.com/profile_images/536477353103212544/3XgKi11m_normal.jpeg" TargetMode="External"/><Relationship Id="rId7235" Type="http://schemas.openxmlformats.org/officeDocument/2006/relationships/hyperlink" Target="http://pbs.twimg.com/profile_images/683467910032060416/IYyo9fB5_normal.jpg" TargetMode="External"/><Relationship Id="rId7236" Type="http://schemas.openxmlformats.org/officeDocument/2006/relationships/hyperlink" Target="http://pbs.twimg.com/profile_images/378800000116442174/87b0e2f4efd063450ebe3f75f92b9f04_normal.jpeg" TargetMode="External"/><Relationship Id="rId7237" Type="http://schemas.openxmlformats.org/officeDocument/2006/relationships/hyperlink" Target="http://pbs.twimg.com/profile_images/378800000181738435/85155747eac9a985b6cbcc55ee7e9a36_normal.jpeg" TargetMode="External"/><Relationship Id="rId7238" Type="http://schemas.openxmlformats.org/officeDocument/2006/relationships/hyperlink" Target="http://pbs.twimg.com/profile_images/875370822260719617/vPxbJicr_normal.jpg" TargetMode="External"/><Relationship Id="rId7239" Type="http://schemas.openxmlformats.org/officeDocument/2006/relationships/hyperlink" Target="http://pbs.twimg.com/profile_images/891620927229657089/LyBAPAQH_normal.jpg" TargetMode="External"/><Relationship Id="rId4010" Type="http://schemas.openxmlformats.org/officeDocument/2006/relationships/hyperlink" Target="http://abs.twimg.com/images/themes/theme10/bg.gif" TargetMode="External"/><Relationship Id="rId4011" Type="http://schemas.openxmlformats.org/officeDocument/2006/relationships/hyperlink" Target="http://abs.twimg.com/images/themes/theme1/bg.png" TargetMode="External"/><Relationship Id="rId4012" Type="http://schemas.openxmlformats.org/officeDocument/2006/relationships/hyperlink" Target="http://abs.twimg.com/images/themes/theme1/bg.png" TargetMode="External"/><Relationship Id="rId4013" Type="http://schemas.openxmlformats.org/officeDocument/2006/relationships/hyperlink" Target="http://pbs.twimg.com/profile_background_images/708423720382009345/nb1ILNVt.jpg" TargetMode="External"/><Relationship Id="rId4014" Type="http://schemas.openxmlformats.org/officeDocument/2006/relationships/hyperlink" Target="http://pbs.twimg.com/profile_background_images/544865725211365379/XeKY6ZQ7.jpeg" TargetMode="External"/><Relationship Id="rId4015" Type="http://schemas.openxmlformats.org/officeDocument/2006/relationships/hyperlink" Target="http://pbs.twimg.com/profile_background_images/477539320371240962/3AgYmWgq.jpeg" TargetMode="External"/><Relationship Id="rId4016" Type="http://schemas.openxmlformats.org/officeDocument/2006/relationships/hyperlink" Target="http://abs.twimg.com/images/themes/theme1/bg.png" TargetMode="External"/><Relationship Id="rId4017" Type="http://schemas.openxmlformats.org/officeDocument/2006/relationships/hyperlink" Target="http://pbs.twimg.com/profile_background_images/378800000105270581/359ebea4d72c7ddeed64d2dc60a97c7e.jpeg" TargetMode="External"/><Relationship Id="rId4018" Type="http://schemas.openxmlformats.org/officeDocument/2006/relationships/hyperlink" Target="http://pbs.twimg.com/profile_background_images/378800000106644794/2308abf63da333a7ed52bc6b97fa659e.jpeg" TargetMode="External"/><Relationship Id="rId4019" Type="http://schemas.openxmlformats.org/officeDocument/2006/relationships/hyperlink" Target="http://pbs.twimg.com/profile_background_images/378800000145222106/tw8rOoo8.jpeg" TargetMode="External"/><Relationship Id="rId8270" Type="http://schemas.openxmlformats.org/officeDocument/2006/relationships/hyperlink" Target="https://twitter.com/oprah" TargetMode="External"/><Relationship Id="rId8271" Type="http://schemas.openxmlformats.org/officeDocument/2006/relationships/hyperlink" Target="https://twitter.com/alyssa_milano" TargetMode="External"/><Relationship Id="rId8272" Type="http://schemas.openxmlformats.org/officeDocument/2006/relationships/hyperlink" Target="https://twitter.com/timesuplegal" TargetMode="External"/><Relationship Id="rId8273" Type="http://schemas.openxmlformats.org/officeDocument/2006/relationships/hyperlink" Target="https://twitter.com/robnail" TargetMode="External"/><Relationship Id="rId5050" Type="http://schemas.openxmlformats.org/officeDocument/2006/relationships/hyperlink" Target="http://pbs.twimg.com/profile_images/699229432377184257/fwg4KF2E_normal.jpg" TargetMode="External"/><Relationship Id="rId5051" Type="http://schemas.openxmlformats.org/officeDocument/2006/relationships/hyperlink" Target="http://pbs.twimg.com/profile_images/698324387825516544/NXpktxn5_normal.png" TargetMode="External"/><Relationship Id="rId5052" Type="http://schemas.openxmlformats.org/officeDocument/2006/relationships/hyperlink" Target="http://pbs.twimg.com/profile_images/755022654856396800/Q0-wrYuv_normal.jpg" TargetMode="External"/><Relationship Id="rId5053" Type="http://schemas.openxmlformats.org/officeDocument/2006/relationships/hyperlink" Target="http://pbs.twimg.com/profile_images/125166053/PALOGOsq_normal.jpg" TargetMode="External"/><Relationship Id="rId5054" Type="http://schemas.openxmlformats.org/officeDocument/2006/relationships/hyperlink" Target="http://pbs.twimg.com/profile_images/600359329586380801/n4QOmEMc_normal.jpg" TargetMode="External"/><Relationship Id="rId5055" Type="http://schemas.openxmlformats.org/officeDocument/2006/relationships/hyperlink" Target="http://pbs.twimg.com/profile_images/879333749602869249/5ciZUU_Q_normal.jpg" TargetMode="External"/><Relationship Id="rId5056" Type="http://schemas.openxmlformats.org/officeDocument/2006/relationships/hyperlink" Target="http://pbs.twimg.com/profile_images/826464533170499584/E39xO2-c_normal.jpg" TargetMode="External"/><Relationship Id="rId5057" Type="http://schemas.openxmlformats.org/officeDocument/2006/relationships/hyperlink" Target="http://pbs.twimg.com/profile_images/825380746479087616/kbTEHjKK_normal.jpg" TargetMode="External"/><Relationship Id="rId5058" Type="http://schemas.openxmlformats.org/officeDocument/2006/relationships/hyperlink" Target="http://pbs.twimg.com/profile_images/693921828302008320/vnCvrojw_normal.jpg" TargetMode="External"/><Relationship Id="rId5059" Type="http://schemas.openxmlformats.org/officeDocument/2006/relationships/hyperlink" Target="http://pbs.twimg.com/profile_images/902169966819942402/kuRqa-Su_normal.jpg" TargetMode="External"/><Relationship Id="rId8274" Type="http://schemas.openxmlformats.org/officeDocument/2006/relationships/hyperlink" Target="https://twitter.com/mcbridesg" TargetMode="External"/><Relationship Id="rId8275" Type="http://schemas.openxmlformats.org/officeDocument/2006/relationships/hyperlink" Target="https://twitter.com/singularityu" TargetMode="External"/><Relationship Id="rId8276" Type="http://schemas.openxmlformats.org/officeDocument/2006/relationships/hyperlink" Target="https://twitter.com/bluepurplerecor" TargetMode="External"/><Relationship Id="rId8277" Type="http://schemas.openxmlformats.org/officeDocument/2006/relationships/hyperlink" Target="https://twitter.com/dailydot" TargetMode="External"/><Relationship Id="rId6090" Type="http://schemas.openxmlformats.org/officeDocument/2006/relationships/hyperlink" Target="http://abs.twimg.com/sticky/default_profile_images/default_profile_normal.png" TargetMode="External"/><Relationship Id="rId250" Type="http://schemas.openxmlformats.org/officeDocument/2006/relationships/hyperlink" Target="https://t.co/yyniasrs2z" TargetMode="External"/><Relationship Id="rId251" Type="http://schemas.openxmlformats.org/officeDocument/2006/relationships/hyperlink" Target="http://t.co/jpQ07sBGei" TargetMode="External"/><Relationship Id="rId252" Type="http://schemas.openxmlformats.org/officeDocument/2006/relationships/hyperlink" Target="https://t.co/7MCUuOLyxd" TargetMode="External"/><Relationship Id="rId253" Type="http://schemas.openxmlformats.org/officeDocument/2006/relationships/hyperlink" Target="http://t.co/1gj1xGyFtl" TargetMode="External"/><Relationship Id="rId254" Type="http://schemas.openxmlformats.org/officeDocument/2006/relationships/hyperlink" Target="https://t.co/Rb9e6Z497o" TargetMode="External"/><Relationship Id="rId255" Type="http://schemas.openxmlformats.org/officeDocument/2006/relationships/hyperlink" Target="http://t.co/5QchFG4rK7" TargetMode="External"/><Relationship Id="rId256" Type="http://schemas.openxmlformats.org/officeDocument/2006/relationships/hyperlink" Target="https://t.co/SiJZH3rsxF" TargetMode="External"/><Relationship Id="rId257" Type="http://schemas.openxmlformats.org/officeDocument/2006/relationships/hyperlink" Target="https://t.co/YqPvl3fhp4" TargetMode="External"/><Relationship Id="rId258" Type="http://schemas.openxmlformats.org/officeDocument/2006/relationships/hyperlink" Target="https://t.co/NG8ScvoYAa" TargetMode="External"/><Relationship Id="rId259" Type="http://schemas.openxmlformats.org/officeDocument/2006/relationships/hyperlink" Target="http://t.co/ZYG58XZtAC" TargetMode="External"/><Relationship Id="rId6091" Type="http://schemas.openxmlformats.org/officeDocument/2006/relationships/hyperlink" Target="http://pbs.twimg.com/profile_images/1938973074/gallop_cindy_abosch__2__normal.jpg" TargetMode="External"/><Relationship Id="rId6092" Type="http://schemas.openxmlformats.org/officeDocument/2006/relationships/hyperlink" Target="http://pbs.twimg.com/profile_images/959946943047839754/YM1GwVEA_normal.jpg" TargetMode="External"/><Relationship Id="rId6093" Type="http://schemas.openxmlformats.org/officeDocument/2006/relationships/hyperlink" Target="http://pbs.twimg.com/profile_images/875431267919122433/JI2OMl_K_normal.jpg" TargetMode="External"/><Relationship Id="rId6094" Type="http://schemas.openxmlformats.org/officeDocument/2006/relationships/hyperlink" Target="http://pbs.twimg.com/profile_images/1645676940/gr8mvBandW_-_Copy_normal.jpg" TargetMode="External"/><Relationship Id="rId6095" Type="http://schemas.openxmlformats.org/officeDocument/2006/relationships/hyperlink" Target="http://pbs.twimg.com/profile_images/894370010449289216/5y1HlOES_normal.jpg" TargetMode="External"/><Relationship Id="rId6096" Type="http://schemas.openxmlformats.org/officeDocument/2006/relationships/hyperlink" Target="http://pbs.twimg.com/profile_images/2968652646/bc05c4b2532c59052e82eab919040529_normal.jpeg" TargetMode="External"/><Relationship Id="rId6097" Type="http://schemas.openxmlformats.org/officeDocument/2006/relationships/hyperlink" Target="http://pbs.twimg.com/profile_images/968185174482616321/H2dX1XJS_normal.jpg" TargetMode="External"/><Relationship Id="rId6098" Type="http://schemas.openxmlformats.org/officeDocument/2006/relationships/hyperlink" Target="http://pbs.twimg.com/profile_images/657337550319693824/2VJFw9Bz_normal.jpg" TargetMode="External"/><Relationship Id="rId6099" Type="http://schemas.openxmlformats.org/officeDocument/2006/relationships/hyperlink" Target="http://pbs.twimg.com/profile_images/956621470989537281/FIWlj_Jp_normal.jpg" TargetMode="External"/><Relationship Id="rId8278" Type="http://schemas.openxmlformats.org/officeDocument/2006/relationships/hyperlink" Target="https://twitter.com/paris_culture" TargetMode="External"/><Relationship Id="rId8279" Type="http://schemas.openxmlformats.org/officeDocument/2006/relationships/hyperlink" Target="https://twitter.com/afpfr" TargetMode="External"/><Relationship Id="rId9420" Type="http://schemas.openxmlformats.org/officeDocument/2006/relationships/hyperlink" Target="https://twitter.com/pepperresists" TargetMode="External"/><Relationship Id="rId9421" Type="http://schemas.openxmlformats.org/officeDocument/2006/relationships/hyperlink" Target="https://twitter.com/quoththeraven2" TargetMode="External"/><Relationship Id="rId9422" Type="http://schemas.openxmlformats.org/officeDocument/2006/relationships/hyperlink" Target="https://twitter.com/nothoneywest" TargetMode="External"/><Relationship Id="rId9423" Type="http://schemas.openxmlformats.org/officeDocument/2006/relationships/hyperlink" Target="https://twitter.com/jrhorsting" TargetMode="External"/><Relationship Id="rId9424" Type="http://schemas.openxmlformats.org/officeDocument/2006/relationships/hyperlink" Target="https://twitter.com/merylnyc" TargetMode="External"/><Relationship Id="rId9425" Type="http://schemas.openxmlformats.org/officeDocument/2006/relationships/hyperlink" Target="https://twitter.com/american_blonde" TargetMode="External"/><Relationship Id="rId9426" Type="http://schemas.openxmlformats.org/officeDocument/2006/relationships/hyperlink" Target="https://twitter.com/nickfury2018" TargetMode="External"/><Relationship Id="rId9427" Type="http://schemas.openxmlformats.org/officeDocument/2006/relationships/hyperlink" Target="https://twitter.com/stormresist" TargetMode="External"/><Relationship Id="rId9428" Type="http://schemas.openxmlformats.org/officeDocument/2006/relationships/hyperlink" Target="https://twitter.com/coulson_2017" TargetMode="External"/><Relationship Id="rId9429" Type="http://schemas.openxmlformats.org/officeDocument/2006/relationships/hyperlink" Target="https://twitter.com/scully2018" TargetMode="External"/><Relationship Id="rId6200" Type="http://schemas.openxmlformats.org/officeDocument/2006/relationships/hyperlink" Target="http://pbs.twimg.com/profile_images/913147055568244738/mdTGqeS8_normal.jpg" TargetMode="External"/><Relationship Id="rId6201" Type="http://schemas.openxmlformats.org/officeDocument/2006/relationships/hyperlink" Target="http://pbs.twimg.com/profile_images/968218275774595073/MwftoD4U_normal.jpg" TargetMode="External"/><Relationship Id="rId6202" Type="http://schemas.openxmlformats.org/officeDocument/2006/relationships/hyperlink" Target="http://pbs.twimg.com/profile_images/806764243575934976/n4343Hu2_normal.jpg" TargetMode="External"/><Relationship Id="rId6203" Type="http://schemas.openxmlformats.org/officeDocument/2006/relationships/hyperlink" Target="http://pbs.twimg.com/profile_images/952269479618097152/UluINFiJ_normal.jpg" TargetMode="External"/><Relationship Id="rId6204" Type="http://schemas.openxmlformats.org/officeDocument/2006/relationships/hyperlink" Target="http://pbs.twimg.com/profile_images/936746039368859648/JyG2CZQ8_normal.jpg" TargetMode="External"/><Relationship Id="rId6205" Type="http://schemas.openxmlformats.org/officeDocument/2006/relationships/hyperlink" Target="http://pbs.twimg.com/profile_images/965838079041908736/HEy6oY-m_normal.jpg" TargetMode="External"/><Relationship Id="rId6206" Type="http://schemas.openxmlformats.org/officeDocument/2006/relationships/hyperlink" Target="http://pbs.twimg.com/profile_images/954235328889417728/ta3n2qvy_normal.jpg" TargetMode="External"/><Relationship Id="rId6207" Type="http://schemas.openxmlformats.org/officeDocument/2006/relationships/hyperlink" Target="http://pbs.twimg.com/profile_images/754909633274257408/tjRyoxTo_normal.jpg" TargetMode="External"/><Relationship Id="rId6208" Type="http://schemas.openxmlformats.org/officeDocument/2006/relationships/hyperlink" Target="http://pbs.twimg.com/profile_images/2038141716/8fc9656c_2769a6fb0f0dcd046edf008a1b4deed8_normal.jpg" TargetMode="External"/><Relationship Id="rId6209" Type="http://schemas.openxmlformats.org/officeDocument/2006/relationships/hyperlink" Target="http://pbs.twimg.com/profile_images/598176263879008257/n9IIBK5R_normal.png" TargetMode="External"/><Relationship Id="rId7240" Type="http://schemas.openxmlformats.org/officeDocument/2006/relationships/hyperlink" Target="http://pbs.twimg.com/profile_images/794029871546515456/JvMLWAkB_normal.jpg" TargetMode="External"/><Relationship Id="rId7241" Type="http://schemas.openxmlformats.org/officeDocument/2006/relationships/hyperlink" Target="http://pbs.twimg.com/profile_images/903196210898452480/4I4MW2P8_normal.jpg" TargetMode="External"/><Relationship Id="rId7242" Type="http://schemas.openxmlformats.org/officeDocument/2006/relationships/hyperlink" Target="http://pbs.twimg.com/profile_images/942078143283777536/NPlBrCpt_normal.jpg" TargetMode="External"/><Relationship Id="rId7243" Type="http://schemas.openxmlformats.org/officeDocument/2006/relationships/hyperlink" Target="http://abs.twimg.com/sticky/default_profile_images/default_profile_normal.png" TargetMode="External"/><Relationship Id="rId7244" Type="http://schemas.openxmlformats.org/officeDocument/2006/relationships/hyperlink" Target="http://pbs.twimg.com/profile_images/788036695065260033/btOYN7NR_normal.jpg" TargetMode="External"/><Relationship Id="rId7245" Type="http://schemas.openxmlformats.org/officeDocument/2006/relationships/hyperlink" Target="http://pbs.twimg.com/profile_images/754103991966003200/9JwV0DTh_normal.jpg" TargetMode="External"/><Relationship Id="rId7246" Type="http://schemas.openxmlformats.org/officeDocument/2006/relationships/hyperlink" Target="http://pbs.twimg.com/profile_images/477207730139049984/lUVfaw34_normal.jpeg" TargetMode="External"/><Relationship Id="rId7247" Type="http://schemas.openxmlformats.org/officeDocument/2006/relationships/hyperlink" Target="http://pbs.twimg.com/profile_images/908525669533016064/xYKyNpnW_normal.jpg" TargetMode="External"/><Relationship Id="rId7248" Type="http://schemas.openxmlformats.org/officeDocument/2006/relationships/hyperlink" Target="http://pbs.twimg.com/profile_images/842402069386534912/8ekltH-6_normal.jpg" TargetMode="External"/><Relationship Id="rId7249" Type="http://schemas.openxmlformats.org/officeDocument/2006/relationships/hyperlink" Target="http://pbs.twimg.com/profile_images/738740865707868161/gzD4g6BB_normal.jpg" TargetMode="External"/><Relationship Id="rId4020" Type="http://schemas.openxmlformats.org/officeDocument/2006/relationships/hyperlink" Target="http://abs.twimg.com/images/themes/theme1/bg.png" TargetMode="External"/><Relationship Id="rId4021" Type="http://schemas.openxmlformats.org/officeDocument/2006/relationships/hyperlink" Target="http://abs.twimg.com/images/themes/theme1/bg.png" TargetMode="External"/><Relationship Id="rId4022" Type="http://schemas.openxmlformats.org/officeDocument/2006/relationships/hyperlink" Target="http://abs.twimg.com/images/themes/theme14/bg.gif" TargetMode="External"/><Relationship Id="rId4023" Type="http://schemas.openxmlformats.org/officeDocument/2006/relationships/hyperlink" Target="http://pbs.twimg.com/profile_background_images/545560974/Andy-Warhol-Mickey-Mouse-8380.jpg" TargetMode="External"/><Relationship Id="rId4024" Type="http://schemas.openxmlformats.org/officeDocument/2006/relationships/hyperlink" Target="http://pbs.twimg.com/profile_background_images/315217761/p11age_six_tweet_logo.jpg" TargetMode="External"/><Relationship Id="rId4025" Type="http://schemas.openxmlformats.org/officeDocument/2006/relationships/hyperlink" Target="http://abs.twimg.com/images/themes/theme1/bg.png" TargetMode="External"/><Relationship Id="rId4026" Type="http://schemas.openxmlformats.org/officeDocument/2006/relationships/hyperlink" Target="http://pbs.twimg.com/profile_background_images/340882462/Luol_Deng_Dunks_On_Lebron_James2.jpg" TargetMode="External"/><Relationship Id="rId4027" Type="http://schemas.openxmlformats.org/officeDocument/2006/relationships/hyperlink" Target="http://abs.twimg.com/images/themes/theme1/bg.png" TargetMode="External"/><Relationship Id="rId4028" Type="http://schemas.openxmlformats.org/officeDocument/2006/relationships/hyperlink" Target="http://abs.twimg.com/images/themes/theme1/bg.png" TargetMode="External"/><Relationship Id="rId4029" Type="http://schemas.openxmlformats.org/officeDocument/2006/relationships/hyperlink" Target="http://abs.twimg.com/images/themes/theme1/bg.png" TargetMode="External"/><Relationship Id="rId8280" Type="http://schemas.openxmlformats.org/officeDocument/2006/relationships/hyperlink" Target="https://twitter.com/marfepe" TargetMode="External"/><Relationship Id="rId8281" Type="http://schemas.openxmlformats.org/officeDocument/2006/relationships/hyperlink" Target="https://twitter.com/excelsiorsc" TargetMode="External"/><Relationship Id="rId8282" Type="http://schemas.openxmlformats.org/officeDocument/2006/relationships/hyperlink" Target="https://twitter.com/donna_dettrick" TargetMode="External"/><Relationship Id="rId8283" Type="http://schemas.openxmlformats.org/officeDocument/2006/relationships/hyperlink" Target="https://twitter.com/birthrightfilm" TargetMode="External"/><Relationship Id="rId5060" Type="http://schemas.openxmlformats.org/officeDocument/2006/relationships/hyperlink" Target="http://pbs.twimg.com/profile_images/847209716631584768/zewdEcAT_normal.jpg" TargetMode="External"/><Relationship Id="rId5061" Type="http://schemas.openxmlformats.org/officeDocument/2006/relationships/hyperlink" Target="http://pbs.twimg.com/profile_images/962826650059788288/bVmrys7Y_normal.jpg" TargetMode="External"/><Relationship Id="rId5062" Type="http://schemas.openxmlformats.org/officeDocument/2006/relationships/hyperlink" Target="http://pbs.twimg.com/profile_images/479910849897713665/2TH2hgz__normal.jpeg" TargetMode="External"/><Relationship Id="rId5063" Type="http://schemas.openxmlformats.org/officeDocument/2006/relationships/hyperlink" Target="http://pbs.twimg.com/profile_images/871501900042129408/e68bBHdY_normal.jpg" TargetMode="External"/><Relationship Id="rId5064" Type="http://schemas.openxmlformats.org/officeDocument/2006/relationships/hyperlink" Target="http://pbs.twimg.com/profile_images/631562730021998593/B3GntXfx_normal.jpg" TargetMode="External"/><Relationship Id="rId5065" Type="http://schemas.openxmlformats.org/officeDocument/2006/relationships/hyperlink" Target="http://pbs.twimg.com/profile_images/867622732502007810/nALNdllR_normal.jpg" TargetMode="External"/><Relationship Id="rId5066" Type="http://schemas.openxmlformats.org/officeDocument/2006/relationships/hyperlink" Target="http://pbs.twimg.com/profile_images/935968898536673287/ArkA1vt8_normal.jpg" TargetMode="External"/><Relationship Id="rId5067" Type="http://schemas.openxmlformats.org/officeDocument/2006/relationships/hyperlink" Target="http://pbs.twimg.com/profile_images/902547410894934016/o1MdCpI-_normal.jpg" TargetMode="External"/><Relationship Id="rId5068" Type="http://schemas.openxmlformats.org/officeDocument/2006/relationships/hyperlink" Target="http://pbs.twimg.com/profile_images/711957696006766592/uVsS1gQl_normal.jpg" TargetMode="External"/><Relationship Id="rId5069" Type="http://schemas.openxmlformats.org/officeDocument/2006/relationships/hyperlink" Target="http://pbs.twimg.com/profile_images/3785213329/9ea676eefa9cc3354915ee667e82b470_normal.png" TargetMode="External"/><Relationship Id="rId8284" Type="http://schemas.openxmlformats.org/officeDocument/2006/relationships/hyperlink" Target="https://twitter.com/ireneogrizek" TargetMode="External"/><Relationship Id="rId8285" Type="http://schemas.openxmlformats.org/officeDocument/2006/relationships/hyperlink" Target="https://twitter.com/austinizzie" TargetMode="External"/><Relationship Id="rId8286" Type="http://schemas.openxmlformats.org/officeDocument/2006/relationships/hyperlink" Target="https://twitter.com/reglementradio" TargetMode="External"/><Relationship Id="rId8287" Type="http://schemas.openxmlformats.org/officeDocument/2006/relationships/hyperlink" Target="https://twitter.com/arie_plug" TargetMode="External"/><Relationship Id="rId8288" Type="http://schemas.openxmlformats.org/officeDocument/2006/relationships/hyperlink" Target="https://twitter.com/boswachtertim" TargetMode="External"/><Relationship Id="rId260" Type="http://schemas.openxmlformats.org/officeDocument/2006/relationships/hyperlink" Target="https://t.co/7a1QB2ToaZ" TargetMode="External"/><Relationship Id="rId261" Type="http://schemas.openxmlformats.org/officeDocument/2006/relationships/hyperlink" Target="https://t.co/RvRZspIgiE" TargetMode="External"/><Relationship Id="rId262" Type="http://schemas.openxmlformats.org/officeDocument/2006/relationships/hyperlink" Target="https://t.co/Xkw1g4GZOB" TargetMode="External"/><Relationship Id="rId263" Type="http://schemas.openxmlformats.org/officeDocument/2006/relationships/hyperlink" Target="https://t.co/ccbVwmqeNL" TargetMode="External"/><Relationship Id="rId264" Type="http://schemas.openxmlformats.org/officeDocument/2006/relationships/hyperlink" Target="https://t.co/4BGeA4KRtk" TargetMode="External"/><Relationship Id="rId265" Type="http://schemas.openxmlformats.org/officeDocument/2006/relationships/hyperlink" Target="https://t.co/AoUxDOVuWs" TargetMode="External"/><Relationship Id="rId266" Type="http://schemas.openxmlformats.org/officeDocument/2006/relationships/hyperlink" Target="http://t.co/8TDiRBIwEO" TargetMode="External"/><Relationship Id="rId267" Type="http://schemas.openxmlformats.org/officeDocument/2006/relationships/hyperlink" Target="https://t.co/OPYLnHKVkn" TargetMode="External"/><Relationship Id="rId268" Type="http://schemas.openxmlformats.org/officeDocument/2006/relationships/hyperlink" Target="https://t.co/xnk6Ys63hC" TargetMode="External"/><Relationship Id="rId269" Type="http://schemas.openxmlformats.org/officeDocument/2006/relationships/hyperlink" Target="https://t.co/c9giDWo2yE" TargetMode="External"/><Relationship Id="rId8289" Type="http://schemas.openxmlformats.org/officeDocument/2006/relationships/hyperlink" Target="https://twitter.com/st_designs" TargetMode="External"/><Relationship Id="rId9430" Type="http://schemas.openxmlformats.org/officeDocument/2006/relationships/hyperlink" Target="https://twitter.com/moondragon_1" TargetMode="External"/><Relationship Id="rId9431" Type="http://schemas.openxmlformats.org/officeDocument/2006/relationships/hyperlink" Target="https://twitter.com/wolv_2018" TargetMode="External"/><Relationship Id="rId9432" Type="http://schemas.openxmlformats.org/officeDocument/2006/relationships/hyperlink" Target="https://twitter.com/catwomanresists" TargetMode="External"/><Relationship Id="rId9433" Type="http://schemas.openxmlformats.org/officeDocument/2006/relationships/hyperlink" Target="https://twitter.com/1spiderman2018" TargetMode="External"/><Relationship Id="rId9434" Type="http://schemas.openxmlformats.org/officeDocument/2006/relationships/hyperlink" Target="https://twitter.com/trashpanda2018" TargetMode="External"/><Relationship Id="rId9435" Type="http://schemas.openxmlformats.org/officeDocument/2006/relationships/hyperlink" Target="https://twitter.com/captsisko2018" TargetMode="External"/><Relationship Id="rId9436" Type="http://schemas.openxmlformats.org/officeDocument/2006/relationships/hyperlink" Target="https://twitter.com/ithasbegun2016" TargetMode="External"/><Relationship Id="rId9437" Type="http://schemas.openxmlformats.org/officeDocument/2006/relationships/hyperlink" Target="https://twitter.com/batmanresist" TargetMode="External"/><Relationship Id="rId9438" Type="http://schemas.openxmlformats.org/officeDocument/2006/relationships/hyperlink" Target="https://twitter.com/caprogers2018" TargetMode="External"/><Relationship Id="rId9439" Type="http://schemas.openxmlformats.org/officeDocument/2006/relationships/hyperlink" Target="https://twitter.com/natasharesists" TargetMode="External"/><Relationship Id="rId6210" Type="http://schemas.openxmlformats.org/officeDocument/2006/relationships/hyperlink" Target="http://pbs.twimg.com/profile_images/831951084327284736/Zw3e0FBV_normal.jpg" TargetMode="External"/><Relationship Id="rId6211" Type="http://schemas.openxmlformats.org/officeDocument/2006/relationships/hyperlink" Target="http://pbs.twimg.com/profile_images/967996959691743233/2cQZ9ozP_normal.jpg" TargetMode="External"/><Relationship Id="rId6212" Type="http://schemas.openxmlformats.org/officeDocument/2006/relationships/hyperlink" Target="http://pbs.twimg.com/profile_images/968023186305511424/_ARqSRd8_normal.jpg" TargetMode="External"/><Relationship Id="rId6213" Type="http://schemas.openxmlformats.org/officeDocument/2006/relationships/hyperlink" Target="http://pbs.twimg.com/profile_images/796156588994260992/gvwrHTTa_normal.jpg" TargetMode="External"/><Relationship Id="rId6214" Type="http://schemas.openxmlformats.org/officeDocument/2006/relationships/hyperlink" Target="http://pbs.twimg.com/profile_images/3701695250/677512108b8d91019494805fd9048748_normal.jpeg" TargetMode="External"/><Relationship Id="rId6215" Type="http://schemas.openxmlformats.org/officeDocument/2006/relationships/hyperlink" Target="http://pbs.twimg.com/profile_images/967813154712453123/yeh6Erjl_normal.jpg" TargetMode="External"/><Relationship Id="rId6216" Type="http://schemas.openxmlformats.org/officeDocument/2006/relationships/hyperlink" Target="http://pbs.twimg.com/profile_images/757076800480485376/ZAN24ONc_normal.jpg" TargetMode="External"/><Relationship Id="rId6217" Type="http://schemas.openxmlformats.org/officeDocument/2006/relationships/hyperlink" Target="http://pbs.twimg.com/profile_images/898653992464424960/GqHZoM28_normal.jpg" TargetMode="External"/><Relationship Id="rId6218" Type="http://schemas.openxmlformats.org/officeDocument/2006/relationships/hyperlink" Target="http://pbs.twimg.com/profile_images/554093956192292867/wpDzdbZ8_normal.jpeg" TargetMode="External"/><Relationship Id="rId6219" Type="http://schemas.openxmlformats.org/officeDocument/2006/relationships/hyperlink" Target="http://pbs.twimg.com/profile_images/651880265883582464/TL0le0E4_normal.png" TargetMode="External"/><Relationship Id="rId7250" Type="http://schemas.openxmlformats.org/officeDocument/2006/relationships/hyperlink" Target="http://pbs.twimg.com/profile_images/2146156218/fbi_logo_twitter_normal.jpg" TargetMode="External"/><Relationship Id="rId7251" Type="http://schemas.openxmlformats.org/officeDocument/2006/relationships/hyperlink" Target="http://pbs.twimg.com/profile_images/942784892882112513/qV4xB0I3_normal.jpg" TargetMode="External"/><Relationship Id="rId7252" Type="http://schemas.openxmlformats.org/officeDocument/2006/relationships/hyperlink" Target="http://pbs.twimg.com/profile_images/443490727704547328/mwnl9trl_normal.jpeg" TargetMode="External"/><Relationship Id="rId7253" Type="http://schemas.openxmlformats.org/officeDocument/2006/relationships/hyperlink" Target="http://pbs.twimg.com/profile_images/639611792130355200/weuLUAZx_normal.jpg" TargetMode="External"/><Relationship Id="rId7254" Type="http://schemas.openxmlformats.org/officeDocument/2006/relationships/hyperlink" Target="http://pbs.twimg.com/profile_images/775170457708265472/dyaOEGyI_normal.jpg" TargetMode="External"/><Relationship Id="rId7255" Type="http://schemas.openxmlformats.org/officeDocument/2006/relationships/hyperlink" Target="http://pbs.twimg.com/profile_images/938711837658431489/yytRl7fb_normal.jpg" TargetMode="External"/><Relationship Id="rId7256" Type="http://schemas.openxmlformats.org/officeDocument/2006/relationships/hyperlink" Target="http://pbs.twimg.com/profile_images/667569099300405248/ba6dE8pg_normal.png" TargetMode="External"/><Relationship Id="rId7257" Type="http://schemas.openxmlformats.org/officeDocument/2006/relationships/hyperlink" Target="http://pbs.twimg.com/profile_images/666784323501211649/-nzsuC6W_normal.png" TargetMode="External"/><Relationship Id="rId7258" Type="http://schemas.openxmlformats.org/officeDocument/2006/relationships/hyperlink" Target="http://pbs.twimg.com/profile_images/884467051695398913/MknLMLnY_normal.jpg" TargetMode="External"/><Relationship Id="rId7259" Type="http://schemas.openxmlformats.org/officeDocument/2006/relationships/hyperlink" Target="http://pbs.twimg.com/profile_images/554050410604797952/bH2ZyGY8_normal.jpeg" TargetMode="External"/><Relationship Id="rId4030" Type="http://schemas.openxmlformats.org/officeDocument/2006/relationships/hyperlink" Target="http://abs.twimg.com/images/themes/theme1/bg.png" TargetMode="External"/><Relationship Id="rId4031" Type="http://schemas.openxmlformats.org/officeDocument/2006/relationships/hyperlink" Target="http://abs.twimg.com/images/themes/theme8/bg.gif" TargetMode="External"/><Relationship Id="rId4032" Type="http://schemas.openxmlformats.org/officeDocument/2006/relationships/hyperlink" Target="http://pbs.twimg.com/profile_background_images/378800000010807807/53253916bc776cde391a348cfb36720f.jpeg" TargetMode="External"/><Relationship Id="rId4033" Type="http://schemas.openxmlformats.org/officeDocument/2006/relationships/hyperlink" Target="http://abs.twimg.com/images/themes/theme1/bg.png" TargetMode="External"/><Relationship Id="rId4034" Type="http://schemas.openxmlformats.org/officeDocument/2006/relationships/hyperlink" Target="http://pbs.twimg.com/profile_background_images/364203173/549276753_b013798ace.jpg" TargetMode="External"/><Relationship Id="rId4035" Type="http://schemas.openxmlformats.org/officeDocument/2006/relationships/hyperlink" Target="http://abs.twimg.com/images/themes/theme13/bg.gif" TargetMode="External"/><Relationship Id="rId4036" Type="http://schemas.openxmlformats.org/officeDocument/2006/relationships/hyperlink" Target="http://pbs.twimg.com/profile_background_images/533375589/tumblr_l87lhwJADL1qcov11o1_400.jpg" TargetMode="External"/><Relationship Id="rId4037" Type="http://schemas.openxmlformats.org/officeDocument/2006/relationships/hyperlink" Target="http://pbs.twimg.com/profile_background_images/676017397686407168/GZogB3xf.jpg" TargetMode="External"/><Relationship Id="rId4038" Type="http://schemas.openxmlformats.org/officeDocument/2006/relationships/hyperlink" Target="http://abs.twimg.com/images/themes/theme1/bg.png" TargetMode="External"/><Relationship Id="rId4039" Type="http://schemas.openxmlformats.org/officeDocument/2006/relationships/hyperlink" Target="http://pbs.twimg.com/profile_background_images/448993841639460864/bWNSBHeu.jpeg" TargetMode="External"/><Relationship Id="rId8290" Type="http://schemas.openxmlformats.org/officeDocument/2006/relationships/hyperlink" Target="https://twitter.com/fox2now" TargetMode="External"/><Relationship Id="rId8291" Type="http://schemas.openxmlformats.org/officeDocument/2006/relationships/hyperlink" Target="https://twitter.com/viviennekylen21" TargetMode="External"/><Relationship Id="rId8292" Type="http://schemas.openxmlformats.org/officeDocument/2006/relationships/hyperlink" Target="https://twitter.com/arikakane" TargetMode="External"/><Relationship Id="rId8293" Type="http://schemas.openxmlformats.org/officeDocument/2006/relationships/hyperlink" Target="https://twitter.com/voiceangel2" TargetMode="External"/><Relationship Id="rId5070" Type="http://schemas.openxmlformats.org/officeDocument/2006/relationships/hyperlink" Target="http://pbs.twimg.com/profile_images/814203107408285696/YhkxQbU__normal.jpg" TargetMode="External"/><Relationship Id="rId5071" Type="http://schemas.openxmlformats.org/officeDocument/2006/relationships/hyperlink" Target="http://pbs.twimg.com/profile_images/912253298396291072/8PXlschF_normal.jpg" TargetMode="External"/><Relationship Id="rId5072" Type="http://schemas.openxmlformats.org/officeDocument/2006/relationships/hyperlink" Target="http://pbs.twimg.com/profile_images/957419325379325953/M0TTQKbr_normal.jpg" TargetMode="External"/><Relationship Id="rId5073" Type="http://schemas.openxmlformats.org/officeDocument/2006/relationships/hyperlink" Target="http://pbs.twimg.com/profile_images/948699339269918720/nHlP4Lj8_normal.jpg" TargetMode="External"/><Relationship Id="rId5074" Type="http://schemas.openxmlformats.org/officeDocument/2006/relationships/hyperlink" Target="http://pbs.twimg.com/profile_images/932461754004713473/t0Cpc2Cf_normal.jpg" TargetMode="External"/><Relationship Id="rId5075" Type="http://schemas.openxmlformats.org/officeDocument/2006/relationships/hyperlink" Target="http://pbs.twimg.com/profile_images/688142896348803072/RbC_QmQ3_normal.jpg" TargetMode="External"/><Relationship Id="rId5076" Type="http://schemas.openxmlformats.org/officeDocument/2006/relationships/hyperlink" Target="http://pbs.twimg.com/profile_images/705310192142061570/Gse3hcB__normal.jpg" TargetMode="External"/><Relationship Id="rId5077" Type="http://schemas.openxmlformats.org/officeDocument/2006/relationships/hyperlink" Target="http://pbs.twimg.com/profile_images/967376735955283968/ksw1blZH_normal.jpg" TargetMode="External"/><Relationship Id="rId5078" Type="http://schemas.openxmlformats.org/officeDocument/2006/relationships/hyperlink" Target="http://pbs.twimg.com/profile_images/960267932285722624/IgnrzZaj_normal.jpg" TargetMode="External"/><Relationship Id="rId5079" Type="http://schemas.openxmlformats.org/officeDocument/2006/relationships/hyperlink" Target="http://pbs.twimg.com/profile_images/946478501636595713/BmpGMVyt_normal.jpg" TargetMode="External"/><Relationship Id="rId8294" Type="http://schemas.openxmlformats.org/officeDocument/2006/relationships/hyperlink" Target="https://twitter.com/frankbullitt39" TargetMode="External"/><Relationship Id="rId8295" Type="http://schemas.openxmlformats.org/officeDocument/2006/relationships/hyperlink" Target="https://twitter.com/pineapplesdance" TargetMode="External"/><Relationship Id="rId8296" Type="http://schemas.openxmlformats.org/officeDocument/2006/relationships/hyperlink" Target="https://twitter.com/365faro" TargetMode="External"/><Relationship Id="rId8297" Type="http://schemas.openxmlformats.org/officeDocument/2006/relationships/hyperlink" Target="https://twitter.com/spino_ruth" TargetMode="External"/><Relationship Id="rId8298" Type="http://schemas.openxmlformats.org/officeDocument/2006/relationships/hyperlink" Target="https://twitter.com/ventaneandouno" TargetMode="External"/><Relationship Id="rId270" Type="http://schemas.openxmlformats.org/officeDocument/2006/relationships/hyperlink" Target="https://t.co/OOeRoJGwph" TargetMode="External"/><Relationship Id="rId271" Type="http://schemas.openxmlformats.org/officeDocument/2006/relationships/hyperlink" Target="https://t.co/JtTvh206dc" TargetMode="External"/><Relationship Id="rId272" Type="http://schemas.openxmlformats.org/officeDocument/2006/relationships/hyperlink" Target="https://t.co/jM5x6a4iCw" TargetMode="External"/><Relationship Id="rId273" Type="http://schemas.openxmlformats.org/officeDocument/2006/relationships/hyperlink" Target="https://t.co/EJroaqdyFv" TargetMode="External"/><Relationship Id="rId274" Type="http://schemas.openxmlformats.org/officeDocument/2006/relationships/hyperlink" Target="https://t.co/ALEMnXRWZI" TargetMode="External"/><Relationship Id="rId275" Type="http://schemas.openxmlformats.org/officeDocument/2006/relationships/hyperlink" Target="https://t.co/NjCj3Qbyk5" TargetMode="External"/><Relationship Id="rId276" Type="http://schemas.openxmlformats.org/officeDocument/2006/relationships/hyperlink" Target="https://t.co/dsh2XVREMv" TargetMode="External"/><Relationship Id="rId277" Type="http://schemas.openxmlformats.org/officeDocument/2006/relationships/hyperlink" Target="http://t.co/zPuW5hpRPV" TargetMode="External"/><Relationship Id="rId278" Type="http://schemas.openxmlformats.org/officeDocument/2006/relationships/hyperlink" Target="https://t.co/Congw7kaZA" TargetMode="External"/><Relationship Id="rId279" Type="http://schemas.openxmlformats.org/officeDocument/2006/relationships/hyperlink" Target="https://t.co/erexjlFL2t" TargetMode="External"/><Relationship Id="rId8299" Type="http://schemas.openxmlformats.org/officeDocument/2006/relationships/hyperlink" Target="https://twitter.com/jkbole" TargetMode="External"/><Relationship Id="rId8400" Type="http://schemas.openxmlformats.org/officeDocument/2006/relationships/hyperlink" Target="https://twitter.com/davidklion" TargetMode="External"/><Relationship Id="rId8401" Type="http://schemas.openxmlformats.org/officeDocument/2006/relationships/hyperlink" Target="https://twitter.com/gr8musicvenues" TargetMode="External"/><Relationship Id="rId8402" Type="http://schemas.openxmlformats.org/officeDocument/2006/relationships/hyperlink" Target="https://twitter.com/maryfbiggins" TargetMode="External"/><Relationship Id="rId8403" Type="http://schemas.openxmlformats.org/officeDocument/2006/relationships/hyperlink" Target="https://twitter.com/generallyg123" TargetMode="External"/><Relationship Id="rId8404" Type="http://schemas.openxmlformats.org/officeDocument/2006/relationships/hyperlink" Target="https://twitter.com/kimberlyerlocks" TargetMode="External"/><Relationship Id="rId8405" Type="http://schemas.openxmlformats.org/officeDocument/2006/relationships/hyperlink" Target="https://twitter.com/kkdc9856" TargetMode="External"/><Relationship Id="rId8406" Type="http://schemas.openxmlformats.org/officeDocument/2006/relationships/hyperlink" Target="https://twitter.com/lillywinns" TargetMode="External"/><Relationship Id="rId8407" Type="http://schemas.openxmlformats.org/officeDocument/2006/relationships/hyperlink" Target="https://twitter.com/theurrejola" TargetMode="External"/><Relationship Id="rId8408" Type="http://schemas.openxmlformats.org/officeDocument/2006/relationships/hyperlink" Target="https://twitter.com/themarysue" TargetMode="External"/><Relationship Id="rId8409" Type="http://schemas.openxmlformats.org/officeDocument/2006/relationships/hyperlink" Target="https://twitter.com/el7379964" TargetMode="External"/><Relationship Id="rId9440" Type="http://schemas.openxmlformats.org/officeDocument/2006/relationships/hyperlink" Target="https://twitter.com/agentcarter_ssr" TargetMode="External"/><Relationship Id="rId9441" Type="http://schemas.openxmlformats.org/officeDocument/2006/relationships/hyperlink" Target="https://twitter.com/1warmachine2018" TargetMode="External"/><Relationship Id="rId9442" Type="http://schemas.openxmlformats.org/officeDocument/2006/relationships/hyperlink" Target="https://twitter.com/scarletavengers" TargetMode="External"/><Relationship Id="rId9443" Type="http://schemas.openxmlformats.org/officeDocument/2006/relationships/hyperlink" Target="https://twitter.com/captainslog2o18" TargetMode="External"/><Relationship Id="rId9444" Type="http://schemas.openxmlformats.org/officeDocument/2006/relationships/hyperlink" Target="https://twitter.com/2hawkeye2018" TargetMode="External"/><Relationship Id="rId9445" Type="http://schemas.openxmlformats.org/officeDocument/2006/relationships/hyperlink" Target="https://twitter.com/agenthillresist" TargetMode="External"/><Relationship Id="rId9446" Type="http://schemas.openxmlformats.org/officeDocument/2006/relationships/hyperlink" Target="https://twitter.com/1ironman2018" TargetMode="External"/><Relationship Id="rId9447" Type="http://schemas.openxmlformats.org/officeDocument/2006/relationships/hyperlink" Target="https://twitter.com/murribrielil16" TargetMode="External"/><Relationship Id="rId9448" Type="http://schemas.openxmlformats.org/officeDocument/2006/relationships/hyperlink" Target="https://twitter.com/madein8713" TargetMode="External"/><Relationship Id="rId9449" Type="http://schemas.openxmlformats.org/officeDocument/2006/relationships/hyperlink" Target="https://twitter.com/authorkimberley" TargetMode="External"/><Relationship Id="rId6220" Type="http://schemas.openxmlformats.org/officeDocument/2006/relationships/hyperlink" Target="http://pbs.twimg.com/profile_images/875417069650497536/wPCwhgrt_normal.jpg" TargetMode="External"/><Relationship Id="rId6221" Type="http://schemas.openxmlformats.org/officeDocument/2006/relationships/hyperlink" Target="http://pbs.twimg.com/profile_images/378800000735020096/a7e5dd99cee47b5665da0dc7171b2861_normal.jpeg" TargetMode="External"/><Relationship Id="rId6222" Type="http://schemas.openxmlformats.org/officeDocument/2006/relationships/hyperlink" Target="http://pbs.twimg.com/profile_images/961113731127267328/SAuRUixR_normal.jpg" TargetMode="External"/><Relationship Id="rId6223" Type="http://schemas.openxmlformats.org/officeDocument/2006/relationships/hyperlink" Target="http://pbs.twimg.com/profile_images/966660873933770752/MjIJnOZe_normal.jpg" TargetMode="External"/><Relationship Id="rId6224" Type="http://schemas.openxmlformats.org/officeDocument/2006/relationships/hyperlink" Target="http://pbs.twimg.com/profile_images/842431647844720640/14KuBG61_normal.jpg" TargetMode="External"/><Relationship Id="rId6225" Type="http://schemas.openxmlformats.org/officeDocument/2006/relationships/hyperlink" Target="http://pbs.twimg.com/profile_images/965781254485528577/zVDG8KKM_normal.jpg" TargetMode="External"/><Relationship Id="rId6226" Type="http://schemas.openxmlformats.org/officeDocument/2006/relationships/hyperlink" Target="http://pbs.twimg.com/profile_images/967494289621225474/zzEayNts_normal.jpg" TargetMode="External"/><Relationship Id="rId6227" Type="http://schemas.openxmlformats.org/officeDocument/2006/relationships/hyperlink" Target="http://pbs.twimg.com/profile_images/948698715220410368/EkNILtvi_normal.jpg" TargetMode="External"/><Relationship Id="rId6228" Type="http://schemas.openxmlformats.org/officeDocument/2006/relationships/hyperlink" Target="http://pbs.twimg.com/profile_images/828686604722114561/iXVfnJJg_normal.jpg" TargetMode="External"/><Relationship Id="rId6229" Type="http://schemas.openxmlformats.org/officeDocument/2006/relationships/hyperlink" Target="http://pbs.twimg.com/profile_images/966446969936805888/oLwtRy-H_normal.jpg" TargetMode="External"/><Relationship Id="rId3000" Type="http://schemas.openxmlformats.org/officeDocument/2006/relationships/hyperlink" Target="https://pbs.twimg.com/profile_banners/840318725291147264/1489196938" TargetMode="External"/><Relationship Id="rId7260" Type="http://schemas.openxmlformats.org/officeDocument/2006/relationships/hyperlink" Target="http://pbs.twimg.com/profile_images/911172183514341377/SWuX22CY_normal.jpg" TargetMode="External"/><Relationship Id="rId7261" Type="http://schemas.openxmlformats.org/officeDocument/2006/relationships/hyperlink" Target="http://pbs.twimg.com/profile_images/928347163184320512/W8GHFFCF_normal.jpg" TargetMode="External"/><Relationship Id="rId7262" Type="http://schemas.openxmlformats.org/officeDocument/2006/relationships/hyperlink" Target="http://pbs.twimg.com/profile_images/912806660288143360/gR346nLT_normal.jpg" TargetMode="External"/><Relationship Id="rId7263" Type="http://schemas.openxmlformats.org/officeDocument/2006/relationships/hyperlink" Target="http://pbs.twimg.com/profile_images/948380180669607936/8Tunj-NN_normal.jpg" TargetMode="External"/><Relationship Id="rId7264" Type="http://schemas.openxmlformats.org/officeDocument/2006/relationships/hyperlink" Target="http://pbs.twimg.com/profile_images/948246609673912320/6IdJjD6i_normal.jpg" TargetMode="External"/><Relationship Id="rId7265" Type="http://schemas.openxmlformats.org/officeDocument/2006/relationships/hyperlink" Target="http://pbs.twimg.com/profile_images/461999062913261568/ObF8uSOx_normal.jpeg" TargetMode="External"/><Relationship Id="rId7266" Type="http://schemas.openxmlformats.org/officeDocument/2006/relationships/hyperlink" Target="http://pbs.twimg.com/profile_images/881910263036780544/WhfLJpob_normal.jpg" TargetMode="External"/><Relationship Id="rId7267" Type="http://schemas.openxmlformats.org/officeDocument/2006/relationships/hyperlink" Target="http://pbs.twimg.com/profile_images/853655779764830213/s8Ep5zJl_normal.jpg" TargetMode="External"/><Relationship Id="rId7268" Type="http://schemas.openxmlformats.org/officeDocument/2006/relationships/hyperlink" Target="http://pbs.twimg.com/profile_images/841736178965569536/vYr_r6ZG_normal.jpg" TargetMode="External"/><Relationship Id="rId7269" Type="http://schemas.openxmlformats.org/officeDocument/2006/relationships/hyperlink" Target="http://pbs.twimg.com/profile_images/855790328540008449/w89XiR-F_normal.jpg" TargetMode="External"/><Relationship Id="rId3001" Type="http://schemas.openxmlformats.org/officeDocument/2006/relationships/hyperlink" Target="https://pbs.twimg.com/profile_banners/345585263/1494636227" TargetMode="External"/><Relationship Id="rId3002" Type="http://schemas.openxmlformats.org/officeDocument/2006/relationships/hyperlink" Target="https://pbs.twimg.com/profile_banners/27860783/1486433377" TargetMode="External"/><Relationship Id="rId3003" Type="http://schemas.openxmlformats.org/officeDocument/2006/relationships/hyperlink" Target="https://pbs.twimg.com/profile_banners/507924981/1498461474" TargetMode="External"/><Relationship Id="rId4040" Type="http://schemas.openxmlformats.org/officeDocument/2006/relationships/hyperlink" Target="http://abs.twimg.com/images/themes/theme1/bg.png" TargetMode="External"/><Relationship Id="rId4041" Type="http://schemas.openxmlformats.org/officeDocument/2006/relationships/hyperlink" Target="http://abs.twimg.com/images/themes/theme1/bg.png" TargetMode="External"/><Relationship Id="rId4042" Type="http://schemas.openxmlformats.org/officeDocument/2006/relationships/hyperlink" Target="http://pbs.twimg.com/profile_background_images/378800000181859512/-65VAaUv.jpeg" TargetMode="External"/><Relationship Id="rId4043" Type="http://schemas.openxmlformats.org/officeDocument/2006/relationships/hyperlink" Target="http://pbs.twimg.com/profile_background_images/362746720/ajr217258-1.jpg" TargetMode="External"/><Relationship Id="rId4044" Type="http://schemas.openxmlformats.org/officeDocument/2006/relationships/hyperlink" Target="http://pbs.twimg.com/profile_background_images/490624809806487552/AveqrdCt.jpeg" TargetMode="External"/><Relationship Id="rId4045" Type="http://schemas.openxmlformats.org/officeDocument/2006/relationships/hyperlink" Target="http://abs.twimg.com/images/themes/theme1/bg.png" TargetMode="External"/><Relationship Id="rId4046" Type="http://schemas.openxmlformats.org/officeDocument/2006/relationships/hyperlink" Target="http://abs.twimg.com/images/themes/theme1/bg.png" TargetMode="External"/><Relationship Id="rId4047" Type="http://schemas.openxmlformats.org/officeDocument/2006/relationships/hyperlink" Target="http://pbs.twimg.com/profile_background_images/27858679/tweet_background_nu.jpg" TargetMode="External"/><Relationship Id="rId4048" Type="http://schemas.openxmlformats.org/officeDocument/2006/relationships/hyperlink" Target="http://abs.twimg.com/images/themes/theme1/bg.png" TargetMode="External"/><Relationship Id="rId4049" Type="http://schemas.openxmlformats.org/officeDocument/2006/relationships/hyperlink" Target="http://pbs.twimg.com/profile_background_images/200492367/naamloos__2_.jpg" TargetMode="External"/><Relationship Id="rId3004" Type="http://schemas.openxmlformats.org/officeDocument/2006/relationships/hyperlink" Target="https://pbs.twimg.com/profile_banners/962071883309985794/1518211788" TargetMode="External"/><Relationship Id="rId3005" Type="http://schemas.openxmlformats.org/officeDocument/2006/relationships/hyperlink" Target="https://pbs.twimg.com/profile_banners/786381879414960128/1485465867" TargetMode="External"/><Relationship Id="rId3006" Type="http://schemas.openxmlformats.org/officeDocument/2006/relationships/hyperlink" Target="https://pbs.twimg.com/profile_banners/961418128579276800/1518055332" TargetMode="External"/><Relationship Id="rId3007" Type="http://schemas.openxmlformats.org/officeDocument/2006/relationships/hyperlink" Target="https://pbs.twimg.com/profile_banners/830721351623249920/1512986558" TargetMode="External"/><Relationship Id="rId5080" Type="http://schemas.openxmlformats.org/officeDocument/2006/relationships/hyperlink" Target="http://pbs.twimg.com/profile_images/914188913358655488/UzU3FTWt_normal.jpg" TargetMode="External"/><Relationship Id="rId5081" Type="http://schemas.openxmlformats.org/officeDocument/2006/relationships/hyperlink" Target="http://pbs.twimg.com/profile_images/740953879731425281/MZI61Ij6_normal.jpg" TargetMode="External"/><Relationship Id="rId5082" Type="http://schemas.openxmlformats.org/officeDocument/2006/relationships/hyperlink" Target="http://pbs.twimg.com/profile_images/723561625047961601/pIOevlVB_normal.jpg" TargetMode="External"/><Relationship Id="rId5083" Type="http://schemas.openxmlformats.org/officeDocument/2006/relationships/hyperlink" Target="http://pbs.twimg.com/profile_images/949025012455038976/RHY5aj1F_normal.jpg" TargetMode="External"/><Relationship Id="rId5084" Type="http://schemas.openxmlformats.org/officeDocument/2006/relationships/hyperlink" Target="http://pbs.twimg.com/profile_images/700010049729482753/GB0EVBPI_normal.jpg" TargetMode="External"/><Relationship Id="rId5085" Type="http://schemas.openxmlformats.org/officeDocument/2006/relationships/hyperlink" Target="http://pbs.twimg.com/profile_images/967981916686176256/ELMGr41M_normal.jpg" TargetMode="External"/><Relationship Id="rId5086" Type="http://schemas.openxmlformats.org/officeDocument/2006/relationships/hyperlink" Target="http://pbs.twimg.com/profile_images/449146236902576128/Jy8jKL6d_normal.jpeg" TargetMode="External"/><Relationship Id="rId5087" Type="http://schemas.openxmlformats.org/officeDocument/2006/relationships/hyperlink" Target="http://pbs.twimg.com/profile_images/838594837465214976/voaStsLr_normal.jpg" TargetMode="External"/><Relationship Id="rId5088" Type="http://schemas.openxmlformats.org/officeDocument/2006/relationships/hyperlink" Target="http://pbs.twimg.com/profile_images/962017513004347392/1ryxsK3v_normal.jpg" TargetMode="External"/><Relationship Id="rId5089" Type="http://schemas.openxmlformats.org/officeDocument/2006/relationships/hyperlink" Target="http://pbs.twimg.com/profile_images/898425254149734400/DyKWU6Wf_normal.jpg" TargetMode="External"/><Relationship Id="rId3008" Type="http://schemas.openxmlformats.org/officeDocument/2006/relationships/hyperlink" Target="https://pbs.twimg.com/profile_banners/966829675937914880/1519389501" TargetMode="External"/><Relationship Id="rId3009" Type="http://schemas.openxmlformats.org/officeDocument/2006/relationships/hyperlink" Target="https://pbs.twimg.com/profile_banners/914948201022603264/1514908668" TargetMode="External"/><Relationship Id="rId280" Type="http://schemas.openxmlformats.org/officeDocument/2006/relationships/hyperlink" Target="https://t.co/hiB96sypbh" TargetMode="External"/><Relationship Id="rId281" Type="http://schemas.openxmlformats.org/officeDocument/2006/relationships/hyperlink" Target="https://t.co/6BMCustbHK" TargetMode="External"/><Relationship Id="rId282" Type="http://schemas.openxmlformats.org/officeDocument/2006/relationships/hyperlink" Target="https://t.co/gLrWSEmvyx" TargetMode="External"/><Relationship Id="rId283" Type="http://schemas.openxmlformats.org/officeDocument/2006/relationships/hyperlink" Target="http://t.co/yCRCGG6fD5" TargetMode="External"/><Relationship Id="rId284" Type="http://schemas.openxmlformats.org/officeDocument/2006/relationships/hyperlink" Target="http://t.co/9wv6quIreo" TargetMode="External"/><Relationship Id="rId285" Type="http://schemas.openxmlformats.org/officeDocument/2006/relationships/hyperlink" Target="http://t.co/X1QEhYV0Fy" TargetMode="External"/><Relationship Id="rId286" Type="http://schemas.openxmlformats.org/officeDocument/2006/relationships/hyperlink" Target="https://t.co/X1QEhYUsQ0" TargetMode="External"/><Relationship Id="rId287" Type="http://schemas.openxmlformats.org/officeDocument/2006/relationships/hyperlink" Target="https://t.co/IxLjEB2zlE" TargetMode="External"/><Relationship Id="rId288" Type="http://schemas.openxmlformats.org/officeDocument/2006/relationships/hyperlink" Target="http://t.co/HMLcL36kKr" TargetMode="External"/><Relationship Id="rId289" Type="http://schemas.openxmlformats.org/officeDocument/2006/relationships/hyperlink" Target="http://t.co/eg63DERzQW" TargetMode="External"/><Relationship Id="rId8410" Type="http://schemas.openxmlformats.org/officeDocument/2006/relationships/hyperlink" Target="https://twitter.com/tkaplan27" TargetMode="External"/><Relationship Id="rId8411" Type="http://schemas.openxmlformats.org/officeDocument/2006/relationships/hyperlink" Target="https://twitter.com/wesleyan_u" TargetMode="External"/><Relationship Id="rId8412" Type="http://schemas.openxmlformats.org/officeDocument/2006/relationships/hyperlink" Target="https://twitter.com/mroth78" TargetMode="External"/><Relationship Id="rId8413" Type="http://schemas.openxmlformats.org/officeDocument/2006/relationships/hyperlink" Target="https://twitter.com/yookin" TargetMode="External"/><Relationship Id="rId8414" Type="http://schemas.openxmlformats.org/officeDocument/2006/relationships/hyperlink" Target="https://twitter.com/grantdevereaux" TargetMode="External"/><Relationship Id="rId8415" Type="http://schemas.openxmlformats.org/officeDocument/2006/relationships/hyperlink" Target="https://twitter.com/tonyrock08" TargetMode="External"/><Relationship Id="rId8416" Type="http://schemas.openxmlformats.org/officeDocument/2006/relationships/hyperlink" Target="https://twitter.com/samclydeband" TargetMode="External"/><Relationship Id="rId8417" Type="http://schemas.openxmlformats.org/officeDocument/2006/relationships/hyperlink" Target="https://twitter.com/sirjohngavin" TargetMode="External"/><Relationship Id="rId8418" Type="http://schemas.openxmlformats.org/officeDocument/2006/relationships/hyperlink" Target="https://twitter.com/pagesix" TargetMode="External"/><Relationship Id="rId8419" Type="http://schemas.openxmlformats.org/officeDocument/2006/relationships/hyperlink" Target="https://twitter.com/wwem78" TargetMode="External"/><Relationship Id="rId9450" Type="http://schemas.openxmlformats.org/officeDocument/2006/relationships/hyperlink" Target="https://twitter.com/antiquer48" TargetMode="External"/><Relationship Id="rId9451" Type="http://schemas.openxmlformats.org/officeDocument/2006/relationships/hyperlink" Target="https://twitter.com/fangirl31" TargetMode="External"/><Relationship Id="rId9452" Type="http://schemas.openxmlformats.org/officeDocument/2006/relationships/hyperlink" Target="https://twitter.com/kitmernick" TargetMode="External"/><Relationship Id="rId9453" Type="http://schemas.openxmlformats.org/officeDocument/2006/relationships/hyperlink" Target="https://twitter.com/lumroom" TargetMode="External"/><Relationship Id="rId9454" Type="http://schemas.openxmlformats.org/officeDocument/2006/relationships/hyperlink" Target="https://twitter.com/cutterkom" TargetMode="External"/><Relationship Id="rId9455" Type="http://schemas.openxmlformats.org/officeDocument/2006/relationships/hyperlink" Target="https://twitter.com/tacostate" TargetMode="External"/><Relationship Id="rId9456" Type="http://schemas.openxmlformats.org/officeDocument/2006/relationships/hyperlink" Target="https://twitter.com/wbaltv11" TargetMode="External"/><Relationship Id="rId9457" Type="http://schemas.openxmlformats.org/officeDocument/2006/relationships/hyperlink" Target="https://twitter.com/capitalmexico" TargetMode="External"/><Relationship Id="rId9458" Type="http://schemas.openxmlformats.org/officeDocument/2006/relationships/hyperlink" Target="https://twitter.com/economiahoymx" TargetMode="External"/><Relationship Id="rId9459" Type="http://schemas.openxmlformats.org/officeDocument/2006/relationships/hyperlink" Target="https://twitter.com/boa_project" TargetMode="External"/><Relationship Id="rId6230" Type="http://schemas.openxmlformats.org/officeDocument/2006/relationships/hyperlink" Target="http://pbs.twimg.com/profile_images/611124110848974849/NdhbB_eu_normal.jpg" TargetMode="External"/><Relationship Id="rId6231" Type="http://schemas.openxmlformats.org/officeDocument/2006/relationships/hyperlink" Target="http://pbs.twimg.com/profile_images/909814987807477762/zmyfv-Uw_normal.jpg" TargetMode="External"/><Relationship Id="rId6232" Type="http://schemas.openxmlformats.org/officeDocument/2006/relationships/hyperlink" Target="http://pbs.twimg.com/profile_images/825083376008851456/7KVDZ5Iw_normal.jpg" TargetMode="External"/><Relationship Id="rId6233" Type="http://schemas.openxmlformats.org/officeDocument/2006/relationships/hyperlink" Target="http://pbs.twimg.com/profile_images/815358035505905664/snuVhCJS_normal.jpg" TargetMode="External"/><Relationship Id="rId6234" Type="http://schemas.openxmlformats.org/officeDocument/2006/relationships/hyperlink" Target="http://pbs.twimg.com/profile_images/771812585708609537/cJyNBidw_normal.jpg" TargetMode="External"/><Relationship Id="rId6235" Type="http://schemas.openxmlformats.org/officeDocument/2006/relationships/hyperlink" Target="http://pbs.twimg.com/profile_images/936971699479724036/e1aR-6b1_normal.jpg" TargetMode="External"/><Relationship Id="rId6236" Type="http://schemas.openxmlformats.org/officeDocument/2006/relationships/hyperlink" Target="http://pbs.twimg.com/profile_images/904166670998147072/zoN-JCX-_normal.jpg" TargetMode="External"/><Relationship Id="rId6237" Type="http://schemas.openxmlformats.org/officeDocument/2006/relationships/hyperlink" Target="http://pbs.twimg.com/profile_images/1811858383/Color_300dpi_gif_normal.gif" TargetMode="External"/><Relationship Id="rId6238" Type="http://schemas.openxmlformats.org/officeDocument/2006/relationships/hyperlink" Target="http://abs.twimg.com/sticky/default_profile_images/default_profile_normal.png" TargetMode="External"/><Relationship Id="rId6239" Type="http://schemas.openxmlformats.org/officeDocument/2006/relationships/hyperlink" Target="http://pbs.twimg.com/profile_images/963829719169929218/UXiKAbZl_normal.jpg" TargetMode="External"/><Relationship Id="rId3010" Type="http://schemas.openxmlformats.org/officeDocument/2006/relationships/hyperlink" Target="https://pbs.twimg.com/profile_banners/72898476/1516076531" TargetMode="External"/><Relationship Id="rId7270" Type="http://schemas.openxmlformats.org/officeDocument/2006/relationships/hyperlink" Target="http://pbs.twimg.com/profile_images/813962161647067136/1f9gKZea_normal.jpg" TargetMode="External"/><Relationship Id="rId7271" Type="http://schemas.openxmlformats.org/officeDocument/2006/relationships/hyperlink" Target="http://pbs.twimg.com/profile_images/929590922488070147/g-sOaJlM_normal.jpg" TargetMode="External"/><Relationship Id="rId7272" Type="http://schemas.openxmlformats.org/officeDocument/2006/relationships/hyperlink" Target="http://pbs.twimg.com/profile_images/946626851228696576/GRbC2hWp_normal.jpg" TargetMode="External"/><Relationship Id="rId7273" Type="http://schemas.openxmlformats.org/officeDocument/2006/relationships/hyperlink" Target="http://pbs.twimg.com/profile_images/956233634360393728/JgojzNJE_normal.jpg" TargetMode="External"/><Relationship Id="rId7274" Type="http://schemas.openxmlformats.org/officeDocument/2006/relationships/hyperlink" Target="http://pbs.twimg.com/profile_images/820739588746608640/9GUeJcwO_normal.jpg" TargetMode="External"/><Relationship Id="rId7275" Type="http://schemas.openxmlformats.org/officeDocument/2006/relationships/hyperlink" Target="http://pbs.twimg.com/profile_images/504298394173460480/9amhABa4_normal.jpeg" TargetMode="External"/><Relationship Id="rId7276" Type="http://schemas.openxmlformats.org/officeDocument/2006/relationships/hyperlink" Target="http://pbs.twimg.com/profile_images/792790599225126913/rZ9Ke3yQ_normal.jpg" TargetMode="External"/><Relationship Id="rId7277" Type="http://schemas.openxmlformats.org/officeDocument/2006/relationships/hyperlink" Target="http://pbs.twimg.com/profile_images/809628690078375936/O2RjoTvS_normal.jpg" TargetMode="External"/><Relationship Id="rId7278" Type="http://schemas.openxmlformats.org/officeDocument/2006/relationships/hyperlink" Target="http://pbs.twimg.com/profile_images/962040437547581442/M_GIkQC4_normal.jpg" TargetMode="External"/><Relationship Id="rId7279" Type="http://schemas.openxmlformats.org/officeDocument/2006/relationships/hyperlink" Target="http://pbs.twimg.com/profile_images/931771865848168448/VPeiFsKt_normal.jpg" TargetMode="External"/><Relationship Id="rId3011" Type="http://schemas.openxmlformats.org/officeDocument/2006/relationships/hyperlink" Target="https://pbs.twimg.com/profile_banners/2678336388/1507325346" TargetMode="External"/><Relationship Id="rId3012" Type="http://schemas.openxmlformats.org/officeDocument/2006/relationships/hyperlink" Target="https://pbs.twimg.com/profile_banners/2324993199/1515901290" TargetMode="External"/><Relationship Id="rId3013" Type="http://schemas.openxmlformats.org/officeDocument/2006/relationships/hyperlink" Target="https://pbs.twimg.com/profile_banners/967882850057048064/1519597310" TargetMode="External"/><Relationship Id="rId4050" Type="http://schemas.openxmlformats.org/officeDocument/2006/relationships/hyperlink" Target="http://pbs.twimg.com/profile_background_images/632261833395699712/ozwdIIvp.jpg" TargetMode="External"/><Relationship Id="rId4051" Type="http://schemas.openxmlformats.org/officeDocument/2006/relationships/hyperlink" Target="http://pbs.twimg.com/profile_background_images/378800000001377628/a27a773c3672a2b381cdd9cc16f5199f.jpeg" TargetMode="External"/><Relationship Id="rId4052" Type="http://schemas.openxmlformats.org/officeDocument/2006/relationships/hyperlink" Target="http://pbs.twimg.com/profile_background_images/95406610/Paola_Nu_ez_-_Twitter_-_01.jpg" TargetMode="External"/><Relationship Id="rId4053" Type="http://schemas.openxmlformats.org/officeDocument/2006/relationships/hyperlink" Target="http://pbs.twimg.com/profile_background_images/218509696/lobstah.JPG" TargetMode="External"/><Relationship Id="rId4054" Type="http://schemas.openxmlformats.org/officeDocument/2006/relationships/hyperlink" Target="http://pbs.twimg.com/profile_background_images/533336960480202752/jYs2OJa1.png" TargetMode="External"/><Relationship Id="rId4055" Type="http://schemas.openxmlformats.org/officeDocument/2006/relationships/hyperlink" Target="http://pbs.twimg.com/profile_background_images/801728416/49adc3957b7251053e7b8c81cb5cccea.jpeg" TargetMode="External"/><Relationship Id="rId4056" Type="http://schemas.openxmlformats.org/officeDocument/2006/relationships/hyperlink" Target="http://abs.twimg.com/images/themes/theme1/bg.png" TargetMode="External"/><Relationship Id="rId4057" Type="http://schemas.openxmlformats.org/officeDocument/2006/relationships/hyperlink" Target="http://pbs.twimg.com/profile_background_images/588741761817710592/S6NaZoXL.jpg" TargetMode="External"/><Relationship Id="rId4058" Type="http://schemas.openxmlformats.org/officeDocument/2006/relationships/hyperlink" Target="http://abs.twimg.com/images/themes/theme14/bg.gif" TargetMode="External"/><Relationship Id="rId4059" Type="http://schemas.openxmlformats.org/officeDocument/2006/relationships/hyperlink" Target="http://pbs.twimg.com/profile_background_images/830060912/dde9cab8d6ad4e91cd48a20837fa77c5.jpeg" TargetMode="External"/><Relationship Id="rId3014" Type="http://schemas.openxmlformats.org/officeDocument/2006/relationships/hyperlink" Target="https://pbs.twimg.com/profile_banners/469885338/1516722412" TargetMode="External"/><Relationship Id="rId3015" Type="http://schemas.openxmlformats.org/officeDocument/2006/relationships/hyperlink" Target="https://pbs.twimg.com/profile_banners/163986729/1510601974" TargetMode="External"/><Relationship Id="rId3016" Type="http://schemas.openxmlformats.org/officeDocument/2006/relationships/hyperlink" Target="https://pbs.twimg.com/profile_banners/1659267216/1519587627" TargetMode="External"/><Relationship Id="rId3017" Type="http://schemas.openxmlformats.org/officeDocument/2006/relationships/hyperlink" Target="https://pbs.twimg.com/profile_banners/912030616241262593/1517558975" TargetMode="External"/><Relationship Id="rId5090" Type="http://schemas.openxmlformats.org/officeDocument/2006/relationships/hyperlink" Target="http://pbs.twimg.com/profile_images/966877719320563712/3Q6juM6g_normal.jpg" TargetMode="External"/><Relationship Id="rId5091" Type="http://schemas.openxmlformats.org/officeDocument/2006/relationships/hyperlink" Target="http://pbs.twimg.com/profile_images/885285513112039424/Q4uM1GTd_normal.jpg" TargetMode="External"/><Relationship Id="rId5092" Type="http://schemas.openxmlformats.org/officeDocument/2006/relationships/hyperlink" Target="http://pbs.twimg.com/profile_images/858746465145028609/UuRmXwLw_normal.jpg" TargetMode="External"/><Relationship Id="rId5093" Type="http://schemas.openxmlformats.org/officeDocument/2006/relationships/hyperlink" Target="http://pbs.twimg.com/profile_images/904818695117123584/NxVKqgZA_normal.jpg" TargetMode="External"/><Relationship Id="rId5094" Type="http://schemas.openxmlformats.org/officeDocument/2006/relationships/hyperlink" Target="http://pbs.twimg.com/profile_images/823162940144685057/drTu-ksI_normal.jpg" TargetMode="External"/><Relationship Id="rId5095" Type="http://schemas.openxmlformats.org/officeDocument/2006/relationships/hyperlink" Target="http://pbs.twimg.com/profile_images/949319757399932928/Htt4nVhF_normal.jpg" TargetMode="External"/><Relationship Id="rId5096" Type="http://schemas.openxmlformats.org/officeDocument/2006/relationships/hyperlink" Target="http://pbs.twimg.com/profile_images/692371388636749824/lixyU-SW_normal.png" TargetMode="External"/><Relationship Id="rId5097" Type="http://schemas.openxmlformats.org/officeDocument/2006/relationships/hyperlink" Target="http://pbs.twimg.com/profile_images/840278799275216897/w-djYAfc_normal.jpg" TargetMode="External"/><Relationship Id="rId5098" Type="http://schemas.openxmlformats.org/officeDocument/2006/relationships/hyperlink" Target="http://pbs.twimg.com/profile_images/1328833931/logo_no_name_normal.jpg" TargetMode="External"/><Relationship Id="rId5099" Type="http://schemas.openxmlformats.org/officeDocument/2006/relationships/hyperlink" Target="http://pbs.twimg.com/profile_images/378800000628189715/b57d3eeecfbbbf3a203f87916a74cd82_normal.jpeg" TargetMode="External"/><Relationship Id="rId3018" Type="http://schemas.openxmlformats.org/officeDocument/2006/relationships/hyperlink" Target="https://pbs.twimg.com/profile_banners/966732397936021505/1519323291" TargetMode="External"/><Relationship Id="rId3019" Type="http://schemas.openxmlformats.org/officeDocument/2006/relationships/hyperlink" Target="https://pbs.twimg.com/profile_banners/958027500570988545/1517247129" TargetMode="External"/><Relationship Id="rId290" Type="http://schemas.openxmlformats.org/officeDocument/2006/relationships/hyperlink" Target="http://t.co/VMWxbcaLqO" TargetMode="External"/><Relationship Id="rId291" Type="http://schemas.openxmlformats.org/officeDocument/2006/relationships/hyperlink" Target="https://t.co/Zd39QKU8ot" TargetMode="External"/><Relationship Id="rId292" Type="http://schemas.openxmlformats.org/officeDocument/2006/relationships/hyperlink" Target="https://t.co/c8Y5qRJ4it" TargetMode="External"/><Relationship Id="rId293" Type="http://schemas.openxmlformats.org/officeDocument/2006/relationships/hyperlink" Target="https://t.co/4nyrZelMmY" TargetMode="External"/><Relationship Id="rId294" Type="http://schemas.openxmlformats.org/officeDocument/2006/relationships/hyperlink" Target="https://t.co/vmPf8NZ4yd" TargetMode="External"/><Relationship Id="rId295" Type="http://schemas.openxmlformats.org/officeDocument/2006/relationships/hyperlink" Target="https://t.co/f7SdgFhxYR" TargetMode="External"/><Relationship Id="rId296" Type="http://schemas.openxmlformats.org/officeDocument/2006/relationships/hyperlink" Target="https://t.co/wHWp5em2hA" TargetMode="External"/><Relationship Id="rId297" Type="http://schemas.openxmlformats.org/officeDocument/2006/relationships/hyperlink" Target="https://t.co/gT2hwriTuE" TargetMode="External"/><Relationship Id="rId298" Type="http://schemas.openxmlformats.org/officeDocument/2006/relationships/hyperlink" Target="https://t.co/hYmYGqwXVm" TargetMode="External"/><Relationship Id="rId299" Type="http://schemas.openxmlformats.org/officeDocument/2006/relationships/hyperlink" Target="http://t.co/gWM7b813S3" TargetMode="External"/><Relationship Id="rId8420" Type="http://schemas.openxmlformats.org/officeDocument/2006/relationships/hyperlink" Target="https://twitter.com/motezm23" TargetMode="External"/><Relationship Id="rId8421" Type="http://schemas.openxmlformats.org/officeDocument/2006/relationships/hyperlink" Target="https://twitter.com/allysonturner" TargetMode="External"/><Relationship Id="rId8422" Type="http://schemas.openxmlformats.org/officeDocument/2006/relationships/hyperlink" Target="https://twitter.com/piotrbarczak" TargetMode="External"/><Relationship Id="rId8423" Type="http://schemas.openxmlformats.org/officeDocument/2006/relationships/hyperlink" Target="https://twitter.com/partiarazem" TargetMode="External"/><Relationship Id="rId8424" Type="http://schemas.openxmlformats.org/officeDocument/2006/relationships/hyperlink" Target="https://twitter.com/albrusey" TargetMode="External"/><Relationship Id="rId8425" Type="http://schemas.openxmlformats.org/officeDocument/2006/relationships/hyperlink" Target="https://twitter.com/markgraben" TargetMode="External"/><Relationship Id="rId8426" Type="http://schemas.openxmlformats.org/officeDocument/2006/relationships/hyperlink" Target="https://twitter.com/donaldisourprez" TargetMode="External"/><Relationship Id="rId8427" Type="http://schemas.openxmlformats.org/officeDocument/2006/relationships/hyperlink" Target="https://twitter.com/patoagm" TargetMode="External"/><Relationship Id="rId8428" Type="http://schemas.openxmlformats.org/officeDocument/2006/relationships/hyperlink" Target="https://twitter.com/ohgr81" TargetMode="External"/><Relationship Id="rId8429" Type="http://schemas.openxmlformats.org/officeDocument/2006/relationships/hyperlink" Target="https://twitter.com/longform" TargetMode="External"/><Relationship Id="rId5200" Type="http://schemas.openxmlformats.org/officeDocument/2006/relationships/hyperlink" Target="http://pbs.twimg.com/profile_images/882544872728743936/RvEw3KF0_normal.jpg" TargetMode="External"/><Relationship Id="rId5201" Type="http://schemas.openxmlformats.org/officeDocument/2006/relationships/hyperlink" Target="http://pbs.twimg.com/profile_images/734785911444017152/HsYSD7V3_normal.jpg" TargetMode="External"/><Relationship Id="rId5202" Type="http://schemas.openxmlformats.org/officeDocument/2006/relationships/hyperlink" Target="http://pbs.twimg.com/profile_images/882599105163407361/nLj2DHvK_normal.jpg" TargetMode="External"/><Relationship Id="rId5203" Type="http://schemas.openxmlformats.org/officeDocument/2006/relationships/hyperlink" Target="http://pbs.twimg.com/profile_images/943735160201134081/dI5okukh_normal.jpg" TargetMode="External"/><Relationship Id="rId5204" Type="http://schemas.openxmlformats.org/officeDocument/2006/relationships/hyperlink" Target="http://pbs.twimg.com/profile_images/889962653715546113/ozEKgIrY_normal.jpg" TargetMode="External"/><Relationship Id="rId5205" Type="http://schemas.openxmlformats.org/officeDocument/2006/relationships/hyperlink" Target="http://pbs.twimg.com/profile_images/692427502497763328/15LBMNqF_normal.jpg" TargetMode="External"/><Relationship Id="rId5206" Type="http://schemas.openxmlformats.org/officeDocument/2006/relationships/hyperlink" Target="http://pbs.twimg.com/profile_images/940915390611206144/gDE-Wq-G_normal.jpg" TargetMode="External"/><Relationship Id="rId5207" Type="http://schemas.openxmlformats.org/officeDocument/2006/relationships/hyperlink" Target="http://pbs.twimg.com/profile_images/888142283844931584/_AjCLtF2_normal.jpg" TargetMode="External"/><Relationship Id="rId5208" Type="http://schemas.openxmlformats.org/officeDocument/2006/relationships/hyperlink" Target="http://pbs.twimg.com/profile_images/785794016461856768/UEfz6rqI_normal.jpg" TargetMode="External"/><Relationship Id="rId5209" Type="http://schemas.openxmlformats.org/officeDocument/2006/relationships/hyperlink" Target="http://pbs.twimg.com/profile_images/2603349592/wxh4f6sblpqh6cvwsijb_normal.jpeg" TargetMode="External"/><Relationship Id="rId9460" Type="http://schemas.openxmlformats.org/officeDocument/2006/relationships/hyperlink" Target="https://twitter.com/rashmidube" TargetMode="External"/><Relationship Id="rId9461" Type="http://schemas.openxmlformats.org/officeDocument/2006/relationships/hyperlink" Target="https://twitter.com/seanmaloney2" TargetMode="External"/><Relationship Id="rId9462" Type="http://schemas.openxmlformats.org/officeDocument/2006/relationships/hyperlink" Target="https://twitter.com/77murphy3" TargetMode="External"/><Relationship Id="rId9463" Type="http://schemas.openxmlformats.org/officeDocument/2006/relationships/hyperlink" Target="https://twitter.com/p1domo" TargetMode="External"/><Relationship Id="rId6240" Type="http://schemas.openxmlformats.org/officeDocument/2006/relationships/hyperlink" Target="http://pbs.twimg.com/profile_images/961678253630148609/JSR1Pmuj_normal.jpg" TargetMode="External"/><Relationship Id="rId6241" Type="http://schemas.openxmlformats.org/officeDocument/2006/relationships/hyperlink" Target="http://pbs.twimg.com/profile_images/672924174822805505/vN6tunM9_normal.jpg" TargetMode="External"/><Relationship Id="rId6242" Type="http://schemas.openxmlformats.org/officeDocument/2006/relationships/hyperlink" Target="http://pbs.twimg.com/profile_images/965462690281017344/Dn5dH5uq_normal.jpg" TargetMode="External"/><Relationship Id="rId6243" Type="http://schemas.openxmlformats.org/officeDocument/2006/relationships/hyperlink" Target="http://pbs.twimg.com/profile_images/857750890433961984/8FyqgIbB_normal.jpg" TargetMode="External"/><Relationship Id="rId6244" Type="http://schemas.openxmlformats.org/officeDocument/2006/relationships/hyperlink" Target="http://pbs.twimg.com/profile_images/958801242016419840/9QsQqeQf_normal.jpg" TargetMode="External"/><Relationship Id="rId6245" Type="http://schemas.openxmlformats.org/officeDocument/2006/relationships/hyperlink" Target="http://pbs.twimg.com/profile_images/921897597874393088/hvmsI4AH_normal.jpg" TargetMode="External"/><Relationship Id="rId6246" Type="http://schemas.openxmlformats.org/officeDocument/2006/relationships/hyperlink" Target="http://pbs.twimg.com/profile_images/398144221/Picture_49_normal.png" TargetMode="External"/><Relationship Id="rId6247" Type="http://schemas.openxmlformats.org/officeDocument/2006/relationships/hyperlink" Target="http://pbs.twimg.com/profile_images/796482667340382211/CoV8077b_normal.jpg" TargetMode="External"/><Relationship Id="rId6248" Type="http://schemas.openxmlformats.org/officeDocument/2006/relationships/hyperlink" Target="http://pbs.twimg.com/profile_images/1345429809/image_normal.jpg" TargetMode="External"/><Relationship Id="rId6249" Type="http://schemas.openxmlformats.org/officeDocument/2006/relationships/hyperlink" Target="http://pbs.twimg.com/profile_images/883527373613801472/P_YEzHXz_normal.jpg" TargetMode="External"/><Relationship Id="rId400" Type="http://schemas.openxmlformats.org/officeDocument/2006/relationships/hyperlink" Target="https://t.co/WfvlgDJ6h3" TargetMode="External"/><Relationship Id="rId401" Type="http://schemas.openxmlformats.org/officeDocument/2006/relationships/hyperlink" Target="https://t.co/D26EmQNpPd" TargetMode="External"/><Relationship Id="rId402" Type="http://schemas.openxmlformats.org/officeDocument/2006/relationships/hyperlink" Target="http://t.co/zCJYd0gXFx" TargetMode="External"/><Relationship Id="rId403" Type="http://schemas.openxmlformats.org/officeDocument/2006/relationships/hyperlink" Target="https://t.co/6u9ySesT2a" TargetMode="External"/><Relationship Id="rId7280" Type="http://schemas.openxmlformats.org/officeDocument/2006/relationships/hyperlink" Target="http://pbs.twimg.com/profile_images/968031677413904384/Z3F4oA-W_normal.jpg" TargetMode="External"/><Relationship Id="rId7281" Type="http://schemas.openxmlformats.org/officeDocument/2006/relationships/hyperlink" Target="http://pbs.twimg.com/profile_images/876505955491598336/w2zvJB4e_normal.jpg" TargetMode="External"/><Relationship Id="rId7282" Type="http://schemas.openxmlformats.org/officeDocument/2006/relationships/hyperlink" Target="http://pbs.twimg.com/profile_images/615280495958495232/nX0-Mypb_normal.png" TargetMode="External"/><Relationship Id="rId7283" Type="http://schemas.openxmlformats.org/officeDocument/2006/relationships/hyperlink" Target="http://pbs.twimg.com/profile_images/964367700511174657/1dyBjJKz_normal.jpg" TargetMode="External"/><Relationship Id="rId7284" Type="http://schemas.openxmlformats.org/officeDocument/2006/relationships/hyperlink" Target="http://pbs.twimg.com/profile_images/930981275854409730/fHreYtaH_normal.jpg" TargetMode="External"/><Relationship Id="rId7285" Type="http://schemas.openxmlformats.org/officeDocument/2006/relationships/hyperlink" Target="http://pbs.twimg.com/profile_images/824769499853365249/G1-JDodA_normal.jpg" TargetMode="External"/><Relationship Id="rId7286" Type="http://schemas.openxmlformats.org/officeDocument/2006/relationships/hyperlink" Target="http://pbs.twimg.com/profile_images/837298532268683264/LuOYJZus_normal.jpg" TargetMode="External"/><Relationship Id="rId7287" Type="http://schemas.openxmlformats.org/officeDocument/2006/relationships/hyperlink" Target="http://pbs.twimg.com/profile_images/858929110751428608/1wN1xEwb_normal.jpg" TargetMode="External"/><Relationship Id="rId7288" Type="http://schemas.openxmlformats.org/officeDocument/2006/relationships/hyperlink" Target="http://abs.twimg.com/sticky/default_profile_images/default_profile_normal.png" TargetMode="External"/><Relationship Id="rId7289" Type="http://schemas.openxmlformats.org/officeDocument/2006/relationships/hyperlink" Target="http://pbs.twimg.com/profile_images/967638438303367169/yor-MlEO_normal.jpg" TargetMode="External"/><Relationship Id="rId404" Type="http://schemas.openxmlformats.org/officeDocument/2006/relationships/hyperlink" Target="http://t.co/9Pjvm0wV40" TargetMode="External"/><Relationship Id="rId405" Type="http://schemas.openxmlformats.org/officeDocument/2006/relationships/hyperlink" Target="https://t.co/G7Cjmp0FxN" TargetMode="External"/><Relationship Id="rId406" Type="http://schemas.openxmlformats.org/officeDocument/2006/relationships/hyperlink" Target="http://t.co/SAbJVFTGLH" TargetMode="External"/><Relationship Id="rId4060" Type="http://schemas.openxmlformats.org/officeDocument/2006/relationships/hyperlink" Target="http://abs.twimg.com/images/themes/theme1/bg.png" TargetMode="External"/><Relationship Id="rId4061" Type="http://schemas.openxmlformats.org/officeDocument/2006/relationships/hyperlink" Target="http://pbs.twimg.com/profile_background_images/378800000161216641/UxCyfH7q.jpeg" TargetMode="External"/><Relationship Id="rId4062" Type="http://schemas.openxmlformats.org/officeDocument/2006/relationships/hyperlink" Target="http://pbs.twimg.com/profile_background_images/501362176284581889/32XpbbbU.png" TargetMode="External"/><Relationship Id="rId4063" Type="http://schemas.openxmlformats.org/officeDocument/2006/relationships/hyperlink" Target="http://abs.twimg.com/images/themes/theme1/bg.png" TargetMode="External"/><Relationship Id="rId4064" Type="http://schemas.openxmlformats.org/officeDocument/2006/relationships/hyperlink" Target="http://abs.twimg.com/images/themes/theme1/bg.png" TargetMode="External"/><Relationship Id="rId4065" Type="http://schemas.openxmlformats.org/officeDocument/2006/relationships/hyperlink" Target="http://abs.twimg.com/images/themes/theme14/bg.gif" TargetMode="External"/><Relationship Id="rId4066" Type="http://schemas.openxmlformats.org/officeDocument/2006/relationships/hyperlink" Target="http://pbs.twimg.com/profile_background_images/294085697/Armenian_Festival.jpg" TargetMode="External"/><Relationship Id="rId4067" Type="http://schemas.openxmlformats.org/officeDocument/2006/relationships/hyperlink" Target="http://abs.twimg.com/images/themes/theme1/bg.png" TargetMode="External"/><Relationship Id="rId4068" Type="http://schemas.openxmlformats.org/officeDocument/2006/relationships/hyperlink" Target="http://pbs.twimg.com/profile_background_images/412910180/derlistwitter2.jpg" TargetMode="External"/><Relationship Id="rId4069" Type="http://schemas.openxmlformats.org/officeDocument/2006/relationships/hyperlink" Target="http://abs.twimg.com/images/themes/theme1/bg.png" TargetMode="External"/><Relationship Id="rId407" Type="http://schemas.openxmlformats.org/officeDocument/2006/relationships/hyperlink" Target="http://t.co/oyVgCDJOI9" TargetMode="External"/><Relationship Id="rId408" Type="http://schemas.openxmlformats.org/officeDocument/2006/relationships/hyperlink" Target="https://t.co/3IA5YKCrBT" TargetMode="External"/><Relationship Id="rId409" Type="http://schemas.openxmlformats.org/officeDocument/2006/relationships/hyperlink" Target="http://t.co/RJduZtgCoz" TargetMode="External"/><Relationship Id="rId3020" Type="http://schemas.openxmlformats.org/officeDocument/2006/relationships/hyperlink" Target="https://pbs.twimg.com/profile_banners/717098354304417792/1510155200" TargetMode="External"/><Relationship Id="rId3021" Type="http://schemas.openxmlformats.org/officeDocument/2006/relationships/hyperlink" Target="https://pbs.twimg.com/profile_banners/799830152939208704/1514864385" TargetMode="External"/><Relationship Id="rId3022" Type="http://schemas.openxmlformats.org/officeDocument/2006/relationships/hyperlink" Target="https://pbs.twimg.com/profile_banners/2920209271/1513641555" TargetMode="External"/><Relationship Id="rId3023" Type="http://schemas.openxmlformats.org/officeDocument/2006/relationships/hyperlink" Target="https://pbs.twimg.com/profile_banners/965935767892779008/1519134696" TargetMode="External"/><Relationship Id="rId3024" Type="http://schemas.openxmlformats.org/officeDocument/2006/relationships/hyperlink" Target="https://pbs.twimg.com/profile_banners/930858914341703680/1519676993" TargetMode="External"/><Relationship Id="rId3025" Type="http://schemas.openxmlformats.org/officeDocument/2006/relationships/hyperlink" Target="https://pbs.twimg.com/profile_banners/912139350724444160/1515570483" TargetMode="External"/><Relationship Id="rId3026" Type="http://schemas.openxmlformats.org/officeDocument/2006/relationships/hyperlink" Target="https://pbs.twimg.com/profile_banners/944357170988142592/1516359012" TargetMode="External"/><Relationship Id="rId3027" Type="http://schemas.openxmlformats.org/officeDocument/2006/relationships/hyperlink" Target="https://pbs.twimg.com/profile_banners/4239354074/1513981154" TargetMode="External"/><Relationship Id="rId3028" Type="http://schemas.openxmlformats.org/officeDocument/2006/relationships/hyperlink" Target="https://pbs.twimg.com/profile_banners/97108996/1516598942" TargetMode="External"/><Relationship Id="rId3029" Type="http://schemas.openxmlformats.org/officeDocument/2006/relationships/hyperlink" Target="https://pbs.twimg.com/profile_banners/3773678501/1446054069" TargetMode="External"/><Relationship Id="rId9464" Type="http://schemas.openxmlformats.org/officeDocument/2006/relationships/hyperlink" Target="https://twitter.com/cbsla" TargetMode="External"/><Relationship Id="rId9465" Type="http://schemas.openxmlformats.org/officeDocument/2006/relationships/hyperlink" Target="https://twitter.com/willsheehan68" TargetMode="External"/><Relationship Id="rId9466" Type="http://schemas.openxmlformats.org/officeDocument/2006/relationships/hyperlink" Target="https://twitter.com/borderirish" TargetMode="External"/><Relationship Id="rId9467" Type="http://schemas.openxmlformats.org/officeDocument/2006/relationships/hyperlink" Target="https://twitter.com/tomclonan" TargetMode="External"/><Relationship Id="rId9468" Type="http://schemas.openxmlformats.org/officeDocument/2006/relationships/hyperlink" Target="https://twitter.com/thepastorfred" TargetMode="External"/><Relationship Id="rId9469" Type="http://schemas.openxmlformats.org/officeDocument/2006/relationships/hyperlink" Target="https://twitter.com/el_doncruz" TargetMode="External"/><Relationship Id="rId8430" Type="http://schemas.openxmlformats.org/officeDocument/2006/relationships/hyperlink" Target="https://twitter.com/thefussymuse" TargetMode="External"/><Relationship Id="rId8431" Type="http://schemas.openxmlformats.org/officeDocument/2006/relationships/hyperlink" Target="https://twitter.com/thoughtparent" TargetMode="External"/><Relationship Id="rId8432" Type="http://schemas.openxmlformats.org/officeDocument/2006/relationships/hyperlink" Target="https://twitter.com/harsalsaa" TargetMode="External"/><Relationship Id="rId8433" Type="http://schemas.openxmlformats.org/officeDocument/2006/relationships/hyperlink" Target="https://twitter.com/kordwarshuis" TargetMode="External"/><Relationship Id="rId8434" Type="http://schemas.openxmlformats.org/officeDocument/2006/relationships/hyperlink" Target="https://twitter.com/greetjeschmitz" TargetMode="External"/><Relationship Id="rId8435" Type="http://schemas.openxmlformats.org/officeDocument/2006/relationships/hyperlink" Target="https://twitter.com/mccarthyknew" TargetMode="External"/><Relationship Id="rId8436" Type="http://schemas.openxmlformats.org/officeDocument/2006/relationships/hyperlink" Target="https://twitter.com/sonsoze" TargetMode="External"/><Relationship Id="rId8437" Type="http://schemas.openxmlformats.org/officeDocument/2006/relationships/hyperlink" Target="https://twitter.com/nik_riv" TargetMode="External"/><Relationship Id="rId8438" Type="http://schemas.openxmlformats.org/officeDocument/2006/relationships/hyperlink" Target="https://twitter.com/nbcnews" TargetMode="External"/><Relationship Id="rId8439" Type="http://schemas.openxmlformats.org/officeDocument/2006/relationships/hyperlink" Target="https://twitter.com/elenamikhailova" TargetMode="External"/><Relationship Id="rId5210" Type="http://schemas.openxmlformats.org/officeDocument/2006/relationships/hyperlink" Target="http://pbs.twimg.com/profile_images/967865068435197953/8nQv9R4b_normal.jpg" TargetMode="External"/><Relationship Id="rId5211" Type="http://schemas.openxmlformats.org/officeDocument/2006/relationships/hyperlink" Target="http://pbs.twimg.com/profile_images/955890202152595456/WvtHD6WZ_normal.jpg" TargetMode="External"/><Relationship Id="rId5212" Type="http://schemas.openxmlformats.org/officeDocument/2006/relationships/hyperlink" Target="http://pbs.twimg.com/profile_images/858339797747638272/vaBlCERH_normal.jpg" TargetMode="External"/><Relationship Id="rId5213" Type="http://schemas.openxmlformats.org/officeDocument/2006/relationships/hyperlink" Target="http://pbs.twimg.com/profile_images/760609191639719936/YY5v4zHh_normal.jpg" TargetMode="External"/><Relationship Id="rId5214" Type="http://schemas.openxmlformats.org/officeDocument/2006/relationships/hyperlink" Target="http://pbs.twimg.com/profile_images/965770012379119622/T2uxv6SM_normal.jpg" TargetMode="External"/><Relationship Id="rId5215" Type="http://schemas.openxmlformats.org/officeDocument/2006/relationships/hyperlink" Target="http://pbs.twimg.com/profile_images/951881800917413890/orEhRwPV_normal.jpg" TargetMode="External"/><Relationship Id="rId5216" Type="http://schemas.openxmlformats.org/officeDocument/2006/relationships/hyperlink" Target="http://pbs.twimg.com/profile_images/936065550706339840/zCHQPZ2k_normal.jpg" TargetMode="External"/><Relationship Id="rId5217" Type="http://schemas.openxmlformats.org/officeDocument/2006/relationships/hyperlink" Target="http://pbs.twimg.com/profile_images/948042079736877056/mJV8jAPd_normal.jpg" TargetMode="External"/><Relationship Id="rId5218" Type="http://schemas.openxmlformats.org/officeDocument/2006/relationships/hyperlink" Target="http://pbs.twimg.com/profile_images/819143420274950144/DCQk0sHL_normal.jpg" TargetMode="External"/><Relationship Id="rId5219" Type="http://schemas.openxmlformats.org/officeDocument/2006/relationships/hyperlink" Target="http://pbs.twimg.com/profile_images/657336992053616640/w8yK1Ljn_normal.jpg" TargetMode="External"/><Relationship Id="rId9470" Type="http://schemas.openxmlformats.org/officeDocument/2006/relationships/hyperlink" Target="https://twitter.com/lafourcade" TargetMode="External"/><Relationship Id="rId9471" Type="http://schemas.openxmlformats.org/officeDocument/2006/relationships/hyperlink" Target="https://twitter.com/aylasunny" TargetMode="External"/><Relationship Id="rId9472" Type="http://schemas.openxmlformats.org/officeDocument/2006/relationships/hyperlink" Target="https://twitter.com/nellbound" TargetMode="External"/><Relationship Id="rId9473" Type="http://schemas.openxmlformats.org/officeDocument/2006/relationships/hyperlink" Target="https://twitter.com/altfireaviation" TargetMode="External"/><Relationship Id="rId6250" Type="http://schemas.openxmlformats.org/officeDocument/2006/relationships/hyperlink" Target="http://pbs.twimg.com/profile_images/948530926924918784/SdXNuwfQ_normal.jpg" TargetMode="External"/><Relationship Id="rId6251" Type="http://schemas.openxmlformats.org/officeDocument/2006/relationships/hyperlink" Target="http://pbs.twimg.com/profile_images/966699783053332482/7IKrZO3V_normal.jpg" TargetMode="External"/><Relationship Id="rId6252" Type="http://schemas.openxmlformats.org/officeDocument/2006/relationships/hyperlink" Target="http://pbs.twimg.com/profile_images/745020070150148096/F9YCl3xG_normal.jpg" TargetMode="External"/><Relationship Id="rId6253" Type="http://schemas.openxmlformats.org/officeDocument/2006/relationships/hyperlink" Target="http://abs.twimg.com/sticky/default_profile_images/default_profile_normal.png" TargetMode="External"/><Relationship Id="rId6254" Type="http://schemas.openxmlformats.org/officeDocument/2006/relationships/hyperlink" Target="http://pbs.twimg.com/profile_images/2223759929/weccfront_view_normal.jpg" TargetMode="External"/><Relationship Id="rId6255" Type="http://schemas.openxmlformats.org/officeDocument/2006/relationships/hyperlink" Target="http://pbs.twimg.com/profile_images/637357851422289921/Cve5jKVw_normal.jpg" TargetMode="External"/><Relationship Id="rId6256" Type="http://schemas.openxmlformats.org/officeDocument/2006/relationships/hyperlink" Target="http://pbs.twimg.com/profile_images/893849607297478656/-ongscHF_normal.jpg" TargetMode="External"/><Relationship Id="rId6257" Type="http://schemas.openxmlformats.org/officeDocument/2006/relationships/hyperlink" Target="http://pbs.twimg.com/profile_images/793907434746159104/rzbQcNgt_normal.jpg" TargetMode="External"/><Relationship Id="rId6258" Type="http://schemas.openxmlformats.org/officeDocument/2006/relationships/hyperlink" Target="http://pbs.twimg.com/profile_images/2940568845/358445494e9f0b3ab73f92a3c476bbdd_normal.jpeg" TargetMode="External"/><Relationship Id="rId6259" Type="http://schemas.openxmlformats.org/officeDocument/2006/relationships/hyperlink" Target="http://pbs.twimg.com/profile_images/804769183175213057/8A1kiQWq_normal.jpg" TargetMode="External"/><Relationship Id="rId410" Type="http://schemas.openxmlformats.org/officeDocument/2006/relationships/hyperlink" Target="https://t.co/zYg9wmmP6u" TargetMode="External"/><Relationship Id="rId411" Type="http://schemas.openxmlformats.org/officeDocument/2006/relationships/hyperlink" Target="https://t.co/9qLF0NeoXS" TargetMode="External"/><Relationship Id="rId412" Type="http://schemas.openxmlformats.org/officeDocument/2006/relationships/hyperlink" Target="https://t.co/NTAuImqMs3" TargetMode="External"/><Relationship Id="rId413" Type="http://schemas.openxmlformats.org/officeDocument/2006/relationships/hyperlink" Target="https://t.co/Sq4boxh7e7" TargetMode="External"/><Relationship Id="rId7290" Type="http://schemas.openxmlformats.org/officeDocument/2006/relationships/hyperlink" Target="http://pbs.twimg.com/profile_images/966870168335994880/9fZmGB3y_normal.jpg" TargetMode="External"/><Relationship Id="rId7291" Type="http://schemas.openxmlformats.org/officeDocument/2006/relationships/hyperlink" Target="http://pbs.twimg.com/profile_images/960986609196904448/0f87MNnB_normal.jpg" TargetMode="External"/><Relationship Id="rId7292" Type="http://schemas.openxmlformats.org/officeDocument/2006/relationships/hyperlink" Target="http://pbs.twimg.com/profile_images/964752154299834368/OO11AVbb_normal.jpg" TargetMode="External"/><Relationship Id="rId7293" Type="http://schemas.openxmlformats.org/officeDocument/2006/relationships/hyperlink" Target="http://pbs.twimg.com/profile_images/643271764492029952/j1Xz16F1_normal.jpg" TargetMode="External"/><Relationship Id="rId7294" Type="http://schemas.openxmlformats.org/officeDocument/2006/relationships/hyperlink" Target="http://pbs.twimg.com/profile_images/740896208944693248/Mdm0838P_normal.jpg" TargetMode="External"/><Relationship Id="rId7295" Type="http://schemas.openxmlformats.org/officeDocument/2006/relationships/hyperlink" Target="http://pbs.twimg.com/profile_images/869996175943802881/_JIDUG78_normal.jpg" TargetMode="External"/><Relationship Id="rId7296" Type="http://schemas.openxmlformats.org/officeDocument/2006/relationships/hyperlink" Target="http://pbs.twimg.com/profile_images/401354352/Hund_m_Krone_normal.JPG" TargetMode="External"/><Relationship Id="rId7297" Type="http://schemas.openxmlformats.org/officeDocument/2006/relationships/hyperlink" Target="http://pbs.twimg.com/profile_images/881934082854223872/5CgaZJg9_normal.jpg" TargetMode="External"/><Relationship Id="rId7298" Type="http://schemas.openxmlformats.org/officeDocument/2006/relationships/hyperlink" Target="http://pbs.twimg.com/profile_images/857814084535726080/krvc4JCC_normal.jpg" TargetMode="External"/><Relationship Id="rId7299" Type="http://schemas.openxmlformats.org/officeDocument/2006/relationships/hyperlink" Target="http://pbs.twimg.com/profile_images/851663294830190592/RqPI02eZ_normal.jpg" TargetMode="External"/><Relationship Id="rId414" Type="http://schemas.openxmlformats.org/officeDocument/2006/relationships/hyperlink" Target="http://t.co/daqwogD7TI" TargetMode="External"/><Relationship Id="rId415" Type="http://schemas.openxmlformats.org/officeDocument/2006/relationships/hyperlink" Target="http://t.co/6KpRmDdPe2" TargetMode="External"/><Relationship Id="rId416" Type="http://schemas.openxmlformats.org/officeDocument/2006/relationships/hyperlink" Target="http://t.co/pWqf41e3no" TargetMode="External"/><Relationship Id="rId4070" Type="http://schemas.openxmlformats.org/officeDocument/2006/relationships/hyperlink" Target="http://pbs.twimg.com/profile_background_images/501629862130376706/aYVUIaXA.jpeg" TargetMode="External"/><Relationship Id="rId4071" Type="http://schemas.openxmlformats.org/officeDocument/2006/relationships/hyperlink" Target="http://abs.twimg.com/images/themes/theme14/bg.gif" TargetMode="External"/><Relationship Id="rId4072" Type="http://schemas.openxmlformats.org/officeDocument/2006/relationships/hyperlink" Target="http://abs.twimg.com/images/themes/theme1/bg.png" TargetMode="External"/><Relationship Id="rId4073" Type="http://schemas.openxmlformats.org/officeDocument/2006/relationships/hyperlink" Target="http://abs.twimg.com/images/themes/theme1/bg.png" TargetMode="External"/><Relationship Id="rId4074" Type="http://schemas.openxmlformats.org/officeDocument/2006/relationships/hyperlink" Target="http://pbs.twimg.com/profile_background_images/326122840/twit_latercera_fondo.jpg" TargetMode="External"/><Relationship Id="rId4075" Type="http://schemas.openxmlformats.org/officeDocument/2006/relationships/hyperlink" Target="http://abs.twimg.com/images/themes/theme14/bg.gif" TargetMode="External"/><Relationship Id="rId4076" Type="http://schemas.openxmlformats.org/officeDocument/2006/relationships/hyperlink" Target="http://abs.twimg.com/images/themes/theme1/bg.png" TargetMode="External"/><Relationship Id="rId4077" Type="http://schemas.openxmlformats.org/officeDocument/2006/relationships/hyperlink" Target="http://abs.twimg.com/images/themes/theme1/bg.png" TargetMode="External"/><Relationship Id="rId4078" Type="http://schemas.openxmlformats.org/officeDocument/2006/relationships/hyperlink" Target="http://pbs.twimg.com/profile_background_images/378800000124073597/2f138822e9f43f85d22d81f3b864ffec.jpeg" TargetMode="External"/><Relationship Id="rId4079" Type="http://schemas.openxmlformats.org/officeDocument/2006/relationships/hyperlink" Target="http://pbs.twimg.com/profile_background_images/711999565574963201/uzi1J4aP.jpg" TargetMode="External"/><Relationship Id="rId417" Type="http://schemas.openxmlformats.org/officeDocument/2006/relationships/hyperlink" Target="https://t.co/kovw1c4Q47" TargetMode="External"/><Relationship Id="rId418" Type="http://schemas.openxmlformats.org/officeDocument/2006/relationships/hyperlink" Target="https://t.co/ayBYM1vTQo" TargetMode="External"/><Relationship Id="rId419" Type="http://schemas.openxmlformats.org/officeDocument/2006/relationships/hyperlink" Target="https://t.co/iCi6oiInzM" TargetMode="External"/><Relationship Id="rId3030" Type="http://schemas.openxmlformats.org/officeDocument/2006/relationships/hyperlink" Target="https://pbs.twimg.com/profile_banners/1723279146/1503233845" TargetMode="External"/><Relationship Id="rId3031" Type="http://schemas.openxmlformats.org/officeDocument/2006/relationships/hyperlink" Target="https://pbs.twimg.com/profile_banners/31158234/1443627270" TargetMode="External"/><Relationship Id="rId3032" Type="http://schemas.openxmlformats.org/officeDocument/2006/relationships/hyperlink" Target="https://pbs.twimg.com/profile_banners/24295932/1482259638" TargetMode="External"/><Relationship Id="rId3033" Type="http://schemas.openxmlformats.org/officeDocument/2006/relationships/hyperlink" Target="https://pbs.twimg.com/profile_banners/833728535260966914/1487697295" TargetMode="External"/><Relationship Id="rId3034" Type="http://schemas.openxmlformats.org/officeDocument/2006/relationships/hyperlink" Target="https://pbs.twimg.com/profile_banners/4740608958/1519472088" TargetMode="External"/><Relationship Id="rId3035" Type="http://schemas.openxmlformats.org/officeDocument/2006/relationships/hyperlink" Target="https://pbs.twimg.com/profile_banners/4107317134/1519668432" TargetMode="External"/><Relationship Id="rId3036" Type="http://schemas.openxmlformats.org/officeDocument/2006/relationships/hyperlink" Target="https://pbs.twimg.com/profile_banners/907128743252041728/1516687852" TargetMode="External"/><Relationship Id="rId3037" Type="http://schemas.openxmlformats.org/officeDocument/2006/relationships/hyperlink" Target="https://pbs.twimg.com/profile_banners/452089202/1509975091" TargetMode="External"/><Relationship Id="rId3038" Type="http://schemas.openxmlformats.org/officeDocument/2006/relationships/hyperlink" Target="https://pbs.twimg.com/profile_banners/98259086/1380035676" TargetMode="External"/><Relationship Id="rId3039" Type="http://schemas.openxmlformats.org/officeDocument/2006/relationships/hyperlink" Target="https://pbs.twimg.com/profile_banners/381048663/1489710198" TargetMode="External"/><Relationship Id="rId9474" Type="http://schemas.openxmlformats.org/officeDocument/2006/relationships/hyperlink" Target="https://twitter.com/mrsharrisonford" TargetMode="External"/><Relationship Id="rId9475" Type="http://schemas.openxmlformats.org/officeDocument/2006/relationships/hyperlink" Target="https://twitter.com/dynasty86" TargetMode="External"/><Relationship Id="rId9476" Type="http://schemas.openxmlformats.org/officeDocument/2006/relationships/hyperlink" Target="https://twitter.com/pastorabharris" TargetMode="External"/><Relationship Id="rId9477" Type="http://schemas.openxmlformats.org/officeDocument/2006/relationships/hyperlink" Target="https://twitter.com/hambrickro" TargetMode="External"/><Relationship Id="rId9478" Type="http://schemas.openxmlformats.org/officeDocument/2006/relationships/hyperlink" Target="https://twitter.com/nefouu" TargetMode="External"/><Relationship Id="rId9479" Type="http://schemas.openxmlformats.org/officeDocument/2006/relationships/hyperlink" Target="https://twitter.com/desiiah" TargetMode="External"/><Relationship Id="rId7400" Type="http://schemas.openxmlformats.org/officeDocument/2006/relationships/hyperlink" Target="https://twitter.com/_firststudents" TargetMode="External"/><Relationship Id="rId7401" Type="http://schemas.openxmlformats.org/officeDocument/2006/relationships/hyperlink" Target="https://twitter.com/dmvblacklives" TargetMode="External"/><Relationship Id="rId7402" Type="http://schemas.openxmlformats.org/officeDocument/2006/relationships/hyperlink" Target="https://twitter.com/sharemylesson" TargetMode="External"/><Relationship Id="rId7403" Type="http://schemas.openxmlformats.org/officeDocument/2006/relationships/hyperlink" Target="https://twitter.com/glsen_education" TargetMode="External"/><Relationship Id="rId7404" Type="http://schemas.openxmlformats.org/officeDocument/2006/relationships/hyperlink" Target="https://twitter.com/adl_education" TargetMode="External"/><Relationship Id="rId7405" Type="http://schemas.openxmlformats.org/officeDocument/2006/relationships/hyperlink" Target="https://twitter.com/morningsidectr" TargetMode="External"/><Relationship Id="rId7406" Type="http://schemas.openxmlformats.org/officeDocument/2006/relationships/hyperlink" Target="https://twitter.com/innercitypress" TargetMode="External"/><Relationship Id="rId7407" Type="http://schemas.openxmlformats.org/officeDocument/2006/relationships/hyperlink" Target="https://twitter.com/alison_smale" TargetMode="External"/><Relationship Id="rId7408" Type="http://schemas.openxmlformats.org/officeDocument/2006/relationships/hyperlink" Target="https://twitter.com/pccsbooks" TargetMode="External"/><Relationship Id="rId7409" Type="http://schemas.openxmlformats.org/officeDocument/2006/relationships/hyperlink" Target="https://twitter.com/emmapalmer2018" TargetMode="External"/><Relationship Id="rId8440" Type="http://schemas.openxmlformats.org/officeDocument/2006/relationships/hyperlink" Target="https://twitter.com/annadoneill" TargetMode="External"/><Relationship Id="rId8441" Type="http://schemas.openxmlformats.org/officeDocument/2006/relationships/hyperlink" Target="https://twitter.com/bearsviews" TargetMode="External"/><Relationship Id="rId8442" Type="http://schemas.openxmlformats.org/officeDocument/2006/relationships/hyperlink" Target="https://twitter.com/maddiekilgannon" TargetMode="External"/><Relationship Id="rId8443" Type="http://schemas.openxmlformats.org/officeDocument/2006/relationships/hyperlink" Target="https://twitter.com/joan_vennochi" TargetMode="External"/><Relationship Id="rId8444" Type="http://schemas.openxmlformats.org/officeDocument/2006/relationships/hyperlink" Target="https://twitter.com/kaatjekut99" TargetMode="External"/><Relationship Id="rId8445" Type="http://schemas.openxmlformats.org/officeDocument/2006/relationships/hyperlink" Target="https://twitter.com/evertoostdam" TargetMode="External"/><Relationship Id="rId8446" Type="http://schemas.openxmlformats.org/officeDocument/2006/relationships/hyperlink" Target="https://twitter.com/martinekdahl" TargetMode="External"/><Relationship Id="rId8447" Type="http://schemas.openxmlformats.org/officeDocument/2006/relationships/hyperlink" Target="https://twitter.com/axsantibanez" TargetMode="External"/><Relationship Id="rId8448" Type="http://schemas.openxmlformats.org/officeDocument/2006/relationships/hyperlink" Target="https://twitter.com/paolanunez" TargetMode="External"/><Relationship Id="rId8449" Type="http://schemas.openxmlformats.org/officeDocument/2006/relationships/hyperlink" Target="https://twitter.com/rice_rice0130" TargetMode="External"/><Relationship Id="rId5220" Type="http://schemas.openxmlformats.org/officeDocument/2006/relationships/hyperlink" Target="http://pbs.twimg.com/profile_images/646009828536520704/ENk5b_9g_normal.jpg" TargetMode="External"/><Relationship Id="rId5221" Type="http://schemas.openxmlformats.org/officeDocument/2006/relationships/hyperlink" Target="http://pbs.twimg.com/profile_images/900007740826943488/EjQUxYIS_normal.jpg" TargetMode="External"/><Relationship Id="rId5222" Type="http://schemas.openxmlformats.org/officeDocument/2006/relationships/hyperlink" Target="http://pbs.twimg.com/profile_images/833656099249156096/J20Or58F_normal.jpg" TargetMode="External"/><Relationship Id="rId5223" Type="http://schemas.openxmlformats.org/officeDocument/2006/relationships/hyperlink" Target="http://pbs.twimg.com/profile_images/578405045604999168/fRRFU24i_normal.jpeg" TargetMode="External"/><Relationship Id="rId5224" Type="http://schemas.openxmlformats.org/officeDocument/2006/relationships/hyperlink" Target="http://pbs.twimg.com/profile_images/963680683741892608/Hb2EPQwM_normal.jpg" TargetMode="External"/><Relationship Id="rId5225" Type="http://schemas.openxmlformats.org/officeDocument/2006/relationships/hyperlink" Target="http://pbs.twimg.com/profile_images/966112895351312386/OBBtq5tF_normal.jpg" TargetMode="External"/><Relationship Id="rId5226" Type="http://schemas.openxmlformats.org/officeDocument/2006/relationships/hyperlink" Target="http://pbs.twimg.com/profile_images/963347883763253248/x9YqBiKw_normal.jpg" TargetMode="External"/><Relationship Id="rId5227" Type="http://schemas.openxmlformats.org/officeDocument/2006/relationships/hyperlink" Target="http://pbs.twimg.com/profile_images/919848581648936960/GDSe6Laq_normal.jpg" TargetMode="External"/><Relationship Id="rId5228" Type="http://schemas.openxmlformats.org/officeDocument/2006/relationships/hyperlink" Target="http://pbs.twimg.com/profile_images/855584749233950721/jByENy49_normal.jpg" TargetMode="External"/><Relationship Id="rId5229" Type="http://schemas.openxmlformats.org/officeDocument/2006/relationships/hyperlink" Target="http://pbs.twimg.com/profile_images/838051301246263297/CWoX0m4q_normal.jpg" TargetMode="External"/><Relationship Id="rId9480" Type="http://schemas.openxmlformats.org/officeDocument/2006/relationships/hyperlink" Target="https://twitter.com/6nsinvt" TargetMode="External"/><Relationship Id="rId9481" Type="http://schemas.openxmlformats.org/officeDocument/2006/relationships/hyperlink" Target="https://twitter.com/nicolledwallace" TargetMode="External"/><Relationship Id="rId9482" Type="http://schemas.openxmlformats.org/officeDocument/2006/relationships/hyperlink" Target="https://twitter.com/nprparallels" TargetMode="External"/><Relationship Id="rId2000" Type="http://schemas.openxmlformats.org/officeDocument/2006/relationships/hyperlink" Target="https://pbs.twimg.com/profile_banners/2579428897/1507333818" TargetMode="External"/><Relationship Id="rId6260" Type="http://schemas.openxmlformats.org/officeDocument/2006/relationships/hyperlink" Target="http://pbs.twimg.com/profile_images/756031529881636864/KeSvRJj8_normal.jpg" TargetMode="External"/><Relationship Id="rId6261" Type="http://schemas.openxmlformats.org/officeDocument/2006/relationships/hyperlink" Target="http://pbs.twimg.com/profile_images/568903756377370624/DYDjAbPz_normal.jpeg" TargetMode="External"/><Relationship Id="rId6262" Type="http://schemas.openxmlformats.org/officeDocument/2006/relationships/hyperlink" Target="http://pbs.twimg.com/profile_images/957922788249042945/w-ydWDo9_normal.jpg" TargetMode="External"/><Relationship Id="rId6263" Type="http://schemas.openxmlformats.org/officeDocument/2006/relationships/hyperlink" Target="http://pbs.twimg.com/profile_images/966594036160192513/zZ2hVD34_normal.jpg" TargetMode="External"/><Relationship Id="rId6264" Type="http://schemas.openxmlformats.org/officeDocument/2006/relationships/hyperlink" Target="http://abs.twimg.com/sticky/default_profile_images/default_profile_normal.png" TargetMode="External"/><Relationship Id="rId6265" Type="http://schemas.openxmlformats.org/officeDocument/2006/relationships/hyperlink" Target="http://pbs.twimg.com/profile_images/606319217546297345/dindPwE8_normal.jpg" TargetMode="External"/><Relationship Id="rId6266" Type="http://schemas.openxmlformats.org/officeDocument/2006/relationships/hyperlink" Target="http://pbs.twimg.com/profile_images/446188255390617600/3AcrPC7K_normal.jpeg" TargetMode="External"/><Relationship Id="rId6267" Type="http://schemas.openxmlformats.org/officeDocument/2006/relationships/hyperlink" Target="http://pbs.twimg.com/profile_images/957557030067224576/GesKwYci_normal.jpg" TargetMode="External"/><Relationship Id="rId6268" Type="http://schemas.openxmlformats.org/officeDocument/2006/relationships/hyperlink" Target="http://pbs.twimg.com/profile_images/507453458195021824/EmX2IAnh_normal.jpeg" TargetMode="External"/><Relationship Id="rId6269" Type="http://schemas.openxmlformats.org/officeDocument/2006/relationships/hyperlink" Target="http://pbs.twimg.com/profile_images/816923191935385600/mpgwGsnz_normal.jpg" TargetMode="External"/><Relationship Id="rId2001" Type="http://schemas.openxmlformats.org/officeDocument/2006/relationships/hyperlink" Target="https://pbs.twimg.com/profile_banners/36449013/1490572862" TargetMode="External"/><Relationship Id="rId2002" Type="http://schemas.openxmlformats.org/officeDocument/2006/relationships/hyperlink" Target="https://pbs.twimg.com/profile_banners/537163281/1411162895" TargetMode="External"/><Relationship Id="rId2003" Type="http://schemas.openxmlformats.org/officeDocument/2006/relationships/hyperlink" Target="https://pbs.twimg.com/profile_banners/543780273/1434828147" TargetMode="External"/><Relationship Id="rId2004" Type="http://schemas.openxmlformats.org/officeDocument/2006/relationships/hyperlink" Target="https://pbs.twimg.com/profile_banners/2882749912/1519016017" TargetMode="External"/><Relationship Id="rId2005" Type="http://schemas.openxmlformats.org/officeDocument/2006/relationships/hyperlink" Target="https://pbs.twimg.com/profile_banners/476129836/1478560694" TargetMode="External"/><Relationship Id="rId2006" Type="http://schemas.openxmlformats.org/officeDocument/2006/relationships/hyperlink" Target="https://pbs.twimg.com/profile_banners/24903981/1505231852" TargetMode="External"/><Relationship Id="rId2007" Type="http://schemas.openxmlformats.org/officeDocument/2006/relationships/hyperlink" Target="https://pbs.twimg.com/profile_banners/70799317/1491430900" TargetMode="External"/><Relationship Id="rId2008" Type="http://schemas.openxmlformats.org/officeDocument/2006/relationships/hyperlink" Target="https://pbs.twimg.com/profile_banners/1488997303/1370568836" TargetMode="External"/><Relationship Id="rId2009" Type="http://schemas.openxmlformats.org/officeDocument/2006/relationships/hyperlink" Target="https://pbs.twimg.com/profile_banners/17140727/1509336323" TargetMode="External"/><Relationship Id="rId420" Type="http://schemas.openxmlformats.org/officeDocument/2006/relationships/hyperlink" Target="https://t.co/n7Boxi2Hfz" TargetMode="External"/><Relationship Id="rId421" Type="http://schemas.openxmlformats.org/officeDocument/2006/relationships/hyperlink" Target="https://t.co/4M7xGBoD3R" TargetMode="External"/><Relationship Id="rId422" Type="http://schemas.openxmlformats.org/officeDocument/2006/relationships/hyperlink" Target="https://t.co/M9AihMbc18" TargetMode="External"/><Relationship Id="rId423" Type="http://schemas.openxmlformats.org/officeDocument/2006/relationships/hyperlink" Target="https://t.co/bDXffD5XUb" TargetMode="External"/><Relationship Id="rId424" Type="http://schemas.openxmlformats.org/officeDocument/2006/relationships/hyperlink" Target="https://t.co/r5f2RO62hI" TargetMode="External"/><Relationship Id="rId425" Type="http://schemas.openxmlformats.org/officeDocument/2006/relationships/hyperlink" Target="https://t.co/ItwLi9QDUJ" TargetMode="External"/><Relationship Id="rId426" Type="http://schemas.openxmlformats.org/officeDocument/2006/relationships/hyperlink" Target="https://t.co/6FkluWzOk3" TargetMode="External"/><Relationship Id="rId427" Type="http://schemas.openxmlformats.org/officeDocument/2006/relationships/hyperlink" Target="https://t.co/9oxEYQbE8w" TargetMode="External"/><Relationship Id="rId4080" Type="http://schemas.openxmlformats.org/officeDocument/2006/relationships/hyperlink" Target="http://abs.twimg.com/images/themes/theme13/bg.gif" TargetMode="External"/><Relationship Id="rId4081" Type="http://schemas.openxmlformats.org/officeDocument/2006/relationships/hyperlink" Target="http://pbs.twimg.com/profile_background_images/790973985/28a768a884ec7974b82882b181bac8e9.jpeg" TargetMode="External"/><Relationship Id="rId4082" Type="http://schemas.openxmlformats.org/officeDocument/2006/relationships/hyperlink" Target="http://abs.twimg.com/images/themes/theme1/bg.png" TargetMode="External"/><Relationship Id="rId4083" Type="http://schemas.openxmlformats.org/officeDocument/2006/relationships/hyperlink" Target="http://pbs.twimg.com/profile_background_images/714899669/0ee063ea3b9bedc16793410b56d6d862.jpeg" TargetMode="External"/><Relationship Id="rId4084" Type="http://schemas.openxmlformats.org/officeDocument/2006/relationships/hyperlink" Target="http://abs.twimg.com/images/themes/theme10/bg.gif" TargetMode="External"/><Relationship Id="rId4085" Type="http://schemas.openxmlformats.org/officeDocument/2006/relationships/hyperlink" Target="http://abs.twimg.com/images/themes/theme1/bg.png" TargetMode="External"/><Relationship Id="rId4086" Type="http://schemas.openxmlformats.org/officeDocument/2006/relationships/hyperlink" Target="http://abs.twimg.com/images/themes/theme1/bg.png" TargetMode="External"/><Relationship Id="rId4087" Type="http://schemas.openxmlformats.org/officeDocument/2006/relationships/hyperlink" Target="http://pbs.twimg.com/profile_background_images/638886341/5d1l6w666yin40icve09.jpeg" TargetMode="External"/><Relationship Id="rId4088" Type="http://schemas.openxmlformats.org/officeDocument/2006/relationships/hyperlink" Target="http://abs.twimg.com/images/themes/theme9/bg.gif" TargetMode="External"/><Relationship Id="rId4089" Type="http://schemas.openxmlformats.org/officeDocument/2006/relationships/hyperlink" Target="http://abs.twimg.com/images/themes/theme1/bg.png" TargetMode="External"/><Relationship Id="rId428" Type="http://schemas.openxmlformats.org/officeDocument/2006/relationships/hyperlink" Target="https://t.co/nHoSwZRac4" TargetMode="External"/><Relationship Id="rId429" Type="http://schemas.openxmlformats.org/officeDocument/2006/relationships/hyperlink" Target="https://t.co/fiI3uFqBOZ" TargetMode="External"/><Relationship Id="rId3040" Type="http://schemas.openxmlformats.org/officeDocument/2006/relationships/hyperlink" Target="https://pbs.twimg.com/profile_banners/726513/1492717468" TargetMode="External"/><Relationship Id="rId3041" Type="http://schemas.openxmlformats.org/officeDocument/2006/relationships/hyperlink" Target="https://pbs.twimg.com/profile_banners/15458694/1484938070" TargetMode="External"/><Relationship Id="rId3042" Type="http://schemas.openxmlformats.org/officeDocument/2006/relationships/hyperlink" Target="https://pbs.twimg.com/profile_banners/22243516/1501281055" TargetMode="External"/><Relationship Id="rId3043" Type="http://schemas.openxmlformats.org/officeDocument/2006/relationships/hyperlink" Target="https://pbs.twimg.com/profile_banners/165748453/1453768986" TargetMode="External"/><Relationship Id="rId3044" Type="http://schemas.openxmlformats.org/officeDocument/2006/relationships/hyperlink" Target="https://pbs.twimg.com/profile_banners/751141776082231298/1513443908" TargetMode="External"/><Relationship Id="rId3045" Type="http://schemas.openxmlformats.org/officeDocument/2006/relationships/hyperlink" Target="https://pbs.twimg.com/profile_banners/51478771/1354941164" TargetMode="External"/><Relationship Id="rId3046" Type="http://schemas.openxmlformats.org/officeDocument/2006/relationships/hyperlink" Target="https://pbs.twimg.com/profile_banners/2316383071/1465381729" TargetMode="External"/><Relationship Id="rId3047" Type="http://schemas.openxmlformats.org/officeDocument/2006/relationships/hyperlink" Target="https://pbs.twimg.com/profile_banners/110445334/1480975852" TargetMode="External"/><Relationship Id="rId3048" Type="http://schemas.openxmlformats.org/officeDocument/2006/relationships/hyperlink" Target="https://pbs.twimg.com/profile_banners/635608354/1450224132" TargetMode="External"/><Relationship Id="rId3049" Type="http://schemas.openxmlformats.org/officeDocument/2006/relationships/hyperlink" Target="https://pbs.twimg.com/profile_banners/842398676714676228/1489679263" TargetMode="External"/><Relationship Id="rId9483" Type="http://schemas.openxmlformats.org/officeDocument/2006/relationships/hyperlink" Target="https://twitter.com/nprgoatsandsoda" TargetMode="External"/><Relationship Id="rId9484" Type="http://schemas.openxmlformats.org/officeDocument/2006/relationships/hyperlink" Target="https://twitter.com/rshellybean" TargetMode="External"/><Relationship Id="rId9485" Type="http://schemas.openxmlformats.org/officeDocument/2006/relationships/hyperlink" Target="https://twitter.com/alyssamastro44" TargetMode="External"/><Relationship Id="rId9486" Type="http://schemas.openxmlformats.org/officeDocument/2006/relationships/hyperlink" Target="https://twitter.com/ccdnqsa" TargetMode="External"/><Relationship Id="rId9487" Type="http://schemas.openxmlformats.org/officeDocument/2006/relationships/hyperlink" Target="https://twitter.com/kfartist" TargetMode="External"/><Relationship Id="rId9488" Type="http://schemas.openxmlformats.org/officeDocument/2006/relationships/hyperlink" Target="https://twitter.com/usafirsttrump" TargetMode="External"/><Relationship Id="rId9489" Type="http://schemas.openxmlformats.org/officeDocument/2006/relationships/hyperlink" Target="https://twitter.com/truthandlove012" TargetMode="External"/><Relationship Id="rId7410" Type="http://schemas.openxmlformats.org/officeDocument/2006/relationships/hyperlink" Target="https://twitter.com/socandtherapy" TargetMode="External"/><Relationship Id="rId7411" Type="http://schemas.openxmlformats.org/officeDocument/2006/relationships/hyperlink" Target="https://twitter.com/ourdumbpotus" TargetMode="External"/><Relationship Id="rId7412" Type="http://schemas.openxmlformats.org/officeDocument/2006/relationships/hyperlink" Target="https://twitter.com/realdonaldtrump" TargetMode="External"/><Relationship Id="rId7413" Type="http://schemas.openxmlformats.org/officeDocument/2006/relationships/hyperlink" Target="https://twitter.com/axumhq" TargetMode="External"/><Relationship Id="rId7414" Type="http://schemas.openxmlformats.org/officeDocument/2006/relationships/hyperlink" Target="https://twitter.com/onceadeeva" TargetMode="External"/><Relationship Id="rId7415" Type="http://schemas.openxmlformats.org/officeDocument/2006/relationships/hyperlink" Target="https://twitter.com/wolfe321" TargetMode="External"/><Relationship Id="rId7416" Type="http://schemas.openxmlformats.org/officeDocument/2006/relationships/hyperlink" Target="https://twitter.com/polyjv" TargetMode="External"/><Relationship Id="rId7417" Type="http://schemas.openxmlformats.org/officeDocument/2006/relationships/hyperlink" Target="https://twitter.com/yj_jini" TargetMode="External"/><Relationship Id="rId7418" Type="http://schemas.openxmlformats.org/officeDocument/2006/relationships/hyperlink" Target="https://twitter.com/two_wing" TargetMode="External"/><Relationship Id="rId7419" Type="http://schemas.openxmlformats.org/officeDocument/2006/relationships/hyperlink" Target="https://twitter.com/ssz112224" TargetMode="External"/><Relationship Id="rId8450" Type="http://schemas.openxmlformats.org/officeDocument/2006/relationships/hyperlink" Target="https://twitter.com/feochin" TargetMode="External"/><Relationship Id="rId8451" Type="http://schemas.openxmlformats.org/officeDocument/2006/relationships/hyperlink" Target="https://twitter.com/pulgarebelde" TargetMode="External"/><Relationship Id="rId8452" Type="http://schemas.openxmlformats.org/officeDocument/2006/relationships/hyperlink" Target="https://twitter.com/garza_onofre" TargetMode="External"/><Relationship Id="rId8453" Type="http://schemas.openxmlformats.org/officeDocument/2006/relationships/hyperlink" Target="https://twitter.com/rmaxlynn" TargetMode="External"/><Relationship Id="rId8454" Type="http://schemas.openxmlformats.org/officeDocument/2006/relationships/hyperlink" Target="https://twitter.com/donutforager" TargetMode="External"/><Relationship Id="rId8455" Type="http://schemas.openxmlformats.org/officeDocument/2006/relationships/hyperlink" Target="https://twitter.com/lolanino1" TargetMode="External"/><Relationship Id="rId8456" Type="http://schemas.openxmlformats.org/officeDocument/2006/relationships/hyperlink" Target="https://twitter.com/ricedaddy7" TargetMode="External"/><Relationship Id="rId8457" Type="http://schemas.openxmlformats.org/officeDocument/2006/relationships/hyperlink" Target="https://twitter.com/cdnsportysmurf" TargetMode="External"/><Relationship Id="rId8458" Type="http://schemas.openxmlformats.org/officeDocument/2006/relationships/hyperlink" Target="https://twitter.com/marina_ilona" TargetMode="External"/><Relationship Id="rId8459" Type="http://schemas.openxmlformats.org/officeDocument/2006/relationships/hyperlink" Target="https://twitter.com/donnakaz" TargetMode="External"/><Relationship Id="rId5230" Type="http://schemas.openxmlformats.org/officeDocument/2006/relationships/hyperlink" Target="http://pbs.twimg.com/profile_images/3069893424/ee32acabca4e83fbac6e8a7c37a619d7_normal.jpeg" TargetMode="External"/><Relationship Id="rId5231" Type="http://schemas.openxmlformats.org/officeDocument/2006/relationships/hyperlink" Target="http://pbs.twimg.com/profile_images/809053307142541314/3uQ9Xihb_normal.jpg" TargetMode="External"/><Relationship Id="rId5232" Type="http://schemas.openxmlformats.org/officeDocument/2006/relationships/hyperlink" Target="http://pbs.twimg.com/profile_images/378800000032984493/f31aec177575080e549e25edc8b97a44_normal.jpeg" TargetMode="External"/><Relationship Id="rId5233" Type="http://schemas.openxmlformats.org/officeDocument/2006/relationships/hyperlink" Target="http://pbs.twimg.com/profile_images/851166911245107200/4xsqBmY5_normal.jpg" TargetMode="External"/><Relationship Id="rId5234" Type="http://schemas.openxmlformats.org/officeDocument/2006/relationships/hyperlink" Target="http://pbs.twimg.com/profile_images/885485780679835648/WNvsjjFb_normal.jpg" TargetMode="External"/><Relationship Id="rId5235" Type="http://schemas.openxmlformats.org/officeDocument/2006/relationships/hyperlink" Target="http://pbs.twimg.com/profile_images/528476778759602176/kbxl_z30_normal.png" TargetMode="External"/><Relationship Id="rId5236" Type="http://schemas.openxmlformats.org/officeDocument/2006/relationships/hyperlink" Target="http://pbs.twimg.com/profile_images/497166838665453568/HTf5Og0c_normal.jpeg" TargetMode="External"/><Relationship Id="rId5237" Type="http://schemas.openxmlformats.org/officeDocument/2006/relationships/hyperlink" Target="http://pbs.twimg.com/profile_images/960005769889398784/GKrrY-7__normal.jpg" TargetMode="External"/><Relationship Id="rId5238" Type="http://schemas.openxmlformats.org/officeDocument/2006/relationships/hyperlink" Target="http://pbs.twimg.com/profile_images/651550031363739653/TQXn-Z4a_normal.jpg" TargetMode="External"/><Relationship Id="rId5239" Type="http://schemas.openxmlformats.org/officeDocument/2006/relationships/hyperlink" Target="http://pbs.twimg.com/profile_images/705486848186032128/A5ni3be2_normal.jpg" TargetMode="External"/><Relationship Id="rId9490" Type="http://schemas.openxmlformats.org/officeDocument/2006/relationships/hyperlink" Target="https://twitter.com/bumble" TargetMode="External"/><Relationship Id="rId9491" Type="http://schemas.openxmlformats.org/officeDocument/2006/relationships/hyperlink" Target="https://twitter.com/deplorablekook" TargetMode="External"/><Relationship Id="rId9492" Type="http://schemas.openxmlformats.org/officeDocument/2006/relationships/hyperlink" Target="https://twitter.com/meganlovebug13" TargetMode="External"/><Relationship Id="rId2010" Type="http://schemas.openxmlformats.org/officeDocument/2006/relationships/hyperlink" Target="https://pbs.twimg.com/profile_banners/277792122/1354811147" TargetMode="External"/><Relationship Id="rId6270" Type="http://schemas.openxmlformats.org/officeDocument/2006/relationships/hyperlink" Target="http://pbs.twimg.com/profile_images/936472706211606528/YLAUzqvY_normal.jpg" TargetMode="External"/><Relationship Id="rId6271" Type="http://schemas.openxmlformats.org/officeDocument/2006/relationships/hyperlink" Target="http://pbs.twimg.com/profile_images/711624659968659456/aGKsE-1A_normal.jpg" TargetMode="External"/><Relationship Id="rId6272" Type="http://schemas.openxmlformats.org/officeDocument/2006/relationships/hyperlink" Target="http://pbs.twimg.com/profile_images/448233766092558336/vhRIDjdD_normal.jpeg" TargetMode="External"/><Relationship Id="rId6273" Type="http://schemas.openxmlformats.org/officeDocument/2006/relationships/hyperlink" Target="http://pbs.twimg.com/profile_images/883435082169634816/i6SXvpKt_normal.jpg" TargetMode="External"/><Relationship Id="rId6274" Type="http://schemas.openxmlformats.org/officeDocument/2006/relationships/hyperlink" Target="http://pbs.twimg.com/profile_images/939315501167194112/zC7mIkmJ_normal.jpg" TargetMode="External"/><Relationship Id="rId6275" Type="http://schemas.openxmlformats.org/officeDocument/2006/relationships/hyperlink" Target="http://pbs.twimg.com/profile_images/925244065540722689/P7jpo3Js_normal.jpg" TargetMode="External"/><Relationship Id="rId6276" Type="http://schemas.openxmlformats.org/officeDocument/2006/relationships/hyperlink" Target="http://pbs.twimg.com/profile_images/575568238437777408/c2LF43RQ_normal.png" TargetMode="External"/><Relationship Id="rId6277" Type="http://schemas.openxmlformats.org/officeDocument/2006/relationships/hyperlink" Target="http://pbs.twimg.com/profile_images/740159890895831040/tYIF7hT-_normal.jpg" TargetMode="External"/><Relationship Id="rId6278" Type="http://schemas.openxmlformats.org/officeDocument/2006/relationships/hyperlink" Target="http://pbs.twimg.com/profile_images/877568543843389440/8QSc2d-c_normal.jpg" TargetMode="External"/><Relationship Id="rId6279" Type="http://schemas.openxmlformats.org/officeDocument/2006/relationships/hyperlink" Target="http://pbs.twimg.com/profile_images/959440281631318016/8EvT0rDi_normal.jpg" TargetMode="External"/><Relationship Id="rId2011" Type="http://schemas.openxmlformats.org/officeDocument/2006/relationships/hyperlink" Target="https://pbs.twimg.com/profile_banners/409486555/1519578633" TargetMode="External"/><Relationship Id="rId2012" Type="http://schemas.openxmlformats.org/officeDocument/2006/relationships/hyperlink" Target="https://pbs.twimg.com/profile_banners/108471631/1431540397" TargetMode="External"/><Relationship Id="rId2013" Type="http://schemas.openxmlformats.org/officeDocument/2006/relationships/hyperlink" Target="https://pbs.twimg.com/profile_banners/33956270/1493861306" TargetMode="External"/><Relationship Id="rId2014" Type="http://schemas.openxmlformats.org/officeDocument/2006/relationships/hyperlink" Target="https://pbs.twimg.com/profile_banners/71349174/1508763618" TargetMode="External"/><Relationship Id="rId2015" Type="http://schemas.openxmlformats.org/officeDocument/2006/relationships/hyperlink" Target="https://pbs.twimg.com/profile_banners/818876014390603776/1484852402" TargetMode="External"/><Relationship Id="rId2016" Type="http://schemas.openxmlformats.org/officeDocument/2006/relationships/hyperlink" Target="https://pbs.twimg.com/profile_banners/1375289149/1478704477" TargetMode="External"/><Relationship Id="rId2017" Type="http://schemas.openxmlformats.org/officeDocument/2006/relationships/hyperlink" Target="https://pbs.twimg.com/profile_banners/22799750/1430331863" TargetMode="External"/><Relationship Id="rId2018" Type="http://schemas.openxmlformats.org/officeDocument/2006/relationships/hyperlink" Target="https://pbs.twimg.com/profile_banners/722793491059769344/1503089629" TargetMode="External"/><Relationship Id="rId2019" Type="http://schemas.openxmlformats.org/officeDocument/2006/relationships/hyperlink" Target="https://pbs.twimg.com/profile_banners/14615871/1517327962" TargetMode="External"/><Relationship Id="rId430" Type="http://schemas.openxmlformats.org/officeDocument/2006/relationships/hyperlink" Target="https://t.co/MTfrLBZFUD" TargetMode="External"/><Relationship Id="rId431" Type="http://schemas.openxmlformats.org/officeDocument/2006/relationships/hyperlink" Target="https://t.co/g1UlhJZqWI" TargetMode="External"/><Relationship Id="rId432" Type="http://schemas.openxmlformats.org/officeDocument/2006/relationships/hyperlink" Target="https://t.co/7DlDp4AbHB" TargetMode="External"/><Relationship Id="rId433" Type="http://schemas.openxmlformats.org/officeDocument/2006/relationships/hyperlink" Target="https://t.co/DdphyPeII8" TargetMode="External"/><Relationship Id="rId434" Type="http://schemas.openxmlformats.org/officeDocument/2006/relationships/hyperlink" Target="https://t.co/NxBCPUyXSl" TargetMode="External"/><Relationship Id="rId435" Type="http://schemas.openxmlformats.org/officeDocument/2006/relationships/hyperlink" Target="http://t.co/FXkjfGSn3I" TargetMode="External"/><Relationship Id="rId436" Type="http://schemas.openxmlformats.org/officeDocument/2006/relationships/hyperlink" Target="http://t.co/vDN8bsckh9" TargetMode="External"/><Relationship Id="rId437" Type="http://schemas.openxmlformats.org/officeDocument/2006/relationships/hyperlink" Target="https://t.co/JipuGxRsS2" TargetMode="External"/><Relationship Id="rId4090" Type="http://schemas.openxmlformats.org/officeDocument/2006/relationships/hyperlink" Target="http://abs.twimg.com/images/themes/theme1/bg.png" TargetMode="External"/><Relationship Id="rId4091" Type="http://schemas.openxmlformats.org/officeDocument/2006/relationships/hyperlink" Target="http://abs.twimg.com/images/themes/theme1/bg.png" TargetMode="External"/><Relationship Id="rId4092" Type="http://schemas.openxmlformats.org/officeDocument/2006/relationships/hyperlink" Target="http://abs.twimg.com/images/themes/theme9/bg.gif" TargetMode="External"/><Relationship Id="rId4093" Type="http://schemas.openxmlformats.org/officeDocument/2006/relationships/hyperlink" Target="http://abs.twimg.com/images/themes/theme1/bg.png" TargetMode="External"/><Relationship Id="rId4094" Type="http://schemas.openxmlformats.org/officeDocument/2006/relationships/hyperlink" Target="http://pbs.twimg.com/profile_background_images/476747881018187777/Fv_3NBnA.png" TargetMode="External"/><Relationship Id="rId4095" Type="http://schemas.openxmlformats.org/officeDocument/2006/relationships/hyperlink" Target="http://pbs.twimg.com/profile_background_images/133870543/fwdbg1.jpg" TargetMode="External"/><Relationship Id="rId4096" Type="http://schemas.openxmlformats.org/officeDocument/2006/relationships/hyperlink" Target="http://abs.twimg.com/images/themes/theme11/bg.gif" TargetMode="External"/><Relationship Id="rId4097" Type="http://schemas.openxmlformats.org/officeDocument/2006/relationships/hyperlink" Target="http://pbs.twimg.com/profile_background_images/641767820/5z3v7wqysfgr1orlivkj.jpeg" TargetMode="External"/><Relationship Id="rId4098" Type="http://schemas.openxmlformats.org/officeDocument/2006/relationships/hyperlink" Target="http://pbs.twimg.com/profile_background_images/583378986266288128/AJ9-cRga.png" TargetMode="External"/><Relationship Id="rId4099" Type="http://schemas.openxmlformats.org/officeDocument/2006/relationships/hyperlink" Target="http://abs.twimg.com/images/themes/theme1/bg.png" TargetMode="External"/><Relationship Id="rId438" Type="http://schemas.openxmlformats.org/officeDocument/2006/relationships/hyperlink" Target="https://t.co/UuRYnuT2l2" TargetMode="External"/><Relationship Id="rId439" Type="http://schemas.openxmlformats.org/officeDocument/2006/relationships/hyperlink" Target="https://t.co/qAPkEYC8rb" TargetMode="External"/><Relationship Id="rId3050" Type="http://schemas.openxmlformats.org/officeDocument/2006/relationships/hyperlink" Target="https://pbs.twimg.com/profile_banners/132496568/1435695111" TargetMode="External"/><Relationship Id="rId3051" Type="http://schemas.openxmlformats.org/officeDocument/2006/relationships/hyperlink" Target="https://pbs.twimg.com/profile_banners/343452680/1403530586" TargetMode="External"/><Relationship Id="rId3052" Type="http://schemas.openxmlformats.org/officeDocument/2006/relationships/hyperlink" Target="https://pbs.twimg.com/profile_banners/807095/1513258368" TargetMode="External"/><Relationship Id="rId3053" Type="http://schemas.openxmlformats.org/officeDocument/2006/relationships/hyperlink" Target="https://pbs.twimg.com/profile_banners/360743972/1397700634" TargetMode="External"/><Relationship Id="rId3054" Type="http://schemas.openxmlformats.org/officeDocument/2006/relationships/hyperlink" Target="https://pbs.twimg.com/profile_banners/30826671/1466902229" TargetMode="External"/><Relationship Id="rId3055" Type="http://schemas.openxmlformats.org/officeDocument/2006/relationships/hyperlink" Target="https://pbs.twimg.com/profile_banners/81982525/1491522569" TargetMode="External"/><Relationship Id="rId3056" Type="http://schemas.openxmlformats.org/officeDocument/2006/relationships/hyperlink" Target="https://pbs.twimg.com/profile_banners/375018162/1462429420" TargetMode="External"/><Relationship Id="rId3057" Type="http://schemas.openxmlformats.org/officeDocument/2006/relationships/hyperlink" Target="https://pbs.twimg.com/profile_banners/176932593/1398457126" TargetMode="External"/><Relationship Id="rId3058" Type="http://schemas.openxmlformats.org/officeDocument/2006/relationships/hyperlink" Target="https://pbs.twimg.com/profile_banners/37959591/1447808759" TargetMode="External"/><Relationship Id="rId3059" Type="http://schemas.openxmlformats.org/officeDocument/2006/relationships/hyperlink" Target="https://pbs.twimg.com/profile_banners/574032254/1499703603" TargetMode="External"/><Relationship Id="rId9493" Type="http://schemas.openxmlformats.org/officeDocument/2006/relationships/hyperlink" Target="https://twitter.com/nessie_horan" TargetMode="External"/><Relationship Id="rId9494" Type="http://schemas.openxmlformats.org/officeDocument/2006/relationships/hyperlink" Target="https://twitter.com/zainabberry" TargetMode="External"/><Relationship Id="rId9495" Type="http://schemas.openxmlformats.org/officeDocument/2006/relationships/hyperlink" Target="https://twitter.com/cpoppinz" TargetMode="External"/><Relationship Id="rId9496" Type="http://schemas.openxmlformats.org/officeDocument/2006/relationships/hyperlink" Target="https://twitter.com/parry2shawn" TargetMode="External"/><Relationship Id="rId9497" Type="http://schemas.openxmlformats.org/officeDocument/2006/relationships/hyperlink" Target="https://twitter.com/fionalikes" TargetMode="External"/><Relationship Id="rId9498" Type="http://schemas.openxmlformats.org/officeDocument/2006/relationships/hyperlink" Target="https://twitter.com/trulyemilyyy" TargetMode="External"/><Relationship Id="rId9499" Type="http://schemas.openxmlformats.org/officeDocument/2006/relationships/hyperlink" Target="https://twitter.com/rebelliousmag" TargetMode="External"/><Relationship Id="rId9600" Type="http://schemas.openxmlformats.org/officeDocument/2006/relationships/hyperlink" Target="https://twitter.com/eldacantu" TargetMode="External"/><Relationship Id="rId9601" Type="http://schemas.openxmlformats.org/officeDocument/2006/relationships/hyperlink" Target="https://twitter.com/maryilaward" TargetMode="External"/><Relationship Id="rId9602" Type="http://schemas.openxmlformats.org/officeDocument/2006/relationships/hyperlink" Target="https://twitter.com/awbolympia" TargetMode="External"/><Relationship Id="rId9603" Type="http://schemas.openxmlformats.org/officeDocument/2006/relationships/hyperlink" Target="https://twitter.com/xagathon" TargetMode="External"/><Relationship Id="rId7420" Type="http://schemas.openxmlformats.org/officeDocument/2006/relationships/hyperlink" Target="https://twitter.com/aristeguionline" TargetMode="External"/><Relationship Id="rId7421" Type="http://schemas.openxmlformats.org/officeDocument/2006/relationships/hyperlink" Target="https://twitter.com/floressmarc" TargetMode="External"/><Relationship Id="rId7422" Type="http://schemas.openxmlformats.org/officeDocument/2006/relationships/hyperlink" Target="https://twitter.com/therealrhysmwyn" TargetMode="External"/><Relationship Id="rId7423" Type="http://schemas.openxmlformats.org/officeDocument/2006/relationships/hyperlink" Target="https://twitter.com/bbcradiocymru" TargetMode="External"/><Relationship Id="rId7424" Type="http://schemas.openxmlformats.org/officeDocument/2006/relationships/hyperlink" Target="https://twitter.com/nestnant" TargetMode="External"/><Relationship Id="rId7425" Type="http://schemas.openxmlformats.org/officeDocument/2006/relationships/hyperlink" Target="https://twitter.com/ldsway67" TargetMode="External"/><Relationship Id="rId7426" Type="http://schemas.openxmlformats.org/officeDocument/2006/relationships/hyperlink" Target="https://twitter.com/onepunchimickey" TargetMode="External"/><Relationship Id="rId7427" Type="http://schemas.openxmlformats.org/officeDocument/2006/relationships/hyperlink" Target="https://twitter.com/swechris97" TargetMode="External"/><Relationship Id="rId7428" Type="http://schemas.openxmlformats.org/officeDocument/2006/relationships/hyperlink" Target="https://twitter.com/chanelefi" TargetMode="External"/><Relationship Id="rId7429" Type="http://schemas.openxmlformats.org/officeDocument/2006/relationships/hyperlink" Target="https://twitter.com/webberwit" TargetMode="External"/><Relationship Id="rId9604" Type="http://schemas.openxmlformats.org/officeDocument/2006/relationships/hyperlink" Target="https://twitter.com/mdemulher" TargetMode="External"/><Relationship Id="rId9605" Type="http://schemas.openxmlformats.org/officeDocument/2006/relationships/hyperlink" Target="https://twitter.com/joesmithnbc" TargetMode="External"/><Relationship Id="rId9606" Type="http://schemas.openxmlformats.org/officeDocument/2006/relationships/hyperlink" Target="https://twitter.com/cheeseman1984" TargetMode="External"/><Relationship Id="rId4200" Type="http://schemas.openxmlformats.org/officeDocument/2006/relationships/hyperlink" Target="http://abs.twimg.com/images/themes/theme1/bg.png" TargetMode="External"/><Relationship Id="rId4201" Type="http://schemas.openxmlformats.org/officeDocument/2006/relationships/hyperlink" Target="http://abs.twimg.com/images/themes/theme19/bg.gif" TargetMode="External"/><Relationship Id="rId4202" Type="http://schemas.openxmlformats.org/officeDocument/2006/relationships/hyperlink" Target="http://abs.twimg.com/images/themes/theme1/bg.png" TargetMode="External"/><Relationship Id="rId4203" Type="http://schemas.openxmlformats.org/officeDocument/2006/relationships/hyperlink" Target="http://abs.twimg.com/images/themes/theme12/bg.gif" TargetMode="External"/><Relationship Id="rId4204" Type="http://schemas.openxmlformats.org/officeDocument/2006/relationships/hyperlink" Target="http://abs.twimg.com/images/themes/theme18/bg.gif" TargetMode="External"/><Relationship Id="rId4205" Type="http://schemas.openxmlformats.org/officeDocument/2006/relationships/hyperlink" Target="http://abs.twimg.com/images/themes/theme1/bg.png" TargetMode="External"/><Relationship Id="rId4206" Type="http://schemas.openxmlformats.org/officeDocument/2006/relationships/hyperlink" Target="http://abs.twimg.com/images/themes/theme1/bg.png" TargetMode="External"/><Relationship Id="rId4207" Type="http://schemas.openxmlformats.org/officeDocument/2006/relationships/hyperlink" Target="http://pbs.twimg.com/profile_background_images/889380840/191c09533926f20257a0647ec760d0c8.jpeg" TargetMode="External"/><Relationship Id="rId4208" Type="http://schemas.openxmlformats.org/officeDocument/2006/relationships/hyperlink" Target="http://abs.twimg.com/images/themes/theme1/bg.png" TargetMode="External"/><Relationship Id="rId4209" Type="http://schemas.openxmlformats.org/officeDocument/2006/relationships/hyperlink" Target="http://abs.twimg.com/images/themes/theme14/bg.gif" TargetMode="External"/><Relationship Id="rId8460" Type="http://schemas.openxmlformats.org/officeDocument/2006/relationships/hyperlink" Target="https://twitter.com/upshotnyt" TargetMode="External"/><Relationship Id="rId8461" Type="http://schemas.openxmlformats.org/officeDocument/2006/relationships/hyperlink" Target="https://twitter.com/laidibenhaddou" TargetMode="External"/><Relationship Id="rId8462" Type="http://schemas.openxmlformats.org/officeDocument/2006/relationships/hyperlink" Target="https://twitter.com/angiesappenburg" TargetMode="External"/><Relationship Id="rId8463" Type="http://schemas.openxmlformats.org/officeDocument/2006/relationships/hyperlink" Target="https://twitter.com/gvlp1b4" TargetMode="External"/><Relationship Id="rId5240" Type="http://schemas.openxmlformats.org/officeDocument/2006/relationships/hyperlink" Target="http://pbs.twimg.com/profile_images/951724959251947520/JWJHAVij_normal.jpg" TargetMode="External"/><Relationship Id="rId5241" Type="http://schemas.openxmlformats.org/officeDocument/2006/relationships/hyperlink" Target="http://pbs.twimg.com/profile_images/2656342789/65011634d4b267da86ea3665611911c1_normal.jpeg" TargetMode="External"/><Relationship Id="rId5242" Type="http://schemas.openxmlformats.org/officeDocument/2006/relationships/hyperlink" Target="http://pbs.twimg.com/profile_images/597900496716697601/y8SNIW3g_normal.jpg" TargetMode="External"/><Relationship Id="rId5243" Type="http://schemas.openxmlformats.org/officeDocument/2006/relationships/hyperlink" Target="http://pbs.twimg.com/profile_images/859928112670310401/GiFOuVRm_normal.jpg" TargetMode="External"/><Relationship Id="rId5244" Type="http://schemas.openxmlformats.org/officeDocument/2006/relationships/hyperlink" Target="http://pbs.twimg.com/profile_images/721329061189042176/eeaspHxI_normal.jpg" TargetMode="External"/><Relationship Id="rId5245" Type="http://schemas.openxmlformats.org/officeDocument/2006/relationships/hyperlink" Target="http://pbs.twimg.com/profile_images/678573020/raijin_normal.jpg" TargetMode="External"/><Relationship Id="rId5246" Type="http://schemas.openxmlformats.org/officeDocument/2006/relationships/hyperlink" Target="http://pbs.twimg.com/profile_images/930366779540549632/oQHIcIP5_normal.jpg" TargetMode="External"/><Relationship Id="rId5247" Type="http://schemas.openxmlformats.org/officeDocument/2006/relationships/hyperlink" Target="http://pbs.twimg.com/profile_images/951086855566458880/A17XxlI7_normal.jpg" TargetMode="External"/><Relationship Id="rId5248" Type="http://schemas.openxmlformats.org/officeDocument/2006/relationships/hyperlink" Target="http://pbs.twimg.com/profile_images/782474226020200448/zDo-gAo0_normal.jpg" TargetMode="External"/><Relationship Id="rId5249" Type="http://schemas.openxmlformats.org/officeDocument/2006/relationships/hyperlink" Target="http://pbs.twimg.com/profile_images/879061537423544320/99vcNM5N_normal.jpg" TargetMode="External"/><Relationship Id="rId8464" Type="http://schemas.openxmlformats.org/officeDocument/2006/relationships/hyperlink" Target="https://twitter.com/escape080" TargetMode="External"/><Relationship Id="rId8465" Type="http://schemas.openxmlformats.org/officeDocument/2006/relationships/hyperlink" Target="https://twitter.com/mattrallyrace" TargetMode="External"/><Relationship Id="rId8466" Type="http://schemas.openxmlformats.org/officeDocument/2006/relationships/hyperlink" Target="https://twitter.com/ja_apple1284" TargetMode="External"/><Relationship Id="rId2020" Type="http://schemas.openxmlformats.org/officeDocument/2006/relationships/hyperlink" Target="https://pbs.twimg.com/profile_banners/2334193741/1509980847" TargetMode="External"/><Relationship Id="rId6280" Type="http://schemas.openxmlformats.org/officeDocument/2006/relationships/hyperlink" Target="http://pbs.twimg.com/profile_images/818551838370910208/fwVka-tZ_normal.jpg" TargetMode="External"/><Relationship Id="rId6281" Type="http://schemas.openxmlformats.org/officeDocument/2006/relationships/hyperlink" Target="http://pbs.twimg.com/profile_images/965859069302108161/hji3RNmA_normal.jpg" TargetMode="External"/><Relationship Id="rId6282" Type="http://schemas.openxmlformats.org/officeDocument/2006/relationships/hyperlink" Target="http://pbs.twimg.com/profile_images/874232177612869633/niInVpr7_normal.jpg" TargetMode="External"/><Relationship Id="rId6283" Type="http://schemas.openxmlformats.org/officeDocument/2006/relationships/hyperlink" Target="http://pbs.twimg.com/profile_images/778586336332840960/kHjzE-We_normal.jpg" TargetMode="External"/><Relationship Id="rId6284" Type="http://schemas.openxmlformats.org/officeDocument/2006/relationships/hyperlink" Target="http://pbs.twimg.com/profile_images/902273887664128000/it_fqjOG_normal.jpg" TargetMode="External"/><Relationship Id="rId6285" Type="http://schemas.openxmlformats.org/officeDocument/2006/relationships/hyperlink" Target="http://pbs.twimg.com/profile_images/961977806350462978/HdYlUn9d_normal.jpg" TargetMode="External"/><Relationship Id="rId6286" Type="http://schemas.openxmlformats.org/officeDocument/2006/relationships/hyperlink" Target="http://pbs.twimg.com/profile_images/2684644728/39c06a2d9b330063c4ba53bf1d779d8a_normal.jpeg" TargetMode="External"/><Relationship Id="rId6287" Type="http://schemas.openxmlformats.org/officeDocument/2006/relationships/hyperlink" Target="http://pbs.twimg.com/profile_images/621341721612255236/bHKv8aHk_normal.jpg" TargetMode="External"/><Relationship Id="rId6288" Type="http://schemas.openxmlformats.org/officeDocument/2006/relationships/hyperlink" Target="http://pbs.twimg.com/profile_images/864262897924362241/g61uzxR9_normal.jpg" TargetMode="External"/><Relationship Id="rId6289" Type="http://schemas.openxmlformats.org/officeDocument/2006/relationships/hyperlink" Target="http://pbs.twimg.com/profile_images/731112717642301440/--Mag124_normal.jpg" TargetMode="External"/><Relationship Id="rId2021" Type="http://schemas.openxmlformats.org/officeDocument/2006/relationships/hyperlink" Target="https://pbs.twimg.com/profile_banners/17629860/1400528060" TargetMode="External"/><Relationship Id="rId2022" Type="http://schemas.openxmlformats.org/officeDocument/2006/relationships/hyperlink" Target="https://pbs.twimg.com/profile_banners/473547023/1398957672" TargetMode="External"/><Relationship Id="rId2023" Type="http://schemas.openxmlformats.org/officeDocument/2006/relationships/hyperlink" Target="https://pbs.twimg.com/profile_banners/125188701/1511555897" TargetMode="External"/><Relationship Id="rId2024" Type="http://schemas.openxmlformats.org/officeDocument/2006/relationships/hyperlink" Target="https://pbs.twimg.com/profile_banners/41602160/1501164879" TargetMode="External"/><Relationship Id="rId2025" Type="http://schemas.openxmlformats.org/officeDocument/2006/relationships/hyperlink" Target="https://pbs.twimg.com/profile_banners/879078503685251076/1498424258" TargetMode="External"/><Relationship Id="rId2026" Type="http://schemas.openxmlformats.org/officeDocument/2006/relationships/hyperlink" Target="https://pbs.twimg.com/profile_banners/917560140076912641/1507697825" TargetMode="External"/><Relationship Id="rId2027" Type="http://schemas.openxmlformats.org/officeDocument/2006/relationships/hyperlink" Target="https://pbs.twimg.com/profile_banners/14218713/1471702693" TargetMode="External"/><Relationship Id="rId2028" Type="http://schemas.openxmlformats.org/officeDocument/2006/relationships/hyperlink" Target="https://pbs.twimg.com/profile_banners/800942537083068416/1516905308" TargetMode="External"/><Relationship Id="rId2029" Type="http://schemas.openxmlformats.org/officeDocument/2006/relationships/hyperlink" Target="https://pbs.twimg.com/profile_banners/63262233/1493058588" TargetMode="External"/><Relationship Id="rId440" Type="http://schemas.openxmlformats.org/officeDocument/2006/relationships/hyperlink" Target="http://t.co/BLs4Sq1S5K" TargetMode="External"/><Relationship Id="rId441" Type="http://schemas.openxmlformats.org/officeDocument/2006/relationships/hyperlink" Target="https://t.co/EbCFFQyW3q" TargetMode="External"/><Relationship Id="rId442" Type="http://schemas.openxmlformats.org/officeDocument/2006/relationships/hyperlink" Target="https://t.co/3OfNk6hcEA" TargetMode="External"/><Relationship Id="rId443" Type="http://schemas.openxmlformats.org/officeDocument/2006/relationships/hyperlink" Target="https://t.co/CwF8uHqSp9" TargetMode="External"/><Relationship Id="rId444" Type="http://schemas.openxmlformats.org/officeDocument/2006/relationships/hyperlink" Target="https://t.co/R5uPhy4np5" TargetMode="External"/><Relationship Id="rId445" Type="http://schemas.openxmlformats.org/officeDocument/2006/relationships/hyperlink" Target="https://t.co/spuo6DDcO6" TargetMode="External"/><Relationship Id="rId446" Type="http://schemas.openxmlformats.org/officeDocument/2006/relationships/hyperlink" Target="https://t.co/68iIwjpBjB" TargetMode="External"/><Relationship Id="rId447" Type="http://schemas.openxmlformats.org/officeDocument/2006/relationships/hyperlink" Target="https://t.co/Ddy9mFAXdk" TargetMode="External"/><Relationship Id="rId448" Type="http://schemas.openxmlformats.org/officeDocument/2006/relationships/hyperlink" Target="https://t.co/ljzOjebYKQ" TargetMode="External"/><Relationship Id="rId449" Type="http://schemas.openxmlformats.org/officeDocument/2006/relationships/hyperlink" Target="https://t.co/c5Mp2W6JfR" TargetMode="External"/><Relationship Id="rId3060" Type="http://schemas.openxmlformats.org/officeDocument/2006/relationships/hyperlink" Target="https://pbs.twimg.com/profile_banners/928345020557615106/1510170188" TargetMode="External"/><Relationship Id="rId3061" Type="http://schemas.openxmlformats.org/officeDocument/2006/relationships/hyperlink" Target="https://pbs.twimg.com/profile_banners/14413466/1508432457" TargetMode="External"/><Relationship Id="rId3062" Type="http://schemas.openxmlformats.org/officeDocument/2006/relationships/hyperlink" Target="https://pbs.twimg.com/profile_banners/822844948433301504/1510720555" TargetMode="External"/><Relationship Id="rId3063" Type="http://schemas.openxmlformats.org/officeDocument/2006/relationships/hyperlink" Target="https://pbs.twimg.com/profile_banners/7228682/1483737684" TargetMode="External"/><Relationship Id="rId3064" Type="http://schemas.openxmlformats.org/officeDocument/2006/relationships/hyperlink" Target="https://pbs.twimg.com/profile_banners/29801675/1492350434" TargetMode="External"/><Relationship Id="rId3065" Type="http://schemas.openxmlformats.org/officeDocument/2006/relationships/hyperlink" Target="https://pbs.twimg.com/profile_banners/409548427/1469073097" TargetMode="External"/><Relationship Id="rId3066" Type="http://schemas.openxmlformats.org/officeDocument/2006/relationships/hyperlink" Target="https://pbs.twimg.com/profile_banners/156590690/1491344315" TargetMode="External"/><Relationship Id="rId3067" Type="http://schemas.openxmlformats.org/officeDocument/2006/relationships/hyperlink" Target="https://pbs.twimg.com/profile_banners/278635245/1505250929" TargetMode="External"/><Relationship Id="rId3068" Type="http://schemas.openxmlformats.org/officeDocument/2006/relationships/hyperlink" Target="https://pbs.twimg.com/profile_banners/423206747/1510534171" TargetMode="External"/><Relationship Id="rId3069" Type="http://schemas.openxmlformats.org/officeDocument/2006/relationships/hyperlink" Target="https://pbs.twimg.com/profile_banners/17523013/1516819063" TargetMode="External"/><Relationship Id="rId8467" Type="http://schemas.openxmlformats.org/officeDocument/2006/relationships/hyperlink" Target="https://twitter.com/derlisagonzalez" TargetMode="External"/><Relationship Id="rId8468" Type="http://schemas.openxmlformats.org/officeDocument/2006/relationships/hyperlink" Target="https://twitter.com/geri_mattern" TargetMode="External"/><Relationship Id="rId8469" Type="http://schemas.openxmlformats.org/officeDocument/2006/relationships/hyperlink" Target="https://twitter.com/loveworksdotcom" TargetMode="External"/><Relationship Id="rId9607" Type="http://schemas.openxmlformats.org/officeDocument/2006/relationships/hyperlink" Target="https://twitter.com/poup69" TargetMode="External"/><Relationship Id="rId9608" Type="http://schemas.openxmlformats.org/officeDocument/2006/relationships/hyperlink" Target="https://twitter.com/cbcradioq" TargetMode="External"/><Relationship Id="rId9609" Type="http://schemas.openxmlformats.org/officeDocument/2006/relationships/hyperlink" Target="https://twitter.com/melaniejoly" TargetMode="External"/><Relationship Id="rId9610" Type="http://schemas.openxmlformats.org/officeDocument/2006/relationships/hyperlink" Target="https://twitter.com/gircontact" TargetMode="External"/><Relationship Id="rId9611" Type="http://schemas.openxmlformats.org/officeDocument/2006/relationships/hyperlink" Target="https://twitter.com/thegeeoffdigest" TargetMode="External"/><Relationship Id="rId9612" Type="http://schemas.openxmlformats.org/officeDocument/2006/relationships/hyperlink" Target="https://twitter.com/enews" TargetMode="External"/><Relationship Id="rId9613" Type="http://schemas.openxmlformats.org/officeDocument/2006/relationships/hyperlink" Target="https://twitter.com/rdtbook" TargetMode="External"/><Relationship Id="rId9614" Type="http://schemas.openxmlformats.org/officeDocument/2006/relationships/hyperlink" Target="https://twitter.com/cowboy__jesse01" TargetMode="External"/><Relationship Id="rId9615" Type="http://schemas.openxmlformats.org/officeDocument/2006/relationships/hyperlink" Target="https://twitter.com/lumiereduciel" TargetMode="External"/><Relationship Id="rId9616" Type="http://schemas.openxmlformats.org/officeDocument/2006/relationships/hyperlink" Target="https://twitter.com/rc_ml" TargetMode="External"/><Relationship Id="rId9617" Type="http://schemas.openxmlformats.org/officeDocument/2006/relationships/hyperlink" Target="https://twitter.com/vgaudreau" TargetMode="External"/><Relationship Id="rId9618" Type="http://schemas.openxmlformats.org/officeDocument/2006/relationships/hyperlink" Target="https://twitter.com/dlessard1947" TargetMode="External"/><Relationship Id="rId9619" Type="http://schemas.openxmlformats.org/officeDocument/2006/relationships/hyperlink" Target="https://twitter.com/stephaneleclair" TargetMode="External"/><Relationship Id="rId7430" Type="http://schemas.openxmlformats.org/officeDocument/2006/relationships/hyperlink" Target="https://twitter.com/matchintfund" TargetMode="External"/><Relationship Id="rId7431" Type="http://schemas.openxmlformats.org/officeDocument/2006/relationships/hyperlink" Target="https://twitter.com/fiachragibbons" TargetMode="External"/><Relationship Id="rId7432" Type="http://schemas.openxmlformats.org/officeDocument/2006/relationships/hyperlink" Target="https://twitter.com/laure" TargetMode="External"/><Relationship Id="rId7433" Type="http://schemas.openxmlformats.org/officeDocument/2006/relationships/hyperlink" Target="https://twitter.com/agnescpoirier" TargetMode="External"/><Relationship Id="rId7434" Type="http://schemas.openxmlformats.org/officeDocument/2006/relationships/hyperlink" Target="https://twitter.com/jacklegtweeter" TargetMode="External"/><Relationship Id="rId7435" Type="http://schemas.openxmlformats.org/officeDocument/2006/relationships/hyperlink" Target="https://twitter.com/jaketapper" TargetMode="External"/><Relationship Id="rId7436" Type="http://schemas.openxmlformats.org/officeDocument/2006/relationships/hyperlink" Target="https://twitter.com/koekemeneer" TargetMode="External"/><Relationship Id="rId7437" Type="http://schemas.openxmlformats.org/officeDocument/2006/relationships/hyperlink" Target="https://twitter.com/nlvdp" TargetMode="External"/><Relationship Id="rId7438" Type="http://schemas.openxmlformats.org/officeDocument/2006/relationships/hyperlink" Target="https://twitter.com/honorayork2" TargetMode="External"/><Relationship Id="rId7439" Type="http://schemas.openxmlformats.org/officeDocument/2006/relationships/hyperlink" Target="https://twitter.com/wesyang" TargetMode="External"/><Relationship Id="rId4210" Type="http://schemas.openxmlformats.org/officeDocument/2006/relationships/hyperlink" Target="http://abs.twimg.com/images/themes/theme14/bg.gif" TargetMode="External"/><Relationship Id="rId4211" Type="http://schemas.openxmlformats.org/officeDocument/2006/relationships/hyperlink" Target="http://abs.twimg.com/images/themes/theme14/bg.gif" TargetMode="External"/><Relationship Id="rId4212" Type="http://schemas.openxmlformats.org/officeDocument/2006/relationships/hyperlink" Target="http://pbs.twimg.com/profile_background_images/460050618879447040/oq8dGynD.jpeg" TargetMode="External"/><Relationship Id="rId4213" Type="http://schemas.openxmlformats.org/officeDocument/2006/relationships/hyperlink" Target="http://pbs.twimg.com/profile_background_images/378800000047824158/fbb4b789abbaea568d7588f6df3c2277.jpeg" TargetMode="External"/><Relationship Id="rId4214" Type="http://schemas.openxmlformats.org/officeDocument/2006/relationships/hyperlink" Target="http://pbs.twimg.com/profile_background_images/3396282/background.gif" TargetMode="External"/><Relationship Id="rId4215" Type="http://schemas.openxmlformats.org/officeDocument/2006/relationships/hyperlink" Target="http://pbs.twimg.com/profile_background_images/31482104/ws_Red_Angelina_Jolie_1600x1200.jpg" TargetMode="External"/><Relationship Id="rId4216" Type="http://schemas.openxmlformats.org/officeDocument/2006/relationships/hyperlink" Target="http://pbs.twimg.com/profile_background_images/8105990/backwalls.jpg" TargetMode="External"/><Relationship Id="rId4217" Type="http://schemas.openxmlformats.org/officeDocument/2006/relationships/hyperlink" Target="http://pbs.twimg.com/profile_background_images/528452859734413312/0WG1wjsq.png" TargetMode="External"/><Relationship Id="rId4218" Type="http://schemas.openxmlformats.org/officeDocument/2006/relationships/hyperlink" Target="http://abs.twimg.com/images/themes/theme19/bg.gif" TargetMode="External"/><Relationship Id="rId4219" Type="http://schemas.openxmlformats.org/officeDocument/2006/relationships/hyperlink" Target="http://abs.twimg.com/images/themes/theme1/bg.png" TargetMode="External"/><Relationship Id="rId8470" Type="http://schemas.openxmlformats.org/officeDocument/2006/relationships/hyperlink" Target="https://twitter.com/meredith_kaye" TargetMode="External"/><Relationship Id="rId8471" Type="http://schemas.openxmlformats.org/officeDocument/2006/relationships/hyperlink" Target="https://twitter.com/fscradio" TargetMode="External"/><Relationship Id="rId8472" Type="http://schemas.openxmlformats.org/officeDocument/2006/relationships/hyperlink" Target="https://twitter.com/robbie_kimball" TargetMode="External"/><Relationship Id="rId8473" Type="http://schemas.openxmlformats.org/officeDocument/2006/relationships/hyperlink" Target="https://twitter.com/galiberalmommy" TargetMode="External"/><Relationship Id="rId5250" Type="http://schemas.openxmlformats.org/officeDocument/2006/relationships/hyperlink" Target="http://pbs.twimg.com/profile_images/742691987812421632/NRR1BDOP_normal.jpg" TargetMode="External"/><Relationship Id="rId5251" Type="http://schemas.openxmlformats.org/officeDocument/2006/relationships/hyperlink" Target="http://pbs.twimg.com/profile_images/711696395485323266/R-B-2r6u_normal.jpg" TargetMode="External"/><Relationship Id="rId5252" Type="http://schemas.openxmlformats.org/officeDocument/2006/relationships/hyperlink" Target="http://pbs.twimg.com/profile_images/893918225330823168/UTk3DtYF_normal.jpg" TargetMode="External"/><Relationship Id="rId5253" Type="http://schemas.openxmlformats.org/officeDocument/2006/relationships/hyperlink" Target="http://pbs.twimg.com/profile_images/919436582117167104/-YXfCa9n_normal.jpg" TargetMode="External"/><Relationship Id="rId5254" Type="http://schemas.openxmlformats.org/officeDocument/2006/relationships/hyperlink" Target="http://pbs.twimg.com/profile_images/967814906694258690/kSkOG8h7_normal.jpg" TargetMode="External"/><Relationship Id="rId5255" Type="http://schemas.openxmlformats.org/officeDocument/2006/relationships/hyperlink" Target="http://pbs.twimg.com/profile_images/924991591642796032/v90LrlR__normal.jpg" TargetMode="External"/><Relationship Id="rId5256" Type="http://schemas.openxmlformats.org/officeDocument/2006/relationships/hyperlink" Target="http://pbs.twimg.com/profile_images/967900337754447872/WM5ylSsa_normal.jpg" TargetMode="External"/><Relationship Id="rId5257" Type="http://schemas.openxmlformats.org/officeDocument/2006/relationships/hyperlink" Target="http://pbs.twimg.com/profile_images/854953214977818624/Rk_1NJwl_normal.jpg" TargetMode="External"/><Relationship Id="rId5258" Type="http://schemas.openxmlformats.org/officeDocument/2006/relationships/hyperlink" Target="http://pbs.twimg.com/profile_images/790585714333380612/a4lu1R5I_normal.jpg" TargetMode="External"/><Relationship Id="rId5259" Type="http://schemas.openxmlformats.org/officeDocument/2006/relationships/hyperlink" Target="http://pbs.twimg.com/profile_images/820553698984148992/9LRIDtxj_normal.jpg" TargetMode="External"/><Relationship Id="rId8474" Type="http://schemas.openxmlformats.org/officeDocument/2006/relationships/hyperlink" Target="https://twitter.com/reesetheone1" TargetMode="External"/><Relationship Id="rId8475" Type="http://schemas.openxmlformats.org/officeDocument/2006/relationships/hyperlink" Target="https://twitter.com/andsewsthlm" TargetMode="External"/><Relationship Id="rId8476" Type="http://schemas.openxmlformats.org/officeDocument/2006/relationships/hyperlink" Target="https://twitter.com/aktiepappa" TargetMode="External"/><Relationship Id="rId2030" Type="http://schemas.openxmlformats.org/officeDocument/2006/relationships/hyperlink" Target="https://pbs.twimg.com/profile_banners/17137628/1513216100" TargetMode="External"/><Relationship Id="rId6290" Type="http://schemas.openxmlformats.org/officeDocument/2006/relationships/hyperlink" Target="http://pbs.twimg.com/profile_images/929162631562350592/9NgpEXcG_normal.jpg" TargetMode="External"/><Relationship Id="rId6291" Type="http://schemas.openxmlformats.org/officeDocument/2006/relationships/hyperlink" Target="http://pbs.twimg.com/profile_images/851883219209388032/SQjfASBo_normal.jpg" TargetMode="External"/><Relationship Id="rId6292" Type="http://schemas.openxmlformats.org/officeDocument/2006/relationships/hyperlink" Target="http://pbs.twimg.com/profile_images/378800000511918470/a8a112f627e958d974a039bb7e5f6548_normal.jpeg" TargetMode="External"/><Relationship Id="rId6293" Type="http://schemas.openxmlformats.org/officeDocument/2006/relationships/hyperlink" Target="http://pbs.twimg.com/profile_images/378800000768376066/d97a4c759427a6f40b4a10311e25bd98_normal.jpeg" TargetMode="External"/><Relationship Id="rId6294" Type="http://schemas.openxmlformats.org/officeDocument/2006/relationships/hyperlink" Target="http://pbs.twimg.com/profile_images/968019120594632705/6rBZ8HxE_normal.jpg" TargetMode="External"/><Relationship Id="rId6295" Type="http://schemas.openxmlformats.org/officeDocument/2006/relationships/hyperlink" Target="http://pbs.twimg.com/profile_images/845095877299494912/cosgS5Kf_normal.jpg" TargetMode="External"/><Relationship Id="rId6296" Type="http://schemas.openxmlformats.org/officeDocument/2006/relationships/hyperlink" Target="http://pbs.twimg.com/profile_images/664497069839659008/2UpZKtrn_normal.jpg" TargetMode="External"/><Relationship Id="rId6297" Type="http://schemas.openxmlformats.org/officeDocument/2006/relationships/hyperlink" Target="http://pbs.twimg.com/profile_images/920916670918434816/G84E5vCf_normal.jpg" TargetMode="External"/><Relationship Id="rId6298" Type="http://schemas.openxmlformats.org/officeDocument/2006/relationships/hyperlink" Target="http://abs.twimg.com/sticky/default_profile_images/default_profile_normal.png" TargetMode="External"/><Relationship Id="rId6299" Type="http://schemas.openxmlformats.org/officeDocument/2006/relationships/hyperlink" Target="http://pbs.twimg.com/profile_images/765307987007340544/H1POgXxC_normal.jpg" TargetMode="External"/><Relationship Id="rId2031" Type="http://schemas.openxmlformats.org/officeDocument/2006/relationships/hyperlink" Target="https://pbs.twimg.com/profile_banners/198829810/1518173061" TargetMode="External"/><Relationship Id="rId2032" Type="http://schemas.openxmlformats.org/officeDocument/2006/relationships/hyperlink" Target="https://pbs.twimg.com/profile_banners/1360331852/1490417421" TargetMode="External"/><Relationship Id="rId2033" Type="http://schemas.openxmlformats.org/officeDocument/2006/relationships/hyperlink" Target="https://pbs.twimg.com/profile_banners/75522793/1483415625" TargetMode="External"/><Relationship Id="rId2034" Type="http://schemas.openxmlformats.org/officeDocument/2006/relationships/hyperlink" Target="https://pbs.twimg.com/profile_banners/4151175795/1504273011" TargetMode="External"/><Relationship Id="rId2035" Type="http://schemas.openxmlformats.org/officeDocument/2006/relationships/hyperlink" Target="https://pbs.twimg.com/profile_banners/15386444/1454896665" TargetMode="External"/><Relationship Id="rId2036" Type="http://schemas.openxmlformats.org/officeDocument/2006/relationships/hyperlink" Target="https://pbs.twimg.com/profile_banners/811683284442824705/1518952682" TargetMode="External"/><Relationship Id="rId2037" Type="http://schemas.openxmlformats.org/officeDocument/2006/relationships/hyperlink" Target="https://pbs.twimg.com/profile_banners/149867945/1493105642" TargetMode="External"/><Relationship Id="rId2038" Type="http://schemas.openxmlformats.org/officeDocument/2006/relationships/hyperlink" Target="https://pbs.twimg.com/profile_banners/935314656851316737/1511831682" TargetMode="External"/><Relationship Id="rId2039" Type="http://schemas.openxmlformats.org/officeDocument/2006/relationships/hyperlink" Target="https://pbs.twimg.com/profile_banners/3377060561/1511099745" TargetMode="External"/><Relationship Id="rId450" Type="http://schemas.openxmlformats.org/officeDocument/2006/relationships/hyperlink" Target="https://t.co/fgcS4yEppU" TargetMode="External"/><Relationship Id="rId451" Type="http://schemas.openxmlformats.org/officeDocument/2006/relationships/hyperlink" Target="https://t.co/GLM6TnqnRX" TargetMode="External"/><Relationship Id="rId452" Type="http://schemas.openxmlformats.org/officeDocument/2006/relationships/hyperlink" Target="http://t.co/hSnCvrPOEH" TargetMode="External"/><Relationship Id="rId453" Type="http://schemas.openxmlformats.org/officeDocument/2006/relationships/hyperlink" Target="https://t.co/pxEmQunBMB" TargetMode="External"/><Relationship Id="rId454" Type="http://schemas.openxmlformats.org/officeDocument/2006/relationships/hyperlink" Target="https://t.co/7Z85lqnkUS" TargetMode="External"/><Relationship Id="rId455" Type="http://schemas.openxmlformats.org/officeDocument/2006/relationships/hyperlink" Target="https://t.co/cBaVoXmiab" TargetMode="External"/><Relationship Id="rId456" Type="http://schemas.openxmlformats.org/officeDocument/2006/relationships/hyperlink" Target="https://t.co/KQBsSmBWFe" TargetMode="External"/><Relationship Id="rId457" Type="http://schemas.openxmlformats.org/officeDocument/2006/relationships/hyperlink" Target="https://t.co/Ywkvgm4BBK" TargetMode="External"/><Relationship Id="rId458" Type="http://schemas.openxmlformats.org/officeDocument/2006/relationships/hyperlink" Target="http://t.co/1Hulh29JIj" TargetMode="External"/><Relationship Id="rId459" Type="http://schemas.openxmlformats.org/officeDocument/2006/relationships/hyperlink" Target="http://t.co/SpbAI1M88P" TargetMode="External"/><Relationship Id="rId3070" Type="http://schemas.openxmlformats.org/officeDocument/2006/relationships/hyperlink" Target="https://pbs.twimg.com/profile_banners/489264784/1471535928" TargetMode="External"/><Relationship Id="rId3071" Type="http://schemas.openxmlformats.org/officeDocument/2006/relationships/hyperlink" Target="https://pbs.twimg.com/profile_banners/2770287236/1519586290" TargetMode="External"/><Relationship Id="rId3072" Type="http://schemas.openxmlformats.org/officeDocument/2006/relationships/hyperlink" Target="https://pbs.twimg.com/profile_banners/19010751/1477850986" TargetMode="External"/><Relationship Id="rId3073" Type="http://schemas.openxmlformats.org/officeDocument/2006/relationships/hyperlink" Target="https://pbs.twimg.com/profile_banners/18287963/1492785158" TargetMode="External"/><Relationship Id="rId3074" Type="http://schemas.openxmlformats.org/officeDocument/2006/relationships/hyperlink" Target="https://pbs.twimg.com/profile_banners/232901331/1512510425" TargetMode="External"/><Relationship Id="rId3075" Type="http://schemas.openxmlformats.org/officeDocument/2006/relationships/hyperlink" Target="https://pbs.twimg.com/profile_banners/919807004784201729/1510986700" TargetMode="External"/><Relationship Id="rId3076" Type="http://schemas.openxmlformats.org/officeDocument/2006/relationships/hyperlink" Target="https://pbs.twimg.com/profile_banners/2718603288/1517457906" TargetMode="External"/><Relationship Id="rId3077" Type="http://schemas.openxmlformats.org/officeDocument/2006/relationships/hyperlink" Target="https://pbs.twimg.com/profile_banners/16608002/1509744978" TargetMode="External"/><Relationship Id="rId3078" Type="http://schemas.openxmlformats.org/officeDocument/2006/relationships/hyperlink" Target="https://pbs.twimg.com/profile_banners/573918122/1491599439" TargetMode="External"/><Relationship Id="rId3079" Type="http://schemas.openxmlformats.org/officeDocument/2006/relationships/hyperlink" Target="https://pbs.twimg.com/profile_banners/930978404798812160/1510798259" TargetMode="External"/><Relationship Id="rId8477" Type="http://schemas.openxmlformats.org/officeDocument/2006/relationships/hyperlink" Target="https://twitter.com/ayunweche" TargetMode="External"/><Relationship Id="rId8478" Type="http://schemas.openxmlformats.org/officeDocument/2006/relationships/hyperlink" Target="https://twitter.com/latercera" TargetMode="External"/><Relationship Id="rId8479" Type="http://schemas.openxmlformats.org/officeDocument/2006/relationships/hyperlink" Target="https://twitter.com/imoimeh" TargetMode="External"/><Relationship Id="rId9620" Type="http://schemas.openxmlformats.org/officeDocument/2006/relationships/hyperlink" Target="https://twitter.com/moeru_bl" TargetMode="External"/><Relationship Id="rId9621" Type="http://schemas.openxmlformats.org/officeDocument/2006/relationships/hyperlink" Target="https://twitter.com/planet_belfast" TargetMode="External"/><Relationship Id="rId9622" Type="http://schemas.openxmlformats.org/officeDocument/2006/relationships/hyperlink" Target="https://twitter.com/bananahoe" TargetMode="External"/><Relationship Id="rId9623" Type="http://schemas.openxmlformats.org/officeDocument/2006/relationships/hyperlink" Target="https://twitter.com/cairnguidance" TargetMode="External"/><Relationship Id="rId6400" Type="http://schemas.openxmlformats.org/officeDocument/2006/relationships/hyperlink" Target="http://pbs.twimg.com/profile_images/664832093290000384/J_lEbrey_normal.jpg" TargetMode="External"/><Relationship Id="rId6401" Type="http://schemas.openxmlformats.org/officeDocument/2006/relationships/hyperlink" Target="http://pbs.twimg.com/profile_images/955936638265278464/xFqfGwEf_normal.jpg" TargetMode="External"/><Relationship Id="rId6402" Type="http://schemas.openxmlformats.org/officeDocument/2006/relationships/hyperlink" Target="http://pbs.twimg.com/profile_images/756943535090401281/5is08Sfw_normal.jpg" TargetMode="External"/><Relationship Id="rId6403" Type="http://schemas.openxmlformats.org/officeDocument/2006/relationships/hyperlink" Target="http://pbs.twimg.com/profile_images/640165925979820032/MtCVsL42_normal.jpg" TargetMode="External"/><Relationship Id="rId6404" Type="http://schemas.openxmlformats.org/officeDocument/2006/relationships/hyperlink" Target="http://pbs.twimg.com/profile_images/872175851097411584/J9Eg3cTV_normal.jpg" TargetMode="External"/><Relationship Id="rId6405" Type="http://schemas.openxmlformats.org/officeDocument/2006/relationships/hyperlink" Target="http://pbs.twimg.com/profile_images/3651776519/1f39607db346ecac384cf0e3f4aa14d1_normal.jpeg" TargetMode="External"/><Relationship Id="rId6406" Type="http://schemas.openxmlformats.org/officeDocument/2006/relationships/hyperlink" Target="http://pbs.twimg.com/profile_images/920378165599637504/UHkNJmN7_normal.jpg" TargetMode="External"/><Relationship Id="rId6407" Type="http://schemas.openxmlformats.org/officeDocument/2006/relationships/hyperlink" Target="http://pbs.twimg.com/profile_images/888535645823619075/VNLoKSI6_normal.jpg" TargetMode="External"/><Relationship Id="rId6408" Type="http://schemas.openxmlformats.org/officeDocument/2006/relationships/hyperlink" Target="http://pbs.twimg.com/profile_images/1336786164/32494_1496179928135_1343195727_31339119_5115706_n_normal.jpg" TargetMode="External"/><Relationship Id="rId6409" Type="http://schemas.openxmlformats.org/officeDocument/2006/relationships/hyperlink" Target="http://pbs.twimg.com/profile_images/688064487799140352/-blUnb51_normal.jpg" TargetMode="External"/><Relationship Id="rId9624" Type="http://schemas.openxmlformats.org/officeDocument/2006/relationships/hyperlink" Target="https://twitter.com/siecus" TargetMode="External"/><Relationship Id="rId9625" Type="http://schemas.openxmlformats.org/officeDocument/2006/relationships/hyperlink" Target="https://twitter.com/advocatestweets" TargetMode="External"/><Relationship Id="rId9626" Type="http://schemas.openxmlformats.org/officeDocument/2006/relationships/hyperlink" Target="https://twitter.com/liz_cairn" TargetMode="External"/><Relationship Id="rId9627" Type="http://schemas.openxmlformats.org/officeDocument/2006/relationships/hyperlink" Target="https://twitter.com/treandadukes" TargetMode="External"/><Relationship Id="rId7440" Type="http://schemas.openxmlformats.org/officeDocument/2006/relationships/hyperlink" Target="https://twitter.com/fishinwaterprod" TargetMode="External"/><Relationship Id="rId7441" Type="http://schemas.openxmlformats.org/officeDocument/2006/relationships/hyperlink" Target="https://twitter.com/mashagessen" TargetMode="External"/><Relationship Id="rId7442" Type="http://schemas.openxmlformats.org/officeDocument/2006/relationships/hyperlink" Target="https://twitter.com/rebel19" TargetMode="External"/><Relationship Id="rId7443" Type="http://schemas.openxmlformats.org/officeDocument/2006/relationships/hyperlink" Target="https://twitter.com/collier" TargetMode="External"/><Relationship Id="rId7444" Type="http://schemas.openxmlformats.org/officeDocument/2006/relationships/hyperlink" Target="https://twitter.com/stephensgarrick" TargetMode="External"/><Relationship Id="rId7445" Type="http://schemas.openxmlformats.org/officeDocument/2006/relationships/hyperlink" Target="https://twitter.com/jhubbard99" TargetMode="External"/><Relationship Id="rId7446" Type="http://schemas.openxmlformats.org/officeDocument/2006/relationships/hyperlink" Target="https://twitter.com/randler14" TargetMode="External"/><Relationship Id="rId7447" Type="http://schemas.openxmlformats.org/officeDocument/2006/relationships/hyperlink" Target="https://twitter.com/seijianstyle" TargetMode="External"/><Relationship Id="rId7448" Type="http://schemas.openxmlformats.org/officeDocument/2006/relationships/hyperlink" Target="https://twitter.com/kimminseoyoung" TargetMode="External"/><Relationship Id="rId7449" Type="http://schemas.openxmlformats.org/officeDocument/2006/relationships/hyperlink" Target="https://twitter.com/entoni_fr" TargetMode="External"/><Relationship Id="rId9628" Type="http://schemas.openxmlformats.org/officeDocument/2006/relationships/hyperlink" Target="https://twitter.com/lawrence" TargetMode="External"/><Relationship Id="rId9629" Type="http://schemas.openxmlformats.org/officeDocument/2006/relationships/hyperlink" Target="https://twitter.com/ujy71908023" TargetMode="External"/><Relationship Id="rId4220" Type="http://schemas.openxmlformats.org/officeDocument/2006/relationships/hyperlink" Target="http://pbs.twimg.com/profile_background_images/584598740595380225/mY1YfvvN.png" TargetMode="External"/><Relationship Id="rId4221" Type="http://schemas.openxmlformats.org/officeDocument/2006/relationships/hyperlink" Target="http://pbs.twimg.com/profile_background_images/304268636/66335407-bab9-44d9-bfaa-33fea79227db.jpg" TargetMode="External"/><Relationship Id="rId4222" Type="http://schemas.openxmlformats.org/officeDocument/2006/relationships/hyperlink" Target="http://abs.twimg.com/images/themes/theme19/bg.gif" TargetMode="External"/><Relationship Id="rId4223" Type="http://schemas.openxmlformats.org/officeDocument/2006/relationships/hyperlink" Target="http://pbs.twimg.com/profile_background_images/799722745/eca0fbe64f90a9e9afde68b30834ae7e.jpeg" TargetMode="External"/><Relationship Id="rId4224" Type="http://schemas.openxmlformats.org/officeDocument/2006/relationships/hyperlink" Target="http://abs.twimg.com/images/themes/theme1/bg.png" TargetMode="External"/><Relationship Id="rId4225" Type="http://schemas.openxmlformats.org/officeDocument/2006/relationships/hyperlink" Target="http://pbs.twimg.com/profile_background_images/617368034265534465/FyAJopJ0.png" TargetMode="External"/><Relationship Id="rId4226" Type="http://schemas.openxmlformats.org/officeDocument/2006/relationships/hyperlink" Target="http://pbs.twimg.com/profile_background_images/69982008/M03.jpg" TargetMode="External"/><Relationship Id="rId4227" Type="http://schemas.openxmlformats.org/officeDocument/2006/relationships/hyperlink" Target="http://abs.twimg.com/images/themes/theme14/bg.gif" TargetMode="External"/><Relationship Id="rId4228" Type="http://schemas.openxmlformats.org/officeDocument/2006/relationships/hyperlink" Target="http://pbs.twimg.com/profile_background_images/378800000116761610/5e47df833ec814ecf7c790e07dadf7fe.jpeg" TargetMode="External"/><Relationship Id="rId4229" Type="http://schemas.openxmlformats.org/officeDocument/2006/relationships/hyperlink" Target="http://abs.twimg.com/images/themes/theme10/bg.gif" TargetMode="External"/><Relationship Id="rId8480" Type="http://schemas.openxmlformats.org/officeDocument/2006/relationships/hyperlink" Target="https://twitter.com/jemelehill" TargetMode="External"/><Relationship Id="rId8481" Type="http://schemas.openxmlformats.org/officeDocument/2006/relationships/hyperlink" Target="https://twitter.com/tribetime123jon" TargetMode="External"/><Relationship Id="rId8482" Type="http://schemas.openxmlformats.org/officeDocument/2006/relationships/hyperlink" Target="https://twitter.com/bastianleejones" TargetMode="External"/><Relationship Id="rId1000" Type="http://schemas.openxmlformats.org/officeDocument/2006/relationships/hyperlink" Target="https://t.co/yB0j261dxA" TargetMode="External"/><Relationship Id="rId1001" Type="http://schemas.openxmlformats.org/officeDocument/2006/relationships/hyperlink" Target="http://t.co/ulRG8qhJKP" TargetMode="External"/><Relationship Id="rId1002" Type="http://schemas.openxmlformats.org/officeDocument/2006/relationships/hyperlink" Target="http://t.co/SoL86ga4RI" TargetMode="External"/><Relationship Id="rId1003" Type="http://schemas.openxmlformats.org/officeDocument/2006/relationships/hyperlink" Target="https://t.co/s8LyXej6Wd" TargetMode="External"/><Relationship Id="rId1004" Type="http://schemas.openxmlformats.org/officeDocument/2006/relationships/hyperlink" Target="http://t.co/YyMP0Q20Gf" TargetMode="External"/><Relationship Id="rId1005" Type="http://schemas.openxmlformats.org/officeDocument/2006/relationships/hyperlink" Target="http://t.co/1kdL8oI4Oi" TargetMode="External"/><Relationship Id="rId1006" Type="http://schemas.openxmlformats.org/officeDocument/2006/relationships/hyperlink" Target="https://t.co/jAfK8cSnIh" TargetMode="External"/><Relationship Id="rId1007" Type="http://schemas.openxmlformats.org/officeDocument/2006/relationships/hyperlink" Target="http://t.co/yszi3jYPiA" TargetMode="External"/><Relationship Id="rId1008" Type="http://schemas.openxmlformats.org/officeDocument/2006/relationships/hyperlink" Target="http://t.co/9sSdajIhAd" TargetMode="External"/><Relationship Id="rId1009" Type="http://schemas.openxmlformats.org/officeDocument/2006/relationships/hyperlink" Target="http://t.co/CRLUmsPUY9" TargetMode="External"/><Relationship Id="rId5260" Type="http://schemas.openxmlformats.org/officeDocument/2006/relationships/hyperlink" Target="http://pbs.twimg.com/profile_images/3161412230/c8e569bead7878ed8bf2097568f63668_normal.jpeg" TargetMode="External"/><Relationship Id="rId5261" Type="http://schemas.openxmlformats.org/officeDocument/2006/relationships/hyperlink" Target="http://pbs.twimg.com/profile_images/966693503689355266/vrEdYMve_normal.jpg" TargetMode="External"/><Relationship Id="rId5262" Type="http://schemas.openxmlformats.org/officeDocument/2006/relationships/hyperlink" Target="http://pbs.twimg.com/profile_images/877976241541984257/RAF8ARUl_normal.jpg" TargetMode="External"/><Relationship Id="rId5263" Type="http://schemas.openxmlformats.org/officeDocument/2006/relationships/hyperlink" Target="http://pbs.twimg.com/profile_images/847447080465448960/PhU4Ve4A_normal.jpg" TargetMode="External"/><Relationship Id="rId2040" Type="http://schemas.openxmlformats.org/officeDocument/2006/relationships/hyperlink" Target="https://pbs.twimg.com/profile_banners/35878439/1484027340" TargetMode="External"/><Relationship Id="rId2041" Type="http://schemas.openxmlformats.org/officeDocument/2006/relationships/hyperlink" Target="https://pbs.twimg.com/profile_banners/333319945/1477390040" TargetMode="External"/><Relationship Id="rId2042" Type="http://schemas.openxmlformats.org/officeDocument/2006/relationships/hyperlink" Target="https://pbs.twimg.com/profile_banners/144314825/1438645551" TargetMode="External"/><Relationship Id="rId2043" Type="http://schemas.openxmlformats.org/officeDocument/2006/relationships/hyperlink" Target="https://pbs.twimg.com/profile_banners/23086599/1499967861" TargetMode="External"/><Relationship Id="rId2044" Type="http://schemas.openxmlformats.org/officeDocument/2006/relationships/hyperlink" Target="https://pbs.twimg.com/profile_banners/14517899/1398362824" TargetMode="External"/><Relationship Id="rId2045" Type="http://schemas.openxmlformats.org/officeDocument/2006/relationships/hyperlink" Target="https://pbs.twimg.com/profile_banners/328343486/1513828117" TargetMode="External"/><Relationship Id="rId2046" Type="http://schemas.openxmlformats.org/officeDocument/2006/relationships/hyperlink" Target="https://pbs.twimg.com/profile_banners/466809775/1410577103" TargetMode="External"/><Relationship Id="rId2047" Type="http://schemas.openxmlformats.org/officeDocument/2006/relationships/hyperlink" Target="https://pbs.twimg.com/profile_banners/14662354/1499357413" TargetMode="External"/><Relationship Id="rId2048" Type="http://schemas.openxmlformats.org/officeDocument/2006/relationships/hyperlink" Target="https://pbs.twimg.com/profile_banners/613089895/1438356328" TargetMode="External"/><Relationship Id="rId2049" Type="http://schemas.openxmlformats.org/officeDocument/2006/relationships/hyperlink" Target="https://pbs.twimg.com/profile_banners/24420839/1504644017" TargetMode="External"/><Relationship Id="rId460" Type="http://schemas.openxmlformats.org/officeDocument/2006/relationships/hyperlink" Target="https://t.co/93Y27HEnnX" TargetMode="External"/><Relationship Id="rId461" Type="http://schemas.openxmlformats.org/officeDocument/2006/relationships/hyperlink" Target="https://t.co/cWmF1M1csx" TargetMode="External"/><Relationship Id="rId462" Type="http://schemas.openxmlformats.org/officeDocument/2006/relationships/hyperlink" Target="https://t.co/4YLkX81QW2" TargetMode="External"/><Relationship Id="rId463" Type="http://schemas.openxmlformats.org/officeDocument/2006/relationships/hyperlink" Target="https://t.co/IW6gTU8ZZa" TargetMode="External"/><Relationship Id="rId464" Type="http://schemas.openxmlformats.org/officeDocument/2006/relationships/hyperlink" Target="https://t.co/xZ2rxoxw70" TargetMode="External"/><Relationship Id="rId465" Type="http://schemas.openxmlformats.org/officeDocument/2006/relationships/hyperlink" Target="https://t.co/QBTNkVfpZj" TargetMode="External"/><Relationship Id="rId466" Type="http://schemas.openxmlformats.org/officeDocument/2006/relationships/hyperlink" Target="http://t.co/NpBkQtbJSM" TargetMode="External"/><Relationship Id="rId467" Type="http://schemas.openxmlformats.org/officeDocument/2006/relationships/hyperlink" Target="https://t.co/SBEoytepio" TargetMode="External"/><Relationship Id="rId468" Type="http://schemas.openxmlformats.org/officeDocument/2006/relationships/hyperlink" Target="http://t.co/klUvsYJTjV" TargetMode="External"/><Relationship Id="rId469" Type="http://schemas.openxmlformats.org/officeDocument/2006/relationships/hyperlink" Target="http://t.co/e8ORwX0pFo" TargetMode="External"/><Relationship Id="rId5264" Type="http://schemas.openxmlformats.org/officeDocument/2006/relationships/hyperlink" Target="http://pbs.twimg.com/profile_images/663507314305961984/VOOt_8Gn_normal.png" TargetMode="External"/><Relationship Id="rId5265" Type="http://schemas.openxmlformats.org/officeDocument/2006/relationships/hyperlink" Target="http://pbs.twimg.com/profile_images/816744139018485760/t37nywLk_normal.jpg" TargetMode="External"/><Relationship Id="rId5266" Type="http://schemas.openxmlformats.org/officeDocument/2006/relationships/hyperlink" Target="http://pbs.twimg.com/profile_images/949427755506020352/luhCy-cl_normal.jpg" TargetMode="External"/><Relationship Id="rId5267" Type="http://schemas.openxmlformats.org/officeDocument/2006/relationships/hyperlink" Target="http://pbs.twimg.com/profile_images/3453140555/2f2d8fce7e25668532ed017a230a7b37_normal.png" TargetMode="External"/><Relationship Id="rId5268" Type="http://schemas.openxmlformats.org/officeDocument/2006/relationships/hyperlink" Target="http://pbs.twimg.com/profile_images/857282159010304000/yi1fsOCz_normal.jpg" TargetMode="External"/><Relationship Id="rId5269" Type="http://schemas.openxmlformats.org/officeDocument/2006/relationships/hyperlink" Target="http://pbs.twimg.com/profile_images/956768728951279616/dOWqcBHx_normal.jpg" TargetMode="External"/><Relationship Id="rId3080" Type="http://schemas.openxmlformats.org/officeDocument/2006/relationships/hyperlink" Target="https://pbs.twimg.com/profile_banners/15624349/1506097695" TargetMode="External"/><Relationship Id="rId3081" Type="http://schemas.openxmlformats.org/officeDocument/2006/relationships/hyperlink" Target="https://pbs.twimg.com/profile_banners/807034620159983616/1482886600" TargetMode="External"/><Relationship Id="rId3082" Type="http://schemas.openxmlformats.org/officeDocument/2006/relationships/hyperlink" Target="https://pbs.twimg.com/profile_banners/720710512950923264/1498821020" TargetMode="External"/><Relationship Id="rId3083" Type="http://schemas.openxmlformats.org/officeDocument/2006/relationships/hyperlink" Target="https://pbs.twimg.com/profile_banners/838174727143317505/1517186341" TargetMode="External"/><Relationship Id="rId3084" Type="http://schemas.openxmlformats.org/officeDocument/2006/relationships/hyperlink" Target="https://pbs.twimg.com/profile_banners/2173361270/1516432272" TargetMode="External"/><Relationship Id="rId3085" Type="http://schemas.openxmlformats.org/officeDocument/2006/relationships/hyperlink" Target="https://pbs.twimg.com/profile_banners/363529597/1446785088" TargetMode="External"/><Relationship Id="rId3086" Type="http://schemas.openxmlformats.org/officeDocument/2006/relationships/hyperlink" Target="https://pbs.twimg.com/profile_banners/410169517/1488334930" TargetMode="External"/><Relationship Id="rId3087" Type="http://schemas.openxmlformats.org/officeDocument/2006/relationships/hyperlink" Target="https://pbs.twimg.com/profile_banners/65812891/1413938163" TargetMode="External"/><Relationship Id="rId3088" Type="http://schemas.openxmlformats.org/officeDocument/2006/relationships/hyperlink" Target="https://pbs.twimg.com/profile_banners/1149205164/1467206602" TargetMode="External"/><Relationship Id="rId3089" Type="http://schemas.openxmlformats.org/officeDocument/2006/relationships/hyperlink" Target="https://pbs.twimg.com/profile_banners/18223105/1516298913" TargetMode="External"/><Relationship Id="rId8483" Type="http://schemas.openxmlformats.org/officeDocument/2006/relationships/hyperlink" Target="https://twitter.com/emiliac32" TargetMode="External"/><Relationship Id="rId8484" Type="http://schemas.openxmlformats.org/officeDocument/2006/relationships/hyperlink" Target="https://twitter.com/chamu2005sendai" TargetMode="External"/><Relationship Id="rId8485" Type="http://schemas.openxmlformats.org/officeDocument/2006/relationships/hyperlink" Target="https://twitter.com/neeshashade" TargetMode="External"/><Relationship Id="rId8486" Type="http://schemas.openxmlformats.org/officeDocument/2006/relationships/hyperlink" Target="https://twitter.com/patrickwcuervo" TargetMode="External"/><Relationship Id="rId8487" Type="http://schemas.openxmlformats.org/officeDocument/2006/relationships/hyperlink" Target="https://twitter.com/millionwomen" TargetMode="External"/><Relationship Id="rId8488" Type="http://schemas.openxmlformats.org/officeDocument/2006/relationships/hyperlink" Target="https://twitter.com/womenandgirlsn" TargetMode="External"/><Relationship Id="rId8489" Type="http://schemas.openxmlformats.org/officeDocument/2006/relationships/hyperlink" Target="https://twitter.com/jamethiel" TargetMode="External"/><Relationship Id="rId9630" Type="http://schemas.openxmlformats.org/officeDocument/2006/relationships/hyperlink" Target="https://twitter.com/grainnsg" TargetMode="External"/><Relationship Id="rId9631" Type="http://schemas.openxmlformats.org/officeDocument/2006/relationships/hyperlink" Target="https://twitter.com/rashidaldosari" TargetMode="External"/><Relationship Id="rId9632" Type="http://schemas.openxmlformats.org/officeDocument/2006/relationships/hyperlink" Target="https://twitter.com/voteout2018" TargetMode="External"/><Relationship Id="rId9633" Type="http://schemas.openxmlformats.org/officeDocument/2006/relationships/hyperlink" Target="https://twitter.com/robmichaelson" TargetMode="External"/><Relationship Id="rId6410" Type="http://schemas.openxmlformats.org/officeDocument/2006/relationships/hyperlink" Target="http://pbs.twimg.com/profile_images/1864898820/276705_159389414140359_791290362_n_normal.jpg" TargetMode="External"/><Relationship Id="rId6411" Type="http://schemas.openxmlformats.org/officeDocument/2006/relationships/hyperlink" Target="http://pbs.twimg.com/profile_images/966936404860129280/a2z3Q9LR_normal.jpg" TargetMode="External"/><Relationship Id="rId6412" Type="http://schemas.openxmlformats.org/officeDocument/2006/relationships/hyperlink" Target="http://pbs.twimg.com/profile_images/935578955490451457/2pWQN_Ow_normal.jpg" TargetMode="External"/><Relationship Id="rId6413" Type="http://schemas.openxmlformats.org/officeDocument/2006/relationships/hyperlink" Target="http://pbs.twimg.com/profile_images/793217617137770497/eA1Rbrzj_normal.jpg" TargetMode="External"/><Relationship Id="rId6414" Type="http://schemas.openxmlformats.org/officeDocument/2006/relationships/hyperlink" Target="http://pbs.twimg.com/profile_images/941319728852819970/PfL-HCmt_normal.jpg" TargetMode="External"/><Relationship Id="rId6415" Type="http://schemas.openxmlformats.org/officeDocument/2006/relationships/hyperlink" Target="http://pbs.twimg.com/profile_images/3278701920/710c9223c801bca26b709bd2997efb28_normal.jpeg" TargetMode="External"/><Relationship Id="rId6416" Type="http://schemas.openxmlformats.org/officeDocument/2006/relationships/hyperlink" Target="http://pbs.twimg.com/profile_images/1604954142/simoncelli_normal.jpg" TargetMode="External"/><Relationship Id="rId6417" Type="http://schemas.openxmlformats.org/officeDocument/2006/relationships/hyperlink" Target="http://pbs.twimg.com/profile_images/877173743709278210/ntqejUG6_normal.jpg" TargetMode="External"/><Relationship Id="rId6418" Type="http://schemas.openxmlformats.org/officeDocument/2006/relationships/hyperlink" Target="http://pbs.twimg.com/profile_images/962297501654040576/GnVGcl8I_normal.jpg" TargetMode="External"/><Relationship Id="rId6419" Type="http://schemas.openxmlformats.org/officeDocument/2006/relationships/hyperlink" Target="http://pbs.twimg.com/profile_images/955357324708790272/-SdmMvz8_normal.jpg" TargetMode="External"/><Relationship Id="rId9634" Type="http://schemas.openxmlformats.org/officeDocument/2006/relationships/hyperlink" Target="https://twitter.com/minsumi77" TargetMode="External"/><Relationship Id="rId9635" Type="http://schemas.openxmlformats.org/officeDocument/2006/relationships/hyperlink" Target="https://twitter.com/vc_watcher" TargetMode="External"/><Relationship Id="rId9636" Type="http://schemas.openxmlformats.org/officeDocument/2006/relationships/hyperlink" Target="https://twitter.com/laniep" TargetMode="External"/><Relationship Id="rId9637" Type="http://schemas.openxmlformats.org/officeDocument/2006/relationships/hyperlink" Target="https://twitter.com/omelete" TargetMode="External"/><Relationship Id="rId7450" Type="http://schemas.openxmlformats.org/officeDocument/2006/relationships/hyperlink" Target="https://twitter.com/kayzed14" TargetMode="External"/><Relationship Id="rId7451" Type="http://schemas.openxmlformats.org/officeDocument/2006/relationships/hyperlink" Target="https://twitter.com/holmgren85" TargetMode="External"/><Relationship Id="rId7452" Type="http://schemas.openxmlformats.org/officeDocument/2006/relationships/hyperlink" Target="https://twitter.com/tb_times" TargetMode="External"/><Relationship Id="rId7453" Type="http://schemas.openxmlformats.org/officeDocument/2006/relationships/hyperlink" Target="https://twitter.com/stevepersall" TargetMode="External"/><Relationship Id="rId7454" Type="http://schemas.openxmlformats.org/officeDocument/2006/relationships/hyperlink" Target="https://twitter.com/dashannestokes" TargetMode="External"/><Relationship Id="rId7455" Type="http://schemas.openxmlformats.org/officeDocument/2006/relationships/hyperlink" Target="https://twitter.com/erinlynh" TargetMode="External"/><Relationship Id="rId7456" Type="http://schemas.openxmlformats.org/officeDocument/2006/relationships/hyperlink" Target="https://twitter.com/guro_park" TargetMode="External"/><Relationship Id="rId7457" Type="http://schemas.openxmlformats.org/officeDocument/2006/relationships/hyperlink" Target="https://twitter.com/luvyujoo" TargetMode="External"/><Relationship Id="rId7458" Type="http://schemas.openxmlformats.org/officeDocument/2006/relationships/hyperlink" Target="https://twitter.com/asknauf" TargetMode="External"/><Relationship Id="rId7459" Type="http://schemas.openxmlformats.org/officeDocument/2006/relationships/hyperlink" Target="https://twitter.com/shekelchen" TargetMode="External"/><Relationship Id="rId9638" Type="http://schemas.openxmlformats.org/officeDocument/2006/relationships/hyperlink" Target="https://twitter.com/lawrencsexy" TargetMode="External"/><Relationship Id="rId9639" Type="http://schemas.openxmlformats.org/officeDocument/2006/relationships/hyperlink" Target="https://twitter.com/dondorey1" TargetMode="External"/><Relationship Id="rId4230" Type="http://schemas.openxmlformats.org/officeDocument/2006/relationships/hyperlink" Target="http://abs.twimg.com/images/themes/theme1/bg.png" TargetMode="External"/><Relationship Id="rId4231" Type="http://schemas.openxmlformats.org/officeDocument/2006/relationships/hyperlink" Target="http://abs.twimg.com/images/themes/theme1/bg.png" TargetMode="External"/><Relationship Id="rId4232" Type="http://schemas.openxmlformats.org/officeDocument/2006/relationships/hyperlink" Target="http://abs.twimg.com/images/themes/theme8/bg.gif" TargetMode="External"/><Relationship Id="rId4233" Type="http://schemas.openxmlformats.org/officeDocument/2006/relationships/hyperlink" Target="http://abs.twimg.com/images/themes/theme1/bg.png" TargetMode="External"/><Relationship Id="rId4234" Type="http://schemas.openxmlformats.org/officeDocument/2006/relationships/hyperlink" Target="http://abs.twimg.com/images/themes/theme1/bg.png" TargetMode="External"/><Relationship Id="rId4235" Type="http://schemas.openxmlformats.org/officeDocument/2006/relationships/hyperlink" Target="http://abs.twimg.com/images/themes/theme1/bg.png" TargetMode="External"/><Relationship Id="rId4236" Type="http://schemas.openxmlformats.org/officeDocument/2006/relationships/hyperlink" Target="http://abs.twimg.com/images/themes/theme1/bg.png" TargetMode="External"/><Relationship Id="rId4237" Type="http://schemas.openxmlformats.org/officeDocument/2006/relationships/hyperlink" Target="http://abs.twimg.com/images/themes/theme1/bg.png" TargetMode="External"/><Relationship Id="rId4238" Type="http://schemas.openxmlformats.org/officeDocument/2006/relationships/hyperlink" Target="http://pbs.twimg.com/profile_background_images/23379729/weltall.jpg" TargetMode="External"/><Relationship Id="rId4239" Type="http://schemas.openxmlformats.org/officeDocument/2006/relationships/hyperlink" Target="http://pbs.twimg.com/profile_background_images/623658135178182656/-vIjPzJ8.jpg" TargetMode="External"/><Relationship Id="rId8490" Type="http://schemas.openxmlformats.org/officeDocument/2006/relationships/hyperlink" Target="https://twitter.com/marailarasi" TargetMode="External"/><Relationship Id="rId8491" Type="http://schemas.openxmlformats.org/officeDocument/2006/relationships/hyperlink" Target="https://twitter.com/msladyphyll" TargetMode="External"/><Relationship Id="rId8492" Type="http://schemas.openxmlformats.org/officeDocument/2006/relationships/hyperlink" Target="https://twitter.com/theresa_may" TargetMode="External"/><Relationship Id="rId1010" Type="http://schemas.openxmlformats.org/officeDocument/2006/relationships/hyperlink" Target="https://t.co/o3QuAK4Agf" TargetMode="External"/><Relationship Id="rId1011" Type="http://schemas.openxmlformats.org/officeDocument/2006/relationships/hyperlink" Target="https://t.co/RLTwD4X3RQ" TargetMode="External"/><Relationship Id="rId1012" Type="http://schemas.openxmlformats.org/officeDocument/2006/relationships/hyperlink" Target="https://t.co/BogcgcGe38" TargetMode="External"/><Relationship Id="rId1013" Type="http://schemas.openxmlformats.org/officeDocument/2006/relationships/hyperlink" Target="https://t.co/y4tVNtbVRW" TargetMode="External"/><Relationship Id="rId1014" Type="http://schemas.openxmlformats.org/officeDocument/2006/relationships/hyperlink" Target="http://t.co/ha7mdK9qIw" TargetMode="External"/><Relationship Id="rId1015" Type="http://schemas.openxmlformats.org/officeDocument/2006/relationships/hyperlink" Target="https://t.co/HnF7Ob4KdK" TargetMode="External"/><Relationship Id="rId1016" Type="http://schemas.openxmlformats.org/officeDocument/2006/relationships/hyperlink" Target="https://t.co/AeolF1RV6R" TargetMode="External"/><Relationship Id="rId1017" Type="http://schemas.openxmlformats.org/officeDocument/2006/relationships/hyperlink" Target="https://t.co/CjNh2zZUj1" TargetMode="External"/><Relationship Id="rId1018" Type="http://schemas.openxmlformats.org/officeDocument/2006/relationships/hyperlink" Target="https://t.co/UbU4STIN4R" TargetMode="External"/><Relationship Id="rId1019" Type="http://schemas.openxmlformats.org/officeDocument/2006/relationships/hyperlink" Target="http://t.co/dkarmcdJpm" TargetMode="External"/><Relationship Id="rId5270" Type="http://schemas.openxmlformats.org/officeDocument/2006/relationships/hyperlink" Target="http://pbs.twimg.com/profile_images/697343883630481408/c08JBfBB_normal.jpg" TargetMode="External"/><Relationship Id="rId5271" Type="http://schemas.openxmlformats.org/officeDocument/2006/relationships/hyperlink" Target="http://pbs.twimg.com/profile_images/959764363765780481/nXNP14XM_normal.jpg" TargetMode="External"/><Relationship Id="rId5272" Type="http://schemas.openxmlformats.org/officeDocument/2006/relationships/hyperlink" Target="http://pbs.twimg.com/profile_images/875714382575128576/Gy0l40mf_normal.jpg" TargetMode="External"/><Relationship Id="rId5273" Type="http://schemas.openxmlformats.org/officeDocument/2006/relationships/hyperlink" Target="http://pbs.twimg.com/profile_images/739712826726486016/AspBkisJ_normal.jpg" TargetMode="External"/><Relationship Id="rId2050" Type="http://schemas.openxmlformats.org/officeDocument/2006/relationships/hyperlink" Target="https://pbs.twimg.com/profile_banners/702627250676625410/1488779635" TargetMode="External"/><Relationship Id="rId2051" Type="http://schemas.openxmlformats.org/officeDocument/2006/relationships/hyperlink" Target="https://pbs.twimg.com/profile_banners/149812539/1402633287" TargetMode="External"/><Relationship Id="rId2052" Type="http://schemas.openxmlformats.org/officeDocument/2006/relationships/hyperlink" Target="https://pbs.twimg.com/profile_banners/328686317/1446631506" TargetMode="External"/><Relationship Id="rId2053" Type="http://schemas.openxmlformats.org/officeDocument/2006/relationships/hyperlink" Target="https://pbs.twimg.com/profile_banners/30067563/1469761335" TargetMode="External"/><Relationship Id="rId2054" Type="http://schemas.openxmlformats.org/officeDocument/2006/relationships/hyperlink" Target="https://pbs.twimg.com/profile_banners/24700876/1478877873" TargetMode="External"/><Relationship Id="rId2055" Type="http://schemas.openxmlformats.org/officeDocument/2006/relationships/hyperlink" Target="https://pbs.twimg.com/profile_banners/1365640524/1501270073" TargetMode="External"/><Relationship Id="rId2056" Type="http://schemas.openxmlformats.org/officeDocument/2006/relationships/hyperlink" Target="https://pbs.twimg.com/profile_banners/824545988727623680/1517884691" TargetMode="External"/><Relationship Id="rId2057" Type="http://schemas.openxmlformats.org/officeDocument/2006/relationships/hyperlink" Target="https://pbs.twimg.com/profile_banners/15649636/1488203875" TargetMode="External"/><Relationship Id="rId2058" Type="http://schemas.openxmlformats.org/officeDocument/2006/relationships/hyperlink" Target="https://pbs.twimg.com/profile_banners/176961478/1435587069" TargetMode="External"/><Relationship Id="rId2059" Type="http://schemas.openxmlformats.org/officeDocument/2006/relationships/hyperlink" Target="https://pbs.twimg.com/profile_banners/1927077553/1460589748" TargetMode="External"/><Relationship Id="rId470" Type="http://schemas.openxmlformats.org/officeDocument/2006/relationships/hyperlink" Target="https://t.co/KWQZMEN4uc" TargetMode="External"/><Relationship Id="rId471" Type="http://schemas.openxmlformats.org/officeDocument/2006/relationships/hyperlink" Target="https://t.co/d2Tq7NZL8h" TargetMode="External"/><Relationship Id="rId472" Type="http://schemas.openxmlformats.org/officeDocument/2006/relationships/hyperlink" Target="https://t.co/B68ofZUkKx" TargetMode="External"/><Relationship Id="rId473" Type="http://schemas.openxmlformats.org/officeDocument/2006/relationships/hyperlink" Target="https://t.co/kQp0aXAy5p" TargetMode="External"/><Relationship Id="rId474" Type="http://schemas.openxmlformats.org/officeDocument/2006/relationships/hyperlink" Target="https://t.co/BeVf7RW9QW" TargetMode="External"/><Relationship Id="rId475" Type="http://schemas.openxmlformats.org/officeDocument/2006/relationships/hyperlink" Target="https://t.co/hIko22YPim" TargetMode="External"/><Relationship Id="rId476" Type="http://schemas.openxmlformats.org/officeDocument/2006/relationships/hyperlink" Target="https://t.co/5bt9vPmCvr" TargetMode="External"/><Relationship Id="rId477" Type="http://schemas.openxmlformats.org/officeDocument/2006/relationships/hyperlink" Target="https://t.co/lCCVjOKXgx" TargetMode="External"/><Relationship Id="rId478" Type="http://schemas.openxmlformats.org/officeDocument/2006/relationships/hyperlink" Target="https://t.co/MTNhc8FQDD" TargetMode="External"/><Relationship Id="rId479" Type="http://schemas.openxmlformats.org/officeDocument/2006/relationships/hyperlink" Target="https://t.co/kJsSxw4eFc" TargetMode="External"/><Relationship Id="rId5274" Type="http://schemas.openxmlformats.org/officeDocument/2006/relationships/hyperlink" Target="http://pbs.twimg.com/profile_images/870451649596108800/JbH-G_Xy_normal.jpg" TargetMode="External"/><Relationship Id="rId5275" Type="http://schemas.openxmlformats.org/officeDocument/2006/relationships/hyperlink" Target="http://pbs.twimg.com/profile_images/720825002971377664/zunS9NU4_normal.jpg" TargetMode="External"/><Relationship Id="rId5276" Type="http://schemas.openxmlformats.org/officeDocument/2006/relationships/hyperlink" Target="http://pbs.twimg.com/profile_images/874236228027072512/olZCg1Ri_normal.jpg" TargetMode="External"/><Relationship Id="rId5277" Type="http://schemas.openxmlformats.org/officeDocument/2006/relationships/hyperlink" Target="http://pbs.twimg.com/profile_images/897524282980519936/yGHshZXL_normal.jpg" TargetMode="External"/><Relationship Id="rId5278" Type="http://schemas.openxmlformats.org/officeDocument/2006/relationships/hyperlink" Target="http://pbs.twimg.com/profile_images/945604453176102912/Qse1M-k7_normal.jpg" TargetMode="External"/><Relationship Id="rId5279" Type="http://schemas.openxmlformats.org/officeDocument/2006/relationships/hyperlink" Target="http://pbs.twimg.com/profile_images/882351803441987585/HWNkH-EK_normal.jpg" TargetMode="External"/><Relationship Id="rId3090" Type="http://schemas.openxmlformats.org/officeDocument/2006/relationships/hyperlink" Target="https://pbs.twimg.com/profile_banners/15988784/1496851934" TargetMode="External"/><Relationship Id="rId3091" Type="http://schemas.openxmlformats.org/officeDocument/2006/relationships/hyperlink" Target="https://pbs.twimg.com/profile_banners/2256239096/1492068681" TargetMode="External"/><Relationship Id="rId3092" Type="http://schemas.openxmlformats.org/officeDocument/2006/relationships/hyperlink" Target="https://pbs.twimg.com/profile_banners/785252538215915521/1476115337" TargetMode="External"/><Relationship Id="rId3093" Type="http://schemas.openxmlformats.org/officeDocument/2006/relationships/hyperlink" Target="https://pbs.twimg.com/profile_banners/18980055/147707344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4" Type="http://schemas.openxmlformats.org/officeDocument/2006/relationships/comments" Target="../comments3.xml"/><Relationship Id="rId1" Type="http://schemas.openxmlformats.org/officeDocument/2006/relationships/printerSettings" Target="../printerSettings/printerSettings4.bin"/><Relationship Id="rId2"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4" Type="http://schemas.openxmlformats.org/officeDocument/2006/relationships/comments" Target="../comments4.xml"/><Relationship Id="rId1" Type="http://schemas.openxmlformats.org/officeDocument/2006/relationships/printerSettings" Target="../printerSettings/printerSettings5.bin"/><Relationship Id="rId2"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comments" Target="../comments5.xml"/><Relationship Id="rId1" Type="http://schemas.openxmlformats.org/officeDocument/2006/relationships/printerSettings" Target="../printerSettings/printerSettings6.bin"/><Relationship Id="rId2"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9.xml"/><Relationship Id="rId4" Type="http://schemas.openxmlformats.org/officeDocument/2006/relationships/table" Target="../tables/table10.xml"/><Relationship Id="rId1" Type="http://schemas.openxmlformats.org/officeDocument/2006/relationships/printerSettings" Target="../printerSettings/printerSettings7.bin"/><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dimension ref="A1:AZ17250"/>
  <sheetViews>
    <sheetView workbookViewId="0">
      <pane xSplit="2" ySplit="2" topLeftCell="C2528" activePane="bottomRight" state="frozen"/>
      <selection pane="topRight" activeCell="C1" sqref="C1"/>
      <selection pane="bottomLeft" activeCell="A3" sqref="A3"/>
      <selection pane="bottomRight" activeCell="W3" sqref="W3:W2568"/>
    </sheetView>
  </sheetViews>
  <sheetFormatPr baseColWidth="10" defaultColWidth="8.83203125" defaultRowHeight="15" x14ac:dyDescent="0.2"/>
  <cols>
    <col min="1" max="2" width="10.5" style="1" customWidth="1"/>
    <col min="3" max="3" width="7.83203125" style="3" bestFit="1" customWidth="1"/>
    <col min="4" max="4" width="8.6640625" style="2" bestFit="1" customWidth="1"/>
    <col min="5" max="5" width="7.6640625" style="2" bestFit="1" customWidth="1"/>
    <col min="6" max="6" width="9.83203125" style="2" bestFit="1" customWidth="1"/>
    <col min="7" max="7" width="11" style="3" bestFit="1" customWidth="1"/>
    <col min="8" max="8" width="8" style="1" bestFit="1" customWidth="1"/>
    <col min="9" max="9" width="12.33203125" style="3" bestFit="1" customWidth="1"/>
    <col min="10" max="10" width="12.5" style="3" bestFit="1" customWidth="1"/>
    <col min="11" max="11" width="15.5" style="3" hidden="1" customWidth="1"/>
    <col min="12" max="12" width="11" hidden="1" customWidth="1"/>
    <col min="13" max="13" width="10.83203125" hidden="1" customWidth="1"/>
    <col min="14" max="14" width="16" bestFit="1" customWidth="1"/>
    <col min="15" max="15" width="12.6640625" bestFit="1" customWidth="1"/>
    <col min="16" max="16" width="14.83203125" bestFit="1" customWidth="1"/>
    <col min="17" max="17" width="8.83203125" bestFit="1" customWidth="1"/>
    <col min="18" max="18" width="10" bestFit="1" customWidth="1"/>
    <col min="19" max="19" width="13.5" bestFit="1" customWidth="1"/>
    <col min="20" max="20" width="13.6640625" bestFit="1" customWidth="1"/>
    <col min="21" max="21" width="11.5" bestFit="1" customWidth="1"/>
    <col min="22" max="22" width="12.5" bestFit="1" customWidth="1"/>
    <col min="23" max="23" width="13.83203125" bestFit="1" customWidth="1"/>
    <col min="24" max="24" width="14.83203125" bestFit="1" customWidth="1"/>
    <col min="25" max="25" width="10.5" bestFit="1" customWidth="1"/>
    <col min="26" max="26" width="12.1640625" bestFit="1" customWidth="1"/>
    <col min="27" max="27" width="12" bestFit="1" customWidth="1"/>
    <col min="28" max="28" width="14" bestFit="1" customWidth="1"/>
    <col min="29" max="29" width="11.6640625" bestFit="1" customWidth="1"/>
    <col min="30" max="30" width="11" bestFit="1" customWidth="1"/>
    <col min="31" max="31" width="14" bestFit="1" customWidth="1"/>
    <col min="32" max="32" width="11.1640625" bestFit="1" customWidth="1"/>
    <col min="33" max="34" width="11.5" bestFit="1" customWidth="1"/>
    <col min="35" max="35" width="11" bestFit="1" customWidth="1"/>
    <col min="36" max="36" width="13.1640625" bestFit="1" customWidth="1"/>
    <col min="37" max="37" width="11.33203125" bestFit="1" customWidth="1"/>
    <col min="38" max="38" width="13.1640625" bestFit="1" customWidth="1"/>
    <col min="39" max="39" width="9.33203125" bestFit="1" customWidth="1"/>
    <col min="40" max="40" width="12.1640625" bestFit="1" customWidth="1"/>
    <col min="41" max="41" width="12" bestFit="1" customWidth="1"/>
    <col min="42" max="42" width="13.5" bestFit="1" customWidth="1"/>
    <col min="43" max="43" width="21.33203125" bestFit="1" customWidth="1"/>
    <col min="44" max="44" width="19.6640625" bestFit="1" customWidth="1"/>
    <col min="45" max="45" width="17.5" bestFit="1" customWidth="1"/>
    <col min="46" max="46" width="10.33203125" bestFit="1" customWidth="1"/>
    <col min="47" max="47" width="16" bestFit="1" customWidth="1"/>
    <col min="48" max="48" width="12.1640625" bestFit="1" customWidth="1"/>
    <col min="49" max="49" width="10.33203125" bestFit="1" customWidth="1"/>
    <col min="50" max="52" width="8.5" bestFit="1" customWidth="1"/>
  </cols>
  <sheetData>
    <row r="1" spans="1:52" x14ac:dyDescent="0.2">
      <c r="C1" s="18" t="s">
        <v>39</v>
      </c>
      <c r="D1" s="19"/>
      <c r="E1" s="19"/>
      <c r="F1" s="19"/>
      <c r="G1" s="18"/>
      <c r="H1" s="16" t="s">
        <v>43</v>
      </c>
      <c r="I1" s="54"/>
      <c r="J1" s="54"/>
      <c r="K1" s="35" t="s">
        <v>42</v>
      </c>
      <c r="L1" s="20" t="s">
        <v>40</v>
      </c>
      <c r="M1" s="20"/>
      <c r="N1" s="17" t="s">
        <v>41</v>
      </c>
    </row>
    <row r="2" spans="1:52" ht="30" customHeight="1" x14ac:dyDescent="0.2">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c r="AA2" s="13" t="s">
        <v>189</v>
      </c>
      <c r="AB2" s="13" t="s">
        <v>190</v>
      </c>
      <c r="AC2" s="13" t="s">
        <v>191</v>
      </c>
      <c r="AD2" s="13" t="s">
        <v>192</v>
      </c>
      <c r="AE2" s="13" t="s">
        <v>193</v>
      </c>
      <c r="AF2" s="13" t="s">
        <v>194</v>
      </c>
      <c r="AG2" s="13" t="s">
        <v>195</v>
      </c>
      <c r="AH2" s="13" t="s">
        <v>196</v>
      </c>
      <c r="AI2" s="13" t="s">
        <v>197</v>
      </c>
      <c r="AJ2" s="13" t="s">
        <v>198</v>
      </c>
      <c r="AK2" s="13" t="s">
        <v>199</v>
      </c>
      <c r="AL2" s="13" t="s">
        <v>200</v>
      </c>
      <c r="AM2" s="13" t="s">
        <v>201</v>
      </c>
      <c r="AN2" s="13" t="s">
        <v>202</v>
      </c>
      <c r="AO2" s="13" t="s">
        <v>203</v>
      </c>
      <c r="AP2" s="13" t="s">
        <v>204</v>
      </c>
      <c r="AQ2" s="13" t="s">
        <v>205</v>
      </c>
      <c r="AR2" s="13" t="s">
        <v>206</v>
      </c>
      <c r="AS2" s="13" t="s">
        <v>207</v>
      </c>
      <c r="AT2" s="13" t="s">
        <v>208</v>
      </c>
      <c r="AU2" s="13" t="s">
        <v>209</v>
      </c>
      <c r="AV2" s="13" t="s">
        <v>210</v>
      </c>
      <c r="AW2" s="13" t="s">
        <v>211</v>
      </c>
      <c r="AX2" s="13" t="s">
        <v>212</v>
      </c>
      <c r="AY2" s="13" t="s">
        <v>213</v>
      </c>
      <c r="AZ2" s="13" t="s">
        <v>214</v>
      </c>
    </row>
    <row r="3" spans="1:52" ht="15" customHeight="1" x14ac:dyDescent="0.2">
      <c r="A3" s="107" t="s">
        <v>2217</v>
      </c>
      <c r="B3" s="69" t="s">
        <v>3745</v>
      </c>
      <c r="C3" s="70"/>
      <c r="D3" s="71"/>
      <c r="E3" s="72"/>
      <c r="F3" s="73"/>
      <c r="G3" s="70"/>
      <c r="H3" s="74"/>
      <c r="I3" s="75"/>
      <c r="J3" s="75"/>
      <c r="K3" s="36"/>
      <c r="L3" s="76"/>
      <c r="M3" s="76"/>
      <c r="N3" s="77"/>
      <c r="O3" s="83" t="s">
        <v>255</v>
      </c>
      <c r="P3" s="85">
        <v>43157.712453703702</v>
      </c>
      <c r="Q3" s="83" t="s">
        <v>4347</v>
      </c>
      <c r="R3" s="87" t="s">
        <v>5591</v>
      </c>
      <c r="S3" s="83" t="s">
        <v>925</v>
      </c>
      <c r="T3" s="83" t="s">
        <v>6274</v>
      </c>
      <c r="U3" s="83" t="s">
        <v>6622</v>
      </c>
      <c r="V3" s="87" t="s">
        <v>6622</v>
      </c>
      <c r="W3" s="85">
        <v>43157.712453703702</v>
      </c>
      <c r="X3" s="87" t="s">
        <v>8055</v>
      </c>
      <c r="Y3" s="83"/>
      <c r="Z3" s="83"/>
      <c r="AA3" s="89" t="s">
        <v>9768</v>
      </c>
      <c r="AB3" s="83"/>
      <c r="AC3" s="83" t="b">
        <v>0</v>
      </c>
      <c r="AD3" s="83">
        <v>10</v>
      </c>
      <c r="AE3" s="89" t="s">
        <v>285</v>
      </c>
      <c r="AF3" s="83" t="b">
        <v>0</v>
      </c>
      <c r="AG3" s="83" t="s">
        <v>290</v>
      </c>
      <c r="AH3" s="83"/>
      <c r="AI3" s="89" t="s">
        <v>285</v>
      </c>
      <c r="AJ3" s="83" t="b">
        <v>0</v>
      </c>
      <c r="AK3" s="83">
        <v>4</v>
      </c>
      <c r="AL3" s="89" t="s">
        <v>285</v>
      </c>
      <c r="AM3" s="83" t="s">
        <v>1015</v>
      </c>
      <c r="AN3" s="83" t="b">
        <v>0</v>
      </c>
      <c r="AO3" s="89" t="s">
        <v>9768</v>
      </c>
      <c r="AP3" s="83" t="s">
        <v>308</v>
      </c>
      <c r="AQ3" s="83">
        <v>0</v>
      </c>
      <c r="AR3" s="83">
        <v>0</v>
      </c>
      <c r="AS3" s="83"/>
      <c r="AT3" s="83"/>
      <c r="AU3" s="83"/>
      <c r="AV3" s="83"/>
      <c r="AW3" s="83"/>
      <c r="AX3" s="83"/>
      <c r="AY3" s="83"/>
      <c r="AZ3" s="87"/>
    </row>
    <row r="4" spans="1:52" ht="15" customHeight="1" x14ac:dyDescent="0.2">
      <c r="A4" s="69" t="s">
        <v>2218</v>
      </c>
      <c r="B4" s="69" t="s">
        <v>3746</v>
      </c>
      <c r="C4" s="70"/>
      <c r="D4" s="71"/>
      <c r="E4" s="72"/>
      <c r="F4" s="73"/>
      <c r="G4" s="70"/>
      <c r="H4" s="74"/>
      <c r="I4" s="75"/>
      <c r="J4" s="75"/>
      <c r="K4" s="36"/>
      <c r="L4" s="82"/>
      <c r="M4" s="82"/>
      <c r="N4" s="77"/>
      <c r="O4" s="84" t="s">
        <v>255</v>
      </c>
      <c r="P4" s="86">
        <v>43157.59375</v>
      </c>
      <c r="Q4" s="84" t="s">
        <v>4348</v>
      </c>
      <c r="R4" s="84" t="s">
        <v>5592</v>
      </c>
      <c r="S4" s="84" t="s">
        <v>6069</v>
      </c>
      <c r="T4" s="84" t="s">
        <v>6275</v>
      </c>
      <c r="U4" s="84"/>
      <c r="V4" s="84" t="s">
        <v>6829</v>
      </c>
      <c r="W4" s="86">
        <v>43157.59375</v>
      </c>
      <c r="X4" s="84" t="s">
        <v>8056</v>
      </c>
      <c r="Y4" s="84"/>
      <c r="Z4" s="84"/>
      <c r="AA4" s="90" t="s">
        <v>9769</v>
      </c>
      <c r="AB4" s="84"/>
      <c r="AC4" s="84" t="b">
        <v>0</v>
      </c>
      <c r="AD4" s="84">
        <v>7</v>
      </c>
      <c r="AE4" s="90" t="s">
        <v>285</v>
      </c>
      <c r="AF4" s="84" t="b">
        <v>0</v>
      </c>
      <c r="AG4" s="84" t="s">
        <v>290</v>
      </c>
      <c r="AH4" s="84"/>
      <c r="AI4" s="90" t="s">
        <v>285</v>
      </c>
      <c r="AJ4" s="84" t="b">
        <v>0</v>
      </c>
      <c r="AK4" s="84">
        <v>3</v>
      </c>
      <c r="AL4" s="90" t="s">
        <v>285</v>
      </c>
      <c r="AM4" s="84" t="s">
        <v>297</v>
      </c>
      <c r="AN4" s="84" t="b">
        <v>0</v>
      </c>
      <c r="AO4" s="90" t="s">
        <v>9769</v>
      </c>
      <c r="AP4" s="84" t="s">
        <v>308</v>
      </c>
      <c r="AQ4" s="84">
        <v>0</v>
      </c>
      <c r="AR4" s="84">
        <v>0</v>
      </c>
      <c r="AS4" s="84"/>
      <c r="AT4" s="84"/>
      <c r="AU4" s="84"/>
      <c r="AV4" s="84"/>
      <c r="AW4" s="84"/>
      <c r="AX4" s="84"/>
      <c r="AY4" s="84"/>
      <c r="AZ4" s="84"/>
    </row>
    <row r="5" spans="1:52" x14ac:dyDescent="0.2">
      <c r="A5" s="69" t="s">
        <v>2218</v>
      </c>
      <c r="B5" s="69" t="s">
        <v>3747</v>
      </c>
      <c r="C5" s="70"/>
      <c r="D5" s="71"/>
      <c r="E5" s="72"/>
      <c r="F5" s="73"/>
      <c r="G5" s="70"/>
      <c r="H5" s="74"/>
      <c r="I5" s="75"/>
      <c r="J5" s="75"/>
      <c r="K5" s="36"/>
      <c r="L5" s="82"/>
      <c r="M5" s="82"/>
      <c r="N5" s="77"/>
      <c r="O5" s="84" t="s">
        <v>255</v>
      </c>
      <c r="P5" s="86">
        <v>43157.59375</v>
      </c>
      <c r="Q5" s="84" t="s">
        <v>4348</v>
      </c>
      <c r="R5" s="84" t="s">
        <v>5592</v>
      </c>
      <c r="S5" s="84" t="s">
        <v>6069</v>
      </c>
      <c r="T5" s="84" t="s">
        <v>6275</v>
      </c>
      <c r="U5" s="84"/>
      <c r="V5" s="84" t="s">
        <v>6829</v>
      </c>
      <c r="W5" s="86">
        <v>43157.59375</v>
      </c>
      <c r="X5" s="84" t="s">
        <v>8056</v>
      </c>
      <c r="Y5" s="84"/>
      <c r="Z5" s="84"/>
      <c r="AA5" s="90" t="s">
        <v>9769</v>
      </c>
      <c r="AB5" s="84"/>
      <c r="AC5" s="84" t="b">
        <v>0</v>
      </c>
      <c r="AD5" s="84">
        <v>7</v>
      </c>
      <c r="AE5" s="90" t="s">
        <v>285</v>
      </c>
      <c r="AF5" s="84" t="b">
        <v>0</v>
      </c>
      <c r="AG5" s="84" t="s">
        <v>290</v>
      </c>
      <c r="AH5" s="84"/>
      <c r="AI5" s="90" t="s">
        <v>285</v>
      </c>
      <c r="AJ5" s="84" t="b">
        <v>0</v>
      </c>
      <c r="AK5" s="84">
        <v>3</v>
      </c>
      <c r="AL5" s="90" t="s">
        <v>285</v>
      </c>
      <c r="AM5" s="84" t="s">
        <v>297</v>
      </c>
      <c r="AN5" s="84" t="b">
        <v>0</v>
      </c>
      <c r="AO5" s="90" t="s">
        <v>9769</v>
      </c>
      <c r="AP5" s="84" t="s">
        <v>308</v>
      </c>
      <c r="AQ5" s="84">
        <v>0</v>
      </c>
      <c r="AR5" s="84">
        <v>0</v>
      </c>
      <c r="AS5" s="84"/>
      <c r="AT5" s="84"/>
      <c r="AU5" s="84"/>
      <c r="AV5" s="84"/>
      <c r="AW5" s="84"/>
      <c r="AX5" s="84"/>
      <c r="AY5" s="84"/>
      <c r="AZ5" s="84"/>
    </row>
    <row r="6" spans="1:52" x14ac:dyDescent="0.2">
      <c r="A6" s="69" t="s">
        <v>2219</v>
      </c>
      <c r="B6" s="69" t="s">
        <v>3748</v>
      </c>
      <c r="C6" s="70"/>
      <c r="D6" s="71"/>
      <c r="E6" s="72"/>
      <c r="F6" s="73"/>
      <c r="G6" s="70"/>
      <c r="H6" s="74"/>
      <c r="I6" s="75"/>
      <c r="J6" s="75"/>
      <c r="K6" s="36"/>
      <c r="L6" s="82"/>
      <c r="M6" s="82"/>
      <c r="N6" s="77"/>
      <c r="O6" s="84" t="s">
        <v>255</v>
      </c>
      <c r="P6" s="86">
        <v>43157.582650462966</v>
      </c>
      <c r="Q6" s="84" t="s">
        <v>4349</v>
      </c>
      <c r="R6" s="84" t="s">
        <v>5593</v>
      </c>
      <c r="S6" s="84" t="s">
        <v>6070</v>
      </c>
      <c r="T6" s="84" t="s">
        <v>6274</v>
      </c>
      <c r="U6" s="84"/>
      <c r="V6" s="84" t="s">
        <v>6830</v>
      </c>
      <c r="W6" s="86">
        <v>43157.582650462966</v>
      </c>
      <c r="X6" s="84" t="s">
        <v>8057</v>
      </c>
      <c r="Y6" s="84"/>
      <c r="Z6" s="84"/>
      <c r="AA6" s="90" t="s">
        <v>9770</v>
      </c>
      <c r="AB6" s="84"/>
      <c r="AC6" s="84" t="b">
        <v>0</v>
      </c>
      <c r="AD6" s="84">
        <v>1</v>
      </c>
      <c r="AE6" s="90" t="s">
        <v>285</v>
      </c>
      <c r="AF6" s="84" t="b">
        <v>0</v>
      </c>
      <c r="AG6" s="84" t="s">
        <v>290</v>
      </c>
      <c r="AH6" s="84"/>
      <c r="AI6" s="90" t="s">
        <v>285</v>
      </c>
      <c r="AJ6" s="84" t="b">
        <v>0</v>
      </c>
      <c r="AK6" s="84">
        <v>1</v>
      </c>
      <c r="AL6" s="90" t="s">
        <v>285</v>
      </c>
      <c r="AM6" s="84" t="s">
        <v>297</v>
      </c>
      <c r="AN6" s="84" t="b">
        <v>0</v>
      </c>
      <c r="AO6" s="90" t="s">
        <v>9770</v>
      </c>
      <c r="AP6" s="84" t="s">
        <v>308</v>
      </c>
      <c r="AQ6" s="84">
        <v>0</v>
      </c>
      <c r="AR6" s="84">
        <v>0</v>
      </c>
      <c r="AS6" s="84"/>
      <c r="AT6" s="84"/>
      <c r="AU6" s="84"/>
      <c r="AV6" s="84"/>
      <c r="AW6" s="84"/>
      <c r="AX6" s="84"/>
      <c r="AY6" s="84"/>
      <c r="AZ6" s="84"/>
    </row>
    <row r="7" spans="1:52" x14ac:dyDescent="0.2">
      <c r="A7" s="69" t="s">
        <v>2219</v>
      </c>
      <c r="B7" s="69" t="s">
        <v>3749</v>
      </c>
      <c r="C7" s="70"/>
      <c r="D7" s="71"/>
      <c r="E7" s="72"/>
      <c r="F7" s="73"/>
      <c r="G7" s="70"/>
      <c r="H7" s="74"/>
      <c r="I7" s="75"/>
      <c r="J7" s="75"/>
      <c r="K7" s="36"/>
      <c r="L7" s="82"/>
      <c r="M7" s="82"/>
      <c r="N7" s="77"/>
      <c r="O7" s="84" t="s">
        <v>255</v>
      </c>
      <c r="P7" s="86">
        <v>43157.582650462966</v>
      </c>
      <c r="Q7" s="84" t="s">
        <v>4349</v>
      </c>
      <c r="R7" s="84" t="s">
        <v>5593</v>
      </c>
      <c r="S7" s="84" t="s">
        <v>6070</v>
      </c>
      <c r="T7" s="84" t="s">
        <v>6274</v>
      </c>
      <c r="U7" s="84"/>
      <c r="V7" s="84" t="s">
        <v>6830</v>
      </c>
      <c r="W7" s="86">
        <v>43157.582650462966</v>
      </c>
      <c r="X7" s="84" t="s">
        <v>8057</v>
      </c>
      <c r="Y7" s="84"/>
      <c r="Z7" s="84"/>
      <c r="AA7" s="90" t="s">
        <v>9770</v>
      </c>
      <c r="AB7" s="84"/>
      <c r="AC7" s="84" t="b">
        <v>0</v>
      </c>
      <c r="AD7" s="84">
        <v>1</v>
      </c>
      <c r="AE7" s="90" t="s">
        <v>285</v>
      </c>
      <c r="AF7" s="84" t="b">
        <v>0</v>
      </c>
      <c r="AG7" s="84" t="s">
        <v>290</v>
      </c>
      <c r="AH7" s="84"/>
      <c r="AI7" s="90" t="s">
        <v>285</v>
      </c>
      <c r="AJ7" s="84" t="b">
        <v>0</v>
      </c>
      <c r="AK7" s="84">
        <v>1</v>
      </c>
      <c r="AL7" s="90" t="s">
        <v>285</v>
      </c>
      <c r="AM7" s="84" t="s">
        <v>297</v>
      </c>
      <c r="AN7" s="84" t="b">
        <v>0</v>
      </c>
      <c r="AO7" s="90" t="s">
        <v>9770</v>
      </c>
      <c r="AP7" s="84" t="s">
        <v>308</v>
      </c>
      <c r="AQ7" s="84">
        <v>0</v>
      </c>
      <c r="AR7" s="84">
        <v>0</v>
      </c>
      <c r="AS7" s="84"/>
      <c r="AT7" s="84"/>
      <c r="AU7" s="84"/>
      <c r="AV7" s="84"/>
      <c r="AW7" s="84"/>
      <c r="AX7" s="84"/>
      <c r="AY7" s="84"/>
      <c r="AZ7" s="84"/>
    </row>
    <row r="8" spans="1:52" x14ac:dyDescent="0.2">
      <c r="A8" s="69" t="s">
        <v>2220</v>
      </c>
      <c r="B8" s="69" t="s">
        <v>3750</v>
      </c>
      <c r="C8" s="70"/>
      <c r="D8" s="71"/>
      <c r="E8" s="72"/>
      <c r="F8" s="73"/>
      <c r="G8" s="70"/>
      <c r="H8" s="74"/>
      <c r="I8" s="75"/>
      <c r="J8" s="75"/>
      <c r="K8" s="36"/>
      <c r="L8" s="82"/>
      <c r="M8" s="82"/>
      <c r="N8" s="77"/>
      <c r="O8" s="84" t="s">
        <v>255</v>
      </c>
      <c r="P8" s="86">
        <v>43157.741666666669</v>
      </c>
      <c r="Q8" s="84" t="s">
        <v>4350</v>
      </c>
      <c r="R8" s="84" t="s">
        <v>5594</v>
      </c>
      <c r="S8" s="84" t="s">
        <v>258</v>
      </c>
      <c r="T8" s="84" t="s">
        <v>6276</v>
      </c>
      <c r="U8" s="84"/>
      <c r="V8" s="84" t="s">
        <v>6831</v>
      </c>
      <c r="W8" s="86">
        <v>43157.741666666669</v>
      </c>
      <c r="X8" s="84" t="s">
        <v>8058</v>
      </c>
      <c r="Y8" s="84"/>
      <c r="Z8" s="84"/>
      <c r="AA8" s="90" t="s">
        <v>9771</v>
      </c>
      <c r="AB8" s="84"/>
      <c r="AC8" s="84" t="b">
        <v>0</v>
      </c>
      <c r="AD8" s="84">
        <v>1</v>
      </c>
      <c r="AE8" s="90" t="s">
        <v>285</v>
      </c>
      <c r="AF8" s="84" t="b">
        <v>1</v>
      </c>
      <c r="AG8" s="84" t="s">
        <v>290</v>
      </c>
      <c r="AH8" s="84"/>
      <c r="AI8" s="90" t="s">
        <v>11816</v>
      </c>
      <c r="AJ8" s="84" t="b">
        <v>0</v>
      </c>
      <c r="AK8" s="84">
        <v>1</v>
      </c>
      <c r="AL8" s="90" t="s">
        <v>285</v>
      </c>
      <c r="AM8" s="84" t="s">
        <v>297</v>
      </c>
      <c r="AN8" s="84" t="b">
        <v>0</v>
      </c>
      <c r="AO8" s="90" t="s">
        <v>9771</v>
      </c>
      <c r="AP8" s="84" t="s">
        <v>308</v>
      </c>
      <c r="AQ8" s="84">
        <v>0</v>
      </c>
      <c r="AR8" s="84">
        <v>0</v>
      </c>
      <c r="AS8" s="84"/>
      <c r="AT8" s="84"/>
      <c r="AU8" s="84"/>
      <c r="AV8" s="84"/>
      <c r="AW8" s="84"/>
      <c r="AX8" s="84"/>
      <c r="AY8" s="84"/>
      <c r="AZ8" s="84"/>
    </row>
    <row r="9" spans="1:52" x14ac:dyDescent="0.2">
      <c r="A9" s="69" t="s">
        <v>2221</v>
      </c>
      <c r="B9" s="69" t="s">
        <v>3751</v>
      </c>
      <c r="C9" s="70"/>
      <c r="D9" s="71"/>
      <c r="E9" s="72"/>
      <c r="F9" s="73"/>
      <c r="G9" s="70"/>
      <c r="H9" s="74"/>
      <c r="I9" s="75"/>
      <c r="J9" s="75"/>
      <c r="K9" s="36"/>
      <c r="L9" s="82"/>
      <c r="M9" s="82"/>
      <c r="N9" s="77"/>
      <c r="O9" s="84" t="s">
        <v>255</v>
      </c>
      <c r="P9" s="86">
        <v>43157.699814814812</v>
      </c>
      <c r="Q9" s="84" t="s">
        <v>4351</v>
      </c>
      <c r="R9" s="84" t="s">
        <v>5595</v>
      </c>
      <c r="S9" s="84" t="s">
        <v>919</v>
      </c>
      <c r="T9" s="84" t="s">
        <v>6277</v>
      </c>
      <c r="U9" s="84"/>
      <c r="V9" s="84" t="s">
        <v>6832</v>
      </c>
      <c r="W9" s="86">
        <v>43157.699814814812</v>
      </c>
      <c r="X9" s="84" t="s">
        <v>8059</v>
      </c>
      <c r="Y9" s="84"/>
      <c r="Z9" s="84"/>
      <c r="AA9" s="90" t="s">
        <v>9772</v>
      </c>
      <c r="AB9" s="84"/>
      <c r="AC9" s="84" t="b">
        <v>0</v>
      </c>
      <c r="AD9" s="84">
        <v>4</v>
      </c>
      <c r="AE9" s="90" t="s">
        <v>285</v>
      </c>
      <c r="AF9" s="84" t="b">
        <v>0</v>
      </c>
      <c r="AG9" s="84" t="s">
        <v>290</v>
      </c>
      <c r="AH9" s="84"/>
      <c r="AI9" s="90" t="s">
        <v>285</v>
      </c>
      <c r="AJ9" s="84" t="b">
        <v>0</v>
      </c>
      <c r="AK9" s="84">
        <v>2</v>
      </c>
      <c r="AL9" s="90" t="s">
        <v>285</v>
      </c>
      <c r="AM9" s="84" t="s">
        <v>294</v>
      </c>
      <c r="AN9" s="84" t="b">
        <v>0</v>
      </c>
      <c r="AO9" s="90" t="s">
        <v>9772</v>
      </c>
      <c r="AP9" s="84" t="s">
        <v>308</v>
      </c>
      <c r="AQ9" s="84">
        <v>0</v>
      </c>
      <c r="AR9" s="84">
        <v>0</v>
      </c>
      <c r="AS9" s="84"/>
      <c r="AT9" s="84"/>
      <c r="AU9" s="84"/>
      <c r="AV9" s="84"/>
      <c r="AW9" s="84"/>
      <c r="AX9" s="84"/>
      <c r="AY9" s="84"/>
      <c r="AZ9" s="84"/>
    </row>
    <row r="10" spans="1:52" x14ac:dyDescent="0.2">
      <c r="A10" s="69" t="s">
        <v>2221</v>
      </c>
      <c r="B10" s="69" t="s">
        <v>3752</v>
      </c>
      <c r="C10" s="70"/>
      <c r="D10" s="71"/>
      <c r="E10" s="72"/>
      <c r="F10" s="73"/>
      <c r="G10" s="70"/>
      <c r="H10" s="74"/>
      <c r="I10" s="75"/>
      <c r="J10" s="75"/>
      <c r="K10" s="36"/>
      <c r="L10" s="82"/>
      <c r="M10" s="82"/>
      <c r="N10" s="77"/>
      <c r="O10" s="84" t="s">
        <v>255</v>
      </c>
      <c r="P10" s="86">
        <v>43157.699814814812</v>
      </c>
      <c r="Q10" s="84" t="s">
        <v>4351</v>
      </c>
      <c r="R10" s="84" t="s">
        <v>5595</v>
      </c>
      <c r="S10" s="84" t="s">
        <v>919</v>
      </c>
      <c r="T10" s="84" t="s">
        <v>6277</v>
      </c>
      <c r="U10" s="84"/>
      <c r="V10" s="84" t="s">
        <v>6832</v>
      </c>
      <c r="W10" s="86">
        <v>43157.699814814812</v>
      </c>
      <c r="X10" s="84" t="s">
        <v>8059</v>
      </c>
      <c r="Y10" s="84"/>
      <c r="Z10" s="84"/>
      <c r="AA10" s="90" t="s">
        <v>9772</v>
      </c>
      <c r="AB10" s="84"/>
      <c r="AC10" s="84" t="b">
        <v>0</v>
      </c>
      <c r="AD10" s="84">
        <v>4</v>
      </c>
      <c r="AE10" s="90" t="s">
        <v>285</v>
      </c>
      <c r="AF10" s="84" t="b">
        <v>0</v>
      </c>
      <c r="AG10" s="84" t="s">
        <v>290</v>
      </c>
      <c r="AH10" s="84"/>
      <c r="AI10" s="90" t="s">
        <v>285</v>
      </c>
      <c r="AJ10" s="84" t="b">
        <v>0</v>
      </c>
      <c r="AK10" s="84">
        <v>2</v>
      </c>
      <c r="AL10" s="90" t="s">
        <v>285</v>
      </c>
      <c r="AM10" s="84" t="s">
        <v>294</v>
      </c>
      <c r="AN10" s="84" t="b">
        <v>0</v>
      </c>
      <c r="AO10" s="90" t="s">
        <v>9772</v>
      </c>
      <c r="AP10" s="84" t="s">
        <v>308</v>
      </c>
      <c r="AQ10" s="84">
        <v>0</v>
      </c>
      <c r="AR10" s="84">
        <v>0</v>
      </c>
      <c r="AS10" s="84"/>
      <c r="AT10" s="84"/>
      <c r="AU10" s="84"/>
      <c r="AV10" s="84"/>
      <c r="AW10" s="84"/>
      <c r="AX10" s="84"/>
      <c r="AY10" s="84"/>
      <c r="AZ10" s="84"/>
    </row>
    <row r="11" spans="1:52" x14ac:dyDescent="0.2">
      <c r="A11" s="69" t="s">
        <v>2221</v>
      </c>
      <c r="B11" s="69" t="s">
        <v>3753</v>
      </c>
      <c r="C11" s="70"/>
      <c r="D11" s="71"/>
      <c r="E11" s="72"/>
      <c r="F11" s="73"/>
      <c r="G11" s="70"/>
      <c r="H11" s="74"/>
      <c r="I11" s="75"/>
      <c r="J11" s="75"/>
      <c r="K11" s="36"/>
      <c r="L11" s="82"/>
      <c r="M11" s="82"/>
      <c r="N11" s="77"/>
      <c r="O11" s="84" t="s">
        <v>255</v>
      </c>
      <c r="P11" s="86">
        <v>43157.699814814812</v>
      </c>
      <c r="Q11" s="84" t="s">
        <v>4351</v>
      </c>
      <c r="R11" s="84" t="s">
        <v>5595</v>
      </c>
      <c r="S11" s="84" t="s">
        <v>919</v>
      </c>
      <c r="T11" s="84" t="s">
        <v>6277</v>
      </c>
      <c r="U11" s="84"/>
      <c r="V11" s="84" t="s">
        <v>6832</v>
      </c>
      <c r="W11" s="86">
        <v>43157.699814814812</v>
      </c>
      <c r="X11" s="84" t="s">
        <v>8059</v>
      </c>
      <c r="Y11" s="84"/>
      <c r="Z11" s="84"/>
      <c r="AA11" s="90" t="s">
        <v>9772</v>
      </c>
      <c r="AB11" s="84"/>
      <c r="AC11" s="84" t="b">
        <v>0</v>
      </c>
      <c r="AD11" s="84">
        <v>4</v>
      </c>
      <c r="AE11" s="90" t="s">
        <v>285</v>
      </c>
      <c r="AF11" s="84" t="b">
        <v>0</v>
      </c>
      <c r="AG11" s="84" t="s">
        <v>290</v>
      </c>
      <c r="AH11" s="84"/>
      <c r="AI11" s="90" t="s">
        <v>285</v>
      </c>
      <c r="AJ11" s="84" t="b">
        <v>0</v>
      </c>
      <c r="AK11" s="84">
        <v>2</v>
      </c>
      <c r="AL11" s="90" t="s">
        <v>285</v>
      </c>
      <c r="AM11" s="84" t="s">
        <v>294</v>
      </c>
      <c r="AN11" s="84" t="b">
        <v>0</v>
      </c>
      <c r="AO11" s="90" t="s">
        <v>9772</v>
      </c>
      <c r="AP11" s="84" t="s">
        <v>308</v>
      </c>
      <c r="AQ11" s="84">
        <v>0</v>
      </c>
      <c r="AR11" s="84">
        <v>0</v>
      </c>
      <c r="AS11" s="84"/>
      <c r="AT11" s="84"/>
      <c r="AU11" s="84"/>
      <c r="AV11" s="84"/>
      <c r="AW11" s="84"/>
      <c r="AX11" s="84"/>
      <c r="AY11" s="84"/>
      <c r="AZ11" s="84"/>
    </row>
    <row r="12" spans="1:52" x14ac:dyDescent="0.2">
      <c r="A12" s="69" t="s">
        <v>2221</v>
      </c>
      <c r="B12" s="69" t="s">
        <v>3754</v>
      </c>
      <c r="C12" s="70"/>
      <c r="D12" s="71"/>
      <c r="E12" s="72"/>
      <c r="F12" s="73"/>
      <c r="G12" s="70"/>
      <c r="H12" s="74"/>
      <c r="I12" s="75"/>
      <c r="J12" s="75"/>
      <c r="K12" s="36"/>
      <c r="L12" s="82"/>
      <c r="M12" s="82"/>
      <c r="N12" s="77"/>
      <c r="O12" s="84" t="s">
        <v>255</v>
      </c>
      <c r="P12" s="86">
        <v>43157.699814814812</v>
      </c>
      <c r="Q12" s="84" t="s">
        <v>4351</v>
      </c>
      <c r="R12" s="84" t="s">
        <v>5595</v>
      </c>
      <c r="S12" s="84" t="s">
        <v>919</v>
      </c>
      <c r="T12" s="84" t="s">
        <v>6277</v>
      </c>
      <c r="U12" s="84"/>
      <c r="V12" s="84" t="s">
        <v>6832</v>
      </c>
      <c r="W12" s="86">
        <v>43157.699814814812</v>
      </c>
      <c r="X12" s="84" t="s">
        <v>8059</v>
      </c>
      <c r="Y12" s="84"/>
      <c r="Z12" s="84"/>
      <c r="AA12" s="90" t="s">
        <v>9772</v>
      </c>
      <c r="AB12" s="84"/>
      <c r="AC12" s="84" t="b">
        <v>0</v>
      </c>
      <c r="AD12" s="84">
        <v>4</v>
      </c>
      <c r="AE12" s="90" t="s">
        <v>285</v>
      </c>
      <c r="AF12" s="84" t="b">
        <v>0</v>
      </c>
      <c r="AG12" s="84" t="s">
        <v>290</v>
      </c>
      <c r="AH12" s="84"/>
      <c r="AI12" s="90" t="s">
        <v>285</v>
      </c>
      <c r="AJ12" s="84" t="b">
        <v>0</v>
      </c>
      <c r="AK12" s="84">
        <v>2</v>
      </c>
      <c r="AL12" s="90" t="s">
        <v>285</v>
      </c>
      <c r="AM12" s="84" t="s">
        <v>294</v>
      </c>
      <c r="AN12" s="84" t="b">
        <v>0</v>
      </c>
      <c r="AO12" s="90" t="s">
        <v>9772</v>
      </c>
      <c r="AP12" s="84" t="s">
        <v>308</v>
      </c>
      <c r="AQ12" s="84">
        <v>0</v>
      </c>
      <c r="AR12" s="84">
        <v>0</v>
      </c>
      <c r="AS12" s="84"/>
      <c r="AT12" s="84"/>
      <c r="AU12" s="84"/>
      <c r="AV12" s="84"/>
      <c r="AW12" s="84"/>
      <c r="AX12" s="84"/>
      <c r="AY12" s="84"/>
      <c r="AZ12" s="84"/>
    </row>
    <row r="13" spans="1:52" x14ac:dyDescent="0.2">
      <c r="A13" s="69" t="s">
        <v>2222</v>
      </c>
      <c r="B13" s="69" t="s">
        <v>3755</v>
      </c>
      <c r="C13" s="70"/>
      <c r="D13" s="71"/>
      <c r="E13" s="72"/>
      <c r="F13" s="73"/>
      <c r="G13" s="70"/>
      <c r="H13" s="74"/>
      <c r="I13" s="75"/>
      <c r="J13" s="75"/>
      <c r="K13" s="36"/>
      <c r="L13" s="82"/>
      <c r="M13" s="82"/>
      <c r="N13" s="77"/>
      <c r="O13" s="84" t="s">
        <v>255</v>
      </c>
      <c r="P13" s="86">
        <v>43157.462407407409</v>
      </c>
      <c r="Q13" s="84" t="s">
        <v>4352</v>
      </c>
      <c r="R13" s="84" t="s">
        <v>5596</v>
      </c>
      <c r="S13" s="84" t="s">
        <v>6071</v>
      </c>
      <c r="T13" s="84" t="s">
        <v>6274</v>
      </c>
      <c r="U13" s="84"/>
      <c r="V13" s="84" t="s">
        <v>6833</v>
      </c>
      <c r="W13" s="86">
        <v>43157.462407407409</v>
      </c>
      <c r="X13" s="84" t="s">
        <v>8060</v>
      </c>
      <c r="Y13" s="84"/>
      <c r="Z13" s="84"/>
      <c r="AA13" s="90" t="s">
        <v>9773</v>
      </c>
      <c r="AB13" s="84"/>
      <c r="AC13" s="84" t="b">
        <v>0</v>
      </c>
      <c r="AD13" s="84">
        <v>10</v>
      </c>
      <c r="AE13" s="90" t="s">
        <v>285</v>
      </c>
      <c r="AF13" s="84" t="b">
        <v>0</v>
      </c>
      <c r="AG13" s="84" t="s">
        <v>290</v>
      </c>
      <c r="AH13" s="84"/>
      <c r="AI13" s="90" t="s">
        <v>285</v>
      </c>
      <c r="AJ13" s="84" t="b">
        <v>0</v>
      </c>
      <c r="AK13" s="84">
        <v>10</v>
      </c>
      <c r="AL13" s="90" t="s">
        <v>285</v>
      </c>
      <c r="AM13" s="84" t="s">
        <v>294</v>
      </c>
      <c r="AN13" s="84" t="b">
        <v>0</v>
      </c>
      <c r="AO13" s="90" t="s">
        <v>9773</v>
      </c>
      <c r="AP13" s="84" t="s">
        <v>308</v>
      </c>
      <c r="AQ13" s="84">
        <v>0</v>
      </c>
      <c r="AR13" s="84">
        <v>0</v>
      </c>
      <c r="AS13" s="84"/>
      <c r="AT13" s="84"/>
      <c r="AU13" s="84"/>
      <c r="AV13" s="84"/>
      <c r="AW13" s="84"/>
      <c r="AX13" s="84"/>
      <c r="AY13" s="84"/>
      <c r="AZ13" s="84"/>
    </row>
    <row r="14" spans="1:52" x14ac:dyDescent="0.2">
      <c r="A14" s="69" t="s">
        <v>2223</v>
      </c>
      <c r="B14" s="69" t="s">
        <v>3756</v>
      </c>
      <c r="C14" s="70"/>
      <c r="D14" s="71"/>
      <c r="E14" s="72"/>
      <c r="F14" s="73"/>
      <c r="G14" s="70"/>
      <c r="H14" s="74"/>
      <c r="I14" s="75"/>
      <c r="J14" s="75"/>
      <c r="K14" s="36"/>
      <c r="L14" s="82"/>
      <c r="M14" s="82"/>
      <c r="N14" s="77"/>
      <c r="O14" s="84" t="s">
        <v>255</v>
      </c>
      <c r="P14" s="86">
        <v>43157.805300925924</v>
      </c>
      <c r="Q14" s="84" t="s">
        <v>4353</v>
      </c>
      <c r="R14" s="84" t="s">
        <v>5597</v>
      </c>
      <c r="S14" s="84" t="s">
        <v>263</v>
      </c>
      <c r="T14" s="84" t="s">
        <v>6274</v>
      </c>
      <c r="U14" s="84"/>
      <c r="V14" s="84" t="s">
        <v>6834</v>
      </c>
      <c r="W14" s="86">
        <v>43157.805300925924</v>
      </c>
      <c r="X14" s="84" t="s">
        <v>8061</v>
      </c>
      <c r="Y14" s="84"/>
      <c r="Z14" s="84"/>
      <c r="AA14" s="90" t="s">
        <v>9774</v>
      </c>
      <c r="AB14" s="84"/>
      <c r="AC14" s="84" t="b">
        <v>0</v>
      </c>
      <c r="AD14" s="84">
        <v>17</v>
      </c>
      <c r="AE14" s="90" t="s">
        <v>285</v>
      </c>
      <c r="AF14" s="84" t="b">
        <v>0</v>
      </c>
      <c r="AG14" s="84" t="s">
        <v>290</v>
      </c>
      <c r="AH14" s="84"/>
      <c r="AI14" s="90" t="s">
        <v>285</v>
      </c>
      <c r="AJ14" s="84" t="b">
        <v>0</v>
      </c>
      <c r="AK14" s="84">
        <v>7</v>
      </c>
      <c r="AL14" s="90" t="s">
        <v>285</v>
      </c>
      <c r="AM14" s="84" t="s">
        <v>294</v>
      </c>
      <c r="AN14" s="84" t="b">
        <v>0</v>
      </c>
      <c r="AO14" s="90" t="s">
        <v>9774</v>
      </c>
      <c r="AP14" s="84" t="s">
        <v>308</v>
      </c>
      <c r="AQ14" s="84">
        <v>0</v>
      </c>
      <c r="AR14" s="84">
        <v>0</v>
      </c>
      <c r="AS14" s="84"/>
      <c r="AT14" s="84"/>
      <c r="AU14" s="84"/>
      <c r="AV14" s="84"/>
      <c r="AW14" s="84"/>
      <c r="AX14" s="84"/>
      <c r="AY14" s="84"/>
      <c r="AZ14" s="84"/>
    </row>
    <row r="15" spans="1:52" x14ac:dyDescent="0.2">
      <c r="A15" s="69" t="s">
        <v>2223</v>
      </c>
      <c r="B15" s="69" t="s">
        <v>3757</v>
      </c>
      <c r="C15" s="70"/>
      <c r="D15" s="71"/>
      <c r="E15" s="72"/>
      <c r="F15" s="73"/>
      <c r="G15" s="70"/>
      <c r="H15" s="74"/>
      <c r="I15" s="75"/>
      <c r="J15" s="75"/>
      <c r="K15" s="36"/>
      <c r="L15" s="82"/>
      <c r="M15" s="82"/>
      <c r="N15" s="77"/>
      <c r="O15" s="84" t="s">
        <v>255</v>
      </c>
      <c r="P15" s="86">
        <v>43157.805300925924</v>
      </c>
      <c r="Q15" s="84" t="s">
        <v>4353</v>
      </c>
      <c r="R15" s="84" t="s">
        <v>5597</v>
      </c>
      <c r="S15" s="84" t="s">
        <v>263</v>
      </c>
      <c r="T15" s="84" t="s">
        <v>6274</v>
      </c>
      <c r="U15" s="84"/>
      <c r="V15" s="84" t="s">
        <v>6834</v>
      </c>
      <c r="W15" s="86">
        <v>43157.805300925924</v>
      </c>
      <c r="X15" s="84" t="s">
        <v>8061</v>
      </c>
      <c r="Y15" s="84"/>
      <c r="Z15" s="84"/>
      <c r="AA15" s="90" t="s">
        <v>9774</v>
      </c>
      <c r="AB15" s="84"/>
      <c r="AC15" s="84" t="b">
        <v>0</v>
      </c>
      <c r="AD15" s="84">
        <v>17</v>
      </c>
      <c r="AE15" s="90" t="s">
        <v>285</v>
      </c>
      <c r="AF15" s="84" t="b">
        <v>0</v>
      </c>
      <c r="AG15" s="84" t="s">
        <v>290</v>
      </c>
      <c r="AH15" s="84"/>
      <c r="AI15" s="90" t="s">
        <v>285</v>
      </c>
      <c r="AJ15" s="84" t="b">
        <v>0</v>
      </c>
      <c r="AK15" s="84">
        <v>7</v>
      </c>
      <c r="AL15" s="90" t="s">
        <v>285</v>
      </c>
      <c r="AM15" s="84" t="s">
        <v>294</v>
      </c>
      <c r="AN15" s="84" t="b">
        <v>0</v>
      </c>
      <c r="AO15" s="90" t="s">
        <v>9774</v>
      </c>
      <c r="AP15" s="84" t="s">
        <v>308</v>
      </c>
      <c r="AQ15" s="84">
        <v>0</v>
      </c>
      <c r="AR15" s="84">
        <v>0</v>
      </c>
      <c r="AS15" s="84"/>
      <c r="AT15" s="84"/>
      <c r="AU15" s="84"/>
      <c r="AV15" s="84"/>
      <c r="AW15" s="84"/>
      <c r="AX15" s="84"/>
      <c r="AY15" s="84"/>
      <c r="AZ15" s="84"/>
    </row>
    <row r="16" spans="1:52" x14ac:dyDescent="0.2">
      <c r="A16" s="69" t="s">
        <v>2223</v>
      </c>
      <c r="B16" s="69" t="s">
        <v>3758</v>
      </c>
      <c r="C16" s="70"/>
      <c r="D16" s="71"/>
      <c r="E16" s="72"/>
      <c r="F16" s="73"/>
      <c r="G16" s="70"/>
      <c r="H16" s="74"/>
      <c r="I16" s="75"/>
      <c r="J16" s="75"/>
      <c r="K16" s="36"/>
      <c r="L16" s="82"/>
      <c r="M16" s="82"/>
      <c r="N16" s="77"/>
      <c r="O16" s="84" t="s">
        <v>255</v>
      </c>
      <c r="P16" s="86">
        <v>43157.805300925924</v>
      </c>
      <c r="Q16" s="84" t="s">
        <v>4353</v>
      </c>
      <c r="R16" s="84" t="s">
        <v>5597</v>
      </c>
      <c r="S16" s="84" t="s">
        <v>263</v>
      </c>
      <c r="T16" s="84" t="s">
        <v>6274</v>
      </c>
      <c r="U16" s="84"/>
      <c r="V16" s="84" t="s">
        <v>6834</v>
      </c>
      <c r="W16" s="86">
        <v>43157.805300925924</v>
      </c>
      <c r="X16" s="84" t="s">
        <v>8061</v>
      </c>
      <c r="Y16" s="84"/>
      <c r="Z16" s="84"/>
      <c r="AA16" s="90" t="s">
        <v>9774</v>
      </c>
      <c r="AB16" s="84"/>
      <c r="AC16" s="84" t="b">
        <v>0</v>
      </c>
      <c r="AD16" s="84">
        <v>17</v>
      </c>
      <c r="AE16" s="90" t="s">
        <v>285</v>
      </c>
      <c r="AF16" s="84" t="b">
        <v>0</v>
      </c>
      <c r="AG16" s="84" t="s">
        <v>290</v>
      </c>
      <c r="AH16" s="84"/>
      <c r="AI16" s="90" t="s">
        <v>285</v>
      </c>
      <c r="AJ16" s="84" t="b">
        <v>0</v>
      </c>
      <c r="AK16" s="84">
        <v>7</v>
      </c>
      <c r="AL16" s="90" t="s">
        <v>285</v>
      </c>
      <c r="AM16" s="84" t="s">
        <v>294</v>
      </c>
      <c r="AN16" s="84" t="b">
        <v>0</v>
      </c>
      <c r="AO16" s="90" t="s">
        <v>9774</v>
      </c>
      <c r="AP16" s="84" t="s">
        <v>308</v>
      </c>
      <c r="AQ16" s="84">
        <v>0</v>
      </c>
      <c r="AR16" s="84">
        <v>0</v>
      </c>
      <c r="AS16" s="84"/>
      <c r="AT16" s="84"/>
      <c r="AU16" s="84"/>
      <c r="AV16" s="84"/>
      <c r="AW16" s="84"/>
      <c r="AX16" s="84"/>
      <c r="AY16" s="84"/>
      <c r="AZ16" s="84"/>
    </row>
    <row r="17" spans="1:52" x14ac:dyDescent="0.2">
      <c r="A17" s="69" t="s">
        <v>2224</v>
      </c>
      <c r="B17" s="69" t="s">
        <v>3759</v>
      </c>
      <c r="C17" s="70"/>
      <c r="D17" s="71"/>
      <c r="E17" s="72"/>
      <c r="F17" s="73"/>
      <c r="G17" s="70"/>
      <c r="H17" s="74"/>
      <c r="I17" s="75"/>
      <c r="J17" s="75"/>
      <c r="K17" s="36"/>
      <c r="L17" s="82"/>
      <c r="M17" s="82"/>
      <c r="N17" s="77"/>
      <c r="O17" s="84" t="s">
        <v>255</v>
      </c>
      <c r="P17" s="86">
        <v>43153.718611111108</v>
      </c>
      <c r="Q17" s="84" t="s">
        <v>4354</v>
      </c>
      <c r="R17" s="84"/>
      <c r="S17" s="84"/>
      <c r="T17" s="84" t="s">
        <v>6278</v>
      </c>
      <c r="U17" s="84" t="s">
        <v>6623</v>
      </c>
      <c r="V17" s="84" t="s">
        <v>6623</v>
      </c>
      <c r="W17" s="86">
        <v>43153.718611111108</v>
      </c>
      <c r="X17" s="84" t="s">
        <v>8062</v>
      </c>
      <c r="Y17" s="84"/>
      <c r="Z17" s="84"/>
      <c r="AA17" s="90" t="s">
        <v>9775</v>
      </c>
      <c r="AB17" s="84"/>
      <c r="AC17" s="84" t="b">
        <v>0</v>
      </c>
      <c r="AD17" s="84">
        <v>32</v>
      </c>
      <c r="AE17" s="90" t="s">
        <v>285</v>
      </c>
      <c r="AF17" s="84" t="b">
        <v>0</v>
      </c>
      <c r="AG17" s="84" t="s">
        <v>290</v>
      </c>
      <c r="AH17" s="84"/>
      <c r="AI17" s="90" t="s">
        <v>285</v>
      </c>
      <c r="AJ17" s="84" t="b">
        <v>0</v>
      </c>
      <c r="AK17" s="84">
        <v>12</v>
      </c>
      <c r="AL17" s="90" t="s">
        <v>285</v>
      </c>
      <c r="AM17" s="84" t="s">
        <v>295</v>
      </c>
      <c r="AN17" s="84" t="b">
        <v>0</v>
      </c>
      <c r="AO17" s="90" t="s">
        <v>9775</v>
      </c>
      <c r="AP17" s="84" t="s">
        <v>308</v>
      </c>
      <c r="AQ17" s="84">
        <v>0</v>
      </c>
      <c r="AR17" s="84">
        <v>0</v>
      </c>
      <c r="AS17" s="84"/>
      <c r="AT17" s="84"/>
      <c r="AU17" s="84"/>
      <c r="AV17" s="84"/>
      <c r="AW17" s="84"/>
      <c r="AX17" s="84"/>
      <c r="AY17" s="84"/>
      <c r="AZ17" s="84"/>
    </row>
    <row r="18" spans="1:52" x14ac:dyDescent="0.2">
      <c r="A18" s="69" t="s">
        <v>2224</v>
      </c>
      <c r="B18" s="69" t="s">
        <v>3760</v>
      </c>
      <c r="C18" s="70"/>
      <c r="D18" s="71"/>
      <c r="E18" s="72"/>
      <c r="F18" s="73"/>
      <c r="G18" s="70"/>
      <c r="H18" s="74"/>
      <c r="I18" s="75"/>
      <c r="J18" s="75"/>
      <c r="K18" s="36"/>
      <c r="L18" s="82"/>
      <c r="M18" s="82"/>
      <c r="N18" s="77"/>
      <c r="O18" s="84" t="s">
        <v>255</v>
      </c>
      <c r="P18" s="86">
        <v>43153.718611111108</v>
      </c>
      <c r="Q18" s="84" t="s">
        <v>4354</v>
      </c>
      <c r="R18" s="84"/>
      <c r="S18" s="84"/>
      <c r="T18" s="84" t="s">
        <v>6278</v>
      </c>
      <c r="U18" s="84" t="s">
        <v>6623</v>
      </c>
      <c r="V18" s="84" t="s">
        <v>6623</v>
      </c>
      <c r="W18" s="86">
        <v>43153.718611111108</v>
      </c>
      <c r="X18" s="84" t="s">
        <v>8062</v>
      </c>
      <c r="Y18" s="84"/>
      <c r="Z18" s="84"/>
      <c r="AA18" s="90" t="s">
        <v>9775</v>
      </c>
      <c r="AB18" s="84"/>
      <c r="AC18" s="84" t="b">
        <v>0</v>
      </c>
      <c r="AD18" s="84">
        <v>32</v>
      </c>
      <c r="AE18" s="90" t="s">
        <v>285</v>
      </c>
      <c r="AF18" s="84" t="b">
        <v>0</v>
      </c>
      <c r="AG18" s="84" t="s">
        <v>290</v>
      </c>
      <c r="AH18" s="84"/>
      <c r="AI18" s="90" t="s">
        <v>285</v>
      </c>
      <c r="AJ18" s="84" t="b">
        <v>0</v>
      </c>
      <c r="AK18" s="84">
        <v>12</v>
      </c>
      <c r="AL18" s="90" t="s">
        <v>285</v>
      </c>
      <c r="AM18" s="84" t="s">
        <v>295</v>
      </c>
      <c r="AN18" s="84" t="b">
        <v>0</v>
      </c>
      <c r="AO18" s="90" t="s">
        <v>9775</v>
      </c>
      <c r="AP18" s="84" t="s">
        <v>308</v>
      </c>
      <c r="AQ18" s="84">
        <v>0</v>
      </c>
      <c r="AR18" s="84">
        <v>0</v>
      </c>
      <c r="AS18" s="84"/>
      <c r="AT18" s="84"/>
      <c r="AU18" s="84"/>
      <c r="AV18" s="84"/>
      <c r="AW18" s="84"/>
      <c r="AX18" s="84"/>
      <c r="AY18" s="84"/>
      <c r="AZ18" s="84"/>
    </row>
    <row r="19" spans="1:52" x14ac:dyDescent="0.2">
      <c r="A19" s="69" t="s">
        <v>2225</v>
      </c>
      <c r="B19" s="69" t="s">
        <v>3761</v>
      </c>
      <c r="C19" s="70"/>
      <c r="D19" s="71"/>
      <c r="E19" s="72"/>
      <c r="F19" s="73"/>
      <c r="G19" s="70"/>
      <c r="H19" s="74"/>
      <c r="I19" s="75"/>
      <c r="J19" s="75"/>
      <c r="K19" s="36"/>
      <c r="L19" s="82"/>
      <c r="M19" s="82"/>
      <c r="N19" s="77"/>
      <c r="O19" s="84" t="s">
        <v>255</v>
      </c>
      <c r="P19" s="86">
        <v>43157.479143518518</v>
      </c>
      <c r="Q19" s="84" t="s">
        <v>4355</v>
      </c>
      <c r="R19" s="84" t="s">
        <v>5598</v>
      </c>
      <c r="S19" s="84" t="s">
        <v>6072</v>
      </c>
      <c r="T19" s="84" t="s">
        <v>6279</v>
      </c>
      <c r="U19" s="84"/>
      <c r="V19" s="84" t="s">
        <v>6835</v>
      </c>
      <c r="W19" s="86">
        <v>43157.479143518518</v>
      </c>
      <c r="X19" s="84" t="s">
        <v>8063</v>
      </c>
      <c r="Y19" s="84"/>
      <c r="Z19" s="84"/>
      <c r="AA19" s="90" t="s">
        <v>9776</v>
      </c>
      <c r="AB19" s="84"/>
      <c r="AC19" s="84" t="b">
        <v>0</v>
      </c>
      <c r="AD19" s="84">
        <v>198</v>
      </c>
      <c r="AE19" s="90" t="s">
        <v>285</v>
      </c>
      <c r="AF19" s="84" t="b">
        <v>0</v>
      </c>
      <c r="AG19" s="84" t="s">
        <v>1005</v>
      </c>
      <c r="AH19" s="84"/>
      <c r="AI19" s="90" t="s">
        <v>285</v>
      </c>
      <c r="AJ19" s="84" t="b">
        <v>0</v>
      </c>
      <c r="AK19" s="84">
        <v>132</v>
      </c>
      <c r="AL19" s="90" t="s">
        <v>285</v>
      </c>
      <c r="AM19" s="84" t="s">
        <v>294</v>
      </c>
      <c r="AN19" s="84" t="b">
        <v>0</v>
      </c>
      <c r="AO19" s="90" t="s">
        <v>9776</v>
      </c>
      <c r="AP19" s="84" t="s">
        <v>308</v>
      </c>
      <c r="AQ19" s="84">
        <v>0</v>
      </c>
      <c r="AR19" s="84">
        <v>0</v>
      </c>
      <c r="AS19" s="84"/>
      <c r="AT19" s="84"/>
      <c r="AU19" s="84"/>
      <c r="AV19" s="84"/>
      <c r="AW19" s="84"/>
      <c r="AX19" s="84"/>
      <c r="AY19" s="84"/>
      <c r="AZ19" s="84"/>
    </row>
    <row r="20" spans="1:52" x14ac:dyDescent="0.2">
      <c r="A20" s="69" t="s">
        <v>2226</v>
      </c>
      <c r="B20" s="69" t="s">
        <v>3762</v>
      </c>
      <c r="C20" s="70"/>
      <c r="D20" s="71"/>
      <c r="E20" s="72"/>
      <c r="F20" s="73"/>
      <c r="G20" s="70"/>
      <c r="H20" s="74"/>
      <c r="I20" s="75"/>
      <c r="J20" s="75"/>
      <c r="K20" s="36"/>
      <c r="L20" s="82"/>
      <c r="M20" s="82"/>
      <c r="N20" s="77"/>
      <c r="O20" s="84" t="s">
        <v>255</v>
      </c>
      <c r="P20" s="86">
        <v>43157.625648148147</v>
      </c>
      <c r="Q20" s="84" t="s">
        <v>4356</v>
      </c>
      <c r="R20" s="84" t="s">
        <v>5599</v>
      </c>
      <c r="S20" s="84" t="s">
        <v>258</v>
      </c>
      <c r="T20" s="84" t="s">
        <v>6280</v>
      </c>
      <c r="U20" s="84"/>
      <c r="V20" s="84" t="s">
        <v>6836</v>
      </c>
      <c r="W20" s="86">
        <v>43157.625648148147</v>
      </c>
      <c r="X20" s="84" t="s">
        <v>8064</v>
      </c>
      <c r="Y20" s="84"/>
      <c r="Z20" s="84"/>
      <c r="AA20" s="90" t="s">
        <v>9777</v>
      </c>
      <c r="AB20" s="84"/>
      <c r="AC20" s="84" t="b">
        <v>0</v>
      </c>
      <c r="AD20" s="84">
        <v>1</v>
      </c>
      <c r="AE20" s="90" t="s">
        <v>285</v>
      </c>
      <c r="AF20" s="84" t="b">
        <v>1</v>
      </c>
      <c r="AG20" s="84" t="s">
        <v>292</v>
      </c>
      <c r="AH20" s="84"/>
      <c r="AI20" s="90" t="s">
        <v>11113</v>
      </c>
      <c r="AJ20" s="84" t="b">
        <v>0</v>
      </c>
      <c r="AK20" s="84">
        <v>4</v>
      </c>
      <c r="AL20" s="90" t="s">
        <v>285</v>
      </c>
      <c r="AM20" s="84" t="s">
        <v>295</v>
      </c>
      <c r="AN20" s="84" t="b">
        <v>0</v>
      </c>
      <c r="AO20" s="90" t="s">
        <v>9777</v>
      </c>
      <c r="AP20" s="84" t="s">
        <v>308</v>
      </c>
      <c r="AQ20" s="84">
        <v>0</v>
      </c>
      <c r="AR20" s="84">
        <v>0</v>
      </c>
      <c r="AS20" s="84"/>
      <c r="AT20" s="84"/>
      <c r="AU20" s="84"/>
      <c r="AV20" s="84"/>
      <c r="AW20" s="84"/>
      <c r="AX20" s="84"/>
      <c r="AY20" s="84"/>
      <c r="AZ20" s="84"/>
    </row>
    <row r="21" spans="1:52" x14ac:dyDescent="0.2">
      <c r="A21" s="69" t="s">
        <v>2226</v>
      </c>
      <c r="B21" s="69" t="s">
        <v>3763</v>
      </c>
      <c r="C21" s="70"/>
      <c r="D21" s="71"/>
      <c r="E21" s="72"/>
      <c r="F21" s="73"/>
      <c r="G21" s="70"/>
      <c r="H21" s="74"/>
      <c r="I21" s="75"/>
      <c r="J21" s="75"/>
      <c r="K21" s="36"/>
      <c r="L21" s="82"/>
      <c r="M21" s="82"/>
      <c r="N21" s="77"/>
      <c r="O21" s="84" t="s">
        <v>255</v>
      </c>
      <c r="P21" s="86">
        <v>43157.625648148147</v>
      </c>
      <c r="Q21" s="84" t="s">
        <v>4356</v>
      </c>
      <c r="R21" s="84" t="s">
        <v>5599</v>
      </c>
      <c r="S21" s="84" t="s">
        <v>258</v>
      </c>
      <c r="T21" s="84" t="s">
        <v>6280</v>
      </c>
      <c r="U21" s="84"/>
      <c r="V21" s="84" t="s">
        <v>6836</v>
      </c>
      <c r="W21" s="86">
        <v>43157.625648148147</v>
      </c>
      <c r="X21" s="84" t="s">
        <v>8064</v>
      </c>
      <c r="Y21" s="84"/>
      <c r="Z21" s="84"/>
      <c r="AA21" s="90" t="s">
        <v>9777</v>
      </c>
      <c r="AB21" s="84"/>
      <c r="AC21" s="84" t="b">
        <v>0</v>
      </c>
      <c r="AD21" s="84">
        <v>1</v>
      </c>
      <c r="AE21" s="90" t="s">
        <v>285</v>
      </c>
      <c r="AF21" s="84" t="b">
        <v>1</v>
      </c>
      <c r="AG21" s="84" t="s">
        <v>292</v>
      </c>
      <c r="AH21" s="84"/>
      <c r="AI21" s="90" t="s">
        <v>11113</v>
      </c>
      <c r="AJ21" s="84" t="b">
        <v>0</v>
      </c>
      <c r="AK21" s="84">
        <v>4</v>
      </c>
      <c r="AL21" s="90" t="s">
        <v>285</v>
      </c>
      <c r="AM21" s="84" t="s">
        <v>295</v>
      </c>
      <c r="AN21" s="84" t="b">
        <v>0</v>
      </c>
      <c r="AO21" s="90" t="s">
        <v>9777</v>
      </c>
      <c r="AP21" s="84" t="s">
        <v>308</v>
      </c>
      <c r="AQ21" s="84">
        <v>0</v>
      </c>
      <c r="AR21" s="84">
        <v>0</v>
      </c>
      <c r="AS21" s="84"/>
      <c r="AT21" s="84"/>
      <c r="AU21" s="84"/>
      <c r="AV21" s="84"/>
      <c r="AW21" s="84"/>
      <c r="AX21" s="84"/>
      <c r="AY21" s="84"/>
      <c r="AZ21" s="84"/>
    </row>
    <row r="22" spans="1:52" x14ac:dyDescent="0.2">
      <c r="A22" s="69" t="s">
        <v>2226</v>
      </c>
      <c r="B22" s="69" t="s">
        <v>3764</v>
      </c>
      <c r="C22" s="70"/>
      <c r="D22" s="71"/>
      <c r="E22" s="72"/>
      <c r="F22" s="73"/>
      <c r="G22" s="70"/>
      <c r="H22" s="74"/>
      <c r="I22" s="75"/>
      <c r="J22" s="75"/>
      <c r="K22" s="36"/>
      <c r="L22" s="82"/>
      <c r="M22" s="82"/>
      <c r="N22" s="77"/>
      <c r="O22" s="84" t="s">
        <v>255</v>
      </c>
      <c r="P22" s="86">
        <v>43157.625648148147</v>
      </c>
      <c r="Q22" s="84" t="s">
        <v>4356</v>
      </c>
      <c r="R22" s="84" t="s">
        <v>5599</v>
      </c>
      <c r="S22" s="84" t="s">
        <v>258</v>
      </c>
      <c r="T22" s="84" t="s">
        <v>6280</v>
      </c>
      <c r="U22" s="84"/>
      <c r="V22" s="84" t="s">
        <v>6836</v>
      </c>
      <c r="W22" s="86">
        <v>43157.625648148147</v>
      </c>
      <c r="X22" s="84" t="s">
        <v>8064</v>
      </c>
      <c r="Y22" s="84"/>
      <c r="Z22" s="84"/>
      <c r="AA22" s="90" t="s">
        <v>9777</v>
      </c>
      <c r="AB22" s="84"/>
      <c r="AC22" s="84" t="b">
        <v>0</v>
      </c>
      <c r="AD22" s="84">
        <v>1</v>
      </c>
      <c r="AE22" s="90" t="s">
        <v>285</v>
      </c>
      <c r="AF22" s="84" t="b">
        <v>1</v>
      </c>
      <c r="AG22" s="84" t="s">
        <v>292</v>
      </c>
      <c r="AH22" s="84"/>
      <c r="AI22" s="90" t="s">
        <v>11113</v>
      </c>
      <c r="AJ22" s="84" t="b">
        <v>0</v>
      </c>
      <c r="AK22" s="84">
        <v>4</v>
      </c>
      <c r="AL22" s="90" t="s">
        <v>285</v>
      </c>
      <c r="AM22" s="84" t="s">
        <v>295</v>
      </c>
      <c r="AN22" s="84" t="b">
        <v>0</v>
      </c>
      <c r="AO22" s="90" t="s">
        <v>9777</v>
      </c>
      <c r="AP22" s="84" t="s">
        <v>308</v>
      </c>
      <c r="AQ22" s="84">
        <v>0</v>
      </c>
      <c r="AR22" s="84">
        <v>0</v>
      </c>
      <c r="AS22" s="84"/>
      <c r="AT22" s="84"/>
      <c r="AU22" s="84"/>
      <c r="AV22" s="84"/>
      <c r="AW22" s="84"/>
      <c r="AX22" s="84"/>
      <c r="AY22" s="84"/>
      <c r="AZ22" s="84"/>
    </row>
    <row r="23" spans="1:52" x14ac:dyDescent="0.2">
      <c r="A23" s="69" t="s">
        <v>2226</v>
      </c>
      <c r="B23" s="69" t="s">
        <v>3765</v>
      </c>
      <c r="C23" s="70"/>
      <c r="D23" s="71"/>
      <c r="E23" s="72"/>
      <c r="F23" s="73"/>
      <c r="G23" s="70"/>
      <c r="H23" s="74"/>
      <c r="I23" s="75"/>
      <c r="J23" s="75"/>
      <c r="K23" s="36"/>
      <c r="L23" s="82"/>
      <c r="M23" s="82"/>
      <c r="N23" s="77"/>
      <c r="O23" s="84" t="s">
        <v>255</v>
      </c>
      <c r="P23" s="86">
        <v>43157.625648148147</v>
      </c>
      <c r="Q23" s="84" t="s">
        <v>4356</v>
      </c>
      <c r="R23" s="84" t="s">
        <v>5599</v>
      </c>
      <c r="S23" s="84" t="s">
        <v>258</v>
      </c>
      <c r="T23" s="84" t="s">
        <v>6280</v>
      </c>
      <c r="U23" s="84"/>
      <c r="V23" s="84" t="s">
        <v>6836</v>
      </c>
      <c r="W23" s="86">
        <v>43157.625648148147</v>
      </c>
      <c r="X23" s="84" t="s">
        <v>8064</v>
      </c>
      <c r="Y23" s="84"/>
      <c r="Z23" s="84"/>
      <c r="AA23" s="90" t="s">
        <v>9777</v>
      </c>
      <c r="AB23" s="84"/>
      <c r="AC23" s="84" t="b">
        <v>0</v>
      </c>
      <c r="AD23" s="84">
        <v>1</v>
      </c>
      <c r="AE23" s="90" t="s">
        <v>285</v>
      </c>
      <c r="AF23" s="84" t="b">
        <v>1</v>
      </c>
      <c r="AG23" s="84" t="s">
        <v>292</v>
      </c>
      <c r="AH23" s="84"/>
      <c r="AI23" s="90" t="s">
        <v>11113</v>
      </c>
      <c r="AJ23" s="84" t="b">
        <v>0</v>
      </c>
      <c r="AK23" s="84">
        <v>4</v>
      </c>
      <c r="AL23" s="90" t="s">
        <v>285</v>
      </c>
      <c r="AM23" s="84" t="s">
        <v>295</v>
      </c>
      <c r="AN23" s="84" t="b">
        <v>0</v>
      </c>
      <c r="AO23" s="90" t="s">
        <v>9777</v>
      </c>
      <c r="AP23" s="84" t="s">
        <v>308</v>
      </c>
      <c r="AQ23" s="84">
        <v>0</v>
      </c>
      <c r="AR23" s="84">
        <v>0</v>
      </c>
      <c r="AS23" s="84"/>
      <c r="AT23" s="84"/>
      <c r="AU23" s="84"/>
      <c r="AV23" s="84"/>
      <c r="AW23" s="84"/>
      <c r="AX23" s="84"/>
      <c r="AY23" s="84"/>
      <c r="AZ23" s="84"/>
    </row>
    <row r="24" spans="1:52" x14ac:dyDescent="0.2">
      <c r="A24" s="69" t="s">
        <v>2226</v>
      </c>
      <c r="B24" s="69" t="s">
        <v>3766</v>
      </c>
      <c r="C24" s="70"/>
      <c r="D24" s="71"/>
      <c r="E24" s="72"/>
      <c r="F24" s="73"/>
      <c r="G24" s="70"/>
      <c r="H24" s="74"/>
      <c r="I24" s="75"/>
      <c r="J24" s="75"/>
      <c r="K24" s="36"/>
      <c r="L24" s="82"/>
      <c r="M24" s="82"/>
      <c r="N24" s="77"/>
      <c r="O24" s="84" t="s">
        <v>255</v>
      </c>
      <c r="P24" s="86">
        <v>43157.625648148147</v>
      </c>
      <c r="Q24" s="84" t="s">
        <v>4356</v>
      </c>
      <c r="R24" s="84" t="s">
        <v>5599</v>
      </c>
      <c r="S24" s="84" t="s">
        <v>258</v>
      </c>
      <c r="T24" s="84" t="s">
        <v>6280</v>
      </c>
      <c r="U24" s="84"/>
      <c r="V24" s="84" t="s">
        <v>6836</v>
      </c>
      <c r="W24" s="86">
        <v>43157.625648148147</v>
      </c>
      <c r="X24" s="84" t="s">
        <v>8064</v>
      </c>
      <c r="Y24" s="84"/>
      <c r="Z24" s="84"/>
      <c r="AA24" s="90" t="s">
        <v>9777</v>
      </c>
      <c r="AB24" s="84"/>
      <c r="AC24" s="84" t="b">
        <v>0</v>
      </c>
      <c r="AD24" s="84">
        <v>1</v>
      </c>
      <c r="AE24" s="90" t="s">
        <v>285</v>
      </c>
      <c r="AF24" s="84" t="b">
        <v>1</v>
      </c>
      <c r="AG24" s="84" t="s">
        <v>292</v>
      </c>
      <c r="AH24" s="84"/>
      <c r="AI24" s="90" t="s">
        <v>11113</v>
      </c>
      <c r="AJ24" s="84" t="b">
        <v>0</v>
      </c>
      <c r="AK24" s="84">
        <v>4</v>
      </c>
      <c r="AL24" s="90" t="s">
        <v>285</v>
      </c>
      <c r="AM24" s="84" t="s">
        <v>295</v>
      </c>
      <c r="AN24" s="84" t="b">
        <v>0</v>
      </c>
      <c r="AO24" s="90" t="s">
        <v>9777</v>
      </c>
      <c r="AP24" s="84" t="s">
        <v>308</v>
      </c>
      <c r="AQ24" s="84">
        <v>0</v>
      </c>
      <c r="AR24" s="84">
        <v>0</v>
      </c>
      <c r="AS24" s="84"/>
      <c r="AT24" s="84"/>
      <c r="AU24" s="84"/>
      <c r="AV24" s="84"/>
      <c r="AW24" s="84"/>
      <c r="AX24" s="84"/>
      <c r="AY24" s="84"/>
      <c r="AZ24" s="84"/>
    </row>
    <row r="25" spans="1:52" x14ac:dyDescent="0.2">
      <c r="A25" s="69" t="s">
        <v>2227</v>
      </c>
      <c r="B25" s="69" t="s">
        <v>3767</v>
      </c>
      <c r="C25" s="70"/>
      <c r="D25" s="71"/>
      <c r="E25" s="72"/>
      <c r="F25" s="73"/>
      <c r="G25" s="70"/>
      <c r="H25" s="74"/>
      <c r="I25" s="75"/>
      <c r="J25" s="75"/>
      <c r="K25" s="36"/>
      <c r="L25" s="82"/>
      <c r="M25" s="82"/>
      <c r="N25" s="77"/>
      <c r="O25" s="84" t="s">
        <v>255</v>
      </c>
      <c r="P25" s="86">
        <v>43108.087476851855</v>
      </c>
      <c r="Q25" s="84" t="s">
        <v>4357</v>
      </c>
      <c r="R25" s="84" t="s">
        <v>5600</v>
      </c>
      <c r="S25" s="84" t="s">
        <v>258</v>
      </c>
      <c r="T25" s="84" t="s">
        <v>6281</v>
      </c>
      <c r="U25" s="84"/>
      <c r="V25" s="84" t="s">
        <v>6837</v>
      </c>
      <c r="W25" s="86">
        <v>43108.087476851855</v>
      </c>
      <c r="X25" s="84" t="s">
        <v>8065</v>
      </c>
      <c r="Y25" s="84"/>
      <c r="Z25" s="84"/>
      <c r="AA25" s="90" t="s">
        <v>9778</v>
      </c>
      <c r="AB25" s="84"/>
      <c r="AC25" s="84" t="b">
        <v>0</v>
      </c>
      <c r="AD25" s="84">
        <v>6</v>
      </c>
      <c r="AE25" s="90" t="s">
        <v>285</v>
      </c>
      <c r="AF25" s="84" t="b">
        <v>1</v>
      </c>
      <c r="AG25" s="84" t="s">
        <v>1654</v>
      </c>
      <c r="AH25" s="84"/>
      <c r="AI25" s="90" t="s">
        <v>11817</v>
      </c>
      <c r="AJ25" s="84" t="b">
        <v>0</v>
      </c>
      <c r="AK25" s="84">
        <v>3</v>
      </c>
      <c r="AL25" s="90" t="s">
        <v>285</v>
      </c>
      <c r="AM25" s="84" t="s">
        <v>295</v>
      </c>
      <c r="AN25" s="84" t="b">
        <v>0</v>
      </c>
      <c r="AO25" s="90" t="s">
        <v>9778</v>
      </c>
      <c r="AP25" s="84" t="s">
        <v>308</v>
      </c>
      <c r="AQ25" s="84">
        <v>0</v>
      </c>
      <c r="AR25" s="84">
        <v>0</v>
      </c>
      <c r="AS25" s="84"/>
      <c r="AT25" s="84"/>
      <c r="AU25" s="84"/>
      <c r="AV25" s="84"/>
      <c r="AW25" s="84"/>
      <c r="AX25" s="84"/>
      <c r="AY25" s="84"/>
      <c r="AZ25" s="84"/>
    </row>
    <row r="26" spans="1:52" x14ac:dyDescent="0.2">
      <c r="A26" s="69" t="s">
        <v>2228</v>
      </c>
      <c r="B26" s="69" t="s">
        <v>3768</v>
      </c>
      <c r="C26" s="70"/>
      <c r="D26" s="71"/>
      <c r="E26" s="72"/>
      <c r="F26" s="73"/>
      <c r="G26" s="70"/>
      <c r="H26" s="74"/>
      <c r="I26" s="75"/>
      <c r="J26" s="75"/>
      <c r="K26" s="36"/>
      <c r="L26" s="82"/>
      <c r="M26" s="82"/>
      <c r="N26" s="77"/>
      <c r="O26" s="84" t="s">
        <v>255</v>
      </c>
      <c r="P26" s="86">
        <v>43156.571851851855</v>
      </c>
      <c r="Q26" s="84" t="s">
        <v>4358</v>
      </c>
      <c r="R26" s="84"/>
      <c r="S26" s="84"/>
      <c r="T26" s="84" t="s">
        <v>6282</v>
      </c>
      <c r="U26" s="84"/>
      <c r="V26" s="84" t="s">
        <v>6838</v>
      </c>
      <c r="W26" s="86">
        <v>43156.571851851855</v>
      </c>
      <c r="X26" s="84" t="s">
        <v>8066</v>
      </c>
      <c r="Y26" s="84"/>
      <c r="Z26" s="84"/>
      <c r="AA26" s="90" t="s">
        <v>9779</v>
      </c>
      <c r="AB26" s="90" t="s">
        <v>11481</v>
      </c>
      <c r="AC26" s="84" t="b">
        <v>0</v>
      </c>
      <c r="AD26" s="84">
        <v>8</v>
      </c>
      <c r="AE26" s="90" t="s">
        <v>11651</v>
      </c>
      <c r="AF26" s="84" t="b">
        <v>0</v>
      </c>
      <c r="AG26" s="84" t="s">
        <v>290</v>
      </c>
      <c r="AH26" s="84"/>
      <c r="AI26" s="90" t="s">
        <v>285</v>
      </c>
      <c r="AJ26" s="84" t="b">
        <v>0</v>
      </c>
      <c r="AK26" s="84">
        <v>1</v>
      </c>
      <c r="AL26" s="90" t="s">
        <v>285</v>
      </c>
      <c r="AM26" s="84" t="s">
        <v>296</v>
      </c>
      <c r="AN26" s="84" t="b">
        <v>0</v>
      </c>
      <c r="AO26" s="90" t="s">
        <v>11481</v>
      </c>
      <c r="AP26" s="84" t="s">
        <v>308</v>
      </c>
      <c r="AQ26" s="84">
        <v>0</v>
      </c>
      <c r="AR26" s="84">
        <v>0</v>
      </c>
      <c r="AS26" s="84" t="s">
        <v>11940</v>
      </c>
      <c r="AT26" s="84" t="s">
        <v>310</v>
      </c>
      <c r="AU26" s="84" t="s">
        <v>313</v>
      </c>
      <c r="AV26" s="84" t="s">
        <v>11967</v>
      </c>
      <c r="AW26" s="84" t="s">
        <v>11982</v>
      </c>
      <c r="AX26" s="84" t="s">
        <v>12004</v>
      </c>
      <c r="AY26" s="84" t="s">
        <v>331</v>
      </c>
      <c r="AZ26" s="84" t="s">
        <v>12022</v>
      </c>
    </row>
    <row r="27" spans="1:52" x14ac:dyDescent="0.2">
      <c r="A27" s="69" t="s">
        <v>2229</v>
      </c>
      <c r="B27" s="69" t="s">
        <v>3769</v>
      </c>
      <c r="C27" s="70"/>
      <c r="D27" s="71"/>
      <c r="E27" s="72"/>
      <c r="F27" s="73"/>
      <c r="G27" s="70"/>
      <c r="H27" s="74"/>
      <c r="I27" s="75"/>
      <c r="J27" s="75"/>
      <c r="K27" s="36"/>
      <c r="L27" s="82"/>
      <c r="M27" s="82"/>
      <c r="N27" s="77"/>
      <c r="O27" s="84" t="s">
        <v>255</v>
      </c>
      <c r="P27" s="86">
        <v>43156.442488425928</v>
      </c>
      <c r="Q27" s="84" t="s">
        <v>4359</v>
      </c>
      <c r="R27" s="84" t="s">
        <v>5601</v>
      </c>
      <c r="S27" s="84" t="s">
        <v>258</v>
      </c>
      <c r="T27" s="84" t="s">
        <v>6283</v>
      </c>
      <c r="U27" s="84"/>
      <c r="V27" s="84" t="s">
        <v>6839</v>
      </c>
      <c r="W27" s="86">
        <v>43156.442488425928</v>
      </c>
      <c r="X27" s="84" t="s">
        <v>8067</v>
      </c>
      <c r="Y27" s="84"/>
      <c r="Z27" s="84"/>
      <c r="AA27" s="90" t="s">
        <v>9780</v>
      </c>
      <c r="AB27" s="84"/>
      <c r="AC27" s="84" t="b">
        <v>0</v>
      </c>
      <c r="AD27" s="84">
        <v>99</v>
      </c>
      <c r="AE27" s="90" t="s">
        <v>285</v>
      </c>
      <c r="AF27" s="84" t="b">
        <v>1</v>
      </c>
      <c r="AG27" s="84" t="s">
        <v>673</v>
      </c>
      <c r="AH27" s="84"/>
      <c r="AI27" s="90" t="s">
        <v>11818</v>
      </c>
      <c r="AJ27" s="84" t="b">
        <v>0</v>
      </c>
      <c r="AK27" s="84">
        <v>80</v>
      </c>
      <c r="AL27" s="90" t="s">
        <v>285</v>
      </c>
      <c r="AM27" s="84" t="s">
        <v>296</v>
      </c>
      <c r="AN27" s="84" t="b">
        <v>0</v>
      </c>
      <c r="AO27" s="90" t="s">
        <v>9780</v>
      </c>
      <c r="AP27" s="84" t="s">
        <v>308</v>
      </c>
      <c r="AQ27" s="84">
        <v>0</v>
      </c>
      <c r="AR27" s="84">
        <v>0</v>
      </c>
      <c r="AS27" s="84"/>
      <c r="AT27" s="84"/>
      <c r="AU27" s="84"/>
      <c r="AV27" s="84"/>
      <c r="AW27" s="84"/>
      <c r="AX27" s="84"/>
      <c r="AY27" s="84"/>
      <c r="AZ27" s="84"/>
    </row>
    <row r="28" spans="1:52" x14ac:dyDescent="0.2">
      <c r="A28" s="69" t="s">
        <v>2229</v>
      </c>
      <c r="B28" s="69" t="s">
        <v>3770</v>
      </c>
      <c r="C28" s="70"/>
      <c r="D28" s="71"/>
      <c r="E28" s="72"/>
      <c r="F28" s="73"/>
      <c r="G28" s="70"/>
      <c r="H28" s="74"/>
      <c r="I28" s="75"/>
      <c r="J28" s="75"/>
      <c r="K28" s="36"/>
      <c r="L28" s="82"/>
      <c r="M28" s="82"/>
      <c r="N28" s="77"/>
      <c r="O28" s="84" t="s">
        <v>255</v>
      </c>
      <c r="P28" s="86">
        <v>43156.442488425928</v>
      </c>
      <c r="Q28" s="84" t="s">
        <v>4359</v>
      </c>
      <c r="R28" s="84" t="s">
        <v>5601</v>
      </c>
      <c r="S28" s="84" t="s">
        <v>258</v>
      </c>
      <c r="T28" s="84" t="s">
        <v>6283</v>
      </c>
      <c r="U28" s="84"/>
      <c r="V28" s="84" t="s">
        <v>6839</v>
      </c>
      <c r="W28" s="86">
        <v>43156.442488425928</v>
      </c>
      <c r="X28" s="84" t="s">
        <v>8067</v>
      </c>
      <c r="Y28" s="84"/>
      <c r="Z28" s="84"/>
      <c r="AA28" s="90" t="s">
        <v>9780</v>
      </c>
      <c r="AB28" s="84"/>
      <c r="AC28" s="84" t="b">
        <v>0</v>
      </c>
      <c r="AD28" s="84">
        <v>99</v>
      </c>
      <c r="AE28" s="90" t="s">
        <v>285</v>
      </c>
      <c r="AF28" s="84" t="b">
        <v>1</v>
      </c>
      <c r="AG28" s="84" t="s">
        <v>673</v>
      </c>
      <c r="AH28" s="84"/>
      <c r="AI28" s="90" t="s">
        <v>11818</v>
      </c>
      <c r="AJ28" s="84" t="b">
        <v>0</v>
      </c>
      <c r="AK28" s="84">
        <v>80</v>
      </c>
      <c r="AL28" s="90" t="s">
        <v>285</v>
      </c>
      <c r="AM28" s="84" t="s">
        <v>296</v>
      </c>
      <c r="AN28" s="84" t="b">
        <v>0</v>
      </c>
      <c r="AO28" s="90" t="s">
        <v>9780</v>
      </c>
      <c r="AP28" s="84" t="s">
        <v>308</v>
      </c>
      <c r="AQ28" s="84">
        <v>0</v>
      </c>
      <c r="AR28" s="84">
        <v>0</v>
      </c>
      <c r="AS28" s="84"/>
      <c r="AT28" s="84"/>
      <c r="AU28" s="84"/>
      <c r="AV28" s="84"/>
      <c r="AW28" s="84"/>
      <c r="AX28" s="84"/>
      <c r="AY28" s="84"/>
      <c r="AZ28" s="84"/>
    </row>
    <row r="29" spans="1:52" x14ac:dyDescent="0.2">
      <c r="A29" s="69" t="s">
        <v>2230</v>
      </c>
      <c r="B29" s="69" t="s">
        <v>3771</v>
      </c>
      <c r="C29" s="70"/>
      <c r="D29" s="71"/>
      <c r="E29" s="72"/>
      <c r="F29" s="73"/>
      <c r="G29" s="70"/>
      <c r="H29" s="74"/>
      <c r="I29" s="75"/>
      <c r="J29" s="75"/>
      <c r="K29" s="36"/>
      <c r="L29" s="82"/>
      <c r="M29" s="82"/>
      <c r="N29" s="77"/>
      <c r="O29" s="84" t="s">
        <v>255</v>
      </c>
      <c r="P29" s="86">
        <v>43152.803923611114</v>
      </c>
      <c r="Q29" s="84" t="s">
        <v>4360</v>
      </c>
      <c r="R29" s="84"/>
      <c r="S29" s="84"/>
      <c r="T29" s="84" t="s">
        <v>6284</v>
      </c>
      <c r="U29" s="84" t="s">
        <v>6624</v>
      </c>
      <c r="V29" s="84" t="s">
        <v>6624</v>
      </c>
      <c r="W29" s="86">
        <v>43152.803923611114</v>
      </c>
      <c r="X29" s="84" t="s">
        <v>8068</v>
      </c>
      <c r="Y29" s="84"/>
      <c r="Z29" s="84"/>
      <c r="AA29" s="90" t="s">
        <v>9781</v>
      </c>
      <c r="AB29" s="90" t="s">
        <v>11482</v>
      </c>
      <c r="AC29" s="84" t="b">
        <v>0</v>
      </c>
      <c r="AD29" s="84">
        <v>1</v>
      </c>
      <c r="AE29" s="90" t="s">
        <v>11652</v>
      </c>
      <c r="AF29" s="84" t="b">
        <v>0</v>
      </c>
      <c r="AG29" s="84" t="s">
        <v>290</v>
      </c>
      <c r="AH29" s="84"/>
      <c r="AI29" s="90" t="s">
        <v>285</v>
      </c>
      <c r="AJ29" s="84" t="b">
        <v>0</v>
      </c>
      <c r="AK29" s="84">
        <v>1</v>
      </c>
      <c r="AL29" s="90" t="s">
        <v>285</v>
      </c>
      <c r="AM29" s="84" t="s">
        <v>295</v>
      </c>
      <c r="AN29" s="84" t="b">
        <v>0</v>
      </c>
      <c r="AO29" s="90" t="s">
        <v>11482</v>
      </c>
      <c r="AP29" s="84" t="s">
        <v>308</v>
      </c>
      <c r="AQ29" s="84">
        <v>0</v>
      </c>
      <c r="AR29" s="84">
        <v>0</v>
      </c>
      <c r="AS29" s="84"/>
      <c r="AT29" s="84"/>
      <c r="AU29" s="84"/>
      <c r="AV29" s="84"/>
      <c r="AW29" s="84"/>
      <c r="AX29" s="84"/>
      <c r="AY29" s="84"/>
      <c r="AZ29" s="84"/>
    </row>
    <row r="30" spans="1:52" x14ac:dyDescent="0.2">
      <c r="A30" s="69" t="s">
        <v>2230</v>
      </c>
      <c r="B30" s="69" t="s">
        <v>3772</v>
      </c>
      <c r="C30" s="70"/>
      <c r="D30" s="71"/>
      <c r="E30" s="72"/>
      <c r="F30" s="73"/>
      <c r="G30" s="70"/>
      <c r="H30" s="74"/>
      <c r="I30" s="75"/>
      <c r="J30" s="75"/>
      <c r="K30" s="36"/>
      <c r="L30" s="82"/>
      <c r="M30" s="82"/>
      <c r="N30" s="77"/>
      <c r="O30" s="84" t="s">
        <v>255</v>
      </c>
      <c r="P30" s="86">
        <v>43152.803923611114</v>
      </c>
      <c r="Q30" s="84" t="s">
        <v>4360</v>
      </c>
      <c r="R30" s="84"/>
      <c r="S30" s="84"/>
      <c r="T30" s="84" t="s">
        <v>6284</v>
      </c>
      <c r="U30" s="84" t="s">
        <v>6624</v>
      </c>
      <c r="V30" s="84" t="s">
        <v>6624</v>
      </c>
      <c r="W30" s="86">
        <v>43152.803923611114</v>
      </c>
      <c r="X30" s="84" t="s">
        <v>8068</v>
      </c>
      <c r="Y30" s="84"/>
      <c r="Z30" s="84"/>
      <c r="AA30" s="90" t="s">
        <v>9781</v>
      </c>
      <c r="AB30" s="90" t="s">
        <v>11482</v>
      </c>
      <c r="AC30" s="84" t="b">
        <v>0</v>
      </c>
      <c r="AD30" s="84">
        <v>1</v>
      </c>
      <c r="AE30" s="90" t="s">
        <v>11652</v>
      </c>
      <c r="AF30" s="84" t="b">
        <v>0</v>
      </c>
      <c r="AG30" s="84" t="s">
        <v>290</v>
      </c>
      <c r="AH30" s="84"/>
      <c r="AI30" s="90" t="s">
        <v>285</v>
      </c>
      <c r="AJ30" s="84" t="b">
        <v>0</v>
      </c>
      <c r="AK30" s="84">
        <v>1</v>
      </c>
      <c r="AL30" s="90" t="s">
        <v>285</v>
      </c>
      <c r="AM30" s="84" t="s">
        <v>295</v>
      </c>
      <c r="AN30" s="84" t="b">
        <v>0</v>
      </c>
      <c r="AO30" s="90" t="s">
        <v>11482</v>
      </c>
      <c r="AP30" s="84" t="s">
        <v>308</v>
      </c>
      <c r="AQ30" s="84">
        <v>0</v>
      </c>
      <c r="AR30" s="84">
        <v>0</v>
      </c>
      <c r="AS30" s="84"/>
      <c r="AT30" s="84"/>
      <c r="AU30" s="84"/>
      <c r="AV30" s="84"/>
      <c r="AW30" s="84"/>
      <c r="AX30" s="84"/>
      <c r="AY30" s="84"/>
      <c r="AZ30" s="84"/>
    </row>
    <row r="31" spans="1:52" x14ac:dyDescent="0.2">
      <c r="A31" s="69" t="s">
        <v>2230</v>
      </c>
      <c r="B31" s="69" t="s">
        <v>3773</v>
      </c>
      <c r="C31" s="70"/>
      <c r="D31" s="71"/>
      <c r="E31" s="72"/>
      <c r="F31" s="73"/>
      <c r="G31" s="70"/>
      <c r="H31" s="74"/>
      <c r="I31" s="75"/>
      <c r="J31" s="75"/>
      <c r="K31" s="36"/>
      <c r="L31" s="82"/>
      <c r="M31" s="82"/>
      <c r="N31" s="77"/>
      <c r="O31" s="84" t="s">
        <v>255</v>
      </c>
      <c r="P31" s="86">
        <v>43152.803923611114</v>
      </c>
      <c r="Q31" s="84" t="s">
        <v>4360</v>
      </c>
      <c r="R31" s="84"/>
      <c r="S31" s="84"/>
      <c r="T31" s="84" t="s">
        <v>6284</v>
      </c>
      <c r="U31" s="84" t="s">
        <v>6624</v>
      </c>
      <c r="V31" s="84" t="s">
        <v>6624</v>
      </c>
      <c r="W31" s="86">
        <v>43152.803923611114</v>
      </c>
      <c r="X31" s="84" t="s">
        <v>8068</v>
      </c>
      <c r="Y31" s="84"/>
      <c r="Z31" s="84"/>
      <c r="AA31" s="90" t="s">
        <v>9781</v>
      </c>
      <c r="AB31" s="90" t="s">
        <v>11482</v>
      </c>
      <c r="AC31" s="84" t="b">
        <v>0</v>
      </c>
      <c r="AD31" s="84">
        <v>1</v>
      </c>
      <c r="AE31" s="90" t="s">
        <v>11652</v>
      </c>
      <c r="AF31" s="84" t="b">
        <v>0</v>
      </c>
      <c r="AG31" s="84" t="s">
        <v>290</v>
      </c>
      <c r="AH31" s="84"/>
      <c r="AI31" s="90" t="s">
        <v>285</v>
      </c>
      <c r="AJ31" s="84" t="b">
        <v>0</v>
      </c>
      <c r="AK31" s="84">
        <v>1</v>
      </c>
      <c r="AL31" s="90" t="s">
        <v>285</v>
      </c>
      <c r="AM31" s="84" t="s">
        <v>295</v>
      </c>
      <c r="AN31" s="84" t="b">
        <v>0</v>
      </c>
      <c r="AO31" s="90" t="s">
        <v>11482</v>
      </c>
      <c r="AP31" s="84" t="s">
        <v>308</v>
      </c>
      <c r="AQ31" s="84">
        <v>0</v>
      </c>
      <c r="AR31" s="84">
        <v>0</v>
      </c>
      <c r="AS31" s="84"/>
      <c r="AT31" s="84"/>
      <c r="AU31" s="84"/>
      <c r="AV31" s="84"/>
      <c r="AW31" s="84"/>
      <c r="AX31" s="84"/>
      <c r="AY31" s="84"/>
      <c r="AZ31" s="84"/>
    </row>
    <row r="32" spans="1:52" x14ac:dyDescent="0.2">
      <c r="A32" s="69" t="s">
        <v>2230</v>
      </c>
      <c r="B32" s="69" t="s">
        <v>244</v>
      </c>
      <c r="C32" s="70"/>
      <c r="D32" s="71"/>
      <c r="E32" s="72"/>
      <c r="F32" s="73"/>
      <c r="G32" s="70"/>
      <c r="H32" s="74"/>
      <c r="I32" s="75"/>
      <c r="J32" s="75"/>
      <c r="K32" s="36"/>
      <c r="L32" s="82"/>
      <c r="M32" s="82"/>
      <c r="N32" s="77"/>
      <c r="O32" s="84" t="s">
        <v>255</v>
      </c>
      <c r="P32" s="86">
        <v>43152.803923611114</v>
      </c>
      <c r="Q32" s="84" t="s">
        <v>4360</v>
      </c>
      <c r="R32" s="84"/>
      <c r="S32" s="84"/>
      <c r="T32" s="84" t="s">
        <v>6284</v>
      </c>
      <c r="U32" s="84" t="s">
        <v>6624</v>
      </c>
      <c r="V32" s="84" t="s">
        <v>6624</v>
      </c>
      <c r="W32" s="86">
        <v>43152.803923611114</v>
      </c>
      <c r="X32" s="84" t="s">
        <v>8068</v>
      </c>
      <c r="Y32" s="84"/>
      <c r="Z32" s="84"/>
      <c r="AA32" s="90" t="s">
        <v>9781</v>
      </c>
      <c r="AB32" s="90" t="s">
        <v>11482</v>
      </c>
      <c r="AC32" s="84" t="b">
        <v>0</v>
      </c>
      <c r="AD32" s="84">
        <v>1</v>
      </c>
      <c r="AE32" s="90" t="s">
        <v>11652</v>
      </c>
      <c r="AF32" s="84" t="b">
        <v>0</v>
      </c>
      <c r="AG32" s="84" t="s">
        <v>290</v>
      </c>
      <c r="AH32" s="84"/>
      <c r="AI32" s="90" t="s">
        <v>285</v>
      </c>
      <c r="AJ32" s="84" t="b">
        <v>0</v>
      </c>
      <c r="AK32" s="84">
        <v>1</v>
      </c>
      <c r="AL32" s="90" t="s">
        <v>285</v>
      </c>
      <c r="AM32" s="84" t="s">
        <v>295</v>
      </c>
      <c r="AN32" s="84" t="b">
        <v>0</v>
      </c>
      <c r="AO32" s="90" t="s">
        <v>11482</v>
      </c>
      <c r="AP32" s="84" t="s">
        <v>308</v>
      </c>
      <c r="AQ32" s="84">
        <v>0</v>
      </c>
      <c r="AR32" s="84">
        <v>0</v>
      </c>
      <c r="AS32" s="84"/>
      <c r="AT32" s="84"/>
      <c r="AU32" s="84"/>
      <c r="AV32" s="84"/>
      <c r="AW32" s="84"/>
      <c r="AX32" s="84"/>
      <c r="AY32" s="84"/>
      <c r="AZ32" s="84"/>
    </row>
    <row r="33" spans="1:52" x14ac:dyDescent="0.2">
      <c r="A33" s="69" t="s">
        <v>2230</v>
      </c>
      <c r="B33" s="69" t="s">
        <v>3774</v>
      </c>
      <c r="C33" s="70"/>
      <c r="D33" s="71"/>
      <c r="E33" s="72"/>
      <c r="F33" s="73"/>
      <c r="G33" s="70"/>
      <c r="H33" s="74"/>
      <c r="I33" s="75"/>
      <c r="J33" s="75"/>
      <c r="K33" s="36"/>
      <c r="L33" s="82"/>
      <c r="M33" s="82"/>
      <c r="N33" s="77"/>
      <c r="O33" s="84" t="s">
        <v>255</v>
      </c>
      <c r="P33" s="86">
        <v>43152.803923611114</v>
      </c>
      <c r="Q33" s="84" t="s">
        <v>4360</v>
      </c>
      <c r="R33" s="84"/>
      <c r="S33" s="84"/>
      <c r="T33" s="84" t="s">
        <v>6284</v>
      </c>
      <c r="U33" s="84" t="s">
        <v>6624</v>
      </c>
      <c r="V33" s="84" t="s">
        <v>6624</v>
      </c>
      <c r="W33" s="86">
        <v>43152.803923611114</v>
      </c>
      <c r="X33" s="84" t="s">
        <v>8068</v>
      </c>
      <c r="Y33" s="84"/>
      <c r="Z33" s="84"/>
      <c r="AA33" s="90" t="s">
        <v>9781</v>
      </c>
      <c r="AB33" s="90" t="s">
        <v>11482</v>
      </c>
      <c r="AC33" s="84" t="b">
        <v>0</v>
      </c>
      <c r="AD33" s="84">
        <v>1</v>
      </c>
      <c r="AE33" s="90" t="s">
        <v>11652</v>
      </c>
      <c r="AF33" s="84" t="b">
        <v>0</v>
      </c>
      <c r="AG33" s="84" t="s">
        <v>290</v>
      </c>
      <c r="AH33" s="84"/>
      <c r="AI33" s="90" t="s">
        <v>285</v>
      </c>
      <c r="AJ33" s="84" t="b">
        <v>0</v>
      </c>
      <c r="AK33" s="84">
        <v>1</v>
      </c>
      <c r="AL33" s="90" t="s">
        <v>285</v>
      </c>
      <c r="AM33" s="84" t="s">
        <v>295</v>
      </c>
      <c r="AN33" s="84" t="b">
        <v>0</v>
      </c>
      <c r="AO33" s="90" t="s">
        <v>11482</v>
      </c>
      <c r="AP33" s="84" t="s">
        <v>308</v>
      </c>
      <c r="AQ33" s="84">
        <v>0</v>
      </c>
      <c r="AR33" s="84">
        <v>0</v>
      </c>
      <c r="AS33" s="84"/>
      <c r="AT33" s="84"/>
      <c r="AU33" s="84"/>
      <c r="AV33" s="84"/>
      <c r="AW33" s="84"/>
      <c r="AX33" s="84"/>
      <c r="AY33" s="84"/>
      <c r="AZ33" s="84"/>
    </row>
    <row r="34" spans="1:52" x14ac:dyDescent="0.2">
      <c r="A34" s="69" t="s">
        <v>2231</v>
      </c>
      <c r="B34" s="69" t="s">
        <v>836</v>
      </c>
      <c r="C34" s="70"/>
      <c r="D34" s="71"/>
      <c r="E34" s="72"/>
      <c r="F34" s="73"/>
      <c r="G34" s="70"/>
      <c r="H34" s="74"/>
      <c r="I34" s="75"/>
      <c r="J34" s="75"/>
      <c r="K34" s="36"/>
      <c r="L34" s="82"/>
      <c r="M34" s="82"/>
      <c r="N34" s="77"/>
      <c r="O34" s="84" t="s">
        <v>255</v>
      </c>
      <c r="P34" s="86">
        <v>43157.663194444445</v>
      </c>
      <c r="Q34" s="84" t="s">
        <v>4361</v>
      </c>
      <c r="R34" s="84"/>
      <c r="S34" s="84"/>
      <c r="T34" s="84" t="s">
        <v>6274</v>
      </c>
      <c r="U34" s="84"/>
      <c r="V34" s="84" t="s">
        <v>6840</v>
      </c>
      <c r="W34" s="86">
        <v>43157.663194444445</v>
      </c>
      <c r="X34" s="84" t="s">
        <v>8069</v>
      </c>
      <c r="Y34" s="84"/>
      <c r="Z34" s="84"/>
      <c r="AA34" s="90" t="s">
        <v>9782</v>
      </c>
      <c r="AB34" s="84"/>
      <c r="AC34" s="84" t="b">
        <v>0</v>
      </c>
      <c r="AD34" s="84">
        <v>54</v>
      </c>
      <c r="AE34" s="90" t="s">
        <v>285</v>
      </c>
      <c r="AF34" s="84" t="b">
        <v>0</v>
      </c>
      <c r="AG34" s="84" t="s">
        <v>290</v>
      </c>
      <c r="AH34" s="84"/>
      <c r="AI34" s="90" t="s">
        <v>285</v>
      </c>
      <c r="AJ34" s="84" t="b">
        <v>0</v>
      </c>
      <c r="AK34" s="84">
        <v>19</v>
      </c>
      <c r="AL34" s="90" t="s">
        <v>285</v>
      </c>
      <c r="AM34" s="84" t="s">
        <v>294</v>
      </c>
      <c r="AN34" s="84" t="b">
        <v>0</v>
      </c>
      <c r="AO34" s="90" t="s">
        <v>9782</v>
      </c>
      <c r="AP34" s="84" t="s">
        <v>308</v>
      </c>
      <c r="AQ34" s="84">
        <v>0</v>
      </c>
      <c r="AR34" s="84">
        <v>0</v>
      </c>
      <c r="AS34" s="84"/>
      <c r="AT34" s="84"/>
      <c r="AU34" s="84"/>
      <c r="AV34" s="84"/>
      <c r="AW34" s="84"/>
      <c r="AX34" s="84"/>
      <c r="AY34" s="84"/>
      <c r="AZ34" s="84"/>
    </row>
    <row r="35" spans="1:52" x14ac:dyDescent="0.2">
      <c r="A35" s="69" t="s">
        <v>2231</v>
      </c>
      <c r="B35" s="69" t="s">
        <v>3775</v>
      </c>
      <c r="C35" s="70"/>
      <c r="D35" s="71"/>
      <c r="E35" s="72"/>
      <c r="F35" s="73"/>
      <c r="G35" s="70"/>
      <c r="H35" s="74"/>
      <c r="I35" s="75"/>
      <c r="J35" s="75"/>
      <c r="K35" s="36"/>
      <c r="L35" s="82"/>
      <c r="M35" s="82"/>
      <c r="N35" s="77"/>
      <c r="O35" s="84" t="s">
        <v>255</v>
      </c>
      <c r="P35" s="86">
        <v>43157.663194444445</v>
      </c>
      <c r="Q35" s="84" t="s">
        <v>4361</v>
      </c>
      <c r="R35" s="84"/>
      <c r="S35" s="84"/>
      <c r="T35" s="84" t="s">
        <v>6274</v>
      </c>
      <c r="U35" s="84"/>
      <c r="V35" s="84" t="s">
        <v>6840</v>
      </c>
      <c r="W35" s="86">
        <v>43157.663194444445</v>
      </c>
      <c r="X35" s="84" t="s">
        <v>8069</v>
      </c>
      <c r="Y35" s="84"/>
      <c r="Z35" s="84"/>
      <c r="AA35" s="90" t="s">
        <v>9782</v>
      </c>
      <c r="AB35" s="84"/>
      <c r="AC35" s="84" t="b">
        <v>0</v>
      </c>
      <c r="AD35" s="84">
        <v>54</v>
      </c>
      <c r="AE35" s="90" t="s">
        <v>285</v>
      </c>
      <c r="AF35" s="84" t="b">
        <v>0</v>
      </c>
      <c r="AG35" s="84" t="s">
        <v>290</v>
      </c>
      <c r="AH35" s="84"/>
      <c r="AI35" s="90" t="s">
        <v>285</v>
      </c>
      <c r="AJ35" s="84" t="b">
        <v>0</v>
      </c>
      <c r="AK35" s="84">
        <v>19</v>
      </c>
      <c r="AL35" s="90" t="s">
        <v>285</v>
      </c>
      <c r="AM35" s="84" t="s">
        <v>294</v>
      </c>
      <c r="AN35" s="84" t="b">
        <v>0</v>
      </c>
      <c r="AO35" s="90" t="s">
        <v>9782</v>
      </c>
      <c r="AP35" s="84" t="s">
        <v>308</v>
      </c>
      <c r="AQ35" s="84">
        <v>0</v>
      </c>
      <c r="AR35" s="84">
        <v>0</v>
      </c>
      <c r="AS35" s="84"/>
      <c r="AT35" s="84"/>
      <c r="AU35" s="84"/>
      <c r="AV35" s="84"/>
      <c r="AW35" s="84"/>
      <c r="AX35" s="84"/>
      <c r="AY35" s="84"/>
      <c r="AZ35" s="84"/>
    </row>
    <row r="36" spans="1:52" x14ac:dyDescent="0.2">
      <c r="A36" s="69" t="s">
        <v>2231</v>
      </c>
      <c r="B36" s="69" t="s">
        <v>3776</v>
      </c>
      <c r="C36" s="70"/>
      <c r="D36" s="71"/>
      <c r="E36" s="72"/>
      <c r="F36" s="73"/>
      <c r="G36" s="70"/>
      <c r="H36" s="74"/>
      <c r="I36" s="75"/>
      <c r="J36" s="75"/>
      <c r="K36" s="36"/>
      <c r="L36" s="82"/>
      <c r="M36" s="82"/>
      <c r="N36" s="77"/>
      <c r="O36" s="84" t="s">
        <v>255</v>
      </c>
      <c r="P36" s="86">
        <v>43157.663194444445</v>
      </c>
      <c r="Q36" s="84" t="s">
        <v>4361</v>
      </c>
      <c r="R36" s="84"/>
      <c r="S36" s="84"/>
      <c r="T36" s="84" t="s">
        <v>6274</v>
      </c>
      <c r="U36" s="84"/>
      <c r="V36" s="84" t="s">
        <v>6840</v>
      </c>
      <c r="W36" s="86">
        <v>43157.663194444445</v>
      </c>
      <c r="X36" s="84" t="s">
        <v>8069</v>
      </c>
      <c r="Y36" s="84"/>
      <c r="Z36" s="84"/>
      <c r="AA36" s="90" t="s">
        <v>9782</v>
      </c>
      <c r="AB36" s="84"/>
      <c r="AC36" s="84" t="b">
        <v>0</v>
      </c>
      <c r="AD36" s="84">
        <v>54</v>
      </c>
      <c r="AE36" s="90" t="s">
        <v>285</v>
      </c>
      <c r="AF36" s="84" t="b">
        <v>0</v>
      </c>
      <c r="AG36" s="84" t="s">
        <v>290</v>
      </c>
      <c r="AH36" s="84"/>
      <c r="AI36" s="90" t="s">
        <v>285</v>
      </c>
      <c r="AJ36" s="84" t="b">
        <v>0</v>
      </c>
      <c r="AK36" s="84">
        <v>19</v>
      </c>
      <c r="AL36" s="90" t="s">
        <v>285</v>
      </c>
      <c r="AM36" s="84" t="s">
        <v>294</v>
      </c>
      <c r="AN36" s="84" t="b">
        <v>0</v>
      </c>
      <c r="AO36" s="90" t="s">
        <v>9782</v>
      </c>
      <c r="AP36" s="84" t="s">
        <v>308</v>
      </c>
      <c r="AQ36" s="84">
        <v>0</v>
      </c>
      <c r="AR36" s="84">
        <v>0</v>
      </c>
      <c r="AS36" s="84"/>
      <c r="AT36" s="84"/>
      <c r="AU36" s="84"/>
      <c r="AV36" s="84"/>
      <c r="AW36" s="84"/>
      <c r="AX36" s="84"/>
      <c r="AY36" s="84"/>
      <c r="AZ36" s="84"/>
    </row>
    <row r="37" spans="1:52" x14ac:dyDescent="0.2">
      <c r="A37" s="69" t="s">
        <v>2231</v>
      </c>
      <c r="B37" s="69" t="s">
        <v>3777</v>
      </c>
      <c r="C37" s="70"/>
      <c r="D37" s="71"/>
      <c r="E37" s="72"/>
      <c r="F37" s="73"/>
      <c r="G37" s="70"/>
      <c r="H37" s="74"/>
      <c r="I37" s="75"/>
      <c r="J37" s="75"/>
      <c r="K37" s="36"/>
      <c r="L37" s="82"/>
      <c r="M37" s="82"/>
      <c r="N37" s="77"/>
      <c r="O37" s="84" t="s">
        <v>255</v>
      </c>
      <c r="P37" s="86">
        <v>43157.663194444445</v>
      </c>
      <c r="Q37" s="84" t="s">
        <v>4361</v>
      </c>
      <c r="R37" s="84"/>
      <c r="S37" s="84"/>
      <c r="T37" s="84" t="s">
        <v>6274</v>
      </c>
      <c r="U37" s="84"/>
      <c r="V37" s="84" t="s">
        <v>6840</v>
      </c>
      <c r="W37" s="86">
        <v>43157.663194444445</v>
      </c>
      <c r="X37" s="84" t="s">
        <v>8069</v>
      </c>
      <c r="Y37" s="84"/>
      <c r="Z37" s="84"/>
      <c r="AA37" s="90" t="s">
        <v>9782</v>
      </c>
      <c r="AB37" s="84"/>
      <c r="AC37" s="84" t="b">
        <v>0</v>
      </c>
      <c r="AD37" s="84">
        <v>54</v>
      </c>
      <c r="AE37" s="90" t="s">
        <v>285</v>
      </c>
      <c r="AF37" s="84" t="b">
        <v>0</v>
      </c>
      <c r="AG37" s="84" t="s">
        <v>290</v>
      </c>
      <c r="AH37" s="84"/>
      <c r="AI37" s="90" t="s">
        <v>285</v>
      </c>
      <c r="AJ37" s="84" t="b">
        <v>0</v>
      </c>
      <c r="AK37" s="84">
        <v>19</v>
      </c>
      <c r="AL37" s="90" t="s">
        <v>285</v>
      </c>
      <c r="AM37" s="84" t="s">
        <v>294</v>
      </c>
      <c r="AN37" s="84" t="b">
        <v>0</v>
      </c>
      <c r="AO37" s="90" t="s">
        <v>9782</v>
      </c>
      <c r="AP37" s="84" t="s">
        <v>308</v>
      </c>
      <c r="AQ37" s="84">
        <v>0</v>
      </c>
      <c r="AR37" s="84">
        <v>0</v>
      </c>
      <c r="AS37" s="84"/>
      <c r="AT37" s="84"/>
      <c r="AU37" s="84"/>
      <c r="AV37" s="84"/>
      <c r="AW37" s="84"/>
      <c r="AX37" s="84"/>
      <c r="AY37" s="84"/>
      <c r="AZ37" s="84"/>
    </row>
    <row r="38" spans="1:52" x14ac:dyDescent="0.2">
      <c r="A38" s="69" t="s">
        <v>2231</v>
      </c>
      <c r="B38" s="69" t="s">
        <v>3778</v>
      </c>
      <c r="C38" s="70"/>
      <c r="D38" s="71"/>
      <c r="E38" s="72"/>
      <c r="F38" s="73"/>
      <c r="G38" s="70"/>
      <c r="H38" s="74"/>
      <c r="I38" s="75"/>
      <c r="J38" s="75"/>
      <c r="K38" s="36"/>
      <c r="L38" s="82"/>
      <c r="M38" s="82"/>
      <c r="N38" s="77"/>
      <c r="O38" s="84" t="s">
        <v>255</v>
      </c>
      <c r="P38" s="86">
        <v>43157.663194444445</v>
      </c>
      <c r="Q38" s="84" t="s">
        <v>4361</v>
      </c>
      <c r="R38" s="84"/>
      <c r="S38" s="84"/>
      <c r="T38" s="84" t="s">
        <v>6274</v>
      </c>
      <c r="U38" s="84"/>
      <c r="V38" s="84" t="s">
        <v>6840</v>
      </c>
      <c r="W38" s="86">
        <v>43157.663194444445</v>
      </c>
      <c r="X38" s="84" t="s">
        <v>8069</v>
      </c>
      <c r="Y38" s="84"/>
      <c r="Z38" s="84"/>
      <c r="AA38" s="90" t="s">
        <v>9782</v>
      </c>
      <c r="AB38" s="84"/>
      <c r="AC38" s="84" t="b">
        <v>0</v>
      </c>
      <c r="AD38" s="84">
        <v>54</v>
      </c>
      <c r="AE38" s="90" t="s">
        <v>285</v>
      </c>
      <c r="AF38" s="84" t="b">
        <v>0</v>
      </c>
      <c r="AG38" s="84" t="s">
        <v>290</v>
      </c>
      <c r="AH38" s="84"/>
      <c r="AI38" s="90" t="s">
        <v>285</v>
      </c>
      <c r="AJ38" s="84" t="b">
        <v>0</v>
      </c>
      <c r="AK38" s="84">
        <v>19</v>
      </c>
      <c r="AL38" s="90" t="s">
        <v>285</v>
      </c>
      <c r="AM38" s="84" t="s">
        <v>294</v>
      </c>
      <c r="AN38" s="84" t="b">
        <v>0</v>
      </c>
      <c r="AO38" s="90" t="s">
        <v>9782</v>
      </c>
      <c r="AP38" s="84" t="s">
        <v>308</v>
      </c>
      <c r="AQ38" s="84">
        <v>0</v>
      </c>
      <c r="AR38" s="84">
        <v>0</v>
      </c>
      <c r="AS38" s="84"/>
      <c r="AT38" s="84"/>
      <c r="AU38" s="84"/>
      <c r="AV38" s="84"/>
      <c r="AW38" s="84"/>
      <c r="AX38" s="84"/>
      <c r="AY38" s="84"/>
      <c r="AZ38" s="84"/>
    </row>
    <row r="39" spans="1:52" x14ac:dyDescent="0.2">
      <c r="A39" s="69" t="s">
        <v>2231</v>
      </c>
      <c r="B39" s="69" t="s">
        <v>3779</v>
      </c>
      <c r="C39" s="70"/>
      <c r="D39" s="71"/>
      <c r="E39" s="72"/>
      <c r="F39" s="73"/>
      <c r="G39" s="70"/>
      <c r="H39" s="74"/>
      <c r="I39" s="75"/>
      <c r="J39" s="75"/>
      <c r="K39" s="36"/>
      <c r="L39" s="82"/>
      <c r="M39" s="82"/>
      <c r="N39" s="77"/>
      <c r="O39" s="84" t="s">
        <v>255</v>
      </c>
      <c r="P39" s="86">
        <v>43157.665752314817</v>
      </c>
      <c r="Q39" s="84" t="s">
        <v>4362</v>
      </c>
      <c r="R39" s="84"/>
      <c r="S39" s="84"/>
      <c r="T39" s="84" t="s">
        <v>6274</v>
      </c>
      <c r="U39" s="84"/>
      <c r="V39" s="84" t="s">
        <v>6840</v>
      </c>
      <c r="W39" s="86">
        <v>43157.665752314817</v>
      </c>
      <c r="X39" s="84" t="s">
        <v>8070</v>
      </c>
      <c r="Y39" s="84"/>
      <c r="Z39" s="84"/>
      <c r="AA39" s="90" t="s">
        <v>9783</v>
      </c>
      <c r="AB39" s="84"/>
      <c r="AC39" s="84" t="b">
        <v>0</v>
      </c>
      <c r="AD39" s="84">
        <v>19</v>
      </c>
      <c r="AE39" s="90" t="s">
        <v>285</v>
      </c>
      <c r="AF39" s="84" t="b">
        <v>0</v>
      </c>
      <c r="AG39" s="84" t="s">
        <v>290</v>
      </c>
      <c r="AH39" s="84"/>
      <c r="AI39" s="90" t="s">
        <v>285</v>
      </c>
      <c r="AJ39" s="84" t="b">
        <v>0</v>
      </c>
      <c r="AK39" s="84">
        <v>9</v>
      </c>
      <c r="AL39" s="90" t="s">
        <v>285</v>
      </c>
      <c r="AM39" s="84" t="s">
        <v>294</v>
      </c>
      <c r="AN39" s="84" t="b">
        <v>0</v>
      </c>
      <c r="AO39" s="90" t="s">
        <v>9783</v>
      </c>
      <c r="AP39" s="84" t="s">
        <v>308</v>
      </c>
      <c r="AQ39" s="84">
        <v>0</v>
      </c>
      <c r="AR39" s="84">
        <v>0</v>
      </c>
      <c r="AS39" s="84"/>
      <c r="AT39" s="84"/>
      <c r="AU39" s="84"/>
      <c r="AV39" s="84"/>
      <c r="AW39" s="84"/>
      <c r="AX39" s="84"/>
      <c r="AY39" s="84"/>
      <c r="AZ39" s="84"/>
    </row>
    <row r="40" spans="1:52" x14ac:dyDescent="0.2">
      <c r="A40" s="69" t="s">
        <v>2231</v>
      </c>
      <c r="B40" s="69" t="s">
        <v>3780</v>
      </c>
      <c r="C40" s="70"/>
      <c r="D40" s="71"/>
      <c r="E40" s="72"/>
      <c r="F40" s="73"/>
      <c r="G40" s="70"/>
      <c r="H40" s="74"/>
      <c r="I40" s="75"/>
      <c r="J40" s="75"/>
      <c r="K40" s="36"/>
      <c r="L40" s="82"/>
      <c r="M40" s="82"/>
      <c r="N40" s="77"/>
      <c r="O40" s="84" t="s">
        <v>255</v>
      </c>
      <c r="P40" s="86">
        <v>43157.665752314817</v>
      </c>
      <c r="Q40" s="84" t="s">
        <v>4362</v>
      </c>
      <c r="R40" s="84"/>
      <c r="S40" s="84"/>
      <c r="T40" s="84" t="s">
        <v>6274</v>
      </c>
      <c r="U40" s="84"/>
      <c r="V40" s="84" t="s">
        <v>6840</v>
      </c>
      <c r="W40" s="86">
        <v>43157.665752314817</v>
      </c>
      <c r="X40" s="84" t="s">
        <v>8070</v>
      </c>
      <c r="Y40" s="84"/>
      <c r="Z40" s="84"/>
      <c r="AA40" s="90" t="s">
        <v>9783</v>
      </c>
      <c r="AB40" s="84"/>
      <c r="AC40" s="84" t="b">
        <v>0</v>
      </c>
      <c r="AD40" s="84">
        <v>19</v>
      </c>
      <c r="AE40" s="90" t="s">
        <v>285</v>
      </c>
      <c r="AF40" s="84" t="b">
        <v>0</v>
      </c>
      <c r="AG40" s="84" t="s">
        <v>290</v>
      </c>
      <c r="AH40" s="84"/>
      <c r="AI40" s="90" t="s">
        <v>285</v>
      </c>
      <c r="AJ40" s="84" t="b">
        <v>0</v>
      </c>
      <c r="AK40" s="84">
        <v>9</v>
      </c>
      <c r="AL40" s="90" t="s">
        <v>285</v>
      </c>
      <c r="AM40" s="84" t="s">
        <v>294</v>
      </c>
      <c r="AN40" s="84" t="b">
        <v>0</v>
      </c>
      <c r="AO40" s="90" t="s">
        <v>9783</v>
      </c>
      <c r="AP40" s="84" t="s">
        <v>308</v>
      </c>
      <c r="AQ40" s="84">
        <v>0</v>
      </c>
      <c r="AR40" s="84">
        <v>0</v>
      </c>
      <c r="AS40" s="84"/>
      <c r="AT40" s="84"/>
      <c r="AU40" s="84"/>
      <c r="AV40" s="84"/>
      <c r="AW40" s="84"/>
      <c r="AX40" s="84"/>
      <c r="AY40" s="84"/>
      <c r="AZ40" s="84"/>
    </row>
    <row r="41" spans="1:52" x14ac:dyDescent="0.2">
      <c r="A41" s="69" t="s">
        <v>2231</v>
      </c>
      <c r="B41" s="69" t="s">
        <v>3781</v>
      </c>
      <c r="C41" s="70"/>
      <c r="D41" s="71"/>
      <c r="E41" s="72"/>
      <c r="F41" s="73"/>
      <c r="G41" s="70"/>
      <c r="H41" s="74"/>
      <c r="I41" s="75"/>
      <c r="J41" s="75"/>
      <c r="K41" s="36"/>
      <c r="L41" s="82"/>
      <c r="M41" s="82"/>
      <c r="N41" s="77"/>
      <c r="O41" s="84" t="s">
        <v>255</v>
      </c>
      <c r="P41" s="86">
        <v>43157.665752314817</v>
      </c>
      <c r="Q41" s="84" t="s">
        <v>4362</v>
      </c>
      <c r="R41" s="84"/>
      <c r="S41" s="84"/>
      <c r="T41" s="84" t="s">
        <v>6274</v>
      </c>
      <c r="U41" s="84"/>
      <c r="V41" s="84" t="s">
        <v>6840</v>
      </c>
      <c r="W41" s="86">
        <v>43157.665752314817</v>
      </c>
      <c r="X41" s="84" t="s">
        <v>8070</v>
      </c>
      <c r="Y41" s="84"/>
      <c r="Z41" s="84"/>
      <c r="AA41" s="90" t="s">
        <v>9783</v>
      </c>
      <c r="AB41" s="84"/>
      <c r="AC41" s="84" t="b">
        <v>0</v>
      </c>
      <c r="AD41" s="84">
        <v>19</v>
      </c>
      <c r="AE41" s="90" t="s">
        <v>285</v>
      </c>
      <c r="AF41" s="84" t="b">
        <v>0</v>
      </c>
      <c r="AG41" s="84" t="s">
        <v>290</v>
      </c>
      <c r="AH41" s="84"/>
      <c r="AI41" s="90" t="s">
        <v>285</v>
      </c>
      <c r="AJ41" s="84" t="b">
        <v>0</v>
      </c>
      <c r="AK41" s="84">
        <v>9</v>
      </c>
      <c r="AL41" s="90" t="s">
        <v>285</v>
      </c>
      <c r="AM41" s="84" t="s">
        <v>294</v>
      </c>
      <c r="AN41" s="84" t="b">
        <v>0</v>
      </c>
      <c r="AO41" s="90" t="s">
        <v>9783</v>
      </c>
      <c r="AP41" s="84" t="s">
        <v>308</v>
      </c>
      <c r="AQ41" s="84">
        <v>0</v>
      </c>
      <c r="AR41" s="84">
        <v>0</v>
      </c>
      <c r="AS41" s="84"/>
      <c r="AT41" s="84"/>
      <c r="AU41" s="84"/>
      <c r="AV41" s="84"/>
      <c r="AW41" s="84"/>
      <c r="AX41" s="84"/>
      <c r="AY41" s="84"/>
      <c r="AZ41" s="84"/>
    </row>
    <row r="42" spans="1:52" x14ac:dyDescent="0.2">
      <c r="A42" s="69" t="s">
        <v>2231</v>
      </c>
      <c r="B42" s="69" t="s">
        <v>3782</v>
      </c>
      <c r="C42" s="70"/>
      <c r="D42" s="71"/>
      <c r="E42" s="72"/>
      <c r="F42" s="73"/>
      <c r="G42" s="70"/>
      <c r="H42" s="74"/>
      <c r="I42" s="75"/>
      <c r="J42" s="75"/>
      <c r="K42" s="36"/>
      <c r="L42" s="82"/>
      <c r="M42" s="82"/>
      <c r="N42" s="77"/>
      <c r="O42" s="84" t="s">
        <v>255</v>
      </c>
      <c r="P42" s="86">
        <v>43157.665752314817</v>
      </c>
      <c r="Q42" s="84" t="s">
        <v>4362</v>
      </c>
      <c r="R42" s="84"/>
      <c r="S42" s="84"/>
      <c r="T42" s="84" t="s">
        <v>6274</v>
      </c>
      <c r="U42" s="84"/>
      <c r="V42" s="84" t="s">
        <v>6840</v>
      </c>
      <c r="W42" s="86">
        <v>43157.665752314817</v>
      </c>
      <c r="X42" s="84" t="s">
        <v>8070</v>
      </c>
      <c r="Y42" s="84"/>
      <c r="Z42" s="84"/>
      <c r="AA42" s="90" t="s">
        <v>9783</v>
      </c>
      <c r="AB42" s="84"/>
      <c r="AC42" s="84" t="b">
        <v>0</v>
      </c>
      <c r="AD42" s="84">
        <v>19</v>
      </c>
      <c r="AE42" s="90" t="s">
        <v>285</v>
      </c>
      <c r="AF42" s="84" t="b">
        <v>0</v>
      </c>
      <c r="AG42" s="84" t="s">
        <v>290</v>
      </c>
      <c r="AH42" s="84"/>
      <c r="AI42" s="90" t="s">
        <v>285</v>
      </c>
      <c r="AJ42" s="84" t="b">
        <v>0</v>
      </c>
      <c r="AK42" s="84">
        <v>9</v>
      </c>
      <c r="AL42" s="90" t="s">
        <v>285</v>
      </c>
      <c r="AM42" s="84" t="s">
        <v>294</v>
      </c>
      <c r="AN42" s="84" t="b">
        <v>0</v>
      </c>
      <c r="AO42" s="90" t="s">
        <v>9783</v>
      </c>
      <c r="AP42" s="84" t="s">
        <v>308</v>
      </c>
      <c r="AQ42" s="84">
        <v>0</v>
      </c>
      <c r="AR42" s="84">
        <v>0</v>
      </c>
      <c r="AS42" s="84"/>
      <c r="AT42" s="84"/>
      <c r="AU42" s="84"/>
      <c r="AV42" s="84"/>
      <c r="AW42" s="84"/>
      <c r="AX42" s="84"/>
      <c r="AY42" s="84"/>
      <c r="AZ42" s="84"/>
    </row>
    <row r="43" spans="1:52" x14ac:dyDescent="0.2">
      <c r="A43" s="69" t="s">
        <v>2232</v>
      </c>
      <c r="B43" s="69" t="s">
        <v>3783</v>
      </c>
      <c r="C43" s="70"/>
      <c r="D43" s="71"/>
      <c r="E43" s="72"/>
      <c r="F43" s="73"/>
      <c r="G43" s="70"/>
      <c r="H43" s="74"/>
      <c r="I43" s="75"/>
      <c r="J43" s="75"/>
      <c r="K43" s="36"/>
      <c r="L43" s="82"/>
      <c r="M43" s="82"/>
      <c r="N43" s="77"/>
      <c r="O43" s="84" t="s">
        <v>255</v>
      </c>
      <c r="P43" s="86">
        <v>43157.043773148151</v>
      </c>
      <c r="Q43" s="84" t="s">
        <v>4363</v>
      </c>
      <c r="R43" s="84" t="s">
        <v>5602</v>
      </c>
      <c r="S43" s="84" t="s">
        <v>6073</v>
      </c>
      <c r="T43" s="84" t="s">
        <v>6285</v>
      </c>
      <c r="U43" s="84" t="s">
        <v>6625</v>
      </c>
      <c r="V43" s="84" t="s">
        <v>6625</v>
      </c>
      <c r="W43" s="86">
        <v>43157.043773148151</v>
      </c>
      <c r="X43" s="84" t="s">
        <v>8071</v>
      </c>
      <c r="Y43" s="84"/>
      <c r="Z43" s="84"/>
      <c r="AA43" s="90" t="s">
        <v>9784</v>
      </c>
      <c r="AB43" s="84"/>
      <c r="AC43" s="84" t="b">
        <v>0</v>
      </c>
      <c r="AD43" s="84">
        <v>0</v>
      </c>
      <c r="AE43" s="90" t="s">
        <v>285</v>
      </c>
      <c r="AF43" s="84" t="b">
        <v>0</v>
      </c>
      <c r="AG43" s="84" t="s">
        <v>290</v>
      </c>
      <c r="AH43" s="84"/>
      <c r="AI43" s="90" t="s">
        <v>285</v>
      </c>
      <c r="AJ43" s="84" t="b">
        <v>0</v>
      </c>
      <c r="AK43" s="84">
        <v>4</v>
      </c>
      <c r="AL43" s="90" t="s">
        <v>285</v>
      </c>
      <c r="AM43" s="84" t="s">
        <v>1016</v>
      </c>
      <c r="AN43" s="84" t="b">
        <v>0</v>
      </c>
      <c r="AO43" s="90" t="s">
        <v>9784</v>
      </c>
      <c r="AP43" s="84" t="s">
        <v>308</v>
      </c>
      <c r="AQ43" s="84">
        <v>0</v>
      </c>
      <c r="AR43" s="84">
        <v>0</v>
      </c>
      <c r="AS43" s="84"/>
      <c r="AT43" s="84"/>
      <c r="AU43" s="84"/>
      <c r="AV43" s="84"/>
      <c r="AW43" s="84"/>
      <c r="AX43" s="84"/>
      <c r="AY43" s="84"/>
      <c r="AZ43" s="84"/>
    </row>
    <row r="44" spans="1:52" x14ac:dyDescent="0.2">
      <c r="A44" s="69" t="s">
        <v>2232</v>
      </c>
      <c r="B44" s="69" t="s">
        <v>3784</v>
      </c>
      <c r="C44" s="70"/>
      <c r="D44" s="71"/>
      <c r="E44" s="72"/>
      <c r="F44" s="73"/>
      <c r="G44" s="70"/>
      <c r="H44" s="74"/>
      <c r="I44" s="75"/>
      <c r="J44" s="75"/>
      <c r="K44" s="36"/>
      <c r="L44" s="82"/>
      <c r="M44" s="82"/>
      <c r="N44" s="77"/>
      <c r="O44" s="84" t="s">
        <v>255</v>
      </c>
      <c r="P44" s="86">
        <v>43157.043773148151</v>
      </c>
      <c r="Q44" s="84" t="s">
        <v>4363</v>
      </c>
      <c r="R44" s="84" t="s">
        <v>5602</v>
      </c>
      <c r="S44" s="84" t="s">
        <v>6073</v>
      </c>
      <c r="T44" s="84" t="s">
        <v>6285</v>
      </c>
      <c r="U44" s="84" t="s">
        <v>6625</v>
      </c>
      <c r="V44" s="84" t="s">
        <v>6625</v>
      </c>
      <c r="W44" s="86">
        <v>43157.043773148151</v>
      </c>
      <c r="X44" s="84" t="s">
        <v>8071</v>
      </c>
      <c r="Y44" s="84"/>
      <c r="Z44" s="84"/>
      <c r="AA44" s="90" t="s">
        <v>9784</v>
      </c>
      <c r="AB44" s="84"/>
      <c r="AC44" s="84" t="b">
        <v>0</v>
      </c>
      <c r="AD44" s="84">
        <v>0</v>
      </c>
      <c r="AE44" s="90" t="s">
        <v>285</v>
      </c>
      <c r="AF44" s="84" t="b">
        <v>0</v>
      </c>
      <c r="AG44" s="84" t="s">
        <v>290</v>
      </c>
      <c r="AH44" s="84"/>
      <c r="AI44" s="90" t="s">
        <v>285</v>
      </c>
      <c r="AJ44" s="84" t="b">
        <v>0</v>
      </c>
      <c r="AK44" s="84">
        <v>4</v>
      </c>
      <c r="AL44" s="90" t="s">
        <v>285</v>
      </c>
      <c r="AM44" s="84" t="s">
        <v>1016</v>
      </c>
      <c r="AN44" s="84" t="b">
        <v>0</v>
      </c>
      <c r="AO44" s="90" t="s">
        <v>9784</v>
      </c>
      <c r="AP44" s="84" t="s">
        <v>308</v>
      </c>
      <c r="AQ44" s="84">
        <v>0</v>
      </c>
      <c r="AR44" s="84">
        <v>0</v>
      </c>
      <c r="AS44" s="84"/>
      <c r="AT44" s="84"/>
      <c r="AU44" s="84"/>
      <c r="AV44" s="84"/>
      <c r="AW44" s="84"/>
      <c r="AX44" s="84"/>
      <c r="AY44" s="84"/>
      <c r="AZ44" s="84"/>
    </row>
    <row r="45" spans="1:52" x14ac:dyDescent="0.2">
      <c r="A45" s="69" t="s">
        <v>2232</v>
      </c>
      <c r="B45" s="69" t="s">
        <v>3785</v>
      </c>
      <c r="C45" s="70"/>
      <c r="D45" s="71"/>
      <c r="E45" s="72"/>
      <c r="F45" s="73"/>
      <c r="G45" s="70"/>
      <c r="H45" s="74"/>
      <c r="I45" s="75"/>
      <c r="J45" s="75"/>
      <c r="K45" s="36"/>
      <c r="L45" s="82"/>
      <c r="M45" s="82"/>
      <c r="N45" s="77"/>
      <c r="O45" s="84" t="s">
        <v>255</v>
      </c>
      <c r="P45" s="86">
        <v>43157.043773148151</v>
      </c>
      <c r="Q45" s="84" t="s">
        <v>4363</v>
      </c>
      <c r="R45" s="84" t="s">
        <v>5602</v>
      </c>
      <c r="S45" s="84" t="s">
        <v>6073</v>
      </c>
      <c r="T45" s="84" t="s">
        <v>6285</v>
      </c>
      <c r="U45" s="84" t="s">
        <v>6625</v>
      </c>
      <c r="V45" s="84" t="s">
        <v>6625</v>
      </c>
      <c r="W45" s="86">
        <v>43157.043773148151</v>
      </c>
      <c r="X45" s="84" t="s">
        <v>8071</v>
      </c>
      <c r="Y45" s="84"/>
      <c r="Z45" s="84"/>
      <c r="AA45" s="90" t="s">
        <v>9784</v>
      </c>
      <c r="AB45" s="84"/>
      <c r="AC45" s="84" t="b">
        <v>0</v>
      </c>
      <c r="AD45" s="84">
        <v>0</v>
      </c>
      <c r="AE45" s="90" t="s">
        <v>285</v>
      </c>
      <c r="AF45" s="84" t="b">
        <v>0</v>
      </c>
      <c r="AG45" s="84" t="s">
        <v>290</v>
      </c>
      <c r="AH45" s="84"/>
      <c r="AI45" s="90" t="s">
        <v>285</v>
      </c>
      <c r="AJ45" s="84" t="b">
        <v>0</v>
      </c>
      <c r="AK45" s="84">
        <v>4</v>
      </c>
      <c r="AL45" s="90" t="s">
        <v>285</v>
      </c>
      <c r="AM45" s="84" t="s">
        <v>1016</v>
      </c>
      <c r="AN45" s="84" t="b">
        <v>0</v>
      </c>
      <c r="AO45" s="90" t="s">
        <v>9784</v>
      </c>
      <c r="AP45" s="84" t="s">
        <v>308</v>
      </c>
      <c r="AQ45" s="84">
        <v>0</v>
      </c>
      <c r="AR45" s="84">
        <v>0</v>
      </c>
      <c r="AS45" s="84"/>
      <c r="AT45" s="84"/>
      <c r="AU45" s="84"/>
      <c r="AV45" s="84"/>
      <c r="AW45" s="84"/>
      <c r="AX45" s="84"/>
      <c r="AY45" s="84"/>
      <c r="AZ45" s="84"/>
    </row>
    <row r="46" spans="1:52" x14ac:dyDescent="0.2">
      <c r="A46" s="69" t="s">
        <v>2233</v>
      </c>
      <c r="B46" s="69" t="s">
        <v>3786</v>
      </c>
      <c r="C46" s="70"/>
      <c r="D46" s="71"/>
      <c r="E46" s="72"/>
      <c r="F46" s="73"/>
      <c r="G46" s="70"/>
      <c r="H46" s="74"/>
      <c r="I46" s="75"/>
      <c r="J46" s="75"/>
      <c r="K46" s="36"/>
      <c r="L46" s="82"/>
      <c r="M46" s="82"/>
      <c r="N46" s="77"/>
      <c r="O46" s="84" t="s">
        <v>255</v>
      </c>
      <c r="P46" s="86">
        <v>43157.590914351851</v>
      </c>
      <c r="Q46" s="84" t="s">
        <v>4364</v>
      </c>
      <c r="R46" s="84" t="s">
        <v>5603</v>
      </c>
      <c r="S46" s="84" t="s">
        <v>6074</v>
      </c>
      <c r="T46" s="84" t="s">
        <v>6286</v>
      </c>
      <c r="U46" s="84" t="s">
        <v>6626</v>
      </c>
      <c r="V46" s="84" t="s">
        <v>6626</v>
      </c>
      <c r="W46" s="86">
        <v>43157.590914351851</v>
      </c>
      <c r="X46" s="84" t="s">
        <v>8072</v>
      </c>
      <c r="Y46" s="84"/>
      <c r="Z46" s="84"/>
      <c r="AA46" s="90" t="s">
        <v>9785</v>
      </c>
      <c r="AB46" s="84"/>
      <c r="AC46" s="84" t="b">
        <v>0</v>
      </c>
      <c r="AD46" s="84">
        <v>8</v>
      </c>
      <c r="AE46" s="90" t="s">
        <v>285</v>
      </c>
      <c r="AF46" s="84" t="b">
        <v>0</v>
      </c>
      <c r="AG46" s="84" t="s">
        <v>290</v>
      </c>
      <c r="AH46" s="84"/>
      <c r="AI46" s="90" t="s">
        <v>285</v>
      </c>
      <c r="AJ46" s="84" t="b">
        <v>0</v>
      </c>
      <c r="AK46" s="84">
        <v>28</v>
      </c>
      <c r="AL46" s="90" t="s">
        <v>285</v>
      </c>
      <c r="AM46" s="84" t="s">
        <v>294</v>
      </c>
      <c r="AN46" s="84" t="b">
        <v>0</v>
      </c>
      <c r="AO46" s="90" t="s">
        <v>9785</v>
      </c>
      <c r="AP46" s="84" t="s">
        <v>308</v>
      </c>
      <c r="AQ46" s="84">
        <v>0</v>
      </c>
      <c r="AR46" s="84">
        <v>0</v>
      </c>
      <c r="AS46" s="84"/>
      <c r="AT46" s="84"/>
      <c r="AU46" s="84"/>
      <c r="AV46" s="84"/>
      <c r="AW46" s="84"/>
      <c r="AX46" s="84"/>
      <c r="AY46" s="84"/>
      <c r="AZ46" s="84"/>
    </row>
    <row r="47" spans="1:52" x14ac:dyDescent="0.2">
      <c r="A47" s="69" t="s">
        <v>2234</v>
      </c>
      <c r="B47" s="69" t="s">
        <v>3787</v>
      </c>
      <c r="C47" s="70"/>
      <c r="D47" s="71"/>
      <c r="E47" s="72"/>
      <c r="F47" s="73"/>
      <c r="G47" s="70"/>
      <c r="H47" s="74"/>
      <c r="I47" s="75"/>
      <c r="J47" s="75"/>
      <c r="K47" s="36"/>
      <c r="L47" s="82"/>
      <c r="M47" s="82"/>
      <c r="N47" s="77"/>
      <c r="O47" s="84" t="s">
        <v>255</v>
      </c>
      <c r="P47" s="86">
        <v>43157.679884259262</v>
      </c>
      <c r="Q47" s="84" t="s">
        <v>4365</v>
      </c>
      <c r="R47" s="84" t="s">
        <v>5604</v>
      </c>
      <c r="S47" s="84" t="s">
        <v>917</v>
      </c>
      <c r="T47" s="84" t="s">
        <v>6274</v>
      </c>
      <c r="U47" s="84" t="s">
        <v>6627</v>
      </c>
      <c r="V47" s="84" t="s">
        <v>6627</v>
      </c>
      <c r="W47" s="86">
        <v>43157.679884259262</v>
      </c>
      <c r="X47" s="84" t="s">
        <v>8073</v>
      </c>
      <c r="Y47" s="84"/>
      <c r="Z47" s="84"/>
      <c r="AA47" s="90" t="s">
        <v>9786</v>
      </c>
      <c r="AB47" s="84"/>
      <c r="AC47" s="84" t="b">
        <v>0</v>
      </c>
      <c r="AD47" s="84">
        <v>26</v>
      </c>
      <c r="AE47" s="90" t="s">
        <v>285</v>
      </c>
      <c r="AF47" s="84" t="b">
        <v>0</v>
      </c>
      <c r="AG47" s="84" t="s">
        <v>290</v>
      </c>
      <c r="AH47" s="84"/>
      <c r="AI47" s="90" t="s">
        <v>285</v>
      </c>
      <c r="AJ47" s="84" t="b">
        <v>0</v>
      </c>
      <c r="AK47" s="84">
        <v>34</v>
      </c>
      <c r="AL47" s="90" t="s">
        <v>285</v>
      </c>
      <c r="AM47" s="84" t="s">
        <v>294</v>
      </c>
      <c r="AN47" s="84" t="b">
        <v>0</v>
      </c>
      <c r="AO47" s="90" t="s">
        <v>9786</v>
      </c>
      <c r="AP47" s="84" t="s">
        <v>308</v>
      </c>
      <c r="AQ47" s="84">
        <v>0</v>
      </c>
      <c r="AR47" s="84">
        <v>0</v>
      </c>
      <c r="AS47" s="84"/>
      <c r="AT47" s="84"/>
      <c r="AU47" s="84"/>
      <c r="AV47" s="84"/>
      <c r="AW47" s="84"/>
      <c r="AX47" s="84"/>
      <c r="AY47" s="84"/>
      <c r="AZ47" s="84"/>
    </row>
    <row r="48" spans="1:52" x14ac:dyDescent="0.2">
      <c r="A48" s="69" t="s">
        <v>2234</v>
      </c>
      <c r="B48" s="69" t="s">
        <v>3788</v>
      </c>
      <c r="C48" s="70"/>
      <c r="D48" s="71"/>
      <c r="E48" s="72"/>
      <c r="F48" s="73"/>
      <c r="G48" s="70"/>
      <c r="H48" s="74"/>
      <c r="I48" s="75"/>
      <c r="J48" s="75"/>
      <c r="K48" s="36"/>
      <c r="L48" s="82"/>
      <c r="M48" s="82"/>
      <c r="N48" s="77"/>
      <c r="O48" s="84" t="s">
        <v>255</v>
      </c>
      <c r="P48" s="86">
        <v>43157.679884259262</v>
      </c>
      <c r="Q48" s="84" t="s">
        <v>4365</v>
      </c>
      <c r="R48" s="84" t="s">
        <v>5604</v>
      </c>
      <c r="S48" s="84" t="s">
        <v>917</v>
      </c>
      <c r="T48" s="84" t="s">
        <v>6274</v>
      </c>
      <c r="U48" s="84" t="s">
        <v>6627</v>
      </c>
      <c r="V48" s="84" t="s">
        <v>6627</v>
      </c>
      <c r="W48" s="86">
        <v>43157.679884259262</v>
      </c>
      <c r="X48" s="84" t="s">
        <v>8073</v>
      </c>
      <c r="Y48" s="84"/>
      <c r="Z48" s="84"/>
      <c r="AA48" s="90" t="s">
        <v>9786</v>
      </c>
      <c r="AB48" s="84"/>
      <c r="AC48" s="84" t="b">
        <v>0</v>
      </c>
      <c r="AD48" s="84">
        <v>26</v>
      </c>
      <c r="AE48" s="90" t="s">
        <v>285</v>
      </c>
      <c r="AF48" s="84" t="b">
        <v>0</v>
      </c>
      <c r="AG48" s="84" t="s">
        <v>290</v>
      </c>
      <c r="AH48" s="84"/>
      <c r="AI48" s="90" t="s">
        <v>285</v>
      </c>
      <c r="AJ48" s="84" t="b">
        <v>0</v>
      </c>
      <c r="AK48" s="84">
        <v>34</v>
      </c>
      <c r="AL48" s="90" t="s">
        <v>285</v>
      </c>
      <c r="AM48" s="84" t="s">
        <v>294</v>
      </c>
      <c r="AN48" s="84" t="b">
        <v>0</v>
      </c>
      <c r="AO48" s="90" t="s">
        <v>9786</v>
      </c>
      <c r="AP48" s="84" t="s">
        <v>308</v>
      </c>
      <c r="AQ48" s="84">
        <v>0</v>
      </c>
      <c r="AR48" s="84">
        <v>0</v>
      </c>
      <c r="AS48" s="84"/>
      <c r="AT48" s="84"/>
      <c r="AU48" s="84"/>
      <c r="AV48" s="84"/>
      <c r="AW48" s="84"/>
      <c r="AX48" s="84"/>
      <c r="AY48" s="84"/>
      <c r="AZ48" s="84"/>
    </row>
    <row r="49" spans="1:52" x14ac:dyDescent="0.2">
      <c r="A49" s="69" t="s">
        <v>2235</v>
      </c>
      <c r="B49" s="69" t="s">
        <v>232</v>
      </c>
      <c r="C49" s="70"/>
      <c r="D49" s="71"/>
      <c r="E49" s="72"/>
      <c r="F49" s="73"/>
      <c r="G49" s="70"/>
      <c r="H49" s="74"/>
      <c r="I49" s="75"/>
      <c r="J49" s="75"/>
      <c r="K49" s="36"/>
      <c r="L49" s="82"/>
      <c r="M49" s="82"/>
      <c r="N49" s="77"/>
      <c r="O49" s="84" t="s">
        <v>255</v>
      </c>
      <c r="P49" s="86">
        <v>43157.841979166667</v>
      </c>
      <c r="Q49" s="84" t="s">
        <v>4366</v>
      </c>
      <c r="R49" s="84" t="s">
        <v>5605</v>
      </c>
      <c r="S49" s="84" t="s">
        <v>6075</v>
      </c>
      <c r="T49" s="84" t="s">
        <v>6274</v>
      </c>
      <c r="U49" s="84"/>
      <c r="V49" s="84" t="s">
        <v>6841</v>
      </c>
      <c r="W49" s="86">
        <v>43157.841979166667</v>
      </c>
      <c r="X49" s="84" t="s">
        <v>8074</v>
      </c>
      <c r="Y49" s="84"/>
      <c r="Z49" s="84"/>
      <c r="AA49" s="90" t="s">
        <v>9787</v>
      </c>
      <c r="AB49" s="84"/>
      <c r="AC49" s="84" t="b">
        <v>0</v>
      </c>
      <c r="AD49" s="84">
        <v>0</v>
      </c>
      <c r="AE49" s="90" t="s">
        <v>285</v>
      </c>
      <c r="AF49" s="84" t="b">
        <v>1</v>
      </c>
      <c r="AG49" s="84" t="s">
        <v>290</v>
      </c>
      <c r="AH49" s="84"/>
      <c r="AI49" s="90" t="s">
        <v>990</v>
      </c>
      <c r="AJ49" s="84" t="b">
        <v>0</v>
      </c>
      <c r="AK49" s="84">
        <v>0</v>
      </c>
      <c r="AL49" s="90" t="s">
        <v>285</v>
      </c>
      <c r="AM49" s="84" t="s">
        <v>295</v>
      </c>
      <c r="AN49" s="84" t="b">
        <v>0</v>
      </c>
      <c r="AO49" s="90" t="s">
        <v>9787</v>
      </c>
      <c r="AP49" s="84" t="s">
        <v>179</v>
      </c>
      <c r="AQ49" s="84">
        <v>0</v>
      </c>
      <c r="AR49" s="84">
        <v>0</v>
      </c>
      <c r="AS49" s="84"/>
      <c r="AT49" s="84"/>
      <c r="AU49" s="84"/>
      <c r="AV49" s="84"/>
      <c r="AW49" s="84"/>
      <c r="AX49" s="84"/>
      <c r="AY49" s="84"/>
      <c r="AZ49" s="84"/>
    </row>
    <row r="50" spans="1:52" x14ac:dyDescent="0.2">
      <c r="A50" s="69" t="s">
        <v>2236</v>
      </c>
      <c r="B50" s="69" t="s">
        <v>2236</v>
      </c>
      <c r="C50" s="70"/>
      <c r="D50" s="71"/>
      <c r="E50" s="72"/>
      <c r="F50" s="73"/>
      <c r="G50" s="70"/>
      <c r="H50" s="74"/>
      <c r="I50" s="75"/>
      <c r="J50" s="75"/>
      <c r="K50" s="36"/>
      <c r="L50" s="82"/>
      <c r="M50" s="82"/>
      <c r="N50" s="77"/>
      <c r="O50" s="84" t="s">
        <v>179</v>
      </c>
      <c r="P50" s="86">
        <v>43157.842094907406</v>
      </c>
      <c r="Q50" s="84" t="s">
        <v>4367</v>
      </c>
      <c r="R50" s="84" t="s">
        <v>5606</v>
      </c>
      <c r="S50" s="84" t="s">
        <v>258</v>
      </c>
      <c r="T50" s="84" t="s">
        <v>6287</v>
      </c>
      <c r="U50" s="84"/>
      <c r="V50" s="84" t="s">
        <v>6842</v>
      </c>
      <c r="W50" s="86">
        <v>43157.842094907406</v>
      </c>
      <c r="X50" s="84" t="s">
        <v>8075</v>
      </c>
      <c r="Y50" s="84"/>
      <c r="Z50" s="84"/>
      <c r="AA50" s="90" t="s">
        <v>9788</v>
      </c>
      <c r="AB50" s="84"/>
      <c r="AC50" s="84" t="b">
        <v>0</v>
      </c>
      <c r="AD50" s="84">
        <v>0</v>
      </c>
      <c r="AE50" s="90" t="s">
        <v>285</v>
      </c>
      <c r="AF50" s="84" t="b">
        <v>1</v>
      </c>
      <c r="AG50" s="84" t="s">
        <v>290</v>
      </c>
      <c r="AH50" s="84"/>
      <c r="AI50" s="90" t="s">
        <v>11819</v>
      </c>
      <c r="AJ50" s="84" t="b">
        <v>0</v>
      </c>
      <c r="AK50" s="84">
        <v>0</v>
      </c>
      <c r="AL50" s="90" t="s">
        <v>285</v>
      </c>
      <c r="AM50" s="84" t="s">
        <v>295</v>
      </c>
      <c r="AN50" s="84" t="b">
        <v>0</v>
      </c>
      <c r="AO50" s="90" t="s">
        <v>9788</v>
      </c>
      <c r="AP50" s="84" t="s">
        <v>179</v>
      </c>
      <c r="AQ50" s="84">
        <v>0</v>
      </c>
      <c r="AR50" s="84">
        <v>0</v>
      </c>
      <c r="AS50" s="84"/>
      <c r="AT50" s="84"/>
      <c r="AU50" s="84"/>
      <c r="AV50" s="84"/>
      <c r="AW50" s="84"/>
      <c r="AX50" s="84"/>
      <c r="AY50" s="84"/>
      <c r="AZ50" s="84"/>
    </row>
    <row r="51" spans="1:52" x14ac:dyDescent="0.2">
      <c r="A51" s="69" t="s">
        <v>2237</v>
      </c>
      <c r="B51" s="69" t="s">
        <v>3412</v>
      </c>
      <c r="C51" s="70"/>
      <c r="D51" s="71"/>
      <c r="E51" s="72"/>
      <c r="F51" s="73"/>
      <c r="G51" s="70"/>
      <c r="H51" s="74"/>
      <c r="I51" s="75"/>
      <c r="J51" s="75"/>
      <c r="K51" s="36"/>
      <c r="L51" s="82"/>
      <c r="M51" s="82"/>
      <c r="N51" s="77"/>
      <c r="O51" s="84" t="s">
        <v>255</v>
      </c>
      <c r="P51" s="86">
        <v>43157.842106481483</v>
      </c>
      <c r="Q51" s="84" t="s">
        <v>4368</v>
      </c>
      <c r="R51" s="84"/>
      <c r="S51" s="84"/>
      <c r="T51" s="84" t="s">
        <v>6274</v>
      </c>
      <c r="U51" s="84"/>
      <c r="V51" s="84" t="s">
        <v>6843</v>
      </c>
      <c r="W51" s="86">
        <v>43157.842106481483</v>
      </c>
      <c r="X51" s="84" t="s">
        <v>8076</v>
      </c>
      <c r="Y51" s="84"/>
      <c r="Z51" s="84"/>
      <c r="AA51" s="90" t="s">
        <v>9789</v>
      </c>
      <c r="AB51" s="84"/>
      <c r="AC51" s="84" t="b">
        <v>0</v>
      </c>
      <c r="AD51" s="84">
        <v>0</v>
      </c>
      <c r="AE51" s="90" t="s">
        <v>285</v>
      </c>
      <c r="AF51" s="84" t="b">
        <v>0</v>
      </c>
      <c r="AG51" s="84" t="s">
        <v>290</v>
      </c>
      <c r="AH51" s="84"/>
      <c r="AI51" s="90" t="s">
        <v>285</v>
      </c>
      <c r="AJ51" s="84" t="b">
        <v>0</v>
      </c>
      <c r="AK51" s="84">
        <v>4</v>
      </c>
      <c r="AL51" s="90" t="s">
        <v>11084</v>
      </c>
      <c r="AM51" s="84" t="s">
        <v>295</v>
      </c>
      <c r="AN51" s="84" t="b">
        <v>0</v>
      </c>
      <c r="AO51" s="90" t="s">
        <v>11084</v>
      </c>
      <c r="AP51" s="84" t="s">
        <v>179</v>
      </c>
      <c r="AQ51" s="84">
        <v>0</v>
      </c>
      <c r="AR51" s="84">
        <v>0</v>
      </c>
      <c r="AS51" s="84"/>
      <c r="AT51" s="84"/>
      <c r="AU51" s="84"/>
      <c r="AV51" s="84"/>
      <c r="AW51" s="84"/>
      <c r="AX51" s="84"/>
      <c r="AY51" s="84"/>
      <c r="AZ51" s="84"/>
    </row>
    <row r="52" spans="1:52" x14ac:dyDescent="0.2">
      <c r="A52" s="69" t="s">
        <v>2238</v>
      </c>
      <c r="B52" s="69" t="s">
        <v>2238</v>
      </c>
      <c r="C52" s="70"/>
      <c r="D52" s="71"/>
      <c r="E52" s="72"/>
      <c r="F52" s="73"/>
      <c r="G52" s="70"/>
      <c r="H52" s="74"/>
      <c r="I52" s="75"/>
      <c r="J52" s="75"/>
      <c r="K52" s="36"/>
      <c r="L52" s="82"/>
      <c r="M52" s="82"/>
      <c r="N52" s="77"/>
      <c r="O52" s="84" t="s">
        <v>179</v>
      </c>
      <c r="P52" s="86">
        <v>43157.842164351852</v>
      </c>
      <c r="Q52" s="84" t="s">
        <v>4369</v>
      </c>
      <c r="R52" s="84" t="s">
        <v>5607</v>
      </c>
      <c r="S52" s="84" t="s">
        <v>6076</v>
      </c>
      <c r="T52" s="84" t="s">
        <v>6274</v>
      </c>
      <c r="U52" s="84"/>
      <c r="V52" s="84" t="s">
        <v>6844</v>
      </c>
      <c r="W52" s="86">
        <v>43157.842164351852</v>
      </c>
      <c r="X52" s="84" t="s">
        <v>8077</v>
      </c>
      <c r="Y52" s="84"/>
      <c r="Z52" s="84"/>
      <c r="AA52" s="90" t="s">
        <v>9790</v>
      </c>
      <c r="AB52" s="84"/>
      <c r="AC52" s="84" t="b">
        <v>0</v>
      </c>
      <c r="AD52" s="84">
        <v>0</v>
      </c>
      <c r="AE52" s="90" t="s">
        <v>285</v>
      </c>
      <c r="AF52" s="84" t="b">
        <v>0</v>
      </c>
      <c r="AG52" s="84" t="s">
        <v>290</v>
      </c>
      <c r="AH52" s="84"/>
      <c r="AI52" s="90" t="s">
        <v>285</v>
      </c>
      <c r="AJ52" s="84" t="b">
        <v>0</v>
      </c>
      <c r="AK52" s="84">
        <v>0</v>
      </c>
      <c r="AL52" s="90" t="s">
        <v>285</v>
      </c>
      <c r="AM52" s="84" t="s">
        <v>294</v>
      </c>
      <c r="AN52" s="84" t="b">
        <v>0</v>
      </c>
      <c r="AO52" s="90" t="s">
        <v>9790</v>
      </c>
      <c r="AP52" s="84" t="s">
        <v>179</v>
      </c>
      <c r="AQ52" s="84">
        <v>0</v>
      </c>
      <c r="AR52" s="84">
        <v>0</v>
      </c>
      <c r="AS52" s="84"/>
      <c r="AT52" s="84"/>
      <c r="AU52" s="84"/>
      <c r="AV52" s="84"/>
      <c r="AW52" s="84"/>
      <c r="AX52" s="84"/>
      <c r="AY52" s="84"/>
      <c r="AZ52" s="84"/>
    </row>
    <row r="53" spans="1:52" x14ac:dyDescent="0.2">
      <c r="A53" s="69" t="s">
        <v>2239</v>
      </c>
      <c r="B53" s="69" t="s">
        <v>3724</v>
      </c>
      <c r="C53" s="70"/>
      <c r="D53" s="71"/>
      <c r="E53" s="72"/>
      <c r="F53" s="73"/>
      <c r="G53" s="70"/>
      <c r="H53" s="74"/>
      <c r="I53" s="75"/>
      <c r="J53" s="75"/>
      <c r="K53" s="36"/>
      <c r="L53" s="82"/>
      <c r="M53" s="82"/>
      <c r="N53" s="77"/>
      <c r="O53" s="84" t="s">
        <v>255</v>
      </c>
      <c r="P53" s="86">
        <v>43157.842175925929</v>
      </c>
      <c r="Q53" s="84" t="s">
        <v>4370</v>
      </c>
      <c r="R53" s="84"/>
      <c r="S53" s="84"/>
      <c r="T53" s="84" t="s">
        <v>6274</v>
      </c>
      <c r="U53" s="84"/>
      <c r="V53" s="84" t="s">
        <v>6845</v>
      </c>
      <c r="W53" s="86">
        <v>43157.842175925929</v>
      </c>
      <c r="X53" s="84" t="s">
        <v>8078</v>
      </c>
      <c r="Y53" s="84"/>
      <c r="Z53" s="84"/>
      <c r="AA53" s="90" t="s">
        <v>9791</v>
      </c>
      <c r="AB53" s="84"/>
      <c r="AC53" s="84" t="b">
        <v>0</v>
      </c>
      <c r="AD53" s="84">
        <v>0</v>
      </c>
      <c r="AE53" s="90" t="s">
        <v>285</v>
      </c>
      <c r="AF53" s="84" t="b">
        <v>0</v>
      </c>
      <c r="AG53" s="84" t="s">
        <v>2154</v>
      </c>
      <c r="AH53" s="84"/>
      <c r="AI53" s="90" t="s">
        <v>285</v>
      </c>
      <c r="AJ53" s="84" t="b">
        <v>0</v>
      </c>
      <c r="AK53" s="84">
        <v>4940</v>
      </c>
      <c r="AL53" s="90" t="s">
        <v>11459</v>
      </c>
      <c r="AM53" s="84" t="s">
        <v>296</v>
      </c>
      <c r="AN53" s="84" t="b">
        <v>0</v>
      </c>
      <c r="AO53" s="90" t="s">
        <v>11459</v>
      </c>
      <c r="AP53" s="84" t="s">
        <v>179</v>
      </c>
      <c r="AQ53" s="84">
        <v>0</v>
      </c>
      <c r="AR53" s="84">
        <v>0</v>
      </c>
      <c r="AS53" s="84"/>
      <c r="AT53" s="84"/>
      <c r="AU53" s="84"/>
      <c r="AV53" s="84"/>
      <c r="AW53" s="84"/>
      <c r="AX53" s="84"/>
      <c r="AY53" s="84"/>
      <c r="AZ53" s="84"/>
    </row>
    <row r="54" spans="1:52" x14ac:dyDescent="0.2">
      <c r="A54" s="69" t="s">
        <v>2240</v>
      </c>
      <c r="B54" s="69" t="s">
        <v>3591</v>
      </c>
      <c r="C54" s="70"/>
      <c r="D54" s="71"/>
      <c r="E54" s="72"/>
      <c r="F54" s="73"/>
      <c r="G54" s="70"/>
      <c r="H54" s="74"/>
      <c r="I54" s="75"/>
      <c r="J54" s="75"/>
      <c r="K54" s="36"/>
      <c r="L54" s="82"/>
      <c r="M54" s="82"/>
      <c r="N54" s="77"/>
      <c r="O54" s="84" t="s">
        <v>255</v>
      </c>
      <c r="P54" s="86">
        <v>43157.842199074075</v>
      </c>
      <c r="Q54" s="84" t="s">
        <v>4371</v>
      </c>
      <c r="R54" s="84" t="s">
        <v>5608</v>
      </c>
      <c r="S54" s="84" t="s">
        <v>6077</v>
      </c>
      <c r="T54" s="84" t="s">
        <v>6274</v>
      </c>
      <c r="U54" s="84" t="s">
        <v>6628</v>
      </c>
      <c r="V54" s="84" t="s">
        <v>6628</v>
      </c>
      <c r="W54" s="86">
        <v>43157.842199074075</v>
      </c>
      <c r="X54" s="84" t="s">
        <v>8079</v>
      </c>
      <c r="Y54" s="84"/>
      <c r="Z54" s="84"/>
      <c r="AA54" s="90" t="s">
        <v>9792</v>
      </c>
      <c r="AB54" s="84"/>
      <c r="AC54" s="84" t="b">
        <v>0</v>
      </c>
      <c r="AD54" s="84">
        <v>0</v>
      </c>
      <c r="AE54" s="90" t="s">
        <v>285</v>
      </c>
      <c r="AF54" s="84" t="b">
        <v>0</v>
      </c>
      <c r="AG54" s="84" t="s">
        <v>291</v>
      </c>
      <c r="AH54" s="84"/>
      <c r="AI54" s="90" t="s">
        <v>285</v>
      </c>
      <c r="AJ54" s="84" t="b">
        <v>0</v>
      </c>
      <c r="AK54" s="84">
        <v>16</v>
      </c>
      <c r="AL54" s="90" t="s">
        <v>11299</v>
      </c>
      <c r="AM54" s="84" t="s">
        <v>296</v>
      </c>
      <c r="AN54" s="84" t="b">
        <v>0</v>
      </c>
      <c r="AO54" s="90" t="s">
        <v>11299</v>
      </c>
      <c r="AP54" s="84" t="s">
        <v>179</v>
      </c>
      <c r="AQ54" s="84">
        <v>0</v>
      </c>
      <c r="AR54" s="84">
        <v>0</v>
      </c>
      <c r="AS54" s="84"/>
      <c r="AT54" s="84"/>
      <c r="AU54" s="84"/>
      <c r="AV54" s="84"/>
      <c r="AW54" s="84"/>
      <c r="AX54" s="84"/>
      <c r="AY54" s="84"/>
      <c r="AZ54" s="84"/>
    </row>
    <row r="55" spans="1:52" x14ac:dyDescent="0.2">
      <c r="A55" s="69" t="s">
        <v>2241</v>
      </c>
      <c r="B55" s="69" t="s">
        <v>3591</v>
      </c>
      <c r="C55" s="70"/>
      <c r="D55" s="71"/>
      <c r="E55" s="72"/>
      <c r="F55" s="73"/>
      <c r="G55" s="70"/>
      <c r="H55" s="74"/>
      <c r="I55" s="75"/>
      <c r="J55" s="75"/>
      <c r="K55" s="36"/>
      <c r="L55" s="82"/>
      <c r="M55" s="82"/>
      <c r="N55" s="77"/>
      <c r="O55" s="84" t="s">
        <v>255</v>
      </c>
      <c r="P55" s="86">
        <v>43157.842233796298</v>
      </c>
      <c r="Q55" s="84" t="s">
        <v>4371</v>
      </c>
      <c r="R55" s="84" t="s">
        <v>5608</v>
      </c>
      <c r="S55" s="84" t="s">
        <v>6077</v>
      </c>
      <c r="T55" s="84" t="s">
        <v>6274</v>
      </c>
      <c r="U55" s="84" t="s">
        <v>6628</v>
      </c>
      <c r="V55" s="84" t="s">
        <v>6628</v>
      </c>
      <c r="W55" s="86">
        <v>43157.842233796298</v>
      </c>
      <c r="X55" s="84" t="s">
        <v>8080</v>
      </c>
      <c r="Y55" s="84"/>
      <c r="Z55" s="84"/>
      <c r="AA55" s="90" t="s">
        <v>9793</v>
      </c>
      <c r="AB55" s="84"/>
      <c r="AC55" s="84" t="b">
        <v>0</v>
      </c>
      <c r="AD55" s="84">
        <v>0</v>
      </c>
      <c r="AE55" s="90" t="s">
        <v>285</v>
      </c>
      <c r="AF55" s="84" t="b">
        <v>0</v>
      </c>
      <c r="AG55" s="84" t="s">
        <v>291</v>
      </c>
      <c r="AH55" s="84"/>
      <c r="AI55" s="90" t="s">
        <v>285</v>
      </c>
      <c r="AJ55" s="84" t="b">
        <v>0</v>
      </c>
      <c r="AK55" s="84">
        <v>16</v>
      </c>
      <c r="AL55" s="90" t="s">
        <v>11299</v>
      </c>
      <c r="AM55" s="84" t="s">
        <v>297</v>
      </c>
      <c r="AN55" s="84" t="b">
        <v>0</v>
      </c>
      <c r="AO55" s="90" t="s">
        <v>11299</v>
      </c>
      <c r="AP55" s="84" t="s">
        <v>179</v>
      </c>
      <c r="AQ55" s="84">
        <v>0</v>
      </c>
      <c r="AR55" s="84">
        <v>0</v>
      </c>
      <c r="AS55" s="84"/>
      <c r="AT55" s="84"/>
      <c r="AU55" s="84"/>
      <c r="AV55" s="84"/>
      <c r="AW55" s="84"/>
      <c r="AX55" s="84"/>
      <c r="AY55" s="84"/>
      <c r="AZ55" s="84"/>
    </row>
    <row r="56" spans="1:52" x14ac:dyDescent="0.2">
      <c r="A56" s="69" t="s">
        <v>2242</v>
      </c>
      <c r="B56" s="69" t="s">
        <v>3789</v>
      </c>
      <c r="C56" s="70"/>
      <c r="D56" s="71"/>
      <c r="E56" s="72"/>
      <c r="F56" s="73"/>
      <c r="G56" s="70"/>
      <c r="H56" s="74"/>
      <c r="I56" s="75"/>
      <c r="J56" s="75"/>
      <c r="K56" s="36"/>
      <c r="L56" s="82"/>
      <c r="M56" s="82"/>
      <c r="N56" s="77"/>
      <c r="O56" s="84" t="s">
        <v>255</v>
      </c>
      <c r="P56" s="86">
        <v>43157.613726851851</v>
      </c>
      <c r="Q56" s="90" t="s">
        <v>4372</v>
      </c>
      <c r="R56" s="84" t="s">
        <v>5609</v>
      </c>
      <c r="S56" s="84" t="s">
        <v>917</v>
      </c>
      <c r="T56" s="84" t="s">
        <v>6274</v>
      </c>
      <c r="U56" s="84"/>
      <c r="V56" s="84" t="s">
        <v>6846</v>
      </c>
      <c r="W56" s="86">
        <v>43157.613726851851</v>
      </c>
      <c r="X56" s="84" t="s">
        <v>8081</v>
      </c>
      <c r="Y56" s="84"/>
      <c r="Z56" s="84"/>
      <c r="AA56" s="90" t="s">
        <v>9794</v>
      </c>
      <c r="AB56" s="84"/>
      <c r="AC56" s="84" t="b">
        <v>0</v>
      </c>
      <c r="AD56" s="84">
        <v>3</v>
      </c>
      <c r="AE56" s="90" t="s">
        <v>285</v>
      </c>
      <c r="AF56" s="84" t="b">
        <v>0</v>
      </c>
      <c r="AG56" s="84" t="s">
        <v>11814</v>
      </c>
      <c r="AH56" s="84"/>
      <c r="AI56" s="90" t="s">
        <v>285</v>
      </c>
      <c r="AJ56" s="84" t="b">
        <v>0</v>
      </c>
      <c r="AK56" s="84">
        <v>3</v>
      </c>
      <c r="AL56" s="90" t="s">
        <v>285</v>
      </c>
      <c r="AM56" s="84" t="s">
        <v>294</v>
      </c>
      <c r="AN56" s="84" t="b">
        <v>0</v>
      </c>
      <c r="AO56" s="90" t="s">
        <v>9794</v>
      </c>
      <c r="AP56" s="84" t="s">
        <v>308</v>
      </c>
      <c r="AQ56" s="84">
        <v>0</v>
      </c>
      <c r="AR56" s="84">
        <v>0</v>
      </c>
      <c r="AS56" s="84"/>
      <c r="AT56" s="84"/>
      <c r="AU56" s="84"/>
      <c r="AV56" s="84"/>
      <c r="AW56" s="84"/>
      <c r="AX56" s="84"/>
      <c r="AY56" s="84"/>
      <c r="AZ56" s="84"/>
    </row>
    <row r="57" spans="1:52" x14ac:dyDescent="0.2">
      <c r="A57" s="69" t="s">
        <v>2243</v>
      </c>
      <c r="B57" s="69" t="s">
        <v>3789</v>
      </c>
      <c r="C57" s="70"/>
      <c r="D57" s="71"/>
      <c r="E57" s="72"/>
      <c r="F57" s="73"/>
      <c r="G57" s="70"/>
      <c r="H57" s="74"/>
      <c r="I57" s="75"/>
      <c r="J57" s="75"/>
      <c r="K57" s="36"/>
      <c r="L57" s="82"/>
      <c r="M57" s="82"/>
      <c r="N57" s="77"/>
      <c r="O57" s="84" t="s">
        <v>255</v>
      </c>
      <c r="P57" s="86">
        <v>43157.842245370368</v>
      </c>
      <c r="Q57" s="84" t="s">
        <v>4373</v>
      </c>
      <c r="R57" s="84" t="s">
        <v>5609</v>
      </c>
      <c r="S57" s="84" t="s">
        <v>917</v>
      </c>
      <c r="T57" s="84" t="s">
        <v>6274</v>
      </c>
      <c r="U57" s="84"/>
      <c r="V57" s="84" t="s">
        <v>6847</v>
      </c>
      <c r="W57" s="86">
        <v>43157.842245370368</v>
      </c>
      <c r="X57" s="84" t="s">
        <v>8082</v>
      </c>
      <c r="Y57" s="84"/>
      <c r="Z57" s="84"/>
      <c r="AA57" s="90" t="s">
        <v>9795</v>
      </c>
      <c r="AB57" s="84"/>
      <c r="AC57" s="84" t="b">
        <v>0</v>
      </c>
      <c r="AD57" s="84">
        <v>0</v>
      </c>
      <c r="AE57" s="90" t="s">
        <v>285</v>
      </c>
      <c r="AF57" s="84" t="b">
        <v>0</v>
      </c>
      <c r="AG57" s="84" t="s">
        <v>11814</v>
      </c>
      <c r="AH57" s="84"/>
      <c r="AI57" s="90" t="s">
        <v>285</v>
      </c>
      <c r="AJ57" s="84" t="b">
        <v>0</v>
      </c>
      <c r="AK57" s="84">
        <v>3</v>
      </c>
      <c r="AL57" s="90" t="s">
        <v>9794</v>
      </c>
      <c r="AM57" s="84" t="s">
        <v>295</v>
      </c>
      <c r="AN57" s="84" t="b">
        <v>0</v>
      </c>
      <c r="AO57" s="90" t="s">
        <v>9794</v>
      </c>
      <c r="AP57" s="84" t="s">
        <v>179</v>
      </c>
      <c r="AQ57" s="84">
        <v>0</v>
      </c>
      <c r="AR57" s="84">
        <v>0</v>
      </c>
      <c r="AS57" s="84"/>
      <c r="AT57" s="84"/>
      <c r="AU57" s="84"/>
      <c r="AV57" s="84"/>
      <c r="AW57" s="84"/>
      <c r="AX57" s="84"/>
      <c r="AY57" s="84"/>
      <c r="AZ57" s="84"/>
    </row>
    <row r="58" spans="1:52" x14ac:dyDescent="0.2">
      <c r="A58" s="69" t="s">
        <v>2243</v>
      </c>
      <c r="B58" s="69" t="s">
        <v>2242</v>
      </c>
      <c r="C58" s="70"/>
      <c r="D58" s="71"/>
      <c r="E58" s="72"/>
      <c r="F58" s="73"/>
      <c r="G58" s="70"/>
      <c r="H58" s="74"/>
      <c r="I58" s="75"/>
      <c r="J58" s="75"/>
      <c r="K58" s="36"/>
      <c r="L58" s="82"/>
      <c r="M58" s="82"/>
      <c r="N58" s="77"/>
      <c r="O58" s="84" t="s">
        <v>255</v>
      </c>
      <c r="P58" s="86">
        <v>43157.842245370368</v>
      </c>
      <c r="Q58" s="84" t="s">
        <v>4373</v>
      </c>
      <c r="R58" s="84" t="s">
        <v>5609</v>
      </c>
      <c r="S58" s="84" t="s">
        <v>917</v>
      </c>
      <c r="T58" s="84" t="s">
        <v>6274</v>
      </c>
      <c r="U58" s="84"/>
      <c r="V58" s="84" t="s">
        <v>6847</v>
      </c>
      <c r="W58" s="86">
        <v>43157.842245370368</v>
      </c>
      <c r="X58" s="84" t="s">
        <v>8082</v>
      </c>
      <c r="Y58" s="84"/>
      <c r="Z58" s="84"/>
      <c r="AA58" s="90" t="s">
        <v>9795</v>
      </c>
      <c r="AB58" s="84"/>
      <c r="AC58" s="84" t="b">
        <v>0</v>
      </c>
      <c r="AD58" s="84">
        <v>0</v>
      </c>
      <c r="AE58" s="90" t="s">
        <v>285</v>
      </c>
      <c r="AF58" s="84" t="b">
        <v>0</v>
      </c>
      <c r="AG58" s="84" t="s">
        <v>11814</v>
      </c>
      <c r="AH58" s="84"/>
      <c r="AI58" s="90" t="s">
        <v>285</v>
      </c>
      <c r="AJ58" s="84" t="b">
        <v>0</v>
      </c>
      <c r="AK58" s="84">
        <v>3</v>
      </c>
      <c r="AL58" s="90" t="s">
        <v>9794</v>
      </c>
      <c r="AM58" s="84" t="s">
        <v>295</v>
      </c>
      <c r="AN58" s="84" t="b">
        <v>0</v>
      </c>
      <c r="AO58" s="90" t="s">
        <v>9794</v>
      </c>
      <c r="AP58" s="84" t="s">
        <v>179</v>
      </c>
      <c r="AQ58" s="84">
        <v>0</v>
      </c>
      <c r="AR58" s="84">
        <v>0</v>
      </c>
      <c r="AS58" s="84"/>
      <c r="AT58" s="84"/>
      <c r="AU58" s="84"/>
      <c r="AV58" s="84"/>
      <c r="AW58" s="84"/>
      <c r="AX58" s="84"/>
      <c r="AY58" s="84"/>
      <c r="AZ58" s="84"/>
    </row>
    <row r="59" spans="1:52" x14ac:dyDescent="0.2">
      <c r="A59" s="69" t="s">
        <v>2244</v>
      </c>
      <c r="B59" s="69" t="s">
        <v>3398</v>
      </c>
      <c r="C59" s="70"/>
      <c r="D59" s="71"/>
      <c r="E59" s="72"/>
      <c r="F59" s="73"/>
      <c r="G59" s="70"/>
      <c r="H59" s="74"/>
      <c r="I59" s="75"/>
      <c r="J59" s="75"/>
      <c r="K59" s="36"/>
      <c r="L59" s="82"/>
      <c r="M59" s="82"/>
      <c r="N59" s="77"/>
      <c r="O59" s="84" t="s">
        <v>255</v>
      </c>
      <c r="P59" s="86">
        <v>43157.842256944445</v>
      </c>
      <c r="Q59" s="84" t="s">
        <v>4374</v>
      </c>
      <c r="R59" s="84"/>
      <c r="S59" s="84"/>
      <c r="T59" s="84" t="s">
        <v>6288</v>
      </c>
      <c r="U59" s="84"/>
      <c r="V59" s="84" t="s">
        <v>6848</v>
      </c>
      <c r="W59" s="86">
        <v>43157.842256944445</v>
      </c>
      <c r="X59" s="84" t="s">
        <v>8083</v>
      </c>
      <c r="Y59" s="84"/>
      <c r="Z59" s="84"/>
      <c r="AA59" s="90" t="s">
        <v>9796</v>
      </c>
      <c r="AB59" s="84"/>
      <c r="AC59" s="84" t="b">
        <v>0</v>
      </c>
      <c r="AD59" s="84">
        <v>0</v>
      </c>
      <c r="AE59" s="90" t="s">
        <v>285</v>
      </c>
      <c r="AF59" s="84" t="b">
        <v>0</v>
      </c>
      <c r="AG59" s="84" t="s">
        <v>2154</v>
      </c>
      <c r="AH59" s="84"/>
      <c r="AI59" s="90" t="s">
        <v>285</v>
      </c>
      <c r="AJ59" s="84" t="b">
        <v>0</v>
      </c>
      <c r="AK59" s="84">
        <v>43</v>
      </c>
      <c r="AL59" s="90" t="s">
        <v>11067</v>
      </c>
      <c r="AM59" s="84" t="s">
        <v>296</v>
      </c>
      <c r="AN59" s="84" t="b">
        <v>0</v>
      </c>
      <c r="AO59" s="90" t="s">
        <v>11067</v>
      </c>
      <c r="AP59" s="84" t="s">
        <v>179</v>
      </c>
      <c r="AQ59" s="84">
        <v>0</v>
      </c>
      <c r="AR59" s="84">
        <v>0</v>
      </c>
      <c r="AS59" s="84"/>
      <c r="AT59" s="84"/>
      <c r="AU59" s="84"/>
      <c r="AV59" s="84"/>
      <c r="AW59" s="84"/>
      <c r="AX59" s="84"/>
      <c r="AY59" s="84"/>
      <c r="AZ59" s="84"/>
    </row>
    <row r="60" spans="1:52" x14ac:dyDescent="0.2">
      <c r="A60" s="69" t="s">
        <v>2245</v>
      </c>
      <c r="B60" s="69" t="s">
        <v>3790</v>
      </c>
      <c r="C60" s="70"/>
      <c r="D60" s="71"/>
      <c r="E60" s="72"/>
      <c r="F60" s="73"/>
      <c r="G60" s="70"/>
      <c r="H60" s="74"/>
      <c r="I60" s="75"/>
      <c r="J60" s="75"/>
      <c r="K60" s="36"/>
      <c r="L60" s="82"/>
      <c r="M60" s="82"/>
      <c r="N60" s="77"/>
      <c r="O60" s="84" t="s">
        <v>256</v>
      </c>
      <c r="P60" s="86">
        <v>43157.842280092591</v>
      </c>
      <c r="Q60" s="84" t="s">
        <v>4375</v>
      </c>
      <c r="R60" s="84"/>
      <c r="S60" s="84"/>
      <c r="T60" s="84" t="s">
        <v>6289</v>
      </c>
      <c r="U60" s="84"/>
      <c r="V60" s="84" t="s">
        <v>6849</v>
      </c>
      <c r="W60" s="86">
        <v>43157.842280092591</v>
      </c>
      <c r="X60" s="84" t="s">
        <v>8084</v>
      </c>
      <c r="Y60" s="84"/>
      <c r="Z60" s="84"/>
      <c r="AA60" s="90" t="s">
        <v>9797</v>
      </c>
      <c r="AB60" s="90" t="s">
        <v>11483</v>
      </c>
      <c r="AC60" s="84" t="b">
        <v>0</v>
      </c>
      <c r="AD60" s="84">
        <v>0</v>
      </c>
      <c r="AE60" s="90" t="s">
        <v>11653</v>
      </c>
      <c r="AF60" s="84" t="b">
        <v>0</v>
      </c>
      <c r="AG60" s="84" t="s">
        <v>292</v>
      </c>
      <c r="AH60" s="84"/>
      <c r="AI60" s="90" t="s">
        <v>285</v>
      </c>
      <c r="AJ60" s="84" t="b">
        <v>0</v>
      </c>
      <c r="AK60" s="84">
        <v>0</v>
      </c>
      <c r="AL60" s="90" t="s">
        <v>285</v>
      </c>
      <c r="AM60" s="84" t="s">
        <v>295</v>
      </c>
      <c r="AN60" s="84" t="b">
        <v>0</v>
      </c>
      <c r="AO60" s="90" t="s">
        <v>11483</v>
      </c>
      <c r="AP60" s="84" t="s">
        <v>179</v>
      </c>
      <c r="AQ60" s="84">
        <v>0</v>
      </c>
      <c r="AR60" s="84">
        <v>0</v>
      </c>
      <c r="AS60" s="84"/>
      <c r="AT60" s="84"/>
      <c r="AU60" s="84"/>
      <c r="AV60" s="84"/>
      <c r="AW60" s="84"/>
      <c r="AX60" s="84"/>
      <c r="AY60" s="84"/>
      <c r="AZ60" s="84"/>
    </row>
    <row r="61" spans="1:52" x14ac:dyDescent="0.2">
      <c r="A61" s="69" t="s">
        <v>2246</v>
      </c>
      <c r="B61" s="69" t="s">
        <v>2246</v>
      </c>
      <c r="C61" s="70"/>
      <c r="D61" s="71"/>
      <c r="E61" s="72"/>
      <c r="F61" s="73"/>
      <c r="G61" s="70"/>
      <c r="H61" s="74"/>
      <c r="I61" s="75"/>
      <c r="J61" s="75"/>
      <c r="K61" s="36"/>
      <c r="L61" s="82"/>
      <c r="M61" s="82"/>
      <c r="N61" s="77"/>
      <c r="O61" s="84" t="s">
        <v>179</v>
      </c>
      <c r="P61" s="86">
        <v>43157.842303240737</v>
      </c>
      <c r="Q61" s="84" t="s">
        <v>4376</v>
      </c>
      <c r="R61" s="84" t="s">
        <v>5610</v>
      </c>
      <c r="S61" s="84" t="s">
        <v>258</v>
      </c>
      <c r="T61" s="84" t="s">
        <v>6274</v>
      </c>
      <c r="U61" s="84"/>
      <c r="V61" s="84" t="s">
        <v>6850</v>
      </c>
      <c r="W61" s="86">
        <v>43157.842303240737</v>
      </c>
      <c r="X61" s="84" t="s">
        <v>8085</v>
      </c>
      <c r="Y61" s="84"/>
      <c r="Z61" s="84"/>
      <c r="AA61" s="90" t="s">
        <v>9798</v>
      </c>
      <c r="AB61" s="84"/>
      <c r="AC61" s="84" t="b">
        <v>0</v>
      </c>
      <c r="AD61" s="84">
        <v>0</v>
      </c>
      <c r="AE61" s="90" t="s">
        <v>285</v>
      </c>
      <c r="AF61" s="84" t="b">
        <v>1</v>
      </c>
      <c r="AG61" s="84" t="s">
        <v>292</v>
      </c>
      <c r="AH61" s="84"/>
      <c r="AI61" s="90" t="s">
        <v>11820</v>
      </c>
      <c r="AJ61" s="84" t="b">
        <v>0</v>
      </c>
      <c r="AK61" s="84">
        <v>0</v>
      </c>
      <c r="AL61" s="90" t="s">
        <v>285</v>
      </c>
      <c r="AM61" s="84" t="s">
        <v>294</v>
      </c>
      <c r="AN61" s="84" t="b">
        <v>0</v>
      </c>
      <c r="AO61" s="90" t="s">
        <v>9798</v>
      </c>
      <c r="AP61" s="84" t="s">
        <v>179</v>
      </c>
      <c r="AQ61" s="84">
        <v>0</v>
      </c>
      <c r="AR61" s="84">
        <v>0</v>
      </c>
      <c r="AS61" s="84"/>
      <c r="AT61" s="84"/>
      <c r="AU61" s="84"/>
      <c r="AV61" s="84"/>
      <c r="AW61" s="84"/>
      <c r="AX61" s="84"/>
      <c r="AY61" s="84"/>
      <c r="AZ61" s="84"/>
    </row>
    <row r="62" spans="1:52" x14ac:dyDescent="0.2">
      <c r="A62" s="69" t="s">
        <v>2247</v>
      </c>
      <c r="B62" s="69" t="s">
        <v>2247</v>
      </c>
      <c r="C62" s="70"/>
      <c r="D62" s="71"/>
      <c r="E62" s="72"/>
      <c r="F62" s="73"/>
      <c r="G62" s="70"/>
      <c r="H62" s="74"/>
      <c r="I62" s="75"/>
      <c r="J62" s="75"/>
      <c r="K62" s="36"/>
      <c r="L62" s="82"/>
      <c r="M62" s="82"/>
      <c r="N62" s="77"/>
      <c r="O62" s="84" t="s">
        <v>179</v>
      </c>
      <c r="P62" s="86">
        <v>43157.842361111114</v>
      </c>
      <c r="Q62" s="84" t="s">
        <v>4377</v>
      </c>
      <c r="R62" s="84" t="s">
        <v>5611</v>
      </c>
      <c r="S62" s="84" t="s">
        <v>916</v>
      </c>
      <c r="T62" s="84" t="s">
        <v>6290</v>
      </c>
      <c r="U62" s="84"/>
      <c r="V62" s="84" t="s">
        <v>6851</v>
      </c>
      <c r="W62" s="86">
        <v>43157.842361111114</v>
      </c>
      <c r="X62" s="84" t="s">
        <v>8086</v>
      </c>
      <c r="Y62" s="84"/>
      <c r="Z62" s="84"/>
      <c r="AA62" s="90" t="s">
        <v>9799</v>
      </c>
      <c r="AB62" s="84"/>
      <c r="AC62" s="84" t="b">
        <v>0</v>
      </c>
      <c r="AD62" s="84">
        <v>3</v>
      </c>
      <c r="AE62" s="90" t="s">
        <v>285</v>
      </c>
      <c r="AF62" s="84" t="b">
        <v>0</v>
      </c>
      <c r="AG62" s="84" t="s">
        <v>290</v>
      </c>
      <c r="AH62" s="84"/>
      <c r="AI62" s="90" t="s">
        <v>285</v>
      </c>
      <c r="AJ62" s="84" t="b">
        <v>0</v>
      </c>
      <c r="AK62" s="84">
        <v>2</v>
      </c>
      <c r="AL62" s="90" t="s">
        <v>285</v>
      </c>
      <c r="AM62" s="84" t="s">
        <v>297</v>
      </c>
      <c r="AN62" s="84" t="b">
        <v>0</v>
      </c>
      <c r="AO62" s="90" t="s">
        <v>9799</v>
      </c>
      <c r="AP62" s="84" t="s">
        <v>179</v>
      </c>
      <c r="AQ62" s="84">
        <v>0</v>
      </c>
      <c r="AR62" s="84">
        <v>0</v>
      </c>
      <c r="AS62" s="84"/>
      <c r="AT62" s="84"/>
      <c r="AU62" s="84"/>
      <c r="AV62" s="84"/>
      <c r="AW62" s="84"/>
      <c r="AX62" s="84"/>
      <c r="AY62" s="84"/>
      <c r="AZ62" s="84"/>
    </row>
    <row r="63" spans="1:52" x14ac:dyDescent="0.2">
      <c r="A63" s="69" t="s">
        <v>2248</v>
      </c>
      <c r="B63" s="69" t="s">
        <v>3791</v>
      </c>
      <c r="C63" s="70"/>
      <c r="D63" s="71"/>
      <c r="E63" s="72"/>
      <c r="F63" s="73"/>
      <c r="G63" s="70"/>
      <c r="H63" s="74"/>
      <c r="I63" s="75"/>
      <c r="J63" s="75"/>
      <c r="K63" s="36"/>
      <c r="L63" s="82"/>
      <c r="M63" s="82"/>
      <c r="N63" s="77"/>
      <c r="O63" s="84" t="s">
        <v>255</v>
      </c>
      <c r="P63" s="86">
        <v>43157.842407407406</v>
      </c>
      <c r="Q63" s="84" t="s">
        <v>4378</v>
      </c>
      <c r="R63" s="84"/>
      <c r="S63" s="84"/>
      <c r="T63" s="84" t="s">
        <v>6274</v>
      </c>
      <c r="U63" s="84"/>
      <c r="V63" s="84" t="s">
        <v>6852</v>
      </c>
      <c r="W63" s="86">
        <v>43157.842407407406</v>
      </c>
      <c r="X63" s="84" t="s">
        <v>8087</v>
      </c>
      <c r="Y63" s="84"/>
      <c r="Z63" s="84"/>
      <c r="AA63" s="90" t="s">
        <v>9800</v>
      </c>
      <c r="AB63" s="84"/>
      <c r="AC63" s="84" t="b">
        <v>0</v>
      </c>
      <c r="AD63" s="84">
        <v>0</v>
      </c>
      <c r="AE63" s="90" t="s">
        <v>285</v>
      </c>
      <c r="AF63" s="84" t="b">
        <v>0</v>
      </c>
      <c r="AG63" s="84" t="s">
        <v>290</v>
      </c>
      <c r="AH63" s="84"/>
      <c r="AI63" s="90" t="s">
        <v>285</v>
      </c>
      <c r="AJ63" s="84" t="b">
        <v>0</v>
      </c>
      <c r="AK63" s="84">
        <v>4</v>
      </c>
      <c r="AL63" s="90" t="s">
        <v>9768</v>
      </c>
      <c r="AM63" s="84" t="s">
        <v>294</v>
      </c>
      <c r="AN63" s="84" t="b">
        <v>0</v>
      </c>
      <c r="AO63" s="90" t="s">
        <v>9768</v>
      </c>
      <c r="AP63" s="84" t="s">
        <v>179</v>
      </c>
      <c r="AQ63" s="84">
        <v>0</v>
      </c>
      <c r="AR63" s="84">
        <v>0</v>
      </c>
      <c r="AS63" s="84"/>
      <c r="AT63" s="84"/>
      <c r="AU63" s="84"/>
      <c r="AV63" s="84"/>
      <c r="AW63" s="84"/>
      <c r="AX63" s="84"/>
      <c r="AY63" s="84"/>
      <c r="AZ63" s="84"/>
    </row>
    <row r="64" spans="1:52" x14ac:dyDescent="0.2">
      <c r="A64" s="69" t="s">
        <v>2217</v>
      </c>
      <c r="B64" s="69" t="s">
        <v>3792</v>
      </c>
      <c r="C64" s="70"/>
      <c r="D64" s="71"/>
      <c r="E64" s="72"/>
      <c r="F64" s="73"/>
      <c r="G64" s="70"/>
      <c r="H64" s="74"/>
      <c r="I64" s="75"/>
      <c r="J64" s="75"/>
      <c r="K64" s="36"/>
      <c r="L64" s="82"/>
      <c r="M64" s="82"/>
      <c r="N64" s="77"/>
      <c r="O64" s="84" t="s">
        <v>255</v>
      </c>
      <c r="P64" s="86">
        <v>43157.712453703702</v>
      </c>
      <c r="Q64" s="84" t="s">
        <v>4347</v>
      </c>
      <c r="R64" s="84" t="s">
        <v>5591</v>
      </c>
      <c r="S64" s="84" t="s">
        <v>925</v>
      </c>
      <c r="T64" s="84" t="s">
        <v>6274</v>
      </c>
      <c r="U64" s="84" t="s">
        <v>6622</v>
      </c>
      <c r="V64" s="84" t="s">
        <v>6622</v>
      </c>
      <c r="W64" s="86">
        <v>43157.712453703702</v>
      </c>
      <c r="X64" s="84" t="s">
        <v>8055</v>
      </c>
      <c r="Y64" s="84"/>
      <c r="Z64" s="84"/>
      <c r="AA64" s="90" t="s">
        <v>9768</v>
      </c>
      <c r="AB64" s="84"/>
      <c r="AC64" s="84" t="b">
        <v>0</v>
      </c>
      <c r="AD64" s="84">
        <v>10</v>
      </c>
      <c r="AE64" s="90" t="s">
        <v>285</v>
      </c>
      <c r="AF64" s="84" t="b">
        <v>0</v>
      </c>
      <c r="AG64" s="84" t="s">
        <v>290</v>
      </c>
      <c r="AH64" s="84"/>
      <c r="AI64" s="90" t="s">
        <v>285</v>
      </c>
      <c r="AJ64" s="84" t="b">
        <v>0</v>
      </c>
      <c r="AK64" s="84">
        <v>4</v>
      </c>
      <c r="AL64" s="90" t="s">
        <v>285</v>
      </c>
      <c r="AM64" s="84" t="s">
        <v>1015</v>
      </c>
      <c r="AN64" s="84" t="b">
        <v>0</v>
      </c>
      <c r="AO64" s="90" t="s">
        <v>9768</v>
      </c>
      <c r="AP64" s="84" t="s">
        <v>308</v>
      </c>
      <c r="AQ64" s="84">
        <v>0</v>
      </c>
      <c r="AR64" s="84">
        <v>0</v>
      </c>
      <c r="AS64" s="84"/>
      <c r="AT64" s="84"/>
      <c r="AU64" s="84"/>
      <c r="AV64" s="84"/>
      <c r="AW64" s="84"/>
      <c r="AX64" s="84"/>
      <c r="AY64" s="84"/>
      <c r="AZ64" s="84"/>
    </row>
    <row r="65" spans="1:52" x14ac:dyDescent="0.2">
      <c r="A65" s="69" t="s">
        <v>2248</v>
      </c>
      <c r="B65" s="69" t="s">
        <v>3792</v>
      </c>
      <c r="C65" s="70"/>
      <c r="D65" s="71"/>
      <c r="E65" s="72"/>
      <c r="F65" s="73"/>
      <c r="G65" s="70"/>
      <c r="H65" s="74"/>
      <c r="I65" s="75"/>
      <c r="J65" s="75"/>
      <c r="K65" s="36"/>
      <c r="L65" s="82"/>
      <c r="M65" s="82"/>
      <c r="N65" s="77"/>
      <c r="O65" s="84" t="s">
        <v>255</v>
      </c>
      <c r="P65" s="86">
        <v>43157.842407407406</v>
      </c>
      <c r="Q65" s="84" t="s">
        <v>4378</v>
      </c>
      <c r="R65" s="84"/>
      <c r="S65" s="84"/>
      <c r="T65" s="84" t="s">
        <v>6274</v>
      </c>
      <c r="U65" s="84"/>
      <c r="V65" s="84" t="s">
        <v>6852</v>
      </c>
      <c r="W65" s="86">
        <v>43157.842407407406</v>
      </c>
      <c r="X65" s="84" t="s">
        <v>8087</v>
      </c>
      <c r="Y65" s="84"/>
      <c r="Z65" s="84"/>
      <c r="AA65" s="90" t="s">
        <v>9800</v>
      </c>
      <c r="AB65" s="84"/>
      <c r="AC65" s="84" t="b">
        <v>0</v>
      </c>
      <c r="AD65" s="84">
        <v>0</v>
      </c>
      <c r="AE65" s="90" t="s">
        <v>285</v>
      </c>
      <c r="AF65" s="84" t="b">
        <v>0</v>
      </c>
      <c r="AG65" s="84" t="s">
        <v>290</v>
      </c>
      <c r="AH65" s="84"/>
      <c r="AI65" s="90" t="s">
        <v>285</v>
      </c>
      <c r="AJ65" s="84" t="b">
        <v>0</v>
      </c>
      <c r="AK65" s="84">
        <v>4</v>
      </c>
      <c r="AL65" s="90" t="s">
        <v>9768</v>
      </c>
      <c r="AM65" s="84" t="s">
        <v>294</v>
      </c>
      <c r="AN65" s="84" t="b">
        <v>0</v>
      </c>
      <c r="AO65" s="90" t="s">
        <v>9768</v>
      </c>
      <c r="AP65" s="84" t="s">
        <v>179</v>
      </c>
      <c r="AQ65" s="84">
        <v>0</v>
      </c>
      <c r="AR65" s="84">
        <v>0</v>
      </c>
      <c r="AS65" s="84"/>
      <c r="AT65" s="84"/>
      <c r="AU65" s="84"/>
      <c r="AV65" s="84"/>
      <c r="AW65" s="84"/>
      <c r="AX65" s="84"/>
      <c r="AY65" s="84"/>
      <c r="AZ65" s="84"/>
    </row>
    <row r="66" spans="1:52" x14ac:dyDescent="0.2">
      <c r="A66" s="69" t="s">
        <v>2226</v>
      </c>
      <c r="B66" s="69" t="s">
        <v>2217</v>
      </c>
      <c r="C66" s="70"/>
      <c r="D66" s="71"/>
      <c r="E66" s="72"/>
      <c r="F66" s="73"/>
      <c r="G66" s="70"/>
      <c r="H66" s="74"/>
      <c r="I66" s="75"/>
      <c r="J66" s="75"/>
      <c r="K66" s="36"/>
      <c r="L66" s="82"/>
      <c r="M66" s="82"/>
      <c r="N66" s="77"/>
      <c r="O66" s="84" t="s">
        <v>255</v>
      </c>
      <c r="P66" s="86">
        <v>43157.625648148147</v>
      </c>
      <c r="Q66" s="84" t="s">
        <v>4356</v>
      </c>
      <c r="R66" s="84" t="s">
        <v>5599</v>
      </c>
      <c r="S66" s="84" t="s">
        <v>258</v>
      </c>
      <c r="T66" s="84" t="s">
        <v>6280</v>
      </c>
      <c r="U66" s="84"/>
      <c r="V66" s="84" t="s">
        <v>6836</v>
      </c>
      <c r="W66" s="86">
        <v>43157.625648148147</v>
      </c>
      <c r="X66" s="84" t="s">
        <v>8064</v>
      </c>
      <c r="Y66" s="84"/>
      <c r="Z66" s="84"/>
      <c r="AA66" s="90" t="s">
        <v>9777</v>
      </c>
      <c r="AB66" s="84"/>
      <c r="AC66" s="84" t="b">
        <v>0</v>
      </c>
      <c r="AD66" s="84">
        <v>1</v>
      </c>
      <c r="AE66" s="90" t="s">
        <v>285</v>
      </c>
      <c r="AF66" s="84" t="b">
        <v>1</v>
      </c>
      <c r="AG66" s="84" t="s">
        <v>292</v>
      </c>
      <c r="AH66" s="84"/>
      <c r="AI66" s="90" t="s">
        <v>11113</v>
      </c>
      <c r="AJ66" s="84" t="b">
        <v>0</v>
      </c>
      <c r="AK66" s="84">
        <v>4</v>
      </c>
      <c r="AL66" s="90" t="s">
        <v>285</v>
      </c>
      <c r="AM66" s="84" t="s">
        <v>295</v>
      </c>
      <c r="AN66" s="84" t="b">
        <v>0</v>
      </c>
      <c r="AO66" s="90" t="s">
        <v>9777</v>
      </c>
      <c r="AP66" s="84" t="s">
        <v>308</v>
      </c>
      <c r="AQ66" s="84">
        <v>0</v>
      </c>
      <c r="AR66" s="84">
        <v>0</v>
      </c>
      <c r="AS66" s="84"/>
      <c r="AT66" s="84"/>
      <c r="AU66" s="84"/>
      <c r="AV66" s="84"/>
      <c r="AW66" s="84"/>
      <c r="AX66" s="84"/>
      <c r="AY66" s="84"/>
      <c r="AZ66" s="84"/>
    </row>
    <row r="67" spans="1:52" x14ac:dyDescent="0.2">
      <c r="A67" s="69" t="s">
        <v>2248</v>
      </c>
      <c r="B67" s="69" t="s">
        <v>2217</v>
      </c>
      <c r="C67" s="70"/>
      <c r="D67" s="71"/>
      <c r="E67" s="72"/>
      <c r="F67" s="73"/>
      <c r="G67" s="70"/>
      <c r="H67" s="74"/>
      <c r="I67" s="75"/>
      <c r="J67" s="75"/>
      <c r="K67" s="36"/>
      <c r="L67" s="82"/>
      <c r="M67" s="82"/>
      <c r="N67" s="77"/>
      <c r="O67" s="84" t="s">
        <v>255</v>
      </c>
      <c r="P67" s="86">
        <v>43157.842407407406</v>
      </c>
      <c r="Q67" s="84" t="s">
        <v>4378</v>
      </c>
      <c r="R67" s="84"/>
      <c r="S67" s="84"/>
      <c r="T67" s="84" t="s">
        <v>6274</v>
      </c>
      <c r="U67" s="84"/>
      <c r="V67" s="84" t="s">
        <v>6852</v>
      </c>
      <c r="W67" s="86">
        <v>43157.842407407406</v>
      </c>
      <c r="X67" s="84" t="s">
        <v>8087</v>
      </c>
      <c r="Y67" s="84"/>
      <c r="Z67" s="84"/>
      <c r="AA67" s="90" t="s">
        <v>9800</v>
      </c>
      <c r="AB67" s="84"/>
      <c r="AC67" s="84" t="b">
        <v>0</v>
      </c>
      <c r="AD67" s="84">
        <v>0</v>
      </c>
      <c r="AE67" s="90" t="s">
        <v>285</v>
      </c>
      <c r="AF67" s="84" t="b">
        <v>0</v>
      </c>
      <c r="AG67" s="84" t="s">
        <v>290</v>
      </c>
      <c r="AH67" s="84"/>
      <c r="AI67" s="90" t="s">
        <v>285</v>
      </c>
      <c r="AJ67" s="84" t="b">
        <v>0</v>
      </c>
      <c r="AK67" s="84">
        <v>4</v>
      </c>
      <c r="AL67" s="90" t="s">
        <v>9768</v>
      </c>
      <c r="AM67" s="84" t="s">
        <v>294</v>
      </c>
      <c r="AN67" s="84" t="b">
        <v>0</v>
      </c>
      <c r="AO67" s="90" t="s">
        <v>9768</v>
      </c>
      <c r="AP67" s="84" t="s">
        <v>179</v>
      </c>
      <c r="AQ67" s="84">
        <v>0</v>
      </c>
      <c r="AR67" s="84">
        <v>0</v>
      </c>
      <c r="AS67" s="84"/>
      <c r="AT67" s="84"/>
      <c r="AU67" s="84"/>
      <c r="AV67" s="84"/>
      <c r="AW67" s="84"/>
      <c r="AX67" s="84"/>
      <c r="AY67" s="84"/>
      <c r="AZ67" s="84"/>
    </row>
    <row r="68" spans="1:52" x14ac:dyDescent="0.2">
      <c r="A68" s="69" t="s">
        <v>2249</v>
      </c>
      <c r="B68" s="69" t="s">
        <v>238</v>
      </c>
      <c r="C68" s="70"/>
      <c r="D68" s="71"/>
      <c r="E68" s="72"/>
      <c r="F68" s="73"/>
      <c r="G68" s="70"/>
      <c r="H68" s="74"/>
      <c r="I68" s="75"/>
      <c r="J68" s="75"/>
      <c r="K68" s="36"/>
      <c r="L68" s="82"/>
      <c r="M68" s="82"/>
      <c r="N68" s="77"/>
      <c r="O68" s="84" t="s">
        <v>256</v>
      </c>
      <c r="P68" s="86">
        <v>43157.842418981483</v>
      </c>
      <c r="Q68" s="84" t="s">
        <v>4379</v>
      </c>
      <c r="R68" s="84"/>
      <c r="S68" s="84"/>
      <c r="T68" s="84" t="s">
        <v>6274</v>
      </c>
      <c r="U68" s="84"/>
      <c r="V68" s="84" t="s">
        <v>6853</v>
      </c>
      <c r="W68" s="86">
        <v>43157.842418981483</v>
      </c>
      <c r="X68" s="84" t="s">
        <v>8088</v>
      </c>
      <c r="Y68" s="84"/>
      <c r="Z68" s="84"/>
      <c r="AA68" s="90" t="s">
        <v>9801</v>
      </c>
      <c r="AB68" s="90" t="s">
        <v>11484</v>
      </c>
      <c r="AC68" s="84" t="b">
        <v>0</v>
      </c>
      <c r="AD68" s="84">
        <v>0</v>
      </c>
      <c r="AE68" s="90" t="s">
        <v>993</v>
      </c>
      <c r="AF68" s="84" t="b">
        <v>0</v>
      </c>
      <c r="AG68" s="84" t="s">
        <v>290</v>
      </c>
      <c r="AH68" s="84"/>
      <c r="AI68" s="90" t="s">
        <v>285</v>
      </c>
      <c r="AJ68" s="84" t="b">
        <v>0</v>
      </c>
      <c r="AK68" s="84">
        <v>0</v>
      </c>
      <c r="AL68" s="90" t="s">
        <v>285</v>
      </c>
      <c r="AM68" s="84" t="s">
        <v>298</v>
      </c>
      <c r="AN68" s="84" t="b">
        <v>0</v>
      </c>
      <c r="AO68" s="90" t="s">
        <v>11484</v>
      </c>
      <c r="AP68" s="84" t="s">
        <v>179</v>
      </c>
      <c r="AQ68" s="84">
        <v>0</v>
      </c>
      <c r="AR68" s="84">
        <v>0</v>
      </c>
      <c r="AS68" s="84"/>
      <c r="AT68" s="84"/>
      <c r="AU68" s="84"/>
      <c r="AV68" s="84"/>
      <c r="AW68" s="84"/>
      <c r="AX68" s="84"/>
      <c r="AY68" s="84"/>
      <c r="AZ68" s="84"/>
    </row>
    <row r="69" spans="1:52" x14ac:dyDescent="0.2">
      <c r="A69" s="69" t="s">
        <v>2250</v>
      </c>
      <c r="B69" s="69" t="s">
        <v>3793</v>
      </c>
      <c r="C69" s="70"/>
      <c r="D69" s="71"/>
      <c r="E69" s="72"/>
      <c r="F69" s="73"/>
      <c r="G69" s="70"/>
      <c r="H69" s="74"/>
      <c r="I69" s="75"/>
      <c r="J69" s="75"/>
      <c r="K69" s="36"/>
      <c r="L69" s="82"/>
      <c r="M69" s="82"/>
      <c r="N69" s="77"/>
      <c r="O69" s="84" t="s">
        <v>256</v>
      </c>
      <c r="P69" s="86">
        <v>43157.842442129629</v>
      </c>
      <c r="Q69" s="84" t="s">
        <v>4380</v>
      </c>
      <c r="R69" s="84"/>
      <c r="S69" s="84"/>
      <c r="T69" s="84" t="s">
        <v>6274</v>
      </c>
      <c r="U69" s="84"/>
      <c r="V69" s="84" t="s">
        <v>6854</v>
      </c>
      <c r="W69" s="86">
        <v>43157.842442129629</v>
      </c>
      <c r="X69" s="84" t="s">
        <v>8089</v>
      </c>
      <c r="Y69" s="84"/>
      <c r="Z69" s="84"/>
      <c r="AA69" s="90" t="s">
        <v>9802</v>
      </c>
      <c r="AB69" s="90" t="s">
        <v>11485</v>
      </c>
      <c r="AC69" s="84" t="b">
        <v>0</v>
      </c>
      <c r="AD69" s="84">
        <v>1</v>
      </c>
      <c r="AE69" s="90" t="s">
        <v>11654</v>
      </c>
      <c r="AF69" s="84" t="b">
        <v>0</v>
      </c>
      <c r="AG69" s="84" t="s">
        <v>292</v>
      </c>
      <c r="AH69" s="84"/>
      <c r="AI69" s="90" t="s">
        <v>285</v>
      </c>
      <c r="AJ69" s="84" t="b">
        <v>0</v>
      </c>
      <c r="AK69" s="84">
        <v>0</v>
      </c>
      <c r="AL69" s="90" t="s">
        <v>285</v>
      </c>
      <c r="AM69" s="84" t="s">
        <v>295</v>
      </c>
      <c r="AN69" s="84" t="b">
        <v>0</v>
      </c>
      <c r="AO69" s="90" t="s">
        <v>11485</v>
      </c>
      <c r="AP69" s="84" t="s">
        <v>179</v>
      </c>
      <c r="AQ69" s="84">
        <v>0</v>
      </c>
      <c r="AR69" s="84">
        <v>0</v>
      </c>
      <c r="AS69" s="84"/>
      <c r="AT69" s="84"/>
      <c r="AU69" s="84"/>
      <c r="AV69" s="84"/>
      <c r="AW69" s="84"/>
      <c r="AX69" s="84"/>
      <c r="AY69" s="84"/>
      <c r="AZ69" s="84"/>
    </row>
    <row r="70" spans="1:52" x14ac:dyDescent="0.2">
      <c r="A70" s="69" t="s">
        <v>2251</v>
      </c>
      <c r="B70" s="69" t="s">
        <v>2251</v>
      </c>
      <c r="C70" s="70"/>
      <c r="D70" s="71"/>
      <c r="E70" s="72"/>
      <c r="F70" s="73"/>
      <c r="G70" s="70"/>
      <c r="H70" s="74"/>
      <c r="I70" s="75"/>
      <c r="J70" s="75"/>
      <c r="K70" s="36"/>
      <c r="L70" s="82"/>
      <c r="M70" s="82"/>
      <c r="N70" s="77"/>
      <c r="O70" s="84" t="s">
        <v>179</v>
      </c>
      <c r="P70" s="86">
        <v>43157.842453703706</v>
      </c>
      <c r="Q70" s="84" t="s">
        <v>4381</v>
      </c>
      <c r="R70" s="84" t="s">
        <v>5612</v>
      </c>
      <c r="S70" s="84" t="s">
        <v>267</v>
      </c>
      <c r="T70" s="84" t="s">
        <v>6291</v>
      </c>
      <c r="U70" s="84"/>
      <c r="V70" s="84" t="s">
        <v>6855</v>
      </c>
      <c r="W70" s="86">
        <v>43157.842453703706</v>
      </c>
      <c r="X70" s="84" t="s">
        <v>8090</v>
      </c>
      <c r="Y70" s="84"/>
      <c r="Z70" s="84"/>
      <c r="AA70" s="90" t="s">
        <v>9803</v>
      </c>
      <c r="AB70" s="84"/>
      <c r="AC70" s="84" t="b">
        <v>0</v>
      </c>
      <c r="AD70" s="84">
        <v>1</v>
      </c>
      <c r="AE70" s="90" t="s">
        <v>285</v>
      </c>
      <c r="AF70" s="84" t="b">
        <v>0</v>
      </c>
      <c r="AG70" s="84" t="s">
        <v>290</v>
      </c>
      <c r="AH70" s="84"/>
      <c r="AI70" s="90" t="s">
        <v>285</v>
      </c>
      <c r="AJ70" s="84" t="b">
        <v>0</v>
      </c>
      <c r="AK70" s="84">
        <v>0</v>
      </c>
      <c r="AL70" s="90" t="s">
        <v>285</v>
      </c>
      <c r="AM70" s="84" t="s">
        <v>298</v>
      </c>
      <c r="AN70" s="84" t="b">
        <v>0</v>
      </c>
      <c r="AO70" s="90" t="s">
        <v>9803</v>
      </c>
      <c r="AP70" s="84" t="s">
        <v>179</v>
      </c>
      <c r="AQ70" s="84">
        <v>0</v>
      </c>
      <c r="AR70" s="84">
        <v>0</v>
      </c>
      <c r="AS70" s="84"/>
      <c r="AT70" s="84"/>
      <c r="AU70" s="84"/>
      <c r="AV70" s="84"/>
      <c r="AW70" s="84"/>
      <c r="AX70" s="84"/>
      <c r="AY70" s="84"/>
      <c r="AZ70" s="84"/>
    </row>
    <row r="71" spans="1:52" x14ac:dyDescent="0.2">
      <c r="A71" s="69" t="s">
        <v>2218</v>
      </c>
      <c r="B71" s="69" t="s">
        <v>3794</v>
      </c>
      <c r="C71" s="70"/>
      <c r="D71" s="71"/>
      <c r="E71" s="72"/>
      <c r="F71" s="73"/>
      <c r="G71" s="70"/>
      <c r="H71" s="74"/>
      <c r="I71" s="75"/>
      <c r="J71" s="75"/>
      <c r="K71" s="36"/>
      <c r="L71" s="82"/>
      <c r="M71" s="82"/>
      <c r="N71" s="77"/>
      <c r="O71" s="84" t="s">
        <v>255</v>
      </c>
      <c r="P71" s="86">
        <v>43157.59375</v>
      </c>
      <c r="Q71" s="84" t="s">
        <v>4348</v>
      </c>
      <c r="R71" s="84" t="s">
        <v>5592</v>
      </c>
      <c r="S71" s="84" t="s">
        <v>6069</v>
      </c>
      <c r="T71" s="84" t="s">
        <v>6275</v>
      </c>
      <c r="U71" s="84"/>
      <c r="V71" s="84" t="s">
        <v>6829</v>
      </c>
      <c r="W71" s="86">
        <v>43157.59375</v>
      </c>
      <c r="X71" s="84" t="s">
        <v>8056</v>
      </c>
      <c r="Y71" s="84"/>
      <c r="Z71" s="84"/>
      <c r="AA71" s="90" t="s">
        <v>9769</v>
      </c>
      <c r="AB71" s="84"/>
      <c r="AC71" s="84" t="b">
        <v>0</v>
      </c>
      <c r="AD71" s="84">
        <v>7</v>
      </c>
      <c r="AE71" s="90" t="s">
        <v>285</v>
      </c>
      <c r="AF71" s="84" t="b">
        <v>0</v>
      </c>
      <c r="AG71" s="84" t="s">
        <v>290</v>
      </c>
      <c r="AH71" s="84"/>
      <c r="AI71" s="90" t="s">
        <v>285</v>
      </c>
      <c r="AJ71" s="84" t="b">
        <v>0</v>
      </c>
      <c r="AK71" s="84">
        <v>3</v>
      </c>
      <c r="AL71" s="90" t="s">
        <v>285</v>
      </c>
      <c r="AM71" s="84" t="s">
        <v>297</v>
      </c>
      <c r="AN71" s="84" t="b">
        <v>0</v>
      </c>
      <c r="AO71" s="90" t="s">
        <v>9769</v>
      </c>
      <c r="AP71" s="84" t="s">
        <v>308</v>
      </c>
      <c r="AQ71" s="84">
        <v>0</v>
      </c>
      <c r="AR71" s="84">
        <v>0</v>
      </c>
      <c r="AS71" s="84"/>
      <c r="AT71" s="84"/>
      <c r="AU71" s="84"/>
      <c r="AV71" s="84"/>
      <c r="AW71" s="84"/>
      <c r="AX71" s="84"/>
      <c r="AY71" s="84"/>
      <c r="AZ71" s="84"/>
    </row>
    <row r="72" spans="1:52" x14ac:dyDescent="0.2">
      <c r="A72" s="69" t="s">
        <v>2252</v>
      </c>
      <c r="B72" s="69" t="s">
        <v>3794</v>
      </c>
      <c r="C72" s="70"/>
      <c r="D72" s="71"/>
      <c r="E72" s="72"/>
      <c r="F72" s="73"/>
      <c r="G72" s="70"/>
      <c r="H72" s="74"/>
      <c r="I72" s="75"/>
      <c r="J72" s="75"/>
      <c r="K72" s="36"/>
      <c r="L72" s="82"/>
      <c r="M72" s="82"/>
      <c r="N72" s="77"/>
      <c r="O72" s="84" t="s">
        <v>255</v>
      </c>
      <c r="P72" s="86">
        <v>43157.842511574076</v>
      </c>
      <c r="Q72" s="84" t="s">
        <v>4382</v>
      </c>
      <c r="R72" s="84"/>
      <c r="S72" s="84"/>
      <c r="T72" s="84" t="s">
        <v>6275</v>
      </c>
      <c r="U72" s="84"/>
      <c r="V72" s="84" t="s">
        <v>6856</v>
      </c>
      <c r="W72" s="86">
        <v>43157.842511574076</v>
      </c>
      <c r="X72" s="84" t="s">
        <v>8091</v>
      </c>
      <c r="Y72" s="84"/>
      <c r="Z72" s="84"/>
      <c r="AA72" s="90" t="s">
        <v>9804</v>
      </c>
      <c r="AB72" s="84"/>
      <c r="AC72" s="84" t="b">
        <v>0</v>
      </c>
      <c r="AD72" s="84">
        <v>0</v>
      </c>
      <c r="AE72" s="90" t="s">
        <v>285</v>
      </c>
      <c r="AF72" s="84" t="b">
        <v>0</v>
      </c>
      <c r="AG72" s="84" t="s">
        <v>290</v>
      </c>
      <c r="AH72" s="84"/>
      <c r="AI72" s="90" t="s">
        <v>285</v>
      </c>
      <c r="AJ72" s="84" t="b">
        <v>0</v>
      </c>
      <c r="AK72" s="84">
        <v>3</v>
      </c>
      <c r="AL72" s="90" t="s">
        <v>9769</v>
      </c>
      <c r="AM72" s="84" t="s">
        <v>294</v>
      </c>
      <c r="AN72" s="84" t="b">
        <v>0</v>
      </c>
      <c r="AO72" s="90" t="s">
        <v>9769</v>
      </c>
      <c r="AP72" s="84" t="s">
        <v>179</v>
      </c>
      <c r="AQ72" s="84">
        <v>0</v>
      </c>
      <c r="AR72" s="84">
        <v>0</v>
      </c>
      <c r="AS72" s="84"/>
      <c r="AT72" s="84"/>
      <c r="AU72" s="84"/>
      <c r="AV72" s="84"/>
      <c r="AW72" s="84"/>
      <c r="AX72" s="84"/>
      <c r="AY72" s="84"/>
      <c r="AZ72" s="84"/>
    </row>
    <row r="73" spans="1:52" x14ac:dyDescent="0.2">
      <c r="A73" s="69" t="s">
        <v>2218</v>
      </c>
      <c r="B73" s="69" t="s">
        <v>3795</v>
      </c>
      <c r="C73" s="70"/>
      <c r="D73" s="71"/>
      <c r="E73" s="72"/>
      <c r="F73" s="73"/>
      <c r="G73" s="70"/>
      <c r="H73" s="74"/>
      <c r="I73" s="75"/>
      <c r="J73" s="75"/>
      <c r="K73" s="36"/>
      <c r="L73" s="82"/>
      <c r="M73" s="82"/>
      <c r="N73" s="77"/>
      <c r="O73" s="84" t="s">
        <v>255</v>
      </c>
      <c r="P73" s="86">
        <v>43157.59375</v>
      </c>
      <c r="Q73" s="84" t="s">
        <v>4348</v>
      </c>
      <c r="R73" s="84" t="s">
        <v>5592</v>
      </c>
      <c r="S73" s="84" t="s">
        <v>6069</v>
      </c>
      <c r="T73" s="84" t="s">
        <v>6275</v>
      </c>
      <c r="U73" s="84"/>
      <c r="V73" s="84" t="s">
        <v>6829</v>
      </c>
      <c r="W73" s="86">
        <v>43157.59375</v>
      </c>
      <c r="X73" s="84" t="s">
        <v>8056</v>
      </c>
      <c r="Y73" s="84"/>
      <c r="Z73" s="84"/>
      <c r="AA73" s="90" t="s">
        <v>9769</v>
      </c>
      <c r="AB73" s="84"/>
      <c r="AC73" s="84" t="b">
        <v>0</v>
      </c>
      <c r="AD73" s="84">
        <v>7</v>
      </c>
      <c r="AE73" s="90" t="s">
        <v>285</v>
      </c>
      <c r="AF73" s="84" t="b">
        <v>0</v>
      </c>
      <c r="AG73" s="84" t="s">
        <v>290</v>
      </c>
      <c r="AH73" s="84"/>
      <c r="AI73" s="90" t="s">
        <v>285</v>
      </c>
      <c r="AJ73" s="84" t="b">
        <v>0</v>
      </c>
      <c r="AK73" s="84">
        <v>3</v>
      </c>
      <c r="AL73" s="90" t="s">
        <v>285</v>
      </c>
      <c r="AM73" s="84" t="s">
        <v>297</v>
      </c>
      <c r="AN73" s="84" t="b">
        <v>0</v>
      </c>
      <c r="AO73" s="90" t="s">
        <v>9769</v>
      </c>
      <c r="AP73" s="84" t="s">
        <v>308</v>
      </c>
      <c r="AQ73" s="84">
        <v>0</v>
      </c>
      <c r="AR73" s="84">
        <v>0</v>
      </c>
      <c r="AS73" s="84"/>
      <c r="AT73" s="84"/>
      <c r="AU73" s="84"/>
      <c r="AV73" s="84"/>
      <c r="AW73" s="84"/>
      <c r="AX73" s="84"/>
      <c r="AY73" s="84"/>
      <c r="AZ73" s="84"/>
    </row>
    <row r="74" spans="1:52" x14ac:dyDescent="0.2">
      <c r="A74" s="69" t="s">
        <v>2252</v>
      </c>
      <c r="B74" s="69" t="s">
        <v>3795</v>
      </c>
      <c r="C74" s="70"/>
      <c r="D74" s="71"/>
      <c r="E74" s="72"/>
      <c r="F74" s="73"/>
      <c r="G74" s="70"/>
      <c r="H74" s="74"/>
      <c r="I74" s="75"/>
      <c r="J74" s="75"/>
      <c r="K74" s="36"/>
      <c r="L74" s="82"/>
      <c r="M74" s="82"/>
      <c r="N74" s="77"/>
      <c r="O74" s="84" t="s">
        <v>255</v>
      </c>
      <c r="P74" s="86">
        <v>43157.842511574076</v>
      </c>
      <c r="Q74" s="84" t="s">
        <v>4382</v>
      </c>
      <c r="R74" s="84"/>
      <c r="S74" s="84"/>
      <c r="T74" s="84" t="s">
        <v>6275</v>
      </c>
      <c r="U74" s="84"/>
      <c r="V74" s="84" t="s">
        <v>6856</v>
      </c>
      <c r="W74" s="86">
        <v>43157.842511574076</v>
      </c>
      <c r="X74" s="84" t="s">
        <v>8091</v>
      </c>
      <c r="Y74" s="84"/>
      <c r="Z74" s="84"/>
      <c r="AA74" s="90" t="s">
        <v>9804</v>
      </c>
      <c r="AB74" s="84"/>
      <c r="AC74" s="84" t="b">
        <v>0</v>
      </c>
      <c r="AD74" s="84">
        <v>0</v>
      </c>
      <c r="AE74" s="90" t="s">
        <v>285</v>
      </c>
      <c r="AF74" s="84" t="b">
        <v>0</v>
      </c>
      <c r="AG74" s="84" t="s">
        <v>290</v>
      </c>
      <c r="AH74" s="84"/>
      <c r="AI74" s="90" t="s">
        <v>285</v>
      </c>
      <c r="AJ74" s="84" t="b">
        <v>0</v>
      </c>
      <c r="AK74" s="84">
        <v>3</v>
      </c>
      <c r="AL74" s="90" t="s">
        <v>9769</v>
      </c>
      <c r="AM74" s="84" t="s">
        <v>294</v>
      </c>
      <c r="AN74" s="84" t="b">
        <v>0</v>
      </c>
      <c r="AO74" s="90" t="s">
        <v>9769</v>
      </c>
      <c r="AP74" s="84" t="s">
        <v>179</v>
      </c>
      <c r="AQ74" s="84">
        <v>0</v>
      </c>
      <c r="AR74" s="84">
        <v>0</v>
      </c>
      <c r="AS74" s="84"/>
      <c r="AT74" s="84"/>
      <c r="AU74" s="84"/>
      <c r="AV74" s="84"/>
      <c r="AW74" s="84"/>
      <c r="AX74" s="84"/>
      <c r="AY74" s="84"/>
      <c r="AZ74" s="84"/>
    </row>
    <row r="75" spans="1:52" x14ac:dyDescent="0.2">
      <c r="A75" s="69" t="s">
        <v>2218</v>
      </c>
      <c r="B75" s="69" t="s">
        <v>3796</v>
      </c>
      <c r="C75" s="70"/>
      <c r="D75" s="71"/>
      <c r="E75" s="72"/>
      <c r="F75" s="73"/>
      <c r="G75" s="70"/>
      <c r="H75" s="74"/>
      <c r="I75" s="75"/>
      <c r="J75" s="75"/>
      <c r="K75" s="36"/>
      <c r="L75" s="82"/>
      <c r="M75" s="82"/>
      <c r="N75" s="77"/>
      <c r="O75" s="84" t="s">
        <v>255</v>
      </c>
      <c r="P75" s="86">
        <v>43157.59375</v>
      </c>
      <c r="Q75" s="84" t="s">
        <v>4348</v>
      </c>
      <c r="R75" s="84" t="s">
        <v>5592</v>
      </c>
      <c r="S75" s="84" t="s">
        <v>6069</v>
      </c>
      <c r="T75" s="84" t="s">
        <v>6275</v>
      </c>
      <c r="U75" s="84"/>
      <c r="V75" s="84" t="s">
        <v>6829</v>
      </c>
      <c r="W75" s="86">
        <v>43157.59375</v>
      </c>
      <c r="X75" s="84" t="s">
        <v>8056</v>
      </c>
      <c r="Y75" s="84"/>
      <c r="Z75" s="84"/>
      <c r="AA75" s="90" t="s">
        <v>9769</v>
      </c>
      <c r="AB75" s="84"/>
      <c r="AC75" s="84" t="b">
        <v>0</v>
      </c>
      <c r="AD75" s="84">
        <v>7</v>
      </c>
      <c r="AE75" s="90" t="s">
        <v>285</v>
      </c>
      <c r="AF75" s="84" t="b">
        <v>0</v>
      </c>
      <c r="AG75" s="84" t="s">
        <v>290</v>
      </c>
      <c r="AH75" s="84"/>
      <c r="AI75" s="90" t="s">
        <v>285</v>
      </c>
      <c r="AJ75" s="84" t="b">
        <v>0</v>
      </c>
      <c r="AK75" s="84">
        <v>3</v>
      </c>
      <c r="AL75" s="90" t="s">
        <v>285</v>
      </c>
      <c r="AM75" s="84" t="s">
        <v>297</v>
      </c>
      <c r="AN75" s="84" t="b">
        <v>0</v>
      </c>
      <c r="AO75" s="90" t="s">
        <v>9769</v>
      </c>
      <c r="AP75" s="84" t="s">
        <v>308</v>
      </c>
      <c r="AQ75" s="84">
        <v>0</v>
      </c>
      <c r="AR75" s="84">
        <v>0</v>
      </c>
      <c r="AS75" s="84"/>
      <c r="AT75" s="84"/>
      <c r="AU75" s="84"/>
      <c r="AV75" s="84"/>
      <c r="AW75" s="84"/>
      <c r="AX75" s="84"/>
      <c r="AY75" s="84"/>
      <c r="AZ75" s="84"/>
    </row>
    <row r="76" spans="1:52" x14ac:dyDescent="0.2">
      <c r="A76" s="69" t="s">
        <v>2252</v>
      </c>
      <c r="B76" s="69" t="s">
        <v>3796</v>
      </c>
      <c r="C76" s="70"/>
      <c r="D76" s="71"/>
      <c r="E76" s="72"/>
      <c r="F76" s="73"/>
      <c r="G76" s="70"/>
      <c r="H76" s="74"/>
      <c r="I76" s="75"/>
      <c r="J76" s="75"/>
      <c r="K76" s="36"/>
      <c r="L76" s="82"/>
      <c r="M76" s="82"/>
      <c r="N76" s="77"/>
      <c r="O76" s="84" t="s">
        <v>255</v>
      </c>
      <c r="P76" s="86">
        <v>43157.842511574076</v>
      </c>
      <c r="Q76" s="84" t="s">
        <v>4382</v>
      </c>
      <c r="R76" s="84"/>
      <c r="S76" s="84"/>
      <c r="T76" s="84" t="s">
        <v>6275</v>
      </c>
      <c r="U76" s="84"/>
      <c r="V76" s="84" t="s">
        <v>6856</v>
      </c>
      <c r="W76" s="86">
        <v>43157.842511574076</v>
      </c>
      <c r="X76" s="84" t="s">
        <v>8091</v>
      </c>
      <c r="Y76" s="84"/>
      <c r="Z76" s="84"/>
      <c r="AA76" s="90" t="s">
        <v>9804</v>
      </c>
      <c r="AB76" s="84"/>
      <c r="AC76" s="84" t="b">
        <v>0</v>
      </c>
      <c r="AD76" s="84">
        <v>0</v>
      </c>
      <c r="AE76" s="90" t="s">
        <v>285</v>
      </c>
      <c r="AF76" s="84" t="b">
        <v>0</v>
      </c>
      <c r="AG76" s="84" t="s">
        <v>290</v>
      </c>
      <c r="AH76" s="84"/>
      <c r="AI76" s="90" t="s">
        <v>285</v>
      </c>
      <c r="AJ76" s="84" t="b">
        <v>0</v>
      </c>
      <c r="AK76" s="84">
        <v>3</v>
      </c>
      <c r="AL76" s="90" t="s">
        <v>9769</v>
      </c>
      <c r="AM76" s="84" t="s">
        <v>294</v>
      </c>
      <c r="AN76" s="84" t="b">
        <v>0</v>
      </c>
      <c r="AO76" s="90" t="s">
        <v>9769</v>
      </c>
      <c r="AP76" s="84" t="s">
        <v>179</v>
      </c>
      <c r="AQ76" s="84">
        <v>0</v>
      </c>
      <c r="AR76" s="84">
        <v>0</v>
      </c>
      <c r="AS76" s="84"/>
      <c r="AT76" s="84"/>
      <c r="AU76" s="84"/>
      <c r="AV76" s="84"/>
      <c r="AW76" s="84"/>
      <c r="AX76" s="84"/>
      <c r="AY76" s="84"/>
      <c r="AZ76" s="84"/>
    </row>
    <row r="77" spans="1:52" x14ac:dyDescent="0.2">
      <c r="A77" s="69" t="s">
        <v>2218</v>
      </c>
      <c r="B77" s="69" t="s">
        <v>3797</v>
      </c>
      <c r="C77" s="70"/>
      <c r="D77" s="71"/>
      <c r="E77" s="72"/>
      <c r="F77" s="73"/>
      <c r="G77" s="70"/>
      <c r="H77" s="74"/>
      <c r="I77" s="75"/>
      <c r="J77" s="75"/>
      <c r="K77" s="36"/>
      <c r="L77" s="82"/>
      <c r="M77" s="82"/>
      <c r="N77" s="77"/>
      <c r="O77" s="84" t="s">
        <v>255</v>
      </c>
      <c r="P77" s="86">
        <v>43157.59375</v>
      </c>
      <c r="Q77" s="84" t="s">
        <v>4348</v>
      </c>
      <c r="R77" s="84" t="s">
        <v>5592</v>
      </c>
      <c r="S77" s="84" t="s">
        <v>6069</v>
      </c>
      <c r="T77" s="84" t="s">
        <v>6275</v>
      </c>
      <c r="U77" s="84"/>
      <c r="V77" s="84" t="s">
        <v>6829</v>
      </c>
      <c r="W77" s="86">
        <v>43157.59375</v>
      </c>
      <c r="X77" s="84" t="s">
        <v>8056</v>
      </c>
      <c r="Y77" s="84"/>
      <c r="Z77" s="84"/>
      <c r="AA77" s="90" t="s">
        <v>9769</v>
      </c>
      <c r="AB77" s="84"/>
      <c r="AC77" s="84" t="b">
        <v>0</v>
      </c>
      <c r="AD77" s="84">
        <v>7</v>
      </c>
      <c r="AE77" s="90" t="s">
        <v>285</v>
      </c>
      <c r="AF77" s="84" t="b">
        <v>0</v>
      </c>
      <c r="AG77" s="84" t="s">
        <v>290</v>
      </c>
      <c r="AH77" s="84"/>
      <c r="AI77" s="90" t="s">
        <v>285</v>
      </c>
      <c r="AJ77" s="84" t="b">
        <v>0</v>
      </c>
      <c r="AK77" s="84">
        <v>3</v>
      </c>
      <c r="AL77" s="90" t="s">
        <v>285</v>
      </c>
      <c r="AM77" s="84" t="s">
        <v>297</v>
      </c>
      <c r="AN77" s="84" t="b">
        <v>0</v>
      </c>
      <c r="AO77" s="90" t="s">
        <v>9769</v>
      </c>
      <c r="AP77" s="84" t="s">
        <v>308</v>
      </c>
      <c r="AQ77" s="84">
        <v>0</v>
      </c>
      <c r="AR77" s="84">
        <v>0</v>
      </c>
      <c r="AS77" s="84"/>
      <c r="AT77" s="84"/>
      <c r="AU77" s="84"/>
      <c r="AV77" s="84"/>
      <c r="AW77" s="84"/>
      <c r="AX77" s="84"/>
      <c r="AY77" s="84"/>
      <c r="AZ77" s="84"/>
    </row>
    <row r="78" spans="1:52" x14ac:dyDescent="0.2">
      <c r="A78" s="69" t="s">
        <v>2252</v>
      </c>
      <c r="B78" s="69" t="s">
        <v>3797</v>
      </c>
      <c r="C78" s="70"/>
      <c r="D78" s="71"/>
      <c r="E78" s="72"/>
      <c r="F78" s="73"/>
      <c r="G78" s="70"/>
      <c r="H78" s="74"/>
      <c r="I78" s="75"/>
      <c r="J78" s="75"/>
      <c r="K78" s="36"/>
      <c r="L78" s="82"/>
      <c r="M78" s="82"/>
      <c r="N78" s="77"/>
      <c r="O78" s="84" t="s">
        <v>255</v>
      </c>
      <c r="P78" s="86">
        <v>43157.842511574076</v>
      </c>
      <c r="Q78" s="84" t="s">
        <v>4382</v>
      </c>
      <c r="R78" s="84"/>
      <c r="S78" s="84"/>
      <c r="T78" s="84" t="s">
        <v>6275</v>
      </c>
      <c r="U78" s="84"/>
      <c r="V78" s="84" t="s">
        <v>6856</v>
      </c>
      <c r="W78" s="86">
        <v>43157.842511574076</v>
      </c>
      <c r="X78" s="84" t="s">
        <v>8091</v>
      </c>
      <c r="Y78" s="84"/>
      <c r="Z78" s="84"/>
      <c r="AA78" s="90" t="s">
        <v>9804</v>
      </c>
      <c r="AB78" s="84"/>
      <c r="AC78" s="84" t="b">
        <v>0</v>
      </c>
      <c r="AD78" s="84">
        <v>0</v>
      </c>
      <c r="AE78" s="90" t="s">
        <v>285</v>
      </c>
      <c r="AF78" s="84" t="b">
        <v>0</v>
      </c>
      <c r="AG78" s="84" t="s">
        <v>290</v>
      </c>
      <c r="AH78" s="84"/>
      <c r="AI78" s="90" t="s">
        <v>285</v>
      </c>
      <c r="AJ78" s="84" t="b">
        <v>0</v>
      </c>
      <c r="AK78" s="84">
        <v>3</v>
      </c>
      <c r="AL78" s="90" t="s">
        <v>9769</v>
      </c>
      <c r="AM78" s="84" t="s">
        <v>294</v>
      </c>
      <c r="AN78" s="84" t="b">
        <v>0</v>
      </c>
      <c r="AO78" s="90" t="s">
        <v>9769</v>
      </c>
      <c r="AP78" s="84" t="s">
        <v>179</v>
      </c>
      <c r="AQ78" s="84">
        <v>0</v>
      </c>
      <c r="AR78" s="84">
        <v>0</v>
      </c>
      <c r="AS78" s="84"/>
      <c r="AT78" s="84"/>
      <c r="AU78" s="84"/>
      <c r="AV78" s="84"/>
      <c r="AW78" s="84"/>
      <c r="AX78" s="84"/>
      <c r="AY78" s="84"/>
      <c r="AZ78" s="84"/>
    </row>
    <row r="79" spans="1:52" x14ac:dyDescent="0.2">
      <c r="A79" s="69" t="s">
        <v>2252</v>
      </c>
      <c r="B79" s="69" t="s">
        <v>2218</v>
      </c>
      <c r="C79" s="70"/>
      <c r="D79" s="71"/>
      <c r="E79" s="72"/>
      <c r="F79" s="73"/>
      <c r="G79" s="70"/>
      <c r="H79" s="74"/>
      <c r="I79" s="75"/>
      <c r="J79" s="75"/>
      <c r="K79" s="36"/>
      <c r="L79" s="82"/>
      <c r="M79" s="82"/>
      <c r="N79" s="77"/>
      <c r="O79" s="84" t="s">
        <v>255</v>
      </c>
      <c r="P79" s="86">
        <v>43157.842511574076</v>
      </c>
      <c r="Q79" s="84" t="s">
        <v>4382</v>
      </c>
      <c r="R79" s="84"/>
      <c r="S79" s="84"/>
      <c r="T79" s="84" t="s">
        <v>6275</v>
      </c>
      <c r="U79" s="84"/>
      <c r="V79" s="84" t="s">
        <v>6856</v>
      </c>
      <c r="W79" s="86">
        <v>43157.842511574076</v>
      </c>
      <c r="X79" s="84" t="s">
        <v>8091</v>
      </c>
      <c r="Y79" s="84"/>
      <c r="Z79" s="84"/>
      <c r="AA79" s="90" t="s">
        <v>9804</v>
      </c>
      <c r="AB79" s="84"/>
      <c r="AC79" s="84" t="b">
        <v>0</v>
      </c>
      <c r="AD79" s="84">
        <v>0</v>
      </c>
      <c r="AE79" s="90" t="s">
        <v>285</v>
      </c>
      <c r="AF79" s="84" t="b">
        <v>0</v>
      </c>
      <c r="AG79" s="84" t="s">
        <v>290</v>
      </c>
      <c r="AH79" s="84"/>
      <c r="AI79" s="90" t="s">
        <v>285</v>
      </c>
      <c r="AJ79" s="84" t="b">
        <v>0</v>
      </c>
      <c r="AK79" s="84">
        <v>3</v>
      </c>
      <c r="AL79" s="90" t="s">
        <v>9769</v>
      </c>
      <c r="AM79" s="84" t="s">
        <v>294</v>
      </c>
      <c r="AN79" s="84" t="b">
        <v>0</v>
      </c>
      <c r="AO79" s="90" t="s">
        <v>9769</v>
      </c>
      <c r="AP79" s="84" t="s">
        <v>179</v>
      </c>
      <c r="AQ79" s="84">
        <v>0</v>
      </c>
      <c r="AR79" s="84">
        <v>0</v>
      </c>
      <c r="AS79" s="84"/>
      <c r="AT79" s="84"/>
      <c r="AU79" s="84"/>
      <c r="AV79" s="84"/>
      <c r="AW79" s="84"/>
      <c r="AX79" s="84"/>
      <c r="AY79" s="84"/>
      <c r="AZ79" s="84"/>
    </row>
    <row r="80" spans="1:52" x14ac:dyDescent="0.2">
      <c r="A80" s="69" t="s">
        <v>2253</v>
      </c>
      <c r="B80" s="69" t="s">
        <v>2253</v>
      </c>
      <c r="C80" s="70"/>
      <c r="D80" s="71"/>
      <c r="E80" s="72"/>
      <c r="F80" s="73"/>
      <c r="G80" s="70"/>
      <c r="H80" s="74"/>
      <c r="I80" s="75"/>
      <c r="J80" s="75"/>
      <c r="K80" s="36"/>
      <c r="L80" s="82"/>
      <c r="M80" s="82"/>
      <c r="N80" s="77"/>
      <c r="O80" s="84" t="s">
        <v>179</v>
      </c>
      <c r="P80" s="86">
        <v>43157.842546296299</v>
      </c>
      <c r="Q80" s="84" t="s">
        <v>4383</v>
      </c>
      <c r="R80" s="84"/>
      <c r="S80" s="84"/>
      <c r="T80" s="84" t="s">
        <v>6292</v>
      </c>
      <c r="U80" s="84"/>
      <c r="V80" s="84" t="s">
        <v>6857</v>
      </c>
      <c r="W80" s="86">
        <v>43157.842546296299</v>
      </c>
      <c r="X80" s="84" t="s">
        <v>8092</v>
      </c>
      <c r="Y80" s="84"/>
      <c r="Z80" s="84"/>
      <c r="AA80" s="90" t="s">
        <v>9805</v>
      </c>
      <c r="AB80" s="90" t="s">
        <v>11486</v>
      </c>
      <c r="AC80" s="84" t="b">
        <v>0</v>
      </c>
      <c r="AD80" s="84">
        <v>0</v>
      </c>
      <c r="AE80" s="90" t="s">
        <v>11655</v>
      </c>
      <c r="AF80" s="84" t="b">
        <v>0</v>
      </c>
      <c r="AG80" s="84" t="s">
        <v>292</v>
      </c>
      <c r="AH80" s="84"/>
      <c r="AI80" s="90" t="s">
        <v>285</v>
      </c>
      <c r="AJ80" s="84" t="b">
        <v>0</v>
      </c>
      <c r="AK80" s="84">
        <v>0</v>
      </c>
      <c r="AL80" s="90" t="s">
        <v>285</v>
      </c>
      <c r="AM80" s="84" t="s">
        <v>294</v>
      </c>
      <c r="AN80" s="84" t="b">
        <v>0</v>
      </c>
      <c r="AO80" s="90" t="s">
        <v>11486</v>
      </c>
      <c r="AP80" s="84" t="s">
        <v>179</v>
      </c>
      <c r="AQ80" s="84">
        <v>0</v>
      </c>
      <c r="AR80" s="84">
        <v>0</v>
      </c>
      <c r="AS80" s="84"/>
      <c r="AT80" s="84"/>
      <c r="AU80" s="84"/>
      <c r="AV80" s="84"/>
      <c r="AW80" s="84"/>
      <c r="AX80" s="84"/>
      <c r="AY80" s="84"/>
      <c r="AZ80" s="84"/>
    </row>
    <row r="81" spans="1:52" x14ac:dyDescent="0.2">
      <c r="A81" s="69" t="s">
        <v>2254</v>
      </c>
      <c r="B81" s="69" t="s">
        <v>2254</v>
      </c>
      <c r="C81" s="70"/>
      <c r="D81" s="71"/>
      <c r="E81" s="72"/>
      <c r="F81" s="73"/>
      <c r="G81" s="70"/>
      <c r="H81" s="74"/>
      <c r="I81" s="75"/>
      <c r="J81" s="75"/>
      <c r="K81" s="36"/>
      <c r="L81" s="82"/>
      <c r="M81" s="82"/>
      <c r="N81" s="77"/>
      <c r="O81" s="84" t="s">
        <v>179</v>
      </c>
      <c r="P81" s="86">
        <v>43157.842592592591</v>
      </c>
      <c r="Q81" s="84" t="s">
        <v>4384</v>
      </c>
      <c r="R81" s="84" t="s">
        <v>5613</v>
      </c>
      <c r="S81" s="84" t="s">
        <v>920</v>
      </c>
      <c r="T81" s="84" t="s">
        <v>6274</v>
      </c>
      <c r="U81" s="84"/>
      <c r="V81" s="84" t="s">
        <v>6858</v>
      </c>
      <c r="W81" s="86">
        <v>43157.842592592591</v>
      </c>
      <c r="X81" s="84" t="s">
        <v>8093</v>
      </c>
      <c r="Y81" s="84"/>
      <c r="Z81" s="84"/>
      <c r="AA81" s="90" t="s">
        <v>9806</v>
      </c>
      <c r="AB81" s="84"/>
      <c r="AC81" s="84" t="b">
        <v>0</v>
      </c>
      <c r="AD81" s="84">
        <v>0</v>
      </c>
      <c r="AE81" s="90" t="s">
        <v>285</v>
      </c>
      <c r="AF81" s="84" t="b">
        <v>0</v>
      </c>
      <c r="AG81" s="84" t="s">
        <v>290</v>
      </c>
      <c r="AH81" s="84"/>
      <c r="AI81" s="90" t="s">
        <v>285</v>
      </c>
      <c r="AJ81" s="84" t="b">
        <v>0</v>
      </c>
      <c r="AK81" s="84">
        <v>0</v>
      </c>
      <c r="AL81" s="90" t="s">
        <v>285</v>
      </c>
      <c r="AM81" s="84" t="s">
        <v>1010</v>
      </c>
      <c r="AN81" s="84" t="b">
        <v>0</v>
      </c>
      <c r="AO81" s="90" t="s">
        <v>9806</v>
      </c>
      <c r="AP81" s="84" t="s">
        <v>179</v>
      </c>
      <c r="AQ81" s="84">
        <v>0</v>
      </c>
      <c r="AR81" s="84">
        <v>0</v>
      </c>
      <c r="AS81" s="84"/>
      <c r="AT81" s="84"/>
      <c r="AU81" s="84"/>
      <c r="AV81" s="84"/>
      <c r="AW81" s="84"/>
      <c r="AX81" s="84"/>
      <c r="AY81" s="84"/>
      <c r="AZ81" s="84"/>
    </row>
    <row r="82" spans="1:52" x14ac:dyDescent="0.2">
      <c r="A82" s="69" t="s">
        <v>2255</v>
      </c>
      <c r="B82" s="69" t="s">
        <v>2255</v>
      </c>
      <c r="C82" s="70"/>
      <c r="D82" s="71"/>
      <c r="E82" s="72"/>
      <c r="F82" s="73"/>
      <c r="G82" s="70"/>
      <c r="H82" s="74"/>
      <c r="I82" s="75"/>
      <c r="J82" s="75"/>
      <c r="K82" s="36"/>
      <c r="L82" s="82"/>
      <c r="M82" s="82"/>
      <c r="N82" s="77"/>
      <c r="O82" s="84" t="s">
        <v>179</v>
      </c>
      <c r="P82" s="86">
        <v>43157.842662037037</v>
      </c>
      <c r="Q82" s="84" t="s">
        <v>4385</v>
      </c>
      <c r="R82" s="84"/>
      <c r="S82" s="84"/>
      <c r="T82" s="84" t="s">
        <v>6274</v>
      </c>
      <c r="U82" s="84"/>
      <c r="V82" s="84" t="s">
        <v>275</v>
      </c>
      <c r="W82" s="86">
        <v>43157.842662037037</v>
      </c>
      <c r="X82" s="84" t="s">
        <v>8094</v>
      </c>
      <c r="Y82" s="84"/>
      <c r="Z82" s="84"/>
      <c r="AA82" s="90" t="s">
        <v>9807</v>
      </c>
      <c r="AB82" s="84"/>
      <c r="AC82" s="84" t="b">
        <v>0</v>
      </c>
      <c r="AD82" s="84">
        <v>0</v>
      </c>
      <c r="AE82" s="90" t="s">
        <v>285</v>
      </c>
      <c r="AF82" s="84" t="b">
        <v>0</v>
      </c>
      <c r="AG82" s="84" t="s">
        <v>290</v>
      </c>
      <c r="AH82" s="84"/>
      <c r="AI82" s="90" t="s">
        <v>285</v>
      </c>
      <c r="AJ82" s="84" t="b">
        <v>0</v>
      </c>
      <c r="AK82" s="84">
        <v>0</v>
      </c>
      <c r="AL82" s="90" t="s">
        <v>285</v>
      </c>
      <c r="AM82" s="84" t="s">
        <v>294</v>
      </c>
      <c r="AN82" s="84" t="b">
        <v>0</v>
      </c>
      <c r="AO82" s="90" t="s">
        <v>9807</v>
      </c>
      <c r="AP82" s="84" t="s">
        <v>179</v>
      </c>
      <c r="AQ82" s="84">
        <v>0</v>
      </c>
      <c r="AR82" s="84">
        <v>0</v>
      </c>
      <c r="AS82" s="84"/>
      <c r="AT82" s="84"/>
      <c r="AU82" s="84"/>
      <c r="AV82" s="84"/>
      <c r="AW82" s="84"/>
      <c r="AX82" s="84"/>
      <c r="AY82" s="84"/>
      <c r="AZ82" s="84"/>
    </row>
    <row r="83" spans="1:52" x14ac:dyDescent="0.2">
      <c r="A83" s="69" t="s">
        <v>2256</v>
      </c>
      <c r="B83" s="69" t="s">
        <v>3680</v>
      </c>
      <c r="C83" s="70"/>
      <c r="D83" s="71"/>
      <c r="E83" s="72"/>
      <c r="F83" s="73"/>
      <c r="G83" s="70"/>
      <c r="H83" s="74"/>
      <c r="I83" s="75"/>
      <c r="J83" s="75"/>
      <c r="K83" s="36"/>
      <c r="L83" s="82"/>
      <c r="M83" s="82"/>
      <c r="N83" s="77"/>
      <c r="O83" s="84" t="s">
        <v>255</v>
      </c>
      <c r="P83" s="86">
        <v>43157.842685185184</v>
      </c>
      <c r="Q83" s="84" t="s">
        <v>4386</v>
      </c>
      <c r="R83" s="84"/>
      <c r="S83" s="84"/>
      <c r="T83" s="84" t="s">
        <v>6274</v>
      </c>
      <c r="U83" s="84"/>
      <c r="V83" s="84" t="s">
        <v>6859</v>
      </c>
      <c r="W83" s="86">
        <v>43157.842685185184</v>
      </c>
      <c r="X83" s="84" t="s">
        <v>8095</v>
      </c>
      <c r="Y83" s="84"/>
      <c r="Z83" s="84"/>
      <c r="AA83" s="90" t="s">
        <v>9808</v>
      </c>
      <c r="AB83" s="84"/>
      <c r="AC83" s="84" t="b">
        <v>0</v>
      </c>
      <c r="AD83" s="84">
        <v>0</v>
      </c>
      <c r="AE83" s="90" t="s">
        <v>285</v>
      </c>
      <c r="AF83" s="84" t="b">
        <v>0</v>
      </c>
      <c r="AG83" s="84" t="s">
        <v>2154</v>
      </c>
      <c r="AH83" s="84"/>
      <c r="AI83" s="90" t="s">
        <v>285</v>
      </c>
      <c r="AJ83" s="84" t="b">
        <v>0</v>
      </c>
      <c r="AK83" s="84">
        <v>200</v>
      </c>
      <c r="AL83" s="90" t="s">
        <v>11403</v>
      </c>
      <c r="AM83" s="84" t="s">
        <v>295</v>
      </c>
      <c r="AN83" s="84" t="b">
        <v>0</v>
      </c>
      <c r="AO83" s="90" t="s">
        <v>11403</v>
      </c>
      <c r="AP83" s="84" t="s">
        <v>179</v>
      </c>
      <c r="AQ83" s="84">
        <v>0</v>
      </c>
      <c r="AR83" s="84">
        <v>0</v>
      </c>
      <c r="AS83" s="84"/>
      <c r="AT83" s="84"/>
      <c r="AU83" s="84"/>
      <c r="AV83" s="84"/>
      <c r="AW83" s="84"/>
      <c r="AX83" s="84"/>
      <c r="AY83" s="84"/>
      <c r="AZ83" s="84"/>
    </row>
    <row r="84" spans="1:52" x14ac:dyDescent="0.2">
      <c r="A84" s="69" t="s">
        <v>2257</v>
      </c>
      <c r="B84" s="69" t="s">
        <v>2257</v>
      </c>
      <c r="C84" s="70"/>
      <c r="D84" s="71"/>
      <c r="E84" s="72"/>
      <c r="F84" s="73"/>
      <c r="G84" s="70"/>
      <c r="H84" s="74"/>
      <c r="I84" s="75"/>
      <c r="J84" s="75"/>
      <c r="K84" s="36"/>
      <c r="L84" s="82"/>
      <c r="M84" s="82"/>
      <c r="N84" s="77"/>
      <c r="O84" s="84" t="s">
        <v>179</v>
      </c>
      <c r="P84" s="86">
        <v>43157.84269675926</v>
      </c>
      <c r="Q84" s="84" t="s">
        <v>4387</v>
      </c>
      <c r="R84" s="84"/>
      <c r="S84" s="84"/>
      <c r="T84" s="84" t="s">
        <v>6293</v>
      </c>
      <c r="U84" s="84"/>
      <c r="V84" s="84" t="s">
        <v>6860</v>
      </c>
      <c r="W84" s="86">
        <v>43157.84269675926</v>
      </c>
      <c r="X84" s="84" t="s">
        <v>8096</v>
      </c>
      <c r="Y84" s="84"/>
      <c r="Z84" s="84"/>
      <c r="AA84" s="90" t="s">
        <v>9809</v>
      </c>
      <c r="AB84" s="84"/>
      <c r="AC84" s="84" t="b">
        <v>0</v>
      </c>
      <c r="AD84" s="84">
        <v>0</v>
      </c>
      <c r="AE84" s="90" t="s">
        <v>285</v>
      </c>
      <c r="AF84" s="84" t="b">
        <v>0</v>
      </c>
      <c r="AG84" s="84" t="s">
        <v>673</v>
      </c>
      <c r="AH84" s="84"/>
      <c r="AI84" s="90" t="s">
        <v>285</v>
      </c>
      <c r="AJ84" s="84" t="b">
        <v>0</v>
      </c>
      <c r="AK84" s="84">
        <v>0</v>
      </c>
      <c r="AL84" s="90" t="s">
        <v>285</v>
      </c>
      <c r="AM84" s="84" t="s">
        <v>296</v>
      </c>
      <c r="AN84" s="84" t="b">
        <v>0</v>
      </c>
      <c r="AO84" s="90" t="s">
        <v>9809</v>
      </c>
      <c r="AP84" s="84" t="s">
        <v>179</v>
      </c>
      <c r="AQ84" s="84">
        <v>0</v>
      </c>
      <c r="AR84" s="84">
        <v>0</v>
      </c>
      <c r="AS84" s="84" t="s">
        <v>11941</v>
      </c>
      <c r="AT84" s="84" t="s">
        <v>1407</v>
      </c>
      <c r="AU84" s="84" t="s">
        <v>11963</v>
      </c>
      <c r="AV84" s="84" t="s">
        <v>11968</v>
      </c>
      <c r="AW84" s="84" t="s">
        <v>11983</v>
      </c>
      <c r="AX84" s="84" t="s">
        <v>12005</v>
      </c>
      <c r="AY84" s="84" t="s">
        <v>331</v>
      </c>
      <c r="AZ84" s="84" t="s">
        <v>12023</v>
      </c>
    </row>
    <row r="85" spans="1:52" x14ac:dyDescent="0.2">
      <c r="A85" s="69" t="s">
        <v>2258</v>
      </c>
      <c r="B85" s="69" t="s">
        <v>2258</v>
      </c>
      <c r="C85" s="70"/>
      <c r="D85" s="71"/>
      <c r="E85" s="72"/>
      <c r="F85" s="73"/>
      <c r="G85" s="70"/>
      <c r="H85" s="74"/>
      <c r="I85" s="75"/>
      <c r="J85" s="75"/>
      <c r="K85" s="36"/>
      <c r="L85" s="82"/>
      <c r="M85" s="82"/>
      <c r="N85" s="77"/>
      <c r="O85" s="84" t="s">
        <v>179</v>
      </c>
      <c r="P85" s="86">
        <v>43157.84269675926</v>
      </c>
      <c r="Q85" s="84" t="s">
        <v>4388</v>
      </c>
      <c r="R85" s="84" t="s">
        <v>5614</v>
      </c>
      <c r="S85" s="84" t="s">
        <v>258</v>
      </c>
      <c r="T85" s="84" t="s">
        <v>6274</v>
      </c>
      <c r="U85" s="84"/>
      <c r="V85" s="84" t="s">
        <v>6861</v>
      </c>
      <c r="W85" s="86">
        <v>43157.84269675926</v>
      </c>
      <c r="X85" s="84" t="s">
        <v>8097</v>
      </c>
      <c r="Y85" s="84"/>
      <c r="Z85" s="84"/>
      <c r="AA85" s="90" t="s">
        <v>9810</v>
      </c>
      <c r="AB85" s="84"/>
      <c r="AC85" s="84" t="b">
        <v>0</v>
      </c>
      <c r="AD85" s="84">
        <v>0</v>
      </c>
      <c r="AE85" s="90" t="s">
        <v>285</v>
      </c>
      <c r="AF85" s="84" t="b">
        <v>1</v>
      </c>
      <c r="AG85" s="84" t="s">
        <v>290</v>
      </c>
      <c r="AH85" s="84"/>
      <c r="AI85" s="90" t="s">
        <v>11439</v>
      </c>
      <c r="AJ85" s="84" t="b">
        <v>0</v>
      </c>
      <c r="AK85" s="84">
        <v>0</v>
      </c>
      <c r="AL85" s="90" t="s">
        <v>285</v>
      </c>
      <c r="AM85" s="84" t="s">
        <v>294</v>
      </c>
      <c r="AN85" s="84" t="b">
        <v>0</v>
      </c>
      <c r="AO85" s="90" t="s">
        <v>9810</v>
      </c>
      <c r="AP85" s="84" t="s">
        <v>179</v>
      </c>
      <c r="AQ85" s="84">
        <v>0</v>
      </c>
      <c r="AR85" s="84">
        <v>0</v>
      </c>
      <c r="AS85" s="84"/>
      <c r="AT85" s="84"/>
      <c r="AU85" s="84"/>
      <c r="AV85" s="84"/>
      <c r="AW85" s="84"/>
      <c r="AX85" s="84"/>
      <c r="AY85" s="84"/>
      <c r="AZ85" s="84"/>
    </row>
    <row r="86" spans="1:52" x14ac:dyDescent="0.2">
      <c r="A86" s="69" t="s">
        <v>2259</v>
      </c>
      <c r="B86" s="69" t="s">
        <v>2259</v>
      </c>
      <c r="C86" s="70"/>
      <c r="D86" s="71"/>
      <c r="E86" s="72"/>
      <c r="F86" s="73"/>
      <c r="G86" s="70"/>
      <c r="H86" s="74"/>
      <c r="I86" s="75"/>
      <c r="J86" s="75"/>
      <c r="K86" s="36"/>
      <c r="L86" s="82"/>
      <c r="M86" s="82"/>
      <c r="N86" s="77"/>
      <c r="O86" s="84" t="s">
        <v>179</v>
      </c>
      <c r="P86" s="86">
        <v>43157.842789351853</v>
      </c>
      <c r="Q86" s="84" t="s">
        <v>4389</v>
      </c>
      <c r="R86" s="84" t="s">
        <v>5615</v>
      </c>
      <c r="S86" s="84" t="s">
        <v>6078</v>
      </c>
      <c r="T86" s="84" t="s">
        <v>6274</v>
      </c>
      <c r="U86" s="84"/>
      <c r="V86" s="84" t="s">
        <v>6862</v>
      </c>
      <c r="W86" s="86">
        <v>43157.842789351853</v>
      </c>
      <c r="X86" s="84" t="s">
        <v>8098</v>
      </c>
      <c r="Y86" s="84"/>
      <c r="Z86" s="84"/>
      <c r="AA86" s="90" t="s">
        <v>9811</v>
      </c>
      <c r="AB86" s="84"/>
      <c r="AC86" s="84" t="b">
        <v>0</v>
      </c>
      <c r="AD86" s="84">
        <v>0</v>
      </c>
      <c r="AE86" s="90" t="s">
        <v>285</v>
      </c>
      <c r="AF86" s="84" t="b">
        <v>0</v>
      </c>
      <c r="AG86" s="84" t="s">
        <v>290</v>
      </c>
      <c r="AH86" s="84"/>
      <c r="AI86" s="90" t="s">
        <v>285</v>
      </c>
      <c r="AJ86" s="84" t="b">
        <v>0</v>
      </c>
      <c r="AK86" s="84">
        <v>0</v>
      </c>
      <c r="AL86" s="90" t="s">
        <v>285</v>
      </c>
      <c r="AM86" s="84" t="s">
        <v>294</v>
      </c>
      <c r="AN86" s="84" t="b">
        <v>0</v>
      </c>
      <c r="AO86" s="90" t="s">
        <v>9811</v>
      </c>
      <c r="AP86" s="84" t="s">
        <v>179</v>
      </c>
      <c r="AQ86" s="84">
        <v>0</v>
      </c>
      <c r="AR86" s="84">
        <v>0</v>
      </c>
      <c r="AS86" s="84"/>
      <c r="AT86" s="84"/>
      <c r="AU86" s="84"/>
      <c r="AV86" s="84"/>
      <c r="AW86" s="84"/>
      <c r="AX86" s="84"/>
      <c r="AY86" s="84"/>
      <c r="AZ86" s="84"/>
    </row>
    <row r="87" spans="1:52" x14ac:dyDescent="0.2">
      <c r="A87" s="69" t="s">
        <v>2260</v>
      </c>
      <c r="B87" s="69" t="s">
        <v>2260</v>
      </c>
      <c r="C87" s="70"/>
      <c r="D87" s="71"/>
      <c r="E87" s="72"/>
      <c r="F87" s="73"/>
      <c r="G87" s="70"/>
      <c r="H87" s="74"/>
      <c r="I87" s="75"/>
      <c r="J87" s="75"/>
      <c r="K87" s="36"/>
      <c r="L87" s="82"/>
      <c r="M87" s="82"/>
      <c r="N87" s="77"/>
      <c r="O87" s="84" t="s">
        <v>179</v>
      </c>
      <c r="P87" s="86">
        <v>43157.80777777778</v>
      </c>
      <c r="Q87" s="90" t="s">
        <v>4390</v>
      </c>
      <c r="R87" s="84" t="s">
        <v>5616</v>
      </c>
      <c r="S87" s="84" t="s">
        <v>269</v>
      </c>
      <c r="T87" s="84" t="s">
        <v>6274</v>
      </c>
      <c r="U87" s="84"/>
      <c r="V87" s="84" t="s">
        <v>6863</v>
      </c>
      <c r="W87" s="86">
        <v>43157.80777777778</v>
      </c>
      <c r="X87" s="84" t="s">
        <v>8099</v>
      </c>
      <c r="Y87" s="84"/>
      <c r="Z87" s="84"/>
      <c r="AA87" s="90" t="s">
        <v>9812</v>
      </c>
      <c r="AB87" s="84"/>
      <c r="AC87" s="84" t="b">
        <v>0</v>
      </c>
      <c r="AD87" s="84">
        <v>3</v>
      </c>
      <c r="AE87" s="90" t="s">
        <v>285</v>
      </c>
      <c r="AF87" s="84" t="b">
        <v>0</v>
      </c>
      <c r="AG87" s="84" t="s">
        <v>290</v>
      </c>
      <c r="AH87" s="84"/>
      <c r="AI87" s="90" t="s">
        <v>285</v>
      </c>
      <c r="AJ87" s="84" t="b">
        <v>0</v>
      </c>
      <c r="AK87" s="84">
        <v>1</v>
      </c>
      <c r="AL87" s="90" t="s">
        <v>285</v>
      </c>
      <c r="AM87" s="84" t="s">
        <v>2036</v>
      </c>
      <c r="AN87" s="84" t="b">
        <v>0</v>
      </c>
      <c r="AO87" s="90" t="s">
        <v>9812</v>
      </c>
      <c r="AP87" s="84" t="s">
        <v>308</v>
      </c>
      <c r="AQ87" s="84">
        <v>0</v>
      </c>
      <c r="AR87" s="84">
        <v>0</v>
      </c>
      <c r="AS87" s="84"/>
      <c r="AT87" s="84"/>
      <c r="AU87" s="84"/>
      <c r="AV87" s="84"/>
      <c r="AW87" s="84"/>
      <c r="AX87" s="84"/>
      <c r="AY87" s="84"/>
      <c r="AZ87" s="84"/>
    </row>
    <row r="88" spans="1:52" x14ac:dyDescent="0.2">
      <c r="A88" s="69" t="s">
        <v>2261</v>
      </c>
      <c r="B88" s="69" t="s">
        <v>2260</v>
      </c>
      <c r="C88" s="70"/>
      <c r="D88" s="71"/>
      <c r="E88" s="72"/>
      <c r="F88" s="73"/>
      <c r="G88" s="70"/>
      <c r="H88" s="74"/>
      <c r="I88" s="75"/>
      <c r="J88" s="75"/>
      <c r="K88" s="36"/>
      <c r="L88" s="82"/>
      <c r="M88" s="82"/>
      <c r="N88" s="77"/>
      <c r="O88" s="84" t="s">
        <v>255</v>
      </c>
      <c r="P88" s="86">
        <v>43157.842789351853</v>
      </c>
      <c r="Q88" s="84" t="s">
        <v>4391</v>
      </c>
      <c r="R88" s="84" t="s">
        <v>5616</v>
      </c>
      <c r="S88" s="84" t="s">
        <v>269</v>
      </c>
      <c r="T88" s="84" t="s">
        <v>6274</v>
      </c>
      <c r="U88" s="84"/>
      <c r="V88" s="84" t="s">
        <v>6864</v>
      </c>
      <c r="W88" s="86">
        <v>43157.842789351853</v>
      </c>
      <c r="X88" s="84" t="s">
        <v>8100</v>
      </c>
      <c r="Y88" s="84"/>
      <c r="Z88" s="84"/>
      <c r="AA88" s="90" t="s">
        <v>9813</v>
      </c>
      <c r="AB88" s="84"/>
      <c r="AC88" s="84" t="b">
        <v>0</v>
      </c>
      <c r="AD88" s="84">
        <v>0</v>
      </c>
      <c r="AE88" s="90" t="s">
        <v>285</v>
      </c>
      <c r="AF88" s="84" t="b">
        <v>0</v>
      </c>
      <c r="AG88" s="84" t="s">
        <v>290</v>
      </c>
      <c r="AH88" s="84"/>
      <c r="AI88" s="90" t="s">
        <v>285</v>
      </c>
      <c r="AJ88" s="84" t="b">
        <v>0</v>
      </c>
      <c r="AK88" s="84">
        <v>1</v>
      </c>
      <c r="AL88" s="90" t="s">
        <v>9812</v>
      </c>
      <c r="AM88" s="84" t="s">
        <v>295</v>
      </c>
      <c r="AN88" s="84" t="b">
        <v>0</v>
      </c>
      <c r="AO88" s="90" t="s">
        <v>9812</v>
      </c>
      <c r="AP88" s="84" t="s">
        <v>179</v>
      </c>
      <c r="AQ88" s="84">
        <v>0</v>
      </c>
      <c r="AR88" s="84">
        <v>0</v>
      </c>
      <c r="AS88" s="84"/>
      <c r="AT88" s="84"/>
      <c r="AU88" s="84"/>
      <c r="AV88" s="84"/>
      <c r="AW88" s="84"/>
      <c r="AX88" s="84"/>
      <c r="AY88" s="84"/>
      <c r="AZ88" s="84"/>
    </row>
    <row r="89" spans="1:52" x14ac:dyDescent="0.2">
      <c r="A89" s="69" t="s">
        <v>1987</v>
      </c>
      <c r="B89" s="69" t="s">
        <v>1987</v>
      </c>
      <c r="C89" s="70"/>
      <c r="D89" s="71"/>
      <c r="E89" s="72"/>
      <c r="F89" s="73"/>
      <c r="G89" s="70"/>
      <c r="H89" s="74"/>
      <c r="I89" s="75"/>
      <c r="J89" s="75"/>
      <c r="K89" s="36"/>
      <c r="L89" s="82"/>
      <c r="M89" s="82"/>
      <c r="N89" s="77"/>
      <c r="O89" s="84" t="s">
        <v>179</v>
      </c>
      <c r="P89" s="86">
        <v>43157.842800925922</v>
      </c>
      <c r="Q89" s="84" t="s">
        <v>4392</v>
      </c>
      <c r="R89" s="84"/>
      <c r="S89" s="84"/>
      <c r="T89" s="84" t="s">
        <v>6294</v>
      </c>
      <c r="U89" s="84"/>
      <c r="V89" s="84" t="s">
        <v>2018</v>
      </c>
      <c r="W89" s="86">
        <v>43157.842800925922</v>
      </c>
      <c r="X89" s="84" t="s">
        <v>8101</v>
      </c>
      <c r="Y89" s="84"/>
      <c r="Z89" s="84"/>
      <c r="AA89" s="90" t="s">
        <v>9814</v>
      </c>
      <c r="AB89" s="90" t="s">
        <v>11487</v>
      </c>
      <c r="AC89" s="84" t="b">
        <v>0</v>
      </c>
      <c r="AD89" s="84">
        <v>20</v>
      </c>
      <c r="AE89" s="90" t="s">
        <v>11656</v>
      </c>
      <c r="AF89" s="84" t="b">
        <v>0</v>
      </c>
      <c r="AG89" s="84" t="s">
        <v>290</v>
      </c>
      <c r="AH89" s="84"/>
      <c r="AI89" s="90" t="s">
        <v>285</v>
      </c>
      <c r="AJ89" s="84" t="b">
        <v>0</v>
      </c>
      <c r="AK89" s="84">
        <v>12</v>
      </c>
      <c r="AL89" s="90" t="s">
        <v>285</v>
      </c>
      <c r="AM89" s="84" t="s">
        <v>294</v>
      </c>
      <c r="AN89" s="84" t="b">
        <v>0</v>
      </c>
      <c r="AO89" s="90" t="s">
        <v>11487</v>
      </c>
      <c r="AP89" s="84" t="s">
        <v>179</v>
      </c>
      <c r="AQ89" s="84">
        <v>0</v>
      </c>
      <c r="AR89" s="84">
        <v>0</v>
      </c>
      <c r="AS89" s="84"/>
      <c r="AT89" s="84"/>
      <c r="AU89" s="84"/>
      <c r="AV89" s="84"/>
      <c r="AW89" s="84"/>
      <c r="AX89" s="84"/>
      <c r="AY89" s="84"/>
      <c r="AZ89" s="84"/>
    </row>
    <row r="90" spans="1:52" x14ac:dyDescent="0.2">
      <c r="A90" s="69" t="s">
        <v>2262</v>
      </c>
      <c r="B90" s="69" t="s">
        <v>2262</v>
      </c>
      <c r="C90" s="70"/>
      <c r="D90" s="71"/>
      <c r="E90" s="72"/>
      <c r="F90" s="73"/>
      <c r="G90" s="70"/>
      <c r="H90" s="74"/>
      <c r="I90" s="75"/>
      <c r="J90" s="75"/>
      <c r="K90" s="36"/>
      <c r="L90" s="82"/>
      <c r="M90" s="82"/>
      <c r="N90" s="77"/>
      <c r="O90" s="84" t="s">
        <v>179</v>
      </c>
      <c r="P90" s="86">
        <v>43157.842812499999</v>
      </c>
      <c r="Q90" s="84" t="s">
        <v>4393</v>
      </c>
      <c r="R90" s="84"/>
      <c r="S90" s="84"/>
      <c r="T90" s="84" t="s">
        <v>6274</v>
      </c>
      <c r="U90" s="84"/>
      <c r="V90" s="84" t="s">
        <v>6865</v>
      </c>
      <c r="W90" s="86">
        <v>43157.842812499999</v>
      </c>
      <c r="X90" s="84" t="s">
        <v>8102</v>
      </c>
      <c r="Y90" s="84"/>
      <c r="Z90" s="84"/>
      <c r="AA90" s="90" t="s">
        <v>9815</v>
      </c>
      <c r="AB90" s="90" t="s">
        <v>11488</v>
      </c>
      <c r="AC90" s="84" t="b">
        <v>0</v>
      </c>
      <c r="AD90" s="84">
        <v>1</v>
      </c>
      <c r="AE90" s="90" t="s">
        <v>11657</v>
      </c>
      <c r="AF90" s="84" t="b">
        <v>0</v>
      </c>
      <c r="AG90" s="84" t="s">
        <v>290</v>
      </c>
      <c r="AH90" s="84"/>
      <c r="AI90" s="90" t="s">
        <v>285</v>
      </c>
      <c r="AJ90" s="84" t="b">
        <v>0</v>
      </c>
      <c r="AK90" s="84">
        <v>0</v>
      </c>
      <c r="AL90" s="90" t="s">
        <v>285</v>
      </c>
      <c r="AM90" s="84" t="s">
        <v>295</v>
      </c>
      <c r="AN90" s="84" t="b">
        <v>0</v>
      </c>
      <c r="AO90" s="90" t="s">
        <v>11488</v>
      </c>
      <c r="AP90" s="84" t="s">
        <v>179</v>
      </c>
      <c r="AQ90" s="84">
        <v>0</v>
      </c>
      <c r="AR90" s="84">
        <v>0</v>
      </c>
      <c r="AS90" s="84"/>
      <c r="AT90" s="84"/>
      <c r="AU90" s="84"/>
      <c r="AV90" s="84"/>
      <c r="AW90" s="84"/>
      <c r="AX90" s="84"/>
      <c r="AY90" s="84"/>
      <c r="AZ90" s="84"/>
    </row>
    <row r="91" spans="1:52" x14ac:dyDescent="0.2">
      <c r="A91" s="69" t="s">
        <v>2263</v>
      </c>
      <c r="B91" s="69" t="s">
        <v>3600</v>
      </c>
      <c r="C91" s="70"/>
      <c r="D91" s="71"/>
      <c r="E91" s="72"/>
      <c r="F91" s="73"/>
      <c r="G91" s="70"/>
      <c r="H91" s="74"/>
      <c r="I91" s="75"/>
      <c r="J91" s="75"/>
      <c r="K91" s="36"/>
      <c r="L91" s="82"/>
      <c r="M91" s="82"/>
      <c r="N91" s="77"/>
      <c r="O91" s="84" t="s">
        <v>255</v>
      </c>
      <c r="P91" s="86">
        <v>43157.842870370368</v>
      </c>
      <c r="Q91" s="84" t="s">
        <v>4394</v>
      </c>
      <c r="R91" s="84"/>
      <c r="S91" s="84"/>
      <c r="T91" s="84" t="s">
        <v>6274</v>
      </c>
      <c r="U91" s="84"/>
      <c r="V91" s="84" t="s">
        <v>6866</v>
      </c>
      <c r="W91" s="86">
        <v>43157.842870370368</v>
      </c>
      <c r="X91" s="84" t="s">
        <v>8103</v>
      </c>
      <c r="Y91" s="84"/>
      <c r="Z91" s="84"/>
      <c r="AA91" s="90" t="s">
        <v>9816</v>
      </c>
      <c r="AB91" s="84"/>
      <c r="AC91" s="84" t="b">
        <v>0</v>
      </c>
      <c r="AD91" s="84">
        <v>0</v>
      </c>
      <c r="AE91" s="90" t="s">
        <v>285</v>
      </c>
      <c r="AF91" s="84" t="b">
        <v>0</v>
      </c>
      <c r="AG91" s="84" t="s">
        <v>2154</v>
      </c>
      <c r="AH91" s="84"/>
      <c r="AI91" s="90" t="s">
        <v>285</v>
      </c>
      <c r="AJ91" s="84" t="b">
        <v>0</v>
      </c>
      <c r="AK91" s="84">
        <v>258</v>
      </c>
      <c r="AL91" s="90" t="s">
        <v>11311</v>
      </c>
      <c r="AM91" s="84" t="s">
        <v>295</v>
      </c>
      <c r="AN91" s="84" t="b">
        <v>0</v>
      </c>
      <c r="AO91" s="90" t="s">
        <v>11311</v>
      </c>
      <c r="AP91" s="84" t="s">
        <v>179</v>
      </c>
      <c r="AQ91" s="84">
        <v>0</v>
      </c>
      <c r="AR91" s="84">
        <v>0</v>
      </c>
      <c r="AS91" s="84"/>
      <c r="AT91" s="84"/>
      <c r="AU91" s="84"/>
      <c r="AV91" s="84"/>
      <c r="AW91" s="84"/>
      <c r="AX91" s="84"/>
      <c r="AY91" s="84"/>
      <c r="AZ91" s="84"/>
    </row>
    <row r="92" spans="1:52" x14ac:dyDescent="0.2">
      <c r="A92" s="69" t="s">
        <v>2264</v>
      </c>
      <c r="B92" s="69" t="s">
        <v>2223</v>
      </c>
      <c r="C92" s="70"/>
      <c r="D92" s="71"/>
      <c r="E92" s="72"/>
      <c r="F92" s="73"/>
      <c r="G92" s="70"/>
      <c r="H92" s="74"/>
      <c r="I92" s="75"/>
      <c r="J92" s="75"/>
      <c r="K92" s="36"/>
      <c r="L92" s="82"/>
      <c r="M92" s="82"/>
      <c r="N92" s="77"/>
      <c r="O92" s="84" t="s">
        <v>255</v>
      </c>
      <c r="P92" s="86">
        <v>43157.842881944445</v>
      </c>
      <c r="Q92" s="84" t="s">
        <v>4395</v>
      </c>
      <c r="R92" s="84"/>
      <c r="S92" s="84"/>
      <c r="T92" s="84" t="s">
        <v>6274</v>
      </c>
      <c r="U92" s="84"/>
      <c r="V92" s="84" t="s">
        <v>6867</v>
      </c>
      <c r="W92" s="86">
        <v>43157.842881944445</v>
      </c>
      <c r="X92" s="84" t="s">
        <v>8104</v>
      </c>
      <c r="Y92" s="84"/>
      <c r="Z92" s="84"/>
      <c r="AA92" s="90" t="s">
        <v>9817</v>
      </c>
      <c r="AB92" s="84"/>
      <c r="AC92" s="84" t="b">
        <v>0</v>
      </c>
      <c r="AD92" s="84">
        <v>0</v>
      </c>
      <c r="AE92" s="90" t="s">
        <v>285</v>
      </c>
      <c r="AF92" s="84" t="b">
        <v>0</v>
      </c>
      <c r="AG92" s="84" t="s">
        <v>290</v>
      </c>
      <c r="AH92" s="84"/>
      <c r="AI92" s="90" t="s">
        <v>285</v>
      </c>
      <c r="AJ92" s="84" t="b">
        <v>0</v>
      </c>
      <c r="AK92" s="84">
        <v>7</v>
      </c>
      <c r="AL92" s="90" t="s">
        <v>9774</v>
      </c>
      <c r="AM92" s="84" t="s">
        <v>297</v>
      </c>
      <c r="AN92" s="84" t="b">
        <v>0</v>
      </c>
      <c r="AO92" s="90" t="s">
        <v>9774</v>
      </c>
      <c r="AP92" s="84" t="s">
        <v>179</v>
      </c>
      <c r="AQ92" s="84">
        <v>0</v>
      </c>
      <c r="AR92" s="84">
        <v>0</v>
      </c>
      <c r="AS92" s="84"/>
      <c r="AT92" s="84"/>
      <c r="AU92" s="84"/>
      <c r="AV92" s="84"/>
      <c r="AW92" s="84"/>
      <c r="AX92" s="84"/>
      <c r="AY92" s="84"/>
      <c r="AZ92" s="84"/>
    </row>
    <row r="93" spans="1:52" x14ac:dyDescent="0.2">
      <c r="A93" s="69" t="s">
        <v>2265</v>
      </c>
      <c r="B93" s="69" t="s">
        <v>2265</v>
      </c>
      <c r="C93" s="70"/>
      <c r="D93" s="71"/>
      <c r="E93" s="72"/>
      <c r="F93" s="73"/>
      <c r="G93" s="70"/>
      <c r="H93" s="74"/>
      <c r="I93" s="75"/>
      <c r="J93" s="75"/>
      <c r="K93" s="36"/>
      <c r="L93" s="82"/>
      <c r="M93" s="82"/>
      <c r="N93" s="77"/>
      <c r="O93" s="84" t="s">
        <v>179</v>
      </c>
      <c r="P93" s="86">
        <v>43157.842962962961</v>
      </c>
      <c r="Q93" s="84" t="s">
        <v>4396</v>
      </c>
      <c r="R93" s="84" t="s">
        <v>5617</v>
      </c>
      <c r="S93" s="84" t="s">
        <v>258</v>
      </c>
      <c r="T93" s="84" t="s">
        <v>6295</v>
      </c>
      <c r="U93" s="84"/>
      <c r="V93" s="84" t="s">
        <v>6868</v>
      </c>
      <c r="W93" s="86">
        <v>43157.842962962961</v>
      </c>
      <c r="X93" s="84" t="s">
        <v>8105</v>
      </c>
      <c r="Y93" s="84"/>
      <c r="Z93" s="84"/>
      <c r="AA93" s="90" t="s">
        <v>9818</v>
      </c>
      <c r="AB93" s="84"/>
      <c r="AC93" s="84" t="b">
        <v>0</v>
      </c>
      <c r="AD93" s="84">
        <v>1</v>
      </c>
      <c r="AE93" s="90" t="s">
        <v>285</v>
      </c>
      <c r="AF93" s="84" t="b">
        <v>1</v>
      </c>
      <c r="AG93" s="84" t="s">
        <v>1005</v>
      </c>
      <c r="AH93" s="84"/>
      <c r="AI93" s="90" t="s">
        <v>11821</v>
      </c>
      <c r="AJ93" s="84" t="b">
        <v>0</v>
      </c>
      <c r="AK93" s="84">
        <v>0</v>
      </c>
      <c r="AL93" s="90" t="s">
        <v>285</v>
      </c>
      <c r="AM93" s="84" t="s">
        <v>296</v>
      </c>
      <c r="AN93" s="84" t="b">
        <v>0</v>
      </c>
      <c r="AO93" s="90" t="s">
        <v>9818</v>
      </c>
      <c r="AP93" s="84" t="s">
        <v>179</v>
      </c>
      <c r="AQ93" s="84">
        <v>0</v>
      </c>
      <c r="AR93" s="84">
        <v>0</v>
      </c>
      <c r="AS93" s="84"/>
      <c r="AT93" s="84"/>
      <c r="AU93" s="84"/>
      <c r="AV93" s="84"/>
      <c r="AW93" s="84"/>
      <c r="AX93" s="84"/>
      <c r="AY93" s="84"/>
      <c r="AZ93" s="84"/>
    </row>
    <row r="94" spans="1:52" x14ac:dyDescent="0.2">
      <c r="A94" s="69" t="s">
        <v>2266</v>
      </c>
      <c r="B94" s="69" t="s">
        <v>2266</v>
      </c>
      <c r="C94" s="70"/>
      <c r="D94" s="71"/>
      <c r="E94" s="72"/>
      <c r="F94" s="73"/>
      <c r="G94" s="70"/>
      <c r="H94" s="74"/>
      <c r="I94" s="75"/>
      <c r="J94" s="75"/>
      <c r="K94" s="36"/>
      <c r="L94" s="82"/>
      <c r="M94" s="82"/>
      <c r="N94" s="77"/>
      <c r="O94" s="84" t="s">
        <v>179</v>
      </c>
      <c r="P94" s="86">
        <v>43157.843124999999</v>
      </c>
      <c r="Q94" s="84" t="s">
        <v>4397</v>
      </c>
      <c r="R94" s="84" t="s">
        <v>5618</v>
      </c>
      <c r="S94" s="84" t="s">
        <v>6079</v>
      </c>
      <c r="T94" s="84" t="s">
        <v>6296</v>
      </c>
      <c r="U94" s="84" t="s">
        <v>6629</v>
      </c>
      <c r="V94" s="84" t="s">
        <v>6629</v>
      </c>
      <c r="W94" s="86">
        <v>43157.843124999999</v>
      </c>
      <c r="X94" s="84" t="s">
        <v>8106</v>
      </c>
      <c r="Y94" s="84"/>
      <c r="Z94" s="84"/>
      <c r="AA94" s="90" t="s">
        <v>9819</v>
      </c>
      <c r="AB94" s="84"/>
      <c r="AC94" s="84" t="b">
        <v>0</v>
      </c>
      <c r="AD94" s="84">
        <v>0</v>
      </c>
      <c r="AE94" s="90" t="s">
        <v>285</v>
      </c>
      <c r="AF94" s="84" t="b">
        <v>0</v>
      </c>
      <c r="AG94" s="84" t="s">
        <v>291</v>
      </c>
      <c r="AH94" s="84"/>
      <c r="AI94" s="90" t="s">
        <v>285</v>
      </c>
      <c r="AJ94" s="84" t="b">
        <v>0</v>
      </c>
      <c r="AK94" s="84">
        <v>0</v>
      </c>
      <c r="AL94" s="90" t="s">
        <v>285</v>
      </c>
      <c r="AM94" s="84" t="s">
        <v>1015</v>
      </c>
      <c r="AN94" s="84" t="b">
        <v>0</v>
      </c>
      <c r="AO94" s="90" t="s">
        <v>9819</v>
      </c>
      <c r="AP94" s="84" t="s">
        <v>179</v>
      </c>
      <c r="AQ94" s="84">
        <v>0</v>
      </c>
      <c r="AR94" s="84">
        <v>0</v>
      </c>
      <c r="AS94" s="84"/>
      <c r="AT94" s="84"/>
      <c r="AU94" s="84"/>
      <c r="AV94" s="84"/>
      <c r="AW94" s="84"/>
      <c r="AX94" s="84"/>
      <c r="AY94" s="84"/>
      <c r="AZ94" s="84"/>
    </row>
    <row r="95" spans="1:52" x14ac:dyDescent="0.2">
      <c r="A95" s="69" t="s">
        <v>2267</v>
      </c>
      <c r="B95" s="69" t="s">
        <v>2267</v>
      </c>
      <c r="C95" s="70"/>
      <c r="D95" s="71"/>
      <c r="E95" s="72"/>
      <c r="F95" s="73"/>
      <c r="G95" s="70"/>
      <c r="H95" s="74"/>
      <c r="I95" s="75"/>
      <c r="J95" s="75"/>
      <c r="K95" s="36"/>
      <c r="L95" s="82"/>
      <c r="M95" s="82"/>
      <c r="N95" s="77"/>
      <c r="O95" s="84" t="s">
        <v>179</v>
      </c>
      <c r="P95" s="86">
        <v>43157.843136574076</v>
      </c>
      <c r="Q95" s="84" t="s">
        <v>4398</v>
      </c>
      <c r="R95" s="84" t="s">
        <v>5619</v>
      </c>
      <c r="S95" s="84" t="s">
        <v>6080</v>
      </c>
      <c r="T95" s="84" t="s">
        <v>6297</v>
      </c>
      <c r="U95" s="84"/>
      <c r="V95" s="84" t="s">
        <v>6869</v>
      </c>
      <c r="W95" s="86">
        <v>43157.843136574076</v>
      </c>
      <c r="X95" s="84" t="s">
        <v>8107</v>
      </c>
      <c r="Y95" s="84"/>
      <c r="Z95" s="84"/>
      <c r="AA95" s="90" t="s">
        <v>9820</v>
      </c>
      <c r="AB95" s="84"/>
      <c r="AC95" s="84" t="b">
        <v>0</v>
      </c>
      <c r="AD95" s="84">
        <v>0</v>
      </c>
      <c r="AE95" s="90" t="s">
        <v>285</v>
      </c>
      <c r="AF95" s="84" t="b">
        <v>0</v>
      </c>
      <c r="AG95" s="84" t="s">
        <v>290</v>
      </c>
      <c r="AH95" s="84"/>
      <c r="AI95" s="90" t="s">
        <v>285</v>
      </c>
      <c r="AJ95" s="84" t="b">
        <v>0</v>
      </c>
      <c r="AK95" s="84">
        <v>0</v>
      </c>
      <c r="AL95" s="90" t="s">
        <v>285</v>
      </c>
      <c r="AM95" s="84" t="s">
        <v>1015</v>
      </c>
      <c r="AN95" s="84" t="b">
        <v>0</v>
      </c>
      <c r="AO95" s="90" t="s">
        <v>9820</v>
      </c>
      <c r="AP95" s="84" t="s">
        <v>179</v>
      </c>
      <c r="AQ95" s="84">
        <v>0</v>
      </c>
      <c r="AR95" s="84">
        <v>0</v>
      </c>
      <c r="AS95" s="84"/>
      <c r="AT95" s="84"/>
      <c r="AU95" s="84"/>
      <c r="AV95" s="84"/>
      <c r="AW95" s="84"/>
      <c r="AX95" s="84"/>
      <c r="AY95" s="84"/>
      <c r="AZ95" s="84"/>
    </row>
    <row r="96" spans="1:52" x14ac:dyDescent="0.2">
      <c r="A96" s="69" t="s">
        <v>2268</v>
      </c>
      <c r="B96" s="69" t="s">
        <v>3798</v>
      </c>
      <c r="C96" s="70"/>
      <c r="D96" s="71"/>
      <c r="E96" s="72"/>
      <c r="F96" s="73"/>
      <c r="G96" s="70"/>
      <c r="H96" s="74"/>
      <c r="I96" s="75"/>
      <c r="J96" s="75"/>
      <c r="K96" s="36"/>
      <c r="L96" s="82"/>
      <c r="M96" s="82"/>
      <c r="N96" s="77"/>
      <c r="O96" s="84" t="s">
        <v>255</v>
      </c>
      <c r="P96" s="86">
        <v>43157.843217592592</v>
      </c>
      <c r="Q96" s="84" t="s">
        <v>4399</v>
      </c>
      <c r="R96" s="84"/>
      <c r="S96" s="84"/>
      <c r="T96" s="84" t="s">
        <v>6274</v>
      </c>
      <c r="U96" s="84"/>
      <c r="V96" s="84" t="s">
        <v>6870</v>
      </c>
      <c r="W96" s="86">
        <v>43157.843217592592</v>
      </c>
      <c r="X96" s="84" t="s">
        <v>8108</v>
      </c>
      <c r="Y96" s="84"/>
      <c r="Z96" s="84"/>
      <c r="AA96" s="90" t="s">
        <v>9821</v>
      </c>
      <c r="AB96" s="90" t="s">
        <v>11489</v>
      </c>
      <c r="AC96" s="84" t="b">
        <v>0</v>
      </c>
      <c r="AD96" s="84">
        <v>1</v>
      </c>
      <c r="AE96" s="90" t="s">
        <v>11658</v>
      </c>
      <c r="AF96" s="84" t="b">
        <v>0</v>
      </c>
      <c r="AG96" s="84" t="s">
        <v>292</v>
      </c>
      <c r="AH96" s="84"/>
      <c r="AI96" s="90" t="s">
        <v>285</v>
      </c>
      <c r="AJ96" s="84" t="b">
        <v>0</v>
      </c>
      <c r="AK96" s="84">
        <v>0</v>
      </c>
      <c r="AL96" s="90" t="s">
        <v>285</v>
      </c>
      <c r="AM96" s="84" t="s">
        <v>299</v>
      </c>
      <c r="AN96" s="84" t="b">
        <v>0</v>
      </c>
      <c r="AO96" s="90" t="s">
        <v>11489</v>
      </c>
      <c r="AP96" s="84" t="s">
        <v>179</v>
      </c>
      <c r="AQ96" s="84">
        <v>0</v>
      </c>
      <c r="AR96" s="84">
        <v>0</v>
      </c>
      <c r="AS96" s="84"/>
      <c r="AT96" s="84"/>
      <c r="AU96" s="84"/>
      <c r="AV96" s="84"/>
      <c r="AW96" s="84"/>
      <c r="AX96" s="84"/>
      <c r="AY96" s="84"/>
      <c r="AZ96" s="84"/>
    </row>
    <row r="97" spans="1:52" x14ac:dyDescent="0.2">
      <c r="A97" s="69" t="s">
        <v>2268</v>
      </c>
      <c r="B97" s="69" t="s">
        <v>3799</v>
      </c>
      <c r="C97" s="70"/>
      <c r="D97" s="71"/>
      <c r="E97" s="72"/>
      <c r="F97" s="73"/>
      <c r="G97" s="70"/>
      <c r="H97" s="74"/>
      <c r="I97" s="75"/>
      <c r="J97" s="75"/>
      <c r="K97" s="36"/>
      <c r="L97" s="82"/>
      <c r="M97" s="82"/>
      <c r="N97" s="77"/>
      <c r="O97" s="84" t="s">
        <v>255</v>
      </c>
      <c r="P97" s="86">
        <v>43157.843217592592</v>
      </c>
      <c r="Q97" s="84" t="s">
        <v>4399</v>
      </c>
      <c r="R97" s="84"/>
      <c r="S97" s="84"/>
      <c r="T97" s="84" t="s">
        <v>6274</v>
      </c>
      <c r="U97" s="84"/>
      <c r="V97" s="84" t="s">
        <v>6870</v>
      </c>
      <c r="W97" s="86">
        <v>43157.843217592592</v>
      </c>
      <c r="X97" s="84" t="s">
        <v>8108</v>
      </c>
      <c r="Y97" s="84"/>
      <c r="Z97" s="84"/>
      <c r="AA97" s="90" t="s">
        <v>9821</v>
      </c>
      <c r="AB97" s="90" t="s">
        <v>11489</v>
      </c>
      <c r="AC97" s="84" t="b">
        <v>0</v>
      </c>
      <c r="AD97" s="84">
        <v>1</v>
      </c>
      <c r="AE97" s="90" t="s">
        <v>11658</v>
      </c>
      <c r="AF97" s="84" t="b">
        <v>0</v>
      </c>
      <c r="AG97" s="84" t="s">
        <v>292</v>
      </c>
      <c r="AH97" s="84"/>
      <c r="AI97" s="90" t="s">
        <v>285</v>
      </c>
      <c r="AJ97" s="84" t="b">
        <v>0</v>
      </c>
      <c r="AK97" s="84">
        <v>0</v>
      </c>
      <c r="AL97" s="90" t="s">
        <v>285</v>
      </c>
      <c r="AM97" s="84" t="s">
        <v>299</v>
      </c>
      <c r="AN97" s="84" t="b">
        <v>0</v>
      </c>
      <c r="AO97" s="90" t="s">
        <v>11489</v>
      </c>
      <c r="AP97" s="84" t="s">
        <v>179</v>
      </c>
      <c r="AQ97" s="84">
        <v>0</v>
      </c>
      <c r="AR97" s="84">
        <v>0</v>
      </c>
      <c r="AS97" s="84"/>
      <c r="AT97" s="84"/>
      <c r="AU97" s="84"/>
      <c r="AV97" s="84"/>
      <c r="AW97" s="84"/>
      <c r="AX97" s="84"/>
      <c r="AY97" s="84"/>
      <c r="AZ97" s="84"/>
    </row>
    <row r="98" spans="1:52" x14ac:dyDescent="0.2">
      <c r="A98" s="69" t="s">
        <v>2268</v>
      </c>
      <c r="B98" s="69" t="s">
        <v>3800</v>
      </c>
      <c r="C98" s="70"/>
      <c r="D98" s="71"/>
      <c r="E98" s="72"/>
      <c r="F98" s="73"/>
      <c r="G98" s="70"/>
      <c r="H98" s="74"/>
      <c r="I98" s="75"/>
      <c r="J98" s="75"/>
      <c r="K98" s="36"/>
      <c r="L98" s="82"/>
      <c r="M98" s="82"/>
      <c r="N98" s="77"/>
      <c r="O98" s="84" t="s">
        <v>255</v>
      </c>
      <c r="P98" s="86">
        <v>43157.843217592592</v>
      </c>
      <c r="Q98" s="84" t="s">
        <v>4399</v>
      </c>
      <c r="R98" s="84"/>
      <c r="S98" s="84"/>
      <c r="T98" s="84" t="s">
        <v>6274</v>
      </c>
      <c r="U98" s="84"/>
      <c r="V98" s="84" t="s">
        <v>6870</v>
      </c>
      <c r="W98" s="86">
        <v>43157.843217592592</v>
      </c>
      <c r="X98" s="84" t="s">
        <v>8108</v>
      </c>
      <c r="Y98" s="84"/>
      <c r="Z98" s="84"/>
      <c r="AA98" s="90" t="s">
        <v>9821</v>
      </c>
      <c r="AB98" s="90" t="s">
        <v>11489</v>
      </c>
      <c r="AC98" s="84" t="b">
        <v>0</v>
      </c>
      <c r="AD98" s="84">
        <v>1</v>
      </c>
      <c r="AE98" s="90" t="s">
        <v>11658</v>
      </c>
      <c r="AF98" s="84" t="b">
        <v>0</v>
      </c>
      <c r="AG98" s="84" t="s">
        <v>292</v>
      </c>
      <c r="AH98" s="84"/>
      <c r="AI98" s="90" t="s">
        <v>285</v>
      </c>
      <c r="AJ98" s="84" t="b">
        <v>0</v>
      </c>
      <c r="AK98" s="84">
        <v>0</v>
      </c>
      <c r="AL98" s="90" t="s">
        <v>285</v>
      </c>
      <c r="AM98" s="84" t="s">
        <v>299</v>
      </c>
      <c r="AN98" s="84" t="b">
        <v>0</v>
      </c>
      <c r="AO98" s="90" t="s">
        <v>11489</v>
      </c>
      <c r="AP98" s="84" t="s">
        <v>179</v>
      </c>
      <c r="AQ98" s="84">
        <v>0</v>
      </c>
      <c r="AR98" s="84">
        <v>0</v>
      </c>
      <c r="AS98" s="84"/>
      <c r="AT98" s="84"/>
      <c r="AU98" s="84"/>
      <c r="AV98" s="84"/>
      <c r="AW98" s="84"/>
      <c r="AX98" s="84"/>
      <c r="AY98" s="84"/>
      <c r="AZ98" s="84"/>
    </row>
    <row r="99" spans="1:52" x14ac:dyDescent="0.2">
      <c r="A99" s="69" t="s">
        <v>2268</v>
      </c>
      <c r="B99" s="69" t="s">
        <v>3801</v>
      </c>
      <c r="C99" s="70"/>
      <c r="D99" s="71"/>
      <c r="E99" s="72"/>
      <c r="F99" s="73"/>
      <c r="G99" s="70"/>
      <c r="H99" s="74"/>
      <c r="I99" s="75"/>
      <c r="J99" s="75"/>
      <c r="K99" s="36"/>
      <c r="L99" s="82"/>
      <c r="M99" s="82"/>
      <c r="N99" s="77"/>
      <c r="O99" s="84" t="s">
        <v>255</v>
      </c>
      <c r="P99" s="86">
        <v>43157.843217592592</v>
      </c>
      <c r="Q99" s="84" t="s">
        <v>4399</v>
      </c>
      <c r="R99" s="84"/>
      <c r="S99" s="84"/>
      <c r="T99" s="84" t="s">
        <v>6274</v>
      </c>
      <c r="U99" s="84"/>
      <c r="V99" s="84" t="s">
        <v>6870</v>
      </c>
      <c r="W99" s="86">
        <v>43157.843217592592</v>
      </c>
      <c r="X99" s="84" t="s">
        <v>8108</v>
      </c>
      <c r="Y99" s="84"/>
      <c r="Z99" s="84"/>
      <c r="AA99" s="90" t="s">
        <v>9821</v>
      </c>
      <c r="AB99" s="90" t="s">
        <v>11489</v>
      </c>
      <c r="AC99" s="84" t="b">
        <v>0</v>
      </c>
      <c r="AD99" s="84">
        <v>1</v>
      </c>
      <c r="AE99" s="90" t="s">
        <v>11658</v>
      </c>
      <c r="AF99" s="84" t="b">
        <v>0</v>
      </c>
      <c r="AG99" s="84" t="s">
        <v>292</v>
      </c>
      <c r="AH99" s="84"/>
      <c r="AI99" s="90" t="s">
        <v>285</v>
      </c>
      <c r="AJ99" s="84" t="b">
        <v>0</v>
      </c>
      <c r="AK99" s="84">
        <v>0</v>
      </c>
      <c r="AL99" s="90" t="s">
        <v>285</v>
      </c>
      <c r="AM99" s="84" t="s">
        <v>299</v>
      </c>
      <c r="AN99" s="84" t="b">
        <v>0</v>
      </c>
      <c r="AO99" s="90" t="s">
        <v>11489</v>
      </c>
      <c r="AP99" s="84" t="s">
        <v>179</v>
      </c>
      <c r="AQ99" s="84">
        <v>0</v>
      </c>
      <c r="AR99" s="84">
        <v>0</v>
      </c>
      <c r="AS99" s="84"/>
      <c r="AT99" s="84"/>
      <c r="AU99" s="84"/>
      <c r="AV99" s="84"/>
      <c r="AW99" s="84"/>
      <c r="AX99" s="84"/>
      <c r="AY99" s="84"/>
      <c r="AZ99" s="84"/>
    </row>
    <row r="100" spans="1:52" x14ac:dyDescent="0.2">
      <c r="A100" s="69" t="s">
        <v>2268</v>
      </c>
      <c r="B100" s="69" t="s">
        <v>3802</v>
      </c>
      <c r="C100" s="70"/>
      <c r="D100" s="71"/>
      <c r="E100" s="72"/>
      <c r="F100" s="73"/>
      <c r="G100" s="70"/>
      <c r="H100" s="74"/>
      <c r="I100" s="75"/>
      <c r="J100" s="75"/>
      <c r="K100" s="36"/>
      <c r="L100" s="82"/>
      <c r="M100" s="82"/>
      <c r="N100" s="77"/>
      <c r="O100" s="84" t="s">
        <v>255</v>
      </c>
      <c r="P100" s="86">
        <v>43157.843217592592</v>
      </c>
      <c r="Q100" s="84" t="s">
        <v>4399</v>
      </c>
      <c r="R100" s="84"/>
      <c r="S100" s="84"/>
      <c r="T100" s="84" t="s">
        <v>6274</v>
      </c>
      <c r="U100" s="84"/>
      <c r="V100" s="84" t="s">
        <v>6870</v>
      </c>
      <c r="W100" s="86">
        <v>43157.843217592592</v>
      </c>
      <c r="X100" s="84" t="s">
        <v>8108</v>
      </c>
      <c r="Y100" s="84"/>
      <c r="Z100" s="84"/>
      <c r="AA100" s="90" t="s">
        <v>9821</v>
      </c>
      <c r="AB100" s="90" t="s">
        <v>11489</v>
      </c>
      <c r="AC100" s="84" t="b">
        <v>0</v>
      </c>
      <c r="AD100" s="84">
        <v>1</v>
      </c>
      <c r="AE100" s="90" t="s">
        <v>11658</v>
      </c>
      <c r="AF100" s="84" t="b">
        <v>0</v>
      </c>
      <c r="AG100" s="84" t="s">
        <v>292</v>
      </c>
      <c r="AH100" s="84"/>
      <c r="AI100" s="90" t="s">
        <v>285</v>
      </c>
      <c r="AJ100" s="84" t="b">
        <v>0</v>
      </c>
      <c r="AK100" s="84">
        <v>0</v>
      </c>
      <c r="AL100" s="90" t="s">
        <v>285</v>
      </c>
      <c r="AM100" s="84" t="s">
        <v>299</v>
      </c>
      <c r="AN100" s="84" t="b">
        <v>0</v>
      </c>
      <c r="AO100" s="90" t="s">
        <v>11489</v>
      </c>
      <c r="AP100" s="84" t="s">
        <v>179</v>
      </c>
      <c r="AQ100" s="84">
        <v>0</v>
      </c>
      <c r="AR100" s="84">
        <v>0</v>
      </c>
      <c r="AS100" s="84"/>
      <c r="AT100" s="84"/>
      <c r="AU100" s="84"/>
      <c r="AV100" s="84"/>
      <c r="AW100" s="84"/>
      <c r="AX100" s="84"/>
      <c r="AY100" s="84"/>
      <c r="AZ100" s="84"/>
    </row>
    <row r="101" spans="1:52" x14ac:dyDescent="0.2">
      <c r="A101" s="69" t="s">
        <v>2268</v>
      </c>
      <c r="B101" s="69" t="s">
        <v>3803</v>
      </c>
      <c r="C101" s="70"/>
      <c r="D101" s="71"/>
      <c r="E101" s="72"/>
      <c r="F101" s="73"/>
      <c r="G101" s="70"/>
      <c r="H101" s="74"/>
      <c r="I101" s="75"/>
      <c r="J101" s="75"/>
      <c r="K101" s="36"/>
      <c r="L101" s="82"/>
      <c r="M101" s="82"/>
      <c r="N101" s="77"/>
      <c r="O101" s="84" t="s">
        <v>255</v>
      </c>
      <c r="P101" s="86">
        <v>43157.843217592592</v>
      </c>
      <c r="Q101" s="84" t="s">
        <v>4399</v>
      </c>
      <c r="R101" s="84"/>
      <c r="S101" s="84"/>
      <c r="T101" s="84" t="s">
        <v>6274</v>
      </c>
      <c r="U101" s="84"/>
      <c r="V101" s="84" t="s">
        <v>6870</v>
      </c>
      <c r="W101" s="86">
        <v>43157.843217592592</v>
      </c>
      <c r="X101" s="84" t="s">
        <v>8108</v>
      </c>
      <c r="Y101" s="84"/>
      <c r="Z101" s="84"/>
      <c r="AA101" s="90" t="s">
        <v>9821</v>
      </c>
      <c r="AB101" s="90" t="s">
        <v>11489</v>
      </c>
      <c r="AC101" s="84" t="b">
        <v>0</v>
      </c>
      <c r="AD101" s="84">
        <v>1</v>
      </c>
      <c r="AE101" s="90" t="s">
        <v>11658</v>
      </c>
      <c r="AF101" s="84" t="b">
        <v>0</v>
      </c>
      <c r="AG101" s="84" t="s">
        <v>292</v>
      </c>
      <c r="AH101" s="84"/>
      <c r="AI101" s="90" t="s">
        <v>285</v>
      </c>
      <c r="AJ101" s="84" t="b">
        <v>0</v>
      </c>
      <c r="AK101" s="84">
        <v>0</v>
      </c>
      <c r="AL101" s="90" t="s">
        <v>285</v>
      </c>
      <c r="AM101" s="84" t="s">
        <v>299</v>
      </c>
      <c r="AN101" s="84" t="b">
        <v>0</v>
      </c>
      <c r="AO101" s="90" t="s">
        <v>11489</v>
      </c>
      <c r="AP101" s="84" t="s">
        <v>179</v>
      </c>
      <c r="AQ101" s="84">
        <v>0</v>
      </c>
      <c r="AR101" s="84">
        <v>0</v>
      </c>
      <c r="AS101" s="84"/>
      <c r="AT101" s="84"/>
      <c r="AU101" s="84"/>
      <c r="AV101" s="84"/>
      <c r="AW101" s="84"/>
      <c r="AX101" s="84"/>
      <c r="AY101" s="84"/>
      <c r="AZ101" s="84"/>
    </row>
    <row r="102" spans="1:52" x14ac:dyDescent="0.2">
      <c r="A102" s="69" t="s">
        <v>2268</v>
      </c>
      <c r="B102" s="69" t="s">
        <v>3804</v>
      </c>
      <c r="C102" s="70"/>
      <c r="D102" s="71"/>
      <c r="E102" s="72"/>
      <c r="F102" s="73"/>
      <c r="G102" s="70"/>
      <c r="H102" s="74"/>
      <c r="I102" s="75"/>
      <c r="J102" s="75"/>
      <c r="K102" s="36"/>
      <c r="L102" s="82"/>
      <c r="M102" s="82"/>
      <c r="N102" s="77"/>
      <c r="O102" s="84" t="s">
        <v>255</v>
      </c>
      <c r="P102" s="86">
        <v>43157.843217592592</v>
      </c>
      <c r="Q102" s="84" t="s">
        <v>4399</v>
      </c>
      <c r="R102" s="84"/>
      <c r="S102" s="84"/>
      <c r="T102" s="84" t="s">
        <v>6274</v>
      </c>
      <c r="U102" s="84"/>
      <c r="V102" s="84" t="s">
        <v>6870</v>
      </c>
      <c r="W102" s="86">
        <v>43157.843217592592</v>
      </c>
      <c r="X102" s="84" t="s">
        <v>8108</v>
      </c>
      <c r="Y102" s="84"/>
      <c r="Z102" s="84"/>
      <c r="AA102" s="90" t="s">
        <v>9821</v>
      </c>
      <c r="AB102" s="90" t="s">
        <v>11489</v>
      </c>
      <c r="AC102" s="84" t="b">
        <v>0</v>
      </c>
      <c r="AD102" s="84">
        <v>1</v>
      </c>
      <c r="AE102" s="90" t="s">
        <v>11658</v>
      </c>
      <c r="AF102" s="84" t="b">
        <v>0</v>
      </c>
      <c r="AG102" s="84" t="s">
        <v>292</v>
      </c>
      <c r="AH102" s="84"/>
      <c r="AI102" s="90" t="s">
        <v>285</v>
      </c>
      <c r="AJ102" s="84" t="b">
        <v>0</v>
      </c>
      <c r="AK102" s="84">
        <v>0</v>
      </c>
      <c r="AL102" s="90" t="s">
        <v>285</v>
      </c>
      <c r="AM102" s="84" t="s">
        <v>299</v>
      </c>
      <c r="AN102" s="84" t="b">
        <v>0</v>
      </c>
      <c r="AO102" s="90" t="s">
        <v>11489</v>
      </c>
      <c r="AP102" s="84" t="s">
        <v>179</v>
      </c>
      <c r="AQ102" s="84">
        <v>0</v>
      </c>
      <c r="AR102" s="84">
        <v>0</v>
      </c>
      <c r="AS102" s="84"/>
      <c r="AT102" s="84"/>
      <c r="AU102" s="84"/>
      <c r="AV102" s="84"/>
      <c r="AW102" s="84"/>
      <c r="AX102" s="84"/>
      <c r="AY102" s="84"/>
      <c r="AZ102" s="84"/>
    </row>
    <row r="103" spans="1:52" x14ac:dyDescent="0.2">
      <c r="A103" s="69" t="s">
        <v>2268</v>
      </c>
      <c r="B103" s="69" t="s">
        <v>3805</v>
      </c>
      <c r="C103" s="70"/>
      <c r="D103" s="71"/>
      <c r="E103" s="72"/>
      <c r="F103" s="73"/>
      <c r="G103" s="70"/>
      <c r="H103" s="74"/>
      <c r="I103" s="75"/>
      <c r="J103" s="75"/>
      <c r="K103" s="36"/>
      <c r="L103" s="82"/>
      <c r="M103" s="82"/>
      <c r="N103" s="77"/>
      <c r="O103" s="84" t="s">
        <v>255</v>
      </c>
      <c r="P103" s="86">
        <v>43157.843217592592</v>
      </c>
      <c r="Q103" s="84" t="s">
        <v>4399</v>
      </c>
      <c r="R103" s="84"/>
      <c r="S103" s="84"/>
      <c r="T103" s="84" t="s">
        <v>6274</v>
      </c>
      <c r="U103" s="84"/>
      <c r="V103" s="84" t="s">
        <v>6870</v>
      </c>
      <c r="W103" s="86">
        <v>43157.843217592592</v>
      </c>
      <c r="X103" s="84" t="s">
        <v>8108</v>
      </c>
      <c r="Y103" s="84"/>
      <c r="Z103" s="84"/>
      <c r="AA103" s="90" t="s">
        <v>9821</v>
      </c>
      <c r="AB103" s="90" t="s">
        <v>11489</v>
      </c>
      <c r="AC103" s="84" t="b">
        <v>0</v>
      </c>
      <c r="AD103" s="84">
        <v>1</v>
      </c>
      <c r="AE103" s="90" t="s">
        <v>11658</v>
      </c>
      <c r="AF103" s="84" t="b">
        <v>0</v>
      </c>
      <c r="AG103" s="84" t="s">
        <v>292</v>
      </c>
      <c r="AH103" s="84"/>
      <c r="AI103" s="90" t="s">
        <v>285</v>
      </c>
      <c r="AJ103" s="84" t="b">
        <v>0</v>
      </c>
      <c r="AK103" s="84">
        <v>0</v>
      </c>
      <c r="AL103" s="90" t="s">
        <v>285</v>
      </c>
      <c r="AM103" s="84" t="s">
        <v>299</v>
      </c>
      <c r="AN103" s="84" t="b">
        <v>0</v>
      </c>
      <c r="AO103" s="90" t="s">
        <v>11489</v>
      </c>
      <c r="AP103" s="84" t="s">
        <v>179</v>
      </c>
      <c r="AQ103" s="84">
        <v>0</v>
      </c>
      <c r="AR103" s="84">
        <v>0</v>
      </c>
      <c r="AS103" s="84"/>
      <c r="AT103" s="84"/>
      <c r="AU103" s="84"/>
      <c r="AV103" s="84"/>
      <c r="AW103" s="84"/>
      <c r="AX103" s="84"/>
      <c r="AY103" s="84"/>
      <c r="AZ103" s="84"/>
    </row>
    <row r="104" spans="1:52" x14ac:dyDescent="0.2">
      <c r="A104" s="69" t="s">
        <v>2268</v>
      </c>
      <c r="B104" s="69" t="s">
        <v>3806</v>
      </c>
      <c r="C104" s="70"/>
      <c r="D104" s="71"/>
      <c r="E104" s="72"/>
      <c r="F104" s="73"/>
      <c r="G104" s="70"/>
      <c r="H104" s="74"/>
      <c r="I104" s="75"/>
      <c r="J104" s="75"/>
      <c r="K104" s="36"/>
      <c r="L104" s="82"/>
      <c r="M104" s="82"/>
      <c r="N104" s="77"/>
      <c r="O104" s="84" t="s">
        <v>255</v>
      </c>
      <c r="P104" s="86">
        <v>43157.843217592592</v>
      </c>
      <c r="Q104" s="84" t="s">
        <v>4399</v>
      </c>
      <c r="R104" s="84"/>
      <c r="S104" s="84"/>
      <c r="T104" s="84" t="s">
        <v>6274</v>
      </c>
      <c r="U104" s="84"/>
      <c r="V104" s="84" t="s">
        <v>6870</v>
      </c>
      <c r="W104" s="86">
        <v>43157.843217592592</v>
      </c>
      <c r="X104" s="84" t="s">
        <v>8108</v>
      </c>
      <c r="Y104" s="84"/>
      <c r="Z104" s="84"/>
      <c r="AA104" s="90" t="s">
        <v>9821</v>
      </c>
      <c r="AB104" s="90" t="s">
        <v>11489</v>
      </c>
      <c r="AC104" s="84" t="b">
        <v>0</v>
      </c>
      <c r="AD104" s="84">
        <v>1</v>
      </c>
      <c r="AE104" s="90" t="s">
        <v>11658</v>
      </c>
      <c r="AF104" s="84" t="b">
        <v>0</v>
      </c>
      <c r="AG104" s="84" t="s">
        <v>292</v>
      </c>
      <c r="AH104" s="84"/>
      <c r="AI104" s="90" t="s">
        <v>285</v>
      </c>
      <c r="AJ104" s="84" t="b">
        <v>0</v>
      </c>
      <c r="AK104" s="84">
        <v>0</v>
      </c>
      <c r="AL104" s="90" t="s">
        <v>285</v>
      </c>
      <c r="AM104" s="84" t="s">
        <v>299</v>
      </c>
      <c r="AN104" s="84" t="b">
        <v>0</v>
      </c>
      <c r="AO104" s="90" t="s">
        <v>11489</v>
      </c>
      <c r="AP104" s="84" t="s">
        <v>179</v>
      </c>
      <c r="AQ104" s="84">
        <v>0</v>
      </c>
      <c r="AR104" s="84">
        <v>0</v>
      </c>
      <c r="AS104" s="84"/>
      <c r="AT104" s="84"/>
      <c r="AU104" s="84"/>
      <c r="AV104" s="84"/>
      <c r="AW104" s="84"/>
      <c r="AX104" s="84"/>
      <c r="AY104" s="84"/>
      <c r="AZ104" s="84"/>
    </row>
    <row r="105" spans="1:52" x14ac:dyDescent="0.2">
      <c r="A105" s="69" t="s">
        <v>2268</v>
      </c>
      <c r="B105" s="69" t="s">
        <v>3807</v>
      </c>
      <c r="C105" s="70"/>
      <c r="D105" s="71"/>
      <c r="E105" s="72"/>
      <c r="F105" s="73"/>
      <c r="G105" s="70"/>
      <c r="H105" s="74"/>
      <c r="I105" s="75"/>
      <c r="J105" s="75"/>
      <c r="K105" s="36"/>
      <c r="L105" s="82"/>
      <c r="M105" s="82"/>
      <c r="N105" s="77"/>
      <c r="O105" s="84" t="s">
        <v>255</v>
      </c>
      <c r="P105" s="86">
        <v>43157.843217592592</v>
      </c>
      <c r="Q105" s="84" t="s">
        <v>4399</v>
      </c>
      <c r="R105" s="84"/>
      <c r="S105" s="84"/>
      <c r="T105" s="84" t="s">
        <v>6274</v>
      </c>
      <c r="U105" s="84"/>
      <c r="V105" s="84" t="s">
        <v>6870</v>
      </c>
      <c r="W105" s="86">
        <v>43157.843217592592</v>
      </c>
      <c r="X105" s="84" t="s">
        <v>8108</v>
      </c>
      <c r="Y105" s="84"/>
      <c r="Z105" s="84"/>
      <c r="AA105" s="90" t="s">
        <v>9821</v>
      </c>
      <c r="AB105" s="90" t="s">
        <v>11489</v>
      </c>
      <c r="AC105" s="84" t="b">
        <v>0</v>
      </c>
      <c r="AD105" s="84">
        <v>1</v>
      </c>
      <c r="AE105" s="90" t="s">
        <v>11658</v>
      </c>
      <c r="AF105" s="84" t="b">
        <v>0</v>
      </c>
      <c r="AG105" s="84" t="s">
        <v>292</v>
      </c>
      <c r="AH105" s="84"/>
      <c r="AI105" s="90" t="s">
        <v>285</v>
      </c>
      <c r="AJ105" s="84" t="b">
        <v>0</v>
      </c>
      <c r="AK105" s="84">
        <v>0</v>
      </c>
      <c r="AL105" s="90" t="s">
        <v>285</v>
      </c>
      <c r="AM105" s="84" t="s">
        <v>299</v>
      </c>
      <c r="AN105" s="84" t="b">
        <v>0</v>
      </c>
      <c r="AO105" s="90" t="s">
        <v>11489</v>
      </c>
      <c r="AP105" s="84" t="s">
        <v>179</v>
      </c>
      <c r="AQ105" s="84">
        <v>0</v>
      </c>
      <c r="AR105" s="84">
        <v>0</v>
      </c>
      <c r="AS105" s="84"/>
      <c r="AT105" s="84"/>
      <c r="AU105" s="84"/>
      <c r="AV105" s="84"/>
      <c r="AW105" s="84"/>
      <c r="AX105" s="84"/>
      <c r="AY105" s="84"/>
      <c r="AZ105" s="84"/>
    </row>
    <row r="106" spans="1:52" x14ac:dyDescent="0.2">
      <c r="A106" s="69" t="s">
        <v>2268</v>
      </c>
      <c r="B106" s="69" t="s">
        <v>3808</v>
      </c>
      <c r="C106" s="70"/>
      <c r="D106" s="71"/>
      <c r="E106" s="72"/>
      <c r="F106" s="73"/>
      <c r="G106" s="70"/>
      <c r="H106" s="74"/>
      <c r="I106" s="75"/>
      <c r="J106" s="75"/>
      <c r="K106" s="36"/>
      <c r="L106" s="82"/>
      <c r="M106" s="82"/>
      <c r="N106" s="77"/>
      <c r="O106" s="84" t="s">
        <v>255</v>
      </c>
      <c r="P106" s="86">
        <v>43157.843217592592</v>
      </c>
      <c r="Q106" s="84" t="s">
        <v>4399</v>
      </c>
      <c r="R106" s="84"/>
      <c r="S106" s="84"/>
      <c r="T106" s="84" t="s">
        <v>6274</v>
      </c>
      <c r="U106" s="84"/>
      <c r="V106" s="84" t="s">
        <v>6870</v>
      </c>
      <c r="W106" s="86">
        <v>43157.843217592592</v>
      </c>
      <c r="X106" s="84" t="s">
        <v>8108</v>
      </c>
      <c r="Y106" s="84"/>
      <c r="Z106" s="84"/>
      <c r="AA106" s="90" t="s">
        <v>9821</v>
      </c>
      <c r="AB106" s="90" t="s">
        <v>11489</v>
      </c>
      <c r="AC106" s="84" t="b">
        <v>0</v>
      </c>
      <c r="AD106" s="84">
        <v>1</v>
      </c>
      <c r="AE106" s="90" t="s">
        <v>11658</v>
      </c>
      <c r="AF106" s="84" t="b">
        <v>0</v>
      </c>
      <c r="AG106" s="84" t="s">
        <v>292</v>
      </c>
      <c r="AH106" s="84"/>
      <c r="AI106" s="90" t="s">
        <v>285</v>
      </c>
      <c r="AJ106" s="84" t="b">
        <v>0</v>
      </c>
      <c r="AK106" s="84">
        <v>0</v>
      </c>
      <c r="AL106" s="90" t="s">
        <v>285</v>
      </c>
      <c r="AM106" s="84" t="s">
        <v>299</v>
      </c>
      <c r="AN106" s="84" t="b">
        <v>0</v>
      </c>
      <c r="AO106" s="90" t="s">
        <v>11489</v>
      </c>
      <c r="AP106" s="84" t="s">
        <v>179</v>
      </c>
      <c r="AQ106" s="84">
        <v>0</v>
      </c>
      <c r="AR106" s="84">
        <v>0</v>
      </c>
      <c r="AS106" s="84"/>
      <c r="AT106" s="84"/>
      <c r="AU106" s="84"/>
      <c r="AV106" s="84"/>
      <c r="AW106" s="84"/>
      <c r="AX106" s="84"/>
      <c r="AY106" s="84"/>
      <c r="AZ106" s="84"/>
    </row>
    <row r="107" spans="1:52" x14ac:dyDescent="0.2">
      <c r="A107" s="69" t="s">
        <v>2268</v>
      </c>
      <c r="B107" s="69" t="s">
        <v>3809</v>
      </c>
      <c r="C107" s="70"/>
      <c r="D107" s="71"/>
      <c r="E107" s="72"/>
      <c r="F107" s="73"/>
      <c r="G107" s="70"/>
      <c r="H107" s="74"/>
      <c r="I107" s="75"/>
      <c r="J107" s="75"/>
      <c r="K107" s="36"/>
      <c r="L107" s="82"/>
      <c r="M107" s="82"/>
      <c r="N107" s="77"/>
      <c r="O107" s="84" t="s">
        <v>255</v>
      </c>
      <c r="P107" s="86">
        <v>43157.843217592592</v>
      </c>
      <c r="Q107" s="84" t="s">
        <v>4399</v>
      </c>
      <c r="R107" s="84"/>
      <c r="S107" s="84"/>
      <c r="T107" s="84" t="s">
        <v>6274</v>
      </c>
      <c r="U107" s="84"/>
      <c r="V107" s="84" t="s">
        <v>6870</v>
      </c>
      <c r="W107" s="86">
        <v>43157.843217592592</v>
      </c>
      <c r="X107" s="84" t="s">
        <v>8108</v>
      </c>
      <c r="Y107" s="84"/>
      <c r="Z107" s="84"/>
      <c r="AA107" s="90" t="s">
        <v>9821</v>
      </c>
      <c r="AB107" s="90" t="s">
        <v>11489</v>
      </c>
      <c r="AC107" s="84" t="b">
        <v>0</v>
      </c>
      <c r="AD107" s="84">
        <v>1</v>
      </c>
      <c r="AE107" s="90" t="s">
        <v>11658</v>
      </c>
      <c r="AF107" s="84" t="b">
        <v>0</v>
      </c>
      <c r="AG107" s="84" t="s">
        <v>292</v>
      </c>
      <c r="AH107" s="84"/>
      <c r="AI107" s="90" t="s">
        <v>285</v>
      </c>
      <c r="AJ107" s="84" t="b">
        <v>0</v>
      </c>
      <c r="AK107" s="84">
        <v>0</v>
      </c>
      <c r="AL107" s="90" t="s">
        <v>285</v>
      </c>
      <c r="AM107" s="84" t="s">
        <v>299</v>
      </c>
      <c r="AN107" s="84" t="b">
        <v>0</v>
      </c>
      <c r="AO107" s="90" t="s">
        <v>11489</v>
      </c>
      <c r="AP107" s="84" t="s">
        <v>179</v>
      </c>
      <c r="AQ107" s="84">
        <v>0</v>
      </c>
      <c r="AR107" s="84">
        <v>0</v>
      </c>
      <c r="AS107" s="84"/>
      <c r="AT107" s="84"/>
      <c r="AU107" s="84"/>
      <c r="AV107" s="84"/>
      <c r="AW107" s="84"/>
      <c r="AX107" s="84"/>
      <c r="AY107" s="84"/>
      <c r="AZ107" s="84"/>
    </row>
    <row r="108" spans="1:52" x14ac:dyDescent="0.2">
      <c r="A108" s="69" t="s">
        <v>2268</v>
      </c>
      <c r="B108" s="69" t="s">
        <v>3810</v>
      </c>
      <c r="C108" s="70"/>
      <c r="D108" s="71"/>
      <c r="E108" s="72"/>
      <c r="F108" s="73"/>
      <c r="G108" s="70"/>
      <c r="H108" s="74"/>
      <c r="I108" s="75"/>
      <c r="J108" s="75"/>
      <c r="K108" s="36"/>
      <c r="L108" s="82"/>
      <c r="M108" s="82"/>
      <c r="N108" s="77"/>
      <c r="O108" s="84" t="s">
        <v>255</v>
      </c>
      <c r="P108" s="86">
        <v>43157.843217592592</v>
      </c>
      <c r="Q108" s="84" t="s">
        <v>4399</v>
      </c>
      <c r="R108" s="84"/>
      <c r="S108" s="84"/>
      <c r="T108" s="84" t="s">
        <v>6274</v>
      </c>
      <c r="U108" s="84"/>
      <c r="V108" s="84" t="s">
        <v>6870</v>
      </c>
      <c r="W108" s="86">
        <v>43157.843217592592</v>
      </c>
      <c r="X108" s="84" t="s">
        <v>8108</v>
      </c>
      <c r="Y108" s="84"/>
      <c r="Z108" s="84"/>
      <c r="AA108" s="90" t="s">
        <v>9821</v>
      </c>
      <c r="AB108" s="90" t="s">
        <v>11489</v>
      </c>
      <c r="AC108" s="84" t="b">
        <v>0</v>
      </c>
      <c r="AD108" s="84">
        <v>1</v>
      </c>
      <c r="AE108" s="90" t="s">
        <v>11658</v>
      </c>
      <c r="AF108" s="84" t="b">
        <v>0</v>
      </c>
      <c r="AG108" s="84" t="s">
        <v>292</v>
      </c>
      <c r="AH108" s="84"/>
      <c r="AI108" s="90" t="s">
        <v>285</v>
      </c>
      <c r="AJ108" s="84" t="b">
        <v>0</v>
      </c>
      <c r="AK108" s="84">
        <v>0</v>
      </c>
      <c r="AL108" s="90" t="s">
        <v>285</v>
      </c>
      <c r="AM108" s="84" t="s">
        <v>299</v>
      </c>
      <c r="AN108" s="84" t="b">
        <v>0</v>
      </c>
      <c r="AO108" s="90" t="s">
        <v>11489</v>
      </c>
      <c r="AP108" s="84" t="s">
        <v>179</v>
      </c>
      <c r="AQ108" s="84">
        <v>0</v>
      </c>
      <c r="AR108" s="84">
        <v>0</v>
      </c>
      <c r="AS108" s="84"/>
      <c r="AT108" s="84"/>
      <c r="AU108" s="84"/>
      <c r="AV108" s="84"/>
      <c r="AW108" s="84"/>
      <c r="AX108" s="84"/>
      <c r="AY108" s="84"/>
      <c r="AZ108" s="84"/>
    </row>
    <row r="109" spans="1:52" x14ac:dyDescent="0.2">
      <c r="A109" s="69" t="s">
        <v>2268</v>
      </c>
      <c r="B109" s="69" t="s">
        <v>3811</v>
      </c>
      <c r="C109" s="70"/>
      <c r="D109" s="71"/>
      <c r="E109" s="72"/>
      <c r="F109" s="73"/>
      <c r="G109" s="70"/>
      <c r="H109" s="74"/>
      <c r="I109" s="75"/>
      <c r="J109" s="75"/>
      <c r="K109" s="36"/>
      <c r="L109" s="82"/>
      <c r="M109" s="82"/>
      <c r="N109" s="77"/>
      <c r="O109" s="84" t="s">
        <v>256</v>
      </c>
      <c r="P109" s="86">
        <v>43157.843217592592</v>
      </c>
      <c r="Q109" s="84" t="s">
        <v>4399</v>
      </c>
      <c r="R109" s="84"/>
      <c r="S109" s="84"/>
      <c r="T109" s="84" t="s">
        <v>6274</v>
      </c>
      <c r="U109" s="84"/>
      <c r="V109" s="84" t="s">
        <v>6870</v>
      </c>
      <c r="W109" s="86">
        <v>43157.843217592592</v>
      </c>
      <c r="X109" s="84" t="s">
        <v>8108</v>
      </c>
      <c r="Y109" s="84"/>
      <c r="Z109" s="84"/>
      <c r="AA109" s="90" t="s">
        <v>9821</v>
      </c>
      <c r="AB109" s="90" t="s">
        <v>11489</v>
      </c>
      <c r="AC109" s="84" t="b">
        <v>0</v>
      </c>
      <c r="AD109" s="84">
        <v>1</v>
      </c>
      <c r="AE109" s="90" t="s">
        <v>11658</v>
      </c>
      <c r="AF109" s="84" t="b">
        <v>0</v>
      </c>
      <c r="AG109" s="84" t="s">
        <v>292</v>
      </c>
      <c r="AH109" s="84"/>
      <c r="AI109" s="90" t="s">
        <v>285</v>
      </c>
      <c r="AJ109" s="84" t="b">
        <v>0</v>
      </c>
      <c r="AK109" s="84">
        <v>0</v>
      </c>
      <c r="AL109" s="90" t="s">
        <v>285</v>
      </c>
      <c r="AM109" s="84" t="s">
        <v>299</v>
      </c>
      <c r="AN109" s="84" t="b">
        <v>0</v>
      </c>
      <c r="AO109" s="90" t="s">
        <v>11489</v>
      </c>
      <c r="AP109" s="84" t="s">
        <v>179</v>
      </c>
      <c r="AQ109" s="84">
        <v>0</v>
      </c>
      <c r="AR109" s="84">
        <v>0</v>
      </c>
      <c r="AS109" s="84"/>
      <c r="AT109" s="84"/>
      <c r="AU109" s="84"/>
      <c r="AV109" s="84"/>
      <c r="AW109" s="84"/>
      <c r="AX109" s="84"/>
      <c r="AY109" s="84"/>
      <c r="AZ109" s="84"/>
    </row>
    <row r="110" spans="1:52" x14ac:dyDescent="0.2">
      <c r="A110" s="69" t="s">
        <v>2269</v>
      </c>
      <c r="B110" s="69" t="s">
        <v>2269</v>
      </c>
      <c r="C110" s="70"/>
      <c r="D110" s="71"/>
      <c r="E110" s="72"/>
      <c r="F110" s="73"/>
      <c r="G110" s="70"/>
      <c r="H110" s="74"/>
      <c r="I110" s="75"/>
      <c r="J110" s="75"/>
      <c r="K110" s="36"/>
      <c r="L110" s="82"/>
      <c r="M110" s="82"/>
      <c r="N110" s="77"/>
      <c r="O110" s="84" t="s">
        <v>179</v>
      </c>
      <c r="P110" s="86">
        <v>43157.772013888891</v>
      </c>
      <c r="Q110" s="84" t="s">
        <v>4400</v>
      </c>
      <c r="R110" s="84" t="s">
        <v>5620</v>
      </c>
      <c r="S110" s="84" t="s">
        <v>6081</v>
      </c>
      <c r="T110" s="84" t="s">
        <v>6298</v>
      </c>
      <c r="U110" s="84"/>
      <c r="V110" s="84" t="s">
        <v>6871</v>
      </c>
      <c r="W110" s="86">
        <v>43157.772013888891</v>
      </c>
      <c r="X110" s="84" t="s">
        <v>8109</v>
      </c>
      <c r="Y110" s="84"/>
      <c r="Z110" s="84"/>
      <c r="AA110" s="90" t="s">
        <v>9822</v>
      </c>
      <c r="AB110" s="84"/>
      <c r="AC110" s="84" t="b">
        <v>0</v>
      </c>
      <c r="AD110" s="84">
        <v>1</v>
      </c>
      <c r="AE110" s="90" t="s">
        <v>285</v>
      </c>
      <c r="AF110" s="84" t="b">
        <v>0</v>
      </c>
      <c r="AG110" s="84" t="s">
        <v>673</v>
      </c>
      <c r="AH110" s="84"/>
      <c r="AI110" s="90" t="s">
        <v>285</v>
      </c>
      <c r="AJ110" s="84" t="b">
        <v>0</v>
      </c>
      <c r="AK110" s="84">
        <v>1</v>
      </c>
      <c r="AL110" s="90" t="s">
        <v>285</v>
      </c>
      <c r="AM110" s="84" t="s">
        <v>296</v>
      </c>
      <c r="AN110" s="84" t="b">
        <v>0</v>
      </c>
      <c r="AO110" s="90" t="s">
        <v>9822</v>
      </c>
      <c r="AP110" s="84" t="s">
        <v>308</v>
      </c>
      <c r="AQ110" s="84">
        <v>0</v>
      </c>
      <c r="AR110" s="84">
        <v>0</v>
      </c>
      <c r="AS110" s="84"/>
      <c r="AT110" s="84"/>
      <c r="AU110" s="84"/>
      <c r="AV110" s="84"/>
      <c r="AW110" s="84"/>
      <c r="AX110" s="84"/>
      <c r="AY110" s="84"/>
      <c r="AZ110" s="84"/>
    </row>
    <row r="111" spans="1:52" x14ac:dyDescent="0.2">
      <c r="A111" s="69" t="s">
        <v>2270</v>
      </c>
      <c r="B111" s="69" t="s">
        <v>2269</v>
      </c>
      <c r="C111" s="70"/>
      <c r="D111" s="71"/>
      <c r="E111" s="72"/>
      <c r="F111" s="73"/>
      <c r="G111" s="70"/>
      <c r="H111" s="74"/>
      <c r="I111" s="75"/>
      <c r="J111" s="75"/>
      <c r="K111" s="36"/>
      <c r="L111" s="82"/>
      <c r="M111" s="82"/>
      <c r="N111" s="77"/>
      <c r="O111" s="84" t="s">
        <v>255</v>
      </c>
      <c r="P111" s="86">
        <v>43157.843217592592</v>
      </c>
      <c r="Q111" s="84" t="s">
        <v>4401</v>
      </c>
      <c r="R111" s="84" t="s">
        <v>5620</v>
      </c>
      <c r="S111" s="84" t="s">
        <v>6081</v>
      </c>
      <c r="T111" s="84" t="s">
        <v>6298</v>
      </c>
      <c r="U111" s="84"/>
      <c r="V111" s="84" t="s">
        <v>6872</v>
      </c>
      <c r="W111" s="86">
        <v>43157.843217592592</v>
      </c>
      <c r="X111" s="84" t="s">
        <v>8110</v>
      </c>
      <c r="Y111" s="84"/>
      <c r="Z111" s="84"/>
      <c r="AA111" s="90" t="s">
        <v>9823</v>
      </c>
      <c r="AB111" s="84"/>
      <c r="AC111" s="84" t="b">
        <v>0</v>
      </c>
      <c r="AD111" s="84">
        <v>0</v>
      </c>
      <c r="AE111" s="90" t="s">
        <v>285</v>
      </c>
      <c r="AF111" s="84" t="b">
        <v>0</v>
      </c>
      <c r="AG111" s="84" t="s">
        <v>673</v>
      </c>
      <c r="AH111" s="84"/>
      <c r="AI111" s="90" t="s">
        <v>285</v>
      </c>
      <c r="AJ111" s="84" t="b">
        <v>0</v>
      </c>
      <c r="AK111" s="84">
        <v>1</v>
      </c>
      <c r="AL111" s="90" t="s">
        <v>9822</v>
      </c>
      <c r="AM111" s="84" t="s">
        <v>300</v>
      </c>
      <c r="AN111" s="84" t="b">
        <v>0</v>
      </c>
      <c r="AO111" s="90" t="s">
        <v>9822</v>
      </c>
      <c r="AP111" s="84" t="s">
        <v>179</v>
      </c>
      <c r="AQ111" s="84">
        <v>0</v>
      </c>
      <c r="AR111" s="84">
        <v>0</v>
      </c>
      <c r="AS111" s="84"/>
      <c r="AT111" s="84"/>
      <c r="AU111" s="84"/>
      <c r="AV111" s="84"/>
      <c r="AW111" s="84"/>
      <c r="AX111" s="84"/>
      <c r="AY111" s="84"/>
      <c r="AZ111" s="84"/>
    </row>
    <row r="112" spans="1:52" x14ac:dyDescent="0.2">
      <c r="A112" s="69" t="s">
        <v>2271</v>
      </c>
      <c r="B112" s="69" t="s">
        <v>3812</v>
      </c>
      <c r="C112" s="70"/>
      <c r="D112" s="71"/>
      <c r="E112" s="72"/>
      <c r="F112" s="73"/>
      <c r="G112" s="70"/>
      <c r="H112" s="74"/>
      <c r="I112" s="75"/>
      <c r="J112" s="75"/>
      <c r="K112" s="36"/>
      <c r="L112" s="82"/>
      <c r="M112" s="82"/>
      <c r="N112" s="77"/>
      <c r="O112" s="84" t="s">
        <v>255</v>
      </c>
      <c r="P112" s="86">
        <v>43157.843229166669</v>
      </c>
      <c r="Q112" s="84" t="s">
        <v>4402</v>
      </c>
      <c r="R112" s="84" t="s">
        <v>5621</v>
      </c>
      <c r="S112" s="84" t="s">
        <v>258</v>
      </c>
      <c r="T112" s="84" t="s">
        <v>6299</v>
      </c>
      <c r="U112" s="84"/>
      <c r="V112" s="84" t="s">
        <v>6873</v>
      </c>
      <c r="W112" s="86">
        <v>43157.843229166669</v>
      </c>
      <c r="X112" s="84" t="s">
        <v>8111</v>
      </c>
      <c r="Y112" s="84"/>
      <c r="Z112" s="84"/>
      <c r="AA112" s="90" t="s">
        <v>9824</v>
      </c>
      <c r="AB112" s="84"/>
      <c r="AC112" s="84" t="b">
        <v>0</v>
      </c>
      <c r="AD112" s="84">
        <v>0</v>
      </c>
      <c r="AE112" s="90" t="s">
        <v>285</v>
      </c>
      <c r="AF112" s="84" t="b">
        <v>1</v>
      </c>
      <c r="AG112" s="84" t="s">
        <v>290</v>
      </c>
      <c r="AH112" s="84"/>
      <c r="AI112" s="90" t="s">
        <v>11822</v>
      </c>
      <c r="AJ112" s="84" t="b">
        <v>0</v>
      </c>
      <c r="AK112" s="84">
        <v>0</v>
      </c>
      <c r="AL112" s="90" t="s">
        <v>285</v>
      </c>
      <c r="AM112" s="84" t="s">
        <v>296</v>
      </c>
      <c r="AN112" s="84" t="b">
        <v>0</v>
      </c>
      <c r="AO112" s="90" t="s">
        <v>9824</v>
      </c>
      <c r="AP112" s="84" t="s">
        <v>179</v>
      </c>
      <c r="AQ112" s="84">
        <v>0</v>
      </c>
      <c r="AR112" s="84">
        <v>0</v>
      </c>
      <c r="AS112" s="84" t="s">
        <v>1024</v>
      </c>
      <c r="AT112" s="84" t="s">
        <v>310</v>
      </c>
      <c r="AU112" s="84" t="s">
        <v>313</v>
      </c>
      <c r="AV112" s="84" t="s">
        <v>525</v>
      </c>
      <c r="AW112" s="84" t="s">
        <v>1038</v>
      </c>
      <c r="AX112" s="84" t="s">
        <v>1043</v>
      </c>
      <c r="AY112" s="84" t="s">
        <v>331</v>
      </c>
      <c r="AZ112" s="84" t="s">
        <v>1050</v>
      </c>
    </row>
    <row r="113" spans="1:52" x14ac:dyDescent="0.2">
      <c r="A113" s="69" t="s">
        <v>2271</v>
      </c>
      <c r="B113" s="69" t="s">
        <v>3813</v>
      </c>
      <c r="C113" s="70"/>
      <c r="D113" s="71"/>
      <c r="E113" s="72"/>
      <c r="F113" s="73"/>
      <c r="G113" s="70"/>
      <c r="H113" s="74"/>
      <c r="I113" s="75"/>
      <c r="J113" s="75"/>
      <c r="K113" s="36"/>
      <c r="L113" s="82"/>
      <c r="M113" s="82"/>
      <c r="N113" s="77"/>
      <c r="O113" s="84" t="s">
        <v>255</v>
      </c>
      <c r="P113" s="86">
        <v>43157.843229166669</v>
      </c>
      <c r="Q113" s="84" t="s">
        <v>4402</v>
      </c>
      <c r="R113" s="84" t="s">
        <v>5621</v>
      </c>
      <c r="S113" s="84" t="s">
        <v>258</v>
      </c>
      <c r="T113" s="84" t="s">
        <v>6299</v>
      </c>
      <c r="U113" s="84"/>
      <c r="V113" s="84" t="s">
        <v>6873</v>
      </c>
      <c r="W113" s="86">
        <v>43157.843229166669</v>
      </c>
      <c r="X113" s="84" t="s">
        <v>8111</v>
      </c>
      <c r="Y113" s="84"/>
      <c r="Z113" s="84"/>
      <c r="AA113" s="90" t="s">
        <v>9824</v>
      </c>
      <c r="AB113" s="84"/>
      <c r="AC113" s="84" t="b">
        <v>0</v>
      </c>
      <c r="AD113" s="84">
        <v>0</v>
      </c>
      <c r="AE113" s="90" t="s">
        <v>285</v>
      </c>
      <c r="AF113" s="84" t="b">
        <v>1</v>
      </c>
      <c r="AG113" s="84" t="s">
        <v>290</v>
      </c>
      <c r="AH113" s="84"/>
      <c r="AI113" s="90" t="s">
        <v>11822</v>
      </c>
      <c r="AJ113" s="84" t="b">
        <v>0</v>
      </c>
      <c r="AK113" s="84">
        <v>0</v>
      </c>
      <c r="AL113" s="90" t="s">
        <v>285</v>
      </c>
      <c r="AM113" s="84" t="s">
        <v>296</v>
      </c>
      <c r="AN113" s="84" t="b">
        <v>0</v>
      </c>
      <c r="AO113" s="90" t="s">
        <v>9824</v>
      </c>
      <c r="AP113" s="84" t="s">
        <v>179</v>
      </c>
      <c r="AQ113" s="84">
        <v>0</v>
      </c>
      <c r="AR113" s="84">
        <v>0</v>
      </c>
      <c r="AS113" s="84" t="s">
        <v>1024</v>
      </c>
      <c r="AT113" s="84" t="s">
        <v>310</v>
      </c>
      <c r="AU113" s="84" t="s">
        <v>313</v>
      </c>
      <c r="AV113" s="84" t="s">
        <v>525</v>
      </c>
      <c r="AW113" s="84" t="s">
        <v>1038</v>
      </c>
      <c r="AX113" s="84" t="s">
        <v>1043</v>
      </c>
      <c r="AY113" s="84" t="s">
        <v>331</v>
      </c>
      <c r="AZ113" s="84" t="s">
        <v>1050</v>
      </c>
    </row>
    <row r="114" spans="1:52" x14ac:dyDescent="0.2">
      <c r="A114" s="69" t="s">
        <v>2271</v>
      </c>
      <c r="B114" s="69" t="s">
        <v>3814</v>
      </c>
      <c r="C114" s="70"/>
      <c r="D114" s="71"/>
      <c r="E114" s="72"/>
      <c r="F114" s="73"/>
      <c r="G114" s="70"/>
      <c r="H114" s="74"/>
      <c r="I114" s="75"/>
      <c r="J114" s="75"/>
      <c r="K114" s="36"/>
      <c r="L114" s="82"/>
      <c r="M114" s="82"/>
      <c r="N114" s="77"/>
      <c r="O114" s="84" t="s">
        <v>255</v>
      </c>
      <c r="P114" s="86">
        <v>43157.843229166669</v>
      </c>
      <c r="Q114" s="84" t="s">
        <v>4402</v>
      </c>
      <c r="R114" s="84" t="s">
        <v>5621</v>
      </c>
      <c r="S114" s="84" t="s">
        <v>258</v>
      </c>
      <c r="T114" s="84" t="s">
        <v>6299</v>
      </c>
      <c r="U114" s="84"/>
      <c r="V114" s="84" t="s">
        <v>6873</v>
      </c>
      <c r="W114" s="86">
        <v>43157.843229166669</v>
      </c>
      <c r="X114" s="84" t="s">
        <v>8111</v>
      </c>
      <c r="Y114" s="84"/>
      <c r="Z114" s="84"/>
      <c r="AA114" s="90" t="s">
        <v>9824</v>
      </c>
      <c r="AB114" s="84"/>
      <c r="AC114" s="84" t="b">
        <v>0</v>
      </c>
      <c r="AD114" s="84">
        <v>0</v>
      </c>
      <c r="AE114" s="90" t="s">
        <v>285</v>
      </c>
      <c r="AF114" s="84" t="b">
        <v>1</v>
      </c>
      <c r="AG114" s="84" t="s">
        <v>290</v>
      </c>
      <c r="AH114" s="84"/>
      <c r="AI114" s="90" t="s">
        <v>11822</v>
      </c>
      <c r="AJ114" s="84" t="b">
        <v>0</v>
      </c>
      <c r="AK114" s="84">
        <v>0</v>
      </c>
      <c r="AL114" s="90" t="s">
        <v>285</v>
      </c>
      <c r="AM114" s="84" t="s">
        <v>296</v>
      </c>
      <c r="AN114" s="84" t="b">
        <v>0</v>
      </c>
      <c r="AO114" s="90" t="s">
        <v>9824</v>
      </c>
      <c r="AP114" s="84" t="s">
        <v>179</v>
      </c>
      <c r="AQ114" s="84">
        <v>0</v>
      </c>
      <c r="AR114" s="84">
        <v>0</v>
      </c>
      <c r="AS114" s="84" t="s">
        <v>1024</v>
      </c>
      <c r="AT114" s="84" t="s">
        <v>310</v>
      </c>
      <c r="AU114" s="84" t="s">
        <v>313</v>
      </c>
      <c r="AV114" s="84" t="s">
        <v>525</v>
      </c>
      <c r="AW114" s="84" t="s">
        <v>1038</v>
      </c>
      <c r="AX114" s="84" t="s">
        <v>1043</v>
      </c>
      <c r="AY114" s="84" t="s">
        <v>331</v>
      </c>
      <c r="AZ114" s="84" t="s">
        <v>1050</v>
      </c>
    </row>
    <row r="115" spans="1:52" x14ac:dyDescent="0.2">
      <c r="A115" s="69" t="s">
        <v>2271</v>
      </c>
      <c r="B115" s="69" t="s">
        <v>3815</v>
      </c>
      <c r="C115" s="70"/>
      <c r="D115" s="71"/>
      <c r="E115" s="72"/>
      <c r="F115" s="73"/>
      <c r="G115" s="70"/>
      <c r="H115" s="74"/>
      <c r="I115" s="75"/>
      <c r="J115" s="75"/>
      <c r="K115" s="36"/>
      <c r="L115" s="82"/>
      <c r="M115" s="82"/>
      <c r="N115" s="77"/>
      <c r="O115" s="84" t="s">
        <v>255</v>
      </c>
      <c r="P115" s="86">
        <v>43157.843229166669</v>
      </c>
      <c r="Q115" s="84" t="s">
        <v>4402</v>
      </c>
      <c r="R115" s="84" t="s">
        <v>5621</v>
      </c>
      <c r="S115" s="84" t="s">
        <v>258</v>
      </c>
      <c r="T115" s="84" t="s">
        <v>6299</v>
      </c>
      <c r="U115" s="84"/>
      <c r="V115" s="84" t="s">
        <v>6873</v>
      </c>
      <c r="W115" s="86">
        <v>43157.843229166669</v>
      </c>
      <c r="X115" s="84" t="s">
        <v>8111</v>
      </c>
      <c r="Y115" s="84"/>
      <c r="Z115" s="84"/>
      <c r="AA115" s="90" t="s">
        <v>9824</v>
      </c>
      <c r="AB115" s="84"/>
      <c r="AC115" s="84" t="b">
        <v>0</v>
      </c>
      <c r="AD115" s="84">
        <v>0</v>
      </c>
      <c r="AE115" s="90" t="s">
        <v>285</v>
      </c>
      <c r="AF115" s="84" t="b">
        <v>1</v>
      </c>
      <c r="AG115" s="84" t="s">
        <v>290</v>
      </c>
      <c r="AH115" s="84"/>
      <c r="AI115" s="90" t="s">
        <v>11822</v>
      </c>
      <c r="AJ115" s="84" t="b">
        <v>0</v>
      </c>
      <c r="AK115" s="84">
        <v>0</v>
      </c>
      <c r="AL115" s="90" t="s">
        <v>285</v>
      </c>
      <c r="AM115" s="84" t="s">
        <v>296</v>
      </c>
      <c r="AN115" s="84" t="b">
        <v>0</v>
      </c>
      <c r="AO115" s="90" t="s">
        <v>9824</v>
      </c>
      <c r="AP115" s="84" t="s">
        <v>179</v>
      </c>
      <c r="AQ115" s="84">
        <v>0</v>
      </c>
      <c r="AR115" s="84">
        <v>0</v>
      </c>
      <c r="AS115" s="84" t="s">
        <v>1024</v>
      </c>
      <c r="AT115" s="84" t="s">
        <v>310</v>
      </c>
      <c r="AU115" s="84" t="s">
        <v>313</v>
      </c>
      <c r="AV115" s="84" t="s">
        <v>525</v>
      </c>
      <c r="AW115" s="84" t="s">
        <v>1038</v>
      </c>
      <c r="AX115" s="84" t="s">
        <v>1043</v>
      </c>
      <c r="AY115" s="84" t="s">
        <v>331</v>
      </c>
      <c r="AZ115" s="84" t="s">
        <v>1050</v>
      </c>
    </row>
    <row r="116" spans="1:52" x14ac:dyDescent="0.2">
      <c r="A116" s="69" t="s">
        <v>2272</v>
      </c>
      <c r="B116" s="69" t="s">
        <v>3529</v>
      </c>
      <c r="C116" s="70"/>
      <c r="D116" s="71"/>
      <c r="E116" s="72"/>
      <c r="F116" s="73"/>
      <c r="G116" s="70"/>
      <c r="H116" s="74"/>
      <c r="I116" s="75"/>
      <c r="J116" s="75"/>
      <c r="K116" s="36"/>
      <c r="L116" s="82"/>
      <c r="M116" s="82"/>
      <c r="N116" s="77"/>
      <c r="O116" s="84" t="s">
        <v>255</v>
      </c>
      <c r="P116" s="86">
        <v>43157.843310185184</v>
      </c>
      <c r="Q116" s="84" t="s">
        <v>4403</v>
      </c>
      <c r="R116" s="84"/>
      <c r="S116" s="84"/>
      <c r="T116" s="84" t="s">
        <v>6274</v>
      </c>
      <c r="U116" s="84"/>
      <c r="V116" s="84" t="s">
        <v>6874</v>
      </c>
      <c r="W116" s="86">
        <v>43157.843310185184</v>
      </c>
      <c r="X116" s="84" t="s">
        <v>8112</v>
      </c>
      <c r="Y116" s="84"/>
      <c r="Z116" s="84"/>
      <c r="AA116" s="90" t="s">
        <v>9825</v>
      </c>
      <c r="AB116" s="84"/>
      <c r="AC116" s="84" t="b">
        <v>0</v>
      </c>
      <c r="AD116" s="84">
        <v>0</v>
      </c>
      <c r="AE116" s="90" t="s">
        <v>285</v>
      </c>
      <c r="AF116" s="84" t="b">
        <v>0</v>
      </c>
      <c r="AG116" s="84" t="s">
        <v>290</v>
      </c>
      <c r="AH116" s="84"/>
      <c r="AI116" s="90" t="s">
        <v>285</v>
      </c>
      <c r="AJ116" s="84" t="b">
        <v>0</v>
      </c>
      <c r="AK116" s="84">
        <v>1958</v>
      </c>
      <c r="AL116" s="90" t="s">
        <v>11227</v>
      </c>
      <c r="AM116" s="84" t="s">
        <v>295</v>
      </c>
      <c r="AN116" s="84" t="b">
        <v>0</v>
      </c>
      <c r="AO116" s="90" t="s">
        <v>11227</v>
      </c>
      <c r="AP116" s="84" t="s">
        <v>179</v>
      </c>
      <c r="AQ116" s="84">
        <v>0</v>
      </c>
      <c r="AR116" s="84">
        <v>0</v>
      </c>
      <c r="AS116" s="84"/>
      <c r="AT116" s="84"/>
      <c r="AU116" s="84"/>
      <c r="AV116" s="84"/>
      <c r="AW116" s="84"/>
      <c r="AX116" s="84"/>
      <c r="AY116" s="84"/>
      <c r="AZ116" s="84"/>
    </row>
    <row r="117" spans="1:52" x14ac:dyDescent="0.2">
      <c r="A117" s="69" t="s">
        <v>2273</v>
      </c>
      <c r="B117" s="69" t="s">
        <v>2273</v>
      </c>
      <c r="C117" s="70"/>
      <c r="D117" s="71"/>
      <c r="E117" s="72"/>
      <c r="F117" s="73"/>
      <c r="G117" s="70"/>
      <c r="H117" s="74"/>
      <c r="I117" s="75"/>
      <c r="J117" s="75"/>
      <c r="K117" s="36"/>
      <c r="L117" s="82"/>
      <c r="M117" s="82"/>
      <c r="N117" s="77"/>
      <c r="O117" s="84" t="s">
        <v>179</v>
      </c>
      <c r="P117" s="86">
        <v>43157.843414351853</v>
      </c>
      <c r="Q117" s="84" t="s">
        <v>4404</v>
      </c>
      <c r="R117" s="84"/>
      <c r="S117" s="84"/>
      <c r="T117" s="84" t="s">
        <v>6300</v>
      </c>
      <c r="U117" s="84" t="s">
        <v>6630</v>
      </c>
      <c r="V117" s="84" t="s">
        <v>6630</v>
      </c>
      <c r="W117" s="86">
        <v>43157.843414351853</v>
      </c>
      <c r="X117" s="84" t="s">
        <v>8113</v>
      </c>
      <c r="Y117" s="84"/>
      <c r="Z117" s="84"/>
      <c r="AA117" s="90" t="s">
        <v>9826</v>
      </c>
      <c r="AB117" s="84"/>
      <c r="AC117" s="84" t="b">
        <v>0</v>
      </c>
      <c r="AD117" s="84">
        <v>0</v>
      </c>
      <c r="AE117" s="90" t="s">
        <v>285</v>
      </c>
      <c r="AF117" s="84" t="b">
        <v>0</v>
      </c>
      <c r="AG117" s="84" t="s">
        <v>292</v>
      </c>
      <c r="AH117" s="84"/>
      <c r="AI117" s="90" t="s">
        <v>285</v>
      </c>
      <c r="AJ117" s="84" t="b">
        <v>0</v>
      </c>
      <c r="AK117" s="84">
        <v>0</v>
      </c>
      <c r="AL117" s="90" t="s">
        <v>285</v>
      </c>
      <c r="AM117" s="84" t="s">
        <v>294</v>
      </c>
      <c r="AN117" s="84" t="b">
        <v>0</v>
      </c>
      <c r="AO117" s="90" t="s">
        <v>9826</v>
      </c>
      <c r="AP117" s="84" t="s">
        <v>179</v>
      </c>
      <c r="AQ117" s="84">
        <v>0</v>
      </c>
      <c r="AR117" s="84">
        <v>0</v>
      </c>
      <c r="AS117" s="84"/>
      <c r="AT117" s="84"/>
      <c r="AU117" s="84"/>
      <c r="AV117" s="84"/>
      <c r="AW117" s="84"/>
      <c r="AX117" s="84"/>
      <c r="AY117" s="84"/>
      <c r="AZ117" s="84"/>
    </row>
    <row r="118" spans="1:52" x14ac:dyDescent="0.2">
      <c r="A118" s="69" t="s">
        <v>2274</v>
      </c>
      <c r="B118" s="69" t="s">
        <v>2274</v>
      </c>
      <c r="C118" s="70"/>
      <c r="D118" s="71"/>
      <c r="E118" s="72"/>
      <c r="F118" s="73"/>
      <c r="G118" s="70"/>
      <c r="H118" s="74"/>
      <c r="I118" s="75"/>
      <c r="J118" s="75"/>
      <c r="K118" s="36"/>
      <c r="L118" s="82"/>
      <c r="M118" s="82"/>
      <c r="N118" s="77"/>
      <c r="O118" s="84" t="s">
        <v>179</v>
      </c>
      <c r="P118" s="86">
        <v>43157.843425925923</v>
      </c>
      <c r="Q118" s="84" t="s">
        <v>4405</v>
      </c>
      <c r="R118" s="84" t="s">
        <v>5622</v>
      </c>
      <c r="S118" s="84" t="s">
        <v>258</v>
      </c>
      <c r="T118" s="84" t="s">
        <v>6301</v>
      </c>
      <c r="U118" s="84"/>
      <c r="V118" s="84" t="s">
        <v>6875</v>
      </c>
      <c r="W118" s="86">
        <v>43157.843425925923</v>
      </c>
      <c r="X118" s="84" t="s">
        <v>8114</v>
      </c>
      <c r="Y118" s="84"/>
      <c r="Z118" s="84"/>
      <c r="AA118" s="90" t="s">
        <v>9827</v>
      </c>
      <c r="AB118" s="84"/>
      <c r="AC118" s="84" t="b">
        <v>0</v>
      </c>
      <c r="AD118" s="84">
        <v>0</v>
      </c>
      <c r="AE118" s="90" t="s">
        <v>285</v>
      </c>
      <c r="AF118" s="84" t="b">
        <v>1</v>
      </c>
      <c r="AG118" s="84" t="s">
        <v>290</v>
      </c>
      <c r="AH118" s="84"/>
      <c r="AI118" s="90" t="s">
        <v>11823</v>
      </c>
      <c r="AJ118" s="84" t="b">
        <v>0</v>
      </c>
      <c r="AK118" s="84">
        <v>0</v>
      </c>
      <c r="AL118" s="90" t="s">
        <v>285</v>
      </c>
      <c r="AM118" s="84" t="s">
        <v>294</v>
      </c>
      <c r="AN118" s="84" t="b">
        <v>0</v>
      </c>
      <c r="AO118" s="90" t="s">
        <v>9827</v>
      </c>
      <c r="AP118" s="84" t="s">
        <v>179</v>
      </c>
      <c r="AQ118" s="84">
        <v>0</v>
      </c>
      <c r="AR118" s="84">
        <v>0</v>
      </c>
      <c r="AS118" s="84"/>
      <c r="AT118" s="84"/>
      <c r="AU118" s="84"/>
      <c r="AV118" s="84"/>
      <c r="AW118" s="84"/>
      <c r="AX118" s="84"/>
      <c r="AY118" s="84"/>
      <c r="AZ118" s="84"/>
    </row>
    <row r="119" spans="1:52" x14ac:dyDescent="0.2">
      <c r="A119" s="69" t="s">
        <v>2275</v>
      </c>
      <c r="B119" s="69" t="s">
        <v>3674</v>
      </c>
      <c r="C119" s="70"/>
      <c r="D119" s="71"/>
      <c r="E119" s="72"/>
      <c r="F119" s="73"/>
      <c r="G119" s="70"/>
      <c r="H119" s="74"/>
      <c r="I119" s="75"/>
      <c r="J119" s="75"/>
      <c r="K119" s="36"/>
      <c r="L119" s="82"/>
      <c r="M119" s="82"/>
      <c r="N119" s="77"/>
      <c r="O119" s="84" t="s">
        <v>255</v>
      </c>
      <c r="P119" s="86">
        <v>43157.843460648146</v>
      </c>
      <c r="Q119" s="84" t="s">
        <v>4406</v>
      </c>
      <c r="R119" s="84"/>
      <c r="S119" s="84"/>
      <c r="T119" s="84" t="s">
        <v>6291</v>
      </c>
      <c r="U119" s="84" t="s">
        <v>6631</v>
      </c>
      <c r="V119" s="84" t="s">
        <v>6631</v>
      </c>
      <c r="W119" s="86">
        <v>43157.843460648146</v>
      </c>
      <c r="X119" s="84" t="s">
        <v>8115</v>
      </c>
      <c r="Y119" s="84"/>
      <c r="Z119" s="84"/>
      <c r="AA119" s="90" t="s">
        <v>9828</v>
      </c>
      <c r="AB119" s="84"/>
      <c r="AC119" s="84" t="b">
        <v>0</v>
      </c>
      <c r="AD119" s="84">
        <v>0</v>
      </c>
      <c r="AE119" s="90" t="s">
        <v>285</v>
      </c>
      <c r="AF119" s="84" t="b">
        <v>0</v>
      </c>
      <c r="AG119" s="84" t="s">
        <v>290</v>
      </c>
      <c r="AH119" s="84"/>
      <c r="AI119" s="90" t="s">
        <v>285</v>
      </c>
      <c r="AJ119" s="84" t="b">
        <v>0</v>
      </c>
      <c r="AK119" s="84">
        <v>89</v>
      </c>
      <c r="AL119" s="90" t="s">
        <v>11397</v>
      </c>
      <c r="AM119" s="84" t="s">
        <v>296</v>
      </c>
      <c r="AN119" s="84" t="b">
        <v>0</v>
      </c>
      <c r="AO119" s="90" t="s">
        <v>11397</v>
      </c>
      <c r="AP119" s="84" t="s">
        <v>179</v>
      </c>
      <c r="AQ119" s="84">
        <v>0</v>
      </c>
      <c r="AR119" s="84">
        <v>0</v>
      </c>
      <c r="AS119" s="84"/>
      <c r="AT119" s="84"/>
      <c r="AU119" s="84"/>
      <c r="AV119" s="84"/>
      <c r="AW119" s="84"/>
      <c r="AX119" s="84"/>
      <c r="AY119" s="84"/>
      <c r="AZ119" s="84"/>
    </row>
    <row r="120" spans="1:52" x14ac:dyDescent="0.2">
      <c r="A120" s="69" t="s">
        <v>2276</v>
      </c>
      <c r="B120" s="69" t="s">
        <v>3816</v>
      </c>
      <c r="C120" s="70"/>
      <c r="D120" s="71"/>
      <c r="E120" s="72"/>
      <c r="F120" s="73"/>
      <c r="G120" s="70"/>
      <c r="H120" s="74"/>
      <c r="I120" s="75"/>
      <c r="J120" s="75"/>
      <c r="K120" s="36"/>
      <c r="L120" s="82"/>
      <c r="M120" s="82"/>
      <c r="N120" s="77"/>
      <c r="O120" s="84" t="s">
        <v>255</v>
      </c>
      <c r="P120" s="86">
        <v>43157.632071759261</v>
      </c>
      <c r="Q120" s="84" t="s">
        <v>4407</v>
      </c>
      <c r="R120" s="84" t="s">
        <v>5623</v>
      </c>
      <c r="S120" s="84" t="s">
        <v>6082</v>
      </c>
      <c r="T120" s="84" t="s">
        <v>6302</v>
      </c>
      <c r="U120" s="84"/>
      <c r="V120" s="84" t="s">
        <v>6876</v>
      </c>
      <c r="W120" s="86">
        <v>43157.632071759261</v>
      </c>
      <c r="X120" s="84" t="s">
        <v>8116</v>
      </c>
      <c r="Y120" s="84"/>
      <c r="Z120" s="84"/>
      <c r="AA120" s="90" t="s">
        <v>9829</v>
      </c>
      <c r="AB120" s="84"/>
      <c r="AC120" s="84" t="b">
        <v>0</v>
      </c>
      <c r="AD120" s="84">
        <v>1</v>
      </c>
      <c r="AE120" s="90" t="s">
        <v>285</v>
      </c>
      <c r="AF120" s="84" t="b">
        <v>0</v>
      </c>
      <c r="AG120" s="84" t="s">
        <v>290</v>
      </c>
      <c r="AH120" s="84"/>
      <c r="AI120" s="90" t="s">
        <v>285</v>
      </c>
      <c r="AJ120" s="84" t="b">
        <v>0</v>
      </c>
      <c r="AK120" s="84">
        <v>1</v>
      </c>
      <c r="AL120" s="90" t="s">
        <v>285</v>
      </c>
      <c r="AM120" s="84" t="s">
        <v>304</v>
      </c>
      <c r="AN120" s="84" t="b">
        <v>0</v>
      </c>
      <c r="AO120" s="90" t="s">
        <v>9829</v>
      </c>
      <c r="AP120" s="84" t="s">
        <v>308</v>
      </c>
      <c r="AQ120" s="84">
        <v>0</v>
      </c>
      <c r="AR120" s="84">
        <v>0</v>
      </c>
      <c r="AS120" s="84"/>
      <c r="AT120" s="84"/>
      <c r="AU120" s="84"/>
      <c r="AV120" s="84"/>
      <c r="AW120" s="84"/>
      <c r="AX120" s="84"/>
      <c r="AY120" s="84"/>
      <c r="AZ120" s="84"/>
    </row>
    <row r="121" spans="1:52" x14ac:dyDescent="0.2">
      <c r="A121" s="69" t="s">
        <v>2277</v>
      </c>
      <c r="B121" s="69" t="s">
        <v>3816</v>
      </c>
      <c r="C121" s="70"/>
      <c r="D121" s="71"/>
      <c r="E121" s="72"/>
      <c r="F121" s="73"/>
      <c r="G121" s="70"/>
      <c r="H121" s="74"/>
      <c r="I121" s="75"/>
      <c r="J121" s="75"/>
      <c r="K121" s="36"/>
      <c r="L121" s="82"/>
      <c r="M121" s="82"/>
      <c r="N121" s="77"/>
      <c r="O121" s="84" t="s">
        <v>255</v>
      </c>
      <c r="P121" s="86">
        <v>43157.843530092592</v>
      </c>
      <c r="Q121" s="84" t="s">
        <v>4408</v>
      </c>
      <c r="R121" s="84"/>
      <c r="S121" s="84"/>
      <c r="T121" s="84" t="s">
        <v>6302</v>
      </c>
      <c r="U121" s="84"/>
      <c r="V121" s="84" t="s">
        <v>6877</v>
      </c>
      <c r="W121" s="86">
        <v>43157.843530092592</v>
      </c>
      <c r="X121" s="84" t="s">
        <v>8117</v>
      </c>
      <c r="Y121" s="84"/>
      <c r="Z121" s="84"/>
      <c r="AA121" s="90" t="s">
        <v>9830</v>
      </c>
      <c r="AB121" s="84"/>
      <c r="AC121" s="84" t="b">
        <v>0</v>
      </c>
      <c r="AD121" s="84">
        <v>0</v>
      </c>
      <c r="AE121" s="90" t="s">
        <v>285</v>
      </c>
      <c r="AF121" s="84" t="b">
        <v>0</v>
      </c>
      <c r="AG121" s="84" t="s">
        <v>290</v>
      </c>
      <c r="AH121" s="84"/>
      <c r="AI121" s="90" t="s">
        <v>285</v>
      </c>
      <c r="AJ121" s="84" t="b">
        <v>0</v>
      </c>
      <c r="AK121" s="84">
        <v>1</v>
      </c>
      <c r="AL121" s="90" t="s">
        <v>9829</v>
      </c>
      <c r="AM121" s="84" t="s">
        <v>294</v>
      </c>
      <c r="AN121" s="84" t="b">
        <v>0</v>
      </c>
      <c r="AO121" s="90" t="s">
        <v>9829</v>
      </c>
      <c r="AP121" s="84" t="s">
        <v>179</v>
      </c>
      <c r="AQ121" s="84">
        <v>0</v>
      </c>
      <c r="AR121" s="84">
        <v>0</v>
      </c>
      <c r="AS121" s="84"/>
      <c r="AT121" s="84"/>
      <c r="AU121" s="84"/>
      <c r="AV121" s="84"/>
      <c r="AW121" s="84"/>
      <c r="AX121" s="84"/>
      <c r="AY121" s="84"/>
      <c r="AZ121" s="84"/>
    </row>
    <row r="122" spans="1:52" x14ac:dyDescent="0.2">
      <c r="A122" s="69" t="s">
        <v>2277</v>
      </c>
      <c r="B122" s="69" t="s">
        <v>2276</v>
      </c>
      <c r="C122" s="70"/>
      <c r="D122" s="71"/>
      <c r="E122" s="72"/>
      <c r="F122" s="73"/>
      <c r="G122" s="70"/>
      <c r="H122" s="74"/>
      <c r="I122" s="75"/>
      <c r="J122" s="75"/>
      <c r="K122" s="36"/>
      <c r="L122" s="82"/>
      <c r="M122" s="82"/>
      <c r="N122" s="77"/>
      <c r="O122" s="84" t="s">
        <v>255</v>
      </c>
      <c r="P122" s="86">
        <v>43157.843530092592</v>
      </c>
      <c r="Q122" s="84" t="s">
        <v>4408</v>
      </c>
      <c r="R122" s="84"/>
      <c r="S122" s="84"/>
      <c r="T122" s="84" t="s">
        <v>6302</v>
      </c>
      <c r="U122" s="84"/>
      <c r="V122" s="84" t="s">
        <v>6877</v>
      </c>
      <c r="W122" s="86">
        <v>43157.843530092592</v>
      </c>
      <c r="X122" s="84" t="s">
        <v>8117</v>
      </c>
      <c r="Y122" s="84"/>
      <c r="Z122" s="84"/>
      <c r="AA122" s="90" t="s">
        <v>9830</v>
      </c>
      <c r="AB122" s="84"/>
      <c r="AC122" s="84" t="b">
        <v>0</v>
      </c>
      <c r="AD122" s="84">
        <v>0</v>
      </c>
      <c r="AE122" s="90" t="s">
        <v>285</v>
      </c>
      <c r="AF122" s="84" t="b">
        <v>0</v>
      </c>
      <c r="AG122" s="84" t="s">
        <v>290</v>
      </c>
      <c r="AH122" s="84"/>
      <c r="AI122" s="90" t="s">
        <v>285</v>
      </c>
      <c r="AJ122" s="84" t="b">
        <v>0</v>
      </c>
      <c r="AK122" s="84">
        <v>1</v>
      </c>
      <c r="AL122" s="90" t="s">
        <v>9829</v>
      </c>
      <c r="AM122" s="84" t="s">
        <v>294</v>
      </c>
      <c r="AN122" s="84" t="b">
        <v>0</v>
      </c>
      <c r="AO122" s="90" t="s">
        <v>9829</v>
      </c>
      <c r="AP122" s="84" t="s">
        <v>179</v>
      </c>
      <c r="AQ122" s="84">
        <v>0</v>
      </c>
      <c r="AR122" s="84">
        <v>0</v>
      </c>
      <c r="AS122" s="84"/>
      <c r="AT122" s="84"/>
      <c r="AU122" s="84"/>
      <c r="AV122" s="84"/>
      <c r="AW122" s="84"/>
      <c r="AX122" s="84"/>
      <c r="AY122" s="84"/>
      <c r="AZ122" s="84"/>
    </row>
    <row r="123" spans="1:52" x14ac:dyDescent="0.2">
      <c r="A123" s="69" t="s">
        <v>2278</v>
      </c>
      <c r="B123" s="69" t="s">
        <v>3817</v>
      </c>
      <c r="C123" s="70"/>
      <c r="D123" s="71"/>
      <c r="E123" s="72"/>
      <c r="F123" s="73"/>
      <c r="G123" s="70"/>
      <c r="H123" s="74"/>
      <c r="I123" s="75"/>
      <c r="J123" s="75"/>
      <c r="K123" s="36"/>
      <c r="L123" s="82"/>
      <c r="M123" s="82"/>
      <c r="N123" s="77"/>
      <c r="O123" s="84" t="s">
        <v>255</v>
      </c>
      <c r="P123" s="86">
        <v>43157.843564814815</v>
      </c>
      <c r="Q123" s="84" t="s">
        <v>4409</v>
      </c>
      <c r="R123" s="84" t="s">
        <v>5607</v>
      </c>
      <c r="S123" s="84" t="s">
        <v>6076</v>
      </c>
      <c r="T123" s="84" t="s">
        <v>6291</v>
      </c>
      <c r="U123" s="84"/>
      <c r="V123" s="84" t="s">
        <v>6878</v>
      </c>
      <c r="W123" s="86">
        <v>43157.843564814815</v>
      </c>
      <c r="X123" s="84" t="s">
        <v>8118</v>
      </c>
      <c r="Y123" s="84"/>
      <c r="Z123" s="84"/>
      <c r="AA123" s="90" t="s">
        <v>9831</v>
      </c>
      <c r="AB123" s="84"/>
      <c r="AC123" s="84" t="b">
        <v>0</v>
      </c>
      <c r="AD123" s="84">
        <v>0</v>
      </c>
      <c r="AE123" s="90" t="s">
        <v>285</v>
      </c>
      <c r="AF123" s="84" t="b">
        <v>0</v>
      </c>
      <c r="AG123" s="84" t="s">
        <v>290</v>
      </c>
      <c r="AH123" s="84"/>
      <c r="AI123" s="90" t="s">
        <v>285</v>
      </c>
      <c r="AJ123" s="84" t="b">
        <v>0</v>
      </c>
      <c r="AK123" s="84">
        <v>1818</v>
      </c>
      <c r="AL123" s="90" t="s">
        <v>11439</v>
      </c>
      <c r="AM123" s="84" t="s">
        <v>296</v>
      </c>
      <c r="AN123" s="84" t="b">
        <v>0</v>
      </c>
      <c r="AO123" s="90" t="s">
        <v>11439</v>
      </c>
      <c r="AP123" s="84" t="s">
        <v>179</v>
      </c>
      <c r="AQ123" s="84">
        <v>0</v>
      </c>
      <c r="AR123" s="84">
        <v>0</v>
      </c>
      <c r="AS123" s="84"/>
      <c r="AT123" s="84"/>
      <c r="AU123" s="84"/>
      <c r="AV123" s="84"/>
      <c r="AW123" s="84"/>
      <c r="AX123" s="84"/>
      <c r="AY123" s="84"/>
      <c r="AZ123" s="84"/>
    </row>
    <row r="124" spans="1:52" x14ac:dyDescent="0.2">
      <c r="A124" s="69" t="s">
        <v>2278</v>
      </c>
      <c r="B124" s="69" t="s">
        <v>3818</v>
      </c>
      <c r="C124" s="70"/>
      <c r="D124" s="71"/>
      <c r="E124" s="72"/>
      <c r="F124" s="73"/>
      <c r="G124" s="70"/>
      <c r="H124" s="74"/>
      <c r="I124" s="75"/>
      <c r="J124" s="75"/>
      <c r="K124" s="36"/>
      <c r="L124" s="82"/>
      <c r="M124" s="82"/>
      <c r="N124" s="77"/>
      <c r="O124" s="84" t="s">
        <v>255</v>
      </c>
      <c r="P124" s="86">
        <v>43157.843564814815</v>
      </c>
      <c r="Q124" s="84" t="s">
        <v>4409</v>
      </c>
      <c r="R124" s="84" t="s">
        <v>5607</v>
      </c>
      <c r="S124" s="84" t="s">
        <v>6076</v>
      </c>
      <c r="T124" s="84" t="s">
        <v>6291</v>
      </c>
      <c r="U124" s="84"/>
      <c r="V124" s="84" t="s">
        <v>6878</v>
      </c>
      <c r="W124" s="86">
        <v>43157.843564814815</v>
      </c>
      <c r="X124" s="84" t="s">
        <v>8118</v>
      </c>
      <c r="Y124" s="84"/>
      <c r="Z124" s="84"/>
      <c r="AA124" s="90" t="s">
        <v>9831</v>
      </c>
      <c r="AB124" s="84"/>
      <c r="AC124" s="84" t="b">
        <v>0</v>
      </c>
      <c r="AD124" s="84">
        <v>0</v>
      </c>
      <c r="AE124" s="90" t="s">
        <v>285</v>
      </c>
      <c r="AF124" s="84" t="b">
        <v>0</v>
      </c>
      <c r="AG124" s="84" t="s">
        <v>290</v>
      </c>
      <c r="AH124" s="84"/>
      <c r="AI124" s="90" t="s">
        <v>285</v>
      </c>
      <c r="AJ124" s="84" t="b">
        <v>0</v>
      </c>
      <c r="AK124" s="84">
        <v>1818</v>
      </c>
      <c r="AL124" s="90" t="s">
        <v>11439</v>
      </c>
      <c r="AM124" s="84" t="s">
        <v>296</v>
      </c>
      <c r="AN124" s="84" t="b">
        <v>0</v>
      </c>
      <c r="AO124" s="90" t="s">
        <v>11439</v>
      </c>
      <c r="AP124" s="84" t="s">
        <v>179</v>
      </c>
      <c r="AQ124" s="84">
        <v>0</v>
      </c>
      <c r="AR124" s="84">
        <v>0</v>
      </c>
      <c r="AS124" s="84"/>
      <c r="AT124" s="84"/>
      <c r="AU124" s="84"/>
      <c r="AV124" s="84"/>
      <c r="AW124" s="84"/>
      <c r="AX124" s="84"/>
      <c r="AY124" s="84"/>
      <c r="AZ124" s="84"/>
    </row>
    <row r="125" spans="1:52" x14ac:dyDescent="0.2">
      <c r="A125" s="69" t="s">
        <v>2278</v>
      </c>
      <c r="B125" s="69" t="s">
        <v>3712</v>
      </c>
      <c r="C125" s="70"/>
      <c r="D125" s="71"/>
      <c r="E125" s="72"/>
      <c r="F125" s="73"/>
      <c r="G125" s="70"/>
      <c r="H125" s="74"/>
      <c r="I125" s="75"/>
      <c r="J125" s="75"/>
      <c r="K125" s="36"/>
      <c r="L125" s="82"/>
      <c r="M125" s="82"/>
      <c r="N125" s="77"/>
      <c r="O125" s="84" t="s">
        <v>255</v>
      </c>
      <c r="P125" s="86">
        <v>43157.843564814815</v>
      </c>
      <c r="Q125" s="84" t="s">
        <v>4409</v>
      </c>
      <c r="R125" s="84" t="s">
        <v>5607</v>
      </c>
      <c r="S125" s="84" t="s">
        <v>6076</v>
      </c>
      <c r="T125" s="84" t="s">
        <v>6291</v>
      </c>
      <c r="U125" s="84"/>
      <c r="V125" s="84" t="s">
        <v>6878</v>
      </c>
      <c r="W125" s="86">
        <v>43157.843564814815</v>
      </c>
      <c r="X125" s="84" t="s">
        <v>8118</v>
      </c>
      <c r="Y125" s="84"/>
      <c r="Z125" s="84"/>
      <c r="AA125" s="90" t="s">
        <v>9831</v>
      </c>
      <c r="AB125" s="84"/>
      <c r="AC125" s="84" t="b">
        <v>0</v>
      </c>
      <c r="AD125" s="84">
        <v>0</v>
      </c>
      <c r="AE125" s="90" t="s">
        <v>285</v>
      </c>
      <c r="AF125" s="84" t="b">
        <v>0</v>
      </c>
      <c r="AG125" s="84" t="s">
        <v>290</v>
      </c>
      <c r="AH125" s="84"/>
      <c r="AI125" s="90" t="s">
        <v>285</v>
      </c>
      <c r="AJ125" s="84" t="b">
        <v>0</v>
      </c>
      <c r="AK125" s="84">
        <v>1818</v>
      </c>
      <c r="AL125" s="90" t="s">
        <v>11439</v>
      </c>
      <c r="AM125" s="84" t="s">
        <v>296</v>
      </c>
      <c r="AN125" s="84" t="b">
        <v>0</v>
      </c>
      <c r="AO125" s="90" t="s">
        <v>11439</v>
      </c>
      <c r="AP125" s="84" t="s">
        <v>179</v>
      </c>
      <c r="AQ125" s="84">
        <v>0</v>
      </c>
      <c r="AR125" s="84">
        <v>0</v>
      </c>
      <c r="AS125" s="84"/>
      <c r="AT125" s="84"/>
      <c r="AU125" s="84"/>
      <c r="AV125" s="84"/>
      <c r="AW125" s="84"/>
      <c r="AX125" s="84"/>
      <c r="AY125" s="84"/>
      <c r="AZ125" s="84"/>
    </row>
    <row r="126" spans="1:52" x14ac:dyDescent="0.2">
      <c r="A126" s="69" t="s">
        <v>2279</v>
      </c>
      <c r="B126" s="69" t="s">
        <v>3710</v>
      </c>
      <c r="C126" s="70"/>
      <c r="D126" s="71"/>
      <c r="E126" s="72"/>
      <c r="F126" s="73"/>
      <c r="G126" s="70"/>
      <c r="H126" s="74"/>
      <c r="I126" s="75"/>
      <c r="J126" s="75"/>
      <c r="K126" s="36"/>
      <c r="L126" s="82"/>
      <c r="M126" s="82"/>
      <c r="N126" s="77"/>
      <c r="O126" s="84" t="s">
        <v>255</v>
      </c>
      <c r="P126" s="86">
        <v>43157.843645833331</v>
      </c>
      <c r="Q126" s="84" t="s">
        <v>4410</v>
      </c>
      <c r="R126" s="84"/>
      <c r="S126" s="84"/>
      <c r="T126" s="84" t="s">
        <v>6274</v>
      </c>
      <c r="U126" s="84"/>
      <c r="V126" s="84" t="s">
        <v>6879</v>
      </c>
      <c r="W126" s="86">
        <v>43157.843645833331</v>
      </c>
      <c r="X126" s="84" t="s">
        <v>8119</v>
      </c>
      <c r="Y126" s="84"/>
      <c r="Z126" s="84"/>
      <c r="AA126" s="90" t="s">
        <v>9832</v>
      </c>
      <c r="AB126" s="84"/>
      <c r="AC126" s="84" t="b">
        <v>0</v>
      </c>
      <c r="AD126" s="84">
        <v>0</v>
      </c>
      <c r="AE126" s="90" t="s">
        <v>285</v>
      </c>
      <c r="AF126" s="84" t="b">
        <v>0</v>
      </c>
      <c r="AG126" s="84" t="s">
        <v>2154</v>
      </c>
      <c r="AH126" s="84"/>
      <c r="AI126" s="90" t="s">
        <v>285</v>
      </c>
      <c r="AJ126" s="84" t="b">
        <v>0</v>
      </c>
      <c r="AK126" s="84">
        <v>220</v>
      </c>
      <c r="AL126" s="90" t="s">
        <v>11437</v>
      </c>
      <c r="AM126" s="84" t="s">
        <v>298</v>
      </c>
      <c r="AN126" s="84" t="b">
        <v>0</v>
      </c>
      <c r="AO126" s="90" t="s">
        <v>11437</v>
      </c>
      <c r="AP126" s="84" t="s">
        <v>179</v>
      </c>
      <c r="AQ126" s="84">
        <v>0</v>
      </c>
      <c r="AR126" s="84">
        <v>0</v>
      </c>
      <c r="AS126" s="84"/>
      <c r="AT126" s="84"/>
      <c r="AU126" s="84"/>
      <c r="AV126" s="84"/>
      <c r="AW126" s="84"/>
      <c r="AX126" s="84"/>
      <c r="AY126" s="84"/>
      <c r="AZ126" s="84"/>
    </row>
    <row r="127" spans="1:52" x14ac:dyDescent="0.2">
      <c r="A127" s="69" t="s">
        <v>2280</v>
      </c>
      <c r="B127" s="69" t="s">
        <v>3724</v>
      </c>
      <c r="C127" s="70"/>
      <c r="D127" s="71"/>
      <c r="E127" s="72"/>
      <c r="F127" s="73"/>
      <c r="G127" s="70"/>
      <c r="H127" s="74"/>
      <c r="I127" s="75"/>
      <c r="J127" s="75"/>
      <c r="K127" s="36"/>
      <c r="L127" s="82"/>
      <c r="M127" s="82"/>
      <c r="N127" s="77"/>
      <c r="O127" s="84" t="s">
        <v>255</v>
      </c>
      <c r="P127" s="86">
        <v>43157.843657407408</v>
      </c>
      <c r="Q127" s="84" t="s">
        <v>4370</v>
      </c>
      <c r="R127" s="84"/>
      <c r="S127" s="84"/>
      <c r="T127" s="84" t="s">
        <v>6274</v>
      </c>
      <c r="U127" s="84"/>
      <c r="V127" s="84" t="s">
        <v>6880</v>
      </c>
      <c r="W127" s="86">
        <v>43157.843657407408</v>
      </c>
      <c r="X127" s="84" t="s">
        <v>8120</v>
      </c>
      <c r="Y127" s="84"/>
      <c r="Z127" s="84"/>
      <c r="AA127" s="90" t="s">
        <v>9833</v>
      </c>
      <c r="AB127" s="84"/>
      <c r="AC127" s="84" t="b">
        <v>0</v>
      </c>
      <c r="AD127" s="84">
        <v>0</v>
      </c>
      <c r="AE127" s="90" t="s">
        <v>285</v>
      </c>
      <c r="AF127" s="84" t="b">
        <v>0</v>
      </c>
      <c r="AG127" s="84" t="s">
        <v>2154</v>
      </c>
      <c r="AH127" s="84"/>
      <c r="AI127" s="90" t="s">
        <v>285</v>
      </c>
      <c r="AJ127" s="84" t="b">
        <v>0</v>
      </c>
      <c r="AK127" s="84">
        <v>4940</v>
      </c>
      <c r="AL127" s="90" t="s">
        <v>11459</v>
      </c>
      <c r="AM127" s="84" t="s">
        <v>294</v>
      </c>
      <c r="AN127" s="84" t="b">
        <v>0</v>
      </c>
      <c r="AO127" s="90" t="s">
        <v>11459</v>
      </c>
      <c r="AP127" s="84" t="s">
        <v>179</v>
      </c>
      <c r="AQ127" s="84">
        <v>0</v>
      </c>
      <c r="AR127" s="84">
        <v>0</v>
      </c>
      <c r="AS127" s="84"/>
      <c r="AT127" s="84"/>
      <c r="AU127" s="84"/>
      <c r="AV127" s="84"/>
      <c r="AW127" s="84"/>
      <c r="AX127" s="84"/>
      <c r="AY127" s="84"/>
      <c r="AZ127" s="84"/>
    </row>
    <row r="128" spans="1:52" x14ac:dyDescent="0.2">
      <c r="A128" s="69" t="s">
        <v>2281</v>
      </c>
      <c r="B128" s="69" t="s">
        <v>2281</v>
      </c>
      <c r="C128" s="70"/>
      <c r="D128" s="71"/>
      <c r="E128" s="72"/>
      <c r="F128" s="73"/>
      <c r="G128" s="70"/>
      <c r="H128" s="74"/>
      <c r="I128" s="75"/>
      <c r="J128" s="75"/>
      <c r="K128" s="36"/>
      <c r="L128" s="82"/>
      <c r="M128" s="82"/>
      <c r="N128" s="77"/>
      <c r="O128" s="84" t="s">
        <v>179</v>
      </c>
      <c r="P128" s="86">
        <v>43157.842152777775</v>
      </c>
      <c r="Q128" s="84" t="s">
        <v>4411</v>
      </c>
      <c r="R128" s="84" t="s">
        <v>5607</v>
      </c>
      <c r="S128" s="84" t="s">
        <v>6076</v>
      </c>
      <c r="T128" s="84" t="s">
        <v>6274</v>
      </c>
      <c r="U128" s="84"/>
      <c r="V128" s="84" t="s">
        <v>6881</v>
      </c>
      <c r="W128" s="86">
        <v>43157.842152777775</v>
      </c>
      <c r="X128" s="84" t="s">
        <v>8121</v>
      </c>
      <c r="Y128" s="84"/>
      <c r="Z128" s="84"/>
      <c r="AA128" s="90" t="s">
        <v>9834</v>
      </c>
      <c r="AB128" s="84"/>
      <c r="AC128" s="84" t="b">
        <v>0</v>
      </c>
      <c r="AD128" s="84">
        <v>0</v>
      </c>
      <c r="AE128" s="90" t="s">
        <v>285</v>
      </c>
      <c r="AF128" s="84" t="b">
        <v>0</v>
      </c>
      <c r="AG128" s="84" t="s">
        <v>290</v>
      </c>
      <c r="AH128" s="84"/>
      <c r="AI128" s="90" t="s">
        <v>285</v>
      </c>
      <c r="AJ128" s="84" t="b">
        <v>0</v>
      </c>
      <c r="AK128" s="84">
        <v>0</v>
      </c>
      <c r="AL128" s="90" t="s">
        <v>285</v>
      </c>
      <c r="AM128" s="84" t="s">
        <v>294</v>
      </c>
      <c r="AN128" s="84" t="b">
        <v>0</v>
      </c>
      <c r="AO128" s="90" t="s">
        <v>9834</v>
      </c>
      <c r="AP128" s="84" t="s">
        <v>179</v>
      </c>
      <c r="AQ128" s="84">
        <v>0</v>
      </c>
      <c r="AR128" s="84">
        <v>0</v>
      </c>
      <c r="AS128" s="84"/>
      <c r="AT128" s="84"/>
      <c r="AU128" s="84"/>
      <c r="AV128" s="84"/>
      <c r="AW128" s="84"/>
      <c r="AX128" s="84"/>
      <c r="AY128" s="84"/>
      <c r="AZ128" s="84"/>
    </row>
    <row r="129" spans="1:52" x14ac:dyDescent="0.2">
      <c r="A129" s="69" t="s">
        <v>2281</v>
      </c>
      <c r="B129" s="69" t="s">
        <v>2281</v>
      </c>
      <c r="C129" s="70"/>
      <c r="D129" s="71"/>
      <c r="E129" s="72"/>
      <c r="F129" s="73"/>
      <c r="G129" s="70"/>
      <c r="H129" s="74"/>
      <c r="I129" s="75"/>
      <c r="J129" s="75"/>
      <c r="K129" s="36"/>
      <c r="L129" s="82"/>
      <c r="M129" s="82"/>
      <c r="N129" s="77"/>
      <c r="O129" s="84" t="s">
        <v>179</v>
      </c>
      <c r="P129" s="86">
        <v>43157.843668981484</v>
      </c>
      <c r="Q129" s="84" t="s">
        <v>4412</v>
      </c>
      <c r="R129" s="84" t="s">
        <v>5607</v>
      </c>
      <c r="S129" s="84" t="s">
        <v>6076</v>
      </c>
      <c r="T129" s="84" t="s">
        <v>6303</v>
      </c>
      <c r="U129" s="84"/>
      <c r="V129" s="84" t="s">
        <v>6881</v>
      </c>
      <c r="W129" s="86">
        <v>43157.843668981484</v>
      </c>
      <c r="X129" s="84" t="s">
        <v>8122</v>
      </c>
      <c r="Y129" s="84"/>
      <c r="Z129" s="84"/>
      <c r="AA129" s="90" t="s">
        <v>9835</v>
      </c>
      <c r="AB129" s="84"/>
      <c r="AC129" s="84" t="b">
        <v>0</v>
      </c>
      <c r="AD129" s="84">
        <v>0</v>
      </c>
      <c r="AE129" s="90" t="s">
        <v>285</v>
      </c>
      <c r="AF129" s="84" t="b">
        <v>0</v>
      </c>
      <c r="AG129" s="84" t="s">
        <v>290</v>
      </c>
      <c r="AH129" s="84"/>
      <c r="AI129" s="90" t="s">
        <v>285</v>
      </c>
      <c r="AJ129" s="84" t="b">
        <v>0</v>
      </c>
      <c r="AK129" s="84">
        <v>0</v>
      </c>
      <c r="AL129" s="90" t="s">
        <v>285</v>
      </c>
      <c r="AM129" s="84" t="s">
        <v>294</v>
      </c>
      <c r="AN129" s="84" t="b">
        <v>0</v>
      </c>
      <c r="AO129" s="90" t="s">
        <v>9835</v>
      </c>
      <c r="AP129" s="84" t="s">
        <v>179</v>
      </c>
      <c r="AQ129" s="84">
        <v>0</v>
      </c>
      <c r="AR129" s="84">
        <v>0</v>
      </c>
      <c r="AS129" s="84"/>
      <c r="AT129" s="84"/>
      <c r="AU129" s="84"/>
      <c r="AV129" s="84"/>
      <c r="AW129" s="84"/>
      <c r="AX129" s="84"/>
      <c r="AY129" s="84"/>
      <c r="AZ129" s="84"/>
    </row>
    <row r="130" spans="1:52" x14ac:dyDescent="0.2">
      <c r="A130" s="69" t="s">
        <v>2282</v>
      </c>
      <c r="B130" s="69" t="s">
        <v>2282</v>
      </c>
      <c r="C130" s="70"/>
      <c r="D130" s="71"/>
      <c r="E130" s="72"/>
      <c r="F130" s="73"/>
      <c r="G130" s="70"/>
      <c r="H130" s="74"/>
      <c r="I130" s="75"/>
      <c r="J130" s="75"/>
      <c r="K130" s="36"/>
      <c r="L130" s="82"/>
      <c r="M130" s="82"/>
      <c r="N130" s="77"/>
      <c r="O130" s="84" t="s">
        <v>179</v>
      </c>
      <c r="P130" s="86">
        <v>43157.843819444446</v>
      </c>
      <c r="Q130" s="84" t="s">
        <v>4413</v>
      </c>
      <c r="R130" s="84" t="s">
        <v>5624</v>
      </c>
      <c r="S130" s="84" t="s">
        <v>6083</v>
      </c>
      <c r="T130" s="84" t="s">
        <v>6274</v>
      </c>
      <c r="U130" s="84" t="s">
        <v>6632</v>
      </c>
      <c r="V130" s="84" t="s">
        <v>6632</v>
      </c>
      <c r="W130" s="86">
        <v>43157.843819444446</v>
      </c>
      <c r="X130" s="84" t="s">
        <v>8123</v>
      </c>
      <c r="Y130" s="84"/>
      <c r="Z130" s="84"/>
      <c r="AA130" s="90" t="s">
        <v>9836</v>
      </c>
      <c r="AB130" s="84"/>
      <c r="AC130" s="84" t="b">
        <v>0</v>
      </c>
      <c r="AD130" s="84">
        <v>0</v>
      </c>
      <c r="AE130" s="90" t="s">
        <v>285</v>
      </c>
      <c r="AF130" s="84" t="b">
        <v>0</v>
      </c>
      <c r="AG130" s="84" t="s">
        <v>290</v>
      </c>
      <c r="AH130" s="84"/>
      <c r="AI130" s="90" t="s">
        <v>285</v>
      </c>
      <c r="AJ130" s="84" t="b">
        <v>0</v>
      </c>
      <c r="AK130" s="84">
        <v>0</v>
      </c>
      <c r="AL130" s="90" t="s">
        <v>285</v>
      </c>
      <c r="AM130" s="84" t="s">
        <v>11903</v>
      </c>
      <c r="AN130" s="84" t="b">
        <v>0</v>
      </c>
      <c r="AO130" s="90" t="s">
        <v>9836</v>
      </c>
      <c r="AP130" s="84" t="s">
        <v>179</v>
      </c>
      <c r="AQ130" s="84">
        <v>0</v>
      </c>
      <c r="AR130" s="84">
        <v>0</v>
      </c>
      <c r="AS130" s="84"/>
      <c r="AT130" s="84"/>
      <c r="AU130" s="84"/>
      <c r="AV130" s="84"/>
      <c r="AW130" s="84"/>
      <c r="AX130" s="84"/>
      <c r="AY130" s="84"/>
      <c r="AZ130" s="84"/>
    </row>
    <row r="131" spans="1:52" x14ac:dyDescent="0.2">
      <c r="A131" s="69" t="s">
        <v>2283</v>
      </c>
      <c r="B131" s="69" t="s">
        <v>3819</v>
      </c>
      <c r="C131" s="70"/>
      <c r="D131" s="71"/>
      <c r="E131" s="72"/>
      <c r="F131" s="73"/>
      <c r="G131" s="70"/>
      <c r="H131" s="74"/>
      <c r="I131" s="75"/>
      <c r="J131" s="75"/>
      <c r="K131" s="36"/>
      <c r="L131" s="82"/>
      <c r="M131" s="82"/>
      <c r="N131" s="77"/>
      <c r="O131" s="84" t="s">
        <v>255</v>
      </c>
      <c r="P131" s="86">
        <v>43157.843842592592</v>
      </c>
      <c r="Q131" s="84" t="s">
        <v>4414</v>
      </c>
      <c r="R131" s="84"/>
      <c r="S131" s="84"/>
      <c r="T131" s="84" t="s">
        <v>6291</v>
      </c>
      <c r="U131" s="84"/>
      <c r="V131" s="84" t="s">
        <v>6882</v>
      </c>
      <c r="W131" s="86">
        <v>43157.843842592592</v>
      </c>
      <c r="X131" s="84" t="s">
        <v>8124</v>
      </c>
      <c r="Y131" s="84"/>
      <c r="Z131" s="84"/>
      <c r="AA131" s="90" t="s">
        <v>9837</v>
      </c>
      <c r="AB131" s="90" t="s">
        <v>11490</v>
      </c>
      <c r="AC131" s="84" t="b">
        <v>0</v>
      </c>
      <c r="AD131" s="84">
        <v>0</v>
      </c>
      <c r="AE131" s="90" t="s">
        <v>11659</v>
      </c>
      <c r="AF131" s="84" t="b">
        <v>0</v>
      </c>
      <c r="AG131" s="84" t="s">
        <v>290</v>
      </c>
      <c r="AH131" s="84"/>
      <c r="AI131" s="90" t="s">
        <v>285</v>
      </c>
      <c r="AJ131" s="84" t="b">
        <v>0</v>
      </c>
      <c r="AK131" s="84">
        <v>0</v>
      </c>
      <c r="AL131" s="90" t="s">
        <v>285</v>
      </c>
      <c r="AM131" s="84" t="s">
        <v>296</v>
      </c>
      <c r="AN131" s="84" t="b">
        <v>0</v>
      </c>
      <c r="AO131" s="90" t="s">
        <v>11490</v>
      </c>
      <c r="AP131" s="84" t="s">
        <v>179</v>
      </c>
      <c r="AQ131" s="84">
        <v>0</v>
      </c>
      <c r="AR131" s="84">
        <v>0</v>
      </c>
      <c r="AS131" s="84"/>
      <c r="AT131" s="84"/>
      <c r="AU131" s="84"/>
      <c r="AV131" s="84"/>
      <c r="AW131" s="84"/>
      <c r="AX131" s="84"/>
      <c r="AY131" s="84"/>
      <c r="AZ131" s="84"/>
    </row>
    <row r="132" spans="1:52" x14ac:dyDescent="0.2">
      <c r="A132" s="69" t="s">
        <v>2283</v>
      </c>
      <c r="B132" s="69" t="s">
        <v>3820</v>
      </c>
      <c r="C132" s="70"/>
      <c r="D132" s="71"/>
      <c r="E132" s="72"/>
      <c r="F132" s="73"/>
      <c r="G132" s="70"/>
      <c r="H132" s="74"/>
      <c r="I132" s="75"/>
      <c r="J132" s="75"/>
      <c r="K132" s="36"/>
      <c r="L132" s="82"/>
      <c r="M132" s="82"/>
      <c r="N132" s="77"/>
      <c r="O132" s="84" t="s">
        <v>256</v>
      </c>
      <c r="P132" s="86">
        <v>43157.843842592592</v>
      </c>
      <c r="Q132" s="84" t="s">
        <v>4414</v>
      </c>
      <c r="R132" s="84"/>
      <c r="S132" s="84"/>
      <c r="T132" s="84" t="s">
        <v>6291</v>
      </c>
      <c r="U132" s="84"/>
      <c r="V132" s="84" t="s">
        <v>6882</v>
      </c>
      <c r="W132" s="86">
        <v>43157.843842592592</v>
      </c>
      <c r="X132" s="84" t="s">
        <v>8124</v>
      </c>
      <c r="Y132" s="84"/>
      <c r="Z132" s="84"/>
      <c r="AA132" s="90" t="s">
        <v>9837</v>
      </c>
      <c r="AB132" s="90" t="s">
        <v>11490</v>
      </c>
      <c r="AC132" s="84" t="b">
        <v>0</v>
      </c>
      <c r="AD132" s="84">
        <v>0</v>
      </c>
      <c r="AE132" s="90" t="s">
        <v>11659</v>
      </c>
      <c r="AF132" s="84" t="b">
        <v>0</v>
      </c>
      <c r="AG132" s="84" t="s">
        <v>290</v>
      </c>
      <c r="AH132" s="84"/>
      <c r="AI132" s="90" t="s">
        <v>285</v>
      </c>
      <c r="AJ132" s="84" t="b">
        <v>0</v>
      </c>
      <c r="AK132" s="84">
        <v>0</v>
      </c>
      <c r="AL132" s="90" t="s">
        <v>285</v>
      </c>
      <c r="AM132" s="84" t="s">
        <v>296</v>
      </c>
      <c r="AN132" s="84" t="b">
        <v>0</v>
      </c>
      <c r="AO132" s="90" t="s">
        <v>11490</v>
      </c>
      <c r="AP132" s="84" t="s">
        <v>179</v>
      </c>
      <c r="AQ132" s="84">
        <v>0</v>
      </c>
      <c r="AR132" s="84">
        <v>0</v>
      </c>
      <c r="AS132" s="84"/>
      <c r="AT132" s="84"/>
      <c r="AU132" s="84"/>
      <c r="AV132" s="84"/>
      <c r="AW132" s="84"/>
      <c r="AX132" s="84"/>
      <c r="AY132" s="84"/>
      <c r="AZ132" s="84"/>
    </row>
    <row r="133" spans="1:52" x14ac:dyDescent="0.2">
      <c r="A133" s="69" t="s">
        <v>2284</v>
      </c>
      <c r="B133" s="69" t="s">
        <v>3821</v>
      </c>
      <c r="C133" s="70"/>
      <c r="D133" s="71"/>
      <c r="E133" s="72"/>
      <c r="F133" s="73"/>
      <c r="G133" s="70"/>
      <c r="H133" s="74"/>
      <c r="I133" s="75"/>
      <c r="J133" s="75"/>
      <c r="K133" s="36"/>
      <c r="L133" s="82"/>
      <c r="M133" s="82"/>
      <c r="N133" s="77"/>
      <c r="O133" s="84" t="s">
        <v>256</v>
      </c>
      <c r="P133" s="86">
        <v>43157.843854166669</v>
      </c>
      <c r="Q133" s="84" t="s">
        <v>4415</v>
      </c>
      <c r="R133" s="84"/>
      <c r="S133" s="84"/>
      <c r="T133" s="84" t="s">
        <v>6274</v>
      </c>
      <c r="U133" s="84"/>
      <c r="V133" s="84" t="s">
        <v>6883</v>
      </c>
      <c r="W133" s="86">
        <v>43157.843854166669</v>
      </c>
      <c r="X133" s="84" t="s">
        <v>8125</v>
      </c>
      <c r="Y133" s="84"/>
      <c r="Z133" s="84"/>
      <c r="AA133" s="90" t="s">
        <v>9838</v>
      </c>
      <c r="AB133" s="90" t="s">
        <v>11491</v>
      </c>
      <c r="AC133" s="84" t="b">
        <v>0</v>
      </c>
      <c r="AD133" s="84">
        <v>1</v>
      </c>
      <c r="AE133" s="90" t="s">
        <v>11660</v>
      </c>
      <c r="AF133" s="84" t="b">
        <v>0</v>
      </c>
      <c r="AG133" s="84" t="s">
        <v>292</v>
      </c>
      <c r="AH133" s="84"/>
      <c r="AI133" s="90" t="s">
        <v>285</v>
      </c>
      <c r="AJ133" s="84" t="b">
        <v>0</v>
      </c>
      <c r="AK133" s="84">
        <v>0</v>
      </c>
      <c r="AL133" s="90" t="s">
        <v>285</v>
      </c>
      <c r="AM133" s="84" t="s">
        <v>296</v>
      </c>
      <c r="AN133" s="84" t="b">
        <v>0</v>
      </c>
      <c r="AO133" s="90" t="s">
        <v>11491</v>
      </c>
      <c r="AP133" s="84" t="s">
        <v>179</v>
      </c>
      <c r="AQ133" s="84">
        <v>0</v>
      </c>
      <c r="AR133" s="84">
        <v>0</v>
      </c>
      <c r="AS133" s="84"/>
      <c r="AT133" s="84"/>
      <c r="AU133" s="84"/>
      <c r="AV133" s="84"/>
      <c r="AW133" s="84"/>
      <c r="AX133" s="84"/>
      <c r="AY133" s="84"/>
      <c r="AZ133" s="84"/>
    </row>
    <row r="134" spans="1:52" x14ac:dyDescent="0.2">
      <c r="A134" s="69" t="s">
        <v>2285</v>
      </c>
      <c r="B134" s="69" t="s">
        <v>2234</v>
      </c>
      <c r="C134" s="70"/>
      <c r="D134" s="71"/>
      <c r="E134" s="72"/>
      <c r="F134" s="73"/>
      <c r="G134" s="70"/>
      <c r="H134" s="74"/>
      <c r="I134" s="75"/>
      <c r="J134" s="75"/>
      <c r="K134" s="36"/>
      <c r="L134" s="82"/>
      <c r="M134" s="82"/>
      <c r="N134" s="77"/>
      <c r="O134" s="84" t="s">
        <v>255</v>
      </c>
      <c r="P134" s="86">
        <v>43157.843865740739</v>
      </c>
      <c r="Q134" s="84" t="s">
        <v>4416</v>
      </c>
      <c r="R134" s="84"/>
      <c r="S134" s="84"/>
      <c r="T134" s="84" t="s">
        <v>6274</v>
      </c>
      <c r="U134" s="84"/>
      <c r="V134" s="84" t="s">
        <v>6884</v>
      </c>
      <c r="W134" s="86">
        <v>43157.843865740739</v>
      </c>
      <c r="X134" s="84" t="s">
        <v>8126</v>
      </c>
      <c r="Y134" s="84"/>
      <c r="Z134" s="84"/>
      <c r="AA134" s="90" t="s">
        <v>9839</v>
      </c>
      <c r="AB134" s="84"/>
      <c r="AC134" s="84" t="b">
        <v>0</v>
      </c>
      <c r="AD134" s="84">
        <v>0</v>
      </c>
      <c r="AE134" s="90" t="s">
        <v>285</v>
      </c>
      <c r="AF134" s="84" t="b">
        <v>0</v>
      </c>
      <c r="AG134" s="84" t="s">
        <v>290</v>
      </c>
      <c r="AH134" s="84"/>
      <c r="AI134" s="90" t="s">
        <v>285</v>
      </c>
      <c r="AJ134" s="84" t="b">
        <v>0</v>
      </c>
      <c r="AK134" s="84">
        <v>34</v>
      </c>
      <c r="AL134" s="90" t="s">
        <v>9786</v>
      </c>
      <c r="AM134" s="84" t="s">
        <v>295</v>
      </c>
      <c r="AN134" s="84" t="b">
        <v>0</v>
      </c>
      <c r="AO134" s="90" t="s">
        <v>9786</v>
      </c>
      <c r="AP134" s="84" t="s">
        <v>179</v>
      </c>
      <c r="AQ134" s="84">
        <v>0</v>
      </c>
      <c r="AR134" s="84">
        <v>0</v>
      </c>
      <c r="AS134" s="84"/>
      <c r="AT134" s="84"/>
      <c r="AU134" s="84"/>
      <c r="AV134" s="84"/>
      <c r="AW134" s="84"/>
      <c r="AX134" s="84"/>
      <c r="AY134" s="84"/>
      <c r="AZ134" s="84"/>
    </row>
    <row r="135" spans="1:52" x14ac:dyDescent="0.2">
      <c r="A135" s="69" t="s">
        <v>2286</v>
      </c>
      <c r="B135" s="69" t="s">
        <v>3822</v>
      </c>
      <c r="C135" s="70"/>
      <c r="D135" s="71"/>
      <c r="E135" s="72"/>
      <c r="F135" s="73"/>
      <c r="G135" s="70"/>
      <c r="H135" s="74"/>
      <c r="I135" s="75"/>
      <c r="J135" s="75"/>
      <c r="K135" s="36"/>
      <c r="L135" s="82"/>
      <c r="M135" s="82"/>
      <c r="N135" s="77"/>
      <c r="O135" s="84" t="s">
        <v>255</v>
      </c>
      <c r="P135" s="86">
        <v>43157.843888888892</v>
      </c>
      <c r="Q135" s="84" t="s">
        <v>4417</v>
      </c>
      <c r="R135" s="84" t="s">
        <v>5625</v>
      </c>
      <c r="S135" s="84" t="s">
        <v>6084</v>
      </c>
      <c r="T135" s="84" t="s">
        <v>6304</v>
      </c>
      <c r="U135" s="84"/>
      <c r="V135" s="84" t="s">
        <v>6885</v>
      </c>
      <c r="W135" s="86">
        <v>43157.843888888892</v>
      </c>
      <c r="X135" s="84" t="s">
        <v>8127</v>
      </c>
      <c r="Y135" s="84"/>
      <c r="Z135" s="84"/>
      <c r="AA135" s="90" t="s">
        <v>9840</v>
      </c>
      <c r="AB135" s="84"/>
      <c r="AC135" s="84" t="b">
        <v>0</v>
      </c>
      <c r="AD135" s="84">
        <v>0</v>
      </c>
      <c r="AE135" s="90" t="s">
        <v>285</v>
      </c>
      <c r="AF135" s="84" t="b">
        <v>0</v>
      </c>
      <c r="AG135" s="84" t="s">
        <v>290</v>
      </c>
      <c r="AH135" s="84"/>
      <c r="AI135" s="90" t="s">
        <v>285</v>
      </c>
      <c r="AJ135" s="84" t="b">
        <v>0</v>
      </c>
      <c r="AK135" s="84">
        <v>0</v>
      </c>
      <c r="AL135" s="90" t="s">
        <v>285</v>
      </c>
      <c r="AM135" s="84" t="s">
        <v>304</v>
      </c>
      <c r="AN135" s="84" t="b">
        <v>0</v>
      </c>
      <c r="AO135" s="90" t="s">
        <v>9840</v>
      </c>
      <c r="AP135" s="84" t="s">
        <v>179</v>
      </c>
      <c r="AQ135" s="84">
        <v>0</v>
      </c>
      <c r="AR135" s="84">
        <v>0</v>
      </c>
      <c r="AS135" s="84"/>
      <c r="AT135" s="84"/>
      <c r="AU135" s="84"/>
      <c r="AV135" s="84"/>
      <c r="AW135" s="84"/>
      <c r="AX135" s="84"/>
      <c r="AY135" s="84"/>
      <c r="AZ135" s="84"/>
    </row>
    <row r="136" spans="1:52" x14ac:dyDescent="0.2">
      <c r="A136" s="69" t="s">
        <v>2286</v>
      </c>
      <c r="B136" s="69" t="s">
        <v>3823</v>
      </c>
      <c r="C136" s="70"/>
      <c r="D136" s="71"/>
      <c r="E136" s="72"/>
      <c r="F136" s="73"/>
      <c r="G136" s="70"/>
      <c r="H136" s="74"/>
      <c r="I136" s="75"/>
      <c r="J136" s="75"/>
      <c r="K136" s="36"/>
      <c r="L136" s="82"/>
      <c r="M136" s="82"/>
      <c r="N136" s="77"/>
      <c r="O136" s="84" t="s">
        <v>255</v>
      </c>
      <c r="P136" s="86">
        <v>43157.843888888892</v>
      </c>
      <c r="Q136" s="84" t="s">
        <v>4417</v>
      </c>
      <c r="R136" s="84" t="s">
        <v>5625</v>
      </c>
      <c r="S136" s="84" t="s">
        <v>6084</v>
      </c>
      <c r="T136" s="84" t="s">
        <v>6304</v>
      </c>
      <c r="U136" s="84"/>
      <c r="V136" s="84" t="s">
        <v>6885</v>
      </c>
      <c r="W136" s="86">
        <v>43157.843888888892</v>
      </c>
      <c r="X136" s="84" t="s">
        <v>8127</v>
      </c>
      <c r="Y136" s="84"/>
      <c r="Z136" s="84"/>
      <c r="AA136" s="90" t="s">
        <v>9840</v>
      </c>
      <c r="AB136" s="84"/>
      <c r="AC136" s="84" t="b">
        <v>0</v>
      </c>
      <c r="AD136" s="84">
        <v>0</v>
      </c>
      <c r="AE136" s="90" t="s">
        <v>285</v>
      </c>
      <c r="AF136" s="84" t="b">
        <v>0</v>
      </c>
      <c r="AG136" s="84" t="s">
        <v>290</v>
      </c>
      <c r="AH136" s="84"/>
      <c r="AI136" s="90" t="s">
        <v>285</v>
      </c>
      <c r="AJ136" s="84" t="b">
        <v>0</v>
      </c>
      <c r="AK136" s="84">
        <v>0</v>
      </c>
      <c r="AL136" s="90" t="s">
        <v>285</v>
      </c>
      <c r="AM136" s="84" t="s">
        <v>304</v>
      </c>
      <c r="AN136" s="84" t="b">
        <v>0</v>
      </c>
      <c r="AO136" s="90" t="s">
        <v>9840</v>
      </c>
      <c r="AP136" s="84" t="s">
        <v>179</v>
      </c>
      <c r="AQ136" s="84">
        <v>0</v>
      </c>
      <c r="AR136" s="84">
        <v>0</v>
      </c>
      <c r="AS136" s="84"/>
      <c r="AT136" s="84"/>
      <c r="AU136" s="84"/>
      <c r="AV136" s="84"/>
      <c r="AW136" s="84"/>
      <c r="AX136" s="84"/>
      <c r="AY136" s="84"/>
      <c r="AZ136" s="84"/>
    </row>
    <row r="137" spans="1:52" x14ac:dyDescent="0.2">
      <c r="A137" s="69" t="s">
        <v>2287</v>
      </c>
      <c r="B137" s="69" t="s">
        <v>2287</v>
      </c>
      <c r="C137" s="70"/>
      <c r="D137" s="71"/>
      <c r="E137" s="72"/>
      <c r="F137" s="73"/>
      <c r="G137" s="70"/>
      <c r="H137" s="74"/>
      <c r="I137" s="75"/>
      <c r="J137" s="75"/>
      <c r="K137" s="36"/>
      <c r="L137" s="82"/>
      <c r="M137" s="82"/>
      <c r="N137" s="77"/>
      <c r="O137" s="84" t="s">
        <v>179</v>
      </c>
      <c r="P137" s="86">
        <v>43157.843935185185</v>
      </c>
      <c r="Q137" s="84" t="s">
        <v>4418</v>
      </c>
      <c r="R137" s="84" t="s">
        <v>5626</v>
      </c>
      <c r="S137" s="84" t="s">
        <v>6085</v>
      </c>
      <c r="T137" s="84" t="s">
        <v>6305</v>
      </c>
      <c r="U137" s="84" t="s">
        <v>6633</v>
      </c>
      <c r="V137" s="84" t="s">
        <v>6633</v>
      </c>
      <c r="W137" s="86">
        <v>43157.843935185185</v>
      </c>
      <c r="X137" s="84" t="s">
        <v>8128</v>
      </c>
      <c r="Y137" s="84"/>
      <c r="Z137" s="84"/>
      <c r="AA137" s="90" t="s">
        <v>9841</v>
      </c>
      <c r="AB137" s="84"/>
      <c r="AC137" s="84" t="b">
        <v>0</v>
      </c>
      <c r="AD137" s="84">
        <v>0</v>
      </c>
      <c r="AE137" s="90" t="s">
        <v>285</v>
      </c>
      <c r="AF137" s="84" t="b">
        <v>0</v>
      </c>
      <c r="AG137" s="84" t="s">
        <v>292</v>
      </c>
      <c r="AH137" s="84"/>
      <c r="AI137" s="90" t="s">
        <v>285</v>
      </c>
      <c r="AJ137" s="84" t="b">
        <v>0</v>
      </c>
      <c r="AK137" s="84">
        <v>0</v>
      </c>
      <c r="AL137" s="90" t="s">
        <v>285</v>
      </c>
      <c r="AM137" s="84" t="s">
        <v>304</v>
      </c>
      <c r="AN137" s="84" t="b">
        <v>0</v>
      </c>
      <c r="AO137" s="90" t="s">
        <v>9841</v>
      </c>
      <c r="AP137" s="84" t="s">
        <v>179</v>
      </c>
      <c r="AQ137" s="84">
        <v>0</v>
      </c>
      <c r="AR137" s="84">
        <v>0</v>
      </c>
      <c r="AS137" s="84"/>
      <c r="AT137" s="84"/>
      <c r="AU137" s="84"/>
      <c r="AV137" s="84"/>
      <c r="AW137" s="84"/>
      <c r="AX137" s="84"/>
      <c r="AY137" s="84"/>
      <c r="AZ137" s="84"/>
    </row>
    <row r="138" spans="1:52" x14ac:dyDescent="0.2">
      <c r="A138" s="69" t="s">
        <v>2288</v>
      </c>
      <c r="B138" s="69" t="s">
        <v>3817</v>
      </c>
      <c r="C138" s="70"/>
      <c r="D138" s="71"/>
      <c r="E138" s="72"/>
      <c r="F138" s="73"/>
      <c r="G138" s="70"/>
      <c r="H138" s="74"/>
      <c r="I138" s="75"/>
      <c r="J138" s="75"/>
      <c r="K138" s="36"/>
      <c r="L138" s="82"/>
      <c r="M138" s="82"/>
      <c r="N138" s="77"/>
      <c r="O138" s="84" t="s">
        <v>255</v>
      </c>
      <c r="P138" s="86">
        <v>43157.843981481485</v>
      </c>
      <c r="Q138" s="84" t="s">
        <v>4409</v>
      </c>
      <c r="R138" s="84" t="s">
        <v>5607</v>
      </c>
      <c r="S138" s="84" t="s">
        <v>6076</v>
      </c>
      <c r="T138" s="84" t="s">
        <v>6291</v>
      </c>
      <c r="U138" s="84"/>
      <c r="V138" s="84" t="s">
        <v>6886</v>
      </c>
      <c r="W138" s="86">
        <v>43157.843981481485</v>
      </c>
      <c r="X138" s="84" t="s">
        <v>8129</v>
      </c>
      <c r="Y138" s="84"/>
      <c r="Z138" s="84"/>
      <c r="AA138" s="90" t="s">
        <v>9842</v>
      </c>
      <c r="AB138" s="84"/>
      <c r="AC138" s="84" t="b">
        <v>0</v>
      </c>
      <c r="AD138" s="84">
        <v>0</v>
      </c>
      <c r="AE138" s="90" t="s">
        <v>285</v>
      </c>
      <c r="AF138" s="84" t="b">
        <v>0</v>
      </c>
      <c r="AG138" s="84" t="s">
        <v>290</v>
      </c>
      <c r="AH138" s="84"/>
      <c r="AI138" s="90" t="s">
        <v>285</v>
      </c>
      <c r="AJ138" s="84" t="b">
        <v>0</v>
      </c>
      <c r="AK138" s="84">
        <v>1818</v>
      </c>
      <c r="AL138" s="90" t="s">
        <v>11439</v>
      </c>
      <c r="AM138" s="84" t="s">
        <v>295</v>
      </c>
      <c r="AN138" s="84" t="b">
        <v>0</v>
      </c>
      <c r="AO138" s="90" t="s">
        <v>11439</v>
      </c>
      <c r="AP138" s="84" t="s">
        <v>179</v>
      </c>
      <c r="AQ138" s="84">
        <v>0</v>
      </c>
      <c r="AR138" s="84">
        <v>0</v>
      </c>
      <c r="AS138" s="84"/>
      <c r="AT138" s="84"/>
      <c r="AU138" s="84"/>
      <c r="AV138" s="84"/>
      <c r="AW138" s="84"/>
      <c r="AX138" s="84"/>
      <c r="AY138" s="84"/>
      <c r="AZ138" s="84"/>
    </row>
    <row r="139" spans="1:52" x14ac:dyDescent="0.2">
      <c r="A139" s="69" t="s">
        <v>2288</v>
      </c>
      <c r="B139" s="69" t="s">
        <v>3818</v>
      </c>
      <c r="C139" s="70"/>
      <c r="D139" s="71"/>
      <c r="E139" s="72"/>
      <c r="F139" s="73"/>
      <c r="G139" s="70"/>
      <c r="H139" s="74"/>
      <c r="I139" s="75"/>
      <c r="J139" s="75"/>
      <c r="K139" s="36"/>
      <c r="L139" s="82"/>
      <c r="M139" s="82"/>
      <c r="N139" s="77"/>
      <c r="O139" s="84" t="s">
        <v>255</v>
      </c>
      <c r="P139" s="86">
        <v>43157.843981481485</v>
      </c>
      <c r="Q139" s="84" t="s">
        <v>4409</v>
      </c>
      <c r="R139" s="84" t="s">
        <v>5607</v>
      </c>
      <c r="S139" s="84" t="s">
        <v>6076</v>
      </c>
      <c r="T139" s="84" t="s">
        <v>6291</v>
      </c>
      <c r="U139" s="84"/>
      <c r="V139" s="84" t="s">
        <v>6886</v>
      </c>
      <c r="W139" s="86">
        <v>43157.843981481485</v>
      </c>
      <c r="X139" s="84" t="s">
        <v>8129</v>
      </c>
      <c r="Y139" s="84"/>
      <c r="Z139" s="84"/>
      <c r="AA139" s="90" t="s">
        <v>9842</v>
      </c>
      <c r="AB139" s="84"/>
      <c r="AC139" s="84" t="b">
        <v>0</v>
      </c>
      <c r="AD139" s="84">
        <v>0</v>
      </c>
      <c r="AE139" s="90" t="s">
        <v>285</v>
      </c>
      <c r="AF139" s="84" t="b">
        <v>0</v>
      </c>
      <c r="AG139" s="84" t="s">
        <v>290</v>
      </c>
      <c r="AH139" s="84"/>
      <c r="AI139" s="90" t="s">
        <v>285</v>
      </c>
      <c r="AJ139" s="84" t="b">
        <v>0</v>
      </c>
      <c r="AK139" s="84">
        <v>1818</v>
      </c>
      <c r="AL139" s="90" t="s">
        <v>11439</v>
      </c>
      <c r="AM139" s="84" t="s">
        <v>295</v>
      </c>
      <c r="AN139" s="84" t="b">
        <v>0</v>
      </c>
      <c r="AO139" s="90" t="s">
        <v>11439</v>
      </c>
      <c r="AP139" s="84" t="s">
        <v>179</v>
      </c>
      <c r="AQ139" s="84">
        <v>0</v>
      </c>
      <c r="AR139" s="84">
        <v>0</v>
      </c>
      <c r="AS139" s="84"/>
      <c r="AT139" s="84"/>
      <c r="AU139" s="84"/>
      <c r="AV139" s="84"/>
      <c r="AW139" s="84"/>
      <c r="AX139" s="84"/>
      <c r="AY139" s="84"/>
      <c r="AZ139" s="84"/>
    </row>
    <row r="140" spans="1:52" x14ac:dyDescent="0.2">
      <c r="A140" s="69" t="s">
        <v>2288</v>
      </c>
      <c r="B140" s="69" t="s">
        <v>3712</v>
      </c>
      <c r="C140" s="70"/>
      <c r="D140" s="71"/>
      <c r="E140" s="72"/>
      <c r="F140" s="73"/>
      <c r="G140" s="70"/>
      <c r="H140" s="74"/>
      <c r="I140" s="75"/>
      <c r="J140" s="75"/>
      <c r="K140" s="36"/>
      <c r="L140" s="82"/>
      <c r="M140" s="82"/>
      <c r="N140" s="77"/>
      <c r="O140" s="84" t="s">
        <v>255</v>
      </c>
      <c r="P140" s="86">
        <v>43157.843981481485</v>
      </c>
      <c r="Q140" s="84" t="s">
        <v>4409</v>
      </c>
      <c r="R140" s="84" t="s">
        <v>5607</v>
      </c>
      <c r="S140" s="84" t="s">
        <v>6076</v>
      </c>
      <c r="T140" s="84" t="s">
        <v>6291</v>
      </c>
      <c r="U140" s="84"/>
      <c r="V140" s="84" t="s">
        <v>6886</v>
      </c>
      <c r="W140" s="86">
        <v>43157.843981481485</v>
      </c>
      <c r="X140" s="84" t="s">
        <v>8129</v>
      </c>
      <c r="Y140" s="84"/>
      <c r="Z140" s="84"/>
      <c r="AA140" s="90" t="s">
        <v>9842</v>
      </c>
      <c r="AB140" s="84"/>
      <c r="AC140" s="84" t="b">
        <v>0</v>
      </c>
      <c r="AD140" s="84">
        <v>0</v>
      </c>
      <c r="AE140" s="90" t="s">
        <v>285</v>
      </c>
      <c r="AF140" s="84" t="b">
        <v>0</v>
      </c>
      <c r="AG140" s="84" t="s">
        <v>290</v>
      </c>
      <c r="AH140" s="84"/>
      <c r="AI140" s="90" t="s">
        <v>285</v>
      </c>
      <c r="AJ140" s="84" t="b">
        <v>0</v>
      </c>
      <c r="AK140" s="84">
        <v>1818</v>
      </c>
      <c r="AL140" s="90" t="s">
        <v>11439</v>
      </c>
      <c r="AM140" s="84" t="s">
        <v>295</v>
      </c>
      <c r="AN140" s="84" t="b">
        <v>0</v>
      </c>
      <c r="AO140" s="90" t="s">
        <v>11439</v>
      </c>
      <c r="AP140" s="84" t="s">
        <v>179</v>
      </c>
      <c r="AQ140" s="84">
        <v>0</v>
      </c>
      <c r="AR140" s="84">
        <v>0</v>
      </c>
      <c r="AS140" s="84"/>
      <c r="AT140" s="84"/>
      <c r="AU140" s="84"/>
      <c r="AV140" s="84"/>
      <c r="AW140" s="84"/>
      <c r="AX140" s="84"/>
      <c r="AY140" s="84"/>
      <c r="AZ140" s="84"/>
    </row>
    <row r="141" spans="1:52" x14ac:dyDescent="0.2">
      <c r="A141" s="69" t="s">
        <v>2289</v>
      </c>
      <c r="B141" s="69" t="s">
        <v>2289</v>
      </c>
      <c r="C141" s="70"/>
      <c r="D141" s="71"/>
      <c r="E141" s="72"/>
      <c r="F141" s="73"/>
      <c r="G141" s="70"/>
      <c r="H141" s="74"/>
      <c r="I141" s="75"/>
      <c r="J141" s="75"/>
      <c r="K141" s="36"/>
      <c r="L141" s="82"/>
      <c r="M141" s="82"/>
      <c r="N141" s="77"/>
      <c r="O141" s="84" t="s">
        <v>179</v>
      </c>
      <c r="P141" s="86">
        <v>43157.762106481481</v>
      </c>
      <c r="Q141" s="84" t="s">
        <v>4419</v>
      </c>
      <c r="R141" s="84" t="s">
        <v>5627</v>
      </c>
      <c r="S141" s="84" t="s">
        <v>258</v>
      </c>
      <c r="T141" s="84" t="s">
        <v>6306</v>
      </c>
      <c r="U141" s="84"/>
      <c r="V141" s="84" t="s">
        <v>6887</v>
      </c>
      <c r="W141" s="86">
        <v>43157.762106481481</v>
      </c>
      <c r="X141" s="84" t="s">
        <v>8130</v>
      </c>
      <c r="Y141" s="84"/>
      <c r="Z141" s="84"/>
      <c r="AA141" s="90" t="s">
        <v>9843</v>
      </c>
      <c r="AB141" s="84"/>
      <c r="AC141" s="84" t="b">
        <v>0</v>
      </c>
      <c r="AD141" s="84">
        <v>3</v>
      </c>
      <c r="AE141" s="90" t="s">
        <v>285</v>
      </c>
      <c r="AF141" s="84" t="b">
        <v>1</v>
      </c>
      <c r="AG141" s="84" t="s">
        <v>290</v>
      </c>
      <c r="AH141" s="84"/>
      <c r="AI141" s="90" t="s">
        <v>11503</v>
      </c>
      <c r="AJ141" s="84" t="b">
        <v>0</v>
      </c>
      <c r="AK141" s="84">
        <v>1</v>
      </c>
      <c r="AL141" s="90" t="s">
        <v>285</v>
      </c>
      <c r="AM141" s="84" t="s">
        <v>295</v>
      </c>
      <c r="AN141" s="84" t="b">
        <v>0</v>
      </c>
      <c r="AO141" s="90" t="s">
        <v>9843</v>
      </c>
      <c r="AP141" s="84" t="s">
        <v>308</v>
      </c>
      <c r="AQ141" s="84">
        <v>0</v>
      </c>
      <c r="AR141" s="84">
        <v>0</v>
      </c>
      <c r="AS141" s="84"/>
      <c r="AT141" s="84"/>
      <c r="AU141" s="84"/>
      <c r="AV141" s="84"/>
      <c r="AW141" s="84"/>
      <c r="AX141" s="84"/>
      <c r="AY141" s="84"/>
      <c r="AZ141" s="84"/>
    </row>
    <row r="142" spans="1:52" x14ac:dyDescent="0.2">
      <c r="A142" s="69" t="s">
        <v>2290</v>
      </c>
      <c r="B142" s="69" t="s">
        <v>2289</v>
      </c>
      <c r="C142" s="70"/>
      <c r="D142" s="71"/>
      <c r="E142" s="72"/>
      <c r="F142" s="73"/>
      <c r="G142" s="70"/>
      <c r="H142" s="74"/>
      <c r="I142" s="75"/>
      <c r="J142" s="75"/>
      <c r="K142" s="36"/>
      <c r="L142" s="82"/>
      <c r="M142" s="82"/>
      <c r="N142" s="77"/>
      <c r="O142" s="84" t="s">
        <v>255</v>
      </c>
      <c r="P142" s="86">
        <v>43157.844085648147</v>
      </c>
      <c r="Q142" s="84" t="s">
        <v>4420</v>
      </c>
      <c r="R142" s="84" t="s">
        <v>5627</v>
      </c>
      <c r="S142" s="84" t="s">
        <v>258</v>
      </c>
      <c r="T142" s="84" t="s">
        <v>6306</v>
      </c>
      <c r="U142" s="84"/>
      <c r="V142" s="84" t="s">
        <v>6888</v>
      </c>
      <c r="W142" s="86">
        <v>43157.844085648147</v>
      </c>
      <c r="X142" s="84" t="s">
        <v>8131</v>
      </c>
      <c r="Y142" s="84"/>
      <c r="Z142" s="84"/>
      <c r="AA142" s="90" t="s">
        <v>9844</v>
      </c>
      <c r="AB142" s="84"/>
      <c r="AC142" s="84" t="b">
        <v>0</v>
      </c>
      <c r="AD142" s="84">
        <v>0</v>
      </c>
      <c r="AE142" s="90" t="s">
        <v>285</v>
      </c>
      <c r="AF142" s="84" t="b">
        <v>1</v>
      </c>
      <c r="AG142" s="84" t="s">
        <v>290</v>
      </c>
      <c r="AH142" s="84"/>
      <c r="AI142" s="90" t="s">
        <v>11503</v>
      </c>
      <c r="AJ142" s="84" t="b">
        <v>0</v>
      </c>
      <c r="AK142" s="84">
        <v>1</v>
      </c>
      <c r="AL142" s="90" t="s">
        <v>9843</v>
      </c>
      <c r="AM142" s="84" t="s">
        <v>296</v>
      </c>
      <c r="AN142" s="84" t="b">
        <v>0</v>
      </c>
      <c r="AO142" s="90" t="s">
        <v>9843</v>
      </c>
      <c r="AP142" s="84" t="s">
        <v>179</v>
      </c>
      <c r="AQ142" s="84">
        <v>0</v>
      </c>
      <c r="AR142" s="84">
        <v>0</v>
      </c>
      <c r="AS142" s="84"/>
      <c r="AT142" s="84"/>
      <c r="AU142" s="84"/>
      <c r="AV142" s="84"/>
      <c r="AW142" s="84"/>
      <c r="AX142" s="84"/>
      <c r="AY142" s="84"/>
      <c r="AZ142" s="84"/>
    </row>
    <row r="143" spans="1:52" x14ac:dyDescent="0.2">
      <c r="A143" s="69" t="s">
        <v>2291</v>
      </c>
      <c r="B143" s="69" t="s">
        <v>2234</v>
      </c>
      <c r="C143" s="70"/>
      <c r="D143" s="71"/>
      <c r="E143" s="72"/>
      <c r="F143" s="73"/>
      <c r="G143" s="70"/>
      <c r="H143" s="74"/>
      <c r="I143" s="75"/>
      <c r="J143" s="75"/>
      <c r="K143" s="36"/>
      <c r="L143" s="82"/>
      <c r="M143" s="82"/>
      <c r="N143" s="77"/>
      <c r="O143" s="84" t="s">
        <v>255</v>
      </c>
      <c r="P143" s="86">
        <v>43157.844155092593</v>
      </c>
      <c r="Q143" s="84" t="s">
        <v>4416</v>
      </c>
      <c r="R143" s="84"/>
      <c r="S143" s="84"/>
      <c r="T143" s="84" t="s">
        <v>6274</v>
      </c>
      <c r="U143" s="84"/>
      <c r="V143" s="84" t="s">
        <v>6889</v>
      </c>
      <c r="W143" s="86">
        <v>43157.844155092593</v>
      </c>
      <c r="X143" s="84" t="s">
        <v>8132</v>
      </c>
      <c r="Y143" s="84"/>
      <c r="Z143" s="84"/>
      <c r="AA143" s="90" t="s">
        <v>9845</v>
      </c>
      <c r="AB143" s="84"/>
      <c r="AC143" s="84" t="b">
        <v>0</v>
      </c>
      <c r="AD143" s="84">
        <v>0</v>
      </c>
      <c r="AE143" s="90" t="s">
        <v>285</v>
      </c>
      <c r="AF143" s="84" t="b">
        <v>0</v>
      </c>
      <c r="AG143" s="84" t="s">
        <v>290</v>
      </c>
      <c r="AH143" s="84"/>
      <c r="AI143" s="90" t="s">
        <v>285</v>
      </c>
      <c r="AJ143" s="84" t="b">
        <v>0</v>
      </c>
      <c r="AK143" s="84">
        <v>34</v>
      </c>
      <c r="AL143" s="90" t="s">
        <v>9786</v>
      </c>
      <c r="AM143" s="84" t="s">
        <v>295</v>
      </c>
      <c r="AN143" s="84" t="b">
        <v>0</v>
      </c>
      <c r="AO143" s="90" t="s">
        <v>9786</v>
      </c>
      <c r="AP143" s="84" t="s">
        <v>179</v>
      </c>
      <c r="AQ143" s="84">
        <v>0</v>
      </c>
      <c r="AR143" s="84">
        <v>0</v>
      </c>
      <c r="AS143" s="84"/>
      <c r="AT143" s="84"/>
      <c r="AU143" s="84"/>
      <c r="AV143" s="84"/>
      <c r="AW143" s="84"/>
      <c r="AX143" s="84"/>
      <c r="AY143" s="84"/>
      <c r="AZ143" s="84"/>
    </row>
    <row r="144" spans="1:52" x14ac:dyDescent="0.2">
      <c r="A144" s="69" t="s">
        <v>2292</v>
      </c>
      <c r="B144" s="69" t="s">
        <v>2292</v>
      </c>
      <c r="C144" s="70"/>
      <c r="D144" s="71"/>
      <c r="E144" s="72"/>
      <c r="F144" s="73"/>
      <c r="G144" s="70"/>
      <c r="H144" s="74"/>
      <c r="I144" s="75"/>
      <c r="J144" s="75"/>
      <c r="K144" s="36"/>
      <c r="L144" s="82"/>
      <c r="M144" s="82"/>
      <c r="N144" s="77"/>
      <c r="O144" s="84" t="s">
        <v>179</v>
      </c>
      <c r="P144" s="86">
        <v>43157.844236111108</v>
      </c>
      <c r="Q144" s="84" t="s">
        <v>4421</v>
      </c>
      <c r="R144" s="84" t="s">
        <v>5628</v>
      </c>
      <c r="S144" s="84" t="s">
        <v>6086</v>
      </c>
      <c r="T144" s="84" t="s">
        <v>6274</v>
      </c>
      <c r="U144" s="84" t="s">
        <v>6634</v>
      </c>
      <c r="V144" s="84" t="s">
        <v>6634</v>
      </c>
      <c r="W144" s="86">
        <v>43157.844236111108</v>
      </c>
      <c r="X144" s="84" t="s">
        <v>8133</v>
      </c>
      <c r="Y144" s="84"/>
      <c r="Z144" s="84"/>
      <c r="AA144" s="90" t="s">
        <v>9846</v>
      </c>
      <c r="AB144" s="84"/>
      <c r="AC144" s="84" t="b">
        <v>0</v>
      </c>
      <c r="AD144" s="84">
        <v>0</v>
      </c>
      <c r="AE144" s="90" t="s">
        <v>285</v>
      </c>
      <c r="AF144" s="84" t="b">
        <v>0</v>
      </c>
      <c r="AG144" s="84" t="s">
        <v>290</v>
      </c>
      <c r="AH144" s="84"/>
      <c r="AI144" s="90" t="s">
        <v>285</v>
      </c>
      <c r="AJ144" s="84" t="b">
        <v>0</v>
      </c>
      <c r="AK144" s="84">
        <v>0</v>
      </c>
      <c r="AL144" s="90" t="s">
        <v>285</v>
      </c>
      <c r="AM144" s="84" t="s">
        <v>11904</v>
      </c>
      <c r="AN144" s="84" t="b">
        <v>0</v>
      </c>
      <c r="AO144" s="90" t="s">
        <v>9846</v>
      </c>
      <c r="AP144" s="84" t="s">
        <v>179</v>
      </c>
      <c r="AQ144" s="84">
        <v>0</v>
      </c>
      <c r="AR144" s="84">
        <v>0</v>
      </c>
      <c r="AS144" s="84"/>
      <c r="AT144" s="84"/>
      <c r="AU144" s="84"/>
      <c r="AV144" s="84"/>
      <c r="AW144" s="84"/>
      <c r="AX144" s="84"/>
      <c r="AY144" s="84"/>
      <c r="AZ144" s="84"/>
    </row>
    <row r="145" spans="1:52" x14ac:dyDescent="0.2">
      <c r="A145" s="69" t="s">
        <v>2293</v>
      </c>
      <c r="B145" s="69" t="s">
        <v>3824</v>
      </c>
      <c r="C145" s="70"/>
      <c r="D145" s="71"/>
      <c r="E145" s="72"/>
      <c r="F145" s="73"/>
      <c r="G145" s="70"/>
      <c r="H145" s="74"/>
      <c r="I145" s="75"/>
      <c r="J145" s="75"/>
      <c r="K145" s="36"/>
      <c r="L145" s="82"/>
      <c r="M145" s="82"/>
      <c r="N145" s="77"/>
      <c r="O145" s="84" t="s">
        <v>256</v>
      </c>
      <c r="P145" s="86">
        <v>43157.844293981485</v>
      </c>
      <c r="Q145" s="84" t="s">
        <v>4422</v>
      </c>
      <c r="R145" s="84"/>
      <c r="S145" s="84"/>
      <c r="T145" s="84" t="s">
        <v>6307</v>
      </c>
      <c r="U145" s="84"/>
      <c r="V145" s="84" t="s">
        <v>6890</v>
      </c>
      <c r="W145" s="86">
        <v>43157.844293981485</v>
      </c>
      <c r="X145" s="84" t="s">
        <v>8134</v>
      </c>
      <c r="Y145" s="84"/>
      <c r="Z145" s="84"/>
      <c r="AA145" s="90" t="s">
        <v>9847</v>
      </c>
      <c r="AB145" s="84"/>
      <c r="AC145" s="84" t="b">
        <v>0</v>
      </c>
      <c r="AD145" s="84">
        <v>0</v>
      </c>
      <c r="AE145" s="90" t="s">
        <v>11661</v>
      </c>
      <c r="AF145" s="84" t="b">
        <v>0</v>
      </c>
      <c r="AG145" s="84" t="s">
        <v>290</v>
      </c>
      <c r="AH145" s="84"/>
      <c r="AI145" s="90" t="s">
        <v>285</v>
      </c>
      <c r="AJ145" s="84" t="b">
        <v>0</v>
      </c>
      <c r="AK145" s="84">
        <v>0</v>
      </c>
      <c r="AL145" s="90" t="s">
        <v>285</v>
      </c>
      <c r="AM145" s="84" t="s">
        <v>299</v>
      </c>
      <c r="AN145" s="84" t="b">
        <v>0</v>
      </c>
      <c r="AO145" s="90" t="s">
        <v>9847</v>
      </c>
      <c r="AP145" s="84" t="s">
        <v>179</v>
      </c>
      <c r="AQ145" s="84">
        <v>0</v>
      </c>
      <c r="AR145" s="84">
        <v>0</v>
      </c>
      <c r="AS145" s="84"/>
      <c r="AT145" s="84"/>
      <c r="AU145" s="84"/>
      <c r="AV145" s="84"/>
      <c r="AW145" s="84"/>
      <c r="AX145" s="84"/>
      <c r="AY145" s="84"/>
      <c r="AZ145" s="84"/>
    </row>
    <row r="146" spans="1:52" x14ac:dyDescent="0.2">
      <c r="A146" s="69" t="s">
        <v>2294</v>
      </c>
      <c r="B146" s="69" t="s">
        <v>2294</v>
      </c>
      <c r="C146" s="70"/>
      <c r="D146" s="71"/>
      <c r="E146" s="72"/>
      <c r="F146" s="73"/>
      <c r="G146" s="70"/>
      <c r="H146" s="74"/>
      <c r="I146" s="75"/>
      <c r="J146" s="75"/>
      <c r="K146" s="36"/>
      <c r="L146" s="82"/>
      <c r="M146" s="82"/>
      <c r="N146" s="77"/>
      <c r="O146" s="84" t="s">
        <v>179</v>
      </c>
      <c r="P146" s="86">
        <v>43157.844293981485</v>
      </c>
      <c r="Q146" s="84" t="s">
        <v>4423</v>
      </c>
      <c r="R146" s="84" t="s">
        <v>5629</v>
      </c>
      <c r="S146" s="84" t="s">
        <v>258</v>
      </c>
      <c r="T146" s="84" t="s">
        <v>6308</v>
      </c>
      <c r="U146" s="84"/>
      <c r="V146" s="84" t="s">
        <v>6891</v>
      </c>
      <c r="W146" s="86">
        <v>43157.844293981485</v>
      </c>
      <c r="X146" s="84" t="s">
        <v>8135</v>
      </c>
      <c r="Y146" s="84"/>
      <c r="Z146" s="84"/>
      <c r="AA146" s="90" t="s">
        <v>9848</v>
      </c>
      <c r="AB146" s="84"/>
      <c r="AC146" s="84" t="b">
        <v>0</v>
      </c>
      <c r="AD146" s="84">
        <v>3</v>
      </c>
      <c r="AE146" s="90" t="s">
        <v>285</v>
      </c>
      <c r="AF146" s="84" t="b">
        <v>1</v>
      </c>
      <c r="AG146" s="84" t="s">
        <v>290</v>
      </c>
      <c r="AH146" s="84"/>
      <c r="AI146" s="90" t="s">
        <v>11824</v>
      </c>
      <c r="AJ146" s="84" t="b">
        <v>0</v>
      </c>
      <c r="AK146" s="84">
        <v>2</v>
      </c>
      <c r="AL146" s="90" t="s">
        <v>285</v>
      </c>
      <c r="AM146" s="84" t="s">
        <v>294</v>
      </c>
      <c r="AN146" s="84" t="b">
        <v>0</v>
      </c>
      <c r="AO146" s="90" t="s">
        <v>9848</v>
      </c>
      <c r="AP146" s="84" t="s">
        <v>179</v>
      </c>
      <c r="AQ146" s="84">
        <v>0</v>
      </c>
      <c r="AR146" s="84">
        <v>0</v>
      </c>
      <c r="AS146" s="84"/>
      <c r="AT146" s="84"/>
      <c r="AU146" s="84"/>
      <c r="AV146" s="84"/>
      <c r="AW146" s="84"/>
      <c r="AX146" s="84"/>
      <c r="AY146" s="84"/>
      <c r="AZ146" s="84"/>
    </row>
    <row r="147" spans="1:52" x14ac:dyDescent="0.2">
      <c r="A147" s="69" t="s">
        <v>2295</v>
      </c>
      <c r="B147" s="69" t="s">
        <v>2295</v>
      </c>
      <c r="C147" s="70"/>
      <c r="D147" s="71"/>
      <c r="E147" s="72"/>
      <c r="F147" s="73"/>
      <c r="G147" s="70"/>
      <c r="H147" s="74"/>
      <c r="I147" s="75"/>
      <c r="J147" s="75"/>
      <c r="K147" s="36"/>
      <c r="L147" s="82"/>
      <c r="M147" s="82"/>
      <c r="N147" s="77"/>
      <c r="O147" s="84" t="s">
        <v>179</v>
      </c>
      <c r="P147" s="86">
        <v>43157.844340277778</v>
      </c>
      <c r="Q147" s="84" t="s">
        <v>4424</v>
      </c>
      <c r="R147" s="84" t="s">
        <v>5630</v>
      </c>
      <c r="S147" s="84" t="s">
        <v>915</v>
      </c>
      <c r="T147" s="84" t="s">
        <v>6309</v>
      </c>
      <c r="U147" s="84"/>
      <c r="V147" s="84" t="s">
        <v>6892</v>
      </c>
      <c r="W147" s="86">
        <v>43157.844340277778</v>
      </c>
      <c r="X147" s="84" t="s">
        <v>8136</v>
      </c>
      <c r="Y147" s="84">
        <v>-33.879427970000002</v>
      </c>
      <c r="Z147" s="84">
        <v>151.21850214</v>
      </c>
      <c r="AA147" s="90" t="s">
        <v>9849</v>
      </c>
      <c r="AB147" s="84"/>
      <c r="AC147" s="84" t="b">
        <v>0</v>
      </c>
      <c r="AD147" s="84">
        <v>0</v>
      </c>
      <c r="AE147" s="90" t="s">
        <v>285</v>
      </c>
      <c r="AF147" s="84" t="b">
        <v>0</v>
      </c>
      <c r="AG147" s="84" t="s">
        <v>290</v>
      </c>
      <c r="AH147" s="84"/>
      <c r="AI147" s="90" t="s">
        <v>285</v>
      </c>
      <c r="AJ147" s="84" t="b">
        <v>0</v>
      </c>
      <c r="AK147" s="84">
        <v>0</v>
      </c>
      <c r="AL147" s="90" t="s">
        <v>285</v>
      </c>
      <c r="AM147" s="84" t="s">
        <v>1006</v>
      </c>
      <c r="AN147" s="84" t="b">
        <v>0</v>
      </c>
      <c r="AO147" s="90" t="s">
        <v>9849</v>
      </c>
      <c r="AP147" s="84" t="s">
        <v>179</v>
      </c>
      <c r="AQ147" s="84">
        <v>0</v>
      </c>
      <c r="AR147" s="84">
        <v>0</v>
      </c>
      <c r="AS147" s="84" t="s">
        <v>11942</v>
      </c>
      <c r="AT147" s="84" t="s">
        <v>312</v>
      </c>
      <c r="AU147" s="84" t="s">
        <v>315</v>
      </c>
      <c r="AV147" s="84" t="s">
        <v>500</v>
      </c>
      <c r="AW147" s="84" t="s">
        <v>11984</v>
      </c>
      <c r="AX147" s="84" t="s">
        <v>623</v>
      </c>
      <c r="AY147" s="84" t="s">
        <v>331</v>
      </c>
      <c r="AZ147" s="84" t="s">
        <v>12024</v>
      </c>
    </row>
    <row r="148" spans="1:52" x14ac:dyDescent="0.2">
      <c r="A148" s="69" t="s">
        <v>2296</v>
      </c>
      <c r="B148" s="69" t="s">
        <v>3825</v>
      </c>
      <c r="C148" s="70"/>
      <c r="D148" s="71"/>
      <c r="E148" s="72"/>
      <c r="F148" s="73"/>
      <c r="G148" s="70"/>
      <c r="H148" s="74"/>
      <c r="I148" s="75"/>
      <c r="J148" s="75"/>
      <c r="K148" s="36"/>
      <c r="L148" s="82"/>
      <c r="M148" s="82"/>
      <c r="N148" s="77"/>
      <c r="O148" s="84" t="s">
        <v>256</v>
      </c>
      <c r="P148" s="86">
        <v>43157.844340277778</v>
      </c>
      <c r="Q148" s="84" t="s">
        <v>4425</v>
      </c>
      <c r="R148" s="84"/>
      <c r="S148" s="84"/>
      <c r="T148" s="84" t="s">
        <v>6310</v>
      </c>
      <c r="U148" s="84"/>
      <c r="V148" s="84" t="s">
        <v>6893</v>
      </c>
      <c r="W148" s="86">
        <v>43157.844340277778</v>
      </c>
      <c r="X148" s="84" t="s">
        <v>8137</v>
      </c>
      <c r="Y148" s="84"/>
      <c r="Z148" s="84"/>
      <c r="AA148" s="90" t="s">
        <v>9850</v>
      </c>
      <c r="AB148" s="90" t="s">
        <v>11492</v>
      </c>
      <c r="AC148" s="84" t="b">
        <v>0</v>
      </c>
      <c r="AD148" s="84">
        <v>0</v>
      </c>
      <c r="AE148" s="90" t="s">
        <v>11662</v>
      </c>
      <c r="AF148" s="84" t="b">
        <v>0</v>
      </c>
      <c r="AG148" s="84" t="s">
        <v>291</v>
      </c>
      <c r="AH148" s="84"/>
      <c r="AI148" s="90" t="s">
        <v>285</v>
      </c>
      <c r="AJ148" s="84" t="b">
        <v>0</v>
      </c>
      <c r="AK148" s="84">
        <v>0</v>
      </c>
      <c r="AL148" s="90" t="s">
        <v>285</v>
      </c>
      <c r="AM148" s="84" t="s">
        <v>295</v>
      </c>
      <c r="AN148" s="84" t="b">
        <v>0</v>
      </c>
      <c r="AO148" s="90" t="s">
        <v>11492</v>
      </c>
      <c r="AP148" s="84" t="s">
        <v>179</v>
      </c>
      <c r="AQ148" s="84">
        <v>0</v>
      </c>
      <c r="AR148" s="84">
        <v>0</v>
      </c>
      <c r="AS148" s="84"/>
      <c r="AT148" s="84"/>
      <c r="AU148" s="84"/>
      <c r="AV148" s="84"/>
      <c r="AW148" s="84"/>
      <c r="AX148" s="84"/>
      <c r="AY148" s="84"/>
      <c r="AZ148" s="84"/>
    </row>
    <row r="149" spans="1:52" x14ac:dyDescent="0.2">
      <c r="A149" s="69" t="s">
        <v>2296</v>
      </c>
      <c r="B149" s="69" t="s">
        <v>3826</v>
      </c>
      <c r="C149" s="70"/>
      <c r="D149" s="71"/>
      <c r="E149" s="72"/>
      <c r="F149" s="73"/>
      <c r="G149" s="70"/>
      <c r="H149" s="74"/>
      <c r="I149" s="75"/>
      <c r="J149" s="75"/>
      <c r="K149" s="36"/>
      <c r="L149" s="82"/>
      <c r="M149" s="82"/>
      <c r="N149" s="77"/>
      <c r="O149" s="84" t="s">
        <v>255</v>
      </c>
      <c r="P149" s="86">
        <v>43157.844340277778</v>
      </c>
      <c r="Q149" s="84" t="s">
        <v>4425</v>
      </c>
      <c r="R149" s="84"/>
      <c r="S149" s="84"/>
      <c r="T149" s="84" t="s">
        <v>6310</v>
      </c>
      <c r="U149" s="84"/>
      <c r="V149" s="84" t="s">
        <v>6893</v>
      </c>
      <c r="W149" s="86">
        <v>43157.844340277778</v>
      </c>
      <c r="X149" s="84" t="s">
        <v>8137</v>
      </c>
      <c r="Y149" s="84"/>
      <c r="Z149" s="84"/>
      <c r="AA149" s="90" t="s">
        <v>9850</v>
      </c>
      <c r="AB149" s="90" t="s">
        <v>11492</v>
      </c>
      <c r="AC149" s="84" t="b">
        <v>0</v>
      </c>
      <c r="AD149" s="84">
        <v>0</v>
      </c>
      <c r="AE149" s="90" t="s">
        <v>11662</v>
      </c>
      <c r="AF149" s="84" t="b">
        <v>0</v>
      </c>
      <c r="AG149" s="84" t="s">
        <v>291</v>
      </c>
      <c r="AH149" s="84"/>
      <c r="AI149" s="90" t="s">
        <v>285</v>
      </c>
      <c r="AJ149" s="84" t="b">
        <v>0</v>
      </c>
      <c r="AK149" s="84">
        <v>0</v>
      </c>
      <c r="AL149" s="90" t="s">
        <v>285</v>
      </c>
      <c r="AM149" s="84" t="s">
        <v>295</v>
      </c>
      <c r="AN149" s="84" t="b">
        <v>0</v>
      </c>
      <c r="AO149" s="90" t="s">
        <v>11492</v>
      </c>
      <c r="AP149" s="84" t="s">
        <v>179</v>
      </c>
      <c r="AQ149" s="84">
        <v>0</v>
      </c>
      <c r="AR149" s="84">
        <v>0</v>
      </c>
      <c r="AS149" s="84"/>
      <c r="AT149" s="84"/>
      <c r="AU149" s="84"/>
      <c r="AV149" s="84"/>
      <c r="AW149" s="84"/>
      <c r="AX149" s="84"/>
      <c r="AY149" s="84"/>
      <c r="AZ149" s="84"/>
    </row>
    <row r="150" spans="1:52" x14ac:dyDescent="0.2">
      <c r="A150" s="69" t="s">
        <v>2296</v>
      </c>
      <c r="B150" s="69" t="s">
        <v>3827</v>
      </c>
      <c r="C150" s="70"/>
      <c r="D150" s="71"/>
      <c r="E150" s="72"/>
      <c r="F150" s="73"/>
      <c r="G150" s="70"/>
      <c r="H150" s="74"/>
      <c r="I150" s="75"/>
      <c r="J150" s="75"/>
      <c r="K150" s="36"/>
      <c r="L150" s="82"/>
      <c r="M150" s="82"/>
      <c r="N150" s="77"/>
      <c r="O150" s="84" t="s">
        <v>255</v>
      </c>
      <c r="P150" s="86">
        <v>43157.844340277778</v>
      </c>
      <c r="Q150" s="84" t="s">
        <v>4425</v>
      </c>
      <c r="R150" s="84"/>
      <c r="S150" s="84"/>
      <c r="T150" s="84" t="s">
        <v>6310</v>
      </c>
      <c r="U150" s="84"/>
      <c r="V150" s="84" t="s">
        <v>6893</v>
      </c>
      <c r="W150" s="86">
        <v>43157.844340277778</v>
      </c>
      <c r="X150" s="84" t="s">
        <v>8137</v>
      </c>
      <c r="Y150" s="84"/>
      <c r="Z150" s="84"/>
      <c r="AA150" s="90" t="s">
        <v>9850</v>
      </c>
      <c r="AB150" s="90" t="s">
        <v>11492</v>
      </c>
      <c r="AC150" s="84" t="b">
        <v>0</v>
      </c>
      <c r="AD150" s="84">
        <v>0</v>
      </c>
      <c r="AE150" s="90" t="s">
        <v>11662</v>
      </c>
      <c r="AF150" s="84" t="b">
        <v>0</v>
      </c>
      <c r="AG150" s="84" t="s">
        <v>291</v>
      </c>
      <c r="AH150" s="84"/>
      <c r="AI150" s="90" t="s">
        <v>285</v>
      </c>
      <c r="AJ150" s="84" t="b">
        <v>0</v>
      </c>
      <c r="AK150" s="84">
        <v>0</v>
      </c>
      <c r="AL150" s="90" t="s">
        <v>285</v>
      </c>
      <c r="AM150" s="84" t="s">
        <v>295</v>
      </c>
      <c r="AN150" s="84" t="b">
        <v>0</v>
      </c>
      <c r="AO150" s="90" t="s">
        <v>11492</v>
      </c>
      <c r="AP150" s="84" t="s">
        <v>179</v>
      </c>
      <c r="AQ150" s="84">
        <v>0</v>
      </c>
      <c r="AR150" s="84">
        <v>0</v>
      </c>
      <c r="AS150" s="84"/>
      <c r="AT150" s="84"/>
      <c r="AU150" s="84"/>
      <c r="AV150" s="84"/>
      <c r="AW150" s="84"/>
      <c r="AX150" s="84"/>
      <c r="AY150" s="84"/>
      <c r="AZ150" s="84"/>
    </row>
    <row r="151" spans="1:52" x14ac:dyDescent="0.2">
      <c r="A151" s="69" t="s">
        <v>2297</v>
      </c>
      <c r="B151" s="69" t="s">
        <v>3828</v>
      </c>
      <c r="C151" s="70"/>
      <c r="D151" s="71"/>
      <c r="E151" s="72"/>
      <c r="F151" s="73"/>
      <c r="G151" s="70"/>
      <c r="H151" s="74"/>
      <c r="I151" s="75"/>
      <c r="J151" s="75"/>
      <c r="K151" s="36"/>
      <c r="L151" s="82"/>
      <c r="M151" s="82"/>
      <c r="N151" s="77"/>
      <c r="O151" s="84" t="s">
        <v>255</v>
      </c>
      <c r="P151" s="86">
        <v>43157.844386574077</v>
      </c>
      <c r="Q151" s="84" t="s">
        <v>4426</v>
      </c>
      <c r="R151" s="84"/>
      <c r="S151" s="84"/>
      <c r="T151" s="84" t="s">
        <v>6274</v>
      </c>
      <c r="U151" s="84" t="s">
        <v>6635</v>
      </c>
      <c r="V151" s="84" t="s">
        <v>6635</v>
      </c>
      <c r="W151" s="86">
        <v>43157.844386574077</v>
      </c>
      <c r="X151" s="84" t="s">
        <v>8138</v>
      </c>
      <c r="Y151" s="84"/>
      <c r="Z151" s="84"/>
      <c r="AA151" s="90" t="s">
        <v>9851</v>
      </c>
      <c r="AB151" s="90" t="s">
        <v>11493</v>
      </c>
      <c r="AC151" s="84" t="b">
        <v>0</v>
      </c>
      <c r="AD151" s="84">
        <v>0</v>
      </c>
      <c r="AE151" s="90" t="s">
        <v>11663</v>
      </c>
      <c r="AF151" s="84" t="b">
        <v>0</v>
      </c>
      <c r="AG151" s="84" t="s">
        <v>290</v>
      </c>
      <c r="AH151" s="84"/>
      <c r="AI151" s="90" t="s">
        <v>285</v>
      </c>
      <c r="AJ151" s="84" t="b">
        <v>0</v>
      </c>
      <c r="AK151" s="84">
        <v>0</v>
      </c>
      <c r="AL151" s="90" t="s">
        <v>285</v>
      </c>
      <c r="AM151" s="84" t="s">
        <v>299</v>
      </c>
      <c r="AN151" s="84" t="b">
        <v>0</v>
      </c>
      <c r="AO151" s="90" t="s">
        <v>11493</v>
      </c>
      <c r="AP151" s="84" t="s">
        <v>179</v>
      </c>
      <c r="AQ151" s="84">
        <v>0</v>
      </c>
      <c r="AR151" s="84">
        <v>0</v>
      </c>
      <c r="AS151" s="84"/>
      <c r="AT151" s="84"/>
      <c r="AU151" s="84"/>
      <c r="AV151" s="84"/>
      <c r="AW151" s="84"/>
      <c r="AX151" s="84"/>
      <c r="AY151" s="84"/>
      <c r="AZ151" s="84"/>
    </row>
    <row r="152" spans="1:52" x14ac:dyDescent="0.2">
      <c r="A152" s="69" t="s">
        <v>2297</v>
      </c>
      <c r="B152" s="69" t="s">
        <v>3829</v>
      </c>
      <c r="C152" s="70"/>
      <c r="D152" s="71"/>
      <c r="E152" s="72"/>
      <c r="F152" s="73"/>
      <c r="G152" s="70"/>
      <c r="H152" s="74"/>
      <c r="I152" s="75"/>
      <c r="J152" s="75"/>
      <c r="K152" s="36"/>
      <c r="L152" s="82"/>
      <c r="M152" s="82"/>
      <c r="N152" s="77"/>
      <c r="O152" s="84" t="s">
        <v>255</v>
      </c>
      <c r="P152" s="86">
        <v>43157.844386574077</v>
      </c>
      <c r="Q152" s="84" t="s">
        <v>4426</v>
      </c>
      <c r="R152" s="84"/>
      <c r="S152" s="84"/>
      <c r="T152" s="84" t="s">
        <v>6274</v>
      </c>
      <c r="U152" s="84" t="s">
        <v>6635</v>
      </c>
      <c r="V152" s="84" t="s">
        <v>6635</v>
      </c>
      <c r="W152" s="86">
        <v>43157.844386574077</v>
      </c>
      <c r="X152" s="84" t="s">
        <v>8138</v>
      </c>
      <c r="Y152" s="84"/>
      <c r="Z152" s="84"/>
      <c r="AA152" s="90" t="s">
        <v>9851</v>
      </c>
      <c r="AB152" s="90" t="s">
        <v>11493</v>
      </c>
      <c r="AC152" s="84" t="b">
        <v>0</v>
      </c>
      <c r="AD152" s="84">
        <v>0</v>
      </c>
      <c r="AE152" s="90" t="s">
        <v>11663</v>
      </c>
      <c r="AF152" s="84" t="b">
        <v>0</v>
      </c>
      <c r="AG152" s="84" t="s">
        <v>290</v>
      </c>
      <c r="AH152" s="84"/>
      <c r="AI152" s="90" t="s">
        <v>285</v>
      </c>
      <c r="AJ152" s="84" t="b">
        <v>0</v>
      </c>
      <c r="AK152" s="84">
        <v>0</v>
      </c>
      <c r="AL152" s="90" t="s">
        <v>285</v>
      </c>
      <c r="AM152" s="84" t="s">
        <v>299</v>
      </c>
      <c r="AN152" s="84" t="b">
        <v>0</v>
      </c>
      <c r="AO152" s="90" t="s">
        <v>11493</v>
      </c>
      <c r="AP152" s="84" t="s">
        <v>179</v>
      </c>
      <c r="AQ152" s="84">
        <v>0</v>
      </c>
      <c r="AR152" s="84">
        <v>0</v>
      </c>
      <c r="AS152" s="84"/>
      <c r="AT152" s="84"/>
      <c r="AU152" s="84"/>
      <c r="AV152" s="84"/>
      <c r="AW152" s="84"/>
      <c r="AX152" s="84"/>
      <c r="AY152" s="84"/>
      <c r="AZ152" s="84"/>
    </row>
    <row r="153" spans="1:52" x14ac:dyDescent="0.2">
      <c r="A153" s="69" t="s">
        <v>2297</v>
      </c>
      <c r="B153" s="69" t="s">
        <v>3830</v>
      </c>
      <c r="C153" s="70"/>
      <c r="D153" s="71"/>
      <c r="E153" s="72"/>
      <c r="F153" s="73"/>
      <c r="G153" s="70"/>
      <c r="H153" s="74"/>
      <c r="I153" s="75"/>
      <c r="J153" s="75"/>
      <c r="K153" s="36"/>
      <c r="L153" s="82"/>
      <c r="M153" s="82"/>
      <c r="N153" s="77"/>
      <c r="O153" s="84" t="s">
        <v>256</v>
      </c>
      <c r="P153" s="86">
        <v>43157.844386574077</v>
      </c>
      <c r="Q153" s="84" t="s">
        <v>4426</v>
      </c>
      <c r="R153" s="84"/>
      <c r="S153" s="84"/>
      <c r="T153" s="84" t="s">
        <v>6274</v>
      </c>
      <c r="U153" s="84" t="s">
        <v>6635</v>
      </c>
      <c r="V153" s="84" t="s">
        <v>6635</v>
      </c>
      <c r="W153" s="86">
        <v>43157.844386574077</v>
      </c>
      <c r="X153" s="84" t="s">
        <v>8138</v>
      </c>
      <c r="Y153" s="84"/>
      <c r="Z153" s="84"/>
      <c r="AA153" s="90" t="s">
        <v>9851</v>
      </c>
      <c r="AB153" s="90" t="s">
        <v>11493</v>
      </c>
      <c r="AC153" s="84" t="b">
        <v>0</v>
      </c>
      <c r="AD153" s="84">
        <v>0</v>
      </c>
      <c r="AE153" s="90" t="s">
        <v>11663</v>
      </c>
      <c r="AF153" s="84" t="b">
        <v>0</v>
      </c>
      <c r="AG153" s="84" t="s">
        <v>290</v>
      </c>
      <c r="AH153" s="84"/>
      <c r="AI153" s="90" t="s">
        <v>285</v>
      </c>
      <c r="AJ153" s="84" t="b">
        <v>0</v>
      </c>
      <c r="AK153" s="84">
        <v>0</v>
      </c>
      <c r="AL153" s="90" t="s">
        <v>285</v>
      </c>
      <c r="AM153" s="84" t="s">
        <v>299</v>
      </c>
      <c r="AN153" s="84" t="b">
        <v>0</v>
      </c>
      <c r="AO153" s="90" t="s">
        <v>11493</v>
      </c>
      <c r="AP153" s="84" t="s">
        <v>179</v>
      </c>
      <c r="AQ153" s="84">
        <v>0</v>
      </c>
      <c r="AR153" s="84">
        <v>0</v>
      </c>
      <c r="AS153" s="84"/>
      <c r="AT153" s="84"/>
      <c r="AU153" s="84"/>
      <c r="AV153" s="84"/>
      <c r="AW153" s="84"/>
      <c r="AX153" s="84"/>
      <c r="AY153" s="84"/>
      <c r="AZ153" s="84"/>
    </row>
    <row r="154" spans="1:52" x14ac:dyDescent="0.2">
      <c r="A154" s="69" t="s">
        <v>2298</v>
      </c>
      <c r="B154" s="69" t="s">
        <v>3724</v>
      </c>
      <c r="C154" s="70"/>
      <c r="D154" s="71"/>
      <c r="E154" s="72"/>
      <c r="F154" s="73"/>
      <c r="G154" s="70"/>
      <c r="H154" s="74"/>
      <c r="I154" s="75"/>
      <c r="J154" s="75"/>
      <c r="K154" s="36"/>
      <c r="L154" s="82"/>
      <c r="M154" s="82"/>
      <c r="N154" s="77"/>
      <c r="O154" s="84" t="s">
        <v>255</v>
      </c>
      <c r="P154" s="86">
        <v>43157.844456018516</v>
      </c>
      <c r="Q154" s="84" t="s">
        <v>4370</v>
      </c>
      <c r="R154" s="84"/>
      <c r="S154" s="84"/>
      <c r="T154" s="84" t="s">
        <v>6274</v>
      </c>
      <c r="U154" s="84"/>
      <c r="V154" s="84" t="s">
        <v>6894</v>
      </c>
      <c r="W154" s="86">
        <v>43157.844456018516</v>
      </c>
      <c r="X154" s="84" t="s">
        <v>8139</v>
      </c>
      <c r="Y154" s="84"/>
      <c r="Z154" s="84"/>
      <c r="AA154" s="90" t="s">
        <v>9852</v>
      </c>
      <c r="AB154" s="84"/>
      <c r="AC154" s="84" t="b">
        <v>0</v>
      </c>
      <c r="AD154" s="84">
        <v>0</v>
      </c>
      <c r="AE154" s="90" t="s">
        <v>285</v>
      </c>
      <c r="AF154" s="84" t="b">
        <v>0</v>
      </c>
      <c r="AG154" s="84" t="s">
        <v>2154</v>
      </c>
      <c r="AH154" s="84"/>
      <c r="AI154" s="90" t="s">
        <v>285</v>
      </c>
      <c r="AJ154" s="84" t="b">
        <v>0</v>
      </c>
      <c r="AK154" s="84">
        <v>4940</v>
      </c>
      <c r="AL154" s="90" t="s">
        <v>11459</v>
      </c>
      <c r="AM154" s="84" t="s">
        <v>296</v>
      </c>
      <c r="AN154" s="84" t="b">
        <v>0</v>
      </c>
      <c r="AO154" s="90" t="s">
        <v>11459</v>
      </c>
      <c r="AP154" s="84" t="s">
        <v>179</v>
      </c>
      <c r="AQ154" s="84">
        <v>0</v>
      </c>
      <c r="AR154" s="84">
        <v>0</v>
      </c>
      <c r="AS154" s="84"/>
      <c r="AT154" s="84"/>
      <c r="AU154" s="84"/>
      <c r="AV154" s="84"/>
      <c r="AW154" s="84"/>
      <c r="AX154" s="84"/>
      <c r="AY154" s="84"/>
      <c r="AZ154" s="84"/>
    </row>
    <row r="155" spans="1:52" x14ac:dyDescent="0.2">
      <c r="A155" s="69" t="s">
        <v>2299</v>
      </c>
      <c r="B155" s="69" t="s">
        <v>2299</v>
      </c>
      <c r="C155" s="70"/>
      <c r="D155" s="71"/>
      <c r="E155" s="72"/>
      <c r="F155" s="73"/>
      <c r="G155" s="70"/>
      <c r="H155" s="74"/>
      <c r="I155" s="75"/>
      <c r="J155" s="75"/>
      <c r="K155" s="36"/>
      <c r="L155" s="82"/>
      <c r="M155" s="82"/>
      <c r="N155" s="77"/>
      <c r="O155" s="84" t="s">
        <v>179</v>
      </c>
      <c r="P155" s="86">
        <v>43157.844490740739</v>
      </c>
      <c r="Q155" s="84" t="s">
        <v>4427</v>
      </c>
      <c r="R155" s="84" t="s">
        <v>5631</v>
      </c>
      <c r="S155" s="84" t="s">
        <v>6087</v>
      </c>
      <c r="T155" s="84" t="s">
        <v>6311</v>
      </c>
      <c r="U155" s="84"/>
      <c r="V155" s="84" t="s">
        <v>6895</v>
      </c>
      <c r="W155" s="86">
        <v>43157.844490740739</v>
      </c>
      <c r="X155" s="84" t="s">
        <v>8140</v>
      </c>
      <c r="Y155" s="84"/>
      <c r="Z155" s="84"/>
      <c r="AA155" s="90" t="s">
        <v>9853</v>
      </c>
      <c r="AB155" s="84"/>
      <c r="AC155" s="84" t="b">
        <v>0</v>
      </c>
      <c r="AD155" s="84">
        <v>0</v>
      </c>
      <c r="AE155" s="90" t="s">
        <v>285</v>
      </c>
      <c r="AF155" s="84" t="b">
        <v>0</v>
      </c>
      <c r="AG155" s="84" t="s">
        <v>290</v>
      </c>
      <c r="AH155" s="84"/>
      <c r="AI155" s="90" t="s">
        <v>285</v>
      </c>
      <c r="AJ155" s="84" t="b">
        <v>0</v>
      </c>
      <c r="AK155" s="84">
        <v>0</v>
      </c>
      <c r="AL155" s="90" t="s">
        <v>285</v>
      </c>
      <c r="AM155" s="84" t="s">
        <v>303</v>
      </c>
      <c r="AN155" s="84" t="b">
        <v>0</v>
      </c>
      <c r="AO155" s="90" t="s">
        <v>9853</v>
      </c>
      <c r="AP155" s="84" t="s">
        <v>179</v>
      </c>
      <c r="AQ155" s="84">
        <v>0</v>
      </c>
      <c r="AR155" s="84">
        <v>0</v>
      </c>
      <c r="AS155" s="84"/>
      <c r="AT155" s="84"/>
      <c r="AU155" s="84"/>
      <c r="AV155" s="84"/>
      <c r="AW155" s="84"/>
      <c r="AX155" s="84"/>
      <c r="AY155" s="84"/>
      <c r="AZ155" s="84"/>
    </row>
    <row r="156" spans="1:52" x14ac:dyDescent="0.2">
      <c r="A156" s="69" t="s">
        <v>2300</v>
      </c>
      <c r="B156" s="69" t="s">
        <v>2415</v>
      </c>
      <c r="C156" s="70"/>
      <c r="D156" s="71"/>
      <c r="E156" s="72"/>
      <c r="F156" s="73"/>
      <c r="G156" s="70"/>
      <c r="H156" s="74"/>
      <c r="I156" s="75"/>
      <c r="J156" s="75"/>
      <c r="K156" s="36"/>
      <c r="L156" s="82"/>
      <c r="M156" s="82"/>
      <c r="N156" s="77"/>
      <c r="O156" s="84" t="s">
        <v>255</v>
      </c>
      <c r="P156" s="86">
        <v>43157.844502314816</v>
      </c>
      <c r="Q156" s="84" t="s">
        <v>4428</v>
      </c>
      <c r="R156" s="84"/>
      <c r="S156" s="84"/>
      <c r="T156" s="84" t="s">
        <v>6312</v>
      </c>
      <c r="U156" s="84"/>
      <c r="V156" s="84" t="s">
        <v>6896</v>
      </c>
      <c r="W156" s="86">
        <v>43157.844502314816</v>
      </c>
      <c r="X156" s="84" t="s">
        <v>8141</v>
      </c>
      <c r="Y156" s="84"/>
      <c r="Z156" s="84"/>
      <c r="AA156" s="90" t="s">
        <v>9854</v>
      </c>
      <c r="AB156" s="84"/>
      <c r="AC156" s="84" t="b">
        <v>0</v>
      </c>
      <c r="AD156" s="84">
        <v>0</v>
      </c>
      <c r="AE156" s="90" t="s">
        <v>285</v>
      </c>
      <c r="AF156" s="84" t="b">
        <v>0</v>
      </c>
      <c r="AG156" s="84" t="s">
        <v>290</v>
      </c>
      <c r="AH156" s="84"/>
      <c r="AI156" s="90" t="s">
        <v>285</v>
      </c>
      <c r="AJ156" s="84" t="b">
        <v>0</v>
      </c>
      <c r="AK156" s="84">
        <v>5</v>
      </c>
      <c r="AL156" s="90" t="s">
        <v>9976</v>
      </c>
      <c r="AM156" s="84" t="s">
        <v>295</v>
      </c>
      <c r="AN156" s="84" t="b">
        <v>0</v>
      </c>
      <c r="AO156" s="90" t="s">
        <v>9976</v>
      </c>
      <c r="AP156" s="84" t="s">
        <v>179</v>
      </c>
      <c r="AQ156" s="84">
        <v>0</v>
      </c>
      <c r="AR156" s="84">
        <v>0</v>
      </c>
      <c r="AS156" s="84"/>
      <c r="AT156" s="84"/>
      <c r="AU156" s="84"/>
      <c r="AV156" s="84"/>
      <c r="AW156" s="84"/>
      <c r="AX156" s="84"/>
      <c r="AY156" s="84"/>
      <c r="AZ156" s="84"/>
    </row>
    <row r="157" spans="1:52" x14ac:dyDescent="0.2">
      <c r="A157" s="69" t="s">
        <v>2301</v>
      </c>
      <c r="B157" s="69" t="s">
        <v>3831</v>
      </c>
      <c r="C157" s="70"/>
      <c r="D157" s="71"/>
      <c r="E157" s="72"/>
      <c r="F157" s="73"/>
      <c r="G157" s="70"/>
      <c r="H157" s="74"/>
      <c r="I157" s="75"/>
      <c r="J157" s="75"/>
      <c r="K157" s="36"/>
      <c r="L157" s="82"/>
      <c r="M157" s="82"/>
      <c r="N157" s="77"/>
      <c r="O157" s="84" t="s">
        <v>256</v>
      </c>
      <c r="P157" s="86">
        <v>43157.844513888886</v>
      </c>
      <c r="Q157" s="84" t="s">
        <v>4429</v>
      </c>
      <c r="R157" s="84"/>
      <c r="S157" s="84"/>
      <c r="T157" s="84" t="s">
        <v>6313</v>
      </c>
      <c r="U157" s="84"/>
      <c r="V157" s="84" t="s">
        <v>6897</v>
      </c>
      <c r="W157" s="86">
        <v>43157.844513888886</v>
      </c>
      <c r="X157" s="84" t="s">
        <v>8142</v>
      </c>
      <c r="Y157" s="84"/>
      <c r="Z157" s="84"/>
      <c r="AA157" s="90" t="s">
        <v>9855</v>
      </c>
      <c r="AB157" s="84"/>
      <c r="AC157" s="84" t="b">
        <v>0</v>
      </c>
      <c r="AD157" s="84">
        <v>0</v>
      </c>
      <c r="AE157" s="90" t="s">
        <v>11664</v>
      </c>
      <c r="AF157" s="84" t="b">
        <v>0</v>
      </c>
      <c r="AG157" s="84" t="s">
        <v>290</v>
      </c>
      <c r="AH157" s="84"/>
      <c r="AI157" s="90" t="s">
        <v>285</v>
      </c>
      <c r="AJ157" s="84" t="b">
        <v>0</v>
      </c>
      <c r="AK157" s="84">
        <v>0</v>
      </c>
      <c r="AL157" s="90" t="s">
        <v>285</v>
      </c>
      <c r="AM157" s="84" t="s">
        <v>295</v>
      </c>
      <c r="AN157" s="84" t="b">
        <v>0</v>
      </c>
      <c r="AO157" s="90" t="s">
        <v>9855</v>
      </c>
      <c r="AP157" s="84" t="s">
        <v>179</v>
      </c>
      <c r="AQ157" s="84">
        <v>0</v>
      </c>
      <c r="AR157" s="84">
        <v>0</v>
      </c>
      <c r="AS157" s="84"/>
      <c r="AT157" s="84"/>
      <c r="AU157" s="84"/>
      <c r="AV157" s="84"/>
      <c r="AW157" s="84"/>
      <c r="AX157" s="84"/>
      <c r="AY157" s="84"/>
      <c r="AZ157" s="84"/>
    </row>
    <row r="158" spans="1:52" x14ac:dyDescent="0.2">
      <c r="A158" s="69" t="s">
        <v>2302</v>
      </c>
      <c r="B158" s="69" t="s">
        <v>3832</v>
      </c>
      <c r="C158" s="70"/>
      <c r="D158" s="71"/>
      <c r="E158" s="72"/>
      <c r="F158" s="73"/>
      <c r="G158" s="70"/>
      <c r="H158" s="74"/>
      <c r="I158" s="75"/>
      <c r="J158" s="75"/>
      <c r="K158" s="36"/>
      <c r="L158" s="82"/>
      <c r="M158" s="82"/>
      <c r="N158" s="77"/>
      <c r="O158" s="84" t="s">
        <v>255</v>
      </c>
      <c r="P158" s="86">
        <v>43157.844548611109</v>
      </c>
      <c r="Q158" s="84" t="s">
        <v>4430</v>
      </c>
      <c r="R158" s="84"/>
      <c r="S158" s="84"/>
      <c r="T158" s="84" t="s">
        <v>6314</v>
      </c>
      <c r="U158" s="84"/>
      <c r="V158" s="84" t="s">
        <v>6898</v>
      </c>
      <c r="W158" s="86">
        <v>43157.844548611109</v>
      </c>
      <c r="X158" s="84" t="s">
        <v>8143</v>
      </c>
      <c r="Y158" s="84"/>
      <c r="Z158" s="84"/>
      <c r="AA158" s="90" t="s">
        <v>9856</v>
      </c>
      <c r="AB158" s="90" t="s">
        <v>11494</v>
      </c>
      <c r="AC158" s="84" t="b">
        <v>0</v>
      </c>
      <c r="AD158" s="84">
        <v>0</v>
      </c>
      <c r="AE158" s="90" t="s">
        <v>11665</v>
      </c>
      <c r="AF158" s="84" t="b">
        <v>0</v>
      </c>
      <c r="AG158" s="84" t="s">
        <v>291</v>
      </c>
      <c r="AH158" s="84"/>
      <c r="AI158" s="90" t="s">
        <v>285</v>
      </c>
      <c r="AJ158" s="84" t="b">
        <v>0</v>
      </c>
      <c r="AK158" s="84">
        <v>0</v>
      </c>
      <c r="AL158" s="90" t="s">
        <v>285</v>
      </c>
      <c r="AM158" s="84" t="s">
        <v>296</v>
      </c>
      <c r="AN158" s="84" t="b">
        <v>0</v>
      </c>
      <c r="AO158" s="90" t="s">
        <v>11494</v>
      </c>
      <c r="AP158" s="84" t="s">
        <v>179</v>
      </c>
      <c r="AQ158" s="84">
        <v>0</v>
      </c>
      <c r="AR158" s="84">
        <v>0</v>
      </c>
      <c r="AS158" s="84"/>
      <c r="AT158" s="84"/>
      <c r="AU158" s="84"/>
      <c r="AV158" s="84"/>
      <c r="AW158" s="84"/>
      <c r="AX158" s="84"/>
      <c r="AY158" s="84"/>
      <c r="AZ158" s="84"/>
    </row>
    <row r="159" spans="1:52" x14ac:dyDescent="0.2">
      <c r="A159" s="69" t="s">
        <v>2302</v>
      </c>
      <c r="B159" s="69" t="s">
        <v>3827</v>
      </c>
      <c r="C159" s="70"/>
      <c r="D159" s="71"/>
      <c r="E159" s="72"/>
      <c r="F159" s="73"/>
      <c r="G159" s="70"/>
      <c r="H159" s="74"/>
      <c r="I159" s="75"/>
      <c r="J159" s="75"/>
      <c r="K159" s="36"/>
      <c r="L159" s="82"/>
      <c r="M159" s="82"/>
      <c r="N159" s="77"/>
      <c r="O159" s="84" t="s">
        <v>256</v>
      </c>
      <c r="P159" s="86">
        <v>43157.844548611109</v>
      </c>
      <c r="Q159" s="84" t="s">
        <v>4430</v>
      </c>
      <c r="R159" s="84"/>
      <c r="S159" s="84"/>
      <c r="T159" s="84" t="s">
        <v>6314</v>
      </c>
      <c r="U159" s="84"/>
      <c r="V159" s="84" t="s">
        <v>6898</v>
      </c>
      <c r="W159" s="86">
        <v>43157.844548611109</v>
      </c>
      <c r="X159" s="84" t="s">
        <v>8143</v>
      </c>
      <c r="Y159" s="84"/>
      <c r="Z159" s="84"/>
      <c r="AA159" s="90" t="s">
        <v>9856</v>
      </c>
      <c r="AB159" s="90" t="s">
        <v>11494</v>
      </c>
      <c r="AC159" s="84" t="b">
        <v>0</v>
      </c>
      <c r="AD159" s="84">
        <v>0</v>
      </c>
      <c r="AE159" s="90" t="s">
        <v>11665</v>
      </c>
      <c r="AF159" s="84" t="b">
        <v>0</v>
      </c>
      <c r="AG159" s="84" t="s">
        <v>291</v>
      </c>
      <c r="AH159" s="84"/>
      <c r="AI159" s="90" t="s">
        <v>285</v>
      </c>
      <c r="AJ159" s="84" t="b">
        <v>0</v>
      </c>
      <c r="AK159" s="84">
        <v>0</v>
      </c>
      <c r="AL159" s="90" t="s">
        <v>285</v>
      </c>
      <c r="AM159" s="84" t="s">
        <v>296</v>
      </c>
      <c r="AN159" s="84" t="b">
        <v>0</v>
      </c>
      <c r="AO159" s="90" t="s">
        <v>11494</v>
      </c>
      <c r="AP159" s="84" t="s">
        <v>179</v>
      </c>
      <c r="AQ159" s="84">
        <v>0</v>
      </c>
      <c r="AR159" s="84">
        <v>0</v>
      </c>
      <c r="AS159" s="84"/>
      <c r="AT159" s="84"/>
      <c r="AU159" s="84"/>
      <c r="AV159" s="84"/>
      <c r="AW159" s="84"/>
      <c r="AX159" s="84"/>
      <c r="AY159" s="84"/>
      <c r="AZ159" s="84"/>
    </row>
    <row r="160" spans="1:52" x14ac:dyDescent="0.2">
      <c r="A160" s="69" t="s">
        <v>2303</v>
      </c>
      <c r="B160" s="69" t="s">
        <v>3833</v>
      </c>
      <c r="C160" s="70"/>
      <c r="D160" s="71"/>
      <c r="E160" s="72"/>
      <c r="F160" s="73"/>
      <c r="G160" s="70"/>
      <c r="H160" s="74"/>
      <c r="I160" s="75"/>
      <c r="J160" s="75"/>
      <c r="K160" s="36"/>
      <c r="L160" s="82"/>
      <c r="M160" s="82"/>
      <c r="N160" s="77"/>
      <c r="O160" s="84" t="s">
        <v>255</v>
      </c>
      <c r="P160" s="86">
        <v>43157.844641203701</v>
      </c>
      <c r="Q160" s="84" t="s">
        <v>4431</v>
      </c>
      <c r="R160" s="84" t="s">
        <v>5632</v>
      </c>
      <c r="S160" s="84" t="s">
        <v>263</v>
      </c>
      <c r="T160" s="84" t="s">
        <v>6315</v>
      </c>
      <c r="U160" s="84" t="s">
        <v>6636</v>
      </c>
      <c r="V160" s="84" t="s">
        <v>6636</v>
      </c>
      <c r="W160" s="86">
        <v>43157.844641203701</v>
      </c>
      <c r="X160" s="84" t="s">
        <v>8144</v>
      </c>
      <c r="Y160" s="84"/>
      <c r="Z160" s="84"/>
      <c r="AA160" s="90" t="s">
        <v>9857</v>
      </c>
      <c r="AB160" s="84"/>
      <c r="AC160" s="84" t="b">
        <v>0</v>
      </c>
      <c r="AD160" s="84">
        <v>1</v>
      </c>
      <c r="AE160" s="90" t="s">
        <v>285</v>
      </c>
      <c r="AF160" s="84" t="b">
        <v>0</v>
      </c>
      <c r="AG160" s="84" t="s">
        <v>292</v>
      </c>
      <c r="AH160" s="84"/>
      <c r="AI160" s="90" t="s">
        <v>285</v>
      </c>
      <c r="AJ160" s="84" t="b">
        <v>0</v>
      </c>
      <c r="AK160" s="84">
        <v>0</v>
      </c>
      <c r="AL160" s="90" t="s">
        <v>285</v>
      </c>
      <c r="AM160" s="84" t="s">
        <v>294</v>
      </c>
      <c r="AN160" s="84" t="b">
        <v>0</v>
      </c>
      <c r="AO160" s="90" t="s">
        <v>9857</v>
      </c>
      <c r="AP160" s="84" t="s">
        <v>179</v>
      </c>
      <c r="AQ160" s="84">
        <v>0</v>
      </c>
      <c r="AR160" s="84">
        <v>0</v>
      </c>
      <c r="AS160" s="84"/>
      <c r="AT160" s="84"/>
      <c r="AU160" s="84"/>
      <c r="AV160" s="84"/>
      <c r="AW160" s="84"/>
      <c r="AX160" s="84"/>
      <c r="AY160" s="84"/>
      <c r="AZ160" s="84"/>
    </row>
    <row r="161" spans="1:52" x14ac:dyDescent="0.2">
      <c r="A161" s="69" t="s">
        <v>2304</v>
      </c>
      <c r="B161" s="69" t="s">
        <v>868</v>
      </c>
      <c r="C161" s="70"/>
      <c r="D161" s="71"/>
      <c r="E161" s="72"/>
      <c r="F161" s="73"/>
      <c r="G161" s="70"/>
      <c r="H161" s="74"/>
      <c r="I161" s="75"/>
      <c r="J161" s="75"/>
      <c r="K161" s="36"/>
      <c r="L161" s="82"/>
      <c r="M161" s="82"/>
      <c r="N161" s="77"/>
      <c r="O161" s="84" t="s">
        <v>255</v>
      </c>
      <c r="P161" s="86">
        <v>43157.844675925924</v>
      </c>
      <c r="Q161" s="90" t="s">
        <v>4432</v>
      </c>
      <c r="R161" s="84" t="s">
        <v>5615</v>
      </c>
      <c r="S161" s="84" t="s">
        <v>6078</v>
      </c>
      <c r="T161" s="84" t="s">
        <v>6274</v>
      </c>
      <c r="U161" s="84"/>
      <c r="V161" s="84" t="s">
        <v>6899</v>
      </c>
      <c r="W161" s="86">
        <v>43157.844675925924</v>
      </c>
      <c r="X161" s="84" t="s">
        <v>8145</v>
      </c>
      <c r="Y161" s="84"/>
      <c r="Z161" s="84"/>
      <c r="AA161" s="90" t="s">
        <v>9858</v>
      </c>
      <c r="AB161" s="84"/>
      <c r="AC161" s="84" t="b">
        <v>0</v>
      </c>
      <c r="AD161" s="84">
        <v>0</v>
      </c>
      <c r="AE161" s="90" t="s">
        <v>285</v>
      </c>
      <c r="AF161" s="84" t="b">
        <v>0</v>
      </c>
      <c r="AG161" s="84" t="s">
        <v>290</v>
      </c>
      <c r="AH161" s="84"/>
      <c r="AI161" s="90" t="s">
        <v>285</v>
      </c>
      <c r="AJ161" s="84" t="b">
        <v>0</v>
      </c>
      <c r="AK161" s="84">
        <v>0</v>
      </c>
      <c r="AL161" s="90" t="s">
        <v>285</v>
      </c>
      <c r="AM161" s="84" t="s">
        <v>294</v>
      </c>
      <c r="AN161" s="84" t="b">
        <v>0</v>
      </c>
      <c r="AO161" s="90" t="s">
        <v>9858</v>
      </c>
      <c r="AP161" s="84" t="s">
        <v>179</v>
      </c>
      <c r="AQ161" s="84">
        <v>0</v>
      </c>
      <c r="AR161" s="84">
        <v>0</v>
      </c>
      <c r="AS161" s="84"/>
      <c r="AT161" s="84"/>
      <c r="AU161" s="84"/>
      <c r="AV161" s="84"/>
      <c r="AW161" s="84"/>
      <c r="AX161" s="84"/>
      <c r="AY161" s="84"/>
      <c r="AZ161" s="84"/>
    </row>
    <row r="162" spans="1:52" x14ac:dyDescent="0.2">
      <c r="A162" s="69" t="s">
        <v>2305</v>
      </c>
      <c r="B162" s="69" t="s">
        <v>3591</v>
      </c>
      <c r="C162" s="70"/>
      <c r="D162" s="71"/>
      <c r="E162" s="72"/>
      <c r="F162" s="73"/>
      <c r="G162" s="70"/>
      <c r="H162" s="74"/>
      <c r="I162" s="75"/>
      <c r="J162" s="75"/>
      <c r="K162" s="36"/>
      <c r="L162" s="82"/>
      <c r="M162" s="82"/>
      <c r="N162" s="77"/>
      <c r="O162" s="84" t="s">
        <v>255</v>
      </c>
      <c r="P162" s="86">
        <v>43157.844699074078</v>
      </c>
      <c r="Q162" s="84" t="s">
        <v>4371</v>
      </c>
      <c r="R162" s="84" t="s">
        <v>5608</v>
      </c>
      <c r="S162" s="84" t="s">
        <v>6077</v>
      </c>
      <c r="T162" s="84" t="s">
        <v>6274</v>
      </c>
      <c r="U162" s="84" t="s">
        <v>6628</v>
      </c>
      <c r="V162" s="84" t="s">
        <v>6628</v>
      </c>
      <c r="W162" s="86">
        <v>43157.844699074078</v>
      </c>
      <c r="X162" s="84" t="s">
        <v>8146</v>
      </c>
      <c r="Y162" s="84"/>
      <c r="Z162" s="84"/>
      <c r="AA162" s="90" t="s">
        <v>9859</v>
      </c>
      <c r="AB162" s="84"/>
      <c r="AC162" s="84" t="b">
        <v>0</v>
      </c>
      <c r="AD162" s="84">
        <v>0</v>
      </c>
      <c r="AE162" s="90" t="s">
        <v>285</v>
      </c>
      <c r="AF162" s="84" t="b">
        <v>0</v>
      </c>
      <c r="AG162" s="84" t="s">
        <v>291</v>
      </c>
      <c r="AH162" s="84"/>
      <c r="AI162" s="90" t="s">
        <v>285</v>
      </c>
      <c r="AJ162" s="84" t="b">
        <v>0</v>
      </c>
      <c r="AK162" s="84">
        <v>16</v>
      </c>
      <c r="AL162" s="90" t="s">
        <v>11299</v>
      </c>
      <c r="AM162" s="84" t="s">
        <v>296</v>
      </c>
      <c r="AN162" s="84" t="b">
        <v>0</v>
      </c>
      <c r="AO162" s="90" t="s">
        <v>11299</v>
      </c>
      <c r="AP162" s="84" t="s">
        <v>179</v>
      </c>
      <c r="AQ162" s="84">
        <v>0</v>
      </c>
      <c r="AR162" s="84">
        <v>0</v>
      </c>
      <c r="AS162" s="84"/>
      <c r="AT162" s="84"/>
      <c r="AU162" s="84"/>
      <c r="AV162" s="84"/>
      <c r="AW162" s="84"/>
      <c r="AX162" s="84"/>
      <c r="AY162" s="84"/>
      <c r="AZ162" s="84"/>
    </row>
    <row r="163" spans="1:52" x14ac:dyDescent="0.2">
      <c r="A163" s="69" t="s">
        <v>2306</v>
      </c>
      <c r="B163" s="69" t="s">
        <v>2306</v>
      </c>
      <c r="C163" s="70"/>
      <c r="D163" s="71"/>
      <c r="E163" s="72"/>
      <c r="F163" s="73"/>
      <c r="G163" s="70"/>
      <c r="H163" s="74"/>
      <c r="I163" s="75"/>
      <c r="J163" s="75"/>
      <c r="K163" s="36"/>
      <c r="L163" s="82"/>
      <c r="M163" s="82"/>
      <c r="N163" s="77"/>
      <c r="O163" s="84" t="s">
        <v>179</v>
      </c>
      <c r="P163" s="86">
        <v>43157.844710648147</v>
      </c>
      <c r="Q163" s="84" t="s">
        <v>4433</v>
      </c>
      <c r="R163" s="84"/>
      <c r="S163" s="84"/>
      <c r="T163" s="84" t="s">
        <v>6274</v>
      </c>
      <c r="U163" s="84"/>
      <c r="V163" s="84" t="s">
        <v>6900</v>
      </c>
      <c r="W163" s="86">
        <v>43157.844710648147</v>
      </c>
      <c r="X163" s="84" t="s">
        <v>8147</v>
      </c>
      <c r="Y163" s="84"/>
      <c r="Z163" s="84"/>
      <c r="AA163" s="90" t="s">
        <v>9860</v>
      </c>
      <c r="AB163" s="84"/>
      <c r="AC163" s="84" t="b">
        <v>0</v>
      </c>
      <c r="AD163" s="84">
        <v>0</v>
      </c>
      <c r="AE163" s="90" t="s">
        <v>285</v>
      </c>
      <c r="AF163" s="84" t="b">
        <v>0</v>
      </c>
      <c r="AG163" s="84" t="s">
        <v>292</v>
      </c>
      <c r="AH163" s="84"/>
      <c r="AI163" s="90" t="s">
        <v>285</v>
      </c>
      <c r="AJ163" s="84" t="b">
        <v>0</v>
      </c>
      <c r="AK163" s="84">
        <v>0</v>
      </c>
      <c r="AL163" s="90" t="s">
        <v>285</v>
      </c>
      <c r="AM163" s="84" t="s">
        <v>301</v>
      </c>
      <c r="AN163" s="84" t="b">
        <v>0</v>
      </c>
      <c r="AO163" s="90" t="s">
        <v>9860</v>
      </c>
      <c r="AP163" s="84" t="s">
        <v>179</v>
      </c>
      <c r="AQ163" s="84">
        <v>0</v>
      </c>
      <c r="AR163" s="84">
        <v>0</v>
      </c>
      <c r="AS163" s="84"/>
      <c r="AT163" s="84"/>
      <c r="AU163" s="84"/>
      <c r="AV163" s="84"/>
      <c r="AW163" s="84"/>
      <c r="AX163" s="84"/>
      <c r="AY163" s="84"/>
      <c r="AZ163" s="84"/>
    </row>
    <row r="164" spans="1:52" x14ac:dyDescent="0.2">
      <c r="A164" s="69" t="s">
        <v>2307</v>
      </c>
      <c r="B164" s="69" t="s">
        <v>3834</v>
      </c>
      <c r="C164" s="70"/>
      <c r="D164" s="71"/>
      <c r="E164" s="72"/>
      <c r="F164" s="73"/>
      <c r="G164" s="70"/>
      <c r="H164" s="74"/>
      <c r="I164" s="75"/>
      <c r="J164" s="75"/>
      <c r="K164" s="36"/>
      <c r="L164" s="82"/>
      <c r="M164" s="82"/>
      <c r="N164" s="77"/>
      <c r="O164" s="84" t="s">
        <v>255</v>
      </c>
      <c r="P164" s="86">
        <v>43157.844814814816</v>
      </c>
      <c r="Q164" s="84" t="s">
        <v>4434</v>
      </c>
      <c r="R164" s="84"/>
      <c r="S164" s="84"/>
      <c r="T164" s="84" t="s">
        <v>6274</v>
      </c>
      <c r="U164" s="84"/>
      <c r="V164" s="84" t="s">
        <v>6901</v>
      </c>
      <c r="W164" s="86">
        <v>43157.844814814816</v>
      </c>
      <c r="X164" s="84" t="s">
        <v>8148</v>
      </c>
      <c r="Y164" s="84"/>
      <c r="Z164" s="84"/>
      <c r="AA164" s="90" t="s">
        <v>9861</v>
      </c>
      <c r="AB164" s="84"/>
      <c r="AC164" s="84" t="b">
        <v>0</v>
      </c>
      <c r="AD164" s="84">
        <v>0</v>
      </c>
      <c r="AE164" s="90" t="s">
        <v>285</v>
      </c>
      <c r="AF164" s="84" t="b">
        <v>0</v>
      </c>
      <c r="AG164" s="84" t="s">
        <v>290</v>
      </c>
      <c r="AH164" s="84"/>
      <c r="AI164" s="90" t="s">
        <v>285</v>
      </c>
      <c r="AJ164" s="84" t="b">
        <v>0</v>
      </c>
      <c r="AK164" s="84">
        <v>3</v>
      </c>
      <c r="AL164" s="90" t="s">
        <v>10204</v>
      </c>
      <c r="AM164" s="84" t="s">
        <v>295</v>
      </c>
      <c r="AN164" s="84" t="b">
        <v>0</v>
      </c>
      <c r="AO164" s="90" t="s">
        <v>10204</v>
      </c>
      <c r="AP164" s="84" t="s">
        <v>179</v>
      </c>
      <c r="AQ164" s="84">
        <v>0</v>
      </c>
      <c r="AR164" s="84">
        <v>0</v>
      </c>
      <c r="AS164" s="84"/>
      <c r="AT164" s="84"/>
      <c r="AU164" s="84"/>
      <c r="AV164" s="84"/>
      <c r="AW164" s="84"/>
      <c r="AX164" s="84"/>
      <c r="AY164" s="84"/>
      <c r="AZ164" s="84"/>
    </row>
    <row r="165" spans="1:52" x14ac:dyDescent="0.2">
      <c r="A165" s="69" t="s">
        <v>2307</v>
      </c>
      <c r="B165" s="69" t="s">
        <v>2607</v>
      </c>
      <c r="C165" s="70"/>
      <c r="D165" s="71"/>
      <c r="E165" s="72"/>
      <c r="F165" s="73"/>
      <c r="G165" s="70"/>
      <c r="H165" s="74"/>
      <c r="I165" s="75"/>
      <c r="J165" s="75"/>
      <c r="K165" s="36"/>
      <c r="L165" s="82"/>
      <c r="M165" s="82"/>
      <c r="N165" s="77"/>
      <c r="O165" s="84" t="s">
        <v>255</v>
      </c>
      <c r="P165" s="86">
        <v>43157.844814814816</v>
      </c>
      <c r="Q165" s="84" t="s">
        <v>4434</v>
      </c>
      <c r="R165" s="84"/>
      <c r="S165" s="84"/>
      <c r="T165" s="84" t="s">
        <v>6274</v>
      </c>
      <c r="U165" s="84"/>
      <c r="V165" s="84" t="s">
        <v>6901</v>
      </c>
      <c r="W165" s="86">
        <v>43157.844814814816</v>
      </c>
      <c r="X165" s="84" t="s">
        <v>8148</v>
      </c>
      <c r="Y165" s="84"/>
      <c r="Z165" s="84"/>
      <c r="AA165" s="90" t="s">
        <v>9861</v>
      </c>
      <c r="AB165" s="84"/>
      <c r="AC165" s="84" t="b">
        <v>0</v>
      </c>
      <c r="AD165" s="84">
        <v>0</v>
      </c>
      <c r="AE165" s="90" t="s">
        <v>285</v>
      </c>
      <c r="AF165" s="84" t="b">
        <v>0</v>
      </c>
      <c r="AG165" s="84" t="s">
        <v>290</v>
      </c>
      <c r="AH165" s="84"/>
      <c r="AI165" s="90" t="s">
        <v>285</v>
      </c>
      <c r="AJ165" s="84" t="b">
        <v>0</v>
      </c>
      <c r="AK165" s="84">
        <v>3</v>
      </c>
      <c r="AL165" s="90" t="s">
        <v>10204</v>
      </c>
      <c r="AM165" s="84" t="s">
        <v>295</v>
      </c>
      <c r="AN165" s="84" t="b">
        <v>0</v>
      </c>
      <c r="AO165" s="90" t="s">
        <v>10204</v>
      </c>
      <c r="AP165" s="84" t="s">
        <v>179</v>
      </c>
      <c r="AQ165" s="84">
        <v>0</v>
      </c>
      <c r="AR165" s="84">
        <v>0</v>
      </c>
      <c r="AS165" s="84"/>
      <c r="AT165" s="84"/>
      <c r="AU165" s="84"/>
      <c r="AV165" s="84"/>
      <c r="AW165" s="84"/>
      <c r="AX165" s="84"/>
      <c r="AY165" s="84"/>
      <c r="AZ165" s="84"/>
    </row>
    <row r="166" spans="1:52" x14ac:dyDescent="0.2">
      <c r="A166" s="69" t="s">
        <v>2308</v>
      </c>
      <c r="B166" s="69" t="s">
        <v>2308</v>
      </c>
      <c r="C166" s="70"/>
      <c r="D166" s="71"/>
      <c r="E166" s="72"/>
      <c r="F166" s="73"/>
      <c r="G166" s="70"/>
      <c r="H166" s="74"/>
      <c r="I166" s="75"/>
      <c r="J166" s="75"/>
      <c r="K166" s="36"/>
      <c r="L166" s="82"/>
      <c r="M166" s="82"/>
      <c r="N166" s="77"/>
      <c r="O166" s="84" t="s">
        <v>179</v>
      </c>
      <c r="P166" s="86">
        <v>43157.844826388886</v>
      </c>
      <c r="Q166" s="84" t="s">
        <v>4435</v>
      </c>
      <c r="R166" s="84" t="s">
        <v>5633</v>
      </c>
      <c r="S166" s="84" t="s">
        <v>262</v>
      </c>
      <c r="T166" s="84" t="s">
        <v>6274</v>
      </c>
      <c r="U166" s="84"/>
      <c r="V166" s="84" t="s">
        <v>6902</v>
      </c>
      <c r="W166" s="86">
        <v>43157.844826388886</v>
      </c>
      <c r="X166" s="84" t="s">
        <v>8149</v>
      </c>
      <c r="Y166" s="84"/>
      <c r="Z166" s="84"/>
      <c r="AA166" s="90" t="s">
        <v>9862</v>
      </c>
      <c r="AB166" s="84"/>
      <c r="AC166" s="84" t="b">
        <v>0</v>
      </c>
      <c r="AD166" s="84">
        <v>0</v>
      </c>
      <c r="AE166" s="90" t="s">
        <v>285</v>
      </c>
      <c r="AF166" s="84" t="b">
        <v>0</v>
      </c>
      <c r="AG166" s="84" t="s">
        <v>290</v>
      </c>
      <c r="AH166" s="84"/>
      <c r="AI166" s="90" t="s">
        <v>285</v>
      </c>
      <c r="AJ166" s="84" t="b">
        <v>0</v>
      </c>
      <c r="AK166" s="84">
        <v>0</v>
      </c>
      <c r="AL166" s="90" t="s">
        <v>285</v>
      </c>
      <c r="AM166" s="84" t="s">
        <v>294</v>
      </c>
      <c r="AN166" s="84" t="b">
        <v>0</v>
      </c>
      <c r="AO166" s="90" t="s">
        <v>9862</v>
      </c>
      <c r="AP166" s="84" t="s">
        <v>179</v>
      </c>
      <c r="AQ166" s="84">
        <v>0</v>
      </c>
      <c r="AR166" s="84">
        <v>0</v>
      </c>
      <c r="AS166" s="84"/>
      <c r="AT166" s="84"/>
      <c r="AU166" s="84"/>
      <c r="AV166" s="84"/>
      <c r="AW166" s="84"/>
      <c r="AX166" s="84"/>
      <c r="AY166" s="84"/>
      <c r="AZ166" s="84"/>
    </row>
    <row r="167" spans="1:52" x14ac:dyDescent="0.2">
      <c r="A167" s="69" t="s">
        <v>2309</v>
      </c>
      <c r="B167" s="69" t="s">
        <v>2309</v>
      </c>
      <c r="C167" s="70"/>
      <c r="D167" s="71"/>
      <c r="E167" s="72"/>
      <c r="F167" s="73"/>
      <c r="G167" s="70"/>
      <c r="H167" s="74"/>
      <c r="I167" s="75"/>
      <c r="J167" s="75"/>
      <c r="K167" s="36"/>
      <c r="L167" s="82"/>
      <c r="M167" s="82"/>
      <c r="N167" s="77"/>
      <c r="O167" s="84" t="s">
        <v>179</v>
      </c>
      <c r="P167" s="86">
        <v>43157.844837962963</v>
      </c>
      <c r="Q167" s="84" t="s">
        <v>4436</v>
      </c>
      <c r="R167" s="84"/>
      <c r="S167" s="84"/>
      <c r="T167" s="84" t="s">
        <v>6274</v>
      </c>
      <c r="U167" s="84"/>
      <c r="V167" s="84" t="s">
        <v>6903</v>
      </c>
      <c r="W167" s="86">
        <v>43157.844837962963</v>
      </c>
      <c r="X167" s="84" t="s">
        <v>8150</v>
      </c>
      <c r="Y167" s="84"/>
      <c r="Z167" s="84"/>
      <c r="AA167" s="90" t="s">
        <v>9863</v>
      </c>
      <c r="AB167" s="84"/>
      <c r="AC167" s="84" t="b">
        <v>0</v>
      </c>
      <c r="AD167" s="84">
        <v>0</v>
      </c>
      <c r="AE167" s="90" t="s">
        <v>285</v>
      </c>
      <c r="AF167" s="84" t="b">
        <v>0</v>
      </c>
      <c r="AG167" s="84" t="s">
        <v>290</v>
      </c>
      <c r="AH167" s="84"/>
      <c r="AI167" s="90" t="s">
        <v>285</v>
      </c>
      <c r="AJ167" s="84" t="b">
        <v>0</v>
      </c>
      <c r="AK167" s="84">
        <v>0</v>
      </c>
      <c r="AL167" s="90" t="s">
        <v>285</v>
      </c>
      <c r="AM167" s="84" t="s">
        <v>294</v>
      </c>
      <c r="AN167" s="84" t="b">
        <v>0</v>
      </c>
      <c r="AO167" s="90" t="s">
        <v>9863</v>
      </c>
      <c r="AP167" s="84" t="s">
        <v>179</v>
      </c>
      <c r="AQ167" s="84">
        <v>0</v>
      </c>
      <c r="AR167" s="84">
        <v>0</v>
      </c>
      <c r="AS167" s="84"/>
      <c r="AT167" s="84"/>
      <c r="AU167" s="84"/>
      <c r="AV167" s="84"/>
      <c r="AW167" s="84"/>
      <c r="AX167" s="84"/>
      <c r="AY167" s="84"/>
      <c r="AZ167" s="84"/>
    </row>
    <row r="168" spans="1:52" x14ac:dyDescent="0.2">
      <c r="A168" s="69" t="s">
        <v>2310</v>
      </c>
      <c r="B168" s="69" t="s">
        <v>2310</v>
      </c>
      <c r="C168" s="70"/>
      <c r="D168" s="71"/>
      <c r="E168" s="72"/>
      <c r="F168" s="73"/>
      <c r="G168" s="70"/>
      <c r="H168" s="74"/>
      <c r="I168" s="75"/>
      <c r="J168" s="75"/>
      <c r="K168" s="36"/>
      <c r="L168" s="82"/>
      <c r="M168" s="82"/>
      <c r="N168" s="77"/>
      <c r="O168" s="84" t="s">
        <v>179</v>
      </c>
      <c r="P168" s="86">
        <v>43157.844907407409</v>
      </c>
      <c r="Q168" s="84" t="s">
        <v>4437</v>
      </c>
      <c r="R168" s="84" t="s">
        <v>5634</v>
      </c>
      <c r="S168" s="84" t="s">
        <v>920</v>
      </c>
      <c r="T168" s="84" t="s">
        <v>6316</v>
      </c>
      <c r="U168" s="84"/>
      <c r="V168" s="84" t="s">
        <v>6904</v>
      </c>
      <c r="W168" s="86">
        <v>43157.844907407409</v>
      </c>
      <c r="X168" s="84" t="s">
        <v>8151</v>
      </c>
      <c r="Y168" s="84"/>
      <c r="Z168" s="84"/>
      <c r="AA168" s="90" t="s">
        <v>9864</v>
      </c>
      <c r="AB168" s="84"/>
      <c r="AC168" s="84" t="b">
        <v>0</v>
      </c>
      <c r="AD168" s="84">
        <v>0</v>
      </c>
      <c r="AE168" s="90" t="s">
        <v>285</v>
      </c>
      <c r="AF168" s="84" t="b">
        <v>0</v>
      </c>
      <c r="AG168" s="84" t="s">
        <v>290</v>
      </c>
      <c r="AH168" s="84"/>
      <c r="AI168" s="90" t="s">
        <v>285</v>
      </c>
      <c r="AJ168" s="84" t="b">
        <v>0</v>
      </c>
      <c r="AK168" s="84">
        <v>0</v>
      </c>
      <c r="AL168" s="90" t="s">
        <v>285</v>
      </c>
      <c r="AM168" s="84" t="s">
        <v>1010</v>
      </c>
      <c r="AN168" s="84" t="b">
        <v>0</v>
      </c>
      <c r="AO168" s="90" t="s">
        <v>9864</v>
      </c>
      <c r="AP168" s="84" t="s">
        <v>179</v>
      </c>
      <c r="AQ168" s="84">
        <v>0</v>
      </c>
      <c r="AR168" s="84">
        <v>0</v>
      </c>
      <c r="AS168" s="84"/>
      <c r="AT168" s="84"/>
      <c r="AU168" s="84"/>
      <c r="AV168" s="84"/>
      <c r="AW168" s="84"/>
      <c r="AX168" s="84"/>
      <c r="AY168" s="84"/>
      <c r="AZ168" s="84"/>
    </row>
    <row r="169" spans="1:52" x14ac:dyDescent="0.2">
      <c r="A169" s="69" t="s">
        <v>2311</v>
      </c>
      <c r="B169" s="69" t="s">
        <v>3426</v>
      </c>
      <c r="C169" s="70"/>
      <c r="D169" s="71"/>
      <c r="E169" s="72"/>
      <c r="F169" s="73"/>
      <c r="G169" s="70"/>
      <c r="H169" s="74"/>
      <c r="I169" s="75"/>
      <c r="J169" s="75"/>
      <c r="K169" s="36"/>
      <c r="L169" s="82"/>
      <c r="M169" s="82"/>
      <c r="N169" s="77"/>
      <c r="O169" s="84" t="s">
        <v>255</v>
      </c>
      <c r="P169" s="86">
        <v>43157.844918981478</v>
      </c>
      <c r="Q169" s="84" t="s">
        <v>4438</v>
      </c>
      <c r="R169" s="84" t="s">
        <v>5635</v>
      </c>
      <c r="S169" s="84" t="s">
        <v>6079</v>
      </c>
      <c r="T169" s="84" t="s">
        <v>6274</v>
      </c>
      <c r="U169" s="84"/>
      <c r="V169" s="84" t="s">
        <v>6905</v>
      </c>
      <c r="W169" s="86">
        <v>43157.844918981478</v>
      </c>
      <c r="X169" s="84" t="s">
        <v>8152</v>
      </c>
      <c r="Y169" s="84"/>
      <c r="Z169" s="84"/>
      <c r="AA169" s="90" t="s">
        <v>9865</v>
      </c>
      <c r="AB169" s="84"/>
      <c r="AC169" s="84" t="b">
        <v>0</v>
      </c>
      <c r="AD169" s="84">
        <v>0</v>
      </c>
      <c r="AE169" s="90" t="s">
        <v>285</v>
      </c>
      <c r="AF169" s="84" t="b">
        <v>0</v>
      </c>
      <c r="AG169" s="84" t="s">
        <v>291</v>
      </c>
      <c r="AH169" s="84"/>
      <c r="AI169" s="90" t="s">
        <v>285</v>
      </c>
      <c r="AJ169" s="84" t="b">
        <v>0</v>
      </c>
      <c r="AK169" s="84">
        <v>68</v>
      </c>
      <c r="AL169" s="90" t="s">
        <v>11098</v>
      </c>
      <c r="AM169" s="84" t="s">
        <v>296</v>
      </c>
      <c r="AN169" s="84" t="b">
        <v>0</v>
      </c>
      <c r="AO169" s="90" t="s">
        <v>11098</v>
      </c>
      <c r="AP169" s="84" t="s">
        <v>179</v>
      </c>
      <c r="AQ169" s="84">
        <v>0</v>
      </c>
      <c r="AR169" s="84">
        <v>0</v>
      </c>
      <c r="AS169" s="84"/>
      <c r="AT169" s="84"/>
      <c r="AU169" s="84"/>
      <c r="AV169" s="84"/>
      <c r="AW169" s="84"/>
      <c r="AX169" s="84"/>
      <c r="AY169" s="84"/>
      <c r="AZ169" s="84"/>
    </row>
    <row r="170" spans="1:52" x14ac:dyDescent="0.2">
      <c r="A170" s="69" t="s">
        <v>2312</v>
      </c>
      <c r="B170" s="69" t="s">
        <v>2312</v>
      </c>
      <c r="C170" s="70"/>
      <c r="D170" s="71"/>
      <c r="E170" s="72"/>
      <c r="F170" s="73"/>
      <c r="G170" s="70"/>
      <c r="H170" s="74"/>
      <c r="I170" s="75"/>
      <c r="J170" s="75"/>
      <c r="K170" s="36"/>
      <c r="L170" s="82"/>
      <c r="M170" s="82"/>
      <c r="N170" s="77"/>
      <c r="O170" s="84" t="s">
        <v>179</v>
      </c>
      <c r="P170" s="86">
        <v>43157.845092592594</v>
      </c>
      <c r="Q170" s="84" t="s">
        <v>4439</v>
      </c>
      <c r="R170" s="84" t="s">
        <v>5636</v>
      </c>
      <c r="S170" s="84" t="s">
        <v>920</v>
      </c>
      <c r="T170" s="84" t="s">
        <v>6317</v>
      </c>
      <c r="U170" s="84"/>
      <c r="V170" s="84" t="s">
        <v>6906</v>
      </c>
      <c r="W170" s="86">
        <v>43157.845092592594</v>
      </c>
      <c r="X170" s="84" t="s">
        <v>8153</v>
      </c>
      <c r="Y170" s="84"/>
      <c r="Z170" s="84"/>
      <c r="AA170" s="90" t="s">
        <v>9866</v>
      </c>
      <c r="AB170" s="84"/>
      <c r="AC170" s="84" t="b">
        <v>0</v>
      </c>
      <c r="AD170" s="84">
        <v>0</v>
      </c>
      <c r="AE170" s="90" t="s">
        <v>285</v>
      </c>
      <c r="AF170" s="84" t="b">
        <v>0</v>
      </c>
      <c r="AG170" s="84" t="s">
        <v>290</v>
      </c>
      <c r="AH170" s="84"/>
      <c r="AI170" s="90" t="s">
        <v>285</v>
      </c>
      <c r="AJ170" s="84" t="b">
        <v>0</v>
      </c>
      <c r="AK170" s="84">
        <v>0</v>
      </c>
      <c r="AL170" s="90" t="s">
        <v>285</v>
      </c>
      <c r="AM170" s="84" t="s">
        <v>1010</v>
      </c>
      <c r="AN170" s="84" t="b">
        <v>0</v>
      </c>
      <c r="AO170" s="90" t="s">
        <v>9866</v>
      </c>
      <c r="AP170" s="84" t="s">
        <v>179</v>
      </c>
      <c r="AQ170" s="84">
        <v>0</v>
      </c>
      <c r="AR170" s="84">
        <v>0</v>
      </c>
      <c r="AS170" s="84"/>
      <c r="AT170" s="84"/>
      <c r="AU170" s="84"/>
      <c r="AV170" s="84"/>
      <c r="AW170" s="84"/>
      <c r="AX170" s="84"/>
      <c r="AY170" s="84"/>
      <c r="AZ170" s="84"/>
    </row>
    <row r="171" spans="1:52" x14ac:dyDescent="0.2">
      <c r="A171" s="69" t="s">
        <v>2313</v>
      </c>
      <c r="B171" s="69" t="s">
        <v>3488</v>
      </c>
      <c r="C171" s="70"/>
      <c r="D171" s="71"/>
      <c r="E171" s="72"/>
      <c r="F171" s="73"/>
      <c r="G171" s="70"/>
      <c r="H171" s="74"/>
      <c r="I171" s="75"/>
      <c r="J171" s="75"/>
      <c r="K171" s="36"/>
      <c r="L171" s="82"/>
      <c r="M171" s="82"/>
      <c r="N171" s="77"/>
      <c r="O171" s="84" t="s">
        <v>255</v>
      </c>
      <c r="P171" s="86">
        <v>43157.845150462963</v>
      </c>
      <c r="Q171" s="84" t="s">
        <v>4440</v>
      </c>
      <c r="R171" s="84"/>
      <c r="S171" s="84"/>
      <c r="T171" s="84" t="s">
        <v>6274</v>
      </c>
      <c r="U171" s="84"/>
      <c r="V171" s="84" t="s">
        <v>6907</v>
      </c>
      <c r="W171" s="86">
        <v>43157.845150462963</v>
      </c>
      <c r="X171" s="84" t="s">
        <v>8154</v>
      </c>
      <c r="Y171" s="84"/>
      <c r="Z171" s="84"/>
      <c r="AA171" s="90" t="s">
        <v>9867</v>
      </c>
      <c r="AB171" s="84"/>
      <c r="AC171" s="84" t="b">
        <v>0</v>
      </c>
      <c r="AD171" s="84">
        <v>0</v>
      </c>
      <c r="AE171" s="90" t="s">
        <v>285</v>
      </c>
      <c r="AF171" s="84" t="b">
        <v>0</v>
      </c>
      <c r="AG171" s="84" t="s">
        <v>1654</v>
      </c>
      <c r="AH171" s="84"/>
      <c r="AI171" s="90" t="s">
        <v>285</v>
      </c>
      <c r="AJ171" s="84" t="b">
        <v>0</v>
      </c>
      <c r="AK171" s="84">
        <v>5</v>
      </c>
      <c r="AL171" s="90" t="s">
        <v>11167</v>
      </c>
      <c r="AM171" s="84" t="s">
        <v>294</v>
      </c>
      <c r="AN171" s="84" t="b">
        <v>0</v>
      </c>
      <c r="AO171" s="90" t="s">
        <v>11167</v>
      </c>
      <c r="AP171" s="84" t="s">
        <v>179</v>
      </c>
      <c r="AQ171" s="84">
        <v>0</v>
      </c>
      <c r="AR171" s="84">
        <v>0</v>
      </c>
      <c r="AS171" s="84"/>
      <c r="AT171" s="84"/>
      <c r="AU171" s="84"/>
      <c r="AV171" s="84"/>
      <c r="AW171" s="84"/>
      <c r="AX171" s="84"/>
      <c r="AY171" s="84"/>
      <c r="AZ171" s="84"/>
    </row>
    <row r="172" spans="1:52" x14ac:dyDescent="0.2">
      <c r="A172" s="69" t="s">
        <v>2314</v>
      </c>
      <c r="B172" s="69" t="s">
        <v>3835</v>
      </c>
      <c r="C172" s="70"/>
      <c r="D172" s="71"/>
      <c r="E172" s="72"/>
      <c r="F172" s="73"/>
      <c r="G172" s="70"/>
      <c r="H172" s="74"/>
      <c r="I172" s="75"/>
      <c r="J172" s="75"/>
      <c r="K172" s="36"/>
      <c r="L172" s="82"/>
      <c r="M172" s="82"/>
      <c r="N172" s="77"/>
      <c r="O172" s="84" t="s">
        <v>255</v>
      </c>
      <c r="P172" s="86">
        <v>43152.746249999997</v>
      </c>
      <c r="Q172" s="84" t="s">
        <v>4441</v>
      </c>
      <c r="R172" s="84" t="s">
        <v>5637</v>
      </c>
      <c r="S172" s="84" t="s">
        <v>258</v>
      </c>
      <c r="T172" s="84" t="s">
        <v>6318</v>
      </c>
      <c r="U172" s="84" t="s">
        <v>6637</v>
      </c>
      <c r="V172" s="84" t="s">
        <v>6637</v>
      </c>
      <c r="W172" s="86">
        <v>43152.746249999997</v>
      </c>
      <c r="X172" s="84" t="s">
        <v>8155</v>
      </c>
      <c r="Y172" s="84"/>
      <c r="Z172" s="84"/>
      <c r="AA172" s="90" t="s">
        <v>9868</v>
      </c>
      <c r="AB172" s="84"/>
      <c r="AC172" s="84" t="b">
        <v>0</v>
      </c>
      <c r="AD172" s="84">
        <v>4</v>
      </c>
      <c r="AE172" s="90" t="s">
        <v>285</v>
      </c>
      <c r="AF172" s="84" t="b">
        <v>0</v>
      </c>
      <c r="AG172" s="84" t="s">
        <v>292</v>
      </c>
      <c r="AH172" s="84"/>
      <c r="AI172" s="90" t="s">
        <v>285</v>
      </c>
      <c r="AJ172" s="84" t="b">
        <v>0</v>
      </c>
      <c r="AK172" s="84">
        <v>5</v>
      </c>
      <c r="AL172" s="90" t="s">
        <v>285</v>
      </c>
      <c r="AM172" s="84" t="s">
        <v>296</v>
      </c>
      <c r="AN172" s="84" t="b">
        <v>0</v>
      </c>
      <c r="AO172" s="90" t="s">
        <v>9868</v>
      </c>
      <c r="AP172" s="84" t="s">
        <v>308</v>
      </c>
      <c r="AQ172" s="84">
        <v>0</v>
      </c>
      <c r="AR172" s="84">
        <v>0</v>
      </c>
      <c r="AS172" s="84"/>
      <c r="AT172" s="84"/>
      <c r="AU172" s="84"/>
      <c r="AV172" s="84"/>
      <c r="AW172" s="84"/>
      <c r="AX172" s="84"/>
      <c r="AY172" s="84"/>
      <c r="AZ172" s="84"/>
    </row>
    <row r="173" spans="1:52" x14ac:dyDescent="0.2">
      <c r="A173" s="69" t="s">
        <v>2314</v>
      </c>
      <c r="B173" s="69" t="s">
        <v>2314</v>
      </c>
      <c r="C173" s="70"/>
      <c r="D173" s="71"/>
      <c r="E173" s="72"/>
      <c r="F173" s="73"/>
      <c r="G173" s="70"/>
      <c r="H173" s="74"/>
      <c r="I173" s="75"/>
      <c r="J173" s="75"/>
      <c r="K173" s="36"/>
      <c r="L173" s="82"/>
      <c r="M173" s="82"/>
      <c r="N173" s="77"/>
      <c r="O173" s="84" t="s">
        <v>179</v>
      </c>
      <c r="P173" s="86">
        <v>43157.845150462963</v>
      </c>
      <c r="Q173" s="84" t="s">
        <v>4442</v>
      </c>
      <c r="R173" s="84"/>
      <c r="S173" s="84"/>
      <c r="T173" s="84" t="s">
        <v>6319</v>
      </c>
      <c r="U173" s="84"/>
      <c r="V173" s="84" t="s">
        <v>6908</v>
      </c>
      <c r="W173" s="86">
        <v>43157.845150462963</v>
      </c>
      <c r="X173" s="84" t="s">
        <v>8156</v>
      </c>
      <c r="Y173" s="84"/>
      <c r="Z173" s="84"/>
      <c r="AA173" s="90" t="s">
        <v>9869</v>
      </c>
      <c r="AB173" s="84"/>
      <c r="AC173" s="84" t="b">
        <v>0</v>
      </c>
      <c r="AD173" s="84">
        <v>0</v>
      </c>
      <c r="AE173" s="90" t="s">
        <v>285</v>
      </c>
      <c r="AF173" s="84" t="b">
        <v>0</v>
      </c>
      <c r="AG173" s="84" t="s">
        <v>292</v>
      </c>
      <c r="AH173" s="84"/>
      <c r="AI173" s="90" t="s">
        <v>285</v>
      </c>
      <c r="AJ173" s="84" t="b">
        <v>0</v>
      </c>
      <c r="AK173" s="84">
        <v>5</v>
      </c>
      <c r="AL173" s="90" t="s">
        <v>9868</v>
      </c>
      <c r="AM173" s="84" t="s">
        <v>296</v>
      </c>
      <c r="AN173" s="84" t="b">
        <v>0</v>
      </c>
      <c r="AO173" s="90" t="s">
        <v>9868</v>
      </c>
      <c r="AP173" s="84" t="s">
        <v>179</v>
      </c>
      <c r="AQ173" s="84">
        <v>0</v>
      </c>
      <c r="AR173" s="84">
        <v>0</v>
      </c>
      <c r="AS173" s="84"/>
      <c r="AT173" s="84"/>
      <c r="AU173" s="84"/>
      <c r="AV173" s="84"/>
      <c r="AW173" s="84"/>
      <c r="AX173" s="84"/>
      <c r="AY173" s="84"/>
      <c r="AZ173" s="84"/>
    </row>
    <row r="174" spans="1:52" x14ac:dyDescent="0.2">
      <c r="A174" s="69" t="s">
        <v>2315</v>
      </c>
      <c r="B174" s="69" t="s">
        <v>2315</v>
      </c>
      <c r="C174" s="70"/>
      <c r="D174" s="71"/>
      <c r="E174" s="72"/>
      <c r="F174" s="73"/>
      <c r="G174" s="70"/>
      <c r="H174" s="74"/>
      <c r="I174" s="75"/>
      <c r="J174" s="75"/>
      <c r="K174" s="36"/>
      <c r="L174" s="82"/>
      <c r="M174" s="82"/>
      <c r="N174" s="77"/>
      <c r="O174" s="84" t="s">
        <v>179</v>
      </c>
      <c r="P174" s="86">
        <v>43154.13548611111</v>
      </c>
      <c r="Q174" s="84" t="s">
        <v>4443</v>
      </c>
      <c r="R174" s="84" t="s">
        <v>5638</v>
      </c>
      <c r="S174" s="84" t="s">
        <v>930</v>
      </c>
      <c r="T174" s="84" t="s">
        <v>6320</v>
      </c>
      <c r="U174" s="84"/>
      <c r="V174" s="84" t="s">
        <v>6909</v>
      </c>
      <c r="W174" s="86">
        <v>43154.13548611111</v>
      </c>
      <c r="X174" s="84" t="s">
        <v>8157</v>
      </c>
      <c r="Y174" s="84"/>
      <c r="Z174" s="84"/>
      <c r="AA174" s="90" t="s">
        <v>9870</v>
      </c>
      <c r="AB174" s="84"/>
      <c r="AC174" s="84" t="b">
        <v>0</v>
      </c>
      <c r="AD174" s="84">
        <v>124</v>
      </c>
      <c r="AE174" s="90" t="s">
        <v>285</v>
      </c>
      <c r="AF174" s="84" t="b">
        <v>0</v>
      </c>
      <c r="AG174" s="84" t="s">
        <v>290</v>
      </c>
      <c r="AH174" s="84"/>
      <c r="AI174" s="90" t="s">
        <v>285</v>
      </c>
      <c r="AJ174" s="84" t="b">
        <v>0</v>
      </c>
      <c r="AK174" s="84">
        <v>179</v>
      </c>
      <c r="AL174" s="90" t="s">
        <v>285</v>
      </c>
      <c r="AM174" s="84" t="s">
        <v>304</v>
      </c>
      <c r="AN174" s="84" t="b">
        <v>0</v>
      </c>
      <c r="AO174" s="90" t="s">
        <v>9870</v>
      </c>
      <c r="AP174" s="84" t="s">
        <v>308</v>
      </c>
      <c r="AQ174" s="84">
        <v>0</v>
      </c>
      <c r="AR174" s="84">
        <v>0</v>
      </c>
      <c r="AS174" s="84"/>
      <c r="AT174" s="84"/>
      <c r="AU174" s="84"/>
      <c r="AV174" s="84"/>
      <c r="AW174" s="84"/>
      <c r="AX174" s="84"/>
      <c r="AY174" s="84"/>
      <c r="AZ174" s="84"/>
    </row>
    <row r="175" spans="1:52" x14ac:dyDescent="0.2">
      <c r="A175" s="69" t="s">
        <v>2316</v>
      </c>
      <c r="B175" s="69" t="s">
        <v>2315</v>
      </c>
      <c r="C175" s="70"/>
      <c r="D175" s="71"/>
      <c r="E175" s="72"/>
      <c r="F175" s="73"/>
      <c r="G175" s="70"/>
      <c r="H175" s="74"/>
      <c r="I175" s="75"/>
      <c r="J175" s="75"/>
      <c r="K175" s="36"/>
      <c r="L175" s="82"/>
      <c r="M175" s="82"/>
      <c r="N175" s="77"/>
      <c r="O175" s="84" t="s">
        <v>255</v>
      </c>
      <c r="P175" s="86">
        <v>43157.84516203704</v>
      </c>
      <c r="Q175" s="84" t="s">
        <v>4444</v>
      </c>
      <c r="R175" s="84"/>
      <c r="S175" s="84"/>
      <c r="T175" s="84" t="s">
        <v>6320</v>
      </c>
      <c r="U175" s="84"/>
      <c r="V175" s="84" t="s">
        <v>6910</v>
      </c>
      <c r="W175" s="86">
        <v>43157.84516203704</v>
      </c>
      <c r="X175" s="84" t="s">
        <v>8158</v>
      </c>
      <c r="Y175" s="84"/>
      <c r="Z175" s="84"/>
      <c r="AA175" s="90" t="s">
        <v>9871</v>
      </c>
      <c r="AB175" s="84"/>
      <c r="AC175" s="84" t="b">
        <v>0</v>
      </c>
      <c r="AD175" s="84">
        <v>0</v>
      </c>
      <c r="AE175" s="90" t="s">
        <v>285</v>
      </c>
      <c r="AF175" s="84" t="b">
        <v>0</v>
      </c>
      <c r="AG175" s="84" t="s">
        <v>290</v>
      </c>
      <c r="AH175" s="84"/>
      <c r="AI175" s="90" t="s">
        <v>285</v>
      </c>
      <c r="AJ175" s="84" t="b">
        <v>0</v>
      </c>
      <c r="AK175" s="84">
        <v>179</v>
      </c>
      <c r="AL175" s="90" t="s">
        <v>9870</v>
      </c>
      <c r="AM175" s="84" t="s">
        <v>296</v>
      </c>
      <c r="AN175" s="84" t="b">
        <v>0</v>
      </c>
      <c r="AO175" s="90" t="s">
        <v>9870</v>
      </c>
      <c r="AP175" s="84" t="s">
        <v>179</v>
      </c>
      <c r="AQ175" s="84">
        <v>0</v>
      </c>
      <c r="AR175" s="84">
        <v>0</v>
      </c>
      <c r="AS175" s="84"/>
      <c r="AT175" s="84"/>
      <c r="AU175" s="84"/>
      <c r="AV175" s="84"/>
      <c r="AW175" s="84"/>
      <c r="AX175" s="84"/>
      <c r="AY175" s="84"/>
      <c r="AZ175" s="84"/>
    </row>
    <row r="176" spans="1:52" x14ac:dyDescent="0.2">
      <c r="A176" s="69" t="s">
        <v>2317</v>
      </c>
      <c r="B176" s="69" t="s">
        <v>2317</v>
      </c>
      <c r="C176" s="70"/>
      <c r="D176" s="71"/>
      <c r="E176" s="72"/>
      <c r="F176" s="73"/>
      <c r="G176" s="70"/>
      <c r="H176" s="74"/>
      <c r="I176" s="75"/>
      <c r="J176" s="75"/>
      <c r="K176" s="36"/>
      <c r="L176" s="82"/>
      <c r="M176" s="82"/>
      <c r="N176" s="77"/>
      <c r="O176" s="84" t="s">
        <v>179</v>
      </c>
      <c r="P176" s="86">
        <v>43157.540277777778</v>
      </c>
      <c r="Q176" s="84" t="s">
        <v>4445</v>
      </c>
      <c r="R176" s="84" t="s">
        <v>5639</v>
      </c>
      <c r="S176" s="84" t="s">
        <v>6088</v>
      </c>
      <c r="T176" s="84" t="s">
        <v>6291</v>
      </c>
      <c r="U176" s="84"/>
      <c r="V176" s="84" t="s">
        <v>6911</v>
      </c>
      <c r="W176" s="86">
        <v>43157.540277777778</v>
      </c>
      <c r="X176" s="84" t="s">
        <v>8159</v>
      </c>
      <c r="Y176" s="84"/>
      <c r="Z176" s="84"/>
      <c r="AA176" s="90" t="s">
        <v>9872</v>
      </c>
      <c r="AB176" s="84"/>
      <c r="AC176" s="84" t="b">
        <v>0</v>
      </c>
      <c r="AD176" s="84">
        <v>6</v>
      </c>
      <c r="AE176" s="90" t="s">
        <v>285</v>
      </c>
      <c r="AF176" s="84" t="b">
        <v>0</v>
      </c>
      <c r="AG176" s="84" t="s">
        <v>290</v>
      </c>
      <c r="AH176" s="84"/>
      <c r="AI176" s="90" t="s">
        <v>285</v>
      </c>
      <c r="AJ176" s="84" t="b">
        <v>0</v>
      </c>
      <c r="AK176" s="84">
        <v>8</v>
      </c>
      <c r="AL176" s="90" t="s">
        <v>285</v>
      </c>
      <c r="AM176" s="84" t="s">
        <v>297</v>
      </c>
      <c r="AN176" s="84" t="b">
        <v>0</v>
      </c>
      <c r="AO176" s="90" t="s">
        <v>9872</v>
      </c>
      <c r="AP176" s="84" t="s">
        <v>308</v>
      </c>
      <c r="AQ176" s="84">
        <v>0</v>
      </c>
      <c r="AR176" s="84">
        <v>0</v>
      </c>
      <c r="AS176" s="84"/>
      <c r="AT176" s="84"/>
      <c r="AU176" s="84"/>
      <c r="AV176" s="84"/>
      <c r="AW176" s="84"/>
      <c r="AX176" s="84"/>
      <c r="AY176" s="84"/>
      <c r="AZ176" s="84"/>
    </row>
    <row r="177" spans="1:52" x14ac:dyDescent="0.2">
      <c r="A177" s="69" t="s">
        <v>2318</v>
      </c>
      <c r="B177" s="69" t="s">
        <v>2317</v>
      </c>
      <c r="C177" s="70"/>
      <c r="D177" s="71"/>
      <c r="E177" s="72"/>
      <c r="F177" s="73"/>
      <c r="G177" s="70"/>
      <c r="H177" s="74"/>
      <c r="I177" s="75"/>
      <c r="J177" s="75"/>
      <c r="K177" s="36"/>
      <c r="L177" s="82"/>
      <c r="M177" s="82"/>
      <c r="N177" s="77"/>
      <c r="O177" s="84" t="s">
        <v>255</v>
      </c>
      <c r="P177" s="86">
        <v>43157.845219907409</v>
      </c>
      <c r="Q177" s="84" t="s">
        <v>4446</v>
      </c>
      <c r="R177" s="84" t="s">
        <v>5639</v>
      </c>
      <c r="S177" s="84" t="s">
        <v>6088</v>
      </c>
      <c r="T177" s="84" t="s">
        <v>6291</v>
      </c>
      <c r="U177" s="84"/>
      <c r="V177" s="84" t="s">
        <v>6912</v>
      </c>
      <c r="W177" s="86">
        <v>43157.845219907409</v>
      </c>
      <c r="X177" s="84" t="s">
        <v>8160</v>
      </c>
      <c r="Y177" s="84"/>
      <c r="Z177" s="84"/>
      <c r="AA177" s="90" t="s">
        <v>9873</v>
      </c>
      <c r="AB177" s="84"/>
      <c r="AC177" s="84" t="b">
        <v>0</v>
      </c>
      <c r="AD177" s="84">
        <v>0</v>
      </c>
      <c r="AE177" s="90" t="s">
        <v>285</v>
      </c>
      <c r="AF177" s="84" t="b">
        <v>0</v>
      </c>
      <c r="AG177" s="84" t="s">
        <v>290</v>
      </c>
      <c r="AH177" s="84"/>
      <c r="AI177" s="90" t="s">
        <v>285</v>
      </c>
      <c r="AJ177" s="84" t="b">
        <v>0</v>
      </c>
      <c r="AK177" s="84">
        <v>8</v>
      </c>
      <c r="AL177" s="90" t="s">
        <v>9872</v>
      </c>
      <c r="AM177" s="84" t="s">
        <v>296</v>
      </c>
      <c r="AN177" s="84" t="b">
        <v>0</v>
      </c>
      <c r="AO177" s="90" t="s">
        <v>9872</v>
      </c>
      <c r="AP177" s="84" t="s">
        <v>179</v>
      </c>
      <c r="AQ177" s="84">
        <v>0</v>
      </c>
      <c r="AR177" s="84">
        <v>0</v>
      </c>
      <c r="AS177" s="84"/>
      <c r="AT177" s="84"/>
      <c r="AU177" s="84"/>
      <c r="AV177" s="84"/>
      <c r="AW177" s="84"/>
      <c r="AX177" s="84"/>
      <c r="AY177" s="84"/>
      <c r="AZ177" s="84"/>
    </row>
    <row r="178" spans="1:52" x14ac:dyDescent="0.2">
      <c r="A178" s="69" t="s">
        <v>2319</v>
      </c>
      <c r="B178" s="69" t="s">
        <v>3836</v>
      </c>
      <c r="C178" s="70"/>
      <c r="D178" s="71"/>
      <c r="E178" s="72"/>
      <c r="F178" s="73"/>
      <c r="G178" s="70"/>
      <c r="H178" s="74"/>
      <c r="I178" s="75"/>
      <c r="J178" s="75"/>
      <c r="K178" s="36"/>
      <c r="L178" s="82"/>
      <c r="M178" s="82"/>
      <c r="N178" s="77"/>
      <c r="O178" s="84" t="s">
        <v>256</v>
      </c>
      <c r="P178" s="86">
        <v>43157.845219907409</v>
      </c>
      <c r="Q178" s="84" t="s">
        <v>4447</v>
      </c>
      <c r="R178" s="84"/>
      <c r="S178" s="84"/>
      <c r="T178" s="84" t="s">
        <v>6274</v>
      </c>
      <c r="U178" s="84"/>
      <c r="V178" s="84" t="s">
        <v>6913</v>
      </c>
      <c r="W178" s="86">
        <v>43157.845219907409</v>
      </c>
      <c r="X178" s="84" t="s">
        <v>8161</v>
      </c>
      <c r="Y178" s="84"/>
      <c r="Z178" s="84"/>
      <c r="AA178" s="90" t="s">
        <v>9874</v>
      </c>
      <c r="AB178" s="90" t="s">
        <v>11495</v>
      </c>
      <c r="AC178" s="84" t="b">
        <v>0</v>
      </c>
      <c r="AD178" s="84">
        <v>1</v>
      </c>
      <c r="AE178" s="90" t="s">
        <v>11666</v>
      </c>
      <c r="AF178" s="84" t="b">
        <v>0</v>
      </c>
      <c r="AG178" s="84" t="s">
        <v>290</v>
      </c>
      <c r="AH178" s="84"/>
      <c r="AI178" s="90" t="s">
        <v>285</v>
      </c>
      <c r="AJ178" s="84" t="b">
        <v>0</v>
      </c>
      <c r="AK178" s="84">
        <v>1</v>
      </c>
      <c r="AL178" s="90" t="s">
        <v>285</v>
      </c>
      <c r="AM178" s="84" t="s">
        <v>294</v>
      </c>
      <c r="AN178" s="84" t="b">
        <v>0</v>
      </c>
      <c r="AO178" s="90" t="s">
        <v>11495</v>
      </c>
      <c r="AP178" s="84" t="s">
        <v>179</v>
      </c>
      <c r="AQ178" s="84">
        <v>0</v>
      </c>
      <c r="AR178" s="84">
        <v>0</v>
      </c>
      <c r="AS178" s="84"/>
      <c r="AT178" s="84"/>
      <c r="AU178" s="84"/>
      <c r="AV178" s="84"/>
      <c r="AW178" s="84"/>
      <c r="AX178" s="84"/>
      <c r="AY178" s="84"/>
      <c r="AZ178" s="84"/>
    </row>
    <row r="179" spans="1:52" x14ac:dyDescent="0.2">
      <c r="A179" s="69" t="s">
        <v>2319</v>
      </c>
      <c r="B179" s="69" t="s">
        <v>250</v>
      </c>
      <c r="C179" s="70"/>
      <c r="D179" s="71"/>
      <c r="E179" s="72"/>
      <c r="F179" s="73"/>
      <c r="G179" s="70"/>
      <c r="H179" s="74"/>
      <c r="I179" s="75"/>
      <c r="J179" s="75"/>
      <c r="K179" s="36"/>
      <c r="L179" s="82"/>
      <c r="M179" s="82"/>
      <c r="N179" s="77"/>
      <c r="O179" s="84" t="s">
        <v>255</v>
      </c>
      <c r="P179" s="86">
        <v>43157.845219907409</v>
      </c>
      <c r="Q179" s="84" t="s">
        <v>4447</v>
      </c>
      <c r="R179" s="84"/>
      <c r="S179" s="84"/>
      <c r="T179" s="84" t="s">
        <v>6274</v>
      </c>
      <c r="U179" s="84"/>
      <c r="V179" s="84" t="s">
        <v>6913</v>
      </c>
      <c r="W179" s="86">
        <v>43157.845219907409</v>
      </c>
      <c r="X179" s="84" t="s">
        <v>8161</v>
      </c>
      <c r="Y179" s="84"/>
      <c r="Z179" s="84"/>
      <c r="AA179" s="90" t="s">
        <v>9874</v>
      </c>
      <c r="AB179" s="90" t="s">
        <v>11495</v>
      </c>
      <c r="AC179" s="84" t="b">
        <v>0</v>
      </c>
      <c r="AD179" s="84">
        <v>1</v>
      </c>
      <c r="AE179" s="90" t="s">
        <v>11666</v>
      </c>
      <c r="AF179" s="84" t="b">
        <v>0</v>
      </c>
      <c r="AG179" s="84" t="s">
        <v>290</v>
      </c>
      <c r="AH179" s="84"/>
      <c r="AI179" s="90" t="s">
        <v>285</v>
      </c>
      <c r="AJ179" s="84" t="b">
        <v>0</v>
      </c>
      <c r="AK179" s="84">
        <v>1</v>
      </c>
      <c r="AL179" s="90" t="s">
        <v>285</v>
      </c>
      <c r="AM179" s="84" t="s">
        <v>294</v>
      </c>
      <c r="AN179" s="84" t="b">
        <v>0</v>
      </c>
      <c r="AO179" s="90" t="s">
        <v>11495</v>
      </c>
      <c r="AP179" s="84" t="s">
        <v>179</v>
      </c>
      <c r="AQ179" s="84">
        <v>0</v>
      </c>
      <c r="AR179" s="84">
        <v>0</v>
      </c>
      <c r="AS179" s="84"/>
      <c r="AT179" s="84"/>
      <c r="AU179" s="84"/>
      <c r="AV179" s="84"/>
      <c r="AW179" s="84"/>
      <c r="AX179" s="84"/>
      <c r="AY179" s="84"/>
      <c r="AZ179" s="84"/>
    </row>
    <row r="180" spans="1:52" x14ac:dyDescent="0.2">
      <c r="A180" s="69" t="s">
        <v>2320</v>
      </c>
      <c r="B180" s="69" t="s">
        <v>2320</v>
      </c>
      <c r="C180" s="70"/>
      <c r="D180" s="71"/>
      <c r="E180" s="72"/>
      <c r="F180" s="73"/>
      <c r="G180" s="70"/>
      <c r="H180" s="74"/>
      <c r="I180" s="75"/>
      <c r="J180" s="75"/>
      <c r="K180" s="36"/>
      <c r="L180" s="82"/>
      <c r="M180" s="82"/>
      <c r="N180" s="77"/>
      <c r="O180" s="84" t="s">
        <v>179</v>
      </c>
      <c r="P180" s="86">
        <v>43157.845381944448</v>
      </c>
      <c r="Q180" s="84" t="s">
        <v>4448</v>
      </c>
      <c r="R180" s="84" t="s">
        <v>5640</v>
      </c>
      <c r="S180" s="84" t="s">
        <v>258</v>
      </c>
      <c r="T180" s="84" t="s">
        <v>6274</v>
      </c>
      <c r="U180" s="84"/>
      <c r="V180" s="84" t="s">
        <v>6914</v>
      </c>
      <c r="W180" s="86">
        <v>43157.845381944448</v>
      </c>
      <c r="X180" s="84" t="s">
        <v>8162</v>
      </c>
      <c r="Y180" s="84"/>
      <c r="Z180" s="84"/>
      <c r="AA180" s="90" t="s">
        <v>9875</v>
      </c>
      <c r="AB180" s="84"/>
      <c r="AC180" s="84" t="b">
        <v>0</v>
      </c>
      <c r="AD180" s="84">
        <v>0</v>
      </c>
      <c r="AE180" s="90" t="s">
        <v>285</v>
      </c>
      <c r="AF180" s="84" t="b">
        <v>1</v>
      </c>
      <c r="AG180" s="84" t="s">
        <v>290</v>
      </c>
      <c r="AH180" s="84"/>
      <c r="AI180" s="90" t="s">
        <v>11825</v>
      </c>
      <c r="AJ180" s="84" t="b">
        <v>0</v>
      </c>
      <c r="AK180" s="84">
        <v>0</v>
      </c>
      <c r="AL180" s="90" t="s">
        <v>285</v>
      </c>
      <c r="AM180" s="84" t="s">
        <v>296</v>
      </c>
      <c r="AN180" s="84" t="b">
        <v>0</v>
      </c>
      <c r="AO180" s="90" t="s">
        <v>9875</v>
      </c>
      <c r="AP180" s="84" t="s">
        <v>179</v>
      </c>
      <c r="AQ180" s="84">
        <v>0</v>
      </c>
      <c r="AR180" s="84">
        <v>0</v>
      </c>
      <c r="AS180" s="84"/>
      <c r="AT180" s="84"/>
      <c r="AU180" s="84"/>
      <c r="AV180" s="84"/>
      <c r="AW180" s="84"/>
      <c r="AX180" s="84"/>
      <c r="AY180" s="84"/>
      <c r="AZ180" s="84"/>
    </row>
    <row r="181" spans="1:52" x14ac:dyDescent="0.2">
      <c r="A181" s="69" t="s">
        <v>2321</v>
      </c>
      <c r="B181" s="69" t="s">
        <v>3837</v>
      </c>
      <c r="C181" s="70"/>
      <c r="D181" s="71"/>
      <c r="E181" s="72"/>
      <c r="F181" s="73"/>
      <c r="G181" s="70"/>
      <c r="H181" s="74"/>
      <c r="I181" s="75"/>
      <c r="J181" s="75"/>
      <c r="K181" s="36"/>
      <c r="L181" s="82"/>
      <c r="M181" s="82"/>
      <c r="N181" s="77"/>
      <c r="O181" s="84" t="s">
        <v>255</v>
      </c>
      <c r="P181" s="86">
        <v>43156.598634259259</v>
      </c>
      <c r="Q181" s="84" t="s">
        <v>4449</v>
      </c>
      <c r="R181" s="84" t="s">
        <v>5641</v>
      </c>
      <c r="S181" s="84" t="s">
        <v>926</v>
      </c>
      <c r="T181" s="84" t="s">
        <v>6274</v>
      </c>
      <c r="U181" s="84"/>
      <c r="V181" s="84" t="s">
        <v>6915</v>
      </c>
      <c r="W181" s="86">
        <v>43156.598634259259</v>
      </c>
      <c r="X181" s="84" t="s">
        <v>8163</v>
      </c>
      <c r="Y181" s="84"/>
      <c r="Z181" s="84"/>
      <c r="AA181" s="90" t="s">
        <v>9876</v>
      </c>
      <c r="AB181" s="84"/>
      <c r="AC181" s="84" t="b">
        <v>0</v>
      </c>
      <c r="AD181" s="84">
        <v>2</v>
      </c>
      <c r="AE181" s="90" t="s">
        <v>285</v>
      </c>
      <c r="AF181" s="84" t="b">
        <v>0</v>
      </c>
      <c r="AG181" s="84" t="s">
        <v>290</v>
      </c>
      <c r="AH181" s="84"/>
      <c r="AI181" s="90" t="s">
        <v>285</v>
      </c>
      <c r="AJ181" s="84" t="b">
        <v>0</v>
      </c>
      <c r="AK181" s="84">
        <v>2</v>
      </c>
      <c r="AL181" s="90" t="s">
        <v>285</v>
      </c>
      <c r="AM181" s="84" t="s">
        <v>299</v>
      </c>
      <c r="AN181" s="84" t="b">
        <v>0</v>
      </c>
      <c r="AO181" s="90" t="s">
        <v>9876</v>
      </c>
      <c r="AP181" s="84" t="s">
        <v>308</v>
      </c>
      <c r="AQ181" s="84">
        <v>0</v>
      </c>
      <c r="AR181" s="84">
        <v>0</v>
      </c>
      <c r="AS181" s="84"/>
      <c r="AT181" s="84"/>
      <c r="AU181" s="84"/>
      <c r="AV181" s="84"/>
      <c r="AW181" s="84"/>
      <c r="AX181" s="84"/>
      <c r="AY181" s="84"/>
      <c r="AZ181" s="84"/>
    </row>
    <row r="182" spans="1:52" x14ac:dyDescent="0.2">
      <c r="A182" s="69" t="s">
        <v>2322</v>
      </c>
      <c r="B182" s="69" t="s">
        <v>2321</v>
      </c>
      <c r="C182" s="70"/>
      <c r="D182" s="71"/>
      <c r="E182" s="72"/>
      <c r="F182" s="73"/>
      <c r="G182" s="70"/>
      <c r="H182" s="74"/>
      <c r="I182" s="75"/>
      <c r="J182" s="75"/>
      <c r="K182" s="36"/>
      <c r="L182" s="82"/>
      <c r="M182" s="82"/>
      <c r="N182" s="77"/>
      <c r="O182" s="84" t="s">
        <v>255</v>
      </c>
      <c r="P182" s="86">
        <v>43157.845405092594</v>
      </c>
      <c r="Q182" s="84" t="s">
        <v>4450</v>
      </c>
      <c r="R182" s="84" t="s">
        <v>5641</v>
      </c>
      <c r="S182" s="84" t="s">
        <v>926</v>
      </c>
      <c r="T182" s="84" t="s">
        <v>6274</v>
      </c>
      <c r="U182" s="84"/>
      <c r="V182" s="84" t="s">
        <v>6916</v>
      </c>
      <c r="W182" s="86">
        <v>43157.845405092594</v>
      </c>
      <c r="X182" s="84" t="s">
        <v>8164</v>
      </c>
      <c r="Y182" s="84"/>
      <c r="Z182" s="84"/>
      <c r="AA182" s="90" t="s">
        <v>9877</v>
      </c>
      <c r="AB182" s="84"/>
      <c r="AC182" s="84" t="b">
        <v>0</v>
      </c>
      <c r="AD182" s="84">
        <v>0</v>
      </c>
      <c r="AE182" s="90" t="s">
        <v>285</v>
      </c>
      <c r="AF182" s="84" t="b">
        <v>0</v>
      </c>
      <c r="AG182" s="84" t="s">
        <v>290</v>
      </c>
      <c r="AH182" s="84"/>
      <c r="AI182" s="90" t="s">
        <v>285</v>
      </c>
      <c r="AJ182" s="84" t="b">
        <v>0</v>
      </c>
      <c r="AK182" s="84">
        <v>2</v>
      </c>
      <c r="AL182" s="90" t="s">
        <v>9876</v>
      </c>
      <c r="AM182" s="84" t="s">
        <v>295</v>
      </c>
      <c r="AN182" s="84" t="b">
        <v>0</v>
      </c>
      <c r="AO182" s="90" t="s">
        <v>9876</v>
      </c>
      <c r="AP182" s="84" t="s">
        <v>179</v>
      </c>
      <c r="AQ182" s="84">
        <v>0</v>
      </c>
      <c r="AR182" s="84">
        <v>0</v>
      </c>
      <c r="AS182" s="84"/>
      <c r="AT182" s="84"/>
      <c r="AU182" s="84"/>
      <c r="AV182" s="84"/>
      <c r="AW182" s="84"/>
      <c r="AX182" s="84"/>
      <c r="AY182" s="84"/>
      <c r="AZ182" s="84"/>
    </row>
    <row r="183" spans="1:52" x14ac:dyDescent="0.2">
      <c r="A183" s="69" t="s">
        <v>2322</v>
      </c>
      <c r="B183" s="69" t="s">
        <v>3837</v>
      </c>
      <c r="C183" s="70"/>
      <c r="D183" s="71"/>
      <c r="E183" s="72"/>
      <c r="F183" s="73"/>
      <c r="G183" s="70"/>
      <c r="H183" s="74"/>
      <c r="I183" s="75"/>
      <c r="J183" s="75"/>
      <c r="K183" s="36"/>
      <c r="L183" s="82"/>
      <c r="M183" s="82"/>
      <c r="N183" s="77"/>
      <c r="O183" s="84" t="s">
        <v>255</v>
      </c>
      <c r="P183" s="86">
        <v>43157.845405092594</v>
      </c>
      <c r="Q183" s="84" t="s">
        <v>4450</v>
      </c>
      <c r="R183" s="84" t="s">
        <v>5641</v>
      </c>
      <c r="S183" s="84" t="s">
        <v>926</v>
      </c>
      <c r="T183" s="84" t="s">
        <v>6274</v>
      </c>
      <c r="U183" s="84"/>
      <c r="V183" s="84" t="s">
        <v>6916</v>
      </c>
      <c r="W183" s="86">
        <v>43157.845405092594</v>
      </c>
      <c r="X183" s="84" t="s">
        <v>8164</v>
      </c>
      <c r="Y183" s="84"/>
      <c r="Z183" s="84"/>
      <c r="AA183" s="90" t="s">
        <v>9877</v>
      </c>
      <c r="AB183" s="84"/>
      <c r="AC183" s="84" t="b">
        <v>0</v>
      </c>
      <c r="AD183" s="84">
        <v>0</v>
      </c>
      <c r="AE183" s="90" t="s">
        <v>285</v>
      </c>
      <c r="AF183" s="84" t="b">
        <v>0</v>
      </c>
      <c r="AG183" s="84" t="s">
        <v>290</v>
      </c>
      <c r="AH183" s="84"/>
      <c r="AI183" s="90" t="s">
        <v>285</v>
      </c>
      <c r="AJ183" s="84" t="b">
        <v>0</v>
      </c>
      <c r="AK183" s="84">
        <v>2</v>
      </c>
      <c r="AL183" s="90" t="s">
        <v>9876</v>
      </c>
      <c r="AM183" s="84" t="s">
        <v>295</v>
      </c>
      <c r="AN183" s="84" t="b">
        <v>0</v>
      </c>
      <c r="AO183" s="90" t="s">
        <v>9876</v>
      </c>
      <c r="AP183" s="84" t="s">
        <v>179</v>
      </c>
      <c r="AQ183" s="84">
        <v>0</v>
      </c>
      <c r="AR183" s="84">
        <v>0</v>
      </c>
      <c r="AS183" s="84"/>
      <c r="AT183" s="84"/>
      <c r="AU183" s="84"/>
      <c r="AV183" s="84"/>
      <c r="AW183" s="84"/>
      <c r="AX183" s="84"/>
      <c r="AY183" s="84"/>
      <c r="AZ183" s="84"/>
    </row>
    <row r="184" spans="1:52" x14ac:dyDescent="0.2">
      <c r="A184" s="69" t="s">
        <v>2323</v>
      </c>
      <c r="B184" s="69" t="s">
        <v>1988</v>
      </c>
      <c r="C184" s="70"/>
      <c r="D184" s="71"/>
      <c r="E184" s="72"/>
      <c r="F184" s="73"/>
      <c r="G184" s="70"/>
      <c r="H184" s="74"/>
      <c r="I184" s="75"/>
      <c r="J184" s="75"/>
      <c r="K184" s="36"/>
      <c r="L184" s="82"/>
      <c r="M184" s="82"/>
      <c r="N184" s="77"/>
      <c r="O184" s="84" t="s">
        <v>255</v>
      </c>
      <c r="P184" s="86">
        <v>43157.845509259256</v>
      </c>
      <c r="Q184" s="84" t="s">
        <v>4451</v>
      </c>
      <c r="R184" s="84"/>
      <c r="S184" s="84"/>
      <c r="T184" s="84" t="s">
        <v>6321</v>
      </c>
      <c r="U184" s="84"/>
      <c r="V184" s="84" t="s">
        <v>6917</v>
      </c>
      <c r="W184" s="86">
        <v>43157.845509259256</v>
      </c>
      <c r="X184" s="84" t="s">
        <v>8165</v>
      </c>
      <c r="Y184" s="84"/>
      <c r="Z184" s="84"/>
      <c r="AA184" s="90" t="s">
        <v>9878</v>
      </c>
      <c r="AB184" s="84"/>
      <c r="AC184" s="84" t="b">
        <v>0</v>
      </c>
      <c r="AD184" s="84">
        <v>0</v>
      </c>
      <c r="AE184" s="90" t="s">
        <v>285</v>
      </c>
      <c r="AF184" s="84" t="b">
        <v>0</v>
      </c>
      <c r="AG184" s="84" t="s">
        <v>290</v>
      </c>
      <c r="AH184" s="84"/>
      <c r="AI184" s="90" t="s">
        <v>285</v>
      </c>
      <c r="AJ184" s="84" t="b">
        <v>0</v>
      </c>
      <c r="AK184" s="84">
        <v>4</v>
      </c>
      <c r="AL184" s="90" t="s">
        <v>11149</v>
      </c>
      <c r="AM184" s="84" t="s">
        <v>295</v>
      </c>
      <c r="AN184" s="84" t="b">
        <v>0</v>
      </c>
      <c r="AO184" s="90" t="s">
        <v>11149</v>
      </c>
      <c r="AP184" s="84" t="s">
        <v>179</v>
      </c>
      <c r="AQ184" s="84">
        <v>0</v>
      </c>
      <c r="AR184" s="84">
        <v>0</v>
      </c>
      <c r="AS184" s="84"/>
      <c r="AT184" s="84"/>
      <c r="AU184" s="84"/>
      <c r="AV184" s="84"/>
      <c r="AW184" s="84"/>
      <c r="AX184" s="84"/>
      <c r="AY184" s="84"/>
      <c r="AZ184" s="84"/>
    </row>
    <row r="185" spans="1:52" x14ac:dyDescent="0.2">
      <c r="A185" s="69" t="s">
        <v>2323</v>
      </c>
      <c r="B185" s="69" t="s">
        <v>229</v>
      </c>
      <c r="C185" s="70"/>
      <c r="D185" s="71"/>
      <c r="E185" s="72"/>
      <c r="F185" s="73"/>
      <c r="G185" s="70"/>
      <c r="H185" s="74"/>
      <c r="I185" s="75"/>
      <c r="J185" s="75"/>
      <c r="K185" s="36"/>
      <c r="L185" s="82"/>
      <c r="M185" s="82"/>
      <c r="N185" s="77"/>
      <c r="O185" s="84" t="s">
        <v>255</v>
      </c>
      <c r="P185" s="86">
        <v>43157.845509259256</v>
      </c>
      <c r="Q185" s="84" t="s">
        <v>4451</v>
      </c>
      <c r="R185" s="84"/>
      <c r="S185" s="84"/>
      <c r="T185" s="84" t="s">
        <v>6321</v>
      </c>
      <c r="U185" s="84"/>
      <c r="V185" s="84" t="s">
        <v>6917</v>
      </c>
      <c r="W185" s="86">
        <v>43157.845509259256</v>
      </c>
      <c r="X185" s="84" t="s">
        <v>8165</v>
      </c>
      <c r="Y185" s="84"/>
      <c r="Z185" s="84"/>
      <c r="AA185" s="90" t="s">
        <v>9878</v>
      </c>
      <c r="AB185" s="84"/>
      <c r="AC185" s="84" t="b">
        <v>0</v>
      </c>
      <c r="AD185" s="84">
        <v>0</v>
      </c>
      <c r="AE185" s="90" t="s">
        <v>285</v>
      </c>
      <c r="AF185" s="84" t="b">
        <v>0</v>
      </c>
      <c r="AG185" s="84" t="s">
        <v>290</v>
      </c>
      <c r="AH185" s="84"/>
      <c r="AI185" s="90" t="s">
        <v>285</v>
      </c>
      <c r="AJ185" s="84" t="b">
        <v>0</v>
      </c>
      <c r="AK185" s="84">
        <v>4</v>
      </c>
      <c r="AL185" s="90" t="s">
        <v>11149</v>
      </c>
      <c r="AM185" s="84" t="s">
        <v>295</v>
      </c>
      <c r="AN185" s="84" t="b">
        <v>0</v>
      </c>
      <c r="AO185" s="90" t="s">
        <v>11149</v>
      </c>
      <c r="AP185" s="84" t="s">
        <v>179</v>
      </c>
      <c r="AQ185" s="84">
        <v>0</v>
      </c>
      <c r="AR185" s="84">
        <v>0</v>
      </c>
      <c r="AS185" s="84"/>
      <c r="AT185" s="84"/>
      <c r="AU185" s="84"/>
      <c r="AV185" s="84"/>
      <c r="AW185" s="84"/>
      <c r="AX185" s="84"/>
      <c r="AY185" s="84"/>
      <c r="AZ185" s="84"/>
    </row>
    <row r="186" spans="1:52" x14ac:dyDescent="0.2">
      <c r="A186" s="69" t="s">
        <v>2323</v>
      </c>
      <c r="B186" s="69" t="s">
        <v>3838</v>
      </c>
      <c r="C186" s="70"/>
      <c r="D186" s="71"/>
      <c r="E186" s="72"/>
      <c r="F186" s="73"/>
      <c r="G186" s="70"/>
      <c r="H186" s="74"/>
      <c r="I186" s="75"/>
      <c r="J186" s="75"/>
      <c r="K186" s="36"/>
      <c r="L186" s="82"/>
      <c r="M186" s="82"/>
      <c r="N186" s="77"/>
      <c r="O186" s="84" t="s">
        <v>255</v>
      </c>
      <c r="P186" s="86">
        <v>43157.845509259256</v>
      </c>
      <c r="Q186" s="84" t="s">
        <v>4451</v>
      </c>
      <c r="R186" s="84"/>
      <c r="S186" s="84"/>
      <c r="T186" s="84" t="s">
        <v>6321</v>
      </c>
      <c r="U186" s="84"/>
      <c r="V186" s="84" t="s">
        <v>6917</v>
      </c>
      <c r="W186" s="86">
        <v>43157.845509259256</v>
      </c>
      <c r="X186" s="84" t="s">
        <v>8165</v>
      </c>
      <c r="Y186" s="84"/>
      <c r="Z186" s="84"/>
      <c r="AA186" s="90" t="s">
        <v>9878</v>
      </c>
      <c r="AB186" s="84"/>
      <c r="AC186" s="84" t="b">
        <v>0</v>
      </c>
      <c r="AD186" s="84">
        <v>0</v>
      </c>
      <c r="AE186" s="90" t="s">
        <v>285</v>
      </c>
      <c r="AF186" s="84" t="b">
        <v>0</v>
      </c>
      <c r="AG186" s="84" t="s">
        <v>290</v>
      </c>
      <c r="AH186" s="84"/>
      <c r="AI186" s="90" t="s">
        <v>285</v>
      </c>
      <c r="AJ186" s="84" t="b">
        <v>0</v>
      </c>
      <c r="AK186" s="84">
        <v>4</v>
      </c>
      <c r="AL186" s="90" t="s">
        <v>11149</v>
      </c>
      <c r="AM186" s="84" t="s">
        <v>295</v>
      </c>
      <c r="AN186" s="84" t="b">
        <v>0</v>
      </c>
      <c r="AO186" s="90" t="s">
        <v>11149</v>
      </c>
      <c r="AP186" s="84" t="s">
        <v>179</v>
      </c>
      <c r="AQ186" s="84">
        <v>0</v>
      </c>
      <c r="AR186" s="84">
        <v>0</v>
      </c>
      <c r="AS186" s="84"/>
      <c r="AT186" s="84"/>
      <c r="AU186" s="84"/>
      <c r="AV186" s="84"/>
      <c r="AW186" s="84"/>
      <c r="AX186" s="84"/>
      <c r="AY186" s="84"/>
      <c r="AZ186" s="84"/>
    </row>
    <row r="187" spans="1:52" x14ac:dyDescent="0.2">
      <c r="A187" s="69" t="s">
        <v>2323</v>
      </c>
      <c r="B187" s="69" t="s">
        <v>3471</v>
      </c>
      <c r="C187" s="70"/>
      <c r="D187" s="71"/>
      <c r="E187" s="72"/>
      <c r="F187" s="73"/>
      <c r="G187" s="70"/>
      <c r="H187" s="74"/>
      <c r="I187" s="75"/>
      <c r="J187" s="75"/>
      <c r="K187" s="36"/>
      <c r="L187" s="82"/>
      <c r="M187" s="82"/>
      <c r="N187" s="77"/>
      <c r="O187" s="84" t="s">
        <v>255</v>
      </c>
      <c r="P187" s="86">
        <v>43157.845509259256</v>
      </c>
      <c r="Q187" s="84" t="s">
        <v>4451</v>
      </c>
      <c r="R187" s="84"/>
      <c r="S187" s="84"/>
      <c r="T187" s="84" t="s">
        <v>6321</v>
      </c>
      <c r="U187" s="84"/>
      <c r="V187" s="84" t="s">
        <v>6917</v>
      </c>
      <c r="W187" s="86">
        <v>43157.845509259256</v>
      </c>
      <c r="X187" s="84" t="s">
        <v>8165</v>
      </c>
      <c r="Y187" s="84"/>
      <c r="Z187" s="84"/>
      <c r="AA187" s="90" t="s">
        <v>9878</v>
      </c>
      <c r="AB187" s="84"/>
      <c r="AC187" s="84" t="b">
        <v>0</v>
      </c>
      <c r="AD187" s="84">
        <v>0</v>
      </c>
      <c r="AE187" s="90" t="s">
        <v>285</v>
      </c>
      <c r="AF187" s="84" t="b">
        <v>0</v>
      </c>
      <c r="AG187" s="84" t="s">
        <v>290</v>
      </c>
      <c r="AH187" s="84"/>
      <c r="AI187" s="90" t="s">
        <v>285</v>
      </c>
      <c r="AJ187" s="84" t="b">
        <v>0</v>
      </c>
      <c r="AK187" s="84">
        <v>4</v>
      </c>
      <c r="AL187" s="90" t="s">
        <v>11149</v>
      </c>
      <c r="AM187" s="84" t="s">
        <v>295</v>
      </c>
      <c r="AN187" s="84" t="b">
        <v>0</v>
      </c>
      <c r="AO187" s="90" t="s">
        <v>11149</v>
      </c>
      <c r="AP187" s="84" t="s">
        <v>179</v>
      </c>
      <c r="AQ187" s="84">
        <v>0</v>
      </c>
      <c r="AR187" s="84">
        <v>0</v>
      </c>
      <c r="AS187" s="84"/>
      <c r="AT187" s="84"/>
      <c r="AU187" s="84"/>
      <c r="AV187" s="84"/>
      <c r="AW187" s="84"/>
      <c r="AX187" s="84"/>
      <c r="AY187" s="84"/>
      <c r="AZ187" s="84"/>
    </row>
    <row r="188" spans="1:52" x14ac:dyDescent="0.2">
      <c r="A188" s="69" t="s">
        <v>2324</v>
      </c>
      <c r="B188" s="69" t="s">
        <v>2324</v>
      </c>
      <c r="C188" s="70"/>
      <c r="D188" s="71"/>
      <c r="E188" s="72"/>
      <c r="F188" s="73"/>
      <c r="G188" s="70"/>
      <c r="H188" s="74"/>
      <c r="I188" s="75"/>
      <c r="J188" s="75"/>
      <c r="K188" s="36"/>
      <c r="L188" s="82"/>
      <c r="M188" s="82"/>
      <c r="N188" s="77"/>
      <c r="O188" s="84" t="s">
        <v>179</v>
      </c>
      <c r="P188" s="86">
        <v>43157.844444444447</v>
      </c>
      <c r="Q188" s="84" t="s">
        <v>4452</v>
      </c>
      <c r="R188" s="84" t="s">
        <v>5642</v>
      </c>
      <c r="S188" s="84" t="s">
        <v>258</v>
      </c>
      <c r="T188" s="84" t="s">
        <v>6274</v>
      </c>
      <c r="U188" s="84"/>
      <c r="V188" s="84" t="s">
        <v>6918</v>
      </c>
      <c r="W188" s="86">
        <v>43157.844444444447</v>
      </c>
      <c r="X188" s="84" t="s">
        <v>8166</v>
      </c>
      <c r="Y188" s="84"/>
      <c r="Z188" s="84"/>
      <c r="AA188" s="90" t="s">
        <v>9879</v>
      </c>
      <c r="AB188" s="84"/>
      <c r="AC188" s="84" t="b">
        <v>0</v>
      </c>
      <c r="AD188" s="84">
        <v>0</v>
      </c>
      <c r="AE188" s="90" t="s">
        <v>285</v>
      </c>
      <c r="AF188" s="84" t="b">
        <v>1</v>
      </c>
      <c r="AG188" s="84" t="s">
        <v>290</v>
      </c>
      <c r="AH188" s="84"/>
      <c r="AI188" s="90" t="s">
        <v>11138</v>
      </c>
      <c r="AJ188" s="84" t="b">
        <v>0</v>
      </c>
      <c r="AK188" s="84">
        <v>0</v>
      </c>
      <c r="AL188" s="90" t="s">
        <v>285</v>
      </c>
      <c r="AM188" s="84" t="s">
        <v>294</v>
      </c>
      <c r="AN188" s="84" t="b">
        <v>0</v>
      </c>
      <c r="AO188" s="90" t="s">
        <v>9879</v>
      </c>
      <c r="AP188" s="84" t="s">
        <v>179</v>
      </c>
      <c r="AQ188" s="84">
        <v>0</v>
      </c>
      <c r="AR188" s="84">
        <v>0</v>
      </c>
      <c r="AS188" s="84"/>
      <c r="AT188" s="84"/>
      <c r="AU188" s="84"/>
      <c r="AV188" s="84"/>
      <c r="AW188" s="84"/>
      <c r="AX188" s="84"/>
      <c r="AY188" s="84"/>
      <c r="AZ188" s="84"/>
    </row>
    <row r="189" spans="1:52" x14ac:dyDescent="0.2">
      <c r="A189" s="69" t="s">
        <v>2324</v>
      </c>
      <c r="B189" s="69" t="s">
        <v>2324</v>
      </c>
      <c r="C189" s="70"/>
      <c r="D189" s="71"/>
      <c r="E189" s="72"/>
      <c r="F189" s="73"/>
      <c r="G189" s="70"/>
      <c r="H189" s="74"/>
      <c r="I189" s="75"/>
      <c r="J189" s="75"/>
      <c r="K189" s="36"/>
      <c r="L189" s="82"/>
      <c r="M189" s="82"/>
      <c r="N189" s="77"/>
      <c r="O189" s="84" t="s">
        <v>179</v>
      </c>
      <c r="P189" s="86">
        <v>43157.845543981479</v>
      </c>
      <c r="Q189" s="84" t="s">
        <v>4453</v>
      </c>
      <c r="R189" s="84" t="s">
        <v>5642</v>
      </c>
      <c r="S189" s="84" t="s">
        <v>258</v>
      </c>
      <c r="T189" s="84" t="s">
        <v>6274</v>
      </c>
      <c r="U189" s="84"/>
      <c r="V189" s="84" t="s">
        <v>6918</v>
      </c>
      <c r="W189" s="86">
        <v>43157.845543981479</v>
      </c>
      <c r="X189" s="84" t="s">
        <v>8167</v>
      </c>
      <c r="Y189" s="84"/>
      <c r="Z189" s="84"/>
      <c r="AA189" s="90" t="s">
        <v>9880</v>
      </c>
      <c r="AB189" s="84"/>
      <c r="AC189" s="84" t="b">
        <v>0</v>
      </c>
      <c r="AD189" s="84">
        <v>0</v>
      </c>
      <c r="AE189" s="90" t="s">
        <v>285</v>
      </c>
      <c r="AF189" s="84" t="b">
        <v>1</v>
      </c>
      <c r="AG189" s="84" t="s">
        <v>290</v>
      </c>
      <c r="AH189" s="84"/>
      <c r="AI189" s="90" t="s">
        <v>11138</v>
      </c>
      <c r="AJ189" s="84" t="b">
        <v>0</v>
      </c>
      <c r="AK189" s="84">
        <v>0</v>
      </c>
      <c r="AL189" s="90" t="s">
        <v>285</v>
      </c>
      <c r="AM189" s="84" t="s">
        <v>294</v>
      </c>
      <c r="AN189" s="84" t="b">
        <v>0</v>
      </c>
      <c r="AO189" s="90" t="s">
        <v>9880</v>
      </c>
      <c r="AP189" s="84" t="s">
        <v>179</v>
      </c>
      <c r="AQ189" s="84">
        <v>0</v>
      </c>
      <c r="AR189" s="84">
        <v>0</v>
      </c>
      <c r="AS189" s="84"/>
      <c r="AT189" s="84"/>
      <c r="AU189" s="84"/>
      <c r="AV189" s="84"/>
      <c r="AW189" s="84"/>
      <c r="AX189" s="84"/>
      <c r="AY189" s="84"/>
      <c r="AZ189" s="84"/>
    </row>
    <row r="190" spans="1:52" x14ac:dyDescent="0.2">
      <c r="A190" s="69" t="s">
        <v>2325</v>
      </c>
      <c r="B190" s="69" t="s">
        <v>3817</v>
      </c>
      <c r="C190" s="70"/>
      <c r="D190" s="71"/>
      <c r="E190" s="72"/>
      <c r="F190" s="73"/>
      <c r="G190" s="70"/>
      <c r="H190" s="74"/>
      <c r="I190" s="75"/>
      <c r="J190" s="75"/>
      <c r="K190" s="36"/>
      <c r="L190" s="82"/>
      <c r="M190" s="82"/>
      <c r="N190" s="77"/>
      <c r="O190" s="84" t="s">
        <v>255</v>
      </c>
      <c r="P190" s="86">
        <v>43157.845567129632</v>
      </c>
      <c r="Q190" s="84" t="s">
        <v>4409</v>
      </c>
      <c r="R190" s="84" t="s">
        <v>5607</v>
      </c>
      <c r="S190" s="84" t="s">
        <v>6076</v>
      </c>
      <c r="T190" s="84" t="s">
        <v>6291</v>
      </c>
      <c r="U190" s="84"/>
      <c r="V190" s="84" t="s">
        <v>6919</v>
      </c>
      <c r="W190" s="86">
        <v>43157.845567129632</v>
      </c>
      <c r="X190" s="84" t="s">
        <v>8168</v>
      </c>
      <c r="Y190" s="84"/>
      <c r="Z190" s="84"/>
      <c r="AA190" s="90" t="s">
        <v>9881</v>
      </c>
      <c r="AB190" s="84"/>
      <c r="AC190" s="84" t="b">
        <v>0</v>
      </c>
      <c r="AD190" s="84">
        <v>0</v>
      </c>
      <c r="AE190" s="90" t="s">
        <v>285</v>
      </c>
      <c r="AF190" s="84" t="b">
        <v>0</v>
      </c>
      <c r="AG190" s="84" t="s">
        <v>290</v>
      </c>
      <c r="AH190" s="84"/>
      <c r="AI190" s="90" t="s">
        <v>285</v>
      </c>
      <c r="AJ190" s="84" t="b">
        <v>0</v>
      </c>
      <c r="AK190" s="84">
        <v>1818</v>
      </c>
      <c r="AL190" s="90" t="s">
        <v>11439</v>
      </c>
      <c r="AM190" s="84" t="s">
        <v>294</v>
      </c>
      <c r="AN190" s="84" t="b">
        <v>0</v>
      </c>
      <c r="AO190" s="90" t="s">
        <v>11439</v>
      </c>
      <c r="AP190" s="84" t="s">
        <v>179</v>
      </c>
      <c r="AQ190" s="84">
        <v>0</v>
      </c>
      <c r="AR190" s="84">
        <v>0</v>
      </c>
      <c r="AS190" s="84"/>
      <c r="AT190" s="84"/>
      <c r="AU190" s="84"/>
      <c r="AV190" s="84"/>
      <c r="AW190" s="84"/>
      <c r="AX190" s="84"/>
      <c r="AY190" s="84"/>
      <c r="AZ190" s="84"/>
    </row>
    <row r="191" spans="1:52" x14ac:dyDescent="0.2">
      <c r="A191" s="69" t="s">
        <v>2325</v>
      </c>
      <c r="B191" s="69" t="s">
        <v>3818</v>
      </c>
      <c r="C191" s="70"/>
      <c r="D191" s="71"/>
      <c r="E191" s="72"/>
      <c r="F191" s="73"/>
      <c r="G191" s="70"/>
      <c r="H191" s="74"/>
      <c r="I191" s="75"/>
      <c r="J191" s="75"/>
      <c r="K191" s="36"/>
      <c r="L191" s="82"/>
      <c r="M191" s="82"/>
      <c r="N191" s="77"/>
      <c r="O191" s="84" t="s">
        <v>255</v>
      </c>
      <c r="P191" s="86">
        <v>43157.845567129632</v>
      </c>
      <c r="Q191" s="84" t="s">
        <v>4409</v>
      </c>
      <c r="R191" s="84" t="s">
        <v>5607</v>
      </c>
      <c r="S191" s="84" t="s">
        <v>6076</v>
      </c>
      <c r="T191" s="84" t="s">
        <v>6291</v>
      </c>
      <c r="U191" s="84"/>
      <c r="V191" s="84" t="s">
        <v>6919</v>
      </c>
      <c r="W191" s="86">
        <v>43157.845567129632</v>
      </c>
      <c r="X191" s="84" t="s">
        <v>8168</v>
      </c>
      <c r="Y191" s="84"/>
      <c r="Z191" s="84"/>
      <c r="AA191" s="90" t="s">
        <v>9881</v>
      </c>
      <c r="AB191" s="84"/>
      <c r="AC191" s="84" t="b">
        <v>0</v>
      </c>
      <c r="AD191" s="84">
        <v>0</v>
      </c>
      <c r="AE191" s="90" t="s">
        <v>285</v>
      </c>
      <c r="AF191" s="84" t="b">
        <v>0</v>
      </c>
      <c r="AG191" s="84" t="s">
        <v>290</v>
      </c>
      <c r="AH191" s="84"/>
      <c r="AI191" s="90" t="s">
        <v>285</v>
      </c>
      <c r="AJ191" s="84" t="b">
        <v>0</v>
      </c>
      <c r="AK191" s="84">
        <v>1818</v>
      </c>
      <c r="AL191" s="90" t="s">
        <v>11439</v>
      </c>
      <c r="AM191" s="84" t="s">
        <v>294</v>
      </c>
      <c r="AN191" s="84" t="b">
        <v>0</v>
      </c>
      <c r="AO191" s="90" t="s">
        <v>11439</v>
      </c>
      <c r="AP191" s="84" t="s">
        <v>179</v>
      </c>
      <c r="AQ191" s="84">
        <v>0</v>
      </c>
      <c r="AR191" s="84">
        <v>0</v>
      </c>
      <c r="AS191" s="84"/>
      <c r="AT191" s="84"/>
      <c r="AU191" s="84"/>
      <c r="AV191" s="84"/>
      <c r="AW191" s="84"/>
      <c r="AX191" s="84"/>
      <c r="AY191" s="84"/>
      <c r="AZ191" s="84"/>
    </row>
    <row r="192" spans="1:52" x14ac:dyDescent="0.2">
      <c r="A192" s="69" t="s">
        <v>2325</v>
      </c>
      <c r="B192" s="69" t="s">
        <v>3712</v>
      </c>
      <c r="C192" s="70"/>
      <c r="D192" s="71"/>
      <c r="E192" s="72"/>
      <c r="F192" s="73"/>
      <c r="G192" s="70"/>
      <c r="H192" s="74"/>
      <c r="I192" s="75"/>
      <c r="J192" s="75"/>
      <c r="K192" s="36"/>
      <c r="L192" s="82"/>
      <c r="M192" s="82"/>
      <c r="N192" s="77"/>
      <c r="O192" s="84" t="s">
        <v>255</v>
      </c>
      <c r="P192" s="86">
        <v>43157.845567129632</v>
      </c>
      <c r="Q192" s="84" t="s">
        <v>4409</v>
      </c>
      <c r="R192" s="84" t="s">
        <v>5607</v>
      </c>
      <c r="S192" s="84" t="s">
        <v>6076</v>
      </c>
      <c r="T192" s="84" t="s">
        <v>6291</v>
      </c>
      <c r="U192" s="84"/>
      <c r="V192" s="84" t="s">
        <v>6919</v>
      </c>
      <c r="W192" s="86">
        <v>43157.845567129632</v>
      </c>
      <c r="X192" s="84" t="s">
        <v>8168</v>
      </c>
      <c r="Y192" s="84"/>
      <c r="Z192" s="84"/>
      <c r="AA192" s="90" t="s">
        <v>9881</v>
      </c>
      <c r="AB192" s="84"/>
      <c r="AC192" s="84" t="b">
        <v>0</v>
      </c>
      <c r="AD192" s="84">
        <v>0</v>
      </c>
      <c r="AE192" s="90" t="s">
        <v>285</v>
      </c>
      <c r="AF192" s="84" t="b">
        <v>0</v>
      </c>
      <c r="AG192" s="84" t="s">
        <v>290</v>
      </c>
      <c r="AH192" s="84"/>
      <c r="AI192" s="90" t="s">
        <v>285</v>
      </c>
      <c r="AJ192" s="84" t="b">
        <v>0</v>
      </c>
      <c r="AK192" s="84">
        <v>1818</v>
      </c>
      <c r="AL192" s="90" t="s">
        <v>11439</v>
      </c>
      <c r="AM192" s="84" t="s">
        <v>294</v>
      </c>
      <c r="AN192" s="84" t="b">
        <v>0</v>
      </c>
      <c r="AO192" s="90" t="s">
        <v>11439</v>
      </c>
      <c r="AP192" s="84" t="s">
        <v>179</v>
      </c>
      <c r="AQ192" s="84">
        <v>0</v>
      </c>
      <c r="AR192" s="84">
        <v>0</v>
      </c>
      <c r="AS192" s="84"/>
      <c r="AT192" s="84"/>
      <c r="AU192" s="84"/>
      <c r="AV192" s="84"/>
      <c r="AW192" s="84"/>
      <c r="AX192" s="84"/>
      <c r="AY192" s="84"/>
      <c r="AZ192" s="84"/>
    </row>
    <row r="193" spans="1:52" x14ac:dyDescent="0.2">
      <c r="A193" s="69" t="s">
        <v>2326</v>
      </c>
      <c r="B193" s="69" t="s">
        <v>2006</v>
      </c>
      <c r="C193" s="70"/>
      <c r="D193" s="71"/>
      <c r="E193" s="72"/>
      <c r="F193" s="73"/>
      <c r="G193" s="70"/>
      <c r="H193" s="74"/>
      <c r="I193" s="75"/>
      <c r="J193" s="75"/>
      <c r="K193" s="36"/>
      <c r="L193" s="82"/>
      <c r="M193" s="82"/>
      <c r="N193" s="77"/>
      <c r="O193" s="84" t="s">
        <v>255</v>
      </c>
      <c r="P193" s="86">
        <v>43157.845601851855</v>
      </c>
      <c r="Q193" s="84" t="s">
        <v>4454</v>
      </c>
      <c r="R193" s="84"/>
      <c r="S193" s="84"/>
      <c r="T193" s="84" t="s">
        <v>6274</v>
      </c>
      <c r="U193" s="84"/>
      <c r="V193" s="84" t="s">
        <v>6920</v>
      </c>
      <c r="W193" s="86">
        <v>43157.845601851855</v>
      </c>
      <c r="X193" s="84" t="s">
        <v>8169</v>
      </c>
      <c r="Y193" s="84"/>
      <c r="Z193" s="84"/>
      <c r="AA193" s="90" t="s">
        <v>9882</v>
      </c>
      <c r="AB193" s="84"/>
      <c r="AC193" s="84" t="b">
        <v>0</v>
      </c>
      <c r="AD193" s="84">
        <v>0</v>
      </c>
      <c r="AE193" s="90" t="s">
        <v>285</v>
      </c>
      <c r="AF193" s="84" t="b">
        <v>0</v>
      </c>
      <c r="AG193" s="84" t="s">
        <v>290</v>
      </c>
      <c r="AH193" s="84"/>
      <c r="AI193" s="90" t="s">
        <v>285</v>
      </c>
      <c r="AJ193" s="84" t="b">
        <v>0</v>
      </c>
      <c r="AK193" s="84">
        <v>33</v>
      </c>
      <c r="AL193" s="90" t="s">
        <v>10867</v>
      </c>
      <c r="AM193" s="84" t="s">
        <v>296</v>
      </c>
      <c r="AN193" s="84" t="b">
        <v>0</v>
      </c>
      <c r="AO193" s="90" t="s">
        <v>10867</v>
      </c>
      <c r="AP193" s="84" t="s">
        <v>179</v>
      </c>
      <c r="AQ193" s="84">
        <v>0</v>
      </c>
      <c r="AR193" s="84">
        <v>0</v>
      </c>
      <c r="AS193" s="84"/>
      <c r="AT193" s="84"/>
      <c r="AU193" s="84"/>
      <c r="AV193" s="84"/>
      <c r="AW193" s="84"/>
      <c r="AX193" s="84"/>
      <c r="AY193" s="84"/>
      <c r="AZ193" s="84"/>
    </row>
    <row r="194" spans="1:52" x14ac:dyDescent="0.2">
      <c r="A194" s="69" t="s">
        <v>2327</v>
      </c>
      <c r="B194" s="69" t="s">
        <v>826</v>
      </c>
      <c r="C194" s="70"/>
      <c r="D194" s="71"/>
      <c r="E194" s="72"/>
      <c r="F194" s="73"/>
      <c r="G194" s="70"/>
      <c r="H194" s="74"/>
      <c r="I194" s="75"/>
      <c r="J194" s="75"/>
      <c r="K194" s="36"/>
      <c r="L194" s="82"/>
      <c r="M194" s="82"/>
      <c r="N194" s="77"/>
      <c r="O194" s="84" t="s">
        <v>255</v>
      </c>
      <c r="P194" s="86">
        <v>43157.845625000002</v>
      </c>
      <c r="Q194" s="84" t="s">
        <v>4455</v>
      </c>
      <c r="R194" s="84"/>
      <c r="S194" s="84"/>
      <c r="T194" s="84" t="s">
        <v>6274</v>
      </c>
      <c r="U194" s="84"/>
      <c r="V194" s="84" t="s">
        <v>6921</v>
      </c>
      <c r="W194" s="86">
        <v>43157.845625000002</v>
      </c>
      <c r="X194" s="84" t="s">
        <v>8170</v>
      </c>
      <c r="Y194" s="84"/>
      <c r="Z194" s="84"/>
      <c r="AA194" s="90" t="s">
        <v>9883</v>
      </c>
      <c r="AB194" s="84"/>
      <c r="AC194" s="84" t="b">
        <v>0</v>
      </c>
      <c r="AD194" s="84">
        <v>0</v>
      </c>
      <c r="AE194" s="90" t="s">
        <v>285</v>
      </c>
      <c r="AF194" s="84" t="b">
        <v>0</v>
      </c>
      <c r="AG194" s="84" t="s">
        <v>290</v>
      </c>
      <c r="AH194" s="84"/>
      <c r="AI194" s="90" t="s">
        <v>285</v>
      </c>
      <c r="AJ194" s="84" t="b">
        <v>0</v>
      </c>
      <c r="AK194" s="84">
        <v>30</v>
      </c>
      <c r="AL194" s="90" t="s">
        <v>11448</v>
      </c>
      <c r="AM194" s="84" t="s">
        <v>296</v>
      </c>
      <c r="AN194" s="84" t="b">
        <v>0</v>
      </c>
      <c r="AO194" s="90" t="s">
        <v>11448</v>
      </c>
      <c r="AP194" s="84" t="s">
        <v>179</v>
      </c>
      <c r="AQ194" s="84">
        <v>0</v>
      </c>
      <c r="AR194" s="84">
        <v>0</v>
      </c>
      <c r="AS194" s="84"/>
      <c r="AT194" s="84"/>
      <c r="AU194" s="84"/>
      <c r="AV194" s="84"/>
      <c r="AW194" s="84"/>
      <c r="AX194" s="84"/>
      <c r="AY194" s="84"/>
      <c r="AZ194" s="84"/>
    </row>
    <row r="195" spans="1:52" x14ac:dyDescent="0.2">
      <c r="A195" s="69" t="s">
        <v>2328</v>
      </c>
      <c r="B195" s="69" t="s">
        <v>3839</v>
      </c>
      <c r="C195" s="70"/>
      <c r="D195" s="71"/>
      <c r="E195" s="72"/>
      <c r="F195" s="73"/>
      <c r="G195" s="70"/>
      <c r="H195" s="74"/>
      <c r="I195" s="75"/>
      <c r="J195" s="75"/>
      <c r="K195" s="36"/>
      <c r="L195" s="82"/>
      <c r="M195" s="82"/>
      <c r="N195" s="77"/>
      <c r="O195" s="84" t="s">
        <v>255</v>
      </c>
      <c r="P195" s="86">
        <v>43157.845636574071</v>
      </c>
      <c r="Q195" s="84" t="s">
        <v>4456</v>
      </c>
      <c r="R195" s="84" t="s">
        <v>5643</v>
      </c>
      <c r="S195" s="84" t="s">
        <v>6089</v>
      </c>
      <c r="T195" s="84" t="s">
        <v>6274</v>
      </c>
      <c r="U195" s="84"/>
      <c r="V195" s="84" t="s">
        <v>6922</v>
      </c>
      <c r="W195" s="86">
        <v>43157.845636574071</v>
      </c>
      <c r="X195" s="84" t="s">
        <v>8171</v>
      </c>
      <c r="Y195" s="84"/>
      <c r="Z195" s="84"/>
      <c r="AA195" s="90" t="s">
        <v>9884</v>
      </c>
      <c r="AB195" s="84"/>
      <c r="AC195" s="84" t="b">
        <v>0</v>
      </c>
      <c r="AD195" s="84">
        <v>0</v>
      </c>
      <c r="AE195" s="90" t="s">
        <v>285</v>
      </c>
      <c r="AF195" s="84" t="b">
        <v>0</v>
      </c>
      <c r="AG195" s="84" t="s">
        <v>291</v>
      </c>
      <c r="AH195" s="84"/>
      <c r="AI195" s="90" t="s">
        <v>285</v>
      </c>
      <c r="AJ195" s="84" t="b">
        <v>0</v>
      </c>
      <c r="AK195" s="84">
        <v>0</v>
      </c>
      <c r="AL195" s="90" t="s">
        <v>285</v>
      </c>
      <c r="AM195" s="84" t="s">
        <v>295</v>
      </c>
      <c r="AN195" s="84" t="b">
        <v>0</v>
      </c>
      <c r="AO195" s="90" t="s">
        <v>9884</v>
      </c>
      <c r="AP195" s="84" t="s">
        <v>179</v>
      </c>
      <c r="AQ195" s="84">
        <v>0</v>
      </c>
      <c r="AR195" s="84">
        <v>0</v>
      </c>
      <c r="AS195" s="84"/>
      <c r="AT195" s="84"/>
      <c r="AU195" s="84"/>
      <c r="AV195" s="84"/>
      <c r="AW195" s="84"/>
      <c r="AX195" s="84"/>
      <c r="AY195" s="84"/>
      <c r="AZ195" s="84"/>
    </row>
    <row r="196" spans="1:52" x14ac:dyDescent="0.2">
      <c r="A196" s="69" t="s">
        <v>2329</v>
      </c>
      <c r="B196" s="69" t="s">
        <v>3265</v>
      </c>
      <c r="C196" s="70"/>
      <c r="D196" s="71"/>
      <c r="E196" s="72"/>
      <c r="F196" s="73"/>
      <c r="G196" s="70"/>
      <c r="H196" s="74"/>
      <c r="I196" s="75"/>
      <c r="J196" s="75"/>
      <c r="K196" s="36"/>
      <c r="L196" s="82"/>
      <c r="M196" s="82"/>
      <c r="N196" s="77"/>
      <c r="O196" s="84" t="s">
        <v>255</v>
      </c>
      <c r="P196" s="86">
        <v>43157.845694444448</v>
      </c>
      <c r="Q196" s="84" t="s">
        <v>4457</v>
      </c>
      <c r="R196" s="84"/>
      <c r="S196" s="84"/>
      <c r="T196" s="84" t="s">
        <v>6274</v>
      </c>
      <c r="U196" s="84"/>
      <c r="V196" s="84" t="s">
        <v>6923</v>
      </c>
      <c r="W196" s="86">
        <v>43157.845694444448</v>
      </c>
      <c r="X196" s="84" t="s">
        <v>8172</v>
      </c>
      <c r="Y196" s="84"/>
      <c r="Z196" s="84"/>
      <c r="AA196" s="90" t="s">
        <v>9885</v>
      </c>
      <c r="AB196" s="84"/>
      <c r="AC196" s="84" t="b">
        <v>0</v>
      </c>
      <c r="AD196" s="84">
        <v>0</v>
      </c>
      <c r="AE196" s="90" t="s">
        <v>285</v>
      </c>
      <c r="AF196" s="84" t="b">
        <v>0</v>
      </c>
      <c r="AG196" s="84" t="s">
        <v>290</v>
      </c>
      <c r="AH196" s="84"/>
      <c r="AI196" s="90" t="s">
        <v>285</v>
      </c>
      <c r="AJ196" s="84" t="b">
        <v>0</v>
      </c>
      <c r="AK196" s="84">
        <v>50</v>
      </c>
      <c r="AL196" s="90" t="s">
        <v>10926</v>
      </c>
      <c r="AM196" s="84" t="s">
        <v>295</v>
      </c>
      <c r="AN196" s="84" t="b">
        <v>0</v>
      </c>
      <c r="AO196" s="90" t="s">
        <v>10926</v>
      </c>
      <c r="AP196" s="84" t="s">
        <v>179</v>
      </c>
      <c r="AQ196" s="84">
        <v>0</v>
      </c>
      <c r="AR196" s="84">
        <v>0</v>
      </c>
      <c r="AS196" s="84"/>
      <c r="AT196" s="84"/>
      <c r="AU196" s="84"/>
      <c r="AV196" s="84"/>
      <c r="AW196" s="84"/>
      <c r="AX196" s="84"/>
      <c r="AY196" s="84"/>
      <c r="AZ196" s="84"/>
    </row>
    <row r="197" spans="1:52" x14ac:dyDescent="0.2">
      <c r="A197" s="69" t="s">
        <v>2330</v>
      </c>
      <c r="B197" s="69" t="s">
        <v>2774</v>
      </c>
      <c r="C197" s="70"/>
      <c r="D197" s="71"/>
      <c r="E197" s="72"/>
      <c r="F197" s="73"/>
      <c r="G197" s="70"/>
      <c r="H197" s="74"/>
      <c r="I197" s="75"/>
      <c r="J197" s="75"/>
      <c r="K197" s="36"/>
      <c r="L197" s="82"/>
      <c r="M197" s="82"/>
      <c r="N197" s="77"/>
      <c r="O197" s="84" t="s">
        <v>255</v>
      </c>
      <c r="P197" s="86">
        <v>43157.845706018517</v>
      </c>
      <c r="Q197" s="84" t="s">
        <v>4458</v>
      </c>
      <c r="R197" s="84"/>
      <c r="S197" s="84"/>
      <c r="T197" s="84" t="s">
        <v>6274</v>
      </c>
      <c r="U197" s="84"/>
      <c r="V197" s="84" t="s">
        <v>6924</v>
      </c>
      <c r="W197" s="86">
        <v>43157.845706018517</v>
      </c>
      <c r="X197" s="84" t="s">
        <v>8173</v>
      </c>
      <c r="Y197" s="84"/>
      <c r="Z197" s="84"/>
      <c r="AA197" s="90" t="s">
        <v>9886</v>
      </c>
      <c r="AB197" s="84"/>
      <c r="AC197" s="84" t="b">
        <v>0</v>
      </c>
      <c r="AD197" s="84">
        <v>0</v>
      </c>
      <c r="AE197" s="90" t="s">
        <v>285</v>
      </c>
      <c r="AF197" s="84" t="b">
        <v>0</v>
      </c>
      <c r="AG197" s="84" t="s">
        <v>292</v>
      </c>
      <c r="AH197" s="84"/>
      <c r="AI197" s="90" t="s">
        <v>285</v>
      </c>
      <c r="AJ197" s="84" t="b">
        <v>0</v>
      </c>
      <c r="AK197" s="84">
        <v>9</v>
      </c>
      <c r="AL197" s="90" t="s">
        <v>10382</v>
      </c>
      <c r="AM197" s="84" t="s">
        <v>295</v>
      </c>
      <c r="AN197" s="84" t="b">
        <v>0</v>
      </c>
      <c r="AO197" s="90" t="s">
        <v>10382</v>
      </c>
      <c r="AP197" s="84" t="s">
        <v>179</v>
      </c>
      <c r="AQ197" s="84">
        <v>0</v>
      </c>
      <c r="AR197" s="84">
        <v>0</v>
      </c>
      <c r="AS197" s="84"/>
      <c r="AT197" s="84"/>
      <c r="AU197" s="84"/>
      <c r="AV197" s="84"/>
      <c r="AW197" s="84"/>
      <c r="AX197" s="84"/>
      <c r="AY197" s="84"/>
      <c r="AZ197" s="84"/>
    </row>
    <row r="198" spans="1:52" x14ac:dyDescent="0.2">
      <c r="A198" s="69" t="s">
        <v>2331</v>
      </c>
      <c r="B198" s="69" t="s">
        <v>3840</v>
      </c>
      <c r="C198" s="70"/>
      <c r="D198" s="71"/>
      <c r="E198" s="72"/>
      <c r="F198" s="73"/>
      <c r="G198" s="70"/>
      <c r="H198" s="74"/>
      <c r="I198" s="75"/>
      <c r="J198" s="75"/>
      <c r="K198" s="36"/>
      <c r="L198" s="82"/>
      <c r="M198" s="82"/>
      <c r="N198" s="77"/>
      <c r="O198" s="84" t="s">
        <v>255</v>
      </c>
      <c r="P198" s="86">
        <v>43157.845729166664</v>
      </c>
      <c r="Q198" s="84" t="s">
        <v>4459</v>
      </c>
      <c r="R198" s="84"/>
      <c r="S198" s="84"/>
      <c r="T198" s="84" t="s">
        <v>6274</v>
      </c>
      <c r="U198" s="84"/>
      <c r="V198" s="84" t="s">
        <v>6925</v>
      </c>
      <c r="W198" s="86">
        <v>43157.845729166664</v>
      </c>
      <c r="X198" s="84" t="s">
        <v>8174</v>
      </c>
      <c r="Y198" s="84"/>
      <c r="Z198" s="84"/>
      <c r="AA198" s="90" t="s">
        <v>9887</v>
      </c>
      <c r="AB198" s="84"/>
      <c r="AC198" s="84" t="b">
        <v>0</v>
      </c>
      <c r="AD198" s="84">
        <v>0</v>
      </c>
      <c r="AE198" s="90" t="s">
        <v>285</v>
      </c>
      <c r="AF198" s="84" t="b">
        <v>0</v>
      </c>
      <c r="AG198" s="84" t="s">
        <v>290</v>
      </c>
      <c r="AH198" s="84"/>
      <c r="AI198" s="90" t="s">
        <v>285</v>
      </c>
      <c r="AJ198" s="84" t="b">
        <v>0</v>
      </c>
      <c r="AK198" s="84">
        <v>0</v>
      </c>
      <c r="AL198" s="90" t="s">
        <v>285</v>
      </c>
      <c r="AM198" s="84" t="s">
        <v>296</v>
      </c>
      <c r="AN198" s="84" t="b">
        <v>0</v>
      </c>
      <c r="AO198" s="90" t="s">
        <v>9887</v>
      </c>
      <c r="AP198" s="84" t="s">
        <v>179</v>
      </c>
      <c r="AQ198" s="84">
        <v>0</v>
      </c>
      <c r="AR198" s="84">
        <v>0</v>
      </c>
      <c r="AS198" s="84"/>
      <c r="AT198" s="84"/>
      <c r="AU198" s="84"/>
      <c r="AV198" s="84"/>
      <c r="AW198" s="84"/>
      <c r="AX198" s="84"/>
      <c r="AY198" s="84"/>
      <c r="AZ198" s="84"/>
    </row>
    <row r="199" spans="1:52" x14ac:dyDescent="0.2">
      <c r="A199" s="69" t="s">
        <v>2331</v>
      </c>
      <c r="B199" s="69" t="s">
        <v>902</v>
      </c>
      <c r="C199" s="70"/>
      <c r="D199" s="71"/>
      <c r="E199" s="72"/>
      <c r="F199" s="73"/>
      <c r="G199" s="70"/>
      <c r="H199" s="74"/>
      <c r="I199" s="75"/>
      <c r="J199" s="75"/>
      <c r="K199" s="36"/>
      <c r="L199" s="82"/>
      <c r="M199" s="82"/>
      <c r="N199" s="77"/>
      <c r="O199" s="84" t="s">
        <v>255</v>
      </c>
      <c r="P199" s="86">
        <v>43157.845729166664</v>
      </c>
      <c r="Q199" s="84" t="s">
        <v>4459</v>
      </c>
      <c r="R199" s="84"/>
      <c r="S199" s="84"/>
      <c r="T199" s="84" t="s">
        <v>6274</v>
      </c>
      <c r="U199" s="84"/>
      <c r="V199" s="84" t="s">
        <v>6925</v>
      </c>
      <c r="W199" s="86">
        <v>43157.845729166664</v>
      </c>
      <c r="X199" s="84" t="s">
        <v>8174</v>
      </c>
      <c r="Y199" s="84"/>
      <c r="Z199" s="84"/>
      <c r="AA199" s="90" t="s">
        <v>9887</v>
      </c>
      <c r="AB199" s="84"/>
      <c r="AC199" s="84" t="b">
        <v>0</v>
      </c>
      <c r="AD199" s="84">
        <v>0</v>
      </c>
      <c r="AE199" s="90" t="s">
        <v>285</v>
      </c>
      <c r="AF199" s="84" t="b">
        <v>0</v>
      </c>
      <c r="AG199" s="84" t="s">
        <v>290</v>
      </c>
      <c r="AH199" s="84"/>
      <c r="AI199" s="90" t="s">
        <v>285</v>
      </c>
      <c r="AJ199" s="84" t="b">
        <v>0</v>
      </c>
      <c r="AK199" s="84">
        <v>0</v>
      </c>
      <c r="AL199" s="90" t="s">
        <v>285</v>
      </c>
      <c r="AM199" s="84" t="s">
        <v>296</v>
      </c>
      <c r="AN199" s="84" t="b">
        <v>0</v>
      </c>
      <c r="AO199" s="90" t="s">
        <v>9887</v>
      </c>
      <c r="AP199" s="84" t="s">
        <v>179</v>
      </c>
      <c r="AQ199" s="84">
        <v>0</v>
      </c>
      <c r="AR199" s="84">
        <v>0</v>
      </c>
      <c r="AS199" s="84"/>
      <c r="AT199" s="84"/>
      <c r="AU199" s="84"/>
      <c r="AV199" s="84"/>
      <c r="AW199" s="84"/>
      <c r="AX199" s="84"/>
      <c r="AY199" s="84"/>
      <c r="AZ199" s="84"/>
    </row>
    <row r="200" spans="1:52" x14ac:dyDescent="0.2">
      <c r="A200" s="69" t="s">
        <v>2332</v>
      </c>
      <c r="B200" s="69" t="s">
        <v>826</v>
      </c>
      <c r="C200" s="70"/>
      <c r="D200" s="71"/>
      <c r="E200" s="72"/>
      <c r="F200" s="73"/>
      <c r="G200" s="70"/>
      <c r="H200" s="74"/>
      <c r="I200" s="75"/>
      <c r="J200" s="75"/>
      <c r="K200" s="36"/>
      <c r="L200" s="82"/>
      <c r="M200" s="82"/>
      <c r="N200" s="77"/>
      <c r="O200" s="84" t="s">
        <v>255</v>
      </c>
      <c r="P200" s="86">
        <v>43157.845833333333</v>
      </c>
      <c r="Q200" s="84" t="s">
        <v>4455</v>
      </c>
      <c r="R200" s="84"/>
      <c r="S200" s="84"/>
      <c r="T200" s="84" t="s">
        <v>6274</v>
      </c>
      <c r="U200" s="84"/>
      <c r="V200" s="84" t="s">
        <v>6926</v>
      </c>
      <c r="W200" s="86">
        <v>43157.845833333333</v>
      </c>
      <c r="X200" s="84" t="s">
        <v>8175</v>
      </c>
      <c r="Y200" s="84"/>
      <c r="Z200" s="84"/>
      <c r="AA200" s="90" t="s">
        <v>9888</v>
      </c>
      <c r="AB200" s="84"/>
      <c r="AC200" s="84" t="b">
        <v>0</v>
      </c>
      <c r="AD200" s="84">
        <v>0</v>
      </c>
      <c r="AE200" s="90" t="s">
        <v>285</v>
      </c>
      <c r="AF200" s="84" t="b">
        <v>0</v>
      </c>
      <c r="AG200" s="84" t="s">
        <v>290</v>
      </c>
      <c r="AH200" s="84"/>
      <c r="AI200" s="90" t="s">
        <v>285</v>
      </c>
      <c r="AJ200" s="84" t="b">
        <v>0</v>
      </c>
      <c r="AK200" s="84">
        <v>30</v>
      </c>
      <c r="AL200" s="90" t="s">
        <v>11448</v>
      </c>
      <c r="AM200" s="84" t="s">
        <v>295</v>
      </c>
      <c r="AN200" s="84" t="b">
        <v>0</v>
      </c>
      <c r="AO200" s="90" t="s">
        <v>11448</v>
      </c>
      <c r="AP200" s="84" t="s">
        <v>179</v>
      </c>
      <c r="AQ200" s="84">
        <v>0</v>
      </c>
      <c r="AR200" s="84">
        <v>0</v>
      </c>
      <c r="AS200" s="84"/>
      <c r="AT200" s="84"/>
      <c r="AU200" s="84"/>
      <c r="AV200" s="84"/>
      <c r="AW200" s="84"/>
      <c r="AX200" s="84"/>
      <c r="AY200" s="84"/>
      <c r="AZ200" s="84"/>
    </row>
    <row r="201" spans="1:52" x14ac:dyDescent="0.2">
      <c r="A201" s="69" t="s">
        <v>2333</v>
      </c>
      <c r="B201" s="69" t="s">
        <v>3841</v>
      </c>
      <c r="C201" s="70"/>
      <c r="D201" s="71"/>
      <c r="E201" s="72"/>
      <c r="F201" s="73"/>
      <c r="G201" s="70"/>
      <c r="H201" s="74"/>
      <c r="I201" s="75"/>
      <c r="J201" s="75"/>
      <c r="K201" s="36"/>
      <c r="L201" s="82"/>
      <c r="M201" s="82"/>
      <c r="N201" s="77"/>
      <c r="O201" s="84" t="s">
        <v>256</v>
      </c>
      <c r="P201" s="86">
        <v>43157.84584490741</v>
      </c>
      <c r="Q201" s="84" t="s">
        <v>4460</v>
      </c>
      <c r="R201" s="84"/>
      <c r="S201" s="84"/>
      <c r="T201" s="84" t="s">
        <v>6322</v>
      </c>
      <c r="U201" s="84"/>
      <c r="V201" s="84" t="s">
        <v>6927</v>
      </c>
      <c r="W201" s="86">
        <v>43157.84584490741</v>
      </c>
      <c r="X201" s="84" t="s">
        <v>8176</v>
      </c>
      <c r="Y201" s="84"/>
      <c r="Z201" s="84"/>
      <c r="AA201" s="90" t="s">
        <v>9889</v>
      </c>
      <c r="AB201" s="90" t="s">
        <v>11496</v>
      </c>
      <c r="AC201" s="84" t="b">
        <v>0</v>
      </c>
      <c r="AD201" s="84">
        <v>1</v>
      </c>
      <c r="AE201" s="90" t="s">
        <v>11667</v>
      </c>
      <c r="AF201" s="84" t="b">
        <v>0</v>
      </c>
      <c r="AG201" s="84" t="s">
        <v>291</v>
      </c>
      <c r="AH201" s="84"/>
      <c r="AI201" s="90" t="s">
        <v>285</v>
      </c>
      <c r="AJ201" s="84" t="b">
        <v>0</v>
      </c>
      <c r="AK201" s="84">
        <v>0</v>
      </c>
      <c r="AL201" s="90" t="s">
        <v>285</v>
      </c>
      <c r="AM201" s="84" t="s">
        <v>296</v>
      </c>
      <c r="AN201" s="84" t="b">
        <v>0</v>
      </c>
      <c r="AO201" s="90" t="s">
        <v>11496</v>
      </c>
      <c r="AP201" s="84" t="s">
        <v>179</v>
      </c>
      <c r="AQ201" s="84">
        <v>0</v>
      </c>
      <c r="AR201" s="84">
        <v>0</v>
      </c>
      <c r="AS201" s="84" t="s">
        <v>11943</v>
      </c>
      <c r="AT201" s="84" t="s">
        <v>1295</v>
      </c>
      <c r="AU201" s="84" t="s">
        <v>2038</v>
      </c>
      <c r="AV201" s="84" t="s">
        <v>11969</v>
      </c>
      <c r="AW201" s="84" t="s">
        <v>11985</v>
      </c>
      <c r="AX201" s="84" t="s">
        <v>12006</v>
      </c>
      <c r="AY201" s="84" t="s">
        <v>331</v>
      </c>
      <c r="AZ201" s="84" t="s">
        <v>12025</v>
      </c>
    </row>
    <row r="202" spans="1:52" x14ac:dyDescent="0.2">
      <c r="A202" s="69" t="s">
        <v>2334</v>
      </c>
      <c r="B202" s="69" t="s">
        <v>3718</v>
      </c>
      <c r="C202" s="70"/>
      <c r="D202" s="71"/>
      <c r="E202" s="72"/>
      <c r="F202" s="73"/>
      <c r="G202" s="70"/>
      <c r="H202" s="74"/>
      <c r="I202" s="75"/>
      <c r="J202" s="75"/>
      <c r="K202" s="36"/>
      <c r="L202" s="82"/>
      <c r="M202" s="82"/>
      <c r="N202" s="77"/>
      <c r="O202" s="84" t="s">
        <v>255</v>
      </c>
      <c r="P202" s="86">
        <v>43157.84584490741</v>
      </c>
      <c r="Q202" s="84" t="s">
        <v>4461</v>
      </c>
      <c r="R202" s="84"/>
      <c r="S202" s="84"/>
      <c r="T202" s="84" t="s">
        <v>6323</v>
      </c>
      <c r="U202" s="84"/>
      <c r="V202" s="84" t="s">
        <v>6928</v>
      </c>
      <c r="W202" s="86">
        <v>43157.84584490741</v>
      </c>
      <c r="X202" s="84" t="s">
        <v>8177</v>
      </c>
      <c r="Y202" s="84"/>
      <c r="Z202" s="84"/>
      <c r="AA202" s="90" t="s">
        <v>9890</v>
      </c>
      <c r="AB202" s="84"/>
      <c r="AC202" s="84" t="b">
        <v>0</v>
      </c>
      <c r="AD202" s="84">
        <v>0</v>
      </c>
      <c r="AE202" s="90" t="s">
        <v>285</v>
      </c>
      <c r="AF202" s="84" t="b">
        <v>0</v>
      </c>
      <c r="AG202" s="84" t="s">
        <v>290</v>
      </c>
      <c r="AH202" s="84"/>
      <c r="AI202" s="90" t="s">
        <v>285</v>
      </c>
      <c r="AJ202" s="84" t="b">
        <v>0</v>
      </c>
      <c r="AK202" s="84">
        <v>25</v>
      </c>
      <c r="AL202" s="90" t="s">
        <v>11446</v>
      </c>
      <c r="AM202" s="84" t="s">
        <v>305</v>
      </c>
      <c r="AN202" s="84" t="b">
        <v>0</v>
      </c>
      <c r="AO202" s="90" t="s">
        <v>11446</v>
      </c>
      <c r="AP202" s="84" t="s">
        <v>179</v>
      </c>
      <c r="AQ202" s="84">
        <v>0</v>
      </c>
      <c r="AR202" s="84">
        <v>0</v>
      </c>
      <c r="AS202" s="84"/>
      <c r="AT202" s="84"/>
      <c r="AU202" s="84"/>
      <c r="AV202" s="84"/>
      <c r="AW202" s="84"/>
      <c r="AX202" s="84"/>
      <c r="AY202" s="84"/>
      <c r="AZ202" s="84"/>
    </row>
    <row r="203" spans="1:52" x14ac:dyDescent="0.2">
      <c r="A203" s="69" t="s">
        <v>2335</v>
      </c>
      <c r="B203" s="69" t="s">
        <v>826</v>
      </c>
      <c r="C203" s="70"/>
      <c r="D203" s="71"/>
      <c r="E203" s="72"/>
      <c r="F203" s="73"/>
      <c r="G203" s="70"/>
      <c r="H203" s="74"/>
      <c r="I203" s="75"/>
      <c r="J203" s="75"/>
      <c r="K203" s="36"/>
      <c r="L203" s="82"/>
      <c r="M203" s="82"/>
      <c r="N203" s="77"/>
      <c r="O203" s="84" t="s">
        <v>255</v>
      </c>
      <c r="P203" s="86">
        <v>43157.845856481479</v>
      </c>
      <c r="Q203" s="84" t="s">
        <v>4455</v>
      </c>
      <c r="R203" s="84"/>
      <c r="S203" s="84"/>
      <c r="T203" s="84" t="s">
        <v>6274</v>
      </c>
      <c r="U203" s="84"/>
      <c r="V203" s="84" t="s">
        <v>6929</v>
      </c>
      <c r="W203" s="86">
        <v>43157.845856481479</v>
      </c>
      <c r="X203" s="84" t="s">
        <v>8178</v>
      </c>
      <c r="Y203" s="84"/>
      <c r="Z203" s="84"/>
      <c r="AA203" s="90" t="s">
        <v>9891</v>
      </c>
      <c r="AB203" s="84"/>
      <c r="AC203" s="84" t="b">
        <v>0</v>
      </c>
      <c r="AD203" s="84">
        <v>0</v>
      </c>
      <c r="AE203" s="90" t="s">
        <v>285</v>
      </c>
      <c r="AF203" s="84" t="b">
        <v>0</v>
      </c>
      <c r="AG203" s="84" t="s">
        <v>290</v>
      </c>
      <c r="AH203" s="84"/>
      <c r="AI203" s="90" t="s">
        <v>285</v>
      </c>
      <c r="AJ203" s="84" t="b">
        <v>0</v>
      </c>
      <c r="AK203" s="84">
        <v>30</v>
      </c>
      <c r="AL203" s="90" t="s">
        <v>11448</v>
      </c>
      <c r="AM203" s="84" t="s">
        <v>295</v>
      </c>
      <c r="AN203" s="84" t="b">
        <v>0</v>
      </c>
      <c r="AO203" s="90" t="s">
        <v>11448</v>
      </c>
      <c r="AP203" s="84" t="s">
        <v>179</v>
      </c>
      <c r="AQ203" s="84">
        <v>0</v>
      </c>
      <c r="AR203" s="84">
        <v>0</v>
      </c>
      <c r="AS203" s="84"/>
      <c r="AT203" s="84"/>
      <c r="AU203" s="84"/>
      <c r="AV203" s="84"/>
      <c r="AW203" s="84"/>
      <c r="AX203" s="84"/>
      <c r="AY203" s="84"/>
      <c r="AZ203" s="84"/>
    </row>
    <row r="204" spans="1:52" x14ac:dyDescent="0.2">
      <c r="A204" s="69" t="s">
        <v>2336</v>
      </c>
      <c r="B204" s="69" t="s">
        <v>826</v>
      </c>
      <c r="C204" s="70"/>
      <c r="D204" s="71"/>
      <c r="E204" s="72"/>
      <c r="F204" s="73"/>
      <c r="G204" s="70"/>
      <c r="H204" s="74"/>
      <c r="I204" s="75"/>
      <c r="J204" s="75"/>
      <c r="K204" s="36"/>
      <c r="L204" s="82"/>
      <c r="M204" s="82"/>
      <c r="N204" s="77"/>
      <c r="O204" s="84" t="s">
        <v>255</v>
      </c>
      <c r="P204" s="86">
        <v>43157.845891203702</v>
      </c>
      <c r="Q204" s="84" t="s">
        <v>4455</v>
      </c>
      <c r="R204" s="84"/>
      <c r="S204" s="84"/>
      <c r="T204" s="84" t="s">
        <v>6274</v>
      </c>
      <c r="U204" s="84"/>
      <c r="V204" s="84" t="s">
        <v>6930</v>
      </c>
      <c r="W204" s="86">
        <v>43157.845891203702</v>
      </c>
      <c r="X204" s="84" t="s">
        <v>8179</v>
      </c>
      <c r="Y204" s="84"/>
      <c r="Z204" s="84"/>
      <c r="AA204" s="90" t="s">
        <v>9892</v>
      </c>
      <c r="AB204" s="84"/>
      <c r="AC204" s="84" t="b">
        <v>0</v>
      </c>
      <c r="AD204" s="84">
        <v>0</v>
      </c>
      <c r="AE204" s="90" t="s">
        <v>285</v>
      </c>
      <c r="AF204" s="84" t="b">
        <v>0</v>
      </c>
      <c r="AG204" s="84" t="s">
        <v>290</v>
      </c>
      <c r="AH204" s="84"/>
      <c r="AI204" s="90" t="s">
        <v>285</v>
      </c>
      <c r="AJ204" s="84" t="b">
        <v>0</v>
      </c>
      <c r="AK204" s="84">
        <v>30</v>
      </c>
      <c r="AL204" s="90" t="s">
        <v>11448</v>
      </c>
      <c r="AM204" s="84" t="s">
        <v>295</v>
      </c>
      <c r="AN204" s="84" t="b">
        <v>0</v>
      </c>
      <c r="AO204" s="90" t="s">
        <v>11448</v>
      </c>
      <c r="AP204" s="84" t="s">
        <v>179</v>
      </c>
      <c r="AQ204" s="84">
        <v>0</v>
      </c>
      <c r="AR204" s="84">
        <v>0</v>
      </c>
      <c r="AS204" s="84"/>
      <c r="AT204" s="84"/>
      <c r="AU204" s="84"/>
      <c r="AV204" s="84"/>
      <c r="AW204" s="84"/>
      <c r="AX204" s="84"/>
      <c r="AY204" s="84"/>
      <c r="AZ204" s="84"/>
    </row>
    <row r="205" spans="1:52" x14ac:dyDescent="0.2">
      <c r="A205" s="69" t="s">
        <v>2337</v>
      </c>
      <c r="B205" s="69" t="s">
        <v>232</v>
      </c>
      <c r="C205" s="70"/>
      <c r="D205" s="71"/>
      <c r="E205" s="72"/>
      <c r="F205" s="73"/>
      <c r="G205" s="70"/>
      <c r="H205" s="74"/>
      <c r="I205" s="75"/>
      <c r="J205" s="75"/>
      <c r="K205" s="36"/>
      <c r="L205" s="82"/>
      <c r="M205" s="82"/>
      <c r="N205" s="77"/>
      <c r="O205" s="84" t="s">
        <v>255</v>
      </c>
      <c r="P205" s="86">
        <v>43157.845925925925</v>
      </c>
      <c r="Q205" s="84" t="s">
        <v>4462</v>
      </c>
      <c r="R205" s="84"/>
      <c r="S205" s="84"/>
      <c r="T205" s="84" t="s">
        <v>6274</v>
      </c>
      <c r="U205" s="84"/>
      <c r="V205" s="84" t="s">
        <v>6931</v>
      </c>
      <c r="W205" s="86">
        <v>43157.845925925925</v>
      </c>
      <c r="X205" s="84" t="s">
        <v>8180</v>
      </c>
      <c r="Y205" s="84"/>
      <c r="Z205" s="84"/>
      <c r="AA205" s="90" t="s">
        <v>9893</v>
      </c>
      <c r="AB205" s="84"/>
      <c r="AC205" s="84" t="b">
        <v>0</v>
      </c>
      <c r="AD205" s="84">
        <v>0</v>
      </c>
      <c r="AE205" s="90" t="s">
        <v>285</v>
      </c>
      <c r="AF205" s="84" t="b">
        <v>0</v>
      </c>
      <c r="AG205" s="84" t="s">
        <v>290</v>
      </c>
      <c r="AH205" s="84"/>
      <c r="AI205" s="90" t="s">
        <v>285</v>
      </c>
      <c r="AJ205" s="84" t="b">
        <v>0</v>
      </c>
      <c r="AK205" s="84">
        <v>6</v>
      </c>
      <c r="AL205" s="90" t="s">
        <v>9940</v>
      </c>
      <c r="AM205" s="84" t="s">
        <v>294</v>
      </c>
      <c r="AN205" s="84" t="b">
        <v>0</v>
      </c>
      <c r="AO205" s="90" t="s">
        <v>9940</v>
      </c>
      <c r="AP205" s="84" t="s">
        <v>179</v>
      </c>
      <c r="AQ205" s="84">
        <v>0</v>
      </c>
      <c r="AR205" s="84">
        <v>0</v>
      </c>
      <c r="AS205" s="84"/>
      <c r="AT205" s="84"/>
      <c r="AU205" s="84"/>
      <c r="AV205" s="84"/>
      <c r="AW205" s="84"/>
      <c r="AX205" s="84"/>
      <c r="AY205" s="84"/>
      <c r="AZ205" s="84"/>
    </row>
    <row r="206" spans="1:52" x14ac:dyDescent="0.2">
      <c r="A206" s="69" t="s">
        <v>2337</v>
      </c>
      <c r="B206" s="69" t="s">
        <v>902</v>
      </c>
      <c r="C206" s="70"/>
      <c r="D206" s="71"/>
      <c r="E206" s="72"/>
      <c r="F206" s="73"/>
      <c r="G206" s="70"/>
      <c r="H206" s="74"/>
      <c r="I206" s="75"/>
      <c r="J206" s="75"/>
      <c r="K206" s="36"/>
      <c r="L206" s="82"/>
      <c r="M206" s="82"/>
      <c r="N206" s="77"/>
      <c r="O206" s="84" t="s">
        <v>255</v>
      </c>
      <c r="P206" s="86">
        <v>43157.845925925925</v>
      </c>
      <c r="Q206" s="84" t="s">
        <v>4462</v>
      </c>
      <c r="R206" s="84"/>
      <c r="S206" s="84"/>
      <c r="T206" s="84" t="s">
        <v>6274</v>
      </c>
      <c r="U206" s="84"/>
      <c r="V206" s="84" t="s">
        <v>6931</v>
      </c>
      <c r="W206" s="86">
        <v>43157.845925925925</v>
      </c>
      <c r="X206" s="84" t="s">
        <v>8180</v>
      </c>
      <c r="Y206" s="84"/>
      <c r="Z206" s="84"/>
      <c r="AA206" s="90" t="s">
        <v>9893</v>
      </c>
      <c r="AB206" s="84"/>
      <c r="AC206" s="84" t="b">
        <v>0</v>
      </c>
      <c r="AD206" s="84">
        <v>0</v>
      </c>
      <c r="AE206" s="90" t="s">
        <v>285</v>
      </c>
      <c r="AF206" s="84" t="b">
        <v>0</v>
      </c>
      <c r="AG206" s="84" t="s">
        <v>290</v>
      </c>
      <c r="AH206" s="84"/>
      <c r="AI206" s="90" t="s">
        <v>285</v>
      </c>
      <c r="AJ206" s="84" t="b">
        <v>0</v>
      </c>
      <c r="AK206" s="84">
        <v>6</v>
      </c>
      <c r="AL206" s="90" t="s">
        <v>9940</v>
      </c>
      <c r="AM206" s="84" t="s">
        <v>294</v>
      </c>
      <c r="AN206" s="84" t="b">
        <v>0</v>
      </c>
      <c r="AO206" s="90" t="s">
        <v>9940</v>
      </c>
      <c r="AP206" s="84" t="s">
        <v>179</v>
      </c>
      <c r="AQ206" s="84">
        <v>0</v>
      </c>
      <c r="AR206" s="84">
        <v>0</v>
      </c>
      <c r="AS206" s="84"/>
      <c r="AT206" s="84"/>
      <c r="AU206" s="84"/>
      <c r="AV206" s="84"/>
      <c r="AW206" s="84"/>
      <c r="AX206" s="84"/>
      <c r="AY206" s="84"/>
      <c r="AZ206" s="84"/>
    </row>
    <row r="207" spans="1:52" x14ac:dyDescent="0.2">
      <c r="A207" s="69" t="s">
        <v>2337</v>
      </c>
      <c r="B207" s="69" t="s">
        <v>2381</v>
      </c>
      <c r="C207" s="70"/>
      <c r="D207" s="71"/>
      <c r="E207" s="72"/>
      <c r="F207" s="73"/>
      <c r="G207" s="70"/>
      <c r="H207" s="74"/>
      <c r="I207" s="75"/>
      <c r="J207" s="75"/>
      <c r="K207" s="36"/>
      <c r="L207" s="82"/>
      <c r="M207" s="82"/>
      <c r="N207" s="77"/>
      <c r="O207" s="84" t="s">
        <v>255</v>
      </c>
      <c r="P207" s="86">
        <v>43157.845925925925</v>
      </c>
      <c r="Q207" s="84" t="s">
        <v>4462</v>
      </c>
      <c r="R207" s="84"/>
      <c r="S207" s="84"/>
      <c r="T207" s="84" t="s">
        <v>6274</v>
      </c>
      <c r="U207" s="84"/>
      <c r="V207" s="84" t="s">
        <v>6931</v>
      </c>
      <c r="W207" s="86">
        <v>43157.845925925925</v>
      </c>
      <c r="X207" s="84" t="s">
        <v>8180</v>
      </c>
      <c r="Y207" s="84"/>
      <c r="Z207" s="84"/>
      <c r="AA207" s="90" t="s">
        <v>9893</v>
      </c>
      <c r="AB207" s="84"/>
      <c r="AC207" s="84" t="b">
        <v>0</v>
      </c>
      <c r="AD207" s="84">
        <v>0</v>
      </c>
      <c r="AE207" s="90" t="s">
        <v>285</v>
      </c>
      <c r="AF207" s="84" t="b">
        <v>0</v>
      </c>
      <c r="AG207" s="84" t="s">
        <v>290</v>
      </c>
      <c r="AH207" s="84"/>
      <c r="AI207" s="90" t="s">
        <v>285</v>
      </c>
      <c r="AJ207" s="84" t="b">
        <v>0</v>
      </c>
      <c r="AK207" s="84">
        <v>6</v>
      </c>
      <c r="AL207" s="90" t="s">
        <v>9940</v>
      </c>
      <c r="AM207" s="84" t="s">
        <v>294</v>
      </c>
      <c r="AN207" s="84" t="b">
        <v>0</v>
      </c>
      <c r="AO207" s="90" t="s">
        <v>9940</v>
      </c>
      <c r="AP207" s="84" t="s">
        <v>179</v>
      </c>
      <c r="AQ207" s="84">
        <v>0</v>
      </c>
      <c r="AR207" s="84">
        <v>0</v>
      </c>
      <c r="AS207" s="84"/>
      <c r="AT207" s="84"/>
      <c r="AU207" s="84"/>
      <c r="AV207" s="84"/>
      <c r="AW207" s="84"/>
      <c r="AX207" s="84"/>
      <c r="AY207" s="84"/>
      <c r="AZ207" s="84"/>
    </row>
    <row r="208" spans="1:52" x14ac:dyDescent="0.2">
      <c r="A208" s="69" t="s">
        <v>2338</v>
      </c>
      <c r="B208" s="69" t="s">
        <v>826</v>
      </c>
      <c r="C208" s="70"/>
      <c r="D208" s="71"/>
      <c r="E208" s="72"/>
      <c r="F208" s="73"/>
      <c r="G208" s="70"/>
      <c r="H208" s="74"/>
      <c r="I208" s="75"/>
      <c r="J208" s="75"/>
      <c r="K208" s="36"/>
      <c r="L208" s="82"/>
      <c r="M208" s="82"/>
      <c r="N208" s="77"/>
      <c r="O208" s="84" t="s">
        <v>255</v>
      </c>
      <c r="P208" s="86">
        <v>43157.845983796295</v>
      </c>
      <c r="Q208" s="84" t="s">
        <v>4455</v>
      </c>
      <c r="R208" s="84"/>
      <c r="S208" s="84"/>
      <c r="T208" s="84" t="s">
        <v>6274</v>
      </c>
      <c r="U208" s="84"/>
      <c r="V208" s="84" t="s">
        <v>6932</v>
      </c>
      <c r="W208" s="86">
        <v>43157.845983796295</v>
      </c>
      <c r="X208" s="84" t="s">
        <v>8181</v>
      </c>
      <c r="Y208" s="84"/>
      <c r="Z208" s="84"/>
      <c r="AA208" s="90" t="s">
        <v>9894</v>
      </c>
      <c r="AB208" s="84"/>
      <c r="AC208" s="84" t="b">
        <v>0</v>
      </c>
      <c r="AD208" s="84">
        <v>0</v>
      </c>
      <c r="AE208" s="90" t="s">
        <v>285</v>
      </c>
      <c r="AF208" s="84" t="b">
        <v>0</v>
      </c>
      <c r="AG208" s="84" t="s">
        <v>290</v>
      </c>
      <c r="AH208" s="84"/>
      <c r="AI208" s="90" t="s">
        <v>285</v>
      </c>
      <c r="AJ208" s="84" t="b">
        <v>0</v>
      </c>
      <c r="AK208" s="84">
        <v>30</v>
      </c>
      <c r="AL208" s="90" t="s">
        <v>11448</v>
      </c>
      <c r="AM208" s="84" t="s">
        <v>299</v>
      </c>
      <c r="AN208" s="84" t="b">
        <v>0</v>
      </c>
      <c r="AO208" s="90" t="s">
        <v>11448</v>
      </c>
      <c r="AP208" s="84" t="s">
        <v>179</v>
      </c>
      <c r="AQ208" s="84">
        <v>0</v>
      </c>
      <c r="AR208" s="84">
        <v>0</v>
      </c>
      <c r="AS208" s="84"/>
      <c r="AT208" s="84"/>
      <c r="AU208" s="84"/>
      <c r="AV208" s="84"/>
      <c r="AW208" s="84"/>
      <c r="AX208" s="84"/>
      <c r="AY208" s="84"/>
      <c r="AZ208" s="84"/>
    </row>
    <row r="209" spans="1:52" x14ac:dyDescent="0.2">
      <c r="A209" s="69" t="s">
        <v>2339</v>
      </c>
      <c r="B209" s="69" t="s">
        <v>2339</v>
      </c>
      <c r="C209" s="70"/>
      <c r="D209" s="71"/>
      <c r="E209" s="72"/>
      <c r="F209" s="73"/>
      <c r="G209" s="70"/>
      <c r="H209" s="74"/>
      <c r="I209" s="75"/>
      <c r="J209" s="75"/>
      <c r="K209" s="36"/>
      <c r="L209" s="82"/>
      <c r="M209" s="82"/>
      <c r="N209" s="77"/>
      <c r="O209" s="84" t="s">
        <v>179</v>
      </c>
      <c r="P209" s="86">
        <v>43157.845995370371</v>
      </c>
      <c r="Q209" s="90" t="s">
        <v>4463</v>
      </c>
      <c r="R209" s="84" t="s">
        <v>5644</v>
      </c>
      <c r="S209" s="84" t="s">
        <v>935</v>
      </c>
      <c r="T209" s="84" t="s">
        <v>6274</v>
      </c>
      <c r="U209" s="84"/>
      <c r="V209" s="84" t="s">
        <v>6933</v>
      </c>
      <c r="W209" s="86">
        <v>43157.845995370371</v>
      </c>
      <c r="X209" s="84" t="s">
        <v>8182</v>
      </c>
      <c r="Y209" s="84"/>
      <c r="Z209" s="84"/>
      <c r="AA209" s="90" t="s">
        <v>9895</v>
      </c>
      <c r="AB209" s="84"/>
      <c r="AC209" s="84" t="b">
        <v>0</v>
      </c>
      <c r="AD209" s="84">
        <v>1</v>
      </c>
      <c r="AE209" s="90" t="s">
        <v>285</v>
      </c>
      <c r="AF209" s="84" t="b">
        <v>0</v>
      </c>
      <c r="AG209" s="84" t="s">
        <v>290</v>
      </c>
      <c r="AH209" s="84"/>
      <c r="AI209" s="90" t="s">
        <v>285</v>
      </c>
      <c r="AJ209" s="84" t="b">
        <v>0</v>
      </c>
      <c r="AK209" s="84">
        <v>0</v>
      </c>
      <c r="AL209" s="90" t="s">
        <v>285</v>
      </c>
      <c r="AM209" s="84" t="s">
        <v>11905</v>
      </c>
      <c r="AN209" s="84" t="b">
        <v>0</v>
      </c>
      <c r="AO209" s="90" t="s">
        <v>9895</v>
      </c>
      <c r="AP209" s="84" t="s">
        <v>179</v>
      </c>
      <c r="AQ209" s="84">
        <v>0</v>
      </c>
      <c r="AR209" s="84">
        <v>0</v>
      </c>
      <c r="AS209" s="84"/>
      <c r="AT209" s="84"/>
      <c r="AU209" s="84"/>
      <c r="AV209" s="84"/>
      <c r="AW209" s="84"/>
      <c r="AX209" s="84"/>
      <c r="AY209" s="84"/>
      <c r="AZ209" s="84"/>
    </row>
    <row r="210" spans="1:52" x14ac:dyDescent="0.2">
      <c r="A210" s="69" t="s">
        <v>2340</v>
      </c>
      <c r="B210" s="69" t="s">
        <v>826</v>
      </c>
      <c r="C210" s="70"/>
      <c r="D210" s="71"/>
      <c r="E210" s="72"/>
      <c r="F210" s="73"/>
      <c r="G210" s="70"/>
      <c r="H210" s="74"/>
      <c r="I210" s="75"/>
      <c r="J210" s="75"/>
      <c r="K210" s="36"/>
      <c r="L210" s="82"/>
      <c r="M210" s="82"/>
      <c r="N210" s="77"/>
      <c r="O210" s="84" t="s">
        <v>255</v>
      </c>
      <c r="P210" s="86">
        <v>43157.846064814818</v>
      </c>
      <c r="Q210" s="84" t="s">
        <v>4455</v>
      </c>
      <c r="R210" s="84"/>
      <c r="S210" s="84"/>
      <c r="T210" s="84" t="s">
        <v>6274</v>
      </c>
      <c r="U210" s="84"/>
      <c r="V210" s="84" t="s">
        <v>6934</v>
      </c>
      <c r="W210" s="86">
        <v>43157.846064814818</v>
      </c>
      <c r="X210" s="84" t="s">
        <v>8183</v>
      </c>
      <c r="Y210" s="84"/>
      <c r="Z210" s="84"/>
      <c r="AA210" s="90" t="s">
        <v>9896</v>
      </c>
      <c r="AB210" s="84"/>
      <c r="AC210" s="84" t="b">
        <v>0</v>
      </c>
      <c r="AD210" s="84">
        <v>0</v>
      </c>
      <c r="AE210" s="90" t="s">
        <v>285</v>
      </c>
      <c r="AF210" s="84" t="b">
        <v>0</v>
      </c>
      <c r="AG210" s="84" t="s">
        <v>290</v>
      </c>
      <c r="AH210" s="84"/>
      <c r="AI210" s="90" t="s">
        <v>285</v>
      </c>
      <c r="AJ210" s="84" t="b">
        <v>0</v>
      </c>
      <c r="AK210" s="84">
        <v>30</v>
      </c>
      <c r="AL210" s="90" t="s">
        <v>11448</v>
      </c>
      <c r="AM210" s="84" t="s">
        <v>295</v>
      </c>
      <c r="AN210" s="84" t="b">
        <v>0</v>
      </c>
      <c r="AO210" s="90" t="s">
        <v>11448</v>
      </c>
      <c r="AP210" s="84" t="s">
        <v>179</v>
      </c>
      <c r="AQ210" s="84">
        <v>0</v>
      </c>
      <c r="AR210" s="84">
        <v>0</v>
      </c>
      <c r="AS210" s="84"/>
      <c r="AT210" s="84"/>
      <c r="AU210" s="84"/>
      <c r="AV210" s="84"/>
      <c r="AW210" s="84"/>
      <c r="AX210" s="84"/>
      <c r="AY210" s="84"/>
      <c r="AZ210" s="84"/>
    </row>
    <row r="211" spans="1:52" x14ac:dyDescent="0.2">
      <c r="A211" s="69" t="s">
        <v>2341</v>
      </c>
      <c r="B211" s="69" t="s">
        <v>2341</v>
      </c>
      <c r="C211" s="70"/>
      <c r="D211" s="71"/>
      <c r="E211" s="72"/>
      <c r="F211" s="73"/>
      <c r="G211" s="70"/>
      <c r="H211" s="74"/>
      <c r="I211" s="75"/>
      <c r="J211" s="75"/>
      <c r="K211" s="36"/>
      <c r="L211" s="82"/>
      <c r="M211" s="82"/>
      <c r="N211" s="77"/>
      <c r="O211" s="84" t="s">
        <v>179</v>
      </c>
      <c r="P211" s="86">
        <v>43157.846064814818</v>
      </c>
      <c r="Q211" s="84" t="s">
        <v>4464</v>
      </c>
      <c r="R211" s="84" t="s">
        <v>5645</v>
      </c>
      <c r="S211" s="84" t="s">
        <v>2014</v>
      </c>
      <c r="T211" s="84" t="s">
        <v>6324</v>
      </c>
      <c r="U211" s="84"/>
      <c r="V211" s="84" t="s">
        <v>6935</v>
      </c>
      <c r="W211" s="86">
        <v>43157.846064814818</v>
      </c>
      <c r="X211" s="84" t="s">
        <v>8184</v>
      </c>
      <c r="Y211" s="84"/>
      <c r="Z211" s="84"/>
      <c r="AA211" s="90" t="s">
        <v>9897</v>
      </c>
      <c r="AB211" s="84"/>
      <c r="AC211" s="84" t="b">
        <v>0</v>
      </c>
      <c r="AD211" s="84">
        <v>0</v>
      </c>
      <c r="AE211" s="90" t="s">
        <v>285</v>
      </c>
      <c r="AF211" s="84" t="b">
        <v>0</v>
      </c>
      <c r="AG211" s="84" t="s">
        <v>290</v>
      </c>
      <c r="AH211" s="84"/>
      <c r="AI211" s="90" t="s">
        <v>285</v>
      </c>
      <c r="AJ211" s="84" t="b">
        <v>0</v>
      </c>
      <c r="AK211" s="84">
        <v>0</v>
      </c>
      <c r="AL211" s="90" t="s">
        <v>285</v>
      </c>
      <c r="AM211" s="84" t="s">
        <v>294</v>
      </c>
      <c r="AN211" s="84" t="b">
        <v>0</v>
      </c>
      <c r="AO211" s="90" t="s">
        <v>9897</v>
      </c>
      <c r="AP211" s="84" t="s">
        <v>179</v>
      </c>
      <c r="AQ211" s="84">
        <v>0</v>
      </c>
      <c r="AR211" s="84">
        <v>0</v>
      </c>
      <c r="AS211" s="84"/>
      <c r="AT211" s="84"/>
      <c r="AU211" s="84"/>
      <c r="AV211" s="84"/>
      <c r="AW211" s="84"/>
      <c r="AX211" s="84"/>
      <c r="AY211" s="84"/>
      <c r="AZ211" s="84"/>
    </row>
    <row r="212" spans="1:52" x14ac:dyDescent="0.2">
      <c r="A212" s="69" t="s">
        <v>2342</v>
      </c>
      <c r="B212" s="69" t="s">
        <v>2342</v>
      </c>
      <c r="C212" s="70"/>
      <c r="D212" s="71"/>
      <c r="E212" s="72"/>
      <c r="F212" s="73"/>
      <c r="G212" s="70"/>
      <c r="H212" s="74"/>
      <c r="I212" s="75"/>
      <c r="J212" s="75"/>
      <c r="K212" s="36"/>
      <c r="L212" s="82"/>
      <c r="M212" s="82"/>
      <c r="N212" s="77"/>
      <c r="O212" s="84" t="s">
        <v>179</v>
      </c>
      <c r="P212" s="86">
        <v>43157.643287037034</v>
      </c>
      <c r="Q212" s="84" t="s">
        <v>4465</v>
      </c>
      <c r="R212" s="84" t="s">
        <v>5646</v>
      </c>
      <c r="S212" s="84" t="s">
        <v>6090</v>
      </c>
      <c r="T212" s="84" t="s">
        <v>6325</v>
      </c>
      <c r="U212" s="84"/>
      <c r="V212" s="84" t="s">
        <v>6936</v>
      </c>
      <c r="W212" s="86">
        <v>43157.643287037034</v>
      </c>
      <c r="X212" s="84" t="s">
        <v>8185</v>
      </c>
      <c r="Y212" s="84"/>
      <c r="Z212" s="84"/>
      <c r="AA212" s="90" t="s">
        <v>9898</v>
      </c>
      <c r="AB212" s="84"/>
      <c r="AC212" s="84" t="b">
        <v>0</v>
      </c>
      <c r="AD212" s="84">
        <v>0</v>
      </c>
      <c r="AE212" s="90" t="s">
        <v>285</v>
      </c>
      <c r="AF212" s="84" t="b">
        <v>0</v>
      </c>
      <c r="AG212" s="84" t="s">
        <v>292</v>
      </c>
      <c r="AH212" s="84"/>
      <c r="AI212" s="90" t="s">
        <v>285</v>
      </c>
      <c r="AJ212" s="84" t="b">
        <v>0</v>
      </c>
      <c r="AK212" s="84">
        <v>2</v>
      </c>
      <c r="AL212" s="90" t="s">
        <v>285</v>
      </c>
      <c r="AM212" s="84" t="s">
        <v>301</v>
      </c>
      <c r="AN212" s="84" t="b">
        <v>0</v>
      </c>
      <c r="AO212" s="90" t="s">
        <v>9898</v>
      </c>
      <c r="AP212" s="84" t="s">
        <v>308</v>
      </c>
      <c r="AQ212" s="84">
        <v>0</v>
      </c>
      <c r="AR212" s="84">
        <v>0</v>
      </c>
      <c r="AS212" s="84"/>
      <c r="AT212" s="84"/>
      <c r="AU212" s="84"/>
      <c r="AV212" s="84"/>
      <c r="AW212" s="84"/>
      <c r="AX212" s="84"/>
      <c r="AY212" s="84"/>
      <c r="AZ212" s="84"/>
    </row>
    <row r="213" spans="1:52" x14ac:dyDescent="0.2">
      <c r="A213" s="69" t="s">
        <v>2343</v>
      </c>
      <c r="B213" s="69" t="s">
        <v>2342</v>
      </c>
      <c r="C213" s="70"/>
      <c r="D213" s="71"/>
      <c r="E213" s="72"/>
      <c r="F213" s="73"/>
      <c r="G213" s="70"/>
      <c r="H213" s="74"/>
      <c r="I213" s="75"/>
      <c r="J213" s="75"/>
      <c r="K213" s="36"/>
      <c r="L213" s="82"/>
      <c r="M213" s="82"/>
      <c r="N213" s="77"/>
      <c r="O213" s="84" t="s">
        <v>255</v>
      </c>
      <c r="P213" s="86">
        <v>43157.846076388887</v>
      </c>
      <c r="Q213" s="84" t="s">
        <v>4466</v>
      </c>
      <c r="R213" s="84" t="s">
        <v>5646</v>
      </c>
      <c r="S213" s="84" t="s">
        <v>6090</v>
      </c>
      <c r="T213" s="84" t="s">
        <v>6325</v>
      </c>
      <c r="U213" s="84"/>
      <c r="V213" s="84" t="s">
        <v>6937</v>
      </c>
      <c r="W213" s="86">
        <v>43157.846076388887</v>
      </c>
      <c r="X213" s="84" t="s">
        <v>8186</v>
      </c>
      <c r="Y213" s="84"/>
      <c r="Z213" s="84"/>
      <c r="AA213" s="90" t="s">
        <v>9899</v>
      </c>
      <c r="AB213" s="84"/>
      <c r="AC213" s="84" t="b">
        <v>0</v>
      </c>
      <c r="AD213" s="84">
        <v>0</v>
      </c>
      <c r="AE213" s="90" t="s">
        <v>285</v>
      </c>
      <c r="AF213" s="84" t="b">
        <v>0</v>
      </c>
      <c r="AG213" s="84" t="s">
        <v>292</v>
      </c>
      <c r="AH213" s="84"/>
      <c r="AI213" s="90" t="s">
        <v>285</v>
      </c>
      <c r="AJ213" s="84" t="b">
        <v>0</v>
      </c>
      <c r="AK213" s="84">
        <v>2</v>
      </c>
      <c r="AL213" s="90" t="s">
        <v>9898</v>
      </c>
      <c r="AM213" s="84" t="s">
        <v>296</v>
      </c>
      <c r="AN213" s="84" t="b">
        <v>0</v>
      </c>
      <c r="AO213" s="90" t="s">
        <v>9898</v>
      </c>
      <c r="AP213" s="84" t="s">
        <v>179</v>
      </c>
      <c r="AQ213" s="84">
        <v>0</v>
      </c>
      <c r="AR213" s="84">
        <v>0</v>
      </c>
      <c r="AS213" s="84"/>
      <c r="AT213" s="84"/>
      <c r="AU213" s="84"/>
      <c r="AV213" s="84"/>
      <c r="AW213" s="84"/>
      <c r="AX213" s="84"/>
      <c r="AY213" s="84"/>
      <c r="AZ213" s="84"/>
    </row>
    <row r="214" spans="1:52" x14ac:dyDescent="0.2">
      <c r="A214" s="69" t="s">
        <v>2344</v>
      </c>
      <c r="B214" s="69" t="s">
        <v>1905</v>
      </c>
      <c r="C214" s="70"/>
      <c r="D214" s="71"/>
      <c r="E214" s="72"/>
      <c r="F214" s="73"/>
      <c r="G214" s="70"/>
      <c r="H214" s="74"/>
      <c r="I214" s="75"/>
      <c r="J214" s="75"/>
      <c r="K214" s="36"/>
      <c r="L214" s="82"/>
      <c r="M214" s="82"/>
      <c r="N214" s="77"/>
      <c r="O214" s="84" t="s">
        <v>256</v>
      </c>
      <c r="P214" s="86">
        <v>43157.846099537041</v>
      </c>
      <c r="Q214" s="84" t="s">
        <v>4467</v>
      </c>
      <c r="R214" s="84"/>
      <c r="S214" s="84"/>
      <c r="T214" s="84" t="s">
        <v>6274</v>
      </c>
      <c r="U214" s="84"/>
      <c r="V214" s="84" t="s">
        <v>6938</v>
      </c>
      <c r="W214" s="86">
        <v>43157.846099537041</v>
      </c>
      <c r="X214" s="84" t="s">
        <v>8187</v>
      </c>
      <c r="Y214" s="84"/>
      <c r="Z214" s="84"/>
      <c r="AA214" s="90" t="s">
        <v>9900</v>
      </c>
      <c r="AB214" s="90" t="s">
        <v>11497</v>
      </c>
      <c r="AC214" s="84" t="b">
        <v>0</v>
      </c>
      <c r="AD214" s="84">
        <v>0</v>
      </c>
      <c r="AE214" s="90" t="s">
        <v>11668</v>
      </c>
      <c r="AF214" s="84" t="b">
        <v>0</v>
      </c>
      <c r="AG214" s="84" t="s">
        <v>290</v>
      </c>
      <c r="AH214" s="84"/>
      <c r="AI214" s="90" t="s">
        <v>285</v>
      </c>
      <c r="AJ214" s="84" t="b">
        <v>0</v>
      </c>
      <c r="AK214" s="84">
        <v>0</v>
      </c>
      <c r="AL214" s="90" t="s">
        <v>285</v>
      </c>
      <c r="AM214" s="84" t="s">
        <v>298</v>
      </c>
      <c r="AN214" s="84" t="b">
        <v>0</v>
      </c>
      <c r="AO214" s="90" t="s">
        <v>11497</v>
      </c>
      <c r="AP214" s="84" t="s">
        <v>179</v>
      </c>
      <c r="AQ214" s="84">
        <v>0</v>
      </c>
      <c r="AR214" s="84">
        <v>0</v>
      </c>
      <c r="AS214" s="84"/>
      <c r="AT214" s="84"/>
      <c r="AU214" s="84"/>
      <c r="AV214" s="84"/>
      <c r="AW214" s="84"/>
      <c r="AX214" s="84"/>
      <c r="AY214" s="84"/>
      <c r="AZ214" s="84"/>
    </row>
    <row r="215" spans="1:52" x14ac:dyDescent="0.2">
      <c r="A215" s="69" t="s">
        <v>2345</v>
      </c>
      <c r="B215" s="69" t="s">
        <v>3842</v>
      </c>
      <c r="C215" s="70"/>
      <c r="D215" s="71"/>
      <c r="E215" s="72"/>
      <c r="F215" s="73"/>
      <c r="G215" s="70"/>
      <c r="H215" s="74"/>
      <c r="I215" s="75"/>
      <c r="J215" s="75"/>
      <c r="K215" s="36"/>
      <c r="L215" s="82"/>
      <c r="M215" s="82"/>
      <c r="N215" s="77"/>
      <c r="O215" s="84" t="s">
        <v>255</v>
      </c>
      <c r="P215" s="86">
        <v>43157.842719907407</v>
      </c>
      <c r="Q215" s="84" t="s">
        <v>4468</v>
      </c>
      <c r="R215" s="84" t="s">
        <v>5647</v>
      </c>
      <c r="S215" s="84" t="s">
        <v>258</v>
      </c>
      <c r="T215" s="84" t="s">
        <v>6274</v>
      </c>
      <c r="U215" s="84"/>
      <c r="V215" s="84" t="s">
        <v>6939</v>
      </c>
      <c r="W215" s="86">
        <v>43157.842719907407</v>
      </c>
      <c r="X215" s="84" t="s">
        <v>8188</v>
      </c>
      <c r="Y215" s="84"/>
      <c r="Z215" s="84"/>
      <c r="AA215" s="90" t="s">
        <v>9901</v>
      </c>
      <c r="AB215" s="84"/>
      <c r="AC215" s="84" t="b">
        <v>0</v>
      </c>
      <c r="AD215" s="84">
        <v>0</v>
      </c>
      <c r="AE215" s="90" t="s">
        <v>285</v>
      </c>
      <c r="AF215" s="84" t="b">
        <v>1</v>
      </c>
      <c r="AG215" s="84" t="s">
        <v>290</v>
      </c>
      <c r="AH215" s="84"/>
      <c r="AI215" s="90" t="s">
        <v>11826</v>
      </c>
      <c r="AJ215" s="84" t="b">
        <v>0</v>
      </c>
      <c r="AK215" s="84">
        <v>0</v>
      </c>
      <c r="AL215" s="90" t="s">
        <v>285</v>
      </c>
      <c r="AM215" s="84" t="s">
        <v>296</v>
      </c>
      <c r="AN215" s="84" t="b">
        <v>0</v>
      </c>
      <c r="AO215" s="90" t="s">
        <v>9901</v>
      </c>
      <c r="AP215" s="84" t="s">
        <v>179</v>
      </c>
      <c r="AQ215" s="84">
        <v>0</v>
      </c>
      <c r="AR215" s="84">
        <v>0</v>
      </c>
      <c r="AS215" s="84"/>
      <c r="AT215" s="84"/>
      <c r="AU215" s="84"/>
      <c r="AV215" s="84"/>
      <c r="AW215" s="84"/>
      <c r="AX215" s="84"/>
      <c r="AY215" s="84"/>
      <c r="AZ215" s="84"/>
    </row>
    <row r="216" spans="1:52" x14ac:dyDescent="0.2">
      <c r="A216" s="69" t="s">
        <v>2345</v>
      </c>
      <c r="B216" s="69" t="s">
        <v>2231</v>
      </c>
      <c r="C216" s="70"/>
      <c r="D216" s="71"/>
      <c r="E216" s="72"/>
      <c r="F216" s="73"/>
      <c r="G216" s="70"/>
      <c r="H216" s="74"/>
      <c r="I216" s="75"/>
      <c r="J216" s="75"/>
      <c r="K216" s="36"/>
      <c r="L216" s="82"/>
      <c r="M216" s="82"/>
      <c r="N216" s="77"/>
      <c r="O216" s="84" t="s">
        <v>255</v>
      </c>
      <c r="P216" s="86">
        <v>43157.846122685187</v>
      </c>
      <c r="Q216" s="84" t="s">
        <v>4469</v>
      </c>
      <c r="R216" s="84"/>
      <c r="S216" s="84"/>
      <c r="T216" s="84" t="s">
        <v>6274</v>
      </c>
      <c r="U216" s="84"/>
      <c r="V216" s="84" t="s">
        <v>6939</v>
      </c>
      <c r="W216" s="86">
        <v>43157.846122685187</v>
      </c>
      <c r="X216" s="84" t="s">
        <v>8189</v>
      </c>
      <c r="Y216" s="84"/>
      <c r="Z216" s="84"/>
      <c r="AA216" s="90" t="s">
        <v>9902</v>
      </c>
      <c r="AB216" s="84"/>
      <c r="AC216" s="84" t="b">
        <v>0</v>
      </c>
      <c r="AD216" s="84">
        <v>0</v>
      </c>
      <c r="AE216" s="90" t="s">
        <v>285</v>
      </c>
      <c r="AF216" s="84" t="b">
        <v>0</v>
      </c>
      <c r="AG216" s="84" t="s">
        <v>290</v>
      </c>
      <c r="AH216" s="84"/>
      <c r="AI216" s="90" t="s">
        <v>285</v>
      </c>
      <c r="AJ216" s="84" t="b">
        <v>0</v>
      </c>
      <c r="AK216" s="84">
        <v>19</v>
      </c>
      <c r="AL216" s="90" t="s">
        <v>9782</v>
      </c>
      <c r="AM216" s="84" t="s">
        <v>296</v>
      </c>
      <c r="AN216" s="84" t="b">
        <v>0</v>
      </c>
      <c r="AO216" s="90" t="s">
        <v>9782</v>
      </c>
      <c r="AP216" s="84" t="s">
        <v>179</v>
      </c>
      <c r="AQ216" s="84">
        <v>0</v>
      </c>
      <c r="AR216" s="84">
        <v>0</v>
      </c>
      <c r="AS216" s="84"/>
      <c r="AT216" s="84"/>
      <c r="AU216" s="84"/>
      <c r="AV216" s="84"/>
      <c r="AW216" s="84"/>
      <c r="AX216" s="84"/>
      <c r="AY216" s="84"/>
      <c r="AZ216" s="84"/>
    </row>
    <row r="217" spans="1:52" x14ac:dyDescent="0.2">
      <c r="A217" s="69" t="s">
        <v>2346</v>
      </c>
      <c r="B217" s="69" t="s">
        <v>3574</v>
      </c>
      <c r="C217" s="70"/>
      <c r="D217" s="71"/>
      <c r="E217" s="72"/>
      <c r="F217" s="73"/>
      <c r="G217" s="70"/>
      <c r="H217" s="74"/>
      <c r="I217" s="75"/>
      <c r="J217" s="75"/>
      <c r="K217" s="36"/>
      <c r="L217" s="82"/>
      <c r="M217" s="82"/>
      <c r="N217" s="77"/>
      <c r="O217" s="84" t="s">
        <v>255</v>
      </c>
      <c r="P217" s="86">
        <v>43157.846296296295</v>
      </c>
      <c r="Q217" s="84" t="s">
        <v>4470</v>
      </c>
      <c r="R217" s="84"/>
      <c r="S217" s="84"/>
      <c r="T217" s="84" t="s">
        <v>6326</v>
      </c>
      <c r="U217" s="84"/>
      <c r="V217" s="84" t="s">
        <v>6940</v>
      </c>
      <c r="W217" s="86">
        <v>43157.846296296295</v>
      </c>
      <c r="X217" s="84" t="s">
        <v>8190</v>
      </c>
      <c r="Y217" s="84"/>
      <c r="Z217" s="84"/>
      <c r="AA217" s="90" t="s">
        <v>9903</v>
      </c>
      <c r="AB217" s="84"/>
      <c r="AC217" s="84" t="b">
        <v>0</v>
      </c>
      <c r="AD217" s="84">
        <v>0</v>
      </c>
      <c r="AE217" s="90" t="s">
        <v>285</v>
      </c>
      <c r="AF217" s="84" t="b">
        <v>0</v>
      </c>
      <c r="AG217" s="84" t="s">
        <v>1654</v>
      </c>
      <c r="AH217" s="84"/>
      <c r="AI217" s="90" t="s">
        <v>285</v>
      </c>
      <c r="AJ217" s="84" t="b">
        <v>0</v>
      </c>
      <c r="AK217" s="84">
        <v>822</v>
      </c>
      <c r="AL217" s="90" t="s">
        <v>11282</v>
      </c>
      <c r="AM217" s="84" t="s">
        <v>296</v>
      </c>
      <c r="AN217" s="84" t="b">
        <v>0</v>
      </c>
      <c r="AO217" s="90" t="s">
        <v>11282</v>
      </c>
      <c r="AP217" s="84" t="s">
        <v>179</v>
      </c>
      <c r="AQ217" s="84">
        <v>0</v>
      </c>
      <c r="AR217" s="84">
        <v>0</v>
      </c>
      <c r="AS217" s="84"/>
      <c r="AT217" s="84"/>
      <c r="AU217" s="84"/>
      <c r="AV217" s="84"/>
      <c r="AW217" s="84"/>
      <c r="AX217" s="84"/>
      <c r="AY217" s="84"/>
      <c r="AZ217" s="84"/>
    </row>
    <row r="218" spans="1:52" x14ac:dyDescent="0.2">
      <c r="A218" s="69" t="s">
        <v>2347</v>
      </c>
      <c r="B218" s="69" t="s">
        <v>2918</v>
      </c>
      <c r="C218" s="70"/>
      <c r="D218" s="71"/>
      <c r="E218" s="72"/>
      <c r="F218" s="73"/>
      <c r="G218" s="70"/>
      <c r="H218" s="74"/>
      <c r="I218" s="75"/>
      <c r="J218" s="75"/>
      <c r="K218" s="36"/>
      <c r="L218" s="82"/>
      <c r="M218" s="82"/>
      <c r="N218" s="77"/>
      <c r="O218" s="84" t="s">
        <v>255</v>
      </c>
      <c r="P218" s="86">
        <v>43157.846307870372</v>
      </c>
      <c r="Q218" s="84" t="s">
        <v>4471</v>
      </c>
      <c r="R218" s="84"/>
      <c r="S218" s="84"/>
      <c r="T218" s="84" t="s">
        <v>6274</v>
      </c>
      <c r="U218" s="84"/>
      <c r="V218" s="84" t="s">
        <v>6941</v>
      </c>
      <c r="W218" s="86">
        <v>43157.846307870372</v>
      </c>
      <c r="X218" s="84" t="s">
        <v>8191</v>
      </c>
      <c r="Y218" s="84"/>
      <c r="Z218" s="84"/>
      <c r="AA218" s="90" t="s">
        <v>9904</v>
      </c>
      <c r="AB218" s="84"/>
      <c r="AC218" s="84" t="b">
        <v>0</v>
      </c>
      <c r="AD218" s="84">
        <v>0</v>
      </c>
      <c r="AE218" s="90" t="s">
        <v>285</v>
      </c>
      <c r="AF218" s="84" t="b">
        <v>0</v>
      </c>
      <c r="AG218" s="84" t="s">
        <v>290</v>
      </c>
      <c r="AH218" s="84"/>
      <c r="AI218" s="90" t="s">
        <v>285</v>
      </c>
      <c r="AJ218" s="84" t="b">
        <v>0</v>
      </c>
      <c r="AK218" s="84">
        <v>16</v>
      </c>
      <c r="AL218" s="90" t="s">
        <v>10544</v>
      </c>
      <c r="AM218" s="84" t="s">
        <v>296</v>
      </c>
      <c r="AN218" s="84" t="b">
        <v>0</v>
      </c>
      <c r="AO218" s="90" t="s">
        <v>10544</v>
      </c>
      <c r="AP218" s="84" t="s">
        <v>179</v>
      </c>
      <c r="AQ218" s="84">
        <v>0</v>
      </c>
      <c r="AR218" s="84">
        <v>0</v>
      </c>
      <c r="AS218" s="84"/>
      <c r="AT218" s="84"/>
      <c r="AU218" s="84"/>
      <c r="AV218" s="84"/>
      <c r="AW218" s="84"/>
      <c r="AX218" s="84"/>
      <c r="AY218" s="84"/>
      <c r="AZ218" s="84"/>
    </row>
    <row r="219" spans="1:52" x14ac:dyDescent="0.2">
      <c r="A219" s="69" t="s">
        <v>2348</v>
      </c>
      <c r="B219" s="69" t="s">
        <v>3843</v>
      </c>
      <c r="C219" s="70"/>
      <c r="D219" s="71"/>
      <c r="E219" s="72"/>
      <c r="F219" s="73"/>
      <c r="G219" s="70"/>
      <c r="H219" s="74"/>
      <c r="I219" s="75"/>
      <c r="J219" s="75"/>
      <c r="K219" s="36"/>
      <c r="L219" s="82"/>
      <c r="M219" s="82"/>
      <c r="N219" s="77"/>
      <c r="O219" s="84" t="s">
        <v>255</v>
      </c>
      <c r="P219" s="86">
        <v>43157.845231481479</v>
      </c>
      <c r="Q219" s="84" t="s">
        <v>4472</v>
      </c>
      <c r="R219" s="84"/>
      <c r="S219" s="84"/>
      <c r="T219" s="84" t="s">
        <v>6274</v>
      </c>
      <c r="U219" s="84"/>
      <c r="V219" s="84" t="s">
        <v>6942</v>
      </c>
      <c r="W219" s="86">
        <v>43157.845231481479</v>
      </c>
      <c r="X219" s="84" t="s">
        <v>8192</v>
      </c>
      <c r="Y219" s="84"/>
      <c r="Z219" s="84"/>
      <c r="AA219" s="90" t="s">
        <v>9905</v>
      </c>
      <c r="AB219" s="90" t="s">
        <v>11498</v>
      </c>
      <c r="AC219" s="84" t="b">
        <v>0</v>
      </c>
      <c r="AD219" s="84">
        <v>1</v>
      </c>
      <c r="AE219" s="90" t="s">
        <v>11669</v>
      </c>
      <c r="AF219" s="84" t="b">
        <v>0</v>
      </c>
      <c r="AG219" s="84" t="s">
        <v>292</v>
      </c>
      <c r="AH219" s="84"/>
      <c r="AI219" s="90" t="s">
        <v>285</v>
      </c>
      <c r="AJ219" s="84" t="b">
        <v>0</v>
      </c>
      <c r="AK219" s="84">
        <v>1</v>
      </c>
      <c r="AL219" s="90" t="s">
        <v>285</v>
      </c>
      <c r="AM219" s="84" t="s">
        <v>295</v>
      </c>
      <c r="AN219" s="84" t="b">
        <v>0</v>
      </c>
      <c r="AO219" s="90" t="s">
        <v>11498</v>
      </c>
      <c r="AP219" s="84" t="s">
        <v>179</v>
      </c>
      <c r="AQ219" s="84">
        <v>0</v>
      </c>
      <c r="AR219" s="84">
        <v>0</v>
      </c>
      <c r="AS219" s="84"/>
      <c r="AT219" s="84"/>
      <c r="AU219" s="84"/>
      <c r="AV219" s="84"/>
      <c r="AW219" s="84"/>
      <c r="AX219" s="84"/>
      <c r="AY219" s="84"/>
      <c r="AZ219" s="84"/>
    </row>
    <row r="220" spans="1:52" x14ac:dyDescent="0.2">
      <c r="A220" s="69" t="s">
        <v>2349</v>
      </c>
      <c r="B220" s="69" t="s">
        <v>3843</v>
      </c>
      <c r="C220" s="70"/>
      <c r="D220" s="71"/>
      <c r="E220" s="72"/>
      <c r="F220" s="73"/>
      <c r="G220" s="70"/>
      <c r="H220" s="74"/>
      <c r="I220" s="75"/>
      <c r="J220" s="75"/>
      <c r="K220" s="36"/>
      <c r="L220" s="82"/>
      <c r="M220" s="82"/>
      <c r="N220" s="77"/>
      <c r="O220" s="84" t="s">
        <v>255</v>
      </c>
      <c r="P220" s="86">
        <v>43157.846319444441</v>
      </c>
      <c r="Q220" s="84" t="s">
        <v>4473</v>
      </c>
      <c r="R220" s="84"/>
      <c r="S220" s="84"/>
      <c r="T220" s="84" t="s">
        <v>6274</v>
      </c>
      <c r="U220" s="84"/>
      <c r="V220" s="84" t="s">
        <v>6943</v>
      </c>
      <c r="W220" s="86">
        <v>43157.846319444441</v>
      </c>
      <c r="X220" s="84" t="s">
        <v>8193</v>
      </c>
      <c r="Y220" s="84"/>
      <c r="Z220" s="84"/>
      <c r="AA220" s="90" t="s">
        <v>9906</v>
      </c>
      <c r="AB220" s="84"/>
      <c r="AC220" s="84" t="b">
        <v>0</v>
      </c>
      <c r="AD220" s="84">
        <v>0</v>
      </c>
      <c r="AE220" s="90" t="s">
        <v>285</v>
      </c>
      <c r="AF220" s="84" t="b">
        <v>0</v>
      </c>
      <c r="AG220" s="84" t="s">
        <v>292</v>
      </c>
      <c r="AH220" s="84"/>
      <c r="AI220" s="90" t="s">
        <v>285</v>
      </c>
      <c r="AJ220" s="84" t="b">
        <v>0</v>
      </c>
      <c r="AK220" s="84">
        <v>1</v>
      </c>
      <c r="AL220" s="90" t="s">
        <v>9905</v>
      </c>
      <c r="AM220" s="84" t="s">
        <v>295</v>
      </c>
      <c r="AN220" s="84" t="b">
        <v>0</v>
      </c>
      <c r="AO220" s="90" t="s">
        <v>9905</v>
      </c>
      <c r="AP220" s="84" t="s">
        <v>179</v>
      </c>
      <c r="AQ220" s="84">
        <v>0</v>
      </c>
      <c r="AR220" s="84">
        <v>0</v>
      </c>
      <c r="AS220" s="84"/>
      <c r="AT220" s="84"/>
      <c r="AU220" s="84"/>
      <c r="AV220" s="84"/>
      <c r="AW220" s="84"/>
      <c r="AX220" s="84"/>
      <c r="AY220" s="84"/>
      <c r="AZ220" s="84"/>
    </row>
    <row r="221" spans="1:52" x14ac:dyDescent="0.2">
      <c r="A221" s="69" t="s">
        <v>2348</v>
      </c>
      <c r="B221" s="69" t="s">
        <v>2349</v>
      </c>
      <c r="C221" s="70"/>
      <c r="D221" s="71"/>
      <c r="E221" s="72"/>
      <c r="F221" s="73"/>
      <c r="G221" s="70"/>
      <c r="H221" s="74"/>
      <c r="I221" s="75"/>
      <c r="J221" s="75"/>
      <c r="K221" s="36"/>
      <c r="L221" s="82"/>
      <c r="M221" s="82"/>
      <c r="N221" s="77"/>
      <c r="O221" s="84" t="s">
        <v>256</v>
      </c>
      <c r="P221" s="86">
        <v>43157.845231481479</v>
      </c>
      <c r="Q221" s="84" t="s">
        <v>4472</v>
      </c>
      <c r="R221" s="84"/>
      <c r="S221" s="84"/>
      <c r="T221" s="84" t="s">
        <v>6274</v>
      </c>
      <c r="U221" s="84"/>
      <c r="V221" s="84" t="s">
        <v>6942</v>
      </c>
      <c r="W221" s="86">
        <v>43157.845231481479</v>
      </c>
      <c r="X221" s="84" t="s">
        <v>8192</v>
      </c>
      <c r="Y221" s="84"/>
      <c r="Z221" s="84"/>
      <c r="AA221" s="90" t="s">
        <v>9905</v>
      </c>
      <c r="AB221" s="90" t="s">
        <v>11498</v>
      </c>
      <c r="AC221" s="84" t="b">
        <v>0</v>
      </c>
      <c r="AD221" s="84">
        <v>1</v>
      </c>
      <c r="AE221" s="90" t="s">
        <v>11669</v>
      </c>
      <c r="AF221" s="84" t="b">
        <v>0</v>
      </c>
      <c r="AG221" s="84" t="s">
        <v>292</v>
      </c>
      <c r="AH221" s="84"/>
      <c r="AI221" s="90" t="s">
        <v>285</v>
      </c>
      <c r="AJ221" s="84" t="b">
        <v>0</v>
      </c>
      <c r="AK221" s="84">
        <v>1</v>
      </c>
      <c r="AL221" s="90" t="s">
        <v>285</v>
      </c>
      <c r="AM221" s="84" t="s">
        <v>295</v>
      </c>
      <c r="AN221" s="84" t="b">
        <v>0</v>
      </c>
      <c r="AO221" s="90" t="s">
        <v>11498</v>
      </c>
      <c r="AP221" s="84" t="s">
        <v>179</v>
      </c>
      <c r="AQ221" s="84">
        <v>0</v>
      </c>
      <c r="AR221" s="84">
        <v>0</v>
      </c>
      <c r="AS221" s="84"/>
      <c r="AT221" s="84"/>
      <c r="AU221" s="84"/>
      <c r="AV221" s="84"/>
      <c r="AW221" s="84"/>
      <c r="AX221" s="84"/>
      <c r="AY221" s="84"/>
      <c r="AZ221" s="84"/>
    </row>
    <row r="222" spans="1:52" x14ac:dyDescent="0.2">
      <c r="A222" s="69" t="s">
        <v>2349</v>
      </c>
      <c r="B222" s="69" t="s">
        <v>2348</v>
      </c>
      <c r="C222" s="70"/>
      <c r="D222" s="71"/>
      <c r="E222" s="72"/>
      <c r="F222" s="73"/>
      <c r="G222" s="70"/>
      <c r="H222" s="74"/>
      <c r="I222" s="75"/>
      <c r="J222" s="75"/>
      <c r="K222" s="36"/>
      <c r="L222" s="82"/>
      <c r="M222" s="82"/>
      <c r="N222" s="77"/>
      <c r="O222" s="84" t="s">
        <v>255</v>
      </c>
      <c r="P222" s="86">
        <v>43157.846319444441</v>
      </c>
      <c r="Q222" s="84" t="s">
        <v>4473</v>
      </c>
      <c r="R222" s="84"/>
      <c r="S222" s="84"/>
      <c r="T222" s="84" t="s">
        <v>6274</v>
      </c>
      <c r="U222" s="84"/>
      <c r="V222" s="84" t="s">
        <v>6943</v>
      </c>
      <c r="W222" s="86">
        <v>43157.846319444441</v>
      </c>
      <c r="X222" s="84" t="s">
        <v>8193</v>
      </c>
      <c r="Y222" s="84"/>
      <c r="Z222" s="84"/>
      <c r="AA222" s="90" t="s">
        <v>9906</v>
      </c>
      <c r="AB222" s="84"/>
      <c r="AC222" s="84" t="b">
        <v>0</v>
      </c>
      <c r="AD222" s="84">
        <v>0</v>
      </c>
      <c r="AE222" s="90" t="s">
        <v>285</v>
      </c>
      <c r="AF222" s="84" t="b">
        <v>0</v>
      </c>
      <c r="AG222" s="84" t="s">
        <v>292</v>
      </c>
      <c r="AH222" s="84"/>
      <c r="AI222" s="90" t="s">
        <v>285</v>
      </c>
      <c r="AJ222" s="84" t="b">
        <v>0</v>
      </c>
      <c r="AK222" s="84">
        <v>1</v>
      </c>
      <c r="AL222" s="90" t="s">
        <v>9905</v>
      </c>
      <c r="AM222" s="84" t="s">
        <v>295</v>
      </c>
      <c r="AN222" s="84" t="b">
        <v>0</v>
      </c>
      <c r="AO222" s="90" t="s">
        <v>9905</v>
      </c>
      <c r="AP222" s="84" t="s">
        <v>179</v>
      </c>
      <c r="AQ222" s="84">
        <v>0</v>
      </c>
      <c r="AR222" s="84">
        <v>0</v>
      </c>
      <c r="AS222" s="84"/>
      <c r="AT222" s="84"/>
      <c r="AU222" s="84"/>
      <c r="AV222" s="84"/>
      <c r="AW222" s="84"/>
      <c r="AX222" s="84"/>
      <c r="AY222" s="84"/>
      <c r="AZ222" s="84"/>
    </row>
    <row r="223" spans="1:52" x14ac:dyDescent="0.2">
      <c r="A223" s="69" t="s">
        <v>2350</v>
      </c>
      <c r="B223" s="69" t="s">
        <v>3714</v>
      </c>
      <c r="C223" s="70"/>
      <c r="D223" s="71"/>
      <c r="E223" s="72"/>
      <c r="F223" s="73"/>
      <c r="G223" s="70"/>
      <c r="H223" s="74"/>
      <c r="I223" s="75"/>
      <c r="J223" s="75"/>
      <c r="K223" s="36"/>
      <c r="L223" s="82"/>
      <c r="M223" s="82"/>
      <c r="N223" s="77"/>
      <c r="O223" s="84" t="s">
        <v>255</v>
      </c>
      <c r="P223" s="86">
        <v>43157.846354166664</v>
      </c>
      <c r="Q223" s="84" t="s">
        <v>4474</v>
      </c>
      <c r="R223" s="84"/>
      <c r="S223" s="84"/>
      <c r="T223" s="84" t="s">
        <v>6274</v>
      </c>
      <c r="U223" s="84"/>
      <c r="V223" s="84" t="s">
        <v>6944</v>
      </c>
      <c r="W223" s="86">
        <v>43157.846354166664</v>
      </c>
      <c r="X223" s="84" t="s">
        <v>8194</v>
      </c>
      <c r="Y223" s="84"/>
      <c r="Z223" s="84"/>
      <c r="AA223" s="90" t="s">
        <v>9907</v>
      </c>
      <c r="AB223" s="84"/>
      <c r="AC223" s="84" t="b">
        <v>0</v>
      </c>
      <c r="AD223" s="84">
        <v>0</v>
      </c>
      <c r="AE223" s="90" t="s">
        <v>285</v>
      </c>
      <c r="AF223" s="84" t="b">
        <v>0</v>
      </c>
      <c r="AG223" s="84" t="s">
        <v>290</v>
      </c>
      <c r="AH223" s="84"/>
      <c r="AI223" s="90" t="s">
        <v>285</v>
      </c>
      <c r="AJ223" s="84" t="b">
        <v>0</v>
      </c>
      <c r="AK223" s="84">
        <v>168</v>
      </c>
      <c r="AL223" s="90" t="s">
        <v>11442</v>
      </c>
      <c r="AM223" s="84" t="s">
        <v>296</v>
      </c>
      <c r="AN223" s="84" t="b">
        <v>0</v>
      </c>
      <c r="AO223" s="90" t="s">
        <v>11442</v>
      </c>
      <c r="AP223" s="84" t="s">
        <v>179</v>
      </c>
      <c r="AQ223" s="84">
        <v>0</v>
      </c>
      <c r="AR223" s="84">
        <v>0</v>
      </c>
      <c r="AS223" s="84"/>
      <c r="AT223" s="84"/>
      <c r="AU223" s="84"/>
      <c r="AV223" s="84"/>
      <c r="AW223" s="84"/>
      <c r="AX223" s="84"/>
      <c r="AY223" s="84"/>
      <c r="AZ223" s="84"/>
    </row>
    <row r="224" spans="1:52" x14ac:dyDescent="0.2">
      <c r="A224" s="69" t="s">
        <v>2351</v>
      </c>
      <c r="B224" s="69" t="s">
        <v>2351</v>
      </c>
      <c r="C224" s="70"/>
      <c r="D224" s="71"/>
      <c r="E224" s="72"/>
      <c r="F224" s="73"/>
      <c r="G224" s="70"/>
      <c r="H224" s="74"/>
      <c r="I224" s="75"/>
      <c r="J224" s="75"/>
      <c r="K224" s="36"/>
      <c r="L224" s="82"/>
      <c r="M224" s="82"/>
      <c r="N224" s="77"/>
      <c r="O224" s="84" t="s">
        <v>179</v>
      </c>
      <c r="P224" s="86">
        <v>43157.846377314818</v>
      </c>
      <c r="Q224" s="84" t="s">
        <v>4475</v>
      </c>
      <c r="R224" s="84"/>
      <c r="S224" s="84"/>
      <c r="T224" s="84" t="s">
        <v>6327</v>
      </c>
      <c r="U224" s="84"/>
      <c r="V224" s="84" t="s">
        <v>6945</v>
      </c>
      <c r="W224" s="86">
        <v>43157.846377314818</v>
      </c>
      <c r="X224" s="84" t="s">
        <v>8195</v>
      </c>
      <c r="Y224" s="84"/>
      <c r="Z224" s="84"/>
      <c r="AA224" s="90" t="s">
        <v>9908</v>
      </c>
      <c r="AB224" s="84"/>
      <c r="AC224" s="84" t="b">
        <v>0</v>
      </c>
      <c r="AD224" s="84">
        <v>1</v>
      </c>
      <c r="AE224" s="90" t="s">
        <v>285</v>
      </c>
      <c r="AF224" s="84" t="b">
        <v>0</v>
      </c>
      <c r="AG224" s="84" t="s">
        <v>290</v>
      </c>
      <c r="AH224" s="84"/>
      <c r="AI224" s="90" t="s">
        <v>285</v>
      </c>
      <c r="AJ224" s="84" t="b">
        <v>0</v>
      </c>
      <c r="AK224" s="84">
        <v>0</v>
      </c>
      <c r="AL224" s="90" t="s">
        <v>285</v>
      </c>
      <c r="AM224" s="84" t="s">
        <v>296</v>
      </c>
      <c r="AN224" s="84" t="b">
        <v>0</v>
      </c>
      <c r="AO224" s="90" t="s">
        <v>9908</v>
      </c>
      <c r="AP224" s="84" t="s">
        <v>179</v>
      </c>
      <c r="AQ224" s="84">
        <v>0</v>
      </c>
      <c r="AR224" s="84">
        <v>0</v>
      </c>
      <c r="AS224" s="84"/>
      <c r="AT224" s="84"/>
      <c r="AU224" s="84"/>
      <c r="AV224" s="84"/>
      <c r="AW224" s="84"/>
      <c r="AX224" s="84"/>
      <c r="AY224" s="84"/>
      <c r="AZ224" s="84"/>
    </row>
    <row r="225" spans="1:52" x14ac:dyDescent="0.2">
      <c r="A225" s="69" t="s">
        <v>2352</v>
      </c>
      <c r="B225" s="69" t="s">
        <v>3317</v>
      </c>
      <c r="C225" s="70"/>
      <c r="D225" s="71"/>
      <c r="E225" s="72"/>
      <c r="F225" s="73"/>
      <c r="G225" s="70"/>
      <c r="H225" s="74"/>
      <c r="I225" s="75"/>
      <c r="J225" s="75"/>
      <c r="K225" s="36"/>
      <c r="L225" s="82"/>
      <c r="M225" s="82"/>
      <c r="N225" s="77"/>
      <c r="O225" s="84" t="s">
        <v>255</v>
      </c>
      <c r="P225" s="86">
        <v>43157.84642361111</v>
      </c>
      <c r="Q225" s="84" t="s">
        <v>4476</v>
      </c>
      <c r="R225" s="84"/>
      <c r="S225" s="84"/>
      <c r="T225" s="84" t="s">
        <v>6274</v>
      </c>
      <c r="U225" s="84"/>
      <c r="V225" s="84" t="s">
        <v>6946</v>
      </c>
      <c r="W225" s="86">
        <v>43157.84642361111</v>
      </c>
      <c r="X225" s="84" t="s">
        <v>8196</v>
      </c>
      <c r="Y225" s="84"/>
      <c r="Z225" s="84"/>
      <c r="AA225" s="90" t="s">
        <v>9909</v>
      </c>
      <c r="AB225" s="84"/>
      <c r="AC225" s="84" t="b">
        <v>0</v>
      </c>
      <c r="AD225" s="84">
        <v>0</v>
      </c>
      <c r="AE225" s="90" t="s">
        <v>285</v>
      </c>
      <c r="AF225" s="84" t="b">
        <v>0</v>
      </c>
      <c r="AG225" s="84" t="s">
        <v>290</v>
      </c>
      <c r="AH225" s="84"/>
      <c r="AI225" s="90" t="s">
        <v>285</v>
      </c>
      <c r="AJ225" s="84" t="b">
        <v>0</v>
      </c>
      <c r="AK225" s="84">
        <v>83</v>
      </c>
      <c r="AL225" s="90" t="s">
        <v>10983</v>
      </c>
      <c r="AM225" s="84" t="s">
        <v>295</v>
      </c>
      <c r="AN225" s="84" t="b">
        <v>0</v>
      </c>
      <c r="AO225" s="90" t="s">
        <v>10983</v>
      </c>
      <c r="AP225" s="84" t="s">
        <v>179</v>
      </c>
      <c r="AQ225" s="84">
        <v>0</v>
      </c>
      <c r="AR225" s="84">
        <v>0</v>
      </c>
      <c r="AS225" s="84"/>
      <c r="AT225" s="84"/>
      <c r="AU225" s="84"/>
      <c r="AV225" s="84"/>
      <c r="AW225" s="84"/>
      <c r="AX225" s="84"/>
      <c r="AY225" s="84"/>
      <c r="AZ225" s="84"/>
    </row>
    <row r="226" spans="1:52" x14ac:dyDescent="0.2">
      <c r="A226" s="69" t="s">
        <v>2353</v>
      </c>
      <c r="B226" s="69" t="s">
        <v>826</v>
      </c>
      <c r="C226" s="70"/>
      <c r="D226" s="71"/>
      <c r="E226" s="72"/>
      <c r="F226" s="73"/>
      <c r="G226" s="70"/>
      <c r="H226" s="74"/>
      <c r="I226" s="75"/>
      <c r="J226" s="75"/>
      <c r="K226" s="36"/>
      <c r="L226" s="82"/>
      <c r="M226" s="82"/>
      <c r="N226" s="77"/>
      <c r="O226" s="84" t="s">
        <v>255</v>
      </c>
      <c r="P226" s="86">
        <v>43157.84652777778</v>
      </c>
      <c r="Q226" s="84" t="s">
        <v>4455</v>
      </c>
      <c r="R226" s="84"/>
      <c r="S226" s="84"/>
      <c r="T226" s="84" t="s">
        <v>6274</v>
      </c>
      <c r="U226" s="84"/>
      <c r="V226" s="84" t="s">
        <v>6947</v>
      </c>
      <c r="W226" s="86">
        <v>43157.84652777778</v>
      </c>
      <c r="X226" s="84" t="s">
        <v>8197</v>
      </c>
      <c r="Y226" s="84"/>
      <c r="Z226" s="84"/>
      <c r="AA226" s="90" t="s">
        <v>9910</v>
      </c>
      <c r="AB226" s="84"/>
      <c r="AC226" s="84" t="b">
        <v>0</v>
      </c>
      <c r="AD226" s="84">
        <v>0</v>
      </c>
      <c r="AE226" s="90" t="s">
        <v>285</v>
      </c>
      <c r="AF226" s="84" t="b">
        <v>0</v>
      </c>
      <c r="AG226" s="84" t="s">
        <v>290</v>
      </c>
      <c r="AH226" s="84"/>
      <c r="AI226" s="90" t="s">
        <v>285</v>
      </c>
      <c r="AJ226" s="84" t="b">
        <v>0</v>
      </c>
      <c r="AK226" s="84">
        <v>30</v>
      </c>
      <c r="AL226" s="90" t="s">
        <v>11448</v>
      </c>
      <c r="AM226" s="84" t="s">
        <v>298</v>
      </c>
      <c r="AN226" s="84" t="b">
        <v>0</v>
      </c>
      <c r="AO226" s="90" t="s">
        <v>11448</v>
      </c>
      <c r="AP226" s="84" t="s">
        <v>179</v>
      </c>
      <c r="AQ226" s="84">
        <v>0</v>
      </c>
      <c r="AR226" s="84">
        <v>0</v>
      </c>
      <c r="AS226" s="84"/>
      <c r="AT226" s="84"/>
      <c r="AU226" s="84"/>
      <c r="AV226" s="84"/>
      <c r="AW226" s="84"/>
      <c r="AX226" s="84"/>
      <c r="AY226" s="84"/>
      <c r="AZ226" s="84"/>
    </row>
    <row r="227" spans="1:52" x14ac:dyDescent="0.2">
      <c r="A227" s="69" t="s">
        <v>2354</v>
      </c>
      <c r="B227" s="69" t="s">
        <v>2354</v>
      </c>
      <c r="C227" s="70"/>
      <c r="D227" s="71"/>
      <c r="E227" s="72"/>
      <c r="F227" s="73"/>
      <c r="G227" s="70"/>
      <c r="H227" s="74"/>
      <c r="I227" s="75"/>
      <c r="J227" s="75"/>
      <c r="K227" s="36"/>
      <c r="L227" s="82"/>
      <c r="M227" s="82"/>
      <c r="N227" s="77"/>
      <c r="O227" s="84" t="s">
        <v>179</v>
      </c>
      <c r="P227" s="86">
        <v>43157.846574074072</v>
      </c>
      <c r="Q227" s="84" t="s">
        <v>4477</v>
      </c>
      <c r="R227" s="84" t="s">
        <v>5648</v>
      </c>
      <c r="S227" s="84" t="s">
        <v>6091</v>
      </c>
      <c r="T227" s="84" t="s">
        <v>6328</v>
      </c>
      <c r="U227" s="84"/>
      <c r="V227" s="84" t="s">
        <v>6948</v>
      </c>
      <c r="W227" s="86">
        <v>43157.846574074072</v>
      </c>
      <c r="X227" s="84" t="s">
        <v>8198</v>
      </c>
      <c r="Y227" s="84"/>
      <c r="Z227" s="84"/>
      <c r="AA227" s="90" t="s">
        <v>9911</v>
      </c>
      <c r="AB227" s="84"/>
      <c r="AC227" s="84" t="b">
        <v>0</v>
      </c>
      <c r="AD227" s="84">
        <v>0</v>
      </c>
      <c r="AE227" s="90" t="s">
        <v>285</v>
      </c>
      <c r="AF227" s="84" t="b">
        <v>0</v>
      </c>
      <c r="AG227" s="84" t="s">
        <v>290</v>
      </c>
      <c r="AH227" s="84"/>
      <c r="AI227" s="90" t="s">
        <v>285</v>
      </c>
      <c r="AJ227" s="84" t="b">
        <v>0</v>
      </c>
      <c r="AK227" s="84">
        <v>0</v>
      </c>
      <c r="AL227" s="90" t="s">
        <v>285</v>
      </c>
      <c r="AM227" s="84" t="s">
        <v>294</v>
      </c>
      <c r="AN227" s="84" t="b">
        <v>0</v>
      </c>
      <c r="AO227" s="90" t="s">
        <v>9911</v>
      </c>
      <c r="AP227" s="84" t="s">
        <v>179</v>
      </c>
      <c r="AQ227" s="84">
        <v>0</v>
      </c>
      <c r="AR227" s="84">
        <v>0</v>
      </c>
      <c r="AS227" s="84"/>
      <c r="AT227" s="84"/>
      <c r="AU227" s="84"/>
      <c r="AV227" s="84"/>
      <c r="AW227" s="84"/>
      <c r="AX227" s="84"/>
      <c r="AY227" s="84"/>
      <c r="AZ227" s="84"/>
    </row>
    <row r="228" spans="1:52" x14ac:dyDescent="0.2">
      <c r="A228" s="69" t="s">
        <v>2355</v>
      </c>
      <c r="B228" s="69" t="s">
        <v>3844</v>
      </c>
      <c r="C228" s="70"/>
      <c r="D228" s="71"/>
      <c r="E228" s="72"/>
      <c r="F228" s="73"/>
      <c r="G228" s="70"/>
      <c r="H228" s="74"/>
      <c r="I228" s="75"/>
      <c r="J228" s="75"/>
      <c r="K228" s="36"/>
      <c r="L228" s="82"/>
      <c r="M228" s="82"/>
      <c r="N228" s="77"/>
      <c r="O228" s="84" t="s">
        <v>256</v>
      </c>
      <c r="P228" s="86">
        <v>43157.846585648149</v>
      </c>
      <c r="Q228" s="84" t="s">
        <v>4478</v>
      </c>
      <c r="R228" s="84"/>
      <c r="S228" s="84"/>
      <c r="T228" s="84" t="s">
        <v>6274</v>
      </c>
      <c r="U228" s="84"/>
      <c r="V228" s="84" t="s">
        <v>275</v>
      </c>
      <c r="W228" s="86">
        <v>43157.846585648149</v>
      </c>
      <c r="X228" s="84" t="s">
        <v>8199</v>
      </c>
      <c r="Y228" s="84"/>
      <c r="Z228" s="84"/>
      <c r="AA228" s="90" t="s">
        <v>9912</v>
      </c>
      <c r="AB228" s="90" t="s">
        <v>11499</v>
      </c>
      <c r="AC228" s="84" t="b">
        <v>0</v>
      </c>
      <c r="AD228" s="84">
        <v>0</v>
      </c>
      <c r="AE228" s="90" t="s">
        <v>11670</v>
      </c>
      <c r="AF228" s="84" t="b">
        <v>0</v>
      </c>
      <c r="AG228" s="84" t="s">
        <v>292</v>
      </c>
      <c r="AH228" s="84"/>
      <c r="AI228" s="90" t="s">
        <v>285</v>
      </c>
      <c r="AJ228" s="84" t="b">
        <v>0</v>
      </c>
      <c r="AK228" s="84">
        <v>0</v>
      </c>
      <c r="AL228" s="90" t="s">
        <v>285</v>
      </c>
      <c r="AM228" s="84" t="s">
        <v>295</v>
      </c>
      <c r="AN228" s="84" t="b">
        <v>0</v>
      </c>
      <c r="AO228" s="90" t="s">
        <v>11499</v>
      </c>
      <c r="AP228" s="84" t="s">
        <v>179</v>
      </c>
      <c r="AQ228" s="84">
        <v>0</v>
      </c>
      <c r="AR228" s="84">
        <v>0</v>
      </c>
      <c r="AS228" s="84"/>
      <c r="AT228" s="84"/>
      <c r="AU228" s="84"/>
      <c r="AV228" s="84"/>
      <c r="AW228" s="84"/>
      <c r="AX228" s="84"/>
      <c r="AY228" s="84"/>
      <c r="AZ228" s="84"/>
    </row>
    <row r="229" spans="1:52" x14ac:dyDescent="0.2">
      <c r="A229" s="69" t="s">
        <v>2356</v>
      </c>
      <c r="B229" s="69" t="s">
        <v>3361</v>
      </c>
      <c r="C229" s="70"/>
      <c r="D229" s="71"/>
      <c r="E229" s="72"/>
      <c r="F229" s="73"/>
      <c r="G229" s="70"/>
      <c r="H229" s="74"/>
      <c r="I229" s="75"/>
      <c r="J229" s="75"/>
      <c r="K229" s="36"/>
      <c r="L229" s="82"/>
      <c r="M229" s="82"/>
      <c r="N229" s="77"/>
      <c r="O229" s="84" t="s">
        <v>255</v>
      </c>
      <c r="P229" s="86">
        <v>43157.846597222226</v>
      </c>
      <c r="Q229" s="84" t="s">
        <v>4479</v>
      </c>
      <c r="R229" s="84"/>
      <c r="S229" s="84"/>
      <c r="T229" s="84" t="s">
        <v>6274</v>
      </c>
      <c r="U229" s="84" t="s">
        <v>6638</v>
      </c>
      <c r="V229" s="84" t="s">
        <v>6638</v>
      </c>
      <c r="W229" s="86">
        <v>43157.846597222226</v>
      </c>
      <c r="X229" s="84" t="s">
        <v>8200</v>
      </c>
      <c r="Y229" s="84"/>
      <c r="Z229" s="84"/>
      <c r="AA229" s="90" t="s">
        <v>9913</v>
      </c>
      <c r="AB229" s="84"/>
      <c r="AC229" s="84" t="b">
        <v>0</v>
      </c>
      <c r="AD229" s="84">
        <v>0</v>
      </c>
      <c r="AE229" s="90" t="s">
        <v>285</v>
      </c>
      <c r="AF229" s="84" t="b">
        <v>0</v>
      </c>
      <c r="AG229" s="84" t="s">
        <v>291</v>
      </c>
      <c r="AH229" s="84"/>
      <c r="AI229" s="90" t="s">
        <v>285</v>
      </c>
      <c r="AJ229" s="84" t="b">
        <v>0</v>
      </c>
      <c r="AK229" s="84">
        <v>28</v>
      </c>
      <c r="AL229" s="90" t="s">
        <v>11028</v>
      </c>
      <c r="AM229" s="84" t="s">
        <v>1012</v>
      </c>
      <c r="AN229" s="84" t="b">
        <v>0</v>
      </c>
      <c r="AO229" s="90" t="s">
        <v>11028</v>
      </c>
      <c r="AP229" s="84" t="s">
        <v>179</v>
      </c>
      <c r="AQ229" s="84">
        <v>0</v>
      </c>
      <c r="AR229" s="84">
        <v>0</v>
      </c>
      <c r="AS229" s="84"/>
      <c r="AT229" s="84"/>
      <c r="AU229" s="84"/>
      <c r="AV229" s="84"/>
      <c r="AW229" s="84"/>
      <c r="AX229" s="84"/>
      <c r="AY229" s="84"/>
      <c r="AZ229" s="84"/>
    </row>
    <row r="230" spans="1:52" x14ac:dyDescent="0.2">
      <c r="A230" s="69" t="s">
        <v>2357</v>
      </c>
      <c r="B230" s="69" t="s">
        <v>2771</v>
      </c>
      <c r="C230" s="70"/>
      <c r="D230" s="71"/>
      <c r="E230" s="72"/>
      <c r="F230" s="73"/>
      <c r="G230" s="70"/>
      <c r="H230" s="74"/>
      <c r="I230" s="75"/>
      <c r="J230" s="75"/>
      <c r="K230" s="36"/>
      <c r="L230" s="82"/>
      <c r="M230" s="82"/>
      <c r="N230" s="77"/>
      <c r="O230" s="84" t="s">
        <v>255</v>
      </c>
      <c r="P230" s="86">
        <v>43157.846597222226</v>
      </c>
      <c r="Q230" s="84" t="s">
        <v>4480</v>
      </c>
      <c r="R230" s="84"/>
      <c r="S230" s="84"/>
      <c r="T230" s="84" t="s">
        <v>6274</v>
      </c>
      <c r="U230" s="84"/>
      <c r="V230" s="84" t="s">
        <v>6949</v>
      </c>
      <c r="W230" s="86">
        <v>43157.846597222226</v>
      </c>
      <c r="X230" s="84" t="s">
        <v>8201</v>
      </c>
      <c r="Y230" s="84"/>
      <c r="Z230" s="84"/>
      <c r="AA230" s="90" t="s">
        <v>9914</v>
      </c>
      <c r="AB230" s="84"/>
      <c r="AC230" s="84" t="b">
        <v>0</v>
      </c>
      <c r="AD230" s="84">
        <v>0</v>
      </c>
      <c r="AE230" s="90" t="s">
        <v>285</v>
      </c>
      <c r="AF230" s="84" t="b">
        <v>0</v>
      </c>
      <c r="AG230" s="84" t="s">
        <v>290</v>
      </c>
      <c r="AH230" s="84"/>
      <c r="AI230" s="90" t="s">
        <v>285</v>
      </c>
      <c r="AJ230" s="84" t="b">
        <v>0</v>
      </c>
      <c r="AK230" s="84">
        <v>9</v>
      </c>
      <c r="AL230" s="90" t="s">
        <v>10378</v>
      </c>
      <c r="AM230" s="84" t="s">
        <v>295</v>
      </c>
      <c r="AN230" s="84" t="b">
        <v>0</v>
      </c>
      <c r="AO230" s="90" t="s">
        <v>10378</v>
      </c>
      <c r="AP230" s="84" t="s">
        <v>179</v>
      </c>
      <c r="AQ230" s="84">
        <v>0</v>
      </c>
      <c r="AR230" s="84">
        <v>0</v>
      </c>
      <c r="AS230" s="84"/>
      <c r="AT230" s="84"/>
      <c r="AU230" s="84"/>
      <c r="AV230" s="84"/>
      <c r="AW230" s="84"/>
      <c r="AX230" s="84"/>
      <c r="AY230" s="84"/>
      <c r="AZ230" s="84"/>
    </row>
    <row r="231" spans="1:52" x14ac:dyDescent="0.2">
      <c r="A231" s="69" t="s">
        <v>2358</v>
      </c>
      <c r="B231" s="69" t="s">
        <v>2359</v>
      </c>
      <c r="C231" s="70"/>
      <c r="D231" s="71"/>
      <c r="E231" s="72"/>
      <c r="F231" s="73"/>
      <c r="G231" s="70"/>
      <c r="H231" s="74"/>
      <c r="I231" s="75"/>
      <c r="J231" s="75"/>
      <c r="K231" s="36"/>
      <c r="L231" s="82"/>
      <c r="M231" s="82"/>
      <c r="N231" s="77"/>
      <c r="O231" s="84" t="s">
        <v>255</v>
      </c>
      <c r="P231" s="86">
        <v>43157.793900462966</v>
      </c>
      <c r="Q231" s="84" t="s">
        <v>4481</v>
      </c>
      <c r="R231" s="84" t="s">
        <v>5649</v>
      </c>
      <c r="S231" s="84" t="s">
        <v>6092</v>
      </c>
      <c r="T231" s="84" t="s">
        <v>6329</v>
      </c>
      <c r="U231" s="84" t="s">
        <v>6639</v>
      </c>
      <c r="V231" s="84" t="s">
        <v>6639</v>
      </c>
      <c r="W231" s="86">
        <v>43157.793900462966</v>
      </c>
      <c r="X231" s="84" t="s">
        <v>8202</v>
      </c>
      <c r="Y231" s="84"/>
      <c r="Z231" s="84"/>
      <c r="AA231" s="90" t="s">
        <v>9915</v>
      </c>
      <c r="AB231" s="84"/>
      <c r="AC231" s="84" t="b">
        <v>0</v>
      </c>
      <c r="AD231" s="84">
        <v>1</v>
      </c>
      <c r="AE231" s="90" t="s">
        <v>285</v>
      </c>
      <c r="AF231" s="84" t="b">
        <v>0</v>
      </c>
      <c r="AG231" s="84" t="s">
        <v>290</v>
      </c>
      <c r="AH231" s="84"/>
      <c r="AI231" s="90" t="s">
        <v>285</v>
      </c>
      <c r="AJ231" s="84" t="b">
        <v>0</v>
      </c>
      <c r="AK231" s="84">
        <v>1</v>
      </c>
      <c r="AL231" s="90" t="s">
        <v>285</v>
      </c>
      <c r="AM231" s="84" t="s">
        <v>294</v>
      </c>
      <c r="AN231" s="84" t="b">
        <v>0</v>
      </c>
      <c r="AO231" s="90" t="s">
        <v>9915</v>
      </c>
      <c r="AP231" s="84" t="s">
        <v>308</v>
      </c>
      <c r="AQ231" s="84">
        <v>0</v>
      </c>
      <c r="AR231" s="84">
        <v>0</v>
      </c>
      <c r="AS231" s="84"/>
      <c r="AT231" s="84"/>
      <c r="AU231" s="84"/>
      <c r="AV231" s="84"/>
      <c r="AW231" s="84"/>
      <c r="AX231" s="84"/>
      <c r="AY231" s="84"/>
      <c r="AZ231" s="84"/>
    </row>
    <row r="232" spans="1:52" x14ac:dyDescent="0.2">
      <c r="A232" s="69" t="s">
        <v>2359</v>
      </c>
      <c r="B232" s="69" t="s">
        <v>2358</v>
      </c>
      <c r="C232" s="70"/>
      <c r="D232" s="71"/>
      <c r="E232" s="72"/>
      <c r="F232" s="73"/>
      <c r="G232" s="70"/>
      <c r="H232" s="74"/>
      <c r="I232" s="75"/>
      <c r="J232" s="75"/>
      <c r="K232" s="36"/>
      <c r="L232" s="82"/>
      <c r="M232" s="82"/>
      <c r="N232" s="77"/>
      <c r="O232" s="84" t="s">
        <v>255</v>
      </c>
      <c r="P232" s="86">
        <v>43157.846608796295</v>
      </c>
      <c r="Q232" s="84" t="s">
        <v>4482</v>
      </c>
      <c r="R232" s="84"/>
      <c r="S232" s="84"/>
      <c r="T232" s="84" t="s">
        <v>6274</v>
      </c>
      <c r="U232" s="84"/>
      <c r="V232" s="84" t="s">
        <v>6950</v>
      </c>
      <c r="W232" s="86">
        <v>43157.846608796295</v>
      </c>
      <c r="X232" s="84" t="s">
        <v>8203</v>
      </c>
      <c r="Y232" s="84"/>
      <c r="Z232" s="84"/>
      <c r="AA232" s="90" t="s">
        <v>9916</v>
      </c>
      <c r="AB232" s="84"/>
      <c r="AC232" s="84" t="b">
        <v>0</v>
      </c>
      <c r="AD232" s="84">
        <v>0</v>
      </c>
      <c r="AE232" s="90" t="s">
        <v>285</v>
      </c>
      <c r="AF232" s="84" t="b">
        <v>0</v>
      </c>
      <c r="AG232" s="84" t="s">
        <v>290</v>
      </c>
      <c r="AH232" s="84"/>
      <c r="AI232" s="90" t="s">
        <v>285</v>
      </c>
      <c r="AJ232" s="84" t="b">
        <v>0</v>
      </c>
      <c r="AK232" s="84">
        <v>1</v>
      </c>
      <c r="AL232" s="90" t="s">
        <v>9915</v>
      </c>
      <c r="AM232" s="84" t="s">
        <v>295</v>
      </c>
      <c r="AN232" s="84" t="b">
        <v>0</v>
      </c>
      <c r="AO232" s="90" t="s">
        <v>9915</v>
      </c>
      <c r="AP232" s="84" t="s">
        <v>179</v>
      </c>
      <c r="AQ232" s="84">
        <v>0</v>
      </c>
      <c r="AR232" s="84">
        <v>0</v>
      </c>
      <c r="AS232" s="84"/>
      <c r="AT232" s="84"/>
      <c r="AU232" s="84"/>
      <c r="AV232" s="84"/>
      <c r="AW232" s="84"/>
      <c r="AX232" s="84"/>
      <c r="AY232" s="84"/>
      <c r="AZ232" s="84"/>
    </row>
    <row r="233" spans="1:52" x14ac:dyDescent="0.2">
      <c r="A233" s="69" t="s">
        <v>2360</v>
      </c>
      <c r="B233" s="69" t="s">
        <v>3817</v>
      </c>
      <c r="C233" s="70"/>
      <c r="D233" s="71"/>
      <c r="E233" s="72"/>
      <c r="F233" s="73"/>
      <c r="G233" s="70"/>
      <c r="H233" s="74"/>
      <c r="I233" s="75"/>
      <c r="J233" s="75"/>
      <c r="K233" s="36"/>
      <c r="L233" s="82"/>
      <c r="M233" s="82"/>
      <c r="N233" s="77"/>
      <c r="O233" s="84" t="s">
        <v>255</v>
      </c>
      <c r="P233" s="86">
        <v>43157.846770833334</v>
      </c>
      <c r="Q233" s="84" t="s">
        <v>4409</v>
      </c>
      <c r="R233" s="84" t="s">
        <v>5607</v>
      </c>
      <c r="S233" s="84" t="s">
        <v>6076</v>
      </c>
      <c r="T233" s="84" t="s">
        <v>6291</v>
      </c>
      <c r="U233" s="84"/>
      <c r="V233" s="84" t="s">
        <v>6951</v>
      </c>
      <c r="W233" s="86">
        <v>43157.846770833334</v>
      </c>
      <c r="X233" s="84" t="s">
        <v>8204</v>
      </c>
      <c r="Y233" s="84"/>
      <c r="Z233" s="84"/>
      <c r="AA233" s="90" t="s">
        <v>9917</v>
      </c>
      <c r="AB233" s="84"/>
      <c r="AC233" s="84" t="b">
        <v>0</v>
      </c>
      <c r="AD233" s="84">
        <v>0</v>
      </c>
      <c r="AE233" s="90" t="s">
        <v>285</v>
      </c>
      <c r="AF233" s="84" t="b">
        <v>0</v>
      </c>
      <c r="AG233" s="84" t="s">
        <v>290</v>
      </c>
      <c r="AH233" s="84"/>
      <c r="AI233" s="90" t="s">
        <v>285</v>
      </c>
      <c r="AJ233" s="84" t="b">
        <v>0</v>
      </c>
      <c r="AK233" s="84">
        <v>1818</v>
      </c>
      <c r="AL233" s="90" t="s">
        <v>11439</v>
      </c>
      <c r="AM233" s="84" t="s">
        <v>295</v>
      </c>
      <c r="AN233" s="84" t="b">
        <v>0</v>
      </c>
      <c r="AO233" s="90" t="s">
        <v>11439</v>
      </c>
      <c r="AP233" s="84" t="s">
        <v>179</v>
      </c>
      <c r="AQ233" s="84">
        <v>0</v>
      </c>
      <c r="AR233" s="84">
        <v>0</v>
      </c>
      <c r="AS233" s="84"/>
      <c r="AT233" s="84"/>
      <c r="AU233" s="84"/>
      <c r="AV233" s="84"/>
      <c r="AW233" s="84"/>
      <c r="AX233" s="84"/>
      <c r="AY233" s="84"/>
      <c r="AZ233" s="84"/>
    </row>
    <row r="234" spans="1:52" x14ac:dyDescent="0.2">
      <c r="A234" s="69" t="s">
        <v>2360</v>
      </c>
      <c r="B234" s="69" t="s">
        <v>3818</v>
      </c>
      <c r="C234" s="70"/>
      <c r="D234" s="71"/>
      <c r="E234" s="72"/>
      <c r="F234" s="73"/>
      <c r="G234" s="70"/>
      <c r="H234" s="74"/>
      <c r="I234" s="75"/>
      <c r="J234" s="75"/>
      <c r="K234" s="36"/>
      <c r="L234" s="82"/>
      <c r="M234" s="82"/>
      <c r="N234" s="77"/>
      <c r="O234" s="84" t="s">
        <v>255</v>
      </c>
      <c r="P234" s="86">
        <v>43157.846770833334</v>
      </c>
      <c r="Q234" s="84" t="s">
        <v>4409</v>
      </c>
      <c r="R234" s="84" t="s">
        <v>5607</v>
      </c>
      <c r="S234" s="84" t="s">
        <v>6076</v>
      </c>
      <c r="T234" s="84" t="s">
        <v>6291</v>
      </c>
      <c r="U234" s="84"/>
      <c r="V234" s="84" t="s">
        <v>6951</v>
      </c>
      <c r="W234" s="86">
        <v>43157.846770833334</v>
      </c>
      <c r="X234" s="84" t="s">
        <v>8204</v>
      </c>
      <c r="Y234" s="84"/>
      <c r="Z234" s="84"/>
      <c r="AA234" s="90" t="s">
        <v>9917</v>
      </c>
      <c r="AB234" s="84"/>
      <c r="AC234" s="84" t="b">
        <v>0</v>
      </c>
      <c r="AD234" s="84">
        <v>0</v>
      </c>
      <c r="AE234" s="90" t="s">
        <v>285</v>
      </c>
      <c r="AF234" s="84" t="b">
        <v>0</v>
      </c>
      <c r="AG234" s="84" t="s">
        <v>290</v>
      </c>
      <c r="AH234" s="84"/>
      <c r="AI234" s="90" t="s">
        <v>285</v>
      </c>
      <c r="AJ234" s="84" t="b">
        <v>0</v>
      </c>
      <c r="AK234" s="84">
        <v>1818</v>
      </c>
      <c r="AL234" s="90" t="s">
        <v>11439</v>
      </c>
      <c r="AM234" s="84" t="s">
        <v>295</v>
      </c>
      <c r="AN234" s="84" t="b">
        <v>0</v>
      </c>
      <c r="AO234" s="90" t="s">
        <v>11439</v>
      </c>
      <c r="AP234" s="84" t="s">
        <v>179</v>
      </c>
      <c r="AQ234" s="84">
        <v>0</v>
      </c>
      <c r="AR234" s="84">
        <v>0</v>
      </c>
      <c r="AS234" s="84"/>
      <c r="AT234" s="84"/>
      <c r="AU234" s="84"/>
      <c r="AV234" s="84"/>
      <c r="AW234" s="84"/>
      <c r="AX234" s="84"/>
      <c r="AY234" s="84"/>
      <c r="AZ234" s="84"/>
    </row>
    <row r="235" spans="1:52" x14ac:dyDescent="0.2">
      <c r="A235" s="69" t="s">
        <v>2360</v>
      </c>
      <c r="B235" s="69" t="s">
        <v>3712</v>
      </c>
      <c r="C235" s="70"/>
      <c r="D235" s="71"/>
      <c r="E235" s="72"/>
      <c r="F235" s="73"/>
      <c r="G235" s="70"/>
      <c r="H235" s="74"/>
      <c r="I235" s="75"/>
      <c r="J235" s="75"/>
      <c r="K235" s="36"/>
      <c r="L235" s="82"/>
      <c r="M235" s="82"/>
      <c r="N235" s="77"/>
      <c r="O235" s="84" t="s">
        <v>255</v>
      </c>
      <c r="P235" s="86">
        <v>43157.846770833334</v>
      </c>
      <c r="Q235" s="84" t="s">
        <v>4409</v>
      </c>
      <c r="R235" s="84" t="s">
        <v>5607</v>
      </c>
      <c r="S235" s="84" t="s">
        <v>6076</v>
      </c>
      <c r="T235" s="84" t="s">
        <v>6291</v>
      </c>
      <c r="U235" s="84"/>
      <c r="V235" s="84" t="s">
        <v>6951</v>
      </c>
      <c r="W235" s="86">
        <v>43157.846770833334</v>
      </c>
      <c r="X235" s="84" t="s">
        <v>8204</v>
      </c>
      <c r="Y235" s="84"/>
      <c r="Z235" s="84"/>
      <c r="AA235" s="90" t="s">
        <v>9917</v>
      </c>
      <c r="AB235" s="84"/>
      <c r="AC235" s="84" t="b">
        <v>0</v>
      </c>
      <c r="AD235" s="84">
        <v>0</v>
      </c>
      <c r="AE235" s="90" t="s">
        <v>285</v>
      </c>
      <c r="AF235" s="84" t="b">
        <v>0</v>
      </c>
      <c r="AG235" s="84" t="s">
        <v>290</v>
      </c>
      <c r="AH235" s="84"/>
      <c r="AI235" s="90" t="s">
        <v>285</v>
      </c>
      <c r="AJ235" s="84" t="b">
        <v>0</v>
      </c>
      <c r="AK235" s="84">
        <v>1818</v>
      </c>
      <c r="AL235" s="90" t="s">
        <v>11439</v>
      </c>
      <c r="AM235" s="84" t="s">
        <v>295</v>
      </c>
      <c r="AN235" s="84" t="b">
        <v>0</v>
      </c>
      <c r="AO235" s="90" t="s">
        <v>11439</v>
      </c>
      <c r="AP235" s="84" t="s">
        <v>179</v>
      </c>
      <c r="AQ235" s="84">
        <v>0</v>
      </c>
      <c r="AR235" s="84">
        <v>0</v>
      </c>
      <c r="AS235" s="84"/>
      <c r="AT235" s="84"/>
      <c r="AU235" s="84"/>
      <c r="AV235" s="84"/>
      <c r="AW235" s="84"/>
      <c r="AX235" s="84"/>
      <c r="AY235" s="84"/>
      <c r="AZ235" s="84"/>
    </row>
    <row r="236" spans="1:52" x14ac:dyDescent="0.2">
      <c r="A236" s="69" t="s">
        <v>2361</v>
      </c>
      <c r="B236" s="69" t="s">
        <v>2831</v>
      </c>
      <c r="C236" s="70"/>
      <c r="D236" s="71"/>
      <c r="E236" s="72"/>
      <c r="F236" s="73"/>
      <c r="G236" s="70"/>
      <c r="H236" s="74"/>
      <c r="I236" s="75"/>
      <c r="J236" s="75"/>
      <c r="K236" s="36"/>
      <c r="L236" s="82"/>
      <c r="M236" s="82"/>
      <c r="N236" s="77"/>
      <c r="O236" s="84" t="s">
        <v>255</v>
      </c>
      <c r="P236" s="86">
        <v>43157.846782407411</v>
      </c>
      <c r="Q236" s="84" t="s">
        <v>4483</v>
      </c>
      <c r="R236" s="84"/>
      <c r="S236" s="84"/>
      <c r="T236" s="84" t="s">
        <v>6274</v>
      </c>
      <c r="U236" s="84"/>
      <c r="V236" s="84" t="s">
        <v>6952</v>
      </c>
      <c r="W236" s="86">
        <v>43157.846782407411</v>
      </c>
      <c r="X236" s="84" t="s">
        <v>8205</v>
      </c>
      <c r="Y236" s="84"/>
      <c r="Z236" s="84"/>
      <c r="AA236" s="90" t="s">
        <v>9918</v>
      </c>
      <c r="AB236" s="84"/>
      <c r="AC236" s="84" t="b">
        <v>0</v>
      </c>
      <c r="AD236" s="84">
        <v>0</v>
      </c>
      <c r="AE236" s="90" t="s">
        <v>285</v>
      </c>
      <c r="AF236" s="84" t="b">
        <v>0</v>
      </c>
      <c r="AG236" s="84" t="s">
        <v>290</v>
      </c>
      <c r="AH236" s="84"/>
      <c r="AI236" s="90" t="s">
        <v>285</v>
      </c>
      <c r="AJ236" s="84" t="b">
        <v>0</v>
      </c>
      <c r="AK236" s="84">
        <v>2</v>
      </c>
      <c r="AL236" s="90" t="s">
        <v>10445</v>
      </c>
      <c r="AM236" s="84" t="s">
        <v>295</v>
      </c>
      <c r="AN236" s="84" t="b">
        <v>0</v>
      </c>
      <c r="AO236" s="90" t="s">
        <v>10445</v>
      </c>
      <c r="AP236" s="84" t="s">
        <v>179</v>
      </c>
      <c r="AQ236" s="84">
        <v>0</v>
      </c>
      <c r="AR236" s="84">
        <v>0</v>
      </c>
      <c r="AS236" s="84"/>
      <c r="AT236" s="84"/>
      <c r="AU236" s="84"/>
      <c r="AV236" s="84"/>
      <c r="AW236" s="84"/>
      <c r="AX236" s="84"/>
      <c r="AY236" s="84"/>
      <c r="AZ236" s="84"/>
    </row>
    <row r="237" spans="1:52" x14ac:dyDescent="0.2">
      <c r="A237" s="69" t="s">
        <v>2362</v>
      </c>
      <c r="B237" s="69" t="s">
        <v>826</v>
      </c>
      <c r="C237" s="70"/>
      <c r="D237" s="71"/>
      <c r="E237" s="72"/>
      <c r="F237" s="73"/>
      <c r="G237" s="70"/>
      <c r="H237" s="74"/>
      <c r="I237" s="75"/>
      <c r="J237" s="75"/>
      <c r="K237" s="36"/>
      <c r="L237" s="82"/>
      <c r="M237" s="82"/>
      <c r="N237" s="77"/>
      <c r="O237" s="84" t="s">
        <v>255</v>
      </c>
      <c r="P237" s="86">
        <v>43157.846782407411</v>
      </c>
      <c r="Q237" s="84" t="s">
        <v>4455</v>
      </c>
      <c r="R237" s="84"/>
      <c r="S237" s="84"/>
      <c r="T237" s="84" t="s">
        <v>6274</v>
      </c>
      <c r="U237" s="84"/>
      <c r="V237" s="84" t="s">
        <v>6953</v>
      </c>
      <c r="W237" s="86">
        <v>43157.846782407411</v>
      </c>
      <c r="X237" s="84" t="s">
        <v>8206</v>
      </c>
      <c r="Y237" s="84"/>
      <c r="Z237" s="84"/>
      <c r="AA237" s="90" t="s">
        <v>9919</v>
      </c>
      <c r="AB237" s="84"/>
      <c r="AC237" s="84" t="b">
        <v>0</v>
      </c>
      <c r="AD237" s="84">
        <v>0</v>
      </c>
      <c r="AE237" s="90" t="s">
        <v>285</v>
      </c>
      <c r="AF237" s="84" t="b">
        <v>0</v>
      </c>
      <c r="AG237" s="84" t="s">
        <v>290</v>
      </c>
      <c r="AH237" s="84"/>
      <c r="AI237" s="90" t="s">
        <v>285</v>
      </c>
      <c r="AJ237" s="84" t="b">
        <v>0</v>
      </c>
      <c r="AK237" s="84">
        <v>30</v>
      </c>
      <c r="AL237" s="90" t="s">
        <v>11448</v>
      </c>
      <c r="AM237" s="84" t="s">
        <v>294</v>
      </c>
      <c r="AN237" s="84" t="b">
        <v>0</v>
      </c>
      <c r="AO237" s="90" t="s">
        <v>11448</v>
      </c>
      <c r="AP237" s="84" t="s">
        <v>179</v>
      </c>
      <c r="AQ237" s="84">
        <v>0</v>
      </c>
      <c r="AR237" s="84">
        <v>0</v>
      </c>
      <c r="AS237" s="84"/>
      <c r="AT237" s="84"/>
      <c r="AU237" s="84"/>
      <c r="AV237" s="84"/>
      <c r="AW237" s="84"/>
      <c r="AX237" s="84"/>
      <c r="AY237" s="84"/>
      <c r="AZ237" s="84"/>
    </row>
    <row r="238" spans="1:52" x14ac:dyDescent="0.2">
      <c r="A238" s="69" t="s">
        <v>2363</v>
      </c>
      <c r="B238" s="69" t="s">
        <v>249</v>
      </c>
      <c r="C238" s="70"/>
      <c r="D238" s="71"/>
      <c r="E238" s="72"/>
      <c r="F238" s="73"/>
      <c r="G238" s="70"/>
      <c r="H238" s="74"/>
      <c r="I238" s="75"/>
      <c r="J238" s="75"/>
      <c r="K238" s="36"/>
      <c r="L238" s="82"/>
      <c r="M238" s="82"/>
      <c r="N238" s="77"/>
      <c r="O238" s="84" t="s">
        <v>255</v>
      </c>
      <c r="P238" s="86">
        <v>43157.846851851849</v>
      </c>
      <c r="Q238" s="84" t="s">
        <v>4484</v>
      </c>
      <c r="R238" s="84" t="s">
        <v>5650</v>
      </c>
      <c r="S238" s="84" t="s">
        <v>258</v>
      </c>
      <c r="T238" s="84" t="s">
        <v>6330</v>
      </c>
      <c r="U238" s="84"/>
      <c r="V238" s="84" t="s">
        <v>6954</v>
      </c>
      <c r="W238" s="86">
        <v>43157.846851851849</v>
      </c>
      <c r="X238" s="84" t="s">
        <v>8207</v>
      </c>
      <c r="Y238" s="84"/>
      <c r="Z238" s="84"/>
      <c r="AA238" s="90" t="s">
        <v>9920</v>
      </c>
      <c r="AB238" s="84"/>
      <c r="AC238" s="84" t="b">
        <v>0</v>
      </c>
      <c r="AD238" s="84">
        <v>0</v>
      </c>
      <c r="AE238" s="90" t="s">
        <v>285</v>
      </c>
      <c r="AF238" s="84" t="b">
        <v>1</v>
      </c>
      <c r="AG238" s="84" t="s">
        <v>290</v>
      </c>
      <c r="AH238" s="84"/>
      <c r="AI238" s="90" t="s">
        <v>11827</v>
      </c>
      <c r="AJ238" s="84" t="b">
        <v>0</v>
      </c>
      <c r="AK238" s="84">
        <v>0</v>
      </c>
      <c r="AL238" s="90" t="s">
        <v>285</v>
      </c>
      <c r="AM238" s="84" t="s">
        <v>295</v>
      </c>
      <c r="AN238" s="84" t="b">
        <v>0</v>
      </c>
      <c r="AO238" s="90" t="s">
        <v>9920</v>
      </c>
      <c r="AP238" s="84" t="s">
        <v>179</v>
      </c>
      <c r="AQ238" s="84">
        <v>0</v>
      </c>
      <c r="AR238" s="84">
        <v>0</v>
      </c>
      <c r="AS238" s="84"/>
      <c r="AT238" s="84"/>
      <c r="AU238" s="84"/>
      <c r="AV238" s="84"/>
      <c r="AW238" s="84"/>
      <c r="AX238" s="84"/>
      <c r="AY238" s="84"/>
      <c r="AZ238" s="84"/>
    </row>
    <row r="239" spans="1:52" x14ac:dyDescent="0.2">
      <c r="A239" s="69" t="s">
        <v>2363</v>
      </c>
      <c r="B239" s="69" t="s">
        <v>230</v>
      </c>
      <c r="C239" s="70"/>
      <c r="D239" s="71"/>
      <c r="E239" s="72"/>
      <c r="F239" s="73"/>
      <c r="G239" s="70"/>
      <c r="H239" s="74"/>
      <c r="I239" s="75"/>
      <c r="J239" s="75"/>
      <c r="K239" s="36"/>
      <c r="L239" s="82"/>
      <c r="M239" s="82"/>
      <c r="N239" s="77"/>
      <c r="O239" s="84" t="s">
        <v>255</v>
      </c>
      <c r="P239" s="86">
        <v>43157.846851851849</v>
      </c>
      <c r="Q239" s="84" t="s">
        <v>4484</v>
      </c>
      <c r="R239" s="84" t="s">
        <v>5650</v>
      </c>
      <c r="S239" s="84" t="s">
        <v>258</v>
      </c>
      <c r="T239" s="84" t="s">
        <v>6330</v>
      </c>
      <c r="U239" s="84"/>
      <c r="V239" s="84" t="s">
        <v>6954</v>
      </c>
      <c r="W239" s="86">
        <v>43157.846851851849</v>
      </c>
      <c r="X239" s="84" t="s">
        <v>8207</v>
      </c>
      <c r="Y239" s="84"/>
      <c r="Z239" s="84"/>
      <c r="AA239" s="90" t="s">
        <v>9920</v>
      </c>
      <c r="AB239" s="84"/>
      <c r="AC239" s="84" t="b">
        <v>0</v>
      </c>
      <c r="AD239" s="84">
        <v>0</v>
      </c>
      <c r="AE239" s="90" t="s">
        <v>285</v>
      </c>
      <c r="AF239" s="84" t="b">
        <v>1</v>
      </c>
      <c r="AG239" s="84" t="s">
        <v>290</v>
      </c>
      <c r="AH239" s="84"/>
      <c r="AI239" s="90" t="s">
        <v>11827</v>
      </c>
      <c r="AJ239" s="84" t="b">
        <v>0</v>
      </c>
      <c r="AK239" s="84">
        <v>0</v>
      </c>
      <c r="AL239" s="90" t="s">
        <v>285</v>
      </c>
      <c r="AM239" s="84" t="s">
        <v>295</v>
      </c>
      <c r="AN239" s="84" t="b">
        <v>0</v>
      </c>
      <c r="AO239" s="90" t="s">
        <v>9920</v>
      </c>
      <c r="AP239" s="84" t="s">
        <v>179</v>
      </c>
      <c r="AQ239" s="84">
        <v>0</v>
      </c>
      <c r="AR239" s="84">
        <v>0</v>
      </c>
      <c r="AS239" s="84"/>
      <c r="AT239" s="84"/>
      <c r="AU239" s="84"/>
      <c r="AV239" s="84"/>
      <c r="AW239" s="84"/>
      <c r="AX239" s="84"/>
      <c r="AY239" s="84"/>
      <c r="AZ239" s="84"/>
    </row>
    <row r="240" spans="1:52" x14ac:dyDescent="0.2">
      <c r="A240" s="69" t="s">
        <v>2364</v>
      </c>
      <c r="B240" s="69" t="s">
        <v>247</v>
      </c>
      <c r="C240" s="70"/>
      <c r="D240" s="71"/>
      <c r="E240" s="72"/>
      <c r="F240" s="73"/>
      <c r="G240" s="70"/>
      <c r="H240" s="74"/>
      <c r="I240" s="75"/>
      <c r="J240" s="75"/>
      <c r="K240" s="36"/>
      <c r="L240" s="82"/>
      <c r="M240" s="82"/>
      <c r="N240" s="77"/>
      <c r="O240" s="84" t="s">
        <v>256</v>
      </c>
      <c r="P240" s="86">
        <v>43157.843657407408</v>
      </c>
      <c r="Q240" s="84" t="s">
        <v>4485</v>
      </c>
      <c r="R240" s="84"/>
      <c r="S240" s="84"/>
      <c r="T240" s="84" t="s">
        <v>6274</v>
      </c>
      <c r="U240" s="84"/>
      <c r="V240" s="84" t="s">
        <v>6955</v>
      </c>
      <c r="W240" s="86">
        <v>43157.843657407408</v>
      </c>
      <c r="X240" s="84" t="s">
        <v>8208</v>
      </c>
      <c r="Y240" s="84"/>
      <c r="Z240" s="84"/>
      <c r="AA240" s="90" t="s">
        <v>9921</v>
      </c>
      <c r="AB240" s="90" t="s">
        <v>11500</v>
      </c>
      <c r="AC240" s="84" t="b">
        <v>0</v>
      </c>
      <c r="AD240" s="84">
        <v>0</v>
      </c>
      <c r="AE240" s="90" t="s">
        <v>289</v>
      </c>
      <c r="AF240" s="84" t="b">
        <v>0</v>
      </c>
      <c r="AG240" s="84" t="s">
        <v>290</v>
      </c>
      <c r="AH240" s="84"/>
      <c r="AI240" s="90" t="s">
        <v>285</v>
      </c>
      <c r="AJ240" s="84" t="b">
        <v>0</v>
      </c>
      <c r="AK240" s="84">
        <v>0</v>
      </c>
      <c r="AL240" s="90" t="s">
        <v>285</v>
      </c>
      <c r="AM240" s="84" t="s">
        <v>294</v>
      </c>
      <c r="AN240" s="84" t="b">
        <v>0</v>
      </c>
      <c r="AO240" s="90" t="s">
        <v>11500</v>
      </c>
      <c r="AP240" s="84" t="s">
        <v>179</v>
      </c>
      <c r="AQ240" s="84">
        <v>0</v>
      </c>
      <c r="AR240" s="84">
        <v>0</v>
      </c>
      <c r="AS240" s="84"/>
      <c r="AT240" s="84"/>
      <c r="AU240" s="84"/>
      <c r="AV240" s="84"/>
      <c r="AW240" s="84"/>
      <c r="AX240" s="84"/>
      <c r="AY240" s="84"/>
      <c r="AZ240" s="84"/>
    </row>
    <row r="241" spans="1:52" x14ac:dyDescent="0.2">
      <c r="A241" s="69" t="s">
        <v>2364</v>
      </c>
      <c r="B241" s="69" t="s">
        <v>911</v>
      </c>
      <c r="C241" s="70"/>
      <c r="D241" s="71"/>
      <c r="E241" s="72"/>
      <c r="F241" s="73"/>
      <c r="G241" s="70"/>
      <c r="H241" s="74"/>
      <c r="I241" s="75"/>
      <c r="J241" s="75"/>
      <c r="K241" s="36"/>
      <c r="L241" s="82"/>
      <c r="M241" s="82"/>
      <c r="N241" s="77"/>
      <c r="O241" s="84" t="s">
        <v>256</v>
      </c>
      <c r="P241" s="86">
        <v>43157.844826388886</v>
      </c>
      <c r="Q241" s="84" t="s">
        <v>4486</v>
      </c>
      <c r="R241" s="84"/>
      <c r="S241" s="84"/>
      <c r="T241" s="84" t="s">
        <v>6274</v>
      </c>
      <c r="U241" s="84"/>
      <c r="V241" s="84" t="s">
        <v>6955</v>
      </c>
      <c r="W241" s="86">
        <v>43157.844826388886</v>
      </c>
      <c r="X241" s="84" t="s">
        <v>8209</v>
      </c>
      <c r="Y241" s="84"/>
      <c r="Z241" s="84"/>
      <c r="AA241" s="90" t="s">
        <v>9922</v>
      </c>
      <c r="AB241" s="90" t="s">
        <v>11501</v>
      </c>
      <c r="AC241" s="84" t="b">
        <v>0</v>
      </c>
      <c r="AD241" s="84">
        <v>0</v>
      </c>
      <c r="AE241" s="90" t="s">
        <v>11671</v>
      </c>
      <c r="AF241" s="84" t="b">
        <v>0</v>
      </c>
      <c r="AG241" s="84" t="s">
        <v>290</v>
      </c>
      <c r="AH241" s="84"/>
      <c r="AI241" s="90" t="s">
        <v>285</v>
      </c>
      <c r="AJ241" s="84" t="b">
        <v>0</v>
      </c>
      <c r="AK241" s="84">
        <v>0</v>
      </c>
      <c r="AL241" s="90" t="s">
        <v>285</v>
      </c>
      <c r="AM241" s="84" t="s">
        <v>294</v>
      </c>
      <c r="AN241" s="84" t="b">
        <v>0</v>
      </c>
      <c r="AO241" s="90" t="s">
        <v>11501</v>
      </c>
      <c r="AP241" s="84" t="s">
        <v>179</v>
      </c>
      <c r="AQ241" s="84">
        <v>0</v>
      </c>
      <c r="AR241" s="84">
        <v>0</v>
      </c>
      <c r="AS241" s="84"/>
      <c r="AT241" s="84"/>
      <c r="AU241" s="84"/>
      <c r="AV241" s="84"/>
      <c r="AW241" s="84"/>
      <c r="AX241" s="84"/>
      <c r="AY241" s="84"/>
      <c r="AZ241" s="84"/>
    </row>
    <row r="242" spans="1:52" x14ac:dyDescent="0.2">
      <c r="A242" s="69" t="s">
        <v>2364</v>
      </c>
      <c r="B242" s="69" t="s">
        <v>911</v>
      </c>
      <c r="C242" s="70"/>
      <c r="D242" s="71"/>
      <c r="E242" s="72"/>
      <c r="F242" s="73"/>
      <c r="G242" s="70"/>
      <c r="H242" s="74"/>
      <c r="I242" s="75"/>
      <c r="J242" s="75"/>
      <c r="K242" s="36"/>
      <c r="L242" s="82"/>
      <c r="M242" s="82"/>
      <c r="N242" s="77"/>
      <c r="O242" s="84" t="s">
        <v>256</v>
      </c>
      <c r="P242" s="86">
        <v>43157.846851851849</v>
      </c>
      <c r="Q242" s="84" t="s">
        <v>4487</v>
      </c>
      <c r="R242" s="84"/>
      <c r="S242" s="84"/>
      <c r="T242" s="84" t="s">
        <v>6274</v>
      </c>
      <c r="U242" s="84"/>
      <c r="V242" s="84" t="s">
        <v>6955</v>
      </c>
      <c r="W242" s="86">
        <v>43157.846851851849</v>
      </c>
      <c r="X242" s="84" t="s">
        <v>8210</v>
      </c>
      <c r="Y242" s="84"/>
      <c r="Z242" s="84"/>
      <c r="AA242" s="90" t="s">
        <v>9923</v>
      </c>
      <c r="AB242" s="90" t="s">
        <v>11502</v>
      </c>
      <c r="AC242" s="84" t="b">
        <v>0</v>
      </c>
      <c r="AD242" s="84">
        <v>0</v>
      </c>
      <c r="AE242" s="90" t="s">
        <v>11671</v>
      </c>
      <c r="AF242" s="84" t="b">
        <v>0</v>
      </c>
      <c r="AG242" s="84" t="s">
        <v>290</v>
      </c>
      <c r="AH242" s="84"/>
      <c r="AI242" s="90" t="s">
        <v>285</v>
      </c>
      <c r="AJ242" s="84" t="b">
        <v>0</v>
      </c>
      <c r="AK242" s="84">
        <v>0</v>
      </c>
      <c r="AL242" s="90" t="s">
        <v>285</v>
      </c>
      <c r="AM242" s="84" t="s">
        <v>294</v>
      </c>
      <c r="AN242" s="84" t="b">
        <v>0</v>
      </c>
      <c r="AO242" s="90" t="s">
        <v>11502</v>
      </c>
      <c r="AP242" s="84" t="s">
        <v>179</v>
      </c>
      <c r="AQ242" s="84">
        <v>0</v>
      </c>
      <c r="AR242" s="84">
        <v>0</v>
      </c>
      <c r="AS242" s="84"/>
      <c r="AT242" s="84"/>
      <c r="AU242" s="84"/>
      <c r="AV242" s="84"/>
      <c r="AW242" s="84"/>
      <c r="AX242" s="84"/>
      <c r="AY242" s="84"/>
      <c r="AZ242" s="84"/>
    </row>
    <row r="243" spans="1:52" x14ac:dyDescent="0.2">
      <c r="A243" s="69" t="s">
        <v>2365</v>
      </c>
      <c r="B243" s="69" t="s">
        <v>2841</v>
      </c>
      <c r="C243" s="70"/>
      <c r="D243" s="71"/>
      <c r="E243" s="72"/>
      <c r="F243" s="73"/>
      <c r="G243" s="70"/>
      <c r="H243" s="74"/>
      <c r="I243" s="75"/>
      <c r="J243" s="75"/>
      <c r="K243" s="36"/>
      <c r="L243" s="82"/>
      <c r="M243" s="82"/>
      <c r="N243" s="77"/>
      <c r="O243" s="84" t="s">
        <v>255</v>
      </c>
      <c r="P243" s="86">
        <v>43157.846921296295</v>
      </c>
      <c r="Q243" s="84" t="s">
        <v>4488</v>
      </c>
      <c r="R243" s="84"/>
      <c r="S243" s="84"/>
      <c r="T243" s="84" t="s">
        <v>6331</v>
      </c>
      <c r="U243" s="84"/>
      <c r="V243" s="84" t="s">
        <v>6956</v>
      </c>
      <c r="W243" s="86">
        <v>43157.846921296295</v>
      </c>
      <c r="X243" s="84" t="s">
        <v>8211</v>
      </c>
      <c r="Y243" s="84"/>
      <c r="Z243" s="84"/>
      <c r="AA243" s="90" t="s">
        <v>9924</v>
      </c>
      <c r="AB243" s="84"/>
      <c r="AC243" s="84" t="b">
        <v>0</v>
      </c>
      <c r="AD243" s="84">
        <v>0</v>
      </c>
      <c r="AE243" s="90" t="s">
        <v>285</v>
      </c>
      <c r="AF243" s="84" t="b">
        <v>0</v>
      </c>
      <c r="AG243" s="84" t="s">
        <v>290</v>
      </c>
      <c r="AH243" s="84"/>
      <c r="AI243" s="90" t="s">
        <v>285</v>
      </c>
      <c r="AJ243" s="84" t="b">
        <v>0</v>
      </c>
      <c r="AK243" s="84">
        <v>3</v>
      </c>
      <c r="AL243" s="90" t="s">
        <v>10457</v>
      </c>
      <c r="AM243" s="84" t="s">
        <v>295</v>
      </c>
      <c r="AN243" s="84" t="b">
        <v>0</v>
      </c>
      <c r="AO243" s="90" t="s">
        <v>10457</v>
      </c>
      <c r="AP243" s="84" t="s">
        <v>179</v>
      </c>
      <c r="AQ243" s="84">
        <v>0</v>
      </c>
      <c r="AR243" s="84">
        <v>0</v>
      </c>
      <c r="AS243" s="84"/>
      <c r="AT243" s="84"/>
      <c r="AU243" s="84"/>
      <c r="AV243" s="84"/>
      <c r="AW243" s="84"/>
      <c r="AX243" s="84"/>
      <c r="AY243" s="84"/>
      <c r="AZ243" s="84"/>
    </row>
    <row r="244" spans="1:52" x14ac:dyDescent="0.2">
      <c r="A244" s="69" t="s">
        <v>2366</v>
      </c>
      <c r="B244" s="69" t="s">
        <v>3700</v>
      </c>
      <c r="C244" s="70"/>
      <c r="D244" s="71"/>
      <c r="E244" s="72"/>
      <c r="F244" s="73"/>
      <c r="G244" s="70"/>
      <c r="H244" s="74"/>
      <c r="I244" s="75"/>
      <c r="J244" s="75"/>
      <c r="K244" s="36"/>
      <c r="L244" s="82"/>
      <c r="M244" s="82"/>
      <c r="N244" s="77"/>
      <c r="O244" s="84" t="s">
        <v>255</v>
      </c>
      <c r="P244" s="86">
        <v>43157.846956018519</v>
      </c>
      <c r="Q244" s="84" t="s">
        <v>4489</v>
      </c>
      <c r="R244" s="84"/>
      <c r="S244" s="84"/>
      <c r="T244" s="84" t="s">
        <v>6274</v>
      </c>
      <c r="U244" s="84"/>
      <c r="V244" s="84" t="s">
        <v>6957</v>
      </c>
      <c r="W244" s="86">
        <v>43157.846956018519</v>
      </c>
      <c r="X244" s="84" t="s">
        <v>8212</v>
      </c>
      <c r="Y244" s="84"/>
      <c r="Z244" s="84"/>
      <c r="AA244" s="90" t="s">
        <v>9925</v>
      </c>
      <c r="AB244" s="84"/>
      <c r="AC244" s="84" t="b">
        <v>0</v>
      </c>
      <c r="AD244" s="84">
        <v>0</v>
      </c>
      <c r="AE244" s="90" t="s">
        <v>285</v>
      </c>
      <c r="AF244" s="84" t="b">
        <v>0</v>
      </c>
      <c r="AG244" s="84" t="s">
        <v>673</v>
      </c>
      <c r="AH244" s="84"/>
      <c r="AI244" s="90" t="s">
        <v>285</v>
      </c>
      <c r="AJ244" s="84" t="b">
        <v>0</v>
      </c>
      <c r="AK244" s="84">
        <v>358</v>
      </c>
      <c r="AL244" s="90" t="s">
        <v>11425</v>
      </c>
      <c r="AM244" s="84" t="s">
        <v>296</v>
      </c>
      <c r="AN244" s="84" t="b">
        <v>0</v>
      </c>
      <c r="AO244" s="90" t="s">
        <v>11425</v>
      </c>
      <c r="AP244" s="84" t="s">
        <v>179</v>
      </c>
      <c r="AQ244" s="84">
        <v>0</v>
      </c>
      <c r="AR244" s="84">
        <v>0</v>
      </c>
      <c r="AS244" s="84"/>
      <c r="AT244" s="84"/>
      <c r="AU244" s="84"/>
      <c r="AV244" s="84"/>
      <c r="AW244" s="84"/>
      <c r="AX244" s="84"/>
      <c r="AY244" s="84"/>
      <c r="AZ244" s="84"/>
    </row>
    <row r="245" spans="1:52" x14ac:dyDescent="0.2">
      <c r="A245" s="69" t="s">
        <v>2367</v>
      </c>
      <c r="B245" s="69" t="s">
        <v>3845</v>
      </c>
      <c r="C245" s="70"/>
      <c r="D245" s="71"/>
      <c r="E245" s="72"/>
      <c r="F245" s="73"/>
      <c r="G245" s="70"/>
      <c r="H245" s="74"/>
      <c r="I245" s="75"/>
      <c r="J245" s="75"/>
      <c r="K245" s="36"/>
      <c r="L245" s="82"/>
      <c r="M245" s="82"/>
      <c r="N245" s="77"/>
      <c r="O245" s="84" t="s">
        <v>255</v>
      </c>
      <c r="P245" s="86">
        <v>43157.847037037034</v>
      </c>
      <c r="Q245" s="84" t="s">
        <v>4490</v>
      </c>
      <c r="R245" s="84"/>
      <c r="S245" s="84"/>
      <c r="T245" s="84" t="s">
        <v>6332</v>
      </c>
      <c r="U245" s="84" t="s">
        <v>6640</v>
      </c>
      <c r="V245" s="84" t="s">
        <v>6640</v>
      </c>
      <c r="W245" s="86">
        <v>43157.847037037034</v>
      </c>
      <c r="X245" s="84" t="s">
        <v>8213</v>
      </c>
      <c r="Y245" s="84"/>
      <c r="Z245" s="84"/>
      <c r="AA245" s="90" t="s">
        <v>9926</v>
      </c>
      <c r="AB245" s="84"/>
      <c r="AC245" s="84" t="b">
        <v>0</v>
      </c>
      <c r="AD245" s="84">
        <v>0</v>
      </c>
      <c r="AE245" s="90" t="s">
        <v>285</v>
      </c>
      <c r="AF245" s="84" t="b">
        <v>0</v>
      </c>
      <c r="AG245" s="84" t="s">
        <v>290</v>
      </c>
      <c r="AH245" s="84"/>
      <c r="AI245" s="90" t="s">
        <v>285</v>
      </c>
      <c r="AJ245" s="84" t="b">
        <v>0</v>
      </c>
      <c r="AK245" s="84">
        <v>0</v>
      </c>
      <c r="AL245" s="90" t="s">
        <v>285</v>
      </c>
      <c r="AM245" s="84" t="s">
        <v>294</v>
      </c>
      <c r="AN245" s="84" t="b">
        <v>0</v>
      </c>
      <c r="AO245" s="90" t="s">
        <v>9926</v>
      </c>
      <c r="AP245" s="84" t="s">
        <v>179</v>
      </c>
      <c r="AQ245" s="84">
        <v>0</v>
      </c>
      <c r="AR245" s="84">
        <v>0</v>
      </c>
      <c r="AS245" s="84"/>
      <c r="AT245" s="84"/>
      <c r="AU245" s="84"/>
      <c r="AV245" s="84"/>
      <c r="AW245" s="84"/>
      <c r="AX245" s="84"/>
      <c r="AY245" s="84"/>
      <c r="AZ245" s="84"/>
    </row>
    <row r="246" spans="1:52" x14ac:dyDescent="0.2">
      <c r="A246" s="69" t="s">
        <v>2367</v>
      </c>
      <c r="B246" s="69" t="s">
        <v>3846</v>
      </c>
      <c r="C246" s="70"/>
      <c r="D246" s="71"/>
      <c r="E246" s="72"/>
      <c r="F246" s="73"/>
      <c r="G246" s="70"/>
      <c r="H246" s="74"/>
      <c r="I246" s="75"/>
      <c r="J246" s="75"/>
      <c r="K246" s="36"/>
      <c r="L246" s="82"/>
      <c r="M246" s="82"/>
      <c r="N246" s="77"/>
      <c r="O246" s="84" t="s">
        <v>255</v>
      </c>
      <c r="P246" s="86">
        <v>43157.847037037034</v>
      </c>
      <c r="Q246" s="84" t="s">
        <v>4490</v>
      </c>
      <c r="R246" s="84"/>
      <c r="S246" s="84"/>
      <c r="T246" s="84" t="s">
        <v>6332</v>
      </c>
      <c r="U246" s="84" t="s">
        <v>6640</v>
      </c>
      <c r="V246" s="84" t="s">
        <v>6640</v>
      </c>
      <c r="W246" s="86">
        <v>43157.847037037034</v>
      </c>
      <c r="X246" s="84" t="s">
        <v>8213</v>
      </c>
      <c r="Y246" s="84"/>
      <c r="Z246" s="84"/>
      <c r="AA246" s="90" t="s">
        <v>9926</v>
      </c>
      <c r="AB246" s="84"/>
      <c r="AC246" s="84" t="b">
        <v>0</v>
      </c>
      <c r="AD246" s="84">
        <v>0</v>
      </c>
      <c r="AE246" s="90" t="s">
        <v>285</v>
      </c>
      <c r="AF246" s="84" t="b">
        <v>0</v>
      </c>
      <c r="AG246" s="84" t="s">
        <v>290</v>
      </c>
      <c r="AH246" s="84"/>
      <c r="AI246" s="90" t="s">
        <v>285</v>
      </c>
      <c r="AJ246" s="84" t="b">
        <v>0</v>
      </c>
      <c r="AK246" s="84">
        <v>0</v>
      </c>
      <c r="AL246" s="90" t="s">
        <v>285</v>
      </c>
      <c r="AM246" s="84" t="s">
        <v>294</v>
      </c>
      <c r="AN246" s="84" t="b">
        <v>0</v>
      </c>
      <c r="AO246" s="90" t="s">
        <v>9926</v>
      </c>
      <c r="AP246" s="84" t="s">
        <v>179</v>
      </c>
      <c r="AQ246" s="84">
        <v>0</v>
      </c>
      <c r="AR246" s="84">
        <v>0</v>
      </c>
      <c r="AS246" s="84"/>
      <c r="AT246" s="84"/>
      <c r="AU246" s="84"/>
      <c r="AV246" s="84"/>
      <c r="AW246" s="84"/>
      <c r="AX246" s="84"/>
      <c r="AY246" s="84"/>
      <c r="AZ246" s="84"/>
    </row>
    <row r="247" spans="1:52" x14ac:dyDescent="0.2">
      <c r="A247" s="69" t="s">
        <v>2367</v>
      </c>
      <c r="B247" s="69" t="s">
        <v>232</v>
      </c>
      <c r="C247" s="70"/>
      <c r="D247" s="71"/>
      <c r="E247" s="72"/>
      <c r="F247" s="73"/>
      <c r="G247" s="70"/>
      <c r="H247" s="74"/>
      <c r="I247" s="75"/>
      <c r="J247" s="75"/>
      <c r="K247" s="36"/>
      <c r="L247" s="82"/>
      <c r="M247" s="82"/>
      <c r="N247" s="77"/>
      <c r="O247" s="84" t="s">
        <v>255</v>
      </c>
      <c r="P247" s="86">
        <v>43157.847037037034</v>
      </c>
      <c r="Q247" s="84" t="s">
        <v>4490</v>
      </c>
      <c r="R247" s="84"/>
      <c r="S247" s="84"/>
      <c r="T247" s="84" t="s">
        <v>6332</v>
      </c>
      <c r="U247" s="84" t="s">
        <v>6640</v>
      </c>
      <c r="V247" s="84" t="s">
        <v>6640</v>
      </c>
      <c r="W247" s="86">
        <v>43157.847037037034</v>
      </c>
      <c r="X247" s="84" t="s">
        <v>8213</v>
      </c>
      <c r="Y247" s="84"/>
      <c r="Z247" s="84"/>
      <c r="AA247" s="90" t="s">
        <v>9926</v>
      </c>
      <c r="AB247" s="84"/>
      <c r="AC247" s="84" t="b">
        <v>0</v>
      </c>
      <c r="AD247" s="84">
        <v>0</v>
      </c>
      <c r="AE247" s="90" t="s">
        <v>285</v>
      </c>
      <c r="AF247" s="84" t="b">
        <v>0</v>
      </c>
      <c r="AG247" s="84" t="s">
        <v>290</v>
      </c>
      <c r="AH247" s="84"/>
      <c r="AI247" s="90" t="s">
        <v>285</v>
      </c>
      <c r="AJ247" s="84" t="b">
        <v>0</v>
      </c>
      <c r="AK247" s="84">
        <v>0</v>
      </c>
      <c r="AL247" s="90" t="s">
        <v>285</v>
      </c>
      <c r="AM247" s="84" t="s">
        <v>294</v>
      </c>
      <c r="AN247" s="84" t="b">
        <v>0</v>
      </c>
      <c r="AO247" s="90" t="s">
        <v>9926</v>
      </c>
      <c r="AP247" s="84" t="s">
        <v>179</v>
      </c>
      <c r="AQ247" s="84">
        <v>0</v>
      </c>
      <c r="AR247" s="84">
        <v>0</v>
      </c>
      <c r="AS247" s="84"/>
      <c r="AT247" s="84"/>
      <c r="AU247" s="84"/>
      <c r="AV247" s="84"/>
      <c r="AW247" s="84"/>
      <c r="AX247" s="84"/>
      <c r="AY247" s="84"/>
      <c r="AZ247" s="84"/>
    </row>
    <row r="248" spans="1:52" x14ac:dyDescent="0.2">
      <c r="A248" s="69" t="s">
        <v>2368</v>
      </c>
      <c r="B248" s="69" t="s">
        <v>3818</v>
      </c>
      <c r="C248" s="70"/>
      <c r="D248" s="71"/>
      <c r="E248" s="72"/>
      <c r="F248" s="73"/>
      <c r="G248" s="70"/>
      <c r="H248" s="74"/>
      <c r="I248" s="75"/>
      <c r="J248" s="75"/>
      <c r="K248" s="36"/>
      <c r="L248" s="82"/>
      <c r="M248" s="82"/>
      <c r="N248" s="77"/>
      <c r="O248" s="84" t="s">
        <v>255</v>
      </c>
      <c r="P248" s="86">
        <v>43157.847060185188</v>
      </c>
      <c r="Q248" s="84" t="s">
        <v>4491</v>
      </c>
      <c r="R248" s="84" t="s">
        <v>5651</v>
      </c>
      <c r="S248" s="84" t="s">
        <v>258</v>
      </c>
      <c r="T248" s="84" t="s">
        <v>6274</v>
      </c>
      <c r="U248" s="84"/>
      <c r="V248" s="84" t="s">
        <v>6958</v>
      </c>
      <c r="W248" s="86">
        <v>43157.847060185188</v>
      </c>
      <c r="X248" s="84" t="s">
        <v>8214</v>
      </c>
      <c r="Y248" s="84"/>
      <c r="Z248" s="84"/>
      <c r="AA248" s="90" t="s">
        <v>9927</v>
      </c>
      <c r="AB248" s="84"/>
      <c r="AC248" s="84" t="b">
        <v>0</v>
      </c>
      <c r="AD248" s="84">
        <v>0</v>
      </c>
      <c r="AE248" s="90" t="s">
        <v>285</v>
      </c>
      <c r="AF248" s="84" t="b">
        <v>1</v>
      </c>
      <c r="AG248" s="84" t="s">
        <v>290</v>
      </c>
      <c r="AH248" s="84"/>
      <c r="AI248" s="90" t="s">
        <v>11553</v>
      </c>
      <c r="AJ248" s="84" t="b">
        <v>0</v>
      </c>
      <c r="AK248" s="84">
        <v>0</v>
      </c>
      <c r="AL248" s="90" t="s">
        <v>285</v>
      </c>
      <c r="AM248" s="84" t="s">
        <v>296</v>
      </c>
      <c r="AN248" s="84" t="b">
        <v>0</v>
      </c>
      <c r="AO248" s="90" t="s">
        <v>9927</v>
      </c>
      <c r="AP248" s="84" t="s">
        <v>179</v>
      </c>
      <c r="AQ248" s="84">
        <v>0</v>
      </c>
      <c r="AR248" s="84">
        <v>0</v>
      </c>
      <c r="AS248" s="84"/>
      <c r="AT248" s="84"/>
      <c r="AU248" s="84"/>
      <c r="AV248" s="84"/>
      <c r="AW248" s="84"/>
      <c r="AX248" s="84"/>
      <c r="AY248" s="84"/>
      <c r="AZ248" s="84"/>
    </row>
    <row r="249" spans="1:52" x14ac:dyDescent="0.2">
      <c r="A249" s="69" t="s">
        <v>2369</v>
      </c>
      <c r="B249" s="69" t="s">
        <v>2369</v>
      </c>
      <c r="C249" s="70"/>
      <c r="D249" s="71"/>
      <c r="E249" s="72"/>
      <c r="F249" s="73"/>
      <c r="G249" s="70"/>
      <c r="H249" s="74"/>
      <c r="I249" s="75"/>
      <c r="J249" s="75"/>
      <c r="K249" s="36"/>
      <c r="L249" s="82"/>
      <c r="M249" s="82"/>
      <c r="N249" s="77"/>
      <c r="O249" s="84" t="s">
        <v>179</v>
      </c>
      <c r="P249" s="86">
        <v>43157.847094907411</v>
      </c>
      <c r="Q249" s="84" t="s">
        <v>4492</v>
      </c>
      <c r="R249" s="84" t="s">
        <v>5652</v>
      </c>
      <c r="S249" s="84" t="s">
        <v>6093</v>
      </c>
      <c r="T249" s="84" t="s">
        <v>6307</v>
      </c>
      <c r="U249" s="84"/>
      <c r="V249" s="84" t="s">
        <v>6959</v>
      </c>
      <c r="W249" s="86">
        <v>43157.847094907411</v>
      </c>
      <c r="X249" s="84" t="s">
        <v>8215</v>
      </c>
      <c r="Y249" s="84"/>
      <c r="Z249" s="84"/>
      <c r="AA249" s="90" t="s">
        <v>9928</v>
      </c>
      <c r="AB249" s="84"/>
      <c r="AC249" s="84" t="b">
        <v>0</v>
      </c>
      <c r="AD249" s="84">
        <v>0</v>
      </c>
      <c r="AE249" s="90" t="s">
        <v>285</v>
      </c>
      <c r="AF249" s="84" t="b">
        <v>0</v>
      </c>
      <c r="AG249" s="84" t="s">
        <v>290</v>
      </c>
      <c r="AH249" s="84"/>
      <c r="AI249" s="90" t="s">
        <v>285</v>
      </c>
      <c r="AJ249" s="84" t="b">
        <v>0</v>
      </c>
      <c r="AK249" s="84">
        <v>0</v>
      </c>
      <c r="AL249" s="90" t="s">
        <v>285</v>
      </c>
      <c r="AM249" s="84" t="s">
        <v>294</v>
      </c>
      <c r="AN249" s="84" t="b">
        <v>0</v>
      </c>
      <c r="AO249" s="90" t="s">
        <v>9928</v>
      </c>
      <c r="AP249" s="84" t="s">
        <v>179</v>
      </c>
      <c r="AQ249" s="84">
        <v>0</v>
      </c>
      <c r="AR249" s="84">
        <v>0</v>
      </c>
      <c r="AS249" s="84"/>
      <c r="AT249" s="84"/>
      <c r="AU249" s="84"/>
      <c r="AV249" s="84"/>
      <c r="AW249" s="84"/>
      <c r="AX249" s="84"/>
      <c r="AY249" s="84"/>
      <c r="AZ249" s="84"/>
    </row>
    <row r="250" spans="1:52" x14ac:dyDescent="0.2">
      <c r="A250" s="69" t="s">
        <v>2370</v>
      </c>
      <c r="B250" s="69" t="s">
        <v>3574</v>
      </c>
      <c r="C250" s="70"/>
      <c r="D250" s="71"/>
      <c r="E250" s="72"/>
      <c r="F250" s="73"/>
      <c r="G250" s="70"/>
      <c r="H250" s="74"/>
      <c r="I250" s="75"/>
      <c r="J250" s="75"/>
      <c r="K250" s="36"/>
      <c r="L250" s="82"/>
      <c r="M250" s="82"/>
      <c r="N250" s="77"/>
      <c r="O250" s="84" t="s">
        <v>255</v>
      </c>
      <c r="P250" s="86">
        <v>43157.847129629627</v>
      </c>
      <c r="Q250" s="84" t="s">
        <v>4470</v>
      </c>
      <c r="R250" s="84"/>
      <c r="S250" s="84"/>
      <c r="T250" s="84" t="s">
        <v>6326</v>
      </c>
      <c r="U250" s="84"/>
      <c r="V250" s="84" t="s">
        <v>6960</v>
      </c>
      <c r="W250" s="86">
        <v>43157.847129629627</v>
      </c>
      <c r="X250" s="84" t="s">
        <v>8216</v>
      </c>
      <c r="Y250" s="84"/>
      <c r="Z250" s="84"/>
      <c r="AA250" s="90" t="s">
        <v>9929</v>
      </c>
      <c r="AB250" s="84"/>
      <c r="AC250" s="84" t="b">
        <v>0</v>
      </c>
      <c r="AD250" s="84">
        <v>0</v>
      </c>
      <c r="AE250" s="90" t="s">
        <v>285</v>
      </c>
      <c r="AF250" s="84" t="b">
        <v>0</v>
      </c>
      <c r="AG250" s="84" t="s">
        <v>1654</v>
      </c>
      <c r="AH250" s="84"/>
      <c r="AI250" s="90" t="s">
        <v>285</v>
      </c>
      <c r="AJ250" s="84" t="b">
        <v>0</v>
      </c>
      <c r="AK250" s="84">
        <v>822</v>
      </c>
      <c r="AL250" s="90" t="s">
        <v>11282</v>
      </c>
      <c r="AM250" s="84" t="s">
        <v>296</v>
      </c>
      <c r="AN250" s="84" t="b">
        <v>0</v>
      </c>
      <c r="AO250" s="90" t="s">
        <v>11282</v>
      </c>
      <c r="AP250" s="84" t="s">
        <v>179</v>
      </c>
      <c r="AQ250" s="84">
        <v>0</v>
      </c>
      <c r="AR250" s="84">
        <v>0</v>
      </c>
      <c r="AS250" s="84"/>
      <c r="AT250" s="84"/>
      <c r="AU250" s="84"/>
      <c r="AV250" s="84"/>
      <c r="AW250" s="84"/>
      <c r="AX250" s="84"/>
      <c r="AY250" s="84"/>
      <c r="AZ250" s="84"/>
    </row>
    <row r="251" spans="1:52" x14ac:dyDescent="0.2">
      <c r="A251" s="69" t="s">
        <v>2371</v>
      </c>
      <c r="B251" s="69" t="s">
        <v>3817</v>
      </c>
      <c r="C251" s="70"/>
      <c r="D251" s="71"/>
      <c r="E251" s="72"/>
      <c r="F251" s="73"/>
      <c r="G251" s="70"/>
      <c r="H251" s="74"/>
      <c r="I251" s="75"/>
      <c r="J251" s="75"/>
      <c r="K251" s="36"/>
      <c r="L251" s="82"/>
      <c r="M251" s="82"/>
      <c r="N251" s="77"/>
      <c r="O251" s="84" t="s">
        <v>255</v>
      </c>
      <c r="P251" s="86">
        <v>43157.847187500003</v>
      </c>
      <c r="Q251" s="84" t="s">
        <v>4409</v>
      </c>
      <c r="R251" s="84" t="s">
        <v>5607</v>
      </c>
      <c r="S251" s="84" t="s">
        <v>6076</v>
      </c>
      <c r="T251" s="84" t="s">
        <v>6291</v>
      </c>
      <c r="U251" s="84"/>
      <c r="V251" s="84" t="s">
        <v>6961</v>
      </c>
      <c r="W251" s="86">
        <v>43157.847187500003</v>
      </c>
      <c r="X251" s="84" t="s">
        <v>8217</v>
      </c>
      <c r="Y251" s="84"/>
      <c r="Z251" s="84"/>
      <c r="AA251" s="90" t="s">
        <v>9930</v>
      </c>
      <c r="AB251" s="84"/>
      <c r="AC251" s="84" t="b">
        <v>0</v>
      </c>
      <c r="AD251" s="84">
        <v>0</v>
      </c>
      <c r="AE251" s="90" t="s">
        <v>285</v>
      </c>
      <c r="AF251" s="84" t="b">
        <v>0</v>
      </c>
      <c r="AG251" s="84" t="s">
        <v>290</v>
      </c>
      <c r="AH251" s="84"/>
      <c r="AI251" s="90" t="s">
        <v>285</v>
      </c>
      <c r="AJ251" s="84" t="b">
        <v>0</v>
      </c>
      <c r="AK251" s="84">
        <v>1818</v>
      </c>
      <c r="AL251" s="90" t="s">
        <v>11439</v>
      </c>
      <c r="AM251" s="84" t="s">
        <v>298</v>
      </c>
      <c r="AN251" s="84" t="b">
        <v>0</v>
      </c>
      <c r="AO251" s="90" t="s">
        <v>11439</v>
      </c>
      <c r="AP251" s="84" t="s">
        <v>179</v>
      </c>
      <c r="AQ251" s="84">
        <v>0</v>
      </c>
      <c r="AR251" s="84">
        <v>0</v>
      </c>
      <c r="AS251" s="84"/>
      <c r="AT251" s="84"/>
      <c r="AU251" s="84"/>
      <c r="AV251" s="84"/>
      <c r="AW251" s="84"/>
      <c r="AX251" s="84"/>
      <c r="AY251" s="84"/>
      <c r="AZ251" s="84"/>
    </row>
    <row r="252" spans="1:52" x14ac:dyDescent="0.2">
      <c r="A252" s="69" t="s">
        <v>2371</v>
      </c>
      <c r="B252" s="69" t="s">
        <v>3818</v>
      </c>
      <c r="C252" s="70"/>
      <c r="D252" s="71"/>
      <c r="E252" s="72"/>
      <c r="F252" s="73"/>
      <c r="G252" s="70"/>
      <c r="H252" s="74"/>
      <c r="I252" s="75"/>
      <c r="J252" s="75"/>
      <c r="K252" s="36"/>
      <c r="L252" s="82"/>
      <c r="M252" s="82"/>
      <c r="N252" s="77"/>
      <c r="O252" s="84" t="s">
        <v>255</v>
      </c>
      <c r="P252" s="86">
        <v>43157.847187500003</v>
      </c>
      <c r="Q252" s="84" t="s">
        <v>4409</v>
      </c>
      <c r="R252" s="84" t="s">
        <v>5607</v>
      </c>
      <c r="S252" s="84" t="s">
        <v>6076</v>
      </c>
      <c r="T252" s="84" t="s">
        <v>6291</v>
      </c>
      <c r="U252" s="84"/>
      <c r="V252" s="84" t="s">
        <v>6961</v>
      </c>
      <c r="W252" s="86">
        <v>43157.847187500003</v>
      </c>
      <c r="X252" s="84" t="s">
        <v>8217</v>
      </c>
      <c r="Y252" s="84"/>
      <c r="Z252" s="84"/>
      <c r="AA252" s="90" t="s">
        <v>9930</v>
      </c>
      <c r="AB252" s="84"/>
      <c r="AC252" s="84" t="b">
        <v>0</v>
      </c>
      <c r="AD252" s="84">
        <v>0</v>
      </c>
      <c r="AE252" s="90" t="s">
        <v>285</v>
      </c>
      <c r="AF252" s="84" t="b">
        <v>0</v>
      </c>
      <c r="AG252" s="84" t="s">
        <v>290</v>
      </c>
      <c r="AH252" s="84"/>
      <c r="AI252" s="90" t="s">
        <v>285</v>
      </c>
      <c r="AJ252" s="84" t="b">
        <v>0</v>
      </c>
      <c r="AK252" s="84">
        <v>1818</v>
      </c>
      <c r="AL252" s="90" t="s">
        <v>11439</v>
      </c>
      <c r="AM252" s="84" t="s">
        <v>298</v>
      </c>
      <c r="AN252" s="84" t="b">
        <v>0</v>
      </c>
      <c r="AO252" s="90" t="s">
        <v>11439</v>
      </c>
      <c r="AP252" s="84" t="s">
        <v>179</v>
      </c>
      <c r="AQ252" s="84">
        <v>0</v>
      </c>
      <c r="AR252" s="84">
        <v>0</v>
      </c>
      <c r="AS252" s="84"/>
      <c r="AT252" s="84"/>
      <c r="AU252" s="84"/>
      <c r="AV252" s="84"/>
      <c r="AW252" s="84"/>
      <c r="AX252" s="84"/>
      <c r="AY252" s="84"/>
      <c r="AZ252" s="84"/>
    </row>
    <row r="253" spans="1:52" x14ac:dyDescent="0.2">
      <c r="A253" s="69" t="s">
        <v>2371</v>
      </c>
      <c r="B253" s="69" t="s">
        <v>3712</v>
      </c>
      <c r="C253" s="70"/>
      <c r="D253" s="71"/>
      <c r="E253" s="72"/>
      <c r="F253" s="73"/>
      <c r="G253" s="70"/>
      <c r="H253" s="74"/>
      <c r="I253" s="75"/>
      <c r="J253" s="75"/>
      <c r="K253" s="36"/>
      <c r="L253" s="82"/>
      <c r="M253" s="82"/>
      <c r="N253" s="77"/>
      <c r="O253" s="84" t="s">
        <v>255</v>
      </c>
      <c r="P253" s="86">
        <v>43157.847187500003</v>
      </c>
      <c r="Q253" s="84" t="s">
        <v>4409</v>
      </c>
      <c r="R253" s="84" t="s">
        <v>5607</v>
      </c>
      <c r="S253" s="84" t="s">
        <v>6076</v>
      </c>
      <c r="T253" s="84" t="s">
        <v>6291</v>
      </c>
      <c r="U253" s="84"/>
      <c r="V253" s="84" t="s">
        <v>6961</v>
      </c>
      <c r="W253" s="86">
        <v>43157.847187500003</v>
      </c>
      <c r="X253" s="84" t="s">
        <v>8217</v>
      </c>
      <c r="Y253" s="84"/>
      <c r="Z253" s="84"/>
      <c r="AA253" s="90" t="s">
        <v>9930</v>
      </c>
      <c r="AB253" s="84"/>
      <c r="AC253" s="84" t="b">
        <v>0</v>
      </c>
      <c r="AD253" s="84">
        <v>0</v>
      </c>
      <c r="AE253" s="90" t="s">
        <v>285</v>
      </c>
      <c r="AF253" s="84" t="b">
        <v>0</v>
      </c>
      <c r="AG253" s="84" t="s">
        <v>290</v>
      </c>
      <c r="AH253" s="84"/>
      <c r="AI253" s="90" t="s">
        <v>285</v>
      </c>
      <c r="AJ253" s="84" t="b">
        <v>0</v>
      </c>
      <c r="AK253" s="84">
        <v>1818</v>
      </c>
      <c r="AL253" s="90" t="s">
        <v>11439</v>
      </c>
      <c r="AM253" s="84" t="s">
        <v>298</v>
      </c>
      <c r="AN253" s="84" t="b">
        <v>0</v>
      </c>
      <c r="AO253" s="90" t="s">
        <v>11439</v>
      </c>
      <c r="AP253" s="84" t="s">
        <v>179</v>
      </c>
      <c r="AQ253" s="84">
        <v>0</v>
      </c>
      <c r="AR253" s="84">
        <v>0</v>
      </c>
      <c r="AS253" s="84"/>
      <c r="AT253" s="84"/>
      <c r="AU253" s="84"/>
      <c r="AV253" s="84"/>
      <c r="AW253" s="84"/>
      <c r="AX253" s="84"/>
      <c r="AY253" s="84"/>
      <c r="AZ253" s="84"/>
    </row>
    <row r="254" spans="1:52" x14ac:dyDescent="0.2">
      <c r="A254" s="69" t="s">
        <v>2372</v>
      </c>
      <c r="B254" s="69" t="s">
        <v>2372</v>
      </c>
      <c r="C254" s="70"/>
      <c r="D254" s="71"/>
      <c r="E254" s="72"/>
      <c r="F254" s="73"/>
      <c r="G254" s="70"/>
      <c r="H254" s="74"/>
      <c r="I254" s="75"/>
      <c r="J254" s="75"/>
      <c r="K254" s="36"/>
      <c r="L254" s="82"/>
      <c r="M254" s="82"/>
      <c r="N254" s="77"/>
      <c r="O254" s="84" t="s">
        <v>179</v>
      </c>
      <c r="P254" s="86">
        <v>43157.847210648149</v>
      </c>
      <c r="Q254" s="84" t="s">
        <v>4493</v>
      </c>
      <c r="R254" s="84" t="s">
        <v>5653</v>
      </c>
      <c r="S254" s="84" t="s">
        <v>258</v>
      </c>
      <c r="T254" s="84" t="s">
        <v>6274</v>
      </c>
      <c r="U254" s="84"/>
      <c r="V254" s="84" t="s">
        <v>6962</v>
      </c>
      <c r="W254" s="86">
        <v>43157.847210648149</v>
      </c>
      <c r="X254" s="84" t="s">
        <v>8218</v>
      </c>
      <c r="Y254" s="84"/>
      <c r="Z254" s="84"/>
      <c r="AA254" s="90" t="s">
        <v>9931</v>
      </c>
      <c r="AB254" s="84"/>
      <c r="AC254" s="84" t="b">
        <v>0</v>
      </c>
      <c r="AD254" s="84">
        <v>0</v>
      </c>
      <c r="AE254" s="90" t="s">
        <v>285</v>
      </c>
      <c r="AF254" s="84" t="b">
        <v>1</v>
      </c>
      <c r="AG254" s="84" t="s">
        <v>292</v>
      </c>
      <c r="AH254" s="84"/>
      <c r="AI254" s="90" t="s">
        <v>11828</v>
      </c>
      <c r="AJ254" s="84" t="b">
        <v>0</v>
      </c>
      <c r="AK254" s="84">
        <v>0</v>
      </c>
      <c r="AL254" s="90" t="s">
        <v>285</v>
      </c>
      <c r="AM254" s="84" t="s">
        <v>296</v>
      </c>
      <c r="AN254" s="84" t="b">
        <v>0</v>
      </c>
      <c r="AO254" s="90" t="s">
        <v>9931</v>
      </c>
      <c r="AP254" s="84" t="s">
        <v>179</v>
      </c>
      <c r="AQ254" s="84">
        <v>0</v>
      </c>
      <c r="AR254" s="84">
        <v>0</v>
      </c>
      <c r="AS254" s="84"/>
      <c r="AT254" s="84"/>
      <c r="AU254" s="84"/>
      <c r="AV254" s="84"/>
      <c r="AW254" s="84"/>
      <c r="AX254" s="84"/>
      <c r="AY254" s="84"/>
      <c r="AZ254" s="84"/>
    </row>
    <row r="255" spans="1:52" x14ac:dyDescent="0.2">
      <c r="A255" s="69" t="s">
        <v>2373</v>
      </c>
      <c r="B255" s="69" t="s">
        <v>2373</v>
      </c>
      <c r="C255" s="70"/>
      <c r="D255" s="71"/>
      <c r="E255" s="72"/>
      <c r="F255" s="73"/>
      <c r="G255" s="70"/>
      <c r="H255" s="74"/>
      <c r="I255" s="75"/>
      <c r="J255" s="75"/>
      <c r="K255" s="36"/>
      <c r="L255" s="82"/>
      <c r="M255" s="82"/>
      <c r="N255" s="77"/>
      <c r="O255" s="84" t="s">
        <v>179</v>
      </c>
      <c r="P255" s="86">
        <v>43157.847245370373</v>
      </c>
      <c r="Q255" s="84" t="s">
        <v>4494</v>
      </c>
      <c r="R255" s="84" t="s">
        <v>5654</v>
      </c>
      <c r="S255" s="84" t="s">
        <v>927</v>
      </c>
      <c r="T255" s="84" t="s">
        <v>6274</v>
      </c>
      <c r="U255" s="84"/>
      <c r="V255" s="84" t="s">
        <v>6963</v>
      </c>
      <c r="W255" s="86">
        <v>43157.847245370373</v>
      </c>
      <c r="X255" s="84" t="s">
        <v>8219</v>
      </c>
      <c r="Y255" s="84"/>
      <c r="Z255" s="84"/>
      <c r="AA255" s="90" t="s">
        <v>9932</v>
      </c>
      <c r="AB255" s="84"/>
      <c r="AC255" s="84" t="b">
        <v>0</v>
      </c>
      <c r="AD255" s="84">
        <v>0</v>
      </c>
      <c r="AE255" s="90" t="s">
        <v>285</v>
      </c>
      <c r="AF255" s="84" t="b">
        <v>0</v>
      </c>
      <c r="AG255" s="84" t="s">
        <v>290</v>
      </c>
      <c r="AH255" s="84"/>
      <c r="AI255" s="90" t="s">
        <v>285</v>
      </c>
      <c r="AJ255" s="84" t="b">
        <v>0</v>
      </c>
      <c r="AK255" s="84">
        <v>0</v>
      </c>
      <c r="AL255" s="90" t="s">
        <v>285</v>
      </c>
      <c r="AM255" s="84" t="s">
        <v>303</v>
      </c>
      <c r="AN255" s="84" t="b">
        <v>0</v>
      </c>
      <c r="AO255" s="90" t="s">
        <v>9932</v>
      </c>
      <c r="AP255" s="84" t="s">
        <v>179</v>
      </c>
      <c r="AQ255" s="84">
        <v>0</v>
      </c>
      <c r="AR255" s="84">
        <v>0</v>
      </c>
      <c r="AS255" s="84"/>
      <c r="AT255" s="84"/>
      <c r="AU255" s="84"/>
      <c r="AV255" s="84"/>
      <c r="AW255" s="84"/>
      <c r="AX255" s="84"/>
      <c r="AY255" s="84"/>
      <c r="AZ255" s="84"/>
    </row>
    <row r="256" spans="1:52" x14ac:dyDescent="0.2">
      <c r="A256" s="69" t="s">
        <v>2374</v>
      </c>
      <c r="B256" s="69" t="s">
        <v>3595</v>
      </c>
      <c r="C256" s="70"/>
      <c r="D256" s="71"/>
      <c r="E256" s="72"/>
      <c r="F256" s="73"/>
      <c r="G256" s="70"/>
      <c r="H256" s="74"/>
      <c r="I256" s="75"/>
      <c r="J256" s="75"/>
      <c r="K256" s="36"/>
      <c r="L256" s="82"/>
      <c r="M256" s="82"/>
      <c r="N256" s="77"/>
      <c r="O256" s="84" t="s">
        <v>255</v>
      </c>
      <c r="P256" s="86">
        <v>43157.847245370373</v>
      </c>
      <c r="Q256" s="84" t="s">
        <v>4495</v>
      </c>
      <c r="R256" s="84"/>
      <c r="S256" s="84"/>
      <c r="T256" s="84" t="s">
        <v>6333</v>
      </c>
      <c r="U256" s="84" t="s">
        <v>6641</v>
      </c>
      <c r="V256" s="84" t="s">
        <v>6641</v>
      </c>
      <c r="W256" s="86">
        <v>43157.847245370373</v>
      </c>
      <c r="X256" s="84" t="s">
        <v>8220</v>
      </c>
      <c r="Y256" s="84"/>
      <c r="Z256" s="84"/>
      <c r="AA256" s="90" t="s">
        <v>9933</v>
      </c>
      <c r="AB256" s="84"/>
      <c r="AC256" s="84" t="b">
        <v>0</v>
      </c>
      <c r="AD256" s="84">
        <v>0</v>
      </c>
      <c r="AE256" s="90" t="s">
        <v>285</v>
      </c>
      <c r="AF256" s="84" t="b">
        <v>0</v>
      </c>
      <c r="AG256" s="84" t="s">
        <v>2154</v>
      </c>
      <c r="AH256" s="84"/>
      <c r="AI256" s="90" t="s">
        <v>285</v>
      </c>
      <c r="AJ256" s="84" t="b">
        <v>0</v>
      </c>
      <c r="AK256" s="84">
        <v>454</v>
      </c>
      <c r="AL256" s="90" t="s">
        <v>11304</v>
      </c>
      <c r="AM256" s="84" t="s">
        <v>296</v>
      </c>
      <c r="AN256" s="84" t="b">
        <v>0</v>
      </c>
      <c r="AO256" s="90" t="s">
        <v>11304</v>
      </c>
      <c r="AP256" s="84" t="s">
        <v>179</v>
      </c>
      <c r="AQ256" s="84">
        <v>0</v>
      </c>
      <c r="AR256" s="84">
        <v>0</v>
      </c>
      <c r="AS256" s="84"/>
      <c r="AT256" s="84"/>
      <c r="AU256" s="84"/>
      <c r="AV256" s="84"/>
      <c r="AW256" s="84"/>
      <c r="AX256" s="84"/>
      <c r="AY256" s="84"/>
      <c r="AZ256" s="84"/>
    </row>
    <row r="257" spans="1:52" x14ac:dyDescent="0.2">
      <c r="A257" s="69" t="s">
        <v>2375</v>
      </c>
      <c r="B257" s="69" t="s">
        <v>2375</v>
      </c>
      <c r="C257" s="70"/>
      <c r="D257" s="71"/>
      <c r="E257" s="72"/>
      <c r="F257" s="73"/>
      <c r="G257" s="70"/>
      <c r="H257" s="74"/>
      <c r="I257" s="75"/>
      <c r="J257" s="75"/>
      <c r="K257" s="36"/>
      <c r="L257" s="82"/>
      <c r="M257" s="82"/>
      <c r="N257" s="77"/>
      <c r="O257" s="84" t="s">
        <v>179</v>
      </c>
      <c r="P257" s="86">
        <v>43157.847291666665</v>
      </c>
      <c r="Q257" s="84" t="s">
        <v>4496</v>
      </c>
      <c r="R257" s="84" t="s">
        <v>5655</v>
      </c>
      <c r="S257" s="84" t="s">
        <v>258</v>
      </c>
      <c r="T257" s="84" t="s">
        <v>6334</v>
      </c>
      <c r="U257" s="84"/>
      <c r="V257" s="84" t="s">
        <v>6964</v>
      </c>
      <c r="W257" s="86">
        <v>43157.847291666665</v>
      </c>
      <c r="X257" s="84" t="s">
        <v>8221</v>
      </c>
      <c r="Y257" s="84"/>
      <c r="Z257" s="84"/>
      <c r="AA257" s="90" t="s">
        <v>9934</v>
      </c>
      <c r="AB257" s="84"/>
      <c r="AC257" s="84" t="b">
        <v>0</v>
      </c>
      <c r="AD257" s="84">
        <v>0</v>
      </c>
      <c r="AE257" s="90" t="s">
        <v>285</v>
      </c>
      <c r="AF257" s="84" t="b">
        <v>0</v>
      </c>
      <c r="AG257" s="84" t="s">
        <v>290</v>
      </c>
      <c r="AH257" s="84"/>
      <c r="AI257" s="90" t="s">
        <v>285</v>
      </c>
      <c r="AJ257" s="84" t="b">
        <v>0</v>
      </c>
      <c r="AK257" s="84">
        <v>0</v>
      </c>
      <c r="AL257" s="90" t="s">
        <v>285</v>
      </c>
      <c r="AM257" s="84" t="s">
        <v>294</v>
      </c>
      <c r="AN257" s="84" t="b">
        <v>0</v>
      </c>
      <c r="AO257" s="90" t="s">
        <v>9934</v>
      </c>
      <c r="AP257" s="84" t="s">
        <v>179</v>
      </c>
      <c r="AQ257" s="84">
        <v>0</v>
      </c>
      <c r="AR257" s="84">
        <v>0</v>
      </c>
      <c r="AS257" s="84"/>
      <c r="AT257" s="84"/>
      <c r="AU257" s="84"/>
      <c r="AV257" s="84"/>
      <c r="AW257" s="84"/>
      <c r="AX257" s="84"/>
      <c r="AY257" s="84"/>
      <c r="AZ257" s="84"/>
    </row>
    <row r="258" spans="1:52" x14ac:dyDescent="0.2">
      <c r="A258" s="69" t="s">
        <v>2376</v>
      </c>
      <c r="B258" s="69" t="s">
        <v>826</v>
      </c>
      <c r="C258" s="70"/>
      <c r="D258" s="71"/>
      <c r="E258" s="72"/>
      <c r="F258" s="73"/>
      <c r="G258" s="70"/>
      <c r="H258" s="74"/>
      <c r="I258" s="75"/>
      <c r="J258" s="75"/>
      <c r="K258" s="36"/>
      <c r="L258" s="82"/>
      <c r="M258" s="82"/>
      <c r="N258" s="77"/>
      <c r="O258" s="84" t="s">
        <v>255</v>
      </c>
      <c r="P258" s="86">
        <v>43157.847303240742</v>
      </c>
      <c r="Q258" s="84" t="s">
        <v>4455</v>
      </c>
      <c r="R258" s="84"/>
      <c r="S258" s="84"/>
      <c r="T258" s="84" t="s">
        <v>6274</v>
      </c>
      <c r="U258" s="84"/>
      <c r="V258" s="84" t="s">
        <v>6965</v>
      </c>
      <c r="W258" s="86">
        <v>43157.847303240742</v>
      </c>
      <c r="X258" s="84" t="s">
        <v>8222</v>
      </c>
      <c r="Y258" s="84"/>
      <c r="Z258" s="84"/>
      <c r="AA258" s="90" t="s">
        <v>9935</v>
      </c>
      <c r="AB258" s="84"/>
      <c r="AC258" s="84" t="b">
        <v>0</v>
      </c>
      <c r="AD258" s="84">
        <v>0</v>
      </c>
      <c r="AE258" s="90" t="s">
        <v>285</v>
      </c>
      <c r="AF258" s="84" t="b">
        <v>0</v>
      </c>
      <c r="AG258" s="84" t="s">
        <v>290</v>
      </c>
      <c r="AH258" s="84"/>
      <c r="AI258" s="90" t="s">
        <v>285</v>
      </c>
      <c r="AJ258" s="84" t="b">
        <v>0</v>
      </c>
      <c r="AK258" s="84">
        <v>30</v>
      </c>
      <c r="AL258" s="90" t="s">
        <v>11448</v>
      </c>
      <c r="AM258" s="84" t="s">
        <v>295</v>
      </c>
      <c r="AN258" s="84" t="b">
        <v>0</v>
      </c>
      <c r="AO258" s="90" t="s">
        <v>11448</v>
      </c>
      <c r="AP258" s="84" t="s">
        <v>179</v>
      </c>
      <c r="AQ258" s="84">
        <v>0</v>
      </c>
      <c r="AR258" s="84">
        <v>0</v>
      </c>
      <c r="AS258" s="84"/>
      <c r="AT258" s="84"/>
      <c r="AU258" s="84"/>
      <c r="AV258" s="84"/>
      <c r="AW258" s="84"/>
      <c r="AX258" s="84"/>
      <c r="AY258" s="84"/>
      <c r="AZ258" s="84"/>
    </row>
    <row r="259" spans="1:52" x14ac:dyDescent="0.2">
      <c r="A259" s="69" t="s">
        <v>2377</v>
      </c>
      <c r="B259" s="69" t="s">
        <v>2377</v>
      </c>
      <c r="C259" s="70"/>
      <c r="D259" s="71"/>
      <c r="E259" s="72"/>
      <c r="F259" s="73"/>
      <c r="G259" s="70"/>
      <c r="H259" s="74"/>
      <c r="I259" s="75"/>
      <c r="J259" s="75"/>
      <c r="K259" s="36"/>
      <c r="L259" s="82"/>
      <c r="M259" s="82"/>
      <c r="N259" s="77"/>
      <c r="O259" s="84" t="s">
        <v>179</v>
      </c>
      <c r="P259" s="86">
        <v>43157.451979166668</v>
      </c>
      <c r="Q259" s="84" t="s">
        <v>4497</v>
      </c>
      <c r="R259" s="84" t="s">
        <v>5656</v>
      </c>
      <c r="S259" s="84" t="s">
        <v>258</v>
      </c>
      <c r="T259" s="84" t="s">
        <v>6335</v>
      </c>
      <c r="U259" s="84"/>
      <c r="V259" s="84" t="s">
        <v>6966</v>
      </c>
      <c r="W259" s="86">
        <v>43157.451979166668</v>
      </c>
      <c r="X259" s="84" t="s">
        <v>8223</v>
      </c>
      <c r="Y259" s="84"/>
      <c r="Z259" s="84"/>
      <c r="AA259" s="90" t="s">
        <v>9936</v>
      </c>
      <c r="AB259" s="84"/>
      <c r="AC259" s="84" t="b">
        <v>0</v>
      </c>
      <c r="AD259" s="84">
        <v>10</v>
      </c>
      <c r="AE259" s="90" t="s">
        <v>285</v>
      </c>
      <c r="AF259" s="84" t="b">
        <v>1</v>
      </c>
      <c r="AG259" s="84" t="s">
        <v>2154</v>
      </c>
      <c r="AH259" s="84"/>
      <c r="AI259" s="90" t="s">
        <v>11829</v>
      </c>
      <c r="AJ259" s="84" t="b">
        <v>0</v>
      </c>
      <c r="AK259" s="84">
        <v>27</v>
      </c>
      <c r="AL259" s="90" t="s">
        <v>285</v>
      </c>
      <c r="AM259" s="84" t="s">
        <v>294</v>
      </c>
      <c r="AN259" s="84" t="b">
        <v>0</v>
      </c>
      <c r="AO259" s="90" t="s">
        <v>9936</v>
      </c>
      <c r="AP259" s="84" t="s">
        <v>308</v>
      </c>
      <c r="AQ259" s="84">
        <v>0</v>
      </c>
      <c r="AR259" s="84">
        <v>0</v>
      </c>
      <c r="AS259" s="84"/>
      <c r="AT259" s="84"/>
      <c r="AU259" s="84"/>
      <c r="AV259" s="84"/>
      <c r="AW259" s="84"/>
      <c r="AX259" s="84"/>
      <c r="AY259" s="84"/>
      <c r="AZ259" s="84"/>
    </row>
    <row r="260" spans="1:52" x14ac:dyDescent="0.2">
      <c r="A260" s="69" t="s">
        <v>2378</v>
      </c>
      <c r="B260" s="69" t="s">
        <v>2377</v>
      </c>
      <c r="C260" s="70"/>
      <c r="D260" s="71"/>
      <c r="E260" s="72"/>
      <c r="F260" s="73"/>
      <c r="G260" s="70"/>
      <c r="H260" s="74"/>
      <c r="I260" s="75"/>
      <c r="J260" s="75"/>
      <c r="K260" s="36"/>
      <c r="L260" s="82"/>
      <c r="M260" s="82"/>
      <c r="N260" s="77"/>
      <c r="O260" s="84" t="s">
        <v>255</v>
      </c>
      <c r="P260" s="86">
        <v>43157.847349537034</v>
      </c>
      <c r="Q260" s="84" t="s">
        <v>4498</v>
      </c>
      <c r="R260" s="84" t="s">
        <v>5656</v>
      </c>
      <c r="S260" s="84" t="s">
        <v>258</v>
      </c>
      <c r="T260" s="84" t="s">
        <v>6335</v>
      </c>
      <c r="U260" s="84"/>
      <c r="V260" s="84" t="s">
        <v>6967</v>
      </c>
      <c r="W260" s="86">
        <v>43157.847349537034</v>
      </c>
      <c r="X260" s="84" t="s">
        <v>8224</v>
      </c>
      <c r="Y260" s="84"/>
      <c r="Z260" s="84"/>
      <c r="AA260" s="90" t="s">
        <v>9937</v>
      </c>
      <c r="AB260" s="84"/>
      <c r="AC260" s="84" t="b">
        <v>0</v>
      </c>
      <c r="AD260" s="84">
        <v>0</v>
      </c>
      <c r="AE260" s="90" t="s">
        <v>285</v>
      </c>
      <c r="AF260" s="84" t="b">
        <v>1</v>
      </c>
      <c r="AG260" s="84" t="s">
        <v>2154</v>
      </c>
      <c r="AH260" s="84"/>
      <c r="AI260" s="90" t="s">
        <v>11829</v>
      </c>
      <c r="AJ260" s="84" t="b">
        <v>0</v>
      </c>
      <c r="AK260" s="84">
        <v>27</v>
      </c>
      <c r="AL260" s="90" t="s">
        <v>9936</v>
      </c>
      <c r="AM260" s="84" t="s">
        <v>296</v>
      </c>
      <c r="AN260" s="84" t="b">
        <v>0</v>
      </c>
      <c r="AO260" s="90" t="s">
        <v>9936</v>
      </c>
      <c r="AP260" s="84" t="s">
        <v>179</v>
      </c>
      <c r="AQ260" s="84">
        <v>0</v>
      </c>
      <c r="AR260" s="84">
        <v>0</v>
      </c>
      <c r="AS260" s="84"/>
      <c r="AT260" s="84"/>
      <c r="AU260" s="84"/>
      <c r="AV260" s="84"/>
      <c r="AW260" s="84"/>
      <c r="AX260" s="84"/>
      <c r="AY260" s="84"/>
      <c r="AZ260" s="84"/>
    </row>
    <row r="261" spans="1:52" x14ac:dyDescent="0.2">
      <c r="A261" s="69" t="s">
        <v>2379</v>
      </c>
      <c r="B261" s="69" t="s">
        <v>2379</v>
      </c>
      <c r="C261" s="70"/>
      <c r="D261" s="71"/>
      <c r="E261" s="72"/>
      <c r="F261" s="73"/>
      <c r="G261" s="70"/>
      <c r="H261" s="74"/>
      <c r="I261" s="75"/>
      <c r="J261" s="75"/>
      <c r="K261" s="36"/>
      <c r="L261" s="82"/>
      <c r="M261" s="82"/>
      <c r="N261" s="77"/>
      <c r="O261" s="84" t="s">
        <v>179</v>
      </c>
      <c r="P261" s="86">
        <v>43157.847418981481</v>
      </c>
      <c r="Q261" s="84" t="s">
        <v>4499</v>
      </c>
      <c r="R261" s="84" t="s">
        <v>5657</v>
      </c>
      <c r="S261" s="84" t="s">
        <v>258</v>
      </c>
      <c r="T261" s="84" t="s">
        <v>6336</v>
      </c>
      <c r="U261" s="84"/>
      <c r="V261" s="84" t="s">
        <v>6968</v>
      </c>
      <c r="W261" s="86">
        <v>43157.847418981481</v>
      </c>
      <c r="X261" s="84" t="s">
        <v>8225</v>
      </c>
      <c r="Y261" s="84"/>
      <c r="Z261" s="84"/>
      <c r="AA261" s="90" t="s">
        <v>9938</v>
      </c>
      <c r="AB261" s="84"/>
      <c r="AC261" s="84" t="b">
        <v>0</v>
      </c>
      <c r="AD261" s="84">
        <v>0</v>
      </c>
      <c r="AE261" s="90" t="s">
        <v>285</v>
      </c>
      <c r="AF261" s="84" t="b">
        <v>1</v>
      </c>
      <c r="AG261" s="84" t="s">
        <v>290</v>
      </c>
      <c r="AH261" s="84"/>
      <c r="AI261" s="90" t="s">
        <v>11830</v>
      </c>
      <c r="AJ261" s="84" t="b">
        <v>0</v>
      </c>
      <c r="AK261" s="84">
        <v>0</v>
      </c>
      <c r="AL261" s="90" t="s">
        <v>285</v>
      </c>
      <c r="AM261" s="84" t="s">
        <v>294</v>
      </c>
      <c r="AN261" s="84" t="b">
        <v>0</v>
      </c>
      <c r="AO261" s="90" t="s">
        <v>9938</v>
      </c>
      <c r="AP261" s="84" t="s">
        <v>179</v>
      </c>
      <c r="AQ261" s="84">
        <v>0</v>
      </c>
      <c r="AR261" s="84">
        <v>0</v>
      </c>
      <c r="AS261" s="84"/>
      <c r="AT261" s="84"/>
      <c r="AU261" s="84"/>
      <c r="AV261" s="84"/>
      <c r="AW261" s="84"/>
      <c r="AX261" s="84"/>
      <c r="AY261" s="84"/>
      <c r="AZ261" s="84"/>
    </row>
    <row r="262" spans="1:52" x14ac:dyDescent="0.2">
      <c r="A262" s="69" t="s">
        <v>2380</v>
      </c>
      <c r="B262" s="69" t="s">
        <v>3714</v>
      </c>
      <c r="C262" s="70"/>
      <c r="D262" s="71"/>
      <c r="E262" s="72"/>
      <c r="F262" s="73"/>
      <c r="G262" s="70"/>
      <c r="H262" s="74"/>
      <c r="I262" s="75"/>
      <c r="J262" s="75"/>
      <c r="K262" s="36"/>
      <c r="L262" s="82"/>
      <c r="M262" s="82"/>
      <c r="N262" s="77"/>
      <c r="O262" s="84" t="s">
        <v>255</v>
      </c>
      <c r="P262" s="86">
        <v>43157.847442129627</v>
      </c>
      <c r="Q262" s="84" t="s">
        <v>4474</v>
      </c>
      <c r="R262" s="84"/>
      <c r="S262" s="84"/>
      <c r="T262" s="84" t="s">
        <v>6274</v>
      </c>
      <c r="U262" s="84"/>
      <c r="V262" s="84" t="s">
        <v>6969</v>
      </c>
      <c r="W262" s="86">
        <v>43157.847442129627</v>
      </c>
      <c r="X262" s="84" t="s">
        <v>8226</v>
      </c>
      <c r="Y262" s="84"/>
      <c r="Z262" s="84"/>
      <c r="AA262" s="90" t="s">
        <v>9939</v>
      </c>
      <c r="AB262" s="84"/>
      <c r="AC262" s="84" t="b">
        <v>0</v>
      </c>
      <c r="AD262" s="84">
        <v>0</v>
      </c>
      <c r="AE262" s="90" t="s">
        <v>285</v>
      </c>
      <c r="AF262" s="84" t="b">
        <v>0</v>
      </c>
      <c r="AG262" s="84" t="s">
        <v>290</v>
      </c>
      <c r="AH262" s="84"/>
      <c r="AI262" s="90" t="s">
        <v>285</v>
      </c>
      <c r="AJ262" s="84" t="b">
        <v>0</v>
      </c>
      <c r="AK262" s="84">
        <v>168</v>
      </c>
      <c r="AL262" s="90" t="s">
        <v>11442</v>
      </c>
      <c r="AM262" s="84" t="s">
        <v>295</v>
      </c>
      <c r="AN262" s="84" t="b">
        <v>0</v>
      </c>
      <c r="AO262" s="90" t="s">
        <v>11442</v>
      </c>
      <c r="AP262" s="84" t="s">
        <v>179</v>
      </c>
      <c r="AQ262" s="84">
        <v>0</v>
      </c>
      <c r="AR262" s="84">
        <v>0</v>
      </c>
      <c r="AS262" s="84"/>
      <c r="AT262" s="84"/>
      <c r="AU262" s="84"/>
      <c r="AV262" s="84"/>
      <c r="AW262" s="84"/>
      <c r="AX262" s="84"/>
      <c r="AY262" s="84"/>
      <c r="AZ262" s="84"/>
    </row>
    <row r="263" spans="1:52" x14ac:dyDescent="0.2">
      <c r="A263" s="69" t="s">
        <v>2381</v>
      </c>
      <c r="B263" s="69" t="s">
        <v>247</v>
      </c>
      <c r="C263" s="70"/>
      <c r="D263" s="71"/>
      <c r="E263" s="72"/>
      <c r="F263" s="73"/>
      <c r="G263" s="70"/>
      <c r="H263" s="74"/>
      <c r="I263" s="75"/>
      <c r="J263" s="75"/>
      <c r="K263" s="36"/>
      <c r="L263" s="82"/>
      <c r="M263" s="82"/>
      <c r="N263" s="77"/>
      <c r="O263" s="84" t="s">
        <v>255</v>
      </c>
      <c r="P263" s="86">
        <v>43157.600034722222</v>
      </c>
      <c r="Q263" s="84" t="s">
        <v>4500</v>
      </c>
      <c r="R263" s="84"/>
      <c r="S263" s="84"/>
      <c r="T263" s="84" t="s">
        <v>6337</v>
      </c>
      <c r="U263" s="84" t="s">
        <v>6642</v>
      </c>
      <c r="V263" s="84" t="s">
        <v>6642</v>
      </c>
      <c r="W263" s="86">
        <v>43157.600034722222</v>
      </c>
      <c r="X263" s="84" t="s">
        <v>8227</v>
      </c>
      <c r="Y263" s="84"/>
      <c r="Z263" s="84"/>
      <c r="AA263" s="90" t="s">
        <v>9940</v>
      </c>
      <c r="AB263" s="84"/>
      <c r="AC263" s="84" t="b">
        <v>0</v>
      </c>
      <c r="AD263" s="84">
        <v>6</v>
      </c>
      <c r="AE263" s="90" t="s">
        <v>285</v>
      </c>
      <c r="AF263" s="84" t="b">
        <v>0</v>
      </c>
      <c r="AG263" s="84" t="s">
        <v>290</v>
      </c>
      <c r="AH263" s="84"/>
      <c r="AI263" s="90" t="s">
        <v>285</v>
      </c>
      <c r="AJ263" s="84" t="b">
        <v>0</v>
      </c>
      <c r="AK263" s="84">
        <v>6</v>
      </c>
      <c r="AL263" s="90" t="s">
        <v>285</v>
      </c>
      <c r="AM263" s="84" t="s">
        <v>294</v>
      </c>
      <c r="AN263" s="84" t="b">
        <v>0</v>
      </c>
      <c r="AO263" s="90" t="s">
        <v>9940</v>
      </c>
      <c r="AP263" s="84" t="s">
        <v>308</v>
      </c>
      <c r="AQ263" s="84">
        <v>0</v>
      </c>
      <c r="AR263" s="84">
        <v>0</v>
      </c>
      <c r="AS263" s="84"/>
      <c r="AT263" s="84"/>
      <c r="AU263" s="84"/>
      <c r="AV263" s="84"/>
      <c r="AW263" s="84"/>
      <c r="AX263" s="84"/>
      <c r="AY263" s="84"/>
      <c r="AZ263" s="84"/>
    </row>
    <row r="264" spans="1:52" x14ac:dyDescent="0.2">
      <c r="A264" s="69" t="s">
        <v>2381</v>
      </c>
      <c r="B264" s="69" t="s">
        <v>232</v>
      </c>
      <c r="C264" s="70"/>
      <c r="D264" s="71"/>
      <c r="E264" s="72"/>
      <c r="F264" s="73"/>
      <c r="G264" s="70"/>
      <c r="H264" s="74"/>
      <c r="I264" s="75"/>
      <c r="J264" s="75"/>
      <c r="K264" s="36"/>
      <c r="L264" s="82"/>
      <c r="M264" s="82"/>
      <c r="N264" s="77"/>
      <c r="O264" s="84" t="s">
        <v>255</v>
      </c>
      <c r="P264" s="86">
        <v>43157.600034722222</v>
      </c>
      <c r="Q264" s="84" t="s">
        <v>4500</v>
      </c>
      <c r="R264" s="84"/>
      <c r="S264" s="84"/>
      <c r="T264" s="84" t="s">
        <v>6337</v>
      </c>
      <c r="U264" s="84" t="s">
        <v>6642</v>
      </c>
      <c r="V264" s="84" t="s">
        <v>6642</v>
      </c>
      <c r="W264" s="86">
        <v>43157.600034722222</v>
      </c>
      <c r="X264" s="84" t="s">
        <v>8227</v>
      </c>
      <c r="Y264" s="84"/>
      <c r="Z264" s="84"/>
      <c r="AA264" s="90" t="s">
        <v>9940</v>
      </c>
      <c r="AB264" s="84"/>
      <c r="AC264" s="84" t="b">
        <v>0</v>
      </c>
      <c r="AD264" s="84">
        <v>6</v>
      </c>
      <c r="AE264" s="90" t="s">
        <v>285</v>
      </c>
      <c r="AF264" s="84" t="b">
        <v>0</v>
      </c>
      <c r="AG264" s="84" t="s">
        <v>290</v>
      </c>
      <c r="AH264" s="84"/>
      <c r="AI264" s="90" t="s">
        <v>285</v>
      </c>
      <c r="AJ264" s="84" t="b">
        <v>0</v>
      </c>
      <c r="AK264" s="84">
        <v>6</v>
      </c>
      <c r="AL264" s="90" t="s">
        <v>285</v>
      </c>
      <c r="AM264" s="84" t="s">
        <v>294</v>
      </c>
      <c r="AN264" s="84" t="b">
        <v>0</v>
      </c>
      <c r="AO264" s="90" t="s">
        <v>9940</v>
      </c>
      <c r="AP264" s="84" t="s">
        <v>308</v>
      </c>
      <c r="AQ264" s="84">
        <v>0</v>
      </c>
      <c r="AR264" s="84">
        <v>0</v>
      </c>
      <c r="AS264" s="84"/>
      <c r="AT264" s="84"/>
      <c r="AU264" s="84"/>
      <c r="AV264" s="84"/>
      <c r="AW264" s="84"/>
      <c r="AX264" s="84"/>
      <c r="AY264" s="84"/>
      <c r="AZ264" s="84"/>
    </row>
    <row r="265" spans="1:52" x14ac:dyDescent="0.2">
      <c r="A265" s="69" t="s">
        <v>2381</v>
      </c>
      <c r="B265" s="69" t="s">
        <v>902</v>
      </c>
      <c r="C265" s="70"/>
      <c r="D265" s="71"/>
      <c r="E265" s="72"/>
      <c r="F265" s="73"/>
      <c r="G265" s="70"/>
      <c r="H265" s="74"/>
      <c r="I265" s="75"/>
      <c r="J265" s="75"/>
      <c r="K265" s="36"/>
      <c r="L265" s="82"/>
      <c r="M265" s="82"/>
      <c r="N265" s="77"/>
      <c r="O265" s="84" t="s">
        <v>255</v>
      </c>
      <c r="P265" s="86">
        <v>43157.600034722222</v>
      </c>
      <c r="Q265" s="84" t="s">
        <v>4500</v>
      </c>
      <c r="R265" s="84"/>
      <c r="S265" s="84"/>
      <c r="T265" s="84" t="s">
        <v>6337</v>
      </c>
      <c r="U265" s="84" t="s">
        <v>6642</v>
      </c>
      <c r="V265" s="84" t="s">
        <v>6642</v>
      </c>
      <c r="W265" s="86">
        <v>43157.600034722222</v>
      </c>
      <c r="X265" s="84" t="s">
        <v>8227</v>
      </c>
      <c r="Y265" s="84"/>
      <c r="Z265" s="84"/>
      <c r="AA265" s="90" t="s">
        <v>9940</v>
      </c>
      <c r="AB265" s="84"/>
      <c r="AC265" s="84" t="b">
        <v>0</v>
      </c>
      <c r="AD265" s="84">
        <v>6</v>
      </c>
      <c r="AE265" s="90" t="s">
        <v>285</v>
      </c>
      <c r="AF265" s="84" t="b">
        <v>0</v>
      </c>
      <c r="AG265" s="84" t="s">
        <v>290</v>
      </c>
      <c r="AH265" s="84"/>
      <c r="AI265" s="90" t="s">
        <v>285</v>
      </c>
      <c r="AJ265" s="84" t="b">
        <v>0</v>
      </c>
      <c r="AK265" s="84">
        <v>6</v>
      </c>
      <c r="AL265" s="90" t="s">
        <v>285</v>
      </c>
      <c r="AM265" s="84" t="s">
        <v>294</v>
      </c>
      <c r="AN265" s="84" t="b">
        <v>0</v>
      </c>
      <c r="AO265" s="90" t="s">
        <v>9940</v>
      </c>
      <c r="AP265" s="84" t="s">
        <v>308</v>
      </c>
      <c r="AQ265" s="84">
        <v>0</v>
      </c>
      <c r="AR265" s="84">
        <v>0</v>
      </c>
      <c r="AS265" s="84"/>
      <c r="AT265" s="84"/>
      <c r="AU265" s="84"/>
      <c r="AV265" s="84"/>
      <c r="AW265" s="84"/>
      <c r="AX265" s="84"/>
      <c r="AY265" s="84"/>
      <c r="AZ265" s="84"/>
    </row>
    <row r="266" spans="1:52" x14ac:dyDescent="0.2">
      <c r="A266" s="69" t="s">
        <v>2382</v>
      </c>
      <c r="B266" s="69" t="s">
        <v>2381</v>
      </c>
      <c r="C266" s="70"/>
      <c r="D266" s="71"/>
      <c r="E266" s="72"/>
      <c r="F266" s="73"/>
      <c r="G266" s="70"/>
      <c r="H266" s="74"/>
      <c r="I266" s="75"/>
      <c r="J266" s="75"/>
      <c r="K266" s="36"/>
      <c r="L266" s="82"/>
      <c r="M266" s="82"/>
      <c r="N266" s="77"/>
      <c r="O266" s="84" t="s">
        <v>255</v>
      </c>
      <c r="P266" s="86">
        <v>43157.847557870373</v>
      </c>
      <c r="Q266" s="84" t="s">
        <v>4462</v>
      </c>
      <c r="R266" s="84"/>
      <c r="S266" s="84"/>
      <c r="T266" s="84" t="s">
        <v>6274</v>
      </c>
      <c r="U266" s="84"/>
      <c r="V266" s="84" t="s">
        <v>6970</v>
      </c>
      <c r="W266" s="86">
        <v>43157.847557870373</v>
      </c>
      <c r="X266" s="84" t="s">
        <v>8228</v>
      </c>
      <c r="Y266" s="84"/>
      <c r="Z266" s="84"/>
      <c r="AA266" s="90" t="s">
        <v>9941</v>
      </c>
      <c r="AB266" s="84"/>
      <c r="AC266" s="84" t="b">
        <v>0</v>
      </c>
      <c r="AD266" s="84">
        <v>0</v>
      </c>
      <c r="AE266" s="90" t="s">
        <v>285</v>
      </c>
      <c r="AF266" s="84" t="b">
        <v>0</v>
      </c>
      <c r="AG266" s="84" t="s">
        <v>290</v>
      </c>
      <c r="AH266" s="84"/>
      <c r="AI266" s="90" t="s">
        <v>285</v>
      </c>
      <c r="AJ266" s="84" t="b">
        <v>0</v>
      </c>
      <c r="AK266" s="84">
        <v>6</v>
      </c>
      <c r="AL266" s="90" t="s">
        <v>9940</v>
      </c>
      <c r="AM266" s="84" t="s">
        <v>296</v>
      </c>
      <c r="AN266" s="84" t="b">
        <v>0</v>
      </c>
      <c r="AO266" s="90" t="s">
        <v>9940</v>
      </c>
      <c r="AP266" s="84" t="s">
        <v>179</v>
      </c>
      <c r="AQ266" s="84">
        <v>0</v>
      </c>
      <c r="AR266" s="84">
        <v>0</v>
      </c>
      <c r="AS266" s="84"/>
      <c r="AT266" s="84"/>
      <c r="AU266" s="84"/>
      <c r="AV266" s="84"/>
      <c r="AW266" s="84"/>
      <c r="AX266" s="84"/>
      <c r="AY266" s="84"/>
      <c r="AZ266" s="84"/>
    </row>
    <row r="267" spans="1:52" x14ac:dyDescent="0.2">
      <c r="A267" s="69" t="s">
        <v>2382</v>
      </c>
      <c r="B267" s="69" t="s">
        <v>232</v>
      </c>
      <c r="C267" s="70"/>
      <c r="D267" s="71"/>
      <c r="E267" s="72"/>
      <c r="F267" s="73"/>
      <c r="G267" s="70"/>
      <c r="H267" s="74"/>
      <c r="I267" s="75"/>
      <c r="J267" s="75"/>
      <c r="K267" s="36"/>
      <c r="L267" s="82"/>
      <c r="M267" s="82"/>
      <c r="N267" s="77"/>
      <c r="O267" s="84" t="s">
        <v>255</v>
      </c>
      <c r="P267" s="86">
        <v>43157.847557870373</v>
      </c>
      <c r="Q267" s="84" t="s">
        <v>4462</v>
      </c>
      <c r="R267" s="84"/>
      <c r="S267" s="84"/>
      <c r="T267" s="84" t="s">
        <v>6274</v>
      </c>
      <c r="U267" s="84"/>
      <c r="V267" s="84" t="s">
        <v>6970</v>
      </c>
      <c r="W267" s="86">
        <v>43157.847557870373</v>
      </c>
      <c r="X267" s="84" t="s">
        <v>8228</v>
      </c>
      <c r="Y267" s="84"/>
      <c r="Z267" s="84"/>
      <c r="AA267" s="90" t="s">
        <v>9941</v>
      </c>
      <c r="AB267" s="84"/>
      <c r="AC267" s="84" t="b">
        <v>0</v>
      </c>
      <c r="AD267" s="84">
        <v>0</v>
      </c>
      <c r="AE267" s="90" t="s">
        <v>285</v>
      </c>
      <c r="AF267" s="84" t="b">
        <v>0</v>
      </c>
      <c r="AG267" s="84" t="s">
        <v>290</v>
      </c>
      <c r="AH267" s="84"/>
      <c r="AI267" s="90" t="s">
        <v>285</v>
      </c>
      <c r="AJ267" s="84" t="b">
        <v>0</v>
      </c>
      <c r="AK267" s="84">
        <v>6</v>
      </c>
      <c r="AL267" s="90" t="s">
        <v>9940</v>
      </c>
      <c r="AM267" s="84" t="s">
        <v>296</v>
      </c>
      <c r="AN267" s="84" t="b">
        <v>0</v>
      </c>
      <c r="AO267" s="90" t="s">
        <v>9940</v>
      </c>
      <c r="AP267" s="84" t="s">
        <v>179</v>
      </c>
      <c r="AQ267" s="84">
        <v>0</v>
      </c>
      <c r="AR267" s="84">
        <v>0</v>
      </c>
      <c r="AS267" s="84"/>
      <c r="AT267" s="84"/>
      <c r="AU267" s="84"/>
      <c r="AV267" s="84"/>
      <c r="AW267" s="84"/>
      <c r="AX267" s="84"/>
      <c r="AY267" s="84"/>
      <c r="AZ267" s="84"/>
    </row>
    <row r="268" spans="1:52" x14ac:dyDescent="0.2">
      <c r="A268" s="69" t="s">
        <v>2382</v>
      </c>
      <c r="B268" s="69" t="s">
        <v>902</v>
      </c>
      <c r="C268" s="70"/>
      <c r="D268" s="71"/>
      <c r="E268" s="72"/>
      <c r="F268" s="73"/>
      <c r="G268" s="70"/>
      <c r="H268" s="74"/>
      <c r="I268" s="75"/>
      <c r="J268" s="75"/>
      <c r="K268" s="36"/>
      <c r="L268" s="82"/>
      <c r="M268" s="82"/>
      <c r="N268" s="77"/>
      <c r="O268" s="84" t="s">
        <v>255</v>
      </c>
      <c r="P268" s="86">
        <v>43157.847557870373</v>
      </c>
      <c r="Q268" s="84" t="s">
        <v>4462</v>
      </c>
      <c r="R268" s="84"/>
      <c r="S268" s="84"/>
      <c r="T268" s="84" t="s">
        <v>6274</v>
      </c>
      <c r="U268" s="84"/>
      <c r="V268" s="84" t="s">
        <v>6970</v>
      </c>
      <c r="W268" s="86">
        <v>43157.847557870373</v>
      </c>
      <c r="X268" s="84" t="s">
        <v>8228</v>
      </c>
      <c r="Y268" s="84"/>
      <c r="Z268" s="84"/>
      <c r="AA268" s="90" t="s">
        <v>9941</v>
      </c>
      <c r="AB268" s="84"/>
      <c r="AC268" s="84" t="b">
        <v>0</v>
      </c>
      <c r="AD268" s="84">
        <v>0</v>
      </c>
      <c r="AE268" s="90" t="s">
        <v>285</v>
      </c>
      <c r="AF268" s="84" t="b">
        <v>0</v>
      </c>
      <c r="AG268" s="84" t="s">
        <v>290</v>
      </c>
      <c r="AH268" s="84"/>
      <c r="AI268" s="90" t="s">
        <v>285</v>
      </c>
      <c r="AJ268" s="84" t="b">
        <v>0</v>
      </c>
      <c r="AK268" s="84">
        <v>6</v>
      </c>
      <c r="AL268" s="90" t="s">
        <v>9940</v>
      </c>
      <c r="AM268" s="84" t="s">
        <v>296</v>
      </c>
      <c r="AN268" s="84" t="b">
        <v>0</v>
      </c>
      <c r="AO268" s="90" t="s">
        <v>9940</v>
      </c>
      <c r="AP268" s="84" t="s">
        <v>179</v>
      </c>
      <c r="AQ268" s="84">
        <v>0</v>
      </c>
      <c r="AR268" s="84">
        <v>0</v>
      </c>
      <c r="AS268" s="84"/>
      <c r="AT268" s="84"/>
      <c r="AU268" s="84"/>
      <c r="AV268" s="84"/>
      <c r="AW268" s="84"/>
      <c r="AX268" s="84"/>
      <c r="AY268" s="84"/>
      <c r="AZ268" s="84"/>
    </row>
    <row r="269" spans="1:52" x14ac:dyDescent="0.2">
      <c r="A269" s="69" t="s">
        <v>2383</v>
      </c>
      <c r="B269" s="69" t="s">
        <v>3722</v>
      </c>
      <c r="C269" s="70"/>
      <c r="D269" s="71"/>
      <c r="E269" s="72"/>
      <c r="F269" s="73"/>
      <c r="G269" s="70"/>
      <c r="H269" s="74"/>
      <c r="I269" s="75"/>
      <c r="J269" s="75"/>
      <c r="K269" s="36"/>
      <c r="L269" s="82"/>
      <c r="M269" s="82"/>
      <c r="N269" s="77"/>
      <c r="O269" s="84" t="s">
        <v>255</v>
      </c>
      <c r="P269" s="86">
        <v>43157.847569444442</v>
      </c>
      <c r="Q269" s="84" t="s">
        <v>4501</v>
      </c>
      <c r="R269" s="84"/>
      <c r="S269" s="84"/>
      <c r="T269" s="84" t="s">
        <v>6338</v>
      </c>
      <c r="U269" s="84"/>
      <c r="V269" s="84" t="s">
        <v>6971</v>
      </c>
      <c r="W269" s="86">
        <v>43157.847569444442</v>
      </c>
      <c r="X269" s="84" t="s">
        <v>8229</v>
      </c>
      <c r="Y269" s="84"/>
      <c r="Z269" s="84"/>
      <c r="AA269" s="90" t="s">
        <v>9942</v>
      </c>
      <c r="AB269" s="84"/>
      <c r="AC269" s="84" t="b">
        <v>0</v>
      </c>
      <c r="AD269" s="84">
        <v>0</v>
      </c>
      <c r="AE269" s="90" t="s">
        <v>285</v>
      </c>
      <c r="AF269" s="84" t="b">
        <v>0</v>
      </c>
      <c r="AG269" s="84" t="s">
        <v>2154</v>
      </c>
      <c r="AH269" s="84"/>
      <c r="AI269" s="90" t="s">
        <v>285</v>
      </c>
      <c r="AJ269" s="84" t="b">
        <v>0</v>
      </c>
      <c r="AK269" s="84">
        <v>140</v>
      </c>
      <c r="AL269" s="90" t="s">
        <v>11457</v>
      </c>
      <c r="AM269" s="84" t="s">
        <v>296</v>
      </c>
      <c r="AN269" s="84" t="b">
        <v>0</v>
      </c>
      <c r="AO269" s="90" t="s">
        <v>11457</v>
      </c>
      <c r="AP269" s="84" t="s">
        <v>179</v>
      </c>
      <c r="AQ269" s="84">
        <v>0</v>
      </c>
      <c r="AR269" s="84">
        <v>0</v>
      </c>
      <c r="AS269" s="84"/>
      <c r="AT269" s="84"/>
      <c r="AU269" s="84"/>
      <c r="AV269" s="84"/>
      <c r="AW269" s="84"/>
      <c r="AX269" s="84"/>
      <c r="AY269" s="84"/>
      <c r="AZ269" s="84"/>
    </row>
    <row r="270" spans="1:52" x14ac:dyDescent="0.2">
      <c r="A270" s="69" t="s">
        <v>2384</v>
      </c>
      <c r="B270" s="69" t="s">
        <v>2384</v>
      </c>
      <c r="C270" s="70"/>
      <c r="D270" s="71"/>
      <c r="E270" s="72"/>
      <c r="F270" s="73"/>
      <c r="G270" s="70"/>
      <c r="H270" s="74"/>
      <c r="I270" s="75"/>
      <c r="J270" s="75"/>
      <c r="K270" s="36"/>
      <c r="L270" s="82"/>
      <c r="M270" s="82"/>
      <c r="N270" s="77"/>
      <c r="O270" s="84" t="s">
        <v>179</v>
      </c>
      <c r="P270" s="86">
        <v>43157.847604166665</v>
      </c>
      <c r="Q270" s="84" t="s">
        <v>4502</v>
      </c>
      <c r="R270" s="84" t="s">
        <v>5658</v>
      </c>
      <c r="S270" s="84" t="s">
        <v>264</v>
      </c>
      <c r="T270" s="84" t="s">
        <v>6274</v>
      </c>
      <c r="U270" s="84"/>
      <c r="V270" s="84" t="s">
        <v>6972</v>
      </c>
      <c r="W270" s="86">
        <v>43157.847604166665</v>
      </c>
      <c r="X270" s="84" t="s">
        <v>8230</v>
      </c>
      <c r="Y270" s="84"/>
      <c r="Z270" s="84"/>
      <c r="AA270" s="90" t="s">
        <v>9943</v>
      </c>
      <c r="AB270" s="84"/>
      <c r="AC270" s="84" t="b">
        <v>0</v>
      </c>
      <c r="AD270" s="84">
        <v>0</v>
      </c>
      <c r="AE270" s="90" t="s">
        <v>285</v>
      </c>
      <c r="AF270" s="84" t="b">
        <v>0</v>
      </c>
      <c r="AG270" s="84" t="s">
        <v>290</v>
      </c>
      <c r="AH270" s="84"/>
      <c r="AI270" s="90" t="s">
        <v>285</v>
      </c>
      <c r="AJ270" s="84" t="b">
        <v>0</v>
      </c>
      <c r="AK270" s="84">
        <v>0</v>
      </c>
      <c r="AL270" s="90" t="s">
        <v>285</v>
      </c>
      <c r="AM270" s="84" t="s">
        <v>294</v>
      </c>
      <c r="AN270" s="84" t="b">
        <v>0</v>
      </c>
      <c r="AO270" s="90" t="s">
        <v>9943</v>
      </c>
      <c r="AP270" s="84" t="s">
        <v>179</v>
      </c>
      <c r="AQ270" s="84">
        <v>0</v>
      </c>
      <c r="AR270" s="84">
        <v>0</v>
      </c>
      <c r="AS270" s="84"/>
      <c r="AT270" s="84"/>
      <c r="AU270" s="84"/>
      <c r="AV270" s="84"/>
      <c r="AW270" s="84"/>
      <c r="AX270" s="84"/>
      <c r="AY270" s="84"/>
      <c r="AZ270" s="84"/>
    </row>
    <row r="271" spans="1:52" x14ac:dyDescent="0.2">
      <c r="A271" s="69" t="s">
        <v>2385</v>
      </c>
      <c r="B271" s="69" t="s">
        <v>3101</v>
      </c>
      <c r="C271" s="70"/>
      <c r="D271" s="71"/>
      <c r="E271" s="72"/>
      <c r="F271" s="73"/>
      <c r="G271" s="70"/>
      <c r="H271" s="74"/>
      <c r="I271" s="75"/>
      <c r="J271" s="75"/>
      <c r="K271" s="36"/>
      <c r="L271" s="82"/>
      <c r="M271" s="82"/>
      <c r="N271" s="77"/>
      <c r="O271" s="84" t="s">
        <v>255</v>
      </c>
      <c r="P271" s="86">
        <v>43157.847615740742</v>
      </c>
      <c r="Q271" s="84" t="s">
        <v>4503</v>
      </c>
      <c r="R271" s="84"/>
      <c r="S271" s="84"/>
      <c r="T271" s="84" t="s">
        <v>6274</v>
      </c>
      <c r="U271" s="84"/>
      <c r="V271" s="84" t="s">
        <v>6973</v>
      </c>
      <c r="W271" s="86">
        <v>43157.847615740742</v>
      </c>
      <c r="X271" s="84" t="s">
        <v>8231</v>
      </c>
      <c r="Y271" s="84"/>
      <c r="Z271" s="84"/>
      <c r="AA271" s="90" t="s">
        <v>9944</v>
      </c>
      <c r="AB271" s="84"/>
      <c r="AC271" s="84" t="b">
        <v>0</v>
      </c>
      <c r="AD271" s="84">
        <v>0</v>
      </c>
      <c r="AE271" s="90" t="s">
        <v>285</v>
      </c>
      <c r="AF271" s="84" t="b">
        <v>0</v>
      </c>
      <c r="AG271" s="84" t="s">
        <v>2154</v>
      </c>
      <c r="AH271" s="84"/>
      <c r="AI271" s="90" t="s">
        <v>285</v>
      </c>
      <c r="AJ271" s="84" t="b">
        <v>0</v>
      </c>
      <c r="AK271" s="84">
        <v>387</v>
      </c>
      <c r="AL271" s="90" t="s">
        <v>10743</v>
      </c>
      <c r="AM271" s="84" t="s">
        <v>296</v>
      </c>
      <c r="AN271" s="84" t="b">
        <v>0</v>
      </c>
      <c r="AO271" s="90" t="s">
        <v>10743</v>
      </c>
      <c r="AP271" s="84" t="s">
        <v>179</v>
      </c>
      <c r="AQ271" s="84">
        <v>0</v>
      </c>
      <c r="AR271" s="84">
        <v>0</v>
      </c>
      <c r="AS271" s="84"/>
      <c r="AT271" s="84"/>
      <c r="AU271" s="84"/>
      <c r="AV271" s="84"/>
      <c r="AW271" s="84"/>
      <c r="AX271" s="84"/>
      <c r="AY271" s="84"/>
      <c r="AZ271" s="84"/>
    </row>
    <row r="272" spans="1:52" x14ac:dyDescent="0.2">
      <c r="A272" s="69" t="s">
        <v>2386</v>
      </c>
      <c r="B272" s="69" t="s">
        <v>2877</v>
      </c>
      <c r="C272" s="70"/>
      <c r="D272" s="71"/>
      <c r="E272" s="72"/>
      <c r="F272" s="73"/>
      <c r="G272" s="70"/>
      <c r="H272" s="74"/>
      <c r="I272" s="75"/>
      <c r="J272" s="75"/>
      <c r="K272" s="36"/>
      <c r="L272" s="82"/>
      <c r="M272" s="82"/>
      <c r="N272" s="77"/>
      <c r="O272" s="84" t="s">
        <v>255</v>
      </c>
      <c r="P272" s="86">
        <v>43157.847650462965</v>
      </c>
      <c r="Q272" s="84" t="s">
        <v>4504</v>
      </c>
      <c r="R272" s="84" t="s">
        <v>5659</v>
      </c>
      <c r="S272" s="84" t="s">
        <v>6094</v>
      </c>
      <c r="T272" s="84" t="s">
        <v>6339</v>
      </c>
      <c r="U272" s="84" t="s">
        <v>6643</v>
      </c>
      <c r="V272" s="84" t="s">
        <v>6643</v>
      </c>
      <c r="W272" s="86">
        <v>43157.847650462965</v>
      </c>
      <c r="X272" s="84" t="s">
        <v>8232</v>
      </c>
      <c r="Y272" s="84"/>
      <c r="Z272" s="84"/>
      <c r="AA272" s="90" t="s">
        <v>9945</v>
      </c>
      <c r="AB272" s="84"/>
      <c r="AC272" s="84" t="b">
        <v>0</v>
      </c>
      <c r="AD272" s="84">
        <v>0</v>
      </c>
      <c r="AE272" s="90" t="s">
        <v>285</v>
      </c>
      <c r="AF272" s="84" t="b">
        <v>0</v>
      </c>
      <c r="AG272" s="84" t="s">
        <v>291</v>
      </c>
      <c r="AH272" s="84"/>
      <c r="AI272" s="90" t="s">
        <v>285</v>
      </c>
      <c r="AJ272" s="84" t="b">
        <v>0</v>
      </c>
      <c r="AK272" s="84">
        <v>10</v>
      </c>
      <c r="AL272" s="90" t="s">
        <v>10500</v>
      </c>
      <c r="AM272" s="84" t="s">
        <v>294</v>
      </c>
      <c r="AN272" s="84" t="b">
        <v>0</v>
      </c>
      <c r="AO272" s="90" t="s">
        <v>10500</v>
      </c>
      <c r="AP272" s="84" t="s">
        <v>179</v>
      </c>
      <c r="AQ272" s="84">
        <v>0</v>
      </c>
      <c r="AR272" s="84">
        <v>0</v>
      </c>
      <c r="AS272" s="84"/>
      <c r="AT272" s="84"/>
      <c r="AU272" s="84"/>
      <c r="AV272" s="84"/>
      <c r="AW272" s="84"/>
      <c r="AX272" s="84"/>
      <c r="AY272" s="84"/>
      <c r="AZ272" s="84"/>
    </row>
    <row r="273" spans="1:52" x14ac:dyDescent="0.2">
      <c r="A273" s="69" t="s">
        <v>2387</v>
      </c>
      <c r="B273" s="69" t="s">
        <v>2387</v>
      </c>
      <c r="C273" s="70"/>
      <c r="D273" s="71"/>
      <c r="E273" s="72"/>
      <c r="F273" s="73"/>
      <c r="G273" s="70"/>
      <c r="H273" s="74"/>
      <c r="I273" s="75"/>
      <c r="J273" s="75"/>
      <c r="K273" s="36"/>
      <c r="L273" s="82"/>
      <c r="M273" s="82"/>
      <c r="N273" s="77"/>
      <c r="O273" s="84" t="s">
        <v>179</v>
      </c>
      <c r="P273" s="86">
        <v>43157.837141203701</v>
      </c>
      <c r="Q273" s="84" t="s">
        <v>4505</v>
      </c>
      <c r="R273" s="84" t="s">
        <v>5607</v>
      </c>
      <c r="S273" s="84" t="s">
        <v>6076</v>
      </c>
      <c r="T273" s="84" t="s">
        <v>6274</v>
      </c>
      <c r="U273" s="84"/>
      <c r="V273" s="84" t="s">
        <v>6974</v>
      </c>
      <c r="W273" s="86">
        <v>43157.837141203701</v>
      </c>
      <c r="X273" s="84" t="s">
        <v>8233</v>
      </c>
      <c r="Y273" s="84"/>
      <c r="Z273" s="84"/>
      <c r="AA273" s="90" t="s">
        <v>9946</v>
      </c>
      <c r="AB273" s="84"/>
      <c r="AC273" s="84" t="b">
        <v>0</v>
      </c>
      <c r="AD273" s="84">
        <v>2</v>
      </c>
      <c r="AE273" s="90" t="s">
        <v>285</v>
      </c>
      <c r="AF273" s="84" t="b">
        <v>0</v>
      </c>
      <c r="AG273" s="84" t="s">
        <v>290</v>
      </c>
      <c r="AH273" s="84"/>
      <c r="AI273" s="90" t="s">
        <v>285</v>
      </c>
      <c r="AJ273" s="84" t="b">
        <v>0</v>
      </c>
      <c r="AK273" s="84">
        <v>1</v>
      </c>
      <c r="AL273" s="90" t="s">
        <v>285</v>
      </c>
      <c r="AM273" s="84" t="s">
        <v>295</v>
      </c>
      <c r="AN273" s="84" t="b">
        <v>0</v>
      </c>
      <c r="AO273" s="90" t="s">
        <v>9946</v>
      </c>
      <c r="AP273" s="84" t="s">
        <v>308</v>
      </c>
      <c r="AQ273" s="84">
        <v>0</v>
      </c>
      <c r="AR273" s="84">
        <v>0</v>
      </c>
      <c r="AS273" s="84"/>
      <c r="AT273" s="84"/>
      <c r="AU273" s="84"/>
      <c r="AV273" s="84"/>
      <c r="AW273" s="84"/>
      <c r="AX273" s="84"/>
      <c r="AY273" s="84"/>
      <c r="AZ273" s="84"/>
    </row>
    <row r="274" spans="1:52" x14ac:dyDescent="0.2">
      <c r="A274" s="69" t="s">
        <v>2388</v>
      </c>
      <c r="B274" s="69" t="s">
        <v>2387</v>
      </c>
      <c r="C274" s="70"/>
      <c r="D274" s="71"/>
      <c r="E274" s="72"/>
      <c r="F274" s="73"/>
      <c r="G274" s="70"/>
      <c r="H274" s="74"/>
      <c r="I274" s="75"/>
      <c r="J274" s="75"/>
      <c r="K274" s="36"/>
      <c r="L274" s="82"/>
      <c r="M274" s="82"/>
      <c r="N274" s="77"/>
      <c r="O274" s="84" t="s">
        <v>255</v>
      </c>
      <c r="P274" s="86">
        <v>43157.847743055558</v>
      </c>
      <c r="Q274" s="84" t="s">
        <v>4506</v>
      </c>
      <c r="R274" s="84" t="s">
        <v>5607</v>
      </c>
      <c r="S274" s="84" t="s">
        <v>6076</v>
      </c>
      <c r="T274" s="84" t="s">
        <v>6274</v>
      </c>
      <c r="U274" s="84"/>
      <c r="V274" s="84" t="s">
        <v>6975</v>
      </c>
      <c r="W274" s="86">
        <v>43157.847743055558</v>
      </c>
      <c r="X274" s="84" t="s">
        <v>8234</v>
      </c>
      <c r="Y274" s="84"/>
      <c r="Z274" s="84"/>
      <c r="AA274" s="90" t="s">
        <v>9947</v>
      </c>
      <c r="AB274" s="84"/>
      <c r="AC274" s="84" t="b">
        <v>0</v>
      </c>
      <c r="AD274" s="84">
        <v>0</v>
      </c>
      <c r="AE274" s="90" t="s">
        <v>285</v>
      </c>
      <c r="AF274" s="84" t="b">
        <v>0</v>
      </c>
      <c r="AG274" s="84" t="s">
        <v>290</v>
      </c>
      <c r="AH274" s="84"/>
      <c r="AI274" s="90" t="s">
        <v>285</v>
      </c>
      <c r="AJ274" s="84" t="b">
        <v>0</v>
      </c>
      <c r="AK274" s="84">
        <v>1</v>
      </c>
      <c r="AL274" s="90" t="s">
        <v>9946</v>
      </c>
      <c r="AM274" s="84" t="s">
        <v>295</v>
      </c>
      <c r="AN274" s="84" t="b">
        <v>0</v>
      </c>
      <c r="AO274" s="90" t="s">
        <v>9946</v>
      </c>
      <c r="AP274" s="84" t="s">
        <v>179</v>
      </c>
      <c r="AQ274" s="84">
        <v>0</v>
      </c>
      <c r="AR274" s="84">
        <v>0</v>
      </c>
      <c r="AS274" s="84"/>
      <c r="AT274" s="84"/>
      <c r="AU274" s="84"/>
      <c r="AV274" s="84"/>
      <c r="AW274" s="84"/>
      <c r="AX274" s="84"/>
      <c r="AY274" s="84"/>
      <c r="AZ274" s="84"/>
    </row>
    <row r="275" spans="1:52" x14ac:dyDescent="0.2">
      <c r="A275" s="69" t="s">
        <v>2389</v>
      </c>
      <c r="B275" s="69" t="s">
        <v>233</v>
      </c>
      <c r="C275" s="70"/>
      <c r="D275" s="71"/>
      <c r="E275" s="72"/>
      <c r="F275" s="73"/>
      <c r="G275" s="70"/>
      <c r="H275" s="74"/>
      <c r="I275" s="75"/>
      <c r="J275" s="75"/>
      <c r="K275" s="36"/>
      <c r="L275" s="82"/>
      <c r="M275" s="82"/>
      <c r="N275" s="77"/>
      <c r="O275" s="84" t="s">
        <v>255</v>
      </c>
      <c r="P275" s="86">
        <v>43157.847777777781</v>
      </c>
      <c r="Q275" s="84" t="s">
        <v>4507</v>
      </c>
      <c r="R275" s="84" t="s">
        <v>5660</v>
      </c>
      <c r="S275" s="84" t="s">
        <v>262</v>
      </c>
      <c r="T275" s="84" t="s">
        <v>6274</v>
      </c>
      <c r="U275" s="84"/>
      <c r="V275" s="84" t="s">
        <v>275</v>
      </c>
      <c r="W275" s="86">
        <v>43157.847777777781</v>
      </c>
      <c r="X275" s="84" t="s">
        <v>8235</v>
      </c>
      <c r="Y275" s="84"/>
      <c r="Z275" s="84"/>
      <c r="AA275" s="90" t="s">
        <v>9948</v>
      </c>
      <c r="AB275" s="84"/>
      <c r="AC275" s="84" t="b">
        <v>0</v>
      </c>
      <c r="AD275" s="84">
        <v>0</v>
      </c>
      <c r="AE275" s="90" t="s">
        <v>285</v>
      </c>
      <c r="AF275" s="84" t="b">
        <v>0</v>
      </c>
      <c r="AG275" s="84" t="s">
        <v>290</v>
      </c>
      <c r="AH275" s="84"/>
      <c r="AI275" s="90" t="s">
        <v>285</v>
      </c>
      <c r="AJ275" s="84" t="b">
        <v>0</v>
      </c>
      <c r="AK275" s="84">
        <v>0</v>
      </c>
      <c r="AL275" s="90" t="s">
        <v>285</v>
      </c>
      <c r="AM275" s="84" t="s">
        <v>294</v>
      </c>
      <c r="AN275" s="84" t="b">
        <v>0</v>
      </c>
      <c r="AO275" s="90" t="s">
        <v>9948</v>
      </c>
      <c r="AP275" s="84" t="s">
        <v>179</v>
      </c>
      <c r="AQ275" s="84">
        <v>0</v>
      </c>
      <c r="AR275" s="84">
        <v>0</v>
      </c>
      <c r="AS275" s="84"/>
      <c r="AT275" s="84"/>
      <c r="AU275" s="84"/>
      <c r="AV275" s="84"/>
      <c r="AW275" s="84"/>
      <c r="AX275" s="84"/>
      <c r="AY275" s="84"/>
      <c r="AZ275" s="84"/>
    </row>
    <row r="276" spans="1:52" x14ac:dyDescent="0.2">
      <c r="A276" s="69" t="s">
        <v>1997</v>
      </c>
      <c r="B276" s="69" t="s">
        <v>902</v>
      </c>
      <c r="C276" s="70"/>
      <c r="D276" s="71"/>
      <c r="E276" s="72"/>
      <c r="F276" s="73"/>
      <c r="G276" s="70"/>
      <c r="H276" s="74"/>
      <c r="I276" s="75"/>
      <c r="J276" s="75"/>
      <c r="K276" s="36"/>
      <c r="L276" s="82"/>
      <c r="M276" s="82"/>
      <c r="N276" s="77"/>
      <c r="O276" s="84" t="s">
        <v>255</v>
      </c>
      <c r="P276" s="86">
        <v>43157.847824074073</v>
      </c>
      <c r="Q276" s="84" t="s">
        <v>4508</v>
      </c>
      <c r="R276" s="84"/>
      <c r="S276" s="84"/>
      <c r="T276" s="84" t="s">
        <v>6274</v>
      </c>
      <c r="U276" s="84"/>
      <c r="V276" s="84" t="s">
        <v>2026</v>
      </c>
      <c r="W276" s="86">
        <v>43157.847824074073</v>
      </c>
      <c r="X276" s="84" t="s">
        <v>8236</v>
      </c>
      <c r="Y276" s="84"/>
      <c r="Z276" s="84"/>
      <c r="AA276" s="90" t="s">
        <v>9949</v>
      </c>
      <c r="AB276" s="90" t="s">
        <v>11503</v>
      </c>
      <c r="AC276" s="84" t="b">
        <v>0</v>
      </c>
      <c r="AD276" s="84">
        <v>0</v>
      </c>
      <c r="AE276" s="90" t="s">
        <v>11672</v>
      </c>
      <c r="AF276" s="84" t="b">
        <v>0</v>
      </c>
      <c r="AG276" s="84" t="s">
        <v>290</v>
      </c>
      <c r="AH276" s="84"/>
      <c r="AI276" s="90" t="s">
        <v>285</v>
      </c>
      <c r="AJ276" s="84" t="b">
        <v>0</v>
      </c>
      <c r="AK276" s="84">
        <v>0</v>
      </c>
      <c r="AL276" s="90" t="s">
        <v>285</v>
      </c>
      <c r="AM276" s="84" t="s">
        <v>295</v>
      </c>
      <c r="AN276" s="84" t="b">
        <v>0</v>
      </c>
      <c r="AO276" s="90" t="s">
        <v>11503</v>
      </c>
      <c r="AP276" s="84" t="s">
        <v>179</v>
      </c>
      <c r="AQ276" s="84">
        <v>0</v>
      </c>
      <c r="AR276" s="84">
        <v>0</v>
      </c>
      <c r="AS276" s="84"/>
      <c r="AT276" s="84"/>
      <c r="AU276" s="84"/>
      <c r="AV276" s="84"/>
      <c r="AW276" s="84"/>
      <c r="AX276" s="84"/>
      <c r="AY276" s="84"/>
      <c r="AZ276" s="84"/>
    </row>
    <row r="277" spans="1:52" x14ac:dyDescent="0.2">
      <c r="A277" s="69" t="s">
        <v>1997</v>
      </c>
      <c r="B277" s="69" t="s">
        <v>3847</v>
      </c>
      <c r="C277" s="70"/>
      <c r="D277" s="71"/>
      <c r="E277" s="72"/>
      <c r="F277" s="73"/>
      <c r="G277" s="70"/>
      <c r="H277" s="74"/>
      <c r="I277" s="75"/>
      <c r="J277" s="75"/>
      <c r="K277" s="36"/>
      <c r="L277" s="82"/>
      <c r="M277" s="82"/>
      <c r="N277" s="77"/>
      <c r="O277" s="84" t="s">
        <v>255</v>
      </c>
      <c r="P277" s="86">
        <v>43157.847824074073</v>
      </c>
      <c r="Q277" s="84" t="s">
        <v>4508</v>
      </c>
      <c r="R277" s="84"/>
      <c r="S277" s="84"/>
      <c r="T277" s="84" t="s">
        <v>6274</v>
      </c>
      <c r="U277" s="84"/>
      <c r="V277" s="84" t="s">
        <v>2026</v>
      </c>
      <c r="W277" s="86">
        <v>43157.847824074073</v>
      </c>
      <c r="X277" s="84" t="s">
        <v>8236</v>
      </c>
      <c r="Y277" s="84"/>
      <c r="Z277" s="84"/>
      <c r="AA277" s="90" t="s">
        <v>9949</v>
      </c>
      <c r="AB277" s="90" t="s">
        <v>11503</v>
      </c>
      <c r="AC277" s="84" t="b">
        <v>0</v>
      </c>
      <c r="AD277" s="84">
        <v>0</v>
      </c>
      <c r="AE277" s="90" t="s">
        <v>11672</v>
      </c>
      <c r="AF277" s="84" t="b">
        <v>0</v>
      </c>
      <c r="AG277" s="84" t="s">
        <v>290</v>
      </c>
      <c r="AH277" s="84"/>
      <c r="AI277" s="90" t="s">
        <v>285</v>
      </c>
      <c r="AJ277" s="84" t="b">
        <v>0</v>
      </c>
      <c r="AK277" s="84">
        <v>0</v>
      </c>
      <c r="AL277" s="90" t="s">
        <v>285</v>
      </c>
      <c r="AM277" s="84" t="s">
        <v>295</v>
      </c>
      <c r="AN277" s="84" t="b">
        <v>0</v>
      </c>
      <c r="AO277" s="90" t="s">
        <v>11503</v>
      </c>
      <c r="AP277" s="84" t="s">
        <v>179</v>
      </c>
      <c r="AQ277" s="84">
        <v>0</v>
      </c>
      <c r="AR277" s="84">
        <v>0</v>
      </c>
      <c r="AS277" s="84"/>
      <c r="AT277" s="84"/>
      <c r="AU277" s="84"/>
      <c r="AV277" s="84"/>
      <c r="AW277" s="84"/>
      <c r="AX277" s="84"/>
      <c r="AY277" s="84"/>
      <c r="AZ277" s="84"/>
    </row>
    <row r="278" spans="1:52" x14ac:dyDescent="0.2">
      <c r="A278" s="69" t="s">
        <v>1997</v>
      </c>
      <c r="B278" s="69" t="s">
        <v>891</v>
      </c>
      <c r="C278" s="70"/>
      <c r="D278" s="71"/>
      <c r="E278" s="72"/>
      <c r="F278" s="73"/>
      <c r="G278" s="70"/>
      <c r="H278" s="74"/>
      <c r="I278" s="75"/>
      <c r="J278" s="75"/>
      <c r="K278" s="36"/>
      <c r="L278" s="82"/>
      <c r="M278" s="82"/>
      <c r="N278" s="77"/>
      <c r="O278" s="84" t="s">
        <v>256</v>
      </c>
      <c r="P278" s="86">
        <v>43157.847824074073</v>
      </c>
      <c r="Q278" s="84" t="s">
        <v>4508</v>
      </c>
      <c r="R278" s="84"/>
      <c r="S278" s="84"/>
      <c r="T278" s="84" t="s">
        <v>6274</v>
      </c>
      <c r="U278" s="84"/>
      <c r="V278" s="84" t="s">
        <v>2026</v>
      </c>
      <c r="W278" s="86">
        <v>43157.847824074073</v>
      </c>
      <c r="X278" s="84" t="s">
        <v>8236</v>
      </c>
      <c r="Y278" s="84"/>
      <c r="Z278" s="84"/>
      <c r="AA278" s="90" t="s">
        <v>9949</v>
      </c>
      <c r="AB278" s="90" t="s">
        <v>11503</v>
      </c>
      <c r="AC278" s="84" t="b">
        <v>0</v>
      </c>
      <c r="AD278" s="84">
        <v>0</v>
      </c>
      <c r="AE278" s="90" t="s">
        <v>11672</v>
      </c>
      <c r="AF278" s="84" t="b">
        <v>0</v>
      </c>
      <c r="AG278" s="84" t="s">
        <v>290</v>
      </c>
      <c r="AH278" s="84"/>
      <c r="AI278" s="90" t="s">
        <v>285</v>
      </c>
      <c r="AJ278" s="84" t="b">
        <v>0</v>
      </c>
      <c r="AK278" s="84">
        <v>0</v>
      </c>
      <c r="AL278" s="90" t="s">
        <v>285</v>
      </c>
      <c r="AM278" s="84" t="s">
        <v>295</v>
      </c>
      <c r="AN278" s="84" t="b">
        <v>0</v>
      </c>
      <c r="AO278" s="90" t="s">
        <v>11503</v>
      </c>
      <c r="AP278" s="84" t="s">
        <v>179</v>
      </c>
      <c r="AQ278" s="84">
        <v>0</v>
      </c>
      <c r="AR278" s="84">
        <v>0</v>
      </c>
      <c r="AS278" s="84"/>
      <c r="AT278" s="84"/>
      <c r="AU278" s="84"/>
      <c r="AV278" s="84"/>
      <c r="AW278" s="84"/>
      <c r="AX278" s="84"/>
      <c r="AY278" s="84"/>
      <c r="AZ278" s="84"/>
    </row>
    <row r="279" spans="1:52" x14ac:dyDescent="0.2">
      <c r="A279" s="69" t="s">
        <v>2390</v>
      </c>
      <c r="B279" s="69" t="s">
        <v>2390</v>
      </c>
      <c r="C279" s="70"/>
      <c r="D279" s="71"/>
      <c r="E279" s="72"/>
      <c r="F279" s="73"/>
      <c r="G279" s="70"/>
      <c r="H279" s="74"/>
      <c r="I279" s="75"/>
      <c r="J279" s="75"/>
      <c r="K279" s="36"/>
      <c r="L279" s="82"/>
      <c r="M279" s="82"/>
      <c r="N279" s="77"/>
      <c r="O279" s="84" t="s">
        <v>179</v>
      </c>
      <c r="P279" s="86">
        <v>43157.847974537035</v>
      </c>
      <c r="Q279" s="84" t="s">
        <v>4509</v>
      </c>
      <c r="R279" s="84" t="s">
        <v>5661</v>
      </c>
      <c r="S279" s="84" t="s">
        <v>927</v>
      </c>
      <c r="T279" s="84" t="s">
        <v>6274</v>
      </c>
      <c r="U279" s="84"/>
      <c r="V279" s="84" t="s">
        <v>6976</v>
      </c>
      <c r="W279" s="86">
        <v>43157.847974537035</v>
      </c>
      <c r="X279" s="84" t="s">
        <v>8237</v>
      </c>
      <c r="Y279" s="84"/>
      <c r="Z279" s="84"/>
      <c r="AA279" s="90" t="s">
        <v>9950</v>
      </c>
      <c r="AB279" s="84"/>
      <c r="AC279" s="84" t="b">
        <v>0</v>
      </c>
      <c r="AD279" s="84">
        <v>0</v>
      </c>
      <c r="AE279" s="90" t="s">
        <v>285</v>
      </c>
      <c r="AF279" s="84" t="b">
        <v>0</v>
      </c>
      <c r="AG279" s="84" t="s">
        <v>290</v>
      </c>
      <c r="AH279" s="84"/>
      <c r="AI279" s="90" t="s">
        <v>285</v>
      </c>
      <c r="AJ279" s="84" t="b">
        <v>0</v>
      </c>
      <c r="AK279" s="84">
        <v>0</v>
      </c>
      <c r="AL279" s="90" t="s">
        <v>285</v>
      </c>
      <c r="AM279" s="84" t="s">
        <v>2036</v>
      </c>
      <c r="AN279" s="84" t="b">
        <v>0</v>
      </c>
      <c r="AO279" s="90" t="s">
        <v>9950</v>
      </c>
      <c r="AP279" s="84" t="s">
        <v>179</v>
      </c>
      <c r="AQ279" s="84">
        <v>0</v>
      </c>
      <c r="AR279" s="84">
        <v>0</v>
      </c>
      <c r="AS279" s="84"/>
      <c r="AT279" s="84"/>
      <c r="AU279" s="84"/>
      <c r="AV279" s="84"/>
      <c r="AW279" s="84"/>
      <c r="AX279" s="84"/>
      <c r="AY279" s="84"/>
      <c r="AZ279" s="84"/>
    </row>
    <row r="280" spans="1:52" x14ac:dyDescent="0.2">
      <c r="A280" s="69" t="s">
        <v>2391</v>
      </c>
      <c r="B280" s="69" t="s">
        <v>2675</v>
      </c>
      <c r="C280" s="70"/>
      <c r="D280" s="71"/>
      <c r="E280" s="72"/>
      <c r="F280" s="73"/>
      <c r="G280" s="70"/>
      <c r="H280" s="74"/>
      <c r="I280" s="75"/>
      <c r="J280" s="75"/>
      <c r="K280" s="36"/>
      <c r="L280" s="82"/>
      <c r="M280" s="82"/>
      <c r="N280" s="77"/>
      <c r="O280" s="84" t="s">
        <v>255</v>
      </c>
      <c r="P280" s="86">
        <v>43157.847974537035</v>
      </c>
      <c r="Q280" s="84" t="s">
        <v>4510</v>
      </c>
      <c r="R280" s="84"/>
      <c r="S280" s="84"/>
      <c r="T280" s="84" t="s">
        <v>6340</v>
      </c>
      <c r="U280" s="84"/>
      <c r="V280" s="84" t="s">
        <v>6977</v>
      </c>
      <c r="W280" s="86">
        <v>43157.847974537035</v>
      </c>
      <c r="X280" s="84" t="s">
        <v>8238</v>
      </c>
      <c r="Y280" s="84"/>
      <c r="Z280" s="84"/>
      <c r="AA280" s="90" t="s">
        <v>9951</v>
      </c>
      <c r="AB280" s="84"/>
      <c r="AC280" s="84" t="b">
        <v>0</v>
      </c>
      <c r="AD280" s="84">
        <v>0</v>
      </c>
      <c r="AE280" s="90" t="s">
        <v>285</v>
      </c>
      <c r="AF280" s="84" t="b">
        <v>0</v>
      </c>
      <c r="AG280" s="84" t="s">
        <v>2154</v>
      </c>
      <c r="AH280" s="84"/>
      <c r="AI280" s="90" t="s">
        <v>285</v>
      </c>
      <c r="AJ280" s="84" t="b">
        <v>0</v>
      </c>
      <c r="AK280" s="84">
        <v>5413</v>
      </c>
      <c r="AL280" s="90" t="s">
        <v>10275</v>
      </c>
      <c r="AM280" s="84" t="s">
        <v>295</v>
      </c>
      <c r="AN280" s="84" t="b">
        <v>0</v>
      </c>
      <c r="AO280" s="90" t="s">
        <v>10275</v>
      </c>
      <c r="AP280" s="84" t="s">
        <v>179</v>
      </c>
      <c r="AQ280" s="84">
        <v>0</v>
      </c>
      <c r="AR280" s="84">
        <v>0</v>
      </c>
      <c r="AS280" s="84"/>
      <c r="AT280" s="84"/>
      <c r="AU280" s="84"/>
      <c r="AV280" s="84"/>
      <c r="AW280" s="84"/>
      <c r="AX280" s="84"/>
      <c r="AY280" s="84"/>
      <c r="AZ280" s="84"/>
    </row>
    <row r="281" spans="1:52" x14ac:dyDescent="0.2">
      <c r="A281" s="69" t="s">
        <v>2392</v>
      </c>
      <c r="B281" s="69" t="s">
        <v>2392</v>
      </c>
      <c r="C281" s="70"/>
      <c r="D281" s="71"/>
      <c r="E281" s="72"/>
      <c r="F281" s="73"/>
      <c r="G281" s="70"/>
      <c r="H281" s="74"/>
      <c r="I281" s="75"/>
      <c r="J281" s="75"/>
      <c r="K281" s="36"/>
      <c r="L281" s="82"/>
      <c r="M281" s="82"/>
      <c r="N281" s="77"/>
      <c r="O281" s="84" t="s">
        <v>179</v>
      </c>
      <c r="P281" s="86">
        <v>43157.848032407404</v>
      </c>
      <c r="Q281" s="84" t="s">
        <v>4511</v>
      </c>
      <c r="R281" s="84"/>
      <c r="S281" s="84"/>
      <c r="T281" s="84" t="s">
        <v>6274</v>
      </c>
      <c r="U281" s="84"/>
      <c r="V281" s="84" t="s">
        <v>6978</v>
      </c>
      <c r="W281" s="86">
        <v>43157.848032407404</v>
      </c>
      <c r="X281" s="84" t="s">
        <v>8239</v>
      </c>
      <c r="Y281" s="84"/>
      <c r="Z281" s="84"/>
      <c r="AA281" s="90" t="s">
        <v>9952</v>
      </c>
      <c r="AB281" s="90" t="s">
        <v>11504</v>
      </c>
      <c r="AC281" s="84" t="b">
        <v>0</v>
      </c>
      <c r="AD281" s="84">
        <v>1</v>
      </c>
      <c r="AE281" s="90" t="s">
        <v>11673</v>
      </c>
      <c r="AF281" s="84" t="b">
        <v>0</v>
      </c>
      <c r="AG281" s="84" t="s">
        <v>291</v>
      </c>
      <c r="AH281" s="84"/>
      <c r="AI281" s="90" t="s">
        <v>285</v>
      </c>
      <c r="AJ281" s="84" t="b">
        <v>0</v>
      </c>
      <c r="AK281" s="84">
        <v>0</v>
      </c>
      <c r="AL281" s="90" t="s">
        <v>285</v>
      </c>
      <c r="AM281" s="84" t="s">
        <v>294</v>
      </c>
      <c r="AN281" s="84" t="b">
        <v>0</v>
      </c>
      <c r="AO281" s="90" t="s">
        <v>11504</v>
      </c>
      <c r="AP281" s="84" t="s">
        <v>179</v>
      </c>
      <c r="AQ281" s="84">
        <v>0</v>
      </c>
      <c r="AR281" s="84">
        <v>0</v>
      </c>
      <c r="AS281" s="84"/>
      <c r="AT281" s="84"/>
      <c r="AU281" s="84"/>
      <c r="AV281" s="84"/>
      <c r="AW281" s="84"/>
      <c r="AX281" s="84"/>
      <c r="AY281" s="84"/>
      <c r="AZ281" s="84"/>
    </row>
    <row r="282" spans="1:52" x14ac:dyDescent="0.2">
      <c r="A282" s="69" t="s">
        <v>2393</v>
      </c>
      <c r="B282" s="69" t="s">
        <v>2393</v>
      </c>
      <c r="C282" s="70"/>
      <c r="D282" s="71"/>
      <c r="E282" s="72"/>
      <c r="F282" s="73"/>
      <c r="G282" s="70"/>
      <c r="H282" s="74"/>
      <c r="I282" s="75"/>
      <c r="J282" s="75"/>
      <c r="K282" s="36"/>
      <c r="L282" s="82"/>
      <c r="M282" s="82"/>
      <c r="N282" s="77"/>
      <c r="O282" s="84" t="s">
        <v>179</v>
      </c>
      <c r="P282" s="86">
        <v>43157.848032407404</v>
      </c>
      <c r="Q282" s="84" t="s">
        <v>4512</v>
      </c>
      <c r="R282" s="84" t="s">
        <v>5662</v>
      </c>
      <c r="S282" s="84" t="s">
        <v>6095</v>
      </c>
      <c r="T282" s="84" t="s">
        <v>6274</v>
      </c>
      <c r="U282" s="84"/>
      <c r="V282" s="84" t="s">
        <v>6979</v>
      </c>
      <c r="W282" s="86">
        <v>43157.848032407404</v>
      </c>
      <c r="X282" s="84" t="s">
        <v>8240</v>
      </c>
      <c r="Y282" s="84"/>
      <c r="Z282" s="84"/>
      <c r="AA282" s="90" t="s">
        <v>9953</v>
      </c>
      <c r="AB282" s="84"/>
      <c r="AC282" s="84" t="b">
        <v>0</v>
      </c>
      <c r="AD282" s="84">
        <v>0</v>
      </c>
      <c r="AE282" s="90" t="s">
        <v>285</v>
      </c>
      <c r="AF282" s="84" t="b">
        <v>0</v>
      </c>
      <c r="AG282" s="84" t="s">
        <v>292</v>
      </c>
      <c r="AH282" s="84"/>
      <c r="AI282" s="90" t="s">
        <v>285</v>
      </c>
      <c r="AJ282" s="84" t="b">
        <v>0</v>
      </c>
      <c r="AK282" s="84">
        <v>0</v>
      </c>
      <c r="AL282" s="90" t="s">
        <v>285</v>
      </c>
      <c r="AM282" s="84" t="s">
        <v>294</v>
      </c>
      <c r="AN282" s="84" t="b">
        <v>0</v>
      </c>
      <c r="AO282" s="90" t="s">
        <v>9953</v>
      </c>
      <c r="AP282" s="84" t="s">
        <v>179</v>
      </c>
      <c r="AQ282" s="84">
        <v>0</v>
      </c>
      <c r="AR282" s="84">
        <v>0</v>
      </c>
      <c r="AS282" s="84"/>
      <c r="AT282" s="84"/>
      <c r="AU282" s="84"/>
      <c r="AV282" s="84"/>
      <c r="AW282" s="84"/>
      <c r="AX282" s="84"/>
      <c r="AY282" s="84"/>
      <c r="AZ282" s="84"/>
    </row>
    <row r="283" spans="1:52" x14ac:dyDescent="0.2">
      <c r="A283" s="69" t="s">
        <v>2394</v>
      </c>
      <c r="B283" s="69" t="s">
        <v>3848</v>
      </c>
      <c r="C283" s="70"/>
      <c r="D283" s="71"/>
      <c r="E283" s="72"/>
      <c r="F283" s="73"/>
      <c r="G283" s="70"/>
      <c r="H283" s="74"/>
      <c r="I283" s="75"/>
      <c r="J283" s="75"/>
      <c r="K283" s="36"/>
      <c r="L283" s="82"/>
      <c r="M283" s="82"/>
      <c r="N283" s="77"/>
      <c r="O283" s="84" t="s">
        <v>255</v>
      </c>
      <c r="P283" s="86">
        <v>43157.848078703704</v>
      </c>
      <c r="Q283" s="84" t="s">
        <v>4513</v>
      </c>
      <c r="R283" s="84" t="s">
        <v>5663</v>
      </c>
      <c r="S283" s="84" t="s">
        <v>259</v>
      </c>
      <c r="T283" s="84" t="s">
        <v>6274</v>
      </c>
      <c r="U283" s="84"/>
      <c r="V283" s="84" t="s">
        <v>6980</v>
      </c>
      <c r="W283" s="86">
        <v>43157.848078703704</v>
      </c>
      <c r="X283" s="84" t="s">
        <v>8241</v>
      </c>
      <c r="Y283" s="84"/>
      <c r="Z283" s="84"/>
      <c r="AA283" s="90" t="s">
        <v>9954</v>
      </c>
      <c r="AB283" s="84"/>
      <c r="AC283" s="84" t="b">
        <v>0</v>
      </c>
      <c r="AD283" s="84">
        <v>0</v>
      </c>
      <c r="AE283" s="90" t="s">
        <v>285</v>
      </c>
      <c r="AF283" s="84" t="b">
        <v>0</v>
      </c>
      <c r="AG283" s="84" t="s">
        <v>1655</v>
      </c>
      <c r="AH283" s="84"/>
      <c r="AI283" s="90" t="s">
        <v>285</v>
      </c>
      <c r="AJ283" s="84" t="b">
        <v>0</v>
      </c>
      <c r="AK283" s="84">
        <v>0</v>
      </c>
      <c r="AL283" s="90" t="s">
        <v>285</v>
      </c>
      <c r="AM283" s="84" t="s">
        <v>294</v>
      </c>
      <c r="AN283" s="84" t="b">
        <v>0</v>
      </c>
      <c r="AO283" s="90" t="s">
        <v>9954</v>
      </c>
      <c r="AP283" s="84" t="s">
        <v>179</v>
      </c>
      <c r="AQ283" s="84">
        <v>0</v>
      </c>
      <c r="AR283" s="84">
        <v>0</v>
      </c>
      <c r="AS283" s="84"/>
      <c r="AT283" s="84"/>
      <c r="AU283" s="84"/>
      <c r="AV283" s="84"/>
      <c r="AW283" s="84"/>
      <c r="AX283" s="84"/>
      <c r="AY283" s="84"/>
      <c r="AZ283" s="84"/>
    </row>
    <row r="284" spans="1:52" x14ac:dyDescent="0.2">
      <c r="A284" s="69" t="s">
        <v>2394</v>
      </c>
      <c r="B284" s="69" t="s">
        <v>3849</v>
      </c>
      <c r="C284" s="70"/>
      <c r="D284" s="71"/>
      <c r="E284" s="72"/>
      <c r="F284" s="73"/>
      <c r="G284" s="70"/>
      <c r="H284" s="74"/>
      <c r="I284" s="75"/>
      <c r="J284" s="75"/>
      <c r="K284" s="36"/>
      <c r="L284" s="82"/>
      <c r="M284" s="82"/>
      <c r="N284" s="77"/>
      <c r="O284" s="84" t="s">
        <v>255</v>
      </c>
      <c r="P284" s="86">
        <v>43157.848078703704</v>
      </c>
      <c r="Q284" s="84" t="s">
        <v>4513</v>
      </c>
      <c r="R284" s="84" t="s">
        <v>5663</v>
      </c>
      <c r="S284" s="84" t="s">
        <v>259</v>
      </c>
      <c r="T284" s="84" t="s">
        <v>6274</v>
      </c>
      <c r="U284" s="84"/>
      <c r="V284" s="84" t="s">
        <v>6980</v>
      </c>
      <c r="W284" s="86">
        <v>43157.848078703704</v>
      </c>
      <c r="X284" s="84" t="s">
        <v>8241</v>
      </c>
      <c r="Y284" s="84"/>
      <c r="Z284" s="84"/>
      <c r="AA284" s="90" t="s">
        <v>9954</v>
      </c>
      <c r="AB284" s="84"/>
      <c r="AC284" s="84" t="b">
        <v>0</v>
      </c>
      <c r="AD284" s="84">
        <v>0</v>
      </c>
      <c r="AE284" s="90" t="s">
        <v>285</v>
      </c>
      <c r="AF284" s="84" t="b">
        <v>0</v>
      </c>
      <c r="AG284" s="84" t="s">
        <v>1655</v>
      </c>
      <c r="AH284" s="84"/>
      <c r="AI284" s="90" t="s">
        <v>285</v>
      </c>
      <c r="AJ284" s="84" t="b">
        <v>0</v>
      </c>
      <c r="AK284" s="84">
        <v>0</v>
      </c>
      <c r="AL284" s="90" t="s">
        <v>285</v>
      </c>
      <c r="AM284" s="84" t="s">
        <v>294</v>
      </c>
      <c r="AN284" s="84" t="b">
        <v>0</v>
      </c>
      <c r="AO284" s="90" t="s">
        <v>9954</v>
      </c>
      <c r="AP284" s="84" t="s">
        <v>179</v>
      </c>
      <c r="AQ284" s="84">
        <v>0</v>
      </c>
      <c r="AR284" s="84">
        <v>0</v>
      </c>
      <c r="AS284" s="84"/>
      <c r="AT284" s="84"/>
      <c r="AU284" s="84"/>
      <c r="AV284" s="84"/>
      <c r="AW284" s="84"/>
      <c r="AX284" s="84"/>
      <c r="AY284" s="84"/>
      <c r="AZ284" s="84"/>
    </row>
    <row r="285" spans="1:52" x14ac:dyDescent="0.2">
      <c r="A285" s="69" t="s">
        <v>2394</v>
      </c>
      <c r="B285" s="69" t="s">
        <v>3850</v>
      </c>
      <c r="C285" s="70"/>
      <c r="D285" s="71"/>
      <c r="E285" s="72"/>
      <c r="F285" s="73"/>
      <c r="G285" s="70"/>
      <c r="H285" s="74"/>
      <c r="I285" s="75"/>
      <c r="J285" s="75"/>
      <c r="K285" s="36"/>
      <c r="L285" s="82"/>
      <c r="M285" s="82"/>
      <c r="N285" s="77"/>
      <c r="O285" s="84" t="s">
        <v>255</v>
      </c>
      <c r="P285" s="86">
        <v>43157.848078703704</v>
      </c>
      <c r="Q285" s="84" t="s">
        <v>4513</v>
      </c>
      <c r="R285" s="84" t="s">
        <v>5663</v>
      </c>
      <c r="S285" s="84" t="s">
        <v>259</v>
      </c>
      <c r="T285" s="84" t="s">
        <v>6274</v>
      </c>
      <c r="U285" s="84"/>
      <c r="V285" s="84" t="s">
        <v>6980</v>
      </c>
      <c r="W285" s="86">
        <v>43157.848078703704</v>
      </c>
      <c r="X285" s="84" t="s">
        <v>8241</v>
      </c>
      <c r="Y285" s="84"/>
      <c r="Z285" s="84"/>
      <c r="AA285" s="90" t="s">
        <v>9954</v>
      </c>
      <c r="AB285" s="84"/>
      <c r="AC285" s="84" t="b">
        <v>0</v>
      </c>
      <c r="AD285" s="84">
        <v>0</v>
      </c>
      <c r="AE285" s="90" t="s">
        <v>285</v>
      </c>
      <c r="AF285" s="84" t="b">
        <v>0</v>
      </c>
      <c r="AG285" s="84" t="s">
        <v>1655</v>
      </c>
      <c r="AH285" s="84"/>
      <c r="AI285" s="90" t="s">
        <v>285</v>
      </c>
      <c r="AJ285" s="84" t="b">
        <v>0</v>
      </c>
      <c r="AK285" s="84">
        <v>0</v>
      </c>
      <c r="AL285" s="90" t="s">
        <v>285</v>
      </c>
      <c r="AM285" s="84" t="s">
        <v>294</v>
      </c>
      <c r="AN285" s="84" t="b">
        <v>0</v>
      </c>
      <c r="AO285" s="90" t="s">
        <v>9954</v>
      </c>
      <c r="AP285" s="84" t="s">
        <v>179</v>
      </c>
      <c r="AQ285" s="84">
        <v>0</v>
      </c>
      <c r="AR285" s="84">
        <v>0</v>
      </c>
      <c r="AS285" s="84"/>
      <c r="AT285" s="84"/>
      <c r="AU285" s="84"/>
      <c r="AV285" s="84"/>
      <c r="AW285" s="84"/>
      <c r="AX285" s="84"/>
      <c r="AY285" s="84"/>
      <c r="AZ285" s="84"/>
    </row>
    <row r="286" spans="1:52" x14ac:dyDescent="0.2">
      <c r="A286" s="69" t="s">
        <v>2394</v>
      </c>
      <c r="B286" s="69" t="s">
        <v>3851</v>
      </c>
      <c r="C286" s="70"/>
      <c r="D286" s="71"/>
      <c r="E286" s="72"/>
      <c r="F286" s="73"/>
      <c r="G286" s="70"/>
      <c r="H286" s="74"/>
      <c r="I286" s="75"/>
      <c r="J286" s="75"/>
      <c r="K286" s="36"/>
      <c r="L286" s="82"/>
      <c r="M286" s="82"/>
      <c r="N286" s="77"/>
      <c r="O286" s="84" t="s">
        <v>255</v>
      </c>
      <c r="P286" s="86">
        <v>43157.848078703704</v>
      </c>
      <c r="Q286" s="84" t="s">
        <v>4513</v>
      </c>
      <c r="R286" s="84" t="s">
        <v>5663</v>
      </c>
      <c r="S286" s="84" t="s">
        <v>259</v>
      </c>
      <c r="T286" s="84" t="s">
        <v>6274</v>
      </c>
      <c r="U286" s="84"/>
      <c r="V286" s="84" t="s">
        <v>6980</v>
      </c>
      <c r="W286" s="86">
        <v>43157.848078703704</v>
      </c>
      <c r="X286" s="84" t="s">
        <v>8241</v>
      </c>
      <c r="Y286" s="84"/>
      <c r="Z286" s="84"/>
      <c r="AA286" s="90" t="s">
        <v>9954</v>
      </c>
      <c r="AB286" s="84"/>
      <c r="AC286" s="84" t="b">
        <v>0</v>
      </c>
      <c r="AD286" s="84">
        <v>0</v>
      </c>
      <c r="AE286" s="90" t="s">
        <v>285</v>
      </c>
      <c r="AF286" s="84" t="b">
        <v>0</v>
      </c>
      <c r="AG286" s="84" t="s">
        <v>1655</v>
      </c>
      <c r="AH286" s="84"/>
      <c r="AI286" s="90" t="s">
        <v>285</v>
      </c>
      <c r="AJ286" s="84" t="b">
        <v>0</v>
      </c>
      <c r="AK286" s="84">
        <v>0</v>
      </c>
      <c r="AL286" s="90" t="s">
        <v>285</v>
      </c>
      <c r="AM286" s="84" t="s">
        <v>294</v>
      </c>
      <c r="AN286" s="84" t="b">
        <v>0</v>
      </c>
      <c r="AO286" s="90" t="s">
        <v>9954</v>
      </c>
      <c r="AP286" s="84" t="s">
        <v>179</v>
      </c>
      <c r="AQ286" s="84">
        <v>0</v>
      </c>
      <c r="AR286" s="84">
        <v>0</v>
      </c>
      <c r="AS286" s="84"/>
      <c r="AT286" s="84"/>
      <c r="AU286" s="84"/>
      <c r="AV286" s="84"/>
      <c r="AW286" s="84"/>
      <c r="AX286" s="84"/>
      <c r="AY286" s="84"/>
      <c r="AZ286" s="84"/>
    </row>
    <row r="287" spans="1:52" x14ac:dyDescent="0.2">
      <c r="A287" s="69" t="s">
        <v>2394</v>
      </c>
      <c r="B287" s="69" t="s">
        <v>3852</v>
      </c>
      <c r="C287" s="70"/>
      <c r="D287" s="71"/>
      <c r="E287" s="72"/>
      <c r="F287" s="73"/>
      <c r="G287" s="70"/>
      <c r="H287" s="74"/>
      <c r="I287" s="75"/>
      <c r="J287" s="75"/>
      <c r="K287" s="36"/>
      <c r="L287" s="82"/>
      <c r="M287" s="82"/>
      <c r="N287" s="77"/>
      <c r="O287" s="84" t="s">
        <v>255</v>
      </c>
      <c r="P287" s="86">
        <v>43157.848078703704</v>
      </c>
      <c r="Q287" s="84" t="s">
        <v>4513</v>
      </c>
      <c r="R287" s="84" t="s">
        <v>5663</v>
      </c>
      <c r="S287" s="84" t="s">
        <v>259</v>
      </c>
      <c r="T287" s="84" t="s">
        <v>6274</v>
      </c>
      <c r="U287" s="84"/>
      <c r="V287" s="84" t="s">
        <v>6980</v>
      </c>
      <c r="W287" s="86">
        <v>43157.848078703704</v>
      </c>
      <c r="X287" s="84" t="s">
        <v>8241</v>
      </c>
      <c r="Y287" s="84"/>
      <c r="Z287" s="84"/>
      <c r="AA287" s="90" t="s">
        <v>9954</v>
      </c>
      <c r="AB287" s="84"/>
      <c r="AC287" s="84" t="b">
        <v>0</v>
      </c>
      <c r="AD287" s="84">
        <v>0</v>
      </c>
      <c r="AE287" s="90" t="s">
        <v>285</v>
      </c>
      <c r="AF287" s="84" t="b">
        <v>0</v>
      </c>
      <c r="AG287" s="84" t="s">
        <v>1655</v>
      </c>
      <c r="AH287" s="84"/>
      <c r="AI287" s="90" t="s">
        <v>285</v>
      </c>
      <c r="AJ287" s="84" t="b">
        <v>0</v>
      </c>
      <c r="AK287" s="84">
        <v>0</v>
      </c>
      <c r="AL287" s="90" t="s">
        <v>285</v>
      </c>
      <c r="AM287" s="84" t="s">
        <v>294</v>
      </c>
      <c r="AN287" s="84" t="b">
        <v>0</v>
      </c>
      <c r="AO287" s="90" t="s">
        <v>9954</v>
      </c>
      <c r="AP287" s="84" t="s">
        <v>179</v>
      </c>
      <c r="AQ287" s="84">
        <v>0</v>
      </c>
      <c r="AR287" s="84">
        <v>0</v>
      </c>
      <c r="AS287" s="84"/>
      <c r="AT287" s="84"/>
      <c r="AU287" s="84"/>
      <c r="AV287" s="84"/>
      <c r="AW287" s="84"/>
      <c r="AX287" s="84"/>
      <c r="AY287" s="84"/>
      <c r="AZ287" s="84"/>
    </row>
    <row r="288" spans="1:52" x14ac:dyDescent="0.2">
      <c r="A288" s="69" t="s">
        <v>2395</v>
      </c>
      <c r="B288" s="69" t="s">
        <v>826</v>
      </c>
      <c r="C288" s="70"/>
      <c r="D288" s="71"/>
      <c r="E288" s="72"/>
      <c r="F288" s="73"/>
      <c r="G288" s="70"/>
      <c r="H288" s="74"/>
      <c r="I288" s="75"/>
      <c r="J288" s="75"/>
      <c r="K288" s="36"/>
      <c r="L288" s="82"/>
      <c r="M288" s="82"/>
      <c r="N288" s="77"/>
      <c r="O288" s="84" t="s">
        <v>255</v>
      </c>
      <c r="P288" s="86">
        <v>43157.848090277781</v>
      </c>
      <c r="Q288" s="84" t="s">
        <v>4455</v>
      </c>
      <c r="R288" s="84"/>
      <c r="S288" s="84"/>
      <c r="T288" s="84" t="s">
        <v>6274</v>
      </c>
      <c r="U288" s="84"/>
      <c r="V288" s="84" t="s">
        <v>6981</v>
      </c>
      <c r="W288" s="86">
        <v>43157.848090277781</v>
      </c>
      <c r="X288" s="84" t="s">
        <v>8242</v>
      </c>
      <c r="Y288" s="84"/>
      <c r="Z288" s="84"/>
      <c r="AA288" s="90" t="s">
        <v>9955</v>
      </c>
      <c r="AB288" s="84"/>
      <c r="AC288" s="84" t="b">
        <v>0</v>
      </c>
      <c r="AD288" s="84">
        <v>0</v>
      </c>
      <c r="AE288" s="90" t="s">
        <v>285</v>
      </c>
      <c r="AF288" s="84" t="b">
        <v>0</v>
      </c>
      <c r="AG288" s="84" t="s">
        <v>290</v>
      </c>
      <c r="AH288" s="84"/>
      <c r="AI288" s="90" t="s">
        <v>285</v>
      </c>
      <c r="AJ288" s="84" t="b">
        <v>0</v>
      </c>
      <c r="AK288" s="84">
        <v>30</v>
      </c>
      <c r="AL288" s="90" t="s">
        <v>11448</v>
      </c>
      <c r="AM288" s="84" t="s">
        <v>299</v>
      </c>
      <c r="AN288" s="84" t="b">
        <v>0</v>
      </c>
      <c r="AO288" s="90" t="s">
        <v>11448</v>
      </c>
      <c r="AP288" s="84" t="s">
        <v>179</v>
      </c>
      <c r="AQ288" s="84">
        <v>0</v>
      </c>
      <c r="AR288" s="84">
        <v>0</v>
      </c>
      <c r="AS288" s="84"/>
      <c r="AT288" s="84"/>
      <c r="AU288" s="84"/>
      <c r="AV288" s="84"/>
      <c r="AW288" s="84"/>
      <c r="AX288" s="84"/>
      <c r="AY288" s="84"/>
      <c r="AZ288" s="84"/>
    </row>
    <row r="289" spans="1:52" x14ac:dyDescent="0.2">
      <c r="A289" s="69" t="s">
        <v>2396</v>
      </c>
      <c r="B289" s="69" t="s">
        <v>230</v>
      </c>
      <c r="C289" s="70"/>
      <c r="D289" s="71"/>
      <c r="E289" s="72"/>
      <c r="F289" s="73"/>
      <c r="G289" s="70"/>
      <c r="H289" s="74"/>
      <c r="I289" s="75"/>
      <c r="J289" s="75"/>
      <c r="K289" s="36"/>
      <c r="L289" s="82"/>
      <c r="M289" s="82"/>
      <c r="N289" s="77"/>
      <c r="O289" s="84" t="s">
        <v>255</v>
      </c>
      <c r="P289" s="86">
        <v>43157.84815972222</v>
      </c>
      <c r="Q289" s="84" t="s">
        <v>4514</v>
      </c>
      <c r="R289" s="84"/>
      <c r="S289" s="84"/>
      <c r="T289" s="84" t="s">
        <v>6274</v>
      </c>
      <c r="U289" s="84" t="s">
        <v>6644</v>
      </c>
      <c r="V289" s="84" t="s">
        <v>6644</v>
      </c>
      <c r="W289" s="86">
        <v>43157.84815972222</v>
      </c>
      <c r="X289" s="84" t="s">
        <v>8243</v>
      </c>
      <c r="Y289" s="84"/>
      <c r="Z289" s="84"/>
      <c r="AA289" s="90" t="s">
        <v>9956</v>
      </c>
      <c r="AB289" s="90" t="s">
        <v>11505</v>
      </c>
      <c r="AC289" s="84" t="b">
        <v>0</v>
      </c>
      <c r="AD289" s="84">
        <v>14</v>
      </c>
      <c r="AE289" s="90" t="s">
        <v>11674</v>
      </c>
      <c r="AF289" s="84" t="b">
        <v>0</v>
      </c>
      <c r="AG289" s="84" t="s">
        <v>290</v>
      </c>
      <c r="AH289" s="84"/>
      <c r="AI289" s="90" t="s">
        <v>285</v>
      </c>
      <c r="AJ289" s="84" t="b">
        <v>0</v>
      </c>
      <c r="AK289" s="84">
        <v>5</v>
      </c>
      <c r="AL289" s="90" t="s">
        <v>285</v>
      </c>
      <c r="AM289" s="84" t="s">
        <v>295</v>
      </c>
      <c r="AN289" s="84" t="b">
        <v>0</v>
      </c>
      <c r="AO289" s="90" t="s">
        <v>11505</v>
      </c>
      <c r="AP289" s="84" t="s">
        <v>179</v>
      </c>
      <c r="AQ289" s="84">
        <v>0</v>
      </c>
      <c r="AR289" s="84">
        <v>0</v>
      </c>
      <c r="AS289" s="84"/>
      <c r="AT289" s="84"/>
      <c r="AU289" s="84"/>
      <c r="AV289" s="84"/>
      <c r="AW289" s="84"/>
      <c r="AX289" s="84"/>
      <c r="AY289" s="84"/>
      <c r="AZ289" s="84"/>
    </row>
    <row r="290" spans="1:52" x14ac:dyDescent="0.2">
      <c r="A290" s="69" t="s">
        <v>2396</v>
      </c>
      <c r="B290" s="69" t="s">
        <v>3853</v>
      </c>
      <c r="C290" s="70"/>
      <c r="D290" s="71"/>
      <c r="E290" s="72"/>
      <c r="F290" s="73"/>
      <c r="G290" s="70"/>
      <c r="H290" s="74"/>
      <c r="I290" s="75"/>
      <c r="J290" s="75"/>
      <c r="K290" s="36"/>
      <c r="L290" s="82"/>
      <c r="M290" s="82"/>
      <c r="N290" s="77"/>
      <c r="O290" s="84" t="s">
        <v>255</v>
      </c>
      <c r="P290" s="86">
        <v>43157.84815972222</v>
      </c>
      <c r="Q290" s="84" t="s">
        <v>4514</v>
      </c>
      <c r="R290" s="84"/>
      <c r="S290" s="84"/>
      <c r="T290" s="84" t="s">
        <v>6274</v>
      </c>
      <c r="U290" s="84" t="s">
        <v>6644</v>
      </c>
      <c r="V290" s="84" t="s">
        <v>6644</v>
      </c>
      <c r="W290" s="86">
        <v>43157.84815972222</v>
      </c>
      <c r="X290" s="84" t="s">
        <v>8243</v>
      </c>
      <c r="Y290" s="84"/>
      <c r="Z290" s="84"/>
      <c r="AA290" s="90" t="s">
        <v>9956</v>
      </c>
      <c r="AB290" s="90" t="s">
        <v>11505</v>
      </c>
      <c r="AC290" s="84" t="b">
        <v>0</v>
      </c>
      <c r="AD290" s="84">
        <v>14</v>
      </c>
      <c r="AE290" s="90" t="s">
        <v>11674</v>
      </c>
      <c r="AF290" s="84" t="b">
        <v>0</v>
      </c>
      <c r="AG290" s="84" t="s">
        <v>290</v>
      </c>
      <c r="AH290" s="84"/>
      <c r="AI290" s="90" t="s">
        <v>285</v>
      </c>
      <c r="AJ290" s="84" t="b">
        <v>0</v>
      </c>
      <c r="AK290" s="84">
        <v>5</v>
      </c>
      <c r="AL290" s="90" t="s">
        <v>285</v>
      </c>
      <c r="AM290" s="84" t="s">
        <v>295</v>
      </c>
      <c r="AN290" s="84" t="b">
        <v>0</v>
      </c>
      <c r="AO290" s="90" t="s">
        <v>11505</v>
      </c>
      <c r="AP290" s="84" t="s">
        <v>179</v>
      </c>
      <c r="AQ290" s="84">
        <v>0</v>
      </c>
      <c r="AR290" s="84">
        <v>0</v>
      </c>
      <c r="AS290" s="84"/>
      <c r="AT290" s="84"/>
      <c r="AU290" s="84"/>
      <c r="AV290" s="84"/>
      <c r="AW290" s="84"/>
      <c r="AX290" s="84"/>
      <c r="AY290" s="84"/>
      <c r="AZ290" s="84"/>
    </row>
    <row r="291" spans="1:52" x14ac:dyDescent="0.2">
      <c r="A291" s="69" t="s">
        <v>2396</v>
      </c>
      <c r="B291" s="69" t="s">
        <v>899</v>
      </c>
      <c r="C291" s="70"/>
      <c r="D291" s="71"/>
      <c r="E291" s="72"/>
      <c r="F291" s="73"/>
      <c r="G291" s="70"/>
      <c r="H291" s="74"/>
      <c r="I291" s="75"/>
      <c r="J291" s="75"/>
      <c r="K291" s="36"/>
      <c r="L291" s="82"/>
      <c r="M291" s="82"/>
      <c r="N291" s="77"/>
      <c r="O291" s="84" t="s">
        <v>256</v>
      </c>
      <c r="P291" s="86">
        <v>43157.84815972222</v>
      </c>
      <c r="Q291" s="84" t="s">
        <v>4514</v>
      </c>
      <c r="R291" s="84"/>
      <c r="S291" s="84"/>
      <c r="T291" s="84" t="s">
        <v>6274</v>
      </c>
      <c r="U291" s="84" t="s">
        <v>6644</v>
      </c>
      <c r="V291" s="84" t="s">
        <v>6644</v>
      </c>
      <c r="W291" s="86">
        <v>43157.84815972222</v>
      </c>
      <c r="X291" s="84" t="s">
        <v>8243</v>
      </c>
      <c r="Y291" s="84"/>
      <c r="Z291" s="84"/>
      <c r="AA291" s="90" t="s">
        <v>9956</v>
      </c>
      <c r="AB291" s="90" t="s">
        <v>11505</v>
      </c>
      <c r="AC291" s="84" t="b">
        <v>0</v>
      </c>
      <c r="AD291" s="84">
        <v>14</v>
      </c>
      <c r="AE291" s="90" t="s">
        <v>11674</v>
      </c>
      <c r="AF291" s="84" t="b">
        <v>0</v>
      </c>
      <c r="AG291" s="84" t="s">
        <v>290</v>
      </c>
      <c r="AH291" s="84"/>
      <c r="AI291" s="90" t="s">
        <v>285</v>
      </c>
      <c r="AJ291" s="84" t="b">
        <v>0</v>
      </c>
      <c r="AK291" s="84">
        <v>5</v>
      </c>
      <c r="AL291" s="90" t="s">
        <v>285</v>
      </c>
      <c r="AM291" s="84" t="s">
        <v>295</v>
      </c>
      <c r="AN291" s="84" t="b">
        <v>0</v>
      </c>
      <c r="AO291" s="90" t="s">
        <v>11505</v>
      </c>
      <c r="AP291" s="84" t="s">
        <v>179</v>
      </c>
      <c r="AQ291" s="84">
        <v>0</v>
      </c>
      <c r="AR291" s="84">
        <v>0</v>
      </c>
      <c r="AS291" s="84"/>
      <c r="AT291" s="84"/>
      <c r="AU291" s="84"/>
      <c r="AV291" s="84"/>
      <c r="AW291" s="84"/>
      <c r="AX291" s="84"/>
      <c r="AY291" s="84"/>
      <c r="AZ291" s="84"/>
    </row>
    <row r="292" spans="1:52" x14ac:dyDescent="0.2">
      <c r="A292" s="69" t="s">
        <v>2396</v>
      </c>
      <c r="B292" s="69" t="s">
        <v>227</v>
      </c>
      <c r="C292" s="70"/>
      <c r="D292" s="71"/>
      <c r="E292" s="72"/>
      <c r="F292" s="73"/>
      <c r="G292" s="70"/>
      <c r="H292" s="74"/>
      <c r="I292" s="75"/>
      <c r="J292" s="75"/>
      <c r="K292" s="36"/>
      <c r="L292" s="82"/>
      <c r="M292" s="82"/>
      <c r="N292" s="77"/>
      <c r="O292" s="84" t="s">
        <v>255</v>
      </c>
      <c r="P292" s="86">
        <v>43157.84815972222</v>
      </c>
      <c r="Q292" s="84" t="s">
        <v>4514</v>
      </c>
      <c r="R292" s="84"/>
      <c r="S292" s="84"/>
      <c r="T292" s="84" t="s">
        <v>6274</v>
      </c>
      <c r="U292" s="84" t="s">
        <v>6644</v>
      </c>
      <c r="V292" s="84" t="s">
        <v>6644</v>
      </c>
      <c r="W292" s="86">
        <v>43157.84815972222</v>
      </c>
      <c r="X292" s="84" t="s">
        <v>8243</v>
      </c>
      <c r="Y292" s="84"/>
      <c r="Z292" s="84"/>
      <c r="AA292" s="90" t="s">
        <v>9956</v>
      </c>
      <c r="AB292" s="90" t="s">
        <v>11505</v>
      </c>
      <c r="AC292" s="84" t="b">
        <v>0</v>
      </c>
      <c r="AD292" s="84">
        <v>14</v>
      </c>
      <c r="AE292" s="90" t="s">
        <v>11674</v>
      </c>
      <c r="AF292" s="84" t="b">
        <v>0</v>
      </c>
      <c r="AG292" s="84" t="s">
        <v>290</v>
      </c>
      <c r="AH292" s="84"/>
      <c r="AI292" s="90" t="s">
        <v>285</v>
      </c>
      <c r="AJ292" s="84" t="b">
        <v>0</v>
      </c>
      <c r="AK292" s="84">
        <v>5</v>
      </c>
      <c r="AL292" s="90" t="s">
        <v>285</v>
      </c>
      <c r="AM292" s="84" t="s">
        <v>295</v>
      </c>
      <c r="AN292" s="84" t="b">
        <v>0</v>
      </c>
      <c r="AO292" s="90" t="s">
        <v>11505</v>
      </c>
      <c r="AP292" s="84" t="s">
        <v>179</v>
      </c>
      <c r="AQ292" s="84">
        <v>0</v>
      </c>
      <c r="AR292" s="84">
        <v>0</v>
      </c>
      <c r="AS292" s="84"/>
      <c r="AT292" s="84"/>
      <c r="AU292" s="84"/>
      <c r="AV292" s="84"/>
      <c r="AW292" s="84"/>
      <c r="AX292" s="84"/>
      <c r="AY292" s="84"/>
      <c r="AZ292" s="84"/>
    </row>
    <row r="293" spans="1:52" x14ac:dyDescent="0.2">
      <c r="A293" s="69" t="s">
        <v>2397</v>
      </c>
      <c r="B293" s="69" t="s">
        <v>3817</v>
      </c>
      <c r="C293" s="70"/>
      <c r="D293" s="71"/>
      <c r="E293" s="72"/>
      <c r="F293" s="73"/>
      <c r="G293" s="70"/>
      <c r="H293" s="74"/>
      <c r="I293" s="75"/>
      <c r="J293" s="75"/>
      <c r="K293" s="36"/>
      <c r="L293" s="82"/>
      <c r="M293" s="82"/>
      <c r="N293" s="77"/>
      <c r="O293" s="84" t="s">
        <v>255</v>
      </c>
      <c r="P293" s="86">
        <v>43157.848171296297</v>
      </c>
      <c r="Q293" s="84" t="s">
        <v>4409</v>
      </c>
      <c r="R293" s="84" t="s">
        <v>5607</v>
      </c>
      <c r="S293" s="84" t="s">
        <v>6076</v>
      </c>
      <c r="T293" s="84" t="s">
        <v>6291</v>
      </c>
      <c r="U293" s="84"/>
      <c r="V293" s="84" t="s">
        <v>6982</v>
      </c>
      <c r="W293" s="86">
        <v>43157.848171296297</v>
      </c>
      <c r="X293" s="84" t="s">
        <v>8244</v>
      </c>
      <c r="Y293" s="84"/>
      <c r="Z293" s="84"/>
      <c r="AA293" s="90" t="s">
        <v>9957</v>
      </c>
      <c r="AB293" s="84"/>
      <c r="AC293" s="84" t="b">
        <v>0</v>
      </c>
      <c r="AD293" s="84">
        <v>0</v>
      </c>
      <c r="AE293" s="90" t="s">
        <v>285</v>
      </c>
      <c r="AF293" s="84" t="b">
        <v>0</v>
      </c>
      <c r="AG293" s="84" t="s">
        <v>290</v>
      </c>
      <c r="AH293" s="84"/>
      <c r="AI293" s="90" t="s">
        <v>285</v>
      </c>
      <c r="AJ293" s="84" t="b">
        <v>0</v>
      </c>
      <c r="AK293" s="84">
        <v>1818</v>
      </c>
      <c r="AL293" s="90" t="s">
        <v>11439</v>
      </c>
      <c r="AM293" s="84" t="s">
        <v>295</v>
      </c>
      <c r="AN293" s="84" t="b">
        <v>0</v>
      </c>
      <c r="AO293" s="90" t="s">
        <v>11439</v>
      </c>
      <c r="AP293" s="84" t="s">
        <v>179</v>
      </c>
      <c r="AQ293" s="84">
        <v>0</v>
      </c>
      <c r="AR293" s="84">
        <v>0</v>
      </c>
      <c r="AS293" s="84"/>
      <c r="AT293" s="84"/>
      <c r="AU293" s="84"/>
      <c r="AV293" s="84"/>
      <c r="AW293" s="84"/>
      <c r="AX293" s="84"/>
      <c r="AY293" s="84"/>
      <c r="AZ293" s="84"/>
    </row>
    <row r="294" spans="1:52" x14ac:dyDescent="0.2">
      <c r="A294" s="69" t="s">
        <v>2397</v>
      </c>
      <c r="B294" s="69" t="s">
        <v>3818</v>
      </c>
      <c r="C294" s="70"/>
      <c r="D294" s="71"/>
      <c r="E294" s="72"/>
      <c r="F294" s="73"/>
      <c r="G294" s="70"/>
      <c r="H294" s="74"/>
      <c r="I294" s="75"/>
      <c r="J294" s="75"/>
      <c r="K294" s="36"/>
      <c r="L294" s="82"/>
      <c r="M294" s="82"/>
      <c r="N294" s="77"/>
      <c r="O294" s="84" t="s">
        <v>255</v>
      </c>
      <c r="P294" s="86">
        <v>43157.848171296297</v>
      </c>
      <c r="Q294" s="84" t="s">
        <v>4409</v>
      </c>
      <c r="R294" s="84" t="s">
        <v>5607</v>
      </c>
      <c r="S294" s="84" t="s">
        <v>6076</v>
      </c>
      <c r="T294" s="84" t="s">
        <v>6291</v>
      </c>
      <c r="U294" s="84"/>
      <c r="V294" s="84" t="s">
        <v>6982</v>
      </c>
      <c r="W294" s="86">
        <v>43157.848171296297</v>
      </c>
      <c r="X294" s="84" t="s">
        <v>8244</v>
      </c>
      <c r="Y294" s="84"/>
      <c r="Z294" s="84"/>
      <c r="AA294" s="90" t="s">
        <v>9957</v>
      </c>
      <c r="AB294" s="84"/>
      <c r="AC294" s="84" t="b">
        <v>0</v>
      </c>
      <c r="AD294" s="84">
        <v>0</v>
      </c>
      <c r="AE294" s="90" t="s">
        <v>285</v>
      </c>
      <c r="AF294" s="84" t="b">
        <v>0</v>
      </c>
      <c r="AG294" s="84" t="s">
        <v>290</v>
      </c>
      <c r="AH294" s="84"/>
      <c r="AI294" s="90" t="s">
        <v>285</v>
      </c>
      <c r="AJ294" s="84" t="b">
        <v>0</v>
      </c>
      <c r="AK294" s="84">
        <v>1818</v>
      </c>
      <c r="AL294" s="90" t="s">
        <v>11439</v>
      </c>
      <c r="AM294" s="84" t="s">
        <v>295</v>
      </c>
      <c r="AN294" s="84" t="b">
        <v>0</v>
      </c>
      <c r="AO294" s="90" t="s">
        <v>11439</v>
      </c>
      <c r="AP294" s="84" t="s">
        <v>179</v>
      </c>
      <c r="AQ294" s="84">
        <v>0</v>
      </c>
      <c r="AR294" s="84">
        <v>0</v>
      </c>
      <c r="AS294" s="84"/>
      <c r="AT294" s="84"/>
      <c r="AU294" s="84"/>
      <c r="AV294" s="84"/>
      <c r="AW294" s="84"/>
      <c r="AX294" s="84"/>
      <c r="AY294" s="84"/>
      <c r="AZ294" s="84"/>
    </row>
    <row r="295" spans="1:52" x14ac:dyDescent="0.2">
      <c r="A295" s="69" t="s">
        <v>2397</v>
      </c>
      <c r="B295" s="69" t="s">
        <v>3712</v>
      </c>
      <c r="C295" s="70"/>
      <c r="D295" s="71"/>
      <c r="E295" s="72"/>
      <c r="F295" s="73"/>
      <c r="G295" s="70"/>
      <c r="H295" s="74"/>
      <c r="I295" s="75"/>
      <c r="J295" s="75"/>
      <c r="K295" s="36"/>
      <c r="L295" s="82"/>
      <c r="M295" s="82"/>
      <c r="N295" s="77"/>
      <c r="O295" s="84" t="s">
        <v>255</v>
      </c>
      <c r="P295" s="86">
        <v>43157.848171296297</v>
      </c>
      <c r="Q295" s="84" t="s">
        <v>4409</v>
      </c>
      <c r="R295" s="84" t="s">
        <v>5607</v>
      </c>
      <c r="S295" s="84" t="s">
        <v>6076</v>
      </c>
      <c r="T295" s="84" t="s">
        <v>6291</v>
      </c>
      <c r="U295" s="84"/>
      <c r="V295" s="84" t="s">
        <v>6982</v>
      </c>
      <c r="W295" s="86">
        <v>43157.848171296297</v>
      </c>
      <c r="X295" s="84" t="s">
        <v>8244</v>
      </c>
      <c r="Y295" s="84"/>
      <c r="Z295" s="84"/>
      <c r="AA295" s="90" t="s">
        <v>9957</v>
      </c>
      <c r="AB295" s="84"/>
      <c r="AC295" s="84" t="b">
        <v>0</v>
      </c>
      <c r="AD295" s="84">
        <v>0</v>
      </c>
      <c r="AE295" s="90" t="s">
        <v>285</v>
      </c>
      <c r="AF295" s="84" t="b">
        <v>0</v>
      </c>
      <c r="AG295" s="84" t="s">
        <v>290</v>
      </c>
      <c r="AH295" s="84"/>
      <c r="AI295" s="90" t="s">
        <v>285</v>
      </c>
      <c r="AJ295" s="84" t="b">
        <v>0</v>
      </c>
      <c r="AK295" s="84">
        <v>1818</v>
      </c>
      <c r="AL295" s="90" t="s">
        <v>11439</v>
      </c>
      <c r="AM295" s="84" t="s">
        <v>295</v>
      </c>
      <c r="AN295" s="84" t="b">
        <v>0</v>
      </c>
      <c r="AO295" s="90" t="s">
        <v>11439</v>
      </c>
      <c r="AP295" s="84" t="s">
        <v>179</v>
      </c>
      <c r="AQ295" s="84">
        <v>0</v>
      </c>
      <c r="AR295" s="84">
        <v>0</v>
      </c>
      <c r="AS295" s="84"/>
      <c r="AT295" s="84"/>
      <c r="AU295" s="84"/>
      <c r="AV295" s="84"/>
      <c r="AW295" s="84"/>
      <c r="AX295" s="84"/>
      <c r="AY295" s="84"/>
      <c r="AZ295" s="84"/>
    </row>
    <row r="296" spans="1:52" x14ac:dyDescent="0.2">
      <c r="A296" s="69" t="s">
        <v>2398</v>
      </c>
      <c r="B296" s="69" t="s">
        <v>906</v>
      </c>
      <c r="C296" s="70"/>
      <c r="D296" s="71"/>
      <c r="E296" s="72"/>
      <c r="F296" s="73"/>
      <c r="G296" s="70"/>
      <c r="H296" s="74"/>
      <c r="I296" s="75"/>
      <c r="J296" s="75"/>
      <c r="K296" s="36"/>
      <c r="L296" s="82"/>
      <c r="M296" s="82"/>
      <c r="N296" s="77"/>
      <c r="O296" s="84" t="s">
        <v>255</v>
      </c>
      <c r="P296" s="86">
        <v>43157.848182870373</v>
      </c>
      <c r="Q296" s="84" t="s">
        <v>4515</v>
      </c>
      <c r="R296" s="84" t="s">
        <v>5664</v>
      </c>
      <c r="S296" s="84" t="s">
        <v>268</v>
      </c>
      <c r="T296" s="84" t="s">
        <v>6274</v>
      </c>
      <c r="U296" s="84"/>
      <c r="V296" s="84" t="s">
        <v>6983</v>
      </c>
      <c r="W296" s="86">
        <v>43157.848182870373</v>
      </c>
      <c r="X296" s="84" t="s">
        <v>8245</v>
      </c>
      <c r="Y296" s="84"/>
      <c r="Z296" s="84"/>
      <c r="AA296" s="90" t="s">
        <v>9958</v>
      </c>
      <c r="AB296" s="84"/>
      <c r="AC296" s="84" t="b">
        <v>0</v>
      </c>
      <c r="AD296" s="84">
        <v>0</v>
      </c>
      <c r="AE296" s="90" t="s">
        <v>285</v>
      </c>
      <c r="AF296" s="84" t="b">
        <v>0</v>
      </c>
      <c r="AG296" s="84" t="s">
        <v>290</v>
      </c>
      <c r="AH296" s="84"/>
      <c r="AI296" s="90" t="s">
        <v>285</v>
      </c>
      <c r="AJ296" s="84" t="b">
        <v>0</v>
      </c>
      <c r="AK296" s="84">
        <v>0</v>
      </c>
      <c r="AL296" s="90" t="s">
        <v>285</v>
      </c>
      <c r="AM296" s="84" t="s">
        <v>294</v>
      </c>
      <c r="AN296" s="84" t="b">
        <v>0</v>
      </c>
      <c r="AO296" s="90" t="s">
        <v>9958</v>
      </c>
      <c r="AP296" s="84" t="s">
        <v>179</v>
      </c>
      <c r="AQ296" s="84">
        <v>0</v>
      </c>
      <c r="AR296" s="84">
        <v>0</v>
      </c>
      <c r="AS296" s="84"/>
      <c r="AT296" s="84"/>
      <c r="AU296" s="84"/>
      <c r="AV296" s="84"/>
      <c r="AW296" s="84"/>
      <c r="AX296" s="84"/>
      <c r="AY296" s="84"/>
      <c r="AZ296" s="84"/>
    </row>
    <row r="297" spans="1:52" x14ac:dyDescent="0.2">
      <c r="A297" s="69" t="s">
        <v>2399</v>
      </c>
      <c r="B297" s="69" t="s">
        <v>2399</v>
      </c>
      <c r="C297" s="70"/>
      <c r="D297" s="71"/>
      <c r="E297" s="72"/>
      <c r="F297" s="73"/>
      <c r="G297" s="70"/>
      <c r="H297" s="74"/>
      <c r="I297" s="75"/>
      <c r="J297" s="75"/>
      <c r="K297" s="36"/>
      <c r="L297" s="82"/>
      <c r="M297" s="82"/>
      <c r="N297" s="77"/>
      <c r="O297" s="84" t="s">
        <v>179</v>
      </c>
      <c r="P297" s="86">
        <v>43157.84783564815</v>
      </c>
      <c r="Q297" s="84" t="s">
        <v>4516</v>
      </c>
      <c r="R297" s="84" t="s">
        <v>5665</v>
      </c>
      <c r="S297" s="84" t="s">
        <v>258</v>
      </c>
      <c r="T297" s="84" t="s">
        <v>6274</v>
      </c>
      <c r="U297" s="84"/>
      <c r="V297" s="84" t="s">
        <v>6984</v>
      </c>
      <c r="W297" s="86">
        <v>43157.84783564815</v>
      </c>
      <c r="X297" s="84" t="s">
        <v>8246</v>
      </c>
      <c r="Y297" s="84"/>
      <c r="Z297" s="84"/>
      <c r="AA297" s="90" t="s">
        <v>9959</v>
      </c>
      <c r="AB297" s="84"/>
      <c r="AC297" s="84" t="b">
        <v>0</v>
      </c>
      <c r="AD297" s="84">
        <v>1</v>
      </c>
      <c r="AE297" s="90" t="s">
        <v>285</v>
      </c>
      <c r="AF297" s="84" t="b">
        <v>1</v>
      </c>
      <c r="AG297" s="84" t="s">
        <v>290</v>
      </c>
      <c r="AH297" s="84"/>
      <c r="AI297" s="90" t="s">
        <v>11831</v>
      </c>
      <c r="AJ297" s="84" t="b">
        <v>0</v>
      </c>
      <c r="AK297" s="84">
        <v>1</v>
      </c>
      <c r="AL297" s="90" t="s">
        <v>285</v>
      </c>
      <c r="AM297" s="84" t="s">
        <v>295</v>
      </c>
      <c r="AN297" s="84" t="b">
        <v>0</v>
      </c>
      <c r="AO297" s="90" t="s">
        <v>9959</v>
      </c>
      <c r="AP297" s="84" t="s">
        <v>179</v>
      </c>
      <c r="AQ297" s="84">
        <v>0</v>
      </c>
      <c r="AR297" s="84">
        <v>0</v>
      </c>
      <c r="AS297" s="84"/>
      <c r="AT297" s="84"/>
      <c r="AU297" s="84"/>
      <c r="AV297" s="84"/>
      <c r="AW297" s="84"/>
      <c r="AX297" s="84"/>
      <c r="AY297" s="84"/>
      <c r="AZ297" s="84"/>
    </row>
    <row r="298" spans="1:52" x14ac:dyDescent="0.2">
      <c r="A298" s="69" t="s">
        <v>2400</v>
      </c>
      <c r="B298" s="69" t="s">
        <v>2399</v>
      </c>
      <c r="C298" s="70"/>
      <c r="D298" s="71"/>
      <c r="E298" s="72"/>
      <c r="F298" s="73"/>
      <c r="G298" s="70"/>
      <c r="H298" s="74"/>
      <c r="I298" s="75"/>
      <c r="J298" s="75"/>
      <c r="K298" s="36"/>
      <c r="L298" s="82"/>
      <c r="M298" s="82"/>
      <c r="N298" s="77"/>
      <c r="O298" s="84" t="s">
        <v>255</v>
      </c>
      <c r="P298" s="86">
        <v>43157.848194444443</v>
      </c>
      <c r="Q298" s="84" t="s">
        <v>4517</v>
      </c>
      <c r="R298" s="84" t="s">
        <v>5665</v>
      </c>
      <c r="S298" s="84" t="s">
        <v>258</v>
      </c>
      <c r="T298" s="84" t="s">
        <v>6274</v>
      </c>
      <c r="U298" s="84"/>
      <c r="V298" s="84" t="s">
        <v>6985</v>
      </c>
      <c r="W298" s="86">
        <v>43157.848194444443</v>
      </c>
      <c r="X298" s="84" t="s">
        <v>8247</v>
      </c>
      <c r="Y298" s="84"/>
      <c r="Z298" s="84"/>
      <c r="AA298" s="90" t="s">
        <v>9960</v>
      </c>
      <c r="AB298" s="84"/>
      <c r="AC298" s="84" t="b">
        <v>0</v>
      </c>
      <c r="AD298" s="84">
        <v>0</v>
      </c>
      <c r="AE298" s="90" t="s">
        <v>285</v>
      </c>
      <c r="AF298" s="84" t="b">
        <v>1</v>
      </c>
      <c r="AG298" s="84" t="s">
        <v>290</v>
      </c>
      <c r="AH298" s="84"/>
      <c r="AI298" s="90" t="s">
        <v>11831</v>
      </c>
      <c r="AJ298" s="84" t="b">
        <v>0</v>
      </c>
      <c r="AK298" s="84">
        <v>1</v>
      </c>
      <c r="AL298" s="90" t="s">
        <v>9959</v>
      </c>
      <c r="AM298" s="84" t="s">
        <v>296</v>
      </c>
      <c r="AN298" s="84" t="b">
        <v>0</v>
      </c>
      <c r="AO298" s="90" t="s">
        <v>9959</v>
      </c>
      <c r="AP298" s="84" t="s">
        <v>179</v>
      </c>
      <c r="AQ298" s="84">
        <v>0</v>
      </c>
      <c r="AR298" s="84">
        <v>0</v>
      </c>
      <c r="AS298" s="84"/>
      <c r="AT298" s="84"/>
      <c r="AU298" s="84"/>
      <c r="AV298" s="84"/>
      <c r="AW298" s="84"/>
      <c r="AX298" s="84"/>
      <c r="AY298" s="84"/>
      <c r="AZ298" s="84"/>
    </row>
    <row r="299" spans="1:52" x14ac:dyDescent="0.2">
      <c r="A299" s="69" t="s">
        <v>2401</v>
      </c>
      <c r="B299" s="69" t="s">
        <v>3854</v>
      </c>
      <c r="C299" s="70"/>
      <c r="D299" s="71"/>
      <c r="E299" s="72"/>
      <c r="F299" s="73"/>
      <c r="G299" s="70"/>
      <c r="H299" s="74"/>
      <c r="I299" s="75"/>
      <c r="J299" s="75"/>
      <c r="K299" s="36"/>
      <c r="L299" s="82"/>
      <c r="M299" s="82"/>
      <c r="N299" s="77"/>
      <c r="O299" s="84" t="s">
        <v>255</v>
      </c>
      <c r="P299" s="86">
        <v>43157.847256944442</v>
      </c>
      <c r="Q299" s="84" t="s">
        <v>4518</v>
      </c>
      <c r="R299" s="84"/>
      <c r="S299" s="84"/>
      <c r="T299" s="84" t="s">
        <v>6274</v>
      </c>
      <c r="U299" s="84"/>
      <c r="V299" s="84" t="s">
        <v>6986</v>
      </c>
      <c r="W299" s="86">
        <v>43157.847256944442</v>
      </c>
      <c r="X299" s="84" t="s">
        <v>8248</v>
      </c>
      <c r="Y299" s="84"/>
      <c r="Z299" s="84"/>
      <c r="AA299" s="90" t="s">
        <v>9961</v>
      </c>
      <c r="AB299" s="84"/>
      <c r="AC299" s="84" t="b">
        <v>0</v>
      </c>
      <c r="AD299" s="84">
        <v>1</v>
      </c>
      <c r="AE299" s="90" t="s">
        <v>285</v>
      </c>
      <c r="AF299" s="84" t="b">
        <v>0</v>
      </c>
      <c r="AG299" s="84" t="s">
        <v>290</v>
      </c>
      <c r="AH299" s="84"/>
      <c r="AI299" s="90" t="s">
        <v>285</v>
      </c>
      <c r="AJ299" s="84" t="b">
        <v>0</v>
      </c>
      <c r="AK299" s="84">
        <v>0</v>
      </c>
      <c r="AL299" s="90" t="s">
        <v>285</v>
      </c>
      <c r="AM299" s="84" t="s">
        <v>294</v>
      </c>
      <c r="AN299" s="84" t="b">
        <v>0</v>
      </c>
      <c r="AO299" s="90" t="s">
        <v>9961</v>
      </c>
      <c r="AP299" s="84" t="s">
        <v>179</v>
      </c>
      <c r="AQ299" s="84">
        <v>0</v>
      </c>
      <c r="AR299" s="84">
        <v>0</v>
      </c>
      <c r="AS299" s="84"/>
      <c r="AT299" s="84"/>
      <c r="AU299" s="84"/>
      <c r="AV299" s="84"/>
      <c r="AW299" s="84"/>
      <c r="AX299" s="84"/>
      <c r="AY299" s="84"/>
      <c r="AZ299" s="84"/>
    </row>
    <row r="300" spans="1:52" x14ac:dyDescent="0.2">
      <c r="A300" s="69" t="s">
        <v>2401</v>
      </c>
      <c r="B300" s="69" t="s">
        <v>3854</v>
      </c>
      <c r="C300" s="70"/>
      <c r="D300" s="71"/>
      <c r="E300" s="72"/>
      <c r="F300" s="73"/>
      <c r="G300" s="70"/>
      <c r="H300" s="74"/>
      <c r="I300" s="75"/>
      <c r="J300" s="75"/>
      <c r="K300" s="36"/>
      <c r="L300" s="82"/>
      <c r="M300" s="82"/>
      <c r="N300" s="77"/>
      <c r="O300" s="84" t="s">
        <v>255</v>
      </c>
      <c r="P300" s="86">
        <v>43157.84820601852</v>
      </c>
      <c r="Q300" s="84" t="s">
        <v>4519</v>
      </c>
      <c r="R300" s="84"/>
      <c r="S300" s="84"/>
      <c r="T300" s="84" t="s">
        <v>6274</v>
      </c>
      <c r="U300" s="84"/>
      <c r="V300" s="84" t="s">
        <v>6986</v>
      </c>
      <c r="W300" s="86">
        <v>43157.84820601852</v>
      </c>
      <c r="X300" s="84" t="s">
        <v>8249</v>
      </c>
      <c r="Y300" s="84"/>
      <c r="Z300" s="84"/>
      <c r="AA300" s="90" t="s">
        <v>9962</v>
      </c>
      <c r="AB300" s="84"/>
      <c r="AC300" s="84" t="b">
        <v>0</v>
      </c>
      <c r="AD300" s="84">
        <v>0</v>
      </c>
      <c r="AE300" s="90" t="s">
        <v>285</v>
      </c>
      <c r="AF300" s="84" t="b">
        <v>0</v>
      </c>
      <c r="AG300" s="84" t="s">
        <v>290</v>
      </c>
      <c r="AH300" s="84"/>
      <c r="AI300" s="90" t="s">
        <v>285</v>
      </c>
      <c r="AJ300" s="84" t="b">
        <v>0</v>
      </c>
      <c r="AK300" s="84">
        <v>0</v>
      </c>
      <c r="AL300" s="90" t="s">
        <v>285</v>
      </c>
      <c r="AM300" s="84" t="s">
        <v>294</v>
      </c>
      <c r="AN300" s="84" t="b">
        <v>0</v>
      </c>
      <c r="AO300" s="90" t="s">
        <v>9962</v>
      </c>
      <c r="AP300" s="84" t="s">
        <v>179</v>
      </c>
      <c r="AQ300" s="84">
        <v>0</v>
      </c>
      <c r="AR300" s="84">
        <v>0</v>
      </c>
      <c r="AS300" s="84"/>
      <c r="AT300" s="84"/>
      <c r="AU300" s="84"/>
      <c r="AV300" s="84"/>
      <c r="AW300" s="84"/>
      <c r="AX300" s="84"/>
      <c r="AY300" s="84"/>
      <c r="AZ300" s="84"/>
    </row>
    <row r="301" spans="1:52" x14ac:dyDescent="0.2">
      <c r="A301" s="69" t="s">
        <v>2402</v>
      </c>
      <c r="B301" s="69" t="s">
        <v>3817</v>
      </c>
      <c r="C301" s="70"/>
      <c r="D301" s="71"/>
      <c r="E301" s="72"/>
      <c r="F301" s="73"/>
      <c r="G301" s="70"/>
      <c r="H301" s="74"/>
      <c r="I301" s="75"/>
      <c r="J301" s="75"/>
      <c r="K301" s="36"/>
      <c r="L301" s="82"/>
      <c r="M301" s="82"/>
      <c r="N301" s="77"/>
      <c r="O301" s="84" t="s">
        <v>255</v>
      </c>
      <c r="P301" s="86">
        <v>43157.848229166666</v>
      </c>
      <c r="Q301" s="84" t="s">
        <v>4409</v>
      </c>
      <c r="R301" s="84" t="s">
        <v>5607</v>
      </c>
      <c r="S301" s="84" t="s">
        <v>6076</v>
      </c>
      <c r="T301" s="84" t="s">
        <v>6291</v>
      </c>
      <c r="U301" s="84"/>
      <c r="V301" s="84" t="s">
        <v>6987</v>
      </c>
      <c r="W301" s="86">
        <v>43157.848229166666</v>
      </c>
      <c r="X301" s="84" t="s">
        <v>8250</v>
      </c>
      <c r="Y301" s="84"/>
      <c r="Z301" s="84"/>
      <c r="AA301" s="90" t="s">
        <v>9963</v>
      </c>
      <c r="AB301" s="84"/>
      <c r="AC301" s="84" t="b">
        <v>0</v>
      </c>
      <c r="AD301" s="84">
        <v>0</v>
      </c>
      <c r="AE301" s="90" t="s">
        <v>285</v>
      </c>
      <c r="AF301" s="84" t="b">
        <v>0</v>
      </c>
      <c r="AG301" s="84" t="s">
        <v>290</v>
      </c>
      <c r="AH301" s="84"/>
      <c r="AI301" s="90" t="s">
        <v>285</v>
      </c>
      <c r="AJ301" s="84" t="b">
        <v>0</v>
      </c>
      <c r="AK301" s="84">
        <v>1818</v>
      </c>
      <c r="AL301" s="90" t="s">
        <v>11439</v>
      </c>
      <c r="AM301" s="84" t="s">
        <v>295</v>
      </c>
      <c r="AN301" s="84" t="b">
        <v>0</v>
      </c>
      <c r="AO301" s="90" t="s">
        <v>11439</v>
      </c>
      <c r="AP301" s="84" t="s">
        <v>179</v>
      </c>
      <c r="AQ301" s="84">
        <v>0</v>
      </c>
      <c r="AR301" s="84">
        <v>0</v>
      </c>
      <c r="AS301" s="84"/>
      <c r="AT301" s="84"/>
      <c r="AU301" s="84"/>
      <c r="AV301" s="84"/>
      <c r="AW301" s="84"/>
      <c r="AX301" s="84"/>
      <c r="AY301" s="84"/>
      <c r="AZ301" s="84"/>
    </row>
    <row r="302" spans="1:52" x14ac:dyDescent="0.2">
      <c r="A302" s="69" t="s">
        <v>2402</v>
      </c>
      <c r="B302" s="69" t="s">
        <v>3818</v>
      </c>
      <c r="C302" s="70"/>
      <c r="D302" s="71"/>
      <c r="E302" s="72"/>
      <c r="F302" s="73"/>
      <c r="G302" s="70"/>
      <c r="H302" s="74"/>
      <c r="I302" s="75"/>
      <c r="J302" s="75"/>
      <c r="K302" s="36"/>
      <c r="L302" s="82"/>
      <c r="M302" s="82"/>
      <c r="N302" s="77"/>
      <c r="O302" s="84" t="s">
        <v>255</v>
      </c>
      <c r="P302" s="86">
        <v>43157.848229166666</v>
      </c>
      <c r="Q302" s="84" t="s">
        <v>4409</v>
      </c>
      <c r="R302" s="84" t="s">
        <v>5607</v>
      </c>
      <c r="S302" s="84" t="s">
        <v>6076</v>
      </c>
      <c r="T302" s="84" t="s">
        <v>6291</v>
      </c>
      <c r="U302" s="84"/>
      <c r="V302" s="84" t="s">
        <v>6987</v>
      </c>
      <c r="W302" s="86">
        <v>43157.848229166666</v>
      </c>
      <c r="X302" s="84" t="s">
        <v>8250</v>
      </c>
      <c r="Y302" s="84"/>
      <c r="Z302" s="84"/>
      <c r="AA302" s="90" t="s">
        <v>9963</v>
      </c>
      <c r="AB302" s="84"/>
      <c r="AC302" s="84" t="b">
        <v>0</v>
      </c>
      <c r="AD302" s="84">
        <v>0</v>
      </c>
      <c r="AE302" s="90" t="s">
        <v>285</v>
      </c>
      <c r="AF302" s="84" t="b">
        <v>0</v>
      </c>
      <c r="AG302" s="84" t="s">
        <v>290</v>
      </c>
      <c r="AH302" s="84"/>
      <c r="AI302" s="90" t="s">
        <v>285</v>
      </c>
      <c r="AJ302" s="84" t="b">
        <v>0</v>
      </c>
      <c r="AK302" s="84">
        <v>1818</v>
      </c>
      <c r="AL302" s="90" t="s">
        <v>11439</v>
      </c>
      <c r="AM302" s="84" t="s">
        <v>295</v>
      </c>
      <c r="AN302" s="84" t="b">
        <v>0</v>
      </c>
      <c r="AO302" s="90" t="s">
        <v>11439</v>
      </c>
      <c r="AP302" s="84" t="s">
        <v>179</v>
      </c>
      <c r="AQ302" s="84">
        <v>0</v>
      </c>
      <c r="AR302" s="84">
        <v>0</v>
      </c>
      <c r="AS302" s="84"/>
      <c r="AT302" s="84"/>
      <c r="AU302" s="84"/>
      <c r="AV302" s="84"/>
      <c r="AW302" s="84"/>
      <c r="AX302" s="84"/>
      <c r="AY302" s="84"/>
      <c r="AZ302" s="84"/>
    </row>
    <row r="303" spans="1:52" x14ac:dyDescent="0.2">
      <c r="A303" s="69" t="s">
        <v>2402</v>
      </c>
      <c r="B303" s="69" t="s">
        <v>3712</v>
      </c>
      <c r="C303" s="70"/>
      <c r="D303" s="71"/>
      <c r="E303" s="72"/>
      <c r="F303" s="73"/>
      <c r="G303" s="70"/>
      <c r="H303" s="74"/>
      <c r="I303" s="75"/>
      <c r="J303" s="75"/>
      <c r="K303" s="36"/>
      <c r="L303" s="82"/>
      <c r="M303" s="82"/>
      <c r="N303" s="77"/>
      <c r="O303" s="84" t="s">
        <v>255</v>
      </c>
      <c r="P303" s="86">
        <v>43157.848229166666</v>
      </c>
      <c r="Q303" s="84" t="s">
        <v>4409</v>
      </c>
      <c r="R303" s="84" t="s">
        <v>5607</v>
      </c>
      <c r="S303" s="84" t="s">
        <v>6076</v>
      </c>
      <c r="T303" s="84" t="s">
        <v>6291</v>
      </c>
      <c r="U303" s="84"/>
      <c r="V303" s="84" t="s">
        <v>6987</v>
      </c>
      <c r="W303" s="86">
        <v>43157.848229166666</v>
      </c>
      <c r="X303" s="84" t="s">
        <v>8250</v>
      </c>
      <c r="Y303" s="84"/>
      <c r="Z303" s="84"/>
      <c r="AA303" s="90" t="s">
        <v>9963</v>
      </c>
      <c r="AB303" s="84"/>
      <c r="AC303" s="84" t="b">
        <v>0</v>
      </c>
      <c r="AD303" s="84">
        <v>0</v>
      </c>
      <c r="AE303" s="90" t="s">
        <v>285</v>
      </c>
      <c r="AF303" s="84" t="b">
        <v>0</v>
      </c>
      <c r="AG303" s="84" t="s">
        <v>290</v>
      </c>
      <c r="AH303" s="84"/>
      <c r="AI303" s="90" t="s">
        <v>285</v>
      </c>
      <c r="AJ303" s="84" t="b">
        <v>0</v>
      </c>
      <c r="AK303" s="84">
        <v>1818</v>
      </c>
      <c r="AL303" s="90" t="s">
        <v>11439</v>
      </c>
      <c r="AM303" s="84" t="s">
        <v>295</v>
      </c>
      <c r="AN303" s="84" t="b">
        <v>0</v>
      </c>
      <c r="AO303" s="90" t="s">
        <v>11439</v>
      </c>
      <c r="AP303" s="84" t="s">
        <v>179</v>
      </c>
      <c r="AQ303" s="84">
        <v>0</v>
      </c>
      <c r="AR303" s="84">
        <v>0</v>
      </c>
      <c r="AS303" s="84"/>
      <c r="AT303" s="84"/>
      <c r="AU303" s="84"/>
      <c r="AV303" s="84"/>
      <c r="AW303" s="84"/>
      <c r="AX303" s="84"/>
      <c r="AY303" s="84"/>
      <c r="AZ303" s="84"/>
    </row>
    <row r="304" spans="1:52" x14ac:dyDescent="0.2">
      <c r="A304" s="69" t="s">
        <v>2403</v>
      </c>
      <c r="B304" s="69" t="s">
        <v>2403</v>
      </c>
      <c r="C304" s="70"/>
      <c r="D304" s="71"/>
      <c r="E304" s="72"/>
      <c r="F304" s="73"/>
      <c r="G304" s="70"/>
      <c r="H304" s="74"/>
      <c r="I304" s="75"/>
      <c r="J304" s="75"/>
      <c r="K304" s="36"/>
      <c r="L304" s="82"/>
      <c r="M304" s="82"/>
      <c r="N304" s="77"/>
      <c r="O304" s="84" t="s">
        <v>179</v>
      </c>
      <c r="P304" s="86">
        <v>43157.848240740743</v>
      </c>
      <c r="Q304" s="84" t="s">
        <v>4520</v>
      </c>
      <c r="R304" s="84" t="s">
        <v>5666</v>
      </c>
      <c r="S304" s="84" t="s">
        <v>258</v>
      </c>
      <c r="T304" s="84" t="s">
        <v>6291</v>
      </c>
      <c r="U304" s="84"/>
      <c r="V304" s="84" t="s">
        <v>6988</v>
      </c>
      <c r="W304" s="86">
        <v>43157.848240740743</v>
      </c>
      <c r="X304" s="84" t="s">
        <v>8251</v>
      </c>
      <c r="Y304" s="84"/>
      <c r="Z304" s="84"/>
      <c r="AA304" s="90" t="s">
        <v>9964</v>
      </c>
      <c r="AB304" s="84"/>
      <c r="AC304" s="84" t="b">
        <v>0</v>
      </c>
      <c r="AD304" s="84">
        <v>1</v>
      </c>
      <c r="AE304" s="90" t="s">
        <v>285</v>
      </c>
      <c r="AF304" s="84" t="b">
        <v>1</v>
      </c>
      <c r="AG304" s="84" t="s">
        <v>292</v>
      </c>
      <c r="AH304" s="84"/>
      <c r="AI304" s="90" t="s">
        <v>11832</v>
      </c>
      <c r="AJ304" s="84" t="b">
        <v>0</v>
      </c>
      <c r="AK304" s="84">
        <v>0</v>
      </c>
      <c r="AL304" s="90" t="s">
        <v>285</v>
      </c>
      <c r="AM304" s="84" t="s">
        <v>296</v>
      </c>
      <c r="AN304" s="84" t="b">
        <v>0</v>
      </c>
      <c r="AO304" s="90" t="s">
        <v>9964</v>
      </c>
      <c r="AP304" s="84" t="s">
        <v>179</v>
      </c>
      <c r="AQ304" s="84">
        <v>0</v>
      </c>
      <c r="AR304" s="84">
        <v>0</v>
      </c>
      <c r="AS304" s="84"/>
      <c r="AT304" s="84"/>
      <c r="AU304" s="84"/>
      <c r="AV304" s="84"/>
      <c r="AW304" s="84"/>
      <c r="AX304" s="84"/>
      <c r="AY304" s="84"/>
      <c r="AZ304" s="84"/>
    </row>
    <row r="305" spans="1:52" x14ac:dyDescent="0.2">
      <c r="A305" s="69" t="s">
        <v>2404</v>
      </c>
      <c r="B305" s="69" t="s">
        <v>3855</v>
      </c>
      <c r="C305" s="70"/>
      <c r="D305" s="71"/>
      <c r="E305" s="72"/>
      <c r="F305" s="73"/>
      <c r="G305" s="70"/>
      <c r="H305" s="74"/>
      <c r="I305" s="75"/>
      <c r="J305" s="75"/>
      <c r="K305" s="36"/>
      <c r="L305" s="82"/>
      <c r="M305" s="82"/>
      <c r="N305" s="77"/>
      <c r="O305" s="84" t="s">
        <v>255</v>
      </c>
      <c r="P305" s="86">
        <v>43157.848298611112</v>
      </c>
      <c r="Q305" s="84" t="s">
        <v>4521</v>
      </c>
      <c r="R305" s="84"/>
      <c r="S305" s="84"/>
      <c r="T305" s="84" t="s">
        <v>6308</v>
      </c>
      <c r="U305" s="84"/>
      <c r="V305" s="84" t="s">
        <v>6989</v>
      </c>
      <c r="W305" s="86">
        <v>43157.848298611112</v>
      </c>
      <c r="X305" s="84" t="s">
        <v>8252</v>
      </c>
      <c r="Y305" s="84"/>
      <c r="Z305" s="84"/>
      <c r="AA305" s="90" t="s">
        <v>9965</v>
      </c>
      <c r="AB305" s="84"/>
      <c r="AC305" s="84" t="b">
        <v>0</v>
      </c>
      <c r="AD305" s="84">
        <v>0</v>
      </c>
      <c r="AE305" s="90" t="s">
        <v>285</v>
      </c>
      <c r="AF305" s="84" t="b">
        <v>0</v>
      </c>
      <c r="AG305" s="84" t="s">
        <v>290</v>
      </c>
      <c r="AH305" s="84"/>
      <c r="AI305" s="90" t="s">
        <v>285</v>
      </c>
      <c r="AJ305" s="84" t="b">
        <v>0</v>
      </c>
      <c r="AK305" s="84">
        <v>0</v>
      </c>
      <c r="AL305" s="90" t="s">
        <v>285</v>
      </c>
      <c r="AM305" s="84" t="s">
        <v>295</v>
      </c>
      <c r="AN305" s="84" t="b">
        <v>0</v>
      </c>
      <c r="AO305" s="90" t="s">
        <v>9965</v>
      </c>
      <c r="AP305" s="84" t="s">
        <v>179</v>
      </c>
      <c r="AQ305" s="84">
        <v>0</v>
      </c>
      <c r="AR305" s="84">
        <v>0</v>
      </c>
      <c r="AS305" s="84"/>
      <c r="AT305" s="84"/>
      <c r="AU305" s="84"/>
      <c r="AV305" s="84"/>
      <c r="AW305" s="84"/>
      <c r="AX305" s="84"/>
      <c r="AY305" s="84"/>
      <c r="AZ305" s="84"/>
    </row>
    <row r="306" spans="1:52" x14ac:dyDescent="0.2">
      <c r="A306" s="69" t="s">
        <v>2404</v>
      </c>
      <c r="B306" s="69" t="s">
        <v>3856</v>
      </c>
      <c r="C306" s="70"/>
      <c r="D306" s="71"/>
      <c r="E306" s="72"/>
      <c r="F306" s="73"/>
      <c r="G306" s="70"/>
      <c r="H306" s="74"/>
      <c r="I306" s="75"/>
      <c r="J306" s="75"/>
      <c r="K306" s="36"/>
      <c r="L306" s="82"/>
      <c r="M306" s="82"/>
      <c r="N306" s="77"/>
      <c r="O306" s="84" t="s">
        <v>255</v>
      </c>
      <c r="P306" s="86">
        <v>43157.848298611112</v>
      </c>
      <c r="Q306" s="84" t="s">
        <v>4521</v>
      </c>
      <c r="R306" s="84"/>
      <c r="S306" s="84"/>
      <c r="T306" s="84" t="s">
        <v>6308</v>
      </c>
      <c r="U306" s="84"/>
      <c r="V306" s="84" t="s">
        <v>6989</v>
      </c>
      <c r="W306" s="86">
        <v>43157.848298611112</v>
      </c>
      <c r="X306" s="84" t="s">
        <v>8252</v>
      </c>
      <c r="Y306" s="84"/>
      <c r="Z306" s="84"/>
      <c r="AA306" s="90" t="s">
        <v>9965</v>
      </c>
      <c r="AB306" s="84"/>
      <c r="AC306" s="84" t="b">
        <v>0</v>
      </c>
      <c r="AD306" s="84">
        <v>0</v>
      </c>
      <c r="AE306" s="90" t="s">
        <v>285</v>
      </c>
      <c r="AF306" s="84" t="b">
        <v>0</v>
      </c>
      <c r="AG306" s="84" t="s">
        <v>290</v>
      </c>
      <c r="AH306" s="84"/>
      <c r="AI306" s="90" t="s">
        <v>285</v>
      </c>
      <c r="AJ306" s="84" t="b">
        <v>0</v>
      </c>
      <c r="AK306" s="84">
        <v>0</v>
      </c>
      <c r="AL306" s="90" t="s">
        <v>285</v>
      </c>
      <c r="AM306" s="84" t="s">
        <v>295</v>
      </c>
      <c r="AN306" s="84" t="b">
        <v>0</v>
      </c>
      <c r="AO306" s="90" t="s">
        <v>9965</v>
      </c>
      <c r="AP306" s="84" t="s">
        <v>179</v>
      </c>
      <c r="AQ306" s="84">
        <v>0</v>
      </c>
      <c r="AR306" s="84">
        <v>0</v>
      </c>
      <c r="AS306" s="84"/>
      <c r="AT306" s="84"/>
      <c r="AU306" s="84"/>
      <c r="AV306" s="84"/>
      <c r="AW306" s="84"/>
      <c r="AX306" s="84"/>
      <c r="AY306" s="84"/>
      <c r="AZ306" s="84"/>
    </row>
    <row r="307" spans="1:52" x14ac:dyDescent="0.2">
      <c r="A307" s="69" t="s">
        <v>2405</v>
      </c>
      <c r="B307" s="69" t="s">
        <v>2405</v>
      </c>
      <c r="C307" s="70"/>
      <c r="D307" s="71"/>
      <c r="E307" s="72"/>
      <c r="F307" s="73"/>
      <c r="G307" s="70"/>
      <c r="H307" s="74"/>
      <c r="I307" s="75"/>
      <c r="J307" s="75"/>
      <c r="K307" s="36"/>
      <c r="L307" s="82"/>
      <c r="M307" s="82"/>
      <c r="N307" s="77"/>
      <c r="O307" s="84" t="s">
        <v>179</v>
      </c>
      <c r="P307" s="86">
        <v>43157.840219907404</v>
      </c>
      <c r="Q307" s="84" t="s">
        <v>4522</v>
      </c>
      <c r="R307" s="84" t="s">
        <v>5667</v>
      </c>
      <c r="S307" s="84" t="s">
        <v>258</v>
      </c>
      <c r="T307" s="84" t="s">
        <v>6341</v>
      </c>
      <c r="U307" s="84"/>
      <c r="V307" s="84" t="s">
        <v>6990</v>
      </c>
      <c r="W307" s="86">
        <v>43157.840219907404</v>
      </c>
      <c r="X307" s="84" t="s">
        <v>8253</v>
      </c>
      <c r="Y307" s="84"/>
      <c r="Z307" s="84"/>
      <c r="AA307" s="90" t="s">
        <v>9966</v>
      </c>
      <c r="AB307" s="84"/>
      <c r="AC307" s="84" t="b">
        <v>0</v>
      </c>
      <c r="AD307" s="84">
        <v>0</v>
      </c>
      <c r="AE307" s="90" t="s">
        <v>285</v>
      </c>
      <c r="AF307" s="84" t="b">
        <v>1</v>
      </c>
      <c r="AG307" s="84" t="s">
        <v>290</v>
      </c>
      <c r="AH307" s="84"/>
      <c r="AI307" s="90" t="s">
        <v>11833</v>
      </c>
      <c r="AJ307" s="84" t="b">
        <v>0</v>
      </c>
      <c r="AK307" s="84">
        <v>2</v>
      </c>
      <c r="AL307" s="90" t="s">
        <v>285</v>
      </c>
      <c r="AM307" s="84" t="s">
        <v>295</v>
      </c>
      <c r="AN307" s="84" t="b">
        <v>0</v>
      </c>
      <c r="AO307" s="90" t="s">
        <v>9966</v>
      </c>
      <c r="AP307" s="84" t="s">
        <v>308</v>
      </c>
      <c r="AQ307" s="84">
        <v>0</v>
      </c>
      <c r="AR307" s="84">
        <v>0</v>
      </c>
      <c r="AS307" s="84"/>
      <c r="AT307" s="84"/>
      <c r="AU307" s="84"/>
      <c r="AV307" s="84"/>
      <c r="AW307" s="84"/>
      <c r="AX307" s="84"/>
      <c r="AY307" s="84"/>
      <c r="AZ307" s="84"/>
    </row>
    <row r="308" spans="1:52" x14ac:dyDescent="0.2">
      <c r="A308" s="69" t="s">
        <v>2406</v>
      </c>
      <c r="B308" s="69" t="s">
        <v>2405</v>
      </c>
      <c r="C308" s="70"/>
      <c r="D308" s="71"/>
      <c r="E308" s="72"/>
      <c r="F308" s="73"/>
      <c r="G308" s="70"/>
      <c r="H308" s="74"/>
      <c r="I308" s="75"/>
      <c r="J308" s="75"/>
      <c r="K308" s="36"/>
      <c r="L308" s="82"/>
      <c r="M308" s="82"/>
      <c r="N308" s="77"/>
      <c r="O308" s="84" t="s">
        <v>255</v>
      </c>
      <c r="P308" s="86">
        <v>43157.848310185182</v>
      </c>
      <c r="Q308" s="84" t="s">
        <v>4523</v>
      </c>
      <c r="R308" s="84"/>
      <c r="S308" s="84"/>
      <c r="T308" s="84" t="s">
        <v>6341</v>
      </c>
      <c r="U308" s="84"/>
      <c r="V308" s="84" t="s">
        <v>6991</v>
      </c>
      <c r="W308" s="86">
        <v>43157.848310185182</v>
      </c>
      <c r="X308" s="84" t="s">
        <v>8254</v>
      </c>
      <c r="Y308" s="84"/>
      <c r="Z308" s="84"/>
      <c r="AA308" s="90" t="s">
        <v>9967</v>
      </c>
      <c r="AB308" s="84"/>
      <c r="AC308" s="84" t="b">
        <v>0</v>
      </c>
      <c r="AD308" s="84">
        <v>0</v>
      </c>
      <c r="AE308" s="90" t="s">
        <v>285</v>
      </c>
      <c r="AF308" s="84" t="b">
        <v>1</v>
      </c>
      <c r="AG308" s="84" t="s">
        <v>290</v>
      </c>
      <c r="AH308" s="84"/>
      <c r="AI308" s="90" t="s">
        <v>11833</v>
      </c>
      <c r="AJ308" s="84" t="b">
        <v>0</v>
      </c>
      <c r="AK308" s="84">
        <v>2</v>
      </c>
      <c r="AL308" s="90" t="s">
        <v>9966</v>
      </c>
      <c r="AM308" s="84" t="s">
        <v>11906</v>
      </c>
      <c r="AN308" s="84" t="b">
        <v>0</v>
      </c>
      <c r="AO308" s="90" t="s">
        <v>9966</v>
      </c>
      <c r="AP308" s="84" t="s">
        <v>179</v>
      </c>
      <c r="AQ308" s="84">
        <v>0</v>
      </c>
      <c r="AR308" s="84">
        <v>0</v>
      </c>
      <c r="AS308" s="84"/>
      <c r="AT308" s="84"/>
      <c r="AU308" s="84"/>
      <c r="AV308" s="84"/>
      <c r="AW308" s="84"/>
      <c r="AX308" s="84"/>
      <c r="AY308" s="84"/>
      <c r="AZ308" s="84"/>
    </row>
    <row r="309" spans="1:52" x14ac:dyDescent="0.2">
      <c r="A309" s="69" t="s">
        <v>2407</v>
      </c>
      <c r="B309" s="69" t="s">
        <v>2407</v>
      </c>
      <c r="C309" s="70"/>
      <c r="D309" s="71"/>
      <c r="E309" s="72"/>
      <c r="F309" s="73"/>
      <c r="G309" s="70"/>
      <c r="H309" s="74"/>
      <c r="I309" s="75"/>
      <c r="J309" s="75"/>
      <c r="K309" s="36"/>
      <c r="L309" s="82"/>
      <c r="M309" s="82"/>
      <c r="N309" s="77"/>
      <c r="O309" s="84" t="s">
        <v>179</v>
      </c>
      <c r="P309" s="86">
        <v>43156.794791666667</v>
      </c>
      <c r="Q309" s="84" t="s">
        <v>4524</v>
      </c>
      <c r="R309" s="84"/>
      <c r="S309" s="84"/>
      <c r="T309" s="84" t="s">
        <v>6342</v>
      </c>
      <c r="U309" s="84" t="s">
        <v>6645</v>
      </c>
      <c r="V309" s="84" t="s">
        <v>6645</v>
      </c>
      <c r="W309" s="86">
        <v>43156.794791666667</v>
      </c>
      <c r="X309" s="84" t="s">
        <v>8255</v>
      </c>
      <c r="Y309" s="84"/>
      <c r="Z309" s="84"/>
      <c r="AA309" s="90" t="s">
        <v>9968</v>
      </c>
      <c r="AB309" s="84"/>
      <c r="AC309" s="84" t="b">
        <v>0</v>
      </c>
      <c r="AD309" s="84">
        <v>9</v>
      </c>
      <c r="AE309" s="90" t="s">
        <v>285</v>
      </c>
      <c r="AF309" s="84" t="b">
        <v>0</v>
      </c>
      <c r="AG309" s="84" t="s">
        <v>290</v>
      </c>
      <c r="AH309" s="84"/>
      <c r="AI309" s="90" t="s">
        <v>285</v>
      </c>
      <c r="AJ309" s="84" t="b">
        <v>0</v>
      </c>
      <c r="AK309" s="84">
        <v>11</v>
      </c>
      <c r="AL309" s="90" t="s">
        <v>285</v>
      </c>
      <c r="AM309" s="84" t="s">
        <v>296</v>
      </c>
      <c r="AN309" s="84" t="b">
        <v>0</v>
      </c>
      <c r="AO309" s="90" t="s">
        <v>9968</v>
      </c>
      <c r="AP309" s="84" t="s">
        <v>308</v>
      </c>
      <c r="AQ309" s="84">
        <v>0</v>
      </c>
      <c r="AR309" s="84">
        <v>0</v>
      </c>
      <c r="AS309" s="84"/>
      <c r="AT309" s="84"/>
      <c r="AU309" s="84"/>
      <c r="AV309" s="84"/>
      <c r="AW309" s="84"/>
      <c r="AX309" s="84"/>
      <c r="AY309" s="84"/>
      <c r="AZ309" s="84"/>
    </row>
    <row r="310" spans="1:52" x14ac:dyDescent="0.2">
      <c r="A310" s="69" t="s">
        <v>2408</v>
      </c>
      <c r="B310" s="69" t="s">
        <v>2407</v>
      </c>
      <c r="C310" s="70"/>
      <c r="D310" s="71"/>
      <c r="E310" s="72"/>
      <c r="F310" s="73"/>
      <c r="G310" s="70"/>
      <c r="H310" s="74"/>
      <c r="I310" s="75"/>
      <c r="J310" s="75"/>
      <c r="K310" s="36"/>
      <c r="L310" s="82"/>
      <c r="M310" s="82"/>
      <c r="N310" s="77"/>
      <c r="O310" s="84" t="s">
        <v>255</v>
      </c>
      <c r="P310" s="86">
        <v>43157.848333333335</v>
      </c>
      <c r="Q310" s="84" t="s">
        <v>4525</v>
      </c>
      <c r="R310" s="84"/>
      <c r="S310" s="84"/>
      <c r="T310" s="84" t="s">
        <v>6342</v>
      </c>
      <c r="U310" s="84" t="s">
        <v>6645</v>
      </c>
      <c r="V310" s="84" t="s">
        <v>6645</v>
      </c>
      <c r="W310" s="86">
        <v>43157.848333333335</v>
      </c>
      <c r="X310" s="84" t="s">
        <v>8256</v>
      </c>
      <c r="Y310" s="84"/>
      <c r="Z310" s="84"/>
      <c r="AA310" s="90" t="s">
        <v>9969</v>
      </c>
      <c r="AB310" s="84"/>
      <c r="AC310" s="84" t="b">
        <v>0</v>
      </c>
      <c r="AD310" s="84">
        <v>0</v>
      </c>
      <c r="AE310" s="90" t="s">
        <v>285</v>
      </c>
      <c r="AF310" s="84" t="b">
        <v>0</v>
      </c>
      <c r="AG310" s="84" t="s">
        <v>290</v>
      </c>
      <c r="AH310" s="84"/>
      <c r="AI310" s="90" t="s">
        <v>285</v>
      </c>
      <c r="AJ310" s="84" t="b">
        <v>0</v>
      </c>
      <c r="AK310" s="84">
        <v>11</v>
      </c>
      <c r="AL310" s="90" t="s">
        <v>9968</v>
      </c>
      <c r="AM310" s="84" t="s">
        <v>296</v>
      </c>
      <c r="AN310" s="84" t="b">
        <v>0</v>
      </c>
      <c r="AO310" s="90" t="s">
        <v>9968</v>
      </c>
      <c r="AP310" s="84" t="s">
        <v>179</v>
      </c>
      <c r="AQ310" s="84">
        <v>0</v>
      </c>
      <c r="AR310" s="84">
        <v>0</v>
      </c>
      <c r="AS310" s="84"/>
      <c r="AT310" s="84"/>
      <c r="AU310" s="84"/>
      <c r="AV310" s="84"/>
      <c r="AW310" s="84"/>
      <c r="AX310" s="84"/>
      <c r="AY310" s="84"/>
      <c r="AZ310" s="84"/>
    </row>
    <row r="311" spans="1:52" x14ac:dyDescent="0.2">
      <c r="A311" s="69" t="s">
        <v>2409</v>
      </c>
      <c r="B311" s="69" t="s">
        <v>3718</v>
      </c>
      <c r="C311" s="70"/>
      <c r="D311" s="71"/>
      <c r="E311" s="72"/>
      <c r="F311" s="73"/>
      <c r="G311" s="70"/>
      <c r="H311" s="74"/>
      <c r="I311" s="75"/>
      <c r="J311" s="75"/>
      <c r="K311" s="36"/>
      <c r="L311" s="82"/>
      <c r="M311" s="82"/>
      <c r="N311" s="77"/>
      <c r="O311" s="84" t="s">
        <v>255</v>
      </c>
      <c r="P311" s="86">
        <v>43157.848402777781</v>
      </c>
      <c r="Q311" s="84" t="s">
        <v>4461</v>
      </c>
      <c r="R311" s="84"/>
      <c r="S311" s="84"/>
      <c r="T311" s="84" t="s">
        <v>6323</v>
      </c>
      <c r="U311" s="84"/>
      <c r="V311" s="84" t="s">
        <v>6992</v>
      </c>
      <c r="W311" s="86">
        <v>43157.848402777781</v>
      </c>
      <c r="X311" s="84" t="s">
        <v>8257</v>
      </c>
      <c r="Y311" s="84"/>
      <c r="Z311" s="84"/>
      <c r="AA311" s="90" t="s">
        <v>9970</v>
      </c>
      <c r="AB311" s="84"/>
      <c r="AC311" s="84" t="b">
        <v>0</v>
      </c>
      <c r="AD311" s="84">
        <v>0</v>
      </c>
      <c r="AE311" s="90" t="s">
        <v>285</v>
      </c>
      <c r="AF311" s="84" t="b">
        <v>0</v>
      </c>
      <c r="AG311" s="84" t="s">
        <v>290</v>
      </c>
      <c r="AH311" s="84"/>
      <c r="AI311" s="90" t="s">
        <v>285</v>
      </c>
      <c r="AJ311" s="84" t="b">
        <v>0</v>
      </c>
      <c r="AK311" s="84">
        <v>25</v>
      </c>
      <c r="AL311" s="90" t="s">
        <v>11446</v>
      </c>
      <c r="AM311" s="84" t="s">
        <v>295</v>
      </c>
      <c r="AN311" s="84" t="b">
        <v>0</v>
      </c>
      <c r="AO311" s="90" t="s">
        <v>11446</v>
      </c>
      <c r="AP311" s="84" t="s">
        <v>179</v>
      </c>
      <c r="AQ311" s="84">
        <v>0</v>
      </c>
      <c r="AR311" s="84">
        <v>0</v>
      </c>
      <c r="AS311" s="84"/>
      <c r="AT311" s="84"/>
      <c r="AU311" s="84"/>
      <c r="AV311" s="84"/>
      <c r="AW311" s="84"/>
      <c r="AX311" s="84"/>
      <c r="AY311" s="84"/>
      <c r="AZ311" s="84"/>
    </row>
    <row r="312" spans="1:52" x14ac:dyDescent="0.2">
      <c r="A312" s="69" t="s">
        <v>2410</v>
      </c>
      <c r="B312" s="69" t="s">
        <v>2515</v>
      </c>
      <c r="C312" s="70"/>
      <c r="D312" s="71"/>
      <c r="E312" s="72"/>
      <c r="F312" s="73"/>
      <c r="G312" s="70"/>
      <c r="H312" s="74"/>
      <c r="I312" s="75"/>
      <c r="J312" s="75"/>
      <c r="K312" s="36"/>
      <c r="L312" s="82"/>
      <c r="M312" s="82"/>
      <c r="N312" s="77"/>
      <c r="O312" s="84" t="s">
        <v>255</v>
      </c>
      <c r="P312" s="86">
        <v>43157.848402777781</v>
      </c>
      <c r="Q312" s="84" t="s">
        <v>4526</v>
      </c>
      <c r="R312" s="84"/>
      <c r="S312" s="84"/>
      <c r="T312" s="84" t="s">
        <v>6274</v>
      </c>
      <c r="U312" s="84"/>
      <c r="V312" s="84" t="s">
        <v>6993</v>
      </c>
      <c r="W312" s="86">
        <v>43157.848402777781</v>
      </c>
      <c r="X312" s="84" t="s">
        <v>8258</v>
      </c>
      <c r="Y312" s="84"/>
      <c r="Z312" s="84"/>
      <c r="AA312" s="90" t="s">
        <v>9971</v>
      </c>
      <c r="AB312" s="84"/>
      <c r="AC312" s="84" t="b">
        <v>0</v>
      </c>
      <c r="AD312" s="84">
        <v>0</v>
      </c>
      <c r="AE312" s="90" t="s">
        <v>285</v>
      </c>
      <c r="AF312" s="84" t="b">
        <v>0</v>
      </c>
      <c r="AG312" s="84" t="s">
        <v>291</v>
      </c>
      <c r="AH312" s="84"/>
      <c r="AI312" s="90" t="s">
        <v>285</v>
      </c>
      <c r="AJ312" s="84" t="b">
        <v>0</v>
      </c>
      <c r="AK312" s="84">
        <v>2</v>
      </c>
      <c r="AL312" s="90" t="s">
        <v>10087</v>
      </c>
      <c r="AM312" s="84" t="s">
        <v>295</v>
      </c>
      <c r="AN312" s="84" t="b">
        <v>0</v>
      </c>
      <c r="AO312" s="90" t="s">
        <v>10087</v>
      </c>
      <c r="AP312" s="84" t="s">
        <v>179</v>
      </c>
      <c r="AQ312" s="84">
        <v>0</v>
      </c>
      <c r="AR312" s="84">
        <v>0</v>
      </c>
      <c r="AS312" s="84"/>
      <c r="AT312" s="84"/>
      <c r="AU312" s="84"/>
      <c r="AV312" s="84"/>
      <c r="AW312" s="84"/>
      <c r="AX312" s="84"/>
      <c r="AY312" s="84"/>
      <c r="AZ312" s="84"/>
    </row>
    <row r="313" spans="1:52" x14ac:dyDescent="0.2">
      <c r="A313" s="69" t="s">
        <v>2411</v>
      </c>
      <c r="B313" s="69" t="s">
        <v>3857</v>
      </c>
      <c r="C313" s="70"/>
      <c r="D313" s="71"/>
      <c r="E313" s="72"/>
      <c r="F313" s="73"/>
      <c r="G313" s="70"/>
      <c r="H313" s="74"/>
      <c r="I313" s="75"/>
      <c r="J313" s="75"/>
      <c r="K313" s="36"/>
      <c r="L313" s="82"/>
      <c r="M313" s="82"/>
      <c r="N313" s="77"/>
      <c r="O313" s="84" t="s">
        <v>255</v>
      </c>
      <c r="P313" s="86">
        <v>43157.848449074074</v>
      </c>
      <c r="Q313" s="84" t="s">
        <v>4527</v>
      </c>
      <c r="R313" s="84"/>
      <c r="S313" s="84"/>
      <c r="T313" s="84" t="s">
        <v>6274</v>
      </c>
      <c r="U313" s="84"/>
      <c r="V313" s="84" t="s">
        <v>6994</v>
      </c>
      <c r="W313" s="86">
        <v>43157.848449074074</v>
      </c>
      <c r="X313" s="84" t="s">
        <v>8259</v>
      </c>
      <c r="Y313" s="84"/>
      <c r="Z313" s="84"/>
      <c r="AA313" s="90" t="s">
        <v>9972</v>
      </c>
      <c r="AB313" s="84"/>
      <c r="AC313" s="84" t="b">
        <v>0</v>
      </c>
      <c r="AD313" s="84">
        <v>0</v>
      </c>
      <c r="AE313" s="90" t="s">
        <v>285</v>
      </c>
      <c r="AF313" s="84" t="b">
        <v>0</v>
      </c>
      <c r="AG313" s="84" t="s">
        <v>290</v>
      </c>
      <c r="AH313" s="84"/>
      <c r="AI313" s="90" t="s">
        <v>285</v>
      </c>
      <c r="AJ313" s="84" t="b">
        <v>0</v>
      </c>
      <c r="AK313" s="84">
        <v>0</v>
      </c>
      <c r="AL313" s="90" t="s">
        <v>285</v>
      </c>
      <c r="AM313" s="84" t="s">
        <v>296</v>
      </c>
      <c r="AN313" s="84" t="b">
        <v>0</v>
      </c>
      <c r="AO313" s="90" t="s">
        <v>9972</v>
      </c>
      <c r="AP313" s="84" t="s">
        <v>179</v>
      </c>
      <c r="AQ313" s="84">
        <v>0</v>
      </c>
      <c r="AR313" s="84">
        <v>0</v>
      </c>
      <c r="AS313" s="84"/>
      <c r="AT313" s="84"/>
      <c r="AU313" s="84"/>
      <c r="AV313" s="84"/>
      <c r="AW313" s="84"/>
      <c r="AX313" s="84"/>
      <c r="AY313" s="84"/>
      <c r="AZ313" s="84"/>
    </row>
    <row r="314" spans="1:52" x14ac:dyDescent="0.2">
      <c r="A314" s="69" t="s">
        <v>2412</v>
      </c>
      <c r="B314" s="69" t="s">
        <v>3858</v>
      </c>
      <c r="C314" s="70"/>
      <c r="D314" s="71"/>
      <c r="E314" s="72"/>
      <c r="F314" s="73"/>
      <c r="G314" s="70"/>
      <c r="H314" s="74"/>
      <c r="I314" s="75"/>
      <c r="J314" s="75"/>
      <c r="K314" s="36"/>
      <c r="L314" s="82"/>
      <c r="M314" s="82"/>
      <c r="N314" s="77"/>
      <c r="O314" s="84" t="s">
        <v>255</v>
      </c>
      <c r="P314" s="86">
        <v>43157.848483796297</v>
      </c>
      <c r="Q314" s="84" t="s">
        <v>4528</v>
      </c>
      <c r="R314" s="84" t="s">
        <v>5668</v>
      </c>
      <c r="S314" s="84" t="s">
        <v>6096</v>
      </c>
      <c r="T314" s="84" t="s">
        <v>6274</v>
      </c>
      <c r="U314" s="84"/>
      <c r="V314" s="84" t="s">
        <v>6995</v>
      </c>
      <c r="W314" s="86">
        <v>43157.848483796297</v>
      </c>
      <c r="X314" s="84" t="s">
        <v>8260</v>
      </c>
      <c r="Y314" s="84"/>
      <c r="Z314" s="84"/>
      <c r="AA314" s="90" t="s">
        <v>9973</v>
      </c>
      <c r="AB314" s="84"/>
      <c r="AC314" s="84" t="b">
        <v>0</v>
      </c>
      <c r="AD314" s="84">
        <v>0</v>
      </c>
      <c r="AE314" s="90" t="s">
        <v>285</v>
      </c>
      <c r="AF314" s="84" t="b">
        <v>0</v>
      </c>
      <c r="AG314" s="84" t="s">
        <v>290</v>
      </c>
      <c r="AH314" s="84"/>
      <c r="AI314" s="90" t="s">
        <v>285</v>
      </c>
      <c r="AJ314" s="84" t="b">
        <v>0</v>
      </c>
      <c r="AK314" s="84">
        <v>1</v>
      </c>
      <c r="AL314" s="90" t="s">
        <v>285</v>
      </c>
      <c r="AM314" s="84" t="s">
        <v>294</v>
      </c>
      <c r="AN314" s="84" t="b">
        <v>0</v>
      </c>
      <c r="AO314" s="90" t="s">
        <v>9973</v>
      </c>
      <c r="AP314" s="84" t="s">
        <v>179</v>
      </c>
      <c r="AQ314" s="84">
        <v>0</v>
      </c>
      <c r="AR314" s="84">
        <v>0</v>
      </c>
      <c r="AS314" s="84"/>
      <c r="AT314" s="84"/>
      <c r="AU314" s="84"/>
      <c r="AV314" s="84"/>
      <c r="AW314" s="84"/>
      <c r="AX314" s="84"/>
      <c r="AY314" s="84"/>
      <c r="AZ314" s="84"/>
    </row>
    <row r="315" spans="1:52" x14ac:dyDescent="0.2">
      <c r="A315" s="69" t="s">
        <v>2413</v>
      </c>
      <c r="B315" s="69" t="s">
        <v>2413</v>
      </c>
      <c r="C315" s="70"/>
      <c r="D315" s="71"/>
      <c r="E315" s="72"/>
      <c r="F315" s="73"/>
      <c r="G315" s="70"/>
      <c r="H315" s="74"/>
      <c r="I315" s="75"/>
      <c r="J315" s="75"/>
      <c r="K315" s="36"/>
      <c r="L315" s="82"/>
      <c r="M315" s="82"/>
      <c r="N315" s="77"/>
      <c r="O315" s="84" t="s">
        <v>179</v>
      </c>
      <c r="P315" s="86">
        <v>43157.848483796297</v>
      </c>
      <c r="Q315" s="84" t="s">
        <v>4529</v>
      </c>
      <c r="R315" s="84" t="s">
        <v>5669</v>
      </c>
      <c r="S315" s="84" t="s">
        <v>6097</v>
      </c>
      <c r="T315" s="84" t="s">
        <v>6343</v>
      </c>
      <c r="U315" s="84"/>
      <c r="V315" s="84" t="s">
        <v>6996</v>
      </c>
      <c r="W315" s="86">
        <v>43157.848483796297</v>
      </c>
      <c r="X315" s="84" t="s">
        <v>8261</v>
      </c>
      <c r="Y315" s="84"/>
      <c r="Z315" s="84"/>
      <c r="AA315" s="90" t="s">
        <v>9974</v>
      </c>
      <c r="AB315" s="84"/>
      <c r="AC315" s="84" t="b">
        <v>0</v>
      </c>
      <c r="AD315" s="84">
        <v>2</v>
      </c>
      <c r="AE315" s="90" t="s">
        <v>285</v>
      </c>
      <c r="AF315" s="84" t="b">
        <v>0</v>
      </c>
      <c r="AG315" s="84" t="s">
        <v>1909</v>
      </c>
      <c r="AH315" s="84"/>
      <c r="AI315" s="90" t="s">
        <v>285</v>
      </c>
      <c r="AJ315" s="84" t="b">
        <v>0</v>
      </c>
      <c r="AK315" s="84">
        <v>2</v>
      </c>
      <c r="AL315" s="90" t="s">
        <v>285</v>
      </c>
      <c r="AM315" s="84" t="s">
        <v>294</v>
      </c>
      <c r="AN315" s="84" t="b">
        <v>0</v>
      </c>
      <c r="AO315" s="90" t="s">
        <v>9974</v>
      </c>
      <c r="AP315" s="84" t="s">
        <v>179</v>
      </c>
      <c r="AQ315" s="84">
        <v>0</v>
      </c>
      <c r="AR315" s="84">
        <v>0</v>
      </c>
      <c r="AS315" s="84"/>
      <c r="AT315" s="84"/>
      <c r="AU315" s="84"/>
      <c r="AV315" s="84"/>
      <c r="AW315" s="84"/>
      <c r="AX315" s="84"/>
      <c r="AY315" s="84"/>
      <c r="AZ315" s="84"/>
    </row>
    <row r="316" spans="1:52" x14ac:dyDescent="0.2">
      <c r="A316" s="69" t="s">
        <v>2414</v>
      </c>
      <c r="B316" s="69" t="s">
        <v>3714</v>
      </c>
      <c r="C316" s="70"/>
      <c r="D316" s="71"/>
      <c r="E316" s="72"/>
      <c r="F316" s="73"/>
      <c r="G316" s="70"/>
      <c r="H316" s="74"/>
      <c r="I316" s="75"/>
      <c r="J316" s="75"/>
      <c r="K316" s="36"/>
      <c r="L316" s="82"/>
      <c r="M316" s="82"/>
      <c r="N316" s="77"/>
      <c r="O316" s="84" t="s">
        <v>255</v>
      </c>
      <c r="P316" s="86">
        <v>43157.848587962966</v>
      </c>
      <c r="Q316" s="84" t="s">
        <v>4474</v>
      </c>
      <c r="R316" s="84"/>
      <c r="S316" s="84"/>
      <c r="T316" s="84" t="s">
        <v>6274</v>
      </c>
      <c r="U316" s="84"/>
      <c r="V316" s="84" t="s">
        <v>6997</v>
      </c>
      <c r="W316" s="86">
        <v>43157.848587962966</v>
      </c>
      <c r="X316" s="84" t="s">
        <v>8262</v>
      </c>
      <c r="Y316" s="84"/>
      <c r="Z316" s="84"/>
      <c r="AA316" s="90" t="s">
        <v>9975</v>
      </c>
      <c r="AB316" s="84"/>
      <c r="AC316" s="84" t="b">
        <v>0</v>
      </c>
      <c r="AD316" s="84">
        <v>0</v>
      </c>
      <c r="AE316" s="90" t="s">
        <v>285</v>
      </c>
      <c r="AF316" s="84" t="b">
        <v>0</v>
      </c>
      <c r="AG316" s="84" t="s">
        <v>290</v>
      </c>
      <c r="AH316" s="84"/>
      <c r="AI316" s="90" t="s">
        <v>285</v>
      </c>
      <c r="AJ316" s="84" t="b">
        <v>0</v>
      </c>
      <c r="AK316" s="84">
        <v>168</v>
      </c>
      <c r="AL316" s="90" t="s">
        <v>11442</v>
      </c>
      <c r="AM316" s="84" t="s">
        <v>295</v>
      </c>
      <c r="AN316" s="84" t="b">
        <v>0</v>
      </c>
      <c r="AO316" s="90" t="s">
        <v>11442</v>
      </c>
      <c r="AP316" s="84" t="s">
        <v>179</v>
      </c>
      <c r="AQ316" s="84">
        <v>0</v>
      </c>
      <c r="AR316" s="84">
        <v>0</v>
      </c>
      <c r="AS316" s="84"/>
      <c r="AT316" s="84"/>
      <c r="AU316" s="84"/>
      <c r="AV316" s="84"/>
      <c r="AW316" s="84"/>
      <c r="AX316" s="84"/>
      <c r="AY316" s="84"/>
      <c r="AZ316" s="84"/>
    </row>
    <row r="317" spans="1:52" x14ac:dyDescent="0.2">
      <c r="A317" s="69" t="s">
        <v>2415</v>
      </c>
      <c r="B317" s="69" t="s">
        <v>2416</v>
      </c>
      <c r="C317" s="70"/>
      <c r="D317" s="71"/>
      <c r="E317" s="72"/>
      <c r="F317" s="73"/>
      <c r="G317" s="70"/>
      <c r="H317" s="74"/>
      <c r="I317" s="75"/>
      <c r="J317" s="75"/>
      <c r="K317" s="36"/>
      <c r="L317" s="82"/>
      <c r="M317" s="82"/>
      <c r="N317" s="77"/>
      <c r="O317" s="84" t="s">
        <v>255</v>
      </c>
      <c r="P317" s="86">
        <v>43157.843726851854</v>
      </c>
      <c r="Q317" s="84" t="s">
        <v>4530</v>
      </c>
      <c r="R317" s="84"/>
      <c r="S317" s="84"/>
      <c r="T317" s="84" t="s">
        <v>6312</v>
      </c>
      <c r="U317" s="84"/>
      <c r="V317" s="84" t="s">
        <v>6998</v>
      </c>
      <c r="W317" s="86">
        <v>43157.843726851854</v>
      </c>
      <c r="X317" s="84" t="s">
        <v>8263</v>
      </c>
      <c r="Y317" s="84"/>
      <c r="Z317" s="84"/>
      <c r="AA317" s="90" t="s">
        <v>9976</v>
      </c>
      <c r="AB317" s="84"/>
      <c r="AC317" s="84" t="b">
        <v>0</v>
      </c>
      <c r="AD317" s="84">
        <v>5</v>
      </c>
      <c r="AE317" s="90" t="s">
        <v>285</v>
      </c>
      <c r="AF317" s="84" t="b">
        <v>0</v>
      </c>
      <c r="AG317" s="84" t="s">
        <v>290</v>
      </c>
      <c r="AH317" s="84"/>
      <c r="AI317" s="90" t="s">
        <v>285</v>
      </c>
      <c r="AJ317" s="84" t="b">
        <v>0</v>
      </c>
      <c r="AK317" s="84">
        <v>5</v>
      </c>
      <c r="AL317" s="90" t="s">
        <v>285</v>
      </c>
      <c r="AM317" s="84" t="s">
        <v>295</v>
      </c>
      <c r="AN317" s="84" t="b">
        <v>0</v>
      </c>
      <c r="AO317" s="90" t="s">
        <v>9976</v>
      </c>
      <c r="AP317" s="84" t="s">
        <v>179</v>
      </c>
      <c r="AQ317" s="84">
        <v>0</v>
      </c>
      <c r="AR317" s="84">
        <v>0</v>
      </c>
      <c r="AS317" s="84"/>
      <c r="AT317" s="84"/>
      <c r="AU317" s="84"/>
      <c r="AV317" s="84"/>
      <c r="AW317" s="84"/>
      <c r="AX317" s="84"/>
      <c r="AY317" s="84"/>
      <c r="AZ317" s="84"/>
    </row>
    <row r="318" spans="1:52" x14ac:dyDescent="0.2">
      <c r="A318" s="69" t="s">
        <v>2416</v>
      </c>
      <c r="B318" s="69" t="s">
        <v>2415</v>
      </c>
      <c r="C318" s="70"/>
      <c r="D318" s="71"/>
      <c r="E318" s="72"/>
      <c r="F318" s="73"/>
      <c r="G318" s="70"/>
      <c r="H318" s="74"/>
      <c r="I318" s="75"/>
      <c r="J318" s="75"/>
      <c r="K318" s="36"/>
      <c r="L318" s="82"/>
      <c r="M318" s="82"/>
      <c r="N318" s="77"/>
      <c r="O318" s="84" t="s">
        <v>255</v>
      </c>
      <c r="P318" s="86">
        <v>43157.848611111112</v>
      </c>
      <c r="Q318" s="84" t="s">
        <v>4428</v>
      </c>
      <c r="R318" s="84"/>
      <c r="S318" s="84"/>
      <c r="T318" s="84" t="s">
        <v>6312</v>
      </c>
      <c r="U318" s="84"/>
      <c r="V318" s="84" t="s">
        <v>6999</v>
      </c>
      <c r="W318" s="86">
        <v>43157.848611111112</v>
      </c>
      <c r="X318" s="84" t="s">
        <v>8264</v>
      </c>
      <c r="Y318" s="84"/>
      <c r="Z318" s="84"/>
      <c r="AA318" s="90" t="s">
        <v>9977</v>
      </c>
      <c r="AB318" s="84"/>
      <c r="AC318" s="84" t="b">
        <v>0</v>
      </c>
      <c r="AD318" s="84">
        <v>0</v>
      </c>
      <c r="AE318" s="90" t="s">
        <v>285</v>
      </c>
      <c r="AF318" s="84" t="b">
        <v>0</v>
      </c>
      <c r="AG318" s="84" t="s">
        <v>290</v>
      </c>
      <c r="AH318" s="84"/>
      <c r="AI318" s="90" t="s">
        <v>285</v>
      </c>
      <c r="AJ318" s="84" t="b">
        <v>0</v>
      </c>
      <c r="AK318" s="84">
        <v>5</v>
      </c>
      <c r="AL318" s="90" t="s">
        <v>9976</v>
      </c>
      <c r="AM318" s="84" t="s">
        <v>298</v>
      </c>
      <c r="AN318" s="84" t="b">
        <v>0</v>
      </c>
      <c r="AO318" s="90" t="s">
        <v>9976</v>
      </c>
      <c r="AP318" s="84" t="s">
        <v>179</v>
      </c>
      <c r="AQ318" s="84">
        <v>0</v>
      </c>
      <c r="AR318" s="84">
        <v>0</v>
      </c>
      <c r="AS318" s="84"/>
      <c r="AT318" s="84"/>
      <c r="AU318" s="84"/>
      <c r="AV318" s="84"/>
      <c r="AW318" s="84"/>
      <c r="AX318" s="84"/>
      <c r="AY318" s="84"/>
      <c r="AZ318" s="84"/>
    </row>
    <row r="319" spans="1:52" x14ac:dyDescent="0.2">
      <c r="A319" s="69" t="s">
        <v>2417</v>
      </c>
      <c r="B319" s="69" t="s">
        <v>3591</v>
      </c>
      <c r="C319" s="70"/>
      <c r="D319" s="71"/>
      <c r="E319" s="72"/>
      <c r="F319" s="73"/>
      <c r="G319" s="70"/>
      <c r="H319" s="74"/>
      <c r="I319" s="75"/>
      <c r="J319" s="75"/>
      <c r="K319" s="36"/>
      <c r="L319" s="82"/>
      <c r="M319" s="82"/>
      <c r="N319" s="77"/>
      <c r="O319" s="84" t="s">
        <v>255</v>
      </c>
      <c r="P319" s="86">
        <v>43157.848645833335</v>
      </c>
      <c r="Q319" s="84" t="s">
        <v>4371</v>
      </c>
      <c r="R319" s="84" t="s">
        <v>5608</v>
      </c>
      <c r="S319" s="84" t="s">
        <v>6077</v>
      </c>
      <c r="T319" s="84" t="s">
        <v>6274</v>
      </c>
      <c r="U319" s="84" t="s">
        <v>6628</v>
      </c>
      <c r="V319" s="84" t="s">
        <v>6628</v>
      </c>
      <c r="W319" s="86">
        <v>43157.848645833335</v>
      </c>
      <c r="X319" s="84" t="s">
        <v>8265</v>
      </c>
      <c r="Y319" s="84"/>
      <c r="Z319" s="84"/>
      <c r="AA319" s="90" t="s">
        <v>9978</v>
      </c>
      <c r="AB319" s="84"/>
      <c r="AC319" s="84" t="b">
        <v>0</v>
      </c>
      <c r="AD319" s="84">
        <v>0</v>
      </c>
      <c r="AE319" s="90" t="s">
        <v>285</v>
      </c>
      <c r="AF319" s="84" t="b">
        <v>0</v>
      </c>
      <c r="AG319" s="84" t="s">
        <v>291</v>
      </c>
      <c r="AH319" s="84"/>
      <c r="AI319" s="90" t="s">
        <v>285</v>
      </c>
      <c r="AJ319" s="84" t="b">
        <v>0</v>
      </c>
      <c r="AK319" s="84">
        <v>16</v>
      </c>
      <c r="AL319" s="90" t="s">
        <v>11299</v>
      </c>
      <c r="AM319" s="84" t="s">
        <v>296</v>
      </c>
      <c r="AN319" s="84" t="b">
        <v>0</v>
      </c>
      <c r="AO319" s="90" t="s">
        <v>11299</v>
      </c>
      <c r="AP319" s="84" t="s">
        <v>179</v>
      </c>
      <c r="AQ319" s="84">
        <v>0</v>
      </c>
      <c r="AR319" s="84">
        <v>0</v>
      </c>
      <c r="AS319" s="84"/>
      <c r="AT319" s="84"/>
      <c r="AU319" s="84"/>
      <c r="AV319" s="84"/>
      <c r="AW319" s="84"/>
      <c r="AX319" s="84"/>
      <c r="AY319" s="84"/>
      <c r="AZ319" s="84"/>
    </row>
    <row r="320" spans="1:52" x14ac:dyDescent="0.2">
      <c r="A320" s="69" t="s">
        <v>2418</v>
      </c>
      <c r="B320" s="69" t="s">
        <v>3075</v>
      </c>
      <c r="C320" s="70"/>
      <c r="D320" s="71"/>
      <c r="E320" s="72"/>
      <c r="F320" s="73"/>
      <c r="G320" s="70"/>
      <c r="H320" s="74"/>
      <c r="I320" s="75"/>
      <c r="J320" s="75"/>
      <c r="K320" s="36"/>
      <c r="L320" s="82"/>
      <c r="M320" s="82"/>
      <c r="N320" s="77"/>
      <c r="O320" s="84" t="s">
        <v>255</v>
      </c>
      <c r="P320" s="86">
        <v>43157.848692129628</v>
      </c>
      <c r="Q320" s="84" t="s">
        <v>4531</v>
      </c>
      <c r="R320" s="84"/>
      <c r="S320" s="84"/>
      <c r="T320" s="84" t="s">
        <v>6344</v>
      </c>
      <c r="U320" s="84"/>
      <c r="V320" s="84" t="s">
        <v>7000</v>
      </c>
      <c r="W320" s="86">
        <v>43157.848692129628</v>
      </c>
      <c r="X320" s="84" t="s">
        <v>8266</v>
      </c>
      <c r="Y320" s="84"/>
      <c r="Z320" s="84"/>
      <c r="AA320" s="90" t="s">
        <v>9979</v>
      </c>
      <c r="AB320" s="84"/>
      <c r="AC320" s="84" t="b">
        <v>0</v>
      </c>
      <c r="AD320" s="84">
        <v>0</v>
      </c>
      <c r="AE320" s="90" t="s">
        <v>285</v>
      </c>
      <c r="AF320" s="84" t="b">
        <v>0</v>
      </c>
      <c r="AG320" s="84" t="s">
        <v>290</v>
      </c>
      <c r="AH320" s="84"/>
      <c r="AI320" s="90" t="s">
        <v>285</v>
      </c>
      <c r="AJ320" s="84" t="b">
        <v>0</v>
      </c>
      <c r="AK320" s="84">
        <v>10</v>
      </c>
      <c r="AL320" s="90" t="s">
        <v>10713</v>
      </c>
      <c r="AM320" s="84" t="s">
        <v>294</v>
      </c>
      <c r="AN320" s="84" t="b">
        <v>0</v>
      </c>
      <c r="AO320" s="90" t="s">
        <v>10713</v>
      </c>
      <c r="AP320" s="84" t="s">
        <v>179</v>
      </c>
      <c r="AQ320" s="84">
        <v>0</v>
      </c>
      <c r="AR320" s="84">
        <v>0</v>
      </c>
      <c r="AS320" s="84"/>
      <c r="AT320" s="84"/>
      <c r="AU320" s="84"/>
      <c r="AV320" s="84"/>
      <c r="AW320" s="84"/>
      <c r="AX320" s="84"/>
      <c r="AY320" s="84"/>
      <c r="AZ320" s="84"/>
    </row>
    <row r="321" spans="1:52" x14ac:dyDescent="0.2">
      <c r="A321" s="69" t="s">
        <v>2419</v>
      </c>
      <c r="B321" s="69" t="s">
        <v>3817</v>
      </c>
      <c r="C321" s="70"/>
      <c r="D321" s="71"/>
      <c r="E321" s="72"/>
      <c r="F321" s="73"/>
      <c r="G321" s="70"/>
      <c r="H321" s="74"/>
      <c r="I321" s="75"/>
      <c r="J321" s="75"/>
      <c r="K321" s="36"/>
      <c r="L321" s="82"/>
      <c r="M321" s="82"/>
      <c r="N321" s="77"/>
      <c r="O321" s="84" t="s">
        <v>255</v>
      </c>
      <c r="P321" s="86">
        <v>43157.848854166667</v>
      </c>
      <c r="Q321" s="84" t="s">
        <v>4409</v>
      </c>
      <c r="R321" s="84" t="s">
        <v>5607</v>
      </c>
      <c r="S321" s="84" t="s">
        <v>6076</v>
      </c>
      <c r="T321" s="84" t="s">
        <v>6291</v>
      </c>
      <c r="U321" s="84"/>
      <c r="V321" s="84" t="s">
        <v>7001</v>
      </c>
      <c r="W321" s="86">
        <v>43157.848854166667</v>
      </c>
      <c r="X321" s="84" t="s">
        <v>8267</v>
      </c>
      <c r="Y321" s="84"/>
      <c r="Z321" s="84"/>
      <c r="AA321" s="90" t="s">
        <v>9980</v>
      </c>
      <c r="AB321" s="84"/>
      <c r="AC321" s="84" t="b">
        <v>0</v>
      </c>
      <c r="AD321" s="84">
        <v>0</v>
      </c>
      <c r="AE321" s="90" t="s">
        <v>285</v>
      </c>
      <c r="AF321" s="84" t="b">
        <v>0</v>
      </c>
      <c r="AG321" s="84" t="s">
        <v>290</v>
      </c>
      <c r="AH321" s="84"/>
      <c r="AI321" s="90" t="s">
        <v>285</v>
      </c>
      <c r="AJ321" s="84" t="b">
        <v>0</v>
      </c>
      <c r="AK321" s="84">
        <v>1818</v>
      </c>
      <c r="AL321" s="90" t="s">
        <v>11439</v>
      </c>
      <c r="AM321" s="84" t="s">
        <v>295</v>
      </c>
      <c r="AN321" s="84" t="b">
        <v>0</v>
      </c>
      <c r="AO321" s="90" t="s">
        <v>11439</v>
      </c>
      <c r="AP321" s="84" t="s">
        <v>179</v>
      </c>
      <c r="AQ321" s="84">
        <v>0</v>
      </c>
      <c r="AR321" s="84">
        <v>0</v>
      </c>
      <c r="AS321" s="84"/>
      <c r="AT321" s="84"/>
      <c r="AU321" s="84"/>
      <c r="AV321" s="84"/>
      <c r="AW321" s="84"/>
      <c r="AX321" s="84"/>
      <c r="AY321" s="84"/>
      <c r="AZ321" s="84"/>
    </row>
    <row r="322" spans="1:52" x14ac:dyDescent="0.2">
      <c r="A322" s="69" t="s">
        <v>2419</v>
      </c>
      <c r="B322" s="69" t="s">
        <v>3818</v>
      </c>
      <c r="C322" s="70"/>
      <c r="D322" s="71"/>
      <c r="E322" s="72"/>
      <c r="F322" s="73"/>
      <c r="G322" s="70"/>
      <c r="H322" s="74"/>
      <c r="I322" s="75"/>
      <c r="J322" s="75"/>
      <c r="K322" s="36"/>
      <c r="L322" s="82"/>
      <c r="M322" s="82"/>
      <c r="N322" s="77"/>
      <c r="O322" s="84" t="s">
        <v>255</v>
      </c>
      <c r="P322" s="86">
        <v>43157.848854166667</v>
      </c>
      <c r="Q322" s="84" t="s">
        <v>4409</v>
      </c>
      <c r="R322" s="84" t="s">
        <v>5607</v>
      </c>
      <c r="S322" s="84" t="s">
        <v>6076</v>
      </c>
      <c r="T322" s="84" t="s">
        <v>6291</v>
      </c>
      <c r="U322" s="84"/>
      <c r="V322" s="84" t="s">
        <v>7001</v>
      </c>
      <c r="W322" s="86">
        <v>43157.848854166667</v>
      </c>
      <c r="X322" s="84" t="s">
        <v>8267</v>
      </c>
      <c r="Y322" s="84"/>
      <c r="Z322" s="84"/>
      <c r="AA322" s="90" t="s">
        <v>9980</v>
      </c>
      <c r="AB322" s="84"/>
      <c r="AC322" s="84" t="b">
        <v>0</v>
      </c>
      <c r="AD322" s="84">
        <v>0</v>
      </c>
      <c r="AE322" s="90" t="s">
        <v>285</v>
      </c>
      <c r="AF322" s="84" t="b">
        <v>0</v>
      </c>
      <c r="AG322" s="84" t="s">
        <v>290</v>
      </c>
      <c r="AH322" s="84"/>
      <c r="AI322" s="90" t="s">
        <v>285</v>
      </c>
      <c r="AJ322" s="84" t="b">
        <v>0</v>
      </c>
      <c r="AK322" s="84">
        <v>1818</v>
      </c>
      <c r="AL322" s="90" t="s">
        <v>11439</v>
      </c>
      <c r="AM322" s="84" t="s">
        <v>295</v>
      </c>
      <c r="AN322" s="84" t="b">
        <v>0</v>
      </c>
      <c r="AO322" s="90" t="s">
        <v>11439</v>
      </c>
      <c r="AP322" s="84" t="s">
        <v>179</v>
      </c>
      <c r="AQ322" s="84">
        <v>0</v>
      </c>
      <c r="AR322" s="84">
        <v>0</v>
      </c>
      <c r="AS322" s="84"/>
      <c r="AT322" s="84"/>
      <c r="AU322" s="84"/>
      <c r="AV322" s="84"/>
      <c r="AW322" s="84"/>
      <c r="AX322" s="84"/>
      <c r="AY322" s="84"/>
      <c r="AZ322" s="84"/>
    </row>
    <row r="323" spans="1:52" x14ac:dyDescent="0.2">
      <c r="A323" s="69" t="s">
        <v>2419</v>
      </c>
      <c r="B323" s="69" t="s">
        <v>3712</v>
      </c>
      <c r="C323" s="70"/>
      <c r="D323" s="71"/>
      <c r="E323" s="72"/>
      <c r="F323" s="73"/>
      <c r="G323" s="70"/>
      <c r="H323" s="74"/>
      <c r="I323" s="75"/>
      <c r="J323" s="75"/>
      <c r="K323" s="36"/>
      <c r="L323" s="82"/>
      <c r="M323" s="82"/>
      <c r="N323" s="77"/>
      <c r="O323" s="84" t="s">
        <v>255</v>
      </c>
      <c r="P323" s="86">
        <v>43157.848854166667</v>
      </c>
      <c r="Q323" s="84" t="s">
        <v>4409</v>
      </c>
      <c r="R323" s="84" t="s">
        <v>5607</v>
      </c>
      <c r="S323" s="84" t="s">
        <v>6076</v>
      </c>
      <c r="T323" s="84" t="s">
        <v>6291</v>
      </c>
      <c r="U323" s="84"/>
      <c r="V323" s="84" t="s">
        <v>7001</v>
      </c>
      <c r="W323" s="86">
        <v>43157.848854166667</v>
      </c>
      <c r="X323" s="84" t="s">
        <v>8267</v>
      </c>
      <c r="Y323" s="84"/>
      <c r="Z323" s="84"/>
      <c r="AA323" s="90" t="s">
        <v>9980</v>
      </c>
      <c r="AB323" s="84"/>
      <c r="AC323" s="84" t="b">
        <v>0</v>
      </c>
      <c r="AD323" s="84">
        <v>0</v>
      </c>
      <c r="AE323" s="90" t="s">
        <v>285</v>
      </c>
      <c r="AF323" s="84" t="b">
        <v>0</v>
      </c>
      <c r="AG323" s="84" t="s">
        <v>290</v>
      </c>
      <c r="AH323" s="84"/>
      <c r="AI323" s="90" t="s">
        <v>285</v>
      </c>
      <c r="AJ323" s="84" t="b">
        <v>0</v>
      </c>
      <c r="AK323" s="84">
        <v>1818</v>
      </c>
      <c r="AL323" s="90" t="s">
        <v>11439</v>
      </c>
      <c r="AM323" s="84" t="s">
        <v>295</v>
      </c>
      <c r="AN323" s="84" t="b">
        <v>0</v>
      </c>
      <c r="AO323" s="90" t="s">
        <v>11439</v>
      </c>
      <c r="AP323" s="84" t="s">
        <v>179</v>
      </c>
      <c r="AQ323" s="84">
        <v>0</v>
      </c>
      <c r="AR323" s="84">
        <v>0</v>
      </c>
      <c r="AS323" s="84"/>
      <c r="AT323" s="84"/>
      <c r="AU323" s="84"/>
      <c r="AV323" s="84"/>
      <c r="AW323" s="84"/>
      <c r="AX323" s="84"/>
      <c r="AY323" s="84"/>
      <c r="AZ323" s="84"/>
    </row>
    <row r="324" spans="1:52" x14ac:dyDescent="0.2">
      <c r="A324" s="69" t="s">
        <v>2420</v>
      </c>
      <c r="B324" s="69" t="s">
        <v>3700</v>
      </c>
      <c r="C324" s="70"/>
      <c r="D324" s="71"/>
      <c r="E324" s="72"/>
      <c r="F324" s="73"/>
      <c r="G324" s="70"/>
      <c r="H324" s="74"/>
      <c r="I324" s="75"/>
      <c r="J324" s="75"/>
      <c r="K324" s="36"/>
      <c r="L324" s="82"/>
      <c r="M324" s="82"/>
      <c r="N324" s="77"/>
      <c r="O324" s="84" t="s">
        <v>255</v>
      </c>
      <c r="P324" s="86">
        <v>43157.84888888889</v>
      </c>
      <c r="Q324" s="84" t="s">
        <v>4489</v>
      </c>
      <c r="R324" s="84"/>
      <c r="S324" s="84"/>
      <c r="T324" s="84" t="s">
        <v>6274</v>
      </c>
      <c r="U324" s="84"/>
      <c r="V324" s="84" t="s">
        <v>7002</v>
      </c>
      <c r="W324" s="86">
        <v>43157.84888888889</v>
      </c>
      <c r="X324" s="84" t="s">
        <v>8268</v>
      </c>
      <c r="Y324" s="84"/>
      <c r="Z324" s="84"/>
      <c r="AA324" s="90" t="s">
        <v>9981</v>
      </c>
      <c r="AB324" s="84"/>
      <c r="AC324" s="84" t="b">
        <v>0</v>
      </c>
      <c r="AD324" s="84">
        <v>0</v>
      </c>
      <c r="AE324" s="90" t="s">
        <v>285</v>
      </c>
      <c r="AF324" s="84" t="b">
        <v>0</v>
      </c>
      <c r="AG324" s="84" t="s">
        <v>673</v>
      </c>
      <c r="AH324" s="84"/>
      <c r="AI324" s="90" t="s">
        <v>285</v>
      </c>
      <c r="AJ324" s="84" t="b">
        <v>0</v>
      </c>
      <c r="AK324" s="84">
        <v>358</v>
      </c>
      <c r="AL324" s="90" t="s">
        <v>11425</v>
      </c>
      <c r="AM324" s="84" t="s">
        <v>296</v>
      </c>
      <c r="AN324" s="84" t="b">
        <v>0</v>
      </c>
      <c r="AO324" s="90" t="s">
        <v>11425</v>
      </c>
      <c r="AP324" s="84" t="s">
        <v>179</v>
      </c>
      <c r="AQ324" s="84">
        <v>0</v>
      </c>
      <c r="AR324" s="84">
        <v>0</v>
      </c>
      <c r="AS324" s="84"/>
      <c r="AT324" s="84"/>
      <c r="AU324" s="84"/>
      <c r="AV324" s="84"/>
      <c r="AW324" s="84"/>
      <c r="AX324" s="84"/>
      <c r="AY324" s="84"/>
      <c r="AZ324" s="84"/>
    </row>
    <row r="325" spans="1:52" x14ac:dyDescent="0.2">
      <c r="A325" s="69" t="s">
        <v>2421</v>
      </c>
      <c r="B325" s="69" t="s">
        <v>2918</v>
      </c>
      <c r="C325" s="70"/>
      <c r="D325" s="71"/>
      <c r="E325" s="72"/>
      <c r="F325" s="73"/>
      <c r="G325" s="70"/>
      <c r="H325" s="74"/>
      <c r="I325" s="75"/>
      <c r="J325" s="75"/>
      <c r="K325" s="36"/>
      <c r="L325" s="82"/>
      <c r="M325" s="82"/>
      <c r="N325" s="77"/>
      <c r="O325" s="84" t="s">
        <v>255</v>
      </c>
      <c r="P325" s="86">
        <v>43157.848946759259</v>
      </c>
      <c r="Q325" s="84" t="s">
        <v>4471</v>
      </c>
      <c r="R325" s="84"/>
      <c r="S325" s="84"/>
      <c r="T325" s="84" t="s">
        <v>6274</v>
      </c>
      <c r="U325" s="84"/>
      <c r="V325" s="84" t="s">
        <v>7003</v>
      </c>
      <c r="W325" s="86">
        <v>43157.848946759259</v>
      </c>
      <c r="X325" s="84" t="s">
        <v>8269</v>
      </c>
      <c r="Y325" s="84"/>
      <c r="Z325" s="84"/>
      <c r="AA325" s="90" t="s">
        <v>9982</v>
      </c>
      <c r="AB325" s="84"/>
      <c r="AC325" s="84" t="b">
        <v>0</v>
      </c>
      <c r="AD325" s="84">
        <v>0</v>
      </c>
      <c r="AE325" s="90" t="s">
        <v>285</v>
      </c>
      <c r="AF325" s="84" t="b">
        <v>0</v>
      </c>
      <c r="AG325" s="84" t="s">
        <v>290</v>
      </c>
      <c r="AH325" s="84"/>
      <c r="AI325" s="90" t="s">
        <v>285</v>
      </c>
      <c r="AJ325" s="84" t="b">
        <v>0</v>
      </c>
      <c r="AK325" s="84">
        <v>16</v>
      </c>
      <c r="AL325" s="90" t="s">
        <v>10544</v>
      </c>
      <c r="AM325" s="84" t="s">
        <v>295</v>
      </c>
      <c r="AN325" s="84" t="b">
        <v>0</v>
      </c>
      <c r="AO325" s="90" t="s">
        <v>10544</v>
      </c>
      <c r="AP325" s="84" t="s">
        <v>179</v>
      </c>
      <c r="AQ325" s="84">
        <v>0</v>
      </c>
      <c r="AR325" s="84">
        <v>0</v>
      </c>
      <c r="AS325" s="84"/>
      <c r="AT325" s="84"/>
      <c r="AU325" s="84"/>
      <c r="AV325" s="84"/>
      <c r="AW325" s="84"/>
      <c r="AX325" s="84"/>
      <c r="AY325" s="84"/>
      <c r="AZ325" s="84"/>
    </row>
    <row r="326" spans="1:52" x14ac:dyDescent="0.2">
      <c r="A326" s="69" t="s">
        <v>812</v>
      </c>
      <c r="B326" s="69" t="s">
        <v>3859</v>
      </c>
      <c r="C326" s="70"/>
      <c r="D326" s="71"/>
      <c r="E326" s="72"/>
      <c r="F326" s="73"/>
      <c r="G326" s="70"/>
      <c r="H326" s="74"/>
      <c r="I326" s="75"/>
      <c r="J326" s="75"/>
      <c r="K326" s="36"/>
      <c r="L326" s="82"/>
      <c r="M326" s="82"/>
      <c r="N326" s="77"/>
      <c r="O326" s="84" t="s">
        <v>255</v>
      </c>
      <c r="P326" s="86">
        <v>43157.848981481482</v>
      </c>
      <c r="Q326" s="84" t="s">
        <v>4532</v>
      </c>
      <c r="R326" s="84"/>
      <c r="S326" s="84"/>
      <c r="T326" s="84" t="s">
        <v>6345</v>
      </c>
      <c r="U326" s="84" t="s">
        <v>6646</v>
      </c>
      <c r="V326" s="84" t="s">
        <v>6646</v>
      </c>
      <c r="W326" s="86">
        <v>43157.848981481482</v>
      </c>
      <c r="X326" s="84" t="s">
        <v>8270</v>
      </c>
      <c r="Y326" s="84"/>
      <c r="Z326" s="84"/>
      <c r="AA326" s="90" t="s">
        <v>9983</v>
      </c>
      <c r="AB326" s="90" t="s">
        <v>11506</v>
      </c>
      <c r="AC326" s="84" t="b">
        <v>0</v>
      </c>
      <c r="AD326" s="84">
        <v>0</v>
      </c>
      <c r="AE326" s="90" t="s">
        <v>993</v>
      </c>
      <c r="AF326" s="84" t="b">
        <v>0</v>
      </c>
      <c r="AG326" s="84" t="s">
        <v>290</v>
      </c>
      <c r="AH326" s="84"/>
      <c r="AI326" s="90" t="s">
        <v>285</v>
      </c>
      <c r="AJ326" s="84" t="b">
        <v>0</v>
      </c>
      <c r="AK326" s="84">
        <v>0</v>
      </c>
      <c r="AL326" s="90" t="s">
        <v>285</v>
      </c>
      <c r="AM326" s="84" t="s">
        <v>294</v>
      </c>
      <c r="AN326" s="84" t="b">
        <v>0</v>
      </c>
      <c r="AO326" s="90" t="s">
        <v>11506</v>
      </c>
      <c r="AP326" s="84" t="s">
        <v>179</v>
      </c>
      <c r="AQ326" s="84">
        <v>0</v>
      </c>
      <c r="AR326" s="84">
        <v>0</v>
      </c>
      <c r="AS326" s="84"/>
      <c r="AT326" s="84"/>
      <c r="AU326" s="84"/>
      <c r="AV326" s="84"/>
      <c r="AW326" s="84"/>
      <c r="AX326" s="84"/>
      <c r="AY326" s="84"/>
      <c r="AZ326" s="84"/>
    </row>
    <row r="327" spans="1:52" x14ac:dyDescent="0.2">
      <c r="A327" s="69" t="s">
        <v>812</v>
      </c>
      <c r="B327" s="69" t="s">
        <v>238</v>
      </c>
      <c r="C327" s="70"/>
      <c r="D327" s="71"/>
      <c r="E327" s="72"/>
      <c r="F327" s="73"/>
      <c r="G327" s="70"/>
      <c r="H327" s="74"/>
      <c r="I327" s="75"/>
      <c r="J327" s="75"/>
      <c r="K327" s="36"/>
      <c r="L327" s="82"/>
      <c r="M327" s="82"/>
      <c r="N327" s="77"/>
      <c r="O327" s="84" t="s">
        <v>256</v>
      </c>
      <c r="P327" s="86">
        <v>43157.848981481482</v>
      </c>
      <c r="Q327" s="84" t="s">
        <v>4532</v>
      </c>
      <c r="R327" s="84"/>
      <c r="S327" s="84"/>
      <c r="T327" s="84" t="s">
        <v>6345</v>
      </c>
      <c r="U327" s="84" t="s">
        <v>6646</v>
      </c>
      <c r="V327" s="84" t="s">
        <v>6646</v>
      </c>
      <c r="W327" s="86">
        <v>43157.848981481482</v>
      </c>
      <c r="X327" s="84" t="s">
        <v>8270</v>
      </c>
      <c r="Y327" s="84"/>
      <c r="Z327" s="84"/>
      <c r="AA327" s="90" t="s">
        <v>9983</v>
      </c>
      <c r="AB327" s="90" t="s">
        <v>11506</v>
      </c>
      <c r="AC327" s="84" t="b">
        <v>0</v>
      </c>
      <c r="AD327" s="84">
        <v>0</v>
      </c>
      <c r="AE327" s="90" t="s">
        <v>993</v>
      </c>
      <c r="AF327" s="84" t="b">
        <v>0</v>
      </c>
      <c r="AG327" s="84" t="s">
        <v>290</v>
      </c>
      <c r="AH327" s="84"/>
      <c r="AI327" s="90" t="s">
        <v>285</v>
      </c>
      <c r="AJ327" s="84" t="b">
        <v>0</v>
      </c>
      <c r="AK327" s="84">
        <v>0</v>
      </c>
      <c r="AL327" s="90" t="s">
        <v>285</v>
      </c>
      <c r="AM327" s="84" t="s">
        <v>294</v>
      </c>
      <c r="AN327" s="84" t="b">
        <v>0</v>
      </c>
      <c r="AO327" s="90" t="s">
        <v>11506</v>
      </c>
      <c r="AP327" s="84" t="s">
        <v>179</v>
      </c>
      <c r="AQ327" s="84">
        <v>0</v>
      </c>
      <c r="AR327" s="84">
        <v>0</v>
      </c>
      <c r="AS327" s="84"/>
      <c r="AT327" s="84"/>
      <c r="AU327" s="84"/>
      <c r="AV327" s="84"/>
      <c r="AW327" s="84"/>
      <c r="AX327" s="84"/>
      <c r="AY327" s="84"/>
      <c r="AZ327" s="84"/>
    </row>
    <row r="328" spans="1:52" x14ac:dyDescent="0.2">
      <c r="A328" s="69" t="s">
        <v>2422</v>
      </c>
      <c r="B328" s="69" t="s">
        <v>3722</v>
      </c>
      <c r="C328" s="70"/>
      <c r="D328" s="71"/>
      <c r="E328" s="72"/>
      <c r="F328" s="73"/>
      <c r="G328" s="70"/>
      <c r="H328" s="74"/>
      <c r="I328" s="75"/>
      <c r="J328" s="75"/>
      <c r="K328" s="36"/>
      <c r="L328" s="82"/>
      <c r="M328" s="82"/>
      <c r="N328" s="77"/>
      <c r="O328" s="84" t="s">
        <v>255</v>
      </c>
      <c r="P328" s="86">
        <v>43157.849131944444</v>
      </c>
      <c r="Q328" s="84" t="s">
        <v>4501</v>
      </c>
      <c r="R328" s="84"/>
      <c r="S328" s="84"/>
      <c r="T328" s="84" t="s">
        <v>6338</v>
      </c>
      <c r="U328" s="84"/>
      <c r="V328" s="84" t="s">
        <v>7004</v>
      </c>
      <c r="W328" s="86">
        <v>43157.849131944444</v>
      </c>
      <c r="X328" s="84" t="s">
        <v>8271</v>
      </c>
      <c r="Y328" s="84"/>
      <c r="Z328" s="84"/>
      <c r="AA328" s="90" t="s">
        <v>9984</v>
      </c>
      <c r="AB328" s="84"/>
      <c r="AC328" s="84" t="b">
        <v>0</v>
      </c>
      <c r="AD328" s="84">
        <v>0</v>
      </c>
      <c r="AE328" s="90" t="s">
        <v>285</v>
      </c>
      <c r="AF328" s="84" t="b">
        <v>0</v>
      </c>
      <c r="AG328" s="84" t="s">
        <v>2154</v>
      </c>
      <c r="AH328" s="84"/>
      <c r="AI328" s="90" t="s">
        <v>285</v>
      </c>
      <c r="AJ328" s="84" t="b">
        <v>0</v>
      </c>
      <c r="AK328" s="84">
        <v>140</v>
      </c>
      <c r="AL328" s="90" t="s">
        <v>11457</v>
      </c>
      <c r="AM328" s="84" t="s">
        <v>296</v>
      </c>
      <c r="AN328" s="84" t="b">
        <v>0</v>
      </c>
      <c r="AO328" s="90" t="s">
        <v>11457</v>
      </c>
      <c r="AP328" s="84" t="s">
        <v>179</v>
      </c>
      <c r="AQ328" s="84">
        <v>0</v>
      </c>
      <c r="AR328" s="84">
        <v>0</v>
      </c>
      <c r="AS328" s="84"/>
      <c r="AT328" s="84"/>
      <c r="AU328" s="84"/>
      <c r="AV328" s="84"/>
      <c r="AW328" s="84"/>
      <c r="AX328" s="84"/>
      <c r="AY328" s="84"/>
      <c r="AZ328" s="84"/>
    </row>
    <row r="329" spans="1:52" x14ac:dyDescent="0.2">
      <c r="A329" s="69" t="s">
        <v>2423</v>
      </c>
      <c r="B329" s="69" t="s">
        <v>2423</v>
      </c>
      <c r="C329" s="70"/>
      <c r="D329" s="71"/>
      <c r="E329" s="72"/>
      <c r="F329" s="73"/>
      <c r="G329" s="70"/>
      <c r="H329" s="74"/>
      <c r="I329" s="75"/>
      <c r="J329" s="75"/>
      <c r="K329" s="36"/>
      <c r="L329" s="82"/>
      <c r="M329" s="82"/>
      <c r="N329" s="77"/>
      <c r="O329" s="84" t="s">
        <v>179</v>
      </c>
      <c r="P329" s="86">
        <v>43157.849166666667</v>
      </c>
      <c r="Q329" s="84" t="s">
        <v>4533</v>
      </c>
      <c r="R329" s="84" t="s">
        <v>5670</v>
      </c>
      <c r="S329" s="84" t="s">
        <v>267</v>
      </c>
      <c r="T329" s="84" t="s">
        <v>6274</v>
      </c>
      <c r="U329" s="84"/>
      <c r="V329" s="84" t="s">
        <v>7005</v>
      </c>
      <c r="W329" s="86">
        <v>43157.849166666667</v>
      </c>
      <c r="X329" s="84" t="s">
        <v>8272</v>
      </c>
      <c r="Y329" s="84"/>
      <c r="Z329" s="84"/>
      <c r="AA329" s="90" t="s">
        <v>9985</v>
      </c>
      <c r="AB329" s="84"/>
      <c r="AC329" s="84" t="b">
        <v>0</v>
      </c>
      <c r="AD329" s="84">
        <v>1</v>
      </c>
      <c r="AE329" s="90" t="s">
        <v>285</v>
      </c>
      <c r="AF329" s="84" t="b">
        <v>0</v>
      </c>
      <c r="AG329" s="84" t="s">
        <v>290</v>
      </c>
      <c r="AH329" s="84"/>
      <c r="AI329" s="90" t="s">
        <v>285</v>
      </c>
      <c r="AJ329" s="84" t="b">
        <v>0</v>
      </c>
      <c r="AK329" s="84">
        <v>0</v>
      </c>
      <c r="AL329" s="90" t="s">
        <v>285</v>
      </c>
      <c r="AM329" s="84" t="s">
        <v>295</v>
      </c>
      <c r="AN329" s="84" t="b">
        <v>0</v>
      </c>
      <c r="AO329" s="90" t="s">
        <v>9985</v>
      </c>
      <c r="AP329" s="84" t="s">
        <v>179</v>
      </c>
      <c r="AQ329" s="84">
        <v>0</v>
      </c>
      <c r="AR329" s="84">
        <v>0</v>
      </c>
      <c r="AS329" s="84"/>
      <c r="AT329" s="84"/>
      <c r="AU329" s="84"/>
      <c r="AV329" s="84"/>
      <c r="AW329" s="84"/>
      <c r="AX329" s="84"/>
      <c r="AY329" s="84"/>
      <c r="AZ329" s="84"/>
    </row>
    <row r="330" spans="1:52" x14ac:dyDescent="0.2">
      <c r="A330" s="69" t="s">
        <v>2424</v>
      </c>
      <c r="B330" s="69" t="s">
        <v>3514</v>
      </c>
      <c r="C330" s="70"/>
      <c r="D330" s="71"/>
      <c r="E330" s="72"/>
      <c r="F330" s="73"/>
      <c r="G330" s="70"/>
      <c r="H330" s="74"/>
      <c r="I330" s="75"/>
      <c r="J330" s="75"/>
      <c r="K330" s="36"/>
      <c r="L330" s="82"/>
      <c r="M330" s="82"/>
      <c r="N330" s="77"/>
      <c r="O330" s="84" t="s">
        <v>255</v>
      </c>
      <c r="P330" s="86">
        <v>43157.849178240744</v>
      </c>
      <c r="Q330" s="84" t="s">
        <v>4534</v>
      </c>
      <c r="R330" s="84"/>
      <c r="S330" s="84"/>
      <c r="T330" s="84" t="s">
        <v>6346</v>
      </c>
      <c r="U330" s="84"/>
      <c r="V330" s="84" t="s">
        <v>7006</v>
      </c>
      <c r="W330" s="86">
        <v>43157.849178240744</v>
      </c>
      <c r="X330" s="84" t="s">
        <v>8273</v>
      </c>
      <c r="Y330" s="84"/>
      <c r="Z330" s="84"/>
      <c r="AA330" s="90" t="s">
        <v>9986</v>
      </c>
      <c r="AB330" s="84"/>
      <c r="AC330" s="84" t="b">
        <v>0</v>
      </c>
      <c r="AD330" s="84">
        <v>0</v>
      </c>
      <c r="AE330" s="90" t="s">
        <v>285</v>
      </c>
      <c r="AF330" s="84" t="b">
        <v>0</v>
      </c>
      <c r="AG330" s="84" t="s">
        <v>2034</v>
      </c>
      <c r="AH330" s="84"/>
      <c r="AI330" s="90" t="s">
        <v>285</v>
      </c>
      <c r="AJ330" s="84" t="b">
        <v>0</v>
      </c>
      <c r="AK330" s="84">
        <v>14</v>
      </c>
      <c r="AL330" s="90" t="s">
        <v>11202</v>
      </c>
      <c r="AM330" s="84" t="s">
        <v>294</v>
      </c>
      <c r="AN330" s="84" t="b">
        <v>0</v>
      </c>
      <c r="AO330" s="90" t="s">
        <v>11202</v>
      </c>
      <c r="AP330" s="84" t="s">
        <v>179</v>
      </c>
      <c r="AQ330" s="84">
        <v>0</v>
      </c>
      <c r="AR330" s="84">
        <v>0</v>
      </c>
      <c r="AS330" s="84"/>
      <c r="AT330" s="84"/>
      <c r="AU330" s="84"/>
      <c r="AV330" s="84"/>
      <c r="AW330" s="84"/>
      <c r="AX330" s="84"/>
      <c r="AY330" s="84"/>
      <c r="AZ330" s="84"/>
    </row>
    <row r="331" spans="1:52" x14ac:dyDescent="0.2">
      <c r="A331" s="69" t="s">
        <v>2425</v>
      </c>
      <c r="B331" s="69" t="s">
        <v>3860</v>
      </c>
      <c r="C331" s="70"/>
      <c r="D331" s="71"/>
      <c r="E331" s="72"/>
      <c r="F331" s="73"/>
      <c r="G331" s="70"/>
      <c r="H331" s="74"/>
      <c r="I331" s="75"/>
      <c r="J331" s="75"/>
      <c r="K331" s="36"/>
      <c r="L331" s="82"/>
      <c r="M331" s="82"/>
      <c r="N331" s="77"/>
      <c r="O331" s="84" t="s">
        <v>255</v>
      </c>
      <c r="P331" s="86">
        <v>43157.849224537036</v>
      </c>
      <c r="Q331" s="84" t="s">
        <v>4535</v>
      </c>
      <c r="R331" s="84"/>
      <c r="S331" s="84"/>
      <c r="T331" s="84" t="s">
        <v>6347</v>
      </c>
      <c r="U331" s="84"/>
      <c r="V331" s="84" t="s">
        <v>7007</v>
      </c>
      <c r="W331" s="86">
        <v>43157.849224537036</v>
      </c>
      <c r="X331" s="84" t="s">
        <v>8274</v>
      </c>
      <c r="Y331" s="84"/>
      <c r="Z331" s="84"/>
      <c r="AA331" s="90" t="s">
        <v>9987</v>
      </c>
      <c r="AB331" s="84"/>
      <c r="AC331" s="84" t="b">
        <v>0</v>
      </c>
      <c r="AD331" s="84">
        <v>4</v>
      </c>
      <c r="AE331" s="90" t="s">
        <v>285</v>
      </c>
      <c r="AF331" s="84" t="b">
        <v>0</v>
      </c>
      <c r="AG331" s="84" t="s">
        <v>290</v>
      </c>
      <c r="AH331" s="84"/>
      <c r="AI331" s="90" t="s">
        <v>285</v>
      </c>
      <c r="AJ331" s="84" t="b">
        <v>0</v>
      </c>
      <c r="AK331" s="84">
        <v>0</v>
      </c>
      <c r="AL331" s="90" t="s">
        <v>285</v>
      </c>
      <c r="AM331" s="84" t="s">
        <v>296</v>
      </c>
      <c r="AN331" s="84" t="b">
        <v>0</v>
      </c>
      <c r="AO331" s="90" t="s">
        <v>9987</v>
      </c>
      <c r="AP331" s="84" t="s">
        <v>179</v>
      </c>
      <c r="AQ331" s="84">
        <v>0</v>
      </c>
      <c r="AR331" s="84">
        <v>0</v>
      </c>
      <c r="AS331" s="84"/>
      <c r="AT331" s="84"/>
      <c r="AU331" s="84"/>
      <c r="AV331" s="84"/>
      <c r="AW331" s="84"/>
      <c r="AX331" s="84"/>
      <c r="AY331" s="84"/>
      <c r="AZ331" s="84"/>
    </row>
    <row r="332" spans="1:52" x14ac:dyDescent="0.2">
      <c r="A332" s="69" t="s">
        <v>2425</v>
      </c>
      <c r="B332" s="69" t="s">
        <v>3861</v>
      </c>
      <c r="C332" s="70"/>
      <c r="D332" s="71"/>
      <c r="E332" s="72"/>
      <c r="F332" s="73"/>
      <c r="G332" s="70"/>
      <c r="H332" s="74"/>
      <c r="I332" s="75"/>
      <c r="J332" s="75"/>
      <c r="K332" s="36"/>
      <c r="L332" s="82"/>
      <c r="M332" s="82"/>
      <c r="N332" s="77"/>
      <c r="O332" s="84" t="s">
        <v>255</v>
      </c>
      <c r="P332" s="86">
        <v>43157.849224537036</v>
      </c>
      <c r="Q332" s="84" t="s">
        <v>4535</v>
      </c>
      <c r="R332" s="84"/>
      <c r="S332" s="84"/>
      <c r="T332" s="84" t="s">
        <v>6347</v>
      </c>
      <c r="U332" s="84"/>
      <c r="V332" s="84" t="s">
        <v>7007</v>
      </c>
      <c r="W332" s="86">
        <v>43157.849224537036</v>
      </c>
      <c r="X332" s="84" t="s">
        <v>8274</v>
      </c>
      <c r="Y332" s="84"/>
      <c r="Z332" s="84"/>
      <c r="AA332" s="90" t="s">
        <v>9987</v>
      </c>
      <c r="AB332" s="84"/>
      <c r="AC332" s="84" t="b">
        <v>0</v>
      </c>
      <c r="AD332" s="84">
        <v>4</v>
      </c>
      <c r="AE332" s="90" t="s">
        <v>285</v>
      </c>
      <c r="AF332" s="84" t="b">
        <v>0</v>
      </c>
      <c r="AG332" s="84" t="s">
        <v>290</v>
      </c>
      <c r="AH332" s="84"/>
      <c r="AI332" s="90" t="s">
        <v>285</v>
      </c>
      <c r="AJ332" s="84" t="b">
        <v>0</v>
      </c>
      <c r="AK332" s="84">
        <v>0</v>
      </c>
      <c r="AL332" s="90" t="s">
        <v>285</v>
      </c>
      <c r="AM332" s="84" t="s">
        <v>296</v>
      </c>
      <c r="AN332" s="84" t="b">
        <v>0</v>
      </c>
      <c r="AO332" s="90" t="s">
        <v>9987</v>
      </c>
      <c r="AP332" s="84" t="s">
        <v>179</v>
      </c>
      <c r="AQ332" s="84">
        <v>0</v>
      </c>
      <c r="AR332" s="84">
        <v>0</v>
      </c>
      <c r="AS332" s="84"/>
      <c r="AT332" s="84"/>
      <c r="AU332" s="84"/>
      <c r="AV332" s="84"/>
      <c r="AW332" s="84"/>
      <c r="AX332" s="84"/>
      <c r="AY332" s="84"/>
      <c r="AZ332" s="84"/>
    </row>
    <row r="333" spans="1:52" x14ac:dyDescent="0.2">
      <c r="A333" s="69" t="s">
        <v>2426</v>
      </c>
      <c r="B333" s="69" t="s">
        <v>2426</v>
      </c>
      <c r="C333" s="70"/>
      <c r="D333" s="71"/>
      <c r="E333" s="72"/>
      <c r="F333" s="73"/>
      <c r="G333" s="70"/>
      <c r="H333" s="74"/>
      <c r="I333" s="75"/>
      <c r="J333" s="75"/>
      <c r="K333" s="36"/>
      <c r="L333" s="82"/>
      <c r="M333" s="82"/>
      <c r="N333" s="77"/>
      <c r="O333" s="84" t="s">
        <v>179</v>
      </c>
      <c r="P333" s="86">
        <v>43157.739722222221</v>
      </c>
      <c r="Q333" s="84" t="s">
        <v>4536</v>
      </c>
      <c r="R333" s="84" t="s">
        <v>5671</v>
      </c>
      <c r="S333" s="84" t="s">
        <v>925</v>
      </c>
      <c r="T333" s="84" t="s">
        <v>6274</v>
      </c>
      <c r="U333" s="84"/>
      <c r="V333" s="84" t="s">
        <v>7008</v>
      </c>
      <c r="W333" s="86">
        <v>43157.739722222221</v>
      </c>
      <c r="X333" s="84" t="s">
        <v>8275</v>
      </c>
      <c r="Y333" s="84"/>
      <c r="Z333" s="84"/>
      <c r="AA333" s="90" t="s">
        <v>9988</v>
      </c>
      <c r="AB333" s="84"/>
      <c r="AC333" s="84" t="b">
        <v>0</v>
      </c>
      <c r="AD333" s="84">
        <v>11</v>
      </c>
      <c r="AE333" s="90" t="s">
        <v>285</v>
      </c>
      <c r="AF333" s="84" t="b">
        <v>0</v>
      </c>
      <c r="AG333" s="84" t="s">
        <v>290</v>
      </c>
      <c r="AH333" s="84"/>
      <c r="AI333" s="90" t="s">
        <v>285</v>
      </c>
      <c r="AJ333" s="84" t="b">
        <v>0</v>
      </c>
      <c r="AK333" s="84">
        <v>8</v>
      </c>
      <c r="AL333" s="90" t="s">
        <v>285</v>
      </c>
      <c r="AM333" s="84" t="s">
        <v>1015</v>
      </c>
      <c r="AN333" s="84" t="b">
        <v>0</v>
      </c>
      <c r="AO333" s="90" t="s">
        <v>9988</v>
      </c>
      <c r="AP333" s="84" t="s">
        <v>308</v>
      </c>
      <c r="AQ333" s="84">
        <v>0</v>
      </c>
      <c r="AR333" s="84">
        <v>0</v>
      </c>
      <c r="AS333" s="84"/>
      <c r="AT333" s="84"/>
      <c r="AU333" s="84"/>
      <c r="AV333" s="84"/>
      <c r="AW333" s="84"/>
      <c r="AX333" s="84"/>
      <c r="AY333" s="84"/>
      <c r="AZ333" s="84"/>
    </row>
    <row r="334" spans="1:52" x14ac:dyDescent="0.2">
      <c r="A334" s="69" t="s">
        <v>2427</v>
      </c>
      <c r="B334" s="69" t="s">
        <v>2426</v>
      </c>
      <c r="C334" s="70"/>
      <c r="D334" s="71"/>
      <c r="E334" s="72"/>
      <c r="F334" s="73"/>
      <c r="G334" s="70"/>
      <c r="H334" s="74"/>
      <c r="I334" s="75"/>
      <c r="J334" s="75"/>
      <c r="K334" s="36"/>
      <c r="L334" s="82"/>
      <c r="M334" s="82"/>
      <c r="N334" s="77"/>
      <c r="O334" s="84" t="s">
        <v>255</v>
      </c>
      <c r="P334" s="86">
        <v>43157.849317129629</v>
      </c>
      <c r="Q334" s="84" t="s">
        <v>4537</v>
      </c>
      <c r="R334" s="84" t="s">
        <v>5671</v>
      </c>
      <c r="S334" s="84" t="s">
        <v>925</v>
      </c>
      <c r="T334" s="84" t="s">
        <v>6274</v>
      </c>
      <c r="U334" s="84"/>
      <c r="V334" s="84" t="s">
        <v>7009</v>
      </c>
      <c r="W334" s="86">
        <v>43157.849317129629</v>
      </c>
      <c r="X334" s="84" t="s">
        <v>8276</v>
      </c>
      <c r="Y334" s="84"/>
      <c r="Z334" s="84"/>
      <c r="AA334" s="90" t="s">
        <v>9989</v>
      </c>
      <c r="AB334" s="84"/>
      <c r="AC334" s="84" t="b">
        <v>0</v>
      </c>
      <c r="AD334" s="84">
        <v>0</v>
      </c>
      <c r="AE334" s="90" t="s">
        <v>285</v>
      </c>
      <c r="AF334" s="84" t="b">
        <v>0</v>
      </c>
      <c r="AG334" s="84" t="s">
        <v>290</v>
      </c>
      <c r="AH334" s="84"/>
      <c r="AI334" s="90" t="s">
        <v>285</v>
      </c>
      <c r="AJ334" s="84" t="b">
        <v>0</v>
      </c>
      <c r="AK334" s="84">
        <v>8</v>
      </c>
      <c r="AL334" s="90" t="s">
        <v>9988</v>
      </c>
      <c r="AM334" s="84" t="s">
        <v>294</v>
      </c>
      <c r="AN334" s="84" t="b">
        <v>0</v>
      </c>
      <c r="AO334" s="90" t="s">
        <v>9988</v>
      </c>
      <c r="AP334" s="84" t="s">
        <v>179</v>
      </c>
      <c r="AQ334" s="84">
        <v>0</v>
      </c>
      <c r="AR334" s="84">
        <v>0</v>
      </c>
      <c r="AS334" s="84"/>
      <c r="AT334" s="84"/>
      <c r="AU334" s="84"/>
      <c r="AV334" s="84"/>
      <c r="AW334" s="84"/>
      <c r="AX334" s="84"/>
      <c r="AY334" s="84"/>
      <c r="AZ334" s="84"/>
    </row>
    <row r="335" spans="1:52" x14ac:dyDescent="0.2">
      <c r="A335" s="69" t="s">
        <v>889</v>
      </c>
      <c r="B335" s="69" t="s">
        <v>889</v>
      </c>
      <c r="C335" s="70"/>
      <c r="D335" s="71"/>
      <c r="E335" s="72"/>
      <c r="F335" s="73"/>
      <c r="G335" s="70"/>
      <c r="H335" s="74"/>
      <c r="I335" s="75"/>
      <c r="J335" s="75"/>
      <c r="K335" s="36"/>
      <c r="L335" s="82"/>
      <c r="M335" s="82"/>
      <c r="N335" s="77"/>
      <c r="O335" s="84" t="s">
        <v>179</v>
      </c>
      <c r="P335" s="86">
        <v>43157.810995370368</v>
      </c>
      <c r="Q335" s="90" t="s">
        <v>4538</v>
      </c>
      <c r="R335" s="84" t="s">
        <v>5672</v>
      </c>
      <c r="S335" s="84" t="s">
        <v>935</v>
      </c>
      <c r="T335" s="84" t="s">
        <v>6274</v>
      </c>
      <c r="U335" s="84"/>
      <c r="V335" s="84" t="s">
        <v>1724</v>
      </c>
      <c r="W335" s="86">
        <v>43157.810995370368</v>
      </c>
      <c r="X335" s="84" t="s">
        <v>8277</v>
      </c>
      <c r="Y335" s="84"/>
      <c r="Z335" s="84"/>
      <c r="AA335" s="90" t="s">
        <v>9990</v>
      </c>
      <c r="AB335" s="84"/>
      <c r="AC335" s="84" t="b">
        <v>0</v>
      </c>
      <c r="AD335" s="84">
        <v>36</v>
      </c>
      <c r="AE335" s="90" t="s">
        <v>285</v>
      </c>
      <c r="AF335" s="84" t="b">
        <v>0</v>
      </c>
      <c r="AG335" s="84" t="s">
        <v>290</v>
      </c>
      <c r="AH335" s="84"/>
      <c r="AI335" s="90" t="s">
        <v>285</v>
      </c>
      <c r="AJ335" s="84" t="b">
        <v>0</v>
      </c>
      <c r="AK335" s="84">
        <v>19</v>
      </c>
      <c r="AL335" s="90" t="s">
        <v>285</v>
      </c>
      <c r="AM335" s="84" t="s">
        <v>11905</v>
      </c>
      <c r="AN335" s="84" t="b">
        <v>0</v>
      </c>
      <c r="AO335" s="90" t="s">
        <v>9990</v>
      </c>
      <c r="AP335" s="84" t="s">
        <v>308</v>
      </c>
      <c r="AQ335" s="84">
        <v>0</v>
      </c>
      <c r="AR335" s="84">
        <v>0</v>
      </c>
      <c r="AS335" s="84"/>
      <c r="AT335" s="84"/>
      <c r="AU335" s="84"/>
      <c r="AV335" s="84"/>
      <c r="AW335" s="84"/>
      <c r="AX335" s="84"/>
      <c r="AY335" s="84"/>
      <c r="AZ335" s="84"/>
    </row>
    <row r="336" spans="1:52" x14ac:dyDescent="0.2">
      <c r="A336" s="69" t="s">
        <v>1901</v>
      </c>
      <c r="B336" s="69" t="s">
        <v>889</v>
      </c>
      <c r="C336" s="70"/>
      <c r="D336" s="71"/>
      <c r="E336" s="72"/>
      <c r="F336" s="73"/>
      <c r="G336" s="70"/>
      <c r="H336" s="74"/>
      <c r="I336" s="75"/>
      <c r="J336" s="75"/>
      <c r="K336" s="36"/>
      <c r="L336" s="82"/>
      <c r="M336" s="82"/>
      <c r="N336" s="77"/>
      <c r="O336" s="84" t="s">
        <v>255</v>
      </c>
      <c r="P336" s="86">
        <v>43157.849328703705</v>
      </c>
      <c r="Q336" s="84" t="s">
        <v>4539</v>
      </c>
      <c r="R336" s="84" t="s">
        <v>5672</v>
      </c>
      <c r="S336" s="84" t="s">
        <v>935</v>
      </c>
      <c r="T336" s="84" t="s">
        <v>6274</v>
      </c>
      <c r="U336" s="84"/>
      <c r="V336" s="84" t="s">
        <v>1971</v>
      </c>
      <c r="W336" s="86">
        <v>43157.849328703705</v>
      </c>
      <c r="X336" s="84" t="s">
        <v>8278</v>
      </c>
      <c r="Y336" s="84"/>
      <c r="Z336" s="84"/>
      <c r="AA336" s="90" t="s">
        <v>9991</v>
      </c>
      <c r="AB336" s="84"/>
      <c r="AC336" s="84" t="b">
        <v>0</v>
      </c>
      <c r="AD336" s="84">
        <v>0</v>
      </c>
      <c r="AE336" s="90" t="s">
        <v>285</v>
      </c>
      <c r="AF336" s="84" t="b">
        <v>0</v>
      </c>
      <c r="AG336" s="84" t="s">
        <v>290</v>
      </c>
      <c r="AH336" s="84"/>
      <c r="AI336" s="90" t="s">
        <v>285</v>
      </c>
      <c r="AJ336" s="84" t="b">
        <v>0</v>
      </c>
      <c r="AK336" s="84">
        <v>19</v>
      </c>
      <c r="AL336" s="90" t="s">
        <v>9990</v>
      </c>
      <c r="AM336" s="84" t="s">
        <v>294</v>
      </c>
      <c r="AN336" s="84" t="b">
        <v>0</v>
      </c>
      <c r="AO336" s="90" t="s">
        <v>9990</v>
      </c>
      <c r="AP336" s="84" t="s">
        <v>179</v>
      </c>
      <c r="AQ336" s="84">
        <v>0</v>
      </c>
      <c r="AR336" s="84">
        <v>0</v>
      </c>
      <c r="AS336" s="84"/>
      <c r="AT336" s="84"/>
      <c r="AU336" s="84"/>
      <c r="AV336" s="84"/>
      <c r="AW336" s="84"/>
      <c r="AX336" s="84"/>
      <c r="AY336" s="84"/>
      <c r="AZ336" s="84"/>
    </row>
    <row r="337" spans="1:52" x14ac:dyDescent="0.2">
      <c r="A337" s="69" t="s">
        <v>2428</v>
      </c>
      <c r="B337" s="69" t="s">
        <v>826</v>
      </c>
      <c r="C337" s="70"/>
      <c r="D337" s="71"/>
      <c r="E337" s="72"/>
      <c r="F337" s="73"/>
      <c r="G337" s="70"/>
      <c r="H337" s="74"/>
      <c r="I337" s="75"/>
      <c r="J337" s="75"/>
      <c r="K337" s="36"/>
      <c r="L337" s="82"/>
      <c r="M337" s="82"/>
      <c r="N337" s="77"/>
      <c r="O337" s="84" t="s">
        <v>255</v>
      </c>
      <c r="P337" s="86">
        <v>43157.849340277775</v>
      </c>
      <c r="Q337" s="84" t="s">
        <v>4455</v>
      </c>
      <c r="R337" s="84"/>
      <c r="S337" s="84"/>
      <c r="T337" s="84" t="s">
        <v>6274</v>
      </c>
      <c r="U337" s="84"/>
      <c r="V337" s="84" t="s">
        <v>7010</v>
      </c>
      <c r="W337" s="86">
        <v>43157.849340277775</v>
      </c>
      <c r="X337" s="84" t="s">
        <v>8279</v>
      </c>
      <c r="Y337" s="84"/>
      <c r="Z337" s="84"/>
      <c r="AA337" s="90" t="s">
        <v>9992</v>
      </c>
      <c r="AB337" s="84"/>
      <c r="AC337" s="84" t="b">
        <v>0</v>
      </c>
      <c r="AD337" s="84">
        <v>0</v>
      </c>
      <c r="AE337" s="90" t="s">
        <v>285</v>
      </c>
      <c r="AF337" s="84" t="b">
        <v>0</v>
      </c>
      <c r="AG337" s="84" t="s">
        <v>290</v>
      </c>
      <c r="AH337" s="84"/>
      <c r="AI337" s="90" t="s">
        <v>285</v>
      </c>
      <c r="AJ337" s="84" t="b">
        <v>0</v>
      </c>
      <c r="AK337" s="84">
        <v>30</v>
      </c>
      <c r="AL337" s="90" t="s">
        <v>11448</v>
      </c>
      <c r="AM337" s="84" t="s">
        <v>295</v>
      </c>
      <c r="AN337" s="84" t="b">
        <v>0</v>
      </c>
      <c r="AO337" s="90" t="s">
        <v>11448</v>
      </c>
      <c r="AP337" s="84" t="s">
        <v>179</v>
      </c>
      <c r="AQ337" s="84">
        <v>0</v>
      </c>
      <c r="AR337" s="84">
        <v>0</v>
      </c>
      <c r="AS337" s="84"/>
      <c r="AT337" s="84"/>
      <c r="AU337" s="84"/>
      <c r="AV337" s="84"/>
      <c r="AW337" s="84"/>
      <c r="AX337" s="84"/>
      <c r="AY337" s="84"/>
      <c r="AZ337" s="84"/>
    </row>
    <row r="338" spans="1:52" x14ac:dyDescent="0.2">
      <c r="A338" s="69" t="s">
        <v>2429</v>
      </c>
      <c r="B338" s="69" t="s">
        <v>3862</v>
      </c>
      <c r="C338" s="70"/>
      <c r="D338" s="71"/>
      <c r="E338" s="72"/>
      <c r="F338" s="73"/>
      <c r="G338" s="70"/>
      <c r="H338" s="74"/>
      <c r="I338" s="75"/>
      <c r="J338" s="75"/>
      <c r="K338" s="36"/>
      <c r="L338" s="82"/>
      <c r="M338" s="82"/>
      <c r="N338" s="77"/>
      <c r="O338" s="84" t="s">
        <v>256</v>
      </c>
      <c r="P338" s="86">
        <v>43157.849363425928</v>
      </c>
      <c r="Q338" s="84" t="s">
        <v>4540</v>
      </c>
      <c r="R338" s="84"/>
      <c r="S338" s="84"/>
      <c r="T338" s="84" t="s">
        <v>6274</v>
      </c>
      <c r="U338" s="84"/>
      <c r="V338" s="84" t="s">
        <v>7011</v>
      </c>
      <c r="W338" s="86">
        <v>43157.849363425928</v>
      </c>
      <c r="X338" s="84" t="s">
        <v>8280</v>
      </c>
      <c r="Y338" s="84"/>
      <c r="Z338" s="84"/>
      <c r="AA338" s="90" t="s">
        <v>9993</v>
      </c>
      <c r="AB338" s="84"/>
      <c r="AC338" s="84" t="b">
        <v>0</v>
      </c>
      <c r="AD338" s="84">
        <v>0</v>
      </c>
      <c r="AE338" s="90" t="s">
        <v>11675</v>
      </c>
      <c r="AF338" s="84" t="b">
        <v>0</v>
      </c>
      <c r="AG338" s="84" t="s">
        <v>291</v>
      </c>
      <c r="AH338" s="84"/>
      <c r="AI338" s="90" t="s">
        <v>285</v>
      </c>
      <c r="AJ338" s="84" t="b">
        <v>0</v>
      </c>
      <c r="AK338" s="84">
        <v>0</v>
      </c>
      <c r="AL338" s="90" t="s">
        <v>285</v>
      </c>
      <c r="AM338" s="84" t="s">
        <v>295</v>
      </c>
      <c r="AN338" s="84" t="b">
        <v>0</v>
      </c>
      <c r="AO338" s="90" t="s">
        <v>9993</v>
      </c>
      <c r="AP338" s="84" t="s">
        <v>179</v>
      </c>
      <c r="AQ338" s="84">
        <v>0</v>
      </c>
      <c r="AR338" s="84">
        <v>0</v>
      </c>
      <c r="AS338" s="84"/>
      <c r="AT338" s="84"/>
      <c r="AU338" s="84"/>
      <c r="AV338" s="84"/>
      <c r="AW338" s="84"/>
      <c r="AX338" s="84"/>
      <c r="AY338" s="84"/>
      <c r="AZ338" s="84"/>
    </row>
    <row r="339" spans="1:52" x14ac:dyDescent="0.2">
      <c r="A339" s="69" t="s">
        <v>2430</v>
      </c>
      <c r="B339" s="69" t="s">
        <v>2430</v>
      </c>
      <c r="C339" s="70"/>
      <c r="D339" s="71"/>
      <c r="E339" s="72"/>
      <c r="F339" s="73"/>
      <c r="G339" s="70"/>
      <c r="H339" s="74"/>
      <c r="I339" s="75"/>
      <c r="J339" s="75"/>
      <c r="K339" s="36"/>
      <c r="L339" s="82"/>
      <c r="M339" s="82"/>
      <c r="N339" s="77"/>
      <c r="O339" s="84" t="s">
        <v>179</v>
      </c>
      <c r="P339" s="86">
        <v>43156.751562500001</v>
      </c>
      <c r="Q339" s="84" t="s">
        <v>4541</v>
      </c>
      <c r="R339" s="84" t="s">
        <v>5673</v>
      </c>
      <c r="S339" s="84" t="s">
        <v>6098</v>
      </c>
      <c r="T339" s="84" t="s">
        <v>6348</v>
      </c>
      <c r="U339" s="84" t="s">
        <v>6647</v>
      </c>
      <c r="V339" s="84" t="s">
        <v>6647</v>
      </c>
      <c r="W339" s="86">
        <v>43156.751562500001</v>
      </c>
      <c r="X339" s="84" t="s">
        <v>8281</v>
      </c>
      <c r="Y339" s="84"/>
      <c r="Z339" s="84"/>
      <c r="AA339" s="90" t="s">
        <v>9994</v>
      </c>
      <c r="AB339" s="84"/>
      <c r="AC339" s="84" t="b">
        <v>0</v>
      </c>
      <c r="AD339" s="84">
        <v>7</v>
      </c>
      <c r="AE339" s="90" t="s">
        <v>285</v>
      </c>
      <c r="AF339" s="84" t="b">
        <v>0</v>
      </c>
      <c r="AG339" s="84" t="s">
        <v>290</v>
      </c>
      <c r="AH339" s="84"/>
      <c r="AI339" s="90" t="s">
        <v>285</v>
      </c>
      <c r="AJ339" s="84" t="b">
        <v>0</v>
      </c>
      <c r="AK339" s="84">
        <v>6</v>
      </c>
      <c r="AL339" s="90" t="s">
        <v>285</v>
      </c>
      <c r="AM339" s="84" t="s">
        <v>294</v>
      </c>
      <c r="AN339" s="84" t="b">
        <v>0</v>
      </c>
      <c r="AO339" s="90" t="s">
        <v>9994</v>
      </c>
      <c r="AP339" s="84" t="s">
        <v>308</v>
      </c>
      <c r="AQ339" s="84">
        <v>0</v>
      </c>
      <c r="AR339" s="84">
        <v>0</v>
      </c>
      <c r="AS339" s="84"/>
      <c r="AT339" s="84"/>
      <c r="AU339" s="84"/>
      <c r="AV339" s="84"/>
      <c r="AW339" s="84"/>
      <c r="AX339" s="84"/>
      <c r="AY339" s="84"/>
      <c r="AZ339" s="84"/>
    </row>
    <row r="340" spans="1:52" x14ac:dyDescent="0.2">
      <c r="A340" s="69" t="s">
        <v>2431</v>
      </c>
      <c r="B340" s="69" t="s">
        <v>2430</v>
      </c>
      <c r="C340" s="70"/>
      <c r="D340" s="71"/>
      <c r="E340" s="72"/>
      <c r="F340" s="73"/>
      <c r="G340" s="70"/>
      <c r="H340" s="74"/>
      <c r="I340" s="75"/>
      <c r="J340" s="75"/>
      <c r="K340" s="36"/>
      <c r="L340" s="82"/>
      <c r="M340" s="82"/>
      <c r="N340" s="77"/>
      <c r="O340" s="84" t="s">
        <v>255</v>
      </c>
      <c r="P340" s="86">
        <v>43157.849560185183</v>
      </c>
      <c r="Q340" s="84" t="s">
        <v>4542</v>
      </c>
      <c r="R340" s="84"/>
      <c r="S340" s="84"/>
      <c r="T340" s="84" t="s">
        <v>6349</v>
      </c>
      <c r="U340" s="84"/>
      <c r="V340" s="84" t="s">
        <v>7012</v>
      </c>
      <c r="W340" s="86">
        <v>43157.849560185183</v>
      </c>
      <c r="X340" s="84" t="s">
        <v>8282</v>
      </c>
      <c r="Y340" s="84"/>
      <c r="Z340" s="84"/>
      <c r="AA340" s="90" t="s">
        <v>9995</v>
      </c>
      <c r="AB340" s="84"/>
      <c r="AC340" s="84" t="b">
        <v>0</v>
      </c>
      <c r="AD340" s="84">
        <v>0</v>
      </c>
      <c r="AE340" s="90" t="s">
        <v>285</v>
      </c>
      <c r="AF340" s="84" t="b">
        <v>0</v>
      </c>
      <c r="AG340" s="84" t="s">
        <v>290</v>
      </c>
      <c r="AH340" s="84"/>
      <c r="AI340" s="90" t="s">
        <v>285</v>
      </c>
      <c r="AJ340" s="84" t="b">
        <v>0</v>
      </c>
      <c r="AK340" s="84">
        <v>6</v>
      </c>
      <c r="AL340" s="90" t="s">
        <v>9994</v>
      </c>
      <c r="AM340" s="84" t="s">
        <v>296</v>
      </c>
      <c r="AN340" s="84" t="b">
        <v>0</v>
      </c>
      <c r="AO340" s="90" t="s">
        <v>9994</v>
      </c>
      <c r="AP340" s="84" t="s">
        <v>179</v>
      </c>
      <c r="AQ340" s="84">
        <v>0</v>
      </c>
      <c r="AR340" s="84">
        <v>0</v>
      </c>
      <c r="AS340" s="84"/>
      <c r="AT340" s="84"/>
      <c r="AU340" s="84"/>
      <c r="AV340" s="84"/>
      <c r="AW340" s="84"/>
      <c r="AX340" s="84"/>
      <c r="AY340" s="84"/>
      <c r="AZ340" s="84"/>
    </row>
    <row r="341" spans="1:52" x14ac:dyDescent="0.2">
      <c r="A341" s="69" t="s">
        <v>2432</v>
      </c>
      <c r="B341" s="69" t="s">
        <v>3863</v>
      </c>
      <c r="C341" s="70"/>
      <c r="D341" s="71"/>
      <c r="E341" s="72"/>
      <c r="F341" s="73"/>
      <c r="G341" s="70"/>
      <c r="H341" s="74"/>
      <c r="I341" s="75"/>
      <c r="J341" s="75"/>
      <c r="K341" s="36"/>
      <c r="L341" s="82"/>
      <c r="M341" s="82"/>
      <c r="N341" s="77"/>
      <c r="O341" s="84" t="s">
        <v>255</v>
      </c>
      <c r="P341" s="86">
        <v>43157.849560185183</v>
      </c>
      <c r="Q341" s="84" t="s">
        <v>4543</v>
      </c>
      <c r="R341" s="84" t="s">
        <v>5674</v>
      </c>
      <c r="S341" s="84" t="s">
        <v>6099</v>
      </c>
      <c r="T341" s="84" t="s">
        <v>6274</v>
      </c>
      <c r="U341" s="84"/>
      <c r="V341" s="84" t="s">
        <v>7013</v>
      </c>
      <c r="W341" s="86">
        <v>43157.849560185183</v>
      </c>
      <c r="X341" s="84" t="s">
        <v>8283</v>
      </c>
      <c r="Y341" s="84"/>
      <c r="Z341" s="84"/>
      <c r="AA341" s="90" t="s">
        <v>9996</v>
      </c>
      <c r="AB341" s="84"/>
      <c r="AC341" s="84" t="b">
        <v>0</v>
      </c>
      <c r="AD341" s="84">
        <v>0</v>
      </c>
      <c r="AE341" s="90" t="s">
        <v>285</v>
      </c>
      <c r="AF341" s="84" t="b">
        <v>0</v>
      </c>
      <c r="AG341" s="84" t="s">
        <v>290</v>
      </c>
      <c r="AH341" s="84"/>
      <c r="AI341" s="90" t="s">
        <v>285</v>
      </c>
      <c r="AJ341" s="84" t="b">
        <v>0</v>
      </c>
      <c r="AK341" s="84">
        <v>0</v>
      </c>
      <c r="AL341" s="90" t="s">
        <v>285</v>
      </c>
      <c r="AM341" s="84" t="s">
        <v>294</v>
      </c>
      <c r="AN341" s="84" t="b">
        <v>0</v>
      </c>
      <c r="AO341" s="90" t="s">
        <v>9996</v>
      </c>
      <c r="AP341" s="84" t="s">
        <v>179</v>
      </c>
      <c r="AQ341" s="84">
        <v>0</v>
      </c>
      <c r="AR341" s="84">
        <v>0</v>
      </c>
      <c r="AS341" s="84"/>
      <c r="AT341" s="84"/>
      <c r="AU341" s="84"/>
      <c r="AV341" s="84"/>
      <c r="AW341" s="84"/>
      <c r="AX341" s="84"/>
      <c r="AY341" s="84"/>
      <c r="AZ341" s="84"/>
    </row>
    <row r="342" spans="1:52" x14ac:dyDescent="0.2">
      <c r="A342" s="69" t="s">
        <v>2433</v>
      </c>
      <c r="B342" s="69" t="s">
        <v>3859</v>
      </c>
      <c r="C342" s="70"/>
      <c r="D342" s="71"/>
      <c r="E342" s="72"/>
      <c r="F342" s="73"/>
      <c r="G342" s="70"/>
      <c r="H342" s="74"/>
      <c r="I342" s="75"/>
      <c r="J342" s="75"/>
      <c r="K342" s="36"/>
      <c r="L342" s="82"/>
      <c r="M342" s="82"/>
      <c r="N342" s="77"/>
      <c r="O342" s="84" t="s">
        <v>255</v>
      </c>
      <c r="P342" s="86">
        <v>43157.849699074075</v>
      </c>
      <c r="Q342" s="84" t="s">
        <v>4544</v>
      </c>
      <c r="R342" s="84"/>
      <c r="S342" s="84"/>
      <c r="T342" s="84" t="s">
        <v>6274</v>
      </c>
      <c r="U342" s="84"/>
      <c r="V342" s="84" t="s">
        <v>7014</v>
      </c>
      <c r="W342" s="86">
        <v>43157.849699074075</v>
      </c>
      <c r="X342" s="84" t="s">
        <v>8284</v>
      </c>
      <c r="Y342" s="84"/>
      <c r="Z342" s="84"/>
      <c r="AA342" s="90" t="s">
        <v>9997</v>
      </c>
      <c r="AB342" s="90" t="s">
        <v>11507</v>
      </c>
      <c r="AC342" s="84" t="b">
        <v>0</v>
      </c>
      <c r="AD342" s="84">
        <v>0</v>
      </c>
      <c r="AE342" s="90" t="s">
        <v>11676</v>
      </c>
      <c r="AF342" s="84" t="b">
        <v>0</v>
      </c>
      <c r="AG342" s="84" t="s">
        <v>290</v>
      </c>
      <c r="AH342" s="84"/>
      <c r="AI342" s="90" t="s">
        <v>285</v>
      </c>
      <c r="AJ342" s="84" t="b">
        <v>0</v>
      </c>
      <c r="AK342" s="84">
        <v>0</v>
      </c>
      <c r="AL342" s="90" t="s">
        <v>285</v>
      </c>
      <c r="AM342" s="84" t="s">
        <v>295</v>
      </c>
      <c r="AN342" s="84" t="b">
        <v>0</v>
      </c>
      <c r="AO342" s="90" t="s">
        <v>11507</v>
      </c>
      <c r="AP342" s="84" t="s">
        <v>179</v>
      </c>
      <c r="AQ342" s="84">
        <v>0</v>
      </c>
      <c r="AR342" s="84">
        <v>0</v>
      </c>
      <c r="AS342" s="84"/>
      <c r="AT342" s="84"/>
      <c r="AU342" s="84"/>
      <c r="AV342" s="84"/>
      <c r="AW342" s="84"/>
      <c r="AX342" s="84"/>
      <c r="AY342" s="84"/>
      <c r="AZ342" s="84"/>
    </row>
    <row r="343" spans="1:52" x14ac:dyDescent="0.2">
      <c r="A343" s="69" t="s">
        <v>2433</v>
      </c>
      <c r="B343" s="69" t="s">
        <v>885</v>
      </c>
      <c r="C343" s="70"/>
      <c r="D343" s="71"/>
      <c r="E343" s="72"/>
      <c r="F343" s="73"/>
      <c r="G343" s="70"/>
      <c r="H343" s="74"/>
      <c r="I343" s="75"/>
      <c r="J343" s="75"/>
      <c r="K343" s="36"/>
      <c r="L343" s="82"/>
      <c r="M343" s="82"/>
      <c r="N343" s="77"/>
      <c r="O343" s="84" t="s">
        <v>256</v>
      </c>
      <c r="P343" s="86">
        <v>43157.849699074075</v>
      </c>
      <c r="Q343" s="84" t="s">
        <v>4544</v>
      </c>
      <c r="R343" s="84"/>
      <c r="S343" s="84"/>
      <c r="T343" s="84" t="s">
        <v>6274</v>
      </c>
      <c r="U343" s="84"/>
      <c r="V343" s="84" t="s">
        <v>7014</v>
      </c>
      <c r="W343" s="86">
        <v>43157.849699074075</v>
      </c>
      <c r="X343" s="84" t="s">
        <v>8284</v>
      </c>
      <c r="Y343" s="84"/>
      <c r="Z343" s="84"/>
      <c r="AA343" s="90" t="s">
        <v>9997</v>
      </c>
      <c r="AB343" s="90" t="s">
        <v>11507</v>
      </c>
      <c r="AC343" s="84" t="b">
        <v>0</v>
      </c>
      <c r="AD343" s="84">
        <v>0</v>
      </c>
      <c r="AE343" s="90" t="s">
        <v>11676</v>
      </c>
      <c r="AF343" s="84" t="b">
        <v>0</v>
      </c>
      <c r="AG343" s="84" t="s">
        <v>290</v>
      </c>
      <c r="AH343" s="84"/>
      <c r="AI343" s="90" t="s">
        <v>285</v>
      </c>
      <c r="AJ343" s="84" t="b">
        <v>0</v>
      </c>
      <c r="AK343" s="84">
        <v>0</v>
      </c>
      <c r="AL343" s="90" t="s">
        <v>285</v>
      </c>
      <c r="AM343" s="84" t="s">
        <v>295</v>
      </c>
      <c r="AN343" s="84" t="b">
        <v>0</v>
      </c>
      <c r="AO343" s="90" t="s">
        <v>11507</v>
      </c>
      <c r="AP343" s="84" t="s">
        <v>179</v>
      </c>
      <c r="AQ343" s="84">
        <v>0</v>
      </c>
      <c r="AR343" s="84">
        <v>0</v>
      </c>
      <c r="AS343" s="84"/>
      <c r="AT343" s="84"/>
      <c r="AU343" s="84"/>
      <c r="AV343" s="84"/>
      <c r="AW343" s="84"/>
      <c r="AX343" s="84"/>
      <c r="AY343" s="84"/>
      <c r="AZ343" s="84"/>
    </row>
    <row r="344" spans="1:52" x14ac:dyDescent="0.2">
      <c r="A344" s="69" t="s">
        <v>2433</v>
      </c>
      <c r="B344" s="69" t="s">
        <v>238</v>
      </c>
      <c r="C344" s="70"/>
      <c r="D344" s="71"/>
      <c r="E344" s="72"/>
      <c r="F344" s="73"/>
      <c r="G344" s="70"/>
      <c r="H344" s="74"/>
      <c r="I344" s="75"/>
      <c r="J344" s="75"/>
      <c r="K344" s="36"/>
      <c r="L344" s="82"/>
      <c r="M344" s="82"/>
      <c r="N344" s="77"/>
      <c r="O344" s="84" t="s">
        <v>255</v>
      </c>
      <c r="P344" s="86">
        <v>43157.849699074075</v>
      </c>
      <c r="Q344" s="84" t="s">
        <v>4544</v>
      </c>
      <c r="R344" s="84"/>
      <c r="S344" s="84"/>
      <c r="T344" s="84" t="s">
        <v>6274</v>
      </c>
      <c r="U344" s="84"/>
      <c r="V344" s="84" t="s">
        <v>7014</v>
      </c>
      <c r="W344" s="86">
        <v>43157.849699074075</v>
      </c>
      <c r="X344" s="84" t="s">
        <v>8284</v>
      </c>
      <c r="Y344" s="84"/>
      <c r="Z344" s="84"/>
      <c r="AA344" s="90" t="s">
        <v>9997</v>
      </c>
      <c r="AB344" s="90" t="s">
        <v>11507</v>
      </c>
      <c r="AC344" s="84" t="b">
        <v>0</v>
      </c>
      <c r="AD344" s="84">
        <v>0</v>
      </c>
      <c r="AE344" s="90" t="s">
        <v>11676</v>
      </c>
      <c r="AF344" s="84" t="b">
        <v>0</v>
      </c>
      <c r="AG344" s="84" t="s">
        <v>290</v>
      </c>
      <c r="AH344" s="84"/>
      <c r="AI344" s="90" t="s">
        <v>285</v>
      </c>
      <c r="AJ344" s="84" t="b">
        <v>0</v>
      </c>
      <c r="AK344" s="84">
        <v>0</v>
      </c>
      <c r="AL344" s="90" t="s">
        <v>285</v>
      </c>
      <c r="AM344" s="84" t="s">
        <v>295</v>
      </c>
      <c r="AN344" s="84" t="b">
        <v>0</v>
      </c>
      <c r="AO344" s="90" t="s">
        <v>11507</v>
      </c>
      <c r="AP344" s="84" t="s">
        <v>179</v>
      </c>
      <c r="AQ344" s="84">
        <v>0</v>
      </c>
      <c r="AR344" s="84">
        <v>0</v>
      </c>
      <c r="AS344" s="84"/>
      <c r="AT344" s="84"/>
      <c r="AU344" s="84"/>
      <c r="AV344" s="84"/>
      <c r="AW344" s="84"/>
      <c r="AX344" s="84"/>
      <c r="AY344" s="84"/>
      <c r="AZ344" s="84"/>
    </row>
    <row r="345" spans="1:52" x14ac:dyDescent="0.2">
      <c r="A345" s="69" t="s">
        <v>2434</v>
      </c>
      <c r="B345" s="69" t="s">
        <v>2557</v>
      </c>
      <c r="C345" s="70"/>
      <c r="D345" s="71"/>
      <c r="E345" s="72"/>
      <c r="F345" s="73"/>
      <c r="G345" s="70"/>
      <c r="H345" s="74"/>
      <c r="I345" s="75"/>
      <c r="J345" s="75"/>
      <c r="K345" s="36"/>
      <c r="L345" s="82"/>
      <c r="M345" s="82"/>
      <c r="N345" s="77"/>
      <c r="O345" s="84" t="s">
        <v>255</v>
      </c>
      <c r="P345" s="86">
        <v>43157.849710648145</v>
      </c>
      <c r="Q345" s="84" t="s">
        <v>4545</v>
      </c>
      <c r="R345" s="84" t="s">
        <v>5675</v>
      </c>
      <c r="S345" s="84" t="s">
        <v>6100</v>
      </c>
      <c r="T345" s="84" t="s">
        <v>6350</v>
      </c>
      <c r="U345" s="84"/>
      <c r="V345" s="84" t="s">
        <v>7015</v>
      </c>
      <c r="W345" s="86">
        <v>43157.849710648145</v>
      </c>
      <c r="X345" s="84" t="s">
        <v>8285</v>
      </c>
      <c r="Y345" s="84"/>
      <c r="Z345" s="84"/>
      <c r="AA345" s="90" t="s">
        <v>9998</v>
      </c>
      <c r="AB345" s="84"/>
      <c r="AC345" s="84" t="b">
        <v>0</v>
      </c>
      <c r="AD345" s="84">
        <v>3</v>
      </c>
      <c r="AE345" s="90" t="s">
        <v>285</v>
      </c>
      <c r="AF345" s="84" t="b">
        <v>0</v>
      </c>
      <c r="AG345" s="84" t="s">
        <v>290</v>
      </c>
      <c r="AH345" s="84"/>
      <c r="AI345" s="90" t="s">
        <v>285</v>
      </c>
      <c r="AJ345" s="84" t="b">
        <v>0</v>
      </c>
      <c r="AK345" s="84">
        <v>0</v>
      </c>
      <c r="AL345" s="90" t="s">
        <v>285</v>
      </c>
      <c r="AM345" s="84" t="s">
        <v>294</v>
      </c>
      <c r="AN345" s="84" t="b">
        <v>0</v>
      </c>
      <c r="AO345" s="90" t="s">
        <v>9998</v>
      </c>
      <c r="AP345" s="84" t="s">
        <v>179</v>
      </c>
      <c r="AQ345" s="84">
        <v>0</v>
      </c>
      <c r="AR345" s="84">
        <v>0</v>
      </c>
      <c r="AS345" s="84"/>
      <c r="AT345" s="84"/>
      <c r="AU345" s="84"/>
      <c r="AV345" s="84"/>
      <c r="AW345" s="84"/>
      <c r="AX345" s="84"/>
      <c r="AY345" s="84"/>
      <c r="AZ345" s="84"/>
    </row>
    <row r="346" spans="1:52" x14ac:dyDescent="0.2">
      <c r="A346" s="69" t="s">
        <v>2435</v>
      </c>
      <c r="B346" s="69" t="s">
        <v>3864</v>
      </c>
      <c r="C346" s="70"/>
      <c r="D346" s="71"/>
      <c r="E346" s="72"/>
      <c r="F346" s="73"/>
      <c r="G346" s="70"/>
      <c r="H346" s="74"/>
      <c r="I346" s="75"/>
      <c r="J346" s="75"/>
      <c r="K346" s="36"/>
      <c r="L346" s="82"/>
      <c r="M346" s="82"/>
      <c r="N346" s="77"/>
      <c r="O346" s="84" t="s">
        <v>256</v>
      </c>
      <c r="P346" s="86">
        <v>43157.849826388891</v>
      </c>
      <c r="Q346" s="84" t="s">
        <v>4546</v>
      </c>
      <c r="R346" s="84"/>
      <c r="S346" s="84"/>
      <c r="T346" s="84" t="s">
        <v>6274</v>
      </c>
      <c r="U346" s="84"/>
      <c r="V346" s="84" t="s">
        <v>7016</v>
      </c>
      <c r="W346" s="86">
        <v>43157.849826388891</v>
      </c>
      <c r="X346" s="84" t="s">
        <v>8286</v>
      </c>
      <c r="Y346" s="84"/>
      <c r="Z346" s="84"/>
      <c r="AA346" s="90" t="s">
        <v>9999</v>
      </c>
      <c r="AB346" s="90" t="s">
        <v>11508</v>
      </c>
      <c r="AC346" s="84" t="b">
        <v>0</v>
      </c>
      <c r="AD346" s="84">
        <v>0</v>
      </c>
      <c r="AE346" s="90" t="s">
        <v>11677</v>
      </c>
      <c r="AF346" s="84" t="b">
        <v>0</v>
      </c>
      <c r="AG346" s="84" t="s">
        <v>290</v>
      </c>
      <c r="AH346" s="84"/>
      <c r="AI346" s="90" t="s">
        <v>285</v>
      </c>
      <c r="AJ346" s="84" t="b">
        <v>0</v>
      </c>
      <c r="AK346" s="84">
        <v>0</v>
      </c>
      <c r="AL346" s="90" t="s">
        <v>285</v>
      </c>
      <c r="AM346" s="84" t="s">
        <v>294</v>
      </c>
      <c r="AN346" s="84" t="b">
        <v>0</v>
      </c>
      <c r="AO346" s="90" t="s">
        <v>11508</v>
      </c>
      <c r="AP346" s="84" t="s">
        <v>179</v>
      </c>
      <c r="AQ346" s="84">
        <v>0</v>
      </c>
      <c r="AR346" s="84">
        <v>0</v>
      </c>
      <c r="AS346" s="84"/>
      <c r="AT346" s="84"/>
      <c r="AU346" s="84"/>
      <c r="AV346" s="84"/>
      <c r="AW346" s="84"/>
      <c r="AX346" s="84"/>
      <c r="AY346" s="84"/>
      <c r="AZ346" s="84"/>
    </row>
    <row r="347" spans="1:52" x14ac:dyDescent="0.2">
      <c r="A347" s="69" t="s">
        <v>2436</v>
      </c>
      <c r="B347" s="69" t="s">
        <v>2520</v>
      </c>
      <c r="C347" s="70"/>
      <c r="D347" s="71"/>
      <c r="E347" s="72"/>
      <c r="F347" s="73"/>
      <c r="G347" s="70"/>
      <c r="H347" s="74"/>
      <c r="I347" s="75"/>
      <c r="J347" s="75"/>
      <c r="K347" s="36"/>
      <c r="L347" s="82"/>
      <c r="M347" s="82"/>
      <c r="N347" s="77"/>
      <c r="O347" s="84" t="s">
        <v>255</v>
      </c>
      <c r="P347" s="86">
        <v>43157.849872685183</v>
      </c>
      <c r="Q347" s="84" t="s">
        <v>4547</v>
      </c>
      <c r="R347" s="84" t="s">
        <v>5676</v>
      </c>
      <c r="S347" s="84" t="s">
        <v>925</v>
      </c>
      <c r="T347" s="84" t="s">
        <v>6274</v>
      </c>
      <c r="U347" s="84" t="s">
        <v>6648</v>
      </c>
      <c r="V347" s="84" t="s">
        <v>6648</v>
      </c>
      <c r="W347" s="86">
        <v>43157.849872685183</v>
      </c>
      <c r="X347" s="84" t="s">
        <v>8287</v>
      </c>
      <c r="Y347" s="84"/>
      <c r="Z347" s="84"/>
      <c r="AA347" s="90" t="s">
        <v>10000</v>
      </c>
      <c r="AB347" s="84"/>
      <c r="AC347" s="84" t="b">
        <v>0</v>
      </c>
      <c r="AD347" s="84">
        <v>0</v>
      </c>
      <c r="AE347" s="90" t="s">
        <v>285</v>
      </c>
      <c r="AF347" s="84" t="b">
        <v>0</v>
      </c>
      <c r="AG347" s="84" t="s">
        <v>290</v>
      </c>
      <c r="AH347" s="84"/>
      <c r="AI347" s="90" t="s">
        <v>285</v>
      </c>
      <c r="AJ347" s="84" t="b">
        <v>0</v>
      </c>
      <c r="AK347" s="84">
        <v>2</v>
      </c>
      <c r="AL347" s="90" t="s">
        <v>10092</v>
      </c>
      <c r="AM347" s="84" t="s">
        <v>295</v>
      </c>
      <c r="AN347" s="84" t="b">
        <v>0</v>
      </c>
      <c r="AO347" s="90" t="s">
        <v>10092</v>
      </c>
      <c r="AP347" s="84" t="s">
        <v>179</v>
      </c>
      <c r="AQ347" s="84">
        <v>0</v>
      </c>
      <c r="AR347" s="84">
        <v>0</v>
      </c>
      <c r="AS347" s="84"/>
      <c r="AT347" s="84"/>
      <c r="AU347" s="84"/>
      <c r="AV347" s="84"/>
      <c r="AW347" s="84"/>
      <c r="AX347" s="84"/>
      <c r="AY347" s="84"/>
      <c r="AZ347" s="84"/>
    </row>
    <row r="348" spans="1:52" x14ac:dyDescent="0.2">
      <c r="A348" s="69" t="s">
        <v>2437</v>
      </c>
      <c r="B348" s="69" t="s">
        <v>2437</v>
      </c>
      <c r="C348" s="70"/>
      <c r="D348" s="71"/>
      <c r="E348" s="72"/>
      <c r="F348" s="73"/>
      <c r="G348" s="70"/>
      <c r="H348" s="74"/>
      <c r="I348" s="75"/>
      <c r="J348" s="75"/>
      <c r="K348" s="36"/>
      <c r="L348" s="82"/>
      <c r="M348" s="82"/>
      <c r="N348" s="77"/>
      <c r="O348" s="84" t="s">
        <v>179</v>
      </c>
      <c r="P348" s="86">
        <v>43061.450162037036</v>
      </c>
      <c r="Q348" s="84" t="s">
        <v>4548</v>
      </c>
      <c r="R348" s="84"/>
      <c r="S348" s="84"/>
      <c r="T348" s="84" t="s">
        <v>6274</v>
      </c>
      <c r="U348" s="84"/>
      <c r="V348" s="84" t="s">
        <v>7017</v>
      </c>
      <c r="W348" s="86">
        <v>43061.450162037036</v>
      </c>
      <c r="X348" s="84" t="s">
        <v>8288</v>
      </c>
      <c r="Y348" s="84"/>
      <c r="Z348" s="84"/>
      <c r="AA348" s="90" t="s">
        <v>10001</v>
      </c>
      <c r="AB348" s="84"/>
      <c r="AC348" s="84" t="b">
        <v>0</v>
      </c>
      <c r="AD348" s="84">
        <v>3</v>
      </c>
      <c r="AE348" s="90" t="s">
        <v>285</v>
      </c>
      <c r="AF348" s="84" t="b">
        <v>0</v>
      </c>
      <c r="AG348" s="84" t="s">
        <v>1003</v>
      </c>
      <c r="AH348" s="84"/>
      <c r="AI348" s="90" t="s">
        <v>285</v>
      </c>
      <c r="AJ348" s="84" t="b">
        <v>0</v>
      </c>
      <c r="AK348" s="84">
        <v>1</v>
      </c>
      <c r="AL348" s="90" t="s">
        <v>285</v>
      </c>
      <c r="AM348" s="84" t="s">
        <v>295</v>
      </c>
      <c r="AN348" s="84" t="b">
        <v>0</v>
      </c>
      <c r="AO348" s="90" t="s">
        <v>10001</v>
      </c>
      <c r="AP348" s="84" t="s">
        <v>308</v>
      </c>
      <c r="AQ348" s="84">
        <v>0</v>
      </c>
      <c r="AR348" s="84">
        <v>0</v>
      </c>
      <c r="AS348" s="84"/>
      <c r="AT348" s="84"/>
      <c r="AU348" s="84"/>
      <c r="AV348" s="84"/>
      <c r="AW348" s="84"/>
      <c r="AX348" s="84"/>
      <c r="AY348" s="84"/>
      <c r="AZ348" s="84"/>
    </row>
    <row r="349" spans="1:52" x14ac:dyDescent="0.2">
      <c r="A349" s="69" t="s">
        <v>2438</v>
      </c>
      <c r="B349" s="69" t="s">
        <v>2437</v>
      </c>
      <c r="C349" s="70"/>
      <c r="D349" s="71"/>
      <c r="E349" s="72"/>
      <c r="F349" s="73"/>
      <c r="G349" s="70"/>
      <c r="H349" s="74"/>
      <c r="I349" s="75"/>
      <c r="J349" s="75"/>
      <c r="K349" s="36"/>
      <c r="L349" s="82"/>
      <c r="M349" s="82"/>
      <c r="N349" s="77"/>
      <c r="O349" s="84" t="s">
        <v>255</v>
      </c>
      <c r="P349" s="86">
        <v>43157.849930555552</v>
      </c>
      <c r="Q349" s="84" t="s">
        <v>4549</v>
      </c>
      <c r="R349" s="84"/>
      <c r="S349" s="84"/>
      <c r="T349" s="84" t="s">
        <v>6274</v>
      </c>
      <c r="U349" s="84"/>
      <c r="V349" s="84" t="s">
        <v>7018</v>
      </c>
      <c r="W349" s="86">
        <v>43157.849930555552</v>
      </c>
      <c r="X349" s="84" t="s">
        <v>8289</v>
      </c>
      <c r="Y349" s="84"/>
      <c r="Z349" s="84"/>
      <c r="AA349" s="90" t="s">
        <v>10002</v>
      </c>
      <c r="AB349" s="84"/>
      <c r="AC349" s="84" t="b">
        <v>0</v>
      </c>
      <c r="AD349" s="84">
        <v>0</v>
      </c>
      <c r="AE349" s="90" t="s">
        <v>285</v>
      </c>
      <c r="AF349" s="84" t="b">
        <v>0</v>
      </c>
      <c r="AG349" s="84" t="s">
        <v>1003</v>
      </c>
      <c r="AH349" s="84"/>
      <c r="AI349" s="90" t="s">
        <v>285</v>
      </c>
      <c r="AJ349" s="84" t="b">
        <v>0</v>
      </c>
      <c r="AK349" s="84">
        <v>1</v>
      </c>
      <c r="AL349" s="90" t="s">
        <v>10001</v>
      </c>
      <c r="AM349" s="84" t="s">
        <v>295</v>
      </c>
      <c r="AN349" s="84" t="b">
        <v>0</v>
      </c>
      <c r="AO349" s="90" t="s">
        <v>10001</v>
      </c>
      <c r="AP349" s="84" t="s">
        <v>179</v>
      </c>
      <c r="AQ349" s="84">
        <v>0</v>
      </c>
      <c r="AR349" s="84">
        <v>0</v>
      </c>
      <c r="AS349" s="84"/>
      <c r="AT349" s="84"/>
      <c r="AU349" s="84"/>
      <c r="AV349" s="84"/>
      <c r="AW349" s="84"/>
      <c r="AX349" s="84"/>
      <c r="AY349" s="84"/>
      <c r="AZ349" s="84"/>
    </row>
    <row r="350" spans="1:52" x14ac:dyDescent="0.2">
      <c r="A350" s="69" t="s">
        <v>2439</v>
      </c>
      <c r="B350" s="69" t="s">
        <v>3680</v>
      </c>
      <c r="C350" s="70"/>
      <c r="D350" s="71"/>
      <c r="E350" s="72"/>
      <c r="F350" s="73"/>
      <c r="G350" s="70"/>
      <c r="H350" s="74"/>
      <c r="I350" s="75"/>
      <c r="J350" s="75"/>
      <c r="K350" s="36"/>
      <c r="L350" s="82"/>
      <c r="M350" s="82"/>
      <c r="N350" s="77"/>
      <c r="O350" s="84" t="s">
        <v>255</v>
      </c>
      <c r="P350" s="86">
        <v>43157.849976851852</v>
      </c>
      <c r="Q350" s="84" t="s">
        <v>4550</v>
      </c>
      <c r="R350" s="84"/>
      <c r="S350" s="84"/>
      <c r="T350" s="84" t="s">
        <v>6274</v>
      </c>
      <c r="U350" s="84" t="s">
        <v>6649</v>
      </c>
      <c r="V350" s="84" t="s">
        <v>6649</v>
      </c>
      <c r="W350" s="86">
        <v>43157.849976851852</v>
      </c>
      <c r="X350" s="84" t="s">
        <v>8290</v>
      </c>
      <c r="Y350" s="84"/>
      <c r="Z350" s="84"/>
      <c r="AA350" s="90" t="s">
        <v>10003</v>
      </c>
      <c r="AB350" s="84"/>
      <c r="AC350" s="84" t="b">
        <v>0</v>
      </c>
      <c r="AD350" s="84">
        <v>0</v>
      </c>
      <c r="AE350" s="90" t="s">
        <v>285</v>
      </c>
      <c r="AF350" s="84" t="b">
        <v>0</v>
      </c>
      <c r="AG350" s="84" t="s">
        <v>2154</v>
      </c>
      <c r="AH350" s="84"/>
      <c r="AI350" s="90" t="s">
        <v>285</v>
      </c>
      <c r="AJ350" s="84" t="b">
        <v>0</v>
      </c>
      <c r="AK350" s="84">
        <v>325</v>
      </c>
      <c r="AL350" s="90" t="s">
        <v>11404</v>
      </c>
      <c r="AM350" s="84" t="s">
        <v>296</v>
      </c>
      <c r="AN350" s="84" t="b">
        <v>0</v>
      </c>
      <c r="AO350" s="90" t="s">
        <v>11404</v>
      </c>
      <c r="AP350" s="84" t="s">
        <v>179</v>
      </c>
      <c r="AQ350" s="84">
        <v>0</v>
      </c>
      <c r="AR350" s="84">
        <v>0</v>
      </c>
      <c r="AS350" s="84"/>
      <c r="AT350" s="84"/>
      <c r="AU350" s="84"/>
      <c r="AV350" s="84"/>
      <c r="AW350" s="84"/>
      <c r="AX350" s="84"/>
      <c r="AY350" s="84"/>
      <c r="AZ350" s="84"/>
    </row>
    <row r="351" spans="1:52" x14ac:dyDescent="0.2">
      <c r="A351" s="69" t="s">
        <v>2440</v>
      </c>
      <c r="B351" s="69" t="s">
        <v>2440</v>
      </c>
      <c r="C351" s="70"/>
      <c r="D351" s="71"/>
      <c r="E351" s="72"/>
      <c r="F351" s="73"/>
      <c r="G351" s="70"/>
      <c r="H351" s="74"/>
      <c r="I351" s="75"/>
      <c r="J351" s="75"/>
      <c r="K351" s="36"/>
      <c r="L351" s="82"/>
      <c r="M351" s="82"/>
      <c r="N351" s="77"/>
      <c r="O351" s="84" t="s">
        <v>179</v>
      </c>
      <c r="P351" s="86">
        <v>43157.376238425924</v>
      </c>
      <c r="Q351" s="84" t="s">
        <v>4551</v>
      </c>
      <c r="R351" s="84" t="s">
        <v>5677</v>
      </c>
      <c r="S351" s="84" t="s">
        <v>6101</v>
      </c>
      <c r="T351" s="84" t="s">
        <v>6274</v>
      </c>
      <c r="U351" s="84" t="s">
        <v>6650</v>
      </c>
      <c r="V351" s="84" t="s">
        <v>6650</v>
      </c>
      <c r="W351" s="86">
        <v>43157.376238425924</v>
      </c>
      <c r="X351" s="84" t="s">
        <v>8291</v>
      </c>
      <c r="Y351" s="84"/>
      <c r="Z351" s="84"/>
      <c r="AA351" s="90" t="s">
        <v>10004</v>
      </c>
      <c r="AB351" s="84"/>
      <c r="AC351" s="84" t="b">
        <v>0</v>
      </c>
      <c r="AD351" s="84">
        <v>21</v>
      </c>
      <c r="AE351" s="90" t="s">
        <v>285</v>
      </c>
      <c r="AF351" s="84" t="b">
        <v>0</v>
      </c>
      <c r="AG351" s="84" t="s">
        <v>673</v>
      </c>
      <c r="AH351" s="84"/>
      <c r="AI351" s="90" t="s">
        <v>285</v>
      </c>
      <c r="AJ351" s="84" t="b">
        <v>0</v>
      </c>
      <c r="AK351" s="84">
        <v>9</v>
      </c>
      <c r="AL351" s="90" t="s">
        <v>285</v>
      </c>
      <c r="AM351" s="84" t="s">
        <v>11907</v>
      </c>
      <c r="AN351" s="84" t="b">
        <v>0</v>
      </c>
      <c r="AO351" s="90" t="s">
        <v>10004</v>
      </c>
      <c r="AP351" s="84" t="s">
        <v>308</v>
      </c>
      <c r="AQ351" s="84">
        <v>0</v>
      </c>
      <c r="AR351" s="84">
        <v>0</v>
      </c>
      <c r="AS351" s="84"/>
      <c r="AT351" s="84"/>
      <c r="AU351" s="84"/>
      <c r="AV351" s="84"/>
      <c r="AW351" s="84"/>
      <c r="AX351" s="84"/>
      <c r="AY351" s="84"/>
      <c r="AZ351" s="84"/>
    </row>
    <row r="352" spans="1:52" x14ac:dyDescent="0.2">
      <c r="A352" s="69" t="s">
        <v>2440</v>
      </c>
      <c r="B352" s="69" t="s">
        <v>2440</v>
      </c>
      <c r="C352" s="70"/>
      <c r="D352" s="71"/>
      <c r="E352" s="72"/>
      <c r="F352" s="73"/>
      <c r="G352" s="70"/>
      <c r="H352" s="74"/>
      <c r="I352" s="75"/>
      <c r="J352" s="75"/>
      <c r="K352" s="36"/>
      <c r="L352" s="82"/>
      <c r="M352" s="82"/>
      <c r="N352" s="77"/>
      <c r="O352" s="84" t="s">
        <v>179</v>
      </c>
      <c r="P352" s="86">
        <v>43157.707106481481</v>
      </c>
      <c r="Q352" s="84" t="s">
        <v>4552</v>
      </c>
      <c r="R352" s="84" t="s">
        <v>5678</v>
      </c>
      <c r="S352" s="84" t="s">
        <v>6101</v>
      </c>
      <c r="T352" s="84" t="s">
        <v>6274</v>
      </c>
      <c r="U352" s="84" t="s">
        <v>6651</v>
      </c>
      <c r="V352" s="84" t="s">
        <v>6651</v>
      </c>
      <c r="W352" s="86">
        <v>43157.707106481481</v>
      </c>
      <c r="X352" s="84" t="s">
        <v>8292</v>
      </c>
      <c r="Y352" s="84"/>
      <c r="Z352" s="84"/>
      <c r="AA352" s="90" t="s">
        <v>10005</v>
      </c>
      <c r="AB352" s="84"/>
      <c r="AC352" s="84" t="b">
        <v>0</v>
      </c>
      <c r="AD352" s="84">
        <v>10</v>
      </c>
      <c r="AE352" s="90" t="s">
        <v>285</v>
      </c>
      <c r="AF352" s="84" t="b">
        <v>0</v>
      </c>
      <c r="AG352" s="84" t="s">
        <v>673</v>
      </c>
      <c r="AH352" s="84"/>
      <c r="AI352" s="90" t="s">
        <v>285</v>
      </c>
      <c r="AJ352" s="84" t="b">
        <v>0</v>
      </c>
      <c r="AK352" s="84">
        <v>11</v>
      </c>
      <c r="AL352" s="90" t="s">
        <v>285</v>
      </c>
      <c r="AM352" s="84" t="s">
        <v>11907</v>
      </c>
      <c r="AN352" s="84" t="b">
        <v>0</v>
      </c>
      <c r="AO352" s="90" t="s">
        <v>10005</v>
      </c>
      <c r="AP352" s="84" t="s">
        <v>308</v>
      </c>
      <c r="AQ352" s="84">
        <v>0</v>
      </c>
      <c r="AR352" s="84">
        <v>0</v>
      </c>
      <c r="AS352" s="84"/>
      <c r="AT352" s="84"/>
      <c r="AU352" s="84"/>
      <c r="AV352" s="84"/>
      <c r="AW352" s="84"/>
      <c r="AX352" s="84"/>
      <c r="AY352" s="84"/>
      <c r="AZ352" s="84"/>
    </row>
    <row r="353" spans="1:52" x14ac:dyDescent="0.2">
      <c r="A353" s="69" t="s">
        <v>2441</v>
      </c>
      <c r="B353" s="69" t="s">
        <v>2440</v>
      </c>
      <c r="C353" s="70"/>
      <c r="D353" s="71"/>
      <c r="E353" s="72"/>
      <c r="F353" s="73"/>
      <c r="G353" s="70"/>
      <c r="H353" s="74"/>
      <c r="I353" s="75"/>
      <c r="J353" s="75"/>
      <c r="K353" s="36"/>
      <c r="L353" s="82"/>
      <c r="M353" s="82"/>
      <c r="N353" s="77"/>
      <c r="O353" s="84" t="s">
        <v>255</v>
      </c>
      <c r="P353" s="86">
        <v>43157.847280092596</v>
      </c>
      <c r="Q353" s="84" t="s">
        <v>4553</v>
      </c>
      <c r="R353" s="84" t="s">
        <v>5677</v>
      </c>
      <c r="S353" s="84" t="s">
        <v>6101</v>
      </c>
      <c r="T353" s="84" t="s">
        <v>6274</v>
      </c>
      <c r="U353" s="84" t="s">
        <v>6650</v>
      </c>
      <c r="V353" s="84" t="s">
        <v>6650</v>
      </c>
      <c r="W353" s="86">
        <v>43157.847280092596</v>
      </c>
      <c r="X353" s="84" t="s">
        <v>8293</v>
      </c>
      <c r="Y353" s="84"/>
      <c r="Z353" s="84"/>
      <c r="AA353" s="90" t="s">
        <v>10006</v>
      </c>
      <c r="AB353" s="84"/>
      <c r="AC353" s="84" t="b">
        <v>0</v>
      </c>
      <c r="AD353" s="84">
        <v>0</v>
      </c>
      <c r="AE353" s="90" t="s">
        <v>285</v>
      </c>
      <c r="AF353" s="84" t="b">
        <v>0</v>
      </c>
      <c r="AG353" s="84" t="s">
        <v>673</v>
      </c>
      <c r="AH353" s="84"/>
      <c r="AI353" s="90" t="s">
        <v>285</v>
      </c>
      <c r="AJ353" s="84" t="b">
        <v>0</v>
      </c>
      <c r="AK353" s="84">
        <v>9</v>
      </c>
      <c r="AL353" s="90" t="s">
        <v>10004</v>
      </c>
      <c r="AM353" s="84" t="s">
        <v>11908</v>
      </c>
      <c r="AN353" s="84" t="b">
        <v>0</v>
      </c>
      <c r="AO353" s="90" t="s">
        <v>10004</v>
      </c>
      <c r="AP353" s="84" t="s">
        <v>179</v>
      </c>
      <c r="AQ353" s="84">
        <v>0</v>
      </c>
      <c r="AR353" s="84">
        <v>0</v>
      </c>
      <c r="AS353" s="84"/>
      <c r="AT353" s="84"/>
      <c r="AU353" s="84"/>
      <c r="AV353" s="84"/>
      <c r="AW353" s="84"/>
      <c r="AX353" s="84"/>
      <c r="AY353" s="84"/>
      <c r="AZ353" s="84"/>
    </row>
    <row r="354" spans="1:52" x14ac:dyDescent="0.2">
      <c r="A354" s="69" t="s">
        <v>2441</v>
      </c>
      <c r="B354" s="69" t="s">
        <v>2440</v>
      </c>
      <c r="C354" s="70"/>
      <c r="D354" s="71"/>
      <c r="E354" s="72"/>
      <c r="F354" s="73"/>
      <c r="G354" s="70"/>
      <c r="H354" s="74"/>
      <c r="I354" s="75"/>
      <c r="J354" s="75"/>
      <c r="K354" s="36"/>
      <c r="L354" s="82"/>
      <c r="M354" s="82"/>
      <c r="N354" s="77"/>
      <c r="O354" s="84" t="s">
        <v>255</v>
      </c>
      <c r="P354" s="86">
        <v>43157.850046296298</v>
      </c>
      <c r="Q354" s="84" t="s">
        <v>4554</v>
      </c>
      <c r="R354" s="84" t="s">
        <v>5678</v>
      </c>
      <c r="S354" s="84" t="s">
        <v>6101</v>
      </c>
      <c r="T354" s="84" t="s">
        <v>6274</v>
      </c>
      <c r="U354" s="84" t="s">
        <v>6651</v>
      </c>
      <c r="V354" s="84" t="s">
        <v>6651</v>
      </c>
      <c r="W354" s="86">
        <v>43157.850046296298</v>
      </c>
      <c r="X354" s="84" t="s">
        <v>8294</v>
      </c>
      <c r="Y354" s="84"/>
      <c r="Z354" s="84"/>
      <c r="AA354" s="90" t="s">
        <v>10007</v>
      </c>
      <c r="AB354" s="84"/>
      <c r="AC354" s="84" t="b">
        <v>0</v>
      </c>
      <c r="AD354" s="84">
        <v>0</v>
      </c>
      <c r="AE354" s="90" t="s">
        <v>285</v>
      </c>
      <c r="AF354" s="84" t="b">
        <v>0</v>
      </c>
      <c r="AG354" s="84" t="s">
        <v>673</v>
      </c>
      <c r="AH354" s="84"/>
      <c r="AI354" s="90" t="s">
        <v>285</v>
      </c>
      <c r="AJ354" s="84" t="b">
        <v>0</v>
      </c>
      <c r="AK354" s="84">
        <v>11</v>
      </c>
      <c r="AL354" s="90" t="s">
        <v>10005</v>
      </c>
      <c r="AM354" s="84" t="s">
        <v>11908</v>
      </c>
      <c r="AN354" s="84" t="b">
        <v>0</v>
      </c>
      <c r="AO354" s="90" t="s">
        <v>10005</v>
      </c>
      <c r="AP354" s="84" t="s">
        <v>179</v>
      </c>
      <c r="AQ354" s="84">
        <v>0</v>
      </c>
      <c r="AR354" s="84">
        <v>0</v>
      </c>
      <c r="AS354" s="84"/>
      <c r="AT354" s="84"/>
      <c r="AU354" s="84"/>
      <c r="AV354" s="84"/>
      <c r="AW354" s="84"/>
      <c r="AX354" s="84"/>
      <c r="AY354" s="84"/>
      <c r="AZ354" s="84"/>
    </row>
    <row r="355" spans="1:52" x14ac:dyDescent="0.2">
      <c r="A355" s="69" t="s">
        <v>2442</v>
      </c>
      <c r="B355" s="69" t="s">
        <v>3817</v>
      </c>
      <c r="C355" s="70"/>
      <c r="D355" s="71"/>
      <c r="E355" s="72"/>
      <c r="F355" s="73"/>
      <c r="G355" s="70"/>
      <c r="H355" s="74"/>
      <c r="I355" s="75"/>
      <c r="J355" s="75"/>
      <c r="K355" s="36"/>
      <c r="L355" s="82"/>
      <c r="M355" s="82"/>
      <c r="N355" s="77"/>
      <c r="O355" s="84" t="s">
        <v>255</v>
      </c>
      <c r="P355" s="86">
        <v>43157.850069444445</v>
      </c>
      <c r="Q355" s="84" t="s">
        <v>4409</v>
      </c>
      <c r="R355" s="84" t="s">
        <v>5607</v>
      </c>
      <c r="S355" s="84" t="s">
        <v>6076</v>
      </c>
      <c r="T355" s="84" t="s">
        <v>6291</v>
      </c>
      <c r="U355" s="84"/>
      <c r="V355" s="84" t="s">
        <v>7019</v>
      </c>
      <c r="W355" s="86">
        <v>43157.850069444445</v>
      </c>
      <c r="X355" s="84" t="s">
        <v>8295</v>
      </c>
      <c r="Y355" s="84"/>
      <c r="Z355" s="84"/>
      <c r="AA355" s="90" t="s">
        <v>10008</v>
      </c>
      <c r="AB355" s="84"/>
      <c r="AC355" s="84" t="b">
        <v>0</v>
      </c>
      <c r="AD355" s="84">
        <v>0</v>
      </c>
      <c r="AE355" s="90" t="s">
        <v>285</v>
      </c>
      <c r="AF355" s="84" t="b">
        <v>0</v>
      </c>
      <c r="AG355" s="84" t="s">
        <v>290</v>
      </c>
      <c r="AH355" s="84"/>
      <c r="AI355" s="90" t="s">
        <v>285</v>
      </c>
      <c r="AJ355" s="84" t="b">
        <v>0</v>
      </c>
      <c r="AK355" s="84">
        <v>1818</v>
      </c>
      <c r="AL355" s="90" t="s">
        <v>11439</v>
      </c>
      <c r="AM355" s="84" t="s">
        <v>295</v>
      </c>
      <c r="AN355" s="84" t="b">
        <v>0</v>
      </c>
      <c r="AO355" s="90" t="s">
        <v>11439</v>
      </c>
      <c r="AP355" s="84" t="s">
        <v>179</v>
      </c>
      <c r="AQ355" s="84">
        <v>0</v>
      </c>
      <c r="AR355" s="84">
        <v>0</v>
      </c>
      <c r="AS355" s="84"/>
      <c r="AT355" s="84"/>
      <c r="AU355" s="84"/>
      <c r="AV355" s="84"/>
      <c r="AW355" s="84"/>
      <c r="AX355" s="84"/>
      <c r="AY355" s="84"/>
      <c r="AZ355" s="84"/>
    </row>
    <row r="356" spans="1:52" x14ac:dyDescent="0.2">
      <c r="A356" s="69" t="s">
        <v>2442</v>
      </c>
      <c r="B356" s="69" t="s">
        <v>3818</v>
      </c>
      <c r="C356" s="70"/>
      <c r="D356" s="71"/>
      <c r="E356" s="72"/>
      <c r="F356" s="73"/>
      <c r="G356" s="70"/>
      <c r="H356" s="74"/>
      <c r="I356" s="75"/>
      <c r="J356" s="75"/>
      <c r="K356" s="36"/>
      <c r="L356" s="82"/>
      <c r="M356" s="82"/>
      <c r="N356" s="77"/>
      <c r="O356" s="84" t="s">
        <v>255</v>
      </c>
      <c r="P356" s="86">
        <v>43157.850069444445</v>
      </c>
      <c r="Q356" s="84" t="s">
        <v>4409</v>
      </c>
      <c r="R356" s="84" t="s">
        <v>5607</v>
      </c>
      <c r="S356" s="84" t="s">
        <v>6076</v>
      </c>
      <c r="T356" s="84" t="s">
        <v>6291</v>
      </c>
      <c r="U356" s="84"/>
      <c r="V356" s="84" t="s">
        <v>7019</v>
      </c>
      <c r="W356" s="86">
        <v>43157.850069444445</v>
      </c>
      <c r="X356" s="84" t="s">
        <v>8295</v>
      </c>
      <c r="Y356" s="84"/>
      <c r="Z356" s="84"/>
      <c r="AA356" s="90" t="s">
        <v>10008</v>
      </c>
      <c r="AB356" s="84"/>
      <c r="AC356" s="84" t="b">
        <v>0</v>
      </c>
      <c r="AD356" s="84">
        <v>0</v>
      </c>
      <c r="AE356" s="90" t="s">
        <v>285</v>
      </c>
      <c r="AF356" s="84" t="b">
        <v>0</v>
      </c>
      <c r="AG356" s="84" t="s">
        <v>290</v>
      </c>
      <c r="AH356" s="84"/>
      <c r="AI356" s="90" t="s">
        <v>285</v>
      </c>
      <c r="AJ356" s="84" t="b">
        <v>0</v>
      </c>
      <c r="AK356" s="84">
        <v>1818</v>
      </c>
      <c r="AL356" s="90" t="s">
        <v>11439</v>
      </c>
      <c r="AM356" s="84" t="s">
        <v>295</v>
      </c>
      <c r="AN356" s="84" t="b">
        <v>0</v>
      </c>
      <c r="AO356" s="90" t="s">
        <v>11439</v>
      </c>
      <c r="AP356" s="84" t="s">
        <v>179</v>
      </c>
      <c r="AQ356" s="84">
        <v>0</v>
      </c>
      <c r="AR356" s="84">
        <v>0</v>
      </c>
      <c r="AS356" s="84"/>
      <c r="AT356" s="84"/>
      <c r="AU356" s="84"/>
      <c r="AV356" s="84"/>
      <c r="AW356" s="84"/>
      <c r="AX356" s="84"/>
      <c r="AY356" s="84"/>
      <c r="AZ356" s="84"/>
    </row>
    <row r="357" spans="1:52" x14ac:dyDescent="0.2">
      <c r="A357" s="69" t="s">
        <v>2442</v>
      </c>
      <c r="B357" s="69" t="s">
        <v>3712</v>
      </c>
      <c r="C357" s="70"/>
      <c r="D357" s="71"/>
      <c r="E357" s="72"/>
      <c r="F357" s="73"/>
      <c r="G357" s="70"/>
      <c r="H357" s="74"/>
      <c r="I357" s="75"/>
      <c r="J357" s="75"/>
      <c r="K357" s="36"/>
      <c r="L357" s="82"/>
      <c r="M357" s="82"/>
      <c r="N357" s="77"/>
      <c r="O357" s="84" t="s">
        <v>255</v>
      </c>
      <c r="P357" s="86">
        <v>43157.850069444445</v>
      </c>
      <c r="Q357" s="84" t="s">
        <v>4409</v>
      </c>
      <c r="R357" s="84" t="s">
        <v>5607</v>
      </c>
      <c r="S357" s="84" t="s">
        <v>6076</v>
      </c>
      <c r="T357" s="84" t="s">
        <v>6291</v>
      </c>
      <c r="U357" s="84"/>
      <c r="V357" s="84" t="s">
        <v>7019</v>
      </c>
      <c r="W357" s="86">
        <v>43157.850069444445</v>
      </c>
      <c r="X357" s="84" t="s">
        <v>8295</v>
      </c>
      <c r="Y357" s="84"/>
      <c r="Z357" s="84"/>
      <c r="AA357" s="90" t="s">
        <v>10008</v>
      </c>
      <c r="AB357" s="84"/>
      <c r="AC357" s="84" t="b">
        <v>0</v>
      </c>
      <c r="AD357" s="84">
        <v>0</v>
      </c>
      <c r="AE357" s="90" t="s">
        <v>285</v>
      </c>
      <c r="AF357" s="84" t="b">
        <v>0</v>
      </c>
      <c r="AG357" s="84" t="s">
        <v>290</v>
      </c>
      <c r="AH357" s="84"/>
      <c r="AI357" s="90" t="s">
        <v>285</v>
      </c>
      <c r="AJ357" s="84" t="b">
        <v>0</v>
      </c>
      <c r="AK357" s="84">
        <v>1818</v>
      </c>
      <c r="AL357" s="90" t="s">
        <v>11439</v>
      </c>
      <c r="AM357" s="84" t="s">
        <v>295</v>
      </c>
      <c r="AN357" s="84" t="b">
        <v>0</v>
      </c>
      <c r="AO357" s="90" t="s">
        <v>11439</v>
      </c>
      <c r="AP357" s="84" t="s">
        <v>179</v>
      </c>
      <c r="AQ357" s="84">
        <v>0</v>
      </c>
      <c r="AR357" s="84">
        <v>0</v>
      </c>
      <c r="AS357" s="84"/>
      <c r="AT357" s="84"/>
      <c r="AU357" s="84"/>
      <c r="AV357" s="84"/>
      <c r="AW357" s="84"/>
      <c r="AX357" s="84"/>
      <c r="AY357" s="84"/>
      <c r="AZ357" s="84"/>
    </row>
    <row r="358" spans="1:52" x14ac:dyDescent="0.2">
      <c r="A358" s="69" t="s">
        <v>2443</v>
      </c>
      <c r="B358" s="69" t="s">
        <v>2443</v>
      </c>
      <c r="C358" s="70"/>
      <c r="D358" s="71"/>
      <c r="E358" s="72"/>
      <c r="F358" s="73"/>
      <c r="G358" s="70"/>
      <c r="H358" s="74"/>
      <c r="I358" s="75"/>
      <c r="J358" s="75"/>
      <c r="K358" s="36"/>
      <c r="L358" s="82"/>
      <c r="M358" s="82"/>
      <c r="N358" s="77"/>
      <c r="O358" s="84" t="s">
        <v>179</v>
      </c>
      <c r="P358" s="86">
        <v>43157.850092592591</v>
      </c>
      <c r="Q358" s="84" t="s">
        <v>4555</v>
      </c>
      <c r="R358" s="84" t="s">
        <v>5679</v>
      </c>
      <c r="S358" s="84" t="s">
        <v>258</v>
      </c>
      <c r="T358" s="84" t="s">
        <v>6274</v>
      </c>
      <c r="U358" s="84"/>
      <c r="V358" s="84" t="s">
        <v>7020</v>
      </c>
      <c r="W358" s="86">
        <v>43157.850092592591</v>
      </c>
      <c r="X358" s="84" t="s">
        <v>8296</v>
      </c>
      <c r="Y358" s="84"/>
      <c r="Z358" s="84"/>
      <c r="AA358" s="90" t="s">
        <v>10009</v>
      </c>
      <c r="AB358" s="84"/>
      <c r="AC358" s="84" t="b">
        <v>0</v>
      </c>
      <c r="AD358" s="84">
        <v>0</v>
      </c>
      <c r="AE358" s="90" t="s">
        <v>285</v>
      </c>
      <c r="AF358" s="84" t="b">
        <v>1</v>
      </c>
      <c r="AG358" s="84" t="s">
        <v>290</v>
      </c>
      <c r="AH358" s="84"/>
      <c r="AI358" s="90" t="s">
        <v>11834</v>
      </c>
      <c r="AJ358" s="84" t="b">
        <v>0</v>
      </c>
      <c r="AK358" s="84">
        <v>0</v>
      </c>
      <c r="AL358" s="90" t="s">
        <v>285</v>
      </c>
      <c r="AM358" s="84" t="s">
        <v>295</v>
      </c>
      <c r="AN358" s="84" t="b">
        <v>0</v>
      </c>
      <c r="AO358" s="90" t="s">
        <v>10009</v>
      </c>
      <c r="AP358" s="84" t="s">
        <v>179</v>
      </c>
      <c r="AQ358" s="84">
        <v>0</v>
      </c>
      <c r="AR358" s="84">
        <v>0</v>
      </c>
      <c r="AS358" s="84"/>
      <c r="AT358" s="84"/>
      <c r="AU358" s="84"/>
      <c r="AV358" s="84"/>
      <c r="AW358" s="84"/>
      <c r="AX358" s="84"/>
      <c r="AY358" s="84"/>
      <c r="AZ358" s="84"/>
    </row>
    <row r="359" spans="1:52" x14ac:dyDescent="0.2">
      <c r="A359" s="69" t="s">
        <v>2444</v>
      </c>
      <c r="B359" s="69" t="s">
        <v>2444</v>
      </c>
      <c r="C359" s="70"/>
      <c r="D359" s="71"/>
      <c r="E359" s="72"/>
      <c r="F359" s="73"/>
      <c r="G359" s="70"/>
      <c r="H359" s="74"/>
      <c r="I359" s="75"/>
      <c r="J359" s="75"/>
      <c r="K359" s="36"/>
      <c r="L359" s="82"/>
      <c r="M359" s="82"/>
      <c r="N359" s="77"/>
      <c r="O359" s="84" t="s">
        <v>179</v>
      </c>
      <c r="P359" s="86">
        <v>43157.597129629627</v>
      </c>
      <c r="Q359" s="84" t="s">
        <v>4556</v>
      </c>
      <c r="R359" s="84" t="s">
        <v>5680</v>
      </c>
      <c r="S359" s="84" t="s">
        <v>923</v>
      </c>
      <c r="T359" s="84" t="s">
        <v>6274</v>
      </c>
      <c r="U359" s="84"/>
      <c r="V359" s="84" t="s">
        <v>7021</v>
      </c>
      <c r="W359" s="86">
        <v>43157.597129629627</v>
      </c>
      <c r="X359" s="84" t="s">
        <v>8297</v>
      </c>
      <c r="Y359" s="84"/>
      <c r="Z359" s="84"/>
      <c r="AA359" s="90" t="s">
        <v>10010</v>
      </c>
      <c r="AB359" s="84"/>
      <c r="AC359" s="84" t="b">
        <v>0</v>
      </c>
      <c r="AD359" s="84">
        <v>24</v>
      </c>
      <c r="AE359" s="90" t="s">
        <v>285</v>
      </c>
      <c r="AF359" s="84" t="b">
        <v>0</v>
      </c>
      <c r="AG359" s="84" t="s">
        <v>290</v>
      </c>
      <c r="AH359" s="84"/>
      <c r="AI359" s="90" t="s">
        <v>285</v>
      </c>
      <c r="AJ359" s="84" t="b">
        <v>0</v>
      </c>
      <c r="AK359" s="84">
        <v>9</v>
      </c>
      <c r="AL359" s="90" t="s">
        <v>285</v>
      </c>
      <c r="AM359" s="84" t="s">
        <v>295</v>
      </c>
      <c r="AN359" s="84" t="b">
        <v>0</v>
      </c>
      <c r="AO359" s="90" t="s">
        <v>10010</v>
      </c>
      <c r="AP359" s="84" t="s">
        <v>308</v>
      </c>
      <c r="AQ359" s="84">
        <v>0</v>
      </c>
      <c r="AR359" s="84">
        <v>0</v>
      </c>
      <c r="AS359" s="84"/>
      <c r="AT359" s="84"/>
      <c r="AU359" s="84"/>
      <c r="AV359" s="84"/>
      <c r="AW359" s="84"/>
      <c r="AX359" s="84"/>
      <c r="AY359" s="84"/>
      <c r="AZ359" s="84"/>
    </row>
    <row r="360" spans="1:52" x14ac:dyDescent="0.2">
      <c r="A360" s="69" t="s">
        <v>2445</v>
      </c>
      <c r="B360" s="69" t="s">
        <v>2444</v>
      </c>
      <c r="C360" s="70"/>
      <c r="D360" s="71"/>
      <c r="E360" s="72"/>
      <c r="F360" s="73"/>
      <c r="G360" s="70"/>
      <c r="H360" s="74"/>
      <c r="I360" s="75"/>
      <c r="J360" s="75"/>
      <c r="K360" s="36"/>
      <c r="L360" s="82"/>
      <c r="M360" s="82"/>
      <c r="N360" s="77"/>
      <c r="O360" s="84" t="s">
        <v>255</v>
      </c>
      <c r="P360" s="86">
        <v>43157.850162037037</v>
      </c>
      <c r="Q360" s="84" t="s">
        <v>4557</v>
      </c>
      <c r="R360" s="84"/>
      <c r="S360" s="84"/>
      <c r="T360" s="84" t="s">
        <v>6274</v>
      </c>
      <c r="U360" s="84"/>
      <c r="V360" s="84" t="s">
        <v>7022</v>
      </c>
      <c r="W360" s="86">
        <v>43157.850162037037</v>
      </c>
      <c r="X360" s="84" t="s">
        <v>8298</v>
      </c>
      <c r="Y360" s="84"/>
      <c r="Z360" s="84"/>
      <c r="AA360" s="90" t="s">
        <v>10011</v>
      </c>
      <c r="AB360" s="84"/>
      <c r="AC360" s="84" t="b">
        <v>0</v>
      </c>
      <c r="AD360" s="84">
        <v>0</v>
      </c>
      <c r="AE360" s="90" t="s">
        <v>285</v>
      </c>
      <c r="AF360" s="84" t="b">
        <v>0</v>
      </c>
      <c r="AG360" s="84" t="s">
        <v>290</v>
      </c>
      <c r="AH360" s="84"/>
      <c r="AI360" s="90" t="s">
        <v>285</v>
      </c>
      <c r="AJ360" s="84" t="b">
        <v>0</v>
      </c>
      <c r="AK360" s="84">
        <v>9</v>
      </c>
      <c r="AL360" s="90" t="s">
        <v>10010</v>
      </c>
      <c r="AM360" s="84" t="s">
        <v>295</v>
      </c>
      <c r="AN360" s="84" t="b">
        <v>0</v>
      </c>
      <c r="AO360" s="90" t="s">
        <v>10010</v>
      </c>
      <c r="AP360" s="84" t="s">
        <v>179</v>
      </c>
      <c r="AQ360" s="84">
        <v>0</v>
      </c>
      <c r="AR360" s="84">
        <v>0</v>
      </c>
      <c r="AS360" s="84"/>
      <c r="AT360" s="84"/>
      <c r="AU360" s="84"/>
      <c r="AV360" s="84"/>
      <c r="AW360" s="84"/>
      <c r="AX360" s="84"/>
      <c r="AY360" s="84"/>
      <c r="AZ360" s="84"/>
    </row>
    <row r="361" spans="1:52" x14ac:dyDescent="0.2">
      <c r="A361" s="69" t="s">
        <v>2446</v>
      </c>
      <c r="B361" s="69" t="s">
        <v>2446</v>
      </c>
      <c r="C361" s="70"/>
      <c r="D361" s="71"/>
      <c r="E361" s="72"/>
      <c r="F361" s="73"/>
      <c r="G361" s="70"/>
      <c r="H361" s="74"/>
      <c r="I361" s="75"/>
      <c r="J361" s="75"/>
      <c r="K361" s="36"/>
      <c r="L361" s="82"/>
      <c r="M361" s="82"/>
      <c r="N361" s="77"/>
      <c r="O361" s="84" t="s">
        <v>179</v>
      </c>
      <c r="P361" s="86">
        <v>43157.850092592591</v>
      </c>
      <c r="Q361" s="84" t="s">
        <v>4558</v>
      </c>
      <c r="R361" s="84" t="s">
        <v>5681</v>
      </c>
      <c r="S361" s="84" t="s">
        <v>258</v>
      </c>
      <c r="T361" s="84" t="s">
        <v>6274</v>
      </c>
      <c r="U361" s="84"/>
      <c r="V361" s="84" t="s">
        <v>7023</v>
      </c>
      <c r="W361" s="86">
        <v>43157.850092592591</v>
      </c>
      <c r="X361" s="84" t="s">
        <v>8299</v>
      </c>
      <c r="Y361" s="84"/>
      <c r="Z361" s="84"/>
      <c r="AA361" s="90" t="s">
        <v>10012</v>
      </c>
      <c r="AB361" s="84"/>
      <c r="AC361" s="84" t="b">
        <v>0</v>
      </c>
      <c r="AD361" s="84">
        <v>0</v>
      </c>
      <c r="AE361" s="90" t="s">
        <v>285</v>
      </c>
      <c r="AF361" s="84" t="b">
        <v>1</v>
      </c>
      <c r="AG361" s="84" t="s">
        <v>292</v>
      </c>
      <c r="AH361" s="84"/>
      <c r="AI361" s="90" t="s">
        <v>11835</v>
      </c>
      <c r="AJ361" s="84" t="b">
        <v>0</v>
      </c>
      <c r="AK361" s="84">
        <v>1</v>
      </c>
      <c r="AL361" s="90" t="s">
        <v>285</v>
      </c>
      <c r="AM361" s="84" t="s">
        <v>295</v>
      </c>
      <c r="AN361" s="84" t="b">
        <v>0</v>
      </c>
      <c r="AO361" s="90" t="s">
        <v>10012</v>
      </c>
      <c r="AP361" s="84" t="s">
        <v>179</v>
      </c>
      <c r="AQ361" s="84">
        <v>0</v>
      </c>
      <c r="AR361" s="84">
        <v>0</v>
      </c>
      <c r="AS361" s="84"/>
      <c r="AT361" s="84"/>
      <c r="AU361" s="84"/>
      <c r="AV361" s="84"/>
      <c r="AW361" s="84"/>
      <c r="AX361" s="84"/>
      <c r="AY361" s="84"/>
      <c r="AZ361" s="84"/>
    </row>
    <row r="362" spans="1:52" x14ac:dyDescent="0.2">
      <c r="A362" s="69" t="s">
        <v>2447</v>
      </c>
      <c r="B362" s="69" t="s">
        <v>2446</v>
      </c>
      <c r="C362" s="70"/>
      <c r="D362" s="71"/>
      <c r="E362" s="72"/>
      <c r="F362" s="73"/>
      <c r="G362" s="70"/>
      <c r="H362" s="74"/>
      <c r="I362" s="75"/>
      <c r="J362" s="75"/>
      <c r="K362" s="36"/>
      <c r="L362" s="82"/>
      <c r="M362" s="82"/>
      <c r="N362" s="77"/>
      <c r="O362" s="84" t="s">
        <v>255</v>
      </c>
      <c r="P362" s="86">
        <v>43157.850266203706</v>
      </c>
      <c r="Q362" s="84" t="s">
        <v>4559</v>
      </c>
      <c r="R362" s="84" t="s">
        <v>5681</v>
      </c>
      <c r="S362" s="84" t="s">
        <v>258</v>
      </c>
      <c r="T362" s="84" t="s">
        <v>6274</v>
      </c>
      <c r="U362" s="84"/>
      <c r="V362" s="84" t="s">
        <v>7024</v>
      </c>
      <c r="W362" s="86">
        <v>43157.850266203706</v>
      </c>
      <c r="X362" s="84" t="s">
        <v>8300</v>
      </c>
      <c r="Y362" s="84"/>
      <c r="Z362" s="84"/>
      <c r="AA362" s="90" t="s">
        <v>10013</v>
      </c>
      <c r="AB362" s="84"/>
      <c r="AC362" s="84" t="b">
        <v>0</v>
      </c>
      <c r="AD362" s="84">
        <v>0</v>
      </c>
      <c r="AE362" s="90" t="s">
        <v>285</v>
      </c>
      <c r="AF362" s="84" t="b">
        <v>1</v>
      </c>
      <c r="AG362" s="84" t="s">
        <v>292</v>
      </c>
      <c r="AH362" s="84"/>
      <c r="AI362" s="90" t="s">
        <v>11835</v>
      </c>
      <c r="AJ362" s="84" t="b">
        <v>0</v>
      </c>
      <c r="AK362" s="84">
        <v>1</v>
      </c>
      <c r="AL362" s="90" t="s">
        <v>10012</v>
      </c>
      <c r="AM362" s="84" t="s">
        <v>295</v>
      </c>
      <c r="AN362" s="84" t="b">
        <v>0</v>
      </c>
      <c r="AO362" s="90" t="s">
        <v>10012</v>
      </c>
      <c r="AP362" s="84" t="s">
        <v>179</v>
      </c>
      <c r="AQ362" s="84">
        <v>0</v>
      </c>
      <c r="AR362" s="84">
        <v>0</v>
      </c>
      <c r="AS362" s="84"/>
      <c r="AT362" s="84"/>
      <c r="AU362" s="84"/>
      <c r="AV362" s="84"/>
      <c r="AW362" s="84"/>
      <c r="AX362" s="84"/>
      <c r="AY362" s="84"/>
      <c r="AZ362" s="84"/>
    </row>
    <row r="363" spans="1:52" x14ac:dyDescent="0.2">
      <c r="A363" s="69" t="s">
        <v>2448</v>
      </c>
      <c r="B363" s="69" t="s">
        <v>2448</v>
      </c>
      <c r="C363" s="70"/>
      <c r="D363" s="71"/>
      <c r="E363" s="72"/>
      <c r="F363" s="73"/>
      <c r="G363" s="70"/>
      <c r="H363" s="74"/>
      <c r="I363" s="75"/>
      <c r="J363" s="75"/>
      <c r="K363" s="36"/>
      <c r="L363" s="82"/>
      <c r="M363" s="82"/>
      <c r="N363" s="77"/>
      <c r="O363" s="84" t="s">
        <v>179</v>
      </c>
      <c r="P363" s="86">
        <v>43157.837534722225</v>
      </c>
      <c r="Q363" s="84" t="s">
        <v>4560</v>
      </c>
      <c r="R363" s="84" t="s">
        <v>5682</v>
      </c>
      <c r="S363" s="84" t="s">
        <v>6102</v>
      </c>
      <c r="T363" s="84" t="s">
        <v>6274</v>
      </c>
      <c r="U363" s="84"/>
      <c r="V363" s="84" t="s">
        <v>7025</v>
      </c>
      <c r="W363" s="86">
        <v>43157.837534722225</v>
      </c>
      <c r="X363" s="84" t="s">
        <v>8301</v>
      </c>
      <c r="Y363" s="84"/>
      <c r="Z363" s="84"/>
      <c r="AA363" s="90" t="s">
        <v>10014</v>
      </c>
      <c r="AB363" s="84"/>
      <c r="AC363" s="84" t="b">
        <v>0</v>
      </c>
      <c r="AD363" s="84">
        <v>0</v>
      </c>
      <c r="AE363" s="90" t="s">
        <v>285</v>
      </c>
      <c r="AF363" s="84" t="b">
        <v>0</v>
      </c>
      <c r="AG363" s="84" t="s">
        <v>290</v>
      </c>
      <c r="AH363" s="84"/>
      <c r="AI363" s="90" t="s">
        <v>285</v>
      </c>
      <c r="AJ363" s="84" t="b">
        <v>0</v>
      </c>
      <c r="AK363" s="84">
        <v>1</v>
      </c>
      <c r="AL363" s="90" t="s">
        <v>285</v>
      </c>
      <c r="AM363" s="84" t="s">
        <v>294</v>
      </c>
      <c r="AN363" s="84" t="b">
        <v>0</v>
      </c>
      <c r="AO363" s="90" t="s">
        <v>10014</v>
      </c>
      <c r="AP363" s="84" t="s">
        <v>308</v>
      </c>
      <c r="AQ363" s="84">
        <v>0</v>
      </c>
      <c r="AR363" s="84">
        <v>0</v>
      </c>
      <c r="AS363" s="84"/>
      <c r="AT363" s="84"/>
      <c r="AU363" s="84"/>
      <c r="AV363" s="84"/>
      <c r="AW363" s="84"/>
      <c r="AX363" s="84"/>
      <c r="AY363" s="84"/>
      <c r="AZ363" s="84"/>
    </row>
    <row r="364" spans="1:52" x14ac:dyDescent="0.2">
      <c r="A364" s="69" t="s">
        <v>2449</v>
      </c>
      <c r="B364" s="69" t="s">
        <v>2448</v>
      </c>
      <c r="C364" s="70"/>
      <c r="D364" s="71"/>
      <c r="E364" s="72"/>
      <c r="F364" s="73"/>
      <c r="G364" s="70"/>
      <c r="H364" s="74"/>
      <c r="I364" s="75"/>
      <c r="J364" s="75"/>
      <c r="K364" s="36"/>
      <c r="L364" s="82"/>
      <c r="M364" s="82"/>
      <c r="N364" s="77"/>
      <c r="O364" s="84" t="s">
        <v>255</v>
      </c>
      <c r="P364" s="86">
        <v>43157.850312499999</v>
      </c>
      <c r="Q364" s="84" t="s">
        <v>4561</v>
      </c>
      <c r="R364" s="84"/>
      <c r="S364" s="84"/>
      <c r="T364" s="84" t="s">
        <v>6274</v>
      </c>
      <c r="U364" s="84"/>
      <c r="V364" s="84" t="s">
        <v>7026</v>
      </c>
      <c r="W364" s="86">
        <v>43157.850312499999</v>
      </c>
      <c r="X364" s="84" t="s">
        <v>8302</v>
      </c>
      <c r="Y364" s="84"/>
      <c r="Z364" s="84"/>
      <c r="AA364" s="90" t="s">
        <v>10015</v>
      </c>
      <c r="AB364" s="84"/>
      <c r="AC364" s="84" t="b">
        <v>0</v>
      </c>
      <c r="AD364" s="84">
        <v>0</v>
      </c>
      <c r="AE364" s="90" t="s">
        <v>285</v>
      </c>
      <c r="AF364" s="84" t="b">
        <v>0</v>
      </c>
      <c r="AG364" s="84" t="s">
        <v>290</v>
      </c>
      <c r="AH364" s="84"/>
      <c r="AI364" s="90" t="s">
        <v>285</v>
      </c>
      <c r="AJ364" s="84" t="b">
        <v>0</v>
      </c>
      <c r="AK364" s="84">
        <v>1</v>
      </c>
      <c r="AL364" s="90" t="s">
        <v>10014</v>
      </c>
      <c r="AM364" s="84" t="s">
        <v>296</v>
      </c>
      <c r="AN364" s="84" t="b">
        <v>0</v>
      </c>
      <c r="AO364" s="90" t="s">
        <v>10014</v>
      </c>
      <c r="AP364" s="84" t="s">
        <v>179</v>
      </c>
      <c r="AQ364" s="84">
        <v>0</v>
      </c>
      <c r="AR364" s="84">
        <v>0</v>
      </c>
      <c r="AS364" s="84"/>
      <c r="AT364" s="84"/>
      <c r="AU364" s="84"/>
      <c r="AV364" s="84"/>
      <c r="AW364" s="84"/>
      <c r="AX364" s="84"/>
      <c r="AY364" s="84"/>
      <c r="AZ364" s="84"/>
    </row>
    <row r="365" spans="1:52" x14ac:dyDescent="0.2">
      <c r="A365" s="69" t="s">
        <v>2450</v>
      </c>
      <c r="B365" s="69" t="s">
        <v>2450</v>
      </c>
      <c r="C365" s="70"/>
      <c r="D365" s="71"/>
      <c r="E365" s="72"/>
      <c r="F365" s="73"/>
      <c r="G365" s="70"/>
      <c r="H365" s="74"/>
      <c r="I365" s="75"/>
      <c r="J365" s="75"/>
      <c r="K365" s="36"/>
      <c r="L365" s="82"/>
      <c r="M365" s="82"/>
      <c r="N365" s="77"/>
      <c r="O365" s="84" t="s">
        <v>179</v>
      </c>
      <c r="P365" s="86">
        <v>43157.850347222222</v>
      </c>
      <c r="Q365" s="84" t="s">
        <v>4562</v>
      </c>
      <c r="R365" s="84" t="s">
        <v>5683</v>
      </c>
      <c r="S365" s="84" t="s">
        <v>6103</v>
      </c>
      <c r="T365" s="84" t="s">
        <v>6274</v>
      </c>
      <c r="U365" s="84"/>
      <c r="V365" s="84" t="s">
        <v>7027</v>
      </c>
      <c r="W365" s="86">
        <v>43157.850347222222</v>
      </c>
      <c r="X365" s="84" t="s">
        <v>8303</v>
      </c>
      <c r="Y365" s="84"/>
      <c r="Z365" s="84"/>
      <c r="AA365" s="90" t="s">
        <v>10016</v>
      </c>
      <c r="AB365" s="84"/>
      <c r="AC365" s="84" t="b">
        <v>0</v>
      </c>
      <c r="AD365" s="84">
        <v>0</v>
      </c>
      <c r="AE365" s="90" t="s">
        <v>285</v>
      </c>
      <c r="AF365" s="84" t="b">
        <v>0</v>
      </c>
      <c r="AG365" s="84" t="s">
        <v>673</v>
      </c>
      <c r="AH365" s="84"/>
      <c r="AI365" s="90" t="s">
        <v>285</v>
      </c>
      <c r="AJ365" s="84" t="b">
        <v>0</v>
      </c>
      <c r="AK365" s="84">
        <v>0</v>
      </c>
      <c r="AL365" s="90" t="s">
        <v>285</v>
      </c>
      <c r="AM365" s="84" t="s">
        <v>11904</v>
      </c>
      <c r="AN365" s="84" t="b">
        <v>0</v>
      </c>
      <c r="AO365" s="90" t="s">
        <v>10016</v>
      </c>
      <c r="AP365" s="84" t="s">
        <v>179</v>
      </c>
      <c r="AQ365" s="84">
        <v>0</v>
      </c>
      <c r="AR365" s="84">
        <v>0</v>
      </c>
      <c r="AS365" s="84"/>
      <c r="AT365" s="84"/>
      <c r="AU365" s="84"/>
      <c r="AV365" s="84"/>
      <c r="AW365" s="84"/>
      <c r="AX365" s="84"/>
      <c r="AY365" s="84"/>
      <c r="AZ365" s="84"/>
    </row>
    <row r="366" spans="1:52" x14ac:dyDescent="0.2">
      <c r="A366" s="69" t="s">
        <v>2451</v>
      </c>
      <c r="B366" s="69" t="s">
        <v>2698</v>
      </c>
      <c r="C366" s="70"/>
      <c r="D366" s="71"/>
      <c r="E366" s="72"/>
      <c r="F366" s="73"/>
      <c r="G366" s="70"/>
      <c r="H366" s="74"/>
      <c r="I366" s="75"/>
      <c r="J366" s="75"/>
      <c r="K366" s="36"/>
      <c r="L366" s="82"/>
      <c r="M366" s="82"/>
      <c r="N366" s="77"/>
      <c r="O366" s="84" t="s">
        <v>255</v>
      </c>
      <c r="P366" s="86">
        <v>43157.850358796299</v>
      </c>
      <c r="Q366" s="84" t="s">
        <v>4563</v>
      </c>
      <c r="R366" s="84" t="s">
        <v>5684</v>
      </c>
      <c r="S366" s="84" t="s">
        <v>6104</v>
      </c>
      <c r="T366" s="84" t="s">
        <v>6274</v>
      </c>
      <c r="U366" s="84"/>
      <c r="V366" s="84" t="s">
        <v>7028</v>
      </c>
      <c r="W366" s="86">
        <v>43157.850358796299</v>
      </c>
      <c r="X366" s="84" t="s">
        <v>8304</v>
      </c>
      <c r="Y366" s="84"/>
      <c r="Z366" s="84"/>
      <c r="AA366" s="90" t="s">
        <v>10017</v>
      </c>
      <c r="AB366" s="84"/>
      <c r="AC366" s="84" t="b">
        <v>0</v>
      </c>
      <c r="AD366" s="84">
        <v>0</v>
      </c>
      <c r="AE366" s="90" t="s">
        <v>285</v>
      </c>
      <c r="AF366" s="84" t="b">
        <v>0</v>
      </c>
      <c r="AG366" s="84" t="s">
        <v>291</v>
      </c>
      <c r="AH366" s="84"/>
      <c r="AI366" s="90" t="s">
        <v>285</v>
      </c>
      <c r="AJ366" s="84" t="b">
        <v>0</v>
      </c>
      <c r="AK366" s="84">
        <v>2</v>
      </c>
      <c r="AL366" s="90" t="s">
        <v>10299</v>
      </c>
      <c r="AM366" s="84" t="s">
        <v>296</v>
      </c>
      <c r="AN366" s="84" t="b">
        <v>0</v>
      </c>
      <c r="AO366" s="90" t="s">
        <v>10299</v>
      </c>
      <c r="AP366" s="84" t="s">
        <v>179</v>
      </c>
      <c r="AQ366" s="84">
        <v>0</v>
      </c>
      <c r="AR366" s="84">
        <v>0</v>
      </c>
      <c r="AS366" s="84"/>
      <c r="AT366" s="84"/>
      <c r="AU366" s="84"/>
      <c r="AV366" s="84"/>
      <c r="AW366" s="84"/>
      <c r="AX366" s="84"/>
      <c r="AY366" s="84"/>
      <c r="AZ366" s="84"/>
    </row>
    <row r="367" spans="1:52" x14ac:dyDescent="0.2">
      <c r="A367" s="69" t="s">
        <v>2452</v>
      </c>
      <c r="B367" s="69" t="s">
        <v>3712</v>
      </c>
      <c r="C367" s="70"/>
      <c r="D367" s="71"/>
      <c r="E367" s="72"/>
      <c r="F367" s="73"/>
      <c r="G367" s="70"/>
      <c r="H367" s="74"/>
      <c r="I367" s="75"/>
      <c r="J367" s="75"/>
      <c r="K367" s="36"/>
      <c r="L367" s="82"/>
      <c r="M367" s="82"/>
      <c r="N367" s="77"/>
      <c r="O367" s="84" t="s">
        <v>255</v>
      </c>
      <c r="P367" s="86">
        <v>43157.850358796299</v>
      </c>
      <c r="Q367" s="84" t="s">
        <v>4564</v>
      </c>
      <c r="R367" s="84" t="s">
        <v>5685</v>
      </c>
      <c r="S367" s="84" t="s">
        <v>258</v>
      </c>
      <c r="T367" s="84" t="s">
        <v>6291</v>
      </c>
      <c r="U367" s="84"/>
      <c r="V367" s="84" t="s">
        <v>7029</v>
      </c>
      <c r="W367" s="86">
        <v>43157.850358796299</v>
      </c>
      <c r="X367" s="84" t="s">
        <v>8305</v>
      </c>
      <c r="Y367" s="84"/>
      <c r="Z367" s="84"/>
      <c r="AA367" s="90" t="s">
        <v>10018</v>
      </c>
      <c r="AB367" s="84"/>
      <c r="AC367" s="84" t="b">
        <v>0</v>
      </c>
      <c r="AD367" s="84">
        <v>1</v>
      </c>
      <c r="AE367" s="90" t="s">
        <v>285</v>
      </c>
      <c r="AF367" s="84" t="b">
        <v>1</v>
      </c>
      <c r="AG367" s="84" t="s">
        <v>290</v>
      </c>
      <c r="AH367" s="84"/>
      <c r="AI367" s="90" t="s">
        <v>11836</v>
      </c>
      <c r="AJ367" s="84" t="b">
        <v>0</v>
      </c>
      <c r="AK367" s="84">
        <v>0</v>
      </c>
      <c r="AL367" s="90" t="s">
        <v>285</v>
      </c>
      <c r="AM367" s="84" t="s">
        <v>295</v>
      </c>
      <c r="AN367" s="84" t="b">
        <v>0</v>
      </c>
      <c r="AO367" s="90" t="s">
        <v>10018</v>
      </c>
      <c r="AP367" s="84" t="s">
        <v>179</v>
      </c>
      <c r="AQ367" s="84">
        <v>0</v>
      </c>
      <c r="AR367" s="84">
        <v>0</v>
      </c>
      <c r="AS367" s="84"/>
      <c r="AT367" s="84"/>
      <c r="AU367" s="84"/>
      <c r="AV367" s="84"/>
      <c r="AW367" s="84"/>
      <c r="AX367" s="84"/>
      <c r="AY367" s="84"/>
      <c r="AZ367" s="84"/>
    </row>
    <row r="368" spans="1:52" x14ac:dyDescent="0.2">
      <c r="A368" s="69" t="s">
        <v>2453</v>
      </c>
      <c r="B368" s="69" t="s">
        <v>2696</v>
      </c>
      <c r="C368" s="70"/>
      <c r="D368" s="71"/>
      <c r="E368" s="72"/>
      <c r="F368" s="73"/>
      <c r="G368" s="70"/>
      <c r="H368" s="74"/>
      <c r="I368" s="75"/>
      <c r="J368" s="75"/>
      <c r="K368" s="36"/>
      <c r="L368" s="82"/>
      <c r="M368" s="82"/>
      <c r="N368" s="77"/>
      <c r="O368" s="84" t="s">
        <v>255</v>
      </c>
      <c r="P368" s="86">
        <v>43157.850428240738</v>
      </c>
      <c r="Q368" s="84" t="s">
        <v>4565</v>
      </c>
      <c r="R368" s="84" t="s">
        <v>5686</v>
      </c>
      <c r="S368" s="84" t="s">
        <v>925</v>
      </c>
      <c r="T368" s="84" t="s">
        <v>6291</v>
      </c>
      <c r="U368" s="84" t="s">
        <v>6652</v>
      </c>
      <c r="V368" s="84" t="s">
        <v>6652</v>
      </c>
      <c r="W368" s="86">
        <v>43157.850428240738</v>
      </c>
      <c r="X368" s="84" t="s">
        <v>8306</v>
      </c>
      <c r="Y368" s="84"/>
      <c r="Z368" s="84"/>
      <c r="AA368" s="90" t="s">
        <v>10019</v>
      </c>
      <c r="AB368" s="84"/>
      <c r="AC368" s="84" t="b">
        <v>0</v>
      </c>
      <c r="AD368" s="84">
        <v>0</v>
      </c>
      <c r="AE368" s="90" t="s">
        <v>285</v>
      </c>
      <c r="AF368" s="84" t="b">
        <v>0</v>
      </c>
      <c r="AG368" s="84" t="s">
        <v>290</v>
      </c>
      <c r="AH368" s="84"/>
      <c r="AI368" s="90" t="s">
        <v>285</v>
      </c>
      <c r="AJ368" s="84" t="b">
        <v>0</v>
      </c>
      <c r="AK368" s="84">
        <v>26</v>
      </c>
      <c r="AL368" s="90" t="s">
        <v>10297</v>
      </c>
      <c r="AM368" s="84" t="s">
        <v>296</v>
      </c>
      <c r="AN368" s="84" t="b">
        <v>0</v>
      </c>
      <c r="AO368" s="90" t="s">
        <v>10297</v>
      </c>
      <c r="AP368" s="84" t="s">
        <v>179</v>
      </c>
      <c r="AQ368" s="84">
        <v>0</v>
      </c>
      <c r="AR368" s="84">
        <v>0</v>
      </c>
      <c r="AS368" s="84"/>
      <c r="AT368" s="84"/>
      <c r="AU368" s="84"/>
      <c r="AV368" s="84"/>
      <c r="AW368" s="84"/>
      <c r="AX368" s="84"/>
      <c r="AY368" s="84"/>
      <c r="AZ368" s="84"/>
    </row>
    <row r="369" spans="1:52" x14ac:dyDescent="0.2">
      <c r="A369" s="69" t="s">
        <v>2454</v>
      </c>
      <c r="B369" s="69" t="s">
        <v>2454</v>
      </c>
      <c r="C369" s="70"/>
      <c r="D369" s="71"/>
      <c r="E369" s="72"/>
      <c r="F369" s="73"/>
      <c r="G369" s="70"/>
      <c r="H369" s="74"/>
      <c r="I369" s="75"/>
      <c r="J369" s="75"/>
      <c r="K369" s="36"/>
      <c r="L369" s="82"/>
      <c r="M369" s="82"/>
      <c r="N369" s="77"/>
      <c r="O369" s="84" t="s">
        <v>179</v>
      </c>
      <c r="P369" s="86">
        <v>43157.849328703705</v>
      </c>
      <c r="Q369" s="84" t="s">
        <v>4566</v>
      </c>
      <c r="R369" s="84" t="s">
        <v>5607</v>
      </c>
      <c r="S369" s="84" t="s">
        <v>6076</v>
      </c>
      <c r="T369" s="84" t="s">
        <v>6274</v>
      </c>
      <c r="U369" s="84"/>
      <c r="V369" s="84" t="s">
        <v>7030</v>
      </c>
      <c r="W369" s="86">
        <v>43157.849328703705</v>
      </c>
      <c r="X369" s="84" t="s">
        <v>8307</v>
      </c>
      <c r="Y369" s="84"/>
      <c r="Z369" s="84"/>
      <c r="AA369" s="90" t="s">
        <v>10020</v>
      </c>
      <c r="AB369" s="84"/>
      <c r="AC369" s="84" t="b">
        <v>0</v>
      </c>
      <c r="AD369" s="84">
        <v>1</v>
      </c>
      <c r="AE369" s="90" t="s">
        <v>285</v>
      </c>
      <c r="AF369" s="84" t="b">
        <v>0</v>
      </c>
      <c r="AG369" s="84" t="s">
        <v>290</v>
      </c>
      <c r="AH369" s="84"/>
      <c r="AI369" s="90" t="s">
        <v>285</v>
      </c>
      <c r="AJ369" s="84" t="b">
        <v>0</v>
      </c>
      <c r="AK369" s="84">
        <v>0</v>
      </c>
      <c r="AL369" s="90" t="s">
        <v>285</v>
      </c>
      <c r="AM369" s="84" t="s">
        <v>296</v>
      </c>
      <c r="AN369" s="84" t="b">
        <v>0</v>
      </c>
      <c r="AO369" s="90" t="s">
        <v>10020</v>
      </c>
      <c r="AP369" s="84" t="s">
        <v>179</v>
      </c>
      <c r="AQ369" s="84">
        <v>0</v>
      </c>
      <c r="AR369" s="84">
        <v>0</v>
      </c>
      <c r="AS369" s="84"/>
      <c r="AT369" s="84"/>
      <c r="AU369" s="84"/>
      <c r="AV369" s="84"/>
      <c r="AW369" s="84"/>
      <c r="AX369" s="84"/>
      <c r="AY369" s="84"/>
      <c r="AZ369" s="84"/>
    </row>
    <row r="370" spans="1:52" x14ac:dyDescent="0.2">
      <c r="A370" s="69" t="s">
        <v>2454</v>
      </c>
      <c r="B370" s="69" t="s">
        <v>2454</v>
      </c>
      <c r="C370" s="70"/>
      <c r="D370" s="71"/>
      <c r="E370" s="72"/>
      <c r="F370" s="73"/>
      <c r="G370" s="70"/>
      <c r="H370" s="74"/>
      <c r="I370" s="75"/>
      <c r="J370" s="75"/>
      <c r="K370" s="36"/>
      <c r="L370" s="82"/>
      <c r="M370" s="82"/>
      <c r="N370" s="77"/>
      <c r="O370" s="84" t="s">
        <v>179</v>
      </c>
      <c r="P370" s="86">
        <v>43157.850428240738</v>
      </c>
      <c r="Q370" s="84" t="s">
        <v>4567</v>
      </c>
      <c r="R370" s="84"/>
      <c r="S370" s="84"/>
      <c r="T370" s="84" t="s">
        <v>6274</v>
      </c>
      <c r="U370" s="84"/>
      <c r="V370" s="84" t="s">
        <v>7030</v>
      </c>
      <c r="W370" s="86">
        <v>43157.850428240738</v>
      </c>
      <c r="X370" s="84" t="s">
        <v>8308</v>
      </c>
      <c r="Y370" s="84"/>
      <c r="Z370" s="84"/>
      <c r="AA370" s="90" t="s">
        <v>10021</v>
      </c>
      <c r="AB370" s="90" t="s">
        <v>10020</v>
      </c>
      <c r="AC370" s="84" t="b">
        <v>0</v>
      </c>
      <c r="AD370" s="84">
        <v>0</v>
      </c>
      <c r="AE370" s="90" t="s">
        <v>11678</v>
      </c>
      <c r="AF370" s="84" t="b">
        <v>0</v>
      </c>
      <c r="AG370" s="84" t="s">
        <v>290</v>
      </c>
      <c r="AH370" s="84"/>
      <c r="AI370" s="90" t="s">
        <v>285</v>
      </c>
      <c r="AJ370" s="84" t="b">
        <v>0</v>
      </c>
      <c r="AK370" s="84">
        <v>0</v>
      </c>
      <c r="AL370" s="90" t="s">
        <v>285</v>
      </c>
      <c r="AM370" s="84" t="s">
        <v>296</v>
      </c>
      <c r="AN370" s="84" t="b">
        <v>0</v>
      </c>
      <c r="AO370" s="90" t="s">
        <v>10020</v>
      </c>
      <c r="AP370" s="84" t="s">
        <v>179</v>
      </c>
      <c r="AQ370" s="84">
        <v>0</v>
      </c>
      <c r="AR370" s="84">
        <v>0</v>
      </c>
      <c r="AS370" s="84"/>
      <c r="AT370" s="84"/>
      <c r="AU370" s="84"/>
      <c r="AV370" s="84"/>
      <c r="AW370" s="84"/>
      <c r="AX370" s="84"/>
      <c r="AY370" s="84"/>
      <c r="AZ370" s="84"/>
    </row>
    <row r="371" spans="1:52" x14ac:dyDescent="0.2">
      <c r="A371" s="69" t="s">
        <v>2455</v>
      </c>
      <c r="B371" s="69" t="s">
        <v>2455</v>
      </c>
      <c r="C371" s="70"/>
      <c r="D371" s="71"/>
      <c r="E371" s="72"/>
      <c r="F371" s="73"/>
      <c r="G371" s="70"/>
      <c r="H371" s="74"/>
      <c r="I371" s="75"/>
      <c r="J371" s="75"/>
      <c r="K371" s="36"/>
      <c r="L371" s="82"/>
      <c r="M371" s="82"/>
      <c r="N371" s="77"/>
      <c r="O371" s="84" t="s">
        <v>179</v>
      </c>
      <c r="P371" s="86">
        <v>43157.850474537037</v>
      </c>
      <c r="Q371" s="84" t="s">
        <v>4568</v>
      </c>
      <c r="R371" s="84" t="s">
        <v>5687</v>
      </c>
      <c r="S371" s="84" t="s">
        <v>6105</v>
      </c>
      <c r="T371" s="84" t="s">
        <v>6274</v>
      </c>
      <c r="U371" s="84" t="s">
        <v>6653</v>
      </c>
      <c r="V371" s="84" t="s">
        <v>6653</v>
      </c>
      <c r="W371" s="86">
        <v>43157.850474537037</v>
      </c>
      <c r="X371" s="84" t="s">
        <v>8309</v>
      </c>
      <c r="Y371" s="84"/>
      <c r="Z371" s="84"/>
      <c r="AA371" s="90" t="s">
        <v>10022</v>
      </c>
      <c r="AB371" s="84"/>
      <c r="AC371" s="84" t="b">
        <v>0</v>
      </c>
      <c r="AD371" s="84">
        <v>1</v>
      </c>
      <c r="AE371" s="90" t="s">
        <v>285</v>
      </c>
      <c r="AF371" s="84" t="b">
        <v>0</v>
      </c>
      <c r="AG371" s="84" t="s">
        <v>290</v>
      </c>
      <c r="AH371" s="84"/>
      <c r="AI371" s="90" t="s">
        <v>285</v>
      </c>
      <c r="AJ371" s="84" t="b">
        <v>0</v>
      </c>
      <c r="AK371" s="84">
        <v>0</v>
      </c>
      <c r="AL371" s="90" t="s">
        <v>285</v>
      </c>
      <c r="AM371" s="84" t="s">
        <v>2036</v>
      </c>
      <c r="AN371" s="84" t="b">
        <v>0</v>
      </c>
      <c r="AO371" s="90" t="s">
        <v>10022</v>
      </c>
      <c r="AP371" s="84" t="s">
        <v>179</v>
      </c>
      <c r="AQ371" s="84">
        <v>0</v>
      </c>
      <c r="AR371" s="84">
        <v>0</v>
      </c>
      <c r="AS371" s="84"/>
      <c r="AT371" s="84"/>
      <c r="AU371" s="84"/>
      <c r="AV371" s="84"/>
      <c r="AW371" s="84"/>
      <c r="AX371" s="84"/>
      <c r="AY371" s="84"/>
      <c r="AZ371" s="84"/>
    </row>
    <row r="372" spans="1:52" x14ac:dyDescent="0.2">
      <c r="A372" s="69" t="s">
        <v>2456</v>
      </c>
      <c r="B372" s="69" t="s">
        <v>3865</v>
      </c>
      <c r="C372" s="70"/>
      <c r="D372" s="71"/>
      <c r="E372" s="72"/>
      <c r="F372" s="73"/>
      <c r="G372" s="70"/>
      <c r="H372" s="74"/>
      <c r="I372" s="75"/>
      <c r="J372" s="75"/>
      <c r="K372" s="36"/>
      <c r="L372" s="82"/>
      <c r="M372" s="82"/>
      <c r="N372" s="77"/>
      <c r="O372" s="84" t="s">
        <v>255</v>
      </c>
      <c r="P372" s="86">
        <v>43157.850474537037</v>
      </c>
      <c r="Q372" s="84" t="s">
        <v>4569</v>
      </c>
      <c r="R372" s="84"/>
      <c r="S372" s="84"/>
      <c r="T372" s="84" t="s">
        <v>6274</v>
      </c>
      <c r="U372" s="84"/>
      <c r="V372" s="84" t="s">
        <v>7031</v>
      </c>
      <c r="W372" s="86">
        <v>43157.850474537037</v>
      </c>
      <c r="X372" s="84" t="s">
        <v>8310</v>
      </c>
      <c r="Y372" s="84"/>
      <c r="Z372" s="84"/>
      <c r="AA372" s="90" t="s">
        <v>10023</v>
      </c>
      <c r="AB372" s="84"/>
      <c r="AC372" s="84" t="b">
        <v>0</v>
      </c>
      <c r="AD372" s="84">
        <v>0</v>
      </c>
      <c r="AE372" s="90" t="s">
        <v>285</v>
      </c>
      <c r="AF372" s="84" t="b">
        <v>0</v>
      </c>
      <c r="AG372" s="84" t="s">
        <v>290</v>
      </c>
      <c r="AH372" s="84"/>
      <c r="AI372" s="90" t="s">
        <v>285</v>
      </c>
      <c r="AJ372" s="84" t="b">
        <v>0</v>
      </c>
      <c r="AK372" s="84">
        <v>40</v>
      </c>
      <c r="AL372" s="90" t="s">
        <v>11002</v>
      </c>
      <c r="AM372" s="84" t="s">
        <v>295</v>
      </c>
      <c r="AN372" s="84" t="b">
        <v>0</v>
      </c>
      <c r="AO372" s="90" t="s">
        <v>11002</v>
      </c>
      <c r="AP372" s="84" t="s">
        <v>179</v>
      </c>
      <c r="AQ372" s="84">
        <v>0</v>
      </c>
      <c r="AR372" s="84">
        <v>0</v>
      </c>
      <c r="AS372" s="84"/>
      <c r="AT372" s="84"/>
      <c r="AU372" s="84"/>
      <c r="AV372" s="84"/>
      <c r="AW372" s="84"/>
      <c r="AX372" s="84"/>
      <c r="AY372" s="84"/>
      <c r="AZ372" s="84"/>
    </row>
    <row r="373" spans="1:52" x14ac:dyDescent="0.2">
      <c r="A373" s="69" t="s">
        <v>2456</v>
      </c>
      <c r="B373" s="69" t="s">
        <v>3336</v>
      </c>
      <c r="C373" s="70"/>
      <c r="D373" s="71"/>
      <c r="E373" s="72"/>
      <c r="F373" s="73"/>
      <c r="G373" s="70"/>
      <c r="H373" s="74"/>
      <c r="I373" s="75"/>
      <c r="J373" s="75"/>
      <c r="K373" s="36"/>
      <c r="L373" s="82"/>
      <c r="M373" s="82"/>
      <c r="N373" s="77"/>
      <c r="O373" s="84" t="s">
        <v>255</v>
      </c>
      <c r="P373" s="86">
        <v>43157.850474537037</v>
      </c>
      <c r="Q373" s="84" t="s">
        <v>4569</v>
      </c>
      <c r="R373" s="84"/>
      <c r="S373" s="84"/>
      <c r="T373" s="84" t="s">
        <v>6274</v>
      </c>
      <c r="U373" s="84"/>
      <c r="V373" s="84" t="s">
        <v>7031</v>
      </c>
      <c r="W373" s="86">
        <v>43157.850474537037</v>
      </c>
      <c r="X373" s="84" t="s">
        <v>8310</v>
      </c>
      <c r="Y373" s="84"/>
      <c r="Z373" s="84"/>
      <c r="AA373" s="90" t="s">
        <v>10023</v>
      </c>
      <c r="AB373" s="84"/>
      <c r="AC373" s="84" t="b">
        <v>0</v>
      </c>
      <c r="AD373" s="84">
        <v>0</v>
      </c>
      <c r="AE373" s="90" t="s">
        <v>285</v>
      </c>
      <c r="AF373" s="84" t="b">
        <v>0</v>
      </c>
      <c r="AG373" s="84" t="s">
        <v>290</v>
      </c>
      <c r="AH373" s="84"/>
      <c r="AI373" s="90" t="s">
        <v>285</v>
      </c>
      <c r="AJ373" s="84" t="b">
        <v>0</v>
      </c>
      <c r="AK373" s="84">
        <v>40</v>
      </c>
      <c r="AL373" s="90" t="s">
        <v>11002</v>
      </c>
      <c r="AM373" s="84" t="s">
        <v>295</v>
      </c>
      <c r="AN373" s="84" t="b">
        <v>0</v>
      </c>
      <c r="AO373" s="90" t="s">
        <v>11002</v>
      </c>
      <c r="AP373" s="84" t="s">
        <v>179</v>
      </c>
      <c r="AQ373" s="84">
        <v>0</v>
      </c>
      <c r="AR373" s="84">
        <v>0</v>
      </c>
      <c r="AS373" s="84"/>
      <c r="AT373" s="84"/>
      <c r="AU373" s="84"/>
      <c r="AV373" s="84"/>
      <c r="AW373" s="84"/>
      <c r="AX373" s="84"/>
      <c r="AY373" s="84"/>
      <c r="AZ373" s="84"/>
    </row>
    <row r="374" spans="1:52" x14ac:dyDescent="0.2">
      <c r="A374" s="69" t="s">
        <v>2457</v>
      </c>
      <c r="B374" s="69" t="s">
        <v>3866</v>
      </c>
      <c r="C374" s="70"/>
      <c r="D374" s="71"/>
      <c r="E374" s="72"/>
      <c r="F374" s="73"/>
      <c r="G374" s="70"/>
      <c r="H374" s="74"/>
      <c r="I374" s="75"/>
      <c r="J374" s="75"/>
      <c r="K374" s="36"/>
      <c r="L374" s="82"/>
      <c r="M374" s="82"/>
      <c r="N374" s="77"/>
      <c r="O374" s="84" t="s">
        <v>255</v>
      </c>
      <c r="P374" s="86">
        <v>43157.597349537034</v>
      </c>
      <c r="Q374" s="84" t="s">
        <v>4570</v>
      </c>
      <c r="R374" s="84" t="s">
        <v>5688</v>
      </c>
      <c r="S374" s="84" t="s">
        <v>6106</v>
      </c>
      <c r="T374" s="84" t="s">
        <v>6274</v>
      </c>
      <c r="U374" s="84"/>
      <c r="V374" s="84" t="s">
        <v>7032</v>
      </c>
      <c r="W374" s="86">
        <v>43157.597349537034</v>
      </c>
      <c r="X374" s="84" t="s">
        <v>8311</v>
      </c>
      <c r="Y374" s="84"/>
      <c r="Z374" s="84"/>
      <c r="AA374" s="90" t="s">
        <v>10024</v>
      </c>
      <c r="AB374" s="84"/>
      <c r="AC374" s="84" t="b">
        <v>0</v>
      </c>
      <c r="AD374" s="84">
        <v>34</v>
      </c>
      <c r="AE374" s="90" t="s">
        <v>285</v>
      </c>
      <c r="AF374" s="84" t="b">
        <v>0</v>
      </c>
      <c r="AG374" s="84" t="s">
        <v>290</v>
      </c>
      <c r="AH374" s="84"/>
      <c r="AI374" s="90" t="s">
        <v>285</v>
      </c>
      <c r="AJ374" s="84" t="b">
        <v>0</v>
      </c>
      <c r="AK374" s="84">
        <v>18</v>
      </c>
      <c r="AL374" s="90" t="s">
        <v>285</v>
      </c>
      <c r="AM374" s="84" t="s">
        <v>294</v>
      </c>
      <c r="AN374" s="84" t="b">
        <v>0</v>
      </c>
      <c r="AO374" s="90" t="s">
        <v>10024</v>
      </c>
      <c r="AP374" s="84" t="s">
        <v>308</v>
      </c>
      <c r="AQ374" s="84">
        <v>0</v>
      </c>
      <c r="AR374" s="84">
        <v>0</v>
      </c>
      <c r="AS374" s="84"/>
      <c r="AT374" s="84"/>
      <c r="AU374" s="84"/>
      <c r="AV374" s="84"/>
      <c r="AW374" s="84"/>
      <c r="AX374" s="84"/>
      <c r="AY374" s="84"/>
      <c r="AZ374" s="84"/>
    </row>
    <row r="375" spans="1:52" x14ac:dyDescent="0.2">
      <c r="A375" s="69" t="s">
        <v>2458</v>
      </c>
      <c r="B375" s="69" t="s">
        <v>3866</v>
      </c>
      <c r="C375" s="70"/>
      <c r="D375" s="71"/>
      <c r="E375" s="72"/>
      <c r="F375" s="73"/>
      <c r="G375" s="70"/>
      <c r="H375" s="74"/>
      <c r="I375" s="75"/>
      <c r="J375" s="75"/>
      <c r="K375" s="36"/>
      <c r="L375" s="82"/>
      <c r="M375" s="82"/>
      <c r="N375" s="77"/>
      <c r="O375" s="84" t="s">
        <v>255</v>
      </c>
      <c r="P375" s="86">
        <v>43157.850474537037</v>
      </c>
      <c r="Q375" s="84" t="s">
        <v>4571</v>
      </c>
      <c r="R375" s="84"/>
      <c r="S375" s="84"/>
      <c r="T375" s="84" t="s">
        <v>6274</v>
      </c>
      <c r="U375" s="84"/>
      <c r="V375" s="84" t="s">
        <v>7033</v>
      </c>
      <c r="W375" s="86">
        <v>43157.850474537037</v>
      </c>
      <c r="X375" s="84" t="s">
        <v>8312</v>
      </c>
      <c r="Y375" s="84"/>
      <c r="Z375" s="84"/>
      <c r="AA375" s="90" t="s">
        <v>10025</v>
      </c>
      <c r="AB375" s="84"/>
      <c r="AC375" s="84" t="b">
        <v>0</v>
      </c>
      <c r="AD375" s="84">
        <v>0</v>
      </c>
      <c r="AE375" s="90" t="s">
        <v>285</v>
      </c>
      <c r="AF375" s="84" t="b">
        <v>0</v>
      </c>
      <c r="AG375" s="84" t="s">
        <v>290</v>
      </c>
      <c r="AH375" s="84"/>
      <c r="AI375" s="90" t="s">
        <v>285</v>
      </c>
      <c r="AJ375" s="84" t="b">
        <v>0</v>
      </c>
      <c r="AK375" s="84">
        <v>18</v>
      </c>
      <c r="AL375" s="90" t="s">
        <v>10024</v>
      </c>
      <c r="AM375" s="84" t="s">
        <v>299</v>
      </c>
      <c r="AN375" s="84" t="b">
        <v>0</v>
      </c>
      <c r="AO375" s="90" t="s">
        <v>10024</v>
      </c>
      <c r="AP375" s="84" t="s">
        <v>179</v>
      </c>
      <c r="AQ375" s="84">
        <v>0</v>
      </c>
      <c r="AR375" s="84">
        <v>0</v>
      </c>
      <c r="AS375" s="84"/>
      <c r="AT375" s="84"/>
      <c r="AU375" s="84"/>
      <c r="AV375" s="84"/>
      <c r="AW375" s="84"/>
      <c r="AX375" s="84"/>
      <c r="AY375" s="84"/>
      <c r="AZ375" s="84"/>
    </row>
    <row r="376" spans="1:52" x14ac:dyDescent="0.2">
      <c r="A376" s="69" t="s">
        <v>2458</v>
      </c>
      <c r="B376" s="69" t="s">
        <v>2457</v>
      </c>
      <c r="C376" s="70"/>
      <c r="D376" s="71"/>
      <c r="E376" s="72"/>
      <c r="F376" s="73"/>
      <c r="G376" s="70"/>
      <c r="H376" s="74"/>
      <c r="I376" s="75"/>
      <c r="J376" s="75"/>
      <c r="K376" s="36"/>
      <c r="L376" s="82"/>
      <c r="M376" s="82"/>
      <c r="N376" s="77"/>
      <c r="O376" s="84" t="s">
        <v>255</v>
      </c>
      <c r="P376" s="86">
        <v>43157.850474537037</v>
      </c>
      <c r="Q376" s="84" t="s">
        <v>4571</v>
      </c>
      <c r="R376" s="84"/>
      <c r="S376" s="84"/>
      <c r="T376" s="84" t="s">
        <v>6274</v>
      </c>
      <c r="U376" s="84"/>
      <c r="V376" s="84" t="s">
        <v>7033</v>
      </c>
      <c r="W376" s="86">
        <v>43157.850474537037</v>
      </c>
      <c r="X376" s="84" t="s">
        <v>8312</v>
      </c>
      <c r="Y376" s="84"/>
      <c r="Z376" s="84"/>
      <c r="AA376" s="90" t="s">
        <v>10025</v>
      </c>
      <c r="AB376" s="84"/>
      <c r="AC376" s="84" t="b">
        <v>0</v>
      </c>
      <c r="AD376" s="84">
        <v>0</v>
      </c>
      <c r="AE376" s="90" t="s">
        <v>285</v>
      </c>
      <c r="AF376" s="84" t="b">
        <v>0</v>
      </c>
      <c r="AG376" s="84" t="s">
        <v>290</v>
      </c>
      <c r="AH376" s="84"/>
      <c r="AI376" s="90" t="s">
        <v>285</v>
      </c>
      <c r="AJ376" s="84" t="b">
        <v>0</v>
      </c>
      <c r="AK376" s="84">
        <v>18</v>
      </c>
      <c r="AL376" s="90" t="s">
        <v>10024</v>
      </c>
      <c r="AM376" s="84" t="s">
        <v>299</v>
      </c>
      <c r="AN376" s="84" t="b">
        <v>0</v>
      </c>
      <c r="AO376" s="90" t="s">
        <v>10024</v>
      </c>
      <c r="AP376" s="84" t="s">
        <v>179</v>
      </c>
      <c r="AQ376" s="84">
        <v>0</v>
      </c>
      <c r="AR376" s="84">
        <v>0</v>
      </c>
      <c r="AS376" s="84"/>
      <c r="AT376" s="84"/>
      <c r="AU376" s="84"/>
      <c r="AV376" s="84"/>
      <c r="AW376" s="84"/>
      <c r="AX376" s="84"/>
      <c r="AY376" s="84"/>
      <c r="AZ376" s="84"/>
    </row>
    <row r="377" spans="1:52" x14ac:dyDescent="0.2">
      <c r="A377" s="69" t="s">
        <v>810</v>
      </c>
      <c r="B377" s="69" t="s">
        <v>3526</v>
      </c>
      <c r="C377" s="70"/>
      <c r="D377" s="71"/>
      <c r="E377" s="72"/>
      <c r="F377" s="73"/>
      <c r="G377" s="70"/>
      <c r="H377" s="74"/>
      <c r="I377" s="75"/>
      <c r="J377" s="75"/>
      <c r="K377" s="36"/>
      <c r="L377" s="82"/>
      <c r="M377" s="82"/>
      <c r="N377" s="77"/>
      <c r="O377" s="84" t="s">
        <v>255</v>
      </c>
      <c r="P377" s="86">
        <v>43157.85052083333</v>
      </c>
      <c r="Q377" s="84" t="s">
        <v>4572</v>
      </c>
      <c r="R377" s="84" t="s">
        <v>5689</v>
      </c>
      <c r="S377" s="84" t="s">
        <v>916</v>
      </c>
      <c r="T377" s="84" t="s">
        <v>6274</v>
      </c>
      <c r="U377" s="84" t="s">
        <v>6654</v>
      </c>
      <c r="V377" s="84" t="s">
        <v>6654</v>
      </c>
      <c r="W377" s="86">
        <v>43157.85052083333</v>
      </c>
      <c r="X377" s="84" t="s">
        <v>8313</v>
      </c>
      <c r="Y377" s="84"/>
      <c r="Z377" s="84"/>
      <c r="AA377" s="90" t="s">
        <v>10026</v>
      </c>
      <c r="AB377" s="84"/>
      <c r="AC377" s="84" t="b">
        <v>0</v>
      </c>
      <c r="AD377" s="84">
        <v>0</v>
      </c>
      <c r="AE377" s="90" t="s">
        <v>285</v>
      </c>
      <c r="AF377" s="84" t="b">
        <v>0</v>
      </c>
      <c r="AG377" s="84" t="s">
        <v>290</v>
      </c>
      <c r="AH377" s="84"/>
      <c r="AI377" s="90" t="s">
        <v>285</v>
      </c>
      <c r="AJ377" s="84" t="b">
        <v>0</v>
      </c>
      <c r="AK377" s="84">
        <v>3</v>
      </c>
      <c r="AL377" s="90" t="s">
        <v>11223</v>
      </c>
      <c r="AM377" s="84" t="s">
        <v>298</v>
      </c>
      <c r="AN377" s="84" t="b">
        <v>0</v>
      </c>
      <c r="AO377" s="90" t="s">
        <v>11223</v>
      </c>
      <c r="AP377" s="84" t="s">
        <v>179</v>
      </c>
      <c r="AQ377" s="84">
        <v>0</v>
      </c>
      <c r="AR377" s="84">
        <v>0</v>
      </c>
      <c r="AS377" s="84"/>
      <c r="AT377" s="84"/>
      <c r="AU377" s="84"/>
      <c r="AV377" s="84"/>
      <c r="AW377" s="84"/>
      <c r="AX377" s="84"/>
      <c r="AY377" s="84"/>
      <c r="AZ377" s="84"/>
    </row>
    <row r="378" spans="1:52" x14ac:dyDescent="0.2">
      <c r="A378" s="69" t="s">
        <v>2219</v>
      </c>
      <c r="B378" s="69" t="s">
        <v>2459</v>
      </c>
      <c r="C378" s="70"/>
      <c r="D378" s="71"/>
      <c r="E378" s="72"/>
      <c r="F378" s="73"/>
      <c r="G378" s="70"/>
      <c r="H378" s="74"/>
      <c r="I378" s="75"/>
      <c r="J378" s="75"/>
      <c r="K378" s="36"/>
      <c r="L378" s="82"/>
      <c r="M378" s="82"/>
      <c r="N378" s="77"/>
      <c r="O378" s="84" t="s">
        <v>255</v>
      </c>
      <c r="P378" s="86">
        <v>43157.582650462966</v>
      </c>
      <c r="Q378" s="84" t="s">
        <v>4349</v>
      </c>
      <c r="R378" s="84" t="s">
        <v>5593</v>
      </c>
      <c r="S378" s="84" t="s">
        <v>6070</v>
      </c>
      <c r="T378" s="84" t="s">
        <v>6274</v>
      </c>
      <c r="U378" s="84"/>
      <c r="V378" s="84" t="s">
        <v>6830</v>
      </c>
      <c r="W378" s="86">
        <v>43157.582650462966</v>
      </c>
      <c r="X378" s="84" t="s">
        <v>8057</v>
      </c>
      <c r="Y378" s="84"/>
      <c r="Z378" s="84"/>
      <c r="AA378" s="90" t="s">
        <v>9770</v>
      </c>
      <c r="AB378" s="84"/>
      <c r="AC378" s="84" t="b">
        <v>0</v>
      </c>
      <c r="AD378" s="84">
        <v>1</v>
      </c>
      <c r="AE378" s="90" t="s">
        <v>285</v>
      </c>
      <c r="AF378" s="84" t="b">
        <v>0</v>
      </c>
      <c r="AG378" s="84" t="s">
        <v>290</v>
      </c>
      <c r="AH378" s="84"/>
      <c r="AI378" s="90" t="s">
        <v>285</v>
      </c>
      <c r="AJ378" s="84" t="b">
        <v>0</v>
      </c>
      <c r="AK378" s="84">
        <v>1</v>
      </c>
      <c r="AL378" s="90" t="s">
        <v>285</v>
      </c>
      <c r="AM378" s="84" t="s">
        <v>297</v>
      </c>
      <c r="AN378" s="84" t="b">
        <v>0</v>
      </c>
      <c r="AO378" s="90" t="s">
        <v>9770</v>
      </c>
      <c r="AP378" s="84" t="s">
        <v>308</v>
      </c>
      <c r="AQ378" s="84">
        <v>0</v>
      </c>
      <c r="AR378" s="84">
        <v>0</v>
      </c>
      <c r="AS378" s="84"/>
      <c r="AT378" s="84"/>
      <c r="AU378" s="84"/>
      <c r="AV378" s="84"/>
      <c r="AW378" s="84"/>
      <c r="AX378" s="84"/>
      <c r="AY378" s="84"/>
      <c r="AZ378" s="84"/>
    </row>
    <row r="379" spans="1:52" x14ac:dyDescent="0.2">
      <c r="A379" s="69" t="s">
        <v>2459</v>
      </c>
      <c r="B379" s="69" t="s">
        <v>2219</v>
      </c>
      <c r="C379" s="70"/>
      <c r="D379" s="71"/>
      <c r="E379" s="72"/>
      <c r="F379" s="73"/>
      <c r="G379" s="70"/>
      <c r="H379" s="74"/>
      <c r="I379" s="75"/>
      <c r="J379" s="75"/>
      <c r="K379" s="36"/>
      <c r="L379" s="82"/>
      <c r="M379" s="82"/>
      <c r="N379" s="77"/>
      <c r="O379" s="84" t="s">
        <v>255</v>
      </c>
      <c r="P379" s="86">
        <v>43157.850532407407</v>
      </c>
      <c r="Q379" s="84" t="s">
        <v>4573</v>
      </c>
      <c r="R379" s="84"/>
      <c r="S379" s="84"/>
      <c r="T379" s="84" t="s">
        <v>6274</v>
      </c>
      <c r="U379" s="84"/>
      <c r="V379" s="84" t="s">
        <v>7034</v>
      </c>
      <c r="W379" s="86">
        <v>43157.850532407407</v>
      </c>
      <c r="X379" s="84" t="s">
        <v>8314</v>
      </c>
      <c r="Y379" s="84"/>
      <c r="Z379" s="84"/>
      <c r="AA379" s="90" t="s">
        <v>10027</v>
      </c>
      <c r="AB379" s="84"/>
      <c r="AC379" s="84" t="b">
        <v>0</v>
      </c>
      <c r="AD379" s="84">
        <v>0</v>
      </c>
      <c r="AE379" s="90" t="s">
        <v>285</v>
      </c>
      <c r="AF379" s="84" t="b">
        <v>0</v>
      </c>
      <c r="AG379" s="84" t="s">
        <v>290</v>
      </c>
      <c r="AH379" s="84"/>
      <c r="AI379" s="90" t="s">
        <v>285</v>
      </c>
      <c r="AJ379" s="84" t="b">
        <v>0</v>
      </c>
      <c r="AK379" s="84">
        <v>1</v>
      </c>
      <c r="AL379" s="90" t="s">
        <v>9770</v>
      </c>
      <c r="AM379" s="84" t="s">
        <v>299</v>
      </c>
      <c r="AN379" s="84" t="b">
        <v>0</v>
      </c>
      <c r="AO379" s="90" t="s">
        <v>9770</v>
      </c>
      <c r="AP379" s="84" t="s">
        <v>179</v>
      </c>
      <c r="AQ379" s="84">
        <v>0</v>
      </c>
      <c r="AR379" s="84">
        <v>0</v>
      </c>
      <c r="AS379" s="84"/>
      <c r="AT379" s="84"/>
      <c r="AU379" s="84"/>
      <c r="AV379" s="84"/>
      <c r="AW379" s="84"/>
      <c r="AX379" s="84"/>
      <c r="AY379" s="84"/>
      <c r="AZ379" s="84"/>
    </row>
    <row r="380" spans="1:52" x14ac:dyDescent="0.2">
      <c r="A380" s="69" t="s">
        <v>2460</v>
      </c>
      <c r="B380" s="69" t="s">
        <v>3817</v>
      </c>
      <c r="C380" s="70"/>
      <c r="D380" s="71"/>
      <c r="E380" s="72"/>
      <c r="F380" s="73"/>
      <c r="G380" s="70"/>
      <c r="H380" s="74"/>
      <c r="I380" s="75"/>
      <c r="J380" s="75"/>
      <c r="K380" s="36"/>
      <c r="L380" s="82"/>
      <c r="M380" s="82"/>
      <c r="N380" s="77"/>
      <c r="O380" s="84" t="s">
        <v>255</v>
      </c>
      <c r="P380" s="86">
        <v>43157.850613425922</v>
      </c>
      <c r="Q380" s="84" t="s">
        <v>4409</v>
      </c>
      <c r="R380" s="84" t="s">
        <v>5607</v>
      </c>
      <c r="S380" s="84" t="s">
        <v>6076</v>
      </c>
      <c r="T380" s="84" t="s">
        <v>6291</v>
      </c>
      <c r="U380" s="84"/>
      <c r="V380" s="84" t="s">
        <v>7035</v>
      </c>
      <c r="W380" s="86">
        <v>43157.850613425922</v>
      </c>
      <c r="X380" s="84" t="s">
        <v>8315</v>
      </c>
      <c r="Y380" s="84"/>
      <c r="Z380" s="84"/>
      <c r="AA380" s="90" t="s">
        <v>10028</v>
      </c>
      <c r="AB380" s="84"/>
      <c r="AC380" s="84" t="b">
        <v>0</v>
      </c>
      <c r="AD380" s="84">
        <v>0</v>
      </c>
      <c r="AE380" s="90" t="s">
        <v>285</v>
      </c>
      <c r="AF380" s="84" t="b">
        <v>0</v>
      </c>
      <c r="AG380" s="84" t="s">
        <v>290</v>
      </c>
      <c r="AH380" s="84"/>
      <c r="AI380" s="90" t="s">
        <v>285</v>
      </c>
      <c r="AJ380" s="84" t="b">
        <v>0</v>
      </c>
      <c r="AK380" s="84">
        <v>1818</v>
      </c>
      <c r="AL380" s="90" t="s">
        <v>11439</v>
      </c>
      <c r="AM380" s="84" t="s">
        <v>295</v>
      </c>
      <c r="AN380" s="84" t="b">
        <v>0</v>
      </c>
      <c r="AO380" s="90" t="s">
        <v>11439</v>
      </c>
      <c r="AP380" s="84" t="s">
        <v>179</v>
      </c>
      <c r="AQ380" s="84">
        <v>0</v>
      </c>
      <c r="AR380" s="84">
        <v>0</v>
      </c>
      <c r="AS380" s="84"/>
      <c r="AT380" s="84"/>
      <c r="AU380" s="84"/>
      <c r="AV380" s="84"/>
      <c r="AW380" s="84"/>
      <c r="AX380" s="84"/>
      <c r="AY380" s="84"/>
      <c r="AZ380" s="84"/>
    </row>
    <row r="381" spans="1:52" x14ac:dyDescent="0.2">
      <c r="A381" s="69" t="s">
        <v>2460</v>
      </c>
      <c r="B381" s="69" t="s">
        <v>3818</v>
      </c>
      <c r="C381" s="70"/>
      <c r="D381" s="71"/>
      <c r="E381" s="72"/>
      <c r="F381" s="73"/>
      <c r="G381" s="70"/>
      <c r="H381" s="74"/>
      <c r="I381" s="75"/>
      <c r="J381" s="75"/>
      <c r="K381" s="36"/>
      <c r="L381" s="82"/>
      <c r="M381" s="82"/>
      <c r="N381" s="77"/>
      <c r="O381" s="84" t="s">
        <v>255</v>
      </c>
      <c r="P381" s="86">
        <v>43157.850613425922</v>
      </c>
      <c r="Q381" s="84" t="s">
        <v>4409</v>
      </c>
      <c r="R381" s="84" t="s">
        <v>5607</v>
      </c>
      <c r="S381" s="84" t="s">
        <v>6076</v>
      </c>
      <c r="T381" s="84" t="s">
        <v>6291</v>
      </c>
      <c r="U381" s="84"/>
      <c r="V381" s="84" t="s">
        <v>7035</v>
      </c>
      <c r="W381" s="86">
        <v>43157.850613425922</v>
      </c>
      <c r="X381" s="84" t="s">
        <v>8315</v>
      </c>
      <c r="Y381" s="84"/>
      <c r="Z381" s="84"/>
      <c r="AA381" s="90" t="s">
        <v>10028</v>
      </c>
      <c r="AB381" s="84"/>
      <c r="AC381" s="84" t="b">
        <v>0</v>
      </c>
      <c r="AD381" s="84">
        <v>0</v>
      </c>
      <c r="AE381" s="90" t="s">
        <v>285</v>
      </c>
      <c r="AF381" s="84" t="b">
        <v>0</v>
      </c>
      <c r="AG381" s="84" t="s">
        <v>290</v>
      </c>
      <c r="AH381" s="84"/>
      <c r="AI381" s="90" t="s">
        <v>285</v>
      </c>
      <c r="AJ381" s="84" t="b">
        <v>0</v>
      </c>
      <c r="AK381" s="84">
        <v>1818</v>
      </c>
      <c r="AL381" s="90" t="s">
        <v>11439</v>
      </c>
      <c r="AM381" s="84" t="s">
        <v>295</v>
      </c>
      <c r="AN381" s="84" t="b">
        <v>0</v>
      </c>
      <c r="AO381" s="90" t="s">
        <v>11439</v>
      </c>
      <c r="AP381" s="84" t="s">
        <v>179</v>
      </c>
      <c r="AQ381" s="84">
        <v>0</v>
      </c>
      <c r="AR381" s="84">
        <v>0</v>
      </c>
      <c r="AS381" s="84"/>
      <c r="AT381" s="84"/>
      <c r="AU381" s="84"/>
      <c r="AV381" s="84"/>
      <c r="AW381" s="84"/>
      <c r="AX381" s="84"/>
      <c r="AY381" s="84"/>
      <c r="AZ381" s="84"/>
    </row>
    <row r="382" spans="1:52" x14ac:dyDescent="0.2">
      <c r="A382" s="69" t="s">
        <v>2460</v>
      </c>
      <c r="B382" s="69" t="s">
        <v>3712</v>
      </c>
      <c r="C382" s="70"/>
      <c r="D382" s="71"/>
      <c r="E382" s="72"/>
      <c r="F382" s="73"/>
      <c r="G382" s="70"/>
      <c r="H382" s="74"/>
      <c r="I382" s="75"/>
      <c r="J382" s="75"/>
      <c r="K382" s="36"/>
      <c r="L382" s="82"/>
      <c r="M382" s="82"/>
      <c r="N382" s="77"/>
      <c r="O382" s="84" t="s">
        <v>255</v>
      </c>
      <c r="P382" s="86">
        <v>43157.850613425922</v>
      </c>
      <c r="Q382" s="84" t="s">
        <v>4409</v>
      </c>
      <c r="R382" s="84" t="s">
        <v>5607</v>
      </c>
      <c r="S382" s="84" t="s">
        <v>6076</v>
      </c>
      <c r="T382" s="84" t="s">
        <v>6291</v>
      </c>
      <c r="U382" s="84"/>
      <c r="V382" s="84" t="s">
        <v>7035</v>
      </c>
      <c r="W382" s="86">
        <v>43157.850613425922</v>
      </c>
      <c r="X382" s="84" t="s">
        <v>8315</v>
      </c>
      <c r="Y382" s="84"/>
      <c r="Z382" s="84"/>
      <c r="AA382" s="90" t="s">
        <v>10028</v>
      </c>
      <c r="AB382" s="84"/>
      <c r="AC382" s="84" t="b">
        <v>0</v>
      </c>
      <c r="AD382" s="84">
        <v>0</v>
      </c>
      <c r="AE382" s="90" t="s">
        <v>285</v>
      </c>
      <c r="AF382" s="84" t="b">
        <v>0</v>
      </c>
      <c r="AG382" s="84" t="s">
        <v>290</v>
      </c>
      <c r="AH382" s="84"/>
      <c r="AI382" s="90" t="s">
        <v>285</v>
      </c>
      <c r="AJ382" s="84" t="b">
        <v>0</v>
      </c>
      <c r="AK382" s="84">
        <v>1818</v>
      </c>
      <c r="AL382" s="90" t="s">
        <v>11439</v>
      </c>
      <c r="AM382" s="84" t="s">
        <v>295</v>
      </c>
      <c r="AN382" s="84" t="b">
        <v>0</v>
      </c>
      <c r="AO382" s="90" t="s">
        <v>11439</v>
      </c>
      <c r="AP382" s="84" t="s">
        <v>179</v>
      </c>
      <c r="AQ382" s="84">
        <v>0</v>
      </c>
      <c r="AR382" s="84">
        <v>0</v>
      </c>
      <c r="AS382" s="84"/>
      <c r="AT382" s="84"/>
      <c r="AU382" s="84"/>
      <c r="AV382" s="84"/>
      <c r="AW382" s="84"/>
      <c r="AX382" s="84"/>
      <c r="AY382" s="84"/>
      <c r="AZ382" s="84"/>
    </row>
    <row r="383" spans="1:52" x14ac:dyDescent="0.2">
      <c r="A383" s="69" t="s">
        <v>2461</v>
      </c>
      <c r="B383" s="69" t="s">
        <v>3867</v>
      </c>
      <c r="C383" s="70"/>
      <c r="D383" s="71"/>
      <c r="E383" s="72"/>
      <c r="F383" s="73"/>
      <c r="G383" s="70"/>
      <c r="H383" s="74"/>
      <c r="I383" s="75"/>
      <c r="J383" s="75"/>
      <c r="K383" s="36"/>
      <c r="L383" s="82"/>
      <c r="M383" s="82"/>
      <c r="N383" s="77"/>
      <c r="O383" s="84" t="s">
        <v>256</v>
      </c>
      <c r="P383" s="86">
        <v>43157.526724537034</v>
      </c>
      <c r="Q383" s="84" t="s">
        <v>4574</v>
      </c>
      <c r="R383" s="84"/>
      <c r="S383" s="84"/>
      <c r="T383" s="84" t="s">
        <v>6274</v>
      </c>
      <c r="U383" s="84"/>
      <c r="V383" s="84" t="s">
        <v>7036</v>
      </c>
      <c r="W383" s="86">
        <v>43157.526724537034</v>
      </c>
      <c r="X383" s="84" t="s">
        <v>8316</v>
      </c>
      <c r="Y383" s="84"/>
      <c r="Z383" s="84"/>
      <c r="AA383" s="90" t="s">
        <v>10029</v>
      </c>
      <c r="AB383" s="90" t="s">
        <v>11509</v>
      </c>
      <c r="AC383" s="84" t="b">
        <v>0</v>
      </c>
      <c r="AD383" s="84">
        <v>7</v>
      </c>
      <c r="AE383" s="90" t="s">
        <v>11679</v>
      </c>
      <c r="AF383" s="84" t="b">
        <v>0</v>
      </c>
      <c r="AG383" s="84" t="s">
        <v>291</v>
      </c>
      <c r="AH383" s="84"/>
      <c r="AI383" s="90" t="s">
        <v>285</v>
      </c>
      <c r="AJ383" s="84" t="b">
        <v>0</v>
      </c>
      <c r="AK383" s="84">
        <v>2</v>
      </c>
      <c r="AL383" s="90" t="s">
        <v>285</v>
      </c>
      <c r="AM383" s="84" t="s">
        <v>295</v>
      </c>
      <c r="AN383" s="84" t="b">
        <v>0</v>
      </c>
      <c r="AO383" s="90" t="s">
        <v>11509</v>
      </c>
      <c r="AP383" s="84" t="s">
        <v>308</v>
      </c>
      <c r="AQ383" s="84">
        <v>0</v>
      </c>
      <c r="AR383" s="84">
        <v>0</v>
      </c>
      <c r="AS383" s="84"/>
      <c r="AT383" s="84"/>
      <c r="AU383" s="84"/>
      <c r="AV383" s="84"/>
      <c r="AW383" s="84"/>
      <c r="AX383" s="84"/>
      <c r="AY383" s="84"/>
      <c r="AZ383" s="84"/>
    </row>
    <row r="384" spans="1:52" x14ac:dyDescent="0.2">
      <c r="A384" s="69" t="s">
        <v>2462</v>
      </c>
      <c r="B384" s="69" t="s">
        <v>3867</v>
      </c>
      <c r="C384" s="70"/>
      <c r="D384" s="71"/>
      <c r="E384" s="72"/>
      <c r="F384" s="73"/>
      <c r="G384" s="70"/>
      <c r="H384" s="74"/>
      <c r="I384" s="75"/>
      <c r="J384" s="75"/>
      <c r="K384" s="36"/>
      <c r="L384" s="82"/>
      <c r="M384" s="82"/>
      <c r="N384" s="77"/>
      <c r="O384" s="84" t="s">
        <v>255</v>
      </c>
      <c r="P384" s="86">
        <v>43157.850613425922</v>
      </c>
      <c r="Q384" s="84" t="s">
        <v>4575</v>
      </c>
      <c r="R384" s="84"/>
      <c r="S384" s="84"/>
      <c r="T384" s="84" t="s">
        <v>6274</v>
      </c>
      <c r="U384" s="84"/>
      <c r="V384" s="84" t="s">
        <v>7037</v>
      </c>
      <c r="W384" s="86">
        <v>43157.850613425922</v>
      </c>
      <c r="X384" s="84" t="s">
        <v>8317</v>
      </c>
      <c r="Y384" s="84"/>
      <c r="Z384" s="84"/>
      <c r="AA384" s="90" t="s">
        <v>10030</v>
      </c>
      <c r="AB384" s="84"/>
      <c r="AC384" s="84" t="b">
        <v>0</v>
      </c>
      <c r="AD384" s="84">
        <v>0</v>
      </c>
      <c r="AE384" s="90" t="s">
        <v>285</v>
      </c>
      <c r="AF384" s="84" t="b">
        <v>0</v>
      </c>
      <c r="AG384" s="84" t="s">
        <v>291</v>
      </c>
      <c r="AH384" s="84"/>
      <c r="AI384" s="90" t="s">
        <v>285</v>
      </c>
      <c r="AJ384" s="84" t="b">
        <v>0</v>
      </c>
      <c r="AK384" s="84">
        <v>2</v>
      </c>
      <c r="AL384" s="90" t="s">
        <v>10029</v>
      </c>
      <c r="AM384" s="84" t="s">
        <v>294</v>
      </c>
      <c r="AN384" s="84" t="b">
        <v>0</v>
      </c>
      <c r="AO384" s="90" t="s">
        <v>10029</v>
      </c>
      <c r="AP384" s="84" t="s">
        <v>179</v>
      </c>
      <c r="AQ384" s="84">
        <v>0</v>
      </c>
      <c r="AR384" s="84">
        <v>0</v>
      </c>
      <c r="AS384" s="84"/>
      <c r="AT384" s="84"/>
      <c r="AU384" s="84"/>
      <c r="AV384" s="84"/>
      <c r="AW384" s="84"/>
      <c r="AX384" s="84"/>
      <c r="AY384" s="84"/>
      <c r="AZ384" s="84"/>
    </row>
    <row r="385" spans="1:52" x14ac:dyDescent="0.2">
      <c r="A385" s="69" t="s">
        <v>2462</v>
      </c>
      <c r="B385" s="69" t="s">
        <v>2461</v>
      </c>
      <c r="C385" s="70"/>
      <c r="D385" s="71"/>
      <c r="E385" s="72"/>
      <c r="F385" s="73"/>
      <c r="G385" s="70"/>
      <c r="H385" s="74"/>
      <c r="I385" s="75"/>
      <c r="J385" s="75"/>
      <c r="K385" s="36"/>
      <c r="L385" s="82"/>
      <c r="M385" s="82"/>
      <c r="N385" s="77"/>
      <c r="O385" s="84" t="s">
        <v>255</v>
      </c>
      <c r="P385" s="86">
        <v>43157.850613425922</v>
      </c>
      <c r="Q385" s="84" t="s">
        <v>4575</v>
      </c>
      <c r="R385" s="84"/>
      <c r="S385" s="84"/>
      <c r="T385" s="84" t="s">
        <v>6274</v>
      </c>
      <c r="U385" s="84"/>
      <c r="V385" s="84" t="s">
        <v>7037</v>
      </c>
      <c r="W385" s="86">
        <v>43157.850613425922</v>
      </c>
      <c r="X385" s="84" t="s">
        <v>8317</v>
      </c>
      <c r="Y385" s="84"/>
      <c r="Z385" s="84"/>
      <c r="AA385" s="90" t="s">
        <v>10030</v>
      </c>
      <c r="AB385" s="84"/>
      <c r="AC385" s="84" t="b">
        <v>0</v>
      </c>
      <c r="AD385" s="84">
        <v>0</v>
      </c>
      <c r="AE385" s="90" t="s">
        <v>285</v>
      </c>
      <c r="AF385" s="84" t="b">
        <v>0</v>
      </c>
      <c r="AG385" s="84" t="s">
        <v>291</v>
      </c>
      <c r="AH385" s="84"/>
      <c r="AI385" s="90" t="s">
        <v>285</v>
      </c>
      <c r="AJ385" s="84" t="b">
        <v>0</v>
      </c>
      <c r="AK385" s="84">
        <v>2</v>
      </c>
      <c r="AL385" s="90" t="s">
        <v>10029</v>
      </c>
      <c r="AM385" s="84" t="s">
        <v>294</v>
      </c>
      <c r="AN385" s="84" t="b">
        <v>0</v>
      </c>
      <c r="AO385" s="90" t="s">
        <v>10029</v>
      </c>
      <c r="AP385" s="84" t="s">
        <v>179</v>
      </c>
      <c r="AQ385" s="84">
        <v>0</v>
      </c>
      <c r="AR385" s="84">
        <v>0</v>
      </c>
      <c r="AS385" s="84"/>
      <c r="AT385" s="84"/>
      <c r="AU385" s="84"/>
      <c r="AV385" s="84"/>
      <c r="AW385" s="84"/>
      <c r="AX385" s="84"/>
      <c r="AY385" s="84"/>
      <c r="AZ385" s="84"/>
    </row>
    <row r="386" spans="1:52" x14ac:dyDescent="0.2">
      <c r="A386" s="69" t="s">
        <v>2463</v>
      </c>
      <c r="B386" s="69" t="s">
        <v>234</v>
      </c>
      <c r="C386" s="70"/>
      <c r="D386" s="71"/>
      <c r="E386" s="72"/>
      <c r="F386" s="73"/>
      <c r="G386" s="70"/>
      <c r="H386" s="74"/>
      <c r="I386" s="75"/>
      <c r="J386" s="75"/>
      <c r="K386" s="36"/>
      <c r="L386" s="82"/>
      <c r="M386" s="82"/>
      <c r="N386" s="77"/>
      <c r="O386" s="84" t="s">
        <v>256</v>
      </c>
      <c r="P386" s="86">
        <v>43157.850648148145</v>
      </c>
      <c r="Q386" s="84" t="s">
        <v>4576</v>
      </c>
      <c r="R386" s="84"/>
      <c r="S386" s="84"/>
      <c r="T386" s="84" t="s">
        <v>6274</v>
      </c>
      <c r="U386" s="84"/>
      <c r="V386" s="84" t="s">
        <v>7038</v>
      </c>
      <c r="W386" s="86">
        <v>43157.850648148145</v>
      </c>
      <c r="X386" s="84" t="s">
        <v>8318</v>
      </c>
      <c r="Y386" s="84"/>
      <c r="Z386" s="84"/>
      <c r="AA386" s="90" t="s">
        <v>10031</v>
      </c>
      <c r="AB386" s="90" t="s">
        <v>11510</v>
      </c>
      <c r="AC386" s="84" t="b">
        <v>0</v>
      </c>
      <c r="AD386" s="84">
        <v>0</v>
      </c>
      <c r="AE386" s="90" t="s">
        <v>286</v>
      </c>
      <c r="AF386" s="84" t="b">
        <v>0</v>
      </c>
      <c r="AG386" s="84" t="s">
        <v>290</v>
      </c>
      <c r="AH386" s="84"/>
      <c r="AI386" s="90" t="s">
        <v>285</v>
      </c>
      <c r="AJ386" s="84" t="b">
        <v>0</v>
      </c>
      <c r="AK386" s="84">
        <v>0</v>
      </c>
      <c r="AL386" s="90" t="s">
        <v>285</v>
      </c>
      <c r="AM386" s="84" t="s">
        <v>294</v>
      </c>
      <c r="AN386" s="84" t="b">
        <v>0</v>
      </c>
      <c r="AO386" s="90" t="s">
        <v>11510</v>
      </c>
      <c r="AP386" s="84" t="s">
        <v>179</v>
      </c>
      <c r="AQ386" s="84">
        <v>0</v>
      </c>
      <c r="AR386" s="84">
        <v>0</v>
      </c>
      <c r="AS386" s="84"/>
      <c r="AT386" s="84"/>
      <c r="AU386" s="84"/>
      <c r="AV386" s="84"/>
      <c r="AW386" s="84"/>
      <c r="AX386" s="84"/>
      <c r="AY386" s="84"/>
      <c r="AZ386" s="84"/>
    </row>
    <row r="387" spans="1:52" x14ac:dyDescent="0.2">
      <c r="A387" s="69" t="s">
        <v>2464</v>
      </c>
      <c r="B387" s="69" t="s">
        <v>3718</v>
      </c>
      <c r="C387" s="70"/>
      <c r="D387" s="71"/>
      <c r="E387" s="72"/>
      <c r="F387" s="73"/>
      <c r="G387" s="70"/>
      <c r="H387" s="74"/>
      <c r="I387" s="75"/>
      <c r="J387" s="75"/>
      <c r="K387" s="36"/>
      <c r="L387" s="82"/>
      <c r="M387" s="82"/>
      <c r="N387" s="77"/>
      <c r="O387" s="84" t="s">
        <v>255</v>
      </c>
      <c r="P387" s="86">
        <v>43157.850659722222</v>
      </c>
      <c r="Q387" s="84" t="s">
        <v>4461</v>
      </c>
      <c r="R387" s="84"/>
      <c r="S387" s="84"/>
      <c r="T387" s="84" t="s">
        <v>6323</v>
      </c>
      <c r="U387" s="84"/>
      <c r="V387" s="84" t="s">
        <v>7039</v>
      </c>
      <c r="W387" s="86">
        <v>43157.850659722222</v>
      </c>
      <c r="X387" s="84" t="s">
        <v>8319</v>
      </c>
      <c r="Y387" s="84"/>
      <c r="Z387" s="84"/>
      <c r="AA387" s="90" t="s">
        <v>10032</v>
      </c>
      <c r="AB387" s="84"/>
      <c r="AC387" s="84" t="b">
        <v>0</v>
      </c>
      <c r="AD387" s="84">
        <v>0</v>
      </c>
      <c r="AE387" s="90" t="s">
        <v>285</v>
      </c>
      <c r="AF387" s="84" t="b">
        <v>0</v>
      </c>
      <c r="AG387" s="84" t="s">
        <v>290</v>
      </c>
      <c r="AH387" s="84"/>
      <c r="AI387" s="90" t="s">
        <v>285</v>
      </c>
      <c r="AJ387" s="84" t="b">
        <v>0</v>
      </c>
      <c r="AK387" s="84">
        <v>25</v>
      </c>
      <c r="AL387" s="90" t="s">
        <v>11446</v>
      </c>
      <c r="AM387" s="84" t="s">
        <v>295</v>
      </c>
      <c r="AN387" s="84" t="b">
        <v>0</v>
      </c>
      <c r="AO387" s="90" t="s">
        <v>11446</v>
      </c>
      <c r="AP387" s="84" t="s">
        <v>179</v>
      </c>
      <c r="AQ387" s="84">
        <v>0</v>
      </c>
      <c r="AR387" s="84">
        <v>0</v>
      </c>
      <c r="AS387" s="84"/>
      <c r="AT387" s="84"/>
      <c r="AU387" s="84"/>
      <c r="AV387" s="84"/>
      <c r="AW387" s="84"/>
      <c r="AX387" s="84"/>
      <c r="AY387" s="84"/>
      <c r="AZ387" s="84"/>
    </row>
    <row r="388" spans="1:52" x14ac:dyDescent="0.2">
      <c r="A388" s="69" t="s">
        <v>2465</v>
      </c>
      <c r="B388" s="69" t="s">
        <v>3636</v>
      </c>
      <c r="C388" s="70"/>
      <c r="D388" s="71"/>
      <c r="E388" s="72"/>
      <c r="F388" s="73"/>
      <c r="G388" s="70"/>
      <c r="H388" s="74"/>
      <c r="I388" s="75"/>
      <c r="J388" s="75"/>
      <c r="K388" s="36"/>
      <c r="L388" s="82"/>
      <c r="M388" s="82"/>
      <c r="N388" s="77"/>
      <c r="O388" s="84" t="s">
        <v>255</v>
      </c>
      <c r="P388" s="86">
        <v>43157.850671296299</v>
      </c>
      <c r="Q388" s="84" t="s">
        <v>4577</v>
      </c>
      <c r="R388" s="84"/>
      <c r="S388" s="84"/>
      <c r="T388" s="84" t="s">
        <v>6351</v>
      </c>
      <c r="U388" s="84"/>
      <c r="V388" s="84" t="s">
        <v>7040</v>
      </c>
      <c r="W388" s="86">
        <v>43157.850671296299</v>
      </c>
      <c r="X388" s="84" t="s">
        <v>8320</v>
      </c>
      <c r="Y388" s="84"/>
      <c r="Z388" s="84"/>
      <c r="AA388" s="90" t="s">
        <v>10033</v>
      </c>
      <c r="AB388" s="84"/>
      <c r="AC388" s="84" t="b">
        <v>0</v>
      </c>
      <c r="AD388" s="84">
        <v>0</v>
      </c>
      <c r="AE388" s="90" t="s">
        <v>285</v>
      </c>
      <c r="AF388" s="84" t="b">
        <v>0</v>
      </c>
      <c r="AG388" s="84" t="s">
        <v>290</v>
      </c>
      <c r="AH388" s="84"/>
      <c r="AI388" s="90" t="s">
        <v>285</v>
      </c>
      <c r="AJ388" s="84" t="b">
        <v>0</v>
      </c>
      <c r="AK388" s="84">
        <v>166</v>
      </c>
      <c r="AL388" s="90" t="s">
        <v>11354</v>
      </c>
      <c r="AM388" s="84" t="s">
        <v>295</v>
      </c>
      <c r="AN388" s="84" t="b">
        <v>0</v>
      </c>
      <c r="AO388" s="90" t="s">
        <v>11354</v>
      </c>
      <c r="AP388" s="84" t="s">
        <v>179</v>
      </c>
      <c r="AQ388" s="84">
        <v>0</v>
      </c>
      <c r="AR388" s="84">
        <v>0</v>
      </c>
      <c r="AS388" s="84"/>
      <c r="AT388" s="84"/>
      <c r="AU388" s="84"/>
      <c r="AV388" s="84"/>
      <c r="AW388" s="84"/>
      <c r="AX388" s="84"/>
      <c r="AY388" s="84"/>
      <c r="AZ388" s="84"/>
    </row>
    <row r="389" spans="1:52" x14ac:dyDescent="0.2">
      <c r="A389" s="69" t="s">
        <v>2466</v>
      </c>
      <c r="B389" s="69" t="s">
        <v>3714</v>
      </c>
      <c r="C389" s="70"/>
      <c r="D389" s="71"/>
      <c r="E389" s="72"/>
      <c r="F389" s="73"/>
      <c r="G389" s="70"/>
      <c r="H389" s="74"/>
      <c r="I389" s="75"/>
      <c r="J389" s="75"/>
      <c r="K389" s="36"/>
      <c r="L389" s="82"/>
      <c r="M389" s="82"/>
      <c r="N389" s="77"/>
      <c r="O389" s="84" t="s">
        <v>255</v>
      </c>
      <c r="P389" s="86">
        <v>43157.850717592592</v>
      </c>
      <c r="Q389" s="84" t="s">
        <v>4474</v>
      </c>
      <c r="R389" s="84"/>
      <c r="S389" s="84"/>
      <c r="T389" s="84" t="s">
        <v>6274</v>
      </c>
      <c r="U389" s="84"/>
      <c r="V389" s="84" t="s">
        <v>7041</v>
      </c>
      <c r="W389" s="86">
        <v>43157.850717592592</v>
      </c>
      <c r="X389" s="84" t="s">
        <v>8321</v>
      </c>
      <c r="Y389" s="84"/>
      <c r="Z389" s="84"/>
      <c r="AA389" s="90" t="s">
        <v>10034</v>
      </c>
      <c r="AB389" s="84"/>
      <c r="AC389" s="84" t="b">
        <v>0</v>
      </c>
      <c r="AD389" s="84">
        <v>0</v>
      </c>
      <c r="AE389" s="90" t="s">
        <v>285</v>
      </c>
      <c r="AF389" s="84" t="b">
        <v>0</v>
      </c>
      <c r="AG389" s="84" t="s">
        <v>290</v>
      </c>
      <c r="AH389" s="84"/>
      <c r="AI389" s="90" t="s">
        <v>285</v>
      </c>
      <c r="AJ389" s="84" t="b">
        <v>0</v>
      </c>
      <c r="AK389" s="84">
        <v>168</v>
      </c>
      <c r="AL389" s="90" t="s">
        <v>11442</v>
      </c>
      <c r="AM389" s="84" t="s">
        <v>295</v>
      </c>
      <c r="AN389" s="84" t="b">
        <v>0</v>
      </c>
      <c r="AO389" s="90" t="s">
        <v>11442</v>
      </c>
      <c r="AP389" s="84" t="s">
        <v>179</v>
      </c>
      <c r="AQ389" s="84">
        <v>0</v>
      </c>
      <c r="AR389" s="84">
        <v>0</v>
      </c>
      <c r="AS389" s="84"/>
      <c r="AT389" s="84"/>
      <c r="AU389" s="84"/>
      <c r="AV389" s="84"/>
      <c r="AW389" s="84"/>
      <c r="AX389" s="84"/>
      <c r="AY389" s="84"/>
      <c r="AZ389" s="84"/>
    </row>
    <row r="390" spans="1:52" x14ac:dyDescent="0.2">
      <c r="A390" s="69" t="s">
        <v>2467</v>
      </c>
      <c r="B390" s="69" t="s">
        <v>2467</v>
      </c>
      <c r="C390" s="70"/>
      <c r="D390" s="71"/>
      <c r="E390" s="72"/>
      <c r="F390" s="73"/>
      <c r="G390" s="70"/>
      <c r="H390" s="74"/>
      <c r="I390" s="75"/>
      <c r="J390" s="75"/>
      <c r="K390" s="36"/>
      <c r="L390" s="82"/>
      <c r="M390" s="82"/>
      <c r="N390" s="77"/>
      <c r="O390" s="84" t="s">
        <v>179</v>
      </c>
      <c r="P390" s="86">
        <v>43156.35261574074</v>
      </c>
      <c r="Q390" s="84" t="s">
        <v>4578</v>
      </c>
      <c r="R390" s="84" t="s">
        <v>5690</v>
      </c>
      <c r="S390" s="84" t="s">
        <v>6107</v>
      </c>
      <c r="T390" s="84" t="s">
        <v>6352</v>
      </c>
      <c r="U390" s="84" t="s">
        <v>6655</v>
      </c>
      <c r="V390" s="84" t="s">
        <v>6655</v>
      </c>
      <c r="W390" s="86">
        <v>43156.35261574074</v>
      </c>
      <c r="X390" s="84" t="s">
        <v>8322</v>
      </c>
      <c r="Y390" s="84"/>
      <c r="Z390" s="84"/>
      <c r="AA390" s="90" t="s">
        <v>10035</v>
      </c>
      <c r="AB390" s="84"/>
      <c r="AC390" s="84" t="b">
        <v>0</v>
      </c>
      <c r="AD390" s="84">
        <v>121</v>
      </c>
      <c r="AE390" s="90" t="s">
        <v>285</v>
      </c>
      <c r="AF390" s="84" t="b">
        <v>0</v>
      </c>
      <c r="AG390" s="84" t="s">
        <v>2154</v>
      </c>
      <c r="AH390" s="84"/>
      <c r="AI390" s="90" t="s">
        <v>285</v>
      </c>
      <c r="AJ390" s="84" t="b">
        <v>0</v>
      </c>
      <c r="AK390" s="84">
        <v>345</v>
      </c>
      <c r="AL390" s="90" t="s">
        <v>285</v>
      </c>
      <c r="AM390" s="84" t="s">
        <v>294</v>
      </c>
      <c r="AN390" s="84" t="b">
        <v>0</v>
      </c>
      <c r="AO390" s="90" t="s">
        <v>10035</v>
      </c>
      <c r="AP390" s="84" t="s">
        <v>308</v>
      </c>
      <c r="AQ390" s="84">
        <v>0</v>
      </c>
      <c r="AR390" s="84">
        <v>0</v>
      </c>
      <c r="AS390" s="84"/>
      <c r="AT390" s="84"/>
      <c r="AU390" s="84"/>
      <c r="AV390" s="84"/>
      <c r="AW390" s="84"/>
      <c r="AX390" s="84"/>
      <c r="AY390" s="84"/>
      <c r="AZ390" s="84"/>
    </row>
    <row r="391" spans="1:52" x14ac:dyDescent="0.2">
      <c r="A391" s="69" t="s">
        <v>2468</v>
      </c>
      <c r="B391" s="69" t="s">
        <v>2467</v>
      </c>
      <c r="C391" s="70"/>
      <c r="D391" s="71"/>
      <c r="E391" s="72"/>
      <c r="F391" s="73"/>
      <c r="G391" s="70"/>
      <c r="H391" s="74"/>
      <c r="I391" s="75"/>
      <c r="J391" s="75"/>
      <c r="K391" s="36"/>
      <c r="L391" s="82"/>
      <c r="M391" s="82"/>
      <c r="N391" s="77"/>
      <c r="O391" s="84" t="s">
        <v>255</v>
      </c>
      <c r="P391" s="86">
        <v>43157.850752314815</v>
      </c>
      <c r="Q391" s="84" t="s">
        <v>4579</v>
      </c>
      <c r="R391" s="84" t="s">
        <v>5690</v>
      </c>
      <c r="S391" s="84" t="s">
        <v>6107</v>
      </c>
      <c r="T391" s="84" t="s">
        <v>6352</v>
      </c>
      <c r="U391" s="84" t="s">
        <v>6655</v>
      </c>
      <c r="V391" s="84" t="s">
        <v>6655</v>
      </c>
      <c r="W391" s="86">
        <v>43157.850752314815</v>
      </c>
      <c r="X391" s="84" t="s">
        <v>8323</v>
      </c>
      <c r="Y391" s="84"/>
      <c r="Z391" s="84"/>
      <c r="AA391" s="90" t="s">
        <v>10036</v>
      </c>
      <c r="AB391" s="84"/>
      <c r="AC391" s="84" t="b">
        <v>0</v>
      </c>
      <c r="AD391" s="84">
        <v>0</v>
      </c>
      <c r="AE391" s="90" t="s">
        <v>285</v>
      </c>
      <c r="AF391" s="84" t="b">
        <v>0</v>
      </c>
      <c r="AG391" s="84" t="s">
        <v>2154</v>
      </c>
      <c r="AH391" s="84"/>
      <c r="AI391" s="90" t="s">
        <v>285</v>
      </c>
      <c r="AJ391" s="84" t="b">
        <v>0</v>
      </c>
      <c r="AK391" s="84">
        <v>345</v>
      </c>
      <c r="AL391" s="90" t="s">
        <v>10035</v>
      </c>
      <c r="AM391" s="84" t="s">
        <v>295</v>
      </c>
      <c r="AN391" s="84" t="b">
        <v>0</v>
      </c>
      <c r="AO391" s="90" t="s">
        <v>10035</v>
      </c>
      <c r="AP391" s="84" t="s">
        <v>179</v>
      </c>
      <c r="AQ391" s="84">
        <v>0</v>
      </c>
      <c r="AR391" s="84">
        <v>0</v>
      </c>
      <c r="AS391" s="84"/>
      <c r="AT391" s="84"/>
      <c r="AU391" s="84"/>
      <c r="AV391" s="84"/>
      <c r="AW391" s="84"/>
      <c r="AX391" s="84"/>
      <c r="AY391" s="84"/>
      <c r="AZ391" s="84"/>
    </row>
    <row r="392" spans="1:52" x14ac:dyDescent="0.2">
      <c r="A392" s="69" t="s">
        <v>2469</v>
      </c>
      <c r="B392" s="69" t="s">
        <v>2469</v>
      </c>
      <c r="C392" s="70"/>
      <c r="D392" s="71"/>
      <c r="E392" s="72"/>
      <c r="F392" s="73"/>
      <c r="G392" s="70"/>
      <c r="H392" s="74"/>
      <c r="I392" s="75"/>
      <c r="J392" s="75"/>
      <c r="K392" s="36"/>
      <c r="L392" s="82"/>
      <c r="M392" s="82"/>
      <c r="N392" s="77"/>
      <c r="O392" s="84" t="s">
        <v>179</v>
      </c>
      <c r="P392" s="86">
        <v>43157.850787037038</v>
      </c>
      <c r="Q392" s="84" t="s">
        <v>4580</v>
      </c>
      <c r="R392" s="84"/>
      <c r="S392" s="84"/>
      <c r="T392" s="84" t="s">
        <v>6353</v>
      </c>
      <c r="U392" s="84" t="s">
        <v>6656</v>
      </c>
      <c r="V392" s="84" t="s">
        <v>6656</v>
      </c>
      <c r="W392" s="86">
        <v>43157.850787037038</v>
      </c>
      <c r="X392" s="84" t="s">
        <v>8324</v>
      </c>
      <c r="Y392" s="84"/>
      <c r="Z392" s="84"/>
      <c r="AA392" s="90" t="s">
        <v>10037</v>
      </c>
      <c r="AB392" s="84"/>
      <c r="AC392" s="84" t="b">
        <v>0</v>
      </c>
      <c r="AD392" s="84">
        <v>1</v>
      </c>
      <c r="AE392" s="90" t="s">
        <v>285</v>
      </c>
      <c r="AF392" s="84" t="b">
        <v>0</v>
      </c>
      <c r="AG392" s="84" t="s">
        <v>290</v>
      </c>
      <c r="AH392" s="84"/>
      <c r="AI392" s="90" t="s">
        <v>285</v>
      </c>
      <c r="AJ392" s="84" t="b">
        <v>0</v>
      </c>
      <c r="AK392" s="84">
        <v>0</v>
      </c>
      <c r="AL392" s="90" t="s">
        <v>285</v>
      </c>
      <c r="AM392" s="84" t="s">
        <v>294</v>
      </c>
      <c r="AN392" s="84" t="b">
        <v>0</v>
      </c>
      <c r="AO392" s="90" t="s">
        <v>10037</v>
      </c>
      <c r="AP392" s="84" t="s">
        <v>179</v>
      </c>
      <c r="AQ392" s="84">
        <v>0</v>
      </c>
      <c r="AR392" s="84">
        <v>0</v>
      </c>
      <c r="AS392" s="84"/>
      <c r="AT392" s="84"/>
      <c r="AU392" s="84"/>
      <c r="AV392" s="84"/>
      <c r="AW392" s="84"/>
      <c r="AX392" s="84"/>
      <c r="AY392" s="84"/>
      <c r="AZ392" s="84"/>
    </row>
    <row r="393" spans="1:52" x14ac:dyDescent="0.2">
      <c r="A393" s="69" t="s">
        <v>2470</v>
      </c>
      <c r="B393" s="69" t="s">
        <v>2470</v>
      </c>
      <c r="C393" s="70"/>
      <c r="D393" s="71"/>
      <c r="E393" s="72"/>
      <c r="F393" s="73"/>
      <c r="G393" s="70"/>
      <c r="H393" s="74"/>
      <c r="I393" s="75"/>
      <c r="J393" s="75"/>
      <c r="K393" s="36"/>
      <c r="L393" s="82"/>
      <c r="M393" s="82"/>
      <c r="N393" s="77"/>
      <c r="O393" s="84" t="s">
        <v>179</v>
      </c>
      <c r="P393" s="86">
        <v>43157.85083333333</v>
      </c>
      <c r="Q393" s="84" t="s">
        <v>4581</v>
      </c>
      <c r="R393" s="84" t="s">
        <v>5691</v>
      </c>
      <c r="S393" s="84" t="s">
        <v>6108</v>
      </c>
      <c r="T393" s="84" t="s">
        <v>6274</v>
      </c>
      <c r="U393" s="84" t="s">
        <v>6657</v>
      </c>
      <c r="V393" s="84" t="s">
        <v>6657</v>
      </c>
      <c r="W393" s="86">
        <v>43157.85083333333</v>
      </c>
      <c r="X393" s="84" t="s">
        <v>8325</v>
      </c>
      <c r="Y393" s="84"/>
      <c r="Z393" s="84"/>
      <c r="AA393" s="90" t="s">
        <v>10038</v>
      </c>
      <c r="AB393" s="84"/>
      <c r="AC393" s="84" t="b">
        <v>0</v>
      </c>
      <c r="AD393" s="84">
        <v>0</v>
      </c>
      <c r="AE393" s="90" t="s">
        <v>285</v>
      </c>
      <c r="AF393" s="84" t="b">
        <v>0</v>
      </c>
      <c r="AG393" s="84" t="s">
        <v>290</v>
      </c>
      <c r="AH393" s="84"/>
      <c r="AI393" s="90" t="s">
        <v>285</v>
      </c>
      <c r="AJ393" s="84" t="b">
        <v>0</v>
      </c>
      <c r="AK393" s="84">
        <v>0</v>
      </c>
      <c r="AL393" s="90" t="s">
        <v>285</v>
      </c>
      <c r="AM393" s="84" t="s">
        <v>1014</v>
      </c>
      <c r="AN393" s="84" t="b">
        <v>0</v>
      </c>
      <c r="AO393" s="90" t="s">
        <v>10038</v>
      </c>
      <c r="AP393" s="84" t="s">
        <v>179</v>
      </c>
      <c r="AQ393" s="84">
        <v>0</v>
      </c>
      <c r="AR393" s="84">
        <v>0</v>
      </c>
      <c r="AS393" s="84"/>
      <c r="AT393" s="84"/>
      <c r="AU393" s="84"/>
      <c r="AV393" s="84"/>
      <c r="AW393" s="84"/>
      <c r="AX393" s="84"/>
      <c r="AY393" s="84"/>
      <c r="AZ393" s="84"/>
    </row>
    <row r="394" spans="1:52" x14ac:dyDescent="0.2">
      <c r="A394" s="69" t="s">
        <v>2471</v>
      </c>
      <c r="B394" s="69" t="s">
        <v>826</v>
      </c>
      <c r="C394" s="70"/>
      <c r="D394" s="71"/>
      <c r="E394" s="72"/>
      <c r="F394" s="73"/>
      <c r="G394" s="70"/>
      <c r="H394" s="74"/>
      <c r="I394" s="75"/>
      <c r="J394" s="75"/>
      <c r="K394" s="36"/>
      <c r="L394" s="82"/>
      <c r="M394" s="82"/>
      <c r="N394" s="77"/>
      <c r="O394" s="84" t="s">
        <v>255</v>
      </c>
      <c r="P394" s="86">
        <v>43157.850844907407</v>
      </c>
      <c r="Q394" s="84" t="s">
        <v>4455</v>
      </c>
      <c r="R394" s="84"/>
      <c r="S394" s="84"/>
      <c r="T394" s="84" t="s">
        <v>6274</v>
      </c>
      <c r="U394" s="84"/>
      <c r="V394" s="84" t="s">
        <v>7042</v>
      </c>
      <c r="W394" s="86">
        <v>43157.850844907407</v>
      </c>
      <c r="X394" s="84" t="s">
        <v>8326</v>
      </c>
      <c r="Y394" s="84"/>
      <c r="Z394" s="84"/>
      <c r="AA394" s="90" t="s">
        <v>10039</v>
      </c>
      <c r="AB394" s="84"/>
      <c r="AC394" s="84" t="b">
        <v>0</v>
      </c>
      <c r="AD394" s="84">
        <v>0</v>
      </c>
      <c r="AE394" s="90" t="s">
        <v>285</v>
      </c>
      <c r="AF394" s="84" t="b">
        <v>0</v>
      </c>
      <c r="AG394" s="84" t="s">
        <v>290</v>
      </c>
      <c r="AH394" s="84"/>
      <c r="AI394" s="90" t="s">
        <v>285</v>
      </c>
      <c r="AJ394" s="84" t="b">
        <v>0</v>
      </c>
      <c r="AK394" s="84">
        <v>30</v>
      </c>
      <c r="AL394" s="90" t="s">
        <v>11448</v>
      </c>
      <c r="AM394" s="84" t="s">
        <v>295</v>
      </c>
      <c r="AN394" s="84" t="b">
        <v>0</v>
      </c>
      <c r="AO394" s="90" t="s">
        <v>11448</v>
      </c>
      <c r="AP394" s="84" t="s">
        <v>179</v>
      </c>
      <c r="AQ394" s="84">
        <v>0</v>
      </c>
      <c r="AR394" s="84">
        <v>0</v>
      </c>
      <c r="AS394" s="84"/>
      <c r="AT394" s="84"/>
      <c r="AU394" s="84"/>
      <c r="AV394" s="84"/>
      <c r="AW394" s="84"/>
      <c r="AX394" s="84"/>
      <c r="AY394" s="84"/>
      <c r="AZ394" s="84"/>
    </row>
    <row r="395" spans="1:52" x14ac:dyDescent="0.2">
      <c r="A395" s="69" t="s">
        <v>2472</v>
      </c>
      <c r="B395" s="69" t="s">
        <v>3591</v>
      </c>
      <c r="C395" s="70"/>
      <c r="D395" s="71"/>
      <c r="E395" s="72"/>
      <c r="F395" s="73"/>
      <c r="G395" s="70"/>
      <c r="H395" s="74"/>
      <c r="I395" s="75"/>
      <c r="J395" s="75"/>
      <c r="K395" s="36"/>
      <c r="L395" s="82"/>
      <c r="M395" s="82"/>
      <c r="N395" s="77"/>
      <c r="O395" s="84" t="s">
        <v>255</v>
      </c>
      <c r="P395" s="86">
        <v>43157.85087962963</v>
      </c>
      <c r="Q395" s="84" t="s">
        <v>4371</v>
      </c>
      <c r="R395" s="84" t="s">
        <v>5608</v>
      </c>
      <c r="S395" s="84" t="s">
        <v>6077</v>
      </c>
      <c r="T395" s="84" t="s">
        <v>6274</v>
      </c>
      <c r="U395" s="84" t="s">
        <v>6628</v>
      </c>
      <c r="V395" s="84" t="s">
        <v>6628</v>
      </c>
      <c r="W395" s="86">
        <v>43157.85087962963</v>
      </c>
      <c r="X395" s="84" t="s">
        <v>8327</v>
      </c>
      <c r="Y395" s="84"/>
      <c r="Z395" s="84"/>
      <c r="AA395" s="90" t="s">
        <v>10040</v>
      </c>
      <c r="AB395" s="84"/>
      <c r="AC395" s="84" t="b">
        <v>0</v>
      </c>
      <c r="AD395" s="84">
        <v>0</v>
      </c>
      <c r="AE395" s="90" t="s">
        <v>285</v>
      </c>
      <c r="AF395" s="84" t="b">
        <v>0</v>
      </c>
      <c r="AG395" s="84" t="s">
        <v>291</v>
      </c>
      <c r="AH395" s="84"/>
      <c r="AI395" s="90" t="s">
        <v>285</v>
      </c>
      <c r="AJ395" s="84" t="b">
        <v>0</v>
      </c>
      <c r="AK395" s="84">
        <v>16</v>
      </c>
      <c r="AL395" s="90" t="s">
        <v>11299</v>
      </c>
      <c r="AM395" s="84" t="s">
        <v>297</v>
      </c>
      <c r="AN395" s="84" t="b">
        <v>0</v>
      </c>
      <c r="AO395" s="90" t="s">
        <v>11299</v>
      </c>
      <c r="AP395" s="84" t="s">
        <v>179</v>
      </c>
      <c r="AQ395" s="84">
        <v>0</v>
      </c>
      <c r="AR395" s="84">
        <v>0</v>
      </c>
      <c r="AS395" s="84"/>
      <c r="AT395" s="84"/>
      <c r="AU395" s="84"/>
      <c r="AV395" s="84"/>
      <c r="AW395" s="84"/>
      <c r="AX395" s="84"/>
      <c r="AY395" s="84"/>
      <c r="AZ395" s="84"/>
    </row>
    <row r="396" spans="1:52" x14ac:dyDescent="0.2">
      <c r="A396" s="69" t="s">
        <v>2473</v>
      </c>
      <c r="B396" s="69" t="s">
        <v>2473</v>
      </c>
      <c r="C396" s="70"/>
      <c r="D396" s="71"/>
      <c r="E396" s="72"/>
      <c r="F396" s="73"/>
      <c r="G396" s="70"/>
      <c r="H396" s="74"/>
      <c r="I396" s="75"/>
      <c r="J396" s="75"/>
      <c r="K396" s="36"/>
      <c r="L396" s="82"/>
      <c r="M396" s="82"/>
      <c r="N396" s="77"/>
      <c r="O396" s="84" t="s">
        <v>179</v>
      </c>
      <c r="P396" s="86">
        <v>43157.850983796299</v>
      </c>
      <c r="Q396" s="84" t="s">
        <v>4582</v>
      </c>
      <c r="R396" s="84" t="s">
        <v>5691</v>
      </c>
      <c r="S396" s="84" t="s">
        <v>6108</v>
      </c>
      <c r="T396" s="84" t="s">
        <v>6274</v>
      </c>
      <c r="U396" s="84" t="s">
        <v>6658</v>
      </c>
      <c r="V396" s="84" t="s">
        <v>6658</v>
      </c>
      <c r="W396" s="86">
        <v>43157.850983796299</v>
      </c>
      <c r="X396" s="84" t="s">
        <v>8328</v>
      </c>
      <c r="Y396" s="84"/>
      <c r="Z396" s="84"/>
      <c r="AA396" s="90" t="s">
        <v>10041</v>
      </c>
      <c r="AB396" s="84"/>
      <c r="AC396" s="84" t="b">
        <v>0</v>
      </c>
      <c r="AD396" s="84">
        <v>0</v>
      </c>
      <c r="AE396" s="90" t="s">
        <v>285</v>
      </c>
      <c r="AF396" s="84" t="b">
        <v>0</v>
      </c>
      <c r="AG396" s="84" t="s">
        <v>290</v>
      </c>
      <c r="AH396" s="84"/>
      <c r="AI396" s="90" t="s">
        <v>285</v>
      </c>
      <c r="AJ396" s="84" t="b">
        <v>0</v>
      </c>
      <c r="AK396" s="84">
        <v>0</v>
      </c>
      <c r="AL396" s="90" t="s">
        <v>285</v>
      </c>
      <c r="AM396" s="84" t="s">
        <v>1014</v>
      </c>
      <c r="AN396" s="84" t="b">
        <v>0</v>
      </c>
      <c r="AO396" s="90" t="s">
        <v>10041</v>
      </c>
      <c r="AP396" s="84" t="s">
        <v>179</v>
      </c>
      <c r="AQ396" s="84">
        <v>0</v>
      </c>
      <c r="AR396" s="84">
        <v>0</v>
      </c>
      <c r="AS396" s="84"/>
      <c r="AT396" s="84"/>
      <c r="AU396" s="84"/>
      <c r="AV396" s="84"/>
      <c r="AW396" s="84"/>
      <c r="AX396" s="84"/>
      <c r="AY396" s="84"/>
      <c r="AZ396" s="84"/>
    </row>
    <row r="397" spans="1:52" x14ac:dyDescent="0.2">
      <c r="A397" s="69" t="s">
        <v>2474</v>
      </c>
      <c r="B397" s="69" t="s">
        <v>3599</v>
      </c>
      <c r="C397" s="70"/>
      <c r="D397" s="71"/>
      <c r="E397" s="72"/>
      <c r="F397" s="73"/>
      <c r="G397" s="70"/>
      <c r="H397" s="74"/>
      <c r="I397" s="75"/>
      <c r="J397" s="75"/>
      <c r="K397" s="36"/>
      <c r="L397" s="82"/>
      <c r="M397" s="82"/>
      <c r="N397" s="77"/>
      <c r="O397" s="84" t="s">
        <v>255</v>
      </c>
      <c r="P397" s="86">
        <v>43157.850983796299</v>
      </c>
      <c r="Q397" s="84" t="s">
        <v>4583</v>
      </c>
      <c r="R397" s="84"/>
      <c r="S397" s="84"/>
      <c r="T397" s="84" t="s">
        <v>6354</v>
      </c>
      <c r="U397" s="84"/>
      <c r="V397" s="84" t="s">
        <v>7043</v>
      </c>
      <c r="W397" s="86">
        <v>43157.850983796299</v>
      </c>
      <c r="X397" s="84" t="s">
        <v>8329</v>
      </c>
      <c r="Y397" s="84"/>
      <c r="Z397" s="84"/>
      <c r="AA397" s="90" t="s">
        <v>10042</v>
      </c>
      <c r="AB397" s="84"/>
      <c r="AC397" s="84" t="b">
        <v>0</v>
      </c>
      <c r="AD397" s="84">
        <v>0</v>
      </c>
      <c r="AE397" s="90" t="s">
        <v>285</v>
      </c>
      <c r="AF397" s="84" t="b">
        <v>0</v>
      </c>
      <c r="AG397" s="84" t="s">
        <v>290</v>
      </c>
      <c r="AH397" s="84"/>
      <c r="AI397" s="90" t="s">
        <v>285</v>
      </c>
      <c r="AJ397" s="84" t="b">
        <v>0</v>
      </c>
      <c r="AK397" s="84">
        <v>174</v>
      </c>
      <c r="AL397" s="90" t="s">
        <v>11309</v>
      </c>
      <c r="AM397" s="84" t="s">
        <v>298</v>
      </c>
      <c r="AN397" s="84" t="b">
        <v>0</v>
      </c>
      <c r="AO397" s="90" t="s">
        <v>11309</v>
      </c>
      <c r="AP397" s="84" t="s">
        <v>179</v>
      </c>
      <c r="AQ397" s="84">
        <v>0</v>
      </c>
      <c r="AR397" s="84">
        <v>0</v>
      </c>
      <c r="AS397" s="84"/>
      <c r="AT397" s="84"/>
      <c r="AU397" s="84"/>
      <c r="AV397" s="84"/>
      <c r="AW397" s="84"/>
      <c r="AX397" s="84"/>
      <c r="AY397" s="84"/>
      <c r="AZ397" s="84"/>
    </row>
    <row r="398" spans="1:52" x14ac:dyDescent="0.2">
      <c r="A398" s="69" t="s">
        <v>2475</v>
      </c>
      <c r="B398" s="69" t="s">
        <v>3868</v>
      </c>
      <c r="C398" s="70"/>
      <c r="D398" s="71"/>
      <c r="E398" s="72"/>
      <c r="F398" s="73"/>
      <c r="G398" s="70"/>
      <c r="H398" s="74"/>
      <c r="I398" s="75"/>
      <c r="J398" s="75"/>
      <c r="K398" s="36"/>
      <c r="L398" s="82"/>
      <c r="M398" s="82"/>
      <c r="N398" s="77"/>
      <c r="O398" s="84" t="s">
        <v>256</v>
      </c>
      <c r="P398" s="86">
        <v>43157.323611111111</v>
      </c>
      <c r="Q398" s="84" t="s">
        <v>4584</v>
      </c>
      <c r="R398" s="84"/>
      <c r="S398" s="84"/>
      <c r="T398" s="84" t="s">
        <v>6274</v>
      </c>
      <c r="U398" s="84"/>
      <c r="V398" s="84" t="s">
        <v>7044</v>
      </c>
      <c r="W398" s="86">
        <v>43157.323611111111</v>
      </c>
      <c r="X398" s="84" t="s">
        <v>8330</v>
      </c>
      <c r="Y398" s="84"/>
      <c r="Z398" s="84"/>
      <c r="AA398" s="90" t="s">
        <v>10043</v>
      </c>
      <c r="AB398" s="90" t="s">
        <v>11511</v>
      </c>
      <c r="AC398" s="84" t="b">
        <v>0</v>
      </c>
      <c r="AD398" s="84">
        <v>5</v>
      </c>
      <c r="AE398" s="90" t="s">
        <v>11680</v>
      </c>
      <c r="AF398" s="84" t="b">
        <v>0</v>
      </c>
      <c r="AG398" s="84" t="s">
        <v>290</v>
      </c>
      <c r="AH398" s="84"/>
      <c r="AI398" s="90" t="s">
        <v>285</v>
      </c>
      <c r="AJ398" s="84" t="b">
        <v>0</v>
      </c>
      <c r="AK398" s="84">
        <v>7</v>
      </c>
      <c r="AL398" s="90" t="s">
        <v>285</v>
      </c>
      <c r="AM398" s="84" t="s">
        <v>296</v>
      </c>
      <c r="AN398" s="84" t="b">
        <v>0</v>
      </c>
      <c r="AO398" s="90" t="s">
        <v>11511</v>
      </c>
      <c r="AP398" s="84" t="s">
        <v>308</v>
      </c>
      <c r="AQ398" s="84">
        <v>0</v>
      </c>
      <c r="AR398" s="84">
        <v>0</v>
      </c>
      <c r="AS398" s="84" t="s">
        <v>11944</v>
      </c>
      <c r="AT398" s="84" t="s">
        <v>310</v>
      </c>
      <c r="AU398" s="84" t="s">
        <v>313</v>
      </c>
      <c r="AV398" s="84" t="s">
        <v>11970</v>
      </c>
      <c r="AW398" s="84" t="s">
        <v>11986</v>
      </c>
      <c r="AX398" s="84" t="s">
        <v>12007</v>
      </c>
      <c r="AY398" s="84" t="s">
        <v>331</v>
      </c>
      <c r="AZ398" s="84" t="s">
        <v>12026</v>
      </c>
    </row>
    <row r="399" spans="1:52" x14ac:dyDescent="0.2">
      <c r="A399" s="69" t="s">
        <v>853</v>
      </c>
      <c r="B399" s="69" t="s">
        <v>3868</v>
      </c>
      <c r="C399" s="70"/>
      <c r="D399" s="71"/>
      <c r="E399" s="72"/>
      <c r="F399" s="73"/>
      <c r="G399" s="70"/>
      <c r="H399" s="74"/>
      <c r="I399" s="75"/>
      <c r="J399" s="75"/>
      <c r="K399" s="36"/>
      <c r="L399" s="82"/>
      <c r="M399" s="82"/>
      <c r="N399" s="77"/>
      <c r="O399" s="84" t="s">
        <v>255</v>
      </c>
      <c r="P399" s="86">
        <v>43157.842314814814</v>
      </c>
      <c r="Q399" s="84" t="s">
        <v>4585</v>
      </c>
      <c r="R399" s="84"/>
      <c r="S399" s="84"/>
      <c r="T399" s="84" t="s">
        <v>6274</v>
      </c>
      <c r="U399" s="84"/>
      <c r="V399" s="84" t="s">
        <v>980</v>
      </c>
      <c r="W399" s="86">
        <v>43157.842314814814</v>
      </c>
      <c r="X399" s="84" t="s">
        <v>8331</v>
      </c>
      <c r="Y399" s="84"/>
      <c r="Z399" s="84"/>
      <c r="AA399" s="90" t="s">
        <v>10044</v>
      </c>
      <c r="AB399" s="84"/>
      <c r="AC399" s="84" t="b">
        <v>0</v>
      </c>
      <c r="AD399" s="84">
        <v>0</v>
      </c>
      <c r="AE399" s="90" t="s">
        <v>285</v>
      </c>
      <c r="AF399" s="84" t="b">
        <v>0</v>
      </c>
      <c r="AG399" s="84" t="s">
        <v>290</v>
      </c>
      <c r="AH399" s="84"/>
      <c r="AI399" s="90" t="s">
        <v>285</v>
      </c>
      <c r="AJ399" s="84" t="b">
        <v>0</v>
      </c>
      <c r="AK399" s="84">
        <v>7</v>
      </c>
      <c r="AL399" s="90" t="s">
        <v>10043</v>
      </c>
      <c r="AM399" s="84" t="s">
        <v>296</v>
      </c>
      <c r="AN399" s="84" t="b">
        <v>0</v>
      </c>
      <c r="AO399" s="90" t="s">
        <v>10043</v>
      </c>
      <c r="AP399" s="84" t="s">
        <v>179</v>
      </c>
      <c r="AQ399" s="84">
        <v>0</v>
      </c>
      <c r="AR399" s="84">
        <v>0</v>
      </c>
      <c r="AS399" s="84"/>
      <c r="AT399" s="84"/>
      <c r="AU399" s="84"/>
      <c r="AV399" s="84"/>
      <c r="AW399" s="84"/>
      <c r="AX399" s="84"/>
      <c r="AY399" s="84"/>
      <c r="AZ399" s="84"/>
    </row>
    <row r="400" spans="1:52" x14ac:dyDescent="0.2">
      <c r="A400" s="69" t="s">
        <v>853</v>
      </c>
      <c r="B400" s="69" t="s">
        <v>2475</v>
      </c>
      <c r="C400" s="70"/>
      <c r="D400" s="71"/>
      <c r="E400" s="72"/>
      <c r="F400" s="73"/>
      <c r="G400" s="70"/>
      <c r="H400" s="74"/>
      <c r="I400" s="75"/>
      <c r="J400" s="75"/>
      <c r="K400" s="36"/>
      <c r="L400" s="82"/>
      <c r="M400" s="82"/>
      <c r="N400" s="77"/>
      <c r="O400" s="84" t="s">
        <v>255</v>
      </c>
      <c r="P400" s="86">
        <v>43157.842314814814</v>
      </c>
      <c r="Q400" s="84" t="s">
        <v>4585</v>
      </c>
      <c r="R400" s="84"/>
      <c r="S400" s="84"/>
      <c r="T400" s="84" t="s">
        <v>6274</v>
      </c>
      <c r="U400" s="84"/>
      <c r="V400" s="84" t="s">
        <v>980</v>
      </c>
      <c r="W400" s="86">
        <v>43157.842314814814</v>
      </c>
      <c r="X400" s="84" t="s">
        <v>8331</v>
      </c>
      <c r="Y400" s="84"/>
      <c r="Z400" s="84"/>
      <c r="AA400" s="90" t="s">
        <v>10044</v>
      </c>
      <c r="AB400" s="84"/>
      <c r="AC400" s="84" t="b">
        <v>0</v>
      </c>
      <c r="AD400" s="84">
        <v>0</v>
      </c>
      <c r="AE400" s="90" t="s">
        <v>285</v>
      </c>
      <c r="AF400" s="84" t="b">
        <v>0</v>
      </c>
      <c r="AG400" s="84" t="s">
        <v>290</v>
      </c>
      <c r="AH400" s="84"/>
      <c r="AI400" s="90" t="s">
        <v>285</v>
      </c>
      <c r="AJ400" s="84" t="b">
        <v>0</v>
      </c>
      <c r="AK400" s="84">
        <v>7</v>
      </c>
      <c r="AL400" s="90" t="s">
        <v>10043</v>
      </c>
      <c r="AM400" s="84" t="s">
        <v>296</v>
      </c>
      <c r="AN400" s="84" t="b">
        <v>0</v>
      </c>
      <c r="AO400" s="90" t="s">
        <v>10043</v>
      </c>
      <c r="AP400" s="84" t="s">
        <v>179</v>
      </c>
      <c r="AQ400" s="84">
        <v>0</v>
      </c>
      <c r="AR400" s="84">
        <v>0</v>
      </c>
      <c r="AS400" s="84"/>
      <c r="AT400" s="84"/>
      <c r="AU400" s="84"/>
      <c r="AV400" s="84"/>
      <c r="AW400" s="84"/>
      <c r="AX400" s="84"/>
      <c r="AY400" s="84"/>
      <c r="AZ400" s="84"/>
    </row>
    <row r="401" spans="1:52" x14ac:dyDescent="0.2">
      <c r="A401" s="69" t="s">
        <v>853</v>
      </c>
      <c r="B401" s="69" t="s">
        <v>3636</v>
      </c>
      <c r="C401" s="70"/>
      <c r="D401" s="71"/>
      <c r="E401" s="72"/>
      <c r="F401" s="73"/>
      <c r="G401" s="70"/>
      <c r="H401" s="74"/>
      <c r="I401" s="75"/>
      <c r="J401" s="75"/>
      <c r="K401" s="36"/>
      <c r="L401" s="82"/>
      <c r="M401" s="82"/>
      <c r="N401" s="77"/>
      <c r="O401" s="84" t="s">
        <v>255</v>
      </c>
      <c r="P401" s="86">
        <v>43157.850995370369</v>
      </c>
      <c r="Q401" s="84" t="s">
        <v>4577</v>
      </c>
      <c r="R401" s="84"/>
      <c r="S401" s="84"/>
      <c r="T401" s="84" t="s">
        <v>6351</v>
      </c>
      <c r="U401" s="84"/>
      <c r="V401" s="84" t="s">
        <v>980</v>
      </c>
      <c r="W401" s="86">
        <v>43157.850995370369</v>
      </c>
      <c r="X401" s="84" t="s">
        <v>8332</v>
      </c>
      <c r="Y401" s="84"/>
      <c r="Z401" s="84"/>
      <c r="AA401" s="90" t="s">
        <v>10045</v>
      </c>
      <c r="AB401" s="84"/>
      <c r="AC401" s="84" t="b">
        <v>0</v>
      </c>
      <c r="AD401" s="84">
        <v>0</v>
      </c>
      <c r="AE401" s="90" t="s">
        <v>285</v>
      </c>
      <c r="AF401" s="84" t="b">
        <v>0</v>
      </c>
      <c r="AG401" s="84" t="s">
        <v>290</v>
      </c>
      <c r="AH401" s="84"/>
      <c r="AI401" s="90" t="s">
        <v>285</v>
      </c>
      <c r="AJ401" s="84" t="b">
        <v>0</v>
      </c>
      <c r="AK401" s="84">
        <v>166</v>
      </c>
      <c r="AL401" s="90" t="s">
        <v>11354</v>
      </c>
      <c r="AM401" s="84" t="s">
        <v>296</v>
      </c>
      <c r="AN401" s="84" t="b">
        <v>0</v>
      </c>
      <c r="AO401" s="90" t="s">
        <v>11354</v>
      </c>
      <c r="AP401" s="84" t="s">
        <v>179</v>
      </c>
      <c r="AQ401" s="84">
        <v>0</v>
      </c>
      <c r="AR401" s="84">
        <v>0</v>
      </c>
      <c r="AS401" s="84"/>
      <c r="AT401" s="84"/>
      <c r="AU401" s="84"/>
      <c r="AV401" s="84"/>
      <c r="AW401" s="84"/>
      <c r="AX401" s="84"/>
      <c r="AY401" s="84"/>
      <c r="AZ401" s="84"/>
    </row>
    <row r="402" spans="1:52" x14ac:dyDescent="0.2">
      <c r="A402" s="69" t="s">
        <v>2476</v>
      </c>
      <c r="B402" s="69" t="s">
        <v>3529</v>
      </c>
      <c r="C402" s="70"/>
      <c r="D402" s="71"/>
      <c r="E402" s="72"/>
      <c r="F402" s="73"/>
      <c r="G402" s="70"/>
      <c r="H402" s="74"/>
      <c r="I402" s="75"/>
      <c r="J402" s="75"/>
      <c r="K402" s="36"/>
      <c r="L402" s="82"/>
      <c r="M402" s="82"/>
      <c r="N402" s="77"/>
      <c r="O402" s="84" t="s">
        <v>255</v>
      </c>
      <c r="P402" s="86">
        <v>43157.851076388892</v>
      </c>
      <c r="Q402" s="84" t="s">
        <v>4403</v>
      </c>
      <c r="R402" s="84"/>
      <c r="S402" s="84"/>
      <c r="T402" s="84" t="s">
        <v>6274</v>
      </c>
      <c r="U402" s="84"/>
      <c r="V402" s="84" t="s">
        <v>7045</v>
      </c>
      <c r="W402" s="86">
        <v>43157.851076388892</v>
      </c>
      <c r="X402" s="84" t="s">
        <v>8333</v>
      </c>
      <c r="Y402" s="84"/>
      <c r="Z402" s="84"/>
      <c r="AA402" s="90" t="s">
        <v>10046</v>
      </c>
      <c r="AB402" s="84"/>
      <c r="AC402" s="84" t="b">
        <v>0</v>
      </c>
      <c r="AD402" s="84">
        <v>0</v>
      </c>
      <c r="AE402" s="90" t="s">
        <v>285</v>
      </c>
      <c r="AF402" s="84" t="b">
        <v>0</v>
      </c>
      <c r="AG402" s="84" t="s">
        <v>290</v>
      </c>
      <c r="AH402" s="84"/>
      <c r="AI402" s="90" t="s">
        <v>285</v>
      </c>
      <c r="AJ402" s="84" t="b">
        <v>0</v>
      </c>
      <c r="AK402" s="84">
        <v>1958</v>
      </c>
      <c r="AL402" s="90" t="s">
        <v>11227</v>
      </c>
      <c r="AM402" s="84" t="s">
        <v>296</v>
      </c>
      <c r="AN402" s="84" t="b">
        <v>0</v>
      </c>
      <c r="AO402" s="90" t="s">
        <v>11227</v>
      </c>
      <c r="AP402" s="84" t="s">
        <v>179</v>
      </c>
      <c r="AQ402" s="84">
        <v>0</v>
      </c>
      <c r="AR402" s="84">
        <v>0</v>
      </c>
      <c r="AS402" s="84"/>
      <c r="AT402" s="84"/>
      <c r="AU402" s="84"/>
      <c r="AV402" s="84"/>
      <c r="AW402" s="84"/>
      <c r="AX402" s="84"/>
      <c r="AY402" s="84"/>
      <c r="AZ402" s="84"/>
    </row>
    <row r="403" spans="1:52" x14ac:dyDescent="0.2">
      <c r="A403" s="69" t="s">
        <v>2477</v>
      </c>
      <c r="B403" s="69" t="s">
        <v>3528</v>
      </c>
      <c r="C403" s="70"/>
      <c r="D403" s="71"/>
      <c r="E403" s="72"/>
      <c r="F403" s="73"/>
      <c r="G403" s="70"/>
      <c r="H403" s="74"/>
      <c r="I403" s="75"/>
      <c r="J403" s="75"/>
      <c r="K403" s="36"/>
      <c r="L403" s="82"/>
      <c r="M403" s="82"/>
      <c r="N403" s="77"/>
      <c r="O403" s="84" t="s">
        <v>255</v>
      </c>
      <c r="P403" s="86">
        <v>43157.851087962961</v>
      </c>
      <c r="Q403" s="84" t="s">
        <v>4586</v>
      </c>
      <c r="R403" s="84"/>
      <c r="S403" s="84"/>
      <c r="T403" s="84" t="s">
        <v>6274</v>
      </c>
      <c r="U403" s="84"/>
      <c r="V403" s="84" t="s">
        <v>7046</v>
      </c>
      <c r="W403" s="86">
        <v>43157.851087962961</v>
      </c>
      <c r="X403" s="84" t="s">
        <v>8334</v>
      </c>
      <c r="Y403" s="84"/>
      <c r="Z403" s="84"/>
      <c r="AA403" s="90" t="s">
        <v>10047</v>
      </c>
      <c r="AB403" s="84"/>
      <c r="AC403" s="84" t="b">
        <v>0</v>
      </c>
      <c r="AD403" s="84">
        <v>0</v>
      </c>
      <c r="AE403" s="90" t="s">
        <v>285</v>
      </c>
      <c r="AF403" s="84" t="b">
        <v>0</v>
      </c>
      <c r="AG403" s="84" t="s">
        <v>290</v>
      </c>
      <c r="AH403" s="84"/>
      <c r="AI403" s="90" t="s">
        <v>285</v>
      </c>
      <c r="AJ403" s="84" t="b">
        <v>0</v>
      </c>
      <c r="AK403" s="84">
        <v>8</v>
      </c>
      <c r="AL403" s="90" t="s">
        <v>11225</v>
      </c>
      <c r="AM403" s="84" t="s">
        <v>294</v>
      </c>
      <c r="AN403" s="84" t="b">
        <v>0</v>
      </c>
      <c r="AO403" s="90" t="s">
        <v>11225</v>
      </c>
      <c r="AP403" s="84" t="s">
        <v>179</v>
      </c>
      <c r="AQ403" s="84">
        <v>0</v>
      </c>
      <c r="AR403" s="84">
        <v>0</v>
      </c>
      <c r="AS403" s="84"/>
      <c r="AT403" s="84"/>
      <c r="AU403" s="84"/>
      <c r="AV403" s="84"/>
      <c r="AW403" s="84"/>
      <c r="AX403" s="84"/>
      <c r="AY403" s="84"/>
      <c r="AZ403" s="84"/>
    </row>
    <row r="404" spans="1:52" x14ac:dyDescent="0.2">
      <c r="A404" s="69" t="s">
        <v>2478</v>
      </c>
      <c r="B404" s="69" t="s">
        <v>3869</v>
      </c>
      <c r="C404" s="70"/>
      <c r="D404" s="71"/>
      <c r="E404" s="72"/>
      <c r="F404" s="73"/>
      <c r="G404" s="70"/>
      <c r="H404" s="74"/>
      <c r="I404" s="75"/>
      <c r="J404" s="75"/>
      <c r="K404" s="36"/>
      <c r="L404" s="82"/>
      <c r="M404" s="82"/>
      <c r="N404" s="77"/>
      <c r="O404" s="84" t="s">
        <v>255</v>
      </c>
      <c r="P404" s="86">
        <v>43157.851273148146</v>
      </c>
      <c r="Q404" s="84" t="s">
        <v>4587</v>
      </c>
      <c r="R404" s="84"/>
      <c r="S404" s="84"/>
      <c r="T404" s="84" t="s">
        <v>6274</v>
      </c>
      <c r="U404" s="84"/>
      <c r="V404" s="84" t="s">
        <v>7047</v>
      </c>
      <c r="W404" s="86">
        <v>43157.851273148146</v>
      </c>
      <c r="X404" s="84" t="s">
        <v>8335</v>
      </c>
      <c r="Y404" s="84"/>
      <c r="Z404" s="84"/>
      <c r="AA404" s="90" t="s">
        <v>10048</v>
      </c>
      <c r="AB404" s="90" t="s">
        <v>11512</v>
      </c>
      <c r="AC404" s="84" t="b">
        <v>0</v>
      </c>
      <c r="AD404" s="84">
        <v>0</v>
      </c>
      <c r="AE404" s="90" t="s">
        <v>11681</v>
      </c>
      <c r="AF404" s="84" t="b">
        <v>0</v>
      </c>
      <c r="AG404" s="84" t="s">
        <v>290</v>
      </c>
      <c r="AH404" s="84"/>
      <c r="AI404" s="90" t="s">
        <v>285</v>
      </c>
      <c r="AJ404" s="84" t="b">
        <v>0</v>
      </c>
      <c r="AK404" s="84">
        <v>0</v>
      </c>
      <c r="AL404" s="90" t="s">
        <v>285</v>
      </c>
      <c r="AM404" s="84" t="s">
        <v>294</v>
      </c>
      <c r="AN404" s="84" t="b">
        <v>0</v>
      </c>
      <c r="AO404" s="90" t="s">
        <v>11512</v>
      </c>
      <c r="AP404" s="84" t="s">
        <v>179</v>
      </c>
      <c r="AQ404" s="84">
        <v>0</v>
      </c>
      <c r="AR404" s="84">
        <v>0</v>
      </c>
      <c r="AS404" s="84"/>
      <c r="AT404" s="84"/>
      <c r="AU404" s="84"/>
      <c r="AV404" s="84"/>
      <c r="AW404" s="84"/>
      <c r="AX404" s="84"/>
      <c r="AY404" s="84"/>
      <c r="AZ404" s="84"/>
    </row>
    <row r="405" spans="1:52" x14ac:dyDescent="0.2">
      <c r="A405" s="69" t="s">
        <v>2478</v>
      </c>
      <c r="B405" s="69" t="s">
        <v>3870</v>
      </c>
      <c r="C405" s="70"/>
      <c r="D405" s="71"/>
      <c r="E405" s="72"/>
      <c r="F405" s="73"/>
      <c r="G405" s="70"/>
      <c r="H405" s="74"/>
      <c r="I405" s="75"/>
      <c r="J405" s="75"/>
      <c r="K405" s="36"/>
      <c r="L405" s="82"/>
      <c r="M405" s="82"/>
      <c r="N405" s="77"/>
      <c r="O405" s="84" t="s">
        <v>255</v>
      </c>
      <c r="P405" s="86">
        <v>43157.851273148146</v>
      </c>
      <c r="Q405" s="84" t="s">
        <v>4587</v>
      </c>
      <c r="R405" s="84"/>
      <c r="S405" s="84"/>
      <c r="T405" s="84" t="s">
        <v>6274</v>
      </c>
      <c r="U405" s="84"/>
      <c r="V405" s="84" t="s">
        <v>7047</v>
      </c>
      <c r="W405" s="86">
        <v>43157.851273148146</v>
      </c>
      <c r="X405" s="84" t="s">
        <v>8335</v>
      </c>
      <c r="Y405" s="84"/>
      <c r="Z405" s="84"/>
      <c r="AA405" s="90" t="s">
        <v>10048</v>
      </c>
      <c r="AB405" s="90" t="s">
        <v>11512</v>
      </c>
      <c r="AC405" s="84" t="b">
        <v>0</v>
      </c>
      <c r="AD405" s="84">
        <v>0</v>
      </c>
      <c r="AE405" s="90" t="s">
        <v>11681</v>
      </c>
      <c r="AF405" s="84" t="b">
        <v>0</v>
      </c>
      <c r="AG405" s="84" t="s">
        <v>290</v>
      </c>
      <c r="AH405" s="84"/>
      <c r="AI405" s="90" t="s">
        <v>285</v>
      </c>
      <c r="AJ405" s="84" t="b">
        <v>0</v>
      </c>
      <c r="AK405" s="84">
        <v>0</v>
      </c>
      <c r="AL405" s="90" t="s">
        <v>285</v>
      </c>
      <c r="AM405" s="84" t="s">
        <v>294</v>
      </c>
      <c r="AN405" s="84" t="b">
        <v>0</v>
      </c>
      <c r="AO405" s="90" t="s">
        <v>11512</v>
      </c>
      <c r="AP405" s="84" t="s">
        <v>179</v>
      </c>
      <c r="AQ405" s="84">
        <v>0</v>
      </c>
      <c r="AR405" s="84">
        <v>0</v>
      </c>
      <c r="AS405" s="84"/>
      <c r="AT405" s="84"/>
      <c r="AU405" s="84"/>
      <c r="AV405" s="84"/>
      <c r="AW405" s="84"/>
      <c r="AX405" s="84"/>
      <c r="AY405" s="84"/>
      <c r="AZ405" s="84"/>
    </row>
    <row r="406" spans="1:52" x14ac:dyDescent="0.2">
      <c r="A406" s="69" t="s">
        <v>2478</v>
      </c>
      <c r="B406" s="69" t="s">
        <v>829</v>
      </c>
      <c r="C406" s="70"/>
      <c r="D406" s="71"/>
      <c r="E406" s="72"/>
      <c r="F406" s="73"/>
      <c r="G406" s="70"/>
      <c r="H406" s="74"/>
      <c r="I406" s="75"/>
      <c r="J406" s="75"/>
      <c r="K406" s="36"/>
      <c r="L406" s="82"/>
      <c r="M406" s="82"/>
      <c r="N406" s="77"/>
      <c r="O406" s="84" t="s">
        <v>256</v>
      </c>
      <c r="P406" s="86">
        <v>43157.851273148146</v>
      </c>
      <c r="Q406" s="84" t="s">
        <v>4587</v>
      </c>
      <c r="R406" s="84"/>
      <c r="S406" s="84"/>
      <c r="T406" s="84" t="s">
        <v>6274</v>
      </c>
      <c r="U406" s="84"/>
      <c r="V406" s="84" t="s">
        <v>7047</v>
      </c>
      <c r="W406" s="86">
        <v>43157.851273148146</v>
      </c>
      <c r="X406" s="84" t="s">
        <v>8335</v>
      </c>
      <c r="Y406" s="84"/>
      <c r="Z406" s="84"/>
      <c r="AA406" s="90" t="s">
        <v>10048</v>
      </c>
      <c r="AB406" s="90" t="s">
        <v>11512</v>
      </c>
      <c r="AC406" s="84" t="b">
        <v>0</v>
      </c>
      <c r="AD406" s="84">
        <v>0</v>
      </c>
      <c r="AE406" s="90" t="s">
        <v>11681</v>
      </c>
      <c r="AF406" s="84" t="b">
        <v>0</v>
      </c>
      <c r="AG406" s="84" t="s">
        <v>290</v>
      </c>
      <c r="AH406" s="84"/>
      <c r="AI406" s="90" t="s">
        <v>285</v>
      </c>
      <c r="AJ406" s="84" t="b">
        <v>0</v>
      </c>
      <c r="AK406" s="84">
        <v>0</v>
      </c>
      <c r="AL406" s="90" t="s">
        <v>285</v>
      </c>
      <c r="AM406" s="84" t="s">
        <v>294</v>
      </c>
      <c r="AN406" s="84" t="b">
        <v>0</v>
      </c>
      <c r="AO406" s="90" t="s">
        <v>11512</v>
      </c>
      <c r="AP406" s="84" t="s">
        <v>179</v>
      </c>
      <c r="AQ406" s="84">
        <v>0</v>
      </c>
      <c r="AR406" s="84">
        <v>0</v>
      </c>
      <c r="AS406" s="84"/>
      <c r="AT406" s="84"/>
      <c r="AU406" s="84"/>
      <c r="AV406" s="84"/>
      <c r="AW406" s="84"/>
      <c r="AX406" s="84"/>
      <c r="AY406" s="84"/>
      <c r="AZ406" s="84"/>
    </row>
    <row r="407" spans="1:52" x14ac:dyDescent="0.2">
      <c r="A407" s="69" t="s">
        <v>2479</v>
      </c>
      <c r="B407" s="69" t="s">
        <v>3674</v>
      </c>
      <c r="C407" s="70"/>
      <c r="D407" s="71"/>
      <c r="E407" s="72"/>
      <c r="F407" s="73"/>
      <c r="G407" s="70"/>
      <c r="H407" s="74"/>
      <c r="I407" s="75"/>
      <c r="J407" s="75"/>
      <c r="K407" s="36"/>
      <c r="L407" s="82"/>
      <c r="M407" s="82"/>
      <c r="N407" s="77"/>
      <c r="O407" s="84" t="s">
        <v>255</v>
      </c>
      <c r="P407" s="86">
        <v>43157.851307870369</v>
      </c>
      <c r="Q407" s="84" t="s">
        <v>4406</v>
      </c>
      <c r="R407" s="84"/>
      <c r="S407" s="84"/>
      <c r="T407" s="84" t="s">
        <v>6291</v>
      </c>
      <c r="U407" s="84" t="s">
        <v>6631</v>
      </c>
      <c r="V407" s="84" t="s">
        <v>6631</v>
      </c>
      <c r="W407" s="86">
        <v>43157.851307870369</v>
      </c>
      <c r="X407" s="84" t="s">
        <v>8336</v>
      </c>
      <c r="Y407" s="84"/>
      <c r="Z407" s="84"/>
      <c r="AA407" s="90" t="s">
        <v>10049</v>
      </c>
      <c r="AB407" s="84"/>
      <c r="AC407" s="84" t="b">
        <v>0</v>
      </c>
      <c r="AD407" s="84">
        <v>0</v>
      </c>
      <c r="AE407" s="90" t="s">
        <v>285</v>
      </c>
      <c r="AF407" s="84" t="b">
        <v>0</v>
      </c>
      <c r="AG407" s="84" t="s">
        <v>290</v>
      </c>
      <c r="AH407" s="84"/>
      <c r="AI407" s="90" t="s">
        <v>285</v>
      </c>
      <c r="AJ407" s="84" t="b">
        <v>0</v>
      </c>
      <c r="AK407" s="84">
        <v>89</v>
      </c>
      <c r="AL407" s="90" t="s">
        <v>11397</v>
      </c>
      <c r="AM407" s="84" t="s">
        <v>296</v>
      </c>
      <c r="AN407" s="84" t="b">
        <v>0</v>
      </c>
      <c r="AO407" s="90" t="s">
        <v>11397</v>
      </c>
      <c r="AP407" s="84" t="s">
        <v>179</v>
      </c>
      <c r="AQ407" s="84">
        <v>0</v>
      </c>
      <c r="AR407" s="84">
        <v>0</v>
      </c>
      <c r="AS407" s="84"/>
      <c r="AT407" s="84"/>
      <c r="AU407" s="84"/>
      <c r="AV407" s="84"/>
      <c r="AW407" s="84"/>
      <c r="AX407" s="84"/>
      <c r="AY407" s="84"/>
      <c r="AZ407" s="84"/>
    </row>
    <row r="408" spans="1:52" x14ac:dyDescent="0.2">
      <c r="A408" s="69" t="s">
        <v>2480</v>
      </c>
      <c r="B408" s="69" t="s">
        <v>2480</v>
      </c>
      <c r="C408" s="70"/>
      <c r="D408" s="71"/>
      <c r="E408" s="72"/>
      <c r="F408" s="73"/>
      <c r="G408" s="70"/>
      <c r="H408" s="74"/>
      <c r="I408" s="75"/>
      <c r="J408" s="75"/>
      <c r="K408" s="36"/>
      <c r="L408" s="82"/>
      <c r="M408" s="82"/>
      <c r="N408" s="77"/>
      <c r="O408" s="84" t="s">
        <v>179</v>
      </c>
      <c r="P408" s="86">
        <v>43157.851307870369</v>
      </c>
      <c r="Q408" s="84" t="s">
        <v>4588</v>
      </c>
      <c r="R408" s="84" t="s">
        <v>5692</v>
      </c>
      <c r="S408" s="84" t="s">
        <v>6109</v>
      </c>
      <c r="T408" s="84" t="s">
        <v>6355</v>
      </c>
      <c r="U408" s="84" t="s">
        <v>6659</v>
      </c>
      <c r="V408" s="84" t="s">
        <v>6659</v>
      </c>
      <c r="W408" s="86">
        <v>43157.851307870369</v>
      </c>
      <c r="X408" s="84" t="s">
        <v>8337</v>
      </c>
      <c r="Y408" s="84"/>
      <c r="Z408" s="84"/>
      <c r="AA408" s="90" t="s">
        <v>10050</v>
      </c>
      <c r="AB408" s="84"/>
      <c r="AC408" s="84" t="b">
        <v>0</v>
      </c>
      <c r="AD408" s="84">
        <v>0</v>
      </c>
      <c r="AE408" s="90" t="s">
        <v>285</v>
      </c>
      <c r="AF408" s="84" t="b">
        <v>0</v>
      </c>
      <c r="AG408" s="84" t="s">
        <v>1005</v>
      </c>
      <c r="AH408" s="84"/>
      <c r="AI408" s="90" t="s">
        <v>285</v>
      </c>
      <c r="AJ408" s="84" t="b">
        <v>0</v>
      </c>
      <c r="AK408" s="84">
        <v>0</v>
      </c>
      <c r="AL408" s="90" t="s">
        <v>285</v>
      </c>
      <c r="AM408" s="84" t="s">
        <v>294</v>
      </c>
      <c r="AN408" s="84" t="b">
        <v>0</v>
      </c>
      <c r="AO408" s="90" t="s">
        <v>10050</v>
      </c>
      <c r="AP408" s="84" t="s">
        <v>179</v>
      </c>
      <c r="AQ408" s="84">
        <v>0</v>
      </c>
      <c r="AR408" s="84">
        <v>0</v>
      </c>
      <c r="AS408" s="84"/>
      <c r="AT408" s="84"/>
      <c r="AU408" s="84"/>
      <c r="AV408" s="84"/>
      <c r="AW408" s="84"/>
      <c r="AX408" s="84"/>
      <c r="AY408" s="84"/>
      <c r="AZ408" s="84"/>
    </row>
    <row r="409" spans="1:52" x14ac:dyDescent="0.2">
      <c r="A409" s="69" t="s">
        <v>2481</v>
      </c>
      <c r="B409" s="69" t="s">
        <v>3817</v>
      </c>
      <c r="C409" s="70"/>
      <c r="D409" s="71"/>
      <c r="E409" s="72"/>
      <c r="F409" s="73"/>
      <c r="G409" s="70"/>
      <c r="H409" s="74"/>
      <c r="I409" s="75"/>
      <c r="J409" s="75"/>
      <c r="K409" s="36"/>
      <c r="L409" s="82"/>
      <c r="M409" s="82"/>
      <c r="N409" s="77"/>
      <c r="O409" s="84" t="s">
        <v>255</v>
      </c>
      <c r="P409" s="86">
        <v>43157.851412037038</v>
      </c>
      <c r="Q409" s="84" t="s">
        <v>4409</v>
      </c>
      <c r="R409" s="84" t="s">
        <v>5607</v>
      </c>
      <c r="S409" s="84" t="s">
        <v>6076</v>
      </c>
      <c r="T409" s="84" t="s">
        <v>6291</v>
      </c>
      <c r="U409" s="84"/>
      <c r="V409" s="84" t="s">
        <v>7048</v>
      </c>
      <c r="W409" s="86">
        <v>43157.851412037038</v>
      </c>
      <c r="X409" s="84" t="s">
        <v>8338</v>
      </c>
      <c r="Y409" s="84"/>
      <c r="Z409" s="84"/>
      <c r="AA409" s="90" t="s">
        <v>10051</v>
      </c>
      <c r="AB409" s="84"/>
      <c r="AC409" s="84" t="b">
        <v>0</v>
      </c>
      <c r="AD409" s="84">
        <v>0</v>
      </c>
      <c r="AE409" s="90" t="s">
        <v>285</v>
      </c>
      <c r="AF409" s="84" t="b">
        <v>0</v>
      </c>
      <c r="AG409" s="84" t="s">
        <v>290</v>
      </c>
      <c r="AH409" s="84"/>
      <c r="AI409" s="90" t="s">
        <v>285</v>
      </c>
      <c r="AJ409" s="84" t="b">
        <v>0</v>
      </c>
      <c r="AK409" s="84">
        <v>1818</v>
      </c>
      <c r="AL409" s="90" t="s">
        <v>11439</v>
      </c>
      <c r="AM409" s="84" t="s">
        <v>296</v>
      </c>
      <c r="AN409" s="84" t="b">
        <v>0</v>
      </c>
      <c r="AO409" s="90" t="s">
        <v>11439</v>
      </c>
      <c r="AP409" s="84" t="s">
        <v>179</v>
      </c>
      <c r="AQ409" s="84">
        <v>0</v>
      </c>
      <c r="AR409" s="84">
        <v>0</v>
      </c>
      <c r="AS409" s="84"/>
      <c r="AT409" s="84"/>
      <c r="AU409" s="84"/>
      <c r="AV409" s="84"/>
      <c r="AW409" s="84"/>
      <c r="AX409" s="84"/>
      <c r="AY409" s="84"/>
      <c r="AZ409" s="84"/>
    </row>
    <row r="410" spans="1:52" x14ac:dyDescent="0.2">
      <c r="A410" s="69" t="s">
        <v>2481</v>
      </c>
      <c r="B410" s="69" t="s">
        <v>3818</v>
      </c>
      <c r="C410" s="70"/>
      <c r="D410" s="71"/>
      <c r="E410" s="72"/>
      <c r="F410" s="73"/>
      <c r="G410" s="70"/>
      <c r="H410" s="74"/>
      <c r="I410" s="75"/>
      <c r="J410" s="75"/>
      <c r="K410" s="36"/>
      <c r="L410" s="82"/>
      <c r="M410" s="82"/>
      <c r="N410" s="77"/>
      <c r="O410" s="84" t="s">
        <v>255</v>
      </c>
      <c r="P410" s="86">
        <v>43157.851412037038</v>
      </c>
      <c r="Q410" s="84" t="s">
        <v>4409</v>
      </c>
      <c r="R410" s="84" t="s">
        <v>5607</v>
      </c>
      <c r="S410" s="84" t="s">
        <v>6076</v>
      </c>
      <c r="T410" s="84" t="s">
        <v>6291</v>
      </c>
      <c r="U410" s="84"/>
      <c r="V410" s="84" t="s">
        <v>7048</v>
      </c>
      <c r="W410" s="86">
        <v>43157.851412037038</v>
      </c>
      <c r="X410" s="84" t="s">
        <v>8338</v>
      </c>
      <c r="Y410" s="84"/>
      <c r="Z410" s="84"/>
      <c r="AA410" s="90" t="s">
        <v>10051</v>
      </c>
      <c r="AB410" s="84"/>
      <c r="AC410" s="84" t="b">
        <v>0</v>
      </c>
      <c r="AD410" s="84">
        <v>0</v>
      </c>
      <c r="AE410" s="90" t="s">
        <v>285</v>
      </c>
      <c r="AF410" s="84" t="b">
        <v>0</v>
      </c>
      <c r="AG410" s="84" t="s">
        <v>290</v>
      </c>
      <c r="AH410" s="84"/>
      <c r="AI410" s="90" t="s">
        <v>285</v>
      </c>
      <c r="AJ410" s="84" t="b">
        <v>0</v>
      </c>
      <c r="AK410" s="84">
        <v>1818</v>
      </c>
      <c r="AL410" s="90" t="s">
        <v>11439</v>
      </c>
      <c r="AM410" s="84" t="s">
        <v>296</v>
      </c>
      <c r="AN410" s="84" t="b">
        <v>0</v>
      </c>
      <c r="AO410" s="90" t="s">
        <v>11439</v>
      </c>
      <c r="AP410" s="84" t="s">
        <v>179</v>
      </c>
      <c r="AQ410" s="84">
        <v>0</v>
      </c>
      <c r="AR410" s="84">
        <v>0</v>
      </c>
      <c r="AS410" s="84"/>
      <c r="AT410" s="84"/>
      <c r="AU410" s="84"/>
      <c r="AV410" s="84"/>
      <c r="AW410" s="84"/>
      <c r="AX410" s="84"/>
      <c r="AY410" s="84"/>
      <c r="AZ410" s="84"/>
    </row>
    <row r="411" spans="1:52" x14ac:dyDescent="0.2">
      <c r="A411" s="69" t="s">
        <v>2481</v>
      </c>
      <c r="B411" s="69" t="s">
        <v>3712</v>
      </c>
      <c r="C411" s="70"/>
      <c r="D411" s="71"/>
      <c r="E411" s="72"/>
      <c r="F411" s="73"/>
      <c r="G411" s="70"/>
      <c r="H411" s="74"/>
      <c r="I411" s="75"/>
      <c r="J411" s="75"/>
      <c r="K411" s="36"/>
      <c r="L411" s="82"/>
      <c r="M411" s="82"/>
      <c r="N411" s="77"/>
      <c r="O411" s="84" t="s">
        <v>255</v>
      </c>
      <c r="P411" s="86">
        <v>43157.851412037038</v>
      </c>
      <c r="Q411" s="84" t="s">
        <v>4409</v>
      </c>
      <c r="R411" s="84" t="s">
        <v>5607</v>
      </c>
      <c r="S411" s="84" t="s">
        <v>6076</v>
      </c>
      <c r="T411" s="84" t="s">
        <v>6291</v>
      </c>
      <c r="U411" s="84"/>
      <c r="V411" s="84" t="s">
        <v>7048</v>
      </c>
      <c r="W411" s="86">
        <v>43157.851412037038</v>
      </c>
      <c r="X411" s="84" t="s">
        <v>8338</v>
      </c>
      <c r="Y411" s="84"/>
      <c r="Z411" s="84"/>
      <c r="AA411" s="90" t="s">
        <v>10051</v>
      </c>
      <c r="AB411" s="84"/>
      <c r="AC411" s="84" t="b">
        <v>0</v>
      </c>
      <c r="AD411" s="84">
        <v>0</v>
      </c>
      <c r="AE411" s="90" t="s">
        <v>285</v>
      </c>
      <c r="AF411" s="84" t="b">
        <v>0</v>
      </c>
      <c r="AG411" s="84" t="s">
        <v>290</v>
      </c>
      <c r="AH411" s="84"/>
      <c r="AI411" s="90" t="s">
        <v>285</v>
      </c>
      <c r="AJ411" s="84" t="b">
        <v>0</v>
      </c>
      <c r="AK411" s="84">
        <v>1818</v>
      </c>
      <c r="AL411" s="90" t="s">
        <v>11439</v>
      </c>
      <c r="AM411" s="84" t="s">
        <v>296</v>
      </c>
      <c r="AN411" s="84" t="b">
        <v>0</v>
      </c>
      <c r="AO411" s="90" t="s">
        <v>11439</v>
      </c>
      <c r="AP411" s="84" t="s">
        <v>179</v>
      </c>
      <c r="AQ411" s="84">
        <v>0</v>
      </c>
      <c r="AR411" s="84">
        <v>0</v>
      </c>
      <c r="AS411" s="84"/>
      <c r="AT411" s="84"/>
      <c r="AU411" s="84"/>
      <c r="AV411" s="84"/>
      <c r="AW411" s="84"/>
      <c r="AX411" s="84"/>
      <c r="AY411" s="84"/>
      <c r="AZ411" s="84"/>
    </row>
    <row r="412" spans="1:52" x14ac:dyDescent="0.2">
      <c r="A412" s="69" t="s">
        <v>2482</v>
      </c>
      <c r="B412" s="69" t="s">
        <v>3636</v>
      </c>
      <c r="C412" s="70"/>
      <c r="D412" s="71"/>
      <c r="E412" s="72"/>
      <c r="F412" s="73"/>
      <c r="G412" s="70"/>
      <c r="H412" s="74"/>
      <c r="I412" s="75"/>
      <c r="J412" s="75"/>
      <c r="K412" s="36"/>
      <c r="L412" s="82"/>
      <c r="M412" s="82"/>
      <c r="N412" s="77"/>
      <c r="O412" s="84" t="s">
        <v>255</v>
      </c>
      <c r="P412" s="86">
        <v>43157.851446759261</v>
      </c>
      <c r="Q412" s="84" t="s">
        <v>4577</v>
      </c>
      <c r="R412" s="84"/>
      <c r="S412" s="84"/>
      <c r="T412" s="84" t="s">
        <v>6351</v>
      </c>
      <c r="U412" s="84"/>
      <c r="V412" s="84" t="s">
        <v>275</v>
      </c>
      <c r="W412" s="86">
        <v>43157.851446759261</v>
      </c>
      <c r="X412" s="84" t="s">
        <v>8339</v>
      </c>
      <c r="Y412" s="84"/>
      <c r="Z412" s="84"/>
      <c r="AA412" s="90" t="s">
        <v>10052</v>
      </c>
      <c r="AB412" s="84"/>
      <c r="AC412" s="84" t="b">
        <v>0</v>
      </c>
      <c r="AD412" s="84">
        <v>0</v>
      </c>
      <c r="AE412" s="90" t="s">
        <v>285</v>
      </c>
      <c r="AF412" s="84" t="b">
        <v>0</v>
      </c>
      <c r="AG412" s="84" t="s">
        <v>290</v>
      </c>
      <c r="AH412" s="84"/>
      <c r="AI412" s="90" t="s">
        <v>285</v>
      </c>
      <c r="AJ412" s="84" t="b">
        <v>0</v>
      </c>
      <c r="AK412" s="84">
        <v>166</v>
      </c>
      <c r="AL412" s="90" t="s">
        <v>11354</v>
      </c>
      <c r="AM412" s="84" t="s">
        <v>296</v>
      </c>
      <c r="AN412" s="84" t="b">
        <v>0</v>
      </c>
      <c r="AO412" s="90" t="s">
        <v>11354</v>
      </c>
      <c r="AP412" s="84" t="s">
        <v>179</v>
      </c>
      <c r="AQ412" s="84">
        <v>0</v>
      </c>
      <c r="AR412" s="84">
        <v>0</v>
      </c>
      <c r="AS412" s="84"/>
      <c r="AT412" s="84"/>
      <c r="AU412" s="84"/>
      <c r="AV412" s="84"/>
      <c r="AW412" s="84"/>
      <c r="AX412" s="84"/>
      <c r="AY412" s="84"/>
      <c r="AZ412" s="84"/>
    </row>
    <row r="413" spans="1:52" x14ac:dyDescent="0.2">
      <c r="A413" s="69" t="s">
        <v>2483</v>
      </c>
      <c r="B413" s="69" t="s">
        <v>3871</v>
      </c>
      <c r="C413" s="70"/>
      <c r="D413" s="71"/>
      <c r="E413" s="72"/>
      <c r="F413" s="73"/>
      <c r="G413" s="70"/>
      <c r="H413" s="74"/>
      <c r="I413" s="75"/>
      <c r="J413" s="75"/>
      <c r="K413" s="36"/>
      <c r="L413" s="82"/>
      <c r="M413" s="82"/>
      <c r="N413" s="77"/>
      <c r="O413" s="84" t="s">
        <v>256</v>
      </c>
      <c r="P413" s="86">
        <v>43157.8515162037</v>
      </c>
      <c r="Q413" s="84" t="s">
        <v>4589</v>
      </c>
      <c r="R413" s="84"/>
      <c r="S413" s="84"/>
      <c r="T413" s="84" t="s">
        <v>6274</v>
      </c>
      <c r="U413" s="84"/>
      <c r="V413" s="84" t="s">
        <v>7049</v>
      </c>
      <c r="W413" s="86">
        <v>43157.8515162037</v>
      </c>
      <c r="X413" s="84" t="s">
        <v>8340</v>
      </c>
      <c r="Y413" s="84"/>
      <c r="Z413" s="84"/>
      <c r="AA413" s="90" t="s">
        <v>10053</v>
      </c>
      <c r="AB413" s="90" t="s">
        <v>11513</v>
      </c>
      <c r="AC413" s="84" t="b">
        <v>0</v>
      </c>
      <c r="AD413" s="84">
        <v>1</v>
      </c>
      <c r="AE413" s="90" t="s">
        <v>11682</v>
      </c>
      <c r="AF413" s="84" t="b">
        <v>0</v>
      </c>
      <c r="AG413" s="84" t="s">
        <v>292</v>
      </c>
      <c r="AH413" s="84"/>
      <c r="AI413" s="90" t="s">
        <v>285</v>
      </c>
      <c r="AJ413" s="84" t="b">
        <v>0</v>
      </c>
      <c r="AK413" s="84">
        <v>0</v>
      </c>
      <c r="AL413" s="90" t="s">
        <v>285</v>
      </c>
      <c r="AM413" s="84" t="s">
        <v>296</v>
      </c>
      <c r="AN413" s="84" t="b">
        <v>0</v>
      </c>
      <c r="AO413" s="90" t="s">
        <v>11513</v>
      </c>
      <c r="AP413" s="84" t="s">
        <v>179</v>
      </c>
      <c r="AQ413" s="84">
        <v>0</v>
      </c>
      <c r="AR413" s="84">
        <v>0</v>
      </c>
      <c r="AS413" s="84"/>
      <c r="AT413" s="84"/>
      <c r="AU413" s="84"/>
      <c r="AV413" s="84"/>
      <c r="AW413" s="84"/>
      <c r="AX413" s="84"/>
      <c r="AY413" s="84"/>
      <c r="AZ413" s="84"/>
    </row>
    <row r="414" spans="1:52" x14ac:dyDescent="0.2">
      <c r="A414" s="69" t="s">
        <v>2484</v>
      </c>
      <c r="B414" s="69" t="s">
        <v>3680</v>
      </c>
      <c r="C414" s="70"/>
      <c r="D414" s="71"/>
      <c r="E414" s="72"/>
      <c r="F414" s="73"/>
      <c r="G414" s="70"/>
      <c r="H414" s="74"/>
      <c r="I414" s="75"/>
      <c r="J414" s="75"/>
      <c r="K414" s="36"/>
      <c r="L414" s="82"/>
      <c r="M414" s="82"/>
      <c r="N414" s="77"/>
      <c r="O414" s="84" t="s">
        <v>255</v>
      </c>
      <c r="P414" s="86">
        <v>43157.844953703701</v>
      </c>
      <c r="Q414" s="84" t="s">
        <v>4386</v>
      </c>
      <c r="R414" s="84"/>
      <c r="S414" s="84"/>
      <c r="T414" s="84" t="s">
        <v>6274</v>
      </c>
      <c r="U414" s="84"/>
      <c r="V414" s="84" t="s">
        <v>7050</v>
      </c>
      <c r="W414" s="86">
        <v>43157.844953703701</v>
      </c>
      <c r="X414" s="84" t="s">
        <v>8341</v>
      </c>
      <c r="Y414" s="84"/>
      <c r="Z414" s="84"/>
      <c r="AA414" s="90" t="s">
        <v>10054</v>
      </c>
      <c r="AB414" s="84"/>
      <c r="AC414" s="84" t="b">
        <v>0</v>
      </c>
      <c r="AD414" s="84">
        <v>0</v>
      </c>
      <c r="AE414" s="90" t="s">
        <v>285</v>
      </c>
      <c r="AF414" s="84" t="b">
        <v>0</v>
      </c>
      <c r="AG414" s="84" t="s">
        <v>2154</v>
      </c>
      <c r="AH414" s="84"/>
      <c r="AI414" s="90" t="s">
        <v>285</v>
      </c>
      <c r="AJ414" s="84" t="b">
        <v>0</v>
      </c>
      <c r="AK414" s="84">
        <v>200</v>
      </c>
      <c r="AL414" s="90" t="s">
        <v>11403</v>
      </c>
      <c r="AM414" s="84" t="s">
        <v>296</v>
      </c>
      <c r="AN414" s="84" t="b">
        <v>0</v>
      </c>
      <c r="AO414" s="90" t="s">
        <v>11403</v>
      </c>
      <c r="AP414" s="84" t="s">
        <v>179</v>
      </c>
      <c r="AQ414" s="84">
        <v>0</v>
      </c>
      <c r="AR414" s="84">
        <v>0</v>
      </c>
      <c r="AS414" s="84"/>
      <c r="AT414" s="84"/>
      <c r="AU414" s="84"/>
      <c r="AV414" s="84"/>
      <c r="AW414" s="84"/>
      <c r="AX414" s="84"/>
      <c r="AY414" s="84"/>
      <c r="AZ414" s="84"/>
    </row>
    <row r="415" spans="1:52" x14ac:dyDescent="0.2">
      <c r="A415" s="69" t="s">
        <v>2484</v>
      </c>
      <c r="B415" s="69" t="s">
        <v>3680</v>
      </c>
      <c r="C415" s="70"/>
      <c r="D415" s="71"/>
      <c r="E415" s="72"/>
      <c r="F415" s="73"/>
      <c r="G415" s="70"/>
      <c r="H415" s="74"/>
      <c r="I415" s="75"/>
      <c r="J415" s="75"/>
      <c r="K415" s="36"/>
      <c r="L415" s="82"/>
      <c r="M415" s="82"/>
      <c r="N415" s="77"/>
      <c r="O415" s="84" t="s">
        <v>255</v>
      </c>
      <c r="P415" s="86">
        <v>43157.851585648146</v>
      </c>
      <c r="Q415" s="84" t="s">
        <v>4550</v>
      </c>
      <c r="R415" s="84"/>
      <c r="S415" s="84"/>
      <c r="T415" s="84" t="s">
        <v>6274</v>
      </c>
      <c r="U415" s="84" t="s">
        <v>6649</v>
      </c>
      <c r="V415" s="84" t="s">
        <v>6649</v>
      </c>
      <c r="W415" s="86">
        <v>43157.851585648146</v>
      </c>
      <c r="X415" s="84" t="s">
        <v>8342</v>
      </c>
      <c r="Y415" s="84"/>
      <c r="Z415" s="84"/>
      <c r="AA415" s="90" t="s">
        <v>10055</v>
      </c>
      <c r="AB415" s="84"/>
      <c r="AC415" s="84" t="b">
        <v>0</v>
      </c>
      <c r="AD415" s="84">
        <v>0</v>
      </c>
      <c r="AE415" s="90" t="s">
        <v>285</v>
      </c>
      <c r="AF415" s="84" t="b">
        <v>0</v>
      </c>
      <c r="AG415" s="84" t="s">
        <v>2154</v>
      </c>
      <c r="AH415" s="84"/>
      <c r="AI415" s="90" t="s">
        <v>285</v>
      </c>
      <c r="AJ415" s="84" t="b">
        <v>0</v>
      </c>
      <c r="AK415" s="84">
        <v>325</v>
      </c>
      <c r="AL415" s="90" t="s">
        <v>11404</v>
      </c>
      <c r="AM415" s="84" t="s">
        <v>296</v>
      </c>
      <c r="AN415" s="84" t="b">
        <v>0</v>
      </c>
      <c r="AO415" s="90" t="s">
        <v>11404</v>
      </c>
      <c r="AP415" s="84" t="s">
        <v>179</v>
      </c>
      <c r="AQ415" s="84">
        <v>0</v>
      </c>
      <c r="AR415" s="84">
        <v>0</v>
      </c>
      <c r="AS415" s="84"/>
      <c r="AT415" s="84"/>
      <c r="AU415" s="84"/>
      <c r="AV415" s="84"/>
      <c r="AW415" s="84"/>
      <c r="AX415" s="84"/>
      <c r="AY415" s="84"/>
      <c r="AZ415" s="84"/>
    </row>
    <row r="416" spans="1:52" x14ac:dyDescent="0.2">
      <c r="A416" s="69" t="s">
        <v>2485</v>
      </c>
      <c r="B416" s="69" t="s">
        <v>3677</v>
      </c>
      <c r="C416" s="70"/>
      <c r="D416" s="71"/>
      <c r="E416" s="72"/>
      <c r="F416" s="73"/>
      <c r="G416" s="70"/>
      <c r="H416" s="74"/>
      <c r="I416" s="75"/>
      <c r="J416" s="75"/>
      <c r="K416" s="36"/>
      <c r="L416" s="82"/>
      <c r="M416" s="82"/>
      <c r="N416" s="77"/>
      <c r="O416" s="84" t="s">
        <v>255</v>
      </c>
      <c r="P416" s="86">
        <v>43157.851655092592</v>
      </c>
      <c r="Q416" s="84" t="s">
        <v>4590</v>
      </c>
      <c r="R416" s="84"/>
      <c r="S416" s="84"/>
      <c r="T416" s="84" t="s">
        <v>6274</v>
      </c>
      <c r="U416" s="84"/>
      <c r="V416" s="84" t="s">
        <v>275</v>
      </c>
      <c r="W416" s="86">
        <v>43157.851655092592</v>
      </c>
      <c r="X416" s="84" t="s">
        <v>8343</v>
      </c>
      <c r="Y416" s="84"/>
      <c r="Z416" s="84"/>
      <c r="AA416" s="90" t="s">
        <v>10056</v>
      </c>
      <c r="AB416" s="84"/>
      <c r="AC416" s="84" t="b">
        <v>0</v>
      </c>
      <c r="AD416" s="84">
        <v>0</v>
      </c>
      <c r="AE416" s="90" t="s">
        <v>285</v>
      </c>
      <c r="AF416" s="84" t="b">
        <v>0</v>
      </c>
      <c r="AG416" s="84" t="s">
        <v>2154</v>
      </c>
      <c r="AH416" s="84"/>
      <c r="AI416" s="90" t="s">
        <v>285</v>
      </c>
      <c r="AJ416" s="84" t="b">
        <v>0</v>
      </c>
      <c r="AK416" s="84">
        <v>35</v>
      </c>
      <c r="AL416" s="90" t="s">
        <v>11400</v>
      </c>
      <c r="AM416" s="84" t="s">
        <v>296</v>
      </c>
      <c r="AN416" s="84" t="b">
        <v>0</v>
      </c>
      <c r="AO416" s="90" t="s">
        <v>11400</v>
      </c>
      <c r="AP416" s="84" t="s">
        <v>179</v>
      </c>
      <c r="AQ416" s="84">
        <v>0</v>
      </c>
      <c r="AR416" s="84">
        <v>0</v>
      </c>
      <c r="AS416" s="84"/>
      <c r="AT416" s="84"/>
      <c r="AU416" s="84"/>
      <c r="AV416" s="84"/>
      <c r="AW416" s="84"/>
      <c r="AX416" s="84"/>
      <c r="AY416" s="84"/>
      <c r="AZ416" s="84"/>
    </row>
    <row r="417" spans="1:52" x14ac:dyDescent="0.2">
      <c r="A417" s="69" t="s">
        <v>2486</v>
      </c>
      <c r="B417" s="69" t="s">
        <v>3817</v>
      </c>
      <c r="C417" s="70"/>
      <c r="D417" s="71"/>
      <c r="E417" s="72"/>
      <c r="F417" s="73"/>
      <c r="G417" s="70"/>
      <c r="H417" s="74"/>
      <c r="I417" s="75"/>
      <c r="J417" s="75"/>
      <c r="K417" s="36"/>
      <c r="L417" s="82"/>
      <c r="M417" s="82"/>
      <c r="N417" s="77"/>
      <c r="O417" s="84" t="s">
        <v>255</v>
      </c>
      <c r="P417" s="86">
        <v>43157.851701388892</v>
      </c>
      <c r="Q417" s="84" t="s">
        <v>4409</v>
      </c>
      <c r="R417" s="84" t="s">
        <v>5607</v>
      </c>
      <c r="S417" s="84" t="s">
        <v>6076</v>
      </c>
      <c r="T417" s="84" t="s">
        <v>6291</v>
      </c>
      <c r="U417" s="84"/>
      <c r="V417" s="84" t="s">
        <v>7051</v>
      </c>
      <c r="W417" s="86">
        <v>43157.851701388892</v>
      </c>
      <c r="X417" s="84" t="s">
        <v>8344</v>
      </c>
      <c r="Y417" s="84"/>
      <c r="Z417" s="84"/>
      <c r="AA417" s="90" t="s">
        <v>10057</v>
      </c>
      <c r="AB417" s="84"/>
      <c r="AC417" s="84" t="b">
        <v>0</v>
      </c>
      <c r="AD417" s="84">
        <v>0</v>
      </c>
      <c r="AE417" s="90" t="s">
        <v>285</v>
      </c>
      <c r="AF417" s="84" t="b">
        <v>0</v>
      </c>
      <c r="AG417" s="84" t="s">
        <v>290</v>
      </c>
      <c r="AH417" s="84"/>
      <c r="AI417" s="90" t="s">
        <v>285</v>
      </c>
      <c r="AJ417" s="84" t="b">
        <v>0</v>
      </c>
      <c r="AK417" s="84">
        <v>1818</v>
      </c>
      <c r="AL417" s="90" t="s">
        <v>11439</v>
      </c>
      <c r="AM417" s="84" t="s">
        <v>294</v>
      </c>
      <c r="AN417" s="84" t="b">
        <v>0</v>
      </c>
      <c r="AO417" s="90" t="s">
        <v>11439</v>
      </c>
      <c r="AP417" s="84" t="s">
        <v>179</v>
      </c>
      <c r="AQ417" s="84">
        <v>0</v>
      </c>
      <c r="AR417" s="84">
        <v>0</v>
      </c>
      <c r="AS417" s="84"/>
      <c r="AT417" s="84"/>
      <c r="AU417" s="84"/>
      <c r="AV417" s="84"/>
      <c r="AW417" s="84"/>
      <c r="AX417" s="84"/>
      <c r="AY417" s="84"/>
      <c r="AZ417" s="84"/>
    </row>
    <row r="418" spans="1:52" x14ac:dyDescent="0.2">
      <c r="A418" s="69" t="s">
        <v>2486</v>
      </c>
      <c r="B418" s="69" t="s">
        <v>3818</v>
      </c>
      <c r="C418" s="70"/>
      <c r="D418" s="71"/>
      <c r="E418" s="72"/>
      <c r="F418" s="73"/>
      <c r="G418" s="70"/>
      <c r="H418" s="74"/>
      <c r="I418" s="75"/>
      <c r="J418" s="75"/>
      <c r="K418" s="36"/>
      <c r="L418" s="82"/>
      <c r="M418" s="82"/>
      <c r="N418" s="77"/>
      <c r="O418" s="84" t="s">
        <v>255</v>
      </c>
      <c r="P418" s="86">
        <v>43157.851701388892</v>
      </c>
      <c r="Q418" s="84" t="s">
        <v>4409</v>
      </c>
      <c r="R418" s="84" t="s">
        <v>5607</v>
      </c>
      <c r="S418" s="84" t="s">
        <v>6076</v>
      </c>
      <c r="T418" s="84" t="s">
        <v>6291</v>
      </c>
      <c r="U418" s="84"/>
      <c r="V418" s="84" t="s">
        <v>7051</v>
      </c>
      <c r="W418" s="86">
        <v>43157.851701388892</v>
      </c>
      <c r="X418" s="84" t="s">
        <v>8344</v>
      </c>
      <c r="Y418" s="84"/>
      <c r="Z418" s="84"/>
      <c r="AA418" s="90" t="s">
        <v>10057</v>
      </c>
      <c r="AB418" s="84"/>
      <c r="AC418" s="84" t="b">
        <v>0</v>
      </c>
      <c r="AD418" s="84">
        <v>0</v>
      </c>
      <c r="AE418" s="90" t="s">
        <v>285</v>
      </c>
      <c r="AF418" s="84" t="b">
        <v>0</v>
      </c>
      <c r="AG418" s="84" t="s">
        <v>290</v>
      </c>
      <c r="AH418" s="84"/>
      <c r="AI418" s="90" t="s">
        <v>285</v>
      </c>
      <c r="AJ418" s="84" t="b">
        <v>0</v>
      </c>
      <c r="AK418" s="84">
        <v>1818</v>
      </c>
      <c r="AL418" s="90" t="s">
        <v>11439</v>
      </c>
      <c r="AM418" s="84" t="s">
        <v>294</v>
      </c>
      <c r="AN418" s="84" t="b">
        <v>0</v>
      </c>
      <c r="AO418" s="90" t="s">
        <v>11439</v>
      </c>
      <c r="AP418" s="84" t="s">
        <v>179</v>
      </c>
      <c r="AQ418" s="84">
        <v>0</v>
      </c>
      <c r="AR418" s="84">
        <v>0</v>
      </c>
      <c r="AS418" s="84"/>
      <c r="AT418" s="84"/>
      <c r="AU418" s="84"/>
      <c r="AV418" s="84"/>
      <c r="AW418" s="84"/>
      <c r="AX418" s="84"/>
      <c r="AY418" s="84"/>
      <c r="AZ418" s="84"/>
    </row>
    <row r="419" spans="1:52" x14ac:dyDescent="0.2">
      <c r="A419" s="69" t="s">
        <v>2486</v>
      </c>
      <c r="B419" s="69" t="s">
        <v>3712</v>
      </c>
      <c r="C419" s="70"/>
      <c r="D419" s="71"/>
      <c r="E419" s="72"/>
      <c r="F419" s="73"/>
      <c r="G419" s="70"/>
      <c r="H419" s="74"/>
      <c r="I419" s="75"/>
      <c r="J419" s="75"/>
      <c r="K419" s="36"/>
      <c r="L419" s="82"/>
      <c r="M419" s="82"/>
      <c r="N419" s="77"/>
      <c r="O419" s="84" t="s">
        <v>255</v>
      </c>
      <c r="P419" s="86">
        <v>43157.851701388892</v>
      </c>
      <c r="Q419" s="84" t="s">
        <v>4409</v>
      </c>
      <c r="R419" s="84" t="s">
        <v>5607</v>
      </c>
      <c r="S419" s="84" t="s">
        <v>6076</v>
      </c>
      <c r="T419" s="84" t="s">
        <v>6291</v>
      </c>
      <c r="U419" s="84"/>
      <c r="V419" s="84" t="s">
        <v>7051</v>
      </c>
      <c r="W419" s="86">
        <v>43157.851701388892</v>
      </c>
      <c r="X419" s="84" t="s">
        <v>8344</v>
      </c>
      <c r="Y419" s="84"/>
      <c r="Z419" s="84"/>
      <c r="AA419" s="90" t="s">
        <v>10057</v>
      </c>
      <c r="AB419" s="84"/>
      <c r="AC419" s="84" t="b">
        <v>0</v>
      </c>
      <c r="AD419" s="84">
        <v>0</v>
      </c>
      <c r="AE419" s="90" t="s">
        <v>285</v>
      </c>
      <c r="AF419" s="84" t="b">
        <v>0</v>
      </c>
      <c r="AG419" s="84" t="s">
        <v>290</v>
      </c>
      <c r="AH419" s="84"/>
      <c r="AI419" s="90" t="s">
        <v>285</v>
      </c>
      <c r="AJ419" s="84" t="b">
        <v>0</v>
      </c>
      <c r="AK419" s="84">
        <v>1818</v>
      </c>
      <c r="AL419" s="90" t="s">
        <v>11439</v>
      </c>
      <c r="AM419" s="84" t="s">
        <v>294</v>
      </c>
      <c r="AN419" s="84" t="b">
        <v>0</v>
      </c>
      <c r="AO419" s="90" t="s">
        <v>11439</v>
      </c>
      <c r="AP419" s="84" t="s">
        <v>179</v>
      </c>
      <c r="AQ419" s="84">
        <v>0</v>
      </c>
      <c r="AR419" s="84">
        <v>0</v>
      </c>
      <c r="AS419" s="84"/>
      <c r="AT419" s="84"/>
      <c r="AU419" s="84"/>
      <c r="AV419" s="84"/>
      <c r="AW419" s="84"/>
      <c r="AX419" s="84"/>
      <c r="AY419" s="84"/>
      <c r="AZ419" s="84"/>
    </row>
    <row r="420" spans="1:52" x14ac:dyDescent="0.2">
      <c r="A420" s="69" t="s">
        <v>2487</v>
      </c>
      <c r="B420" s="69" t="s">
        <v>247</v>
      </c>
      <c r="C420" s="70"/>
      <c r="D420" s="71"/>
      <c r="E420" s="72"/>
      <c r="F420" s="73"/>
      <c r="G420" s="70"/>
      <c r="H420" s="74"/>
      <c r="I420" s="75"/>
      <c r="J420" s="75"/>
      <c r="K420" s="36"/>
      <c r="L420" s="82"/>
      <c r="M420" s="82"/>
      <c r="N420" s="77"/>
      <c r="O420" s="84" t="s">
        <v>256</v>
      </c>
      <c r="P420" s="86">
        <v>43157.851712962962</v>
      </c>
      <c r="Q420" s="84" t="s">
        <v>4591</v>
      </c>
      <c r="R420" s="84"/>
      <c r="S420" s="84"/>
      <c r="T420" s="84" t="s">
        <v>6274</v>
      </c>
      <c r="U420" s="84"/>
      <c r="V420" s="84" t="s">
        <v>7052</v>
      </c>
      <c r="W420" s="86">
        <v>43157.851712962962</v>
      </c>
      <c r="X420" s="84" t="s">
        <v>8345</v>
      </c>
      <c r="Y420" s="84"/>
      <c r="Z420" s="84"/>
      <c r="AA420" s="90" t="s">
        <v>10058</v>
      </c>
      <c r="AB420" s="90" t="s">
        <v>11514</v>
      </c>
      <c r="AC420" s="84" t="b">
        <v>0</v>
      </c>
      <c r="AD420" s="84">
        <v>0</v>
      </c>
      <c r="AE420" s="90" t="s">
        <v>289</v>
      </c>
      <c r="AF420" s="84" t="b">
        <v>0</v>
      </c>
      <c r="AG420" s="84" t="s">
        <v>290</v>
      </c>
      <c r="AH420" s="84"/>
      <c r="AI420" s="90" t="s">
        <v>285</v>
      </c>
      <c r="AJ420" s="84" t="b">
        <v>0</v>
      </c>
      <c r="AK420" s="84">
        <v>0</v>
      </c>
      <c r="AL420" s="90" t="s">
        <v>285</v>
      </c>
      <c r="AM420" s="84" t="s">
        <v>295</v>
      </c>
      <c r="AN420" s="84" t="b">
        <v>0</v>
      </c>
      <c r="AO420" s="90" t="s">
        <v>11514</v>
      </c>
      <c r="AP420" s="84" t="s">
        <v>179</v>
      </c>
      <c r="AQ420" s="84">
        <v>0</v>
      </c>
      <c r="AR420" s="84">
        <v>0</v>
      </c>
      <c r="AS420" s="84"/>
      <c r="AT420" s="84"/>
      <c r="AU420" s="84"/>
      <c r="AV420" s="84"/>
      <c r="AW420" s="84"/>
      <c r="AX420" s="84"/>
      <c r="AY420" s="84"/>
      <c r="AZ420" s="84"/>
    </row>
    <row r="421" spans="1:52" x14ac:dyDescent="0.2">
      <c r="A421" s="69" t="s">
        <v>2488</v>
      </c>
      <c r="B421" s="69" t="s">
        <v>2488</v>
      </c>
      <c r="C421" s="70"/>
      <c r="D421" s="71"/>
      <c r="E421" s="72"/>
      <c r="F421" s="73"/>
      <c r="G421" s="70"/>
      <c r="H421" s="74"/>
      <c r="I421" s="75"/>
      <c r="J421" s="75"/>
      <c r="K421" s="36"/>
      <c r="L421" s="82"/>
      <c r="M421" s="82"/>
      <c r="N421" s="77"/>
      <c r="O421" s="84" t="s">
        <v>179</v>
      </c>
      <c r="P421" s="86">
        <v>43157.851759259262</v>
      </c>
      <c r="Q421" s="84" t="s">
        <v>4592</v>
      </c>
      <c r="R421" s="84" t="s">
        <v>5693</v>
      </c>
      <c r="S421" s="84" t="s">
        <v>920</v>
      </c>
      <c r="T421" s="84" t="s">
        <v>6317</v>
      </c>
      <c r="U421" s="84"/>
      <c r="V421" s="84" t="s">
        <v>7053</v>
      </c>
      <c r="W421" s="86">
        <v>43157.851759259262</v>
      </c>
      <c r="X421" s="84" t="s">
        <v>8346</v>
      </c>
      <c r="Y421" s="84"/>
      <c r="Z421" s="84"/>
      <c r="AA421" s="90" t="s">
        <v>10059</v>
      </c>
      <c r="AB421" s="84"/>
      <c r="AC421" s="84" t="b">
        <v>0</v>
      </c>
      <c r="AD421" s="84">
        <v>0</v>
      </c>
      <c r="AE421" s="90" t="s">
        <v>285</v>
      </c>
      <c r="AF421" s="84" t="b">
        <v>0</v>
      </c>
      <c r="AG421" s="84" t="s">
        <v>290</v>
      </c>
      <c r="AH421" s="84"/>
      <c r="AI421" s="90" t="s">
        <v>285</v>
      </c>
      <c r="AJ421" s="84" t="b">
        <v>0</v>
      </c>
      <c r="AK421" s="84">
        <v>0</v>
      </c>
      <c r="AL421" s="90" t="s">
        <v>285</v>
      </c>
      <c r="AM421" s="84" t="s">
        <v>1010</v>
      </c>
      <c r="AN421" s="84" t="b">
        <v>0</v>
      </c>
      <c r="AO421" s="90" t="s">
        <v>10059</v>
      </c>
      <c r="AP421" s="84" t="s">
        <v>179</v>
      </c>
      <c r="AQ421" s="84">
        <v>0</v>
      </c>
      <c r="AR421" s="84">
        <v>0</v>
      </c>
      <c r="AS421" s="84"/>
      <c r="AT421" s="84"/>
      <c r="AU421" s="84"/>
      <c r="AV421" s="84"/>
      <c r="AW421" s="84"/>
      <c r="AX421" s="84"/>
      <c r="AY421" s="84"/>
      <c r="AZ421" s="84"/>
    </row>
    <row r="422" spans="1:52" x14ac:dyDescent="0.2">
      <c r="A422" s="69" t="s">
        <v>2489</v>
      </c>
      <c r="B422" s="69" t="s">
        <v>2489</v>
      </c>
      <c r="C422" s="70"/>
      <c r="D422" s="71"/>
      <c r="E422" s="72"/>
      <c r="F422" s="73"/>
      <c r="G422" s="70"/>
      <c r="H422" s="74"/>
      <c r="I422" s="75"/>
      <c r="J422" s="75"/>
      <c r="K422" s="36"/>
      <c r="L422" s="82"/>
      <c r="M422" s="82"/>
      <c r="N422" s="77"/>
      <c r="O422" s="84" t="s">
        <v>179</v>
      </c>
      <c r="P422" s="86">
        <v>43157.851851851854</v>
      </c>
      <c r="Q422" s="84" t="s">
        <v>4593</v>
      </c>
      <c r="R422" s="84" t="s">
        <v>5694</v>
      </c>
      <c r="S422" s="84" t="s">
        <v>920</v>
      </c>
      <c r="T422" s="84" t="s">
        <v>6274</v>
      </c>
      <c r="U422" s="84"/>
      <c r="V422" s="84" t="s">
        <v>7054</v>
      </c>
      <c r="W422" s="86">
        <v>43157.851851851854</v>
      </c>
      <c r="X422" s="84" t="s">
        <v>8347</v>
      </c>
      <c r="Y422" s="84"/>
      <c r="Z422" s="84"/>
      <c r="AA422" s="90" t="s">
        <v>10060</v>
      </c>
      <c r="AB422" s="84"/>
      <c r="AC422" s="84" t="b">
        <v>0</v>
      </c>
      <c r="AD422" s="84">
        <v>0</v>
      </c>
      <c r="AE422" s="90" t="s">
        <v>285</v>
      </c>
      <c r="AF422" s="84" t="b">
        <v>0</v>
      </c>
      <c r="AG422" s="84" t="s">
        <v>290</v>
      </c>
      <c r="AH422" s="84"/>
      <c r="AI422" s="90" t="s">
        <v>285</v>
      </c>
      <c r="AJ422" s="84" t="b">
        <v>0</v>
      </c>
      <c r="AK422" s="84">
        <v>0</v>
      </c>
      <c r="AL422" s="90" t="s">
        <v>285</v>
      </c>
      <c r="AM422" s="84" t="s">
        <v>1010</v>
      </c>
      <c r="AN422" s="84" t="b">
        <v>0</v>
      </c>
      <c r="AO422" s="90" t="s">
        <v>10060</v>
      </c>
      <c r="AP422" s="84" t="s">
        <v>179</v>
      </c>
      <c r="AQ422" s="84">
        <v>0</v>
      </c>
      <c r="AR422" s="84">
        <v>0</v>
      </c>
      <c r="AS422" s="84"/>
      <c r="AT422" s="84"/>
      <c r="AU422" s="84"/>
      <c r="AV422" s="84"/>
      <c r="AW422" s="84"/>
      <c r="AX422" s="84"/>
      <c r="AY422" s="84"/>
      <c r="AZ422" s="84"/>
    </row>
    <row r="423" spans="1:52" x14ac:dyDescent="0.2">
      <c r="A423" s="69" t="s">
        <v>2490</v>
      </c>
      <c r="B423" s="69" t="s">
        <v>2490</v>
      </c>
      <c r="C423" s="70"/>
      <c r="D423" s="71"/>
      <c r="E423" s="72"/>
      <c r="F423" s="73"/>
      <c r="G423" s="70"/>
      <c r="H423" s="74"/>
      <c r="I423" s="75"/>
      <c r="J423" s="75"/>
      <c r="K423" s="36"/>
      <c r="L423" s="82"/>
      <c r="M423" s="82"/>
      <c r="N423" s="77"/>
      <c r="O423" s="84" t="s">
        <v>179</v>
      </c>
      <c r="P423" s="86">
        <v>43157.851863425924</v>
      </c>
      <c r="Q423" s="84" t="s">
        <v>4594</v>
      </c>
      <c r="R423" s="84"/>
      <c r="S423" s="84"/>
      <c r="T423" s="84" t="s">
        <v>6356</v>
      </c>
      <c r="U423" s="84"/>
      <c r="V423" s="84" t="s">
        <v>7055</v>
      </c>
      <c r="W423" s="86">
        <v>43157.851863425924</v>
      </c>
      <c r="X423" s="84" t="s">
        <v>8348</v>
      </c>
      <c r="Y423" s="84"/>
      <c r="Z423" s="84"/>
      <c r="AA423" s="90" t="s">
        <v>10061</v>
      </c>
      <c r="AB423" s="90" t="s">
        <v>11515</v>
      </c>
      <c r="AC423" s="84" t="b">
        <v>0</v>
      </c>
      <c r="AD423" s="84">
        <v>0</v>
      </c>
      <c r="AE423" s="90" t="s">
        <v>11683</v>
      </c>
      <c r="AF423" s="84" t="b">
        <v>0</v>
      </c>
      <c r="AG423" s="84" t="s">
        <v>292</v>
      </c>
      <c r="AH423" s="84"/>
      <c r="AI423" s="90" t="s">
        <v>285</v>
      </c>
      <c r="AJ423" s="84" t="b">
        <v>0</v>
      </c>
      <c r="AK423" s="84">
        <v>0</v>
      </c>
      <c r="AL423" s="90" t="s">
        <v>285</v>
      </c>
      <c r="AM423" s="84" t="s">
        <v>295</v>
      </c>
      <c r="AN423" s="84" t="b">
        <v>0</v>
      </c>
      <c r="AO423" s="90" t="s">
        <v>11515</v>
      </c>
      <c r="AP423" s="84" t="s">
        <v>179</v>
      </c>
      <c r="AQ423" s="84">
        <v>0</v>
      </c>
      <c r="AR423" s="84">
        <v>0</v>
      </c>
      <c r="AS423" s="84"/>
      <c r="AT423" s="84"/>
      <c r="AU423" s="84"/>
      <c r="AV423" s="84"/>
      <c r="AW423" s="84"/>
      <c r="AX423" s="84"/>
      <c r="AY423" s="84"/>
      <c r="AZ423" s="84"/>
    </row>
    <row r="424" spans="1:52" x14ac:dyDescent="0.2">
      <c r="A424" s="69" t="s">
        <v>2491</v>
      </c>
      <c r="B424" s="69" t="s">
        <v>2491</v>
      </c>
      <c r="C424" s="70"/>
      <c r="D424" s="71"/>
      <c r="E424" s="72"/>
      <c r="F424" s="73"/>
      <c r="G424" s="70"/>
      <c r="H424" s="74"/>
      <c r="I424" s="75"/>
      <c r="J424" s="75"/>
      <c r="K424" s="36"/>
      <c r="L424" s="82"/>
      <c r="M424" s="82"/>
      <c r="N424" s="77"/>
      <c r="O424" s="84" t="s">
        <v>179</v>
      </c>
      <c r="P424" s="86">
        <v>43157.851909722223</v>
      </c>
      <c r="Q424" s="84" t="s">
        <v>4595</v>
      </c>
      <c r="R424" s="84" t="s">
        <v>5695</v>
      </c>
      <c r="S424" s="84" t="s">
        <v>261</v>
      </c>
      <c r="T424" s="84" t="s">
        <v>6357</v>
      </c>
      <c r="U424" s="84"/>
      <c r="V424" s="84" t="s">
        <v>7056</v>
      </c>
      <c r="W424" s="86">
        <v>43157.851909722223</v>
      </c>
      <c r="X424" s="84" t="s">
        <v>8349</v>
      </c>
      <c r="Y424" s="84"/>
      <c r="Z424" s="84"/>
      <c r="AA424" s="90" t="s">
        <v>10062</v>
      </c>
      <c r="AB424" s="84"/>
      <c r="AC424" s="84" t="b">
        <v>0</v>
      </c>
      <c r="AD424" s="84">
        <v>1</v>
      </c>
      <c r="AE424" s="90" t="s">
        <v>285</v>
      </c>
      <c r="AF424" s="84" t="b">
        <v>0</v>
      </c>
      <c r="AG424" s="84" t="s">
        <v>290</v>
      </c>
      <c r="AH424" s="84"/>
      <c r="AI424" s="90" t="s">
        <v>285</v>
      </c>
      <c r="AJ424" s="84" t="b">
        <v>0</v>
      </c>
      <c r="AK424" s="84">
        <v>0</v>
      </c>
      <c r="AL424" s="90" t="s">
        <v>285</v>
      </c>
      <c r="AM424" s="84" t="s">
        <v>294</v>
      </c>
      <c r="AN424" s="84" t="b">
        <v>0</v>
      </c>
      <c r="AO424" s="90" t="s">
        <v>10062</v>
      </c>
      <c r="AP424" s="84" t="s">
        <v>179</v>
      </c>
      <c r="AQ424" s="84">
        <v>0</v>
      </c>
      <c r="AR424" s="84">
        <v>0</v>
      </c>
      <c r="AS424" s="84"/>
      <c r="AT424" s="84"/>
      <c r="AU424" s="84"/>
      <c r="AV424" s="84"/>
      <c r="AW424" s="84"/>
      <c r="AX424" s="84"/>
      <c r="AY424" s="84"/>
      <c r="AZ424" s="84"/>
    </row>
    <row r="425" spans="1:52" x14ac:dyDescent="0.2">
      <c r="A425" s="69" t="s">
        <v>2492</v>
      </c>
      <c r="B425" s="69" t="s">
        <v>2492</v>
      </c>
      <c r="C425" s="70"/>
      <c r="D425" s="71"/>
      <c r="E425" s="72"/>
      <c r="F425" s="73"/>
      <c r="G425" s="70"/>
      <c r="H425" s="74"/>
      <c r="I425" s="75"/>
      <c r="J425" s="75"/>
      <c r="K425" s="36"/>
      <c r="L425" s="82"/>
      <c r="M425" s="82"/>
      <c r="N425" s="77"/>
      <c r="O425" s="84" t="s">
        <v>179</v>
      </c>
      <c r="P425" s="86">
        <v>43157.851909722223</v>
      </c>
      <c r="Q425" s="90" t="s">
        <v>4596</v>
      </c>
      <c r="R425" s="84" t="s">
        <v>5644</v>
      </c>
      <c r="S425" s="84" t="s">
        <v>935</v>
      </c>
      <c r="T425" s="84" t="s">
        <v>6274</v>
      </c>
      <c r="U425" s="84"/>
      <c r="V425" s="84" t="s">
        <v>7057</v>
      </c>
      <c r="W425" s="86">
        <v>43157.851909722223</v>
      </c>
      <c r="X425" s="84" t="s">
        <v>8350</v>
      </c>
      <c r="Y425" s="84"/>
      <c r="Z425" s="84"/>
      <c r="AA425" s="90" t="s">
        <v>10063</v>
      </c>
      <c r="AB425" s="84"/>
      <c r="AC425" s="84" t="b">
        <v>0</v>
      </c>
      <c r="AD425" s="84">
        <v>0</v>
      </c>
      <c r="AE425" s="90" t="s">
        <v>285</v>
      </c>
      <c r="AF425" s="84" t="b">
        <v>0</v>
      </c>
      <c r="AG425" s="84" t="s">
        <v>290</v>
      </c>
      <c r="AH425" s="84"/>
      <c r="AI425" s="90" t="s">
        <v>285</v>
      </c>
      <c r="AJ425" s="84" t="b">
        <v>0</v>
      </c>
      <c r="AK425" s="84">
        <v>0</v>
      </c>
      <c r="AL425" s="90" t="s">
        <v>285</v>
      </c>
      <c r="AM425" s="84" t="s">
        <v>294</v>
      </c>
      <c r="AN425" s="84" t="b">
        <v>0</v>
      </c>
      <c r="AO425" s="90" t="s">
        <v>10063</v>
      </c>
      <c r="AP425" s="84" t="s">
        <v>179</v>
      </c>
      <c r="AQ425" s="84">
        <v>0</v>
      </c>
      <c r="AR425" s="84">
        <v>0</v>
      </c>
      <c r="AS425" s="84"/>
      <c r="AT425" s="84"/>
      <c r="AU425" s="84"/>
      <c r="AV425" s="84"/>
      <c r="AW425" s="84"/>
      <c r="AX425" s="84"/>
      <c r="AY425" s="84"/>
      <c r="AZ425" s="84"/>
    </row>
    <row r="426" spans="1:52" x14ac:dyDescent="0.2">
      <c r="A426" s="69" t="s">
        <v>2493</v>
      </c>
      <c r="B426" s="69" t="s">
        <v>2493</v>
      </c>
      <c r="C426" s="70"/>
      <c r="D426" s="71"/>
      <c r="E426" s="72"/>
      <c r="F426" s="73"/>
      <c r="G426" s="70"/>
      <c r="H426" s="74"/>
      <c r="I426" s="75"/>
      <c r="J426" s="75"/>
      <c r="K426" s="36"/>
      <c r="L426" s="82"/>
      <c r="M426" s="82"/>
      <c r="N426" s="77"/>
      <c r="O426" s="84" t="s">
        <v>179</v>
      </c>
      <c r="P426" s="86">
        <v>43157.851967592593</v>
      </c>
      <c r="Q426" s="84" t="s">
        <v>4597</v>
      </c>
      <c r="R426" s="84"/>
      <c r="S426" s="84"/>
      <c r="T426" s="84" t="s">
        <v>6274</v>
      </c>
      <c r="U426" s="84"/>
      <c r="V426" s="84" t="s">
        <v>7058</v>
      </c>
      <c r="W426" s="86">
        <v>43157.851967592593</v>
      </c>
      <c r="X426" s="84" t="s">
        <v>8351</v>
      </c>
      <c r="Y426" s="84"/>
      <c r="Z426" s="84"/>
      <c r="AA426" s="90" t="s">
        <v>10064</v>
      </c>
      <c r="AB426" s="84"/>
      <c r="AC426" s="84" t="b">
        <v>0</v>
      </c>
      <c r="AD426" s="84">
        <v>0</v>
      </c>
      <c r="AE426" s="90" t="s">
        <v>285</v>
      </c>
      <c r="AF426" s="84" t="b">
        <v>0</v>
      </c>
      <c r="AG426" s="84" t="s">
        <v>1003</v>
      </c>
      <c r="AH426" s="84"/>
      <c r="AI426" s="90" t="s">
        <v>285</v>
      </c>
      <c r="AJ426" s="84" t="b">
        <v>0</v>
      </c>
      <c r="AK426" s="84">
        <v>0</v>
      </c>
      <c r="AL426" s="90" t="s">
        <v>285</v>
      </c>
      <c r="AM426" s="84" t="s">
        <v>295</v>
      </c>
      <c r="AN426" s="84" t="b">
        <v>0</v>
      </c>
      <c r="AO426" s="90" t="s">
        <v>10064</v>
      </c>
      <c r="AP426" s="84" t="s">
        <v>179</v>
      </c>
      <c r="AQ426" s="84">
        <v>0</v>
      </c>
      <c r="AR426" s="84">
        <v>0</v>
      </c>
      <c r="AS426" s="84"/>
      <c r="AT426" s="84"/>
      <c r="AU426" s="84"/>
      <c r="AV426" s="84"/>
      <c r="AW426" s="84"/>
      <c r="AX426" s="84"/>
      <c r="AY426" s="84"/>
      <c r="AZ426" s="84"/>
    </row>
    <row r="427" spans="1:52" x14ac:dyDescent="0.2">
      <c r="A427" s="69" t="s">
        <v>2494</v>
      </c>
      <c r="B427" s="69" t="s">
        <v>890</v>
      </c>
      <c r="C427" s="70"/>
      <c r="D427" s="71"/>
      <c r="E427" s="72"/>
      <c r="F427" s="73"/>
      <c r="G427" s="70"/>
      <c r="H427" s="74"/>
      <c r="I427" s="75"/>
      <c r="J427" s="75"/>
      <c r="K427" s="36"/>
      <c r="L427" s="82"/>
      <c r="M427" s="82"/>
      <c r="N427" s="77"/>
      <c r="O427" s="84" t="s">
        <v>255</v>
      </c>
      <c r="P427" s="86">
        <v>43157.852002314816</v>
      </c>
      <c r="Q427" s="84" t="s">
        <v>4598</v>
      </c>
      <c r="R427" s="84"/>
      <c r="S427" s="84"/>
      <c r="T427" s="84" t="s">
        <v>6274</v>
      </c>
      <c r="U427" s="84" t="s">
        <v>6660</v>
      </c>
      <c r="V427" s="84" t="s">
        <v>6660</v>
      </c>
      <c r="W427" s="86">
        <v>43157.852002314816</v>
      </c>
      <c r="X427" s="84" t="s">
        <v>8352</v>
      </c>
      <c r="Y427" s="84"/>
      <c r="Z427" s="84"/>
      <c r="AA427" s="90" t="s">
        <v>10065</v>
      </c>
      <c r="AB427" s="84"/>
      <c r="AC427" s="84" t="b">
        <v>0</v>
      </c>
      <c r="AD427" s="84">
        <v>0</v>
      </c>
      <c r="AE427" s="90" t="s">
        <v>11684</v>
      </c>
      <c r="AF427" s="84" t="b">
        <v>0</v>
      </c>
      <c r="AG427" s="84" t="s">
        <v>290</v>
      </c>
      <c r="AH427" s="84"/>
      <c r="AI427" s="90" t="s">
        <v>285</v>
      </c>
      <c r="AJ427" s="84" t="b">
        <v>0</v>
      </c>
      <c r="AK427" s="84">
        <v>0</v>
      </c>
      <c r="AL427" s="90" t="s">
        <v>285</v>
      </c>
      <c r="AM427" s="84" t="s">
        <v>296</v>
      </c>
      <c r="AN427" s="84" t="b">
        <v>0</v>
      </c>
      <c r="AO427" s="90" t="s">
        <v>10065</v>
      </c>
      <c r="AP427" s="84" t="s">
        <v>179</v>
      </c>
      <c r="AQ427" s="84">
        <v>0</v>
      </c>
      <c r="AR427" s="84">
        <v>0</v>
      </c>
      <c r="AS427" s="84"/>
      <c r="AT427" s="84"/>
      <c r="AU427" s="84"/>
      <c r="AV427" s="84"/>
      <c r="AW427" s="84"/>
      <c r="AX427" s="84"/>
      <c r="AY427" s="84"/>
      <c r="AZ427" s="84"/>
    </row>
    <row r="428" spans="1:52" x14ac:dyDescent="0.2">
      <c r="A428" s="69" t="s">
        <v>2494</v>
      </c>
      <c r="B428" s="69" t="s">
        <v>894</v>
      </c>
      <c r="C428" s="70"/>
      <c r="D428" s="71"/>
      <c r="E428" s="72"/>
      <c r="F428" s="73"/>
      <c r="G428" s="70"/>
      <c r="H428" s="74"/>
      <c r="I428" s="75"/>
      <c r="J428" s="75"/>
      <c r="K428" s="36"/>
      <c r="L428" s="82"/>
      <c r="M428" s="82"/>
      <c r="N428" s="77"/>
      <c r="O428" s="84" t="s">
        <v>256</v>
      </c>
      <c r="P428" s="86">
        <v>43157.852002314816</v>
      </c>
      <c r="Q428" s="84" t="s">
        <v>4598</v>
      </c>
      <c r="R428" s="84"/>
      <c r="S428" s="84"/>
      <c r="T428" s="84" t="s">
        <v>6274</v>
      </c>
      <c r="U428" s="84" t="s">
        <v>6660</v>
      </c>
      <c r="V428" s="84" t="s">
        <v>6660</v>
      </c>
      <c r="W428" s="86">
        <v>43157.852002314816</v>
      </c>
      <c r="X428" s="84" t="s">
        <v>8352</v>
      </c>
      <c r="Y428" s="84"/>
      <c r="Z428" s="84"/>
      <c r="AA428" s="90" t="s">
        <v>10065</v>
      </c>
      <c r="AB428" s="84"/>
      <c r="AC428" s="84" t="b">
        <v>0</v>
      </c>
      <c r="AD428" s="84">
        <v>0</v>
      </c>
      <c r="AE428" s="90" t="s">
        <v>11684</v>
      </c>
      <c r="AF428" s="84" t="b">
        <v>0</v>
      </c>
      <c r="AG428" s="84" t="s">
        <v>290</v>
      </c>
      <c r="AH428" s="84"/>
      <c r="AI428" s="90" t="s">
        <v>285</v>
      </c>
      <c r="AJ428" s="84" t="b">
        <v>0</v>
      </c>
      <c r="AK428" s="84">
        <v>0</v>
      </c>
      <c r="AL428" s="90" t="s">
        <v>285</v>
      </c>
      <c r="AM428" s="84" t="s">
        <v>296</v>
      </c>
      <c r="AN428" s="84" t="b">
        <v>0</v>
      </c>
      <c r="AO428" s="90" t="s">
        <v>10065</v>
      </c>
      <c r="AP428" s="84" t="s">
        <v>179</v>
      </c>
      <c r="AQ428" s="84">
        <v>0</v>
      </c>
      <c r="AR428" s="84">
        <v>0</v>
      </c>
      <c r="AS428" s="84"/>
      <c r="AT428" s="84"/>
      <c r="AU428" s="84"/>
      <c r="AV428" s="84"/>
      <c r="AW428" s="84"/>
      <c r="AX428" s="84"/>
      <c r="AY428" s="84"/>
      <c r="AZ428" s="84"/>
    </row>
    <row r="429" spans="1:52" x14ac:dyDescent="0.2">
      <c r="A429" s="69" t="s">
        <v>2495</v>
      </c>
      <c r="B429" s="69" t="s">
        <v>3333</v>
      </c>
      <c r="C429" s="70"/>
      <c r="D429" s="71"/>
      <c r="E429" s="72"/>
      <c r="F429" s="73"/>
      <c r="G429" s="70"/>
      <c r="H429" s="74"/>
      <c r="I429" s="75"/>
      <c r="J429" s="75"/>
      <c r="K429" s="36"/>
      <c r="L429" s="82"/>
      <c r="M429" s="82"/>
      <c r="N429" s="77"/>
      <c r="O429" s="84" t="s">
        <v>255</v>
      </c>
      <c r="P429" s="86">
        <v>43157.852025462962</v>
      </c>
      <c r="Q429" s="84" t="s">
        <v>4599</v>
      </c>
      <c r="R429" s="84"/>
      <c r="S429" s="84"/>
      <c r="T429" s="84" t="s">
        <v>6274</v>
      </c>
      <c r="U429" s="84"/>
      <c r="V429" s="84" t="s">
        <v>7059</v>
      </c>
      <c r="W429" s="86">
        <v>43157.852025462962</v>
      </c>
      <c r="X429" s="84" t="s">
        <v>8353</v>
      </c>
      <c r="Y429" s="84"/>
      <c r="Z429" s="84"/>
      <c r="AA429" s="90" t="s">
        <v>10066</v>
      </c>
      <c r="AB429" s="84"/>
      <c r="AC429" s="84" t="b">
        <v>0</v>
      </c>
      <c r="AD429" s="84">
        <v>0</v>
      </c>
      <c r="AE429" s="90" t="s">
        <v>285</v>
      </c>
      <c r="AF429" s="84" t="b">
        <v>0</v>
      </c>
      <c r="AG429" s="84" t="s">
        <v>1005</v>
      </c>
      <c r="AH429" s="84"/>
      <c r="AI429" s="90" t="s">
        <v>285</v>
      </c>
      <c r="AJ429" s="84" t="b">
        <v>0</v>
      </c>
      <c r="AK429" s="84">
        <v>9</v>
      </c>
      <c r="AL429" s="90" t="s">
        <v>10999</v>
      </c>
      <c r="AM429" s="84" t="s">
        <v>295</v>
      </c>
      <c r="AN429" s="84" t="b">
        <v>0</v>
      </c>
      <c r="AO429" s="90" t="s">
        <v>10999</v>
      </c>
      <c r="AP429" s="84" t="s">
        <v>179</v>
      </c>
      <c r="AQ429" s="84">
        <v>0</v>
      </c>
      <c r="AR429" s="84">
        <v>0</v>
      </c>
      <c r="AS429" s="84"/>
      <c r="AT429" s="84"/>
      <c r="AU429" s="84"/>
      <c r="AV429" s="84"/>
      <c r="AW429" s="84"/>
      <c r="AX429" s="84"/>
      <c r="AY429" s="84"/>
      <c r="AZ429" s="84"/>
    </row>
    <row r="430" spans="1:52" x14ac:dyDescent="0.2">
      <c r="A430" s="69" t="s">
        <v>2496</v>
      </c>
      <c r="B430" s="69" t="s">
        <v>3872</v>
      </c>
      <c r="C430" s="70"/>
      <c r="D430" s="71"/>
      <c r="E430" s="72"/>
      <c r="F430" s="73"/>
      <c r="G430" s="70"/>
      <c r="H430" s="74"/>
      <c r="I430" s="75"/>
      <c r="J430" s="75"/>
      <c r="K430" s="36"/>
      <c r="L430" s="82"/>
      <c r="M430" s="82"/>
      <c r="N430" s="77"/>
      <c r="O430" s="84" t="s">
        <v>255</v>
      </c>
      <c r="P430" s="86">
        <v>43157.852048611108</v>
      </c>
      <c r="Q430" s="84" t="s">
        <v>4600</v>
      </c>
      <c r="R430" s="84" t="s">
        <v>5696</v>
      </c>
      <c r="S430" s="84" t="s">
        <v>6110</v>
      </c>
      <c r="T430" s="84" t="s">
        <v>6358</v>
      </c>
      <c r="U430" s="84"/>
      <c r="V430" s="84" t="s">
        <v>7060</v>
      </c>
      <c r="W430" s="86">
        <v>43157.852048611108</v>
      </c>
      <c r="X430" s="84" t="s">
        <v>8354</v>
      </c>
      <c r="Y430" s="84"/>
      <c r="Z430" s="84"/>
      <c r="AA430" s="90" t="s">
        <v>10067</v>
      </c>
      <c r="AB430" s="84"/>
      <c r="AC430" s="84" t="b">
        <v>0</v>
      </c>
      <c r="AD430" s="84">
        <v>1</v>
      </c>
      <c r="AE430" s="90" t="s">
        <v>285</v>
      </c>
      <c r="AF430" s="84" t="b">
        <v>0</v>
      </c>
      <c r="AG430" s="84" t="s">
        <v>290</v>
      </c>
      <c r="AH430" s="84"/>
      <c r="AI430" s="90" t="s">
        <v>285</v>
      </c>
      <c r="AJ430" s="84" t="b">
        <v>0</v>
      </c>
      <c r="AK430" s="84">
        <v>0</v>
      </c>
      <c r="AL430" s="90" t="s">
        <v>285</v>
      </c>
      <c r="AM430" s="84" t="s">
        <v>294</v>
      </c>
      <c r="AN430" s="84" t="b">
        <v>0</v>
      </c>
      <c r="AO430" s="90" t="s">
        <v>10067</v>
      </c>
      <c r="AP430" s="84" t="s">
        <v>179</v>
      </c>
      <c r="AQ430" s="84">
        <v>0</v>
      </c>
      <c r="AR430" s="84">
        <v>0</v>
      </c>
      <c r="AS430" s="84"/>
      <c r="AT430" s="84"/>
      <c r="AU430" s="84"/>
      <c r="AV430" s="84"/>
      <c r="AW430" s="84"/>
      <c r="AX430" s="84"/>
      <c r="AY430" s="84"/>
      <c r="AZ430" s="84"/>
    </row>
    <row r="431" spans="1:52" x14ac:dyDescent="0.2">
      <c r="A431" s="69" t="s">
        <v>2496</v>
      </c>
      <c r="B431" s="69" t="s">
        <v>3873</v>
      </c>
      <c r="C431" s="70"/>
      <c r="D431" s="71"/>
      <c r="E431" s="72"/>
      <c r="F431" s="73"/>
      <c r="G431" s="70"/>
      <c r="H431" s="74"/>
      <c r="I431" s="75"/>
      <c r="J431" s="75"/>
      <c r="K431" s="36"/>
      <c r="L431" s="82"/>
      <c r="M431" s="82"/>
      <c r="N431" s="77"/>
      <c r="O431" s="84" t="s">
        <v>255</v>
      </c>
      <c r="P431" s="86">
        <v>43157.852048611108</v>
      </c>
      <c r="Q431" s="84" t="s">
        <v>4600</v>
      </c>
      <c r="R431" s="84" t="s">
        <v>5696</v>
      </c>
      <c r="S431" s="84" t="s">
        <v>6110</v>
      </c>
      <c r="T431" s="84" t="s">
        <v>6358</v>
      </c>
      <c r="U431" s="84"/>
      <c r="V431" s="84" t="s">
        <v>7060</v>
      </c>
      <c r="W431" s="86">
        <v>43157.852048611108</v>
      </c>
      <c r="X431" s="84" t="s">
        <v>8354</v>
      </c>
      <c r="Y431" s="84"/>
      <c r="Z431" s="84"/>
      <c r="AA431" s="90" t="s">
        <v>10067</v>
      </c>
      <c r="AB431" s="84"/>
      <c r="AC431" s="84" t="b">
        <v>0</v>
      </c>
      <c r="AD431" s="84">
        <v>1</v>
      </c>
      <c r="AE431" s="90" t="s">
        <v>285</v>
      </c>
      <c r="AF431" s="84" t="b">
        <v>0</v>
      </c>
      <c r="AG431" s="84" t="s">
        <v>290</v>
      </c>
      <c r="AH431" s="84"/>
      <c r="AI431" s="90" t="s">
        <v>285</v>
      </c>
      <c r="AJ431" s="84" t="b">
        <v>0</v>
      </c>
      <c r="AK431" s="84">
        <v>0</v>
      </c>
      <c r="AL431" s="90" t="s">
        <v>285</v>
      </c>
      <c r="AM431" s="84" t="s">
        <v>294</v>
      </c>
      <c r="AN431" s="84" t="b">
        <v>0</v>
      </c>
      <c r="AO431" s="90" t="s">
        <v>10067</v>
      </c>
      <c r="AP431" s="84" t="s">
        <v>179</v>
      </c>
      <c r="AQ431" s="84">
        <v>0</v>
      </c>
      <c r="AR431" s="84">
        <v>0</v>
      </c>
      <c r="AS431" s="84"/>
      <c r="AT431" s="84"/>
      <c r="AU431" s="84"/>
      <c r="AV431" s="84"/>
      <c r="AW431" s="84"/>
      <c r="AX431" s="84"/>
      <c r="AY431" s="84"/>
      <c r="AZ431" s="84"/>
    </row>
    <row r="432" spans="1:52" x14ac:dyDescent="0.2">
      <c r="A432" s="69" t="s">
        <v>2496</v>
      </c>
      <c r="B432" s="69" t="s">
        <v>235</v>
      </c>
      <c r="C432" s="70"/>
      <c r="D432" s="71"/>
      <c r="E432" s="72"/>
      <c r="F432" s="73"/>
      <c r="G432" s="70"/>
      <c r="H432" s="74"/>
      <c r="I432" s="75"/>
      <c r="J432" s="75"/>
      <c r="K432" s="36"/>
      <c r="L432" s="82"/>
      <c r="M432" s="82"/>
      <c r="N432" s="77"/>
      <c r="O432" s="84" t="s">
        <v>255</v>
      </c>
      <c r="P432" s="86">
        <v>43157.852048611108</v>
      </c>
      <c r="Q432" s="84" t="s">
        <v>4600</v>
      </c>
      <c r="R432" s="84" t="s">
        <v>5696</v>
      </c>
      <c r="S432" s="84" t="s">
        <v>6110</v>
      </c>
      <c r="T432" s="84" t="s">
        <v>6358</v>
      </c>
      <c r="U432" s="84"/>
      <c r="V432" s="84" t="s">
        <v>7060</v>
      </c>
      <c r="W432" s="86">
        <v>43157.852048611108</v>
      </c>
      <c r="X432" s="84" t="s">
        <v>8354</v>
      </c>
      <c r="Y432" s="84"/>
      <c r="Z432" s="84"/>
      <c r="AA432" s="90" t="s">
        <v>10067</v>
      </c>
      <c r="AB432" s="84"/>
      <c r="AC432" s="84" t="b">
        <v>0</v>
      </c>
      <c r="AD432" s="84">
        <v>1</v>
      </c>
      <c r="AE432" s="90" t="s">
        <v>285</v>
      </c>
      <c r="AF432" s="84" t="b">
        <v>0</v>
      </c>
      <c r="AG432" s="84" t="s">
        <v>290</v>
      </c>
      <c r="AH432" s="84"/>
      <c r="AI432" s="90" t="s">
        <v>285</v>
      </c>
      <c r="AJ432" s="84" t="b">
        <v>0</v>
      </c>
      <c r="AK432" s="84">
        <v>0</v>
      </c>
      <c r="AL432" s="90" t="s">
        <v>285</v>
      </c>
      <c r="AM432" s="84" t="s">
        <v>294</v>
      </c>
      <c r="AN432" s="84" t="b">
        <v>0</v>
      </c>
      <c r="AO432" s="90" t="s">
        <v>10067</v>
      </c>
      <c r="AP432" s="84" t="s">
        <v>179</v>
      </c>
      <c r="AQ432" s="84">
        <v>0</v>
      </c>
      <c r="AR432" s="84">
        <v>0</v>
      </c>
      <c r="AS432" s="84"/>
      <c r="AT432" s="84"/>
      <c r="AU432" s="84"/>
      <c r="AV432" s="84"/>
      <c r="AW432" s="84"/>
      <c r="AX432" s="84"/>
      <c r="AY432" s="84"/>
      <c r="AZ432" s="84"/>
    </row>
    <row r="433" spans="1:52" x14ac:dyDescent="0.2">
      <c r="A433" s="69" t="s">
        <v>2497</v>
      </c>
      <c r="B433" s="69" t="s">
        <v>2497</v>
      </c>
      <c r="C433" s="70"/>
      <c r="D433" s="71"/>
      <c r="E433" s="72"/>
      <c r="F433" s="73"/>
      <c r="G433" s="70"/>
      <c r="H433" s="74"/>
      <c r="I433" s="75"/>
      <c r="J433" s="75"/>
      <c r="K433" s="36"/>
      <c r="L433" s="82"/>
      <c r="M433" s="82"/>
      <c r="N433" s="77"/>
      <c r="O433" s="84" t="s">
        <v>179</v>
      </c>
      <c r="P433" s="86">
        <v>43157.852083333331</v>
      </c>
      <c r="Q433" s="84" t="s">
        <v>4601</v>
      </c>
      <c r="R433" s="84" t="s">
        <v>5697</v>
      </c>
      <c r="S433" s="84" t="s">
        <v>6111</v>
      </c>
      <c r="T433" s="84" t="s">
        <v>6291</v>
      </c>
      <c r="U433" s="84" t="s">
        <v>6661</v>
      </c>
      <c r="V433" s="84" t="s">
        <v>6661</v>
      </c>
      <c r="W433" s="86">
        <v>43157.852083333331</v>
      </c>
      <c r="X433" s="84" t="s">
        <v>8355</v>
      </c>
      <c r="Y433" s="84"/>
      <c r="Z433" s="84"/>
      <c r="AA433" s="90" t="s">
        <v>10068</v>
      </c>
      <c r="AB433" s="84"/>
      <c r="AC433" s="84" t="b">
        <v>0</v>
      </c>
      <c r="AD433" s="84">
        <v>0</v>
      </c>
      <c r="AE433" s="90" t="s">
        <v>285</v>
      </c>
      <c r="AF433" s="84" t="b">
        <v>0</v>
      </c>
      <c r="AG433" s="84" t="s">
        <v>290</v>
      </c>
      <c r="AH433" s="84"/>
      <c r="AI433" s="90" t="s">
        <v>285</v>
      </c>
      <c r="AJ433" s="84" t="b">
        <v>0</v>
      </c>
      <c r="AK433" s="84">
        <v>0</v>
      </c>
      <c r="AL433" s="90" t="s">
        <v>285</v>
      </c>
      <c r="AM433" s="84" t="s">
        <v>297</v>
      </c>
      <c r="AN433" s="84" t="b">
        <v>0</v>
      </c>
      <c r="AO433" s="90" t="s">
        <v>10068</v>
      </c>
      <c r="AP433" s="84" t="s">
        <v>179</v>
      </c>
      <c r="AQ433" s="84">
        <v>0</v>
      </c>
      <c r="AR433" s="84">
        <v>0</v>
      </c>
      <c r="AS433" s="84"/>
      <c r="AT433" s="84"/>
      <c r="AU433" s="84"/>
      <c r="AV433" s="84"/>
      <c r="AW433" s="84"/>
      <c r="AX433" s="84"/>
      <c r="AY433" s="84"/>
      <c r="AZ433" s="84"/>
    </row>
    <row r="434" spans="1:52" x14ac:dyDescent="0.2">
      <c r="A434" s="69" t="s">
        <v>2498</v>
      </c>
      <c r="B434" s="69" t="s">
        <v>3738</v>
      </c>
      <c r="C434" s="70"/>
      <c r="D434" s="71"/>
      <c r="E434" s="72"/>
      <c r="F434" s="73"/>
      <c r="G434" s="70"/>
      <c r="H434" s="74"/>
      <c r="I434" s="75"/>
      <c r="J434" s="75"/>
      <c r="K434" s="36"/>
      <c r="L434" s="82"/>
      <c r="M434" s="82"/>
      <c r="N434" s="77"/>
      <c r="O434" s="84" t="s">
        <v>255</v>
      </c>
      <c r="P434" s="86">
        <v>43157.852106481485</v>
      </c>
      <c r="Q434" s="84" t="s">
        <v>4602</v>
      </c>
      <c r="R434" s="84" t="s">
        <v>5698</v>
      </c>
      <c r="S434" s="84" t="s">
        <v>6112</v>
      </c>
      <c r="T434" s="84" t="s">
        <v>6359</v>
      </c>
      <c r="U434" s="84"/>
      <c r="V434" s="84" t="s">
        <v>7061</v>
      </c>
      <c r="W434" s="86">
        <v>43157.852106481485</v>
      </c>
      <c r="X434" s="84" t="s">
        <v>8356</v>
      </c>
      <c r="Y434" s="84"/>
      <c r="Z434" s="84"/>
      <c r="AA434" s="90" t="s">
        <v>10069</v>
      </c>
      <c r="AB434" s="84"/>
      <c r="AC434" s="84" t="b">
        <v>0</v>
      </c>
      <c r="AD434" s="84">
        <v>0</v>
      </c>
      <c r="AE434" s="90" t="s">
        <v>285</v>
      </c>
      <c r="AF434" s="84" t="b">
        <v>0</v>
      </c>
      <c r="AG434" s="84" t="s">
        <v>2154</v>
      </c>
      <c r="AH434" s="84"/>
      <c r="AI434" s="90" t="s">
        <v>285</v>
      </c>
      <c r="AJ434" s="84" t="b">
        <v>0</v>
      </c>
      <c r="AK434" s="84">
        <v>27</v>
      </c>
      <c r="AL434" s="90" t="s">
        <v>11474</v>
      </c>
      <c r="AM434" s="84" t="s">
        <v>295</v>
      </c>
      <c r="AN434" s="84" t="b">
        <v>0</v>
      </c>
      <c r="AO434" s="90" t="s">
        <v>11474</v>
      </c>
      <c r="AP434" s="84" t="s">
        <v>179</v>
      </c>
      <c r="AQ434" s="84">
        <v>0</v>
      </c>
      <c r="AR434" s="84">
        <v>0</v>
      </c>
      <c r="AS434" s="84"/>
      <c r="AT434" s="84"/>
      <c r="AU434" s="84"/>
      <c r="AV434" s="84"/>
      <c r="AW434" s="84"/>
      <c r="AX434" s="84"/>
      <c r="AY434" s="84"/>
      <c r="AZ434" s="84"/>
    </row>
    <row r="435" spans="1:52" x14ac:dyDescent="0.2">
      <c r="A435" s="69" t="s">
        <v>2499</v>
      </c>
      <c r="B435" s="69" t="s">
        <v>2499</v>
      </c>
      <c r="C435" s="70"/>
      <c r="D435" s="71"/>
      <c r="E435" s="72"/>
      <c r="F435" s="73"/>
      <c r="G435" s="70"/>
      <c r="H435" s="74"/>
      <c r="I435" s="75"/>
      <c r="J435" s="75"/>
      <c r="K435" s="36"/>
      <c r="L435" s="82"/>
      <c r="M435" s="82"/>
      <c r="N435" s="77"/>
      <c r="O435" s="84" t="s">
        <v>179</v>
      </c>
      <c r="P435" s="86">
        <v>43157.852106481485</v>
      </c>
      <c r="Q435" s="84" t="s">
        <v>4603</v>
      </c>
      <c r="R435" s="84" t="s">
        <v>5699</v>
      </c>
      <c r="S435" s="84" t="s">
        <v>265</v>
      </c>
      <c r="T435" s="84" t="s">
        <v>6274</v>
      </c>
      <c r="U435" s="84"/>
      <c r="V435" s="84" t="s">
        <v>7062</v>
      </c>
      <c r="W435" s="86">
        <v>43157.852106481485</v>
      </c>
      <c r="X435" s="84" t="s">
        <v>8357</v>
      </c>
      <c r="Y435" s="84"/>
      <c r="Z435" s="84"/>
      <c r="AA435" s="90" t="s">
        <v>10070</v>
      </c>
      <c r="AB435" s="84"/>
      <c r="AC435" s="84" t="b">
        <v>0</v>
      </c>
      <c r="AD435" s="84">
        <v>1</v>
      </c>
      <c r="AE435" s="90" t="s">
        <v>285</v>
      </c>
      <c r="AF435" s="84" t="b">
        <v>0</v>
      </c>
      <c r="AG435" s="84" t="s">
        <v>290</v>
      </c>
      <c r="AH435" s="84"/>
      <c r="AI435" s="90" t="s">
        <v>285</v>
      </c>
      <c r="AJ435" s="84" t="b">
        <v>0</v>
      </c>
      <c r="AK435" s="84">
        <v>0</v>
      </c>
      <c r="AL435" s="90" t="s">
        <v>285</v>
      </c>
      <c r="AM435" s="84" t="s">
        <v>295</v>
      </c>
      <c r="AN435" s="84" t="b">
        <v>0</v>
      </c>
      <c r="AO435" s="90" t="s">
        <v>10070</v>
      </c>
      <c r="AP435" s="84" t="s">
        <v>179</v>
      </c>
      <c r="AQ435" s="84">
        <v>0</v>
      </c>
      <c r="AR435" s="84">
        <v>0</v>
      </c>
      <c r="AS435" s="84"/>
      <c r="AT435" s="84"/>
      <c r="AU435" s="84"/>
      <c r="AV435" s="84"/>
      <c r="AW435" s="84"/>
      <c r="AX435" s="84"/>
      <c r="AY435" s="84"/>
      <c r="AZ435" s="84"/>
    </row>
    <row r="436" spans="1:52" x14ac:dyDescent="0.2">
      <c r="A436" s="69" t="s">
        <v>2500</v>
      </c>
      <c r="B436" s="69" t="s">
        <v>2918</v>
      </c>
      <c r="C436" s="70"/>
      <c r="D436" s="71"/>
      <c r="E436" s="72"/>
      <c r="F436" s="73"/>
      <c r="G436" s="70"/>
      <c r="H436" s="74"/>
      <c r="I436" s="75"/>
      <c r="J436" s="75"/>
      <c r="K436" s="36"/>
      <c r="L436" s="82"/>
      <c r="M436" s="82"/>
      <c r="N436" s="77"/>
      <c r="O436" s="84" t="s">
        <v>255</v>
      </c>
      <c r="P436" s="86">
        <v>43157.852164351854</v>
      </c>
      <c r="Q436" s="84" t="s">
        <v>4471</v>
      </c>
      <c r="R436" s="84"/>
      <c r="S436" s="84"/>
      <c r="T436" s="84" t="s">
        <v>6274</v>
      </c>
      <c r="U436" s="84"/>
      <c r="V436" s="84" t="s">
        <v>7063</v>
      </c>
      <c r="W436" s="86">
        <v>43157.852164351854</v>
      </c>
      <c r="X436" s="84" t="s">
        <v>8358</v>
      </c>
      <c r="Y436" s="84"/>
      <c r="Z436" s="84"/>
      <c r="AA436" s="90" t="s">
        <v>10071</v>
      </c>
      <c r="AB436" s="84"/>
      <c r="AC436" s="84" t="b">
        <v>0</v>
      </c>
      <c r="AD436" s="84">
        <v>0</v>
      </c>
      <c r="AE436" s="90" t="s">
        <v>285</v>
      </c>
      <c r="AF436" s="84" t="b">
        <v>0</v>
      </c>
      <c r="AG436" s="84" t="s">
        <v>290</v>
      </c>
      <c r="AH436" s="84"/>
      <c r="AI436" s="90" t="s">
        <v>285</v>
      </c>
      <c r="AJ436" s="84" t="b">
        <v>0</v>
      </c>
      <c r="AK436" s="84">
        <v>16</v>
      </c>
      <c r="AL436" s="90" t="s">
        <v>10544</v>
      </c>
      <c r="AM436" s="84" t="s">
        <v>295</v>
      </c>
      <c r="AN436" s="84" t="b">
        <v>0</v>
      </c>
      <c r="AO436" s="90" t="s">
        <v>10544</v>
      </c>
      <c r="AP436" s="84" t="s">
        <v>179</v>
      </c>
      <c r="AQ436" s="84">
        <v>0</v>
      </c>
      <c r="AR436" s="84">
        <v>0</v>
      </c>
      <c r="AS436" s="84"/>
      <c r="AT436" s="84"/>
      <c r="AU436" s="84"/>
      <c r="AV436" s="84"/>
      <c r="AW436" s="84"/>
      <c r="AX436" s="84"/>
      <c r="AY436" s="84"/>
      <c r="AZ436" s="84"/>
    </row>
    <row r="437" spans="1:52" x14ac:dyDescent="0.2">
      <c r="A437" s="69" t="s">
        <v>2501</v>
      </c>
      <c r="B437" s="69" t="s">
        <v>3817</v>
      </c>
      <c r="C437" s="70"/>
      <c r="D437" s="71"/>
      <c r="E437" s="72"/>
      <c r="F437" s="73"/>
      <c r="G437" s="70"/>
      <c r="H437" s="74"/>
      <c r="I437" s="75"/>
      <c r="J437" s="75"/>
      <c r="K437" s="36"/>
      <c r="L437" s="82"/>
      <c r="M437" s="82"/>
      <c r="N437" s="77"/>
      <c r="O437" s="84" t="s">
        <v>255</v>
      </c>
      <c r="P437" s="86">
        <v>43157.852222222224</v>
      </c>
      <c r="Q437" s="84" t="s">
        <v>4409</v>
      </c>
      <c r="R437" s="84" t="s">
        <v>5607</v>
      </c>
      <c r="S437" s="84" t="s">
        <v>6076</v>
      </c>
      <c r="T437" s="84" t="s">
        <v>6291</v>
      </c>
      <c r="U437" s="84"/>
      <c r="V437" s="84" t="s">
        <v>7064</v>
      </c>
      <c r="W437" s="86">
        <v>43157.852222222224</v>
      </c>
      <c r="X437" s="84" t="s">
        <v>8359</v>
      </c>
      <c r="Y437" s="84"/>
      <c r="Z437" s="84"/>
      <c r="AA437" s="90" t="s">
        <v>10072</v>
      </c>
      <c r="AB437" s="84"/>
      <c r="AC437" s="84" t="b">
        <v>0</v>
      </c>
      <c r="AD437" s="84">
        <v>0</v>
      </c>
      <c r="AE437" s="90" t="s">
        <v>285</v>
      </c>
      <c r="AF437" s="84" t="b">
        <v>0</v>
      </c>
      <c r="AG437" s="84" t="s">
        <v>290</v>
      </c>
      <c r="AH437" s="84"/>
      <c r="AI437" s="90" t="s">
        <v>285</v>
      </c>
      <c r="AJ437" s="84" t="b">
        <v>0</v>
      </c>
      <c r="AK437" s="84">
        <v>1818</v>
      </c>
      <c r="AL437" s="90" t="s">
        <v>11439</v>
      </c>
      <c r="AM437" s="84" t="s">
        <v>296</v>
      </c>
      <c r="AN437" s="84" t="b">
        <v>0</v>
      </c>
      <c r="AO437" s="90" t="s">
        <v>11439</v>
      </c>
      <c r="AP437" s="84" t="s">
        <v>179</v>
      </c>
      <c r="AQ437" s="84">
        <v>0</v>
      </c>
      <c r="AR437" s="84">
        <v>0</v>
      </c>
      <c r="AS437" s="84"/>
      <c r="AT437" s="84"/>
      <c r="AU437" s="84"/>
      <c r="AV437" s="84"/>
      <c r="AW437" s="84"/>
      <c r="AX437" s="84"/>
      <c r="AY437" s="84"/>
      <c r="AZ437" s="84"/>
    </row>
    <row r="438" spans="1:52" x14ac:dyDescent="0.2">
      <c r="A438" s="69" t="s">
        <v>2501</v>
      </c>
      <c r="B438" s="69" t="s">
        <v>3818</v>
      </c>
      <c r="C438" s="70"/>
      <c r="D438" s="71"/>
      <c r="E438" s="72"/>
      <c r="F438" s="73"/>
      <c r="G438" s="70"/>
      <c r="H438" s="74"/>
      <c r="I438" s="75"/>
      <c r="J438" s="75"/>
      <c r="K438" s="36"/>
      <c r="L438" s="82"/>
      <c r="M438" s="82"/>
      <c r="N438" s="77"/>
      <c r="O438" s="84" t="s">
        <v>255</v>
      </c>
      <c r="P438" s="86">
        <v>43157.852222222224</v>
      </c>
      <c r="Q438" s="84" t="s">
        <v>4409</v>
      </c>
      <c r="R438" s="84" t="s">
        <v>5607</v>
      </c>
      <c r="S438" s="84" t="s">
        <v>6076</v>
      </c>
      <c r="T438" s="84" t="s">
        <v>6291</v>
      </c>
      <c r="U438" s="84"/>
      <c r="V438" s="84" t="s">
        <v>7064</v>
      </c>
      <c r="W438" s="86">
        <v>43157.852222222224</v>
      </c>
      <c r="X438" s="84" t="s">
        <v>8359</v>
      </c>
      <c r="Y438" s="84"/>
      <c r="Z438" s="84"/>
      <c r="AA438" s="90" t="s">
        <v>10072</v>
      </c>
      <c r="AB438" s="84"/>
      <c r="AC438" s="84" t="b">
        <v>0</v>
      </c>
      <c r="AD438" s="84">
        <v>0</v>
      </c>
      <c r="AE438" s="90" t="s">
        <v>285</v>
      </c>
      <c r="AF438" s="84" t="b">
        <v>0</v>
      </c>
      <c r="AG438" s="84" t="s">
        <v>290</v>
      </c>
      <c r="AH438" s="84"/>
      <c r="AI438" s="90" t="s">
        <v>285</v>
      </c>
      <c r="AJ438" s="84" t="b">
        <v>0</v>
      </c>
      <c r="AK438" s="84">
        <v>1818</v>
      </c>
      <c r="AL438" s="90" t="s">
        <v>11439</v>
      </c>
      <c r="AM438" s="84" t="s">
        <v>296</v>
      </c>
      <c r="AN438" s="84" t="b">
        <v>0</v>
      </c>
      <c r="AO438" s="90" t="s">
        <v>11439</v>
      </c>
      <c r="AP438" s="84" t="s">
        <v>179</v>
      </c>
      <c r="AQ438" s="84">
        <v>0</v>
      </c>
      <c r="AR438" s="84">
        <v>0</v>
      </c>
      <c r="AS438" s="84"/>
      <c r="AT438" s="84"/>
      <c r="AU438" s="84"/>
      <c r="AV438" s="84"/>
      <c r="AW438" s="84"/>
      <c r="AX438" s="84"/>
      <c r="AY438" s="84"/>
      <c r="AZ438" s="84"/>
    </row>
    <row r="439" spans="1:52" x14ac:dyDescent="0.2">
      <c r="A439" s="69" t="s">
        <v>2501</v>
      </c>
      <c r="B439" s="69" t="s">
        <v>3712</v>
      </c>
      <c r="C439" s="70"/>
      <c r="D439" s="71"/>
      <c r="E439" s="72"/>
      <c r="F439" s="73"/>
      <c r="G439" s="70"/>
      <c r="H439" s="74"/>
      <c r="I439" s="75"/>
      <c r="J439" s="75"/>
      <c r="K439" s="36"/>
      <c r="L439" s="82"/>
      <c r="M439" s="82"/>
      <c r="N439" s="77"/>
      <c r="O439" s="84" t="s">
        <v>255</v>
      </c>
      <c r="P439" s="86">
        <v>43157.852222222224</v>
      </c>
      <c r="Q439" s="84" t="s">
        <v>4409</v>
      </c>
      <c r="R439" s="84" t="s">
        <v>5607</v>
      </c>
      <c r="S439" s="84" t="s">
        <v>6076</v>
      </c>
      <c r="T439" s="84" t="s">
        <v>6291</v>
      </c>
      <c r="U439" s="84"/>
      <c r="V439" s="84" t="s">
        <v>7064</v>
      </c>
      <c r="W439" s="86">
        <v>43157.852222222224</v>
      </c>
      <c r="X439" s="84" t="s">
        <v>8359</v>
      </c>
      <c r="Y439" s="84"/>
      <c r="Z439" s="84"/>
      <c r="AA439" s="90" t="s">
        <v>10072</v>
      </c>
      <c r="AB439" s="84"/>
      <c r="AC439" s="84" t="b">
        <v>0</v>
      </c>
      <c r="AD439" s="84">
        <v>0</v>
      </c>
      <c r="AE439" s="90" t="s">
        <v>285</v>
      </c>
      <c r="AF439" s="84" t="b">
        <v>0</v>
      </c>
      <c r="AG439" s="84" t="s">
        <v>290</v>
      </c>
      <c r="AH439" s="84"/>
      <c r="AI439" s="90" t="s">
        <v>285</v>
      </c>
      <c r="AJ439" s="84" t="b">
        <v>0</v>
      </c>
      <c r="AK439" s="84">
        <v>1818</v>
      </c>
      <c r="AL439" s="90" t="s">
        <v>11439</v>
      </c>
      <c r="AM439" s="84" t="s">
        <v>296</v>
      </c>
      <c r="AN439" s="84" t="b">
        <v>0</v>
      </c>
      <c r="AO439" s="90" t="s">
        <v>11439</v>
      </c>
      <c r="AP439" s="84" t="s">
        <v>179</v>
      </c>
      <c r="AQ439" s="84">
        <v>0</v>
      </c>
      <c r="AR439" s="84">
        <v>0</v>
      </c>
      <c r="AS439" s="84"/>
      <c r="AT439" s="84"/>
      <c r="AU439" s="84"/>
      <c r="AV439" s="84"/>
      <c r="AW439" s="84"/>
      <c r="AX439" s="84"/>
      <c r="AY439" s="84"/>
      <c r="AZ439" s="84"/>
    </row>
    <row r="440" spans="1:52" x14ac:dyDescent="0.2">
      <c r="A440" s="69" t="s">
        <v>2502</v>
      </c>
      <c r="B440" s="69" t="s">
        <v>3817</v>
      </c>
      <c r="C440" s="70"/>
      <c r="D440" s="71"/>
      <c r="E440" s="72"/>
      <c r="F440" s="73"/>
      <c r="G440" s="70"/>
      <c r="H440" s="74"/>
      <c r="I440" s="75"/>
      <c r="J440" s="75"/>
      <c r="K440" s="36"/>
      <c r="L440" s="82"/>
      <c r="M440" s="82"/>
      <c r="N440" s="77"/>
      <c r="O440" s="84" t="s">
        <v>255</v>
      </c>
      <c r="P440" s="86">
        <v>43157.85224537037</v>
      </c>
      <c r="Q440" s="84" t="s">
        <v>4409</v>
      </c>
      <c r="R440" s="84" t="s">
        <v>5607</v>
      </c>
      <c r="S440" s="84" t="s">
        <v>6076</v>
      </c>
      <c r="T440" s="84" t="s">
        <v>6291</v>
      </c>
      <c r="U440" s="84"/>
      <c r="V440" s="84" t="s">
        <v>7065</v>
      </c>
      <c r="W440" s="86">
        <v>43157.85224537037</v>
      </c>
      <c r="X440" s="84" t="s">
        <v>8360</v>
      </c>
      <c r="Y440" s="84"/>
      <c r="Z440" s="84"/>
      <c r="AA440" s="90" t="s">
        <v>10073</v>
      </c>
      <c r="AB440" s="84"/>
      <c r="AC440" s="84" t="b">
        <v>0</v>
      </c>
      <c r="AD440" s="84">
        <v>0</v>
      </c>
      <c r="AE440" s="90" t="s">
        <v>285</v>
      </c>
      <c r="AF440" s="84" t="b">
        <v>0</v>
      </c>
      <c r="AG440" s="84" t="s">
        <v>290</v>
      </c>
      <c r="AH440" s="84"/>
      <c r="AI440" s="90" t="s">
        <v>285</v>
      </c>
      <c r="AJ440" s="84" t="b">
        <v>0</v>
      </c>
      <c r="AK440" s="84">
        <v>1818</v>
      </c>
      <c r="AL440" s="90" t="s">
        <v>11439</v>
      </c>
      <c r="AM440" s="84" t="s">
        <v>294</v>
      </c>
      <c r="AN440" s="84" t="b">
        <v>0</v>
      </c>
      <c r="AO440" s="90" t="s">
        <v>11439</v>
      </c>
      <c r="AP440" s="84" t="s">
        <v>179</v>
      </c>
      <c r="AQ440" s="84">
        <v>0</v>
      </c>
      <c r="AR440" s="84">
        <v>0</v>
      </c>
      <c r="AS440" s="84"/>
      <c r="AT440" s="84"/>
      <c r="AU440" s="84"/>
      <c r="AV440" s="84"/>
      <c r="AW440" s="84"/>
      <c r="AX440" s="84"/>
      <c r="AY440" s="84"/>
      <c r="AZ440" s="84"/>
    </row>
    <row r="441" spans="1:52" x14ac:dyDescent="0.2">
      <c r="A441" s="69" t="s">
        <v>2502</v>
      </c>
      <c r="B441" s="69" t="s">
        <v>3818</v>
      </c>
      <c r="C441" s="70"/>
      <c r="D441" s="71"/>
      <c r="E441" s="72"/>
      <c r="F441" s="73"/>
      <c r="G441" s="70"/>
      <c r="H441" s="74"/>
      <c r="I441" s="75"/>
      <c r="J441" s="75"/>
      <c r="K441" s="36"/>
      <c r="L441" s="82"/>
      <c r="M441" s="82"/>
      <c r="N441" s="77"/>
      <c r="O441" s="84" t="s">
        <v>255</v>
      </c>
      <c r="P441" s="86">
        <v>43157.85224537037</v>
      </c>
      <c r="Q441" s="84" t="s">
        <v>4409</v>
      </c>
      <c r="R441" s="84" t="s">
        <v>5607</v>
      </c>
      <c r="S441" s="84" t="s">
        <v>6076</v>
      </c>
      <c r="T441" s="84" t="s">
        <v>6291</v>
      </c>
      <c r="U441" s="84"/>
      <c r="V441" s="84" t="s">
        <v>7065</v>
      </c>
      <c r="W441" s="86">
        <v>43157.85224537037</v>
      </c>
      <c r="X441" s="84" t="s">
        <v>8360</v>
      </c>
      <c r="Y441" s="84"/>
      <c r="Z441" s="84"/>
      <c r="AA441" s="90" t="s">
        <v>10073</v>
      </c>
      <c r="AB441" s="84"/>
      <c r="AC441" s="84" t="b">
        <v>0</v>
      </c>
      <c r="AD441" s="84">
        <v>0</v>
      </c>
      <c r="AE441" s="90" t="s">
        <v>285</v>
      </c>
      <c r="AF441" s="84" t="b">
        <v>0</v>
      </c>
      <c r="AG441" s="84" t="s">
        <v>290</v>
      </c>
      <c r="AH441" s="84"/>
      <c r="AI441" s="90" t="s">
        <v>285</v>
      </c>
      <c r="AJ441" s="84" t="b">
        <v>0</v>
      </c>
      <c r="AK441" s="84">
        <v>1818</v>
      </c>
      <c r="AL441" s="90" t="s">
        <v>11439</v>
      </c>
      <c r="AM441" s="84" t="s">
        <v>294</v>
      </c>
      <c r="AN441" s="84" t="b">
        <v>0</v>
      </c>
      <c r="AO441" s="90" t="s">
        <v>11439</v>
      </c>
      <c r="AP441" s="84" t="s">
        <v>179</v>
      </c>
      <c r="AQ441" s="84">
        <v>0</v>
      </c>
      <c r="AR441" s="84">
        <v>0</v>
      </c>
      <c r="AS441" s="84"/>
      <c r="AT441" s="84"/>
      <c r="AU441" s="84"/>
      <c r="AV441" s="84"/>
      <c r="AW441" s="84"/>
      <c r="AX441" s="84"/>
      <c r="AY441" s="84"/>
      <c r="AZ441" s="84"/>
    </row>
    <row r="442" spans="1:52" x14ac:dyDescent="0.2">
      <c r="A442" s="69" t="s">
        <v>2502</v>
      </c>
      <c r="B442" s="69" t="s">
        <v>3712</v>
      </c>
      <c r="C442" s="70"/>
      <c r="D442" s="71"/>
      <c r="E442" s="72"/>
      <c r="F442" s="73"/>
      <c r="G442" s="70"/>
      <c r="H442" s="74"/>
      <c r="I442" s="75"/>
      <c r="J442" s="75"/>
      <c r="K442" s="36"/>
      <c r="L442" s="82"/>
      <c r="M442" s="82"/>
      <c r="N442" s="77"/>
      <c r="O442" s="84" t="s">
        <v>255</v>
      </c>
      <c r="P442" s="86">
        <v>43157.85224537037</v>
      </c>
      <c r="Q442" s="84" t="s">
        <v>4409</v>
      </c>
      <c r="R442" s="84" t="s">
        <v>5607</v>
      </c>
      <c r="S442" s="84" t="s">
        <v>6076</v>
      </c>
      <c r="T442" s="84" t="s">
        <v>6291</v>
      </c>
      <c r="U442" s="84"/>
      <c r="V442" s="84" t="s">
        <v>7065</v>
      </c>
      <c r="W442" s="86">
        <v>43157.85224537037</v>
      </c>
      <c r="X442" s="84" t="s">
        <v>8360</v>
      </c>
      <c r="Y442" s="84"/>
      <c r="Z442" s="84"/>
      <c r="AA442" s="90" t="s">
        <v>10073</v>
      </c>
      <c r="AB442" s="84"/>
      <c r="AC442" s="84" t="b">
        <v>0</v>
      </c>
      <c r="AD442" s="84">
        <v>0</v>
      </c>
      <c r="AE442" s="90" t="s">
        <v>285</v>
      </c>
      <c r="AF442" s="84" t="b">
        <v>0</v>
      </c>
      <c r="AG442" s="84" t="s">
        <v>290</v>
      </c>
      <c r="AH442" s="84"/>
      <c r="AI442" s="90" t="s">
        <v>285</v>
      </c>
      <c r="AJ442" s="84" t="b">
        <v>0</v>
      </c>
      <c r="AK442" s="84">
        <v>1818</v>
      </c>
      <c r="AL442" s="90" t="s">
        <v>11439</v>
      </c>
      <c r="AM442" s="84" t="s">
        <v>294</v>
      </c>
      <c r="AN442" s="84" t="b">
        <v>0</v>
      </c>
      <c r="AO442" s="90" t="s">
        <v>11439</v>
      </c>
      <c r="AP442" s="84" t="s">
        <v>179</v>
      </c>
      <c r="AQ442" s="84">
        <v>0</v>
      </c>
      <c r="AR442" s="84">
        <v>0</v>
      </c>
      <c r="AS442" s="84"/>
      <c r="AT442" s="84"/>
      <c r="AU442" s="84"/>
      <c r="AV442" s="84"/>
      <c r="AW442" s="84"/>
      <c r="AX442" s="84"/>
      <c r="AY442" s="84"/>
      <c r="AZ442" s="84"/>
    </row>
    <row r="443" spans="1:52" x14ac:dyDescent="0.2">
      <c r="A443" s="69" t="s">
        <v>2503</v>
      </c>
      <c r="B443" s="69" t="s">
        <v>2503</v>
      </c>
      <c r="C443" s="70"/>
      <c r="D443" s="71"/>
      <c r="E443" s="72"/>
      <c r="F443" s="73"/>
      <c r="G443" s="70"/>
      <c r="H443" s="74"/>
      <c r="I443" s="75"/>
      <c r="J443" s="75"/>
      <c r="K443" s="36"/>
      <c r="L443" s="82"/>
      <c r="M443" s="82"/>
      <c r="N443" s="77"/>
      <c r="O443" s="84" t="s">
        <v>179</v>
      </c>
      <c r="P443" s="86">
        <v>43157.85224537037</v>
      </c>
      <c r="Q443" s="84" t="s">
        <v>4604</v>
      </c>
      <c r="R443" s="84" t="s">
        <v>5700</v>
      </c>
      <c r="S443" s="84" t="s">
        <v>920</v>
      </c>
      <c r="T443" s="84" t="s">
        <v>6317</v>
      </c>
      <c r="U443" s="84"/>
      <c r="V443" s="84" t="s">
        <v>7066</v>
      </c>
      <c r="W443" s="86">
        <v>43157.85224537037</v>
      </c>
      <c r="X443" s="84" t="s">
        <v>8361</v>
      </c>
      <c r="Y443" s="84"/>
      <c r="Z443" s="84"/>
      <c r="AA443" s="90" t="s">
        <v>10074</v>
      </c>
      <c r="AB443" s="84"/>
      <c r="AC443" s="84" t="b">
        <v>0</v>
      </c>
      <c r="AD443" s="84">
        <v>0</v>
      </c>
      <c r="AE443" s="90" t="s">
        <v>285</v>
      </c>
      <c r="AF443" s="84" t="b">
        <v>0</v>
      </c>
      <c r="AG443" s="84" t="s">
        <v>290</v>
      </c>
      <c r="AH443" s="84"/>
      <c r="AI443" s="90" t="s">
        <v>285</v>
      </c>
      <c r="AJ443" s="84" t="b">
        <v>0</v>
      </c>
      <c r="AK443" s="84">
        <v>0</v>
      </c>
      <c r="AL443" s="90" t="s">
        <v>285</v>
      </c>
      <c r="AM443" s="84" t="s">
        <v>1010</v>
      </c>
      <c r="AN443" s="84" t="b">
        <v>0</v>
      </c>
      <c r="AO443" s="90" t="s">
        <v>10074</v>
      </c>
      <c r="AP443" s="84" t="s">
        <v>179</v>
      </c>
      <c r="AQ443" s="84">
        <v>0</v>
      </c>
      <c r="AR443" s="84">
        <v>0</v>
      </c>
      <c r="AS443" s="84"/>
      <c r="AT443" s="84"/>
      <c r="AU443" s="84"/>
      <c r="AV443" s="84"/>
      <c r="AW443" s="84"/>
      <c r="AX443" s="84"/>
      <c r="AY443" s="84"/>
      <c r="AZ443" s="84"/>
    </row>
    <row r="444" spans="1:52" x14ac:dyDescent="0.2">
      <c r="A444" s="69" t="s">
        <v>2504</v>
      </c>
      <c r="B444" s="69" t="s">
        <v>2504</v>
      </c>
      <c r="C444" s="70"/>
      <c r="D444" s="71"/>
      <c r="E444" s="72"/>
      <c r="F444" s="73"/>
      <c r="G444" s="70"/>
      <c r="H444" s="74"/>
      <c r="I444" s="75"/>
      <c r="J444" s="75"/>
      <c r="K444" s="36"/>
      <c r="L444" s="82"/>
      <c r="M444" s="82"/>
      <c r="N444" s="77"/>
      <c r="O444" s="84" t="s">
        <v>179</v>
      </c>
      <c r="P444" s="86">
        <v>43157.852303240739</v>
      </c>
      <c r="Q444" s="84" t="s">
        <v>4605</v>
      </c>
      <c r="R444" s="84" t="s">
        <v>5607</v>
      </c>
      <c r="S444" s="84" t="s">
        <v>6076</v>
      </c>
      <c r="T444" s="84" t="s">
        <v>6274</v>
      </c>
      <c r="U444" s="84"/>
      <c r="V444" s="84" t="s">
        <v>7067</v>
      </c>
      <c r="W444" s="86">
        <v>43157.852303240739</v>
      </c>
      <c r="X444" s="84" t="s">
        <v>8362</v>
      </c>
      <c r="Y444" s="84"/>
      <c r="Z444" s="84"/>
      <c r="AA444" s="90" t="s">
        <v>10075</v>
      </c>
      <c r="AB444" s="84"/>
      <c r="AC444" s="84" t="b">
        <v>0</v>
      </c>
      <c r="AD444" s="84">
        <v>0</v>
      </c>
      <c r="AE444" s="90" t="s">
        <v>285</v>
      </c>
      <c r="AF444" s="84" t="b">
        <v>0</v>
      </c>
      <c r="AG444" s="84" t="s">
        <v>290</v>
      </c>
      <c r="AH444" s="84"/>
      <c r="AI444" s="90" t="s">
        <v>285</v>
      </c>
      <c r="AJ444" s="84" t="b">
        <v>0</v>
      </c>
      <c r="AK444" s="84">
        <v>0</v>
      </c>
      <c r="AL444" s="90" t="s">
        <v>285</v>
      </c>
      <c r="AM444" s="84" t="s">
        <v>296</v>
      </c>
      <c r="AN444" s="84" t="b">
        <v>0</v>
      </c>
      <c r="AO444" s="90" t="s">
        <v>10075</v>
      </c>
      <c r="AP444" s="84" t="s">
        <v>179</v>
      </c>
      <c r="AQ444" s="84">
        <v>0</v>
      </c>
      <c r="AR444" s="84">
        <v>0</v>
      </c>
      <c r="AS444" s="84"/>
      <c r="AT444" s="84"/>
      <c r="AU444" s="84"/>
      <c r="AV444" s="84"/>
      <c r="AW444" s="84"/>
      <c r="AX444" s="84"/>
      <c r="AY444" s="84"/>
      <c r="AZ444" s="84"/>
    </row>
    <row r="445" spans="1:52" x14ac:dyDescent="0.2">
      <c r="A445" s="69" t="s">
        <v>2505</v>
      </c>
      <c r="B445" s="69" t="s">
        <v>3600</v>
      </c>
      <c r="C445" s="70"/>
      <c r="D445" s="71"/>
      <c r="E445" s="72"/>
      <c r="F445" s="73"/>
      <c r="G445" s="70"/>
      <c r="H445" s="74"/>
      <c r="I445" s="75"/>
      <c r="J445" s="75"/>
      <c r="K445" s="36"/>
      <c r="L445" s="82"/>
      <c r="M445" s="82"/>
      <c r="N445" s="77"/>
      <c r="O445" s="84" t="s">
        <v>255</v>
      </c>
      <c r="P445" s="86">
        <v>43157.852314814816</v>
      </c>
      <c r="Q445" s="84" t="s">
        <v>4394</v>
      </c>
      <c r="R445" s="84"/>
      <c r="S445" s="84"/>
      <c r="T445" s="84" t="s">
        <v>6274</v>
      </c>
      <c r="U445" s="84"/>
      <c r="V445" s="84" t="s">
        <v>7068</v>
      </c>
      <c r="W445" s="86">
        <v>43157.852314814816</v>
      </c>
      <c r="X445" s="84" t="s">
        <v>8363</v>
      </c>
      <c r="Y445" s="84"/>
      <c r="Z445" s="84"/>
      <c r="AA445" s="90" t="s">
        <v>10076</v>
      </c>
      <c r="AB445" s="84"/>
      <c r="AC445" s="84" t="b">
        <v>0</v>
      </c>
      <c r="AD445" s="84">
        <v>0</v>
      </c>
      <c r="AE445" s="90" t="s">
        <v>285</v>
      </c>
      <c r="AF445" s="84" t="b">
        <v>0</v>
      </c>
      <c r="AG445" s="84" t="s">
        <v>2154</v>
      </c>
      <c r="AH445" s="84"/>
      <c r="AI445" s="90" t="s">
        <v>285</v>
      </c>
      <c r="AJ445" s="84" t="b">
        <v>0</v>
      </c>
      <c r="AK445" s="84">
        <v>258</v>
      </c>
      <c r="AL445" s="90" t="s">
        <v>11311</v>
      </c>
      <c r="AM445" s="84" t="s">
        <v>295</v>
      </c>
      <c r="AN445" s="84" t="b">
        <v>0</v>
      </c>
      <c r="AO445" s="90" t="s">
        <v>11311</v>
      </c>
      <c r="AP445" s="84" t="s">
        <v>179</v>
      </c>
      <c r="AQ445" s="84">
        <v>0</v>
      </c>
      <c r="AR445" s="84">
        <v>0</v>
      </c>
      <c r="AS445" s="84"/>
      <c r="AT445" s="84"/>
      <c r="AU445" s="84"/>
      <c r="AV445" s="84"/>
      <c r="AW445" s="84"/>
      <c r="AX445" s="84"/>
      <c r="AY445" s="84"/>
      <c r="AZ445" s="84"/>
    </row>
    <row r="446" spans="1:52" x14ac:dyDescent="0.2">
      <c r="A446" s="69" t="s">
        <v>2506</v>
      </c>
      <c r="B446" s="69" t="s">
        <v>3265</v>
      </c>
      <c r="C446" s="70"/>
      <c r="D446" s="71"/>
      <c r="E446" s="72"/>
      <c r="F446" s="73"/>
      <c r="G446" s="70"/>
      <c r="H446" s="74"/>
      <c r="I446" s="75"/>
      <c r="J446" s="75"/>
      <c r="K446" s="36"/>
      <c r="L446" s="82"/>
      <c r="M446" s="82"/>
      <c r="N446" s="77"/>
      <c r="O446" s="84" t="s">
        <v>255</v>
      </c>
      <c r="P446" s="86">
        <v>43157.852372685185</v>
      </c>
      <c r="Q446" s="84" t="s">
        <v>4457</v>
      </c>
      <c r="R446" s="84"/>
      <c r="S446" s="84"/>
      <c r="T446" s="84" t="s">
        <v>6274</v>
      </c>
      <c r="U446" s="84"/>
      <c r="V446" s="84" t="s">
        <v>275</v>
      </c>
      <c r="W446" s="86">
        <v>43157.852372685185</v>
      </c>
      <c r="X446" s="84" t="s">
        <v>8364</v>
      </c>
      <c r="Y446" s="84"/>
      <c r="Z446" s="84"/>
      <c r="AA446" s="90" t="s">
        <v>10077</v>
      </c>
      <c r="AB446" s="84"/>
      <c r="AC446" s="84" t="b">
        <v>0</v>
      </c>
      <c r="AD446" s="84">
        <v>0</v>
      </c>
      <c r="AE446" s="90" t="s">
        <v>285</v>
      </c>
      <c r="AF446" s="84" t="b">
        <v>0</v>
      </c>
      <c r="AG446" s="84" t="s">
        <v>290</v>
      </c>
      <c r="AH446" s="84"/>
      <c r="AI446" s="90" t="s">
        <v>285</v>
      </c>
      <c r="AJ446" s="84" t="b">
        <v>0</v>
      </c>
      <c r="AK446" s="84">
        <v>50</v>
      </c>
      <c r="AL446" s="90" t="s">
        <v>10926</v>
      </c>
      <c r="AM446" s="84" t="s">
        <v>296</v>
      </c>
      <c r="AN446" s="84" t="b">
        <v>0</v>
      </c>
      <c r="AO446" s="90" t="s">
        <v>10926</v>
      </c>
      <c r="AP446" s="84" t="s">
        <v>179</v>
      </c>
      <c r="AQ446" s="84">
        <v>0</v>
      </c>
      <c r="AR446" s="84">
        <v>0</v>
      </c>
      <c r="AS446" s="84"/>
      <c r="AT446" s="84"/>
      <c r="AU446" s="84"/>
      <c r="AV446" s="84"/>
      <c r="AW446" s="84"/>
      <c r="AX446" s="84"/>
      <c r="AY446" s="84"/>
      <c r="AZ446" s="84"/>
    </row>
    <row r="447" spans="1:52" x14ac:dyDescent="0.2">
      <c r="A447" s="69" t="s">
        <v>2507</v>
      </c>
      <c r="B447" s="69" t="s">
        <v>2507</v>
      </c>
      <c r="C447" s="70"/>
      <c r="D447" s="71"/>
      <c r="E447" s="72"/>
      <c r="F447" s="73"/>
      <c r="G447" s="70"/>
      <c r="H447" s="74"/>
      <c r="I447" s="75"/>
      <c r="J447" s="75"/>
      <c r="K447" s="36"/>
      <c r="L447" s="82"/>
      <c r="M447" s="82"/>
      <c r="N447" s="77"/>
      <c r="O447" s="84" t="s">
        <v>179</v>
      </c>
      <c r="P447" s="86">
        <v>43157.183425925927</v>
      </c>
      <c r="Q447" s="84" t="s">
        <v>4606</v>
      </c>
      <c r="R447" s="84"/>
      <c r="S447" s="84"/>
      <c r="T447" s="84" t="s">
        <v>6274</v>
      </c>
      <c r="U447" s="84"/>
      <c r="V447" s="84" t="s">
        <v>7069</v>
      </c>
      <c r="W447" s="86">
        <v>43157.183425925927</v>
      </c>
      <c r="X447" s="84" t="s">
        <v>8365</v>
      </c>
      <c r="Y447" s="84"/>
      <c r="Z447" s="84"/>
      <c r="AA447" s="90" t="s">
        <v>10078</v>
      </c>
      <c r="AB447" s="84"/>
      <c r="AC447" s="84" t="b">
        <v>0</v>
      </c>
      <c r="AD447" s="84">
        <v>86</v>
      </c>
      <c r="AE447" s="90" t="s">
        <v>285</v>
      </c>
      <c r="AF447" s="84" t="b">
        <v>0</v>
      </c>
      <c r="AG447" s="84" t="s">
        <v>291</v>
      </c>
      <c r="AH447" s="84"/>
      <c r="AI447" s="90" t="s">
        <v>285</v>
      </c>
      <c r="AJ447" s="84" t="b">
        <v>0</v>
      </c>
      <c r="AK447" s="84">
        <v>32</v>
      </c>
      <c r="AL447" s="90" t="s">
        <v>285</v>
      </c>
      <c r="AM447" s="84" t="s">
        <v>294</v>
      </c>
      <c r="AN447" s="84" t="b">
        <v>0</v>
      </c>
      <c r="AO447" s="90" t="s">
        <v>10078</v>
      </c>
      <c r="AP447" s="84" t="s">
        <v>308</v>
      </c>
      <c r="AQ447" s="84">
        <v>0</v>
      </c>
      <c r="AR447" s="84">
        <v>0</v>
      </c>
      <c r="AS447" s="84"/>
      <c r="AT447" s="84"/>
      <c r="AU447" s="84"/>
      <c r="AV447" s="84"/>
      <c r="AW447" s="84"/>
      <c r="AX447" s="84"/>
      <c r="AY447" s="84"/>
      <c r="AZ447" s="84"/>
    </row>
    <row r="448" spans="1:52" x14ac:dyDescent="0.2">
      <c r="A448" s="69" t="s">
        <v>2508</v>
      </c>
      <c r="B448" s="69" t="s">
        <v>2507</v>
      </c>
      <c r="C448" s="70"/>
      <c r="D448" s="71"/>
      <c r="E448" s="72"/>
      <c r="F448" s="73"/>
      <c r="G448" s="70"/>
      <c r="H448" s="74"/>
      <c r="I448" s="75"/>
      <c r="J448" s="75"/>
      <c r="K448" s="36"/>
      <c r="L448" s="82"/>
      <c r="M448" s="82"/>
      <c r="N448" s="77"/>
      <c r="O448" s="84" t="s">
        <v>255</v>
      </c>
      <c r="P448" s="86">
        <v>43157.852430555555</v>
      </c>
      <c r="Q448" s="84" t="s">
        <v>4607</v>
      </c>
      <c r="R448" s="84"/>
      <c r="S448" s="84"/>
      <c r="T448" s="84" t="s">
        <v>6274</v>
      </c>
      <c r="U448" s="84"/>
      <c r="V448" s="84" t="s">
        <v>7070</v>
      </c>
      <c r="W448" s="86">
        <v>43157.852430555555</v>
      </c>
      <c r="X448" s="84" t="s">
        <v>8366</v>
      </c>
      <c r="Y448" s="84"/>
      <c r="Z448" s="84"/>
      <c r="AA448" s="90" t="s">
        <v>10079</v>
      </c>
      <c r="AB448" s="84"/>
      <c r="AC448" s="84" t="b">
        <v>0</v>
      </c>
      <c r="AD448" s="84">
        <v>0</v>
      </c>
      <c r="AE448" s="90" t="s">
        <v>285</v>
      </c>
      <c r="AF448" s="84" t="b">
        <v>0</v>
      </c>
      <c r="AG448" s="84" t="s">
        <v>291</v>
      </c>
      <c r="AH448" s="84"/>
      <c r="AI448" s="90" t="s">
        <v>285</v>
      </c>
      <c r="AJ448" s="84" t="b">
        <v>0</v>
      </c>
      <c r="AK448" s="84">
        <v>32</v>
      </c>
      <c r="AL448" s="90" t="s">
        <v>10078</v>
      </c>
      <c r="AM448" s="84" t="s">
        <v>296</v>
      </c>
      <c r="AN448" s="84" t="b">
        <v>0</v>
      </c>
      <c r="AO448" s="90" t="s">
        <v>10078</v>
      </c>
      <c r="AP448" s="84" t="s">
        <v>179</v>
      </c>
      <c r="AQ448" s="84">
        <v>0</v>
      </c>
      <c r="AR448" s="84">
        <v>0</v>
      </c>
      <c r="AS448" s="84"/>
      <c r="AT448" s="84"/>
      <c r="AU448" s="84"/>
      <c r="AV448" s="84"/>
      <c r="AW448" s="84"/>
      <c r="AX448" s="84"/>
      <c r="AY448" s="84"/>
      <c r="AZ448" s="84"/>
    </row>
    <row r="449" spans="1:52" x14ac:dyDescent="0.2">
      <c r="A449" s="69" t="s">
        <v>2509</v>
      </c>
      <c r="B449" s="69" t="s">
        <v>2509</v>
      </c>
      <c r="C449" s="70"/>
      <c r="D449" s="71"/>
      <c r="E449" s="72"/>
      <c r="F449" s="73"/>
      <c r="G449" s="70"/>
      <c r="H449" s="74"/>
      <c r="I449" s="75"/>
      <c r="J449" s="75"/>
      <c r="K449" s="36"/>
      <c r="L449" s="82"/>
      <c r="M449" s="82"/>
      <c r="N449" s="77"/>
      <c r="O449" s="84" t="s">
        <v>179</v>
      </c>
      <c r="P449" s="86">
        <v>43157.852500000001</v>
      </c>
      <c r="Q449" s="84" t="s">
        <v>4608</v>
      </c>
      <c r="R449" s="84"/>
      <c r="S449" s="84"/>
      <c r="T449" s="84" t="s">
        <v>6360</v>
      </c>
      <c r="U449" s="84"/>
      <c r="V449" s="84" t="s">
        <v>7071</v>
      </c>
      <c r="W449" s="86">
        <v>43157.852500000001</v>
      </c>
      <c r="X449" s="84" t="s">
        <v>8367</v>
      </c>
      <c r="Y449" s="84"/>
      <c r="Z449" s="84"/>
      <c r="AA449" s="90" t="s">
        <v>10080</v>
      </c>
      <c r="AB449" s="84"/>
      <c r="AC449" s="84" t="b">
        <v>0</v>
      </c>
      <c r="AD449" s="84">
        <v>13</v>
      </c>
      <c r="AE449" s="90" t="s">
        <v>285</v>
      </c>
      <c r="AF449" s="84" t="b">
        <v>0</v>
      </c>
      <c r="AG449" s="84" t="s">
        <v>290</v>
      </c>
      <c r="AH449" s="84"/>
      <c r="AI449" s="90" t="s">
        <v>285</v>
      </c>
      <c r="AJ449" s="84" t="b">
        <v>0</v>
      </c>
      <c r="AK449" s="84">
        <v>7</v>
      </c>
      <c r="AL449" s="90" t="s">
        <v>285</v>
      </c>
      <c r="AM449" s="84" t="s">
        <v>295</v>
      </c>
      <c r="AN449" s="84" t="b">
        <v>0</v>
      </c>
      <c r="AO449" s="90" t="s">
        <v>10080</v>
      </c>
      <c r="AP449" s="84" t="s">
        <v>179</v>
      </c>
      <c r="AQ449" s="84">
        <v>0</v>
      </c>
      <c r="AR449" s="84">
        <v>0</v>
      </c>
      <c r="AS449" s="84"/>
      <c r="AT449" s="84"/>
      <c r="AU449" s="84"/>
      <c r="AV449" s="84"/>
      <c r="AW449" s="84"/>
      <c r="AX449" s="84"/>
      <c r="AY449" s="84"/>
      <c r="AZ449" s="84"/>
    </row>
    <row r="450" spans="1:52" x14ac:dyDescent="0.2">
      <c r="A450" s="69" t="s">
        <v>2510</v>
      </c>
      <c r="B450" s="69" t="s">
        <v>2510</v>
      </c>
      <c r="C450" s="70"/>
      <c r="D450" s="71"/>
      <c r="E450" s="72"/>
      <c r="F450" s="73"/>
      <c r="G450" s="70"/>
      <c r="H450" s="74"/>
      <c r="I450" s="75"/>
      <c r="J450" s="75"/>
      <c r="K450" s="36"/>
      <c r="L450" s="82"/>
      <c r="M450" s="82"/>
      <c r="N450" s="77"/>
      <c r="O450" s="84" t="s">
        <v>179</v>
      </c>
      <c r="P450" s="86">
        <v>43157.852581018517</v>
      </c>
      <c r="Q450" s="84" t="s">
        <v>4609</v>
      </c>
      <c r="R450" s="84" t="s">
        <v>5701</v>
      </c>
      <c r="S450" s="84" t="s">
        <v>6113</v>
      </c>
      <c r="T450" s="84" t="s">
        <v>6361</v>
      </c>
      <c r="U450" s="84"/>
      <c r="V450" s="84" t="s">
        <v>7072</v>
      </c>
      <c r="W450" s="86">
        <v>43157.852581018517</v>
      </c>
      <c r="X450" s="84" t="s">
        <v>8368</v>
      </c>
      <c r="Y450" s="84"/>
      <c r="Z450" s="84"/>
      <c r="AA450" s="90" t="s">
        <v>10081</v>
      </c>
      <c r="AB450" s="84"/>
      <c r="AC450" s="84" t="b">
        <v>0</v>
      </c>
      <c r="AD450" s="84">
        <v>0</v>
      </c>
      <c r="AE450" s="90" t="s">
        <v>285</v>
      </c>
      <c r="AF450" s="84" t="b">
        <v>0</v>
      </c>
      <c r="AG450" s="84" t="s">
        <v>290</v>
      </c>
      <c r="AH450" s="84"/>
      <c r="AI450" s="90" t="s">
        <v>285</v>
      </c>
      <c r="AJ450" s="84" t="b">
        <v>0</v>
      </c>
      <c r="AK450" s="84">
        <v>0</v>
      </c>
      <c r="AL450" s="90" t="s">
        <v>285</v>
      </c>
      <c r="AM450" s="84" t="s">
        <v>294</v>
      </c>
      <c r="AN450" s="84" t="b">
        <v>0</v>
      </c>
      <c r="AO450" s="90" t="s">
        <v>10081</v>
      </c>
      <c r="AP450" s="84" t="s">
        <v>179</v>
      </c>
      <c r="AQ450" s="84">
        <v>0</v>
      </c>
      <c r="AR450" s="84">
        <v>0</v>
      </c>
      <c r="AS450" s="84"/>
      <c r="AT450" s="84"/>
      <c r="AU450" s="84"/>
      <c r="AV450" s="84"/>
      <c r="AW450" s="84"/>
      <c r="AX450" s="84"/>
      <c r="AY450" s="84"/>
      <c r="AZ450" s="84"/>
    </row>
    <row r="451" spans="1:52" x14ac:dyDescent="0.2">
      <c r="A451" s="69" t="s">
        <v>2511</v>
      </c>
      <c r="B451" s="69" t="s">
        <v>3426</v>
      </c>
      <c r="C451" s="70"/>
      <c r="D451" s="71"/>
      <c r="E451" s="72"/>
      <c r="F451" s="73"/>
      <c r="G451" s="70"/>
      <c r="H451" s="74"/>
      <c r="I451" s="75"/>
      <c r="J451" s="75"/>
      <c r="K451" s="36"/>
      <c r="L451" s="82"/>
      <c r="M451" s="82"/>
      <c r="N451" s="77"/>
      <c r="O451" s="84" t="s">
        <v>255</v>
      </c>
      <c r="P451" s="86">
        <v>43157.852638888886</v>
      </c>
      <c r="Q451" s="84" t="s">
        <v>4438</v>
      </c>
      <c r="R451" s="84" t="s">
        <v>5635</v>
      </c>
      <c r="S451" s="84" t="s">
        <v>6079</v>
      </c>
      <c r="T451" s="84" t="s">
        <v>6274</v>
      </c>
      <c r="U451" s="84"/>
      <c r="V451" s="84" t="s">
        <v>7073</v>
      </c>
      <c r="W451" s="86">
        <v>43157.852638888886</v>
      </c>
      <c r="X451" s="84" t="s">
        <v>8369</v>
      </c>
      <c r="Y451" s="84"/>
      <c r="Z451" s="84"/>
      <c r="AA451" s="90" t="s">
        <v>10082</v>
      </c>
      <c r="AB451" s="84"/>
      <c r="AC451" s="84" t="b">
        <v>0</v>
      </c>
      <c r="AD451" s="84">
        <v>0</v>
      </c>
      <c r="AE451" s="90" t="s">
        <v>285</v>
      </c>
      <c r="AF451" s="84" t="b">
        <v>0</v>
      </c>
      <c r="AG451" s="84" t="s">
        <v>291</v>
      </c>
      <c r="AH451" s="84"/>
      <c r="AI451" s="90" t="s">
        <v>285</v>
      </c>
      <c r="AJ451" s="84" t="b">
        <v>0</v>
      </c>
      <c r="AK451" s="84">
        <v>68</v>
      </c>
      <c r="AL451" s="90" t="s">
        <v>11098</v>
      </c>
      <c r="AM451" s="84" t="s">
        <v>295</v>
      </c>
      <c r="AN451" s="84" t="b">
        <v>0</v>
      </c>
      <c r="AO451" s="90" t="s">
        <v>11098</v>
      </c>
      <c r="AP451" s="84" t="s">
        <v>179</v>
      </c>
      <c r="AQ451" s="84">
        <v>0</v>
      </c>
      <c r="AR451" s="84">
        <v>0</v>
      </c>
      <c r="AS451" s="84"/>
      <c r="AT451" s="84"/>
      <c r="AU451" s="84"/>
      <c r="AV451" s="84"/>
      <c r="AW451" s="84"/>
      <c r="AX451" s="84"/>
      <c r="AY451" s="84"/>
      <c r="AZ451" s="84"/>
    </row>
    <row r="452" spans="1:52" x14ac:dyDescent="0.2">
      <c r="A452" s="69" t="s">
        <v>2512</v>
      </c>
      <c r="B452" s="69" t="s">
        <v>902</v>
      </c>
      <c r="C452" s="70"/>
      <c r="D452" s="71"/>
      <c r="E452" s="72"/>
      <c r="F452" s="73"/>
      <c r="G452" s="70"/>
      <c r="H452" s="74"/>
      <c r="I452" s="75"/>
      <c r="J452" s="75"/>
      <c r="K452" s="36"/>
      <c r="L452" s="82"/>
      <c r="M452" s="82"/>
      <c r="N452" s="77"/>
      <c r="O452" s="84" t="s">
        <v>255</v>
      </c>
      <c r="P452" s="86">
        <v>43157.852638888886</v>
      </c>
      <c r="Q452" s="84" t="s">
        <v>4610</v>
      </c>
      <c r="R452" s="84" t="s">
        <v>5702</v>
      </c>
      <c r="S452" s="84" t="s">
        <v>258</v>
      </c>
      <c r="T452" s="84" t="s">
        <v>6274</v>
      </c>
      <c r="U452" s="84"/>
      <c r="V452" s="84" t="s">
        <v>7074</v>
      </c>
      <c r="W452" s="86">
        <v>43157.852638888886</v>
      </c>
      <c r="X452" s="84" t="s">
        <v>8370</v>
      </c>
      <c r="Y452" s="84"/>
      <c r="Z452" s="84"/>
      <c r="AA452" s="90" t="s">
        <v>10083</v>
      </c>
      <c r="AB452" s="84"/>
      <c r="AC452" s="84" t="b">
        <v>0</v>
      </c>
      <c r="AD452" s="84">
        <v>1</v>
      </c>
      <c r="AE452" s="90" t="s">
        <v>285</v>
      </c>
      <c r="AF452" s="84" t="b">
        <v>1</v>
      </c>
      <c r="AG452" s="84" t="s">
        <v>290</v>
      </c>
      <c r="AH452" s="84"/>
      <c r="AI452" s="90" t="s">
        <v>11484</v>
      </c>
      <c r="AJ452" s="84" t="b">
        <v>0</v>
      </c>
      <c r="AK452" s="84">
        <v>0</v>
      </c>
      <c r="AL452" s="90" t="s">
        <v>285</v>
      </c>
      <c r="AM452" s="84" t="s">
        <v>295</v>
      </c>
      <c r="AN452" s="84" t="b">
        <v>0</v>
      </c>
      <c r="AO452" s="90" t="s">
        <v>10083</v>
      </c>
      <c r="AP452" s="84" t="s">
        <v>179</v>
      </c>
      <c r="AQ452" s="84">
        <v>0</v>
      </c>
      <c r="AR452" s="84">
        <v>0</v>
      </c>
      <c r="AS452" s="84"/>
      <c r="AT452" s="84"/>
      <c r="AU452" s="84"/>
      <c r="AV452" s="84"/>
      <c r="AW452" s="84"/>
      <c r="AX452" s="84"/>
      <c r="AY452" s="84"/>
      <c r="AZ452" s="84"/>
    </row>
    <row r="453" spans="1:52" x14ac:dyDescent="0.2">
      <c r="A453" s="69" t="s">
        <v>2513</v>
      </c>
      <c r="B453" s="69" t="s">
        <v>2566</v>
      </c>
      <c r="C453" s="70"/>
      <c r="D453" s="71"/>
      <c r="E453" s="72"/>
      <c r="F453" s="73"/>
      <c r="G453" s="70"/>
      <c r="H453" s="74"/>
      <c r="I453" s="75"/>
      <c r="J453" s="75"/>
      <c r="K453" s="36"/>
      <c r="L453" s="82"/>
      <c r="M453" s="82"/>
      <c r="N453" s="77"/>
      <c r="O453" s="84" t="s">
        <v>255</v>
      </c>
      <c r="P453" s="86">
        <v>43157.851493055554</v>
      </c>
      <c r="Q453" s="84" t="s">
        <v>4611</v>
      </c>
      <c r="R453" s="84"/>
      <c r="S453" s="84"/>
      <c r="T453" s="84" t="s">
        <v>6362</v>
      </c>
      <c r="U453" s="84"/>
      <c r="V453" s="84" t="s">
        <v>7075</v>
      </c>
      <c r="W453" s="86">
        <v>43157.851493055554</v>
      </c>
      <c r="X453" s="84" t="s">
        <v>8371</v>
      </c>
      <c r="Y453" s="84"/>
      <c r="Z453" s="84"/>
      <c r="AA453" s="90" t="s">
        <v>10084</v>
      </c>
      <c r="AB453" s="84"/>
      <c r="AC453" s="84" t="b">
        <v>0</v>
      </c>
      <c r="AD453" s="84">
        <v>0</v>
      </c>
      <c r="AE453" s="90" t="s">
        <v>285</v>
      </c>
      <c r="AF453" s="84" t="b">
        <v>0</v>
      </c>
      <c r="AG453" s="84" t="s">
        <v>2154</v>
      </c>
      <c r="AH453" s="84"/>
      <c r="AI453" s="90" t="s">
        <v>285</v>
      </c>
      <c r="AJ453" s="84" t="b">
        <v>0</v>
      </c>
      <c r="AK453" s="84">
        <v>11</v>
      </c>
      <c r="AL453" s="90" t="s">
        <v>10149</v>
      </c>
      <c r="AM453" s="84" t="s">
        <v>296</v>
      </c>
      <c r="AN453" s="84" t="b">
        <v>0</v>
      </c>
      <c r="AO453" s="90" t="s">
        <v>10149</v>
      </c>
      <c r="AP453" s="84" t="s">
        <v>179</v>
      </c>
      <c r="AQ453" s="84">
        <v>0</v>
      </c>
      <c r="AR453" s="84">
        <v>0</v>
      </c>
      <c r="AS453" s="84"/>
      <c r="AT453" s="84"/>
      <c r="AU453" s="84"/>
      <c r="AV453" s="84"/>
      <c r="AW453" s="84"/>
      <c r="AX453" s="84"/>
      <c r="AY453" s="84"/>
      <c r="AZ453" s="84"/>
    </row>
    <row r="454" spans="1:52" x14ac:dyDescent="0.2">
      <c r="A454" s="69" t="s">
        <v>2513</v>
      </c>
      <c r="B454" s="69" t="s">
        <v>3724</v>
      </c>
      <c r="C454" s="70"/>
      <c r="D454" s="71"/>
      <c r="E454" s="72"/>
      <c r="F454" s="73"/>
      <c r="G454" s="70"/>
      <c r="H454" s="74"/>
      <c r="I454" s="75"/>
      <c r="J454" s="75"/>
      <c r="K454" s="36"/>
      <c r="L454" s="82"/>
      <c r="M454" s="82"/>
      <c r="N454" s="77"/>
      <c r="O454" s="84" t="s">
        <v>255</v>
      </c>
      <c r="P454" s="86">
        <v>43157.852685185186</v>
      </c>
      <c r="Q454" s="84" t="s">
        <v>4370</v>
      </c>
      <c r="R454" s="84"/>
      <c r="S454" s="84"/>
      <c r="T454" s="84" t="s">
        <v>6274</v>
      </c>
      <c r="U454" s="84"/>
      <c r="V454" s="84" t="s">
        <v>7075</v>
      </c>
      <c r="W454" s="86">
        <v>43157.852685185186</v>
      </c>
      <c r="X454" s="84" t="s">
        <v>8372</v>
      </c>
      <c r="Y454" s="84"/>
      <c r="Z454" s="84"/>
      <c r="AA454" s="90" t="s">
        <v>10085</v>
      </c>
      <c r="AB454" s="84"/>
      <c r="AC454" s="84" t="b">
        <v>0</v>
      </c>
      <c r="AD454" s="84">
        <v>0</v>
      </c>
      <c r="AE454" s="90" t="s">
        <v>285</v>
      </c>
      <c r="AF454" s="84" t="b">
        <v>0</v>
      </c>
      <c r="AG454" s="84" t="s">
        <v>2154</v>
      </c>
      <c r="AH454" s="84"/>
      <c r="AI454" s="90" t="s">
        <v>285</v>
      </c>
      <c r="AJ454" s="84" t="b">
        <v>0</v>
      </c>
      <c r="AK454" s="84">
        <v>4940</v>
      </c>
      <c r="AL454" s="90" t="s">
        <v>11459</v>
      </c>
      <c r="AM454" s="84" t="s">
        <v>296</v>
      </c>
      <c r="AN454" s="84" t="b">
        <v>0</v>
      </c>
      <c r="AO454" s="90" t="s">
        <v>11459</v>
      </c>
      <c r="AP454" s="84" t="s">
        <v>179</v>
      </c>
      <c r="AQ454" s="84">
        <v>0</v>
      </c>
      <c r="AR454" s="84">
        <v>0</v>
      </c>
      <c r="AS454" s="84"/>
      <c r="AT454" s="84"/>
      <c r="AU454" s="84"/>
      <c r="AV454" s="84"/>
      <c r="AW454" s="84"/>
      <c r="AX454" s="84"/>
      <c r="AY454" s="84"/>
      <c r="AZ454" s="84"/>
    </row>
    <row r="455" spans="1:52" x14ac:dyDescent="0.2">
      <c r="A455" s="69" t="s">
        <v>2514</v>
      </c>
      <c r="B455" s="69" t="s">
        <v>3349</v>
      </c>
      <c r="C455" s="70"/>
      <c r="D455" s="71"/>
      <c r="E455" s="72"/>
      <c r="F455" s="73"/>
      <c r="G455" s="70"/>
      <c r="H455" s="74"/>
      <c r="I455" s="75"/>
      <c r="J455" s="75"/>
      <c r="K455" s="36"/>
      <c r="L455" s="82"/>
      <c r="M455" s="82"/>
      <c r="N455" s="77"/>
      <c r="O455" s="84" t="s">
        <v>255</v>
      </c>
      <c r="P455" s="86">
        <v>43157.852685185186</v>
      </c>
      <c r="Q455" s="84" t="s">
        <v>4612</v>
      </c>
      <c r="R455" s="84"/>
      <c r="S455" s="84"/>
      <c r="T455" s="84" t="s">
        <v>6274</v>
      </c>
      <c r="U455" s="84"/>
      <c r="V455" s="84" t="s">
        <v>7076</v>
      </c>
      <c r="W455" s="86">
        <v>43157.852685185186</v>
      </c>
      <c r="X455" s="84" t="s">
        <v>8373</v>
      </c>
      <c r="Y455" s="84"/>
      <c r="Z455" s="84"/>
      <c r="AA455" s="90" t="s">
        <v>10086</v>
      </c>
      <c r="AB455" s="84"/>
      <c r="AC455" s="84" t="b">
        <v>0</v>
      </c>
      <c r="AD455" s="84">
        <v>0</v>
      </c>
      <c r="AE455" s="90" t="s">
        <v>285</v>
      </c>
      <c r="AF455" s="84" t="b">
        <v>1</v>
      </c>
      <c r="AG455" s="84" t="s">
        <v>290</v>
      </c>
      <c r="AH455" s="84"/>
      <c r="AI455" s="90" t="s">
        <v>11837</v>
      </c>
      <c r="AJ455" s="84" t="b">
        <v>0</v>
      </c>
      <c r="AK455" s="84">
        <v>2</v>
      </c>
      <c r="AL455" s="90" t="s">
        <v>11016</v>
      </c>
      <c r="AM455" s="84" t="s">
        <v>294</v>
      </c>
      <c r="AN455" s="84" t="b">
        <v>0</v>
      </c>
      <c r="AO455" s="90" t="s">
        <v>11016</v>
      </c>
      <c r="AP455" s="84" t="s">
        <v>179</v>
      </c>
      <c r="AQ455" s="84">
        <v>0</v>
      </c>
      <c r="AR455" s="84">
        <v>0</v>
      </c>
      <c r="AS455" s="84"/>
      <c r="AT455" s="84"/>
      <c r="AU455" s="84"/>
      <c r="AV455" s="84"/>
      <c r="AW455" s="84"/>
      <c r="AX455" s="84"/>
      <c r="AY455" s="84"/>
      <c r="AZ455" s="84"/>
    </row>
    <row r="456" spans="1:52" x14ac:dyDescent="0.2">
      <c r="A456" s="69" t="s">
        <v>2515</v>
      </c>
      <c r="B456" s="69" t="s">
        <v>2515</v>
      </c>
      <c r="C456" s="70"/>
      <c r="D456" s="71"/>
      <c r="E456" s="72"/>
      <c r="F456" s="73"/>
      <c r="G456" s="70"/>
      <c r="H456" s="74"/>
      <c r="I456" s="75"/>
      <c r="J456" s="75"/>
      <c r="K456" s="36"/>
      <c r="L456" s="82"/>
      <c r="M456" s="82"/>
      <c r="N456" s="77"/>
      <c r="O456" s="84" t="s">
        <v>179</v>
      </c>
      <c r="P456" s="86">
        <v>43157.72693287037</v>
      </c>
      <c r="Q456" s="84" t="s">
        <v>4613</v>
      </c>
      <c r="R456" s="84"/>
      <c r="S456" s="84"/>
      <c r="T456" s="84" t="s">
        <v>6274</v>
      </c>
      <c r="U456" s="84"/>
      <c r="V456" s="84" t="s">
        <v>7077</v>
      </c>
      <c r="W456" s="86">
        <v>43157.72693287037</v>
      </c>
      <c r="X456" s="84" t="s">
        <v>8374</v>
      </c>
      <c r="Y456" s="84"/>
      <c r="Z456" s="84"/>
      <c r="AA456" s="90" t="s">
        <v>10087</v>
      </c>
      <c r="AB456" s="84"/>
      <c r="AC456" s="84" t="b">
        <v>0</v>
      </c>
      <c r="AD456" s="84">
        <v>3</v>
      </c>
      <c r="AE456" s="90" t="s">
        <v>285</v>
      </c>
      <c r="AF456" s="84" t="b">
        <v>0</v>
      </c>
      <c r="AG456" s="84" t="s">
        <v>291</v>
      </c>
      <c r="AH456" s="84"/>
      <c r="AI456" s="90" t="s">
        <v>285</v>
      </c>
      <c r="AJ456" s="84" t="b">
        <v>0</v>
      </c>
      <c r="AK456" s="84">
        <v>2</v>
      </c>
      <c r="AL456" s="90" t="s">
        <v>285</v>
      </c>
      <c r="AM456" s="84" t="s">
        <v>295</v>
      </c>
      <c r="AN456" s="84" t="b">
        <v>0</v>
      </c>
      <c r="AO456" s="90" t="s">
        <v>10087</v>
      </c>
      <c r="AP456" s="84" t="s">
        <v>308</v>
      </c>
      <c r="AQ456" s="84">
        <v>0</v>
      </c>
      <c r="AR456" s="84">
        <v>0</v>
      </c>
      <c r="AS456" s="84"/>
      <c r="AT456" s="84"/>
      <c r="AU456" s="84"/>
      <c r="AV456" s="84"/>
      <c r="AW456" s="84"/>
      <c r="AX456" s="84"/>
      <c r="AY456" s="84"/>
      <c r="AZ456" s="84"/>
    </row>
    <row r="457" spans="1:52" x14ac:dyDescent="0.2">
      <c r="A457" s="69" t="s">
        <v>2516</v>
      </c>
      <c r="B457" s="69" t="s">
        <v>2515</v>
      </c>
      <c r="C457" s="70"/>
      <c r="D457" s="71"/>
      <c r="E457" s="72"/>
      <c r="F457" s="73"/>
      <c r="G457" s="70"/>
      <c r="H457" s="74"/>
      <c r="I457" s="75"/>
      <c r="J457" s="75"/>
      <c r="K457" s="36"/>
      <c r="L457" s="82"/>
      <c r="M457" s="82"/>
      <c r="N457" s="77"/>
      <c r="O457" s="84" t="s">
        <v>255</v>
      </c>
      <c r="P457" s="86">
        <v>43157.852754629632</v>
      </c>
      <c r="Q457" s="84" t="s">
        <v>4526</v>
      </c>
      <c r="R457" s="84"/>
      <c r="S457" s="84"/>
      <c r="T457" s="84" t="s">
        <v>6274</v>
      </c>
      <c r="U457" s="84"/>
      <c r="V457" s="84" t="s">
        <v>7078</v>
      </c>
      <c r="W457" s="86">
        <v>43157.852754629632</v>
      </c>
      <c r="X457" s="84" t="s">
        <v>8375</v>
      </c>
      <c r="Y457" s="84"/>
      <c r="Z457" s="84"/>
      <c r="AA457" s="90" t="s">
        <v>10088</v>
      </c>
      <c r="AB457" s="84"/>
      <c r="AC457" s="84" t="b">
        <v>0</v>
      </c>
      <c r="AD457" s="84">
        <v>0</v>
      </c>
      <c r="AE457" s="90" t="s">
        <v>285</v>
      </c>
      <c r="AF457" s="84" t="b">
        <v>0</v>
      </c>
      <c r="AG457" s="84" t="s">
        <v>291</v>
      </c>
      <c r="AH457" s="84"/>
      <c r="AI457" s="90" t="s">
        <v>285</v>
      </c>
      <c r="AJ457" s="84" t="b">
        <v>0</v>
      </c>
      <c r="AK457" s="84">
        <v>2</v>
      </c>
      <c r="AL457" s="90" t="s">
        <v>10087</v>
      </c>
      <c r="AM457" s="84" t="s">
        <v>295</v>
      </c>
      <c r="AN457" s="84" t="b">
        <v>0</v>
      </c>
      <c r="AO457" s="90" t="s">
        <v>10087</v>
      </c>
      <c r="AP457" s="84" t="s">
        <v>179</v>
      </c>
      <c r="AQ457" s="84">
        <v>0</v>
      </c>
      <c r="AR457" s="84">
        <v>0</v>
      </c>
      <c r="AS457" s="84"/>
      <c r="AT457" s="84"/>
      <c r="AU457" s="84"/>
      <c r="AV457" s="84"/>
      <c r="AW457" s="84"/>
      <c r="AX457" s="84"/>
      <c r="AY457" s="84"/>
      <c r="AZ457" s="84"/>
    </row>
    <row r="458" spans="1:52" x14ac:dyDescent="0.2">
      <c r="A458" s="69" t="s">
        <v>2517</v>
      </c>
      <c r="B458" s="69" t="s">
        <v>3075</v>
      </c>
      <c r="C458" s="70"/>
      <c r="D458" s="71"/>
      <c r="E458" s="72"/>
      <c r="F458" s="73"/>
      <c r="G458" s="70"/>
      <c r="H458" s="74"/>
      <c r="I458" s="75"/>
      <c r="J458" s="75"/>
      <c r="K458" s="36"/>
      <c r="L458" s="82"/>
      <c r="M458" s="82"/>
      <c r="N458" s="77"/>
      <c r="O458" s="84" t="s">
        <v>255</v>
      </c>
      <c r="P458" s="86">
        <v>43157.852766203701</v>
      </c>
      <c r="Q458" s="84" t="s">
        <v>4531</v>
      </c>
      <c r="R458" s="84"/>
      <c r="S458" s="84"/>
      <c r="T458" s="84" t="s">
        <v>6344</v>
      </c>
      <c r="U458" s="84"/>
      <c r="V458" s="84" t="s">
        <v>7079</v>
      </c>
      <c r="W458" s="86">
        <v>43157.852766203701</v>
      </c>
      <c r="X458" s="84" t="s">
        <v>8376</v>
      </c>
      <c r="Y458" s="84"/>
      <c r="Z458" s="84"/>
      <c r="AA458" s="90" t="s">
        <v>10089</v>
      </c>
      <c r="AB458" s="84"/>
      <c r="AC458" s="84" t="b">
        <v>0</v>
      </c>
      <c r="AD458" s="84">
        <v>0</v>
      </c>
      <c r="AE458" s="90" t="s">
        <v>285</v>
      </c>
      <c r="AF458" s="84" t="b">
        <v>0</v>
      </c>
      <c r="AG458" s="84" t="s">
        <v>290</v>
      </c>
      <c r="AH458" s="84"/>
      <c r="AI458" s="90" t="s">
        <v>285</v>
      </c>
      <c r="AJ458" s="84" t="b">
        <v>0</v>
      </c>
      <c r="AK458" s="84">
        <v>10</v>
      </c>
      <c r="AL458" s="90" t="s">
        <v>10713</v>
      </c>
      <c r="AM458" s="84" t="s">
        <v>294</v>
      </c>
      <c r="AN458" s="84" t="b">
        <v>0</v>
      </c>
      <c r="AO458" s="90" t="s">
        <v>10713</v>
      </c>
      <c r="AP458" s="84" t="s">
        <v>179</v>
      </c>
      <c r="AQ458" s="84">
        <v>0</v>
      </c>
      <c r="AR458" s="84">
        <v>0</v>
      </c>
      <c r="AS458" s="84"/>
      <c r="AT458" s="84"/>
      <c r="AU458" s="84"/>
      <c r="AV458" s="84"/>
      <c r="AW458" s="84"/>
      <c r="AX458" s="84"/>
      <c r="AY458" s="84"/>
      <c r="AZ458" s="84"/>
    </row>
    <row r="459" spans="1:52" x14ac:dyDescent="0.2">
      <c r="A459" s="69" t="s">
        <v>2518</v>
      </c>
      <c r="B459" s="69" t="s">
        <v>2518</v>
      </c>
      <c r="C459" s="70"/>
      <c r="D459" s="71"/>
      <c r="E459" s="72"/>
      <c r="F459" s="73"/>
      <c r="G459" s="70"/>
      <c r="H459" s="74"/>
      <c r="I459" s="75"/>
      <c r="J459" s="75"/>
      <c r="K459" s="36"/>
      <c r="L459" s="82"/>
      <c r="M459" s="82"/>
      <c r="N459" s="77"/>
      <c r="O459" s="84" t="s">
        <v>179</v>
      </c>
      <c r="P459" s="86">
        <v>43157.852777777778</v>
      </c>
      <c r="Q459" s="84" t="s">
        <v>4614</v>
      </c>
      <c r="R459" s="84" t="s">
        <v>5703</v>
      </c>
      <c r="S459" s="84" t="s">
        <v>6114</v>
      </c>
      <c r="T459" s="84" t="s">
        <v>6363</v>
      </c>
      <c r="U459" s="84"/>
      <c r="V459" s="84" t="s">
        <v>7080</v>
      </c>
      <c r="W459" s="86">
        <v>43157.852777777778</v>
      </c>
      <c r="X459" s="84" t="s">
        <v>8377</v>
      </c>
      <c r="Y459" s="84"/>
      <c r="Z459" s="84"/>
      <c r="AA459" s="90" t="s">
        <v>10090</v>
      </c>
      <c r="AB459" s="84"/>
      <c r="AC459" s="84" t="b">
        <v>0</v>
      </c>
      <c r="AD459" s="84">
        <v>1</v>
      </c>
      <c r="AE459" s="90" t="s">
        <v>285</v>
      </c>
      <c r="AF459" s="84" t="b">
        <v>0</v>
      </c>
      <c r="AG459" s="84" t="s">
        <v>290</v>
      </c>
      <c r="AH459" s="84"/>
      <c r="AI459" s="90" t="s">
        <v>285</v>
      </c>
      <c r="AJ459" s="84" t="b">
        <v>0</v>
      </c>
      <c r="AK459" s="84">
        <v>0</v>
      </c>
      <c r="AL459" s="90" t="s">
        <v>285</v>
      </c>
      <c r="AM459" s="84" t="s">
        <v>294</v>
      </c>
      <c r="AN459" s="84" t="b">
        <v>0</v>
      </c>
      <c r="AO459" s="90" t="s">
        <v>10090</v>
      </c>
      <c r="AP459" s="84" t="s">
        <v>179</v>
      </c>
      <c r="AQ459" s="84">
        <v>0</v>
      </c>
      <c r="AR459" s="84">
        <v>0</v>
      </c>
      <c r="AS459" s="84"/>
      <c r="AT459" s="84"/>
      <c r="AU459" s="84"/>
      <c r="AV459" s="84"/>
      <c r="AW459" s="84"/>
      <c r="AX459" s="84"/>
      <c r="AY459" s="84"/>
      <c r="AZ459" s="84"/>
    </row>
    <row r="460" spans="1:52" x14ac:dyDescent="0.2">
      <c r="A460" s="69" t="s">
        <v>2519</v>
      </c>
      <c r="B460" s="69" t="s">
        <v>2519</v>
      </c>
      <c r="C460" s="70"/>
      <c r="D460" s="71"/>
      <c r="E460" s="72"/>
      <c r="F460" s="73"/>
      <c r="G460" s="70"/>
      <c r="H460" s="74"/>
      <c r="I460" s="75"/>
      <c r="J460" s="75"/>
      <c r="K460" s="36"/>
      <c r="L460" s="82"/>
      <c r="M460" s="82"/>
      <c r="N460" s="77"/>
      <c r="O460" s="84" t="s">
        <v>179</v>
      </c>
      <c r="P460" s="86">
        <v>43157.852777777778</v>
      </c>
      <c r="Q460" s="84" t="s">
        <v>4615</v>
      </c>
      <c r="R460" s="84" t="s">
        <v>5704</v>
      </c>
      <c r="S460" s="84" t="s">
        <v>6115</v>
      </c>
      <c r="T460" s="84" t="s">
        <v>6364</v>
      </c>
      <c r="U460" s="84"/>
      <c r="V460" s="84" t="s">
        <v>7081</v>
      </c>
      <c r="W460" s="86">
        <v>43157.852777777778</v>
      </c>
      <c r="X460" s="84" t="s">
        <v>8378</v>
      </c>
      <c r="Y460" s="84"/>
      <c r="Z460" s="84"/>
      <c r="AA460" s="90" t="s">
        <v>10091</v>
      </c>
      <c r="AB460" s="84"/>
      <c r="AC460" s="84" t="b">
        <v>0</v>
      </c>
      <c r="AD460" s="84">
        <v>0</v>
      </c>
      <c r="AE460" s="90" t="s">
        <v>285</v>
      </c>
      <c r="AF460" s="84" t="b">
        <v>0</v>
      </c>
      <c r="AG460" s="84" t="s">
        <v>290</v>
      </c>
      <c r="AH460" s="84"/>
      <c r="AI460" s="90" t="s">
        <v>285</v>
      </c>
      <c r="AJ460" s="84" t="b">
        <v>0</v>
      </c>
      <c r="AK460" s="84">
        <v>0</v>
      </c>
      <c r="AL460" s="90" t="s">
        <v>285</v>
      </c>
      <c r="AM460" s="84" t="s">
        <v>306</v>
      </c>
      <c r="AN460" s="84" t="b">
        <v>0</v>
      </c>
      <c r="AO460" s="90" t="s">
        <v>10091</v>
      </c>
      <c r="AP460" s="84" t="s">
        <v>179</v>
      </c>
      <c r="AQ460" s="84">
        <v>0</v>
      </c>
      <c r="AR460" s="84">
        <v>0</v>
      </c>
      <c r="AS460" s="84"/>
      <c r="AT460" s="84"/>
      <c r="AU460" s="84"/>
      <c r="AV460" s="84"/>
      <c r="AW460" s="84"/>
      <c r="AX460" s="84"/>
      <c r="AY460" s="84"/>
      <c r="AZ460" s="84"/>
    </row>
    <row r="461" spans="1:52" x14ac:dyDescent="0.2">
      <c r="A461" s="69" t="s">
        <v>2520</v>
      </c>
      <c r="B461" s="69" t="s">
        <v>2520</v>
      </c>
      <c r="C461" s="70"/>
      <c r="D461" s="71"/>
      <c r="E461" s="72"/>
      <c r="F461" s="73"/>
      <c r="G461" s="70"/>
      <c r="H461" s="74"/>
      <c r="I461" s="75"/>
      <c r="J461" s="75"/>
      <c r="K461" s="36"/>
      <c r="L461" s="82"/>
      <c r="M461" s="82"/>
      <c r="N461" s="77"/>
      <c r="O461" s="84" t="s">
        <v>179</v>
      </c>
      <c r="P461" s="86">
        <v>43157.8434837963</v>
      </c>
      <c r="Q461" s="84" t="s">
        <v>4616</v>
      </c>
      <c r="R461" s="84" t="s">
        <v>5676</v>
      </c>
      <c r="S461" s="84" t="s">
        <v>925</v>
      </c>
      <c r="T461" s="84" t="s">
        <v>6274</v>
      </c>
      <c r="U461" s="84" t="s">
        <v>6648</v>
      </c>
      <c r="V461" s="84" t="s">
        <v>6648</v>
      </c>
      <c r="W461" s="86">
        <v>43157.8434837963</v>
      </c>
      <c r="X461" s="84" t="s">
        <v>8379</v>
      </c>
      <c r="Y461" s="84"/>
      <c r="Z461" s="84"/>
      <c r="AA461" s="90" t="s">
        <v>10092</v>
      </c>
      <c r="AB461" s="84"/>
      <c r="AC461" s="84" t="b">
        <v>0</v>
      </c>
      <c r="AD461" s="84">
        <v>0</v>
      </c>
      <c r="AE461" s="90" t="s">
        <v>285</v>
      </c>
      <c r="AF461" s="84" t="b">
        <v>0</v>
      </c>
      <c r="AG461" s="84" t="s">
        <v>290</v>
      </c>
      <c r="AH461" s="84"/>
      <c r="AI461" s="90" t="s">
        <v>285</v>
      </c>
      <c r="AJ461" s="84" t="b">
        <v>0</v>
      </c>
      <c r="AK461" s="84">
        <v>2</v>
      </c>
      <c r="AL461" s="90" t="s">
        <v>285</v>
      </c>
      <c r="AM461" s="84" t="s">
        <v>1015</v>
      </c>
      <c r="AN461" s="84" t="b">
        <v>0</v>
      </c>
      <c r="AO461" s="90" t="s">
        <v>10092</v>
      </c>
      <c r="AP461" s="84" t="s">
        <v>179</v>
      </c>
      <c r="AQ461" s="84">
        <v>0</v>
      </c>
      <c r="AR461" s="84">
        <v>0</v>
      </c>
      <c r="AS461" s="84"/>
      <c r="AT461" s="84"/>
      <c r="AU461" s="84"/>
      <c r="AV461" s="84"/>
      <c r="AW461" s="84"/>
      <c r="AX461" s="84"/>
      <c r="AY461" s="84"/>
      <c r="AZ461" s="84"/>
    </row>
    <row r="462" spans="1:52" x14ac:dyDescent="0.2">
      <c r="A462" s="69" t="s">
        <v>811</v>
      </c>
      <c r="B462" s="69" t="s">
        <v>2520</v>
      </c>
      <c r="C462" s="70"/>
      <c r="D462" s="71"/>
      <c r="E462" s="72"/>
      <c r="F462" s="73"/>
      <c r="G462" s="70"/>
      <c r="H462" s="74"/>
      <c r="I462" s="75"/>
      <c r="J462" s="75"/>
      <c r="K462" s="36"/>
      <c r="L462" s="82"/>
      <c r="M462" s="82"/>
      <c r="N462" s="77"/>
      <c r="O462" s="84" t="s">
        <v>255</v>
      </c>
      <c r="P462" s="86">
        <v>43157.852870370371</v>
      </c>
      <c r="Q462" s="84" t="s">
        <v>4547</v>
      </c>
      <c r="R462" s="84" t="s">
        <v>5676</v>
      </c>
      <c r="S462" s="84" t="s">
        <v>925</v>
      </c>
      <c r="T462" s="84" t="s">
        <v>6274</v>
      </c>
      <c r="U462" s="84" t="s">
        <v>6648</v>
      </c>
      <c r="V462" s="84" t="s">
        <v>6648</v>
      </c>
      <c r="W462" s="86">
        <v>43157.852870370371</v>
      </c>
      <c r="X462" s="84" t="s">
        <v>8380</v>
      </c>
      <c r="Y462" s="84"/>
      <c r="Z462" s="84"/>
      <c r="AA462" s="90" t="s">
        <v>10093</v>
      </c>
      <c r="AB462" s="84"/>
      <c r="AC462" s="84" t="b">
        <v>0</v>
      </c>
      <c r="AD462" s="84">
        <v>0</v>
      </c>
      <c r="AE462" s="90" t="s">
        <v>285</v>
      </c>
      <c r="AF462" s="84" t="b">
        <v>0</v>
      </c>
      <c r="AG462" s="84" t="s">
        <v>290</v>
      </c>
      <c r="AH462" s="84"/>
      <c r="AI462" s="90" t="s">
        <v>285</v>
      </c>
      <c r="AJ462" s="84" t="b">
        <v>0</v>
      </c>
      <c r="AK462" s="84">
        <v>2</v>
      </c>
      <c r="AL462" s="90" t="s">
        <v>10092</v>
      </c>
      <c r="AM462" s="84" t="s">
        <v>1013</v>
      </c>
      <c r="AN462" s="84" t="b">
        <v>0</v>
      </c>
      <c r="AO462" s="90" t="s">
        <v>10092</v>
      </c>
      <c r="AP462" s="84" t="s">
        <v>179</v>
      </c>
      <c r="AQ462" s="84">
        <v>0</v>
      </c>
      <c r="AR462" s="84">
        <v>0</v>
      </c>
      <c r="AS462" s="84"/>
      <c r="AT462" s="84"/>
      <c r="AU462" s="84"/>
      <c r="AV462" s="84"/>
      <c r="AW462" s="84"/>
      <c r="AX462" s="84"/>
      <c r="AY462" s="84"/>
      <c r="AZ462" s="84"/>
    </row>
    <row r="463" spans="1:52" x14ac:dyDescent="0.2">
      <c r="A463" s="69" t="s">
        <v>2521</v>
      </c>
      <c r="B463" s="69" t="s">
        <v>2521</v>
      </c>
      <c r="C463" s="70"/>
      <c r="D463" s="71"/>
      <c r="E463" s="72"/>
      <c r="F463" s="73"/>
      <c r="G463" s="70"/>
      <c r="H463" s="74"/>
      <c r="I463" s="75"/>
      <c r="J463" s="75"/>
      <c r="K463" s="36"/>
      <c r="L463" s="82"/>
      <c r="M463" s="82"/>
      <c r="N463" s="77"/>
      <c r="O463" s="84" t="s">
        <v>179</v>
      </c>
      <c r="P463" s="86">
        <v>43157.852893518517</v>
      </c>
      <c r="Q463" s="84" t="s">
        <v>4617</v>
      </c>
      <c r="R463" s="84" t="s">
        <v>5692</v>
      </c>
      <c r="S463" s="84" t="s">
        <v>6109</v>
      </c>
      <c r="T463" s="84" t="s">
        <v>6355</v>
      </c>
      <c r="U463" s="84" t="s">
        <v>6662</v>
      </c>
      <c r="V463" s="84" t="s">
        <v>6662</v>
      </c>
      <c r="W463" s="86">
        <v>43157.852893518517</v>
      </c>
      <c r="X463" s="84" t="s">
        <v>8381</v>
      </c>
      <c r="Y463" s="84"/>
      <c r="Z463" s="84"/>
      <c r="AA463" s="90" t="s">
        <v>10094</v>
      </c>
      <c r="AB463" s="84"/>
      <c r="AC463" s="84" t="b">
        <v>0</v>
      </c>
      <c r="AD463" s="84">
        <v>0</v>
      </c>
      <c r="AE463" s="90" t="s">
        <v>285</v>
      </c>
      <c r="AF463" s="84" t="b">
        <v>0</v>
      </c>
      <c r="AG463" s="84" t="s">
        <v>1005</v>
      </c>
      <c r="AH463" s="84"/>
      <c r="AI463" s="90" t="s">
        <v>285</v>
      </c>
      <c r="AJ463" s="84" t="b">
        <v>0</v>
      </c>
      <c r="AK463" s="84">
        <v>0</v>
      </c>
      <c r="AL463" s="90" t="s">
        <v>285</v>
      </c>
      <c r="AM463" s="84" t="s">
        <v>294</v>
      </c>
      <c r="AN463" s="84" t="b">
        <v>0</v>
      </c>
      <c r="AO463" s="90" t="s">
        <v>10094</v>
      </c>
      <c r="AP463" s="84" t="s">
        <v>179</v>
      </c>
      <c r="AQ463" s="84">
        <v>0</v>
      </c>
      <c r="AR463" s="84">
        <v>0</v>
      </c>
      <c r="AS463" s="84"/>
      <c r="AT463" s="84"/>
      <c r="AU463" s="84"/>
      <c r="AV463" s="84"/>
      <c r="AW463" s="84"/>
      <c r="AX463" s="84"/>
      <c r="AY463" s="84"/>
      <c r="AZ463" s="84"/>
    </row>
    <row r="464" spans="1:52" x14ac:dyDescent="0.2">
      <c r="A464" s="69" t="s">
        <v>2522</v>
      </c>
      <c r="B464" s="69" t="s">
        <v>3700</v>
      </c>
      <c r="C464" s="70"/>
      <c r="D464" s="71"/>
      <c r="E464" s="72"/>
      <c r="F464" s="73"/>
      <c r="G464" s="70"/>
      <c r="H464" s="74"/>
      <c r="I464" s="75"/>
      <c r="J464" s="75"/>
      <c r="K464" s="36"/>
      <c r="L464" s="82"/>
      <c r="M464" s="82"/>
      <c r="N464" s="77"/>
      <c r="O464" s="84" t="s">
        <v>255</v>
      </c>
      <c r="P464" s="86">
        <v>43157.852951388886</v>
      </c>
      <c r="Q464" s="84" t="s">
        <v>4489</v>
      </c>
      <c r="R464" s="84"/>
      <c r="S464" s="84"/>
      <c r="T464" s="84" t="s">
        <v>6274</v>
      </c>
      <c r="U464" s="84"/>
      <c r="V464" s="84" t="s">
        <v>7082</v>
      </c>
      <c r="W464" s="86">
        <v>43157.852951388886</v>
      </c>
      <c r="X464" s="84" t="s">
        <v>8382</v>
      </c>
      <c r="Y464" s="84"/>
      <c r="Z464" s="84"/>
      <c r="AA464" s="90" t="s">
        <v>10095</v>
      </c>
      <c r="AB464" s="84"/>
      <c r="AC464" s="84" t="b">
        <v>0</v>
      </c>
      <c r="AD464" s="84">
        <v>0</v>
      </c>
      <c r="AE464" s="90" t="s">
        <v>285</v>
      </c>
      <c r="AF464" s="84" t="b">
        <v>0</v>
      </c>
      <c r="AG464" s="84" t="s">
        <v>673</v>
      </c>
      <c r="AH464" s="84"/>
      <c r="AI464" s="90" t="s">
        <v>285</v>
      </c>
      <c r="AJ464" s="84" t="b">
        <v>0</v>
      </c>
      <c r="AK464" s="84">
        <v>358</v>
      </c>
      <c r="AL464" s="90" t="s">
        <v>11425</v>
      </c>
      <c r="AM464" s="84" t="s">
        <v>296</v>
      </c>
      <c r="AN464" s="84" t="b">
        <v>0</v>
      </c>
      <c r="AO464" s="90" t="s">
        <v>11425</v>
      </c>
      <c r="AP464" s="84" t="s">
        <v>179</v>
      </c>
      <c r="AQ464" s="84">
        <v>0</v>
      </c>
      <c r="AR464" s="84">
        <v>0</v>
      </c>
      <c r="AS464" s="84"/>
      <c r="AT464" s="84"/>
      <c r="AU464" s="84"/>
      <c r="AV464" s="84"/>
      <c r="AW464" s="84"/>
      <c r="AX464" s="84"/>
      <c r="AY464" s="84"/>
      <c r="AZ464" s="84"/>
    </row>
    <row r="465" spans="1:52" x14ac:dyDescent="0.2">
      <c r="A465" s="69" t="s">
        <v>225</v>
      </c>
      <c r="B465" s="69" t="s">
        <v>224</v>
      </c>
      <c r="C465" s="70"/>
      <c r="D465" s="71"/>
      <c r="E465" s="72"/>
      <c r="F465" s="73"/>
      <c r="G465" s="70"/>
      <c r="H465" s="74"/>
      <c r="I465" s="75"/>
      <c r="J465" s="75"/>
      <c r="K465" s="36"/>
      <c r="L465" s="82"/>
      <c r="M465" s="82"/>
      <c r="N465" s="77"/>
      <c r="O465" s="84" t="s">
        <v>255</v>
      </c>
      <c r="P465" s="86">
        <v>43157.853009259263</v>
      </c>
      <c r="Q465" s="84" t="s">
        <v>4618</v>
      </c>
      <c r="R465" s="84" t="s">
        <v>5705</v>
      </c>
      <c r="S465" s="84" t="s">
        <v>258</v>
      </c>
      <c r="T465" s="84" t="s">
        <v>6291</v>
      </c>
      <c r="U465" s="84"/>
      <c r="V465" s="84" t="s">
        <v>743</v>
      </c>
      <c r="W465" s="86">
        <v>43157.853009259263</v>
      </c>
      <c r="X465" s="84" t="s">
        <v>8383</v>
      </c>
      <c r="Y465" s="84"/>
      <c r="Z465" s="84"/>
      <c r="AA465" s="90" t="s">
        <v>10096</v>
      </c>
      <c r="AB465" s="84"/>
      <c r="AC465" s="84" t="b">
        <v>0</v>
      </c>
      <c r="AD465" s="84">
        <v>1</v>
      </c>
      <c r="AE465" s="90" t="s">
        <v>285</v>
      </c>
      <c r="AF465" s="84" t="b">
        <v>0</v>
      </c>
      <c r="AG465" s="84" t="s">
        <v>290</v>
      </c>
      <c r="AH465" s="84"/>
      <c r="AI465" s="90" t="s">
        <v>285</v>
      </c>
      <c r="AJ465" s="84" t="b">
        <v>0</v>
      </c>
      <c r="AK465" s="84">
        <v>0</v>
      </c>
      <c r="AL465" s="90" t="s">
        <v>285</v>
      </c>
      <c r="AM465" s="84" t="s">
        <v>294</v>
      </c>
      <c r="AN465" s="84" t="b">
        <v>0</v>
      </c>
      <c r="AO465" s="90" t="s">
        <v>10096</v>
      </c>
      <c r="AP465" s="84" t="s">
        <v>179</v>
      </c>
      <c r="AQ465" s="84">
        <v>0</v>
      </c>
      <c r="AR465" s="84">
        <v>0</v>
      </c>
      <c r="AS465" s="84"/>
      <c r="AT465" s="84"/>
      <c r="AU465" s="84"/>
      <c r="AV465" s="84"/>
      <c r="AW465" s="84"/>
      <c r="AX465" s="84"/>
      <c r="AY465" s="84"/>
      <c r="AZ465" s="84"/>
    </row>
    <row r="466" spans="1:52" x14ac:dyDescent="0.2">
      <c r="A466" s="69" t="s">
        <v>225</v>
      </c>
      <c r="B466" s="69" t="s">
        <v>3874</v>
      </c>
      <c r="C466" s="70"/>
      <c r="D466" s="71"/>
      <c r="E466" s="72"/>
      <c r="F466" s="73"/>
      <c r="G466" s="70"/>
      <c r="H466" s="74"/>
      <c r="I466" s="75"/>
      <c r="J466" s="75"/>
      <c r="K466" s="36"/>
      <c r="L466" s="82"/>
      <c r="M466" s="82"/>
      <c r="N466" s="77"/>
      <c r="O466" s="84" t="s">
        <v>255</v>
      </c>
      <c r="P466" s="86">
        <v>43157.853009259263</v>
      </c>
      <c r="Q466" s="84" t="s">
        <v>4618</v>
      </c>
      <c r="R466" s="84" t="s">
        <v>5705</v>
      </c>
      <c r="S466" s="84" t="s">
        <v>258</v>
      </c>
      <c r="T466" s="84" t="s">
        <v>6291</v>
      </c>
      <c r="U466" s="84"/>
      <c r="V466" s="84" t="s">
        <v>743</v>
      </c>
      <c r="W466" s="86">
        <v>43157.853009259263</v>
      </c>
      <c r="X466" s="84" t="s">
        <v>8383</v>
      </c>
      <c r="Y466" s="84"/>
      <c r="Z466" s="84"/>
      <c r="AA466" s="90" t="s">
        <v>10096</v>
      </c>
      <c r="AB466" s="84"/>
      <c r="AC466" s="84" t="b">
        <v>0</v>
      </c>
      <c r="AD466" s="84">
        <v>1</v>
      </c>
      <c r="AE466" s="90" t="s">
        <v>285</v>
      </c>
      <c r="AF466" s="84" t="b">
        <v>0</v>
      </c>
      <c r="AG466" s="84" t="s">
        <v>290</v>
      </c>
      <c r="AH466" s="84"/>
      <c r="AI466" s="90" t="s">
        <v>285</v>
      </c>
      <c r="AJ466" s="84" t="b">
        <v>0</v>
      </c>
      <c r="AK466" s="84">
        <v>0</v>
      </c>
      <c r="AL466" s="90" t="s">
        <v>285</v>
      </c>
      <c r="AM466" s="84" t="s">
        <v>294</v>
      </c>
      <c r="AN466" s="84" t="b">
        <v>0</v>
      </c>
      <c r="AO466" s="90" t="s">
        <v>10096</v>
      </c>
      <c r="AP466" s="84" t="s">
        <v>179</v>
      </c>
      <c r="AQ466" s="84">
        <v>0</v>
      </c>
      <c r="AR466" s="84">
        <v>0</v>
      </c>
      <c r="AS466" s="84"/>
      <c r="AT466" s="84"/>
      <c r="AU466" s="84"/>
      <c r="AV466" s="84"/>
      <c r="AW466" s="84"/>
      <c r="AX466" s="84"/>
      <c r="AY466" s="84"/>
      <c r="AZ466" s="84"/>
    </row>
    <row r="467" spans="1:52" x14ac:dyDescent="0.2">
      <c r="A467" s="69" t="s">
        <v>2523</v>
      </c>
      <c r="B467" s="69" t="s">
        <v>826</v>
      </c>
      <c r="C467" s="70"/>
      <c r="D467" s="71"/>
      <c r="E467" s="72"/>
      <c r="F467" s="73"/>
      <c r="G467" s="70"/>
      <c r="H467" s="74"/>
      <c r="I467" s="75"/>
      <c r="J467" s="75"/>
      <c r="K467" s="36"/>
      <c r="L467" s="82"/>
      <c r="M467" s="82"/>
      <c r="N467" s="77"/>
      <c r="O467" s="84" t="s">
        <v>255</v>
      </c>
      <c r="P467" s="86">
        <v>43157.853101851855</v>
      </c>
      <c r="Q467" s="84" t="s">
        <v>4455</v>
      </c>
      <c r="R467" s="84"/>
      <c r="S467" s="84"/>
      <c r="T467" s="84" t="s">
        <v>6274</v>
      </c>
      <c r="U467" s="84"/>
      <c r="V467" s="84" t="s">
        <v>7083</v>
      </c>
      <c r="W467" s="86">
        <v>43157.853101851855</v>
      </c>
      <c r="X467" s="84" t="s">
        <v>8384</v>
      </c>
      <c r="Y467" s="84"/>
      <c r="Z467" s="84"/>
      <c r="AA467" s="90" t="s">
        <v>10097</v>
      </c>
      <c r="AB467" s="84"/>
      <c r="AC467" s="84" t="b">
        <v>0</v>
      </c>
      <c r="AD467" s="84">
        <v>0</v>
      </c>
      <c r="AE467" s="90" t="s">
        <v>285</v>
      </c>
      <c r="AF467" s="84" t="b">
        <v>0</v>
      </c>
      <c r="AG467" s="84" t="s">
        <v>290</v>
      </c>
      <c r="AH467" s="84"/>
      <c r="AI467" s="90" t="s">
        <v>285</v>
      </c>
      <c r="AJ467" s="84" t="b">
        <v>0</v>
      </c>
      <c r="AK467" s="84">
        <v>30</v>
      </c>
      <c r="AL467" s="90" t="s">
        <v>11448</v>
      </c>
      <c r="AM467" s="84" t="s">
        <v>296</v>
      </c>
      <c r="AN467" s="84" t="b">
        <v>0</v>
      </c>
      <c r="AO467" s="90" t="s">
        <v>11448</v>
      </c>
      <c r="AP467" s="84" t="s">
        <v>179</v>
      </c>
      <c r="AQ467" s="84">
        <v>0</v>
      </c>
      <c r="AR467" s="84">
        <v>0</v>
      </c>
      <c r="AS467" s="84"/>
      <c r="AT467" s="84"/>
      <c r="AU467" s="84"/>
      <c r="AV467" s="84"/>
      <c r="AW467" s="84"/>
      <c r="AX467" s="84"/>
      <c r="AY467" s="84"/>
      <c r="AZ467" s="84"/>
    </row>
    <row r="468" spans="1:52" x14ac:dyDescent="0.2">
      <c r="A468" s="69" t="s">
        <v>2524</v>
      </c>
      <c r="B468" s="69" t="s">
        <v>2929</v>
      </c>
      <c r="C468" s="70"/>
      <c r="D468" s="71"/>
      <c r="E468" s="72"/>
      <c r="F468" s="73"/>
      <c r="G468" s="70"/>
      <c r="H468" s="74"/>
      <c r="I468" s="75"/>
      <c r="J468" s="75"/>
      <c r="K468" s="36"/>
      <c r="L468" s="82"/>
      <c r="M468" s="82"/>
      <c r="N468" s="77"/>
      <c r="O468" s="84" t="s">
        <v>255</v>
      </c>
      <c r="P468" s="86">
        <v>43157.853113425925</v>
      </c>
      <c r="Q468" s="84" t="s">
        <v>4619</v>
      </c>
      <c r="R468" s="84" t="s">
        <v>5706</v>
      </c>
      <c r="S468" s="84" t="s">
        <v>918</v>
      </c>
      <c r="T468" s="84" t="s">
        <v>6274</v>
      </c>
      <c r="U468" s="84"/>
      <c r="V468" s="84" t="s">
        <v>7084</v>
      </c>
      <c r="W468" s="86">
        <v>43157.853113425925</v>
      </c>
      <c r="X468" s="84" t="s">
        <v>8385</v>
      </c>
      <c r="Y468" s="84"/>
      <c r="Z468" s="84"/>
      <c r="AA468" s="90" t="s">
        <v>10098</v>
      </c>
      <c r="AB468" s="84"/>
      <c r="AC468" s="84" t="b">
        <v>0</v>
      </c>
      <c r="AD468" s="84">
        <v>0</v>
      </c>
      <c r="AE468" s="90" t="s">
        <v>285</v>
      </c>
      <c r="AF468" s="84" t="b">
        <v>0</v>
      </c>
      <c r="AG468" s="84" t="s">
        <v>290</v>
      </c>
      <c r="AH468" s="84"/>
      <c r="AI468" s="90" t="s">
        <v>285</v>
      </c>
      <c r="AJ468" s="84" t="b">
        <v>0</v>
      </c>
      <c r="AK468" s="84">
        <v>5</v>
      </c>
      <c r="AL468" s="90" t="s">
        <v>10555</v>
      </c>
      <c r="AM468" s="84" t="s">
        <v>295</v>
      </c>
      <c r="AN468" s="84" t="b">
        <v>0</v>
      </c>
      <c r="AO468" s="90" t="s">
        <v>10555</v>
      </c>
      <c r="AP468" s="84" t="s">
        <v>179</v>
      </c>
      <c r="AQ468" s="84">
        <v>0</v>
      </c>
      <c r="AR468" s="84">
        <v>0</v>
      </c>
      <c r="AS468" s="84"/>
      <c r="AT468" s="84"/>
      <c r="AU468" s="84"/>
      <c r="AV468" s="84"/>
      <c r="AW468" s="84"/>
      <c r="AX468" s="84"/>
      <c r="AY468" s="84"/>
      <c r="AZ468" s="84"/>
    </row>
    <row r="469" spans="1:52" x14ac:dyDescent="0.2">
      <c r="A469" s="69" t="s">
        <v>2525</v>
      </c>
      <c r="B469" s="69" t="s">
        <v>1906</v>
      </c>
      <c r="C469" s="70"/>
      <c r="D469" s="71"/>
      <c r="E469" s="72"/>
      <c r="F469" s="73"/>
      <c r="G469" s="70"/>
      <c r="H469" s="74"/>
      <c r="I469" s="75"/>
      <c r="J469" s="75"/>
      <c r="K469" s="36"/>
      <c r="L469" s="82"/>
      <c r="M469" s="82"/>
      <c r="N469" s="77"/>
      <c r="O469" s="84" t="s">
        <v>255</v>
      </c>
      <c r="P469" s="86">
        <v>43157.624074074076</v>
      </c>
      <c r="Q469" s="84" t="s">
        <v>4620</v>
      </c>
      <c r="R469" s="84" t="s">
        <v>5707</v>
      </c>
      <c r="S469" s="84" t="s">
        <v>6116</v>
      </c>
      <c r="T469" s="84" t="s">
        <v>6365</v>
      </c>
      <c r="U469" s="84"/>
      <c r="V469" s="84" t="s">
        <v>7085</v>
      </c>
      <c r="W469" s="86">
        <v>43157.624074074076</v>
      </c>
      <c r="X469" s="84" t="s">
        <v>8386</v>
      </c>
      <c r="Y469" s="84"/>
      <c r="Z469" s="84"/>
      <c r="AA469" s="90" t="s">
        <v>10099</v>
      </c>
      <c r="AB469" s="84"/>
      <c r="AC469" s="84" t="b">
        <v>0</v>
      </c>
      <c r="AD469" s="84">
        <v>70</v>
      </c>
      <c r="AE469" s="90" t="s">
        <v>285</v>
      </c>
      <c r="AF469" s="84" t="b">
        <v>0</v>
      </c>
      <c r="AG469" s="84" t="s">
        <v>290</v>
      </c>
      <c r="AH469" s="84"/>
      <c r="AI469" s="90" t="s">
        <v>285</v>
      </c>
      <c r="AJ469" s="84" t="b">
        <v>0</v>
      </c>
      <c r="AK469" s="84">
        <v>41</v>
      </c>
      <c r="AL469" s="90" t="s">
        <v>285</v>
      </c>
      <c r="AM469" s="84" t="s">
        <v>294</v>
      </c>
      <c r="AN469" s="84" t="b">
        <v>0</v>
      </c>
      <c r="AO469" s="90" t="s">
        <v>10099</v>
      </c>
      <c r="AP469" s="84" t="s">
        <v>308</v>
      </c>
      <c r="AQ469" s="84">
        <v>0</v>
      </c>
      <c r="AR469" s="84">
        <v>0</v>
      </c>
      <c r="AS469" s="84"/>
      <c r="AT469" s="84"/>
      <c r="AU469" s="84"/>
      <c r="AV469" s="84"/>
      <c r="AW469" s="84"/>
      <c r="AX469" s="84"/>
      <c r="AY469" s="84"/>
      <c r="AZ469" s="84"/>
    </row>
    <row r="470" spans="1:52" x14ac:dyDescent="0.2">
      <c r="A470" s="69" t="s">
        <v>2526</v>
      </c>
      <c r="B470" s="69" t="s">
        <v>2525</v>
      </c>
      <c r="C470" s="70"/>
      <c r="D470" s="71"/>
      <c r="E470" s="72"/>
      <c r="F470" s="73"/>
      <c r="G470" s="70"/>
      <c r="H470" s="74"/>
      <c r="I470" s="75"/>
      <c r="J470" s="75"/>
      <c r="K470" s="36"/>
      <c r="L470" s="82"/>
      <c r="M470" s="82"/>
      <c r="N470" s="77"/>
      <c r="O470" s="84" t="s">
        <v>255</v>
      </c>
      <c r="P470" s="86">
        <v>43157.853125000001</v>
      </c>
      <c r="Q470" s="84" t="s">
        <v>4621</v>
      </c>
      <c r="R470" s="84"/>
      <c r="S470" s="84"/>
      <c r="T470" s="84" t="s">
        <v>6274</v>
      </c>
      <c r="U470" s="84"/>
      <c r="V470" s="84" t="s">
        <v>7086</v>
      </c>
      <c r="W470" s="86">
        <v>43157.853125000001</v>
      </c>
      <c r="X470" s="84" t="s">
        <v>8387</v>
      </c>
      <c r="Y470" s="84"/>
      <c r="Z470" s="84"/>
      <c r="AA470" s="90" t="s">
        <v>10100</v>
      </c>
      <c r="AB470" s="84"/>
      <c r="AC470" s="84" t="b">
        <v>0</v>
      </c>
      <c r="AD470" s="84">
        <v>0</v>
      </c>
      <c r="AE470" s="90" t="s">
        <v>285</v>
      </c>
      <c r="AF470" s="84" t="b">
        <v>0</v>
      </c>
      <c r="AG470" s="84" t="s">
        <v>290</v>
      </c>
      <c r="AH470" s="84"/>
      <c r="AI470" s="90" t="s">
        <v>285</v>
      </c>
      <c r="AJ470" s="84" t="b">
        <v>0</v>
      </c>
      <c r="AK470" s="84">
        <v>41</v>
      </c>
      <c r="AL470" s="90" t="s">
        <v>10099</v>
      </c>
      <c r="AM470" s="84" t="s">
        <v>294</v>
      </c>
      <c r="AN470" s="84" t="b">
        <v>0</v>
      </c>
      <c r="AO470" s="90" t="s">
        <v>10099</v>
      </c>
      <c r="AP470" s="84" t="s">
        <v>179</v>
      </c>
      <c r="AQ470" s="84">
        <v>0</v>
      </c>
      <c r="AR470" s="84">
        <v>0</v>
      </c>
      <c r="AS470" s="84"/>
      <c r="AT470" s="84"/>
      <c r="AU470" s="84"/>
      <c r="AV470" s="84"/>
      <c r="AW470" s="84"/>
      <c r="AX470" s="84"/>
      <c r="AY470" s="84"/>
      <c r="AZ470" s="84"/>
    </row>
    <row r="471" spans="1:52" x14ac:dyDescent="0.2">
      <c r="A471" s="69" t="s">
        <v>2526</v>
      </c>
      <c r="B471" s="69" t="s">
        <v>1906</v>
      </c>
      <c r="C471" s="70"/>
      <c r="D471" s="71"/>
      <c r="E471" s="72"/>
      <c r="F471" s="73"/>
      <c r="G471" s="70"/>
      <c r="H471" s="74"/>
      <c r="I471" s="75"/>
      <c r="J471" s="75"/>
      <c r="K471" s="36"/>
      <c r="L471" s="82"/>
      <c r="M471" s="82"/>
      <c r="N471" s="77"/>
      <c r="O471" s="84" t="s">
        <v>255</v>
      </c>
      <c r="P471" s="86">
        <v>43157.853125000001</v>
      </c>
      <c r="Q471" s="84" t="s">
        <v>4621</v>
      </c>
      <c r="R471" s="84"/>
      <c r="S471" s="84"/>
      <c r="T471" s="84" t="s">
        <v>6274</v>
      </c>
      <c r="U471" s="84"/>
      <c r="V471" s="84" t="s">
        <v>7086</v>
      </c>
      <c r="W471" s="86">
        <v>43157.853125000001</v>
      </c>
      <c r="X471" s="84" t="s">
        <v>8387</v>
      </c>
      <c r="Y471" s="84"/>
      <c r="Z471" s="84"/>
      <c r="AA471" s="90" t="s">
        <v>10100</v>
      </c>
      <c r="AB471" s="84"/>
      <c r="AC471" s="84" t="b">
        <v>0</v>
      </c>
      <c r="AD471" s="84">
        <v>0</v>
      </c>
      <c r="AE471" s="90" t="s">
        <v>285</v>
      </c>
      <c r="AF471" s="84" t="b">
        <v>0</v>
      </c>
      <c r="AG471" s="84" t="s">
        <v>290</v>
      </c>
      <c r="AH471" s="84"/>
      <c r="AI471" s="90" t="s">
        <v>285</v>
      </c>
      <c r="AJ471" s="84" t="b">
        <v>0</v>
      </c>
      <c r="AK471" s="84">
        <v>41</v>
      </c>
      <c r="AL471" s="90" t="s">
        <v>10099</v>
      </c>
      <c r="AM471" s="84" t="s">
        <v>294</v>
      </c>
      <c r="AN471" s="84" t="b">
        <v>0</v>
      </c>
      <c r="AO471" s="90" t="s">
        <v>10099</v>
      </c>
      <c r="AP471" s="84" t="s">
        <v>179</v>
      </c>
      <c r="AQ471" s="84">
        <v>0</v>
      </c>
      <c r="AR471" s="84">
        <v>0</v>
      </c>
      <c r="AS471" s="84"/>
      <c r="AT471" s="84"/>
      <c r="AU471" s="84"/>
      <c r="AV471" s="84"/>
      <c r="AW471" s="84"/>
      <c r="AX471" s="84"/>
      <c r="AY471" s="84"/>
      <c r="AZ471" s="84"/>
    </row>
    <row r="472" spans="1:52" x14ac:dyDescent="0.2">
      <c r="A472" s="69" t="s">
        <v>2527</v>
      </c>
      <c r="B472" s="69" t="s">
        <v>3591</v>
      </c>
      <c r="C472" s="70"/>
      <c r="D472" s="71"/>
      <c r="E472" s="72"/>
      <c r="F472" s="73"/>
      <c r="G472" s="70"/>
      <c r="H472" s="74"/>
      <c r="I472" s="75"/>
      <c r="J472" s="75"/>
      <c r="K472" s="36"/>
      <c r="L472" s="82"/>
      <c r="M472" s="82"/>
      <c r="N472" s="77"/>
      <c r="O472" s="84" t="s">
        <v>255</v>
      </c>
      <c r="P472" s="86">
        <v>43157.853148148148</v>
      </c>
      <c r="Q472" s="84" t="s">
        <v>4371</v>
      </c>
      <c r="R472" s="84" t="s">
        <v>5608</v>
      </c>
      <c r="S472" s="84" t="s">
        <v>6077</v>
      </c>
      <c r="T472" s="84" t="s">
        <v>6274</v>
      </c>
      <c r="U472" s="84" t="s">
        <v>6628</v>
      </c>
      <c r="V472" s="84" t="s">
        <v>6628</v>
      </c>
      <c r="W472" s="86">
        <v>43157.853148148148</v>
      </c>
      <c r="X472" s="84" t="s">
        <v>8388</v>
      </c>
      <c r="Y472" s="84"/>
      <c r="Z472" s="84"/>
      <c r="AA472" s="90" t="s">
        <v>10101</v>
      </c>
      <c r="AB472" s="84"/>
      <c r="AC472" s="84" t="b">
        <v>0</v>
      </c>
      <c r="AD472" s="84">
        <v>0</v>
      </c>
      <c r="AE472" s="90" t="s">
        <v>285</v>
      </c>
      <c r="AF472" s="84" t="b">
        <v>0</v>
      </c>
      <c r="AG472" s="84" t="s">
        <v>291</v>
      </c>
      <c r="AH472" s="84"/>
      <c r="AI472" s="90" t="s">
        <v>285</v>
      </c>
      <c r="AJ472" s="84" t="b">
        <v>0</v>
      </c>
      <c r="AK472" s="84">
        <v>16</v>
      </c>
      <c r="AL472" s="90" t="s">
        <v>11299</v>
      </c>
      <c r="AM472" s="84" t="s">
        <v>295</v>
      </c>
      <c r="AN472" s="84" t="b">
        <v>0</v>
      </c>
      <c r="AO472" s="90" t="s">
        <v>11299</v>
      </c>
      <c r="AP472" s="84" t="s">
        <v>179</v>
      </c>
      <c r="AQ472" s="84">
        <v>0</v>
      </c>
      <c r="AR472" s="84">
        <v>0</v>
      </c>
      <c r="AS472" s="84"/>
      <c r="AT472" s="84"/>
      <c r="AU472" s="84"/>
      <c r="AV472" s="84"/>
      <c r="AW472" s="84"/>
      <c r="AX472" s="84"/>
      <c r="AY472" s="84"/>
      <c r="AZ472" s="84"/>
    </row>
    <row r="473" spans="1:52" x14ac:dyDescent="0.2">
      <c r="A473" s="69" t="s">
        <v>858</v>
      </c>
      <c r="B473" s="69" t="s">
        <v>3412</v>
      </c>
      <c r="C473" s="70"/>
      <c r="D473" s="71"/>
      <c r="E473" s="72"/>
      <c r="F473" s="73"/>
      <c r="G473" s="70"/>
      <c r="H473" s="74"/>
      <c r="I473" s="75"/>
      <c r="J473" s="75"/>
      <c r="K473" s="36"/>
      <c r="L473" s="82"/>
      <c r="M473" s="82"/>
      <c r="N473" s="77"/>
      <c r="O473" s="84" t="s">
        <v>255</v>
      </c>
      <c r="P473" s="86">
        <v>43157.853229166663</v>
      </c>
      <c r="Q473" s="84" t="s">
        <v>4368</v>
      </c>
      <c r="R473" s="84"/>
      <c r="S473" s="84"/>
      <c r="T473" s="84" t="s">
        <v>6274</v>
      </c>
      <c r="U473" s="84"/>
      <c r="V473" s="84" t="s">
        <v>984</v>
      </c>
      <c r="W473" s="86">
        <v>43157.853229166663</v>
      </c>
      <c r="X473" s="84" t="s">
        <v>8389</v>
      </c>
      <c r="Y473" s="84"/>
      <c r="Z473" s="84"/>
      <c r="AA473" s="90" t="s">
        <v>10102</v>
      </c>
      <c r="AB473" s="84"/>
      <c r="AC473" s="84" t="b">
        <v>0</v>
      </c>
      <c r="AD473" s="84">
        <v>0</v>
      </c>
      <c r="AE473" s="90" t="s">
        <v>285</v>
      </c>
      <c r="AF473" s="84" t="b">
        <v>0</v>
      </c>
      <c r="AG473" s="84" t="s">
        <v>290</v>
      </c>
      <c r="AH473" s="84"/>
      <c r="AI473" s="90" t="s">
        <v>285</v>
      </c>
      <c r="AJ473" s="84" t="b">
        <v>0</v>
      </c>
      <c r="AK473" s="84">
        <v>4</v>
      </c>
      <c r="AL473" s="90" t="s">
        <v>11084</v>
      </c>
      <c r="AM473" s="84" t="s">
        <v>298</v>
      </c>
      <c r="AN473" s="84" t="b">
        <v>0</v>
      </c>
      <c r="AO473" s="90" t="s">
        <v>11084</v>
      </c>
      <c r="AP473" s="84" t="s">
        <v>179</v>
      </c>
      <c r="AQ473" s="84">
        <v>0</v>
      </c>
      <c r="AR473" s="84">
        <v>0</v>
      </c>
      <c r="AS473" s="84"/>
      <c r="AT473" s="84"/>
      <c r="AU473" s="84"/>
      <c r="AV473" s="84"/>
      <c r="AW473" s="84"/>
      <c r="AX473" s="84"/>
      <c r="AY473" s="84"/>
      <c r="AZ473" s="84"/>
    </row>
    <row r="474" spans="1:52" x14ac:dyDescent="0.2">
      <c r="A474" s="69" t="s">
        <v>814</v>
      </c>
      <c r="B474" s="69" t="s">
        <v>2886</v>
      </c>
      <c r="C474" s="70"/>
      <c r="D474" s="71"/>
      <c r="E474" s="72"/>
      <c r="F474" s="73"/>
      <c r="G474" s="70"/>
      <c r="H474" s="74"/>
      <c r="I474" s="75"/>
      <c r="J474" s="75"/>
      <c r="K474" s="36"/>
      <c r="L474" s="82"/>
      <c r="M474" s="82"/>
      <c r="N474" s="77"/>
      <c r="O474" s="84" t="s">
        <v>255</v>
      </c>
      <c r="P474" s="86">
        <v>43157.853252314817</v>
      </c>
      <c r="Q474" s="84" t="s">
        <v>4622</v>
      </c>
      <c r="R474" s="84"/>
      <c r="S474" s="84"/>
      <c r="T474" s="84" t="s">
        <v>6274</v>
      </c>
      <c r="U474" s="84"/>
      <c r="V474" s="84" t="s">
        <v>945</v>
      </c>
      <c r="W474" s="86">
        <v>43157.853252314817</v>
      </c>
      <c r="X474" s="84" t="s">
        <v>8390</v>
      </c>
      <c r="Y474" s="84"/>
      <c r="Z474" s="84"/>
      <c r="AA474" s="90" t="s">
        <v>10103</v>
      </c>
      <c r="AB474" s="84"/>
      <c r="AC474" s="84" t="b">
        <v>0</v>
      </c>
      <c r="AD474" s="84">
        <v>0</v>
      </c>
      <c r="AE474" s="90" t="s">
        <v>285</v>
      </c>
      <c r="AF474" s="84" t="b">
        <v>1</v>
      </c>
      <c r="AG474" s="84" t="s">
        <v>290</v>
      </c>
      <c r="AH474" s="84"/>
      <c r="AI474" s="90" t="s">
        <v>11838</v>
      </c>
      <c r="AJ474" s="84" t="b">
        <v>0</v>
      </c>
      <c r="AK474" s="84">
        <v>2</v>
      </c>
      <c r="AL474" s="90" t="s">
        <v>10509</v>
      </c>
      <c r="AM474" s="84" t="s">
        <v>295</v>
      </c>
      <c r="AN474" s="84" t="b">
        <v>0</v>
      </c>
      <c r="AO474" s="90" t="s">
        <v>10509</v>
      </c>
      <c r="AP474" s="84" t="s">
        <v>179</v>
      </c>
      <c r="AQ474" s="84">
        <v>0</v>
      </c>
      <c r="AR474" s="84">
        <v>0</v>
      </c>
      <c r="AS474" s="84"/>
      <c r="AT474" s="84"/>
      <c r="AU474" s="84"/>
      <c r="AV474" s="84"/>
      <c r="AW474" s="84"/>
      <c r="AX474" s="84"/>
      <c r="AY474" s="84"/>
      <c r="AZ474" s="84"/>
    </row>
    <row r="475" spans="1:52" x14ac:dyDescent="0.2">
      <c r="A475" s="69" t="s">
        <v>2528</v>
      </c>
      <c r="B475" s="69" t="s">
        <v>3700</v>
      </c>
      <c r="C475" s="70"/>
      <c r="D475" s="71"/>
      <c r="E475" s="72"/>
      <c r="F475" s="73"/>
      <c r="G475" s="70"/>
      <c r="H475" s="74"/>
      <c r="I475" s="75"/>
      <c r="J475" s="75"/>
      <c r="K475" s="36"/>
      <c r="L475" s="82"/>
      <c r="M475" s="82"/>
      <c r="N475" s="77"/>
      <c r="O475" s="84" t="s">
        <v>255</v>
      </c>
      <c r="P475" s="86">
        <v>43157.853263888886</v>
      </c>
      <c r="Q475" s="84" t="s">
        <v>4489</v>
      </c>
      <c r="R475" s="84"/>
      <c r="S475" s="84"/>
      <c r="T475" s="84" t="s">
        <v>6274</v>
      </c>
      <c r="U475" s="84"/>
      <c r="V475" s="84" t="s">
        <v>7087</v>
      </c>
      <c r="W475" s="86">
        <v>43157.853263888886</v>
      </c>
      <c r="X475" s="84" t="s">
        <v>8391</v>
      </c>
      <c r="Y475" s="84"/>
      <c r="Z475" s="84"/>
      <c r="AA475" s="90" t="s">
        <v>10104</v>
      </c>
      <c r="AB475" s="84"/>
      <c r="AC475" s="84" t="b">
        <v>0</v>
      </c>
      <c r="AD475" s="84">
        <v>0</v>
      </c>
      <c r="AE475" s="90" t="s">
        <v>285</v>
      </c>
      <c r="AF475" s="84" t="b">
        <v>0</v>
      </c>
      <c r="AG475" s="84" t="s">
        <v>673</v>
      </c>
      <c r="AH475" s="84"/>
      <c r="AI475" s="90" t="s">
        <v>285</v>
      </c>
      <c r="AJ475" s="84" t="b">
        <v>0</v>
      </c>
      <c r="AK475" s="84">
        <v>358</v>
      </c>
      <c r="AL475" s="90" t="s">
        <v>11425</v>
      </c>
      <c r="AM475" s="84" t="s">
        <v>294</v>
      </c>
      <c r="AN475" s="84" t="b">
        <v>0</v>
      </c>
      <c r="AO475" s="90" t="s">
        <v>11425</v>
      </c>
      <c r="AP475" s="84" t="s">
        <v>179</v>
      </c>
      <c r="AQ475" s="84">
        <v>0</v>
      </c>
      <c r="AR475" s="84">
        <v>0</v>
      </c>
      <c r="AS475" s="84"/>
      <c r="AT475" s="84"/>
      <c r="AU475" s="84"/>
      <c r="AV475" s="84"/>
      <c r="AW475" s="84"/>
      <c r="AX475" s="84"/>
      <c r="AY475" s="84"/>
      <c r="AZ475" s="84"/>
    </row>
    <row r="476" spans="1:52" x14ac:dyDescent="0.2">
      <c r="A476" s="69" t="s">
        <v>2529</v>
      </c>
      <c r="B476" s="69" t="s">
        <v>2529</v>
      </c>
      <c r="C476" s="70"/>
      <c r="D476" s="71"/>
      <c r="E476" s="72"/>
      <c r="F476" s="73"/>
      <c r="G476" s="70"/>
      <c r="H476" s="74"/>
      <c r="I476" s="75"/>
      <c r="J476" s="75"/>
      <c r="K476" s="36"/>
      <c r="L476" s="82"/>
      <c r="M476" s="82"/>
      <c r="N476" s="77"/>
      <c r="O476" s="84" t="s">
        <v>179</v>
      </c>
      <c r="P476" s="86">
        <v>43157.853298611109</v>
      </c>
      <c r="Q476" s="84" t="s">
        <v>4623</v>
      </c>
      <c r="R476" s="84"/>
      <c r="S476" s="84"/>
      <c r="T476" s="84" t="s">
        <v>6366</v>
      </c>
      <c r="U476" s="84"/>
      <c r="V476" s="84" t="s">
        <v>7088</v>
      </c>
      <c r="W476" s="86">
        <v>43157.853298611109</v>
      </c>
      <c r="X476" s="84" t="s">
        <v>8392</v>
      </c>
      <c r="Y476" s="84"/>
      <c r="Z476" s="84"/>
      <c r="AA476" s="90" t="s">
        <v>10105</v>
      </c>
      <c r="AB476" s="84"/>
      <c r="AC476" s="84" t="b">
        <v>0</v>
      </c>
      <c r="AD476" s="84">
        <v>0</v>
      </c>
      <c r="AE476" s="90" t="s">
        <v>285</v>
      </c>
      <c r="AF476" s="84" t="b">
        <v>0</v>
      </c>
      <c r="AG476" s="84" t="s">
        <v>291</v>
      </c>
      <c r="AH476" s="84"/>
      <c r="AI476" s="90" t="s">
        <v>285</v>
      </c>
      <c r="AJ476" s="84" t="b">
        <v>0</v>
      </c>
      <c r="AK476" s="84">
        <v>0</v>
      </c>
      <c r="AL476" s="90" t="s">
        <v>285</v>
      </c>
      <c r="AM476" s="84" t="s">
        <v>301</v>
      </c>
      <c r="AN476" s="84" t="b">
        <v>0</v>
      </c>
      <c r="AO476" s="90" t="s">
        <v>10105</v>
      </c>
      <c r="AP476" s="84" t="s">
        <v>179</v>
      </c>
      <c r="AQ476" s="84">
        <v>0</v>
      </c>
      <c r="AR476" s="84">
        <v>0</v>
      </c>
      <c r="AS476" s="84"/>
      <c r="AT476" s="84"/>
      <c r="AU476" s="84"/>
      <c r="AV476" s="84"/>
      <c r="AW476" s="84"/>
      <c r="AX476" s="84"/>
      <c r="AY476" s="84"/>
      <c r="AZ476" s="84"/>
    </row>
    <row r="477" spans="1:52" x14ac:dyDescent="0.2">
      <c r="A477" s="69" t="s">
        <v>2220</v>
      </c>
      <c r="B477" s="69" t="s">
        <v>3818</v>
      </c>
      <c r="C477" s="70"/>
      <c r="D477" s="71"/>
      <c r="E477" s="72"/>
      <c r="F477" s="73"/>
      <c r="G477" s="70"/>
      <c r="H477" s="74"/>
      <c r="I477" s="75"/>
      <c r="J477" s="75"/>
      <c r="K477" s="36"/>
      <c r="L477" s="82"/>
      <c r="M477" s="82"/>
      <c r="N477" s="77"/>
      <c r="O477" s="84" t="s">
        <v>255</v>
      </c>
      <c r="P477" s="86">
        <v>43157.741666666669</v>
      </c>
      <c r="Q477" s="84" t="s">
        <v>4350</v>
      </c>
      <c r="R477" s="84" t="s">
        <v>5594</v>
      </c>
      <c r="S477" s="84" t="s">
        <v>258</v>
      </c>
      <c r="T477" s="84" t="s">
        <v>6276</v>
      </c>
      <c r="U477" s="84"/>
      <c r="V477" s="84" t="s">
        <v>6831</v>
      </c>
      <c r="W477" s="86">
        <v>43157.741666666669</v>
      </c>
      <c r="X477" s="84" t="s">
        <v>8058</v>
      </c>
      <c r="Y477" s="84"/>
      <c r="Z477" s="84"/>
      <c r="AA477" s="90" t="s">
        <v>9771</v>
      </c>
      <c r="AB477" s="84"/>
      <c r="AC477" s="84" t="b">
        <v>0</v>
      </c>
      <c r="AD477" s="84">
        <v>1</v>
      </c>
      <c r="AE477" s="90" t="s">
        <v>285</v>
      </c>
      <c r="AF477" s="84" t="b">
        <v>1</v>
      </c>
      <c r="AG477" s="84" t="s">
        <v>290</v>
      </c>
      <c r="AH477" s="84"/>
      <c r="AI477" s="90" t="s">
        <v>11816</v>
      </c>
      <c r="AJ477" s="84" t="b">
        <v>0</v>
      </c>
      <c r="AK477" s="84">
        <v>1</v>
      </c>
      <c r="AL477" s="90" t="s">
        <v>285</v>
      </c>
      <c r="AM477" s="84" t="s">
        <v>297</v>
      </c>
      <c r="AN477" s="84" t="b">
        <v>0</v>
      </c>
      <c r="AO477" s="90" t="s">
        <v>9771</v>
      </c>
      <c r="AP477" s="84" t="s">
        <v>308</v>
      </c>
      <c r="AQ477" s="84">
        <v>0</v>
      </c>
      <c r="AR477" s="84">
        <v>0</v>
      </c>
      <c r="AS477" s="84"/>
      <c r="AT477" s="84"/>
      <c r="AU477" s="84"/>
      <c r="AV477" s="84"/>
      <c r="AW477" s="84"/>
      <c r="AX477" s="84"/>
      <c r="AY477" s="84"/>
      <c r="AZ477" s="84"/>
    </row>
    <row r="478" spans="1:52" x14ac:dyDescent="0.2">
      <c r="A478" s="69" t="s">
        <v>2220</v>
      </c>
      <c r="B478" s="69" t="s">
        <v>3712</v>
      </c>
      <c r="C478" s="70"/>
      <c r="D478" s="71"/>
      <c r="E478" s="72"/>
      <c r="F478" s="73"/>
      <c r="G478" s="70"/>
      <c r="H478" s="74"/>
      <c r="I478" s="75"/>
      <c r="J478" s="75"/>
      <c r="K478" s="36"/>
      <c r="L478" s="82"/>
      <c r="M478" s="82"/>
      <c r="N478" s="77"/>
      <c r="O478" s="84" t="s">
        <v>255</v>
      </c>
      <c r="P478" s="86">
        <v>43157.741666666669</v>
      </c>
      <c r="Q478" s="84" t="s">
        <v>4350</v>
      </c>
      <c r="R478" s="84" t="s">
        <v>5594</v>
      </c>
      <c r="S478" s="84" t="s">
        <v>258</v>
      </c>
      <c r="T478" s="84" t="s">
        <v>6276</v>
      </c>
      <c r="U478" s="84"/>
      <c r="V478" s="84" t="s">
        <v>6831</v>
      </c>
      <c r="W478" s="86">
        <v>43157.741666666669</v>
      </c>
      <c r="X478" s="84" t="s">
        <v>8058</v>
      </c>
      <c r="Y478" s="84"/>
      <c r="Z478" s="84"/>
      <c r="AA478" s="90" t="s">
        <v>9771</v>
      </c>
      <c r="AB478" s="84"/>
      <c r="AC478" s="84" t="b">
        <v>0</v>
      </c>
      <c r="AD478" s="84">
        <v>1</v>
      </c>
      <c r="AE478" s="90" t="s">
        <v>285</v>
      </c>
      <c r="AF478" s="84" t="b">
        <v>1</v>
      </c>
      <c r="AG478" s="84" t="s">
        <v>290</v>
      </c>
      <c r="AH478" s="84"/>
      <c r="AI478" s="90" t="s">
        <v>11816</v>
      </c>
      <c r="AJ478" s="84" t="b">
        <v>0</v>
      </c>
      <c r="AK478" s="84">
        <v>1</v>
      </c>
      <c r="AL478" s="90" t="s">
        <v>285</v>
      </c>
      <c r="AM478" s="84" t="s">
        <v>297</v>
      </c>
      <c r="AN478" s="84" t="b">
        <v>0</v>
      </c>
      <c r="AO478" s="90" t="s">
        <v>9771</v>
      </c>
      <c r="AP478" s="84" t="s">
        <v>308</v>
      </c>
      <c r="AQ478" s="84">
        <v>0</v>
      </c>
      <c r="AR478" s="84">
        <v>0</v>
      </c>
      <c r="AS478" s="84"/>
      <c r="AT478" s="84"/>
      <c r="AU478" s="84"/>
      <c r="AV478" s="84"/>
      <c r="AW478" s="84"/>
      <c r="AX478" s="84"/>
      <c r="AY478" s="84"/>
      <c r="AZ478" s="84"/>
    </row>
    <row r="479" spans="1:52" x14ac:dyDescent="0.2">
      <c r="A479" s="69" t="s">
        <v>2530</v>
      </c>
      <c r="B479" s="69" t="s">
        <v>2220</v>
      </c>
      <c r="C479" s="70"/>
      <c r="D479" s="71"/>
      <c r="E479" s="72"/>
      <c r="F479" s="73"/>
      <c r="G479" s="70"/>
      <c r="H479" s="74"/>
      <c r="I479" s="75"/>
      <c r="J479" s="75"/>
      <c r="K479" s="36"/>
      <c r="L479" s="82"/>
      <c r="M479" s="82"/>
      <c r="N479" s="77"/>
      <c r="O479" s="84" t="s">
        <v>255</v>
      </c>
      <c r="P479" s="86">
        <v>43157.853414351855</v>
      </c>
      <c r="Q479" s="84" t="s">
        <v>4624</v>
      </c>
      <c r="R479" s="84"/>
      <c r="S479" s="84"/>
      <c r="T479" s="84" t="s">
        <v>6291</v>
      </c>
      <c r="U479" s="84"/>
      <c r="V479" s="84" t="s">
        <v>7089</v>
      </c>
      <c r="W479" s="86">
        <v>43157.853414351855</v>
      </c>
      <c r="X479" s="84" t="s">
        <v>8393</v>
      </c>
      <c r="Y479" s="84"/>
      <c r="Z479" s="84"/>
      <c r="AA479" s="90" t="s">
        <v>10106</v>
      </c>
      <c r="AB479" s="84"/>
      <c r="AC479" s="84" t="b">
        <v>0</v>
      </c>
      <c r="AD479" s="84">
        <v>0</v>
      </c>
      <c r="AE479" s="90" t="s">
        <v>285</v>
      </c>
      <c r="AF479" s="84" t="b">
        <v>1</v>
      </c>
      <c r="AG479" s="84" t="s">
        <v>290</v>
      </c>
      <c r="AH479" s="84"/>
      <c r="AI479" s="90" t="s">
        <v>11816</v>
      </c>
      <c r="AJ479" s="84" t="b">
        <v>0</v>
      </c>
      <c r="AK479" s="84">
        <v>1</v>
      </c>
      <c r="AL479" s="90" t="s">
        <v>9771</v>
      </c>
      <c r="AM479" s="84" t="s">
        <v>296</v>
      </c>
      <c r="AN479" s="84" t="b">
        <v>0</v>
      </c>
      <c r="AO479" s="90" t="s">
        <v>9771</v>
      </c>
      <c r="AP479" s="84" t="s">
        <v>179</v>
      </c>
      <c r="AQ479" s="84">
        <v>0</v>
      </c>
      <c r="AR479" s="84">
        <v>0</v>
      </c>
      <c r="AS479" s="84"/>
      <c r="AT479" s="84"/>
      <c r="AU479" s="84"/>
      <c r="AV479" s="84"/>
      <c r="AW479" s="84"/>
      <c r="AX479" s="84"/>
      <c r="AY479" s="84"/>
      <c r="AZ479" s="84"/>
    </row>
    <row r="480" spans="1:52" x14ac:dyDescent="0.2">
      <c r="A480" s="69" t="s">
        <v>2531</v>
      </c>
      <c r="B480" s="69" t="s">
        <v>3875</v>
      </c>
      <c r="C480" s="70"/>
      <c r="D480" s="71"/>
      <c r="E480" s="72"/>
      <c r="F480" s="73"/>
      <c r="G480" s="70"/>
      <c r="H480" s="74"/>
      <c r="I480" s="75"/>
      <c r="J480" s="75"/>
      <c r="K480" s="36"/>
      <c r="L480" s="82"/>
      <c r="M480" s="82"/>
      <c r="N480" s="77"/>
      <c r="O480" s="84" t="s">
        <v>256</v>
      </c>
      <c r="P480" s="86">
        <v>43157.853449074071</v>
      </c>
      <c r="Q480" s="84" t="s">
        <v>4625</v>
      </c>
      <c r="R480" s="84"/>
      <c r="S480" s="84"/>
      <c r="T480" s="84" t="s">
        <v>6274</v>
      </c>
      <c r="U480" s="84"/>
      <c r="V480" s="84" t="s">
        <v>7090</v>
      </c>
      <c r="W480" s="86">
        <v>43157.853449074071</v>
      </c>
      <c r="X480" s="84" t="s">
        <v>8394</v>
      </c>
      <c r="Y480" s="84"/>
      <c r="Z480" s="84"/>
      <c r="AA480" s="90" t="s">
        <v>10107</v>
      </c>
      <c r="AB480" s="90" t="s">
        <v>11516</v>
      </c>
      <c r="AC480" s="84" t="b">
        <v>0</v>
      </c>
      <c r="AD480" s="84">
        <v>5</v>
      </c>
      <c r="AE480" s="90" t="s">
        <v>11685</v>
      </c>
      <c r="AF480" s="84" t="b">
        <v>0</v>
      </c>
      <c r="AG480" s="84" t="s">
        <v>292</v>
      </c>
      <c r="AH480" s="84"/>
      <c r="AI480" s="90" t="s">
        <v>285</v>
      </c>
      <c r="AJ480" s="84" t="b">
        <v>0</v>
      </c>
      <c r="AK480" s="84">
        <v>0</v>
      </c>
      <c r="AL480" s="90" t="s">
        <v>285</v>
      </c>
      <c r="AM480" s="84" t="s">
        <v>1007</v>
      </c>
      <c r="AN480" s="84" t="b">
        <v>0</v>
      </c>
      <c r="AO480" s="90" t="s">
        <v>11516</v>
      </c>
      <c r="AP480" s="84" t="s">
        <v>179</v>
      </c>
      <c r="AQ480" s="84">
        <v>0</v>
      </c>
      <c r="AR480" s="84">
        <v>0</v>
      </c>
      <c r="AS480" s="84"/>
      <c r="AT480" s="84"/>
      <c r="AU480" s="84"/>
      <c r="AV480" s="84"/>
      <c r="AW480" s="84"/>
      <c r="AX480" s="84"/>
      <c r="AY480" s="84"/>
      <c r="AZ480" s="84"/>
    </row>
    <row r="481" spans="1:52" x14ac:dyDescent="0.2">
      <c r="A481" s="69" t="s">
        <v>2532</v>
      </c>
      <c r="B481" s="69" t="s">
        <v>3599</v>
      </c>
      <c r="C481" s="70"/>
      <c r="D481" s="71"/>
      <c r="E481" s="72"/>
      <c r="F481" s="73"/>
      <c r="G481" s="70"/>
      <c r="H481" s="74"/>
      <c r="I481" s="75"/>
      <c r="J481" s="75"/>
      <c r="K481" s="36"/>
      <c r="L481" s="82"/>
      <c r="M481" s="82"/>
      <c r="N481" s="77"/>
      <c r="O481" s="84" t="s">
        <v>255</v>
      </c>
      <c r="P481" s="86">
        <v>43157.853460648148</v>
      </c>
      <c r="Q481" s="84" t="s">
        <v>4583</v>
      </c>
      <c r="R481" s="84"/>
      <c r="S481" s="84"/>
      <c r="T481" s="84" t="s">
        <v>6354</v>
      </c>
      <c r="U481" s="84"/>
      <c r="V481" s="84" t="s">
        <v>7091</v>
      </c>
      <c r="W481" s="86">
        <v>43157.853460648148</v>
      </c>
      <c r="X481" s="84" t="s">
        <v>8395</v>
      </c>
      <c r="Y481" s="84"/>
      <c r="Z481" s="84"/>
      <c r="AA481" s="90" t="s">
        <v>10108</v>
      </c>
      <c r="AB481" s="84"/>
      <c r="AC481" s="84" t="b">
        <v>0</v>
      </c>
      <c r="AD481" s="84">
        <v>0</v>
      </c>
      <c r="AE481" s="90" t="s">
        <v>285</v>
      </c>
      <c r="AF481" s="84" t="b">
        <v>0</v>
      </c>
      <c r="AG481" s="84" t="s">
        <v>290</v>
      </c>
      <c r="AH481" s="84"/>
      <c r="AI481" s="90" t="s">
        <v>285</v>
      </c>
      <c r="AJ481" s="84" t="b">
        <v>0</v>
      </c>
      <c r="AK481" s="84">
        <v>174</v>
      </c>
      <c r="AL481" s="90" t="s">
        <v>11309</v>
      </c>
      <c r="AM481" s="84" t="s">
        <v>298</v>
      </c>
      <c r="AN481" s="84" t="b">
        <v>0</v>
      </c>
      <c r="AO481" s="90" t="s">
        <v>11309</v>
      </c>
      <c r="AP481" s="84" t="s">
        <v>179</v>
      </c>
      <c r="AQ481" s="84">
        <v>0</v>
      </c>
      <c r="AR481" s="84">
        <v>0</v>
      </c>
      <c r="AS481" s="84"/>
      <c r="AT481" s="84"/>
      <c r="AU481" s="84"/>
      <c r="AV481" s="84"/>
      <c r="AW481" s="84"/>
      <c r="AX481" s="84"/>
      <c r="AY481" s="84"/>
      <c r="AZ481" s="84"/>
    </row>
    <row r="482" spans="1:52" x14ac:dyDescent="0.2">
      <c r="A482" s="69" t="s">
        <v>2533</v>
      </c>
      <c r="B482" s="69" t="s">
        <v>3875</v>
      </c>
      <c r="C482" s="70"/>
      <c r="D482" s="71"/>
      <c r="E482" s="72"/>
      <c r="F482" s="73"/>
      <c r="G482" s="70"/>
      <c r="H482" s="74"/>
      <c r="I482" s="75"/>
      <c r="J482" s="75"/>
      <c r="K482" s="36"/>
      <c r="L482" s="82"/>
      <c r="M482" s="82"/>
      <c r="N482" s="77"/>
      <c r="O482" s="84" t="s">
        <v>256</v>
      </c>
      <c r="P482" s="86">
        <v>43157.853460648148</v>
      </c>
      <c r="Q482" s="84" t="s">
        <v>4625</v>
      </c>
      <c r="R482" s="84"/>
      <c r="S482" s="84"/>
      <c r="T482" s="84" t="s">
        <v>6274</v>
      </c>
      <c r="U482" s="84"/>
      <c r="V482" s="84" t="s">
        <v>7092</v>
      </c>
      <c r="W482" s="86">
        <v>43157.853460648148</v>
      </c>
      <c r="X482" s="84" t="s">
        <v>8396</v>
      </c>
      <c r="Y482" s="84"/>
      <c r="Z482" s="84"/>
      <c r="AA482" s="90" t="s">
        <v>10109</v>
      </c>
      <c r="AB482" s="90" t="s">
        <v>11516</v>
      </c>
      <c r="AC482" s="84" t="b">
        <v>0</v>
      </c>
      <c r="AD482" s="84">
        <v>0</v>
      </c>
      <c r="AE482" s="90" t="s">
        <v>11685</v>
      </c>
      <c r="AF482" s="84" t="b">
        <v>0</v>
      </c>
      <c r="AG482" s="84" t="s">
        <v>292</v>
      </c>
      <c r="AH482" s="84"/>
      <c r="AI482" s="90" t="s">
        <v>285</v>
      </c>
      <c r="AJ482" s="84" t="b">
        <v>0</v>
      </c>
      <c r="AK482" s="84">
        <v>0</v>
      </c>
      <c r="AL482" s="90" t="s">
        <v>285</v>
      </c>
      <c r="AM482" s="84" t="s">
        <v>294</v>
      </c>
      <c r="AN482" s="84" t="b">
        <v>0</v>
      </c>
      <c r="AO482" s="90" t="s">
        <v>11516</v>
      </c>
      <c r="AP482" s="84" t="s">
        <v>179</v>
      </c>
      <c r="AQ482" s="84">
        <v>0</v>
      </c>
      <c r="AR482" s="84">
        <v>0</v>
      </c>
      <c r="AS482" s="84"/>
      <c r="AT482" s="84"/>
      <c r="AU482" s="84"/>
      <c r="AV482" s="84"/>
      <c r="AW482" s="84"/>
      <c r="AX482" s="84"/>
      <c r="AY482" s="84"/>
      <c r="AZ482" s="84"/>
    </row>
    <row r="483" spans="1:52" x14ac:dyDescent="0.2">
      <c r="A483" s="69" t="s">
        <v>2534</v>
      </c>
      <c r="B483" s="69" t="s">
        <v>3876</v>
      </c>
      <c r="C483" s="70"/>
      <c r="D483" s="71"/>
      <c r="E483" s="72"/>
      <c r="F483" s="73"/>
      <c r="G483" s="70"/>
      <c r="H483" s="74"/>
      <c r="I483" s="75"/>
      <c r="J483" s="75"/>
      <c r="K483" s="36"/>
      <c r="L483" s="82"/>
      <c r="M483" s="82"/>
      <c r="N483" s="77"/>
      <c r="O483" s="84" t="s">
        <v>255</v>
      </c>
      <c r="P483" s="86">
        <v>43157.85359953704</v>
      </c>
      <c r="Q483" s="84" t="s">
        <v>4626</v>
      </c>
      <c r="R483" s="84"/>
      <c r="S483" s="84"/>
      <c r="T483" s="84" t="s">
        <v>6367</v>
      </c>
      <c r="U483" s="84"/>
      <c r="V483" s="84" t="s">
        <v>7093</v>
      </c>
      <c r="W483" s="86">
        <v>43157.85359953704</v>
      </c>
      <c r="X483" s="84" t="s">
        <v>8397</v>
      </c>
      <c r="Y483" s="84"/>
      <c r="Z483" s="84"/>
      <c r="AA483" s="90" t="s">
        <v>10110</v>
      </c>
      <c r="AB483" s="84"/>
      <c r="AC483" s="84" t="b">
        <v>0</v>
      </c>
      <c r="AD483" s="84">
        <v>0</v>
      </c>
      <c r="AE483" s="90" t="s">
        <v>2032</v>
      </c>
      <c r="AF483" s="84" t="b">
        <v>0</v>
      </c>
      <c r="AG483" s="84" t="s">
        <v>290</v>
      </c>
      <c r="AH483" s="84"/>
      <c r="AI483" s="90" t="s">
        <v>285</v>
      </c>
      <c r="AJ483" s="84" t="b">
        <v>0</v>
      </c>
      <c r="AK483" s="84">
        <v>0</v>
      </c>
      <c r="AL483" s="90" t="s">
        <v>285</v>
      </c>
      <c r="AM483" s="84" t="s">
        <v>295</v>
      </c>
      <c r="AN483" s="84" t="b">
        <v>0</v>
      </c>
      <c r="AO483" s="90" t="s">
        <v>10110</v>
      </c>
      <c r="AP483" s="84" t="s">
        <v>179</v>
      </c>
      <c r="AQ483" s="84">
        <v>0</v>
      </c>
      <c r="AR483" s="84">
        <v>0</v>
      </c>
      <c r="AS483" s="84"/>
      <c r="AT483" s="84"/>
      <c r="AU483" s="84"/>
      <c r="AV483" s="84"/>
      <c r="AW483" s="84"/>
      <c r="AX483" s="84"/>
      <c r="AY483" s="84"/>
      <c r="AZ483" s="84"/>
    </row>
    <row r="484" spans="1:52" x14ac:dyDescent="0.2">
      <c r="A484" s="69" t="s">
        <v>2534</v>
      </c>
      <c r="B484" s="69" t="s">
        <v>252</v>
      </c>
      <c r="C484" s="70"/>
      <c r="D484" s="71"/>
      <c r="E484" s="72"/>
      <c r="F484" s="73"/>
      <c r="G484" s="70"/>
      <c r="H484" s="74"/>
      <c r="I484" s="75"/>
      <c r="J484" s="75"/>
      <c r="K484" s="36"/>
      <c r="L484" s="82"/>
      <c r="M484" s="82"/>
      <c r="N484" s="77"/>
      <c r="O484" s="84" t="s">
        <v>255</v>
      </c>
      <c r="P484" s="86">
        <v>43157.85359953704</v>
      </c>
      <c r="Q484" s="84" t="s">
        <v>4626</v>
      </c>
      <c r="R484" s="84"/>
      <c r="S484" s="84"/>
      <c r="T484" s="84" t="s">
        <v>6367</v>
      </c>
      <c r="U484" s="84"/>
      <c r="V484" s="84" t="s">
        <v>7093</v>
      </c>
      <c r="W484" s="86">
        <v>43157.85359953704</v>
      </c>
      <c r="X484" s="84" t="s">
        <v>8397</v>
      </c>
      <c r="Y484" s="84"/>
      <c r="Z484" s="84"/>
      <c r="AA484" s="90" t="s">
        <v>10110</v>
      </c>
      <c r="AB484" s="84"/>
      <c r="AC484" s="84" t="b">
        <v>0</v>
      </c>
      <c r="AD484" s="84">
        <v>0</v>
      </c>
      <c r="AE484" s="90" t="s">
        <v>2032</v>
      </c>
      <c r="AF484" s="84" t="b">
        <v>0</v>
      </c>
      <c r="AG484" s="84" t="s">
        <v>290</v>
      </c>
      <c r="AH484" s="84"/>
      <c r="AI484" s="90" t="s">
        <v>285</v>
      </c>
      <c r="AJ484" s="84" t="b">
        <v>0</v>
      </c>
      <c r="AK484" s="84">
        <v>0</v>
      </c>
      <c r="AL484" s="90" t="s">
        <v>285</v>
      </c>
      <c r="AM484" s="84" t="s">
        <v>295</v>
      </c>
      <c r="AN484" s="84" t="b">
        <v>0</v>
      </c>
      <c r="AO484" s="90" t="s">
        <v>10110</v>
      </c>
      <c r="AP484" s="84" t="s">
        <v>179</v>
      </c>
      <c r="AQ484" s="84">
        <v>0</v>
      </c>
      <c r="AR484" s="84">
        <v>0</v>
      </c>
      <c r="AS484" s="84"/>
      <c r="AT484" s="84"/>
      <c r="AU484" s="84"/>
      <c r="AV484" s="84"/>
      <c r="AW484" s="84"/>
      <c r="AX484" s="84"/>
      <c r="AY484" s="84"/>
      <c r="AZ484" s="84"/>
    </row>
    <row r="485" spans="1:52" x14ac:dyDescent="0.2">
      <c r="A485" s="69" t="s">
        <v>2534</v>
      </c>
      <c r="B485" s="69" t="s">
        <v>3847</v>
      </c>
      <c r="C485" s="70"/>
      <c r="D485" s="71"/>
      <c r="E485" s="72"/>
      <c r="F485" s="73"/>
      <c r="G485" s="70"/>
      <c r="H485" s="74"/>
      <c r="I485" s="75"/>
      <c r="J485" s="75"/>
      <c r="K485" s="36"/>
      <c r="L485" s="82"/>
      <c r="M485" s="82"/>
      <c r="N485" s="77"/>
      <c r="O485" s="84" t="s">
        <v>255</v>
      </c>
      <c r="P485" s="86">
        <v>43157.85359953704</v>
      </c>
      <c r="Q485" s="84" t="s">
        <v>4626</v>
      </c>
      <c r="R485" s="84"/>
      <c r="S485" s="84"/>
      <c r="T485" s="84" t="s">
        <v>6367</v>
      </c>
      <c r="U485" s="84"/>
      <c r="V485" s="84" t="s">
        <v>7093</v>
      </c>
      <c r="W485" s="86">
        <v>43157.85359953704</v>
      </c>
      <c r="X485" s="84" t="s">
        <v>8397</v>
      </c>
      <c r="Y485" s="84"/>
      <c r="Z485" s="84"/>
      <c r="AA485" s="90" t="s">
        <v>10110</v>
      </c>
      <c r="AB485" s="84"/>
      <c r="AC485" s="84" t="b">
        <v>0</v>
      </c>
      <c r="AD485" s="84">
        <v>0</v>
      </c>
      <c r="AE485" s="90" t="s">
        <v>2032</v>
      </c>
      <c r="AF485" s="84" t="b">
        <v>0</v>
      </c>
      <c r="AG485" s="84" t="s">
        <v>290</v>
      </c>
      <c r="AH485" s="84"/>
      <c r="AI485" s="90" t="s">
        <v>285</v>
      </c>
      <c r="AJ485" s="84" t="b">
        <v>0</v>
      </c>
      <c r="AK485" s="84">
        <v>0</v>
      </c>
      <c r="AL485" s="90" t="s">
        <v>285</v>
      </c>
      <c r="AM485" s="84" t="s">
        <v>295</v>
      </c>
      <c r="AN485" s="84" t="b">
        <v>0</v>
      </c>
      <c r="AO485" s="90" t="s">
        <v>10110</v>
      </c>
      <c r="AP485" s="84" t="s">
        <v>179</v>
      </c>
      <c r="AQ485" s="84">
        <v>0</v>
      </c>
      <c r="AR485" s="84">
        <v>0</v>
      </c>
      <c r="AS485" s="84"/>
      <c r="AT485" s="84"/>
      <c r="AU485" s="84"/>
      <c r="AV485" s="84"/>
      <c r="AW485" s="84"/>
      <c r="AX485" s="84"/>
      <c r="AY485" s="84"/>
      <c r="AZ485" s="84"/>
    </row>
    <row r="486" spans="1:52" x14ac:dyDescent="0.2">
      <c r="A486" s="69" t="s">
        <v>2534</v>
      </c>
      <c r="B486" s="69" t="s">
        <v>902</v>
      </c>
      <c r="C486" s="70"/>
      <c r="D486" s="71"/>
      <c r="E486" s="72"/>
      <c r="F486" s="73"/>
      <c r="G486" s="70"/>
      <c r="H486" s="74"/>
      <c r="I486" s="75"/>
      <c r="J486" s="75"/>
      <c r="K486" s="36"/>
      <c r="L486" s="82"/>
      <c r="M486" s="82"/>
      <c r="N486" s="77"/>
      <c r="O486" s="84" t="s">
        <v>256</v>
      </c>
      <c r="P486" s="86">
        <v>43157.85359953704</v>
      </c>
      <c r="Q486" s="84" t="s">
        <v>4626</v>
      </c>
      <c r="R486" s="84"/>
      <c r="S486" s="84"/>
      <c r="T486" s="84" t="s">
        <v>6367</v>
      </c>
      <c r="U486" s="84"/>
      <c r="V486" s="84" t="s">
        <v>7093</v>
      </c>
      <c r="W486" s="86">
        <v>43157.85359953704</v>
      </c>
      <c r="X486" s="84" t="s">
        <v>8397</v>
      </c>
      <c r="Y486" s="84"/>
      <c r="Z486" s="84"/>
      <c r="AA486" s="90" t="s">
        <v>10110</v>
      </c>
      <c r="AB486" s="84"/>
      <c r="AC486" s="84" t="b">
        <v>0</v>
      </c>
      <c r="AD486" s="84">
        <v>0</v>
      </c>
      <c r="AE486" s="90" t="s">
        <v>2032</v>
      </c>
      <c r="AF486" s="84" t="b">
        <v>0</v>
      </c>
      <c r="AG486" s="84" t="s">
        <v>290</v>
      </c>
      <c r="AH486" s="84"/>
      <c r="AI486" s="90" t="s">
        <v>285</v>
      </c>
      <c r="AJ486" s="84" t="b">
        <v>0</v>
      </c>
      <c r="AK486" s="84">
        <v>0</v>
      </c>
      <c r="AL486" s="90" t="s">
        <v>285</v>
      </c>
      <c r="AM486" s="84" t="s">
        <v>295</v>
      </c>
      <c r="AN486" s="84" t="b">
        <v>0</v>
      </c>
      <c r="AO486" s="90" t="s">
        <v>10110</v>
      </c>
      <c r="AP486" s="84" t="s">
        <v>179</v>
      </c>
      <c r="AQ486" s="84">
        <v>0</v>
      </c>
      <c r="AR486" s="84">
        <v>0</v>
      </c>
      <c r="AS486" s="84"/>
      <c r="AT486" s="84"/>
      <c r="AU486" s="84"/>
      <c r="AV486" s="84"/>
      <c r="AW486" s="84"/>
      <c r="AX486" s="84"/>
      <c r="AY486" s="84"/>
      <c r="AZ486" s="84"/>
    </row>
    <row r="487" spans="1:52" x14ac:dyDescent="0.2">
      <c r="A487" s="69" t="s">
        <v>2535</v>
      </c>
      <c r="B487" s="69" t="s">
        <v>3412</v>
      </c>
      <c r="C487" s="70"/>
      <c r="D487" s="71"/>
      <c r="E487" s="72"/>
      <c r="F487" s="73"/>
      <c r="G487" s="70"/>
      <c r="H487" s="74"/>
      <c r="I487" s="75"/>
      <c r="J487" s="75"/>
      <c r="K487" s="36"/>
      <c r="L487" s="82"/>
      <c r="M487" s="82"/>
      <c r="N487" s="77"/>
      <c r="O487" s="84" t="s">
        <v>255</v>
      </c>
      <c r="P487" s="86">
        <v>43157.853622685187</v>
      </c>
      <c r="Q487" s="84" t="s">
        <v>4368</v>
      </c>
      <c r="R487" s="84"/>
      <c r="S487" s="84"/>
      <c r="T487" s="84" t="s">
        <v>6274</v>
      </c>
      <c r="U487" s="84"/>
      <c r="V487" s="84" t="s">
        <v>7094</v>
      </c>
      <c r="W487" s="86">
        <v>43157.853622685187</v>
      </c>
      <c r="X487" s="84" t="s">
        <v>8398</v>
      </c>
      <c r="Y487" s="84"/>
      <c r="Z487" s="84"/>
      <c r="AA487" s="90" t="s">
        <v>10111</v>
      </c>
      <c r="AB487" s="84"/>
      <c r="AC487" s="84" t="b">
        <v>0</v>
      </c>
      <c r="AD487" s="84">
        <v>0</v>
      </c>
      <c r="AE487" s="90" t="s">
        <v>285</v>
      </c>
      <c r="AF487" s="84" t="b">
        <v>0</v>
      </c>
      <c r="AG487" s="84" t="s">
        <v>290</v>
      </c>
      <c r="AH487" s="84"/>
      <c r="AI487" s="90" t="s">
        <v>285</v>
      </c>
      <c r="AJ487" s="84" t="b">
        <v>0</v>
      </c>
      <c r="AK487" s="84">
        <v>4</v>
      </c>
      <c r="AL487" s="90" t="s">
        <v>11084</v>
      </c>
      <c r="AM487" s="84" t="s">
        <v>294</v>
      </c>
      <c r="AN487" s="84" t="b">
        <v>0</v>
      </c>
      <c r="AO487" s="90" t="s">
        <v>11084</v>
      </c>
      <c r="AP487" s="84" t="s">
        <v>179</v>
      </c>
      <c r="AQ487" s="84">
        <v>0</v>
      </c>
      <c r="AR487" s="84">
        <v>0</v>
      </c>
      <c r="AS487" s="84"/>
      <c r="AT487" s="84"/>
      <c r="AU487" s="84"/>
      <c r="AV487" s="84"/>
      <c r="AW487" s="84"/>
      <c r="AX487" s="84"/>
      <c r="AY487" s="84"/>
      <c r="AZ487" s="84"/>
    </row>
    <row r="488" spans="1:52" x14ac:dyDescent="0.2">
      <c r="A488" s="69" t="s">
        <v>2536</v>
      </c>
      <c r="B488" s="69" t="s">
        <v>3877</v>
      </c>
      <c r="C488" s="70"/>
      <c r="D488" s="71"/>
      <c r="E488" s="72"/>
      <c r="F488" s="73"/>
      <c r="G488" s="70"/>
      <c r="H488" s="74"/>
      <c r="I488" s="75"/>
      <c r="J488" s="75"/>
      <c r="K488" s="36"/>
      <c r="L488" s="82"/>
      <c r="M488" s="82"/>
      <c r="N488" s="77"/>
      <c r="O488" s="84" t="s">
        <v>255</v>
      </c>
      <c r="P488" s="86">
        <v>43157.85365740741</v>
      </c>
      <c r="Q488" s="84" t="s">
        <v>4627</v>
      </c>
      <c r="R488" s="84" t="s">
        <v>5708</v>
      </c>
      <c r="S488" s="84" t="s">
        <v>6117</v>
      </c>
      <c r="T488" s="84" t="s">
        <v>6274</v>
      </c>
      <c r="U488" s="84"/>
      <c r="V488" s="84" t="s">
        <v>7095</v>
      </c>
      <c r="W488" s="86">
        <v>43157.85365740741</v>
      </c>
      <c r="X488" s="84" t="s">
        <v>8399</v>
      </c>
      <c r="Y488" s="84"/>
      <c r="Z488" s="84"/>
      <c r="AA488" s="90" t="s">
        <v>10112</v>
      </c>
      <c r="AB488" s="84"/>
      <c r="AC488" s="84" t="b">
        <v>0</v>
      </c>
      <c r="AD488" s="84">
        <v>0</v>
      </c>
      <c r="AE488" s="90" t="s">
        <v>285</v>
      </c>
      <c r="AF488" s="84" t="b">
        <v>0</v>
      </c>
      <c r="AG488" s="84" t="s">
        <v>290</v>
      </c>
      <c r="AH488" s="84"/>
      <c r="AI488" s="90" t="s">
        <v>285</v>
      </c>
      <c r="AJ488" s="84" t="b">
        <v>0</v>
      </c>
      <c r="AK488" s="84">
        <v>0</v>
      </c>
      <c r="AL488" s="90" t="s">
        <v>285</v>
      </c>
      <c r="AM488" s="84" t="s">
        <v>294</v>
      </c>
      <c r="AN488" s="84" t="b">
        <v>0</v>
      </c>
      <c r="AO488" s="90" t="s">
        <v>10112</v>
      </c>
      <c r="AP488" s="84" t="s">
        <v>179</v>
      </c>
      <c r="AQ488" s="84">
        <v>0</v>
      </c>
      <c r="AR488" s="84">
        <v>0</v>
      </c>
      <c r="AS488" s="84"/>
      <c r="AT488" s="84"/>
      <c r="AU488" s="84"/>
      <c r="AV488" s="84"/>
      <c r="AW488" s="84"/>
      <c r="AX488" s="84"/>
      <c r="AY488" s="84"/>
      <c r="AZ488" s="84"/>
    </row>
    <row r="489" spans="1:52" x14ac:dyDescent="0.2">
      <c r="A489" s="69" t="s">
        <v>2537</v>
      </c>
      <c r="B489" s="69" t="s">
        <v>2537</v>
      </c>
      <c r="C489" s="70"/>
      <c r="D489" s="71"/>
      <c r="E489" s="72"/>
      <c r="F489" s="73"/>
      <c r="G489" s="70"/>
      <c r="H489" s="74"/>
      <c r="I489" s="75"/>
      <c r="J489" s="75"/>
      <c r="K489" s="36"/>
      <c r="L489" s="82"/>
      <c r="M489" s="82"/>
      <c r="N489" s="77"/>
      <c r="O489" s="84" t="s">
        <v>179</v>
      </c>
      <c r="P489" s="86">
        <v>43157.853738425925</v>
      </c>
      <c r="Q489" s="84" t="s">
        <v>4628</v>
      </c>
      <c r="R489" s="84" t="s">
        <v>5709</v>
      </c>
      <c r="S489" s="84" t="s">
        <v>258</v>
      </c>
      <c r="T489" s="84" t="s">
        <v>6368</v>
      </c>
      <c r="U489" s="84"/>
      <c r="V489" s="84" t="s">
        <v>7096</v>
      </c>
      <c r="W489" s="86">
        <v>43157.853738425925</v>
      </c>
      <c r="X489" s="84" t="s">
        <v>8400</v>
      </c>
      <c r="Y489" s="84"/>
      <c r="Z489" s="84"/>
      <c r="AA489" s="90" t="s">
        <v>10113</v>
      </c>
      <c r="AB489" s="84"/>
      <c r="AC489" s="84" t="b">
        <v>0</v>
      </c>
      <c r="AD489" s="84">
        <v>0</v>
      </c>
      <c r="AE489" s="90" t="s">
        <v>285</v>
      </c>
      <c r="AF489" s="84" t="b">
        <v>1</v>
      </c>
      <c r="AG489" s="84" t="s">
        <v>292</v>
      </c>
      <c r="AH489" s="84"/>
      <c r="AI489" s="90" t="s">
        <v>2029</v>
      </c>
      <c r="AJ489" s="84" t="b">
        <v>0</v>
      </c>
      <c r="AK489" s="84">
        <v>0</v>
      </c>
      <c r="AL489" s="90" t="s">
        <v>285</v>
      </c>
      <c r="AM489" s="84" t="s">
        <v>295</v>
      </c>
      <c r="AN489" s="84" t="b">
        <v>0</v>
      </c>
      <c r="AO489" s="90" t="s">
        <v>10113</v>
      </c>
      <c r="AP489" s="84" t="s">
        <v>179</v>
      </c>
      <c r="AQ489" s="84">
        <v>0</v>
      </c>
      <c r="AR489" s="84">
        <v>0</v>
      </c>
      <c r="AS489" s="84"/>
      <c r="AT489" s="84"/>
      <c r="AU489" s="84"/>
      <c r="AV489" s="84"/>
      <c r="AW489" s="84"/>
      <c r="AX489" s="84"/>
      <c r="AY489" s="84"/>
      <c r="AZ489" s="84"/>
    </row>
    <row r="490" spans="1:52" x14ac:dyDescent="0.2">
      <c r="A490" s="69" t="s">
        <v>2538</v>
      </c>
      <c r="B490" s="69" t="s">
        <v>2538</v>
      </c>
      <c r="C490" s="70"/>
      <c r="D490" s="71"/>
      <c r="E490" s="72"/>
      <c r="F490" s="73"/>
      <c r="G490" s="70"/>
      <c r="H490" s="74"/>
      <c r="I490" s="75"/>
      <c r="J490" s="75"/>
      <c r="K490" s="36"/>
      <c r="L490" s="82"/>
      <c r="M490" s="82"/>
      <c r="N490" s="77"/>
      <c r="O490" s="84" t="s">
        <v>179</v>
      </c>
      <c r="P490" s="86">
        <v>43157.828634259262</v>
      </c>
      <c r="Q490" s="84" t="s">
        <v>4629</v>
      </c>
      <c r="R490" s="84"/>
      <c r="S490" s="84"/>
      <c r="T490" s="84" t="s">
        <v>6274</v>
      </c>
      <c r="U490" s="84" t="s">
        <v>6663</v>
      </c>
      <c r="V490" s="84" t="s">
        <v>6663</v>
      </c>
      <c r="W490" s="86">
        <v>43157.828634259262</v>
      </c>
      <c r="X490" s="84" t="s">
        <v>8401</v>
      </c>
      <c r="Y490" s="84"/>
      <c r="Z490" s="84"/>
      <c r="AA490" s="90" t="s">
        <v>10114</v>
      </c>
      <c r="AB490" s="90" t="s">
        <v>11517</v>
      </c>
      <c r="AC490" s="84" t="b">
        <v>0</v>
      </c>
      <c r="AD490" s="84">
        <v>0</v>
      </c>
      <c r="AE490" s="90" t="s">
        <v>11686</v>
      </c>
      <c r="AF490" s="84" t="b">
        <v>0</v>
      </c>
      <c r="AG490" s="84" t="s">
        <v>292</v>
      </c>
      <c r="AH490" s="84"/>
      <c r="AI490" s="90" t="s">
        <v>285</v>
      </c>
      <c r="AJ490" s="84" t="b">
        <v>0</v>
      </c>
      <c r="AK490" s="84">
        <v>1</v>
      </c>
      <c r="AL490" s="90" t="s">
        <v>285</v>
      </c>
      <c r="AM490" s="84" t="s">
        <v>296</v>
      </c>
      <c r="AN490" s="84" t="b">
        <v>0</v>
      </c>
      <c r="AO490" s="90" t="s">
        <v>11517</v>
      </c>
      <c r="AP490" s="84" t="s">
        <v>308</v>
      </c>
      <c r="AQ490" s="84">
        <v>0</v>
      </c>
      <c r="AR490" s="84">
        <v>0</v>
      </c>
      <c r="AS490" s="84"/>
      <c r="AT490" s="84"/>
      <c r="AU490" s="84"/>
      <c r="AV490" s="84"/>
      <c r="AW490" s="84"/>
      <c r="AX490" s="84"/>
      <c r="AY490" s="84"/>
      <c r="AZ490" s="84"/>
    </row>
    <row r="491" spans="1:52" x14ac:dyDescent="0.2">
      <c r="A491" s="69" t="s">
        <v>2538</v>
      </c>
      <c r="B491" s="69" t="s">
        <v>2538</v>
      </c>
      <c r="C491" s="70"/>
      <c r="D491" s="71"/>
      <c r="E491" s="72"/>
      <c r="F491" s="73"/>
      <c r="G491" s="70"/>
      <c r="H491" s="74"/>
      <c r="I491" s="75"/>
      <c r="J491" s="75"/>
      <c r="K491" s="36"/>
      <c r="L491" s="82"/>
      <c r="M491" s="82"/>
      <c r="N491" s="77"/>
      <c r="O491" s="84" t="s">
        <v>179</v>
      </c>
      <c r="P491" s="86">
        <v>43157.853761574072</v>
      </c>
      <c r="Q491" s="84" t="s">
        <v>4630</v>
      </c>
      <c r="R491" s="84"/>
      <c r="S491" s="84"/>
      <c r="T491" s="84" t="s">
        <v>6274</v>
      </c>
      <c r="U491" s="84" t="s">
        <v>6663</v>
      </c>
      <c r="V491" s="84" t="s">
        <v>6663</v>
      </c>
      <c r="W491" s="86">
        <v>43157.853761574072</v>
      </c>
      <c r="X491" s="84" t="s">
        <v>8402</v>
      </c>
      <c r="Y491" s="84"/>
      <c r="Z491" s="84"/>
      <c r="AA491" s="90" t="s">
        <v>10115</v>
      </c>
      <c r="AB491" s="84"/>
      <c r="AC491" s="84" t="b">
        <v>0</v>
      </c>
      <c r="AD491" s="84">
        <v>0</v>
      </c>
      <c r="AE491" s="90" t="s">
        <v>285</v>
      </c>
      <c r="AF491" s="84" t="b">
        <v>0</v>
      </c>
      <c r="AG491" s="84" t="s">
        <v>292</v>
      </c>
      <c r="AH491" s="84"/>
      <c r="AI491" s="90" t="s">
        <v>285</v>
      </c>
      <c r="AJ491" s="84" t="b">
        <v>0</v>
      </c>
      <c r="AK491" s="84">
        <v>1</v>
      </c>
      <c r="AL491" s="90" t="s">
        <v>10114</v>
      </c>
      <c r="AM491" s="84" t="s">
        <v>296</v>
      </c>
      <c r="AN491" s="84" t="b">
        <v>0</v>
      </c>
      <c r="AO491" s="90" t="s">
        <v>10114</v>
      </c>
      <c r="AP491" s="84" t="s">
        <v>179</v>
      </c>
      <c r="AQ491" s="84">
        <v>0</v>
      </c>
      <c r="AR491" s="84">
        <v>0</v>
      </c>
      <c r="AS491" s="84"/>
      <c r="AT491" s="84"/>
      <c r="AU491" s="84"/>
      <c r="AV491" s="84"/>
      <c r="AW491" s="84"/>
      <c r="AX491" s="84"/>
      <c r="AY491" s="84"/>
      <c r="AZ491" s="84"/>
    </row>
    <row r="492" spans="1:52" x14ac:dyDescent="0.2">
      <c r="A492" s="69" t="s">
        <v>818</v>
      </c>
      <c r="B492" s="69" t="s">
        <v>3479</v>
      </c>
      <c r="C492" s="70"/>
      <c r="D492" s="71"/>
      <c r="E492" s="72"/>
      <c r="F492" s="73"/>
      <c r="G492" s="70"/>
      <c r="H492" s="74"/>
      <c r="I492" s="75"/>
      <c r="J492" s="75"/>
      <c r="K492" s="36"/>
      <c r="L492" s="82"/>
      <c r="M492" s="82"/>
      <c r="N492" s="77"/>
      <c r="O492" s="84" t="s">
        <v>256</v>
      </c>
      <c r="P492" s="86">
        <v>43157.853009259263</v>
      </c>
      <c r="Q492" s="84" t="s">
        <v>4631</v>
      </c>
      <c r="R492" s="84"/>
      <c r="S492" s="84"/>
      <c r="T492" s="84" t="s">
        <v>6369</v>
      </c>
      <c r="U492" s="84"/>
      <c r="V492" s="84" t="s">
        <v>949</v>
      </c>
      <c r="W492" s="86">
        <v>43157.853009259263</v>
      </c>
      <c r="X492" s="84" t="s">
        <v>8403</v>
      </c>
      <c r="Y492" s="84"/>
      <c r="Z492" s="84"/>
      <c r="AA492" s="90" t="s">
        <v>10116</v>
      </c>
      <c r="AB492" s="90" t="s">
        <v>11518</v>
      </c>
      <c r="AC492" s="84" t="b">
        <v>0</v>
      </c>
      <c r="AD492" s="84">
        <v>1</v>
      </c>
      <c r="AE492" s="90" t="s">
        <v>11687</v>
      </c>
      <c r="AF492" s="84" t="b">
        <v>0</v>
      </c>
      <c r="AG492" s="84" t="s">
        <v>290</v>
      </c>
      <c r="AH492" s="84"/>
      <c r="AI492" s="90" t="s">
        <v>285</v>
      </c>
      <c r="AJ492" s="84" t="b">
        <v>0</v>
      </c>
      <c r="AK492" s="84">
        <v>1</v>
      </c>
      <c r="AL492" s="90" t="s">
        <v>285</v>
      </c>
      <c r="AM492" s="84" t="s">
        <v>299</v>
      </c>
      <c r="AN492" s="84" t="b">
        <v>0</v>
      </c>
      <c r="AO492" s="90" t="s">
        <v>11518</v>
      </c>
      <c r="AP492" s="84" t="s">
        <v>179</v>
      </c>
      <c r="AQ492" s="84">
        <v>0</v>
      </c>
      <c r="AR492" s="84">
        <v>0</v>
      </c>
      <c r="AS492" s="84"/>
      <c r="AT492" s="84"/>
      <c r="AU492" s="84"/>
      <c r="AV492" s="84"/>
      <c r="AW492" s="84"/>
      <c r="AX492" s="84"/>
      <c r="AY492" s="84"/>
      <c r="AZ492" s="84"/>
    </row>
    <row r="493" spans="1:52" x14ac:dyDescent="0.2">
      <c r="A493" s="69" t="s">
        <v>818</v>
      </c>
      <c r="B493" s="69" t="s">
        <v>3479</v>
      </c>
      <c r="C493" s="70"/>
      <c r="D493" s="71"/>
      <c r="E493" s="72"/>
      <c r="F493" s="73"/>
      <c r="G493" s="70"/>
      <c r="H493" s="74"/>
      <c r="I493" s="75"/>
      <c r="J493" s="75"/>
      <c r="K493" s="36"/>
      <c r="L493" s="82"/>
      <c r="M493" s="82"/>
      <c r="N493" s="77"/>
      <c r="O493" s="84" t="s">
        <v>255</v>
      </c>
      <c r="P493" s="86">
        <v>43157.853807870371</v>
      </c>
      <c r="Q493" s="84" t="s">
        <v>4632</v>
      </c>
      <c r="R493" s="84"/>
      <c r="S493" s="84"/>
      <c r="T493" s="84" t="s">
        <v>6370</v>
      </c>
      <c r="U493" s="84"/>
      <c r="V493" s="84" t="s">
        <v>949</v>
      </c>
      <c r="W493" s="86">
        <v>43157.853807870371</v>
      </c>
      <c r="X493" s="84" t="s">
        <v>8404</v>
      </c>
      <c r="Y493" s="84"/>
      <c r="Z493" s="84"/>
      <c r="AA493" s="90" t="s">
        <v>10117</v>
      </c>
      <c r="AB493" s="84"/>
      <c r="AC493" s="84" t="b">
        <v>0</v>
      </c>
      <c r="AD493" s="84">
        <v>0</v>
      </c>
      <c r="AE493" s="90" t="s">
        <v>285</v>
      </c>
      <c r="AF493" s="84" t="b">
        <v>0</v>
      </c>
      <c r="AG493" s="84" t="s">
        <v>290</v>
      </c>
      <c r="AH493" s="84"/>
      <c r="AI493" s="90" t="s">
        <v>285</v>
      </c>
      <c r="AJ493" s="84" t="b">
        <v>0</v>
      </c>
      <c r="AK493" s="84">
        <v>1</v>
      </c>
      <c r="AL493" s="90" t="s">
        <v>10116</v>
      </c>
      <c r="AM493" s="84" t="s">
        <v>299</v>
      </c>
      <c r="AN493" s="84" t="b">
        <v>0</v>
      </c>
      <c r="AO493" s="90" t="s">
        <v>10116</v>
      </c>
      <c r="AP493" s="84" t="s">
        <v>179</v>
      </c>
      <c r="AQ493" s="84">
        <v>0</v>
      </c>
      <c r="AR493" s="84">
        <v>0</v>
      </c>
      <c r="AS493" s="84"/>
      <c r="AT493" s="84"/>
      <c r="AU493" s="84"/>
      <c r="AV493" s="84"/>
      <c r="AW493" s="84"/>
      <c r="AX493" s="84"/>
      <c r="AY493" s="84"/>
      <c r="AZ493" s="84"/>
    </row>
    <row r="494" spans="1:52" x14ac:dyDescent="0.2">
      <c r="A494" s="69" t="s">
        <v>2539</v>
      </c>
      <c r="B494" s="69" t="s">
        <v>3591</v>
      </c>
      <c r="C494" s="70"/>
      <c r="D494" s="71"/>
      <c r="E494" s="72"/>
      <c r="F494" s="73"/>
      <c r="G494" s="70"/>
      <c r="H494" s="74"/>
      <c r="I494" s="75"/>
      <c r="J494" s="75"/>
      <c r="K494" s="36"/>
      <c r="L494" s="82"/>
      <c r="M494" s="82"/>
      <c r="N494" s="77"/>
      <c r="O494" s="84" t="s">
        <v>255</v>
      </c>
      <c r="P494" s="86">
        <v>43157.853842592594</v>
      </c>
      <c r="Q494" s="84" t="s">
        <v>4371</v>
      </c>
      <c r="R494" s="84" t="s">
        <v>5608</v>
      </c>
      <c r="S494" s="84" t="s">
        <v>6077</v>
      </c>
      <c r="T494" s="84" t="s">
        <v>6274</v>
      </c>
      <c r="U494" s="84" t="s">
        <v>6628</v>
      </c>
      <c r="V494" s="84" t="s">
        <v>6628</v>
      </c>
      <c r="W494" s="86">
        <v>43157.853842592594</v>
      </c>
      <c r="X494" s="84" t="s">
        <v>8405</v>
      </c>
      <c r="Y494" s="84"/>
      <c r="Z494" s="84"/>
      <c r="AA494" s="90" t="s">
        <v>10118</v>
      </c>
      <c r="AB494" s="84"/>
      <c r="AC494" s="84" t="b">
        <v>0</v>
      </c>
      <c r="AD494" s="84">
        <v>0</v>
      </c>
      <c r="AE494" s="90" t="s">
        <v>285</v>
      </c>
      <c r="AF494" s="84" t="b">
        <v>0</v>
      </c>
      <c r="AG494" s="84" t="s">
        <v>291</v>
      </c>
      <c r="AH494" s="84"/>
      <c r="AI494" s="90" t="s">
        <v>285</v>
      </c>
      <c r="AJ494" s="84" t="b">
        <v>0</v>
      </c>
      <c r="AK494" s="84">
        <v>16</v>
      </c>
      <c r="AL494" s="90" t="s">
        <v>11299</v>
      </c>
      <c r="AM494" s="84" t="s">
        <v>296</v>
      </c>
      <c r="AN494" s="84" t="b">
        <v>0</v>
      </c>
      <c r="AO494" s="90" t="s">
        <v>11299</v>
      </c>
      <c r="AP494" s="84" t="s">
        <v>179</v>
      </c>
      <c r="AQ494" s="84">
        <v>0</v>
      </c>
      <c r="AR494" s="84">
        <v>0</v>
      </c>
      <c r="AS494" s="84"/>
      <c r="AT494" s="84"/>
      <c r="AU494" s="84"/>
      <c r="AV494" s="84"/>
      <c r="AW494" s="84"/>
      <c r="AX494" s="84"/>
      <c r="AY494" s="84"/>
      <c r="AZ494" s="84"/>
    </row>
    <row r="495" spans="1:52" x14ac:dyDescent="0.2">
      <c r="A495" s="69" t="s">
        <v>2540</v>
      </c>
      <c r="B495" s="69" t="s">
        <v>3724</v>
      </c>
      <c r="C495" s="70"/>
      <c r="D495" s="71"/>
      <c r="E495" s="72"/>
      <c r="F495" s="73"/>
      <c r="G495" s="70"/>
      <c r="H495" s="74"/>
      <c r="I495" s="75"/>
      <c r="J495" s="75"/>
      <c r="K495" s="36"/>
      <c r="L495" s="82"/>
      <c r="M495" s="82"/>
      <c r="N495" s="77"/>
      <c r="O495" s="84" t="s">
        <v>255</v>
      </c>
      <c r="P495" s="86">
        <v>43157.85392361111</v>
      </c>
      <c r="Q495" s="84" t="s">
        <v>4370</v>
      </c>
      <c r="R495" s="84"/>
      <c r="S495" s="84"/>
      <c r="T495" s="84" t="s">
        <v>6274</v>
      </c>
      <c r="U495" s="84"/>
      <c r="V495" s="84" t="s">
        <v>275</v>
      </c>
      <c r="W495" s="86">
        <v>43157.85392361111</v>
      </c>
      <c r="X495" s="84" t="s">
        <v>8406</v>
      </c>
      <c r="Y495" s="84"/>
      <c r="Z495" s="84"/>
      <c r="AA495" s="90" t="s">
        <v>10119</v>
      </c>
      <c r="AB495" s="84"/>
      <c r="AC495" s="84" t="b">
        <v>0</v>
      </c>
      <c r="AD495" s="84">
        <v>0</v>
      </c>
      <c r="AE495" s="90" t="s">
        <v>285</v>
      </c>
      <c r="AF495" s="84" t="b">
        <v>0</v>
      </c>
      <c r="AG495" s="84" t="s">
        <v>2154</v>
      </c>
      <c r="AH495" s="84"/>
      <c r="AI495" s="90" t="s">
        <v>285</v>
      </c>
      <c r="AJ495" s="84" t="b">
        <v>0</v>
      </c>
      <c r="AK495" s="84">
        <v>4940</v>
      </c>
      <c r="AL495" s="90" t="s">
        <v>11459</v>
      </c>
      <c r="AM495" s="84" t="s">
        <v>296</v>
      </c>
      <c r="AN495" s="84" t="b">
        <v>0</v>
      </c>
      <c r="AO495" s="90" t="s">
        <v>11459</v>
      </c>
      <c r="AP495" s="84" t="s">
        <v>179</v>
      </c>
      <c r="AQ495" s="84">
        <v>0</v>
      </c>
      <c r="AR495" s="84">
        <v>0</v>
      </c>
      <c r="AS495" s="84"/>
      <c r="AT495" s="84"/>
      <c r="AU495" s="84"/>
      <c r="AV495" s="84"/>
      <c r="AW495" s="84"/>
      <c r="AX495" s="84"/>
      <c r="AY495" s="84"/>
      <c r="AZ495" s="84"/>
    </row>
    <row r="496" spans="1:52" x14ac:dyDescent="0.2">
      <c r="A496" s="69" t="s">
        <v>2541</v>
      </c>
      <c r="B496" s="69" t="s">
        <v>3712</v>
      </c>
      <c r="C496" s="70"/>
      <c r="D496" s="71"/>
      <c r="E496" s="72"/>
      <c r="F496" s="73"/>
      <c r="G496" s="70"/>
      <c r="H496" s="74"/>
      <c r="I496" s="75"/>
      <c r="J496" s="75"/>
      <c r="K496" s="36"/>
      <c r="L496" s="82"/>
      <c r="M496" s="82"/>
      <c r="N496" s="77"/>
      <c r="O496" s="84" t="s">
        <v>255</v>
      </c>
      <c r="P496" s="86">
        <v>43157.853993055556</v>
      </c>
      <c r="Q496" s="84" t="s">
        <v>4633</v>
      </c>
      <c r="R496" s="84" t="s">
        <v>5607</v>
      </c>
      <c r="S496" s="84" t="s">
        <v>6076</v>
      </c>
      <c r="T496" s="84" t="s">
        <v>6274</v>
      </c>
      <c r="U496" s="84"/>
      <c r="V496" s="84" t="s">
        <v>7097</v>
      </c>
      <c r="W496" s="86">
        <v>43157.853993055556</v>
      </c>
      <c r="X496" s="84" t="s">
        <v>8407</v>
      </c>
      <c r="Y496" s="84"/>
      <c r="Z496" s="84"/>
      <c r="AA496" s="90" t="s">
        <v>10120</v>
      </c>
      <c r="AB496" s="84"/>
      <c r="AC496" s="84" t="b">
        <v>0</v>
      </c>
      <c r="AD496" s="84">
        <v>0</v>
      </c>
      <c r="AE496" s="90" t="s">
        <v>285</v>
      </c>
      <c r="AF496" s="84" t="b">
        <v>0</v>
      </c>
      <c r="AG496" s="84" t="s">
        <v>290</v>
      </c>
      <c r="AH496" s="84"/>
      <c r="AI496" s="90" t="s">
        <v>285</v>
      </c>
      <c r="AJ496" s="84" t="b">
        <v>0</v>
      </c>
      <c r="AK496" s="84">
        <v>0</v>
      </c>
      <c r="AL496" s="90" t="s">
        <v>285</v>
      </c>
      <c r="AM496" s="84" t="s">
        <v>294</v>
      </c>
      <c r="AN496" s="84" t="b">
        <v>0</v>
      </c>
      <c r="AO496" s="90" t="s">
        <v>10120</v>
      </c>
      <c r="AP496" s="84" t="s">
        <v>179</v>
      </c>
      <c r="AQ496" s="84">
        <v>0</v>
      </c>
      <c r="AR496" s="84">
        <v>0</v>
      </c>
      <c r="AS496" s="84"/>
      <c r="AT496" s="84"/>
      <c r="AU496" s="84"/>
      <c r="AV496" s="84"/>
      <c r="AW496" s="84"/>
      <c r="AX496" s="84"/>
      <c r="AY496" s="84"/>
      <c r="AZ496" s="84"/>
    </row>
    <row r="497" spans="1:52" x14ac:dyDescent="0.2">
      <c r="A497" s="69" t="s">
        <v>2542</v>
      </c>
      <c r="B497" s="69" t="s">
        <v>3712</v>
      </c>
      <c r="C497" s="70"/>
      <c r="D497" s="71"/>
      <c r="E497" s="72"/>
      <c r="F497" s="73"/>
      <c r="G497" s="70"/>
      <c r="H497" s="74"/>
      <c r="I497" s="75"/>
      <c r="J497" s="75"/>
      <c r="K497" s="36"/>
      <c r="L497" s="82"/>
      <c r="M497" s="82"/>
      <c r="N497" s="77"/>
      <c r="O497" s="84" t="s">
        <v>255</v>
      </c>
      <c r="P497" s="86">
        <v>43157.854039351849</v>
      </c>
      <c r="Q497" s="84" t="s">
        <v>4634</v>
      </c>
      <c r="R497" s="84" t="s">
        <v>5607</v>
      </c>
      <c r="S497" s="84" t="s">
        <v>6076</v>
      </c>
      <c r="T497" s="84" t="s">
        <v>6274</v>
      </c>
      <c r="U497" s="84"/>
      <c r="V497" s="84" t="s">
        <v>7098</v>
      </c>
      <c r="W497" s="86">
        <v>43157.854039351849</v>
      </c>
      <c r="X497" s="84" t="s">
        <v>8408</v>
      </c>
      <c r="Y497" s="84"/>
      <c r="Z497" s="84"/>
      <c r="AA497" s="90" t="s">
        <v>10121</v>
      </c>
      <c r="AB497" s="84"/>
      <c r="AC497" s="84" t="b">
        <v>0</v>
      </c>
      <c r="AD497" s="84">
        <v>0</v>
      </c>
      <c r="AE497" s="90" t="s">
        <v>285</v>
      </c>
      <c r="AF497" s="84" t="b">
        <v>0</v>
      </c>
      <c r="AG497" s="84" t="s">
        <v>290</v>
      </c>
      <c r="AH497" s="84"/>
      <c r="AI497" s="90" t="s">
        <v>285</v>
      </c>
      <c r="AJ497" s="84" t="b">
        <v>0</v>
      </c>
      <c r="AK497" s="84">
        <v>0</v>
      </c>
      <c r="AL497" s="90" t="s">
        <v>285</v>
      </c>
      <c r="AM497" s="84" t="s">
        <v>294</v>
      </c>
      <c r="AN497" s="84" t="b">
        <v>0</v>
      </c>
      <c r="AO497" s="90" t="s">
        <v>10121</v>
      </c>
      <c r="AP497" s="84" t="s">
        <v>179</v>
      </c>
      <c r="AQ497" s="84">
        <v>0</v>
      </c>
      <c r="AR497" s="84">
        <v>0</v>
      </c>
      <c r="AS497" s="84"/>
      <c r="AT497" s="84"/>
      <c r="AU497" s="84"/>
      <c r="AV497" s="84"/>
      <c r="AW497" s="84"/>
      <c r="AX497" s="84"/>
      <c r="AY497" s="84"/>
      <c r="AZ497" s="84"/>
    </row>
    <row r="498" spans="1:52" x14ac:dyDescent="0.2">
      <c r="A498" s="69" t="s">
        <v>2543</v>
      </c>
      <c r="B498" s="69" t="s">
        <v>2543</v>
      </c>
      <c r="C498" s="70"/>
      <c r="D498" s="71"/>
      <c r="E498" s="72"/>
      <c r="F498" s="73"/>
      <c r="G498" s="70"/>
      <c r="H498" s="74"/>
      <c r="I498" s="75"/>
      <c r="J498" s="75"/>
      <c r="K498" s="36"/>
      <c r="L498" s="82"/>
      <c r="M498" s="82"/>
      <c r="N498" s="77"/>
      <c r="O498" s="84" t="s">
        <v>179</v>
      </c>
      <c r="P498" s="86">
        <v>43157.854074074072</v>
      </c>
      <c r="Q498" s="84" t="s">
        <v>4635</v>
      </c>
      <c r="R498" s="84" t="s">
        <v>5710</v>
      </c>
      <c r="S498" s="84" t="s">
        <v>262</v>
      </c>
      <c r="T498" s="84" t="s">
        <v>6371</v>
      </c>
      <c r="U498" s="84"/>
      <c r="V498" s="84" t="s">
        <v>7099</v>
      </c>
      <c r="W498" s="86">
        <v>43157.854074074072</v>
      </c>
      <c r="X498" s="84" t="s">
        <v>8409</v>
      </c>
      <c r="Y498" s="84"/>
      <c r="Z498" s="84"/>
      <c r="AA498" s="90" t="s">
        <v>10122</v>
      </c>
      <c r="AB498" s="84"/>
      <c r="AC498" s="84" t="b">
        <v>0</v>
      </c>
      <c r="AD498" s="84">
        <v>0</v>
      </c>
      <c r="AE498" s="90" t="s">
        <v>285</v>
      </c>
      <c r="AF498" s="84" t="b">
        <v>0</v>
      </c>
      <c r="AG498" s="84" t="s">
        <v>290</v>
      </c>
      <c r="AH498" s="84"/>
      <c r="AI498" s="90" t="s">
        <v>285</v>
      </c>
      <c r="AJ498" s="84" t="b">
        <v>0</v>
      </c>
      <c r="AK498" s="84">
        <v>0</v>
      </c>
      <c r="AL498" s="90" t="s">
        <v>285</v>
      </c>
      <c r="AM498" s="84" t="s">
        <v>294</v>
      </c>
      <c r="AN498" s="84" t="b">
        <v>0</v>
      </c>
      <c r="AO498" s="90" t="s">
        <v>10122</v>
      </c>
      <c r="AP498" s="84" t="s">
        <v>179</v>
      </c>
      <c r="AQ498" s="84">
        <v>0</v>
      </c>
      <c r="AR498" s="84">
        <v>0</v>
      </c>
      <c r="AS498" s="84"/>
      <c r="AT498" s="84"/>
      <c r="AU498" s="84"/>
      <c r="AV498" s="84"/>
      <c r="AW498" s="84"/>
      <c r="AX498" s="84"/>
      <c r="AY498" s="84"/>
      <c r="AZ498" s="84"/>
    </row>
    <row r="499" spans="1:52" x14ac:dyDescent="0.2">
      <c r="A499" s="69" t="s">
        <v>2544</v>
      </c>
      <c r="B499" s="69" t="s">
        <v>3700</v>
      </c>
      <c r="C499" s="70"/>
      <c r="D499" s="71"/>
      <c r="E499" s="72"/>
      <c r="F499" s="73"/>
      <c r="G499" s="70"/>
      <c r="H499" s="74"/>
      <c r="I499" s="75"/>
      <c r="J499" s="75"/>
      <c r="K499" s="36"/>
      <c r="L499" s="82"/>
      <c r="M499" s="82"/>
      <c r="N499" s="77"/>
      <c r="O499" s="84" t="s">
        <v>255</v>
      </c>
      <c r="P499" s="86">
        <v>43157.854108796295</v>
      </c>
      <c r="Q499" s="84" t="s">
        <v>4489</v>
      </c>
      <c r="R499" s="84"/>
      <c r="S499" s="84"/>
      <c r="T499" s="84" t="s">
        <v>6274</v>
      </c>
      <c r="U499" s="84"/>
      <c r="V499" s="84" t="s">
        <v>7100</v>
      </c>
      <c r="W499" s="86">
        <v>43157.854108796295</v>
      </c>
      <c r="X499" s="84" t="s">
        <v>8410</v>
      </c>
      <c r="Y499" s="84"/>
      <c r="Z499" s="84"/>
      <c r="AA499" s="90" t="s">
        <v>10123</v>
      </c>
      <c r="AB499" s="84"/>
      <c r="AC499" s="84" t="b">
        <v>0</v>
      </c>
      <c r="AD499" s="84">
        <v>0</v>
      </c>
      <c r="AE499" s="90" t="s">
        <v>285</v>
      </c>
      <c r="AF499" s="84" t="b">
        <v>0</v>
      </c>
      <c r="AG499" s="84" t="s">
        <v>673</v>
      </c>
      <c r="AH499" s="84"/>
      <c r="AI499" s="90" t="s">
        <v>285</v>
      </c>
      <c r="AJ499" s="84" t="b">
        <v>0</v>
      </c>
      <c r="AK499" s="84">
        <v>358</v>
      </c>
      <c r="AL499" s="90" t="s">
        <v>11425</v>
      </c>
      <c r="AM499" s="84" t="s">
        <v>296</v>
      </c>
      <c r="AN499" s="84" t="b">
        <v>0</v>
      </c>
      <c r="AO499" s="90" t="s">
        <v>11425</v>
      </c>
      <c r="AP499" s="84" t="s">
        <v>179</v>
      </c>
      <c r="AQ499" s="84">
        <v>0</v>
      </c>
      <c r="AR499" s="84">
        <v>0</v>
      </c>
      <c r="AS499" s="84"/>
      <c r="AT499" s="84"/>
      <c r="AU499" s="84"/>
      <c r="AV499" s="84"/>
      <c r="AW499" s="84"/>
      <c r="AX499" s="84"/>
      <c r="AY499" s="84"/>
      <c r="AZ499" s="84"/>
    </row>
    <row r="500" spans="1:52" x14ac:dyDescent="0.2">
      <c r="A500" s="69" t="s">
        <v>2545</v>
      </c>
      <c r="B500" s="69" t="s">
        <v>3526</v>
      </c>
      <c r="C500" s="70"/>
      <c r="D500" s="71"/>
      <c r="E500" s="72"/>
      <c r="F500" s="73"/>
      <c r="G500" s="70"/>
      <c r="H500" s="74"/>
      <c r="I500" s="75"/>
      <c r="J500" s="75"/>
      <c r="K500" s="36"/>
      <c r="L500" s="82"/>
      <c r="M500" s="82"/>
      <c r="N500" s="77"/>
      <c r="O500" s="84" t="s">
        <v>255</v>
      </c>
      <c r="P500" s="86">
        <v>43157.851226851853</v>
      </c>
      <c r="Q500" s="84" t="s">
        <v>4572</v>
      </c>
      <c r="R500" s="84" t="s">
        <v>5689</v>
      </c>
      <c r="S500" s="84" t="s">
        <v>916</v>
      </c>
      <c r="T500" s="84" t="s">
        <v>6274</v>
      </c>
      <c r="U500" s="84" t="s">
        <v>6654</v>
      </c>
      <c r="V500" s="84" t="s">
        <v>6654</v>
      </c>
      <c r="W500" s="86">
        <v>43157.851226851853</v>
      </c>
      <c r="X500" s="84" t="s">
        <v>8411</v>
      </c>
      <c r="Y500" s="84"/>
      <c r="Z500" s="84"/>
      <c r="AA500" s="90" t="s">
        <v>10124</v>
      </c>
      <c r="AB500" s="84"/>
      <c r="AC500" s="84" t="b">
        <v>0</v>
      </c>
      <c r="AD500" s="84">
        <v>0</v>
      </c>
      <c r="AE500" s="90" t="s">
        <v>285</v>
      </c>
      <c r="AF500" s="84" t="b">
        <v>0</v>
      </c>
      <c r="AG500" s="84" t="s">
        <v>290</v>
      </c>
      <c r="AH500" s="84"/>
      <c r="AI500" s="90" t="s">
        <v>285</v>
      </c>
      <c r="AJ500" s="84" t="b">
        <v>0</v>
      </c>
      <c r="AK500" s="84">
        <v>3</v>
      </c>
      <c r="AL500" s="90" t="s">
        <v>11223</v>
      </c>
      <c r="AM500" s="84" t="s">
        <v>296</v>
      </c>
      <c r="AN500" s="84" t="b">
        <v>0</v>
      </c>
      <c r="AO500" s="90" t="s">
        <v>11223</v>
      </c>
      <c r="AP500" s="84" t="s">
        <v>179</v>
      </c>
      <c r="AQ500" s="84">
        <v>0</v>
      </c>
      <c r="AR500" s="84">
        <v>0</v>
      </c>
      <c r="AS500" s="84"/>
      <c r="AT500" s="84"/>
      <c r="AU500" s="84"/>
      <c r="AV500" s="84"/>
      <c r="AW500" s="84"/>
      <c r="AX500" s="84"/>
      <c r="AY500" s="84"/>
      <c r="AZ500" s="84"/>
    </row>
    <row r="501" spans="1:52" x14ac:dyDescent="0.2">
      <c r="A501" s="69" t="s">
        <v>2545</v>
      </c>
      <c r="B501" s="69" t="s">
        <v>3526</v>
      </c>
      <c r="C501" s="70"/>
      <c r="D501" s="71"/>
      <c r="E501" s="72"/>
      <c r="F501" s="73"/>
      <c r="G501" s="70"/>
      <c r="H501" s="74"/>
      <c r="I501" s="75"/>
      <c r="J501" s="75"/>
      <c r="K501" s="36"/>
      <c r="L501" s="82"/>
      <c r="M501" s="82"/>
      <c r="N501" s="77"/>
      <c r="O501" s="84" t="s">
        <v>256</v>
      </c>
      <c r="P501" s="86">
        <v>43157.854108796295</v>
      </c>
      <c r="Q501" s="84" t="s">
        <v>4636</v>
      </c>
      <c r="R501" s="84"/>
      <c r="S501" s="84"/>
      <c r="T501" s="84" t="s">
        <v>6274</v>
      </c>
      <c r="U501" s="84"/>
      <c r="V501" s="84" t="s">
        <v>7101</v>
      </c>
      <c r="W501" s="86">
        <v>43157.854108796295</v>
      </c>
      <c r="X501" s="84" t="s">
        <v>8412</v>
      </c>
      <c r="Y501" s="84"/>
      <c r="Z501" s="84"/>
      <c r="AA501" s="90" t="s">
        <v>10125</v>
      </c>
      <c r="AB501" s="90" t="s">
        <v>11223</v>
      </c>
      <c r="AC501" s="84" t="b">
        <v>0</v>
      </c>
      <c r="AD501" s="84">
        <v>0</v>
      </c>
      <c r="AE501" s="90" t="s">
        <v>11688</v>
      </c>
      <c r="AF501" s="84" t="b">
        <v>0</v>
      </c>
      <c r="AG501" s="84" t="s">
        <v>290</v>
      </c>
      <c r="AH501" s="84"/>
      <c r="AI501" s="90" t="s">
        <v>285</v>
      </c>
      <c r="AJ501" s="84" t="b">
        <v>0</v>
      </c>
      <c r="AK501" s="84">
        <v>0</v>
      </c>
      <c r="AL501" s="90" t="s">
        <v>285</v>
      </c>
      <c r="AM501" s="84" t="s">
        <v>296</v>
      </c>
      <c r="AN501" s="84" t="b">
        <v>0</v>
      </c>
      <c r="AO501" s="90" t="s">
        <v>11223</v>
      </c>
      <c r="AP501" s="84" t="s">
        <v>179</v>
      </c>
      <c r="AQ501" s="84">
        <v>0</v>
      </c>
      <c r="AR501" s="84">
        <v>0</v>
      </c>
      <c r="AS501" s="84"/>
      <c r="AT501" s="84"/>
      <c r="AU501" s="84"/>
      <c r="AV501" s="84"/>
      <c r="AW501" s="84"/>
      <c r="AX501" s="84"/>
      <c r="AY501" s="84"/>
      <c r="AZ501" s="84"/>
    </row>
    <row r="502" spans="1:52" x14ac:dyDescent="0.2">
      <c r="A502" s="69" t="s">
        <v>2221</v>
      </c>
      <c r="B502" s="69" t="s">
        <v>893</v>
      </c>
      <c r="C502" s="70"/>
      <c r="D502" s="71"/>
      <c r="E502" s="72"/>
      <c r="F502" s="73"/>
      <c r="G502" s="70"/>
      <c r="H502" s="74"/>
      <c r="I502" s="75"/>
      <c r="J502" s="75"/>
      <c r="K502" s="36"/>
      <c r="L502" s="82"/>
      <c r="M502" s="82"/>
      <c r="N502" s="77"/>
      <c r="O502" s="84" t="s">
        <v>255</v>
      </c>
      <c r="P502" s="86">
        <v>43157.699814814812</v>
      </c>
      <c r="Q502" s="84" t="s">
        <v>4351</v>
      </c>
      <c r="R502" s="84" t="s">
        <v>5595</v>
      </c>
      <c r="S502" s="84" t="s">
        <v>919</v>
      </c>
      <c r="T502" s="84" t="s">
        <v>6277</v>
      </c>
      <c r="U502" s="84"/>
      <c r="V502" s="84" t="s">
        <v>6832</v>
      </c>
      <c r="W502" s="86">
        <v>43157.699814814812</v>
      </c>
      <c r="X502" s="84" t="s">
        <v>8059</v>
      </c>
      <c r="Y502" s="84"/>
      <c r="Z502" s="84"/>
      <c r="AA502" s="90" t="s">
        <v>9772</v>
      </c>
      <c r="AB502" s="84"/>
      <c r="AC502" s="84" t="b">
        <v>0</v>
      </c>
      <c r="AD502" s="84">
        <v>4</v>
      </c>
      <c r="AE502" s="90" t="s">
        <v>285</v>
      </c>
      <c r="AF502" s="84" t="b">
        <v>0</v>
      </c>
      <c r="AG502" s="84" t="s">
        <v>290</v>
      </c>
      <c r="AH502" s="84"/>
      <c r="AI502" s="90" t="s">
        <v>285</v>
      </c>
      <c r="AJ502" s="84" t="b">
        <v>0</v>
      </c>
      <c r="AK502" s="84">
        <v>2</v>
      </c>
      <c r="AL502" s="90" t="s">
        <v>285</v>
      </c>
      <c r="AM502" s="84" t="s">
        <v>294</v>
      </c>
      <c r="AN502" s="84" t="b">
        <v>0</v>
      </c>
      <c r="AO502" s="90" t="s">
        <v>9772</v>
      </c>
      <c r="AP502" s="84" t="s">
        <v>308</v>
      </c>
      <c r="AQ502" s="84">
        <v>0</v>
      </c>
      <c r="AR502" s="84">
        <v>0</v>
      </c>
      <c r="AS502" s="84"/>
      <c r="AT502" s="84"/>
      <c r="AU502" s="84"/>
      <c r="AV502" s="84"/>
      <c r="AW502" s="84"/>
      <c r="AX502" s="84"/>
      <c r="AY502" s="84"/>
      <c r="AZ502" s="84"/>
    </row>
    <row r="503" spans="1:52" x14ac:dyDescent="0.2">
      <c r="A503" s="69" t="s">
        <v>2546</v>
      </c>
      <c r="B503" s="69" t="s">
        <v>893</v>
      </c>
      <c r="C503" s="70"/>
      <c r="D503" s="71"/>
      <c r="E503" s="72"/>
      <c r="F503" s="73"/>
      <c r="G503" s="70"/>
      <c r="H503" s="74"/>
      <c r="I503" s="75"/>
      <c r="J503" s="75"/>
      <c r="K503" s="36"/>
      <c r="L503" s="82"/>
      <c r="M503" s="82"/>
      <c r="N503" s="77"/>
      <c r="O503" s="84" t="s">
        <v>255</v>
      </c>
      <c r="P503" s="86">
        <v>43157.854166666664</v>
      </c>
      <c r="Q503" s="84" t="s">
        <v>4637</v>
      </c>
      <c r="R503" s="84" t="s">
        <v>5595</v>
      </c>
      <c r="S503" s="84" t="s">
        <v>919</v>
      </c>
      <c r="T503" s="84" t="s">
        <v>6274</v>
      </c>
      <c r="U503" s="84"/>
      <c r="V503" s="84" t="s">
        <v>7102</v>
      </c>
      <c r="W503" s="86">
        <v>43157.854166666664</v>
      </c>
      <c r="X503" s="84" t="s">
        <v>8413</v>
      </c>
      <c r="Y503" s="84"/>
      <c r="Z503" s="84"/>
      <c r="AA503" s="90" t="s">
        <v>10126</v>
      </c>
      <c r="AB503" s="84"/>
      <c r="AC503" s="84" t="b">
        <v>0</v>
      </c>
      <c r="AD503" s="84">
        <v>0</v>
      </c>
      <c r="AE503" s="90" t="s">
        <v>285</v>
      </c>
      <c r="AF503" s="84" t="b">
        <v>0</v>
      </c>
      <c r="AG503" s="84" t="s">
        <v>290</v>
      </c>
      <c r="AH503" s="84"/>
      <c r="AI503" s="90" t="s">
        <v>285</v>
      </c>
      <c r="AJ503" s="84" t="b">
        <v>0</v>
      </c>
      <c r="AK503" s="84">
        <v>0</v>
      </c>
      <c r="AL503" s="90" t="s">
        <v>285</v>
      </c>
      <c r="AM503" s="84" t="s">
        <v>297</v>
      </c>
      <c r="AN503" s="84" t="b">
        <v>0</v>
      </c>
      <c r="AO503" s="90" t="s">
        <v>10126</v>
      </c>
      <c r="AP503" s="84" t="s">
        <v>179</v>
      </c>
      <c r="AQ503" s="84">
        <v>0</v>
      </c>
      <c r="AR503" s="84">
        <v>0</v>
      </c>
      <c r="AS503" s="84"/>
      <c r="AT503" s="84"/>
      <c r="AU503" s="84"/>
      <c r="AV503" s="84"/>
      <c r="AW503" s="84"/>
      <c r="AX503" s="84"/>
      <c r="AY503" s="84"/>
      <c r="AZ503" s="84"/>
    </row>
    <row r="504" spans="1:52" x14ac:dyDescent="0.2">
      <c r="A504" s="69" t="s">
        <v>2221</v>
      </c>
      <c r="B504" s="69" t="s">
        <v>2546</v>
      </c>
      <c r="C504" s="70"/>
      <c r="D504" s="71"/>
      <c r="E504" s="72"/>
      <c r="F504" s="73"/>
      <c r="G504" s="70"/>
      <c r="H504" s="74"/>
      <c r="I504" s="75"/>
      <c r="J504" s="75"/>
      <c r="K504" s="36"/>
      <c r="L504" s="82"/>
      <c r="M504" s="82"/>
      <c r="N504" s="77"/>
      <c r="O504" s="84" t="s">
        <v>255</v>
      </c>
      <c r="P504" s="86">
        <v>43157.699814814812</v>
      </c>
      <c r="Q504" s="84" t="s">
        <v>4351</v>
      </c>
      <c r="R504" s="84" t="s">
        <v>5595</v>
      </c>
      <c r="S504" s="84" t="s">
        <v>919</v>
      </c>
      <c r="T504" s="84" t="s">
        <v>6277</v>
      </c>
      <c r="U504" s="84"/>
      <c r="V504" s="84" t="s">
        <v>6832</v>
      </c>
      <c r="W504" s="86">
        <v>43157.699814814812</v>
      </c>
      <c r="X504" s="84" t="s">
        <v>8059</v>
      </c>
      <c r="Y504" s="84"/>
      <c r="Z504" s="84"/>
      <c r="AA504" s="90" t="s">
        <v>9772</v>
      </c>
      <c r="AB504" s="84"/>
      <c r="AC504" s="84" t="b">
        <v>0</v>
      </c>
      <c r="AD504" s="84">
        <v>4</v>
      </c>
      <c r="AE504" s="90" t="s">
        <v>285</v>
      </c>
      <c r="AF504" s="84" t="b">
        <v>0</v>
      </c>
      <c r="AG504" s="84" t="s">
        <v>290</v>
      </c>
      <c r="AH504" s="84"/>
      <c r="AI504" s="90" t="s">
        <v>285</v>
      </c>
      <c r="AJ504" s="84" t="b">
        <v>0</v>
      </c>
      <c r="AK504" s="84">
        <v>2</v>
      </c>
      <c r="AL504" s="90" t="s">
        <v>285</v>
      </c>
      <c r="AM504" s="84" t="s">
        <v>294</v>
      </c>
      <c r="AN504" s="84" t="b">
        <v>0</v>
      </c>
      <c r="AO504" s="90" t="s">
        <v>9772</v>
      </c>
      <c r="AP504" s="84" t="s">
        <v>308</v>
      </c>
      <c r="AQ504" s="84">
        <v>0</v>
      </c>
      <c r="AR504" s="84">
        <v>0</v>
      </c>
      <c r="AS504" s="84"/>
      <c r="AT504" s="84"/>
      <c r="AU504" s="84"/>
      <c r="AV504" s="84"/>
      <c r="AW504" s="84"/>
      <c r="AX504" s="84"/>
      <c r="AY504" s="84"/>
      <c r="AZ504" s="84"/>
    </row>
    <row r="505" spans="1:52" x14ac:dyDescent="0.2">
      <c r="A505" s="69" t="s">
        <v>2546</v>
      </c>
      <c r="B505" s="69" t="s">
        <v>2221</v>
      </c>
      <c r="C505" s="70"/>
      <c r="D505" s="71"/>
      <c r="E505" s="72"/>
      <c r="F505" s="73"/>
      <c r="G505" s="70"/>
      <c r="H505" s="74"/>
      <c r="I505" s="75"/>
      <c r="J505" s="75"/>
      <c r="K505" s="36"/>
      <c r="L505" s="82"/>
      <c r="M505" s="82"/>
      <c r="N505" s="77"/>
      <c r="O505" s="84" t="s">
        <v>255</v>
      </c>
      <c r="P505" s="86">
        <v>43157.854166666664</v>
      </c>
      <c r="Q505" s="84" t="s">
        <v>4637</v>
      </c>
      <c r="R505" s="84" t="s">
        <v>5595</v>
      </c>
      <c r="S505" s="84" t="s">
        <v>919</v>
      </c>
      <c r="T505" s="84" t="s">
        <v>6274</v>
      </c>
      <c r="U505" s="84"/>
      <c r="V505" s="84" t="s">
        <v>7102</v>
      </c>
      <c r="W505" s="86">
        <v>43157.854166666664</v>
      </c>
      <c r="X505" s="84" t="s">
        <v>8413</v>
      </c>
      <c r="Y505" s="84"/>
      <c r="Z505" s="84"/>
      <c r="AA505" s="90" t="s">
        <v>10126</v>
      </c>
      <c r="AB505" s="84"/>
      <c r="AC505" s="84" t="b">
        <v>0</v>
      </c>
      <c r="AD505" s="84">
        <v>0</v>
      </c>
      <c r="AE505" s="90" t="s">
        <v>285</v>
      </c>
      <c r="AF505" s="84" t="b">
        <v>0</v>
      </c>
      <c r="AG505" s="84" t="s">
        <v>290</v>
      </c>
      <c r="AH505" s="84"/>
      <c r="AI505" s="90" t="s">
        <v>285</v>
      </c>
      <c r="AJ505" s="84" t="b">
        <v>0</v>
      </c>
      <c r="AK505" s="84">
        <v>0</v>
      </c>
      <c r="AL505" s="90" t="s">
        <v>285</v>
      </c>
      <c r="AM505" s="84" t="s">
        <v>297</v>
      </c>
      <c r="AN505" s="84" t="b">
        <v>0</v>
      </c>
      <c r="AO505" s="90" t="s">
        <v>10126</v>
      </c>
      <c r="AP505" s="84" t="s">
        <v>179</v>
      </c>
      <c r="AQ505" s="84">
        <v>0</v>
      </c>
      <c r="AR505" s="84">
        <v>0</v>
      </c>
      <c r="AS505" s="84"/>
      <c r="AT505" s="84"/>
      <c r="AU505" s="84"/>
      <c r="AV505" s="84"/>
      <c r="AW505" s="84"/>
      <c r="AX505" s="84"/>
      <c r="AY505" s="84"/>
      <c r="AZ505" s="84"/>
    </row>
    <row r="506" spans="1:52" x14ac:dyDescent="0.2">
      <c r="A506" s="69" t="s">
        <v>2547</v>
      </c>
      <c r="B506" s="69" t="s">
        <v>2547</v>
      </c>
      <c r="C506" s="70"/>
      <c r="D506" s="71"/>
      <c r="E506" s="72"/>
      <c r="F506" s="73"/>
      <c r="G506" s="70"/>
      <c r="H506" s="74"/>
      <c r="I506" s="75"/>
      <c r="J506" s="75"/>
      <c r="K506" s="36"/>
      <c r="L506" s="82"/>
      <c r="M506" s="82"/>
      <c r="N506" s="77"/>
      <c r="O506" s="84" t="s">
        <v>179</v>
      </c>
      <c r="P506" s="86">
        <v>43148.625</v>
      </c>
      <c r="Q506" s="84" t="s">
        <v>4638</v>
      </c>
      <c r="R506" s="84" t="s">
        <v>5711</v>
      </c>
      <c r="S506" s="84" t="s">
        <v>6118</v>
      </c>
      <c r="T506" s="84" t="s">
        <v>6372</v>
      </c>
      <c r="U506" s="84"/>
      <c r="V506" s="84" t="s">
        <v>7103</v>
      </c>
      <c r="W506" s="86">
        <v>43148.625</v>
      </c>
      <c r="X506" s="84" t="s">
        <v>8414</v>
      </c>
      <c r="Y506" s="84"/>
      <c r="Z506" s="84"/>
      <c r="AA506" s="90" t="s">
        <v>10127</v>
      </c>
      <c r="AB506" s="84"/>
      <c r="AC506" s="84" t="b">
        <v>0</v>
      </c>
      <c r="AD506" s="84">
        <v>27</v>
      </c>
      <c r="AE506" s="90" t="s">
        <v>285</v>
      </c>
      <c r="AF506" s="84" t="b">
        <v>0</v>
      </c>
      <c r="AG506" s="84" t="s">
        <v>290</v>
      </c>
      <c r="AH506" s="84"/>
      <c r="AI506" s="90" t="s">
        <v>285</v>
      </c>
      <c r="AJ506" s="84" t="b">
        <v>0</v>
      </c>
      <c r="AK506" s="84">
        <v>12</v>
      </c>
      <c r="AL506" s="90" t="s">
        <v>285</v>
      </c>
      <c r="AM506" s="84" t="s">
        <v>11909</v>
      </c>
      <c r="AN506" s="84" t="b">
        <v>0</v>
      </c>
      <c r="AO506" s="90" t="s">
        <v>10127</v>
      </c>
      <c r="AP506" s="84" t="s">
        <v>308</v>
      </c>
      <c r="AQ506" s="84">
        <v>0</v>
      </c>
      <c r="AR506" s="84">
        <v>0</v>
      </c>
      <c r="AS506" s="84"/>
      <c r="AT506" s="84"/>
      <c r="AU506" s="84"/>
      <c r="AV506" s="84"/>
      <c r="AW506" s="84"/>
      <c r="AX506" s="84"/>
      <c r="AY506" s="84"/>
      <c r="AZ506" s="84"/>
    </row>
    <row r="507" spans="1:52" x14ac:dyDescent="0.2">
      <c r="A507" s="69" t="s">
        <v>2548</v>
      </c>
      <c r="B507" s="69" t="s">
        <v>2547</v>
      </c>
      <c r="C507" s="70"/>
      <c r="D507" s="71"/>
      <c r="E507" s="72"/>
      <c r="F507" s="73"/>
      <c r="G507" s="70"/>
      <c r="H507" s="74"/>
      <c r="I507" s="75"/>
      <c r="J507" s="75"/>
      <c r="K507" s="36"/>
      <c r="L507" s="82"/>
      <c r="M507" s="82"/>
      <c r="N507" s="77"/>
      <c r="O507" s="84" t="s">
        <v>255</v>
      </c>
      <c r="P507" s="86">
        <v>43157.854201388887</v>
      </c>
      <c r="Q507" s="84" t="s">
        <v>4639</v>
      </c>
      <c r="R507" s="84" t="s">
        <v>5712</v>
      </c>
      <c r="S507" s="84" t="s">
        <v>6119</v>
      </c>
      <c r="T507" s="84" t="s">
        <v>6372</v>
      </c>
      <c r="U507" s="84"/>
      <c r="V507" s="84" t="s">
        <v>7104</v>
      </c>
      <c r="W507" s="86">
        <v>43157.854201388887</v>
      </c>
      <c r="X507" s="84" t="s">
        <v>8415</v>
      </c>
      <c r="Y507" s="84"/>
      <c r="Z507" s="84"/>
      <c r="AA507" s="90" t="s">
        <v>10128</v>
      </c>
      <c r="AB507" s="84"/>
      <c r="AC507" s="84" t="b">
        <v>0</v>
      </c>
      <c r="AD507" s="84">
        <v>0</v>
      </c>
      <c r="AE507" s="90" t="s">
        <v>285</v>
      </c>
      <c r="AF507" s="84" t="b">
        <v>0</v>
      </c>
      <c r="AG507" s="84" t="s">
        <v>290</v>
      </c>
      <c r="AH507" s="84"/>
      <c r="AI507" s="90" t="s">
        <v>285</v>
      </c>
      <c r="AJ507" s="84" t="b">
        <v>0</v>
      </c>
      <c r="AK507" s="84">
        <v>12</v>
      </c>
      <c r="AL507" s="90" t="s">
        <v>10127</v>
      </c>
      <c r="AM507" s="84" t="s">
        <v>11910</v>
      </c>
      <c r="AN507" s="84" t="b">
        <v>0</v>
      </c>
      <c r="AO507" s="90" t="s">
        <v>10127</v>
      </c>
      <c r="AP507" s="84" t="s">
        <v>179</v>
      </c>
      <c r="AQ507" s="84">
        <v>0</v>
      </c>
      <c r="AR507" s="84">
        <v>0</v>
      </c>
      <c r="AS507" s="84"/>
      <c r="AT507" s="84"/>
      <c r="AU507" s="84"/>
      <c r="AV507" s="84"/>
      <c r="AW507" s="84"/>
      <c r="AX507" s="84"/>
      <c r="AY507" s="84"/>
      <c r="AZ507" s="84"/>
    </row>
    <row r="508" spans="1:52" x14ac:dyDescent="0.2">
      <c r="A508" s="69" t="s">
        <v>2549</v>
      </c>
      <c r="B508" s="69" t="s">
        <v>3878</v>
      </c>
      <c r="C508" s="70"/>
      <c r="D508" s="71"/>
      <c r="E508" s="72"/>
      <c r="F508" s="73"/>
      <c r="G508" s="70"/>
      <c r="H508" s="74"/>
      <c r="I508" s="75"/>
      <c r="J508" s="75"/>
      <c r="K508" s="36"/>
      <c r="L508" s="82"/>
      <c r="M508" s="82"/>
      <c r="N508" s="77"/>
      <c r="O508" s="84" t="s">
        <v>256</v>
      </c>
      <c r="P508" s="86">
        <v>43157.854224537034</v>
      </c>
      <c r="Q508" s="84" t="s">
        <v>4640</v>
      </c>
      <c r="R508" s="84"/>
      <c r="S508" s="84"/>
      <c r="T508" s="84" t="s">
        <v>6274</v>
      </c>
      <c r="U508" s="84"/>
      <c r="V508" s="84" t="s">
        <v>7105</v>
      </c>
      <c r="W508" s="86">
        <v>43157.854224537034</v>
      </c>
      <c r="X508" s="84" t="s">
        <v>8416</v>
      </c>
      <c r="Y508" s="84"/>
      <c r="Z508" s="84"/>
      <c r="AA508" s="90" t="s">
        <v>10129</v>
      </c>
      <c r="AB508" s="90" t="s">
        <v>11519</v>
      </c>
      <c r="AC508" s="84" t="b">
        <v>0</v>
      </c>
      <c r="AD508" s="84">
        <v>0</v>
      </c>
      <c r="AE508" s="90" t="s">
        <v>11689</v>
      </c>
      <c r="AF508" s="84" t="b">
        <v>0</v>
      </c>
      <c r="AG508" s="84" t="s">
        <v>290</v>
      </c>
      <c r="AH508" s="84"/>
      <c r="AI508" s="90" t="s">
        <v>285</v>
      </c>
      <c r="AJ508" s="84" t="b">
        <v>0</v>
      </c>
      <c r="AK508" s="84">
        <v>0</v>
      </c>
      <c r="AL508" s="90" t="s">
        <v>285</v>
      </c>
      <c r="AM508" s="84" t="s">
        <v>294</v>
      </c>
      <c r="AN508" s="84" t="b">
        <v>0</v>
      </c>
      <c r="AO508" s="90" t="s">
        <v>11519</v>
      </c>
      <c r="AP508" s="84" t="s">
        <v>179</v>
      </c>
      <c r="AQ508" s="84">
        <v>0</v>
      </c>
      <c r="AR508" s="84">
        <v>0</v>
      </c>
      <c r="AS508" s="84"/>
      <c r="AT508" s="84"/>
      <c r="AU508" s="84"/>
      <c r="AV508" s="84"/>
      <c r="AW508" s="84"/>
      <c r="AX508" s="84"/>
      <c r="AY508" s="84"/>
      <c r="AZ508" s="84"/>
    </row>
    <row r="509" spans="1:52" x14ac:dyDescent="0.2">
      <c r="A509" s="69" t="s">
        <v>2550</v>
      </c>
      <c r="B509" s="69" t="s">
        <v>3718</v>
      </c>
      <c r="C509" s="70"/>
      <c r="D509" s="71"/>
      <c r="E509" s="72"/>
      <c r="F509" s="73"/>
      <c r="G509" s="70"/>
      <c r="H509" s="74"/>
      <c r="I509" s="75"/>
      <c r="J509" s="75"/>
      <c r="K509" s="36"/>
      <c r="L509" s="82"/>
      <c r="M509" s="82"/>
      <c r="N509" s="77"/>
      <c r="O509" s="84" t="s">
        <v>255</v>
      </c>
      <c r="P509" s="86">
        <v>43157.854224537034</v>
      </c>
      <c r="Q509" s="84" t="s">
        <v>4461</v>
      </c>
      <c r="R509" s="84"/>
      <c r="S509" s="84"/>
      <c r="T509" s="84" t="s">
        <v>6323</v>
      </c>
      <c r="U509" s="84"/>
      <c r="V509" s="84" t="s">
        <v>7106</v>
      </c>
      <c r="W509" s="86">
        <v>43157.854224537034</v>
      </c>
      <c r="X509" s="84" t="s">
        <v>8417</v>
      </c>
      <c r="Y509" s="84"/>
      <c r="Z509" s="84"/>
      <c r="AA509" s="90" t="s">
        <v>10130</v>
      </c>
      <c r="AB509" s="84"/>
      <c r="AC509" s="84" t="b">
        <v>0</v>
      </c>
      <c r="AD509" s="84">
        <v>0</v>
      </c>
      <c r="AE509" s="90" t="s">
        <v>285</v>
      </c>
      <c r="AF509" s="84" t="b">
        <v>0</v>
      </c>
      <c r="AG509" s="84" t="s">
        <v>290</v>
      </c>
      <c r="AH509" s="84"/>
      <c r="AI509" s="90" t="s">
        <v>285</v>
      </c>
      <c r="AJ509" s="84" t="b">
        <v>0</v>
      </c>
      <c r="AK509" s="84">
        <v>25</v>
      </c>
      <c r="AL509" s="90" t="s">
        <v>11446</v>
      </c>
      <c r="AM509" s="84" t="s">
        <v>296</v>
      </c>
      <c r="AN509" s="84" t="b">
        <v>0</v>
      </c>
      <c r="AO509" s="90" t="s">
        <v>11446</v>
      </c>
      <c r="AP509" s="84" t="s">
        <v>179</v>
      </c>
      <c r="AQ509" s="84">
        <v>0</v>
      </c>
      <c r="AR509" s="84">
        <v>0</v>
      </c>
      <c r="AS509" s="84"/>
      <c r="AT509" s="84"/>
      <c r="AU509" s="84"/>
      <c r="AV509" s="84"/>
      <c r="AW509" s="84"/>
      <c r="AX509" s="84"/>
      <c r="AY509" s="84"/>
      <c r="AZ509" s="84"/>
    </row>
    <row r="510" spans="1:52" x14ac:dyDescent="0.2">
      <c r="A510" s="69" t="s">
        <v>2551</v>
      </c>
      <c r="B510" s="69" t="s">
        <v>3817</v>
      </c>
      <c r="C510" s="70"/>
      <c r="D510" s="71"/>
      <c r="E510" s="72"/>
      <c r="F510" s="73"/>
      <c r="G510" s="70"/>
      <c r="H510" s="74"/>
      <c r="I510" s="75"/>
      <c r="J510" s="75"/>
      <c r="K510" s="36"/>
      <c r="L510" s="82"/>
      <c r="M510" s="82"/>
      <c r="N510" s="77"/>
      <c r="O510" s="84" t="s">
        <v>255</v>
      </c>
      <c r="P510" s="86">
        <v>43157.854375000003</v>
      </c>
      <c r="Q510" s="84" t="s">
        <v>4409</v>
      </c>
      <c r="R510" s="84" t="s">
        <v>5607</v>
      </c>
      <c r="S510" s="84" t="s">
        <v>6076</v>
      </c>
      <c r="T510" s="84" t="s">
        <v>6291</v>
      </c>
      <c r="U510" s="84"/>
      <c r="V510" s="84" t="s">
        <v>7107</v>
      </c>
      <c r="W510" s="86">
        <v>43157.854375000003</v>
      </c>
      <c r="X510" s="84" t="s">
        <v>8418</v>
      </c>
      <c r="Y510" s="84"/>
      <c r="Z510" s="84"/>
      <c r="AA510" s="90" t="s">
        <v>10131</v>
      </c>
      <c r="AB510" s="84"/>
      <c r="AC510" s="84" t="b">
        <v>0</v>
      </c>
      <c r="AD510" s="84">
        <v>0</v>
      </c>
      <c r="AE510" s="90" t="s">
        <v>285</v>
      </c>
      <c r="AF510" s="84" t="b">
        <v>0</v>
      </c>
      <c r="AG510" s="84" t="s">
        <v>290</v>
      </c>
      <c r="AH510" s="84"/>
      <c r="AI510" s="90" t="s">
        <v>285</v>
      </c>
      <c r="AJ510" s="84" t="b">
        <v>0</v>
      </c>
      <c r="AK510" s="84">
        <v>1818</v>
      </c>
      <c r="AL510" s="90" t="s">
        <v>11439</v>
      </c>
      <c r="AM510" s="84" t="s">
        <v>296</v>
      </c>
      <c r="AN510" s="84" t="b">
        <v>0</v>
      </c>
      <c r="AO510" s="90" t="s">
        <v>11439</v>
      </c>
      <c r="AP510" s="84" t="s">
        <v>179</v>
      </c>
      <c r="AQ510" s="84">
        <v>0</v>
      </c>
      <c r="AR510" s="84">
        <v>0</v>
      </c>
      <c r="AS510" s="84"/>
      <c r="AT510" s="84"/>
      <c r="AU510" s="84"/>
      <c r="AV510" s="84"/>
      <c r="AW510" s="84"/>
      <c r="AX510" s="84"/>
      <c r="AY510" s="84"/>
      <c r="AZ510" s="84"/>
    </row>
    <row r="511" spans="1:52" x14ac:dyDescent="0.2">
      <c r="A511" s="69" t="s">
        <v>2551</v>
      </c>
      <c r="B511" s="69" t="s">
        <v>3818</v>
      </c>
      <c r="C511" s="70"/>
      <c r="D511" s="71"/>
      <c r="E511" s="72"/>
      <c r="F511" s="73"/>
      <c r="G511" s="70"/>
      <c r="H511" s="74"/>
      <c r="I511" s="75"/>
      <c r="J511" s="75"/>
      <c r="K511" s="36"/>
      <c r="L511" s="82"/>
      <c r="M511" s="82"/>
      <c r="N511" s="77"/>
      <c r="O511" s="84" t="s">
        <v>255</v>
      </c>
      <c r="P511" s="86">
        <v>43157.854375000003</v>
      </c>
      <c r="Q511" s="84" t="s">
        <v>4409</v>
      </c>
      <c r="R511" s="84" t="s">
        <v>5607</v>
      </c>
      <c r="S511" s="84" t="s">
        <v>6076</v>
      </c>
      <c r="T511" s="84" t="s">
        <v>6291</v>
      </c>
      <c r="U511" s="84"/>
      <c r="V511" s="84" t="s">
        <v>7107</v>
      </c>
      <c r="W511" s="86">
        <v>43157.854375000003</v>
      </c>
      <c r="X511" s="84" t="s">
        <v>8418</v>
      </c>
      <c r="Y511" s="84"/>
      <c r="Z511" s="84"/>
      <c r="AA511" s="90" t="s">
        <v>10131</v>
      </c>
      <c r="AB511" s="84"/>
      <c r="AC511" s="84" t="b">
        <v>0</v>
      </c>
      <c r="AD511" s="84">
        <v>0</v>
      </c>
      <c r="AE511" s="90" t="s">
        <v>285</v>
      </c>
      <c r="AF511" s="84" t="b">
        <v>0</v>
      </c>
      <c r="AG511" s="84" t="s">
        <v>290</v>
      </c>
      <c r="AH511" s="84"/>
      <c r="AI511" s="90" t="s">
        <v>285</v>
      </c>
      <c r="AJ511" s="84" t="b">
        <v>0</v>
      </c>
      <c r="AK511" s="84">
        <v>1818</v>
      </c>
      <c r="AL511" s="90" t="s">
        <v>11439</v>
      </c>
      <c r="AM511" s="84" t="s">
        <v>296</v>
      </c>
      <c r="AN511" s="84" t="b">
        <v>0</v>
      </c>
      <c r="AO511" s="90" t="s">
        <v>11439</v>
      </c>
      <c r="AP511" s="84" t="s">
        <v>179</v>
      </c>
      <c r="AQ511" s="84">
        <v>0</v>
      </c>
      <c r="AR511" s="84">
        <v>0</v>
      </c>
      <c r="AS511" s="84"/>
      <c r="AT511" s="84"/>
      <c r="AU511" s="84"/>
      <c r="AV511" s="84"/>
      <c r="AW511" s="84"/>
      <c r="AX511" s="84"/>
      <c r="AY511" s="84"/>
      <c r="AZ511" s="84"/>
    </row>
    <row r="512" spans="1:52" x14ac:dyDescent="0.2">
      <c r="A512" s="69" t="s">
        <v>2551</v>
      </c>
      <c r="B512" s="69" t="s">
        <v>3712</v>
      </c>
      <c r="C512" s="70"/>
      <c r="D512" s="71"/>
      <c r="E512" s="72"/>
      <c r="F512" s="73"/>
      <c r="G512" s="70"/>
      <c r="H512" s="74"/>
      <c r="I512" s="75"/>
      <c r="J512" s="75"/>
      <c r="K512" s="36"/>
      <c r="L512" s="82"/>
      <c r="M512" s="82"/>
      <c r="N512" s="77"/>
      <c r="O512" s="84" t="s">
        <v>255</v>
      </c>
      <c r="P512" s="86">
        <v>43157.854375000003</v>
      </c>
      <c r="Q512" s="84" t="s">
        <v>4409</v>
      </c>
      <c r="R512" s="84" t="s">
        <v>5607</v>
      </c>
      <c r="S512" s="84" t="s">
        <v>6076</v>
      </c>
      <c r="T512" s="84" t="s">
        <v>6291</v>
      </c>
      <c r="U512" s="84"/>
      <c r="V512" s="84" t="s">
        <v>7107</v>
      </c>
      <c r="W512" s="86">
        <v>43157.854375000003</v>
      </c>
      <c r="X512" s="84" t="s">
        <v>8418</v>
      </c>
      <c r="Y512" s="84"/>
      <c r="Z512" s="84"/>
      <c r="AA512" s="90" t="s">
        <v>10131</v>
      </c>
      <c r="AB512" s="84"/>
      <c r="AC512" s="84" t="b">
        <v>0</v>
      </c>
      <c r="AD512" s="84">
        <v>0</v>
      </c>
      <c r="AE512" s="90" t="s">
        <v>285</v>
      </c>
      <c r="AF512" s="84" t="b">
        <v>0</v>
      </c>
      <c r="AG512" s="84" t="s">
        <v>290</v>
      </c>
      <c r="AH512" s="84"/>
      <c r="AI512" s="90" t="s">
        <v>285</v>
      </c>
      <c r="AJ512" s="84" t="b">
        <v>0</v>
      </c>
      <c r="AK512" s="84">
        <v>1818</v>
      </c>
      <c r="AL512" s="90" t="s">
        <v>11439</v>
      </c>
      <c r="AM512" s="84" t="s">
        <v>296</v>
      </c>
      <c r="AN512" s="84" t="b">
        <v>0</v>
      </c>
      <c r="AO512" s="90" t="s">
        <v>11439</v>
      </c>
      <c r="AP512" s="84" t="s">
        <v>179</v>
      </c>
      <c r="AQ512" s="84">
        <v>0</v>
      </c>
      <c r="AR512" s="84">
        <v>0</v>
      </c>
      <c r="AS512" s="84"/>
      <c r="AT512" s="84"/>
      <c r="AU512" s="84"/>
      <c r="AV512" s="84"/>
      <c r="AW512" s="84"/>
      <c r="AX512" s="84"/>
      <c r="AY512" s="84"/>
      <c r="AZ512" s="84"/>
    </row>
    <row r="513" spans="1:52" x14ac:dyDescent="0.2">
      <c r="A513" s="69" t="s">
        <v>2552</v>
      </c>
      <c r="B513" s="69" t="s">
        <v>2552</v>
      </c>
      <c r="C513" s="70"/>
      <c r="D513" s="71"/>
      <c r="E513" s="72"/>
      <c r="F513" s="73"/>
      <c r="G513" s="70"/>
      <c r="H513" s="74"/>
      <c r="I513" s="75"/>
      <c r="J513" s="75"/>
      <c r="K513" s="36"/>
      <c r="L513" s="82"/>
      <c r="M513" s="82"/>
      <c r="N513" s="77"/>
      <c r="O513" s="84" t="s">
        <v>179</v>
      </c>
      <c r="P513" s="86">
        <v>43157.854386574072</v>
      </c>
      <c r="Q513" s="84" t="s">
        <v>4641</v>
      </c>
      <c r="R513" s="84" t="s">
        <v>5713</v>
      </c>
      <c r="S513" s="84" t="s">
        <v>6120</v>
      </c>
      <c r="T513" s="84" t="s">
        <v>6274</v>
      </c>
      <c r="U513" s="84"/>
      <c r="V513" s="84" t="s">
        <v>7108</v>
      </c>
      <c r="W513" s="86">
        <v>43157.854386574072</v>
      </c>
      <c r="X513" s="84" t="s">
        <v>8419</v>
      </c>
      <c r="Y513" s="84"/>
      <c r="Z513" s="84"/>
      <c r="AA513" s="90" t="s">
        <v>10132</v>
      </c>
      <c r="AB513" s="84"/>
      <c r="AC513" s="84" t="b">
        <v>0</v>
      </c>
      <c r="AD513" s="84">
        <v>1</v>
      </c>
      <c r="AE513" s="90" t="s">
        <v>285</v>
      </c>
      <c r="AF513" s="84" t="b">
        <v>0</v>
      </c>
      <c r="AG513" s="84" t="s">
        <v>290</v>
      </c>
      <c r="AH513" s="84"/>
      <c r="AI513" s="90" t="s">
        <v>285</v>
      </c>
      <c r="AJ513" s="84" t="b">
        <v>0</v>
      </c>
      <c r="AK513" s="84">
        <v>0</v>
      </c>
      <c r="AL513" s="90" t="s">
        <v>285</v>
      </c>
      <c r="AM513" s="84" t="s">
        <v>304</v>
      </c>
      <c r="AN513" s="84" t="b">
        <v>0</v>
      </c>
      <c r="AO513" s="90" t="s">
        <v>10132</v>
      </c>
      <c r="AP513" s="84" t="s">
        <v>179</v>
      </c>
      <c r="AQ513" s="84">
        <v>0</v>
      </c>
      <c r="AR513" s="84">
        <v>0</v>
      </c>
      <c r="AS513" s="84"/>
      <c r="AT513" s="84"/>
      <c r="AU513" s="84"/>
      <c r="AV513" s="84"/>
      <c r="AW513" s="84"/>
      <c r="AX513" s="84"/>
      <c r="AY513" s="84"/>
      <c r="AZ513" s="84"/>
    </row>
    <row r="514" spans="1:52" x14ac:dyDescent="0.2">
      <c r="A514" s="69" t="s">
        <v>2553</v>
      </c>
      <c r="B514" s="69" t="s">
        <v>2224</v>
      </c>
      <c r="C514" s="70"/>
      <c r="D514" s="71"/>
      <c r="E514" s="72"/>
      <c r="F514" s="73"/>
      <c r="G514" s="70"/>
      <c r="H514" s="74"/>
      <c r="I514" s="75"/>
      <c r="J514" s="75"/>
      <c r="K514" s="36"/>
      <c r="L514" s="82"/>
      <c r="M514" s="82"/>
      <c r="N514" s="77"/>
      <c r="O514" s="84" t="s">
        <v>255</v>
      </c>
      <c r="P514" s="86">
        <v>43157.854386574072</v>
      </c>
      <c r="Q514" s="84" t="s">
        <v>4642</v>
      </c>
      <c r="R514" s="84"/>
      <c r="S514" s="84"/>
      <c r="T514" s="84" t="s">
        <v>6291</v>
      </c>
      <c r="U514" s="84"/>
      <c r="V514" s="84" t="s">
        <v>7109</v>
      </c>
      <c r="W514" s="86">
        <v>43157.854386574072</v>
      </c>
      <c r="X514" s="84" t="s">
        <v>8420</v>
      </c>
      <c r="Y514" s="84"/>
      <c r="Z514" s="84"/>
      <c r="AA514" s="90" t="s">
        <v>10133</v>
      </c>
      <c r="AB514" s="84"/>
      <c r="AC514" s="84" t="b">
        <v>0</v>
      </c>
      <c r="AD514" s="84">
        <v>0</v>
      </c>
      <c r="AE514" s="90" t="s">
        <v>285</v>
      </c>
      <c r="AF514" s="84" t="b">
        <v>0</v>
      </c>
      <c r="AG514" s="84" t="s">
        <v>290</v>
      </c>
      <c r="AH514" s="84"/>
      <c r="AI514" s="90" t="s">
        <v>285</v>
      </c>
      <c r="AJ514" s="84" t="b">
        <v>0</v>
      </c>
      <c r="AK514" s="84">
        <v>12</v>
      </c>
      <c r="AL514" s="90" t="s">
        <v>9775</v>
      </c>
      <c r="AM514" s="84" t="s">
        <v>299</v>
      </c>
      <c r="AN514" s="84" t="b">
        <v>0</v>
      </c>
      <c r="AO514" s="90" t="s">
        <v>9775</v>
      </c>
      <c r="AP514" s="84" t="s">
        <v>179</v>
      </c>
      <c r="AQ514" s="84">
        <v>0</v>
      </c>
      <c r="AR514" s="84">
        <v>0</v>
      </c>
      <c r="AS514" s="84"/>
      <c r="AT514" s="84"/>
      <c r="AU514" s="84"/>
      <c r="AV514" s="84"/>
      <c r="AW514" s="84"/>
      <c r="AX514" s="84"/>
      <c r="AY514" s="84"/>
      <c r="AZ514" s="84"/>
    </row>
    <row r="515" spans="1:52" x14ac:dyDescent="0.2">
      <c r="A515" s="69" t="s">
        <v>2554</v>
      </c>
      <c r="B515" s="69" t="s">
        <v>2554</v>
      </c>
      <c r="C515" s="70"/>
      <c r="D515" s="71"/>
      <c r="E515" s="72"/>
      <c r="F515" s="73"/>
      <c r="G515" s="70"/>
      <c r="H515" s="74"/>
      <c r="I515" s="75"/>
      <c r="J515" s="75"/>
      <c r="K515" s="36"/>
      <c r="L515" s="82"/>
      <c r="M515" s="82"/>
      <c r="N515" s="77"/>
      <c r="O515" s="84" t="s">
        <v>179</v>
      </c>
      <c r="P515" s="86">
        <v>43157.854409722226</v>
      </c>
      <c r="Q515" s="84" t="s">
        <v>4643</v>
      </c>
      <c r="R515" s="84" t="s">
        <v>5714</v>
      </c>
      <c r="S515" s="84" t="s">
        <v>6121</v>
      </c>
      <c r="T515" s="84" t="s">
        <v>6373</v>
      </c>
      <c r="U515" s="84" t="s">
        <v>6664</v>
      </c>
      <c r="V515" s="84" t="s">
        <v>6664</v>
      </c>
      <c r="W515" s="86">
        <v>43157.854409722226</v>
      </c>
      <c r="X515" s="84" t="s">
        <v>8421</v>
      </c>
      <c r="Y515" s="84"/>
      <c r="Z515" s="84"/>
      <c r="AA515" s="90" t="s">
        <v>10134</v>
      </c>
      <c r="AB515" s="84"/>
      <c r="AC515" s="84" t="b">
        <v>0</v>
      </c>
      <c r="AD515" s="84">
        <v>0</v>
      </c>
      <c r="AE515" s="90" t="s">
        <v>285</v>
      </c>
      <c r="AF515" s="84" t="b">
        <v>0</v>
      </c>
      <c r="AG515" s="84" t="s">
        <v>291</v>
      </c>
      <c r="AH515" s="84"/>
      <c r="AI515" s="90" t="s">
        <v>285</v>
      </c>
      <c r="AJ515" s="84" t="b">
        <v>0</v>
      </c>
      <c r="AK515" s="84">
        <v>0</v>
      </c>
      <c r="AL515" s="90" t="s">
        <v>285</v>
      </c>
      <c r="AM515" s="84" t="s">
        <v>11911</v>
      </c>
      <c r="AN515" s="84" t="b">
        <v>0</v>
      </c>
      <c r="AO515" s="90" t="s">
        <v>10134</v>
      </c>
      <c r="AP515" s="84" t="s">
        <v>179</v>
      </c>
      <c r="AQ515" s="84">
        <v>0</v>
      </c>
      <c r="AR515" s="84">
        <v>0</v>
      </c>
      <c r="AS515" s="84"/>
      <c r="AT515" s="84"/>
      <c r="AU515" s="84"/>
      <c r="AV515" s="84"/>
      <c r="AW515" s="84"/>
      <c r="AX515" s="84"/>
      <c r="AY515" s="84"/>
      <c r="AZ515" s="84"/>
    </row>
    <row r="516" spans="1:52" x14ac:dyDescent="0.2">
      <c r="A516" s="69" t="s">
        <v>2555</v>
      </c>
      <c r="B516" s="69" t="s">
        <v>2555</v>
      </c>
      <c r="C516" s="70"/>
      <c r="D516" s="71"/>
      <c r="E516" s="72"/>
      <c r="F516" s="73"/>
      <c r="G516" s="70"/>
      <c r="H516" s="74"/>
      <c r="I516" s="75"/>
      <c r="J516" s="75"/>
      <c r="K516" s="36"/>
      <c r="L516" s="82"/>
      <c r="M516" s="82"/>
      <c r="N516" s="77"/>
      <c r="O516" s="84" t="s">
        <v>179</v>
      </c>
      <c r="P516" s="86">
        <v>43157.854444444441</v>
      </c>
      <c r="Q516" s="84" t="s">
        <v>4644</v>
      </c>
      <c r="R516" s="84"/>
      <c r="S516" s="84"/>
      <c r="T516" s="84" t="s">
        <v>6274</v>
      </c>
      <c r="U516" s="84"/>
      <c r="V516" s="84" t="s">
        <v>7110</v>
      </c>
      <c r="W516" s="86">
        <v>43157.854444444441</v>
      </c>
      <c r="X516" s="84" t="s">
        <v>8422</v>
      </c>
      <c r="Y516" s="84"/>
      <c r="Z516" s="84"/>
      <c r="AA516" s="90" t="s">
        <v>10135</v>
      </c>
      <c r="AB516" s="84"/>
      <c r="AC516" s="84" t="b">
        <v>0</v>
      </c>
      <c r="AD516" s="84">
        <v>0</v>
      </c>
      <c r="AE516" s="90" t="s">
        <v>285</v>
      </c>
      <c r="AF516" s="84" t="b">
        <v>0</v>
      </c>
      <c r="AG516" s="84" t="s">
        <v>1654</v>
      </c>
      <c r="AH516" s="84"/>
      <c r="AI516" s="90" t="s">
        <v>285</v>
      </c>
      <c r="AJ516" s="84" t="b">
        <v>0</v>
      </c>
      <c r="AK516" s="84">
        <v>0</v>
      </c>
      <c r="AL516" s="90" t="s">
        <v>285</v>
      </c>
      <c r="AM516" s="84" t="s">
        <v>298</v>
      </c>
      <c r="AN516" s="84" t="b">
        <v>0</v>
      </c>
      <c r="AO516" s="90" t="s">
        <v>10135</v>
      </c>
      <c r="AP516" s="84" t="s">
        <v>179</v>
      </c>
      <c r="AQ516" s="84">
        <v>0</v>
      </c>
      <c r="AR516" s="84">
        <v>0</v>
      </c>
      <c r="AS516" s="84"/>
      <c r="AT516" s="84"/>
      <c r="AU516" s="84"/>
      <c r="AV516" s="84"/>
      <c r="AW516" s="84"/>
      <c r="AX516" s="84"/>
      <c r="AY516" s="84"/>
      <c r="AZ516" s="84"/>
    </row>
    <row r="517" spans="1:52" x14ac:dyDescent="0.2">
      <c r="A517" s="69" t="s">
        <v>2556</v>
      </c>
      <c r="B517" s="69" t="s">
        <v>2556</v>
      </c>
      <c r="C517" s="70"/>
      <c r="D517" s="71"/>
      <c r="E517" s="72"/>
      <c r="F517" s="73"/>
      <c r="G517" s="70"/>
      <c r="H517" s="74"/>
      <c r="I517" s="75"/>
      <c r="J517" s="75"/>
      <c r="K517" s="36"/>
      <c r="L517" s="82"/>
      <c r="M517" s="82"/>
      <c r="N517" s="77"/>
      <c r="O517" s="84" t="s">
        <v>179</v>
      </c>
      <c r="P517" s="86">
        <v>43157.854456018518</v>
      </c>
      <c r="Q517" s="84" t="s">
        <v>4645</v>
      </c>
      <c r="R517" s="84" t="s">
        <v>5715</v>
      </c>
      <c r="S517" s="84" t="s">
        <v>6122</v>
      </c>
      <c r="T517" s="84" t="s">
        <v>6374</v>
      </c>
      <c r="U517" s="84"/>
      <c r="V517" s="84" t="s">
        <v>7111</v>
      </c>
      <c r="W517" s="86">
        <v>43157.854456018518</v>
      </c>
      <c r="X517" s="84" t="s">
        <v>8423</v>
      </c>
      <c r="Y517" s="84"/>
      <c r="Z517" s="84"/>
      <c r="AA517" s="90" t="s">
        <v>10136</v>
      </c>
      <c r="AB517" s="84"/>
      <c r="AC517" s="84" t="b">
        <v>0</v>
      </c>
      <c r="AD517" s="84">
        <v>0</v>
      </c>
      <c r="AE517" s="90" t="s">
        <v>285</v>
      </c>
      <c r="AF517" s="84" t="b">
        <v>0</v>
      </c>
      <c r="AG517" s="84" t="s">
        <v>290</v>
      </c>
      <c r="AH517" s="84"/>
      <c r="AI517" s="90" t="s">
        <v>285</v>
      </c>
      <c r="AJ517" s="84" t="b">
        <v>0</v>
      </c>
      <c r="AK517" s="84">
        <v>0</v>
      </c>
      <c r="AL517" s="90" t="s">
        <v>285</v>
      </c>
      <c r="AM517" s="84" t="s">
        <v>11912</v>
      </c>
      <c r="AN517" s="84" t="b">
        <v>0</v>
      </c>
      <c r="AO517" s="90" t="s">
        <v>10136</v>
      </c>
      <c r="AP517" s="84" t="s">
        <v>179</v>
      </c>
      <c r="AQ517" s="84">
        <v>0</v>
      </c>
      <c r="AR517" s="84">
        <v>0</v>
      </c>
      <c r="AS517" s="84"/>
      <c r="AT517" s="84"/>
      <c r="AU517" s="84"/>
      <c r="AV517" s="84"/>
      <c r="AW517" s="84"/>
      <c r="AX517" s="84"/>
      <c r="AY517" s="84"/>
      <c r="AZ517" s="84"/>
    </row>
    <row r="518" spans="1:52" x14ac:dyDescent="0.2">
      <c r="A518" s="69" t="s">
        <v>2557</v>
      </c>
      <c r="B518" s="69" t="s">
        <v>3210</v>
      </c>
      <c r="C518" s="70"/>
      <c r="D518" s="71"/>
      <c r="E518" s="72"/>
      <c r="F518" s="73"/>
      <c r="G518" s="70"/>
      <c r="H518" s="74"/>
      <c r="I518" s="75"/>
      <c r="J518" s="75"/>
      <c r="K518" s="36"/>
      <c r="L518" s="82"/>
      <c r="M518" s="82"/>
      <c r="N518" s="77"/>
      <c r="O518" s="84" t="s">
        <v>255</v>
      </c>
      <c r="P518" s="86">
        <v>43157.854456018518</v>
      </c>
      <c r="Q518" s="84" t="s">
        <v>4646</v>
      </c>
      <c r="R518" s="84" t="s">
        <v>5716</v>
      </c>
      <c r="S518" s="84" t="s">
        <v>6123</v>
      </c>
      <c r="T518" s="84" t="s">
        <v>6274</v>
      </c>
      <c r="U518" s="84" t="s">
        <v>6665</v>
      </c>
      <c r="V518" s="84" t="s">
        <v>6665</v>
      </c>
      <c r="W518" s="86">
        <v>43157.854456018518</v>
      </c>
      <c r="X518" s="84" t="s">
        <v>8424</v>
      </c>
      <c r="Y518" s="84"/>
      <c r="Z518" s="84"/>
      <c r="AA518" s="90" t="s">
        <v>10137</v>
      </c>
      <c r="AB518" s="84"/>
      <c r="AC518" s="84" t="b">
        <v>0</v>
      </c>
      <c r="AD518" s="84">
        <v>2</v>
      </c>
      <c r="AE518" s="90" t="s">
        <v>285</v>
      </c>
      <c r="AF518" s="84" t="b">
        <v>0</v>
      </c>
      <c r="AG518" s="84" t="s">
        <v>290</v>
      </c>
      <c r="AH518" s="84"/>
      <c r="AI518" s="90" t="s">
        <v>285</v>
      </c>
      <c r="AJ518" s="84" t="b">
        <v>0</v>
      </c>
      <c r="AK518" s="84">
        <v>1</v>
      </c>
      <c r="AL518" s="90" t="s">
        <v>285</v>
      </c>
      <c r="AM518" s="84" t="s">
        <v>304</v>
      </c>
      <c r="AN518" s="84" t="b">
        <v>0</v>
      </c>
      <c r="AO518" s="90" t="s">
        <v>10137</v>
      </c>
      <c r="AP518" s="84" t="s">
        <v>179</v>
      </c>
      <c r="AQ518" s="84">
        <v>0</v>
      </c>
      <c r="AR518" s="84">
        <v>0</v>
      </c>
      <c r="AS518" s="84"/>
      <c r="AT518" s="84"/>
      <c r="AU518" s="84"/>
      <c r="AV518" s="84"/>
      <c r="AW518" s="84"/>
      <c r="AX518" s="84"/>
      <c r="AY518" s="84"/>
      <c r="AZ518" s="84"/>
    </row>
    <row r="519" spans="1:52" x14ac:dyDescent="0.2">
      <c r="A519" s="69" t="s">
        <v>2558</v>
      </c>
      <c r="B519" s="69" t="s">
        <v>2558</v>
      </c>
      <c r="C519" s="70"/>
      <c r="D519" s="71"/>
      <c r="E519" s="72"/>
      <c r="F519" s="73"/>
      <c r="G519" s="70"/>
      <c r="H519" s="74"/>
      <c r="I519" s="75"/>
      <c r="J519" s="75"/>
      <c r="K519" s="36"/>
      <c r="L519" s="82"/>
      <c r="M519" s="82"/>
      <c r="N519" s="77"/>
      <c r="O519" s="84" t="s">
        <v>179</v>
      </c>
      <c r="P519" s="86">
        <v>43157.854456018518</v>
      </c>
      <c r="Q519" s="84" t="s">
        <v>4647</v>
      </c>
      <c r="R519" s="84" t="s">
        <v>5715</v>
      </c>
      <c r="S519" s="84" t="s">
        <v>6122</v>
      </c>
      <c r="T519" s="84" t="s">
        <v>6374</v>
      </c>
      <c r="U519" s="84"/>
      <c r="V519" s="84" t="s">
        <v>7112</v>
      </c>
      <c r="W519" s="86">
        <v>43157.854456018518</v>
      </c>
      <c r="X519" s="84" t="s">
        <v>8425</v>
      </c>
      <c r="Y519" s="84"/>
      <c r="Z519" s="84"/>
      <c r="AA519" s="90" t="s">
        <v>10138</v>
      </c>
      <c r="AB519" s="84"/>
      <c r="AC519" s="84" t="b">
        <v>0</v>
      </c>
      <c r="AD519" s="84">
        <v>0</v>
      </c>
      <c r="AE519" s="90" t="s">
        <v>285</v>
      </c>
      <c r="AF519" s="84" t="b">
        <v>0</v>
      </c>
      <c r="AG519" s="84" t="s">
        <v>290</v>
      </c>
      <c r="AH519" s="84"/>
      <c r="AI519" s="90" t="s">
        <v>285</v>
      </c>
      <c r="AJ519" s="84" t="b">
        <v>0</v>
      </c>
      <c r="AK519" s="84">
        <v>0</v>
      </c>
      <c r="AL519" s="90" t="s">
        <v>285</v>
      </c>
      <c r="AM519" s="84" t="s">
        <v>11912</v>
      </c>
      <c r="AN519" s="84" t="b">
        <v>0</v>
      </c>
      <c r="AO519" s="90" t="s">
        <v>10138</v>
      </c>
      <c r="AP519" s="84" t="s">
        <v>179</v>
      </c>
      <c r="AQ519" s="84">
        <v>0</v>
      </c>
      <c r="AR519" s="84">
        <v>0</v>
      </c>
      <c r="AS519" s="84"/>
      <c r="AT519" s="84"/>
      <c r="AU519" s="84"/>
      <c r="AV519" s="84"/>
      <c r="AW519" s="84"/>
      <c r="AX519" s="84"/>
      <c r="AY519" s="84"/>
      <c r="AZ519" s="84"/>
    </row>
    <row r="520" spans="1:52" x14ac:dyDescent="0.2">
      <c r="A520" s="69" t="s">
        <v>2559</v>
      </c>
      <c r="B520" s="69" t="s">
        <v>2559</v>
      </c>
      <c r="C520" s="70"/>
      <c r="D520" s="71"/>
      <c r="E520" s="72"/>
      <c r="F520" s="73"/>
      <c r="G520" s="70"/>
      <c r="H520" s="74"/>
      <c r="I520" s="75"/>
      <c r="J520" s="75"/>
      <c r="K520" s="36"/>
      <c r="L520" s="82"/>
      <c r="M520" s="82"/>
      <c r="N520" s="77"/>
      <c r="O520" s="84" t="s">
        <v>179</v>
      </c>
      <c r="P520" s="86">
        <v>43157.854513888888</v>
      </c>
      <c r="Q520" s="84" t="s">
        <v>4648</v>
      </c>
      <c r="R520" s="84" t="s">
        <v>5717</v>
      </c>
      <c r="S520" s="84" t="s">
        <v>6124</v>
      </c>
      <c r="T520" s="84" t="s">
        <v>6375</v>
      </c>
      <c r="U520" s="84"/>
      <c r="V520" s="84" t="s">
        <v>7113</v>
      </c>
      <c r="W520" s="86">
        <v>43157.854513888888</v>
      </c>
      <c r="X520" s="84" t="s">
        <v>8426</v>
      </c>
      <c r="Y520" s="84"/>
      <c r="Z520" s="84"/>
      <c r="AA520" s="90" t="s">
        <v>10139</v>
      </c>
      <c r="AB520" s="84"/>
      <c r="AC520" s="84" t="b">
        <v>0</v>
      </c>
      <c r="AD520" s="84">
        <v>0</v>
      </c>
      <c r="AE520" s="90" t="s">
        <v>285</v>
      </c>
      <c r="AF520" s="84" t="b">
        <v>0</v>
      </c>
      <c r="AG520" s="84" t="s">
        <v>292</v>
      </c>
      <c r="AH520" s="84"/>
      <c r="AI520" s="90" t="s">
        <v>285</v>
      </c>
      <c r="AJ520" s="84" t="b">
        <v>0</v>
      </c>
      <c r="AK520" s="84">
        <v>0</v>
      </c>
      <c r="AL520" s="90" t="s">
        <v>285</v>
      </c>
      <c r="AM520" s="84" t="s">
        <v>294</v>
      </c>
      <c r="AN520" s="84" t="b">
        <v>0</v>
      </c>
      <c r="AO520" s="90" t="s">
        <v>10139</v>
      </c>
      <c r="AP520" s="84" t="s">
        <v>179</v>
      </c>
      <c r="AQ520" s="84">
        <v>0</v>
      </c>
      <c r="AR520" s="84">
        <v>0</v>
      </c>
      <c r="AS520" s="84"/>
      <c r="AT520" s="84"/>
      <c r="AU520" s="84"/>
      <c r="AV520" s="84"/>
      <c r="AW520" s="84"/>
      <c r="AX520" s="84"/>
      <c r="AY520" s="84"/>
      <c r="AZ520" s="84"/>
    </row>
    <row r="521" spans="1:52" x14ac:dyDescent="0.2">
      <c r="A521" s="69" t="s">
        <v>2560</v>
      </c>
      <c r="B521" s="69" t="s">
        <v>3361</v>
      </c>
      <c r="C521" s="70"/>
      <c r="D521" s="71"/>
      <c r="E521" s="72"/>
      <c r="F521" s="73"/>
      <c r="G521" s="70"/>
      <c r="H521" s="74"/>
      <c r="I521" s="75"/>
      <c r="J521" s="75"/>
      <c r="K521" s="36"/>
      <c r="L521" s="82"/>
      <c r="M521" s="82"/>
      <c r="N521" s="77"/>
      <c r="O521" s="84" t="s">
        <v>255</v>
      </c>
      <c r="P521" s="86">
        <v>43157.854537037034</v>
      </c>
      <c r="Q521" s="84" t="s">
        <v>4479</v>
      </c>
      <c r="R521" s="84"/>
      <c r="S521" s="84"/>
      <c r="T521" s="84" t="s">
        <v>6274</v>
      </c>
      <c r="U521" s="84" t="s">
        <v>6638</v>
      </c>
      <c r="V521" s="84" t="s">
        <v>6638</v>
      </c>
      <c r="W521" s="86">
        <v>43157.854537037034</v>
      </c>
      <c r="X521" s="84" t="s">
        <v>8427</v>
      </c>
      <c r="Y521" s="84"/>
      <c r="Z521" s="84"/>
      <c r="AA521" s="90" t="s">
        <v>10140</v>
      </c>
      <c r="AB521" s="84"/>
      <c r="AC521" s="84" t="b">
        <v>0</v>
      </c>
      <c r="AD521" s="84">
        <v>0</v>
      </c>
      <c r="AE521" s="90" t="s">
        <v>285</v>
      </c>
      <c r="AF521" s="84" t="b">
        <v>0</v>
      </c>
      <c r="AG521" s="84" t="s">
        <v>291</v>
      </c>
      <c r="AH521" s="84"/>
      <c r="AI521" s="90" t="s">
        <v>285</v>
      </c>
      <c r="AJ521" s="84" t="b">
        <v>0</v>
      </c>
      <c r="AK521" s="84">
        <v>28</v>
      </c>
      <c r="AL521" s="90" t="s">
        <v>11028</v>
      </c>
      <c r="AM521" s="84" t="s">
        <v>296</v>
      </c>
      <c r="AN521" s="84" t="b">
        <v>0</v>
      </c>
      <c r="AO521" s="90" t="s">
        <v>11028</v>
      </c>
      <c r="AP521" s="84" t="s">
        <v>179</v>
      </c>
      <c r="AQ521" s="84">
        <v>0</v>
      </c>
      <c r="AR521" s="84">
        <v>0</v>
      </c>
      <c r="AS521" s="84"/>
      <c r="AT521" s="84"/>
      <c r="AU521" s="84"/>
      <c r="AV521" s="84"/>
      <c r="AW521" s="84"/>
      <c r="AX521" s="84"/>
      <c r="AY521" s="84"/>
      <c r="AZ521" s="84"/>
    </row>
    <row r="522" spans="1:52" x14ac:dyDescent="0.2">
      <c r="A522" s="69" t="s">
        <v>2561</v>
      </c>
      <c r="B522" s="69" t="s">
        <v>3879</v>
      </c>
      <c r="C522" s="70"/>
      <c r="D522" s="71"/>
      <c r="E522" s="72"/>
      <c r="F522" s="73"/>
      <c r="G522" s="70"/>
      <c r="H522" s="74"/>
      <c r="I522" s="75"/>
      <c r="J522" s="75"/>
      <c r="K522" s="36"/>
      <c r="L522" s="82"/>
      <c r="M522" s="82"/>
      <c r="N522" s="77"/>
      <c r="O522" s="84" t="s">
        <v>255</v>
      </c>
      <c r="P522" s="86">
        <v>43157.851585648146</v>
      </c>
      <c r="Q522" s="84" t="s">
        <v>4649</v>
      </c>
      <c r="R522" s="84" t="s">
        <v>5718</v>
      </c>
      <c r="S522" s="84" t="s">
        <v>258</v>
      </c>
      <c r="T522" s="84" t="s">
        <v>6376</v>
      </c>
      <c r="U522" s="84"/>
      <c r="V522" s="84" t="s">
        <v>7114</v>
      </c>
      <c r="W522" s="86">
        <v>43157.851585648146</v>
      </c>
      <c r="X522" s="84" t="s">
        <v>8428</v>
      </c>
      <c r="Y522" s="84"/>
      <c r="Z522" s="84"/>
      <c r="AA522" s="90" t="s">
        <v>10141</v>
      </c>
      <c r="AB522" s="84"/>
      <c r="AC522" s="84" t="b">
        <v>0</v>
      </c>
      <c r="AD522" s="84">
        <v>0</v>
      </c>
      <c r="AE522" s="90" t="s">
        <v>285</v>
      </c>
      <c r="AF522" s="84" t="b">
        <v>1</v>
      </c>
      <c r="AG522" s="84" t="s">
        <v>290</v>
      </c>
      <c r="AH522" s="84"/>
      <c r="AI522" s="90" t="s">
        <v>11839</v>
      </c>
      <c r="AJ522" s="84" t="b">
        <v>0</v>
      </c>
      <c r="AK522" s="84">
        <v>0</v>
      </c>
      <c r="AL522" s="90" t="s">
        <v>285</v>
      </c>
      <c r="AM522" s="84" t="s">
        <v>295</v>
      </c>
      <c r="AN522" s="84" t="b">
        <v>0</v>
      </c>
      <c r="AO522" s="90" t="s">
        <v>10141</v>
      </c>
      <c r="AP522" s="84" t="s">
        <v>179</v>
      </c>
      <c r="AQ522" s="84">
        <v>0</v>
      </c>
      <c r="AR522" s="84">
        <v>0</v>
      </c>
      <c r="AS522" s="84"/>
      <c r="AT522" s="84"/>
      <c r="AU522" s="84"/>
      <c r="AV522" s="84"/>
      <c r="AW522" s="84"/>
      <c r="AX522" s="84"/>
      <c r="AY522" s="84"/>
      <c r="AZ522" s="84"/>
    </row>
    <row r="523" spans="1:52" x14ac:dyDescent="0.2">
      <c r="A523" s="69" t="s">
        <v>2561</v>
      </c>
      <c r="B523" s="69" t="s">
        <v>2561</v>
      </c>
      <c r="C523" s="70"/>
      <c r="D523" s="71"/>
      <c r="E523" s="72"/>
      <c r="F523" s="73"/>
      <c r="G523" s="70"/>
      <c r="H523" s="74"/>
      <c r="I523" s="75"/>
      <c r="J523" s="75"/>
      <c r="K523" s="36"/>
      <c r="L523" s="82"/>
      <c r="M523" s="82"/>
      <c r="N523" s="77"/>
      <c r="O523" s="84" t="s">
        <v>179</v>
      </c>
      <c r="P523" s="86">
        <v>43157.854583333334</v>
      </c>
      <c r="Q523" s="84" t="s">
        <v>4650</v>
      </c>
      <c r="R523" s="84" t="s">
        <v>5719</v>
      </c>
      <c r="S523" s="84" t="s">
        <v>259</v>
      </c>
      <c r="T523" s="84" t="s">
        <v>6377</v>
      </c>
      <c r="U523" s="84"/>
      <c r="V523" s="84" t="s">
        <v>7114</v>
      </c>
      <c r="W523" s="86">
        <v>43157.854583333334</v>
      </c>
      <c r="X523" s="84" t="s">
        <v>8429</v>
      </c>
      <c r="Y523" s="84"/>
      <c r="Z523" s="84"/>
      <c r="AA523" s="90" t="s">
        <v>10142</v>
      </c>
      <c r="AB523" s="84"/>
      <c r="AC523" s="84" t="b">
        <v>0</v>
      </c>
      <c r="AD523" s="84">
        <v>0</v>
      </c>
      <c r="AE523" s="90" t="s">
        <v>285</v>
      </c>
      <c r="AF523" s="84" t="b">
        <v>0</v>
      </c>
      <c r="AG523" s="84" t="s">
        <v>290</v>
      </c>
      <c r="AH523" s="84"/>
      <c r="AI523" s="90" t="s">
        <v>285</v>
      </c>
      <c r="AJ523" s="84" t="b">
        <v>0</v>
      </c>
      <c r="AK523" s="84">
        <v>0</v>
      </c>
      <c r="AL523" s="90" t="s">
        <v>285</v>
      </c>
      <c r="AM523" s="84" t="s">
        <v>295</v>
      </c>
      <c r="AN523" s="84" t="b">
        <v>0</v>
      </c>
      <c r="AO523" s="90" t="s">
        <v>10142</v>
      </c>
      <c r="AP523" s="84" t="s">
        <v>179</v>
      </c>
      <c r="AQ523" s="84">
        <v>0</v>
      </c>
      <c r="AR523" s="84">
        <v>0</v>
      </c>
      <c r="AS523" s="84"/>
      <c r="AT523" s="84"/>
      <c r="AU523" s="84"/>
      <c r="AV523" s="84"/>
      <c r="AW523" s="84"/>
      <c r="AX523" s="84"/>
      <c r="AY523" s="84"/>
      <c r="AZ523" s="84"/>
    </row>
    <row r="524" spans="1:52" x14ac:dyDescent="0.2">
      <c r="A524" s="69" t="s">
        <v>2562</v>
      </c>
      <c r="B524" s="69" t="s">
        <v>3880</v>
      </c>
      <c r="C524" s="70"/>
      <c r="D524" s="71"/>
      <c r="E524" s="72"/>
      <c r="F524" s="73"/>
      <c r="G524" s="70"/>
      <c r="H524" s="74"/>
      <c r="I524" s="75"/>
      <c r="J524" s="75"/>
      <c r="K524" s="36"/>
      <c r="L524" s="82"/>
      <c r="M524" s="82"/>
      <c r="N524" s="77"/>
      <c r="O524" s="84" t="s">
        <v>255</v>
      </c>
      <c r="P524" s="86">
        <v>43157.854675925926</v>
      </c>
      <c r="Q524" s="84" t="s">
        <v>4651</v>
      </c>
      <c r="R524" s="84"/>
      <c r="S524" s="84"/>
      <c r="T524" s="84" t="s">
        <v>6277</v>
      </c>
      <c r="U524" s="84"/>
      <c r="V524" s="84" t="s">
        <v>7115</v>
      </c>
      <c r="W524" s="86">
        <v>43157.854675925926</v>
      </c>
      <c r="X524" s="84" t="s">
        <v>8430</v>
      </c>
      <c r="Y524" s="84"/>
      <c r="Z524" s="84"/>
      <c r="AA524" s="90" t="s">
        <v>10143</v>
      </c>
      <c r="AB524" s="84"/>
      <c r="AC524" s="84" t="b">
        <v>0</v>
      </c>
      <c r="AD524" s="84">
        <v>0</v>
      </c>
      <c r="AE524" s="90" t="s">
        <v>285</v>
      </c>
      <c r="AF524" s="84" t="b">
        <v>0</v>
      </c>
      <c r="AG524" s="84" t="s">
        <v>290</v>
      </c>
      <c r="AH524" s="84"/>
      <c r="AI524" s="90" t="s">
        <v>285</v>
      </c>
      <c r="AJ524" s="84" t="b">
        <v>0</v>
      </c>
      <c r="AK524" s="84">
        <v>2</v>
      </c>
      <c r="AL524" s="90" t="s">
        <v>9772</v>
      </c>
      <c r="AM524" s="84" t="s">
        <v>294</v>
      </c>
      <c r="AN524" s="84" t="b">
        <v>0</v>
      </c>
      <c r="AO524" s="90" t="s">
        <v>9772</v>
      </c>
      <c r="AP524" s="84" t="s">
        <v>179</v>
      </c>
      <c r="AQ524" s="84">
        <v>0</v>
      </c>
      <c r="AR524" s="84">
        <v>0</v>
      </c>
      <c r="AS524" s="84"/>
      <c r="AT524" s="84"/>
      <c r="AU524" s="84"/>
      <c r="AV524" s="84"/>
      <c r="AW524" s="84"/>
      <c r="AX524" s="84"/>
      <c r="AY524" s="84"/>
      <c r="AZ524" s="84"/>
    </row>
    <row r="525" spans="1:52" x14ac:dyDescent="0.2">
      <c r="A525" s="69" t="s">
        <v>2562</v>
      </c>
      <c r="B525" s="69" t="s">
        <v>2221</v>
      </c>
      <c r="C525" s="70"/>
      <c r="D525" s="71"/>
      <c r="E525" s="72"/>
      <c r="F525" s="73"/>
      <c r="G525" s="70"/>
      <c r="H525" s="74"/>
      <c r="I525" s="75"/>
      <c r="J525" s="75"/>
      <c r="K525" s="36"/>
      <c r="L525" s="82"/>
      <c r="M525" s="82"/>
      <c r="N525" s="77"/>
      <c r="O525" s="84" t="s">
        <v>255</v>
      </c>
      <c r="P525" s="86">
        <v>43157.854675925926</v>
      </c>
      <c r="Q525" s="84" t="s">
        <v>4651</v>
      </c>
      <c r="R525" s="84"/>
      <c r="S525" s="84"/>
      <c r="T525" s="84" t="s">
        <v>6277</v>
      </c>
      <c r="U525" s="84"/>
      <c r="V525" s="84" t="s">
        <v>7115</v>
      </c>
      <c r="W525" s="86">
        <v>43157.854675925926</v>
      </c>
      <c r="X525" s="84" t="s">
        <v>8430</v>
      </c>
      <c r="Y525" s="84"/>
      <c r="Z525" s="84"/>
      <c r="AA525" s="90" t="s">
        <v>10143</v>
      </c>
      <c r="AB525" s="84"/>
      <c r="AC525" s="84" t="b">
        <v>0</v>
      </c>
      <c r="AD525" s="84">
        <v>0</v>
      </c>
      <c r="AE525" s="90" t="s">
        <v>285</v>
      </c>
      <c r="AF525" s="84" t="b">
        <v>0</v>
      </c>
      <c r="AG525" s="84" t="s">
        <v>290</v>
      </c>
      <c r="AH525" s="84"/>
      <c r="AI525" s="90" t="s">
        <v>285</v>
      </c>
      <c r="AJ525" s="84" t="b">
        <v>0</v>
      </c>
      <c r="AK525" s="84">
        <v>2</v>
      </c>
      <c r="AL525" s="90" t="s">
        <v>9772</v>
      </c>
      <c r="AM525" s="84" t="s">
        <v>294</v>
      </c>
      <c r="AN525" s="84" t="b">
        <v>0</v>
      </c>
      <c r="AO525" s="90" t="s">
        <v>9772</v>
      </c>
      <c r="AP525" s="84" t="s">
        <v>179</v>
      </c>
      <c r="AQ525" s="84">
        <v>0</v>
      </c>
      <c r="AR525" s="84">
        <v>0</v>
      </c>
      <c r="AS525" s="84"/>
      <c r="AT525" s="84"/>
      <c r="AU525" s="84"/>
      <c r="AV525" s="84"/>
      <c r="AW525" s="84"/>
      <c r="AX525" s="84"/>
      <c r="AY525" s="84"/>
      <c r="AZ525" s="84"/>
    </row>
    <row r="526" spans="1:52" x14ac:dyDescent="0.2">
      <c r="A526" s="69" t="s">
        <v>2563</v>
      </c>
      <c r="B526" s="69" t="s">
        <v>3724</v>
      </c>
      <c r="C526" s="70"/>
      <c r="D526" s="71"/>
      <c r="E526" s="72"/>
      <c r="F526" s="73"/>
      <c r="G526" s="70"/>
      <c r="H526" s="74"/>
      <c r="I526" s="75"/>
      <c r="J526" s="75"/>
      <c r="K526" s="36"/>
      <c r="L526" s="82"/>
      <c r="M526" s="82"/>
      <c r="N526" s="77"/>
      <c r="O526" s="84" t="s">
        <v>255</v>
      </c>
      <c r="P526" s="86">
        <v>43157.854710648149</v>
      </c>
      <c r="Q526" s="84" t="s">
        <v>4370</v>
      </c>
      <c r="R526" s="84"/>
      <c r="S526" s="84"/>
      <c r="T526" s="84" t="s">
        <v>6274</v>
      </c>
      <c r="U526" s="84"/>
      <c r="V526" s="84" t="s">
        <v>7116</v>
      </c>
      <c r="W526" s="86">
        <v>43157.854710648149</v>
      </c>
      <c r="X526" s="84" t="s">
        <v>8431</v>
      </c>
      <c r="Y526" s="84"/>
      <c r="Z526" s="84"/>
      <c r="AA526" s="90" t="s">
        <v>10144</v>
      </c>
      <c r="AB526" s="84"/>
      <c r="AC526" s="84" t="b">
        <v>0</v>
      </c>
      <c r="AD526" s="84">
        <v>0</v>
      </c>
      <c r="AE526" s="90" t="s">
        <v>285</v>
      </c>
      <c r="AF526" s="84" t="b">
        <v>0</v>
      </c>
      <c r="AG526" s="84" t="s">
        <v>2154</v>
      </c>
      <c r="AH526" s="84"/>
      <c r="AI526" s="90" t="s">
        <v>285</v>
      </c>
      <c r="AJ526" s="84" t="b">
        <v>0</v>
      </c>
      <c r="AK526" s="84">
        <v>4940</v>
      </c>
      <c r="AL526" s="90" t="s">
        <v>11459</v>
      </c>
      <c r="AM526" s="84" t="s">
        <v>296</v>
      </c>
      <c r="AN526" s="84" t="b">
        <v>0</v>
      </c>
      <c r="AO526" s="90" t="s">
        <v>11459</v>
      </c>
      <c r="AP526" s="84" t="s">
        <v>179</v>
      </c>
      <c r="AQ526" s="84">
        <v>0</v>
      </c>
      <c r="AR526" s="84">
        <v>0</v>
      </c>
      <c r="AS526" s="84"/>
      <c r="AT526" s="84"/>
      <c r="AU526" s="84"/>
      <c r="AV526" s="84"/>
      <c r="AW526" s="84"/>
      <c r="AX526" s="84"/>
      <c r="AY526" s="84"/>
      <c r="AZ526" s="84"/>
    </row>
    <row r="527" spans="1:52" x14ac:dyDescent="0.2">
      <c r="A527" s="69" t="s">
        <v>2564</v>
      </c>
      <c r="B527" s="69" t="s">
        <v>2564</v>
      </c>
      <c r="C527" s="70"/>
      <c r="D527" s="71"/>
      <c r="E527" s="72"/>
      <c r="F527" s="73"/>
      <c r="G527" s="70"/>
      <c r="H527" s="74"/>
      <c r="I527" s="75"/>
      <c r="J527" s="75"/>
      <c r="K527" s="36"/>
      <c r="L527" s="82"/>
      <c r="M527" s="82"/>
      <c r="N527" s="77"/>
      <c r="O527" s="84" t="s">
        <v>179</v>
      </c>
      <c r="P527" s="86">
        <v>43157.447905092595</v>
      </c>
      <c r="Q527" s="84" t="s">
        <v>4652</v>
      </c>
      <c r="R527" s="84"/>
      <c r="S527" s="84"/>
      <c r="T527" s="84" t="s">
        <v>6274</v>
      </c>
      <c r="U527" s="84"/>
      <c r="V527" s="84" t="s">
        <v>7117</v>
      </c>
      <c r="W527" s="86">
        <v>43157.447905092595</v>
      </c>
      <c r="X527" s="84" t="s">
        <v>8432</v>
      </c>
      <c r="Y527" s="84"/>
      <c r="Z527" s="84"/>
      <c r="AA527" s="90" t="s">
        <v>10145</v>
      </c>
      <c r="AB527" s="90" t="s">
        <v>11520</v>
      </c>
      <c r="AC527" s="84" t="b">
        <v>0</v>
      </c>
      <c r="AD527" s="84">
        <v>10</v>
      </c>
      <c r="AE527" s="90" t="s">
        <v>11690</v>
      </c>
      <c r="AF527" s="84" t="b">
        <v>0</v>
      </c>
      <c r="AG527" s="84" t="s">
        <v>2154</v>
      </c>
      <c r="AH527" s="84"/>
      <c r="AI527" s="90" t="s">
        <v>285</v>
      </c>
      <c r="AJ527" s="84" t="b">
        <v>0</v>
      </c>
      <c r="AK527" s="84">
        <v>40</v>
      </c>
      <c r="AL527" s="90" t="s">
        <v>285</v>
      </c>
      <c r="AM527" s="84" t="s">
        <v>295</v>
      </c>
      <c r="AN527" s="84" t="b">
        <v>0</v>
      </c>
      <c r="AO527" s="90" t="s">
        <v>11520</v>
      </c>
      <c r="AP527" s="84" t="s">
        <v>308</v>
      </c>
      <c r="AQ527" s="84">
        <v>0</v>
      </c>
      <c r="AR527" s="84">
        <v>0</v>
      </c>
      <c r="AS527" s="84"/>
      <c r="AT527" s="84"/>
      <c r="AU527" s="84"/>
      <c r="AV527" s="84"/>
      <c r="AW527" s="84"/>
      <c r="AX527" s="84"/>
      <c r="AY527" s="84"/>
      <c r="AZ527" s="84"/>
    </row>
    <row r="528" spans="1:52" x14ac:dyDescent="0.2">
      <c r="A528" s="69" t="s">
        <v>2564</v>
      </c>
      <c r="B528" s="69" t="s">
        <v>2564</v>
      </c>
      <c r="C528" s="70"/>
      <c r="D528" s="71"/>
      <c r="E528" s="72"/>
      <c r="F528" s="73"/>
      <c r="G528" s="70"/>
      <c r="H528" s="74"/>
      <c r="I528" s="75"/>
      <c r="J528" s="75"/>
      <c r="K528" s="36"/>
      <c r="L528" s="82"/>
      <c r="M528" s="82"/>
      <c r="N528" s="77"/>
      <c r="O528" s="84" t="s">
        <v>179</v>
      </c>
      <c r="P528" s="86">
        <v>43157.436666666668</v>
      </c>
      <c r="Q528" s="84" t="s">
        <v>4653</v>
      </c>
      <c r="R528" s="84"/>
      <c r="S528" s="84"/>
      <c r="T528" s="84" t="s">
        <v>6274</v>
      </c>
      <c r="U528" s="84" t="s">
        <v>6666</v>
      </c>
      <c r="V528" s="84" t="s">
        <v>6666</v>
      </c>
      <c r="W528" s="86">
        <v>43157.436666666668</v>
      </c>
      <c r="X528" s="84" t="s">
        <v>8433</v>
      </c>
      <c r="Y528" s="84"/>
      <c r="Z528" s="84"/>
      <c r="AA528" s="90" t="s">
        <v>10146</v>
      </c>
      <c r="AB528" s="84"/>
      <c r="AC528" s="84" t="b">
        <v>0</v>
      </c>
      <c r="AD528" s="84">
        <v>70</v>
      </c>
      <c r="AE528" s="90" t="s">
        <v>285</v>
      </c>
      <c r="AF528" s="84" t="b">
        <v>0</v>
      </c>
      <c r="AG528" s="84" t="s">
        <v>2154</v>
      </c>
      <c r="AH528" s="84"/>
      <c r="AI528" s="90" t="s">
        <v>285</v>
      </c>
      <c r="AJ528" s="84" t="b">
        <v>0</v>
      </c>
      <c r="AK528" s="84">
        <v>203</v>
      </c>
      <c r="AL528" s="90" t="s">
        <v>285</v>
      </c>
      <c r="AM528" s="84" t="s">
        <v>295</v>
      </c>
      <c r="AN528" s="84" t="b">
        <v>0</v>
      </c>
      <c r="AO528" s="90" t="s">
        <v>10146</v>
      </c>
      <c r="AP528" s="84" t="s">
        <v>308</v>
      </c>
      <c r="AQ528" s="84">
        <v>0</v>
      </c>
      <c r="AR528" s="84">
        <v>0</v>
      </c>
      <c r="AS528" s="84"/>
      <c r="AT528" s="84"/>
      <c r="AU528" s="84"/>
      <c r="AV528" s="84"/>
      <c r="AW528" s="84"/>
      <c r="AX528" s="84"/>
      <c r="AY528" s="84"/>
      <c r="AZ528" s="84"/>
    </row>
    <row r="529" spans="1:52" x14ac:dyDescent="0.2">
      <c r="A529" s="69" t="s">
        <v>2565</v>
      </c>
      <c r="B529" s="69" t="s">
        <v>2564</v>
      </c>
      <c r="C529" s="70"/>
      <c r="D529" s="71"/>
      <c r="E529" s="72"/>
      <c r="F529" s="73"/>
      <c r="G529" s="70"/>
      <c r="H529" s="74"/>
      <c r="I529" s="75"/>
      <c r="J529" s="75"/>
      <c r="K529" s="36"/>
      <c r="L529" s="82"/>
      <c r="M529" s="82"/>
      <c r="N529" s="77"/>
      <c r="O529" s="84" t="s">
        <v>255</v>
      </c>
      <c r="P529" s="86">
        <v>43157.851666666669</v>
      </c>
      <c r="Q529" s="84" t="s">
        <v>4654</v>
      </c>
      <c r="R529" s="84"/>
      <c r="S529" s="84"/>
      <c r="T529" s="84" t="s">
        <v>6274</v>
      </c>
      <c r="U529" s="84"/>
      <c r="V529" s="84" t="s">
        <v>7118</v>
      </c>
      <c r="W529" s="86">
        <v>43157.851666666669</v>
      </c>
      <c r="X529" s="84" t="s">
        <v>8434</v>
      </c>
      <c r="Y529" s="84"/>
      <c r="Z529" s="84"/>
      <c r="AA529" s="90" t="s">
        <v>10147</v>
      </c>
      <c r="AB529" s="84"/>
      <c r="AC529" s="84" t="b">
        <v>0</v>
      </c>
      <c r="AD529" s="84">
        <v>0</v>
      </c>
      <c r="AE529" s="90" t="s">
        <v>285</v>
      </c>
      <c r="AF529" s="84" t="b">
        <v>0</v>
      </c>
      <c r="AG529" s="84" t="s">
        <v>2154</v>
      </c>
      <c r="AH529" s="84"/>
      <c r="AI529" s="90" t="s">
        <v>285</v>
      </c>
      <c r="AJ529" s="84" t="b">
        <v>0</v>
      </c>
      <c r="AK529" s="84">
        <v>40</v>
      </c>
      <c r="AL529" s="90" t="s">
        <v>10145</v>
      </c>
      <c r="AM529" s="84" t="s">
        <v>296</v>
      </c>
      <c r="AN529" s="84" t="b">
        <v>0</v>
      </c>
      <c r="AO529" s="90" t="s">
        <v>10145</v>
      </c>
      <c r="AP529" s="84" t="s">
        <v>179</v>
      </c>
      <c r="AQ529" s="84">
        <v>0</v>
      </c>
      <c r="AR529" s="84">
        <v>0</v>
      </c>
      <c r="AS529" s="84"/>
      <c r="AT529" s="84"/>
      <c r="AU529" s="84"/>
      <c r="AV529" s="84"/>
      <c r="AW529" s="84"/>
      <c r="AX529" s="84"/>
      <c r="AY529" s="84"/>
      <c r="AZ529" s="84"/>
    </row>
    <row r="530" spans="1:52" x14ac:dyDescent="0.2">
      <c r="A530" s="69" t="s">
        <v>2565</v>
      </c>
      <c r="B530" s="69" t="s">
        <v>2564</v>
      </c>
      <c r="C530" s="70"/>
      <c r="D530" s="71"/>
      <c r="E530" s="72"/>
      <c r="F530" s="73"/>
      <c r="G530" s="70"/>
      <c r="H530" s="74"/>
      <c r="I530" s="75"/>
      <c r="J530" s="75"/>
      <c r="K530" s="36"/>
      <c r="L530" s="82"/>
      <c r="M530" s="82"/>
      <c r="N530" s="77"/>
      <c r="O530" s="84" t="s">
        <v>255</v>
      </c>
      <c r="P530" s="86">
        <v>43157.851875</v>
      </c>
      <c r="Q530" s="84" t="s">
        <v>4655</v>
      </c>
      <c r="R530" s="84"/>
      <c r="S530" s="84"/>
      <c r="T530" s="84" t="s">
        <v>6274</v>
      </c>
      <c r="U530" s="84"/>
      <c r="V530" s="84" t="s">
        <v>7118</v>
      </c>
      <c r="W530" s="86">
        <v>43157.851875</v>
      </c>
      <c r="X530" s="84" t="s">
        <v>8435</v>
      </c>
      <c r="Y530" s="84"/>
      <c r="Z530" s="84"/>
      <c r="AA530" s="90" t="s">
        <v>10148</v>
      </c>
      <c r="AB530" s="84"/>
      <c r="AC530" s="84" t="b">
        <v>0</v>
      </c>
      <c r="AD530" s="84">
        <v>0</v>
      </c>
      <c r="AE530" s="90" t="s">
        <v>285</v>
      </c>
      <c r="AF530" s="84" t="b">
        <v>0</v>
      </c>
      <c r="AG530" s="84" t="s">
        <v>2154</v>
      </c>
      <c r="AH530" s="84"/>
      <c r="AI530" s="90" t="s">
        <v>285</v>
      </c>
      <c r="AJ530" s="84" t="b">
        <v>0</v>
      </c>
      <c r="AK530" s="84">
        <v>203</v>
      </c>
      <c r="AL530" s="90" t="s">
        <v>10146</v>
      </c>
      <c r="AM530" s="84" t="s">
        <v>296</v>
      </c>
      <c r="AN530" s="84" t="b">
        <v>0</v>
      </c>
      <c r="AO530" s="90" t="s">
        <v>10146</v>
      </c>
      <c r="AP530" s="84" t="s">
        <v>179</v>
      </c>
      <c r="AQ530" s="84">
        <v>0</v>
      </c>
      <c r="AR530" s="84">
        <v>0</v>
      </c>
      <c r="AS530" s="84"/>
      <c r="AT530" s="84"/>
      <c r="AU530" s="84"/>
      <c r="AV530" s="84"/>
      <c r="AW530" s="84"/>
      <c r="AX530" s="84"/>
      <c r="AY530" s="84"/>
      <c r="AZ530" s="84"/>
    </row>
    <row r="531" spans="1:52" x14ac:dyDescent="0.2">
      <c r="A531" s="69" t="s">
        <v>2566</v>
      </c>
      <c r="B531" s="69" t="s">
        <v>2566</v>
      </c>
      <c r="C531" s="70"/>
      <c r="D531" s="71"/>
      <c r="E531" s="72"/>
      <c r="F531" s="73"/>
      <c r="G531" s="70"/>
      <c r="H531" s="74"/>
      <c r="I531" s="75"/>
      <c r="J531" s="75"/>
      <c r="K531" s="36"/>
      <c r="L531" s="82"/>
      <c r="M531" s="82"/>
      <c r="N531" s="77"/>
      <c r="O531" s="84" t="s">
        <v>179</v>
      </c>
      <c r="P531" s="86">
        <v>43157.631481481483</v>
      </c>
      <c r="Q531" s="84" t="s">
        <v>4656</v>
      </c>
      <c r="R531" s="84" t="s">
        <v>5720</v>
      </c>
      <c r="S531" s="84" t="s">
        <v>6125</v>
      </c>
      <c r="T531" s="84" t="s">
        <v>6362</v>
      </c>
      <c r="U531" s="84"/>
      <c r="V531" s="84" t="s">
        <v>7119</v>
      </c>
      <c r="W531" s="86">
        <v>43157.631481481483</v>
      </c>
      <c r="X531" s="84" t="s">
        <v>8436</v>
      </c>
      <c r="Y531" s="84"/>
      <c r="Z531" s="84"/>
      <c r="AA531" s="90" t="s">
        <v>10149</v>
      </c>
      <c r="AB531" s="84"/>
      <c r="AC531" s="84" t="b">
        <v>0</v>
      </c>
      <c r="AD531" s="84">
        <v>3</v>
      </c>
      <c r="AE531" s="90" t="s">
        <v>285</v>
      </c>
      <c r="AF531" s="84" t="b">
        <v>0</v>
      </c>
      <c r="AG531" s="84" t="s">
        <v>2154</v>
      </c>
      <c r="AH531" s="84"/>
      <c r="AI531" s="90" t="s">
        <v>285</v>
      </c>
      <c r="AJ531" s="84" t="b">
        <v>0</v>
      </c>
      <c r="AK531" s="84">
        <v>11</v>
      </c>
      <c r="AL531" s="90" t="s">
        <v>285</v>
      </c>
      <c r="AM531" s="84" t="s">
        <v>296</v>
      </c>
      <c r="AN531" s="84" t="b">
        <v>0</v>
      </c>
      <c r="AO531" s="90" t="s">
        <v>10149</v>
      </c>
      <c r="AP531" s="84" t="s">
        <v>308</v>
      </c>
      <c r="AQ531" s="84">
        <v>0</v>
      </c>
      <c r="AR531" s="84">
        <v>0</v>
      </c>
      <c r="AS531" s="84"/>
      <c r="AT531" s="84"/>
      <c r="AU531" s="84"/>
      <c r="AV531" s="84"/>
      <c r="AW531" s="84"/>
      <c r="AX531" s="84"/>
      <c r="AY531" s="84"/>
      <c r="AZ531" s="84"/>
    </row>
    <row r="532" spans="1:52" x14ac:dyDescent="0.2">
      <c r="A532" s="69" t="s">
        <v>2565</v>
      </c>
      <c r="B532" s="69" t="s">
        <v>2566</v>
      </c>
      <c r="C532" s="70"/>
      <c r="D532" s="71"/>
      <c r="E532" s="72"/>
      <c r="F532" s="73"/>
      <c r="G532" s="70"/>
      <c r="H532" s="74"/>
      <c r="I532" s="75"/>
      <c r="J532" s="75"/>
      <c r="K532" s="36"/>
      <c r="L532" s="82"/>
      <c r="M532" s="82"/>
      <c r="N532" s="77"/>
      <c r="O532" s="84" t="s">
        <v>255</v>
      </c>
      <c r="P532" s="86">
        <v>43157.854710648149</v>
      </c>
      <c r="Q532" s="84" t="s">
        <v>4611</v>
      </c>
      <c r="R532" s="84"/>
      <c r="S532" s="84"/>
      <c r="T532" s="84" t="s">
        <v>6362</v>
      </c>
      <c r="U532" s="84"/>
      <c r="V532" s="84" t="s">
        <v>7118</v>
      </c>
      <c r="W532" s="86">
        <v>43157.854710648149</v>
      </c>
      <c r="X532" s="84" t="s">
        <v>8437</v>
      </c>
      <c r="Y532" s="84"/>
      <c r="Z532" s="84"/>
      <c r="AA532" s="90" t="s">
        <v>10150</v>
      </c>
      <c r="AB532" s="84"/>
      <c r="AC532" s="84" t="b">
        <v>0</v>
      </c>
      <c r="AD532" s="84">
        <v>0</v>
      </c>
      <c r="AE532" s="90" t="s">
        <v>285</v>
      </c>
      <c r="AF532" s="84" t="b">
        <v>0</v>
      </c>
      <c r="AG532" s="84" t="s">
        <v>2154</v>
      </c>
      <c r="AH532" s="84"/>
      <c r="AI532" s="90" t="s">
        <v>285</v>
      </c>
      <c r="AJ532" s="84" t="b">
        <v>0</v>
      </c>
      <c r="AK532" s="84">
        <v>11</v>
      </c>
      <c r="AL532" s="90" t="s">
        <v>10149</v>
      </c>
      <c r="AM532" s="84" t="s">
        <v>296</v>
      </c>
      <c r="AN532" s="84" t="b">
        <v>0</v>
      </c>
      <c r="AO532" s="90" t="s">
        <v>10149</v>
      </c>
      <c r="AP532" s="84" t="s">
        <v>179</v>
      </c>
      <c r="AQ532" s="84">
        <v>0</v>
      </c>
      <c r="AR532" s="84">
        <v>0</v>
      </c>
      <c r="AS532" s="84"/>
      <c r="AT532" s="84"/>
      <c r="AU532" s="84"/>
      <c r="AV532" s="84"/>
      <c r="AW532" s="84"/>
      <c r="AX532" s="84"/>
      <c r="AY532" s="84"/>
      <c r="AZ532" s="84"/>
    </row>
    <row r="533" spans="1:52" x14ac:dyDescent="0.2">
      <c r="A533" s="69" t="s">
        <v>2565</v>
      </c>
      <c r="B533" s="69" t="s">
        <v>3101</v>
      </c>
      <c r="C533" s="70"/>
      <c r="D533" s="71"/>
      <c r="E533" s="72"/>
      <c r="F533" s="73"/>
      <c r="G533" s="70"/>
      <c r="H533" s="74"/>
      <c r="I533" s="75"/>
      <c r="J533" s="75"/>
      <c r="K533" s="36"/>
      <c r="L533" s="82"/>
      <c r="M533" s="82"/>
      <c r="N533" s="77"/>
      <c r="O533" s="84" t="s">
        <v>255</v>
      </c>
      <c r="P533" s="86">
        <v>43157.849016203705</v>
      </c>
      <c r="Q533" s="84" t="s">
        <v>4503</v>
      </c>
      <c r="R533" s="84"/>
      <c r="S533" s="84"/>
      <c r="T533" s="84" t="s">
        <v>6274</v>
      </c>
      <c r="U533" s="84"/>
      <c r="V533" s="84" t="s">
        <v>7118</v>
      </c>
      <c r="W533" s="86">
        <v>43157.849016203705</v>
      </c>
      <c r="X533" s="84" t="s">
        <v>8438</v>
      </c>
      <c r="Y533" s="84"/>
      <c r="Z533" s="84"/>
      <c r="AA533" s="90" t="s">
        <v>10151</v>
      </c>
      <c r="AB533" s="84"/>
      <c r="AC533" s="84" t="b">
        <v>0</v>
      </c>
      <c r="AD533" s="84">
        <v>0</v>
      </c>
      <c r="AE533" s="90" t="s">
        <v>285</v>
      </c>
      <c r="AF533" s="84" t="b">
        <v>0</v>
      </c>
      <c r="AG533" s="84" t="s">
        <v>2154</v>
      </c>
      <c r="AH533" s="84"/>
      <c r="AI533" s="90" t="s">
        <v>285</v>
      </c>
      <c r="AJ533" s="84" t="b">
        <v>0</v>
      </c>
      <c r="AK533" s="84">
        <v>387</v>
      </c>
      <c r="AL533" s="90" t="s">
        <v>10743</v>
      </c>
      <c r="AM533" s="84" t="s">
        <v>296</v>
      </c>
      <c r="AN533" s="84" t="b">
        <v>0</v>
      </c>
      <c r="AO533" s="90" t="s">
        <v>10743</v>
      </c>
      <c r="AP533" s="84" t="s">
        <v>179</v>
      </c>
      <c r="AQ533" s="84">
        <v>0</v>
      </c>
      <c r="AR533" s="84">
        <v>0</v>
      </c>
      <c r="AS533" s="84"/>
      <c r="AT533" s="84"/>
      <c r="AU533" s="84"/>
      <c r="AV533" s="84"/>
      <c r="AW533" s="84"/>
      <c r="AX533" s="84"/>
      <c r="AY533" s="84"/>
      <c r="AZ533" s="84"/>
    </row>
    <row r="534" spans="1:52" x14ac:dyDescent="0.2">
      <c r="A534" s="69" t="s">
        <v>2565</v>
      </c>
      <c r="B534" s="69" t="s">
        <v>3677</v>
      </c>
      <c r="C534" s="70"/>
      <c r="D534" s="71"/>
      <c r="E534" s="72"/>
      <c r="F534" s="73"/>
      <c r="G534" s="70"/>
      <c r="H534" s="74"/>
      <c r="I534" s="75"/>
      <c r="J534" s="75"/>
      <c r="K534" s="36"/>
      <c r="L534" s="82"/>
      <c r="M534" s="82"/>
      <c r="N534" s="77"/>
      <c r="O534" s="84" t="s">
        <v>255</v>
      </c>
      <c r="P534" s="86">
        <v>43157.849293981482</v>
      </c>
      <c r="Q534" s="84" t="s">
        <v>4590</v>
      </c>
      <c r="R534" s="84"/>
      <c r="S534" s="84"/>
      <c r="T534" s="84" t="s">
        <v>6274</v>
      </c>
      <c r="U534" s="84"/>
      <c r="V534" s="84" t="s">
        <v>7118</v>
      </c>
      <c r="W534" s="86">
        <v>43157.849293981482</v>
      </c>
      <c r="X534" s="84" t="s">
        <v>8439</v>
      </c>
      <c r="Y534" s="84"/>
      <c r="Z534" s="84"/>
      <c r="AA534" s="90" t="s">
        <v>10152</v>
      </c>
      <c r="AB534" s="84"/>
      <c r="AC534" s="84" t="b">
        <v>0</v>
      </c>
      <c r="AD534" s="84">
        <v>0</v>
      </c>
      <c r="AE534" s="90" t="s">
        <v>285</v>
      </c>
      <c r="AF534" s="84" t="b">
        <v>0</v>
      </c>
      <c r="AG534" s="84" t="s">
        <v>2154</v>
      </c>
      <c r="AH534" s="84"/>
      <c r="AI534" s="90" t="s">
        <v>285</v>
      </c>
      <c r="AJ534" s="84" t="b">
        <v>0</v>
      </c>
      <c r="AK534" s="84">
        <v>35</v>
      </c>
      <c r="AL534" s="90" t="s">
        <v>11400</v>
      </c>
      <c r="AM534" s="84" t="s">
        <v>296</v>
      </c>
      <c r="AN534" s="84" t="b">
        <v>0</v>
      </c>
      <c r="AO534" s="90" t="s">
        <v>11400</v>
      </c>
      <c r="AP534" s="84" t="s">
        <v>179</v>
      </c>
      <c r="AQ534" s="84">
        <v>0</v>
      </c>
      <c r="AR534" s="84">
        <v>0</v>
      </c>
      <c r="AS534" s="84"/>
      <c r="AT534" s="84"/>
      <c r="AU534" s="84"/>
      <c r="AV534" s="84"/>
      <c r="AW534" s="84"/>
      <c r="AX534" s="84"/>
      <c r="AY534" s="84"/>
      <c r="AZ534" s="84"/>
    </row>
    <row r="535" spans="1:52" x14ac:dyDescent="0.2">
      <c r="A535" s="69" t="s">
        <v>2565</v>
      </c>
      <c r="B535" s="69" t="s">
        <v>3680</v>
      </c>
      <c r="C535" s="70"/>
      <c r="D535" s="71"/>
      <c r="E535" s="72"/>
      <c r="F535" s="73"/>
      <c r="G535" s="70"/>
      <c r="H535" s="74"/>
      <c r="I535" s="75"/>
      <c r="J535" s="75"/>
      <c r="K535" s="36"/>
      <c r="L535" s="82"/>
      <c r="M535" s="82"/>
      <c r="N535" s="77"/>
      <c r="O535" s="84" t="s">
        <v>255</v>
      </c>
      <c r="P535" s="86">
        <v>43157.849745370368</v>
      </c>
      <c r="Q535" s="84" t="s">
        <v>4386</v>
      </c>
      <c r="R535" s="84"/>
      <c r="S535" s="84"/>
      <c r="T535" s="84" t="s">
        <v>6274</v>
      </c>
      <c r="U535" s="84"/>
      <c r="V535" s="84" t="s">
        <v>7118</v>
      </c>
      <c r="W535" s="86">
        <v>43157.849745370368</v>
      </c>
      <c r="X535" s="84" t="s">
        <v>8440</v>
      </c>
      <c r="Y535" s="84"/>
      <c r="Z535" s="84"/>
      <c r="AA535" s="90" t="s">
        <v>10153</v>
      </c>
      <c r="AB535" s="84"/>
      <c r="AC535" s="84" t="b">
        <v>0</v>
      </c>
      <c r="AD535" s="84">
        <v>0</v>
      </c>
      <c r="AE535" s="90" t="s">
        <v>285</v>
      </c>
      <c r="AF535" s="84" t="b">
        <v>0</v>
      </c>
      <c r="AG535" s="84" t="s">
        <v>2154</v>
      </c>
      <c r="AH535" s="84"/>
      <c r="AI535" s="90" t="s">
        <v>285</v>
      </c>
      <c r="AJ535" s="84" t="b">
        <v>0</v>
      </c>
      <c r="AK535" s="84">
        <v>200</v>
      </c>
      <c r="AL535" s="90" t="s">
        <v>11403</v>
      </c>
      <c r="AM535" s="84" t="s">
        <v>296</v>
      </c>
      <c r="AN535" s="84" t="b">
        <v>0</v>
      </c>
      <c r="AO535" s="90" t="s">
        <v>11403</v>
      </c>
      <c r="AP535" s="84" t="s">
        <v>179</v>
      </c>
      <c r="AQ535" s="84">
        <v>0</v>
      </c>
      <c r="AR535" s="84">
        <v>0</v>
      </c>
      <c r="AS535" s="84"/>
      <c r="AT535" s="84"/>
      <c r="AU535" s="84"/>
      <c r="AV535" s="84"/>
      <c r="AW535" s="84"/>
      <c r="AX535" s="84"/>
      <c r="AY535" s="84"/>
      <c r="AZ535" s="84"/>
    </row>
    <row r="536" spans="1:52" x14ac:dyDescent="0.2">
      <c r="A536" s="69" t="s">
        <v>2565</v>
      </c>
      <c r="B536" s="69" t="s">
        <v>3387</v>
      </c>
      <c r="C536" s="70"/>
      <c r="D536" s="71"/>
      <c r="E536" s="72"/>
      <c r="F536" s="73"/>
      <c r="G536" s="70"/>
      <c r="H536" s="74"/>
      <c r="I536" s="75"/>
      <c r="J536" s="75"/>
      <c r="K536" s="36"/>
      <c r="L536" s="82"/>
      <c r="M536" s="82"/>
      <c r="N536" s="77"/>
      <c r="O536" s="84" t="s">
        <v>255</v>
      </c>
      <c r="P536" s="86">
        <v>43157.850532407407</v>
      </c>
      <c r="Q536" s="84" t="s">
        <v>4657</v>
      </c>
      <c r="R536" s="84" t="s">
        <v>5721</v>
      </c>
      <c r="S536" s="84" t="s">
        <v>6126</v>
      </c>
      <c r="T536" s="84" t="s">
        <v>6378</v>
      </c>
      <c r="U536" s="84"/>
      <c r="V536" s="84" t="s">
        <v>7118</v>
      </c>
      <c r="W536" s="86">
        <v>43157.850532407407</v>
      </c>
      <c r="X536" s="84" t="s">
        <v>8441</v>
      </c>
      <c r="Y536" s="84"/>
      <c r="Z536" s="84"/>
      <c r="AA536" s="90" t="s">
        <v>10154</v>
      </c>
      <c r="AB536" s="84"/>
      <c r="AC536" s="84" t="b">
        <v>0</v>
      </c>
      <c r="AD536" s="84">
        <v>0</v>
      </c>
      <c r="AE536" s="90" t="s">
        <v>285</v>
      </c>
      <c r="AF536" s="84" t="b">
        <v>0</v>
      </c>
      <c r="AG536" s="84" t="s">
        <v>2154</v>
      </c>
      <c r="AH536" s="84"/>
      <c r="AI536" s="90" t="s">
        <v>285</v>
      </c>
      <c r="AJ536" s="84" t="b">
        <v>0</v>
      </c>
      <c r="AK536" s="84">
        <v>283</v>
      </c>
      <c r="AL536" s="90" t="s">
        <v>11055</v>
      </c>
      <c r="AM536" s="84" t="s">
        <v>296</v>
      </c>
      <c r="AN536" s="84" t="b">
        <v>0</v>
      </c>
      <c r="AO536" s="90" t="s">
        <v>11055</v>
      </c>
      <c r="AP536" s="84" t="s">
        <v>179</v>
      </c>
      <c r="AQ536" s="84">
        <v>0</v>
      </c>
      <c r="AR536" s="84">
        <v>0</v>
      </c>
      <c r="AS536" s="84"/>
      <c r="AT536" s="84"/>
      <c r="AU536" s="84"/>
      <c r="AV536" s="84"/>
      <c r="AW536" s="84"/>
      <c r="AX536" s="84"/>
      <c r="AY536" s="84"/>
      <c r="AZ536" s="84"/>
    </row>
    <row r="537" spans="1:52" x14ac:dyDescent="0.2">
      <c r="A537" s="69" t="s">
        <v>2565</v>
      </c>
      <c r="B537" s="69" t="s">
        <v>3710</v>
      </c>
      <c r="C537" s="70"/>
      <c r="D537" s="71"/>
      <c r="E537" s="72"/>
      <c r="F537" s="73"/>
      <c r="G537" s="70"/>
      <c r="H537" s="74"/>
      <c r="I537" s="75"/>
      <c r="J537" s="75"/>
      <c r="K537" s="36"/>
      <c r="L537" s="82"/>
      <c r="M537" s="82"/>
      <c r="N537" s="77"/>
      <c r="O537" s="84" t="s">
        <v>255</v>
      </c>
      <c r="P537" s="86">
        <v>43157.851157407407</v>
      </c>
      <c r="Q537" s="84" t="s">
        <v>4410</v>
      </c>
      <c r="R537" s="84"/>
      <c r="S537" s="84"/>
      <c r="T537" s="84" t="s">
        <v>6274</v>
      </c>
      <c r="U537" s="84"/>
      <c r="V537" s="84" t="s">
        <v>7118</v>
      </c>
      <c r="W537" s="86">
        <v>43157.851157407407</v>
      </c>
      <c r="X537" s="84" t="s">
        <v>8442</v>
      </c>
      <c r="Y537" s="84"/>
      <c r="Z537" s="84"/>
      <c r="AA537" s="90" t="s">
        <v>10155</v>
      </c>
      <c r="AB537" s="84"/>
      <c r="AC537" s="84" t="b">
        <v>0</v>
      </c>
      <c r="AD537" s="84">
        <v>0</v>
      </c>
      <c r="AE537" s="90" t="s">
        <v>285</v>
      </c>
      <c r="AF537" s="84" t="b">
        <v>0</v>
      </c>
      <c r="AG537" s="84" t="s">
        <v>2154</v>
      </c>
      <c r="AH537" s="84"/>
      <c r="AI537" s="90" t="s">
        <v>285</v>
      </c>
      <c r="AJ537" s="84" t="b">
        <v>0</v>
      </c>
      <c r="AK537" s="84">
        <v>220</v>
      </c>
      <c r="AL537" s="90" t="s">
        <v>11437</v>
      </c>
      <c r="AM537" s="84" t="s">
        <v>296</v>
      </c>
      <c r="AN537" s="84" t="b">
        <v>0</v>
      </c>
      <c r="AO537" s="90" t="s">
        <v>11437</v>
      </c>
      <c r="AP537" s="84" t="s">
        <v>179</v>
      </c>
      <c r="AQ537" s="84">
        <v>0</v>
      </c>
      <c r="AR537" s="84">
        <v>0</v>
      </c>
      <c r="AS537" s="84"/>
      <c r="AT537" s="84"/>
      <c r="AU537" s="84"/>
      <c r="AV537" s="84"/>
      <c r="AW537" s="84"/>
      <c r="AX537" s="84"/>
      <c r="AY537" s="84"/>
      <c r="AZ537" s="84"/>
    </row>
    <row r="538" spans="1:52" x14ac:dyDescent="0.2">
      <c r="A538" s="69" t="s">
        <v>2565</v>
      </c>
      <c r="B538" s="69" t="s">
        <v>3680</v>
      </c>
      <c r="C538" s="70"/>
      <c r="D538" s="71"/>
      <c r="E538" s="72"/>
      <c r="F538" s="73"/>
      <c r="G538" s="70"/>
      <c r="H538" s="74"/>
      <c r="I538" s="75"/>
      <c r="J538" s="75"/>
      <c r="K538" s="36"/>
      <c r="L538" s="82"/>
      <c r="M538" s="82"/>
      <c r="N538" s="77"/>
      <c r="O538" s="84" t="s">
        <v>255</v>
      </c>
      <c r="P538" s="86">
        <v>43157.851990740739</v>
      </c>
      <c r="Q538" s="84" t="s">
        <v>4550</v>
      </c>
      <c r="R538" s="84"/>
      <c r="S538" s="84"/>
      <c r="T538" s="84" t="s">
        <v>6274</v>
      </c>
      <c r="U538" s="84" t="s">
        <v>6649</v>
      </c>
      <c r="V538" s="84" t="s">
        <v>6649</v>
      </c>
      <c r="W538" s="86">
        <v>43157.851990740739</v>
      </c>
      <c r="X538" s="84" t="s">
        <v>8443</v>
      </c>
      <c r="Y538" s="84"/>
      <c r="Z538" s="84"/>
      <c r="AA538" s="90" t="s">
        <v>10156</v>
      </c>
      <c r="AB538" s="84"/>
      <c r="AC538" s="84" t="b">
        <v>0</v>
      </c>
      <c r="AD538" s="84">
        <v>0</v>
      </c>
      <c r="AE538" s="90" t="s">
        <v>285</v>
      </c>
      <c r="AF538" s="84" t="b">
        <v>0</v>
      </c>
      <c r="AG538" s="84" t="s">
        <v>2154</v>
      </c>
      <c r="AH538" s="84"/>
      <c r="AI538" s="90" t="s">
        <v>285</v>
      </c>
      <c r="AJ538" s="84" t="b">
        <v>0</v>
      </c>
      <c r="AK538" s="84">
        <v>325</v>
      </c>
      <c r="AL538" s="90" t="s">
        <v>11404</v>
      </c>
      <c r="AM538" s="84" t="s">
        <v>296</v>
      </c>
      <c r="AN538" s="84" t="b">
        <v>0</v>
      </c>
      <c r="AO538" s="90" t="s">
        <v>11404</v>
      </c>
      <c r="AP538" s="84" t="s">
        <v>179</v>
      </c>
      <c r="AQ538" s="84">
        <v>0</v>
      </c>
      <c r="AR538" s="84">
        <v>0</v>
      </c>
      <c r="AS538" s="84"/>
      <c r="AT538" s="84"/>
      <c r="AU538" s="84"/>
      <c r="AV538" s="84"/>
      <c r="AW538" s="84"/>
      <c r="AX538" s="84"/>
      <c r="AY538" s="84"/>
      <c r="AZ538" s="84"/>
    </row>
    <row r="539" spans="1:52" x14ac:dyDescent="0.2">
      <c r="A539" s="69" t="s">
        <v>2565</v>
      </c>
      <c r="B539" s="69" t="s">
        <v>2576</v>
      </c>
      <c r="C539" s="70"/>
      <c r="D539" s="71"/>
      <c r="E539" s="72"/>
      <c r="F539" s="73"/>
      <c r="G539" s="70"/>
      <c r="H539" s="74"/>
      <c r="I539" s="75"/>
      <c r="J539" s="75"/>
      <c r="K539" s="36"/>
      <c r="L539" s="82"/>
      <c r="M539" s="82"/>
      <c r="N539" s="77"/>
      <c r="O539" s="84" t="s">
        <v>255</v>
      </c>
      <c r="P539" s="86">
        <v>43157.853946759256</v>
      </c>
      <c r="Q539" s="84" t="s">
        <v>4658</v>
      </c>
      <c r="R539" s="84"/>
      <c r="S539" s="84"/>
      <c r="T539" s="84" t="s">
        <v>6274</v>
      </c>
      <c r="U539" s="84"/>
      <c r="V539" s="84" t="s">
        <v>7118</v>
      </c>
      <c r="W539" s="86">
        <v>43157.853946759256</v>
      </c>
      <c r="X539" s="84" t="s">
        <v>8444</v>
      </c>
      <c r="Y539" s="84"/>
      <c r="Z539" s="84"/>
      <c r="AA539" s="90" t="s">
        <v>10157</v>
      </c>
      <c r="AB539" s="84"/>
      <c r="AC539" s="84" t="b">
        <v>0</v>
      </c>
      <c r="AD539" s="84">
        <v>0</v>
      </c>
      <c r="AE539" s="90" t="s">
        <v>285</v>
      </c>
      <c r="AF539" s="84" t="b">
        <v>0</v>
      </c>
      <c r="AG539" s="84" t="s">
        <v>2154</v>
      </c>
      <c r="AH539" s="84"/>
      <c r="AI539" s="90" t="s">
        <v>285</v>
      </c>
      <c r="AJ539" s="84" t="b">
        <v>0</v>
      </c>
      <c r="AK539" s="84">
        <v>208</v>
      </c>
      <c r="AL539" s="90" t="s">
        <v>10167</v>
      </c>
      <c r="AM539" s="84" t="s">
        <v>296</v>
      </c>
      <c r="AN539" s="84" t="b">
        <v>0</v>
      </c>
      <c r="AO539" s="90" t="s">
        <v>10167</v>
      </c>
      <c r="AP539" s="84" t="s">
        <v>179</v>
      </c>
      <c r="AQ539" s="84">
        <v>0</v>
      </c>
      <c r="AR539" s="84">
        <v>0</v>
      </c>
      <c r="AS539" s="84"/>
      <c r="AT539" s="84"/>
      <c r="AU539" s="84"/>
      <c r="AV539" s="84"/>
      <c r="AW539" s="84"/>
      <c r="AX539" s="84"/>
      <c r="AY539" s="84"/>
      <c r="AZ539" s="84"/>
    </row>
    <row r="540" spans="1:52" x14ac:dyDescent="0.2">
      <c r="A540" s="69" t="s">
        <v>2567</v>
      </c>
      <c r="B540" s="69" t="s">
        <v>2567</v>
      </c>
      <c r="C540" s="70"/>
      <c r="D540" s="71"/>
      <c r="E540" s="72"/>
      <c r="F540" s="73"/>
      <c r="G540" s="70"/>
      <c r="H540" s="74"/>
      <c r="I540" s="75"/>
      <c r="J540" s="75"/>
      <c r="K540" s="36"/>
      <c r="L540" s="82"/>
      <c r="M540" s="82"/>
      <c r="N540" s="77"/>
      <c r="O540" s="84" t="s">
        <v>179</v>
      </c>
      <c r="P540" s="86">
        <v>43157.854722222219</v>
      </c>
      <c r="Q540" s="84" t="s">
        <v>4659</v>
      </c>
      <c r="R540" s="84" t="s">
        <v>5607</v>
      </c>
      <c r="S540" s="84" t="s">
        <v>6076</v>
      </c>
      <c r="T540" s="84" t="s">
        <v>6379</v>
      </c>
      <c r="U540" s="84"/>
      <c r="V540" s="84" t="s">
        <v>7120</v>
      </c>
      <c r="W540" s="86">
        <v>43157.854722222219</v>
      </c>
      <c r="X540" s="84" t="s">
        <v>8445</v>
      </c>
      <c r="Y540" s="84"/>
      <c r="Z540" s="84"/>
      <c r="AA540" s="90" t="s">
        <v>10158</v>
      </c>
      <c r="AB540" s="84"/>
      <c r="AC540" s="84" t="b">
        <v>0</v>
      </c>
      <c r="AD540" s="84">
        <v>0</v>
      </c>
      <c r="AE540" s="90" t="s">
        <v>285</v>
      </c>
      <c r="AF540" s="84" t="b">
        <v>0</v>
      </c>
      <c r="AG540" s="84" t="s">
        <v>290</v>
      </c>
      <c r="AH540" s="84"/>
      <c r="AI540" s="90" t="s">
        <v>285</v>
      </c>
      <c r="AJ540" s="84" t="b">
        <v>0</v>
      </c>
      <c r="AK540" s="84">
        <v>0</v>
      </c>
      <c r="AL540" s="90" t="s">
        <v>285</v>
      </c>
      <c r="AM540" s="84" t="s">
        <v>298</v>
      </c>
      <c r="AN540" s="84" t="b">
        <v>0</v>
      </c>
      <c r="AO540" s="90" t="s">
        <v>10158</v>
      </c>
      <c r="AP540" s="84" t="s">
        <v>179</v>
      </c>
      <c r="AQ540" s="84">
        <v>0</v>
      </c>
      <c r="AR540" s="84">
        <v>0</v>
      </c>
      <c r="AS540" s="84"/>
      <c r="AT540" s="84"/>
      <c r="AU540" s="84"/>
      <c r="AV540" s="84"/>
      <c r="AW540" s="84"/>
      <c r="AX540" s="84"/>
      <c r="AY540" s="84"/>
      <c r="AZ540" s="84"/>
    </row>
    <row r="541" spans="1:52" x14ac:dyDescent="0.2">
      <c r="A541" s="69" t="s">
        <v>2568</v>
      </c>
      <c r="B541" s="69" t="s">
        <v>2569</v>
      </c>
      <c r="C541" s="70"/>
      <c r="D541" s="71"/>
      <c r="E541" s="72"/>
      <c r="F541" s="73"/>
      <c r="G541" s="70"/>
      <c r="H541" s="74"/>
      <c r="I541" s="75"/>
      <c r="J541" s="75"/>
      <c r="K541" s="36"/>
      <c r="L541" s="82"/>
      <c r="M541" s="82"/>
      <c r="N541" s="77"/>
      <c r="O541" s="84" t="s">
        <v>255</v>
      </c>
      <c r="P541" s="86">
        <v>43157.692569444444</v>
      </c>
      <c r="Q541" s="84" t="s">
        <v>4660</v>
      </c>
      <c r="R541" s="84" t="s">
        <v>5722</v>
      </c>
      <c r="S541" s="84" t="s">
        <v>6127</v>
      </c>
      <c r="T541" s="84" t="s">
        <v>6274</v>
      </c>
      <c r="U541" s="84" t="s">
        <v>6667</v>
      </c>
      <c r="V541" s="84" t="s">
        <v>6667</v>
      </c>
      <c r="W541" s="86">
        <v>43157.692569444444</v>
      </c>
      <c r="X541" s="84" t="s">
        <v>8446</v>
      </c>
      <c r="Y541" s="84"/>
      <c r="Z541" s="84"/>
      <c r="AA541" s="90" t="s">
        <v>10159</v>
      </c>
      <c r="AB541" s="84"/>
      <c r="AC541" s="84" t="b">
        <v>0</v>
      </c>
      <c r="AD541" s="84">
        <v>8</v>
      </c>
      <c r="AE541" s="90" t="s">
        <v>285</v>
      </c>
      <c r="AF541" s="84" t="b">
        <v>0</v>
      </c>
      <c r="AG541" s="84" t="s">
        <v>1005</v>
      </c>
      <c r="AH541" s="84"/>
      <c r="AI541" s="90" t="s">
        <v>285</v>
      </c>
      <c r="AJ541" s="84" t="b">
        <v>0</v>
      </c>
      <c r="AK541" s="84">
        <v>3</v>
      </c>
      <c r="AL541" s="90" t="s">
        <v>285</v>
      </c>
      <c r="AM541" s="84" t="s">
        <v>294</v>
      </c>
      <c r="AN541" s="84" t="b">
        <v>0</v>
      </c>
      <c r="AO541" s="90" t="s">
        <v>10159</v>
      </c>
      <c r="AP541" s="84" t="s">
        <v>308</v>
      </c>
      <c r="AQ541" s="84">
        <v>0</v>
      </c>
      <c r="AR541" s="84">
        <v>0</v>
      </c>
      <c r="AS541" s="84"/>
      <c r="AT541" s="84"/>
      <c r="AU541" s="84"/>
      <c r="AV541" s="84"/>
      <c r="AW541" s="84"/>
      <c r="AX541" s="84"/>
      <c r="AY541" s="84"/>
      <c r="AZ541" s="84"/>
    </row>
    <row r="542" spans="1:52" x14ac:dyDescent="0.2">
      <c r="A542" s="69" t="s">
        <v>2569</v>
      </c>
      <c r="B542" s="69" t="s">
        <v>2568</v>
      </c>
      <c r="C542" s="70"/>
      <c r="D542" s="71"/>
      <c r="E542" s="72"/>
      <c r="F542" s="73"/>
      <c r="G542" s="70"/>
      <c r="H542" s="74"/>
      <c r="I542" s="75"/>
      <c r="J542" s="75"/>
      <c r="K542" s="36"/>
      <c r="L542" s="82"/>
      <c r="M542" s="82"/>
      <c r="N542" s="77"/>
      <c r="O542" s="84" t="s">
        <v>255</v>
      </c>
      <c r="P542" s="86">
        <v>43157.854780092595</v>
      </c>
      <c r="Q542" s="84" t="s">
        <v>4661</v>
      </c>
      <c r="R542" s="84"/>
      <c r="S542" s="84"/>
      <c r="T542" s="84" t="s">
        <v>6274</v>
      </c>
      <c r="U542" s="84"/>
      <c r="V542" s="84" t="s">
        <v>7121</v>
      </c>
      <c r="W542" s="86">
        <v>43157.854780092595</v>
      </c>
      <c r="X542" s="84" t="s">
        <v>8447</v>
      </c>
      <c r="Y542" s="84"/>
      <c r="Z542" s="84"/>
      <c r="AA542" s="90" t="s">
        <v>10160</v>
      </c>
      <c r="AB542" s="84"/>
      <c r="AC542" s="84" t="b">
        <v>0</v>
      </c>
      <c r="AD542" s="84">
        <v>0</v>
      </c>
      <c r="AE542" s="90" t="s">
        <v>285</v>
      </c>
      <c r="AF542" s="84" t="b">
        <v>0</v>
      </c>
      <c r="AG542" s="84" t="s">
        <v>1005</v>
      </c>
      <c r="AH542" s="84"/>
      <c r="AI542" s="90" t="s">
        <v>285</v>
      </c>
      <c r="AJ542" s="84" t="b">
        <v>0</v>
      </c>
      <c r="AK542" s="84">
        <v>3</v>
      </c>
      <c r="AL542" s="90" t="s">
        <v>10159</v>
      </c>
      <c r="AM542" s="84" t="s">
        <v>294</v>
      </c>
      <c r="AN542" s="84" t="b">
        <v>0</v>
      </c>
      <c r="AO542" s="90" t="s">
        <v>10159</v>
      </c>
      <c r="AP542" s="84" t="s">
        <v>179</v>
      </c>
      <c r="AQ542" s="84">
        <v>0</v>
      </c>
      <c r="AR542" s="84">
        <v>0</v>
      </c>
      <c r="AS542" s="84"/>
      <c r="AT542" s="84"/>
      <c r="AU542" s="84"/>
      <c r="AV542" s="84"/>
      <c r="AW542" s="84"/>
      <c r="AX542" s="84"/>
      <c r="AY542" s="84"/>
      <c r="AZ542" s="84"/>
    </row>
    <row r="543" spans="1:52" x14ac:dyDescent="0.2">
      <c r="A543" s="69" t="s">
        <v>2570</v>
      </c>
      <c r="B543" s="69" t="s">
        <v>2877</v>
      </c>
      <c r="C543" s="70"/>
      <c r="D543" s="71"/>
      <c r="E543" s="72"/>
      <c r="F543" s="73"/>
      <c r="G543" s="70"/>
      <c r="H543" s="74"/>
      <c r="I543" s="75"/>
      <c r="J543" s="75"/>
      <c r="K543" s="36"/>
      <c r="L543" s="82"/>
      <c r="M543" s="82"/>
      <c r="N543" s="77"/>
      <c r="O543" s="84" t="s">
        <v>255</v>
      </c>
      <c r="P543" s="86">
        <v>43157.854872685188</v>
      </c>
      <c r="Q543" s="84" t="s">
        <v>4504</v>
      </c>
      <c r="R543" s="84" t="s">
        <v>5659</v>
      </c>
      <c r="S543" s="84" t="s">
        <v>6094</v>
      </c>
      <c r="T543" s="84" t="s">
        <v>6339</v>
      </c>
      <c r="U543" s="84" t="s">
        <v>6643</v>
      </c>
      <c r="V543" s="84" t="s">
        <v>6643</v>
      </c>
      <c r="W543" s="86">
        <v>43157.854872685188</v>
      </c>
      <c r="X543" s="84" t="s">
        <v>8448</v>
      </c>
      <c r="Y543" s="84"/>
      <c r="Z543" s="84"/>
      <c r="AA543" s="90" t="s">
        <v>10161</v>
      </c>
      <c r="AB543" s="84"/>
      <c r="AC543" s="84" t="b">
        <v>0</v>
      </c>
      <c r="AD543" s="84">
        <v>0</v>
      </c>
      <c r="AE543" s="90" t="s">
        <v>285</v>
      </c>
      <c r="AF543" s="84" t="b">
        <v>0</v>
      </c>
      <c r="AG543" s="84" t="s">
        <v>291</v>
      </c>
      <c r="AH543" s="84"/>
      <c r="AI543" s="90" t="s">
        <v>285</v>
      </c>
      <c r="AJ543" s="84" t="b">
        <v>0</v>
      </c>
      <c r="AK543" s="84">
        <v>10</v>
      </c>
      <c r="AL543" s="90" t="s">
        <v>10500</v>
      </c>
      <c r="AM543" s="84" t="s">
        <v>296</v>
      </c>
      <c r="AN543" s="84" t="b">
        <v>0</v>
      </c>
      <c r="AO543" s="90" t="s">
        <v>10500</v>
      </c>
      <c r="AP543" s="84" t="s">
        <v>179</v>
      </c>
      <c r="AQ543" s="84">
        <v>0</v>
      </c>
      <c r="AR543" s="84">
        <v>0</v>
      </c>
      <c r="AS543" s="84"/>
      <c r="AT543" s="84"/>
      <c r="AU543" s="84"/>
      <c r="AV543" s="84"/>
      <c r="AW543" s="84"/>
      <c r="AX543" s="84"/>
      <c r="AY543" s="84"/>
      <c r="AZ543" s="84"/>
    </row>
    <row r="544" spans="1:52" x14ac:dyDescent="0.2">
      <c r="A544" s="69" t="s">
        <v>2571</v>
      </c>
      <c r="B544" s="69" t="s">
        <v>3817</v>
      </c>
      <c r="C544" s="70"/>
      <c r="D544" s="71"/>
      <c r="E544" s="72"/>
      <c r="F544" s="73"/>
      <c r="G544" s="70"/>
      <c r="H544" s="74"/>
      <c r="I544" s="75"/>
      <c r="J544" s="75"/>
      <c r="K544" s="36"/>
      <c r="L544" s="82"/>
      <c r="M544" s="82"/>
      <c r="N544" s="77"/>
      <c r="O544" s="84" t="s">
        <v>255</v>
      </c>
      <c r="P544" s="86">
        <v>43157.854895833334</v>
      </c>
      <c r="Q544" s="84" t="s">
        <v>4409</v>
      </c>
      <c r="R544" s="84" t="s">
        <v>5607</v>
      </c>
      <c r="S544" s="84" t="s">
        <v>6076</v>
      </c>
      <c r="T544" s="84" t="s">
        <v>6291</v>
      </c>
      <c r="U544" s="84"/>
      <c r="V544" s="84" t="s">
        <v>7122</v>
      </c>
      <c r="W544" s="86">
        <v>43157.854895833334</v>
      </c>
      <c r="X544" s="84" t="s">
        <v>8449</v>
      </c>
      <c r="Y544" s="84"/>
      <c r="Z544" s="84"/>
      <c r="AA544" s="90" t="s">
        <v>10162</v>
      </c>
      <c r="AB544" s="84"/>
      <c r="AC544" s="84" t="b">
        <v>0</v>
      </c>
      <c r="AD544" s="84">
        <v>0</v>
      </c>
      <c r="AE544" s="90" t="s">
        <v>285</v>
      </c>
      <c r="AF544" s="84" t="b">
        <v>0</v>
      </c>
      <c r="AG544" s="84" t="s">
        <v>290</v>
      </c>
      <c r="AH544" s="84"/>
      <c r="AI544" s="90" t="s">
        <v>285</v>
      </c>
      <c r="AJ544" s="84" t="b">
        <v>0</v>
      </c>
      <c r="AK544" s="84">
        <v>1818</v>
      </c>
      <c r="AL544" s="90" t="s">
        <v>11439</v>
      </c>
      <c r="AM544" s="84" t="s">
        <v>295</v>
      </c>
      <c r="AN544" s="84" t="b">
        <v>0</v>
      </c>
      <c r="AO544" s="90" t="s">
        <v>11439</v>
      </c>
      <c r="AP544" s="84" t="s">
        <v>179</v>
      </c>
      <c r="AQ544" s="84">
        <v>0</v>
      </c>
      <c r="AR544" s="84">
        <v>0</v>
      </c>
      <c r="AS544" s="84"/>
      <c r="AT544" s="84"/>
      <c r="AU544" s="84"/>
      <c r="AV544" s="84"/>
      <c r="AW544" s="84"/>
      <c r="AX544" s="84"/>
      <c r="AY544" s="84"/>
      <c r="AZ544" s="84"/>
    </row>
    <row r="545" spans="1:52" x14ac:dyDescent="0.2">
      <c r="A545" s="69" t="s">
        <v>2571</v>
      </c>
      <c r="B545" s="69" t="s">
        <v>3818</v>
      </c>
      <c r="C545" s="70"/>
      <c r="D545" s="71"/>
      <c r="E545" s="72"/>
      <c r="F545" s="73"/>
      <c r="G545" s="70"/>
      <c r="H545" s="74"/>
      <c r="I545" s="75"/>
      <c r="J545" s="75"/>
      <c r="K545" s="36"/>
      <c r="L545" s="82"/>
      <c r="M545" s="82"/>
      <c r="N545" s="77"/>
      <c r="O545" s="84" t="s">
        <v>255</v>
      </c>
      <c r="P545" s="86">
        <v>43157.854895833334</v>
      </c>
      <c r="Q545" s="84" t="s">
        <v>4409</v>
      </c>
      <c r="R545" s="84" t="s">
        <v>5607</v>
      </c>
      <c r="S545" s="84" t="s">
        <v>6076</v>
      </c>
      <c r="T545" s="84" t="s">
        <v>6291</v>
      </c>
      <c r="U545" s="84"/>
      <c r="V545" s="84" t="s">
        <v>7122</v>
      </c>
      <c r="W545" s="86">
        <v>43157.854895833334</v>
      </c>
      <c r="X545" s="84" t="s">
        <v>8449</v>
      </c>
      <c r="Y545" s="84"/>
      <c r="Z545" s="84"/>
      <c r="AA545" s="90" t="s">
        <v>10162</v>
      </c>
      <c r="AB545" s="84"/>
      <c r="AC545" s="84" t="b">
        <v>0</v>
      </c>
      <c r="AD545" s="84">
        <v>0</v>
      </c>
      <c r="AE545" s="90" t="s">
        <v>285</v>
      </c>
      <c r="AF545" s="84" t="b">
        <v>0</v>
      </c>
      <c r="AG545" s="84" t="s">
        <v>290</v>
      </c>
      <c r="AH545" s="84"/>
      <c r="AI545" s="90" t="s">
        <v>285</v>
      </c>
      <c r="AJ545" s="84" t="b">
        <v>0</v>
      </c>
      <c r="AK545" s="84">
        <v>1818</v>
      </c>
      <c r="AL545" s="90" t="s">
        <v>11439</v>
      </c>
      <c r="AM545" s="84" t="s">
        <v>295</v>
      </c>
      <c r="AN545" s="84" t="b">
        <v>0</v>
      </c>
      <c r="AO545" s="90" t="s">
        <v>11439</v>
      </c>
      <c r="AP545" s="84" t="s">
        <v>179</v>
      </c>
      <c r="AQ545" s="84">
        <v>0</v>
      </c>
      <c r="AR545" s="84">
        <v>0</v>
      </c>
      <c r="AS545" s="84"/>
      <c r="AT545" s="84"/>
      <c r="AU545" s="84"/>
      <c r="AV545" s="84"/>
      <c r="AW545" s="84"/>
      <c r="AX545" s="84"/>
      <c r="AY545" s="84"/>
      <c r="AZ545" s="84"/>
    </row>
    <row r="546" spans="1:52" x14ac:dyDescent="0.2">
      <c r="A546" s="69" t="s">
        <v>2571</v>
      </c>
      <c r="B546" s="69" t="s">
        <v>3712</v>
      </c>
      <c r="C546" s="70"/>
      <c r="D546" s="71"/>
      <c r="E546" s="72"/>
      <c r="F546" s="73"/>
      <c r="G546" s="70"/>
      <c r="H546" s="74"/>
      <c r="I546" s="75"/>
      <c r="J546" s="75"/>
      <c r="K546" s="36"/>
      <c r="L546" s="82"/>
      <c r="M546" s="82"/>
      <c r="N546" s="77"/>
      <c r="O546" s="84" t="s">
        <v>255</v>
      </c>
      <c r="P546" s="86">
        <v>43157.854895833334</v>
      </c>
      <c r="Q546" s="84" t="s">
        <v>4409</v>
      </c>
      <c r="R546" s="84" t="s">
        <v>5607</v>
      </c>
      <c r="S546" s="84" t="s">
        <v>6076</v>
      </c>
      <c r="T546" s="84" t="s">
        <v>6291</v>
      </c>
      <c r="U546" s="84"/>
      <c r="V546" s="84" t="s">
        <v>7122</v>
      </c>
      <c r="W546" s="86">
        <v>43157.854895833334</v>
      </c>
      <c r="X546" s="84" t="s">
        <v>8449</v>
      </c>
      <c r="Y546" s="84"/>
      <c r="Z546" s="84"/>
      <c r="AA546" s="90" t="s">
        <v>10162</v>
      </c>
      <c r="AB546" s="84"/>
      <c r="AC546" s="84" t="b">
        <v>0</v>
      </c>
      <c r="AD546" s="84">
        <v>0</v>
      </c>
      <c r="AE546" s="90" t="s">
        <v>285</v>
      </c>
      <c r="AF546" s="84" t="b">
        <v>0</v>
      </c>
      <c r="AG546" s="84" t="s">
        <v>290</v>
      </c>
      <c r="AH546" s="84"/>
      <c r="AI546" s="90" t="s">
        <v>285</v>
      </c>
      <c r="AJ546" s="84" t="b">
        <v>0</v>
      </c>
      <c r="AK546" s="84">
        <v>1818</v>
      </c>
      <c r="AL546" s="90" t="s">
        <v>11439</v>
      </c>
      <c r="AM546" s="84" t="s">
        <v>295</v>
      </c>
      <c r="AN546" s="84" t="b">
        <v>0</v>
      </c>
      <c r="AO546" s="90" t="s">
        <v>11439</v>
      </c>
      <c r="AP546" s="84" t="s">
        <v>179</v>
      </c>
      <c r="AQ546" s="84">
        <v>0</v>
      </c>
      <c r="AR546" s="84">
        <v>0</v>
      </c>
      <c r="AS546" s="84"/>
      <c r="AT546" s="84"/>
      <c r="AU546" s="84"/>
      <c r="AV546" s="84"/>
      <c r="AW546" s="84"/>
      <c r="AX546" s="84"/>
      <c r="AY546" s="84"/>
      <c r="AZ546" s="84"/>
    </row>
    <row r="547" spans="1:52" x14ac:dyDescent="0.2">
      <c r="A547" s="69" t="s">
        <v>2572</v>
      </c>
      <c r="B547" s="69" t="s">
        <v>3881</v>
      </c>
      <c r="C547" s="70"/>
      <c r="D547" s="71"/>
      <c r="E547" s="72"/>
      <c r="F547" s="73"/>
      <c r="G547" s="70"/>
      <c r="H547" s="74"/>
      <c r="I547" s="75"/>
      <c r="J547" s="75"/>
      <c r="K547" s="36"/>
      <c r="L547" s="82"/>
      <c r="M547" s="82"/>
      <c r="N547" s="77"/>
      <c r="O547" s="84" t="s">
        <v>255</v>
      </c>
      <c r="P547" s="86">
        <v>43157.854907407411</v>
      </c>
      <c r="Q547" s="84" t="s">
        <v>4662</v>
      </c>
      <c r="R547" s="84" t="s">
        <v>5723</v>
      </c>
      <c r="S547" s="84" t="s">
        <v>6128</v>
      </c>
      <c r="T547" s="84" t="s">
        <v>6274</v>
      </c>
      <c r="U547" s="84"/>
      <c r="V547" s="84" t="s">
        <v>7123</v>
      </c>
      <c r="W547" s="86">
        <v>43157.854907407411</v>
      </c>
      <c r="X547" s="84" t="s">
        <v>8450</v>
      </c>
      <c r="Y547" s="84"/>
      <c r="Z547" s="84"/>
      <c r="AA547" s="90" t="s">
        <v>10163</v>
      </c>
      <c r="AB547" s="84"/>
      <c r="AC547" s="84" t="b">
        <v>0</v>
      </c>
      <c r="AD547" s="84">
        <v>1</v>
      </c>
      <c r="AE547" s="90" t="s">
        <v>285</v>
      </c>
      <c r="AF547" s="84" t="b">
        <v>0</v>
      </c>
      <c r="AG547" s="84" t="s">
        <v>290</v>
      </c>
      <c r="AH547" s="84"/>
      <c r="AI547" s="90" t="s">
        <v>285</v>
      </c>
      <c r="AJ547" s="84" t="b">
        <v>0</v>
      </c>
      <c r="AK547" s="84">
        <v>0</v>
      </c>
      <c r="AL547" s="90" t="s">
        <v>285</v>
      </c>
      <c r="AM547" s="84" t="s">
        <v>294</v>
      </c>
      <c r="AN547" s="84" t="b">
        <v>0</v>
      </c>
      <c r="AO547" s="90" t="s">
        <v>10163</v>
      </c>
      <c r="AP547" s="84" t="s">
        <v>179</v>
      </c>
      <c r="AQ547" s="84">
        <v>0</v>
      </c>
      <c r="AR547" s="84">
        <v>0</v>
      </c>
      <c r="AS547" s="84"/>
      <c r="AT547" s="84"/>
      <c r="AU547" s="84"/>
      <c r="AV547" s="84"/>
      <c r="AW547" s="84"/>
      <c r="AX547" s="84"/>
      <c r="AY547" s="84"/>
      <c r="AZ547" s="84"/>
    </row>
    <row r="548" spans="1:52" x14ac:dyDescent="0.2">
      <c r="A548" s="69" t="s">
        <v>2573</v>
      </c>
      <c r="B548" s="69" t="s">
        <v>895</v>
      </c>
      <c r="C548" s="70"/>
      <c r="D548" s="71"/>
      <c r="E548" s="72"/>
      <c r="F548" s="73"/>
      <c r="G548" s="70"/>
      <c r="H548" s="74"/>
      <c r="I548" s="75"/>
      <c r="J548" s="75"/>
      <c r="K548" s="36"/>
      <c r="L548" s="82"/>
      <c r="M548" s="82"/>
      <c r="N548" s="77"/>
      <c r="O548" s="84" t="s">
        <v>255</v>
      </c>
      <c r="P548" s="86">
        <v>43157.853043981479</v>
      </c>
      <c r="Q548" s="84" t="s">
        <v>4663</v>
      </c>
      <c r="R548" s="84"/>
      <c r="S548" s="84"/>
      <c r="T548" s="84" t="s">
        <v>6274</v>
      </c>
      <c r="U548" s="84"/>
      <c r="V548" s="84" t="s">
        <v>7124</v>
      </c>
      <c r="W548" s="86">
        <v>43157.853043981479</v>
      </c>
      <c r="X548" s="84" t="s">
        <v>8451</v>
      </c>
      <c r="Y548" s="84"/>
      <c r="Z548" s="84"/>
      <c r="AA548" s="90" t="s">
        <v>10164</v>
      </c>
      <c r="AB548" s="90" t="s">
        <v>11521</v>
      </c>
      <c r="AC548" s="84" t="b">
        <v>0</v>
      </c>
      <c r="AD548" s="84">
        <v>3</v>
      </c>
      <c r="AE548" s="90" t="s">
        <v>11691</v>
      </c>
      <c r="AF548" s="84" t="b">
        <v>0</v>
      </c>
      <c r="AG548" s="84" t="s">
        <v>290</v>
      </c>
      <c r="AH548" s="84"/>
      <c r="AI548" s="90" t="s">
        <v>285</v>
      </c>
      <c r="AJ548" s="84" t="b">
        <v>0</v>
      </c>
      <c r="AK548" s="84">
        <v>0</v>
      </c>
      <c r="AL548" s="90" t="s">
        <v>285</v>
      </c>
      <c r="AM548" s="84" t="s">
        <v>294</v>
      </c>
      <c r="AN548" s="84" t="b">
        <v>0</v>
      </c>
      <c r="AO548" s="90" t="s">
        <v>11521</v>
      </c>
      <c r="AP548" s="84" t="s">
        <v>179</v>
      </c>
      <c r="AQ548" s="84">
        <v>0</v>
      </c>
      <c r="AR548" s="84">
        <v>0</v>
      </c>
      <c r="AS548" s="84"/>
      <c r="AT548" s="84"/>
      <c r="AU548" s="84"/>
      <c r="AV548" s="84"/>
      <c r="AW548" s="84"/>
      <c r="AX548" s="84"/>
      <c r="AY548" s="84"/>
      <c r="AZ548" s="84"/>
    </row>
    <row r="549" spans="1:52" x14ac:dyDescent="0.2">
      <c r="A549" s="69" t="s">
        <v>2574</v>
      </c>
      <c r="B549" s="69" t="s">
        <v>895</v>
      </c>
      <c r="C549" s="70"/>
      <c r="D549" s="71"/>
      <c r="E549" s="72"/>
      <c r="F549" s="73"/>
      <c r="G549" s="70"/>
      <c r="H549" s="74"/>
      <c r="I549" s="75"/>
      <c r="J549" s="75"/>
      <c r="K549" s="36"/>
      <c r="L549" s="82"/>
      <c r="M549" s="82"/>
      <c r="N549" s="77"/>
      <c r="O549" s="84" t="s">
        <v>255</v>
      </c>
      <c r="P549" s="86">
        <v>43157.854942129627</v>
      </c>
      <c r="Q549" s="84" t="s">
        <v>4664</v>
      </c>
      <c r="R549" s="84"/>
      <c r="S549" s="84"/>
      <c r="T549" s="84" t="s">
        <v>6274</v>
      </c>
      <c r="U549" s="84"/>
      <c r="V549" s="84" t="s">
        <v>7125</v>
      </c>
      <c r="W549" s="86">
        <v>43157.854942129627</v>
      </c>
      <c r="X549" s="84" t="s">
        <v>8452</v>
      </c>
      <c r="Y549" s="84"/>
      <c r="Z549" s="84"/>
      <c r="AA549" s="90" t="s">
        <v>10165</v>
      </c>
      <c r="AB549" s="90" t="s">
        <v>11522</v>
      </c>
      <c r="AC549" s="84" t="b">
        <v>0</v>
      </c>
      <c r="AD549" s="84">
        <v>4</v>
      </c>
      <c r="AE549" s="90" t="s">
        <v>11692</v>
      </c>
      <c r="AF549" s="84" t="b">
        <v>0</v>
      </c>
      <c r="AG549" s="84" t="s">
        <v>290</v>
      </c>
      <c r="AH549" s="84"/>
      <c r="AI549" s="90" t="s">
        <v>285</v>
      </c>
      <c r="AJ549" s="84" t="b">
        <v>0</v>
      </c>
      <c r="AK549" s="84">
        <v>1</v>
      </c>
      <c r="AL549" s="90" t="s">
        <v>285</v>
      </c>
      <c r="AM549" s="84" t="s">
        <v>295</v>
      </c>
      <c r="AN549" s="84" t="b">
        <v>0</v>
      </c>
      <c r="AO549" s="90" t="s">
        <v>11522</v>
      </c>
      <c r="AP549" s="84" t="s">
        <v>179</v>
      </c>
      <c r="AQ549" s="84">
        <v>0</v>
      </c>
      <c r="AR549" s="84">
        <v>0</v>
      </c>
      <c r="AS549" s="84"/>
      <c r="AT549" s="84"/>
      <c r="AU549" s="84"/>
      <c r="AV549" s="84"/>
      <c r="AW549" s="84"/>
      <c r="AX549" s="84"/>
      <c r="AY549" s="84"/>
      <c r="AZ549" s="84"/>
    </row>
    <row r="550" spans="1:52" x14ac:dyDescent="0.2">
      <c r="A550" s="69" t="s">
        <v>2573</v>
      </c>
      <c r="B550" s="69" t="s">
        <v>3882</v>
      </c>
      <c r="C550" s="70"/>
      <c r="D550" s="71"/>
      <c r="E550" s="72"/>
      <c r="F550" s="73"/>
      <c r="G550" s="70"/>
      <c r="H550" s="74"/>
      <c r="I550" s="75"/>
      <c r="J550" s="75"/>
      <c r="K550" s="36"/>
      <c r="L550" s="82"/>
      <c r="M550" s="82"/>
      <c r="N550" s="77"/>
      <c r="O550" s="84" t="s">
        <v>255</v>
      </c>
      <c r="P550" s="86">
        <v>43157.853043981479</v>
      </c>
      <c r="Q550" s="84" t="s">
        <v>4663</v>
      </c>
      <c r="R550" s="84"/>
      <c r="S550" s="84"/>
      <c r="T550" s="84" t="s">
        <v>6274</v>
      </c>
      <c r="U550" s="84"/>
      <c r="V550" s="84" t="s">
        <v>7124</v>
      </c>
      <c r="W550" s="86">
        <v>43157.853043981479</v>
      </c>
      <c r="X550" s="84" t="s">
        <v>8451</v>
      </c>
      <c r="Y550" s="84"/>
      <c r="Z550" s="84"/>
      <c r="AA550" s="90" t="s">
        <v>10164</v>
      </c>
      <c r="AB550" s="90" t="s">
        <v>11521</v>
      </c>
      <c r="AC550" s="84" t="b">
        <v>0</v>
      </c>
      <c r="AD550" s="84">
        <v>3</v>
      </c>
      <c r="AE550" s="90" t="s">
        <v>11691</v>
      </c>
      <c r="AF550" s="84" t="b">
        <v>0</v>
      </c>
      <c r="AG550" s="84" t="s">
        <v>290</v>
      </c>
      <c r="AH550" s="84"/>
      <c r="AI550" s="90" t="s">
        <v>285</v>
      </c>
      <c r="AJ550" s="84" t="b">
        <v>0</v>
      </c>
      <c r="AK550" s="84">
        <v>0</v>
      </c>
      <c r="AL550" s="90" t="s">
        <v>285</v>
      </c>
      <c r="AM550" s="84" t="s">
        <v>294</v>
      </c>
      <c r="AN550" s="84" t="b">
        <v>0</v>
      </c>
      <c r="AO550" s="90" t="s">
        <v>11521</v>
      </c>
      <c r="AP550" s="84" t="s">
        <v>179</v>
      </c>
      <c r="AQ550" s="84">
        <v>0</v>
      </c>
      <c r="AR550" s="84">
        <v>0</v>
      </c>
      <c r="AS550" s="84"/>
      <c r="AT550" s="84"/>
      <c r="AU550" s="84"/>
      <c r="AV550" s="84"/>
      <c r="AW550" s="84"/>
      <c r="AX550" s="84"/>
      <c r="AY550" s="84"/>
      <c r="AZ550" s="84"/>
    </row>
    <row r="551" spans="1:52" x14ac:dyDescent="0.2">
      <c r="A551" s="69" t="s">
        <v>2574</v>
      </c>
      <c r="B551" s="69" t="s">
        <v>3882</v>
      </c>
      <c r="C551" s="70"/>
      <c r="D551" s="71"/>
      <c r="E551" s="72"/>
      <c r="F551" s="73"/>
      <c r="G551" s="70"/>
      <c r="H551" s="74"/>
      <c r="I551" s="75"/>
      <c r="J551" s="75"/>
      <c r="K551" s="36"/>
      <c r="L551" s="82"/>
      <c r="M551" s="82"/>
      <c r="N551" s="77"/>
      <c r="O551" s="84" t="s">
        <v>255</v>
      </c>
      <c r="P551" s="86">
        <v>43157.854942129627</v>
      </c>
      <c r="Q551" s="84" t="s">
        <v>4664</v>
      </c>
      <c r="R551" s="84"/>
      <c r="S551" s="84"/>
      <c r="T551" s="84" t="s">
        <v>6274</v>
      </c>
      <c r="U551" s="84"/>
      <c r="V551" s="84" t="s">
        <v>7125</v>
      </c>
      <c r="W551" s="86">
        <v>43157.854942129627</v>
      </c>
      <c r="X551" s="84" t="s">
        <v>8452</v>
      </c>
      <c r="Y551" s="84"/>
      <c r="Z551" s="84"/>
      <c r="AA551" s="90" t="s">
        <v>10165</v>
      </c>
      <c r="AB551" s="90" t="s">
        <v>11522</v>
      </c>
      <c r="AC551" s="84" t="b">
        <v>0</v>
      </c>
      <c r="AD551" s="84">
        <v>4</v>
      </c>
      <c r="AE551" s="90" t="s">
        <v>11692</v>
      </c>
      <c r="AF551" s="84" t="b">
        <v>0</v>
      </c>
      <c r="AG551" s="84" t="s">
        <v>290</v>
      </c>
      <c r="AH551" s="84"/>
      <c r="AI551" s="90" t="s">
        <v>285</v>
      </c>
      <c r="AJ551" s="84" t="b">
        <v>0</v>
      </c>
      <c r="AK551" s="84">
        <v>1</v>
      </c>
      <c r="AL551" s="90" t="s">
        <v>285</v>
      </c>
      <c r="AM551" s="84" t="s">
        <v>295</v>
      </c>
      <c r="AN551" s="84" t="b">
        <v>0</v>
      </c>
      <c r="AO551" s="90" t="s">
        <v>11522</v>
      </c>
      <c r="AP551" s="84" t="s">
        <v>179</v>
      </c>
      <c r="AQ551" s="84">
        <v>0</v>
      </c>
      <c r="AR551" s="84">
        <v>0</v>
      </c>
      <c r="AS551" s="84"/>
      <c r="AT551" s="84"/>
      <c r="AU551" s="84"/>
      <c r="AV551" s="84"/>
      <c r="AW551" s="84"/>
      <c r="AX551" s="84"/>
      <c r="AY551" s="84"/>
      <c r="AZ551" s="84"/>
    </row>
    <row r="552" spans="1:52" x14ac:dyDescent="0.2">
      <c r="A552" s="69" t="s">
        <v>2573</v>
      </c>
      <c r="B552" s="69" t="s">
        <v>3883</v>
      </c>
      <c r="C552" s="70"/>
      <c r="D552" s="71"/>
      <c r="E552" s="72"/>
      <c r="F552" s="73"/>
      <c r="G552" s="70"/>
      <c r="H552" s="74"/>
      <c r="I552" s="75"/>
      <c r="J552" s="75"/>
      <c r="K552" s="36"/>
      <c r="L552" s="82"/>
      <c r="M552" s="82"/>
      <c r="N552" s="77"/>
      <c r="O552" s="84" t="s">
        <v>255</v>
      </c>
      <c r="P552" s="86">
        <v>43157.853043981479</v>
      </c>
      <c r="Q552" s="84" t="s">
        <v>4663</v>
      </c>
      <c r="R552" s="84"/>
      <c r="S552" s="84"/>
      <c r="T552" s="84" t="s">
        <v>6274</v>
      </c>
      <c r="U552" s="84"/>
      <c r="V552" s="84" t="s">
        <v>7124</v>
      </c>
      <c r="W552" s="86">
        <v>43157.853043981479</v>
      </c>
      <c r="X552" s="84" t="s">
        <v>8451</v>
      </c>
      <c r="Y552" s="84"/>
      <c r="Z552" s="84"/>
      <c r="AA552" s="90" t="s">
        <v>10164</v>
      </c>
      <c r="AB552" s="90" t="s">
        <v>11521</v>
      </c>
      <c r="AC552" s="84" t="b">
        <v>0</v>
      </c>
      <c r="AD552" s="84">
        <v>3</v>
      </c>
      <c r="AE552" s="90" t="s">
        <v>11691</v>
      </c>
      <c r="AF552" s="84" t="b">
        <v>0</v>
      </c>
      <c r="AG552" s="84" t="s">
        <v>290</v>
      </c>
      <c r="AH552" s="84"/>
      <c r="AI552" s="90" t="s">
        <v>285</v>
      </c>
      <c r="AJ552" s="84" t="b">
        <v>0</v>
      </c>
      <c r="AK552" s="84">
        <v>0</v>
      </c>
      <c r="AL552" s="90" t="s">
        <v>285</v>
      </c>
      <c r="AM552" s="84" t="s">
        <v>294</v>
      </c>
      <c r="AN552" s="84" t="b">
        <v>0</v>
      </c>
      <c r="AO552" s="90" t="s">
        <v>11521</v>
      </c>
      <c r="AP552" s="84" t="s">
        <v>179</v>
      </c>
      <c r="AQ552" s="84">
        <v>0</v>
      </c>
      <c r="AR552" s="84">
        <v>0</v>
      </c>
      <c r="AS552" s="84"/>
      <c r="AT552" s="84"/>
      <c r="AU552" s="84"/>
      <c r="AV552" s="84"/>
      <c r="AW552" s="84"/>
      <c r="AX552" s="84"/>
      <c r="AY552" s="84"/>
      <c r="AZ552" s="84"/>
    </row>
    <row r="553" spans="1:52" x14ac:dyDescent="0.2">
      <c r="A553" s="69" t="s">
        <v>2574</v>
      </c>
      <c r="B553" s="69" t="s">
        <v>3883</v>
      </c>
      <c r="C553" s="70"/>
      <c r="D553" s="71"/>
      <c r="E553" s="72"/>
      <c r="F553" s="73"/>
      <c r="G553" s="70"/>
      <c r="H553" s="74"/>
      <c r="I553" s="75"/>
      <c r="J553" s="75"/>
      <c r="K553" s="36"/>
      <c r="L553" s="82"/>
      <c r="M553" s="82"/>
      <c r="N553" s="77"/>
      <c r="O553" s="84" t="s">
        <v>255</v>
      </c>
      <c r="P553" s="86">
        <v>43157.854942129627</v>
      </c>
      <c r="Q553" s="84" t="s">
        <v>4664</v>
      </c>
      <c r="R553" s="84"/>
      <c r="S553" s="84"/>
      <c r="T553" s="84" t="s">
        <v>6274</v>
      </c>
      <c r="U553" s="84"/>
      <c r="V553" s="84" t="s">
        <v>7125</v>
      </c>
      <c r="W553" s="86">
        <v>43157.854942129627</v>
      </c>
      <c r="X553" s="84" t="s">
        <v>8452</v>
      </c>
      <c r="Y553" s="84"/>
      <c r="Z553" s="84"/>
      <c r="AA553" s="90" t="s">
        <v>10165</v>
      </c>
      <c r="AB553" s="90" t="s">
        <v>11522</v>
      </c>
      <c r="AC553" s="84" t="b">
        <v>0</v>
      </c>
      <c r="AD553" s="84">
        <v>4</v>
      </c>
      <c r="AE553" s="90" t="s">
        <v>11692</v>
      </c>
      <c r="AF553" s="84" t="b">
        <v>0</v>
      </c>
      <c r="AG553" s="84" t="s">
        <v>290</v>
      </c>
      <c r="AH553" s="84"/>
      <c r="AI553" s="90" t="s">
        <v>285</v>
      </c>
      <c r="AJ553" s="84" t="b">
        <v>0</v>
      </c>
      <c r="AK553" s="84">
        <v>1</v>
      </c>
      <c r="AL553" s="90" t="s">
        <v>285</v>
      </c>
      <c r="AM553" s="84" t="s">
        <v>295</v>
      </c>
      <c r="AN553" s="84" t="b">
        <v>0</v>
      </c>
      <c r="AO553" s="90" t="s">
        <v>11522</v>
      </c>
      <c r="AP553" s="84" t="s">
        <v>179</v>
      </c>
      <c r="AQ553" s="84">
        <v>0</v>
      </c>
      <c r="AR553" s="84">
        <v>0</v>
      </c>
      <c r="AS553" s="84"/>
      <c r="AT553" s="84"/>
      <c r="AU553" s="84"/>
      <c r="AV553" s="84"/>
      <c r="AW553" s="84"/>
      <c r="AX553" s="84"/>
      <c r="AY553" s="84"/>
      <c r="AZ553" s="84"/>
    </row>
    <row r="554" spans="1:52" x14ac:dyDescent="0.2">
      <c r="A554" s="69" t="s">
        <v>2573</v>
      </c>
      <c r="B554" s="69" t="s">
        <v>3884</v>
      </c>
      <c r="C554" s="70"/>
      <c r="D554" s="71"/>
      <c r="E554" s="72"/>
      <c r="F554" s="73"/>
      <c r="G554" s="70"/>
      <c r="H554" s="74"/>
      <c r="I554" s="75"/>
      <c r="J554" s="75"/>
      <c r="K554" s="36"/>
      <c r="L554" s="82"/>
      <c r="M554" s="82"/>
      <c r="N554" s="77"/>
      <c r="O554" s="84" t="s">
        <v>255</v>
      </c>
      <c r="P554" s="86">
        <v>43157.853043981479</v>
      </c>
      <c r="Q554" s="84" t="s">
        <v>4663</v>
      </c>
      <c r="R554" s="84"/>
      <c r="S554" s="84"/>
      <c r="T554" s="84" t="s">
        <v>6274</v>
      </c>
      <c r="U554" s="84"/>
      <c r="V554" s="84" t="s">
        <v>7124</v>
      </c>
      <c r="W554" s="86">
        <v>43157.853043981479</v>
      </c>
      <c r="X554" s="84" t="s">
        <v>8451</v>
      </c>
      <c r="Y554" s="84"/>
      <c r="Z554" s="84"/>
      <c r="AA554" s="90" t="s">
        <v>10164</v>
      </c>
      <c r="AB554" s="90" t="s">
        <v>11521</v>
      </c>
      <c r="AC554" s="84" t="b">
        <v>0</v>
      </c>
      <c r="AD554" s="84">
        <v>3</v>
      </c>
      <c r="AE554" s="90" t="s">
        <v>11691</v>
      </c>
      <c r="AF554" s="84" t="b">
        <v>0</v>
      </c>
      <c r="AG554" s="84" t="s">
        <v>290</v>
      </c>
      <c r="AH554" s="84"/>
      <c r="AI554" s="90" t="s">
        <v>285</v>
      </c>
      <c r="AJ554" s="84" t="b">
        <v>0</v>
      </c>
      <c r="AK554" s="84">
        <v>0</v>
      </c>
      <c r="AL554" s="90" t="s">
        <v>285</v>
      </c>
      <c r="AM554" s="84" t="s">
        <v>294</v>
      </c>
      <c r="AN554" s="84" t="b">
        <v>0</v>
      </c>
      <c r="AO554" s="90" t="s">
        <v>11521</v>
      </c>
      <c r="AP554" s="84" t="s">
        <v>179</v>
      </c>
      <c r="AQ554" s="84">
        <v>0</v>
      </c>
      <c r="AR554" s="84">
        <v>0</v>
      </c>
      <c r="AS554" s="84"/>
      <c r="AT554" s="84"/>
      <c r="AU554" s="84"/>
      <c r="AV554" s="84"/>
      <c r="AW554" s="84"/>
      <c r="AX554" s="84"/>
      <c r="AY554" s="84"/>
      <c r="AZ554" s="84"/>
    </row>
    <row r="555" spans="1:52" x14ac:dyDescent="0.2">
      <c r="A555" s="69" t="s">
        <v>2574</v>
      </c>
      <c r="B555" s="69" t="s">
        <v>3884</v>
      </c>
      <c r="C555" s="70"/>
      <c r="D555" s="71"/>
      <c r="E555" s="72"/>
      <c r="F555" s="73"/>
      <c r="G555" s="70"/>
      <c r="H555" s="74"/>
      <c r="I555" s="75"/>
      <c r="J555" s="75"/>
      <c r="K555" s="36"/>
      <c r="L555" s="82"/>
      <c r="M555" s="82"/>
      <c r="N555" s="77"/>
      <c r="O555" s="84" t="s">
        <v>255</v>
      </c>
      <c r="P555" s="86">
        <v>43157.854942129627</v>
      </c>
      <c r="Q555" s="84" t="s">
        <v>4664</v>
      </c>
      <c r="R555" s="84"/>
      <c r="S555" s="84"/>
      <c r="T555" s="84" t="s">
        <v>6274</v>
      </c>
      <c r="U555" s="84"/>
      <c r="V555" s="84" t="s">
        <v>7125</v>
      </c>
      <c r="W555" s="86">
        <v>43157.854942129627</v>
      </c>
      <c r="X555" s="84" t="s">
        <v>8452</v>
      </c>
      <c r="Y555" s="84"/>
      <c r="Z555" s="84"/>
      <c r="AA555" s="90" t="s">
        <v>10165</v>
      </c>
      <c r="AB555" s="90" t="s">
        <v>11522</v>
      </c>
      <c r="AC555" s="84" t="b">
        <v>0</v>
      </c>
      <c r="AD555" s="84">
        <v>4</v>
      </c>
      <c r="AE555" s="90" t="s">
        <v>11692</v>
      </c>
      <c r="AF555" s="84" t="b">
        <v>0</v>
      </c>
      <c r="AG555" s="84" t="s">
        <v>290</v>
      </c>
      <c r="AH555" s="84"/>
      <c r="AI555" s="90" t="s">
        <v>285</v>
      </c>
      <c r="AJ555" s="84" t="b">
        <v>0</v>
      </c>
      <c r="AK555" s="84">
        <v>1</v>
      </c>
      <c r="AL555" s="90" t="s">
        <v>285</v>
      </c>
      <c r="AM555" s="84" t="s">
        <v>295</v>
      </c>
      <c r="AN555" s="84" t="b">
        <v>0</v>
      </c>
      <c r="AO555" s="90" t="s">
        <v>11522</v>
      </c>
      <c r="AP555" s="84" t="s">
        <v>179</v>
      </c>
      <c r="AQ555" s="84">
        <v>0</v>
      </c>
      <c r="AR555" s="84">
        <v>0</v>
      </c>
      <c r="AS555" s="84"/>
      <c r="AT555" s="84"/>
      <c r="AU555" s="84"/>
      <c r="AV555" s="84"/>
      <c r="AW555" s="84"/>
      <c r="AX555" s="84"/>
      <c r="AY555" s="84"/>
      <c r="AZ555" s="84"/>
    </row>
    <row r="556" spans="1:52" x14ac:dyDescent="0.2">
      <c r="A556" s="69" t="s">
        <v>2573</v>
      </c>
      <c r="B556" s="69" t="s">
        <v>3885</v>
      </c>
      <c r="C556" s="70"/>
      <c r="D556" s="71"/>
      <c r="E556" s="72"/>
      <c r="F556" s="73"/>
      <c r="G556" s="70"/>
      <c r="H556" s="74"/>
      <c r="I556" s="75"/>
      <c r="J556" s="75"/>
      <c r="K556" s="36"/>
      <c r="L556" s="82"/>
      <c r="M556" s="82"/>
      <c r="N556" s="77"/>
      <c r="O556" s="84" t="s">
        <v>255</v>
      </c>
      <c r="P556" s="86">
        <v>43157.853043981479</v>
      </c>
      <c r="Q556" s="84" t="s">
        <v>4663</v>
      </c>
      <c r="R556" s="84"/>
      <c r="S556" s="84"/>
      <c r="T556" s="84" t="s">
        <v>6274</v>
      </c>
      <c r="U556" s="84"/>
      <c r="V556" s="84" t="s">
        <v>7124</v>
      </c>
      <c r="W556" s="86">
        <v>43157.853043981479</v>
      </c>
      <c r="X556" s="84" t="s">
        <v>8451</v>
      </c>
      <c r="Y556" s="84"/>
      <c r="Z556" s="84"/>
      <c r="AA556" s="90" t="s">
        <v>10164</v>
      </c>
      <c r="AB556" s="90" t="s">
        <v>11521</v>
      </c>
      <c r="AC556" s="84" t="b">
        <v>0</v>
      </c>
      <c r="AD556" s="84">
        <v>3</v>
      </c>
      <c r="AE556" s="90" t="s">
        <v>11691</v>
      </c>
      <c r="AF556" s="84" t="b">
        <v>0</v>
      </c>
      <c r="AG556" s="84" t="s">
        <v>290</v>
      </c>
      <c r="AH556" s="84"/>
      <c r="AI556" s="90" t="s">
        <v>285</v>
      </c>
      <c r="AJ556" s="84" t="b">
        <v>0</v>
      </c>
      <c r="AK556" s="84">
        <v>0</v>
      </c>
      <c r="AL556" s="90" t="s">
        <v>285</v>
      </c>
      <c r="AM556" s="84" t="s">
        <v>294</v>
      </c>
      <c r="AN556" s="84" t="b">
        <v>0</v>
      </c>
      <c r="AO556" s="90" t="s">
        <v>11521</v>
      </c>
      <c r="AP556" s="84" t="s">
        <v>179</v>
      </c>
      <c r="AQ556" s="84">
        <v>0</v>
      </c>
      <c r="AR556" s="84">
        <v>0</v>
      </c>
      <c r="AS556" s="84"/>
      <c r="AT556" s="84"/>
      <c r="AU556" s="84"/>
      <c r="AV556" s="84"/>
      <c r="AW556" s="84"/>
      <c r="AX556" s="84"/>
      <c r="AY556" s="84"/>
      <c r="AZ556" s="84"/>
    </row>
    <row r="557" spans="1:52" x14ac:dyDescent="0.2">
      <c r="A557" s="69" t="s">
        <v>2574</v>
      </c>
      <c r="B557" s="69" t="s">
        <v>3885</v>
      </c>
      <c r="C557" s="70"/>
      <c r="D557" s="71"/>
      <c r="E557" s="72"/>
      <c r="F557" s="73"/>
      <c r="G557" s="70"/>
      <c r="H557" s="74"/>
      <c r="I557" s="75"/>
      <c r="J557" s="75"/>
      <c r="K557" s="36"/>
      <c r="L557" s="82"/>
      <c r="M557" s="82"/>
      <c r="N557" s="77"/>
      <c r="O557" s="84" t="s">
        <v>255</v>
      </c>
      <c r="P557" s="86">
        <v>43157.854942129627</v>
      </c>
      <c r="Q557" s="84" t="s">
        <v>4664</v>
      </c>
      <c r="R557" s="84"/>
      <c r="S557" s="84"/>
      <c r="T557" s="84" t="s">
        <v>6274</v>
      </c>
      <c r="U557" s="84"/>
      <c r="V557" s="84" t="s">
        <v>7125</v>
      </c>
      <c r="W557" s="86">
        <v>43157.854942129627</v>
      </c>
      <c r="X557" s="84" t="s">
        <v>8452</v>
      </c>
      <c r="Y557" s="84"/>
      <c r="Z557" s="84"/>
      <c r="AA557" s="90" t="s">
        <v>10165</v>
      </c>
      <c r="AB557" s="90" t="s">
        <v>11522</v>
      </c>
      <c r="AC557" s="84" t="b">
        <v>0</v>
      </c>
      <c r="AD557" s="84">
        <v>4</v>
      </c>
      <c r="AE557" s="90" t="s">
        <v>11692</v>
      </c>
      <c r="AF557" s="84" t="b">
        <v>0</v>
      </c>
      <c r="AG557" s="84" t="s">
        <v>290</v>
      </c>
      <c r="AH557" s="84"/>
      <c r="AI557" s="90" t="s">
        <v>285</v>
      </c>
      <c r="AJ557" s="84" t="b">
        <v>0</v>
      </c>
      <c r="AK557" s="84">
        <v>1</v>
      </c>
      <c r="AL557" s="90" t="s">
        <v>285</v>
      </c>
      <c r="AM557" s="84" t="s">
        <v>295</v>
      </c>
      <c r="AN557" s="84" t="b">
        <v>0</v>
      </c>
      <c r="AO557" s="90" t="s">
        <v>11522</v>
      </c>
      <c r="AP557" s="84" t="s">
        <v>179</v>
      </c>
      <c r="AQ557" s="84">
        <v>0</v>
      </c>
      <c r="AR557" s="84">
        <v>0</v>
      </c>
      <c r="AS557" s="84"/>
      <c r="AT557" s="84"/>
      <c r="AU557" s="84"/>
      <c r="AV557" s="84"/>
      <c r="AW557" s="84"/>
      <c r="AX557" s="84"/>
      <c r="AY557" s="84"/>
      <c r="AZ557" s="84"/>
    </row>
    <row r="558" spans="1:52" x14ac:dyDescent="0.2">
      <c r="A558" s="69" t="s">
        <v>2573</v>
      </c>
      <c r="B558" s="69" t="s">
        <v>3886</v>
      </c>
      <c r="C558" s="70"/>
      <c r="D558" s="71"/>
      <c r="E558" s="72"/>
      <c r="F558" s="73"/>
      <c r="G558" s="70"/>
      <c r="H558" s="74"/>
      <c r="I558" s="75"/>
      <c r="J558" s="75"/>
      <c r="K558" s="36"/>
      <c r="L558" s="82"/>
      <c r="M558" s="82"/>
      <c r="N558" s="77"/>
      <c r="O558" s="84" t="s">
        <v>255</v>
      </c>
      <c r="P558" s="86">
        <v>43157.853043981479</v>
      </c>
      <c r="Q558" s="84" t="s">
        <v>4663</v>
      </c>
      <c r="R558" s="84"/>
      <c r="S558" s="84"/>
      <c r="T558" s="84" t="s">
        <v>6274</v>
      </c>
      <c r="U558" s="84"/>
      <c r="V558" s="84" t="s">
        <v>7124</v>
      </c>
      <c r="W558" s="86">
        <v>43157.853043981479</v>
      </c>
      <c r="X558" s="84" t="s">
        <v>8451</v>
      </c>
      <c r="Y558" s="84"/>
      <c r="Z558" s="84"/>
      <c r="AA558" s="90" t="s">
        <v>10164</v>
      </c>
      <c r="AB558" s="90" t="s">
        <v>11521</v>
      </c>
      <c r="AC558" s="84" t="b">
        <v>0</v>
      </c>
      <c r="AD558" s="84">
        <v>3</v>
      </c>
      <c r="AE558" s="90" t="s">
        <v>11691</v>
      </c>
      <c r="AF558" s="84" t="b">
        <v>0</v>
      </c>
      <c r="AG558" s="84" t="s">
        <v>290</v>
      </c>
      <c r="AH558" s="84"/>
      <c r="AI558" s="90" t="s">
        <v>285</v>
      </c>
      <c r="AJ558" s="84" t="b">
        <v>0</v>
      </c>
      <c r="AK558" s="84">
        <v>0</v>
      </c>
      <c r="AL558" s="90" t="s">
        <v>285</v>
      </c>
      <c r="AM558" s="84" t="s">
        <v>294</v>
      </c>
      <c r="AN558" s="84" t="b">
        <v>0</v>
      </c>
      <c r="AO558" s="90" t="s">
        <v>11521</v>
      </c>
      <c r="AP558" s="84" t="s">
        <v>179</v>
      </c>
      <c r="AQ558" s="84">
        <v>0</v>
      </c>
      <c r="AR558" s="84">
        <v>0</v>
      </c>
      <c r="AS558" s="84"/>
      <c r="AT558" s="84"/>
      <c r="AU558" s="84"/>
      <c r="AV558" s="84"/>
      <c r="AW558" s="84"/>
      <c r="AX558" s="84"/>
      <c r="AY558" s="84"/>
      <c r="AZ558" s="84"/>
    </row>
    <row r="559" spans="1:52" x14ac:dyDescent="0.2">
      <c r="A559" s="69" t="s">
        <v>2574</v>
      </c>
      <c r="B559" s="69" t="s">
        <v>3886</v>
      </c>
      <c r="C559" s="70"/>
      <c r="D559" s="71"/>
      <c r="E559" s="72"/>
      <c r="F559" s="73"/>
      <c r="G559" s="70"/>
      <c r="H559" s="74"/>
      <c r="I559" s="75"/>
      <c r="J559" s="75"/>
      <c r="K559" s="36"/>
      <c r="L559" s="82"/>
      <c r="M559" s="82"/>
      <c r="N559" s="77"/>
      <c r="O559" s="84" t="s">
        <v>255</v>
      </c>
      <c r="P559" s="86">
        <v>43157.854942129627</v>
      </c>
      <c r="Q559" s="84" t="s">
        <v>4664</v>
      </c>
      <c r="R559" s="84"/>
      <c r="S559" s="84"/>
      <c r="T559" s="84" t="s">
        <v>6274</v>
      </c>
      <c r="U559" s="84"/>
      <c r="V559" s="84" t="s">
        <v>7125</v>
      </c>
      <c r="W559" s="86">
        <v>43157.854942129627</v>
      </c>
      <c r="X559" s="84" t="s">
        <v>8452</v>
      </c>
      <c r="Y559" s="84"/>
      <c r="Z559" s="84"/>
      <c r="AA559" s="90" t="s">
        <v>10165</v>
      </c>
      <c r="AB559" s="90" t="s">
        <v>11522</v>
      </c>
      <c r="AC559" s="84" t="b">
        <v>0</v>
      </c>
      <c r="AD559" s="84">
        <v>4</v>
      </c>
      <c r="AE559" s="90" t="s">
        <v>11692</v>
      </c>
      <c r="AF559" s="84" t="b">
        <v>0</v>
      </c>
      <c r="AG559" s="84" t="s">
        <v>290</v>
      </c>
      <c r="AH559" s="84"/>
      <c r="AI559" s="90" t="s">
        <v>285</v>
      </c>
      <c r="AJ559" s="84" t="b">
        <v>0</v>
      </c>
      <c r="AK559" s="84">
        <v>1</v>
      </c>
      <c r="AL559" s="90" t="s">
        <v>285</v>
      </c>
      <c r="AM559" s="84" t="s">
        <v>295</v>
      </c>
      <c r="AN559" s="84" t="b">
        <v>0</v>
      </c>
      <c r="AO559" s="90" t="s">
        <v>11522</v>
      </c>
      <c r="AP559" s="84" t="s">
        <v>179</v>
      </c>
      <c r="AQ559" s="84">
        <v>0</v>
      </c>
      <c r="AR559" s="84">
        <v>0</v>
      </c>
      <c r="AS559" s="84"/>
      <c r="AT559" s="84"/>
      <c r="AU559" s="84"/>
      <c r="AV559" s="84"/>
      <c r="AW559" s="84"/>
      <c r="AX559" s="84"/>
      <c r="AY559" s="84"/>
      <c r="AZ559" s="84"/>
    </row>
    <row r="560" spans="1:52" x14ac:dyDescent="0.2">
      <c r="A560" s="69" t="s">
        <v>2573</v>
      </c>
      <c r="B560" s="69" t="s">
        <v>3887</v>
      </c>
      <c r="C560" s="70"/>
      <c r="D560" s="71"/>
      <c r="E560" s="72"/>
      <c r="F560" s="73"/>
      <c r="G560" s="70"/>
      <c r="H560" s="74"/>
      <c r="I560" s="75"/>
      <c r="J560" s="75"/>
      <c r="K560" s="36"/>
      <c r="L560" s="82"/>
      <c r="M560" s="82"/>
      <c r="N560" s="77"/>
      <c r="O560" s="84" t="s">
        <v>255</v>
      </c>
      <c r="P560" s="86">
        <v>43157.853043981479</v>
      </c>
      <c r="Q560" s="84" t="s">
        <v>4663</v>
      </c>
      <c r="R560" s="84"/>
      <c r="S560" s="84"/>
      <c r="T560" s="84" t="s">
        <v>6274</v>
      </c>
      <c r="U560" s="84"/>
      <c r="V560" s="84" t="s">
        <v>7124</v>
      </c>
      <c r="W560" s="86">
        <v>43157.853043981479</v>
      </c>
      <c r="X560" s="84" t="s">
        <v>8451</v>
      </c>
      <c r="Y560" s="84"/>
      <c r="Z560" s="84"/>
      <c r="AA560" s="90" t="s">
        <v>10164</v>
      </c>
      <c r="AB560" s="90" t="s">
        <v>11521</v>
      </c>
      <c r="AC560" s="84" t="b">
        <v>0</v>
      </c>
      <c r="AD560" s="84">
        <v>3</v>
      </c>
      <c r="AE560" s="90" t="s">
        <v>11691</v>
      </c>
      <c r="AF560" s="84" t="b">
        <v>0</v>
      </c>
      <c r="AG560" s="84" t="s">
        <v>290</v>
      </c>
      <c r="AH560" s="84"/>
      <c r="AI560" s="90" t="s">
        <v>285</v>
      </c>
      <c r="AJ560" s="84" t="b">
        <v>0</v>
      </c>
      <c r="AK560" s="84">
        <v>0</v>
      </c>
      <c r="AL560" s="90" t="s">
        <v>285</v>
      </c>
      <c r="AM560" s="84" t="s">
        <v>294</v>
      </c>
      <c r="AN560" s="84" t="b">
        <v>0</v>
      </c>
      <c r="AO560" s="90" t="s">
        <v>11521</v>
      </c>
      <c r="AP560" s="84" t="s">
        <v>179</v>
      </c>
      <c r="AQ560" s="84">
        <v>0</v>
      </c>
      <c r="AR560" s="84">
        <v>0</v>
      </c>
      <c r="AS560" s="84"/>
      <c r="AT560" s="84"/>
      <c r="AU560" s="84"/>
      <c r="AV560" s="84"/>
      <c r="AW560" s="84"/>
      <c r="AX560" s="84"/>
      <c r="AY560" s="84"/>
      <c r="AZ560" s="84"/>
    </row>
    <row r="561" spans="1:52" x14ac:dyDescent="0.2">
      <c r="A561" s="69" t="s">
        <v>2574</v>
      </c>
      <c r="B561" s="69" t="s">
        <v>3887</v>
      </c>
      <c r="C561" s="70"/>
      <c r="D561" s="71"/>
      <c r="E561" s="72"/>
      <c r="F561" s="73"/>
      <c r="G561" s="70"/>
      <c r="H561" s="74"/>
      <c r="I561" s="75"/>
      <c r="J561" s="75"/>
      <c r="K561" s="36"/>
      <c r="L561" s="82"/>
      <c r="M561" s="82"/>
      <c r="N561" s="77"/>
      <c r="O561" s="84" t="s">
        <v>255</v>
      </c>
      <c r="P561" s="86">
        <v>43157.854942129627</v>
      </c>
      <c r="Q561" s="84" t="s">
        <v>4664</v>
      </c>
      <c r="R561" s="84"/>
      <c r="S561" s="84"/>
      <c r="T561" s="84" t="s">
        <v>6274</v>
      </c>
      <c r="U561" s="84"/>
      <c r="V561" s="84" t="s">
        <v>7125</v>
      </c>
      <c r="W561" s="86">
        <v>43157.854942129627</v>
      </c>
      <c r="X561" s="84" t="s">
        <v>8452</v>
      </c>
      <c r="Y561" s="84"/>
      <c r="Z561" s="84"/>
      <c r="AA561" s="90" t="s">
        <v>10165</v>
      </c>
      <c r="AB561" s="90" t="s">
        <v>11522</v>
      </c>
      <c r="AC561" s="84" t="b">
        <v>0</v>
      </c>
      <c r="AD561" s="84">
        <v>4</v>
      </c>
      <c r="AE561" s="90" t="s">
        <v>11692</v>
      </c>
      <c r="AF561" s="84" t="b">
        <v>0</v>
      </c>
      <c r="AG561" s="84" t="s">
        <v>290</v>
      </c>
      <c r="AH561" s="84"/>
      <c r="AI561" s="90" t="s">
        <v>285</v>
      </c>
      <c r="AJ561" s="84" t="b">
        <v>0</v>
      </c>
      <c r="AK561" s="84">
        <v>1</v>
      </c>
      <c r="AL561" s="90" t="s">
        <v>285</v>
      </c>
      <c r="AM561" s="84" t="s">
        <v>295</v>
      </c>
      <c r="AN561" s="84" t="b">
        <v>0</v>
      </c>
      <c r="AO561" s="90" t="s">
        <v>11522</v>
      </c>
      <c r="AP561" s="84" t="s">
        <v>179</v>
      </c>
      <c r="AQ561" s="84">
        <v>0</v>
      </c>
      <c r="AR561" s="84">
        <v>0</v>
      </c>
      <c r="AS561" s="84"/>
      <c r="AT561" s="84"/>
      <c r="AU561" s="84"/>
      <c r="AV561" s="84"/>
      <c r="AW561" s="84"/>
      <c r="AX561" s="84"/>
      <c r="AY561" s="84"/>
      <c r="AZ561" s="84"/>
    </row>
    <row r="562" spans="1:52" x14ac:dyDescent="0.2">
      <c r="A562" s="69" t="s">
        <v>2573</v>
      </c>
      <c r="B562" s="69" t="s">
        <v>3888</v>
      </c>
      <c r="C562" s="70"/>
      <c r="D562" s="71"/>
      <c r="E562" s="72"/>
      <c r="F562" s="73"/>
      <c r="G562" s="70"/>
      <c r="H562" s="74"/>
      <c r="I562" s="75"/>
      <c r="J562" s="75"/>
      <c r="K562" s="36"/>
      <c r="L562" s="82"/>
      <c r="M562" s="82"/>
      <c r="N562" s="77"/>
      <c r="O562" s="84" t="s">
        <v>255</v>
      </c>
      <c r="P562" s="86">
        <v>43157.853043981479</v>
      </c>
      <c r="Q562" s="84" t="s">
        <v>4663</v>
      </c>
      <c r="R562" s="84"/>
      <c r="S562" s="84"/>
      <c r="T562" s="84" t="s">
        <v>6274</v>
      </c>
      <c r="U562" s="84"/>
      <c r="V562" s="84" t="s">
        <v>7124</v>
      </c>
      <c r="W562" s="86">
        <v>43157.853043981479</v>
      </c>
      <c r="X562" s="84" t="s">
        <v>8451</v>
      </c>
      <c r="Y562" s="84"/>
      <c r="Z562" s="84"/>
      <c r="AA562" s="90" t="s">
        <v>10164</v>
      </c>
      <c r="AB562" s="90" t="s">
        <v>11521</v>
      </c>
      <c r="AC562" s="84" t="b">
        <v>0</v>
      </c>
      <c r="AD562" s="84">
        <v>3</v>
      </c>
      <c r="AE562" s="90" t="s">
        <v>11691</v>
      </c>
      <c r="AF562" s="84" t="b">
        <v>0</v>
      </c>
      <c r="AG562" s="84" t="s">
        <v>290</v>
      </c>
      <c r="AH562" s="84"/>
      <c r="AI562" s="90" t="s">
        <v>285</v>
      </c>
      <c r="AJ562" s="84" t="b">
        <v>0</v>
      </c>
      <c r="AK562" s="84">
        <v>0</v>
      </c>
      <c r="AL562" s="90" t="s">
        <v>285</v>
      </c>
      <c r="AM562" s="84" t="s">
        <v>294</v>
      </c>
      <c r="AN562" s="84" t="b">
        <v>0</v>
      </c>
      <c r="AO562" s="90" t="s">
        <v>11521</v>
      </c>
      <c r="AP562" s="84" t="s">
        <v>179</v>
      </c>
      <c r="AQ562" s="84">
        <v>0</v>
      </c>
      <c r="AR562" s="84">
        <v>0</v>
      </c>
      <c r="AS562" s="84"/>
      <c r="AT562" s="84"/>
      <c r="AU562" s="84"/>
      <c r="AV562" s="84"/>
      <c r="AW562" s="84"/>
      <c r="AX562" s="84"/>
      <c r="AY562" s="84"/>
      <c r="AZ562" s="84"/>
    </row>
    <row r="563" spans="1:52" x14ac:dyDescent="0.2">
      <c r="A563" s="69" t="s">
        <v>2574</v>
      </c>
      <c r="B563" s="69" t="s">
        <v>3888</v>
      </c>
      <c r="C563" s="70"/>
      <c r="D563" s="71"/>
      <c r="E563" s="72"/>
      <c r="F563" s="73"/>
      <c r="G563" s="70"/>
      <c r="H563" s="74"/>
      <c r="I563" s="75"/>
      <c r="J563" s="75"/>
      <c r="K563" s="36"/>
      <c r="L563" s="82"/>
      <c r="M563" s="82"/>
      <c r="N563" s="77"/>
      <c r="O563" s="84" t="s">
        <v>255</v>
      </c>
      <c r="P563" s="86">
        <v>43157.854942129627</v>
      </c>
      <c r="Q563" s="84" t="s">
        <v>4664</v>
      </c>
      <c r="R563" s="84"/>
      <c r="S563" s="84"/>
      <c r="T563" s="84" t="s">
        <v>6274</v>
      </c>
      <c r="U563" s="84"/>
      <c r="V563" s="84" t="s">
        <v>7125</v>
      </c>
      <c r="W563" s="86">
        <v>43157.854942129627</v>
      </c>
      <c r="X563" s="84" t="s">
        <v>8452</v>
      </c>
      <c r="Y563" s="84"/>
      <c r="Z563" s="84"/>
      <c r="AA563" s="90" t="s">
        <v>10165</v>
      </c>
      <c r="AB563" s="90" t="s">
        <v>11522</v>
      </c>
      <c r="AC563" s="84" t="b">
        <v>0</v>
      </c>
      <c r="AD563" s="84">
        <v>4</v>
      </c>
      <c r="AE563" s="90" t="s">
        <v>11692</v>
      </c>
      <c r="AF563" s="84" t="b">
        <v>0</v>
      </c>
      <c r="AG563" s="84" t="s">
        <v>290</v>
      </c>
      <c r="AH563" s="84"/>
      <c r="AI563" s="90" t="s">
        <v>285</v>
      </c>
      <c r="AJ563" s="84" t="b">
        <v>0</v>
      </c>
      <c r="AK563" s="84">
        <v>1</v>
      </c>
      <c r="AL563" s="90" t="s">
        <v>285</v>
      </c>
      <c r="AM563" s="84" t="s">
        <v>295</v>
      </c>
      <c r="AN563" s="84" t="b">
        <v>0</v>
      </c>
      <c r="AO563" s="90" t="s">
        <v>11522</v>
      </c>
      <c r="AP563" s="84" t="s">
        <v>179</v>
      </c>
      <c r="AQ563" s="84">
        <v>0</v>
      </c>
      <c r="AR563" s="84">
        <v>0</v>
      </c>
      <c r="AS563" s="84"/>
      <c r="AT563" s="84"/>
      <c r="AU563" s="84"/>
      <c r="AV563" s="84"/>
      <c r="AW563" s="84"/>
      <c r="AX563" s="84"/>
      <c r="AY563" s="84"/>
      <c r="AZ563" s="84"/>
    </row>
    <row r="564" spans="1:52" x14ac:dyDescent="0.2">
      <c r="A564" s="69" t="s">
        <v>2573</v>
      </c>
      <c r="B564" s="69" t="s">
        <v>3889</v>
      </c>
      <c r="C564" s="70"/>
      <c r="D564" s="71"/>
      <c r="E564" s="72"/>
      <c r="F564" s="73"/>
      <c r="G564" s="70"/>
      <c r="H564" s="74"/>
      <c r="I564" s="75"/>
      <c r="J564" s="75"/>
      <c r="K564" s="36"/>
      <c r="L564" s="82"/>
      <c r="M564" s="82"/>
      <c r="N564" s="77"/>
      <c r="O564" s="84" t="s">
        <v>255</v>
      </c>
      <c r="P564" s="86">
        <v>43157.853043981479</v>
      </c>
      <c r="Q564" s="84" t="s">
        <v>4663</v>
      </c>
      <c r="R564" s="84"/>
      <c r="S564" s="84"/>
      <c r="T564" s="84" t="s">
        <v>6274</v>
      </c>
      <c r="U564" s="84"/>
      <c r="V564" s="84" t="s">
        <v>7124</v>
      </c>
      <c r="W564" s="86">
        <v>43157.853043981479</v>
      </c>
      <c r="X564" s="84" t="s">
        <v>8451</v>
      </c>
      <c r="Y564" s="84"/>
      <c r="Z564" s="84"/>
      <c r="AA564" s="90" t="s">
        <v>10164</v>
      </c>
      <c r="AB564" s="90" t="s">
        <v>11521</v>
      </c>
      <c r="AC564" s="84" t="b">
        <v>0</v>
      </c>
      <c r="AD564" s="84">
        <v>3</v>
      </c>
      <c r="AE564" s="90" t="s">
        <v>11691</v>
      </c>
      <c r="AF564" s="84" t="b">
        <v>0</v>
      </c>
      <c r="AG564" s="84" t="s">
        <v>290</v>
      </c>
      <c r="AH564" s="84"/>
      <c r="AI564" s="90" t="s">
        <v>285</v>
      </c>
      <c r="AJ564" s="84" t="b">
        <v>0</v>
      </c>
      <c r="AK564" s="84">
        <v>0</v>
      </c>
      <c r="AL564" s="90" t="s">
        <v>285</v>
      </c>
      <c r="AM564" s="84" t="s">
        <v>294</v>
      </c>
      <c r="AN564" s="84" t="b">
        <v>0</v>
      </c>
      <c r="AO564" s="90" t="s">
        <v>11521</v>
      </c>
      <c r="AP564" s="84" t="s">
        <v>179</v>
      </c>
      <c r="AQ564" s="84">
        <v>0</v>
      </c>
      <c r="AR564" s="84">
        <v>0</v>
      </c>
      <c r="AS564" s="84"/>
      <c r="AT564" s="84"/>
      <c r="AU564" s="84"/>
      <c r="AV564" s="84"/>
      <c r="AW564" s="84"/>
      <c r="AX564" s="84"/>
      <c r="AY564" s="84"/>
      <c r="AZ564" s="84"/>
    </row>
    <row r="565" spans="1:52" x14ac:dyDescent="0.2">
      <c r="A565" s="69" t="s">
        <v>2574</v>
      </c>
      <c r="B565" s="69" t="s">
        <v>3889</v>
      </c>
      <c r="C565" s="70"/>
      <c r="D565" s="71"/>
      <c r="E565" s="72"/>
      <c r="F565" s="73"/>
      <c r="G565" s="70"/>
      <c r="H565" s="74"/>
      <c r="I565" s="75"/>
      <c r="J565" s="75"/>
      <c r="K565" s="36"/>
      <c r="L565" s="82"/>
      <c r="M565" s="82"/>
      <c r="N565" s="77"/>
      <c r="O565" s="84" t="s">
        <v>255</v>
      </c>
      <c r="P565" s="86">
        <v>43157.854942129627</v>
      </c>
      <c r="Q565" s="84" t="s">
        <v>4664</v>
      </c>
      <c r="R565" s="84"/>
      <c r="S565" s="84"/>
      <c r="T565" s="84" t="s">
        <v>6274</v>
      </c>
      <c r="U565" s="84"/>
      <c r="V565" s="84" t="s">
        <v>7125</v>
      </c>
      <c r="W565" s="86">
        <v>43157.854942129627</v>
      </c>
      <c r="X565" s="84" t="s">
        <v>8452</v>
      </c>
      <c r="Y565" s="84"/>
      <c r="Z565" s="84"/>
      <c r="AA565" s="90" t="s">
        <v>10165</v>
      </c>
      <c r="AB565" s="90" t="s">
        <v>11522</v>
      </c>
      <c r="AC565" s="84" t="b">
        <v>0</v>
      </c>
      <c r="AD565" s="84">
        <v>4</v>
      </c>
      <c r="AE565" s="90" t="s">
        <v>11692</v>
      </c>
      <c r="AF565" s="84" t="b">
        <v>0</v>
      </c>
      <c r="AG565" s="84" t="s">
        <v>290</v>
      </c>
      <c r="AH565" s="84"/>
      <c r="AI565" s="90" t="s">
        <v>285</v>
      </c>
      <c r="AJ565" s="84" t="b">
        <v>0</v>
      </c>
      <c r="AK565" s="84">
        <v>1</v>
      </c>
      <c r="AL565" s="90" t="s">
        <v>285</v>
      </c>
      <c r="AM565" s="84" t="s">
        <v>295</v>
      </c>
      <c r="AN565" s="84" t="b">
        <v>0</v>
      </c>
      <c r="AO565" s="90" t="s">
        <v>11522</v>
      </c>
      <c r="AP565" s="84" t="s">
        <v>179</v>
      </c>
      <c r="AQ565" s="84">
        <v>0</v>
      </c>
      <c r="AR565" s="84">
        <v>0</v>
      </c>
      <c r="AS565" s="84"/>
      <c r="AT565" s="84"/>
      <c r="AU565" s="84"/>
      <c r="AV565" s="84"/>
      <c r="AW565" s="84"/>
      <c r="AX565" s="84"/>
      <c r="AY565" s="84"/>
      <c r="AZ565" s="84"/>
    </row>
    <row r="566" spans="1:52" x14ac:dyDescent="0.2">
      <c r="A566" s="69" t="s">
        <v>2573</v>
      </c>
      <c r="B566" s="69" t="s">
        <v>3890</v>
      </c>
      <c r="C566" s="70"/>
      <c r="D566" s="71"/>
      <c r="E566" s="72"/>
      <c r="F566" s="73"/>
      <c r="G566" s="70"/>
      <c r="H566" s="74"/>
      <c r="I566" s="75"/>
      <c r="J566" s="75"/>
      <c r="K566" s="36"/>
      <c r="L566" s="82"/>
      <c r="M566" s="82"/>
      <c r="N566" s="77"/>
      <c r="O566" s="84" t="s">
        <v>255</v>
      </c>
      <c r="P566" s="86">
        <v>43157.853043981479</v>
      </c>
      <c r="Q566" s="84" t="s">
        <v>4663</v>
      </c>
      <c r="R566" s="84"/>
      <c r="S566" s="84"/>
      <c r="T566" s="84" t="s">
        <v>6274</v>
      </c>
      <c r="U566" s="84"/>
      <c r="V566" s="84" t="s">
        <v>7124</v>
      </c>
      <c r="W566" s="86">
        <v>43157.853043981479</v>
      </c>
      <c r="X566" s="84" t="s">
        <v>8451</v>
      </c>
      <c r="Y566" s="84"/>
      <c r="Z566" s="84"/>
      <c r="AA566" s="90" t="s">
        <v>10164</v>
      </c>
      <c r="AB566" s="90" t="s">
        <v>11521</v>
      </c>
      <c r="AC566" s="84" t="b">
        <v>0</v>
      </c>
      <c r="AD566" s="84">
        <v>3</v>
      </c>
      <c r="AE566" s="90" t="s">
        <v>11691</v>
      </c>
      <c r="AF566" s="84" t="b">
        <v>0</v>
      </c>
      <c r="AG566" s="84" t="s">
        <v>290</v>
      </c>
      <c r="AH566" s="84"/>
      <c r="AI566" s="90" t="s">
        <v>285</v>
      </c>
      <c r="AJ566" s="84" t="b">
        <v>0</v>
      </c>
      <c r="AK566" s="84">
        <v>0</v>
      </c>
      <c r="AL566" s="90" t="s">
        <v>285</v>
      </c>
      <c r="AM566" s="84" t="s">
        <v>294</v>
      </c>
      <c r="AN566" s="84" t="b">
        <v>0</v>
      </c>
      <c r="AO566" s="90" t="s">
        <v>11521</v>
      </c>
      <c r="AP566" s="84" t="s">
        <v>179</v>
      </c>
      <c r="AQ566" s="84">
        <v>0</v>
      </c>
      <c r="AR566" s="84">
        <v>0</v>
      </c>
      <c r="AS566" s="84"/>
      <c r="AT566" s="84"/>
      <c r="AU566" s="84"/>
      <c r="AV566" s="84"/>
      <c r="AW566" s="84"/>
      <c r="AX566" s="84"/>
      <c r="AY566" s="84"/>
      <c r="AZ566" s="84"/>
    </row>
    <row r="567" spans="1:52" x14ac:dyDescent="0.2">
      <c r="A567" s="69" t="s">
        <v>2574</v>
      </c>
      <c r="B567" s="69" t="s">
        <v>3890</v>
      </c>
      <c r="C567" s="70"/>
      <c r="D567" s="71"/>
      <c r="E567" s="72"/>
      <c r="F567" s="73"/>
      <c r="G567" s="70"/>
      <c r="H567" s="74"/>
      <c r="I567" s="75"/>
      <c r="J567" s="75"/>
      <c r="K567" s="36"/>
      <c r="L567" s="82"/>
      <c r="M567" s="82"/>
      <c r="N567" s="77"/>
      <c r="O567" s="84" t="s">
        <v>255</v>
      </c>
      <c r="P567" s="86">
        <v>43157.854942129627</v>
      </c>
      <c r="Q567" s="84" t="s">
        <v>4664</v>
      </c>
      <c r="R567" s="84"/>
      <c r="S567" s="84"/>
      <c r="T567" s="84" t="s">
        <v>6274</v>
      </c>
      <c r="U567" s="84"/>
      <c r="V567" s="84" t="s">
        <v>7125</v>
      </c>
      <c r="W567" s="86">
        <v>43157.854942129627</v>
      </c>
      <c r="X567" s="84" t="s">
        <v>8452</v>
      </c>
      <c r="Y567" s="84"/>
      <c r="Z567" s="84"/>
      <c r="AA567" s="90" t="s">
        <v>10165</v>
      </c>
      <c r="AB567" s="90" t="s">
        <v>11522</v>
      </c>
      <c r="AC567" s="84" t="b">
        <v>0</v>
      </c>
      <c r="AD567" s="84">
        <v>4</v>
      </c>
      <c r="AE567" s="90" t="s">
        <v>11692</v>
      </c>
      <c r="AF567" s="84" t="b">
        <v>0</v>
      </c>
      <c r="AG567" s="84" t="s">
        <v>290</v>
      </c>
      <c r="AH567" s="84"/>
      <c r="AI567" s="90" t="s">
        <v>285</v>
      </c>
      <c r="AJ567" s="84" t="b">
        <v>0</v>
      </c>
      <c r="AK567" s="84">
        <v>1</v>
      </c>
      <c r="AL567" s="90" t="s">
        <v>285</v>
      </c>
      <c r="AM567" s="84" t="s">
        <v>295</v>
      </c>
      <c r="AN567" s="84" t="b">
        <v>0</v>
      </c>
      <c r="AO567" s="90" t="s">
        <v>11522</v>
      </c>
      <c r="AP567" s="84" t="s">
        <v>179</v>
      </c>
      <c r="AQ567" s="84">
        <v>0</v>
      </c>
      <c r="AR567" s="84">
        <v>0</v>
      </c>
      <c r="AS567" s="84"/>
      <c r="AT567" s="84"/>
      <c r="AU567" s="84"/>
      <c r="AV567" s="84"/>
      <c r="AW567" s="84"/>
      <c r="AX567" s="84"/>
      <c r="AY567" s="84"/>
      <c r="AZ567" s="84"/>
    </row>
    <row r="568" spans="1:52" x14ac:dyDescent="0.2">
      <c r="A568" s="69" t="s">
        <v>2573</v>
      </c>
      <c r="B568" s="69" t="s">
        <v>3891</v>
      </c>
      <c r="C568" s="70"/>
      <c r="D568" s="71"/>
      <c r="E568" s="72"/>
      <c r="F568" s="73"/>
      <c r="G568" s="70"/>
      <c r="H568" s="74"/>
      <c r="I568" s="75"/>
      <c r="J568" s="75"/>
      <c r="K568" s="36"/>
      <c r="L568" s="82"/>
      <c r="M568" s="82"/>
      <c r="N568" s="77"/>
      <c r="O568" s="84" t="s">
        <v>255</v>
      </c>
      <c r="P568" s="86">
        <v>43157.853043981479</v>
      </c>
      <c r="Q568" s="84" t="s">
        <v>4663</v>
      </c>
      <c r="R568" s="84"/>
      <c r="S568" s="84"/>
      <c r="T568" s="84" t="s">
        <v>6274</v>
      </c>
      <c r="U568" s="84"/>
      <c r="V568" s="84" t="s">
        <v>7124</v>
      </c>
      <c r="W568" s="86">
        <v>43157.853043981479</v>
      </c>
      <c r="X568" s="84" t="s">
        <v>8451</v>
      </c>
      <c r="Y568" s="84"/>
      <c r="Z568" s="84"/>
      <c r="AA568" s="90" t="s">
        <v>10164</v>
      </c>
      <c r="AB568" s="90" t="s">
        <v>11521</v>
      </c>
      <c r="AC568" s="84" t="b">
        <v>0</v>
      </c>
      <c r="AD568" s="84">
        <v>3</v>
      </c>
      <c r="AE568" s="90" t="s">
        <v>11691</v>
      </c>
      <c r="AF568" s="84" t="b">
        <v>0</v>
      </c>
      <c r="AG568" s="84" t="s">
        <v>290</v>
      </c>
      <c r="AH568" s="84"/>
      <c r="AI568" s="90" t="s">
        <v>285</v>
      </c>
      <c r="AJ568" s="84" t="b">
        <v>0</v>
      </c>
      <c r="AK568" s="84">
        <v>0</v>
      </c>
      <c r="AL568" s="90" t="s">
        <v>285</v>
      </c>
      <c r="AM568" s="84" t="s">
        <v>294</v>
      </c>
      <c r="AN568" s="84" t="b">
        <v>0</v>
      </c>
      <c r="AO568" s="90" t="s">
        <v>11521</v>
      </c>
      <c r="AP568" s="84" t="s">
        <v>179</v>
      </c>
      <c r="AQ568" s="84">
        <v>0</v>
      </c>
      <c r="AR568" s="84">
        <v>0</v>
      </c>
      <c r="AS568" s="84"/>
      <c r="AT568" s="84"/>
      <c r="AU568" s="84"/>
      <c r="AV568" s="84"/>
      <c r="AW568" s="84"/>
      <c r="AX568" s="84"/>
      <c r="AY568" s="84"/>
      <c r="AZ568" s="84"/>
    </row>
    <row r="569" spans="1:52" x14ac:dyDescent="0.2">
      <c r="A569" s="69" t="s">
        <v>2574</v>
      </c>
      <c r="B569" s="69" t="s">
        <v>3891</v>
      </c>
      <c r="C569" s="70"/>
      <c r="D569" s="71"/>
      <c r="E569" s="72"/>
      <c r="F569" s="73"/>
      <c r="G569" s="70"/>
      <c r="H569" s="74"/>
      <c r="I569" s="75"/>
      <c r="J569" s="75"/>
      <c r="K569" s="36"/>
      <c r="L569" s="82"/>
      <c r="M569" s="82"/>
      <c r="N569" s="77"/>
      <c r="O569" s="84" t="s">
        <v>255</v>
      </c>
      <c r="P569" s="86">
        <v>43157.854942129627</v>
      </c>
      <c r="Q569" s="84" t="s">
        <v>4664</v>
      </c>
      <c r="R569" s="84"/>
      <c r="S569" s="84"/>
      <c r="T569" s="84" t="s">
        <v>6274</v>
      </c>
      <c r="U569" s="84"/>
      <c r="V569" s="84" t="s">
        <v>7125</v>
      </c>
      <c r="W569" s="86">
        <v>43157.854942129627</v>
      </c>
      <c r="X569" s="84" t="s">
        <v>8452</v>
      </c>
      <c r="Y569" s="84"/>
      <c r="Z569" s="84"/>
      <c r="AA569" s="90" t="s">
        <v>10165</v>
      </c>
      <c r="AB569" s="90" t="s">
        <v>11522</v>
      </c>
      <c r="AC569" s="84" t="b">
        <v>0</v>
      </c>
      <c r="AD569" s="84">
        <v>4</v>
      </c>
      <c r="AE569" s="90" t="s">
        <v>11692</v>
      </c>
      <c r="AF569" s="84" t="b">
        <v>0</v>
      </c>
      <c r="AG569" s="84" t="s">
        <v>290</v>
      </c>
      <c r="AH569" s="84"/>
      <c r="AI569" s="90" t="s">
        <v>285</v>
      </c>
      <c r="AJ569" s="84" t="b">
        <v>0</v>
      </c>
      <c r="AK569" s="84">
        <v>1</v>
      </c>
      <c r="AL569" s="90" t="s">
        <v>285</v>
      </c>
      <c r="AM569" s="84" t="s">
        <v>295</v>
      </c>
      <c r="AN569" s="84" t="b">
        <v>0</v>
      </c>
      <c r="AO569" s="90" t="s">
        <v>11522</v>
      </c>
      <c r="AP569" s="84" t="s">
        <v>179</v>
      </c>
      <c r="AQ569" s="84">
        <v>0</v>
      </c>
      <c r="AR569" s="84">
        <v>0</v>
      </c>
      <c r="AS569" s="84"/>
      <c r="AT569" s="84"/>
      <c r="AU569" s="84"/>
      <c r="AV569" s="84"/>
      <c r="AW569" s="84"/>
      <c r="AX569" s="84"/>
      <c r="AY569" s="84"/>
      <c r="AZ569" s="84"/>
    </row>
    <row r="570" spans="1:52" x14ac:dyDescent="0.2">
      <c r="A570" s="69" t="s">
        <v>2573</v>
      </c>
      <c r="B570" s="69" t="s">
        <v>3892</v>
      </c>
      <c r="C570" s="70"/>
      <c r="D570" s="71"/>
      <c r="E570" s="72"/>
      <c r="F570" s="73"/>
      <c r="G570" s="70"/>
      <c r="H570" s="74"/>
      <c r="I570" s="75"/>
      <c r="J570" s="75"/>
      <c r="K570" s="36"/>
      <c r="L570" s="82"/>
      <c r="M570" s="82"/>
      <c r="N570" s="77"/>
      <c r="O570" s="84" t="s">
        <v>255</v>
      </c>
      <c r="P570" s="86">
        <v>43157.853043981479</v>
      </c>
      <c r="Q570" s="84" t="s">
        <v>4663</v>
      </c>
      <c r="R570" s="84"/>
      <c r="S570" s="84"/>
      <c r="T570" s="84" t="s">
        <v>6274</v>
      </c>
      <c r="U570" s="84"/>
      <c r="V570" s="84" t="s">
        <v>7124</v>
      </c>
      <c r="W570" s="86">
        <v>43157.853043981479</v>
      </c>
      <c r="X570" s="84" t="s">
        <v>8451</v>
      </c>
      <c r="Y570" s="84"/>
      <c r="Z570" s="84"/>
      <c r="AA570" s="90" t="s">
        <v>10164</v>
      </c>
      <c r="AB570" s="90" t="s">
        <v>11521</v>
      </c>
      <c r="AC570" s="84" t="b">
        <v>0</v>
      </c>
      <c r="AD570" s="84">
        <v>3</v>
      </c>
      <c r="AE570" s="90" t="s">
        <v>11691</v>
      </c>
      <c r="AF570" s="84" t="b">
        <v>0</v>
      </c>
      <c r="AG570" s="84" t="s">
        <v>290</v>
      </c>
      <c r="AH570" s="84"/>
      <c r="AI570" s="90" t="s">
        <v>285</v>
      </c>
      <c r="AJ570" s="84" t="b">
        <v>0</v>
      </c>
      <c r="AK570" s="84">
        <v>0</v>
      </c>
      <c r="AL570" s="90" t="s">
        <v>285</v>
      </c>
      <c r="AM570" s="84" t="s">
        <v>294</v>
      </c>
      <c r="AN570" s="84" t="b">
        <v>0</v>
      </c>
      <c r="AO570" s="90" t="s">
        <v>11521</v>
      </c>
      <c r="AP570" s="84" t="s">
        <v>179</v>
      </c>
      <c r="AQ570" s="84">
        <v>0</v>
      </c>
      <c r="AR570" s="84">
        <v>0</v>
      </c>
      <c r="AS570" s="84"/>
      <c r="AT570" s="84"/>
      <c r="AU570" s="84"/>
      <c r="AV570" s="84"/>
      <c r="AW570" s="84"/>
      <c r="AX570" s="84"/>
      <c r="AY570" s="84"/>
      <c r="AZ570" s="84"/>
    </row>
    <row r="571" spans="1:52" x14ac:dyDescent="0.2">
      <c r="A571" s="69" t="s">
        <v>2574</v>
      </c>
      <c r="B571" s="69" t="s">
        <v>3892</v>
      </c>
      <c r="C571" s="70"/>
      <c r="D571" s="71"/>
      <c r="E571" s="72"/>
      <c r="F571" s="73"/>
      <c r="G571" s="70"/>
      <c r="H571" s="74"/>
      <c r="I571" s="75"/>
      <c r="J571" s="75"/>
      <c r="K571" s="36"/>
      <c r="L571" s="82"/>
      <c r="M571" s="82"/>
      <c r="N571" s="77"/>
      <c r="O571" s="84" t="s">
        <v>255</v>
      </c>
      <c r="P571" s="86">
        <v>43157.854942129627</v>
      </c>
      <c r="Q571" s="84" t="s">
        <v>4664</v>
      </c>
      <c r="R571" s="84"/>
      <c r="S571" s="84"/>
      <c r="T571" s="84" t="s">
        <v>6274</v>
      </c>
      <c r="U571" s="84"/>
      <c r="V571" s="84" t="s">
        <v>7125</v>
      </c>
      <c r="W571" s="86">
        <v>43157.854942129627</v>
      </c>
      <c r="X571" s="84" t="s">
        <v>8452</v>
      </c>
      <c r="Y571" s="84"/>
      <c r="Z571" s="84"/>
      <c r="AA571" s="90" t="s">
        <v>10165</v>
      </c>
      <c r="AB571" s="90" t="s">
        <v>11522</v>
      </c>
      <c r="AC571" s="84" t="b">
        <v>0</v>
      </c>
      <c r="AD571" s="84">
        <v>4</v>
      </c>
      <c r="AE571" s="90" t="s">
        <v>11692</v>
      </c>
      <c r="AF571" s="84" t="b">
        <v>0</v>
      </c>
      <c r="AG571" s="84" t="s">
        <v>290</v>
      </c>
      <c r="AH571" s="84"/>
      <c r="AI571" s="90" t="s">
        <v>285</v>
      </c>
      <c r="AJ571" s="84" t="b">
        <v>0</v>
      </c>
      <c r="AK571" s="84">
        <v>1</v>
      </c>
      <c r="AL571" s="90" t="s">
        <v>285</v>
      </c>
      <c r="AM571" s="84" t="s">
        <v>295</v>
      </c>
      <c r="AN571" s="84" t="b">
        <v>0</v>
      </c>
      <c r="AO571" s="90" t="s">
        <v>11522</v>
      </c>
      <c r="AP571" s="84" t="s">
        <v>179</v>
      </c>
      <c r="AQ571" s="84">
        <v>0</v>
      </c>
      <c r="AR571" s="84">
        <v>0</v>
      </c>
      <c r="AS571" s="84"/>
      <c r="AT571" s="84"/>
      <c r="AU571" s="84"/>
      <c r="AV571" s="84"/>
      <c r="AW571" s="84"/>
      <c r="AX571" s="84"/>
      <c r="AY571" s="84"/>
      <c r="AZ571" s="84"/>
    </row>
    <row r="572" spans="1:52" x14ac:dyDescent="0.2">
      <c r="A572" s="69" t="s">
        <v>2573</v>
      </c>
      <c r="B572" s="69" t="s">
        <v>3893</v>
      </c>
      <c r="C572" s="70"/>
      <c r="D572" s="71"/>
      <c r="E572" s="72"/>
      <c r="F572" s="73"/>
      <c r="G572" s="70"/>
      <c r="H572" s="74"/>
      <c r="I572" s="75"/>
      <c r="J572" s="75"/>
      <c r="K572" s="36"/>
      <c r="L572" s="82"/>
      <c r="M572" s="82"/>
      <c r="N572" s="77"/>
      <c r="O572" s="84" t="s">
        <v>255</v>
      </c>
      <c r="P572" s="86">
        <v>43157.853043981479</v>
      </c>
      <c r="Q572" s="84" t="s">
        <v>4663</v>
      </c>
      <c r="R572" s="84"/>
      <c r="S572" s="84"/>
      <c r="T572" s="84" t="s">
        <v>6274</v>
      </c>
      <c r="U572" s="84"/>
      <c r="V572" s="84" t="s">
        <v>7124</v>
      </c>
      <c r="W572" s="86">
        <v>43157.853043981479</v>
      </c>
      <c r="X572" s="84" t="s">
        <v>8451</v>
      </c>
      <c r="Y572" s="84"/>
      <c r="Z572" s="84"/>
      <c r="AA572" s="90" t="s">
        <v>10164</v>
      </c>
      <c r="AB572" s="90" t="s">
        <v>11521</v>
      </c>
      <c r="AC572" s="84" t="b">
        <v>0</v>
      </c>
      <c r="AD572" s="84">
        <v>3</v>
      </c>
      <c r="AE572" s="90" t="s">
        <v>11691</v>
      </c>
      <c r="AF572" s="84" t="b">
        <v>0</v>
      </c>
      <c r="AG572" s="84" t="s">
        <v>290</v>
      </c>
      <c r="AH572" s="84"/>
      <c r="AI572" s="90" t="s">
        <v>285</v>
      </c>
      <c r="AJ572" s="84" t="b">
        <v>0</v>
      </c>
      <c r="AK572" s="84">
        <v>0</v>
      </c>
      <c r="AL572" s="90" t="s">
        <v>285</v>
      </c>
      <c r="AM572" s="84" t="s">
        <v>294</v>
      </c>
      <c r="AN572" s="84" t="b">
        <v>0</v>
      </c>
      <c r="AO572" s="90" t="s">
        <v>11521</v>
      </c>
      <c r="AP572" s="84" t="s">
        <v>179</v>
      </c>
      <c r="AQ572" s="84">
        <v>0</v>
      </c>
      <c r="AR572" s="84">
        <v>0</v>
      </c>
      <c r="AS572" s="84"/>
      <c r="AT572" s="84"/>
      <c r="AU572" s="84"/>
      <c r="AV572" s="84"/>
      <c r="AW572" s="84"/>
      <c r="AX572" s="84"/>
      <c r="AY572" s="84"/>
      <c r="AZ572" s="84"/>
    </row>
    <row r="573" spans="1:52" x14ac:dyDescent="0.2">
      <c r="A573" s="69" t="s">
        <v>2574</v>
      </c>
      <c r="B573" s="69" t="s">
        <v>3893</v>
      </c>
      <c r="C573" s="70"/>
      <c r="D573" s="71"/>
      <c r="E573" s="72"/>
      <c r="F573" s="73"/>
      <c r="G573" s="70"/>
      <c r="H573" s="74"/>
      <c r="I573" s="75"/>
      <c r="J573" s="75"/>
      <c r="K573" s="36"/>
      <c r="L573" s="82"/>
      <c r="M573" s="82"/>
      <c r="N573" s="77"/>
      <c r="O573" s="84" t="s">
        <v>255</v>
      </c>
      <c r="P573" s="86">
        <v>43157.854942129627</v>
      </c>
      <c r="Q573" s="84" t="s">
        <v>4664</v>
      </c>
      <c r="R573" s="84"/>
      <c r="S573" s="84"/>
      <c r="T573" s="84" t="s">
        <v>6274</v>
      </c>
      <c r="U573" s="84"/>
      <c r="V573" s="84" t="s">
        <v>7125</v>
      </c>
      <c r="W573" s="86">
        <v>43157.854942129627</v>
      </c>
      <c r="X573" s="84" t="s">
        <v>8452</v>
      </c>
      <c r="Y573" s="84"/>
      <c r="Z573" s="84"/>
      <c r="AA573" s="90" t="s">
        <v>10165</v>
      </c>
      <c r="AB573" s="90" t="s">
        <v>11522</v>
      </c>
      <c r="AC573" s="84" t="b">
        <v>0</v>
      </c>
      <c r="AD573" s="84">
        <v>4</v>
      </c>
      <c r="AE573" s="90" t="s">
        <v>11692</v>
      </c>
      <c r="AF573" s="84" t="b">
        <v>0</v>
      </c>
      <c r="AG573" s="84" t="s">
        <v>290</v>
      </c>
      <c r="AH573" s="84"/>
      <c r="AI573" s="90" t="s">
        <v>285</v>
      </c>
      <c r="AJ573" s="84" t="b">
        <v>0</v>
      </c>
      <c r="AK573" s="84">
        <v>1</v>
      </c>
      <c r="AL573" s="90" t="s">
        <v>285</v>
      </c>
      <c r="AM573" s="84" t="s">
        <v>295</v>
      </c>
      <c r="AN573" s="84" t="b">
        <v>0</v>
      </c>
      <c r="AO573" s="90" t="s">
        <v>11522</v>
      </c>
      <c r="AP573" s="84" t="s">
        <v>179</v>
      </c>
      <c r="AQ573" s="84">
        <v>0</v>
      </c>
      <c r="AR573" s="84">
        <v>0</v>
      </c>
      <c r="AS573" s="84"/>
      <c r="AT573" s="84"/>
      <c r="AU573" s="84"/>
      <c r="AV573" s="84"/>
      <c r="AW573" s="84"/>
      <c r="AX573" s="84"/>
      <c r="AY573" s="84"/>
      <c r="AZ573" s="84"/>
    </row>
    <row r="574" spans="1:52" x14ac:dyDescent="0.2">
      <c r="A574" s="69" t="s">
        <v>2573</v>
      </c>
      <c r="B574" s="69" t="s">
        <v>3894</v>
      </c>
      <c r="C574" s="70"/>
      <c r="D574" s="71"/>
      <c r="E574" s="72"/>
      <c r="F574" s="73"/>
      <c r="G574" s="70"/>
      <c r="H574" s="74"/>
      <c r="I574" s="75"/>
      <c r="J574" s="75"/>
      <c r="K574" s="36"/>
      <c r="L574" s="82"/>
      <c r="M574" s="82"/>
      <c r="N574" s="77"/>
      <c r="O574" s="84" t="s">
        <v>255</v>
      </c>
      <c r="P574" s="86">
        <v>43157.853043981479</v>
      </c>
      <c r="Q574" s="84" t="s">
        <v>4663</v>
      </c>
      <c r="R574" s="84"/>
      <c r="S574" s="84"/>
      <c r="T574" s="84" t="s">
        <v>6274</v>
      </c>
      <c r="U574" s="84"/>
      <c r="V574" s="84" t="s">
        <v>7124</v>
      </c>
      <c r="W574" s="86">
        <v>43157.853043981479</v>
      </c>
      <c r="X574" s="84" t="s">
        <v>8451</v>
      </c>
      <c r="Y574" s="84"/>
      <c r="Z574" s="84"/>
      <c r="AA574" s="90" t="s">
        <v>10164</v>
      </c>
      <c r="AB574" s="90" t="s">
        <v>11521</v>
      </c>
      <c r="AC574" s="84" t="b">
        <v>0</v>
      </c>
      <c r="AD574" s="84">
        <v>3</v>
      </c>
      <c r="AE574" s="90" t="s">
        <v>11691</v>
      </c>
      <c r="AF574" s="84" t="b">
        <v>0</v>
      </c>
      <c r="AG574" s="84" t="s">
        <v>290</v>
      </c>
      <c r="AH574" s="84"/>
      <c r="AI574" s="90" t="s">
        <v>285</v>
      </c>
      <c r="AJ574" s="84" t="b">
        <v>0</v>
      </c>
      <c r="AK574" s="84">
        <v>0</v>
      </c>
      <c r="AL574" s="90" t="s">
        <v>285</v>
      </c>
      <c r="AM574" s="84" t="s">
        <v>294</v>
      </c>
      <c r="AN574" s="84" t="b">
        <v>0</v>
      </c>
      <c r="AO574" s="90" t="s">
        <v>11521</v>
      </c>
      <c r="AP574" s="84" t="s">
        <v>179</v>
      </c>
      <c r="AQ574" s="84">
        <v>0</v>
      </c>
      <c r="AR574" s="84">
        <v>0</v>
      </c>
      <c r="AS574" s="84"/>
      <c r="AT574" s="84"/>
      <c r="AU574" s="84"/>
      <c r="AV574" s="84"/>
      <c r="AW574" s="84"/>
      <c r="AX574" s="84"/>
      <c r="AY574" s="84"/>
      <c r="AZ574" s="84"/>
    </row>
    <row r="575" spans="1:52" x14ac:dyDescent="0.2">
      <c r="A575" s="69" t="s">
        <v>2574</v>
      </c>
      <c r="B575" s="69" t="s">
        <v>3894</v>
      </c>
      <c r="C575" s="70"/>
      <c r="D575" s="71"/>
      <c r="E575" s="72"/>
      <c r="F575" s="73"/>
      <c r="G575" s="70"/>
      <c r="H575" s="74"/>
      <c r="I575" s="75"/>
      <c r="J575" s="75"/>
      <c r="K575" s="36"/>
      <c r="L575" s="82"/>
      <c r="M575" s="82"/>
      <c r="N575" s="77"/>
      <c r="O575" s="84" t="s">
        <v>255</v>
      </c>
      <c r="P575" s="86">
        <v>43157.854942129627</v>
      </c>
      <c r="Q575" s="84" t="s">
        <v>4664</v>
      </c>
      <c r="R575" s="84"/>
      <c r="S575" s="84"/>
      <c r="T575" s="84" t="s">
        <v>6274</v>
      </c>
      <c r="U575" s="84"/>
      <c r="V575" s="84" t="s">
        <v>7125</v>
      </c>
      <c r="W575" s="86">
        <v>43157.854942129627</v>
      </c>
      <c r="X575" s="84" t="s">
        <v>8452</v>
      </c>
      <c r="Y575" s="84"/>
      <c r="Z575" s="84"/>
      <c r="AA575" s="90" t="s">
        <v>10165</v>
      </c>
      <c r="AB575" s="90" t="s">
        <v>11522</v>
      </c>
      <c r="AC575" s="84" t="b">
        <v>0</v>
      </c>
      <c r="AD575" s="84">
        <v>4</v>
      </c>
      <c r="AE575" s="90" t="s">
        <v>11692</v>
      </c>
      <c r="AF575" s="84" t="b">
        <v>0</v>
      </c>
      <c r="AG575" s="84" t="s">
        <v>290</v>
      </c>
      <c r="AH575" s="84"/>
      <c r="AI575" s="90" t="s">
        <v>285</v>
      </c>
      <c r="AJ575" s="84" t="b">
        <v>0</v>
      </c>
      <c r="AK575" s="84">
        <v>1</v>
      </c>
      <c r="AL575" s="90" t="s">
        <v>285</v>
      </c>
      <c r="AM575" s="84" t="s">
        <v>295</v>
      </c>
      <c r="AN575" s="84" t="b">
        <v>0</v>
      </c>
      <c r="AO575" s="90" t="s">
        <v>11522</v>
      </c>
      <c r="AP575" s="84" t="s">
        <v>179</v>
      </c>
      <c r="AQ575" s="84">
        <v>0</v>
      </c>
      <c r="AR575" s="84">
        <v>0</v>
      </c>
      <c r="AS575" s="84"/>
      <c r="AT575" s="84"/>
      <c r="AU575" s="84"/>
      <c r="AV575" s="84"/>
      <c r="AW575" s="84"/>
      <c r="AX575" s="84"/>
      <c r="AY575" s="84"/>
      <c r="AZ575" s="84"/>
    </row>
    <row r="576" spans="1:52" x14ac:dyDescent="0.2">
      <c r="A576" s="69" t="s">
        <v>2573</v>
      </c>
      <c r="B576" s="69" t="s">
        <v>3895</v>
      </c>
      <c r="C576" s="70"/>
      <c r="D576" s="71"/>
      <c r="E576" s="72"/>
      <c r="F576" s="73"/>
      <c r="G576" s="70"/>
      <c r="H576" s="74"/>
      <c r="I576" s="75"/>
      <c r="J576" s="75"/>
      <c r="K576" s="36"/>
      <c r="L576" s="82"/>
      <c r="M576" s="82"/>
      <c r="N576" s="77"/>
      <c r="O576" s="84" t="s">
        <v>255</v>
      </c>
      <c r="P576" s="86">
        <v>43157.853043981479</v>
      </c>
      <c r="Q576" s="84" t="s">
        <v>4663</v>
      </c>
      <c r="R576" s="84"/>
      <c r="S576" s="84"/>
      <c r="T576" s="84" t="s">
        <v>6274</v>
      </c>
      <c r="U576" s="84"/>
      <c r="V576" s="84" t="s">
        <v>7124</v>
      </c>
      <c r="W576" s="86">
        <v>43157.853043981479</v>
      </c>
      <c r="X576" s="84" t="s">
        <v>8451</v>
      </c>
      <c r="Y576" s="84"/>
      <c r="Z576" s="84"/>
      <c r="AA576" s="90" t="s">
        <v>10164</v>
      </c>
      <c r="AB576" s="90" t="s">
        <v>11521</v>
      </c>
      <c r="AC576" s="84" t="b">
        <v>0</v>
      </c>
      <c r="AD576" s="84">
        <v>3</v>
      </c>
      <c r="AE576" s="90" t="s">
        <v>11691</v>
      </c>
      <c r="AF576" s="84" t="b">
        <v>0</v>
      </c>
      <c r="AG576" s="84" t="s">
        <v>290</v>
      </c>
      <c r="AH576" s="84"/>
      <c r="AI576" s="90" t="s">
        <v>285</v>
      </c>
      <c r="AJ576" s="84" t="b">
        <v>0</v>
      </c>
      <c r="AK576" s="84">
        <v>0</v>
      </c>
      <c r="AL576" s="90" t="s">
        <v>285</v>
      </c>
      <c r="AM576" s="84" t="s">
        <v>294</v>
      </c>
      <c r="AN576" s="84" t="b">
        <v>0</v>
      </c>
      <c r="AO576" s="90" t="s">
        <v>11521</v>
      </c>
      <c r="AP576" s="84" t="s">
        <v>179</v>
      </c>
      <c r="AQ576" s="84">
        <v>0</v>
      </c>
      <c r="AR576" s="84">
        <v>0</v>
      </c>
      <c r="AS576" s="84"/>
      <c r="AT576" s="84"/>
      <c r="AU576" s="84"/>
      <c r="AV576" s="84"/>
      <c r="AW576" s="84"/>
      <c r="AX576" s="84"/>
      <c r="AY576" s="84"/>
      <c r="AZ576" s="84"/>
    </row>
    <row r="577" spans="1:52" x14ac:dyDescent="0.2">
      <c r="A577" s="69" t="s">
        <v>2574</v>
      </c>
      <c r="B577" s="69" t="s">
        <v>3895</v>
      </c>
      <c r="C577" s="70"/>
      <c r="D577" s="71"/>
      <c r="E577" s="72"/>
      <c r="F577" s="73"/>
      <c r="G577" s="70"/>
      <c r="H577" s="74"/>
      <c r="I577" s="75"/>
      <c r="J577" s="75"/>
      <c r="K577" s="36"/>
      <c r="L577" s="82"/>
      <c r="M577" s="82"/>
      <c r="N577" s="77"/>
      <c r="O577" s="84" t="s">
        <v>255</v>
      </c>
      <c r="P577" s="86">
        <v>43157.854942129627</v>
      </c>
      <c r="Q577" s="84" t="s">
        <v>4664</v>
      </c>
      <c r="R577" s="84"/>
      <c r="S577" s="84"/>
      <c r="T577" s="84" t="s">
        <v>6274</v>
      </c>
      <c r="U577" s="84"/>
      <c r="V577" s="84" t="s">
        <v>7125</v>
      </c>
      <c r="W577" s="86">
        <v>43157.854942129627</v>
      </c>
      <c r="X577" s="84" t="s">
        <v>8452</v>
      </c>
      <c r="Y577" s="84"/>
      <c r="Z577" s="84"/>
      <c r="AA577" s="90" t="s">
        <v>10165</v>
      </c>
      <c r="AB577" s="90" t="s">
        <v>11522</v>
      </c>
      <c r="AC577" s="84" t="b">
        <v>0</v>
      </c>
      <c r="AD577" s="84">
        <v>4</v>
      </c>
      <c r="AE577" s="90" t="s">
        <v>11692</v>
      </c>
      <c r="AF577" s="84" t="b">
        <v>0</v>
      </c>
      <c r="AG577" s="84" t="s">
        <v>290</v>
      </c>
      <c r="AH577" s="84"/>
      <c r="AI577" s="90" t="s">
        <v>285</v>
      </c>
      <c r="AJ577" s="84" t="b">
        <v>0</v>
      </c>
      <c r="AK577" s="84">
        <v>1</v>
      </c>
      <c r="AL577" s="90" t="s">
        <v>285</v>
      </c>
      <c r="AM577" s="84" t="s">
        <v>295</v>
      </c>
      <c r="AN577" s="84" t="b">
        <v>0</v>
      </c>
      <c r="AO577" s="90" t="s">
        <v>11522</v>
      </c>
      <c r="AP577" s="84" t="s">
        <v>179</v>
      </c>
      <c r="AQ577" s="84">
        <v>0</v>
      </c>
      <c r="AR577" s="84">
        <v>0</v>
      </c>
      <c r="AS577" s="84"/>
      <c r="AT577" s="84"/>
      <c r="AU577" s="84"/>
      <c r="AV577" s="84"/>
      <c r="AW577" s="84"/>
      <c r="AX577" s="84"/>
      <c r="AY577" s="84"/>
      <c r="AZ577" s="84"/>
    </row>
    <row r="578" spans="1:52" x14ac:dyDescent="0.2">
      <c r="A578" s="69" t="s">
        <v>2573</v>
      </c>
      <c r="B578" s="69" t="s">
        <v>3896</v>
      </c>
      <c r="C578" s="70"/>
      <c r="D578" s="71"/>
      <c r="E578" s="72"/>
      <c r="F578" s="73"/>
      <c r="G578" s="70"/>
      <c r="H578" s="74"/>
      <c r="I578" s="75"/>
      <c r="J578" s="75"/>
      <c r="K578" s="36"/>
      <c r="L578" s="82"/>
      <c r="M578" s="82"/>
      <c r="N578" s="77"/>
      <c r="O578" s="84" t="s">
        <v>255</v>
      </c>
      <c r="P578" s="86">
        <v>43157.853043981479</v>
      </c>
      <c r="Q578" s="84" t="s">
        <v>4663</v>
      </c>
      <c r="R578" s="84"/>
      <c r="S578" s="84"/>
      <c r="T578" s="84" t="s">
        <v>6274</v>
      </c>
      <c r="U578" s="84"/>
      <c r="V578" s="84" t="s">
        <v>7124</v>
      </c>
      <c r="W578" s="86">
        <v>43157.853043981479</v>
      </c>
      <c r="X578" s="84" t="s">
        <v>8451</v>
      </c>
      <c r="Y578" s="84"/>
      <c r="Z578" s="84"/>
      <c r="AA578" s="90" t="s">
        <v>10164</v>
      </c>
      <c r="AB578" s="90" t="s">
        <v>11521</v>
      </c>
      <c r="AC578" s="84" t="b">
        <v>0</v>
      </c>
      <c r="AD578" s="84">
        <v>3</v>
      </c>
      <c r="AE578" s="90" t="s">
        <v>11691</v>
      </c>
      <c r="AF578" s="84" t="b">
        <v>0</v>
      </c>
      <c r="AG578" s="84" t="s">
        <v>290</v>
      </c>
      <c r="AH578" s="84"/>
      <c r="AI578" s="90" t="s">
        <v>285</v>
      </c>
      <c r="AJ578" s="84" t="b">
        <v>0</v>
      </c>
      <c r="AK578" s="84">
        <v>0</v>
      </c>
      <c r="AL578" s="90" t="s">
        <v>285</v>
      </c>
      <c r="AM578" s="84" t="s">
        <v>294</v>
      </c>
      <c r="AN578" s="84" t="b">
        <v>0</v>
      </c>
      <c r="AO578" s="90" t="s">
        <v>11521</v>
      </c>
      <c r="AP578" s="84" t="s">
        <v>179</v>
      </c>
      <c r="AQ578" s="84">
        <v>0</v>
      </c>
      <c r="AR578" s="84">
        <v>0</v>
      </c>
      <c r="AS578" s="84"/>
      <c r="AT578" s="84"/>
      <c r="AU578" s="84"/>
      <c r="AV578" s="84"/>
      <c r="AW578" s="84"/>
      <c r="AX578" s="84"/>
      <c r="AY578" s="84"/>
      <c r="AZ578" s="84"/>
    </row>
    <row r="579" spans="1:52" x14ac:dyDescent="0.2">
      <c r="A579" s="69" t="s">
        <v>2574</v>
      </c>
      <c r="B579" s="69" t="s">
        <v>3896</v>
      </c>
      <c r="C579" s="70"/>
      <c r="D579" s="71"/>
      <c r="E579" s="72"/>
      <c r="F579" s="73"/>
      <c r="G579" s="70"/>
      <c r="H579" s="74"/>
      <c r="I579" s="75"/>
      <c r="J579" s="75"/>
      <c r="K579" s="36"/>
      <c r="L579" s="82"/>
      <c r="M579" s="82"/>
      <c r="N579" s="77"/>
      <c r="O579" s="84" t="s">
        <v>255</v>
      </c>
      <c r="P579" s="86">
        <v>43157.854942129627</v>
      </c>
      <c r="Q579" s="84" t="s">
        <v>4664</v>
      </c>
      <c r="R579" s="84"/>
      <c r="S579" s="84"/>
      <c r="T579" s="84" t="s">
        <v>6274</v>
      </c>
      <c r="U579" s="84"/>
      <c r="V579" s="84" t="s">
        <v>7125</v>
      </c>
      <c r="W579" s="86">
        <v>43157.854942129627</v>
      </c>
      <c r="X579" s="84" t="s">
        <v>8452</v>
      </c>
      <c r="Y579" s="84"/>
      <c r="Z579" s="84"/>
      <c r="AA579" s="90" t="s">
        <v>10165</v>
      </c>
      <c r="AB579" s="90" t="s">
        <v>11522</v>
      </c>
      <c r="AC579" s="84" t="b">
        <v>0</v>
      </c>
      <c r="AD579" s="84">
        <v>4</v>
      </c>
      <c r="AE579" s="90" t="s">
        <v>11692</v>
      </c>
      <c r="AF579" s="84" t="b">
        <v>0</v>
      </c>
      <c r="AG579" s="84" t="s">
        <v>290</v>
      </c>
      <c r="AH579" s="84"/>
      <c r="AI579" s="90" t="s">
        <v>285</v>
      </c>
      <c r="AJ579" s="84" t="b">
        <v>0</v>
      </c>
      <c r="AK579" s="84">
        <v>1</v>
      </c>
      <c r="AL579" s="90" t="s">
        <v>285</v>
      </c>
      <c r="AM579" s="84" t="s">
        <v>295</v>
      </c>
      <c r="AN579" s="84" t="b">
        <v>0</v>
      </c>
      <c r="AO579" s="90" t="s">
        <v>11522</v>
      </c>
      <c r="AP579" s="84" t="s">
        <v>179</v>
      </c>
      <c r="AQ579" s="84">
        <v>0</v>
      </c>
      <c r="AR579" s="84">
        <v>0</v>
      </c>
      <c r="AS579" s="84"/>
      <c r="AT579" s="84"/>
      <c r="AU579" s="84"/>
      <c r="AV579" s="84"/>
      <c r="AW579" s="84"/>
      <c r="AX579" s="84"/>
      <c r="AY579" s="84"/>
      <c r="AZ579" s="84"/>
    </row>
    <row r="580" spans="1:52" x14ac:dyDescent="0.2">
      <c r="A580" s="69" t="s">
        <v>2573</v>
      </c>
      <c r="B580" s="69" t="s">
        <v>3897</v>
      </c>
      <c r="C580" s="70"/>
      <c r="D580" s="71"/>
      <c r="E580" s="72"/>
      <c r="F580" s="73"/>
      <c r="G580" s="70"/>
      <c r="H580" s="74"/>
      <c r="I580" s="75"/>
      <c r="J580" s="75"/>
      <c r="K580" s="36"/>
      <c r="L580" s="82"/>
      <c r="M580" s="82"/>
      <c r="N580" s="77"/>
      <c r="O580" s="84" t="s">
        <v>255</v>
      </c>
      <c r="P580" s="86">
        <v>43157.853043981479</v>
      </c>
      <c r="Q580" s="84" t="s">
        <v>4663</v>
      </c>
      <c r="R580" s="84"/>
      <c r="S580" s="84"/>
      <c r="T580" s="84" t="s">
        <v>6274</v>
      </c>
      <c r="U580" s="84"/>
      <c r="V580" s="84" t="s">
        <v>7124</v>
      </c>
      <c r="W580" s="86">
        <v>43157.853043981479</v>
      </c>
      <c r="X580" s="84" t="s">
        <v>8451</v>
      </c>
      <c r="Y580" s="84"/>
      <c r="Z580" s="84"/>
      <c r="AA580" s="90" t="s">
        <v>10164</v>
      </c>
      <c r="AB580" s="90" t="s">
        <v>11521</v>
      </c>
      <c r="AC580" s="84" t="b">
        <v>0</v>
      </c>
      <c r="AD580" s="84">
        <v>3</v>
      </c>
      <c r="AE580" s="90" t="s">
        <v>11691</v>
      </c>
      <c r="AF580" s="84" t="b">
        <v>0</v>
      </c>
      <c r="AG580" s="84" t="s">
        <v>290</v>
      </c>
      <c r="AH580" s="84"/>
      <c r="AI580" s="90" t="s">
        <v>285</v>
      </c>
      <c r="AJ580" s="84" t="b">
        <v>0</v>
      </c>
      <c r="AK580" s="84">
        <v>0</v>
      </c>
      <c r="AL580" s="90" t="s">
        <v>285</v>
      </c>
      <c r="AM580" s="84" t="s">
        <v>294</v>
      </c>
      <c r="AN580" s="84" t="b">
        <v>0</v>
      </c>
      <c r="AO580" s="90" t="s">
        <v>11521</v>
      </c>
      <c r="AP580" s="84" t="s">
        <v>179</v>
      </c>
      <c r="AQ580" s="84">
        <v>0</v>
      </c>
      <c r="AR580" s="84">
        <v>0</v>
      </c>
      <c r="AS580" s="84"/>
      <c r="AT580" s="84"/>
      <c r="AU580" s="84"/>
      <c r="AV580" s="84"/>
      <c r="AW580" s="84"/>
      <c r="AX580" s="84"/>
      <c r="AY580" s="84"/>
      <c r="AZ580" s="84"/>
    </row>
    <row r="581" spans="1:52" x14ac:dyDescent="0.2">
      <c r="A581" s="69" t="s">
        <v>2574</v>
      </c>
      <c r="B581" s="69" t="s">
        <v>3897</v>
      </c>
      <c r="C581" s="70"/>
      <c r="D581" s="71"/>
      <c r="E581" s="72"/>
      <c r="F581" s="73"/>
      <c r="G581" s="70"/>
      <c r="H581" s="74"/>
      <c r="I581" s="75"/>
      <c r="J581" s="75"/>
      <c r="K581" s="36"/>
      <c r="L581" s="82"/>
      <c r="M581" s="82"/>
      <c r="N581" s="77"/>
      <c r="O581" s="84" t="s">
        <v>255</v>
      </c>
      <c r="P581" s="86">
        <v>43157.854942129627</v>
      </c>
      <c r="Q581" s="84" t="s">
        <v>4664</v>
      </c>
      <c r="R581" s="84"/>
      <c r="S581" s="84"/>
      <c r="T581" s="84" t="s">
        <v>6274</v>
      </c>
      <c r="U581" s="84"/>
      <c r="V581" s="84" t="s">
        <v>7125</v>
      </c>
      <c r="W581" s="86">
        <v>43157.854942129627</v>
      </c>
      <c r="X581" s="84" t="s">
        <v>8452</v>
      </c>
      <c r="Y581" s="84"/>
      <c r="Z581" s="84"/>
      <c r="AA581" s="90" t="s">
        <v>10165</v>
      </c>
      <c r="AB581" s="90" t="s">
        <v>11522</v>
      </c>
      <c r="AC581" s="84" t="b">
        <v>0</v>
      </c>
      <c r="AD581" s="84">
        <v>4</v>
      </c>
      <c r="AE581" s="90" t="s">
        <v>11692</v>
      </c>
      <c r="AF581" s="84" t="b">
        <v>0</v>
      </c>
      <c r="AG581" s="84" t="s">
        <v>290</v>
      </c>
      <c r="AH581" s="84"/>
      <c r="AI581" s="90" t="s">
        <v>285</v>
      </c>
      <c r="AJ581" s="84" t="b">
        <v>0</v>
      </c>
      <c r="AK581" s="84">
        <v>1</v>
      </c>
      <c r="AL581" s="90" t="s">
        <v>285</v>
      </c>
      <c r="AM581" s="84" t="s">
        <v>295</v>
      </c>
      <c r="AN581" s="84" t="b">
        <v>0</v>
      </c>
      <c r="AO581" s="90" t="s">
        <v>11522</v>
      </c>
      <c r="AP581" s="84" t="s">
        <v>179</v>
      </c>
      <c r="AQ581" s="84">
        <v>0</v>
      </c>
      <c r="AR581" s="84">
        <v>0</v>
      </c>
      <c r="AS581" s="84"/>
      <c r="AT581" s="84"/>
      <c r="AU581" s="84"/>
      <c r="AV581" s="84"/>
      <c r="AW581" s="84"/>
      <c r="AX581" s="84"/>
      <c r="AY581" s="84"/>
      <c r="AZ581" s="84"/>
    </row>
    <row r="582" spans="1:52" x14ac:dyDescent="0.2">
      <c r="A582" s="69" t="s">
        <v>2573</v>
      </c>
      <c r="B582" s="69" t="s">
        <v>3898</v>
      </c>
      <c r="C582" s="70"/>
      <c r="D582" s="71"/>
      <c r="E582" s="72"/>
      <c r="F582" s="73"/>
      <c r="G582" s="70"/>
      <c r="H582" s="74"/>
      <c r="I582" s="75"/>
      <c r="J582" s="75"/>
      <c r="K582" s="36"/>
      <c r="L582" s="82"/>
      <c r="M582" s="82"/>
      <c r="N582" s="77"/>
      <c r="O582" s="84" t="s">
        <v>255</v>
      </c>
      <c r="P582" s="86">
        <v>43157.853043981479</v>
      </c>
      <c r="Q582" s="84" t="s">
        <v>4663</v>
      </c>
      <c r="R582" s="84"/>
      <c r="S582" s="84"/>
      <c r="T582" s="84" t="s">
        <v>6274</v>
      </c>
      <c r="U582" s="84"/>
      <c r="V582" s="84" t="s">
        <v>7124</v>
      </c>
      <c r="W582" s="86">
        <v>43157.853043981479</v>
      </c>
      <c r="X582" s="84" t="s">
        <v>8451</v>
      </c>
      <c r="Y582" s="84"/>
      <c r="Z582" s="84"/>
      <c r="AA582" s="90" t="s">
        <v>10164</v>
      </c>
      <c r="AB582" s="90" t="s">
        <v>11521</v>
      </c>
      <c r="AC582" s="84" t="b">
        <v>0</v>
      </c>
      <c r="AD582" s="84">
        <v>3</v>
      </c>
      <c r="AE582" s="90" t="s">
        <v>11691</v>
      </c>
      <c r="AF582" s="84" t="b">
        <v>0</v>
      </c>
      <c r="AG582" s="84" t="s">
        <v>290</v>
      </c>
      <c r="AH582" s="84"/>
      <c r="AI582" s="90" t="s">
        <v>285</v>
      </c>
      <c r="AJ582" s="84" t="b">
        <v>0</v>
      </c>
      <c r="AK582" s="84">
        <v>0</v>
      </c>
      <c r="AL582" s="90" t="s">
        <v>285</v>
      </c>
      <c r="AM582" s="84" t="s">
        <v>294</v>
      </c>
      <c r="AN582" s="84" t="b">
        <v>0</v>
      </c>
      <c r="AO582" s="90" t="s">
        <v>11521</v>
      </c>
      <c r="AP582" s="84" t="s">
        <v>179</v>
      </c>
      <c r="AQ582" s="84">
        <v>0</v>
      </c>
      <c r="AR582" s="84">
        <v>0</v>
      </c>
      <c r="AS582" s="84"/>
      <c r="AT582" s="84"/>
      <c r="AU582" s="84"/>
      <c r="AV582" s="84"/>
      <c r="AW582" s="84"/>
      <c r="AX582" s="84"/>
      <c r="AY582" s="84"/>
      <c r="AZ582" s="84"/>
    </row>
    <row r="583" spans="1:52" x14ac:dyDescent="0.2">
      <c r="A583" s="69" t="s">
        <v>2574</v>
      </c>
      <c r="B583" s="69" t="s">
        <v>3898</v>
      </c>
      <c r="C583" s="70"/>
      <c r="D583" s="71"/>
      <c r="E583" s="72"/>
      <c r="F583" s="73"/>
      <c r="G583" s="70"/>
      <c r="H583" s="74"/>
      <c r="I583" s="75"/>
      <c r="J583" s="75"/>
      <c r="K583" s="36"/>
      <c r="L583" s="82"/>
      <c r="M583" s="82"/>
      <c r="N583" s="77"/>
      <c r="O583" s="84" t="s">
        <v>255</v>
      </c>
      <c r="P583" s="86">
        <v>43157.854942129627</v>
      </c>
      <c r="Q583" s="84" t="s">
        <v>4664</v>
      </c>
      <c r="R583" s="84"/>
      <c r="S583" s="84"/>
      <c r="T583" s="84" t="s">
        <v>6274</v>
      </c>
      <c r="U583" s="84"/>
      <c r="V583" s="84" t="s">
        <v>7125</v>
      </c>
      <c r="W583" s="86">
        <v>43157.854942129627</v>
      </c>
      <c r="X583" s="84" t="s">
        <v>8452</v>
      </c>
      <c r="Y583" s="84"/>
      <c r="Z583" s="84"/>
      <c r="AA583" s="90" t="s">
        <v>10165</v>
      </c>
      <c r="AB583" s="90" t="s">
        <v>11522</v>
      </c>
      <c r="AC583" s="84" t="b">
        <v>0</v>
      </c>
      <c r="AD583" s="84">
        <v>4</v>
      </c>
      <c r="AE583" s="90" t="s">
        <v>11692</v>
      </c>
      <c r="AF583" s="84" t="b">
        <v>0</v>
      </c>
      <c r="AG583" s="84" t="s">
        <v>290</v>
      </c>
      <c r="AH583" s="84"/>
      <c r="AI583" s="90" t="s">
        <v>285</v>
      </c>
      <c r="AJ583" s="84" t="b">
        <v>0</v>
      </c>
      <c r="AK583" s="84">
        <v>1</v>
      </c>
      <c r="AL583" s="90" t="s">
        <v>285</v>
      </c>
      <c r="AM583" s="84" t="s">
        <v>295</v>
      </c>
      <c r="AN583" s="84" t="b">
        <v>0</v>
      </c>
      <c r="AO583" s="90" t="s">
        <v>11522</v>
      </c>
      <c r="AP583" s="84" t="s">
        <v>179</v>
      </c>
      <c r="AQ583" s="84">
        <v>0</v>
      </c>
      <c r="AR583" s="84">
        <v>0</v>
      </c>
      <c r="AS583" s="84"/>
      <c r="AT583" s="84"/>
      <c r="AU583" s="84"/>
      <c r="AV583" s="84"/>
      <c r="AW583" s="84"/>
      <c r="AX583" s="84"/>
      <c r="AY583" s="84"/>
      <c r="AZ583" s="84"/>
    </row>
    <row r="584" spans="1:52" x14ac:dyDescent="0.2">
      <c r="A584" s="69" t="s">
        <v>2573</v>
      </c>
      <c r="B584" s="69" t="s">
        <v>3899</v>
      </c>
      <c r="C584" s="70"/>
      <c r="D584" s="71"/>
      <c r="E584" s="72"/>
      <c r="F584" s="73"/>
      <c r="G584" s="70"/>
      <c r="H584" s="74"/>
      <c r="I584" s="75"/>
      <c r="J584" s="75"/>
      <c r="K584" s="36"/>
      <c r="L584" s="82"/>
      <c r="M584" s="82"/>
      <c r="N584" s="77"/>
      <c r="O584" s="84" t="s">
        <v>255</v>
      </c>
      <c r="P584" s="86">
        <v>43157.853043981479</v>
      </c>
      <c r="Q584" s="84" t="s">
        <v>4663</v>
      </c>
      <c r="R584" s="84"/>
      <c r="S584" s="84"/>
      <c r="T584" s="84" t="s">
        <v>6274</v>
      </c>
      <c r="U584" s="84"/>
      <c r="V584" s="84" t="s">
        <v>7124</v>
      </c>
      <c r="W584" s="86">
        <v>43157.853043981479</v>
      </c>
      <c r="X584" s="84" t="s">
        <v>8451</v>
      </c>
      <c r="Y584" s="84"/>
      <c r="Z584" s="84"/>
      <c r="AA584" s="90" t="s">
        <v>10164</v>
      </c>
      <c r="AB584" s="90" t="s">
        <v>11521</v>
      </c>
      <c r="AC584" s="84" t="b">
        <v>0</v>
      </c>
      <c r="AD584" s="84">
        <v>3</v>
      </c>
      <c r="AE584" s="90" t="s">
        <v>11691</v>
      </c>
      <c r="AF584" s="84" t="b">
        <v>0</v>
      </c>
      <c r="AG584" s="84" t="s">
        <v>290</v>
      </c>
      <c r="AH584" s="84"/>
      <c r="AI584" s="90" t="s">
        <v>285</v>
      </c>
      <c r="AJ584" s="84" t="b">
        <v>0</v>
      </c>
      <c r="AK584" s="84">
        <v>0</v>
      </c>
      <c r="AL584" s="90" t="s">
        <v>285</v>
      </c>
      <c r="AM584" s="84" t="s">
        <v>294</v>
      </c>
      <c r="AN584" s="84" t="b">
        <v>0</v>
      </c>
      <c r="AO584" s="90" t="s">
        <v>11521</v>
      </c>
      <c r="AP584" s="84" t="s">
        <v>179</v>
      </c>
      <c r="AQ584" s="84">
        <v>0</v>
      </c>
      <c r="AR584" s="84">
        <v>0</v>
      </c>
      <c r="AS584" s="84"/>
      <c r="AT584" s="84"/>
      <c r="AU584" s="84"/>
      <c r="AV584" s="84"/>
      <c r="AW584" s="84"/>
      <c r="AX584" s="84"/>
      <c r="AY584" s="84"/>
      <c r="AZ584" s="84"/>
    </row>
    <row r="585" spans="1:52" x14ac:dyDescent="0.2">
      <c r="A585" s="69" t="s">
        <v>2574</v>
      </c>
      <c r="B585" s="69" t="s">
        <v>3899</v>
      </c>
      <c r="C585" s="70"/>
      <c r="D585" s="71"/>
      <c r="E585" s="72"/>
      <c r="F585" s="73"/>
      <c r="G585" s="70"/>
      <c r="H585" s="74"/>
      <c r="I585" s="75"/>
      <c r="J585" s="75"/>
      <c r="K585" s="36"/>
      <c r="L585" s="82"/>
      <c r="M585" s="82"/>
      <c r="N585" s="77"/>
      <c r="O585" s="84" t="s">
        <v>255</v>
      </c>
      <c r="P585" s="86">
        <v>43157.854942129627</v>
      </c>
      <c r="Q585" s="84" t="s">
        <v>4664</v>
      </c>
      <c r="R585" s="84"/>
      <c r="S585" s="84"/>
      <c r="T585" s="84" t="s">
        <v>6274</v>
      </c>
      <c r="U585" s="84"/>
      <c r="V585" s="84" t="s">
        <v>7125</v>
      </c>
      <c r="W585" s="86">
        <v>43157.854942129627</v>
      </c>
      <c r="X585" s="84" t="s">
        <v>8452</v>
      </c>
      <c r="Y585" s="84"/>
      <c r="Z585" s="84"/>
      <c r="AA585" s="90" t="s">
        <v>10165</v>
      </c>
      <c r="AB585" s="90" t="s">
        <v>11522</v>
      </c>
      <c r="AC585" s="84" t="b">
        <v>0</v>
      </c>
      <c r="AD585" s="84">
        <v>4</v>
      </c>
      <c r="AE585" s="90" t="s">
        <v>11692</v>
      </c>
      <c r="AF585" s="84" t="b">
        <v>0</v>
      </c>
      <c r="AG585" s="84" t="s">
        <v>290</v>
      </c>
      <c r="AH585" s="84"/>
      <c r="AI585" s="90" t="s">
        <v>285</v>
      </c>
      <c r="AJ585" s="84" t="b">
        <v>0</v>
      </c>
      <c r="AK585" s="84">
        <v>1</v>
      </c>
      <c r="AL585" s="90" t="s">
        <v>285</v>
      </c>
      <c r="AM585" s="84" t="s">
        <v>295</v>
      </c>
      <c r="AN585" s="84" t="b">
        <v>0</v>
      </c>
      <c r="AO585" s="90" t="s">
        <v>11522</v>
      </c>
      <c r="AP585" s="84" t="s">
        <v>179</v>
      </c>
      <c r="AQ585" s="84">
        <v>0</v>
      </c>
      <c r="AR585" s="84">
        <v>0</v>
      </c>
      <c r="AS585" s="84"/>
      <c r="AT585" s="84"/>
      <c r="AU585" s="84"/>
      <c r="AV585" s="84"/>
      <c r="AW585" s="84"/>
      <c r="AX585" s="84"/>
      <c r="AY585" s="84"/>
      <c r="AZ585" s="84"/>
    </row>
    <row r="586" spans="1:52" x14ac:dyDescent="0.2">
      <c r="A586" s="69" t="s">
        <v>2573</v>
      </c>
      <c r="B586" s="69" t="s">
        <v>3900</v>
      </c>
      <c r="C586" s="70"/>
      <c r="D586" s="71"/>
      <c r="E586" s="72"/>
      <c r="F586" s="73"/>
      <c r="G586" s="70"/>
      <c r="H586" s="74"/>
      <c r="I586" s="75"/>
      <c r="J586" s="75"/>
      <c r="K586" s="36"/>
      <c r="L586" s="82"/>
      <c r="M586" s="82"/>
      <c r="N586" s="77"/>
      <c r="O586" s="84" t="s">
        <v>255</v>
      </c>
      <c r="P586" s="86">
        <v>43157.853043981479</v>
      </c>
      <c r="Q586" s="84" t="s">
        <v>4663</v>
      </c>
      <c r="R586" s="84"/>
      <c r="S586" s="84"/>
      <c r="T586" s="84" t="s">
        <v>6274</v>
      </c>
      <c r="U586" s="84"/>
      <c r="V586" s="84" t="s">
        <v>7124</v>
      </c>
      <c r="W586" s="86">
        <v>43157.853043981479</v>
      </c>
      <c r="X586" s="84" t="s">
        <v>8451</v>
      </c>
      <c r="Y586" s="84"/>
      <c r="Z586" s="84"/>
      <c r="AA586" s="90" t="s">
        <v>10164</v>
      </c>
      <c r="AB586" s="90" t="s">
        <v>11521</v>
      </c>
      <c r="AC586" s="84" t="b">
        <v>0</v>
      </c>
      <c r="AD586" s="84">
        <v>3</v>
      </c>
      <c r="AE586" s="90" t="s">
        <v>11691</v>
      </c>
      <c r="AF586" s="84" t="b">
        <v>0</v>
      </c>
      <c r="AG586" s="84" t="s">
        <v>290</v>
      </c>
      <c r="AH586" s="84"/>
      <c r="AI586" s="90" t="s">
        <v>285</v>
      </c>
      <c r="AJ586" s="84" t="b">
        <v>0</v>
      </c>
      <c r="AK586" s="84">
        <v>0</v>
      </c>
      <c r="AL586" s="90" t="s">
        <v>285</v>
      </c>
      <c r="AM586" s="84" t="s">
        <v>294</v>
      </c>
      <c r="AN586" s="84" t="b">
        <v>0</v>
      </c>
      <c r="AO586" s="90" t="s">
        <v>11521</v>
      </c>
      <c r="AP586" s="84" t="s">
        <v>179</v>
      </c>
      <c r="AQ586" s="84">
        <v>0</v>
      </c>
      <c r="AR586" s="84">
        <v>0</v>
      </c>
      <c r="AS586" s="84"/>
      <c r="AT586" s="84"/>
      <c r="AU586" s="84"/>
      <c r="AV586" s="84"/>
      <c r="AW586" s="84"/>
      <c r="AX586" s="84"/>
      <c r="AY586" s="84"/>
      <c r="AZ586" s="84"/>
    </row>
    <row r="587" spans="1:52" x14ac:dyDescent="0.2">
      <c r="A587" s="69" t="s">
        <v>2574</v>
      </c>
      <c r="B587" s="69" t="s">
        <v>3900</v>
      </c>
      <c r="C587" s="70"/>
      <c r="D587" s="71"/>
      <c r="E587" s="72"/>
      <c r="F587" s="73"/>
      <c r="G587" s="70"/>
      <c r="H587" s="74"/>
      <c r="I587" s="75"/>
      <c r="J587" s="75"/>
      <c r="K587" s="36"/>
      <c r="L587" s="82"/>
      <c r="M587" s="82"/>
      <c r="N587" s="77"/>
      <c r="O587" s="84" t="s">
        <v>255</v>
      </c>
      <c r="P587" s="86">
        <v>43157.854942129627</v>
      </c>
      <c r="Q587" s="84" t="s">
        <v>4664</v>
      </c>
      <c r="R587" s="84"/>
      <c r="S587" s="84"/>
      <c r="T587" s="84" t="s">
        <v>6274</v>
      </c>
      <c r="U587" s="84"/>
      <c r="V587" s="84" t="s">
        <v>7125</v>
      </c>
      <c r="W587" s="86">
        <v>43157.854942129627</v>
      </c>
      <c r="X587" s="84" t="s">
        <v>8452</v>
      </c>
      <c r="Y587" s="84"/>
      <c r="Z587" s="84"/>
      <c r="AA587" s="90" t="s">
        <v>10165</v>
      </c>
      <c r="AB587" s="90" t="s">
        <v>11522</v>
      </c>
      <c r="AC587" s="84" t="b">
        <v>0</v>
      </c>
      <c r="AD587" s="84">
        <v>4</v>
      </c>
      <c r="AE587" s="90" t="s">
        <v>11692</v>
      </c>
      <c r="AF587" s="84" t="b">
        <v>0</v>
      </c>
      <c r="AG587" s="84" t="s">
        <v>290</v>
      </c>
      <c r="AH587" s="84"/>
      <c r="AI587" s="90" t="s">
        <v>285</v>
      </c>
      <c r="AJ587" s="84" t="b">
        <v>0</v>
      </c>
      <c r="AK587" s="84">
        <v>1</v>
      </c>
      <c r="AL587" s="90" t="s">
        <v>285</v>
      </c>
      <c r="AM587" s="84" t="s">
        <v>295</v>
      </c>
      <c r="AN587" s="84" t="b">
        <v>0</v>
      </c>
      <c r="AO587" s="90" t="s">
        <v>11522</v>
      </c>
      <c r="AP587" s="84" t="s">
        <v>179</v>
      </c>
      <c r="AQ587" s="84">
        <v>0</v>
      </c>
      <c r="AR587" s="84">
        <v>0</v>
      </c>
      <c r="AS587" s="84"/>
      <c r="AT587" s="84"/>
      <c r="AU587" s="84"/>
      <c r="AV587" s="84"/>
      <c r="AW587" s="84"/>
      <c r="AX587" s="84"/>
      <c r="AY587" s="84"/>
      <c r="AZ587" s="84"/>
    </row>
    <row r="588" spans="1:52" x14ac:dyDescent="0.2">
      <c r="A588" s="69" t="s">
        <v>2573</v>
      </c>
      <c r="B588" s="69" t="s">
        <v>3901</v>
      </c>
      <c r="C588" s="70"/>
      <c r="D588" s="71"/>
      <c r="E588" s="72"/>
      <c r="F588" s="73"/>
      <c r="G588" s="70"/>
      <c r="H588" s="74"/>
      <c r="I588" s="75"/>
      <c r="J588" s="75"/>
      <c r="K588" s="36"/>
      <c r="L588" s="82"/>
      <c r="M588" s="82"/>
      <c r="N588" s="77"/>
      <c r="O588" s="84" t="s">
        <v>255</v>
      </c>
      <c r="P588" s="86">
        <v>43157.853043981479</v>
      </c>
      <c r="Q588" s="84" t="s">
        <v>4663</v>
      </c>
      <c r="R588" s="84"/>
      <c r="S588" s="84"/>
      <c r="T588" s="84" t="s">
        <v>6274</v>
      </c>
      <c r="U588" s="84"/>
      <c r="V588" s="84" t="s">
        <v>7124</v>
      </c>
      <c r="W588" s="86">
        <v>43157.853043981479</v>
      </c>
      <c r="X588" s="84" t="s">
        <v>8451</v>
      </c>
      <c r="Y588" s="84"/>
      <c r="Z588" s="84"/>
      <c r="AA588" s="90" t="s">
        <v>10164</v>
      </c>
      <c r="AB588" s="90" t="s">
        <v>11521</v>
      </c>
      <c r="AC588" s="84" t="b">
        <v>0</v>
      </c>
      <c r="AD588" s="84">
        <v>3</v>
      </c>
      <c r="AE588" s="90" t="s">
        <v>11691</v>
      </c>
      <c r="AF588" s="84" t="b">
        <v>0</v>
      </c>
      <c r="AG588" s="84" t="s">
        <v>290</v>
      </c>
      <c r="AH588" s="84"/>
      <c r="AI588" s="90" t="s">
        <v>285</v>
      </c>
      <c r="AJ588" s="84" t="b">
        <v>0</v>
      </c>
      <c r="AK588" s="84">
        <v>0</v>
      </c>
      <c r="AL588" s="90" t="s">
        <v>285</v>
      </c>
      <c r="AM588" s="84" t="s">
        <v>294</v>
      </c>
      <c r="AN588" s="84" t="b">
        <v>0</v>
      </c>
      <c r="AO588" s="90" t="s">
        <v>11521</v>
      </c>
      <c r="AP588" s="84" t="s">
        <v>179</v>
      </c>
      <c r="AQ588" s="84">
        <v>0</v>
      </c>
      <c r="AR588" s="84">
        <v>0</v>
      </c>
      <c r="AS588" s="84"/>
      <c r="AT588" s="84"/>
      <c r="AU588" s="84"/>
      <c r="AV588" s="84"/>
      <c r="AW588" s="84"/>
      <c r="AX588" s="84"/>
      <c r="AY588" s="84"/>
      <c r="AZ588" s="84"/>
    </row>
    <row r="589" spans="1:52" x14ac:dyDescent="0.2">
      <c r="A589" s="69" t="s">
        <v>2574</v>
      </c>
      <c r="B589" s="69" t="s">
        <v>3901</v>
      </c>
      <c r="C589" s="70"/>
      <c r="D589" s="71"/>
      <c r="E589" s="72"/>
      <c r="F589" s="73"/>
      <c r="G589" s="70"/>
      <c r="H589" s="74"/>
      <c r="I589" s="75"/>
      <c r="J589" s="75"/>
      <c r="K589" s="36"/>
      <c r="L589" s="82"/>
      <c r="M589" s="82"/>
      <c r="N589" s="77"/>
      <c r="O589" s="84" t="s">
        <v>255</v>
      </c>
      <c r="P589" s="86">
        <v>43157.854942129627</v>
      </c>
      <c r="Q589" s="84" t="s">
        <v>4664</v>
      </c>
      <c r="R589" s="84"/>
      <c r="S589" s="84"/>
      <c r="T589" s="84" t="s">
        <v>6274</v>
      </c>
      <c r="U589" s="84"/>
      <c r="V589" s="84" t="s">
        <v>7125</v>
      </c>
      <c r="W589" s="86">
        <v>43157.854942129627</v>
      </c>
      <c r="X589" s="84" t="s">
        <v>8452</v>
      </c>
      <c r="Y589" s="84"/>
      <c r="Z589" s="84"/>
      <c r="AA589" s="90" t="s">
        <v>10165</v>
      </c>
      <c r="AB589" s="90" t="s">
        <v>11522</v>
      </c>
      <c r="AC589" s="84" t="b">
        <v>0</v>
      </c>
      <c r="AD589" s="84">
        <v>4</v>
      </c>
      <c r="AE589" s="90" t="s">
        <v>11692</v>
      </c>
      <c r="AF589" s="84" t="b">
        <v>0</v>
      </c>
      <c r="AG589" s="84" t="s">
        <v>290</v>
      </c>
      <c r="AH589" s="84"/>
      <c r="AI589" s="90" t="s">
        <v>285</v>
      </c>
      <c r="AJ589" s="84" t="b">
        <v>0</v>
      </c>
      <c r="AK589" s="84">
        <v>1</v>
      </c>
      <c r="AL589" s="90" t="s">
        <v>285</v>
      </c>
      <c r="AM589" s="84" t="s">
        <v>295</v>
      </c>
      <c r="AN589" s="84" t="b">
        <v>0</v>
      </c>
      <c r="AO589" s="90" t="s">
        <v>11522</v>
      </c>
      <c r="AP589" s="84" t="s">
        <v>179</v>
      </c>
      <c r="AQ589" s="84">
        <v>0</v>
      </c>
      <c r="AR589" s="84">
        <v>0</v>
      </c>
      <c r="AS589" s="84"/>
      <c r="AT589" s="84"/>
      <c r="AU589" s="84"/>
      <c r="AV589" s="84"/>
      <c r="AW589" s="84"/>
      <c r="AX589" s="84"/>
      <c r="AY589" s="84"/>
      <c r="AZ589" s="84"/>
    </row>
    <row r="590" spans="1:52" x14ac:dyDescent="0.2">
      <c r="A590" s="69" t="s">
        <v>2573</v>
      </c>
      <c r="B590" s="69" t="s">
        <v>3902</v>
      </c>
      <c r="C590" s="70"/>
      <c r="D590" s="71"/>
      <c r="E590" s="72"/>
      <c r="F590" s="73"/>
      <c r="G590" s="70"/>
      <c r="H590" s="74"/>
      <c r="I590" s="75"/>
      <c r="J590" s="75"/>
      <c r="K590" s="36"/>
      <c r="L590" s="82"/>
      <c r="M590" s="82"/>
      <c r="N590" s="77"/>
      <c r="O590" s="84" t="s">
        <v>255</v>
      </c>
      <c r="P590" s="86">
        <v>43157.853043981479</v>
      </c>
      <c r="Q590" s="84" t="s">
        <v>4663</v>
      </c>
      <c r="R590" s="84"/>
      <c r="S590" s="84"/>
      <c r="T590" s="84" t="s">
        <v>6274</v>
      </c>
      <c r="U590" s="84"/>
      <c r="V590" s="84" t="s">
        <v>7124</v>
      </c>
      <c r="W590" s="86">
        <v>43157.853043981479</v>
      </c>
      <c r="X590" s="84" t="s">
        <v>8451</v>
      </c>
      <c r="Y590" s="84"/>
      <c r="Z590" s="84"/>
      <c r="AA590" s="90" t="s">
        <v>10164</v>
      </c>
      <c r="AB590" s="90" t="s">
        <v>11521</v>
      </c>
      <c r="AC590" s="84" t="b">
        <v>0</v>
      </c>
      <c r="AD590" s="84">
        <v>3</v>
      </c>
      <c r="AE590" s="90" t="s">
        <v>11691</v>
      </c>
      <c r="AF590" s="84" t="b">
        <v>0</v>
      </c>
      <c r="AG590" s="84" t="s">
        <v>290</v>
      </c>
      <c r="AH590" s="84"/>
      <c r="AI590" s="90" t="s">
        <v>285</v>
      </c>
      <c r="AJ590" s="84" t="b">
        <v>0</v>
      </c>
      <c r="AK590" s="84">
        <v>0</v>
      </c>
      <c r="AL590" s="90" t="s">
        <v>285</v>
      </c>
      <c r="AM590" s="84" t="s">
        <v>294</v>
      </c>
      <c r="AN590" s="84" t="b">
        <v>0</v>
      </c>
      <c r="AO590" s="90" t="s">
        <v>11521</v>
      </c>
      <c r="AP590" s="84" t="s">
        <v>179</v>
      </c>
      <c r="AQ590" s="84">
        <v>0</v>
      </c>
      <c r="AR590" s="84">
        <v>0</v>
      </c>
      <c r="AS590" s="84"/>
      <c r="AT590" s="84"/>
      <c r="AU590" s="84"/>
      <c r="AV590" s="84"/>
      <c r="AW590" s="84"/>
      <c r="AX590" s="84"/>
      <c r="AY590" s="84"/>
      <c r="AZ590" s="84"/>
    </row>
    <row r="591" spans="1:52" x14ac:dyDescent="0.2">
      <c r="A591" s="69" t="s">
        <v>2574</v>
      </c>
      <c r="B591" s="69" t="s">
        <v>3902</v>
      </c>
      <c r="C591" s="70"/>
      <c r="D591" s="71"/>
      <c r="E591" s="72"/>
      <c r="F591" s="73"/>
      <c r="G591" s="70"/>
      <c r="H591" s="74"/>
      <c r="I591" s="75"/>
      <c r="J591" s="75"/>
      <c r="K591" s="36"/>
      <c r="L591" s="82"/>
      <c r="M591" s="82"/>
      <c r="N591" s="77"/>
      <c r="O591" s="84" t="s">
        <v>255</v>
      </c>
      <c r="P591" s="86">
        <v>43157.854942129627</v>
      </c>
      <c r="Q591" s="84" t="s">
        <v>4664</v>
      </c>
      <c r="R591" s="84"/>
      <c r="S591" s="84"/>
      <c r="T591" s="84" t="s">
        <v>6274</v>
      </c>
      <c r="U591" s="84"/>
      <c r="V591" s="84" t="s">
        <v>7125</v>
      </c>
      <c r="W591" s="86">
        <v>43157.854942129627</v>
      </c>
      <c r="X591" s="84" t="s">
        <v>8452</v>
      </c>
      <c r="Y591" s="84"/>
      <c r="Z591" s="84"/>
      <c r="AA591" s="90" t="s">
        <v>10165</v>
      </c>
      <c r="AB591" s="90" t="s">
        <v>11522</v>
      </c>
      <c r="AC591" s="84" t="b">
        <v>0</v>
      </c>
      <c r="AD591" s="84">
        <v>4</v>
      </c>
      <c r="AE591" s="90" t="s">
        <v>11692</v>
      </c>
      <c r="AF591" s="84" t="b">
        <v>0</v>
      </c>
      <c r="AG591" s="84" t="s">
        <v>290</v>
      </c>
      <c r="AH591" s="84"/>
      <c r="AI591" s="90" t="s">
        <v>285</v>
      </c>
      <c r="AJ591" s="84" t="b">
        <v>0</v>
      </c>
      <c r="AK591" s="84">
        <v>1</v>
      </c>
      <c r="AL591" s="90" t="s">
        <v>285</v>
      </c>
      <c r="AM591" s="84" t="s">
        <v>295</v>
      </c>
      <c r="AN591" s="84" t="b">
        <v>0</v>
      </c>
      <c r="AO591" s="90" t="s">
        <v>11522</v>
      </c>
      <c r="AP591" s="84" t="s">
        <v>179</v>
      </c>
      <c r="AQ591" s="84">
        <v>0</v>
      </c>
      <c r="AR591" s="84">
        <v>0</v>
      </c>
      <c r="AS591" s="84"/>
      <c r="AT591" s="84"/>
      <c r="AU591" s="84"/>
      <c r="AV591" s="84"/>
      <c r="AW591" s="84"/>
      <c r="AX591" s="84"/>
      <c r="AY591" s="84"/>
      <c r="AZ591" s="84"/>
    </row>
    <row r="592" spans="1:52" x14ac:dyDescent="0.2">
      <c r="A592" s="69" t="s">
        <v>2573</v>
      </c>
      <c r="B592" s="69" t="s">
        <v>3903</v>
      </c>
      <c r="C592" s="70"/>
      <c r="D592" s="71"/>
      <c r="E592" s="72"/>
      <c r="F592" s="73"/>
      <c r="G592" s="70"/>
      <c r="H592" s="74"/>
      <c r="I592" s="75"/>
      <c r="J592" s="75"/>
      <c r="K592" s="36"/>
      <c r="L592" s="82"/>
      <c r="M592" s="82"/>
      <c r="N592" s="77"/>
      <c r="O592" s="84" t="s">
        <v>255</v>
      </c>
      <c r="P592" s="86">
        <v>43157.853043981479</v>
      </c>
      <c r="Q592" s="84" t="s">
        <v>4663</v>
      </c>
      <c r="R592" s="84"/>
      <c r="S592" s="84"/>
      <c r="T592" s="84" t="s">
        <v>6274</v>
      </c>
      <c r="U592" s="84"/>
      <c r="V592" s="84" t="s">
        <v>7124</v>
      </c>
      <c r="W592" s="86">
        <v>43157.853043981479</v>
      </c>
      <c r="X592" s="84" t="s">
        <v>8451</v>
      </c>
      <c r="Y592" s="84"/>
      <c r="Z592" s="84"/>
      <c r="AA592" s="90" t="s">
        <v>10164</v>
      </c>
      <c r="AB592" s="90" t="s">
        <v>11521</v>
      </c>
      <c r="AC592" s="84" t="b">
        <v>0</v>
      </c>
      <c r="AD592" s="84">
        <v>3</v>
      </c>
      <c r="AE592" s="90" t="s">
        <v>11691</v>
      </c>
      <c r="AF592" s="84" t="b">
        <v>0</v>
      </c>
      <c r="AG592" s="84" t="s">
        <v>290</v>
      </c>
      <c r="AH592" s="84"/>
      <c r="AI592" s="90" t="s">
        <v>285</v>
      </c>
      <c r="AJ592" s="84" t="b">
        <v>0</v>
      </c>
      <c r="AK592" s="84">
        <v>0</v>
      </c>
      <c r="AL592" s="90" t="s">
        <v>285</v>
      </c>
      <c r="AM592" s="84" t="s">
        <v>294</v>
      </c>
      <c r="AN592" s="84" t="b">
        <v>0</v>
      </c>
      <c r="AO592" s="90" t="s">
        <v>11521</v>
      </c>
      <c r="AP592" s="84" t="s">
        <v>179</v>
      </c>
      <c r="AQ592" s="84">
        <v>0</v>
      </c>
      <c r="AR592" s="84">
        <v>0</v>
      </c>
      <c r="AS592" s="84"/>
      <c r="AT592" s="84"/>
      <c r="AU592" s="84"/>
      <c r="AV592" s="84"/>
      <c r="AW592" s="84"/>
      <c r="AX592" s="84"/>
      <c r="AY592" s="84"/>
      <c r="AZ592" s="84"/>
    </row>
    <row r="593" spans="1:52" x14ac:dyDescent="0.2">
      <c r="A593" s="69" t="s">
        <v>2574</v>
      </c>
      <c r="B593" s="69" t="s">
        <v>3903</v>
      </c>
      <c r="C593" s="70"/>
      <c r="D593" s="71"/>
      <c r="E593" s="72"/>
      <c r="F593" s="73"/>
      <c r="G593" s="70"/>
      <c r="H593" s="74"/>
      <c r="I593" s="75"/>
      <c r="J593" s="75"/>
      <c r="K593" s="36"/>
      <c r="L593" s="82"/>
      <c r="M593" s="82"/>
      <c r="N593" s="77"/>
      <c r="O593" s="84" t="s">
        <v>255</v>
      </c>
      <c r="P593" s="86">
        <v>43157.854942129627</v>
      </c>
      <c r="Q593" s="84" t="s">
        <v>4664</v>
      </c>
      <c r="R593" s="84"/>
      <c r="S593" s="84"/>
      <c r="T593" s="84" t="s">
        <v>6274</v>
      </c>
      <c r="U593" s="84"/>
      <c r="V593" s="84" t="s">
        <v>7125</v>
      </c>
      <c r="W593" s="86">
        <v>43157.854942129627</v>
      </c>
      <c r="X593" s="84" t="s">
        <v>8452</v>
      </c>
      <c r="Y593" s="84"/>
      <c r="Z593" s="84"/>
      <c r="AA593" s="90" t="s">
        <v>10165</v>
      </c>
      <c r="AB593" s="90" t="s">
        <v>11522</v>
      </c>
      <c r="AC593" s="84" t="b">
        <v>0</v>
      </c>
      <c r="AD593" s="84">
        <v>4</v>
      </c>
      <c r="AE593" s="90" t="s">
        <v>11692</v>
      </c>
      <c r="AF593" s="84" t="b">
        <v>0</v>
      </c>
      <c r="AG593" s="84" t="s">
        <v>290</v>
      </c>
      <c r="AH593" s="84"/>
      <c r="AI593" s="90" t="s">
        <v>285</v>
      </c>
      <c r="AJ593" s="84" t="b">
        <v>0</v>
      </c>
      <c r="AK593" s="84">
        <v>1</v>
      </c>
      <c r="AL593" s="90" t="s">
        <v>285</v>
      </c>
      <c r="AM593" s="84" t="s">
        <v>295</v>
      </c>
      <c r="AN593" s="84" t="b">
        <v>0</v>
      </c>
      <c r="AO593" s="90" t="s">
        <v>11522</v>
      </c>
      <c r="AP593" s="84" t="s">
        <v>179</v>
      </c>
      <c r="AQ593" s="84">
        <v>0</v>
      </c>
      <c r="AR593" s="84">
        <v>0</v>
      </c>
      <c r="AS593" s="84"/>
      <c r="AT593" s="84"/>
      <c r="AU593" s="84"/>
      <c r="AV593" s="84"/>
      <c r="AW593" s="84"/>
      <c r="AX593" s="84"/>
      <c r="AY593" s="84"/>
      <c r="AZ593" s="84"/>
    </row>
    <row r="594" spans="1:52" x14ac:dyDescent="0.2">
      <c r="A594" s="69" t="s">
        <v>2573</v>
      </c>
      <c r="B594" s="69" t="s">
        <v>3904</v>
      </c>
      <c r="C594" s="70"/>
      <c r="D594" s="71"/>
      <c r="E594" s="72"/>
      <c r="F594" s="73"/>
      <c r="G594" s="70"/>
      <c r="H594" s="74"/>
      <c r="I594" s="75"/>
      <c r="J594" s="75"/>
      <c r="K594" s="36"/>
      <c r="L594" s="82"/>
      <c r="M594" s="82"/>
      <c r="N594" s="77"/>
      <c r="O594" s="84" t="s">
        <v>255</v>
      </c>
      <c r="P594" s="86">
        <v>43157.853043981479</v>
      </c>
      <c r="Q594" s="84" t="s">
        <v>4663</v>
      </c>
      <c r="R594" s="84"/>
      <c r="S594" s="84"/>
      <c r="T594" s="84" t="s">
        <v>6274</v>
      </c>
      <c r="U594" s="84"/>
      <c r="V594" s="84" t="s">
        <v>7124</v>
      </c>
      <c r="W594" s="86">
        <v>43157.853043981479</v>
      </c>
      <c r="X594" s="84" t="s">
        <v>8451</v>
      </c>
      <c r="Y594" s="84"/>
      <c r="Z594" s="84"/>
      <c r="AA594" s="90" t="s">
        <v>10164</v>
      </c>
      <c r="AB594" s="90" t="s">
        <v>11521</v>
      </c>
      <c r="AC594" s="84" t="b">
        <v>0</v>
      </c>
      <c r="AD594" s="84">
        <v>3</v>
      </c>
      <c r="AE594" s="90" t="s">
        <v>11691</v>
      </c>
      <c r="AF594" s="84" t="b">
        <v>0</v>
      </c>
      <c r="AG594" s="84" t="s">
        <v>290</v>
      </c>
      <c r="AH594" s="84"/>
      <c r="AI594" s="90" t="s">
        <v>285</v>
      </c>
      <c r="AJ594" s="84" t="b">
        <v>0</v>
      </c>
      <c r="AK594" s="84">
        <v>0</v>
      </c>
      <c r="AL594" s="90" t="s">
        <v>285</v>
      </c>
      <c r="AM594" s="84" t="s">
        <v>294</v>
      </c>
      <c r="AN594" s="84" t="b">
        <v>0</v>
      </c>
      <c r="AO594" s="90" t="s">
        <v>11521</v>
      </c>
      <c r="AP594" s="84" t="s">
        <v>179</v>
      </c>
      <c r="AQ594" s="84">
        <v>0</v>
      </c>
      <c r="AR594" s="84">
        <v>0</v>
      </c>
      <c r="AS594" s="84"/>
      <c r="AT594" s="84"/>
      <c r="AU594" s="84"/>
      <c r="AV594" s="84"/>
      <c r="AW594" s="84"/>
      <c r="AX594" s="84"/>
      <c r="AY594" s="84"/>
      <c r="AZ594" s="84"/>
    </row>
    <row r="595" spans="1:52" x14ac:dyDescent="0.2">
      <c r="A595" s="69" t="s">
        <v>2574</v>
      </c>
      <c r="B595" s="69" t="s">
        <v>3904</v>
      </c>
      <c r="C595" s="70"/>
      <c r="D595" s="71"/>
      <c r="E595" s="72"/>
      <c r="F595" s="73"/>
      <c r="G595" s="70"/>
      <c r="H595" s="74"/>
      <c r="I595" s="75"/>
      <c r="J595" s="75"/>
      <c r="K595" s="36"/>
      <c r="L595" s="82"/>
      <c r="M595" s="82"/>
      <c r="N595" s="77"/>
      <c r="O595" s="84" t="s">
        <v>255</v>
      </c>
      <c r="P595" s="86">
        <v>43157.854942129627</v>
      </c>
      <c r="Q595" s="84" t="s">
        <v>4664</v>
      </c>
      <c r="R595" s="84"/>
      <c r="S595" s="84"/>
      <c r="T595" s="84" t="s">
        <v>6274</v>
      </c>
      <c r="U595" s="84"/>
      <c r="V595" s="84" t="s">
        <v>7125</v>
      </c>
      <c r="W595" s="86">
        <v>43157.854942129627</v>
      </c>
      <c r="X595" s="84" t="s">
        <v>8452</v>
      </c>
      <c r="Y595" s="84"/>
      <c r="Z595" s="84"/>
      <c r="AA595" s="90" t="s">
        <v>10165</v>
      </c>
      <c r="AB595" s="90" t="s">
        <v>11522</v>
      </c>
      <c r="AC595" s="84" t="b">
        <v>0</v>
      </c>
      <c r="AD595" s="84">
        <v>4</v>
      </c>
      <c r="AE595" s="90" t="s">
        <v>11692</v>
      </c>
      <c r="AF595" s="84" t="b">
        <v>0</v>
      </c>
      <c r="AG595" s="84" t="s">
        <v>290</v>
      </c>
      <c r="AH595" s="84"/>
      <c r="AI595" s="90" t="s">
        <v>285</v>
      </c>
      <c r="AJ595" s="84" t="b">
        <v>0</v>
      </c>
      <c r="AK595" s="84">
        <v>1</v>
      </c>
      <c r="AL595" s="90" t="s">
        <v>285</v>
      </c>
      <c r="AM595" s="84" t="s">
        <v>295</v>
      </c>
      <c r="AN595" s="84" t="b">
        <v>0</v>
      </c>
      <c r="AO595" s="90" t="s">
        <v>11522</v>
      </c>
      <c r="AP595" s="84" t="s">
        <v>179</v>
      </c>
      <c r="AQ595" s="84">
        <v>0</v>
      </c>
      <c r="AR595" s="84">
        <v>0</v>
      </c>
      <c r="AS595" s="84"/>
      <c r="AT595" s="84"/>
      <c r="AU595" s="84"/>
      <c r="AV595" s="84"/>
      <c r="AW595" s="84"/>
      <c r="AX595" s="84"/>
      <c r="AY595" s="84"/>
      <c r="AZ595" s="84"/>
    </row>
    <row r="596" spans="1:52" x14ac:dyDescent="0.2">
      <c r="A596" s="69" t="s">
        <v>2573</v>
      </c>
      <c r="B596" s="69" t="s">
        <v>3905</v>
      </c>
      <c r="C596" s="70"/>
      <c r="D596" s="71"/>
      <c r="E596" s="72"/>
      <c r="F596" s="73"/>
      <c r="G596" s="70"/>
      <c r="H596" s="74"/>
      <c r="I596" s="75"/>
      <c r="J596" s="75"/>
      <c r="K596" s="36"/>
      <c r="L596" s="82"/>
      <c r="M596" s="82"/>
      <c r="N596" s="77"/>
      <c r="O596" s="84" t="s">
        <v>255</v>
      </c>
      <c r="P596" s="86">
        <v>43157.853043981479</v>
      </c>
      <c r="Q596" s="84" t="s">
        <v>4663</v>
      </c>
      <c r="R596" s="84"/>
      <c r="S596" s="84"/>
      <c r="T596" s="84" t="s">
        <v>6274</v>
      </c>
      <c r="U596" s="84"/>
      <c r="V596" s="84" t="s">
        <v>7124</v>
      </c>
      <c r="W596" s="86">
        <v>43157.853043981479</v>
      </c>
      <c r="X596" s="84" t="s">
        <v>8451</v>
      </c>
      <c r="Y596" s="84"/>
      <c r="Z596" s="84"/>
      <c r="AA596" s="90" t="s">
        <v>10164</v>
      </c>
      <c r="AB596" s="90" t="s">
        <v>11521</v>
      </c>
      <c r="AC596" s="84" t="b">
        <v>0</v>
      </c>
      <c r="AD596" s="84">
        <v>3</v>
      </c>
      <c r="AE596" s="90" t="s">
        <v>11691</v>
      </c>
      <c r="AF596" s="84" t="b">
        <v>0</v>
      </c>
      <c r="AG596" s="84" t="s">
        <v>290</v>
      </c>
      <c r="AH596" s="84"/>
      <c r="AI596" s="90" t="s">
        <v>285</v>
      </c>
      <c r="AJ596" s="84" t="b">
        <v>0</v>
      </c>
      <c r="AK596" s="84">
        <v>0</v>
      </c>
      <c r="AL596" s="90" t="s">
        <v>285</v>
      </c>
      <c r="AM596" s="84" t="s">
        <v>294</v>
      </c>
      <c r="AN596" s="84" t="b">
        <v>0</v>
      </c>
      <c r="AO596" s="90" t="s">
        <v>11521</v>
      </c>
      <c r="AP596" s="84" t="s">
        <v>179</v>
      </c>
      <c r="AQ596" s="84">
        <v>0</v>
      </c>
      <c r="AR596" s="84">
        <v>0</v>
      </c>
      <c r="AS596" s="84"/>
      <c r="AT596" s="84"/>
      <c r="AU596" s="84"/>
      <c r="AV596" s="84"/>
      <c r="AW596" s="84"/>
      <c r="AX596" s="84"/>
      <c r="AY596" s="84"/>
      <c r="AZ596" s="84"/>
    </row>
    <row r="597" spans="1:52" x14ac:dyDescent="0.2">
      <c r="A597" s="69" t="s">
        <v>2574</v>
      </c>
      <c r="B597" s="69" t="s">
        <v>3905</v>
      </c>
      <c r="C597" s="70"/>
      <c r="D597" s="71"/>
      <c r="E597" s="72"/>
      <c r="F597" s="73"/>
      <c r="G597" s="70"/>
      <c r="H597" s="74"/>
      <c r="I597" s="75"/>
      <c r="J597" s="75"/>
      <c r="K597" s="36"/>
      <c r="L597" s="82"/>
      <c r="M597" s="82"/>
      <c r="N597" s="77"/>
      <c r="O597" s="84" t="s">
        <v>255</v>
      </c>
      <c r="P597" s="86">
        <v>43157.854942129627</v>
      </c>
      <c r="Q597" s="84" t="s">
        <v>4664</v>
      </c>
      <c r="R597" s="84"/>
      <c r="S597" s="84"/>
      <c r="T597" s="84" t="s">
        <v>6274</v>
      </c>
      <c r="U597" s="84"/>
      <c r="V597" s="84" t="s">
        <v>7125</v>
      </c>
      <c r="W597" s="86">
        <v>43157.854942129627</v>
      </c>
      <c r="X597" s="84" t="s">
        <v>8452</v>
      </c>
      <c r="Y597" s="84"/>
      <c r="Z597" s="84"/>
      <c r="AA597" s="90" t="s">
        <v>10165</v>
      </c>
      <c r="AB597" s="90" t="s">
        <v>11522</v>
      </c>
      <c r="AC597" s="84" t="b">
        <v>0</v>
      </c>
      <c r="AD597" s="84">
        <v>4</v>
      </c>
      <c r="AE597" s="90" t="s">
        <v>11692</v>
      </c>
      <c r="AF597" s="84" t="b">
        <v>0</v>
      </c>
      <c r="AG597" s="84" t="s">
        <v>290</v>
      </c>
      <c r="AH597" s="84"/>
      <c r="AI597" s="90" t="s">
        <v>285</v>
      </c>
      <c r="AJ597" s="84" t="b">
        <v>0</v>
      </c>
      <c r="AK597" s="84">
        <v>1</v>
      </c>
      <c r="AL597" s="90" t="s">
        <v>285</v>
      </c>
      <c r="AM597" s="84" t="s">
        <v>295</v>
      </c>
      <c r="AN597" s="84" t="b">
        <v>0</v>
      </c>
      <c r="AO597" s="90" t="s">
        <v>11522</v>
      </c>
      <c r="AP597" s="84" t="s">
        <v>179</v>
      </c>
      <c r="AQ597" s="84">
        <v>0</v>
      </c>
      <c r="AR597" s="84">
        <v>0</v>
      </c>
      <c r="AS597" s="84"/>
      <c r="AT597" s="84"/>
      <c r="AU597" s="84"/>
      <c r="AV597" s="84"/>
      <c r="AW597" s="84"/>
      <c r="AX597" s="84"/>
      <c r="AY597" s="84"/>
      <c r="AZ597" s="84"/>
    </row>
    <row r="598" spans="1:52" x14ac:dyDescent="0.2">
      <c r="A598" s="69" t="s">
        <v>2573</v>
      </c>
      <c r="B598" s="69" t="s">
        <v>3906</v>
      </c>
      <c r="C598" s="70"/>
      <c r="D598" s="71"/>
      <c r="E598" s="72"/>
      <c r="F598" s="73"/>
      <c r="G598" s="70"/>
      <c r="H598" s="74"/>
      <c r="I598" s="75"/>
      <c r="J598" s="75"/>
      <c r="K598" s="36"/>
      <c r="L598" s="82"/>
      <c r="M598" s="82"/>
      <c r="N598" s="77"/>
      <c r="O598" s="84" t="s">
        <v>255</v>
      </c>
      <c r="P598" s="86">
        <v>43157.853043981479</v>
      </c>
      <c r="Q598" s="84" t="s">
        <v>4663</v>
      </c>
      <c r="R598" s="84"/>
      <c r="S598" s="84"/>
      <c r="T598" s="84" t="s">
        <v>6274</v>
      </c>
      <c r="U598" s="84"/>
      <c r="V598" s="84" t="s">
        <v>7124</v>
      </c>
      <c r="W598" s="86">
        <v>43157.853043981479</v>
      </c>
      <c r="X598" s="84" t="s">
        <v>8451</v>
      </c>
      <c r="Y598" s="84"/>
      <c r="Z598" s="84"/>
      <c r="AA598" s="90" t="s">
        <v>10164</v>
      </c>
      <c r="AB598" s="90" t="s">
        <v>11521</v>
      </c>
      <c r="AC598" s="84" t="b">
        <v>0</v>
      </c>
      <c r="AD598" s="84">
        <v>3</v>
      </c>
      <c r="AE598" s="90" t="s">
        <v>11691</v>
      </c>
      <c r="AF598" s="84" t="b">
        <v>0</v>
      </c>
      <c r="AG598" s="84" t="s">
        <v>290</v>
      </c>
      <c r="AH598" s="84"/>
      <c r="AI598" s="90" t="s">
        <v>285</v>
      </c>
      <c r="AJ598" s="84" t="b">
        <v>0</v>
      </c>
      <c r="AK598" s="84">
        <v>0</v>
      </c>
      <c r="AL598" s="90" t="s">
        <v>285</v>
      </c>
      <c r="AM598" s="84" t="s">
        <v>294</v>
      </c>
      <c r="AN598" s="84" t="b">
        <v>0</v>
      </c>
      <c r="AO598" s="90" t="s">
        <v>11521</v>
      </c>
      <c r="AP598" s="84" t="s">
        <v>179</v>
      </c>
      <c r="AQ598" s="84">
        <v>0</v>
      </c>
      <c r="AR598" s="84">
        <v>0</v>
      </c>
      <c r="AS598" s="84"/>
      <c r="AT598" s="84"/>
      <c r="AU598" s="84"/>
      <c r="AV598" s="84"/>
      <c r="AW598" s="84"/>
      <c r="AX598" s="84"/>
      <c r="AY598" s="84"/>
      <c r="AZ598" s="84"/>
    </row>
    <row r="599" spans="1:52" x14ac:dyDescent="0.2">
      <c r="A599" s="69" t="s">
        <v>2574</v>
      </c>
      <c r="B599" s="69" t="s">
        <v>3906</v>
      </c>
      <c r="C599" s="70"/>
      <c r="D599" s="71"/>
      <c r="E599" s="72"/>
      <c r="F599" s="73"/>
      <c r="G599" s="70"/>
      <c r="H599" s="74"/>
      <c r="I599" s="75"/>
      <c r="J599" s="75"/>
      <c r="K599" s="36"/>
      <c r="L599" s="82"/>
      <c r="M599" s="82"/>
      <c r="N599" s="77"/>
      <c r="O599" s="84" t="s">
        <v>255</v>
      </c>
      <c r="P599" s="86">
        <v>43157.854942129627</v>
      </c>
      <c r="Q599" s="84" t="s">
        <v>4664</v>
      </c>
      <c r="R599" s="84"/>
      <c r="S599" s="84"/>
      <c r="T599" s="84" t="s">
        <v>6274</v>
      </c>
      <c r="U599" s="84"/>
      <c r="V599" s="84" t="s">
        <v>7125</v>
      </c>
      <c r="W599" s="86">
        <v>43157.854942129627</v>
      </c>
      <c r="X599" s="84" t="s">
        <v>8452</v>
      </c>
      <c r="Y599" s="84"/>
      <c r="Z599" s="84"/>
      <c r="AA599" s="90" t="s">
        <v>10165</v>
      </c>
      <c r="AB599" s="90" t="s">
        <v>11522</v>
      </c>
      <c r="AC599" s="84" t="b">
        <v>0</v>
      </c>
      <c r="AD599" s="84">
        <v>4</v>
      </c>
      <c r="AE599" s="90" t="s">
        <v>11692</v>
      </c>
      <c r="AF599" s="84" t="b">
        <v>0</v>
      </c>
      <c r="AG599" s="84" t="s">
        <v>290</v>
      </c>
      <c r="AH599" s="84"/>
      <c r="AI599" s="90" t="s">
        <v>285</v>
      </c>
      <c r="AJ599" s="84" t="b">
        <v>0</v>
      </c>
      <c r="AK599" s="84">
        <v>1</v>
      </c>
      <c r="AL599" s="90" t="s">
        <v>285</v>
      </c>
      <c r="AM599" s="84" t="s">
        <v>295</v>
      </c>
      <c r="AN599" s="84" t="b">
        <v>0</v>
      </c>
      <c r="AO599" s="90" t="s">
        <v>11522</v>
      </c>
      <c r="AP599" s="84" t="s">
        <v>179</v>
      </c>
      <c r="AQ599" s="84">
        <v>0</v>
      </c>
      <c r="AR599" s="84">
        <v>0</v>
      </c>
      <c r="AS599" s="84"/>
      <c r="AT599" s="84"/>
      <c r="AU599" s="84"/>
      <c r="AV599" s="84"/>
      <c r="AW599" s="84"/>
      <c r="AX599" s="84"/>
      <c r="AY599" s="84"/>
      <c r="AZ599" s="84"/>
    </row>
    <row r="600" spans="1:52" x14ac:dyDescent="0.2">
      <c r="A600" s="69" t="s">
        <v>2573</v>
      </c>
      <c r="B600" s="69" t="s">
        <v>3907</v>
      </c>
      <c r="C600" s="70"/>
      <c r="D600" s="71"/>
      <c r="E600" s="72"/>
      <c r="F600" s="73"/>
      <c r="G600" s="70"/>
      <c r="H600" s="74"/>
      <c r="I600" s="75"/>
      <c r="J600" s="75"/>
      <c r="K600" s="36"/>
      <c r="L600" s="82"/>
      <c r="M600" s="82"/>
      <c r="N600" s="77"/>
      <c r="O600" s="84" t="s">
        <v>255</v>
      </c>
      <c r="P600" s="86">
        <v>43157.853043981479</v>
      </c>
      <c r="Q600" s="84" t="s">
        <v>4663</v>
      </c>
      <c r="R600" s="84"/>
      <c r="S600" s="84"/>
      <c r="T600" s="84" t="s">
        <v>6274</v>
      </c>
      <c r="U600" s="84"/>
      <c r="V600" s="84" t="s">
        <v>7124</v>
      </c>
      <c r="W600" s="86">
        <v>43157.853043981479</v>
      </c>
      <c r="X600" s="84" t="s">
        <v>8451</v>
      </c>
      <c r="Y600" s="84"/>
      <c r="Z600" s="84"/>
      <c r="AA600" s="90" t="s">
        <v>10164</v>
      </c>
      <c r="AB600" s="90" t="s">
        <v>11521</v>
      </c>
      <c r="AC600" s="84" t="b">
        <v>0</v>
      </c>
      <c r="AD600" s="84">
        <v>3</v>
      </c>
      <c r="AE600" s="90" t="s">
        <v>11691</v>
      </c>
      <c r="AF600" s="84" t="b">
        <v>0</v>
      </c>
      <c r="AG600" s="84" t="s">
        <v>290</v>
      </c>
      <c r="AH600" s="84"/>
      <c r="AI600" s="90" t="s">
        <v>285</v>
      </c>
      <c r="AJ600" s="84" t="b">
        <v>0</v>
      </c>
      <c r="AK600" s="84">
        <v>0</v>
      </c>
      <c r="AL600" s="90" t="s">
        <v>285</v>
      </c>
      <c r="AM600" s="84" t="s">
        <v>294</v>
      </c>
      <c r="AN600" s="84" t="b">
        <v>0</v>
      </c>
      <c r="AO600" s="90" t="s">
        <v>11521</v>
      </c>
      <c r="AP600" s="84" t="s">
        <v>179</v>
      </c>
      <c r="AQ600" s="84">
        <v>0</v>
      </c>
      <c r="AR600" s="84">
        <v>0</v>
      </c>
      <c r="AS600" s="84"/>
      <c r="AT600" s="84"/>
      <c r="AU600" s="84"/>
      <c r="AV600" s="84"/>
      <c r="AW600" s="84"/>
      <c r="AX600" s="84"/>
      <c r="AY600" s="84"/>
      <c r="AZ600" s="84"/>
    </row>
    <row r="601" spans="1:52" x14ac:dyDescent="0.2">
      <c r="A601" s="69" t="s">
        <v>2574</v>
      </c>
      <c r="B601" s="69" t="s">
        <v>3907</v>
      </c>
      <c r="C601" s="70"/>
      <c r="D601" s="71"/>
      <c r="E601" s="72"/>
      <c r="F601" s="73"/>
      <c r="G601" s="70"/>
      <c r="H601" s="74"/>
      <c r="I601" s="75"/>
      <c r="J601" s="75"/>
      <c r="K601" s="36"/>
      <c r="L601" s="82"/>
      <c r="M601" s="82"/>
      <c r="N601" s="77"/>
      <c r="O601" s="84" t="s">
        <v>255</v>
      </c>
      <c r="P601" s="86">
        <v>43157.854942129627</v>
      </c>
      <c r="Q601" s="84" t="s">
        <v>4664</v>
      </c>
      <c r="R601" s="84"/>
      <c r="S601" s="84"/>
      <c r="T601" s="84" t="s">
        <v>6274</v>
      </c>
      <c r="U601" s="84"/>
      <c r="V601" s="84" t="s">
        <v>7125</v>
      </c>
      <c r="W601" s="86">
        <v>43157.854942129627</v>
      </c>
      <c r="X601" s="84" t="s">
        <v>8452</v>
      </c>
      <c r="Y601" s="84"/>
      <c r="Z601" s="84"/>
      <c r="AA601" s="90" t="s">
        <v>10165</v>
      </c>
      <c r="AB601" s="90" t="s">
        <v>11522</v>
      </c>
      <c r="AC601" s="84" t="b">
        <v>0</v>
      </c>
      <c r="AD601" s="84">
        <v>4</v>
      </c>
      <c r="AE601" s="90" t="s">
        <v>11692</v>
      </c>
      <c r="AF601" s="84" t="b">
        <v>0</v>
      </c>
      <c r="AG601" s="84" t="s">
        <v>290</v>
      </c>
      <c r="AH601" s="84"/>
      <c r="AI601" s="90" t="s">
        <v>285</v>
      </c>
      <c r="AJ601" s="84" t="b">
        <v>0</v>
      </c>
      <c r="AK601" s="84">
        <v>1</v>
      </c>
      <c r="AL601" s="90" t="s">
        <v>285</v>
      </c>
      <c r="AM601" s="84" t="s">
        <v>295</v>
      </c>
      <c r="AN601" s="84" t="b">
        <v>0</v>
      </c>
      <c r="AO601" s="90" t="s">
        <v>11522</v>
      </c>
      <c r="AP601" s="84" t="s">
        <v>179</v>
      </c>
      <c r="AQ601" s="84">
        <v>0</v>
      </c>
      <c r="AR601" s="84">
        <v>0</v>
      </c>
      <c r="AS601" s="84"/>
      <c r="AT601" s="84"/>
      <c r="AU601" s="84"/>
      <c r="AV601" s="84"/>
      <c r="AW601" s="84"/>
      <c r="AX601" s="84"/>
      <c r="AY601" s="84"/>
      <c r="AZ601" s="84"/>
    </row>
    <row r="602" spans="1:52" x14ac:dyDescent="0.2">
      <c r="A602" s="69" t="s">
        <v>2573</v>
      </c>
      <c r="B602" s="69" t="s">
        <v>3908</v>
      </c>
      <c r="C602" s="70"/>
      <c r="D602" s="71"/>
      <c r="E602" s="72"/>
      <c r="F602" s="73"/>
      <c r="G602" s="70"/>
      <c r="H602" s="74"/>
      <c r="I602" s="75"/>
      <c r="J602" s="75"/>
      <c r="K602" s="36"/>
      <c r="L602" s="82"/>
      <c r="M602" s="82"/>
      <c r="N602" s="77"/>
      <c r="O602" s="84" t="s">
        <v>255</v>
      </c>
      <c r="P602" s="86">
        <v>43157.853043981479</v>
      </c>
      <c r="Q602" s="84" t="s">
        <v>4663</v>
      </c>
      <c r="R602" s="84"/>
      <c r="S602" s="84"/>
      <c r="T602" s="84" t="s">
        <v>6274</v>
      </c>
      <c r="U602" s="84"/>
      <c r="V602" s="84" t="s">
        <v>7124</v>
      </c>
      <c r="W602" s="86">
        <v>43157.853043981479</v>
      </c>
      <c r="X602" s="84" t="s">
        <v>8451</v>
      </c>
      <c r="Y602" s="84"/>
      <c r="Z602" s="84"/>
      <c r="AA602" s="90" t="s">
        <v>10164</v>
      </c>
      <c r="AB602" s="90" t="s">
        <v>11521</v>
      </c>
      <c r="AC602" s="84" t="b">
        <v>0</v>
      </c>
      <c r="AD602" s="84">
        <v>3</v>
      </c>
      <c r="AE602" s="90" t="s">
        <v>11691</v>
      </c>
      <c r="AF602" s="84" t="b">
        <v>0</v>
      </c>
      <c r="AG602" s="84" t="s">
        <v>290</v>
      </c>
      <c r="AH602" s="84"/>
      <c r="AI602" s="90" t="s">
        <v>285</v>
      </c>
      <c r="AJ602" s="84" t="b">
        <v>0</v>
      </c>
      <c r="AK602" s="84">
        <v>0</v>
      </c>
      <c r="AL602" s="90" t="s">
        <v>285</v>
      </c>
      <c r="AM602" s="84" t="s">
        <v>294</v>
      </c>
      <c r="AN602" s="84" t="b">
        <v>0</v>
      </c>
      <c r="AO602" s="90" t="s">
        <v>11521</v>
      </c>
      <c r="AP602" s="84" t="s">
        <v>179</v>
      </c>
      <c r="AQ602" s="84">
        <v>0</v>
      </c>
      <c r="AR602" s="84">
        <v>0</v>
      </c>
      <c r="AS602" s="84"/>
      <c r="AT602" s="84"/>
      <c r="AU602" s="84"/>
      <c r="AV602" s="84"/>
      <c r="AW602" s="84"/>
      <c r="AX602" s="84"/>
      <c r="AY602" s="84"/>
      <c r="AZ602" s="84"/>
    </row>
    <row r="603" spans="1:52" x14ac:dyDescent="0.2">
      <c r="A603" s="69" t="s">
        <v>2574</v>
      </c>
      <c r="B603" s="69" t="s">
        <v>3908</v>
      </c>
      <c r="C603" s="70"/>
      <c r="D603" s="71"/>
      <c r="E603" s="72"/>
      <c r="F603" s="73"/>
      <c r="G603" s="70"/>
      <c r="H603" s="74"/>
      <c r="I603" s="75"/>
      <c r="J603" s="75"/>
      <c r="K603" s="36"/>
      <c r="L603" s="82"/>
      <c r="M603" s="82"/>
      <c r="N603" s="77"/>
      <c r="O603" s="84" t="s">
        <v>255</v>
      </c>
      <c r="P603" s="86">
        <v>43157.854942129627</v>
      </c>
      <c r="Q603" s="84" t="s">
        <v>4664</v>
      </c>
      <c r="R603" s="84"/>
      <c r="S603" s="84"/>
      <c r="T603" s="84" t="s">
        <v>6274</v>
      </c>
      <c r="U603" s="84"/>
      <c r="V603" s="84" t="s">
        <v>7125</v>
      </c>
      <c r="W603" s="86">
        <v>43157.854942129627</v>
      </c>
      <c r="X603" s="84" t="s">
        <v>8452</v>
      </c>
      <c r="Y603" s="84"/>
      <c r="Z603" s="84"/>
      <c r="AA603" s="90" t="s">
        <v>10165</v>
      </c>
      <c r="AB603" s="90" t="s">
        <v>11522</v>
      </c>
      <c r="AC603" s="84" t="b">
        <v>0</v>
      </c>
      <c r="AD603" s="84">
        <v>4</v>
      </c>
      <c r="AE603" s="90" t="s">
        <v>11692</v>
      </c>
      <c r="AF603" s="84" t="b">
        <v>0</v>
      </c>
      <c r="AG603" s="84" t="s">
        <v>290</v>
      </c>
      <c r="AH603" s="84"/>
      <c r="AI603" s="90" t="s">
        <v>285</v>
      </c>
      <c r="AJ603" s="84" t="b">
        <v>0</v>
      </c>
      <c r="AK603" s="84">
        <v>1</v>
      </c>
      <c r="AL603" s="90" t="s">
        <v>285</v>
      </c>
      <c r="AM603" s="84" t="s">
        <v>295</v>
      </c>
      <c r="AN603" s="84" t="b">
        <v>0</v>
      </c>
      <c r="AO603" s="90" t="s">
        <v>11522</v>
      </c>
      <c r="AP603" s="84" t="s">
        <v>179</v>
      </c>
      <c r="AQ603" s="84">
        <v>0</v>
      </c>
      <c r="AR603" s="84">
        <v>0</v>
      </c>
      <c r="AS603" s="84"/>
      <c r="AT603" s="84"/>
      <c r="AU603" s="84"/>
      <c r="AV603" s="84"/>
      <c r="AW603" s="84"/>
      <c r="AX603" s="84"/>
      <c r="AY603" s="84"/>
      <c r="AZ603" s="84"/>
    </row>
    <row r="604" spans="1:52" x14ac:dyDescent="0.2">
      <c r="A604" s="69" t="s">
        <v>2573</v>
      </c>
      <c r="B604" s="69" t="s">
        <v>3909</v>
      </c>
      <c r="C604" s="70"/>
      <c r="D604" s="71"/>
      <c r="E604" s="72"/>
      <c r="F604" s="73"/>
      <c r="G604" s="70"/>
      <c r="H604" s="74"/>
      <c r="I604" s="75"/>
      <c r="J604" s="75"/>
      <c r="K604" s="36"/>
      <c r="L604" s="82"/>
      <c r="M604" s="82"/>
      <c r="N604" s="77"/>
      <c r="O604" s="84" t="s">
        <v>255</v>
      </c>
      <c r="P604" s="86">
        <v>43157.853043981479</v>
      </c>
      <c r="Q604" s="84" t="s">
        <v>4663</v>
      </c>
      <c r="R604" s="84"/>
      <c r="S604" s="84"/>
      <c r="T604" s="84" t="s">
        <v>6274</v>
      </c>
      <c r="U604" s="84"/>
      <c r="V604" s="84" t="s">
        <v>7124</v>
      </c>
      <c r="W604" s="86">
        <v>43157.853043981479</v>
      </c>
      <c r="X604" s="84" t="s">
        <v>8451</v>
      </c>
      <c r="Y604" s="84"/>
      <c r="Z604" s="84"/>
      <c r="AA604" s="90" t="s">
        <v>10164</v>
      </c>
      <c r="AB604" s="90" t="s">
        <v>11521</v>
      </c>
      <c r="AC604" s="84" t="b">
        <v>0</v>
      </c>
      <c r="AD604" s="84">
        <v>3</v>
      </c>
      <c r="AE604" s="90" t="s">
        <v>11691</v>
      </c>
      <c r="AF604" s="84" t="b">
        <v>0</v>
      </c>
      <c r="AG604" s="84" t="s">
        <v>290</v>
      </c>
      <c r="AH604" s="84"/>
      <c r="AI604" s="90" t="s">
        <v>285</v>
      </c>
      <c r="AJ604" s="84" t="b">
        <v>0</v>
      </c>
      <c r="AK604" s="84">
        <v>0</v>
      </c>
      <c r="AL604" s="90" t="s">
        <v>285</v>
      </c>
      <c r="AM604" s="84" t="s">
        <v>294</v>
      </c>
      <c r="AN604" s="84" t="b">
        <v>0</v>
      </c>
      <c r="AO604" s="90" t="s">
        <v>11521</v>
      </c>
      <c r="AP604" s="84" t="s">
        <v>179</v>
      </c>
      <c r="AQ604" s="84">
        <v>0</v>
      </c>
      <c r="AR604" s="84">
        <v>0</v>
      </c>
      <c r="AS604" s="84"/>
      <c r="AT604" s="84"/>
      <c r="AU604" s="84"/>
      <c r="AV604" s="84"/>
      <c r="AW604" s="84"/>
      <c r="AX604" s="84"/>
      <c r="AY604" s="84"/>
      <c r="AZ604" s="84"/>
    </row>
    <row r="605" spans="1:52" x14ac:dyDescent="0.2">
      <c r="A605" s="69" t="s">
        <v>2574</v>
      </c>
      <c r="B605" s="69" t="s">
        <v>3909</v>
      </c>
      <c r="C605" s="70"/>
      <c r="D605" s="71"/>
      <c r="E605" s="72"/>
      <c r="F605" s="73"/>
      <c r="G605" s="70"/>
      <c r="H605" s="74"/>
      <c r="I605" s="75"/>
      <c r="J605" s="75"/>
      <c r="K605" s="36"/>
      <c r="L605" s="82"/>
      <c r="M605" s="82"/>
      <c r="N605" s="77"/>
      <c r="O605" s="84" t="s">
        <v>255</v>
      </c>
      <c r="P605" s="86">
        <v>43157.854942129627</v>
      </c>
      <c r="Q605" s="84" t="s">
        <v>4664</v>
      </c>
      <c r="R605" s="84"/>
      <c r="S605" s="84"/>
      <c r="T605" s="84" t="s">
        <v>6274</v>
      </c>
      <c r="U605" s="84"/>
      <c r="V605" s="84" t="s">
        <v>7125</v>
      </c>
      <c r="W605" s="86">
        <v>43157.854942129627</v>
      </c>
      <c r="X605" s="84" t="s">
        <v>8452</v>
      </c>
      <c r="Y605" s="84"/>
      <c r="Z605" s="84"/>
      <c r="AA605" s="90" t="s">
        <v>10165</v>
      </c>
      <c r="AB605" s="90" t="s">
        <v>11522</v>
      </c>
      <c r="AC605" s="84" t="b">
        <v>0</v>
      </c>
      <c r="AD605" s="84">
        <v>4</v>
      </c>
      <c r="AE605" s="90" t="s">
        <v>11692</v>
      </c>
      <c r="AF605" s="84" t="b">
        <v>0</v>
      </c>
      <c r="AG605" s="84" t="s">
        <v>290</v>
      </c>
      <c r="AH605" s="84"/>
      <c r="AI605" s="90" t="s">
        <v>285</v>
      </c>
      <c r="AJ605" s="84" t="b">
        <v>0</v>
      </c>
      <c r="AK605" s="84">
        <v>1</v>
      </c>
      <c r="AL605" s="90" t="s">
        <v>285</v>
      </c>
      <c r="AM605" s="84" t="s">
        <v>295</v>
      </c>
      <c r="AN605" s="84" t="b">
        <v>0</v>
      </c>
      <c r="AO605" s="90" t="s">
        <v>11522</v>
      </c>
      <c r="AP605" s="84" t="s">
        <v>179</v>
      </c>
      <c r="AQ605" s="84">
        <v>0</v>
      </c>
      <c r="AR605" s="84">
        <v>0</v>
      </c>
      <c r="AS605" s="84"/>
      <c r="AT605" s="84"/>
      <c r="AU605" s="84"/>
      <c r="AV605" s="84"/>
      <c r="AW605" s="84"/>
      <c r="AX605" s="84"/>
      <c r="AY605" s="84"/>
      <c r="AZ605" s="84"/>
    </row>
    <row r="606" spans="1:52" x14ac:dyDescent="0.2">
      <c r="A606" s="69" t="s">
        <v>2573</v>
      </c>
      <c r="B606" s="69" t="s">
        <v>3910</v>
      </c>
      <c r="C606" s="70"/>
      <c r="D606" s="71"/>
      <c r="E606" s="72"/>
      <c r="F606" s="73"/>
      <c r="G606" s="70"/>
      <c r="H606" s="74"/>
      <c r="I606" s="75"/>
      <c r="J606" s="75"/>
      <c r="K606" s="36"/>
      <c r="L606" s="82"/>
      <c r="M606" s="82"/>
      <c r="N606" s="77"/>
      <c r="O606" s="84" t="s">
        <v>255</v>
      </c>
      <c r="P606" s="86">
        <v>43157.853043981479</v>
      </c>
      <c r="Q606" s="84" t="s">
        <v>4663</v>
      </c>
      <c r="R606" s="84"/>
      <c r="S606" s="84"/>
      <c r="T606" s="84" t="s">
        <v>6274</v>
      </c>
      <c r="U606" s="84"/>
      <c r="V606" s="84" t="s">
        <v>7124</v>
      </c>
      <c r="W606" s="86">
        <v>43157.853043981479</v>
      </c>
      <c r="X606" s="84" t="s">
        <v>8451</v>
      </c>
      <c r="Y606" s="84"/>
      <c r="Z606" s="84"/>
      <c r="AA606" s="90" t="s">
        <v>10164</v>
      </c>
      <c r="AB606" s="90" t="s">
        <v>11521</v>
      </c>
      <c r="AC606" s="84" t="b">
        <v>0</v>
      </c>
      <c r="AD606" s="84">
        <v>3</v>
      </c>
      <c r="AE606" s="90" t="s">
        <v>11691</v>
      </c>
      <c r="AF606" s="84" t="b">
        <v>0</v>
      </c>
      <c r="AG606" s="84" t="s">
        <v>290</v>
      </c>
      <c r="AH606" s="84"/>
      <c r="AI606" s="90" t="s">
        <v>285</v>
      </c>
      <c r="AJ606" s="84" t="b">
        <v>0</v>
      </c>
      <c r="AK606" s="84">
        <v>0</v>
      </c>
      <c r="AL606" s="90" t="s">
        <v>285</v>
      </c>
      <c r="AM606" s="84" t="s">
        <v>294</v>
      </c>
      <c r="AN606" s="84" t="b">
        <v>0</v>
      </c>
      <c r="AO606" s="90" t="s">
        <v>11521</v>
      </c>
      <c r="AP606" s="84" t="s">
        <v>179</v>
      </c>
      <c r="AQ606" s="84">
        <v>0</v>
      </c>
      <c r="AR606" s="84">
        <v>0</v>
      </c>
      <c r="AS606" s="84"/>
      <c r="AT606" s="84"/>
      <c r="AU606" s="84"/>
      <c r="AV606" s="84"/>
      <c r="AW606" s="84"/>
      <c r="AX606" s="84"/>
      <c r="AY606" s="84"/>
      <c r="AZ606" s="84"/>
    </row>
    <row r="607" spans="1:52" x14ac:dyDescent="0.2">
      <c r="A607" s="69" t="s">
        <v>2574</v>
      </c>
      <c r="B607" s="69" t="s">
        <v>3910</v>
      </c>
      <c r="C607" s="70"/>
      <c r="D607" s="71"/>
      <c r="E607" s="72"/>
      <c r="F607" s="73"/>
      <c r="G607" s="70"/>
      <c r="H607" s="74"/>
      <c r="I607" s="75"/>
      <c r="J607" s="75"/>
      <c r="K607" s="36"/>
      <c r="L607" s="82"/>
      <c r="M607" s="82"/>
      <c r="N607" s="77"/>
      <c r="O607" s="84" t="s">
        <v>255</v>
      </c>
      <c r="P607" s="86">
        <v>43157.854942129627</v>
      </c>
      <c r="Q607" s="84" t="s">
        <v>4664</v>
      </c>
      <c r="R607" s="84"/>
      <c r="S607" s="84"/>
      <c r="T607" s="84" t="s">
        <v>6274</v>
      </c>
      <c r="U607" s="84"/>
      <c r="V607" s="84" t="s">
        <v>7125</v>
      </c>
      <c r="W607" s="86">
        <v>43157.854942129627</v>
      </c>
      <c r="X607" s="84" t="s">
        <v>8452</v>
      </c>
      <c r="Y607" s="84"/>
      <c r="Z607" s="84"/>
      <c r="AA607" s="90" t="s">
        <v>10165</v>
      </c>
      <c r="AB607" s="90" t="s">
        <v>11522</v>
      </c>
      <c r="AC607" s="84" t="b">
        <v>0</v>
      </c>
      <c r="AD607" s="84">
        <v>4</v>
      </c>
      <c r="AE607" s="90" t="s">
        <v>11692</v>
      </c>
      <c r="AF607" s="84" t="b">
        <v>0</v>
      </c>
      <c r="AG607" s="84" t="s">
        <v>290</v>
      </c>
      <c r="AH607" s="84"/>
      <c r="AI607" s="90" t="s">
        <v>285</v>
      </c>
      <c r="AJ607" s="84" t="b">
        <v>0</v>
      </c>
      <c r="AK607" s="84">
        <v>1</v>
      </c>
      <c r="AL607" s="90" t="s">
        <v>285</v>
      </c>
      <c r="AM607" s="84" t="s">
        <v>295</v>
      </c>
      <c r="AN607" s="84" t="b">
        <v>0</v>
      </c>
      <c r="AO607" s="90" t="s">
        <v>11522</v>
      </c>
      <c r="AP607" s="84" t="s">
        <v>179</v>
      </c>
      <c r="AQ607" s="84">
        <v>0</v>
      </c>
      <c r="AR607" s="84">
        <v>0</v>
      </c>
      <c r="AS607" s="84"/>
      <c r="AT607" s="84"/>
      <c r="AU607" s="84"/>
      <c r="AV607" s="84"/>
      <c r="AW607" s="84"/>
      <c r="AX607" s="84"/>
      <c r="AY607" s="84"/>
      <c r="AZ607" s="84"/>
    </row>
    <row r="608" spans="1:52" x14ac:dyDescent="0.2">
      <c r="A608" s="69" t="s">
        <v>2573</v>
      </c>
      <c r="B608" s="69" t="s">
        <v>3911</v>
      </c>
      <c r="C608" s="70"/>
      <c r="D608" s="71"/>
      <c r="E608" s="72"/>
      <c r="F608" s="73"/>
      <c r="G608" s="70"/>
      <c r="H608" s="74"/>
      <c r="I608" s="75"/>
      <c r="J608" s="75"/>
      <c r="K608" s="36"/>
      <c r="L608" s="82"/>
      <c r="M608" s="82"/>
      <c r="N608" s="77"/>
      <c r="O608" s="84" t="s">
        <v>256</v>
      </c>
      <c r="P608" s="86">
        <v>43157.853043981479</v>
      </c>
      <c r="Q608" s="84" t="s">
        <v>4663</v>
      </c>
      <c r="R608" s="84"/>
      <c r="S608" s="84"/>
      <c r="T608" s="84" t="s">
        <v>6274</v>
      </c>
      <c r="U608" s="84"/>
      <c r="V608" s="84" t="s">
        <v>7124</v>
      </c>
      <c r="W608" s="86">
        <v>43157.853043981479</v>
      </c>
      <c r="X608" s="84" t="s">
        <v>8451</v>
      </c>
      <c r="Y608" s="84"/>
      <c r="Z608" s="84"/>
      <c r="AA608" s="90" t="s">
        <v>10164</v>
      </c>
      <c r="AB608" s="90" t="s">
        <v>11521</v>
      </c>
      <c r="AC608" s="84" t="b">
        <v>0</v>
      </c>
      <c r="AD608" s="84">
        <v>3</v>
      </c>
      <c r="AE608" s="90" t="s">
        <v>11691</v>
      </c>
      <c r="AF608" s="84" t="b">
        <v>0</v>
      </c>
      <c r="AG608" s="84" t="s">
        <v>290</v>
      </c>
      <c r="AH608" s="84"/>
      <c r="AI608" s="90" t="s">
        <v>285</v>
      </c>
      <c r="AJ608" s="84" t="b">
        <v>0</v>
      </c>
      <c r="AK608" s="84">
        <v>0</v>
      </c>
      <c r="AL608" s="90" t="s">
        <v>285</v>
      </c>
      <c r="AM608" s="84" t="s">
        <v>294</v>
      </c>
      <c r="AN608" s="84" t="b">
        <v>0</v>
      </c>
      <c r="AO608" s="90" t="s">
        <v>11521</v>
      </c>
      <c r="AP608" s="84" t="s">
        <v>179</v>
      </c>
      <c r="AQ608" s="84">
        <v>0</v>
      </c>
      <c r="AR608" s="84">
        <v>0</v>
      </c>
      <c r="AS608" s="84"/>
      <c r="AT608" s="84"/>
      <c r="AU608" s="84"/>
      <c r="AV608" s="84"/>
      <c r="AW608" s="84"/>
      <c r="AX608" s="84"/>
      <c r="AY608" s="84"/>
      <c r="AZ608" s="84"/>
    </row>
    <row r="609" spans="1:52" x14ac:dyDescent="0.2">
      <c r="A609" s="69" t="s">
        <v>2574</v>
      </c>
      <c r="B609" s="69" t="s">
        <v>3911</v>
      </c>
      <c r="C609" s="70"/>
      <c r="D609" s="71"/>
      <c r="E609" s="72"/>
      <c r="F609" s="73"/>
      <c r="G609" s="70"/>
      <c r="H609" s="74"/>
      <c r="I609" s="75"/>
      <c r="J609" s="75"/>
      <c r="K609" s="36"/>
      <c r="L609" s="82"/>
      <c r="M609" s="82"/>
      <c r="N609" s="77"/>
      <c r="O609" s="84" t="s">
        <v>255</v>
      </c>
      <c r="P609" s="86">
        <v>43157.854942129627</v>
      </c>
      <c r="Q609" s="84" t="s">
        <v>4664</v>
      </c>
      <c r="R609" s="84"/>
      <c r="S609" s="84"/>
      <c r="T609" s="84" t="s">
        <v>6274</v>
      </c>
      <c r="U609" s="84"/>
      <c r="V609" s="84" t="s">
        <v>7125</v>
      </c>
      <c r="W609" s="86">
        <v>43157.854942129627</v>
      </c>
      <c r="X609" s="84" t="s">
        <v>8452</v>
      </c>
      <c r="Y609" s="84"/>
      <c r="Z609" s="84"/>
      <c r="AA609" s="90" t="s">
        <v>10165</v>
      </c>
      <c r="AB609" s="90" t="s">
        <v>11522</v>
      </c>
      <c r="AC609" s="84" t="b">
        <v>0</v>
      </c>
      <c r="AD609" s="84">
        <v>4</v>
      </c>
      <c r="AE609" s="90" t="s">
        <v>11692</v>
      </c>
      <c r="AF609" s="84" t="b">
        <v>0</v>
      </c>
      <c r="AG609" s="84" t="s">
        <v>290</v>
      </c>
      <c r="AH609" s="84"/>
      <c r="AI609" s="90" t="s">
        <v>285</v>
      </c>
      <c r="AJ609" s="84" t="b">
        <v>0</v>
      </c>
      <c r="AK609" s="84">
        <v>1</v>
      </c>
      <c r="AL609" s="90" t="s">
        <v>285</v>
      </c>
      <c r="AM609" s="84" t="s">
        <v>295</v>
      </c>
      <c r="AN609" s="84" t="b">
        <v>0</v>
      </c>
      <c r="AO609" s="90" t="s">
        <v>11522</v>
      </c>
      <c r="AP609" s="84" t="s">
        <v>179</v>
      </c>
      <c r="AQ609" s="84">
        <v>0</v>
      </c>
      <c r="AR609" s="84">
        <v>0</v>
      </c>
      <c r="AS609" s="84"/>
      <c r="AT609" s="84"/>
      <c r="AU609" s="84"/>
      <c r="AV609" s="84"/>
      <c r="AW609" s="84"/>
      <c r="AX609" s="84"/>
      <c r="AY609" s="84"/>
      <c r="AZ609" s="84"/>
    </row>
    <row r="610" spans="1:52" x14ac:dyDescent="0.2">
      <c r="A610" s="69" t="s">
        <v>2573</v>
      </c>
      <c r="B610" s="69" t="s">
        <v>235</v>
      </c>
      <c r="C610" s="70"/>
      <c r="D610" s="71"/>
      <c r="E610" s="72"/>
      <c r="F610" s="73"/>
      <c r="G610" s="70"/>
      <c r="H610" s="74"/>
      <c r="I610" s="75"/>
      <c r="J610" s="75"/>
      <c r="K610" s="36"/>
      <c r="L610" s="82"/>
      <c r="M610" s="82"/>
      <c r="N610" s="77"/>
      <c r="O610" s="84" t="s">
        <v>255</v>
      </c>
      <c r="P610" s="86">
        <v>43157.853043981479</v>
      </c>
      <c r="Q610" s="84" t="s">
        <v>4663</v>
      </c>
      <c r="R610" s="84"/>
      <c r="S610" s="84"/>
      <c r="T610" s="84" t="s">
        <v>6274</v>
      </c>
      <c r="U610" s="84"/>
      <c r="V610" s="84" t="s">
        <v>7124</v>
      </c>
      <c r="W610" s="86">
        <v>43157.853043981479</v>
      </c>
      <c r="X610" s="84" t="s">
        <v>8451</v>
      </c>
      <c r="Y610" s="84"/>
      <c r="Z610" s="84"/>
      <c r="AA610" s="90" t="s">
        <v>10164</v>
      </c>
      <c r="AB610" s="90" t="s">
        <v>11521</v>
      </c>
      <c r="AC610" s="84" t="b">
        <v>0</v>
      </c>
      <c r="AD610" s="84">
        <v>3</v>
      </c>
      <c r="AE610" s="90" t="s">
        <v>11691</v>
      </c>
      <c r="AF610" s="84" t="b">
        <v>0</v>
      </c>
      <c r="AG610" s="84" t="s">
        <v>290</v>
      </c>
      <c r="AH610" s="84"/>
      <c r="AI610" s="90" t="s">
        <v>285</v>
      </c>
      <c r="AJ610" s="84" t="b">
        <v>0</v>
      </c>
      <c r="AK610" s="84">
        <v>0</v>
      </c>
      <c r="AL610" s="90" t="s">
        <v>285</v>
      </c>
      <c r="AM610" s="84" t="s">
        <v>294</v>
      </c>
      <c r="AN610" s="84" t="b">
        <v>0</v>
      </c>
      <c r="AO610" s="90" t="s">
        <v>11521</v>
      </c>
      <c r="AP610" s="84" t="s">
        <v>179</v>
      </c>
      <c r="AQ610" s="84">
        <v>0</v>
      </c>
      <c r="AR610" s="84">
        <v>0</v>
      </c>
      <c r="AS610" s="84"/>
      <c r="AT610" s="84"/>
      <c r="AU610" s="84"/>
      <c r="AV610" s="84"/>
      <c r="AW610" s="84"/>
      <c r="AX610" s="84"/>
      <c r="AY610" s="84"/>
      <c r="AZ610" s="84"/>
    </row>
    <row r="611" spans="1:52" x14ac:dyDescent="0.2">
      <c r="A611" s="69" t="s">
        <v>2573</v>
      </c>
      <c r="B611" s="69" t="s">
        <v>2574</v>
      </c>
      <c r="C611" s="70"/>
      <c r="D611" s="71"/>
      <c r="E611" s="72"/>
      <c r="F611" s="73"/>
      <c r="G611" s="70"/>
      <c r="H611" s="74"/>
      <c r="I611" s="75"/>
      <c r="J611" s="75"/>
      <c r="K611" s="36"/>
      <c r="L611" s="82"/>
      <c r="M611" s="82"/>
      <c r="N611" s="77"/>
      <c r="O611" s="84" t="s">
        <v>255</v>
      </c>
      <c r="P611" s="86">
        <v>43157.853043981479</v>
      </c>
      <c r="Q611" s="84" t="s">
        <v>4663</v>
      </c>
      <c r="R611" s="84"/>
      <c r="S611" s="84"/>
      <c r="T611" s="84" t="s">
        <v>6274</v>
      </c>
      <c r="U611" s="84"/>
      <c r="V611" s="84" t="s">
        <v>7124</v>
      </c>
      <c r="W611" s="86">
        <v>43157.853043981479</v>
      </c>
      <c r="X611" s="84" t="s">
        <v>8451</v>
      </c>
      <c r="Y611" s="84"/>
      <c r="Z611" s="84"/>
      <c r="AA611" s="90" t="s">
        <v>10164</v>
      </c>
      <c r="AB611" s="90" t="s">
        <v>11521</v>
      </c>
      <c r="AC611" s="84" t="b">
        <v>0</v>
      </c>
      <c r="AD611" s="84">
        <v>3</v>
      </c>
      <c r="AE611" s="90" t="s">
        <v>11691</v>
      </c>
      <c r="AF611" s="84" t="b">
        <v>0</v>
      </c>
      <c r="AG611" s="84" t="s">
        <v>290</v>
      </c>
      <c r="AH611" s="84"/>
      <c r="AI611" s="90" t="s">
        <v>285</v>
      </c>
      <c r="AJ611" s="84" t="b">
        <v>0</v>
      </c>
      <c r="AK611" s="84">
        <v>0</v>
      </c>
      <c r="AL611" s="90" t="s">
        <v>285</v>
      </c>
      <c r="AM611" s="84" t="s">
        <v>294</v>
      </c>
      <c r="AN611" s="84" t="b">
        <v>0</v>
      </c>
      <c r="AO611" s="90" t="s">
        <v>11521</v>
      </c>
      <c r="AP611" s="84" t="s">
        <v>179</v>
      </c>
      <c r="AQ611" s="84">
        <v>0</v>
      </c>
      <c r="AR611" s="84">
        <v>0</v>
      </c>
      <c r="AS611" s="84"/>
      <c r="AT611" s="84"/>
      <c r="AU611" s="84"/>
      <c r="AV611" s="84"/>
      <c r="AW611" s="84"/>
      <c r="AX611" s="84"/>
      <c r="AY611" s="84"/>
      <c r="AZ611" s="84"/>
    </row>
    <row r="612" spans="1:52" x14ac:dyDescent="0.2">
      <c r="A612" s="69" t="s">
        <v>2574</v>
      </c>
      <c r="B612" s="69" t="s">
        <v>2573</v>
      </c>
      <c r="C612" s="70"/>
      <c r="D612" s="71"/>
      <c r="E612" s="72"/>
      <c r="F612" s="73"/>
      <c r="G612" s="70"/>
      <c r="H612" s="74"/>
      <c r="I612" s="75"/>
      <c r="J612" s="75"/>
      <c r="K612" s="36"/>
      <c r="L612" s="82"/>
      <c r="M612" s="82"/>
      <c r="N612" s="77"/>
      <c r="O612" s="84" t="s">
        <v>256</v>
      </c>
      <c r="P612" s="86">
        <v>43157.854942129627</v>
      </c>
      <c r="Q612" s="84" t="s">
        <v>4664</v>
      </c>
      <c r="R612" s="84"/>
      <c r="S612" s="84"/>
      <c r="T612" s="84" t="s">
        <v>6274</v>
      </c>
      <c r="U612" s="84"/>
      <c r="V612" s="84" t="s">
        <v>7125</v>
      </c>
      <c r="W612" s="86">
        <v>43157.854942129627</v>
      </c>
      <c r="X612" s="84" t="s">
        <v>8452</v>
      </c>
      <c r="Y612" s="84"/>
      <c r="Z612" s="84"/>
      <c r="AA612" s="90" t="s">
        <v>10165</v>
      </c>
      <c r="AB612" s="90" t="s">
        <v>11522</v>
      </c>
      <c r="AC612" s="84" t="b">
        <v>0</v>
      </c>
      <c r="AD612" s="84">
        <v>4</v>
      </c>
      <c r="AE612" s="90" t="s">
        <v>11692</v>
      </c>
      <c r="AF612" s="84" t="b">
        <v>0</v>
      </c>
      <c r="AG612" s="84" t="s">
        <v>290</v>
      </c>
      <c r="AH612" s="84"/>
      <c r="AI612" s="90" t="s">
        <v>285</v>
      </c>
      <c r="AJ612" s="84" t="b">
        <v>0</v>
      </c>
      <c r="AK612" s="84">
        <v>1</v>
      </c>
      <c r="AL612" s="90" t="s">
        <v>285</v>
      </c>
      <c r="AM612" s="84" t="s">
        <v>295</v>
      </c>
      <c r="AN612" s="84" t="b">
        <v>0</v>
      </c>
      <c r="AO612" s="90" t="s">
        <v>11522</v>
      </c>
      <c r="AP612" s="84" t="s">
        <v>179</v>
      </c>
      <c r="AQ612" s="84">
        <v>0</v>
      </c>
      <c r="AR612" s="84">
        <v>0</v>
      </c>
      <c r="AS612" s="84"/>
      <c r="AT612" s="84"/>
      <c r="AU612" s="84"/>
      <c r="AV612" s="84"/>
      <c r="AW612" s="84"/>
      <c r="AX612" s="84"/>
      <c r="AY612" s="84"/>
      <c r="AZ612" s="84"/>
    </row>
    <row r="613" spans="1:52" x14ac:dyDescent="0.2">
      <c r="A613" s="69" t="s">
        <v>2574</v>
      </c>
      <c r="B613" s="69" t="s">
        <v>235</v>
      </c>
      <c r="C613" s="70"/>
      <c r="D613" s="71"/>
      <c r="E613" s="72"/>
      <c r="F613" s="73"/>
      <c r="G613" s="70"/>
      <c r="H613" s="74"/>
      <c r="I613" s="75"/>
      <c r="J613" s="75"/>
      <c r="K613" s="36"/>
      <c r="L613" s="82"/>
      <c r="M613" s="82"/>
      <c r="N613" s="77"/>
      <c r="O613" s="84" t="s">
        <v>255</v>
      </c>
      <c r="P613" s="86">
        <v>43157.854942129627</v>
      </c>
      <c r="Q613" s="84" t="s">
        <v>4664</v>
      </c>
      <c r="R613" s="84"/>
      <c r="S613" s="84"/>
      <c r="T613" s="84" t="s">
        <v>6274</v>
      </c>
      <c r="U613" s="84"/>
      <c r="V613" s="84" t="s">
        <v>7125</v>
      </c>
      <c r="W613" s="86">
        <v>43157.854942129627</v>
      </c>
      <c r="X613" s="84" t="s">
        <v>8452</v>
      </c>
      <c r="Y613" s="84"/>
      <c r="Z613" s="84"/>
      <c r="AA613" s="90" t="s">
        <v>10165</v>
      </c>
      <c r="AB613" s="90" t="s">
        <v>11522</v>
      </c>
      <c r="AC613" s="84" t="b">
        <v>0</v>
      </c>
      <c r="AD613" s="84">
        <v>4</v>
      </c>
      <c r="AE613" s="90" t="s">
        <v>11692</v>
      </c>
      <c r="AF613" s="84" t="b">
        <v>0</v>
      </c>
      <c r="AG613" s="84" t="s">
        <v>290</v>
      </c>
      <c r="AH613" s="84"/>
      <c r="AI613" s="90" t="s">
        <v>285</v>
      </c>
      <c r="AJ613" s="84" t="b">
        <v>0</v>
      </c>
      <c r="AK613" s="84">
        <v>1</v>
      </c>
      <c r="AL613" s="90" t="s">
        <v>285</v>
      </c>
      <c r="AM613" s="84" t="s">
        <v>295</v>
      </c>
      <c r="AN613" s="84" t="b">
        <v>0</v>
      </c>
      <c r="AO613" s="90" t="s">
        <v>11522</v>
      </c>
      <c r="AP613" s="84" t="s">
        <v>179</v>
      </c>
      <c r="AQ613" s="84">
        <v>0</v>
      </c>
      <c r="AR613" s="84">
        <v>0</v>
      </c>
      <c r="AS613" s="84"/>
      <c r="AT613" s="84"/>
      <c r="AU613" s="84"/>
      <c r="AV613" s="84"/>
      <c r="AW613" s="84"/>
      <c r="AX613" s="84"/>
      <c r="AY613" s="84"/>
      <c r="AZ613" s="84"/>
    </row>
    <row r="614" spans="1:52" x14ac:dyDescent="0.2">
      <c r="A614" s="69" t="s">
        <v>2575</v>
      </c>
      <c r="B614" s="69" t="s">
        <v>3533</v>
      </c>
      <c r="C614" s="70"/>
      <c r="D614" s="71"/>
      <c r="E614" s="72"/>
      <c r="F614" s="73"/>
      <c r="G614" s="70"/>
      <c r="H614" s="74"/>
      <c r="I614" s="75"/>
      <c r="J614" s="75"/>
      <c r="K614" s="36"/>
      <c r="L614" s="82"/>
      <c r="M614" s="82"/>
      <c r="N614" s="77"/>
      <c r="O614" s="84" t="s">
        <v>255</v>
      </c>
      <c r="P614" s="86">
        <v>43157.85497685185</v>
      </c>
      <c r="Q614" s="84" t="s">
        <v>4665</v>
      </c>
      <c r="R614" s="84" t="s">
        <v>5724</v>
      </c>
      <c r="S614" s="84" t="s">
        <v>6129</v>
      </c>
      <c r="T614" s="84" t="s">
        <v>6291</v>
      </c>
      <c r="U614" s="84"/>
      <c r="V614" s="84" t="s">
        <v>7126</v>
      </c>
      <c r="W614" s="86">
        <v>43157.85497685185</v>
      </c>
      <c r="X614" s="84" t="s">
        <v>8453</v>
      </c>
      <c r="Y614" s="84"/>
      <c r="Z614" s="84"/>
      <c r="AA614" s="90" t="s">
        <v>10166</v>
      </c>
      <c r="AB614" s="84"/>
      <c r="AC614" s="84" t="b">
        <v>0</v>
      </c>
      <c r="AD614" s="84">
        <v>0</v>
      </c>
      <c r="AE614" s="90" t="s">
        <v>285</v>
      </c>
      <c r="AF614" s="84" t="b">
        <v>0</v>
      </c>
      <c r="AG614" s="84" t="s">
        <v>291</v>
      </c>
      <c r="AH614" s="84"/>
      <c r="AI614" s="90" t="s">
        <v>285</v>
      </c>
      <c r="AJ614" s="84" t="b">
        <v>0</v>
      </c>
      <c r="AK614" s="84">
        <v>16</v>
      </c>
      <c r="AL614" s="90" t="s">
        <v>11235</v>
      </c>
      <c r="AM614" s="84" t="s">
        <v>296</v>
      </c>
      <c r="AN614" s="84" t="b">
        <v>0</v>
      </c>
      <c r="AO614" s="90" t="s">
        <v>11235</v>
      </c>
      <c r="AP614" s="84" t="s">
        <v>179</v>
      </c>
      <c r="AQ614" s="84">
        <v>0</v>
      </c>
      <c r="AR614" s="84">
        <v>0</v>
      </c>
      <c r="AS614" s="84"/>
      <c r="AT614" s="84"/>
      <c r="AU614" s="84"/>
      <c r="AV614" s="84"/>
      <c r="AW614" s="84"/>
      <c r="AX614" s="84"/>
      <c r="AY614" s="84"/>
      <c r="AZ614" s="84"/>
    </row>
    <row r="615" spans="1:52" x14ac:dyDescent="0.2">
      <c r="A615" s="69" t="s">
        <v>2576</v>
      </c>
      <c r="B615" s="69" t="s">
        <v>2576</v>
      </c>
      <c r="C615" s="70"/>
      <c r="D615" s="71"/>
      <c r="E615" s="72"/>
      <c r="F615" s="73"/>
      <c r="G615" s="70"/>
      <c r="H615" s="74"/>
      <c r="I615" s="75"/>
      <c r="J615" s="75"/>
      <c r="K615" s="36"/>
      <c r="L615" s="82"/>
      <c r="M615" s="82"/>
      <c r="N615" s="77"/>
      <c r="O615" s="84" t="s">
        <v>179</v>
      </c>
      <c r="P615" s="86">
        <v>43157.411446759259</v>
      </c>
      <c r="Q615" s="84" t="s">
        <v>4666</v>
      </c>
      <c r="R615" s="84"/>
      <c r="S615" s="84"/>
      <c r="T615" s="84" t="s">
        <v>6274</v>
      </c>
      <c r="U615" s="84" t="s">
        <v>6668</v>
      </c>
      <c r="V615" s="84" t="s">
        <v>6668</v>
      </c>
      <c r="W615" s="86">
        <v>43157.411446759259</v>
      </c>
      <c r="X615" s="84" t="s">
        <v>8454</v>
      </c>
      <c r="Y615" s="84"/>
      <c r="Z615" s="84"/>
      <c r="AA615" s="90" t="s">
        <v>10167</v>
      </c>
      <c r="AB615" s="84"/>
      <c r="AC615" s="84" t="b">
        <v>0</v>
      </c>
      <c r="AD615" s="84">
        <v>50</v>
      </c>
      <c r="AE615" s="90" t="s">
        <v>285</v>
      </c>
      <c r="AF615" s="84" t="b">
        <v>0</v>
      </c>
      <c r="AG615" s="84" t="s">
        <v>2154</v>
      </c>
      <c r="AH615" s="84"/>
      <c r="AI615" s="90" t="s">
        <v>285</v>
      </c>
      <c r="AJ615" s="84" t="b">
        <v>0</v>
      </c>
      <c r="AK615" s="84">
        <v>208</v>
      </c>
      <c r="AL615" s="90" t="s">
        <v>285</v>
      </c>
      <c r="AM615" s="84" t="s">
        <v>294</v>
      </c>
      <c r="AN615" s="84" t="b">
        <v>0</v>
      </c>
      <c r="AO615" s="90" t="s">
        <v>10167</v>
      </c>
      <c r="AP615" s="84" t="s">
        <v>308</v>
      </c>
      <c r="AQ615" s="84">
        <v>0</v>
      </c>
      <c r="AR615" s="84">
        <v>0</v>
      </c>
      <c r="AS615" s="84"/>
      <c r="AT615" s="84"/>
      <c r="AU615" s="84"/>
      <c r="AV615" s="84"/>
      <c r="AW615" s="84"/>
      <c r="AX615" s="84"/>
      <c r="AY615" s="84"/>
      <c r="AZ615" s="84"/>
    </row>
    <row r="616" spans="1:52" x14ac:dyDescent="0.2">
      <c r="A616" s="69" t="s">
        <v>2577</v>
      </c>
      <c r="B616" s="69" t="s">
        <v>2576</v>
      </c>
      <c r="C616" s="70"/>
      <c r="D616" s="71"/>
      <c r="E616" s="72"/>
      <c r="F616" s="73"/>
      <c r="G616" s="70"/>
      <c r="H616" s="74"/>
      <c r="I616" s="75"/>
      <c r="J616" s="75"/>
      <c r="K616" s="36"/>
      <c r="L616" s="82"/>
      <c r="M616" s="82"/>
      <c r="N616" s="77"/>
      <c r="O616" s="84" t="s">
        <v>255</v>
      </c>
      <c r="P616" s="86">
        <v>43157.854988425926</v>
      </c>
      <c r="Q616" s="84" t="s">
        <v>4658</v>
      </c>
      <c r="R616" s="84"/>
      <c r="S616" s="84"/>
      <c r="T616" s="84" t="s">
        <v>6274</v>
      </c>
      <c r="U616" s="84"/>
      <c r="V616" s="84" t="s">
        <v>7127</v>
      </c>
      <c r="W616" s="86">
        <v>43157.854988425926</v>
      </c>
      <c r="X616" s="84" t="s">
        <v>8455</v>
      </c>
      <c r="Y616" s="84"/>
      <c r="Z616" s="84"/>
      <c r="AA616" s="90" t="s">
        <v>10168</v>
      </c>
      <c r="AB616" s="84"/>
      <c r="AC616" s="84" t="b">
        <v>0</v>
      </c>
      <c r="AD616" s="84">
        <v>0</v>
      </c>
      <c r="AE616" s="90" t="s">
        <v>285</v>
      </c>
      <c r="AF616" s="84" t="b">
        <v>0</v>
      </c>
      <c r="AG616" s="84" t="s">
        <v>2154</v>
      </c>
      <c r="AH616" s="84"/>
      <c r="AI616" s="90" t="s">
        <v>285</v>
      </c>
      <c r="AJ616" s="84" t="b">
        <v>0</v>
      </c>
      <c r="AK616" s="84">
        <v>208</v>
      </c>
      <c r="AL616" s="90" t="s">
        <v>10167</v>
      </c>
      <c r="AM616" s="84" t="s">
        <v>296</v>
      </c>
      <c r="AN616" s="84" t="b">
        <v>0</v>
      </c>
      <c r="AO616" s="90" t="s">
        <v>10167</v>
      </c>
      <c r="AP616" s="84" t="s">
        <v>179</v>
      </c>
      <c r="AQ616" s="84">
        <v>0</v>
      </c>
      <c r="AR616" s="84">
        <v>0</v>
      </c>
      <c r="AS616" s="84"/>
      <c r="AT616" s="84"/>
      <c r="AU616" s="84"/>
      <c r="AV616" s="84"/>
      <c r="AW616" s="84"/>
      <c r="AX616" s="84"/>
      <c r="AY616" s="84"/>
      <c r="AZ616" s="84"/>
    </row>
    <row r="617" spans="1:52" x14ac:dyDescent="0.2">
      <c r="A617" s="69" t="s">
        <v>2578</v>
      </c>
      <c r="B617" s="69" t="s">
        <v>3390</v>
      </c>
      <c r="C617" s="70"/>
      <c r="D617" s="71"/>
      <c r="E617" s="72"/>
      <c r="F617" s="73"/>
      <c r="G617" s="70"/>
      <c r="H617" s="74"/>
      <c r="I617" s="75"/>
      <c r="J617" s="75"/>
      <c r="K617" s="36"/>
      <c r="L617" s="82"/>
      <c r="M617" s="82"/>
      <c r="N617" s="77"/>
      <c r="O617" s="84" t="s">
        <v>255</v>
      </c>
      <c r="P617" s="86">
        <v>43157.855000000003</v>
      </c>
      <c r="Q617" s="84" t="s">
        <v>4667</v>
      </c>
      <c r="R617" s="84"/>
      <c r="S617" s="84"/>
      <c r="T617" s="84" t="s">
        <v>6274</v>
      </c>
      <c r="U617" s="84"/>
      <c r="V617" s="84" t="s">
        <v>7128</v>
      </c>
      <c r="W617" s="86">
        <v>43157.855000000003</v>
      </c>
      <c r="X617" s="84" t="s">
        <v>8456</v>
      </c>
      <c r="Y617" s="84"/>
      <c r="Z617" s="84"/>
      <c r="AA617" s="90" t="s">
        <v>10169</v>
      </c>
      <c r="AB617" s="84"/>
      <c r="AC617" s="84" t="b">
        <v>0</v>
      </c>
      <c r="AD617" s="84">
        <v>0</v>
      </c>
      <c r="AE617" s="90" t="s">
        <v>285</v>
      </c>
      <c r="AF617" s="84" t="b">
        <v>0</v>
      </c>
      <c r="AG617" s="84" t="s">
        <v>290</v>
      </c>
      <c r="AH617" s="84"/>
      <c r="AI617" s="90" t="s">
        <v>285</v>
      </c>
      <c r="AJ617" s="84" t="b">
        <v>0</v>
      </c>
      <c r="AK617" s="84">
        <v>4</v>
      </c>
      <c r="AL617" s="90" t="s">
        <v>11057</v>
      </c>
      <c r="AM617" s="84" t="s">
        <v>297</v>
      </c>
      <c r="AN617" s="84" t="b">
        <v>0</v>
      </c>
      <c r="AO617" s="90" t="s">
        <v>11057</v>
      </c>
      <c r="AP617" s="84" t="s">
        <v>179</v>
      </c>
      <c r="AQ617" s="84">
        <v>0</v>
      </c>
      <c r="AR617" s="84">
        <v>0</v>
      </c>
      <c r="AS617" s="84"/>
      <c r="AT617" s="84"/>
      <c r="AU617" s="84"/>
      <c r="AV617" s="84"/>
      <c r="AW617" s="84"/>
      <c r="AX617" s="84"/>
      <c r="AY617" s="84"/>
      <c r="AZ617" s="84"/>
    </row>
    <row r="618" spans="1:52" x14ac:dyDescent="0.2">
      <c r="A618" s="69" t="s">
        <v>2578</v>
      </c>
      <c r="B618" s="69" t="s">
        <v>3389</v>
      </c>
      <c r="C618" s="70"/>
      <c r="D618" s="71"/>
      <c r="E618" s="72"/>
      <c r="F618" s="73"/>
      <c r="G618" s="70"/>
      <c r="H618" s="74"/>
      <c r="I618" s="75"/>
      <c r="J618" s="75"/>
      <c r="K618" s="36"/>
      <c r="L618" s="82"/>
      <c r="M618" s="82"/>
      <c r="N618" s="77"/>
      <c r="O618" s="84" t="s">
        <v>255</v>
      </c>
      <c r="P618" s="86">
        <v>43157.855000000003</v>
      </c>
      <c r="Q618" s="84" t="s">
        <v>4667</v>
      </c>
      <c r="R618" s="84"/>
      <c r="S618" s="84"/>
      <c r="T618" s="84" t="s">
        <v>6274</v>
      </c>
      <c r="U618" s="84"/>
      <c r="V618" s="84" t="s">
        <v>7128</v>
      </c>
      <c r="W618" s="86">
        <v>43157.855000000003</v>
      </c>
      <c r="X618" s="84" t="s">
        <v>8456</v>
      </c>
      <c r="Y618" s="84"/>
      <c r="Z618" s="84"/>
      <c r="AA618" s="90" t="s">
        <v>10169</v>
      </c>
      <c r="AB618" s="84"/>
      <c r="AC618" s="84" t="b">
        <v>0</v>
      </c>
      <c r="AD618" s="84">
        <v>0</v>
      </c>
      <c r="AE618" s="90" t="s">
        <v>285</v>
      </c>
      <c r="AF618" s="84" t="b">
        <v>0</v>
      </c>
      <c r="AG618" s="84" t="s">
        <v>290</v>
      </c>
      <c r="AH618" s="84"/>
      <c r="AI618" s="90" t="s">
        <v>285</v>
      </c>
      <c r="AJ618" s="84" t="b">
        <v>0</v>
      </c>
      <c r="AK618" s="84">
        <v>4</v>
      </c>
      <c r="AL618" s="90" t="s">
        <v>11057</v>
      </c>
      <c r="AM618" s="84" t="s">
        <v>297</v>
      </c>
      <c r="AN618" s="84" t="b">
        <v>0</v>
      </c>
      <c r="AO618" s="90" t="s">
        <v>11057</v>
      </c>
      <c r="AP618" s="84" t="s">
        <v>179</v>
      </c>
      <c r="AQ618" s="84">
        <v>0</v>
      </c>
      <c r="AR618" s="84">
        <v>0</v>
      </c>
      <c r="AS618" s="84"/>
      <c r="AT618" s="84"/>
      <c r="AU618" s="84"/>
      <c r="AV618" s="84"/>
      <c r="AW618" s="84"/>
      <c r="AX618" s="84"/>
      <c r="AY618" s="84"/>
      <c r="AZ618" s="84"/>
    </row>
    <row r="619" spans="1:52" x14ac:dyDescent="0.2">
      <c r="A619" s="69" t="s">
        <v>2579</v>
      </c>
      <c r="B619" s="69" t="s">
        <v>3912</v>
      </c>
      <c r="C619" s="70"/>
      <c r="D619" s="71"/>
      <c r="E619" s="72"/>
      <c r="F619" s="73"/>
      <c r="G619" s="70"/>
      <c r="H619" s="74"/>
      <c r="I619" s="75"/>
      <c r="J619" s="75"/>
      <c r="K619" s="36"/>
      <c r="L619" s="82"/>
      <c r="M619" s="82"/>
      <c r="N619" s="77"/>
      <c r="O619" s="84" t="s">
        <v>255</v>
      </c>
      <c r="P619" s="86">
        <v>43157.855000000003</v>
      </c>
      <c r="Q619" s="84" t="s">
        <v>4668</v>
      </c>
      <c r="R619" s="84" t="s">
        <v>5725</v>
      </c>
      <c r="S619" s="84" t="s">
        <v>2015</v>
      </c>
      <c r="T619" s="84" t="s">
        <v>6274</v>
      </c>
      <c r="U619" s="84"/>
      <c r="V619" s="84" t="s">
        <v>7129</v>
      </c>
      <c r="W619" s="86">
        <v>43157.855000000003</v>
      </c>
      <c r="X619" s="84" t="s">
        <v>8457</v>
      </c>
      <c r="Y619" s="84"/>
      <c r="Z619" s="84"/>
      <c r="AA619" s="90" t="s">
        <v>10170</v>
      </c>
      <c r="AB619" s="84"/>
      <c r="AC619" s="84" t="b">
        <v>0</v>
      </c>
      <c r="AD619" s="84">
        <v>0</v>
      </c>
      <c r="AE619" s="90" t="s">
        <v>285</v>
      </c>
      <c r="AF619" s="84" t="b">
        <v>0</v>
      </c>
      <c r="AG619" s="84" t="s">
        <v>290</v>
      </c>
      <c r="AH619" s="84"/>
      <c r="AI619" s="90" t="s">
        <v>285</v>
      </c>
      <c r="AJ619" s="84" t="b">
        <v>0</v>
      </c>
      <c r="AK619" s="84">
        <v>6</v>
      </c>
      <c r="AL619" s="90" t="s">
        <v>11346</v>
      </c>
      <c r="AM619" s="84" t="s">
        <v>295</v>
      </c>
      <c r="AN619" s="84" t="b">
        <v>0</v>
      </c>
      <c r="AO619" s="90" t="s">
        <v>11346</v>
      </c>
      <c r="AP619" s="84" t="s">
        <v>179</v>
      </c>
      <c r="AQ619" s="84">
        <v>0</v>
      </c>
      <c r="AR619" s="84">
        <v>0</v>
      </c>
      <c r="AS619" s="84"/>
      <c r="AT619" s="84"/>
      <c r="AU619" s="84"/>
      <c r="AV619" s="84"/>
      <c r="AW619" s="84"/>
      <c r="AX619" s="84"/>
      <c r="AY619" s="84"/>
      <c r="AZ619" s="84"/>
    </row>
    <row r="620" spans="1:52" x14ac:dyDescent="0.2">
      <c r="A620" s="69" t="s">
        <v>2579</v>
      </c>
      <c r="B620" s="69" t="s">
        <v>3630</v>
      </c>
      <c r="C620" s="70"/>
      <c r="D620" s="71"/>
      <c r="E620" s="72"/>
      <c r="F620" s="73"/>
      <c r="G620" s="70"/>
      <c r="H620" s="74"/>
      <c r="I620" s="75"/>
      <c r="J620" s="75"/>
      <c r="K620" s="36"/>
      <c r="L620" s="82"/>
      <c r="M620" s="82"/>
      <c r="N620" s="77"/>
      <c r="O620" s="84" t="s">
        <v>255</v>
      </c>
      <c r="P620" s="86">
        <v>43157.855000000003</v>
      </c>
      <c r="Q620" s="84" t="s">
        <v>4668</v>
      </c>
      <c r="R620" s="84" t="s">
        <v>5725</v>
      </c>
      <c r="S620" s="84" t="s">
        <v>2015</v>
      </c>
      <c r="T620" s="84" t="s">
        <v>6274</v>
      </c>
      <c r="U620" s="84"/>
      <c r="V620" s="84" t="s">
        <v>7129</v>
      </c>
      <c r="W620" s="86">
        <v>43157.855000000003</v>
      </c>
      <c r="X620" s="84" t="s">
        <v>8457</v>
      </c>
      <c r="Y620" s="84"/>
      <c r="Z620" s="84"/>
      <c r="AA620" s="90" t="s">
        <v>10170</v>
      </c>
      <c r="AB620" s="84"/>
      <c r="AC620" s="84" t="b">
        <v>0</v>
      </c>
      <c r="AD620" s="84">
        <v>0</v>
      </c>
      <c r="AE620" s="90" t="s">
        <v>285</v>
      </c>
      <c r="AF620" s="84" t="b">
        <v>0</v>
      </c>
      <c r="AG620" s="84" t="s">
        <v>290</v>
      </c>
      <c r="AH620" s="84"/>
      <c r="AI620" s="90" t="s">
        <v>285</v>
      </c>
      <c r="AJ620" s="84" t="b">
        <v>0</v>
      </c>
      <c r="AK620" s="84">
        <v>6</v>
      </c>
      <c r="AL620" s="90" t="s">
        <v>11346</v>
      </c>
      <c r="AM620" s="84" t="s">
        <v>295</v>
      </c>
      <c r="AN620" s="84" t="b">
        <v>0</v>
      </c>
      <c r="AO620" s="90" t="s">
        <v>11346</v>
      </c>
      <c r="AP620" s="84" t="s">
        <v>179</v>
      </c>
      <c r="AQ620" s="84">
        <v>0</v>
      </c>
      <c r="AR620" s="84">
        <v>0</v>
      </c>
      <c r="AS620" s="84"/>
      <c r="AT620" s="84"/>
      <c r="AU620" s="84"/>
      <c r="AV620" s="84"/>
      <c r="AW620" s="84"/>
      <c r="AX620" s="84"/>
      <c r="AY620" s="84"/>
      <c r="AZ620" s="84"/>
    </row>
    <row r="621" spans="1:52" x14ac:dyDescent="0.2">
      <c r="A621" s="69" t="s">
        <v>2580</v>
      </c>
      <c r="B621" s="69" t="s">
        <v>3913</v>
      </c>
      <c r="C621" s="70"/>
      <c r="D621" s="71"/>
      <c r="E621" s="72"/>
      <c r="F621" s="73"/>
      <c r="G621" s="70"/>
      <c r="H621" s="74"/>
      <c r="I621" s="75"/>
      <c r="J621" s="75"/>
      <c r="K621" s="36"/>
      <c r="L621" s="82"/>
      <c r="M621" s="82"/>
      <c r="N621" s="77"/>
      <c r="O621" s="84" t="s">
        <v>255</v>
      </c>
      <c r="P621" s="86">
        <v>43157.785949074074</v>
      </c>
      <c r="Q621" s="84" t="s">
        <v>4669</v>
      </c>
      <c r="R621" s="84"/>
      <c r="S621" s="84"/>
      <c r="T621" s="84" t="s">
        <v>6380</v>
      </c>
      <c r="U621" s="84" t="s">
        <v>6669</v>
      </c>
      <c r="V621" s="84" t="s">
        <v>6669</v>
      </c>
      <c r="W621" s="86">
        <v>43157.785949074074</v>
      </c>
      <c r="X621" s="84" t="s">
        <v>8458</v>
      </c>
      <c r="Y621" s="84"/>
      <c r="Z621" s="84"/>
      <c r="AA621" s="90" t="s">
        <v>10171</v>
      </c>
      <c r="AB621" s="84"/>
      <c r="AC621" s="84" t="b">
        <v>0</v>
      </c>
      <c r="AD621" s="84">
        <v>20</v>
      </c>
      <c r="AE621" s="90" t="s">
        <v>285</v>
      </c>
      <c r="AF621" s="84" t="b">
        <v>0</v>
      </c>
      <c r="AG621" s="84" t="s">
        <v>290</v>
      </c>
      <c r="AH621" s="84"/>
      <c r="AI621" s="90" t="s">
        <v>285</v>
      </c>
      <c r="AJ621" s="84" t="b">
        <v>0</v>
      </c>
      <c r="AK621" s="84">
        <v>9</v>
      </c>
      <c r="AL621" s="90" t="s">
        <v>285</v>
      </c>
      <c r="AM621" s="84" t="s">
        <v>295</v>
      </c>
      <c r="AN621" s="84" t="b">
        <v>0</v>
      </c>
      <c r="AO621" s="90" t="s">
        <v>10171</v>
      </c>
      <c r="AP621" s="84" t="s">
        <v>308</v>
      </c>
      <c r="AQ621" s="84">
        <v>0</v>
      </c>
      <c r="AR621" s="84">
        <v>0</v>
      </c>
      <c r="AS621" s="84"/>
      <c r="AT621" s="84"/>
      <c r="AU621" s="84"/>
      <c r="AV621" s="84"/>
      <c r="AW621" s="84"/>
      <c r="AX621" s="84"/>
      <c r="AY621" s="84"/>
      <c r="AZ621" s="84"/>
    </row>
    <row r="622" spans="1:52" x14ac:dyDescent="0.2">
      <c r="A622" s="69" t="s">
        <v>2581</v>
      </c>
      <c r="B622" s="69" t="s">
        <v>3913</v>
      </c>
      <c r="C622" s="70"/>
      <c r="D622" s="71"/>
      <c r="E622" s="72"/>
      <c r="F622" s="73"/>
      <c r="G622" s="70"/>
      <c r="H622" s="74"/>
      <c r="I622" s="75"/>
      <c r="J622" s="75"/>
      <c r="K622" s="36"/>
      <c r="L622" s="82"/>
      <c r="M622" s="82"/>
      <c r="N622" s="77"/>
      <c r="O622" s="84" t="s">
        <v>255</v>
      </c>
      <c r="P622" s="86">
        <v>43157.855046296296</v>
      </c>
      <c r="Q622" s="84" t="s">
        <v>4670</v>
      </c>
      <c r="R622" s="84"/>
      <c r="S622" s="84"/>
      <c r="T622" s="84" t="s">
        <v>6380</v>
      </c>
      <c r="U622" s="84"/>
      <c r="V622" s="84" t="s">
        <v>275</v>
      </c>
      <c r="W622" s="86">
        <v>43157.855046296296</v>
      </c>
      <c r="X622" s="84" t="s">
        <v>8459</v>
      </c>
      <c r="Y622" s="84"/>
      <c r="Z622" s="84"/>
      <c r="AA622" s="90" t="s">
        <v>10172</v>
      </c>
      <c r="AB622" s="84"/>
      <c r="AC622" s="84" t="b">
        <v>0</v>
      </c>
      <c r="AD622" s="84">
        <v>0</v>
      </c>
      <c r="AE622" s="90" t="s">
        <v>285</v>
      </c>
      <c r="AF622" s="84" t="b">
        <v>0</v>
      </c>
      <c r="AG622" s="84" t="s">
        <v>290</v>
      </c>
      <c r="AH622" s="84"/>
      <c r="AI622" s="90" t="s">
        <v>285</v>
      </c>
      <c r="AJ622" s="84" t="b">
        <v>0</v>
      </c>
      <c r="AK622" s="84">
        <v>9</v>
      </c>
      <c r="AL622" s="90" t="s">
        <v>10171</v>
      </c>
      <c r="AM622" s="84" t="s">
        <v>294</v>
      </c>
      <c r="AN622" s="84" t="b">
        <v>0</v>
      </c>
      <c r="AO622" s="90" t="s">
        <v>10171</v>
      </c>
      <c r="AP622" s="84" t="s">
        <v>179</v>
      </c>
      <c r="AQ622" s="84">
        <v>0</v>
      </c>
      <c r="AR622" s="84">
        <v>0</v>
      </c>
      <c r="AS622" s="84"/>
      <c r="AT622" s="84"/>
      <c r="AU622" s="84"/>
      <c r="AV622" s="84"/>
      <c r="AW622" s="84"/>
      <c r="AX622" s="84"/>
      <c r="AY622" s="84"/>
      <c r="AZ622" s="84"/>
    </row>
    <row r="623" spans="1:52" x14ac:dyDescent="0.2">
      <c r="A623" s="69" t="s">
        <v>2581</v>
      </c>
      <c r="B623" s="69" t="s">
        <v>2580</v>
      </c>
      <c r="C623" s="70"/>
      <c r="D623" s="71"/>
      <c r="E623" s="72"/>
      <c r="F623" s="73"/>
      <c r="G623" s="70"/>
      <c r="H623" s="74"/>
      <c r="I623" s="75"/>
      <c r="J623" s="75"/>
      <c r="K623" s="36"/>
      <c r="L623" s="82"/>
      <c r="M623" s="82"/>
      <c r="N623" s="77"/>
      <c r="O623" s="84" t="s">
        <v>255</v>
      </c>
      <c r="P623" s="86">
        <v>43157.855046296296</v>
      </c>
      <c r="Q623" s="84" t="s">
        <v>4670</v>
      </c>
      <c r="R623" s="84"/>
      <c r="S623" s="84"/>
      <c r="T623" s="84" t="s">
        <v>6380</v>
      </c>
      <c r="U623" s="84"/>
      <c r="V623" s="84" t="s">
        <v>275</v>
      </c>
      <c r="W623" s="86">
        <v>43157.855046296296</v>
      </c>
      <c r="X623" s="84" t="s">
        <v>8459</v>
      </c>
      <c r="Y623" s="84"/>
      <c r="Z623" s="84"/>
      <c r="AA623" s="90" t="s">
        <v>10172</v>
      </c>
      <c r="AB623" s="84"/>
      <c r="AC623" s="84" t="b">
        <v>0</v>
      </c>
      <c r="AD623" s="84">
        <v>0</v>
      </c>
      <c r="AE623" s="90" t="s">
        <v>285</v>
      </c>
      <c r="AF623" s="84" t="b">
        <v>0</v>
      </c>
      <c r="AG623" s="84" t="s">
        <v>290</v>
      </c>
      <c r="AH623" s="84"/>
      <c r="AI623" s="90" t="s">
        <v>285</v>
      </c>
      <c r="AJ623" s="84" t="b">
        <v>0</v>
      </c>
      <c r="AK623" s="84">
        <v>9</v>
      </c>
      <c r="AL623" s="90" t="s">
        <v>10171</v>
      </c>
      <c r="AM623" s="84" t="s">
        <v>294</v>
      </c>
      <c r="AN623" s="84" t="b">
        <v>0</v>
      </c>
      <c r="AO623" s="90" t="s">
        <v>10171</v>
      </c>
      <c r="AP623" s="84" t="s">
        <v>179</v>
      </c>
      <c r="AQ623" s="84">
        <v>0</v>
      </c>
      <c r="AR623" s="84">
        <v>0</v>
      </c>
      <c r="AS623" s="84"/>
      <c r="AT623" s="84"/>
      <c r="AU623" s="84"/>
      <c r="AV623" s="84"/>
      <c r="AW623" s="84"/>
      <c r="AX623" s="84"/>
      <c r="AY623" s="84"/>
      <c r="AZ623" s="84"/>
    </row>
    <row r="624" spans="1:52" x14ac:dyDescent="0.2">
      <c r="A624" s="69" t="s">
        <v>2582</v>
      </c>
      <c r="B624" s="69" t="s">
        <v>3700</v>
      </c>
      <c r="C624" s="70"/>
      <c r="D624" s="71"/>
      <c r="E624" s="72"/>
      <c r="F624" s="73"/>
      <c r="G624" s="70"/>
      <c r="H624" s="74"/>
      <c r="I624" s="75"/>
      <c r="J624" s="75"/>
      <c r="K624" s="36"/>
      <c r="L624" s="82"/>
      <c r="M624" s="82"/>
      <c r="N624" s="77"/>
      <c r="O624" s="84" t="s">
        <v>255</v>
      </c>
      <c r="P624" s="86">
        <v>43157.855069444442</v>
      </c>
      <c r="Q624" s="84" t="s">
        <v>4489</v>
      </c>
      <c r="R624" s="84"/>
      <c r="S624" s="84"/>
      <c r="T624" s="84" t="s">
        <v>6274</v>
      </c>
      <c r="U624" s="84"/>
      <c r="V624" s="84" t="s">
        <v>7130</v>
      </c>
      <c r="W624" s="86">
        <v>43157.855069444442</v>
      </c>
      <c r="X624" s="84" t="s">
        <v>8460</v>
      </c>
      <c r="Y624" s="84"/>
      <c r="Z624" s="84"/>
      <c r="AA624" s="90" t="s">
        <v>10173</v>
      </c>
      <c r="AB624" s="84"/>
      <c r="AC624" s="84" t="b">
        <v>0</v>
      </c>
      <c r="AD624" s="84">
        <v>0</v>
      </c>
      <c r="AE624" s="90" t="s">
        <v>285</v>
      </c>
      <c r="AF624" s="84" t="b">
        <v>0</v>
      </c>
      <c r="AG624" s="84" t="s">
        <v>673</v>
      </c>
      <c r="AH624" s="84"/>
      <c r="AI624" s="90" t="s">
        <v>285</v>
      </c>
      <c r="AJ624" s="84" t="b">
        <v>0</v>
      </c>
      <c r="AK624" s="84">
        <v>358</v>
      </c>
      <c r="AL624" s="90" t="s">
        <v>11425</v>
      </c>
      <c r="AM624" s="84" t="s">
        <v>295</v>
      </c>
      <c r="AN624" s="84" t="b">
        <v>0</v>
      </c>
      <c r="AO624" s="90" t="s">
        <v>11425</v>
      </c>
      <c r="AP624" s="84" t="s">
        <v>179</v>
      </c>
      <c r="AQ624" s="84">
        <v>0</v>
      </c>
      <c r="AR624" s="84">
        <v>0</v>
      </c>
      <c r="AS624" s="84"/>
      <c r="AT624" s="84"/>
      <c r="AU624" s="84"/>
      <c r="AV624" s="84"/>
      <c r="AW624" s="84"/>
      <c r="AX624" s="84"/>
      <c r="AY624" s="84"/>
      <c r="AZ624" s="84"/>
    </row>
    <row r="625" spans="1:52" x14ac:dyDescent="0.2">
      <c r="A625" s="69" t="s">
        <v>2583</v>
      </c>
      <c r="B625" s="69" t="s">
        <v>3914</v>
      </c>
      <c r="C625" s="70"/>
      <c r="D625" s="71"/>
      <c r="E625" s="72"/>
      <c r="F625" s="73"/>
      <c r="G625" s="70"/>
      <c r="H625" s="74"/>
      <c r="I625" s="75"/>
      <c r="J625" s="75"/>
      <c r="K625" s="36"/>
      <c r="L625" s="82"/>
      <c r="M625" s="82"/>
      <c r="N625" s="77"/>
      <c r="O625" s="84" t="s">
        <v>255</v>
      </c>
      <c r="P625" s="86">
        <v>43157.84815972222</v>
      </c>
      <c r="Q625" s="84" t="s">
        <v>4671</v>
      </c>
      <c r="R625" s="84" t="s">
        <v>5726</v>
      </c>
      <c r="S625" s="84" t="s">
        <v>262</v>
      </c>
      <c r="T625" s="84" t="s">
        <v>6274</v>
      </c>
      <c r="U625" s="84"/>
      <c r="V625" s="84" t="s">
        <v>7131</v>
      </c>
      <c r="W625" s="86">
        <v>43157.84815972222</v>
      </c>
      <c r="X625" s="84" t="s">
        <v>8461</v>
      </c>
      <c r="Y625" s="84"/>
      <c r="Z625" s="84"/>
      <c r="AA625" s="90" t="s">
        <v>10174</v>
      </c>
      <c r="AB625" s="90" t="s">
        <v>11523</v>
      </c>
      <c r="AC625" s="84" t="b">
        <v>0</v>
      </c>
      <c r="AD625" s="84">
        <v>0</v>
      </c>
      <c r="AE625" s="90" t="s">
        <v>11693</v>
      </c>
      <c r="AF625" s="84" t="b">
        <v>0</v>
      </c>
      <c r="AG625" s="84" t="s">
        <v>290</v>
      </c>
      <c r="AH625" s="84"/>
      <c r="AI625" s="90" t="s">
        <v>285</v>
      </c>
      <c r="AJ625" s="84" t="b">
        <v>0</v>
      </c>
      <c r="AK625" s="84">
        <v>0</v>
      </c>
      <c r="AL625" s="90" t="s">
        <v>285</v>
      </c>
      <c r="AM625" s="84" t="s">
        <v>294</v>
      </c>
      <c r="AN625" s="84" t="b">
        <v>0</v>
      </c>
      <c r="AO625" s="90" t="s">
        <v>11523</v>
      </c>
      <c r="AP625" s="84" t="s">
        <v>179</v>
      </c>
      <c r="AQ625" s="84">
        <v>0</v>
      </c>
      <c r="AR625" s="84">
        <v>0</v>
      </c>
      <c r="AS625" s="84"/>
      <c r="AT625" s="84"/>
      <c r="AU625" s="84"/>
      <c r="AV625" s="84"/>
      <c r="AW625" s="84"/>
      <c r="AX625" s="84"/>
      <c r="AY625" s="84"/>
      <c r="AZ625" s="84"/>
    </row>
    <row r="626" spans="1:52" x14ac:dyDescent="0.2">
      <c r="A626" s="69" t="s">
        <v>2583</v>
      </c>
      <c r="B626" s="69" t="s">
        <v>3914</v>
      </c>
      <c r="C626" s="70"/>
      <c r="D626" s="71"/>
      <c r="E626" s="72"/>
      <c r="F626" s="73"/>
      <c r="G626" s="70"/>
      <c r="H626" s="74"/>
      <c r="I626" s="75"/>
      <c r="J626" s="75"/>
      <c r="K626" s="36"/>
      <c r="L626" s="82"/>
      <c r="M626" s="82"/>
      <c r="N626" s="77"/>
      <c r="O626" s="84" t="s">
        <v>255</v>
      </c>
      <c r="P626" s="86">
        <v>43157.84946759259</v>
      </c>
      <c r="Q626" s="84" t="s">
        <v>4672</v>
      </c>
      <c r="R626" s="84"/>
      <c r="S626" s="84"/>
      <c r="T626" s="84" t="s">
        <v>6274</v>
      </c>
      <c r="U626" s="84"/>
      <c r="V626" s="84" t="s">
        <v>7131</v>
      </c>
      <c r="W626" s="86">
        <v>43157.84946759259</v>
      </c>
      <c r="X626" s="84" t="s">
        <v>8462</v>
      </c>
      <c r="Y626" s="84"/>
      <c r="Z626" s="84"/>
      <c r="AA626" s="90" t="s">
        <v>10175</v>
      </c>
      <c r="AB626" s="90" t="s">
        <v>11524</v>
      </c>
      <c r="AC626" s="84" t="b">
        <v>0</v>
      </c>
      <c r="AD626" s="84">
        <v>0</v>
      </c>
      <c r="AE626" s="90" t="s">
        <v>11693</v>
      </c>
      <c r="AF626" s="84" t="b">
        <v>0</v>
      </c>
      <c r="AG626" s="84" t="s">
        <v>290</v>
      </c>
      <c r="AH626" s="84"/>
      <c r="AI626" s="90" t="s">
        <v>285</v>
      </c>
      <c r="AJ626" s="84" t="b">
        <v>0</v>
      </c>
      <c r="AK626" s="84">
        <v>0</v>
      </c>
      <c r="AL626" s="90" t="s">
        <v>285</v>
      </c>
      <c r="AM626" s="84" t="s">
        <v>294</v>
      </c>
      <c r="AN626" s="84" t="b">
        <v>0</v>
      </c>
      <c r="AO626" s="90" t="s">
        <v>11524</v>
      </c>
      <c r="AP626" s="84" t="s">
        <v>179</v>
      </c>
      <c r="AQ626" s="84">
        <v>0</v>
      </c>
      <c r="AR626" s="84">
        <v>0</v>
      </c>
      <c r="AS626" s="84"/>
      <c r="AT626" s="84"/>
      <c r="AU626" s="84"/>
      <c r="AV626" s="84"/>
      <c r="AW626" s="84"/>
      <c r="AX626" s="84"/>
      <c r="AY626" s="84"/>
      <c r="AZ626" s="84"/>
    </row>
    <row r="627" spans="1:52" x14ac:dyDescent="0.2">
      <c r="A627" s="69" t="s">
        <v>2583</v>
      </c>
      <c r="B627" s="69" t="s">
        <v>3914</v>
      </c>
      <c r="C627" s="70"/>
      <c r="D627" s="71"/>
      <c r="E627" s="72"/>
      <c r="F627" s="73"/>
      <c r="G627" s="70"/>
      <c r="H627" s="74"/>
      <c r="I627" s="75"/>
      <c r="J627" s="75"/>
      <c r="K627" s="36"/>
      <c r="L627" s="82"/>
      <c r="M627" s="82"/>
      <c r="N627" s="77"/>
      <c r="O627" s="84" t="s">
        <v>255</v>
      </c>
      <c r="P627" s="86">
        <v>43157.849976851852</v>
      </c>
      <c r="Q627" s="84" t="s">
        <v>4673</v>
      </c>
      <c r="R627" s="84"/>
      <c r="S627" s="84"/>
      <c r="T627" s="84" t="s">
        <v>6274</v>
      </c>
      <c r="U627" s="84"/>
      <c r="V627" s="84" t="s">
        <v>7131</v>
      </c>
      <c r="W627" s="86">
        <v>43157.849976851852</v>
      </c>
      <c r="X627" s="84" t="s">
        <v>8463</v>
      </c>
      <c r="Y627" s="84"/>
      <c r="Z627" s="84"/>
      <c r="AA627" s="90" t="s">
        <v>10176</v>
      </c>
      <c r="AB627" s="90" t="s">
        <v>11525</v>
      </c>
      <c r="AC627" s="84" t="b">
        <v>0</v>
      </c>
      <c r="AD627" s="84">
        <v>0</v>
      </c>
      <c r="AE627" s="90" t="s">
        <v>11693</v>
      </c>
      <c r="AF627" s="84" t="b">
        <v>0</v>
      </c>
      <c r="AG627" s="84" t="s">
        <v>290</v>
      </c>
      <c r="AH627" s="84"/>
      <c r="AI627" s="90" t="s">
        <v>285</v>
      </c>
      <c r="AJ627" s="84" t="b">
        <v>0</v>
      </c>
      <c r="AK627" s="84">
        <v>0</v>
      </c>
      <c r="AL627" s="90" t="s">
        <v>285</v>
      </c>
      <c r="AM627" s="84" t="s">
        <v>294</v>
      </c>
      <c r="AN627" s="84" t="b">
        <v>0</v>
      </c>
      <c r="AO627" s="90" t="s">
        <v>11525</v>
      </c>
      <c r="AP627" s="84" t="s">
        <v>179</v>
      </c>
      <c r="AQ627" s="84">
        <v>0</v>
      </c>
      <c r="AR627" s="84">
        <v>0</v>
      </c>
      <c r="AS627" s="84"/>
      <c r="AT627" s="84"/>
      <c r="AU627" s="84"/>
      <c r="AV627" s="84"/>
      <c r="AW627" s="84"/>
      <c r="AX627" s="84"/>
      <c r="AY627" s="84"/>
      <c r="AZ627" s="84"/>
    </row>
    <row r="628" spans="1:52" x14ac:dyDescent="0.2">
      <c r="A628" s="69" t="s">
        <v>2583</v>
      </c>
      <c r="B628" s="69" t="s">
        <v>3914</v>
      </c>
      <c r="C628" s="70"/>
      <c r="D628" s="71"/>
      <c r="E628" s="72"/>
      <c r="F628" s="73"/>
      <c r="G628" s="70"/>
      <c r="H628" s="74"/>
      <c r="I628" s="75"/>
      <c r="J628" s="75"/>
      <c r="K628" s="36"/>
      <c r="L628" s="82"/>
      <c r="M628" s="82"/>
      <c r="N628" s="77"/>
      <c r="O628" s="84" t="s">
        <v>255</v>
      </c>
      <c r="P628" s="86">
        <v>43157.852986111109</v>
      </c>
      <c r="Q628" s="84" t="s">
        <v>4674</v>
      </c>
      <c r="R628" s="84"/>
      <c r="S628" s="84"/>
      <c r="T628" s="84" t="s">
        <v>6274</v>
      </c>
      <c r="U628" s="84"/>
      <c r="V628" s="84" t="s">
        <v>7131</v>
      </c>
      <c r="W628" s="86">
        <v>43157.852986111109</v>
      </c>
      <c r="X628" s="84" t="s">
        <v>8464</v>
      </c>
      <c r="Y628" s="84"/>
      <c r="Z628" s="84"/>
      <c r="AA628" s="90" t="s">
        <v>10177</v>
      </c>
      <c r="AB628" s="90" t="s">
        <v>11526</v>
      </c>
      <c r="AC628" s="84" t="b">
        <v>0</v>
      </c>
      <c r="AD628" s="84">
        <v>0</v>
      </c>
      <c r="AE628" s="90" t="s">
        <v>11693</v>
      </c>
      <c r="AF628" s="84" t="b">
        <v>0</v>
      </c>
      <c r="AG628" s="84" t="s">
        <v>290</v>
      </c>
      <c r="AH628" s="84"/>
      <c r="AI628" s="90" t="s">
        <v>285</v>
      </c>
      <c r="AJ628" s="84" t="b">
        <v>0</v>
      </c>
      <c r="AK628" s="84">
        <v>0</v>
      </c>
      <c r="AL628" s="90" t="s">
        <v>285</v>
      </c>
      <c r="AM628" s="84" t="s">
        <v>294</v>
      </c>
      <c r="AN628" s="84" t="b">
        <v>0</v>
      </c>
      <c r="AO628" s="90" t="s">
        <v>11526</v>
      </c>
      <c r="AP628" s="84" t="s">
        <v>179</v>
      </c>
      <c r="AQ628" s="84">
        <v>0</v>
      </c>
      <c r="AR628" s="84">
        <v>0</v>
      </c>
      <c r="AS628" s="84"/>
      <c r="AT628" s="84"/>
      <c r="AU628" s="84"/>
      <c r="AV628" s="84"/>
      <c r="AW628" s="84"/>
      <c r="AX628" s="84"/>
      <c r="AY628" s="84"/>
      <c r="AZ628" s="84"/>
    </row>
    <row r="629" spans="1:52" x14ac:dyDescent="0.2">
      <c r="A629" s="69" t="s">
        <v>2583</v>
      </c>
      <c r="B629" s="69" t="s">
        <v>3914</v>
      </c>
      <c r="C629" s="70"/>
      <c r="D629" s="71"/>
      <c r="E629" s="72"/>
      <c r="F629" s="73"/>
      <c r="G629" s="70"/>
      <c r="H629" s="74"/>
      <c r="I629" s="75"/>
      <c r="J629" s="75"/>
      <c r="K629" s="36"/>
      <c r="L629" s="82"/>
      <c r="M629" s="82"/>
      <c r="N629" s="77"/>
      <c r="O629" s="84" t="s">
        <v>255</v>
      </c>
      <c r="P629" s="86">
        <v>43157.855150462965</v>
      </c>
      <c r="Q629" s="84" t="s">
        <v>4675</v>
      </c>
      <c r="R629" s="84"/>
      <c r="S629" s="84"/>
      <c r="T629" s="84" t="s">
        <v>6274</v>
      </c>
      <c r="U629" s="84"/>
      <c r="V629" s="84" t="s">
        <v>7131</v>
      </c>
      <c r="W629" s="86">
        <v>43157.855150462965</v>
      </c>
      <c r="X629" s="84" t="s">
        <v>8465</v>
      </c>
      <c r="Y629" s="84"/>
      <c r="Z629" s="84"/>
      <c r="AA629" s="90" t="s">
        <v>10178</v>
      </c>
      <c r="AB629" s="90" t="s">
        <v>11527</v>
      </c>
      <c r="AC629" s="84" t="b">
        <v>0</v>
      </c>
      <c r="AD629" s="84">
        <v>0</v>
      </c>
      <c r="AE629" s="90" t="s">
        <v>11693</v>
      </c>
      <c r="AF629" s="84" t="b">
        <v>0</v>
      </c>
      <c r="AG629" s="84" t="s">
        <v>290</v>
      </c>
      <c r="AH629" s="84"/>
      <c r="AI629" s="90" t="s">
        <v>285</v>
      </c>
      <c r="AJ629" s="84" t="b">
        <v>0</v>
      </c>
      <c r="AK629" s="84">
        <v>0</v>
      </c>
      <c r="AL629" s="90" t="s">
        <v>285</v>
      </c>
      <c r="AM629" s="84" t="s">
        <v>294</v>
      </c>
      <c r="AN629" s="84" t="b">
        <v>0</v>
      </c>
      <c r="AO629" s="90" t="s">
        <v>11527</v>
      </c>
      <c r="AP629" s="84" t="s">
        <v>179</v>
      </c>
      <c r="AQ629" s="84">
        <v>0</v>
      </c>
      <c r="AR629" s="84">
        <v>0</v>
      </c>
      <c r="AS629" s="84"/>
      <c r="AT629" s="84"/>
      <c r="AU629" s="84"/>
      <c r="AV629" s="84"/>
      <c r="AW629" s="84"/>
      <c r="AX629" s="84"/>
      <c r="AY629" s="84"/>
      <c r="AZ629" s="84"/>
    </row>
    <row r="630" spans="1:52" x14ac:dyDescent="0.2">
      <c r="A630" s="69" t="s">
        <v>2583</v>
      </c>
      <c r="B630" s="69" t="s">
        <v>3915</v>
      </c>
      <c r="C630" s="70"/>
      <c r="D630" s="71"/>
      <c r="E630" s="72"/>
      <c r="F630" s="73"/>
      <c r="G630" s="70"/>
      <c r="H630" s="74"/>
      <c r="I630" s="75"/>
      <c r="J630" s="75"/>
      <c r="K630" s="36"/>
      <c r="L630" s="82"/>
      <c r="M630" s="82"/>
      <c r="N630" s="77"/>
      <c r="O630" s="84" t="s">
        <v>255</v>
      </c>
      <c r="P630" s="86">
        <v>43157.84815972222</v>
      </c>
      <c r="Q630" s="84" t="s">
        <v>4671</v>
      </c>
      <c r="R630" s="84" t="s">
        <v>5726</v>
      </c>
      <c r="S630" s="84" t="s">
        <v>262</v>
      </c>
      <c r="T630" s="84" t="s">
        <v>6274</v>
      </c>
      <c r="U630" s="84"/>
      <c r="V630" s="84" t="s">
        <v>7131</v>
      </c>
      <c r="W630" s="86">
        <v>43157.84815972222</v>
      </c>
      <c r="X630" s="84" t="s">
        <v>8461</v>
      </c>
      <c r="Y630" s="84"/>
      <c r="Z630" s="84"/>
      <c r="AA630" s="90" t="s">
        <v>10174</v>
      </c>
      <c r="AB630" s="90" t="s">
        <v>11523</v>
      </c>
      <c r="AC630" s="84" t="b">
        <v>0</v>
      </c>
      <c r="AD630" s="84">
        <v>0</v>
      </c>
      <c r="AE630" s="90" t="s">
        <v>11693</v>
      </c>
      <c r="AF630" s="84" t="b">
        <v>0</v>
      </c>
      <c r="AG630" s="84" t="s">
        <v>290</v>
      </c>
      <c r="AH630" s="84"/>
      <c r="AI630" s="90" t="s">
        <v>285</v>
      </c>
      <c r="AJ630" s="84" t="b">
        <v>0</v>
      </c>
      <c r="AK630" s="84">
        <v>0</v>
      </c>
      <c r="AL630" s="90" t="s">
        <v>285</v>
      </c>
      <c r="AM630" s="84" t="s">
        <v>294</v>
      </c>
      <c r="AN630" s="84" t="b">
        <v>0</v>
      </c>
      <c r="AO630" s="90" t="s">
        <v>11523</v>
      </c>
      <c r="AP630" s="84" t="s">
        <v>179</v>
      </c>
      <c r="AQ630" s="84">
        <v>0</v>
      </c>
      <c r="AR630" s="84">
        <v>0</v>
      </c>
      <c r="AS630" s="84"/>
      <c r="AT630" s="84"/>
      <c r="AU630" s="84"/>
      <c r="AV630" s="84"/>
      <c r="AW630" s="84"/>
      <c r="AX630" s="84"/>
      <c r="AY630" s="84"/>
      <c r="AZ630" s="84"/>
    </row>
    <row r="631" spans="1:52" x14ac:dyDescent="0.2">
      <c r="A631" s="69" t="s">
        <v>2583</v>
      </c>
      <c r="B631" s="69" t="s">
        <v>3915</v>
      </c>
      <c r="C631" s="70"/>
      <c r="D631" s="71"/>
      <c r="E631" s="72"/>
      <c r="F631" s="73"/>
      <c r="G631" s="70"/>
      <c r="H631" s="74"/>
      <c r="I631" s="75"/>
      <c r="J631" s="75"/>
      <c r="K631" s="36"/>
      <c r="L631" s="82"/>
      <c r="M631" s="82"/>
      <c r="N631" s="77"/>
      <c r="O631" s="84" t="s">
        <v>255</v>
      </c>
      <c r="P631" s="86">
        <v>43157.84946759259</v>
      </c>
      <c r="Q631" s="84" t="s">
        <v>4672</v>
      </c>
      <c r="R631" s="84"/>
      <c r="S631" s="84"/>
      <c r="T631" s="84" t="s">
        <v>6274</v>
      </c>
      <c r="U631" s="84"/>
      <c r="V631" s="84" t="s">
        <v>7131</v>
      </c>
      <c r="W631" s="86">
        <v>43157.84946759259</v>
      </c>
      <c r="X631" s="84" t="s">
        <v>8462</v>
      </c>
      <c r="Y631" s="84"/>
      <c r="Z631" s="84"/>
      <c r="AA631" s="90" t="s">
        <v>10175</v>
      </c>
      <c r="AB631" s="90" t="s">
        <v>11524</v>
      </c>
      <c r="AC631" s="84" t="b">
        <v>0</v>
      </c>
      <c r="AD631" s="84">
        <v>0</v>
      </c>
      <c r="AE631" s="90" t="s">
        <v>11693</v>
      </c>
      <c r="AF631" s="84" t="b">
        <v>0</v>
      </c>
      <c r="AG631" s="84" t="s">
        <v>290</v>
      </c>
      <c r="AH631" s="84"/>
      <c r="AI631" s="90" t="s">
        <v>285</v>
      </c>
      <c r="AJ631" s="84" t="b">
        <v>0</v>
      </c>
      <c r="AK631" s="84">
        <v>0</v>
      </c>
      <c r="AL631" s="90" t="s">
        <v>285</v>
      </c>
      <c r="AM631" s="84" t="s">
        <v>294</v>
      </c>
      <c r="AN631" s="84" t="b">
        <v>0</v>
      </c>
      <c r="AO631" s="90" t="s">
        <v>11524</v>
      </c>
      <c r="AP631" s="84" t="s">
        <v>179</v>
      </c>
      <c r="AQ631" s="84">
        <v>0</v>
      </c>
      <c r="AR631" s="84">
        <v>0</v>
      </c>
      <c r="AS631" s="84"/>
      <c r="AT631" s="84"/>
      <c r="AU631" s="84"/>
      <c r="AV631" s="84"/>
      <c r="AW631" s="84"/>
      <c r="AX631" s="84"/>
      <c r="AY631" s="84"/>
      <c r="AZ631" s="84"/>
    </row>
    <row r="632" spans="1:52" x14ac:dyDescent="0.2">
      <c r="A632" s="69" t="s">
        <v>2583</v>
      </c>
      <c r="B632" s="69" t="s">
        <v>3915</v>
      </c>
      <c r="C632" s="70"/>
      <c r="D632" s="71"/>
      <c r="E632" s="72"/>
      <c r="F632" s="73"/>
      <c r="G632" s="70"/>
      <c r="H632" s="74"/>
      <c r="I632" s="75"/>
      <c r="J632" s="75"/>
      <c r="K632" s="36"/>
      <c r="L632" s="82"/>
      <c r="M632" s="82"/>
      <c r="N632" s="77"/>
      <c r="O632" s="84" t="s">
        <v>255</v>
      </c>
      <c r="P632" s="86">
        <v>43157.849976851852</v>
      </c>
      <c r="Q632" s="84" t="s">
        <v>4673</v>
      </c>
      <c r="R632" s="84"/>
      <c r="S632" s="84"/>
      <c r="T632" s="84" t="s">
        <v>6274</v>
      </c>
      <c r="U632" s="84"/>
      <c r="V632" s="84" t="s">
        <v>7131</v>
      </c>
      <c r="W632" s="86">
        <v>43157.849976851852</v>
      </c>
      <c r="X632" s="84" t="s">
        <v>8463</v>
      </c>
      <c r="Y632" s="84"/>
      <c r="Z632" s="84"/>
      <c r="AA632" s="90" t="s">
        <v>10176</v>
      </c>
      <c r="AB632" s="90" t="s">
        <v>11525</v>
      </c>
      <c r="AC632" s="84" t="b">
        <v>0</v>
      </c>
      <c r="AD632" s="84">
        <v>0</v>
      </c>
      <c r="AE632" s="90" t="s">
        <v>11693</v>
      </c>
      <c r="AF632" s="84" t="b">
        <v>0</v>
      </c>
      <c r="AG632" s="84" t="s">
        <v>290</v>
      </c>
      <c r="AH632" s="84"/>
      <c r="AI632" s="90" t="s">
        <v>285</v>
      </c>
      <c r="AJ632" s="84" t="b">
        <v>0</v>
      </c>
      <c r="AK632" s="84">
        <v>0</v>
      </c>
      <c r="AL632" s="90" t="s">
        <v>285</v>
      </c>
      <c r="AM632" s="84" t="s">
        <v>294</v>
      </c>
      <c r="AN632" s="84" t="b">
        <v>0</v>
      </c>
      <c r="AO632" s="90" t="s">
        <v>11525</v>
      </c>
      <c r="AP632" s="84" t="s">
        <v>179</v>
      </c>
      <c r="AQ632" s="84">
        <v>0</v>
      </c>
      <c r="AR632" s="84">
        <v>0</v>
      </c>
      <c r="AS632" s="84"/>
      <c r="AT632" s="84"/>
      <c r="AU632" s="84"/>
      <c r="AV632" s="84"/>
      <c r="AW632" s="84"/>
      <c r="AX632" s="84"/>
      <c r="AY632" s="84"/>
      <c r="AZ632" s="84"/>
    </row>
    <row r="633" spans="1:52" x14ac:dyDescent="0.2">
      <c r="A633" s="69" t="s">
        <v>2583</v>
      </c>
      <c r="B633" s="69" t="s">
        <v>3915</v>
      </c>
      <c r="C633" s="70"/>
      <c r="D633" s="71"/>
      <c r="E633" s="72"/>
      <c r="F633" s="73"/>
      <c r="G633" s="70"/>
      <c r="H633" s="74"/>
      <c r="I633" s="75"/>
      <c r="J633" s="75"/>
      <c r="K633" s="36"/>
      <c r="L633" s="82"/>
      <c r="M633" s="82"/>
      <c r="N633" s="77"/>
      <c r="O633" s="84" t="s">
        <v>255</v>
      </c>
      <c r="P633" s="86">
        <v>43157.852986111109</v>
      </c>
      <c r="Q633" s="84" t="s">
        <v>4674</v>
      </c>
      <c r="R633" s="84"/>
      <c r="S633" s="84"/>
      <c r="T633" s="84" t="s">
        <v>6274</v>
      </c>
      <c r="U633" s="84"/>
      <c r="V633" s="84" t="s">
        <v>7131</v>
      </c>
      <c r="W633" s="86">
        <v>43157.852986111109</v>
      </c>
      <c r="X633" s="84" t="s">
        <v>8464</v>
      </c>
      <c r="Y633" s="84"/>
      <c r="Z633" s="84"/>
      <c r="AA633" s="90" t="s">
        <v>10177</v>
      </c>
      <c r="AB633" s="90" t="s">
        <v>11526</v>
      </c>
      <c r="AC633" s="84" t="b">
        <v>0</v>
      </c>
      <c r="AD633" s="84">
        <v>0</v>
      </c>
      <c r="AE633" s="90" t="s">
        <v>11693</v>
      </c>
      <c r="AF633" s="84" t="b">
        <v>0</v>
      </c>
      <c r="AG633" s="84" t="s">
        <v>290</v>
      </c>
      <c r="AH633" s="84"/>
      <c r="AI633" s="90" t="s">
        <v>285</v>
      </c>
      <c r="AJ633" s="84" t="b">
        <v>0</v>
      </c>
      <c r="AK633" s="84">
        <v>0</v>
      </c>
      <c r="AL633" s="90" t="s">
        <v>285</v>
      </c>
      <c r="AM633" s="84" t="s">
        <v>294</v>
      </c>
      <c r="AN633" s="84" t="b">
        <v>0</v>
      </c>
      <c r="AO633" s="90" t="s">
        <v>11526</v>
      </c>
      <c r="AP633" s="84" t="s">
        <v>179</v>
      </c>
      <c r="AQ633" s="84">
        <v>0</v>
      </c>
      <c r="AR633" s="84">
        <v>0</v>
      </c>
      <c r="AS633" s="84"/>
      <c r="AT633" s="84"/>
      <c r="AU633" s="84"/>
      <c r="AV633" s="84"/>
      <c r="AW633" s="84"/>
      <c r="AX633" s="84"/>
      <c r="AY633" s="84"/>
      <c r="AZ633" s="84"/>
    </row>
    <row r="634" spans="1:52" x14ac:dyDescent="0.2">
      <c r="A634" s="69" t="s">
        <v>2583</v>
      </c>
      <c r="B634" s="69" t="s">
        <v>3915</v>
      </c>
      <c r="C634" s="70"/>
      <c r="D634" s="71"/>
      <c r="E634" s="72"/>
      <c r="F634" s="73"/>
      <c r="G634" s="70"/>
      <c r="H634" s="74"/>
      <c r="I634" s="75"/>
      <c r="J634" s="75"/>
      <c r="K634" s="36"/>
      <c r="L634" s="82"/>
      <c r="M634" s="82"/>
      <c r="N634" s="77"/>
      <c r="O634" s="84" t="s">
        <v>255</v>
      </c>
      <c r="P634" s="86">
        <v>43157.855150462965</v>
      </c>
      <c r="Q634" s="84" t="s">
        <v>4675</v>
      </c>
      <c r="R634" s="84"/>
      <c r="S634" s="84"/>
      <c r="T634" s="84" t="s">
        <v>6274</v>
      </c>
      <c r="U634" s="84"/>
      <c r="V634" s="84" t="s">
        <v>7131</v>
      </c>
      <c r="W634" s="86">
        <v>43157.855150462965</v>
      </c>
      <c r="X634" s="84" t="s">
        <v>8465</v>
      </c>
      <c r="Y634" s="84"/>
      <c r="Z634" s="84"/>
      <c r="AA634" s="90" t="s">
        <v>10178</v>
      </c>
      <c r="AB634" s="90" t="s">
        <v>11527</v>
      </c>
      <c r="AC634" s="84" t="b">
        <v>0</v>
      </c>
      <c r="AD634" s="84">
        <v>0</v>
      </c>
      <c r="AE634" s="90" t="s">
        <v>11693</v>
      </c>
      <c r="AF634" s="84" t="b">
        <v>0</v>
      </c>
      <c r="AG634" s="84" t="s">
        <v>290</v>
      </c>
      <c r="AH634" s="84"/>
      <c r="AI634" s="90" t="s">
        <v>285</v>
      </c>
      <c r="AJ634" s="84" t="b">
        <v>0</v>
      </c>
      <c r="AK634" s="84">
        <v>0</v>
      </c>
      <c r="AL634" s="90" t="s">
        <v>285</v>
      </c>
      <c r="AM634" s="84" t="s">
        <v>294</v>
      </c>
      <c r="AN634" s="84" t="b">
        <v>0</v>
      </c>
      <c r="AO634" s="90" t="s">
        <v>11527</v>
      </c>
      <c r="AP634" s="84" t="s">
        <v>179</v>
      </c>
      <c r="AQ634" s="84">
        <v>0</v>
      </c>
      <c r="AR634" s="84">
        <v>0</v>
      </c>
      <c r="AS634" s="84"/>
      <c r="AT634" s="84"/>
      <c r="AU634" s="84"/>
      <c r="AV634" s="84"/>
      <c r="AW634" s="84"/>
      <c r="AX634" s="84"/>
      <c r="AY634" s="84"/>
      <c r="AZ634" s="84"/>
    </row>
    <row r="635" spans="1:52" x14ac:dyDescent="0.2">
      <c r="A635" s="69" t="s">
        <v>2583</v>
      </c>
      <c r="B635" s="69" t="s">
        <v>3916</v>
      </c>
      <c r="C635" s="70"/>
      <c r="D635" s="71"/>
      <c r="E635" s="72"/>
      <c r="F635" s="73"/>
      <c r="G635" s="70"/>
      <c r="H635" s="74"/>
      <c r="I635" s="75"/>
      <c r="J635" s="75"/>
      <c r="K635" s="36"/>
      <c r="L635" s="82"/>
      <c r="M635" s="82"/>
      <c r="N635" s="77"/>
      <c r="O635" s="84" t="s">
        <v>255</v>
      </c>
      <c r="P635" s="86">
        <v>43157.84815972222</v>
      </c>
      <c r="Q635" s="84" t="s">
        <v>4671</v>
      </c>
      <c r="R635" s="84" t="s">
        <v>5726</v>
      </c>
      <c r="S635" s="84" t="s">
        <v>262</v>
      </c>
      <c r="T635" s="84" t="s">
        <v>6274</v>
      </c>
      <c r="U635" s="84"/>
      <c r="V635" s="84" t="s">
        <v>7131</v>
      </c>
      <c r="W635" s="86">
        <v>43157.84815972222</v>
      </c>
      <c r="X635" s="84" t="s">
        <v>8461</v>
      </c>
      <c r="Y635" s="84"/>
      <c r="Z635" s="84"/>
      <c r="AA635" s="90" t="s">
        <v>10174</v>
      </c>
      <c r="AB635" s="90" t="s">
        <v>11523</v>
      </c>
      <c r="AC635" s="84" t="b">
        <v>0</v>
      </c>
      <c r="AD635" s="84">
        <v>0</v>
      </c>
      <c r="AE635" s="90" t="s">
        <v>11693</v>
      </c>
      <c r="AF635" s="84" t="b">
        <v>0</v>
      </c>
      <c r="AG635" s="84" t="s">
        <v>290</v>
      </c>
      <c r="AH635" s="84"/>
      <c r="AI635" s="90" t="s">
        <v>285</v>
      </c>
      <c r="AJ635" s="84" t="b">
        <v>0</v>
      </c>
      <c r="AK635" s="84">
        <v>0</v>
      </c>
      <c r="AL635" s="90" t="s">
        <v>285</v>
      </c>
      <c r="AM635" s="84" t="s">
        <v>294</v>
      </c>
      <c r="AN635" s="84" t="b">
        <v>0</v>
      </c>
      <c r="AO635" s="90" t="s">
        <v>11523</v>
      </c>
      <c r="AP635" s="84" t="s">
        <v>179</v>
      </c>
      <c r="AQ635" s="84">
        <v>0</v>
      </c>
      <c r="AR635" s="84">
        <v>0</v>
      </c>
      <c r="AS635" s="84"/>
      <c r="AT635" s="84"/>
      <c r="AU635" s="84"/>
      <c r="AV635" s="84"/>
      <c r="AW635" s="84"/>
      <c r="AX635" s="84"/>
      <c r="AY635" s="84"/>
      <c r="AZ635" s="84"/>
    </row>
    <row r="636" spans="1:52" x14ac:dyDescent="0.2">
      <c r="A636" s="69" t="s">
        <v>2583</v>
      </c>
      <c r="B636" s="69" t="s">
        <v>3916</v>
      </c>
      <c r="C636" s="70"/>
      <c r="D636" s="71"/>
      <c r="E636" s="72"/>
      <c r="F636" s="73"/>
      <c r="G636" s="70"/>
      <c r="H636" s="74"/>
      <c r="I636" s="75"/>
      <c r="J636" s="75"/>
      <c r="K636" s="36"/>
      <c r="L636" s="82"/>
      <c r="M636" s="82"/>
      <c r="N636" s="77"/>
      <c r="O636" s="84" t="s">
        <v>255</v>
      </c>
      <c r="P636" s="86">
        <v>43157.84946759259</v>
      </c>
      <c r="Q636" s="84" t="s">
        <v>4672</v>
      </c>
      <c r="R636" s="84"/>
      <c r="S636" s="84"/>
      <c r="T636" s="84" t="s">
        <v>6274</v>
      </c>
      <c r="U636" s="84"/>
      <c r="V636" s="84" t="s">
        <v>7131</v>
      </c>
      <c r="W636" s="86">
        <v>43157.84946759259</v>
      </c>
      <c r="X636" s="84" t="s">
        <v>8462</v>
      </c>
      <c r="Y636" s="84"/>
      <c r="Z636" s="84"/>
      <c r="AA636" s="90" t="s">
        <v>10175</v>
      </c>
      <c r="AB636" s="90" t="s">
        <v>11524</v>
      </c>
      <c r="AC636" s="84" t="b">
        <v>0</v>
      </c>
      <c r="AD636" s="84">
        <v>0</v>
      </c>
      <c r="AE636" s="90" t="s">
        <v>11693</v>
      </c>
      <c r="AF636" s="84" t="b">
        <v>0</v>
      </c>
      <c r="AG636" s="84" t="s">
        <v>290</v>
      </c>
      <c r="AH636" s="84"/>
      <c r="AI636" s="90" t="s">
        <v>285</v>
      </c>
      <c r="AJ636" s="84" t="b">
        <v>0</v>
      </c>
      <c r="AK636" s="84">
        <v>0</v>
      </c>
      <c r="AL636" s="90" t="s">
        <v>285</v>
      </c>
      <c r="AM636" s="84" t="s">
        <v>294</v>
      </c>
      <c r="AN636" s="84" t="b">
        <v>0</v>
      </c>
      <c r="AO636" s="90" t="s">
        <v>11524</v>
      </c>
      <c r="AP636" s="84" t="s">
        <v>179</v>
      </c>
      <c r="AQ636" s="84">
        <v>0</v>
      </c>
      <c r="AR636" s="84">
        <v>0</v>
      </c>
      <c r="AS636" s="84"/>
      <c r="AT636" s="84"/>
      <c r="AU636" s="84"/>
      <c r="AV636" s="84"/>
      <c r="AW636" s="84"/>
      <c r="AX636" s="84"/>
      <c r="AY636" s="84"/>
      <c r="AZ636" s="84"/>
    </row>
    <row r="637" spans="1:52" x14ac:dyDescent="0.2">
      <c r="A637" s="69" t="s">
        <v>2583</v>
      </c>
      <c r="B637" s="69" t="s">
        <v>3916</v>
      </c>
      <c r="C637" s="70"/>
      <c r="D637" s="71"/>
      <c r="E637" s="72"/>
      <c r="F637" s="73"/>
      <c r="G637" s="70"/>
      <c r="H637" s="74"/>
      <c r="I637" s="75"/>
      <c r="J637" s="75"/>
      <c r="K637" s="36"/>
      <c r="L637" s="82"/>
      <c r="M637" s="82"/>
      <c r="N637" s="77"/>
      <c r="O637" s="84" t="s">
        <v>255</v>
      </c>
      <c r="P637" s="86">
        <v>43157.849976851852</v>
      </c>
      <c r="Q637" s="84" t="s">
        <v>4673</v>
      </c>
      <c r="R637" s="84"/>
      <c r="S637" s="84"/>
      <c r="T637" s="84" t="s">
        <v>6274</v>
      </c>
      <c r="U637" s="84"/>
      <c r="V637" s="84" t="s">
        <v>7131</v>
      </c>
      <c r="W637" s="86">
        <v>43157.849976851852</v>
      </c>
      <c r="X637" s="84" t="s">
        <v>8463</v>
      </c>
      <c r="Y637" s="84"/>
      <c r="Z637" s="84"/>
      <c r="AA637" s="90" t="s">
        <v>10176</v>
      </c>
      <c r="AB637" s="90" t="s">
        <v>11525</v>
      </c>
      <c r="AC637" s="84" t="b">
        <v>0</v>
      </c>
      <c r="AD637" s="84">
        <v>0</v>
      </c>
      <c r="AE637" s="90" t="s">
        <v>11693</v>
      </c>
      <c r="AF637" s="84" t="b">
        <v>0</v>
      </c>
      <c r="AG637" s="84" t="s">
        <v>290</v>
      </c>
      <c r="AH637" s="84"/>
      <c r="AI637" s="90" t="s">
        <v>285</v>
      </c>
      <c r="AJ637" s="84" t="b">
        <v>0</v>
      </c>
      <c r="AK637" s="84">
        <v>0</v>
      </c>
      <c r="AL637" s="90" t="s">
        <v>285</v>
      </c>
      <c r="AM637" s="84" t="s">
        <v>294</v>
      </c>
      <c r="AN637" s="84" t="b">
        <v>0</v>
      </c>
      <c r="AO637" s="90" t="s">
        <v>11525</v>
      </c>
      <c r="AP637" s="84" t="s">
        <v>179</v>
      </c>
      <c r="AQ637" s="84">
        <v>0</v>
      </c>
      <c r="AR637" s="84">
        <v>0</v>
      </c>
      <c r="AS637" s="84"/>
      <c r="AT637" s="84"/>
      <c r="AU637" s="84"/>
      <c r="AV637" s="84"/>
      <c r="AW637" s="84"/>
      <c r="AX637" s="84"/>
      <c r="AY637" s="84"/>
      <c r="AZ637" s="84"/>
    </row>
    <row r="638" spans="1:52" x14ac:dyDescent="0.2">
      <c r="A638" s="69" t="s">
        <v>2583</v>
      </c>
      <c r="B638" s="69" t="s">
        <v>3916</v>
      </c>
      <c r="C638" s="70"/>
      <c r="D638" s="71"/>
      <c r="E638" s="72"/>
      <c r="F638" s="73"/>
      <c r="G638" s="70"/>
      <c r="H638" s="74"/>
      <c r="I638" s="75"/>
      <c r="J638" s="75"/>
      <c r="K638" s="36"/>
      <c r="L638" s="82"/>
      <c r="M638" s="82"/>
      <c r="N638" s="77"/>
      <c r="O638" s="84" t="s">
        <v>255</v>
      </c>
      <c r="P638" s="86">
        <v>43157.852986111109</v>
      </c>
      <c r="Q638" s="84" t="s">
        <v>4674</v>
      </c>
      <c r="R638" s="84"/>
      <c r="S638" s="84"/>
      <c r="T638" s="84" t="s">
        <v>6274</v>
      </c>
      <c r="U638" s="84"/>
      <c r="V638" s="84" t="s">
        <v>7131</v>
      </c>
      <c r="W638" s="86">
        <v>43157.852986111109</v>
      </c>
      <c r="X638" s="84" t="s">
        <v>8464</v>
      </c>
      <c r="Y638" s="84"/>
      <c r="Z638" s="84"/>
      <c r="AA638" s="90" t="s">
        <v>10177</v>
      </c>
      <c r="AB638" s="90" t="s">
        <v>11526</v>
      </c>
      <c r="AC638" s="84" t="b">
        <v>0</v>
      </c>
      <c r="AD638" s="84">
        <v>0</v>
      </c>
      <c r="AE638" s="90" t="s">
        <v>11693</v>
      </c>
      <c r="AF638" s="84" t="b">
        <v>0</v>
      </c>
      <c r="AG638" s="84" t="s">
        <v>290</v>
      </c>
      <c r="AH638" s="84"/>
      <c r="AI638" s="90" t="s">
        <v>285</v>
      </c>
      <c r="AJ638" s="84" t="b">
        <v>0</v>
      </c>
      <c r="AK638" s="84">
        <v>0</v>
      </c>
      <c r="AL638" s="90" t="s">
        <v>285</v>
      </c>
      <c r="AM638" s="84" t="s">
        <v>294</v>
      </c>
      <c r="AN638" s="84" t="b">
        <v>0</v>
      </c>
      <c r="AO638" s="90" t="s">
        <v>11526</v>
      </c>
      <c r="AP638" s="84" t="s">
        <v>179</v>
      </c>
      <c r="AQ638" s="84">
        <v>0</v>
      </c>
      <c r="AR638" s="84">
        <v>0</v>
      </c>
      <c r="AS638" s="84"/>
      <c r="AT638" s="84"/>
      <c r="AU638" s="84"/>
      <c r="AV638" s="84"/>
      <c r="AW638" s="84"/>
      <c r="AX638" s="84"/>
      <c r="AY638" s="84"/>
      <c r="AZ638" s="84"/>
    </row>
    <row r="639" spans="1:52" x14ac:dyDescent="0.2">
      <c r="A639" s="69" t="s">
        <v>2583</v>
      </c>
      <c r="B639" s="69" t="s">
        <v>3916</v>
      </c>
      <c r="C639" s="70"/>
      <c r="D639" s="71"/>
      <c r="E639" s="72"/>
      <c r="F639" s="73"/>
      <c r="G639" s="70"/>
      <c r="H639" s="74"/>
      <c r="I639" s="75"/>
      <c r="J639" s="75"/>
      <c r="K639" s="36"/>
      <c r="L639" s="82"/>
      <c r="M639" s="82"/>
      <c r="N639" s="77"/>
      <c r="O639" s="84" t="s">
        <v>255</v>
      </c>
      <c r="P639" s="86">
        <v>43157.855150462965</v>
      </c>
      <c r="Q639" s="84" t="s">
        <v>4675</v>
      </c>
      <c r="R639" s="84"/>
      <c r="S639" s="84"/>
      <c r="T639" s="84" t="s">
        <v>6274</v>
      </c>
      <c r="U639" s="84"/>
      <c r="V639" s="84" t="s">
        <v>7131</v>
      </c>
      <c r="W639" s="86">
        <v>43157.855150462965</v>
      </c>
      <c r="X639" s="84" t="s">
        <v>8465</v>
      </c>
      <c r="Y639" s="84"/>
      <c r="Z639" s="84"/>
      <c r="AA639" s="90" t="s">
        <v>10178</v>
      </c>
      <c r="AB639" s="90" t="s">
        <v>11527</v>
      </c>
      <c r="AC639" s="84" t="b">
        <v>0</v>
      </c>
      <c r="AD639" s="84">
        <v>0</v>
      </c>
      <c r="AE639" s="90" t="s">
        <v>11693</v>
      </c>
      <c r="AF639" s="84" t="b">
        <v>0</v>
      </c>
      <c r="AG639" s="84" t="s">
        <v>290</v>
      </c>
      <c r="AH639" s="84"/>
      <c r="AI639" s="90" t="s">
        <v>285</v>
      </c>
      <c r="AJ639" s="84" t="b">
        <v>0</v>
      </c>
      <c r="AK639" s="84">
        <v>0</v>
      </c>
      <c r="AL639" s="90" t="s">
        <v>285</v>
      </c>
      <c r="AM639" s="84" t="s">
        <v>294</v>
      </c>
      <c r="AN639" s="84" t="b">
        <v>0</v>
      </c>
      <c r="AO639" s="90" t="s">
        <v>11527</v>
      </c>
      <c r="AP639" s="84" t="s">
        <v>179</v>
      </c>
      <c r="AQ639" s="84">
        <v>0</v>
      </c>
      <c r="AR639" s="84">
        <v>0</v>
      </c>
      <c r="AS639" s="84"/>
      <c r="AT639" s="84"/>
      <c r="AU639" s="84"/>
      <c r="AV639" s="84"/>
      <c r="AW639" s="84"/>
      <c r="AX639" s="84"/>
      <c r="AY639" s="84"/>
      <c r="AZ639" s="84"/>
    </row>
    <row r="640" spans="1:52" x14ac:dyDescent="0.2">
      <c r="A640" s="69" t="s">
        <v>2583</v>
      </c>
      <c r="B640" s="69" t="s">
        <v>3917</v>
      </c>
      <c r="C640" s="70"/>
      <c r="D640" s="71"/>
      <c r="E640" s="72"/>
      <c r="F640" s="73"/>
      <c r="G640" s="70"/>
      <c r="H640" s="74"/>
      <c r="I640" s="75"/>
      <c r="J640" s="75"/>
      <c r="K640" s="36"/>
      <c r="L640" s="82"/>
      <c r="M640" s="82"/>
      <c r="N640" s="77"/>
      <c r="O640" s="84" t="s">
        <v>255</v>
      </c>
      <c r="P640" s="86">
        <v>43157.84815972222</v>
      </c>
      <c r="Q640" s="84" t="s">
        <v>4671</v>
      </c>
      <c r="R640" s="84" t="s">
        <v>5726</v>
      </c>
      <c r="S640" s="84" t="s">
        <v>262</v>
      </c>
      <c r="T640" s="84" t="s">
        <v>6274</v>
      </c>
      <c r="U640" s="84"/>
      <c r="V640" s="84" t="s">
        <v>7131</v>
      </c>
      <c r="W640" s="86">
        <v>43157.84815972222</v>
      </c>
      <c r="X640" s="84" t="s">
        <v>8461</v>
      </c>
      <c r="Y640" s="84"/>
      <c r="Z640" s="84"/>
      <c r="AA640" s="90" t="s">
        <v>10174</v>
      </c>
      <c r="AB640" s="90" t="s">
        <v>11523</v>
      </c>
      <c r="AC640" s="84" t="b">
        <v>0</v>
      </c>
      <c r="AD640" s="84">
        <v>0</v>
      </c>
      <c r="AE640" s="90" t="s">
        <v>11693</v>
      </c>
      <c r="AF640" s="84" t="b">
        <v>0</v>
      </c>
      <c r="AG640" s="84" t="s">
        <v>290</v>
      </c>
      <c r="AH640" s="84"/>
      <c r="AI640" s="90" t="s">
        <v>285</v>
      </c>
      <c r="AJ640" s="84" t="b">
        <v>0</v>
      </c>
      <c r="AK640" s="84">
        <v>0</v>
      </c>
      <c r="AL640" s="90" t="s">
        <v>285</v>
      </c>
      <c r="AM640" s="84" t="s">
        <v>294</v>
      </c>
      <c r="AN640" s="84" t="b">
        <v>0</v>
      </c>
      <c r="AO640" s="90" t="s">
        <v>11523</v>
      </c>
      <c r="AP640" s="84" t="s">
        <v>179</v>
      </c>
      <c r="AQ640" s="84">
        <v>0</v>
      </c>
      <c r="AR640" s="84">
        <v>0</v>
      </c>
      <c r="AS640" s="84"/>
      <c r="AT640" s="84"/>
      <c r="AU640" s="84"/>
      <c r="AV640" s="84"/>
      <c r="AW640" s="84"/>
      <c r="AX640" s="84"/>
      <c r="AY640" s="84"/>
      <c r="AZ640" s="84"/>
    </row>
    <row r="641" spans="1:52" x14ac:dyDescent="0.2">
      <c r="A641" s="69" t="s">
        <v>2583</v>
      </c>
      <c r="B641" s="69" t="s">
        <v>3917</v>
      </c>
      <c r="C641" s="70"/>
      <c r="D641" s="71"/>
      <c r="E641" s="72"/>
      <c r="F641" s="73"/>
      <c r="G641" s="70"/>
      <c r="H641" s="74"/>
      <c r="I641" s="75"/>
      <c r="J641" s="75"/>
      <c r="K641" s="36"/>
      <c r="L641" s="82"/>
      <c r="M641" s="82"/>
      <c r="N641" s="77"/>
      <c r="O641" s="84" t="s">
        <v>255</v>
      </c>
      <c r="P641" s="86">
        <v>43157.84946759259</v>
      </c>
      <c r="Q641" s="84" t="s">
        <v>4672</v>
      </c>
      <c r="R641" s="84"/>
      <c r="S641" s="84"/>
      <c r="T641" s="84" t="s">
        <v>6274</v>
      </c>
      <c r="U641" s="84"/>
      <c r="V641" s="84" t="s">
        <v>7131</v>
      </c>
      <c r="W641" s="86">
        <v>43157.84946759259</v>
      </c>
      <c r="X641" s="84" t="s">
        <v>8462</v>
      </c>
      <c r="Y641" s="84"/>
      <c r="Z641" s="84"/>
      <c r="AA641" s="90" t="s">
        <v>10175</v>
      </c>
      <c r="AB641" s="90" t="s">
        <v>11524</v>
      </c>
      <c r="AC641" s="84" t="b">
        <v>0</v>
      </c>
      <c r="AD641" s="84">
        <v>0</v>
      </c>
      <c r="AE641" s="90" t="s">
        <v>11693</v>
      </c>
      <c r="AF641" s="84" t="b">
        <v>0</v>
      </c>
      <c r="AG641" s="84" t="s">
        <v>290</v>
      </c>
      <c r="AH641" s="84"/>
      <c r="AI641" s="90" t="s">
        <v>285</v>
      </c>
      <c r="AJ641" s="84" t="b">
        <v>0</v>
      </c>
      <c r="AK641" s="84">
        <v>0</v>
      </c>
      <c r="AL641" s="90" t="s">
        <v>285</v>
      </c>
      <c r="AM641" s="84" t="s">
        <v>294</v>
      </c>
      <c r="AN641" s="84" t="b">
        <v>0</v>
      </c>
      <c r="AO641" s="90" t="s">
        <v>11524</v>
      </c>
      <c r="AP641" s="84" t="s">
        <v>179</v>
      </c>
      <c r="AQ641" s="84">
        <v>0</v>
      </c>
      <c r="AR641" s="84">
        <v>0</v>
      </c>
      <c r="AS641" s="84"/>
      <c r="AT641" s="84"/>
      <c r="AU641" s="84"/>
      <c r="AV641" s="84"/>
      <c r="AW641" s="84"/>
      <c r="AX641" s="84"/>
      <c r="AY641" s="84"/>
      <c r="AZ641" s="84"/>
    </row>
    <row r="642" spans="1:52" x14ac:dyDescent="0.2">
      <c r="A642" s="69" t="s">
        <v>2583</v>
      </c>
      <c r="B642" s="69" t="s">
        <v>3917</v>
      </c>
      <c r="C642" s="70"/>
      <c r="D642" s="71"/>
      <c r="E642" s="72"/>
      <c r="F642" s="73"/>
      <c r="G642" s="70"/>
      <c r="H642" s="74"/>
      <c r="I642" s="75"/>
      <c r="J642" s="75"/>
      <c r="K642" s="36"/>
      <c r="L642" s="82"/>
      <c r="M642" s="82"/>
      <c r="N642" s="77"/>
      <c r="O642" s="84" t="s">
        <v>255</v>
      </c>
      <c r="P642" s="86">
        <v>43157.849976851852</v>
      </c>
      <c r="Q642" s="84" t="s">
        <v>4673</v>
      </c>
      <c r="R642" s="84"/>
      <c r="S642" s="84"/>
      <c r="T642" s="84" t="s">
        <v>6274</v>
      </c>
      <c r="U642" s="84"/>
      <c r="V642" s="84" t="s">
        <v>7131</v>
      </c>
      <c r="W642" s="86">
        <v>43157.849976851852</v>
      </c>
      <c r="X642" s="84" t="s">
        <v>8463</v>
      </c>
      <c r="Y642" s="84"/>
      <c r="Z642" s="84"/>
      <c r="AA642" s="90" t="s">
        <v>10176</v>
      </c>
      <c r="AB642" s="90" t="s">
        <v>11525</v>
      </c>
      <c r="AC642" s="84" t="b">
        <v>0</v>
      </c>
      <c r="AD642" s="84">
        <v>0</v>
      </c>
      <c r="AE642" s="90" t="s">
        <v>11693</v>
      </c>
      <c r="AF642" s="84" t="b">
        <v>0</v>
      </c>
      <c r="AG642" s="84" t="s">
        <v>290</v>
      </c>
      <c r="AH642" s="84"/>
      <c r="AI642" s="90" t="s">
        <v>285</v>
      </c>
      <c r="AJ642" s="84" t="b">
        <v>0</v>
      </c>
      <c r="AK642" s="84">
        <v>0</v>
      </c>
      <c r="AL642" s="90" t="s">
        <v>285</v>
      </c>
      <c r="AM642" s="84" t="s">
        <v>294</v>
      </c>
      <c r="AN642" s="84" t="b">
        <v>0</v>
      </c>
      <c r="AO642" s="90" t="s">
        <v>11525</v>
      </c>
      <c r="AP642" s="84" t="s">
        <v>179</v>
      </c>
      <c r="AQ642" s="84">
        <v>0</v>
      </c>
      <c r="AR642" s="84">
        <v>0</v>
      </c>
      <c r="AS642" s="84"/>
      <c r="AT642" s="84"/>
      <c r="AU642" s="84"/>
      <c r="AV642" s="84"/>
      <c r="AW642" s="84"/>
      <c r="AX642" s="84"/>
      <c r="AY642" s="84"/>
      <c r="AZ642" s="84"/>
    </row>
    <row r="643" spans="1:52" x14ac:dyDescent="0.2">
      <c r="A643" s="69" t="s">
        <v>2583</v>
      </c>
      <c r="B643" s="69" t="s">
        <v>3917</v>
      </c>
      <c r="C643" s="70"/>
      <c r="D643" s="71"/>
      <c r="E643" s="72"/>
      <c r="F643" s="73"/>
      <c r="G643" s="70"/>
      <c r="H643" s="74"/>
      <c r="I643" s="75"/>
      <c r="J643" s="75"/>
      <c r="K643" s="36"/>
      <c r="L643" s="82"/>
      <c r="M643" s="82"/>
      <c r="N643" s="77"/>
      <c r="O643" s="84" t="s">
        <v>255</v>
      </c>
      <c r="P643" s="86">
        <v>43157.852986111109</v>
      </c>
      <c r="Q643" s="84" t="s">
        <v>4674</v>
      </c>
      <c r="R643" s="84"/>
      <c r="S643" s="84"/>
      <c r="T643" s="84" t="s">
        <v>6274</v>
      </c>
      <c r="U643" s="84"/>
      <c r="V643" s="84" t="s">
        <v>7131</v>
      </c>
      <c r="W643" s="86">
        <v>43157.852986111109</v>
      </c>
      <c r="X643" s="84" t="s">
        <v>8464</v>
      </c>
      <c r="Y643" s="84"/>
      <c r="Z643" s="84"/>
      <c r="AA643" s="90" t="s">
        <v>10177</v>
      </c>
      <c r="AB643" s="90" t="s">
        <v>11526</v>
      </c>
      <c r="AC643" s="84" t="b">
        <v>0</v>
      </c>
      <c r="AD643" s="84">
        <v>0</v>
      </c>
      <c r="AE643" s="90" t="s">
        <v>11693</v>
      </c>
      <c r="AF643" s="84" t="b">
        <v>0</v>
      </c>
      <c r="AG643" s="84" t="s">
        <v>290</v>
      </c>
      <c r="AH643" s="84"/>
      <c r="AI643" s="90" t="s">
        <v>285</v>
      </c>
      <c r="AJ643" s="84" t="b">
        <v>0</v>
      </c>
      <c r="AK643" s="84">
        <v>0</v>
      </c>
      <c r="AL643" s="90" t="s">
        <v>285</v>
      </c>
      <c r="AM643" s="84" t="s">
        <v>294</v>
      </c>
      <c r="AN643" s="84" t="b">
        <v>0</v>
      </c>
      <c r="AO643" s="90" t="s">
        <v>11526</v>
      </c>
      <c r="AP643" s="84" t="s">
        <v>179</v>
      </c>
      <c r="AQ643" s="84">
        <v>0</v>
      </c>
      <c r="AR643" s="84">
        <v>0</v>
      </c>
      <c r="AS643" s="84"/>
      <c r="AT643" s="84"/>
      <c r="AU643" s="84"/>
      <c r="AV643" s="84"/>
      <c r="AW643" s="84"/>
      <c r="AX643" s="84"/>
      <c r="AY643" s="84"/>
      <c r="AZ643" s="84"/>
    </row>
    <row r="644" spans="1:52" x14ac:dyDescent="0.2">
      <c r="A644" s="69" t="s">
        <v>2583</v>
      </c>
      <c r="B644" s="69" t="s">
        <v>3917</v>
      </c>
      <c r="C644" s="70"/>
      <c r="D644" s="71"/>
      <c r="E644" s="72"/>
      <c r="F644" s="73"/>
      <c r="G644" s="70"/>
      <c r="H644" s="74"/>
      <c r="I644" s="75"/>
      <c r="J644" s="75"/>
      <c r="K644" s="36"/>
      <c r="L644" s="82"/>
      <c r="M644" s="82"/>
      <c r="N644" s="77"/>
      <c r="O644" s="84" t="s">
        <v>255</v>
      </c>
      <c r="P644" s="86">
        <v>43157.855150462965</v>
      </c>
      <c r="Q644" s="84" t="s">
        <v>4675</v>
      </c>
      <c r="R644" s="84"/>
      <c r="S644" s="84"/>
      <c r="T644" s="84" t="s">
        <v>6274</v>
      </c>
      <c r="U644" s="84"/>
      <c r="V644" s="84" t="s">
        <v>7131</v>
      </c>
      <c r="W644" s="86">
        <v>43157.855150462965</v>
      </c>
      <c r="X644" s="84" t="s">
        <v>8465</v>
      </c>
      <c r="Y644" s="84"/>
      <c r="Z644" s="84"/>
      <c r="AA644" s="90" t="s">
        <v>10178</v>
      </c>
      <c r="AB644" s="90" t="s">
        <v>11527</v>
      </c>
      <c r="AC644" s="84" t="b">
        <v>0</v>
      </c>
      <c r="AD644" s="84">
        <v>0</v>
      </c>
      <c r="AE644" s="90" t="s">
        <v>11693</v>
      </c>
      <c r="AF644" s="84" t="b">
        <v>0</v>
      </c>
      <c r="AG644" s="84" t="s">
        <v>290</v>
      </c>
      <c r="AH644" s="84"/>
      <c r="AI644" s="90" t="s">
        <v>285</v>
      </c>
      <c r="AJ644" s="84" t="b">
        <v>0</v>
      </c>
      <c r="AK644" s="84">
        <v>0</v>
      </c>
      <c r="AL644" s="90" t="s">
        <v>285</v>
      </c>
      <c r="AM644" s="84" t="s">
        <v>294</v>
      </c>
      <c r="AN644" s="84" t="b">
        <v>0</v>
      </c>
      <c r="AO644" s="90" t="s">
        <v>11527</v>
      </c>
      <c r="AP644" s="84" t="s">
        <v>179</v>
      </c>
      <c r="AQ644" s="84">
        <v>0</v>
      </c>
      <c r="AR644" s="84">
        <v>0</v>
      </c>
      <c r="AS644" s="84"/>
      <c r="AT644" s="84"/>
      <c r="AU644" s="84"/>
      <c r="AV644" s="84"/>
      <c r="AW644" s="84"/>
      <c r="AX644" s="84"/>
      <c r="AY644" s="84"/>
      <c r="AZ644" s="84"/>
    </row>
    <row r="645" spans="1:52" x14ac:dyDescent="0.2">
      <c r="A645" s="69" t="s">
        <v>2583</v>
      </c>
      <c r="B645" s="69" t="s">
        <v>3918</v>
      </c>
      <c r="C645" s="70"/>
      <c r="D645" s="71"/>
      <c r="E645" s="72"/>
      <c r="F645" s="73"/>
      <c r="G645" s="70"/>
      <c r="H645" s="74"/>
      <c r="I645" s="75"/>
      <c r="J645" s="75"/>
      <c r="K645" s="36"/>
      <c r="L645" s="82"/>
      <c r="M645" s="82"/>
      <c r="N645" s="77"/>
      <c r="O645" s="84" t="s">
        <v>255</v>
      </c>
      <c r="P645" s="86">
        <v>43157.84815972222</v>
      </c>
      <c r="Q645" s="84" t="s">
        <v>4671</v>
      </c>
      <c r="R645" s="84" t="s">
        <v>5726</v>
      </c>
      <c r="S645" s="84" t="s">
        <v>262</v>
      </c>
      <c r="T645" s="84" t="s">
        <v>6274</v>
      </c>
      <c r="U645" s="84"/>
      <c r="V645" s="84" t="s">
        <v>7131</v>
      </c>
      <c r="W645" s="86">
        <v>43157.84815972222</v>
      </c>
      <c r="X645" s="84" t="s">
        <v>8461</v>
      </c>
      <c r="Y645" s="84"/>
      <c r="Z645" s="84"/>
      <c r="AA645" s="90" t="s">
        <v>10174</v>
      </c>
      <c r="AB645" s="90" t="s">
        <v>11523</v>
      </c>
      <c r="AC645" s="84" t="b">
        <v>0</v>
      </c>
      <c r="AD645" s="84">
        <v>0</v>
      </c>
      <c r="AE645" s="90" t="s">
        <v>11693</v>
      </c>
      <c r="AF645" s="84" t="b">
        <v>0</v>
      </c>
      <c r="AG645" s="84" t="s">
        <v>290</v>
      </c>
      <c r="AH645" s="84"/>
      <c r="AI645" s="90" t="s">
        <v>285</v>
      </c>
      <c r="AJ645" s="84" t="b">
        <v>0</v>
      </c>
      <c r="AK645" s="84">
        <v>0</v>
      </c>
      <c r="AL645" s="90" t="s">
        <v>285</v>
      </c>
      <c r="AM645" s="84" t="s">
        <v>294</v>
      </c>
      <c r="AN645" s="84" t="b">
        <v>0</v>
      </c>
      <c r="AO645" s="90" t="s">
        <v>11523</v>
      </c>
      <c r="AP645" s="84" t="s">
        <v>179</v>
      </c>
      <c r="AQ645" s="84">
        <v>0</v>
      </c>
      <c r="AR645" s="84">
        <v>0</v>
      </c>
      <c r="AS645" s="84"/>
      <c r="AT645" s="84"/>
      <c r="AU645" s="84"/>
      <c r="AV645" s="84"/>
      <c r="AW645" s="84"/>
      <c r="AX645" s="84"/>
      <c r="AY645" s="84"/>
      <c r="AZ645" s="84"/>
    </row>
    <row r="646" spans="1:52" x14ac:dyDescent="0.2">
      <c r="A646" s="69" t="s">
        <v>2583</v>
      </c>
      <c r="B646" s="69" t="s">
        <v>3918</v>
      </c>
      <c r="C646" s="70"/>
      <c r="D646" s="71"/>
      <c r="E646" s="72"/>
      <c r="F646" s="73"/>
      <c r="G646" s="70"/>
      <c r="H646" s="74"/>
      <c r="I646" s="75"/>
      <c r="J646" s="75"/>
      <c r="K646" s="36"/>
      <c r="L646" s="82"/>
      <c r="M646" s="82"/>
      <c r="N646" s="77"/>
      <c r="O646" s="84" t="s">
        <v>255</v>
      </c>
      <c r="P646" s="86">
        <v>43157.84946759259</v>
      </c>
      <c r="Q646" s="84" t="s">
        <v>4672</v>
      </c>
      <c r="R646" s="84"/>
      <c r="S646" s="84"/>
      <c r="T646" s="84" t="s">
        <v>6274</v>
      </c>
      <c r="U646" s="84"/>
      <c r="V646" s="84" t="s">
        <v>7131</v>
      </c>
      <c r="W646" s="86">
        <v>43157.84946759259</v>
      </c>
      <c r="X646" s="84" t="s">
        <v>8462</v>
      </c>
      <c r="Y646" s="84"/>
      <c r="Z646" s="84"/>
      <c r="AA646" s="90" t="s">
        <v>10175</v>
      </c>
      <c r="AB646" s="90" t="s">
        <v>11524</v>
      </c>
      <c r="AC646" s="84" t="b">
        <v>0</v>
      </c>
      <c r="AD646" s="84">
        <v>0</v>
      </c>
      <c r="AE646" s="90" t="s">
        <v>11693</v>
      </c>
      <c r="AF646" s="84" t="b">
        <v>0</v>
      </c>
      <c r="AG646" s="84" t="s">
        <v>290</v>
      </c>
      <c r="AH646" s="84"/>
      <c r="AI646" s="90" t="s">
        <v>285</v>
      </c>
      <c r="AJ646" s="84" t="b">
        <v>0</v>
      </c>
      <c r="AK646" s="84">
        <v>0</v>
      </c>
      <c r="AL646" s="90" t="s">
        <v>285</v>
      </c>
      <c r="AM646" s="84" t="s">
        <v>294</v>
      </c>
      <c r="AN646" s="84" t="b">
        <v>0</v>
      </c>
      <c r="AO646" s="90" t="s">
        <v>11524</v>
      </c>
      <c r="AP646" s="84" t="s">
        <v>179</v>
      </c>
      <c r="AQ646" s="84">
        <v>0</v>
      </c>
      <c r="AR646" s="84">
        <v>0</v>
      </c>
      <c r="AS646" s="84"/>
      <c r="AT646" s="84"/>
      <c r="AU646" s="84"/>
      <c r="AV646" s="84"/>
      <c r="AW646" s="84"/>
      <c r="AX646" s="84"/>
      <c r="AY646" s="84"/>
      <c r="AZ646" s="84"/>
    </row>
    <row r="647" spans="1:52" x14ac:dyDescent="0.2">
      <c r="A647" s="69" t="s">
        <v>2583</v>
      </c>
      <c r="B647" s="69" t="s">
        <v>3918</v>
      </c>
      <c r="C647" s="70"/>
      <c r="D647" s="71"/>
      <c r="E647" s="72"/>
      <c r="F647" s="73"/>
      <c r="G647" s="70"/>
      <c r="H647" s="74"/>
      <c r="I647" s="75"/>
      <c r="J647" s="75"/>
      <c r="K647" s="36"/>
      <c r="L647" s="82"/>
      <c r="M647" s="82"/>
      <c r="N647" s="77"/>
      <c r="O647" s="84" t="s">
        <v>255</v>
      </c>
      <c r="P647" s="86">
        <v>43157.849976851852</v>
      </c>
      <c r="Q647" s="84" t="s">
        <v>4673</v>
      </c>
      <c r="R647" s="84"/>
      <c r="S647" s="84"/>
      <c r="T647" s="84" t="s">
        <v>6274</v>
      </c>
      <c r="U647" s="84"/>
      <c r="V647" s="84" t="s">
        <v>7131</v>
      </c>
      <c r="W647" s="86">
        <v>43157.849976851852</v>
      </c>
      <c r="X647" s="84" t="s">
        <v>8463</v>
      </c>
      <c r="Y647" s="84"/>
      <c r="Z647" s="84"/>
      <c r="AA647" s="90" t="s">
        <v>10176</v>
      </c>
      <c r="AB647" s="90" t="s">
        <v>11525</v>
      </c>
      <c r="AC647" s="84" t="b">
        <v>0</v>
      </c>
      <c r="AD647" s="84">
        <v>0</v>
      </c>
      <c r="AE647" s="90" t="s">
        <v>11693</v>
      </c>
      <c r="AF647" s="84" t="b">
        <v>0</v>
      </c>
      <c r="AG647" s="84" t="s">
        <v>290</v>
      </c>
      <c r="AH647" s="84"/>
      <c r="AI647" s="90" t="s">
        <v>285</v>
      </c>
      <c r="AJ647" s="84" t="b">
        <v>0</v>
      </c>
      <c r="AK647" s="84">
        <v>0</v>
      </c>
      <c r="AL647" s="90" t="s">
        <v>285</v>
      </c>
      <c r="AM647" s="84" t="s">
        <v>294</v>
      </c>
      <c r="AN647" s="84" t="b">
        <v>0</v>
      </c>
      <c r="AO647" s="90" t="s">
        <v>11525</v>
      </c>
      <c r="AP647" s="84" t="s">
        <v>179</v>
      </c>
      <c r="AQ647" s="84">
        <v>0</v>
      </c>
      <c r="AR647" s="84">
        <v>0</v>
      </c>
      <c r="AS647" s="84"/>
      <c r="AT647" s="84"/>
      <c r="AU647" s="84"/>
      <c r="AV647" s="84"/>
      <c r="AW647" s="84"/>
      <c r="AX647" s="84"/>
      <c r="AY647" s="84"/>
      <c r="AZ647" s="84"/>
    </row>
    <row r="648" spans="1:52" x14ac:dyDescent="0.2">
      <c r="A648" s="69" t="s">
        <v>2583</v>
      </c>
      <c r="B648" s="69" t="s">
        <v>3918</v>
      </c>
      <c r="C648" s="70"/>
      <c r="D648" s="71"/>
      <c r="E648" s="72"/>
      <c r="F648" s="73"/>
      <c r="G648" s="70"/>
      <c r="H648" s="74"/>
      <c r="I648" s="75"/>
      <c r="J648" s="75"/>
      <c r="K648" s="36"/>
      <c r="L648" s="82"/>
      <c r="M648" s="82"/>
      <c r="N648" s="77"/>
      <c r="O648" s="84" t="s">
        <v>255</v>
      </c>
      <c r="P648" s="86">
        <v>43157.852986111109</v>
      </c>
      <c r="Q648" s="84" t="s">
        <v>4674</v>
      </c>
      <c r="R648" s="84"/>
      <c r="S648" s="84"/>
      <c r="T648" s="84" t="s">
        <v>6274</v>
      </c>
      <c r="U648" s="84"/>
      <c r="V648" s="84" t="s">
        <v>7131</v>
      </c>
      <c r="W648" s="86">
        <v>43157.852986111109</v>
      </c>
      <c r="X648" s="84" t="s">
        <v>8464</v>
      </c>
      <c r="Y648" s="84"/>
      <c r="Z648" s="84"/>
      <c r="AA648" s="90" t="s">
        <v>10177</v>
      </c>
      <c r="AB648" s="90" t="s">
        <v>11526</v>
      </c>
      <c r="AC648" s="84" t="b">
        <v>0</v>
      </c>
      <c r="AD648" s="84">
        <v>0</v>
      </c>
      <c r="AE648" s="90" t="s">
        <v>11693</v>
      </c>
      <c r="AF648" s="84" t="b">
        <v>0</v>
      </c>
      <c r="AG648" s="84" t="s">
        <v>290</v>
      </c>
      <c r="AH648" s="84"/>
      <c r="AI648" s="90" t="s">
        <v>285</v>
      </c>
      <c r="AJ648" s="84" t="b">
        <v>0</v>
      </c>
      <c r="AK648" s="84">
        <v>0</v>
      </c>
      <c r="AL648" s="90" t="s">
        <v>285</v>
      </c>
      <c r="AM648" s="84" t="s">
        <v>294</v>
      </c>
      <c r="AN648" s="84" t="b">
        <v>0</v>
      </c>
      <c r="AO648" s="90" t="s">
        <v>11526</v>
      </c>
      <c r="AP648" s="84" t="s">
        <v>179</v>
      </c>
      <c r="AQ648" s="84">
        <v>0</v>
      </c>
      <c r="AR648" s="84">
        <v>0</v>
      </c>
      <c r="AS648" s="84"/>
      <c r="AT648" s="84"/>
      <c r="AU648" s="84"/>
      <c r="AV648" s="84"/>
      <c r="AW648" s="84"/>
      <c r="AX648" s="84"/>
      <c r="AY648" s="84"/>
      <c r="AZ648" s="84"/>
    </row>
    <row r="649" spans="1:52" x14ac:dyDescent="0.2">
      <c r="A649" s="69" t="s">
        <v>2583</v>
      </c>
      <c r="B649" s="69" t="s">
        <v>3918</v>
      </c>
      <c r="C649" s="70"/>
      <c r="D649" s="71"/>
      <c r="E649" s="72"/>
      <c r="F649" s="73"/>
      <c r="G649" s="70"/>
      <c r="H649" s="74"/>
      <c r="I649" s="75"/>
      <c r="J649" s="75"/>
      <c r="K649" s="36"/>
      <c r="L649" s="82"/>
      <c r="M649" s="82"/>
      <c r="N649" s="77"/>
      <c r="O649" s="84" t="s">
        <v>255</v>
      </c>
      <c r="P649" s="86">
        <v>43157.855150462965</v>
      </c>
      <c r="Q649" s="84" t="s">
        <v>4675</v>
      </c>
      <c r="R649" s="84"/>
      <c r="S649" s="84"/>
      <c r="T649" s="84" t="s">
        <v>6274</v>
      </c>
      <c r="U649" s="84"/>
      <c r="V649" s="84" t="s">
        <v>7131</v>
      </c>
      <c r="W649" s="86">
        <v>43157.855150462965</v>
      </c>
      <c r="X649" s="84" t="s">
        <v>8465</v>
      </c>
      <c r="Y649" s="84"/>
      <c r="Z649" s="84"/>
      <c r="AA649" s="90" t="s">
        <v>10178</v>
      </c>
      <c r="AB649" s="90" t="s">
        <v>11527</v>
      </c>
      <c r="AC649" s="84" t="b">
        <v>0</v>
      </c>
      <c r="AD649" s="84">
        <v>0</v>
      </c>
      <c r="AE649" s="90" t="s">
        <v>11693</v>
      </c>
      <c r="AF649" s="84" t="b">
        <v>0</v>
      </c>
      <c r="AG649" s="84" t="s">
        <v>290</v>
      </c>
      <c r="AH649" s="84"/>
      <c r="AI649" s="90" t="s">
        <v>285</v>
      </c>
      <c r="AJ649" s="84" t="b">
        <v>0</v>
      </c>
      <c r="AK649" s="84">
        <v>0</v>
      </c>
      <c r="AL649" s="90" t="s">
        <v>285</v>
      </c>
      <c r="AM649" s="84" t="s">
        <v>294</v>
      </c>
      <c r="AN649" s="84" t="b">
        <v>0</v>
      </c>
      <c r="AO649" s="90" t="s">
        <v>11527</v>
      </c>
      <c r="AP649" s="84" t="s">
        <v>179</v>
      </c>
      <c r="AQ649" s="84">
        <v>0</v>
      </c>
      <c r="AR649" s="84">
        <v>0</v>
      </c>
      <c r="AS649" s="84"/>
      <c r="AT649" s="84"/>
      <c r="AU649" s="84"/>
      <c r="AV649" s="84"/>
      <c r="AW649" s="84"/>
      <c r="AX649" s="84"/>
      <c r="AY649" s="84"/>
      <c r="AZ649" s="84"/>
    </row>
    <row r="650" spans="1:52" x14ac:dyDescent="0.2">
      <c r="A650" s="69" t="s">
        <v>2583</v>
      </c>
      <c r="B650" s="69" t="s">
        <v>3919</v>
      </c>
      <c r="C650" s="70"/>
      <c r="D650" s="71"/>
      <c r="E650" s="72"/>
      <c r="F650" s="73"/>
      <c r="G650" s="70"/>
      <c r="H650" s="74"/>
      <c r="I650" s="75"/>
      <c r="J650" s="75"/>
      <c r="K650" s="36"/>
      <c r="L650" s="82"/>
      <c r="M650" s="82"/>
      <c r="N650" s="77"/>
      <c r="O650" s="84" t="s">
        <v>256</v>
      </c>
      <c r="P650" s="86">
        <v>43157.84815972222</v>
      </c>
      <c r="Q650" s="84" t="s">
        <v>4671</v>
      </c>
      <c r="R650" s="84" t="s">
        <v>5726</v>
      </c>
      <c r="S650" s="84" t="s">
        <v>262</v>
      </c>
      <c r="T650" s="84" t="s">
        <v>6274</v>
      </c>
      <c r="U650" s="84"/>
      <c r="V650" s="84" t="s">
        <v>7131</v>
      </c>
      <c r="W650" s="86">
        <v>43157.84815972222</v>
      </c>
      <c r="X650" s="84" t="s">
        <v>8461</v>
      </c>
      <c r="Y650" s="84"/>
      <c r="Z650" s="84"/>
      <c r="AA650" s="90" t="s">
        <v>10174</v>
      </c>
      <c r="AB650" s="90" t="s">
        <v>11523</v>
      </c>
      <c r="AC650" s="84" t="b">
        <v>0</v>
      </c>
      <c r="AD650" s="84">
        <v>0</v>
      </c>
      <c r="AE650" s="90" t="s">
        <v>11693</v>
      </c>
      <c r="AF650" s="84" t="b">
        <v>0</v>
      </c>
      <c r="AG650" s="84" t="s">
        <v>290</v>
      </c>
      <c r="AH650" s="84"/>
      <c r="AI650" s="90" t="s">
        <v>285</v>
      </c>
      <c r="AJ650" s="84" t="b">
        <v>0</v>
      </c>
      <c r="AK650" s="84">
        <v>0</v>
      </c>
      <c r="AL650" s="90" t="s">
        <v>285</v>
      </c>
      <c r="AM650" s="84" t="s">
        <v>294</v>
      </c>
      <c r="AN650" s="84" t="b">
        <v>0</v>
      </c>
      <c r="AO650" s="90" t="s">
        <v>11523</v>
      </c>
      <c r="AP650" s="84" t="s">
        <v>179</v>
      </c>
      <c r="AQ650" s="84">
        <v>0</v>
      </c>
      <c r="AR650" s="84">
        <v>0</v>
      </c>
      <c r="AS650" s="84"/>
      <c r="AT650" s="84"/>
      <c r="AU650" s="84"/>
      <c r="AV650" s="84"/>
      <c r="AW650" s="84"/>
      <c r="AX650" s="84"/>
      <c r="AY650" s="84"/>
      <c r="AZ650" s="84"/>
    </row>
    <row r="651" spans="1:52" x14ac:dyDescent="0.2">
      <c r="A651" s="69" t="s">
        <v>2583</v>
      </c>
      <c r="B651" s="69" t="s">
        <v>3919</v>
      </c>
      <c r="C651" s="70"/>
      <c r="D651" s="71"/>
      <c r="E651" s="72"/>
      <c r="F651" s="73"/>
      <c r="G651" s="70"/>
      <c r="H651" s="74"/>
      <c r="I651" s="75"/>
      <c r="J651" s="75"/>
      <c r="K651" s="36"/>
      <c r="L651" s="82"/>
      <c r="M651" s="82"/>
      <c r="N651" s="77"/>
      <c r="O651" s="84" t="s">
        <v>256</v>
      </c>
      <c r="P651" s="86">
        <v>43157.84946759259</v>
      </c>
      <c r="Q651" s="84" t="s">
        <v>4672</v>
      </c>
      <c r="R651" s="84"/>
      <c r="S651" s="84"/>
      <c r="T651" s="84" t="s">
        <v>6274</v>
      </c>
      <c r="U651" s="84"/>
      <c r="V651" s="84" t="s">
        <v>7131</v>
      </c>
      <c r="W651" s="86">
        <v>43157.84946759259</v>
      </c>
      <c r="X651" s="84" t="s">
        <v>8462</v>
      </c>
      <c r="Y651" s="84"/>
      <c r="Z651" s="84"/>
      <c r="AA651" s="90" t="s">
        <v>10175</v>
      </c>
      <c r="AB651" s="90" t="s">
        <v>11524</v>
      </c>
      <c r="AC651" s="84" t="b">
        <v>0</v>
      </c>
      <c r="AD651" s="84">
        <v>0</v>
      </c>
      <c r="AE651" s="90" t="s">
        <v>11693</v>
      </c>
      <c r="AF651" s="84" t="b">
        <v>0</v>
      </c>
      <c r="AG651" s="84" t="s">
        <v>290</v>
      </c>
      <c r="AH651" s="84"/>
      <c r="AI651" s="90" t="s">
        <v>285</v>
      </c>
      <c r="AJ651" s="84" t="b">
        <v>0</v>
      </c>
      <c r="AK651" s="84">
        <v>0</v>
      </c>
      <c r="AL651" s="90" t="s">
        <v>285</v>
      </c>
      <c r="AM651" s="84" t="s">
        <v>294</v>
      </c>
      <c r="AN651" s="84" t="b">
        <v>0</v>
      </c>
      <c r="AO651" s="90" t="s">
        <v>11524</v>
      </c>
      <c r="AP651" s="84" t="s">
        <v>179</v>
      </c>
      <c r="AQ651" s="84">
        <v>0</v>
      </c>
      <c r="AR651" s="84">
        <v>0</v>
      </c>
      <c r="AS651" s="84"/>
      <c r="AT651" s="84"/>
      <c r="AU651" s="84"/>
      <c r="AV651" s="84"/>
      <c r="AW651" s="84"/>
      <c r="AX651" s="84"/>
      <c r="AY651" s="84"/>
      <c r="AZ651" s="84"/>
    </row>
    <row r="652" spans="1:52" x14ac:dyDescent="0.2">
      <c r="A652" s="69" t="s">
        <v>2583</v>
      </c>
      <c r="B652" s="69" t="s">
        <v>3919</v>
      </c>
      <c r="C652" s="70"/>
      <c r="D652" s="71"/>
      <c r="E652" s="72"/>
      <c r="F652" s="73"/>
      <c r="G652" s="70"/>
      <c r="H652" s="74"/>
      <c r="I652" s="75"/>
      <c r="J652" s="75"/>
      <c r="K652" s="36"/>
      <c r="L652" s="82"/>
      <c r="M652" s="82"/>
      <c r="N652" s="77"/>
      <c r="O652" s="84" t="s">
        <v>256</v>
      </c>
      <c r="P652" s="86">
        <v>43157.849976851852</v>
      </c>
      <c r="Q652" s="84" t="s">
        <v>4673</v>
      </c>
      <c r="R652" s="84"/>
      <c r="S652" s="84"/>
      <c r="T652" s="84" t="s">
        <v>6274</v>
      </c>
      <c r="U652" s="84"/>
      <c r="V652" s="84" t="s">
        <v>7131</v>
      </c>
      <c r="W652" s="86">
        <v>43157.849976851852</v>
      </c>
      <c r="X652" s="84" t="s">
        <v>8463</v>
      </c>
      <c r="Y652" s="84"/>
      <c r="Z652" s="84"/>
      <c r="AA652" s="90" t="s">
        <v>10176</v>
      </c>
      <c r="AB652" s="90" t="s">
        <v>11525</v>
      </c>
      <c r="AC652" s="84" t="b">
        <v>0</v>
      </c>
      <c r="AD652" s="84">
        <v>0</v>
      </c>
      <c r="AE652" s="90" t="s">
        <v>11693</v>
      </c>
      <c r="AF652" s="84" t="b">
        <v>0</v>
      </c>
      <c r="AG652" s="84" t="s">
        <v>290</v>
      </c>
      <c r="AH652" s="84"/>
      <c r="AI652" s="90" t="s">
        <v>285</v>
      </c>
      <c r="AJ652" s="84" t="b">
        <v>0</v>
      </c>
      <c r="AK652" s="84">
        <v>0</v>
      </c>
      <c r="AL652" s="90" t="s">
        <v>285</v>
      </c>
      <c r="AM652" s="84" t="s">
        <v>294</v>
      </c>
      <c r="AN652" s="84" t="b">
        <v>0</v>
      </c>
      <c r="AO652" s="90" t="s">
        <v>11525</v>
      </c>
      <c r="AP652" s="84" t="s">
        <v>179</v>
      </c>
      <c r="AQ652" s="84">
        <v>0</v>
      </c>
      <c r="AR652" s="84">
        <v>0</v>
      </c>
      <c r="AS652" s="84"/>
      <c r="AT652" s="84"/>
      <c r="AU652" s="84"/>
      <c r="AV652" s="84"/>
      <c r="AW652" s="84"/>
      <c r="AX652" s="84"/>
      <c r="AY652" s="84"/>
      <c r="AZ652" s="84"/>
    </row>
    <row r="653" spans="1:52" x14ac:dyDescent="0.2">
      <c r="A653" s="69" t="s">
        <v>2583</v>
      </c>
      <c r="B653" s="69" t="s">
        <v>3919</v>
      </c>
      <c r="C653" s="70"/>
      <c r="D653" s="71"/>
      <c r="E653" s="72"/>
      <c r="F653" s="73"/>
      <c r="G653" s="70"/>
      <c r="H653" s="74"/>
      <c r="I653" s="75"/>
      <c r="J653" s="75"/>
      <c r="K653" s="36"/>
      <c r="L653" s="82"/>
      <c r="M653" s="82"/>
      <c r="N653" s="77"/>
      <c r="O653" s="84" t="s">
        <v>256</v>
      </c>
      <c r="P653" s="86">
        <v>43157.852986111109</v>
      </c>
      <c r="Q653" s="84" t="s">
        <v>4674</v>
      </c>
      <c r="R653" s="84"/>
      <c r="S653" s="84"/>
      <c r="T653" s="84" t="s">
        <v>6274</v>
      </c>
      <c r="U653" s="84"/>
      <c r="V653" s="84" t="s">
        <v>7131</v>
      </c>
      <c r="W653" s="86">
        <v>43157.852986111109</v>
      </c>
      <c r="X653" s="84" t="s">
        <v>8464</v>
      </c>
      <c r="Y653" s="84"/>
      <c r="Z653" s="84"/>
      <c r="AA653" s="90" t="s">
        <v>10177</v>
      </c>
      <c r="AB653" s="90" t="s">
        <v>11526</v>
      </c>
      <c r="AC653" s="84" t="b">
        <v>0</v>
      </c>
      <c r="AD653" s="84">
        <v>0</v>
      </c>
      <c r="AE653" s="90" t="s">
        <v>11693</v>
      </c>
      <c r="AF653" s="84" t="b">
        <v>0</v>
      </c>
      <c r="AG653" s="84" t="s">
        <v>290</v>
      </c>
      <c r="AH653" s="84"/>
      <c r="AI653" s="90" t="s">
        <v>285</v>
      </c>
      <c r="AJ653" s="84" t="b">
        <v>0</v>
      </c>
      <c r="AK653" s="84">
        <v>0</v>
      </c>
      <c r="AL653" s="90" t="s">
        <v>285</v>
      </c>
      <c r="AM653" s="84" t="s">
        <v>294</v>
      </c>
      <c r="AN653" s="84" t="b">
        <v>0</v>
      </c>
      <c r="AO653" s="90" t="s">
        <v>11526</v>
      </c>
      <c r="AP653" s="84" t="s">
        <v>179</v>
      </c>
      <c r="AQ653" s="84">
        <v>0</v>
      </c>
      <c r="AR653" s="84">
        <v>0</v>
      </c>
      <c r="AS653" s="84"/>
      <c r="AT653" s="84"/>
      <c r="AU653" s="84"/>
      <c r="AV653" s="84"/>
      <c r="AW653" s="84"/>
      <c r="AX653" s="84"/>
      <c r="AY653" s="84"/>
      <c r="AZ653" s="84"/>
    </row>
    <row r="654" spans="1:52" x14ac:dyDescent="0.2">
      <c r="A654" s="69" t="s">
        <v>2583</v>
      </c>
      <c r="B654" s="69" t="s">
        <v>3919</v>
      </c>
      <c r="C654" s="70"/>
      <c r="D654" s="71"/>
      <c r="E654" s="72"/>
      <c r="F654" s="73"/>
      <c r="G654" s="70"/>
      <c r="H654" s="74"/>
      <c r="I654" s="75"/>
      <c r="J654" s="75"/>
      <c r="K654" s="36"/>
      <c r="L654" s="82"/>
      <c r="M654" s="82"/>
      <c r="N654" s="77"/>
      <c r="O654" s="84" t="s">
        <v>256</v>
      </c>
      <c r="P654" s="86">
        <v>43157.855150462965</v>
      </c>
      <c r="Q654" s="84" t="s">
        <v>4675</v>
      </c>
      <c r="R654" s="84"/>
      <c r="S654" s="84"/>
      <c r="T654" s="84" t="s">
        <v>6274</v>
      </c>
      <c r="U654" s="84"/>
      <c r="V654" s="84" t="s">
        <v>7131</v>
      </c>
      <c r="W654" s="86">
        <v>43157.855150462965</v>
      </c>
      <c r="X654" s="84" t="s">
        <v>8465</v>
      </c>
      <c r="Y654" s="84"/>
      <c r="Z654" s="84"/>
      <c r="AA654" s="90" t="s">
        <v>10178</v>
      </c>
      <c r="AB654" s="90" t="s">
        <v>11527</v>
      </c>
      <c r="AC654" s="84" t="b">
        <v>0</v>
      </c>
      <c r="AD654" s="84">
        <v>0</v>
      </c>
      <c r="AE654" s="90" t="s">
        <v>11693</v>
      </c>
      <c r="AF654" s="84" t="b">
        <v>0</v>
      </c>
      <c r="AG654" s="84" t="s">
        <v>290</v>
      </c>
      <c r="AH654" s="84"/>
      <c r="AI654" s="90" t="s">
        <v>285</v>
      </c>
      <c r="AJ654" s="84" t="b">
        <v>0</v>
      </c>
      <c r="AK654" s="84">
        <v>0</v>
      </c>
      <c r="AL654" s="90" t="s">
        <v>285</v>
      </c>
      <c r="AM654" s="84" t="s">
        <v>294</v>
      </c>
      <c r="AN654" s="84" t="b">
        <v>0</v>
      </c>
      <c r="AO654" s="90" t="s">
        <v>11527</v>
      </c>
      <c r="AP654" s="84" t="s">
        <v>179</v>
      </c>
      <c r="AQ654" s="84">
        <v>0</v>
      </c>
      <c r="AR654" s="84">
        <v>0</v>
      </c>
      <c r="AS654" s="84"/>
      <c r="AT654" s="84"/>
      <c r="AU654" s="84"/>
      <c r="AV654" s="84"/>
      <c r="AW654" s="84"/>
      <c r="AX654" s="84"/>
      <c r="AY654" s="84"/>
      <c r="AZ654" s="84"/>
    </row>
    <row r="655" spans="1:52" x14ac:dyDescent="0.2">
      <c r="A655" s="69" t="s">
        <v>2583</v>
      </c>
      <c r="B655" s="69" t="s">
        <v>3241</v>
      </c>
      <c r="C655" s="70"/>
      <c r="D655" s="71"/>
      <c r="E655" s="72"/>
      <c r="F655" s="73"/>
      <c r="G655" s="70"/>
      <c r="H655" s="74"/>
      <c r="I655" s="75"/>
      <c r="J655" s="75"/>
      <c r="K655" s="36"/>
      <c r="L655" s="82"/>
      <c r="M655" s="82"/>
      <c r="N655" s="77"/>
      <c r="O655" s="84" t="s">
        <v>255</v>
      </c>
      <c r="P655" s="86">
        <v>43157.84815972222</v>
      </c>
      <c r="Q655" s="84" t="s">
        <v>4671</v>
      </c>
      <c r="R655" s="84" t="s">
        <v>5726</v>
      </c>
      <c r="S655" s="84" t="s">
        <v>262</v>
      </c>
      <c r="T655" s="84" t="s">
        <v>6274</v>
      </c>
      <c r="U655" s="84"/>
      <c r="V655" s="84" t="s">
        <v>7131</v>
      </c>
      <c r="W655" s="86">
        <v>43157.84815972222</v>
      </c>
      <c r="X655" s="84" t="s">
        <v>8461</v>
      </c>
      <c r="Y655" s="84"/>
      <c r="Z655" s="84"/>
      <c r="AA655" s="90" t="s">
        <v>10174</v>
      </c>
      <c r="AB655" s="90" t="s">
        <v>11523</v>
      </c>
      <c r="AC655" s="84" t="b">
        <v>0</v>
      </c>
      <c r="AD655" s="84">
        <v>0</v>
      </c>
      <c r="AE655" s="90" t="s">
        <v>11693</v>
      </c>
      <c r="AF655" s="84" t="b">
        <v>0</v>
      </c>
      <c r="AG655" s="84" t="s">
        <v>290</v>
      </c>
      <c r="AH655" s="84"/>
      <c r="AI655" s="90" t="s">
        <v>285</v>
      </c>
      <c r="AJ655" s="84" t="b">
        <v>0</v>
      </c>
      <c r="AK655" s="84">
        <v>0</v>
      </c>
      <c r="AL655" s="90" t="s">
        <v>285</v>
      </c>
      <c r="AM655" s="84" t="s">
        <v>294</v>
      </c>
      <c r="AN655" s="84" t="b">
        <v>0</v>
      </c>
      <c r="AO655" s="90" t="s">
        <v>11523</v>
      </c>
      <c r="AP655" s="84" t="s">
        <v>179</v>
      </c>
      <c r="AQ655" s="84">
        <v>0</v>
      </c>
      <c r="AR655" s="84">
        <v>0</v>
      </c>
      <c r="AS655" s="84"/>
      <c r="AT655" s="84"/>
      <c r="AU655" s="84"/>
      <c r="AV655" s="84"/>
      <c r="AW655" s="84"/>
      <c r="AX655" s="84"/>
      <c r="AY655" s="84"/>
      <c r="AZ655" s="84"/>
    </row>
    <row r="656" spans="1:52" x14ac:dyDescent="0.2">
      <c r="A656" s="69" t="s">
        <v>2583</v>
      </c>
      <c r="B656" s="69" t="s">
        <v>3241</v>
      </c>
      <c r="C656" s="70"/>
      <c r="D656" s="71"/>
      <c r="E656" s="72"/>
      <c r="F656" s="73"/>
      <c r="G656" s="70"/>
      <c r="H656" s="74"/>
      <c r="I656" s="75"/>
      <c r="J656" s="75"/>
      <c r="K656" s="36"/>
      <c r="L656" s="82"/>
      <c r="M656" s="82"/>
      <c r="N656" s="77"/>
      <c r="O656" s="84" t="s">
        <v>255</v>
      </c>
      <c r="P656" s="86">
        <v>43157.84946759259</v>
      </c>
      <c r="Q656" s="84" t="s">
        <v>4672</v>
      </c>
      <c r="R656" s="84"/>
      <c r="S656" s="84"/>
      <c r="T656" s="84" t="s">
        <v>6274</v>
      </c>
      <c r="U656" s="84"/>
      <c r="V656" s="84" t="s">
        <v>7131</v>
      </c>
      <c r="W656" s="86">
        <v>43157.84946759259</v>
      </c>
      <c r="X656" s="84" t="s">
        <v>8462</v>
      </c>
      <c r="Y656" s="84"/>
      <c r="Z656" s="84"/>
      <c r="AA656" s="90" t="s">
        <v>10175</v>
      </c>
      <c r="AB656" s="90" t="s">
        <v>11524</v>
      </c>
      <c r="AC656" s="84" t="b">
        <v>0</v>
      </c>
      <c r="AD656" s="84">
        <v>0</v>
      </c>
      <c r="AE656" s="90" t="s">
        <v>11693</v>
      </c>
      <c r="AF656" s="84" t="b">
        <v>0</v>
      </c>
      <c r="AG656" s="84" t="s">
        <v>290</v>
      </c>
      <c r="AH656" s="84"/>
      <c r="AI656" s="90" t="s">
        <v>285</v>
      </c>
      <c r="AJ656" s="84" t="b">
        <v>0</v>
      </c>
      <c r="AK656" s="84">
        <v>0</v>
      </c>
      <c r="AL656" s="90" t="s">
        <v>285</v>
      </c>
      <c r="AM656" s="84" t="s">
        <v>294</v>
      </c>
      <c r="AN656" s="84" t="b">
        <v>0</v>
      </c>
      <c r="AO656" s="90" t="s">
        <v>11524</v>
      </c>
      <c r="AP656" s="84" t="s">
        <v>179</v>
      </c>
      <c r="AQ656" s="84">
        <v>0</v>
      </c>
      <c r="AR656" s="84">
        <v>0</v>
      </c>
      <c r="AS656" s="84"/>
      <c r="AT656" s="84"/>
      <c r="AU656" s="84"/>
      <c r="AV656" s="84"/>
      <c r="AW656" s="84"/>
      <c r="AX656" s="84"/>
      <c r="AY656" s="84"/>
      <c r="AZ656" s="84"/>
    </row>
    <row r="657" spans="1:52" x14ac:dyDescent="0.2">
      <c r="A657" s="69" t="s">
        <v>2583</v>
      </c>
      <c r="B657" s="69" t="s">
        <v>3241</v>
      </c>
      <c r="C657" s="70"/>
      <c r="D657" s="71"/>
      <c r="E657" s="72"/>
      <c r="F657" s="73"/>
      <c r="G657" s="70"/>
      <c r="H657" s="74"/>
      <c r="I657" s="75"/>
      <c r="J657" s="75"/>
      <c r="K657" s="36"/>
      <c r="L657" s="82"/>
      <c r="M657" s="82"/>
      <c r="N657" s="77"/>
      <c r="O657" s="84" t="s">
        <v>255</v>
      </c>
      <c r="P657" s="86">
        <v>43157.849976851852</v>
      </c>
      <c r="Q657" s="84" t="s">
        <v>4673</v>
      </c>
      <c r="R657" s="84"/>
      <c r="S657" s="84"/>
      <c r="T657" s="84" t="s">
        <v>6274</v>
      </c>
      <c r="U657" s="84"/>
      <c r="V657" s="84" t="s">
        <v>7131</v>
      </c>
      <c r="W657" s="86">
        <v>43157.849976851852</v>
      </c>
      <c r="X657" s="84" t="s">
        <v>8463</v>
      </c>
      <c r="Y657" s="84"/>
      <c r="Z657" s="84"/>
      <c r="AA657" s="90" t="s">
        <v>10176</v>
      </c>
      <c r="AB657" s="90" t="s">
        <v>11525</v>
      </c>
      <c r="AC657" s="84" t="b">
        <v>0</v>
      </c>
      <c r="AD657" s="84">
        <v>0</v>
      </c>
      <c r="AE657" s="90" t="s">
        <v>11693</v>
      </c>
      <c r="AF657" s="84" t="b">
        <v>0</v>
      </c>
      <c r="AG657" s="84" t="s">
        <v>290</v>
      </c>
      <c r="AH657" s="84"/>
      <c r="AI657" s="90" t="s">
        <v>285</v>
      </c>
      <c r="AJ657" s="84" t="b">
        <v>0</v>
      </c>
      <c r="AK657" s="84">
        <v>0</v>
      </c>
      <c r="AL657" s="90" t="s">
        <v>285</v>
      </c>
      <c r="AM657" s="84" t="s">
        <v>294</v>
      </c>
      <c r="AN657" s="84" t="b">
        <v>0</v>
      </c>
      <c r="AO657" s="90" t="s">
        <v>11525</v>
      </c>
      <c r="AP657" s="84" t="s">
        <v>179</v>
      </c>
      <c r="AQ657" s="84">
        <v>0</v>
      </c>
      <c r="AR657" s="84">
        <v>0</v>
      </c>
      <c r="AS657" s="84"/>
      <c r="AT657" s="84"/>
      <c r="AU657" s="84"/>
      <c r="AV657" s="84"/>
      <c r="AW657" s="84"/>
      <c r="AX657" s="84"/>
      <c r="AY657" s="84"/>
      <c r="AZ657" s="84"/>
    </row>
    <row r="658" spans="1:52" x14ac:dyDescent="0.2">
      <c r="A658" s="69" t="s">
        <v>2583</v>
      </c>
      <c r="B658" s="69" t="s">
        <v>3241</v>
      </c>
      <c r="C658" s="70"/>
      <c r="D658" s="71"/>
      <c r="E658" s="72"/>
      <c r="F658" s="73"/>
      <c r="G658" s="70"/>
      <c r="H658" s="74"/>
      <c r="I658" s="75"/>
      <c r="J658" s="75"/>
      <c r="K658" s="36"/>
      <c r="L658" s="82"/>
      <c r="M658" s="82"/>
      <c r="N658" s="77"/>
      <c r="O658" s="84" t="s">
        <v>255</v>
      </c>
      <c r="P658" s="86">
        <v>43157.852986111109</v>
      </c>
      <c r="Q658" s="84" t="s">
        <v>4674</v>
      </c>
      <c r="R658" s="84"/>
      <c r="S658" s="84"/>
      <c r="T658" s="84" t="s">
        <v>6274</v>
      </c>
      <c r="U658" s="84"/>
      <c r="V658" s="84" t="s">
        <v>7131</v>
      </c>
      <c r="W658" s="86">
        <v>43157.852986111109</v>
      </c>
      <c r="X658" s="84" t="s">
        <v>8464</v>
      </c>
      <c r="Y658" s="84"/>
      <c r="Z658" s="84"/>
      <c r="AA658" s="90" t="s">
        <v>10177</v>
      </c>
      <c r="AB658" s="90" t="s">
        <v>11526</v>
      </c>
      <c r="AC658" s="84" t="b">
        <v>0</v>
      </c>
      <c r="AD658" s="84">
        <v>0</v>
      </c>
      <c r="AE658" s="90" t="s">
        <v>11693</v>
      </c>
      <c r="AF658" s="84" t="b">
        <v>0</v>
      </c>
      <c r="AG658" s="84" t="s">
        <v>290</v>
      </c>
      <c r="AH658" s="84"/>
      <c r="AI658" s="90" t="s">
        <v>285</v>
      </c>
      <c r="AJ658" s="84" t="b">
        <v>0</v>
      </c>
      <c r="AK658" s="84">
        <v>0</v>
      </c>
      <c r="AL658" s="90" t="s">
        <v>285</v>
      </c>
      <c r="AM658" s="84" t="s">
        <v>294</v>
      </c>
      <c r="AN658" s="84" t="b">
        <v>0</v>
      </c>
      <c r="AO658" s="90" t="s">
        <v>11526</v>
      </c>
      <c r="AP658" s="84" t="s">
        <v>179</v>
      </c>
      <c r="AQ658" s="84">
        <v>0</v>
      </c>
      <c r="AR658" s="84">
        <v>0</v>
      </c>
      <c r="AS658" s="84"/>
      <c r="AT658" s="84"/>
      <c r="AU658" s="84"/>
      <c r="AV658" s="84"/>
      <c r="AW658" s="84"/>
      <c r="AX658" s="84"/>
      <c r="AY658" s="84"/>
      <c r="AZ658" s="84"/>
    </row>
    <row r="659" spans="1:52" x14ac:dyDescent="0.2">
      <c r="A659" s="69" t="s">
        <v>2583</v>
      </c>
      <c r="B659" s="69" t="s">
        <v>3241</v>
      </c>
      <c r="C659" s="70"/>
      <c r="D659" s="71"/>
      <c r="E659" s="72"/>
      <c r="F659" s="73"/>
      <c r="G659" s="70"/>
      <c r="H659" s="74"/>
      <c r="I659" s="75"/>
      <c r="J659" s="75"/>
      <c r="K659" s="36"/>
      <c r="L659" s="82"/>
      <c r="M659" s="82"/>
      <c r="N659" s="77"/>
      <c r="O659" s="84" t="s">
        <v>255</v>
      </c>
      <c r="P659" s="86">
        <v>43157.855150462965</v>
      </c>
      <c r="Q659" s="84" t="s">
        <v>4675</v>
      </c>
      <c r="R659" s="84"/>
      <c r="S659" s="84"/>
      <c r="T659" s="84" t="s">
        <v>6274</v>
      </c>
      <c r="U659" s="84"/>
      <c r="V659" s="84" t="s">
        <v>7131</v>
      </c>
      <c r="W659" s="86">
        <v>43157.855150462965</v>
      </c>
      <c r="X659" s="84" t="s">
        <v>8465</v>
      </c>
      <c r="Y659" s="84"/>
      <c r="Z659" s="84"/>
      <c r="AA659" s="90" t="s">
        <v>10178</v>
      </c>
      <c r="AB659" s="90" t="s">
        <v>11527</v>
      </c>
      <c r="AC659" s="84" t="b">
        <v>0</v>
      </c>
      <c r="AD659" s="84">
        <v>0</v>
      </c>
      <c r="AE659" s="90" t="s">
        <v>11693</v>
      </c>
      <c r="AF659" s="84" t="b">
        <v>0</v>
      </c>
      <c r="AG659" s="84" t="s">
        <v>290</v>
      </c>
      <c r="AH659" s="84"/>
      <c r="AI659" s="90" t="s">
        <v>285</v>
      </c>
      <c r="AJ659" s="84" t="b">
        <v>0</v>
      </c>
      <c r="AK659" s="84">
        <v>0</v>
      </c>
      <c r="AL659" s="90" t="s">
        <v>285</v>
      </c>
      <c r="AM659" s="84" t="s">
        <v>294</v>
      </c>
      <c r="AN659" s="84" t="b">
        <v>0</v>
      </c>
      <c r="AO659" s="90" t="s">
        <v>11527</v>
      </c>
      <c r="AP659" s="84" t="s">
        <v>179</v>
      </c>
      <c r="AQ659" s="84">
        <v>0</v>
      </c>
      <c r="AR659" s="84">
        <v>0</v>
      </c>
      <c r="AS659" s="84"/>
      <c r="AT659" s="84"/>
      <c r="AU659" s="84"/>
      <c r="AV659" s="84"/>
      <c r="AW659" s="84"/>
      <c r="AX659" s="84"/>
      <c r="AY659" s="84"/>
      <c r="AZ659" s="84"/>
    </row>
    <row r="660" spans="1:52" x14ac:dyDescent="0.2">
      <c r="A660" s="69" t="s">
        <v>2584</v>
      </c>
      <c r="B660" s="69" t="s">
        <v>2584</v>
      </c>
      <c r="C660" s="70"/>
      <c r="D660" s="71"/>
      <c r="E660" s="72"/>
      <c r="F660" s="73"/>
      <c r="G660" s="70"/>
      <c r="H660" s="74"/>
      <c r="I660" s="75"/>
      <c r="J660" s="75"/>
      <c r="K660" s="36"/>
      <c r="L660" s="82"/>
      <c r="M660" s="82"/>
      <c r="N660" s="77"/>
      <c r="O660" s="84" t="s">
        <v>179</v>
      </c>
      <c r="P660" s="86">
        <v>43157.855173611111</v>
      </c>
      <c r="Q660" s="84" t="s">
        <v>4676</v>
      </c>
      <c r="R660" s="84" t="s">
        <v>5727</v>
      </c>
      <c r="S660" s="84" t="s">
        <v>270</v>
      </c>
      <c r="T660" s="84" t="s">
        <v>6381</v>
      </c>
      <c r="U660" s="84"/>
      <c r="V660" s="84" t="s">
        <v>7132</v>
      </c>
      <c r="W660" s="86">
        <v>43157.855173611111</v>
      </c>
      <c r="X660" s="84" t="s">
        <v>8466</v>
      </c>
      <c r="Y660" s="84"/>
      <c r="Z660" s="84"/>
      <c r="AA660" s="90" t="s">
        <v>10179</v>
      </c>
      <c r="AB660" s="84"/>
      <c r="AC660" s="84" t="b">
        <v>0</v>
      </c>
      <c r="AD660" s="84">
        <v>0</v>
      </c>
      <c r="AE660" s="90" t="s">
        <v>285</v>
      </c>
      <c r="AF660" s="84" t="b">
        <v>0</v>
      </c>
      <c r="AG660" s="84" t="s">
        <v>290</v>
      </c>
      <c r="AH660" s="84"/>
      <c r="AI660" s="90" t="s">
        <v>285</v>
      </c>
      <c r="AJ660" s="84" t="b">
        <v>0</v>
      </c>
      <c r="AK660" s="84">
        <v>0</v>
      </c>
      <c r="AL660" s="90" t="s">
        <v>285</v>
      </c>
      <c r="AM660" s="84" t="s">
        <v>11913</v>
      </c>
      <c r="AN660" s="84" t="b">
        <v>0</v>
      </c>
      <c r="AO660" s="90" t="s">
        <v>10179</v>
      </c>
      <c r="AP660" s="84" t="s">
        <v>179</v>
      </c>
      <c r="AQ660" s="84">
        <v>0</v>
      </c>
      <c r="AR660" s="84">
        <v>0</v>
      </c>
      <c r="AS660" s="84"/>
      <c r="AT660" s="84"/>
      <c r="AU660" s="84"/>
      <c r="AV660" s="84"/>
      <c r="AW660" s="84"/>
      <c r="AX660" s="84"/>
      <c r="AY660" s="84"/>
      <c r="AZ660" s="84"/>
    </row>
    <row r="661" spans="1:52" x14ac:dyDescent="0.2">
      <c r="A661" s="69" t="s">
        <v>832</v>
      </c>
      <c r="B661" s="69" t="s">
        <v>3729</v>
      </c>
      <c r="C661" s="70"/>
      <c r="D661" s="71"/>
      <c r="E661" s="72"/>
      <c r="F661" s="73"/>
      <c r="G661" s="70"/>
      <c r="H661" s="74"/>
      <c r="I661" s="75"/>
      <c r="J661" s="75"/>
      <c r="K661" s="36"/>
      <c r="L661" s="82"/>
      <c r="M661" s="82"/>
      <c r="N661" s="77"/>
      <c r="O661" s="84" t="s">
        <v>255</v>
      </c>
      <c r="P661" s="86">
        <v>43157.855208333334</v>
      </c>
      <c r="Q661" s="84" t="s">
        <v>4677</v>
      </c>
      <c r="R661" s="84" t="s">
        <v>5728</v>
      </c>
      <c r="S661" s="84" t="s">
        <v>6130</v>
      </c>
      <c r="T661" s="84" t="s">
        <v>6274</v>
      </c>
      <c r="U661" s="84"/>
      <c r="V661" s="84" t="s">
        <v>275</v>
      </c>
      <c r="W661" s="86">
        <v>43157.855208333334</v>
      </c>
      <c r="X661" s="84" t="s">
        <v>8467</v>
      </c>
      <c r="Y661" s="84"/>
      <c r="Z661" s="84"/>
      <c r="AA661" s="90" t="s">
        <v>10180</v>
      </c>
      <c r="AB661" s="84"/>
      <c r="AC661" s="84" t="b">
        <v>0</v>
      </c>
      <c r="AD661" s="84">
        <v>0</v>
      </c>
      <c r="AE661" s="90" t="s">
        <v>285</v>
      </c>
      <c r="AF661" s="84" t="b">
        <v>0</v>
      </c>
      <c r="AG661" s="84" t="s">
        <v>290</v>
      </c>
      <c r="AH661" s="84"/>
      <c r="AI661" s="90" t="s">
        <v>285</v>
      </c>
      <c r="AJ661" s="84" t="b">
        <v>0</v>
      </c>
      <c r="AK661" s="84">
        <v>0</v>
      </c>
      <c r="AL661" s="90" t="s">
        <v>285</v>
      </c>
      <c r="AM661" s="84" t="s">
        <v>294</v>
      </c>
      <c r="AN661" s="84" t="b">
        <v>0</v>
      </c>
      <c r="AO661" s="90" t="s">
        <v>10180</v>
      </c>
      <c r="AP661" s="84" t="s">
        <v>179</v>
      </c>
      <c r="AQ661" s="84">
        <v>0</v>
      </c>
      <c r="AR661" s="84">
        <v>0</v>
      </c>
      <c r="AS661" s="84"/>
      <c r="AT661" s="84"/>
      <c r="AU661" s="84"/>
      <c r="AV661" s="84"/>
      <c r="AW661" s="84"/>
      <c r="AX661" s="84"/>
      <c r="AY661" s="84"/>
      <c r="AZ661" s="84"/>
    </row>
    <row r="662" spans="1:52" x14ac:dyDescent="0.2">
      <c r="A662" s="69" t="s">
        <v>2585</v>
      </c>
      <c r="B662" s="69" t="s">
        <v>2586</v>
      </c>
      <c r="C662" s="70"/>
      <c r="D662" s="71"/>
      <c r="E662" s="72"/>
      <c r="F662" s="73"/>
      <c r="G662" s="70"/>
      <c r="H662" s="74"/>
      <c r="I662" s="75"/>
      <c r="J662" s="75"/>
      <c r="K662" s="36"/>
      <c r="L662" s="82"/>
      <c r="M662" s="82"/>
      <c r="N662" s="77"/>
      <c r="O662" s="84" t="s">
        <v>255</v>
      </c>
      <c r="P662" s="86">
        <v>43157.844131944446</v>
      </c>
      <c r="Q662" s="84" t="s">
        <v>4678</v>
      </c>
      <c r="R662" s="84"/>
      <c r="S662" s="84"/>
      <c r="T662" s="84" t="s">
        <v>6274</v>
      </c>
      <c r="U662" s="84"/>
      <c r="V662" s="84" t="s">
        <v>7133</v>
      </c>
      <c r="W662" s="86">
        <v>43157.844131944446</v>
      </c>
      <c r="X662" s="84" t="s">
        <v>8468</v>
      </c>
      <c r="Y662" s="84"/>
      <c r="Z662" s="84"/>
      <c r="AA662" s="90" t="s">
        <v>10181</v>
      </c>
      <c r="AB662" s="90" t="s">
        <v>11528</v>
      </c>
      <c r="AC662" s="84" t="b">
        <v>0</v>
      </c>
      <c r="AD662" s="84">
        <v>3</v>
      </c>
      <c r="AE662" s="90" t="s">
        <v>288</v>
      </c>
      <c r="AF662" s="84" t="b">
        <v>0</v>
      </c>
      <c r="AG662" s="84" t="s">
        <v>290</v>
      </c>
      <c r="AH662" s="84"/>
      <c r="AI662" s="90" t="s">
        <v>285</v>
      </c>
      <c r="AJ662" s="84" t="b">
        <v>0</v>
      </c>
      <c r="AK662" s="84">
        <v>2</v>
      </c>
      <c r="AL662" s="90" t="s">
        <v>285</v>
      </c>
      <c r="AM662" s="84" t="s">
        <v>296</v>
      </c>
      <c r="AN662" s="84" t="b">
        <v>0</v>
      </c>
      <c r="AO662" s="90" t="s">
        <v>11528</v>
      </c>
      <c r="AP662" s="84" t="s">
        <v>179</v>
      </c>
      <c r="AQ662" s="84">
        <v>0</v>
      </c>
      <c r="AR662" s="84">
        <v>0</v>
      </c>
      <c r="AS662" s="84"/>
      <c r="AT662" s="84"/>
      <c r="AU662" s="84"/>
      <c r="AV662" s="84"/>
      <c r="AW662" s="84"/>
      <c r="AX662" s="84"/>
      <c r="AY662" s="84"/>
      <c r="AZ662" s="84"/>
    </row>
    <row r="663" spans="1:52" x14ac:dyDescent="0.2">
      <c r="A663" s="69" t="s">
        <v>2586</v>
      </c>
      <c r="B663" s="69" t="s">
        <v>902</v>
      </c>
      <c r="C663" s="70"/>
      <c r="D663" s="71"/>
      <c r="E663" s="72"/>
      <c r="F663" s="73"/>
      <c r="G663" s="70"/>
      <c r="H663" s="74"/>
      <c r="I663" s="75"/>
      <c r="J663" s="75"/>
      <c r="K663" s="36"/>
      <c r="L663" s="82"/>
      <c r="M663" s="82"/>
      <c r="N663" s="77"/>
      <c r="O663" s="84" t="s">
        <v>255</v>
      </c>
      <c r="P663" s="86">
        <v>43157.847719907404</v>
      </c>
      <c r="Q663" s="84" t="s">
        <v>4679</v>
      </c>
      <c r="R663" s="84"/>
      <c r="S663" s="84"/>
      <c r="T663" s="84" t="s">
        <v>6274</v>
      </c>
      <c r="U663" s="84"/>
      <c r="V663" s="84" t="s">
        <v>7134</v>
      </c>
      <c r="W663" s="86">
        <v>43157.847719907404</v>
      </c>
      <c r="X663" s="84" t="s">
        <v>8469</v>
      </c>
      <c r="Y663" s="84"/>
      <c r="Z663" s="84"/>
      <c r="AA663" s="90" t="s">
        <v>10182</v>
      </c>
      <c r="AB663" s="84"/>
      <c r="AC663" s="84" t="b">
        <v>0</v>
      </c>
      <c r="AD663" s="84">
        <v>0</v>
      </c>
      <c r="AE663" s="90" t="s">
        <v>285</v>
      </c>
      <c r="AF663" s="84" t="b">
        <v>0</v>
      </c>
      <c r="AG663" s="84" t="s">
        <v>290</v>
      </c>
      <c r="AH663" s="84"/>
      <c r="AI663" s="90" t="s">
        <v>285</v>
      </c>
      <c r="AJ663" s="84" t="b">
        <v>0</v>
      </c>
      <c r="AK663" s="84">
        <v>2</v>
      </c>
      <c r="AL663" s="90" t="s">
        <v>10181</v>
      </c>
      <c r="AM663" s="84" t="s">
        <v>296</v>
      </c>
      <c r="AN663" s="84" t="b">
        <v>0</v>
      </c>
      <c r="AO663" s="90" t="s">
        <v>10181</v>
      </c>
      <c r="AP663" s="84" t="s">
        <v>179</v>
      </c>
      <c r="AQ663" s="84">
        <v>0</v>
      </c>
      <c r="AR663" s="84">
        <v>0</v>
      </c>
      <c r="AS663" s="84"/>
      <c r="AT663" s="84"/>
      <c r="AU663" s="84"/>
      <c r="AV663" s="84"/>
      <c r="AW663" s="84"/>
      <c r="AX663" s="84"/>
      <c r="AY663" s="84"/>
      <c r="AZ663" s="84"/>
    </row>
    <row r="664" spans="1:52" x14ac:dyDescent="0.2">
      <c r="A664" s="69" t="s">
        <v>2586</v>
      </c>
      <c r="B664" s="69" t="s">
        <v>226</v>
      </c>
      <c r="C664" s="70"/>
      <c r="D664" s="71"/>
      <c r="E664" s="72"/>
      <c r="F664" s="73"/>
      <c r="G664" s="70"/>
      <c r="H664" s="74"/>
      <c r="I664" s="75"/>
      <c r="J664" s="75"/>
      <c r="K664" s="36"/>
      <c r="L664" s="82"/>
      <c r="M664" s="82"/>
      <c r="N664" s="77"/>
      <c r="O664" s="84" t="s">
        <v>255</v>
      </c>
      <c r="P664" s="86">
        <v>43157.847719907404</v>
      </c>
      <c r="Q664" s="84" t="s">
        <v>4679</v>
      </c>
      <c r="R664" s="84"/>
      <c r="S664" s="84"/>
      <c r="T664" s="84" t="s">
        <v>6274</v>
      </c>
      <c r="U664" s="84"/>
      <c r="V664" s="84" t="s">
        <v>7134</v>
      </c>
      <c r="W664" s="86">
        <v>43157.847719907404</v>
      </c>
      <c r="X664" s="84" t="s">
        <v>8469</v>
      </c>
      <c r="Y664" s="84"/>
      <c r="Z664" s="84"/>
      <c r="AA664" s="90" t="s">
        <v>10182</v>
      </c>
      <c r="AB664" s="84"/>
      <c r="AC664" s="84" t="b">
        <v>0</v>
      </c>
      <c r="AD664" s="84">
        <v>0</v>
      </c>
      <c r="AE664" s="90" t="s">
        <v>285</v>
      </c>
      <c r="AF664" s="84" t="b">
        <v>0</v>
      </c>
      <c r="AG664" s="84" t="s">
        <v>290</v>
      </c>
      <c r="AH664" s="84"/>
      <c r="AI664" s="90" t="s">
        <v>285</v>
      </c>
      <c r="AJ664" s="84" t="b">
        <v>0</v>
      </c>
      <c r="AK664" s="84">
        <v>2</v>
      </c>
      <c r="AL664" s="90" t="s">
        <v>10181</v>
      </c>
      <c r="AM664" s="84" t="s">
        <v>296</v>
      </c>
      <c r="AN664" s="84" t="b">
        <v>0</v>
      </c>
      <c r="AO664" s="90" t="s">
        <v>10181</v>
      </c>
      <c r="AP664" s="84" t="s">
        <v>179</v>
      </c>
      <c r="AQ664" s="84">
        <v>0</v>
      </c>
      <c r="AR664" s="84">
        <v>0</v>
      </c>
      <c r="AS664" s="84"/>
      <c r="AT664" s="84"/>
      <c r="AU664" s="84"/>
      <c r="AV664" s="84"/>
      <c r="AW664" s="84"/>
      <c r="AX664" s="84"/>
      <c r="AY664" s="84"/>
      <c r="AZ664" s="84"/>
    </row>
    <row r="665" spans="1:52" x14ac:dyDescent="0.2">
      <c r="A665" s="69" t="s">
        <v>2586</v>
      </c>
      <c r="B665" s="69" t="s">
        <v>2585</v>
      </c>
      <c r="C665" s="70"/>
      <c r="D665" s="71"/>
      <c r="E665" s="72"/>
      <c r="F665" s="73"/>
      <c r="G665" s="70"/>
      <c r="H665" s="74"/>
      <c r="I665" s="75"/>
      <c r="J665" s="75"/>
      <c r="K665" s="36"/>
      <c r="L665" s="82"/>
      <c r="M665" s="82"/>
      <c r="N665" s="77"/>
      <c r="O665" s="84" t="s">
        <v>255</v>
      </c>
      <c r="P665" s="86">
        <v>43157.847719907404</v>
      </c>
      <c r="Q665" s="84" t="s">
        <v>4679</v>
      </c>
      <c r="R665" s="84"/>
      <c r="S665" s="84"/>
      <c r="T665" s="84" t="s">
        <v>6274</v>
      </c>
      <c r="U665" s="84"/>
      <c r="V665" s="84" t="s">
        <v>7134</v>
      </c>
      <c r="W665" s="86">
        <v>43157.847719907404</v>
      </c>
      <c r="X665" s="84" t="s">
        <v>8469</v>
      </c>
      <c r="Y665" s="84"/>
      <c r="Z665" s="84"/>
      <c r="AA665" s="90" t="s">
        <v>10182</v>
      </c>
      <c r="AB665" s="84"/>
      <c r="AC665" s="84" t="b">
        <v>0</v>
      </c>
      <c r="AD665" s="84">
        <v>0</v>
      </c>
      <c r="AE665" s="90" t="s">
        <v>285</v>
      </c>
      <c r="AF665" s="84" t="b">
        <v>0</v>
      </c>
      <c r="AG665" s="84" t="s">
        <v>290</v>
      </c>
      <c r="AH665" s="84"/>
      <c r="AI665" s="90" t="s">
        <v>285</v>
      </c>
      <c r="AJ665" s="84" t="b">
        <v>0</v>
      </c>
      <c r="AK665" s="84">
        <v>2</v>
      </c>
      <c r="AL665" s="90" t="s">
        <v>10181</v>
      </c>
      <c r="AM665" s="84" t="s">
        <v>296</v>
      </c>
      <c r="AN665" s="84" t="b">
        <v>0</v>
      </c>
      <c r="AO665" s="90" t="s">
        <v>10181</v>
      </c>
      <c r="AP665" s="84" t="s">
        <v>179</v>
      </c>
      <c r="AQ665" s="84">
        <v>0</v>
      </c>
      <c r="AR665" s="84">
        <v>0</v>
      </c>
      <c r="AS665" s="84"/>
      <c r="AT665" s="84"/>
      <c r="AU665" s="84"/>
      <c r="AV665" s="84"/>
      <c r="AW665" s="84"/>
      <c r="AX665" s="84"/>
      <c r="AY665" s="84"/>
      <c r="AZ665" s="84"/>
    </row>
    <row r="666" spans="1:52" x14ac:dyDescent="0.2">
      <c r="A666" s="69" t="s">
        <v>2587</v>
      </c>
      <c r="B666" s="69" t="s">
        <v>2586</v>
      </c>
      <c r="C666" s="70"/>
      <c r="D666" s="71"/>
      <c r="E666" s="72"/>
      <c r="F666" s="73"/>
      <c r="G666" s="70"/>
      <c r="H666" s="74"/>
      <c r="I666" s="75"/>
      <c r="J666" s="75"/>
      <c r="K666" s="36"/>
      <c r="L666" s="82"/>
      <c r="M666" s="82"/>
      <c r="N666" s="77"/>
      <c r="O666" s="84" t="s">
        <v>255</v>
      </c>
      <c r="P666" s="86">
        <v>43157.855266203704</v>
      </c>
      <c r="Q666" s="84" t="s">
        <v>4679</v>
      </c>
      <c r="R666" s="84"/>
      <c r="S666" s="84"/>
      <c r="T666" s="84" t="s">
        <v>6274</v>
      </c>
      <c r="U666" s="84"/>
      <c r="V666" s="84" t="s">
        <v>7135</v>
      </c>
      <c r="W666" s="86">
        <v>43157.855266203704</v>
      </c>
      <c r="X666" s="84" t="s">
        <v>8470</v>
      </c>
      <c r="Y666" s="84"/>
      <c r="Z666" s="84"/>
      <c r="AA666" s="90" t="s">
        <v>10183</v>
      </c>
      <c r="AB666" s="84"/>
      <c r="AC666" s="84" t="b">
        <v>0</v>
      </c>
      <c r="AD666" s="84">
        <v>0</v>
      </c>
      <c r="AE666" s="90" t="s">
        <v>285</v>
      </c>
      <c r="AF666" s="84" t="b">
        <v>0</v>
      </c>
      <c r="AG666" s="84" t="s">
        <v>290</v>
      </c>
      <c r="AH666" s="84"/>
      <c r="AI666" s="90" t="s">
        <v>285</v>
      </c>
      <c r="AJ666" s="84" t="b">
        <v>0</v>
      </c>
      <c r="AK666" s="84">
        <v>2</v>
      </c>
      <c r="AL666" s="90" t="s">
        <v>10181</v>
      </c>
      <c r="AM666" s="84" t="s">
        <v>296</v>
      </c>
      <c r="AN666" s="84" t="b">
        <v>0</v>
      </c>
      <c r="AO666" s="90" t="s">
        <v>10181</v>
      </c>
      <c r="AP666" s="84" t="s">
        <v>179</v>
      </c>
      <c r="AQ666" s="84">
        <v>0</v>
      </c>
      <c r="AR666" s="84">
        <v>0</v>
      </c>
      <c r="AS666" s="84"/>
      <c r="AT666" s="84"/>
      <c r="AU666" s="84"/>
      <c r="AV666" s="84"/>
      <c r="AW666" s="84"/>
      <c r="AX666" s="84"/>
      <c r="AY666" s="84"/>
      <c r="AZ666" s="84"/>
    </row>
    <row r="667" spans="1:52" x14ac:dyDescent="0.2">
      <c r="A667" s="69" t="s">
        <v>2585</v>
      </c>
      <c r="B667" s="69" t="s">
        <v>232</v>
      </c>
      <c r="C667" s="70"/>
      <c r="D667" s="71"/>
      <c r="E667" s="72"/>
      <c r="F667" s="73"/>
      <c r="G667" s="70"/>
      <c r="H667" s="74"/>
      <c r="I667" s="75"/>
      <c r="J667" s="75"/>
      <c r="K667" s="36"/>
      <c r="L667" s="82"/>
      <c r="M667" s="82"/>
      <c r="N667" s="77"/>
      <c r="O667" s="84" t="s">
        <v>255</v>
      </c>
      <c r="P667" s="86">
        <v>43157.844131944446</v>
      </c>
      <c r="Q667" s="84" t="s">
        <v>4678</v>
      </c>
      <c r="R667" s="84"/>
      <c r="S667" s="84"/>
      <c r="T667" s="84" t="s">
        <v>6274</v>
      </c>
      <c r="U667" s="84"/>
      <c r="V667" s="84" t="s">
        <v>7133</v>
      </c>
      <c r="W667" s="86">
        <v>43157.844131944446</v>
      </c>
      <c r="X667" s="84" t="s">
        <v>8468</v>
      </c>
      <c r="Y667" s="84"/>
      <c r="Z667" s="84"/>
      <c r="AA667" s="90" t="s">
        <v>10181</v>
      </c>
      <c r="AB667" s="90" t="s">
        <v>11528</v>
      </c>
      <c r="AC667" s="84" t="b">
        <v>0</v>
      </c>
      <c r="AD667" s="84">
        <v>3</v>
      </c>
      <c r="AE667" s="90" t="s">
        <v>288</v>
      </c>
      <c r="AF667" s="84" t="b">
        <v>0</v>
      </c>
      <c r="AG667" s="84" t="s">
        <v>290</v>
      </c>
      <c r="AH667" s="84"/>
      <c r="AI667" s="90" t="s">
        <v>285</v>
      </c>
      <c r="AJ667" s="84" t="b">
        <v>0</v>
      </c>
      <c r="AK667" s="84">
        <v>2</v>
      </c>
      <c r="AL667" s="90" t="s">
        <v>285</v>
      </c>
      <c r="AM667" s="84" t="s">
        <v>296</v>
      </c>
      <c r="AN667" s="84" t="b">
        <v>0</v>
      </c>
      <c r="AO667" s="90" t="s">
        <v>11528</v>
      </c>
      <c r="AP667" s="84" t="s">
        <v>179</v>
      </c>
      <c r="AQ667" s="84">
        <v>0</v>
      </c>
      <c r="AR667" s="84">
        <v>0</v>
      </c>
      <c r="AS667" s="84"/>
      <c r="AT667" s="84"/>
      <c r="AU667" s="84"/>
      <c r="AV667" s="84"/>
      <c r="AW667" s="84"/>
      <c r="AX667" s="84"/>
      <c r="AY667" s="84"/>
      <c r="AZ667" s="84"/>
    </row>
    <row r="668" spans="1:52" x14ac:dyDescent="0.2">
      <c r="A668" s="69" t="s">
        <v>2585</v>
      </c>
      <c r="B668" s="69" t="s">
        <v>902</v>
      </c>
      <c r="C668" s="70"/>
      <c r="D668" s="71"/>
      <c r="E668" s="72"/>
      <c r="F668" s="73"/>
      <c r="G668" s="70"/>
      <c r="H668" s="74"/>
      <c r="I668" s="75"/>
      <c r="J668" s="75"/>
      <c r="K668" s="36"/>
      <c r="L668" s="82"/>
      <c r="M668" s="82"/>
      <c r="N668" s="77"/>
      <c r="O668" s="84" t="s">
        <v>255</v>
      </c>
      <c r="P668" s="86">
        <v>43157.844131944446</v>
      </c>
      <c r="Q668" s="84" t="s">
        <v>4678</v>
      </c>
      <c r="R668" s="84"/>
      <c r="S668" s="84"/>
      <c r="T668" s="84" t="s">
        <v>6274</v>
      </c>
      <c r="U668" s="84"/>
      <c r="V668" s="84" t="s">
        <v>7133</v>
      </c>
      <c r="W668" s="86">
        <v>43157.844131944446</v>
      </c>
      <c r="X668" s="84" t="s">
        <v>8468</v>
      </c>
      <c r="Y668" s="84"/>
      <c r="Z668" s="84"/>
      <c r="AA668" s="90" t="s">
        <v>10181</v>
      </c>
      <c r="AB668" s="90" t="s">
        <v>11528</v>
      </c>
      <c r="AC668" s="84" t="b">
        <v>0</v>
      </c>
      <c r="AD668" s="84">
        <v>3</v>
      </c>
      <c r="AE668" s="90" t="s">
        <v>288</v>
      </c>
      <c r="AF668" s="84" t="b">
        <v>0</v>
      </c>
      <c r="AG668" s="84" t="s">
        <v>290</v>
      </c>
      <c r="AH668" s="84"/>
      <c r="AI668" s="90" t="s">
        <v>285</v>
      </c>
      <c r="AJ668" s="84" t="b">
        <v>0</v>
      </c>
      <c r="AK668" s="84">
        <v>2</v>
      </c>
      <c r="AL668" s="90" t="s">
        <v>285</v>
      </c>
      <c r="AM668" s="84" t="s">
        <v>296</v>
      </c>
      <c r="AN668" s="84" t="b">
        <v>0</v>
      </c>
      <c r="AO668" s="90" t="s">
        <v>11528</v>
      </c>
      <c r="AP668" s="84" t="s">
        <v>179</v>
      </c>
      <c r="AQ668" s="84">
        <v>0</v>
      </c>
      <c r="AR668" s="84">
        <v>0</v>
      </c>
      <c r="AS668" s="84"/>
      <c r="AT668" s="84"/>
      <c r="AU668" s="84"/>
      <c r="AV668" s="84"/>
      <c r="AW668" s="84"/>
      <c r="AX668" s="84"/>
      <c r="AY668" s="84"/>
      <c r="AZ668" s="84"/>
    </row>
    <row r="669" spans="1:52" x14ac:dyDescent="0.2">
      <c r="A669" s="69" t="s">
        <v>2585</v>
      </c>
      <c r="B669" s="69" t="s">
        <v>226</v>
      </c>
      <c r="C669" s="70"/>
      <c r="D669" s="71"/>
      <c r="E669" s="72"/>
      <c r="F669" s="73"/>
      <c r="G669" s="70"/>
      <c r="H669" s="74"/>
      <c r="I669" s="75"/>
      <c r="J669" s="75"/>
      <c r="K669" s="36"/>
      <c r="L669" s="82"/>
      <c r="M669" s="82"/>
      <c r="N669" s="77"/>
      <c r="O669" s="84" t="s">
        <v>256</v>
      </c>
      <c r="P669" s="86">
        <v>43157.844131944446</v>
      </c>
      <c r="Q669" s="84" t="s">
        <v>4678</v>
      </c>
      <c r="R669" s="84"/>
      <c r="S669" s="84"/>
      <c r="T669" s="84" t="s">
        <v>6274</v>
      </c>
      <c r="U669" s="84"/>
      <c r="V669" s="84" t="s">
        <v>7133</v>
      </c>
      <c r="W669" s="86">
        <v>43157.844131944446</v>
      </c>
      <c r="X669" s="84" t="s">
        <v>8468</v>
      </c>
      <c r="Y669" s="84"/>
      <c r="Z669" s="84"/>
      <c r="AA669" s="90" t="s">
        <v>10181</v>
      </c>
      <c r="AB669" s="90" t="s">
        <v>11528</v>
      </c>
      <c r="AC669" s="84" t="b">
        <v>0</v>
      </c>
      <c r="AD669" s="84">
        <v>3</v>
      </c>
      <c r="AE669" s="90" t="s">
        <v>288</v>
      </c>
      <c r="AF669" s="84" t="b">
        <v>0</v>
      </c>
      <c r="AG669" s="84" t="s">
        <v>290</v>
      </c>
      <c r="AH669" s="84"/>
      <c r="AI669" s="90" t="s">
        <v>285</v>
      </c>
      <c r="AJ669" s="84" t="b">
        <v>0</v>
      </c>
      <c r="AK669" s="84">
        <v>2</v>
      </c>
      <c r="AL669" s="90" t="s">
        <v>285</v>
      </c>
      <c r="AM669" s="84" t="s">
        <v>296</v>
      </c>
      <c r="AN669" s="84" t="b">
        <v>0</v>
      </c>
      <c r="AO669" s="90" t="s">
        <v>11528</v>
      </c>
      <c r="AP669" s="84" t="s">
        <v>179</v>
      </c>
      <c r="AQ669" s="84">
        <v>0</v>
      </c>
      <c r="AR669" s="84">
        <v>0</v>
      </c>
      <c r="AS669" s="84"/>
      <c r="AT669" s="84"/>
      <c r="AU669" s="84"/>
      <c r="AV669" s="84"/>
      <c r="AW669" s="84"/>
      <c r="AX669" s="84"/>
      <c r="AY669" s="84"/>
      <c r="AZ669" s="84"/>
    </row>
    <row r="670" spans="1:52" x14ac:dyDescent="0.2">
      <c r="A670" s="69" t="s">
        <v>2587</v>
      </c>
      <c r="B670" s="69" t="s">
        <v>2585</v>
      </c>
      <c r="C670" s="70"/>
      <c r="D670" s="71"/>
      <c r="E670" s="72"/>
      <c r="F670" s="73"/>
      <c r="G670" s="70"/>
      <c r="H670" s="74"/>
      <c r="I670" s="75"/>
      <c r="J670" s="75"/>
      <c r="K670" s="36"/>
      <c r="L670" s="82"/>
      <c r="M670" s="82"/>
      <c r="N670" s="77"/>
      <c r="O670" s="84" t="s">
        <v>255</v>
      </c>
      <c r="P670" s="86">
        <v>43157.855266203704</v>
      </c>
      <c r="Q670" s="84" t="s">
        <v>4679</v>
      </c>
      <c r="R670" s="84"/>
      <c r="S670" s="84"/>
      <c r="T670" s="84" t="s">
        <v>6274</v>
      </c>
      <c r="U670" s="84"/>
      <c r="V670" s="84" t="s">
        <v>7135</v>
      </c>
      <c r="W670" s="86">
        <v>43157.855266203704</v>
      </c>
      <c r="X670" s="84" t="s">
        <v>8470</v>
      </c>
      <c r="Y670" s="84"/>
      <c r="Z670" s="84"/>
      <c r="AA670" s="90" t="s">
        <v>10183</v>
      </c>
      <c r="AB670" s="84"/>
      <c r="AC670" s="84" t="b">
        <v>0</v>
      </c>
      <c r="AD670" s="84">
        <v>0</v>
      </c>
      <c r="AE670" s="90" t="s">
        <v>285</v>
      </c>
      <c r="AF670" s="84" t="b">
        <v>0</v>
      </c>
      <c r="AG670" s="84" t="s">
        <v>290</v>
      </c>
      <c r="AH670" s="84"/>
      <c r="AI670" s="90" t="s">
        <v>285</v>
      </c>
      <c r="AJ670" s="84" t="b">
        <v>0</v>
      </c>
      <c r="AK670" s="84">
        <v>2</v>
      </c>
      <c r="AL670" s="90" t="s">
        <v>10181</v>
      </c>
      <c r="AM670" s="84" t="s">
        <v>296</v>
      </c>
      <c r="AN670" s="84" t="b">
        <v>0</v>
      </c>
      <c r="AO670" s="90" t="s">
        <v>10181</v>
      </c>
      <c r="AP670" s="84" t="s">
        <v>179</v>
      </c>
      <c r="AQ670" s="84">
        <v>0</v>
      </c>
      <c r="AR670" s="84">
        <v>0</v>
      </c>
      <c r="AS670" s="84"/>
      <c r="AT670" s="84"/>
      <c r="AU670" s="84"/>
      <c r="AV670" s="84"/>
      <c r="AW670" s="84"/>
      <c r="AX670" s="84"/>
      <c r="AY670" s="84"/>
      <c r="AZ670" s="84"/>
    </row>
    <row r="671" spans="1:52" x14ac:dyDescent="0.2">
      <c r="A671" s="69" t="s">
        <v>2587</v>
      </c>
      <c r="B671" s="69" t="s">
        <v>902</v>
      </c>
      <c r="C671" s="70"/>
      <c r="D671" s="71"/>
      <c r="E671" s="72"/>
      <c r="F671" s="73"/>
      <c r="G671" s="70"/>
      <c r="H671" s="74"/>
      <c r="I671" s="75"/>
      <c r="J671" s="75"/>
      <c r="K671" s="36"/>
      <c r="L671" s="82"/>
      <c r="M671" s="82"/>
      <c r="N671" s="77"/>
      <c r="O671" s="84" t="s">
        <v>255</v>
      </c>
      <c r="P671" s="86">
        <v>43157.855266203704</v>
      </c>
      <c r="Q671" s="84" t="s">
        <v>4679</v>
      </c>
      <c r="R671" s="84"/>
      <c r="S671" s="84"/>
      <c r="T671" s="84" t="s">
        <v>6274</v>
      </c>
      <c r="U671" s="84"/>
      <c r="V671" s="84" t="s">
        <v>7135</v>
      </c>
      <c r="W671" s="86">
        <v>43157.855266203704</v>
      </c>
      <c r="X671" s="84" t="s">
        <v>8470</v>
      </c>
      <c r="Y671" s="84"/>
      <c r="Z671" s="84"/>
      <c r="AA671" s="90" t="s">
        <v>10183</v>
      </c>
      <c r="AB671" s="84"/>
      <c r="AC671" s="84" t="b">
        <v>0</v>
      </c>
      <c r="AD671" s="84">
        <v>0</v>
      </c>
      <c r="AE671" s="90" t="s">
        <v>285</v>
      </c>
      <c r="AF671" s="84" t="b">
        <v>0</v>
      </c>
      <c r="AG671" s="84" t="s">
        <v>290</v>
      </c>
      <c r="AH671" s="84"/>
      <c r="AI671" s="90" t="s">
        <v>285</v>
      </c>
      <c r="AJ671" s="84" t="b">
        <v>0</v>
      </c>
      <c r="AK671" s="84">
        <v>2</v>
      </c>
      <c r="AL671" s="90" t="s">
        <v>10181</v>
      </c>
      <c r="AM671" s="84" t="s">
        <v>296</v>
      </c>
      <c r="AN671" s="84" t="b">
        <v>0</v>
      </c>
      <c r="AO671" s="90" t="s">
        <v>10181</v>
      </c>
      <c r="AP671" s="84" t="s">
        <v>179</v>
      </c>
      <c r="AQ671" s="84">
        <v>0</v>
      </c>
      <c r="AR671" s="84">
        <v>0</v>
      </c>
      <c r="AS671" s="84"/>
      <c r="AT671" s="84"/>
      <c r="AU671" s="84"/>
      <c r="AV671" s="84"/>
      <c r="AW671" s="84"/>
      <c r="AX671" s="84"/>
      <c r="AY671" s="84"/>
      <c r="AZ671" s="84"/>
    </row>
    <row r="672" spans="1:52" x14ac:dyDescent="0.2">
      <c r="A672" s="69" t="s">
        <v>2587</v>
      </c>
      <c r="B672" s="69" t="s">
        <v>226</v>
      </c>
      <c r="C672" s="70"/>
      <c r="D672" s="71"/>
      <c r="E672" s="72"/>
      <c r="F672" s="73"/>
      <c r="G672" s="70"/>
      <c r="H672" s="74"/>
      <c r="I672" s="75"/>
      <c r="J672" s="75"/>
      <c r="K672" s="36"/>
      <c r="L672" s="82"/>
      <c r="M672" s="82"/>
      <c r="N672" s="77"/>
      <c r="O672" s="84" t="s">
        <v>255</v>
      </c>
      <c r="P672" s="86">
        <v>43157.855266203704</v>
      </c>
      <c r="Q672" s="84" t="s">
        <v>4679</v>
      </c>
      <c r="R672" s="84"/>
      <c r="S672" s="84"/>
      <c r="T672" s="84" t="s">
        <v>6274</v>
      </c>
      <c r="U672" s="84"/>
      <c r="V672" s="84" t="s">
        <v>7135</v>
      </c>
      <c r="W672" s="86">
        <v>43157.855266203704</v>
      </c>
      <c r="X672" s="84" t="s">
        <v>8470</v>
      </c>
      <c r="Y672" s="84"/>
      <c r="Z672" s="84"/>
      <c r="AA672" s="90" t="s">
        <v>10183</v>
      </c>
      <c r="AB672" s="84"/>
      <c r="AC672" s="84" t="b">
        <v>0</v>
      </c>
      <c r="AD672" s="84">
        <v>0</v>
      </c>
      <c r="AE672" s="90" t="s">
        <v>285</v>
      </c>
      <c r="AF672" s="84" t="b">
        <v>0</v>
      </c>
      <c r="AG672" s="84" t="s">
        <v>290</v>
      </c>
      <c r="AH672" s="84"/>
      <c r="AI672" s="90" t="s">
        <v>285</v>
      </c>
      <c r="AJ672" s="84" t="b">
        <v>0</v>
      </c>
      <c r="AK672" s="84">
        <v>2</v>
      </c>
      <c r="AL672" s="90" t="s">
        <v>10181</v>
      </c>
      <c r="AM672" s="84" t="s">
        <v>296</v>
      </c>
      <c r="AN672" s="84" t="b">
        <v>0</v>
      </c>
      <c r="AO672" s="90" t="s">
        <v>10181</v>
      </c>
      <c r="AP672" s="84" t="s">
        <v>179</v>
      </c>
      <c r="AQ672" s="84">
        <v>0</v>
      </c>
      <c r="AR672" s="84">
        <v>0</v>
      </c>
      <c r="AS672" s="84"/>
      <c r="AT672" s="84"/>
      <c r="AU672" s="84"/>
      <c r="AV672" s="84"/>
      <c r="AW672" s="84"/>
      <c r="AX672" s="84"/>
      <c r="AY672" s="84"/>
      <c r="AZ672" s="84"/>
    </row>
    <row r="673" spans="1:52" x14ac:dyDescent="0.2">
      <c r="A673" s="69" t="s">
        <v>2588</v>
      </c>
      <c r="B673" s="69" t="s">
        <v>2588</v>
      </c>
      <c r="C673" s="70"/>
      <c r="D673" s="71"/>
      <c r="E673" s="72"/>
      <c r="F673" s="73"/>
      <c r="G673" s="70"/>
      <c r="H673" s="74"/>
      <c r="I673" s="75"/>
      <c r="J673" s="75"/>
      <c r="K673" s="36"/>
      <c r="L673" s="82"/>
      <c r="M673" s="82"/>
      <c r="N673" s="77"/>
      <c r="O673" s="84" t="s">
        <v>179</v>
      </c>
      <c r="P673" s="86">
        <v>43157.483576388891</v>
      </c>
      <c r="Q673" s="84" t="s">
        <v>4680</v>
      </c>
      <c r="R673" s="84" t="s">
        <v>5729</v>
      </c>
      <c r="S673" s="84" t="s">
        <v>258</v>
      </c>
      <c r="T673" s="84" t="s">
        <v>6274</v>
      </c>
      <c r="U673" s="84"/>
      <c r="V673" s="84" t="s">
        <v>7136</v>
      </c>
      <c r="W673" s="86">
        <v>43157.483576388891</v>
      </c>
      <c r="X673" s="84" t="s">
        <v>8471</v>
      </c>
      <c r="Y673" s="84"/>
      <c r="Z673" s="84"/>
      <c r="AA673" s="90" t="s">
        <v>10184</v>
      </c>
      <c r="AB673" s="84"/>
      <c r="AC673" s="84" t="b">
        <v>0</v>
      </c>
      <c r="AD673" s="84">
        <v>44</v>
      </c>
      <c r="AE673" s="90" t="s">
        <v>285</v>
      </c>
      <c r="AF673" s="84" t="b">
        <v>1</v>
      </c>
      <c r="AG673" s="84" t="s">
        <v>290</v>
      </c>
      <c r="AH673" s="84"/>
      <c r="AI673" s="90" t="s">
        <v>11840</v>
      </c>
      <c r="AJ673" s="84" t="b">
        <v>0</v>
      </c>
      <c r="AK673" s="84">
        <v>13</v>
      </c>
      <c r="AL673" s="90" t="s">
        <v>285</v>
      </c>
      <c r="AM673" s="84" t="s">
        <v>294</v>
      </c>
      <c r="AN673" s="84" t="b">
        <v>0</v>
      </c>
      <c r="AO673" s="90" t="s">
        <v>10184</v>
      </c>
      <c r="AP673" s="84" t="s">
        <v>308</v>
      </c>
      <c r="AQ673" s="84">
        <v>0</v>
      </c>
      <c r="AR673" s="84">
        <v>0</v>
      </c>
      <c r="AS673" s="84"/>
      <c r="AT673" s="84"/>
      <c r="AU673" s="84"/>
      <c r="AV673" s="84"/>
      <c r="AW673" s="84"/>
      <c r="AX673" s="84"/>
      <c r="AY673" s="84"/>
      <c r="AZ673" s="84"/>
    </row>
    <row r="674" spans="1:52" x14ac:dyDescent="0.2">
      <c r="A674" s="69" t="s">
        <v>2589</v>
      </c>
      <c r="B674" s="69" t="s">
        <v>2588</v>
      </c>
      <c r="C674" s="70"/>
      <c r="D674" s="71"/>
      <c r="E674" s="72"/>
      <c r="F674" s="73"/>
      <c r="G674" s="70"/>
      <c r="H674" s="74"/>
      <c r="I674" s="75"/>
      <c r="J674" s="75"/>
      <c r="K674" s="36"/>
      <c r="L674" s="82"/>
      <c r="M674" s="82"/>
      <c r="N674" s="77"/>
      <c r="O674" s="84" t="s">
        <v>255</v>
      </c>
      <c r="P674" s="86">
        <v>43157.855370370373</v>
      </c>
      <c r="Q674" s="84" t="s">
        <v>4681</v>
      </c>
      <c r="R674" s="84"/>
      <c r="S674" s="84"/>
      <c r="T674" s="84" t="s">
        <v>6274</v>
      </c>
      <c r="U674" s="84"/>
      <c r="V674" s="84" t="s">
        <v>7137</v>
      </c>
      <c r="W674" s="86">
        <v>43157.855370370373</v>
      </c>
      <c r="X674" s="84" t="s">
        <v>8472</v>
      </c>
      <c r="Y674" s="84"/>
      <c r="Z674" s="84"/>
      <c r="AA674" s="90" t="s">
        <v>10185</v>
      </c>
      <c r="AB674" s="84"/>
      <c r="AC674" s="84" t="b">
        <v>0</v>
      </c>
      <c r="AD674" s="84">
        <v>0</v>
      </c>
      <c r="AE674" s="90" t="s">
        <v>285</v>
      </c>
      <c r="AF674" s="84" t="b">
        <v>1</v>
      </c>
      <c r="AG674" s="84" t="s">
        <v>290</v>
      </c>
      <c r="AH674" s="84"/>
      <c r="AI674" s="90" t="s">
        <v>11840</v>
      </c>
      <c r="AJ674" s="84" t="b">
        <v>0</v>
      </c>
      <c r="AK674" s="84">
        <v>13</v>
      </c>
      <c r="AL674" s="90" t="s">
        <v>10184</v>
      </c>
      <c r="AM674" s="84" t="s">
        <v>296</v>
      </c>
      <c r="AN674" s="84" t="b">
        <v>0</v>
      </c>
      <c r="AO674" s="90" t="s">
        <v>10184</v>
      </c>
      <c r="AP674" s="84" t="s">
        <v>179</v>
      </c>
      <c r="AQ674" s="84">
        <v>0</v>
      </c>
      <c r="AR674" s="84">
        <v>0</v>
      </c>
      <c r="AS674" s="84"/>
      <c r="AT674" s="84"/>
      <c r="AU674" s="84"/>
      <c r="AV674" s="84"/>
      <c r="AW674" s="84"/>
      <c r="AX674" s="84"/>
      <c r="AY674" s="84"/>
      <c r="AZ674" s="84"/>
    </row>
    <row r="675" spans="1:52" x14ac:dyDescent="0.2">
      <c r="A675" s="69" t="s">
        <v>2590</v>
      </c>
      <c r="B675" s="69" t="s">
        <v>2590</v>
      </c>
      <c r="C675" s="70"/>
      <c r="D675" s="71"/>
      <c r="E675" s="72"/>
      <c r="F675" s="73"/>
      <c r="G675" s="70"/>
      <c r="H675" s="74"/>
      <c r="I675" s="75"/>
      <c r="J675" s="75"/>
      <c r="K675" s="36"/>
      <c r="L675" s="82"/>
      <c r="M675" s="82"/>
      <c r="N675" s="77"/>
      <c r="O675" s="84" t="s">
        <v>179</v>
      </c>
      <c r="P675" s="86">
        <v>43157.855439814812</v>
      </c>
      <c r="Q675" s="84" t="s">
        <v>4682</v>
      </c>
      <c r="R675" s="84" t="s">
        <v>5730</v>
      </c>
      <c r="S675" s="84" t="s">
        <v>6131</v>
      </c>
      <c r="T675" s="84" t="s">
        <v>6274</v>
      </c>
      <c r="U675" s="84"/>
      <c r="V675" s="84" t="s">
        <v>7138</v>
      </c>
      <c r="W675" s="86">
        <v>43157.855439814812</v>
      </c>
      <c r="X675" s="84" t="s">
        <v>8473</v>
      </c>
      <c r="Y675" s="84"/>
      <c r="Z675" s="84"/>
      <c r="AA675" s="90" t="s">
        <v>10186</v>
      </c>
      <c r="AB675" s="84"/>
      <c r="AC675" s="84" t="b">
        <v>0</v>
      </c>
      <c r="AD675" s="84">
        <v>0</v>
      </c>
      <c r="AE675" s="90" t="s">
        <v>285</v>
      </c>
      <c r="AF675" s="84" t="b">
        <v>0</v>
      </c>
      <c r="AG675" s="84" t="s">
        <v>290</v>
      </c>
      <c r="AH675" s="84"/>
      <c r="AI675" s="90" t="s">
        <v>285</v>
      </c>
      <c r="AJ675" s="84" t="b">
        <v>0</v>
      </c>
      <c r="AK675" s="84">
        <v>0</v>
      </c>
      <c r="AL675" s="90" t="s">
        <v>285</v>
      </c>
      <c r="AM675" s="84" t="s">
        <v>401</v>
      </c>
      <c r="AN675" s="84" t="b">
        <v>0</v>
      </c>
      <c r="AO675" s="90" t="s">
        <v>10186</v>
      </c>
      <c r="AP675" s="84" t="s">
        <v>179</v>
      </c>
      <c r="AQ675" s="84">
        <v>0</v>
      </c>
      <c r="AR675" s="84">
        <v>0</v>
      </c>
      <c r="AS675" s="84"/>
      <c r="AT675" s="84"/>
      <c r="AU675" s="84"/>
      <c r="AV675" s="84"/>
      <c r="AW675" s="84"/>
      <c r="AX675" s="84"/>
      <c r="AY675" s="84"/>
      <c r="AZ675" s="84"/>
    </row>
    <row r="676" spans="1:52" x14ac:dyDescent="0.2">
      <c r="A676" s="69" t="s">
        <v>2591</v>
      </c>
      <c r="B676" s="69" t="s">
        <v>2646</v>
      </c>
      <c r="C676" s="70"/>
      <c r="D676" s="71"/>
      <c r="E676" s="72"/>
      <c r="F676" s="73"/>
      <c r="G676" s="70"/>
      <c r="H676" s="74"/>
      <c r="I676" s="75"/>
      <c r="J676" s="75"/>
      <c r="K676" s="36"/>
      <c r="L676" s="82"/>
      <c r="M676" s="82"/>
      <c r="N676" s="77"/>
      <c r="O676" s="84" t="s">
        <v>255</v>
      </c>
      <c r="P676" s="86">
        <v>43157.855474537035</v>
      </c>
      <c r="Q676" s="84" t="s">
        <v>4683</v>
      </c>
      <c r="R676" s="84" t="s">
        <v>5731</v>
      </c>
      <c r="S676" s="84" t="s">
        <v>258</v>
      </c>
      <c r="T676" s="84" t="s">
        <v>6291</v>
      </c>
      <c r="U676" s="84"/>
      <c r="V676" s="84" t="s">
        <v>7139</v>
      </c>
      <c r="W676" s="86">
        <v>43157.855474537035</v>
      </c>
      <c r="X676" s="84" t="s">
        <v>8474</v>
      </c>
      <c r="Y676" s="84"/>
      <c r="Z676" s="84"/>
      <c r="AA676" s="90" t="s">
        <v>10187</v>
      </c>
      <c r="AB676" s="84"/>
      <c r="AC676" s="84" t="b">
        <v>0</v>
      </c>
      <c r="AD676" s="84">
        <v>0</v>
      </c>
      <c r="AE676" s="90" t="s">
        <v>285</v>
      </c>
      <c r="AF676" s="84" t="b">
        <v>1</v>
      </c>
      <c r="AG676" s="84" t="s">
        <v>292</v>
      </c>
      <c r="AH676" s="84"/>
      <c r="AI676" s="90" t="s">
        <v>11841</v>
      </c>
      <c r="AJ676" s="84" t="b">
        <v>0</v>
      </c>
      <c r="AK676" s="84">
        <v>3</v>
      </c>
      <c r="AL676" s="90" t="s">
        <v>10244</v>
      </c>
      <c r="AM676" s="84" t="s">
        <v>296</v>
      </c>
      <c r="AN676" s="84" t="b">
        <v>0</v>
      </c>
      <c r="AO676" s="90" t="s">
        <v>10244</v>
      </c>
      <c r="AP676" s="84" t="s">
        <v>179</v>
      </c>
      <c r="AQ676" s="84">
        <v>0</v>
      </c>
      <c r="AR676" s="84">
        <v>0</v>
      </c>
      <c r="AS676" s="84"/>
      <c r="AT676" s="84"/>
      <c r="AU676" s="84"/>
      <c r="AV676" s="84"/>
      <c r="AW676" s="84"/>
      <c r="AX676" s="84"/>
      <c r="AY676" s="84"/>
      <c r="AZ676" s="84"/>
    </row>
    <row r="677" spans="1:52" x14ac:dyDescent="0.2">
      <c r="A677" s="69" t="s">
        <v>2592</v>
      </c>
      <c r="B677" s="69" t="s">
        <v>2222</v>
      </c>
      <c r="C677" s="70"/>
      <c r="D677" s="71"/>
      <c r="E677" s="72"/>
      <c r="F677" s="73"/>
      <c r="G677" s="70"/>
      <c r="H677" s="74"/>
      <c r="I677" s="75"/>
      <c r="J677" s="75"/>
      <c r="K677" s="36"/>
      <c r="L677" s="82"/>
      <c r="M677" s="82"/>
      <c r="N677" s="77"/>
      <c r="O677" s="84" t="s">
        <v>255</v>
      </c>
      <c r="P677" s="86">
        <v>43157.855509259258</v>
      </c>
      <c r="Q677" s="84" t="s">
        <v>4684</v>
      </c>
      <c r="R677" s="84"/>
      <c r="S677" s="84"/>
      <c r="T677" s="84" t="s">
        <v>6274</v>
      </c>
      <c r="U677" s="84"/>
      <c r="V677" s="84" t="s">
        <v>7140</v>
      </c>
      <c r="W677" s="86">
        <v>43157.855509259258</v>
      </c>
      <c r="X677" s="84" t="s">
        <v>8475</v>
      </c>
      <c r="Y677" s="84"/>
      <c r="Z677" s="84"/>
      <c r="AA677" s="90" t="s">
        <v>10188</v>
      </c>
      <c r="AB677" s="84"/>
      <c r="AC677" s="84" t="b">
        <v>0</v>
      </c>
      <c r="AD677" s="84">
        <v>0</v>
      </c>
      <c r="AE677" s="90" t="s">
        <v>285</v>
      </c>
      <c r="AF677" s="84" t="b">
        <v>0</v>
      </c>
      <c r="AG677" s="84" t="s">
        <v>290</v>
      </c>
      <c r="AH677" s="84"/>
      <c r="AI677" s="90" t="s">
        <v>285</v>
      </c>
      <c r="AJ677" s="84" t="b">
        <v>0</v>
      </c>
      <c r="AK677" s="84">
        <v>10</v>
      </c>
      <c r="AL677" s="90" t="s">
        <v>9773</v>
      </c>
      <c r="AM677" s="84" t="s">
        <v>294</v>
      </c>
      <c r="AN677" s="84" t="b">
        <v>0</v>
      </c>
      <c r="AO677" s="90" t="s">
        <v>9773</v>
      </c>
      <c r="AP677" s="84" t="s">
        <v>179</v>
      </c>
      <c r="AQ677" s="84">
        <v>0</v>
      </c>
      <c r="AR677" s="84">
        <v>0</v>
      </c>
      <c r="AS677" s="84"/>
      <c r="AT677" s="84"/>
      <c r="AU677" s="84"/>
      <c r="AV677" s="84"/>
      <c r="AW677" s="84"/>
      <c r="AX677" s="84"/>
      <c r="AY677" s="84"/>
      <c r="AZ677" s="84"/>
    </row>
    <row r="678" spans="1:52" x14ac:dyDescent="0.2">
      <c r="A678" s="69" t="s">
        <v>2593</v>
      </c>
      <c r="B678" s="69" t="s">
        <v>3920</v>
      </c>
      <c r="C678" s="70"/>
      <c r="D678" s="71"/>
      <c r="E678" s="72"/>
      <c r="F678" s="73"/>
      <c r="G678" s="70"/>
      <c r="H678" s="74"/>
      <c r="I678" s="75"/>
      <c r="J678" s="75"/>
      <c r="K678" s="36"/>
      <c r="L678" s="82"/>
      <c r="M678" s="82"/>
      <c r="N678" s="77"/>
      <c r="O678" s="84" t="s">
        <v>256</v>
      </c>
      <c r="P678" s="86">
        <v>43157.855509259258</v>
      </c>
      <c r="Q678" s="84" t="s">
        <v>4685</v>
      </c>
      <c r="R678" s="84"/>
      <c r="S678" s="84"/>
      <c r="T678" s="84" t="s">
        <v>6382</v>
      </c>
      <c r="U678" s="84"/>
      <c r="V678" s="84" t="s">
        <v>7141</v>
      </c>
      <c r="W678" s="86">
        <v>43157.855509259258</v>
      </c>
      <c r="X678" s="84" t="s">
        <v>8476</v>
      </c>
      <c r="Y678" s="84"/>
      <c r="Z678" s="84"/>
      <c r="AA678" s="90" t="s">
        <v>10189</v>
      </c>
      <c r="AB678" s="90" t="s">
        <v>11529</v>
      </c>
      <c r="AC678" s="84" t="b">
        <v>0</v>
      </c>
      <c r="AD678" s="84">
        <v>0</v>
      </c>
      <c r="AE678" s="90" t="s">
        <v>11694</v>
      </c>
      <c r="AF678" s="84" t="b">
        <v>0</v>
      </c>
      <c r="AG678" s="84" t="s">
        <v>290</v>
      </c>
      <c r="AH678" s="84"/>
      <c r="AI678" s="90" t="s">
        <v>285</v>
      </c>
      <c r="AJ678" s="84" t="b">
        <v>0</v>
      </c>
      <c r="AK678" s="84">
        <v>0</v>
      </c>
      <c r="AL678" s="90" t="s">
        <v>285</v>
      </c>
      <c r="AM678" s="84" t="s">
        <v>296</v>
      </c>
      <c r="AN678" s="84" t="b">
        <v>0</v>
      </c>
      <c r="AO678" s="90" t="s">
        <v>11529</v>
      </c>
      <c r="AP678" s="84" t="s">
        <v>179</v>
      </c>
      <c r="AQ678" s="84">
        <v>0</v>
      </c>
      <c r="AR678" s="84">
        <v>0</v>
      </c>
      <c r="AS678" s="84"/>
      <c r="AT678" s="84"/>
      <c r="AU678" s="84"/>
      <c r="AV678" s="84"/>
      <c r="AW678" s="84"/>
      <c r="AX678" s="84"/>
      <c r="AY678" s="84"/>
      <c r="AZ678" s="84"/>
    </row>
    <row r="679" spans="1:52" x14ac:dyDescent="0.2">
      <c r="A679" s="69" t="s">
        <v>2594</v>
      </c>
      <c r="B679" s="69" t="s">
        <v>3921</v>
      </c>
      <c r="C679" s="70"/>
      <c r="D679" s="71"/>
      <c r="E679" s="72"/>
      <c r="F679" s="73"/>
      <c r="G679" s="70"/>
      <c r="H679" s="74"/>
      <c r="I679" s="75"/>
      <c r="J679" s="75"/>
      <c r="K679" s="36"/>
      <c r="L679" s="82"/>
      <c r="M679" s="82"/>
      <c r="N679" s="77"/>
      <c r="O679" s="84" t="s">
        <v>255</v>
      </c>
      <c r="P679" s="86">
        <v>43157.855567129627</v>
      </c>
      <c r="Q679" s="84" t="s">
        <v>4686</v>
      </c>
      <c r="R679" s="84" t="s">
        <v>5732</v>
      </c>
      <c r="S679" s="84" t="s">
        <v>6132</v>
      </c>
      <c r="T679" s="84" t="s">
        <v>6274</v>
      </c>
      <c r="U679" s="84"/>
      <c r="V679" s="84" t="s">
        <v>275</v>
      </c>
      <c r="W679" s="86">
        <v>43157.855567129627</v>
      </c>
      <c r="X679" s="84" t="s">
        <v>8477</v>
      </c>
      <c r="Y679" s="84"/>
      <c r="Z679" s="84"/>
      <c r="AA679" s="90" t="s">
        <v>10190</v>
      </c>
      <c r="AB679" s="84"/>
      <c r="AC679" s="84" t="b">
        <v>0</v>
      </c>
      <c r="AD679" s="84">
        <v>0</v>
      </c>
      <c r="AE679" s="90" t="s">
        <v>285</v>
      </c>
      <c r="AF679" s="84" t="b">
        <v>0</v>
      </c>
      <c r="AG679" s="84" t="s">
        <v>1001</v>
      </c>
      <c r="AH679" s="84"/>
      <c r="AI679" s="90" t="s">
        <v>285</v>
      </c>
      <c r="AJ679" s="84" t="b">
        <v>0</v>
      </c>
      <c r="AK679" s="84">
        <v>2</v>
      </c>
      <c r="AL679" s="90" t="s">
        <v>10623</v>
      </c>
      <c r="AM679" s="84" t="s">
        <v>294</v>
      </c>
      <c r="AN679" s="84" t="b">
        <v>0</v>
      </c>
      <c r="AO679" s="90" t="s">
        <v>10623</v>
      </c>
      <c r="AP679" s="84" t="s">
        <v>179</v>
      </c>
      <c r="AQ679" s="84">
        <v>0</v>
      </c>
      <c r="AR679" s="84">
        <v>0</v>
      </c>
      <c r="AS679" s="84"/>
      <c r="AT679" s="84"/>
      <c r="AU679" s="84"/>
      <c r="AV679" s="84"/>
      <c r="AW679" s="84"/>
      <c r="AX679" s="84"/>
      <c r="AY679" s="84"/>
      <c r="AZ679" s="84"/>
    </row>
    <row r="680" spans="1:52" x14ac:dyDescent="0.2">
      <c r="A680" s="69" t="s">
        <v>2594</v>
      </c>
      <c r="B680" s="69" t="s">
        <v>2993</v>
      </c>
      <c r="C680" s="70"/>
      <c r="D680" s="71"/>
      <c r="E680" s="72"/>
      <c r="F680" s="73"/>
      <c r="G680" s="70"/>
      <c r="H680" s="74"/>
      <c r="I680" s="75"/>
      <c r="J680" s="75"/>
      <c r="K680" s="36"/>
      <c r="L680" s="82"/>
      <c r="M680" s="82"/>
      <c r="N680" s="77"/>
      <c r="O680" s="84" t="s">
        <v>255</v>
      </c>
      <c r="P680" s="86">
        <v>43157.855567129627</v>
      </c>
      <c r="Q680" s="84" t="s">
        <v>4686</v>
      </c>
      <c r="R680" s="84" t="s">
        <v>5732</v>
      </c>
      <c r="S680" s="84" t="s">
        <v>6132</v>
      </c>
      <c r="T680" s="84" t="s">
        <v>6274</v>
      </c>
      <c r="U680" s="84"/>
      <c r="V680" s="84" t="s">
        <v>275</v>
      </c>
      <c r="W680" s="86">
        <v>43157.855567129627</v>
      </c>
      <c r="X680" s="84" t="s">
        <v>8477</v>
      </c>
      <c r="Y680" s="84"/>
      <c r="Z680" s="84"/>
      <c r="AA680" s="90" t="s">
        <v>10190</v>
      </c>
      <c r="AB680" s="84"/>
      <c r="AC680" s="84" t="b">
        <v>0</v>
      </c>
      <c r="AD680" s="84">
        <v>0</v>
      </c>
      <c r="AE680" s="90" t="s">
        <v>285</v>
      </c>
      <c r="AF680" s="84" t="b">
        <v>0</v>
      </c>
      <c r="AG680" s="84" t="s">
        <v>1001</v>
      </c>
      <c r="AH680" s="84"/>
      <c r="AI680" s="90" t="s">
        <v>285</v>
      </c>
      <c r="AJ680" s="84" t="b">
        <v>0</v>
      </c>
      <c r="AK680" s="84">
        <v>2</v>
      </c>
      <c r="AL680" s="90" t="s">
        <v>10623</v>
      </c>
      <c r="AM680" s="84" t="s">
        <v>294</v>
      </c>
      <c r="AN680" s="84" t="b">
        <v>0</v>
      </c>
      <c r="AO680" s="90" t="s">
        <v>10623</v>
      </c>
      <c r="AP680" s="84" t="s">
        <v>179</v>
      </c>
      <c r="AQ680" s="84">
        <v>0</v>
      </c>
      <c r="AR680" s="84">
        <v>0</v>
      </c>
      <c r="AS680" s="84"/>
      <c r="AT680" s="84"/>
      <c r="AU680" s="84"/>
      <c r="AV680" s="84"/>
      <c r="AW680" s="84"/>
      <c r="AX680" s="84"/>
      <c r="AY680" s="84"/>
      <c r="AZ680" s="84"/>
    </row>
    <row r="681" spans="1:52" x14ac:dyDescent="0.2">
      <c r="A681" s="69" t="s">
        <v>2595</v>
      </c>
      <c r="B681" s="69" t="s">
        <v>2595</v>
      </c>
      <c r="C681" s="70"/>
      <c r="D681" s="71"/>
      <c r="E681" s="72"/>
      <c r="F681" s="73"/>
      <c r="G681" s="70"/>
      <c r="H681" s="74"/>
      <c r="I681" s="75"/>
      <c r="J681" s="75"/>
      <c r="K681" s="36"/>
      <c r="L681" s="82"/>
      <c r="M681" s="82"/>
      <c r="N681" s="77"/>
      <c r="O681" s="84" t="s">
        <v>179</v>
      </c>
      <c r="P681" s="86">
        <v>43157.313645833332</v>
      </c>
      <c r="Q681" s="84" t="s">
        <v>4687</v>
      </c>
      <c r="R681" s="84" t="s">
        <v>5733</v>
      </c>
      <c r="S681" s="84" t="s">
        <v>273</v>
      </c>
      <c r="T681" s="84" t="s">
        <v>6383</v>
      </c>
      <c r="U681" s="84"/>
      <c r="V681" s="84" t="s">
        <v>7142</v>
      </c>
      <c r="W681" s="86">
        <v>43157.313645833332</v>
      </c>
      <c r="X681" s="84" t="s">
        <v>8478</v>
      </c>
      <c r="Y681" s="84"/>
      <c r="Z681" s="84"/>
      <c r="AA681" s="90" t="s">
        <v>10191</v>
      </c>
      <c r="AB681" s="84"/>
      <c r="AC681" s="84" t="b">
        <v>0</v>
      </c>
      <c r="AD681" s="84">
        <v>0</v>
      </c>
      <c r="AE681" s="90" t="s">
        <v>285</v>
      </c>
      <c r="AF681" s="84" t="b">
        <v>0</v>
      </c>
      <c r="AG681" s="84" t="s">
        <v>251</v>
      </c>
      <c r="AH681" s="84"/>
      <c r="AI681" s="90" t="s">
        <v>285</v>
      </c>
      <c r="AJ681" s="84" t="b">
        <v>0</v>
      </c>
      <c r="AK681" s="84">
        <v>1</v>
      </c>
      <c r="AL681" s="90" t="s">
        <v>285</v>
      </c>
      <c r="AM681" s="84" t="s">
        <v>294</v>
      </c>
      <c r="AN681" s="84" t="b">
        <v>0</v>
      </c>
      <c r="AO681" s="90" t="s">
        <v>10191</v>
      </c>
      <c r="AP681" s="84" t="s">
        <v>308</v>
      </c>
      <c r="AQ681" s="84">
        <v>0</v>
      </c>
      <c r="AR681" s="84">
        <v>0</v>
      </c>
      <c r="AS681" s="84"/>
      <c r="AT681" s="84"/>
      <c r="AU681" s="84"/>
      <c r="AV681" s="84"/>
      <c r="AW681" s="84"/>
      <c r="AX681" s="84"/>
      <c r="AY681" s="84"/>
      <c r="AZ681" s="84"/>
    </row>
    <row r="682" spans="1:52" x14ac:dyDescent="0.2">
      <c r="A682" s="69" t="s">
        <v>2596</v>
      </c>
      <c r="B682" s="69" t="s">
        <v>2595</v>
      </c>
      <c r="C682" s="70"/>
      <c r="D682" s="71"/>
      <c r="E682" s="72"/>
      <c r="F682" s="73"/>
      <c r="G682" s="70"/>
      <c r="H682" s="74"/>
      <c r="I682" s="75"/>
      <c r="J682" s="75"/>
      <c r="K682" s="36"/>
      <c r="L682" s="82"/>
      <c r="M682" s="82"/>
      <c r="N682" s="77"/>
      <c r="O682" s="84" t="s">
        <v>255</v>
      </c>
      <c r="P682" s="86">
        <v>43157.855567129627</v>
      </c>
      <c r="Q682" s="84" t="s">
        <v>4688</v>
      </c>
      <c r="R682" s="84" t="s">
        <v>5733</v>
      </c>
      <c r="S682" s="84" t="s">
        <v>273</v>
      </c>
      <c r="T682" s="84" t="s">
        <v>6383</v>
      </c>
      <c r="U682" s="84"/>
      <c r="V682" s="84" t="s">
        <v>7143</v>
      </c>
      <c r="W682" s="86">
        <v>43157.855567129627</v>
      </c>
      <c r="X682" s="84" t="s">
        <v>8479</v>
      </c>
      <c r="Y682" s="84"/>
      <c r="Z682" s="84"/>
      <c r="AA682" s="90" t="s">
        <v>10192</v>
      </c>
      <c r="AB682" s="84"/>
      <c r="AC682" s="84" t="b">
        <v>0</v>
      </c>
      <c r="AD682" s="84">
        <v>0</v>
      </c>
      <c r="AE682" s="90" t="s">
        <v>285</v>
      </c>
      <c r="AF682" s="84" t="b">
        <v>0</v>
      </c>
      <c r="AG682" s="84" t="s">
        <v>251</v>
      </c>
      <c r="AH682" s="84"/>
      <c r="AI682" s="90" t="s">
        <v>285</v>
      </c>
      <c r="AJ682" s="84" t="b">
        <v>0</v>
      </c>
      <c r="AK682" s="84">
        <v>1</v>
      </c>
      <c r="AL682" s="90" t="s">
        <v>10191</v>
      </c>
      <c r="AM682" s="84" t="s">
        <v>294</v>
      </c>
      <c r="AN682" s="84" t="b">
        <v>0</v>
      </c>
      <c r="AO682" s="90" t="s">
        <v>10191</v>
      </c>
      <c r="AP682" s="84" t="s">
        <v>179</v>
      </c>
      <c r="AQ682" s="84">
        <v>0</v>
      </c>
      <c r="AR682" s="84">
        <v>0</v>
      </c>
      <c r="AS682" s="84"/>
      <c r="AT682" s="84"/>
      <c r="AU682" s="84"/>
      <c r="AV682" s="84"/>
      <c r="AW682" s="84"/>
      <c r="AX682" s="84"/>
      <c r="AY682" s="84"/>
      <c r="AZ682" s="84"/>
    </row>
    <row r="683" spans="1:52" x14ac:dyDescent="0.2">
      <c r="A683" s="69" t="s">
        <v>2597</v>
      </c>
      <c r="B683" s="69" t="s">
        <v>3922</v>
      </c>
      <c r="C683" s="70"/>
      <c r="D683" s="71"/>
      <c r="E683" s="72"/>
      <c r="F683" s="73"/>
      <c r="G683" s="70"/>
      <c r="H683" s="74"/>
      <c r="I683" s="75"/>
      <c r="J683" s="75"/>
      <c r="K683" s="36"/>
      <c r="L683" s="82"/>
      <c r="M683" s="82"/>
      <c r="N683" s="77"/>
      <c r="O683" s="84" t="s">
        <v>255</v>
      </c>
      <c r="P683" s="86">
        <v>43157.855578703704</v>
      </c>
      <c r="Q683" s="84" t="s">
        <v>4689</v>
      </c>
      <c r="R683" s="84" t="s">
        <v>5734</v>
      </c>
      <c r="S683" s="84" t="s">
        <v>6133</v>
      </c>
      <c r="T683" s="84" t="s">
        <v>6384</v>
      </c>
      <c r="U683" s="84"/>
      <c r="V683" s="84" t="s">
        <v>7144</v>
      </c>
      <c r="W683" s="86">
        <v>43157.855578703704</v>
      </c>
      <c r="X683" s="84" t="s">
        <v>8480</v>
      </c>
      <c r="Y683" s="84"/>
      <c r="Z683" s="84"/>
      <c r="AA683" s="90" t="s">
        <v>10193</v>
      </c>
      <c r="AB683" s="84"/>
      <c r="AC683" s="84" t="b">
        <v>0</v>
      </c>
      <c r="AD683" s="84">
        <v>1</v>
      </c>
      <c r="AE683" s="90" t="s">
        <v>285</v>
      </c>
      <c r="AF683" s="84" t="b">
        <v>0</v>
      </c>
      <c r="AG683" s="84" t="s">
        <v>290</v>
      </c>
      <c r="AH683" s="84"/>
      <c r="AI683" s="90" t="s">
        <v>285</v>
      </c>
      <c r="AJ683" s="84" t="b">
        <v>0</v>
      </c>
      <c r="AK683" s="84">
        <v>0</v>
      </c>
      <c r="AL683" s="90" t="s">
        <v>285</v>
      </c>
      <c r="AM683" s="84" t="s">
        <v>294</v>
      </c>
      <c r="AN683" s="84" t="b">
        <v>0</v>
      </c>
      <c r="AO683" s="90" t="s">
        <v>10193</v>
      </c>
      <c r="AP683" s="84" t="s">
        <v>179</v>
      </c>
      <c r="AQ683" s="84">
        <v>0</v>
      </c>
      <c r="AR683" s="84">
        <v>0</v>
      </c>
      <c r="AS683" s="84"/>
      <c r="AT683" s="84"/>
      <c r="AU683" s="84"/>
      <c r="AV683" s="84"/>
      <c r="AW683" s="84"/>
      <c r="AX683" s="84"/>
      <c r="AY683" s="84"/>
      <c r="AZ683" s="84"/>
    </row>
    <row r="684" spans="1:52" x14ac:dyDescent="0.2">
      <c r="A684" s="69" t="s">
        <v>2597</v>
      </c>
      <c r="B684" s="69" t="s">
        <v>3923</v>
      </c>
      <c r="C684" s="70"/>
      <c r="D684" s="71"/>
      <c r="E684" s="72"/>
      <c r="F684" s="73"/>
      <c r="G684" s="70"/>
      <c r="H684" s="74"/>
      <c r="I684" s="75"/>
      <c r="J684" s="75"/>
      <c r="K684" s="36"/>
      <c r="L684" s="82"/>
      <c r="M684" s="82"/>
      <c r="N684" s="77"/>
      <c r="O684" s="84" t="s">
        <v>255</v>
      </c>
      <c r="P684" s="86">
        <v>43157.855578703704</v>
      </c>
      <c r="Q684" s="84" t="s">
        <v>4689</v>
      </c>
      <c r="R684" s="84" t="s">
        <v>5734</v>
      </c>
      <c r="S684" s="84" t="s">
        <v>6133</v>
      </c>
      <c r="T684" s="84" t="s">
        <v>6384</v>
      </c>
      <c r="U684" s="84"/>
      <c r="V684" s="84" t="s">
        <v>7144</v>
      </c>
      <c r="W684" s="86">
        <v>43157.855578703704</v>
      </c>
      <c r="X684" s="84" t="s">
        <v>8480</v>
      </c>
      <c r="Y684" s="84"/>
      <c r="Z684" s="84"/>
      <c r="AA684" s="90" t="s">
        <v>10193</v>
      </c>
      <c r="AB684" s="84"/>
      <c r="AC684" s="84" t="b">
        <v>0</v>
      </c>
      <c r="AD684" s="84">
        <v>1</v>
      </c>
      <c r="AE684" s="90" t="s">
        <v>285</v>
      </c>
      <c r="AF684" s="84" t="b">
        <v>0</v>
      </c>
      <c r="AG684" s="84" t="s">
        <v>290</v>
      </c>
      <c r="AH684" s="84"/>
      <c r="AI684" s="90" t="s">
        <v>285</v>
      </c>
      <c r="AJ684" s="84" t="b">
        <v>0</v>
      </c>
      <c r="AK684" s="84">
        <v>0</v>
      </c>
      <c r="AL684" s="90" t="s">
        <v>285</v>
      </c>
      <c r="AM684" s="84" t="s">
        <v>294</v>
      </c>
      <c r="AN684" s="84" t="b">
        <v>0</v>
      </c>
      <c r="AO684" s="90" t="s">
        <v>10193</v>
      </c>
      <c r="AP684" s="84" t="s">
        <v>179</v>
      </c>
      <c r="AQ684" s="84">
        <v>0</v>
      </c>
      <c r="AR684" s="84">
        <v>0</v>
      </c>
      <c r="AS684" s="84"/>
      <c r="AT684" s="84"/>
      <c r="AU684" s="84"/>
      <c r="AV684" s="84"/>
      <c r="AW684" s="84"/>
      <c r="AX684" s="84"/>
      <c r="AY684" s="84"/>
      <c r="AZ684" s="84"/>
    </row>
    <row r="685" spans="1:52" x14ac:dyDescent="0.2">
      <c r="A685" s="69" t="s">
        <v>2598</v>
      </c>
      <c r="B685" s="69" t="s">
        <v>2415</v>
      </c>
      <c r="C685" s="70"/>
      <c r="D685" s="71"/>
      <c r="E685" s="72"/>
      <c r="F685" s="73"/>
      <c r="G685" s="70"/>
      <c r="H685" s="74"/>
      <c r="I685" s="75"/>
      <c r="J685" s="75"/>
      <c r="K685" s="36"/>
      <c r="L685" s="82"/>
      <c r="M685" s="82"/>
      <c r="N685" s="77"/>
      <c r="O685" s="84" t="s">
        <v>255</v>
      </c>
      <c r="P685" s="86">
        <v>43157.85560185185</v>
      </c>
      <c r="Q685" s="84" t="s">
        <v>4428</v>
      </c>
      <c r="R685" s="84"/>
      <c r="S685" s="84"/>
      <c r="T685" s="84" t="s">
        <v>6312</v>
      </c>
      <c r="U685" s="84"/>
      <c r="V685" s="84" t="s">
        <v>7145</v>
      </c>
      <c r="W685" s="86">
        <v>43157.85560185185</v>
      </c>
      <c r="X685" s="84" t="s">
        <v>8481</v>
      </c>
      <c r="Y685" s="84"/>
      <c r="Z685" s="84"/>
      <c r="AA685" s="90" t="s">
        <v>10194</v>
      </c>
      <c r="AB685" s="84"/>
      <c r="AC685" s="84" t="b">
        <v>0</v>
      </c>
      <c r="AD685" s="84">
        <v>0</v>
      </c>
      <c r="AE685" s="90" t="s">
        <v>285</v>
      </c>
      <c r="AF685" s="84" t="b">
        <v>0</v>
      </c>
      <c r="AG685" s="84" t="s">
        <v>290</v>
      </c>
      <c r="AH685" s="84"/>
      <c r="AI685" s="90" t="s">
        <v>285</v>
      </c>
      <c r="AJ685" s="84" t="b">
        <v>0</v>
      </c>
      <c r="AK685" s="84">
        <v>5</v>
      </c>
      <c r="AL685" s="90" t="s">
        <v>9976</v>
      </c>
      <c r="AM685" s="84" t="s">
        <v>295</v>
      </c>
      <c r="AN685" s="84" t="b">
        <v>0</v>
      </c>
      <c r="AO685" s="90" t="s">
        <v>9976</v>
      </c>
      <c r="AP685" s="84" t="s">
        <v>179</v>
      </c>
      <c r="AQ685" s="84">
        <v>0</v>
      </c>
      <c r="AR685" s="84">
        <v>0</v>
      </c>
      <c r="AS685" s="84"/>
      <c r="AT685" s="84"/>
      <c r="AU685" s="84"/>
      <c r="AV685" s="84"/>
      <c r="AW685" s="84"/>
      <c r="AX685" s="84"/>
      <c r="AY685" s="84"/>
      <c r="AZ685" s="84"/>
    </row>
    <row r="686" spans="1:52" x14ac:dyDescent="0.2">
      <c r="A686" s="69" t="s">
        <v>2599</v>
      </c>
      <c r="B686" s="69" t="s">
        <v>2599</v>
      </c>
      <c r="C686" s="70"/>
      <c r="D686" s="71"/>
      <c r="E686" s="72"/>
      <c r="F686" s="73"/>
      <c r="G686" s="70"/>
      <c r="H686" s="74"/>
      <c r="I686" s="75"/>
      <c r="J686" s="75"/>
      <c r="K686" s="36"/>
      <c r="L686" s="82"/>
      <c r="M686" s="82"/>
      <c r="N686" s="77"/>
      <c r="O686" s="84" t="s">
        <v>179</v>
      </c>
      <c r="P686" s="86">
        <v>43157.85565972222</v>
      </c>
      <c r="Q686" s="84" t="s">
        <v>4690</v>
      </c>
      <c r="R686" s="84" t="s">
        <v>5735</v>
      </c>
      <c r="S686" s="84" t="s">
        <v>6134</v>
      </c>
      <c r="T686" s="84" t="s">
        <v>6385</v>
      </c>
      <c r="U686" s="84" t="s">
        <v>6670</v>
      </c>
      <c r="V686" s="84" t="s">
        <v>6670</v>
      </c>
      <c r="W686" s="86">
        <v>43157.85565972222</v>
      </c>
      <c r="X686" s="84" t="s">
        <v>8482</v>
      </c>
      <c r="Y686" s="84"/>
      <c r="Z686" s="84"/>
      <c r="AA686" s="90" t="s">
        <v>10195</v>
      </c>
      <c r="AB686" s="84"/>
      <c r="AC686" s="84" t="b">
        <v>0</v>
      </c>
      <c r="AD686" s="84">
        <v>1</v>
      </c>
      <c r="AE686" s="90" t="s">
        <v>285</v>
      </c>
      <c r="AF686" s="84" t="b">
        <v>0</v>
      </c>
      <c r="AG686" s="84" t="s">
        <v>1655</v>
      </c>
      <c r="AH686" s="84"/>
      <c r="AI686" s="90" t="s">
        <v>285</v>
      </c>
      <c r="AJ686" s="84" t="b">
        <v>0</v>
      </c>
      <c r="AK686" s="84">
        <v>0</v>
      </c>
      <c r="AL686" s="90" t="s">
        <v>285</v>
      </c>
      <c r="AM686" s="84" t="s">
        <v>294</v>
      </c>
      <c r="AN686" s="84" t="b">
        <v>0</v>
      </c>
      <c r="AO686" s="90" t="s">
        <v>10195</v>
      </c>
      <c r="AP686" s="84" t="s">
        <v>179</v>
      </c>
      <c r="AQ686" s="84">
        <v>0</v>
      </c>
      <c r="AR686" s="84">
        <v>0</v>
      </c>
      <c r="AS686" s="84"/>
      <c r="AT686" s="84"/>
      <c r="AU686" s="84"/>
      <c r="AV686" s="84"/>
      <c r="AW686" s="84"/>
      <c r="AX686" s="84"/>
      <c r="AY686" s="84"/>
      <c r="AZ686" s="84"/>
    </row>
    <row r="687" spans="1:52" x14ac:dyDescent="0.2">
      <c r="A687" s="69" t="s">
        <v>2600</v>
      </c>
      <c r="B687" s="69" t="s">
        <v>2600</v>
      </c>
      <c r="C687" s="70"/>
      <c r="D687" s="71"/>
      <c r="E687" s="72"/>
      <c r="F687" s="73"/>
      <c r="G687" s="70"/>
      <c r="H687" s="74"/>
      <c r="I687" s="75"/>
      <c r="J687" s="75"/>
      <c r="K687" s="36"/>
      <c r="L687" s="82"/>
      <c r="M687" s="82"/>
      <c r="N687" s="77"/>
      <c r="O687" s="84" t="s">
        <v>179</v>
      </c>
      <c r="P687" s="86">
        <v>43157.85565972222</v>
      </c>
      <c r="Q687" s="84" t="s">
        <v>4691</v>
      </c>
      <c r="R687" s="84" t="s">
        <v>5736</v>
      </c>
      <c r="S687" s="84" t="s">
        <v>6135</v>
      </c>
      <c r="T687" s="84" t="s">
        <v>6274</v>
      </c>
      <c r="U687" s="84" t="s">
        <v>6671</v>
      </c>
      <c r="V687" s="84" t="s">
        <v>6671</v>
      </c>
      <c r="W687" s="86">
        <v>43157.85565972222</v>
      </c>
      <c r="X687" s="84" t="s">
        <v>8483</v>
      </c>
      <c r="Y687" s="84"/>
      <c r="Z687" s="84"/>
      <c r="AA687" s="90" t="s">
        <v>10196</v>
      </c>
      <c r="AB687" s="84"/>
      <c r="AC687" s="84" t="b">
        <v>0</v>
      </c>
      <c r="AD687" s="84">
        <v>0</v>
      </c>
      <c r="AE687" s="90" t="s">
        <v>285</v>
      </c>
      <c r="AF687" s="84" t="b">
        <v>0</v>
      </c>
      <c r="AG687" s="84" t="s">
        <v>290</v>
      </c>
      <c r="AH687" s="84"/>
      <c r="AI687" s="90" t="s">
        <v>285</v>
      </c>
      <c r="AJ687" s="84" t="b">
        <v>0</v>
      </c>
      <c r="AK687" s="84">
        <v>0</v>
      </c>
      <c r="AL687" s="90" t="s">
        <v>285</v>
      </c>
      <c r="AM687" s="84" t="s">
        <v>2036</v>
      </c>
      <c r="AN687" s="84" t="b">
        <v>0</v>
      </c>
      <c r="AO687" s="90" t="s">
        <v>10196</v>
      </c>
      <c r="AP687" s="84" t="s">
        <v>179</v>
      </c>
      <c r="AQ687" s="84">
        <v>0</v>
      </c>
      <c r="AR687" s="84">
        <v>0</v>
      </c>
      <c r="AS687" s="84"/>
      <c r="AT687" s="84"/>
      <c r="AU687" s="84"/>
      <c r="AV687" s="84"/>
      <c r="AW687" s="84"/>
      <c r="AX687" s="84"/>
      <c r="AY687" s="84"/>
      <c r="AZ687" s="84"/>
    </row>
    <row r="688" spans="1:52" x14ac:dyDescent="0.2">
      <c r="A688" s="69" t="s">
        <v>2601</v>
      </c>
      <c r="B688" s="69" t="s">
        <v>2601</v>
      </c>
      <c r="C688" s="70"/>
      <c r="D688" s="71"/>
      <c r="E688" s="72"/>
      <c r="F688" s="73"/>
      <c r="G688" s="70"/>
      <c r="H688" s="74"/>
      <c r="I688" s="75"/>
      <c r="J688" s="75"/>
      <c r="K688" s="36"/>
      <c r="L688" s="82"/>
      <c r="M688" s="82"/>
      <c r="N688" s="77"/>
      <c r="O688" s="84" t="s">
        <v>179</v>
      </c>
      <c r="P688" s="86">
        <v>43157.855682870373</v>
      </c>
      <c r="Q688" s="84" t="s">
        <v>4692</v>
      </c>
      <c r="R688" s="84" t="s">
        <v>5607</v>
      </c>
      <c r="S688" s="84" t="s">
        <v>6076</v>
      </c>
      <c r="T688" s="84" t="s">
        <v>6274</v>
      </c>
      <c r="U688" s="84"/>
      <c r="V688" s="84" t="s">
        <v>7146</v>
      </c>
      <c r="W688" s="86">
        <v>43157.855682870373</v>
      </c>
      <c r="X688" s="84" t="s">
        <v>8484</v>
      </c>
      <c r="Y688" s="84"/>
      <c r="Z688" s="84"/>
      <c r="AA688" s="90" t="s">
        <v>10197</v>
      </c>
      <c r="AB688" s="84"/>
      <c r="AC688" s="84" t="b">
        <v>0</v>
      </c>
      <c r="AD688" s="84">
        <v>0</v>
      </c>
      <c r="AE688" s="90" t="s">
        <v>285</v>
      </c>
      <c r="AF688" s="84" t="b">
        <v>0</v>
      </c>
      <c r="AG688" s="84" t="s">
        <v>290</v>
      </c>
      <c r="AH688" s="84"/>
      <c r="AI688" s="90" t="s">
        <v>285</v>
      </c>
      <c r="AJ688" s="84" t="b">
        <v>0</v>
      </c>
      <c r="AK688" s="84">
        <v>0</v>
      </c>
      <c r="AL688" s="90" t="s">
        <v>285</v>
      </c>
      <c r="AM688" s="84" t="s">
        <v>295</v>
      </c>
      <c r="AN688" s="84" t="b">
        <v>0</v>
      </c>
      <c r="AO688" s="90" t="s">
        <v>10197</v>
      </c>
      <c r="AP688" s="84" t="s">
        <v>179</v>
      </c>
      <c r="AQ688" s="84">
        <v>0</v>
      </c>
      <c r="AR688" s="84">
        <v>0</v>
      </c>
      <c r="AS688" s="84"/>
      <c r="AT688" s="84"/>
      <c r="AU688" s="84"/>
      <c r="AV688" s="84"/>
      <c r="AW688" s="84"/>
      <c r="AX688" s="84"/>
      <c r="AY688" s="84"/>
      <c r="AZ688" s="84"/>
    </row>
    <row r="689" spans="1:52" x14ac:dyDescent="0.2">
      <c r="A689" s="69" t="s">
        <v>2602</v>
      </c>
      <c r="B689" s="69" t="s">
        <v>2602</v>
      </c>
      <c r="C689" s="70"/>
      <c r="D689" s="71"/>
      <c r="E689" s="72"/>
      <c r="F689" s="73"/>
      <c r="G689" s="70"/>
      <c r="H689" s="74"/>
      <c r="I689" s="75"/>
      <c r="J689" s="75"/>
      <c r="K689" s="36"/>
      <c r="L689" s="82"/>
      <c r="M689" s="82"/>
      <c r="N689" s="77"/>
      <c r="O689" s="84" t="s">
        <v>179</v>
      </c>
      <c r="P689" s="86">
        <v>43157.855798611112</v>
      </c>
      <c r="Q689" s="84" t="s">
        <v>4693</v>
      </c>
      <c r="R689" s="84" t="s">
        <v>5737</v>
      </c>
      <c r="S689" s="84" t="s">
        <v>928</v>
      </c>
      <c r="T689" s="84" t="s">
        <v>6386</v>
      </c>
      <c r="U689" s="84"/>
      <c r="V689" s="84" t="s">
        <v>7147</v>
      </c>
      <c r="W689" s="86">
        <v>43157.855798611112</v>
      </c>
      <c r="X689" s="84" t="s">
        <v>8485</v>
      </c>
      <c r="Y689" s="84"/>
      <c r="Z689" s="84"/>
      <c r="AA689" s="90" t="s">
        <v>10198</v>
      </c>
      <c r="AB689" s="84"/>
      <c r="AC689" s="84" t="b">
        <v>0</v>
      </c>
      <c r="AD689" s="84">
        <v>1</v>
      </c>
      <c r="AE689" s="90" t="s">
        <v>285</v>
      </c>
      <c r="AF689" s="84" t="b">
        <v>0</v>
      </c>
      <c r="AG689" s="84" t="s">
        <v>290</v>
      </c>
      <c r="AH689" s="84"/>
      <c r="AI689" s="90" t="s">
        <v>285</v>
      </c>
      <c r="AJ689" s="84" t="b">
        <v>0</v>
      </c>
      <c r="AK689" s="84">
        <v>0</v>
      </c>
      <c r="AL689" s="90" t="s">
        <v>285</v>
      </c>
      <c r="AM689" s="84" t="s">
        <v>294</v>
      </c>
      <c r="AN689" s="84" t="b">
        <v>0</v>
      </c>
      <c r="AO689" s="90" t="s">
        <v>10198</v>
      </c>
      <c r="AP689" s="84" t="s">
        <v>179</v>
      </c>
      <c r="AQ689" s="84">
        <v>0</v>
      </c>
      <c r="AR689" s="84">
        <v>0</v>
      </c>
      <c r="AS689" s="84"/>
      <c r="AT689" s="84"/>
      <c r="AU689" s="84"/>
      <c r="AV689" s="84"/>
      <c r="AW689" s="84"/>
      <c r="AX689" s="84"/>
      <c r="AY689" s="84"/>
      <c r="AZ689" s="84"/>
    </row>
    <row r="690" spans="1:52" x14ac:dyDescent="0.2">
      <c r="A690" s="69" t="s">
        <v>2603</v>
      </c>
      <c r="B690" s="69" t="s">
        <v>2603</v>
      </c>
      <c r="C690" s="70"/>
      <c r="D690" s="71"/>
      <c r="E690" s="72"/>
      <c r="F690" s="73"/>
      <c r="G690" s="70"/>
      <c r="H690" s="74"/>
      <c r="I690" s="75"/>
      <c r="J690" s="75"/>
      <c r="K690" s="36"/>
      <c r="L690" s="82"/>
      <c r="M690" s="82"/>
      <c r="N690" s="77"/>
      <c r="O690" s="84" t="s">
        <v>179</v>
      </c>
      <c r="P690" s="86">
        <v>43157.855833333335</v>
      </c>
      <c r="Q690" s="84" t="s">
        <v>4694</v>
      </c>
      <c r="R690" s="84"/>
      <c r="S690" s="84"/>
      <c r="T690" s="84" t="s">
        <v>6387</v>
      </c>
      <c r="U690" s="84"/>
      <c r="V690" s="84" t="s">
        <v>7148</v>
      </c>
      <c r="W690" s="86">
        <v>43157.855833333335</v>
      </c>
      <c r="X690" s="84" t="s">
        <v>8486</v>
      </c>
      <c r="Y690" s="84"/>
      <c r="Z690" s="84"/>
      <c r="AA690" s="90" t="s">
        <v>10199</v>
      </c>
      <c r="AB690" s="84"/>
      <c r="AC690" s="84" t="b">
        <v>0</v>
      </c>
      <c r="AD690" s="84">
        <v>0</v>
      </c>
      <c r="AE690" s="90" t="s">
        <v>285</v>
      </c>
      <c r="AF690" s="84" t="b">
        <v>0</v>
      </c>
      <c r="AG690" s="84" t="s">
        <v>290</v>
      </c>
      <c r="AH690" s="84"/>
      <c r="AI690" s="90" t="s">
        <v>285</v>
      </c>
      <c r="AJ690" s="84" t="b">
        <v>0</v>
      </c>
      <c r="AK690" s="84">
        <v>0</v>
      </c>
      <c r="AL690" s="90" t="s">
        <v>285</v>
      </c>
      <c r="AM690" s="84" t="s">
        <v>298</v>
      </c>
      <c r="AN690" s="84" t="b">
        <v>0</v>
      </c>
      <c r="AO690" s="90" t="s">
        <v>10199</v>
      </c>
      <c r="AP690" s="84" t="s">
        <v>179</v>
      </c>
      <c r="AQ690" s="84">
        <v>0</v>
      </c>
      <c r="AR690" s="84">
        <v>0</v>
      </c>
      <c r="AS690" s="84"/>
      <c r="AT690" s="84"/>
      <c r="AU690" s="84"/>
      <c r="AV690" s="84"/>
      <c r="AW690" s="84"/>
      <c r="AX690" s="84"/>
      <c r="AY690" s="84"/>
      <c r="AZ690" s="84"/>
    </row>
    <row r="691" spans="1:52" x14ac:dyDescent="0.2">
      <c r="A691" s="69" t="s">
        <v>2604</v>
      </c>
      <c r="B691" s="69" t="s">
        <v>3700</v>
      </c>
      <c r="C691" s="70"/>
      <c r="D691" s="71"/>
      <c r="E691" s="72"/>
      <c r="F691" s="73"/>
      <c r="G691" s="70"/>
      <c r="H691" s="74"/>
      <c r="I691" s="75"/>
      <c r="J691" s="75"/>
      <c r="K691" s="36"/>
      <c r="L691" s="82"/>
      <c r="M691" s="82"/>
      <c r="N691" s="77"/>
      <c r="O691" s="84" t="s">
        <v>255</v>
      </c>
      <c r="P691" s="86">
        <v>43157.855856481481</v>
      </c>
      <c r="Q691" s="84" t="s">
        <v>4489</v>
      </c>
      <c r="R691" s="84"/>
      <c r="S691" s="84"/>
      <c r="T691" s="84" t="s">
        <v>6274</v>
      </c>
      <c r="U691" s="84"/>
      <c r="V691" s="84" t="s">
        <v>7149</v>
      </c>
      <c r="W691" s="86">
        <v>43157.855856481481</v>
      </c>
      <c r="X691" s="84" t="s">
        <v>8487</v>
      </c>
      <c r="Y691" s="84"/>
      <c r="Z691" s="84"/>
      <c r="AA691" s="90" t="s">
        <v>10200</v>
      </c>
      <c r="AB691" s="84"/>
      <c r="AC691" s="84" t="b">
        <v>0</v>
      </c>
      <c r="AD691" s="84">
        <v>0</v>
      </c>
      <c r="AE691" s="90" t="s">
        <v>285</v>
      </c>
      <c r="AF691" s="84" t="b">
        <v>0</v>
      </c>
      <c r="AG691" s="84" t="s">
        <v>673</v>
      </c>
      <c r="AH691" s="84"/>
      <c r="AI691" s="90" t="s">
        <v>285</v>
      </c>
      <c r="AJ691" s="84" t="b">
        <v>0</v>
      </c>
      <c r="AK691" s="84">
        <v>358</v>
      </c>
      <c r="AL691" s="90" t="s">
        <v>11425</v>
      </c>
      <c r="AM691" s="84" t="s">
        <v>294</v>
      </c>
      <c r="AN691" s="84" t="b">
        <v>0</v>
      </c>
      <c r="AO691" s="90" t="s">
        <v>11425</v>
      </c>
      <c r="AP691" s="84" t="s">
        <v>179</v>
      </c>
      <c r="AQ691" s="84">
        <v>0</v>
      </c>
      <c r="AR691" s="84">
        <v>0</v>
      </c>
      <c r="AS691" s="84"/>
      <c r="AT691" s="84"/>
      <c r="AU691" s="84"/>
      <c r="AV691" s="84"/>
      <c r="AW691" s="84"/>
      <c r="AX691" s="84"/>
      <c r="AY691" s="84"/>
      <c r="AZ691" s="84"/>
    </row>
    <row r="692" spans="1:52" x14ac:dyDescent="0.2">
      <c r="A692" s="69" t="s">
        <v>2605</v>
      </c>
      <c r="B692" s="69" t="s">
        <v>243</v>
      </c>
      <c r="C692" s="70"/>
      <c r="D692" s="71"/>
      <c r="E692" s="72"/>
      <c r="F692" s="73"/>
      <c r="G692" s="70"/>
      <c r="H692" s="74"/>
      <c r="I692" s="75"/>
      <c r="J692" s="75"/>
      <c r="K692" s="36"/>
      <c r="L692" s="82"/>
      <c r="M692" s="82"/>
      <c r="N692" s="77"/>
      <c r="O692" s="84" t="s">
        <v>256</v>
      </c>
      <c r="P692" s="86">
        <v>43157.855868055558</v>
      </c>
      <c r="Q692" s="84" t="s">
        <v>4695</v>
      </c>
      <c r="R692" s="84"/>
      <c r="S692" s="84"/>
      <c r="T692" s="84" t="s">
        <v>6274</v>
      </c>
      <c r="U692" s="84"/>
      <c r="V692" s="84" t="s">
        <v>275</v>
      </c>
      <c r="W692" s="86">
        <v>43157.855868055558</v>
      </c>
      <c r="X692" s="84" t="s">
        <v>8488</v>
      </c>
      <c r="Y692" s="84"/>
      <c r="Z692" s="84"/>
      <c r="AA692" s="90" t="s">
        <v>10201</v>
      </c>
      <c r="AB692" s="90" t="s">
        <v>11530</v>
      </c>
      <c r="AC692" s="84" t="b">
        <v>0</v>
      </c>
      <c r="AD692" s="84">
        <v>2</v>
      </c>
      <c r="AE692" s="90" t="s">
        <v>287</v>
      </c>
      <c r="AF692" s="84" t="b">
        <v>0</v>
      </c>
      <c r="AG692" s="84" t="s">
        <v>290</v>
      </c>
      <c r="AH692" s="84"/>
      <c r="AI692" s="90" t="s">
        <v>285</v>
      </c>
      <c r="AJ692" s="84" t="b">
        <v>0</v>
      </c>
      <c r="AK692" s="84">
        <v>0</v>
      </c>
      <c r="AL692" s="90" t="s">
        <v>285</v>
      </c>
      <c r="AM692" s="84" t="s">
        <v>294</v>
      </c>
      <c r="AN692" s="84" t="b">
        <v>0</v>
      </c>
      <c r="AO692" s="90" t="s">
        <v>11530</v>
      </c>
      <c r="AP692" s="84" t="s">
        <v>179</v>
      </c>
      <c r="AQ692" s="84">
        <v>0</v>
      </c>
      <c r="AR692" s="84">
        <v>0</v>
      </c>
      <c r="AS692" s="84"/>
      <c r="AT692" s="84"/>
      <c r="AU692" s="84"/>
      <c r="AV692" s="84"/>
      <c r="AW692" s="84"/>
      <c r="AX692" s="84"/>
      <c r="AY692" s="84"/>
      <c r="AZ692" s="84"/>
    </row>
    <row r="693" spans="1:52" x14ac:dyDescent="0.2">
      <c r="A693" s="69" t="s">
        <v>907</v>
      </c>
      <c r="B693" s="69" t="s">
        <v>907</v>
      </c>
      <c r="C693" s="70"/>
      <c r="D693" s="71"/>
      <c r="E693" s="72"/>
      <c r="F693" s="73"/>
      <c r="G693" s="70"/>
      <c r="H693" s="74"/>
      <c r="I693" s="75"/>
      <c r="J693" s="75"/>
      <c r="K693" s="36"/>
      <c r="L693" s="82"/>
      <c r="M693" s="82"/>
      <c r="N693" s="77"/>
      <c r="O693" s="84" t="s">
        <v>179</v>
      </c>
      <c r="P693" s="86">
        <v>43157.794444444444</v>
      </c>
      <c r="Q693" s="90" t="s">
        <v>4696</v>
      </c>
      <c r="R693" s="84" t="s">
        <v>5644</v>
      </c>
      <c r="S693" s="84" t="s">
        <v>935</v>
      </c>
      <c r="T693" s="84" t="s">
        <v>6274</v>
      </c>
      <c r="U693" s="84"/>
      <c r="V693" s="84" t="s">
        <v>1744</v>
      </c>
      <c r="W693" s="86">
        <v>43157.794444444444</v>
      </c>
      <c r="X693" s="84" t="s">
        <v>8489</v>
      </c>
      <c r="Y693" s="84"/>
      <c r="Z693" s="84"/>
      <c r="AA693" s="90" t="s">
        <v>10202</v>
      </c>
      <c r="AB693" s="84"/>
      <c r="AC693" s="84" t="b">
        <v>0</v>
      </c>
      <c r="AD693" s="84">
        <v>15</v>
      </c>
      <c r="AE693" s="90" t="s">
        <v>285</v>
      </c>
      <c r="AF693" s="84" t="b">
        <v>0</v>
      </c>
      <c r="AG693" s="84" t="s">
        <v>290</v>
      </c>
      <c r="AH693" s="84"/>
      <c r="AI693" s="90" t="s">
        <v>285</v>
      </c>
      <c r="AJ693" s="84" t="b">
        <v>0</v>
      </c>
      <c r="AK693" s="84">
        <v>12</v>
      </c>
      <c r="AL693" s="90" t="s">
        <v>285</v>
      </c>
      <c r="AM693" s="84" t="s">
        <v>294</v>
      </c>
      <c r="AN693" s="84" t="b">
        <v>0</v>
      </c>
      <c r="AO693" s="90" t="s">
        <v>10202</v>
      </c>
      <c r="AP693" s="84" t="s">
        <v>308</v>
      </c>
      <c r="AQ693" s="84">
        <v>0</v>
      </c>
      <c r="AR693" s="84">
        <v>0</v>
      </c>
      <c r="AS693" s="84"/>
      <c r="AT693" s="84"/>
      <c r="AU693" s="84"/>
      <c r="AV693" s="84"/>
      <c r="AW693" s="84"/>
      <c r="AX693" s="84"/>
      <c r="AY693" s="84"/>
      <c r="AZ693" s="84"/>
    </row>
    <row r="694" spans="1:52" x14ac:dyDescent="0.2">
      <c r="A694" s="69" t="s">
        <v>2606</v>
      </c>
      <c r="B694" s="69" t="s">
        <v>907</v>
      </c>
      <c r="C694" s="70"/>
      <c r="D694" s="71"/>
      <c r="E694" s="72"/>
      <c r="F694" s="73"/>
      <c r="G694" s="70"/>
      <c r="H694" s="74"/>
      <c r="I694" s="75"/>
      <c r="J694" s="75"/>
      <c r="K694" s="36"/>
      <c r="L694" s="82"/>
      <c r="M694" s="82"/>
      <c r="N694" s="77"/>
      <c r="O694" s="84" t="s">
        <v>255</v>
      </c>
      <c r="P694" s="86">
        <v>43157.855891203704</v>
      </c>
      <c r="Q694" s="84" t="s">
        <v>4697</v>
      </c>
      <c r="R694" s="84" t="s">
        <v>5644</v>
      </c>
      <c r="S694" s="84" t="s">
        <v>935</v>
      </c>
      <c r="T694" s="84" t="s">
        <v>6274</v>
      </c>
      <c r="U694" s="84"/>
      <c r="V694" s="84" t="s">
        <v>7150</v>
      </c>
      <c r="W694" s="86">
        <v>43157.855891203704</v>
      </c>
      <c r="X694" s="84" t="s">
        <v>8490</v>
      </c>
      <c r="Y694" s="84"/>
      <c r="Z694" s="84"/>
      <c r="AA694" s="90" t="s">
        <v>10203</v>
      </c>
      <c r="AB694" s="84"/>
      <c r="AC694" s="84" t="b">
        <v>0</v>
      </c>
      <c r="AD694" s="84">
        <v>0</v>
      </c>
      <c r="AE694" s="90" t="s">
        <v>285</v>
      </c>
      <c r="AF694" s="84" t="b">
        <v>0</v>
      </c>
      <c r="AG694" s="84" t="s">
        <v>290</v>
      </c>
      <c r="AH694" s="84"/>
      <c r="AI694" s="90" t="s">
        <v>285</v>
      </c>
      <c r="AJ694" s="84" t="b">
        <v>0</v>
      </c>
      <c r="AK694" s="84">
        <v>12</v>
      </c>
      <c r="AL694" s="90" t="s">
        <v>10202</v>
      </c>
      <c r="AM694" s="84" t="s">
        <v>295</v>
      </c>
      <c r="AN694" s="84" t="b">
        <v>0</v>
      </c>
      <c r="AO694" s="90" t="s">
        <v>10202</v>
      </c>
      <c r="AP694" s="84" t="s">
        <v>179</v>
      </c>
      <c r="AQ694" s="84">
        <v>0</v>
      </c>
      <c r="AR694" s="84">
        <v>0</v>
      </c>
      <c r="AS694" s="84"/>
      <c r="AT694" s="84"/>
      <c r="AU694" s="84"/>
      <c r="AV694" s="84"/>
      <c r="AW694" s="84"/>
      <c r="AX694" s="84"/>
      <c r="AY694" s="84"/>
      <c r="AZ694" s="84"/>
    </row>
    <row r="695" spans="1:52" x14ac:dyDescent="0.2">
      <c r="A695" s="69" t="s">
        <v>2607</v>
      </c>
      <c r="B695" s="69" t="s">
        <v>3834</v>
      </c>
      <c r="C695" s="70"/>
      <c r="D695" s="71"/>
      <c r="E695" s="72"/>
      <c r="F695" s="73"/>
      <c r="G695" s="70"/>
      <c r="H695" s="74"/>
      <c r="I695" s="75"/>
      <c r="J695" s="75"/>
      <c r="K695" s="36"/>
      <c r="L695" s="82"/>
      <c r="M695" s="82"/>
      <c r="N695" s="77"/>
      <c r="O695" s="84" t="s">
        <v>255</v>
      </c>
      <c r="P695" s="86">
        <v>43157.752604166664</v>
      </c>
      <c r="Q695" s="84" t="s">
        <v>4698</v>
      </c>
      <c r="R695" s="84" t="s">
        <v>5738</v>
      </c>
      <c r="S695" s="84" t="s">
        <v>6136</v>
      </c>
      <c r="T695" s="84" t="s">
        <v>6388</v>
      </c>
      <c r="U695" s="84"/>
      <c r="V695" s="84" t="s">
        <v>7151</v>
      </c>
      <c r="W695" s="86">
        <v>43157.752604166664</v>
      </c>
      <c r="X695" s="84" t="s">
        <v>8491</v>
      </c>
      <c r="Y695" s="84"/>
      <c r="Z695" s="84"/>
      <c r="AA695" s="90" t="s">
        <v>10204</v>
      </c>
      <c r="AB695" s="84"/>
      <c r="AC695" s="84" t="b">
        <v>0</v>
      </c>
      <c r="AD695" s="84">
        <v>2</v>
      </c>
      <c r="AE695" s="90" t="s">
        <v>285</v>
      </c>
      <c r="AF695" s="84" t="b">
        <v>0</v>
      </c>
      <c r="AG695" s="84" t="s">
        <v>290</v>
      </c>
      <c r="AH695" s="84"/>
      <c r="AI695" s="90" t="s">
        <v>285</v>
      </c>
      <c r="AJ695" s="84" t="b">
        <v>0</v>
      </c>
      <c r="AK695" s="84">
        <v>3</v>
      </c>
      <c r="AL695" s="90" t="s">
        <v>285</v>
      </c>
      <c r="AM695" s="84" t="s">
        <v>297</v>
      </c>
      <c r="AN695" s="84" t="b">
        <v>0</v>
      </c>
      <c r="AO695" s="90" t="s">
        <v>10204</v>
      </c>
      <c r="AP695" s="84" t="s">
        <v>308</v>
      </c>
      <c r="AQ695" s="84">
        <v>0</v>
      </c>
      <c r="AR695" s="84">
        <v>0</v>
      </c>
      <c r="AS695" s="84"/>
      <c r="AT695" s="84"/>
      <c r="AU695" s="84"/>
      <c r="AV695" s="84"/>
      <c r="AW695" s="84"/>
      <c r="AX695" s="84"/>
      <c r="AY695" s="84"/>
      <c r="AZ695" s="84"/>
    </row>
    <row r="696" spans="1:52" x14ac:dyDescent="0.2">
      <c r="A696" s="69" t="s">
        <v>2608</v>
      </c>
      <c r="B696" s="69" t="s">
        <v>3834</v>
      </c>
      <c r="C696" s="70"/>
      <c r="D696" s="71"/>
      <c r="E696" s="72"/>
      <c r="F696" s="73"/>
      <c r="G696" s="70"/>
      <c r="H696" s="74"/>
      <c r="I696" s="75"/>
      <c r="J696" s="75"/>
      <c r="K696" s="36"/>
      <c r="L696" s="82"/>
      <c r="M696" s="82"/>
      <c r="N696" s="77"/>
      <c r="O696" s="84" t="s">
        <v>255</v>
      </c>
      <c r="P696" s="86">
        <v>43157.855891203704</v>
      </c>
      <c r="Q696" s="84" t="s">
        <v>4434</v>
      </c>
      <c r="R696" s="84"/>
      <c r="S696" s="84"/>
      <c r="T696" s="84" t="s">
        <v>6274</v>
      </c>
      <c r="U696" s="84"/>
      <c r="V696" s="84" t="s">
        <v>7152</v>
      </c>
      <c r="W696" s="86">
        <v>43157.855891203704</v>
      </c>
      <c r="X696" s="84" t="s">
        <v>8492</v>
      </c>
      <c r="Y696" s="84"/>
      <c r="Z696" s="84"/>
      <c r="AA696" s="90" t="s">
        <v>10205</v>
      </c>
      <c r="AB696" s="84"/>
      <c r="AC696" s="84" t="b">
        <v>0</v>
      </c>
      <c r="AD696" s="84">
        <v>0</v>
      </c>
      <c r="AE696" s="90" t="s">
        <v>285</v>
      </c>
      <c r="AF696" s="84" t="b">
        <v>0</v>
      </c>
      <c r="AG696" s="84" t="s">
        <v>290</v>
      </c>
      <c r="AH696" s="84"/>
      <c r="AI696" s="90" t="s">
        <v>285</v>
      </c>
      <c r="AJ696" s="84" t="b">
        <v>0</v>
      </c>
      <c r="AK696" s="84">
        <v>3</v>
      </c>
      <c r="AL696" s="90" t="s">
        <v>10204</v>
      </c>
      <c r="AM696" s="84" t="s">
        <v>294</v>
      </c>
      <c r="AN696" s="84" t="b">
        <v>0</v>
      </c>
      <c r="AO696" s="90" t="s">
        <v>10204</v>
      </c>
      <c r="AP696" s="84" t="s">
        <v>179</v>
      </c>
      <c r="AQ696" s="84">
        <v>0</v>
      </c>
      <c r="AR696" s="84">
        <v>0</v>
      </c>
      <c r="AS696" s="84"/>
      <c r="AT696" s="84"/>
      <c r="AU696" s="84"/>
      <c r="AV696" s="84"/>
      <c r="AW696" s="84"/>
      <c r="AX696" s="84"/>
      <c r="AY696" s="84"/>
      <c r="AZ696" s="84"/>
    </row>
    <row r="697" spans="1:52" x14ac:dyDescent="0.2">
      <c r="A697" s="69" t="s">
        <v>2608</v>
      </c>
      <c r="B697" s="69" t="s">
        <v>2607</v>
      </c>
      <c r="C697" s="70"/>
      <c r="D697" s="71"/>
      <c r="E697" s="72"/>
      <c r="F697" s="73"/>
      <c r="G697" s="70"/>
      <c r="H697" s="74"/>
      <c r="I697" s="75"/>
      <c r="J697" s="75"/>
      <c r="K697" s="36"/>
      <c r="L697" s="82"/>
      <c r="M697" s="82"/>
      <c r="N697" s="77"/>
      <c r="O697" s="84" t="s">
        <v>255</v>
      </c>
      <c r="P697" s="86">
        <v>43157.855891203704</v>
      </c>
      <c r="Q697" s="84" t="s">
        <v>4434</v>
      </c>
      <c r="R697" s="84"/>
      <c r="S697" s="84"/>
      <c r="T697" s="84" t="s">
        <v>6274</v>
      </c>
      <c r="U697" s="84"/>
      <c r="V697" s="84" t="s">
        <v>7152</v>
      </c>
      <c r="W697" s="86">
        <v>43157.855891203704</v>
      </c>
      <c r="X697" s="84" t="s">
        <v>8492</v>
      </c>
      <c r="Y697" s="84"/>
      <c r="Z697" s="84"/>
      <c r="AA697" s="90" t="s">
        <v>10205</v>
      </c>
      <c r="AB697" s="84"/>
      <c r="AC697" s="84" t="b">
        <v>0</v>
      </c>
      <c r="AD697" s="84">
        <v>0</v>
      </c>
      <c r="AE697" s="90" t="s">
        <v>285</v>
      </c>
      <c r="AF697" s="84" t="b">
        <v>0</v>
      </c>
      <c r="AG697" s="84" t="s">
        <v>290</v>
      </c>
      <c r="AH697" s="84"/>
      <c r="AI697" s="90" t="s">
        <v>285</v>
      </c>
      <c r="AJ697" s="84" t="b">
        <v>0</v>
      </c>
      <c r="AK697" s="84">
        <v>3</v>
      </c>
      <c r="AL697" s="90" t="s">
        <v>10204</v>
      </c>
      <c r="AM697" s="84" t="s">
        <v>294</v>
      </c>
      <c r="AN697" s="84" t="b">
        <v>0</v>
      </c>
      <c r="AO697" s="90" t="s">
        <v>10204</v>
      </c>
      <c r="AP697" s="84" t="s">
        <v>179</v>
      </c>
      <c r="AQ697" s="84">
        <v>0</v>
      </c>
      <c r="AR697" s="84">
        <v>0</v>
      </c>
      <c r="AS697" s="84"/>
      <c r="AT697" s="84"/>
      <c r="AU697" s="84"/>
      <c r="AV697" s="84"/>
      <c r="AW697" s="84"/>
      <c r="AX697" s="84"/>
      <c r="AY697" s="84"/>
      <c r="AZ697" s="84"/>
    </row>
    <row r="698" spans="1:52" x14ac:dyDescent="0.2">
      <c r="A698" s="69" t="s">
        <v>2609</v>
      </c>
      <c r="B698" s="69" t="s">
        <v>3027</v>
      </c>
      <c r="C698" s="70"/>
      <c r="D698" s="71"/>
      <c r="E698" s="72"/>
      <c r="F698" s="73"/>
      <c r="G698" s="70"/>
      <c r="H698" s="74"/>
      <c r="I698" s="75"/>
      <c r="J698" s="75"/>
      <c r="K698" s="36"/>
      <c r="L698" s="82"/>
      <c r="M698" s="82"/>
      <c r="N698" s="77"/>
      <c r="O698" s="84" t="s">
        <v>255</v>
      </c>
      <c r="P698" s="86">
        <v>43157.855925925927</v>
      </c>
      <c r="Q698" s="84" t="s">
        <v>4699</v>
      </c>
      <c r="R698" s="84" t="s">
        <v>5739</v>
      </c>
      <c r="S698" s="84" t="s">
        <v>6137</v>
      </c>
      <c r="T698" s="84" t="s">
        <v>6274</v>
      </c>
      <c r="U698" s="84"/>
      <c r="V698" s="84" t="s">
        <v>7153</v>
      </c>
      <c r="W698" s="86">
        <v>43157.855925925927</v>
      </c>
      <c r="X698" s="84" t="s">
        <v>8493</v>
      </c>
      <c r="Y698" s="84"/>
      <c r="Z698" s="84"/>
      <c r="AA698" s="90" t="s">
        <v>10206</v>
      </c>
      <c r="AB698" s="84"/>
      <c r="AC698" s="84" t="b">
        <v>0</v>
      </c>
      <c r="AD698" s="84">
        <v>0</v>
      </c>
      <c r="AE698" s="90" t="s">
        <v>285</v>
      </c>
      <c r="AF698" s="84" t="b">
        <v>0</v>
      </c>
      <c r="AG698" s="84" t="s">
        <v>1005</v>
      </c>
      <c r="AH698" s="84"/>
      <c r="AI698" s="90" t="s">
        <v>285</v>
      </c>
      <c r="AJ698" s="84" t="b">
        <v>0</v>
      </c>
      <c r="AK698" s="84">
        <v>3</v>
      </c>
      <c r="AL698" s="90" t="s">
        <v>10661</v>
      </c>
      <c r="AM698" s="84" t="s">
        <v>294</v>
      </c>
      <c r="AN698" s="84" t="b">
        <v>0</v>
      </c>
      <c r="AO698" s="90" t="s">
        <v>10661</v>
      </c>
      <c r="AP698" s="84" t="s">
        <v>179</v>
      </c>
      <c r="AQ698" s="84">
        <v>0</v>
      </c>
      <c r="AR698" s="84">
        <v>0</v>
      </c>
      <c r="AS698" s="84"/>
      <c r="AT698" s="84"/>
      <c r="AU698" s="84"/>
      <c r="AV698" s="84"/>
      <c r="AW698" s="84"/>
      <c r="AX698" s="84"/>
      <c r="AY698" s="84"/>
      <c r="AZ698" s="84"/>
    </row>
    <row r="699" spans="1:52" x14ac:dyDescent="0.2">
      <c r="A699" s="69" t="s">
        <v>2610</v>
      </c>
      <c r="B699" s="69" t="s">
        <v>3600</v>
      </c>
      <c r="C699" s="70"/>
      <c r="D699" s="71"/>
      <c r="E699" s="72"/>
      <c r="F699" s="73"/>
      <c r="G699" s="70"/>
      <c r="H699" s="74"/>
      <c r="I699" s="75"/>
      <c r="J699" s="75"/>
      <c r="K699" s="36"/>
      <c r="L699" s="82"/>
      <c r="M699" s="82"/>
      <c r="N699" s="77"/>
      <c r="O699" s="84" t="s">
        <v>255</v>
      </c>
      <c r="P699" s="86">
        <v>43157.855983796297</v>
      </c>
      <c r="Q699" s="84" t="s">
        <v>4394</v>
      </c>
      <c r="R699" s="84"/>
      <c r="S699" s="84"/>
      <c r="T699" s="84" t="s">
        <v>6274</v>
      </c>
      <c r="U699" s="84"/>
      <c r="V699" s="84" t="s">
        <v>7154</v>
      </c>
      <c r="W699" s="86">
        <v>43157.855983796297</v>
      </c>
      <c r="X699" s="84" t="s">
        <v>8494</v>
      </c>
      <c r="Y699" s="84"/>
      <c r="Z699" s="84"/>
      <c r="AA699" s="90" t="s">
        <v>10207</v>
      </c>
      <c r="AB699" s="84"/>
      <c r="AC699" s="84" t="b">
        <v>0</v>
      </c>
      <c r="AD699" s="84">
        <v>0</v>
      </c>
      <c r="AE699" s="90" t="s">
        <v>285</v>
      </c>
      <c r="AF699" s="84" t="b">
        <v>0</v>
      </c>
      <c r="AG699" s="84" t="s">
        <v>2154</v>
      </c>
      <c r="AH699" s="84"/>
      <c r="AI699" s="90" t="s">
        <v>285</v>
      </c>
      <c r="AJ699" s="84" t="b">
        <v>0</v>
      </c>
      <c r="AK699" s="84">
        <v>258</v>
      </c>
      <c r="AL699" s="90" t="s">
        <v>11311</v>
      </c>
      <c r="AM699" s="84" t="s">
        <v>296</v>
      </c>
      <c r="AN699" s="84" t="b">
        <v>0</v>
      </c>
      <c r="AO699" s="90" t="s">
        <v>11311</v>
      </c>
      <c r="AP699" s="84" t="s">
        <v>179</v>
      </c>
      <c r="AQ699" s="84">
        <v>0</v>
      </c>
      <c r="AR699" s="84">
        <v>0</v>
      </c>
      <c r="AS699" s="84"/>
      <c r="AT699" s="84"/>
      <c r="AU699" s="84"/>
      <c r="AV699" s="84"/>
      <c r="AW699" s="84"/>
      <c r="AX699" s="84"/>
      <c r="AY699" s="84"/>
      <c r="AZ699" s="84"/>
    </row>
    <row r="700" spans="1:52" x14ac:dyDescent="0.2">
      <c r="A700" s="69" t="s">
        <v>2611</v>
      </c>
      <c r="B700" s="69" t="s">
        <v>3680</v>
      </c>
      <c r="C700" s="70"/>
      <c r="D700" s="71"/>
      <c r="E700" s="72"/>
      <c r="F700" s="73"/>
      <c r="G700" s="70"/>
      <c r="H700" s="74"/>
      <c r="I700" s="75"/>
      <c r="J700" s="75"/>
      <c r="K700" s="36"/>
      <c r="L700" s="82"/>
      <c r="M700" s="82"/>
      <c r="N700" s="77"/>
      <c r="O700" s="84" t="s">
        <v>255</v>
      </c>
      <c r="P700" s="86">
        <v>43157.856030092589</v>
      </c>
      <c r="Q700" s="84" t="s">
        <v>4550</v>
      </c>
      <c r="R700" s="84"/>
      <c r="S700" s="84"/>
      <c r="T700" s="84" t="s">
        <v>6274</v>
      </c>
      <c r="U700" s="84" t="s">
        <v>6649</v>
      </c>
      <c r="V700" s="84" t="s">
        <v>6649</v>
      </c>
      <c r="W700" s="86">
        <v>43157.856030092589</v>
      </c>
      <c r="X700" s="84" t="s">
        <v>8495</v>
      </c>
      <c r="Y700" s="84"/>
      <c r="Z700" s="84"/>
      <c r="AA700" s="90" t="s">
        <v>10208</v>
      </c>
      <c r="AB700" s="84"/>
      <c r="AC700" s="84" t="b">
        <v>0</v>
      </c>
      <c r="AD700" s="84">
        <v>0</v>
      </c>
      <c r="AE700" s="90" t="s">
        <v>285</v>
      </c>
      <c r="AF700" s="84" t="b">
        <v>0</v>
      </c>
      <c r="AG700" s="84" t="s">
        <v>2154</v>
      </c>
      <c r="AH700" s="84"/>
      <c r="AI700" s="90" t="s">
        <v>285</v>
      </c>
      <c r="AJ700" s="84" t="b">
        <v>0</v>
      </c>
      <c r="AK700" s="84">
        <v>325</v>
      </c>
      <c r="AL700" s="90" t="s">
        <v>11404</v>
      </c>
      <c r="AM700" s="84" t="s">
        <v>296</v>
      </c>
      <c r="AN700" s="84" t="b">
        <v>0</v>
      </c>
      <c r="AO700" s="90" t="s">
        <v>11404</v>
      </c>
      <c r="AP700" s="84" t="s">
        <v>179</v>
      </c>
      <c r="AQ700" s="84">
        <v>0</v>
      </c>
      <c r="AR700" s="84">
        <v>0</v>
      </c>
      <c r="AS700" s="84"/>
      <c r="AT700" s="84"/>
      <c r="AU700" s="84"/>
      <c r="AV700" s="84"/>
      <c r="AW700" s="84"/>
      <c r="AX700" s="84"/>
      <c r="AY700" s="84"/>
      <c r="AZ700" s="84"/>
    </row>
    <row r="701" spans="1:52" x14ac:dyDescent="0.2">
      <c r="A701" s="69" t="s">
        <v>2612</v>
      </c>
      <c r="B701" s="69" t="s">
        <v>3700</v>
      </c>
      <c r="C701" s="70"/>
      <c r="D701" s="71"/>
      <c r="E701" s="72"/>
      <c r="F701" s="73"/>
      <c r="G701" s="70"/>
      <c r="H701" s="74"/>
      <c r="I701" s="75"/>
      <c r="J701" s="75"/>
      <c r="K701" s="36"/>
      <c r="L701" s="82"/>
      <c r="M701" s="82"/>
      <c r="N701" s="77"/>
      <c r="O701" s="84" t="s">
        <v>255</v>
      </c>
      <c r="P701" s="86">
        <v>43157.856134259258</v>
      </c>
      <c r="Q701" s="84" t="s">
        <v>4489</v>
      </c>
      <c r="R701" s="84"/>
      <c r="S701" s="84"/>
      <c r="T701" s="84" t="s">
        <v>6274</v>
      </c>
      <c r="U701" s="84"/>
      <c r="V701" s="84" t="s">
        <v>7155</v>
      </c>
      <c r="W701" s="86">
        <v>43157.856134259258</v>
      </c>
      <c r="X701" s="84" t="s">
        <v>8496</v>
      </c>
      <c r="Y701" s="84"/>
      <c r="Z701" s="84"/>
      <c r="AA701" s="90" t="s">
        <v>10209</v>
      </c>
      <c r="AB701" s="84"/>
      <c r="AC701" s="84" t="b">
        <v>0</v>
      </c>
      <c r="AD701" s="84">
        <v>0</v>
      </c>
      <c r="AE701" s="90" t="s">
        <v>285</v>
      </c>
      <c r="AF701" s="84" t="b">
        <v>0</v>
      </c>
      <c r="AG701" s="84" t="s">
        <v>673</v>
      </c>
      <c r="AH701" s="84"/>
      <c r="AI701" s="90" t="s">
        <v>285</v>
      </c>
      <c r="AJ701" s="84" t="b">
        <v>0</v>
      </c>
      <c r="AK701" s="84">
        <v>358</v>
      </c>
      <c r="AL701" s="90" t="s">
        <v>11425</v>
      </c>
      <c r="AM701" s="84" t="s">
        <v>294</v>
      </c>
      <c r="AN701" s="84" t="b">
        <v>0</v>
      </c>
      <c r="AO701" s="90" t="s">
        <v>11425</v>
      </c>
      <c r="AP701" s="84" t="s">
        <v>179</v>
      </c>
      <c r="AQ701" s="84">
        <v>0</v>
      </c>
      <c r="AR701" s="84">
        <v>0</v>
      </c>
      <c r="AS701" s="84"/>
      <c r="AT701" s="84"/>
      <c r="AU701" s="84"/>
      <c r="AV701" s="84"/>
      <c r="AW701" s="84"/>
      <c r="AX701" s="84"/>
      <c r="AY701" s="84"/>
      <c r="AZ701" s="84"/>
    </row>
    <row r="702" spans="1:52" x14ac:dyDescent="0.2">
      <c r="A702" s="69" t="s">
        <v>2613</v>
      </c>
      <c r="B702" s="69" t="s">
        <v>2613</v>
      </c>
      <c r="C702" s="70"/>
      <c r="D702" s="71"/>
      <c r="E702" s="72"/>
      <c r="F702" s="73"/>
      <c r="G702" s="70"/>
      <c r="H702" s="74"/>
      <c r="I702" s="75"/>
      <c r="J702" s="75"/>
      <c r="K702" s="36"/>
      <c r="L702" s="82"/>
      <c r="M702" s="82"/>
      <c r="N702" s="77"/>
      <c r="O702" s="84" t="s">
        <v>179</v>
      </c>
      <c r="P702" s="86">
        <v>43157.856192129628</v>
      </c>
      <c r="Q702" s="84" t="s">
        <v>4700</v>
      </c>
      <c r="R702" s="84" t="s">
        <v>5740</v>
      </c>
      <c r="S702" s="84" t="s">
        <v>6138</v>
      </c>
      <c r="T702" s="84" t="s">
        <v>6274</v>
      </c>
      <c r="U702" s="84"/>
      <c r="V702" s="84" t="s">
        <v>7156</v>
      </c>
      <c r="W702" s="86">
        <v>43157.856192129628</v>
      </c>
      <c r="X702" s="84" t="s">
        <v>8497</v>
      </c>
      <c r="Y702" s="84"/>
      <c r="Z702" s="84"/>
      <c r="AA702" s="90" t="s">
        <v>10210</v>
      </c>
      <c r="AB702" s="84"/>
      <c r="AC702" s="84" t="b">
        <v>0</v>
      </c>
      <c r="AD702" s="84">
        <v>0</v>
      </c>
      <c r="AE702" s="90" t="s">
        <v>285</v>
      </c>
      <c r="AF702" s="84" t="b">
        <v>0</v>
      </c>
      <c r="AG702" s="84" t="s">
        <v>290</v>
      </c>
      <c r="AH702" s="84"/>
      <c r="AI702" s="90" t="s">
        <v>285</v>
      </c>
      <c r="AJ702" s="84" t="b">
        <v>0</v>
      </c>
      <c r="AK702" s="84">
        <v>0</v>
      </c>
      <c r="AL702" s="90" t="s">
        <v>285</v>
      </c>
      <c r="AM702" s="84" t="s">
        <v>303</v>
      </c>
      <c r="AN702" s="84" t="b">
        <v>0</v>
      </c>
      <c r="AO702" s="90" t="s">
        <v>10210</v>
      </c>
      <c r="AP702" s="84" t="s">
        <v>179</v>
      </c>
      <c r="AQ702" s="84">
        <v>0</v>
      </c>
      <c r="AR702" s="84">
        <v>0</v>
      </c>
      <c r="AS702" s="84"/>
      <c r="AT702" s="84"/>
      <c r="AU702" s="84"/>
      <c r="AV702" s="84"/>
      <c r="AW702" s="84"/>
      <c r="AX702" s="84"/>
      <c r="AY702" s="84"/>
      <c r="AZ702" s="84"/>
    </row>
    <row r="703" spans="1:52" x14ac:dyDescent="0.2">
      <c r="A703" s="69" t="s">
        <v>2614</v>
      </c>
      <c r="B703" s="69" t="s">
        <v>2614</v>
      </c>
      <c r="C703" s="70"/>
      <c r="D703" s="71"/>
      <c r="E703" s="72"/>
      <c r="F703" s="73"/>
      <c r="G703" s="70"/>
      <c r="H703" s="74"/>
      <c r="I703" s="75"/>
      <c r="J703" s="75"/>
      <c r="K703" s="36"/>
      <c r="L703" s="82"/>
      <c r="M703" s="82"/>
      <c r="N703" s="77"/>
      <c r="O703" s="84" t="s">
        <v>179</v>
      </c>
      <c r="P703" s="86">
        <v>43157.856192129628</v>
      </c>
      <c r="Q703" s="84" t="s">
        <v>4701</v>
      </c>
      <c r="R703" s="84" t="s">
        <v>5607</v>
      </c>
      <c r="S703" s="84" t="s">
        <v>6076</v>
      </c>
      <c r="T703" s="84" t="s">
        <v>6274</v>
      </c>
      <c r="U703" s="84"/>
      <c r="V703" s="84" t="s">
        <v>7157</v>
      </c>
      <c r="W703" s="86">
        <v>43157.856192129628</v>
      </c>
      <c r="X703" s="84" t="s">
        <v>8498</v>
      </c>
      <c r="Y703" s="84"/>
      <c r="Z703" s="84"/>
      <c r="AA703" s="90" t="s">
        <v>10211</v>
      </c>
      <c r="AB703" s="84"/>
      <c r="AC703" s="84" t="b">
        <v>0</v>
      </c>
      <c r="AD703" s="84">
        <v>0</v>
      </c>
      <c r="AE703" s="90" t="s">
        <v>285</v>
      </c>
      <c r="AF703" s="84" t="b">
        <v>0</v>
      </c>
      <c r="AG703" s="84" t="s">
        <v>290</v>
      </c>
      <c r="AH703" s="84"/>
      <c r="AI703" s="90" t="s">
        <v>285</v>
      </c>
      <c r="AJ703" s="84" t="b">
        <v>0</v>
      </c>
      <c r="AK703" s="84">
        <v>0</v>
      </c>
      <c r="AL703" s="90" t="s">
        <v>285</v>
      </c>
      <c r="AM703" s="84" t="s">
        <v>295</v>
      </c>
      <c r="AN703" s="84" t="b">
        <v>0</v>
      </c>
      <c r="AO703" s="90" t="s">
        <v>10211</v>
      </c>
      <c r="AP703" s="84" t="s">
        <v>179</v>
      </c>
      <c r="AQ703" s="84">
        <v>0</v>
      </c>
      <c r="AR703" s="84">
        <v>0</v>
      </c>
      <c r="AS703" s="84"/>
      <c r="AT703" s="84"/>
      <c r="AU703" s="84"/>
      <c r="AV703" s="84"/>
      <c r="AW703" s="84"/>
      <c r="AX703" s="84"/>
      <c r="AY703" s="84"/>
      <c r="AZ703" s="84"/>
    </row>
    <row r="704" spans="1:52" x14ac:dyDescent="0.2">
      <c r="A704" s="69" t="s">
        <v>2615</v>
      </c>
      <c r="B704" s="69" t="s">
        <v>3600</v>
      </c>
      <c r="C704" s="70"/>
      <c r="D704" s="71"/>
      <c r="E704" s="72"/>
      <c r="F704" s="73"/>
      <c r="G704" s="70"/>
      <c r="H704" s="74"/>
      <c r="I704" s="75"/>
      <c r="J704" s="75"/>
      <c r="K704" s="36"/>
      <c r="L704" s="82"/>
      <c r="M704" s="82"/>
      <c r="N704" s="77"/>
      <c r="O704" s="84" t="s">
        <v>255</v>
      </c>
      <c r="P704" s="86">
        <v>43157.856215277781</v>
      </c>
      <c r="Q704" s="84" t="s">
        <v>4394</v>
      </c>
      <c r="R704" s="84"/>
      <c r="S704" s="84"/>
      <c r="T704" s="84" t="s">
        <v>6274</v>
      </c>
      <c r="U704" s="84"/>
      <c r="V704" s="84" t="s">
        <v>7158</v>
      </c>
      <c r="W704" s="86">
        <v>43157.856215277781</v>
      </c>
      <c r="X704" s="84" t="s">
        <v>8499</v>
      </c>
      <c r="Y704" s="84"/>
      <c r="Z704" s="84"/>
      <c r="AA704" s="90" t="s">
        <v>10212</v>
      </c>
      <c r="AB704" s="84"/>
      <c r="AC704" s="84" t="b">
        <v>0</v>
      </c>
      <c r="AD704" s="84">
        <v>0</v>
      </c>
      <c r="AE704" s="90" t="s">
        <v>285</v>
      </c>
      <c r="AF704" s="84" t="b">
        <v>0</v>
      </c>
      <c r="AG704" s="84" t="s">
        <v>2154</v>
      </c>
      <c r="AH704" s="84"/>
      <c r="AI704" s="90" t="s">
        <v>285</v>
      </c>
      <c r="AJ704" s="84" t="b">
        <v>0</v>
      </c>
      <c r="AK704" s="84">
        <v>258</v>
      </c>
      <c r="AL704" s="90" t="s">
        <v>11311</v>
      </c>
      <c r="AM704" s="84" t="s">
        <v>296</v>
      </c>
      <c r="AN704" s="84" t="b">
        <v>0</v>
      </c>
      <c r="AO704" s="90" t="s">
        <v>11311</v>
      </c>
      <c r="AP704" s="84" t="s">
        <v>179</v>
      </c>
      <c r="AQ704" s="84">
        <v>0</v>
      </c>
      <c r="AR704" s="84">
        <v>0</v>
      </c>
      <c r="AS704" s="84"/>
      <c r="AT704" s="84"/>
      <c r="AU704" s="84"/>
      <c r="AV704" s="84"/>
      <c r="AW704" s="84"/>
      <c r="AX704" s="84"/>
      <c r="AY704" s="84"/>
      <c r="AZ704" s="84"/>
    </row>
    <row r="705" spans="1:52" x14ac:dyDescent="0.2">
      <c r="A705" s="69" t="s">
        <v>2616</v>
      </c>
      <c r="B705" s="69" t="s">
        <v>2929</v>
      </c>
      <c r="C705" s="70"/>
      <c r="D705" s="71"/>
      <c r="E705" s="72"/>
      <c r="F705" s="73"/>
      <c r="G705" s="70"/>
      <c r="H705" s="74"/>
      <c r="I705" s="75"/>
      <c r="J705" s="75"/>
      <c r="K705" s="36"/>
      <c r="L705" s="82"/>
      <c r="M705" s="82"/>
      <c r="N705" s="77"/>
      <c r="O705" s="84" t="s">
        <v>255</v>
      </c>
      <c r="P705" s="86">
        <v>43157.856238425928</v>
      </c>
      <c r="Q705" s="84" t="s">
        <v>4619</v>
      </c>
      <c r="R705" s="84" t="s">
        <v>5706</v>
      </c>
      <c r="S705" s="84" t="s">
        <v>918</v>
      </c>
      <c r="T705" s="84" t="s">
        <v>6274</v>
      </c>
      <c r="U705" s="84"/>
      <c r="V705" s="84" t="s">
        <v>275</v>
      </c>
      <c r="W705" s="86">
        <v>43157.856238425928</v>
      </c>
      <c r="X705" s="84" t="s">
        <v>8500</v>
      </c>
      <c r="Y705" s="84"/>
      <c r="Z705" s="84"/>
      <c r="AA705" s="90" t="s">
        <v>10213</v>
      </c>
      <c r="AB705" s="84"/>
      <c r="AC705" s="84" t="b">
        <v>0</v>
      </c>
      <c r="AD705" s="84">
        <v>0</v>
      </c>
      <c r="AE705" s="90" t="s">
        <v>285</v>
      </c>
      <c r="AF705" s="84" t="b">
        <v>0</v>
      </c>
      <c r="AG705" s="84" t="s">
        <v>290</v>
      </c>
      <c r="AH705" s="84"/>
      <c r="AI705" s="90" t="s">
        <v>285</v>
      </c>
      <c r="AJ705" s="84" t="b">
        <v>0</v>
      </c>
      <c r="AK705" s="84">
        <v>5</v>
      </c>
      <c r="AL705" s="90" t="s">
        <v>10555</v>
      </c>
      <c r="AM705" s="84" t="s">
        <v>298</v>
      </c>
      <c r="AN705" s="84" t="b">
        <v>0</v>
      </c>
      <c r="AO705" s="90" t="s">
        <v>10555</v>
      </c>
      <c r="AP705" s="84" t="s">
        <v>179</v>
      </c>
      <c r="AQ705" s="84">
        <v>0</v>
      </c>
      <c r="AR705" s="84">
        <v>0</v>
      </c>
      <c r="AS705" s="84"/>
      <c r="AT705" s="84"/>
      <c r="AU705" s="84"/>
      <c r="AV705" s="84"/>
      <c r="AW705" s="84"/>
      <c r="AX705" s="84"/>
      <c r="AY705" s="84"/>
      <c r="AZ705" s="84"/>
    </row>
    <row r="706" spans="1:52" x14ac:dyDescent="0.2">
      <c r="A706" s="69" t="s">
        <v>2617</v>
      </c>
      <c r="B706" s="69" t="s">
        <v>3718</v>
      </c>
      <c r="C706" s="70"/>
      <c r="D706" s="71"/>
      <c r="E706" s="72"/>
      <c r="F706" s="73"/>
      <c r="G706" s="70"/>
      <c r="H706" s="74"/>
      <c r="I706" s="75"/>
      <c r="J706" s="75"/>
      <c r="K706" s="36"/>
      <c r="L706" s="82"/>
      <c r="M706" s="82"/>
      <c r="N706" s="77"/>
      <c r="O706" s="84" t="s">
        <v>255</v>
      </c>
      <c r="P706" s="86">
        <v>43157.856400462966</v>
      </c>
      <c r="Q706" s="84" t="s">
        <v>4461</v>
      </c>
      <c r="R706" s="84"/>
      <c r="S706" s="84"/>
      <c r="T706" s="84" t="s">
        <v>6323</v>
      </c>
      <c r="U706" s="84"/>
      <c r="V706" s="84" t="s">
        <v>7159</v>
      </c>
      <c r="W706" s="86">
        <v>43157.856400462966</v>
      </c>
      <c r="X706" s="84" t="s">
        <v>8501</v>
      </c>
      <c r="Y706" s="84"/>
      <c r="Z706" s="84"/>
      <c r="AA706" s="90" t="s">
        <v>10214</v>
      </c>
      <c r="AB706" s="84"/>
      <c r="AC706" s="84" t="b">
        <v>0</v>
      </c>
      <c r="AD706" s="84">
        <v>0</v>
      </c>
      <c r="AE706" s="90" t="s">
        <v>285</v>
      </c>
      <c r="AF706" s="84" t="b">
        <v>0</v>
      </c>
      <c r="AG706" s="84" t="s">
        <v>290</v>
      </c>
      <c r="AH706" s="84"/>
      <c r="AI706" s="90" t="s">
        <v>285</v>
      </c>
      <c r="AJ706" s="84" t="b">
        <v>0</v>
      </c>
      <c r="AK706" s="84">
        <v>25</v>
      </c>
      <c r="AL706" s="90" t="s">
        <v>11446</v>
      </c>
      <c r="AM706" s="84" t="s">
        <v>295</v>
      </c>
      <c r="AN706" s="84" t="b">
        <v>0</v>
      </c>
      <c r="AO706" s="90" t="s">
        <v>11446</v>
      </c>
      <c r="AP706" s="84" t="s">
        <v>179</v>
      </c>
      <c r="AQ706" s="84">
        <v>0</v>
      </c>
      <c r="AR706" s="84">
        <v>0</v>
      </c>
      <c r="AS706" s="84"/>
      <c r="AT706" s="84"/>
      <c r="AU706" s="84"/>
      <c r="AV706" s="84"/>
      <c r="AW706" s="84"/>
      <c r="AX706" s="84"/>
      <c r="AY706" s="84"/>
      <c r="AZ706" s="84"/>
    </row>
    <row r="707" spans="1:52" x14ac:dyDescent="0.2">
      <c r="A707" s="69" t="s">
        <v>2618</v>
      </c>
      <c r="B707" s="69" t="s">
        <v>2618</v>
      </c>
      <c r="C707" s="70"/>
      <c r="D707" s="71"/>
      <c r="E707" s="72"/>
      <c r="F707" s="73"/>
      <c r="G707" s="70"/>
      <c r="H707" s="74"/>
      <c r="I707" s="75"/>
      <c r="J707" s="75"/>
      <c r="K707" s="36"/>
      <c r="L707" s="82"/>
      <c r="M707" s="82"/>
      <c r="N707" s="77"/>
      <c r="O707" s="84" t="s">
        <v>179</v>
      </c>
      <c r="P707" s="86">
        <v>43157.628148148149</v>
      </c>
      <c r="Q707" s="84" t="s">
        <v>4702</v>
      </c>
      <c r="R707" s="84" t="s">
        <v>5741</v>
      </c>
      <c r="S707" s="84" t="s">
        <v>6139</v>
      </c>
      <c r="T707" s="84" t="s">
        <v>6274</v>
      </c>
      <c r="U707" s="84"/>
      <c r="V707" s="84" t="s">
        <v>7160</v>
      </c>
      <c r="W707" s="86">
        <v>43157.628148148149</v>
      </c>
      <c r="X707" s="84" t="s">
        <v>8502</v>
      </c>
      <c r="Y707" s="84"/>
      <c r="Z707" s="84"/>
      <c r="AA707" s="90" t="s">
        <v>10215</v>
      </c>
      <c r="AB707" s="84"/>
      <c r="AC707" s="84" t="b">
        <v>0</v>
      </c>
      <c r="AD707" s="84">
        <v>4</v>
      </c>
      <c r="AE707" s="90" t="s">
        <v>285</v>
      </c>
      <c r="AF707" s="84" t="b">
        <v>0</v>
      </c>
      <c r="AG707" s="84" t="s">
        <v>290</v>
      </c>
      <c r="AH707" s="84"/>
      <c r="AI707" s="90" t="s">
        <v>285</v>
      </c>
      <c r="AJ707" s="84" t="b">
        <v>0</v>
      </c>
      <c r="AK707" s="84">
        <v>5</v>
      </c>
      <c r="AL707" s="90" t="s">
        <v>285</v>
      </c>
      <c r="AM707" s="84" t="s">
        <v>294</v>
      </c>
      <c r="AN707" s="84" t="b">
        <v>0</v>
      </c>
      <c r="AO707" s="90" t="s">
        <v>10215</v>
      </c>
      <c r="AP707" s="84" t="s">
        <v>308</v>
      </c>
      <c r="AQ707" s="84">
        <v>0</v>
      </c>
      <c r="AR707" s="84">
        <v>0</v>
      </c>
      <c r="AS707" s="84"/>
      <c r="AT707" s="84"/>
      <c r="AU707" s="84"/>
      <c r="AV707" s="84"/>
      <c r="AW707" s="84"/>
      <c r="AX707" s="84"/>
      <c r="AY707" s="84"/>
      <c r="AZ707" s="84"/>
    </row>
    <row r="708" spans="1:52" x14ac:dyDescent="0.2">
      <c r="A708" s="69" t="s">
        <v>2619</v>
      </c>
      <c r="B708" s="69" t="s">
        <v>2618</v>
      </c>
      <c r="C708" s="70"/>
      <c r="D708" s="71"/>
      <c r="E708" s="72"/>
      <c r="F708" s="73"/>
      <c r="G708" s="70"/>
      <c r="H708" s="74"/>
      <c r="I708" s="75"/>
      <c r="J708" s="75"/>
      <c r="K708" s="36"/>
      <c r="L708" s="82"/>
      <c r="M708" s="82"/>
      <c r="N708" s="77"/>
      <c r="O708" s="84" t="s">
        <v>255</v>
      </c>
      <c r="P708" s="86">
        <v>43157.856412037036</v>
      </c>
      <c r="Q708" s="84" t="s">
        <v>4703</v>
      </c>
      <c r="R708" s="84" t="s">
        <v>5741</v>
      </c>
      <c r="S708" s="84" t="s">
        <v>6139</v>
      </c>
      <c r="T708" s="84" t="s">
        <v>6274</v>
      </c>
      <c r="U708" s="84"/>
      <c r="V708" s="84" t="s">
        <v>7161</v>
      </c>
      <c r="W708" s="86">
        <v>43157.856412037036</v>
      </c>
      <c r="X708" s="84" t="s">
        <v>8503</v>
      </c>
      <c r="Y708" s="84"/>
      <c r="Z708" s="84"/>
      <c r="AA708" s="90" t="s">
        <v>10216</v>
      </c>
      <c r="AB708" s="84"/>
      <c r="AC708" s="84" t="b">
        <v>0</v>
      </c>
      <c r="AD708" s="84">
        <v>0</v>
      </c>
      <c r="AE708" s="90" t="s">
        <v>285</v>
      </c>
      <c r="AF708" s="84" t="b">
        <v>0</v>
      </c>
      <c r="AG708" s="84" t="s">
        <v>290</v>
      </c>
      <c r="AH708" s="84"/>
      <c r="AI708" s="90" t="s">
        <v>285</v>
      </c>
      <c r="AJ708" s="84" t="b">
        <v>0</v>
      </c>
      <c r="AK708" s="84">
        <v>5</v>
      </c>
      <c r="AL708" s="90" t="s">
        <v>10215</v>
      </c>
      <c r="AM708" s="84" t="s">
        <v>295</v>
      </c>
      <c r="AN708" s="84" t="b">
        <v>0</v>
      </c>
      <c r="AO708" s="90" t="s">
        <v>10215</v>
      </c>
      <c r="AP708" s="84" t="s">
        <v>179</v>
      </c>
      <c r="AQ708" s="84">
        <v>0</v>
      </c>
      <c r="AR708" s="84">
        <v>0</v>
      </c>
      <c r="AS708" s="84"/>
      <c r="AT708" s="84"/>
      <c r="AU708" s="84"/>
      <c r="AV708" s="84"/>
      <c r="AW708" s="84"/>
      <c r="AX708" s="84"/>
      <c r="AY708" s="84"/>
      <c r="AZ708" s="84"/>
    </row>
    <row r="709" spans="1:52" x14ac:dyDescent="0.2">
      <c r="A709" s="69" t="s">
        <v>2620</v>
      </c>
      <c r="B709" s="69" t="s">
        <v>2620</v>
      </c>
      <c r="C709" s="70"/>
      <c r="D709" s="71"/>
      <c r="E709" s="72"/>
      <c r="F709" s="73"/>
      <c r="G709" s="70"/>
      <c r="H709" s="74"/>
      <c r="I709" s="75"/>
      <c r="J709" s="75"/>
      <c r="K709" s="36"/>
      <c r="L709" s="82"/>
      <c r="M709" s="82"/>
      <c r="N709" s="77"/>
      <c r="O709" s="84" t="s">
        <v>179</v>
      </c>
      <c r="P709" s="86">
        <v>43157.733067129629</v>
      </c>
      <c r="Q709" s="84" t="s">
        <v>4704</v>
      </c>
      <c r="R709" s="84" t="s">
        <v>5742</v>
      </c>
      <c r="S709" s="84" t="s">
        <v>258</v>
      </c>
      <c r="T709" s="84" t="s">
        <v>6389</v>
      </c>
      <c r="U709" s="84"/>
      <c r="V709" s="84" t="s">
        <v>7162</v>
      </c>
      <c r="W709" s="86">
        <v>43157.733067129629</v>
      </c>
      <c r="X709" s="84" t="s">
        <v>8504</v>
      </c>
      <c r="Y709" s="84"/>
      <c r="Z709" s="84"/>
      <c r="AA709" s="90" t="s">
        <v>10217</v>
      </c>
      <c r="AB709" s="84"/>
      <c r="AC709" s="84" t="b">
        <v>0</v>
      </c>
      <c r="AD709" s="84">
        <v>1</v>
      </c>
      <c r="AE709" s="90" t="s">
        <v>285</v>
      </c>
      <c r="AF709" s="84" t="b">
        <v>1</v>
      </c>
      <c r="AG709" s="84" t="s">
        <v>290</v>
      </c>
      <c r="AH709" s="84"/>
      <c r="AI709" s="90" t="s">
        <v>11842</v>
      </c>
      <c r="AJ709" s="84" t="b">
        <v>0</v>
      </c>
      <c r="AK709" s="84">
        <v>1</v>
      </c>
      <c r="AL709" s="90" t="s">
        <v>285</v>
      </c>
      <c r="AM709" s="84" t="s">
        <v>295</v>
      </c>
      <c r="AN709" s="84" t="b">
        <v>0</v>
      </c>
      <c r="AO709" s="90" t="s">
        <v>10217</v>
      </c>
      <c r="AP709" s="84" t="s">
        <v>308</v>
      </c>
      <c r="AQ709" s="84">
        <v>0</v>
      </c>
      <c r="AR709" s="84">
        <v>0</v>
      </c>
      <c r="AS709" s="84" t="s">
        <v>1024</v>
      </c>
      <c r="AT709" s="84" t="s">
        <v>310</v>
      </c>
      <c r="AU709" s="84" t="s">
        <v>313</v>
      </c>
      <c r="AV709" s="84" t="s">
        <v>525</v>
      </c>
      <c r="AW709" s="84" t="s">
        <v>1038</v>
      </c>
      <c r="AX709" s="84" t="s">
        <v>1043</v>
      </c>
      <c r="AY709" s="84" t="s">
        <v>331</v>
      </c>
      <c r="AZ709" s="84" t="s">
        <v>1050</v>
      </c>
    </row>
    <row r="710" spans="1:52" x14ac:dyDescent="0.2">
      <c r="A710" s="69" t="s">
        <v>2620</v>
      </c>
      <c r="B710" s="69" t="s">
        <v>2620</v>
      </c>
      <c r="C710" s="70"/>
      <c r="D710" s="71"/>
      <c r="E710" s="72"/>
      <c r="F710" s="73"/>
      <c r="G710" s="70"/>
      <c r="H710" s="74"/>
      <c r="I710" s="75"/>
      <c r="J710" s="75"/>
      <c r="K710" s="36"/>
      <c r="L710" s="82"/>
      <c r="M710" s="82"/>
      <c r="N710" s="77"/>
      <c r="O710" s="84" t="s">
        <v>179</v>
      </c>
      <c r="P710" s="86">
        <v>43157.856423611112</v>
      </c>
      <c r="Q710" s="84" t="s">
        <v>4705</v>
      </c>
      <c r="R710" s="84" t="s">
        <v>5742</v>
      </c>
      <c r="S710" s="84" t="s">
        <v>258</v>
      </c>
      <c r="T710" s="84" t="s">
        <v>6389</v>
      </c>
      <c r="U710" s="84"/>
      <c r="V710" s="84" t="s">
        <v>7162</v>
      </c>
      <c r="W710" s="86">
        <v>43157.856423611112</v>
      </c>
      <c r="X710" s="84" t="s">
        <v>8505</v>
      </c>
      <c r="Y710" s="84"/>
      <c r="Z710" s="84"/>
      <c r="AA710" s="90" t="s">
        <v>10218</v>
      </c>
      <c r="AB710" s="84"/>
      <c r="AC710" s="84" t="b">
        <v>0</v>
      </c>
      <c r="AD710" s="84">
        <v>0</v>
      </c>
      <c r="AE710" s="90" t="s">
        <v>285</v>
      </c>
      <c r="AF710" s="84" t="b">
        <v>1</v>
      </c>
      <c r="AG710" s="84" t="s">
        <v>290</v>
      </c>
      <c r="AH710" s="84"/>
      <c r="AI710" s="90" t="s">
        <v>11842</v>
      </c>
      <c r="AJ710" s="84" t="b">
        <v>0</v>
      </c>
      <c r="AK710" s="84">
        <v>1</v>
      </c>
      <c r="AL710" s="90" t="s">
        <v>10217</v>
      </c>
      <c r="AM710" s="84" t="s">
        <v>295</v>
      </c>
      <c r="AN710" s="84" t="b">
        <v>0</v>
      </c>
      <c r="AO710" s="90" t="s">
        <v>10217</v>
      </c>
      <c r="AP710" s="84" t="s">
        <v>179</v>
      </c>
      <c r="AQ710" s="84">
        <v>0</v>
      </c>
      <c r="AR710" s="84">
        <v>0</v>
      </c>
      <c r="AS710" s="84"/>
      <c r="AT710" s="84"/>
      <c r="AU710" s="84"/>
      <c r="AV710" s="84"/>
      <c r="AW710" s="84"/>
      <c r="AX710" s="84"/>
      <c r="AY710" s="84"/>
      <c r="AZ710" s="84"/>
    </row>
    <row r="711" spans="1:52" x14ac:dyDescent="0.2">
      <c r="A711" s="69" t="s">
        <v>2621</v>
      </c>
      <c r="B711" s="69" t="s">
        <v>3924</v>
      </c>
      <c r="C711" s="70"/>
      <c r="D711" s="71"/>
      <c r="E711" s="72"/>
      <c r="F711" s="73"/>
      <c r="G711" s="70"/>
      <c r="H711" s="74"/>
      <c r="I711" s="75"/>
      <c r="J711" s="75"/>
      <c r="K711" s="36"/>
      <c r="L711" s="82"/>
      <c r="M711" s="82"/>
      <c r="N711" s="77"/>
      <c r="O711" s="84" t="s">
        <v>255</v>
      </c>
      <c r="P711" s="86">
        <v>43157.856539351851</v>
      </c>
      <c r="Q711" s="84" t="s">
        <v>4706</v>
      </c>
      <c r="R711" s="84" t="s">
        <v>5743</v>
      </c>
      <c r="S711" s="84" t="s">
        <v>6140</v>
      </c>
      <c r="T711" s="84" t="s">
        <v>6390</v>
      </c>
      <c r="U711" s="84"/>
      <c r="V711" s="84" t="s">
        <v>7163</v>
      </c>
      <c r="W711" s="86">
        <v>43157.856539351851</v>
      </c>
      <c r="X711" s="84" t="s">
        <v>8506</v>
      </c>
      <c r="Y711" s="84"/>
      <c r="Z711" s="84"/>
      <c r="AA711" s="90" t="s">
        <v>10219</v>
      </c>
      <c r="AB711" s="84"/>
      <c r="AC711" s="84" t="b">
        <v>0</v>
      </c>
      <c r="AD711" s="84">
        <v>13</v>
      </c>
      <c r="AE711" s="90" t="s">
        <v>285</v>
      </c>
      <c r="AF711" s="84" t="b">
        <v>0</v>
      </c>
      <c r="AG711" s="84" t="s">
        <v>290</v>
      </c>
      <c r="AH711" s="84"/>
      <c r="AI711" s="90" t="s">
        <v>285</v>
      </c>
      <c r="AJ711" s="84" t="b">
        <v>0</v>
      </c>
      <c r="AK711" s="84">
        <v>1</v>
      </c>
      <c r="AL711" s="90" t="s">
        <v>285</v>
      </c>
      <c r="AM711" s="84" t="s">
        <v>295</v>
      </c>
      <c r="AN711" s="84" t="b">
        <v>0</v>
      </c>
      <c r="AO711" s="90" t="s">
        <v>10219</v>
      </c>
      <c r="AP711" s="84" t="s">
        <v>179</v>
      </c>
      <c r="AQ711" s="84">
        <v>0</v>
      </c>
      <c r="AR711" s="84">
        <v>0</v>
      </c>
      <c r="AS711" s="84"/>
      <c r="AT711" s="84"/>
      <c r="AU711" s="84"/>
      <c r="AV711" s="84"/>
      <c r="AW711" s="84"/>
      <c r="AX711" s="84"/>
      <c r="AY711" s="84"/>
      <c r="AZ711" s="84"/>
    </row>
    <row r="712" spans="1:52" x14ac:dyDescent="0.2">
      <c r="A712" s="69" t="s">
        <v>2621</v>
      </c>
      <c r="B712" s="69" t="s">
        <v>3925</v>
      </c>
      <c r="C712" s="70"/>
      <c r="D712" s="71"/>
      <c r="E712" s="72"/>
      <c r="F712" s="73"/>
      <c r="G712" s="70"/>
      <c r="H712" s="74"/>
      <c r="I712" s="75"/>
      <c r="J712" s="75"/>
      <c r="K712" s="36"/>
      <c r="L712" s="82"/>
      <c r="M712" s="82"/>
      <c r="N712" s="77"/>
      <c r="O712" s="84" t="s">
        <v>255</v>
      </c>
      <c r="P712" s="86">
        <v>43157.856539351851</v>
      </c>
      <c r="Q712" s="84" t="s">
        <v>4706</v>
      </c>
      <c r="R712" s="84" t="s">
        <v>5743</v>
      </c>
      <c r="S712" s="84" t="s">
        <v>6140</v>
      </c>
      <c r="T712" s="84" t="s">
        <v>6390</v>
      </c>
      <c r="U712" s="84"/>
      <c r="V712" s="84" t="s">
        <v>7163</v>
      </c>
      <c r="W712" s="86">
        <v>43157.856539351851</v>
      </c>
      <c r="X712" s="84" t="s">
        <v>8506</v>
      </c>
      <c r="Y712" s="84"/>
      <c r="Z712" s="84"/>
      <c r="AA712" s="90" t="s">
        <v>10219</v>
      </c>
      <c r="AB712" s="84"/>
      <c r="AC712" s="84" t="b">
        <v>0</v>
      </c>
      <c r="AD712" s="84">
        <v>13</v>
      </c>
      <c r="AE712" s="90" t="s">
        <v>285</v>
      </c>
      <c r="AF712" s="84" t="b">
        <v>0</v>
      </c>
      <c r="AG712" s="84" t="s">
        <v>290</v>
      </c>
      <c r="AH712" s="84"/>
      <c r="AI712" s="90" t="s">
        <v>285</v>
      </c>
      <c r="AJ712" s="84" t="b">
        <v>0</v>
      </c>
      <c r="AK712" s="84">
        <v>1</v>
      </c>
      <c r="AL712" s="90" t="s">
        <v>285</v>
      </c>
      <c r="AM712" s="84" t="s">
        <v>295</v>
      </c>
      <c r="AN712" s="84" t="b">
        <v>0</v>
      </c>
      <c r="AO712" s="90" t="s">
        <v>10219</v>
      </c>
      <c r="AP712" s="84" t="s">
        <v>179</v>
      </c>
      <c r="AQ712" s="84">
        <v>0</v>
      </c>
      <c r="AR712" s="84">
        <v>0</v>
      </c>
      <c r="AS712" s="84"/>
      <c r="AT712" s="84"/>
      <c r="AU712" s="84"/>
      <c r="AV712" s="84"/>
      <c r="AW712" s="84"/>
      <c r="AX712" s="84"/>
      <c r="AY712" s="84"/>
      <c r="AZ712" s="84"/>
    </row>
    <row r="713" spans="1:52" x14ac:dyDescent="0.2">
      <c r="A713" s="69" t="s">
        <v>2622</v>
      </c>
      <c r="B713" s="69" t="s">
        <v>2622</v>
      </c>
      <c r="C713" s="70"/>
      <c r="D713" s="71"/>
      <c r="E713" s="72"/>
      <c r="F713" s="73"/>
      <c r="G713" s="70"/>
      <c r="H713" s="74"/>
      <c r="I713" s="75"/>
      <c r="J713" s="75"/>
      <c r="K713" s="36"/>
      <c r="L713" s="82"/>
      <c r="M713" s="82"/>
      <c r="N713" s="77"/>
      <c r="O713" s="84" t="s">
        <v>179</v>
      </c>
      <c r="P713" s="86">
        <v>43157.847743055558</v>
      </c>
      <c r="Q713" s="84" t="s">
        <v>4707</v>
      </c>
      <c r="R713" s="84" t="s">
        <v>5744</v>
      </c>
      <c r="S713" s="84" t="s">
        <v>258</v>
      </c>
      <c r="T713" s="84" t="s">
        <v>6291</v>
      </c>
      <c r="U713" s="84"/>
      <c r="V713" s="84" t="s">
        <v>7164</v>
      </c>
      <c r="W713" s="86">
        <v>43157.847743055558</v>
      </c>
      <c r="X713" s="84" t="s">
        <v>8507</v>
      </c>
      <c r="Y713" s="84"/>
      <c r="Z713" s="84"/>
      <c r="AA713" s="90" t="s">
        <v>10220</v>
      </c>
      <c r="AB713" s="84"/>
      <c r="AC713" s="84" t="b">
        <v>0</v>
      </c>
      <c r="AD713" s="84">
        <v>0</v>
      </c>
      <c r="AE713" s="90" t="s">
        <v>285</v>
      </c>
      <c r="AF713" s="84" t="b">
        <v>1</v>
      </c>
      <c r="AG713" s="84" t="s">
        <v>290</v>
      </c>
      <c r="AH713" s="84"/>
      <c r="AI713" s="90" t="s">
        <v>285</v>
      </c>
      <c r="AJ713" s="84" t="b">
        <v>0</v>
      </c>
      <c r="AK713" s="84">
        <v>0</v>
      </c>
      <c r="AL713" s="90" t="s">
        <v>285</v>
      </c>
      <c r="AM713" s="84" t="s">
        <v>296</v>
      </c>
      <c r="AN713" s="84" t="b">
        <v>0</v>
      </c>
      <c r="AO713" s="90" t="s">
        <v>10220</v>
      </c>
      <c r="AP713" s="84" t="s">
        <v>179</v>
      </c>
      <c r="AQ713" s="84">
        <v>0</v>
      </c>
      <c r="AR713" s="84">
        <v>0</v>
      </c>
      <c r="AS713" s="84"/>
      <c r="AT713" s="84"/>
      <c r="AU713" s="84"/>
      <c r="AV713" s="84"/>
      <c r="AW713" s="84"/>
      <c r="AX713" s="84"/>
      <c r="AY713" s="84"/>
      <c r="AZ713" s="84"/>
    </row>
    <row r="714" spans="1:52" x14ac:dyDescent="0.2">
      <c r="A714" s="69" t="s">
        <v>2623</v>
      </c>
      <c r="B714" s="69" t="s">
        <v>2622</v>
      </c>
      <c r="C714" s="70"/>
      <c r="D714" s="71"/>
      <c r="E714" s="72"/>
      <c r="F714" s="73"/>
      <c r="G714" s="70"/>
      <c r="H714" s="74"/>
      <c r="I714" s="75"/>
      <c r="J714" s="75"/>
      <c r="K714" s="36"/>
      <c r="L714" s="82"/>
      <c r="M714" s="82"/>
      <c r="N714" s="77"/>
      <c r="O714" s="84" t="s">
        <v>256</v>
      </c>
      <c r="P714" s="86">
        <v>43157.85659722222</v>
      </c>
      <c r="Q714" s="84" t="s">
        <v>4708</v>
      </c>
      <c r="R714" s="84"/>
      <c r="S714" s="84"/>
      <c r="T714" s="84" t="s">
        <v>6291</v>
      </c>
      <c r="U714" s="84"/>
      <c r="V714" s="84" t="s">
        <v>7165</v>
      </c>
      <c r="W714" s="86">
        <v>43157.85659722222</v>
      </c>
      <c r="X714" s="84" t="s">
        <v>8508</v>
      </c>
      <c r="Y714" s="84"/>
      <c r="Z714" s="84"/>
      <c r="AA714" s="90" t="s">
        <v>10221</v>
      </c>
      <c r="AB714" s="90" t="s">
        <v>10220</v>
      </c>
      <c r="AC714" s="84" t="b">
        <v>0</v>
      </c>
      <c r="AD714" s="84">
        <v>1</v>
      </c>
      <c r="AE714" s="90" t="s">
        <v>11695</v>
      </c>
      <c r="AF714" s="84" t="b">
        <v>0</v>
      </c>
      <c r="AG714" s="84" t="s">
        <v>290</v>
      </c>
      <c r="AH714" s="84"/>
      <c r="AI714" s="90" t="s">
        <v>285</v>
      </c>
      <c r="AJ714" s="84" t="b">
        <v>0</v>
      </c>
      <c r="AK714" s="84">
        <v>0</v>
      </c>
      <c r="AL714" s="90" t="s">
        <v>285</v>
      </c>
      <c r="AM714" s="84" t="s">
        <v>294</v>
      </c>
      <c r="AN714" s="84" t="b">
        <v>0</v>
      </c>
      <c r="AO714" s="90" t="s">
        <v>10220</v>
      </c>
      <c r="AP714" s="84" t="s">
        <v>179</v>
      </c>
      <c r="AQ714" s="84">
        <v>0</v>
      </c>
      <c r="AR714" s="84">
        <v>0</v>
      </c>
      <c r="AS714" s="84"/>
      <c r="AT714" s="84"/>
      <c r="AU714" s="84"/>
      <c r="AV714" s="84"/>
      <c r="AW714" s="84"/>
      <c r="AX714" s="84"/>
      <c r="AY714" s="84"/>
      <c r="AZ714" s="84"/>
    </row>
    <row r="715" spans="1:52" x14ac:dyDescent="0.2">
      <c r="A715" s="69" t="s">
        <v>2624</v>
      </c>
      <c r="B715" s="69" t="s">
        <v>2624</v>
      </c>
      <c r="C715" s="70"/>
      <c r="D715" s="71"/>
      <c r="E715" s="72"/>
      <c r="F715" s="73"/>
      <c r="G715" s="70"/>
      <c r="H715" s="74"/>
      <c r="I715" s="75"/>
      <c r="J715" s="75"/>
      <c r="K715" s="36"/>
      <c r="L715" s="82"/>
      <c r="M715" s="82"/>
      <c r="N715" s="77"/>
      <c r="O715" s="84" t="s">
        <v>179</v>
      </c>
      <c r="P715" s="86">
        <v>43157.856215277781</v>
      </c>
      <c r="Q715" s="84" t="s">
        <v>4709</v>
      </c>
      <c r="R715" s="84" t="s">
        <v>5745</v>
      </c>
      <c r="S715" s="84" t="s">
        <v>258</v>
      </c>
      <c r="T715" s="84" t="s">
        <v>6274</v>
      </c>
      <c r="U715" s="84"/>
      <c r="V715" s="84" t="s">
        <v>7166</v>
      </c>
      <c r="W715" s="86">
        <v>43157.856215277781</v>
      </c>
      <c r="X715" s="84" t="s">
        <v>8509</v>
      </c>
      <c r="Y715" s="84"/>
      <c r="Z715" s="84"/>
      <c r="AA715" s="90" t="s">
        <v>10222</v>
      </c>
      <c r="AB715" s="84"/>
      <c r="AC715" s="84" t="b">
        <v>0</v>
      </c>
      <c r="AD715" s="84">
        <v>1</v>
      </c>
      <c r="AE715" s="90" t="s">
        <v>285</v>
      </c>
      <c r="AF715" s="84" t="b">
        <v>1</v>
      </c>
      <c r="AG715" s="84" t="s">
        <v>291</v>
      </c>
      <c r="AH715" s="84"/>
      <c r="AI715" s="90" t="s">
        <v>11843</v>
      </c>
      <c r="AJ715" s="84" t="b">
        <v>0</v>
      </c>
      <c r="AK715" s="84">
        <v>1</v>
      </c>
      <c r="AL715" s="90" t="s">
        <v>285</v>
      </c>
      <c r="AM715" s="84" t="s">
        <v>295</v>
      </c>
      <c r="AN715" s="84" t="b">
        <v>0</v>
      </c>
      <c r="AO715" s="90" t="s">
        <v>10222</v>
      </c>
      <c r="AP715" s="84" t="s">
        <v>179</v>
      </c>
      <c r="AQ715" s="84">
        <v>0</v>
      </c>
      <c r="AR715" s="84">
        <v>0</v>
      </c>
      <c r="AS715" s="84"/>
      <c r="AT715" s="84"/>
      <c r="AU715" s="84"/>
      <c r="AV715" s="84"/>
      <c r="AW715" s="84"/>
      <c r="AX715" s="84"/>
      <c r="AY715" s="84"/>
      <c r="AZ715" s="84"/>
    </row>
    <row r="716" spans="1:52" x14ac:dyDescent="0.2">
      <c r="A716" s="69" t="s">
        <v>2625</v>
      </c>
      <c r="B716" s="69" t="s">
        <v>2624</v>
      </c>
      <c r="C716" s="70"/>
      <c r="D716" s="71"/>
      <c r="E716" s="72"/>
      <c r="F716" s="73"/>
      <c r="G716" s="70"/>
      <c r="H716" s="74"/>
      <c r="I716" s="75"/>
      <c r="J716" s="75"/>
      <c r="K716" s="36"/>
      <c r="L716" s="82"/>
      <c r="M716" s="82"/>
      <c r="N716" s="77"/>
      <c r="O716" s="84" t="s">
        <v>255</v>
      </c>
      <c r="P716" s="86">
        <v>43157.85664351852</v>
      </c>
      <c r="Q716" s="84" t="s">
        <v>4710</v>
      </c>
      <c r="R716" s="84" t="s">
        <v>5745</v>
      </c>
      <c r="S716" s="84" t="s">
        <v>258</v>
      </c>
      <c r="T716" s="84" t="s">
        <v>6274</v>
      </c>
      <c r="U716" s="84"/>
      <c r="V716" s="84" t="s">
        <v>7167</v>
      </c>
      <c r="W716" s="86">
        <v>43157.85664351852</v>
      </c>
      <c r="X716" s="84" t="s">
        <v>8510</v>
      </c>
      <c r="Y716" s="84"/>
      <c r="Z716" s="84"/>
      <c r="AA716" s="90" t="s">
        <v>10223</v>
      </c>
      <c r="AB716" s="84"/>
      <c r="AC716" s="84" t="b">
        <v>0</v>
      </c>
      <c r="AD716" s="84">
        <v>0</v>
      </c>
      <c r="AE716" s="90" t="s">
        <v>285</v>
      </c>
      <c r="AF716" s="84" t="b">
        <v>1</v>
      </c>
      <c r="AG716" s="84" t="s">
        <v>291</v>
      </c>
      <c r="AH716" s="84"/>
      <c r="AI716" s="90" t="s">
        <v>11843</v>
      </c>
      <c r="AJ716" s="84" t="b">
        <v>0</v>
      </c>
      <c r="AK716" s="84">
        <v>1</v>
      </c>
      <c r="AL716" s="90" t="s">
        <v>10222</v>
      </c>
      <c r="AM716" s="84" t="s">
        <v>296</v>
      </c>
      <c r="AN716" s="84" t="b">
        <v>0</v>
      </c>
      <c r="AO716" s="90" t="s">
        <v>10222</v>
      </c>
      <c r="AP716" s="84" t="s">
        <v>179</v>
      </c>
      <c r="AQ716" s="84">
        <v>0</v>
      </c>
      <c r="AR716" s="84">
        <v>0</v>
      </c>
      <c r="AS716" s="84"/>
      <c r="AT716" s="84"/>
      <c r="AU716" s="84"/>
      <c r="AV716" s="84"/>
      <c r="AW716" s="84"/>
      <c r="AX716" s="84"/>
      <c r="AY716" s="84"/>
      <c r="AZ716" s="84"/>
    </row>
    <row r="717" spans="1:52" x14ac:dyDescent="0.2">
      <c r="A717" s="69" t="s">
        <v>2626</v>
      </c>
      <c r="B717" s="69" t="s">
        <v>3912</v>
      </c>
      <c r="C717" s="70"/>
      <c r="D717" s="71"/>
      <c r="E717" s="72"/>
      <c r="F717" s="73"/>
      <c r="G717" s="70"/>
      <c r="H717" s="74"/>
      <c r="I717" s="75"/>
      <c r="J717" s="75"/>
      <c r="K717" s="36"/>
      <c r="L717" s="82"/>
      <c r="M717" s="82"/>
      <c r="N717" s="77"/>
      <c r="O717" s="84" t="s">
        <v>255</v>
      </c>
      <c r="P717" s="86">
        <v>43157.85665509259</v>
      </c>
      <c r="Q717" s="84" t="s">
        <v>4668</v>
      </c>
      <c r="R717" s="84" t="s">
        <v>5725</v>
      </c>
      <c r="S717" s="84" t="s">
        <v>2015</v>
      </c>
      <c r="T717" s="84" t="s">
        <v>6274</v>
      </c>
      <c r="U717" s="84"/>
      <c r="V717" s="84" t="s">
        <v>7168</v>
      </c>
      <c r="W717" s="86">
        <v>43157.85665509259</v>
      </c>
      <c r="X717" s="84" t="s">
        <v>8511</v>
      </c>
      <c r="Y717" s="84"/>
      <c r="Z717" s="84"/>
      <c r="AA717" s="90" t="s">
        <v>10224</v>
      </c>
      <c r="AB717" s="84"/>
      <c r="AC717" s="84" t="b">
        <v>0</v>
      </c>
      <c r="AD717" s="84">
        <v>0</v>
      </c>
      <c r="AE717" s="90" t="s">
        <v>285</v>
      </c>
      <c r="AF717" s="84" t="b">
        <v>0</v>
      </c>
      <c r="AG717" s="84" t="s">
        <v>290</v>
      </c>
      <c r="AH717" s="84"/>
      <c r="AI717" s="90" t="s">
        <v>285</v>
      </c>
      <c r="AJ717" s="84" t="b">
        <v>0</v>
      </c>
      <c r="AK717" s="84">
        <v>6</v>
      </c>
      <c r="AL717" s="90" t="s">
        <v>11346</v>
      </c>
      <c r="AM717" s="84" t="s">
        <v>295</v>
      </c>
      <c r="AN717" s="84" t="b">
        <v>0</v>
      </c>
      <c r="AO717" s="90" t="s">
        <v>11346</v>
      </c>
      <c r="AP717" s="84" t="s">
        <v>179</v>
      </c>
      <c r="AQ717" s="84">
        <v>0</v>
      </c>
      <c r="AR717" s="84">
        <v>0</v>
      </c>
      <c r="AS717" s="84"/>
      <c r="AT717" s="84"/>
      <c r="AU717" s="84"/>
      <c r="AV717" s="84"/>
      <c r="AW717" s="84"/>
      <c r="AX717" s="84"/>
      <c r="AY717" s="84"/>
      <c r="AZ717" s="84"/>
    </row>
    <row r="718" spans="1:52" x14ac:dyDescent="0.2">
      <c r="A718" s="69" t="s">
        <v>2626</v>
      </c>
      <c r="B718" s="69" t="s">
        <v>3630</v>
      </c>
      <c r="C718" s="70"/>
      <c r="D718" s="71"/>
      <c r="E718" s="72"/>
      <c r="F718" s="73"/>
      <c r="G718" s="70"/>
      <c r="H718" s="74"/>
      <c r="I718" s="75"/>
      <c r="J718" s="75"/>
      <c r="K718" s="36"/>
      <c r="L718" s="82"/>
      <c r="M718" s="82"/>
      <c r="N718" s="77"/>
      <c r="O718" s="84" t="s">
        <v>255</v>
      </c>
      <c r="P718" s="86">
        <v>43157.85665509259</v>
      </c>
      <c r="Q718" s="84" t="s">
        <v>4668</v>
      </c>
      <c r="R718" s="84" t="s">
        <v>5725</v>
      </c>
      <c r="S718" s="84" t="s">
        <v>2015</v>
      </c>
      <c r="T718" s="84" t="s">
        <v>6274</v>
      </c>
      <c r="U718" s="84"/>
      <c r="V718" s="84" t="s">
        <v>7168</v>
      </c>
      <c r="W718" s="86">
        <v>43157.85665509259</v>
      </c>
      <c r="X718" s="84" t="s">
        <v>8511</v>
      </c>
      <c r="Y718" s="84"/>
      <c r="Z718" s="84"/>
      <c r="AA718" s="90" t="s">
        <v>10224</v>
      </c>
      <c r="AB718" s="84"/>
      <c r="AC718" s="84" t="b">
        <v>0</v>
      </c>
      <c r="AD718" s="84">
        <v>0</v>
      </c>
      <c r="AE718" s="90" t="s">
        <v>285</v>
      </c>
      <c r="AF718" s="84" t="b">
        <v>0</v>
      </c>
      <c r="AG718" s="84" t="s">
        <v>290</v>
      </c>
      <c r="AH718" s="84"/>
      <c r="AI718" s="90" t="s">
        <v>285</v>
      </c>
      <c r="AJ718" s="84" t="b">
        <v>0</v>
      </c>
      <c r="AK718" s="84">
        <v>6</v>
      </c>
      <c r="AL718" s="90" t="s">
        <v>11346</v>
      </c>
      <c r="AM718" s="84" t="s">
        <v>295</v>
      </c>
      <c r="AN718" s="84" t="b">
        <v>0</v>
      </c>
      <c r="AO718" s="90" t="s">
        <v>11346</v>
      </c>
      <c r="AP718" s="84" t="s">
        <v>179</v>
      </c>
      <c r="AQ718" s="84">
        <v>0</v>
      </c>
      <c r="AR718" s="84">
        <v>0</v>
      </c>
      <c r="AS718" s="84"/>
      <c r="AT718" s="84"/>
      <c r="AU718" s="84"/>
      <c r="AV718" s="84"/>
      <c r="AW718" s="84"/>
      <c r="AX718" s="84"/>
      <c r="AY718" s="84"/>
      <c r="AZ718" s="84"/>
    </row>
    <row r="719" spans="1:52" x14ac:dyDescent="0.2">
      <c r="A719" s="69" t="s">
        <v>2627</v>
      </c>
      <c r="B719" s="69" t="s">
        <v>3926</v>
      </c>
      <c r="C719" s="70"/>
      <c r="D719" s="71"/>
      <c r="E719" s="72"/>
      <c r="F719" s="73"/>
      <c r="G719" s="70"/>
      <c r="H719" s="74"/>
      <c r="I719" s="75"/>
      <c r="J719" s="75"/>
      <c r="K719" s="36"/>
      <c r="L719" s="82"/>
      <c r="M719" s="82"/>
      <c r="N719" s="77"/>
      <c r="O719" s="84" t="s">
        <v>255</v>
      </c>
      <c r="P719" s="86">
        <v>43157.856724537036</v>
      </c>
      <c r="Q719" s="84" t="s">
        <v>4711</v>
      </c>
      <c r="R719" s="84"/>
      <c r="S719" s="84"/>
      <c r="T719" s="84" t="s">
        <v>6274</v>
      </c>
      <c r="U719" s="84"/>
      <c r="V719" s="84" t="s">
        <v>7169</v>
      </c>
      <c r="W719" s="86">
        <v>43157.856724537036</v>
      </c>
      <c r="X719" s="84" t="s">
        <v>8512</v>
      </c>
      <c r="Y719" s="84"/>
      <c r="Z719" s="84"/>
      <c r="AA719" s="90" t="s">
        <v>10225</v>
      </c>
      <c r="AB719" s="84"/>
      <c r="AC719" s="84" t="b">
        <v>0</v>
      </c>
      <c r="AD719" s="84">
        <v>0</v>
      </c>
      <c r="AE719" s="90" t="s">
        <v>285</v>
      </c>
      <c r="AF719" s="84" t="b">
        <v>0</v>
      </c>
      <c r="AG719" s="84" t="s">
        <v>290</v>
      </c>
      <c r="AH719" s="84"/>
      <c r="AI719" s="90" t="s">
        <v>285</v>
      </c>
      <c r="AJ719" s="84" t="b">
        <v>0</v>
      </c>
      <c r="AK719" s="84">
        <v>0</v>
      </c>
      <c r="AL719" s="90" t="s">
        <v>285</v>
      </c>
      <c r="AM719" s="84" t="s">
        <v>296</v>
      </c>
      <c r="AN719" s="84" t="b">
        <v>0</v>
      </c>
      <c r="AO719" s="90" t="s">
        <v>10225</v>
      </c>
      <c r="AP719" s="84" t="s">
        <v>179</v>
      </c>
      <c r="AQ719" s="84">
        <v>0</v>
      </c>
      <c r="AR719" s="84">
        <v>0</v>
      </c>
      <c r="AS719" s="84"/>
      <c r="AT719" s="84"/>
      <c r="AU719" s="84"/>
      <c r="AV719" s="84"/>
      <c r="AW719" s="84"/>
      <c r="AX719" s="84"/>
      <c r="AY719" s="84"/>
      <c r="AZ719" s="84"/>
    </row>
    <row r="720" spans="1:52" x14ac:dyDescent="0.2">
      <c r="A720" s="69" t="s">
        <v>2628</v>
      </c>
      <c r="B720" s="69" t="s">
        <v>3591</v>
      </c>
      <c r="C720" s="70"/>
      <c r="D720" s="71"/>
      <c r="E720" s="72"/>
      <c r="F720" s="73"/>
      <c r="G720" s="70"/>
      <c r="H720" s="74"/>
      <c r="I720" s="75"/>
      <c r="J720" s="75"/>
      <c r="K720" s="36"/>
      <c r="L720" s="82"/>
      <c r="M720" s="82"/>
      <c r="N720" s="77"/>
      <c r="O720" s="84" t="s">
        <v>255</v>
      </c>
      <c r="P720" s="86">
        <v>43157.856793981482</v>
      </c>
      <c r="Q720" s="84" t="s">
        <v>4371</v>
      </c>
      <c r="R720" s="84" t="s">
        <v>5608</v>
      </c>
      <c r="S720" s="84" t="s">
        <v>6077</v>
      </c>
      <c r="T720" s="84" t="s">
        <v>6274</v>
      </c>
      <c r="U720" s="84" t="s">
        <v>6628</v>
      </c>
      <c r="V720" s="84" t="s">
        <v>6628</v>
      </c>
      <c r="W720" s="86">
        <v>43157.856793981482</v>
      </c>
      <c r="X720" s="84" t="s">
        <v>8513</v>
      </c>
      <c r="Y720" s="84"/>
      <c r="Z720" s="84"/>
      <c r="AA720" s="90" t="s">
        <v>10226</v>
      </c>
      <c r="AB720" s="84"/>
      <c r="AC720" s="84" t="b">
        <v>0</v>
      </c>
      <c r="AD720" s="84">
        <v>0</v>
      </c>
      <c r="AE720" s="90" t="s">
        <v>285</v>
      </c>
      <c r="AF720" s="84" t="b">
        <v>0</v>
      </c>
      <c r="AG720" s="84" t="s">
        <v>291</v>
      </c>
      <c r="AH720" s="84"/>
      <c r="AI720" s="90" t="s">
        <v>285</v>
      </c>
      <c r="AJ720" s="84" t="b">
        <v>0</v>
      </c>
      <c r="AK720" s="84">
        <v>16</v>
      </c>
      <c r="AL720" s="90" t="s">
        <v>11299</v>
      </c>
      <c r="AM720" s="84" t="s">
        <v>296</v>
      </c>
      <c r="AN720" s="84" t="b">
        <v>0</v>
      </c>
      <c r="AO720" s="90" t="s">
        <v>11299</v>
      </c>
      <c r="AP720" s="84" t="s">
        <v>179</v>
      </c>
      <c r="AQ720" s="84">
        <v>0</v>
      </c>
      <c r="AR720" s="84">
        <v>0</v>
      </c>
      <c r="AS720" s="84"/>
      <c r="AT720" s="84"/>
      <c r="AU720" s="84"/>
      <c r="AV720" s="84"/>
      <c r="AW720" s="84"/>
      <c r="AX720" s="84"/>
      <c r="AY720" s="84"/>
      <c r="AZ720" s="84"/>
    </row>
    <row r="721" spans="1:52" x14ac:dyDescent="0.2">
      <c r="A721" s="69" t="s">
        <v>2629</v>
      </c>
      <c r="B721" s="69" t="s">
        <v>2629</v>
      </c>
      <c r="C721" s="70"/>
      <c r="D721" s="71"/>
      <c r="E721" s="72"/>
      <c r="F721" s="73"/>
      <c r="G721" s="70"/>
      <c r="H721" s="74"/>
      <c r="I721" s="75"/>
      <c r="J721" s="75"/>
      <c r="K721" s="36"/>
      <c r="L721" s="82"/>
      <c r="M721" s="82"/>
      <c r="N721" s="77"/>
      <c r="O721" s="84" t="s">
        <v>179</v>
      </c>
      <c r="P721" s="86">
        <v>43157.856863425928</v>
      </c>
      <c r="Q721" s="84" t="s">
        <v>4712</v>
      </c>
      <c r="R721" s="84" t="s">
        <v>5746</v>
      </c>
      <c r="S721" s="84" t="s">
        <v>6141</v>
      </c>
      <c r="T721" s="84" t="s">
        <v>6274</v>
      </c>
      <c r="U721" s="84"/>
      <c r="V721" s="84" t="s">
        <v>7170</v>
      </c>
      <c r="W721" s="86">
        <v>43157.856863425928</v>
      </c>
      <c r="X721" s="84" t="s">
        <v>8514</v>
      </c>
      <c r="Y721" s="84"/>
      <c r="Z721" s="84"/>
      <c r="AA721" s="90" t="s">
        <v>10227</v>
      </c>
      <c r="AB721" s="84"/>
      <c r="AC721" s="84" t="b">
        <v>0</v>
      </c>
      <c r="AD721" s="84">
        <v>1</v>
      </c>
      <c r="AE721" s="90" t="s">
        <v>285</v>
      </c>
      <c r="AF721" s="84" t="b">
        <v>0</v>
      </c>
      <c r="AG721" s="84" t="s">
        <v>290</v>
      </c>
      <c r="AH721" s="84"/>
      <c r="AI721" s="90" t="s">
        <v>285</v>
      </c>
      <c r="AJ721" s="84" t="b">
        <v>0</v>
      </c>
      <c r="AK721" s="84">
        <v>0</v>
      </c>
      <c r="AL721" s="90" t="s">
        <v>285</v>
      </c>
      <c r="AM721" s="84" t="s">
        <v>294</v>
      </c>
      <c r="AN721" s="84" t="b">
        <v>0</v>
      </c>
      <c r="AO721" s="90" t="s">
        <v>10227</v>
      </c>
      <c r="AP721" s="84" t="s">
        <v>179</v>
      </c>
      <c r="AQ721" s="84">
        <v>0</v>
      </c>
      <c r="AR721" s="84">
        <v>0</v>
      </c>
      <c r="AS721" s="84"/>
      <c r="AT721" s="84"/>
      <c r="AU721" s="84"/>
      <c r="AV721" s="84"/>
      <c r="AW721" s="84"/>
      <c r="AX721" s="84"/>
      <c r="AY721" s="84"/>
      <c r="AZ721" s="84"/>
    </row>
    <row r="722" spans="1:52" x14ac:dyDescent="0.2">
      <c r="A722" s="69" t="s">
        <v>2630</v>
      </c>
      <c r="B722" s="69" t="s">
        <v>2630</v>
      </c>
      <c r="C722" s="70"/>
      <c r="D722" s="71"/>
      <c r="E722" s="72"/>
      <c r="F722" s="73"/>
      <c r="G722" s="70"/>
      <c r="H722" s="74"/>
      <c r="I722" s="75"/>
      <c r="J722" s="75"/>
      <c r="K722" s="36"/>
      <c r="L722" s="82"/>
      <c r="M722" s="82"/>
      <c r="N722" s="77"/>
      <c r="O722" s="84" t="s">
        <v>179</v>
      </c>
      <c r="P722" s="86">
        <v>43157.856990740744</v>
      </c>
      <c r="Q722" s="84" t="s">
        <v>4713</v>
      </c>
      <c r="R722" s="84"/>
      <c r="S722" s="84"/>
      <c r="T722" s="84" t="s">
        <v>6274</v>
      </c>
      <c r="U722" s="84"/>
      <c r="V722" s="84" t="s">
        <v>7171</v>
      </c>
      <c r="W722" s="86">
        <v>43157.856990740744</v>
      </c>
      <c r="X722" s="84" t="s">
        <v>8515</v>
      </c>
      <c r="Y722" s="84"/>
      <c r="Z722" s="84"/>
      <c r="AA722" s="90" t="s">
        <v>10228</v>
      </c>
      <c r="AB722" s="84"/>
      <c r="AC722" s="84" t="b">
        <v>0</v>
      </c>
      <c r="AD722" s="84">
        <v>0</v>
      </c>
      <c r="AE722" s="90" t="s">
        <v>285</v>
      </c>
      <c r="AF722" s="84" t="b">
        <v>0</v>
      </c>
      <c r="AG722" s="84" t="s">
        <v>291</v>
      </c>
      <c r="AH722" s="84"/>
      <c r="AI722" s="90" t="s">
        <v>285</v>
      </c>
      <c r="AJ722" s="84" t="b">
        <v>0</v>
      </c>
      <c r="AK722" s="84">
        <v>0</v>
      </c>
      <c r="AL722" s="90" t="s">
        <v>285</v>
      </c>
      <c r="AM722" s="84" t="s">
        <v>295</v>
      </c>
      <c r="AN722" s="84" t="b">
        <v>0</v>
      </c>
      <c r="AO722" s="90" t="s">
        <v>10228</v>
      </c>
      <c r="AP722" s="84" t="s">
        <v>179</v>
      </c>
      <c r="AQ722" s="84">
        <v>0</v>
      </c>
      <c r="AR722" s="84">
        <v>0</v>
      </c>
      <c r="AS722" s="84"/>
      <c r="AT722" s="84"/>
      <c r="AU722" s="84"/>
      <c r="AV722" s="84"/>
      <c r="AW722" s="84"/>
      <c r="AX722" s="84"/>
      <c r="AY722" s="84"/>
      <c r="AZ722" s="84"/>
    </row>
    <row r="723" spans="1:52" x14ac:dyDescent="0.2">
      <c r="A723" s="69" t="s">
        <v>2631</v>
      </c>
      <c r="B723" s="69" t="s">
        <v>3837</v>
      </c>
      <c r="C723" s="70"/>
      <c r="D723" s="71"/>
      <c r="E723" s="72"/>
      <c r="F723" s="73"/>
      <c r="G723" s="70"/>
      <c r="H723" s="74"/>
      <c r="I723" s="75"/>
      <c r="J723" s="75"/>
      <c r="K723" s="36"/>
      <c r="L723" s="82"/>
      <c r="M723" s="82"/>
      <c r="N723" s="77"/>
      <c r="O723" s="84" t="s">
        <v>255</v>
      </c>
      <c r="P723" s="86">
        <v>43157.856990740744</v>
      </c>
      <c r="Q723" s="84" t="s">
        <v>4714</v>
      </c>
      <c r="R723" s="84" t="s">
        <v>5747</v>
      </c>
      <c r="S723" s="84" t="s">
        <v>258</v>
      </c>
      <c r="T723" s="84" t="s">
        <v>6391</v>
      </c>
      <c r="U723" s="84"/>
      <c r="V723" s="84" t="s">
        <v>7172</v>
      </c>
      <c r="W723" s="86">
        <v>43157.856990740744</v>
      </c>
      <c r="X723" s="84" t="s">
        <v>8516</v>
      </c>
      <c r="Y723" s="84"/>
      <c r="Z723" s="84"/>
      <c r="AA723" s="90" t="s">
        <v>10229</v>
      </c>
      <c r="AB723" s="84"/>
      <c r="AC723" s="84" t="b">
        <v>0</v>
      </c>
      <c r="AD723" s="84">
        <v>0</v>
      </c>
      <c r="AE723" s="90" t="s">
        <v>285</v>
      </c>
      <c r="AF723" s="84" t="b">
        <v>1</v>
      </c>
      <c r="AG723" s="84" t="s">
        <v>290</v>
      </c>
      <c r="AH723" s="84"/>
      <c r="AI723" s="90" t="s">
        <v>11844</v>
      </c>
      <c r="AJ723" s="84" t="b">
        <v>0</v>
      </c>
      <c r="AK723" s="84">
        <v>0</v>
      </c>
      <c r="AL723" s="90" t="s">
        <v>285</v>
      </c>
      <c r="AM723" s="84" t="s">
        <v>294</v>
      </c>
      <c r="AN723" s="84" t="b">
        <v>0</v>
      </c>
      <c r="AO723" s="90" t="s">
        <v>10229</v>
      </c>
      <c r="AP723" s="84" t="s">
        <v>179</v>
      </c>
      <c r="AQ723" s="84">
        <v>0</v>
      </c>
      <c r="AR723" s="84">
        <v>0</v>
      </c>
      <c r="AS723" s="84"/>
      <c r="AT723" s="84"/>
      <c r="AU723" s="84"/>
      <c r="AV723" s="84"/>
      <c r="AW723" s="84"/>
      <c r="AX723" s="84"/>
      <c r="AY723" s="84"/>
      <c r="AZ723" s="84"/>
    </row>
    <row r="724" spans="1:52" x14ac:dyDescent="0.2">
      <c r="A724" s="69" t="s">
        <v>2632</v>
      </c>
      <c r="B724" s="69" t="s">
        <v>3636</v>
      </c>
      <c r="C724" s="70"/>
      <c r="D724" s="71"/>
      <c r="E724" s="72"/>
      <c r="F724" s="73"/>
      <c r="G724" s="70"/>
      <c r="H724" s="74"/>
      <c r="I724" s="75"/>
      <c r="J724" s="75"/>
      <c r="K724" s="36"/>
      <c r="L724" s="82"/>
      <c r="M724" s="82"/>
      <c r="N724" s="77"/>
      <c r="O724" s="84" t="s">
        <v>255</v>
      </c>
      <c r="P724" s="86">
        <v>43157.857048611113</v>
      </c>
      <c r="Q724" s="84" t="s">
        <v>4577</v>
      </c>
      <c r="R724" s="84"/>
      <c r="S724" s="84"/>
      <c r="T724" s="84" t="s">
        <v>6351</v>
      </c>
      <c r="U724" s="84"/>
      <c r="V724" s="84" t="s">
        <v>7173</v>
      </c>
      <c r="W724" s="86">
        <v>43157.857048611113</v>
      </c>
      <c r="X724" s="84" t="s">
        <v>8517</v>
      </c>
      <c r="Y724" s="84"/>
      <c r="Z724" s="84"/>
      <c r="AA724" s="90" t="s">
        <v>10230</v>
      </c>
      <c r="AB724" s="84"/>
      <c r="AC724" s="84" t="b">
        <v>0</v>
      </c>
      <c r="AD724" s="84">
        <v>0</v>
      </c>
      <c r="AE724" s="90" t="s">
        <v>285</v>
      </c>
      <c r="AF724" s="84" t="b">
        <v>0</v>
      </c>
      <c r="AG724" s="84" t="s">
        <v>290</v>
      </c>
      <c r="AH724" s="84"/>
      <c r="AI724" s="90" t="s">
        <v>285</v>
      </c>
      <c r="AJ724" s="84" t="b">
        <v>0</v>
      </c>
      <c r="AK724" s="84">
        <v>166</v>
      </c>
      <c r="AL724" s="90" t="s">
        <v>11354</v>
      </c>
      <c r="AM724" s="84" t="s">
        <v>296</v>
      </c>
      <c r="AN724" s="84" t="b">
        <v>0</v>
      </c>
      <c r="AO724" s="90" t="s">
        <v>11354</v>
      </c>
      <c r="AP724" s="84" t="s">
        <v>179</v>
      </c>
      <c r="AQ724" s="84">
        <v>0</v>
      </c>
      <c r="AR724" s="84">
        <v>0</v>
      </c>
      <c r="AS724" s="84"/>
      <c r="AT724" s="84"/>
      <c r="AU724" s="84"/>
      <c r="AV724" s="84"/>
      <c r="AW724" s="84"/>
      <c r="AX724" s="84"/>
      <c r="AY724" s="84"/>
      <c r="AZ724" s="84"/>
    </row>
    <row r="725" spans="1:52" x14ac:dyDescent="0.2">
      <c r="A725" s="69" t="s">
        <v>2633</v>
      </c>
      <c r="B725" s="69" t="s">
        <v>3927</v>
      </c>
      <c r="C725" s="70"/>
      <c r="D725" s="71"/>
      <c r="E725" s="72"/>
      <c r="F725" s="73"/>
      <c r="G725" s="70"/>
      <c r="H725" s="74"/>
      <c r="I725" s="75"/>
      <c r="J725" s="75"/>
      <c r="K725" s="36"/>
      <c r="L725" s="82"/>
      <c r="M725" s="82"/>
      <c r="N725" s="77"/>
      <c r="O725" s="84" t="s">
        <v>255</v>
      </c>
      <c r="P725" s="86">
        <v>43157.857060185182</v>
      </c>
      <c r="Q725" s="84" t="s">
        <v>4715</v>
      </c>
      <c r="R725" s="84" t="s">
        <v>5607</v>
      </c>
      <c r="S725" s="84" t="s">
        <v>6076</v>
      </c>
      <c r="T725" s="84" t="s">
        <v>6392</v>
      </c>
      <c r="U725" s="84"/>
      <c r="V725" s="84" t="s">
        <v>7174</v>
      </c>
      <c r="W725" s="86">
        <v>43157.857060185182</v>
      </c>
      <c r="X725" s="84" t="s">
        <v>8518</v>
      </c>
      <c r="Y725" s="84"/>
      <c r="Z725" s="84"/>
      <c r="AA725" s="90" t="s">
        <v>10231</v>
      </c>
      <c r="AB725" s="84"/>
      <c r="AC725" s="84" t="b">
        <v>0</v>
      </c>
      <c r="AD725" s="84">
        <v>2</v>
      </c>
      <c r="AE725" s="90" t="s">
        <v>11696</v>
      </c>
      <c r="AF725" s="84" t="b">
        <v>0</v>
      </c>
      <c r="AG725" s="84" t="s">
        <v>290</v>
      </c>
      <c r="AH725" s="84"/>
      <c r="AI725" s="90" t="s">
        <v>285</v>
      </c>
      <c r="AJ725" s="84" t="b">
        <v>0</v>
      </c>
      <c r="AK725" s="84">
        <v>1</v>
      </c>
      <c r="AL725" s="90" t="s">
        <v>285</v>
      </c>
      <c r="AM725" s="84" t="s">
        <v>294</v>
      </c>
      <c r="AN725" s="84" t="b">
        <v>0</v>
      </c>
      <c r="AO725" s="90" t="s">
        <v>10231</v>
      </c>
      <c r="AP725" s="84" t="s">
        <v>179</v>
      </c>
      <c r="AQ725" s="84">
        <v>0</v>
      </c>
      <c r="AR725" s="84">
        <v>0</v>
      </c>
      <c r="AS725" s="84"/>
      <c r="AT725" s="84"/>
      <c r="AU725" s="84"/>
      <c r="AV725" s="84"/>
      <c r="AW725" s="84"/>
      <c r="AX725" s="84"/>
      <c r="AY725" s="84"/>
      <c r="AZ725" s="84"/>
    </row>
    <row r="726" spans="1:52" x14ac:dyDescent="0.2">
      <c r="A726" s="69" t="s">
        <v>2634</v>
      </c>
      <c r="B726" s="69" t="s">
        <v>2634</v>
      </c>
      <c r="C726" s="70"/>
      <c r="D726" s="71"/>
      <c r="E726" s="72"/>
      <c r="F726" s="73"/>
      <c r="G726" s="70"/>
      <c r="H726" s="74"/>
      <c r="I726" s="75"/>
      <c r="J726" s="75"/>
      <c r="K726" s="36"/>
      <c r="L726" s="82"/>
      <c r="M726" s="82"/>
      <c r="N726" s="77"/>
      <c r="O726" s="84" t="s">
        <v>179</v>
      </c>
      <c r="P726" s="86">
        <v>43157.857083333336</v>
      </c>
      <c r="Q726" s="84" t="s">
        <v>4716</v>
      </c>
      <c r="R726" s="84" t="s">
        <v>5748</v>
      </c>
      <c r="S726" s="84" t="s">
        <v>6142</v>
      </c>
      <c r="T726" s="84" t="s">
        <v>6393</v>
      </c>
      <c r="U726" s="84"/>
      <c r="V726" s="84" t="s">
        <v>7175</v>
      </c>
      <c r="W726" s="86">
        <v>43157.857083333336</v>
      </c>
      <c r="X726" s="84" t="s">
        <v>8519</v>
      </c>
      <c r="Y726" s="84"/>
      <c r="Z726" s="84"/>
      <c r="AA726" s="90" t="s">
        <v>10232</v>
      </c>
      <c r="AB726" s="84"/>
      <c r="AC726" s="84" t="b">
        <v>0</v>
      </c>
      <c r="AD726" s="84">
        <v>2</v>
      </c>
      <c r="AE726" s="90" t="s">
        <v>285</v>
      </c>
      <c r="AF726" s="84" t="b">
        <v>0</v>
      </c>
      <c r="AG726" s="84" t="s">
        <v>290</v>
      </c>
      <c r="AH726" s="84"/>
      <c r="AI726" s="90" t="s">
        <v>285</v>
      </c>
      <c r="AJ726" s="84" t="b">
        <v>0</v>
      </c>
      <c r="AK726" s="84">
        <v>0</v>
      </c>
      <c r="AL726" s="90" t="s">
        <v>285</v>
      </c>
      <c r="AM726" s="84" t="s">
        <v>294</v>
      </c>
      <c r="AN726" s="84" t="b">
        <v>0</v>
      </c>
      <c r="AO726" s="90" t="s">
        <v>10232</v>
      </c>
      <c r="AP726" s="84" t="s">
        <v>179</v>
      </c>
      <c r="AQ726" s="84">
        <v>0</v>
      </c>
      <c r="AR726" s="84">
        <v>0</v>
      </c>
      <c r="AS726" s="84"/>
      <c r="AT726" s="84"/>
      <c r="AU726" s="84"/>
      <c r="AV726" s="84"/>
      <c r="AW726" s="84"/>
      <c r="AX726" s="84"/>
      <c r="AY726" s="84"/>
      <c r="AZ726" s="84"/>
    </row>
    <row r="727" spans="1:52" x14ac:dyDescent="0.2">
      <c r="A727" s="69" t="s">
        <v>2635</v>
      </c>
      <c r="B727" s="69" t="s">
        <v>2635</v>
      </c>
      <c r="C727" s="70"/>
      <c r="D727" s="71"/>
      <c r="E727" s="72"/>
      <c r="F727" s="73"/>
      <c r="G727" s="70"/>
      <c r="H727" s="74"/>
      <c r="I727" s="75"/>
      <c r="J727" s="75"/>
      <c r="K727" s="36"/>
      <c r="L727" s="82"/>
      <c r="M727" s="82"/>
      <c r="N727" s="77"/>
      <c r="O727" s="84" t="s">
        <v>179</v>
      </c>
      <c r="P727" s="86">
        <v>43157.857083333336</v>
      </c>
      <c r="Q727" s="84" t="s">
        <v>4717</v>
      </c>
      <c r="R727" s="84" t="s">
        <v>5749</v>
      </c>
      <c r="S727" s="84" t="s">
        <v>6143</v>
      </c>
      <c r="T727" s="84" t="s">
        <v>6274</v>
      </c>
      <c r="U727" s="84" t="s">
        <v>6672</v>
      </c>
      <c r="V727" s="84" t="s">
        <v>6672</v>
      </c>
      <c r="W727" s="86">
        <v>43157.857083333336</v>
      </c>
      <c r="X727" s="84" t="s">
        <v>8520</v>
      </c>
      <c r="Y727" s="84"/>
      <c r="Z727" s="84"/>
      <c r="AA727" s="90" t="s">
        <v>10233</v>
      </c>
      <c r="AB727" s="84"/>
      <c r="AC727" s="84" t="b">
        <v>0</v>
      </c>
      <c r="AD727" s="84">
        <v>0</v>
      </c>
      <c r="AE727" s="90" t="s">
        <v>285</v>
      </c>
      <c r="AF727" s="84" t="b">
        <v>0</v>
      </c>
      <c r="AG727" s="84" t="s">
        <v>291</v>
      </c>
      <c r="AH727" s="84"/>
      <c r="AI727" s="90" t="s">
        <v>285</v>
      </c>
      <c r="AJ727" s="84" t="b">
        <v>0</v>
      </c>
      <c r="AK727" s="84">
        <v>0</v>
      </c>
      <c r="AL727" s="90" t="s">
        <v>285</v>
      </c>
      <c r="AM727" s="84" t="s">
        <v>2036</v>
      </c>
      <c r="AN727" s="84" t="b">
        <v>0</v>
      </c>
      <c r="AO727" s="90" t="s">
        <v>10233</v>
      </c>
      <c r="AP727" s="84" t="s">
        <v>179</v>
      </c>
      <c r="AQ727" s="84">
        <v>0</v>
      </c>
      <c r="AR727" s="84">
        <v>0</v>
      </c>
      <c r="AS727" s="84"/>
      <c r="AT727" s="84"/>
      <c r="AU727" s="84"/>
      <c r="AV727" s="84"/>
      <c r="AW727" s="84"/>
      <c r="AX727" s="84"/>
      <c r="AY727" s="84"/>
      <c r="AZ727" s="84"/>
    </row>
    <row r="728" spans="1:52" x14ac:dyDescent="0.2">
      <c r="A728" s="69" t="s">
        <v>2636</v>
      </c>
      <c r="B728" s="69" t="s">
        <v>3928</v>
      </c>
      <c r="C728" s="70"/>
      <c r="D728" s="71"/>
      <c r="E728" s="72"/>
      <c r="F728" s="73"/>
      <c r="G728" s="70"/>
      <c r="H728" s="74"/>
      <c r="I728" s="75"/>
      <c r="J728" s="75"/>
      <c r="K728" s="36"/>
      <c r="L728" s="82"/>
      <c r="M728" s="82"/>
      <c r="N728" s="77"/>
      <c r="O728" s="84" t="s">
        <v>255</v>
      </c>
      <c r="P728" s="86">
        <v>43157.857303240744</v>
      </c>
      <c r="Q728" s="84" t="s">
        <v>4718</v>
      </c>
      <c r="R728" s="84" t="s">
        <v>5750</v>
      </c>
      <c r="S728" s="84" t="s">
        <v>6144</v>
      </c>
      <c r="T728" s="84" t="s">
        <v>6394</v>
      </c>
      <c r="U728" s="84" t="s">
        <v>6673</v>
      </c>
      <c r="V728" s="84" t="s">
        <v>6673</v>
      </c>
      <c r="W728" s="86">
        <v>43157.857303240744</v>
      </c>
      <c r="X728" s="84" t="s">
        <v>8521</v>
      </c>
      <c r="Y728" s="84"/>
      <c r="Z728" s="84"/>
      <c r="AA728" s="90" t="s">
        <v>10234</v>
      </c>
      <c r="AB728" s="84"/>
      <c r="AC728" s="84" t="b">
        <v>0</v>
      </c>
      <c r="AD728" s="84">
        <v>3</v>
      </c>
      <c r="AE728" s="90" t="s">
        <v>285</v>
      </c>
      <c r="AF728" s="84" t="b">
        <v>0</v>
      </c>
      <c r="AG728" s="84" t="s">
        <v>290</v>
      </c>
      <c r="AH728" s="84"/>
      <c r="AI728" s="90" t="s">
        <v>285</v>
      </c>
      <c r="AJ728" s="84" t="b">
        <v>0</v>
      </c>
      <c r="AK728" s="84">
        <v>1</v>
      </c>
      <c r="AL728" s="90" t="s">
        <v>285</v>
      </c>
      <c r="AM728" s="84" t="s">
        <v>294</v>
      </c>
      <c r="AN728" s="84" t="b">
        <v>0</v>
      </c>
      <c r="AO728" s="90" t="s">
        <v>10234</v>
      </c>
      <c r="AP728" s="84" t="s">
        <v>179</v>
      </c>
      <c r="AQ728" s="84">
        <v>0</v>
      </c>
      <c r="AR728" s="84">
        <v>0</v>
      </c>
      <c r="AS728" s="84"/>
      <c r="AT728" s="84"/>
      <c r="AU728" s="84"/>
      <c r="AV728" s="84"/>
      <c r="AW728" s="84"/>
      <c r="AX728" s="84"/>
      <c r="AY728" s="84"/>
      <c r="AZ728" s="84"/>
    </row>
    <row r="729" spans="1:52" x14ac:dyDescent="0.2">
      <c r="A729" s="69" t="s">
        <v>2637</v>
      </c>
      <c r="B729" s="69" t="s">
        <v>3595</v>
      </c>
      <c r="C729" s="70"/>
      <c r="D729" s="71"/>
      <c r="E729" s="72"/>
      <c r="F729" s="73"/>
      <c r="G729" s="70"/>
      <c r="H729" s="74"/>
      <c r="I729" s="75"/>
      <c r="J729" s="75"/>
      <c r="K729" s="36"/>
      <c r="L729" s="82"/>
      <c r="M729" s="82"/>
      <c r="N729" s="77"/>
      <c r="O729" s="84" t="s">
        <v>255</v>
      </c>
      <c r="P729" s="86">
        <v>43157.857361111113</v>
      </c>
      <c r="Q729" s="84" t="s">
        <v>4495</v>
      </c>
      <c r="R729" s="84"/>
      <c r="S729" s="84"/>
      <c r="T729" s="84" t="s">
        <v>6333</v>
      </c>
      <c r="U729" s="84" t="s">
        <v>6641</v>
      </c>
      <c r="V729" s="84" t="s">
        <v>6641</v>
      </c>
      <c r="W729" s="86">
        <v>43157.857361111113</v>
      </c>
      <c r="X729" s="84" t="s">
        <v>8522</v>
      </c>
      <c r="Y729" s="84"/>
      <c r="Z729" s="84"/>
      <c r="AA729" s="90" t="s">
        <v>10235</v>
      </c>
      <c r="AB729" s="84"/>
      <c r="AC729" s="84" t="b">
        <v>0</v>
      </c>
      <c r="AD729" s="84">
        <v>0</v>
      </c>
      <c r="AE729" s="90" t="s">
        <v>285</v>
      </c>
      <c r="AF729" s="84" t="b">
        <v>0</v>
      </c>
      <c r="AG729" s="84" t="s">
        <v>2154</v>
      </c>
      <c r="AH729" s="84"/>
      <c r="AI729" s="90" t="s">
        <v>285</v>
      </c>
      <c r="AJ729" s="84" t="b">
        <v>0</v>
      </c>
      <c r="AK729" s="84">
        <v>454</v>
      </c>
      <c r="AL729" s="90" t="s">
        <v>11304</v>
      </c>
      <c r="AM729" s="84" t="s">
        <v>296</v>
      </c>
      <c r="AN729" s="84" t="b">
        <v>0</v>
      </c>
      <c r="AO729" s="90" t="s">
        <v>11304</v>
      </c>
      <c r="AP729" s="84" t="s">
        <v>179</v>
      </c>
      <c r="AQ729" s="84">
        <v>0</v>
      </c>
      <c r="AR729" s="84">
        <v>0</v>
      </c>
      <c r="AS729" s="84"/>
      <c r="AT729" s="84"/>
      <c r="AU729" s="84"/>
      <c r="AV729" s="84"/>
      <c r="AW729" s="84"/>
      <c r="AX729" s="84"/>
      <c r="AY729" s="84"/>
      <c r="AZ729" s="84"/>
    </row>
    <row r="730" spans="1:52" x14ac:dyDescent="0.2">
      <c r="A730" s="69" t="s">
        <v>2638</v>
      </c>
      <c r="B730" s="69" t="s">
        <v>3712</v>
      </c>
      <c r="C730" s="70"/>
      <c r="D730" s="71"/>
      <c r="E730" s="72"/>
      <c r="F730" s="73"/>
      <c r="G730" s="70"/>
      <c r="H730" s="74"/>
      <c r="I730" s="75"/>
      <c r="J730" s="75"/>
      <c r="K730" s="36"/>
      <c r="L730" s="82"/>
      <c r="M730" s="82"/>
      <c r="N730" s="77"/>
      <c r="O730" s="84" t="s">
        <v>255</v>
      </c>
      <c r="P730" s="86">
        <v>43157.85738425926</v>
      </c>
      <c r="Q730" s="84" t="s">
        <v>4719</v>
      </c>
      <c r="R730" s="84" t="s">
        <v>5607</v>
      </c>
      <c r="S730" s="84" t="s">
        <v>6076</v>
      </c>
      <c r="T730" s="84" t="s">
        <v>6274</v>
      </c>
      <c r="U730" s="84"/>
      <c r="V730" s="84" t="s">
        <v>7176</v>
      </c>
      <c r="W730" s="86">
        <v>43157.85738425926</v>
      </c>
      <c r="X730" s="84" t="s">
        <v>8523</v>
      </c>
      <c r="Y730" s="84"/>
      <c r="Z730" s="84"/>
      <c r="AA730" s="90" t="s">
        <v>10236</v>
      </c>
      <c r="AB730" s="84"/>
      <c r="AC730" s="84" t="b">
        <v>0</v>
      </c>
      <c r="AD730" s="84">
        <v>0</v>
      </c>
      <c r="AE730" s="90" t="s">
        <v>285</v>
      </c>
      <c r="AF730" s="84" t="b">
        <v>0</v>
      </c>
      <c r="AG730" s="84" t="s">
        <v>290</v>
      </c>
      <c r="AH730" s="84"/>
      <c r="AI730" s="90" t="s">
        <v>285</v>
      </c>
      <c r="AJ730" s="84" t="b">
        <v>0</v>
      </c>
      <c r="AK730" s="84">
        <v>0</v>
      </c>
      <c r="AL730" s="90" t="s">
        <v>285</v>
      </c>
      <c r="AM730" s="84" t="s">
        <v>296</v>
      </c>
      <c r="AN730" s="84" t="b">
        <v>0</v>
      </c>
      <c r="AO730" s="90" t="s">
        <v>10236</v>
      </c>
      <c r="AP730" s="84" t="s">
        <v>179</v>
      </c>
      <c r="AQ730" s="84">
        <v>0</v>
      </c>
      <c r="AR730" s="84">
        <v>0</v>
      </c>
      <c r="AS730" s="84"/>
      <c r="AT730" s="84"/>
      <c r="AU730" s="84"/>
      <c r="AV730" s="84"/>
      <c r="AW730" s="84"/>
      <c r="AX730" s="84"/>
      <c r="AY730" s="84"/>
      <c r="AZ730" s="84"/>
    </row>
    <row r="731" spans="1:52" x14ac:dyDescent="0.2">
      <c r="A731" s="69" t="s">
        <v>2639</v>
      </c>
      <c r="B731" s="69" t="s">
        <v>2639</v>
      </c>
      <c r="C731" s="70"/>
      <c r="D731" s="71"/>
      <c r="E731" s="72"/>
      <c r="F731" s="73"/>
      <c r="G731" s="70"/>
      <c r="H731" s="74"/>
      <c r="I731" s="75"/>
      <c r="J731" s="75"/>
      <c r="K731" s="36"/>
      <c r="L731" s="82"/>
      <c r="M731" s="82"/>
      <c r="N731" s="77"/>
      <c r="O731" s="84" t="s">
        <v>179</v>
      </c>
      <c r="P731" s="86">
        <v>43157.857430555552</v>
      </c>
      <c r="Q731" s="84" t="s">
        <v>4720</v>
      </c>
      <c r="R731" s="84" t="s">
        <v>5751</v>
      </c>
      <c r="S731" s="84" t="s">
        <v>260</v>
      </c>
      <c r="T731" s="84" t="s">
        <v>6395</v>
      </c>
      <c r="U731" s="84"/>
      <c r="V731" s="84" t="s">
        <v>7177</v>
      </c>
      <c r="W731" s="86">
        <v>43157.857430555552</v>
      </c>
      <c r="X731" s="84" t="s">
        <v>8524</v>
      </c>
      <c r="Y731" s="84"/>
      <c r="Z731" s="84"/>
      <c r="AA731" s="90" t="s">
        <v>10237</v>
      </c>
      <c r="AB731" s="84"/>
      <c r="AC731" s="84" t="b">
        <v>0</v>
      </c>
      <c r="AD731" s="84">
        <v>0</v>
      </c>
      <c r="AE731" s="90" t="s">
        <v>285</v>
      </c>
      <c r="AF731" s="84" t="b">
        <v>0</v>
      </c>
      <c r="AG731" s="84" t="s">
        <v>290</v>
      </c>
      <c r="AH731" s="84"/>
      <c r="AI731" s="90" t="s">
        <v>285</v>
      </c>
      <c r="AJ731" s="84" t="b">
        <v>0</v>
      </c>
      <c r="AK731" s="84">
        <v>0</v>
      </c>
      <c r="AL731" s="90" t="s">
        <v>285</v>
      </c>
      <c r="AM731" s="84" t="s">
        <v>304</v>
      </c>
      <c r="AN731" s="84" t="b">
        <v>0</v>
      </c>
      <c r="AO731" s="90" t="s">
        <v>10237</v>
      </c>
      <c r="AP731" s="84" t="s">
        <v>179</v>
      </c>
      <c r="AQ731" s="84">
        <v>0</v>
      </c>
      <c r="AR731" s="84">
        <v>0</v>
      </c>
      <c r="AS731" s="84"/>
      <c r="AT731" s="84"/>
      <c r="AU731" s="84"/>
      <c r="AV731" s="84"/>
      <c r="AW731" s="84"/>
      <c r="AX731" s="84"/>
      <c r="AY731" s="84"/>
      <c r="AZ731" s="84"/>
    </row>
    <row r="732" spans="1:52" x14ac:dyDescent="0.2">
      <c r="A732" s="69" t="s">
        <v>2640</v>
      </c>
      <c r="B732" s="69" t="s">
        <v>3718</v>
      </c>
      <c r="C732" s="70"/>
      <c r="D732" s="71"/>
      <c r="E732" s="72"/>
      <c r="F732" s="73"/>
      <c r="G732" s="70"/>
      <c r="H732" s="74"/>
      <c r="I732" s="75"/>
      <c r="J732" s="75"/>
      <c r="K732" s="36"/>
      <c r="L732" s="82"/>
      <c r="M732" s="82"/>
      <c r="N732" s="77"/>
      <c r="O732" s="84" t="s">
        <v>255</v>
      </c>
      <c r="P732" s="86">
        <v>43157.857523148145</v>
      </c>
      <c r="Q732" s="84" t="s">
        <v>4461</v>
      </c>
      <c r="R732" s="84"/>
      <c r="S732" s="84"/>
      <c r="T732" s="84" t="s">
        <v>6323</v>
      </c>
      <c r="U732" s="84"/>
      <c r="V732" s="84" t="s">
        <v>7178</v>
      </c>
      <c r="W732" s="86">
        <v>43157.857523148145</v>
      </c>
      <c r="X732" s="84" t="s">
        <v>8525</v>
      </c>
      <c r="Y732" s="84"/>
      <c r="Z732" s="84"/>
      <c r="AA732" s="90" t="s">
        <v>10238</v>
      </c>
      <c r="AB732" s="84"/>
      <c r="AC732" s="84" t="b">
        <v>0</v>
      </c>
      <c r="AD732" s="84">
        <v>0</v>
      </c>
      <c r="AE732" s="90" t="s">
        <v>285</v>
      </c>
      <c r="AF732" s="84" t="b">
        <v>0</v>
      </c>
      <c r="AG732" s="84" t="s">
        <v>290</v>
      </c>
      <c r="AH732" s="84"/>
      <c r="AI732" s="90" t="s">
        <v>285</v>
      </c>
      <c r="AJ732" s="84" t="b">
        <v>0</v>
      </c>
      <c r="AK732" s="84">
        <v>25</v>
      </c>
      <c r="AL732" s="90" t="s">
        <v>11446</v>
      </c>
      <c r="AM732" s="84" t="s">
        <v>296</v>
      </c>
      <c r="AN732" s="84" t="b">
        <v>0</v>
      </c>
      <c r="AO732" s="90" t="s">
        <v>11446</v>
      </c>
      <c r="AP732" s="84" t="s">
        <v>179</v>
      </c>
      <c r="AQ732" s="84">
        <v>0</v>
      </c>
      <c r="AR732" s="84">
        <v>0</v>
      </c>
      <c r="AS732" s="84"/>
      <c r="AT732" s="84"/>
      <c r="AU732" s="84"/>
      <c r="AV732" s="84"/>
      <c r="AW732" s="84"/>
      <c r="AX732" s="84"/>
      <c r="AY732" s="84"/>
      <c r="AZ732" s="84"/>
    </row>
    <row r="733" spans="1:52" x14ac:dyDescent="0.2">
      <c r="A733" s="69" t="s">
        <v>2641</v>
      </c>
      <c r="B733" s="69" t="s">
        <v>2767</v>
      </c>
      <c r="C733" s="70"/>
      <c r="D733" s="71"/>
      <c r="E733" s="72"/>
      <c r="F733" s="73"/>
      <c r="G733" s="70"/>
      <c r="H733" s="74"/>
      <c r="I733" s="75"/>
      <c r="J733" s="75"/>
      <c r="K733" s="36"/>
      <c r="L733" s="82"/>
      <c r="M733" s="82"/>
      <c r="N733" s="77"/>
      <c r="O733" s="84" t="s">
        <v>255</v>
      </c>
      <c r="P733" s="86">
        <v>43157.857581018521</v>
      </c>
      <c r="Q733" s="84" t="s">
        <v>4721</v>
      </c>
      <c r="R733" s="84"/>
      <c r="S733" s="84"/>
      <c r="T733" s="84" t="s">
        <v>6274</v>
      </c>
      <c r="U733" s="84"/>
      <c r="V733" s="84" t="s">
        <v>7179</v>
      </c>
      <c r="W733" s="86">
        <v>43157.857581018521</v>
      </c>
      <c r="X733" s="84" t="s">
        <v>8526</v>
      </c>
      <c r="Y733" s="84"/>
      <c r="Z733" s="84"/>
      <c r="AA733" s="90" t="s">
        <v>10239</v>
      </c>
      <c r="AB733" s="84"/>
      <c r="AC733" s="84" t="b">
        <v>0</v>
      </c>
      <c r="AD733" s="84">
        <v>0</v>
      </c>
      <c r="AE733" s="90" t="s">
        <v>285</v>
      </c>
      <c r="AF733" s="84" t="b">
        <v>0</v>
      </c>
      <c r="AG733" s="84" t="s">
        <v>290</v>
      </c>
      <c r="AH733" s="84"/>
      <c r="AI733" s="90" t="s">
        <v>285</v>
      </c>
      <c r="AJ733" s="84" t="b">
        <v>0</v>
      </c>
      <c r="AK733" s="84">
        <v>35</v>
      </c>
      <c r="AL733" s="90" t="s">
        <v>10374</v>
      </c>
      <c r="AM733" s="84" t="s">
        <v>295</v>
      </c>
      <c r="AN733" s="84" t="b">
        <v>0</v>
      </c>
      <c r="AO733" s="90" t="s">
        <v>10374</v>
      </c>
      <c r="AP733" s="84" t="s">
        <v>179</v>
      </c>
      <c r="AQ733" s="84">
        <v>0</v>
      </c>
      <c r="AR733" s="84">
        <v>0</v>
      </c>
      <c r="AS733" s="84"/>
      <c r="AT733" s="84"/>
      <c r="AU733" s="84"/>
      <c r="AV733" s="84"/>
      <c r="AW733" s="84"/>
      <c r="AX733" s="84"/>
      <c r="AY733" s="84"/>
      <c r="AZ733" s="84"/>
    </row>
    <row r="734" spans="1:52" x14ac:dyDescent="0.2">
      <c r="A734" s="69" t="s">
        <v>2642</v>
      </c>
      <c r="B734" s="69" t="s">
        <v>2642</v>
      </c>
      <c r="C734" s="70"/>
      <c r="D734" s="71"/>
      <c r="E734" s="72"/>
      <c r="F734" s="73"/>
      <c r="G734" s="70"/>
      <c r="H734" s="74"/>
      <c r="I734" s="75"/>
      <c r="J734" s="75"/>
      <c r="K734" s="36"/>
      <c r="L734" s="82"/>
      <c r="M734" s="82"/>
      <c r="N734" s="77"/>
      <c r="O734" s="84" t="s">
        <v>179</v>
      </c>
      <c r="P734" s="86">
        <v>43157.83357638889</v>
      </c>
      <c r="Q734" s="84" t="s">
        <v>4722</v>
      </c>
      <c r="R734" s="84" t="s">
        <v>5752</v>
      </c>
      <c r="S734" s="84" t="s">
        <v>6145</v>
      </c>
      <c r="T734" s="84" t="s">
        <v>6274</v>
      </c>
      <c r="U734" s="84"/>
      <c r="V734" s="84" t="s">
        <v>7180</v>
      </c>
      <c r="W734" s="86">
        <v>43157.83357638889</v>
      </c>
      <c r="X734" s="84" t="s">
        <v>8527</v>
      </c>
      <c r="Y734" s="84"/>
      <c r="Z734" s="84"/>
      <c r="AA734" s="90" t="s">
        <v>10240</v>
      </c>
      <c r="AB734" s="84"/>
      <c r="AC734" s="84" t="b">
        <v>0</v>
      </c>
      <c r="AD734" s="84">
        <v>0</v>
      </c>
      <c r="AE734" s="90" t="s">
        <v>285</v>
      </c>
      <c r="AF734" s="84" t="b">
        <v>0</v>
      </c>
      <c r="AG734" s="84" t="s">
        <v>290</v>
      </c>
      <c r="AH734" s="84"/>
      <c r="AI734" s="90" t="s">
        <v>285</v>
      </c>
      <c r="AJ734" s="84" t="b">
        <v>0</v>
      </c>
      <c r="AK734" s="84">
        <v>1</v>
      </c>
      <c r="AL734" s="90" t="s">
        <v>285</v>
      </c>
      <c r="AM734" s="84" t="s">
        <v>304</v>
      </c>
      <c r="AN734" s="84" t="b">
        <v>0</v>
      </c>
      <c r="AO734" s="90" t="s">
        <v>10240</v>
      </c>
      <c r="AP734" s="84" t="s">
        <v>308</v>
      </c>
      <c r="AQ734" s="84">
        <v>0</v>
      </c>
      <c r="AR734" s="84">
        <v>0</v>
      </c>
      <c r="AS734" s="84"/>
      <c r="AT734" s="84"/>
      <c r="AU734" s="84"/>
      <c r="AV734" s="84"/>
      <c r="AW734" s="84"/>
      <c r="AX734" s="84"/>
      <c r="AY734" s="84"/>
      <c r="AZ734" s="84"/>
    </row>
    <row r="735" spans="1:52" x14ac:dyDescent="0.2">
      <c r="A735" s="69" t="s">
        <v>2643</v>
      </c>
      <c r="B735" s="69" t="s">
        <v>2642</v>
      </c>
      <c r="C735" s="70"/>
      <c r="D735" s="71"/>
      <c r="E735" s="72"/>
      <c r="F735" s="73"/>
      <c r="G735" s="70"/>
      <c r="H735" s="74"/>
      <c r="I735" s="75"/>
      <c r="J735" s="75"/>
      <c r="K735" s="36"/>
      <c r="L735" s="82"/>
      <c r="M735" s="82"/>
      <c r="N735" s="77"/>
      <c r="O735" s="84" t="s">
        <v>255</v>
      </c>
      <c r="P735" s="86">
        <v>43157.857581018521</v>
      </c>
      <c r="Q735" s="84" t="s">
        <v>4723</v>
      </c>
      <c r="R735" s="84" t="s">
        <v>5752</v>
      </c>
      <c r="S735" s="84" t="s">
        <v>6145</v>
      </c>
      <c r="T735" s="84" t="s">
        <v>6274</v>
      </c>
      <c r="U735" s="84"/>
      <c r="V735" s="84" t="s">
        <v>7181</v>
      </c>
      <c r="W735" s="86">
        <v>43157.857581018521</v>
      </c>
      <c r="X735" s="84" t="s">
        <v>8528</v>
      </c>
      <c r="Y735" s="84"/>
      <c r="Z735" s="84"/>
      <c r="AA735" s="90" t="s">
        <v>10241</v>
      </c>
      <c r="AB735" s="84"/>
      <c r="AC735" s="84" t="b">
        <v>0</v>
      </c>
      <c r="AD735" s="84">
        <v>0</v>
      </c>
      <c r="AE735" s="90" t="s">
        <v>285</v>
      </c>
      <c r="AF735" s="84" t="b">
        <v>0</v>
      </c>
      <c r="AG735" s="84" t="s">
        <v>290</v>
      </c>
      <c r="AH735" s="84"/>
      <c r="AI735" s="90" t="s">
        <v>285</v>
      </c>
      <c r="AJ735" s="84" t="b">
        <v>0</v>
      </c>
      <c r="AK735" s="84">
        <v>1</v>
      </c>
      <c r="AL735" s="90" t="s">
        <v>10240</v>
      </c>
      <c r="AM735" s="84" t="s">
        <v>295</v>
      </c>
      <c r="AN735" s="84" t="b">
        <v>0</v>
      </c>
      <c r="AO735" s="90" t="s">
        <v>10240</v>
      </c>
      <c r="AP735" s="84" t="s">
        <v>179</v>
      </c>
      <c r="AQ735" s="84">
        <v>0</v>
      </c>
      <c r="AR735" s="84">
        <v>0</v>
      </c>
      <c r="AS735" s="84"/>
      <c r="AT735" s="84"/>
      <c r="AU735" s="84"/>
      <c r="AV735" s="84"/>
      <c r="AW735" s="84"/>
      <c r="AX735" s="84"/>
      <c r="AY735" s="84"/>
      <c r="AZ735" s="84"/>
    </row>
    <row r="736" spans="1:52" x14ac:dyDescent="0.2">
      <c r="A736" s="69" t="s">
        <v>2644</v>
      </c>
      <c r="B736" s="69" t="s">
        <v>902</v>
      </c>
      <c r="C736" s="70"/>
      <c r="D736" s="71"/>
      <c r="E736" s="72"/>
      <c r="F736" s="73"/>
      <c r="G736" s="70"/>
      <c r="H736" s="74"/>
      <c r="I736" s="75"/>
      <c r="J736" s="75"/>
      <c r="K736" s="36"/>
      <c r="L736" s="82"/>
      <c r="M736" s="82"/>
      <c r="N736" s="77"/>
      <c r="O736" s="84" t="s">
        <v>255</v>
      </c>
      <c r="P736" s="86">
        <v>43157.857673611114</v>
      </c>
      <c r="Q736" s="84" t="s">
        <v>4724</v>
      </c>
      <c r="R736" s="84"/>
      <c r="S736" s="84"/>
      <c r="T736" s="84" t="s">
        <v>6396</v>
      </c>
      <c r="U736" s="84"/>
      <c r="V736" s="84" t="s">
        <v>7182</v>
      </c>
      <c r="W736" s="86">
        <v>43157.857673611114</v>
      </c>
      <c r="X736" s="84" t="s">
        <v>8529</v>
      </c>
      <c r="Y736" s="84"/>
      <c r="Z736" s="84"/>
      <c r="AA736" s="90" t="s">
        <v>10242</v>
      </c>
      <c r="AB736" s="90" t="s">
        <v>11503</v>
      </c>
      <c r="AC736" s="84" t="b">
        <v>0</v>
      </c>
      <c r="AD736" s="84">
        <v>0</v>
      </c>
      <c r="AE736" s="90" t="s">
        <v>11672</v>
      </c>
      <c r="AF736" s="84" t="b">
        <v>0</v>
      </c>
      <c r="AG736" s="84" t="s">
        <v>290</v>
      </c>
      <c r="AH736" s="84"/>
      <c r="AI736" s="90" t="s">
        <v>285</v>
      </c>
      <c r="AJ736" s="84" t="b">
        <v>0</v>
      </c>
      <c r="AK736" s="84">
        <v>0</v>
      </c>
      <c r="AL736" s="90" t="s">
        <v>285</v>
      </c>
      <c r="AM736" s="84" t="s">
        <v>294</v>
      </c>
      <c r="AN736" s="84" t="b">
        <v>0</v>
      </c>
      <c r="AO736" s="90" t="s">
        <v>11503</v>
      </c>
      <c r="AP736" s="84" t="s">
        <v>179</v>
      </c>
      <c r="AQ736" s="84">
        <v>0</v>
      </c>
      <c r="AR736" s="84">
        <v>0</v>
      </c>
      <c r="AS736" s="84"/>
      <c r="AT736" s="84"/>
      <c r="AU736" s="84"/>
      <c r="AV736" s="84"/>
      <c r="AW736" s="84"/>
      <c r="AX736" s="84"/>
      <c r="AY736" s="84"/>
      <c r="AZ736" s="84"/>
    </row>
    <row r="737" spans="1:52" x14ac:dyDescent="0.2">
      <c r="A737" s="69" t="s">
        <v>2644</v>
      </c>
      <c r="B737" s="69" t="s">
        <v>3847</v>
      </c>
      <c r="C737" s="70"/>
      <c r="D737" s="71"/>
      <c r="E737" s="72"/>
      <c r="F737" s="73"/>
      <c r="G737" s="70"/>
      <c r="H737" s="74"/>
      <c r="I737" s="75"/>
      <c r="J737" s="75"/>
      <c r="K737" s="36"/>
      <c r="L737" s="82"/>
      <c r="M737" s="82"/>
      <c r="N737" s="77"/>
      <c r="O737" s="84" t="s">
        <v>255</v>
      </c>
      <c r="P737" s="86">
        <v>43157.857673611114</v>
      </c>
      <c r="Q737" s="84" t="s">
        <v>4724</v>
      </c>
      <c r="R737" s="84"/>
      <c r="S737" s="84"/>
      <c r="T737" s="84" t="s">
        <v>6396</v>
      </c>
      <c r="U737" s="84"/>
      <c r="V737" s="84" t="s">
        <v>7182</v>
      </c>
      <c r="W737" s="86">
        <v>43157.857673611114</v>
      </c>
      <c r="X737" s="84" t="s">
        <v>8529</v>
      </c>
      <c r="Y737" s="84"/>
      <c r="Z737" s="84"/>
      <c r="AA737" s="90" t="s">
        <v>10242</v>
      </c>
      <c r="AB737" s="90" t="s">
        <v>11503</v>
      </c>
      <c r="AC737" s="84" t="b">
        <v>0</v>
      </c>
      <c r="AD737" s="84">
        <v>0</v>
      </c>
      <c r="AE737" s="90" t="s">
        <v>11672</v>
      </c>
      <c r="AF737" s="84" t="b">
        <v>0</v>
      </c>
      <c r="AG737" s="84" t="s">
        <v>290</v>
      </c>
      <c r="AH737" s="84"/>
      <c r="AI737" s="90" t="s">
        <v>285</v>
      </c>
      <c r="AJ737" s="84" t="b">
        <v>0</v>
      </c>
      <c r="AK737" s="84">
        <v>0</v>
      </c>
      <c r="AL737" s="90" t="s">
        <v>285</v>
      </c>
      <c r="AM737" s="84" t="s">
        <v>294</v>
      </c>
      <c r="AN737" s="84" t="b">
        <v>0</v>
      </c>
      <c r="AO737" s="90" t="s">
        <v>11503</v>
      </c>
      <c r="AP737" s="84" t="s">
        <v>179</v>
      </c>
      <c r="AQ737" s="84">
        <v>0</v>
      </c>
      <c r="AR737" s="84">
        <v>0</v>
      </c>
      <c r="AS737" s="84"/>
      <c r="AT737" s="84"/>
      <c r="AU737" s="84"/>
      <c r="AV737" s="84"/>
      <c r="AW737" s="84"/>
      <c r="AX737" s="84"/>
      <c r="AY737" s="84"/>
      <c r="AZ737" s="84"/>
    </row>
    <row r="738" spans="1:52" x14ac:dyDescent="0.2">
      <c r="A738" s="69" t="s">
        <v>2644</v>
      </c>
      <c r="B738" s="69" t="s">
        <v>891</v>
      </c>
      <c r="C738" s="70"/>
      <c r="D738" s="71"/>
      <c r="E738" s="72"/>
      <c r="F738" s="73"/>
      <c r="G738" s="70"/>
      <c r="H738" s="74"/>
      <c r="I738" s="75"/>
      <c r="J738" s="75"/>
      <c r="K738" s="36"/>
      <c r="L738" s="82"/>
      <c r="M738" s="82"/>
      <c r="N738" s="77"/>
      <c r="O738" s="84" t="s">
        <v>256</v>
      </c>
      <c r="P738" s="86">
        <v>43157.857673611114</v>
      </c>
      <c r="Q738" s="84" t="s">
        <v>4724</v>
      </c>
      <c r="R738" s="84"/>
      <c r="S738" s="84"/>
      <c r="T738" s="84" t="s">
        <v>6396</v>
      </c>
      <c r="U738" s="84"/>
      <c r="V738" s="84" t="s">
        <v>7182</v>
      </c>
      <c r="W738" s="86">
        <v>43157.857673611114</v>
      </c>
      <c r="X738" s="84" t="s">
        <v>8529</v>
      </c>
      <c r="Y738" s="84"/>
      <c r="Z738" s="84"/>
      <c r="AA738" s="90" t="s">
        <v>10242</v>
      </c>
      <c r="AB738" s="90" t="s">
        <v>11503</v>
      </c>
      <c r="AC738" s="84" t="b">
        <v>0</v>
      </c>
      <c r="AD738" s="84">
        <v>0</v>
      </c>
      <c r="AE738" s="90" t="s">
        <v>11672</v>
      </c>
      <c r="AF738" s="84" t="b">
        <v>0</v>
      </c>
      <c r="AG738" s="84" t="s">
        <v>290</v>
      </c>
      <c r="AH738" s="84"/>
      <c r="AI738" s="90" t="s">
        <v>285</v>
      </c>
      <c r="AJ738" s="84" t="b">
        <v>0</v>
      </c>
      <c r="AK738" s="84">
        <v>0</v>
      </c>
      <c r="AL738" s="90" t="s">
        <v>285</v>
      </c>
      <c r="AM738" s="84" t="s">
        <v>294</v>
      </c>
      <c r="AN738" s="84" t="b">
        <v>0</v>
      </c>
      <c r="AO738" s="90" t="s">
        <v>11503</v>
      </c>
      <c r="AP738" s="84" t="s">
        <v>179</v>
      </c>
      <c r="AQ738" s="84">
        <v>0</v>
      </c>
      <c r="AR738" s="84">
        <v>0</v>
      </c>
      <c r="AS738" s="84"/>
      <c r="AT738" s="84"/>
      <c r="AU738" s="84"/>
      <c r="AV738" s="84"/>
      <c r="AW738" s="84"/>
      <c r="AX738" s="84"/>
      <c r="AY738" s="84"/>
      <c r="AZ738" s="84"/>
    </row>
    <row r="739" spans="1:52" x14ac:dyDescent="0.2">
      <c r="A739" s="69" t="s">
        <v>2645</v>
      </c>
      <c r="B739" s="69" t="s">
        <v>2645</v>
      </c>
      <c r="C739" s="70"/>
      <c r="D739" s="71"/>
      <c r="E739" s="72"/>
      <c r="F739" s="73"/>
      <c r="G739" s="70"/>
      <c r="H739" s="74"/>
      <c r="I739" s="75"/>
      <c r="J739" s="75"/>
      <c r="K739" s="36"/>
      <c r="L739" s="82"/>
      <c r="M739" s="82"/>
      <c r="N739" s="77"/>
      <c r="O739" s="84" t="s">
        <v>179</v>
      </c>
      <c r="P739" s="86">
        <v>43157.857673611114</v>
      </c>
      <c r="Q739" s="84" t="s">
        <v>4725</v>
      </c>
      <c r="R739" s="84"/>
      <c r="S739" s="84"/>
      <c r="T739" s="84" t="s">
        <v>6274</v>
      </c>
      <c r="U739" s="84"/>
      <c r="V739" s="84" t="s">
        <v>7183</v>
      </c>
      <c r="W739" s="86">
        <v>43157.857673611114</v>
      </c>
      <c r="X739" s="84" t="s">
        <v>8530</v>
      </c>
      <c r="Y739" s="84"/>
      <c r="Z739" s="84"/>
      <c r="AA739" s="90" t="s">
        <v>10243</v>
      </c>
      <c r="AB739" s="84"/>
      <c r="AC739" s="84" t="b">
        <v>0</v>
      </c>
      <c r="AD739" s="84">
        <v>0</v>
      </c>
      <c r="AE739" s="90" t="s">
        <v>285</v>
      </c>
      <c r="AF739" s="84" t="b">
        <v>0</v>
      </c>
      <c r="AG739" s="84" t="s">
        <v>291</v>
      </c>
      <c r="AH739" s="84"/>
      <c r="AI739" s="90" t="s">
        <v>285</v>
      </c>
      <c r="AJ739" s="84" t="b">
        <v>0</v>
      </c>
      <c r="AK739" s="84">
        <v>0</v>
      </c>
      <c r="AL739" s="90" t="s">
        <v>285</v>
      </c>
      <c r="AM739" s="84" t="s">
        <v>299</v>
      </c>
      <c r="AN739" s="84" t="b">
        <v>0</v>
      </c>
      <c r="AO739" s="90" t="s">
        <v>10243</v>
      </c>
      <c r="AP739" s="84" t="s">
        <v>179</v>
      </c>
      <c r="AQ739" s="84">
        <v>0</v>
      </c>
      <c r="AR739" s="84">
        <v>0</v>
      </c>
      <c r="AS739" s="84"/>
      <c r="AT739" s="84"/>
      <c r="AU739" s="84"/>
      <c r="AV739" s="84"/>
      <c r="AW739" s="84"/>
      <c r="AX739" s="84"/>
      <c r="AY739" s="84"/>
      <c r="AZ739" s="84"/>
    </row>
    <row r="740" spans="1:52" x14ac:dyDescent="0.2">
      <c r="A740" s="69" t="s">
        <v>2646</v>
      </c>
      <c r="B740" s="69" t="s">
        <v>2646</v>
      </c>
      <c r="C740" s="70"/>
      <c r="D740" s="71"/>
      <c r="E740" s="72"/>
      <c r="F740" s="73"/>
      <c r="G740" s="70"/>
      <c r="H740" s="74"/>
      <c r="I740" s="75"/>
      <c r="J740" s="75"/>
      <c r="K740" s="36"/>
      <c r="L740" s="82"/>
      <c r="M740" s="82"/>
      <c r="N740" s="77"/>
      <c r="O740" s="84" t="s">
        <v>179</v>
      </c>
      <c r="P740" s="86">
        <v>43157.854178240741</v>
      </c>
      <c r="Q740" s="84" t="s">
        <v>4726</v>
      </c>
      <c r="R740" s="84" t="s">
        <v>5731</v>
      </c>
      <c r="S740" s="84" t="s">
        <v>258</v>
      </c>
      <c r="T740" s="84" t="s">
        <v>6291</v>
      </c>
      <c r="U740" s="84"/>
      <c r="V740" s="84" t="s">
        <v>7184</v>
      </c>
      <c r="W740" s="86">
        <v>43157.854178240741</v>
      </c>
      <c r="X740" s="84" t="s">
        <v>8531</v>
      </c>
      <c r="Y740" s="84"/>
      <c r="Z740" s="84"/>
      <c r="AA740" s="90" t="s">
        <v>10244</v>
      </c>
      <c r="AB740" s="84"/>
      <c r="AC740" s="84" t="b">
        <v>0</v>
      </c>
      <c r="AD740" s="84">
        <v>4</v>
      </c>
      <c r="AE740" s="90" t="s">
        <v>285</v>
      </c>
      <c r="AF740" s="84" t="b">
        <v>1</v>
      </c>
      <c r="AG740" s="84" t="s">
        <v>292</v>
      </c>
      <c r="AH740" s="84"/>
      <c r="AI740" s="90" t="s">
        <v>11841</v>
      </c>
      <c r="AJ740" s="84" t="b">
        <v>0</v>
      </c>
      <c r="AK740" s="84">
        <v>3</v>
      </c>
      <c r="AL740" s="90" t="s">
        <v>285</v>
      </c>
      <c r="AM740" s="84" t="s">
        <v>296</v>
      </c>
      <c r="AN740" s="84" t="b">
        <v>0</v>
      </c>
      <c r="AO740" s="90" t="s">
        <v>10244</v>
      </c>
      <c r="AP740" s="84" t="s">
        <v>179</v>
      </c>
      <c r="AQ740" s="84">
        <v>0</v>
      </c>
      <c r="AR740" s="84">
        <v>0</v>
      </c>
      <c r="AS740" s="84" t="s">
        <v>11945</v>
      </c>
      <c r="AT740" s="84" t="s">
        <v>310</v>
      </c>
      <c r="AU740" s="84" t="s">
        <v>313</v>
      </c>
      <c r="AV740" s="84" t="s">
        <v>566</v>
      </c>
      <c r="AW740" s="84" t="s">
        <v>11987</v>
      </c>
      <c r="AX740" s="84" t="s">
        <v>12008</v>
      </c>
      <c r="AY740" s="84" t="s">
        <v>331</v>
      </c>
      <c r="AZ740" s="84" t="s">
        <v>12027</v>
      </c>
    </row>
    <row r="741" spans="1:52" x14ac:dyDescent="0.2">
      <c r="A741" s="69" t="s">
        <v>2647</v>
      </c>
      <c r="B741" s="69" t="s">
        <v>2646</v>
      </c>
      <c r="C741" s="70"/>
      <c r="D741" s="71"/>
      <c r="E741" s="72"/>
      <c r="F741" s="73"/>
      <c r="G741" s="70"/>
      <c r="H741" s="74"/>
      <c r="I741" s="75"/>
      <c r="J741" s="75"/>
      <c r="K741" s="36"/>
      <c r="L741" s="82"/>
      <c r="M741" s="82"/>
      <c r="N741" s="77"/>
      <c r="O741" s="84" t="s">
        <v>255</v>
      </c>
      <c r="P741" s="86">
        <v>43157.85769675926</v>
      </c>
      <c r="Q741" s="84" t="s">
        <v>4683</v>
      </c>
      <c r="R741" s="84" t="s">
        <v>5731</v>
      </c>
      <c r="S741" s="84" t="s">
        <v>258</v>
      </c>
      <c r="T741" s="84" t="s">
        <v>6291</v>
      </c>
      <c r="U741" s="84"/>
      <c r="V741" s="84" t="s">
        <v>7185</v>
      </c>
      <c r="W741" s="86">
        <v>43157.85769675926</v>
      </c>
      <c r="X741" s="84" t="s">
        <v>8532</v>
      </c>
      <c r="Y741" s="84"/>
      <c r="Z741" s="84"/>
      <c r="AA741" s="90" t="s">
        <v>10245</v>
      </c>
      <c r="AB741" s="84"/>
      <c r="AC741" s="84" t="b">
        <v>0</v>
      </c>
      <c r="AD741" s="84">
        <v>0</v>
      </c>
      <c r="AE741" s="90" t="s">
        <v>285</v>
      </c>
      <c r="AF741" s="84" t="b">
        <v>1</v>
      </c>
      <c r="AG741" s="84" t="s">
        <v>292</v>
      </c>
      <c r="AH741" s="84"/>
      <c r="AI741" s="90" t="s">
        <v>11841</v>
      </c>
      <c r="AJ741" s="84" t="b">
        <v>0</v>
      </c>
      <c r="AK741" s="84">
        <v>3</v>
      </c>
      <c r="AL741" s="90" t="s">
        <v>10244</v>
      </c>
      <c r="AM741" s="84" t="s">
        <v>295</v>
      </c>
      <c r="AN741" s="84" t="b">
        <v>0</v>
      </c>
      <c r="AO741" s="90" t="s">
        <v>10244</v>
      </c>
      <c r="AP741" s="84" t="s">
        <v>179</v>
      </c>
      <c r="AQ741" s="84">
        <v>0</v>
      </c>
      <c r="AR741" s="84">
        <v>0</v>
      </c>
      <c r="AS741" s="84"/>
      <c r="AT741" s="84"/>
      <c r="AU741" s="84"/>
      <c r="AV741" s="84"/>
      <c r="AW741" s="84"/>
      <c r="AX741" s="84"/>
      <c r="AY741" s="84"/>
      <c r="AZ741" s="84"/>
    </row>
    <row r="742" spans="1:52" x14ac:dyDescent="0.2">
      <c r="A742" s="69" t="s">
        <v>2648</v>
      </c>
      <c r="B742" s="69" t="s">
        <v>3557</v>
      </c>
      <c r="C742" s="70"/>
      <c r="D742" s="71"/>
      <c r="E742" s="72"/>
      <c r="F742" s="73"/>
      <c r="G742" s="70"/>
      <c r="H742" s="74"/>
      <c r="I742" s="75"/>
      <c r="J742" s="75"/>
      <c r="K742" s="36"/>
      <c r="L742" s="82"/>
      <c r="M742" s="82"/>
      <c r="N742" s="77"/>
      <c r="O742" s="84" t="s">
        <v>255</v>
      </c>
      <c r="P742" s="86">
        <v>43157.857719907406</v>
      </c>
      <c r="Q742" s="84" t="s">
        <v>4727</v>
      </c>
      <c r="R742" s="84"/>
      <c r="S742" s="84"/>
      <c r="T742" s="84" t="s">
        <v>6274</v>
      </c>
      <c r="U742" s="84"/>
      <c r="V742" s="84" t="s">
        <v>7186</v>
      </c>
      <c r="W742" s="86">
        <v>43157.857719907406</v>
      </c>
      <c r="X742" s="84" t="s">
        <v>8533</v>
      </c>
      <c r="Y742" s="84"/>
      <c r="Z742" s="84"/>
      <c r="AA742" s="90" t="s">
        <v>10246</v>
      </c>
      <c r="AB742" s="84"/>
      <c r="AC742" s="84" t="b">
        <v>0</v>
      </c>
      <c r="AD742" s="84">
        <v>0</v>
      </c>
      <c r="AE742" s="90" t="s">
        <v>285</v>
      </c>
      <c r="AF742" s="84" t="b">
        <v>0</v>
      </c>
      <c r="AG742" s="84" t="s">
        <v>290</v>
      </c>
      <c r="AH742" s="84"/>
      <c r="AI742" s="90" t="s">
        <v>285</v>
      </c>
      <c r="AJ742" s="84" t="b">
        <v>0</v>
      </c>
      <c r="AK742" s="84">
        <v>5</v>
      </c>
      <c r="AL742" s="90" t="s">
        <v>11265</v>
      </c>
      <c r="AM742" s="84" t="s">
        <v>299</v>
      </c>
      <c r="AN742" s="84" t="b">
        <v>0</v>
      </c>
      <c r="AO742" s="90" t="s">
        <v>11265</v>
      </c>
      <c r="AP742" s="84" t="s">
        <v>179</v>
      </c>
      <c r="AQ742" s="84">
        <v>0</v>
      </c>
      <c r="AR742" s="84">
        <v>0</v>
      </c>
      <c r="AS742" s="84"/>
      <c r="AT742" s="84"/>
      <c r="AU742" s="84"/>
      <c r="AV742" s="84"/>
      <c r="AW742" s="84"/>
      <c r="AX742" s="84"/>
      <c r="AY742" s="84"/>
      <c r="AZ742" s="84"/>
    </row>
    <row r="743" spans="1:52" x14ac:dyDescent="0.2">
      <c r="A743" s="69" t="s">
        <v>2649</v>
      </c>
      <c r="B743" s="69" t="s">
        <v>3929</v>
      </c>
      <c r="C743" s="70"/>
      <c r="D743" s="71"/>
      <c r="E743" s="72"/>
      <c r="F743" s="73"/>
      <c r="G743" s="70"/>
      <c r="H743" s="74"/>
      <c r="I743" s="75"/>
      <c r="J743" s="75"/>
      <c r="K743" s="36"/>
      <c r="L743" s="82"/>
      <c r="M743" s="82"/>
      <c r="N743" s="77"/>
      <c r="O743" s="84" t="s">
        <v>256</v>
      </c>
      <c r="P743" s="86">
        <v>43157.857731481483</v>
      </c>
      <c r="Q743" s="84" t="s">
        <v>4728</v>
      </c>
      <c r="R743" s="84"/>
      <c r="S743" s="84"/>
      <c r="T743" s="84" t="s">
        <v>6274</v>
      </c>
      <c r="U743" s="84"/>
      <c r="V743" s="84" t="s">
        <v>7187</v>
      </c>
      <c r="W743" s="86">
        <v>43157.857731481483</v>
      </c>
      <c r="X743" s="84" t="s">
        <v>8534</v>
      </c>
      <c r="Y743" s="84"/>
      <c r="Z743" s="84"/>
      <c r="AA743" s="90" t="s">
        <v>10247</v>
      </c>
      <c r="AB743" s="90" t="s">
        <v>11531</v>
      </c>
      <c r="AC743" s="84" t="b">
        <v>0</v>
      </c>
      <c r="AD743" s="84">
        <v>0</v>
      </c>
      <c r="AE743" s="90" t="s">
        <v>11697</v>
      </c>
      <c r="AF743" s="84" t="b">
        <v>0</v>
      </c>
      <c r="AG743" s="84" t="s">
        <v>292</v>
      </c>
      <c r="AH743" s="84"/>
      <c r="AI743" s="90" t="s">
        <v>285</v>
      </c>
      <c r="AJ743" s="84" t="b">
        <v>0</v>
      </c>
      <c r="AK743" s="84">
        <v>0</v>
      </c>
      <c r="AL743" s="90" t="s">
        <v>285</v>
      </c>
      <c r="AM743" s="84" t="s">
        <v>299</v>
      </c>
      <c r="AN743" s="84" t="b">
        <v>0</v>
      </c>
      <c r="AO743" s="90" t="s">
        <v>11531</v>
      </c>
      <c r="AP743" s="84" t="s">
        <v>179</v>
      </c>
      <c r="AQ743" s="84">
        <v>0</v>
      </c>
      <c r="AR743" s="84">
        <v>0</v>
      </c>
      <c r="AS743" s="84"/>
      <c r="AT743" s="84"/>
      <c r="AU743" s="84"/>
      <c r="AV743" s="84"/>
      <c r="AW743" s="84"/>
      <c r="AX743" s="84"/>
      <c r="AY743" s="84"/>
      <c r="AZ743" s="84"/>
    </row>
    <row r="744" spans="1:52" x14ac:dyDescent="0.2">
      <c r="A744" s="69" t="s">
        <v>2650</v>
      </c>
      <c r="B744" s="69" t="s">
        <v>3930</v>
      </c>
      <c r="C744" s="70"/>
      <c r="D744" s="71"/>
      <c r="E744" s="72"/>
      <c r="F744" s="73"/>
      <c r="G744" s="70"/>
      <c r="H744" s="74"/>
      <c r="I744" s="75"/>
      <c r="J744" s="75"/>
      <c r="K744" s="36"/>
      <c r="L744" s="82"/>
      <c r="M744" s="82"/>
      <c r="N744" s="77"/>
      <c r="O744" s="84" t="s">
        <v>255</v>
      </c>
      <c r="P744" s="86">
        <v>43157.857766203706</v>
      </c>
      <c r="Q744" s="84" t="s">
        <v>4729</v>
      </c>
      <c r="R744" s="84" t="s">
        <v>5753</v>
      </c>
      <c r="S744" s="84" t="s">
        <v>6138</v>
      </c>
      <c r="T744" s="84" t="s">
        <v>6274</v>
      </c>
      <c r="U744" s="84"/>
      <c r="V744" s="84" t="s">
        <v>7188</v>
      </c>
      <c r="W744" s="86">
        <v>43157.857766203706</v>
      </c>
      <c r="X744" s="84" t="s">
        <v>8535</v>
      </c>
      <c r="Y744" s="84"/>
      <c r="Z744" s="84"/>
      <c r="AA744" s="90" t="s">
        <v>10248</v>
      </c>
      <c r="AB744" s="84"/>
      <c r="AC744" s="84" t="b">
        <v>0</v>
      </c>
      <c r="AD744" s="84">
        <v>0</v>
      </c>
      <c r="AE744" s="90" t="s">
        <v>285</v>
      </c>
      <c r="AF744" s="84" t="b">
        <v>0</v>
      </c>
      <c r="AG744" s="84" t="s">
        <v>290</v>
      </c>
      <c r="AH744" s="84"/>
      <c r="AI744" s="90" t="s">
        <v>285</v>
      </c>
      <c r="AJ744" s="84" t="b">
        <v>0</v>
      </c>
      <c r="AK744" s="84">
        <v>0</v>
      </c>
      <c r="AL744" s="90" t="s">
        <v>285</v>
      </c>
      <c r="AM744" s="84" t="s">
        <v>294</v>
      </c>
      <c r="AN744" s="84" t="b">
        <v>0</v>
      </c>
      <c r="AO744" s="90" t="s">
        <v>10248</v>
      </c>
      <c r="AP744" s="84" t="s">
        <v>179</v>
      </c>
      <c r="AQ744" s="84">
        <v>0</v>
      </c>
      <c r="AR744" s="84">
        <v>0</v>
      </c>
      <c r="AS744" s="84"/>
      <c r="AT744" s="84"/>
      <c r="AU744" s="84"/>
      <c r="AV744" s="84"/>
      <c r="AW744" s="84"/>
      <c r="AX744" s="84"/>
      <c r="AY744" s="84"/>
      <c r="AZ744" s="84"/>
    </row>
    <row r="745" spans="1:52" x14ac:dyDescent="0.2">
      <c r="A745" s="69" t="s">
        <v>2651</v>
      </c>
      <c r="B745" s="69" t="s">
        <v>3387</v>
      </c>
      <c r="C745" s="70"/>
      <c r="D745" s="71"/>
      <c r="E745" s="72"/>
      <c r="F745" s="73"/>
      <c r="G745" s="70"/>
      <c r="H745" s="74"/>
      <c r="I745" s="75"/>
      <c r="J745" s="75"/>
      <c r="K745" s="36"/>
      <c r="L745" s="82"/>
      <c r="M745" s="82"/>
      <c r="N745" s="77"/>
      <c r="O745" s="84" t="s">
        <v>255</v>
      </c>
      <c r="P745" s="86">
        <v>43157.857881944445</v>
      </c>
      <c r="Q745" s="84" t="s">
        <v>4657</v>
      </c>
      <c r="R745" s="84" t="s">
        <v>5721</v>
      </c>
      <c r="S745" s="84" t="s">
        <v>6126</v>
      </c>
      <c r="T745" s="84" t="s">
        <v>6378</v>
      </c>
      <c r="U745" s="84"/>
      <c r="V745" s="84" t="s">
        <v>7189</v>
      </c>
      <c r="W745" s="86">
        <v>43157.857881944445</v>
      </c>
      <c r="X745" s="84" t="s">
        <v>8536</v>
      </c>
      <c r="Y745" s="84"/>
      <c r="Z745" s="84"/>
      <c r="AA745" s="90" t="s">
        <v>10249</v>
      </c>
      <c r="AB745" s="84"/>
      <c r="AC745" s="84" t="b">
        <v>0</v>
      </c>
      <c r="AD745" s="84">
        <v>0</v>
      </c>
      <c r="AE745" s="90" t="s">
        <v>285</v>
      </c>
      <c r="AF745" s="84" t="b">
        <v>0</v>
      </c>
      <c r="AG745" s="84" t="s">
        <v>2154</v>
      </c>
      <c r="AH745" s="84"/>
      <c r="AI745" s="90" t="s">
        <v>285</v>
      </c>
      <c r="AJ745" s="84" t="b">
        <v>0</v>
      </c>
      <c r="AK745" s="84">
        <v>283</v>
      </c>
      <c r="AL745" s="90" t="s">
        <v>11055</v>
      </c>
      <c r="AM745" s="84" t="s">
        <v>299</v>
      </c>
      <c r="AN745" s="84" t="b">
        <v>0</v>
      </c>
      <c r="AO745" s="90" t="s">
        <v>11055</v>
      </c>
      <c r="AP745" s="84" t="s">
        <v>179</v>
      </c>
      <c r="AQ745" s="84">
        <v>0</v>
      </c>
      <c r="AR745" s="84">
        <v>0</v>
      </c>
      <c r="AS745" s="84"/>
      <c r="AT745" s="84"/>
      <c r="AU745" s="84"/>
      <c r="AV745" s="84"/>
      <c r="AW745" s="84"/>
      <c r="AX745" s="84"/>
      <c r="AY745" s="84"/>
      <c r="AZ745" s="84"/>
    </row>
    <row r="746" spans="1:52" x14ac:dyDescent="0.2">
      <c r="A746" s="69" t="s">
        <v>2652</v>
      </c>
      <c r="B746" s="69" t="s">
        <v>2652</v>
      </c>
      <c r="C746" s="70"/>
      <c r="D746" s="71"/>
      <c r="E746" s="72"/>
      <c r="F746" s="73"/>
      <c r="G746" s="70"/>
      <c r="H746" s="74"/>
      <c r="I746" s="75"/>
      <c r="J746" s="75"/>
      <c r="K746" s="36"/>
      <c r="L746" s="82"/>
      <c r="M746" s="82"/>
      <c r="N746" s="77"/>
      <c r="O746" s="84" t="s">
        <v>179</v>
      </c>
      <c r="P746" s="86">
        <v>43157.826886574076</v>
      </c>
      <c r="Q746" s="84" t="s">
        <v>4730</v>
      </c>
      <c r="R746" s="84" t="s">
        <v>5754</v>
      </c>
      <c r="S746" s="84" t="s">
        <v>258</v>
      </c>
      <c r="T746" s="84" t="s">
        <v>6274</v>
      </c>
      <c r="U746" s="84"/>
      <c r="V746" s="84" t="s">
        <v>7190</v>
      </c>
      <c r="W746" s="86">
        <v>43157.826886574076</v>
      </c>
      <c r="X746" s="84" t="s">
        <v>8537</v>
      </c>
      <c r="Y746" s="84"/>
      <c r="Z746" s="84"/>
      <c r="AA746" s="90" t="s">
        <v>10250</v>
      </c>
      <c r="AB746" s="84"/>
      <c r="AC746" s="84" t="b">
        <v>0</v>
      </c>
      <c r="AD746" s="84">
        <v>2</v>
      </c>
      <c r="AE746" s="90" t="s">
        <v>285</v>
      </c>
      <c r="AF746" s="84" t="b">
        <v>1</v>
      </c>
      <c r="AG746" s="84" t="s">
        <v>290</v>
      </c>
      <c r="AH746" s="84"/>
      <c r="AI746" s="90" t="s">
        <v>11845</v>
      </c>
      <c r="AJ746" s="84" t="b">
        <v>0</v>
      </c>
      <c r="AK746" s="84">
        <v>2</v>
      </c>
      <c r="AL746" s="90" t="s">
        <v>285</v>
      </c>
      <c r="AM746" s="84" t="s">
        <v>294</v>
      </c>
      <c r="AN746" s="84" t="b">
        <v>0</v>
      </c>
      <c r="AO746" s="90" t="s">
        <v>10250</v>
      </c>
      <c r="AP746" s="84" t="s">
        <v>308</v>
      </c>
      <c r="AQ746" s="84">
        <v>0</v>
      </c>
      <c r="AR746" s="84">
        <v>0</v>
      </c>
      <c r="AS746" s="84"/>
      <c r="AT746" s="84"/>
      <c r="AU746" s="84"/>
      <c r="AV746" s="84"/>
      <c r="AW746" s="84"/>
      <c r="AX746" s="84"/>
      <c r="AY746" s="84"/>
      <c r="AZ746" s="84"/>
    </row>
    <row r="747" spans="1:52" x14ac:dyDescent="0.2">
      <c r="A747" s="69" t="s">
        <v>2653</v>
      </c>
      <c r="B747" s="69" t="s">
        <v>2652</v>
      </c>
      <c r="C747" s="70"/>
      <c r="D747" s="71"/>
      <c r="E747" s="72"/>
      <c r="F747" s="73"/>
      <c r="G747" s="70"/>
      <c r="H747" s="74"/>
      <c r="I747" s="75"/>
      <c r="J747" s="75"/>
      <c r="K747" s="36"/>
      <c r="L747" s="82"/>
      <c r="M747" s="82"/>
      <c r="N747" s="77"/>
      <c r="O747" s="84" t="s">
        <v>255</v>
      </c>
      <c r="P747" s="86">
        <v>43157.857916666668</v>
      </c>
      <c r="Q747" s="84" t="s">
        <v>4731</v>
      </c>
      <c r="R747" s="84" t="s">
        <v>5754</v>
      </c>
      <c r="S747" s="84" t="s">
        <v>258</v>
      </c>
      <c r="T747" s="84" t="s">
        <v>6274</v>
      </c>
      <c r="U747" s="84"/>
      <c r="V747" s="84" t="s">
        <v>7191</v>
      </c>
      <c r="W747" s="86">
        <v>43157.857916666668</v>
      </c>
      <c r="X747" s="84" t="s">
        <v>8538</v>
      </c>
      <c r="Y747" s="84"/>
      <c r="Z747" s="84"/>
      <c r="AA747" s="90" t="s">
        <v>10251</v>
      </c>
      <c r="AB747" s="84"/>
      <c r="AC747" s="84" t="b">
        <v>0</v>
      </c>
      <c r="AD747" s="84">
        <v>0</v>
      </c>
      <c r="AE747" s="90" t="s">
        <v>285</v>
      </c>
      <c r="AF747" s="84" t="b">
        <v>1</v>
      </c>
      <c r="AG747" s="84" t="s">
        <v>290</v>
      </c>
      <c r="AH747" s="84"/>
      <c r="AI747" s="90" t="s">
        <v>11845</v>
      </c>
      <c r="AJ747" s="84" t="b">
        <v>0</v>
      </c>
      <c r="AK747" s="84">
        <v>2</v>
      </c>
      <c r="AL747" s="90" t="s">
        <v>10250</v>
      </c>
      <c r="AM747" s="84" t="s">
        <v>299</v>
      </c>
      <c r="AN747" s="84" t="b">
        <v>0</v>
      </c>
      <c r="AO747" s="90" t="s">
        <v>10250</v>
      </c>
      <c r="AP747" s="84" t="s">
        <v>179</v>
      </c>
      <c r="AQ747" s="84">
        <v>0</v>
      </c>
      <c r="AR747" s="84">
        <v>0</v>
      </c>
      <c r="AS747" s="84"/>
      <c r="AT747" s="84"/>
      <c r="AU747" s="84"/>
      <c r="AV747" s="84"/>
      <c r="AW747" s="84"/>
      <c r="AX747" s="84"/>
      <c r="AY747" s="84"/>
      <c r="AZ747" s="84"/>
    </row>
    <row r="748" spans="1:52" x14ac:dyDescent="0.2">
      <c r="A748" s="69" t="s">
        <v>2654</v>
      </c>
      <c r="B748" s="69" t="s">
        <v>3931</v>
      </c>
      <c r="C748" s="70"/>
      <c r="D748" s="71"/>
      <c r="E748" s="72"/>
      <c r="F748" s="73"/>
      <c r="G748" s="70"/>
      <c r="H748" s="74"/>
      <c r="I748" s="75"/>
      <c r="J748" s="75"/>
      <c r="K748" s="36"/>
      <c r="L748" s="82"/>
      <c r="M748" s="82"/>
      <c r="N748" s="77"/>
      <c r="O748" s="84" t="s">
        <v>255</v>
      </c>
      <c r="P748" s="86">
        <v>43157.857951388891</v>
      </c>
      <c r="Q748" s="84" t="s">
        <v>4732</v>
      </c>
      <c r="R748" s="84"/>
      <c r="S748" s="84"/>
      <c r="T748" s="84" t="s">
        <v>6397</v>
      </c>
      <c r="U748" s="84"/>
      <c r="V748" s="84" t="s">
        <v>7192</v>
      </c>
      <c r="W748" s="86">
        <v>43157.857951388891</v>
      </c>
      <c r="X748" s="84" t="s">
        <v>8539</v>
      </c>
      <c r="Y748" s="84"/>
      <c r="Z748" s="84"/>
      <c r="AA748" s="90" t="s">
        <v>10252</v>
      </c>
      <c r="AB748" s="90" t="s">
        <v>11532</v>
      </c>
      <c r="AC748" s="84" t="b">
        <v>0</v>
      </c>
      <c r="AD748" s="84">
        <v>0</v>
      </c>
      <c r="AE748" s="90" t="s">
        <v>11698</v>
      </c>
      <c r="AF748" s="84" t="b">
        <v>0</v>
      </c>
      <c r="AG748" s="84" t="s">
        <v>673</v>
      </c>
      <c r="AH748" s="84"/>
      <c r="AI748" s="90" t="s">
        <v>285</v>
      </c>
      <c r="AJ748" s="84" t="b">
        <v>0</v>
      </c>
      <c r="AK748" s="84">
        <v>0</v>
      </c>
      <c r="AL748" s="90" t="s">
        <v>285</v>
      </c>
      <c r="AM748" s="84" t="s">
        <v>294</v>
      </c>
      <c r="AN748" s="84" t="b">
        <v>0</v>
      </c>
      <c r="AO748" s="90" t="s">
        <v>11532</v>
      </c>
      <c r="AP748" s="84" t="s">
        <v>179</v>
      </c>
      <c r="AQ748" s="84">
        <v>0</v>
      </c>
      <c r="AR748" s="84">
        <v>0</v>
      </c>
      <c r="AS748" s="84"/>
      <c r="AT748" s="84"/>
      <c r="AU748" s="84"/>
      <c r="AV748" s="84"/>
      <c r="AW748" s="84"/>
      <c r="AX748" s="84"/>
      <c r="AY748" s="84"/>
      <c r="AZ748" s="84"/>
    </row>
    <row r="749" spans="1:52" x14ac:dyDescent="0.2">
      <c r="A749" s="69" t="s">
        <v>2654</v>
      </c>
      <c r="B749" s="69" t="s">
        <v>3932</v>
      </c>
      <c r="C749" s="70"/>
      <c r="D749" s="71"/>
      <c r="E749" s="72"/>
      <c r="F749" s="73"/>
      <c r="G749" s="70"/>
      <c r="H749" s="74"/>
      <c r="I749" s="75"/>
      <c r="J749" s="75"/>
      <c r="K749" s="36"/>
      <c r="L749" s="82"/>
      <c r="M749" s="82"/>
      <c r="N749" s="77"/>
      <c r="O749" s="84" t="s">
        <v>256</v>
      </c>
      <c r="P749" s="86">
        <v>43157.857951388891</v>
      </c>
      <c r="Q749" s="84" t="s">
        <v>4732</v>
      </c>
      <c r="R749" s="84"/>
      <c r="S749" s="84"/>
      <c r="T749" s="84" t="s">
        <v>6397</v>
      </c>
      <c r="U749" s="84"/>
      <c r="V749" s="84" t="s">
        <v>7192</v>
      </c>
      <c r="W749" s="86">
        <v>43157.857951388891</v>
      </c>
      <c r="X749" s="84" t="s">
        <v>8539</v>
      </c>
      <c r="Y749" s="84"/>
      <c r="Z749" s="84"/>
      <c r="AA749" s="90" t="s">
        <v>10252</v>
      </c>
      <c r="AB749" s="90" t="s">
        <v>11532</v>
      </c>
      <c r="AC749" s="84" t="b">
        <v>0</v>
      </c>
      <c r="AD749" s="84">
        <v>0</v>
      </c>
      <c r="AE749" s="90" t="s">
        <v>11698</v>
      </c>
      <c r="AF749" s="84" t="b">
        <v>0</v>
      </c>
      <c r="AG749" s="84" t="s">
        <v>673</v>
      </c>
      <c r="AH749" s="84"/>
      <c r="AI749" s="90" t="s">
        <v>285</v>
      </c>
      <c r="AJ749" s="84" t="b">
        <v>0</v>
      </c>
      <c r="AK749" s="84">
        <v>0</v>
      </c>
      <c r="AL749" s="90" t="s">
        <v>285</v>
      </c>
      <c r="AM749" s="84" t="s">
        <v>294</v>
      </c>
      <c r="AN749" s="84" t="b">
        <v>0</v>
      </c>
      <c r="AO749" s="90" t="s">
        <v>11532</v>
      </c>
      <c r="AP749" s="84" t="s">
        <v>179</v>
      </c>
      <c r="AQ749" s="84">
        <v>0</v>
      </c>
      <c r="AR749" s="84">
        <v>0</v>
      </c>
      <c r="AS749" s="84"/>
      <c r="AT749" s="84"/>
      <c r="AU749" s="84"/>
      <c r="AV749" s="84"/>
      <c r="AW749" s="84"/>
      <c r="AX749" s="84"/>
      <c r="AY749" s="84"/>
      <c r="AZ749" s="84"/>
    </row>
    <row r="750" spans="1:52" x14ac:dyDescent="0.2">
      <c r="A750" s="69" t="s">
        <v>2655</v>
      </c>
      <c r="B750" s="69" t="s">
        <v>3933</v>
      </c>
      <c r="C750" s="70"/>
      <c r="D750" s="71"/>
      <c r="E750" s="72"/>
      <c r="F750" s="73"/>
      <c r="G750" s="70"/>
      <c r="H750" s="74"/>
      <c r="I750" s="75"/>
      <c r="J750" s="75"/>
      <c r="K750" s="36"/>
      <c r="L750" s="82"/>
      <c r="M750" s="82"/>
      <c r="N750" s="77"/>
      <c r="O750" s="84" t="s">
        <v>255</v>
      </c>
      <c r="P750" s="86">
        <v>43157.854814814818</v>
      </c>
      <c r="Q750" s="84" t="s">
        <v>4733</v>
      </c>
      <c r="R750" s="84"/>
      <c r="S750" s="84"/>
      <c r="T750" s="84" t="s">
        <v>6274</v>
      </c>
      <c r="U750" s="84" t="s">
        <v>6674</v>
      </c>
      <c r="V750" s="84" t="s">
        <v>6674</v>
      </c>
      <c r="W750" s="86">
        <v>43157.854814814818</v>
      </c>
      <c r="X750" s="84" t="s">
        <v>8540</v>
      </c>
      <c r="Y750" s="84"/>
      <c r="Z750" s="84"/>
      <c r="AA750" s="90" t="s">
        <v>10253</v>
      </c>
      <c r="AB750" s="90" t="s">
        <v>11533</v>
      </c>
      <c r="AC750" s="84" t="b">
        <v>0</v>
      </c>
      <c r="AD750" s="84">
        <v>1</v>
      </c>
      <c r="AE750" s="90" t="s">
        <v>995</v>
      </c>
      <c r="AF750" s="84" t="b">
        <v>0</v>
      </c>
      <c r="AG750" s="84" t="s">
        <v>290</v>
      </c>
      <c r="AH750" s="84"/>
      <c r="AI750" s="90" t="s">
        <v>285</v>
      </c>
      <c r="AJ750" s="84" t="b">
        <v>0</v>
      </c>
      <c r="AK750" s="84">
        <v>1</v>
      </c>
      <c r="AL750" s="90" t="s">
        <v>285</v>
      </c>
      <c r="AM750" s="84" t="s">
        <v>296</v>
      </c>
      <c r="AN750" s="84" t="b">
        <v>0</v>
      </c>
      <c r="AO750" s="90" t="s">
        <v>11533</v>
      </c>
      <c r="AP750" s="84" t="s">
        <v>179</v>
      </c>
      <c r="AQ750" s="84">
        <v>0</v>
      </c>
      <c r="AR750" s="84">
        <v>0</v>
      </c>
      <c r="AS750" s="84"/>
      <c r="AT750" s="84"/>
      <c r="AU750" s="84"/>
      <c r="AV750" s="84"/>
      <c r="AW750" s="84"/>
      <c r="AX750" s="84"/>
      <c r="AY750" s="84"/>
      <c r="AZ750" s="84"/>
    </row>
    <row r="751" spans="1:52" x14ac:dyDescent="0.2">
      <c r="A751" s="69" t="s">
        <v>2656</v>
      </c>
      <c r="B751" s="69" t="s">
        <v>3933</v>
      </c>
      <c r="C751" s="70"/>
      <c r="D751" s="71"/>
      <c r="E751" s="72"/>
      <c r="F751" s="73"/>
      <c r="G751" s="70"/>
      <c r="H751" s="74"/>
      <c r="I751" s="75"/>
      <c r="J751" s="75"/>
      <c r="K751" s="36"/>
      <c r="L751" s="82"/>
      <c r="M751" s="82"/>
      <c r="N751" s="77"/>
      <c r="O751" s="84" t="s">
        <v>255</v>
      </c>
      <c r="P751" s="86">
        <v>43157.858078703706</v>
      </c>
      <c r="Q751" s="84" t="s">
        <v>4734</v>
      </c>
      <c r="R751" s="84"/>
      <c r="S751" s="84"/>
      <c r="T751" s="84" t="s">
        <v>6274</v>
      </c>
      <c r="U751" s="84"/>
      <c r="V751" s="84" t="s">
        <v>275</v>
      </c>
      <c r="W751" s="86">
        <v>43157.858078703706</v>
      </c>
      <c r="X751" s="84" t="s">
        <v>8541</v>
      </c>
      <c r="Y751" s="84"/>
      <c r="Z751" s="84"/>
      <c r="AA751" s="90" t="s">
        <v>10254</v>
      </c>
      <c r="AB751" s="84"/>
      <c r="AC751" s="84" t="b">
        <v>0</v>
      </c>
      <c r="AD751" s="84">
        <v>0</v>
      </c>
      <c r="AE751" s="90" t="s">
        <v>285</v>
      </c>
      <c r="AF751" s="84" t="b">
        <v>0</v>
      </c>
      <c r="AG751" s="84" t="s">
        <v>290</v>
      </c>
      <c r="AH751" s="84"/>
      <c r="AI751" s="90" t="s">
        <v>285</v>
      </c>
      <c r="AJ751" s="84" t="b">
        <v>0</v>
      </c>
      <c r="AK751" s="84">
        <v>1</v>
      </c>
      <c r="AL751" s="90" t="s">
        <v>10253</v>
      </c>
      <c r="AM751" s="84" t="s">
        <v>296</v>
      </c>
      <c r="AN751" s="84" t="b">
        <v>0</v>
      </c>
      <c r="AO751" s="90" t="s">
        <v>10253</v>
      </c>
      <c r="AP751" s="84" t="s">
        <v>179</v>
      </c>
      <c r="AQ751" s="84">
        <v>0</v>
      </c>
      <c r="AR751" s="84">
        <v>0</v>
      </c>
      <c r="AS751" s="84"/>
      <c r="AT751" s="84"/>
      <c r="AU751" s="84"/>
      <c r="AV751" s="84"/>
      <c r="AW751" s="84"/>
      <c r="AX751" s="84"/>
      <c r="AY751" s="84"/>
      <c r="AZ751" s="84"/>
    </row>
    <row r="752" spans="1:52" x14ac:dyDescent="0.2">
      <c r="A752" s="69" t="s">
        <v>2655</v>
      </c>
      <c r="B752" s="69" t="s">
        <v>888</v>
      </c>
      <c r="C752" s="70"/>
      <c r="D752" s="71"/>
      <c r="E752" s="72"/>
      <c r="F752" s="73"/>
      <c r="G752" s="70"/>
      <c r="H752" s="74"/>
      <c r="I752" s="75"/>
      <c r="J752" s="75"/>
      <c r="K752" s="36"/>
      <c r="L752" s="82"/>
      <c r="M752" s="82"/>
      <c r="N752" s="77"/>
      <c r="O752" s="84" t="s">
        <v>256</v>
      </c>
      <c r="P752" s="86">
        <v>43157.854814814818</v>
      </c>
      <c r="Q752" s="84" t="s">
        <v>4733</v>
      </c>
      <c r="R752" s="84"/>
      <c r="S752" s="84"/>
      <c r="T752" s="84" t="s">
        <v>6274</v>
      </c>
      <c r="U752" s="84" t="s">
        <v>6674</v>
      </c>
      <c r="V752" s="84" t="s">
        <v>6674</v>
      </c>
      <c r="W752" s="86">
        <v>43157.854814814818</v>
      </c>
      <c r="X752" s="84" t="s">
        <v>8540</v>
      </c>
      <c r="Y752" s="84"/>
      <c r="Z752" s="84"/>
      <c r="AA752" s="90" t="s">
        <v>10253</v>
      </c>
      <c r="AB752" s="90" t="s">
        <v>11533</v>
      </c>
      <c r="AC752" s="84" t="b">
        <v>0</v>
      </c>
      <c r="AD752" s="84">
        <v>1</v>
      </c>
      <c r="AE752" s="90" t="s">
        <v>995</v>
      </c>
      <c r="AF752" s="84" t="b">
        <v>0</v>
      </c>
      <c r="AG752" s="84" t="s">
        <v>290</v>
      </c>
      <c r="AH752" s="84"/>
      <c r="AI752" s="90" t="s">
        <v>285</v>
      </c>
      <c r="AJ752" s="84" t="b">
        <v>0</v>
      </c>
      <c r="AK752" s="84">
        <v>1</v>
      </c>
      <c r="AL752" s="90" t="s">
        <v>285</v>
      </c>
      <c r="AM752" s="84" t="s">
        <v>296</v>
      </c>
      <c r="AN752" s="84" t="b">
        <v>0</v>
      </c>
      <c r="AO752" s="90" t="s">
        <v>11533</v>
      </c>
      <c r="AP752" s="84" t="s">
        <v>179</v>
      </c>
      <c r="AQ752" s="84">
        <v>0</v>
      </c>
      <c r="AR752" s="84">
        <v>0</v>
      </c>
      <c r="AS752" s="84"/>
      <c r="AT752" s="84"/>
      <c r="AU752" s="84"/>
      <c r="AV752" s="84"/>
      <c r="AW752" s="84"/>
      <c r="AX752" s="84"/>
      <c r="AY752" s="84"/>
      <c r="AZ752" s="84"/>
    </row>
    <row r="753" spans="1:52" x14ac:dyDescent="0.2">
      <c r="A753" s="69" t="s">
        <v>2656</v>
      </c>
      <c r="B753" s="69" t="s">
        <v>888</v>
      </c>
      <c r="C753" s="70"/>
      <c r="D753" s="71"/>
      <c r="E753" s="72"/>
      <c r="F753" s="73"/>
      <c r="G753" s="70"/>
      <c r="H753" s="74"/>
      <c r="I753" s="75"/>
      <c r="J753" s="75"/>
      <c r="K753" s="36"/>
      <c r="L753" s="82"/>
      <c r="M753" s="82"/>
      <c r="N753" s="77"/>
      <c r="O753" s="84" t="s">
        <v>255</v>
      </c>
      <c r="P753" s="86">
        <v>43157.858078703706</v>
      </c>
      <c r="Q753" s="84" t="s">
        <v>4734</v>
      </c>
      <c r="R753" s="84"/>
      <c r="S753" s="84"/>
      <c r="T753" s="84" t="s">
        <v>6274</v>
      </c>
      <c r="U753" s="84"/>
      <c r="V753" s="84" t="s">
        <v>275</v>
      </c>
      <c r="W753" s="86">
        <v>43157.858078703706</v>
      </c>
      <c r="X753" s="84" t="s">
        <v>8541</v>
      </c>
      <c r="Y753" s="84"/>
      <c r="Z753" s="84"/>
      <c r="AA753" s="90" t="s">
        <v>10254</v>
      </c>
      <c r="AB753" s="84"/>
      <c r="AC753" s="84" t="b">
        <v>0</v>
      </c>
      <c r="AD753" s="84">
        <v>0</v>
      </c>
      <c r="AE753" s="90" t="s">
        <v>285</v>
      </c>
      <c r="AF753" s="84" t="b">
        <v>0</v>
      </c>
      <c r="AG753" s="84" t="s">
        <v>290</v>
      </c>
      <c r="AH753" s="84"/>
      <c r="AI753" s="90" t="s">
        <v>285</v>
      </c>
      <c r="AJ753" s="84" t="b">
        <v>0</v>
      </c>
      <c r="AK753" s="84">
        <v>1</v>
      </c>
      <c r="AL753" s="90" t="s">
        <v>10253</v>
      </c>
      <c r="AM753" s="84" t="s">
        <v>296</v>
      </c>
      <c r="AN753" s="84" t="b">
        <v>0</v>
      </c>
      <c r="AO753" s="90" t="s">
        <v>10253</v>
      </c>
      <c r="AP753" s="84" t="s">
        <v>179</v>
      </c>
      <c r="AQ753" s="84">
        <v>0</v>
      </c>
      <c r="AR753" s="84">
        <v>0</v>
      </c>
      <c r="AS753" s="84"/>
      <c r="AT753" s="84"/>
      <c r="AU753" s="84"/>
      <c r="AV753" s="84"/>
      <c r="AW753" s="84"/>
      <c r="AX753" s="84"/>
      <c r="AY753" s="84"/>
      <c r="AZ753" s="84"/>
    </row>
    <row r="754" spans="1:52" x14ac:dyDescent="0.2">
      <c r="A754" s="69" t="s">
        <v>2655</v>
      </c>
      <c r="B754" s="69" t="s">
        <v>234</v>
      </c>
      <c r="C754" s="70"/>
      <c r="D754" s="71"/>
      <c r="E754" s="72"/>
      <c r="F754" s="73"/>
      <c r="G754" s="70"/>
      <c r="H754" s="74"/>
      <c r="I754" s="75"/>
      <c r="J754" s="75"/>
      <c r="K754" s="36"/>
      <c r="L754" s="82"/>
      <c r="M754" s="82"/>
      <c r="N754" s="77"/>
      <c r="O754" s="84" t="s">
        <v>255</v>
      </c>
      <c r="P754" s="86">
        <v>43157.854814814818</v>
      </c>
      <c r="Q754" s="84" t="s">
        <v>4733</v>
      </c>
      <c r="R754" s="84"/>
      <c r="S754" s="84"/>
      <c r="T754" s="84" t="s">
        <v>6274</v>
      </c>
      <c r="U754" s="84" t="s">
        <v>6674</v>
      </c>
      <c r="V754" s="84" t="s">
        <v>6674</v>
      </c>
      <c r="W754" s="86">
        <v>43157.854814814818</v>
      </c>
      <c r="X754" s="84" t="s">
        <v>8540</v>
      </c>
      <c r="Y754" s="84"/>
      <c r="Z754" s="84"/>
      <c r="AA754" s="90" t="s">
        <v>10253</v>
      </c>
      <c r="AB754" s="90" t="s">
        <v>11533</v>
      </c>
      <c r="AC754" s="84" t="b">
        <v>0</v>
      </c>
      <c r="AD754" s="84">
        <v>1</v>
      </c>
      <c r="AE754" s="90" t="s">
        <v>995</v>
      </c>
      <c r="AF754" s="84" t="b">
        <v>0</v>
      </c>
      <c r="AG754" s="84" t="s">
        <v>290</v>
      </c>
      <c r="AH754" s="84"/>
      <c r="AI754" s="90" t="s">
        <v>285</v>
      </c>
      <c r="AJ754" s="84" t="b">
        <v>0</v>
      </c>
      <c r="AK754" s="84">
        <v>1</v>
      </c>
      <c r="AL754" s="90" t="s">
        <v>285</v>
      </c>
      <c r="AM754" s="84" t="s">
        <v>296</v>
      </c>
      <c r="AN754" s="84" t="b">
        <v>0</v>
      </c>
      <c r="AO754" s="90" t="s">
        <v>11533</v>
      </c>
      <c r="AP754" s="84" t="s">
        <v>179</v>
      </c>
      <c r="AQ754" s="84">
        <v>0</v>
      </c>
      <c r="AR754" s="84">
        <v>0</v>
      </c>
      <c r="AS754" s="84"/>
      <c r="AT754" s="84"/>
      <c r="AU754" s="84"/>
      <c r="AV754" s="84"/>
      <c r="AW754" s="84"/>
      <c r="AX754" s="84"/>
      <c r="AY754" s="84"/>
      <c r="AZ754" s="84"/>
    </row>
    <row r="755" spans="1:52" x14ac:dyDescent="0.2">
      <c r="A755" s="69" t="s">
        <v>2656</v>
      </c>
      <c r="B755" s="69" t="s">
        <v>2655</v>
      </c>
      <c r="C755" s="70"/>
      <c r="D755" s="71"/>
      <c r="E755" s="72"/>
      <c r="F755" s="73"/>
      <c r="G755" s="70"/>
      <c r="H755" s="74"/>
      <c r="I755" s="75"/>
      <c r="J755" s="75"/>
      <c r="K755" s="36"/>
      <c r="L755" s="82"/>
      <c r="M755" s="82"/>
      <c r="N755" s="77"/>
      <c r="O755" s="84" t="s">
        <v>255</v>
      </c>
      <c r="P755" s="86">
        <v>43157.858078703706</v>
      </c>
      <c r="Q755" s="84" t="s">
        <v>4734</v>
      </c>
      <c r="R755" s="84"/>
      <c r="S755" s="84"/>
      <c r="T755" s="84" t="s">
        <v>6274</v>
      </c>
      <c r="U755" s="84"/>
      <c r="V755" s="84" t="s">
        <v>275</v>
      </c>
      <c r="W755" s="86">
        <v>43157.858078703706</v>
      </c>
      <c r="X755" s="84" t="s">
        <v>8541</v>
      </c>
      <c r="Y755" s="84"/>
      <c r="Z755" s="84"/>
      <c r="AA755" s="90" t="s">
        <v>10254</v>
      </c>
      <c r="AB755" s="84"/>
      <c r="AC755" s="84" t="b">
        <v>0</v>
      </c>
      <c r="AD755" s="84">
        <v>0</v>
      </c>
      <c r="AE755" s="90" t="s">
        <v>285</v>
      </c>
      <c r="AF755" s="84" t="b">
        <v>0</v>
      </c>
      <c r="AG755" s="84" t="s">
        <v>290</v>
      </c>
      <c r="AH755" s="84"/>
      <c r="AI755" s="90" t="s">
        <v>285</v>
      </c>
      <c r="AJ755" s="84" t="b">
        <v>0</v>
      </c>
      <c r="AK755" s="84">
        <v>1</v>
      </c>
      <c r="AL755" s="90" t="s">
        <v>10253</v>
      </c>
      <c r="AM755" s="84" t="s">
        <v>296</v>
      </c>
      <c r="AN755" s="84" t="b">
        <v>0</v>
      </c>
      <c r="AO755" s="90" t="s">
        <v>10253</v>
      </c>
      <c r="AP755" s="84" t="s">
        <v>179</v>
      </c>
      <c r="AQ755" s="84">
        <v>0</v>
      </c>
      <c r="AR755" s="84">
        <v>0</v>
      </c>
      <c r="AS755" s="84"/>
      <c r="AT755" s="84"/>
      <c r="AU755" s="84"/>
      <c r="AV755" s="84"/>
      <c r="AW755" s="84"/>
      <c r="AX755" s="84"/>
      <c r="AY755" s="84"/>
      <c r="AZ755" s="84"/>
    </row>
    <row r="756" spans="1:52" x14ac:dyDescent="0.2">
      <c r="A756" s="69" t="s">
        <v>2656</v>
      </c>
      <c r="B756" s="69" t="s">
        <v>234</v>
      </c>
      <c r="C756" s="70"/>
      <c r="D756" s="71"/>
      <c r="E756" s="72"/>
      <c r="F756" s="73"/>
      <c r="G756" s="70"/>
      <c r="H756" s="74"/>
      <c r="I756" s="75"/>
      <c r="J756" s="75"/>
      <c r="K756" s="36"/>
      <c r="L756" s="82"/>
      <c r="M756" s="82"/>
      <c r="N756" s="77"/>
      <c r="O756" s="84" t="s">
        <v>255</v>
      </c>
      <c r="P756" s="86">
        <v>43157.858078703706</v>
      </c>
      <c r="Q756" s="84" t="s">
        <v>4734</v>
      </c>
      <c r="R756" s="84"/>
      <c r="S756" s="84"/>
      <c r="T756" s="84" t="s">
        <v>6274</v>
      </c>
      <c r="U756" s="84"/>
      <c r="V756" s="84" t="s">
        <v>275</v>
      </c>
      <c r="W756" s="86">
        <v>43157.858078703706</v>
      </c>
      <c r="X756" s="84" t="s">
        <v>8541</v>
      </c>
      <c r="Y756" s="84"/>
      <c r="Z756" s="84"/>
      <c r="AA756" s="90" t="s">
        <v>10254</v>
      </c>
      <c r="AB756" s="84"/>
      <c r="AC756" s="84" t="b">
        <v>0</v>
      </c>
      <c r="AD756" s="84">
        <v>0</v>
      </c>
      <c r="AE756" s="90" t="s">
        <v>285</v>
      </c>
      <c r="AF756" s="84" t="b">
        <v>0</v>
      </c>
      <c r="AG756" s="84" t="s">
        <v>290</v>
      </c>
      <c r="AH756" s="84"/>
      <c r="AI756" s="90" t="s">
        <v>285</v>
      </c>
      <c r="AJ756" s="84" t="b">
        <v>0</v>
      </c>
      <c r="AK756" s="84">
        <v>1</v>
      </c>
      <c r="AL756" s="90" t="s">
        <v>10253</v>
      </c>
      <c r="AM756" s="84" t="s">
        <v>296</v>
      </c>
      <c r="AN756" s="84" t="b">
        <v>0</v>
      </c>
      <c r="AO756" s="90" t="s">
        <v>10253</v>
      </c>
      <c r="AP756" s="84" t="s">
        <v>179</v>
      </c>
      <c r="AQ756" s="84">
        <v>0</v>
      </c>
      <c r="AR756" s="84">
        <v>0</v>
      </c>
      <c r="AS756" s="84"/>
      <c r="AT756" s="84"/>
      <c r="AU756" s="84"/>
      <c r="AV756" s="84"/>
      <c r="AW756" s="84"/>
      <c r="AX756" s="84"/>
      <c r="AY756" s="84"/>
      <c r="AZ756" s="84"/>
    </row>
    <row r="757" spans="1:52" x14ac:dyDescent="0.2">
      <c r="A757" s="69" t="s">
        <v>2657</v>
      </c>
      <c r="B757" s="69" t="s">
        <v>2657</v>
      </c>
      <c r="C757" s="70"/>
      <c r="D757" s="71"/>
      <c r="E757" s="72"/>
      <c r="F757" s="73"/>
      <c r="G757" s="70"/>
      <c r="H757" s="74"/>
      <c r="I757" s="75"/>
      <c r="J757" s="75"/>
      <c r="K757" s="36"/>
      <c r="L757" s="82"/>
      <c r="M757" s="82"/>
      <c r="N757" s="77"/>
      <c r="O757" s="84" t="s">
        <v>179</v>
      </c>
      <c r="P757" s="86">
        <v>43157.857395833336</v>
      </c>
      <c r="Q757" s="84" t="s">
        <v>4735</v>
      </c>
      <c r="R757" s="84"/>
      <c r="S757" s="84"/>
      <c r="T757" s="84" t="s">
        <v>6274</v>
      </c>
      <c r="U757" s="84" t="s">
        <v>6675</v>
      </c>
      <c r="V757" s="84" t="s">
        <v>6675</v>
      </c>
      <c r="W757" s="86">
        <v>43157.857395833336</v>
      </c>
      <c r="X757" s="84" t="s">
        <v>8542</v>
      </c>
      <c r="Y757" s="84"/>
      <c r="Z757" s="84"/>
      <c r="AA757" s="90" t="s">
        <v>10255</v>
      </c>
      <c r="AB757" s="84"/>
      <c r="AC757" s="84" t="b">
        <v>0</v>
      </c>
      <c r="AD757" s="84">
        <v>4</v>
      </c>
      <c r="AE757" s="90" t="s">
        <v>285</v>
      </c>
      <c r="AF757" s="84" t="b">
        <v>0</v>
      </c>
      <c r="AG757" s="84" t="s">
        <v>1002</v>
      </c>
      <c r="AH757" s="84"/>
      <c r="AI757" s="90" t="s">
        <v>285</v>
      </c>
      <c r="AJ757" s="84" t="b">
        <v>0</v>
      </c>
      <c r="AK757" s="84">
        <v>2</v>
      </c>
      <c r="AL757" s="90" t="s">
        <v>285</v>
      </c>
      <c r="AM757" s="84" t="s">
        <v>295</v>
      </c>
      <c r="AN757" s="84" t="b">
        <v>0</v>
      </c>
      <c r="AO757" s="90" t="s">
        <v>10255</v>
      </c>
      <c r="AP757" s="84" t="s">
        <v>179</v>
      </c>
      <c r="AQ757" s="84">
        <v>0</v>
      </c>
      <c r="AR757" s="84">
        <v>0</v>
      </c>
      <c r="AS757" s="84"/>
      <c r="AT757" s="84"/>
      <c r="AU757" s="84"/>
      <c r="AV757" s="84"/>
      <c r="AW757" s="84"/>
      <c r="AX757" s="84"/>
      <c r="AY757" s="84"/>
      <c r="AZ757" s="84"/>
    </row>
    <row r="758" spans="1:52" x14ac:dyDescent="0.2">
      <c r="A758" s="69" t="s">
        <v>2658</v>
      </c>
      <c r="B758" s="69" t="s">
        <v>2657</v>
      </c>
      <c r="C758" s="70"/>
      <c r="D758" s="71"/>
      <c r="E758" s="72"/>
      <c r="F758" s="73"/>
      <c r="G758" s="70"/>
      <c r="H758" s="74"/>
      <c r="I758" s="75"/>
      <c r="J758" s="75"/>
      <c r="K758" s="36"/>
      <c r="L758" s="82"/>
      <c r="M758" s="82"/>
      <c r="N758" s="77"/>
      <c r="O758" s="84" t="s">
        <v>255</v>
      </c>
      <c r="P758" s="86">
        <v>43157.858298611114</v>
      </c>
      <c r="Q758" s="84" t="s">
        <v>4736</v>
      </c>
      <c r="R758" s="84"/>
      <c r="S758" s="84"/>
      <c r="T758" s="84" t="s">
        <v>6274</v>
      </c>
      <c r="U758" s="84"/>
      <c r="V758" s="84" t="s">
        <v>7193</v>
      </c>
      <c r="W758" s="86">
        <v>43157.858298611114</v>
      </c>
      <c r="X758" s="84" t="s">
        <v>8543</v>
      </c>
      <c r="Y758" s="84"/>
      <c r="Z758" s="84"/>
      <c r="AA758" s="90" t="s">
        <v>10256</v>
      </c>
      <c r="AB758" s="84"/>
      <c r="AC758" s="84" t="b">
        <v>0</v>
      </c>
      <c r="AD758" s="84">
        <v>0</v>
      </c>
      <c r="AE758" s="90" t="s">
        <v>285</v>
      </c>
      <c r="AF758" s="84" t="b">
        <v>0</v>
      </c>
      <c r="AG758" s="84" t="s">
        <v>1002</v>
      </c>
      <c r="AH758" s="84"/>
      <c r="AI758" s="90" t="s">
        <v>285</v>
      </c>
      <c r="AJ758" s="84" t="b">
        <v>0</v>
      </c>
      <c r="AK758" s="84">
        <v>2</v>
      </c>
      <c r="AL758" s="90" t="s">
        <v>10255</v>
      </c>
      <c r="AM758" s="84" t="s">
        <v>295</v>
      </c>
      <c r="AN758" s="84" t="b">
        <v>0</v>
      </c>
      <c r="AO758" s="90" t="s">
        <v>10255</v>
      </c>
      <c r="AP758" s="84" t="s">
        <v>179</v>
      </c>
      <c r="AQ758" s="84">
        <v>0</v>
      </c>
      <c r="AR758" s="84">
        <v>0</v>
      </c>
      <c r="AS758" s="84"/>
      <c r="AT758" s="84"/>
      <c r="AU758" s="84"/>
      <c r="AV758" s="84"/>
      <c r="AW758" s="84"/>
      <c r="AX758" s="84"/>
      <c r="AY758" s="84"/>
      <c r="AZ758" s="84"/>
    </row>
    <row r="759" spans="1:52" x14ac:dyDescent="0.2">
      <c r="A759" s="69" t="s">
        <v>2659</v>
      </c>
      <c r="B759" s="69" t="s">
        <v>2659</v>
      </c>
      <c r="C759" s="70"/>
      <c r="D759" s="71"/>
      <c r="E759" s="72"/>
      <c r="F759" s="73"/>
      <c r="G759" s="70"/>
      <c r="H759" s="74"/>
      <c r="I759" s="75"/>
      <c r="J759" s="75"/>
      <c r="K759" s="36"/>
      <c r="L759" s="82"/>
      <c r="M759" s="82"/>
      <c r="N759" s="77"/>
      <c r="O759" s="84" t="s">
        <v>179</v>
      </c>
      <c r="P759" s="86">
        <v>43157.85832175926</v>
      </c>
      <c r="Q759" s="84" t="s">
        <v>4737</v>
      </c>
      <c r="R759" s="84"/>
      <c r="S759" s="84"/>
      <c r="T759" s="84" t="s">
        <v>6398</v>
      </c>
      <c r="U759" s="84"/>
      <c r="V759" s="84" t="s">
        <v>7194</v>
      </c>
      <c r="W759" s="86">
        <v>43157.85832175926</v>
      </c>
      <c r="X759" s="84" t="s">
        <v>8544</v>
      </c>
      <c r="Y759" s="84"/>
      <c r="Z759" s="84"/>
      <c r="AA759" s="90" t="s">
        <v>10257</v>
      </c>
      <c r="AB759" s="84"/>
      <c r="AC759" s="84" t="b">
        <v>0</v>
      </c>
      <c r="AD759" s="84">
        <v>0</v>
      </c>
      <c r="AE759" s="90" t="s">
        <v>285</v>
      </c>
      <c r="AF759" s="84" t="b">
        <v>0</v>
      </c>
      <c r="AG759" s="84" t="s">
        <v>291</v>
      </c>
      <c r="AH759" s="84"/>
      <c r="AI759" s="90" t="s">
        <v>285</v>
      </c>
      <c r="AJ759" s="84" t="b">
        <v>0</v>
      </c>
      <c r="AK759" s="84">
        <v>0</v>
      </c>
      <c r="AL759" s="90" t="s">
        <v>285</v>
      </c>
      <c r="AM759" s="84" t="s">
        <v>294</v>
      </c>
      <c r="AN759" s="84" t="b">
        <v>0</v>
      </c>
      <c r="AO759" s="90" t="s">
        <v>10257</v>
      </c>
      <c r="AP759" s="84" t="s">
        <v>179</v>
      </c>
      <c r="AQ759" s="84">
        <v>0</v>
      </c>
      <c r="AR759" s="84">
        <v>0</v>
      </c>
      <c r="AS759" s="84"/>
      <c r="AT759" s="84"/>
      <c r="AU759" s="84"/>
      <c r="AV759" s="84"/>
      <c r="AW759" s="84"/>
      <c r="AX759" s="84"/>
      <c r="AY759" s="84"/>
      <c r="AZ759" s="84"/>
    </row>
    <row r="760" spans="1:52" x14ac:dyDescent="0.2">
      <c r="A760" s="69" t="s">
        <v>2660</v>
      </c>
      <c r="B760" s="69" t="s">
        <v>2660</v>
      </c>
      <c r="C760" s="70"/>
      <c r="D760" s="71"/>
      <c r="E760" s="72"/>
      <c r="F760" s="73"/>
      <c r="G760" s="70"/>
      <c r="H760" s="74"/>
      <c r="I760" s="75"/>
      <c r="J760" s="75"/>
      <c r="K760" s="36"/>
      <c r="L760" s="82"/>
      <c r="M760" s="82"/>
      <c r="N760" s="77"/>
      <c r="O760" s="84" t="s">
        <v>179</v>
      </c>
      <c r="P760" s="86">
        <v>43157.858368055553</v>
      </c>
      <c r="Q760" s="84" t="s">
        <v>4738</v>
      </c>
      <c r="R760" s="84" t="s">
        <v>5755</v>
      </c>
      <c r="S760" s="84" t="s">
        <v>260</v>
      </c>
      <c r="T760" s="84" t="s">
        <v>6399</v>
      </c>
      <c r="U760" s="84"/>
      <c r="V760" s="84" t="s">
        <v>7195</v>
      </c>
      <c r="W760" s="86">
        <v>43157.858368055553</v>
      </c>
      <c r="X760" s="84" t="s">
        <v>8545</v>
      </c>
      <c r="Y760" s="84"/>
      <c r="Z760" s="84"/>
      <c r="AA760" s="90" t="s">
        <v>10258</v>
      </c>
      <c r="AB760" s="84"/>
      <c r="AC760" s="84" t="b">
        <v>0</v>
      </c>
      <c r="AD760" s="84">
        <v>2</v>
      </c>
      <c r="AE760" s="90" t="s">
        <v>285</v>
      </c>
      <c r="AF760" s="84" t="b">
        <v>0</v>
      </c>
      <c r="AG760" s="84" t="s">
        <v>290</v>
      </c>
      <c r="AH760" s="84"/>
      <c r="AI760" s="90" t="s">
        <v>285</v>
      </c>
      <c r="AJ760" s="84" t="b">
        <v>0</v>
      </c>
      <c r="AK760" s="84">
        <v>0</v>
      </c>
      <c r="AL760" s="90" t="s">
        <v>285</v>
      </c>
      <c r="AM760" s="84" t="s">
        <v>294</v>
      </c>
      <c r="AN760" s="84" t="b">
        <v>0</v>
      </c>
      <c r="AO760" s="90" t="s">
        <v>10258</v>
      </c>
      <c r="AP760" s="84" t="s">
        <v>179</v>
      </c>
      <c r="AQ760" s="84">
        <v>0</v>
      </c>
      <c r="AR760" s="84">
        <v>0</v>
      </c>
      <c r="AS760" s="84"/>
      <c r="AT760" s="84"/>
      <c r="AU760" s="84"/>
      <c r="AV760" s="84"/>
      <c r="AW760" s="84"/>
      <c r="AX760" s="84"/>
      <c r="AY760" s="84"/>
      <c r="AZ760" s="84"/>
    </row>
    <row r="761" spans="1:52" x14ac:dyDescent="0.2">
      <c r="A761" s="69" t="s">
        <v>2661</v>
      </c>
      <c r="B761" s="69" t="s">
        <v>3817</v>
      </c>
      <c r="C761" s="70"/>
      <c r="D761" s="71"/>
      <c r="E761" s="72"/>
      <c r="F761" s="73"/>
      <c r="G761" s="70"/>
      <c r="H761" s="74"/>
      <c r="I761" s="75"/>
      <c r="J761" s="75"/>
      <c r="K761" s="36"/>
      <c r="L761" s="82"/>
      <c r="M761" s="82"/>
      <c r="N761" s="77"/>
      <c r="O761" s="84" t="s">
        <v>255</v>
      </c>
      <c r="P761" s="86">
        <v>43157.858414351853</v>
      </c>
      <c r="Q761" s="84" t="s">
        <v>4409</v>
      </c>
      <c r="R761" s="84" t="s">
        <v>5607</v>
      </c>
      <c r="S761" s="84" t="s">
        <v>6076</v>
      </c>
      <c r="T761" s="84" t="s">
        <v>6291</v>
      </c>
      <c r="U761" s="84"/>
      <c r="V761" s="84" t="s">
        <v>7196</v>
      </c>
      <c r="W761" s="86">
        <v>43157.858414351853</v>
      </c>
      <c r="X761" s="84" t="s">
        <v>8546</v>
      </c>
      <c r="Y761" s="84"/>
      <c r="Z761" s="84"/>
      <c r="AA761" s="90" t="s">
        <v>10259</v>
      </c>
      <c r="AB761" s="84"/>
      <c r="AC761" s="84" t="b">
        <v>0</v>
      </c>
      <c r="AD761" s="84">
        <v>0</v>
      </c>
      <c r="AE761" s="90" t="s">
        <v>285</v>
      </c>
      <c r="AF761" s="84" t="b">
        <v>0</v>
      </c>
      <c r="AG761" s="84" t="s">
        <v>290</v>
      </c>
      <c r="AH761" s="84"/>
      <c r="AI761" s="90" t="s">
        <v>285</v>
      </c>
      <c r="AJ761" s="84" t="b">
        <v>0</v>
      </c>
      <c r="AK761" s="84">
        <v>1818</v>
      </c>
      <c r="AL761" s="90" t="s">
        <v>11439</v>
      </c>
      <c r="AM761" s="84" t="s">
        <v>295</v>
      </c>
      <c r="AN761" s="84" t="b">
        <v>0</v>
      </c>
      <c r="AO761" s="90" t="s">
        <v>11439</v>
      </c>
      <c r="AP761" s="84" t="s">
        <v>179</v>
      </c>
      <c r="AQ761" s="84">
        <v>0</v>
      </c>
      <c r="AR761" s="84">
        <v>0</v>
      </c>
      <c r="AS761" s="84"/>
      <c r="AT761" s="84"/>
      <c r="AU761" s="84"/>
      <c r="AV761" s="84"/>
      <c r="AW761" s="84"/>
      <c r="AX761" s="84"/>
      <c r="AY761" s="84"/>
      <c r="AZ761" s="84"/>
    </row>
    <row r="762" spans="1:52" x14ac:dyDescent="0.2">
      <c r="A762" s="69" t="s">
        <v>2661</v>
      </c>
      <c r="B762" s="69" t="s">
        <v>3818</v>
      </c>
      <c r="C762" s="70"/>
      <c r="D762" s="71"/>
      <c r="E762" s="72"/>
      <c r="F762" s="73"/>
      <c r="G762" s="70"/>
      <c r="H762" s="74"/>
      <c r="I762" s="75"/>
      <c r="J762" s="75"/>
      <c r="K762" s="36"/>
      <c r="L762" s="82"/>
      <c r="M762" s="82"/>
      <c r="N762" s="77"/>
      <c r="O762" s="84" t="s">
        <v>255</v>
      </c>
      <c r="P762" s="86">
        <v>43157.858414351853</v>
      </c>
      <c r="Q762" s="84" t="s">
        <v>4409</v>
      </c>
      <c r="R762" s="84" t="s">
        <v>5607</v>
      </c>
      <c r="S762" s="84" t="s">
        <v>6076</v>
      </c>
      <c r="T762" s="84" t="s">
        <v>6291</v>
      </c>
      <c r="U762" s="84"/>
      <c r="V762" s="84" t="s">
        <v>7196</v>
      </c>
      <c r="W762" s="86">
        <v>43157.858414351853</v>
      </c>
      <c r="X762" s="84" t="s">
        <v>8546</v>
      </c>
      <c r="Y762" s="84"/>
      <c r="Z762" s="84"/>
      <c r="AA762" s="90" t="s">
        <v>10259</v>
      </c>
      <c r="AB762" s="84"/>
      <c r="AC762" s="84" t="b">
        <v>0</v>
      </c>
      <c r="AD762" s="84">
        <v>0</v>
      </c>
      <c r="AE762" s="90" t="s">
        <v>285</v>
      </c>
      <c r="AF762" s="84" t="b">
        <v>0</v>
      </c>
      <c r="AG762" s="84" t="s">
        <v>290</v>
      </c>
      <c r="AH762" s="84"/>
      <c r="AI762" s="90" t="s">
        <v>285</v>
      </c>
      <c r="AJ762" s="84" t="b">
        <v>0</v>
      </c>
      <c r="AK762" s="84">
        <v>1818</v>
      </c>
      <c r="AL762" s="90" t="s">
        <v>11439</v>
      </c>
      <c r="AM762" s="84" t="s">
        <v>295</v>
      </c>
      <c r="AN762" s="84" t="b">
        <v>0</v>
      </c>
      <c r="AO762" s="90" t="s">
        <v>11439</v>
      </c>
      <c r="AP762" s="84" t="s">
        <v>179</v>
      </c>
      <c r="AQ762" s="84">
        <v>0</v>
      </c>
      <c r="AR762" s="84">
        <v>0</v>
      </c>
      <c r="AS762" s="84"/>
      <c r="AT762" s="84"/>
      <c r="AU762" s="84"/>
      <c r="AV762" s="84"/>
      <c r="AW762" s="84"/>
      <c r="AX762" s="84"/>
      <c r="AY762" s="84"/>
      <c r="AZ762" s="84"/>
    </row>
    <row r="763" spans="1:52" x14ac:dyDescent="0.2">
      <c r="A763" s="69" t="s">
        <v>2661</v>
      </c>
      <c r="B763" s="69" t="s">
        <v>3712</v>
      </c>
      <c r="C763" s="70"/>
      <c r="D763" s="71"/>
      <c r="E763" s="72"/>
      <c r="F763" s="73"/>
      <c r="G763" s="70"/>
      <c r="H763" s="74"/>
      <c r="I763" s="75"/>
      <c r="J763" s="75"/>
      <c r="K763" s="36"/>
      <c r="L763" s="82"/>
      <c r="M763" s="82"/>
      <c r="N763" s="77"/>
      <c r="O763" s="84" t="s">
        <v>255</v>
      </c>
      <c r="P763" s="86">
        <v>43157.858414351853</v>
      </c>
      <c r="Q763" s="84" t="s">
        <v>4409</v>
      </c>
      <c r="R763" s="84" t="s">
        <v>5607</v>
      </c>
      <c r="S763" s="84" t="s">
        <v>6076</v>
      </c>
      <c r="T763" s="84" t="s">
        <v>6291</v>
      </c>
      <c r="U763" s="84"/>
      <c r="V763" s="84" t="s">
        <v>7196</v>
      </c>
      <c r="W763" s="86">
        <v>43157.858414351853</v>
      </c>
      <c r="X763" s="84" t="s">
        <v>8546</v>
      </c>
      <c r="Y763" s="84"/>
      <c r="Z763" s="84"/>
      <c r="AA763" s="90" t="s">
        <v>10259</v>
      </c>
      <c r="AB763" s="84"/>
      <c r="AC763" s="84" t="b">
        <v>0</v>
      </c>
      <c r="AD763" s="84">
        <v>0</v>
      </c>
      <c r="AE763" s="90" t="s">
        <v>285</v>
      </c>
      <c r="AF763" s="84" t="b">
        <v>0</v>
      </c>
      <c r="AG763" s="84" t="s">
        <v>290</v>
      </c>
      <c r="AH763" s="84"/>
      <c r="AI763" s="90" t="s">
        <v>285</v>
      </c>
      <c r="AJ763" s="84" t="b">
        <v>0</v>
      </c>
      <c r="AK763" s="84">
        <v>1818</v>
      </c>
      <c r="AL763" s="90" t="s">
        <v>11439</v>
      </c>
      <c r="AM763" s="84" t="s">
        <v>295</v>
      </c>
      <c r="AN763" s="84" t="b">
        <v>0</v>
      </c>
      <c r="AO763" s="90" t="s">
        <v>11439</v>
      </c>
      <c r="AP763" s="84" t="s">
        <v>179</v>
      </c>
      <c r="AQ763" s="84">
        <v>0</v>
      </c>
      <c r="AR763" s="84">
        <v>0</v>
      </c>
      <c r="AS763" s="84"/>
      <c r="AT763" s="84"/>
      <c r="AU763" s="84"/>
      <c r="AV763" s="84"/>
      <c r="AW763" s="84"/>
      <c r="AX763" s="84"/>
      <c r="AY763" s="84"/>
      <c r="AZ763" s="84"/>
    </row>
    <row r="764" spans="1:52" x14ac:dyDescent="0.2">
      <c r="A764" s="69" t="s">
        <v>2662</v>
      </c>
      <c r="B764" s="69" t="s">
        <v>3934</v>
      </c>
      <c r="C764" s="70"/>
      <c r="D764" s="71"/>
      <c r="E764" s="72"/>
      <c r="F764" s="73"/>
      <c r="G764" s="70"/>
      <c r="H764" s="74"/>
      <c r="I764" s="75"/>
      <c r="J764" s="75"/>
      <c r="K764" s="36"/>
      <c r="L764" s="82"/>
      <c r="M764" s="82"/>
      <c r="N764" s="77"/>
      <c r="O764" s="84" t="s">
        <v>255</v>
      </c>
      <c r="P764" s="86">
        <v>43157.858356481483</v>
      </c>
      <c r="Q764" s="84" t="s">
        <v>4739</v>
      </c>
      <c r="R764" s="84" t="s">
        <v>5756</v>
      </c>
      <c r="S764" s="84" t="s">
        <v>258</v>
      </c>
      <c r="T764" s="84" t="s">
        <v>6274</v>
      </c>
      <c r="U764" s="84"/>
      <c r="V764" s="84" t="s">
        <v>7197</v>
      </c>
      <c r="W764" s="86">
        <v>43157.858356481483</v>
      </c>
      <c r="X764" s="84" t="s">
        <v>8547</v>
      </c>
      <c r="Y764" s="84"/>
      <c r="Z764" s="84"/>
      <c r="AA764" s="90" t="s">
        <v>10260</v>
      </c>
      <c r="AB764" s="84"/>
      <c r="AC764" s="84" t="b">
        <v>0</v>
      </c>
      <c r="AD764" s="84">
        <v>1</v>
      </c>
      <c r="AE764" s="90" t="s">
        <v>285</v>
      </c>
      <c r="AF764" s="84" t="b">
        <v>1</v>
      </c>
      <c r="AG764" s="84" t="s">
        <v>290</v>
      </c>
      <c r="AH764" s="84"/>
      <c r="AI764" s="90" t="s">
        <v>11846</v>
      </c>
      <c r="AJ764" s="84" t="b">
        <v>0</v>
      </c>
      <c r="AK764" s="84">
        <v>1</v>
      </c>
      <c r="AL764" s="90" t="s">
        <v>285</v>
      </c>
      <c r="AM764" s="84" t="s">
        <v>299</v>
      </c>
      <c r="AN764" s="84" t="b">
        <v>0</v>
      </c>
      <c r="AO764" s="90" t="s">
        <v>10260</v>
      </c>
      <c r="AP764" s="84" t="s">
        <v>179</v>
      </c>
      <c r="AQ764" s="84">
        <v>0</v>
      </c>
      <c r="AR764" s="84">
        <v>0</v>
      </c>
      <c r="AS764" s="84"/>
      <c r="AT764" s="84"/>
      <c r="AU764" s="84"/>
      <c r="AV764" s="84"/>
      <c r="AW764" s="84"/>
      <c r="AX764" s="84"/>
      <c r="AY764" s="84"/>
      <c r="AZ764" s="84"/>
    </row>
    <row r="765" spans="1:52" x14ac:dyDescent="0.2">
      <c r="A765" s="69" t="s">
        <v>2662</v>
      </c>
      <c r="B765" s="69" t="s">
        <v>3935</v>
      </c>
      <c r="C765" s="70"/>
      <c r="D765" s="71"/>
      <c r="E765" s="72"/>
      <c r="F765" s="73"/>
      <c r="G765" s="70"/>
      <c r="H765" s="74"/>
      <c r="I765" s="75"/>
      <c r="J765" s="75"/>
      <c r="K765" s="36"/>
      <c r="L765" s="82"/>
      <c r="M765" s="82"/>
      <c r="N765" s="77"/>
      <c r="O765" s="84" t="s">
        <v>255</v>
      </c>
      <c r="P765" s="86">
        <v>43157.858356481483</v>
      </c>
      <c r="Q765" s="84" t="s">
        <v>4739</v>
      </c>
      <c r="R765" s="84" t="s">
        <v>5756</v>
      </c>
      <c r="S765" s="84" t="s">
        <v>258</v>
      </c>
      <c r="T765" s="84" t="s">
        <v>6274</v>
      </c>
      <c r="U765" s="84"/>
      <c r="V765" s="84" t="s">
        <v>7197</v>
      </c>
      <c r="W765" s="86">
        <v>43157.858356481483</v>
      </c>
      <c r="X765" s="84" t="s">
        <v>8547</v>
      </c>
      <c r="Y765" s="84"/>
      <c r="Z765" s="84"/>
      <c r="AA765" s="90" t="s">
        <v>10260</v>
      </c>
      <c r="AB765" s="84"/>
      <c r="AC765" s="84" t="b">
        <v>0</v>
      </c>
      <c r="AD765" s="84">
        <v>1</v>
      </c>
      <c r="AE765" s="90" t="s">
        <v>285</v>
      </c>
      <c r="AF765" s="84" t="b">
        <v>1</v>
      </c>
      <c r="AG765" s="84" t="s">
        <v>290</v>
      </c>
      <c r="AH765" s="84"/>
      <c r="AI765" s="90" t="s">
        <v>11846</v>
      </c>
      <c r="AJ765" s="84" t="b">
        <v>0</v>
      </c>
      <c r="AK765" s="84">
        <v>1</v>
      </c>
      <c r="AL765" s="90" t="s">
        <v>285</v>
      </c>
      <c r="AM765" s="84" t="s">
        <v>299</v>
      </c>
      <c r="AN765" s="84" t="b">
        <v>0</v>
      </c>
      <c r="AO765" s="90" t="s">
        <v>10260</v>
      </c>
      <c r="AP765" s="84" t="s">
        <v>179</v>
      </c>
      <c r="AQ765" s="84">
        <v>0</v>
      </c>
      <c r="AR765" s="84">
        <v>0</v>
      </c>
      <c r="AS765" s="84"/>
      <c r="AT765" s="84"/>
      <c r="AU765" s="84"/>
      <c r="AV765" s="84"/>
      <c r="AW765" s="84"/>
      <c r="AX765" s="84"/>
      <c r="AY765" s="84"/>
      <c r="AZ765" s="84"/>
    </row>
    <row r="766" spans="1:52" x14ac:dyDescent="0.2">
      <c r="A766" s="69" t="s">
        <v>2662</v>
      </c>
      <c r="B766" s="69" t="s">
        <v>2007</v>
      </c>
      <c r="C766" s="70"/>
      <c r="D766" s="71"/>
      <c r="E766" s="72"/>
      <c r="F766" s="73"/>
      <c r="G766" s="70"/>
      <c r="H766" s="74"/>
      <c r="I766" s="75"/>
      <c r="J766" s="75"/>
      <c r="K766" s="36"/>
      <c r="L766" s="82"/>
      <c r="M766" s="82"/>
      <c r="N766" s="77"/>
      <c r="O766" s="84" t="s">
        <v>255</v>
      </c>
      <c r="P766" s="86">
        <v>43157.858356481483</v>
      </c>
      <c r="Q766" s="84" t="s">
        <v>4739</v>
      </c>
      <c r="R766" s="84" t="s">
        <v>5756</v>
      </c>
      <c r="S766" s="84" t="s">
        <v>258</v>
      </c>
      <c r="T766" s="84" t="s">
        <v>6274</v>
      </c>
      <c r="U766" s="84"/>
      <c r="V766" s="84" t="s">
        <v>7197</v>
      </c>
      <c r="W766" s="86">
        <v>43157.858356481483</v>
      </c>
      <c r="X766" s="84" t="s">
        <v>8547</v>
      </c>
      <c r="Y766" s="84"/>
      <c r="Z766" s="84"/>
      <c r="AA766" s="90" t="s">
        <v>10260</v>
      </c>
      <c r="AB766" s="84"/>
      <c r="AC766" s="84" t="b">
        <v>0</v>
      </c>
      <c r="AD766" s="84">
        <v>1</v>
      </c>
      <c r="AE766" s="90" t="s">
        <v>285</v>
      </c>
      <c r="AF766" s="84" t="b">
        <v>1</v>
      </c>
      <c r="AG766" s="84" t="s">
        <v>290</v>
      </c>
      <c r="AH766" s="84"/>
      <c r="AI766" s="90" t="s">
        <v>11846</v>
      </c>
      <c r="AJ766" s="84" t="b">
        <v>0</v>
      </c>
      <c r="AK766" s="84">
        <v>1</v>
      </c>
      <c r="AL766" s="90" t="s">
        <v>285</v>
      </c>
      <c r="AM766" s="84" t="s">
        <v>299</v>
      </c>
      <c r="AN766" s="84" t="b">
        <v>0</v>
      </c>
      <c r="AO766" s="90" t="s">
        <v>10260</v>
      </c>
      <c r="AP766" s="84" t="s">
        <v>179</v>
      </c>
      <c r="AQ766" s="84">
        <v>0</v>
      </c>
      <c r="AR766" s="84">
        <v>0</v>
      </c>
      <c r="AS766" s="84"/>
      <c r="AT766" s="84"/>
      <c r="AU766" s="84"/>
      <c r="AV766" s="84"/>
      <c r="AW766" s="84"/>
      <c r="AX766" s="84"/>
      <c r="AY766" s="84"/>
      <c r="AZ766" s="84"/>
    </row>
    <row r="767" spans="1:52" x14ac:dyDescent="0.2">
      <c r="A767" s="69" t="s">
        <v>2662</v>
      </c>
      <c r="B767" s="69" t="s">
        <v>886</v>
      </c>
      <c r="C767" s="70"/>
      <c r="D767" s="71"/>
      <c r="E767" s="72"/>
      <c r="F767" s="73"/>
      <c r="G767" s="70"/>
      <c r="H767" s="74"/>
      <c r="I767" s="75"/>
      <c r="J767" s="75"/>
      <c r="K767" s="36"/>
      <c r="L767" s="82"/>
      <c r="M767" s="82"/>
      <c r="N767" s="77"/>
      <c r="O767" s="84" t="s">
        <v>255</v>
      </c>
      <c r="P767" s="86">
        <v>43157.858356481483</v>
      </c>
      <c r="Q767" s="84" t="s">
        <v>4739</v>
      </c>
      <c r="R767" s="84" t="s">
        <v>5756</v>
      </c>
      <c r="S767" s="84" t="s">
        <v>258</v>
      </c>
      <c r="T767" s="84" t="s">
        <v>6274</v>
      </c>
      <c r="U767" s="84"/>
      <c r="V767" s="84" t="s">
        <v>7197</v>
      </c>
      <c r="W767" s="86">
        <v>43157.858356481483</v>
      </c>
      <c r="X767" s="84" t="s">
        <v>8547</v>
      </c>
      <c r="Y767" s="84"/>
      <c r="Z767" s="84"/>
      <c r="AA767" s="90" t="s">
        <v>10260</v>
      </c>
      <c r="AB767" s="84"/>
      <c r="AC767" s="84" t="b">
        <v>0</v>
      </c>
      <c r="AD767" s="84">
        <v>1</v>
      </c>
      <c r="AE767" s="90" t="s">
        <v>285</v>
      </c>
      <c r="AF767" s="84" t="b">
        <v>1</v>
      </c>
      <c r="AG767" s="84" t="s">
        <v>290</v>
      </c>
      <c r="AH767" s="84"/>
      <c r="AI767" s="90" t="s">
        <v>11846</v>
      </c>
      <c r="AJ767" s="84" t="b">
        <v>0</v>
      </c>
      <c r="AK767" s="84">
        <v>1</v>
      </c>
      <c r="AL767" s="90" t="s">
        <v>285</v>
      </c>
      <c r="AM767" s="84" t="s">
        <v>299</v>
      </c>
      <c r="AN767" s="84" t="b">
        <v>0</v>
      </c>
      <c r="AO767" s="90" t="s">
        <v>10260</v>
      </c>
      <c r="AP767" s="84" t="s">
        <v>179</v>
      </c>
      <c r="AQ767" s="84">
        <v>0</v>
      </c>
      <c r="AR767" s="84">
        <v>0</v>
      </c>
      <c r="AS767" s="84"/>
      <c r="AT767" s="84"/>
      <c r="AU767" s="84"/>
      <c r="AV767" s="84"/>
      <c r="AW767" s="84"/>
      <c r="AX767" s="84"/>
      <c r="AY767" s="84"/>
      <c r="AZ767" s="84"/>
    </row>
    <row r="768" spans="1:52" x14ac:dyDescent="0.2">
      <c r="A768" s="69" t="s">
        <v>2662</v>
      </c>
      <c r="B768" s="69" t="s">
        <v>1904</v>
      </c>
      <c r="C768" s="70"/>
      <c r="D768" s="71"/>
      <c r="E768" s="72"/>
      <c r="F768" s="73"/>
      <c r="G768" s="70"/>
      <c r="H768" s="74"/>
      <c r="I768" s="75"/>
      <c r="J768" s="75"/>
      <c r="K768" s="36"/>
      <c r="L768" s="82"/>
      <c r="M768" s="82"/>
      <c r="N768" s="77"/>
      <c r="O768" s="84" t="s">
        <v>255</v>
      </c>
      <c r="P768" s="86">
        <v>43157.858356481483</v>
      </c>
      <c r="Q768" s="84" t="s">
        <v>4739</v>
      </c>
      <c r="R768" s="84" t="s">
        <v>5756</v>
      </c>
      <c r="S768" s="84" t="s">
        <v>258</v>
      </c>
      <c r="T768" s="84" t="s">
        <v>6274</v>
      </c>
      <c r="U768" s="84"/>
      <c r="V768" s="84" t="s">
        <v>7197</v>
      </c>
      <c r="W768" s="86">
        <v>43157.858356481483</v>
      </c>
      <c r="X768" s="84" t="s">
        <v>8547</v>
      </c>
      <c r="Y768" s="84"/>
      <c r="Z768" s="84"/>
      <c r="AA768" s="90" t="s">
        <v>10260</v>
      </c>
      <c r="AB768" s="84"/>
      <c r="AC768" s="84" t="b">
        <v>0</v>
      </c>
      <c r="AD768" s="84">
        <v>1</v>
      </c>
      <c r="AE768" s="90" t="s">
        <v>285</v>
      </c>
      <c r="AF768" s="84" t="b">
        <v>1</v>
      </c>
      <c r="AG768" s="84" t="s">
        <v>290</v>
      </c>
      <c r="AH768" s="84"/>
      <c r="AI768" s="90" t="s">
        <v>11846</v>
      </c>
      <c r="AJ768" s="84" t="b">
        <v>0</v>
      </c>
      <c r="AK768" s="84">
        <v>1</v>
      </c>
      <c r="AL768" s="90" t="s">
        <v>285</v>
      </c>
      <c r="AM768" s="84" t="s">
        <v>299</v>
      </c>
      <c r="AN768" s="84" t="b">
        <v>0</v>
      </c>
      <c r="AO768" s="90" t="s">
        <v>10260</v>
      </c>
      <c r="AP768" s="84" t="s">
        <v>179</v>
      </c>
      <c r="AQ768" s="84">
        <v>0</v>
      </c>
      <c r="AR768" s="84">
        <v>0</v>
      </c>
      <c r="AS768" s="84"/>
      <c r="AT768" s="84"/>
      <c r="AU768" s="84"/>
      <c r="AV768" s="84"/>
      <c r="AW768" s="84"/>
      <c r="AX768" s="84"/>
      <c r="AY768" s="84"/>
      <c r="AZ768" s="84"/>
    </row>
    <row r="769" spans="1:52" x14ac:dyDescent="0.2">
      <c r="A769" s="69" t="s">
        <v>2662</v>
      </c>
      <c r="B769" s="69" t="s">
        <v>3936</v>
      </c>
      <c r="C769" s="70"/>
      <c r="D769" s="71"/>
      <c r="E769" s="72"/>
      <c r="F769" s="73"/>
      <c r="G769" s="70"/>
      <c r="H769" s="74"/>
      <c r="I769" s="75"/>
      <c r="J769" s="75"/>
      <c r="K769" s="36"/>
      <c r="L769" s="82"/>
      <c r="M769" s="82"/>
      <c r="N769" s="77"/>
      <c r="O769" s="84" t="s">
        <v>255</v>
      </c>
      <c r="P769" s="86">
        <v>43157.858356481483</v>
      </c>
      <c r="Q769" s="84" t="s">
        <v>4739</v>
      </c>
      <c r="R769" s="84" t="s">
        <v>5756</v>
      </c>
      <c r="S769" s="84" t="s">
        <v>258</v>
      </c>
      <c r="T769" s="84" t="s">
        <v>6274</v>
      </c>
      <c r="U769" s="84"/>
      <c r="V769" s="84" t="s">
        <v>7197</v>
      </c>
      <c r="W769" s="86">
        <v>43157.858356481483</v>
      </c>
      <c r="X769" s="84" t="s">
        <v>8547</v>
      </c>
      <c r="Y769" s="84"/>
      <c r="Z769" s="84"/>
      <c r="AA769" s="90" t="s">
        <v>10260</v>
      </c>
      <c r="AB769" s="84"/>
      <c r="AC769" s="84" t="b">
        <v>0</v>
      </c>
      <c r="AD769" s="84">
        <v>1</v>
      </c>
      <c r="AE769" s="90" t="s">
        <v>285</v>
      </c>
      <c r="AF769" s="84" t="b">
        <v>1</v>
      </c>
      <c r="AG769" s="84" t="s">
        <v>290</v>
      </c>
      <c r="AH769" s="84"/>
      <c r="AI769" s="90" t="s">
        <v>11846</v>
      </c>
      <c r="AJ769" s="84" t="b">
        <v>0</v>
      </c>
      <c r="AK769" s="84">
        <v>1</v>
      </c>
      <c r="AL769" s="90" t="s">
        <v>285</v>
      </c>
      <c r="AM769" s="84" t="s">
        <v>299</v>
      </c>
      <c r="AN769" s="84" t="b">
        <v>0</v>
      </c>
      <c r="AO769" s="90" t="s">
        <v>10260</v>
      </c>
      <c r="AP769" s="84" t="s">
        <v>179</v>
      </c>
      <c r="AQ769" s="84">
        <v>0</v>
      </c>
      <c r="AR769" s="84">
        <v>0</v>
      </c>
      <c r="AS769" s="84"/>
      <c r="AT769" s="84"/>
      <c r="AU769" s="84"/>
      <c r="AV769" s="84"/>
      <c r="AW769" s="84"/>
      <c r="AX769" s="84"/>
      <c r="AY769" s="84"/>
      <c r="AZ769" s="84"/>
    </row>
    <row r="770" spans="1:52" x14ac:dyDescent="0.2">
      <c r="A770" s="69" t="s">
        <v>2662</v>
      </c>
      <c r="B770" s="69" t="s">
        <v>3937</v>
      </c>
      <c r="C770" s="70"/>
      <c r="D770" s="71"/>
      <c r="E770" s="72"/>
      <c r="F770" s="73"/>
      <c r="G770" s="70"/>
      <c r="H770" s="74"/>
      <c r="I770" s="75"/>
      <c r="J770" s="75"/>
      <c r="K770" s="36"/>
      <c r="L770" s="82"/>
      <c r="M770" s="82"/>
      <c r="N770" s="77"/>
      <c r="O770" s="84" t="s">
        <v>255</v>
      </c>
      <c r="P770" s="86">
        <v>43157.858356481483</v>
      </c>
      <c r="Q770" s="84" t="s">
        <v>4739</v>
      </c>
      <c r="R770" s="84" t="s">
        <v>5756</v>
      </c>
      <c r="S770" s="84" t="s">
        <v>258</v>
      </c>
      <c r="T770" s="84" t="s">
        <v>6274</v>
      </c>
      <c r="U770" s="84"/>
      <c r="V770" s="84" t="s">
        <v>7197</v>
      </c>
      <c r="W770" s="86">
        <v>43157.858356481483</v>
      </c>
      <c r="X770" s="84" t="s">
        <v>8547</v>
      </c>
      <c r="Y770" s="84"/>
      <c r="Z770" s="84"/>
      <c r="AA770" s="90" t="s">
        <v>10260</v>
      </c>
      <c r="AB770" s="84"/>
      <c r="AC770" s="84" t="b">
        <v>0</v>
      </c>
      <c r="AD770" s="84">
        <v>1</v>
      </c>
      <c r="AE770" s="90" t="s">
        <v>285</v>
      </c>
      <c r="AF770" s="84" t="b">
        <v>1</v>
      </c>
      <c r="AG770" s="84" t="s">
        <v>290</v>
      </c>
      <c r="AH770" s="84"/>
      <c r="AI770" s="90" t="s">
        <v>11846</v>
      </c>
      <c r="AJ770" s="84" t="b">
        <v>0</v>
      </c>
      <c r="AK770" s="84">
        <v>1</v>
      </c>
      <c r="AL770" s="90" t="s">
        <v>285</v>
      </c>
      <c r="AM770" s="84" t="s">
        <v>299</v>
      </c>
      <c r="AN770" s="84" t="b">
        <v>0</v>
      </c>
      <c r="AO770" s="90" t="s">
        <v>10260</v>
      </c>
      <c r="AP770" s="84" t="s">
        <v>179</v>
      </c>
      <c r="AQ770" s="84">
        <v>0</v>
      </c>
      <c r="AR770" s="84">
        <v>0</v>
      </c>
      <c r="AS770" s="84"/>
      <c r="AT770" s="84"/>
      <c r="AU770" s="84"/>
      <c r="AV770" s="84"/>
      <c r="AW770" s="84"/>
      <c r="AX770" s="84"/>
      <c r="AY770" s="84"/>
      <c r="AZ770" s="84"/>
    </row>
    <row r="771" spans="1:52" x14ac:dyDescent="0.2">
      <c r="A771" s="69" t="s">
        <v>2663</v>
      </c>
      <c r="B771" s="69" t="s">
        <v>2663</v>
      </c>
      <c r="C771" s="70"/>
      <c r="D771" s="71"/>
      <c r="E771" s="72"/>
      <c r="F771" s="73"/>
      <c r="G771" s="70"/>
      <c r="H771" s="74"/>
      <c r="I771" s="75"/>
      <c r="J771" s="75"/>
      <c r="K771" s="36"/>
      <c r="L771" s="82"/>
      <c r="M771" s="82"/>
      <c r="N771" s="77"/>
      <c r="O771" s="84" t="s">
        <v>179</v>
      </c>
      <c r="P771" s="86">
        <v>43157.857615740744</v>
      </c>
      <c r="Q771" s="84" t="s">
        <v>4740</v>
      </c>
      <c r="R771" s="84"/>
      <c r="S771" s="84"/>
      <c r="T771" s="84" t="s">
        <v>6274</v>
      </c>
      <c r="U771" s="84"/>
      <c r="V771" s="84" t="s">
        <v>7198</v>
      </c>
      <c r="W771" s="86">
        <v>43157.857615740744</v>
      </c>
      <c r="X771" s="84" t="s">
        <v>8548</v>
      </c>
      <c r="Y771" s="84"/>
      <c r="Z771" s="84"/>
      <c r="AA771" s="90" t="s">
        <v>10261</v>
      </c>
      <c r="AB771" s="84"/>
      <c r="AC771" s="84" t="b">
        <v>0</v>
      </c>
      <c r="AD771" s="84">
        <v>0</v>
      </c>
      <c r="AE771" s="90" t="s">
        <v>285</v>
      </c>
      <c r="AF771" s="84" t="b">
        <v>0</v>
      </c>
      <c r="AG771" s="84" t="s">
        <v>290</v>
      </c>
      <c r="AH771" s="84"/>
      <c r="AI771" s="90" t="s">
        <v>285</v>
      </c>
      <c r="AJ771" s="84" t="b">
        <v>0</v>
      </c>
      <c r="AK771" s="84">
        <v>0</v>
      </c>
      <c r="AL771" s="90" t="s">
        <v>285</v>
      </c>
      <c r="AM771" s="84" t="s">
        <v>295</v>
      </c>
      <c r="AN771" s="84" t="b">
        <v>0</v>
      </c>
      <c r="AO771" s="90" t="s">
        <v>10261</v>
      </c>
      <c r="AP771" s="84" t="s">
        <v>179</v>
      </c>
      <c r="AQ771" s="84">
        <v>0</v>
      </c>
      <c r="AR771" s="84">
        <v>0</v>
      </c>
      <c r="AS771" s="84"/>
      <c r="AT771" s="84"/>
      <c r="AU771" s="84"/>
      <c r="AV771" s="84"/>
      <c r="AW771" s="84"/>
      <c r="AX771" s="84"/>
      <c r="AY771" s="84"/>
      <c r="AZ771" s="84"/>
    </row>
    <row r="772" spans="1:52" x14ac:dyDescent="0.2">
      <c r="A772" s="69" t="s">
        <v>2663</v>
      </c>
      <c r="B772" s="69" t="s">
        <v>2663</v>
      </c>
      <c r="C772" s="70"/>
      <c r="D772" s="71"/>
      <c r="E772" s="72"/>
      <c r="F772" s="73"/>
      <c r="G772" s="70"/>
      <c r="H772" s="74"/>
      <c r="I772" s="75"/>
      <c r="J772" s="75"/>
      <c r="K772" s="36"/>
      <c r="L772" s="82"/>
      <c r="M772" s="82"/>
      <c r="N772" s="77"/>
      <c r="O772" s="84" t="s">
        <v>179</v>
      </c>
      <c r="P772" s="86">
        <v>43157.858449074076</v>
      </c>
      <c r="Q772" s="84" t="s">
        <v>4741</v>
      </c>
      <c r="R772" s="84"/>
      <c r="S772" s="84"/>
      <c r="T772" s="84" t="s">
        <v>6274</v>
      </c>
      <c r="U772" s="84"/>
      <c r="V772" s="84" t="s">
        <v>7198</v>
      </c>
      <c r="W772" s="86">
        <v>43157.858449074076</v>
      </c>
      <c r="X772" s="84" t="s">
        <v>8549</v>
      </c>
      <c r="Y772" s="84"/>
      <c r="Z772" s="84"/>
      <c r="AA772" s="90" t="s">
        <v>10262</v>
      </c>
      <c r="AB772" s="84"/>
      <c r="AC772" s="84" t="b">
        <v>0</v>
      </c>
      <c r="AD772" s="84">
        <v>0</v>
      </c>
      <c r="AE772" s="90" t="s">
        <v>285</v>
      </c>
      <c r="AF772" s="84" t="b">
        <v>0</v>
      </c>
      <c r="AG772" s="84" t="s">
        <v>290</v>
      </c>
      <c r="AH772" s="84"/>
      <c r="AI772" s="90" t="s">
        <v>285</v>
      </c>
      <c r="AJ772" s="84" t="b">
        <v>0</v>
      </c>
      <c r="AK772" s="84">
        <v>0</v>
      </c>
      <c r="AL772" s="90" t="s">
        <v>285</v>
      </c>
      <c r="AM772" s="84" t="s">
        <v>295</v>
      </c>
      <c r="AN772" s="84" t="b">
        <v>0</v>
      </c>
      <c r="AO772" s="90" t="s">
        <v>10262</v>
      </c>
      <c r="AP772" s="84" t="s">
        <v>179</v>
      </c>
      <c r="AQ772" s="84">
        <v>0</v>
      </c>
      <c r="AR772" s="84">
        <v>0</v>
      </c>
      <c r="AS772" s="84"/>
      <c r="AT772" s="84"/>
      <c r="AU772" s="84"/>
      <c r="AV772" s="84"/>
      <c r="AW772" s="84"/>
      <c r="AX772" s="84"/>
      <c r="AY772" s="84"/>
      <c r="AZ772" s="84"/>
    </row>
    <row r="773" spans="1:52" x14ac:dyDescent="0.2">
      <c r="A773" s="69" t="s">
        <v>2664</v>
      </c>
      <c r="B773" s="69" t="s">
        <v>3712</v>
      </c>
      <c r="C773" s="70"/>
      <c r="D773" s="71"/>
      <c r="E773" s="72"/>
      <c r="F773" s="73"/>
      <c r="G773" s="70"/>
      <c r="H773" s="74"/>
      <c r="I773" s="75"/>
      <c r="J773" s="75"/>
      <c r="K773" s="36"/>
      <c r="L773" s="82"/>
      <c r="M773" s="82"/>
      <c r="N773" s="77"/>
      <c r="O773" s="84" t="s">
        <v>255</v>
      </c>
      <c r="P773" s="86">
        <v>43157.858449074076</v>
      </c>
      <c r="Q773" s="84" t="s">
        <v>4742</v>
      </c>
      <c r="R773" s="84" t="s">
        <v>5607</v>
      </c>
      <c r="S773" s="84" t="s">
        <v>6076</v>
      </c>
      <c r="T773" s="84" t="s">
        <v>6274</v>
      </c>
      <c r="U773" s="84"/>
      <c r="V773" s="84" t="s">
        <v>7199</v>
      </c>
      <c r="W773" s="86">
        <v>43157.858449074076</v>
      </c>
      <c r="X773" s="84" t="s">
        <v>8550</v>
      </c>
      <c r="Y773" s="84"/>
      <c r="Z773" s="84"/>
      <c r="AA773" s="90" t="s">
        <v>10263</v>
      </c>
      <c r="AB773" s="84"/>
      <c r="AC773" s="84" t="b">
        <v>0</v>
      </c>
      <c r="AD773" s="84">
        <v>2</v>
      </c>
      <c r="AE773" s="90" t="s">
        <v>285</v>
      </c>
      <c r="AF773" s="84" t="b">
        <v>0</v>
      </c>
      <c r="AG773" s="84" t="s">
        <v>290</v>
      </c>
      <c r="AH773" s="84"/>
      <c r="AI773" s="90" t="s">
        <v>285</v>
      </c>
      <c r="AJ773" s="84" t="b">
        <v>0</v>
      </c>
      <c r="AK773" s="84">
        <v>0</v>
      </c>
      <c r="AL773" s="90" t="s">
        <v>285</v>
      </c>
      <c r="AM773" s="84" t="s">
        <v>296</v>
      </c>
      <c r="AN773" s="84" t="b">
        <v>0</v>
      </c>
      <c r="AO773" s="90" t="s">
        <v>10263</v>
      </c>
      <c r="AP773" s="84" t="s">
        <v>179</v>
      </c>
      <c r="AQ773" s="84">
        <v>0</v>
      </c>
      <c r="AR773" s="84">
        <v>0</v>
      </c>
      <c r="AS773" s="84"/>
      <c r="AT773" s="84"/>
      <c r="AU773" s="84"/>
      <c r="AV773" s="84"/>
      <c r="AW773" s="84"/>
      <c r="AX773" s="84"/>
      <c r="AY773" s="84"/>
      <c r="AZ773" s="84"/>
    </row>
    <row r="774" spans="1:52" x14ac:dyDescent="0.2">
      <c r="A774" s="69" t="s">
        <v>2665</v>
      </c>
      <c r="B774" s="69" t="s">
        <v>3387</v>
      </c>
      <c r="C774" s="70"/>
      <c r="D774" s="71"/>
      <c r="E774" s="72"/>
      <c r="F774" s="73"/>
      <c r="G774" s="70"/>
      <c r="H774" s="74"/>
      <c r="I774" s="75"/>
      <c r="J774" s="75"/>
      <c r="K774" s="36"/>
      <c r="L774" s="82"/>
      <c r="M774" s="82"/>
      <c r="N774" s="77"/>
      <c r="O774" s="84" t="s">
        <v>255</v>
      </c>
      <c r="P774" s="86">
        <v>43157.858472222222</v>
      </c>
      <c r="Q774" s="84" t="s">
        <v>4657</v>
      </c>
      <c r="R774" s="84" t="s">
        <v>5721</v>
      </c>
      <c r="S774" s="84" t="s">
        <v>6126</v>
      </c>
      <c r="T774" s="84" t="s">
        <v>6378</v>
      </c>
      <c r="U774" s="84"/>
      <c r="V774" s="84" t="s">
        <v>7200</v>
      </c>
      <c r="W774" s="86">
        <v>43157.858472222222</v>
      </c>
      <c r="X774" s="84" t="s">
        <v>8551</v>
      </c>
      <c r="Y774" s="84"/>
      <c r="Z774" s="84"/>
      <c r="AA774" s="90" t="s">
        <v>10264</v>
      </c>
      <c r="AB774" s="84"/>
      <c r="AC774" s="84" t="b">
        <v>0</v>
      </c>
      <c r="AD774" s="84">
        <v>0</v>
      </c>
      <c r="AE774" s="90" t="s">
        <v>285</v>
      </c>
      <c r="AF774" s="84" t="b">
        <v>0</v>
      </c>
      <c r="AG774" s="84" t="s">
        <v>2154</v>
      </c>
      <c r="AH774" s="84"/>
      <c r="AI774" s="90" t="s">
        <v>285</v>
      </c>
      <c r="AJ774" s="84" t="b">
        <v>0</v>
      </c>
      <c r="AK774" s="84">
        <v>283</v>
      </c>
      <c r="AL774" s="90" t="s">
        <v>11055</v>
      </c>
      <c r="AM774" s="84" t="s">
        <v>296</v>
      </c>
      <c r="AN774" s="84" t="b">
        <v>0</v>
      </c>
      <c r="AO774" s="90" t="s">
        <v>11055</v>
      </c>
      <c r="AP774" s="84" t="s">
        <v>179</v>
      </c>
      <c r="AQ774" s="84">
        <v>0</v>
      </c>
      <c r="AR774" s="84">
        <v>0</v>
      </c>
      <c r="AS774" s="84"/>
      <c r="AT774" s="84"/>
      <c r="AU774" s="84"/>
      <c r="AV774" s="84"/>
      <c r="AW774" s="84"/>
      <c r="AX774" s="84"/>
      <c r="AY774" s="84"/>
      <c r="AZ774" s="84"/>
    </row>
    <row r="775" spans="1:52" x14ac:dyDescent="0.2">
      <c r="A775" s="69" t="s">
        <v>2666</v>
      </c>
      <c r="B775" s="69" t="s">
        <v>2666</v>
      </c>
      <c r="C775" s="70"/>
      <c r="D775" s="71"/>
      <c r="E775" s="72"/>
      <c r="F775" s="73"/>
      <c r="G775" s="70"/>
      <c r="H775" s="74"/>
      <c r="I775" s="75"/>
      <c r="J775" s="75"/>
      <c r="K775" s="36"/>
      <c r="L775" s="82"/>
      <c r="M775" s="82"/>
      <c r="N775" s="77"/>
      <c r="O775" s="84" t="s">
        <v>179</v>
      </c>
      <c r="P775" s="86">
        <v>43157.858483796299</v>
      </c>
      <c r="Q775" s="84" t="s">
        <v>4743</v>
      </c>
      <c r="R775" s="84" t="s">
        <v>5757</v>
      </c>
      <c r="S775" s="84" t="s">
        <v>927</v>
      </c>
      <c r="T775" s="84" t="s">
        <v>6274</v>
      </c>
      <c r="U775" s="84"/>
      <c r="V775" s="84" t="s">
        <v>7201</v>
      </c>
      <c r="W775" s="86">
        <v>43157.858483796299</v>
      </c>
      <c r="X775" s="84" t="s">
        <v>8552</v>
      </c>
      <c r="Y775" s="84"/>
      <c r="Z775" s="84"/>
      <c r="AA775" s="90" t="s">
        <v>10265</v>
      </c>
      <c r="AB775" s="84"/>
      <c r="AC775" s="84" t="b">
        <v>0</v>
      </c>
      <c r="AD775" s="84">
        <v>0</v>
      </c>
      <c r="AE775" s="90" t="s">
        <v>285</v>
      </c>
      <c r="AF775" s="84" t="b">
        <v>0</v>
      </c>
      <c r="AG775" s="84" t="s">
        <v>290</v>
      </c>
      <c r="AH775" s="84"/>
      <c r="AI775" s="90" t="s">
        <v>285</v>
      </c>
      <c r="AJ775" s="84" t="b">
        <v>0</v>
      </c>
      <c r="AK775" s="84">
        <v>0</v>
      </c>
      <c r="AL775" s="90" t="s">
        <v>285</v>
      </c>
      <c r="AM775" s="84" t="s">
        <v>11914</v>
      </c>
      <c r="AN775" s="84" t="b">
        <v>0</v>
      </c>
      <c r="AO775" s="90" t="s">
        <v>10265</v>
      </c>
      <c r="AP775" s="84" t="s">
        <v>179</v>
      </c>
      <c r="AQ775" s="84">
        <v>0</v>
      </c>
      <c r="AR775" s="84">
        <v>0</v>
      </c>
      <c r="AS775" s="84"/>
      <c r="AT775" s="84"/>
      <c r="AU775" s="84"/>
      <c r="AV775" s="84"/>
      <c r="AW775" s="84"/>
      <c r="AX775" s="84"/>
      <c r="AY775" s="84"/>
      <c r="AZ775" s="84"/>
    </row>
    <row r="776" spans="1:52" x14ac:dyDescent="0.2">
      <c r="A776" s="69" t="s">
        <v>2667</v>
      </c>
      <c r="B776" s="69" t="s">
        <v>3938</v>
      </c>
      <c r="C776" s="70"/>
      <c r="D776" s="71"/>
      <c r="E776" s="72"/>
      <c r="F776" s="73"/>
      <c r="G776" s="70"/>
      <c r="H776" s="74"/>
      <c r="I776" s="75"/>
      <c r="J776" s="75"/>
      <c r="K776" s="36"/>
      <c r="L776" s="82"/>
      <c r="M776" s="82"/>
      <c r="N776" s="77"/>
      <c r="O776" s="84" t="s">
        <v>255</v>
      </c>
      <c r="P776" s="86">
        <v>43157.858495370368</v>
      </c>
      <c r="Q776" s="84" t="s">
        <v>4744</v>
      </c>
      <c r="R776" s="84"/>
      <c r="S776" s="84"/>
      <c r="T776" s="84" t="s">
        <v>6400</v>
      </c>
      <c r="U776" s="84" t="s">
        <v>6676</v>
      </c>
      <c r="V776" s="84" t="s">
        <v>6676</v>
      </c>
      <c r="W776" s="86">
        <v>43157.858495370368</v>
      </c>
      <c r="X776" s="84" t="s">
        <v>8553</v>
      </c>
      <c r="Y776" s="84"/>
      <c r="Z776" s="84"/>
      <c r="AA776" s="90" t="s">
        <v>10266</v>
      </c>
      <c r="AB776" s="84"/>
      <c r="AC776" s="84" t="b">
        <v>0</v>
      </c>
      <c r="AD776" s="84">
        <v>3</v>
      </c>
      <c r="AE776" s="90" t="s">
        <v>285</v>
      </c>
      <c r="AF776" s="84" t="b">
        <v>0</v>
      </c>
      <c r="AG776" s="84" t="s">
        <v>290</v>
      </c>
      <c r="AH776" s="84"/>
      <c r="AI776" s="90" t="s">
        <v>285</v>
      </c>
      <c r="AJ776" s="84" t="b">
        <v>0</v>
      </c>
      <c r="AK776" s="84">
        <v>0</v>
      </c>
      <c r="AL776" s="90" t="s">
        <v>285</v>
      </c>
      <c r="AM776" s="84" t="s">
        <v>296</v>
      </c>
      <c r="AN776" s="84" t="b">
        <v>0</v>
      </c>
      <c r="AO776" s="90" t="s">
        <v>10266</v>
      </c>
      <c r="AP776" s="84" t="s">
        <v>179</v>
      </c>
      <c r="AQ776" s="84">
        <v>0</v>
      </c>
      <c r="AR776" s="84">
        <v>0</v>
      </c>
      <c r="AS776" s="84"/>
      <c r="AT776" s="84"/>
      <c r="AU776" s="84"/>
      <c r="AV776" s="84"/>
      <c r="AW776" s="84"/>
      <c r="AX776" s="84"/>
      <c r="AY776" s="84"/>
      <c r="AZ776" s="84"/>
    </row>
    <row r="777" spans="1:52" x14ac:dyDescent="0.2">
      <c r="A777" s="69" t="s">
        <v>2668</v>
      </c>
      <c r="B777" s="69" t="s">
        <v>3939</v>
      </c>
      <c r="C777" s="70"/>
      <c r="D777" s="71"/>
      <c r="E777" s="72"/>
      <c r="F777" s="73"/>
      <c r="G777" s="70"/>
      <c r="H777" s="74"/>
      <c r="I777" s="75"/>
      <c r="J777" s="75"/>
      <c r="K777" s="36"/>
      <c r="L777" s="82"/>
      <c r="M777" s="82"/>
      <c r="N777" s="77"/>
      <c r="O777" s="84" t="s">
        <v>256</v>
      </c>
      <c r="P777" s="86">
        <v>43157.858553240738</v>
      </c>
      <c r="Q777" s="84" t="s">
        <v>4745</v>
      </c>
      <c r="R777" s="84"/>
      <c r="S777" s="84"/>
      <c r="T777" s="84" t="s">
        <v>6274</v>
      </c>
      <c r="U777" s="84"/>
      <c r="V777" s="84" t="s">
        <v>7202</v>
      </c>
      <c r="W777" s="86">
        <v>43157.858553240738</v>
      </c>
      <c r="X777" s="84" t="s">
        <v>8554</v>
      </c>
      <c r="Y777" s="84"/>
      <c r="Z777" s="84"/>
      <c r="AA777" s="90" t="s">
        <v>10267</v>
      </c>
      <c r="AB777" s="84"/>
      <c r="AC777" s="84" t="b">
        <v>0</v>
      </c>
      <c r="AD777" s="84">
        <v>1</v>
      </c>
      <c r="AE777" s="90" t="s">
        <v>11699</v>
      </c>
      <c r="AF777" s="84" t="b">
        <v>0</v>
      </c>
      <c r="AG777" s="84" t="s">
        <v>290</v>
      </c>
      <c r="AH777" s="84"/>
      <c r="AI777" s="90" t="s">
        <v>285</v>
      </c>
      <c r="AJ777" s="84" t="b">
        <v>0</v>
      </c>
      <c r="AK777" s="84">
        <v>0</v>
      </c>
      <c r="AL777" s="90" t="s">
        <v>285</v>
      </c>
      <c r="AM777" s="84" t="s">
        <v>296</v>
      </c>
      <c r="AN777" s="84" t="b">
        <v>0</v>
      </c>
      <c r="AO777" s="90" t="s">
        <v>10267</v>
      </c>
      <c r="AP777" s="84" t="s">
        <v>179</v>
      </c>
      <c r="AQ777" s="84">
        <v>0</v>
      </c>
      <c r="AR777" s="84">
        <v>0</v>
      </c>
      <c r="AS777" s="84"/>
      <c r="AT777" s="84"/>
      <c r="AU777" s="84"/>
      <c r="AV777" s="84"/>
      <c r="AW777" s="84"/>
      <c r="AX777" s="84"/>
      <c r="AY777" s="84"/>
      <c r="AZ777" s="84"/>
    </row>
    <row r="778" spans="1:52" x14ac:dyDescent="0.2">
      <c r="A778" s="69" t="s">
        <v>2669</v>
      </c>
      <c r="B778" s="69" t="s">
        <v>3700</v>
      </c>
      <c r="C778" s="70"/>
      <c r="D778" s="71"/>
      <c r="E778" s="72"/>
      <c r="F778" s="73"/>
      <c r="G778" s="70"/>
      <c r="H778" s="74"/>
      <c r="I778" s="75"/>
      <c r="J778" s="75"/>
      <c r="K778" s="36"/>
      <c r="L778" s="82"/>
      <c r="M778" s="82"/>
      <c r="N778" s="77"/>
      <c r="O778" s="84" t="s">
        <v>255</v>
      </c>
      <c r="P778" s="86">
        <v>43157.858761574076</v>
      </c>
      <c r="Q778" s="84" t="s">
        <v>4489</v>
      </c>
      <c r="R778" s="84"/>
      <c r="S778" s="84"/>
      <c r="T778" s="84" t="s">
        <v>6274</v>
      </c>
      <c r="U778" s="84"/>
      <c r="V778" s="84" t="s">
        <v>7203</v>
      </c>
      <c r="W778" s="86">
        <v>43157.858761574076</v>
      </c>
      <c r="X778" s="84" t="s">
        <v>8555</v>
      </c>
      <c r="Y778" s="84"/>
      <c r="Z778" s="84"/>
      <c r="AA778" s="90" t="s">
        <v>10268</v>
      </c>
      <c r="AB778" s="84"/>
      <c r="AC778" s="84" t="b">
        <v>0</v>
      </c>
      <c r="AD778" s="84">
        <v>0</v>
      </c>
      <c r="AE778" s="90" t="s">
        <v>285</v>
      </c>
      <c r="AF778" s="84" t="b">
        <v>0</v>
      </c>
      <c r="AG778" s="84" t="s">
        <v>673</v>
      </c>
      <c r="AH778" s="84"/>
      <c r="AI778" s="90" t="s">
        <v>285</v>
      </c>
      <c r="AJ778" s="84" t="b">
        <v>0</v>
      </c>
      <c r="AK778" s="84">
        <v>358</v>
      </c>
      <c r="AL778" s="90" t="s">
        <v>11425</v>
      </c>
      <c r="AM778" s="84" t="s">
        <v>296</v>
      </c>
      <c r="AN778" s="84" t="b">
        <v>0</v>
      </c>
      <c r="AO778" s="90" t="s">
        <v>11425</v>
      </c>
      <c r="AP778" s="84" t="s">
        <v>179</v>
      </c>
      <c r="AQ778" s="84">
        <v>0</v>
      </c>
      <c r="AR778" s="84">
        <v>0</v>
      </c>
      <c r="AS778" s="84"/>
      <c r="AT778" s="84"/>
      <c r="AU778" s="84"/>
      <c r="AV778" s="84"/>
      <c r="AW778" s="84"/>
      <c r="AX778" s="84"/>
      <c r="AY778" s="84"/>
      <c r="AZ778" s="84"/>
    </row>
    <row r="779" spans="1:52" x14ac:dyDescent="0.2">
      <c r="A779" s="69" t="s">
        <v>2670</v>
      </c>
      <c r="B779" s="69" t="s">
        <v>3721</v>
      </c>
      <c r="C779" s="70"/>
      <c r="D779" s="71"/>
      <c r="E779" s="72"/>
      <c r="F779" s="73"/>
      <c r="G779" s="70"/>
      <c r="H779" s="74"/>
      <c r="I779" s="75"/>
      <c r="J779" s="75"/>
      <c r="K779" s="36"/>
      <c r="L779" s="82"/>
      <c r="M779" s="82"/>
      <c r="N779" s="77"/>
      <c r="O779" s="84" t="s">
        <v>255</v>
      </c>
      <c r="P779" s="86">
        <v>43157.858796296299</v>
      </c>
      <c r="Q779" s="84" t="s">
        <v>4746</v>
      </c>
      <c r="R779" s="84"/>
      <c r="S779" s="84"/>
      <c r="T779" s="84" t="s">
        <v>6401</v>
      </c>
      <c r="U779" s="84"/>
      <c r="V779" s="84" t="s">
        <v>7204</v>
      </c>
      <c r="W779" s="86">
        <v>43157.858796296299</v>
      </c>
      <c r="X779" s="84" t="s">
        <v>8556</v>
      </c>
      <c r="Y779" s="84"/>
      <c r="Z779" s="84"/>
      <c r="AA779" s="90" t="s">
        <v>10269</v>
      </c>
      <c r="AB779" s="84"/>
      <c r="AC779" s="84" t="b">
        <v>0</v>
      </c>
      <c r="AD779" s="84">
        <v>0</v>
      </c>
      <c r="AE779" s="90" t="s">
        <v>285</v>
      </c>
      <c r="AF779" s="84" t="b">
        <v>1</v>
      </c>
      <c r="AG779" s="84" t="s">
        <v>290</v>
      </c>
      <c r="AH779" s="84"/>
      <c r="AI779" s="90" t="s">
        <v>11847</v>
      </c>
      <c r="AJ779" s="84" t="b">
        <v>0</v>
      </c>
      <c r="AK779" s="84">
        <v>2</v>
      </c>
      <c r="AL779" s="90" t="s">
        <v>11451</v>
      </c>
      <c r="AM779" s="84" t="s">
        <v>296</v>
      </c>
      <c r="AN779" s="84" t="b">
        <v>0</v>
      </c>
      <c r="AO779" s="90" t="s">
        <v>11451</v>
      </c>
      <c r="AP779" s="84" t="s">
        <v>179</v>
      </c>
      <c r="AQ779" s="84">
        <v>0</v>
      </c>
      <c r="AR779" s="84">
        <v>0</v>
      </c>
      <c r="AS779" s="84"/>
      <c r="AT779" s="84"/>
      <c r="AU779" s="84"/>
      <c r="AV779" s="84"/>
      <c r="AW779" s="84"/>
      <c r="AX779" s="84"/>
      <c r="AY779" s="84"/>
      <c r="AZ779" s="84"/>
    </row>
    <row r="780" spans="1:52" x14ac:dyDescent="0.2">
      <c r="A780" s="69" t="s">
        <v>2671</v>
      </c>
      <c r="B780" s="69" t="s">
        <v>3642</v>
      </c>
      <c r="C780" s="70"/>
      <c r="D780" s="71"/>
      <c r="E780" s="72"/>
      <c r="F780" s="73"/>
      <c r="G780" s="70"/>
      <c r="H780" s="74"/>
      <c r="I780" s="75"/>
      <c r="J780" s="75"/>
      <c r="K780" s="36"/>
      <c r="L780" s="82"/>
      <c r="M780" s="82"/>
      <c r="N780" s="77"/>
      <c r="O780" s="84" t="s">
        <v>255</v>
      </c>
      <c r="P780" s="86">
        <v>43157.858900462961</v>
      </c>
      <c r="Q780" s="84" t="s">
        <v>4747</v>
      </c>
      <c r="R780" s="84"/>
      <c r="S780" s="84"/>
      <c r="T780" s="84" t="s">
        <v>6274</v>
      </c>
      <c r="U780" s="84"/>
      <c r="V780" s="84" t="s">
        <v>7205</v>
      </c>
      <c r="W780" s="86">
        <v>43157.858900462961</v>
      </c>
      <c r="X780" s="84" t="s">
        <v>8557</v>
      </c>
      <c r="Y780" s="84"/>
      <c r="Z780" s="84"/>
      <c r="AA780" s="90" t="s">
        <v>10270</v>
      </c>
      <c r="AB780" s="84"/>
      <c r="AC780" s="84" t="b">
        <v>0</v>
      </c>
      <c r="AD780" s="84">
        <v>0</v>
      </c>
      <c r="AE780" s="90" t="s">
        <v>285</v>
      </c>
      <c r="AF780" s="84" t="b">
        <v>0</v>
      </c>
      <c r="AG780" s="84" t="s">
        <v>291</v>
      </c>
      <c r="AH780" s="84"/>
      <c r="AI780" s="90" t="s">
        <v>285</v>
      </c>
      <c r="AJ780" s="84" t="b">
        <v>0</v>
      </c>
      <c r="AK780" s="84">
        <v>26</v>
      </c>
      <c r="AL780" s="90" t="s">
        <v>11360</v>
      </c>
      <c r="AM780" s="84" t="s">
        <v>296</v>
      </c>
      <c r="AN780" s="84" t="b">
        <v>0</v>
      </c>
      <c r="AO780" s="90" t="s">
        <v>11360</v>
      </c>
      <c r="AP780" s="84" t="s">
        <v>179</v>
      </c>
      <c r="AQ780" s="84">
        <v>0</v>
      </c>
      <c r="AR780" s="84">
        <v>0</v>
      </c>
      <c r="AS780" s="84"/>
      <c r="AT780" s="84"/>
      <c r="AU780" s="84"/>
      <c r="AV780" s="84"/>
      <c r="AW780" s="84"/>
      <c r="AX780" s="84"/>
      <c r="AY780" s="84"/>
      <c r="AZ780" s="84"/>
    </row>
    <row r="781" spans="1:52" x14ac:dyDescent="0.2">
      <c r="A781" s="69" t="s">
        <v>819</v>
      </c>
      <c r="B781" s="69" t="s">
        <v>3940</v>
      </c>
      <c r="C781" s="70"/>
      <c r="D781" s="71"/>
      <c r="E781" s="72"/>
      <c r="F781" s="73"/>
      <c r="G781" s="70"/>
      <c r="H781" s="74"/>
      <c r="I781" s="75"/>
      <c r="J781" s="75"/>
      <c r="K781" s="36"/>
      <c r="L781" s="82"/>
      <c r="M781" s="82"/>
      <c r="N781" s="77"/>
      <c r="O781" s="84" t="s">
        <v>255</v>
      </c>
      <c r="P781" s="86">
        <v>43157.858958333331</v>
      </c>
      <c r="Q781" s="84" t="s">
        <v>4748</v>
      </c>
      <c r="R781" s="84"/>
      <c r="S781" s="84"/>
      <c r="T781" s="84" t="s">
        <v>6402</v>
      </c>
      <c r="U781" s="84"/>
      <c r="V781" s="84" t="s">
        <v>950</v>
      </c>
      <c r="W781" s="86">
        <v>43157.858958333331</v>
      </c>
      <c r="X781" s="84" t="s">
        <v>8558</v>
      </c>
      <c r="Y781" s="84"/>
      <c r="Z781" s="84"/>
      <c r="AA781" s="90" t="s">
        <v>10271</v>
      </c>
      <c r="AB781" s="90" t="s">
        <v>11534</v>
      </c>
      <c r="AC781" s="84" t="b">
        <v>0</v>
      </c>
      <c r="AD781" s="84">
        <v>0</v>
      </c>
      <c r="AE781" s="90" t="s">
        <v>11700</v>
      </c>
      <c r="AF781" s="84" t="b">
        <v>0</v>
      </c>
      <c r="AG781" s="84" t="s">
        <v>292</v>
      </c>
      <c r="AH781" s="84"/>
      <c r="AI781" s="90" t="s">
        <v>285</v>
      </c>
      <c r="AJ781" s="84" t="b">
        <v>0</v>
      </c>
      <c r="AK781" s="84">
        <v>0</v>
      </c>
      <c r="AL781" s="90" t="s">
        <v>285</v>
      </c>
      <c r="AM781" s="84" t="s">
        <v>296</v>
      </c>
      <c r="AN781" s="84" t="b">
        <v>0</v>
      </c>
      <c r="AO781" s="90" t="s">
        <v>11534</v>
      </c>
      <c r="AP781" s="84" t="s">
        <v>179</v>
      </c>
      <c r="AQ781" s="84">
        <v>0</v>
      </c>
      <c r="AR781" s="84">
        <v>0</v>
      </c>
      <c r="AS781" s="84"/>
      <c r="AT781" s="84"/>
      <c r="AU781" s="84"/>
      <c r="AV781" s="84"/>
      <c r="AW781" s="84"/>
      <c r="AX781" s="84"/>
      <c r="AY781" s="84"/>
      <c r="AZ781" s="84"/>
    </row>
    <row r="782" spans="1:52" x14ac:dyDescent="0.2">
      <c r="A782" s="69" t="s">
        <v>819</v>
      </c>
      <c r="B782" s="69" t="s">
        <v>3941</v>
      </c>
      <c r="C782" s="70"/>
      <c r="D782" s="71"/>
      <c r="E782" s="72"/>
      <c r="F782" s="73"/>
      <c r="G782" s="70"/>
      <c r="H782" s="74"/>
      <c r="I782" s="75"/>
      <c r="J782" s="75"/>
      <c r="K782" s="36"/>
      <c r="L782" s="82"/>
      <c r="M782" s="82"/>
      <c r="N782" s="77"/>
      <c r="O782" s="84" t="s">
        <v>255</v>
      </c>
      <c r="P782" s="86">
        <v>43157.858958333331</v>
      </c>
      <c r="Q782" s="84" t="s">
        <v>4748</v>
      </c>
      <c r="R782" s="84"/>
      <c r="S782" s="84"/>
      <c r="T782" s="84" t="s">
        <v>6402</v>
      </c>
      <c r="U782" s="84"/>
      <c r="V782" s="84" t="s">
        <v>950</v>
      </c>
      <c r="W782" s="86">
        <v>43157.858958333331</v>
      </c>
      <c r="X782" s="84" t="s">
        <v>8558</v>
      </c>
      <c r="Y782" s="84"/>
      <c r="Z782" s="84"/>
      <c r="AA782" s="90" t="s">
        <v>10271</v>
      </c>
      <c r="AB782" s="90" t="s">
        <v>11534</v>
      </c>
      <c r="AC782" s="84" t="b">
        <v>0</v>
      </c>
      <c r="AD782" s="84">
        <v>0</v>
      </c>
      <c r="AE782" s="90" t="s">
        <v>11700</v>
      </c>
      <c r="AF782" s="84" t="b">
        <v>0</v>
      </c>
      <c r="AG782" s="84" t="s">
        <v>292</v>
      </c>
      <c r="AH782" s="84"/>
      <c r="AI782" s="90" t="s">
        <v>285</v>
      </c>
      <c r="AJ782" s="84" t="b">
        <v>0</v>
      </c>
      <c r="AK782" s="84">
        <v>0</v>
      </c>
      <c r="AL782" s="90" t="s">
        <v>285</v>
      </c>
      <c r="AM782" s="84" t="s">
        <v>296</v>
      </c>
      <c r="AN782" s="84" t="b">
        <v>0</v>
      </c>
      <c r="AO782" s="90" t="s">
        <v>11534</v>
      </c>
      <c r="AP782" s="84" t="s">
        <v>179</v>
      </c>
      <c r="AQ782" s="84">
        <v>0</v>
      </c>
      <c r="AR782" s="84">
        <v>0</v>
      </c>
      <c r="AS782" s="84"/>
      <c r="AT782" s="84"/>
      <c r="AU782" s="84"/>
      <c r="AV782" s="84"/>
      <c r="AW782" s="84"/>
      <c r="AX782" s="84"/>
      <c r="AY782" s="84"/>
      <c r="AZ782" s="84"/>
    </row>
    <row r="783" spans="1:52" x14ac:dyDescent="0.2">
      <c r="A783" s="69" t="s">
        <v>819</v>
      </c>
      <c r="B783" s="69" t="s">
        <v>3942</v>
      </c>
      <c r="C783" s="70"/>
      <c r="D783" s="71"/>
      <c r="E783" s="72"/>
      <c r="F783" s="73"/>
      <c r="G783" s="70"/>
      <c r="H783" s="74"/>
      <c r="I783" s="75"/>
      <c r="J783" s="75"/>
      <c r="K783" s="36"/>
      <c r="L783" s="82"/>
      <c r="M783" s="82"/>
      <c r="N783" s="77"/>
      <c r="O783" s="84" t="s">
        <v>256</v>
      </c>
      <c r="P783" s="86">
        <v>43157.858958333331</v>
      </c>
      <c r="Q783" s="84" t="s">
        <v>4748</v>
      </c>
      <c r="R783" s="84"/>
      <c r="S783" s="84"/>
      <c r="T783" s="84" t="s">
        <v>6402</v>
      </c>
      <c r="U783" s="84"/>
      <c r="V783" s="84" t="s">
        <v>950</v>
      </c>
      <c r="W783" s="86">
        <v>43157.858958333331</v>
      </c>
      <c r="X783" s="84" t="s">
        <v>8558</v>
      </c>
      <c r="Y783" s="84"/>
      <c r="Z783" s="84"/>
      <c r="AA783" s="90" t="s">
        <v>10271</v>
      </c>
      <c r="AB783" s="90" t="s">
        <v>11534</v>
      </c>
      <c r="AC783" s="84" t="b">
        <v>0</v>
      </c>
      <c r="AD783" s="84">
        <v>0</v>
      </c>
      <c r="AE783" s="90" t="s">
        <v>11700</v>
      </c>
      <c r="AF783" s="84" t="b">
        <v>0</v>
      </c>
      <c r="AG783" s="84" t="s">
        <v>292</v>
      </c>
      <c r="AH783" s="84"/>
      <c r="AI783" s="90" t="s">
        <v>285</v>
      </c>
      <c r="AJ783" s="84" t="b">
        <v>0</v>
      </c>
      <c r="AK783" s="84">
        <v>0</v>
      </c>
      <c r="AL783" s="90" t="s">
        <v>285</v>
      </c>
      <c r="AM783" s="84" t="s">
        <v>296</v>
      </c>
      <c r="AN783" s="84" t="b">
        <v>0</v>
      </c>
      <c r="AO783" s="90" t="s">
        <v>11534</v>
      </c>
      <c r="AP783" s="84" t="s">
        <v>179</v>
      </c>
      <c r="AQ783" s="84">
        <v>0</v>
      </c>
      <c r="AR783" s="84">
        <v>0</v>
      </c>
      <c r="AS783" s="84"/>
      <c r="AT783" s="84"/>
      <c r="AU783" s="84"/>
      <c r="AV783" s="84"/>
      <c r="AW783" s="84"/>
      <c r="AX783" s="84"/>
      <c r="AY783" s="84"/>
      <c r="AZ783" s="84"/>
    </row>
    <row r="784" spans="1:52" x14ac:dyDescent="0.2">
      <c r="A784" s="69" t="s">
        <v>2672</v>
      </c>
      <c r="B784" s="69" t="s">
        <v>3943</v>
      </c>
      <c r="C784" s="70"/>
      <c r="D784" s="71"/>
      <c r="E784" s="72"/>
      <c r="F784" s="73"/>
      <c r="G784" s="70"/>
      <c r="H784" s="74"/>
      <c r="I784" s="75"/>
      <c r="J784" s="75"/>
      <c r="K784" s="36"/>
      <c r="L784" s="82"/>
      <c r="M784" s="82"/>
      <c r="N784" s="77"/>
      <c r="O784" s="84" t="s">
        <v>256</v>
      </c>
      <c r="P784" s="86">
        <v>43157.859016203707</v>
      </c>
      <c r="Q784" s="84" t="s">
        <v>4749</v>
      </c>
      <c r="R784" s="84"/>
      <c r="S784" s="84"/>
      <c r="T784" s="84" t="s">
        <v>6403</v>
      </c>
      <c r="U784" s="84"/>
      <c r="V784" s="84" t="s">
        <v>7206</v>
      </c>
      <c r="W784" s="86">
        <v>43157.859016203707</v>
      </c>
      <c r="X784" s="84" t="s">
        <v>8559</v>
      </c>
      <c r="Y784" s="84"/>
      <c r="Z784" s="84"/>
      <c r="AA784" s="90" t="s">
        <v>10272</v>
      </c>
      <c r="AB784" s="90" t="s">
        <v>11535</v>
      </c>
      <c r="AC784" s="84" t="b">
        <v>0</v>
      </c>
      <c r="AD784" s="84">
        <v>1</v>
      </c>
      <c r="AE784" s="90" t="s">
        <v>11701</v>
      </c>
      <c r="AF784" s="84" t="b">
        <v>0</v>
      </c>
      <c r="AG784" s="84" t="s">
        <v>290</v>
      </c>
      <c r="AH784" s="84"/>
      <c r="AI784" s="90" t="s">
        <v>285</v>
      </c>
      <c r="AJ784" s="84" t="b">
        <v>0</v>
      </c>
      <c r="AK784" s="84">
        <v>1</v>
      </c>
      <c r="AL784" s="90" t="s">
        <v>285</v>
      </c>
      <c r="AM784" s="84" t="s">
        <v>295</v>
      </c>
      <c r="AN784" s="84" t="b">
        <v>0</v>
      </c>
      <c r="AO784" s="90" t="s">
        <v>11535</v>
      </c>
      <c r="AP784" s="84" t="s">
        <v>179</v>
      </c>
      <c r="AQ784" s="84">
        <v>0</v>
      </c>
      <c r="AR784" s="84">
        <v>0</v>
      </c>
      <c r="AS784" s="84"/>
      <c r="AT784" s="84"/>
      <c r="AU784" s="84"/>
      <c r="AV784" s="84"/>
      <c r="AW784" s="84"/>
      <c r="AX784" s="84"/>
      <c r="AY784" s="84"/>
      <c r="AZ784" s="84"/>
    </row>
    <row r="785" spans="1:52" x14ac:dyDescent="0.2">
      <c r="A785" s="69" t="s">
        <v>2673</v>
      </c>
      <c r="B785" s="69" t="s">
        <v>3677</v>
      </c>
      <c r="C785" s="70"/>
      <c r="D785" s="71"/>
      <c r="E785" s="72"/>
      <c r="F785" s="73"/>
      <c r="G785" s="70"/>
      <c r="H785" s="74"/>
      <c r="I785" s="75"/>
      <c r="J785" s="75"/>
      <c r="K785" s="36"/>
      <c r="L785" s="82"/>
      <c r="M785" s="82"/>
      <c r="N785" s="77"/>
      <c r="O785" s="84" t="s">
        <v>255</v>
      </c>
      <c r="P785" s="86">
        <v>43157.859027777777</v>
      </c>
      <c r="Q785" s="84" t="s">
        <v>4590</v>
      </c>
      <c r="R785" s="84"/>
      <c r="S785" s="84"/>
      <c r="T785" s="84" t="s">
        <v>6274</v>
      </c>
      <c r="U785" s="84"/>
      <c r="V785" s="84" t="s">
        <v>7207</v>
      </c>
      <c r="W785" s="86">
        <v>43157.859027777777</v>
      </c>
      <c r="X785" s="84" t="s">
        <v>8560</v>
      </c>
      <c r="Y785" s="84"/>
      <c r="Z785" s="84"/>
      <c r="AA785" s="90" t="s">
        <v>10273</v>
      </c>
      <c r="AB785" s="84"/>
      <c r="AC785" s="84" t="b">
        <v>0</v>
      </c>
      <c r="AD785" s="84">
        <v>0</v>
      </c>
      <c r="AE785" s="90" t="s">
        <v>285</v>
      </c>
      <c r="AF785" s="84" t="b">
        <v>0</v>
      </c>
      <c r="AG785" s="84" t="s">
        <v>2154</v>
      </c>
      <c r="AH785" s="84"/>
      <c r="AI785" s="90" t="s">
        <v>285</v>
      </c>
      <c r="AJ785" s="84" t="b">
        <v>0</v>
      </c>
      <c r="AK785" s="84">
        <v>35</v>
      </c>
      <c r="AL785" s="90" t="s">
        <v>11400</v>
      </c>
      <c r="AM785" s="84" t="s">
        <v>295</v>
      </c>
      <c r="AN785" s="84" t="b">
        <v>0</v>
      </c>
      <c r="AO785" s="90" t="s">
        <v>11400</v>
      </c>
      <c r="AP785" s="84" t="s">
        <v>179</v>
      </c>
      <c r="AQ785" s="84">
        <v>0</v>
      </c>
      <c r="AR785" s="84">
        <v>0</v>
      </c>
      <c r="AS785" s="84"/>
      <c r="AT785" s="84"/>
      <c r="AU785" s="84"/>
      <c r="AV785" s="84"/>
      <c r="AW785" s="84"/>
      <c r="AX785" s="84"/>
      <c r="AY785" s="84"/>
      <c r="AZ785" s="84"/>
    </row>
    <row r="786" spans="1:52" x14ac:dyDescent="0.2">
      <c r="A786" s="69" t="s">
        <v>2674</v>
      </c>
      <c r="B786" s="69" t="s">
        <v>3700</v>
      </c>
      <c r="C786" s="70"/>
      <c r="D786" s="71"/>
      <c r="E786" s="72"/>
      <c r="F786" s="73"/>
      <c r="G786" s="70"/>
      <c r="H786" s="74"/>
      <c r="I786" s="75"/>
      <c r="J786" s="75"/>
      <c r="K786" s="36"/>
      <c r="L786" s="82"/>
      <c r="M786" s="82"/>
      <c r="N786" s="77"/>
      <c r="O786" s="84" t="s">
        <v>255</v>
      </c>
      <c r="P786" s="86">
        <v>43157.859050925923</v>
      </c>
      <c r="Q786" s="84" t="s">
        <v>4489</v>
      </c>
      <c r="R786" s="84"/>
      <c r="S786" s="84"/>
      <c r="T786" s="84" t="s">
        <v>6274</v>
      </c>
      <c r="U786" s="84"/>
      <c r="V786" s="84" t="s">
        <v>7208</v>
      </c>
      <c r="W786" s="86">
        <v>43157.859050925923</v>
      </c>
      <c r="X786" s="84" t="s">
        <v>8561</v>
      </c>
      <c r="Y786" s="84"/>
      <c r="Z786" s="84"/>
      <c r="AA786" s="90" t="s">
        <v>10274</v>
      </c>
      <c r="AB786" s="84"/>
      <c r="AC786" s="84" t="b">
        <v>0</v>
      </c>
      <c r="AD786" s="84">
        <v>0</v>
      </c>
      <c r="AE786" s="90" t="s">
        <v>285</v>
      </c>
      <c r="AF786" s="84" t="b">
        <v>0</v>
      </c>
      <c r="AG786" s="84" t="s">
        <v>673</v>
      </c>
      <c r="AH786" s="84"/>
      <c r="AI786" s="90" t="s">
        <v>285</v>
      </c>
      <c r="AJ786" s="84" t="b">
        <v>0</v>
      </c>
      <c r="AK786" s="84">
        <v>358</v>
      </c>
      <c r="AL786" s="90" t="s">
        <v>11425</v>
      </c>
      <c r="AM786" s="84" t="s">
        <v>296</v>
      </c>
      <c r="AN786" s="84" t="b">
        <v>0</v>
      </c>
      <c r="AO786" s="90" t="s">
        <v>11425</v>
      </c>
      <c r="AP786" s="84" t="s">
        <v>179</v>
      </c>
      <c r="AQ786" s="84">
        <v>0</v>
      </c>
      <c r="AR786" s="84">
        <v>0</v>
      </c>
      <c r="AS786" s="84"/>
      <c r="AT786" s="84"/>
      <c r="AU786" s="84"/>
      <c r="AV786" s="84"/>
      <c r="AW786" s="84"/>
      <c r="AX786" s="84"/>
      <c r="AY786" s="84"/>
      <c r="AZ786" s="84"/>
    </row>
    <row r="787" spans="1:52" x14ac:dyDescent="0.2">
      <c r="A787" s="69" t="s">
        <v>2675</v>
      </c>
      <c r="B787" s="69" t="s">
        <v>2675</v>
      </c>
      <c r="C787" s="70"/>
      <c r="D787" s="71"/>
      <c r="E787" s="72"/>
      <c r="F787" s="73"/>
      <c r="G787" s="70"/>
      <c r="H787" s="74"/>
      <c r="I787" s="75"/>
      <c r="J787" s="75"/>
      <c r="K787" s="36"/>
      <c r="L787" s="82"/>
      <c r="M787" s="82"/>
      <c r="N787" s="77"/>
      <c r="O787" s="84" t="s">
        <v>179</v>
      </c>
      <c r="P787" s="86">
        <v>43154.458182870374</v>
      </c>
      <c r="Q787" s="84" t="s">
        <v>4750</v>
      </c>
      <c r="R787" s="84"/>
      <c r="S787" s="84"/>
      <c r="T787" s="84" t="s">
        <v>6340</v>
      </c>
      <c r="U787" s="84" t="s">
        <v>6677</v>
      </c>
      <c r="V787" s="84" t="s">
        <v>6677</v>
      </c>
      <c r="W787" s="86">
        <v>43154.458182870374</v>
      </c>
      <c r="X787" s="84" t="s">
        <v>8562</v>
      </c>
      <c r="Y787" s="84"/>
      <c r="Z787" s="84"/>
      <c r="AA787" s="90" t="s">
        <v>10275</v>
      </c>
      <c r="AB787" s="84"/>
      <c r="AC787" s="84" t="b">
        <v>0</v>
      </c>
      <c r="AD787" s="84">
        <v>620</v>
      </c>
      <c r="AE787" s="90" t="s">
        <v>285</v>
      </c>
      <c r="AF787" s="84" t="b">
        <v>0</v>
      </c>
      <c r="AG787" s="84" t="s">
        <v>2154</v>
      </c>
      <c r="AH787" s="84"/>
      <c r="AI787" s="90" t="s">
        <v>285</v>
      </c>
      <c r="AJ787" s="84" t="b">
        <v>0</v>
      </c>
      <c r="AK787" s="84">
        <v>5413</v>
      </c>
      <c r="AL787" s="90" t="s">
        <v>285</v>
      </c>
      <c r="AM787" s="84" t="s">
        <v>295</v>
      </c>
      <c r="AN787" s="84" t="b">
        <v>0</v>
      </c>
      <c r="AO787" s="90" t="s">
        <v>10275</v>
      </c>
      <c r="AP787" s="84" t="s">
        <v>308</v>
      </c>
      <c r="AQ787" s="84">
        <v>0</v>
      </c>
      <c r="AR787" s="84">
        <v>0</v>
      </c>
      <c r="AS787" s="84"/>
      <c r="AT787" s="84"/>
      <c r="AU787" s="84"/>
      <c r="AV787" s="84"/>
      <c r="AW787" s="84"/>
      <c r="AX787" s="84"/>
      <c r="AY787" s="84"/>
      <c r="AZ787" s="84"/>
    </row>
    <row r="788" spans="1:52" x14ac:dyDescent="0.2">
      <c r="A788" s="69" t="s">
        <v>2675</v>
      </c>
      <c r="B788" s="69" t="s">
        <v>2675</v>
      </c>
      <c r="C788" s="70"/>
      <c r="D788" s="71"/>
      <c r="E788" s="72"/>
      <c r="F788" s="73"/>
      <c r="G788" s="70"/>
      <c r="H788" s="74"/>
      <c r="I788" s="75"/>
      <c r="J788" s="75"/>
      <c r="K788" s="36"/>
      <c r="L788" s="82"/>
      <c r="M788" s="82"/>
      <c r="N788" s="77"/>
      <c r="O788" s="84" t="s">
        <v>179</v>
      </c>
      <c r="P788" s="86">
        <v>43156.170671296299</v>
      </c>
      <c r="Q788" s="84" t="s">
        <v>4751</v>
      </c>
      <c r="R788" s="84"/>
      <c r="S788" s="84"/>
      <c r="T788" s="84" t="s">
        <v>6404</v>
      </c>
      <c r="U788" s="84" t="s">
        <v>6678</v>
      </c>
      <c r="V788" s="84" t="s">
        <v>6678</v>
      </c>
      <c r="W788" s="86">
        <v>43156.170671296299</v>
      </c>
      <c r="X788" s="84" t="s">
        <v>8563</v>
      </c>
      <c r="Y788" s="84"/>
      <c r="Z788" s="84"/>
      <c r="AA788" s="90" t="s">
        <v>10276</v>
      </c>
      <c r="AB788" s="90" t="s">
        <v>10275</v>
      </c>
      <c r="AC788" s="84" t="b">
        <v>0</v>
      </c>
      <c r="AD788" s="84">
        <v>41</v>
      </c>
      <c r="AE788" s="90" t="s">
        <v>11702</v>
      </c>
      <c r="AF788" s="84" t="b">
        <v>0</v>
      </c>
      <c r="AG788" s="84" t="s">
        <v>2154</v>
      </c>
      <c r="AH788" s="84"/>
      <c r="AI788" s="90" t="s">
        <v>285</v>
      </c>
      <c r="AJ788" s="84" t="b">
        <v>0</v>
      </c>
      <c r="AK788" s="84">
        <v>168</v>
      </c>
      <c r="AL788" s="90" t="s">
        <v>285</v>
      </c>
      <c r="AM788" s="84" t="s">
        <v>295</v>
      </c>
      <c r="AN788" s="84" t="b">
        <v>0</v>
      </c>
      <c r="AO788" s="90" t="s">
        <v>10275</v>
      </c>
      <c r="AP788" s="84" t="s">
        <v>308</v>
      </c>
      <c r="AQ788" s="84">
        <v>0</v>
      </c>
      <c r="AR788" s="84">
        <v>0</v>
      </c>
      <c r="AS788" s="84"/>
      <c r="AT788" s="84"/>
      <c r="AU788" s="84"/>
      <c r="AV788" s="84"/>
      <c r="AW788" s="84"/>
      <c r="AX788" s="84"/>
      <c r="AY788" s="84"/>
      <c r="AZ788" s="84"/>
    </row>
    <row r="789" spans="1:52" x14ac:dyDescent="0.2">
      <c r="A789" s="69" t="s">
        <v>2676</v>
      </c>
      <c r="B789" s="69" t="s">
        <v>2675</v>
      </c>
      <c r="C789" s="70"/>
      <c r="D789" s="71"/>
      <c r="E789" s="72"/>
      <c r="F789" s="73"/>
      <c r="G789" s="70"/>
      <c r="H789" s="74"/>
      <c r="I789" s="75"/>
      <c r="J789" s="75"/>
      <c r="K789" s="36"/>
      <c r="L789" s="82"/>
      <c r="M789" s="82"/>
      <c r="N789" s="77"/>
      <c r="O789" s="84" t="s">
        <v>255</v>
      </c>
      <c r="P789" s="86">
        <v>43157.859050925923</v>
      </c>
      <c r="Q789" s="84" t="s">
        <v>4752</v>
      </c>
      <c r="R789" s="84"/>
      <c r="S789" s="84"/>
      <c r="T789" s="84" t="s">
        <v>6404</v>
      </c>
      <c r="U789" s="84" t="s">
        <v>6678</v>
      </c>
      <c r="V789" s="84" t="s">
        <v>6678</v>
      </c>
      <c r="W789" s="86">
        <v>43157.859050925923</v>
      </c>
      <c r="X789" s="84" t="s">
        <v>8564</v>
      </c>
      <c r="Y789" s="84"/>
      <c r="Z789" s="84"/>
      <c r="AA789" s="90" t="s">
        <v>10277</v>
      </c>
      <c r="AB789" s="84"/>
      <c r="AC789" s="84" t="b">
        <v>0</v>
      </c>
      <c r="AD789" s="84">
        <v>0</v>
      </c>
      <c r="AE789" s="90" t="s">
        <v>285</v>
      </c>
      <c r="AF789" s="84" t="b">
        <v>0</v>
      </c>
      <c r="AG789" s="84" t="s">
        <v>2154</v>
      </c>
      <c r="AH789" s="84"/>
      <c r="AI789" s="90" t="s">
        <v>285</v>
      </c>
      <c r="AJ789" s="84" t="b">
        <v>0</v>
      </c>
      <c r="AK789" s="84">
        <v>168</v>
      </c>
      <c r="AL789" s="90" t="s">
        <v>10276</v>
      </c>
      <c r="AM789" s="84" t="s">
        <v>296</v>
      </c>
      <c r="AN789" s="84" t="b">
        <v>0</v>
      </c>
      <c r="AO789" s="90" t="s">
        <v>10276</v>
      </c>
      <c r="AP789" s="84" t="s">
        <v>179</v>
      </c>
      <c r="AQ789" s="84">
        <v>0</v>
      </c>
      <c r="AR789" s="84">
        <v>0</v>
      </c>
      <c r="AS789" s="84"/>
      <c r="AT789" s="84"/>
      <c r="AU789" s="84"/>
      <c r="AV789" s="84"/>
      <c r="AW789" s="84"/>
      <c r="AX789" s="84"/>
      <c r="AY789" s="84"/>
      <c r="AZ789" s="84"/>
    </row>
    <row r="790" spans="1:52" x14ac:dyDescent="0.2">
      <c r="A790" s="69" t="s">
        <v>2677</v>
      </c>
      <c r="B790" s="69" t="s">
        <v>3680</v>
      </c>
      <c r="C790" s="70"/>
      <c r="D790" s="71"/>
      <c r="E790" s="72"/>
      <c r="F790" s="73"/>
      <c r="G790" s="70"/>
      <c r="H790" s="74"/>
      <c r="I790" s="75"/>
      <c r="J790" s="75"/>
      <c r="K790" s="36"/>
      <c r="L790" s="82"/>
      <c r="M790" s="82"/>
      <c r="N790" s="77"/>
      <c r="O790" s="84" t="s">
        <v>255</v>
      </c>
      <c r="P790" s="86">
        <v>43157.859085648146</v>
      </c>
      <c r="Q790" s="84" t="s">
        <v>4550</v>
      </c>
      <c r="R790" s="84"/>
      <c r="S790" s="84"/>
      <c r="T790" s="84" t="s">
        <v>6274</v>
      </c>
      <c r="U790" s="84" t="s">
        <v>6649</v>
      </c>
      <c r="V790" s="84" t="s">
        <v>6649</v>
      </c>
      <c r="W790" s="86">
        <v>43157.859085648146</v>
      </c>
      <c r="X790" s="84" t="s">
        <v>8565</v>
      </c>
      <c r="Y790" s="84"/>
      <c r="Z790" s="84"/>
      <c r="AA790" s="90" t="s">
        <v>10278</v>
      </c>
      <c r="AB790" s="84"/>
      <c r="AC790" s="84" t="b">
        <v>0</v>
      </c>
      <c r="AD790" s="84">
        <v>0</v>
      </c>
      <c r="AE790" s="90" t="s">
        <v>285</v>
      </c>
      <c r="AF790" s="84" t="b">
        <v>0</v>
      </c>
      <c r="AG790" s="84" t="s">
        <v>2154</v>
      </c>
      <c r="AH790" s="84"/>
      <c r="AI790" s="90" t="s">
        <v>285</v>
      </c>
      <c r="AJ790" s="84" t="b">
        <v>0</v>
      </c>
      <c r="AK790" s="84">
        <v>325</v>
      </c>
      <c r="AL790" s="90" t="s">
        <v>11404</v>
      </c>
      <c r="AM790" s="84" t="s">
        <v>296</v>
      </c>
      <c r="AN790" s="84" t="b">
        <v>0</v>
      </c>
      <c r="AO790" s="90" t="s">
        <v>11404</v>
      </c>
      <c r="AP790" s="84" t="s">
        <v>179</v>
      </c>
      <c r="AQ790" s="84">
        <v>0</v>
      </c>
      <c r="AR790" s="84">
        <v>0</v>
      </c>
      <c r="AS790" s="84"/>
      <c r="AT790" s="84"/>
      <c r="AU790" s="84"/>
      <c r="AV790" s="84"/>
      <c r="AW790" s="84"/>
      <c r="AX790" s="84"/>
      <c r="AY790" s="84"/>
      <c r="AZ790" s="84"/>
    </row>
    <row r="791" spans="1:52" x14ac:dyDescent="0.2">
      <c r="A791" s="69" t="s">
        <v>2678</v>
      </c>
      <c r="B791" s="69" t="s">
        <v>3642</v>
      </c>
      <c r="C791" s="70"/>
      <c r="D791" s="71"/>
      <c r="E791" s="72"/>
      <c r="F791" s="73"/>
      <c r="G791" s="70"/>
      <c r="H791" s="74"/>
      <c r="I791" s="75"/>
      <c r="J791" s="75"/>
      <c r="K791" s="36"/>
      <c r="L791" s="82"/>
      <c r="M791" s="82"/>
      <c r="N791" s="77"/>
      <c r="O791" s="84" t="s">
        <v>255</v>
      </c>
      <c r="P791" s="86">
        <v>43157.859189814815</v>
      </c>
      <c r="Q791" s="84" t="s">
        <v>4747</v>
      </c>
      <c r="R791" s="84"/>
      <c r="S791" s="84"/>
      <c r="T791" s="84" t="s">
        <v>6274</v>
      </c>
      <c r="U791" s="84"/>
      <c r="V791" s="84" t="s">
        <v>7209</v>
      </c>
      <c r="W791" s="86">
        <v>43157.859189814815</v>
      </c>
      <c r="X791" s="84" t="s">
        <v>8566</v>
      </c>
      <c r="Y791" s="84"/>
      <c r="Z791" s="84"/>
      <c r="AA791" s="90" t="s">
        <v>10279</v>
      </c>
      <c r="AB791" s="84"/>
      <c r="AC791" s="84" t="b">
        <v>0</v>
      </c>
      <c r="AD791" s="84">
        <v>0</v>
      </c>
      <c r="AE791" s="90" t="s">
        <v>285</v>
      </c>
      <c r="AF791" s="84" t="b">
        <v>0</v>
      </c>
      <c r="AG791" s="84" t="s">
        <v>291</v>
      </c>
      <c r="AH791" s="84"/>
      <c r="AI791" s="90" t="s">
        <v>285</v>
      </c>
      <c r="AJ791" s="84" t="b">
        <v>0</v>
      </c>
      <c r="AK791" s="84">
        <v>26</v>
      </c>
      <c r="AL791" s="90" t="s">
        <v>11360</v>
      </c>
      <c r="AM791" s="84" t="s">
        <v>295</v>
      </c>
      <c r="AN791" s="84" t="b">
        <v>0</v>
      </c>
      <c r="AO791" s="90" t="s">
        <v>11360</v>
      </c>
      <c r="AP791" s="84" t="s">
        <v>179</v>
      </c>
      <c r="AQ791" s="84">
        <v>0</v>
      </c>
      <c r="AR791" s="84">
        <v>0</v>
      </c>
      <c r="AS791" s="84"/>
      <c r="AT791" s="84"/>
      <c r="AU791" s="84"/>
      <c r="AV791" s="84"/>
      <c r="AW791" s="84"/>
      <c r="AX791" s="84"/>
      <c r="AY791" s="84"/>
      <c r="AZ791" s="84"/>
    </row>
    <row r="792" spans="1:52" x14ac:dyDescent="0.2">
      <c r="A792" s="69" t="s">
        <v>2679</v>
      </c>
      <c r="B792" s="69" t="s">
        <v>3944</v>
      </c>
      <c r="C792" s="70"/>
      <c r="D792" s="71"/>
      <c r="E792" s="72"/>
      <c r="F792" s="73"/>
      <c r="G792" s="70"/>
      <c r="H792" s="74"/>
      <c r="I792" s="75"/>
      <c r="J792" s="75"/>
      <c r="K792" s="36"/>
      <c r="L792" s="82"/>
      <c r="M792" s="82"/>
      <c r="N792" s="77"/>
      <c r="O792" s="84" t="s">
        <v>255</v>
      </c>
      <c r="P792" s="86">
        <v>43157.777766203704</v>
      </c>
      <c r="Q792" s="84" t="s">
        <v>4753</v>
      </c>
      <c r="R792" s="84" t="s">
        <v>5758</v>
      </c>
      <c r="S792" s="84" t="s">
        <v>6146</v>
      </c>
      <c r="T792" s="84" t="s">
        <v>6405</v>
      </c>
      <c r="U792" s="84"/>
      <c r="V792" s="84" t="s">
        <v>7210</v>
      </c>
      <c r="W792" s="86">
        <v>43157.777766203704</v>
      </c>
      <c r="X792" s="84" t="s">
        <v>8567</v>
      </c>
      <c r="Y792" s="84"/>
      <c r="Z792" s="84"/>
      <c r="AA792" s="90" t="s">
        <v>10280</v>
      </c>
      <c r="AB792" s="84"/>
      <c r="AC792" s="84" t="b">
        <v>0</v>
      </c>
      <c r="AD792" s="84">
        <v>14</v>
      </c>
      <c r="AE792" s="90" t="s">
        <v>285</v>
      </c>
      <c r="AF792" s="84" t="b">
        <v>0</v>
      </c>
      <c r="AG792" s="84" t="s">
        <v>291</v>
      </c>
      <c r="AH792" s="84"/>
      <c r="AI792" s="90" t="s">
        <v>285</v>
      </c>
      <c r="AJ792" s="84" t="b">
        <v>0</v>
      </c>
      <c r="AK792" s="84">
        <v>13</v>
      </c>
      <c r="AL792" s="90" t="s">
        <v>285</v>
      </c>
      <c r="AM792" s="84" t="s">
        <v>297</v>
      </c>
      <c r="AN792" s="84" t="b">
        <v>0</v>
      </c>
      <c r="AO792" s="90" t="s">
        <v>10280</v>
      </c>
      <c r="AP792" s="84" t="s">
        <v>308</v>
      </c>
      <c r="AQ792" s="84">
        <v>0</v>
      </c>
      <c r="AR792" s="84">
        <v>0</v>
      </c>
      <c r="AS792" s="84"/>
      <c r="AT792" s="84"/>
      <c r="AU792" s="84"/>
      <c r="AV792" s="84"/>
      <c r="AW792" s="84"/>
      <c r="AX792" s="84"/>
      <c r="AY792" s="84"/>
      <c r="AZ792" s="84"/>
    </row>
    <row r="793" spans="1:52" x14ac:dyDescent="0.2">
      <c r="A793" s="69" t="s">
        <v>2680</v>
      </c>
      <c r="B793" s="69" t="s">
        <v>3944</v>
      </c>
      <c r="C793" s="70"/>
      <c r="D793" s="71"/>
      <c r="E793" s="72"/>
      <c r="F793" s="73"/>
      <c r="G793" s="70"/>
      <c r="H793" s="74"/>
      <c r="I793" s="75"/>
      <c r="J793" s="75"/>
      <c r="K793" s="36"/>
      <c r="L793" s="82"/>
      <c r="M793" s="82"/>
      <c r="N793" s="77"/>
      <c r="O793" s="84" t="s">
        <v>255</v>
      </c>
      <c r="P793" s="86">
        <v>43157.859189814815</v>
      </c>
      <c r="Q793" s="84" t="s">
        <v>4754</v>
      </c>
      <c r="R793" s="84"/>
      <c r="S793" s="84"/>
      <c r="T793" s="84" t="s">
        <v>6406</v>
      </c>
      <c r="U793" s="84"/>
      <c r="V793" s="84" t="s">
        <v>7211</v>
      </c>
      <c r="W793" s="86">
        <v>43157.859189814815</v>
      </c>
      <c r="X793" s="84" t="s">
        <v>8568</v>
      </c>
      <c r="Y793" s="84"/>
      <c r="Z793" s="84"/>
      <c r="AA793" s="90" t="s">
        <v>10281</v>
      </c>
      <c r="AB793" s="84"/>
      <c r="AC793" s="84" t="b">
        <v>0</v>
      </c>
      <c r="AD793" s="84">
        <v>0</v>
      </c>
      <c r="AE793" s="90" t="s">
        <v>285</v>
      </c>
      <c r="AF793" s="84" t="b">
        <v>0</v>
      </c>
      <c r="AG793" s="84" t="s">
        <v>291</v>
      </c>
      <c r="AH793" s="84"/>
      <c r="AI793" s="90" t="s">
        <v>285</v>
      </c>
      <c r="AJ793" s="84" t="b">
        <v>0</v>
      </c>
      <c r="AK793" s="84">
        <v>13</v>
      </c>
      <c r="AL793" s="90" t="s">
        <v>10280</v>
      </c>
      <c r="AM793" s="84" t="s">
        <v>295</v>
      </c>
      <c r="AN793" s="84" t="b">
        <v>0</v>
      </c>
      <c r="AO793" s="90" t="s">
        <v>10280</v>
      </c>
      <c r="AP793" s="84" t="s">
        <v>179</v>
      </c>
      <c r="AQ793" s="84">
        <v>0</v>
      </c>
      <c r="AR793" s="84">
        <v>0</v>
      </c>
      <c r="AS793" s="84"/>
      <c r="AT793" s="84"/>
      <c r="AU793" s="84"/>
      <c r="AV793" s="84"/>
      <c r="AW793" s="84"/>
      <c r="AX793" s="84"/>
      <c r="AY793" s="84"/>
      <c r="AZ793" s="84"/>
    </row>
    <row r="794" spans="1:52" x14ac:dyDescent="0.2">
      <c r="A794" s="69" t="s">
        <v>2680</v>
      </c>
      <c r="B794" s="69" t="s">
        <v>2679</v>
      </c>
      <c r="C794" s="70"/>
      <c r="D794" s="71"/>
      <c r="E794" s="72"/>
      <c r="F794" s="73"/>
      <c r="G794" s="70"/>
      <c r="H794" s="74"/>
      <c r="I794" s="75"/>
      <c r="J794" s="75"/>
      <c r="K794" s="36"/>
      <c r="L794" s="82"/>
      <c r="M794" s="82"/>
      <c r="N794" s="77"/>
      <c r="O794" s="84" t="s">
        <v>255</v>
      </c>
      <c r="P794" s="86">
        <v>43157.859189814815</v>
      </c>
      <c r="Q794" s="84" t="s">
        <v>4754</v>
      </c>
      <c r="R794" s="84"/>
      <c r="S794" s="84"/>
      <c r="T794" s="84" t="s">
        <v>6406</v>
      </c>
      <c r="U794" s="84"/>
      <c r="V794" s="84" t="s">
        <v>7211</v>
      </c>
      <c r="W794" s="86">
        <v>43157.859189814815</v>
      </c>
      <c r="X794" s="84" t="s">
        <v>8568</v>
      </c>
      <c r="Y794" s="84"/>
      <c r="Z794" s="84"/>
      <c r="AA794" s="90" t="s">
        <v>10281</v>
      </c>
      <c r="AB794" s="84"/>
      <c r="AC794" s="84" t="b">
        <v>0</v>
      </c>
      <c r="AD794" s="84">
        <v>0</v>
      </c>
      <c r="AE794" s="90" t="s">
        <v>285</v>
      </c>
      <c r="AF794" s="84" t="b">
        <v>0</v>
      </c>
      <c r="AG794" s="84" t="s">
        <v>291</v>
      </c>
      <c r="AH794" s="84"/>
      <c r="AI794" s="90" t="s">
        <v>285</v>
      </c>
      <c r="AJ794" s="84" t="b">
        <v>0</v>
      </c>
      <c r="AK794" s="84">
        <v>13</v>
      </c>
      <c r="AL794" s="90" t="s">
        <v>10280</v>
      </c>
      <c r="AM794" s="84" t="s">
        <v>295</v>
      </c>
      <c r="AN794" s="84" t="b">
        <v>0</v>
      </c>
      <c r="AO794" s="90" t="s">
        <v>10280</v>
      </c>
      <c r="AP794" s="84" t="s">
        <v>179</v>
      </c>
      <c r="AQ794" s="84">
        <v>0</v>
      </c>
      <c r="AR794" s="84">
        <v>0</v>
      </c>
      <c r="AS794" s="84"/>
      <c r="AT794" s="84"/>
      <c r="AU794" s="84"/>
      <c r="AV794" s="84"/>
      <c r="AW794" s="84"/>
      <c r="AX794" s="84"/>
      <c r="AY794" s="84"/>
      <c r="AZ794" s="84"/>
    </row>
    <row r="795" spans="1:52" x14ac:dyDescent="0.2">
      <c r="A795" s="69" t="s">
        <v>2681</v>
      </c>
      <c r="B795" s="69" t="s">
        <v>3945</v>
      </c>
      <c r="C795" s="70"/>
      <c r="D795" s="71"/>
      <c r="E795" s="72"/>
      <c r="F795" s="73"/>
      <c r="G795" s="70"/>
      <c r="H795" s="74"/>
      <c r="I795" s="75"/>
      <c r="J795" s="75"/>
      <c r="K795" s="36"/>
      <c r="L795" s="82"/>
      <c r="M795" s="82"/>
      <c r="N795" s="77"/>
      <c r="O795" s="84" t="s">
        <v>255</v>
      </c>
      <c r="P795" s="86">
        <v>43157.859224537038</v>
      </c>
      <c r="Q795" s="84" t="s">
        <v>4755</v>
      </c>
      <c r="R795" s="84"/>
      <c r="S795" s="84"/>
      <c r="T795" s="84" t="s">
        <v>6407</v>
      </c>
      <c r="U795" s="84" t="s">
        <v>6679</v>
      </c>
      <c r="V795" s="84" t="s">
        <v>6679</v>
      </c>
      <c r="W795" s="86">
        <v>43157.859224537038</v>
      </c>
      <c r="X795" s="84" t="s">
        <v>8569</v>
      </c>
      <c r="Y795" s="84"/>
      <c r="Z795" s="84"/>
      <c r="AA795" s="90" t="s">
        <v>10282</v>
      </c>
      <c r="AB795" s="84"/>
      <c r="AC795" s="84" t="b">
        <v>0</v>
      </c>
      <c r="AD795" s="84">
        <v>2</v>
      </c>
      <c r="AE795" s="90" t="s">
        <v>285</v>
      </c>
      <c r="AF795" s="84" t="b">
        <v>0</v>
      </c>
      <c r="AG795" s="84" t="s">
        <v>290</v>
      </c>
      <c r="AH795" s="84"/>
      <c r="AI795" s="90" t="s">
        <v>285</v>
      </c>
      <c r="AJ795" s="84" t="b">
        <v>0</v>
      </c>
      <c r="AK795" s="84">
        <v>0</v>
      </c>
      <c r="AL795" s="90" t="s">
        <v>285</v>
      </c>
      <c r="AM795" s="84" t="s">
        <v>295</v>
      </c>
      <c r="AN795" s="84" t="b">
        <v>0</v>
      </c>
      <c r="AO795" s="90" t="s">
        <v>10282</v>
      </c>
      <c r="AP795" s="84" t="s">
        <v>179</v>
      </c>
      <c r="AQ795" s="84">
        <v>0</v>
      </c>
      <c r="AR795" s="84">
        <v>0</v>
      </c>
      <c r="AS795" s="84"/>
      <c r="AT795" s="84"/>
      <c r="AU795" s="84"/>
      <c r="AV795" s="84"/>
      <c r="AW795" s="84"/>
      <c r="AX795" s="84"/>
      <c r="AY795" s="84"/>
      <c r="AZ795" s="84"/>
    </row>
    <row r="796" spans="1:52" x14ac:dyDescent="0.2">
      <c r="A796" s="69" t="s">
        <v>2682</v>
      </c>
      <c r="B796" s="69" t="s">
        <v>2682</v>
      </c>
      <c r="C796" s="70"/>
      <c r="D796" s="71"/>
      <c r="E796" s="72"/>
      <c r="F796" s="73"/>
      <c r="G796" s="70"/>
      <c r="H796" s="74"/>
      <c r="I796" s="75"/>
      <c r="J796" s="75"/>
      <c r="K796" s="36"/>
      <c r="L796" s="82"/>
      <c r="M796" s="82"/>
      <c r="N796" s="77"/>
      <c r="O796" s="84" t="s">
        <v>179</v>
      </c>
      <c r="P796" s="86">
        <v>43157.859386574077</v>
      </c>
      <c r="Q796" s="84" t="s">
        <v>4756</v>
      </c>
      <c r="R796" s="84" t="s">
        <v>5759</v>
      </c>
      <c r="S796" s="84" t="s">
        <v>258</v>
      </c>
      <c r="T796" s="84" t="s">
        <v>6274</v>
      </c>
      <c r="U796" s="84"/>
      <c r="V796" s="84" t="s">
        <v>7212</v>
      </c>
      <c r="W796" s="86">
        <v>43157.859386574077</v>
      </c>
      <c r="X796" s="84" t="s">
        <v>8570</v>
      </c>
      <c r="Y796" s="84"/>
      <c r="Z796" s="84"/>
      <c r="AA796" s="90" t="s">
        <v>10283</v>
      </c>
      <c r="AB796" s="84"/>
      <c r="AC796" s="84" t="b">
        <v>0</v>
      </c>
      <c r="AD796" s="84">
        <v>2</v>
      </c>
      <c r="AE796" s="90" t="s">
        <v>285</v>
      </c>
      <c r="AF796" s="84" t="b">
        <v>1</v>
      </c>
      <c r="AG796" s="84" t="s">
        <v>290</v>
      </c>
      <c r="AH796" s="84"/>
      <c r="AI796" s="90" t="s">
        <v>11346</v>
      </c>
      <c r="AJ796" s="84" t="b">
        <v>0</v>
      </c>
      <c r="AK796" s="84">
        <v>0</v>
      </c>
      <c r="AL796" s="90" t="s">
        <v>285</v>
      </c>
      <c r="AM796" s="84" t="s">
        <v>295</v>
      </c>
      <c r="AN796" s="84" t="b">
        <v>0</v>
      </c>
      <c r="AO796" s="90" t="s">
        <v>10283</v>
      </c>
      <c r="AP796" s="84" t="s">
        <v>179</v>
      </c>
      <c r="AQ796" s="84">
        <v>0</v>
      </c>
      <c r="AR796" s="84">
        <v>0</v>
      </c>
      <c r="AS796" s="84" t="s">
        <v>11946</v>
      </c>
      <c r="AT796" s="84" t="s">
        <v>310</v>
      </c>
      <c r="AU796" s="84" t="s">
        <v>313</v>
      </c>
      <c r="AV796" s="84" t="s">
        <v>11971</v>
      </c>
      <c r="AW796" s="84" t="s">
        <v>11988</v>
      </c>
      <c r="AX796" s="84" t="s">
        <v>12009</v>
      </c>
      <c r="AY796" s="84" t="s">
        <v>331</v>
      </c>
      <c r="AZ796" s="84" t="s">
        <v>12028</v>
      </c>
    </row>
    <row r="797" spans="1:52" x14ac:dyDescent="0.2">
      <c r="A797" s="69" t="s">
        <v>2683</v>
      </c>
      <c r="B797" s="69" t="s">
        <v>911</v>
      </c>
      <c r="C797" s="70"/>
      <c r="D797" s="71"/>
      <c r="E797" s="72"/>
      <c r="F797" s="73"/>
      <c r="G797" s="70"/>
      <c r="H797" s="74"/>
      <c r="I797" s="75"/>
      <c r="J797" s="75"/>
      <c r="K797" s="36"/>
      <c r="L797" s="82"/>
      <c r="M797" s="82"/>
      <c r="N797" s="77"/>
      <c r="O797" s="84" t="s">
        <v>256</v>
      </c>
      <c r="P797" s="86">
        <v>43157.859386574077</v>
      </c>
      <c r="Q797" s="84" t="s">
        <v>4757</v>
      </c>
      <c r="R797" s="84"/>
      <c r="S797" s="84"/>
      <c r="T797" s="84" t="s">
        <v>6274</v>
      </c>
      <c r="U797" s="84"/>
      <c r="V797" s="84" t="s">
        <v>7213</v>
      </c>
      <c r="W797" s="86">
        <v>43157.859386574077</v>
      </c>
      <c r="X797" s="84" t="s">
        <v>8571</v>
      </c>
      <c r="Y797" s="84"/>
      <c r="Z797" s="84"/>
      <c r="AA797" s="90" t="s">
        <v>10284</v>
      </c>
      <c r="AB797" s="90" t="s">
        <v>11502</v>
      </c>
      <c r="AC797" s="84" t="b">
        <v>0</v>
      </c>
      <c r="AD797" s="84">
        <v>0</v>
      </c>
      <c r="AE797" s="90" t="s">
        <v>11671</v>
      </c>
      <c r="AF797" s="84" t="b">
        <v>0</v>
      </c>
      <c r="AG797" s="84" t="s">
        <v>290</v>
      </c>
      <c r="AH797" s="84"/>
      <c r="AI797" s="90" t="s">
        <v>285</v>
      </c>
      <c r="AJ797" s="84" t="b">
        <v>0</v>
      </c>
      <c r="AK797" s="84">
        <v>0</v>
      </c>
      <c r="AL797" s="90" t="s">
        <v>285</v>
      </c>
      <c r="AM797" s="84" t="s">
        <v>296</v>
      </c>
      <c r="AN797" s="84" t="b">
        <v>0</v>
      </c>
      <c r="AO797" s="90" t="s">
        <v>11502</v>
      </c>
      <c r="AP797" s="84" t="s">
        <v>179</v>
      </c>
      <c r="AQ797" s="84">
        <v>0</v>
      </c>
      <c r="AR797" s="84">
        <v>0</v>
      </c>
      <c r="AS797" s="84"/>
      <c r="AT797" s="84"/>
      <c r="AU797" s="84"/>
      <c r="AV797" s="84"/>
      <c r="AW797" s="84"/>
      <c r="AX797" s="84"/>
      <c r="AY797" s="84"/>
      <c r="AZ797" s="84"/>
    </row>
    <row r="798" spans="1:52" x14ac:dyDescent="0.2">
      <c r="A798" s="69" t="s">
        <v>2684</v>
      </c>
      <c r="B798" s="69" t="s">
        <v>2223</v>
      </c>
      <c r="C798" s="70"/>
      <c r="D798" s="71"/>
      <c r="E798" s="72"/>
      <c r="F798" s="73"/>
      <c r="G798" s="70"/>
      <c r="H798" s="74"/>
      <c r="I798" s="75"/>
      <c r="J798" s="75"/>
      <c r="K798" s="36"/>
      <c r="L798" s="82"/>
      <c r="M798" s="82"/>
      <c r="N798" s="77"/>
      <c r="O798" s="84" t="s">
        <v>255</v>
      </c>
      <c r="P798" s="86">
        <v>43157.8594212963</v>
      </c>
      <c r="Q798" s="84" t="s">
        <v>4395</v>
      </c>
      <c r="R798" s="84"/>
      <c r="S798" s="84"/>
      <c r="T798" s="84" t="s">
        <v>6274</v>
      </c>
      <c r="U798" s="84"/>
      <c r="V798" s="84" t="s">
        <v>7214</v>
      </c>
      <c r="W798" s="86">
        <v>43157.8594212963</v>
      </c>
      <c r="X798" s="84" t="s">
        <v>8572</v>
      </c>
      <c r="Y798" s="84"/>
      <c r="Z798" s="84"/>
      <c r="AA798" s="90" t="s">
        <v>10285</v>
      </c>
      <c r="AB798" s="84"/>
      <c r="AC798" s="84" t="b">
        <v>0</v>
      </c>
      <c r="AD798" s="84">
        <v>0</v>
      </c>
      <c r="AE798" s="90" t="s">
        <v>285</v>
      </c>
      <c r="AF798" s="84" t="b">
        <v>0</v>
      </c>
      <c r="AG798" s="84" t="s">
        <v>290</v>
      </c>
      <c r="AH798" s="84"/>
      <c r="AI798" s="90" t="s">
        <v>285</v>
      </c>
      <c r="AJ798" s="84" t="b">
        <v>0</v>
      </c>
      <c r="AK798" s="84">
        <v>7</v>
      </c>
      <c r="AL798" s="90" t="s">
        <v>9774</v>
      </c>
      <c r="AM798" s="84" t="s">
        <v>295</v>
      </c>
      <c r="AN798" s="84" t="b">
        <v>0</v>
      </c>
      <c r="AO798" s="90" t="s">
        <v>9774</v>
      </c>
      <c r="AP798" s="84" t="s">
        <v>179</v>
      </c>
      <c r="AQ798" s="84">
        <v>0</v>
      </c>
      <c r="AR798" s="84">
        <v>0</v>
      </c>
      <c r="AS798" s="84"/>
      <c r="AT798" s="84"/>
      <c r="AU798" s="84"/>
      <c r="AV798" s="84"/>
      <c r="AW798" s="84"/>
      <c r="AX798" s="84"/>
      <c r="AY798" s="84"/>
      <c r="AZ798" s="84"/>
    </row>
    <row r="799" spans="1:52" x14ac:dyDescent="0.2">
      <c r="A799" s="69" t="s">
        <v>2685</v>
      </c>
      <c r="B799" s="69" t="s">
        <v>3557</v>
      </c>
      <c r="C799" s="70"/>
      <c r="D799" s="71"/>
      <c r="E799" s="72"/>
      <c r="F799" s="73"/>
      <c r="G799" s="70"/>
      <c r="H799" s="74"/>
      <c r="I799" s="75"/>
      <c r="J799" s="75"/>
      <c r="K799" s="36"/>
      <c r="L799" s="82"/>
      <c r="M799" s="82"/>
      <c r="N799" s="77"/>
      <c r="O799" s="84" t="s">
        <v>255</v>
      </c>
      <c r="P799" s="86">
        <v>43157.859606481485</v>
      </c>
      <c r="Q799" s="84" t="s">
        <v>4727</v>
      </c>
      <c r="R799" s="84"/>
      <c r="S799" s="84"/>
      <c r="T799" s="84" t="s">
        <v>6274</v>
      </c>
      <c r="U799" s="84"/>
      <c r="V799" s="84" t="s">
        <v>7215</v>
      </c>
      <c r="W799" s="86">
        <v>43157.859606481485</v>
      </c>
      <c r="X799" s="84" t="s">
        <v>8573</v>
      </c>
      <c r="Y799" s="84"/>
      <c r="Z799" s="84"/>
      <c r="AA799" s="90" t="s">
        <v>10286</v>
      </c>
      <c r="AB799" s="84"/>
      <c r="AC799" s="84" t="b">
        <v>0</v>
      </c>
      <c r="AD799" s="84">
        <v>0</v>
      </c>
      <c r="AE799" s="90" t="s">
        <v>285</v>
      </c>
      <c r="AF799" s="84" t="b">
        <v>0</v>
      </c>
      <c r="AG799" s="84" t="s">
        <v>290</v>
      </c>
      <c r="AH799" s="84"/>
      <c r="AI799" s="90" t="s">
        <v>285</v>
      </c>
      <c r="AJ799" s="84" t="b">
        <v>0</v>
      </c>
      <c r="AK799" s="84">
        <v>5</v>
      </c>
      <c r="AL799" s="90" t="s">
        <v>11265</v>
      </c>
      <c r="AM799" s="84" t="s">
        <v>294</v>
      </c>
      <c r="AN799" s="84" t="b">
        <v>0</v>
      </c>
      <c r="AO799" s="90" t="s">
        <v>11265</v>
      </c>
      <c r="AP799" s="84" t="s">
        <v>179</v>
      </c>
      <c r="AQ799" s="84">
        <v>0</v>
      </c>
      <c r="AR799" s="84">
        <v>0</v>
      </c>
      <c r="AS799" s="84"/>
      <c r="AT799" s="84"/>
      <c r="AU799" s="84"/>
      <c r="AV799" s="84"/>
      <c r="AW799" s="84"/>
      <c r="AX799" s="84"/>
      <c r="AY799" s="84"/>
      <c r="AZ799" s="84"/>
    </row>
    <row r="800" spans="1:52" x14ac:dyDescent="0.2">
      <c r="A800" s="69" t="s">
        <v>2686</v>
      </c>
      <c r="B800" s="69" t="s">
        <v>2686</v>
      </c>
      <c r="C800" s="70"/>
      <c r="D800" s="71"/>
      <c r="E800" s="72"/>
      <c r="F800" s="73"/>
      <c r="G800" s="70"/>
      <c r="H800" s="74"/>
      <c r="I800" s="75"/>
      <c r="J800" s="75"/>
      <c r="K800" s="36"/>
      <c r="L800" s="82"/>
      <c r="M800" s="82"/>
      <c r="N800" s="77"/>
      <c r="O800" s="84" t="s">
        <v>179</v>
      </c>
      <c r="P800" s="86">
        <v>43157.8596412037</v>
      </c>
      <c r="Q800" s="84" t="s">
        <v>4758</v>
      </c>
      <c r="R800" s="84" t="s">
        <v>5760</v>
      </c>
      <c r="S800" s="84" t="s">
        <v>263</v>
      </c>
      <c r="T800" s="84" t="s">
        <v>6274</v>
      </c>
      <c r="U800" s="84"/>
      <c r="V800" s="84" t="s">
        <v>7216</v>
      </c>
      <c r="W800" s="86">
        <v>43157.8596412037</v>
      </c>
      <c r="X800" s="84" t="s">
        <v>8574</v>
      </c>
      <c r="Y800" s="84"/>
      <c r="Z800" s="84"/>
      <c r="AA800" s="90" t="s">
        <v>10287</v>
      </c>
      <c r="AB800" s="84"/>
      <c r="AC800" s="84" t="b">
        <v>0</v>
      </c>
      <c r="AD800" s="84">
        <v>0</v>
      </c>
      <c r="AE800" s="90" t="s">
        <v>285</v>
      </c>
      <c r="AF800" s="84" t="b">
        <v>0</v>
      </c>
      <c r="AG800" s="84" t="s">
        <v>290</v>
      </c>
      <c r="AH800" s="84"/>
      <c r="AI800" s="90" t="s">
        <v>285</v>
      </c>
      <c r="AJ800" s="84" t="b">
        <v>0</v>
      </c>
      <c r="AK800" s="84">
        <v>0</v>
      </c>
      <c r="AL800" s="90" t="s">
        <v>285</v>
      </c>
      <c r="AM800" s="84" t="s">
        <v>301</v>
      </c>
      <c r="AN800" s="84" t="b">
        <v>0</v>
      </c>
      <c r="AO800" s="90" t="s">
        <v>10287</v>
      </c>
      <c r="AP800" s="84" t="s">
        <v>179</v>
      </c>
      <c r="AQ800" s="84">
        <v>0</v>
      </c>
      <c r="AR800" s="84">
        <v>0</v>
      </c>
      <c r="AS800" s="84"/>
      <c r="AT800" s="84"/>
      <c r="AU800" s="84"/>
      <c r="AV800" s="84"/>
      <c r="AW800" s="84"/>
      <c r="AX800" s="84"/>
      <c r="AY800" s="84"/>
      <c r="AZ800" s="84"/>
    </row>
    <row r="801" spans="1:52" x14ac:dyDescent="0.2">
      <c r="A801" s="69" t="s">
        <v>2687</v>
      </c>
      <c r="B801" s="69" t="s">
        <v>2929</v>
      </c>
      <c r="C801" s="70"/>
      <c r="D801" s="71"/>
      <c r="E801" s="72"/>
      <c r="F801" s="73"/>
      <c r="G801" s="70"/>
      <c r="H801" s="74"/>
      <c r="I801" s="75"/>
      <c r="J801" s="75"/>
      <c r="K801" s="36"/>
      <c r="L801" s="82"/>
      <c r="M801" s="82"/>
      <c r="N801" s="77"/>
      <c r="O801" s="84" t="s">
        <v>255</v>
      </c>
      <c r="P801" s="86">
        <v>43157.859652777777</v>
      </c>
      <c r="Q801" s="84" t="s">
        <v>4619</v>
      </c>
      <c r="R801" s="84" t="s">
        <v>5706</v>
      </c>
      <c r="S801" s="84" t="s">
        <v>918</v>
      </c>
      <c r="T801" s="84" t="s">
        <v>6274</v>
      </c>
      <c r="U801" s="84"/>
      <c r="V801" s="84" t="s">
        <v>7217</v>
      </c>
      <c r="W801" s="86">
        <v>43157.859652777777</v>
      </c>
      <c r="X801" s="84" t="s">
        <v>8575</v>
      </c>
      <c r="Y801" s="84"/>
      <c r="Z801" s="84"/>
      <c r="AA801" s="90" t="s">
        <v>10288</v>
      </c>
      <c r="AB801" s="84"/>
      <c r="AC801" s="84" t="b">
        <v>0</v>
      </c>
      <c r="AD801" s="84">
        <v>0</v>
      </c>
      <c r="AE801" s="90" t="s">
        <v>285</v>
      </c>
      <c r="AF801" s="84" t="b">
        <v>0</v>
      </c>
      <c r="AG801" s="84" t="s">
        <v>290</v>
      </c>
      <c r="AH801" s="84"/>
      <c r="AI801" s="90" t="s">
        <v>285</v>
      </c>
      <c r="AJ801" s="84" t="b">
        <v>0</v>
      </c>
      <c r="AK801" s="84">
        <v>5</v>
      </c>
      <c r="AL801" s="90" t="s">
        <v>10555</v>
      </c>
      <c r="AM801" s="84" t="s">
        <v>296</v>
      </c>
      <c r="AN801" s="84" t="b">
        <v>0</v>
      </c>
      <c r="AO801" s="90" t="s">
        <v>10555</v>
      </c>
      <c r="AP801" s="84" t="s">
        <v>179</v>
      </c>
      <c r="AQ801" s="84">
        <v>0</v>
      </c>
      <c r="AR801" s="84">
        <v>0</v>
      </c>
      <c r="AS801" s="84"/>
      <c r="AT801" s="84"/>
      <c r="AU801" s="84"/>
      <c r="AV801" s="84"/>
      <c r="AW801" s="84"/>
      <c r="AX801" s="84"/>
      <c r="AY801" s="84"/>
      <c r="AZ801" s="84"/>
    </row>
    <row r="802" spans="1:52" x14ac:dyDescent="0.2">
      <c r="A802" s="69" t="s">
        <v>2688</v>
      </c>
      <c r="B802" s="69" t="s">
        <v>3595</v>
      </c>
      <c r="C802" s="70"/>
      <c r="D802" s="71"/>
      <c r="E802" s="72"/>
      <c r="F802" s="73"/>
      <c r="G802" s="70"/>
      <c r="H802" s="74"/>
      <c r="I802" s="75"/>
      <c r="J802" s="75"/>
      <c r="K802" s="36"/>
      <c r="L802" s="82"/>
      <c r="M802" s="82"/>
      <c r="N802" s="77"/>
      <c r="O802" s="84" t="s">
        <v>255</v>
      </c>
      <c r="P802" s="86">
        <v>43157.859791666669</v>
      </c>
      <c r="Q802" s="84" t="s">
        <v>4495</v>
      </c>
      <c r="R802" s="84"/>
      <c r="S802" s="84"/>
      <c r="T802" s="84" t="s">
        <v>6333</v>
      </c>
      <c r="U802" s="84" t="s">
        <v>6641</v>
      </c>
      <c r="V802" s="84" t="s">
        <v>6641</v>
      </c>
      <c r="W802" s="86">
        <v>43157.859791666669</v>
      </c>
      <c r="X802" s="84" t="s">
        <v>8576</v>
      </c>
      <c r="Y802" s="84"/>
      <c r="Z802" s="84"/>
      <c r="AA802" s="90" t="s">
        <v>10289</v>
      </c>
      <c r="AB802" s="84"/>
      <c r="AC802" s="84" t="b">
        <v>0</v>
      </c>
      <c r="AD802" s="84">
        <v>0</v>
      </c>
      <c r="AE802" s="90" t="s">
        <v>285</v>
      </c>
      <c r="AF802" s="84" t="b">
        <v>0</v>
      </c>
      <c r="AG802" s="84" t="s">
        <v>2154</v>
      </c>
      <c r="AH802" s="84"/>
      <c r="AI802" s="90" t="s">
        <v>285</v>
      </c>
      <c r="AJ802" s="84" t="b">
        <v>0</v>
      </c>
      <c r="AK802" s="84">
        <v>454</v>
      </c>
      <c r="AL802" s="90" t="s">
        <v>11304</v>
      </c>
      <c r="AM802" s="84" t="s">
        <v>296</v>
      </c>
      <c r="AN802" s="84" t="b">
        <v>0</v>
      </c>
      <c r="AO802" s="90" t="s">
        <v>11304</v>
      </c>
      <c r="AP802" s="84" t="s">
        <v>179</v>
      </c>
      <c r="AQ802" s="84">
        <v>0</v>
      </c>
      <c r="AR802" s="84">
        <v>0</v>
      </c>
      <c r="AS802" s="84"/>
      <c r="AT802" s="84"/>
      <c r="AU802" s="84"/>
      <c r="AV802" s="84"/>
      <c r="AW802" s="84"/>
      <c r="AX802" s="84"/>
      <c r="AY802" s="84"/>
      <c r="AZ802" s="84"/>
    </row>
    <row r="803" spans="1:52" x14ac:dyDescent="0.2">
      <c r="A803" s="69" t="s">
        <v>2689</v>
      </c>
      <c r="B803" s="69" t="s">
        <v>3946</v>
      </c>
      <c r="C803" s="70"/>
      <c r="D803" s="71"/>
      <c r="E803" s="72"/>
      <c r="F803" s="73"/>
      <c r="G803" s="70"/>
      <c r="H803" s="74"/>
      <c r="I803" s="75"/>
      <c r="J803" s="75"/>
      <c r="K803" s="36"/>
      <c r="L803" s="82"/>
      <c r="M803" s="82"/>
      <c r="N803" s="77"/>
      <c r="O803" s="84" t="s">
        <v>255</v>
      </c>
      <c r="P803" s="86">
        <v>43157.859803240739</v>
      </c>
      <c r="Q803" s="84" t="s">
        <v>4759</v>
      </c>
      <c r="R803" s="84"/>
      <c r="S803" s="84"/>
      <c r="T803" s="84" t="s">
        <v>6274</v>
      </c>
      <c r="U803" s="84"/>
      <c r="V803" s="84" t="s">
        <v>7218</v>
      </c>
      <c r="W803" s="86">
        <v>43157.859803240739</v>
      </c>
      <c r="X803" s="84" t="s">
        <v>8577</v>
      </c>
      <c r="Y803" s="84"/>
      <c r="Z803" s="84"/>
      <c r="AA803" s="90" t="s">
        <v>10290</v>
      </c>
      <c r="AB803" s="90" t="s">
        <v>11536</v>
      </c>
      <c r="AC803" s="84" t="b">
        <v>0</v>
      </c>
      <c r="AD803" s="84">
        <v>1</v>
      </c>
      <c r="AE803" s="90" t="s">
        <v>11703</v>
      </c>
      <c r="AF803" s="84" t="b">
        <v>0</v>
      </c>
      <c r="AG803" s="84" t="s">
        <v>290</v>
      </c>
      <c r="AH803" s="84"/>
      <c r="AI803" s="90" t="s">
        <v>285</v>
      </c>
      <c r="AJ803" s="84" t="b">
        <v>0</v>
      </c>
      <c r="AK803" s="84">
        <v>0</v>
      </c>
      <c r="AL803" s="90" t="s">
        <v>285</v>
      </c>
      <c r="AM803" s="84" t="s">
        <v>294</v>
      </c>
      <c r="AN803" s="84" t="b">
        <v>0</v>
      </c>
      <c r="AO803" s="90" t="s">
        <v>11536</v>
      </c>
      <c r="AP803" s="84" t="s">
        <v>179</v>
      </c>
      <c r="AQ803" s="84">
        <v>0</v>
      </c>
      <c r="AR803" s="84">
        <v>0</v>
      </c>
      <c r="AS803" s="84"/>
      <c r="AT803" s="84"/>
      <c r="AU803" s="84"/>
      <c r="AV803" s="84"/>
      <c r="AW803" s="84"/>
      <c r="AX803" s="84"/>
      <c r="AY803" s="84"/>
      <c r="AZ803" s="84"/>
    </row>
    <row r="804" spans="1:52" x14ac:dyDescent="0.2">
      <c r="A804" s="69" t="s">
        <v>2689</v>
      </c>
      <c r="B804" s="69" t="s">
        <v>3947</v>
      </c>
      <c r="C804" s="70"/>
      <c r="D804" s="71"/>
      <c r="E804" s="72"/>
      <c r="F804" s="73"/>
      <c r="G804" s="70"/>
      <c r="H804" s="74"/>
      <c r="I804" s="75"/>
      <c r="J804" s="75"/>
      <c r="K804" s="36"/>
      <c r="L804" s="82"/>
      <c r="M804" s="82"/>
      <c r="N804" s="77"/>
      <c r="O804" s="84" t="s">
        <v>255</v>
      </c>
      <c r="P804" s="86">
        <v>43157.859803240739</v>
      </c>
      <c r="Q804" s="84" t="s">
        <v>4759</v>
      </c>
      <c r="R804" s="84"/>
      <c r="S804" s="84"/>
      <c r="T804" s="84" t="s">
        <v>6274</v>
      </c>
      <c r="U804" s="84"/>
      <c r="V804" s="84" t="s">
        <v>7218</v>
      </c>
      <c r="W804" s="86">
        <v>43157.859803240739</v>
      </c>
      <c r="X804" s="84" t="s">
        <v>8577</v>
      </c>
      <c r="Y804" s="84"/>
      <c r="Z804" s="84"/>
      <c r="AA804" s="90" t="s">
        <v>10290</v>
      </c>
      <c r="AB804" s="90" t="s">
        <v>11536</v>
      </c>
      <c r="AC804" s="84" t="b">
        <v>0</v>
      </c>
      <c r="AD804" s="84">
        <v>1</v>
      </c>
      <c r="AE804" s="90" t="s">
        <v>11703</v>
      </c>
      <c r="AF804" s="84" t="b">
        <v>0</v>
      </c>
      <c r="AG804" s="84" t="s">
        <v>290</v>
      </c>
      <c r="AH804" s="84"/>
      <c r="AI804" s="90" t="s">
        <v>285</v>
      </c>
      <c r="AJ804" s="84" t="b">
        <v>0</v>
      </c>
      <c r="AK804" s="84">
        <v>0</v>
      </c>
      <c r="AL804" s="90" t="s">
        <v>285</v>
      </c>
      <c r="AM804" s="84" t="s">
        <v>294</v>
      </c>
      <c r="AN804" s="84" t="b">
        <v>0</v>
      </c>
      <c r="AO804" s="90" t="s">
        <v>11536</v>
      </c>
      <c r="AP804" s="84" t="s">
        <v>179</v>
      </c>
      <c r="AQ804" s="84">
        <v>0</v>
      </c>
      <c r="AR804" s="84">
        <v>0</v>
      </c>
      <c r="AS804" s="84"/>
      <c r="AT804" s="84"/>
      <c r="AU804" s="84"/>
      <c r="AV804" s="84"/>
      <c r="AW804" s="84"/>
      <c r="AX804" s="84"/>
      <c r="AY804" s="84"/>
      <c r="AZ804" s="84"/>
    </row>
    <row r="805" spans="1:52" x14ac:dyDescent="0.2">
      <c r="A805" s="69" t="s">
        <v>2689</v>
      </c>
      <c r="B805" s="69" t="s">
        <v>3948</v>
      </c>
      <c r="C805" s="70"/>
      <c r="D805" s="71"/>
      <c r="E805" s="72"/>
      <c r="F805" s="73"/>
      <c r="G805" s="70"/>
      <c r="H805" s="74"/>
      <c r="I805" s="75"/>
      <c r="J805" s="75"/>
      <c r="K805" s="36"/>
      <c r="L805" s="82"/>
      <c r="M805" s="82"/>
      <c r="N805" s="77"/>
      <c r="O805" s="84" t="s">
        <v>255</v>
      </c>
      <c r="P805" s="86">
        <v>43157.859803240739</v>
      </c>
      <c r="Q805" s="84" t="s">
        <v>4759</v>
      </c>
      <c r="R805" s="84"/>
      <c r="S805" s="84"/>
      <c r="T805" s="84" t="s">
        <v>6274</v>
      </c>
      <c r="U805" s="84"/>
      <c r="V805" s="84" t="s">
        <v>7218</v>
      </c>
      <c r="W805" s="86">
        <v>43157.859803240739</v>
      </c>
      <c r="X805" s="84" t="s">
        <v>8577</v>
      </c>
      <c r="Y805" s="84"/>
      <c r="Z805" s="84"/>
      <c r="AA805" s="90" t="s">
        <v>10290</v>
      </c>
      <c r="AB805" s="90" t="s">
        <v>11536</v>
      </c>
      <c r="AC805" s="84" t="b">
        <v>0</v>
      </c>
      <c r="AD805" s="84">
        <v>1</v>
      </c>
      <c r="AE805" s="90" t="s">
        <v>11703</v>
      </c>
      <c r="AF805" s="84" t="b">
        <v>0</v>
      </c>
      <c r="AG805" s="84" t="s">
        <v>290</v>
      </c>
      <c r="AH805" s="84"/>
      <c r="AI805" s="90" t="s">
        <v>285</v>
      </c>
      <c r="AJ805" s="84" t="b">
        <v>0</v>
      </c>
      <c r="AK805" s="84">
        <v>0</v>
      </c>
      <c r="AL805" s="90" t="s">
        <v>285</v>
      </c>
      <c r="AM805" s="84" t="s">
        <v>294</v>
      </c>
      <c r="AN805" s="84" t="b">
        <v>0</v>
      </c>
      <c r="AO805" s="90" t="s">
        <v>11536</v>
      </c>
      <c r="AP805" s="84" t="s">
        <v>179</v>
      </c>
      <c r="AQ805" s="84">
        <v>0</v>
      </c>
      <c r="AR805" s="84">
        <v>0</v>
      </c>
      <c r="AS805" s="84"/>
      <c r="AT805" s="84"/>
      <c r="AU805" s="84"/>
      <c r="AV805" s="84"/>
      <c r="AW805" s="84"/>
      <c r="AX805" s="84"/>
      <c r="AY805" s="84"/>
      <c r="AZ805" s="84"/>
    </row>
    <row r="806" spans="1:52" x14ac:dyDescent="0.2">
      <c r="A806" s="69" t="s">
        <v>2689</v>
      </c>
      <c r="B806" s="69" t="s">
        <v>3949</v>
      </c>
      <c r="C806" s="70"/>
      <c r="D806" s="71"/>
      <c r="E806" s="72"/>
      <c r="F806" s="73"/>
      <c r="G806" s="70"/>
      <c r="H806" s="74"/>
      <c r="I806" s="75"/>
      <c r="J806" s="75"/>
      <c r="K806" s="36"/>
      <c r="L806" s="82"/>
      <c r="M806" s="82"/>
      <c r="N806" s="77"/>
      <c r="O806" s="84" t="s">
        <v>256</v>
      </c>
      <c r="P806" s="86">
        <v>43157.859803240739</v>
      </c>
      <c r="Q806" s="84" t="s">
        <v>4759</v>
      </c>
      <c r="R806" s="84"/>
      <c r="S806" s="84"/>
      <c r="T806" s="84" t="s">
        <v>6274</v>
      </c>
      <c r="U806" s="84"/>
      <c r="V806" s="84" t="s">
        <v>7218</v>
      </c>
      <c r="W806" s="86">
        <v>43157.859803240739</v>
      </c>
      <c r="X806" s="84" t="s">
        <v>8577</v>
      </c>
      <c r="Y806" s="84"/>
      <c r="Z806" s="84"/>
      <c r="AA806" s="90" t="s">
        <v>10290</v>
      </c>
      <c r="AB806" s="90" t="s">
        <v>11536</v>
      </c>
      <c r="AC806" s="84" t="b">
        <v>0</v>
      </c>
      <c r="AD806" s="84">
        <v>1</v>
      </c>
      <c r="AE806" s="90" t="s">
        <v>11703</v>
      </c>
      <c r="AF806" s="84" t="b">
        <v>0</v>
      </c>
      <c r="AG806" s="84" t="s">
        <v>290</v>
      </c>
      <c r="AH806" s="84"/>
      <c r="AI806" s="90" t="s">
        <v>285</v>
      </c>
      <c r="AJ806" s="84" t="b">
        <v>0</v>
      </c>
      <c r="AK806" s="84">
        <v>0</v>
      </c>
      <c r="AL806" s="90" t="s">
        <v>285</v>
      </c>
      <c r="AM806" s="84" t="s">
        <v>294</v>
      </c>
      <c r="AN806" s="84" t="b">
        <v>0</v>
      </c>
      <c r="AO806" s="90" t="s">
        <v>11536</v>
      </c>
      <c r="AP806" s="84" t="s">
        <v>179</v>
      </c>
      <c r="AQ806" s="84">
        <v>0</v>
      </c>
      <c r="AR806" s="84">
        <v>0</v>
      </c>
      <c r="AS806" s="84"/>
      <c r="AT806" s="84"/>
      <c r="AU806" s="84"/>
      <c r="AV806" s="84"/>
      <c r="AW806" s="84"/>
      <c r="AX806" s="84"/>
      <c r="AY806" s="84"/>
      <c r="AZ806" s="84"/>
    </row>
    <row r="807" spans="1:52" x14ac:dyDescent="0.2">
      <c r="A807" s="69" t="s">
        <v>2690</v>
      </c>
      <c r="B807" s="69" t="s">
        <v>3642</v>
      </c>
      <c r="C807" s="70"/>
      <c r="D807" s="71"/>
      <c r="E807" s="72"/>
      <c r="F807" s="73"/>
      <c r="G807" s="70"/>
      <c r="H807" s="74"/>
      <c r="I807" s="75"/>
      <c r="J807" s="75"/>
      <c r="K807" s="36"/>
      <c r="L807" s="82"/>
      <c r="M807" s="82"/>
      <c r="N807" s="77"/>
      <c r="O807" s="84" t="s">
        <v>255</v>
      </c>
      <c r="P807" s="86">
        <v>43157.859814814816</v>
      </c>
      <c r="Q807" s="84" t="s">
        <v>4747</v>
      </c>
      <c r="R807" s="84"/>
      <c r="S807" s="84"/>
      <c r="T807" s="84" t="s">
        <v>6274</v>
      </c>
      <c r="U807" s="84"/>
      <c r="V807" s="84" t="s">
        <v>7219</v>
      </c>
      <c r="W807" s="86">
        <v>43157.859814814816</v>
      </c>
      <c r="X807" s="84" t="s">
        <v>8578</v>
      </c>
      <c r="Y807" s="84"/>
      <c r="Z807" s="84"/>
      <c r="AA807" s="90" t="s">
        <v>10291</v>
      </c>
      <c r="AB807" s="84"/>
      <c r="AC807" s="84" t="b">
        <v>0</v>
      </c>
      <c r="AD807" s="84">
        <v>0</v>
      </c>
      <c r="AE807" s="90" t="s">
        <v>285</v>
      </c>
      <c r="AF807" s="84" t="b">
        <v>0</v>
      </c>
      <c r="AG807" s="84" t="s">
        <v>291</v>
      </c>
      <c r="AH807" s="84"/>
      <c r="AI807" s="90" t="s">
        <v>285</v>
      </c>
      <c r="AJ807" s="84" t="b">
        <v>0</v>
      </c>
      <c r="AK807" s="84">
        <v>26</v>
      </c>
      <c r="AL807" s="90" t="s">
        <v>11360</v>
      </c>
      <c r="AM807" s="84" t="s">
        <v>296</v>
      </c>
      <c r="AN807" s="84" t="b">
        <v>0</v>
      </c>
      <c r="AO807" s="90" t="s">
        <v>11360</v>
      </c>
      <c r="AP807" s="84" t="s">
        <v>179</v>
      </c>
      <c r="AQ807" s="84">
        <v>0</v>
      </c>
      <c r="AR807" s="84">
        <v>0</v>
      </c>
      <c r="AS807" s="84"/>
      <c r="AT807" s="84"/>
      <c r="AU807" s="84"/>
      <c r="AV807" s="84"/>
      <c r="AW807" s="84"/>
      <c r="AX807" s="84"/>
      <c r="AY807" s="84"/>
      <c r="AZ807" s="84"/>
    </row>
    <row r="808" spans="1:52" x14ac:dyDescent="0.2">
      <c r="A808" s="69" t="s">
        <v>2691</v>
      </c>
      <c r="B808" s="69" t="s">
        <v>2691</v>
      </c>
      <c r="C808" s="70"/>
      <c r="D808" s="71"/>
      <c r="E808" s="72"/>
      <c r="F808" s="73"/>
      <c r="G808" s="70"/>
      <c r="H808" s="74"/>
      <c r="I808" s="75"/>
      <c r="J808" s="75"/>
      <c r="K808" s="36"/>
      <c r="L808" s="82"/>
      <c r="M808" s="82"/>
      <c r="N808" s="77"/>
      <c r="O808" s="84" t="s">
        <v>179</v>
      </c>
      <c r="P808" s="86">
        <v>43157.847928240742</v>
      </c>
      <c r="Q808" s="84" t="s">
        <v>4760</v>
      </c>
      <c r="R808" s="84" t="s">
        <v>5761</v>
      </c>
      <c r="S808" s="84" t="s">
        <v>6131</v>
      </c>
      <c r="T808" s="84" t="s">
        <v>6274</v>
      </c>
      <c r="U808" s="84"/>
      <c r="V808" s="84" t="s">
        <v>7220</v>
      </c>
      <c r="W808" s="86">
        <v>43157.847928240742</v>
      </c>
      <c r="X808" s="84" t="s">
        <v>8579</v>
      </c>
      <c r="Y808" s="84"/>
      <c r="Z808" s="84"/>
      <c r="AA808" s="90" t="s">
        <v>10292</v>
      </c>
      <c r="AB808" s="84"/>
      <c r="AC808" s="84" t="b">
        <v>0</v>
      </c>
      <c r="AD808" s="84">
        <v>3</v>
      </c>
      <c r="AE808" s="90" t="s">
        <v>285</v>
      </c>
      <c r="AF808" s="84" t="b">
        <v>0</v>
      </c>
      <c r="AG808" s="84" t="s">
        <v>1005</v>
      </c>
      <c r="AH808" s="84"/>
      <c r="AI808" s="90" t="s">
        <v>285</v>
      </c>
      <c r="AJ808" s="84" t="b">
        <v>0</v>
      </c>
      <c r="AK808" s="84">
        <v>1</v>
      </c>
      <c r="AL808" s="90" t="s">
        <v>285</v>
      </c>
      <c r="AM808" s="84" t="s">
        <v>401</v>
      </c>
      <c r="AN808" s="84" t="b">
        <v>0</v>
      </c>
      <c r="AO808" s="90" t="s">
        <v>10292</v>
      </c>
      <c r="AP808" s="84" t="s">
        <v>179</v>
      </c>
      <c r="AQ808" s="84">
        <v>0</v>
      </c>
      <c r="AR808" s="84">
        <v>0</v>
      </c>
      <c r="AS808" s="84"/>
      <c r="AT808" s="84"/>
      <c r="AU808" s="84"/>
      <c r="AV808" s="84"/>
      <c r="AW808" s="84"/>
      <c r="AX808" s="84"/>
      <c r="AY808" s="84"/>
      <c r="AZ808" s="84"/>
    </row>
    <row r="809" spans="1:52" x14ac:dyDescent="0.2">
      <c r="A809" s="69" t="s">
        <v>2692</v>
      </c>
      <c r="B809" s="69" t="s">
        <v>2691</v>
      </c>
      <c r="C809" s="70"/>
      <c r="D809" s="71"/>
      <c r="E809" s="72"/>
      <c r="F809" s="73"/>
      <c r="G809" s="70"/>
      <c r="H809" s="74"/>
      <c r="I809" s="75"/>
      <c r="J809" s="75"/>
      <c r="K809" s="36"/>
      <c r="L809" s="82"/>
      <c r="M809" s="82"/>
      <c r="N809" s="77"/>
      <c r="O809" s="84" t="s">
        <v>255</v>
      </c>
      <c r="P809" s="86">
        <v>43157.859837962962</v>
      </c>
      <c r="Q809" s="84" t="s">
        <v>4761</v>
      </c>
      <c r="R809" s="84" t="s">
        <v>5761</v>
      </c>
      <c r="S809" s="84" t="s">
        <v>6131</v>
      </c>
      <c r="T809" s="84" t="s">
        <v>6274</v>
      </c>
      <c r="U809" s="84"/>
      <c r="V809" s="84" t="s">
        <v>7221</v>
      </c>
      <c r="W809" s="86">
        <v>43157.859837962962</v>
      </c>
      <c r="X809" s="84" t="s">
        <v>8580</v>
      </c>
      <c r="Y809" s="84"/>
      <c r="Z809" s="84"/>
      <c r="AA809" s="90" t="s">
        <v>10293</v>
      </c>
      <c r="AB809" s="84"/>
      <c r="AC809" s="84" t="b">
        <v>0</v>
      </c>
      <c r="AD809" s="84">
        <v>0</v>
      </c>
      <c r="AE809" s="90" t="s">
        <v>285</v>
      </c>
      <c r="AF809" s="84" t="b">
        <v>0</v>
      </c>
      <c r="AG809" s="84" t="s">
        <v>1005</v>
      </c>
      <c r="AH809" s="84"/>
      <c r="AI809" s="90" t="s">
        <v>285</v>
      </c>
      <c r="AJ809" s="84" t="b">
        <v>0</v>
      </c>
      <c r="AK809" s="84">
        <v>1</v>
      </c>
      <c r="AL809" s="90" t="s">
        <v>10292</v>
      </c>
      <c r="AM809" s="84" t="s">
        <v>296</v>
      </c>
      <c r="AN809" s="84" t="b">
        <v>0</v>
      </c>
      <c r="AO809" s="90" t="s">
        <v>10292</v>
      </c>
      <c r="AP809" s="84" t="s">
        <v>179</v>
      </c>
      <c r="AQ809" s="84">
        <v>0</v>
      </c>
      <c r="AR809" s="84">
        <v>0</v>
      </c>
      <c r="AS809" s="84"/>
      <c r="AT809" s="84"/>
      <c r="AU809" s="84"/>
      <c r="AV809" s="84"/>
      <c r="AW809" s="84"/>
      <c r="AX809" s="84"/>
      <c r="AY809" s="84"/>
      <c r="AZ809" s="84"/>
    </row>
    <row r="810" spans="1:52" x14ac:dyDescent="0.2">
      <c r="A810" s="69" t="s">
        <v>2693</v>
      </c>
      <c r="B810" s="69" t="s">
        <v>2693</v>
      </c>
      <c r="C810" s="70"/>
      <c r="D810" s="71"/>
      <c r="E810" s="72"/>
      <c r="F810" s="73"/>
      <c r="G810" s="70"/>
      <c r="H810" s="74"/>
      <c r="I810" s="75"/>
      <c r="J810" s="75"/>
      <c r="K810" s="36"/>
      <c r="L810" s="82"/>
      <c r="M810" s="82"/>
      <c r="N810" s="77"/>
      <c r="O810" s="84" t="s">
        <v>179</v>
      </c>
      <c r="P810" s="86">
        <v>43157.859907407408</v>
      </c>
      <c r="Q810" s="84" t="s">
        <v>4762</v>
      </c>
      <c r="R810" s="84"/>
      <c r="S810" s="84"/>
      <c r="T810" s="84" t="s">
        <v>6274</v>
      </c>
      <c r="U810" s="84"/>
      <c r="V810" s="84" t="s">
        <v>7222</v>
      </c>
      <c r="W810" s="86">
        <v>43157.859907407408</v>
      </c>
      <c r="X810" s="84" t="s">
        <v>8581</v>
      </c>
      <c r="Y810" s="84"/>
      <c r="Z810" s="84"/>
      <c r="AA810" s="90" t="s">
        <v>10294</v>
      </c>
      <c r="AB810" s="90" t="s">
        <v>11537</v>
      </c>
      <c r="AC810" s="84" t="b">
        <v>0</v>
      </c>
      <c r="AD810" s="84">
        <v>0</v>
      </c>
      <c r="AE810" s="90" t="s">
        <v>11704</v>
      </c>
      <c r="AF810" s="84" t="b">
        <v>0</v>
      </c>
      <c r="AG810" s="84" t="s">
        <v>290</v>
      </c>
      <c r="AH810" s="84"/>
      <c r="AI810" s="90" t="s">
        <v>285</v>
      </c>
      <c r="AJ810" s="84" t="b">
        <v>0</v>
      </c>
      <c r="AK810" s="84">
        <v>0</v>
      </c>
      <c r="AL810" s="90" t="s">
        <v>285</v>
      </c>
      <c r="AM810" s="84" t="s">
        <v>294</v>
      </c>
      <c r="AN810" s="84" t="b">
        <v>0</v>
      </c>
      <c r="AO810" s="90" t="s">
        <v>11537</v>
      </c>
      <c r="AP810" s="84" t="s">
        <v>179</v>
      </c>
      <c r="AQ810" s="84">
        <v>0</v>
      </c>
      <c r="AR810" s="84">
        <v>0</v>
      </c>
      <c r="AS810" s="84"/>
      <c r="AT810" s="84"/>
      <c r="AU810" s="84"/>
      <c r="AV810" s="84"/>
      <c r="AW810" s="84"/>
      <c r="AX810" s="84"/>
      <c r="AY810" s="84"/>
      <c r="AZ810" s="84"/>
    </row>
    <row r="811" spans="1:52" x14ac:dyDescent="0.2">
      <c r="A811" s="69" t="s">
        <v>2694</v>
      </c>
      <c r="B811" s="69" t="s">
        <v>3950</v>
      </c>
      <c r="C811" s="70"/>
      <c r="D811" s="71"/>
      <c r="E811" s="72"/>
      <c r="F811" s="73"/>
      <c r="G811" s="70"/>
      <c r="H811" s="74"/>
      <c r="I811" s="75"/>
      <c r="J811" s="75"/>
      <c r="K811" s="36"/>
      <c r="L811" s="82"/>
      <c r="M811" s="82"/>
      <c r="N811" s="77"/>
      <c r="O811" s="84" t="s">
        <v>255</v>
      </c>
      <c r="P811" s="86">
        <v>43157.859918981485</v>
      </c>
      <c r="Q811" s="84" t="s">
        <v>4763</v>
      </c>
      <c r="R811" s="84" t="s">
        <v>5762</v>
      </c>
      <c r="S811" s="84" t="s">
        <v>258</v>
      </c>
      <c r="T811" s="84" t="s">
        <v>6274</v>
      </c>
      <c r="U811" s="84"/>
      <c r="V811" s="84" t="s">
        <v>7223</v>
      </c>
      <c r="W811" s="86">
        <v>43157.859918981485</v>
      </c>
      <c r="X811" s="84" t="s">
        <v>8582</v>
      </c>
      <c r="Y811" s="84"/>
      <c r="Z811" s="84"/>
      <c r="AA811" s="90" t="s">
        <v>10295</v>
      </c>
      <c r="AB811" s="84"/>
      <c r="AC811" s="84" t="b">
        <v>0</v>
      </c>
      <c r="AD811" s="84">
        <v>0</v>
      </c>
      <c r="AE811" s="90" t="s">
        <v>285</v>
      </c>
      <c r="AF811" s="84" t="b">
        <v>1</v>
      </c>
      <c r="AG811" s="84" t="s">
        <v>290</v>
      </c>
      <c r="AH811" s="84"/>
      <c r="AI811" s="90" t="s">
        <v>11848</v>
      </c>
      <c r="AJ811" s="84" t="b">
        <v>0</v>
      </c>
      <c r="AK811" s="84">
        <v>0</v>
      </c>
      <c r="AL811" s="90" t="s">
        <v>285</v>
      </c>
      <c r="AM811" s="84" t="s">
        <v>294</v>
      </c>
      <c r="AN811" s="84" t="b">
        <v>0</v>
      </c>
      <c r="AO811" s="90" t="s">
        <v>10295</v>
      </c>
      <c r="AP811" s="84" t="s">
        <v>179</v>
      </c>
      <c r="AQ811" s="84">
        <v>0</v>
      </c>
      <c r="AR811" s="84">
        <v>0</v>
      </c>
      <c r="AS811" s="84"/>
      <c r="AT811" s="84"/>
      <c r="AU811" s="84"/>
      <c r="AV811" s="84"/>
      <c r="AW811" s="84"/>
      <c r="AX811" s="84"/>
      <c r="AY811" s="84"/>
      <c r="AZ811" s="84"/>
    </row>
    <row r="812" spans="1:52" x14ac:dyDescent="0.2">
      <c r="A812" s="69" t="s">
        <v>2695</v>
      </c>
      <c r="B812" s="69" t="s">
        <v>3951</v>
      </c>
      <c r="C812" s="70"/>
      <c r="D812" s="71"/>
      <c r="E812" s="72"/>
      <c r="F812" s="73"/>
      <c r="G812" s="70"/>
      <c r="H812" s="74"/>
      <c r="I812" s="75"/>
      <c r="J812" s="75"/>
      <c r="K812" s="36"/>
      <c r="L812" s="82"/>
      <c r="M812" s="82"/>
      <c r="N812" s="77"/>
      <c r="O812" s="84" t="s">
        <v>255</v>
      </c>
      <c r="P812" s="86">
        <v>43157.859988425924</v>
      </c>
      <c r="Q812" s="84" t="s">
        <v>4764</v>
      </c>
      <c r="R812" s="84"/>
      <c r="S812" s="84"/>
      <c r="T812" s="84" t="s">
        <v>6274</v>
      </c>
      <c r="U812" s="84"/>
      <c r="V812" s="84" t="s">
        <v>7224</v>
      </c>
      <c r="W812" s="86">
        <v>43157.859988425924</v>
      </c>
      <c r="X812" s="84" t="s">
        <v>8583</v>
      </c>
      <c r="Y812" s="84"/>
      <c r="Z812" s="84"/>
      <c r="AA812" s="90" t="s">
        <v>10296</v>
      </c>
      <c r="AB812" s="84"/>
      <c r="AC812" s="84" t="b">
        <v>0</v>
      </c>
      <c r="AD812" s="84">
        <v>0</v>
      </c>
      <c r="AE812" s="90" t="s">
        <v>285</v>
      </c>
      <c r="AF812" s="84" t="b">
        <v>0</v>
      </c>
      <c r="AG812" s="84" t="s">
        <v>290</v>
      </c>
      <c r="AH812" s="84"/>
      <c r="AI812" s="90" t="s">
        <v>285</v>
      </c>
      <c r="AJ812" s="84" t="b">
        <v>0</v>
      </c>
      <c r="AK812" s="84">
        <v>0</v>
      </c>
      <c r="AL812" s="90" t="s">
        <v>285</v>
      </c>
      <c r="AM812" s="84" t="s">
        <v>302</v>
      </c>
      <c r="AN812" s="84" t="b">
        <v>0</v>
      </c>
      <c r="AO812" s="90" t="s">
        <v>10296</v>
      </c>
      <c r="AP812" s="84" t="s">
        <v>179</v>
      </c>
      <c r="AQ812" s="84">
        <v>0</v>
      </c>
      <c r="AR812" s="84">
        <v>0</v>
      </c>
      <c r="AS812" s="84"/>
      <c r="AT812" s="84"/>
      <c r="AU812" s="84"/>
      <c r="AV812" s="84"/>
      <c r="AW812" s="84"/>
      <c r="AX812" s="84"/>
      <c r="AY812" s="84"/>
      <c r="AZ812" s="84"/>
    </row>
    <row r="813" spans="1:52" x14ac:dyDescent="0.2">
      <c r="A813" s="69" t="s">
        <v>2696</v>
      </c>
      <c r="B813" s="69" t="s">
        <v>2696</v>
      </c>
      <c r="C813" s="70"/>
      <c r="D813" s="71"/>
      <c r="E813" s="72"/>
      <c r="F813" s="73"/>
      <c r="G813" s="70"/>
      <c r="H813" s="74"/>
      <c r="I813" s="75"/>
      <c r="J813" s="75"/>
      <c r="K813" s="36"/>
      <c r="L813" s="82"/>
      <c r="M813" s="82"/>
      <c r="N813" s="77"/>
      <c r="O813" s="84" t="s">
        <v>179</v>
      </c>
      <c r="P813" s="86">
        <v>43157.794722222221</v>
      </c>
      <c r="Q813" s="84" t="s">
        <v>4765</v>
      </c>
      <c r="R813" s="84" t="s">
        <v>5686</v>
      </c>
      <c r="S813" s="84" t="s">
        <v>925</v>
      </c>
      <c r="T813" s="84" t="s">
        <v>6291</v>
      </c>
      <c r="U813" s="84" t="s">
        <v>6652</v>
      </c>
      <c r="V813" s="84" t="s">
        <v>6652</v>
      </c>
      <c r="W813" s="86">
        <v>43157.794722222221</v>
      </c>
      <c r="X813" s="84" t="s">
        <v>8584</v>
      </c>
      <c r="Y813" s="84"/>
      <c r="Z813" s="84"/>
      <c r="AA813" s="90" t="s">
        <v>10297</v>
      </c>
      <c r="AB813" s="84"/>
      <c r="AC813" s="84" t="b">
        <v>0</v>
      </c>
      <c r="AD813" s="84">
        <v>279</v>
      </c>
      <c r="AE813" s="90" t="s">
        <v>285</v>
      </c>
      <c r="AF813" s="84" t="b">
        <v>0</v>
      </c>
      <c r="AG813" s="84" t="s">
        <v>290</v>
      </c>
      <c r="AH813" s="84"/>
      <c r="AI813" s="90" t="s">
        <v>285</v>
      </c>
      <c r="AJ813" s="84" t="b">
        <v>0</v>
      </c>
      <c r="AK813" s="84">
        <v>26</v>
      </c>
      <c r="AL813" s="90" t="s">
        <v>285</v>
      </c>
      <c r="AM813" s="84" t="s">
        <v>1015</v>
      </c>
      <c r="AN813" s="84" t="b">
        <v>0</v>
      </c>
      <c r="AO813" s="90" t="s">
        <v>10297</v>
      </c>
      <c r="AP813" s="84" t="s">
        <v>308</v>
      </c>
      <c r="AQ813" s="84">
        <v>0</v>
      </c>
      <c r="AR813" s="84">
        <v>0</v>
      </c>
      <c r="AS813" s="84"/>
      <c r="AT813" s="84"/>
      <c r="AU813" s="84"/>
      <c r="AV813" s="84"/>
      <c r="AW813" s="84"/>
      <c r="AX813" s="84"/>
      <c r="AY813" s="84"/>
      <c r="AZ813" s="84"/>
    </row>
    <row r="814" spans="1:52" x14ac:dyDescent="0.2">
      <c r="A814" s="69" t="s">
        <v>2697</v>
      </c>
      <c r="B814" s="69" t="s">
        <v>2696</v>
      </c>
      <c r="C814" s="70"/>
      <c r="D814" s="71"/>
      <c r="E814" s="72"/>
      <c r="F814" s="73"/>
      <c r="G814" s="70"/>
      <c r="H814" s="74"/>
      <c r="I814" s="75"/>
      <c r="J814" s="75"/>
      <c r="K814" s="36"/>
      <c r="L814" s="82"/>
      <c r="M814" s="82"/>
      <c r="N814" s="77"/>
      <c r="O814" s="84" t="s">
        <v>255</v>
      </c>
      <c r="P814" s="86">
        <v>43157.860069444447</v>
      </c>
      <c r="Q814" s="84" t="s">
        <v>4565</v>
      </c>
      <c r="R814" s="84" t="s">
        <v>5686</v>
      </c>
      <c r="S814" s="84" t="s">
        <v>925</v>
      </c>
      <c r="T814" s="84" t="s">
        <v>6291</v>
      </c>
      <c r="U814" s="84" t="s">
        <v>6652</v>
      </c>
      <c r="V814" s="84" t="s">
        <v>6652</v>
      </c>
      <c r="W814" s="86">
        <v>43157.860069444447</v>
      </c>
      <c r="X814" s="84" t="s">
        <v>8585</v>
      </c>
      <c r="Y814" s="84"/>
      <c r="Z814" s="84"/>
      <c r="AA814" s="90" t="s">
        <v>10298</v>
      </c>
      <c r="AB814" s="84"/>
      <c r="AC814" s="84" t="b">
        <v>0</v>
      </c>
      <c r="AD814" s="84">
        <v>0</v>
      </c>
      <c r="AE814" s="90" t="s">
        <v>285</v>
      </c>
      <c r="AF814" s="84" t="b">
        <v>0</v>
      </c>
      <c r="AG814" s="84" t="s">
        <v>290</v>
      </c>
      <c r="AH814" s="84"/>
      <c r="AI814" s="90" t="s">
        <v>285</v>
      </c>
      <c r="AJ814" s="84" t="b">
        <v>0</v>
      </c>
      <c r="AK814" s="84">
        <v>26</v>
      </c>
      <c r="AL814" s="90" t="s">
        <v>10297</v>
      </c>
      <c r="AM814" s="84" t="s">
        <v>296</v>
      </c>
      <c r="AN814" s="84" t="b">
        <v>0</v>
      </c>
      <c r="AO814" s="90" t="s">
        <v>10297</v>
      </c>
      <c r="AP814" s="84" t="s">
        <v>179</v>
      </c>
      <c r="AQ814" s="84">
        <v>0</v>
      </c>
      <c r="AR814" s="84">
        <v>0</v>
      </c>
      <c r="AS814" s="84"/>
      <c r="AT814" s="84"/>
      <c r="AU814" s="84"/>
      <c r="AV814" s="84"/>
      <c r="AW814" s="84"/>
      <c r="AX814" s="84"/>
      <c r="AY814" s="84"/>
      <c r="AZ814" s="84"/>
    </row>
    <row r="815" spans="1:52" x14ac:dyDescent="0.2">
      <c r="A815" s="69" t="s">
        <v>2698</v>
      </c>
      <c r="B815" s="69" t="s">
        <v>2698</v>
      </c>
      <c r="C815" s="70"/>
      <c r="D815" s="71"/>
      <c r="E815" s="72"/>
      <c r="F815" s="73"/>
      <c r="G815" s="70"/>
      <c r="H815" s="74"/>
      <c r="I815" s="75"/>
      <c r="J815" s="75"/>
      <c r="K815" s="36"/>
      <c r="L815" s="82"/>
      <c r="M815" s="82"/>
      <c r="N815" s="77"/>
      <c r="O815" s="84" t="s">
        <v>179</v>
      </c>
      <c r="P815" s="86">
        <v>43157.845266203702</v>
      </c>
      <c r="Q815" s="84" t="s">
        <v>4766</v>
      </c>
      <c r="R815" s="84" t="s">
        <v>5684</v>
      </c>
      <c r="S815" s="84" t="s">
        <v>6104</v>
      </c>
      <c r="T815" s="84" t="s">
        <v>6274</v>
      </c>
      <c r="U815" s="84"/>
      <c r="V815" s="84" t="s">
        <v>7225</v>
      </c>
      <c r="W815" s="86">
        <v>43157.845266203702</v>
      </c>
      <c r="X815" s="84" t="s">
        <v>8586</v>
      </c>
      <c r="Y815" s="84"/>
      <c r="Z815" s="84"/>
      <c r="AA815" s="90" t="s">
        <v>10299</v>
      </c>
      <c r="AB815" s="84"/>
      <c r="AC815" s="84" t="b">
        <v>0</v>
      </c>
      <c r="AD815" s="84">
        <v>1</v>
      </c>
      <c r="AE815" s="90" t="s">
        <v>285</v>
      </c>
      <c r="AF815" s="84" t="b">
        <v>0</v>
      </c>
      <c r="AG815" s="84" t="s">
        <v>291</v>
      </c>
      <c r="AH815" s="84"/>
      <c r="AI815" s="90" t="s">
        <v>285</v>
      </c>
      <c r="AJ815" s="84" t="b">
        <v>0</v>
      </c>
      <c r="AK815" s="84">
        <v>2</v>
      </c>
      <c r="AL815" s="90" t="s">
        <v>285</v>
      </c>
      <c r="AM815" s="84" t="s">
        <v>294</v>
      </c>
      <c r="AN815" s="84" t="b">
        <v>0</v>
      </c>
      <c r="AO815" s="90" t="s">
        <v>10299</v>
      </c>
      <c r="AP815" s="84" t="s">
        <v>179</v>
      </c>
      <c r="AQ815" s="84">
        <v>0</v>
      </c>
      <c r="AR815" s="84">
        <v>0</v>
      </c>
      <c r="AS815" s="84"/>
      <c r="AT815" s="84"/>
      <c r="AU815" s="84"/>
      <c r="AV815" s="84"/>
      <c r="AW815" s="84"/>
      <c r="AX815" s="84"/>
      <c r="AY815" s="84"/>
      <c r="AZ815" s="84"/>
    </row>
    <row r="816" spans="1:52" x14ac:dyDescent="0.2">
      <c r="A816" s="69" t="s">
        <v>2699</v>
      </c>
      <c r="B816" s="69" t="s">
        <v>2698</v>
      </c>
      <c r="C816" s="70"/>
      <c r="D816" s="71"/>
      <c r="E816" s="72"/>
      <c r="F816" s="73"/>
      <c r="G816" s="70"/>
      <c r="H816" s="74"/>
      <c r="I816" s="75"/>
      <c r="J816" s="75"/>
      <c r="K816" s="36"/>
      <c r="L816" s="82"/>
      <c r="M816" s="82"/>
      <c r="N816" s="77"/>
      <c r="O816" s="84" t="s">
        <v>255</v>
      </c>
      <c r="P816" s="86">
        <v>43157.860069444447</v>
      </c>
      <c r="Q816" s="84" t="s">
        <v>4563</v>
      </c>
      <c r="R816" s="84" t="s">
        <v>5684</v>
      </c>
      <c r="S816" s="84" t="s">
        <v>6104</v>
      </c>
      <c r="T816" s="84" t="s">
        <v>6274</v>
      </c>
      <c r="U816" s="84"/>
      <c r="V816" s="84" t="s">
        <v>7226</v>
      </c>
      <c r="W816" s="86">
        <v>43157.860069444447</v>
      </c>
      <c r="X816" s="84" t="s">
        <v>8587</v>
      </c>
      <c r="Y816" s="84"/>
      <c r="Z816" s="84"/>
      <c r="AA816" s="90" t="s">
        <v>10300</v>
      </c>
      <c r="AB816" s="84"/>
      <c r="AC816" s="84" t="b">
        <v>0</v>
      </c>
      <c r="AD816" s="84">
        <v>0</v>
      </c>
      <c r="AE816" s="90" t="s">
        <v>285</v>
      </c>
      <c r="AF816" s="84" t="b">
        <v>0</v>
      </c>
      <c r="AG816" s="84" t="s">
        <v>291</v>
      </c>
      <c r="AH816" s="84"/>
      <c r="AI816" s="90" t="s">
        <v>285</v>
      </c>
      <c r="AJ816" s="84" t="b">
        <v>0</v>
      </c>
      <c r="AK816" s="84">
        <v>2</v>
      </c>
      <c r="AL816" s="90" t="s">
        <v>10299</v>
      </c>
      <c r="AM816" s="84" t="s">
        <v>296</v>
      </c>
      <c r="AN816" s="84" t="b">
        <v>0</v>
      </c>
      <c r="AO816" s="90" t="s">
        <v>10299</v>
      </c>
      <c r="AP816" s="84" t="s">
        <v>179</v>
      </c>
      <c r="AQ816" s="84">
        <v>0</v>
      </c>
      <c r="AR816" s="84">
        <v>0</v>
      </c>
      <c r="AS816" s="84"/>
      <c r="AT816" s="84"/>
      <c r="AU816" s="84"/>
      <c r="AV816" s="84"/>
      <c r="AW816" s="84"/>
      <c r="AX816" s="84"/>
      <c r="AY816" s="84"/>
      <c r="AZ816" s="84"/>
    </row>
    <row r="817" spans="1:52" x14ac:dyDescent="0.2">
      <c r="A817" s="69" t="s">
        <v>2700</v>
      </c>
      <c r="B817" s="69" t="s">
        <v>3817</v>
      </c>
      <c r="C817" s="70"/>
      <c r="D817" s="71"/>
      <c r="E817" s="72"/>
      <c r="F817" s="73"/>
      <c r="G817" s="70"/>
      <c r="H817" s="74"/>
      <c r="I817" s="75"/>
      <c r="J817" s="75"/>
      <c r="K817" s="36"/>
      <c r="L817" s="82"/>
      <c r="M817" s="82"/>
      <c r="N817" s="77"/>
      <c r="O817" s="84" t="s">
        <v>255</v>
      </c>
      <c r="P817" s="86">
        <v>43157.860092592593</v>
      </c>
      <c r="Q817" s="84" t="s">
        <v>4409</v>
      </c>
      <c r="R817" s="84" t="s">
        <v>5607</v>
      </c>
      <c r="S817" s="84" t="s">
        <v>6076</v>
      </c>
      <c r="T817" s="84" t="s">
        <v>6291</v>
      </c>
      <c r="U817" s="84"/>
      <c r="V817" s="84" t="s">
        <v>7227</v>
      </c>
      <c r="W817" s="86">
        <v>43157.860092592593</v>
      </c>
      <c r="X817" s="84" t="s">
        <v>8588</v>
      </c>
      <c r="Y817" s="84"/>
      <c r="Z817" s="84"/>
      <c r="AA817" s="90" t="s">
        <v>10301</v>
      </c>
      <c r="AB817" s="84"/>
      <c r="AC817" s="84" t="b">
        <v>0</v>
      </c>
      <c r="AD817" s="84">
        <v>0</v>
      </c>
      <c r="AE817" s="90" t="s">
        <v>285</v>
      </c>
      <c r="AF817" s="84" t="b">
        <v>0</v>
      </c>
      <c r="AG817" s="84" t="s">
        <v>290</v>
      </c>
      <c r="AH817" s="84"/>
      <c r="AI817" s="90" t="s">
        <v>285</v>
      </c>
      <c r="AJ817" s="84" t="b">
        <v>0</v>
      </c>
      <c r="AK817" s="84">
        <v>1818</v>
      </c>
      <c r="AL817" s="90" t="s">
        <v>11439</v>
      </c>
      <c r="AM817" s="84" t="s">
        <v>294</v>
      </c>
      <c r="AN817" s="84" t="b">
        <v>0</v>
      </c>
      <c r="AO817" s="90" t="s">
        <v>11439</v>
      </c>
      <c r="AP817" s="84" t="s">
        <v>179</v>
      </c>
      <c r="AQ817" s="84">
        <v>0</v>
      </c>
      <c r="AR817" s="84">
        <v>0</v>
      </c>
      <c r="AS817" s="84"/>
      <c r="AT817" s="84"/>
      <c r="AU817" s="84"/>
      <c r="AV817" s="84"/>
      <c r="AW817" s="84"/>
      <c r="AX817" s="84"/>
      <c r="AY817" s="84"/>
      <c r="AZ817" s="84"/>
    </row>
    <row r="818" spans="1:52" x14ac:dyDescent="0.2">
      <c r="A818" s="69" t="s">
        <v>2700</v>
      </c>
      <c r="B818" s="69" t="s">
        <v>3818</v>
      </c>
      <c r="C818" s="70"/>
      <c r="D818" s="71"/>
      <c r="E818" s="72"/>
      <c r="F818" s="73"/>
      <c r="G818" s="70"/>
      <c r="H818" s="74"/>
      <c r="I818" s="75"/>
      <c r="J818" s="75"/>
      <c r="K818" s="36"/>
      <c r="L818" s="82"/>
      <c r="M818" s="82"/>
      <c r="N818" s="77"/>
      <c r="O818" s="84" t="s">
        <v>255</v>
      </c>
      <c r="P818" s="86">
        <v>43157.860092592593</v>
      </c>
      <c r="Q818" s="84" t="s">
        <v>4409</v>
      </c>
      <c r="R818" s="84" t="s">
        <v>5607</v>
      </c>
      <c r="S818" s="84" t="s">
        <v>6076</v>
      </c>
      <c r="T818" s="84" t="s">
        <v>6291</v>
      </c>
      <c r="U818" s="84"/>
      <c r="V818" s="84" t="s">
        <v>7227</v>
      </c>
      <c r="W818" s="86">
        <v>43157.860092592593</v>
      </c>
      <c r="X818" s="84" t="s">
        <v>8588</v>
      </c>
      <c r="Y818" s="84"/>
      <c r="Z818" s="84"/>
      <c r="AA818" s="90" t="s">
        <v>10301</v>
      </c>
      <c r="AB818" s="84"/>
      <c r="AC818" s="84" t="b">
        <v>0</v>
      </c>
      <c r="AD818" s="84">
        <v>0</v>
      </c>
      <c r="AE818" s="90" t="s">
        <v>285</v>
      </c>
      <c r="AF818" s="84" t="b">
        <v>0</v>
      </c>
      <c r="AG818" s="84" t="s">
        <v>290</v>
      </c>
      <c r="AH818" s="84"/>
      <c r="AI818" s="90" t="s">
        <v>285</v>
      </c>
      <c r="AJ818" s="84" t="b">
        <v>0</v>
      </c>
      <c r="AK818" s="84">
        <v>1818</v>
      </c>
      <c r="AL818" s="90" t="s">
        <v>11439</v>
      </c>
      <c r="AM818" s="84" t="s">
        <v>294</v>
      </c>
      <c r="AN818" s="84" t="b">
        <v>0</v>
      </c>
      <c r="AO818" s="90" t="s">
        <v>11439</v>
      </c>
      <c r="AP818" s="84" t="s">
        <v>179</v>
      </c>
      <c r="AQ818" s="84">
        <v>0</v>
      </c>
      <c r="AR818" s="84">
        <v>0</v>
      </c>
      <c r="AS818" s="84"/>
      <c r="AT818" s="84"/>
      <c r="AU818" s="84"/>
      <c r="AV818" s="84"/>
      <c r="AW818" s="84"/>
      <c r="AX818" s="84"/>
      <c r="AY818" s="84"/>
      <c r="AZ818" s="84"/>
    </row>
    <row r="819" spans="1:52" x14ac:dyDescent="0.2">
      <c r="A819" s="69" t="s">
        <v>2700</v>
      </c>
      <c r="B819" s="69" t="s">
        <v>3712</v>
      </c>
      <c r="C819" s="70"/>
      <c r="D819" s="71"/>
      <c r="E819" s="72"/>
      <c r="F819" s="73"/>
      <c r="G819" s="70"/>
      <c r="H819" s="74"/>
      <c r="I819" s="75"/>
      <c r="J819" s="75"/>
      <c r="K819" s="36"/>
      <c r="L819" s="82"/>
      <c r="M819" s="82"/>
      <c r="N819" s="77"/>
      <c r="O819" s="84" t="s">
        <v>255</v>
      </c>
      <c r="P819" s="86">
        <v>43157.860092592593</v>
      </c>
      <c r="Q819" s="84" t="s">
        <v>4409</v>
      </c>
      <c r="R819" s="84" t="s">
        <v>5607</v>
      </c>
      <c r="S819" s="84" t="s">
        <v>6076</v>
      </c>
      <c r="T819" s="84" t="s">
        <v>6291</v>
      </c>
      <c r="U819" s="84"/>
      <c r="V819" s="84" t="s">
        <v>7227</v>
      </c>
      <c r="W819" s="86">
        <v>43157.860092592593</v>
      </c>
      <c r="X819" s="84" t="s">
        <v>8588</v>
      </c>
      <c r="Y819" s="84"/>
      <c r="Z819" s="84"/>
      <c r="AA819" s="90" t="s">
        <v>10301</v>
      </c>
      <c r="AB819" s="84"/>
      <c r="AC819" s="84" t="b">
        <v>0</v>
      </c>
      <c r="AD819" s="84">
        <v>0</v>
      </c>
      <c r="AE819" s="90" t="s">
        <v>285</v>
      </c>
      <c r="AF819" s="84" t="b">
        <v>0</v>
      </c>
      <c r="AG819" s="84" t="s">
        <v>290</v>
      </c>
      <c r="AH819" s="84"/>
      <c r="AI819" s="90" t="s">
        <v>285</v>
      </c>
      <c r="AJ819" s="84" t="b">
        <v>0</v>
      </c>
      <c r="AK819" s="84">
        <v>1818</v>
      </c>
      <c r="AL819" s="90" t="s">
        <v>11439</v>
      </c>
      <c r="AM819" s="84" t="s">
        <v>294</v>
      </c>
      <c r="AN819" s="84" t="b">
        <v>0</v>
      </c>
      <c r="AO819" s="90" t="s">
        <v>11439</v>
      </c>
      <c r="AP819" s="84" t="s">
        <v>179</v>
      </c>
      <c r="AQ819" s="84">
        <v>0</v>
      </c>
      <c r="AR819" s="84">
        <v>0</v>
      </c>
      <c r="AS819" s="84"/>
      <c r="AT819" s="84"/>
      <c r="AU819" s="84"/>
      <c r="AV819" s="84"/>
      <c r="AW819" s="84"/>
      <c r="AX819" s="84"/>
      <c r="AY819" s="84"/>
      <c r="AZ819" s="84"/>
    </row>
    <row r="820" spans="1:52" x14ac:dyDescent="0.2">
      <c r="A820" s="69" t="s">
        <v>2701</v>
      </c>
      <c r="B820" s="69" t="s">
        <v>2701</v>
      </c>
      <c r="C820" s="70"/>
      <c r="D820" s="71"/>
      <c r="E820" s="72"/>
      <c r="F820" s="73"/>
      <c r="G820" s="70"/>
      <c r="H820" s="74"/>
      <c r="I820" s="75"/>
      <c r="J820" s="75"/>
      <c r="K820" s="36"/>
      <c r="L820" s="82"/>
      <c r="M820" s="82"/>
      <c r="N820" s="77"/>
      <c r="O820" s="84" t="s">
        <v>179</v>
      </c>
      <c r="P820" s="86">
        <v>43157.860138888886</v>
      </c>
      <c r="Q820" s="84" t="s">
        <v>4767</v>
      </c>
      <c r="R820" s="84"/>
      <c r="S820" s="84"/>
      <c r="T820" s="84" t="s">
        <v>6338</v>
      </c>
      <c r="U820" s="84"/>
      <c r="V820" s="84" t="s">
        <v>7228</v>
      </c>
      <c r="W820" s="86">
        <v>43157.860138888886</v>
      </c>
      <c r="X820" s="84" t="s">
        <v>8589</v>
      </c>
      <c r="Y820" s="84"/>
      <c r="Z820" s="84"/>
      <c r="AA820" s="90" t="s">
        <v>10302</v>
      </c>
      <c r="AB820" s="84"/>
      <c r="AC820" s="84" t="b">
        <v>0</v>
      </c>
      <c r="AD820" s="84">
        <v>0</v>
      </c>
      <c r="AE820" s="90" t="s">
        <v>285</v>
      </c>
      <c r="AF820" s="84" t="b">
        <v>0</v>
      </c>
      <c r="AG820" s="84" t="s">
        <v>292</v>
      </c>
      <c r="AH820" s="84"/>
      <c r="AI820" s="90" t="s">
        <v>285</v>
      </c>
      <c r="AJ820" s="84" t="b">
        <v>0</v>
      </c>
      <c r="AK820" s="84">
        <v>0</v>
      </c>
      <c r="AL820" s="90" t="s">
        <v>285</v>
      </c>
      <c r="AM820" s="84" t="s">
        <v>296</v>
      </c>
      <c r="AN820" s="84" t="b">
        <v>0</v>
      </c>
      <c r="AO820" s="90" t="s">
        <v>10302</v>
      </c>
      <c r="AP820" s="84" t="s">
        <v>179</v>
      </c>
      <c r="AQ820" s="84">
        <v>0</v>
      </c>
      <c r="AR820" s="84">
        <v>0</v>
      </c>
      <c r="AS820" s="84"/>
      <c r="AT820" s="84"/>
      <c r="AU820" s="84"/>
      <c r="AV820" s="84"/>
      <c r="AW820" s="84"/>
      <c r="AX820" s="84"/>
      <c r="AY820" s="84"/>
      <c r="AZ820" s="84"/>
    </row>
    <row r="821" spans="1:52" x14ac:dyDescent="0.2">
      <c r="A821" s="69" t="s">
        <v>2702</v>
      </c>
      <c r="B821" s="69" t="s">
        <v>2702</v>
      </c>
      <c r="C821" s="70"/>
      <c r="D821" s="71"/>
      <c r="E821" s="72"/>
      <c r="F821" s="73"/>
      <c r="G821" s="70"/>
      <c r="H821" s="74"/>
      <c r="I821" s="75"/>
      <c r="J821" s="75"/>
      <c r="K821" s="36"/>
      <c r="L821" s="82"/>
      <c r="M821" s="82"/>
      <c r="N821" s="77"/>
      <c r="O821" s="84" t="s">
        <v>179</v>
      </c>
      <c r="P821" s="86">
        <v>43157.860162037039</v>
      </c>
      <c r="Q821" s="84" t="s">
        <v>4768</v>
      </c>
      <c r="R821" s="84" t="s">
        <v>5763</v>
      </c>
      <c r="S821" s="84" t="s">
        <v>6078</v>
      </c>
      <c r="T821" s="84" t="s">
        <v>6274</v>
      </c>
      <c r="U821" s="84"/>
      <c r="V821" s="84" t="s">
        <v>7229</v>
      </c>
      <c r="W821" s="86">
        <v>43157.860162037039</v>
      </c>
      <c r="X821" s="84" t="s">
        <v>8590</v>
      </c>
      <c r="Y821" s="84"/>
      <c r="Z821" s="84"/>
      <c r="AA821" s="90" t="s">
        <v>10303</v>
      </c>
      <c r="AB821" s="84"/>
      <c r="AC821" s="84" t="b">
        <v>0</v>
      </c>
      <c r="AD821" s="84">
        <v>1</v>
      </c>
      <c r="AE821" s="90" t="s">
        <v>285</v>
      </c>
      <c r="AF821" s="84" t="b">
        <v>0</v>
      </c>
      <c r="AG821" s="84" t="s">
        <v>290</v>
      </c>
      <c r="AH821" s="84"/>
      <c r="AI821" s="90" t="s">
        <v>285</v>
      </c>
      <c r="AJ821" s="84" t="b">
        <v>0</v>
      </c>
      <c r="AK821" s="84">
        <v>0</v>
      </c>
      <c r="AL821" s="90" t="s">
        <v>285</v>
      </c>
      <c r="AM821" s="84" t="s">
        <v>295</v>
      </c>
      <c r="AN821" s="84" t="b">
        <v>0</v>
      </c>
      <c r="AO821" s="90" t="s">
        <v>10303</v>
      </c>
      <c r="AP821" s="84" t="s">
        <v>179</v>
      </c>
      <c r="AQ821" s="84">
        <v>0</v>
      </c>
      <c r="AR821" s="84">
        <v>0</v>
      </c>
      <c r="AS821" s="84" t="s">
        <v>11942</v>
      </c>
      <c r="AT821" s="84" t="s">
        <v>312</v>
      </c>
      <c r="AU821" s="84" t="s">
        <v>315</v>
      </c>
      <c r="AV821" s="84" t="s">
        <v>500</v>
      </c>
      <c r="AW821" s="84" t="s">
        <v>11984</v>
      </c>
      <c r="AX821" s="84" t="s">
        <v>623</v>
      </c>
      <c r="AY821" s="84" t="s">
        <v>331</v>
      </c>
      <c r="AZ821" s="84" t="s">
        <v>12024</v>
      </c>
    </row>
    <row r="822" spans="1:52" x14ac:dyDescent="0.2">
      <c r="A822" s="69" t="s">
        <v>2703</v>
      </c>
      <c r="B822" s="69" t="s">
        <v>906</v>
      </c>
      <c r="C822" s="70"/>
      <c r="D822" s="71"/>
      <c r="E822" s="72"/>
      <c r="F822" s="73"/>
      <c r="G822" s="70"/>
      <c r="H822" s="74"/>
      <c r="I822" s="75"/>
      <c r="J822" s="75"/>
      <c r="K822" s="36"/>
      <c r="L822" s="82"/>
      <c r="M822" s="82"/>
      <c r="N822" s="77"/>
      <c r="O822" s="84" t="s">
        <v>255</v>
      </c>
      <c r="P822" s="86">
        <v>43157.860231481478</v>
      </c>
      <c r="Q822" s="84" t="s">
        <v>4769</v>
      </c>
      <c r="R822" s="84" t="s">
        <v>5664</v>
      </c>
      <c r="S822" s="84" t="s">
        <v>268</v>
      </c>
      <c r="T822" s="84" t="s">
        <v>6274</v>
      </c>
      <c r="U822" s="84"/>
      <c r="V822" s="84" t="s">
        <v>7230</v>
      </c>
      <c r="W822" s="86">
        <v>43157.860231481478</v>
      </c>
      <c r="X822" s="84" t="s">
        <v>8591</v>
      </c>
      <c r="Y822" s="84"/>
      <c r="Z822" s="84"/>
      <c r="AA822" s="90" t="s">
        <v>10304</v>
      </c>
      <c r="AB822" s="84"/>
      <c r="AC822" s="84" t="b">
        <v>0</v>
      </c>
      <c r="AD822" s="84">
        <v>0</v>
      </c>
      <c r="AE822" s="90" t="s">
        <v>285</v>
      </c>
      <c r="AF822" s="84" t="b">
        <v>0</v>
      </c>
      <c r="AG822" s="84" t="s">
        <v>290</v>
      </c>
      <c r="AH822" s="84"/>
      <c r="AI822" s="90" t="s">
        <v>285</v>
      </c>
      <c r="AJ822" s="84" t="b">
        <v>0</v>
      </c>
      <c r="AK822" s="84">
        <v>0</v>
      </c>
      <c r="AL822" s="90" t="s">
        <v>285</v>
      </c>
      <c r="AM822" s="84" t="s">
        <v>294</v>
      </c>
      <c r="AN822" s="84" t="b">
        <v>0</v>
      </c>
      <c r="AO822" s="90" t="s">
        <v>10304</v>
      </c>
      <c r="AP822" s="84" t="s">
        <v>179</v>
      </c>
      <c r="AQ822" s="84">
        <v>0</v>
      </c>
      <c r="AR822" s="84">
        <v>0</v>
      </c>
      <c r="AS822" s="84"/>
      <c r="AT822" s="84"/>
      <c r="AU822" s="84"/>
      <c r="AV822" s="84"/>
      <c r="AW822" s="84"/>
      <c r="AX822" s="84"/>
      <c r="AY822" s="84"/>
      <c r="AZ822" s="84"/>
    </row>
    <row r="823" spans="1:52" x14ac:dyDescent="0.2">
      <c r="A823" s="69" t="s">
        <v>2704</v>
      </c>
      <c r="B823" s="69" t="s">
        <v>2704</v>
      </c>
      <c r="C823" s="70"/>
      <c r="D823" s="71"/>
      <c r="E823" s="72"/>
      <c r="F823" s="73"/>
      <c r="G823" s="70"/>
      <c r="H823" s="74"/>
      <c r="I823" s="75"/>
      <c r="J823" s="75"/>
      <c r="K823" s="36"/>
      <c r="L823" s="82"/>
      <c r="M823" s="82"/>
      <c r="N823" s="77"/>
      <c r="O823" s="84" t="s">
        <v>179</v>
      </c>
      <c r="P823" s="86">
        <v>43157.66207175926</v>
      </c>
      <c r="Q823" s="84" t="s">
        <v>4770</v>
      </c>
      <c r="R823" s="84"/>
      <c r="S823" s="84"/>
      <c r="T823" s="84" t="s">
        <v>6408</v>
      </c>
      <c r="U823" s="84"/>
      <c r="V823" s="84" t="s">
        <v>7231</v>
      </c>
      <c r="W823" s="86">
        <v>43157.66207175926</v>
      </c>
      <c r="X823" s="84" t="s">
        <v>8592</v>
      </c>
      <c r="Y823" s="84"/>
      <c r="Z823" s="84"/>
      <c r="AA823" s="90" t="s">
        <v>10305</v>
      </c>
      <c r="AB823" s="84"/>
      <c r="AC823" s="84" t="b">
        <v>0</v>
      </c>
      <c r="AD823" s="84">
        <v>12</v>
      </c>
      <c r="AE823" s="90" t="s">
        <v>285</v>
      </c>
      <c r="AF823" s="84" t="b">
        <v>0</v>
      </c>
      <c r="AG823" s="84" t="s">
        <v>1654</v>
      </c>
      <c r="AH823" s="84"/>
      <c r="AI823" s="90" t="s">
        <v>285</v>
      </c>
      <c r="AJ823" s="84" t="b">
        <v>0</v>
      </c>
      <c r="AK823" s="84">
        <v>4</v>
      </c>
      <c r="AL823" s="90" t="s">
        <v>285</v>
      </c>
      <c r="AM823" s="84" t="s">
        <v>295</v>
      </c>
      <c r="AN823" s="84" t="b">
        <v>0</v>
      </c>
      <c r="AO823" s="90" t="s">
        <v>10305</v>
      </c>
      <c r="AP823" s="84" t="s">
        <v>308</v>
      </c>
      <c r="AQ823" s="84">
        <v>0</v>
      </c>
      <c r="AR823" s="84">
        <v>0</v>
      </c>
      <c r="AS823" s="84"/>
      <c r="AT823" s="84"/>
      <c r="AU823" s="84"/>
      <c r="AV823" s="84"/>
      <c r="AW823" s="84"/>
      <c r="AX823" s="84"/>
      <c r="AY823" s="84"/>
      <c r="AZ823" s="84"/>
    </row>
    <row r="824" spans="1:52" x14ac:dyDescent="0.2">
      <c r="A824" s="69" t="s">
        <v>2705</v>
      </c>
      <c r="B824" s="69" t="s">
        <v>2704</v>
      </c>
      <c r="C824" s="70"/>
      <c r="D824" s="71"/>
      <c r="E824" s="72"/>
      <c r="F824" s="73"/>
      <c r="G824" s="70"/>
      <c r="H824" s="74"/>
      <c r="I824" s="75"/>
      <c r="J824" s="75"/>
      <c r="K824" s="36"/>
      <c r="L824" s="82"/>
      <c r="M824" s="82"/>
      <c r="N824" s="77"/>
      <c r="O824" s="84" t="s">
        <v>255</v>
      </c>
      <c r="P824" s="86">
        <v>43157.860266203701</v>
      </c>
      <c r="Q824" s="84" t="s">
        <v>4771</v>
      </c>
      <c r="R824" s="84"/>
      <c r="S824" s="84"/>
      <c r="T824" s="84" t="s">
        <v>6408</v>
      </c>
      <c r="U824" s="84"/>
      <c r="V824" s="84" t="s">
        <v>7232</v>
      </c>
      <c r="W824" s="86">
        <v>43157.860266203701</v>
      </c>
      <c r="X824" s="84" t="s">
        <v>8593</v>
      </c>
      <c r="Y824" s="84"/>
      <c r="Z824" s="84"/>
      <c r="AA824" s="90" t="s">
        <v>10306</v>
      </c>
      <c r="AB824" s="84"/>
      <c r="AC824" s="84" t="b">
        <v>0</v>
      </c>
      <c r="AD824" s="84">
        <v>0</v>
      </c>
      <c r="AE824" s="90" t="s">
        <v>285</v>
      </c>
      <c r="AF824" s="84" t="b">
        <v>0</v>
      </c>
      <c r="AG824" s="84" t="s">
        <v>1654</v>
      </c>
      <c r="AH824" s="84"/>
      <c r="AI824" s="90" t="s">
        <v>285</v>
      </c>
      <c r="AJ824" s="84" t="b">
        <v>0</v>
      </c>
      <c r="AK824" s="84">
        <v>4</v>
      </c>
      <c r="AL824" s="90" t="s">
        <v>10305</v>
      </c>
      <c r="AM824" s="84" t="s">
        <v>1008</v>
      </c>
      <c r="AN824" s="84" t="b">
        <v>0</v>
      </c>
      <c r="AO824" s="90" t="s">
        <v>10305</v>
      </c>
      <c r="AP824" s="84" t="s">
        <v>179</v>
      </c>
      <c r="AQ824" s="84">
        <v>0</v>
      </c>
      <c r="AR824" s="84">
        <v>0</v>
      </c>
      <c r="AS824" s="84"/>
      <c r="AT824" s="84"/>
      <c r="AU824" s="84"/>
      <c r="AV824" s="84"/>
      <c r="AW824" s="84"/>
      <c r="AX824" s="84"/>
      <c r="AY824" s="84"/>
      <c r="AZ824" s="84"/>
    </row>
    <row r="825" spans="1:52" x14ac:dyDescent="0.2">
      <c r="A825" s="69" t="s">
        <v>2706</v>
      </c>
      <c r="B825" s="69" t="s">
        <v>2706</v>
      </c>
      <c r="C825" s="70"/>
      <c r="D825" s="71"/>
      <c r="E825" s="72"/>
      <c r="F825" s="73"/>
      <c r="G825" s="70"/>
      <c r="H825" s="74"/>
      <c r="I825" s="75"/>
      <c r="J825" s="75"/>
      <c r="K825" s="36"/>
      <c r="L825" s="82"/>
      <c r="M825" s="82"/>
      <c r="N825" s="77"/>
      <c r="O825" s="84" t="s">
        <v>179</v>
      </c>
      <c r="P825" s="86">
        <v>43157.860277777778</v>
      </c>
      <c r="Q825" s="84" t="s">
        <v>4772</v>
      </c>
      <c r="R825" s="84" t="s">
        <v>5607</v>
      </c>
      <c r="S825" s="84" t="s">
        <v>6076</v>
      </c>
      <c r="T825" s="84" t="s">
        <v>6274</v>
      </c>
      <c r="U825" s="84"/>
      <c r="V825" s="84" t="s">
        <v>7233</v>
      </c>
      <c r="W825" s="86">
        <v>43157.860277777778</v>
      </c>
      <c r="X825" s="84" t="s">
        <v>8594</v>
      </c>
      <c r="Y825" s="84"/>
      <c r="Z825" s="84"/>
      <c r="AA825" s="90" t="s">
        <v>10307</v>
      </c>
      <c r="AB825" s="84"/>
      <c r="AC825" s="84" t="b">
        <v>0</v>
      </c>
      <c r="AD825" s="84">
        <v>1</v>
      </c>
      <c r="AE825" s="90" t="s">
        <v>285</v>
      </c>
      <c r="AF825" s="84" t="b">
        <v>0</v>
      </c>
      <c r="AG825" s="84" t="s">
        <v>292</v>
      </c>
      <c r="AH825" s="84"/>
      <c r="AI825" s="90" t="s">
        <v>285</v>
      </c>
      <c r="AJ825" s="84" t="b">
        <v>0</v>
      </c>
      <c r="AK825" s="84">
        <v>0</v>
      </c>
      <c r="AL825" s="90" t="s">
        <v>285</v>
      </c>
      <c r="AM825" s="84" t="s">
        <v>298</v>
      </c>
      <c r="AN825" s="84" t="b">
        <v>0</v>
      </c>
      <c r="AO825" s="90" t="s">
        <v>10307</v>
      </c>
      <c r="AP825" s="84" t="s">
        <v>179</v>
      </c>
      <c r="AQ825" s="84">
        <v>0</v>
      </c>
      <c r="AR825" s="84">
        <v>0</v>
      </c>
      <c r="AS825" s="84"/>
      <c r="AT825" s="84"/>
      <c r="AU825" s="84"/>
      <c r="AV825" s="84"/>
      <c r="AW825" s="84"/>
      <c r="AX825" s="84"/>
      <c r="AY825" s="84"/>
      <c r="AZ825" s="84"/>
    </row>
    <row r="826" spans="1:52" x14ac:dyDescent="0.2">
      <c r="A826" s="69" t="s">
        <v>2707</v>
      </c>
      <c r="B826" s="69" t="s">
        <v>232</v>
      </c>
      <c r="C826" s="70"/>
      <c r="D826" s="71"/>
      <c r="E826" s="72"/>
      <c r="F826" s="73"/>
      <c r="G826" s="70"/>
      <c r="H826" s="74"/>
      <c r="I826" s="75"/>
      <c r="J826" s="75"/>
      <c r="K826" s="36"/>
      <c r="L826" s="82"/>
      <c r="M826" s="82"/>
      <c r="N826" s="77"/>
      <c r="O826" s="84" t="s">
        <v>255</v>
      </c>
      <c r="P826" s="86">
        <v>43157.860300925924</v>
      </c>
      <c r="Q826" s="84" t="s">
        <v>4773</v>
      </c>
      <c r="R826" s="84" t="s">
        <v>5764</v>
      </c>
      <c r="S826" s="84" t="s">
        <v>258</v>
      </c>
      <c r="T826" s="84" t="s">
        <v>6409</v>
      </c>
      <c r="U826" s="84"/>
      <c r="V826" s="84" t="s">
        <v>7234</v>
      </c>
      <c r="W826" s="86">
        <v>43157.860300925924</v>
      </c>
      <c r="X826" s="84" t="s">
        <v>8595</v>
      </c>
      <c r="Y826" s="84"/>
      <c r="Z826" s="84"/>
      <c r="AA826" s="90" t="s">
        <v>10308</v>
      </c>
      <c r="AB826" s="84"/>
      <c r="AC826" s="84" t="b">
        <v>0</v>
      </c>
      <c r="AD826" s="84">
        <v>0</v>
      </c>
      <c r="AE826" s="90" t="s">
        <v>285</v>
      </c>
      <c r="AF826" s="84" t="b">
        <v>1</v>
      </c>
      <c r="AG826" s="84" t="s">
        <v>292</v>
      </c>
      <c r="AH826" s="84"/>
      <c r="AI826" s="90" t="s">
        <v>11849</v>
      </c>
      <c r="AJ826" s="84" t="b">
        <v>0</v>
      </c>
      <c r="AK826" s="84">
        <v>0</v>
      </c>
      <c r="AL826" s="90" t="s">
        <v>285</v>
      </c>
      <c r="AM826" s="84" t="s">
        <v>295</v>
      </c>
      <c r="AN826" s="84" t="b">
        <v>0</v>
      </c>
      <c r="AO826" s="90" t="s">
        <v>10308</v>
      </c>
      <c r="AP826" s="84" t="s">
        <v>179</v>
      </c>
      <c r="AQ826" s="84">
        <v>0</v>
      </c>
      <c r="AR826" s="84">
        <v>0</v>
      </c>
      <c r="AS826" s="84"/>
      <c r="AT826" s="84"/>
      <c r="AU826" s="84"/>
      <c r="AV826" s="84"/>
      <c r="AW826" s="84"/>
      <c r="AX826" s="84"/>
      <c r="AY826" s="84"/>
      <c r="AZ826" s="84"/>
    </row>
    <row r="827" spans="1:52" x14ac:dyDescent="0.2">
      <c r="A827" s="69" t="s">
        <v>2708</v>
      </c>
      <c r="B827" s="69" t="s">
        <v>2708</v>
      </c>
      <c r="C827" s="70"/>
      <c r="D827" s="71"/>
      <c r="E827" s="72"/>
      <c r="F827" s="73"/>
      <c r="G827" s="70"/>
      <c r="H827" s="74"/>
      <c r="I827" s="75"/>
      <c r="J827" s="75"/>
      <c r="K827" s="36"/>
      <c r="L827" s="82"/>
      <c r="M827" s="82"/>
      <c r="N827" s="77"/>
      <c r="O827" s="84" t="s">
        <v>179</v>
      </c>
      <c r="P827" s="86">
        <v>43157.860312500001</v>
      </c>
      <c r="Q827" s="84" t="s">
        <v>4774</v>
      </c>
      <c r="R827" s="84" t="s">
        <v>5765</v>
      </c>
      <c r="S827" s="84" t="s">
        <v>6147</v>
      </c>
      <c r="T827" s="84" t="s">
        <v>6274</v>
      </c>
      <c r="U827" s="84" t="s">
        <v>6680</v>
      </c>
      <c r="V827" s="84" t="s">
        <v>6680</v>
      </c>
      <c r="W827" s="86">
        <v>43157.860312500001</v>
      </c>
      <c r="X827" s="84" t="s">
        <v>8596</v>
      </c>
      <c r="Y827" s="84"/>
      <c r="Z827" s="84"/>
      <c r="AA827" s="90" t="s">
        <v>10309</v>
      </c>
      <c r="AB827" s="84"/>
      <c r="AC827" s="84" t="b">
        <v>0</v>
      </c>
      <c r="AD827" s="84">
        <v>0</v>
      </c>
      <c r="AE827" s="90" t="s">
        <v>285</v>
      </c>
      <c r="AF827" s="84" t="b">
        <v>0</v>
      </c>
      <c r="AG827" s="84" t="s">
        <v>290</v>
      </c>
      <c r="AH827" s="84"/>
      <c r="AI827" s="90" t="s">
        <v>285</v>
      </c>
      <c r="AJ827" s="84" t="b">
        <v>0</v>
      </c>
      <c r="AK827" s="84">
        <v>0</v>
      </c>
      <c r="AL827" s="90" t="s">
        <v>285</v>
      </c>
      <c r="AM827" s="84" t="s">
        <v>294</v>
      </c>
      <c r="AN827" s="84" t="b">
        <v>0</v>
      </c>
      <c r="AO827" s="90" t="s">
        <v>10309</v>
      </c>
      <c r="AP827" s="84" t="s">
        <v>179</v>
      </c>
      <c r="AQ827" s="84">
        <v>0</v>
      </c>
      <c r="AR827" s="84">
        <v>0</v>
      </c>
      <c r="AS827" s="84"/>
      <c r="AT827" s="84"/>
      <c r="AU827" s="84"/>
      <c r="AV827" s="84"/>
      <c r="AW827" s="84"/>
      <c r="AX827" s="84"/>
      <c r="AY827" s="84"/>
      <c r="AZ827" s="84"/>
    </row>
    <row r="828" spans="1:52" x14ac:dyDescent="0.2">
      <c r="A828" s="69" t="s">
        <v>2709</v>
      </c>
      <c r="B828" s="69" t="s">
        <v>3738</v>
      </c>
      <c r="C828" s="70"/>
      <c r="D828" s="71"/>
      <c r="E828" s="72"/>
      <c r="F828" s="73"/>
      <c r="G828" s="70"/>
      <c r="H828" s="74"/>
      <c r="I828" s="75"/>
      <c r="J828" s="75"/>
      <c r="K828" s="36"/>
      <c r="L828" s="82"/>
      <c r="M828" s="82"/>
      <c r="N828" s="77"/>
      <c r="O828" s="84" t="s">
        <v>255</v>
      </c>
      <c r="P828" s="86">
        <v>43157.860439814816</v>
      </c>
      <c r="Q828" s="84" t="s">
        <v>4602</v>
      </c>
      <c r="R828" s="84" t="s">
        <v>5698</v>
      </c>
      <c r="S828" s="84" t="s">
        <v>6112</v>
      </c>
      <c r="T828" s="84" t="s">
        <v>6359</v>
      </c>
      <c r="U828" s="84"/>
      <c r="V828" s="84" t="s">
        <v>275</v>
      </c>
      <c r="W828" s="86">
        <v>43157.860439814816</v>
      </c>
      <c r="X828" s="84" t="s">
        <v>8597</v>
      </c>
      <c r="Y828" s="84"/>
      <c r="Z828" s="84"/>
      <c r="AA828" s="90" t="s">
        <v>10310</v>
      </c>
      <c r="AB828" s="84"/>
      <c r="AC828" s="84" t="b">
        <v>0</v>
      </c>
      <c r="AD828" s="84">
        <v>0</v>
      </c>
      <c r="AE828" s="90" t="s">
        <v>285</v>
      </c>
      <c r="AF828" s="84" t="b">
        <v>0</v>
      </c>
      <c r="AG828" s="84" t="s">
        <v>2154</v>
      </c>
      <c r="AH828" s="84"/>
      <c r="AI828" s="90" t="s">
        <v>285</v>
      </c>
      <c r="AJ828" s="84" t="b">
        <v>0</v>
      </c>
      <c r="AK828" s="84">
        <v>27</v>
      </c>
      <c r="AL828" s="90" t="s">
        <v>11474</v>
      </c>
      <c r="AM828" s="84" t="s">
        <v>296</v>
      </c>
      <c r="AN828" s="84" t="b">
        <v>0</v>
      </c>
      <c r="AO828" s="90" t="s">
        <v>11474</v>
      </c>
      <c r="AP828" s="84" t="s">
        <v>179</v>
      </c>
      <c r="AQ828" s="84">
        <v>0</v>
      </c>
      <c r="AR828" s="84">
        <v>0</v>
      </c>
      <c r="AS828" s="84"/>
      <c r="AT828" s="84"/>
      <c r="AU828" s="84"/>
      <c r="AV828" s="84"/>
      <c r="AW828" s="84"/>
      <c r="AX828" s="84"/>
      <c r="AY828" s="84"/>
      <c r="AZ828" s="84"/>
    </row>
    <row r="829" spans="1:52" x14ac:dyDescent="0.2">
      <c r="A829" s="69" t="s">
        <v>2710</v>
      </c>
      <c r="B829" s="69" t="s">
        <v>2710</v>
      </c>
      <c r="C829" s="70"/>
      <c r="D829" s="71"/>
      <c r="E829" s="72"/>
      <c r="F829" s="73"/>
      <c r="G829" s="70"/>
      <c r="H829" s="74"/>
      <c r="I829" s="75"/>
      <c r="J829" s="75"/>
      <c r="K829" s="36"/>
      <c r="L829" s="82"/>
      <c r="M829" s="82"/>
      <c r="N829" s="77"/>
      <c r="O829" s="84" t="s">
        <v>179</v>
      </c>
      <c r="P829" s="86">
        <v>43157.219548611109</v>
      </c>
      <c r="Q829" s="84" t="s">
        <v>4775</v>
      </c>
      <c r="R829" s="84" t="s">
        <v>5766</v>
      </c>
      <c r="S829" s="84" t="s">
        <v>940</v>
      </c>
      <c r="T829" s="84" t="s">
        <v>6338</v>
      </c>
      <c r="U829" s="84"/>
      <c r="V829" s="84" t="s">
        <v>7235</v>
      </c>
      <c r="W829" s="86">
        <v>43157.219548611109</v>
      </c>
      <c r="X829" s="84" t="s">
        <v>8598</v>
      </c>
      <c r="Y829" s="84"/>
      <c r="Z829" s="84"/>
      <c r="AA829" s="90" t="s">
        <v>10311</v>
      </c>
      <c r="AB829" s="84"/>
      <c r="AC829" s="84" t="b">
        <v>0</v>
      </c>
      <c r="AD829" s="84">
        <v>277</v>
      </c>
      <c r="AE829" s="90" t="s">
        <v>285</v>
      </c>
      <c r="AF829" s="84" t="b">
        <v>0</v>
      </c>
      <c r="AG829" s="84" t="s">
        <v>2154</v>
      </c>
      <c r="AH829" s="84"/>
      <c r="AI829" s="90" t="s">
        <v>285</v>
      </c>
      <c r="AJ829" s="84" t="b">
        <v>0</v>
      </c>
      <c r="AK829" s="84">
        <v>154</v>
      </c>
      <c r="AL829" s="90" t="s">
        <v>285</v>
      </c>
      <c r="AM829" s="84" t="s">
        <v>1021</v>
      </c>
      <c r="AN829" s="84" t="b">
        <v>0</v>
      </c>
      <c r="AO829" s="90" t="s">
        <v>10311</v>
      </c>
      <c r="AP829" s="84" t="s">
        <v>308</v>
      </c>
      <c r="AQ829" s="84">
        <v>0</v>
      </c>
      <c r="AR829" s="84">
        <v>0</v>
      </c>
      <c r="AS829" s="84"/>
      <c r="AT829" s="84"/>
      <c r="AU829" s="84"/>
      <c r="AV829" s="84"/>
      <c r="AW829" s="84"/>
      <c r="AX829" s="84"/>
      <c r="AY829" s="84"/>
      <c r="AZ829" s="84"/>
    </row>
    <row r="830" spans="1:52" x14ac:dyDescent="0.2">
      <c r="A830" s="69" t="s">
        <v>2711</v>
      </c>
      <c r="B830" s="69" t="s">
        <v>2710</v>
      </c>
      <c r="C830" s="70"/>
      <c r="D830" s="71"/>
      <c r="E830" s="72"/>
      <c r="F830" s="73"/>
      <c r="G830" s="70"/>
      <c r="H830" s="74"/>
      <c r="I830" s="75"/>
      <c r="J830" s="75"/>
      <c r="K830" s="36"/>
      <c r="L830" s="82"/>
      <c r="M830" s="82"/>
      <c r="N830" s="77"/>
      <c r="O830" s="84" t="s">
        <v>255</v>
      </c>
      <c r="P830" s="86">
        <v>43157.860462962963</v>
      </c>
      <c r="Q830" s="84" t="s">
        <v>4776</v>
      </c>
      <c r="R830" s="84" t="s">
        <v>5766</v>
      </c>
      <c r="S830" s="84" t="s">
        <v>940</v>
      </c>
      <c r="T830" s="84" t="s">
        <v>6338</v>
      </c>
      <c r="U830" s="84"/>
      <c r="V830" s="84" t="s">
        <v>7236</v>
      </c>
      <c r="W830" s="86">
        <v>43157.860462962963</v>
      </c>
      <c r="X830" s="84" t="s">
        <v>8599</v>
      </c>
      <c r="Y830" s="84"/>
      <c r="Z830" s="84"/>
      <c r="AA830" s="90" t="s">
        <v>10312</v>
      </c>
      <c r="AB830" s="84"/>
      <c r="AC830" s="84" t="b">
        <v>0</v>
      </c>
      <c r="AD830" s="84">
        <v>0</v>
      </c>
      <c r="AE830" s="90" t="s">
        <v>285</v>
      </c>
      <c r="AF830" s="84" t="b">
        <v>0</v>
      </c>
      <c r="AG830" s="84" t="s">
        <v>2154</v>
      </c>
      <c r="AH830" s="84"/>
      <c r="AI830" s="90" t="s">
        <v>285</v>
      </c>
      <c r="AJ830" s="84" t="b">
        <v>0</v>
      </c>
      <c r="AK830" s="84">
        <v>154</v>
      </c>
      <c r="AL830" s="90" t="s">
        <v>10311</v>
      </c>
      <c r="AM830" s="84" t="s">
        <v>296</v>
      </c>
      <c r="AN830" s="84" t="b">
        <v>0</v>
      </c>
      <c r="AO830" s="90" t="s">
        <v>10311</v>
      </c>
      <c r="AP830" s="84" t="s">
        <v>179</v>
      </c>
      <c r="AQ830" s="84">
        <v>0</v>
      </c>
      <c r="AR830" s="84">
        <v>0</v>
      </c>
      <c r="AS830" s="84"/>
      <c r="AT830" s="84"/>
      <c r="AU830" s="84"/>
      <c r="AV830" s="84"/>
      <c r="AW830" s="84"/>
      <c r="AX830" s="84"/>
      <c r="AY830" s="84"/>
      <c r="AZ830" s="84"/>
    </row>
    <row r="831" spans="1:52" x14ac:dyDescent="0.2">
      <c r="A831" s="69" t="s">
        <v>2008</v>
      </c>
      <c r="B831" s="69" t="s">
        <v>2008</v>
      </c>
      <c r="C831" s="70"/>
      <c r="D831" s="71"/>
      <c r="E831" s="72"/>
      <c r="F831" s="73"/>
      <c r="G831" s="70"/>
      <c r="H831" s="74"/>
      <c r="I831" s="75"/>
      <c r="J831" s="75"/>
      <c r="K831" s="36"/>
      <c r="L831" s="82"/>
      <c r="M831" s="82"/>
      <c r="N831" s="77"/>
      <c r="O831" s="84" t="s">
        <v>179</v>
      </c>
      <c r="P831" s="86">
        <v>43157.703043981484</v>
      </c>
      <c r="Q831" s="84" t="s">
        <v>4777</v>
      </c>
      <c r="R831" s="84" t="s">
        <v>5767</v>
      </c>
      <c r="S831" s="84" t="s">
        <v>6148</v>
      </c>
      <c r="T831" s="84" t="s">
        <v>6274</v>
      </c>
      <c r="U831" s="84"/>
      <c r="V831" s="84" t="s">
        <v>2177</v>
      </c>
      <c r="W831" s="86">
        <v>43157.703043981484</v>
      </c>
      <c r="X831" s="84" t="s">
        <v>8600</v>
      </c>
      <c r="Y831" s="84"/>
      <c r="Z831" s="84"/>
      <c r="AA831" s="90" t="s">
        <v>10313</v>
      </c>
      <c r="AB831" s="84"/>
      <c r="AC831" s="84" t="b">
        <v>0</v>
      </c>
      <c r="AD831" s="84">
        <v>195</v>
      </c>
      <c r="AE831" s="90" t="s">
        <v>285</v>
      </c>
      <c r="AF831" s="84" t="b">
        <v>0</v>
      </c>
      <c r="AG831" s="84" t="s">
        <v>290</v>
      </c>
      <c r="AH831" s="84"/>
      <c r="AI831" s="90" t="s">
        <v>285</v>
      </c>
      <c r="AJ831" s="84" t="b">
        <v>0</v>
      </c>
      <c r="AK831" s="84">
        <v>38</v>
      </c>
      <c r="AL831" s="90" t="s">
        <v>285</v>
      </c>
      <c r="AM831" s="84" t="s">
        <v>1015</v>
      </c>
      <c r="AN831" s="84" t="b">
        <v>0</v>
      </c>
      <c r="AO831" s="90" t="s">
        <v>10313</v>
      </c>
      <c r="AP831" s="84" t="s">
        <v>308</v>
      </c>
      <c r="AQ831" s="84">
        <v>0</v>
      </c>
      <c r="AR831" s="84">
        <v>0</v>
      </c>
      <c r="AS831" s="84"/>
      <c r="AT831" s="84"/>
      <c r="AU831" s="84"/>
      <c r="AV831" s="84"/>
      <c r="AW831" s="84"/>
      <c r="AX831" s="84"/>
      <c r="AY831" s="84"/>
      <c r="AZ831" s="84"/>
    </row>
    <row r="832" spans="1:52" x14ac:dyDescent="0.2">
      <c r="A832" s="69" t="s">
        <v>2712</v>
      </c>
      <c r="B832" s="69" t="s">
        <v>2008</v>
      </c>
      <c r="C832" s="70"/>
      <c r="D832" s="71"/>
      <c r="E832" s="72"/>
      <c r="F832" s="73"/>
      <c r="G832" s="70"/>
      <c r="H832" s="74"/>
      <c r="I832" s="75"/>
      <c r="J832" s="75"/>
      <c r="K832" s="36"/>
      <c r="L832" s="82"/>
      <c r="M832" s="82"/>
      <c r="N832" s="77"/>
      <c r="O832" s="84" t="s">
        <v>255</v>
      </c>
      <c r="P832" s="86">
        <v>43157.860567129632</v>
      </c>
      <c r="Q832" s="84" t="s">
        <v>4778</v>
      </c>
      <c r="R832" s="84" t="s">
        <v>5767</v>
      </c>
      <c r="S832" s="84" t="s">
        <v>6148</v>
      </c>
      <c r="T832" s="84" t="s">
        <v>6274</v>
      </c>
      <c r="U832" s="84"/>
      <c r="V832" s="84" t="s">
        <v>7237</v>
      </c>
      <c r="W832" s="86">
        <v>43157.860567129632</v>
      </c>
      <c r="X832" s="84" t="s">
        <v>8601</v>
      </c>
      <c r="Y832" s="84"/>
      <c r="Z832" s="84"/>
      <c r="AA832" s="90" t="s">
        <v>10314</v>
      </c>
      <c r="AB832" s="84"/>
      <c r="AC832" s="84" t="b">
        <v>0</v>
      </c>
      <c r="AD832" s="84">
        <v>0</v>
      </c>
      <c r="AE832" s="90" t="s">
        <v>285</v>
      </c>
      <c r="AF832" s="84" t="b">
        <v>0</v>
      </c>
      <c r="AG832" s="84" t="s">
        <v>290</v>
      </c>
      <c r="AH832" s="84"/>
      <c r="AI832" s="90" t="s">
        <v>285</v>
      </c>
      <c r="AJ832" s="84" t="b">
        <v>0</v>
      </c>
      <c r="AK832" s="84">
        <v>38</v>
      </c>
      <c r="AL832" s="90" t="s">
        <v>10313</v>
      </c>
      <c r="AM832" s="84" t="s">
        <v>295</v>
      </c>
      <c r="AN832" s="84" t="b">
        <v>0</v>
      </c>
      <c r="AO832" s="90" t="s">
        <v>10313</v>
      </c>
      <c r="AP832" s="84" t="s">
        <v>179</v>
      </c>
      <c r="AQ832" s="84">
        <v>0</v>
      </c>
      <c r="AR832" s="84">
        <v>0</v>
      </c>
      <c r="AS832" s="84"/>
      <c r="AT832" s="84"/>
      <c r="AU832" s="84"/>
      <c r="AV832" s="84"/>
      <c r="AW832" s="84"/>
      <c r="AX832" s="84"/>
      <c r="AY832" s="84"/>
      <c r="AZ832" s="84"/>
    </row>
    <row r="833" spans="1:52" x14ac:dyDescent="0.2">
      <c r="A833" s="69" t="s">
        <v>2713</v>
      </c>
      <c r="B833" s="69" t="s">
        <v>2009</v>
      </c>
      <c r="C833" s="70"/>
      <c r="D833" s="71"/>
      <c r="E833" s="72"/>
      <c r="F833" s="73"/>
      <c r="G833" s="70"/>
      <c r="H833" s="74"/>
      <c r="I833" s="75"/>
      <c r="J833" s="75"/>
      <c r="K833" s="36"/>
      <c r="L833" s="82"/>
      <c r="M833" s="82"/>
      <c r="N833" s="77"/>
      <c r="O833" s="84" t="s">
        <v>256</v>
      </c>
      <c r="P833" s="86">
        <v>43157.860706018517</v>
      </c>
      <c r="Q833" s="84" t="s">
        <v>4779</v>
      </c>
      <c r="R833" s="84"/>
      <c r="S833" s="84"/>
      <c r="T833" s="84" t="s">
        <v>6410</v>
      </c>
      <c r="U833" s="84"/>
      <c r="V833" s="84" t="s">
        <v>7238</v>
      </c>
      <c r="W833" s="86">
        <v>43157.860706018517</v>
      </c>
      <c r="X833" s="84" t="s">
        <v>8602</v>
      </c>
      <c r="Y833" s="84"/>
      <c r="Z833" s="84"/>
      <c r="AA833" s="90" t="s">
        <v>10315</v>
      </c>
      <c r="AB833" s="90" t="s">
        <v>11538</v>
      </c>
      <c r="AC833" s="84" t="b">
        <v>0</v>
      </c>
      <c r="AD833" s="84">
        <v>3</v>
      </c>
      <c r="AE833" s="90" t="s">
        <v>11705</v>
      </c>
      <c r="AF833" s="84" t="b">
        <v>0</v>
      </c>
      <c r="AG833" s="84" t="s">
        <v>290</v>
      </c>
      <c r="AH833" s="84"/>
      <c r="AI833" s="90" t="s">
        <v>285</v>
      </c>
      <c r="AJ833" s="84" t="b">
        <v>0</v>
      </c>
      <c r="AK833" s="84">
        <v>1</v>
      </c>
      <c r="AL833" s="90" t="s">
        <v>285</v>
      </c>
      <c r="AM833" s="84" t="s">
        <v>295</v>
      </c>
      <c r="AN833" s="84" t="b">
        <v>0</v>
      </c>
      <c r="AO833" s="90" t="s">
        <v>11538</v>
      </c>
      <c r="AP833" s="84" t="s">
        <v>179</v>
      </c>
      <c r="AQ833" s="84">
        <v>0</v>
      </c>
      <c r="AR833" s="84">
        <v>0</v>
      </c>
      <c r="AS833" s="84"/>
      <c r="AT833" s="84"/>
      <c r="AU833" s="84"/>
      <c r="AV833" s="84"/>
      <c r="AW833" s="84"/>
      <c r="AX833" s="84"/>
      <c r="AY833" s="84"/>
      <c r="AZ833" s="84"/>
    </row>
    <row r="834" spans="1:52" x14ac:dyDescent="0.2">
      <c r="A834" s="69" t="s">
        <v>2713</v>
      </c>
      <c r="B834" s="69" t="s">
        <v>2010</v>
      </c>
      <c r="C834" s="70"/>
      <c r="D834" s="71"/>
      <c r="E834" s="72"/>
      <c r="F834" s="73"/>
      <c r="G834" s="70"/>
      <c r="H834" s="74"/>
      <c r="I834" s="75"/>
      <c r="J834" s="75"/>
      <c r="K834" s="36"/>
      <c r="L834" s="82"/>
      <c r="M834" s="82"/>
      <c r="N834" s="77"/>
      <c r="O834" s="84" t="s">
        <v>255</v>
      </c>
      <c r="P834" s="86">
        <v>43157.860706018517</v>
      </c>
      <c r="Q834" s="84" t="s">
        <v>4779</v>
      </c>
      <c r="R834" s="84"/>
      <c r="S834" s="84"/>
      <c r="T834" s="84" t="s">
        <v>6410</v>
      </c>
      <c r="U834" s="84"/>
      <c r="V834" s="84" t="s">
        <v>7238</v>
      </c>
      <c r="W834" s="86">
        <v>43157.860706018517</v>
      </c>
      <c r="X834" s="84" t="s">
        <v>8602</v>
      </c>
      <c r="Y834" s="84"/>
      <c r="Z834" s="84"/>
      <c r="AA834" s="90" t="s">
        <v>10315</v>
      </c>
      <c r="AB834" s="90" t="s">
        <v>11538</v>
      </c>
      <c r="AC834" s="84" t="b">
        <v>0</v>
      </c>
      <c r="AD834" s="84">
        <v>3</v>
      </c>
      <c r="AE834" s="90" t="s">
        <v>11705</v>
      </c>
      <c r="AF834" s="84" t="b">
        <v>0</v>
      </c>
      <c r="AG834" s="84" t="s">
        <v>290</v>
      </c>
      <c r="AH834" s="84"/>
      <c r="AI834" s="90" t="s">
        <v>285</v>
      </c>
      <c r="AJ834" s="84" t="b">
        <v>0</v>
      </c>
      <c r="AK834" s="84">
        <v>1</v>
      </c>
      <c r="AL834" s="90" t="s">
        <v>285</v>
      </c>
      <c r="AM834" s="84" t="s">
        <v>295</v>
      </c>
      <c r="AN834" s="84" t="b">
        <v>0</v>
      </c>
      <c r="AO834" s="90" t="s">
        <v>11538</v>
      </c>
      <c r="AP834" s="84" t="s">
        <v>179</v>
      </c>
      <c r="AQ834" s="84">
        <v>0</v>
      </c>
      <c r="AR834" s="84">
        <v>0</v>
      </c>
      <c r="AS834" s="84"/>
      <c r="AT834" s="84"/>
      <c r="AU834" s="84"/>
      <c r="AV834" s="84"/>
      <c r="AW834" s="84"/>
      <c r="AX834" s="84"/>
      <c r="AY834" s="84"/>
      <c r="AZ834" s="84"/>
    </row>
    <row r="835" spans="1:52" x14ac:dyDescent="0.2">
      <c r="A835" s="69" t="s">
        <v>816</v>
      </c>
      <c r="B835" s="69" t="s">
        <v>816</v>
      </c>
      <c r="C835" s="70"/>
      <c r="D835" s="71"/>
      <c r="E835" s="72"/>
      <c r="F835" s="73"/>
      <c r="G835" s="70"/>
      <c r="H835" s="74"/>
      <c r="I835" s="75"/>
      <c r="J835" s="75"/>
      <c r="K835" s="36"/>
      <c r="L835" s="82"/>
      <c r="M835" s="82"/>
      <c r="N835" s="77"/>
      <c r="O835" s="84" t="s">
        <v>179</v>
      </c>
      <c r="P835" s="86">
        <v>43157.860717592594</v>
      </c>
      <c r="Q835" s="84" t="s">
        <v>4780</v>
      </c>
      <c r="R835" s="84" t="s">
        <v>5768</v>
      </c>
      <c r="S835" s="84" t="s">
        <v>258</v>
      </c>
      <c r="T835" s="84" t="s">
        <v>6274</v>
      </c>
      <c r="U835" s="84"/>
      <c r="V835" s="84" t="s">
        <v>947</v>
      </c>
      <c r="W835" s="86">
        <v>43157.860717592594</v>
      </c>
      <c r="X835" s="84" t="s">
        <v>8603</v>
      </c>
      <c r="Y835" s="84"/>
      <c r="Z835" s="84"/>
      <c r="AA835" s="90" t="s">
        <v>10316</v>
      </c>
      <c r="AB835" s="84"/>
      <c r="AC835" s="84" t="b">
        <v>0</v>
      </c>
      <c r="AD835" s="84">
        <v>9</v>
      </c>
      <c r="AE835" s="90" t="s">
        <v>285</v>
      </c>
      <c r="AF835" s="84" t="b">
        <v>1</v>
      </c>
      <c r="AG835" s="84" t="s">
        <v>290</v>
      </c>
      <c r="AH835" s="84"/>
      <c r="AI835" s="90" t="s">
        <v>11850</v>
      </c>
      <c r="AJ835" s="84" t="b">
        <v>0</v>
      </c>
      <c r="AK835" s="84">
        <v>7</v>
      </c>
      <c r="AL835" s="90" t="s">
        <v>285</v>
      </c>
      <c r="AM835" s="84" t="s">
        <v>295</v>
      </c>
      <c r="AN835" s="84" t="b">
        <v>0</v>
      </c>
      <c r="AO835" s="90" t="s">
        <v>10316</v>
      </c>
      <c r="AP835" s="84" t="s">
        <v>179</v>
      </c>
      <c r="AQ835" s="84">
        <v>0</v>
      </c>
      <c r="AR835" s="84">
        <v>0</v>
      </c>
      <c r="AS835" s="84"/>
      <c r="AT835" s="84"/>
      <c r="AU835" s="84"/>
      <c r="AV835" s="84"/>
      <c r="AW835" s="84"/>
      <c r="AX835" s="84"/>
      <c r="AY835" s="84"/>
      <c r="AZ835" s="84"/>
    </row>
    <row r="836" spans="1:52" x14ac:dyDescent="0.2">
      <c r="A836" s="69" t="s">
        <v>2714</v>
      </c>
      <c r="B836" s="69" t="s">
        <v>826</v>
      </c>
      <c r="C836" s="70"/>
      <c r="D836" s="71"/>
      <c r="E836" s="72"/>
      <c r="F836" s="73"/>
      <c r="G836" s="70"/>
      <c r="H836" s="74"/>
      <c r="I836" s="75"/>
      <c r="J836" s="75"/>
      <c r="K836" s="36"/>
      <c r="L836" s="82"/>
      <c r="M836" s="82"/>
      <c r="N836" s="77"/>
      <c r="O836" s="84" t="s">
        <v>255</v>
      </c>
      <c r="P836" s="86">
        <v>43157.860752314817</v>
      </c>
      <c r="Q836" s="84" t="s">
        <v>4455</v>
      </c>
      <c r="R836" s="84"/>
      <c r="S836" s="84"/>
      <c r="T836" s="84" t="s">
        <v>6274</v>
      </c>
      <c r="U836" s="84"/>
      <c r="V836" s="84" t="s">
        <v>7239</v>
      </c>
      <c r="W836" s="86">
        <v>43157.860752314817</v>
      </c>
      <c r="X836" s="84" t="s">
        <v>8604</v>
      </c>
      <c r="Y836" s="84"/>
      <c r="Z836" s="84"/>
      <c r="AA836" s="90" t="s">
        <v>10317</v>
      </c>
      <c r="AB836" s="84"/>
      <c r="AC836" s="84" t="b">
        <v>0</v>
      </c>
      <c r="AD836" s="84">
        <v>0</v>
      </c>
      <c r="AE836" s="90" t="s">
        <v>285</v>
      </c>
      <c r="AF836" s="84" t="b">
        <v>0</v>
      </c>
      <c r="AG836" s="84" t="s">
        <v>290</v>
      </c>
      <c r="AH836" s="84"/>
      <c r="AI836" s="90" t="s">
        <v>285</v>
      </c>
      <c r="AJ836" s="84" t="b">
        <v>0</v>
      </c>
      <c r="AK836" s="84">
        <v>30</v>
      </c>
      <c r="AL836" s="90" t="s">
        <v>11448</v>
      </c>
      <c r="AM836" s="84" t="s">
        <v>296</v>
      </c>
      <c r="AN836" s="84" t="b">
        <v>0</v>
      </c>
      <c r="AO836" s="90" t="s">
        <v>11448</v>
      </c>
      <c r="AP836" s="84" t="s">
        <v>179</v>
      </c>
      <c r="AQ836" s="84">
        <v>0</v>
      </c>
      <c r="AR836" s="84">
        <v>0</v>
      </c>
      <c r="AS836" s="84"/>
      <c r="AT836" s="84"/>
      <c r="AU836" s="84"/>
      <c r="AV836" s="84"/>
      <c r="AW836" s="84"/>
      <c r="AX836" s="84"/>
      <c r="AY836" s="84"/>
      <c r="AZ836" s="84"/>
    </row>
    <row r="837" spans="1:52" x14ac:dyDescent="0.2">
      <c r="A837" s="69" t="s">
        <v>2715</v>
      </c>
      <c r="B837" s="69" t="s">
        <v>2948</v>
      </c>
      <c r="C837" s="70"/>
      <c r="D837" s="71"/>
      <c r="E837" s="72"/>
      <c r="F837" s="73"/>
      <c r="G837" s="70"/>
      <c r="H837" s="74"/>
      <c r="I837" s="75"/>
      <c r="J837" s="75"/>
      <c r="K837" s="36"/>
      <c r="L837" s="82"/>
      <c r="M837" s="82"/>
      <c r="N837" s="77"/>
      <c r="O837" s="84" t="s">
        <v>255</v>
      </c>
      <c r="P837" s="86">
        <v>43157.860775462963</v>
      </c>
      <c r="Q837" s="84" t="s">
        <v>4781</v>
      </c>
      <c r="R837" s="84" t="s">
        <v>5769</v>
      </c>
      <c r="S837" s="84" t="s">
        <v>6149</v>
      </c>
      <c r="T837" s="84" t="s">
        <v>6274</v>
      </c>
      <c r="U837" s="84"/>
      <c r="V837" s="84" t="s">
        <v>7240</v>
      </c>
      <c r="W837" s="86">
        <v>43157.860775462963</v>
      </c>
      <c r="X837" s="84" t="s">
        <v>8605</v>
      </c>
      <c r="Y837" s="84"/>
      <c r="Z837" s="84"/>
      <c r="AA837" s="90" t="s">
        <v>10318</v>
      </c>
      <c r="AB837" s="84"/>
      <c r="AC837" s="84" t="b">
        <v>0</v>
      </c>
      <c r="AD837" s="84">
        <v>0</v>
      </c>
      <c r="AE837" s="90" t="s">
        <v>285</v>
      </c>
      <c r="AF837" s="84" t="b">
        <v>0</v>
      </c>
      <c r="AG837" s="84" t="s">
        <v>290</v>
      </c>
      <c r="AH837" s="84"/>
      <c r="AI837" s="90" t="s">
        <v>285</v>
      </c>
      <c r="AJ837" s="84" t="b">
        <v>0</v>
      </c>
      <c r="AK837" s="84">
        <v>2</v>
      </c>
      <c r="AL837" s="90" t="s">
        <v>10576</v>
      </c>
      <c r="AM837" s="84" t="s">
        <v>296</v>
      </c>
      <c r="AN837" s="84" t="b">
        <v>0</v>
      </c>
      <c r="AO837" s="90" t="s">
        <v>10576</v>
      </c>
      <c r="AP837" s="84" t="s">
        <v>179</v>
      </c>
      <c r="AQ837" s="84">
        <v>0</v>
      </c>
      <c r="AR837" s="84">
        <v>0</v>
      </c>
      <c r="AS837" s="84"/>
      <c r="AT837" s="84"/>
      <c r="AU837" s="84"/>
      <c r="AV837" s="84"/>
      <c r="AW837" s="84"/>
      <c r="AX837" s="84"/>
      <c r="AY837" s="84"/>
      <c r="AZ837" s="84"/>
    </row>
    <row r="838" spans="1:52" x14ac:dyDescent="0.2">
      <c r="A838" s="69" t="s">
        <v>2716</v>
      </c>
      <c r="B838" s="69" t="s">
        <v>2224</v>
      </c>
      <c r="C838" s="70"/>
      <c r="D838" s="71"/>
      <c r="E838" s="72"/>
      <c r="F838" s="73"/>
      <c r="G838" s="70"/>
      <c r="H838" s="74"/>
      <c r="I838" s="75"/>
      <c r="J838" s="75"/>
      <c r="K838" s="36"/>
      <c r="L838" s="82"/>
      <c r="M838" s="82"/>
      <c r="N838" s="77"/>
      <c r="O838" s="84" t="s">
        <v>255</v>
      </c>
      <c r="P838" s="86">
        <v>43157.860960648148</v>
      </c>
      <c r="Q838" s="84" t="s">
        <v>4642</v>
      </c>
      <c r="R838" s="84"/>
      <c r="S838" s="84"/>
      <c r="T838" s="84" t="s">
        <v>6291</v>
      </c>
      <c r="U838" s="84"/>
      <c r="V838" s="84" t="s">
        <v>7241</v>
      </c>
      <c r="W838" s="86">
        <v>43157.860960648148</v>
      </c>
      <c r="X838" s="84" t="s">
        <v>8606</v>
      </c>
      <c r="Y838" s="84"/>
      <c r="Z838" s="84"/>
      <c r="AA838" s="90" t="s">
        <v>10319</v>
      </c>
      <c r="AB838" s="84"/>
      <c r="AC838" s="84" t="b">
        <v>0</v>
      </c>
      <c r="AD838" s="84">
        <v>0</v>
      </c>
      <c r="AE838" s="90" t="s">
        <v>285</v>
      </c>
      <c r="AF838" s="84" t="b">
        <v>0</v>
      </c>
      <c r="AG838" s="84" t="s">
        <v>290</v>
      </c>
      <c r="AH838" s="84"/>
      <c r="AI838" s="90" t="s">
        <v>285</v>
      </c>
      <c r="AJ838" s="84" t="b">
        <v>0</v>
      </c>
      <c r="AK838" s="84">
        <v>12</v>
      </c>
      <c r="AL838" s="90" t="s">
        <v>9775</v>
      </c>
      <c r="AM838" s="84" t="s">
        <v>296</v>
      </c>
      <c r="AN838" s="84" t="b">
        <v>0</v>
      </c>
      <c r="AO838" s="90" t="s">
        <v>9775</v>
      </c>
      <c r="AP838" s="84" t="s">
        <v>179</v>
      </c>
      <c r="AQ838" s="84">
        <v>0</v>
      </c>
      <c r="AR838" s="84">
        <v>0</v>
      </c>
      <c r="AS838" s="84"/>
      <c r="AT838" s="84"/>
      <c r="AU838" s="84"/>
      <c r="AV838" s="84"/>
      <c r="AW838" s="84"/>
      <c r="AX838" s="84"/>
      <c r="AY838" s="84"/>
      <c r="AZ838" s="84"/>
    </row>
    <row r="839" spans="1:52" x14ac:dyDescent="0.2">
      <c r="A839" s="69" t="s">
        <v>2717</v>
      </c>
      <c r="B839" s="69" t="s">
        <v>3952</v>
      </c>
      <c r="C839" s="70"/>
      <c r="D839" s="71"/>
      <c r="E839" s="72"/>
      <c r="F839" s="73"/>
      <c r="G839" s="70"/>
      <c r="H839" s="74"/>
      <c r="I839" s="75"/>
      <c r="J839" s="75"/>
      <c r="K839" s="36"/>
      <c r="L839" s="82"/>
      <c r="M839" s="82"/>
      <c r="N839" s="77"/>
      <c r="O839" s="84" t="s">
        <v>255</v>
      </c>
      <c r="P839" s="86">
        <v>43157.861006944448</v>
      </c>
      <c r="Q839" s="84" t="s">
        <v>4782</v>
      </c>
      <c r="R839" s="84" t="s">
        <v>5770</v>
      </c>
      <c r="S839" s="84" t="s">
        <v>262</v>
      </c>
      <c r="T839" s="84" t="s">
        <v>6274</v>
      </c>
      <c r="U839" s="84"/>
      <c r="V839" s="84" t="s">
        <v>7242</v>
      </c>
      <c r="W839" s="86">
        <v>43157.861006944448</v>
      </c>
      <c r="X839" s="84" t="s">
        <v>8607</v>
      </c>
      <c r="Y839" s="84"/>
      <c r="Z839" s="84"/>
      <c r="AA839" s="90" t="s">
        <v>10320</v>
      </c>
      <c r="AB839" s="84"/>
      <c r="AC839" s="84" t="b">
        <v>0</v>
      </c>
      <c r="AD839" s="84">
        <v>0</v>
      </c>
      <c r="AE839" s="90" t="s">
        <v>285</v>
      </c>
      <c r="AF839" s="84" t="b">
        <v>0</v>
      </c>
      <c r="AG839" s="84" t="s">
        <v>290</v>
      </c>
      <c r="AH839" s="84"/>
      <c r="AI839" s="90" t="s">
        <v>285</v>
      </c>
      <c r="AJ839" s="84" t="b">
        <v>0</v>
      </c>
      <c r="AK839" s="84">
        <v>0</v>
      </c>
      <c r="AL839" s="90" t="s">
        <v>285</v>
      </c>
      <c r="AM839" s="84" t="s">
        <v>294</v>
      </c>
      <c r="AN839" s="84" t="b">
        <v>0</v>
      </c>
      <c r="AO839" s="90" t="s">
        <v>10320</v>
      </c>
      <c r="AP839" s="84" t="s">
        <v>179</v>
      </c>
      <c r="AQ839" s="84">
        <v>0</v>
      </c>
      <c r="AR839" s="84">
        <v>0</v>
      </c>
      <c r="AS839" s="84"/>
      <c r="AT839" s="84"/>
      <c r="AU839" s="84"/>
      <c r="AV839" s="84"/>
      <c r="AW839" s="84"/>
      <c r="AX839" s="84"/>
      <c r="AY839" s="84"/>
      <c r="AZ839" s="84"/>
    </row>
    <row r="840" spans="1:52" x14ac:dyDescent="0.2">
      <c r="A840" s="69" t="s">
        <v>2718</v>
      </c>
      <c r="B840" s="69" t="s">
        <v>3953</v>
      </c>
      <c r="C840" s="70"/>
      <c r="D840" s="71"/>
      <c r="E840" s="72"/>
      <c r="F840" s="73"/>
      <c r="G840" s="70"/>
      <c r="H840" s="74"/>
      <c r="I840" s="75"/>
      <c r="J840" s="75"/>
      <c r="K840" s="36"/>
      <c r="L840" s="82"/>
      <c r="M840" s="82"/>
      <c r="N840" s="77"/>
      <c r="O840" s="84" t="s">
        <v>256</v>
      </c>
      <c r="P840" s="86">
        <v>43157.861111111109</v>
      </c>
      <c r="Q840" s="84" t="s">
        <v>4783</v>
      </c>
      <c r="R840" s="84"/>
      <c r="S840" s="84"/>
      <c r="T840" s="84" t="s">
        <v>6274</v>
      </c>
      <c r="U840" s="84"/>
      <c r="V840" s="84" t="s">
        <v>7243</v>
      </c>
      <c r="W840" s="86">
        <v>43157.861111111109</v>
      </c>
      <c r="X840" s="84" t="s">
        <v>8608</v>
      </c>
      <c r="Y840" s="84"/>
      <c r="Z840" s="84"/>
      <c r="AA840" s="90" t="s">
        <v>10321</v>
      </c>
      <c r="AB840" s="90" t="s">
        <v>11539</v>
      </c>
      <c r="AC840" s="84" t="b">
        <v>0</v>
      </c>
      <c r="AD840" s="84">
        <v>0</v>
      </c>
      <c r="AE840" s="90" t="s">
        <v>11706</v>
      </c>
      <c r="AF840" s="84" t="b">
        <v>0</v>
      </c>
      <c r="AG840" s="84" t="s">
        <v>290</v>
      </c>
      <c r="AH840" s="84"/>
      <c r="AI840" s="90" t="s">
        <v>285</v>
      </c>
      <c r="AJ840" s="84" t="b">
        <v>0</v>
      </c>
      <c r="AK840" s="84">
        <v>0</v>
      </c>
      <c r="AL840" s="90" t="s">
        <v>285</v>
      </c>
      <c r="AM840" s="84" t="s">
        <v>295</v>
      </c>
      <c r="AN840" s="84" t="b">
        <v>0</v>
      </c>
      <c r="AO840" s="90" t="s">
        <v>11539</v>
      </c>
      <c r="AP840" s="84" t="s">
        <v>179</v>
      </c>
      <c r="AQ840" s="84">
        <v>0</v>
      </c>
      <c r="AR840" s="84">
        <v>0</v>
      </c>
      <c r="AS840" s="84"/>
      <c r="AT840" s="84"/>
      <c r="AU840" s="84"/>
      <c r="AV840" s="84"/>
      <c r="AW840" s="84"/>
      <c r="AX840" s="84"/>
      <c r="AY840" s="84"/>
      <c r="AZ840" s="84"/>
    </row>
    <row r="841" spans="1:52" x14ac:dyDescent="0.2">
      <c r="A841" s="69" t="s">
        <v>2719</v>
      </c>
      <c r="B841" s="69" t="s">
        <v>2719</v>
      </c>
      <c r="C841" s="70"/>
      <c r="D841" s="71"/>
      <c r="E841" s="72"/>
      <c r="F841" s="73"/>
      <c r="G841" s="70"/>
      <c r="H841" s="74"/>
      <c r="I841" s="75"/>
      <c r="J841" s="75"/>
      <c r="K841" s="36"/>
      <c r="L841" s="82"/>
      <c r="M841" s="82"/>
      <c r="N841" s="77"/>
      <c r="O841" s="84" t="s">
        <v>179</v>
      </c>
      <c r="P841" s="86">
        <v>43157.861111111109</v>
      </c>
      <c r="Q841" s="84" t="s">
        <v>4784</v>
      </c>
      <c r="R841" s="84" t="s">
        <v>5771</v>
      </c>
      <c r="S841" s="84" t="s">
        <v>6150</v>
      </c>
      <c r="T841" s="84" t="s">
        <v>6274</v>
      </c>
      <c r="U841" s="84" t="s">
        <v>6681</v>
      </c>
      <c r="V841" s="84" t="s">
        <v>6681</v>
      </c>
      <c r="W841" s="86">
        <v>43157.861111111109</v>
      </c>
      <c r="X841" s="84" t="s">
        <v>8609</v>
      </c>
      <c r="Y841" s="84"/>
      <c r="Z841" s="84"/>
      <c r="AA841" s="90" t="s">
        <v>10322</v>
      </c>
      <c r="AB841" s="84"/>
      <c r="AC841" s="84" t="b">
        <v>0</v>
      </c>
      <c r="AD841" s="84">
        <v>0</v>
      </c>
      <c r="AE841" s="90" t="s">
        <v>285</v>
      </c>
      <c r="AF841" s="84" t="b">
        <v>0</v>
      </c>
      <c r="AG841" s="84" t="s">
        <v>291</v>
      </c>
      <c r="AH841" s="84"/>
      <c r="AI841" s="90" t="s">
        <v>285</v>
      </c>
      <c r="AJ841" s="84" t="b">
        <v>0</v>
      </c>
      <c r="AK841" s="84">
        <v>0</v>
      </c>
      <c r="AL841" s="90" t="s">
        <v>285</v>
      </c>
      <c r="AM841" s="84" t="s">
        <v>297</v>
      </c>
      <c r="AN841" s="84" t="b">
        <v>0</v>
      </c>
      <c r="AO841" s="90" t="s">
        <v>10322</v>
      </c>
      <c r="AP841" s="84" t="s">
        <v>179</v>
      </c>
      <c r="AQ841" s="84">
        <v>0</v>
      </c>
      <c r="AR841" s="84">
        <v>0</v>
      </c>
      <c r="AS841" s="84"/>
      <c r="AT841" s="84"/>
      <c r="AU841" s="84"/>
      <c r="AV841" s="84"/>
      <c r="AW841" s="84"/>
      <c r="AX841" s="84"/>
      <c r="AY841" s="84"/>
      <c r="AZ841" s="84"/>
    </row>
    <row r="842" spans="1:52" x14ac:dyDescent="0.2">
      <c r="A842" s="69" t="s">
        <v>2720</v>
      </c>
      <c r="B842" s="69" t="s">
        <v>3700</v>
      </c>
      <c r="C842" s="70"/>
      <c r="D842" s="71"/>
      <c r="E842" s="72"/>
      <c r="F842" s="73"/>
      <c r="G842" s="70"/>
      <c r="H842" s="74"/>
      <c r="I842" s="75"/>
      <c r="J842" s="75"/>
      <c r="K842" s="36"/>
      <c r="L842" s="82"/>
      <c r="M842" s="82"/>
      <c r="N842" s="77"/>
      <c r="O842" s="84" t="s">
        <v>255</v>
      </c>
      <c r="P842" s="86">
        <v>43157.861145833333</v>
      </c>
      <c r="Q842" s="84" t="s">
        <v>4489</v>
      </c>
      <c r="R842" s="84"/>
      <c r="S842" s="84"/>
      <c r="T842" s="84" t="s">
        <v>6274</v>
      </c>
      <c r="U842" s="84"/>
      <c r="V842" s="84" t="s">
        <v>7244</v>
      </c>
      <c r="W842" s="86">
        <v>43157.861145833333</v>
      </c>
      <c r="X842" s="84" t="s">
        <v>8610</v>
      </c>
      <c r="Y842" s="84"/>
      <c r="Z842" s="84"/>
      <c r="AA842" s="90" t="s">
        <v>10323</v>
      </c>
      <c r="AB842" s="84"/>
      <c r="AC842" s="84" t="b">
        <v>0</v>
      </c>
      <c r="AD842" s="84">
        <v>0</v>
      </c>
      <c r="AE842" s="90" t="s">
        <v>285</v>
      </c>
      <c r="AF842" s="84" t="b">
        <v>0</v>
      </c>
      <c r="AG842" s="84" t="s">
        <v>673</v>
      </c>
      <c r="AH842" s="84"/>
      <c r="AI842" s="90" t="s">
        <v>285</v>
      </c>
      <c r="AJ842" s="84" t="b">
        <v>0</v>
      </c>
      <c r="AK842" s="84">
        <v>358</v>
      </c>
      <c r="AL842" s="90" t="s">
        <v>11425</v>
      </c>
      <c r="AM842" s="84" t="s">
        <v>296</v>
      </c>
      <c r="AN842" s="84" t="b">
        <v>0</v>
      </c>
      <c r="AO842" s="90" t="s">
        <v>11425</v>
      </c>
      <c r="AP842" s="84" t="s">
        <v>179</v>
      </c>
      <c r="AQ842" s="84">
        <v>0</v>
      </c>
      <c r="AR842" s="84">
        <v>0</v>
      </c>
      <c r="AS842" s="84"/>
      <c r="AT842" s="84"/>
      <c r="AU842" s="84"/>
      <c r="AV842" s="84"/>
      <c r="AW842" s="84"/>
      <c r="AX842" s="84"/>
      <c r="AY842" s="84"/>
      <c r="AZ842" s="84"/>
    </row>
    <row r="843" spans="1:52" x14ac:dyDescent="0.2">
      <c r="A843" s="69" t="s">
        <v>2721</v>
      </c>
      <c r="B843" s="69" t="s">
        <v>3574</v>
      </c>
      <c r="C843" s="70"/>
      <c r="D843" s="71"/>
      <c r="E843" s="72"/>
      <c r="F843" s="73"/>
      <c r="G843" s="70"/>
      <c r="H843" s="74"/>
      <c r="I843" s="75"/>
      <c r="J843" s="75"/>
      <c r="K843" s="36"/>
      <c r="L843" s="82"/>
      <c r="M843" s="82"/>
      <c r="N843" s="77"/>
      <c r="O843" s="84" t="s">
        <v>255</v>
      </c>
      <c r="P843" s="86">
        <v>43157.861180555556</v>
      </c>
      <c r="Q843" s="84" t="s">
        <v>4470</v>
      </c>
      <c r="R843" s="84"/>
      <c r="S843" s="84"/>
      <c r="T843" s="84" t="s">
        <v>6326</v>
      </c>
      <c r="U843" s="84"/>
      <c r="V843" s="84" t="s">
        <v>7245</v>
      </c>
      <c r="W843" s="86">
        <v>43157.861180555556</v>
      </c>
      <c r="X843" s="84" t="s">
        <v>8611</v>
      </c>
      <c r="Y843" s="84"/>
      <c r="Z843" s="84"/>
      <c r="AA843" s="90" t="s">
        <v>10324</v>
      </c>
      <c r="AB843" s="84"/>
      <c r="AC843" s="84" t="b">
        <v>0</v>
      </c>
      <c r="AD843" s="84">
        <v>0</v>
      </c>
      <c r="AE843" s="90" t="s">
        <v>285</v>
      </c>
      <c r="AF843" s="84" t="b">
        <v>0</v>
      </c>
      <c r="AG843" s="84" t="s">
        <v>1654</v>
      </c>
      <c r="AH843" s="84"/>
      <c r="AI843" s="90" t="s">
        <v>285</v>
      </c>
      <c r="AJ843" s="84" t="b">
        <v>0</v>
      </c>
      <c r="AK843" s="84">
        <v>822</v>
      </c>
      <c r="AL843" s="90" t="s">
        <v>11282</v>
      </c>
      <c r="AM843" s="84" t="s">
        <v>298</v>
      </c>
      <c r="AN843" s="84" t="b">
        <v>0</v>
      </c>
      <c r="AO843" s="90" t="s">
        <v>11282</v>
      </c>
      <c r="AP843" s="84" t="s">
        <v>179</v>
      </c>
      <c r="AQ843" s="84">
        <v>0</v>
      </c>
      <c r="AR843" s="84">
        <v>0</v>
      </c>
      <c r="AS843" s="84"/>
      <c r="AT843" s="84"/>
      <c r="AU843" s="84"/>
      <c r="AV843" s="84"/>
      <c r="AW843" s="84"/>
      <c r="AX843" s="84"/>
      <c r="AY843" s="84"/>
      <c r="AZ843" s="84"/>
    </row>
    <row r="844" spans="1:52" x14ac:dyDescent="0.2">
      <c r="A844" s="69" t="s">
        <v>2722</v>
      </c>
      <c r="B844" s="69" t="s">
        <v>3680</v>
      </c>
      <c r="C844" s="70"/>
      <c r="D844" s="71"/>
      <c r="E844" s="72"/>
      <c r="F844" s="73"/>
      <c r="G844" s="70"/>
      <c r="H844" s="74"/>
      <c r="I844" s="75"/>
      <c r="J844" s="75"/>
      <c r="K844" s="36"/>
      <c r="L844" s="82"/>
      <c r="M844" s="82"/>
      <c r="N844" s="77"/>
      <c r="O844" s="84" t="s">
        <v>255</v>
      </c>
      <c r="P844" s="86">
        <v>43157.856527777774</v>
      </c>
      <c r="Q844" s="84" t="s">
        <v>4550</v>
      </c>
      <c r="R844" s="84"/>
      <c r="S844" s="84"/>
      <c r="T844" s="84" t="s">
        <v>6274</v>
      </c>
      <c r="U844" s="84" t="s">
        <v>6649</v>
      </c>
      <c r="V844" s="84" t="s">
        <v>6649</v>
      </c>
      <c r="W844" s="86">
        <v>43157.856527777774</v>
      </c>
      <c r="X844" s="84" t="s">
        <v>8612</v>
      </c>
      <c r="Y844" s="84"/>
      <c r="Z844" s="84"/>
      <c r="AA844" s="90" t="s">
        <v>10325</v>
      </c>
      <c r="AB844" s="84"/>
      <c r="AC844" s="84" t="b">
        <v>0</v>
      </c>
      <c r="AD844" s="84">
        <v>0</v>
      </c>
      <c r="AE844" s="90" t="s">
        <v>285</v>
      </c>
      <c r="AF844" s="84" t="b">
        <v>0</v>
      </c>
      <c r="AG844" s="84" t="s">
        <v>2154</v>
      </c>
      <c r="AH844" s="84"/>
      <c r="AI844" s="90" t="s">
        <v>285</v>
      </c>
      <c r="AJ844" s="84" t="b">
        <v>0</v>
      </c>
      <c r="AK844" s="84">
        <v>325</v>
      </c>
      <c r="AL844" s="90" t="s">
        <v>11404</v>
      </c>
      <c r="AM844" s="84" t="s">
        <v>295</v>
      </c>
      <c r="AN844" s="84" t="b">
        <v>0</v>
      </c>
      <c r="AO844" s="90" t="s">
        <v>11404</v>
      </c>
      <c r="AP844" s="84" t="s">
        <v>179</v>
      </c>
      <c r="AQ844" s="84">
        <v>0</v>
      </c>
      <c r="AR844" s="84">
        <v>0</v>
      </c>
      <c r="AS844" s="84"/>
      <c r="AT844" s="84"/>
      <c r="AU844" s="84"/>
      <c r="AV844" s="84"/>
      <c r="AW844" s="84"/>
      <c r="AX844" s="84"/>
      <c r="AY844" s="84"/>
      <c r="AZ844" s="84"/>
    </row>
    <row r="845" spans="1:52" x14ac:dyDescent="0.2">
      <c r="A845" s="69" t="s">
        <v>2722</v>
      </c>
      <c r="B845" s="69" t="s">
        <v>3101</v>
      </c>
      <c r="C845" s="70"/>
      <c r="D845" s="71"/>
      <c r="E845" s="72"/>
      <c r="F845" s="73"/>
      <c r="G845" s="70"/>
      <c r="H845" s="74"/>
      <c r="I845" s="75"/>
      <c r="J845" s="75"/>
      <c r="K845" s="36"/>
      <c r="L845" s="82"/>
      <c r="M845" s="82"/>
      <c r="N845" s="77"/>
      <c r="O845" s="84" t="s">
        <v>255</v>
      </c>
      <c r="P845" s="86">
        <v>43157.861250000002</v>
      </c>
      <c r="Q845" s="84" t="s">
        <v>4503</v>
      </c>
      <c r="R845" s="84"/>
      <c r="S845" s="84"/>
      <c r="T845" s="84" t="s">
        <v>6274</v>
      </c>
      <c r="U845" s="84"/>
      <c r="V845" s="84" t="s">
        <v>7246</v>
      </c>
      <c r="W845" s="86">
        <v>43157.861250000002</v>
      </c>
      <c r="X845" s="84" t="s">
        <v>8613</v>
      </c>
      <c r="Y845" s="84"/>
      <c r="Z845" s="84"/>
      <c r="AA845" s="90" t="s">
        <v>10326</v>
      </c>
      <c r="AB845" s="84"/>
      <c r="AC845" s="84" t="b">
        <v>0</v>
      </c>
      <c r="AD845" s="84">
        <v>0</v>
      </c>
      <c r="AE845" s="90" t="s">
        <v>285</v>
      </c>
      <c r="AF845" s="84" t="b">
        <v>0</v>
      </c>
      <c r="AG845" s="84" t="s">
        <v>2154</v>
      </c>
      <c r="AH845" s="84"/>
      <c r="AI845" s="90" t="s">
        <v>285</v>
      </c>
      <c r="AJ845" s="84" t="b">
        <v>0</v>
      </c>
      <c r="AK845" s="84">
        <v>387</v>
      </c>
      <c r="AL845" s="90" t="s">
        <v>10743</v>
      </c>
      <c r="AM845" s="84" t="s">
        <v>295</v>
      </c>
      <c r="AN845" s="84" t="b">
        <v>0</v>
      </c>
      <c r="AO845" s="90" t="s">
        <v>10743</v>
      </c>
      <c r="AP845" s="84" t="s">
        <v>179</v>
      </c>
      <c r="AQ845" s="84">
        <v>0</v>
      </c>
      <c r="AR845" s="84">
        <v>0</v>
      </c>
      <c r="AS845" s="84"/>
      <c r="AT845" s="84"/>
      <c r="AU845" s="84"/>
      <c r="AV845" s="84"/>
      <c r="AW845" s="84"/>
      <c r="AX845" s="84"/>
      <c r="AY845" s="84"/>
      <c r="AZ845" s="84"/>
    </row>
    <row r="846" spans="1:52" x14ac:dyDescent="0.2">
      <c r="A846" s="69" t="s">
        <v>2723</v>
      </c>
      <c r="B846" s="69" t="s">
        <v>3954</v>
      </c>
      <c r="C846" s="70"/>
      <c r="D846" s="71"/>
      <c r="E846" s="72"/>
      <c r="F846" s="73"/>
      <c r="G846" s="70"/>
      <c r="H846" s="74"/>
      <c r="I846" s="75"/>
      <c r="J846" s="75"/>
      <c r="K846" s="36"/>
      <c r="L846" s="82"/>
      <c r="M846" s="82"/>
      <c r="N846" s="77"/>
      <c r="O846" s="84" t="s">
        <v>256</v>
      </c>
      <c r="P846" s="86">
        <v>43157.861261574071</v>
      </c>
      <c r="Q846" s="84" t="s">
        <v>4785</v>
      </c>
      <c r="R846" s="84"/>
      <c r="S846" s="84"/>
      <c r="T846" s="84" t="s">
        <v>6274</v>
      </c>
      <c r="U846" s="84"/>
      <c r="V846" s="84" t="s">
        <v>7247</v>
      </c>
      <c r="W846" s="86">
        <v>43157.861261574071</v>
      </c>
      <c r="X846" s="84" t="s">
        <v>8614</v>
      </c>
      <c r="Y846" s="84"/>
      <c r="Z846" s="84"/>
      <c r="AA846" s="90" t="s">
        <v>10327</v>
      </c>
      <c r="AB846" s="90" t="s">
        <v>11540</v>
      </c>
      <c r="AC846" s="84" t="b">
        <v>0</v>
      </c>
      <c r="AD846" s="84">
        <v>0</v>
      </c>
      <c r="AE846" s="90" t="s">
        <v>11707</v>
      </c>
      <c r="AF846" s="84" t="b">
        <v>0</v>
      </c>
      <c r="AG846" s="84" t="s">
        <v>290</v>
      </c>
      <c r="AH846" s="84"/>
      <c r="AI846" s="90" t="s">
        <v>285</v>
      </c>
      <c r="AJ846" s="84" t="b">
        <v>0</v>
      </c>
      <c r="AK846" s="84">
        <v>0</v>
      </c>
      <c r="AL846" s="90" t="s">
        <v>285</v>
      </c>
      <c r="AM846" s="84" t="s">
        <v>298</v>
      </c>
      <c r="AN846" s="84" t="b">
        <v>0</v>
      </c>
      <c r="AO846" s="90" t="s">
        <v>11540</v>
      </c>
      <c r="AP846" s="84" t="s">
        <v>179</v>
      </c>
      <c r="AQ846" s="84">
        <v>0</v>
      </c>
      <c r="AR846" s="84">
        <v>0</v>
      </c>
      <c r="AS846" s="84"/>
      <c r="AT846" s="84"/>
      <c r="AU846" s="84"/>
      <c r="AV846" s="84"/>
      <c r="AW846" s="84"/>
      <c r="AX846" s="84"/>
      <c r="AY846" s="84"/>
      <c r="AZ846" s="84"/>
    </row>
    <row r="847" spans="1:52" x14ac:dyDescent="0.2">
      <c r="A847" s="69" t="s">
        <v>2724</v>
      </c>
      <c r="B847" s="69" t="s">
        <v>2724</v>
      </c>
      <c r="C847" s="70"/>
      <c r="D847" s="71"/>
      <c r="E847" s="72"/>
      <c r="F847" s="73"/>
      <c r="G847" s="70"/>
      <c r="H847" s="74"/>
      <c r="I847" s="75"/>
      <c r="J847" s="75"/>
      <c r="K847" s="36"/>
      <c r="L847" s="82"/>
      <c r="M847" s="82"/>
      <c r="N847" s="77"/>
      <c r="O847" s="84" t="s">
        <v>179</v>
      </c>
      <c r="P847" s="86">
        <v>43157.861273148148</v>
      </c>
      <c r="Q847" s="84" t="s">
        <v>4786</v>
      </c>
      <c r="R847" s="84" t="s">
        <v>5772</v>
      </c>
      <c r="S847" s="84" t="s">
        <v>6138</v>
      </c>
      <c r="T847" s="84" t="s">
        <v>6274</v>
      </c>
      <c r="U847" s="84" t="s">
        <v>6682</v>
      </c>
      <c r="V847" s="84" t="s">
        <v>6682</v>
      </c>
      <c r="W847" s="86">
        <v>43157.861273148148</v>
      </c>
      <c r="X847" s="84" t="s">
        <v>8615</v>
      </c>
      <c r="Y847" s="84"/>
      <c r="Z847" s="84"/>
      <c r="AA847" s="90" t="s">
        <v>10328</v>
      </c>
      <c r="AB847" s="84"/>
      <c r="AC847" s="84" t="b">
        <v>0</v>
      </c>
      <c r="AD847" s="84">
        <v>0</v>
      </c>
      <c r="AE847" s="90" t="s">
        <v>285</v>
      </c>
      <c r="AF847" s="84" t="b">
        <v>0</v>
      </c>
      <c r="AG847" s="84" t="s">
        <v>290</v>
      </c>
      <c r="AH847" s="84"/>
      <c r="AI847" s="90" t="s">
        <v>285</v>
      </c>
      <c r="AJ847" s="84" t="b">
        <v>0</v>
      </c>
      <c r="AK847" s="84">
        <v>0</v>
      </c>
      <c r="AL847" s="90" t="s">
        <v>285</v>
      </c>
      <c r="AM847" s="84" t="s">
        <v>2036</v>
      </c>
      <c r="AN847" s="84" t="b">
        <v>0</v>
      </c>
      <c r="AO847" s="90" t="s">
        <v>10328</v>
      </c>
      <c r="AP847" s="84" t="s">
        <v>179</v>
      </c>
      <c r="AQ847" s="84">
        <v>0</v>
      </c>
      <c r="AR847" s="84">
        <v>0</v>
      </c>
      <c r="AS847" s="84"/>
      <c r="AT847" s="84"/>
      <c r="AU847" s="84"/>
      <c r="AV847" s="84"/>
      <c r="AW847" s="84"/>
      <c r="AX847" s="84"/>
      <c r="AY847" s="84"/>
      <c r="AZ847" s="84"/>
    </row>
    <row r="848" spans="1:52" x14ac:dyDescent="0.2">
      <c r="A848" s="69" t="s">
        <v>2725</v>
      </c>
      <c r="B848" s="69" t="s">
        <v>3642</v>
      </c>
      <c r="C848" s="70"/>
      <c r="D848" s="71"/>
      <c r="E848" s="72"/>
      <c r="F848" s="73"/>
      <c r="G848" s="70"/>
      <c r="H848" s="74"/>
      <c r="I848" s="75"/>
      <c r="J848" s="75"/>
      <c r="K848" s="36"/>
      <c r="L848" s="82"/>
      <c r="M848" s="82"/>
      <c r="N848" s="77"/>
      <c r="O848" s="84" t="s">
        <v>255</v>
      </c>
      <c r="P848" s="86">
        <v>43157.86136574074</v>
      </c>
      <c r="Q848" s="84" t="s">
        <v>4747</v>
      </c>
      <c r="R848" s="84"/>
      <c r="S848" s="84"/>
      <c r="T848" s="84" t="s">
        <v>6274</v>
      </c>
      <c r="U848" s="84"/>
      <c r="V848" s="84" t="s">
        <v>7248</v>
      </c>
      <c r="W848" s="86">
        <v>43157.86136574074</v>
      </c>
      <c r="X848" s="84" t="s">
        <v>8616</v>
      </c>
      <c r="Y848" s="84"/>
      <c r="Z848" s="84"/>
      <c r="AA848" s="90" t="s">
        <v>10329</v>
      </c>
      <c r="AB848" s="84"/>
      <c r="AC848" s="84" t="b">
        <v>0</v>
      </c>
      <c r="AD848" s="84">
        <v>0</v>
      </c>
      <c r="AE848" s="90" t="s">
        <v>285</v>
      </c>
      <c r="AF848" s="84" t="b">
        <v>0</v>
      </c>
      <c r="AG848" s="84" t="s">
        <v>291</v>
      </c>
      <c r="AH848" s="84"/>
      <c r="AI848" s="90" t="s">
        <v>285</v>
      </c>
      <c r="AJ848" s="84" t="b">
        <v>0</v>
      </c>
      <c r="AK848" s="84">
        <v>26</v>
      </c>
      <c r="AL848" s="90" t="s">
        <v>11360</v>
      </c>
      <c r="AM848" s="84" t="s">
        <v>295</v>
      </c>
      <c r="AN848" s="84" t="b">
        <v>0</v>
      </c>
      <c r="AO848" s="90" t="s">
        <v>11360</v>
      </c>
      <c r="AP848" s="84" t="s">
        <v>179</v>
      </c>
      <c r="AQ848" s="84">
        <v>0</v>
      </c>
      <c r="AR848" s="84">
        <v>0</v>
      </c>
      <c r="AS848" s="84"/>
      <c r="AT848" s="84"/>
      <c r="AU848" s="84"/>
      <c r="AV848" s="84"/>
      <c r="AW848" s="84"/>
      <c r="AX848" s="84"/>
      <c r="AY848" s="84"/>
      <c r="AZ848" s="84"/>
    </row>
    <row r="849" spans="1:52" x14ac:dyDescent="0.2">
      <c r="A849" s="69" t="s">
        <v>2726</v>
      </c>
      <c r="B849" s="69" t="s">
        <v>3710</v>
      </c>
      <c r="C849" s="70"/>
      <c r="D849" s="71"/>
      <c r="E849" s="72"/>
      <c r="F849" s="73"/>
      <c r="G849" s="70"/>
      <c r="H849" s="74"/>
      <c r="I849" s="75"/>
      <c r="J849" s="75"/>
      <c r="K849" s="36"/>
      <c r="L849" s="82"/>
      <c r="M849" s="82"/>
      <c r="N849" s="77"/>
      <c r="O849" s="84" t="s">
        <v>255</v>
      </c>
      <c r="P849" s="86">
        <v>43157.861435185187</v>
      </c>
      <c r="Q849" s="84" t="s">
        <v>4410</v>
      </c>
      <c r="R849" s="84"/>
      <c r="S849" s="84"/>
      <c r="T849" s="84" t="s">
        <v>6274</v>
      </c>
      <c r="U849" s="84"/>
      <c r="V849" s="84" t="s">
        <v>7249</v>
      </c>
      <c r="W849" s="86">
        <v>43157.861435185187</v>
      </c>
      <c r="X849" s="84" t="s">
        <v>8617</v>
      </c>
      <c r="Y849" s="84"/>
      <c r="Z849" s="84"/>
      <c r="AA849" s="90" t="s">
        <v>10330</v>
      </c>
      <c r="AB849" s="84"/>
      <c r="AC849" s="84" t="b">
        <v>0</v>
      </c>
      <c r="AD849" s="84">
        <v>0</v>
      </c>
      <c r="AE849" s="90" t="s">
        <v>285</v>
      </c>
      <c r="AF849" s="84" t="b">
        <v>0</v>
      </c>
      <c r="AG849" s="84" t="s">
        <v>2154</v>
      </c>
      <c r="AH849" s="84"/>
      <c r="AI849" s="90" t="s">
        <v>285</v>
      </c>
      <c r="AJ849" s="84" t="b">
        <v>0</v>
      </c>
      <c r="AK849" s="84">
        <v>220</v>
      </c>
      <c r="AL849" s="90" t="s">
        <v>11437</v>
      </c>
      <c r="AM849" s="84" t="s">
        <v>295</v>
      </c>
      <c r="AN849" s="84" t="b">
        <v>0</v>
      </c>
      <c r="AO849" s="90" t="s">
        <v>11437</v>
      </c>
      <c r="AP849" s="84" t="s">
        <v>179</v>
      </c>
      <c r="AQ849" s="84">
        <v>0</v>
      </c>
      <c r="AR849" s="84">
        <v>0</v>
      </c>
      <c r="AS849" s="84"/>
      <c r="AT849" s="84"/>
      <c r="AU849" s="84"/>
      <c r="AV849" s="84"/>
      <c r="AW849" s="84"/>
      <c r="AX849" s="84"/>
      <c r="AY849" s="84"/>
      <c r="AZ849" s="84"/>
    </row>
    <row r="850" spans="1:52" x14ac:dyDescent="0.2">
      <c r="A850" s="69" t="s">
        <v>2727</v>
      </c>
      <c r="B850" s="69" t="s">
        <v>3955</v>
      </c>
      <c r="C850" s="70"/>
      <c r="D850" s="71"/>
      <c r="E850" s="72"/>
      <c r="F850" s="73"/>
      <c r="G850" s="70"/>
      <c r="H850" s="74"/>
      <c r="I850" s="75"/>
      <c r="J850" s="75"/>
      <c r="K850" s="36"/>
      <c r="L850" s="82"/>
      <c r="M850" s="82"/>
      <c r="N850" s="77"/>
      <c r="O850" s="84" t="s">
        <v>255</v>
      </c>
      <c r="P850" s="86">
        <v>43157.861493055556</v>
      </c>
      <c r="Q850" s="84" t="s">
        <v>4787</v>
      </c>
      <c r="R850" s="84"/>
      <c r="S850" s="84"/>
      <c r="T850" s="84" t="s">
        <v>6274</v>
      </c>
      <c r="U850" s="84"/>
      <c r="V850" s="84" t="s">
        <v>7250</v>
      </c>
      <c r="W850" s="86">
        <v>43157.861493055556</v>
      </c>
      <c r="X850" s="84" t="s">
        <v>8618</v>
      </c>
      <c r="Y850" s="84"/>
      <c r="Z850" s="84"/>
      <c r="AA850" s="90" t="s">
        <v>10331</v>
      </c>
      <c r="AB850" s="90" t="s">
        <v>11541</v>
      </c>
      <c r="AC850" s="84" t="b">
        <v>0</v>
      </c>
      <c r="AD850" s="84">
        <v>1</v>
      </c>
      <c r="AE850" s="90" t="s">
        <v>11708</v>
      </c>
      <c r="AF850" s="84" t="b">
        <v>0</v>
      </c>
      <c r="AG850" s="84" t="s">
        <v>290</v>
      </c>
      <c r="AH850" s="84"/>
      <c r="AI850" s="90" t="s">
        <v>285</v>
      </c>
      <c r="AJ850" s="84" t="b">
        <v>0</v>
      </c>
      <c r="AK850" s="84">
        <v>0</v>
      </c>
      <c r="AL850" s="90" t="s">
        <v>285</v>
      </c>
      <c r="AM850" s="84" t="s">
        <v>296</v>
      </c>
      <c r="AN850" s="84" t="b">
        <v>0</v>
      </c>
      <c r="AO850" s="90" t="s">
        <v>11541</v>
      </c>
      <c r="AP850" s="84" t="s">
        <v>179</v>
      </c>
      <c r="AQ850" s="84">
        <v>0</v>
      </c>
      <c r="AR850" s="84">
        <v>0</v>
      </c>
      <c r="AS850" s="84"/>
      <c r="AT850" s="84"/>
      <c r="AU850" s="84"/>
      <c r="AV850" s="84"/>
      <c r="AW850" s="84"/>
      <c r="AX850" s="84"/>
      <c r="AY850" s="84"/>
      <c r="AZ850" s="84"/>
    </row>
    <row r="851" spans="1:52" x14ac:dyDescent="0.2">
      <c r="A851" s="69" t="s">
        <v>2727</v>
      </c>
      <c r="B851" s="69" t="s">
        <v>3956</v>
      </c>
      <c r="C851" s="70"/>
      <c r="D851" s="71"/>
      <c r="E851" s="72"/>
      <c r="F851" s="73"/>
      <c r="G851" s="70"/>
      <c r="H851" s="74"/>
      <c r="I851" s="75"/>
      <c r="J851" s="75"/>
      <c r="K851" s="36"/>
      <c r="L851" s="82"/>
      <c r="M851" s="82"/>
      <c r="N851" s="77"/>
      <c r="O851" s="84" t="s">
        <v>256</v>
      </c>
      <c r="P851" s="86">
        <v>43157.861493055556</v>
      </c>
      <c r="Q851" s="84" t="s">
        <v>4787</v>
      </c>
      <c r="R851" s="84"/>
      <c r="S851" s="84"/>
      <c r="T851" s="84" t="s">
        <v>6274</v>
      </c>
      <c r="U851" s="84"/>
      <c r="V851" s="84" t="s">
        <v>7250</v>
      </c>
      <c r="W851" s="86">
        <v>43157.861493055556</v>
      </c>
      <c r="X851" s="84" t="s">
        <v>8618</v>
      </c>
      <c r="Y851" s="84"/>
      <c r="Z851" s="84"/>
      <c r="AA851" s="90" t="s">
        <v>10331</v>
      </c>
      <c r="AB851" s="90" t="s">
        <v>11541</v>
      </c>
      <c r="AC851" s="84" t="b">
        <v>0</v>
      </c>
      <c r="AD851" s="84">
        <v>1</v>
      </c>
      <c r="AE851" s="90" t="s">
        <v>11708</v>
      </c>
      <c r="AF851" s="84" t="b">
        <v>0</v>
      </c>
      <c r="AG851" s="84" t="s">
        <v>290</v>
      </c>
      <c r="AH851" s="84"/>
      <c r="AI851" s="90" t="s">
        <v>285</v>
      </c>
      <c r="AJ851" s="84" t="b">
        <v>0</v>
      </c>
      <c r="AK851" s="84">
        <v>0</v>
      </c>
      <c r="AL851" s="90" t="s">
        <v>285</v>
      </c>
      <c r="AM851" s="84" t="s">
        <v>296</v>
      </c>
      <c r="AN851" s="84" t="b">
        <v>0</v>
      </c>
      <c r="AO851" s="90" t="s">
        <v>11541</v>
      </c>
      <c r="AP851" s="84" t="s">
        <v>179</v>
      </c>
      <c r="AQ851" s="84">
        <v>0</v>
      </c>
      <c r="AR851" s="84">
        <v>0</v>
      </c>
      <c r="AS851" s="84"/>
      <c r="AT851" s="84"/>
      <c r="AU851" s="84"/>
      <c r="AV851" s="84"/>
      <c r="AW851" s="84"/>
      <c r="AX851" s="84"/>
      <c r="AY851" s="84"/>
      <c r="AZ851" s="84"/>
    </row>
    <row r="852" spans="1:52" x14ac:dyDescent="0.2">
      <c r="A852" s="69" t="s">
        <v>2728</v>
      </c>
      <c r="B852" s="69" t="s">
        <v>3957</v>
      </c>
      <c r="C852" s="70"/>
      <c r="D852" s="71"/>
      <c r="E852" s="72"/>
      <c r="F852" s="73"/>
      <c r="G852" s="70"/>
      <c r="H852" s="74"/>
      <c r="I852" s="75"/>
      <c r="J852" s="75"/>
      <c r="K852" s="36"/>
      <c r="L852" s="82"/>
      <c r="M852" s="82"/>
      <c r="N852" s="77"/>
      <c r="O852" s="84" t="s">
        <v>256</v>
      </c>
      <c r="P852" s="86">
        <v>43157.861527777779</v>
      </c>
      <c r="Q852" s="84" t="s">
        <v>4788</v>
      </c>
      <c r="R852" s="84"/>
      <c r="S852" s="84"/>
      <c r="T852" s="84" t="s">
        <v>6411</v>
      </c>
      <c r="U852" s="84" t="s">
        <v>6683</v>
      </c>
      <c r="V852" s="84" t="s">
        <v>6683</v>
      </c>
      <c r="W852" s="86">
        <v>43157.861527777779</v>
      </c>
      <c r="X852" s="84" t="s">
        <v>8619</v>
      </c>
      <c r="Y852" s="84"/>
      <c r="Z852" s="84"/>
      <c r="AA852" s="90" t="s">
        <v>10332</v>
      </c>
      <c r="AB852" s="90" t="s">
        <v>11542</v>
      </c>
      <c r="AC852" s="84" t="b">
        <v>0</v>
      </c>
      <c r="AD852" s="84">
        <v>1</v>
      </c>
      <c r="AE852" s="90" t="s">
        <v>11709</v>
      </c>
      <c r="AF852" s="84" t="b">
        <v>0</v>
      </c>
      <c r="AG852" s="84" t="s">
        <v>292</v>
      </c>
      <c r="AH852" s="84"/>
      <c r="AI852" s="90" t="s">
        <v>285</v>
      </c>
      <c r="AJ852" s="84" t="b">
        <v>0</v>
      </c>
      <c r="AK852" s="84">
        <v>0</v>
      </c>
      <c r="AL852" s="90" t="s">
        <v>285</v>
      </c>
      <c r="AM852" s="84" t="s">
        <v>298</v>
      </c>
      <c r="AN852" s="84" t="b">
        <v>0</v>
      </c>
      <c r="AO852" s="90" t="s">
        <v>11542</v>
      </c>
      <c r="AP852" s="84" t="s">
        <v>179</v>
      </c>
      <c r="AQ852" s="84">
        <v>0</v>
      </c>
      <c r="AR852" s="84">
        <v>0</v>
      </c>
      <c r="AS852" s="84"/>
      <c r="AT852" s="84"/>
      <c r="AU852" s="84"/>
      <c r="AV852" s="84"/>
      <c r="AW852" s="84"/>
      <c r="AX852" s="84"/>
      <c r="AY852" s="84"/>
      <c r="AZ852" s="84"/>
    </row>
    <row r="853" spans="1:52" x14ac:dyDescent="0.2">
      <c r="A853" s="69" t="s">
        <v>2729</v>
      </c>
      <c r="B853" s="69" t="s">
        <v>3958</v>
      </c>
      <c r="C853" s="70"/>
      <c r="D853" s="71"/>
      <c r="E853" s="72"/>
      <c r="F853" s="73"/>
      <c r="G853" s="70"/>
      <c r="H853" s="74"/>
      <c r="I853" s="75"/>
      <c r="J853" s="75"/>
      <c r="K853" s="36"/>
      <c r="L853" s="82"/>
      <c r="M853" s="82"/>
      <c r="N853" s="77"/>
      <c r="O853" s="84" t="s">
        <v>255</v>
      </c>
      <c r="P853" s="86">
        <v>43157.861550925925</v>
      </c>
      <c r="Q853" s="84" t="s">
        <v>4789</v>
      </c>
      <c r="R853" s="84" t="s">
        <v>5773</v>
      </c>
      <c r="S853" s="84" t="s">
        <v>263</v>
      </c>
      <c r="T853" s="84" t="s">
        <v>6412</v>
      </c>
      <c r="U853" s="84" t="s">
        <v>6684</v>
      </c>
      <c r="V853" s="84" t="s">
        <v>6684</v>
      </c>
      <c r="W853" s="86">
        <v>43157.861550925925</v>
      </c>
      <c r="X853" s="84" t="s">
        <v>8620</v>
      </c>
      <c r="Y853" s="84"/>
      <c r="Z853" s="84"/>
      <c r="AA853" s="90" t="s">
        <v>10333</v>
      </c>
      <c r="AB853" s="84"/>
      <c r="AC853" s="84" t="b">
        <v>0</v>
      </c>
      <c r="AD853" s="84">
        <v>5</v>
      </c>
      <c r="AE853" s="90" t="s">
        <v>285</v>
      </c>
      <c r="AF853" s="84" t="b">
        <v>0</v>
      </c>
      <c r="AG853" s="84" t="s">
        <v>290</v>
      </c>
      <c r="AH853" s="84"/>
      <c r="AI853" s="90" t="s">
        <v>285</v>
      </c>
      <c r="AJ853" s="84" t="b">
        <v>0</v>
      </c>
      <c r="AK853" s="84">
        <v>2</v>
      </c>
      <c r="AL853" s="90" t="s">
        <v>285</v>
      </c>
      <c r="AM853" s="84" t="s">
        <v>295</v>
      </c>
      <c r="AN853" s="84" t="b">
        <v>0</v>
      </c>
      <c r="AO853" s="90" t="s">
        <v>10333</v>
      </c>
      <c r="AP853" s="84" t="s">
        <v>179</v>
      </c>
      <c r="AQ853" s="84">
        <v>0</v>
      </c>
      <c r="AR853" s="84">
        <v>0</v>
      </c>
      <c r="AS853" s="84" t="s">
        <v>1023</v>
      </c>
      <c r="AT853" s="84" t="s">
        <v>311</v>
      </c>
      <c r="AU853" s="84" t="s">
        <v>314</v>
      </c>
      <c r="AV853" s="84" t="s">
        <v>485</v>
      </c>
      <c r="AW853" s="84" t="s">
        <v>1037</v>
      </c>
      <c r="AX853" s="84" t="s">
        <v>1041</v>
      </c>
      <c r="AY853" s="84" t="s">
        <v>331</v>
      </c>
      <c r="AZ853" s="84" t="s">
        <v>1049</v>
      </c>
    </row>
    <row r="854" spans="1:52" x14ac:dyDescent="0.2">
      <c r="A854" s="69" t="s">
        <v>2729</v>
      </c>
      <c r="B854" s="69" t="s">
        <v>3959</v>
      </c>
      <c r="C854" s="70"/>
      <c r="D854" s="71"/>
      <c r="E854" s="72"/>
      <c r="F854" s="73"/>
      <c r="G854" s="70"/>
      <c r="H854" s="74"/>
      <c r="I854" s="75"/>
      <c r="J854" s="75"/>
      <c r="K854" s="36"/>
      <c r="L854" s="82"/>
      <c r="M854" s="82"/>
      <c r="N854" s="77"/>
      <c r="O854" s="84" t="s">
        <v>255</v>
      </c>
      <c r="P854" s="86">
        <v>43157.861550925925</v>
      </c>
      <c r="Q854" s="84" t="s">
        <v>4789</v>
      </c>
      <c r="R854" s="84" t="s">
        <v>5773</v>
      </c>
      <c r="S854" s="84" t="s">
        <v>263</v>
      </c>
      <c r="T854" s="84" t="s">
        <v>6412</v>
      </c>
      <c r="U854" s="84" t="s">
        <v>6684</v>
      </c>
      <c r="V854" s="84" t="s">
        <v>6684</v>
      </c>
      <c r="W854" s="86">
        <v>43157.861550925925</v>
      </c>
      <c r="X854" s="84" t="s">
        <v>8620</v>
      </c>
      <c r="Y854" s="84"/>
      <c r="Z854" s="84"/>
      <c r="AA854" s="90" t="s">
        <v>10333</v>
      </c>
      <c r="AB854" s="84"/>
      <c r="AC854" s="84" t="b">
        <v>0</v>
      </c>
      <c r="AD854" s="84">
        <v>5</v>
      </c>
      <c r="AE854" s="90" t="s">
        <v>285</v>
      </c>
      <c r="AF854" s="84" t="b">
        <v>0</v>
      </c>
      <c r="AG854" s="84" t="s">
        <v>290</v>
      </c>
      <c r="AH854" s="84"/>
      <c r="AI854" s="90" t="s">
        <v>285</v>
      </c>
      <c r="AJ854" s="84" t="b">
        <v>0</v>
      </c>
      <c r="AK854" s="84">
        <v>2</v>
      </c>
      <c r="AL854" s="90" t="s">
        <v>285</v>
      </c>
      <c r="AM854" s="84" t="s">
        <v>295</v>
      </c>
      <c r="AN854" s="84" t="b">
        <v>0</v>
      </c>
      <c r="AO854" s="90" t="s">
        <v>10333</v>
      </c>
      <c r="AP854" s="84" t="s">
        <v>179</v>
      </c>
      <c r="AQ854" s="84">
        <v>0</v>
      </c>
      <c r="AR854" s="84">
        <v>0</v>
      </c>
      <c r="AS854" s="84" t="s">
        <v>1023</v>
      </c>
      <c r="AT854" s="84" t="s">
        <v>311</v>
      </c>
      <c r="AU854" s="84" t="s">
        <v>314</v>
      </c>
      <c r="AV854" s="84" t="s">
        <v>485</v>
      </c>
      <c r="AW854" s="84" t="s">
        <v>1037</v>
      </c>
      <c r="AX854" s="84" t="s">
        <v>1041</v>
      </c>
      <c r="AY854" s="84" t="s">
        <v>331</v>
      </c>
      <c r="AZ854" s="84" t="s">
        <v>1049</v>
      </c>
    </row>
    <row r="855" spans="1:52" x14ac:dyDescent="0.2">
      <c r="A855" s="69" t="s">
        <v>2729</v>
      </c>
      <c r="B855" s="69" t="s">
        <v>2985</v>
      </c>
      <c r="C855" s="70"/>
      <c r="D855" s="71"/>
      <c r="E855" s="72"/>
      <c r="F855" s="73"/>
      <c r="G855" s="70"/>
      <c r="H855" s="74"/>
      <c r="I855" s="75"/>
      <c r="J855" s="75"/>
      <c r="K855" s="36"/>
      <c r="L855" s="82"/>
      <c r="M855" s="82"/>
      <c r="N855" s="77"/>
      <c r="O855" s="84" t="s">
        <v>255</v>
      </c>
      <c r="P855" s="86">
        <v>43157.861550925925</v>
      </c>
      <c r="Q855" s="84" t="s">
        <v>4789</v>
      </c>
      <c r="R855" s="84" t="s">
        <v>5773</v>
      </c>
      <c r="S855" s="84" t="s">
        <v>263</v>
      </c>
      <c r="T855" s="84" t="s">
        <v>6412</v>
      </c>
      <c r="U855" s="84" t="s">
        <v>6684</v>
      </c>
      <c r="V855" s="84" t="s">
        <v>6684</v>
      </c>
      <c r="W855" s="86">
        <v>43157.861550925925</v>
      </c>
      <c r="X855" s="84" t="s">
        <v>8620</v>
      </c>
      <c r="Y855" s="84"/>
      <c r="Z855" s="84"/>
      <c r="AA855" s="90" t="s">
        <v>10333</v>
      </c>
      <c r="AB855" s="84"/>
      <c r="AC855" s="84" t="b">
        <v>0</v>
      </c>
      <c r="AD855" s="84">
        <v>5</v>
      </c>
      <c r="AE855" s="90" t="s">
        <v>285</v>
      </c>
      <c r="AF855" s="84" t="b">
        <v>0</v>
      </c>
      <c r="AG855" s="84" t="s">
        <v>290</v>
      </c>
      <c r="AH855" s="84"/>
      <c r="AI855" s="90" t="s">
        <v>285</v>
      </c>
      <c r="AJ855" s="84" t="b">
        <v>0</v>
      </c>
      <c r="AK855" s="84">
        <v>2</v>
      </c>
      <c r="AL855" s="90" t="s">
        <v>285</v>
      </c>
      <c r="AM855" s="84" t="s">
        <v>295</v>
      </c>
      <c r="AN855" s="84" t="b">
        <v>0</v>
      </c>
      <c r="AO855" s="90" t="s">
        <v>10333</v>
      </c>
      <c r="AP855" s="84" t="s">
        <v>179</v>
      </c>
      <c r="AQ855" s="84">
        <v>0</v>
      </c>
      <c r="AR855" s="84">
        <v>0</v>
      </c>
      <c r="AS855" s="84" t="s">
        <v>1023</v>
      </c>
      <c r="AT855" s="84" t="s">
        <v>311</v>
      </c>
      <c r="AU855" s="84" t="s">
        <v>314</v>
      </c>
      <c r="AV855" s="84" t="s">
        <v>485</v>
      </c>
      <c r="AW855" s="84" t="s">
        <v>1037</v>
      </c>
      <c r="AX855" s="84" t="s">
        <v>1041</v>
      </c>
      <c r="AY855" s="84" t="s">
        <v>331</v>
      </c>
      <c r="AZ855" s="84" t="s">
        <v>1049</v>
      </c>
    </row>
    <row r="856" spans="1:52" x14ac:dyDescent="0.2">
      <c r="A856" s="69" t="s">
        <v>2730</v>
      </c>
      <c r="B856" s="69" t="s">
        <v>3960</v>
      </c>
      <c r="C856" s="70"/>
      <c r="D856" s="71"/>
      <c r="E856" s="72"/>
      <c r="F856" s="73"/>
      <c r="G856" s="70"/>
      <c r="H856" s="74"/>
      <c r="I856" s="75"/>
      <c r="J856" s="75"/>
      <c r="K856" s="36"/>
      <c r="L856" s="82"/>
      <c r="M856" s="82"/>
      <c r="N856" s="77"/>
      <c r="O856" s="84" t="s">
        <v>255</v>
      </c>
      <c r="P856" s="86">
        <v>43157.861597222225</v>
      </c>
      <c r="Q856" s="84" t="s">
        <v>4790</v>
      </c>
      <c r="R856" s="84"/>
      <c r="S856" s="84"/>
      <c r="T856" s="84" t="s">
        <v>6274</v>
      </c>
      <c r="U856" s="84" t="s">
        <v>6685</v>
      </c>
      <c r="V856" s="84" t="s">
        <v>6685</v>
      </c>
      <c r="W856" s="86">
        <v>43157.861597222225</v>
      </c>
      <c r="X856" s="84" t="s">
        <v>8621</v>
      </c>
      <c r="Y856" s="84"/>
      <c r="Z856" s="84"/>
      <c r="AA856" s="90" t="s">
        <v>10334</v>
      </c>
      <c r="AB856" s="84"/>
      <c r="AC856" s="84" t="b">
        <v>0</v>
      </c>
      <c r="AD856" s="84">
        <v>0</v>
      </c>
      <c r="AE856" s="90" t="s">
        <v>285</v>
      </c>
      <c r="AF856" s="84" t="b">
        <v>0</v>
      </c>
      <c r="AG856" s="84" t="s">
        <v>1005</v>
      </c>
      <c r="AH856" s="84"/>
      <c r="AI856" s="90" t="s">
        <v>285</v>
      </c>
      <c r="AJ856" s="84" t="b">
        <v>0</v>
      </c>
      <c r="AK856" s="84">
        <v>0</v>
      </c>
      <c r="AL856" s="90" t="s">
        <v>285</v>
      </c>
      <c r="AM856" s="84" t="s">
        <v>302</v>
      </c>
      <c r="AN856" s="84" t="b">
        <v>0</v>
      </c>
      <c r="AO856" s="90" t="s">
        <v>10334</v>
      </c>
      <c r="AP856" s="84" t="s">
        <v>179</v>
      </c>
      <c r="AQ856" s="84">
        <v>0</v>
      </c>
      <c r="AR856" s="84">
        <v>0</v>
      </c>
      <c r="AS856" s="84"/>
      <c r="AT856" s="84"/>
      <c r="AU856" s="84"/>
      <c r="AV856" s="84"/>
      <c r="AW856" s="84"/>
      <c r="AX856" s="84"/>
      <c r="AY856" s="84"/>
      <c r="AZ856" s="84"/>
    </row>
    <row r="857" spans="1:52" x14ac:dyDescent="0.2">
      <c r="A857" s="69" t="s">
        <v>2731</v>
      </c>
      <c r="B857" s="69" t="s">
        <v>1906</v>
      </c>
      <c r="C857" s="70"/>
      <c r="D857" s="71"/>
      <c r="E857" s="72"/>
      <c r="F857" s="73"/>
      <c r="G857" s="70"/>
      <c r="H857" s="74"/>
      <c r="I857" s="75"/>
      <c r="J857" s="75"/>
      <c r="K857" s="36"/>
      <c r="L857" s="82"/>
      <c r="M857" s="82"/>
      <c r="N857" s="77"/>
      <c r="O857" s="84" t="s">
        <v>255</v>
      </c>
      <c r="P857" s="86">
        <v>43157.861608796295</v>
      </c>
      <c r="Q857" s="84" t="s">
        <v>4791</v>
      </c>
      <c r="R857" s="84"/>
      <c r="S857" s="84"/>
      <c r="T857" s="84" t="s">
        <v>6413</v>
      </c>
      <c r="U857" s="84"/>
      <c r="V857" s="84" t="s">
        <v>7251</v>
      </c>
      <c r="W857" s="86">
        <v>43157.861608796295</v>
      </c>
      <c r="X857" s="84" t="s">
        <v>8622</v>
      </c>
      <c r="Y857" s="84"/>
      <c r="Z857" s="84"/>
      <c r="AA857" s="90" t="s">
        <v>10335</v>
      </c>
      <c r="AB857" s="90" t="s">
        <v>11543</v>
      </c>
      <c r="AC857" s="84" t="b">
        <v>0</v>
      </c>
      <c r="AD857" s="84">
        <v>0</v>
      </c>
      <c r="AE857" s="90" t="s">
        <v>998</v>
      </c>
      <c r="AF857" s="84" t="b">
        <v>0</v>
      </c>
      <c r="AG857" s="84" t="s">
        <v>290</v>
      </c>
      <c r="AH857" s="84"/>
      <c r="AI857" s="90" t="s">
        <v>285</v>
      </c>
      <c r="AJ857" s="84" t="b">
        <v>0</v>
      </c>
      <c r="AK857" s="84">
        <v>0</v>
      </c>
      <c r="AL857" s="90" t="s">
        <v>285</v>
      </c>
      <c r="AM857" s="84" t="s">
        <v>294</v>
      </c>
      <c r="AN857" s="84" t="b">
        <v>0</v>
      </c>
      <c r="AO857" s="90" t="s">
        <v>11543</v>
      </c>
      <c r="AP857" s="84" t="s">
        <v>179</v>
      </c>
      <c r="AQ857" s="84">
        <v>0</v>
      </c>
      <c r="AR857" s="84">
        <v>0</v>
      </c>
      <c r="AS857" s="84"/>
      <c r="AT857" s="84"/>
      <c r="AU857" s="84"/>
      <c r="AV857" s="84"/>
      <c r="AW857" s="84"/>
      <c r="AX857" s="84"/>
      <c r="AY857" s="84"/>
      <c r="AZ857" s="84"/>
    </row>
    <row r="858" spans="1:52" x14ac:dyDescent="0.2">
      <c r="A858" s="69" t="s">
        <v>2731</v>
      </c>
      <c r="B858" s="69" t="s">
        <v>3961</v>
      </c>
      <c r="C858" s="70"/>
      <c r="D858" s="71"/>
      <c r="E858" s="72"/>
      <c r="F858" s="73"/>
      <c r="G858" s="70"/>
      <c r="H858" s="74"/>
      <c r="I858" s="75"/>
      <c r="J858" s="75"/>
      <c r="K858" s="36"/>
      <c r="L858" s="82"/>
      <c r="M858" s="82"/>
      <c r="N858" s="77"/>
      <c r="O858" s="84" t="s">
        <v>255</v>
      </c>
      <c r="P858" s="86">
        <v>43157.861608796295</v>
      </c>
      <c r="Q858" s="84" t="s">
        <v>4791</v>
      </c>
      <c r="R858" s="84"/>
      <c r="S858" s="84"/>
      <c r="T858" s="84" t="s">
        <v>6413</v>
      </c>
      <c r="U858" s="84"/>
      <c r="V858" s="84" t="s">
        <v>7251</v>
      </c>
      <c r="W858" s="86">
        <v>43157.861608796295</v>
      </c>
      <c r="X858" s="84" t="s">
        <v>8622</v>
      </c>
      <c r="Y858" s="84"/>
      <c r="Z858" s="84"/>
      <c r="AA858" s="90" t="s">
        <v>10335</v>
      </c>
      <c r="AB858" s="90" t="s">
        <v>11543</v>
      </c>
      <c r="AC858" s="84" t="b">
        <v>0</v>
      </c>
      <c r="AD858" s="84">
        <v>0</v>
      </c>
      <c r="AE858" s="90" t="s">
        <v>998</v>
      </c>
      <c r="AF858" s="84" t="b">
        <v>0</v>
      </c>
      <c r="AG858" s="84" t="s">
        <v>290</v>
      </c>
      <c r="AH858" s="84"/>
      <c r="AI858" s="90" t="s">
        <v>285</v>
      </c>
      <c r="AJ858" s="84" t="b">
        <v>0</v>
      </c>
      <c r="AK858" s="84">
        <v>0</v>
      </c>
      <c r="AL858" s="90" t="s">
        <v>285</v>
      </c>
      <c r="AM858" s="84" t="s">
        <v>294</v>
      </c>
      <c r="AN858" s="84" t="b">
        <v>0</v>
      </c>
      <c r="AO858" s="90" t="s">
        <v>11543</v>
      </c>
      <c r="AP858" s="84" t="s">
        <v>179</v>
      </c>
      <c r="AQ858" s="84">
        <v>0</v>
      </c>
      <c r="AR858" s="84">
        <v>0</v>
      </c>
      <c r="AS858" s="84"/>
      <c r="AT858" s="84"/>
      <c r="AU858" s="84"/>
      <c r="AV858" s="84"/>
      <c r="AW858" s="84"/>
      <c r="AX858" s="84"/>
      <c r="AY858" s="84"/>
      <c r="AZ858" s="84"/>
    </row>
    <row r="859" spans="1:52" x14ac:dyDescent="0.2">
      <c r="A859" s="69" t="s">
        <v>2731</v>
      </c>
      <c r="B859" s="69" t="s">
        <v>866</v>
      </c>
      <c r="C859" s="70"/>
      <c r="D859" s="71"/>
      <c r="E859" s="72"/>
      <c r="F859" s="73"/>
      <c r="G859" s="70"/>
      <c r="H859" s="74"/>
      <c r="I859" s="75"/>
      <c r="J859" s="75"/>
      <c r="K859" s="36"/>
      <c r="L859" s="82"/>
      <c r="M859" s="82"/>
      <c r="N859" s="77"/>
      <c r="O859" s="84" t="s">
        <v>255</v>
      </c>
      <c r="P859" s="86">
        <v>43157.861608796295</v>
      </c>
      <c r="Q859" s="84" t="s">
        <v>4791</v>
      </c>
      <c r="R859" s="84"/>
      <c r="S859" s="84"/>
      <c r="T859" s="84" t="s">
        <v>6413</v>
      </c>
      <c r="U859" s="84"/>
      <c r="V859" s="84" t="s">
        <v>7251</v>
      </c>
      <c r="W859" s="86">
        <v>43157.861608796295</v>
      </c>
      <c r="X859" s="84" t="s">
        <v>8622</v>
      </c>
      <c r="Y859" s="84"/>
      <c r="Z859" s="84"/>
      <c r="AA859" s="90" t="s">
        <v>10335</v>
      </c>
      <c r="AB859" s="90" t="s">
        <v>11543</v>
      </c>
      <c r="AC859" s="84" t="b">
        <v>0</v>
      </c>
      <c r="AD859" s="84">
        <v>0</v>
      </c>
      <c r="AE859" s="90" t="s">
        <v>998</v>
      </c>
      <c r="AF859" s="84" t="b">
        <v>0</v>
      </c>
      <c r="AG859" s="84" t="s">
        <v>290</v>
      </c>
      <c r="AH859" s="84"/>
      <c r="AI859" s="90" t="s">
        <v>285</v>
      </c>
      <c r="AJ859" s="84" t="b">
        <v>0</v>
      </c>
      <c r="AK859" s="84">
        <v>0</v>
      </c>
      <c r="AL859" s="90" t="s">
        <v>285</v>
      </c>
      <c r="AM859" s="84" t="s">
        <v>294</v>
      </c>
      <c r="AN859" s="84" t="b">
        <v>0</v>
      </c>
      <c r="AO859" s="90" t="s">
        <v>11543</v>
      </c>
      <c r="AP859" s="84" t="s">
        <v>179</v>
      </c>
      <c r="AQ859" s="84">
        <v>0</v>
      </c>
      <c r="AR859" s="84">
        <v>0</v>
      </c>
      <c r="AS859" s="84"/>
      <c r="AT859" s="84"/>
      <c r="AU859" s="84"/>
      <c r="AV859" s="84"/>
      <c r="AW859" s="84"/>
      <c r="AX859" s="84"/>
      <c r="AY859" s="84"/>
      <c r="AZ859" s="84"/>
    </row>
    <row r="860" spans="1:52" x14ac:dyDescent="0.2">
      <c r="A860" s="69" t="s">
        <v>2228</v>
      </c>
      <c r="B860" s="69" t="s">
        <v>235</v>
      </c>
      <c r="C860" s="70"/>
      <c r="D860" s="71"/>
      <c r="E860" s="72"/>
      <c r="F860" s="73"/>
      <c r="G860" s="70"/>
      <c r="H860" s="74"/>
      <c r="I860" s="75"/>
      <c r="J860" s="75"/>
      <c r="K860" s="36"/>
      <c r="L860" s="82"/>
      <c r="M860" s="82"/>
      <c r="N860" s="77"/>
      <c r="O860" s="84" t="s">
        <v>255</v>
      </c>
      <c r="P860" s="86">
        <v>43156.571851851855</v>
      </c>
      <c r="Q860" s="84" t="s">
        <v>4358</v>
      </c>
      <c r="R860" s="84"/>
      <c r="S860" s="84"/>
      <c r="T860" s="84" t="s">
        <v>6282</v>
      </c>
      <c r="U860" s="84"/>
      <c r="V860" s="84" t="s">
        <v>6838</v>
      </c>
      <c r="W860" s="86">
        <v>43156.571851851855</v>
      </c>
      <c r="X860" s="84" t="s">
        <v>8066</v>
      </c>
      <c r="Y860" s="84"/>
      <c r="Z860" s="84"/>
      <c r="AA860" s="90" t="s">
        <v>9779</v>
      </c>
      <c r="AB860" s="90" t="s">
        <v>11481</v>
      </c>
      <c r="AC860" s="84" t="b">
        <v>0</v>
      </c>
      <c r="AD860" s="84">
        <v>8</v>
      </c>
      <c r="AE860" s="90" t="s">
        <v>11651</v>
      </c>
      <c r="AF860" s="84" t="b">
        <v>0</v>
      </c>
      <c r="AG860" s="84" t="s">
        <v>290</v>
      </c>
      <c r="AH860" s="84"/>
      <c r="AI860" s="90" t="s">
        <v>285</v>
      </c>
      <c r="AJ860" s="84" t="b">
        <v>0</v>
      </c>
      <c r="AK860" s="84">
        <v>1</v>
      </c>
      <c r="AL860" s="90" t="s">
        <v>285</v>
      </c>
      <c r="AM860" s="84" t="s">
        <v>296</v>
      </c>
      <c r="AN860" s="84" t="b">
        <v>0</v>
      </c>
      <c r="AO860" s="90" t="s">
        <v>11481</v>
      </c>
      <c r="AP860" s="84" t="s">
        <v>308</v>
      </c>
      <c r="AQ860" s="84">
        <v>0</v>
      </c>
      <c r="AR860" s="84">
        <v>0</v>
      </c>
      <c r="AS860" s="84" t="s">
        <v>11940</v>
      </c>
      <c r="AT860" s="84" t="s">
        <v>310</v>
      </c>
      <c r="AU860" s="84" t="s">
        <v>313</v>
      </c>
      <c r="AV860" s="84" t="s">
        <v>11967</v>
      </c>
      <c r="AW860" s="84" t="s">
        <v>11982</v>
      </c>
      <c r="AX860" s="84" t="s">
        <v>12004</v>
      </c>
      <c r="AY860" s="84" t="s">
        <v>331</v>
      </c>
      <c r="AZ860" s="84" t="s">
        <v>12022</v>
      </c>
    </row>
    <row r="861" spans="1:52" x14ac:dyDescent="0.2">
      <c r="A861" s="69" t="s">
        <v>2731</v>
      </c>
      <c r="B861" s="69" t="s">
        <v>235</v>
      </c>
      <c r="C861" s="70"/>
      <c r="D861" s="71"/>
      <c r="E861" s="72"/>
      <c r="F861" s="73"/>
      <c r="G861" s="70"/>
      <c r="H861" s="74"/>
      <c r="I861" s="75"/>
      <c r="J861" s="75"/>
      <c r="K861" s="36"/>
      <c r="L861" s="82"/>
      <c r="M861" s="82"/>
      <c r="N861" s="77"/>
      <c r="O861" s="84" t="s">
        <v>255</v>
      </c>
      <c r="P861" s="86">
        <v>43157.861608796295</v>
      </c>
      <c r="Q861" s="84" t="s">
        <v>4791</v>
      </c>
      <c r="R861" s="84"/>
      <c r="S861" s="84"/>
      <c r="T861" s="84" t="s">
        <v>6413</v>
      </c>
      <c r="U861" s="84"/>
      <c r="V861" s="84" t="s">
        <v>7251</v>
      </c>
      <c r="W861" s="86">
        <v>43157.861608796295</v>
      </c>
      <c r="X861" s="84" t="s">
        <v>8622</v>
      </c>
      <c r="Y861" s="84"/>
      <c r="Z861" s="84"/>
      <c r="AA861" s="90" t="s">
        <v>10335</v>
      </c>
      <c r="AB861" s="90" t="s">
        <v>11543</v>
      </c>
      <c r="AC861" s="84" t="b">
        <v>0</v>
      </c>
      <c r="AD861" s="84">
        <v>0</v>
      </c>
      <c r="AE861" s="90" t="s">
        <v>998</v>
      </c>
      <c r="AF861" s="84" t="b">
        <v>0</v>
      </c>
      <c r="AG861" s="84" t="s">
        <v>290</v>
      </c>
      <c r="AH861" s="84"/>
      <c r="AI861" s="90" t="s">
        <v>285</v>
      </c>
      <c r="AJ861" s="84" t="b">
        <v>0</v>
      </c>
      <c r="AK861" s="84">
        <v>0</v>
      </c>
      <c r="AL861" s="90" t="s">
        <v>285</v>
      </c>
      <c r="AM861" s="84" t="s">
        <v>294</v>
      </c>
      <c r="AN861" s="84" t="b">
        <v>0</v>
      </c>
      <c r="AO861" s="90" t="s">
        <v>11543</v>
      </c>
      <c r="AP861" s="84" t="s">
        <v>179</v>
      </c>
      <c r="AQ861" s="84">
        <v>0</v>
      </c>
      <c r="AR861" s="84">
        <v>0</v>
      </c>
      <c r="AS861" s="84"/>
      <c r="AT861" s="84"/>
      <c r="AU861" s="84"/>
      <c r="AV861" s="84"/>
      <c r="AW861" s="84"/>
      <c r="AX861" s="84"/>
      <c r="AY861" s="84"/>
      <c r="AZ861" s="84"/>
    </row>
    <row r="862" spans="1:52" x14ac:dyDescent="0.2">
      <c r="A862" s="69" t="s">
        <v>2731</v>
      </c>
      <c r="B862" s="69" t="s">
        <v>910</v>
      </c>
      <c r="C862" s="70"/>
      <c r="D862" s="71"/>
      <c r="E862" s="72"/>
      <c r="F862" s="73"/>
      <c r="G862" s="70"/>
      <c r="H862" s="74"/>
      <c r="I862" s="75"/>
      <c r="J862" s="75"/>
      <c r="K862" s="36"/>
      <c r="L862" s="82"/>
      <c r="M862" s="82"/>
      <c r="N862" s="77"/>
      <c r="O862" s="84" t="s">
        <v>256</v>
      </c>
      <c r="P862" s="86">
        <v>43157.861608796295</v>
      </c>
      <c r="Q862" s="84" t="s">
        <v>4791</v>
      </c>
      <c r="R862" s="84"/>
      <c r="S862" s="84"/>
      <c r="T862" s="84" t="s">
        <v>6413</v>
      </c>
      <c r="U862" s="84"/>
      <c r="V862" s="84" t="s">
        <v>7251</v>
      </c>
      <c r="W862" s="86">
        <v>43157.861608796295</v>
      </c>
      <c r="X862" s="84" t="s">
        <v>8622</v>
      </c>
      <c r="Y862" s="84"/>
      <c r="Z862" s="84"/>
      <c r="AA862" s="90" t="s">
        <v>10335</v>
      </c>
      <c r="AB862" s="90" t="s">
        <v>11543</v>
      </c>
      <c r="AC862" s="84" t="b">
        <v>0</v>
      </c>
      <c r="AD862" s="84">
        <v>0</v>
      </c>
      <c r="AE862" s="90" t="s">
        <v>998</v>
      </c>
      <c r="AF862" s="84" t="b">
        <v>0</v>
      </c>
      <c r="AG862" s="84" t="s">
        <v>290</v>
      </c>
      <c r="AH862" s="84"/>
      <c r="AI862" s="90" t="s">
        <v>285</v>
      </c>
      <c r="AJ862" s="84" t="b">
        <v>0</v>
      </c>
      <c r="AK862" s="84">
        <v>0</v>
      </c>
      <c r="AL862" s="90" t="s">
        <v>285</v>
      </c>
      <c r="AM862" s="84" t="s">
        <v>294</v>
      </c>
      <c r="AN862" s="84" t="b">
        <v>0</v>
      </c>
      <c r="AO862" s="90" t="s">
        <v>11543</v>
      </c>
      <c r="AP862" s="84" t="s">
        <v>179</v>
      </c>
      <c r="AQ862" s="84">
        <v>0</v>
      </c>
      <c r="AR862" s="84">
        <v>0</v>
      </c>
      <c r="AS862" s="84"/>
      <c r="AT862" s="84"/>
      <c r="AU862" s="84"/>
      <c r="AV862" s="84"/>
      <c r="AW862" s="84"/>
      <c r="AX862" s="84"/>
      <c r="AY862" s="84"/>
      <c r="AZ862" s="84"/>
    </row>
    <row r="863" spans="1:52" x14ac:dyDescent="0.2">
      <c r="A863" s="69" t="s">
        <v>2731</v>
      </c>
      <c r="B863" s="69" t="s">
        <v>236</v>
      </c>
      <c r="C863" s="70"/>
      <c r="D863" s="71"/>
      <c r="E863" s="72"/>
      <c r="F863" s="73"/>
      <c r="G863" s="70"/>
      <c r="H863" s="74"/>
      <c r="I863" s="75"/>
      <c r="J863" s="75"/>
      <c r="K863" s="36"/>
      <c r="L863" s="82"/>
      <c r="M863" s="82"/>
      <c r="N863" s="77"/>
      <c r="O863" s="84" t="s">
        <v>255</v>
      </c>
      <c r="P863" s="86">
        <v>43157.861608796295</v>
      </c>
      <c r="Q863" s="84" t="s">
        <v>4791</v>
      </c>
      <c r="R863" s="84"/>
      <c r="S863" s="84"/>
      <c r="T863" s="84" t="s">
        <v>6413</v>
      </c>
      <c r="U863" s="84"/>
      <c r="V863" s="84" t="s">
        <v>7251</v>
      </c>
      <c r="W863" s="86">
        <v>43157.861608796295</v>
      </c>
      <c r="X863" s="84" t="s">
        <v>8622</v>
      </c>
      <c r="Y863" s="84"/>
      <c r="Z863" s="84"/>
      <c r="AA863" s="90" t="s">
        <v>10335</v>
      </c>
      <c r="AB863" s="90" t="s">
        <v>11543</v>
      </c>
      <c r="AC863" s="84" t="b">
        <v>0</v>
      </c>
      <c r="AD863" s="84">
        <v>0</v>
      </c>
      <c r="AE863" s="90" t="s">
        <v>998</v>
      </c>
      <c r="AF863" s="84" t="b">
        <v>0</v>
      </c>
      <c r="AG863" s="84" t="s">
        <v>290</v>
      </c>
      <c r="AH863" s="84"/>
      <c r="AI863" s="90" t="s">
        <v>285</v>
      </c>
      <c r="AJ863" s="84" t="b">
        <v>0</v>
      </c>
      <c r="AK863" s="84">
        <v>0</v>
      </c>
      <c r="AL863" s="90" t="s">
        <v>285</v>
      </c>
      <c r="AM863" s="84" t="s">
        <v>294</v>
      </c>
      <c r="AN863" s="84" t="b">
        <v>0</v>
      </c>
      <c r="AO863" s="90" t="s">
        <v>11543</v>
      </c>
      <c r="AP863" s="84" t="s">
        <v>179</v>
      </c>
      <c r="AQ863" s="84">
        <v>0</v>
      </c>
      <c r="AR863" s="84">
        <v>0</v>
      </c>
      <c r="AS863" s="84"/>
      <c r="AT863" s="84"/>
      <c r="AU863" s="84"/>
      <c r="AV863" s="84"/>
      <c r="AW863" s="84"/>
      <c r="AX863" s="84"/>
      <c r="AY863" s="84"/>
      <c r="AZ863" s="84"/>
    </row>
    <row r="864" spans="1:52" x14ac:dyDescent="0.2">
      <c r="A864" s="69" t="s">
        <v>2731</v>
      </c>
      <c r="B864" s="69" t="s">
        <v>232</v>
      </c>
      <c r="C864" s="70"/>
      <c r="D864" s="71"/>
      <c r="E864" s="72"/>
      <c r="F864" s="73"/>
      <c r="G864" s="70"/>
      <c r="H864" s="74"/>
      <c r="I864" s="75"/>
      <c r="J864" s="75"/>
      <c r="K864" s="36"/>
      <c r="L864" s="82"/>
      <c r="M864" s="82"/>
      <c r="N864" s="77"/>
      <c r="O864" s="84" t="s">
        <v>255</v>
      </c>
      <c r="P864" s="86">
        <v>43157.861608796295</v>
      </c>
      <c r="Q864" s="84" t="s">
        <v>4791</v>
      </c>
      <c r="R864" s="84"/>
      <c r="S864" s="84"/>
      <c r="T864" s="84" t="s">
        <v>6413</v>
      </c>
      <c r="U864" s="84"/>
      <c r="V864" s="84" t="s">
        <v>7251</v>
      </c>
      <c r="W864" s="86">
        <v>43157.861608796295</v>
      </c>
      <c r="X864" s="84" t="s">
        <v>8622</v>
      </c>
      <c r="Y864" s="84"/>
      <c r="Z864" s="84"/>
      <c r="AA864" s="90" t="s">
        <v>10335</v>
      </c>
      <c r="AB864" s="90" t="s">
        <v>11543</v>
      </c>
      <c r="AC864" s="84" t="b">
        <v>0</v>
      </c>
      <c r="AD864" s="84">
        <v>0</v>
      </c>
      <c r="AE864" s="90" t="s">
        <v>998</v>
      </c>
      <c r="AF864" s="84" t="b">
        <v>0</v>
      </c>
      <c r="AG864" s="84" t="s">
        <v>290</v>
      </c>
      <c r="AH864" s="84"/>
      <c r="AI864" s="90" t="s">
        <v>285</v>
      </c>
      <c r="AJ864" s="84" t="b">
        <v>0</v>
      </c>
      <c r="AK864" s="84">
        <v>0</v>
      </c>
      <c r="AL864" s="90" t="s">
        <v>285</v>
      </c>
      <c r="AM864" s="84" t="s">
        <v>294</v>
      </c>
      <c r="AN864" s="84" t="b">
        <v>0</v>
      </c>
      <c r="AO864" s="90" t="s">
        <v>11543</v>
      </c>
      <c r="AP864" s="84" t="s">
        <v>179</v>
      </c>
      <c r="AQ864" s="84">
        <v>0</v>
      </c>
      <c r="AR864" s="84">
        <v>0</v>
      </c>
      <c r="AS864" s="84"/>
      <c r="AT864" s="84"/>
      <c r="AU864" s="84"/>
      <c r="AV864" s="84"/>
      <c r="AW864" s="84"/>
      <c r="AX864" s="84"/>
      <c r="AY864" s="84"/>
      <c r="AZ864" s="84"/>
    </row>
    <row r="865" spans="1:52" x14ac:dyDescent="0.2">
      <c r="A865" s="69" t="s">
        <v>2732</v>
      </c>
      <c r="B865" s="69" t="s">
        <v>3642</v>
      </c>
      <c r="C865" s="70"/>
      <c r="D865" s="71"/>
      <c r="E865" s="72"/>
      <c r="F865" s="73"/>
      <c r="G865" s="70"/>
      <c r="H865" s="74"/>
      <c r="I865" s="75"/>
      <c r="J865" s="75"/>
      <c r="K865" s="36"/>
      <c r="L865" s="82"/>
      <c r="M865" s="82"/>
      <c r="N865" s="77"/>
      <c r="O865" s="84" t="s">
        <v>255</v>
      </c>
      <c r="P865" s="86">
        <v>43157.861631944441</v>
      </c>
      <c r="Q865" s="84" t="s">
        <v>4747</v>
      </c>
      <c r="R865" s="84"/>
      <c r="S865" s="84"/>
      <c r="T865" s="84" t="s">
        <v>6274</v>
      </c>
      <c r="U865" s="84"/>
      <c r="V865" s="84" t="s">
        <v>7252</v>
      </c>
      <c r="W865" s="86">
        <v>43157.861631944441</v>
      </c>
      <c r="X865" s="84" t="s">
        <v>8623</v>
      </c>
      <c r="Y865" s="84"/>
      <c r="Z865" s="84"/>
      <c r="AA865" s="90" t="s">
        <v>10336</v>
      </c>
      <c r="AB865" s="84"/>
      <c r="AC865" s="84" t="b">
        <v>0</v>
      </c>
      <c r="AD865" s="84">
        <v>0</v>
      </c>
      <c r="AE865" s="90" t="s">
        <v>285</v>
      </c>
      <c r="AF865" s="84" t="b">
        <v>0</v>
      </c>
      <c r="AG865" s="84" t="s">
        <v>291</v>
      </c>
      <c r="AH865" s="84"/>
      <c r="AI865" s="90" t="s">
        <v>285</v>
      </c>
      <c r="AJ865" s="84" t="b">
        <v>0</v>
      </c>
      <c r="AK865" s="84">
        <v>26</v>
      </c>
      <c r="AL865" s="90" t="s">
        <v>11360</v>
      </c>
      <c r="AM865" s="84" t="s">
        <v>295</v>
      </c>
      <c r="AN865" s="84" t="b">
        <v>0</v>
      </c>
      <c r="AO865" s="90" t="s">
        <v>11360</v>
      </c>
      <c r="AP865" s="84" t="s">
        <v>179</v>
      </c>
      <c r="AQ865" s="84">
        <v>0</v>
      </c>
      <c r="AR865" s="84">
        <v>0</v>
      </c>
      <c r="AS865" s="84"/>
      <c r="AT865" s="84"/>
      <c r="AU865" s="84"/>
      <c r="AV865" s="84"/>
      <c r="AW865" s="84"/>
      <c r="AX865" s="84"/>
      <c r="AY865" s="84"/>
      <c r="AZ865" s="84"/>
    </row>
    <row r="866" spans="1:52" x14ac:dyDescent="0.2">
      <c r="A866" s="69" t="s">
        <v>2733</v>
      </c>
      <c r="B866" s="69" t="s">
        <v>3817</v>
      </c>
      <c r="C866" s="70"/>
      <c r="D866" s="71"/>
      <c r="E866" s="72"/>
      <c r="F866" s="73"/>
      <c r="G866" s="70"/>
      <c r="H866" s="74"/>
      <c r="I866" s="75"/>
      <c r="J866" s="75"/>
      <c r="K866" s="36"/>
      <c r="L866" s="82"/>
      <c r="M866" s="82"/>
      <c r="N866" s="77"/>
      <c r="O866" s="84" t="s">
        <v>255</v>
      </c>
      <c r="P866" s="86">
        <v>43157.861678240741</v>
      </c>
      <c r="Q866" s="84" t="s">
        <v>4409</v>
      </c>
      <c r="R866" s="84" t="s">
        <v>5607</v>
      </c>
      <c r="S866" s="84" t="s">
        <v>6076</v>
      </c>
      <c r="T866" s="84" t="s">
        <v>6291</v>
      </c>
      <c r="U866" s="84"/>
      <c r="V866" s="84" t="s">
        <v>7253</v>
      </c>
      <c r="W866" s="86">
        <v>43157.861678240741</v>
      </c>
      <c r="X866" s="84" t="s">
        <v>8624</v>
      </c>
      <c r="Y866" s="84"/>
      <c r="Z866" s="84"/>
      <c r="AA866" s="90" t="s">
        <v>10337</v>
      </c>
      <c r="AB866" s="84"/>
      <c r="AC866" s="84" t="b">
        <v>0</v>
      </c>
      <c r="AD866" s="84">
        <v>0</v>
      </c>
      <c r="AE866" s="90" t="s">
        <v>285</v>
      </c>
      <c r="AF866" s="84" t="b">
        <v>0</v>
      </c>
      <c r="AG866" s="84" t="s">
        <v>290</v>
      </c>
      <c r="AH866" s="84"/>
      <c r="AI866" s="90" t="s">
        <v>285</v>
      </c>
      <c r="AJ866" s="84" t="b">
        <v>0</v>
      </c>
      <c r="AK866" s="84">
        <v>1818</v>
      </c>
      <c r="AL866" s="90" t="s">
        <v>11439</v>
      </c>
      <c r="AM866" s="84" t="s">
        <v>294</v>
      </c>
      <c r="AN866" s="84" t="b">
        <v>0</v>
      </c>
      <c r="AO866" s="90" t="s">
        <v>11439</v>
      </c>
      <c r="AP866" s="84" t="s">
        <v>179</v>
      </c>
      <c r="AQ866" s="84">
        <v>0</v>
      </c>
      <c r="AR866" s="84">
        <v>0</v>
      </c>
      <c r="AS866" s="84"/>
      <c r="AT866" s="84"/>
      <c r="AU866" s="84"/>
      <c r="AV866" s="84"/>
      <c r="AW866" s="84"/>
      <c r="AX866" s="84"/>
      <c r="AY866" s="84"/>
      <c r="AZ866" s="84"/>
    </row>
    <row r="867" spans="1:52" x14ac:dyDescent="0.2">
      <c r="A867" s="69" t="s">
        <v>2733</v>
      </c>
      <c r="B867" s="69" t="s">
        <v>3818</v>
      </c>
      <c r="C867" s="70"/>
      <c r="D867" s="71"/>
      <c r="E867" s="72"/>
      <c r="F867" s="73"/>
      <c r="G867" s="70"/>
      <c r="H867" s="74"/>
      <c r="I867" s="75"/>
      <c r="J867" s="75"/>
      <c r="K867" s="36"/>
      <c r="L867" s="82"/>
      <c r="M867" s="82"/>
      <c r="N867" s="77"/>
      <c r="O867" s="84" t="s">
        <v>255</v>
      </c>
      <c r="P867" s="86">
        <v>43157.861678240741</v>
      </c>
      <c r="Q867" s="84" t="s">
        <v>4409</v>
      </c>
      <c r="R867" s="84" t="s">
        <v>5607</v>
      </c>
      <c r="S867" s="84" t="s">
        <v>6076</v>
      </c>
      <c r="T867" s="84" t="s">
        <v>6291</v>
      </c>
      <c r="U867" s="84"/>
      <c r="V867" s="84" t="s">
        <v>7253</v>
      </c>
      <c r="W867" s="86">
        <v>43157.861678240741</v>
      </c>
      <c r="X867" s="84" t="s">
        <v>8624</v>
      </c>
      <c r="Y867" s="84"/>
      <c r="Z867" s="84"/>
      <c r="AA867" s="90" t="s">
        <v>10337</v>
      </c>
      <c r="AB867" s="84"/>
      <c r="AC867" s="84" t="b">
        <v>0</v>
      </c>
      <c r="AD867" s="84">
        <v>0</v>
      </c>
      <c r="AE867" s="90" t="s">
        <v>285</v>
      </c>
      <c r="AF867" s="84" t="b">
        <v>0</v>
      </c>
      <c r="AG867" s="84" t="s">
        <v>290</v>
      </c>
      <c r="AH867" s="84"/>
      <c r="AI867" s="90" t="s">
        <v>285</v>
      </c>
      <c r="AJ867" s="84" t="b">
        <v>0</v>
      </c>
      <c r="AK867" s="84">
        <v>1818</v>
      </c>
      <c r="AL867" s="90" t="s">
        <v>11439</v>
      </c>
      <c r="AM867" s="84" t="s">
        <v>294</v>
      </c>
      <c r="AN867" s="84" t="b">
        <v>0</v>
      </c>
      <c r="AO867" s="90" t="s">
        <v>11439</v>
      </c>
      <c r="AP867" s="84" t="s">
        <v>179</v>
      </c>
      <c r="AQ867" s="84">
        <v>0</v>
      </c>
      <c r="AR867" s="84">
        <v>0</v>
      </c>
      <c r="AS867" s="84"/>
      <c r="AT867" s="84"/>
      <c r="AU867" s="84"/>
      <c r="AV867" s="84"/>
      <c r="AW867" s="84"/>
      <c r="AX867" s="84"/>
      <c r="AY867" s="84"/>
      <c r="AZ867" s="84"/>
    </row>
    <row r="868" spans="1:52" x14ac:dyDescent="0.2">
      <c r="A868" s="69" t="s">
        <v>2733</v>
      </c>
      <c r="B868" s="69" t="s">
        <v>3712</v>
      </c>
      <c r="C868" s="70"/>
      <c r="D868" s="71"/>
      <c r="E868" s="72"/>
      <c r="F868" s="73"/>
      <c r="G868" s="70"/>
      <c r="H868" s="74"/>
      <c r="I868" s="75"/>
      <c r="J868" s="75"/>
      <c r="K868" s="36"/>
      <c r="L868" s="82"/>
      <c r="M868" s="82"/>
      <c r="N868" s="77"/>
      <c r="O868" s="84" t="s">
        <v>255</v>
      </c>
      <c r="P868" s="86">
        <v>43157.861678240741</v>
      </c>
      <c r="Q868" s="84" t="s">
        <v>4409</v>
      </c>
      <c r="R868" s="84" t="s">
        <v>5607</v>
      </c>
      <c r="S868" s="84" t="s">
        <v>6076</v>
      </c>
      <c r="T868" s="84" t="s">
        <v>6291</v>
      </c>
      <c r="U868" s="84"/>
      <c r="V868" s="84" t="s">
        <v>7253</v>
      </c>
      <c r="W868" s="86">
        <v>43157.861678240741</v>
      </c>
      <c r="X868" s="84" t="s">
        <v>8624</v>
      </c>
      <c r="Y868" s="84"/>
      <c r="Z868" s="84"/>
      <c r="AA868" s="90" t="s">
        <v>10337</v>
      </c>
      <c r="AB868" s="84"/>
      <c r="AC868" s="84" t="b">
        <v>0</v>
      </c>
      <c r="AD868" s="84">
        <v>0</v>
      </c>
      <c r="AE868" s="90" t="s">
        <v>285</v>
      </c>
      <c r="AF868" s="84" t="b">
        <v>0</v>
      </c>
      <c r="AG868" s="84" t="s">
        <v>290</v>
      </c>
      <c r="AH868" s="84"/>
      <c r="AI868" s="90" t="s">
        <v>285</v>
      </c>
      <c r="AJ868" s="84" t="b">
        <v>0</v>
      </c>
      <c r="AK868" s="84">
        <v>1818</v>
      </c>
      <c r="AL868" s="90" t="s">
        <v>11439</v>
      </c>
      <c r="AM868" s="84" t="s">
        <v>294</v>
      </c>
      <c r="AN868" s="84" t="b">
        <v>0</v>
      </c>
      <c r="AO868" s="90" t="s">
        <v>11439</v>
      </c>
      <c r="AP868" s="84" t="s">
        <v>179</v>
      </c>
      <c r="AQ868" s="84">
        <v>0</v>
      </c>
      <c r="AR868" s="84">
        <v>0</v>
      </c>
      <c r="AS868" s="84"/>
      <c r="AT868" s="84"/>
      <c r="AU868" s="84"/>
      <c r="AV868" s="84"/>
      <c r="AW868" s="84"/>
      <c r="AX868" s="84"/>
      <c r="AY868" s="84"/>
      <c r="AZ868" s="84"/>
    </row>
    <row r="869" spans="1:52" x14ac:dyDescent="0.2">
      <c r="A869" s="69" t="s">
        <v>2734</v>
      </c>
      <c r="B869" s="69" t="s">
        <v>873</v>
      </c>
      <c r="C869" s="70"/>
      <c r="D869" s="71"/>
      <c r="E869" s="72"/>
      <c r="F869" s="73"/>
      <c r="G869" s="70"/>
      <c r="H869" s="74"/>
      <c r="I869" s="75"/>
      <c r="J869" s="75"/>
      <c r="K869" s="36"/>
      <c r="L869" s="82"/>
      <c r="M869" s="82"/>
      <c r="N869" s="77"/>
      <c r="O869" s="84" t="s">
        <v>255</v>
      </c>
      <c r="P869" s="86">
        <v>43157.861678240741</v>
      </c>
      <c r="Q869" s="84" t="s">
        <v>4792</v>
      </c>
      <c r="R869" s="84"/>
      <c r="S869" s="84"/>
      <c r="T869" s="84" t="s">
        <v>6307</v>
      </c>
      <c r="U869" s="84"/>
      <c r="V869" s="84" t="s">
        <v>7254</v>
      </c>
      <c r="W869" s="86">
        <v>43157.861678240741</v>
      </c>
      <c r="X869" s="84" t="s">
        <v>8625</v>
      </c>
      <c r="Y869" s="84"/>
      <c r="Z869" s="84"/>
      <c r="AA869" s="90" t="s">
        <v>10338</v>
      </c>
      <c r="AB869" s="84"/>
      <c r="AC869" s="84" t="b">
        <v>0</v>
      </c>
      <c r="AD869" s="84">
        <v>0</v>
      </c>
      <c r="AE869" s="90" t="s">
        <v>285</v>
      </c>
      <c r="AF869" s="84" t="b">
        <v>0</v>
      </c>
      <c r="AG869" s="84" t="s">
        <v>290</v>
      </c>
      <c r="AH869" s="84"/>
      <c r="AI869" s="90" t="s">
        <v>285</v>
      </c>
      <c r="AJ869" s="84" t="b">
        <v>0</v>
      </c>
      <c r="AK869" s="84">
        <v>18</v>
      </c>
      <c r="AL869" s="90" t="s">
        <v>11138</v>
      </c>
      <c r="AM869" s="84" t="s">
        <v>296</v>
      </c>
      <c r="AN869" s="84" t="b">
        <v>0</v>
      </c>
      <c r="AO869" s="90" t="s">
        <v>11138</v>
      </c>
      <c r="AP869" s="84" t="s">
        <v>179</v>
      </c>
      <c r="AQ869" s="84">
        <v>0</v>
      </c>
      <c r="AR869" s="84">
        <v>0</v>
      </c>
      <c r="AS869" s="84"/>
      <c r="AT869" s="84"/>
      <c r="AU869" s="84"/>
      <c r="AV869" s="84"/>
      <c r="AW869" s="84"/>
      <c r="AX869" s="84"/>
      <c r="AY869" s="84"/>
      <c r="AZ869" s="84"/>
    </row>
    <row r="870" spans="1:52" x14ac:dyDescent="0.2">
      <c r="A870" s="69" t="s">
        <v>2735</v>
      </c>
      <c r="B870" s="69" t="s">
        <v>3674</v>
      </c>
      <c r="C870" s="70"/>
      <c r="D870" s="71"/>
      <c r="E870" s="72"/>
      <c r="F870" s="73"/>
      <c r="G870" s="70"/>
      <c r="H870" s="74"/>
      <c r="I870" s="75"/>
      <c r="J870" s="75"/>
      <c r="K870" s="36"/>
      <c r="L870" s="82"/>
      <c r="M870" s="82"/>
      <c r="N870" s="77"/>
      <c r="O870" s="84" t="s">
        <v>255</v>
      </c>
      <c r="P870" s="86">
        <v>43157.861689814818</v>
      </c>
      <c r="Q870" s="84" t="s">
        <v>4406</v>
      </c>
      <c r="R870" s="84"/>
      <c r="S870" s="84"/>
      <c r="T870" s="84" t="s">
        <v>6291</v>
      </c>
      <c r="U870" s="84" t="s">
        <v>6631</v>
      </c>
      <c r="V870" s="84" t="s">
        <v>6631</v>
      </c>
      <c r="W870" s="86">
        <v>43157.861689814818</v>
      </c>
      <c r="X870" s="84" t="s">
        <v>8626</v>
      </c>
      <c r="Y870" s="84"/>
      <c r="Z870" s="84"/>
      <c r="AA870" s="90" t="s">
        <v>10339</v>
      </c>
      <c r="AB870" s="84"/>
      <c r="AC870" s="84" t="b">
        <v>0</v>
      </c>
      <c r="AD870" s="84">
        <v>0</v>
      </c>
      <c r="AE870" s="90" t="s">
        <v>285</v>
      </c>
      <c r="AF870" s="84" t="b">
        <v>0</v>
      </c>
      <c r="AG870" s="84" t="s">
        <v>290</v>
      </c>
      <c r="AH870" s="84"/>
      <c r="AI870" s="90" t="s">
        <v>285</v>
      </c>
      <c r="AJ870" s="84" t="b">
        <v>0</v>
      </c>
      <c r="AK870" s="84">
        <v>89</v>
      </c>
      <c r="AL870" s="90" t="s">
        <v>11397</v>
      </c>
      <c r="AM870" s="84" t="s">
        <v>296</v>
      </c>
      <c r="AN870" s="84" t="b">
        <v>0</v>
      </c>
      <c r="AO870" s="90" t="s">
        <v>11397</v>
      </c>
      <c r="AP870" s="84" t="s">
        <v>179</v>
      </c>
      <c r="AQ870" s="84">
        <v>0</v>
      </c>
      <c r="AR870" s="84">
        <v>0</v>
      </c>
      <c r="AS870" s="84"/>
      <c r="AT870" s="84"/>
      <c r="AU870" s="84"/>
      <c r="AV870" s="84"/>
      <c r="AW870" s="84"/>
      <c r="AX870" s="84"/>
      <c r="AY870" s="84"/>
      <c r="AZ870" s="84"/>
    </row>
    <row r="871" spans="1:52" x14ac:dyDescent="0.2">
      <c r="A871" s="69" t="s">
        <v>2736</v>
      </c>
      <c r="B871" s="69" t="s">
        <v>2918</v>
      </c>
      <c r="C871" s="70"/>
      <c r="D871" s="71"/>
      <c r="E871" s="72"/>
      <c r="F871" s="73"/>
      <c r="G871" s="70"/>
      <c r="H871" s="74"/>
      <c r="I871" s="75"/>
      <c r="J871" s="75"/>
      <c r="K871" s="36"/>
      <c r="L871" s="82"/>
      <c r="M871" s="82"/>
      <c r="N871" s="77"/>
      <c r="O871" s="84" t="s">
        <v>255</v>
      </c>
      <c r="P871" s="86">
        <v>43157.861724537041</v>
      </c>
      <c r="Q871" s="84" t="s">
        <v>4471</v>
      </c>
      <c r="R871" s="84"/>
      <c r="S871" s="84"/>
      <c r="T871" s="84" t="s">
        <v>6274</v>
      </c>
      <c r="U871" s="84"/>
      <c r="V871" s="84" t="s">
        <v>7255</v>
      </c>
      <c r="W871" s="86">
        <v>43157.861724537041</v>
      </c>
      <c r="X871" s="84" t="s">
        <v>8627</v>
      </c>
      <c r="Y871" s="84"/>
      <c r="Z871" s="84"/>
      <c r="AA871" s="90" t="s">
        <v>10340</v>
      </c>
      <c r="AB871" s="84"/>
      <c r="AC871" s="84" t="b">
        <v>0</v>
      </c>
      <c r="AD871" s="84">
        <v>0</v>
      </c>
      <c r="AE871" s="90" t="s">
        <v>285</v>
      </c>
      <c r="AF871" s="84" t="b">
        <v>0</v>
      </c>
      <c r="AG871" s="84" t="s">
        <v>290</v>
      </c>
      <c r="AH871" s="84"/>
      <c r="AI871" s="90" t="s">
        <v>285</v>
      </c>
      <c r="AJ871" s="84" t="b">
        <v>0</v>
      </c>
      <c r="AK871" s="84">
        <v>16</v>
      </c>
      <c r="AL871" s="90" t="s">
        <v>10544</v>
      </c>
      <c r="AM871" s="84" t="s">
        <v>295</v>
      </c>
      <c r="AN871" s="84" t="b">
        <v>0</v>
      </c>
      <c r="AO871" s="90" t="s">
        <v>10544</v>
      </c>
      <c r="AP871" s="84" t="s">
        <v>179</v>
      </c>
      <c r="AQ871" s="84">
        <v>0</v>
      </c>
      <c r="AR871" s="84">
        <v>0</v>
      </c>
      <c r="AS871" s="84"/>
      <c r="AT871" s="84"/>
      <c r="AU871" s="84"/>
      <c r="AV871" s="84"/>
      <c r="AW871" s="84"/>
      <c r="AX871" s="84"/>
      <c r="AY871" s="84"/>
      <c r="AZ871" s="84"/>
    </row>
    <row r="872" spans="1:52" x14ac:dyDescent="0.2">
      <c r="A872" s="69" t="s">
        <v>2737</v>
      </c>
      <c r="B872" s="69" t="s">
        <v>2737</v>
      </c>
      <c r="C872" s="70"/>
      <c r="D872" s="71"/>
      <c r="E872" s="72"/>
      <c r="F872" s="73"/>
      <c r="G872" s="70"/>
      <c r="H872" s="74"/>
      <c r="I872" s="75"/>
      <c r="J872" s="75"/>
      <c r="K872" s="36"/>
      <c r="L872" s="82"/>
      <c r="M872" s="82"/>
      <c r="N872" s="77"/>
      <c r="O872" s="84" t="s">
        <v>179</v>
      </c>
      <c r="P872" s="86">
        <v>43157.838599537034</v>
      </c>
      <c r="Q872" s="84" t="s">
        <v>4793</v>
      </c>
      <c r="R872" s="84" t="s">
        <v>5774</v>
      </c>
      <c r="S872" s="84" t="s">
        <v>258</v>
      </c>
      <c r="T872" s="84" t="s">
        <v>6274</v>
      </c>
      <c r="U872" s="84"/>
      <c r="V872" s="84" t="s">
        <v>7256</v>
      </c>
      <c r="W872" s="86">
        <v>43157.838599537034</v>
      </c>
      <c r="X872" s="84" t="s">
        <v>8628</v>
      </c>
      <c r="Y872" s="84"/>
      <c r="Z872" s="84"/>
      <c r="AA872" s="90" t="s">
        <v>10341</v>
      </c>
      <c r="AB872" s="84"/>
      <c r="AC872" s="84" t="b">
        <v>0</v>
      </c>
      <c r="AD872" s="84">
        <v>8</v>
      </c>
      <c r="AE872" s="90" t="s">
        <v>285</v>
      </c>
      <c r="AF872" s="84" t="b">
        <v>1</v>
      </c>
      <c r="AG872" s="84" t="s">
        <v>1005</v>
      </c>
      <c r="AH872" s="84"/>
      <c r="AI872" s="90" t="s">
        <v>11589</v>
      </c>
      <c r="AJ872" s="84" t="b">
        <v>0</v>
      </c>
      <c r="AK872" s="84">
        <v>2</v>
      </c>
      <c r="AL872" s="90" t="s">
        <v>285</v>
      </c>
      <c r="AM872" s="84" t="s">
        <v>299</v>
      </c>
      <c r="AN872" s="84" t="b">
        <v>0</v>
      </c>
      <c r="AO872" s="90" t="s">
        <v>10341</v>
      </c>
      <c r="AP872" s="84" t="s">
        <v>308</v>
      </c>
      <c r="AQ872" s="84">
        <v>0</v>
      </c>
      <c r="AR872" s="84">
        <v>0</v>
      </c>
      <c r="AS872" s="84"/>
      <c r="AT872" s="84"/>
      <c r="AU872" s="84"/>
      <c r="AV872" s="84"/>
      <c r="AW872" s="84"/>
      <c r="AX872" s="84"/>
      <c r="AY872" s="84"/>
      <c r="AZ872" s="84"/>
    </row>
    <row r="873" spans="1:52" x14ac:dyDescent="0.2">
      <c r="A873" s="69" t="s">
        <v>2738</v>
      </c>
      <c r="B873" s="69" t="s">
        <v>2737</v>
      </c>
      <c r="C873" s="70"/>
      <c r="D873" s="71"/>
      <c r="E873" s="72"/>
      <c r="F873" s="73"/>
      <c r="G873" s="70"/>
      <c r="H873" s="74"/>
      <c r="I873" s="75"/>
      <c r="J873" s="75"/>
      <c r="K873" s="36"/>
      <c r="L873" s="82"/>
      <c r="M873" s="82"/>
      <c r="N873" s="77"/>
      <c r="O873" s="84" t="s">
        <v>255</v>
      </c>
      <c r="P873" s="86">
        <v>43157.856909722221</v>
      </c>
      <c r="Q873" s="84" t="s">
        <v>4794</v>
      </c>
      <c r="R873" s="84"/>
      <c r="S873" s="84"/>
      <c r="T873" s="84" t="s">
        <v>6274</v>
      </c>
      <c r="U873" s="84"/>
      <c r="V873" s="84" t="s">
        <v>7257</v>
      </c>
      <c r="W873" s="86">
        <v>43157.856909722221</v>
      </c>
      <c r="X873" s="84" t="s">
        <v>8629</v>
      </c>
      <c r="Y873" s="84"/>
      <c r="Z873" s="84"/>
      <c r="AA873" s="90" t="s">
        <v>10342</v>
      </c>
      <c r="AB873" s="84"/>
      <c r="AC873" s="84" t="b">
        <v>0</v>
      </c>
      <c r="AD873" s="84">
        <v>0</v>
      </c>
      <c r="AE873" s="90" t="s">
        <v>285</v>
      </c>
      <c r="AF873" s="84" t="b">
        <v>1</v>
      </c>
      <c r="AG873" s="84" t="s">
        <v>1005</v>
      </c>
      <c r="AH873" s="84"/>
      <c r="AI873" s="90" t="s">
        <v>11589</v>
      </c>
      <c r="AJ873" s="84" t="b">
        <v>0</v>
      </c>
      <c r="AK873" s="84">
        <v>2</v>
      </c>
      <c r="AL873" s="90" t="s">
        <v>10341</v>
      </c>
      <c r="AM873" s="84" t="s">
        <v>296</v>
      </c>
      <c r="AN873" s="84" t="b">
        <v>0</v>
      </c>
      <c r="AO873" s="90" t="s">
        <v>10341</v>
      </c>
      <c r="AP873" s="84" t="s">
        <v>179</v>
      </c>
      <c r="AQ873" s="84">
        <v>0</v>
      </c>
      <c r="AR873" s="84">
        <v>0</v>
      </c>
      <c r="AS873" s="84"/>
      <c r="AT873" s="84"/>
      <c r="AU873" s="84"/>
      <c r="AV873" s="84"/>
      <c r="AW873" s="84"/>
      <c r="AX873" s="84"/>
      <c r="AY873" s="84"/>
      <c r="AZ873" s="84"/>
    </row>
    <row r="874" spans="1:52" x14ac:dyDescent="0.2">
      <c r="A874" s="69" t="s">
        <v>2738</v>
      </c>
      <c r="B874" s="69" t="s">
        <v>2738</v>
      </c>
      <c r="C874" s="70"/>
      <c r="D874" s="71"/>
      <c r="E874" s="72"/>
      <c r="F874" s="73"/>
      <c r="G874" s="70"/>
      <c r="H874" s="74"/>
      <c r="I874" s="75"/>
      <c r="J874" s="75"/>
      <c r="K874" s="36"/>
      <c r="L874" s="82"/>
      <c r="M874" s="82"/>
      <c r="N874" s="77"/>
      <c r="O874" s="84" t="s">
        <v>179</v>
      </c>
      <c r="P874" s="86">
        <v>43157.854733796295</v>
      </c>
      <c r="Q874" s="84" t="s">
        <v>4795</v>
      </c>
      <c r="R874" s="84" t="s">
        <v>5775</v>
      </c>
      <c r="S874" s="84" t="s">
        <v>6151</v>
      </c>
      <c r="T874" s="84" t="s">
        <v>6274</v>
      </c>
      <c r="U874" s="84"/>
      <c r="V874" s="84" t="s">
        <v>7257</v>
      </c>
      <c r="W874" s="86">
        <v>43157.854733796295</v>
      </c>
      <c r="X874" s="84" t="s">
        <v>8630</v>
      </c>
      <c r="Y874" s="84"/>
      <c r="Z874" s="84"/>
      <c r="AA874" s="90" t="s">
        <v>10343</v>
      </c>
      <c r="AB874" s="84"/>
      <c r="AC874" s="84" t="b">
        <v>0</v>
      </c>
      <c r="AD874" s="84">
        <v>0</v>
      </c>
      <c r="AE874" s="90" t="s">
        <v>285</v>
      </c>
      <c r="AF874" s="84" t="b">
        <v>0</v>
      </c>
      <c r="AG874" s="84" t="s">
        <v>1005</v>
      </c>
      <c r="AH874" s="84"/>
      <c r="AI874" s="90" t="s">
        <v>285</v>
      </c>
      <c r="AJ874" s="84" t="b">
        <v>0</v>
      </c>
      <c r="AK874" s="84">
        <v>0</v>
      </c>
      <c r="AL874" s="90" t="s">
        <v>285</v>
      </c>
      <c r="AM874" s="84" t="s">
        <v>296</v>
      </c>
      <c r="AN874" s="84" t="b">
        <v>0</v>
      </c>
      <c r="AO874" s="90" t="s">
        <v>10343</v>
      </c>
      <c r="AP874" s="84" t="s">
        <v>179</v>
      </c>
      <c r="AQ874" s="84">
        <v>0</v>
      </c>
      <c r="AR874" s="84">
        <v>0</v>
      </c>
      <c r="AS874" s="84"/>
      <c r="AT874" s="84"/>
      <c r="AU874" s="84"/>
      <c r="AV874" s="84"/>
      <c r="AW874" s="84"/>
      <c r="AX874" s="84"/>
      <c r="AY874" s="84"/>
      <c r="AZ874" s="84"/>
    </row>
    <row r="875" spans="1:52" x14ac:dyDescent="0.2">
      <c r="A875" s="69" t="s">
        <v>2738</v>
      </c>
      <c r="B875" s="69" t="s">
        <v>2738</v>
      </c>
      <c r="C875" s="70"/>
      <c r="D875" s="71"/>
      <c r="E875" s="72"/>
      <c r="F875" s="73"/>
      <c r="G875" s="70"/>
      <c r="H875" s="74"/>
      <c r="I875" s="75"/>
      <c r="J875" s="75"/>
      <c r="K875" s="36"/>
      <c r="L875" s="82"/>
      <c r="M875" s="82"/>
      <c r="N875" s="77"/>
      <c r="O875" s="84" t="s">
        <v>179</v>
      </c>
      <c r="P875" s="86">
        <v>43157.861805555556</v>
      </c>
      <c r="Q875" s="84" t="s">
        <v>4796</v>
      </c>
      <c r="R875" s="84" t="s">
        <v>5776</v>
      </c>
      <c r="S875" s="84" t="s">
        <v>6152</v>
      </c>
      <c r="T875" s="84" t="s">
        <v>6414</v>
      </c>
      <c r="U875" s="84"/>
      <c r="V875" s="84" t="s">
        <v>7257</v>
      </c>
      <c r="W875" s="86">
        <v>43157.861805555556</v>
      </c>
      <c r="X875" s="84" t="s">
        <v>8631</v>
      </c>
      <c r="Y875" s="84"/>
      <c r="Z875" s="84"/>
      <c r="AA875" s="90" t="s">
        <v>10344</v>
      </c>
      <c r="AB875" s="84"/>
      <c r="AC875" s="84" t="b">
        <v>0</v>
      </c>
      <c r="AD875" s="84">
        <v>0</v>
      </c>
      <c r="AE875" s="90" t="s">
        <v>285</v>
      </c>
      <c r="AF875" s="84" t="b">
        <v>0</v>
      </c>
      <c r="AG875" s="84" t="s">
        <v>1005</v>
      </c>
      <c r="AH875" s="84"/>
      <c r="AI875" s="90" t="s">
        <v>285</v>
      </c>
      <c r="AJ875" s="84" t="b">
        <v>0</v>
      </c>
      <c r="AK875" s="84">
        <v>0</v>
      </c>
      <c r="AL875" s="90" t="s">
        <v>285</v>
      </c>
      <c r="AM875" s="84" t="s">
        <v>296</v>
      </c>
      <c r="AN875" s="84" t="b">
        <v>0</v>
      </c>
      <c r="AO875" s="90" t="s">
        <v>10344</v>
      </c>
      <c r="AP875" s="84" t="s">
        <v>179</v>
      </c>
      <c r="AQ875" s="84">
        <v>0</v>
      </c>
      <c r="AR875" s="84">
        <v>0</v>
      </c>
      <c r="AS875" s="84"/>
      <c r="AT875" s="84"/>
      <c r="AU875" s="84"/>
      <c r="AV875" s="84"/>
      <c r="AW875" s="84"/>
      <c r="AX875" s="84"/>
      <c r="AY875" s="84"/>
      <c r="AZ875" s="84"/>
    </row>
    <row r="876" spans="1:52" x14ac:dyDescent="0.2">
      <c r="A876" s="69" t="s">
        <v>2739</v>
      </c>
      <c r="B876" s="69" t="s">
        <v>3108</v>
      </c>
      <c r="C876" s="70"/>
      <c r="D876" s="71"/>
      <c r="E876" s="72"/>
      <c r="F876" s="73"/>
      <c r="G876" s="70"/>
      <c r="H876" s="74"/>
      <c r="I876" s="75"/>
      <c r="J876" s="75"/>
      <c r="K876" s="36"/>
      <c r="L876" s="82"/>
      <c r="M876" s="82"/>
      <c r="N876" s="77"/>
      <c r="O876" s="84" t="s">
        <v>255</v>
      </c>
      <c r="P876" s="86">
        <v>43157.861805555556</v>
      </c>
      <c r="Q876" s="84" t="s">
        <v>4797</v>
      </c>
      <c r="R876" s="84"/>
      <c r="S876" s="84"/>
      <c r="T876" s="84" t="s">
        <v>6415</v>
      </c>
      <c r="U876" s="84" t="s">
        <v>6686</v>
      </c>
      <c r="V876" s="84" t="s">
        <v>6686</v>
      </c>
      <c r="W876" s="86">
        <v>43157.861805555556</v>
      </c>
      <c r="X876" s="84" t="s">
        <v>8632</v>
      </c>
      <c r="Y876" s="84"/>
      <c r="Z876" s="84"/>
      <c r="AA876" s="90" t="s">
        <v>10345</v>
      </c>
      <c r="AB876" s="84"/>
      <c r="AC876" s="84" t="b">
        <v>0</v>
      </c>
      <c r="AD876" s="84">
        <v>0</v>
      </c>
      <c r="AE876" s="90" t="s">
        <v>285</v>
      </c>
      <c r="AF876" s="84" t="b">
        <v>0</v>
      </c>
      <c r="AG876" s="84" t="s">
        <v>291</v>
      </c>
      <c r="AH876" s="84"/>
      <c r="AI876" s="90" t="s">
        <v>285</v>
      </c>
      <c r="AJ876" s="84" t="b">
        <v>0</v>
      </c>
      <c r="AK876" s="84">
        <v>11</v>
      </c>
      <c r="AL876" s="90" t="s">
        <v>10750</v>
      </c>
      <c r="AM876" s="84" t="s">
        <v>296</v>
      </c>
      <c r="AN876" s="84" t="b">
        <v>0</v>
      </c>
      <c r="AO876" s="90" t="s">
        <v>10750</v>
      </c>
      <c r="AP876" s="84" t="s">
        <v>179</v>
      </c>
      <c r="AQ876" s="84">
        <v>0</v>
      </c>
      <c r="AR876" s="84">
        <v>0</v>
      </c>
      <c r="AS876" s="84"/>
      <c r="AT876" s="84"/>
      <c r="AU876" s="84"/>
      <c r="AV876" s="84"/>
      <c r="AW876" s="84"/>
      <c r="AX876" s="84"/>
      <c r="AY876" s="84"/>
      <c r="AZ876" s="84"/>
    </row>
    <row r="877" spans="1:52" x14ac:dyDescent="0.2">
      <c r="A877" s="69" t="s">
        <v>2740</v>
      </c>
      <c r="B877" s="69" t="s">
        <v>2740</v>
      </c>
      <c r="C877" s="70"/>
      <c r="D877" s="71"/>
      <c r="E877" s="72"/>
      <c r="F877" s="73"/>
      <c r="G877" s="70"/>
      <c r="H877" s="74"/>
      <c r="I877" s="75"/>
      <c r="J877" s="75"/>
      <c r="K877" s="36"/>
      <c r="L877" s="82"/>
      <c r="M877" s="82"/>
      <c r="N877" s="77"/>
      <c r="O877" s="84" t="s">
        <v>179</v>
      </c>
      <c r="P877" s="86">
        <v>43157.861875000002</v>
      </c>
      <c r="Q877" s="84" t="s">
        <v>4798</v>
      </c>
      <c r="R877" s="84" t="s">
        <v>5607</v>
      </c>
      <c r="S877" s="84" t="s">
        <v>6076</v>
      </c>
      <c r="T877" s="84" t="s">
        <v>6274</v>
      </c>
      <c r="U877" s="84"/>
      <c r="V877" s="84" t="s">
        <v>7258</v>
      </c>
      <c r="W877" s="86">
        <v>43157.861875000002</v>
      </c>
      <c r="X877" s="84" t="s">
        <v>8633</v>
      </c>
      <c r="Y877" s="84"/>
      <c r="Z877" s="84"/>
      <c r="AA877" s="90" t="s">
        <v>10346</v>
      </c>
      <c r="AB877" s="84"/>
      <c r="AC877" s="84" t="b">
        <v>0</v>
      </c>
      <c r="AD877" s="84">
        <v>1</v>
      </c>
      <c r="AE877" s="90" t="s">
        <v>285</v>
      </c>
      <c r="AF877" s="84" t="b">
        <v>0</v>
      </c>
      <c r="AG877" s="84" t="s">
        <v>290</v>
      </c>
      <c r="AH877" s="84"/>
      <c r="AI877" s="90" t="s">
        <v>285</v>
      </c>
      <c r="AJ877" s="84" t="b">
        <v>0</v>
      </c>
      <c r="AK877" s="84">
        <v>0</v>
      </c>
      <c r="AL877" s="90" t="s">
        <v>285</v>
      </c>
      <c r="AM877" s="84" t="s">
        <v>294</v>
      </c>
      <c r="AN877" s="84" t="b">
        <v>0</v>
      </c>
      <c r="AO877" s="90" t="s">
        <v>10346</v>
      </c>
      <c r="AP877" s="84" t="s">
        <v>179</v>
      </c>
      <c r="AQ877" s="84">
        <v>0</v>
      </c>
      <c r="AR877" s="84">
        <v>0</v>
      </c>
      <c r="AS877" s="84"/>
      <c r="AT877" s="84"/>
      <c r="AU877" s="84"/>
      <c r="AV877" s="84"/>
      <c r="AW877" s="84"/>
      <c r="AX877" s="84"/>
      <c r="AY877" s="84"/>
      <c r="AZ877" s="84"/>
    </row>
    <row r="878" spans="1:52" x14ac:dyDescent="0.2">
      <c r="A878" s="69" t="s">
        <v>2741</v>
      </c>
      <c r="B878" s="69" t="s">
        <v>3962</v>
      </c>
      <c r="C878" s="70"/>
      <c r="D878" s="71"/>
      <c r="E878" s="72"/>
      <c r="F878" s="73"/>
      <c r="G878" s="70"/>
      <c r="H878" s="74"/>
      <c r="I878" s="75"/>
      <c r="J878" s="75"/>
      <c r="K878" s="36"/>
      <c r="L878" s="82"/>
      <c r="M878" s="82"/>
      <c r="N878" s="77"/>
      <c r="O878" s="84" t="s">
        <v>255</v>
      </c>
      <c r="P878" s="86">
        <v>43157.861956018518</v>
      </c>
      <c r="Q878" s="84" t="s">
        <v>4799</v>
      </c>
      <c r="R878" s="84"/>
      <c r="S878" s="84"/>
      <c r="T878" s="84" t="s">
        <v>6416</v>
      </c>
      <c r="U878" s="84" t="s">
        <v>6687</v>
      </c>
      <c r="V878" s="84" t="s">
        <v>6687</v>
      </c>
      <c r="W878" s="86">
        <v>43157.861956018518</v>
      </c>
      <c r="X878" s="84" t="s">
        <v>8634</v>
      </c>
      <c r="Y878" s="84"/>
      <c r="Z878" s="84"/>
      <c r="AA878" s="90" t="s">
        <v>10347</v>
      </c>
      <c r="AB878" s="84"/>
      <c r="AC878" s="84" t="b">
        <v>0</v>
      </c>
      <c r="AD878" s="84">
        <v>0</v>
      </c>
      <c r="AE878" s="90" t="s">
        <v>285</v>
      </c>
      <c r="AF878" s="84" t="b">
        <v>0</v>
      </c>
      <c r="AG878" s="84" t="s">
        <v>673</v>
      </c>
      <c r="AH878" s="84"/>
      <c r="AI878" s="90" t="s">
        <v>285</v>
      </c>
      <c r="AJ878" s="84" t="b">
        <v>0</v>
      </c>
      <c r="AK878" s="84">
        <v>0</v>
      </c>
      <c r="AL878" s="90" t="s">
        <v>285</v>
      </c>
      <c r="AM878" s="84" t="s">
        <v>295</v>
      </c>
      <c r="AN878" s="84" t="b">
        <v>0</v>
      </c>
      <c r="AO878" s="90" t="s">
        <v>10347</v>
      </c>
      <c r="AP878" s="84" t="s">
        <v>179</v>
      </c>
      <c r="AQ878" s="84">
        <v>0</v>
      </c>
      <c r="AR878" s="84">
        <v>0</v>
      </c>
      <c r="AS878" s="84" t="s">
        <v>11947</v>
      </c>
      <c r="AT878" s="84" t="s">
        <v>1407</v>
      </c>
      <c r="AU878" s="84" t="s">
        <v>11963</v>
      </c>
      <c r="AV878" s="84" t="s">
        <v>1336</v>
      </c>
      <c r="AW878" s="84" t="s">
        <v>11989</v>
      </c>
      <c r="AX878" s="84" t="s">
        <v>610</v>
      </c>
      <c r="AY878" s="84" t="s">
        <v>331</v>
      </c>
      <c r="AZ878" s="84" t="s">
        <v>12029</v>
      </c>
    </row>
    <row r="879" spans="1:52" x14ac:dyDescent="0.2">
      <c r="A879" s="69" t="s">
        <v>2741</v>
      </c>
      <c r="B879" s="69" t="s">
        <v>905</v>
      </c>
      <c r="C879" s="70"/>
      <c r="D879" s="71"/>
      <c r="E879" s="72"/>
      <c r="F879" s="73"/>
      <c r="G879" s="70"/>
      <c r="H879" s="74"/>
      <c r="I879" s="75"/>
      <c r="J879" s="75"/>
      <c r="K879" s="36"/>
      <c r="L879" s="82"/>
      <c r="M879" s="82"/>
      <c r="N879" s="77"/>
      <c r="O879" s="84" t="s">
        <v>255</v>
      </c>
      <c r="P879" s="86">
        <v>43157.861956018518</v>
      </c>
      <c r="Q879" s="84" t="s">
        <v>4799</v>
      </c>
      <c r="R879" s="84"/>
      <c r="S879" s="84"/>
      <c r="T879" s="84" t="s">
        <v>6416</v>
      </c>
      <c r="U879" s="84" t="s">
        <v>6687</v>
      </c>
      <c r="V879" s="84" t="s">
        <v>6687</v>
      </c>
      <c r="W879" s="86">
        <v>43157.861956018518</v>
      </c>
      <c r="X879" s="84" t="s">
        <v>8634</v>
      </c>
      <c r="Y879" s="84"/>
      <c r="Z879" s="84"/>
      <c r="AA879" s="90" t="s">
        <v>10347</v>
      </c>
      <c r="AB879" s="84"/>
      <c r="AC879" s="84" t="b">
        <v>0</v>
      </c>
      <c r="AD879" s="84">
        <v>0</v>
      </c>
      <c r="AE879" s="90" t="s">
        <v>285</v>
      </c>
      <c r="AF879" s="84" t="b">
        <v>0</v>
      </c>
      <c r="AG879" s="84" t="s">
        <v>673</v>
      </c>
      <c r="AH879" s="84"/>
      <c r="AI879" s="90" t="s">
        <v>285</v>
      </c>
      <c r="AJ879" s="84" t="b">
        <v>0</v>
      </c>
      <c r="AK879" s="84">
        <v>0</v>
      </c>
      <c r="AL879" s="90" t="s">
        <v>285</v>
      </c>
      <c r="AM879" s="84" t="s">
        <v>295</v>
      </c>
      <c r="AN879" s="84" t="b">
        <v>0</v>
      </c>
      <c r="AO879" s="90" t="s">
        <v>10347</v>
      </c>
      <c r="AP879" s="84" t="s">
        <v>179</v>
      </c>
      <c r="AQ879" s="84">
        <v>0</v>
      </c>
      <c r="AR879" s="84">
        <v>0</v>
      </c>
      <c r="AS879" s="84" t="s">
        <v>11947</v>
      </c>
      <c r="AT879" s="84" t="s">
        <v>1407</v>
      </c>
      <c r="AU879" s="84" t="s">
        <v>11963</v>
      </c>
      <c r="AV879" s="84" t="s">
        <v>1336</v>
      </c>
      <c r="AW879" s="84" t="s">
        <v>11989</v>
      </c>
      <c r="AX879" s="84" t="s">
        <v>610</v>
      </c>
      <c r="AY879" s="84" t="s">
        <v>331</v>
      </c>
      <c r="AZ879" s="84" t="s">
        <v>12029</v>
      </c>
    </row>
    <row r="880" spans="1:52" x14ac:dyDescent="0.2">
      <c r="A880" s="69" t="s">
        <v>2742</v>
      </c>
      <c r="B880" s="69" t="s">
        <v>3817</v>
      </c>
      <c r="C880" s="70"/>
      <c r="D880" s="71"/>
      <c r="E880" s="72"/>
      <c r="F880" s="73"/>
      <c r="G880" s="70"/>
      <c r="H880" s="74"/>
      <c r="I880" s="75"/>
      <c r="J880" s="75"/>
      <c r="K880" s="36"/>
      <c r="L880" s="82"/>
      <c r="M880" s="82"/>
      <c r="N880" s="77"/>
      <c r="O880" s="84" t="s">
        <v>255</v>
      </c>
      <c r="P880" s="86">
        <v>43157.861967592595</v>
      </c>
      <c r="Q880" s="84" t="s">
        <v>4409</v>
      </c>
      <c r="R880" s="84" t="s">
        <v>5607</v>
      </c>
      <c r="S880" s="84" t="s">
        <v>6076</v>
      </c>
      <c r="T880" s="84" t="s">
        <v>6291</v>
      </c>
      <c r="U880" s="84"/>
      <c r="V880" s="84" t="s">
        <v>7259</v>
      </c>
      <c r="W880" s="86">
        <v>43157.861967592595</v>
      </c>
      <c r="X880" s="84" t="s">
        <v>8635</v>
      </c>
      <c r="Y880" s="84"/>
      <c r="Z880" s="84"/>
      <c r="AA880" s="90" t="s">
        <v>10348</v>
      </c>
      <c r="AB880" s="84"/>
      <c r="AC880" s="84" t="b">
        <v>0</v>
      </c>
      <c r="AD880" s="84">
        <v>0</v>
      </c>
      <c r="AE880" s="90" t="s">
        <v>285</v>
      </c>
      <c r="AF880" s="84" t="b">
        <v>0</v>
      </c>
      <c r="AG880" s="84" t="s">
        <v>290</v>
      </c>
      <c r="AH880" s="84"/>
      <c r="AI880" s="90" t="s">
        <v>285</v>
      </c>
      <c r="AJ880" s="84" t="b">
        <v>0</v>
      </c>
      <c r="AK880" s="84">
        <v>1818</v>
      </c>
      <c r="AL880" s="90" t="s">
        <v>11439</v>
      </c>
      <c r="AM880" s="84" t="s">
        <v>295</v>
      </c>
      <c r="AN880" s="84" t="b">
        <v>0</v>
      </c>
      <c r="AO880" s="90" t="s">
        <v>11439</v>
      </c>
      <c r="AP880" s="84" t="s">
        <v>179</v>
      </c>
      <c r="AQ880" s="84">
        <v>0</v>
      </c>
      <c r="AR880" s="84">
        <v>0</v>
      </c>
      <c r="AS880" s="84"/>
      <c r="AT880" s="84"/>
      <c r="AU880" s="84"/>
      <c r="AV880" s="84"/>
      <c r="AW880" s="84"/>
      <c r="AX880" s="84"/>
      <c r="AY880" s="84"/>
      <c r="AZ880" s="84"/>
    </row>
    <row r="881" spans="1:52" x14ac:dyDescent="0.2">
      <c r="A881" s="69" t="s">
        <v>2742</v>
      </c>
      <c r="B881" s="69" t="s">
        <v>3818</v>
      </c>
      <c r="C881" s="70"/>
      <c r="D881" s="71"/>
      <c r="E881" s="72"/>
      <c r="F881" s="73"/>
      <c r="G881" s="70"/>
      <c r="H881" s="74"/>
      <c r="I881" s="75"/>
      <c r="J881" s="75"/>
      <c r="K881" s="36"/>
      <c r="L881" s="82"/>
      <c r="M881" s="82"/>
      <c r="N881" s="77"/>
      <c r="O881" s="84" t="s">
        <v>255</v>
      </c>
      <c r="P881" s="86">
        <v>43157.861967592595</v>
      </c>
      <c r="Q881" s="84" t="s">
        <v>4409</v>
      </c>
      <c r="R881" s="84" t="s">
        <v>5607</v>
      </c>
      <c r="S881" s="84" t="s">
        <v>6076</v>
      </c>
      <c r="T881" s="84" t="s">
        <v>6291</v>
      </c>
      <c r="U881" s="84"/>
      <c r="V881" s="84" t="s">
        <v>7259</v>
      </c>
      <c r="W881" s="86">
        <v>43157.861967592595</v>
      </c>
      <c r="X881" s="84" t="s">
        <v>8635</v>
      </c>
      <c r="Y881" s="84"/>
      <c r="Z881" s="84"/>
      <c r="AA881" s="90" t="s">
        <v>10348</v>
      </c>
      <c r="AB881" s="84"/>
      <c r="AC881" s="84" t="b">
        <v>0</v>
      </c>
      <c r="AD881" s="84">
        <v>0</v>
      </c>
      <c r="AE881" s="90" t="s">
        <v>285</v>
      </c>
      <c r="AF881" s="84" t="b">
        <v>0</v>
      </c>
      <c r="AG881" s="84" t="s">
        <v>290</v>
      </c>
      <c r="AH881" s="84"/>
      <c r="AI881" s="90" t="s">
        <v>285</v>
      </c>
      <c r="AJ881" s="84" t="b">
        <v>0</v>
      </c>
      <c r="AK881" s="84">
        <v>1818</v>
      </c>
      <c r="AL881" s="90" t="s">
        <v>11439</v>
      </c>
      <c r="AM881" s="84" t="s">
        <v>295</v>
      </c>
      <c r="AN881" s="84" t="b">
        <v>0</v>
      </c>
      <c r="AO881" s="90" t="s">
        <v>11439</v>
      </c>
      <c r="AP881" s="84" t="s">
        <v>179</v>
      </c>
      <c r="AQ881" s="84">
        <v>0</v>
      </c>
      <c r="AR881" s="84">
        <v>0</v>
      </c>
      <c r="AS881" s="84"/>
      <c r="AT881" s="84"/>
      <c r="AU881" s="84"/>
      <c r="AV881" s="84"/>
      <c r="AW881" s="84"/>
      <c r="AX881" s="84"/>
      <c r="AY881" s="84"/>
      <c r="AZ881" s="84"/>
    </row>
    <row r="882" spans="1:52" x14ac:dyDescent="0.2">
      <c r="A882" s="69" t="s">
        <v>2742</v>
      </c>
      <c r="B882" s="69" t="s">
        <v>3712</v>
      </c>
      <c r="C882" s="70"/>
      <c r="D882" s="71"/>
      <c r="E882" s="72"/>
      <c r="F882" s="73"/>
      <c r="G882" s="70"/>
      <c r="H882" s="74"/>
      <c r="I882" s="75"/>
      <c r="J882" s="75"/>
      <c r="K882" s="36"/>
      <c r="L882" s="82"/>
      <c r="M882" s="82"/>
      <c r="N882" s="77"/>
      <c r="O882" s="84" t="s">
        <v>255</v>
      </c>
      <c r="P882" s="86">
        <v>43157.861967592595</v>
      </c>
      <c r="Q882" s="84" t="s">
        <v>4409</v>
      </c>
      <c r="R882" s="84" t="s">
        <v>5607</v>
      </c>
      <c r="S882" s="84" t="s">
        <v>6076</v>
      </c>
      <c r="T882" s="84" t="s">
        <v>6291</v>
      </c>
      <c r="U882" s="84"/>
      <c r="V882" s="84" t="s">
        <v>7259</v>
      </c>
      <c r="W882" s="86">
        <v>43157.861967592595</v>
      </c>
      <c r="X882" s="84" t="s">
        <v>8635</v>
      </c>
      <c r="Y882" s="84"/>
      <c r="Z882" s="84"/>
      <c r="AA882" s="90" t="s">
        <v>10348</v>
      </c>
      <c r="AB882" s="84"/>
      <c r="AC882" s="84" t="b">
        <v>0</v>
      </c>
      <c r="AD882" s="84">
        <v>0</v>
      </c>
      <c r="AE882" s="90" t="s">
        <v>285</v>
      </c>
      <c r="AF882" s="84" t="b">
        <v>0</v>
      </c>
      <c r="AG882" s="84" t="s">
        <v>290</v>
      </c>
      <c r="AH882" s="84"/>
      <c r="AI882" s="90" t="s">
        <v>285</v>
      </c>
      <c r="AJ882" s="84" t="b">
        <v>0</v>
      </c>
      <c r="AK882" s="84">
        <v>1818</v>
      </c>
      <c r="AL882" s="90" t="s">
        <v>11439</v>
      </c>
      <c r="AM882" s="84" t="s">
        <v>295</v>
      </c>
      <c r="AN882" s="84" t="b">
        <v>0</v>
      </c>
      <c r="AO882" s="90" t="s">
        <v>11439</v>
      </c>
      <c r="AP882" s="84" t="s">
        <v>179</v>
      </c>
      <c r="AQ882" s="84">
        <v>0</v>
      </c>
      <c r="AR882" s="84">
        <v>0</v>
      </c>
      <c r="AS882" s="84"/>
      <c r="AT882" s="84"/>
      <c r="AU882" s="84"/>
      <c r="AV882" s="84"/>
      <c r="AW882" s="84"/>
      <c r="AX882" s="84"/>
      <c r="AY882" s="84"/>
      <c r="AZ882" s="84"/>
    </row>
    <row r="883" spans="1:52" x14ac:dyDescent="0.2">
      <c r="A883" s="69" t="s">
        <v>2743</v>
      </c>
      <c r="B883" s="69" t="s">
        <v>826</v>
      </c>
      <c r="C883" s="70"/>
      <c r="D883" s="71"/>
      <c r="E883" s="72"/>
      <c r="F883" s="73"/>
      <c r="G883" s="70"/>
      <c r="H883" s="74"/>
      <c r="I883" s="75"/>
      <c r="J883" s="75"/>
      <c r="K883" s="36"/>
      <c r="L883" s="82"/>
      <c r="M883" s="82"/>
      <c r="N883" s="77"/>
      <c r="O883" s="84" t="s">
        <v>255</v>
      </c>
      <c r="P883" s="86">
        <v>43157.862025462964</v>
      </c>
      <c r="Q883" s="84" t="s">
        <v>4455</v>
      </c>
      <c r="R883" s="84"/>
      <c r="S883" s="84"/>
      <c r="T883" s="84" t="s">
        <v>6274</v>
      </c>
      <c r="U883" s="84"/>
      <c r="V883" s="84" t="s">
        <v>7260</v>
      </c>
      <c r="W883" s="86">
        <v>43157.862025462964</v>
      </c>
      <c r="X883" s="84" t="s">
        <v>8636</v>
      </c>
      <c r="Y883" s="84"/>
      <c r="Z883" s="84"/>
      <c r="AA883" s="90" t="s">
        <v>10349</v>
      </c>
      <c r="AB883" s="84"/>
      <c r="AC883" s="84" t="b">
        <v>0</v>
      </c>
      <c r="AD883" s="84">
        <v>0</v>
      </c>
      <c r="AE883" s="90" t="s">
        <v>285</v>
      </c>
      <c r="AF883" s="84" t="b">
        <v>0</v>
      </c>
      <c r="AG883" s="84" t="s">
        <v>290</v>
      </c>
      <c r="AH883" s="84"/>
      <c r="AI883" s="90" t="s">
        <v>285</v>
      </c>
      <c r="AJ883" s="84" t="b">
        <v>0</v>
      </c>
      <c r="AK883" s="84">
        <v>30</v>
      </c>
      <c r="AL883" s="90" t="s">
        <v>11448</v>
      </c>
      <c r="AM883" s="84" t="s">
        <v>296</v>
      </c>
      <c r="AN883" s="84" t="b">
        <v>0</v>
      </c>
      <c r="AO883" s="90" t="s">
        <v>11448</v>
      </c>
      <c r="AP883" s="84" t="s">
        <v>179</v>
      </c>
      <c r="AQ883" s="84">
        <v>0</v>
      </c>
      <c r="AR883" s="84">
        <v>0</v>
      </c>
      <c r="AS883" s="84"/>
      <c r="AT883" s="84"/>
      <c r="AU883" s="84"/>
      <c r="AV883" s="84"/>
      <c r="AW883" s="84"/>
      <c r="AX883" s="84"/>
      <c r="AY883" s="84"/>
      <c r="AZ883" s="84"/>
    </row>
    <row r="884" spans="1:52" x14ac:dyDescent="0.2">
      <c r="A884" s="69" t="s">
        <v>2744</v>
      </c>
      <c r="B884" s="69" t="s">
        <v>3848</v>
      </c>
      <c r="C884" s="70"/>
      <c r="D884" s="71"/>
      <c r="E884" s="72"/>
      <c r="F884" s="73"/>
      <c r="G884" s="70"/>
      <c r="H884" s="74"/>
      <c r="I884" s="75"/>
      <c r="J884" s="75"/>
      <c r="K884" s="36"/>
      <c r="L884" s="82"/>
      <c r="M884" s="82"/>
      <c r="N884" s="77"/>
      <c r="O884" s="84" t="s">
        <v>255</v>
      </c>
      <c r="P884" s="86">
        <v>43157.862037037034</v>
      </c>
      <c r="Q884" s="84" t="s">
        <v>4800</v>
      </c>
      <c r="R884" s="84" t="s">
        <v>5777</v>
      </c>
      <c r="S884" s="84" t="s">
        <v>259</v>
      </c>
      <c r="T884" s="84" t="s">
        <v>6274</v>
      </c>
      <c r="U884" s="84"/>
      <c r="V884" s="84" t="s">
        <v>7261</v>
      </c>
      <c r="W884" s="86">
        <v>43157.862037037034</v>
      </c>
      <c r="X884" s="84" t="s">
        <v>8637</v>
      </c>
      <c r="Y884" s="84"/>
      <c r="Z884" s="84"/>
      <c r="AA884" s="90" t="s">
        <v>10350</v>
      </c>
      <c r="AB884" s="84"/>
      <c r="AC884" s="84" t="b">
        <v>0</v>
      </c>
      <c r="AD884" s="84">
        <v>0</v>
      </c>
      <c r="AE884" s="90" t="s">
        <v>285</v>
      </c>
      <c r="AF884" s="84" t="b">
        <v>0</v>
      </c>
      <c r="AG884" s="84" t="s">
        <v>1655</v>
      </c>
      <c r="AH884" s="84"/>
      <c r="AI884" s="90" t="s">
        <v>285</v>
      </c>
      <c r="AJ884" s="84" t="b">
        <v>0</v>
      </c>
      <c r="AK884" s="84">
        <v>0</v>
      </c>
      <c r="AL884" s="90" t="s">
        <v>285</v>
      </c>
      <c r="AM884" s="84" t="s">
        <v>296</v>
      </c>
      <c r="AN884" s="84" t="b">
        <v>0</v>
      </c>
      <c r="AO884" s="90" t="s">
        <v>10350</v>
      </c>
      <c r="AP884" s="84" t="s">
        <v>179</v>
      </c>
      <c r="AQ884" s="84">
        <v>0</v>
      </c>
      <c r="AR884" s="84">
        <v>0</v>
      </c>
      <c r="AS884" s="84" t="s">
        <v>11948</v>
      </c>
      <c r="AT884" s="84" t="s">
        <v>1469</v>
      </c>
      <c r="AU884" s="84" t="s">
        <v>11964</v>
      </c>
      <c r="AV884" s="84" t="s">
        <v>11972</v>
      </c>
      <c r="AW884" s="84" t="s">
        <v>11990</v>
      </c>
      <c r="AX884" s="84" t="s">
        <v>12010</v>
      </c>
      <c r="AY884" s="84" t="s">
        <v>331</v>
      </c>
      <c r="AZ884" s="84" t="s">
        <v>12030</v>
      </c>
    </row>
    <row r="885" spans="1:52" x14ac:dyDescent="0.2">
      <c r="A885" s="69" t="s">
        <v>2744</v>
      </c>
      <c r="B885" s="69" t="s">
        <v>3849</v>
      </c>
      <c r="C885" s="70"/>
      <c r="D885" s="71"/>
      <c r="E885" s="72"/>
      <c r="F885" s="73"/>
      <c r="G885" s="70"/>
      <c r="H885" s="74"/>
      <c r="I885" s="75"/>
      <c r="J885" s="75"/>
      <c r="K885" s="36"/>
      <c r="L885" s="82"/>
      <c r="M885" s="82"/>
      <c r="N885" s="77"/>
      <c r="O885" s="84" t="s">
        <v>255</v>
      </c>
      <c r="P885" s="86">
        <v>43157.862037037034</v>
      </c>
      <c r="Q885" s="84" t="s">
        <v>4800</v>
      </c>
      <c r="R885" s="84" t="s">
        <v>5777</v>
      </c>
      <c r="S885" s="84" t="s">
        <v>259</v>
      </c>
      <c r="T885" s="84" t="s">
        <v>6274</v>
      </c>
      <c r="U885" s="84"/>
      <c r="V885" s="84" t="s">
        <v>7261</v>
      </c>
      <c r="W885" s="86">
        <v>43157.862037037034</v>
      </c>
      <c r="X885" s="84" t="s">
        <v>8637</v>
      </c>
      <c r="Y885" s="84"/>
      <c r="Z885" s="84"/>
      <c r="AA885" s="90" t="s">
        <v>10350</v>
      </c>
      <c r="AB885" s="84"/>
      <c r="AC885" s="84" t="b">
        <v>0</v>
      </c>
      <c r="AD885" s="84">
        <v>0</v>
      </c>
      <c r="AE885" s="90" t="s">
        <v>285</v>
      </c>
      <c r="AF885" s="84" t="b">
        <v>0</v>
      </c>
      <c r="AG885" s="84" t="s">
        <v>1655</v>
      </c>
      <c r="AH885" s="84"/>
      <c r="AI885" s="90" t="s">
        <v>285</v>
      </c>
      <c r="AJ885" s="84" t="b">
        <v>0</v>
      </c>
      <c r="AK885" s="84">
        <v>0</v>
      </c>
      <c r="AL885" s="90" t="s">
        <v>285</v>
      </c>
      <c r="AM885" s="84" t="s">
        <v>296</v>
      </c>
      <c r="AN885" s="84" t="b">
        <v>0</v>
      </c>
      <c r="AO885" s="90" t="s">
        <v>10350</v>
      </c>
      <c r="AP885" s="84" t="s">
        <v>179</v>
      </c>
      <c r="AQ885" s="84">
        <v>0</v>
      </c>
      <c r="AR885" s="84">
        <v>0</v>
      </c>
      <c r="AS885" s="84" t="s">
        <v>11948</v>
      </c>
      <c r="AT885" s="84" t="s">
        <v>1469</v>
      </c>
      <c r="AU885" s="84" t="s">
        <v>11964</v>
      </c>
      <c r="AV885" s="84" t="s">
        <v>11972</v>
      </c>
      <c r="AW885" s="84" t="s">
        <v>11990</v>
      </c>
      <c r="AX885" s="84" t="s">
        <v>12010</v>
      </c>
      <c r="AY885" s="84" t="s">
        <v>331</v>
      </c>
      <c r="AZ885" s="84" t="s">
        <v>12030</v>
      </c>
    </row>
    <row r="886" spans="1:52" x14ac:dyDescent="0.2">
      <c r="A886" s="69" t="s">
        <v>2744</v>
      </c>
      <c r="B886" s="69" t="s">
        <v>3850</v>
      </c>
      <c r="C886" s="70"/>
      <c r="D886" s="71"/>
      <c r="E886" s="72"/>
      <c r="F886" s="73"/>
      <c r="G886" s="70"/>
      <c r="H886" s="74"/>
      <c r="I886" s="75"/>
      <c r="J886" s="75"/>
      <c r="K886" s="36"/>
      <c r="L886" s="82"/>
      <c r="M886" s="82"/>
      <c r="N886" s="77"/>
      <c r="O886" s="84" t="s">
        <v>255</v>
      </c>
      <c r="P886" s="86">
        <v>43157.862037037034</v>
      </c>
      <c r="Q886" s="84" t="s">
        <v>4800</v>
      </c>
      <c r="R886" s="84" t="s">
        <v>5777</v>
      </c>
      <c r="S886" s="84" t="s">
        <v>259</v>
      </c>
      <c r="T886" s="84" t="s">
        <v>6274</v>
      </c>
      <c r="U886" s="84"/>
      <c r="V886" s="84" t="s">
        <v>7261</v>
      </c>
      <c r="W886" s="86">
        <v>43157.862037037034</v>
      </c>
      <c r="X886" s="84" t="s">
        <v>8637</v>
      </c>
      <c r="Y886" s="84"/>
      <c r="Z886" s="84"/>
      <c r="AA886" s="90" t="s">
        <v>10350</v>
      </c>
      <c r="AB886" s="84"/>
      <c r="AC886" s="84" t="b">
        <v>0</v>
      </c>
      <c r="AD886" s="84">
        <v>0</v>
      </c>
      <c r="AE886" s="90" t="s">
        <v>285</v>
      </c>
      <c r="AF886" s="84" t="b">
        <v>0</v>
      </c>
      <c r="AG886" s="84" t="s">
        <v>1655</v>
      </c>
      <c r="AH886" s="84"/>
      <c r="AI886" s="90" t="s">
        <v>285</v>
      </c>
      <c r="AJ886" s="84" t="b">
        <v>0</v>
      </c>
      <c r="AK886" s="84">
        <v>0</v>
      </c>
      <c r="AL886" s="90" t="s">
        <v>285</v>
      </c>
      <c r="AM886" s="84" t="s">
        <v>296</v>
      </c>
      <c r="AN886" s="84" t="b">
        <v>0</v>
      </c>
      <c r="AO886" s="90" t="s">
        <v>10350</v>
      </c>
      <c r="AP886" s="84" t="s">
        <v>179</v>
      </c>
      <c r="AQ886" s="84">
        <v>0</v>
      </c>
      <c r="AR886" s="84">
        <v>0</v>
      </c>
      <c r="AS886" s="84" t="s">
        <v>11948</v>
      </c>
      <c r="AT886" s="84" t="s">
        <v>1469</v>
      </c>
      <c r="AU886" s="84" t="s">
        <v>11964</v>
      </c>
      <c r="AV886" s="84" t="s">
        <v>11972</v>
      </c>
      <c r="AW886" s="84" t="s">
        <v>11990</v>
      </c>
      <c r="AX886" s="84" t="s">
        <v>12010</v>
      </c>
      <c r="AY886" s="84" t="s">
        <v>331</v>
      </c>
      <c r="AZ886" s="84" t="s">
        <v>12030</v>
      </c>
    </row>
    <row r="887" spans="1:52" x14ac:dyDescent="0.2">
      <c r="A887" s="69" t="s">
        <v>2744</v>
      </c>
      <c r="B887" s="69" t="s">
        <v>3851</v>
      </c>
      <c r="C887" s="70"/>
      <c r="D887" s="71"/>
      <c r="E887" s="72"/>
      <c r="F887" s="73"/>
      <c r="G887" s="70"/>
      <c r="H887" s="74"/>
      <c r="I887" s="75"/>
      <c r="J887" s="75"/>
      <c r="K887" s="36"/>
      <c r="L887" s="82"/>
      <c r="M887" s="82"/>
      <c r="N887" s="77"/>
      <c r="O887" s="84" t="s">
        <v>255</v>
      </c>
      <c r="P887" s="86">
        <v>43157.862037037034</v>
      </c>
      <c r="Q887" s="84" t="s">
        <v>4800</v>
      </c>
      <c r="R887" s="84" t="s">
        <v>5777</v>
      </c>
      <c r="S887" s="84" t="s">
        <v>259</v>
      </c>
      <c r="T887" s="84" t="s">
        <v>6274</v>
      </c>
      <c r="U887" s="84"/>
      <c r="V887" s="84" t="s">
        <v>7261</v>
      </c>
      <c r="W887" s="86">
        <v>43157.862037037034</v>
      </c>
      <c r="X887" s="84" t="s">
        <v>8637</v>
      </c>
      <c r="Y887" s="84"/>
      <c r="Z887" s="84"/>
      <c r="AA887" s="90" t="s">
        <v>10350</v>
      </c>
      <c r="AB887" s="84"/>
      <c r="AC887" s="84" t="b">
        <v>0</v>
      </c>
      <c r="AD887" s="84">
        <v>0</v>
      </c>
      <c r="AE887" s="90" t="s">
        <v>285</v>
      </c>
      <c r="AF887" s="84" t="b">
        <v>0</v>
      </c>
      <c r="AG887" s="84" t="s">
        <v>1655</v>
      </c>
      <c r="AH887" s="84"/>
      <c r="AI887" s="90" t="s">
        <v>285</v>
      </c>
      <c r="AJ887" s="84" t="b">
        <v>0</v>
      </c>
      <c r="AK887" s="84">
        <v>0</v>
      </c>
      <c r="AL887" s="90" t="s">
        <v>285</v>
      </c>
      <c r="AM887" s="84" t="s">
        <v>296</v>
      </c>
      <c r="AN887" s="84" t="b">
        <v>0</v>
      </c>
      <c r="AO887" s="90" t="s">
        <v>10350</v>
      </c>
      <c r="AP887" s="84" t="s">
        <v>179</v>
      </c>
      <c r="AQ887" s="84">
        <v>0</v>
      </c>
      <c r="AR887" s="84">
        <v>0</v>
      </c>
      <c r="AS887" s="84" t="s">
        <v>11948</v>
      </c>
      <c r="AT887" s="84" t="s">
        <v>1469</v>
      </c>
      <c r="AU887" s="84" t="s">
        <v>11964</v>
      </c>
      <c r="AV887" s="84" t="s">
        <v>11972</v>
      </c>
      <c r="AW887" s="84" t="s">
        <v>11990</v>
      </c>
      <c r="AX887" s="84" t="s">
        <v>12010</v>
      </c>
      <c r="AY887" s="84" t="s">
        <v>331</v>
      </c>
      <c r="AZ887" s="84" t="s">
        <v>12030</v>
      </c>
    </row>
    <row r="888" spans="1:52" x14ac:dyDescent="0.2">
      <c r="A888" s="69" t="s">
        <v>2744</v>
      </c>
      <c r="B888" s="69" t="s">
        <v>3852</v>
      </c>
      <c r="C888" s="70"/>
      <c r="D888" s="71"/>
      <c r="E888" s="72"/>
      <c r="F888" s="73"/>
      <c r="G888" s="70"/>
      <c r="H888" s="74"/>
      <c r="I888" s="75"/>
      <c r="J888" s="75"/>
      <c r="K888" s="36"/>
      <c r="L888" s="82"/>
      <c r="M888" s="82"/>
      <c r="N888" s="77"/>
      <c r="O888" s="84" t="s">
        <v>255</v>
      </c>
      <c r="P888" s="86">
        <v>43157.862037037034</v>
      </c>
      <c r="Q888" s="84" t="s">
        <v>4800</v>
      </c>
      <c r="R888" s="84" t="s">
        <v>5777</v>
      </c>
      <c r="S888" s="84" t="s">
        <v>259</v>
      </c>
      <c r="T888" s="84" t="s">
        <v>6274</v>
      </c>
      <c r="U888" s="84"/>
      <c r="V888" s="84" t="s">
        <v>7261</v>
      </c>
      <c r="W888" s="86">
        <v>43157.862037037034</v>
      </c>
      <c r="X888" s="84" t="s">
        <v>8637</v>
      </c>
      <c r="Y888" s="84"/>
      <c r="Z888" s="84"/>
      <c r="AA888" s="90" t="s">
        <v>10350</v>
      </c>
      <c r="AB888" s="84"/>
      <c r="AC888" s="84" t="b">
        <v>0</v>
      </c>
      <c r="AD888" s="84">
        <v>0</v>
      </c>
      <c r="AE888" s="90" t="s">
        <v>285</v>
      </c>
      <c r="AF888" s="84" t="b">
        <v>0</v>
      </c>
      <c r="AG888" s="84" t="s">
        <v>1655</v>
      </c>
      <c r="AH888" s="84"/>
      <c r="AI888" s="90" t="s">
        <v>285</v>
      </c>
      <c r="AJ888" s="84" t="b">
        <v>0</v>
      </c>
      <c r="AK888" s="84">
        <v>0</v>
      </c>
      <c r="AL888" s="90" t="s">
        <v>285</v>
      </c>
      <c r="AM888" s="84" t="s">
        <v>296</v>
      </c>
      <c r="AN888" s="84" t="b">
        <v>0</v>
      </c>
      <c r="AO888" s="90" t="s">
        <v>10350</v>
      </c>
      <c r="AP888" s="84" t="s">
        <v>179</v>
      </c>
      <c r="AQ888" s="84">
        <v>0</v>
      </c>
      <c r="AR888" s="84">
        <v>0</v>
      </c>
      <c r="AS888" s="84" t="s">
        <v>11948</v>
      </c>
      <c r="AT888" s="84" t="s">
        <v>1469</v>
      </c>
      <c r="AU888" s="84" t="s">
        <v>11964</v>
      </c>
      <c r="AV888" s="84" t="s">
        <v>11972</v>
      </c>
      <c r="AW888" s="84" t="s">
        <v>11990</v>
      </c>
      <c r="AX888" s="84" t="s">
        <v>12010</v>
      </c>
      <c r="AY888" s="84" t="s">
        <v>331</v>
      </c>
      <c r="AZ888" s="84" t="s">
        <v>12030</v>
      </c>
    </row>
    <row r="889" spans="1:52" x14ac:dyDescent="0.2">
      <c r="A889" s="69" t="s">
        <v>2745</v>
      </c>
      <c r="B889" s="69" t="s">
        <v>3963</v>
      </c>
      <c r="C889" s="70"/>
      <c r="D889" s="71"/>
      <c r="E889" s="72"/>
      <c r="F889" s="73"/>
      <c r="G889" s="70"/>
      <c r="H889" s="74"/>
      <c r="I889" s="75"/>
      <c r="J889" s="75"/>
      <c r="K889" s="36"/>
      <c r="L889" s="82"/>
      <c r="M889" s="82"/>
      <c r="N889" s="77"/>
      <c r="O889" s="84" t="s">
        <v>256</v>
      </c>
      <c r="P889" s="86">
        <v>43157.862060185187</v>
      </c>
      <c r="Q889" s="84" t="s">
        <v>4801</v>
      </c>
      <c r="R889" s="84"/>
      <c r="S889" s="84"/>
      <c r="T889" s="84" t="s">
        <v>6274</v>
      </c>
      <c r="U889" s="84"/>
      <c r="V889" s="84" t="s">
        <v>7262</v>
      </c>
      <c r="W889" s="86">
        <v>43157.862060185187</v>
      </c>
      <c r="X889" s="84" t="s">
        <v>8638</v>
      </c>
      <c r="Y889" s="84"/>
      <c r="Z889" s="84"/>
      <c r="AA889" s="90" t="s">
        <v>10351</v>
      </c>
      <c r="AB889" s="90" t="s">
        <v>11544</v>
      </c>
      <c r="AC889" s="84" t="b">
        <v>0</v>
      </c>
      <c r="AD889" s="84">
        <v>2</v>
      </c>
      <c r="AE889" s="90" t="s">
        <v>11710</v>
      </c>
      <c r="AF889" s="84" t="b">
        <v>0</v>
      </c>
      <c r="AG889" s="84" t="s">
        <v>292</v>
      </c>
      <c r="AH889" s="84"/>
      <c r="AI889" s="90" t="s">
        <v>285</v>
      </c>
      <c r="AJ889" s="84" t="b">
        <v>0</v>
      </c>
      <c r="AK889" s="84">
        <v>0</v>
      </c>
      <c r="AL889" s="90" t="s">
        <v>285</v>
      </c>
      <c r="AM889" s="84" t="s">
        <v>294</v>
      </c>
      <c r="AN889" s="84" t="b">
        <v>0</v>
      </c>
      <c r="AO889" s="90" t="s">
        <v>11544</v>
      </c>
      <c r="AP889" s="84" t="s">
        <v>179</v>
      </c>
      <c r="AQ889" s="84">
        <v>0</v>
      </c>
      <c r="AR889" s="84">
        <v>0</v>
      </c>
      <c r="AS889" s="84"/>
      <c r="AT889" s="84"/>
      <c r="AU889" s="84"/>
      <c r="AV889" s="84"/>
      <c r="AW889" s="84"/>
      <c r="AX889" s="84"/>
      <c r="AY889" s="84"/>
      <c r="AZ889" s="84"/>
    </row>
    <row r="890" spans="1:52" x14ac:dyDescent="0.2">
      <c r="A890" s="69" t="s">
        <v>2746</v>
      </c>
      <c r="B890" s="69" t="s">
        <v>3964</v>
      </c>
      <c r="C890" s="70"/>
      <c r="D890" s="71"/>
      <c r="E890" s="72"/>
      <c r="F890" s="73"/>
      <c r="G890" s="70"/>
      <c r="H890" s="74"/>
      <c r="I890" s="75"/>
      <c r="J890" s="75"/>
      <c r="K890" s="36"/>
      <c r="L890" s="82"/>
      <c r="M890" s="82"/>
      <c r="N890" s="77"/>
      <c r="O890" s="84" t="s">
        <v>255</v>
      </c>
      <c r="P890" s="86">
        <v>43157.862083333333</v>
      </c>
      <c r="Q890" s="84" t="s">
        <v>4802</v>
      </c>
      <c r="R890" s="84"/>
      <c r="S890" s="84"/>
      <c r="T890" s="84" t="s">
        <v>6417</v>
      </c>
      <c r="U890" s="84"/>
      <c r="V890" s="84" t="s">
        <v>7263</v>
      </c>
      <c r="W890" s="86">
        <v>43157.862083333333</v>
      </c>
      <c r="X890" s="84" t="s">
        <v>8639</v>
      </c>
      <c r="Y890" s="84"/>
      <c r="Z890" s="84"/>
      <c r="AA890" s="90" t="s">
        <v>10352</v>
      </c>
      <c r="AB890" s="84"/>
      <c r="AC890" s="84" t="b">
        <v>0</v>
      </c>
      <c r="AD890" s="84">
        <v>0</v>
      </c>
      <c r="AE890" s="90" t="s">
        <v>285</v>
      </c>
      <c r="AF890" s="84" t="b">
        <v>0</v>
      </c>
      <c r="AG890" s="84" t="s">
        <v>1654</v>
      </c>
      <c r="AH890" s="84"/>
      <c r="AI890" s="90" t="s">
        <v>285</v>
      </c>
      <c r="AJ890" s="84" t="b">
        <v>0</v>
      </c>
      <c r="AK890" s="84">
        <v>0</v>
      </c>
      <c r="AL890" s="90" t="s">
        <v>285</v>
      </c>
      <c r="AM890" s="84" t="s">
        <v>296</v>
      </c>
      <c r="AN890" s="84" t="b">
        <v>0</v>
      </c>
      <c r="AO890" s="90" t="s">
        <v>10352</v>
      </c>
      <c r="AP890" s="84" t="s">
        <v>179</v>
      </c>
      <c r="AQ890" s="84">
        <v>0</v>
      </c>
      <c r="AR890" s="84">
        <v>0</v>
      </c>
      <c r="AS890" s="84"/>
      <c r="AT890" s="84"/>
      <c r="AU890" s="84"/>
      <c r="AV890" s="84"/>
      <c r="AW890" s="84"/>
      <c r="AX890" s="84"/>
      <c r="AY890" s="84"/>
      <c r="AZ890" s="84"/>
    </row>
    <row r="891" spans="1:52" x14ac:dyDescent="0.2">
      <c r="A891" s="69" t="s">
        <v>2746</v>
      </c>
      <c r="B891" s="69" t="s">
        <v>3965</v>
      </c>
      <c r="C891" s="70"/>
      <c r="D891" s="71"/>
      <c r="E891" s="72"/>
      <c r="F891" s="73"/>
      <c r="G891" s="70"/>
      <c r="H891" s="74"/>
      <c r="I891" s="75"/>
      <c r="J891" s="75"/>
      <c r="K891" s="36"/>
      <c r="L891" s="82"/>
      <c r="M891" s="82"/>
      <c r="N891" s="77"/>
      <c r="O891" s="84" t="s">
        <v>255</v>
      </c>
      <c r="P891" s="86">
        <v>43157.862083333333</v>
      </c>
      <c r="Q891" s="84" t="s">
        <v>4802</v>
      </c>
      <c r="R891" s="84"/>
      <c r="S891" s="84"/>
      <c r="T891" s="84" t="s">
        <v>6417</v>
      </c>
      <c r="U891" s="84"/>
      <c r="V891" s="84" t="s">
        <v>7263</v>
      </c>
      <c r="W891" s="86">
        <v>43157.862083333333</v>
      </c>
      <c r="X891" s="84" t="s">
        <v>8639</v>
      </c>
      <c r="Y891" s="84"/>
      <c r="Z891" s="84"/>
      <c r="AA891" s="90" t="s">
        <v>10352</v>
      </c>
      <c r="AB891" s="84"/>
      <c r="AC891" s="84" t="b">
        <v>0</v>
      </c>
      <c r="AD891" s="84">
        <v>0</v>
      </c>
      <c r="AE891" s="90" t="s">
        <v>285</v>
      </c>
      <c r="AF891" s="84" t="b">
        <v>0</v>
      </c>
      <c r="AG891" s="84" t="s">
        <v>1654</v>
      </c>
      <c r="AH891" s="84"/>
      <c r="AI891" s="90" t="s">
        <v>285</v>
      </c>
      <c r="AJ891" s="84" t="b">
        <v>0</v>
      </c>
      <c r="AK891" s="84">
        <v>0</v>
      </c>
      <c r="AL891" s="90" t="s">
        <v>285</v>
      </c>
      <c r="AM891" s="84" t="s">
        <v>296</v>
      </c>
      <c r="AN891" s="84" t="b">
        <v>0</v>
      </c>
      <c r="AO891" s="90" t="s">
        <v>10352</v>
      </c>
      <c r="AP891" s="84" t="s">
        <v>179</v>
      </c>
      <c r="AQ891" s="84">
        <v>0</v>
      </c>
      <c r="AR891" s="84">
        <v>0</v>
      </c>
      <c r="AS891" s="84"/>
      <c r="AT891" s="84"/>
      <c r="AU891" s="84"/>
      <c r="AV891" s="84"/>
      <c r="AW891" s="84"/>
      <c r="AX891" s="84"/>
      <c r="AY891" s="84"/>
      <c r="AZ891" s="84"/>
    </row>
    <row r="892" spans="1:52" x14ac:dyDescent="0.2">
      <c r="A892" s="69" t="s">
        <v>2747</v>
      </c>
      <c r="B892" s="69" t="s">
        <v>3817</v>
      </c>
      <c r="C892" s="70"/>
      <c r="D892" s="71"/>
      <c r="E892" s="72"/>
      <c r="F892" s="73"/>
      <c r="G892" s="70"/>
      <c r="H892" s="74"/>
      <c r="I892" s="75"/>
      <c r="J892" s="75"/>
      <c r="K892" s="36"/>
      <c r="L892" s="82"/>
      <c r="M892" s="82"/>
      <c r="N892" s="77"/>
      <c r="O892" s="84" t="s">
        <v>255</v>
      </c>
      <c r="P892" s="86">
        <v>43157.86210648148</v>
      </c>
      <c r="Q892" s="84" t="s">
        <v>4409</v>
      </c>
      <c r="R892" s="84" t="s">
        <v>5607</v>
      </c>
      <c r="S892" s="84" t="s">
        <v>6076</v>
      </c>
      <c r="T892" s="84" t="s">
        <v>6291</v>
      </c>
      <c r="U892" s="84"/>
      <c r="V892" s="84" t="s">
        <v>7264</v>
      </c>
      <c r="W892" s="86">
        <v>43157.86210648148</v>
      </c>
      <c r="X892" s="84" t="s">
        <v>8640</v>
      </c>
      <c r="Y892" s="84"/>
      <c r="Z892" s="84"/>
      <c r="AA892" s="90" t="s">
        <v>10353</v>
      </c>
      <c r="AB892" s="84"/>
      <c r="AC892" s="84" t="b">
        <v>0</v>
      </c>
      <c r="AD892" s="84">
        <v>0</v>
      </c>
      <c r="AE892" s="90" t="s">
        <v>285</v>
      </c>
      <c r="AF892" s="84" t="b">
        <v>0</v>
      </c>
      <c r="AG892" s="84" t="s">
        <v>290</v>
      </c>
      <c r="AH892" s="84"/>
      <c r="AI892" s="90" t="s">
        <v>285</v>
      </c>
      <c r="AJ892" s="84" t="b">
        <v>0</v>
      </c>
      <c r="AK892" s="84">
        <v>1818</v>
      </c>
      <c r="AL892" s="90" t="s">
        <v>11439</v>
      </c>
      <c r="AM892" s="84" t="s">
        <v>295</v>
      </c>
      <c r="AN892" s="84" t="b">
        <v>0</v>
      </c>
      <c r="AO892" s="90" t="s">
        <v>11439</v>
      </c>
      <c r="AP892" s="84" t="s">
        <v>179</v>
      </c>
      <c r="AQ892" s="84">
        <v>0</v>
      </c>
      <c r="AR892" s="84">
        <v>0</v>
      </c>
      <c r="AS892" s="84"/>
      <c r="AT892" s="84"/>
      <c r="AU892" s="84"/>
      <c r="AV892" s="84"/>
      <c r="AW892" s="84"/>
      <c r="AX892" s="84"/>
      <c r="AY892" s="84"/>
      <c r="AZ892" s="84"/>
    </row>
    <row r="893" spans="1:52" x14ac:dyDescent="0.2">
      <c r="A893" s="69" t="s">
        <v>2747</v>
      </c>
      <c r="B893" s="69" t="s">
        <v>3818</v>
      </c>
      <c r="C893" s="70"/>
      <c r="D893" s="71"/>
      <c r="E893" s="72"/>
      <c r="F893" s="73"/>
      <c r="G893" s="70"/>
      <c r="H893" s="74"/>
      <c r="I893" s="75"/>
      <c r="J893" s="75"/>
      <c r="K893" s="36"/>
      <c r="L893" s="82"/>
      <c r="M893" s="82"/>
      <c r="N893" s="77"/>
      <c r="O893" s="84" t="s">
        <v>255</v>
      </c>
      <c r="P893" s="86">
        <v>43157.86210648148</v>
      </c>
      <c r="Q893" s="84" t="s">
        <v>4409</v>
      </c>
      <c r="R893" s="84" t="s">
        <v>5607</v>
      </c>
      <c r="S893" s="84" t="s">
        <v>6076</v>
      </c>
      <c r="T893" s="84" t="s">
        <v>6291</v>
      </c>
      <c r="U893" s="84"/>
      <c r="V893" s="84" t="s">
        <v>7264</v>
      </c>
      <c r="W893" s="86">
        <v>43157.86210648148</v>
      </c>
      <c r="X893" s="84" t="s">
        <v>8640</v>
      </c>
      <c r="Y893" s="84"/>
      <c r="Z893" s="84"/>
      <c r="AA893" s="90" t="s">
        <v>10353</v>
      </c>
      <c r="AB893" s="84"/>
      <c r="AC893" s="84" t="b">
        <v>0</v>
      </c>
      <c r="AD893" s="84">
        <v>0</v>
      </c>
      <c r="AE893" s="90" t="s">
        <v>285</v>
      </c>
      <c r="AF893" s="84" t="b">
        <v>0</v>
      </c>
      <c r="AG893" s="84" t="s">
        <v>290</v>
      </c>
      <c r="AH893" s="84"/>
      <c r="AI893" s="90" t="s">
        <v>285</v>
      </c>
      <c r="AJ893" s="84" t="b">
        <v>0</v>
      </c>
      <c r="AK893" s="84">
        <v>1818</v>
      </c>
      <c r="AL893" s="90" t="s">
        <v>11439</v>
      </c>
      <c r="AM893" s="84" t="s">
        <v>295</v>
      </c>
      <c r="AN893" s="84" t="b">
        <v>0</v>
      </c>
      <c r="AO893" s="90" t="s">
        <v>11439</v>
      </c>
      <c r="AP893" s="84" t="s">
        <v>179</v>
      </c>
      <c r="AQ893" s="84">
        <v>0</v>
      </c>
      <c r="AR893" s="84">
        <v>0</v>
      </c>
      <c r="AS893" s="84"/>
      <c r="AT893" s="84"/>
      <c r="AU893" s="84"/>
      <c r="AV893" s="84"/>
      <c r="AW893" s="84"/>
      <c r="AX893" s="84"/>
      <c r="AY893" s="84"/>
      <c r="AZ893" s="84"/>
    </row>
    <row r="894" spans="1:52" x14ac:dyDescent="0.2">
      <c r="A894" s="69" t="s">
        <v>2747</v>
      </c>
      <c r="B894" s="69" t="s">
        <v>3712</v>
      </c>
      <c r="C894" s="70"/>
      <c r="D894" s="71"/>
      <c r="E894" s="72"/>
      <c r="F894" s="73"/>
      <c r="G894" s="70"/>
      <c r="H894" s="74"/>
      <c r="I894" s="75"/>
      <c r="J894" s="75"/>
      <c r="K894" s="36"/>
      <c r="L894" s="82"/>
      <c r="M894" s="82"/>
      <c r="N894" s="77"/>
      <c r="O894" s="84" t="s">
        <v>255</v>
      </c>
      <c r="P894" s="86">
        <v>43157.86210648148</v>
      </c>
      <c r="Q894" s="84" t="s">
        <v>4409</v>
      </c>
      <c r="R894" s="84" t="s">
        <v>5607</v>
      </c>
      <c r="S894" s="84" t="s">
        <v>6076</v>
      </c>
      <c r="T894" s="84" t="s">
        <v>6291</v>
      </c>
      <c r="U894" s="84"/>
      <c r="V894" s="84" t="s">
        <v>7264</v>
      </c>
      <c r="W894" s="86">
        <v>43157.86210648148</v>
      </c>
      <c r="X894" s="84" t="s">
        <v>8640</v>
      </c>
      <c r="Y894" s="84"/>
      <c r="Z894" s="84"/>
      <c r="AA894" s="90" t="s">
        <v>10353</v>
      </c>
      <c r="AB894" s="84"/>
      <c r="AC894" s="84" t="b">
        <v>0</v>
      </c>
      <c r="AD894" s="84">
        <v>0</v>
      </c>
      <c r="AE894" s="90" t="s">
        <v>285</v>
      </c>
      <c r="AF894" s="84" t="b">
        <v>0</v>
      </c>
      <c r="AG894" s="84" t="s">
        <v>290</v>
      </c>
      <c r="AH894" s="84"/>
      <c r="AI894" s="90" t="s">
        <v>285</v>
      </c>
      <c r="AJ894" s="84" t="b">
        <v>0</v>
      </c>
      <c r="AK894" s="84">
        <v>1818</v>
      </c>
      <c r="AL894" s="90" t="s">
        <v>11439</v>
      </c>
      <c r="AM894" s="84" t="s">
        <v>295</v>
      </c>
      <c r="AN894" s="84" t="b">
        <v>0</v>
      </c>
      <c r="AO894" s="90" t="s">
        <v>11439</v>
      </c>
      <c r="AP894" s="84" t="s">
        <v>179</v>
      </c>
      <c r="AQ894" s="84">
        <v>0</v>
      </c>
      <c r="AR894" s="84">
        <v>0</v>
      </c>
      <c r="AS894" s="84"/>
      <c r="AT894" s="84"/>
      <c r="AU894" s="84"/>
      <c r="AV894" s="84"/>
      <c r="AW894" s="84"/>
      <c r="AX894" s="84"/>
      <c r="AY894" s="84"/>
      <c r="AZ894" s="84"/>
    </row>
    <row r="895" spans="1:52" x14ac:dyDescent="0.2">
      <c r="A895" s="69" t="s">
        <v>2748</v>
      </c>
      <c r="B895" s="69" t="s">
        <v>2748</v>
      </c>
      <c r="C895" s="70"/>
      <c r="D895" s="71"/>
      <c r="E895" s="72"/>
      <c r="F895" s="73"/>
      <c r="G895" s="70"/>
      <c r="H895" s="74"/>
      <c r="I895" s="75"/>
      <c r="J895" s="75"/>
      <c r="K895" s="36"/>
      <c r="L895" s="82"/>
      <c r="M895" s="82"/>
      <c r="N895" s="77"/>
      <c r="O895" s="84" t="s">
        <v>179</v>
      </c>
      <c r="P895" s="86">
        <v>43154.627685185187</v>
      </c>
      <c r="Q895" s="84" t="s">
        <v>4803</v>
      </c>
      <c r="R895" s="84" t="s">
        <v>5778</v>
      </c>
      <c r="S895" s="84" t="s">
        <v>6153</v>
      </c>
      <c r="T895" s="84" t="s">
        <v>6403</v>
      </c>
      <c r="U895" s="84" t="s">
        <v>6688</v>
      </c>
      <c r="V895" s="84" t="s">
        <v>6688</v>
      </c>
      <c r="W895" s="86">
        <v>43154.627685185187</v>
      </c>
      <c r="X895" s="84" t="s">
        <v>8641</v>
      </c>
      <c r="Y895" s="84"/>
      <c r="Z895" s="84"/>
      <c r="AA895" s="90" t="s">
        <v>10354</v>
      </c>
      <c r="AB895" s="84"/>
      <c r="AC895" s="84" t="b">
        <v>0</v>
      </c>
      <c r="AD895" s="84">
        <v>72</v>
      </c>
      <c r="AE895" s="90" t="s">
        <v>285</v>
      </c>
      <c r="AF895" s="84" t="b">
        <v>0</v>
      </c>
      <c r="AG895" s="84" t="s">
        <v>290</v>
      </c>
      <c r="AH895" s="84"/>
      <c r="AI895" s="90" t="s">
        <v>285</v>
      </c>
      <c r="AJ895" s="84" t="b">
        <v>0</v>
      </c>
      <c r="AK895" s="84">
        <v>37</v>
      </c>
      <c r="AL895" s="90" t="s">
        <v>285</v>
      </c>
      <c r="AM895" s="84" t="s">
        <v>1014</v>
      </c>
      <c r="AN895" s="84" t="b">
        <v>0</v>
      </c>
      <c r="AO895" s="90" t="s">
        <v>10354</v>
      </c>
      <c r="AP895" s="84" t="s">
        <v>308</v>
      </c>
      <c r="AQ895" s="84">
        <v>0</v>
      </c>
      <c r="AR895" s="84">
        <v>0</v>
      </c>
      <c r="AS895" s="84"/>
      <c r="AT895" s="84"/>
      <c r="AU895" s="84"/>
      <c r="AV895" s="84"/>
      <c r="AW895" s="84"/>
      <c r="AX895" s="84"/>
      <c r="AY895" s="84"/>
      <c r="AZ895" s="84"/>
    </row>
    <row r="896" spans="1:52" x14ac:dyDescent="0.2">
      <c r="A896" s="69" t="s">
        <v>2749</v>
      </c>
      <c r="B896" s="69" t="s">
        <v>2748</v>
      </c>
      <c r="C896" s="70"/>
      <c r="D896" s="71"/>
      <c r="E896" s="72"/>
      <c r="F896" s="73"/>
      <c r="G896" s="70"/>
      <c r="H896" s="74"/>
      <c r="I896" s="75"/>
      <c r="J896" s="75"/>
      <c r="K896" s="36"/>
      <c r="L896" s="82"/>
      <c r="M896" s="82"/>
      <c r="N896" s="77"/>
      <c r="O896" s="84" t="s">
        <v>255</v>
      </c>
      <c r="P896" s="86">
        <v>43157.862187500003</v>
      </c>
      <c r="Q896" s="84" t="s">
        <v>4804</v>
      </c>
      <c r="R896" s="84" t="s">
        <v>5778</v>
      </c>
      <c r="S896" s="84" t="s">
        <v>6153</v>
      </c>
      <c r="T896" s="84" t="s">
        <v>6403</v>
      </c>
      <c r="U896" s="84" t="s">
        <v>6688</v>
      </c>
      <c r="V896" s="84" t="s">
        <v>6688</v>
      </c>
      <c r="W896" s="86">
        <v>43157.862187500003</v>
      </c>
      <c r="X896" s="84" t="s">
        <v>8642</v>
      </c>
      <c r="Y896" s="84"/>
      <c r="Z896" s="84"/>
      <c r="AA896" s="90" t="s">
        <v>10355</v>
      </c>
      <c r="AB896" s="84"/>
      <c r="AC896" s="84" t="b">
        <v>0</v>
      </c>
      <c r="AD896" s="84">
        <v>0</v>
      </c>
      <c r="AE896" s="90" t="s">
        <v>285</v>
      </c>
      <c r="AF896" s="84" t="b">
        <v>0</v>
      </c>
      <c r="AG896" s="84" t="s">
        <v>290</v>
      </c>
      <c r="AH896" s="84"/>
      <c r="AI896" s="90" t="s">
        <v>285</v>
      </c>
      <c r="AJ896" s="84" t="b">
        <v>0</v>
      </c>
      <c r="AK896" s="84">
        <v>37</v>
      </c>
      <c r="AL896" s="90" t="s">
        <v>10354</v>
      </c>
      <c r="AM896" s="84" t="s">
        <v>296</v>
      </c>
      <c r="AN896" s="84" t="b">
        <v>0</v>
      </c>
      <c r="AO896" s="90" t="s">
        <v>10354</v>
      </c>
      <c r="AP896" s="84" t="s">
        <v>179</v>
      </c>
      <c r="AQ896" s="84">
        <v>0</v>
      </c>
      <c r="AR896" s="84">
        <v>0</v>
      </c>
      <c r="AS896" s="84"/>
      <c r="AT896" s="84"/>
      <c r="AU896" s="84"/>
      <c r="AV896" s="84"/>
      <c r="AW896" s="84"/>
      <c r="AX896" s="84"/>
      <c r="AY896" s="84"/>
      <c r="AZ896" s="84"/>
    </row>
    <row r="897" spans="1:52" x14ac:dyDescent="0.2">
      <c r="A897" s="69" t="s">
        <v>2750</v>
      </c>
      <c r="B897" s="69" t="s">
        <v>3618</v>
      </c>
      <c r="C897" s="70"/>
      <c r="D897" s="71"/>
      <c r="E897" s="72"/>
      <c r="F897" s="73"/>
      <c r="G897" s="70"/>
      <c r="H897" s="74"/>
      <c r="I897" s="75"/>
      <c r="J897" s="75"/>
      <c r="K897" s="36"/>
      <c r="L897" s="82"/>
      <c r="M897" s="82"/>
      <c r="N897" s="77"/>
      <c r="O897" s="84" t="s">
        <v>255</v>
      </c>
      <c r="P897" s="86">
        <v>43157.862314814818</v>
      </c>
      <c r="Q897" s="84" t="s">
        <v>4805</v>
      </c>
      <c r="R897" s="84"/>
      <c r="S897" s="84"/>
      <c r="T897" s="84" t="s">
        <v>6274</v>
      </c>
      <c r="U897" s="84"/>
      <c r="V897" s="84" t="s">
        <v>7265</v>
      </c>
      <c r="W897" s="86">
        <v>43157.862314814818</v>
      </c>
      <c r="X897" s="84" t="s">
        <v>8643</v>
      </c>
      <c r="Y897" s="84"/>
      <c r="Z897" s="84"/>
      <c r="AA897" s="90" t="s">
        <v>10356</v>
      </c>
      <c r="AB897" s="84"/>
      <c r="AC897" s="84" t="b">
        <v>0</v>
      </c>
      <c r="AD897" s="84">
        <v>0</v>
      </c>
      <c r="AE897" s="90" t="s">
        <v>285</v>
      </c>
      <c r="AF897" s="84" t="b">
        <v>0</v>
      </c>
      <c r="AG897" s="84" t="s">
        <v>290</v>
      </c>
      <c r="AH897" s="84"/>
      <c r="AI897" s="90" t="s">
        <v>285</v>
      </c>
      <c r="AJ897" s="84" t="b">
        <v>0</v>
      </c>
      <c r="AK897" s="84">
        <v>17</v>
      </c>
      <c r="AL897" s="90" t="s">
        <v>11331</v>
      </c>
      <c r="AM897" s="84" t="s">
        <v>299</v>
      </c>
      <c r="AN897" s="84" t="b">
        <v>0</v>
      </c>
      <c r="AO897" s="90" t="s">
        <v>11331</v>
      </c>
      <c r="AP897" s="84" t="s">
        <v>179</v>
      </c>
      <c r="AQ897" s="84">
        <v>0</v>
      </c>
      <c r="AR897" s="84">
        <v>0</v>
      </c>
      <c r="AS897" s="84"/>
      <c r="AT897" s="84"/>
      <c r="AU897" s="84"/>
      <c r="AV897" s="84"/>
      <c r="AW897" s="84"/>
      <c r="AX897" s="84"/>
      <c r="AY897" s="84"/>
      <c r="AZ897" s="84"/>
    </row>
    <row r="898" spans="1:52" x14ac:dyDescent="0.2">
      <c r="A898" s="69" t="s">
        <v>2751</v>
      </c>
      <c r="B898" s="69" t="s">
        <v>3118</v>
      </c>
      <c r="C898" s="70"/>
      <c r="D898" s="71"/>
      <c r="E898" s="72"/>
      <c r="F898" s="73"/>
      <c r="G898" s="70"/>
      <c r="H898" s="74"/>
      <c r="I898" s="75"/>
      <c r="J898" s="75"/>
      <c r="K898" s="36"/>
      <c r="L898" s="82"/>
      <c r="M898" s="82"/>
      <c r="N898" s="77"/>
      <c r="O898" s="84" t="s">
        <v>255</v>
      </c>
      <c r="P898" s="86">
        <v>43157.862372685187</v>
      </c>
      <c r="Q898" s="84" t="s">
        <v>4806</v>
      </c>
      <c r="R898" s="84"/>
      <c r="S898" s="84"/>
      <c r="T898" s="84" t="s">
        <v>6418</v>
      </c>
      <c r="U898" s="84"/>
      <c r="V898" s="84" t="s">
        <v>7266</v>
      </c>
      <c r="W898" s="86">
        <v>43157.862372685187</v>
      </c>
      <c r="X898" s="84" t="s">
        <v>8644</v>
      </c>
      <c r="Y898" s="84"/>
      <c r="Z898" s="84"/>
      <c r="AA898" s="90" t="s">
        <v>10357</v>
      </c>
      <c r="AB898" s="84"/>
      <c r="AC898" s="84" t="b">
        <v>0</v>
      </c>
      <c r="AD898" s="84">
        <v>0</v>
      </c>
      <c r="AE898" s="90" t="s">
        <v>285</v>
      </c>
      <c r="AF898" s="84" t="b">
        <v>0</v>
      </c>
      <c r="AG898" s="84" t="s">
        <v>290</v>
      </c>
      <c r="AH898" s="84"/>
      <c r="AI898" s="90" t="s">
        <v>285</v>
      </c>
      <c r="AJ898" s="84" t="b">
        <v>0</v>
      </c>
      <c r="AK898" s="84">
        <v>3</v>
      </c>
      <c r="AL898" s="90" t="s">
        <v>10763</v>
      </c>
      <c r="AM898" s="84" t="s">
        <v>296</v>
      </c>
      <c r="AN898" s="84" t="b">
        <v>0</v>
      </c>
      <c r="AO898" s="90" t="s">
        <v>10763</v>
      </c>
      <c r="AP898" s="84" t="s">
        <v>179</v>
      </c>
      <c r="AQ898" s="84">
        <v>0</v>
      </c>
      <c r="AR898" s="84">
        <v>0</v>
      </c>
      <c r="AS898" s="84"/>
      <c r="AT898" s="84"/>
      <c r="AU898" s="84"/>
      <c r="AV898" s="84"/>
      <c r="AW898" s="84"/>
      <c r="AX898" s="84"/>
      <c r="AY898" s="84"/>
      <c r="AZ898" s="84"/>
    </row>
    <row r="899" spans="1:52" x14ac:dyDescent="0.2">
      <c r="A899" s="69" t="s">
        <v>2752</v>
      </c>
      <c r="B899" s="69" t="s">
        <v>3966</v>
      </c>
      <c r="C899" s="70"/>
      <c r="D899" s="71"/>
      <c r="E899" s="72"/>
      <c r="F899" s="73"/>
      <c r="G899" s="70"/>
      <c r="H899" s="74"/>
      <c r="I899" s="75"/>
      <c r="J899" s="75"/>
      <c r="K899" s="36"/>
      <c r="L899" s="82"/>
      <c r="M899" s="82"/>
      <c r="N899" s="77"/>
      <c r="O899" s="84" t="s">
        <v>255</v>
      </c>
      <c r="P899" s="86">
        <v>43157.493969907409</v>
      </c>
      <c r="Q899" s="84" t="s">
        <v>4807</v>
      </c>
      <c r="R899" s="84" t="s">
        <v>5779</v>
      </c>
      <c r="S899" s="84" t="s">
        <v>6154</v>
      </c>
      <c r="T899" s="84" t="s">
        <v>6419</v>
      </c>
      <c r="U899" s="84"/>
      <c r="V899" s="84" t="s">
        <v>7267</v>
      </c>
      <c r="W899" s="86">
        <v>43157.493969907409</v>
      </c>
      <c r="X899" s="84" t="s">
        <v>8645</v>
      </c>
      <c r="Y899" s="84"/>
      <c r="Z899" s="84"/>
      <c r="AA899" s="90" t="s">
        <v>10358</v>
      </c>
      <c r="AB899" s="84"/>
      <c r="AC899" s="84" t="b">
        <v>0</v>
      </c>
      <c r="AD899" s="84">
        <v>18</v>
      </c>
      <c r="AE899" s="90" t="s">
        <v>285</v>
      </c>
      <c r="AF899" s="84" t="b">
        <v>0</v>
      </c>
      <c r="AG899" s="84" t="s">
        <v>1005</v>
      </c>
      <c r="AH899" s="84"/>
      <c r="AI899" s="90" t="s">
        <v>285</v>
      </c>
      <c r="AJ899" s="84" t="b">
        <v>0</v>
      </c>
      <c r="AK899" s="84">
        <v>13</v>
      </c>
      <c r="AL899" s="90" t="s">
        <v>285</v>
      </c>
      <c r="AM899" s="84" t="s">
        <v>294</v>
      </c>
      <c r="AN899" s="84" t="b">
        <v>0</v>
      </c>
      <c r="AO899" s="90" t="s">
        <v>10358</v>
      </c>
      <c r="AP899" s="84" t="s">
        <v>308</v>
      </c>
      <c r="AQ899" s="84">
        <v>0</v>
      </c>
      <c r="AR899" s="84">
        <v>0</v>
      </c>
      <c r="AS899" s="84" t="s">
        <v>11949</v>
      </c>
      <c r="AT899" s="84" t="s">
        <v>11962</v>
      </c>
      <c r="AU899" s="84" t="s">
        <v>11965</v>
      </c>
      <c r="AV899" s="84" t="s">
        <v>11973</v>
      </c>
      <c r="AW899" s="84" t="s">
        <v>11991</v>
      </c>
      <c r="AX899" s="84" t="s">
        <v>1563</v>
      </c>
      <c r="AY899" s="84" t="s">
        <v>331</v>
      </c>
      <c r="AZ899" s="84" t="s">
        <v>12031</v>
      </c>
    </row>
    <row r="900" spans="1:52" x14ac:dyDescent="0.2">
      <c r="A900" s="69" t="s">
        <v>2753</v>
      </c>
      <c r="B900" s="69" t="s">
        <v>3966</v>
      </c>
      <c r="C900" s="70"/>
      <c r="D900" s="71"/>
      <c r="E900" s="72"/>
      <c r="F900" s="73"/>
      <c r="G900" s="70"/>
      <c r="H900" s="74"/>
      <c r="I900" s="75"/>
      <c r="J900" s="75"/>
      <c r="K900" s="36"/>
      <c r="L900" s="82"/>
      <c r="M900" s="82"/>
      <c r="N900" s="77"/>
      <c r="O900" s="84" t="s">
        <v>255</v>
      </c>
      <c r="P900" s="86">
        <v>43157.86241898148</v>
      </c>
      <c r="Q900" s="84" t="s">
        <v>4808</v>
      </c>
      <c r="R900" s="84"/>
      <c r="S900" s="84"/>
      <c r="T900" s="84" t="s">
        <v>6274</v>
      </c>
      <c r="U900" s="84"/>
      <c r="V900" s="84" t="s">
        <v>7268</v>
      </c>
      <c r="W900" s="86">
        <v>43157.86241898148</v>
      </c>
      <c r="X900" s="84" t="s">
        <v>8646</v>
      </c>
      <c r="Y900" s="84"/>
      <c r="Z900" s="84"/>
      <c r="AA900" s="90" t="s">
        <v>10359</v>
      </c>
      <c r="AB900" s="84"/>
      <c r="AC900" s="84" t="b">
        <v>0</v>
      </c>
      <c r="AD900" s="84">
        <v>0</v>
      </c>
      <c r="AE900" s="90" t="s">
        <v>285</v>
      </c>
      <c r="AF900" s="84" t="b">
        <v>0</v>
      </c>
      <c r="AG900" s="84" t="s">
        <v>1005</v>
      </c>
      <c r="AH900" s="84"/>
      <c r="AI900" s="90" t="s">
        <v>285</v>
      </c>
      <c r="AJ900" s="84" t="b">
        <v>0</v>
      </c>
      <c r="AK900" s="84">
        <v>13</v>
      </c>
      <c r="AL900" s="90" t="s">
        <v>10358</v>
      </c>
      <c r="AM900" s="84" t="s">
        <v>296</v>
      </c>
      <c r="AN900" s="84" t="b">
        <v>0</v>
      </c>
      <c r="AO900" s="90" t="s">
        <v>10358</v>
      </c>
      <c r="AP900" s="84" t="s">
        <v>179</v>
      </c>
      <c r="AQ900" s="84">
        <v>0</v>
      </c>
      <c r="AR900" s="84">
        <v>0</v>
      </c>
      <c r="AS900" s="84"/>
      <c r="AT900" s="84"/>
      <c r="AU900" s="84"/>
      <c r="AV900" s="84"/>
      <c r="AW900" s="84"/>
      <c r="AX900" s="84"/>
      <c r="AY900" s="84"/>
      <c r="AZ900" s="84"/>
    </row>
    <row r="901" spans="1:52" x14ac:dyDescent="0.2">
      <c r="A901" s="69" t="s">
        <v>2753</v>
      </c>
      <c r="B901" s="69" t="s">
        <v>2752</v>
      </c>
      <c r="C901" s="70"/>
      <c r="D901" s="71"/>
      <c r="E901" s="72"/>
      <c r="F901" s="73"/>
      <c r="G901" s="70"/>
      <c r="H901" s="74"/>
      <c r="I901" s="75"/>
      <c r="J901" s="75"/>
      <c r="K901" s="36"/>
      <c r="L901" s="82"/>
      <c r="M901" s="82"/>
      <c r="N901" s="77"/>
      <c r="O901" s="84" t="s">
        <v>255</v>
      </c>
      <c r="P901" s="86">
        <v>43157.86241898148</v>
      </c>
      <c r="Q901" s="84" t="s">
        <v>4808</v>
      </c>
      <c r="R901" s="84"/>
      <c r="S901" s="84"/>
      <c r="T901" s="84" t="s">
        <v>6274</v>
      </c>
      <c r="U901" s="84"/>
      <c r="V901" s="84" t="s">
        <v>7268</v>
      </c>
      <c r="W901" s="86">
        <v>43157.86241898148</v>
      </c>
      <c r="X901" s="84" t="s">
        <v>8646</v>
      </c>
      <c r="Y901" s="84"/>
      <c r="Z901" s="84"/>
      <c r="AA901" s="90" t="s">
        <v>10359</v>
      </c>
      <c r="AB901" s="84"/>
      <c r="AC901" s="84" t="b">
        <v>0</v>
      </c>
      <c r="AD901" s="84">
        <v>0</v>
      </c>
      <c r="AE901" s="90" t="s">
        <v>285</v>
      </c>
      <c r="AF901" s="84" t="b">
        <v>0</v>
      </c>
      <c r="AG901" s="84" t="s">
        <v>1005</v>
      </c>
      <c r="AH901" s="84"/>
      <c r="AI901" s="90" t="s">
        <v>285</v>
      </c>
      <c r="AJ901" s="84" t="b">
        <v>0</v>
      </c>
      <c r="AK901" s="84">
        <v>13</v>
      </c>
      <c r="AL901" s="90" t="s">
        <v>10358</v>
      </c>
      <c r="AM901" s="84" t="s">
        <v>296</v>
      </c>
      <c r="AN901" s="84" t="b">
        <v>0</v>
      </c>
      <c r="AO901" s="90" t="s">
        <v>10358</v>
      </c>
      <c r="AP901" s="84" t="s">
        <v>179</v>
      </c>
      <c r="AQ901" s="84">
        <v>0</v>
      </c>
      <c r="AR901" s="84">
        <v>0</v>
      </c>
      <c r="AS901" s="84"/>
      <c r="AT901" s="84"/>
      <c r="AU901" s="84"/>
      <c r="AV901" s="84"/>
      <c r="AW901" s="84"/>
      <c r="AX901" s="84"/>
      <c r="AY901" s="84"/>
      <c r="AZ901" s="84"/>
    </row>
    <row r="902" spans="1:52" x14ac:dyDescent="0.2">
      <c r="A902" s="69" t="s">
        <v>2754</v>
      </c>
      <c r="B902" s="69" t="s">
        <v>2754</v>
      </c>
      <c r="C902" s="70"/>
      <c r="D902" s="71"/>
      <c r="E902" s="72"/>
      <c r="F902" s="73"/>
      <c r="G902" s="70"/>
      <c r="H902" s="74"/>
      <c r="I902" s="75"/>
      <c r="J902" s="75"/>
      <c r="K902" s="36"/>
      <c r="L902" s="82"/>
      <c r="M902" s="82"/>
      <c r="N902" s="77"/>
      <c r="O902" s="84" t="s">
        <v>179</v>
      </c>
      <c r="P902" s="86">
        <v>43157.862488425926</v>
      </c>
      <c r="Q902" s="84" t="s">
        <v>4809</v>
      </c>
      <c r="R902" s="84" t="s">
        <v>5780</v>
      </c>
      <c r="S902" s="84" t="s">
        <v>6155</v>
      </c>
      <c r="T902" s="84" t="s">
        <v>6274</v>
      </c>
      <c r="U902" s="84"/>
      <c r="V902" s="84" t="s">
        <v>7269</v>
      </c>
      <c r="W902" s="86">
        <v>43157.862488425926</v>
      </c>
      <c r="X902" s="84" t="s">
        <v>8647</v>
      </c>
      <c r="Y902" s="84"/>
      <c r="Z902" s="84"/>
      <c r="AA902" s="90" t="s">
        <v>10360</v>
      </c>
      <c r="AB902" s="84"/>
      <c r="AC902" s="84" t="b">
        <v>0</v>
      </c>
      <c r="AD902" s="84">
        <v>0</v>
      </c>
      <c r="AE902" s="90" t="s">
        <v>285</v>
      </c>
      <c r="AF902" s="84" t="b">
        <v>0</v>
      </c>
      <c r="AG902" s="84" t="s">
        <v>290</v>
      </c>
      <c r="AH902" s="84"/>
      <c r="AI902" s="90" t="s">
        <v>285</v>
      </c>
      <c r="AJ902" s="84" t="b">
        <v>0</v>
      </c>
      <c r="AK902" s="84">
        <v>0</v>
      </c>
      <c r="AL902" s="90" t="s">
        <v>285</v>
      </c>
      <c r="AM902" s="84" t="s">
        <v>294</v>
      </c>
      <c r="AN902" s="84" t="b">
        <v>0</v>
      </c>
      <c r="AO902" s="90" t="s">
        <v>10360</v>
      </c>
      <c r="AP902" s="84" t="s">
        <v>179</v>
      </c>
      <c r="AQ902" s="84">
        <v>0</v>
      </c>
      <c r="AR902" s="84">
        <v>0</v>
      </c>
      <c r="AS902" s="84"/>
      <c r="AT902" s="84"/>
      <c r="AU902" s="84"/>
      <c r="AV902" s="84"/>
      <c r="AW902" s="84"/>
      <c r="AX902" s="84"/>
      <c r="AY902" s="84"/>
      <c r="AZ902" s="84"/>
    </row>
    <row r="903" spans="1:52" x14ac:dyDescent="0.2">
      <c r="A903" s="69" t="s">
        <v>2755</v>
      </c>
      <c r="B903" s="69" t="s">
        <v>897</v>
      </c>
      <c r="C903" s="70"/>
      <c r="D903" s="71"/>
      <c r="E903" s="72"/>
      <c r="F903" s="73"/>
      <c r="G903" s="70"/>
      <c r="H903" s="74"/>
      <c r="I903" s="75"/>
      <c r="J903" s="75"/>
      <c r="K903" s="36"/>
      <c r="L903" s="82"/>
      <c r="M903" s="82"/>
      <c r="N903" s="77"/>
      <c r="O903" s="84" t="s">
        <v>255</v>
      </c>
      <c r="P903" s="86">
        <v>43157.862511574072</v>
      </c>
      <c r="Q903" s="84" t="s">
        <v>4810</v>
      </c>
      <c r="R903" s="84" t="s">
        <v>5781</v>
      </c>
      <c r="S903" s="84" t="s">
        <v>931</v>
      </c>
      <c r="T903" s="84" t="s">
        <v>6274</v>
      </c>
      <c r="U903" s="84"/>
      <c r="V903" s="84" t="s">
        <v>7270</v>
      </c>
      <c r="W903" s="86">
        <v>43157.862511574072</v>
      </c>
      <c r="X903" s="84" t="s">
        <v>8648</v>
      </c>
      <c r="Y903" s="84"/>
      <c r="Z903" s="84"/>
      <c r="AA903" s="90" t="s">
        <v>10361</v>
      </c>
      <c r="AB903" s="84"/>
      <c r="AC903" s="84" t="b">
        <v>0</v>
      </c>
      <c r="AD903" s="84">
        <v>0</v>
      </c>
      <c r="AE903" s="90" t="s">
        <v>285</v>
      </c>
      <c r="AF903" s="84" t="b">
        <v>0</v>
      </c>
      <c r="AG903" s="84" t="s">
        <v>290</v>
      </c>
      <c r="AH903" s="84"/>
      <c r="AI903" s="90" t="s">
        <v>285</v>
      </c>
      <c r="AJ903" s="84" t="b">
        <v>0</v>
      </c>
      <c r="AK903" s="84">
        <v>0</v>
      </c>
      <c r="AL903" s="90" t="s">
        <v>285</v>
      </c>
      <c r="AM903" s="84" t="s">
        <v>294</v>
      </c>
      <c r="AN903" s="84" t="b">
        <v>0</v>
      </c>
      <c r="AO903" s="90" t="s">
        <v>10361</v>
      </c>
      <c r="AP903" s="84" t="s">
        <v>179</v>
      </c>
      <c r="AQ903" s="84">
        <v>0</v>
      </c>
      <c r="AR903" s="84">
        <v>0</v>
      </c>
      <c r="AS903" s="84"/>
      <c r="AT903" s="84"/>
      <c r="AU903" s="84"/>
      <c r="AV903" s="84"/>
      <c r="AW903" s="84"/>
      <c r="AX903" s="84"/>
      <c r="AY903" s="84"/>
      <c r="AZ903" s="84"/>
    </row>
    <row r="904" spans="1:52" x14ac:dyDescent="0.2">
      <c r="A904" s="69" t="s">
        <v>2756</v>
      </c>
      <c r="B904" s="69" t="s">
        <v>2756</v>
      </c>
      <c r="C904" s="70"/>
      <c r="D904" s="71"/>
      <c r="E904" s="72"/>
      <c r="F904" s="73"/>
      <c r="G904" s="70"/>
      <c r="H904" s="74"/>
      <c r="I904" s="75"/>
      <c r="J904" s="75"/>
      <c r="K904" s="36"/>
      <c r="L904" s="82"/>
      <c r="M904" s="82"/>
      <c r="N904" s="77"/>
      <c r="O904" s="84" t="s">
        <v>179</v>
      </c>
      <c r="P904" s="86">
        <v>43157.862581018519</v>
      </c>
      <c r="Q904" s="84" t="s">
        <v>4811</v>
      </c>
      <c r="R904" s="84" t="s">
        <v>2011</v>
      </c>
      <c r="S904" s="84" t="s">
        <v>258</v>
      </c>
      <c r="T904" s="84" t="s">
        <v>6274</v>
      </c>
      <c r="U904" s="84"/>
      <c r="V904" s="84" t="s">
        <v>7271</v>
      </c>
      <c r="W904" s="86">
        <v>43157.862581018519</v>
      </c>
      <c r="X904" s="84" t="s">
        <v>8649</v>
      </c>
      <c r="Y904" s="84"/>
      <c r="Z904" s="84"/>
      <c r="AA904" s="90" t="s">
        <v>10362</v>
      </c>
      <c r="AB904" s="84"/>
      <c r="AC904" s="84" t="b">
        <v>0</v>
      </c>
      <c r="AD904" s="84">
        <v>0</v>
      </c>
      <c r="AE904" s="90" t="s">
        <v>285</v>
      </c>
      <c r="AF904" s="84" t="b">
        <v>1</v>
      </c>
      <c r="AG904" s="84" t="s">
        <v>290</v>
      </c>
      <c r="AH904" s="84"/>
      <c r="AI904" s="90" t="s">
        <v>2035</v>
      </c>
      <c r="AJ904" s="84" t="b">
        <v>0</v>
      </c>
      <c r="AK904" s="84">
        <v>0</v>
      </c>
      <c r="AL904" s="90" t="s">
        <v>285</v>
      </c>
      <c r="AM904" s="84" t="s">
        <v>296</v>
      </c>
      <c r="AN904" s="84" t="b">
        <v>0</v>
      </c>
      <c r="AO904" s="90" t="s">
        <v>10362</v>
      </c>
      <c r="AP904" s="84" t="s">
        <v>179</v>
      </c>
      <c r="AQ904" s="84">
        <v>0</v>
      </c>
      <c r="AR904" s="84">
        <v>0</v>
      </c>
      <c r="AS904" s="84"/>
      <c r="AT904" s="84"/>
      <c r="AU904" s="84"/>
      <c r="AV904" s="84"/>
      <c r="AW904" s="84"/>
      <c r="AX904" s="84"/>
      <c r="AY904" s="84"/>
      <c r="AZ904" s="84"/>
    </row>
    <row r="905" spans="1:52" x14ac:dyDescent="0.2">
      <c r="A905" s="69" t="s">
        <v>2757</v>
      </c>
      <c r="B905" s="69" t="s">
        <v>2757</v>
      </c>
      <c r="C905" s="70"/>
      <c r="D905" s="71"/>
      <c r="E905" s="72"/>
      <c r="F905" s="73"/>
      <c r="G905" s="70"/>
      <c r="H905" s="74"/>
      <c r="I905" s="75"/>
      <c r="J905" s="75"/>
      <c r="K905" s="36"/>
      <c r="L905" s="82"/>
      <c r="M905" s="82"/>
      <c r="N905" s="77"/>
      <c r="O905" s="84" t="s">
        <v>179</v>
      </c>
      <c r="P905" s="86">
        <v>43150.112488425926</v>
      </c>
      <c r="Q905" s="84" t="s">
        <v>4812</v>
      </c>
      <c r="R905" s="84"/>
      <c r="S905" s="84"/>
      <c r="T905" s="84" t="s">
        <v>6420</v>
      </c>
      <c r="U905" s="84"/>
      <c r="V905" s="84" t="s">
        <v>7272</v>
      </c>
      <c r="W905" s="86">
        <v>43150.112488425926</v>
      </c>
      <c r="X905" s="84" t="s">
        <v>8650</v>
      </c>
      <c r="Y905" s="84"/>
      <c r="Z905" s="84"/>
      <c r="AA905" s="90" t="s">
        <v>10363</v>
      </c>
      <c r="AB905" s="84"/>
      <c r="AC905" s="84" t="b">
        <v>0</v>
      </c>
      <c r="AD905" s="84">
        <v>378</v>
      </c>
      <c r="AE905" s="90" t="s">
        <v>285</v>
      </c>
      <c r="AF905" s="84" t="b">
        <v>0</v>
      </c>
      <c r="AG905" s="84" t="s">
        <v>2154</v>
      </c>
      <c r="AH905" s="84"/>
      <c r="AI905" s="90" t="s">
        <v>285</v>
      </c>
      <c r="AJ905" s="84" t="b">
        <v>0</v>
      </c>
      <c r="AK905" s="84">
        <v>1963</v>
      </c>
      <c r="AL905" s="90" t="s">
        <v>285</v>
      </c>
      <c r="AM905" s="84" t="s">
        <v>296</v>
      </c>
      <c r="AN905" s="84" t="b">
        <v>0</v>
      </c>
      <c r="AO905" s="90" t="s">
        <v>10363</v>
      </c>
      <c r="AP905" s="84" t="s">
        <v>308</v>
      </c>
      <c r="AQ905" s="84">
        <v>0</v>
      </c>
      <c r="AR905" s="84">
        <v>0</v>
      </c>
      <c r="AS905" s="84"/>
      <c r="AT905" s="84"/>
      <c r="AU905" s="84"/>
      <c r="AV905" s="84"/>
      <c r="AW905" s="84"/>
      <c r="AX905" s="84"/>
      <c r="AY905" s="84"/>
      <c r="AZ905" s="84"/>
    </row>
    <row r="906" spans="1:52" x14ac:dyDescent="0.2">
      <c r="A906" s="69" t="s">
        <v>2758</v>
      </c>
      <c r="B906" s="69" t="s">
        <v>2757</v>
      </c>
      <c r="C906" s="70"/>
      <c r="D906" s="71"/>
      <c r="E906" s="72"/>
      <c r="F906" s="73"/>
      <c r="G906" s="70"/>
      <c r="H906" s="74"/>
      <c r="I906" s="75"/>
      <c r="J906" s="75"/>
      <c r="K906" s="36"/>
      <c r="L906" s="82"/>
      <c r="M906" s="82"/>
      <c r="N906" s="77"/>
      <c r="O906" s="84" t="s">
        <v>255</v>
      </c>
      <c r="P906" s="86">
        <v>43157.862604166665</v>
      </c>
      <c r="Q906" s="84" t="s">
        <v>4813</v>
      </c>
      <c r="R906" s="84"/>
      <c r="S906" s="84"/>
      <c r="T906" s="84" t="s">
        <v>6420</v>
      </c>
      <c r="U906" s="84"/>
      <c r="V906" s="84" t="s">
        <v>7273</v>
      </c>
      <c r="W906" s="86">
        <v>43157.862604166665</v>
      </c>
      <c r="X906" s="84" t="s">
        <v>8651</v>
      </c>
      <c r="Y906" s="84"/>
      <c r="Z906" s="84"/>
      <c r="AA906" s="90" t="s">
        <v>10364</v>
      </c>
      <c r="AB906" s="84"/>
      <c r="AC906" s="84" t="b">
        <v>0</v>
      </c>
      <c r="AD906" s="84">
        <v>0</v>
      </c>
      <c r="AE906" s="90" t="s">
        <v>285</v>
      </c>
      <c r="AF906" s="84" t="b">
        <v>0</v>
      </c>
      <c r="AG906" s="84" t="s">
        <v>2154</v>
      </c>
      <c r="AH906" s="84"/>
      <c r="AI906" s="90" t="s">
        <v>285</v>
      </c>
      <c r="AJ906" s="84" t="b">
        <v>0</v>
      </c>
      <c r="AK906" s="84">
        <v>1963</v>
      </c>
      <c r="AL906" s="90" t="s">
        <v>10363</v>
      </c>
      <c r="AM906" s="84" t="s">
        <v>296</v>
      </c>
      <c r="AN906" s="84" t="b">
        <v>0</v>
      </c>
      <c r="AO906" s="90" t="s">
        <v>10363</v>
      </c>
      <c r="AP906" s="84" t="s">
        <v>179</v>
      </c>
      <c r="AQ906" s="84">
        <v>0</v>
      </c>
      <c r="AR906" s="84">
        <v>0</v>
      </c>
      <c r="AS906" s="84"/>
      <c r="AT906" s="84"/>
      <c r="AU906" s="84"/>
      <c r="AV906" s="84"/>
      <c r="AW906" s="84"/>
      <c r="AX906" s="84"/>
      <c r="AY906" s="84"/>
      <c r="AZ906" s="84"/>
    </row>
    <row r="907" spans="1:52" x14ac:dyDescent="0.2">
      <c r="A907" s="69" t="s">
        <v>2759</v>
      </c>
      <c r="B907" s="69" t="s">
        <v>2759</v>
      </c>
      <c r="C907" s="70"/>
      <c r="D907" s="71"/>
      <c r="E907" s="72"/>
      <c r="F907" s="73"/>
      <c r="G907" s="70"/>
      <c r="H907" s="74"/>
      <c r="I907" s="75"/>
      <c r="J907" s="75"/>
      <c r="K907" s="36"/>
      <c r="L907" s="82"/>
      <c r="M907" s="82"/>
      <c r="N907" s="77"/>
      <c r="O907" s="84" t="s">
        <v>179</v>
      </c>
      <c r="P907" s="86">
        <v>43157.862662037034</v>
      </c>
      <c r="Q907" s="84" t="s">
        <v>4814</v>
      </c>
      <c r="R907" s="84" t="s">
        <v>5782</v>
      </c>
      <c r="S907" s="84" t="s">
        <v>258</v>
      </c>
      <c r="T907" s="84" t="s">
        <v>6274</v>
      </c>
      <c r="U907" s="84"/>
      <c r="V907" s="84" t="s">
        <v>7274</v>
      </c>
      <c r="W907" s="86">
        <v>43157.862662037034</v>
      </c>
      <c r="X907" s="84" t="s">
        <v>8652</v>
      </c>
      <c r="Y907" s="84"/>
      <c r="Z907" s="84"/>
      <c r="AA907" s="90" t="s">
        <v>10365</v>
      </c>
      <c r="AB907" s="84"/>
      <c r="AC907" s="84" t="b">
        <v>0</v>
      </c>
      <c r="AD907" s="84">
        <v>0</v>
      </c>
      <c r="AE907" s="90" t="s">
        <v>285</v>
      </c>
      <c r="AF907" s="84" t="b">
        <v>1</v>
      </c>
      <c r="AG907" s="84" t="s">
        <v>292</v>
      </c>
      <c r="AH907" s="84"/>
      <c r="AI907" s="90" t="s">
        <v>11851</v>
      </c>
      <c r="AJ907" s="84" t="b">
        <v>0</v>
      </c>
      <c r="AK907" s="84">
        <v>0</v>
      </c>
      <c r="AL907" s="90" t="s">
        <v>285</v>
      </c>
      <c r="AM907" s="84" t="s">
        <v>296</v>
      </c>
      <c r="AN907" s="84" t="b">
        <v>0</v>
      </c>
      <c r="AO907" s="90" t="s">
        <v>10365</v>
      </c>
      <c r="AP907" s="84" t="s">
        <v>179</v>
      </c>
      <c r="AQ907" s="84">
        <v>0</v>
      </c>
      <c r="AR907" s="84">
        <v>0</v>
      </c>
      <c r="AS907" s="84"/>
      <c r="AT907" s="84"/>
      <c r="AU907" s="84"/>
      <c r="AV907" s="84"/>
      <c r="AW907" s="84"/>
      <c r="AX907" s="84"/>
      <c r="AY907" s="84"/>
      <c r="AZ907" s="84"/>
    </row>
    <row r="908" spans="1:52" x14ac:dyDescent="0.2">
      <c r="A908" s="69" t="s">
        <v>2760</v>
      </c>
      <c r="B908" s="69" t="s">
        <v>2760</v>
      </c>
      <c r="C908" s="70"/>
      <c r="D908" s="71"/>
      <c r="E908" s="72"/>
      <c r="F908" s="73"/>
      <c r="G908" s="70"/>
      <c r="H908" s="74"/>
      <c r="I908" s="75"/>
      <c r="J908" s="75"/>
      <c r="K908" s="36"/>
      <c r="L908" s="82"/>
      <c r="M908" s="82"/>
      <c r="N908" s="77"/>
      <c r="O908" s="84" t="s">
        <v>179</v>
      </c>
      <c r="P908" s="86">
        <v>43157.862662037034</v>
      </c>
      <c r="Q908" s="84" t="s">
        <v>4815</v>
      </c>
      <c r="R908" s="84"/>
      <c r="S908" s="84"/>
      <c r="T908" s="84" t="s">
        <v>6274</v>
      </c>
      <c r="U908" s="84"/>
      <c r="V908" s="84" t="s">
        <v>7275</v>
      </c>
      <c r="W908" s="86">
        <v>43157.862662037034</v>
      </c>
      <c r="X908" s="84" t="s">
        <v>8653</v>
      </c>
      <c r="Y908" s="84"/>
      <c r="Z908" s="84"/>
      <c r="AA908" s="90" t="s">
        <v>10366</v>
      </c>
      <c r="AB908" s="84"/>
      <c r="AC908" s="84" t="b">
        <v>0</v>
      </c>
      <c r="AD908" s="84">
        <v>0</v>
      </c>
      <c r="AE908" s="90" t="s">
        <v>285</v>
      </c>
      <c r="AF908" s="84" t="b">
        <v>0</v>
      </c>
      <c r="AG908" s="84" t="s">
        <v>290</v>
      </c>
      <c r="AH908" s="84"/>
      <c r="AI908" s="90" t="s">
        <v>285</v>
      </c>
      <c r="AJ908" s="84" t="b">
        <v>0</v>
      </c>
      <c r="AK908" s="84">
        <v>0</v>
      </c>
      <c r="AL908" s="90" t="s">
        <v>285</v>
      </c>
      <c r="AM908" s="84" t="s">
        <v>294</v>
      </c>
      <c r="AN908" s="84" t="b">
        <v>0</v>
      </c>
      <c r="AO908" s="90" t="s">
        <v>10366</v>
      </c>
      <c r="AP908" s="84" t="s">
        <v>179</v>
      </c>
      <c r="AQ908" s="84">
        <v>0</v>
      </c>
      <c r="AR908" s="84">
        <v>0</v>
      </c>
      <c r="AS908" s="84"/>
      <c r="AT908" s="84"/>
      <c r="AU908" s="84"/>
      <c r="AV908" s="84"/>
      <c r="AW908" s="84"/>
      <c r="AX908" s="84"/>
      <c r="AY908" s="84"/>
      <c r="AZ908" s="84"/>
    </row>
    <row r="909" spans="1:52" x14ac:dyDescent="0.2">
      <c r="A909" s="69" t="s">
        <v>2761</v>
      </c>
      <c r="B909" s="69" t="s">
        <v>2761</v>
      </c>
      <c r="C909" s="70"/>
      <c r="D909" s="71"/>
      <c r="E909" s="72"/>
      <c r="F909" s="73"/>
      <c r="G909" s="70"/>
      <c r="H909" s="74"/>
      <c r="I909" s="75"/>
      <c r="J909" s="75"/>
      <c r="K909" s="36"/>
      <c r="L909" s="82"/>
      <c r="M909" s="82"/>
      <c r="N909" s="77"/>
      <c r="O909" s="84" t="s">
        <v>179</v>
      </c>
      <c r="P909" s="86">
        <v>43157.794421296298</v>
      </c>
      <c r="Q909" s="84" t="s">
        <v>4816</v>
      </c>
      <c r="R909" s="84"/>
      <c r="S909" s="84"/>
      <c r="T909" s="84" t="s">
        <v>6274</v>
      </c>
      <c r="U909" s="84" t="s">
        <v>6689</v>
      </c>
      <c r="V909" s="84" t="s">
        <v>6689</v>
      </c>
      <c r="W909" s="86">
        <v>43157.794421296298</v>
      </c>
      <c r="X909" s="84" t="s">
        <v>8654</v>
      </c>
      <c r="Y909" s="84"/>
      <c r="Z909" s="84"/>
      <c r="AA909" s="90" t="s">
        <v>10367</v>
      </c>
      <c r="AB909" s="84"/>
      <c r="AC909" s="84" t="b">
        <v>0</v>
      </c>
      <c r="AD909" s="84">
        <v>6</v>
      </c>
      <c r="AE909" s="90" t="s">
        <v>285</v>
      </c>
      <c r="AF909" s="84" t="b">
        <v>0</v>
      </c>
      <c r="AG909" s="84" t="s">
        <v>292</v>
      </c>
      <c r="AH909" s="84"/>
      <c r="AI909" s="90" t="s">
        <v>285</v>
      </c>
      <c r="AJ909" s="84" t="b">
        <v>0</v>
      </c>
      <c r="AK909" s="84">
        <v>2</v>
      </c>
      <c r="AL909" s="90" t="s">
        <v>285</v>
      </c>
      <c r="AM909" s="84" t="s">
        <v>295</v>
      </c>
      <c r="AN909" s="84" t="b">
        <v>0</v>
      </c>
      <c r="AO909" s="90" t="s">
        <v>10367</v>
      </c>
      <c r="AP909" s="84" t="s">
        <v>308</v>
      </c>
      <c r="AQ909" s="84">
        <v>0</v>
      </c>
      <c r="AR909" s="84">
        <v>0</v>
      </c>
      <c r="AS909" s="84"/>
      <c r="AT909" s="84"/>
      <c r="AU909" s="84"/>
      <c r="AV909" s="84"/>
      <c r="AW909" s="84"/>
      <c r="AX909" s="84"/>
      <c r="AY909" s="84"/>
      <c r="AZ909" s="84"/>
    </row>
    <row r="910" spans="1:52" x14ac:dyDescent="0.2">
      <c r="A910" s="69" t="s">
        <v>2762</v>
      </c>
      <c r="B910" s="69" t="s">
        <v>2761</v>
      </c>
      <c r="C910" s="70"/>
      <c r="D910" s="71"/>
      <c r="E910" s="72"/>
      <c r="F910" s="73"/>
      <c r="G910" s="70"/>
      <c r="H910" s="74"/>
      <c r="I910" s="75"/>
      <c r="J910" s="75"/>
      <c r="K910" s="36"/>
      <c r="L910" s="82"/>
      <c r="M910" s="82"/>
      <c r="N910" s="77"/>
      <c r="O910" s="84" t="s">
        <v>255</v>
      </c>
      <c r="P910" s="86">
        <v>43157.862754629627</v>
      </c>
      <c r="Q910" s="84" t="s">
        <v>4817</v>
      </c>
      <c r="R910" s="84"/>
      <c r="S910" s="84"/>
      <c r="T910" s="84" t="s">
        <v>6274</v>
      </c>
      <c r="U910" s="84" t="s">
        <v>6689</v>
      </c>
      <c r="V910" s="84" t="s">
        <v>6689</v>
      </c>
      <c r="W910" s="86">
        <v>43157.862754629627</v>
      </c>
      <c r="X910" s="84" t="s">
        <v>8655</v>
      </c>
      <c r="Y910" s="84"/>
      <c r="Z910" s="84"/>
      <c r="AA910" s="90" t="s">
        <v>10368</v>
      </c>
      <c r="AB910" s="84"/>
      <c r="AC910" s="84" t="b">
        <v>0</v>
      </c>
      <c r="AD910" s="84">
        <v>0</v>
      </c>
      <c r="AE910" s="90" t="s">
        <v>285</v>
      </c>
      <c r="AF910" s="84" t="b">
        <v>0</v>
      </c>
      <c r="AG910" s="84" t="s">
        <v>292</v>
      </c>
      <c r="AH910" s="84"/>
      <c r="AI910" s="90" t="s">
        <v>285</v>
      </c>
      <c r="AJ910" s="84" t="b">
        <v>0</v>
      </c>
      <c r="AK910" s="84">
        <v>2</v>
      </c>
      <c r="AL910" s="90" t="s">
        <v>10367</v>
      </c>
      <c r="AM910" s="84" t="s">
        <v>295</v>
      </c>
      <c r="AN910" s="84" t="b">
        <v>0</v>
      </c>
      <c r="AO910" s="90" t="s">
        <v>10367</v>
      </c>
      <c r="AP910" s="84" t="s">
        <v>179</v>
      </c>
      <c r="AQ910" s="84">
        <v>0</v>
      </c>
      <c r="AR910" s="84">
        <v>0</v>
      </c>
      <c r="AS910" s="84"/>
      <c r="AT910" s="84"/>
      <c r="AU910" s="84"/>
      <c r="AV910" s="84"/>
      <c r="AW910" s="84"/>
      <c r="AX910" s="84"/>
      <c r="AY910" s="84"/>
      <c r="AZ910" s="84"/>
    </row>
    <row r="911" spans="1:52" x14ac:dyDescent="0.2">
      <c r="A911" s="69" t="s">
        <v>2763</v>
      </c>
      <c r="B911" s="69" t="s">
        <v>3265</v>
      </c>
      <c r="C911" s="70"/>
      <c r="D911" s="71"/>
      <c r="E911" s="72"/>
      <c r="F911" s="73"/>
      <c r="G911" s="70"/>
      <c r="H911" s="74"/>
      <c r="I911" s="75"/>
      <c r="J911" s="75"/>
      <c r="K911" s="36"/>
      <c r="L911" s="82"/>
      <c r="M911" s="82"/>
      <c r="N911" s="77"/>
      <c r="O911" s="84" t="s">
        <v>255</v>
      </c>
      <c r="P911" s="86">
        <v>43157.86278935185</v>
      </c>
      <c r="Q911" s="84" t="s">
        <v>4457</v>
      </c>
      <c r="R911" s="84"/>
      <c r="S911" s="84"/>
      <c r="T911" s="84" t="s">
        <v>6274</v>
      </c>
      <c r="U911" s="84"/>
      <c r="V911" s="84" t="s">
        <v>7276</v>
      </c>
      <c r="W911" s="86">
        <v>43157.86278935185</v>
      </c>
      <c r="X911" s="84" t="s">
        <v>8656</v>
      </c>
      <c r="Y911" s="84"/>
      <c r="Z911" s="84"/>
      <c r="AA911" s="90" t="s">
        <v>10369</v>
      </c>
      <c r="AB911" s="84"/>
      <c r="AC911" s="84" t="b">
        <v>0</v>
      </c>
      <c r="AD911" s="84">
        <v>0</v>
      </c>
      <c r="AE911" s="90" t="s">
        <v>285</v>
      </c>
      <c r="AF911" s="84" t="b">
        <v>0</v>
      </c>
      <c r="AG911" s="84" t="s">
        <v>290</v>
      </c>
      <c r="AH911" s="84"/>
      <c r="AI911" s="90" t="s">
        <v>285</v>
      </c>
      <c r="AJ911" s="84" t="b">
        <v>0</v>
      </c>
      <c r="AK911" s="84">
        <v>50</v>
      </c>
      <c r="AL911" s="90" t="s">
        <v>10926</v>
      </c>
      <c r="AM911" s="84" t="s">
        <v>296</v>
      </c>
      <c r="AN911" s="84" t="b">
        <v>0</v>
      </c>
      <c r="AO911" s="90" t="s">
        <v>10926</v>
      </c>
      <c r="AP911" s="84" t="s">
        <v>179</v>
      </c>
      <c r="AQ911" s="84">
        <v>0</v>
      </c>
      <c r="AR911" s="84">
        <v>0</v>
      </c>
      <c r="AS911" s="84"/>
      <c r="AT911" s="84"/>
      <c r="AU911" s="84"/>
      <c r="AV911" s="84"/>
      <c r="AW911" s="84"/>
      <c r="AX911" s="84"/>
      <c r="AY911" s="84"/>
      <c r="AZ911" s="84"/>
    </row>
    <row r="912" spans="1:52" x14ac:dyDescent="0.2">
      <c r="A912" s="69" t="s">
        <v>2764</v>
      </c>
      <c r="B912" s="69" t="s">
        <v>2764</v>
      </c>
      <c r="C912" s="70"/>
      <c r="D912" s="71"/>
      <c r="E912" s="72"/>
      <c r="F912" s="73"/>
      <c r="G912" s="70"/>
      <c r="H912" s="74"/>
      <c r="I912" s="75"/>
      <c r="J912" s="75"/>
      <c r="K912" s="36"/>
      <c r="L912" s="82"/>
      <c r="M912" s="82"/>
      <c r="N912" s="77"/>
      <c r="O912" s="84" t="s">
        <v>179</v>
      </c>
      <c r="P912" s="86">
        <v>43156.394189814811</v>
      </c>
      <c r="Q912" s="84" t="s">
        <v>4818</v>
      </c>
      <c r="R912" s="84" t="s">
        <v>5783</v>
      </c>
      <c r="S912" s="84" t="s">
        <v>258</v>
      </c>
      <c r="T912" s="84" t="s">
        <v>6274</v>
      </c>
      <c r="U912" s="84"/>
      <c r="V912" s="84" t="s">
        <v>7277</v>
      </c>
      <c r="W912" s="86">
        <v>43156.394189814811</v>
      </c>
      <c r="X912" s="84" t="s">
        <v>8657</v>
      </c>
      <c r="Y912" s="84"/>
      <c r="Z912" s="84"/>
      <c r="AA912" s="90" t="s">
        <v>10370</v>
      </c>
      <c r="AB912" s="84"/>
      <c r="AC912" s="84" t="b">
        <v>0</v>
      </c>
      <c r="AD912" s="84">
        <v>144</v>
      </c>
      <c r="AE912" s="90" t="s">
        <v>285</v>
      </c>
      <c r="AF912" s="84" t="b">
        <v>1</v>
      </c>
      <c r="AG912" s="84" t="s">
        <v>2154</v>
      </c>
      <c r="AH912" s="84"/>
      <c r="AI912" s="90" t="s">
        <v>11852</v>
      </c>
      <c r="AJ912" s="84" t="b">
        <v>0</v>
      </c>
      <c r="AK912" s="84">
        <v>748</v>
      </c>
      <c r="AL912" s="90" t="s">
        <v>285</v>
      </c>
      <c r="AM912" s="84" t="s">
        <v>295</v>
      </c>
      <c r="AN912" s="84" t="b">
        <v>0</v>
      </c>
      <c r="AO912" s="90" t="s">
        <v>10370</v>
      </c>
      <c r="AP912" s="84" t="s">
        <v>308</v>
      </c>
      <c r="AQ912" s="84">
        <v>0</v>
      </c>
      <c r="AR912" s="84">
        <v>0</v>
      </c>
      <c r="AS912" s="84"/>
      <c r="AT912" s="84"/>
      <c r="AU912" s="84"/>
      <c r="AV912" s="84"/>
      <c r="AW912" s="84"/>
      <c r="AX912" s="84"/>
      <c r="AY912" s="84"/>
      <c r="AZ912" s="84"/>
    </row>
    <row r="913" spans="1:52" x14ac:dyDescent="0.2">
      <c r="A913" s="69" t="s">
        <v>2765</v>
      </c>
      <c r="B913" s="69" t="s">
        <v>2764</v>
      </c>
      <c r="C913" s="70"/>
      <c r="D913" s="71"/>
      <c r="E913" s="72"/>
      <c r="F913" s="73"/>
      <c r="G913" s="70"/>
      <c r="H913" s="74"/>
      <c r="I913" s="75"/>
      <c r="J913" s="75"/>
      <c r="K913" s="36"/>
      <c r="L913" s="82"/>
      <c r="M913" s="82"/>
      <c r="N913" s="77"/>
      <c r="O913" s="84" t="s">
        <v>255</v>
      </c>
      <c r="P913" s="86">
        <v>43157.855462962965</v>
      </c>
      <c r="Q913" s="84" t="s">
        <v>4819</v>
      </c>
      <c r="R913" s="84"/>
      <c r="S913" s="84"/>
      <c r="T913" s="84" t="s">
        <v>6274</v>
      </c>
      <c r="U913" s="84"/>
      <c r="V913" s="84" t="s">
        <v>7278</v>
      </c>
      <c r="W913" s="86">
        <v>43157.855462962965</v>
      </c>
      <c r="X913" s="84" t="s">
        <v>8658</v>
      </c>
      <c r="Y913" s="84"/>
      <c r="Z913" s="84"/>
      <c r="AA913" s="90" t="s">
        <v>10371</v>
      </c>
      <c r="AB913" s="84"/>
      <c r="AC913" s="84" t="b">
        <v>0</v>
      </c>
      <c r="AD913" s="84">
        <v>0</v>
      </c>
      <c r="AE913" s="90" t="s">
        <v>285</v>
      </c>
      <c r="AF913" s="84" t="b">
        <v>1</v>
      </c>
      <c r="AG913" s="84" t="s">
        <v>2154</v>
      </c>
      <c r="AH913" s="84"/>
      <c r="AI913" s="90" t="s">
        <v>11852</v>
      </c>
      <c r="AJ913" s="84" t="b">
        <v>0</v>
      </c>
      <c r="AK913" s="84">
        <v>748</v>
      </c>
      <c r="AL913" s="90" t="s">
        <v>10370</v>
      </c>
      <c r="AM913" s="84" t="s">
        <v>296</v>
      </c>
      <c r="AN913" s="84" t="b">
        <v>0</v>
      </c>
      <c r="AO913" s="90" t="s">
        <v>10370</v>
      </c>
      <c r="AP913" s="84" t="s">
        <v>179</v>
      </c>
      <c r="AQ913" s="84">
        <v>0</v>
      </c>
      <c r="AR913" s="84">
        <v>0</v>
      </c>
      <c r="AS913" s="84"/>
      <c r="AT913" s="84"/>
      <c r="AU913" s="84"/>
      <c r="AV913" s="84"/>
      <c r="AW913" s="84"/>
      <c r="AX913" s="84"/>
      <c r="AY913" s="84"/>
      <c r="AZ913" s="84"/>
    </row>
    <row r="914" spans="1:52" x14ac:dyDescent="0.2">
      <c r="A914" s="69" t="s">
        <v>2765</v>
      </c>
      <c r="B914" s="69" t="s">
        <v>3724</v>
      </c>
      <c r="C914" s="70"/>
      <c r="D914" s="71"/>
      <c r="E914" s="72"/>
      <c r="F914" s="73"/>
      <c r="G914" s="70"/>
      <c r="H914" s="74"/>
      <c r="I914" s="75"/>
      <c r="J914" s="75"/>
      <c r="K914" s="36"/>
      <c r="L914" s="82"/>
      <c r="M914" s="82"/>
      <c r="N914" s="77"/>
      <c r="O914" s="84" t="s">
        <v>255</v>
      </c>
      <c r="P914" s="86">
        <v>43157.862800925926</v>
      </c>
      <c r="Q914" s="84" t="s">
        <v>4370</v>
      </c>
      <c r="R914" s="84"/>
      <c r="S914" s="84"/>
      <c r="T914" s="84" t="s">
        <v>6274</v>
      </c>
      <c r="U914" s="84"/>
      <c r="V914" s="84" t="s">
        <v>7278</v>
      </c>
      <c r="W914" s="86">
        <v>43157.862800925926</v>
      </c>
      <c r="X914" s="84" t="s">
        <v>8659</v>
      </c>
      <c r="Y914" s="84"/>
      <c r="Z914" s="84"/>
      <c r="AA914" s="90" t="s">
        <v>10372</v>
      </c>
      <c r="AB914" s="84"/>
      <c r="AC914" s="84" t="b">
        <v>0</v>
      </c>
      <c r="AD914" s="84">
        <v>0</v>
      </c>
      <c r="AE914" s="90" t="s">
        <v>285</v>
      </c>
      <c r="AF914" s="84" t="b">
        <v>0</v>
      </c>
      <c r="AG914" s="84" t="s">
        <v>2154</v>
      </c>
      <c r="AH914" s="84"/>
      <c r="AI914" s="90" t="s">
        <v>285</v>
      </c>
      <c r="AJ914" s="84" t="b">
        <v>0</v>
      </c>
      <c r="AK914" s="84">
        <v>4940</v>
      </c>
      <c r="AL914" s="90" t="s">
        <v>11459</v>
      </c>
      <c r="AM914" s="84" t="s">
        <v>296</v>
      </c>
      <c r="AN914" s="84" t="b">
        <v>0</v>
      </c>
      <c r="AO914" s="90" t="s">
        <v>11459</v>
      </c>
      <c r="AP914" s="84" t="s">
        <v>179</v>
      </c>
      <c r="AQ914" s="84">
        <v>0</v>
      </c>
      <c r="AR914" s="84">
        <v>0</v>
      </c>
      <c r="AS914" s="84"/>
      <c r="AT914" s="84"/>
      <c r="AU914" s="84"/>
      <c r="AV914" s="84"/>
      <c r="AW914" s="84"/>
      <c r="AX914" s="84"/>
      <c r="AY914" s="84"/>
      <c r="AZ914" s="84"/>
    </row>
    <row r="915" spans="1:52" x14ac:dyDescent="0.2">
      <c r="A915" s="69" t="s">
        <v>2766</v>
      </c>
      <c r="B915" s="69" t="s">
        <v>3967</v>
      </c>
      <c r="C915" s="70"/>
      <c r="D915" s="71"/>
      <c r="E915" s="72"/>
      <c r="F915" s="73"/>
      <c r="G915" s="70"/>
      <c r="H915" s="74"/>
      <c r="I915" s="75"/>
      <c r="J915" s="75"/>
      <c r="K915" s="36"/>
      <c r="L915" s="82"/>
      <c r="M915" s="82"/>
      <c r="N915" s="77"/>
      <c r="O915" s="84" t="s">
        <v>255</v>
      </c>
      <c r="P915" s="86">
        <v>43157.862997685188</v>
      </c>
      <c r="Q915" s="84" t="s">
        <v>4820</v>
      </c>
      <c r="R915" s="84"/>
      <c r="S915" s="84"/>
      <c r="T915" s="84" t="s">
        <v>6421</v>
      </c>
      <c r="U915" s="84"/>
      <c r="V915" s="84" t="s">
        <v>7279</v>
      </c>
      <c r="W915" s="86">
        <v>43157.862997685188</v>
      </c>
      <c r="X915" s="84" t="s">
        <v>8660</v>
      </c>
      <c r="Y915" s="84"/>
      <c r="Z915" s="84"/>
      <c r="AA915" s="90" t="s">
        <v>10373</v>
      </c>
      <c r="AB915" s="84"/>
      <c r="AC915" s="84" t="b">
        <v>0</v>
      </c>
      <c r="AD915" s="84">
        <v>5</v>
      </c>
      <c r="AE915" s="90" t="s">
        <v>11711</v>
      </c>
      <c r="AF915" s="84" t="b">
        <v>0</v>
      </c>
      <c r="AG915" s="84" t="s">
        <v>290</v>
      </c>
      <c r="AH915" s="84"/>
      <c r="AI915" s="90" t="s">
        <v>285</v>
      </c>
      <c r="AJ915" s="84" t="b">
        <v>0</v>
      </c>
      <c r="AK915" s="84">
        <v>5</v>
      </c>
      <c r="AL915" s="90" t="s">
        <v>285</v>
      </c>
      <c r="AM915" s="84" t="s">
        <v>295</v>
      </c>
      <c r="AN915" s="84" t="b">
        <v>0</v>
      </c>
      <c r="AO915" s="90" t="s">
        <v>10373</v>
      </c>
      <c r="AP915" s="84" t="s">
        <v>179</v>
      </c>
      <c r="AQ915" s="84">
        <v>0</v>
      </c>
      <c r="AR915" s="84">
        <v>0</v>
      </c>
      <c r="AS915" s="84"/>
      <c r="AT915" s="84"/>
      <c r="AU915" s="84"/>
      <c r="AV915" s="84"/>
      <c r="AW915" s="84"/>
      <c r="AX915" s="84"/>
      <c r="AY915" s="84"/>
      <c r="AZ915" s="84"/>
    </row>
    <row r="916" spans="1:52" x14ac:dyDescent="0.2">
      <c r="A916" s="69" t="s">
        <v>2766</v>
      </c>
      <c r="B916" s="69" t="s">
        <v>3968</v>
      </c>
      <c r="C916" s="70"/>
      <c r="D916" s="71"/>
      <c r="E916" s="72"/>
      <c r="F916" s="73"/>
      <c r="G916" s="70"/>
      <c r="H916" s="74"/>
      <c r="I916" s="75"/>
      <c r="J916" s="75"/>
      <c r="K916" s="36"/>
      <c r="L916" s="82"/>
      <c r="M916" s="82"/>
      <c r="N916" s="77"/>
      <c r="O916" s="84" t="s">
        <v>255</v>
      </c>
      <c r="P916" s="86">
        <v>43157.862997685188</v>
      </c>
      <c r="Q916" s="84" t="s">
        <v>4820</v>
      </c>
      <c r="R916" s="84"/>
      <c r="S916" s="84"/>
      <c r="T916" s="84" t="s">
        <v>6421</v>
      </c>
      <c r="U916" s="84"/>
      <c r="V916" s="84" t="s">
        <v>7279</v>
      </c>
      <c r="W916" s="86">
        <v>43157.862997685188</v>
      </c>
      <c r="X916" s="84" t="s">
        <v>8660</v>
      </c>
      <c r="Y916" s="84"/>
      <c r="Z916" s="84"/>
      <c r="AA916" s="90" t="s">
        <v>10373</v>
      </c>
      <c r="AB916" s="84"/>
      <c r="AC916" s="84" t="b">
        <v>0</v>
      </c>
      <c r="AD916" s="84">
        <v>5</v>
      </c>
      <c r="AE916" s="90" t="s">
        <v>11711</v>
      </c>
      <c r="AF916" s="84" t="b">
        <v>0</v>
      </c>
      <c r="AG916" s="84" t="s">
        <v>290</v>
      </c>
      <c r="AH916" s="84"/>
      <c r="AI916" s="90" t="s">
        <v>285</v>
      </c>
      <c r="AJ916" s="84" t="b">
        <v>0</v>
      </c>
      <c r="AK916" s="84">
        <v>5</v>
      </c>
      <c r="AL916" s="90" t="s">
        <v>285</v>
      </c>
      <c r="AM916" s="84" t="s">
        <v>295</v>
      </c>
      <c r="AN916" s="84" t="b">
        <v>0</v>
      </c>
      <c r="AO916" s="90" t="s">
        <v>10373</v>
      </c>
      <c r="AP916" s="84" t="s">
        <v>179</v>
      </c>
      <c r="AQ916" s="84">
        <v>0</v>
      </c>
      <c r="AR916" s="84">
        <v>0</v>
      </c>
      <c r="AS916" s="84"/>
      <c r="AT916" s="84"/>
      <c r="AU916" s="84"/>
      <c r="AV916" s="84"/>
      <c r="AW916" s="84"/>
      <c r="AX916" s="84"/>
      <c r="AY916" s="84"/>
      <c r="AZ916" s="84"/>
    </row>
    <row r="917" spans="1:52" x14ac:dyDescent="0.2">
      <c r="A917" s="69" t="s">
        <v>2766</v>
      </c>
      <c r="B917" s="69" t="s">
        <v>3969</v>
      </c>
      <c r="C917" s="70"/>
      <c r="D917" s="71"/>
      <c r="E917" s="72"/>
      <c r="F917" s="73"/>
      <c r="G917" s="70"/>
      <c r="H917" s="74"/>
      <c r="I917" s="75"/>
      <c r="J917" s="75"/>
      <c r="K917" s="36"/>
      <c r="L917" s="82"/>
      <c r="M917" s="82"/>
      <c r="N917" s="77"/>
      <c r="O917" s="84" t="s">
        <v>256</v>
      </c>
      <c r="P917" s="86">
        <v>43157.862997685188</v>
      </c>
      <c r="Q917" s="84" t="s">
        <v>4820</v>
      </c>
      <c r="R917" s="84"/>
      <c r="S917" s="84"/>
      <c r="T917" s="84" t="s">
        <v>6421</v>
      </c>
      <c r="U917" s="84"/>
      <c r="V917" s="84" t="s">
        <v>7279</v>
      </c>
      <c r="W917" s="86">
        <v>43157.862997685188</v>
      </c>
      <c r="X917" s="84" t="s">
        <v>8660</v>
      </c>
      <c r="Y917" s="84"/>
      <c r="Z917" s="84"/>
      <c r="AA917" s="90" t="s">
        <v>10373</v>
      </c>
      <c r="AB917" s="84"/>
      <c r="AC917" s="84" t="b">
        <v>0</v>
      </c>
      <c r="AD917" s="84">
        <v>5</v>
      </c>
      <c r="AE917" s="90" t="s">
        <v>11711</v>
      </c>
      <c r="AF917" s="84" t="b">
        <v>0</v>
      </c>
      <c r="AG917" s="84" t="s">
        <v>290</v>
      </c>
      <c r="AH917" s="84"/>
      <c r="AI917" s="90" t="s">
        <v>285</v>
      </c>
      <c r="AJ917" s="84" t="b">
        <v>0</v>
      </c>
      <c r="AK917" s="84">
        <v>5</v>
      </c>
      <c r="AL917" s="90" t="s">
        <v>285</v>
      </c>
      <c r="AM917" s="84" t="s">
        <v>295</v>
      </c>
      <c r="AN917" s="84" t="b">
        <v>0</v>
      </c>
      <c r="AO917" s="90" t="s">
        <v>10373</v>
      </c>
      <c r="AP917" s="84" t="s">
        <v>179</v>
      </c>
      <c r="AQ917" s="84">
        <v>0</v>
      </c>
      <c r="AR917" s="84">
        <v>0</v>
      </c>
      <c r="AS917" s="84"/>
      <c r="AT917" s="84"/>
      <c r="AU917" s="84"/>
      <c r="AV917" s="84"/>
      <c r="AW917" s="84"/>
      <c r="AX917" s="84"/>
      <c r="AY917" s="84"/>
      <c r="AZ917" s="84"/>
    </row>
    <row r="918" spans="1:52" x14ac:dyDescent="0.2">
      <c r="A918" s="69" t="s">
        <v>2767</v>
      </c>
      <c r="B918" s="69" t="s">
        <v>2767</v>
      </c>
      <c r="C918" s="70"/>
      <c r="D918" s="71"/>
      <c r="E918" s="72"/>
      <c r="F918" s="73"/>
      <c r="G918" s="70"/>
      <c r="H918" s="74"/>
      <c r="I918" s="75"/>
      <c r="J918" s="75"/>
      <c r="K918" s="36"/>
      <c r="L918" s="82"/>
      <c r="M918" s="82"/>
      <c r="N918" s="77"/>
      <c r="O918" s="84" t="s">
        <v>179</v>
      </c>
      <c r="P918" s="86">
        <v>43157.55872685185</v>
      </c>
      <c r="Q918" s="84" t="s">
        <v>4821</v>
      </c>
      <c r="R918" s="84" t="s">
        <v>5784</v>
      </c>
      <c r="S918" s="84" t="s">
        <v>6156</v>
      </c>
      <c r="T918" s="84" t="s">
        <v>6274</v>
      </c>
      <c r="U918" s="84"/>
      <c r="V918" s="84" t="s">
        <v>7280</v>
      </c>
      <c r="W918" s="86">
        <v>43157.55872685185</v>
      </c>
      <c r="X918" s="84" t="s">
        <v>8661</v>
      </c>
      <c r="Y918" s="84"/>
      <c r="Z918" s="84"/>
      <c r="AA918" s="90" t="s">
        <v>10374</v>
      </c>
      <c r="AB918" s="84"/>
      <c r="AC918" s="84" t="b">
        <v>0</v>
      </c>
      <c r="AD918" s="84">
        <v>19</v>
      </c>
      <c r="AE918" s="90" t="s">
        <v>285</v>
      </c>
      <c r="AF918" s="84" t="b">
        <v>0</v>
      </c>
      <c r="AG918" s="84" t="s">
        <v>290</v>
      </c>
      <c r="AH918" s="84"/>
      <c r="AI918" s="90" t="s">
        <v>285</v>
      </c>
      <c r="AJ918" s="84" t="b">
        <v>0</v>
      </c>
      <c r="AK918" s="84">
        <v>35</v>
      </c>
      <c r="AL918" s="90" t="s">
        <v>285</v>
      </c>
      <c r="AM918" s="84" t="s">
        <v>294</v>
      </c>
      <c r="AN918" s="84" t="b">
        <v>0</v>
      </c>
      <c r="AO918" s="90" t="s">
        <v>10374</v>
      </c>
      <c r="AP918" s="84" t="s">
        <v>308</v>
      </c>
      <c r="AQ918" s="84">
        <v>0</v>
      </c>
      <c r="AR918" s="84">
        <v>0</v>
      </c>
      <c r="AS918" s="84"/>
      <c r="AT918" s="84"/>
      <c r="AU918" s="84"/>
      <c r="AV918" s="84"/>
      <c r="AW918" s="84"/>
      <c r="AX918" s="84"/>
      <c r="AY918" s="84"/>
      <c r="AZ918" s="84"/>
    </row>
    <row r="919" spans="1:52" x14ac:dyDescent="0.2">
      <c r="A919" s="69" t="s">
        <v>2768</v>
      </c>
      <c r="B919" s="69" t="s">
        <v>2767</v>
      </c>
      <c r="C919" s="70"/>
      <c r="D919" s="71"/>
      <c r="E919" s="72"/>
      <c r="F919" s="73"/>
      <c r="G919" s="70"/>
      <c r="H919" s="74"/>
      <c r="I919" s="75"/>
      <c r="J919" s="75"/>
      <c r="K919" s="36"/>
      <c r="L919" s="82"/>
      <c r="M919" s="82"/>
      <c r="N919" s="77"/>
      <c r="O919" s="84" t="s">
        <v>255</v>
      </c>
      <c r="P919" s="86">
        <v>43157.863020833334</v>
      </c>
      <c r="Q919" s="84" t="s">
        <v>4721</v>
      </c>
      <c r="R919" s="84"/>
      <c r="S919" s="84"/>
      <c r="T919" s="84" t="s">
        <v>6274</v>
      </c>
      <c r="U919" s="84"/>
      <c r="V919" s="84" t="s">
        <v>7281</v>
      </c>
      <c r="W919" s="86">
        <v>43157.863020833334</v>
      </c>
      <c r="X919" s="84" t="s">
        <v>8662</v>
      </c>
      <c r="Y919" s="84"/>
      <c r="Z919" s="84"/>
      <c r="AA919" s="90" t="s">
        <v>10375</v>
      </c>
      <c r="AB919" s="84"/>
      <c r="AC919" s="84" t="b">
        <v>0</v>
      </c>
      <c r="AD919" s="84">
        <v>0</v>
      </c>
      <c r="AE919" s="90" t="s">
        <v>285</v>
      </c>
      <c r="AF919" s="84" t="b">
        <v>0</v>
      </c>
      <c r="AG919" s="84" t="s">
        <v>290</v>
      </c>
      <c r="AH919" s="84"/>
      <c r="AI919" s="90" t="s">
        <v>285</v>
      </c>
      <c r="AJ919" s="84" t="b">
        <v>0</v>
      </c>
      <c r="AK919" s="84">
        <v>35</v>
      </c>
      <c r="AL919" s="90" t="s">
        <v>10374</v>
      </c>
      <c r="AM919" s="84" t="s">
        <v>295</v>
      </c>
      <c r="AN919" s="84" t="b">
        <v>0</v>
      </c>
      <c r="AO919" s="90" t="s">
        <v>10374</v>
      </c>
      <c r="AP919" s="84" t="s">
        <v>179</v>
      </c>
      <c r="AQ919" s="84">
        <v>0</v>
      </c>
      <c r="AR919" s="84">
        <v>0</v>
      </c>
      <c r="AS919" s="84"/>
      <c r="AT919" s="84"/>
      <c r="AU919" s="84"/>
      <c r="AV919" s="84"/>
      <c r="AW919" s="84"/>
      <c r="AX919" s="84"/>
      <c r="AY919" s="84"/>
      <c r="AZ919" s="84"/>
    </row>
    <row r="920" spans="1:52" x14ac:dyDescent="0.2">
      <c r="A920" s="69" t="s">
        <v>2769</v>
      </c>
      <c r="B920" s="69" t="s">
        <v>3817</v>
      </c>
      <c r="C920" s="70"/>
      <c r="D920" s="71"/>
      <c r="E920" s="72"/>
      <c r="F920" s="73"/>
      <c r="G920" s="70"/>
      <c r="H920" s="74"/>
      <c r="I920" s="75"/>
      <c r="J920" s="75"/>
      <c r="K920" s="36"/>
      <c r="L920" s="82"/>
      <c r="M920" s="82"/>
      <c r="N920" s="77"/>
      <c r="O920" s="84" t="s">
        <v>255</v>
      </c>
      <c r="P920" s="86">
        <v>43157.863032407404</v>
      </c>
      <c r="Q920" s="84" t="s">
        <v>4409</v>
      </c>
      <c r="R920" s="84" t="s">
        <v>5607</v>
      </c>
      <c r="S920" s="84" t="s">
        <v>6076</v>
      </c>
      <c r="T920" s="84" t="s">
        <v>6291</v>
      </c>
      <c r="U920" s="84"/>
      <c r="V920" s="84" t="s">
        <v>7282</v>
      </c>
      <c r="W920" s="86">
        <v>43157.863032407404</v>
      </c>
      <c r="X920" s="84" t="s">
        <v>8663</v>
      </c>
      <c r="Y920" s="84"/>
      <c r="Z920" s="84"/>
      <c r="AA920" s="90" t="s">
        <v>10376</v>
      </c>
      <c r="AB920" s="84"/>
      <c r="AC920" s="84" t="b">
        <v>0</v>
      </c>
      <c r="AD920" s="84">
        <v>0</v>
      </c>
      <c r="AE920" s="90" t="s">
        <v>285</v>
      </c>
      <c r="AF920" s="84" t="b">
        <v>0</v>
      </c>
      <c r="AG920" s="84" t="s">
        <v>290</v>
      </c>
      <c r="AH920" s="84"/>
      <c r="AI920" s="90" t="s">
        <v>285</v>
      </c>
      <c r="AJ920" s="84" t="b">
        <v>0</v>
      </c>
      <c r="AK920" s="84">
        <v>1818</v>
      </c>
      <c r="AL920" s="90" t="s">
        <v>11439</v>
      </c>
      <c r="AM920" s="84" t="s">
        <v>295</v>
      </c>
      <c r="AN920" s="84" t="b">
        <v>0</v>
      </c>
      <c r="AO920" s="90" t="s">
        <v>11439</v>
      </c>
      <c r="AP920" s="84" t="s">
        <v>179</v>
      </c>
      <c r="AQ920" s="84">
        <v>0</v>
      </c>
      <c r="AR920" s="84">
        <v>0</v>
      </c>
      <c r="AS920" s="84"/>
      <c r="AT920" s="84"/>
      <c r="AU920" s="84"/>
      <c r="AV920" s="84"/>
      <c r="AW920" s="84"/>
      <c r="AX920" s="84"/>
      <c r="AY920" s="84"/>
      <c r="AZ920" s="84"/>
    </row>
    <row r="921" spans="1:52" x14ac:dyDescent="0.2">
      <c r="A921" s="69" t="s">
        <v>2769</v>
      </c>
      <c r="B921" s="69" t="s">
        <v>3818</v>
      </c>
      <c r="C921" s="70"/>
      <c r="D921" s="71"/>
      <c r="E921" s="72"/>
      <c r="F921" s="73"/>
      <c r="G921" s="70"/>
      <c r="H921" s="74"/>
      <c r="I921" s="75"/>
      <c r="J921" s="75"/>
      <c r="K921" s="36"/>
      <c r="L921" s="82"/>
      <c r="M921" s="82"/>
      <c r="N921" s="77"/>
      <c r="O921" s="84" t="s">
        <v>255</v>
      </c>
      <c r="P921" s="86">
        <v>43157.863032407404</v>
      </c>
      <c r="Q921" s="84" t="s">
        <v>4409</v>
      </c>
      <c r="R921" s="84" t="s">
        <v>5607</v>
      </c>
      <c r="S921" s="84" t="s">
        <v>6076</v>
      </c>
      <c r="T921" s="84" t="s">
        <v>6291</v>
      </c>
      <c r="U921" s="84"/>
      <c r="V921" s="84" t="s">
        <v>7282</v>
      </c>
      <c r="W921" s="86">
        <v>43157.863032407404</v>
      </c>
      <c r="X921" s="84" t="s">
        <v>8663</v>
      </c>
      <c r="Y921" s="84"/>
      <c r="Z921" s="84"/>
      <c r="AA921" s="90" t="s">
        <v>10376</v>
      </c>
      <c r="AB921" s="84"/>
      <c r="AC921" s="84" t="b">
        <v>0</v>
      </c>
      <c r="AD921" s="84">
        <v>0</v>
      </c>
      <c r="AE921" s="90" t="s">
        <v>285</v>
      </c>
      <c r="AF921" s="84" t="b">
        <v>0</v>
      </c>
      <c r="AG921" s="84" t="s">
        <v>290</v>
      </c>
      <c r="AH921" s="84"/>
      <c r="AI921" s="90" t="s">
        <v>285</v>
      </c>
      <c r="AJ921" s="84" t="b">
        <v>0</v>
      </c>
      <c r="AK921" s="84">
        <v>1818</v>
      </c>
      <c r="AL921" s="90" t="s">
        <v>11439</v>
      </c>
      <c r="AM921" s="84" t="s">
        <v>295</v>
      </c>
      <c r="AN921" s="84" t="b">
        <v>0</v>
      </c>
      <c r="AO921" s="90" t="s">
        <v>11439</v>
      </c>
      <c r="AP921" s="84" t="s">
        <v>179</v>
      </c>
      <c r="AQ921" s="84">
        <v>0</v>
      </c>
      <c r="AR921" s="84">
        <v>0</v>
      </c>
      <c r="AS921" s="84"/>
      <c r="AT921" s="84"/>
      <c r="AU921" s="84"/>
      <c r="AV921" s="84"/>
      <c r="AW921" s="84"/>
      <c r="AX921" s="84"/>
      <c r="AY921" s="84"/>
      <c r="AZ921" s="84"/>
    </row>
    <row r="922" spans="1:52" x14ac:dyDescent="0.2">
      <c r="A922" s="69" t="s">
        <v>2769</v>
      </c>
      <c r="B922" s="69" t="s">
        <v>3712</v>
      </c>
      <c r="C922" s="70"/>
      <c r="D922" s="71"/>
      <c r="E922" s="72"/>
      <c r="F922" s="73"/>
      <c r="G922" s="70"/>
      <c r="H922" s="74"/>
      <c r="I922" s="75"/>
      <c r="J922" s="75"/>
      <c r="K922" s="36"/>
      <c r="L922" s="82"/>
      <c r="M922" s="82"/>
      <c r="N922" s="77"/>
      <c r="O922" s="84" t="s">
        <v>255</v>
      </c>
      <c r="P922" s="86">
        <v>43157.863032407404</v>
      </c>
      <c r="Q922" s="84" t="s">
        <v>4409</v>
      </c>
      <c r="R922" s="84" t="s">
        <v>5607</v>
      </c>
      <c r="S922" s="84" t="s">
        <v>6076</v>
      </c>
      <c r="T922" s="84" t="s">
        <v>6291</v>
      </c>
      <c r="U922" s="84"/>
      <c r="V922" s="84" t="s">
        <v>7282</v>
      </c>
      <c r="W922" s="86">
        <v>43157.863032407404</v>
      </c>
      <c r="X922" s="84" t="s">
        <v>8663</v>
      </c>
      <c r="Y922" s="84"/>
      <c r="Z922" s="84"/>
      <c r="AA922" s="90" t="s">
        <v>10376</v>
      </c>
      <c r="AB922" s="84"/>
      <c r="AC922" s="84" t="b">
        <v>0</v>
      </c>
      <c r="AD922" s="84">
        <v>0</v>
      </c>
      <c r="AE922" s="90" t="s">
        <v>285</v>
      </c>
      <c r="AF922" s="84" t="b">
        <v>0</v>
      </c>
      <c r="AG922" s="84" t="s">
        <v>290</v>
      </c>
      <c r="AH922" s="84"/>
      <c r="AI922" s="90" t="s">
        <v>285</v>
      </c>
      <c r="AJ922" s="84" t="b">
        <v>0</v>
      </c>
      <c r="AK922" s="84">
        <v>1818</v>
      </c>
      <c r="AL922" s="90" t="s">
        <v>11439</v>
      </c>
      <c r="AM922" s="84" t="s">
        <v>295</v>
      </c>
      <c r="AN922" s="84" t="b">
        <v>0</v>
      </c>
      <c r="AO922" s="90" t="s">
        <v>11439</v>
      </c>
      <c r="AP922" s="84" t="s">
        <v>179</v>
      </c>
      <c r="AQ922" s="84">
        <v>0</v>
      </c>
      <c r="AR922" s="84">
        <v>0</v>
      </c>
      <c r="AS922" s="84"/>
      <c r="AT922" s="84"/>
      <c r="AU922" s="84"/>
      <c r="AV922" s="84"/>
      <c r="AW922" s="84"/>
      <c r="AX922" s="84"/>
      <c r="AY922" s="84"/>
      <c r="AZ922" s="84"/>
    </row>
    <row r="923" spans="1:52" x14ac:dyDescent="0.2">
      <c r="A923" s="69" t="s">
        <v>2770</v>
      </c>
      <c r="B923" s="69" t="s">
        <v>3390</v>
      </c>
      <c r="C923" s="70"/>
      <c r="D923" s="71"/>
      <c r="E923" s="72"/>
      <c r="F923" s="73"/>
      <c r="G923" s="70"/>
      <c r="H923" s="74"/>
      <c r="I923" s="75"/>
      <c r="J923" s="75"/>
      <c r="K923" s="36"/>
      <c r="L923" s="82"/>
      <c r="M923" s="82"/>
      <c r="N923" s="77"/>
      <c r="O923" s="84" t="s">
        <v>255</v>
      </c>
      <c r="P923" s="86">
        <v>43157.863067129627</v>
      </c>
      <c r="Q923" s="84" t="s">
        <v>4667</v>
      </c>
      <c r="R923" s="84"/>
      <c r="S923" s="84"/>
      <c r="T923" s="84" t="s">
        <v>6274</v>
      </c>
      <c r="U923" s="84"/>
      <c r="V923" s="84" t="s">
        <v>7283</v>
      </c>
      <c r="W923" s="86">
        <v>43157.863067129627</v>
      </c>
      <c r="X923" s="84" t="s">
        <v>8664</v>
      </c>
      <c r="Y923" s="84"/>
      <c r="Z923" s="84"/>
      <c r="AA923" s="90" t="s">
        <v>10377</v>
      </c>
      <c r="AB923" s="84"/>
      <c r="AC923" s="84" t="b">
        <v>0</v>
      </c>
      <c r="AD923" s="84">
        <v>0</v>
      </c>
      <c r="AE923" s="90" t="s">
        <v>285</v>
      </c>
      <c r="AF923" s="84" t="b">
        <v>0</v>
      </c>
      <c r="AG923" s="84" t="s">
        <v>290</v>
      </c>
      <c r="AH923" s="84"/>
      <c r="AI923" s="90" t="s">
        <v>285</v>
      </c>
      <c r="AJ923" s="84" t="b">
        <v>0</v>
      </c>
      <c r="AK923" s="84">
        <v>4</v>
      </c>
      <c r="AL923" s="90" t="s">
        <v>11057</v>
      </c>
      <c r="AM923" s="84" t="s">
        <v>295</v>
      </c>
      <c r="AN923" s="84" t="b">
        <v>0</v>
      </c>
      <c r="AO923" s="90" t="s">
        <v>11057</v>
      </c>
      <c r="AP923" s="84" t="s">
        <v>179</v>
      </c>
      <c r="AQ923" s="84">
        <v>0</v>
      </c>
      <c r="AR923" s="84">
        <v>0</v>
      </c>
      <c r="AS923" s="84"/>
      <c r="AT923" s="84"/>
      <c r="AU923" s="84"/>
      <c r="AV923" s="84"/>
      <c r="AW923" s="84"/>
      <c r="AX923" s="84"/>
      <c r="AY923" s="84"/>
      <c r="AZ923" s="84"/>
    </row>
    <row r="924" spans="1:52" x14ac:dyDescent="0.2">
      <c r="A924" s="69" t="s">
        <v>2770</v>
      </c>
      <c r="B924" s="69" t="s">
        <v>3389</v>
      </c>
      <c r="C924" s="70"/>
      <c r="D924" s="71"/>
      <c r="E924" s="72"/>
      <c r="F924" s="73"/>
      <c r="G924" s="70"/>
      <c r="H924" s="74"/>
      <c r="I924" s="75"/>
      <c r="J924" s="75"/>
      <c r="K924" s="36"/>
      <c r="L924" s="82"/>
      <c r="M924" s="82"/>
      <c r="N924" s="77"/>
      <c r="O924" s="84" t="s">
        <v>255</v>
      </c>
      <c r="P924" s="86">
        <v>43157.863067129627</v>
      </c>
      <c r="Q924" s="84" t="s">
        <v>4667</v>
      </c>
      <c r="R924" s="84"/>
      <c r="S924" s="84"/>
      <c r="T924" s="84" t="s">
        <v>6274</v>
      </c>
      <c r="U924" s="84"/>
      <c r="V924" s="84" t="s">
        <v>7283</v>
      </c>
      <c r="W924" s="86">
        <v>43157.863067129627</v>
      </c>
      <c r="X924" s="84" t="s">
        <v>8664</v>
      </c>
      <c r="Y924" s="84"/>
      <c r="Z924" s="84"/>
      <c r="AA924" s="90" t="s">
        <v>10377</v>
      </c>
      <c r="AB924" s="84"/>
      <c r="AC924" s="84" t="b">
        <v>0</v>
      </c>
      <c r="AD924" s="84">
        <v>0</v>
      </c>
      <c r="AE924" s="90" t="s">
        <v>285</v>
      </c>
      <c r="AF924" s="84" t="b">
        <v>0</v>
      </c>
      <c r="AG924" s="84" t="s">
        <v>290</v>
      </c>
      <c r="AH924" s="84"/>
      <c r="AI924" s="90" t="s">
        <v>285</v>
      </c>
      <c r="AJ924" s="84" t="b">
        <v>0</v>
      </c>
      <c r="AK924" s="84">
        <v>4</v>
      </c>
      <c r="AL924" s="90" t="s">
        <v>11057</v>
      </c>
      <c r="AM924" s="84" t="s">
        <v>295</v>
      </c>
      <c r="AN924" s="84" t="b">
        <v>0</v>
      </c>
      <c r="AO924" s="90" t="s">
        <v>11057</v>
      </c>
      <c r="AP924" s="84" t="s">
        <v>179</v>
      </c>
      <c r="AQ924" s="84">
        <v>0</v>
      </c>
      <c r="AR924" s="84">
        <v>0</v>
      </c>
      <c r="AS924" s="84"/>
      <c r="AT924" s="84"/>
      <c r="AU924" s="84"/>
      <c r="AV924" s="84"/>
      <c r="AW924" s="84"/>
      <c r="AX924" s="84"/>
      <c r="AY924" s="84"/>
      <c r="AZ924" s="84"/>
    </row>
    <row r="925" spans="1:52" x14ac:dyDescent="0.2">
      <c r="A925" s="69" t="s">
        <v>2771</v>
      </c>
      <c r="B925" s="69" t="s">
        <v>2771</v>
      </c>
      <c r="C925" s="70"/>
      <c r="D925" s="71"/>
      <c r="E925" s="72"/>
      <c r="F925" s="73"/>
      <c r="G925" s="70"/>
      <c r="H925" s="74"/>
      <c r="I925" s="75"/>
      <c r="J925" s="75"/>
      <c r="K925" s="36"/>
      <c r="L925" s="82"/>
      <c r="M925" s="82"/>
      <c r="N925" s="77"/>
      <c r="O925" s="84" t="s">
        <v>179</v>
      </c>
      <c r="P925" s="86">
        <v>43156.783333333333</v>
      </c>
      <c r="Q925" s="84" t="s">
        <v>4822</v>
      </c>
      <c r="R925" s="84"/>
      <c r="S925" s="84"/>
      <c r="T925" s="84" t="s">
        <v>6274</v>
      </c>
      <c r="U925" s="84"/>
      <c r="V925" s="84" t="s">
        <v>7284</v>
      </c>
      <c r="W925" s="86">
        <v>43156.783333333333</v>
      </c>
      <c r="X925" s="84" t="s">
        <v>8665</v>
      </c>
      <c r="Y925" s="84"/>
      <c r="Z925" s="84"/>
      <c r="AA925" s="90" t="s">
        <v>10378</v>
      </c>
      <c r="AB925" s="84"/>
      <c r="AC925" s="84" t="b">
        <v>0</v>
      </c>
      <c r="AD925" s="84">
        <v>35</v>
      </c>
      <c r="AE925" s="90" t="s">
        <v>285</v>
      </c>
      <c r="AF925" s="84" t="b">
        <v>0</v>
      </c>
      <c r="AG925" s="84" t="s">
        <v>290</v>
      </c>
      <c r="AH925" s="84"/>
      <c r="AI925" s="90" t="s">
        <v>285</v>
      </c>
      <c r="AJ925" s="84" t="b">
        <v>0</v>
      </c>
      <c r="AK925" s="84">
        <v>9</v>
      </c>
      <c r="AL925" s="90" t="s">
        <v>285</v>
      </c>
      <c r="AM925" s="84" t="s">
        <v>294</v>
      </c>
      <c r="AN925" s="84" t="b">
        <v>0</v>
      </c>
      <c r="AO925" s="90" t="s">
        <v>10378</v>
      </c>
      <c r="AP925" s="84" t="s">
        <v>308</v>
      </c>
      <c r="AQ925" s="84">
        <v>0</v>
      </c>
      <c r="AR925" s="84">
        <v>0</v>
      </c>
      <c r="AS925" s="84"/>
      <c r="AT925" s="84"/>
      <c r="AU925" s="84"/>
      <c r="AV925" s="84"/>
      <c r="AW925" s="84"/>
      <c r="AX925" s="84"/>
      <c r="AY925" s="84"/>
      <c r="AZ925" s="84"/>
    </row>
    <row r="926" spans="1:52" x14ac:dyDescent="0.2">
      <c r="A926" s="69" t="s">
        <v>1990</v>
      </c>
      <c r="B926" s="69" t="s">
        <v>2771</v>
      </c>
      <c r="C926" s="70"/>
      <c r="D926" s="71"/>
      <c r="E926" s="72"/>
      <c r="F926" s="73"/>
      <c r="G926" s="70"/>
      <c r="H926" s="74"/>
      <c r="I926" s="75"/>
      <c r="J926" s="75"/>
      <c r="K926" s="36"/>
      <c r="L926" s="82"/>
      <c r="M926" s="82"/>
      <c r="N926" s="77"/>
      <c r="O926" s="84" t="s">
        <v>255</v>
      </c>
      <c r="P926" s="86">
        <v>43157.86309027778</v>
      </c>
      <c r="Q926" s="84" t="s">
        <v>4480</v>
      </c>
      <c r="R926" s="84"/>
      <c r="S926" s="84"/>
      <c r="T926" s="84" t="s">
        <v>6274</v>
      </c>
      <c r="U926" s="84"/>
      <c r="V926" s="84" t="s">
        <v>2020</v>
      </c>
      <c r="W926" s="86">
        <v>43157.86309027778</v>
      </c>
      <c r="X926" s="84" t="s">
        <v>8666</v>
      </c>
      <c r="Y926" s="84"/>
      <c r="Z926" s="84"/>
      <c r="AA926" s="90" t="s">
        <v>10379</v>
      </c>
      <c r="AB926" s="84"/>
      <c r="AC926" s="84" t="b">
        <v>0</v>
      </c>
      <c r="AD926" s="84">
        <v>0</v>
      </c>
      <c r="AE926" s="90" t="s">
        <v>285</v>
      </c>
      <c r="AF926" s="84" t="b">
        <v>0</v>
      </c>
      <c r="AG926" s="84" t="s">
        <v>290</v>
      </c>
      <c r="AH926" s="84"/>
      <c r="AI926" s="90" t="s">
        <v>285</v>
      </c>
      <c r="AJ926" s="84" t="b">
        <v>0</v>
      </c>
      <c r="AK926" s="84">
        <v>9</v>
      </c>
      <c r="AL926" s="90" t="s">
        <v>10378</v>
      </c>
      <c r="AM926" s="84" t="s">
        <v>294</v>
      </c>
      <c r="AN926" s="84" t="b">
        <v>0</v>
      </c>
      <c r="AO926" s="90" t="s">
        <v>10378</v>
      </c>
      <c r="AP926" s="84" t="s">
        <v>179</v>
      </c>
      <c r="AQ926" s="84">
        <v>0</v>
      </c>
      <c r="AR926" s="84">
        <v>0</v>
      </c>
      <c r="AS926" s="84"/>
      <c r="AT926" s="84"/>
      <c r="AU926" s="84"/>
      <c r="AV926" s="84"/>
      <c r="AW926" s="84"/>
      <c r="AX926" s="84"/>
      <c r="AY926" s="84"/>
      <c r="AZ926" s="84"/>
    </row>
    <row r="927" spans="1:52" x14ac:dyDescent="0.2">
      <c r="A927" s="69" t="s">
        <v>2772</v>
      </c>
      <c r="B927" s="69" t="s">
        <v>3075</v>
      </c>
      <c r="C927" s="70"/>
      <c r="D927" s="71"/>
      <c r="E927" s="72"/>
      <c r="F927" s="73"/>
      <c r="G927" s="70"/>
      <c r="H927" s="74"/>
      <c r="I927" s="75"/>
      <c r="J927" s="75"/>
      <c r="K927" s="36"/>
      <c r="L927" s="82"/>
      <c r="M927" s="82"/>
      <c r="N927" s="77"/>
      <c r="O927" s="84" t="s">
        <v>255</v>
      </c>
      <c r="P927" s="86">
        <v>43157.863171296296</v>
      </c>
      <c r="Q927" s="84" t="s">
        <v>4531</v>
      </c>
      <c r="R927" s="84"/>
      <c r="S927" s="84"/>
      <c r="T927" s="84" t="s">
        <v>6344</v>
      </c>
      <c r="U927" s="84"/>
      <c r="V927" s="84" t="s">
        <v>7285</v>
      </c>
      <c r="W927" s="86">
        <v>43157.863171296296</v>
      </c>
      <c r="X927" s="84" t="s">
        <v>8667</v>
      </c>
      <c r="Y927" s="84"/>
      <c r="Z927" s="84"/>
      <c r="AA927" s="90" t="s">
        <v>10380</v>
      </c>
      <c r="AB927" s="84"/>
      <c r="AC927" s="84" t="b">
        <v>0</v>
      </c>
      <c r="AD927" s="84">
        <v>0</v>
      </c>
      <c r="AE927" s="90" t="s">
        <v>285</v>
      </c>
      <c r="AF927" s="84" t="b">
        <v>0</v>
      </c>
      <c r="AG927" s="84" t="s">
        <v>290</v>
      </c>
      <c r="AH927" s="84"/>
      <c r="AI927" s="90" t="s">
        <v>285</v>
      </c>
      <c r="AJ927" s="84" t="b">
        <v>0</v>
      </c>
      <c r="AK927" s="84">
        <v>1</v>
      </c>
      <c r="AL927" s="90" t="s">
        <v>10714</v>
      </c>
      <c r="AM927" s="84" t="s">
        <v>294</v>
      </c>
      <c r="AN927" s="84" t="b">
        <v>0</v>
      </c>
      <c r="AO927" s="90" t="s">
        <v>10714</v>
      </c>
      <c r="AP927" s="84" t="s">
        <v>179</v>
      </c>
      <c r="AQ927" s="84">
        <v>0</v>
      </c>
      <c r="AR927" s="84">
        <v>0</v>
      </c>
      <c r="AS927" s="84"/>
      <c r="AT927" s="84"/>
      <c r="AU927" s="84"/>
      <c r="AV927" s="84"/>
      <c r="AW927" s="84"/>
      <c r="AX927" s="84"/>
      <c r="AY927" s="84"/>
      <c r="AZ927" s="84"/>
    </row>
    <row r="928" spans="1:52" x14ac:dyDescent="0.2">
      <c r="A928" s="69" t="s">
        <v>2773</v>
      </c>
      <c r="B928" s="69" t="s">
        <v>2877</v>
      </c>
      <c r="C928" s="70"/>
      <c r="D928" s="71"/>
      <c r="E928" s="72"/>
      <c r="F928" s="73"/>
      <c r="G928" s="70"/>
      <c r="H928" s="74"/>
      <c r="I928" s="75"/>
      <c r="J928" s="75"/>
      <c r="K928" s="36"/>
      <c r="L928" s="82"/>
      <c r="M928" s="82"/>
      <c r="N928" s="77"/>
      <c r="O928" s="84" t="s">
        <v>255</v>
      </c>
      <c r="P928" s="86">
        <v>43157.863182870373</v>
      </c>
      <c r="Q928" s="84" t="s">
        <v>4504</v>
      </c>
      <c r="R928" s="84" t="s">
        <v>5659</v>
      </c>
      <c r="S928" s="84" t="s">
        <v>6094</v>
      </c>
      <c r="T928" s="84" t="s">
        <v>6339</v>
      </c>
      <c r="U928" s="84" t="s">
        <v>6643</v>
      </c>
      <c r="V928" s="84" t="s">
        <v>6643</v>
      </c>
      <c r="W928" s="86">
        <v>43157.863182870373</v>
      </c>
      <c r="X928" s="84" t="s">
        <v>8668</v>
      </c>
      <c r="Y928" s="84"/>
      <c r="Z928" s="84"/>
      <c r="AA928" s="90" t="s">
        <v>10381</v>
      </c>
      <c r="AB928" s="84"/>
      <c r="AC928" s="84" t="b">
        <v>0</v>
      </c>
      <c r="AD928" s="84">
        <v>0</v>
      </c>
      <c r="AE928" s="90" t="s">
        <v>285</v>
      </c>
      <c r="AF928" s="84" t="b">
        <v>0</v>
      </c>
      <c r="AG928" s="84" t="s">
        <v>291</v>
      </c>
      <c r="AH928" s="84"/>
      <c r="AI928" s="90" t="s">
        <v>285</v>
      </c>
      <c r="AJ928" s="84" t="b">
        <v>0</v>
      </c>
      <c r="AK928" s="84">
        <v>10</v>
      </c>
      <c r="AL928" s="90" t="s">
        <v>10500</v>
      </c>
      <c r="AM928" s="84" t="s">
        <v>296</v>
      </c>
      <c r="AN928" s="84" t="b">
        <v>0</v>
      </c>
      <c r="AO928" s="90" t="s">
        <v>10500</v>
      </c>
      <c r="AP928" s="84" t="s">
        <v>179</v>
      </c>
      <c r="AQ928" s="84">
        <v>0</v>
      </c>
      <c r="AR928" s="84">
        <v>0</v>
      </c>
      <c r="AS928" s="84"/>
      <c r="AT928" s="84"/>
      <c r="AU928" s="84"/>
      <c r="AV928" s="84"/>
      <c r="AW928" s="84"/>
      <c r="AX928" s="84"/>
      <c r="AY928" s="84"/>
      <c r="AZ928" s="84"/>
    </row>
    <row r="929" spans="1:52" x14ac:dyDescent="0.2">
      <c r="A929" s="69" t="s">
        <v>2774</v>
      </c>
      <c r="B929" s="69" t="s">
        <v>2774</v>
      </c>
      <c r="C929" s="70"/>
      <c r="D929" s="71"/>
      <c r="E929" s="72"/>
      <c r="F929" s="73"/>
      <c r="G929" s="70"/>
      <c r="H929" s="74"/>
      <c r="I929" s="75"/>
      <c r="J929" s="75"/>
      <c r="K929" s="36"/>
      <c r="L929" s="82"/>
      <c r="M929" s="82"/>
      <c r="N929" s="77"/>
      <c r="O929" s="84" t="s">
        <v>179</v>
      </c>
      <c r="P929" s="86">
        <v>43157.758067129631</v>
      </c>
      <c r="Q929" s="84" t="s">
        <v>4823</v>
      </c>
      <c r="R929" s="84"/>
      <c r="S929" s="84"/>
      <c r="T929" s="84" t="s">
        <v>6274</v>
      </c>
      <c r="U929" s="84"/>
      <c r="V929" s="84" t="s">
        <v>7286</v>
      </c>
      <c r="W929" s="86">
        <v>43157.758067129631</v>
      </c>
      <c r="X929" s="84" t="s">
        <v>8669</v>
      </c>
      <c r="Y929" s="84"/>
      <c r="Z929" s="84"/>
      <c r="AA929" s="90" t="s">
        <v>10382</v>
      </c>
      <c r="AB929" s="84"/>
      <c r="AC929" s="84" t="b">
        <v>0</v>
      </c>
      <c r="AD929" s="84">
        <v>31</v>
      </c>
      <c r="AE929" s="90" t="s">
        <v>285</v>
      </c>
      <c r="AF929" s="84" t="b">
        <v>0</v>
      </c>
      <c r="AG929" s="84" t="s">
        <v>292</v>
      </c>
      <c r="AH929" s="84"/>
      <c r="AI929" s="90" t="s">
        <v>285</v>
      </c>
      <c r="AJ929" s="84" t="b">
        <v>0</v>
      </c>
      <c r="AK929" s="84">
        <v>9</v>
      </c>
      <c r="AL929" s="90" t="s">
        <v>285</v>
      </c>
      <c r="AM929" s="84" t="s">
        <v>295</v>
      </c>
      <c r="AN929" s="84" t="b">
        <v>0</v>
      </c>
      <c r="AO929" s="90" t="s">
        <v>10382</v>
      </c>
      <c r="AP929" s="84" t="s">
        <v>308</v>
      </c>
      <c r="AQ929" s="84">
        <v>0</v>
      </c>
      <c r="AR929" s="84">
        <v>0</v>
      </c>
      <c r="AS929" s="84"/>
      <c r="AT929" s="84"/>
      <c r="AU929" s="84"/>
      <c r="AV929" s="84"/>
      <c r="AW929" s="84"/>
      <c r="AX929" s="84"/>
      <c r="AY929" s="84"/>
      <c r="AZ929" s="84"/>
    </row>
    <row r="930" spans="1:52" x14ac:dyDescent="0.2">
      <c r="A930" s="69" t="s">
        <v>2775</v>
      </c>
      <c r="B930" s="69" t="s">
        <v>2774</v>
      </c>
      <c r="C930" s="70"/>
      <c r="D930" s="71"/>
      <c r="E930" s="72"/>
      <c r="F930" s="73"/>
      <c r="G930" s="70"/>
      <c r="H930" s="74"/>
      <c r="I930" s="75"/>
      <c r="J930" s="75"/>
      <c r="K930" s="36"/>
      <c r="L930" s="82"/>
      <c r="M930" s="82"/>
      <c r="N930" s="77"/>
      <c r="O930" s="84" t="s">
        <v>255</v>
      </c>
      <c r="P930" s="86">
        <v>43157.863194444442</v>
      </c>
      <c r="Q930" s="84" t="s">
        <v>4458</v>
      </c>
      <c r="R930" s="84"/>
      <c r="S930" s="84"/>
      <c r="T930" s="84" t="s">
        <v>6274</v>
      </c>
      <c r="U930" s="84"/>
      <c r="V930" s="84" t="s">
        <v>275</v>
      </c>
      <c r="W930" s="86">
        <v>43157.863194444442</v>
      </c>
      <c r="X930" s="84" t="s">
        <v>8670</v>
      </c>
      <c r="Y930" s="84"/>
      <c r="Z930" s="84"/>
      <c r="AA930" s="90" t="s">
        <v>10383</v>
      </c>
      <c r="AB930" s="84"/>
      <c r="AC930" s="84" t="b">
        <v>0</v>
      </c>
      <c r="AD930" s="84">
        <v>0</v>
      </c>
      <c r="AE930" s="90" t="s">
        <v>285</v>
      </c>
      <c r="AF930" s="84" t="b">
        <v>0</v>
      </c>
      <c r="AG930" s="84" t="s">
        <v>292</v>
      </c>
      <c r="AH930" s="84"/>
      <c r="AI930" s="90" t="s">
        <v>285</v>
      </c>
      <c r="AJ930" s="84" t="b">
        <v>0</v>
      </c>
      <c r="AK930" s="84">
        <v>9</v>
      </c>
      <c r="AL930" s="90" t="s">
        <v>10382</v>
      </c>
      <c r="AM930" s="84" t="s">
        <v>295</v>
      </c>
      <c r="AN930" s="84" t="b">
        <v>0</v>
      </c>
      <c r="AO930" s="90" t="s">
        <v>10382</v>
      </c>
      <c r="AP930" s="84" t="s">
        <v>179</v>
      </c>
      <c r="AQ930" s="84">
        <v>0</v>
      </c>
      <c r="AR930" s="84">
        <v>0</v>
      </c>
      <c r="AS930" s="84"/>
      <c r="AT930" s="84"/>
      <c r="AU930" s="84"/>
      <c r="AV930" s="84"/>
      <c r="AW930" s="84"/>
      <c r="AX930" s="84"/>
      <c r="AY930" s="84"/>
      <c r="AZ930" s="84"/>
    </row>
    <row r="931" spans="1:52" x14ac:dyDescent="0.2">
      <c r="A931" s="69" t="s">
        <v>2776</v>
      </c>
      <c r="B931" s="69" t="s">
        <v>3970</v>
      </c>
      <c r="C931" s="70"/>
      <c r="D931" s="71"/>
      <c r="E931" s="72"/>
      <c r="F931" s="73"/>
      <c r="G931" s="70"/>
      <c r="H931" s="74"/>
      <c r="I931" s="75"/>
      <c r="J931" s="75"/>
      <c r="K931" s="36"/>
      <c r="L931" s="82"/>
      <c r="M931" s="82"/>
      <c r="N931" s="77"/>
      <c r="O931" s="84" t="s">
        <v>255</v>
      </c>
      <c r="P931" s="86">
        <v>43157.863287037035</v>
      </c>
      <c r="Q931" s="84" t="s">
        <v>4824</v>
      </c>
      <c r="R931" s="84"/>
      <c r="S931" s="84"/>
      <c r="T931" s="84" t="s">
        <v>6274</v>
      </c>
      <c r="U931" s="84"/>
      <c r="V931" s="84" t="s">
        <v>7287</v>
      </c>
      <c r="W931" s="86">
        <v>43157.863287037035</v>
      </c>
      <c r="X931" s="84" t="s">
        <v>8671</v>
      </c>
      <c r="Y931" s="84"/>
      <c r="Z931" s="84"/>
      <c r="AA931" s="90" t="s">
        <v>10384</v>
      </c>
      <c r="AB931" s="90" t="s">
        <v>11545</v>
      </c>
      <c r="AC931" s="84" t="b">
        <v>0</v>
      </c>
      <c r="AD931" s="84">
        <v>0</v>
      </c>
      <c r="AE931" s="90" t="s">
        <v>11712</v>
      </c>
      <c r="AF931" s="84" t="b">
        <v>0</v>
      </c>
      <c r="AG931" s="84" t="s">
        <v>290</v>
      </c>
      <c r="AH931" s="84"/>
      <c r="AI931" s="90" t="s">
        <v>285</v>
      </c>
      <c r="AJ931" s="84" t="b">
        <v>0</v>
      </c>
      <c r="AK931" s="84">
        <v>0</v>
      </c>
      <c r="AL931" s="90" t="s">
        <v>285</v>
      </c>
      <c r="AM931" s="84" t="s">
        <v>296</v>
      </c>
      <c r="AN931" s="84" t="b">
        <v>0</v>
      </c>
      <c r="AO931" s="90" t="s">
        <v>11545</v>
      </c>
      <c r="AP931" s="84" t="s">
        <v>179</v>
      </c>
      <c r="AQ931" s="84">
        <v>0</v>
      </c>
      <c r="AR931" s="84">
        <v>0</v>
      </c>
      <c r="AS931" s="84"/>
      <c r="AT931" s="84"/>
      <c r="AU931" s="84"/>
      <c r="AV931" s="84"/>
      <c r="AW931" s="84"/>
      <c r="AX931" s="84"/>
      <c r="AY931" s="84"/>
      <c r="AZ931" s="84"/>
    </row>
    <row r="932" spans="1:52" x14ac:dyDescent="0.2">
      <c r="A932" s="69" t="s">
        <v>2776</v>
      </c>
      <c r="B932" s="69" t="s">
        <v>3971</v>
      </c>
      <c r="C932" s="70"/>
      <c r="D932" s="71"/>
      <c r="E932" s="72"/>
      <c r="F932" s="73"/>
      <c r="G932" s="70"/>
      <c r="H932" s="74"/>
      <c r="I932" s="75"/>
      <c r="J932" s="75"/>
      <c r="K932" s="36"/>
      <c r="L932" s="82"/>
      <c r="M932" s="82"/>
      <c r="N932" s="77"/>
      <c r="O932" s="84" t="s">
        <v>256</v>
      </c>
      <c r="P932" s="86">
        <v>43157.863287037035</v>
      </c>
      <c r="Q932" s="84" t="s">
        <v>4824</v>
      </c>
      <c r="R932" s="84"/>
      <c r="S932" s="84"/>
      <c r="T932" s="84" t="s">
        <v>6274</v>
      </c>
      <c r="U932" s="84"/>
      <c r="V932" s="84" t="s">
        <v>7287</v>
      </c>
      <c r="W932" s="86">
        <v>43157.863287037035</v>
      </c>
      <c r="X932" s="84" t="s">
        <v>8671</v>
      </c>
      <c r="Y932" s="84"/>
      <c r="Z932" s="84"/>
      <c r="AA932" s="90" t="s">
        <v>10384</v>
      </c>
      <c r="AB932" s="90" t="s">
        <v>11545</v>
      </c>
      <c r="AC932" s="84" t="b">
        <v>0</v>
      </c>
      <c r="AD932" s="84">
        <v>0</v>
      </c>
      <c r="AE932" s="90" t="s">
        <v>11712</v>
      </c>
      <c r="AF932" s="84" t="b">
        <v>0</v>
      </c>
      <c r="AG932" s="84" t="s">
        <v>290</v>
      </c>
      <c r="AH932" s="84"/>
      <c r="AI932" s="90" t="s">
        <v>285</v>
      </c>
      <c r="AJ932" s="84" t="b">
        <v>0</v>
      </c>
      <c r="AK932" s="84">
        <v>0</v>
      </c>
      <c r="AL932" s="90" t="s">
        <v>285</v>
      </c>
      <c r="AM932" s="84" t="s">
        <v>296</v>
      </c>
      <c r="AN932" s="84" t="b">
        <v>0</v>
      </c>
      <c r="AO932" s="90" t="s">
        <v>11545</v>
      </c>
      <c r="AP932" s="84" t="s">
        <v>179</v>
      </c>
      <c r="AQ932" s="84">
        <v>0</v>
      </c>
      <c r="AR932" s="84">
        <v>0</v>
      </c>
      <c r="AS932" s="84"/>
      <c r="AT932" s="84"/>
      <c r="AU932" s="84"/>
      <c r="AV932" s="84"/>
      <c r="AW932" s="84"/>
      <c r="AX932" s="84"/>
      <c r="AY932" s="84"/>
      <c r="AZ932" s="84"/>
    </row>
    <row r="933" spans="1:52" x14ac:dyDescent="0.2">
      <c r="A933" s="69" t="s">
        <v>2777</v>
      </c>
      <c r="B933" s="69" t="s">
        <v>3972</v>
      </c>
      <c r="C933" s="70"/>
      <c r="D933" s="71"/>
      <c r="E933" s="72"/>
      <c r="F933" s="73"/>
      <c r="G933" s="70"/>
      <c r="H933" s="74"/>
      <c r="I933" s="75"/>
      <c r="J933" s="75"/>
      <c r="K933" s="36"/>
      <c r="L933" s="82"/>
      <c r="M933" s="82"/>
      <c r="N933" s="77"/>
      <c r="O933" s="84" t="s">
        <v>256</v>
      </c>
      <c r="P933" s="86">
        <v>43157.863425925927</v>
      </c>
      <c r="Q933" s="84" t="s">
        <v>4825</v>
      </c>
      <c r="R933" s="84"/>
      <c r="S933" s="84"/>
      <c r="T933" s="84" t="s">
        <v>6274</v>
      </c>
      <c r="U933" s="84"/>
      <c r="V933" s="84" t="s">
        <v>7288</v>
      </c>
      <c r="W933" s="86">
        <v>43157.863425925927</v>
      </c>
      <c r="X933" s="84" t="s">
        <v>8672</v>
      </c>
      <c r="Y933" s="84"/>
      <c r="Z933" s="84"/>
      <c r="AA933" s="90" t="s">
        <v>10385</v>
      </c>
      <c r="AB933" s="90" t="s">
        <v>11546</v>
      </c>
      <c r="AC933" s="84" t="b">
        <v>0</v>
      </c>
      <c r="AD933" s="84">
        <v>0</v>
      </c>
      <c r="AE933" s="90" t="s">
        <v>11713</v>
      </c>
      <c r="AF933" s="84" t="b">
        <v>0</v>
      </c>
      <c r="AG933" s="84" t="s">
        <v>290</v>
      </c>
      <c r="AH933" s="84"/>
      <c r="AI933" s="90" t="s">
        <v>285</v>
      </c>
      <c r="AJ933" s="84" t="b">
        <v>0</v>
      </c>
      <c r="AK933" s="84">
        <v>0</v>
      </c>
      <c r="AL933" s="90" t="s">
        <v>285</v>
      </c>
      <c r="AM933" s="84" t="s">
        <v>294</v>
      </c>
      <c r="AN933" s="84" t="b">
        <v>0</v>
      </c>
      <c r="AO933" s="90" t="s">
        <v>11546</v>
      </c>
      <c r="AP933" s="84" t="s">
        <v>179</v>
      </c>
      <c r="AQ933" s="84">
        <v>0</v>
      </c>
      <c r="AR933" s="84">
        <v>0</v>
      </c>
      <c r="AS933" s="84"/>
      <c r="AT933" s="84"/>
      <c r="AU933" s="84"/>
      <c r="AV933" s="84"/>
      <c r="AW933" s="84"/>
      <c r="AX933" s="84"/>
      <c r="AY933" s="84"/>
      <c r="AZ933" s="84"/>
    </row>
    <row r="934" spans="1:52" x14ac:dyDescent="0.2">
      <c r="A934" s="69" t="s">
        <v>2778</v>
      </c>
      <c r="B934" s="69" t="s">
        <v>3712</v>
      </c>
      <c r="C934" s="70"/>
      <c r="D934" s="71"/>
      <c r="E934" s="72"/>
      <c r="F934" s="73"/>
      <c r="G934" s="70"/>
      <c r="H934" s="74"/>
      <c r="I934" s="75"/>
      <c r="J934" s="75"/>
      <c r="K934" s="36"/>
      <c r="L934" s="82"/>
      <c r="M934" s="82"/>
      <c r="N934" s="77"/>
      <c r="O934" s="84" t="s">
        <v>255</v>
      </c>
      <c r="P934" s="86">
        <v>43157.193854166668</v>
      </c>
      <c r="Q934" s="84" t="s">
        <v>4826</v>
      </c>
      <c r="R934" s="84" t="s">
        <v>5607</v>
      </c>
      <c r="S934" s="84" t="s">
        <v>6076</v>
      </c>
      <c r="T934" s="84" t="s">
        <v>6291</v>
      </c>
      <c r="U934" s="84"/>
      <c r="V934" s="84" t="s">
        <v>7289</v>
      </c>
      <c r="W934" s="86">
        <v>43157.193854166668</v>
      </c>
      <c r="X934" s="84" t="s">
        <v>8673</v>
      </c>
      <c r="Y934" s="84"/>
      <c r="Z934" s="84"/>
      <c r="AA934" s="90" t="s">
        <v>10386</v>
      </c>
      <c r="AB934" s="84"/>
      <c r="AC934" s="84" t="b">
        <v>0</v>
      </c>
      <c r="AD934" s="84">
        <v>19</v>
      </c>
      <c r="AE934" s="90" t="s">
        <v>285</v>
      </c>
      <c r="AF934" s="84" t="b">
        <v>0</v>
      </c>
      <c r="AG934" s="84" t="s">
        <v>290</v>
      </c>
      <c r="AH934" s="84"/>
      <c r="AI934" s="90" t="s">
        <v>285</v>
      </c>
      <c r="AJ934" s="84" t="b">
        <v>0</v>
      </c>
      <c r="AK934" s="84">
        <v>7</v>
      </c>
      <c r="AL934" s="90" t="s">
        <v>285</v>
      </c>
      <c r="AM934" s="84" t="s">
        <v>295</v>
      </c>
      <c r="AN934" s="84" t="b">
        <v>0</v>
      </c>
      <c r="AO934" s="90" t="s">
        <v>10386</v>
      </c>
      <c r="AP934" s="84" t="s">
        <v>308</v>
      </c>
      <c r="AQ934" s="84">
        <v>0</v>
      </c>
      <c r="AR934" s="84">
        <v>0</v>
      </c>
      <c r="AS934" s="84"/>
      <c r="AT934" s="84"/>
      <c r="AU934" s="84"/>
      <c r="AV934" s="84"/>
      <c r="AW934" s="84"/>
      <c r="AX934" s="84"/>
      <c r="AY934" s="84"/>
      <c r="AZ934" s="84"/>
    </row>
    <row r="935" spans="1:52" x14ac:dyDescent="0.2">
      <c r="A935" s="69" t="s">
        <v>2779</v>
      </c>
      <c r="B935" s="69" t="s">
        <v>2778</v>
      </c>
      <c r="C935" s="70"/>
      <c r="D935" s="71"/>
      <c r="E935" s="72"/>
      <c r="F935" s="73"/>
      <c r="G935" s="70"/>
      <c r="H935" s="74"/>
      <c r="I935" s="75"/>
      <c r="J935" s="75"/>
      <c r="K935" s="36"/>
      <c r="L935" s="82"/>
      <c r="M935" s="82"/>
      <c r="N935" s="77"/>
      <c r="O935" s="84" t="s">
        <v>255</v>
      </c>
      <c r="P935" s="86">
        <v>43157.863425925927</v>
      </c>
      <c r="Q935" s="84" t="s">
        <v>4827</v>
      </c>
      <c r="R935" s="84"/>
      <c r="S935" s="84"/>
      <c r="T935" s="84" t="s">
        <v>6291</v>
      </c>
      <c r="U935" s="84"/>
      <c r="V935" s="84" t="s">
        <v>7290</v>
      </c>
      <c r="W935" s="86">
        <v>43157.863425925927</v>
      </c>
      <c r="X935" s="84" t="s">
        <v>8674</v>
      </c>
      <c r="Y935" s="84"/>
      <c r="Z935" s="84"/>
      <c r="AA935" s="90" t="s">
        <v>10387</v>
      </c>
      <c r="AB935" s="84"/>
      <c r="AC935" s="84" t="b">
        <v>0</v>
      </c>
      <c r="AD935" s="84">
        <v>0</v>
      </c>
      <c r="AE935" s="90" t="s">
        <v>285</v>
      </c>
      <c r="AF935" s="84" t="b">
        <v>0</v>
      </c>
      <c r="AG935" s="84" t="s">
        <v>290</v>
      </c>
      <c r="AH935" s="84"/>
      <c r="AI935" s="90" t="s">
        <v>285</v>
      </c>
      <c r="AJ935" s="84" t="b">
        <v>0</v>
      </c>
      <c r="AK935" s="84">
        <v>7</v>
      </c>
      <c r="AL935" s="90" t="s">
        <v>10386</v>
      </c>
      <c r="AM935" s="84" t="s">
        <v>295</v>
      </c>
      <c r="AN935" s="84" t="b">
        <v>0</v>
      </c>
      <c r="AO935" s="90" t="s">
        <v>10386</v>
      </c>
      <c r="AP935" s="84" t="s">
        <v>179</v>
      </c>
      <c r="AQ935" s="84">
        <v>0</v>
      </c>
      <c r="AR935" s="84">
        <v>0</v>
      </c>
      <c r="AS935" s="84"/>
      <c r="AT935" s="84"/>
      <c r="AU935" s="84"/>
      <c r="AV935" s="84"/>
      <c r="AW935" s="84"/>
      <c r="AX935" s="84"/>
      <c r="AY935" s="84"/>
      <c r="AZ935" s="84"/>
    </row>
    <row r="936" spans="1:52" x14ac:dyDescent="0.2">
      <c r="A936" s="69" t="s">
        <v>2779</v>
      </c>
      <c r="B936" s="69" t="s">
        <v>3712</v>
      </c>
      <c r="C936" s="70"/>
      <c r="D936" s="71"/>
      <c r="E936" s="72"/>
      <c r="F936" s="73"/>
      <c r="G936" s="70"/>
      <c r="H936" s="74"/>
      <c r="I936" s="75"/>
      <c r="J936" s="75"/>
      <c r="K936" s="36"/>
      <c r="L936" s="82"/>
      <c r="M936" s="82"/>
      <c r="N936" s="77"/>
      <c r="O936" s="84" t="s">
        <v>255</v>
      </c>
      <c r="P936" s="86">
        <v>43157.863425925927</v>
      </c>
      <c r="Q936" s="84" t="s">
        <v>4827</v>
      </c>
      <c r="R936" s="84"/>
      <c r="S936" s="84"/>
      <c r="T936" s="84" t="s">
        <v>6291</v>
      </c>
      <c r="U936" s="84"/>
      <c r="V936" s="84" t="s">
        <v>7290</v>
      </c>
      <c r="W936" s="86">
        <v>43157.863425925927</v>
      </c>
      <c r="X936" s="84" t="s">
        <v>8674</v>
      </c>
      <c r="Y936" s="84"/>
      <c r="Z936" s="84"/>
      <c r="AA936" s="90" t="s">
        <v>10387</v>
      </c>
      <c r="AB936" s="84"/>
      <c r="AC936" s="84" t="b">
        <v>0</v>
      </c>
      <c r="AD936" s="84">
        <v>0</v>
      </c>
      <c r="AE936" s="90" t="s">
        <v>285</v>
      </c>
      <c r="AF936" s="84" t="b">
        <v>0</v>
      </c>
      <c r="AG936" s="84" t="s">
        <v>290</v>
      </c>
      <c r="AH936" s="84"/>
      <c r="AI936" s="90" t="s">
        <v>285</v>
      </c>
      <c r="AJ936" s="84" t="b">
        <v>0</v>
      </c>
      <c r="AK936" s="84">
        <v>7</v>
      </c>
      <c r="AL936" s="90" t="s">
        <v>10386</v>
      </c>
      <c r="AM936" s="84" t="s">
        <v>295</v>
      </c>
      <c r="AN936" s="84" t="b">
        <v>0</v>
      </c>
      <c r="AO936" s="90" t="s">
        <v>10386</v>
      </c>
      <c r="AP936" s="84" t="s">
        <v>179</v>
      </c>
      <c r="AQ936" s="84">
        <v>0</v>
      </c>
      <c r="AR936" s="84">
        <v>0</v>
      </c>
      <c r="AS936" s="84"/>
      <c r="AT936" s="84"/>
      <c r="AU936" s="84"/>
      <c r="AV936" s="84"/>
      <c r="AW936" s="84"/>
      <c r="AX936" s="84"/>
      <c r="AY936" s="84"/>
      <c r="AZ936" s="84"/>
    </row>
    <row r="937" spans="1:52" x14ac:dyDescent="0.2">
      <c r="A937" s="69" t="s">
        <v>2780</v>
      </c>
      <c r="B937" s="69" t="s">
        <v>3973</v>
      </c>
      <c r="C937" s="70"/>
      <c r="D937" s="71"/>
      <c r="E937" s="72"/>
      <c r="F937" s="73"/>
      <c r="G937" s="70"/>
      <c r="H937" s="74"/>
      <c r="I937" s="75"/>
      <c r="J937" s="75"/>
      <c r="K937" s="36"/>
      <c r="L937" s="82"/>
      <c r="M937" s="82"/>
      <c r="N937" s="77"/>
      <c r="O937" s="84" t="s">
        <v>255</v>
      </c>
      <c r="P937" s="86">
        <v>43157.863564814812</v>
      </c>
      <c r="Q937" s="84" t="s">
        <v>4828</v>
      </c>
      <c r="R937" s="84" t="s">
        <v>5785</v>
      </c>
      <c r="S937" s="84" t="s">
        <v>262</v>
      </c>
      <c r="T937" s="84" t="s">
        <v>6274</v>
      </c>
      <c r="U937" s="84"/>
      <c r="V937" s="84" t="s">
        <v>7291</v>
      </c>
      <c r="W937" s="86">
        <v>43157.863564814812</v>
      </c>
      <c r="X937" s="84" t="s">
        <v>8675</v>
      </c>
      <c r="Y937" s="84"/>
      <c r="Z937" s="84"/>
      <c r="AA937" s="90" t="s">
        <v>10388</v>
      </c>
      <c r="AB937" s="84"/>
      <c r="AC937" s="84" t="b">
        <v>0</v>
      </c>
      <c r="AD937" s="84">
        <v>0</v>
      </c>
      <c r="AE937" s="90" t="s">
        <v>285</v>
      </c>
      <c r="AF937" s="84" t="b">
        <v>0</v>
      </c>
      <c r="AG937" s="84" t="s">
        <v>291</v>
      </c>
      <c r="AH937" s="84"/>
      <c r="AI937" s="90" t="s">
        <v>285</v>
      </c>
      <c r="AJ937" s="84" t="b">
        <v>0</v>
      </c>
      <c r="AK937" s="84">
        <v>0</v>
      </c>
      <c r="AL937" s="90" t="s">
        <v>285</v>
      </c>
      <c r="AM937" s="84" t="s">
        <v>296</v>
      </c>
      <c r="AN937" s="84" t="b">
        <v>0</v>
      </c>
      <c r="AO937" s="90" t="s">
        <v>10388</v>
      </c>
      <c r="AP937" s="84" t="s">
        <v>179</v>
      </c>
      <c r="AQ937" s="84">
        <v>0</v>
      </c>
      <c r="AR937" s="84">
        <v>0</v>
      </c>
      <c r="AS937" s="84"/>
      <c r="AT937" s="84"/>
      <c r="AU937" s="84"/>
      <c r="AV937" s="84"/>
      <c r="AW937" s="84"/>
      <c r="AX937" s="84"/>
      <c r="AY937" s="84"/>
      <c r="AZ937" s="84"/>
    </row>
    <row r="938" spans="1:52" x14ac:dyDescent="0.2">
      <c r="A938" s="69" t="s">
        <v>2780</v>
      </c>
      <c r="B938" s="69" t="s">
        <v>3974</v>
      </c>
      <c r="C938" s="70"/>
      <c r="D938" s="71"/>
      <c r="E938" s="72"/>
      <c r="F938" s="73"/>
      <c r="G938" s="70"/>
      <c r="H938" s="74"/>
      <c r="I938" s="75"/>
      <c r="J938" s="75"/>
      <c r="K938" s="36"/>
      <c r="L938" s="82"/>
      <c r="M938" s="82"/>
      <c r="N938" s="77"/>
      <c r="O938" s="84" t="s">
        <v>255</v>
      </c>
      <c r="P938" s="86">
        <v>43157.863564814812</v>
      </c>
      <c r="Q938" s="84" t="s">
        <v>4828</v>
      </c>
      <c r="R938" s="84" t="s">
        <v>5785</v>
      </c>
      <c r="S938" s="84" t="s">
        <v>262</v>
      </c>
      <c r="T938" s="84" t="s">
        <v>6274</v>
      </c>
      <c r="U938" s="84"/>
      <c r="V938" s="84" t="s">
        <v>7291</v>
      </c>
      <c r="W938" s="86">
        <v>43157.863564814812</v>
      </c>
      <c r="X938" s="84" t="s">
        <v>8675</v>
      </c>
      <c r="Y938" s="84"/>
      <c r="Z938" s="84"/>
      <c r="AA938" s="90" t="s">
        <v>10388</v>
      </c>
      <c r="AB938" s="84"/>
      <c r="AC938" s="84" t="b">
        <v>0</v>
      </c>
      <c r="AD938" s="84">
        <v>0</v>
      </c>
      <c r="AE938" s="90" t="s">
        <v>285</v>
      </c>
      <c r="AF938" s="84" t="b">
        <v>0</v>
      </c>
      <c r="AG938" s="84" t="s">
        <v>291</v>
      </c>
      <c r="AH938" s="84"/>
      <c r="AI938" s="90" t="s">
        <v>285</v>
      </c>
      <c r="AJ938" s="84" t="b">
        <v>0</v>
      </c>
      <c r="AK938" s="84">
        <v>0</v>
      </c>
      <c r="AL938" s="90" t="s">
        <v>285</v>
      </c>
      <c r="AM938" s="84" t="s">
        <v>296</v>
      </c>
      <c r="AN938" s="84" t="b">
        <v>0</v>
      </c>
      <c r="AO938" s="90" t="s">
        <v>10388</v>
      </c>
      <c r="AP938" s="84" t="s">
        <v>179</v>
      </c>
      <c r="AQ938" s="84">
        <v>0</v>
      </c>
      <c r="AR938" s="84">
        <v>0</v>
      </c>
      <c r="AS938" s="84"/>
      <c r="AT938" s="84"/>
      <c r="AU938" s="84"/>
      <c r="AV938" s="84"/>
      <c r="AW938" s="84"/>
      <c r="AX938" s="84"/>
      <c r="AY938" s="84"/>
      <c r="AZ938" s="84"/>
    </row>
    <row r="939" spans="1:52" x14ac:dyDescent="0.2">
      <c r="A939" s="69" t="s">
        <v>2780</v>
      </c>
      <c r="B939" s="69" t="s">
        <v>3827</v>
      </c>
      <c r="C939" s="70"/>
      <c r="D939" s="71"/>
      <c r="E939" s="72"/>
      <c r="F939" s="73"/>
      <c r="G939" s="70"/>
      <c r="H939" s="74"/>
      <c r="I939" s="75"/>
      <c r="J939" s="75"/>
      <c r="K939" s="36"/>
      <c r="L939" s="82"/>
      <c r="M939" s="82"/>
      <c r="N939" s="77"/>
      <c r="O939" s="84" t="s">
        <v>255</v>
      </c>
      <c r="P939" s="86">
        <v>43157.863564814812</v>
      </c>
      <c r="Q939" s="84" t="s">
        <v>4828</v>
      </c>
      <c r="R939" s="84" t="s">
        <v>5785</v>
      </c>
      <c r="S939" s="84" t="s">
        <v>262</v>
      </c>
      <c r="T939" s="84" t="s">
        <v>6274</v>
      </c>
      <c r="U939" s="84"/>
      <c r="V939" s="84" t="s">
        <v>7291</v>
      </c>
      <c r="W939" s="86">
        <v>43157.863564814812</v>
      </c>
      <c r="X939" s="84" t="s">
        <v>8675</v>
      </c>
      <c r="Y939" s="84"/>
      <c r="Z939" s="84"/>
      <c r="AA939" s="90" t="s">
        <v>10388</v>
      </c>
      <c r="AB939" s="84"/>
      <c r="AC939" s="84" t="b">
        <v>0</v>
      </c>
      <c r="AD939" s="84">
        <v>0</v>
      </c>
      <c r="AE939" s="90" t="s">
        <v>285</v>
      </c>
      <c r="AF939" s="84" t="b">
        <v>0</v>
      </c>
      <c r="AG939" s="84" t="s">
        <v>291</v>
      </c>
      <c r="AH939" s="84"/>
      <c r="AI939" s="90" t="s">
        <v>285</v>
      </c>
      <c r="AJ939" s="84" t="b">
        <v>0</v>
      </c>
      <c r="AK939" s="84">
        <v>0</v>
      </c>
      <c r="AL939" s="90" t="s">
        <v>285</v>
      </c>
      <c r="AM939" s="84" t="s">
        <v>296</v>
      </c>
      <c r="AN939" s="84" t="b">
        <v>0</v>
      </c>
      <c r="AO939" s="90" t="s">
        <v>10388</v>
      </c>
      <c r="AP939" s="84" t="s">
        <v>179</v>
      </c>
      <c r="AQ939" s="84">
        <v>0</v>
      </c>
      <c r="AR939" s="84">
        <v>0</v>
      </c>
      <c r="AS939" s="84"/>
      <c r="AT939" s="84"/>
      <c r="AU939" s="84"/>
      <c r="AV939" s="84"/>
      <c r="AW939" s="84"/>
      <c r="AX939" s="84"/>
      <c r="AY939" s="84"/>
      <c r="AZ939" s="84"/>
    </row>
    <row r="940" spans="1:52" x14ac:dyDescent="0.2">
      <c r="A940" s="69" t="s">
        <v>815</v>
      </c>
      <c r="B940" s="69" t="s">
        <v>3721</v>
      </c>
      <c r="C940" s="70"/>
      <c r="D940" s="71"/>
      <c r="E940" s="72"/>
      <c r="F940" s="73"/>
      <c r="G940" s="70"/>
      <c r="H940" s="74"/>
      <c r="I940" s="75"/>
      <c r="J940" s="75"/>
      <c r="K940" s="36"/>
      <c r="L940" s="82"/>
      <c r="M940" s="82"/>
      <c r="N940" s="77"/>
      <c r="O940" s="84" t="s">
        <v>255</v>
      </c>
      <c r="P940" s="86">
        <v>43157.863576388889</v>
      </c>
      <c r="Q940" s="84" t="s">
        <v>4746</v>
      </c>
      <c r="R940" s="84"/>
      <c r="S940" s="84"/>
      <c r="T940" s="84" t="s">
        <v>6401</v>
      </c>
      <c r="U940" s="84"/>
      <c r="V940" s="84" t="s">
        <v>946</v>
      </c>
      <c r="W940" s="86">
        <v>43157.863576388889</v>
      </c>
      <c r="X940" s="84" t="s">
        <v>8676</v>
      </c>
      <c r="Y940" s="84"/>
      <c r="Z940" s="84"/>
      <c r="AA940" s="90" t="s">
        <v>10389</v>
      </c>
      <c r="AB940" s="84"/>
      <c r="AC940" s="84" t="b">
        <v>0</v>
      </c>
      <c r="AD940" s="84">
        <v>0</v>
      </c>
      <c r="AE940" s="90" t="s">
        <v>285</v>
      </c>
      <c r="AF940" s="84" t="b">
        <v>1</v>
      </c>
      <c r="AG940" s="84" t="s">
        <v>290</v>
      </c>
      <c r="AH940" s="84"/>
      <c r="AI940" s="90" t="s">
        <v>11847</v>
      </c>
      <c r="AJ940" s="84" t="b">
        <v>0</v>
      </c>
      <c r="AK940" s="84">
        <v>2</v>
      </c>
      <c r="AL940" s="90" t="s">
        <v>11451</v>
      </c>
      <c r="AM940" s="84" t="s">
        <v>296</v>
      </c>
      <c r="AN940" s="84" t="b">
        <v>0</v>
      </c>
      <c r="AO940" s="90" t="s">
        <v>11451</v>
      </c>
      <c r="AP940" s="84" t="s">
        <v>179</v>
      </c>
      <c r="AQ940" s="84">
        <v>0</v>
      </c>
      <c r="AR940" s="84">
        <v>0</v>
      </c>
      <c r="AS940" s="84"/>
      <c r="AT940" s="84"/>
      <c r="AU940" s="84"/>
      <c r="AV940" s="84"/>
      <c r="AW940" s="84"/>
      <c r="AX940" s="84"/>
      <c r="AY940" s="84"/>
      <c r="AZ940" s="84"/>
    </row>
    <row r="941" spans="1:52" x14ac:dyDescent="0.2">
      <c r="A941" s="69" t="s">
        <v>2781</v>
      </c>
      <c r="B941" s="69" t="s">
        <v>3975</v>
      </c>
      <c r="C941" s="70"/>
      <c r="D941" s="71"/>
      <c r="E941" s="72"/>
      <c r="F941" s="73"/>
      <c r="G941" s="70"/>
      <c r="H941" s="74"/>
      <c r="I941" s="75"/>
      <c r="J941" s="75"/>
      <c r="K941" s="36"/>
      <c r="L941" s="82"/>
      <c r="M941" s="82"/>
      <c r="N941" s="77"/>
      <c r="O941" s="84" t="s">
        <v>255</v>
      </c>
      <c r="P941" s="86">
        <v>43157.863611111112</v>
      </c>
      <c r="Q941" s="84" t="s">
        <v>4829</v>
      </c>
      <c r="R941" s="84"/>
      <c r="S941" s="84"/>
      <c r="T941" s="84" t="s">
        <v>6274</v>
      </c>
      <c r="U941" s="84"/>
      <c r="V941" s="84" t="s">
        <v>7292</v>
      </c>
      <c r="W941" s="86">
        <v>43157.863611111112</v>
      </c>
      <c r="X941" s="84" t="s">
        <v>8677</v>
      </c>
      <c r="Y941" s="84"/>
      <c r="Z941" s="84"/>
      <c r="AA941" s="90" t="s">
        <v>10390</v>
      </c>
      <c r="AB941" s="90" t="s">
        <v>11547</v>
      </c>
      <c r="AC941" s="84" t="b">
        <v>0</v>
      </c>
      <c r="AD941" s="84">
        <v>2</v>
      </c>
      <c r="AE941" s="90" t="s">
        <v>11714</v>
      </c>
      <c r="AF941" s="84" t="b">
        <v>0</v>
      </c>
      <c r="AG941" s="84" t="s">
        <v>292</v>
      </c>
      <c r="AH941" s="84"/>
      <c r="AI941" s="90" t="s">
        <v>285</v>
      </c>
      <c r="AJ941" s="84" t="b">
        <v>0</v>
      </c>
      <c r="AK941" s="84">
        <v>0</v>
      </c>
      <c r="AL941" s="90" t="s">
        <v>285</v>
      </c>
      <c r="AM941" s="84" t="s">
        <v>295</v>
      </c>
      <c r="AN941" s="84" t="b">
        <v>0</v>
      </c>
      <c r="AO941" s="90" t="s">
        <v>11547</v>
      </c>
      <c r="AP941" s="84" t="s">
        <v>179</v>
      </c>
      <c r="AQ941" s="84">
        <v>0</v>
      </c>
      <c r="AR941" s="84">
        <v>0</v>
      </c>
      <c r="AS941" s="84"/>
      <c r="AT941" s="84"/>
      <c r="AU941" s="84"/>
      <c r="AV941" s="84"/>
      <c r="AW941" s="84"/>
      <c r="AX941" s="84"/>
      <c r="AY941" s="84"/>
      <c r="AZ941" s="84"/>
    </row>
    <row r="942" spans="1:52" x14ac:dyDescent="0.2">
      <c r="A942" s="69" t="s">
        <v>2781</v>
      </c>
      <c r="B942" s="69" t="s">
        <v>3976</v>
      </c>
      <c r="C942" s="70"/>
      <c r="D942" s="71"/>
      <c r="E942" s="72"/>
      <c r="F942" s="73"/>
      <c r="G942" s="70"/>
      <c r="H942" s="74"/>
      <c r="I942" s="75"/>
      <c r="J942" s="75"/>
      <c r="K942" s="36"/>
      <c r="L942" s="82"/>
      <c r="M942" s="82"/>
      <c r="N942" s="77"/>
      <c r="O942" s="84" t="s">
        <v>256</v>
      </c>
      <c r="P942" s="86">
        <v>43157.863611111112</v>
      </c>
      <c r="Q942" s="84" t="s">
        <v>4829</v>
      </c>
      <c r="R942" s="84"/>
      <c r="S942" s="84"/>
      <c r="T942" s="84" t="s">
        <v>6274</v>
      </c>
      <c r="U942" s="84"/>
      <c r="V942" s="84" t="s">
        <v>7292</v>
      </c>
      <c r="W942" s="86">
        <v>43157.863611111112</v>
      </c>
      <c r="X942" s="84" t="s">
        <v>8677</v>
      </c>
      <c r="Y942" s="84"/>
      <c r="Z942" s="84"/>
      <c r="AA942" s="90" t="s">
        <v>10390</v>
      </c>
      <c r="AB942" s="90" t="s">
        <v>11547</v>
      </c>
      <c r="AC942" s="84" t="b">
        <v>0</v>
      </c>
      <c r="AD942" s="84">
        <v>2</v>
      </c>
      <c r="AE942" s="90" t="s">
        <v>11714</v>
      </c>
      <c r="AF942" s="84" t="b">
        <v>0</v>
      </c>
      <c r="AG942" s="84" t="s">
        <v>292</v>
      </c>
      <c r="AH942" s="84"/>
      <c r="AI942" s="90" t="s">
        <v>285</v>
      </c>
      <c r="AJ942" s="84" t="b">
        <v>0</v>
      </c>
      <c r="AK942" s="84">
        <v>0</v>
      </c>
      <c r="AL942" s="90" t="s">
        <v>285</v>
      </c>
      <c r="AM942" s="84" t="s">
        <v>295</v>
      </c>
      <c r="AN942" s="84" t="b">
        <v>0</v>
      </c>
      <c r="AO942" s="90" t="s">
        <v>11547</v>
      </c>
      <c r="AP942" s="84" t="s">
        <v>179</v>
      </c>
      <c r="AQ942" s="84">
        <v>0</v>
      </c>
      <c r="AR942" s="84">
        <v>0</v>
      </c>
      <c r="AS942" s="84"/>
      <c r="AT942" s="84"/>
      <c r="AU942" s="84"/>
      <c r="AV942" s="84"/>
      <c r="AW942" s="84"/>
      <c r="AX942" s="84"/>
      <c r="AY942" s="84"/>
      <c r="AZ942" s="84"/>
    </row>
    <row r="943" spans="1:52" x14ac:dyDescent="0.2">
      <c r="A943" s="69" t="s">
        <v>2782</v>
      </c>
      <c r="B943" s="69" t="s">
        <v>2782</v>
      </c>
      <c r="C943" s="70"/>
      <c r="D943" s="71"/>
      <c r="E943" s="72"/>
      <c r="F943" s="73"/>
      <c r="G943" s="70"/>
      <c r="H943" s="74"/>
      <c r="I943" s="75"/>
      <c r="J943" s="75"/>
      <c r="K943" s="36"/>
      <c r="L943" s="82"/>
      <c r="M943" s="82"/>
      <c r="N943" s="77"/>
      <c r="O943" s="84" t="s">
        <v>179</v>
      </c>
      <c r="P943" s="86">
        <v>43157.863634259258</v>
      </c>
      <c r="Q943" s="84" t="s">
        <v>4830</v>
      </c>
      <c r="R943" s="84" t="s">
        <v>5786</v>
      </c>
      <c r="S943" s="84" t="s">
        <v>6131</v>
      </c>
      <c r="T943" s="84" t="s">
        <v>6274</v>
      </c>
      <c r="U943" s="84"/>
      <c r="V943" s="84" t="s">
        <v>7293</v>
      </c>
      <c r="W943" s="86">
        <v>43157.863634259258</v>
      </c>
      <c r="X943" s="84" t="s">
        <v>8678</v>
      </c>
      <c r="Y943" s="84"/>
      <c r="Z943" s="84"/>
      <c r="AA943" s="90" t="s">
        <v>10391</v>
      </c>
      <c r="AB943" s="84"/>
      <c r="AC943" s="84" t="b">
        <v>0</v>
      </c>
      <c r="AD943" s="84">
        <v>0</v>
      </c>
      <c r="AE943" s="90" t="s">
        <v>285</v>
      </c>
      <c r="AF943" s="84" t="b">
        <v>0</v>
      </c>
      <c r="AG943" s="84" t="s">
        <v>290</v>
      </c>
      <c r="AH943" s="84"/>
      <c r="AI943" s="90" t="s">
        <v>285</v>
      </c>
      <c r="AJ943" s="84" t="b">
        <v>0</v>
      </c>
      <c r="AK943" s="84">
        <v>0</v>
      </c>
      <c r="AL943" s="90" t="s">
        <v>285</v>
      </c>
      <c r="AM943" s="84" t="s">
        <v>401</v>
      </c>
      <c r="AN943" s="84" t="b">
        <v>0</v>
      </c>
      <c r="AO943" s="90" t="s">
        <v>10391</v>
      </c>
      <c r="AP943" s="84" t="s">
        <v>179</v>
      </c>
      <c r="AQ943" s="84">
        <v>0</v>
      </c>
      <c r="AR943" s="84">
        <v>0</v>
      </c>
      <c r="AS943" s="84"/>
      <c r="AT943" s="84"/>
      <c r="AU943" s="84"/>
      <c r="AV943" s="84"/>
      <c r="AW943" s="84"/>
      <c r="AX943" s="84"/>
      <c r="AY943" s="84"/>
      <c r="AZ943" s="84"/>
    </row>
    <row r="944" spans="1:52" x14ac:dyDescent="0.2">
      <c r="A944" s="69" t="s">
        <v>2783</v>
      </c>
      <c r="B944" s="69" t="s">
        <v>3939</v>
      </c>
      <c r="C944" s="70"/>
      <c r="D944" s="71"/>
      <c r="E944" s="72"/>
      <c r="F944" s="73"/>
      <c r="G944" s="70"/>
      <c r="H944" s="74"/>
      <c r="I944" s="75"/>
      <c r="J944" s="75"/>
      <c r="K944" s="36"/>
      <c r="L944" s="82"/>
      <c r="M944" s="82"/>
      <c r="N944" s="77"/>
      <c r="O944" s="84" t="s">
        <v>255</v>
      </c>
      <c r="P944" s="86">
        <v>43157.863692129627</v>
      </c>
      <c r="Q944" s="84" t="s">
        <v>4831</v>
      </c>
      <c r="R944" s="84"/>
      <c r="S944" s="84"/>
      <c r="T944" s="84" t="s">
        <v>6422</v>
      </c>
      <c r="U944" s="84"/>
      <c r="V944" s="84" t="s">
        <v>7294</v>
      </c>
      <c r="W944" s="86">
        <v>43157.863692129627</v>
      </c>
      <c r="X944" s="84" t="s">
        <v>8679</v>
      </c>
      <c r="Y944" s="84"/>
      <c r="Z944" s="84"/>
      <c r="AA944" s="90" t="s">
        <v>10392</v>
      </c>
      <c r="AB944" s="90" t="s">
        <v>11548</v>
      </c>
      <c r="AC944" s="84" t="b">
        <v>0</v>
      </c>
      <c r="AD944" s="84">
        <v>0</v>
      </c>
      <c r="AE944" s="90" t="s">
        <v>11715</v>
      </c>
      <c r="AF944" s="84" t="b">
        <v>0</v>
      </c>
      <c r="AG944" s="84" t="s">
        <v>290</v>
      </c>
      <c r="AH944" s="84"/>
      <c r="AI944" s="90" t="s">
        <v>285</v>
      </c>
      <c r="AJ944" s="84" t="b">
        <v>0</v>
      </c>
      <c r="AK944" s="84">
        <v>0</v>
      </c>
      <c r="AL944" s="90" t="s">
        <v>285</v>
      </c>
      <c r="AM944" s="84" t="s">
        <v>294</v>
      </c>
      <c r="AN944" s="84" t="b">
        <v>0</v>
      </c>
      <c r="AO944" s="90" t="s">
        <v>11548</v>
      </c>
      <c r="AP944" s="84" t="s">
        <v>179</v>
      </c>
      <c r="AQ944" s="84">
        <v>0</v>
      </c>
      <c r="AR944" s="84">
        <v>0</v>
      </c>
      <c r="AS944" s="84"/>
      <c r="AT944" s="84"/>
      <c r="AU944" s="84"/>
      <c r="AV944" s="84"/>
      <c r="AW944" s="84"/>
      <c r="AX944" s="84"/>
      <c r="AY944" s="84"/>
      <c r="AZ944" s="84"/>
    </row>
    <row r="945" spans="1:52" x14ac:dyDescent="0.2">
      <c r="A945" s="69" t="s">
        <v>2783</v>
      </c>
      <c r="B945" s="69" t="s">
        <v>881</v>
      </c>
      <c r="C945" s="70"/>
      <c r="D945" s="71"/>
      <c r="E945" s="72"/>
      <c r="F945" s="73"/>
      <c r="G945" s="70"/>
      <c r="H945" s="74"/>
      <c r="I945" s="75"/>
      <c r="J945" s="75"/>
      <c r="K945" s="36"/>
      <c r="L945" s="82"/>
      <c r="M945" s="82"/>
      <c r="N945" s="77"/>
      <c r="O945" s="84" t="s">
        <v>255</v>
      </c>
      <c r="P945" s="86">
        <v>43157.863692129627</v>
      </c>
      <c r="Q945" s="84" t="s">
        <v>4831</v>
      </c>
      <c r="R945" s="84"/>
      <c r="S945" s="84"/>
      <c r="T945" s="84" t="s">
        <v>6422</v>
      </c>
      <c r="U945" s="84"/>
      <c r="V945" s="84" t="s">
        <v>7294</v>
      </c>
      <c r="W945" s="86">
        <v>43157.863692129627</v>
      </c>
      <c r="X945" s="84" t="s">
        <v>8679</v>
      </c>
      <c r="Y945" s="84"/>
      <c r="Z945" s="84"/>
      <c r="AA945" s="90" t="s">
        <v>10392</v>
      </c>
      <c r="AB945" s="90" t="s">
        <v>11548</v>
      </c>
      <c r="AC945" s="84" t="b">
        <v>0</v>
      </c>
      <c r="AD945" s="84">
        <v>0</v>
      </c>
      <c r="AE945" s="90" t="s">
        <v>11715</v>
      </c>
      <c r="AF945" s="84" t="b">
        <v>0</v>
      </c>
      <c r="AG945" s="84" t="s">
        <v>290</v>
      </c>
      <c r="AH945" s="84"/>
      <c r="AI945" s="90" t="s">
        <v>285</v>
      </c>
      <c r="AJ945" s="84" t="b">
        <v>0</v>
      </c>
      <c r="AK945" s="84">
        <v>0</v>
      </c>
      <c r="AL945" s="90" t="s">
        <v>285</v>
      </c>
      <c r="AM945" s="84" t="s">
        <v>294</v>
      </c>
      <c r="AN945" s="84" t="b">
        <v>0</v>
      </c>
      <c r="AO945" s="90" t="s">
        <v>11548</v>
      </c>
      <c r="AP945" s="84" t="s">
        <v>179</v>
      </c>
      <c r="AQ945" s="84">
        <v>0</v>
      </c>
      <c r="AR945" s="84">
        <v>0</v>
      </c>
      <c r="AS945" s="84"/>
      <c r="AT945" s="84"/>
      <c r="AU945" s="84"/>
      <c r="AV945" s="84"/>
      <c r="AW945" s="84"/>
      <c r="AX945" s="84"/>
      <c r="AY945" s="84"/>
      <c r="AZ945" s="84"/>
    </row>
    <row r="946" spans="1:52" x14ac:dyDescent="0.2">
      <c r="A946" s="69" t="s">
        <v>2783</v>
      </c>
      <c r="B946" s="69" t="s">
        <v>239</v>
      </c>
      <c r="C946" s="70"/>
      <c r="D946" s="71"/>
      <c r="E946" s="72"/>
      <c r="F946" s="73"/>
      <c r="G946" s="70"/>
      <c r="H946" s="74"/>
      <c r="I946" s="75"/>
      <c r="J946" s="75"/>
      <c r="K946" s="36"/>
      <c r="L946" s="82"/>
      <c r="M946" s="82"/>
      <c r="N946" s="77"/>
      <c r="O946" s="84" t="s">
        <v>255</v>
      </c>
      <c r="P946" s="86">
        <v>43157.863692129627</v>
      </c>
      <c r="Q946" s="84" t="s">
        <v>4831</v>
      </c>
      <c r="R946" s="84"/>
      <c r="S946" s="84"/>
      <c r="T946" s="84" t="s">
        <v>6422</v>
      </c>
      <c r="U946" s="84"/>
      <c r="V946" s="84" t="s">
        <v>7294</v>
      </c>
      <c r="W946" s="86">
        <v>43157.863692129627</v>
      </c>
      <c r="X946" s="84" t="s">
        <v>8679</v>
      </c>
      <c r="Y946" s="84"/>
      <c r="Z946" s="84"/>
      <c r="AA946" s="90" t="s">
        <v>10392</v>
      </c>
      <c r="AB946" s="90" t="s">
        <v>11548</v>
      </c>
      <c r="AC946" s="84" t="b">
        <v>0</v>
      </c>
      <c r="AD946" s="84">
        <v>0</v>
      </c>
      <c r="AE946" s="90" t="s">
        <v>11715</v>
      </c>
      <c r="AF946" s="84" t="b">
        <v>0</v>
      </c>
      <c r="AG946" s="84" t="s">
        <v>290</v>
      </c>
      <c r="AH946" s="84"/>
      <c r="AI946" s="90" t="s">
        <v>285</v>
      </c>
      <c r="AJ946" s="84" t="b">
        <v>0</v>
      </c>
      <c r="AK946" s="84">
        <v>0</v>
      </c>
      <c r="AL946" s="90" t="s">
        <v>285</v>
      </c>
      <c r="AM946" s="84" t="s">
        <v>294</v>
      </c>
      <c r="AN946" s="84" t="b">
        <v>0</v>
      </c>
      <c r="AO946" s="90" t="s">
        <v>11548</v>
      </c>
      <c r="AP946" s="84" t="s">
        <v>179</v>
      </c>
      <c r="AQ946" s="84">
        <v>0</v>
      </c>
      <c r="AR946" s="84">
        <v>0</v>
      </c>
      <c r="AS946" s="84"/>
      <c r="AT946" s="84"/>
      <c r="AU946" s="84"/>
      <c r="AV946" s="84"/>
      <c r="AW946" s="84"/>
      <c r="AX946" s="84"/>
      <c r="AY946" s="84"/>
      <c r="AZ946" s="84"/>
    </row>
    <row r="947" spans="1:52" x14ac:dyDescent="0.2">
      <c r="A947" s="69" t="s">
        <v>2783</v>
      </c>
      <c r="B947" s="69" t="s">
        <v>3977</v>
      </c>
      <c r="C947" s="70"/>
      <c r="D947" s="71"/>
      <c r="E947" s="72"/>
      <c r="F947" s="73"/>
      <c r="G947" s="70"/>
      <c r="H947" s="74"/>
      <c r="I947" s="75"/>
      <c r="J947" s="75"/>
      <c r="K947" s="36"/>
      <c r="L947" s="82"/>
      <c r="M947" s="82"/>
      <c r="N947" s="77"/>
      <c r="O947" s="84" t="s">
        <v>255</v>
      </c>
      <c r="P947" s="86">
        <v>43157.863692129627</v>
      </c>
      <c r="Q947" s="84" t="s">
        <v>4831</v>
      </c>
      <c r="R947" s="84"/>
      <c r="S947" s="84"/>
      <c r="T947" s="84" t="s">
        <v>6422</v>
      </c>
      <c r="U947" s="84"/>
      <c r="V947" s="84" t="s">
        <v>7294</v>
      </c>
      <c r="W947" s="86">
        <v>43157.863692129627</v>
      </c>
      <c r="X947" s="84" t="s">
        <v>8679</v>
      </c>
      <c r="Y947" s="84"/>
      <c r="Z947" s="84"/>
      <c r="AA947" s="90" t="s">
        <v>10392</v>
      </c>
      <c r="AB947" s="90" t="s">
        <v>11548</v>
      </c>
      <c r="AC947" s="84" t="b">
        <v>0</v>
      </c>
      <c r="AD947" s="84">
        <v>0</v>
      </c>
      <c r="AE947" s="90" t="s">
        <v>11715</v>
      </c>
      <c r="AF947" s="84" t="b">
        <v>0</v>
      </c>
      <c r="AG947" s="84" t="s">
        <v>290</v>
      </c>
      <c r="AH947" s="84"/>
      <c r="AI947" s="90" t="s">
        <v>285</v>
      </c>
      <c r="AJ947" s="84" t="b">
        <v>0</v>
      </c>
      <c r="AK947" s="84">
        <v>0</v>
      </c>
      <c r="AL947" s="90" t="s">
        <v>285</v>
      </c>
      <c r="AM947" s="84" t="s">
        <v>294</v>
      </c>
      <c r="AN947" s="84" t="b">
        <v>0</v>
      </c>
      <c r="AO947" s="90" t="s">
        <v>11548</v>
      </c>
      <c r="AP947" s="84" t="s">
        <v>179</v>
      </c>
      <c r="AQ947" s="84">
        <v>0</v>
      </c>
      <c r="AR947" s="84">
        <v>0</v>
      </c>
      <c r="AS947" s="84"/>
      <c r="AT947" s="84"/>
      <c r="AU947" s="84"/>
      <c r="AV947" s="84"/>
      <c r="AW947" s="84"/>
      <c r="AX947" s="84"/>
      <c r="AY947" s="84"/>
      <c r="AZ947" s="84"/>
    </row>
    <row r="948" spans="1:52" x14ac:dyDescent="0.2">
      <c r="A948" s="69" t="s">
        <v>2783</v>
      </c>
      <c r="B948" s="69" t="s">
        <v>3978</v>
      </c>
      <c r="C948" s="70"/>
      <c r="D948" s="71"/>
      <c r="E948" s="72"/>
      <c r="F948" s="73"/>
      <c r="G948" s="70"/>
      <c r="H948" s="74"/>
      <c r="I948" s="75"/>
      <c r="J948" s="75"/>
      <c r="K948" s="36"/>
      <c r="L948" s="82"/>
      <c r="M948" s="82"/>
      <c r="N948" s="77"/>
      <c r="O948" s="84" t="s">
        <v>255</v>
      </c>
      <c r="P948" s="86">
        <v>43157.863692129627</v>
      </c>
      <c r="Q948" s="84" t="s">
        <v>4831</v>
      </c>
      <c r="R948" s="84"/>
      <c r="S948" s="84"/>
      <c r="T948" s="84" t="s">
        <v>6422</v>
      </c>
      <c r="U948" s="84"/>
      <c r="V948" s="84" t="s">
        <v>7294</v>
      </c>
      <c r="W948" s="86">
        <v>43157.863692129627</v>
      </c>
      <c r="X948" s="84" t="s">
        <v>8679</v>
      </c>
      <c r="Y948" s="84"/>
      <c r="Z948" s="84"/>
      <c r="AA948" s="90" t="s">
        <v>10392</v>
      </c>
      <c r="AB948" s="90" t="s">
        <v>11548</v>
      </c>
      <c r="AC948" s="84" t="b">
        <v>0</v>
      </c>
      <c r="AD948" s="84">
        <v>0</v>
      </c>
      <c r="AE948" s="90" t="s">
        <v>11715</v>
      </c>
      <c r="AF948" s="84" t="b">
        <v>0</v>
      </c>
      <c r="AG948" s="84" t="s">
        <v>290</v>
      </c>
      <c r="AH948" s="84"/>
      <c r="AI948" s="90" t="s">
        <v>285</v>
      </c>
      <c r="AJ948" s="84" t="b">
        <v>0</v>
      </c>
      <c r="AK948" s="84">
        <v>0</v>
      </c>
      <c r="AL948" s="90" t="s">
        <v>285</v>
      </c>
      <c r="AM948" s="84" t="s">
        <v>294</v>
      </c>
      <c r="AN948" s="84" t="b">
        <v>0</v>
      </c>
      <c r="AO948" s="90" t="s">
        <v>11548</v>
      </c>
      <c r="AP948" s="84" t="s">
        <v>179</v>
      </c>
      <c r="AQ948" s="84">
        <v>0</v>
      </c>
      <c r="AR948" s="84">
        <v>0</v>
      </c>
      <c r="AS948" s="84"/>
      <c r="AT948" s="84"/>
      <c r="AU948" s="84"/>
      <c r="AV948" s="84"/>
      <c r="AW948" s="84"/>
      <c r="AX948" s="84"/>
      <c r="AY948" s="84"/>
      <c r="AZ948" s="84"/>
    </row>
    <row r="949" spans="1:52" x14ac:dyDescent="0.2">
      <c r="A949" s="69" t="s">
        <v>2783</v>
      </c>
      <c r="B949" s="69" t="s">
        <v>3979</v>
      </c>
      <c r="C949" s="70"/>
      <c r="D949" s="71"/>
      <c r="E949" s="72"/>
      <c r="F949" s="73"/>
      <c r="G949" s="70"/>
      <c r="H949" s="74"/>
      <c r="I949" s="75"/>
      <c r="J949" s="75"/>
      <c r="K949" s="36"/>
      <c r="L949" s="82"/>
      <c r="M949" s="82"/>
      <c r="N949" s="77"/>
      <c r="O949" s="84" t="s">
        <v>255</v>
      </c>
      <c r="P949" s="86">
        <v>43157.863692129627</v>
      </c>
      <c r="Q949" s="84" t="s">
        <v>4831</v>
      </c>
      <c r="R949" s="84"/>
      <c r="S949" s="84"/>
      <c r="T949" s="84" t="s">
        <v>6422</v>
      </c>
      <c r="U949" s="84"/>
      <c r="V949" s="84" t="s">
        <v>7294</v>
      </c>
      <c r="W949" s="86">
        <v>43157.863692129627</v>
      </c>
      <c r="X949" s="84" t="s">
        <v>8679</v>
      </c>
      <c r="Y949" s="84"/>
      <c r="Z949" s="84"/>
      <c r="AA949" s="90" t="s">
        <v>10392</v>
      </c>
      <c r="AB949" s="90" t="s">
        <v>11548</v>
      </c>
      <c r="AC949" s="84" t="b">
        <v>0</v>
      </c>
      <c r="AD949" s="84">
        <v>0</v>
      </c>
      <c r="AE949" s="90" t="s">
        <v>11715</v>
      </c>
      <c r="AF949" s="84" t="b">
        <v>0</v>
      </c>
      <c r="AG949" s="84" t="s">
        <v>290</v>
      </c>
      <c r="AH949" s="84"/>
      <c r="AI949" s="90" t="s">
        <v>285</v>
      </c>
      <c r="AJ949" s="84" t="b">
        <v>0</v>
      </c>
      <c r="AK949" s="84">
        <v>0</v>
      </c>
      <c r="AL949" s="90" t="s">
        <v>285</v>
      </c>
      <c r="AM949" s="84" t="s">
        <v>294</v>
      </c>
      <c r="AN949" s="84" t="b">
        <v>0</v>
      </c>
      <c r="AO949" s="90" t="s">
        <v>11548</v>
      </c>
      <c r="AP949" s="84" t="s">
        <v>179</v>
      </c>
      <c r="AQ949" s="84">
        <v>0</v>
      </c>
      <c r="AR949" s="84">
        <v>0</v>
      </c>
      <c r="AS949" s="84"/>
      <c r="AT949" s="84"/>
      <c r="AU949" s="84"/>
      <c r="AV949" s="84"/>
      <c r="AW949" s="84"/>
      <c r="AX949" s="84"/>
      <c r="AY949" s="84"/>
      <c r="AZ949" s="84"/>
    </row>
    <row r="950" spans="1:52" x14ac:dyDescent="0.2">
      <c r="A950" s="69" t="s">
        <v>2783</v>
      </c>
      <c r="B950" s="69" t="s">
        <v>3980</v>
      </c>
      <c r="C950" s="70"/>
      <c r="D950" s="71"/>
      <c r="E950" s="72"/>
      <c r="F950" s="73"/>
      <c r="G950" s="70"/>
      <c r="H950" s="74"/>
      <c r="I950" s="75"/>
      <c r="J950" s="75"/>
      <c r="K950" s="36"/>
      <c r="L950" s="82"/>
      <c r="M950" s="82"/>
      <c r="N950" s="77"/>
      <c r="O950" s="84" t="s">
        <v>256</v>
      </c>
      <c r="P950" s="86">
        <v>43157.863692129627</v>
      </c>
      <c r="Q950" s="84" t="s">
        <v>4831</v>
      </c>
      <c r="R950" s="84"/>
      <c r="S950" s="84"/>
      <c r="T950" s="84" t="s">
        <v>6422</v>
      </c>
      <c r="U950" s="84"/>
      <c r="V950" s="84" t="s">
        <v>7294</v>
      </c>
      <c r="W950" s="86">
        <v>43157.863692129627</v>
      </c>
      <c r="X950" s="84" t="s">
        <v>8679</v>
      </c>
      <c r="Y950" s="84"/>
      <c r="Z950" s="84"/>
      <c r="AA950" s="90" t="s">
        <v>10392</v>
      </c>
      <c r="AB950" s="90" t="s">
        <v>11548</v>
      </c>
      <c r="AC950" s="84" t="b">
        <v>0</v>
      </c>
      <c r="AD950" s="84">
        <v>0</v>
      </c>
      <c r="AE950" s="90" t="s">
        <v>11715</v>
      </c>
      <c r="AF950" s="84" t="b">
        <v>0</v>
      </c>
      <c r="AG950" s="84" t="s">
        <v>290</v>
      </c>
      <c r="AH950" s="84"/>
      <c r="AI950" s="90" t="s">
        <v>285</v>
      </c>
      <c r="AJ950" s="84" t="b">
        <v>0</v>
      </c>
      <c r="AK950" s="84">
        <v>0</v>
      </c>
      <c r="AL950" s="90" t="s">
        <v>285</v>
      </c>
      <c r="AM950" s="84" t="s">
        <v>294</v>
      </c>
      <c r="AN950" s="84" t="b">
        <v>0</v>
      </c>
      <c r="AO950" s="90" t="s">
        <v>11548</v>
      </c>
      <c r="AP950" s="84" t="s">
        <v>179</v>
      </c>
      <c r="AQ950" s="84">
        <v>0</v>
      </c>
      <c r="AR950" s="84">
        <v>0</v>
      </c>
      <c r="AS950" s="84"/>
      <c r="AT950" s="84"/>
      <c r="AU950" s="84"/>
      <c r="AV950" s="84"/>
      <c r="AW950" s="84"/>
      <c r="AX950" s="84"/>
      <c r="AY950" s="84"/>
      <c r="AZ950" s="84"/>
    </row>
    <row r="951" spans="1:52" x14ac:dyDescent="0.2">
      <c r="A951" s="69" t="s">
        <v>2783</v>
      </c>
      <c r="B951" s="69" t="s">
        <v>3874</v>
      </c>
      <c r="C951" s="70"/>
      <c r="D951" s="71"/>
      <c r="E951" s="72"/>
      <c r="F951" s="73"/>
      <c r="G951" s="70"/>
      <c r="H951" s="74"/>
      <c r="I951" s="75"/>
      <c r="J951" s="75"/>
      <c r="K951" s="36"/>
      <c r="L951" s="82"/>
      <c r="M951" s="82"/>
      <c r="N951" s="77"/>
      <c r="O951" s="84" t="s">
        <v>255</v>
      </c>
      <c r="P951" s="86">
        <v>43157.863692129627</v>
      </c>
      <c r="Q951" s="84" t="s">
        <v>4831</v>
      </c>
      <c r="R951" s="84"/>
      <c r="S951" s="84"/>
      <c r="T951" s="84" t="s">
        <v>6422</v>
      </c>
      <c r="U951" s="84"/>
      <c r="V951" s="84" t="s">
        <v>7294</v>
      </c>
      <c r="W951" s="86">
        <v>43157.863692129627</v>
      </c>
      <c r="X951" s="84" t="s">
        <v>8679</v>
      </c>
      <c r="Y951" s="84"/>
      <c r="Z951" s="84"/>
      <c r="AA951" s="90" t="s">
        <v>10392</v>
      </c>
      <c r="AB951" s="90" t="s">
        <v>11548</v>
      </c>
      <c r="AC951" s="84" t="b">
        <v>0</v>
      </c>
      <c r="AD951" s="84">
        <v>0</v>
      </c>
      <c r="AE951" s="90" t="s">
        <v>11715</v>
      </c>
      <c r="AF951" s="84" t="b">
        <v>0</v>
      </c>
      <c r="AG951" s="84" t="s">
        <v>290</v>
      </c>
      <c r="AH951" s="84"/>
      <c r="AI951" s="90" t="s">
        <v>285</v>
      </c>
      <c r="AJ951" s="84" t="b">
        <v>0</v>
      </c>
      <c r="AK951" s="84">
        <v>0</v>
      </c>
      <c r="AL951" s="90" t="s">
        <v>285</v>
      </c>
      <c r="AM951" s="84" t="s">
        <v>294</v>
      </c>
      <c r="AN951" s="84" t="b">
        <v>0</v>
      </c>
      <c r="AO951" s="90" t="s">
        <v>11548</v>
      </c>
      <c r="AP951" s="84" t="s">
        <v>179</v>
      </c>
      <c r="AQ951" s="84">
        <v>0</v>
      </c>
      <c r="AR951" s="84">
        <v>0</v>
      </c>
      <c r="AS951" s="84"/>
      <c r="AT951" s="84"/>
      <c r="AU951" s="84"/>
      <c r="AV951" s="84"/>
      <c r="AW951" s="84"/>
      <c r="AX951" s="84"/>
      <c r="AY951" s="84"/>
      <c r="AZ951" s="84"/>
    </row>
    <row r="952" spans="1:52" x14ac:dyDescent="0.2">
      <c r="A952" s="69" t="s">
        <v>2784</v>
      </c>
      <c r="B952" s="69" t="s">
        <v>2784</v>
      </c>
      <c r="C952" s="70"/>
      <c r="D952" s="71"/>
      <c r="E952" s="72"/>
      <c r="F952" s="73"/>
      <c r="G952" s="70"/>
      <c r="H952" s="74"/>
      <c r="I952" s="75"/>
      <c r="J952" s="75"/>
      <c r="K952" s="36"/>
      <c r="L952" s="82"/>
      <c r="M952" s="82"/>
      <c r="N952" s="77"/>
      <c r="O952" s="84" t="s">
        <v>179</v>
      </c>
      <c r="P952" s="86">
        <v>43157.863807870373</v>
      </c>
      <c r="Q952" s="84" t="s">
        <v>4832</v>
      </c>
      <c r="R952" s="84" t="s">
        <v>5787</v>
      </c>
      <c r="S952" s="84" t="s">
        <v>6138</v>
      </c>
      <c r="T952" s="84" t="s">
        <v>6423</v>
      </c>
      <c r="U952" s="84" t="s">
        <v>6690</v>
      </c>
      <c r="V952" s="84" t="s">
        <v>6690</v>
      </c>
      <c r="W952" s="86">
        <v>43157.863807870373</v>
      </c>
      <c r="X952" s="84" t="s">
        <v>8680</v>
      </c>
      <c r="Y952" s="84"/>
      <c r="Z952" s="84"/>
      <c r="AA952" s="90" t="s">
        <v>10393</v>
      </c>
      <c r="AB952" s="84"/>
      <c r="AC952" s="84" t="b">
        <v>0</v>
      </c>
      <c r="AD952" s="84">
        <v>0</v>
      </c>
      <c r="AE952" s="90" t="s">
        <v>285</v>
      </c>
      <c r="AF952" s="84" t="b">
        <v>0</v>
      </c>
      <c r="AG952" s="84" t="s">
        <v>290</v>
      </c>
      <c r="AH952" s="84"/>
      <c r="AI952" s="90" t="s">
        <v>285</v>
      </c>
      <c r="AJ952" s="84" t="b">
        <v>0</v>
      </c>
      <c r="AK952" s="84">
        <v>0</v>
      </c>
      <c r="AL952" s="90" t="s">
        <v>285</v>
      </c>
      <c r="AM952" s="84" t="s">
        <v>11915</v>
      </c>
      <c r="AN952" s="84" t="b">
        <v>0</v>
      </c>
      <c r="AO952" s="90" t="s">
        <v>10393</v>
      </c>
      <c r="AP952" s="84" t="s">
        <v>179</v>
      </c>
      <c r="AQ952" s="84">
        <v>0</v>
      </c>
      <c r="AR952" s="84">
        <v>0</v>
      </c>
      <c r="AS952" s="84"/>
      <c r="AT952" s="84"/>
      <c r="AU952" s="84"/>
      <c r="AV952" s="84"/>
      <c r="AW952" s="84"/>
      <c r="AX952" s="84"/>
      <c r="AY952" s="84"/>
      <c r="AZ952" s="84"/>
    </row>
    <row r="953" spans="1:52" x14ac:dyDescent="0.2">
      <c r="A953" s="69" t="s">
        <v>2785</v>
      </c>
      <c r="B953" s="69" t="s">
        <v>2785</v>
      </c>
      <c r="C953" s="70"/>
      <c r="D953" s="71"/>
      <c r="E953" s="72"/>
      <c r="F953" s="73"/>
      <c r="G953" s="70"/>
      <c r="H953" s="74"/>
      <c r="I953" s="75"/>
      <c r="J953" s="75"/>
      <c r="K953" s="36"/>
      <c r="L953" s="82"/>
      <c r="M953" s="82"/>
      <c r="N953" s="77"/>
      <c r="O953" s="84" t="s">
        <v>179</v>
      </c>
      <c r="P953" s="86">
        <v>43157.863888888889</v>
      </c>
      <c r="Q953" s="84" t="s">
        <v>4833</v>
      </c>
      <c r="R953" s="84" t="s">
        <v>5788</v>
      </c>
      <c r="S953" s="84" t="s">
        <v>6157</v>
      </c>
      <c r="T953" s="84" t="s">
        <v>6274</v>
      </c>
      <c r="U953" s="84" t="s">
        <v>6691</v>
      </c>
      <c r="V953" s="84" t="s">
        <v>6691</v>
      </c>
      <c r="W953" s="86">
        <v>43157.863888888889</v>
      </c>
      <c r="X953" s="84" t="s">
        <v>8681</v>
      </c>
      <c r="Y953" s="84"/>
      <c r="Z953" s="84"/>
      <c r="AA953" s="90" t="s">
        <v>10394</v>
      </c>
      <c r="AB953" s="84"/>
      <c r="AC953" s="84" t="b">
        <v>0</v>
      </c>
      <c r="AD953" s="84">
        <v>3</v>
      </c>
      <c r="AE953" s="90" t="s">
        <v>285</v>
      </c>
      <c r="AF953" s="84" t="b">
        <v>0</v>
      </c>
      <c r="AG953" s="84" t="s">
        <v>290</v>
      </c>
      <c r="AH953" s="84"/>
      <c r="AI953" s="90" t="s">
        <v>285</v>
      </c>
      <c r="AJ953" s="84" t="b">
        <v>0</v>
      </c>
      <c r="AK953" s="84">
        <v>0</v>
      </c>
      <c r="AL953" s="90" t="s">
        <v>285</v>
      </c>
      <c r="AM953" s="84" t="s">
        <v>297</v>
      </c>
      <c r="AN953" s="84" t="b">
        <v>0</v>
      </c>
      <c r="AO953" s="90" t="s">
        <v>10394</v>
      </c>
      <c r="AP953" s="84" t="s">
        <v>179</v>
      </c>
      <c r="AQ953" s="84">
        <v>0</v>
      </c>
      <c r="AR953" s="84">
        <v>0</v>
      </c>
      <c r="AS953" s="84"/>
      <c r="AT953" s="84"/>
      <c r="AU953" s="84"/>
      <c r="AV953" s="84"/>
      <c r="AW953" s="84"/>
      <c r="AX953" s="84"/>
      <c r="AY953" s="84"/>
      <c r="AZ953" s="84"/>
    </row>
    <row r="954" spans="1:52" x14ac:dyDescent="0.2">
      <c r="A954" s="69" t="s">
        <v>2786</v>
      </c>
      <c r="B954" s="69" t="s">
        <v>3981</v>
      </c>
      <c r="C954" s="70"/>
      <c r="D954" s="71"/>
      <c r="E954" s="72"/>
      <c r="F954" s="73"/>
      <c r="G954" s="70"/>
      <c r="H954" s="74"/>
      <c r="I954" s="75"/>
      <c r="J954" s="75"/>
      <c r="K954" s="36"/>
      <c r="L954" s="82"/>
      <c r="M954" s="82"/>
      <c r="N954" s="77"/>
      <c r="O954" s="84" t="s">
        <v>255</v>
      </c>
      <c r="P954" s="86">
        <v>43157.863923611112</v>
      </c>
      <c r="Q954" s="84" t="s">
        <v>4834</v>
      </c>
      <c r="R954" s="84" t="s">
        <v>5789</v>
      </c>
      <c r="S954" s="84" t="s">
        <v>6158</v>
      </c>
      <c r="T954" s="84" t="s">
        <v>6424</v>
      </c>
      <c r="U954" s="84"/>
      <c r="V954" s="84" t="s">
        <v>7295</v>
      </c>
      <c r="W954" s="86">
        <v>43157.863923611112</v>
      </c>
      <c r="X954" s="84" t="s">
        <v>8682</v>
      </c>
      <c r="Y954" s="84"/>
      <c r="Z954" s="84"/>
      <c r="AA954" s="90" t="s">
        <v>10395</v>
      </c>
      <c r="AB954" s="84"/>
      <c r="AC954" s="84" t="b">
        <v>0</v>
      </c>
      <c r="AD954" s="84">
        <v>0</v>
      </c>
      <c r="AE954" s="90" t="s">
        <v>285</v>
      </c>
      <c r="AF954" s="84" t="b">
        <v>0</v>
      </c>
      <c r="AG954" s="84" t="s">
        <v>673</v>
      </c>
      <c r="AH954" s="84"/>
      <c r="AI954" s="90" t="s">
        <v>285</v>
      </c>
      <c r="AJ954" s="84" t="b">
        <v>0</v>
      </c>
      <c r="AK954" s="84">
        <v>0</v>
      </c>
      <c r="AL954" s="90" t="s">
        <v>285</v>
      </c>
      <c r="AM954" s="84" t="s">
        <v>306</v>
      </c>
      <c r="AN954" s="84" t="b">
        <v>0</v>
      </c>
      <c r="AO954" s="90" t="s">
        <v>10395</v>
      </c>
      <c r="AP954" s="84" t="s">
        <v>179</v>
      </c>
      <c r="AQ954" s="84">
        <v>0</v>
      </c>
      <c r="AR954" s="84">
        <v>0</v>
      </c>
      <c r="AS954" s="84"/>
      <c r="AT954" s="84"/>
      <c r="AU954" s="84"/>
      <c r="AV954" s="84"/>
      <c r="AW954" s="84"/>
      <c r="AX954" s="84"/>
      <c r="AY954" s="84"/>
      <c r="AZ954" s="84"/>
    </row>
    <row r="955" spans="1:52" x14ac:dyDescent="0.2">
      <c r="A955" s="69" t="s">
        <v>2787</v>
      </c>
      <c r="B955" s="69" t="s">
        <v>3361</v>
      </c>
      <c r="C955" s="70"/>
      <c r="D955" s="71"/>
      <c r="E955" s="72"/>
      <c r="F955" s="73"/>
      <c r="G955" s="70"/>
      <c r="H955" s="74"/>
      <c r="I955" s="75"/>
      <c r="J955" s="75"/>
      <c r="K955" s="36"/>
      <c r="L955" s="82"/>
      <c r="M955" s="82"/>
      <c r="N955" s="77"/>
      <c r="O955" s="84" t="s">
        <v>255</v>
      </c>
      <c r="P955" s="86">
        <v>43157.863958333335</v>
      </c>
      <c r="Q955" s="84" t="s">
        <v>4479</v>
      </c>
      <c r="R955" s="84"/>
      <c r="S955" s="84"/>
      <c r="T955" s="84" t="s">
        <v>6274</v>
      </c>
      <c r="U955" s="84" t="s">
        <v>6638</v>
      </c>
      <c r="V955" s="84" t="s">
        <v>6638</v>
      </c>
      <c r="W955" s="86">
        <v>43157.863958333335</v>
      </c>
      <c r="X955" s="84" t="s">
        <v>8683</v>
      </c>
      <c r="Y955" s="84"/>
      <c r="Z955" s="84"/>
      <c r="AA955" s="90" t="s">
        <v>10396</v>
      </c>
      <c r="AB955" s="84"/>
      <c r="AC955" s="84" t="b">
        <v>0</v>
      </c>
      <c r="AD955" s="84">
        <v>0</v>
      </c>
      <c r="AE955" s="90" t="s">
        <v>285</v>
      </c>
      <c r="AF955" s="84" t="b">
        <v>0</v>
      </c>
      <c r="AG955" s="84" t="s">
        <v>291</v>
      </c>
      <c r="AH955" s="84"/>
      <c r="AI955" s="90" t="s">
        <v>285</v>
      </c>
      <c r="AJ955" s="84" t="b">
        <v>0</v>
      </c>
      <c r="AK955" s="84">
        <v>28</v>
      </c>
      <c r="AL955" s="90" t="s">
        <v>11028</v>
      </c>
      <c r="AM955" s="84" t="s">
        <v>294</v>
      </c>
      <c r="AN955" s="84" t="b">
        <v>0</v>
      </c>
      <c r="AO955" s="90" t="s">
        <v>11028</v>
      </c>
      <c r="AP955" s="84" t="s">
        <v>179</v>
      </c>
      <c r="AQ955" s="84">
        <v>0</v>
      </c>
      <c r="AR955" s="84">
        <v>0</v>
      </c>
      <c r="AS955" s="84"/>
      <c r="AT955" s="84"/>
      <c r="AU955" s="84"/>
      <c r="AV955" s="84"/>
      <c r="AW955" s="84"/>
      <c r="AX955" s="84"/>
      <c r="AY955" s="84"/>
      <c r="AZ955" s="84"/>
    </row>
    <row r="956" spans="1:52" x14ac:dyDescent="0.2">
      <c r="A956" s="69" t="s">
        <v>2788</v>
      </c>
      <c r="B956" s="69" t="s">
        <v>2788</v>
      </c>
      <c r="C956" s="70"/>
      <c r="D956" s="71"/>
      <c r="E956" s="72"/>
      <c r="F956" s="73"/>
      <c r="G956" s="70"/>
      <c r="H956" s="74"/>
      <c r="I956" s="75"/>
      <c r="J956" s="75"/>
      <c r="K956" s="36"/>
      <c r="L956" s="82"/>
      <c r="M956" s="82"/>
      <c r="N956" s="77"/>
      <c r="O956" s="84" t="s">
        <v>179</v>
      </c>
      <c r="P956" s="86">
        <v>43157.863993055558</v>
      </c>
      <c r="Q956" s="84" t="s">
        <v>4835</v>
      </c>
      <c r="R956" s="84" t="s">
        <v>5790</v>
      </c>
      <c r="S956" s="84" t="s">
        <v>6159</v>
      </c>
      <c r="T956" s="84" t="s">
        <v>6274</v>
      </c>
      <c r="U956" s="84" t="s">
        <v>6692</v>
      </c>
      <c r="V956" s="84" t="s">
        <v>6692</v>
      </c>
      <c r="W956" s="86">
        <v>43157.863993055558</v>
      </c>
      <c r="X956" s="84" t="s">
        <v>8684</v>
      </c>
      <c r="Y956" s="84"/>
      <c r="Z956" s="84"/>
      <c r="AA956" s="90" t="s">
        <v>10397</v>
      </c>
      <c r="AB956" s="84"/>
      <c r="AC956" s="84" t="b">
        <v>0</v>
      </c>
      <c r="AD956" s="84">
        <v>0</v>
      </c>
      <c r="AE956" s="90" t="s">
        <v>285</v>
      </c>
      <c r="AF956" s="84" t="b">
        <v>0</v>
      </c>
      <c r="AG956" s="84" t="s">
        <v>291</v>
      </c>
      <c r="AH956" s="84"/>
      <c r="AI956" s="90" t="s">
        <v>285</v>
      </c>
      <c r="AJ956" s="84" t="b">
        <v>0</v>
      </c>
      <c r="AK956" s="84">
        <v>0</v>
      </c>
      <c r="AL956" s="90" t="s">
        <v>285</v>
      </c>
      <c r="AM956" s="84" t="s">
        <v>2036</v>
      </c>
      <c r="AN956" s="84" t="b">
        <v>0</v>
      </c>
      <c r="AO956" s="90" t="s">
        <v>10397</v>
      </c>
      <c r="AP956" s="84" t="s">
        <v>179</v>
      </c>
      <c r="AQ956" s="84">
        <v>0</v>
      </c>
      <c r="AR956" s="84">
        <v>0</v>
      </c>
      <c r="AS956" s="84"/>
      <c r="AT956" s="84"/>
      <c r="AU956" s="84"/>
      <c r="AV956" s="84"/>
      <c r="AW956" s="84"/>
      <c r="AX956" s="84"/>
      <c r="AY956" s="84"/>
      <c r="AZ956" s="84"/>
    </row>
    <row r="957" spans="1:52" x14ac:dyDescent="0.2">
      <c r="A957" s="69" t="s">
        <v>2789</v>
      </c>
      <c r="B957" s="69" t="s">
        <v>3817</v>
      </c>
      <c r="C957" s="70"/>
      <c r="D957" s="71"/>
      <c r="E957" s="72"/>
      <c r="F957" s="73"/>
      <c r="G957" s="70"/>
      <c r="H957" s="74"/>
      <c r="I957" s="75"/>
      <c r="J957" s="75"/>
      <c r="K957" s="36"/>
      <c r="L957" s="82"/>
      <c r="M957" s="82"/>
      <c r="N957" s="77"/>
      <c r="O957" s="84" t="s">
        <v>255</v>
      </c>
      <c r="P957" s="86">
        <v>43157.864016203705</v>
      </c>
      <c r="Q957" s="84" t="s">
        <v>4409</v>
      </c>
      <c r="R957" s="84" t="s">
        <v>5607</v>
      </c>
      <c r="S957" s="84" t="s">
        <v>6076</v>
      </c>
      <c r="T957" s="84" t="s">
        <v>6291</v>
      </c>
      <c r="U957" s="84"/>
      <c r="V957" s="84" t="s">
        <v>275</v>
      </c>
      <c r="W957" s="86">
        <v>43157.864016203705</v>
      </c>
      <c r="X957" s="84" t="s">
        <v>8685</v>
      </c>
      <c r="Y957" s="84"/>
      <c r="Z957" s="84"/>
      <c r="AA957" s="90" t="s">
        <v>10398</v>
      </c>
      <c r="AB957" s="84"/>
      <c r="AC957" s="84" t="b">
        <v>0</v>
      </c>
      <c r="AD957" s="84">
        <v>0</v>
      </c>
      <c r="AE957" s="90" t="s">
        <v>285</v>
      </c>
      <c r="AF957" s="84" t="b">
        <v>0</v>
      </c>
      <c r="AG957" s="84" t="s">
        <v>290</v>
      </c>
      <c r="AH957" s="84"/>
      <c r="AI957" s="90" t="s">
        <v>285</v>
      </c>
      <c r="AJ957" s="84" t="b">
        <v>0</v>
      </c>
      <c r="AK957" s="84">
        <v>1818</v>
      </c>
      <c r="AL957" s="90" t="s">
        <v>11439</v>
      </c>
      <c r="AM957" s="84" t="s">
        <v>295</v>
      </c>
      <c r="AN957" s="84" t="b">
        <v>0</v>
      </c>
      <c r="AO957" s="90" t="s">
        <v>11439</v>
      </c>
      <c r="AP957" s="84" t="s">
        <v>179</v>
      </c>
      <c r="AQ957" s="84">
        <v>0</v>
      </c>
      <c r="AR957" s="84">
        <v>0</v>
      </c>
      <c r="AS957" s="84"/>
      <c r="AT957" s="84"/>
      <c r="AU957" s="84"/>
      <c r="AV957" s="84"/>
      <c r="AW957" s="84"/>
      <c r="AX957" s="84"/>
      <c r="AY957" s="84"/>
      <c r="AZ957" s="84"/>
    </row>
    <row r="958" spans="1:52" x14ac:dyDescent="0.2">
      <c r="A958" s="69" t="s">
        <v>2789</v>
      </c>
      <c r="B958" s="69" t="s">
        <v>3818</v>
      </c>
      <c r="C958" s="70"/>
      <c r="D958" s="71"/>
      <c r="E958" s="72"/>
      <c r="F958" s="73"/>
      <c r="G958" s="70"/>
      <c r="H958" s="74"/>
      <c r="I958" s="75"/>
      <c r="J958" s="75"/>
      <c r="K958" s="36"/>
      <c r="L958" s="82"/>
      <c r="M958" s="82"/>
      <c r="N958" s="77"/>
      <c r="O958" s="84" t="s">
        <v>255</v>
      </c>
      <c r="P958" s="86">
        <v>43157.864016203705</v>
      </c>
      <c r="Q958" s="84" t="s">
        <v>4409</v>
      </c>
      <c r="R958" s="84" t="s">
        <v>5607</v>
      </c>
      <c r="S958" s="84" t="s">
        <v>6076</v>
      </c>
      <c r="T958" s="84" t="s">
        <v>6291</v>
      </c>
      <c r="U958" s="84"/>
      <c r="V958" s="84" t="s">
        <v>275</v>
      </c>
      <c r="W958" s="86">
        <v>43157.864016203705</v>
      </c>
      <c r="X958" s="84" t="s">
        <v>8685</v>
      </c>
      <c r="Y958" s="84"/>
      <c r="Z958" s="84"/>
      <c r="AA958" s="90" t="s">
        <v>10398</v>
      </c>
      <c r="AB958" s="84"/>
      <c r="AC958" s="84" t="b">
        <v>0</v>
      </c>
      <c r="AD958" s="84">
        <v>0</v>
      </c>
      <c r="AE958" s="90" t="s">
        <v>285</v>
      </c>
      <c r="AF958" s="84" t="b">
        <v>0</v>
      </c>
      <c r="AG958" s="84" t="s">
        <v>290</v>
      </c>
      <c r="AH958" s="84"/>
      <c r="AI958" s="90" t="s">
        <v>285</v>
      </c>
      <c r="AJ958" s="84" t="b">
        <v>0</v>
      </c>
      <c r="AK958" s="84">
        <v>1818</v>
      </c>
      <c r="AL958" s="90" t="s">
        <v>11439</v>
      </c>
      <c r="AM958" s="84" t="s">
        <v>295</v>
      </c>
      <c r="AN958" s="84" t="b">
        <v>0</v>
      </c>
      <c r="AO958" s="90" t="s">
        <v>11439</v>
      </c>
      <c r="AP958" s="84" t="s">
        <v>179</v>
      </c>
      <c r="AQ958" s="84">
        <v>0</v>
      </c>
      <c r="AR958" s="84">
        <v>0</v>
      </c>
      <c r="AS958" s="84"/>
      <c r="AT958" s="84"/>
      <c r="AU958" s="84"/>
      <c r="AV958" s="84"/>
      <c r="AW958" s="84"/>
      <c r="AX958" s="84"/>
      <c r="AY958" s="84"/>
      <c r="AZ958" s="84"/>
    </row>
    <row r="959" spans="1:52" x14ac:dyDescent="0.2">
      <c r="A959" s="69" t="s">
        <v>2789</v>
      </c>
      <c r="B959" s="69" t="s">
        <v>3712</v>
      </c>
      <c r="C959" s="70"/>
      <c r="D959" s="71"/>
      <c r="E959" s="72"/>
      <c r="F959" s="73"/>
      <c r="G959" s="70"/>
      <c r="H959" s="74"/>
      <c r="I959" s="75"/>
      <c r="J959" s="75"/>
      <c r="K959" s="36"/>
      <c r="L959" s="82"/>
      <c r="M959" s="82"/>
      <c r="N959" s="77"/>
      <c r="O959" s="84" t="s">
        <v>255</v>
      </c>
      <c r="P959" s="86">
        <v>43157.864016203705</v>
      </c>
      <c r="Q959" s="84" t="s">
        <v>4409</v>
      </c>
      <c r="R959" s="84" t="s">
        <v>5607</v>
      </c>
      <c r="S959" s="84" t="s">
        <v>6076</v>
      </c>
      <c r="T959" s="84" t="s">
        <v>6291</v>
      </c>
      <c r="U959" s="84"/>
      <c r="V959" s="84" t="s">
        <v>275</v>
      </c>
      <c r="W959" s="86">
        <v>43157.864016203705</v>
      </c>
      <c r="X959" s="84" t="s">
        <v>8685</v>
      </c>
      <c r="Y959" s="84"/>
      <c r="Z959" s="84"/>
      <c r="AA959" s="90" t="s">
        <v>10398</v>
      </c>
      <c r="AB959" s="84"/>
      <c r="AC959" s="84" t="b">
        <v>0</v>
      </c>
      <c r="AD959" s="84">
        <v>0</v>
      </c>
      <c r="AE959" s="90" t="s">
        <v>285</v>
      </c>
      <c r="AF959" s="84" t="b">
        <v>0</v>
      </c>
      <c r="AG959" s="84" t="s">
        <v>290</v>
      </c>
      <c r="AH959" s="84"/>
      <c r="AI959" s="90" t="s">
        <v>285</v>
      </c>
      <c r="AJ959" s="84" t="b">
        <v>0</v>
      </c>
      <c r="AK959" s="84">
        <v>1818</v>
      </c>
      <c r="AL959" s="90" t="s">
        <v>11439</v>
      </c>
      <c r="AM959" s="84" t="s">
        <v>295</v>
      </c>
      <c r="AN959" s="84" t="b">
        <v>0</v>
      </c>
      <c r="AO959" s="90" t="s">
        <v>11439</v>
      </c>
      <c r="AP959" s="84" t="s">
        <v>179</v>
      </c>
      <c r="AQ959" s="84">
        <v>0</v>
      </c>
      <c r="AR959" s="84">
        <v>0</v>
      </c>
      <c r="AS959" s="84"/>
      <c r="AT959" s="84"/>
      <c r="AU959" s="84"/>
      <c r="AV959" s="84"/>
      <c r="AW959" s="84"/>
      <c r="AX959" s="84"/>
      <c r="AY959" s="84"/>
      <c r="AZ959" s="84"/>
    </row>
    <row r="960" spans="1:52" x14ac:dyDescent="0.2">
      <c r="A960" s="69" t="s">
        <v>2790</v>
      </c>
      <c r="B960" s="69" t="s">
        <v>3557</v>
      </c>
      <c r="C960" s="70"/>
      <c r="D960" s="71"/>
      <c r="E960" s="72"/>
      <c r="F960" s="73"/>
      <c r="G960" s="70"/>
      <c r="H960" s="74"/>
      <c r="I960" s="75"/>
      <c r="J960" s="75"/>
      <c r="K960" s="36"/>
      <c r="L960" s="82"/>
      <c r="M960" s="82"/>
      <c r="N960" s="77"/>
      <c r="O960" s="84" t="s">
        <v>255</v>
      </c>
      <c r="P960" s="86">
        <v>43157.864085648151</v>
      </c>
      <c r="Q960" s="84" t="s">
        <v>4727</v>
      </c>
      <c r="R960" s="84"/>
      <c r="S960" s="84"/>
      <c r="T960" s="84" t="s">
        <v>6274</v>
      </c>
      <c r="U960" s="84"/>
      <c r="V960" s="84" t="s">
        <v>7296</v>
      </c>
      <c r="W960" s="86">
        <v>43157.864085648151</v>
      </c>
      <c r="X960" s="84" t="s">
        <v>8686</v>
      </c>
      <c r="Y960" s="84"/>
      <c r="Z960" s="84"/>
      <c r="AA960" s="90" t="s">
        <v>10399</v>
      </c>
      <c r="AB960" s="84"/>
      <c r="AC960" s="84" t="b">
        <v>0</v>
      </c>
      <c r="AD960" s="84">
        <v>0</v>
      </c>
      <c r="AE960" s="90" t="s">
        <v>285</v>
      </c>
      <c r="AF960" s="84" t="b">
        <v>0</v>
      </c>
      <c r="AG960" s="84" t="s">
        <v>290</v>
      </c>
      <c r="AH960" s="84"/>
      <c r="AI960" s="90" t="s">
        <v>285</v>
      </c>
      <c r="AJ960" s="84" t="b">
        <v>0</v>
      </c>
      <c r="AK960" s="84">
        <v>5</v>
      </c>
      <c r="AL960" s="90" t="s">
        <v>11265</v>
      </c>
      <c r="AM960" s="84" t="s">
        <v>294</v>
      </c>
      <c r="AN960" s="84" t="b">
        <v>0</v>
      </c>
      <c r="AO960" s="90" t="s">
        <v>11265</v>
      </c>
      <c r="AP960" s="84" t="s">
        <v>179</v>
      </c>
      <c r="AQ960" s="84">
        <v>0</v>
      </c>
      <c r="AR960" s="84">
        <v>0</v>
      </c>
      <c r="AS960" s="84"/>
      <c r="AT960" s="84"/>
      <c r="AU960" s="84"/>
      <c r="AV960" s="84"/>
      <c r="AW960" s="84"/>
      <c r="AX960" s="84"/>
      <c r="AY960" s="84"/>
      <c r="AZ960" s="84"/>
    </row>
    <row r="961" spans="1:52" x14ac:dyDescent="0.2">
      <c r="A961" s="69" t="s">
        <v>2791</v>
      </c>
      <c r="B961" s="69" t="s">
        <v>2791</v>
      </c>
      <c r="C961" s="70"/>
      <c r="D961" s="71"/>
      <c r="E961" s="72"/>
      <c r="F961" s="73"/>
      <c r="G961" s="70"/>
      <c r="H961" s="74"/>
      <c r="I961" s="75"/>
      <c r="J961" s="75"/>
      <c r="K961" s="36"/>
      <c r="L961" s="82"/>
      <c r="M961" s="82"/>
      <c r="N961" s="77"/>
      <c r="O961" s="84" t="s">
        <v>179</v>
      </c>
      <c r="P961" s="86">
        <v>43157.864120370374</v>
      </c>
      <c r="Q961" s="84" t="s">
        <v>4836</v>
      </c>
      <c r="R961" s="84" t="s">
        <v>5791</v>
      </c>
      <c r="S961" s="84" t="s">
        <v>258</v>
      </c>
      <c r="T961" s="84" t="s">
        <v>6274</v>
      </c>
      <c r="U961" s="84"/>
      <c r="V961" s="84" t="s">
        <v>7297</v>
      </c>
      <c r="W961" s="86">
        <v>43157.864120370374</v>
      </c>
      <c r="X961" s="84" t="s">
        <v>8687</v>
      </c>
      <c r="Y961" s="84"/>
      <c r="Z961" s="84"/>
      <c r="AA961" s="90" t="s">
        <v>10400</v>
      </c>
      <c r="AB961" s="84"/>
      <c r="AC961" s="84" t="b">
        <v>0</v>
      </c>
      <c r="AD961" s="84">
        <v>1</v>
      </c>
      <c r="AE961" s="90" t="s">
        <v>285</v>
      </c>
      <c r="AF961" s="84" t="b">
        <v>1</v>
      </c>
      <c r="AG961" s="84" t="s">
        <v>290</v>
      </c>
      <c r="AH961" s="84"/>
      <c r="AI961" s="90" t="s">
        <v>11853</v>
      </c>
      <c r="AJ961" s="84" t="b">
        <v>0</v>
      </c>
      <c r="AK961" s="84">
        <v>0</v>
      </c>
      <c r="AL961" s="90" t="s">
        <v>285</v>
      </c>
      <c r="AM961" s="84" t="s">
        <v>294</v>
      </c>
      <c r="AN961" s="84" t="b">
        <v>0</v>
      </c>
      <c r="AO961" s="90" t="s">
        <v>10400</v>
      </c>
      <c r="AP961" s="84" t="s">
        <v>179</v>
      </c>
      <c r="AQ961" s="84">
        <v>0</v>
      </c>
      <c r="AR961" s="84">
        <v>0</v>
      </c>
      <c r="AS961" s="84"/>
      <c r="AT961" s="84"/>
      <c r="AU961" s="84"/>
      <c r="AV961" s="84"/>
      <c r="AW961" s="84"/>
      <c r="AX961" s="84"/>
      <c r="AY961" s="84"/>
      <c r="AZ961" s="84"/>
    </row>
    <row r="962" spans="1:52" x14ac:dyDescent="0.2">
      <c r="A962" s="69" t="s">
        <v>2792</v>
      </c>
      <c r="B962" s="69" t="s">
        <v>3817</v>
      </c>
      <c r="C962" s="70"/>
      <c r="D962" s="71"/>
      <c r="E962" s="72"/>
      <c r="F962" s="73"/>
      <c r="G962" s="70"/>
      <c r="H962" s="74"/>
      <c r="I962" s="75"/>
      <c r="J962" s="75"/>
      <c r="K962" s="36"/>
      <c r="L962" s="82"/>
      <c r="M962" s="82"/>
      <c r="N962" s="77"/>
      <c r="O962" s="84" t="s">
        <v>255</v>
      </c>
      <c r="P962" s="86">
        <v>43157.864247685182</v>
      </c>
      <c r="Q962" s="84" t="s">
        <v>4409</v>
      </c>
      <c r="R962" s="84" t="s">
        <v>5607</v>
      </c>
      <c r="S962" s="84" t="s">
        <v>6076</v>
      </c>
      <c r="T962" s="84" t="s">
        <v>6291</v>
      </c>
      <c r="U962" s="84"/>
      <c r="V962" s="84" t="s">
        <v>7298</v>
      </c>
      <c r="W962" s="86">
        <v>43157.864247685182</v>
      </c>
      <c r="X962" s="84" t="s">
        <v>8688</v>
      </c>
      <c r="Y962" s="84"/>
      <c r="Z962" s="84"/>
      <c r="AA962" s="90" t="s">
        <v>10401</v>
      </c>
      <c r="AB962" s="84"/>
      <c r="AC962" s="84" t="b">
        <v>0</v>
      </c>
      <c r="AD962" s="84">
        <v>0</v>
      </c>
      <c r="AE962" s="90" t="s">
        <v>285</v>
      </c>
      <c r="AF962" s="84" t="b">
        <v>0</v>
      </c>
      <c r="AG962" s="84" t="s">
        <v>290</v>
      </c>
      <c r="AH962" s="84"/>
      <c r="AI962" s="90" t="s">
        <v>285</v>
      </c>
      <c r="AJ962" s="84" t="b">
        <v>0</v>
      </c>
      <c r="AK962" s="84">
        <v>1818</v>
      </c>
      <c r="AL962" s="90" t="s">
        <v>11439</v>
      </c>
      <c r="AM962" s="84" t="s">
        <v>295</v>
      </c>
      <c r="AN962" s="84" t="b">
        <v>0</v>
      </c>
      <c r="AO962" s="90" t="s">
        <v>11439</v>
      </c>
      <c r="AP962" s="84" t="s">
        <v>179</v>
      </c>
      <c r="AQ962" s="84">
        <v>0</v>
      </c>
      <c r="AR962" s="84">
        <v>0</v>
      </c>
      <c r="AS962" s="84"/>
      <c r="AT962" s="84"/>
      <c r="AU962" s="84"/>
      <c r="AV962" s="84"/>
      <c r="AW962" s="84"/>
      <c r="AX962" s="84"/>
      <c r="AY962" s="84"/>
      <c r="AZ962" s="84"/>
    </row>
    <row r="963" spans="1:52" x14ac:dyDescent="0.2">
      <c r="A963" s="69" t="s">
        <v>2792</v>
      </c>
      <c r="B963" s="69" t="s">
        <v>3818</v>
      </c>
      <c r="C963" s="70"/>
      <c r="D963" s="71"/>
      <c r="E963" s="72"/>
      <c r="F963" s="73"/>
      <c r="G963" s="70"/>
      <c r="H963" s="74"/>
      <c r="I963" s="75"/>
      <c r="J963" s="75"/>
      <c r="K963" s="36"/>
      <c r="L963" s="82"/>
      <c r="M963" s="82"/>
      <c r="N963" s="77"/>
      <c r="O963" s="84" t="s">
        <v>255</v>
      </c>
      <c r="P963" s="86">
        <v>43157.864247685182</v>
      </c>
      <c r="Q963" s="84" t="s">
        <v>4409</v>
      </c>
      <c r="R963" s="84" t="s">
        <v>5607</v>
      </c>
      <c r="S963" s="84" t="s">
        <v>6076</v>
      </c>
      <c r="T963" s="84" t="s">
        <v>6291</v>
      </c>
      <c r="U963" s="84"/>
      <c r="V963" s="84" t="s">
        <v>7298</v>
      </c>
      <c r="W963" s="86">
        <v>43157.864247685182</v>
      </c>
      <c r="X963" s="84" t="s">
        <v>8688</v>
      </c>
      <c r="Y963" s="84"/>
      <c r="Z963" s="84"/>
      <c r="AA963" s="90" t="s">
        <v>10401</v>
      </c>
      <c r="AB963" s="84"/>
      <c r="AC963" s="84" t="b">
        <v>0</v>
      </c>
      <c r="AD963" s="84">
        <v>0</v>
      </c>
      <c r="AE963" s="90" t="s">
        <v>285</v>
      </c>
      <c r="AF963" s="84" t="b">
        <v>0</v>
      </c>
      <c r="AG963" s="84" t="s">
        <v>290</v>
      </c>
      <c r="AH963" s="84"/>
      <c r="AI963" s="90" t="s">
        <v>285</v>
      </c>
      <c r="AJ963" s="84" t="b">
        <v>0</v>
      </c>
      <c r="AK963" s="84">
        <v>1818</v>
      </c>
      <c r="AL963" s="90" t="s">
        <v>11439</v>
      </c>
      <c r="AM963" s="84" t="s">
        <v>295</v>
      </c>
      <c r="AN963" s="84" t="b">
        <v>0</v>
      </c>
      <c r="AO963" s="90" t="s">
        <v>11439</v>
      </c>
      <c r="AP963" s="84" t="s">
        <v>179</v>
      </c>
      <c r="AQ963" s="84">
        <v>0</v>
      </c>
      <c r="AR963" s="84">
        <v>0</v>
      </c>
      <c r="AS963" s="84"/>
      <c r="AT963" s="84"/>
      <c r="AU963" s="84"/>
      <c r="AV963" s="84"/>
      <c r="AW963" s="84"/>
      <c r="AX963" s="84"/>
      <c r="AY963" s="84"/>
      <c r="AZ963" s="84"/>
    </row>
    <row r="964" spans="1:52" x14ac:dyDescent="0.2">
      <c r="A964" s="69" t="s">
        <v>2792</v>
      </c>
      <c r="B964" s="69" t="s">
        <v>3712</v>
      </c>
      <c r="C964" s="70"/>
      <c r="D964" s="71"/>
      <c r="E964" s="72"/>
      <c r="F964" s="73"/>
      <c r="G964" s="70"/>
      <c r="H964" s="74"/>
      <c r="I964" s="75"/>
      <c r="J964" s="75"/>
      <c r="K964" s="36"/>
      <c r="L964" s="82"/>
      <c r="M964" s="82"/>
      <c r="N964" s="77"/>
      <c r="O964" s="84" t="s">
        <v>255</v>
      </c>
      <c r="P964" s="86">
        <v>43157.864247685182</v>
      </c>
      <c r="Q964" s="84" t="s">
        <v>4409</v>
      </c>
      <c r="R964" s="84" t="s">
        <v>5607</v>
      </c>
      <c r="S964" s="84" t="s">
        <v>6076</v>
      </c>
      <c r="T964" s="84" t="s">
        <v>6291</v>
      </c>
      <c r="U964" s="84"/>
      <c r="V964" s="84" t="s">
        <v>7298</v>
      </c>
      <c r="W964" s="86">
        <v>43157.864247685182</v>
      </c>
      <c r="X964" s="84" t="s">
        <v>8688</v>
      </c>
      <c r="Y964" s="84"/>
      <c r="Z964" s="84"/>
      <c r="AA964" s="90" t="s">
        <v>10401</v>
      </c>
      <c r="AB964" s="84"/>
      <c r="AC964" s="84" t="b">
        <v>0</v>
      </c>
      <c r="AD964" s="84">
        <v>0</v>
      </c>
      <c r="AE964" s="90" t="s">
        <v>285</v>
      </c>
      <c r="AF964" s="84" t="b">
        <v>0</v>
      </c>
      <c r="AG964" s="84" t="s">
        <v>290</v>
      </c>
      <c r="AH964" s="84"/>
      <c r="AI964" s="90" t="s">
        <v>285</v>
      </c>
      <c r="AJ964" s="84" t="b">
        <v>0</v>
      </c>
      <c r="AK964" s="84">
        <v>1818</v>
      </c>
      <c r="AL964" s="90" t="s">
        <v>11439</v>
      </c>
      <c r="AM964" s="84" t="s">
        <v>295</v>
      </c>
      <c r="AN964" s="84" t="b">
        <v>0</v>
      </c>
      <c r="AO964" s="90" t="s">
        <v>11439</v>
      </c>
      <c r="AP964" s="84" t="s">
        <v>179</v>
      </c>
      <c r="AQ964" s="84">
        <v>0</v>
      </c>
      <c r="AR964" s="84">
        <v>0</v>
      </c>
      <c r="AS964" s="84"/>
      <c r="AT964" s="84"/>
      <c r="AU964" s="84"/>
      <c r="AV964" s="84"/>
      <c r="AW964" s="84"/>
      <c r="AX964" s="84"/>
      <c r="AY964" s="84"/>
      <c r="AZ964" s="84"/>
    </row>
    <row r="965" spans="1:52" x14ac:dyDescent="0.2">
      <c r="A965" s="69" t="s">
        <v>2793</v>
      </c>
      <c r="B965" s="69" t="s">
        <v>2793</v>
      </c>
      <c r="C965" s="70"/>
      <c r="D965" s="71"/>
      <c r="E965" s="72"/>
      <c r="F965" s="73"/>
      <c r="G965" s="70"/>
      <c r="H965" s="74"/>
      <c r="I965" s="75"/>
      <c r="J965" s="75"/>
      <c r="K965" s="36"/>
      <c r="L965" s="82"/>
      <c r="M965" s="82"/>
      <c r="N965" s="77"/>
      <c r="O965" s="84" t="s">
        <v>179</v>
      </c>
      <c r="P965" s="86">
        <v>43157.864270833335</v>
      </c>
      <c r="Q965" s="84" t="s">
        <v>4837</v>
      </c>
      <c r="R965" s="84"/>
      <c r="S965" s="84"/>
      <c r="T965" s="84" t="s">
        <v>6274</v>
      </c>
      <c r="U965" s="84"/>
      <c r="V965" s="84" t="s">
        <v>7299</v>
      </c>
      <c r="W965" s="86">
        <v>43157.864270833335</v>
      </c>
      <c r="X965" s="84" t="s">
        <v>8689</v>
      </c>
      <c r="Y965" s="84"/>
      <c r="Z965" s="84"/>
      <c r="AA965" s="90" t="s">
        <v>10402</v>
      </c>
      <c r="AB965" s="84"/>
      <c r="AC965" s="84" t="b">
        <v>0</v>
      </c>
      <c r="AD965" s="84">
        <v>0</v>
      </c>
      <c r="AE965" s="90" t="s">
        <v>285</v>
      </c>
      <c r="AF965" s="84" t="b">
        <v>0</v>
      </c>
      <c r="AG965" s="84" t="s">
        <v>290</v>
      </c>
      <c r="AH965" s="84"/>
      <c r="AI965" s="90" t="s">
        <v>285</v>
      </c>
      <c r="AJ965" s="84" t="b">
        <v>0</v>
      </c>
      <c r="AK965" s="84">
        <v>0</v>
      </c>
      <c r="AL965" s="90" t="s">
        <v>285</v>
      </c>
      <c r="AM965" s="84" t="s">
        <v>11916</v>
      </c>
      <c r="AN965" s="84" t="b">
        <v>0</v>
      </c>
      <c r="AO965" s="90" t="s">
        <v>10402</v>
      </c>
      <c r="AP965" s="84" t="s">
        <v>179</v>
      </c>
      <c r="AQ965" s="84">
        <v>0</v>
      </c>
      <c r="AR965" s="84">
        <v>0</v>
      </c>
      <c r="AS965" s="84"/>
      <c r="AT965" s="84"/>
      <c r="AU965" s="84"/>
      <c r="AV965" s="84"/>
      <c r="AW965" s="84"/>
      <c r="AX965" s="84"/>
      <c r="AY965" s="84"/>
      <c r="AZ965" s="84"/>
    </row>
    <row r="966" spans="1:52" x14ac:dyDescent="0.2">
      <c r="A966" s="69" t="s">
        <v>2794</v>
      </c>
      <c r="B966" s="69" t="s">
        <v>3982</v>
      </c>
      <c r="C966" s="70"/>
      <c r="D966" s="71"/>
      <c r="E966" s="72"/>
      <c r="F966" s="73"/>
      <c r="G966" s="70"/>
      <c r="H966" s="74"/>
      <c r="I966" s="75"/>
      <c r="J966" s="75"/>
      <c r="K966" s="36"/>
      <c r="L966" s="82"/>
      <c r="M966" s="82"/>
      <c r="N966" s="77"/>
      <c r="O966" s="84" t="s">
        <v>256</v>
      </c>
      <c r="P966" s="86">
        <v>43157.864293981482</v>
      </c>
      <c r="Q966" s="84" t="s">
        <v>4838</v>
      </c>
      <c r="R966" s="84"/>
      <c r="S966" s="84"/>
      <c r="T966" s="84" t="s">
        <v>6274</v>
      </c>
      <c r="U966" s="84"/>
      <c r="V966" s="84" t="s">
        <v>7300</v>
      </c>
      <c r="W966" s="86">
        <v>43157.864293981482</v>
      </c>
      <c r="X966" s="84" t="s">
        <v>8690</v>
      </c>
      <c r="Y966" s="84"/>
      <c r="Z966" s="84"/>
      <c r="AA966" s="90" t="s">
        <v>10403</v>
      </c>
      <c r="AB966" s="90" t="s">
        <v>11549</v>
      </c>
      <c r="AC966" s="84" t="b">
        <v>0</v>
      </c>
      <c r="AD966" s="84">
        <v>0</v>
      </c>
      <c r="AE966" s="90" t="s">
        <v>11716</v>
      </c>
      <c r="AF966" s="84" t="b">
        <v>0</v>
      </c>
      <c r="AG966" s="84" t="s">
        <v>1001</v>
      </c>
      <c r="AH966" s="84"/>
      <c r="AI966" s="90" t="s">
        <v>285</v>
      </c>
      <c r="AJ966" s="84" t="b">
        <v>0</v>
      </c>
      <c r="AK966" s="84">
        <v>0</v>
      </c>
      <c r="AL966" s="90" t="s">
        <v>285</v>
      </c>
      <c r="AM966" s="84" t="s">
        <v>296</v>
      </c>
      <c r="AN966" s="84" t="b">
        <v>0</v>
      </c>
      <c r="AO966" s="90" t="s">
        <v>11549</v>
      </c>
      <c r="AP966" s="84" t="s">
        <v>179</v>
      </c>
      <c r="AQ966" s="84">
        <v>0</v>
      </c>
      <c r="AR966" s="84">
        <v>0</v>
      </c>
      <c r="AS966" s="84"/>
      <c r="AT966" s="84"/>
      <c r="AU966" s="84"/>
      <c r="AV966" s="84"/>
      <c r="AW966" s="84"/>
      <c r="AX966" s="84"/>
      <c r="AY966" s="84"/>
      <c r="AZ966" s="84"/>
    </row>
    <row r="967" spans="1:52" x14ac:dyDescent="0.2">
      <c r="A967" s="69" t="s">
        <v>2795</v>
      </c>
      <c r="B967" s="69" t="s">
        <v>3983</v>
      </c>
      <c r="C967" s="70"/>
      <c r="D967" s="71"/>
      <c r="E967" s="72"/>
      <c r="F967" s="73"/>
      <c r="G967" s="70"/>
      <c r="H967" s="74"/>
      <c r="I967" s="75"/>
      <c r="J967" s="75"/>
      <c r="K967" s="36"/>
      <c r="L967" s="82"/>
      <c r="M967" s="82"/>
      <c r="N967" s="77"/>
      <c r="O967" s="84" t="s">
        <v>255</v>
      </c>
      <c r="P967" s="86">
        <v>43157.864340277774</v>
      </c>
      <c r="Q967" s="84" t="s">
        <v>4839</v>
      </c>
      <c r="R967" s="84" t="s">
        <v>5792</v>
      </c>
      <c r="S967" s="84" t="s">
        <v>6160</v>
      </c>
      <c r="T967" s="84" t="s">
        <v>6307</v>
      </c>
      <c r="U967" s="84"/>
      <c r="V967" s="84" t="s">
        <v>7301</v>
      </c>
      <c r="W967" s="86">
        <v>43157.864340277774</v>
      </c>
      <c r="X967" s="84" t="s">
        <v>8691</v>
      </c>
      <c r="Y967" s="84"/>
      <c r="Z967" s="84"/>
      <c r="AA967" s="90" t="s">
        <v>10404</v>
      </c>
      <c r="AB967" s="84"/>
      <c r="AC967" s="84" t="b">
        <v>0</v>
      </c>
      <c r="AD967" s="84">
        <v>0</v>
      </c>
      <c r="AE967" s="90" t="s">
        <v>285</v>
      </c>
      <c r="AF967" s="84" t="b">
        <v>0</v>
      </c>
      <c r="AG967" s="84" t="s">
        <v>290</v>
      </c>
      <c r="AH967" s="84"/>
      <c r="AI967" s="90" t="s">
        <v>285</v>
      </c>
      <c r="AJ967" s="84" t="b">
        <v>0</v>
      </c>
      <c r="AK967" s="84">
        <v>0</v>
      </c>
      <c r="AL967" s="90" t="s">
        <v>285</v>
      </c>
      <c r="AM967" s="84" t="s">
        <v>295</v>
      </c>
      <c r="AN967" s="84" t="b">
        <v>0</v>
      </c>
      <c r="AO967" s="90" t="s">
        <v>10404</v>
      </c>
      <c r="AP967" s="84" t="s">
        <v>179</v>
      </c>
      <c r="AQ967" s="84">
        <v>0</v>
      </c>
      <c r="AR967" s="84">
        <v>0</v>
      </c>
      <c r="AS967" s="84" t="s">
        <v>1910</v>
      </c>
      <c r="AT967" s="84" t="s">
        <v>310</v>
      </c>
      <c r="AU967" s="84" t="s">
        <v>313</v>
      </c>
      <c r="AV967" s="84" t="s">
        <v>478</v>
      </c>
      <c r="AW967" s="84" t="s">
        <v>1911</v>
      </c>
      <c r="AX967" s="84" t="s">
        <v>517</v>
      </c>
      <c r="AY967" s="84" t="s">
        <v>332</v>
      </c>
      <c r="AZ967" s="84" t="s">
        <v>1913</v>
      </c>
    </row>
    <row r="968" spans="1:52" x14ac:dyDescent="0.2">
      <c r="A968" s="69" t="s">
        <v>2796</v>
      </c>
      <c r="B968" s="69" t="s">
        <v>3029</v>
      </c>
      <c r="C968" s="70"/>
      <c r="D968" s="71"/>
      <c r="E968" s="72"/>
      <c r="F968" s="73"/>
      <c r="G968" s="70"/>
      <c r="H968" s="74"/>
      <c r="I968" s="75"/>
      <c r="J968" s="75"/>
      <c r="K968" s="36"/>
      <c r="L968" s="82"/>
      <c r="M968" s="82"/>
      <c r="N968" s="77"/>
      <c r="O968" s="84" t="s">
        <v>255</v>
      </c>
      <c r="P968" s="86">
        <v>43157.864386574074</v>
      </c>
      <c r="Q968" s="84" t="s">
        <v>4840</v>
      </c>
      <c r="R968" s="84" t="s">
        <v>5793</v>
      </c>
      <c r="S968" s="84" t="s">
        <v>262</v>
      </c>
      <c r="T968" s="84" t="s">
        <v>6425</v>
      </c>
      <c r="U968" s="84"/>
      <c r="V968" s="84" t="s">
        <v>275</v>
      </c>
      <c r="W968" s="86">
        <v>43157.864386574074</v>
      </c>
      <c r="X968" s="84" t="s">
        <v>8692</v>
      </c>
      <c r="Y968" s="84"/>
      <c r="Z968" s="84"/>
      <c r="AA968" s="90" t="s">
        <v>10405</v>
      </c>
      <c r="AB968" s="84"/>
      <c r="AC968" s="84" t="b">
        <v>0</v>
      </c>
      <c r="AD968" s="84">
        <v>0</v>
      </c>
      <c r="AE968" s="90" t="s">
        <v>285</v>
      </c>
      <c r="AF968" s="84" t="b">
        <v>0</v>
      </c>
      <c r="AG968" s="84" t="s">
        <v>290</v>
      </c>
      <c r="AH968" s="84"/>
      <c r="AI968" s="90" t="s">
        <v>285</v>
      </c>
      <c r="AJ968" s="84" t="b">
        <v>0</v>
      </c>
      <c r="AK968" s="84">
        <v>39</v>
      </c>
      <c r="AL968" s="90" t="s">
        <v>10664</v>
      </c>
      <c r="AM968" s="84" t="s">
        <v>294</v>
      </c>
      <c r="AN968" s="84" t="b">
        <v>0</v>
      </c>
      <c r="AO968" s="90" t="s">
        <v>10664</v>
      </c>
      <c r="AP968" s="84" t="s">
        <v>179</v>
      </c>
      <c r="AQ968" s="84">
        <v>0</v>
      </c>
      <c r="AR968" s="84">
        <v>0</v>
      </c>
      <c r="AS968" s="84"/>
      <c r="AT968" s="84"/>
      <c r="AU968" s="84"/>
      <c r="AV968" s="84"/>
      <c r="AW968" s="84"/>
      <c r="AX968" s="84"/>
      <c r="AY968" s="84"/>
      <c r="AZ968" s="84"/>
    </row>
    <row r="969" spans="1:52" x14ac:dyDescent="0.2">
      <c r="A969" s="69" t="s">
        <v>2797</v>
      </c>
      <c r="B969" s="69" t="s">
        <v>3441</v>
      </c>
      <c r="C969" s="70"/>
      <c r="D969" s="71"/>
      <c r="E969" s="72"/>
      <c r="F969" s="73"/>
      <c r="G969" s="70"/>
      <c r="H969" s="74"/>
      <c r="I969" s="75"/>
      <c r="J969" s="75"/>
      <c r="K969" s="36"/>
      <c r="L969" s="82"/>
      <c r="M969" s="82"/>
      <c r="N969" s="77"/>
      <c r="O969" s="84" t="s">
        <v>255</v>
      </c>
      <c r="P969" s="86">
        <v>43157.86440972222</v>
      </c>
      <c r="Q969" s="84" t="s">
        <v>4841</v>
      </c>
      <c r="R969" s="84"/>
      <c r="S969" s="84"/>
      <c r="T969" s="84" t="s">
        <v>6274</v>
      </c>
      <c r="U969" s="84"/>
      <c r="V969" s="84" t="s">
        <v>7302</v>
      </c>
      <c r="W969" s="86">
        <v>43157.86440972222</v>
      </c>
      <c r="X969" s="84" t="s">
        <v>8693</v>
      </c>
      <c r="Y969" s="84"/>
      <c r="Z969" s="84"/>
      <c r="AA969" s="90" t="s">
        <v>10406</v>
      </c>
      <c r="AB969" s="84"/>
      <c r="AC969" s="84" t="b">
        <v>0</v>
      </c>
      <c r="AD969" s="84">
        <v>0</v>
      </c>
      <c r="AE969" s="90" t="s">
        <v>285</v>
      </c>
      <c r="AF969" s="84" t="b">
        <v>0</v>
      </c>
      <c r="AG969" s="84" t="s">
        <v>290</v>
      </c>
      <c r="AH969" s="84"/>
      <c r="AI969" s="90" t="s">
        <v>285</v>
      </c>
      <c r="AJ969" s="84" t="b">
        <v>0</v>
      </c>
      <c r="AK969" s="84">
        <v>12</v>
      </c>
      <c r="AL969" s="90" t="s">
        <v>11113</v>
      </c>
      <c r="AM969" s="84" t="s">
        <v>295</v>
      </c>
      <c r="AN969" s="84" t="b">
        <v>0</v>
      </c>
      <c r="AO969" s="90" t="s">
        <v>11113</v>
      </c>
      <c r="AP969" s="84" t="s">
        <v>179</v>
      </c>
      <c r="AQ969" s="84">
        <v>0</v>
      </c>
      <c r="AR969" s="84">
        <v>0</v>
      </c>
      <c r="AS969" s="84"/>
      <c r="AT969" s="84"/>
      <c r="AU969" s="84"/>
      <c r="AV969" s="84"/>
      <c r="AW969" s="84"/>
      <c r="AX969" s="84"/>
      <c r="AY969" s="84"/>
      <c r="AZ969" s="84"/>
    </row>
    <row r="970" spans="1:52" x14ac:dyDescent="0.2">
      <c r="A970" s="69" t="s">
        <v>2798</v>
      </c>
      <c r="B970" s="69" t="s">
        <v>3027</v>
      </c>
      <c r="C970" s="70"/>
      <c r="D970" s="71"/>
      <c r="E970" s="72"/>
      <c r="F970" s="73"/>
      <c r="G970" s="70"/>
      <c r="H970" s="74"/>
      <c r="I970" s="75"/>
      <c r="J970" s="75"/>
      <c r="K970" s="36"/>
      <c r="L970" s="82"/>
      <c r="M970" s="82"/>
      <c r="N970" s="77"/>
      <c r="O970" s="84" t="s">
        <v>255</v>
      </c>
      <c r="P970" s="86">
        <v>43157.864421296297</v>
      </c>
      <c r="Q970" s="84" t="s">
        <v>4842</v>
      </c>
      <c r="R970" s="84"/>
      <c r="S970" s="84"/>
      <c r="T970" s="84" t="s">
        <v>6274</v>
      </c>
      <c r="U970" s="84"/>
      <c r="V970" s="84" t="s">
        <v>7303</v>
      </c>
      <c r="W970" s="86">
        <v>43157.864421296297</v>
      </c>
      <c r="X970" s="84" t="s">
        <v>8694</v>
      </c>
      <c r="Y970" s="84"/>
      <c r="Z970" s="84"/>
      <c r="AA970" s="90" t="s">
        <v>10407</v>
      </c>
      <c r="AB970" s="84"/>
      <c r="AC970" s="84" t="b">
        <v>0</v>
      </c>
      <c r="AD970" s="84">
        <v>0</v>
      </c>
      <c r="AE970" s="90" t="s">
        <v>285</v>
      </c>
      <c r="AF970" s="84" t="b">
        <v>0</v>
      </c>
      <c r="AG970" s="84" t="s">
        <v>290</v>
      </c>
      <c r="AH970" s="84"/>
      <c r="AI970" s="90" t="s">
        <v>285</v>
      </c>
      <c r="AJ970" s="84" t="b">
        <v>0</v>
      </c>
      <c r="AK970" s="84">
        <v>104</v>
      </c>
      <c r="AL970" s="90" t="s">
        <v>10662</v>
      </c>
      <c r="AM970" s="84" t="s">
        <v>296</v>
      </c>
      <c r="AN970" s="84" t="b">
        <v>0</v>
      </c>
      <c r="AO970" s="90" t="s">
        <v>10662</v>
      </c>
      <c r="AP970" s="84" t="s">
        <v>179</v>
      </c>
      <c r="AQ970" s="84">
        <v>0</v>
      </c>
      <c r="AR970" s="84">
        <v>0</v>
      </c>
      <c r="AS970" s="84"/>
      <c r="AT970" s="84"/>
      <c r="AU970" s="84"/>
      <c r="AV970" s="84"/>
      <c r="AW970" s="84"/>
      <c r="AX970" s="84"/>
      <c r="AY970" s="84"/>
      <c r="AZ970" s="84"/>
    </row>
    <row r="971" spans="1:52" x14ac:dyDescent="0.2">
      <c r="A971" s="69" t="s">
        <v>2799</v>
      </c>
      <c r="B971" s="69" t="s">
        <v>3724</v>
      </c>
      <c r="C971" s="70"/>
      <c r="D971" s="71"/>
      <c r="E971" s="72"/>
      <c r="F971" s="73"/>
      <c r="G971" s="70"/>
      <c r="H971" s="74"/>
      <c r="I971" s="75"/>
      <c r="J971" s="75"/>
      <c r="K971" s="36"/>
      <c r="L971" s="82"/>
      <c r="M971" s="82"/>
      <c r="N971" s="77"/>
      <c r="O971" s="84" t="s">
        <v>255</v>
      </c>
      <c r="P971" s="86">
        <v>43157.864444444444</v>
      </c>
      <c r="Q971" s="84" t="s">
        <v>4370</v>
      </c>
      <c r="R971" s="84"/>
      <c r="S971" s="84"/>
      <c r="T971" s="84" t="s">
        <v>6274</v>
      </c>
      <c r="U971" s="84"/>
      <c r="V971" s="84" t="s">
        <v>7304</v>
      </c>
      <c r="W971" s="86">
        <v>43157.864444444444</v>
      </c>
      <c r="X971" s="84" t="s">
        <v>8695</v>
      </c>
      <c r="Y971" s="84"/>
      <c r="Z971" s="84"/>
      <c r="AA971" s="90" t="s">
        <v>10408</v>
      </c>
      <c r="AB971" s="84"/>
      <c r="AC971" s="84" t="b">
        <v>0</v>
      </c>
      <c r="AD971" s="84">
        <v>0</v>
      </c>
      <c r="AE971" s="90" t="s">
        <v>285</v>
      </c>
      <c r="AF971" s="84" t="b">
        <v>0</v>
      </c>
      <c r="AG971" s="84" t="s">
        <v>2154</v>
      </c>
      <c r="AH971" s="84"/>
      <c r="AI971" s="90" t="s">
        <v>285</v>
      </c>
      <c r="AJ971" s="84" t="b">
        <v>0</v>
      </c>
      <c r="AK971" s="84">
        <v>4940</v>
      </c>
      <c r="AL971" s="90" t="s">
        <v>11459</v>
      </c>
      <c r="AM971" s="84" t="s">
        <v>296</v>
      </c>
      <c r="AN971" s="84" t="b">
        <v>0</v>
      </c>
      <c r="AO971" s="90" t="s">
        <v>11459</v>
      </c>
      <c r="AP971" s="84" t="s">
        <v>179</v>
      </c>
      <c r="AQ971" s="84">
        <v>0</v>
      </c>
      <c r="AR971" s="84">
        <v>0</v>
      </c>
      <c r="AS971" s="84"/>
      <c r="AT971" s="84"/>
      <c r="AU971" s="84"/>
      <c r="AV971" s="84"/>
      <c r="AW971" s="84"/>
      <c r="AX971" s="84"/>
      <c r="AY971" s="84"/>
      <c r="AZ971" s="84"/>
    </row>
    <row r="972" spans="1:52" x14ac:dyDescent="0.2">
      <c r="A972" s="69" t="s">
        <v>2800</v>
      </c>
      <c r="B972" s="69" t="s">
        <v>3984</v>
      </c>
      <c r="C972" s="70"/>
      <c r="D972" s="71"/>
      <c r="E972" s="72"/>
      <c r="F972" s="73"/>
      <c r="G972" s="70"/>
      <c r="H972" s="74"/>
      <c r="I972" s="75"/>
      <c r="J972" s="75"/>
      <c r="K972" s="36"/>
      <c r="L972" s="82"/>
      <c r="M972" s="82"/>
      <c r="N972" s="77"/>
      <c r="O972" s="84" t="s">
        <v>255</v>
      </c>
      <c r="P972" s="86">
        <v>43157.864479166667</v>
      </c>
      <c r="Q972" s="84" t="s">
        <v>4843</v>
      </c>
      <c r="R972" s="84"/>
      <c r="S972" s="84"/>
      <c r="T972" s="84" t="s">
        <v>6426</v>
      </c>
      <c r="U972" s="84"/>
      <c r="V972" s="84" t="s">
        <v>7305</v>
      </c>
      <c r="W972" s="86">
        <v>43157.864479166667</v>
      </c>
      <c r="X972" s="84" t="s">
        <v>8696</v>
      </c>
      <c r="Y972" s="84"/>
      <c r="Z972" s="84"/>
      <c r="AA972" s="90" t="s">
        <v>10409</v>
      </c>
      <c r="AB972" s="84"/>
      <c r="AC972" s="84" t="b">
        <v>0</v>
      </c>
      <c r="AD972" s="84">
        <v>0</v>
      </c>
      <c r="AE972" s="90" t="s">
        <v>285</v>
      </c>
      <c r="AF972" s="84" t="b">
        <v>0</v>
      </c>
      <c r="AG972" s="84" t="s">
        <v>291</v>
      </c>
      <c r="AH972" s="84"/>
      <c r="AI972" s="90" t="s">
        <v>285</v>
      </c>
      <c r="AJ972" s="84" t="b">
        <v>0</v>
      </c>
      <c r="AK972" s="84">
        <v>0</v>
      </c>
      <c r="AL972" s="90" t="s">
        <v>285</v>
      </c>
      <c r="AM972" s="84" t="s">
        <v>295</v>
      </c>
      <c r="AN972" s="84" t="b">
        <v>0</v>
      </c>
      <c r="AO972" s="90" t="s">
        <v>10409</v>
      </c>
      <c r="AP972" s="84" t="s">
        <v>179</v>
      </c>
      <c r="AQ972" s="84">
        <v>0</v>
      </c>
      <c r="AR972" s="84">
        <v>0</v>
      </c>
      <c r="AS972" s="84"/>
      <c r="AT972" s="84"/>
      <c r="AU972" s="84"/>
      <c r="AV972" s="84"/>
      <c r="AW972" s="84"/>
      <c r="AX972" s="84"/>
      <c r="AY972" s="84"/>
      <c r="AZ972" s="84"/>
    </row>
    <row r="973" spans="1:52" x14ac:dyDescent="0.2">
      <c r="A973" s="69" t="s">
        <v>2801</v>
      </c>
      <c r="B973" s="69" t="s">
        <v>3985</v>
      </c>
      <c r="C973" s="70"/>
      <c r="D973" s="71"/>
      <c r="E973" s="72"/>
      <c r="F973" s="73"/>
      <c r="G973" s="70"/>
      <c r="H973" s="74"/>
      <c r="I973" s="75"/>
      <c r="J973" s="75"/>
      <c r="K973" s="36"/>
      <c r="L973" s="82"/>
      <c r="M973" s="82"/>
      <c r="N973" s="77"/>
      <c r="O973" s="84" t="s">
        <v>255</v>
      </c>
      <c r="P973" s="86">
        <v>43157.864490740743</v>
      </c>
      <c r="Q973" s="84" t="s">
        <v>4844</v>
      </c>
      <c r="R973" s="84" t="s">
        <v>5794</v>
      </c>
      <c r="S973" s="84" t="s">
        <v>262</v>
      </c>
      <c r="T973" s="84" t="s">
        <v>6274</v>
      </c>
      <c r="U973" s="84"/>
      <c r="V973" s="84" t="s">
        <v>7306</v>
      </c>
      <c r="W973" s="86">
        <v>43157.864490740743</v>
      </c>
      <c r="X973" s="84" t="s">
        <v>8697</v>
      </c>
      <c r="Y973" s="84"/>
      <c r="Z973" s="84"/>
      <c r="AA973" s="90" t="s">
        <v>10410</v>
      </c>
      <c r="AB973" s="84"/>
      <c r="AC973" s="84" t="b">
        <v>0</v>
      </c>
      <c r="AD973" s="84">
        <v>1</v>
      </c>
      <c r="AE973" s="90" t="s">
        <v>285</v>
      </c>
      <c r="AF973" s="84" t="b">
        <v>0</v>
      </c>
      <c r="AG973" s="84" t="s">
        <v>290</v>
      </c>
      <c r="AH973" s="84"/>
      <c r="AI973" s="90" t="s">
        <v>285</v>
      </c>
      <c r="AJ973" s="84" t="b">
        <v>0</v>
      </c>
      <c r="AK973" s="84">
        <v>0</v>
      </c>
      <c r="AL973" s="90" t="s">
        <v>285</v>
      </c>
      <c r="AM973" s="84" t="s">
        <v>294</v>
      </c>
      <c r="AN973" s="84" t="b">
        <v>0</v>
      </c>
      <c r="AO973" s="90" t="s">
        <v>10410</v>
      </c>
      <c r="AP973" s="84" t="s">
        <v>179</v>
      </c>
      <c r="AQ973" s="84">
        <v>0</v>
      </c>
      <c r="AR973" s="84">
        <v>0</v>
      </c>
      <c r="AS973" s="84"/>
      <c r="AT973" s="84"/>
      <c r="AU973" s="84"/>
      <c r="AV973" s="84"/>
      <c r="AW973" s="84"/>
      <c r="AX973" s="84"/>
      <c r="AY973" s="84"/>
      <c r="AZ973" s="84"/>
    </row>
    <row r="974" spans="1:52" x14ac:dyDescent="0.2">
      <c r="A974" s="69" t="s">
        <v>2801</v>
      </c>
      <c r="B974" s="69" t="s">
        <v>3986</v>
      </c>
      <c r="C974" s="70"/>
      <c r="D974" s="71"/>
      <c r="E974" s="72"/>
      <c r="F974" s="73"/>
      <c r="G974" s="70"/>
      <c r="H974" s="74"/>
      <c r="I974" s="75"/>
      <c r="J974" s="75"/>
      <c r="K974" s="36"/>
      <c r="L974" s="82"/>
      <c r="M974" s="82"/>
      <c r="N974" s="77"/>
      <c r="O974" s="84" t="s">
        <v>255</v>
      </c>
      <c r="P974" s="86">
        <v>43157.864490740743</v>
      </c>
      <c r="Q974" s="84" t="s">
        <v>4844</v>
      </c>
      <c r="R974" s="84" t="s">
        <v>5794</v>
      </c>
      <c r="S974" s="84" t="s">
        <v>262</v>
      </c>
      <c r="T974" s="84" t="s">
        <v>6274</v>
      </c>
      <c r="U974" s="84"/>
      <c r="V974" s="84" t="s">
        <v>7306</v>
      </c>
      <c r="W974" s="86">
        <v>43157.864490740743</v>
      </c>
      <c r="X974" s="84" t="s">
        <v>8697</v>
      </c>
      <c r="Y974" s="84"/>
      <c r="Z974" s="84"/>
      <c r="AA974" s="90" t="s">
        <v>10410</v>
      </c>
      <c r="AB974" s="84"/>
      <c r="AC974" s="84" t="b">
        <v>0</v>
      </c>
      <c r="AD974" s="84">
        <v>1</v>
      </c>
      <c r="AE974" s="90" t="s">
        <v>285</v>
      </c>
      <c r="AF974" s="84" t="b">
        <v>0</v>
      </c>
      <c r="AG974" s="84" t="s">
        <v>290</v>
      </c>
      <c r="AH974" s="84"/>
      <c r="AI974" s="90" t="s">
        <v>285</v>
      </c>
      <c r="AJ974" s="84" t="b">
        <v>0</v>
      </c>
      <c r="AK974" s="84">
        <v>0</v>
      </c>
      <c r="AL974" s="90" t="s">
        <v>285</v>
      </c>
      <c r="AM974" s="84" t="s">
        <v>294</v>
      </c>
      <c r="AN974" s="84" t="b">
        <v>0</v>
      </c>
      <c r="AO974" s="90" t="s">
        <v>10410</v>
      </c>
      <c r="AP974" s="84" t="s">
        <v>179</v>
      </c>
      <c r="AQ974" s="84">
        <v>0</v>
      </c>
      <c r="AR974" s="84">
        <v>0</v>
      </c>
      <c r="AS974" s="84"/>
      <c r="AT974" s="84"/>
      <c r="AU974" s="84"/>
      <c r="AV974" s="84"/>
      <c r="AW974" s="84"/>
      <c r="AX974" s="84"/>
      <c r="AY974" s="84"/>
      <c r="AZ974" s="84"/>
    </row>
    <row r="975" spans="1:52" x14ac:dyDescent="0.2">
      <c r="A975" s="69" t="s">
        <v>2802</v>
      </c>
      <c r="B975" s="69" t="s">
        <v>3595</v>
      </c>
      <c r="C975" s="70"/>
      <c r="D975" s="71"/>
      <c r="E975" s="72"/>
      <c r="F975" s="73"/>
      <c r="G975" s="70"/>
      <c r="H975" s="74"/>
      <c r="I975" s="75"/>
      <c r="J975" s="75"/>
      <c r="K975" s="36"/>
      <c r="L975" s="82"/>
      <c r="M975" s="82"/>
      <c r="N975" s="77"/>
      <c r="O975" s="84" t="s">
        <v>255</v>
      </c>
      <c r="P975" s="86">
        <v>43157.864525462966</v>
      </c>
      <c r="Q975" s="84" t="s">
        <v>4495</v>
      </c>
      <c r="R975" s="84"/>
      <c r="S975" s="84"/>
      <c r="T975" s="84" t="s">
        <v>6333</v>
      </c>
      <c r="U975" s="84" t="s">
        <v>6641</v>
      </c>
      <c r="V975" s="84" t="s">
        <v>6641</v>
      </c>
      <c r="W975" s="86">
        <v>43157.864525462966</v>
      </c>
      <c r="X975" s="84" t="s">
        <v>8698</v>
      </c>
      <c r="Y975" s="84"/>
      <c r="Z975" s="84"/>
      <c r="AA975" s="90" t="s">
        <v>10411</v>
      </c>
      <c r="AB975" s="84"/>
      <c r="AC975" s="84" t="b">
        <v>0</v>
      </c>
      <c r="AD975" s="84">
        <v>0</v>
      </c>
      <c r="AE975" s="90" t="s">
        <v>285</v>
      </c>
      <c r="AF975" s="84" t="b">
        <v>0</v>
      </c>
      <c r="AG975" s="84" t="s">
        <v>2154</v>
      </c>
      <c r="AH975" s="84"/>
      <c r="AI975" s="90" t="s">
        <v>285</v>
      </c>
      <c r="AJ975" s="84" t="b">
        <v>0</v>
      </c>
      <c r="AK975" s="84">
        <v>454</v>
      </c>
      <c r="AL975" s="90" t="s">
        <v>11304</v>
      </c>
      <c r="AM975" s="84" t="s">
        <v>295</v>
      </c>
      <c r="AN975" s="84" t="b">
        <v>0</v>
      </c>
      <c r="AO975" s="90" t="s">
        <v>11304</v>
      </c>
      <c r="AP975" s="84" t="s">
        <v>179</v>
      </c>
      <c r="AQ975" s="84">
        <v>0</v>
      </c>
      <c r="AR975" s="84">
        <v>0</v>
      </c>
      <c r="AS975" s="84"/>
      <c r="AT975" s="84"/>
      <c r="AU975" s="84"/>
      <c r="AV975" s="84"/>
      <c r="AW975" s="84"/>
      <c r="AX975" s="84"/>
      <c r="AY975" s="84"/>
      <c r="AZ975" s="84"/>
    </row>
    <row r="976" spans="1:52" x14ac:dyDescent="0.2">
      <c r="A976" s="69" t="s">
        <v>2803</v>
      </c>
      <c r="B976" s="69" t="s">
        <v>3817</v>
      </c>
      <c r="C976" s="70"/>
      <c r="D976" s="71"/>
      <c r="E976" s="72"/>
      <c r="F976" s="73"/>
      <c r="G976" s="70"/>
      <c r="H976" s="74"/>
      <c r="I976" s="75"/>
      <c r="J976" s="75"/>
      <c r="K976" s="36"/>
      <c r="L976" s="82"/>
      <c r="M976" s="82"/>
      <c r="N976" s="77"/>
      <c r="O976" s="84" t="s">
        <v>255</v>
      </c>
      <c r="P976" s="86">
        <v>43157.864571759259</v>
      </c>
      <c r="Q976" s="84" t="s">
        <v>4409</v>
      </c>
      <c r="R976" s="84" t="s">
        <v>5607</v>
      </c>
      <c r="S976" s="84" t="s">
        <v>6076</v>
      </c>
      <c r="T976" s="84" t="s">
        <v>6291</v>
      </c>
      <c r="U976" s="84"/>
      <c r="V976" s="84" t="s">
        <v>7307</v>
      </c>
      <c r="W976" s="86">
        <v>43157.864571759259</v>
      </c>
      <c r="X976" s="84" t="s">
        <v>8699</v>
      </c>
      <c r="Y976" s="84"/>
      <c r="Z976" s="84"/>
      <c r="AA976" s="90" t="s">
        <v>10412</v>
      </c>
      <c r="AB976" s="84"/>
      <c r="AC976" s="84" t="b">
        <v>0</v>
      </c>
      <c r="AD976" s="84">
        <v>0</v>
      </c>
      <c r="AE976" s="90" t="s">
        <v>285</v>
      </c>
      <c r="AF976" s="84" t="b">
        <v>0</v>
      </c>
      <c r="AG976" s="84" t="s">
        <v>290</v>
      </c>
      <c r="AH976" s="84"/>
      <c r="AI976" s="90" t="s">
        <v>285</v>
      </c>
      <c r="AJ976" s="84" t="b">
        <v>0</v>
      </c>
      <c r="AK976" s="84">
        <v>1818</v>
      </c>
      <c r="AL976" s="90" t="s">
        <v>11439</v>
      </c>
      <c r="AM976" s="84" t="s">
        <v>295</v>
      </c>
      <c r="AN976" s="84" t="b">
        <v>0</v>
      </c>
      <c r="AO976" s="90" t="s">
        <v>11439</v>
      </c>
      <c r="AP976" s="84" t="s">
        <v>179</v>
      </c>
      <c r="AQ976" s="84">
        <v>0</v>
      </c>
      <c r="AR976" s="84">
        <v>0</v>
      </c>
      <c r="AS976" s="84"/>
      <c r="AT976" s="84"/>
      <c r="AU976" s="84"/>
      <c r="AV976" s="84"/>
      <c r="AW976" s="84"/>
      <c r="AX976" s="84"/>
      <c r="AY976" s="84"/>
      <c r="AZ976" s="84"/>
    </row>
    <row r="977" spans="1:52" x14ac:dyDescent="0.2">
      <c r="A977" s="69" t="s">
        <v>2803</v>
      </c>
      <c r="B977" s="69" t="s">
        <v>3818</v>
      </c>
      <c r="C977" s="70"/>
      <c r="D977" s="71"/>
      <c r="E977" s="72"/>
      <c r="F977" s="73"/>
      <c r="G977" s="70"/>
      <c r="H977" s="74"/>
      <c r="I977" s="75"/>
      <c r="J977" s="75"/>
      <c r="K977" s="36"/>
      <c r="L977" s="82"/>
      <c r="M977" s="82"/>
      <c r="N977" s="77"/>
      <c r="O977" s="84" t="s">
        <v>255</v>
      </c>
      <c r="P977" s="86">
        <v>43157.864571759259</v>
      </c>
      <c r="Q977" s="84" t="s">
        <v>4409</v>
      </c>
      <c r="R977" s="84" t="s">
        <v>5607</v>
      </c>
      <c r="S977" s="84" t="s">
        <v>6076</v>
      </c>
      <c r="T977" s="84" t="s">
        <v>6291</v>
      </c>
      <c r="U977" s="84"/>
      <c r="V977" s="84" t="s">
        <v>7307</v>
      </c>
      <c r="W977" s="86">
        <v>43157.864571759259</v>
      </c>
      <c r="X977" s="84" t="s">
        <v>8699</v>
      </c>
      <c r="Y977" s="84"/>
      <c r="Z977" s="84"/>
      <c r="AA977" s="90" t="s">
        <v>10412</v>
      </c>
      <c r="AB977" s="84"/>
      <c r="AC977" s="84" t="b">
        <v>0</v>
      </c>
      <c r="AD977" s="84">
        <v>0</v>
      </c>
      <c r="AE977" s="90" t="s">
        <v>285</v>
      </c>
      <c r="AF977" s="84" t="b">
        <v>0</v>
      </c>
      <c r="AG977" s="84" t="s">
        <v>290</v>
      </c>
      <c r="AH977" s="84"/>
      <c r="AI977" s="90" t="s">
        <v>285</v>
      </c>
      <c r="AJ977" s="84" t="b">
        <v>0</v>
      </c>
      <c r="AK977" s="84">
        <v>1818</v>
      </c>
      <c r="AL977" s="90" t="s">
        <v>11439</v>
      </c>
      <c r="AM977" s="84" t="s">
        <v>295</v>
      </c>
      <c r="AN977" s="84" t="b">
        <v>0</v>
      </c>
      <c r="AO977" s="90" t="s">
        <v>11439</v>
      </c>
      <c r="AP977" s="84" t="s">
        <v>179</v>
      </c>
      <c r="AQ977" s="84">
        <v>0</v>
      </c>
      <c r="AR977" s="84">
        <v>0</v>
      </c>
      <c r="AS977" s="84"/>
      <c r="AT977" s="84"/>
      <c r="AU977" s="84"/>
      <c r="AV977" s="84"/>
      <c r="AW977" s="84"/>
      <c r="AX977" s="84"/>
      <c r="AY977" s="84"/>
      <c r="AZ977" s="84"/>
    </row>
    <row r="978" spans="1:52" x14ac:dyDescent="0.2">
      <c r="A978" s="69" t="s">
        <v>2803</v>
      </c>
      <c r="B978" s="69" t="s">
        <v>3712</v>
      </c>
      <c r="C978" s="70"/>
      <c r="D978" s="71"/>
      <c r="E978" s="72"/>
      <c r="F978" s="73"/>
      <c r="G978" s="70"/>
      <c r="H978" s="74"/>
      <c r="I978" s="75"/>
      <c r="J978" s="75"/>
      <c r="K978" s="36"/>
      <c r="L978" s="82"/>
      <c r="M978" s="82"/>
      <c r="N978" s="77"/>
      <c r="O978" s="84" t="s">
        <v>255</v>
      </c>
      <c r="P978" s="86">
        <v>43157.864571759259</v>
      </c>
      <c r="Q978" s="84" t="s">
        <v>4409</v>
      </c>
      <c r="R978" s="84" t="s">
        <v>5607</v>
      </c>
      <c r="S978" s="84" t="s">
        <v>6076</v>
      </c>
      <c r="T978" s="84" t="s">
        <v>6291</v>
      </c>
      <c r="U978" s="84"/>
      <c r="V978" s="84" t="s">
        <v>7307</v>
      </c>
      <c r="W978" s="86">
        <v>43157.864571759259</v>
      </c>
      <c r="X978" s="84" t="s">
        <v>8699</v>
      </c>
      <c r="Y978" s="84"/>
      <c r="Z978" s="84"/>
      <c r="AA978" s="90" t="s">
        <v>10412</v>
      </c>
      <c r="AB978" s="84"/>
      <c r="AC978" s="84" t="b">
        <v>0</v>
      </c>
      <c r="AD978" s="84">
        <v>0</v>
      </c>
      <c r="AE978" s="90" t="s">
        <v>285</v>
      </c>
      <c r="AF978" s="84" t="b">
        <v>0</v>
      </c>
      <c r="AG978" s="84" t="s">
        <v>290</v>
      </c>
      <c r="AH978" s="84"/>
      <c r="AI978" s="90" t="s">
        <v>285</v>
      </c>
      <c r="AJ978" s="84" t="b">
        <v>0</v>
      </c>
      <c r="AK978" s="84">
        <v>1818</v>
      </c>
      <c r="AL978" s="90" t="s">
        <v>11439</v>
      </c>
      <c r="AM978" s="84" t="s">
        <v>295</v>
      </c>
      <c r="AN978" s="84" t="b">
        <v>0</v>
      </c>
      <c r="AO978" s="90" t="s">
        <v>11439</v>
      </c>
      <c r="AP978" s="84" t="s">
        <v>179</v>
      </c>
      <c r="AQ978" s="84">
        <v>0</v>
      </c>
      <c r="AR978" s="84">
        <v>0</v>
      </c>
      <c r="AS978" s="84"/>
      <c r="AT978" s="84"/>
      <c r="AU978" s="84"/>
      <c r="AV978" s="84"/>
      <c r="AW978" s="84"/>
      <c r="AX978" s="84"/>
      <c r="AY978" s="84"/>
      <c r="AZ978" s="84"/>
    </row>
    <row r="979" spans="1:52" x14ac:dyDescent="0.2">
      <c r="A979" s="69" t="s">
        <v>2804</v>
      </c>
      <c r="B979" s="69" t="s">
        <v>2804</v>
      </c>
      <c r="C979" s="70"/>
      <c r="D979" s="71"/>
      <c r="E979" s="72"/>
      <c r="F979" s="73"/>
      <c r="G979" s="70"/>
      <c r="H979" s="74"/>
      <c r="I979" s="75"/>
      <c r="J979" s="75"/>
      <c r="K979" s="36"/>
      <c r="L979" s="82"/>
      <c r="M979" s="82"/>
      <c r="N979" s="77"/>
      <c r="O979" s="84" t="s">
        <v>179</v>
      </c>
      <c r="P979" s="86">
        <v>43157.864583333336</v>
      </c>
      <c r="Q979" s="84" t="s">
        <v>4845</v>
      </c>
      <c r="R979" s="84" t="s">
        <v>5795</v>
      </c>
      <c r="S979" s="84" t="s">
        <v>6161</v>
      </c>
      <c r="T979" s="84" t="s">
        <v>6274</v>
      </c>
      <c r="U979" s="84" t="s">
        <v>6693</v>
      </c>
      <c r="V979" s="84" t="s">
        <v>6693</v>
      </c>
      <c r="W979" s="86">
        <v>43157.864583333336</v>
      </c>
      <c r="X979" s="84" t="s">
        <v>8700</v>
      </c>
      <c r="Y979" s="84"/>
      <c r="Z979" s="84"/>
      <c r="AA979" s="90" t="s">
        <v>10413</v>
      </c>
      <c r="AB979" s="84"/>
      <c r="AC979" s="84" t="b">
        <v>0</v>
      </c>
      <c r="AD979" s="84">
        <v>0</v>
      </c>
      <c r="AE979" s="90" t="s">
        <v>285</v>
      </c>
      <c r="AF979" s="84" t="b">
        <v>0</v>
      </c>
      <c r="AG979" s="84" t="s">
        <v>291</v>
      </c>
      <c r="AH979" s="84"/>
      <c r="AI979" s="90" t="s">
        <v>285</v>
      </c>
      <c r="AJ979" s="84" t="b">
        <v>0</v>
      </c>
      <c r="AK979" s="84">
        <v>0</v>
      </c>
      <c r="AL979" s="90" t="s">
        <v>285</v>
      </c>
      <c r="AM979" s="84" t="s">
        <v>297</v>
      </c>
      <c r="AN979" s="84" t="b">
        <v>0</v>
      </c>
      <c r="AO979" s="90" t="s">
        <v>10413</v>
      </c>
      <c r="AP979" s="84" t="s">
        <v>179</v>
      </c>
      <c r="AQ979" s="84">
        <v>0</v>
      </c>
      <c r="AR979" s="84">
        <v>0</v>
      </c>
      <c r="AS979" s="84"/>
      <c r="AT979" s="84"/>
      <c r="AU979" s="84"/>
      <c r="AV979" s="84"/>
      <c r="AW979" s="84"/>
      <c r="AX979" s="84"/>
      <c r="AY979" s="84"/>
      <c r="AZ979" s="84"/>
    </row>
    <row r="980" spans="1:52" x14ac:dyDescent="0.2">
      <c r="A980" s="69" t="s">
        <v>2805</v>
      </c>
      <c r="B980" s="69" t="s">
        <v>868</v>
      </c>
      <c r="C980" s="70"/>
      <c r="D980" s="71"/>
      <c r="E980" s="72"/>
      <c r="F980" s="73"/>
      <c r="G980" s="70"/>
      <c r="H980" s="74"/>
      <c r="I980" s="75"/>
      <c r="J980" s="75"/>
      <c r="K980" s="36"/>
      <c r="L980" s="82"/>
      <c r="M980" s="82"/>
      <c r="N980" s="77"/>
      <c r="O980" s="84" t="s">
        <v>255</v>
      </c>
      <c r="P980" s="86">
        <v>43157.864594907405</v>
      </c>
      <c r="Q980" s="90" t="s">
        <v>4846</v>
      </c>
      <c r="R980" s="84" t="s">
        <v>5796</v>
      </c>
      <c r="S980" s="84" t="s">
        <v>6078</v>
      </c>
      <c r="T980" s="84" t="s">
        <v>6274</v>
      </c>
      <c r="U980" s="84"/>
      <c r="V980" s="84" t="s">
        <v>7308</v>
      </c>
      <c r="W980" s="86">
        <v>43157.864594907405</v>
      </c>
      <c r="X980" s="84" t="s">
        <v>8701</v>
      </c>
      <c r="Y980" s="84"/>
      <c r="Z980" s="84"/>
      <c r="AA980" s="90" t="s">
        <v>10414</v>
      </c>
      <c r="AB980" s="84"/>
      <c r="AC980" s="84" t="b">
        <v>0</v>
      </c>
      <c r="AD980" s="84">
        <v>0</v>
      </c>
      <c r="AE980" s="90" t="s">
        <v>285</v>
      </c>
      <c r="AF980" s="84" t="b">
        <v>0</v>
      </c>
      <c r="AG980" s="84" t="s">
        <v>290</v>
      </c>
      <c r="AH980" s="84"/>
      <c r="AI980" s="90" t="s">
        <v>285</v>
      </c>
      <c r="AJ980" s="84" t="b">
        <v>0</v>
      </c>
      <c r="AK980" s="84">
        <v>0</v>
      </c>
      <c r="AL980" s="90" t="s">
        <v>285</v>
      </c>
      <c r="AM980" s="84" t="s">
        <v>294</v>
      </c>
      <c r="AN980" s="84" t="b">
        <v>0</v>
      </c>
      <c r="AO980" s="90" t="s">
        <v>10414</v>
      </c>
      <c r="AP980" s="84" t="s">
        <v>179</v>
      </c>
      <c r="AQ980" s="84">
        <v>0</v>
      </c>
      <c r="AR980" s="84">
        <v>0</v>
      </c>
      <c r="AS980" s="84"/>
      <c r="AT980" s="84"/>
      <c r="AU980" s="84"/>
      <c r="AV980" s="84"/>
      <c r="AW980" s="84"/>
      <c r="AX980" s="84"/>
      <c r="AY980" s="84"/>
      <c r="AZ980" s="84"/>
    </row>
    <row r="981" spans="1:52" x14ac:dyDescent="0.2">
      <c r="A981" s="69" t="s">
        <v>2806</v>
      </c>
      <c r="B981" s="69" t="s">
        <v>2806</v>
      </c>
      <c r="C981" s="70"/>
      <c r="D981" s="71"/>
      <c r="E981" s="72"/>
      <c r="F981" s="73"/>
      <c r="G981" s="70"/>
      <c r="H981" s="74"/>
      <c r="I981" s="75"/>
      <c r="J981" s="75"/>
      <c r="K981" s="36"/>
      <c r="L981" s="82"/>
      <c r="M981" s="82"/>
      <c r="N981" s="77"/>
      <c r="O981" s="84" t="s">
        <v>179</v>
      </c>
      <c r="P981" s="86">
        <v>43157.864699074074</v>
      </c>
      <c r="Q981" s="84" t="s">
        <v>4847</v>
      </c>
      <c r="R981" s="84"/>
      <c r="S981" s="84"/>
      <c r="T981" s="84" t="s">
        <v>6274</v>
      </c>
      <c r="U981" s="84"/>
      <c r="V981" s="84" t="s">
        <v>7309</v>
      </c>
      <c r="W981" s="86">
        <v>43157.864699074074</v>
      </c>
      <c r="X981" s="84" t="s">
        <v>8702</v>
      </c>
      <c r="Y981" s="84"/>
      <c r="Z981" s="84"/>
      <c r="AA981" s="90" t="s">
        <v>10415</v>
      </c>
      <c r="AB981" s="84"/>
      <c r="AC981" s="84" t="b">
        <v>0</v>
      </c>
      <c r="AD981" s="84">
        <v>1</v>
      </c>
      <c r="AE981" s="90" t="s">
        <v>285</v>
      </c>
      <c r="AF981" s="84" t="b">
        <v>0</v>
      </c>
      <c r="AG981" s="84" t="s">
        <v>290</v>
      </c>
      <c r="AH981" s="84"/>
      <c r="AI981" s="90" t="s">
        <v>285</v>
      </c>
      <c r="AJ981" s="84" t="b">
        <v>0</v>
      </c>
      <c r="AK981" s="84">
        <v>0</v>
      </c>
      <c r="AL981" s="90" t="s">
        <v>285</v>
      </c>
      <c r="AM981" s="84" t="s">
        <v>295</v>
      </c>
      <c r="AN981" s="84" t="b">
        <v>0</v>
      </c>
      <c r="AO981" s="90" t="s">
        <v>10415</v>
      </c>
      <c r="AP981" s="84" t="s">
        <v>179</v>
      </c>
      <c r="AQ981" s="84">
        <v>0</v>
      </c>
      <c r="AR981" s="84">
        <v>0</v>
      </c>
      <c r="AS981" s="84"/>
      <c r="AT981" s="84"/>
      <c r="AU981" s="84"/>
      <c r="AV981" s="84"/>
      <c r="AW981" s="84"/>
      <c r="AX981" s="84"/>
      <c r="AY981" s="84"/>
      <c r="AZ981" s="84"/>
    </row>
    <row r="982" spans="1:52" x14ac:dyDescent="0.2">
      <c r="A982" s="69" t="s">
        <v>2807</v>
      </c>
      <c r="B982" s="69" t="s">
        <v>2807</v>
      </c>
      <c r="C982" s="70"/>
      <c r="D982" s="71"/>
      <c r="E982" s="72"/>
      <c r="F982" s="73"/>
      <c r="G982" s="70"/>
      <c r="H982" s="74"/>
      <c r="I982" s="75"/>
      <c r="J982" s="75"/>
      <c r="K982" s="36"/>
      <c r="L982" s="82"/>
      <c r="M982" s="82"/>
      <c r="N982" s="77"/>
      <c r="O982" s="84" t="s">
        <v>179</v>
      </c>
      <c r="P982" s="86">
        <v>43157.864733796298</v>
      </c>
      <c r="Q982" s="84" t="s">
        <v>4848</v>
      </c>
      <c r="R982" s="84" t="s">
        <v>5797</v>
      </c>
      <c r="S982" s="84" t="s">
        <v>258</v>
      </c>
      <c r="T982" s="84" t="s">
        <v>6274</v>
      </c>
      <c r="U982" s="84"/>
      <c r="V982" s="84" t="s">
        <v>7310</v>
      </c>
      <c r="W982" s="86">
        <v>43157.864733796298</v>
      </c>
      <c r="X982" s="84" t="s">
        <v>8703</v>
      </c>
      <c r="Y982" s="84"/>
      <c r="Z982" s="84"/>
      <c r="AA982" s="90" t="s">
        <v>10416</v>
      </c>
      <c r="AB982" s="84"/>
      <c r="AC982" s="84" t="b">
        <v>0</v>
      </c>
      <c r="AD982" s="84">
        <v>0</v>
      </c>
      <c r="AE982" s="90" t="s">
        <v>285</v>
      </c>
      <c r="AF982" s="84" t="b">
        <v>1</v>
      </c>
      <c r="AG982" s="84" t="s">
        <v>292</v>
      </c>
      <c r="AH982" s="84"/>
      <c r="AI982" s="90" t="s">
        <v>11854</v>
      </c>
      <c r="AJ982" s="84" t="b">
        <v>0</v>
      </c>
      <c r="AK982" s="84">
        <v>0</v>
      </c>
      <c r="AL982" s="90" t="s">
        <v>285</v>
      </c>
      <c r="AM982" s="84" t="s">
        <v>304</v>
      </c>
      <c r="AN982" s="84" t="b">
        <v>0</v>
      </c>
      <c r="AO982" s="90" t="s">
        <v>10416</v>
      </c>
      <c r="AP982" s="84" t="s">
        <v>179</v>
      </c>
      <c r="AQ982" s="84">
        <v>0</v>
      </c>
      <c r="AR982" s="84">
        <v>0</v>
      </c>
      <c r="AS982" s="84"/>
      <c r="AT982" s="84"/>
      <c r="AU982" s="84"/>
      <c r="AV982" s="84"/>
      <c r="AW982" s="84"/>
      <c r="AX982" s="84"/>
      <c r="AY982" s="84"/>
      <c r="AZ982" s="84"/>
    </row>
    <row r="983" spans="1:52" x14ac:dyDescent="0.2">
      <c r="A983" s="69" t="s">
        <v>2808</v>
      </c>
      <c r="B983" s="69" t="s">
        <v>2808</v>
      </c>
      <c r="C983" s="70"/>
      <c r="D983" s="71"/>
      <c r="E983" s="72"/>
      <c r="F983" s="73"/>
      <c r="G983" s="70"/>
      <c r="H983" s="74"/>
      <c r="I983" s="75"/>
      <c r="J983" s="75"/>
      <c r="K983" s="36"/>
      <c r="L983" s="82"/>
      <c r="M983" s="82"/>
      <c r="N983" s="77"/>
      <c r="O983" s="84" t="s">
        <v>179</v>
      </c>
      <c r="P983" s="86">
        <v>43157.864756944444</v>
      </c>
      <c r="Q983" s="84" t="s">
        <v>4849</v>
      </c>
      <c r="R983" s="84" t="s">
        <v>5655</v>
      </c>
      <c r="S983" s="84" t="s">
        <v>258</v>
      </c>
      <c r="T983" s="84" t="s">
        <v>6274</v>
      </c>
      <c r="U983" s="84"/>
      <c r="V983" s="84" t="s">
        <v>7311</v>
      </c>
      <c r="W983" s="86">
        <v>43157.864756944444</v>
      </c>
      <c r="X983" s="84" t="s">
        <v>8704</v>
      </c>
      <c r="Y983" s="84"/>
      <c r="Z983" s="84"/>
      <c r="AA983" s="90" t="s">
        <v>10417</v>
      </c>
      <c r="AB983" s="84"/>
      <c r="AC983" s="84" t="b">
        <v>0</v>
      </c>
      <c r="AD983" s="84">
        <v>1</v>
      </c>
      <c r="AE983" s="90" t="s">
        <v>285</v>
      </c>
      <c r="AF983" s="84" t="b">
        <v>0</v>
      </c>
      <c r="AG983" s="84" t="s">
        <v>290</v>
      </c>
      <c r="AH983" s="84"/>
      <c r="AI983" s="90" t="s">
        <v>285</v>
      </c>
      <c r="AJ983" s="84" t="b">
        <v>0</v>
      </c>
      <c r="AK983" s="84">
        <v>0</v>
      </c>
      <c r="AL983" s="90" t="s">
        <v>285</v>
      </c>
      <c r="AM983" s="84" t="s">
        <v>295</v>
      </c>
      <c r="AN983" s="84" t="b">
        <v>0</v>
      </c>
      <c r="AO983" s="90" t="s">
        <v>10417</v>
      </c>
      <c r="AP983" s="84" t="s">
        <v>179</v>
      </c>
      <c r="AQ983" s="84">
        <v>0</v>
      </c>
      <c r="AR983" s="84">
        <v>0</v>
      </c>
      <c r="AS983" s="84"/>
      <c r="AT983" s="84"/>
      <c r="AU983" s="84"/>
      <c r="AV983" s="84"/>
      <c r="AW983" s="84"/>
      <c r="AX983" s="84"/>
      <c r="AY983" s="84"/>
      <c r="AZ983" s="84"/>
    </row>
    <row r="984" spans="1:52" x14ac:dyDescent="0.2">
      <c r="A984" s="69" t="s">
        <v>2809</v>
      </c>
      <c r="B984" s="69" t="s">
        <v>2809</v>
      </c>
      <c r="C984" s="70"/>
      <c r="D984" s="71"/>
      <c r="E984" s="72"/>
      <c r="F984" s="73"/>
      <c r="G984" s="70"/>
      <c r="H984" s="74"/>
      <c r="I984" s="75"/>
      <c r="J984" s="75"/>
      <c r="K984" s="36"/>
      <c r="L984" s="82"/>
      <c r="M984" s="82"/>
      <c r="N984" s="77"/>
      <c r="O984" s="84" t="s">
        <v>179</v>
      </c>
      <c r="P984" s="86">
        <v>43157.864849537036</v>
      </c>
      <c r="Q984" s="84" t="s">
        <v>4850</v>
      </c>
      <c r="R984" s="84" t="s">
        <v>5798</v>
      </c>
      <c r="S984" s="84" t="s">
        <v>6162</v>
      </c>
      <c r="T984" s="84" t="s">
        <v>6427</v>
      </c>
      <c r="U984" s="84"/>
      <c r="V984" s="84" t="s">
        <v>7312</v>
      </c>
      <c r="W984" s="86">
        <v>43157.864849537036</v>
      </c>
      <c r="X984" s="84" t="s">
        <v>8705</v>
      </c>
      <c r="Y984" s="84"/>
      <c r="Z984" s="84"/>
      <c r="AA984" s="90" t="s">
        <v>10418</v>
      </c>
      <c r="AB984" s="84"/>
      <c r="AC984" s="84" t="b">
        <v>0</v>
      </c>
      <c r="AD984" s="84">
        <v>0</v>
      </c>
      <c r="AE984" s="90" t="s">
        <v>285</v>
      </c>
      <c r="AF984" s="84" t="b">
        <v>0</v>
      </c>
      <c r="AG984" s="84" t="s">
        <v>290</v>
      </c>
      <c r="AH984" s="84"/>
      <c r="AI984" s="90" t="s">
        <v>285</v>
      </c>
      <c r="AJ984" s="84" t="b">
        <v>0</v>
      </c>
      <c r="AK984" s="84">
        <v>0</v>
      </c>
      <c r="AL984" s="90" t="s">
        <v>285</v>
      </c>
      <c r="AM984" s="84" t="s">
        <v>294</v>
      </c>
      <c r="AN984" s="84" t="b">
        <v>0</v>
      </c>
      <c r="AO984" s="90" t="s">
        <v>10418</v>
      </c>
      <c r="AP984" s="84" t="s">
        <v>179</v>
      </c>
      <c r="AQ984" s="84">
        <v>0</v>
      </c>
      <c r="AR984" s="84">
        <v>0</v>
      </c>
      <c r="AS984" s="84"/>
      <c r="AT984" s="84"/>
      <c r="AU984" s="84"/>
      <c r="AV984" s="84"/>
      <c r="AW984" s="84"/>
      <c r="AX984" s="84"/>
      <c r="AY984" s="84"/>
      <c r="AZ984" s="84"/>
    </row>
    <row r="985" spans="1:52" x14ac:dyDescent="0.2">
      <c r="A985" s="69" t="s">
        <v>833</v>
      </c>
      <c r="B985" s="69" t="s">
        <v>833</v>
      </c>
      <c r="C985" s="70"/>
      <c r="D985" s="71"/>
      <c r="E985" s="72"/>
      <c r="F985" s="73"/>
      <c r="G985" s="70"/>
      <c r="H985" s="74"/>
      <c r="I985" s="75"/>
      <c r="J985" s="75"/>
      <c r="K985" s="36"/>
      <c r="L985" s="82"/>
      <c r="M985" s="82"/>
      <c r="N985" s="77"/>
      <c r="O985" s="84" t="s">
        <v>179</v>
      </c>
      <c r="P985" s="86">
        <v>43157.864872685182</v>
      </c>
      <c r="Q985" s="84" t="s">
        <v>4851</v>
      </c>
      <c r="R985" s="84"/>
      <c r="S985" s="84"/>
      <c r="T985" s="84" t="s">
        <v>6428</v>
      </c>
      <c r="U985" s="84"/>
      <c r="V985" s="84" t="s">
        <v>275</v>
      </c>
      <c r="W985" s="86">
        <v>43157.864872685182</v>
      </c>
      <c r="X985" s="84" t="s">
        <v>8706</v>
      </c>
      <c r="Y985" s="84"/>
      <c r="Z985" s="84"/>
      <c r="AA985" s="90" t="s">
        <v>10419</v>
      </c>
      <c r="AB985" s="84"/>
      <c r="AC985" s="84" t="b">
        <v>0</v>
      </c>
      <c r="AD985" s="84">
        <v>0</v>
      </c>
      <c r="AE985" s="90" t="s">
        <v>285</v>
      </c>
      <c r="AF985" s="84" t="b">
        <v>0</v>
      </c>
      <c r="AG985" s="84" t="s">
        <v>290</v>
      </c>
      <c r="AH985" s="84"/>
      <c r="AI985" s="90" t="s">
        <v>285</v>
      </c>
      <c r="AJ985" s="84" t="b">
        <v>0</v>
      </c>
      <c r="AK985" s="84">
        <v>0</v>
      </c>
      <c r="AL985" s="90" t="s">
        <v>285</v>
      </c>
      <c r="AM985" s="84" t="s">
        <v>295</v>
      </c>
      <c r="AN985" s="84" t="b">
        <v>0</v>
      </c>
      <c r="AO985" s="90" t="s">
        <v>10419</v>
      </c>
      <c r="AP985" s="84" t="s">
        <v>179</v>
      </c>
      <c r="AQ985" s="84">
        <v>0</v>
      </c>
      <c r="AR985" s="84">
        <v>0</v>
      </c>
      <c r="AS985" s="84"/>
      <c r="AT985" s="84"/>
      <c r="AU985" s="84"/>
      <c r="AV985" s="84"/>
      <c r="AW985" s="84"/>
      <c r="AX985" s="84"/>
      <c r="AY985" s="84"/>
      <c r="AZ985" s="84"/>
    </row>
    <row r="986" spans="1:52" x14ac:dyDescent="0.2">
      <c r="A986" s="69" t="s">
        <v>2810</v>
      </c>
      <c r="B986" s="69" t="s">
        <v>2810</v>
      </c>
      <c r="C986" s="70"/>
      <c r="D986" s="71"/>
      <c r="E986" s="72"/>
      <c r="F986" s="73"/>
      <c r="G986" s="70"/>
      <c r="H986" s="74"/>
      <c r="I986" s="75"/>
      <c r="J986" s="75"/>
      <c r="K986" s="36"/>
      <c r="L986" s="82"/>
      <c r="M986" s="82"/>
      <c r="N986" s="77"/>
      <c r="O986" s="84" t="s">
        <v>179</v>
      </c>
      <c r="P986" s="86">
        <v>43157.864884259259</v>
      </c>
      <c r="Q986" s="84" t="s">
        <v>4852</v>
      </c>
      <c r="R986" s="84"/>
      <c r="S986" s="84"/>
      <c r="T986" s="84" t="s">
        <v>6274</v>
      </c>
      <c r="U986" s="84"/>
      <c r="V986" s="84" t="s">
        <v>7313</v>
      </c>
      <c r="W986" s="86">
        <v>43157.864884259259</v>
      </c>
      <c r="X986" s="84" t="s">
        <v>8707</v>
      </c>
      <c r="Y986" s="84"/>
      <c r="Z986" s="84"/>
      <c r="AA986" s="90" t="s">
        <v>10420</v>
      </c>
      <c r="AB986" s="84"/>
      <c r="AC986" s="84" t="b">
        <v>0</v>
      </c>
      <c r="AD986" s="84">
        <v>1</v>
      </c>
      <c r="AE986" s="90" t="s">
        <v>285</v>
      </c>
      <c r="AF986" s="84" t="b">
        <v>0</v>
      </c>
      <c r="AG986" s="84" t="s">
        <v>291</v>
      </c>
      <c r="AH986" s="84"/>
      <c r="AI986" s="90" t="s">
        <v>285</v>
      </c>
      <c r="AJ986" s="84" t="b">
        <v>0</v>
      </c>
      <c r="AK986" s="84">
        <v>0</v>
      </c>
      <c r="AL986" s="90" t="s">
        <v>285</v>
      </c>
      <c r="AM986" s="84" t="s">
        <v>295</v>
      </c>
      <c r="AN986" s="84" t="b">
        <v>0</v>
      </c>
      <c r="AO986" s="90" t="s">
        <v>10420</v>
      </c>
      <c r="AP986" s="84" t="s">
        <v>179</v>
      </c>
      <c r="AQ986" s="84">
        <v>0</v>
      </c>
      <c r="AR986" s="84">
        <v>0</v>
      </c>
      <c r="AS986" s="84"/>
      <c r="AT986" s="84"/>
      <c r="AU986" s="84"/>
      <c r="AV986" s="84"/>
      <c r="AW986" s="84"/>
      <c r="AX986" s="84"/>
      <c r="AY986" s="84"/>
      <c r="AZ986" s="84"/>
    </row>
    <row r="987" spans="1:52" x14ac:dyDescent="0.2">
      <c r="A987" s="69" t="s">
        <v>2811</v>
      </c>
      <c r="B987" s="69" t="s">
        <v>3664</v>
      </c>
      <c r="C987" s="70"/>
      <c r="D987" s="71"/>
      <c r="E987" s="72"/>
      <c r="F987" s="73"/>
      <c r="G987" s="70"/>
      <c r="H987" s="74"/>
      <c r="I987" s="75"/>
      <c r="J987" s="75"/>
      <c r="K987" s="36"/>
      <c r="L987" s="82"/>
      <c r="M987" s="82"/>
      <c r="N987" s="77"/>
      <c r="O987" s="84" t="s">
        <v>255</v>
      </c>
      <c r="P987" s="86">
        <v>43157.864918981482</v>
      </c>
      <c r="Q987" s="84" t="s">
        <v>4853</v>
      </c>
      <c r="R987" s="84" t="s">
        <v>5799</v>
      </c>
      <c r="S987" s="84" t="s">
        <v>258</v>
      </c>
      <c r="T987" s="84" t="s">
        <v>6274</v>
      </c>
      <c r="U987" s="84"/>
      <c r="V987" s="84" t="s">
        <v>7314</v>
      </c>
      <c r="W987" s="86">
        <v>43157.864918981482</v>
      </c>
      <c r="X987" s="84" t="s">
        <v>8708</v>
      </c>
      <c r="Y987" s="84"/>
      <c r="Z987" s="84"/>
      <c r="AA987" s="90" t="s">
        <v>10421</v>
      </c>
      <c r="AB987" s="84"/>
      <c r="AC987" s="84" t="b">
        <v>0</v>
      </c>
      <c r="AD987" s="84">
        <v>0</v>
      </c>
      <c r="AE987" s="90" t="s">
        <v>285</v>
      </c>
      <c r="AF987" s="84" t="b">
        <v>1</v>
      </c>
      <c r="AG987" s="84" t="s">
        <v>290</v>
      </c>
      <c r="AH987" s="84"/>
      <c r="AI987" s="90" t="s">
        <v>11855</v>
      </c>
      <c r="AJ987" s="84" t="b">
        <v>0</v>
      </c>
      <c r="AK987" s="84">
        <v>6</v>
      </c>
      <c r="AL987" s="90" t="s">
        <v>11386</v>
      </c>
      <c r="AM987" s="84" t="s">
        <v>296</v>
      </c>
      <c r="AN987" s="84" t="b">
        <v>0</v>
      </c>
      <c r="AO987" s="90" t="s">
        <v>11386</v>
      </c>
      <c r="AP987" s="84" t="s">
        <v>179</v>
      </c>
      <c r="AQ987" s="84">
        <v>0</v>
      </c>
      <c r="AR987" s="84">
        <v>0</v>
      </c>
      <c r="AS987" s="84"/>
      <c r="AT987" s="84"/>
      <c r="AU987" s="84"/>
      <c r="AV987" s="84"/>
      <c r="AW987" s="84"/>
      <c r="AX987" s="84"/>
      <c r="AY987" s="84"/>
      <c r="AZ987" s="84"/>
    </row>
    <row r="988" spans="1:52" x14ac:dyDescent="0.2">
      <c r="A988" s="69" t="s">
        <v>2812</v>
      </c>
      <c r="B988" s="69" t="s">
        <v>2812</v>
      </c>
      <c r="C988" s="70"/>
      <c r="D988" s="71"/>
      <c r="E988" s="72"/>
      <c r="F988" s="73"/>
      <c r="G988" s="70"/>
      <c r="H988" s="74"/>
      <c r="I988" s="75"/>
      <c r="J988" s="75"/>
      <c r="K988" s="36"/>
      <c r="L988" s="82"/>
      <c r="M988" s="82"/>
      <c r="N988" s="77"/>
      <c r="O988" s="84" t="s">
        <v>179</v>
      </c>
      <c r="P988" s="86">
        <v>43157.864942129629</v>
      </c>
      <c r="Q988" s="84" t="s">
        <v>4854</v>
      </c>
      <c r="R988" s="84" t="s">
        <v>5800</v>
      </c>
      <c r="S988" s="84" t="s">
        <v>273</v>
      </c>
      <c r="T988" s="84" t="s">
        <v>6274</v>
      </c>
      <c r="U988" s="84"/>
      <c r="V988" s="84" t="s">
        <v>7315</v>
      </c>
      <c r="W988" s="86">
        <v>43157.864942129629</v>
      </c>
      <c r="X988" s="84" t="s">
        <v>8709</v>
      </c>
      <c r="Y988" s="84"/>
      <c r="Z988" s="84"/>
      <c r="AA988" s="90" t="s">
        <v>10422</v>
      </c>
      <c r="AB988" s="84"/>
      <c r="AC988" s="84" t="b">
        <v>0</v>
      </c>
      <c r="AD988" s="84">
        <v>0</v>
      </c>
      <c r="AE988" s="90" t="s">
        <v>285</v>
      </c>
      <c r="AF988" s="84" t="b">
        <v>0</v>
      </c>
      <c r="AG988" s="84" t="s">
        <v>290</v>
      </c>
      <c r="AH988" s="84"/>
      <c r="AI988" s="90" t="s">
        <v>285</v>
      </c>
      <c r="AJ988" s="84" t="b">
        <v>0</v>
      </c>
      <c r="AK988" s="84">
        <v>0</v>
      </c>
      <c r="AL988" s="90" t="s">
        <v>285</v>
      </c>
      <c r="AM988" s="84" t="s">
        <v>294</v>
      </c>
      <c r="AN988" s="84" t="b">
        <v>0</v>
      </c>
      <c r="AO988" s="90" t="s">
        <v>10422</v>
      </c>
      <c r="AP988" s="84" t="s">
        <v>179</v>
      </c>
      <c r="AQ988" s="84">
        <v>0</v>
      </c>
      <c r="AR988" s="84">
        <v>0</v>
      </c>
      <c r="AS988" s="84"/>
      <c r="AT988" s="84"/>
      <c r="AU988" s="84"/>
      <c r="AV988" s="84"/>
      <c r="AW988" s="84"/>
      <c r="AX988" s="84"/>
      <c r="AY988" s="84"/>
      <c r="AZ988" s="84"/>
    </row>
    <row r="989" spans="1:52" x14ac:dyDescent="0.2">
      <c r="A989" s="69" t="s">
        <v>2813</v>
      </c>
      <c r="B989" s="69" t="s">
        <v>3574</v>
      </c>
      <c r="C989" s="70"/>
      <c r="D989" s="71"/>
      <c r="E989" s="72"/>
      <c r="F989" s="73"/>
      <c r="G989" s="70"/>
      <c r="H989" s="74"/>
      <c r="I989" s="75"/>
      <c r="J989" s="75"/>
      <c r="K989" s="36"/>
      <c r="L989" s="82"/>
      <c r="M989" s="82"/>
      <c r="N989" s="77"/>
      <c r="O989" s="84" t="s">
        <v>255</v>
      </c>
      <c r="P989" s="86">
        <v>43157.864965277775</v>
      </c>
      <c r="Q989" s="84" t="s">
        <v>4470</v>
      </c>
      <c r="R989" s="84"/>
      <c r="S989" s="84"/>
      <c r="T989" s="84" t="s">
        <v>6326</v>
      </c>
      <c r="U989" s="84"/>
      <c r="V989" s="84" t="s">
        <v>7316</v>
      </c>
      <c r="W989" s="86">
        <v>43157.864965277775</v>
      </c>
      <c r="X989" s="84" t="s">
        <v>8710</v>
      </c>
      <c r="Y989" s="84"/>
      <c r="Z989" s="84"/>
      <c r="AA989" s="90" t="s">
        <v>10423</v>
      </c>
      <c r="AB989" s="84"/>
      <c r="AC989" s="84" t="b">
        <v>0</v>
      </c>
      <c r="AD989" s="84">
        <v>0</v>
      </c>
      <c r="AE989" s="90" t="s">
        <v>285</v>
      </c>
      <c r="AF989" s="84" t="b">
        <v>0</v>
      </c>
      <c r="AG989" s="84" t="s">
        <v>1654</v>
      </c>
      <c r="AH989" s="84"/>
      <c r="AI989" s="90" t="s">
        <v>285</v>
      </c>
      <c r="AJ989" s="84" t="b">
        <v>0</v>
      </c>
      <c r="AK989" s="84">
        <v>822</v>
      </c>
      <c r="AL989" s="90" t="s">
        <v>11282</v>
      </c>
      <c r="AM989" s="84" t="s">
        <v>11917</v>
      </c>
      <c r="AN989" s="84" t="b">
        <v>0</v>
      </c>
      <c r="AO989" s="90" t="s">
        <v>11282</v>
      </c>
      <c r="AP989" s="84" t="s">
        <v>179</v>
      </c>
      <c r="AQ989" s="84">
        <v>0</v>
      </c>
      <c r="AR989" s="84">
        <v>0</v>
      </c>
      <c r="AS989" s="84"/>
      <c r="AT989" s="84"/>
      <c r="AU989" s="84"/>
      <c r="AV989" s="84"/>
      <c r="AW989" s="84"/>
      <c r="AX989" s="84"/>
      <c r="AY989" s="84"/>
      <c r="AZ989" s="84"/>
    </row>
    <row r="990" spans="1:52" x14ac:dyDescent="0.2">
      <c r="A990" s="69" t="s">
        <v>2814</v>
      </c>
      <c r="B990" s="69" t="s">
        <v>3987</v>
      </c>
      <c r="C990" s="70"/>
      <c r="D990" s="71"/>
      <c r="E990" s="72"/>
      <c r="F990" s="73"/>
      <c r="G990" s="70"/>
      <c r="H990" s="74"/>
      <c r="I990" s="75"/>
      <c r="J990" s="75"/>
      <c r="K990" s="36"/>
      <c r="L990" s="82"/>
      <c r="M990" s="82"/>
      <c r="N990" s="77"/>
      <c r="O990" s="84" t="s">
        <v>256</v>
      </c>
      <c r="P990" s="86">
        <v>43157.864988425928</v>
      </c>
      <c r="Q990" s="84" t="s">
        <v>4855</v>
      </c>
      <c r="R990" s="84"/>
      <c r="S990" s="84"/>
      <c r="T990" s="84" t="s">
        <v>6274</v>
      </c>
      <c r="U990" s="84"/>
      <c r="V990" s="84" t="s">
        <v>7317</v>
      </c>
      <c r="W990" s="86">
        <v>43157.864988425928</v>
      </c>
      <c r="X990" s="84" t="s">
        <v>8711</v>
      </c>
      <c r="Y990" s="84"/>
      <c r="Z990" s="84"/>
      <c r="AA990" s="90" t="s">
        <v>10424</v>
      </c>
      <c r="AB990" s="90" t="s">
        <v>11550</v>
      </c>
      <c r="AC990" s="84" t="b">
        <v>0</v>
      </c>
      <c r="AD990" s="84">
        <v>0</v>
      </c>
      <c r="AE990" s="90" t="s">
        <v>11717</v>
      </c>
      <c r="AF990" s="84" t="b">
        <v>0</v>
      </c>
      <c r="AG990" s="84" t="s">
        <v>290</v>
      </c>
      <c r="AH990" s="84"/>
      <c r="AI990" s="90" t="s">
        <v>285</v>
      </c>
      <c r="AJ990" s="84" t="b">
        <v>0</v>
      </c>
      <c r="AK990" s="84">
        <v>0</v>
      </c>
      <c r="AL990" s="90" t="s">
        <v>285</v>
      </c>
      <c r="AM990" s="84" t="s">
        <v>296</v>
      </c>
      <c r="AN990" s="84" t="b">
        <v>0</v>
      </c>
      <c r="AO990" s="90" t="s">
        <v>11550</v>
      </c>
      <c r="AP990" s="84" t="s">
        <v>179</v>
      </c>
      <c r="AQ990" s="84">
        <v>0</v>
      </c>
      <c r="AR990" s="84">
        <v>0</v>
      </c>
      <c r="AS990" s="84"/>
      <c r="AT990" s="84"/>
      <c r="AU990" s="84"/>
      <c r="AV990" s="84"/>
      <c r="AW990" s="84"/>
      <c r="AX990" s="84"/>
      <c r="AY990" s="84"/>
      <c r="AZ990" s="84"/>
    </row>
    <row r="991" spans="1:52" x14ac:dyDescent="0.2">
      <c r="A991" s="69" t="s">
        <v>2815</v>
      </c>
      <c r="B991" s="69" t="s">
        <v>2815</v>
      </c>
      <c r="C991" s="70"/>
      <c r="D991" s="71"/>
      <c r="E991" s="72"/>
      <c r="F991" s="73"/>
      <c r="G991" s="70"/>
      <c r="H991" s="74"/>
      <c r="I991" s="75"/>
      <c r="J991" s="75"/>
      <c r="K991" s="36"/>
      <c r="L991" s="82"/>
      <c r="M991" s="82"/>
      <c r="N991" s="77"/>
      <c r="O991" s="84" t="s">
        <v>179</v>
      </c>
      <c r="P991" s="86">
        <v>43157.803298611114</v>
      </c>
      <c r="Q991" s="84" t="s">
        <v>4856</v>
      </c>
      <c r="R991" s="84" t="s">
        <v>5801</v>
      </c>
      <c r="S991" s="84" t="s">
        <v>6163</v>
      </c>
      <c r="T991" s="84" t="s">
        <v>6274</v>
      </c>
      <c r="U991" s="84" t="s">
        <v>6694</v>
      </c>
      <c r="V991" s="84" t="s">
        <v>6694</v>
      </c>
      <c r="W991" s="86">
        <v>43157.803298611114</v>
      </c>
      <c r="X991" s="84" t="s">
        <v>8712</v>
      </c>
      <c r="Y991" s="84"/>
      <c r="Z991" s="84"/>
      <c r="AA991" s="90" t="s">
        <v>10425</v>
      </c>
      <c r="AB991" s="84"/>
      <c r="AC991" s="84" t="b">
        <v>0</v>
      </c>
      <c r="AD991" s="84">
        <v>18</v>
      </c>
      <c r="AE991" s="90" t="s">
        <v>285</v>
      </c>
      <c r="AF991" s="84" t="b">
        <v>0</v>
      </c>
      <c r="AG991" s="84" t="s">
        <v>1002</v>
      </c>
      <c r="AH991" s="84"/>
      <c r="AI991" s="90" t="s">
        <v>285</v>
      </c>
      <c r="AJ991" s="84" t="b">
        <v>0</v>
      </c>
      <c r="AK991" s="84">
        <v>6</v>
      </c>
      <c r="AL991" s="90" t="s">
        <v>285</v>
      </c>
      <c r="AM991" s="84" t="s">
        <v>1015</v>
      </c>
      <c r="AN991" s="84" t="b">
        <v>0</v>
      </c>
      <c r="AO991" s="90" t="s">
        <v>10425</v>
      </c>
      <c r="AP991" s="84" t="s">
        <v>308</v>
      </c>
      <c r="AQ991" s="84">
        <v>0</v>
      </c>
      <c r="AR991" s="84">
        <v>0</v>
      </c>
      <c r="AS991" s="84"/>
      <c r="AT991" s="84"/>
      <c r="AU991" s="84"/>
      <c r="AV991" s="84"/>
      <c r="AW991" s="84"/>
      <c r="AX991" s="84"/>
      <c r="AY991" s="84"/>
      <c r="AZ991" s="84"/>
    </row>
    <row r="992" spans="1:52" x14ac:dyDescent="0.2">
      <c r="A992" s="69" t="s">
        <v>2816</v>
      </c>
      <c r="B992" s="69" t="s">
        <v>2815</v>
      </c>
      <c r="C992" s="70"/>
      <c r="D992" s="71"/>
      <c r="E992" s="72"/>
      <c r="F992" s="73"/>
      <c r="G992" s="70"/>
      <c r="H992" s="74"/>
      <c r="I992" s="75"/>
      <c r="J992" s="75"/>
      <c r="K992" s="36"/>
      <c r="L992" s="82"/>
      <c r="M992" s="82"/>
      <c r="N992" s="77"/>
      <c r="O992" s="84" t="s">
        <v>255</v>
      </c>
      <c r="P992" s="86">
        <v>43157.865011574075</v>
      </c>
      <c r="Q992" s="84" t="s">
        <v>4857</v>
      </c>
      <c r="R992" s="84" t="s">
        <v>5801</v>
      </c>
      <c r="S992" s="84" t="s">
        <v>6163</v>
      </c>
      <c r="T992" s="84" t="s">
        <v>6274</v>
      </c>
      <c r="U992" s="84"/>
      <c r="V992" s="84" t="s">
        <v>7318</v>
      </c>
      <c r="W992" s="86">
        <v>43157.865011574075</v>
      </c>
      <c r="X992" s="84" t="s">
        <v>8713</v>
      </c>
      <c r="Y992" s="84"/>
      <c r="Z992" s="84"/>
      <c r="AA992" s="90" t="s">
        <v>10426</v>
      </c>
      <c r="AB992" s="84"/>
      <c r="AC992" s="84" t="b">
        <v>0</v>
      </c>
      <c r="AD992" s="84">
        <v>0</v>
      </c>
      <c r="AE992" s="90" t="s">
        <v>285</v>
      </c>
      <c r="AF992" s="84" t="b">
        <v>0</v>
      </c>
      <c r="AG992" s="84" t="s">
        <v>1002</v>
      </c>
      <c r="AH992" s="84"/>
      <c r="AI992" s="90" t="s">
        <v>285</v>
      </c>
      <c r="AJ992" s="84" t="b">
        <v>0</v>
      </c>
      <c r="AK992" s="84">
        <v>6</v>
      </c>
      <c r="AL992" s="90" t="s">
        <v>10425</v>
      </c>
      <c r="AM992" s="84" t="s">
        <v>298</v>
      </c>
      <c r="AN992" s="84" t="b">
        <v>0</v>
      </c>
      <c r="AO992" s="90" t="s">
        <v>10425</v>
      </c>
      <c r="AP992" s="84" t="s">
        <v>179</v>
      </c>
      <c r="AQ992" s="84">
        <v>0</v>
      </c>
      <c r="AR992" s="84">
        <v>0</v>
      </c>
      <c r="AS992" s="84"/>
      <c r="AT992" s="84"/>
      <c r="AU992" s="84"/>
      <c r="AV992" s="84"/>
      <c r="AW992" s="84"/>
      <c r="AX992" s="84"/>
      <c r="AY992" s="84"/>
      <c r="AZ992" s="84"/>
    </row>
    <row r="993" spans="1:52" x14ac:dyDescent="0.2">
      <c r="A993" s="69" t="s">
        <v>2817</v>
      </c>
      <c r="B993" s="69" t="s">
        <v>3818</v>
      </c>
      <c r="C993" s="70"/>
      <c r="D993" s="71"/>
      <c r="E993" s="72"/>
      <c r="F993" s="73"/>
      <c r="G993" s="70"/>
      <c r="H993" s="74"/>
      <c r="I993" s="75"/>
      <c r="J993" s="75"/>
      <c r="K993" s="36"/>
      <c r="L993" s="82"/>
      <c r="M993" s="82"/>
      <c r="N993" s="77"/>
      <c r="O993" s="84" t="s">
        <v>255</v>
      </c>
      <c r="P993" s="86">
        <v>43157.865057870367</v>
      </c>
      <c r="Q993" s="84" t="s">
        <v>4858</v>
      </c>
      <c r="R993" s="84" t="s">
        <v>5607</v>
      </c>
      <c r="S993" s="84" t="s">
        <v>6076</v>
      </c>
      <c r="T993" s="84" t="s">
        <v>6274</v>
      </c>
      <c r="U993" s="84"/>
      <c r="V993" s="84" t="s">
        <v>7319</v>
      </c>
      <c r="W993" s="86">
        <v>43157.865057870367</v>
      </c>
      <c r="X993" s="84" t="s">
        <v>8714</v>
      </c>
      <c r="Y993" s="84"/>
      <c r="Z993" s="84"/>
      <c r="AA993" s="90" t="s">
        <v>10427</v>
      </c>
      <c r="AB993" s="84"/>
      <c r="AC993" s="84" t="b">
        <v>0</v>
      </c>
      <c r="AD993" s="84">
        <v>1</v>
      </c>
      <c r="AE993" s="90" t="s">
        <v>285</v>
      </c>
      <c r="AF993" s="84" t="b">
        <v>0</v>
      </c>
      <c r="AG993" s="84" t="s">
        <v>290</v>
      </c>
      <c r="AH993" s="84"/>
      <c r="AI993" s="90" t="s">
        <v>285</v>
      </c>
      <c r="AJ993" s="84" t="b">
        <v>0</v>
      </c>
      <c r="AK993" s="84">
        <v>0</v>
      </c>
      <c r="AL993" s="90" t="s">
        <v>285</v>
      </c>
      <c r="AM993" s="84" t="s">
        <v>297</v>
      </c>
      <c r="AN993" s="84" t="b">
        <v>0</v>
      </c>
      <c r="AO993" s="90" t="s">
        <v>10427</v>
      </c>
      <c r="AP993" s="84" t="s">
        <v>179</v>
      </c>
      <c r="AQ993" s="84">
        <v>0</v>
      </c>
      <c r="AR993" s="84">
        <v>0</v>
      </c>
      <c r="AS993" s="84"/>
      <c r="AT993" s="84"/>
      <c r="AU993" s="84"/>
      <c r="AV993" s="84"/>
      <c r="AW993" s="84"/>
      <c r="AX993" s="84"/>
      <c r="AY993" s="84"/>
      <c r="AZ993" s="84"/>
    </row>
    <row r="994" spans="1:52" x14ac:dyDescent="0.2">
      <c r="A994" s="69" t="s">
        <v>2818</v>
      </c>
      <c r="B994" s="69" t="s">
        <v>913</v>
      </c>
      <c r="C994" s="70"/>
      <c r="D994" s="71"/>
      <c r="E994" s="72"/>
      <c r="F994" s="73"/>
      <c r="G994" s="70"/>
      <c r="H994" s="74"/>
      <c r="I994" s="75"/>
      <c r="J994" s="75"/>
      <c r="K994" s="36"/>
      <c r="L994" s="82"/>
      <c r="M994" s="82"/>
      <c r="N994" s="77"/>
      <c r="O994" s="84" t="s">
        <v>255</v>
      </c>
      <c r="P994" s="86">
        <v>43157.864363425928</v>
      </c>
      <c r="Q994" s="84" t="s">
        <v>4859</v>
      </c>
      <c r="R994" s="84" t="s">
        <v>5802</v>
      </c>
      <c r="S994" s="84" t="s">
        <v>6164</v>
      </c>
      <c r="T994" s="84" t="s">
        <v>6291</v>
      </c>
      <c r="U994" s="84"/>
      <c r="V994" s="84" t="s">
        <v>7320</v>
      </c>
      <c r="W994" s="86">
        <v>43157.864363425928</v>
      </c>
      <c r="X994" s="84" t="s">
        <v>8715</v>
      </c>
      <c r="Y994" s="84"/>
      <c r="Z994" s="84"/>
      <c r="AA994" s="90" t="s">
        <v>10428</v>
      </c>
      <c r="AB994" s="84"/>
      <c r="AC994" s="84" t="b">
        <v>0</v>
      </c>
      <c r="AD994" s="84">
        <v>0</v>
      </c>
      <c r="AE994" s="90" t="s">
        <v>285</v>
      </c>
      <c r="AF994" s="84" t="b">
        <v>0</v>
      </c>
      <c r="AG994" s="84" t="s">
        <v>290</v>
      </c>
      <c r="AH994" s="84"/>
      <c r="AI994" s="90" t="s">
        <v>285</v>
      </c>
      <c r="AJ994" s="84" t="b">
        <v>0</v>
      </c>
      <c r="AK994" s="84">
        <v>0</v>
      </c>
      <c r="AL994" s="90" t="s">
        <v>285</v>
      </c>
      <c r="AM994" s="84" t="s">
        <v>294</v>
      </c>
      <c r="AN994" s="84" t="b">
        <v>0</v>
      </c>
      <c r="AO994" s="90" t="s">
        <v>10428</v>
      </c>
      <c r="AP994" s="84" t="s">
        <v>179</v>
      </c>
      <c r="AQ994" s="84">
        <v>0</v>
      </c>
      <c r="AR994" s="84">
        <v>0</v>
      </c>
      <c r="AS994" s="84"/>
      <c r="AT994" s="84"/>
      <c r="AU994" s="84"/>
      <c r="AV994" s="84"/>
      <c r="AW994" s="84"/>
      <c r="AX994" s="84"/>
      <c r="AY994" s="84"/>
      <c r="AZ994" s="84"/>
    </row>
    <row r="995" spans="1:52" x14ac:dyDescent="0.2">
      <c r="A995" s="69" t="s">
        <v>2818</v>
      </c>
      <c r="B995" s="69" t="s">
        <v>912</v>
      </c>
      <c r="C995" s="70"/>
      <c r="D995" s="71"/>
      <c r="E995" s="72"/>
      <c r="F995" s="73"/>
      <c r="G995" s="70"/>
      <c r="H995" s="74"/>
      <c r="I995" s="75"/>
      <c r="J995" s="75"/>
      <c r="K995" s="36"/>
      <c r="L995" s="82"/>
      <c r="M995" s="82"/>
      <c r="N995" s="77"/>
      <c r="O995" s="84" t="s">
        <v>255</v>
      </c>
      <c r="P995" s="86">
        <v>43157.864363425928</v>
      </c>
      <c r="Q995" s="84" t="s">
        <v>4859</v>
      </c>
      <c r="R995" s="84" t="s">
        <v>5802</v>
      </c>
      <c r="S995" s="84" t="s">
        <v>6164</v>
      </c>
      <c r="T995" s="84" t="s">
        <v>6291</v>
      </c>
      <c r="U995" s="84"/>
      <c r="V995" s="84" t="s">
        <v>7320</v>
      </c>
      <c r="W995" s="86">
        <v>43157.864363425928</v>
      </c>
      <c r="X995" s="84" t="s">
        <v>8715</v>
      </c>
      <c r="Y995" s="84"/>
      <c r="Z995" s="84"/>
      <c r="AA995" s="90" t="s">
        <v>10428</v>
      </c>
      <c r="AB995" s="84"/>
      <c r="AC995" s="84" t="b">
        <v>0</v>
      </c>
      <c r="AD995" s="84">
        <v>0</v>
      </c>
      <c r="AE995" s="90" t="s">
        <v>285</v>
      </c>
      <c r="AF995" s="84" t="b">
        <v>0</v>
      </c>
      <c r="AG995" s="84" t="s">
        <v>290</v>
      </c>
      <c r="AH995" s="84"/>
      <c r="AI995" s="90" t="s">
        <v>285</v>
      </c>
      <c r="AJ995" s="84" t="b">
        <v>0</v>
      </c>
      <c r="AK995" s="84">
        <v>0</v>
      </c>
      <c r="AL995" s="90" t="s">
        <v>285</v>
      </c>
      <c r="AM995" s="84" t="s">
        <v>294</v>
      </c>
      <c r="AN995" s="84" t="b">
        <v>0</v>
      </c>
      <c r="AO995" s="90" t="s">
        <v>10428</v>
      </c>
      <c r="AP995" s="84" t="s">
        <v>179</v>
      </c>
      <c r="AQ995" s="84">
        <v>0</v>
      </c>
      <c r="AR995" s="84">
        <v>0</v>
      </c>
      <c r="AS995" s="84"/>
      <c r="AT995" s="84"/>
      <c r="AU995" s="84"/>
      <c r="AV995" s="84"/>
      <c r="AW995" s="84"/>
      <c r="AX995" s="84"/>
      <c r="AY995" s="84"/>
      <c r="AZ995" s="84"/>
    </row>
    <row r="996" spans="1:52" x14ac:dyDescent="0.2">
      <c r="A996" s="69" t="s">
        <v>2818</v>
      </c>
      <c r="B996" s="69" t="s">
        <v>3988</v>
      </c>
      <c r="C996" s="70"/>
      <c r="D996" s="71"/>
      <c r="E996" s="72"/>
      <c r="F996" s="73"/>
      <c r="G996" s="70"/>
      <c r="H996" s="74"/>
      <c r="I996" s="75"/>
      <c r="J996" s="75"/>
      <c r="K996" s="36"/>
      <c r="L996" s="82"/>
      <c r="M996" s="82"/>
      <c r="N996" s="77"/>
      <c r="O996" s="84" t="s">
        <v>255</v>
      </c>
      <c r="P996" s="86">
        <v>43157.864675925928</v>
      </c>
      <c r="Q996" s="84" t="s">
        <v>4860</v>
      </c>
      <c r="R996" s="84" t="s">
        <v>5802</v>
      </c>
      <c r="S996" s="84" t="s">
        <v>6164</v>
      </c>
      <c r="T996" s="84" t="s">
        <v>6291</v>
      </c>
      <c r="U996" s="84"/>
      <c r="V996" s="84" t="s">
        <v>7320</v>
      </c>
      <c r="W996" s="86">
        <v>43157.864675925928</v>
      </c>
      <c r="X996" s="84" t="s">
        <v>8716</v>
      </c>
      <c r="Y996" s="84"/>
      <c r="Z996" s="84"/>
      <c r="AA996" s="90" t="s">
        <v>10429</v>
      </c>
      <c r="AB996" s="84"/>
      <c r="AC996" s="84" t="b">
        <v>0</v>
      </c>
      <c r="AD996" s="84">
        <v>0</v>
      </c>
      <c r="AE996" s="90" t="s">
        <v>285</v>
      </c>
      <c r="AF996" s="84" t="b">
        <v>0</v>
      </c>
      <c r="AG996" s="84" t="s">
        <v>290</v>
      </c>
      <c r="AH996" s="84"/>
      <c r="AI996" s="90" t="s">
        <v>285</v>
      </c>
      <c r="AJ996" s="84" t="b">
        <v>0</v>
      </c>
      <c r="AK996" s="84">
        <v>0</v>
      </c>
      <c r="AL996" s="90" t="s">
        <v>285</v>
      </c>
      <c r="AM996" s="84" t="s">
        <v>294</v>
      </c>
      <c r="AN996" s="84" t="b">
        <v>0</v>
      </c>
      <c r="AO996" s="90" t="s">
        <v>10429</v>
      </c>
      <c r="AP996" s="84" t="s">
        <v>179</v>
      </c>
      <c r="AQ996" s="84">
        <v>0</v>
      </c>
      <c r="AR996" s="84">
        <v>0</v>
      </c>
      <c r="AS996" s="84"/>
      <c r="AT996" s="84"/>
      <c r="AU996" s="84"/>
      <c r="AV996" s="84"/>
      <c r="AW996" s="84"/>
      <c r="AX996" s="84"/>
      <c r="AY996" s="84"/>
      <c r="AZ996" s="84"/>
    </row>
    <row r="997" spans="1:52" x14ac:dyDescent="0.2">
      <c r="A997" s="69" t="s">
        <v>2818</v>
      </c>
      <c r="B997" s="69" t="s">
        <v>3989</v>
      </c>
      <c r="C997" s="70"/>
      <c r="D997" s="71"/>
      <c r="E997" s="72"/>
      <c r="F997" s="73"/>
      <c r="G997" s="70"/>
      <c r="H997" s="74"/>
      <c r="I997" s="75"/>
      <c r="J997" s="75"/>
      <c r="K997" s="36"/>
      <c r="L997" s="82"/>
      <c r="M997" s="82"/>
      <c r="N997" s="77"/>
      <c r="O997" s="84" t="s">
        <v>255</v>
      </c>
      <c r="P997" s="86">
        <v>43157.864675925928</v>
      </c>
      <c r="Q997" s="84" t="s">
        <v>4860</v>
      </c>
      <c r="R997" s="84" t="s">
        <v>5802</v>
      </c>
      <c r="S997" s="84" t="s">
        <v>6164</v>
      </c>
      <c r="T997" s="84" t="s">
        <v>6291</v>
      </c>
      <c r="U997" s="84"/>
      <c r="V997" s="84" t="s">
        <v>7320</v>
      </c>
      <c r="W997" s="86">
        <v>43157.864675925928</v>
      </c>
      <c r="X997" s="84" t="s">
        <v>8716</v>
      </c>
      <c r="Y997" s="84"/>
      <c r="Z997" s="84"/>
      <c r="AA997" s="90" t="s">
        <v>10429</v>
      </c>
      <c r="AB997" s="84"/>
      <c r="AC997" s="84" t="b">
        <v>0</v>
      </c>
      <c r="AD997" s="84">
        <v>0</v>
      </c>
      <c r="AE997" s="90" t="s">
        <v>285</v>
      </c>
      <c r="AF997" s="84" t="b">
        <v>0</v>
      </c>
      <c r="AG997" s="84" t="s">
        <v>290</v>
      </c>
      <c r="AH997" s="84"/>
      <c r="AI997" s="90" t="s">
        <v>285</v>
      </c>
      <c r="AJ997" s="84" t="b">
        <v>0</v>
      </c>
      <c r="AK997" s="84">
        <v>0</v>
      </c>
      <c r="AL997" s="90" t="s">
        <v>285</v>
      </c>
      <c r="AM997" s="84" t="s">
        <v>294</v>
      </c>
      <c r="AN997" s="84" t="b">
        <v>0</v>
      </c>
      <c r="AO997" s="90" t="s">
        <v>10429</v>
      </c>
      <c r="AP997" s="84" t="s">
        <v>179</v>
      </c>
      <c r="AQ997" s="84">
        <v>0</v>
      </c>
      <c r="AR997" s="84">
        <v>0</v>
      </c>
      <c r="AS997" s="84"/>
      <c r="AT997" s="84"/>
      <c r="AU997" s="84"/>
      <c r="AV997" s="84"/>
      <c r="AW997" s="84"/>
      <c r="AX997" s="84"/>
      <c r="AY997" s="84"/>
      <c r="AZ997" s="84"/>
    </row>
    <row r="998" spans="1:52" x14ac:dyDescent="0.2">
      <c r="A998" s="69" t="s">
        <v>2818</v>
      </c>
      <c r="B998" s="69" t="s">
        <v>887</v>
      </c>
      <c r="C998" s="70"/>
      <c r="D998" s="71"/>
      <c r="E998" s="72"/>
      <c r="F998" s="73"/>
      <c r="G998" s="70"/>
      <c r="H998" s="74"/>
      <c r="I998" s="75"/>
      <c r="J998" s="75"/>
      <c r="K998" s="36"/>
      <c r="L998" s="82"/>
      <c r="M998" s="82"/>
      <c r="N998" s="77"/>
      <c r="O998" s="84" t="s">
        <v>255</v>
      </c>
      <c r="P998" s="86">
        <v>43157.864363425928</v>
      </c>
      <c r="Q998" s="84" t="s">
        <v>4859</v>
      </c>
      <c r="R998" s="84" t="s">
        <v>5802</v>
      </c>
      <c r="S998" s="84" t="s">
        <v>6164</v>
      </c>
      <c r="T998" s="84" t="s">
        <v>6291</v>
      </c>
      <c r="U998" s="84"/>
      <c r="V998" s="84" t="s">
        <v>7320</v>
      </c>
      <c r="W998" s="86">
        <v>43157.864363425928</v>
      </c>
      <c r="X998" s="84" t="s">
        <v>8715</v>
      </c>
      <c r="Y998" s="84"/>
      <c r="Z998" s="84"/>
      <c r="AA998" s="90" t="s">
        <v>10428</v>
      </c>
      <c r="AB998" s="84"/>
      <c r="AC998" s="84" t="b">
        <v>0</v>
      </c>
      <c r="AD998" s="84">
        <v>0</v>
      </c>
      <c r="AE998" s="90" t="s">
        <v>285</v>
      </c>
      <c r="AF998" s="84" t="b">
        <v>0</v>
      </c>
      <c r="AG998" s="84" t="s">
        <v>290</v>
      </c>
      <c r="AH998" s="84"/>
      <c r="AI998" s="90" t="s">
        <v>285</v>
      </c>
      <c r="AJ998" s="84" t="b">
        <v>0</v>
      </c>
      <c r="AK998" s="84">
        <v>0</v>
      </c>
      <c r="AL998" s="90" t="s">
        <v>285</v>
      </c>
      <c r="AM998" s="84" t="s">
        <v>294</v>
      </c>
      <c r="AN998" s="84" t="b">
        <v>0</v>
      </c>
      <c r="AO998" s="90" t="s">
        <v>10428</v>
      </c>
      <c r="AP998" s="84" t="s">
        <v>179</v>
      </c>
      <c r="AQ998" s="84">
        <v>0</v>
      </c>
      <c r="AR998" s="84">
        <v>0</v>
      </c>
      <c r="AS998" s="84"/>
      <c r="AT998" s="84"/>
      <c r="AU998" s="84"/>
      <c r="AV998" s="84"/>
      <c r="AW998" s="84"/>
      <c r="AX998" s="84"/>
      <c r="AY998" s="84"/>
      <c r="AZ998" s="84"/>
    </row>
    <row r="999" spans="1:52" x14ac:dyDescent="0.2">
      <c r="A999" s="69" t="s">
        <v>2818</v>
      </c>
      <c r="B999" s="69" t="s">
        <v>887</v>
      </c>
      <c r="C999" s="70"/>
      <c r="D999" s="71"/>
      <c r="E999" s="72"/>
      <c r="F999" s="73"/>
      <c r="G999" s="70"/>
      <c r="H999" s="74"/>
      <c r="I999" s="75"/>
      <c r="J999" s="75"/>
      <c r="K999" s="36"/>
      <c r="L999" s="82"/>
      <c r="M999" s="82"/>
      <c r="N999" s="77"/>
      <c r="O999" s="84" t="s">
        <v>255</v>
      </c>
      <c r="P999" s="86">
        <v>43157.864675925928</v>
      </c>
      <c r="Q999" s="84" t="s">
        <v>4860</v>
      </c>
      <c r="R999" s="84" t="s">
        <v>5802</v>
      </c>
      <c r="S999" s="84" t="s">
        <v>6164</v>
      </c>
      <c r="T999" s="84" t="s">
        <v>6291</v>
      </c>
      <c r="U999" s="84"/>
      <c r="V999" s="84" t="s">
        <v>7320</v>
      </c>
      <c r="W999" s="86">
        <v>43157.864675925928</v>
      </c>
      <c r="X999" s="84" t="s">
        <v>8716</v>
      </c>
      <c r="Y999" s="84"/>
      <c r="Z999" s="84"/>
      <c r="AA999" s="90" t="s">
        <v>10429</v>
      </c>
      <c r="AB999" s="84"/>
      <c r="AC999" s="84" t="b">
        <v>0</v>
      </c>
      <c r="AD999" s="84">
        <v>0</v>
      </c>
      <c r="AE999" s="90" t="s">
        <v>285</v>
      </c>
      <c r="AF999" s="84" t="b">
        <v>0</v>
      </c>
      <c r="AG999" s="84" t="s">
        <v>290</v>
      </c>
      <c r="AH999" s="84"/>
      <c r="AI999" s="90" t="s">
        <v>285</v>
      </c>
      <c r="AJ999" s="84" t="b">
        <v>0</v>
      </c>
      <c r="AK999" s="84">
        <v>0</v>
      </c>
      <c r="AL999" s="90" t="s">
        <v>285</v>
      </c>
      <c r="AM999" s="84" t="s">
        <v>294</v>
      </c>
      <c r="AN999" s="84" t="b">
        <v>0</v>
      </c>
      <c r="AO999" s="90" t="s">
        <v>10429</v>
      </c>
      <c r="AP999" s="84" t="s">
        <v>179</v>
      </c>
      <c r="AQ999" s="84">
        <v>0</v>
      </c>
      <c r="AR999" s="84">
        <v>0</v>
      </c>
      <c r="AS999" s="84"/>
      <c r="AT999" s="84"/>
      <c r="AU999" s="84"/>
      <c r="AV999" s="84"/>
      <c r="AW999" s="84"/>
      <c r="AX999" s="84"/>
      <c r="AY999" s="84"/>
      <c r="AZ999" s="84"/>
    </row>
    <row r="1000" spans="1:52" x14ac:dyDescent="0.2">
      <c r="A1000" s="69" t="s">
        <v>2818</v>
      </c>
      <c r="B1000" s="69" t="s">
        <v>3990</v>
      </c>
      <c r="C1000" s="70"/>
      <c r="D1000" s="71"/>
      <c r="E1000" s="72"/>
      <c r="F1000" s="73"/>
      <c r="G1000" s="70"/>
      <c r="H1000" s="74"/>
      <c r="I1000" s="75"/>
      <c r="J1000" s="75"/>
      <c r="K1000" s="36"/>
      <c r="L1000" s="82"/>
      <c r="M1000" s="82"/>
      <c r="N1000" s="77"/>
      <c r="O1000" s="84" t="s">
        <v>255</v>
      </c>
      <c r="P1000" s="86">
        <v>43157.864675925928</v>
      </c>
      <c r="Q1000" s="84" t="s">
        <v>4860</v>
      </c>
      <c r="R1000" s="84" t="s">
        <v>5802</v>
      </c>
      <c r="S1000" s="84" t="s">
        <v>6164</v>
      </c>
      <c r="T1000" s="84" t="s">
        <v>6291</v>
      </c>
      <c r="U1000" s="84"/>
      <c r="V1000" s="84" t="s">
        <v>7320</v>
      </c>
      <c r="W1000" s="86">
        <v>43157.864675925928</v>
      </c>
      <c r="X1000" s="84" t="s">
        <v>8716</v>
      </c>
      <c r="Y1000" s="84"/>
      <c r="Z1000" s="84"/>
      <c r="AA1000" s="90" t="s">
        <v>10429</v>
      </c>
      <c r="AB1000" s="84"/>
      <c r="AC1000" s="84" t="b">
        <v>0</v>
      </c>
      <c r="AD1000" s="84">
        <v>0</v>
      </c>
      <c r="AE1000" s="90" t="s">
        <v>285</v>
      </c>
      <c r="AF1000" s="84" t="b">
        <v>0</v>
      </c>
      <c r="AG1000" s="84" t="s">
        <v>290</v>
      </c>
      <c r="AH1000" s="84"/>
      <c r="AI1000" s="90" t="s">
        <v>285</v>
      </c>
      <c r="AJ1000" s="84" t="b">
        <v>0</v>
      </c>
      <c r="AK1000" s="84">
        <v>0</v>
      </c>
      <c r="AL1000" s="90" t="s">
        <v>285</v>
      </c>
      <c r="AM1000" s="84" t="s">
        <v>294</v>
      </c>
      <c r="AN1000" s="84" t="b">
        <v>0</v>
      </c>
      <c r="AO1000" s="90" t="s">
        <v>10429</v>
      </c>
      <c r="AP1000" s="84" t="s">
        <v>179</v>
      </c>
      <c r="AQ1000" s="84">
        <v>0</v>
      </c>
      <c r="AR1000" s="84">
        <v>0</v>
      </c>
      <c r="AS1000" s="84"/>
      <c r="AT1000" s="84"/>
      <c r="AU1000" s="84"/>
      <c r="AV1000" s="84"/>
      <c r="AW1000" s="84"/>
      <c r="AX1000" s="84"/>
      <c r="AY1000" s="84"/>
      <c r="AZ1000" s="84"/>
    </row>
    <row r="1001" spans="1:52" x14ac:dyDescent="0.2">
      <c r="A1001" s="69" t="s">
        <v>2818</v>
      </c>
      <c r="B1001" s="69" t="s">
        <v>876</v>
      </c>
      <c r="C1001" s="70"/>
      <c r="D1001" s="71"/>
      <c r="E1001" s="72"/>
      <c r="F1001" s="73"/>
      <c r="G1001" s="70"/>
      <c r="H1001" s="74"/>
      <c r="I1001" s="75"/>
      <c r="J1001" s="75"/>
      <c r="K1001" s="36"/>
      <c r="L1001" s="82"/>
      <c r="M1001" s="82"/>
      <c r="N1001" s="77"/>
      <c r="O1001" s="84" t="s">
        <v>255</v>
      </c>
      <c r="P1001" s="86">
        <v>43157.864363425928</v>
      </c>
      <c r="Q1001" s="84" t="s">
        <v>4859</v>
      </c>
      <c r="R1001" s="84" t="s">
        <v>5802</v>
      </c>
      <c r="S1001" s="84" t="s">
        <v>6164</v>
      </c>
      <c r="T1001" s="84" t="s">
        <v>6291</v>
      </c>
      <c r="U1001" s="84"/>
      <c r="V1001" s="84" t="s">
        <v>7320</v>
      </c>
      <c r="W1001" s="86">
        <v>43157.864363425928</v>
      </c>
      <c r="X1001" s="84" t="s">
        <v>8715</v>
      </c>
      <c r="Y1001" s="84"/>
      <c r="Z1001" s="84"/>
      <c r="AA1001" s="90" t="s">
        <v>10428</v>
      </c>
      <c r="AB1001" s="84"/>
      <c r="AC1001" s="84" t="b">
        <v>0</v>
      </c>
      <c r="AD1001" s="84">
        <v>0</v>
      </c>
      <c r="AE1001" s="90" t="s">
        <v>285</v>
      </c>
      <c r="AF1001" s="84" t="b">
        <v>0</v>
      </c>
      <c r="AG1001" s="84" t="s">
        <v>290</v>
      </c>
      <c r="AH1001" s="84"/>
      <c r="AI1001" s="90" t="s">
        <v>285</v>
      </c>
      <c r="AJ1001" s="84" t="b">
        <v>0</v>
      </c>
      <c r="AK1001" s="84">
        <v>0</v>
      </c>
      <c r="AL1001" s="90" t="s">
        <v>285</v>
      </c>
      <c r="AM1001" s="84" t="s">
        <v>294</v>
      </c>
      <c r="AN1001" s="84" t="b">
        <v>0</v>
      </c>
      <c r="AO1001" s="90" t="s">
        <v>10428</v>
      </c>
      <c r="AP1001" s="84" t="s">
        <v>179</v>
      </c>
      <c r="AQ1001" s="84">
        <v>0</v>
      </c>
      <c r="AR1001" s="84">
        <v>0</v>
      </c>
      <c r="AS1001" s="84"/>
      <c r="AT1001" s="84"/>
      <c r="AU1001" s="84"/>
      <c r="AV1001" s="84"/>
      <c r="AW1001" s="84"/>
      <c r="AX1001" s="84"/>
      <c r="AY1001" s="84"/>
      <c r="AZ1001" s="84"/>
    </row>
    <row r="1002" spans="1:52" x14ac:dyDescent="0.2">
      <c r="A1002" s="69" t="s">
        <v>2818</v>
      </c>
      <c r="B1002" s="69" t="s">
        <v>876</v>
      </c>
      <c r="C1002" s="70"/>
      <c r="D1002" s="71"/>
      <c r="E1002" s="72"/>
      <c r="F1002" s="73"/>
      <c r="G1002" s="70"/>
      <c r="H1002" s="74"/>
      <c r="I1002" s="75"/>
      <c r="J1002" s="75"/>
      <c r="K1002" s="36"/>
      <c r="L1002" s="82"/>
      <c r="M1002" s="82"/>
      <c r="N1002" s="77"/>
      <c r="O1002" s="84" t="s">
        <v>255</v>
      </c>
      <c r="P1002" s="86">
        <v>43157.864675925928</v>
      </c>
      <c r="Q1002" s="84" t="s">
        <v>4860</v>
      </c>
      <c r="R1002" s="84" t="s">
        <v>5802</v>
      </c>
      <c r="S1002" s="84" t="s">
        <v>6164</v>
      </c>
      <c r="T1002" s="84" t="s">
        <v>6291</v>
      </c>
      <c r="U1002" s="84"/>
      <c r="V1002" s="84" t="s">
        <v>7320</v>
      </c>
      <c r="W1002" s="86">
        <v>43157.864675925928</v>
      </c>
      <c r="X1002" s="84" t="s">
        <v>8716</v>
      </c>
      <c r="Y1002" s="84"/>
      <c r="Z1002" s="84"/>
      <c r="AA1002" s="90" t="s">
        <v>10429</v>
      </c>
      <c r="AB1002" s="84"/>
      <c r="AC1002" s="84" t="b">
        <v>0</v>
      </c>
      <c r="AD1002" s="84">
        <v>0</v>
      </c>
      <c r="AE1002" s="90" t="s">
        <v>285</v>
      </c>
      <c r="AF1002" s="84" t="b">
        <v>0</v>
      </c>
      <c r="AG1002" s="84" t="s">
        <v>290</v>
      </c>
      <c r="AH1002" s="84"/>
      <c r="AI1002" s="90" t="s">
        <v>285</v>
      </c>
      <c r="AJ1002" s="84" t="b">
        <v>0</v>
      </c>
      <c r="AK1002" s="84">
        <v>0</v>
      </c>
      <c r="AL1002" s="90" t="s">
        <v>285</v>
      </c>
      <c r="AM1002" s="84" t="s">
        <v>294</v>
      </c>
      <c r="AN1002" s="84" t="b">
        <v>0</v>
      </c>
      <c r="AO1002" s="90" t="s">
        <v>10429</v>
      </c>
      <c r="AP1002" s="84" t="s">
        <v>179</v>
      </c>
      <c r="AQ1002" s="84">
        <v>0</v>
      </c>
      <c r="AR1002" s="84">
        <v>0</v>
      </c>
      <c r="AS1002" s="84"/>
      <c r="AT1002" s="84"/>
      <c r="AU1002" s="84"/>
      <c r="AV1002" s="84"/>
      <c r="AW1002" s="84"/>
      <c r="AX1002" s="84"/>
      <c r="AY1002" s="84"/>
      <c r="AZ1002" s="84"/>
    </row>
    <row r="1003" spans="1:52" x14ac:dyDescent="0.2">
      <c r="A1003" s="69" t="s">
        <v>2818</v>
      </c>
      <c r="B1003" s="69" t="s">
        <v>231</v>
      </c>
      <c r="C1003" s="70"/>
      <c r="D1003" s="71"/>
      <c r="E1003" s="72"/>
      <c r="F1003" s="73"/>
      <c r="G1003" s="70"/>
      <c r="H1003" s="74"/>
      <c r="I1003" s="75"/>
      <c r="J1003" s="75"/>
      <c r="K1003" s="36"/>
      <c r="L1003" s="82"/>
      <c r="M1003" s="82"/>
      <c r="N1003" s="77"/>
      <c r="O1003" s="84" t="s">
        <v>255</v>
      </c>
      <c r="P1003" s="86">
        <v>43157.865127314813</v>
      </c>
      <c r="Q1003" s="84" t="s">
        <v>4861</v>
      </c>
      <c r="R1003" s="84" t="s">
        <v>5803</v>
      </c>
      <c r="S1003" s="84" t="s">
        <v>933</v>
      </c>
      <c r="T1003" s="84" t="s">
        <v>6429</v>
      </c>
      <c r="U1003" s="84"/>
      <c r="V1003" s="84" t="s">
        <v>7320</v>
      </c>
      <c r="W1003" s="86">
        <v>43157.865127314813</v>
      </c>
      <c r="X1003" s="84" t="s">
        <v>8717</v>
      </c>
      <c r="Y1003" s="84"/>
      <c r="Z1003" s="84"/>
      <c r="AA1003" s="90" t="s">
        <v>10430</v>
      </c>
      <c r="AB1003" s="84"/>
      <c r="AC1003" s="84" t="b">
        <v>0</v>
      </c>
      <c r="AD1003" s="84">
        <v>0</v>
      </c>
      <c r="AE1003" s="90" t="s">
        <v>285</v>
      </c>
      <c r="AF1003" s="84" t="b">
        <v>0</v>
      </c>
      <c r="AG1003" s="84" t="s">
        <v>290</v>
      </c>
      <c r="AH1003" s="84"/>
      <c r="AI1003" s="90" t="s">
        <v>285</v>
      </c>
      <c r="AJ1003" s="84" t="b">
        <v>0</v>
      </c>
      <c r="AK1003" s="84">
        <v>0</v>
      </c>
      <c r="AL1003" s="90" t="s">
        <v>285</v>
      </c>
      <c r="AM1003" s="84" t="s">
        <v>294</v>
      </c>
      <c r="AN1003" s="84" t="b">
        <v>0</v>
      </c>
      <c r="AO1003" s="90" t="s">
        <v>10430</v>
      </c>
      <c r="AP1003" s="84" t="s">
        <v>179</v>
      </c>
      <c r="AQ1003" s="84">
        <v>0</v>
      </c>
      <c r="AR1003" s="84">
        <v>0</v>
      </c>
      <c r="AS1003" s="84"/>
      <c r="AT1003" s="84"/>
      <c r="AU1003" s="84"/>
      <c r="AV1003" s="84"/>
      <c r="AW1003" s="84"/>
      <c r="AX1003" s="84"/>
      <c r="AY1003" s="84"/>
      <c r="AZ1003" s="84"/>
    </row>
    <row r="1004" spans="1:52" x14ac:dyDescent="0.2">
      <c r="A1004" s="69" t="s">
        <v>2818</v>
      </c>
      <c r="B1004" s="69" t="s">
        <v>3991</v>
      </c>
      <c r="C1004" s="70"/>
      <c r="D1004" s="71"/>
      <c r="E1004" s="72"/>
      <c r="F1004" s="73"/>
      <c r="G1004" s="70"/>
      <c r="H1004" s="74"/>
      <c r="I1004" s="75"/>
      <c r="J1004" s="75"/>
      <c r="K1004" s="36"/>
      <c r="L1004" s="82"/>
      <c r="M1004" s="82"/>
      <c r="N1004" s="77"/>
      <c r="O1004" s="84" t="s">
        <v>255</v>
      </c>
      <c r="P1004" s="86">
        <v>43157.865127314813</v>
      </c>
      <c r="Q1004" s="84" t="s">
        <v>4861</v>
      </c>
      <c r="R1004" s="84" t="s">
        <v>5803</v>
      </c>
      <c r="S1004" s="84" t="s">
        <v>933</v>
      </c>
      <c r="T1004" s="84" t="s">
        <v>6429</v>
      </c>
      <c r="U1004" s="84"/>
      <c r="V1004" s="84" t="s">
        <v>7320</v>
      </c>
      <c r="W1004" s="86">
        <v>43157.865127314813</v>
      </c>
      <c r="X1004" s="84" t="s">
        <v>8717</v>
      </c>
      <c r="Y1004" s="84"/>
      <c r="Z1004" s="84"/>
      <c r="AA1004" s="90" t="s">
        <v>10430</v>
      </c>
      <c r="AB1004" s="84"/>
      <c r="AC1004" s="84" t="b">
        <v>0</v>
      </c>
      <c r="AD1004" s="84">
        <v>0</v>
      </c>
      <c r="AE1004" s="90" t="s">
        <v>285</v>
      </c>
      <c r="AF1004" s="84" t="b">
        <v>0</v>
      </c>
      <c r="AG1004" s="84" t="s">
        <v>290</v>
      </c>
      <c r="AH1004" s="84"/>
      <c r="AI1004" s="90" t="s">
        <v>285</v>
      </c>
      <c r="AJ1004" s="84" t="b">
        <v>0</v>
      </c>
      <c r="AK1004" s="84">
        <v>0</v>
      </c>
      <c r="AL1004" s="90" t="s">
        <v>285</v>
      </c>
      <c r="AM1004" s="84" t="s">
        <v>294</v>
      </c>
      <c r="AN1004" s="84" t="b">
        <v>0</v>
      </c>
      <c r="AO1004" s="90" t="s">
        <v>10430</v>
      </c>
      <c r="AP1004" s="84" t="s">
        <v>179</v>
      </c>
      <c r="AQ1004" s="84">
        <v>0</v>
      </c>
      <c r="AR1004" s="84">
        <v>0</v>
      </c>
      <c r="AS1004" s="84"/>
      <c r="AT1004" s="84"/>
      <c r="AU1004" s="84"/>
      <c r="AV1004" s="84"/>
      <c r="AW1004" s="84"/>
      <c r="AX1004" s="84"/>
      <c r="AY1004" s="84"/>
      <c r="AZ1004" s="84"/>
    </row>
    <row r="1005" spans="1:52" x14ac:dyDescent="0.2">
      <c r="A1005" s="69" t="s">
        <v>2818</v>
      </c>
      <c r="B1005" s="69" t="s">
        <v>908</v>
      </c>
      <c r="C1005" s="70"/>
      <c r="D1005" s="71"/>
      <c r="E1005" s="72"/>
      <c r="F1005" s="73"/>
      <c r="G1005" s="70"/>
      <c r="H1005" s="74"/>
      <c r="I1005" s="75"/>
      <c r="J1005" s="75"/>
      <c r="K1005" s="36"/>
      <c r="L1005" s="82"/>
      <c r="M1005" s="82"/>
      <c r="N1005" s="77"/>
      <c r="O1005" s="84" t="s">
        <v>255</v>
      </c>
      <c r="P1005" s="86">
        <v>43157.865127314813</v>
      </c>
      <c r="Q1005" s="84" t="s">
        <v>4861</v>
      </c>
      <c r="R1005" s="84" t="s">
        <v>5803</v>
      </c>
      <c r="S1005" s="84" t="s">
        <v>933</v>
      </c>
      <c r="T1005" s="84" t="s">
        <v>6429</v>
      </c>
      <c r="U1005" s="84"/>
      <c r="V1005" s="84" t="s">
        <v>7320</v>
      </c>
      <c r="W1005" s="86">
        <v>43157.865127314813</v>
      </c>
      <c r="X1005" s="84" t="s">
        <v>8717</v>
      </c>
      <c r="Y1005" s="84"/>
      <c r="Z1005" s="84"/>
      <c r="AA1005" s="90" t="s">
        <v>10430</v>
      </c>
      <c r="AB1005" s="84"/>
      <c r="AC1005" s="84" t="b">
        <v>0</v>
      </c>
      <c r="AD1005" s="84">
        <v>0</v>
      </c>
      <c r="AE1005" s="90" t="s">
        <v>285</v>
      </c>
      <c r="AF1005" s="84" t="b">
        <v>0</v>
      </c>
      <c r="AG1005" s="84" t="s">
        <v>290</v>
      </c>
      <c r="AH1005" s="84"/>
      <c r="AI1005" s="90" t="s">
        <v>285</v>
      </c>
      <c r="AJ1005" s="84" t="b">
        <v>0</v>
      </c>
      <c r="AK1005" s="84">
        <v>0</v>
      </c>
      <c r="AL1005" s="90" t="s">
        <v>285</v>
      </c>
      <c r="AM1005" s="84" t="s">
        <v>294</v>
      </c>
      <c r="AN1005" s="84" t="b">
        <v>0</v>
      </c>
      <c r="AO1005" s="90" t="s">
        <v>10430</v>
      </c>
      <c r="AP1005" s="84" t="s">
        <v>179</v>
      </c>
      <c r="AQ1005" s="84">
        <v>0</v>
      </c>
      <c r="AR1005" s="84">
        <v>0</v>
      </c>
      <c r="AS1005" s="84"/>
      <c r="AT1005" s="84"/>
      <c r="AU1005" s="84"/>
      <c r="AV1005" s="84"/>
      <c r="AW1005" s="84"/>
      <c r="AX1005" s="84"/>
      <c r="AY1005" s="84"/>
      <c r="AZ1005" s="84"/>
    </row>
    <row r="1006" spans="1:52" x14ac:dyDescent="0.2">
      <c r="A1006" s="69" t="s">
        <v>2818</v>
      </c>
      <c r="B1006" s="69" t="s">
        <v>247</v>
      </c>
      <c r="C1006" s="70"/>
      <c r="D1006" s="71"/>
      <c r="E1006" s="72"/>
      <c r="F1006" s="73"/>
      <c r="G1006" s="70"/>
      <c r="H1006" s="74"/>
      <c r="I1006" s="75"/>
      <c r="J1006" s="75"/>
      <c r="K1006" s="36"/>
      <c r="L1006" s="82"/>
      <c r="M1006" s="82"/>
      <c r="N1006" s="77"/>
      <c r="O1006" s="84" t="s">
        <v>255</v>
      </c>
      <c r="P1006" s="86">
        <v>43157.864363425928</v>
      </c>
      <c r="Q1006" s="84" t="s">
        <v>4859</v>
      </c>
      <c r="R1006" s="84" t="s">
        <v>5802</v>
      </c>
      <c r="S1006" s="84" t="s">
        <v>6164</v>
      </c>
      <c r="T1006" s="84" t="s">
        <v>6291</v>
      </c>
      <c r="U1006" s="84"/>
      <c r="V1006" s="84" t="s">
        <v>7320</v>
      </c>
      <c r="W1006" s="86">
        <v>43157.864363425928</v>
      </c>
      <c r="X1006" s="84" t="s">
        <v>8715</v>
      </c>
      <c r="Y1006" s="84"/>
      <c r="Z1006" s="84"/>
      <c r="AA1006" s="90" t="s">
        <v>10428</v>
      </c>
      <c r="AB1006" s="84"/>
      <c r="AC1006" s="84" t="b">
        <v>0</v>
      </c>
      <c r="AD1006" s="84">
        <v>0</v>
      </c>
      <c r="AE1006" s="90" t="s">
        <v>285</v>
      </c>
      <c r="AF1006" s="84" t="b">
        <v>0</v>
      </c>
      <c r="AG1006" s="84" t="s">
        <v>290</v>
      </c>
      <c r="AH1006" s="84"/>
      <c r="AI1006" s="90" t="s">
        <v>285</v>
      </c>
      <c r="AJ1006" s="84" t="b">
        <v>0</v>
      </c>
      <c r="AK1006" s="84">
        <v>0</v>
      </c>
      <c r="AL1006" s="90" t="s">
        <v>285</v>
      </c>
      <c r="AM1006" s="84" t="s">
        <v>294</v>
      </c>
      <c r="AN1006" s="84" t="b">
        <v>0</v>
      </c>
      <c r="AO1006" s="90" t="s">
        <v>10428</v>
      </c>
      <c r="AP1006" s="84" t="s">
        <v>179</v>
      </c>
      <c r="AQ1006" s="84">
        <v>0</v>
      </c>
      <c r="AR1006" s="84">
        <v>0</v>
      </c>
      <c r="AS1006" s="84"/>
      <c r="AT1006" s="84"/>
      <c r="AU1006" s="84"/>
      <c r="AV1006" s="84"/>
      <c r="AW1006" s="84"/>
      <c r="AX1006" s="84"/>
      <c r="AY1006" s="84"/>
      <c r="AZ1006" s="84"/>
    </row>
    <row r="1007" spans="1:52" x14ac:dyDescent="0.2">
      <c r="A1007" s="69" t="s">
        <v>2818</v>
      </c>
      <c r="B1007" s="69" t="s">
        <v>247</v>
      </c>
      <c r="C1007" s="70"/>
      <c r="D1007" s="71"/>
      <c r="E1007" s="72"/>
      <c r="F1007" s="73"/>
      <c r="G1007" s="70"/>
      <c r="H1007" s="74"/>
      <c r="I1007" s="75"/>
      <c r="J1007" s="75"/>
      <c r="K1007" s="36"/>
      <c r="L1007" s="82"/>
      <c r="M1007" s="82"/>
      <c r="N1007" s="77"/>
      <c r="O1007" s="84" t="s">
        <v>255</v>
      </c>
      <c r="P1007" s="86">
        <v>43157.864675925928</v>
      </c>
      <c r="Q1007" s="84" t="s">
        <v>4860</v>
      </c>
      <c r="R1007" s="84" t="s">
        <v>5802</v>
      </c>
      <c r="S1007" s="84" t="s">
        <v>6164</v>
      </c>
      <c r="T1007" s="84" t="s">
        <v>6291</v>
      </c>
      <c r="U1007" s="84"/>
      <c r="V1007" s="84" t="s">
        <v>7320</v>
      </c>
      <c r="W1007" s="86">
        <v>43157.864675925928</v>
      </c>
      <c r="X1007" s="84" t="s">
        <v>8716</v>
      </c>
      <c r="Y1007" s="84"/>
      <c r="Z1007" s="84"/>
      <c r="AA1007" s="90" t="s">
        <v>10429</v>
      </c>
      <c r="AB1007" s="84"/>
      <c r="AC1007" s="84" t="b">
        <v>0</v>
      </c>
      <c r="AD1007" s="84">
        <v>0</v>
      </c>
      <c r="AE1007" s="90" t="s">
        <v>285</v>
      </c>
      <c r="AF1007" s="84" t="b">
        <v>0</v>
      </c>
      <c r="AG1007" s="84" t="s">
        <v>290</v>
      </c>
      <c r="AH1007" s="84"/>
      <c r="AI1007" s="90" t="s">
        <v>285</v>
      </c>
      <c r="AJ1007" s="84" t="b">
        <v>0</v>
      </c>
      <c r="AK1007" s="84">
        <v>0</v>
      </c>
      <c r="AL1007" s="90" t="s">
        <v>285</v>
      </c>
      <c r="AM1007" s="84" t="s">
        <v>294</v>
      </c>
      <c r="AN1007" s="84" t="b">
        <v>0</v>
      </c>
      <c r="AO1007" s="90" t="s">
        <v>10429</v>
      </c>
      <c r="AP1007" s="84" t="s">
        <v>179</v>
      </c>
      <c r="AQ1007" s="84">
        <v>0</v>
      </c>
      <c r="AR1007" s="84">
        <v>0</v>
      </c>
      <c r="AS1007" s="84"/>
      <c r="AT1007" s="84"/>
      <c r="AU1007" s="84"/>
      <c r="AV1007" s="84"/>
      <c r="AW1007" s="84"/>
      <c r="AX1007" s="84"/>
      <c r="AY1007" s="84"/>
      <c r="AZ1007" s="84"/>
    </row>
    <row r="1008" spans="1:52" x14ac:dyDescent="0.2">
      <c r="A1008" s="69" t="s">
        <v>2818</v>
      </c>
      <c r="B1008" s="69" t="s">
        <v>877</v>
      </c>
      <c r="C1008" s="70"/>
      <c r="D1008" s="71"/>
      <c r="E1008" s="72"/>
      <c r="F1008" s="73"/>
      <c r="G1008" s="70"/>
      <c r="H1008" s="74"/>
      <c r="I1008" s="75"/>
      <c r="J1008" s="75"/>
      <c r="K1008" s="36"/>
      <c r="L1008" s="82"/>
      <c r="M1008" s="82"/>
      <c r="N1008" s="77"/>
      <c r="O1008" s="84" t="s">
        <v>255</v>
      </c>
      <c r="P1008" s="86">
        <v>43157.865127314813</v>
      </c>
      <c r="Q1008" s="84" t="s">
        <v>4861</v>
      </c>
      <c r="R1008" s="84" t="s">
        <v>5803</v>
      </c>
      <c r="S1008" s="84" t="s">
        <v>933</v>
      </c>
      <c r="T1008" s="84" t="s">
        <v>6429</v>
      </c>
      <c r="U1008" s="84"/>
      <c r="V1008" s="84" t="s">
        <v>7320</v>
      </c>
      <c r="W1008" s="86">
        <v>43157.865127314813</v>
      </c>
      <c r="X1008" s="84" t="s">
        <v>8717</v>
      </c>
      <c r="Y1008" s="84"/>
      <c r="Z1008" s="84"/>
      <c r="AA1008" s="90" t="s">
        <v>10430</v>
      </c>
      <c r="AB1008" s="84"/>
      <c r="AC1008" s="84" t="b">
        <v>0</v>
      </c>
      <c r="AD1008" s="84">
        <v>0</v>
      </c>
      <c r="AE1008" s="90" t="s">
        <v>285</v>
      </c>
      <c r="AF1008" s="84" t="b">
        <v>0</v>
      </c>
      <c r="AG1008" s="84" t="s">
        <v>290</v>
      </c>
      <c r="AH1008" s="84"/>
      <c r="AI1008" s="90" t="s">
        <v>285</v>
      </c>
      <c r="AJ1008" s="84" t="b">
        <v>0</v>
      </c>
      <c r="AK1008" s="84">
        <v>0</v>
      </c>
      <c r="AL1008" s="90" t="s">
        <v>285</v>
      </c>
      <c r="AM1008" s="84" t="s">
        <v>294</v>
      </c>
      <c r="AN1008" s="84" t="b">
        <v>0</v>
      </c>
      <c r="AO1008" s="90" t="s">
        <v>10430</v>
      </c>
      <c r="AP1008" s="84" t="s">
        <v>179</v>
      </c>
      <c r="AQ1008" s="84">
        <v>0</v>
      </c>
      <c r="AR1008" s="84">
        <v>0</v>
      </c>
      <c r="AS1008" s="84"/>
      <c r="AT1008" s="84"/>
      <c r="AU1008" s="84"/>
      <c r="AV1008" s="84"/>
      <c r="AW1008" s="84"/>
      <c r="AX1008" s="84"/>
      <c r="AY1008" s="84"/>
      <c r="AZ1008" s="84"/>
    </row>
    <row r="1009" spans="1:52" x14ac:dyDescent="0.2">
      <c r="A1009" s="69" t="s">
        <v>2819</v>
      </c>
      <c r="B1009" s="69" t="s">
        <v>2819</v>
      </c>
      <c r="C1009" s="70"/>
      <c r="D1009" s="71"/>
      <c r="E1009" s="72"/>
      <c r="F1009" s="73"/>
      <c r="G1009" s="70"/>
      <c r="H1009" s="74"/>
      <c r="I1009" s="75"/>
      <c r="J1009" s="75"/>
      <c r="K1009" s="36"/>
      <c r="L1009" s="82"/>
      <c r="M1009" s="82"/>
      <c r="N1009" s="77"/>
      <c r="O1009" s="84" t="s">
        <v>179</v>
      </c>
      <c r="P1009" s="86">
        <v>43157.865254629629</v>
      </c>
      <c r="Q1009" s="84" t="s">
        <v>4862</v>
      </c>
      <c r="R1009" s="84" t="s">
        <v>5804</v>
      </c>
      <c r="S1009" s="84" t="s">
        <v>263</v>
      </c>
      <c r="T1009" s="84" t="s">
        <v>6274</v>
      </c>
      <c r="U1009" s="84"/>
      <c r="V1009" s="84" t="s">
        <v>7321</v>
      </c>
      <c r="W1009" s="86">
        <v>43157.865254629629</v>
      </c>
      <c r="X1009" s="84" t="s">
        <v>8718</v>
      </c>
      <c r="Y1009" s="84"/>
      <c r="Z1009" s="84"/>
      <c r="AA1009" s="90" t="s">
        <v>10431</v>
      </c>
      <c r="AB1009" s="84"/>
      <c r="AC1009" s="84" t="b">
        <v>0</v>
      </c>
      <c r="AD1009" s="84">
        <v>1</v>
      </c>
      <c r="AE1009" s="90" t="s">
        <v>285</v>
      </c>
      <c r="AF1009" s="84" t="b">
        <v>0</v>
      </c>
      <c r="AG1009" s="84" t="s">
        <v>290</v>
      </c>
      <c r="AH1009" s="84"/>
      <c r="AI1009" s="90" t="s">
        <v>285</v>
      </c>
      <c r="AJ1009" s="84" t="b">
        <v>0</v>
      </c>
      <c r="AK1009" s="84">
        <v>0</v>
      </c>
      <c r="AL1009" s="90" t="s">
        <v>285</v>
      </c>
      <c r="AM1009" s="84" t="s">
        <v>301</v>
      </c>
      <c r="AN1009" s="84" t="b">
        <v>0</v>
      </c>
      <c r="AO1009" s="90" t="s">
        <v>10431</v>
      </c>
      <c r="AP1009" s="84" t="s">
        <v>179</v>
      </c>
      <c r="AQ1009" s="84">
        <v>0</v>
      </c>
      <c r="AR1009" s="84">
        <v>0</v>
      </c>
      <c r="AS1009" s="84"/>
      <c r="AT1009" s="84"/>
      <c r="AU1009" s="84"/>
      <c r="AV1009" s="84"/>
      <c r="AW1009" s="84"/>
      <c r="AX1009" s="84"/>
      <c r="AY1009" s="84"/>
      <c r="AZ1009" s="84"/>
    </row>
    <row r="1010" spans="1:52" x14ac:dyDescent="0.2">
      <c r="A1010" s="69" t="s">
        <v>2820</v>
      </c>
      <c r="B1010" s="69" t="s">
        <v>3279</v>
      </c>
      <c r="C1010" s="70"/>
      <c r="D1010" s="71"/>
      <c r="E1010" s="72"/>
      <c r="F1010" s="73"/>
      <c r="G1010" s="70"/>
      <c r="H1010" s="74"/>
      <c r="I1010" s="75"/>
      <c r="J1010" s="75"/>
      <c r="K1010" s="36"/>
      <c r="L1010" s="82"/>
      <c r="M1010" s="82"/>
      <c r="N1010" s="77"/>
      <c r="O1010" s="84" t="s">
        <v>255</v>
      </c>
      <c r="P1010" s="86">
        <v>43157.865347222221</v>
      </c>
      <c r="Q1010" s="84" t="s">
        <v>4863</v>
      </c>
      <c r="R1010" s="84" t="s">
        <v>5805</v>
      </c>
      <c r="S1010" s="84" t="s">
        <v>267</v>
      </c>
      <c r="T1010" s="84" t="s">
        <v>6274</v>
      </c>
      <c r="U1010" s="84" t="s">
        <v>6695</v>
      </c>
      <c r="V1010" s="84" t="s">
        <v>6695</v>
      </c>
      <c r="W1010" s="86">
        <v>43157.865347222221</v>
      </c>
      <c r="X1010" s="84" t="s">
        <v>8719</v>
      </c>
      <c r="Y1010" s="84"/>
      <c r="Z1010" s="84"/>
      <c r="AA1010" s="90" t="s">
        <v>10432</v>
      </c>
      <c r="AB1010" s="84"/>
      <c r="AC1010" s="84" t="b">
        <v>0</v>
      </c>
      <c r="AD1010" s="84">
        <v>0</v>
      </c>
      <c r="AE1010" s="90" t="s">
        <v>285</v>
      </c>
      <c r="AF1010" s="84" t="b">
        <v>0</v>
      </c>
      <c r="AG1010" s="84" t="s">
        <v>290</v>
      </c>
      <c r="AH1010" s="84"/>
      <c r="AI1010" s="90" t="s">
        <v>285</v>
      </c>
      <c r="AJ1010" s="84" t="b">
        <v>0</v>
      </c>
      <c r="AK1010" s="84">
        <v>25</v>
      </c>
      <c r="AL1010" s="90" t="s">
        <v>10940</v>
      </c>
      <c r="AM1010" s="84" t="s">
        <v>296</v>
      </c>
      <c r="AN1010" s="84" t="b">
        <v>0</v>
      </c>
      <c r="AO1010" s="90" t="s">
        <v>10940</v>
      </c>
      <c r="AP1010" s="84" t="s">
        <v>179</v>
      </c>
      <c r="AQ1010" s="84">
        <v>0</v>
      </c>
      <c r="AR1010" s="84">
        <v>0</v>
      </c>
      <c r="AS1010" s="84"/>
      <c r="AT1010" s="84"/>
      <c r="AU1010" s="84"/>
      <c r="AV1010" s="84"/>
      <c r="AW1010" s="84"/>
      <c r="AX1010" s="84"/>
      <c r="AY1010" s="84"/>
      <c r="AZ1010" s="84"/>
    </row>
    <row r="1011" spans="1:52" x14ac:dyDescent="0.2">
      <c r="A1011" s="69" t="s">
        <v>2821</v>
      </c>
      <c r="B1011" s="69" t="s">
        <v>250</v>
      </c>
      <c r="C1011" s="70"/>
      <c r="D1011" s="71"/>
      <c r="E1011" s="72"/>
      <c r="F1011" s="73"/>
      <c r="G1011" s="70"/>
      <c r="H1011" s="74"/>
      <c r="I1011" s="75"/>
      <c r="J1011" s="75"/>
      <c r="K1011" s="36"/>
      <c r="L1011" s="82"/>
      <c r="M1011" s="82"/>
      <c r="N1011" s="77"/>
      <c r="O1011" s="84" t="s">
        <v>256</v>
      </c>
      <c r="P1011" s="86">
        <v>43157.865381944444</v>
      </c>
      <c r="Q1011" s="84" t="s">
        <v>4864</v>
      </c>
      <c r="R1011" s="84"/>
      <c r="S1011" s="84"/>
      <c r="T1011" s="84" t="s">
        <v>6274</v>
      </c>
      <c r="U1011" s="84"/>
      <c r="V1011" s="84" t="s">
        <v>7322</v>
      </c>
      <c r="W1011" s="86">
        <v>43157.865381944444</v>
      </c>
      <c r="X1011" s="84" t="s">
        <v>8720</v>
      </c>
      <c r="Y1011" s="84"/>
      <c r="Z1011" s="84"/>
      <c r="AA1011" s="90" t="s">
        <v>10433</v>
      </c>
      <c r="AB1011" s="90" t="s">
        <v>11551</v>
      </c>
      <c r="AC1011" s="84" t="b">
        <v>0</v>
      </c>
      <c r="AD1011" s="84">
        <v>0</v>
      </c>
      <c r="AE1011" s="90" t="s">
        <v>996</v>
      </c>
      <c r="AF1011" s="84" t="b">
        <v>0</v>
      </c>
      <c r="AG1011" s="84" t="s">
        <v>292</v>
      </c>
      <c r="AH1011" s="84"/>
      <c r="AI1011" s="90" t="s">
        <v>285</v>
      </c>
      <c r="AJ1011" s="84" t="b">
        <v>0</v>
      </c>
      <c r="AK1011" s="84">
        <v>0</v>
      </c>
      <c r="AL1011" s="90" t="s">
        <v>285</v>
      </c>
      <c r="AM1011" s="84" t="s">
        <v>296</v>
      </c>
      <c r="AN1011" s="84" t="b">
        <v>0</v>
      </c>
      <c r="AO1011" s="90" t="s">
        <v>11551</v>
      </c>
      <c r="AP1011" s="84" t="s">
        <v>179</v>
      </c>
      <c r="AQ1011" s="84">
        <v>0</v>
      </c>
      <c r="AR1011" s="84">
        <v>0</v>
      </c>
      <c r="AS1011" s="84"/>
      <c r="AT1011" s="84"/>
      <c r="AU1011" s="84"/>
      <c r="AV1011" s="84"/>
      <c r="AW1011" s="84"/>
      <c r="AX1011" s="84"/>
      <c r="AY1011" s="84"/>
      <c r="AZ1011" s="84"/>
    </row>
    <row r="1012" spans="1:52" x14ac:dyDescent="0.2">
      <c r="A1012" s="69" t="s">
        <v>2821</v>
      </c>
      <c r="B1012" s="69" t="s">
        <v>3992</v>
      </c>
      <c r="C1012" s="70"/>
      <c r="D1012" s="71"/>
      <c r="E1012" s="72"/>
      <c r="F1012" s="73"/>
      <c r="G1012" s="70"/>
      <c r="H1012" s="74"/>
      <c r="I1012" s="75"/>
      <c r="J1012" s="75"/>
      <c r="K1012" s="36"/>
      <c r="L1012" s="82"/>
      <c r="M1012" s="82"/>
      <c r="N1012" s="77"/>
      <c r="O1012" s="84" t="s">
        <v>256</v>
      </c>
      <c r="P1012" s="86">
        <v>43157.864965277775</v>
      </c>
      <c r="Q1012" s="84" t="s">
        <v>4865</v>
      </c>
      <c r="R1012" s="84"/>
      <c r="S1012" s="84"/>
      <c r="T1012" s="84" t="s">
        <v>6274</v>
      </c>
      <c r="U1012" s="84"/>
      <c r="V1012" s="84" t="s">
        <v>7322</v>
      </c>
      <c r="W1012" s="86">
        <v>43157.864965277775</v>
      </c>
      <c r="X1012" s="84" t="s">
        <v>8721</v>
      </c>
      <c r="Y1012" s="84"/>
      <c r="Z1012" s="84"/>
      <c r="AA1012" s="90" t="s">
        <v>10434</v>
      </c>
      <c r="AB1012" s="90" t="s">
        <v>11552</v>
      </c>
      <c r="AC1012" s="84" t="b">
        <v>0</v>
      </c>
      <c r="AD1012" s="84">
        <v>0</v>
      </c>
      <c r="AE1012" s="90" t="s">
        <v>11718</v>
      </c>
      <c r="AF1012" s="84" t="b">
        <v>0</v>
      </c>
      <c r="AG1012" s="84" t="s">
        <v>292</v>
      </c>
      <c r="AH1012" s="84"/>
      <c r="AI1012" s="90" t="s">
        <v>285</v>
      </c>
      <c r="AJ1012" s="84" t="b">
        <v>0</v>
      </c>
      <c r="AK1012" s="84">
        <v>0</v>
      </c>
      <c r="AL1012" s="90" t="s">
        <v>285</v>
      </c>
      <c r="AM1012" s="84" t="s">
        <v>296</v>
      </c>
      <c r="AN1012" s="84" t="b">
        <v>0</v>
      </c>
      <c r="AO1012" s="90" t="s">
        <v>11552</v>
      </c>
      <c r="AP1012" s="84" t="s">
        <v>179</v>
      </c>
      <c r="AQ1012" s="84">
        <v>0</v>
      </c>
      <c r="AR1012" s="84">
        <v>0</v>
      </c>
      <c r="AS1012" s="84"/>
      <c r="AT1012" s="84"/>
      <c r="AU1012" s="84"/>
      <c r="AV1012" s="84"/>
      <c r="AW1012" s="84"/>
      <c r="AX1012" s="84"/>
      <c r="AY1012" s="84"/>
      <c r="AZ1012" s="84"/>
    </row>
    <row r="1013" spans="1:52" x14ac:dyDescent="0.2">
      <c r="A1013" s="69" t="s">
        <v>2822</v>
      </c>
      <c r="B1013" s="69" t="s">
        <v>3714</v>
      </c>
      <c r="C1013" s="70"/>
      <c r="D1013" s="71"/>
      <c r="E1013" s="72"/>
      <c r="F1013" s="73"/>
      <c r="G1013" s="70"/>
      <c r="H1013" s="74"/>
      <c r="I1013" s="75"/>
      <c r="J1013" s="75"/>
      <c r="K1013" s="36"/>
      <c r="L1013" s="82"/>
      <c r="M1013" s="82"/>
      <c r="N1013" s="77"/>
      <c r="O1013" s="84" t="s">
        <v>255</v>
      </c>
      <c r="P1013" s="86">
        <v>43157.865381944444</v>
      </c>
      <c r="Q1013" s="84" t="s">
        <v>4474</v>
      </c>
      <c r="R1013" s="84"/>
      <c r="S1013" s="84"/>
      <c r="T1013" s="84" t="s">
        <v>6274</v>
      </c>
      <c r="U1013" s="84"/>
      <c r="V1013" s="84" t="s">
        <v>7323</v>
      </c>
      <c r="W1013" s="86">
        <v>43157.865381944444</v>
      </c>
      <c r="X1013" s="84" t="s">
        <v>8722</v>
      </c>
      <c r="Y1013" s="84"/>
      <c r="Z1013" s="84"/>
      <c r="AA1013" s="90" t="s">
        <v>10435</v>
      </c>
      <c r="AB1013" s="84"/>
      <c r="AC1013" s="84" t="b">
        <v>0</v>
      </c>
      <c r="AD1013" s="84">
        <v>0</v>
      </c>
      <c r="AE1013" s="90" t="s">
        <v>285</v>
      </c>
      <c r="AF1013" s="84" t="b">
        <v>0</v>
      </c>
      <c r="AG1013" s="84" t="s">
        <v>290</v>
      </c>
      <c r="AH1013" s="84"/>
      <c r="AI1013" s="90" t="s">
        <v>285</v>
      </c>
      <c r="AJ1013" s="84" t="b">
        <v>0</v>
      </c>
      <c r="AK1013" s="84">
        <v>168</v>
      </c>
      <c r="AL1013" s="90" t="s">
        <v>11442</v>
      </c>
      <c r="AM1013" s="84" t="s">
        <v>297</v>
      </c>
      <c r="AN1013" s="84" t="b">
        <v>0</v>
      </c>
      <c r="AO1013" s="90" t="s">
        <v>11442</v>
      </c>
      <c r="AP1013" s="84" t="s">
        <v>179</v>
      </c>
      <c r="AQ1013" s="84">
        <v>0</v>
      </c>
      <c r="AR1013" s="84">
        <v>0</v>
      </c>
      <c r="AS1013" s="84"/>
      <c r="AT1013" s="84"/>
      <c r="AU1013" s="84"/>
      <c r="AV1013" s="84"/>
      <c r="AW1013" s="84"/>
      <c r="AX1013" s="84"/>
      <c r="AY1013" s="84"/>
      <c r="AZ1013" s="84"/>
    </row>
    <row r="1014" spans="1:52" x14ac:dyDescent="0.2">
      <c r="A1014" s="69" t="s">
        <v>2823</v>
      </c>
      <c r="B1014" s="69" t="s">
        <v>2823</v>
      </c>
      <c r="C1014" s="70"/>
      <c r="D1014" s="71"/>
      <c r="E1014" s="72"/>
      <c r="F1014" s="73"/>
      <c r="G1014" s="70"/>
      <c r="H1014" s="74"/>
      <c r="I1014" s="75"/>
      <c r="J1014" s="75"/>
      <c r="K1014" s="36"/>
      <c r="L1014" s="82"/>
      <c r="M1014" s="82"/>
      <c r="N1014" s="77"/>
      <c r="O1014" s="84" t="s">
        <v>179</v>
      </c>
      <c r="P1014" s="86">
        <v>43157.865416666667</v>
      </c>
      <c r="Q1014" s="84" t="s">
        <v>4866</v>
      </c>
      <c r="R1014" s="84"/>
      <c r="S1014" s="84"/>
      <c r="T1014" s="84" t="s">
        <v>6274</v>
      </c>
      <c r="U1014" s="84"/>
      <c r="V1014" s="84" t="s">
        <v>7324</v>
      </c>
      <c r="W1014" s="86">
        <v>43157.865416666667</v>
      </c>
      <c r="X1014" s="84" t="s">
        <v>8723</v>
      </c>
      <c r="Y1014" s="84"/>
      <c r="Z1014" s="84"/>
      <c r="AA1014" s="90" t="s">
        <v>10436</v>
      </c>
      <c r="AB1014" s="84"/>
      <c r="AC1014" s="84" t="b">
        <v>0</v>
      </c>
      <c r="AD1014" s="84">
        <v>0</v>
      </c>
      <c r="AE1014" s="90" t="s">
        <v>285</v>
      </c>
      <c r="AF1014" s="84" t="b">
        <v>0</v>
      </c>
      <c r="AG1014" s="84" t="s">
        <v>290</v>
      </c>
      <c r="AH1014" s="84"/>
      <c r="AI1014" s="90" t="s">
        <v>285</v>
      </c>
      <c r="AJ1014" s="84" t="b">
        <v>0</v>
      </c>
      <c r="AK1014" s="84">
        <v>0</v>
      </c>
      <c r="AL1014" s="90" t="s">
        <v>285</v>
      </c>
      <c r="AM1014" s="84" t="s">
        <v>297</v>
      </c>
      <c r="AN1014" s="84" t="b">
        <v>0</v>
      </c>
      <c r="AO1014" s="90" t="s">
        <v>10436</v>
      </c>
      <c r="AP1014" s="84" t="s">
        <v>179</v>
      </c>
      <c r="AQ1014" s="84">
        <v>0</v>
      </c>
      <c r="AR1014" s="84">
        <v>0</v>
      </c>
      <c r="AS1014" s="84"/>
      <c r="AT1014" s="84"/>
      <c r="AU1014" s="84"/>
      <c r="AV1014" s="84"/>
      <c r="AW1014" s="84"/>
      <c r="AX1014" s="84"/>
      <c r="AY1014" s="84"/>
      <c r="AZ1014" s="84"/>
    </row>
    <row r="1015" spans="1:52" x14ac:dyDescent="0.2">
      <c r="A1015" s="69" t="s">
        <v>2226</v>
      </c>
      <c r="B1015" s="69" t="s">
        <v>242</v>
      </c>
      <c r="C1015" s="70"/>
      <c r="D1015" s="71"/>
      <c r="E1015" s="72"/>
      <c r="F1015" s="73"/>
      <c r="G1015" s="70"/>
      <c r="H1015" s="74"/>
      <c r="I1015" s="75"/>
      <c r="J1015" s="75"/>
      <c r="K1015" s="36"/>
      <c r="L1015" s="82"/>
      <c r="M1015" s="82"/>
      <c r="N1015" s="77"/>
      <c r="O1015" s="84" t="s">
        <v>255</v>
      </c>
      <c r="P1015" s="86">
        <v>43157.625648148147</v>
      </c>
      <c r="Q1015" s="84" t="s">
        <v>4356</v>
      </c>
      <c r="R1015" s="84" t="s">
        <v>5599</v>
      </c>
      <c r="S1015" s="84" t="s">
        <v>258</v>
      </c>
      <c r="T1015" s="84" t="s">
        <v>6280</v>
      </c>
      <c r="U1015" s="84"/>
      <c r="V1015" s="84" t="s">
        <v>6836</v>
      </c>
      <c r="W1015" s="86">
        <v>43157.625648148147</v>
      </c>
      <c r="X1015" s="84" t="s">
        <v>8064</v>
      </c>
      <c r="Y1015" s="84"/>
      <c r="Z1015" s="84"/>
      <c r="AA1015" s="90" t="s">
        <v>9777</v>
      </c>
      <c r="AB1015" s="84"/>
      <c r="AC1015" s="84" t="b">
        <v>0</v>
      </c>
      <c r="AD1015" s="84">
        <v>1</v>
      </c>
      <c r="AE1015" s="90" t="s">
        <v>285</v>
      </c>
      <c r="AF1015" s="84" t="b">
        <v>1</v>
      </c>
      <c r="AG1015" s="84" t="s">
        <v>292</v>
      </c>
      <c r="AH1015" s="84"/>
      <c r="AI1015" s="90" t="s">
        <v>11113</v>
      </c>
      <c r="AJ1015" s="84" t="b">
        <v>0</v>
      </c>
      <c r="AK1015" s="84">
        <v>4</v>
      </c>
      <c r="AL1015" s="90" t="s">
        <v>285</v>
      </c>
      <c r="AM1015" s="84" t="s">
        <v>295</v>
      </c>
      <c r="AN1015" s="84" t="b">
        <v>0</v>
      </c>
      <c r="AO1015" s="90" t="s">
        <v>9777</v>
      </c>
      <c r="AP1015" s="84" t="s">
        <v>308</v>
      </c>
      <c r="AQ1015" s="84">
        <v>0</v>
      </c>
      <c r="AR1015" s="84">
        <v>0</v>
      </c>
      <c r="AS1015" s="84"/>
      <c r="AT1015" s="84"/>
      <c r="AU1015" s="84"/>
      <c r="AV1015" s="84"/>
      <c r="AW1015" s="84"/>
      <c r="AX1015" s="84"/>
      <c r="AY1015" s="84"/>
      <c r="AZ1015" s="84"/>
    </row>
    <row r="1016" spans="1:52" x14ac:dyDescent="0.2">
      <c r="A1016" s="69" t="s">
        <v>2824</v>
      </c>
      <c r="B1016" s="69" t="s">
        <v>242</v>
      </c>
      <c r="C1016" s="70"/>
      <c r="D1016" s="71"/>
      <c r="E1016" s="72"/>
      <c r="F1016" s="73"/>
      <c r="G1016" s="70"/>
      <c r="H1016" s="74"/>
      <c r="I1016" s="75"/>
      <c r="J1016" s="75"/>
      <c r="K1016" s="36"/>
      <c r="L1016" s="82"/>
      <c r="M1016" s="82"/>
      <c r="N1016" s="77"/>
      <c r="O1016" s="84" t="s">
        <v>255</v>
      </c>
      <c r="P1016" s="86">
        <v>43157.86546296296</v>
      </c>
      <c r="Q1016" s="84" t="s">
        <v>4867</v>
      </c>
      <c r="R1016" s="84" t="s">
        <v>5806</v>
      </c>
      <c r="S1016" s="84" t="s">
        <v>258</v>
      </c>
      <c r="T1016" s="84" t="s">
        <v>6291</v>
      </c>
      <c r="U1016" s="84"/>
      <c r="V1016" s="84" t="s">
        <v>7325</v>
      </c>
      <c r="W1016" s="86">
        <v>43157.86546296296</v>
      </c>
      <c r="X1016" s="84" t="s">
        <v>8724</v>
      </c>
      <c r="Y1016" s="84"/>
      <c r="Z1016" s="84"/>
      <c r="AA1016" s="90" t="s">
        <v>10437</v>
      </c>
      <c r="AB1016" s="84"/>
      <c r="AC1016" s="84" t="b">
        <v>0</v>
      </c>
      <c r="AD1016" s="84">
        <v>0</v>
      </c>
      <c r="AE1016" s="90" t="s">
        <v>285</v>
      </c>
      <c r="AF1016" s="84" t="b">
        <v>1</v>
      </c>
      <c r="AG1016" s="84" t="s">
        <v>290</v>
      </c>
      <c r="AH1016" s="84"/>
      <c r="AI1016" s="90" t="s">
        <v>11856</v>
      </c>
      <c r="AJ1016" s="84" t="b">
        <v>0</v>
      </c>
      <c r="AK1016" s="84">
        <v>0</v>
      </c>
      <c r="AL1016" s="90" t="s">
        <v>285</v>
      </c>
      <c r="AM1016" s="84" t="s">
        <v>295</v>
      </c>
      <c r="AN1016" s="84" t="b">
        <v>0</v>
      </c>
      <c r="AO1016" s="90" t="s">
        <v>10437</v>
      </c>
      <c r="AP1016" s="84" t="s">
        <v>179</v>
      </c>
      <c r="AQ1016" s="84">
        <v>0</v>
      </c>
      <c r="AR1016" s="84">
        <v>0</v>
      </c>
      <c r="AS1016" s="84"/>
      <c r="AT1016" s="84"/>
      <c r="AU1016" s="84"/>
      <c r="AV1016" s="84"/>
      <c r="AW1016" s="84"/>
      <c r="AX1016" s="84"/>
      <c r="AY1016" s="84"/>
      <c r="AZ1016" s="84"/>
    </row>
    <row r="1017" spans="1:52" x14ac:dyDescent="0.2">
      <c r="A1017" s="69" t="s">
        <v>2824</v>
      </c>
      <c r="B1017" s="69" t="s">
        <v>3993</v>
      </c>
      <c r="C1017" s="70"/>
      <c r="D1017" s="71"/>
      <c r="E1017" s="72"/>
      <c r="F1017" s="73"/>
      <c r="G1017" s="70"/>
      <c r="H1017" s="74"/>
      <c r="I1017" s="75"/>
      <c r="J1017" s="75"/>
      <c r="K1017" s="36"/>
      <c r="L1017" s="82"/>
      <c r="M1017" s="82"/>
      <c r="N1017" s="77"/>
      <c r="O1017" s="84" t="s">
        <v>255</v>
      </c>
      <c r="P1017" s="86">
        <v>43157.86546296296</v>
      </c>
      <c r="Q1017" s="84" t="s">
        <v>4867</v>
      </c>
      <c r="R1017" s="84" t="s">
        <v>5806</v>
      </c>
      <c r="S1017" s="84" t="s">
        <v>258</v>
      </c>
      <c r="T1017" s="84" t="s">
        <v>6291</v>
      </c>
      <c r="U1017" s="84"/>
      <c r="V1017" s="84" t="s">
        <v>7325</v>
      </c>
      <c r="W1017" s="86">
        <v>43157.86546296296</v>
      </c>
      <c r="X1017" s="84" t="s">
        <v>8724</v>
      </c>
      <c r="Y1017" s="84"/>
      <c r="Z1017" s="84"/>
      <c r="AA1017" s="90" t="s">
        <v>10437</v>
      </c>
      <c r="AB1017" s="84"/>
      <c r="AC1017" s="84" t="b">
        <v>0</v>
      </c>
      <c r="AD1017" s="84">
        <v>0</v>
      </c>
      <c r="AE1017" s="90" t="s">
        <v>285</v>
      </c>
      <c r="AF1017" s="84" t="b">
        <v>1</v>
      </c>
      <c r="AG1017" s="84" t="s">
        <v>290</v>
      </c>
      <c r="AH1017" s="84"/>
      <c r="AI1017" s="90" t="s">
        <v>11856</v>
      </c>
      <c r="AJ1017" s="84" t="b">
        <v>0</v>
      </c>
      <c r="AK1017" s="84">
        <v>0</v>
      </c>
      <c r="AL1017" s="90" t="s">
        <v>285</v>
      </c>
      <c r="AM1017" s="84" t="s">
        <v>295</v>
      </c>
      <c r="AN1017" s="84" t="b">
        <v>0</v>
      </c>
      <c r="AO1017" s="90" t="s">
        <v>10437</v>
      </c>
      <c r="AP1017" s="84" t="s">
        <v>179</v>
      </c>
      <c r="AQ1017" s="84">
        <v>0</v>
      </c>
      <c r="AR1017" s="84">
        <v>0</v>
      </c>
      <c r="AS1017" s="84"/>
      <c r="AT1017" s="84"/>
      <c r="AU1017" s="84"/>
      <c r="AV1017" s="84"/>
      <c r="AW1017" s="84"/>
      <c r="AX1017" s="84"/>
      <c r="AY1017" s="84"/>
      <c r="AZ1017" s="84"/>
    </row>
    <row r="1018" spans="1:52" x14ac:dyDescent="0.2">
      <c r="A1018" s="69" t="s">
        <v>2226</v>
      </c>
      <c r="B1018" s="69" t="s">
        <v>3994</v>
      </c>
      <c r="C1018" s="70"/>
      <c r="D1018" s="71"/>
      <c r="E1018" s="72"/>
      <c r="F1018" s="73"/>
      <c r="G1018" s="70"/>
      <c r="H1018" s="74"/>
      <c r="I1018" s="75"/>
      <c r="J1018" s="75"/>
      <c r="K1018" s="36"/>
      <c r="L1018" s="82"/>
      <c r="M1018" s="82"/>
      <c r="N1018" s="77"/>
      <c r="O1018" s="84" t="s">
        <v>255</v>
      </c>
      <c r="P1018" s="86">
        <v>43157.625648148147</v>
      </c>
      <c r="Q1018" s="84" t="s">
        <v>4356</v>
      </c>
      <c r="R1018" s="84" t="s">
        <v>5599</v>
      </c>
      <c r="S1018" s="84" t="s">
        <v>258</v>
      </c>
      <c r="T1018" s="84" t="s">
        <v>6280</v>
      </c>
      <c r="U1018" s="84"/>
      <c r="V1018" s="84" t="s">
        <v>6836</v>
      </c>
      <c r="W1018" s="86">
        <v>43157.625648148147</v>
      </c>
      <c r="X1018" s="84" t="s">
        <v>8064</v>
      </c>
      <c r="Y1018" s="84"/>
      <c r="Z1018" s="84"/>
      <c r="AA1018" s="90" t="s">
        <v>9777</v>
      </c>
      <c r="AB1018" s="84"/>
      <c r="AC1018" s="84" t="b">
        <v>0</v>
      </c>
      <c r="AD1018" s="84">
        <v>1</v>
      </c>
      <c r="AE1018" s="90" t="s">
        <v>285</v>
      </c>
      <c r="AF1018" s="84" t="b">
        <v>1</v>
      </c>
      <c r="AG1018" s="84" t="s">
        <v>292</v>
      </c>
      <c r="AH1018" s="84"/>
      <c r="AI1018" s="90" t="s">
        <v>11113</v>
      </c>
      <c r="AJ1018" s="84" t="b">
        <v>0</v>
      </c>
      <c r="AK1018" s="84">
        <v>4</v>
      </c>
      <c r="AL1018" s="90" t="s">
        <v>285</v>
      </c>
      <c r="AM1018" s="84" t="s">
        <v>295</v>
      </c>
      <c r="AN1018" s="84" t="b">
        <v>0</v>
      </c>
      <c r="AO1018" s="90" t="s">
        <v>9777</v>
      </c>
      <c r="AP1018" s="84" t="s">
        <v>308</v>
      </c>
      <c r="AQ1018" s="84">
        <v>0</v>
      </c>
      <c r="AR1018" s="84">
        <v>0</v>
      </c>
      <c r="AS1018" s="84"/>
      <c r="AT1018" s="84"/>
      <c r="AU1018" s="84"/>
      <c r="AV1018" s="84"/>
      <c r="AW1018" s="84"/>
      <c r="AX1018" s="84"/>
      <c r="AY1018" s="84"/>
      <c r="AZ1018" s="84"/>
    </row>
    <row r="1019" spans="1:52" x14ac:dyDescent="0.2">
      <c r="A1019" s="69" t="s">
        <v>2824</v>
      </c>
      <c r="B1019" s="69" t="s">
        <v>3994</v>
      </c>
      <c r="C1019" s="70"/>
      <c r="D1019" s="71"/>
      <c r="E1019" s="72"/>
      <c r="F1019" s="73"/>
      <c r="G1019" s="70"/>
      <c r="H1019" s="74"/>
      <c r="I1019" s="75"/>
      <c r="J1019" s="75"/>
      <c r="K1019" s="36"/>
      <c r="L1019" s="82"/>
      <c r="M1019" s="82"/>
      <c r="N1019" s="77"/>
      <c r="O1019" s="84" t="s">
        <v>255</v>
      </c>
      <c r="P1019" s="86">
        <v>43157.86546296296</v>
      </c>
      <c r="Q1019" s="84" t="s">
        <v>4867</v>
      </c>
      <c r="R1019" s="84" t="s">
        <v>5806</v>
      </c>
      <c r="S1019" s="84" t="s">
        <v>258</v>
      </c>
      <c r="T1019" s="84" t="s">
        <v>6291</v>
      </c>
      <c r="U1019" s="84"/>
      <c r="V1019" s="84" t="s">
        <v>7325</v>
      </c>
      <c r="W1019" s="86">
        <v>43157.86546296296</v>
      </c>
      <c r="X1019" s="84" t="s">
        <v>8724</v>
      </c>
      <c r="Y1019" s="84"/>
      <c r="Z1019" s="84"/>
      <c r="AA1019" s="90" t="s">
        <v>10437</v>
      </c>
      <c r="AB1019" s="84"/>
      <c r="AC1019" s="84" t="b">
        <v>0</v>
      </c>
      <c r="AD1019" s="84">
        <v>0</v>
      </c>
      <c r="AE1019" s="90" t="s">
        <v>285</v>
      </c>
      <c r="AF1019" s="84" t="b">
        <v>1</v>
      </c>
      <c r="AG1019" s="84" t="s">
        <v>290</v>
      </c>
      <c r="AH1019" s="84"/>
      <c r="AI1019" s="90" t="s">
        <v>11856</v>
      </c>
      <c r="AJ1019" s="84" t="b">
        <v>0</v>
      </c>
      <c r="AK1019" s="84">
        <v>0</v>
      </c>
      <c r="AL1019" s="90" t="s">
        <v>285</v>
      </c>
      <c r="AM1019" s="84" t="s">
        <v>295</v>
      </c>
      <c r="AN1019" s="84" t="b">
        <v>0</v>
      </c>
      <c r="AO1019" s="90" t="s">
        <v>10437</v>
      </c>
      <c r="AP1019" s="84" t="s">
        <v>179</v>
      </c>
      <c r="AQ1019" s="84">
        <v>0</v>
      </c>
      <c r="AR1019" s="84">
        <v>0</v>
      </c>
      <c r="AS1019" s="84"/>
      <c r="AT1019" s="84"/>
      <c r="AU1019" s="84"/>
      <c r="AV1019" s="84"/>
      <c r="AW1019" s="84"/>
      <c r="AX1019" s="84"/>
      <c r="AY1019" s="84"/>
      <c r="AZ1019" s="84"/>
    </row>
    <row r="1020" spans="1:52" x14ac:dyDescent="0.2">
      <c r="A1020" s="69" t="s">
        <v>2825</v>
      </c>
      <c r="B1020" s="69" t="s">
        <v>2825</v>
      </c>
      <c r="C1020" s="70"/>
      <c r="D1020" s="71"/>
      <c r="E1020" s="72"/>
      <c r="F1020" s="73"/>
      <c r="G1020" s="70"/>
      <c r="H1020" s="74"/>
      <c r="I1020" s="75"/>
      <c r="J1020" s="75"/>
      <c r="K1020" s="36"/>
      <c r="L1020" s="82"/>
      <c r="M1020" s="82"/>
      <c r="N1020" s="77"/>
      <c r="O1020" s="84" t="s">
        <v>179</v>
      </c>
      <c r="P1020" s="86">
        <v>43157.833877314813</v>
      </c>
      <c r="Q1020" s="84" t="s">
        <v>4868</v>
      </c>
      <c r="R1020" s="84" t="s">
        <v>5807</v>
      </c>
      <c r="S1020" s="84" t="s">
        <v>6165</v>
      </c>
      <c r="T1020" s="84" t="s">
        <v>6274</v>
      </c>
      <c r="U1020" s="84"/>
      <c r="V1020" s="84" t="s">
        <v>7326</v>
      </c>
      <c r="W1020" s="86">
        <v>43157.833877314813</v>
      </c>
      <c r="X1020" s="84" t="s">
        <v>8725</v>
      </c>
      <c r="Y1020" s="84"/>
      <c r="Z1020" s="84"/>
      <c r="AA1020" s="90" t="s">
        <v>10438</v>
      </c>
      <c r="AB1020" s="84"/>
      <c r="AC1020" s="84" t="b">
        <v>0</v>
      </c>
      <c r="AD1020" s="84">
        <v>2</v>
      </c>
      <c r="AE1020" s="90" t="s">
        <v>285</v>
      </c>
      <c r="AF1020" s="84" t="b">
        <v>0</v>
      </c>
      <c r="AG1020" s="84" t="s">
        <v>291</v>
      </c>
      <c r="AH1020" s="84"/>
      <c r="AI1020" s="90" t="s">
        <v>285</v>
      </c>
      <c r="AJ1020" s="84" t="b">
        <v>0</v>
      </c>
      <c r="AK1020" s="84">
        <v>3</v>
      </c>
      <c r="AL1020" s="90" t="s">
        <v>285</v>
      </c>
      <c r="AM1020" s="84" t="s">
        <v>11918</v>
      </c>
      <c r="AN1020" s="84" t="b">
        <v>0</v>
      </c>
      <c r="AO1020" s="90" t="s">
        <v>10438</v>
      </c>
      <c r="AP1020" s="84" t="s">
        <v>308</v>
      </c>
      <c r="AQ1020" s="84">
        <v>0</v>
      </c>
      <c r="AR1020" s="84">
        <v>0</v>
      </c>
      <c r="AS1020" s="84"/>
      <c r="AT1020" s="84"/>
      <c r="AU1020" s="84"/>
      <c r="AV1020" s="84"/>
      <c r="AW1020" s="84"/>
      <c r="AX1020" s="84"/>
      <c r="AY1020" s="84"/>
      <c r="AZ1020" s="84"/>
    </row>
    <row r="1021" spans="1:52" x14ac:dyDescent="0.2">
      <c r="A1021" s="69" t="s">
        <v>2826</v>
      </c>
      <c r="B1021" s="69" t="s">
        <v>2825</v>
      </c>
      <c r="C1021" s="70"/>
      <c r="D1021" s="71"/>
      <c r="E1021" s="72"/>
      <c r="F1021" s="73"/>
      <c r="G1021" s="70"/>
      <c r="H1021" s="74"/>
      <c r="I1021" s="75"/>
      <c r="J1021" s="75"/>
      <c r="K1021" s="36"/>
      <c r="L1021" s="82"/>
      <c r="M1021" s="82"/>
      <c r="N1021" s="77"/>
      <c r="O1021" s="84" t="s">
        <v>255</v>
      </c>
      <c r="P1021" s="86">
        <v>43157.86550925926</v>
      </c>
      <c r="Q1021" s="84" t="s">
        <v>4869</v>
      </c>
      <c r="R1021" s="84" t="s">
        <v>5807</v>
      </c>
      <c r="S1021" s="84" t="s">
        <v>6165</v>
      </c>
      <c r="T1021" s="84" t="s">
        <v>6274</v>
      </c>
      <c r="U1021" s="84"/>
      <c r="V1021" s="84" t="s">
        <v>275</v>
      </c>
      <c r="W1021" s="86">
        <v>43157.86550925926</v>
      </c>
      <c r="X1021" s="84" t="s">
        <v>8726</v>
      </c>
      <c r="Y1021" s="84"/>
      <c r="Z1021" s="84"/>
      <c r="AA1021" s="90" t="s">
        <v>10439</v>
      </c>
      <c r="AB1021" s="84"/>
      <c r="AC1021" s="84" t="b">
        <v>0</v>
      </c>
      <c r="AD1021" s="84">
        <v>0</v>
      </c>
      <c r="AE1021" s="90" t="s">
        <v>285</v>
      </c>
      <c r="AF1021" s="84" t="b">
        <v>0</v>
      </c>
      <c r="AG1021" s="84" t="s">
        <v>291</v>
      </c>
      <c r="AH1021" s="84"/>
      <c r="AI1021" s="90" t="s">
        <v>285</v>
      </c>
      <c r="AJ1021" s="84" t="b">
        <v>0</v>
      </c>
      <c r="AK1021" s="84">
        <v>3</v>
      </c>
      <c r="AL1021" s="90" t="s">
        <v>10438</v>
      </c>
      <c r="AM1021" s="84" t="s">
        <v>296</v>
      </c>
      <c r="AN1021" s="84" t="b">
        <v>0</v>
      </c>
      <c r="AO1021" s="90" t="s">
        <v>10438</v>
      </c>
      <c r="AP1021" s="84" t="s">
        <v>179</v>
      </c>
      <c r="AQ1021" s="84">
        <v>0</v>
      </c>
      <c r="AR1021" s="84">
        <v>0</v>
      </c>
      <c r="AS1021" s="84"/>
      <c r="AT1021" s="84"/>
      <c r="AU1021" s="84"/>
      <c r="AV1021" s="84"/>
      <c r="AW1021" s="84"/>
      <c r="AX1021" s="84"/>
      <c r="AY1021" s="84"/>
      <c r="AZ1021" s="84"/>
    </row>
    <row r="1022" spans="1:52" x14ac:dyDescent="0.2">
      <c r="A1022" s="69" t="s">
        <v>2827</v>
      </c>
      <c r="B1022" s="69" t="s">
        <v>3712</v>
      </c>
      <c r="C1022" s="70"/>
      <c r="D1022" s="71"/>
      <c r="E1022" s="72"/>
      <c r="F1022" s="73"/>
      <c r="G1022" s="70"/>
      <c r="H1022" s="74"/>
      <c r="I1022" s="75"/>
      <c r="J1022" s="75"/>
      <c r="K1022" s="36"/>
      <c r="L1022" s="82"/>
      <c r="M1022" s="82"/>
      <c r="N1022" s="77"/>
      <c r="O1022" s="84" t="s">
        <v>255</v>
      </c>
      <c r="P1022" s="86">
        <v>43157.865659722222</v>
      </c>
      <c r="Q1022" s="84" t="s">
        <v>4870</v>
      </c>
      <c r="R1022" s="84"/>
      <c r="S1022" s="84"/>
      <c r="T1022" s="84" t="s">
        <v>6274</v>
      </c>
      <c r="U1022" s="84"/>
      <c r="V1022" s="84" t="s">
        <v>7327</v>
      </c>
      <c r="W1022" s="86">
        <v>43157.865659722222</v>
      </c>
      <c r="X1022" s="84" t="s">
        <v>8727</v>
      </c>
      <c r="Y1022" s="84"/>
      <c r="Z1022" s="84"/>
      <c r="AA1022" s="90" t="s">
        <v>10440</v>
      </c>
      <c r="AB1022" s="90" t="s">
        <v>11553</v>
      </c>
      <c r="AC1022" s="84" t="b">
        <v>0</v>
      </c>
      <c r="AD1022" s="84">
        <v>0</v>
      </c>
      <c r="AE1022" s="90" t="s">
        <v>11719</v>
      </c>
      <c r="AF1022" s="84" t="b">
        <v>0</v>
      </c>
      <c r="AG1022" s="84" t="s">
        <v>290</v>
      </c>
      <c r="AH1022" s="84"/>
      <c r="AI1022" s="90" t="s">
        <v>285</v>
      </c>
      <c r="AJ1022" s="84" t="b">
        <v>0</v>
      </c>
      <c r="AK1022" s="84">
        <v>0</v>
      </c>
      <c r="AL1022" s="90" t="s">
        <v>285</v>
      </c>
      <c r="AM1022" s="84" t="s">
        <v>298</v>
      </c>
      <c r="AN1022" s="84" t="b">
        <v>0</v>
      </c>
      <c r="AO1022" s="90" t="s">
        <v>11553</v>
      </c>
      <c r="AP1022" s="84" t="s">
        <v>179</v>
      </c>
      <c r="AQ1022" s="84">
        <v>0</v>
      </c>
      <c r="AR1022" s="84">
        <v>0</v>
      </c>
      <c r="AS1022" s="84"/>
      <c r="AT1022" s="84"/>
      <c r="AU1022" s="84"/>
      <c r="AV1022" s="84"/>
      <c r="AW1022" s="84"/>
      <c r="AX1022" s="84"/>
      <c r="AY1022" s="84"/>
      <c r="AZ1022" s="84"/>
    </row>
    <row r="1023" spans="1:52" x14ac:dyDescent="0.2">
      <c r="A1023" s="69" t="s">
        <v>2827</v>
      </c>
      <c r="B1023" s="69" t="s">
        <v>3818</v>
      </c>
      <c r="C1023" s="70"/>
      <c r="D1023" s="71"/>
      <c r="E1023" s="72"/>
      <c r="F1023" s="73"/>
      <c r="G1023" s="70"/>
      <c r="H1023" s="74"/>
      <c r="I1023" s="75"/>
      <c r="J1023" s="75"/>
      <c r="K1023" s="36"/>
      <c r="L1023" s="82"/>
      <c r="M1023" s="82"/>
      <c r="N1023" s="77"/>
      <c r="O1023" s="84" t="s">
        <v>256</v>
      </c>
      <c r="P1023" s="86">
        <v>43157.865659722222</v>
      </c>
      <c r="Q1023" s="84" t="s">
        <v>4870</v>
      </c>
      <c r="R1023" s="84"/>
      <c r="S1023" s="84"/>
      <c r="T1023" s="84" t="s">
        <v>6274</v>
      </c>
      <c r="U1023" s="84"/>
      <c r="V1023" s="84" t="s">
        <v>7327</v>
      </c>
      <c r="W1023" s="86">
        <v>43157.865659722222</v>
      </c>
      <c r="X1023" s="84" t="s">
        <v>8727</v>
      </c>
      <c r="Y1023" s="84"/>
      <c r="Z1023" s="84"/>
      <c r="AA1023" s="90" t="s">
        <v>10440</v>
      </c>
      <c r="AB1023" s="90" t="s">
        <v>11553</v>
      </c>
      <c r="AC1023" s="84" t="b">
        <v>0</v>
      </c>
      <c r="AD1023" s="84">
        <v>0</v>
      </c>
      <c r="AE1023" s="90" t="s">
        <v>11719</v>
      </c>
      <c r="AF1023" s="84" t="b">
        <v>0</v>
      </c>
      <c r="AG1023" s="84" t="s">
        <v>290</v>
      </c>
      <c r="AH1023" s="84"/>
      <c r="AI1023" s="90" t="s">
        <v>285</v>
      </c>
      <c r="AJ1023" s="84" t="b">
        <v>0</v>
      </c>
      <c r="AK1023" s="84">
        <v>0</v>
      </c>
      <c r="AL1023" s="90" t="s">
        <v>285</v>
      </c>
      <c r="AM1023" s="84" t="s">
        <v>298</v>
      </c>
      <c r="AN1023" s="84" t="b">
        <v>0</v>
      </c>
      <c r="AO1023" s="90" t="s">
        <v>11553</v>
      </c>
      <c r="AP1023" s="84" t="s">
        <v>179</v>
      </c>
      <c r="AQ1023" s="84">
        <v>0</v>
      </c>
      <c r="AR1023" s="84">
        <v>0</v>
      </c>
      <c r="AS1023" s="84"/>
      <c r="AT1023" s="84"/>
      <c r="AU1023" s="84"/>
      <c r="AV1023" s="84"/>
      <c r="AW1023" s="84"/>
      <c r="AX1023" s="84"/>
      <c r="AY1023" s="84"/>
      <c r="AZ1023" s="84"/>
    </row>
    <row r="1024" spans="1:52" x14ac:dyDescent="0.2">
      <c r="A1024" s="69" t="s">
        <v>844</v>
      </c>
      <c r="B1024" s="69" t="s">
        <v>3664</v>
      </c>
      <c r="C1024" s="70"/>
      <c r="D1024" s="71"/>
      <c r="E1024" s="72"/>
      <c r="F1024" s="73"/>
      <c r="G1024" s="70"/>
      <c r="H1024" s="74"/>
      <c r="I1024" s="75"/>
      <c r="J1024" s="75"/>
      <c r="K1024" s="36"/>
      <c r="L1024" s="82"/>
      <c r="M1024" s="82"/>
      <c r="N1024" s="77"/>
      <c r="O1024" s="84" t="s">
        <v>255</v>
      </c>
      <c r="P1024" s="86">
        <v>43157.865810185183</v>
      </c>
      <c r="Q1024" s="84" t="s">
        <v>4853</v>
      </c>
      <c r="R1024" s="84" t="s">
        <v>5799</v>
      </c>
      <c r="S1024" s="84" t="s">
        <v>258</v>
      </c>
      <c r="T1024" s="84" t="s">
        <v>6274</v>
      </c>
      <c r="U1024" s="84"/>
      <c r="V1024" s="84" t="s">
        <v>971</v>
      </c>
      <c r="W1024" s="86">
        <v>43157.865810185183</v>
      </c>
      <c r="X1024" s="84" t="s">
        <v>8728</v>
      </c>
      <c r="Y1024" s="84"/>
      <c r="Z1024" s="84"/>
      <c r="AA1024" s="90" t="s">
        <v>10441</v>
      </c>
      <c r="AB1024" s="84"/>
      <c r="AC1024" s="84" t="b">
        <v>0</v>
      </c>
      <c r="AD1024" s="84">
        <v>0</v>
      </c>
      <c r="AE1024" s="90" t="s">
        <v>285</v>
      </c>
      <c r="AF1024" s="84" t="b">
        <v>1</v>
      </c>
      <c r="AG1024" s="84" t="s">
        <v>290</v>
      </c>
      <c r="AH1024" s="84"/>
      <c r="AI1024" s="90" t="s">
        <v>11855</v>
      </c>
      <c r="AJ1024" s="84" t="b">
        <v>0</v>
      </c>
      <c r="AK1024" s="84">
        <v>6</v>
      </c>
      <c r="AL1024" s="90" t="s">
        <v>11386</v>
      </c>
      <c r="AM1024" s="84" t="s">
        <v>295</v>
      </c>
      <c r="AN1024" s="84" t="b">
        <v>0</v>
      </c>
      <c r="AO1024" s="90" t="s">
        <v>11386</v>
      </c>
      <c r="AP1024" s="84" t="s">
        <v>179</v>
      </c>
      <c r="AQ1024" s="84">
        <v>0</v>
      </c>
      <c r="AR1024" s="84">
        <v>0</v>
      </c>
      <c r="AS1024" s="84"/>
      <c r="AT1024" s="84"/>
      <c r="AU1024" s="84"/>
      <c r="AV1024" s="84"/>
      <c r="AW1024" s="84"/>
      <c r="AX1024" s="84"/>
      <c r="AY1024" s="84"/>
      <c r="AZ1024" s="84"/>
    </row>
    <row r="1025" spans="1:52" x14ac:dyDescent="0.2">
      <c r="A1025" s="69" t="s">
        <v>2828</v>
      </c>
      <c r="B1025" s="69" t="s">
        <v>2929</v>
      </c>
      <c r="C1025" s="70"/>
      <c r="D1025" s="71"/>
      <c r="E1025" s="72"/>
      <c r="F1025" s="73"/>
      <c r="G1025" s="70"/>
      <c r="H1025" s="74"/>
      <c r="I1025" s="75"/>
      <c r="J1025" s="75"/>
      <c r="K1025" s="36"/>
      <c r="L1025" s="82"/>
      <c r="M1025" s="82"/>
      <c r="N1025" s="77"/>
      <c r="O1025" s="84" t="s">
        <v>255</v>
      </c>
      <c r="P1025" s="86">
        <v>43157.865891203706</v>
      </c>
      <c r="Q1025" s="84" t="s">
        <v>4619</v>
      </c>
      <c r="R1025" s="84" t="s">
        <v>5706</v>
      </c>
      <c r="S1025" s="84" t="s">
        <v>918</v>
      </c>
      <c r="T1025" s="84" t="s">
        <v>6274</v>
      </c>
      <c r="U1025" s="84"/>
      <c r="V1025" s="84" t="s">
        <v>7328</v>
      </c>
      <c r="W1025" s="86">
        <v>43157.865891203706</v>
      </c>
      <c r="X1025" s="84" t="s">
        <v>8729</v>
      </c>
      <c r="Y1025" s="84"/>
      <c r="Z1025" s="84"/>
      <c r="AA1025" s="90" t="s">
        <v>10442</v>
      </c>
      <c r="AB1025" s="84"/>
      <c r="AC1025" s="84" t="b">
        <v>0</v>
      </c>
      <c r="AD1025" s="84">
        <v>0</v>
      </c>
      <c r="AE1025" s="90" t="s">
        <v>285</v>
      </c>
      <c r="AF1025" s="84" t="b">
        <v>0</v>
      </c>
      <c r="AG1025" s="84" t="s">
        <v>290</v>
      </c>
      <c r="AH1025" s="84"/>
      <c r="AI1025" s="90" t="s">
        <v>285</v>
      </c>
      <c r="AJ1025" s="84" t="b">
        <v>0</v>
      </c>
      <c r="AK1025" s="84">
        <v>5</v>
      </c>
      <c r="AL1025" s="90" t="s">
        <v>10555</v>
      </c>
      <c r="AM1025" s="84" t="s">
        <v>295</v>
      </c>
      <c r="AN1025" s="84" t="b">
        <v>0</v>
      </c>
      <c r="AO1025" s="90" t="s">
        <v>10555</v>
      </c>
      <c r="AP1025" s="84" t="s">
        <v>179</v>
      </c>
      <c r="AQ1025" s="84">
        <v>0</v>
      </c>
      <c r="AR1025" s="84">
        <v>0</v>
      </c>
      <c r="AS1025" s="84"/>
      <c r="AT1025" s="84"/>
      <c r="AU1025" s="84"/>
      <c r="AV1025" s="84"/>
      <c r="AW1025" s="84"/>
      <c r="AX1025" s="84"/>
      <c r="AY1025" s="84"/>
      <c r="AZ1025" s="84"/>
    </row>
    <row r="1026" spans="1:52" x14ac:dyDescent="0.2">
      <c r="A1026" s="69" t="s">
        <v>2829</v>
      </c>
      <c r="B1026" s="69" t="s">
        <v>2829</v>
      </c>
      <c r="C1026" s="70"/>
      <c r="D1026" s="71"/>
      <c r="E1026" s="72"/>
      <c r="F1026" s="73"/>
      <c r="G1026" s="70"/>
      <c r="H1026" s="74"/>
      <c r="I1026" s="75"/>
      <c r="J1026" s="75"/>
      <c r="K1026" s="36"/>
      <c r="L1026" s="82"/>
      <c r="M1026" s="82"/>
      <c r="N1026" s="77"/>
      <c r="O1026" s="84" t="s">
        <v>179</v>
      </c>
      <c r="P1026" s="86">
        <v>43157.865925925929</v>
      </c>
      <c r="Q1026" s="84" t="s">
        <v>4871</v>
      </c>
      <c r="R1026" s="84"/>
      <c r="S1026" s="84"/>
      <c r="T1026" s="84" t="s">
        <v>6430</v>
      </c>
      <c r="U1026" s="84"/>
      <c r="V1026" s="84" t="s">
        <v>7329</v>
      </c>
      <c r="W1026" s="86">
        <v>43157.865925925929</v>
      </c>
      <c r="X1026" s="84" t="s">
        <v>8730</v>
      </c>
      <c r="Y1026" s="84"/>
      <c r="Z1026" s="84"/>
      <c r="AA1026" s="90" t="s">
        <v>10443</v>
      </c>
      <c r="AB1026" s="84"/>
      <c r="AC1026" s="84" t="b">
        <v>0</v>
      </c>
      <c r="AD1026" s="84">
        <v>0</v>
      </c>
      <c r="AE1026" s="90" t="s">
        <v>285</v>
      </c>
      <c r="AF1026" s="84" t="b">
        <v>0</v>
      </c>
      <c r="AG1026" s="84" t="s">
        <v>290</v>
      </c>
      <c r="AH1026" s="84"/>
      <c r="AI1026" s="90" t="s">
        <v>285</v>
      </c>
      <c r="AJ1026" s="84" t="b">
        <v>0</v>
      </c>
      <c r="AK1026" s="84">
        <v>0</v>
      </c>
      <c r="AL1026" s="90" t="s">
        <v>285</v>
      </c>
      <c r="AM1026" s="84" t="s">
        <v>295</v>
      </c>
      <c r="AN1026" s="84" t="b">
        <v>0</v>
      </c>
      <c r="AO1026" s="90" t="s">
        <v>10443</v>
      </c>
      <c r="AP1026" s="84" t="s">
        <v>179</v>
      </c>
      <c r="AQ1026" s="84">
        <v>0</v>
      </c>
      <c r="AR1026" s="84">
        <v>0</v>
      </c>
      <c r="AS1026" s="84"/>
      <c r="AT1026" s="84"/>
      <c r="AU1026" s="84"/>
      <c r="AV1026" s="84"/>
      <c r="AW1026" s="84"/>
      <c r="AX1026" s="84"/>
      <c r="AY1026" s="84"/>
      <c r="AZ1026" s="84"/>
    </row>
    <row r="1027" spans="1:52" x14ac:dyDescent="0.2">
      <c r="A1027" s="69" t="s">
        <v>2830</v>
      </c>
      <c r="B1027" s="69" t="s">
        <v>3317</v>
      </c>
      <c r="C1027" s="70"/>
      <c r="D1027" s="71"/>
      <c r="E1027" s="72"/>
      <c r="F1027" s="73"/>
      <c r="G1027" s="70"/>
      <c r="H1027" s="74"/>
      <c r="I1027" s="75"/>
      <c r="J1027" s="75"/>
      <c r="K1027" s="36"/>
      <c r="L1027" s="82"/>
      <c r="M1027" s="82"/>
      <c r="N1027" s="77"/>
      <c r="O1027" s="84" t="s">
        <v>255</v>
      </c>
      <c r="P1027" s="86">
        <v>43157.865995370368</v>
      </c>
      <c r="Q1027" s="84" t="s">
        <v>4476</v>
      </c>
      <c r="R1027" s="84"/>
      <c r="S1027" s="84"/>
      <c r="T1027" s="84" t="s">
        <v>6274</v>
      </c>
      <c r="U1027" s="84"/>
      <c r="V1027" s="84" t="s">
        <v>7330</v>
      </c>
      <c r="W1027" s="86">
        <v>43157.865995370368</v>
      </c>
      <c r="X1027" s="84" t="s">
        <v>8731</v>
      </c>
      <c r="Y1027" s="84"/>
      <c r="Z1027" s="84"/>
      <c r="AA1027" s="90" t="s">
        <v>10444</v>
      </c>
      <c r="AB1027" s="84"/>
      <c r="AC1027" s="84" t="b">
        <v>0</v>
      </c>
      <c r="AD1027" s="84">
        <v>0</v>
      </c>
      <c r="AE1027" s="90" t="s">
        <v>285</v>
      </c>
      <c r="AF1027" s="84" t="b">
        <v>0</v>
      </c>
      <c r="AG1027" s="84" t="s">
        <v>290</v>
      </c>
      <c r="AH1027" s="84"/>
      <c r="AI1027" s="90" t="s">
        <v>285</v>
      </c>
      <c r="AJ1027" s="84" t="b">
        <v>0</v>
      </c>
      <c r="AK1027" s="84">
        <v>83</v>
      </c>
      <c r="AL1027" s="90" t="s">
        <v>10983</v>
      </c>
      <c r="AM1027" s="84" t="s">
        <v>296</v>
      </c>
      <c r="AN1027" s="84" t="b">
        <v>0</v>
      </c>
      <c r="AO1027" s="90" t="s">
        <v>10983</v>
      </c>
      <c r="AP1027" s="84" t="s">
        <v>179</v>
      </c>
      <c r="AQ1027" s="84">
        <v>0</v>
      </c>
      <c r="AR1027" s="84">
        <v>0</v>
      </c>
      <c r="AS1027" s="84"/>
      <c r="AT1027" s="84"/>
      <c r="AU1027" s="84"/>
      <c r="AV1027" s="84"/>
      <c r="AW1027" s="84"/>
      <c r="AX1027" s="84"/>
      <c r="AY1027" s="84"/>
      <c r="AZ1027" s="84"/>
    </row>
    <row r="1028" spans="1:52" x14ac:dyDescent="0.2">
      <c r="A1028" s="69" t="s">
        <v>2831</v>
      </c>
      <c r="B1028" s="69" t="s">
        <v>2831</v>
      </c>
      <c r="C1028" s="70"/>
      <c r="D1028" s="71"/>
      <c r="E1028" s="72"/>
      <c r="F1028" s="73"/>
      <c r="G1028" s="70"/>
      <c r="H1028" s="74"/>
      <c r="I1028" s="75"/>
      <c r="J1028" s="75"/>
      <c r="K1028" s="36"/>
      <c r="L1028" s="82"/>
      <c r="M1028" s="82"/>
      <c r="N1028" s="77"/>
      <c r="O1028" s="84" t="s">
        <v>179</v>
      </c>
      <c r="P1028" s="86">
        <v>43157.831666666665</v>
      </c>
      <c r="Q1028" s="84" t="s">
        <v>4872</v>
      </c>
      <c r="R1028" s="84" t="s">
        <v>5808</v>
      </c>
      <c r="S1028" s="84" t="s">
        <v>925</v>
      </c>
      <c r="T1028" s="84" t="s">
        <v>6431</v>
      </c>
      <c r="U1028" s="84" t="s">
        <v>6696</v>
      </c>
      <c r="V1028" s="84" t="s">
        <v>6696</v>
      </c>
      <c r="W1028" s="86">
        <v>43157.831666666665</v>
      </c>
      <c r="X1028" s="84" t="s">
        <v>8732</v>
      </c>
      <c r="Y1028" s="84"/>
      <c r="Z1028" s="84"/>
      <c r="AA1028" s="90" t="s">
        <v>10445</v>
      </c>
      <c r="AB1028" s="84"/>
      <c r="AC1028" s="84" t="b">
        <v>0</v>
      </c>
      <c r="AD1028" s="84">
        <v>3</v>
      </c>
      <c r="AE1028" s="90" t="s">
        <v>285</v>
      </c>
      <c r="AF1028" s="84" t="b">
        <v>0</v>
      </c>
      <c r="AG1028" s="84" t="s">
        <v>290</v>
      </c>
      <c r="AH1028" s="84"/>
      <c r="AI1028" s="90" t="s">
        <v>285</v>
      </c>
      <c r="AJ1028" s="84" t="b">
        <v>0</v>
      </c>
      <c r="AK1028" s="84">
        <v>2</v>
      </c>
      <c r="AL1028" s="90" t="s">
        <v>285</v>
      </c>
      <c r="AM1028" s="84" t="s">
        <v>307</v>
      </c>
      <c r="AN1028" s="84" t="b">
        <v>0</v>
      </c>
      <c r="AO1028" s="90" t="s">
        <v>10445</v>
      </c>
      <c r="AP1028" s="84" t="s">
        <v>308</v>
      </c>
      <c r="AQ1028" s="84">
        <v>0</v>
      </c>
      <c r="AR1028" s="84">
        <v>0</v>
      </c>
      <c r="AS1028" s="84"/>
      <c r="AT1028" s="84"/>
      <c r="AU1028" s="84"/>
      <c r="AV1028" s="84"/>
      <c r="AW1028" s="84"/>
      <c r="AX1028" s="84"/>
      <c r="AY1028" s="84"/>
      <c r="AZ1028" s="84"/>
    </row>
    <row r="1029" spans="1:52" x14ac:dyDescent="0.2">
      <c r="A1029" s="69" t="s">
        <v>2832</v>
      </c>
      <c r="B1029" s="69" t="s">
        <v>2831</v>
      </c>
      <c r="C1029" s="70"/>
      <c r="D1029" s="71"/>
      <c r="E1029" s="72"/>
      <c r="F1029" s="73"/>
      <c r="G1029" s="70"/>
      <c r="H1029" s="74"/>
      <c r="I1029" s="75"/>
      <c r="J1029" s="75"/>
      <c r="K1029" s="36"/>
      <c r="L1029" s="82"/>
      <c r="M1029" s="82"/>
      <c r="N1029" s="77"/>
      <c r="O1029" s="84" t="s">
        <v>255</v>
      </c>
      <c r="P1029" s="86">
        <v>43157.866249999999</v>
      </c>
      <c r="Q1029" s="84" t="s">
        <v>4483</v>
      </c>
      <c r="R1029" s="84"/>
      <c r="S1029" s="84"/>
      <c r="T1029" s="84" t="s">
        <v>6274</v>
      </c>
      <c r="U1029" s="84"/>
      <c r="V1029" s="84" t="s">
        <v>7331</v>
      </c>
      <c r="W1029" s="86">
        <v>43157.866249999999</v>
      </c>
      <c r="X1029" s="84" t="s">
        <v>8733</v>
      </c>
      <c r="Y1029" s="84"/>
      <c r="Z1029" s="84"/>
      <c r="AA1029" s="90" t="s">
        <v>10446</v>
      </c>
      <c r="AB1029" s="84"/>
      <c r="AC1029" s="84" t="b">
        <v>0</v>
      </c>
      <c r="AD1029" s="84">
        <v>0</v>
      </c>
      <c r="AE1029" s="90" t="s">
        <v>285</v>
      </c>
      <c r="AF1029" s="84" t="b">
        <v>0</v>
      </c>
      <c r="AG1029" s="84" t="s">
        <v>290</v>
      </c>
      <c r="AH1029" s="84"/>
      <c r="AI1029" s="90" t="s">
        <v>285</v>
      </c>
      <c r="AJ1029" s="84" t="b">
        <v>0</v>
      </c>
      <c r="AK1029" s="84">
        <v>2</v>
      </c>
      <c r="AL1029" s="90" t="s">
        <v>10445</v>
      </c>
      <c r="AM1029" s="84" t="s">
        <v>296</v>
      </c>
      <c r="AN1029" s="84" t="b">
        <v>0</v>
      </c>
      <c r="AO1029" s="90" t="s">
        <v>10445</v>
      </c>
      <c r="AP1029" s="84" t="s">
        <v>179</v>
      </c>
      <c r="AQ1029" s="84">
        <v>0</v>
      </c>
      <c r="AR1029" s="84">
        <v>0</v>
      </c>
      <c r="AS1029" s="84"/>
      <c r="AT1029" s="84"/>
      <c r="AU1029" s="84"/>
      <c r="AV1029" s="84"/>
      <c r="AW1029" s="84"/>
      <c r="AX1029" s="84"/>
      <c r="AY1029" s="84"/>
      <c r="AZ1029" s="84"/>
    </row>
    <row r="1030" spans="1:52" x14ac:dyDescent="0.2">
      <c r="A1030" s="69" t="s">
        <v>2833</v>
      </c>
      <c r="B1030" s="69" t="s">
        <v>3817</v>
      </c>
      <c r="C1030" s="70"/>
      <c r="D1030" s="71"/>
      <c r="E1030" s="72"/>
      <c r="F1030" s="73"/>
      <c r="G1030" s="70"/>
      <c r="H1030" s="74"/>
      <c r="I1030" s="75"/>
      <c r="J1030" s="75"/>
      <c r="K1030" s="36"/>
      <c r="L1030" s="82"/>
      <c r="M1030" s="82"/>
      <c r="N1030" s="77"/>
      <c r="O1030" s="84" t="s">
        <v>255</v>
      </c>
      <c r="P1030" s="86">
        <v>43157.866296296299</v>
      </c>
      <c r="Q1030" s="84" t="s">
        <v>4409</v>
      </c>
      <c r="R1030" s="84" t="s">
        <v>5607</v>
      </c>
      <c r="S1030" s="84" t="s">
        <v>6076</v>
      </c>
      <c r="T1030" s="84" t="s">
        <v>6291</v>
      </c>
      <c r="U1030" s="84"/>
      <c r="V1030" s="84" t="s">
        <v>7332</v>
      </c>
      <c r="W1030" s="86">
        <v>43157.866296296299</v>
      </c>
      <c r="X1030" s="84" t="s">
        <v>8734</v>
      </c>
      <c r="Y1030" s="84"/>
      <c r="Z1030" s="84"/>
      <c r="AA1030" s="90" t="s">
        <v>10447</v>
      </c>
      <c r="AB1030" s="84"/>
      <c r="AC1030" s="84" t="b">
        <v>0</v>
      </c>
      <c r="AD1030" s="84">
        <v>0</v>
      </c>
      <c r="AE1030" s="90" t="s">
        <v>285</v>
      </c>
      <c r="AF1030" s="84" t="b">
        <v>0</v>
      </c>
      <c r="AG1030" s="84" t="s">
        <v>290</v>
      </c>
      <c r="AH1030" s="84"/>
      <c r="AI1030" s="90" t="s">
        <v>285</v>
      </c>
      <c r="AJ1030" s="84" t="b">
        <v>0</v>
      </c>
      <c r="AK1030" s="84">
        <v>1818</v>
      </c>
      <c r="AL1030" s="90" t="s">
        <v>11439</v>
      </c>
      <c r="AM1030" s="84" t="s">
        <v>1009</v>
      </c>
      <c r="AN1030" s="84" t="b">
        <v>0</v>
      </c>
      <c r="AO1030" s="90" t="s">
        <v>11439</v>
      </c>
      <c r="AP1030" s="84" t="s">
        <v>179</v>
      </c>
      <c r="AQ1030" s="84">
        <v>0</v>
      </c>
      <c r="AR1030" s="84">
        <v>0</v>
      </c>
      <c r="AS1030" s="84"/>
      <c r="AT1030" s="84"/>
      <c r="AU1030" s="84"/>
      <c r="AV1030" s="84"/>
      <c r="AW1030" s="84"/>
      <c r="AX1030" s="84"/>
      <c r="AY1030" s="84"/>
      <c r="AZ1030" s="84"/>
    </row>
    <row r="1031" spans="1:52" x14ac:dyDescent="0.2">
      <c r="A1031" s="69" t="s">
        <v>2833</v>
      </c>
      <c r="B1031" s="69" t="s">
        <v>3818</v>
      </c>
      <c r="C1031" s="70"/>
      <c r="D1031" s="71"/>
      <c r="E1031" s="72"/>
      <c r="F1031" s="73"/>
      <c r="G1031" s="70"/>
      <c r="H1031" s="74"/>
      <c r="I1031" s="75"/>
      <c r="J1031" s="75"/>
      <c r="K1031" s="36"/>
      <c r="L1031" s="82"/>
      <c r="M1031" s="82"/>
      <c r="N1031" s="77"/>
      <c r="O1031" s="84" t="s">
        <v>255</v>
      </c>
      <c r="P1031" s="86">
        <v>43157.866296296299</v>
      </c>
      <c r="Q1031" s="84" t="s">
        <v>4409</v>
      </c>
      <c r="R1031" s="84" t="s">
        <v>5607</v>
      </c>
      <c r="S1031" s="84" t="s">
        <v>6076</v>
      </c>
      <c r="T1031" s="84" t="s">
        <v>6291</v>
      </c>
      <c r="U1031" s="84"/>
      <c r="V1031" s="84" t="s">
        <v>7332</v>
      </c>
      <c r="W1031" s="86">
        <v>43157.866296296299</v>
      </c>
      <c r="X1031" s="84" t="s">
        <v>8734</v>
      </c>
      <c r="Y1031" s="84"/>
      <c r="Z1031" s="84"/>
      <c r="AA1031" s="90" t="s">
        <v>10447</v>
      </c>
      <c r="AB1031" s="84"/>
      <c r="AC1031" s="84" t="b">
        <v>0</v>
      </c>
      <c r="AD1031" s="84">
        <v>0</v>
      </c>
      <c r="AE1031" s="90" t="s">
        <v>285</v>
      </c>
      <c r="AF1031" s="84" t="b">
        <v>0</v>
      </c>
      <c r="AG1031" s="84" t="s">
        <v>290</v>
      </c>
      <c r="AH1031" s="84"/>
      <c r="AI1031" s="90" t="s">
        <v>285</v>
      </c>
      <c r="AJ1031" s="84" t="b">
        <v>0</v>
      </c>
      <c r="AK1031" s="84">
        <v>1818</v>
      </c>
      <c r="AL1031" s="90" t="s">
        <v>11439</v>
      </c>
      <c r="AM1031" s="84" t="s">
        <v>1009</v>
      </c>
      <c r="AN1031" s="84" t="b">
        <v>0</v>
      </c>
      <c r="AO1031" s="90" t="s">
        <v>11439</v>
      </c>
      <c r="AP1031" s="84" t="s">
        <v>179</v>
      </c>
      <c r="AQ1031" s="84">
        <v>0</v>
      </c>
      <c r="AR1031" s="84">
        <v>0</v>
      </c>
      <c r="AS1031" s="84"/>
      <c r="AT1031" s="84"/>
      <c r="AU1031" s="84"/>
      <c r="AV1031" s="84"/>
      <c r="AW1031" s="84"/>
      <c r="AX1031" s="84"/>
      <c r="AY1031" s="84"/>
      <c r="AZ1031" s="84"/>
    </row>
    <row r="1032" spans="1:52" x14ac:dyDescent="0.2">
      <c r="A1032" s="69" t="s">
        <v>2833</v>
      </c>
      <c r="B1032" s="69" t="s">
        <v>3712</v>
      </c>
      <c r="C1032" s="70"/>
      <c r="D1032" s="71"/>
      <c r="E1032" s="72"/>
      <c r="F1032" s="73"/>
      <c r="G1032" s="70"/>
      <c r="H1032" s="74"/>
      <c r="I1032" s="75"/>
      <c r="J1032" s="75"/>
      <c r="K1032" s="36"/>
      <c r="L1032" s="82"/>
      <c r="M1032" s="82"/>
      <c r="N1032" s="77"/>
      <c r="O1032" s="84" t="s">
        <v>255</v>
      </c>
      <c r="P1032" s="86">
        <v>43157.866296296299</v>
      </c>
      <c r="Q1032" s="84" t="s">
        <v>4409</v>
      </c>
      <c r="R1032" s="84" t="s">
        <v>5607</v>
      </c>
      <c r="S1032" s="84" t="s">
        <v>6076</v>
      </c>
      <c r="T1032" s="84" t="s">
        <v>6291</v>
      </c>
      <c r="U1032" s="84"/>
      <c r="V1032" s="84" t="s">
        <v>7332</v>
      </c>
      <c r="W1032" s="86">
        <v>43157.866296296299</v>
      </c>
      <c r="X1032" s="84" t="s">
        <v>8734</v>
      </c>
      <c r="Y1032" s="84"/>
      <c r="Z1032" s="84"/>
      <c r="AA1032" s="90" t="s">
        <v>10447</v>
      </c>
      <c r="AB1032" s="84"/>
      <c r="AC1032" s="84" t="b">
        <v>0</v>
      </c>
      <c r="AD1032" s="84">
        <v>0</v>
      </c>
      <c r="AE1032" s="90" t="s">
        <v>285</v>
      </c>
      <c r="AF1032" s="84" t="b">
        <v>0</v>
      </c>
      <c r="AG1032" s="84" t="s">
        <v>290</v>
      </c>
      <c r="AH1032" s="84"/>
      <c r="AI1032" s="90" t="s">
        <v>285</v>
      </c>
      <c r="AJ1032" s="84" t="b">
        <v>0</v>
      </c>
      <c r="AK1032" s="84">
        <v>1818</v>
      </c>
      <c r="AL1032" s="90" t="s">
        <v>11439</v>
      </c>
      <c r="AM1032" s="84" t="s">
        <v>1009</v>
      </c>
      <c r="AN1032" s="84" t="b">
        <v>0</v>
      </c>
      <c r="AO1032" s="90" t="s">
        <v>11439</v>
      </c>
      <c r="AP1032" s="84" t="s">
        <v>179</v>
      </c>
      <c r="AQ1032" s="84">
        <v>0</v>
      </c>
      <c r="AR1032" s="84">
        <v>0</v>
      </c>
      <c r="AS1032" s="84"/>
      <c r="AT1032" s="84"/>
      <c r="AU1032" s="84"/>
      <c r="AV1032" s="84"/>
      <c r="AW1032" s="84"/>
      <c r="AX1032" s="84"/>
      <c r="AY1032" s="84"/>
      <c r="AZ1032" s="84"/>
    </row>
    <row r="1033" spans="1:52" x14ac:dyDescent="0.2">
      <c r="A1033" s="69" t="s">
        <v>2834</v>
      </c>
      <c r="B1033" s="69" t="s">
        <v>2834</v>
      </c>
      <c r="C1033" s="70"/>
      <c r="D1033" s="71"/>
      <c r="E1033" s="72"/>
      <c r="F1033" s="73"/>
      <c r="G1033" s="70"/>
      <c r="H1033" s="74"/>
      <c r="I1033" s="75"/>
      <c r="J1033" s="75"/>
      <c r="K1033" s="36"/>
      <c r="L1033" s="82"/>
      <c r="M1033" s="82"/>
      <c r="N1033" s="77"/>
      <c r="O1033" s="84" t="s">
        <v>179</v>
      </c>
      <c r="P1033" s="86">
        <v>43157.866307870368</v>
      </c>
      <c r="Q1033" s="84" t="s">
        <v>4873</v>
      </c>
      <c r="R1033" s="84" t="s">
        <v>5607</v>
      </c>
      <c r="S1033" s="84" t="s">
        <v>6076</v>
      </c>
      <c r="T1033" s="84" t="s">
        <v>6274</v>
      </c>
      <c r="U1033" s="84"/>
      <c r="V1033" s="84" t="s">
        <v>7333</v>
      </c>
      <c r="W1033" s="86">
        <v>43157.866307870368</v>
      </c>
      <c r="X1033" s="84" t="s">
        <v>8735</v>
      </c>
      <c r="Y1033" s="84"/>
      <c r="Z1033" s="84"/>
      <c r="AA1033" s="90" t="s">
        <v>10448</v>
      </c>
      <c r="AB1033" s="84"/>
      <c r="AC1033" s="84" t="b">
        <v>0</v>
      </c>
      <c r="AD1033" s="84">
        <v>0</v>
      </c>
      <c r="AE1033" s="90" t="s">
        <v>285</v>
      </c>
      <c r="AF1033" s="84" t="b">
        <v>0</v>
      </c>
      <c r="AG1033" s="84" t="s">
        <v>290</v>
      </c>
      <c r="AH1033" s="84"/>
      <c r="AI1033" s="90" t="s">
        <v>285</v>
      </c>
      <c r="AJ1033" s="84" t="b">
        <v>0</v>
      </c>
      <c r="AK1033" s="84">
        <v>0</v>
      </c>
      <c r="AL1033" s="90" t="s">
        <v>285</v>
      </c>
      <c r="AM1033" s="84" t="s">
        <v>295</v>
      </c>
      <c r="AN1033" s="84" t="b">
        <v>0</v>
      </c>
      <c r="AO1033" s="90" t="s">
        <v>10448</v>
      </c>
      <c r="AP1033" s="84" t="s">
        <v>179</v>
      </c>
      <c r="AQ1033" s="84">
        <v>0</v>
      </c>
      <c r="AR1033" s="84">
        <v>0</v>
      </c>
      <c r="AS1033" s="84"/>
      <c r="AT1033" s="84"/>
      <c r="AU1033" s="84"/>
      <c r="AV1033" s="84"/>
      <c r="AW1033" s="84"/>
      <c r="AX1033" s="84"/>
      <c r="AY1033" s="84"/>
      <c r="AZ1033" s="84"/>
    </row>
    <row r="1034" spans="1:52" x14ac:dyDescent="0.2">
      <c r="A1034" s="69" t="s">
        <v>2835</v>
      </c>
      <c r="B1034" s="69" t="s">
        <v>3995</v>
      </c>
      <c r="C1034" s="70"/>
      <c r="D1034" s="71"/>
      <c r="E1034" s="72"/>
      <c r="F1034" s="73"/>
      <c r="G1034" s="70"/>
      <c r="H1034" s="74"/>
      <c r="I1034" s="75"/>
      <c r="J1034" s="75"/>
      <c r="K1034" s="36"/>
      <c r="L1034" s="82"/>
      <c r="M1034" s="82"/>
      <c r="N1034" s="77"/>
      <c r="O1034" s="84" t="s">
        <v>255</v>
      </c>
      <c r="P1034" s="86">
        <v>43157.866412037038</v>
      </c>
      <c r="Q1034" s="84" t="s">
        <v>4874</v>
      </c>
      <c r="R1034" s="84"/>
      <c r="S1034" s="84"/>
      <c r="T1034" s="84" t="s">
        <v>6274</v>
      </c>
      <c r="U1034" s="84"/>
      <c r="V1034" s="84" t="s">
        <v>7334</v>
      </c>
      <c r="W1034" s="86">
        <v>43157.866412037038</v>
      </c>
      <c r="X1034" s="84" t="s">
        <v>8736</v>
      </c>
      <c r="Y1034" s="84"/>
      <c r="Z1034" s="84"/>
      <c r="AA1034" s="90" t="s">
        <v>10449</v>
      </c>
      <c r="AB1034" s="90" t="s">
        <v>11554</v>
      </c>
      <c r="AC1034" s="84" t="b">
        <v>0</v>
      </c>
      <c r="AD1034" s="84">
        <v>0</v>
      </c>
      <c r="AE1034" s="90" t="s">
        <v>11720</v>
      </c>
      <c r="AF1034" s="84" t="b">
        <v>0</v>
      </c>
      <c r="AG1034" s="84" t="s">
        <v>292</v>
      </c>
      <c r="AH1034" s="84"/>
      <c r="AI1034" s="90" t="s">
        <v>285</v>
      </c>
      <c r="AJ1034" s="84" t="b">
        <v>0</v>
      </c>
      <c r="AK1034" s="84">
        <v>0</v>
      </c>
      <c r="AL1034" s="90" t="s">
        <v>285</v>
      </c>
      <c r="AM1034" s="84" t="s">
        <v>295</v>
      </c>
      <c r="AN1034" s="84" t="b">
        <v>0</v>
      </c>
      <c r="AO1034" s="90" t="s">
        <v>11554</v>
      </c>
      <c r="AP1034" s="84" t="s">
        <v>179</v>
      </c>
      <c r="AQ1034" s="84">
        <v>0</v>
      </c>
      <c r="AR1034" s="84">
        <v>0</v>
      </c>
      <c r="AS1034" s="84"/>
      <c r="AT1034" s="84"/>
      <c r="AU1034" s="84"/>
      <c r="AV1034" s="84"/>
      <c r="AW1034" s="84"/>
      <c r="AX1034" s="84"/>
      <c r="AY1034" s="84"/>
      <c r="AZ1034" s="84"/>
    </row>
    <row r="1035" spans="1:52" x14ac:dyDescent="0.2">
      <c r="A1035" s="69" t="s">
        <v>2835</v>
      </c>
      <c r="B1035" s="69" t="s">
        <v>3996</v>
      </c>
      <c r="C1035" s="70"/>
      <c r="D1035" s="71"/>
      <c r="E1035" s="72"/>
      <c r="F1035" s="73"/>
      <c r="G1035" s="70"/>
      <c r="H1035" s="74"/>
      <c r="I1035" s="75"/>
      <c r="J1035" s="75"/>
      <c r="K1035" s="36"/>
      <c r="L1035" s="82"/>
      <c r="M1035" s="82"/>
      <c r="N1035" s="77"/>
      <c r="O1035" s="84" t="s">
        <v>256</v>
      </c>
      <c r="P1035" s="86">
        <v>43157.866412037038</v>
      </c>
      <c r="Q1035" s="84" t="s">
        <v>4874</v>
      </c>
      <c r="R1035" s="84"/>
      <c r="S1035" s="84"/>
      <c r="T1035" s="84" t="s">
        <v>6274</v>
      </c>
      <c r="U1035" s="84"/>
      <c r="V1035" s="84" t="s">
        <v>7334</v>
      </c>
      <c r="W1035" s="86">
        <v>43157.866412037038</v>
      </c>
      <c r="X1035" s="84" t="s">
        <v>8736</v>
      </c>
      <c r="Y1035" s="84"/>
      <c r="Z1035" s="84"/>
      <c r="AA1035" s="90" t="s">
        <v>10449</v>
      </c>
      <c r="AB1035" s="90" t="s">
        <v>11554</v>
      </c>
      <c r="AC1035" s="84" t="b">
        <v>0</v>
      </c>
      <c r="AD1035" s="84">
        <v>0</v>
      </c>
      <c r="AE1035" s="90" t="s">
        <v>11720</v>
      </c>
      <c r="AF1035" s="84" t="b">
        <v>0</v>
      </c>
      <c r="AG1035" s="84" t="s">
        <v>292</v>
      </c>
      <c r="AH1035" s="84"/>
      <c r="AI1035" s="90" t="s">
        <v>285</v>
      </c>
      <c r="AJ1035" s="84" t="b">
        <v>0</v>
      </c>
      <c r="AK1035" s="84">
        <v>0</v>
      </c>
      <c r="AL1035" s="90" t="s">
        <v>285</v>
      </c>
      <c r="AM1035" s="84" t="s">
        <v>295</v>
      </c>
      <c r="AN1035" s="84" t="b">
        <v>0</v>
      </c>
      <c r="AO1035" s="90" t="s">
        <v>11554</v>
      </c>
      <c r="AP1035" s="84" t="s">
        <v>179</v>
      </c>
      <c r="AQ1035" s="84">
        <v>0</v>
      </c>
      <c r="AR1035" s="84">
        <v>0</v>
      </c>
      <c r="AS1035" s="84"/>
      <c r="AT1035" s="84"/>
      <c r="AU1035" s="84"/>
      <c r="AV1035" s="84"/>
      <c r="AW1035" s="84"/>
      <c r="AX1035" s="84"/>
      <c r="AY1035" s="84"/>
      <c r="AZ1035" s="84"/>
    </row>
    <row r="1036" spans="1:52" x14ac:dyDescent="0.2">
      <c r="A1036" s="69" t="s">
        <v>2836</v>
      </c>
      <c r="B1036" s="69" t="s">
        <v>3710</v>
      </c>
      <c r="C1036" s="70"/>
      <c r="D1036" s="71"/>
      <c r="E1036" s="72"/>
      <c r="F1036" s="73"/>
      <c r="G1036" s="70"/>
      <c r="H1036" s="74"/>
      <c r="I1036" s="75"/>
      <c r="J1036" s="75"/>
      <c r="K1036" s="36"/>
      <c r="L1036" s="82"/>
      <c r="M1036" s="82"/>
      <c r="N1036" s="77"/>
      <c r="O1036" s="84" t="s">
        <v>255</v>
      </c>
      <c r="P1036" s="86">
        <v>43157.866446759261</v>
      </c>
      <c r="Q1036" s="84" t="s">
        <v>4410</v>
      </c>
      <c r="R1036" s="84"/>
      <c r="S1036" s="84"/>
      <c r="T1036" s="84" t="s">
        <v>6274</v>
      </c>
      <c r="U1036" s="84"/>
      <c r="V1036" s="84" t="s">
        <v>7335</v>
      </c>
      <c r="W1036" s="86">
        <v>43157.866446759261</v>
      </c>
      <c r="X1036" s="84" t="s">
        <v>8737</v>
      </c>
      <c r="Y1036" s="84"/>
      <c r="Z1036" s="84"/>
      <c r="AA1036" s="90" t="s">
        <v>10450</v>
      </c>
      <c r="AB1036" s="84"/>
      <c r="AC1036" s="84" t="b">
        <v>0</v>
      </c>
      <c r="AD1036" s="84">
        <v>0</v>
      </c>
      <c r="AE1036" s="90" t="s">
        <v>285</v>
      </c>
      <c r="AF1036" s="84" t="b">
        <v>0</v>
      </c>
      <c r="AG1036" s="84" t="s">
        <v>2154</v>
      </c>
      <c r="AH1036" s="84"/>
      <c r="AI1036" s="90" t="s">
        <v>285</v>
      </c>
      <c r="AJ1036" s="84" t="b">
        <v>0</v>
      </c>
      <c r="AK1036" s="84">
        <v>220</v>
      </c>
      <c r="AL1036" s="90" t="s">
        <v>11437</v>
      </c>
      <c r="AM1036" s="84" t="s">
        <v>295</v>
      </c>
      <c r="AN1036" s="84" t="b">
        <v>0</v>
      </c>
      <c r="AO1036" s="90" t="s">
        <v>11437</v>
      </c>
      <c r="AP1036" s="84" t="s">
        <v>179</v>
      </c>
      <c r="AQ1036" s="84">
        <v>0</v>
      </c>
      <c r="AR1036" s="84">
        <v>0</v>
      </c>
      <c r="AS1036" s="84"/>
      <c r="AT1036" s="84"/>
      <c r="AU1036" s="84"/>
      <c r="AV1036" s="84"/>
      <c r="AW1036" s="84"/>
      <c r="AX1036" s="84"/>
      <c r="AY1036" s="84"/>
      <c r="AZ1036" s="84"/>
    </row>
    <row r="1037" spans="1:52" x14ac:dyDescent="0.2">
      <c r="A1037" s="69" t="s">
        <v>2837</v>
      </c>
      <c r="B1037" s="69" t="s">
        <v>2838</v>
      </c>
      <c r="C1037" s="70"/>
      <c r="D1037" s="71"/>
      <c r="E1037" s="72"/>
      <c r="F1037" s="73"/>
      <c r="G1037" s="70"/>
      <c r="H1037" s="74"/>
      <c r="I1037" s="75"/>
      <c r="J1037" s="75"/>
      <c r="K1037" s="36"/>
      <c r="L1037" s="82"/>
      <c r="M1037" s="82"/>
      <c r="N1037" s="77"/>
      <c r="O1037" s="84" t="s">
        <v>255</v>
      </c>
      <c r="P1037" s="86">
        <v>43157.73914351852</v>
      </c>
      <c r="Q1037" s="84" t="s">
        <v>4875</v>
      </c>
      <c r="R1037" s="84" t="s">
        <v>5809</v>
      </c>
      <c r="S1037" s="84" t="s">
        <v>6166</v>
      </c>
      <c r="T1037" s="84" t="s">
        <v>6274</v>
      </c>
      <c r="U1037" s="84"/>
      <c r="V1037" s="84" t="s">
        <v>7336</v>
      </c>
      <c r="W1037" s="86">
        <v>43157.73914351852</v>
      </c>
      <c r="X1037" s="84" t="s">
        <v>8738</v>
      </c>
      <c r="Y1037" s="84"/>
      <c r="Z1037" s="84"/>
      <c r="AA1037" s="90" t="s">
        <v>10451</v>
      </c>
      <c r="AB1037" s="84"/>
      <c r="AC1037" s="84" t="b">
        <v>0</v>
      </c>
      <c r="AD1037" s="84">
        <v>1</v>
      </c>
      <c r="AE1037" s="90" t="s">
        <v>285</v>
      </c>
      <c r="AF1037" s="84" t="b">
        <v>0</v>
      </c>
      <c r="AG1037" s="84" t="s">
        <v>290</v>
      </c>
      <c r="AH1037" s="84"/>
      <c r="AI1037" s="90" t="s">
        <v>285</v>
      </c>
      <c r="AJ1037" s="84" t="b">
        <v>0</v>
      </c>
      <c r="AK1037" s="84">
        <v>1</v>
      </c>
      <c r="AL1037" s="90" t="s">
        <v>285</v>
      </c>
      <c r="AM1037" s="84" t="s">
        <v>294</v>
      </c>
      <c r="AN1037" s="84" t="b">
        <v>0</v>
      </c>
      <c r="AO1037" s="90" t="s">
        <v>10451</v>
      </c>
      <c r="AP1037" s="84" t="s">
        <v>308</v>
      </c>
      <c r="AQ1037" s="84">
        <v>0</v>
      </c>
      <c r="AR1037" s="84">
        <v>0</v>
      </c>
      <c r="AS1037" s="84"/>
      <c r="AT1037" s="84"/>
      <c r="AU1037" s="84"/>
      <c r="AV1037" s="84"/>
      <c r="AW1037" s="84"/>
      <c r="AX1037" s="84"/>
      <c r="AY1037" s="84"/>
      <c r="AZ1037" s="84"/>
    </row>
    <row r="1038" spans="1:52" x14ac:dyDescent="0.2">
      <c r="A1038" s="69" t="s">
        <v>2838</v>
      </c>
      <c r="B1038" s="69" t="s">
        <v>3997</v>
      </c>
      <c r="C1038" s="70"/>
      <c r="D1038" s="71"/>
      <c r="E1038" s="72"/>
      <c r="F1038" s="73"/>
      <c r="G1038" s="70"/>
      <c r="H1038" s="74"/>
      <c r="I1038" s="75"/>
      <c r="J1038" s="75"/>
      <c r="K1038" s="36"/>
      <c r="L1038" s="82"/>
      <c r="M1038" s="82"/>
      <c r="N1038" s="77"/>
      <c r="O1038" s="84" t="s">
        <v>255</v>
      </c>
      <c r="P1038" s="86">
        <v>43157.86645833333</v>
      </c>
      <c r="Q1038" s="84" t="s">
        <v>4876</v>
      </c>
      <c r="R1038" s="84" t="s">
        <v>5809</v>
      </c>
      <c r="S1038" s="84" t="s">
        <v>6166</v>
      </c>
      <c r="T1038" s="84" t="s">
        <v>6274</v>
      </c>
      <c r="U1038" s="84"/>
      <c r="V1038" s="84" t="s">
        <v>7337</v>
      </c>
      <c r="W1038" s="86">
        <v>43157.86645833333</v>
      </c>
      <c r="X1038" s="84" t="s">
        <v>8739</v>
      </c>
      <c r="Y1038" s="84"/>
      <c r="Z1038" s="84"/>
      <c r="AA1038" s="90" t="s">
        <v>10452</v>
      </c>
      <c r="AB1038" s="84"/>
      <c r="AC1038" s="84" t="b">
        <v>0</v>
      </c>
      <c r="AD1038" s="84">
        <v>0</v>
      </c>
      <c r="AE1038" s="90" t="s">
        <v>285</v>
      </c>
      <c r="AF1038" s="84" t="b">
        <v>0</v>
      </c>
      <c r="AG1038" s="84" t="s">
        <v>290</v>
      </c>
      <c r="AH1038" s="84"/>
      <c r="AI1038" s="90" t="s">
        <v>285</v>
      </c>
      <c r="AJ1038" s="84" t="b">
        <v>0</v>
      </c>
      <c r="AK1038" s="84">
        <v>1</v>
      </c>
      <c r="AL1038" s="90" t="s">
        <v>10451</v>
      </c>
      <c r="AM1038" s="84" t="s">
        <v>294</v>
      </c>
      <c r="AN1038" s="84" t="b">
        <v>0</v>
      </c>
      <c r="AO1038" s="90" t="s">
        <v>10451</v>
      </c>
      <c r="AP1038" s="84" t="s">
        <v>179</v>
      </c>
      <c r="AQ1038" s="84">
        <v>0</v>
      </c>
      <c r="AR1038" s="84">
        <v>0</v>
      </c>
      <c r="AS1038" s="84"/>
      <c r="AT1038" s="84"/>
      <c r="AU1038" s="84"/>
      <c r="AV1038" s="84"/>
      <c r="AW1038" s="84"/>
      <c r="AX1038" s="84"/>
      <c r="AY1038" s="84"/>
      <c r="AZ1038" s="84"/>
    </row>
    <row r="1039" spans="1:52" x14ac:dyDescent="0.2">
      <c r="A1039" s="69" t="s">
        <v>2838</v>
      </c>
      <c r="B1039" s="69" t="s">
        <v>2837</v>
      </c>
      <c r="C1039" s="70"/>
      <c r="D1039" s="71"/>
      <c r="E1039" s="72"/>
      <c r="F1039" s="73"/>
      <c r="G1039" s="70"/>
      <c r="H1039" s="74"/>
      <c r="I1039" s="75"/>
      <c r="J1039" s="75"/>
      <c r="K1039" s="36"/>
      <c r="L1039" s="82"/>
      <c r="M1039" s="82"/>
      <c r="N1039" s="77"/>
      <c r="O1039" s="84" t="s">
        <v>255</v>
      </c>
      <c r="P1039" s="86">
        <v>43157.86645833333</v>
      </c>
      <c r="Q1039" s="84" t="s">
        <v>4876</v>
      </c>
      <c r="R1039" s="84" t="s">
        <v>5809</v>
      </c>
      <c r="S1039" s="84" t="s">
        <v>6166</v>
      </c>
      <c r="T1039" s="84" t="s">
        <v>6274</v>
      </c>
      <c r="U1039" s="84"/>
      <c r="V1039" s="84" t="s">
        <v>7337</v>
      </c>
      <c r="W1039" s="86">
        <v>43157.86645833333</v>
      </c>
      <c r="X1039" s="84" t="s">
        <v>8739</v>
      </c>
      <c r="Y1039" s="84"/>
      <c r="Z1039" s="84"/>
      <c r="AA1039" s="90" t="s">
        <v>10452</v>
      </c>
      <c r="AB1039" s="84"/>
      <c r="AC1039" s="84" t="b">
        <v>0</v>
      </c>
      <c r="AD1039" s="84">
        <v>0</v>
      </c>
      <c r="AE1039" s="90" t="s">
        <v>285</v>
      </c>
      <c r="AF1039" s="84" t="b">
        <v>0</v>
      </c>
      <c r="AG1039" s="84" t="s">
        <v>290</v>
      </c>
      <c r="AH1039" s="84"/>
      <c r="AI1039" s="90" t="s">
        <v>285</v>
      </c>
      <c r="AJ1039" s="84" t="b">
        <v>0</v>
      </c>
      <c r="AK1039" s="84">
        <v>1</v>
      </c>
      <c r="AL1039" s="90" t="s">
        <v>10451</v>
      </c>
      <c r="AM1039" s="84" t="s">
        <v>294</v>
      </c>
      <c r="AN1039" s="84" t="b">
        <v>0</v>
      </c>
      <c r="AO1039" s="90" t="s">
        <v>10451</v>
      </c>
      <c r="AP1039" s="84" t="s">
        <v>179</v>
      </c>
      <c r="AQ1039" s="84">
        <v>0</v>
      </c>
      <c r="AR1039" s="84">
        <v>0</v>
      </c>
      <c r="AS1039" s="84"/>
      <c r="AT1039" s="84"/>
      <c r="AU1039" s="84"/>
      <c r="AV1039" s="84"/>
      <c r="AW1039" s="84"/>
      <c r="AX1039" s="84"/>
      <c r="AY1039" s="84"/>
      <c r="AZ1039" s="84"/>
    </row>
    <row r="1040" spans="1:52" x14ac:dyDescent="0.2">
      <c r="A1040" s="69" t="s">
        <v>2679</v>
      </c>
      <c r="B1040" s="69" t="s">
        <v>2679</v>
      </c>
      <c r="C1040" s="70"/>
      <c r="D1040" s="71"/>
      <c r="E1040" s="72"/>
      <c r="F1040" s="73"/>
      <c r="G1040" s="70"/>
      <c r="H1040" s="74"/>
      <c r="I1040" s="75"/>
      <c r="J1040" s="75"/>
      <c r="K1040" s="36"/>
      <c r="L1040" s="82"/>
      <c r="M1040" s="82"/>
      <c r="N1040" s="77"/>
      <c r="O1040" s="84" t="s">
        <v>179</v>
      </c>
      <c r="P1040" s="86">
        <v>43157.211805555555</v>
      </c>
      <c r="Q1040" s="84" t="s">
        <v>4877</v>
      </c>
      <c r="R1040" s="84" t="s">
        <v>5810</v>
      </c>
      <c r="S1040" s="84" t="s">
        <v>6146</v>
      </c>
      <c r="T1040" s="84" t="s">
        <v>6432</v>
      </c>
      <c r="U1040" s="84"/>
      <c r="V1040" s="84" t="s">
        <v>7210</v>
      </c>
      <c r="W1040" s="86">
        <v>43157.211805555555</v>
      </c>
      <c r="X1040" s="84" t="s">
        <v>8740</v>
      </c>
      <c r="Y1040" s="84"/>
      <c r="Z1040" s="84"/>
      <c r="AA1040" s="90" t="s">
        <v>10453</v>
      </c>
      <c r="AB1040" s="84"/>
      <c r="AC1040" s="84" t="b">
        <v>0</v>
      </c>
      <c r="AD1040" s="84">
        <v>84</v>
      </c>
      <c r="AE1040" s="90" t="s">
        <v>285</v>
      </c>
      <c r="AF1040" s="84" t="b">
        <v>0</v>
      </c>
      <c r="AG1040" s="84" t="s">
        <v>291</v>
      </c>
      <c r="AH1040" s="84"/>
      <c r="AI1040" s="90" t="s">
        <v>285</v>
      </c>
      <c r="AJ1040" s="84" t="b">
        <v>0</v>
      </c>
      <c r="AK1040" s="84">
        <v>37</v>
      </c>
      <c r="AL1040" s="90" t="s">
        <v>285</v>
      </c>
      <c r="AM1040" s="84" t="s">
        <v>297</v>
      </c>
      <c r="AN1040" s="84" t="b">
        <v>0</v>
      </c>
      <c r="AO1040" s="90" t="s">
        <v>10453</v>
      </c>
      <c r="AP1040" s="84" t="s">
        <v>308</v>
      </c>
      <c r="AQ1040" s="84">
        <v>0</v>
      </c>
      <c r="AR1040" s="84">
        <v>0</v>
      </c>
      <c r="AS1040" s="84"/>
      <c r="AT1040" s="84"/>
      <c r="AU1040" s="84"/>
      <c r="AV1040" s="84"/>
      <c r="AW1040" s="84"/>
      <c r="AX1040" s="84"/>
      <c r="AY1040" s="84"/>
      <c r="AZ1040" s="84"/>
    </row>
    <row r="1041" spans="1:52" x14ac:dyDescent="0.2">
      <c r="A1041" s="69" t="s">
        <v>2839</v>
      </c>
      <c r="B1041" s="69" t="s">
        <v>2679</v>
      </c>
      <c r="C1041" s="70"/>
      <c r="D1041" s="71"/>
      <c r="E1041" s="72"/>
      <c r="F1041" s="73"/>
      <c r="G1041" s="70"/>
      <c r="H1041" s="74"/>
      <c r="I1041" s="75"/>
      <c r="J1041" s="75"/>
      <c r="K1041" s="36"/>
      <c r="L1041" s="82"/>
      <c r="M1041" s="82"/>
      <c r="N1041" s="77"/>
      <c r="O1041" s="84" t="s">
        <v>255</v>
      </c>
      <c r="P1041" s="86">
        <v>43157.866481481484</v>
      </c>
      <c r="Q1041" s="84" t="s">
        <v>4878</v>
      </c>
      <c r="R1041" s="84"/>
      <c r="S1041" s="84"/>
      <c r="T1041" s="84" t="s">
        <v>6432</v>
      </c>
      <c r="U1041" s="84"/>
      <c r="V1041" s="84" t="s">
        <v>7338</v>
      </c>
      <c r="W1041" s="86">
        <v>43157.866481481484</v>
      </c>
      <c r="X1041" s="84" t="s">
        <v>8741</v>
      </c>
      <c r="Y1041" s="84"/>
      <c r="Z1041" s="84"/>
      <c r="AA1041" s="90" t="s">
        <v>10454</v>
      </c>
      <c r="AB1041" s="84"/>
      <c r="AC1041" s="84" t="b">
        <v>0</v>
      </c>
      <c r="AD1041" s="84">
        <v>0</v>
      </c>
      <c r="AE1041" s="90" t="s">
        <v>285</v>
      </c>
      <c r="AF1041" s="84" t="b">
        <v>0</v>
      </c>
      <c r="AG1041" s="84" t="s">
        <v>291</v>
      </c>
      <c r="AH1041" s="84"/>
      <c r="AI1041" s="90" t="s">
        <v>285</v>
      </c>
      <c r="AJ1041" s="84" t="b">
        <v>0</v>
      </c>
      <c r="AK1041" s="84">
        <v>37</v>
      </c>
      <c r="AL1041" s="90" t="s">
        <v>10453</v>
      </c>
      <c r="AM1041" s="84" t="s">
        <v>295</v>
      </c>
      <c r="AN1041" s="84" t="b">
        <v>0</v>
      </c>
      <c r="AO1041" s="90" t="s">
        <v>10453</v>
      </c>
      <c r="AP1041" s="84" t="s">
        <v>179</v>
      </c>
      <c r="AQ1041" s="84">
        <v>0</v>
      </c>
      <c r="AR1041" s="84">
        <v>0</v>
      </c>
      <c r="AS1041" s="84"/>
      <c r="AT1041" s="84"/>
      <c r="AU1041" s="84"/>
      <c r="AV1041" s="84"/>
      <c r="AW1041" s="84"/>
      <c r="AX1041" s="84"/>
      <c r="AY1041" s="84"/>
      <c r="AZ1041" s="84"/>
    </row>
    <row r="1042" spans="1:52" x14ac:dyDescent="0.2">
      <c r="A1042" s="69" t="s">
        <v>2840</v>
      </c>
      <c r="B1042" s="69" t="s">
        <v>3998</v>
      </c>
      <c r="C1042" s="70"/>
      <c r="D1042" s="71"/>
      <c r="E1042" s="72"/>
      <c r="F1042" s="73"/>
      <c r="G1042" s="70"/>
      <c r="H1042" s="74"/>
      <c r="I1042" s="75"/>
      <c r="J1042" s="75"/>
      <c r="K1042" s="36"/>
      <c r="L1042" s="82"/>
      <c r="M1042" s="82"/>
      <c r="N1042" s="77"/>
      <c r="O1042" s="84" t="s">
        <v>255</v>
      </c>
      <c r="P1042" s="86">
        <v>43157.86650462963</v>
      </c>
      <c r="Q1042" s="84" t="s">
        <v>4879</v>
      </c>
      <c r="R1042" s="84" t="s">
        <v>5811</v>
      </c>
      <c r="S1042" s="84" t="s">
        <v>2015</v>
      </c>
      <c r="T1042" s="84" t="s">
        <v>6433</v>
      </c>
      <c r="U1042" s="84"/>
      <c r="V1042" s="84" t="s">
        <v>7339</v>
      </c>
      <c r="W1042" s="86">
        <v>43157.86650462963</v>
      </c>
      <c r="X1042" s="84" t="s">
        <v>8742</v>
      </c>
      <c r="Y1042" s="84"/>
      <c r="Z1042" s="84"/>
      <c r="AA1042" s="90" t="s">
        <v>10455</v>
      </c>
      <c r="AB1042" s="84"/>
      <c r="AC1042" s="84" t="b">
        <v>0</v>
      </c>
      <c r="AD1042" s="84">
        <v>0</v>
      </c>
      <c r="AE1042" s="90" t="s">
        <v>285</v>
      </c>
      <c r="AF1042" s="84" t="b">
        <v>0</v>
      </c>
      <c r="AG1042" s="84" t="s">
        <v>291</v>
      </c>
      <c r="AH1042" s="84"/>
      <c r="AI1042" s="90" t="s">
        <v>285</v>
      </c>
      <c r="AJ1042" s="84" t="b">
        <v>0</v>
      </c>
      <c r="AK1042" s="84">
        <v>0</v>
      </c>
      <c r="AL1042" s="90" t="s">
        <v>285</v>
      </c>
      <c r="AM1042" s="84" t="s">
        <v>294</v>
      </c>
      <c r="AN1042" s="84" t="b">
        <v>0</v>
      </c>
      <c r="AO1042" s="90" t="s">
        <v>10455</v>
      </c>
      <c r="AP1042" s="84" t="s">
        <v>179</v>
      </c>
      <c r="AQ1042" s="84">
        <v>0</v>
      </c>
      <c r="AR1042" s="84">
        <v>0</v>
      </c>
      <c r="AS1042" s="84"/>
      <c r="AT1042" s="84"/>
      <c r="AU1042" s="84"/>
      <c r="AV1042" s="84"/>
      <c r="AW1042" s="84"/>
      <c r="AX1042" s="84"/>
      <c r="AY1042" s="84"/>
      <c r="AZ1042" s="84"/>
    </row>
    <row r="1043" spans="1:52" x14ac:dyDescent="0.2">
      <c r="A1043" s="69" t="s">
        <v>822</v>
      </c>
      <c r="B1043" s="69" t="s">
        <v>3817</v>
      </c>
      <c r="C1043" s="70"/>
      <c r="D1043" s="71"/>
      <c r="E1043" s="72"/>
      <c r="F1043" s="73"/>
      <c r="G1043" s="70"/>
      <c r="H1043" s="74"/>
      <c r="I1043" s="75"/>
      <c r="J1043" s="75"/>
      <c r="K1043" s="36"/>
      <c r="L1043" s="82"/>
      <c r="M1043" s="82"/>
      <c r="N1043" s="77"/>
      <c r="O1043" s="84" t="s">
        <v>255</v>
      </c>
      <c r="P1043" s="86">
        <v>43157.866539351853</v>
      </c>
      <c r="Q1043" s="84" t="s">
        <v>4409</v>
      </c>
      <c r="R1043" s="84" t="s">
        <v>5607</v>
      </c>
      <c r="S1043" s="84" t="s">
        <v>6076</v>
      </c>
      <c r="T1043" s="84" t="s">
        <v>6291</v>
      </c>
      <c r="U1043" s="84"/>
      <c r="V1043" s="84" t="s">
        <v>953</v>
      </c>
      <c r="W1043" s="86">
        <v>43157.866539351853</v>
      </c>
      <c r="X1043" s="84" t="s">
        <v>8743</v>
      </c>
      <c r="Y1043" s="84"/>
      <c r="Z1043" s="84"/>
      <c r="AA1043" s="90" t="s">
        <v>10456</v>
      </c>
      <c r="AB1043" s="84"/>
      <c r="AC1043" s="84" t="b">
        <v>0</v>
      </c>
      <c r="AD1043" s="84">
        <v>0</v>
      </c>
      <c r="AE1043" s="90" t="s">
        <v>285</v>
      </c>
      <c r="AF1043" s="84" t="b">
        <v>0</v>
      </c>
      <c r="AG1043" s="84" t="s">
        <v>290</v>
      </c>
      <c r="AH1043" s="84"/>
      <c r="AI1043" s="90" t="s">
        <v>285</v>
      </c>
      <c r="AJ1043" s="84" t="b">
        <v>0</v>
      </c>
      <c r="AK1043" s="84">
        <v>1818</v>
      </c>
      <c r="AL1043" s="90" t="s">
        <v>11439</v>
      </c>
      <c r="AM1043" s="84" t="s">
        <v>296</v>
      </c>
      <c r="AN1043" s="84" t="b">
        <v>0</v>
      </c>
      <c r="AO1043" s="90" t="s">
        <v>11439</v>
      </c>
      <c r="AP1043" s="84" t="s">
        <v>179</v>
      </c>
      <c r="AQ1043" s="84">
        <v>0</v>
      </c>
      <c r="AR1043" s="84">
        <v>0</v>
      </c>
      <c r="AS1043" s="84"/>
      <c r="AT1043" s="84"/>
      <c r="AU1043" s="84"/>
      <c r="AV1043" s="84"/>
      <c r="AW1043" s="84"/>
      <c r="AX1043" s="84"/>
      <c r="AY1043" s="84"/>
      <c r="AZ1043" s="84"/>
    </row>
    <row r="1044" spans="1:52" x14ac:dyDescent="0.2">
      <c r="A1044" s="69" t="s">
        <v>822</v>
      </c>
      <c r="B1044" s="69" t="s">
        <v>3818</v>
      </c>
      <c r="C1044" s="70"/>
      <c r="D1044" s="71"/>
      <c r="E1044" s="72"/>
      <c r="F1044" s="73"/>
      <c r="G1044" s="70"/>
      <c r="H1044" s="74"/>
      <c r="I1044" s="75"/>
      <c r="J1044" s="75"/>
      <c r="K1044" s="36"/>
      <c r="L1044" s="82"/>
      <c r="M1044" s="82"/>
      <c r="N1044" s="77"/>
      <c r="O1044" s="84" t="s">
        <v>255</v>
      </c>
      <c r="P1044" s="86">
        <v>43157.866539351853</v>
      </c>
      <c r="Q1044" s="84" t="s">
        <v>4409</v>
      </c>
      <c r="R1044" s="84" t="s">
        <v>5607</v>
      </c>
      <c r="S1044" s="84" t="s">
        <v>6076</v>
      </c>
      <c r="T1044" s="84" t="s">
        <v>6291</v>
      </c>
      <c r="U1044" s="84"/>
      <c r="V1044" s="84" t="s">
        <v>953</v>
      </c>
      <c r="W1044" s="86">
        <v>43157.866539351853</v>
      </c>
      <c r="X1044" s="84" t="s">
        <v>8743</v>
      </c>
      <c r="Y1044" s="84"/>
      <c r="Z1044" s="84"/>
      <c r="AA1044" s="90" t="s">
        <v>10456</v>
      </c>
      <c r="AB1044" s="84"/>
      <c r="AC1044" s="84" t="b">
        <v>0</v>
      </c>
      <c r="AD1044" s="84">
        <v>0</v>
      </c>
      <c r="AE1044" s="90" t="s">
        <v>285</v>
      </c>
      <c r="AF1044" s="84" t="b">
        <v>0</v>
      </c>
      <c r="AG1044" s="84" t="s">
        <v>290</v>
      </c>
      <c r="AH1044" s="84"/>
      <c r="AI1044" s="90" t="s">
        <v>285</v>
      </c>
      <c r="AJ1044" s="84" t="b">
        <v>0</v>
      </c>
      <c r="AK1044" s="84">
        <v>1818</v>
      </c>
      <c r="AL1044" s="90" t="s">
        <v>11439</v>
      </c>
      <c r="AM1044" s="84" t="s">
        <v>296</v>
      </c>
      <c r="AN1044" s="84" t="b">
        <v>0</v>
      </c>
      <c r="AO1044" s="90" t="s">
        <v>11439</v>
      </c>
      <c r="AP1044" s="84" t="s">
        <v>179</v>
      </c>
      <c r="AQ1044" s="84">
        <v>0</v>
      </c>
      <c r="AR1044" s="84">
        <v>0</v>
      </c>
      <c r="AS1044" s="84"/>
      <c r="AT1044" s="84"/>
      <c r="AU1044" s="84"/>
      <c r="AV1044" s="84"/>
      <c r="AW1044" s="84"/>
      <c r="AX1044" s="84"/>
      <c r="AY1044" s="84"/>
      <c r="AZ1044" s="84"/>
    </row>
    <row r="1045" spans="1:52" x14ac:dyDescent="0.2">
      <c r="A1045" s="69" t="s">
        <v>822</v>
      </c>
      <c r="B1045" s="69" t="s">
        <v>3712</v>
      </c>
      <c r="C1045" s="70"/>
      <c r="D1045" s="71"/>
      <c r="E1045" s="72"/>
      <c r="F1045" s="73"/>
      <c r="G1045" s="70"/>
      <c r="H1045" s="74"/>
      <c r="I1045" s="75"/>
      <c r="J1045" s="75"/>
      <c r="K1045" s="36"/>
      <c r="L1045" s="82"/>
      <c r="M1045" s="82"/>
      <c r="N1045" s="77"/>
      <c r="O1045" s="84" t="s">
        <v>255</v>
      </c>
      <c r="P1045" s="86">
        <v>43157.866539351853</v>
      </c>
      <c r="Q1045" s="84" t="s">
        <v>4409</v>
      </c>
      <c r="R1045" s="84" t="s">
        <v>5607</v>
      </c>
      <c r="S1045" s="84" t="s">
        <v>6076</v>
      </c>
      <c r="T1045" s="84" t="s">
        <v>6291</v>
      </c>
      <c r="U1045" s="84"/>
      <c r="V1045" s="84" t="s">
        <v>953</v>
      </c>
      <c r="W1045" s="86">
        <v>43157.866539351853</v>
      </c>
      <c r="X1045" s="84" t="s">
        <v>8743</v>
      </c>
      <c r="Y1045" s="84"/>
      <c r="Z1045" s="84"/>
      <c r="AA1045" s="90" t="s">
        <v>10456</v>
      </c>
      <c r="AB1045" s="84"/>
      <c r="AC1045" s="84" t="b">
        <v>0</v>
      </c>
      <c r="AD1045" s="84">
        <v>0</v>
      </c>
      <c r="AE1045" s="90" t="s">
        <v>285</v>
      </c>
      <c r="AF1045" s="84" t="b">
        <v>0</v>
      </c>
      <c r="AG1045" s="84" t="s">
        <v>290</v>
      </c>
      <c r="AH1045" s="84"/>
      <c r="AI1045" s="90" t="s">
        <v>285</v>
      </c>
      <c r="AJ1045" s="84" t="b">
        <v>0</v>
      </c>
      <c r="AK1045" s="84">
        <v>1818</v>
      </c>
      <c r="AL1045" s="90" t="s">
        <v>11439</v>
      </c>
      <c r="AM1045" s="84" t="s">
        <v>296</v>
      </c>
      <c r="AN1045" s="84" t="b">
        <v>0</v>
      </c>
      <c r="AO1045" s="90" t="s">
        <v>11439</v>
      </c>
      <c r="AP1045" s="84" t="s">
        <v>179</v>
      </c>
      <c r="AQ1045" s="84">
        <v>0</v>
      </c>
      <c r="AR1045" s="84">
        <v>0</v>
      </c>
      <c r="AS1045" s="84"/>
      <c r="AT1045" s="84"/>
      <c r="AU1045" s="84"/>
      <c r="AV1045" s="84"/>
      <c r="AW1045" s="84"/>
      <c r="AX1045" s="84"/>
      <c r="AY1045" s="84"/>
      <c r="AZ1045" s="84"/>
    </row>
    <row r="1046" spans="1:52" x14ac:dyDescent="0.2">
      <c r="A1046" s="69" t="s">
        <v>2841</v>
      </c>
      <c r="B1046" s="69" t="s">
        <v>2841</v>
      </c>
      <c r="C1046" s="70"/>
      <c r="D1046" s="71"/>
      <c r="E1046" s="72"/>
      <c r="F1046" s="73"/>
      <c r="G1046" s="70"/>
      <c r="H1046" s="74"/>
      <c r="I1046" s="75"/>
      <c r="J1046" s="75"/>
      <c r="K1046" s="36"/>
      <c r="L1046" s="82"/>
      <c r="M1046" s="82"/>
      <c r="N1046" s="77"/>
      <c r="O1046" s="84" t="s">
        <v>179</v>
      </c>
      <c r="P1046" s="86">
        <v>43156.903310185182</v>
      </c>
      <c r="Q1046" s="84" t="s">
        <v>4880</v>
      </c>
      <c r="R1046" s="84"/>
      <c r="S1046" s="84"/>
      <c r="T1046" s="84" t="s">
        <v>6434</v>
      </c>
      <c r="U1046" s="84" t="s">
        <v>6697</v>
      </c>
      <c r="V1046" s="84" t="s">
        <v>6697</v>
      </c>
      <c r="W1046" s="86">
        <v>43156.903310185182</v>
      </c>
      <c r="X1046" s="84" t="s">
        <v>8744</v>
      </c>
      <c r="Y1046" s="84"/>
      <c r="Z1046" s="84"/>
      <c r="AA1046" s="90" t="s">
        <v>10457</v>
      </c>
      <c r="AB1046" s="84"/>
      <c r="AC1046" s="84" t="b">
        <v>0</v>
      </c>
      <c r="AD1046" s="84">
        <v>16</v>
      </c>
      <c r="AE1046" s="90" t="s">
        <v>285</v>
      </c>
      <c r="AF1046" s="84" t="b">
        <v>0</v>
      </c>
      <c r="AG1046" s="84" t="s">
        <v>290</v>
      </c>
      <c r="AH1046" s="84"/>
      <c r="AI1046" s="90" t="s">
        <v>285</v>
      </c>
      <c r="AJ1046" s="84" t="b">
        <v>0</v>
      </c>
      <c r="AK1046" s="84">
        <v>3</v>
      </c>
      <c r="AL1046" s="90" t="s">
        <v>285</v>
      </c>
      <c r="AM1046" s="84" t="s">
        <v>295</v>
      </c>
      <c r="AN1046" s="84" t="b">
        <v>0</v>
      </c>
      <c r="AO1046" s="90" t="s">
        <v>10457</v>
      </c>
      <c r="AP1046" s="84" t="s">
        <v>308</v>
      </c>
      <c r="AQ1046" s="84">
        <v>0</v>
      </c>
      <c r="AR1046" s="84">
        <v>0</v>
      </c>
      <c r="AS1046" s="84"/>
      <c r="AT1046" s="84"/>
      <c r="AU1046" s="84"/>
      <c r="AV1046" s="84"/>
      <c r="AW1046" s="84"/>
      <c r="AX1046" s="84"/>
      <c r="AY1046" s="84"/>
      <c r="AZ1046" s="84"/>
    </row>
    <row r="1047" spans="1:52" x14ac:dyDescent="0.2">
      <c r="A1047" s="69" t="s">
        <v>2842</v>
      </c>
      <c r="B1047" s="69" t="s">
        <v>2841</v>
      </c>
      <c r="C1047" s="70"/>
      <c r="D1047" s="71"/>
      <c r="E1047" s="72"/>
      <c r="F1047" s="73"/>
      <c r="G1047" s="70"/>
      <c r="H1047" s="74"/>
      <c r="I1047" s="75"/>
      <c r="J1047" s="75"/>
      <c r="K1047" s="36"/>
      <c r="L1047" s="82"/>
      <c r="M1047" s="82"/>
      <c r="N1047" s="77"/>
      <c r="O1047" s="84" t="s">
        <v>255</v>
      </c>
      <c r="P1047" s="86">
        <v>43157.866539351853</v>
      </c>
      <c r="Q1047" s="84" t="s">
        <v>4488</v>
      </c>
      <c r="R1047" s="84"/>
      <c r="S1047" s="84"/>
      <c r="T1047" s="84" t="s">
        <v>6331</v>
      </c>
      <c r="U1047" s="84"/>
      <c r="V1047" s="84" t="s">
        <v>7340</v>
      </c>
      <c r="W1047" s="86">
        <v>43157.866539351853</v>
      </c>
      <c r="X1047" s="84" t="s">
        <v>8745</v>
      </c>
      <c r="Y1047" s="84"/>
      <c r="Z1047" s="84"/>
      <c r="AA1047" s="90" t="s">
        <v>10458</v>
      </c>
      <c r="AB1047" s="84"/>
      <c r="AC1047" s="84" t="b">
        <v>0</v>
      </c>
      <c r="AD1047" s="84">
        <v>0</v>
      </c>
      <c r="AE1047" s="90" t="s">
        <v>285</v>
      </c>
      <c r="AF1047" s="84" t="b">
        <v>0</v>
      </c>
      <c r="AG1047" s="84" t="s">
        <v>290</v>
      </c>
      <c r="AH1047" s="84"/>
      <c r="AI1047" s="90" t="s">
        <v>285</v>
      </c>
      <c r="AJ1047" s="84" t="b">
        <v>0</v>
      </c>
      <c r="AK1047" s="84">
        <v>3</v>
      </c>
      <c r="AL1047" s="90" t="s">
        <v>10457</v>
      </c>
      <c r="AM1047" s="84" t="s">
        <v>294</v>
      </c>
      <c r="AN1047" s="84" t="b">
        <v>0</v>
      </c>
      <c r="AO1047" s="90" t="s">
        <v>10457</v>
      </c>
      <c r="AP1047" s="84" t="s">
        <v>179</v>
      </c>
      <c r="AQ1047" s="84">
        <v>0</v>
      </c>
      <c r="AR1047" s="84">
        <v>0</v>
      </c>
      <c r="AS1047" s="84"/>
      <c r="AT1047" s="84"/>
      <c r="AU1047" s="84"/>
      <c r="AV1047" s="84"/>
      <c r="AW1047" s="84"/>
      <c r="AX1047" s="84"/>
      <c r="AY1047" s="84"/>
      <c r="AZ1047" s="84"/>
    </row>
    <row r="1048" spans="1:52" x14ac:dyDescent="0.2">
      <c r="A1048" s="69" t="s">
        <v>2843</v>
      </c>
      <c r="B1048" s="69" t="s">
        <v>3710</v>
      </c>
      <c r="C1048" s="70"/>
      <c r="D1048" s="71"/>
      <c r="E1048" s="72"/>
      <c r="F1048" s="73"/>
      <c r="G1048" s="70"/>
      <c r="H1048" s="74"/>
      <c r="I1048" s="75"/>
      <c r="J1048" s="75"/>
      <c r="K1048" s="36"/>
      <c r="L1048" s="82"/>
      <c r="M1048" s="82"/>
      <c r="N1048" s="77"/>
      <c r="O1048" s="84" t="s">
        <v>255</v>
      </c>
      <c r="P1048" s="86">
        <v>43157.866585648146</v>
      </c>
      <c r="Q1048" s="84" t="s">
        <v>4410</v>
      </c>
      <c r="R1048" s="84"/>
      <c r="S1048" s="84"/>
      <c r="T1048" s="84" t="s">
        <v>6274</v>
      </c>
      <c r="U1048" s="84"/>
      <c r="V1048" s="84" t="s">
        <v>7341</v>
      </c>
      <c r="W1048" s="86">
        <v>43157.866585648146</v>
      </c>
      <c r="X1048" s="84" t="s">
        <v>8746</v>
      </c>
      <c r="Y1048" s="84"/>
      <c r="Z1048" s="84"/>
      <c r="AA1048" s="90" t="s">
        <v>10459</v>
      </c>
      <c r="AB1048" s="84"/>
      <c r="AC1048" s="84" t="b">
        <v>0</v>
      </c>
      <c r="AD1048" s="84">
        <v>0</v>
      </c>
      <c r="AE1048" s="90" t="s">
        <v>285</v>
      </c>
      <c r="AF1048" s="84" t="b">
        <v>0</v>
      </c>
      <c r="AG1048" s="84" t="s">
        <v>2154</v>
      </c>
      <c r="AH1048" s="84"/>
      <c r="AI1048" s="90" t="s">
        <v>285</v>
      </c>
      <c r="AJ1048" s="84" t="b">
        <v>0</v>
      </c>
      <c r="AK1048" s="84">
        <v>220</v>
      </c>
      <c r="AL1048" s="90" t="s">
        <v>11437</v>
      </c>
      <c r="AM1048" s="84" t="s">
        <v>295</v>
      </c>
      <c r="AN1048" s="84" t="b">
        <v>0</v>
      </c>
      <c r="AO1048" s="90" t="s">
        <v>11437</v>
      </c>
      <c r="AP1048" s="84" t="s">
        <v>179</v>
      </c>
      <c r="AQ1048" s="84">
        <v>0</v>
      </c>
      <c r="AR1048" s="84">
        <v>0</v>
      </c>
      <c r="AS1048" s="84"/>
      <c r="AT1048" s="84"/>
      <c r="AU1048" s="84"/>
      <c r="AV1048" s="84"/>
      <c r="AW1048" s="84"/>
      <c r="AX1048" s="84"/>
      <c r="AY1048" s="84"/>
      <c r="AZ1048" s="84"/>
    </row>
    <row r="1049" spans="1:52" x14ac:dyDescent="0.2">
      <c r="A1049" s="69" t="s">
        <v>2844</v>
      </c>
      <c r="B1049" s="69" t="s">
        <v>2844</v>
      </c>
      <c r="C1049" s="70"/>
      <c r="D1049" s="71"/>
      <c r="E1049" s="72"/>
      <c r="F1049" s="73"/>
      <c r="G1049" s="70"/>
      <c r="H1049" s="74"/>
      <c r="I1049" s="75"/>
      <c r="J1049" s="75"/>
      <c r="K1049" s="36"/>
      <c r="L1049" s="82"/>
      <c r="M1049" s="82"/>
      <c r="N1049" s="77"/>
      <c r="O1049" s="84" t="s">
        <v>179</v>
      </c>
      <c r="P1049" s="86">
        <v>43157.866597222222</v>
      </c>
      <c r="Q1049" s="84" t="s">
        <v>4881</v>
      </c>
      <c r="R1049" s="84"/>
      <c r="S1049" s="84"/>
      <c r="T1049" s="84" t="s">
        <v>6435</v>
      </c>
      <c r="U1049" s="84" t="s">
        <v>6698</v>
      </c>
      <c r="V1049" s="84" t="s">
        <v>6698</v>
      </c>
      <c r="W1049" s="86">
        <v>43157.866597222222</v>
      </c>
      <c r="X1049" s="84" t="s">
        <v>8747</v>
      </c>
      <c r="Y1049" s="84"/>
      <c r="Z1049" s="84"/>
      <c r="AA1049" s="90" t="s">
        <v>10460</v>
      </c>
      <c r="AB1049" s="84"/>
      <c r="AC1049" s="84" t="b">
        <v>0</v>
      </c>
      <c r="AD1049" s="84">
        <v>15</v>
      </c>
      <c r="AE1049" s="90" t="s">
        <v>285</v>
      </c>
      <c r="AF1049" s="84" t="b">
        <v>0</v>
      </c>
      <c r="AG1049" s="84" t="s">
        <v>290</v>
      </c>
      <c r="AH1049" s="84"/>
      <c r="AI1049" s="90" t="s">
        <v>285</v>
      </c>
      <c r="AJ1049" s="84" t="b">
        <v>0</v>
      </c>
      <c r="AK1049" s="84">
        <v>16</v>
      </c>
      <c r="AL1049" s="90" t="s">
        <v>285</v>
      </c>
      <c r="AM1049" s="84" t="s">
        <v>295</v>
      </c>
      <c r="AN1049" s="84" t="b">
        <v>0</v>
      </c>
      <c r="AO1049" s="90" t="s">
        <v>10460</v>
      </c>
      <c r="AP1049" s="84" t="s">
        <v>179</v>
      </c>
      <c r="AQ1049" s="84">
        <v>0</v>
      </c>
      <c r="AR1049" s="84">
        <v>0</v>
      </c>
      <c r="AS1049" s="84"/>
      <c r="AT1049" s="84"/>
      <c r="AU1049" s="84"/>
      <c r="AV1049" s="84"/>
      <c r="AW1049" s="84"/>
      <c r="AX1049" s="84"/>
      <c r="AY1049" s="84"/>
      <c r="AZ1049" s="84"/>
    </row>
    <row r="1050" spans="1:52" x14ac:dyDescent="0.2">
      <c r="A1050" s="69" t="s">
        <v>2845</v>
      </c>
      <c r="B1050" s="69" t="s">
        <v>2845</v>
      </c>
      <c r="C1050" s="70"/>
      <c r="D1050" s="71"/>
      <c r="E1050" s="72"/>
      <c r="F1050" s="73"/>
      <c r="G1050" s="70"/>
      <c r="H1050" s="74"/>
      <c r="I1050" s="75"/>
      <c r="J1050" s="75"/>
      <c r="K1050" s="36"/>
      <c r="L1050" s="82"/>
      <c r="M1050" s="82"/>
      <c r="N1050" s="77"/>
      <c r="O1050" s="84" t="s">
        <v>179</v>
      </c>
      <c r="P1050" s="86">
        <v>43157.866689814815</v>
      </c>
      <c r="Q1050" s="84" t="s">
        <v>4882</v>
      </c>
      <c r="R1050" s="84" t="s">
        <v>5812</v>
      </c>
      <c r="S1050" s="84" t="s">
        <v>6167</v>
      </c>
      <c r="T1050" s="84" t="s">
        <v>6436</v>
      </c>
      <c r="U1050" s="84"/>
      <c r="V1050" s="84" t="s">
        <v>7342</v>
      </c>
      <c r="W1050" s="86">
        <v>43157.866689814815</v>
      </c>
      <c r="X1050" s="84" t="s">
        <v>8748</v>
      </c>
      <c r="Y1050" s="84"/>
      <c r="Z1050" s="84"/>
      <c r="AA1050" s="90" t="s">
        <v>10461</v>
      </c>
      <c r="AB1050" s="84"/>
      <c r="AC1050" s="84" t="b">
        <v>0</v>
      </c>
      <c r="AD1050" s="84">
        <v>0</v>
      </c>
      <c r="AE1050" s="90" t="s">
        <v>285</v>
      </c>
      <c r="AF1050" s="84" t="b">
        <v>0</v>
      </c>
      <c r="AG1050" s="84" t="s">
        <v>291</v>
      </c>
      <c r="AH1050" s="84"/>
      <c r="AI1050" s="90" t="s">
        <v>285</v>
      </c>
      <c r="AJ1050" s="84" t="b">
        <v>0</v>
      </c>
      <c r="AK1050" s="84">
        <v>0</v>
      </c>
      <c r="AL1050" s="90" t="s">
        <v>285</v>
      </c>
      <c r="AM1050" s="84" t="s">
        <v>2845</v>
      </c>
      <c r="AN1050" s="84" t="b">
        <v>0</v>
      </c>
      <c r="AO1050" s="90" t="s">
        <v>10461</v>
      </c>
      <c r="AP1050" s="84" t="s">
        <v>179</v>
      </c>
      <c r="AQ1050" s="84">
        <v>0</v>
      </c>
      <c r="AR1050" s="84">
        <v>0</v>
      </c>
      <c r="AS1050" s="84"/>
      <c r="AT1050" s="84"/>
      <c r="AU1050" s="84"/>
      <c r="AV1050" s="84"/>
      <c r="AW1050" s="84"/>
      <c r="AX1050" s="84"/>
      <c r="AY1050" s="84"/>
      <c r="AZ1050" s="84"/>
    </row>
    <row r="1051" spans="1:52" x14ac:dyDescent="0.2">
      <c r="A1051" s="69" t="s">
        <v>2846</v>
      </c>
      <c r="B1051" s="69" t="s">
        <v>3664</v>
      </c>
      <c r="C1051" s="70"/>
      <c r="D1051" s="71"/>
      <c r="E1051" s="72"/>
      <c r="F1051" s="73"/>
      <c r="G1051" s="70"/>
      <c r="H1051" s="74"/>
      <c r="I1051" s="75"/>
      <c r="J1051" s="75"/>
      <c r="K1051" s="36"/>
      <c r="L1051" s="82"/>
      <c r="M1051" s="82"/>
      <c r="N1051" s="77"/>
      <c r="O1051" s="84" t="s">
        <v>255</v>
      </c>
      <c r="P1051" s="86">
        <v>43157.866759259261</v>
      </c>
      <c r="Q1051" s="84" t="s">
        <v>4853</v>
      </c>
      <c r="R1051" s="84" t="s">
        <v>5799</v>
      </c>
      <c r="S1051" s="84" t="s">
        <v>258</v>
      </c>
      <c r="T1051" s="84" t="s">
        <v>6274</v>
      </c>
      <c r="U1051" s="84"/>
      <c r="V1051" s="84" t="s">
        <v>7343</v>
      </c>
      <c r="W1051" s="86">
        <v>43157.866759259261</v>
      </c>
      <c r="X1051" s="84" t="s">
        <v>8749</v>
      </c>
      <c r="Y1051" s="84"/>
      <c r="Z1051" s="84"/>
      <c r="AA1051" s="90" t="s">
        <v>10462</v>
      </c>
      <c r="AB1051" s="84"/>
      <c r="AC1051" s="84" t="b">
        <v>0</v>
      </c>
      <c r="AD1051" s="84">
        <v>0</v>
      </c>
      <c r="AE1051" s="90" t="s">
        <v>285</v>
      </c>
      <c r="AF1051" s="84" t="b">
        <v>1</v>
      </c>
      <c r="AG1051" s="84" t="s">
        <v>290</v>
      </c>
      <c r="AH1051" s="84"/>
      <c r="AI1051" s="90" t="s">
        <v>11855</v>
      </c>
      <c r="AJ1051" s="84" t="b">
        <v>0</v>
      </c>
      <c r="AK1051" s="84">
        <v>6</v>
      </c>
      <c r="AL1051" s="90" t="s">
        <v>11386</v>
      </c>
      <c r="AM1051" s="84" t="s">
        <v>298</v>
      </c>
      <c r="AN1051" s="84" t="b">
        <v>0</v>
      </c>
      <c r="AO1051" s="90" t="s">
        <v>11386</v>
      </c>
      <c r="AP1051" s="84" t="s">
        <v>179</v>
      </c>
      <c r="AQ1051" s="84">
        <v>0</v>
      </c>
      <c r="AR1051" s="84">
        <v>0</v>
      </c>
      <c r="AS1051" s="84"/>
      <c r="AT1051" s="84"/>
      <c r="AU1051" s="84"/>
      <c r="AV1051" s="84"/>
      <c r="AW1051" s="84"/>
      <c r="AX1051" s="84"/>
      <c r="AY1051" s="84"/>
      <c r="AZ1051" s="84"/>
    </row>
    <row r="1052" spans="1:52" x14ac:dyDescent="0.2">
      <c r="A1052" s="69" t="s">
        <v>2847</v>
      </c>
      <c r="B1052" s="69" t="s">
        <v>2848</v>
      </c>
      <c r="C1052" s="70"/>
      <c r="D1052" s="71"/>
      <c r="E1052" s="72"/>
      <c r="F1052" s="73"/>
      <c r="G1052" s="70"/>
      <c r="H1052" s="74"/>
      <c r="I1052" s="75"/>
      <c r="J1052" s="75"/>
      <c r="K1052" s="36"/>
      <c r="L1052" s="82"/>
      <c r="M1052" s="82"/>
      <c r="N1052" s="77"/>
      <c r="O1052" s="84" t="s">
        <v>255</v>
      </c>
      <c r="P1052" s="86">
        <v>43157.866805555554</v>
      </c>
      <c r="Q1052" s="84" t="s">
        <v>4883</v>
      </c>
      <c r="R1052" s="84" t="s">
        <v>5813</v>
      </c>
      <c r="S1052" s="84" t="s">
        <v>6168</v>
      </c>
      <c r="T1052" s="84" t="s">
        <v>6274</v>
      </c>
      <c r="U1052" s="84" t="s">
        <v>6699</v>
      </c>
      <c r="V1052" s="84" t="s">
        <v>6699</v>
      </c>
      <c r="W1052" s="86">
        <v>43157.866805555554</v>
      </c>
      <c r="X1052" s="84" t="s">
        <v>8750</v>
      </c>
      <c r="Y1052" s="84"/>
      <c r="Z1052" s="84"/>
      <c r="AA1052" s="90" t="s">
        <v>10463</v>
      </c>
      <c r="AB1052" s="84"/>
      <c r="AC1052" s="84" t="b">
        <v>0</v>
      </c>
      <c r="AD1052" s="84">
        <v>0</v>
      </c>
      <c r="AE1052" s="90" t="s">
        <v>285</v>
      </c>
      <c r="AF1052" s="84" t="b">
        <v>0</v>
      </c>
      <c r="AG1052" s="84" t="s">
        <v>290</v>
      </c>
      <c r="AH1052" s="84"/>
      <c r="AI1052" s="90" t="s">
        <v>285</v>
      </c>
      <c r="AJ1052" s="84" t="b">
        <v>0</v>
      </c>
      <c r="AK1052" s="84">
        <v>3</v>
      </c>
      <c r="AL1052" s="90" t="s">
        <v>10464</v>
      </c>
      <c r="AM1052" s="84" t="s">
        <v>294</v>
      </c>
      <c r="AN1052" s="84" t="b">
        <v>0</v>
      </c>
      <c r="AO1052" s="90" t="s">
        <v>10464</v>
      </c>
      <c r="AP1052" s="84" t="s">
        <v>179</v>
      </c>
      <c r="AQ1052" s="84">
        <v>0</v>
      </c>
      <c r="AR1052" s="84">
        <v>0</v>
      </c>
      <c r="AS1052" s="84"/>
      <c r="AT1052" s="84"/>
      <c r="AU1052" s="84"/>
      <c r="AV1052" s="84"/>
      <c r="AW1052" s="84"/>
      <c r="AX1052" s="84"/>
      <c r="AY1052" s="84"/>
      <c r="AZ1052" s="84"/>
    </row>
    <row r="1053" spans="1:52" x14ac:dyDescent="0.2">
      <c r="A1053" s="69" t="s">
        <v>2848</v>
      </c>
      <c r="B1053" s="69" t="s">
        <v>2848</v>
      </c>
      <c r="C1053" s="70"/>
      <c r="D1053" s="71"/>
      <c r="E1053" s="72"/>
      <c r="F1053" s="73"/>
      <c r="G1053" s="70"/>
      <c r="H1053" s="74"/>
      <c r="I1053" s="75"/>
      <c r="J1053" s="75"/>
      <c r="K1053" s="36"/>
      <c r="L1053" s="82"/>
      <c r="M1053" s="82"/>
      <c r="N1053" s="77"/>
      <c r="O1053" s="84" t="s">
        <v>179</v>
      </c>
      <c r="P1053" s="86">
        <v>43157.865381944444</v>
      </c>
      <c r="Q1053" s="84" t="s">
        <v>4884</v>
      </c>
      <c r="R1053" s="84" t="s">
        <v>5813</v>
      </c>
      <c r="S1053" s="84" t="s">
        <v>6168</v>
      </c>
      <c r="T1053" s="84" t="s">
        <v>6274</v>
      </c>
      <c r="U1053" s="84" t="s">
        <v>6699</v>
      </c>
      <c r="V1053" s="84" t="s">
        <v>6699</v>
      </c>
      <c r="W1053" s="86">
        <v>43157.865381944444</v>
      </c>
      <c r="X1053" s="84" t="s">
        <v>8751</v>
      </c>
      <c r="Y1053" s="84"/>
      <c r="Z1053" s="84"/>
      <c r="AA1053" s="90" t="s">
        <v>10464</v>
      </c>
      <c r="AB1053" s="84"/>
      <c r="AC1053" s="84" t="b">
        <v>0</v>
      </c>
      <c r="AD1053" s="84">
        <v>6</v>
      </c>
      <c r="AE1053" s="90" t="s">
        <v>285</v>
      </c>
      <c r="AF1053" s="84" t="b">
        <v>0</v>
      </c>
      <c r="AG1053" s="84" t="s">
        <v>290</v>
      </c>
      <c r="AH1053" s="84"/>
      <c r="AI1053" s="90" t="s">
        <v>285</v>
      </c>
      <c r="AJ1053" s="84" t="b">
        <v>0</v>
      </c>
      <c r="AK1053" s="84">
        <v>3</v>
      </c>
      <c r="AL1053" s="90" t="s">
        <v>285</v>
      </c>
      <c r="AM1053" s="84" t="s">
        <v>11904</v>
      </c>
      <c r="AN1053" s="84" t="b">
        <v>0</v>
      </c>
      <c r="AO1053" s="90" t="s">
        <v>10464</v>
      </c>
      <c r="AP1053" s="84" t="s">
        <v>179</v>
      </c>
      <c r="AQ1053" s="84">
        <v>0</v>
      </c>
      <c r="AR1053" s="84">
        <v>0</v>
      </c>
      <c r="AS1053" s="84"/>
      <c r="AT1053" s="84"/>
      <c r="AU1053" s="84"/>
      <c r="AV1053" s="84"/>
      <c r="AW1053" s="84"/>
      <c r="AX1053" s="84"/>
      <c r="AY1053" s="84"/>
      <c r="AZ1053" s="84"/>
    </row>
    <row r="1054" spans="1:52" x14ac:dyDescent="0.2">
      <c r="A1054" s="69" t="s">
        <v>2849</v>
      </c>
      <c r="B1054" s="69" t="s">
        <v>2848</v>
      </c>
      <c r="C1054" s="70"/>
      <c r="D1054" s="71"/>
      <c r="E1054" s="72"/>
      <c r="F1054" s="73"/>
      <c r="G1054" s="70"/>
      <c r="H1054" s="74"/>
      <c r="I1054" s="75"/>
      <c r="J1054" s="75"/>
      <c r="K1054" s="36"/>
      <c r="L1054" s="82"/>
      <c r="M1054" s="82"/>
      <c r="N1054" s="77"/>
      <c r="O1054" s="84" t="s">
        <v>255</v>
      </c>
      <c r="P1054" s="86">
        <v>43157.866851851853</v>
      </c>
      <c r="Q1054" s="84" t="s">
        <v>4883</v>
      </c>
      <c r="R1054" s="84" t="s">
        <v>5813</v>
      </c>
      <c r="S1054" s="84" t="s">
        <v>6168</v>
      </c>
      <c r="T1054" s="84" t="s">
        <v>6274</v>
      </c>
      <c r="U1054" s="84" t="s">
        <v>6699</v>
      </c>
      <c r="V1054" s="84" t="s">
        <v>6699</v>
      </c>
      <c r="W1054" s="86">
        <v>43157.866851851853</v>
      </c>
      <c r="X1054" s="84" t="s">
        <v>8752</v>
      </c>
      <c r="Y1054" s="84"/>
      <c r="Z1054" s="84"/>
      <c r="AA1054" s="90" t="s">
        <v>10465</v>
      </c>
      <c r="AB1054" s="84"/>
      <c r="AC1054" s="84" t="b">
        <v>0</v>
      </c>
      <c r="AD1054" s="84">
        <v>0</v>
      </c>
      <c r="AE1054" s="90" t="s">
        <v>285</v>
      </c>
      <c r="AF1054" s="84" t="b">
        <v>0</v>
      </c>
      <c r="AG1054" s="84" t="s">
        <v>290</v>
      </c>
      <c r="AH1054" s="84"/>
      <c r="AI1054" s="90" t="s">
        <v>285</v>
      </c>
      <c r="AJ1054" s="84" t="b">
        <v>0</v>
      </c>
      <c r="AK1054" s="84">
        <v>3</v>
      </c>
      <c r="AL1054" s="90" t="s">
        <v>10464</v>
      </c>
      <c r="AM1054" s="84" t="s">
        <v>295</v>
      </c>
      <c r="AN1054" s="84" t="b">
        <v>0</v>
      </c>
      <c r="AO1054" s="90" t="s">
        <v>10464</v>
      </c>
      <c r="AP1054" s="84" t="s">
        <v>179</v>
      </c>
      <c r="AQ1054" s="84">
        <v>0</v>
      </c>
      <c r="AR1054" s="84">
        <v>0</v>
      </c>
      <c r="AS1054" s="84"/>
      <c r="AT1054" s="84"/>
      <c r="AU1054" s="84"/>
      <c r="AV1054" s="84"/>
      <c r="AW1054" s="84"/>
      <c r="AX1054" s="84"/>
      <c r="AY1054" s="84"/>
      <c r="AZ1054" s="84"/>
    </row>
    <row r="1055" spans="1:52" x14ac:dyDescent="0.2">
      <c r="A1055" s="69" t="s">
        <v>1986</v>
      </c>
      <c r="B1055" s="69" t="s">
        <v>1986</v>
      </c>
      <c r="C1055" s="70"/>
      <c r="D1055" s="71"/>
      <c r="E1055" s="72"/>
      <c r="F1055" s="73"/>
      <c r="G1055" s="70"/>
      <c r="H1055" s="74"/>
      <c r="I1055" s="75"/>
      <c r="J1055" s="75"/>
      <c r="K1055" s="36"/>
      <c r="L1055" s="82"/>
      <c r="M1055" s="82"/>
      <c r="N1055" s="77"/>
      <c r="O1055" s="84" t="s">
        <v>179</v>
      </c>
      <c r="P1055" s="86">
        <v>43157.866493055553</v>
      </c>
      <c r="Q1055" s="84" t="s">
        <v>4885</v>
      </c>
      <c r="R1055" s="84" t="s">
        <v>5814</v>
      </c>
      <c r="S1055" s="84" t="s">
        <v>258</v>
      </c>
      <c r="T1055" s="84" t="s">
        <v>6437</v>
      </c>
      <c r="U1055" s="84"/>
      <c r="V1055" s="84" t="s">
        <v>2017</v>
      </c>
      <c r="W1055" s="86">
        <v>43157.866493055553</v>
      </c>
      <c r="X1055" s="84" t="s">
        <v>8753</v>
      </c>
      <c r="Y1055" s="84"/>
      <c r="Z1055" s="84"/>
      <c r="AA1055" s="90" t="s">
        <v>10466</v>
      </c>
      <c r="AB1055" s="84"/>
      <c r="AC1055" s="84" t="b">
        <v>0</v>
      </c>
      <c r="AD1055" s="84">
        <v>0</v>
      </c>
      <c r="AE1055" s="90" t="s">
        <v>285</v>
      </c>
      <c r="AF1055" s="84" t="b">
        <v>1</v>
      </c>
      <c r="AG1055" s="84" t="s">
        <v>292</v>
      </c>
      <c r="AH1055" s="84"/>
      <c r="AI1055" s="90" t="s">
        <v>11857</v>
      </c>
      <c r="AJ1055" s="84" t="b">
        <v>0</v>
      </c>
      <c r="AK1055" s="84">
        <v>1</v>
      </c>
      <c r="AL1055" s="90" t="s">
        <v>285</v>
      </c>
      <c r="AM1055" s="84" t="s">
        <v>294</v>
      </c>
      <c r="AN1055" s="84" t="b">
        <v>0</v>
      </c>
      <c r="AO1055" s="90" t="s">
        <v>10466</v>
      </c>
      <c r="AP1055" s="84" t="s">
        <v>179</v>
      </c>
      <c r="AQ1055" s="84">
        <v>0</v>
      </c>
      <c r="AR1055" s="84">
        <v>0</v>
      </c>
      <c r="AS1055" s="84"/>
      <c r="AT1055" s="84"/>
      <c r="AU1055" s="84"/>
      <c r="AV1055" s="84"/>
      <c r="AW1055" s="84"/>
      <c r="AX1055" s="84"/>
      <c r="AY1055" s="84"/>
      <c r="AZ1055" s="84"/>
    </row>
    <row r="1056" spans="1:52" x14ac:dyDescent="0.2">
      <c r="A1056" s="69" t="s">
        <v>855</v>
      </c>
      <c r="B1056" s="69" t="s">
        <v>1986</v>
      </c>
      <c r="C1056" s="70"/>
      <c r="D1056" s="71"/>
      <c r="E1056" s="72"/>
      <c r="F1056" s="73"/>
      <c r="G1056" s="70"/>
      <c r="H1056" s="74"/>
      <c r="I1056" s="75"/>
      <c r="J1056" s="75"/>
      <c r="K1056" s="36"/>
      <c r="L1056" s="82"/>
      <c r="M1056" s="82"/>
      <c r="N1056" s="77"/>
      <c r="O1056" s="84" t="s">
        <v>255</v>
      </c>
      <c r="P1056" s="86">
        <v>43157.866944444446</v>
      </c>
      <c r="Q1056" s="84" t="s">
        <v>4886</v>
      </c>
      <c r="R1056" s="84" t="s">
        <v>5814</v>
      </c>
      <c r="S1056" s="84" t="s">
        <v>258</v>
      </c>
      <c r="T1056" s="84" t="s">
        <v>6437</v>
      </c>
      <c r="U1056" s="84"/>
      <c r="V1056" s="84" t="s">
        <v>982</v>
      </c>
      <c r="W1056" s="86">
        <v>43157.866944444446</v>
      </c>
      <c r="X1056" s="84" t="s">
        <v>8754</v>
      </c>
      <c r="Y1056" s="84"/>
      <c r="Z1056" s="84"/>
      <c r="AA1056" s="90" t="s">
        <v>10467</v>
      </c>
      <c r="AB1056" s="84"/>
      <c r="AC1056" s="84" t="b">
        <v>0</v>
      </c>
      <c r="AD1056" s="84">
        <v>0</v>
      </c>
      <c r="AE1056" s="90" t="s">
        <v>285</v>
      </c>
      <c r="AF1056" s="84" t="b">
        <v>1</v>
      </c>
      <c r="AG1056" s="84" t="s">
        <v>292</v>
      </c>
      <c r="AH1056" s="84"/>
      <c r="AI1056" s="90" t="s">
        <v>11857</v>
      </c>
      <c r="AJ1056" s="84" t="b">
        <v>0</v>
      </c>
      <c r="AK1056" s="84">
        <v>1</v>
      </c>
      <c r="AL1056" s="90" t="s">
        <v>10466</v>
      </c>
      <c r="AM1056" s="84" t="s">
        <v>1018</v>
      </c>
      <c r="AN1056" s="84" t="b">
        <v>0</v>
      </c>
      <c r="AO1056" s="90" t="s">
        <v>10466</v>
      </c>
      <c r="AP1056" s="84" t="s">
        <v>179</v>
      </c>
      <c r="AQ1056" s="84">
        <v>0</v>
      </c>
      <c r="AR1056" s="84">
        <v>0</v>
      </c>
      <c r="AS1056" s="84"/>
      <c r="AT1056" s="84"/>
      <c r="AU1056" s="84"/>
      <c r="AV1056" s="84"/>
      <c r="AW1056" s="84"/>
      <c r="AX1056" s="84"/>
      <c r="AY1056" s="84"/>
      <c r="AZ1056" s="84"/>
    </row>
    <row r="1057" spans="1:52" x14ac:dyDescent="0.2">
      <c r="A1057" s="69" t="s">
        <v>2850</v>
      </c>
      <c r="B1057" s="69" t="s">
        <v>3718</v>
      </c>
      <c r="C1057" s="70"/>
      <c r="D1057" s="71"/>
      <c r="E1057" s="72"/>
      <c r="F1057" s="73"/>
      <c r="G1057" s="70"/>
      <c r="H1057" s="74"/>
      <c r="I1057" s="75"/>
      <c r="J1057" s="75"/>
      <c r="K1057" s="36"/>
      <c r="L1057" s="82"/>
      <c r="M1057" s="82"/>
      <c r="N1057" s="77"/>
      <c r="O1057" s="84" t="s">
        <v>255</v>
      </c>
      <c r="P1057" s="86">
        <v>43157.866967592592</v>
      </c>
      <c r="Q1057" s="84" t="s">
        <v>4461</v>
      </c>
      <c r="R1057" s="84"/>
      <c r="S1057" s="84"/>
      <c r="T1057" s="84" t="s">
        <v>6323</v>
      </c>
      <c r="U1057" s="84"/>
      <c r="V1057" s="84" t="s">
        <v>7344</v>
      </c>
      <c r="W1057" s="86">
        <v>43157.866967592592</v>
      </c>
      <c r="X1057" s="84" t="s">
        <v>8755</v>
      </c>
      <c r="Y1057" s="84"/>
      <c r="Z1057" s="84"/>
      <c r="AA1057" s="90" t="s">
        <v>10468</v>
      </c>
      <c r="AB1057" s="84"/>
      <c r="AC1057" s="84" t="b">
        <v>0</v>
      </c>
      <c r="AD1057" s="84">
        <v>0</v>
      </c>
      <c r="AE1057" s="90" t="s">
        <v>285</v>
      </c>
      <c r="AF1057" s="84" t="b">
        <v>0</v>
      </c>
      <c r="AG1057" s="84" t="s">
        <v>290</v>
      </c>
      <c r="AH1057" s="84"/>
      <c r="AI1057" s="90" t="s">
        <v>285</v>
      </c>
      <c r="AJ1057" s="84" t="b">
        <v>0</v>
      </c>
      <c r="AK1057" s="84">
        <v>25</v>
      </c>
      <c r="AL1057" s="90" t="s">
        <v>11446</v>
      </c>
      <c r="AM1057" s="84" t="s">
        <v>296</v>
      </c>
      <c r="AN1057" s="84" t="b">
        <v>0</v>
      </c>
      <c r="AO1057" s="90" t="s">
        <v>11446</v>
      </c>
      <c r="AP1057" s="84" t="s">
        <v>179</v>
      </c>
      <c r="AQ1057" s="84">
        <v>0</v>
      </c>
      <c r="AR1057" s="84">
        <v>0</v>
      </c>
      <c r="AS1057" s="84"/>
      <c r="AT1057" s="84"/>
      <c r="AU1057" s="84"/>
      <c r="AV1057" s="84"/>
      <c r="AW1057" s="84"/>
      <c r="AX1057" s="84"/>
      <c r="AY1057" s="84"/>
      <c r="AZ1057" s="84"/>
    </row>
    <row r="1058" spans="1:52" x14ac:dyDescent="0.2">
      <c r="A1058" s="69" t="s">
        <v>2851</v>
      </c>
      <c r="B1058" s="69" t="s">
        <v>2851</v>
      </c>
      <c r="C1058" s="70"/>
      <c r="D1058" s="71"/>
      <c r="E1058" s="72"/>
      <c r="F1058" s="73"/>
      <c r="G1058" s="70"/>
      <c r="H1058" s="74"/>
      <c r="I1058" s="75"/>
      <c r="J1058" s="75"/>
      <c r="K1058" s="36"/>
      <c r="L1058" s="82"/>
      <c r="M1058" s="82"/>
      <c r="N1058" s="77"/>
      <c r="O1058" s="84" t="s">
        <v>179</v>
      </c>
      <c r="P1058" s="86">
        <v>43157.866979166669</v>
      </c>
      <c r="Q1058" s="84" t="s">
        <v>4887</v>
      </c>
      <c r="R1058" s="84" t="s">
        <v>5815</v>
      </c>
      <c r="S1058" s="84" t="s">
        <v>258</v>
      </c>
      <c r="T1058" s="84" t="s">
        <v>6274</v>
      </c>
      <c r="U1058" s="84"/>
      <c r="V1058" s="84" t="s">
        <v>7345</v>
      </c>
      <c r="W1058" s="86">
        <v>43157.866979166669</v>
      </c>
      <c r="X1058" s="84" t="s">
        <v>8756</v>
      </c>
      <c r="Y1058" s="84"/>
      <c r="Z1058" s="84"/>
      <c r="AA1058" s="90" t="s">
        <v>10469</v>
      </c>
      <c r="AB1058" s="84"/>
      <c r="AC1058" s="84" t="b">
        <v>0</v>
      </c>
      <c r="AD1058" s="84">
        <v>0</v>
      </c>
      <c r="AE1058" s="90" t="s">
        <v>285</v>
      </c>
      <c r="AF1058" s="84" t="b">
        <v>1</v>
      </c>
      <c r="AG1058" s="84" t="s">
        <v>290</v>
      </c>
      <c r="AH1058" s="84"/>
      <c r="AI1058" s="90" t="s">
        <v>11858</v>
      </c>
      <c r="AJ1058" s="84" t="b">
        <v>0</v>
      </c>
      <c r="AK1058" s="84">
        <v>0</v>
      </c>
      <c r="AL1058" s="90" t="s">
        <v>285</v>
      </c>
      <c r="AM1058" s="84" t="s">
        <v>295</v>
      </c>
      <c r="AN1058" s="84" t="b">
        <v>0</v>
      </c>
      <c r="AO1058" s="90" t="s">
        <v>10469</v>
      </c>
      <c r="AP1058" s="84" t="s">
        <v>179</v>
      </c>
      <c r="AQ1058" s="84">
        <v>0</v>
      </c>
      <c r="AR1058" s="84">
        <v>0</v>
      </c>
      <c r="AS1058" s="84"/>
      <c r="AT1058" s="84"/>
      <c r="AU1058" s="84"/>
      <c r="AV1058" s="84"/>
      <c r="AW1058" s="84"/>
      <c r="AX1058" s="84"/>
      <c r="AY1058" s="84"/>
      <c r="AZ1058" s="84"/>
    </row>
    <row r="1059" spans="1:52" x14ac:dyDescent="0.2">
      <c r="A1059" s="69" t="s">
        <v>2852</v>
      </c>
      <c r="B1059" s="69" t="s">
        <v>3999</v>
      </c>
      <c r="C1059" s="70"/>
      <c r="D1059" s="71"/>
      <c r="E1059" s="72"/>
      <c r="F1059" s="73"/>
      <c r="G1059" s="70"/>
      <c r="H1059" s="74"/>
      <c r="I1059" s="75"/>
      <c r="J1059" s="75"/>
      <c r="K1059" s="36"/>
      <c r="L1059" s="82"/>
      <c r="M1059" s="82"/>
      <c r="N1059" s="77"/>
      <c r="O1059" s="84" t="s">
        <v>255</v>
      </c>
      <c r="P1059" s="86">
        <v>43157.867152777777</v>
      </c>
      <c r="Q1059" s="84" t="s">
        <v>4888</v>
      </c>
      <c r="R1059" s="84"/>
      <c r="S1059" s="84"/>
      <c r="T1059" s="84" t="s">
        <v>6438</v>
      </c>
      <c r="U1059" s="84"/>
      <c r="V1059" s="84" t="s">
        <v>7346</v>
      </c>
      <c r="W1059" s="86">
        <v>43157.867152777777</v>
      </c>
      <c r="X1059" s="84" t="s">
        <v>8757</v>
      </c>
      <c r="Y1059" s="84"/>
      <c r="Z1059" s="84"/>
      <c r="AA1059" s="90" t="s">
        <v>10470</v>
      </c>
      <c r="AB1059" s="90" t="s">
        <v>11555</v>
      </c>
      <c r="AC1059" s="84" t="b">
        <v>0</v>
      </c>
      <c r="AD1059" s="84">
        <v>0</v>
      </c>
      <c r="AE1059" s="90" t="s">
        <v>11721</v>
      </c>
      <c r="AF1059" s="84" t="b">
        <v>0</v>
      </c>
      <c r="AG1059" s="84" t="s">
        <v>290</v>
      </c>
      <c r="AH1059" s="84"/>
      <c r="AI1059" s="90" t="s">
        <v>285</v>
      </c>
      <c r="AJ1059" s="84" t="b">
        <v>0</v>
      </c>
      <c r="AK1059" s="84">
        <v>0</v>
      </c>
      <c r="AL1059" s="90" t="s">
        <v>285</v>
      </c>
      <c r="AM1059" s="84" t="s">
        <v>295</v>
      </c>
      <c r="AN1059" s="84" t="b">
        <v>0</v>
      </c>
      <c r="AO1059" s="90" t="s">
        <v>11555</v>
      </c>
      <c r="AP1059" s="84" t="s">
        <v>179</v>
      </c>
      <c r="AQ1059" s="84">
        <v>0</v>
      </c>
      <c r="AR1059" s="84">
        <v>0</v>
      </c>
      <c r="AS1059" s="84"/>
      <c r="AT1059" s="84"/>
      <c r="AU1059" s="84"/>
      <c r="AV1059" s="84"/>
      <c r="AW1059" s="84"/>
      <c r="AX1059" s="84"/>
      <c r="AY1059" s="84"/>
      <c r="AZ1059" s="84"/>
    </row>
    <row r="1060" spans="1:52" x14ac:dyDescent="0.2">
      <c r="A1060" s="69" t="s">
        <v>2852</v>
      </c>
      <c r="B1060" s="69" t="s">
        <v>4000</v>
      </c>
      <c r="C1060" s="70"/>
      <c r="D1060" s="71"/>
      <c r="E1060" s="72"/>
      <c r="F1060" s="73"/>
      <c r="G1060" s="70"/>
      <c r="H1060" s="74"/>
      <c r="I1060" s="75"/>
      <c r="J1060" s="75"/>
      <c r="K1060" s="36"/>
      <c r="L1060" s="82"/>
      <c r="M1060" s="82"/>
      <c r="N1060" s="77"/>
      <c r="O1060" s="84" t="s">
        <v>255</v>
      </c>
      <c r="P1060" s="86">
        <v>43157.867152777777</v>
      </c>
      <c r="Q1060" s="84" t="s">
        <v>4888</v>
      </c>
      <c r="R1060" s="84"/>
      <c r="S1060" s="84"/>
      <c r="T1060" s="84" t="s">
        <v>6438</v>
      </c>
      <c r="U1060" s="84"/>
      <c r="V1060" s="84" t="s">
        <v>7346</v>
      </c>
      <c r="W1060" s="86">
        <v>43157.867152777777</v>
      </c>
      <c r="X1060" s="84" t="s">
        <v>8757</v>
      </c>
      <c r="Y1060" s="84"/>
      <c r="Z1060" s="84"/>
      <c r="AA1060" s="90" t="s">
        <v>10470</v>
      </c>
      <c r="AB1060" s="90" t="s">
        <v>11555</v>
      </c>
      <c r="AC1060" s="84" t="b">
        <v>0</v>
      </c>
      <c r="AD1060" s="84">
        <v>0</v>
      </c>
      <c r="AE1060" s="90" t="s">
        <v>11721</v>
      </c>
      <c r="AF1060" s="84" t="b">
        <v>0</v>
      </c>
      <c r="AG1060" s="84" t="s">
        <v>290</v>
      </c>
      <c r="AH1060" s="84"/>
      <c r="AI1060" s="90" t="s">
        <v>285</v>
      </c>
      <c r="AJ1060" s="84" t="b">
        <v>0</v>
      </c>
      <c r="AK1060" s="84">
        <v>0</v>
      </c>
      <c r="AL1060" s="90" t="s">
        <v>285</v>
      </c>
      <c r="AM1060" s="84" t="s">
        <v>295</v>
      </c>
      <c r="AN1060" s="84" t="b">
        <v>0</v>
      </c>
      <c r="AO1060" s="90" t="s">
        <v>11555</v>
      </c>
      <c r="AP1060" s="84" t="s">
        <v>179</v>
      </c>
      <c r="AQ1060" s="84">
        <v>0</v>
      </c>
      <c r="AR1060" s="84">
        <v>0</v>
      </c>
      <c r="AS1060" s="84"/>
      <c r="AT1060" s="84"/>
      <c r="AU1060" s="84"/>
      <c r="AV1060" s="84"/>
      <c r="AW1060" s="84"/>
      <c r="AX1060" s="84"/>
      <c r="AY1060" s="84"/>
      <c r="AZ1060" s="84"/>
    </row>
    <row r="1061" spans="1:52" x14ac:dyDescent="0.2">
      <c r="A1061" s="69" t="s">
        <v>2852</v>
      </c>
      <c r="B1061" s="69" t="s">
        <v>4001</v>
      </c>
      <c r="C1061" s="70"/>
      <c r="D1061" s="71"/>
      <c r="E1061" s="72"/>
      <c r="F1061" s="73"/>
      <c r="G1061" s="70"/>
      <c r="H1061" s="74"/>
      <c r="I1061" s="75"/>
      <c r="J1061" s="75"/>
      <c r="K1061" s="36"/>
      <c r="L1061" s="82"/>
      <c r="M1061" s="82"/>
      <c r="N1061" s="77"/>
      <c r="O1061" s="84" t="s">
        <v>255</v>
      </c>
      <c r="P1061" s="86">
        <v>43157.867152777777</v>
      </c>
      <c r="Q1061" s="84" t="s">
        <v>4888</v>
      </c>
      <c r="R1061" s="84"/>
      <c r="S1061" s="84"/>
      <c r="T1061" s="84" t="s">
        <v>6438</v>
      </c>
      <c r="U1061" s="84"/>
      <c r="V1061" s="84" t="s">
        <v>7346</v>
      </c>
      <c r="W1061" s="86">
        <v>43157.867152777777</v>
      </c>
      <c r="X1061" s="84" t="s">
        <v>8757</v>
      </c>
      <c r="Y1061" s="84"/>
      <c r="Z1061" s="84"/>
      <c r="AA1061" s="90" t="s">
        <v>10470</v>
      </c>
      <c r="AB1061" s="90" t="s">
        <v>11555</v>
      </c>
      <c r="AC1061" s="84" t="b">
        <v>0</v>
      </c>
      <c r="AD1061" s="84">
        <v>0</v>
      </c>
      <c r="AE1061" s="90" t="s">
        <v>11721</v>
      </c>
      <c r="AF1061" s="84" t="b">
        <v>0</v>
      </c>
      <c r="AG1061" s="84" t="s">
        <v>290</v>
      </c>
      <c r="AH1061" s="84"/>
      <c r="AI1061" s="90" t="s">
        <v>285</v>
      </c>
      <c r="AJ1061" s="84" t="b">
        <v>0</v>
      </c>
      <c r="AK1061" s="84">
        <v>0</v>
      </c>
      <c r="AL1061" s="90" t="s">
        <v>285</v>
      </c>
      <c r="AM1061" s="84" t="s">
        <v>295</v>
      </c>
      <c r="AN1061" s="84" t="b">
        <v>0</v>
      </c>
      <c r="AO1061" s="90" t="s">
        <v>11555</v>
      </c>
      <c r="AP1061" s="84" t="s">
        <v>179</v>
      </c>
      <c r="AQ1061" s="84">
        <v>0</v>
      </c>
      <c r="AR1061" s="84">
        <v>0</v>
      </c>
      <c r="AS1061" s="84"/>
      <c r="AT1061" s="84"/>
      <c r="AU1061" s="84"/>
      <c r="AV1061" s="84"/>
      <c r="AW1061" s="84"/>
      <c r="AX1061" s="84"/>
      <c r="AY1061" s="84"/>
      <c r="AZ1061" s="84"/>
    </row>
    <row r="1062" spans="1:52" x14ac:dyDescent="0.2">
      <c r="A1062" s="69" t="s">
        <v>2852</v>
      </c>
      <c r="B1062" s="69" t="s">
        <v>4002</v>
      </c>
      <c r="C1062" s="70"/>
      <c r="D1062" s="71"/>
      <c r="E1062" s="72"/>
      <c r="F1062" s="73"/>
      <c r="G1062" s="70"/>
      <c r="H1062" s="74"/>
      <c r="I1062" s="75"/>
      <c r="J1062" s="75"/>
      <c r="K1062" s="36"/>
      <c r="L1062" s="82"/>
      <c r="M1062" s="82"/>
      <c r="N1062" s="77"/>
      <c r="O1062" s="84" t="s">
        <v>256</v>
      </c>
      <c r="P1062" s="86">
        <v>43157.867152777777</v>
      </c>
      <c r="Q1062" s="84" t="s">
        <v>4888</v>
      </c>
      <c r="R1062" s="84"/>
      <c r="S1062" s="84"/>
      <c r="T1062" s="84" t="s">
        <v>6438</v>
      </c>
      <c r="U1062" s="84"/>
      <c r="V1062" s="84" t="s">
        <v>7346</v>
      </c>
      <c r="W1062" s="86">
        <v>43157.867152777777</v>
      </c>
      <c r="X1062" s="84" t="s">
        <v>8757</v>
      </c>
      <c r="Y1062" s="84"/>
      <c r="Z1062" s="84"/>
      <c r="AA1062" s="90" t="s">
        <v>10470</v>
      </c>
      <c r="AB1062" s="90" t="s">
        <v>11555</v>
      </c>
      <c r="AC1062" s="84" t="b">
        <v>0</v>
      </c>
      <c r="AD1062" s="84">
        <v>0</v>
      </c>
      <c r="AE1062" s="90" t="s">
        <v>11721</v>
      </c>
      <c r="AF1062" s="84" t="b">
        <v>0</v>
      </c>
      <c r="AG1062" s="84" t="s">
        <v>290</v>
      </c>
      <c r="AH1062" s="84"/>
      <c r="AI1062" s="90" t="s">
        <v>285</v>
      </c>
      <c r="AJ1062" s="84" t="b">
        <v>0</v>
      </c>
      <c r="AK1062" s="84">
        <v>0</v>
      </c>
      <c r="AL1062" s="90" t="s">
        <v>285</v>
      </c>
      <c r="AM1062" s="84" t="s">
        <v>295</v>
      </c>
      <c r="AN1062" s="84" t="b">
        <v>0</v>
      </c>
      <c r="AO1062" s="90" t="s">
        <v>11555</v>
      </c>
      <c r="AP1062" s="84" t="s">
        <v>179</v>
      </c>
      <c r="AQ1062" s="84">
        <v>0</v>
      </c>
      <c r="AR1062" s="84">
        <v>0</v>
      </c>
      <c r="AS1062" s="84"/>
      <c r="AT1062" s="84"/>
      <c r="AU1062" s="84"/>
      <c r="AV1062" s="84"/>
      <c r="AW1062" s="84"/>
      <c r="AX1062" s="84"/>
      <c r="AY1062" s="84"/>
      <c r="AZ1062" s="84"/>
    </row>
    <row r="1063" spans="1:52" x14ac:dyDescent="0.2">
      <c r="A1063" s="69" t="s">
        <v>2853</v>
      </c>
      <c r="B1063" s="69" t="s">
        <v>2877</v>
      </c>
      <c r="C1063" s="70"/>
      <c r="D1063" s="71"/>
      <c r="E1063" s="72"/>
      <c r="F1063" s="73"/>
      <c r="G1063" s="70"/>
      <c r="H1063" s="74"/>
      <c r="I1063" s="75"/>
      <c r="J1063" s="75"/>
      <c r="K1063" s="36"/>
      <c r="L1063" s="82"/>
      <c r="M1063" s="82"/>
      <c r="N1063" s="77"/>
      <c r="O1063" s="84" t="s">
        <v>255</v>
      </c>
      <c r="P1063" s="86">
        <v>43157.8671875</v>
      </c>
      <c r="Q1063" s="84" t="s">
        <v>4889</v>
      </c>
      <c r="R1063" s="84" t="s">
        <v>5816</v>
      </c>
      <c r="S1063" s="84" t="s">
        <v>6079</v>
      </c>
      <c r="T1063" s="84" t="s">
        <v>6439</v>
      </c>
      <c r="U1063" s="84"/>
      <c r="V1063" s="84" t="s">
        <v>7347</v>
      </c>
      <c r="W1063" s="86">
        <v>43157.8671875</v>
      </c>
      <c r="X1063" s="84" t="s">
        <v>8758</v>
      </c>
      <c r="Y1063" s="84"/>
      <c r="Z1063" s="84"/>
      <c r="AA1063" s="90" t="s">
        <v>10471</v>
      </c>
      <c r="AB1063" s="84"/>
      <c r="AC1063" s="84" t="b">
        <v>0</v>
      </c>
      <c r="AD1063" s="84">
        <v>0</v>
      </c>
      <c r="AE1063" s="90" t="s">
        <v>285</v>
      </c>
      <c r="AF1063" s="84" t="b">
        <v>0</v>
      </c>
      <c r="AG1063" s="84" t="s">
        <v>291</v>
      </c>
      <c r="AH1063" s="84"/>
      <c r="AI1063" s="90" t="s">
        <v>285</v>
      </c>
      <c r="AJ1063" s="84" t="b">
        <v>0</v>
      </c>
      <c r="AK1063" s="84">
        <v>2</v>
      </c>
      <c r="AL1063" s="90" t="s">
        <v>10501</v>
      </c>
      <c r="AM1063" s="84" t="s">
        <v>296</v>
      </c>
      <c r="AN1063" s="84" t="b">
        <v>0</v>
      </c>
      <c r="AO1063" s="90" t="s">
        <v>10501</v>
      </c>
      <c r="AP1063" s="84" t="s">
        <v>179</v>
      </c>
      <c r="AQ1063" s="84">
        <v>0</v>
      </c>
      <c r="AR1063" s="84">
        <v>0</v>
      </c>
      <c r="AS1063" s="84"/>
      <c r="AT1063" s="84"/>
      <c r="AU1063" s="84"/>
      <c r="AV1063" s="84"/>
      <c r="AW1063" s="84"/>
      <c r="AX1063" s="84"/>
      <c r="AY1063" s="84"/>
      <c r="AZ1063" s="84"/>
    </row>
    <row r="1064" spans="1:52" x14ac:dyDescent="0.2">
      <c r="A1064" s="69" t="s">
        <v>2853</v>
      </c>
      <c r="B1064" s="69" t="s">
        <v>2878</v>
      </c>
      <c r="C1064" s="70"/>
      <c r="D1064" s="71"/>
      <c r="E1064" s="72"/>
      <c r="F1064" s="73"/>
      <c r="G1064" s="70"/>
      <c r="H1064" s="74"/>
      <c r="I1064" s="75"/>
      <c r="J1064" s="75"/>
      <c r="K1064" s="36"/>
      <c r="L1064" s="82"/>
      <c r="M1064" s="82"/>
      <c r="N1064" s="77"/>
      <c r="O1064" s="84" t="s">
        <v>255</v>
      </c>
      <c r="P1064" s="86">
        <v>43157.8671875</v>
      </c>
      <c r="Q1064" s="84" t="s">
        <v>4889</v>
      </c>
      <c r="R1064" s="84" t="s">
        <v>5816</v>
      </c>
      <c r="S1064" s="84" t="s">
        <v>6079</v>
      </c>
      <c r="T1064" s="84" t="s">
        <v>6439</v>
      </c>
      <c r="U1064" s="84"/>
      <c r="V1064" s="84" t="s">
        <v>7347</v>
      </c>
      <c r="W1064" s="86">
        <v>43157.8671875</v>
      </c>
      <c r="X1064" s="84" t="s">
        <v>8758</v>
      </c>
      <c r="Y1064" s="84"/>
      <c r="Z1064" s="84"/>
      <c r="AA1064" s="90" t="s">
        <v>10471</v>
      </c>
      <c r="AB1064" s="84"/>
      <c r="AC1064" s="84" t="b">
        <v>0</v>
      </c>
      <c r="AD1064" s="84">
        <v>0</v>
      </c>
      <c r="AE1064" s="90" t="s">
        <v>285</v>
      </c>
      <c r="AF1064" s="84" t="b">
        <v>0</v>
      </c>
      <c r="AG1064" s="84" t="s">
        <v>291</v>
      </c>
      <c r="AH1064" s="84"/>
      <c r="AI1064" s="90" t="s">
        <v>285</v>
      </c>
      <c r="AJ1064" s="84" t="b">
        <v>0</v>
      </c>
      <c r="AK1064" s="84">
        <v>2</v>
      </c>
      <c r="AL1064" s="90" t="s">
        <v>10501</v>
      </c>
      <c r="AM1064" s="84" t="s">
        <v>296</v>
      </c>
      <c r="AN1064" s="84" t="b">
        <v>0</v>
      </c>
      <c r="AO1064" s="90" t="s">
        <v>10501</v>
      </c>
      <c r="AP1064" s="84" t="s">
        <v>179</v>
      </c>
      <c r="AQ1064" s="84">
        <v>0</v>
      </c>
      <c r="AR1064" s="84">
        <v>0</v>
      </c>
      <c r="AS1064" s="84"/>
      <c r="AT1064" s="84"/>
      <c r="AU1064" s="84"/>
      <c r="AV1064" s="84"/>
      <c r="AW1064" s="84"/>
      <c r="AX1064" s="84"/>
      <c r="AY1064" s="84"/>
      <c r="AZ1064" s="84"/>
    </row>
    <row r="1065" spans="1:52" x14ac:dyDescent="0.2">
      <c r="A1065" s="69" t="s">
        <v>2854</v>
      </c>
      <c r="B1065" s="69" t="s">
        <v>3817</v>
      </c>
      <c r="C1065" s="70"/>
      <c r="D1065" s="71"/>
      <c r="E1065" s="72"/>
      <c r="F1065" s="73"/>
      <c r="G1065" s="70"/>
      <c r="H1065" s="74"/>
      <c r="I1065" s="75"/>
      <c r="J1065" s="75"/>
      <c r="K1065" s="36"/>
      <c r="L1065" s="82"/>
      <c r="M1065" s="82"/>
      <c r="N1065" s="77"/>
      <c r="O1065" s="84" t="s">
        <v>255</v>
      </c>
      <c r="P1065" s="86">
        <v>43157.867199074077</v>
      </c>
      <c r="Q1065" s="84" t="s">
        <v>4409</v>
      </c>
      <c r="R1065" s="84" t="s">
        <v>5607</v>
      </c>
      <c r="S1065" s="84" t="s">
        <v>6076</v>
      </c>
      <c r="T1065" s="84" t="s">
        <v>6291</v>
      </c>
      <c r="U1065" s="84"/>
      <c r="V1065" s="84" t="s">
        <v>7348</v>
      </c>
      <c r="W1065" s="86">
        <v>43157.867199074077</v>
      </c>
      <c r="X1065" s="84" t="s">
        <v>8759</v>
      </c>
      <c r="Y1065" s="84"/>
      <c r="Z1065" s="84"/>
      <c r="AA1065" s="90" t="s">
        <v>10472</v>
      </c>
      <c r="AB1065" s="84"/>
      <c r="AC1065" s="84" t="b">
        <v>0</v>
      </c>
      <c r="AD1065" s="84">
        <v>0</v>
      </c>
      <c r="AE1065" s="90" t="s">
        <v>285</v>
      </c>
      <c r="AF1065" s="84" t="b">
        <v>0</v>
      </c>
      <c r="AG1065" s="84" t="s">
        <v>290</v>
      </c>
      <c r="AH1065" s="84"/>
      <c r="AI1065" s="90" t="s">
        <v>285</v>
      </c>
      <c r="AJ1065" s="84" t="b">
        <v>0</v>
      </c>
      <c r="AK1065" s="84">
        <v>1818</v>
      </c>
      <c r="AL1065" s="90" t="s">
        <v>11439</v>
      </c>
      <c r="AM1065" s="84" t="s">
        <v>294</v>
      </c>
      <c r="AN1065" s="84" t="b">
        <v>0</v>
      </c>
      <c r="AO1065" s="90" t="s">
        <v>11439</v>
      </c>
      <c r="AP1065" s="84" t="s">
        <v>179</v>
      </c>
      <c r="AQ1065" s="84">
        <v>0</v>
      </c>
      <c r="AR1065" s="84">
        <v>0</v>
      </c>
      <c r="AS1065" s="84"/>
      <c r="AT1065" s="84"/>
      <c r="AU1065" s="84"/>
      <c r="AV1065" s="84"/>
      <c r="AW1065" s="84"/>
      <c r="AX1065" s="84"/>
      <c r="AY1065" s="84"/>
      <c r="AZ1065" s="84"/>
    </row>
    <row r="1066" spans="1:52" x14ac:dyDescent="0.2">
      <c r="A1066" s="69" t="s">
        <v>2854</v>
      </c>
      <c r="B1066" s="69" t="s">
        <v>3818</v>
      </c>
      <c r="C1066" s="70"/>
      <c r="D1066" s="71"/>
      <c r="E1066" s="72"/>
      <c r="F1066" s="73"/>
      <c r="G1066" s="70"/>
      <c r="H1066" s="74"/>
      <c r="I1066" s="75"/>
      <c r="J1066" s="75"/>
      <c r="K1066" s="36"/>
      <c r="L1066" s="82"/>
      <c r="M1066" s="82"/>
      <c r="N1066" s="77"/>
      <c r="O1066" s="84" t="s">
        <v>255</v>
      </c>
      <c r="P1066" s="86">
        <v>43157.867199074077</v>
      </c>
      <c r="Q1066" s="84" t="s">
        <v>4409</v>
      </c>
      <c r="R1066" s="84" t="s">
        <v>5607</v>
      </c>
      <c r="S1066" s="84" t="s">
        <v>6076</v>
      </c>
      <c r="T1066" s="84" t="s">
        <v>6291</v>
      </c>
      <c r="U1066" s="84"/>
      <c r="V1066" s="84" t="s">
        <v>7348</v>
      </c>
      <c r="W1066" s="86">
        <v>43157.867199074077</v>
      </c>
      <c r="X1066" s="84" t="s">
        <v>8759</v>
      </c>
      <c r="Y1066" s="84"/>
      <c r="Z1066" s="84"/>
      <c r="AA1066" s="90" t="s">
        <v>10472</v>
      </c>
      <c r="AB1066" s="84"/>
      <c r="AC1066" s="84" t="b">
        <v>0</v>
      </c>
      <c r="AD1066" s="84">
        <v>0</v>
      </c>
      <c r="AE1066" s="90" t="s">
        <v>285</v>
      </c>
      <c r="AF1066" s="84" t="b">
        <v>0</v>
      </c>
      <c r="AG1066" s="84" t="s">
        <v>290</v>
      </c>
      <c r="AH1066" s="84"/>
      <c r="AI1066" s="90" t="s">
        <v>285</v>
      </c>
      <c r="AJ1066" s="84" t="b">
        <v>0</v>
      </c>
      <c r="AK1066" s="84">
        <v>1818</v>
      </c>
      <c r="AL1066" s="90" t="s">
        <v>11439</v>
      </c>
      <c r="AM1066" s="84" t="s">
        <v>294</v>
      </c>
      <c r="AN1066" s="84" t="b">
        <v>0</v>
      </c>
      <c r="AO1066" s="90" t="s">
        <v>11439</v>
      </c>
      <c r="AP1066" s="84" t="s">
        <v>179</v>
      </c>
      <c r="AQ1066" s="84">
        <v>0</v>
      </c>
      <c r="AR1066" s="84">
        <v>0</v>
      </c>
      <c r="AS1066" s="84"/>
      <c r="AT1066" s="84"/>
      <c r="AU1066" s="84"/>
      <c r="AV1066" s="84"/>
      <c r="AW1066" s="84"/>
      <c r="AX1066" s="84"/>
      <c r="AY1066" s="84"/>
      <c r="AZ1066" s="84"/>
    </row>
    <row r="1067" spans="1:52" x14ac:dyDescent="0.2">
      <c r="A1067" s="69" t="s">
        <v>2854</v>
      </c>
      <c r="B1067" s="69" t="s">
        <v>3712</v>
      </c>
      <c r="C1067" s="70"/>
      <c r="D1067" s="71"/>
      <c r="E1067" s="72"/>
      <c r="F1067" s="73"/>
      <c r="G1067" s="70"/>
      <c r="H1067" s="74"/>
      <c r="I1067" s="75"/>
      <c r="J1067" s="75"/>
      <c r="K1067" s="36"/>
      <c r="L1067" s="82"/>
      <c r="M1067" s="82"/>
      <c r="N1067" s="77"/>
      <c r="O1067" s="84" t="s">
        <v>255</v>
      </c>
      <c r="P1067" s="86">
        <v>43157.867199074077</v>
      </c>
      <c r="Q1067" s="84" t="s">
        <v>4409</v>
      </c>
      <c r="R1067" s="84" t="s">
        <v>5607</v>
      </c>
      <c r="S1067" s="84" t="s">
        <v>6076</v>
      </c>
      <c r="T1067" s="84" t="s">
        <v>6291</v>
      </c>
      <c r="U1067" s="84"/>
      <c r="V1067" s="84" t="s">
        <v>7348</v>
      </c>
      <c r="W1067" s="86">
        <v>43157.867199074077</v>
      </c>
      <c r="X1067" s="84" t="s">
        <v>8759</v>
      </c>
      <c r="Y1067" s="84"/>
      <c r="Z1067" s="84"/>
      <c r="AA1067" s="90" t="s">
        <v>10472</v>
      </c>
      <c r="AB1067" s="84"/>
      <c r="AC1067" s="84" t="b">
        <v>0</v>
      </c>
      <c r="AD1067" s="84">
        <v>0</v>
      </c>
      <c r="AE1067" s="90" t="s">
        <v>285</v>
      </c>
      <c r="AF1067" s="84" t="b">
        <v>0</v>
      </c>
      <c r="AG1067" s="84" t="s">
        <v>290</v>
      </c>
      <c r="AH1067" s="84"/>
      <c r="AI1067" s="90" t="s">
        <v>285</v>
      </c>
      <c r="AJ1067" s="84" t="b">
        <v>0</v>
      </c>
      <c r="AK1067" s="84">
        <v>1818</v>
      </c>
      <c r="AL1067" s="90" t="s">
        <v>11439</v>
      </c>
      <c r="AM1067" s="84" t="s">
        <v>294</v>
      </c>
      <c r="AN1067" s="84" t="b">
        <v>0</v>
      </c>
      <c r="AO1067" s="90" t="s">
        <v>11439</v>
      </c>
      <c r="AP1067" s="84" t="s">
        <v>179</v>
      </c>
      <c r="AQ1067" s="84">
        <v>0</v>
      </c>
      <c r="AR1067" s="84">
        <v>0</v>
      </c>
      <c r="AS1067" s="84"/>
      <c r="AT1067" s="84"/>
      <c r="AU1067" s="84"/>
      <c r="AV1067" s="84"/>
      <c r="AW1067" s="84"/>
      <c r="AX1067" s="84"/>
      <c r="AY1067" s="84"/>
      <c r="AZ1067" s="84"/>
    </row>
    <row r="1068" spans="1:52" x14ac:dyDescent="0.2">
      <c r="A1068" s="69" t="s">
        <v>2855</v>
      </c>
      <c r="B1068" s="69" t="s">
        <v>2894</v>
      </c>
      <c r="C1068" s="70"/>
      <c r="D1068" s="71"/>
      <c r="E1068" s="72"/>
      <c r="F1068" s="73"/>
      <c r="G1068" s="70"/>
      <c r="H1068" s="74"/>
      <c r="I1068" s="75"/>
      <c r="J1068" s="75"/>
      <c r="K1068" s="36"/>
      <c r="L1068" s="82"/>
      <c r="M1068" s="82"/>
      <c r="N1068" s="77"/>
      <c r="O1068" s="84" t="s">
        <v>255</v>
      </c>
      <c r="P1068" s="86">
        <v>43157.867245370369</v>
      </c>
      <c r="Q1068" s="84" t="s">
        <v>4890</v>
      </c>
      <c r="R1068" s="84" t="s">
        <v>5817</v>
      </c>
      <c r="S1068" s="84" t="s">
        <v>6169</v>
      </c>
      <c r="T1068" s="84" t="s">
        <v>6274</v>
      </c>
      <c r="U1068" s="84"/>
      <c r="V1068" s="84" t="s">
        <v>7349</v>
      </c>
      <c r="W1068" s="86">
        <v>43157.867245370369</v>
      </c>
      <c r="X1068" s="84" t="s">
        <v>8760</v>
      </c>
      <c r="Y1068" s="84"/>
      <c r="Z1068" s="84"/>
      <c r="AA1068" s="90" t="s">
        <v>10473</v>
      </c>
      <c r="AB1068" s="84"/>
      <c r="AC1068" s="84" t="b">
        <v>0</v>
      </c>
      <c r="AD1068" s="84">
        <v>0</v>
      </c>
      <c r="AE1068" s="90" t="s">
        <v>285</v>
      </c>
      <c r="AF1068" s="84" t="b">
        <v>0</v>
      </c>
      <c r="AG1068" s="84" t="s">
        <v>290</v>
      </c>
      <c r="AH1068" s="84"/>
      <c r="AI1068" s="90" t="s">
        <v>285</v>
      </c>
      <c r="AJ1068" s="84" t="b">
        <v>0</v>
      </c>
      <c r="AK1068" s="84">
        <v>0</v>
      </c>
      <c r="AL1068" s="90" t="s">
        <v>285</v>
      </c>
      <c r="AM1068" s="84" t="s">
        <v>294</v>
      </c>
      <c r="AN1068" s="84" t="b">
        <v>0</v>
      </c>
      <c r="AO1068" s="90" t="s">
        <v>10473</v>
      </c>
      <c r="AP1068" s="84" t="s">
        <v>179</v>
      </c>
      <c r="AQ1068" s="84">
        <v>0</v>
      </c>
      <c r="AR1068" s="84">
        <v>0</v>
      </c>
      <c r="AS1068" s="84"/>
      <c r="AT1068" s="84"/>
      <c r="AU1068" s="84"/>
      <c r="AV1068" s="84"/>
      <c r="AW1068" s="84"/>
      <c r="AX1068" s="84"/>
      <c r="AY1068" s="84"/>
      <c r="AZ1068" s="84"/>
    </row>
    <row r="1069" spans="1:52" x14ac:dyDescent="0.2">
      <c r="A1069" s="69" t="s">
        <v>2856</v>
      </c>
      <c r="B1069" s="69" t="s">
        <v>2856</v>
      </c>
      <c r="C1069" s="70"/>
      <c r="D1069" s="71"/>
      <c r="E1069" s="72"/>
      <c r="F1069" s="73"/>
      <c r="G1069" s="70"/>
      <c r="H1069" s="74"/>
      <c r="I1069" s="75"/>
      <c r="J1069" s="75"/>
      <c r="K1069" s="36"/>
      <c r="L1069" s="82"/>
      <c r="M1069" s="82"/>
      <c r="N1069" s="77"/>
      <c r="O1069" s="84" t="s">
        <v>179</v>
      </c>
      <c r="P1069" s="86">
        <v>43157.867245370369</v>
      </c>
      <c r="Q1069" s="84" t="s">
        <v>4891</v>
      </c>
      <c r="R1069" s="84" t="s">
        <v>5607</v>
      </c>
      <c r="S1069" s="84" t="s">
        <v>6076</v>
      </c>
      <c r="T1069" s="84" t="s">
        <v>6274</v>
      </c>
      <c r="U1069" s="84"/>
      <c r="V1069" s="84" t="s">
        <v>7350</v>
      </c>
      <c r="W1069" s="86">
        <v>43157.867245370369</v>
      </c>
      <c r="X1069" s="84" t="s">
        <v>8761</v>
      </c>
      <c r="Y1069" s="84"/>
      <c r="Z1069" s="84"/>
      <c r="AA1069" s="90" t="s">
        <v>10474</v>
      </c>
      <c r="AB1069" s="84"/>
      <c r="AC1069" s="84" t="b">
        <v>0</v>
      </c>
      <c r="AD1069" s="84">
        <v>0</v>
      </c>
      <c r="AE1069" s="90" t="s">
        <v>285</v>
      </c>
      <c r="AF1069" s="84" t="b">
        <v>0</v>
      </c>
      <c r="AG1069" s="84" t="s">
        <v>290</v>
      </c>
      <c r="AH1069" s="84"/>
      <c r="AI1069" s="90" t="s">
        <v>285</v>
      </c>
      <c r="AJ1069" s="84" t="b">
        <v>0</v>
      </c>
      <c r="AK1069" s="84">
        <v>0</v>
      </c>
      <c r="AL1069" s="90" t="s">
        <v>285</v>
      </c>
      <c r="AM1069" s="84" t="s">
        <v>294</v>
      </c>
      <c r="AN1069" s="84" t="b">
        <v>0</v>
      </c>
      <c r="AO1069" s="90" t="s">
        <v>10474</v>
      </c>
      <c r="AP1069" s="84" t="s">
        <v>179</v>
      </c>
      <c r="AQ1069" s="84">
        <v>0</v>
      </c>
      <c r="AR1069" s="84">
        <v>0</v>
      </c>
      <c r="AS1069" s="84"/>
      <c r="AT1069" s="84"/>
      <c r="AU1069" s="84"/>
      <c r="AV1069" s="84"/>
      <c r="AW1069" s="84"/>
      <c r="AX1069" s="84"/>
      <c r="AY1069" s="84"/>
      <c r="AZ1069" s="84"/>
    </row>
    <row r="1070" spans="1:52" x14ac:dyDescent="0.2">
      <c r="A1070" s="69" t="s">
        <v>2857</v>
      </c>
      <c r="B1070" s="69" t="s">
        <v>2857</v>
      </c>
      <c r="C1070" s="70"/>
      <c r="D1070" s="71"/>
      <c r="E1070" s="72"/>
      <c r="F1070" s="73"/>
      <c r="G1070" s="70"/>
      <c r="H1070" s="74"/>
      <c r="I1070" s="75"/>
      <c r="J1070" s="75"/>
      <c r="K1070" s="36"/>
      <c r="L1070" s="82"/>
      <c r="M1070" s="82"/>
      <c r="N1070" s="77"/>
      <c r="O1070" s="84" t="s">
        <v>179</v>
      </c>
      <c r="P1070" s="86">
        <v>43075.797719907408</v>
      </c>
      <c r="Q1070" s="84" t="s">
        <v>4892</v>
      </c>
      <c r="R1070" s="84" t="s">
        <v>5818</v>
      </c>
      <c r="S1070" s="84" t="s">
        <v>6170</v>
      </c>
      <c r="T1070" s="84" t="s">
        <v>6440</v>
      </c>
      <c r="U1070" s="84" t="s">
        <v>6700</v>
      </c>
      <c r="V1070" s="84" t="s">
        <v>6700</v>
      </c>
      <c r="W1070" s="86">
        <v>43075.797719907408</v>
      </c>
      <c r="X1070" s="84" t="s">
        <v>8762</v>
      </c>
      <c r="Y1070" s="84"/>
      <c r="Z1070" s="84"/>
      <c r="AA1070" s="90" t="s">
        <v>10475</v>
      </c>
      <c r="AB1070" s="84"/>
      <c r="AC1070" s="84" t="b">
        <v>0</v>
      </c>
      <c r="AD1070" s="84">
        <v>718</v>
      </c>
      <c r="AE1070" s="90" t="s">
        <v>285</v>
      </c>
      <c r="AF1070" s="84" t="b">
        <v>0</v>
      </c>
      <c r="AG1070" s="84" t="s">
        <v>290</v>
      </c>
      <c r="AH1070" s="84"/>
      <c r="AI1070" s="90" t="s">
        <v>285</v>
      </c>
      <c r="AJ1070" s="84" t="b">
        <v>0</v>
      </c>
      <c r="AK1070" s="84">
        <v>136</v>
      </c>
      <c r="AL1070" s="90" t="s">
        <v>285</v>
      </c>
      <c r="AM1070" s="84" t="s">
        <v>295</v>
      </c>
      <c r="AN1070" s="84" t="b">
        <v>0</v>
      </c>
      <c r="AO1070" s="90" t="s">
        <v>10475</v>
      </c>
      <c r="AP1070" s="84" t="s">
        <v>308</v>
      </c>
      <c r="AQ1070" s="84">
        <v>0</v>
      </c>
      <c r="AR1070" s="84">
        <v>0</v>
      </c>
      <c r="AS1070" s="84"/>
      <c r="AT1070" s="84"/>
      <c r="AU1070" s="84"/>
      <c r="AV1070" s="84"/>
      <c r="AW1070" s="84"/>
      <c r="AX1070" s="84"/>
      <c r="AY1070" s="84"/>
      <c r="AZ1070" s="84"/>
    </row>
    <row r="1071" spans="1:52" x14ac:dyDescent="0.2">
      <c r="A1071" s="69" t="s">
        <v>2857</v>
      </c>
      <c r="B1071" s="69" t="s">
        <v>2857</v>
      </c>
      <c r="C1071" s="70"/>
      <c r="D1071" s="71"/>
      <c r="E1071" s="72"/>
      <c r="F1071" s="73"/>
      <c r="G1071" s="70"/>
      <c r="H1071" s="74"/>
      <c r="I1071" s="75"/>
      <c r="J1071" s="75"/>
      <c r="K1071" s="36"/>
      <c r="L1071" s="82"/>
      <c r="M1071" s="82"/>
      <c r="N1071" s="77"/>
      <c r="O1071" s="84" t="s">
        <v>179</v>
      </c>
      <c r="P1071" s="86">
        <v>43157.867314814815</v>
      </c>
      <c r="Q1071" s="84" t="s">
        <v>4893</v>
      </c>
      <c r="R1071" s="84" t="s">
        <v>5818</v>
      </c>
      <c r="S1071" s="84" t="s">
        <v>6170</v>
      </c>
      <c r="T1071" s="84" t="s">
        <v>6440</v>
      </c>
      <c r="U1071" s="84" t="s">
        <v>6700</v>
      </c>
      <c r="V1071" s="84" t="s">
        <v>6700</v>
      </c>
      <c r="W1071" s="86">
        <v>43157.867314814815</v>
      </c>
      <c r="X1071" s="84" t="s">
        <v>8763</v>
      </c>
      <c r="Y1071" s="84"/>
      <c r="Z1071" s="84"/>
      <c r="AA1071" s="90" t="s">
        <v>10476</v>
      </c>
      <c r="AB1071" s="84"/>
      <c r="AC1071" s="84" t="b">
        <v>0</v>
      </c>
      <c r="AD1071" s="84">
        <v>0</v>
      </c>
      <c r="AE1071" s="90" t="s">
        <v>285</v>
      </c>
      <c r="AF1071" s="84" t="b">
        <v>0</v>
      </c>
      <c r="AG1071" s="84" t="s">
        <v>290</v>
      </c>
      <c r="AH1071" s="84"/>
      <c r="AI1071" s="90" t="s">
        <v>285</v>
      </c>
      <c r="AJ1071" s="84" t="b">
        <v>0</v>
      </c>
      <c r="AK1071" s="84">
        <v>136</v>
      </c>
      <c r="AL1071" s="90" t="s">
        <v>10475</v>
      </c>
      <c r="AM1071" s="84" t="s">
        <v>295</v>
      </c>
      <c r="AN1071" s="84" t="b">
        <v>0</v>
      </c>
      <c r="AO1071" s="90" t="s">
        <v>10475</v>
      </c>
      <c r="AP1071" s="84" t="s">
        <v>179</v>
      </c>
      <c r="AQ1071" s="84">
        <v>0</v>
      </c>
      <c r="AR1071" s="84">
        <v>0</v>
      </c>
      <c r="AS1071" s="84"/>
      <c r="AT1071" s="84"/>
      <c r="AU1071" s="84"/>
      <c r="AV1071" s="84"/>
      <c r="AW1071" s="84"/>
      <c r="AX1071" s="84"/>
      <c r="AY1071" s="84"/>
      <c r="AZ1071" s="84"/>
    </row>
    <row r="1072" spans="1:52" x14ac:dyDescent="0.2">
      <c r="A1072" s="69" t="s">
        <v>2858</v>
      </c>
      <c r="B1072" s="69" t="s">
        <v>2858</v>
      </c>
      <c r="C1072" s="70"/>
      <c r="D1072" s="71"/>
      <c r="E1072" s="72"/>
      <c r="F1072" s="73"/>
      <c r="G1072" s="70"/>
      <c r="H1072" s="74"/>
      <c r="I1072" s="75"/>
      <c r="J1072" s="75"/>
      <c r="K1072" s="36"/>
      <c r="L1072" s="82"/>
      <c r="M1072" s="82"/>
      <c r="N1072" s="77"/>
      <c r="O1072" s="84" t="s">
        <v>179</v>
      </c>
      <c r="P1072" s="86">
        <v>43157.42696759259</v>
      </c>
      <c r="Q1072" s="84" t="s">
        <v>4894</v>
      </c>
      <c r="R1072" s="84" t="s">
        <v>5819</v>
      </c>
      <c r="S1072" s="84" t="s">
        <v>258</v>
      </c>
      <c r="T1072" s="84" t="s">
        <v>6441</v>
      </c>
      <c r="U1072" s="84"/>
      <c r="V1072" s="84" t="s">
        <v>7351</v>
      </c>
      <c r="W1072" s="86">
        <v>43157.42696759259</v>
      </c>
      <c r="X1072" s="84" t="s">
        <v>8764</v>
      </c>
      <c r="Y1072" s="84"/>
      <c r="Z1072" s="84"/>
      <c r="AA1072" s="90" t="s">
        <v>10477</v>
      </c>
      <c r="AB1072" s="84"/>
      <c r="AC1072" s="84" t="b">
        <v>0</v>
      </c>
      <c r="AD1072" s="84">
        <v>6</v>
      </c>
      <c r="AE1072" s="90" t="s">
        <v>285</v>
      </c>
      <c r="AF1072" s="84" t="b">
        <v>1</v>
      </c>
      <c r="AG1072" s="84" t="s">
        <v>2154</v>
      </c>
      <c r="AH1072" s="84"/>
      <c r="AI1072" s="90" t="s">
        <v>11859</v>
      </c>
      <c r="AJ1072" s="84" t="b">
        <v>0</v>
      </c>
      <c r="AK1072" s="84">
        <v>8</v>
      </c>
      <c r="AL1072" s="90" t="s">
        <v>285</v>
      </c>
      <c r="AM1072" s="84" t="s">
        <v>294</v>
      </c>
      <c r="AN1072" s="84" t="b">
        <v>0</v>
      </c>
      <c r="AO1072" s="90" t="s">
        <v>10477</v>
      </c>
      <c r="AP1072" s="84" t="s">
        <v>308</v>
      </c>
      <c r="AQ1072" s="84">
        <v>0</v>
      </c>
      <c r="AR1072" s="84">
        <v>0</v>
      </c>
      <c r="AS1072" s="84"/>
      <c r="AT1072" s="84"/>
      <c r="AU1072" s="84"/>
      <c r="AV1072" s="84"/>
      <c r="AW1072" s="84"/>
      <c r="AX1072" s="84"/>
      <c r="AY1072" s="84"/>
      <c r="AZ1072" s="84"/>
    </row>
    <row r="1073" spans="1:52" x14ac:dyDescent="0.2">
      <c r="A1073" s="69" t="s">
        <v>2859</v>
      </c>
      <c r="B1073" s="69" t="s">
        <v>2858</v>
      </c>
      <c r="C1073" s="70"/>
      <c r="D1073" s="71"/>
      <c r="E1073" s="72"/>
      <c r="F1073" s="73"/>
      <c r="G1073" s="70"/>
      <c r="H1073" s="74"/>
      <c r="I1073" s="75"/>
      <c r="J1073" s="75"/>
      <c r="K1073" s="36"/>
      <c r="L1073" s="82"/>
      <c r="M1073" s="82"/>
      <c r="N1073" s="77"/>
      <c r="O1073" s="84" t="s">
        <v>255</v>
      </c>
      <c r="P1073" s="86">
        <v>43157.865891203706</v>
      </c>
      <c r="Q1073" s="84" t="s">
        <v>4895</v>
      </c>
      <c r="R1073" s="84"/>
      <c r="S1073" s="84"/>
      <c r="T1073" s="84" t="s">
        <v>6442</v>
      </c>
      <c r="U1073" s="84"/>
      <c r="V1073" s="84" t="s">
        <v>275</v>
      </c>
      <c r="W1073" s="86">
        <v>43157.865891203706</v>
      </c>
      <c r="X1073" s="84" t="s">
        <v>8765</v>
      </c>
      <c r="Y1073" s="84"/>
      <c r="Z1073" s="84"/>
      <c r="AA1073" s="90" t="s">
        <v>10478</v>
      </c>
      <c r="AB1073" s="84"/>
      <c r="AC1073" s="84" t="b">
        <v>0</v>
      </c>
      <c r="AD1073" s="84">
        <v>0</v>
      </c>
      <c r="AE1073" s="90" t="s">
        <v>285</v>
      </c>
      <c r="AF1073" s="84" t="b">
        <v>1</v>
      </c>
      <c r="AG1073" s="84" t="s">
        <v>2154</v>
      </c>
      <c r="AH1073" s="84"/>
      <c r="AI1073" s="90" t="s">
        <v>11859</v>
      </c>
      <c r="AJ1073" s="84" t="b">
        <v>0</v>
      </c>
      <c r="AK1073" s="84">
        <v>8</v>
      </c>
      <c r="AL1073" s="90" t="s">
        <v>10477</v>
      </c>
      <c r="AM1073" s="84" t="s">
        <v>296</v>
      </c>
      <c r="AN1073" s="84" t="b">
        <v>0</v>
      </c>
      <c r="AO1073" s="90" t="s">
        <v>10477</v>
      </c>
      <c r="AP1073" s="84" t="s">
        <v>179</v>
      </c>
      <c r="AQ1073" s="84">
        <v>0</v>
      </c>
      <c r="AR1073" s="84">
        <v>0</v>
      </c>
      <c r="AS1073" s="84"/>
      <c r="AT1073" s="84"/>
      <c r="AU1073" s="84"/>
      <c r="AV1073" s="84"/>
      <c r="AW1073" s="84"/>
      <c r="AX1073" s="84"/>
      <c r="AY1073" s="84"/>
      <c r="AZ1073" s="84"/>
    </row>
    <row r="1074" spans="1:52" x14ac:dyDescent="0.2">
      <c r="A1074" s="69" t="s">
        <v>2859</v>
      </c>
      <c r="B1074" s="69" t="s">
        <v>3738</v>
      </c>
      <c r="C1074" s="70"/>
      <c r="D1074" s="71"/>
      <c r="E1074" s="72"/>
      <c r="F1074" s="73"/>
      <c r="G1074" s="70"/>
      <c r="H1074" s="74"/>
      <c r="I1074" s="75"/>
      <c r="J1074" s="75"/>
      <c r="K1074" s="36"/>
      <c r="L1074" s="82"/>
      <c r="M1074" s="82"/>
      <c r="N1074" s="77"/>
      <c r="O1074" s="84" t="s">
        <v>255</v>
      </c>
      <c r="P1074" s="86">
        <v>43157.867349537039</v>
      </c>
      <c r="Q1074" s="84" t="s">
        <v>4602</v>
      </c>
      <c r="R1074" s="84" t="s">
        <v>5698</v>
      </c>
      <c r="S1074" s="84" t="s">
        <v>6112</v>
      </c>
      <c r="T1074" s="84" t="s">
        <v>6359</v>
      </c>
      <c r="U1074" s="84"/>
      <c r="V1074" s="84" t="s">
        <v>275</v>
      </c>
      <c r="W1074" s="86">
        <v>43157.867349537039</v>
      </c>
      <c r="X1074" s="84" t="s">
        <v>8766</v>
      </c>
      <c r="Y1074" s="84"/>
      <c r="Z1074" s="84"/>
      <c r="AA1074" s="90" t="s">
        <v>10479</v>
      </c>
      <c r="AB1074" s="84"/>
      <c r="AC1074" s="84" t="b">
        <v>0</v>
      </c>
      <c r="AD1074" s="84">
        <v>0</v>
      </c>
      <c r="AE1074" s="90" t="s">
        <v>285</v>
      </c>
      <c r="AF1074" s="84" t="b">
        <v>0</v>
      </c>
      <c r="AG1074" s="84" t="s">
        <v>2154</v>
      </c>
      <c r="AH1074" s="84"/>
      <c r="AI1074" s="90" t="s">
        <v>285</v>
      </c>
      <c r="AJ1074" s="84" t="b">
        <v>0</v>
      </c>
      <c r="AK1074" s="84">
        <v>27</v>
      </c>
      <c r="AL1074" s="90" t="s">
        <v>11474</v>
      </c>
      <c r="AM1074" s="84" t="s">
        <v>296</v>
      </c>
      <c r="AN1074" s="84" t="b">
        <v>0</v>
      </c>
      <c r="AO1074" s="90" t="s">
        <v>11474</v>
      </c>
      <c r="AP1074" s="84" t="s">
        <v>179</v>
      </c>
      <c r="AQ1074" s="84">
        <v>0</v>
      </c>
      <c r="AR1074" s="84">
        <v>0</v>
      </c>
      <c r="AS1074" s="84"/>
      <c r="AT1074" s="84"/>
      <c r="AU1074" s="84"/>
      <c r="AV1074" s="84"/>
      <c r="AW1074" s="84"/>
      <c r="AX1074" s="84"/>
      <c r="AY1074" s="84"/>
      <c r="AZ1074" s="84"/>
    </row>
    <row r="1075" spans="1:52" x14ac:dyDescent="0.2">
      <c r="A1075" s="69" t="s">
        <v>2860</v>
      </c>
      <c r="B1075" s="69" t="s">
        <v>2860</v>
      </c>
      <c r="C1075" s="70"/>
      <c r="D1075" s="71"/>
      <c r="E1075" s="72"/>
      <c r="F1075" s="73"/>
      <c r="G1075" s="70"/>
      <c r="H1075" s="74"/>
      <c r="I1075" s="75"/>
      <c r="J1075" s="75"/>
      <c r="K1075" s="36"/>
      <c r="L1075" s="82"/>
      <c r="M1075" s="82"/>
      <c r="N1075" s="77"/>
      <c r="O1075" s="84" t="s">
        <v>179</v>
      </c>
      <c r="P1075" s="86">
        <v>43157.867430555554</v>
      </c>
      <c r="Q1075" s="84" t="s">
        <v>4896</v>
      </c>
      <c r="R1075" s="84" t="s">
        <v>5820</v>
      </c>
      <c r="S1075" s="84" t="s">
        <v>6171</v>
      </c>
      <c r="T1075" s="84" t="s">
        <v>6274</v>
      </c>
      <c r="U1075" s="84" t="s">
        <v>6701</v>
      </c>
      <c r="V1075" s="84" t="s">
        <v>6701</v>
      </c>
      <c r="W1075" s="86">
        <v>43157.867430555554</v>
      </c>
      <c r="X1075" s="84" t="s">
        <v>8767</v>
      </c>
      <c r="Y1075" s="84"/>
      <c r="Z1075" s="84"/>
      <c r="AA1075" s="90" t="s">
        <v>10480</v>
      </c>
      <c r="AB1075" s="84"/>
      <c r="AC1075" s="84" t="b">
        <v>0</v>
      </c>
      <c r="AD1075" s="84">
        <v>3</v>
      </c>
      <c r="AE1075" s="90" t="s">
        <v>285</v>
      </c>
      <c r="AF1075" s="84" t="b">
        <v>0</v>
      </c>
      <c r="AG1075" s="84" t="s">
        <v>290</v>
      </c>
      <c r="AH1075" s="84"/>
      <c r="AI1075" s="90" t="s">
        <v>285</v>
      </c>
      <c r="AJ1075" s="84" t="b">
        <v>0</v>
      </c>
      <c r="AK1075" s="84">
        <v>0</v>
      </c>
      <c r="AL1075" s="90" t="s">
        <v>285</v>
      </c>
      <c r="AM1075" s="84" t="s">
        <v>2036</v>
      </c>
      <c r="AN1075" s="84" t="b">
        <v>0</v>
      </c>
      <c r="AO1075" s="90" t="s">
        <v>10480</v>
      </c>
      <c r="AP1075" s="84" t="s">
        <v>179</v>
      </c>
      <c r="AQ1075" s="84">
        <v>0</v>
      </c>
      <c r="AR1075" s="84">
        <v>0</v>
      </c>
      <c r="AS1075" s="84"/>
      <c r="AT1075" s="84"/>
      <c r="AU1075" s="84"/>
      <c r="AV1075" s="84"/>
      <c r="AW1075" s="84"/>
      <c r="AX1075" s="84"/>
      <c r="AY1075" s="84"/>
      <c r="AZ1075" s="84"/>
    </row>
    <row r="1076" spans="1:52" x14ac:dyDescent="0.2">
      <c r="A1076" s="69" t="s">
        <v>2861</v>
      </c>
      <c r="B1076" s="69" t="s">
        <v>4003</v>
      </c>
      <c r="C1076" s="70"/>
      <c r="D1076" s="71"/>
      <c r="E1076" s="72"/>
      <c r="F1076" s="73"/>
      <c r="G1076" s="70"/>
      <c r="H1076" s="74"/>
      <c r="I1076" s="75"/>
      <c r="J1076" s="75"/>
      <c r="K1076" s="36"/>
      <c r="L1076" s="82"/>
      <c r="M1076" s="82"/>
      <c r="N1076" s="77"/>
      <c r="O1076" s="84" t="s">
        <v>255</v>
      </c>
      <c r="P1076" s="86">
        <v>43157.867523148147</v>
      </c>
      <c r="Q1076" s="84" t="s">
        <v>4897</v>
      </c>
      <c r="R1076" s="84" t="s">
        <v>5821</v>
      </c>
      <c r="S1076" s="84" t="s">
        <v>6172</v>
      </c>
      <c r="T1076" s="84" t="s">
        <v>6443</v>
      </c>
      <c r="U1076" s="84" t="s">
        <v>6702</v>
      </c>
      <c r="V1076" s="84" t="s">
        <v>6702</v>
      </c>
      <c r="W1076" s="86">
        <v>43157.867523148147</v>
      </c>
      <c r="X1076" s="84" t="s">
        <v>8768</v>
      </c>
      <c r="Y1076" s="84"/>
      <c r="Z1076" s="84"/>
      <c r="AA1076" s="90" t="s">
        <v>10481</v>
      </c>
      <c r="AB1076" s="84"/>
      <c r="AC1076" s="84" t="b">
        <v>0</v>
      </c>
      <c r="AD1076" s="84">
        <v>0</v>
      </c>
      <c r="AE1076" s="90" t="s">
        <v>285</v>
      </c>
      <c r="AF1076" s="84" t="b">
        <v>0</v>
      </c>
      <c r="AG1076" s="84" t="s">
        <v>290</v>
      </c>
      <c r="AH1076" s="84"/>
      <c r="AI1076" s="90" t="s">
        <v>285</v>
      </c>
      <c r="AJ1076" s="84" t="b">
        <v>0</v>
      </c>
      <c r="AK1076" s="84">
        <v>0</v>
      </c>
      <c r="AL1076" s="90" t="s">
        <v>285</v>
      </c>
      <c r="AM1076" s="84" t="s">
        <v>294</v>
      </c>
      <c r="AN1076" s="84" t="b">
        <v>0</v>
      </c>
      <c r="AO1076" s="90" t="s">
        <v>10481</v>
      </c>
      <c r="AP1076" s="84" t="s">
        <v>179</v>
      </c>
      <c r="AQ1076" s="84">
        <v>0</v>
      </c>
      <c r="AR1076" s="84">
        <v>0</v>
      </c>
      <c r="AS1076" s="84"/>
      <c r="AT1076" s="84"/>
      <c r="AU1076" s="84"/>
      <c r="AV1076" s="84"/>
      <c r="AW1076" s="84"/>
      <c r="AX1076" s="84"/>
      <c r="AY1076" s="84"/>
      <c r="AZ1076" s="84"/>
    </row>
    <row r="1077" spans="1:52" x14ac:dyDescent="0.2">
      <c r="A1077" s="69" t="s">
        <v>2862</v>
      </c>
      <c r="B1077" s="69" t="s">
        <v>2862</v>
      </c>
      <c r="C1077" s="70"/>
      <c r="D1077" s="71"/>
      <c r="E1077" s="72"/>
      <c r="F1077" s="73"/>
      <c r="G1077" s="70"/>
      <c r="H1077" s="74"/>
      <c r="I1077" s="75"/>
      <c r="J1077" s="75"/>
      <c r="K1077" s="36"/>
      <c r="L1077" s="82"/>
      <c r="M1077" s="82"/>
      <c r="N1077" s="77"/>
      <c r="O1077" s="84" t="s">
        <v>179</v>
      </c>
      <c r="P1077" s="86">
        <v>43157.867546296293</v>
      </c>
      <c r="Q1077" s="84" t="s">
        <v>4898</v>
      </c>
      <c r="R1077" s="84" t="s">
        <v>5822</v>
      </c>
      <c r="S1077" s="84" t="s">
        <v>262</v>
      </c>
      <c r="T1077" s="84" t="s">
        <v>6444</v>
      </c>
      <c r="U1077" s="84"/>
      <c r="V1077" s="84" t="s">
        <v>7352</v>
      </c>
      <c r="W1077" s="86">
        <v>43157.867546296293</v>
      </c>
      <c r="X1077" s="84" t="s">
        <v>8769</v>
      </c>
      <c r="Y1077" s="84"/>
      <c r="Z1077" s="84"/>
      <c r="AA1077" s="90" t="s">
        <v>10482</v>
      </c>
      <c r="AB1077" s="84"/>
      <c r="AC1077" s="84" t="b">
        <v>0</v>
      </c>
      <c r="AD1077" s="84">
        <v>3</v>
      </c>
      <c r="AE1077" s="90" t="s">
        <v>285</v>
      </c>
      <c r="AF1077" s="84" t="b">
        <v>0</v>
      </c>
      <c r="AG1077" s="84" t="s">
        <v>290</v>
      </c>
      <c r="AH1077" s="84"/>
      <c r="AI1077" s="90" t="s">
        <v>285</v>
      </c>
      <c r="AJ1077" s="84" t="b">
        <v>0</v>
      </c>
      <c r="AK1077" s="84">
        <v>0</v>
      </c>
      <c r="AL1077" s="90" t="s">
        <v>285</v>
      </c>
      <c r="AM1077" s="84" t="s">
        <v>297</v>
      </c>
      <c r="AN1077" s="84" t="b">
        <v>0</v>
      </c>
      <c r="AO1077" s="90" t="s">
        <v>10482</v>
      </c>
      <c r="AP1077" s="84" t="s">
        <v>179</v>
      </c>
      <c r="AQ1077" s="84">
        <v>0</v>
      </c>
      <c r="AR1077" s="84">
        <v>0</v>
      </c>
      <c r="AS1077" s="84"/>
      <c r="AT1077" s="84"/>
      <c r="AU1077" s="84"/>
      <c r="AV1077" s="84"/>
      <c r="AW1077" s="84"/>
      <c r="AX1077" s="84"/>
      <c r="AY1077" s="84"/>
      <c r="AZ1077" s="84"/>
    </row>
    <row r="1078" spans="1:52" x14ac:dyDescent="0.2">
      <c r="A1078" s="69" t="s">
        <v>2863</v>
      </c>
      <c r="B1078" s="69" t="s">
        <v>2863</v>
      </c>
      <c r="C1078" s="70"/>
      <c r="D1078" s="71"/>
      <c r="E1078" s="72"/>
      <c r="F1078" s="73"/>
      <c r="G1078" s="70"/>
      <c r="H1078" s="74"/>
      <c r="I1078" s="75"/>
      <c r="J1078" s="75"/>
      <c r="K1078" s="36"/>
      <c r="L1078" s="82"/>
      <c r="M1078" s="82"/>
      <c r="N1078" s="77"/>
      <c r="O1078" s="84" t="s">
        <v>179</v>
      </c>
      <c r="P1078" s="86">
        <v>43157.86755787037</v>
      </c>
      <c r="Q1078" s="84" t="s">
        <v>4899</v>
      </c>
      <c r="R1078" s="84" t="s">
        <v>5607</v>
      </c>
      <c r="S1078" s="84" t="s">
        <v>6076</v>
      </c>
      <c r="T1078" s="84" t="s">
        <v>6274</v>
      </c>
      <c r="U1078" s="84"/>
      <c r="V1078" s="84" t="s">
        <v>7353</v>
      </c>
      <c r="W1078" s="86">
        <v>43157.86755787037</v>
      </c>
      <c r="X1078" s="84" t="s">
        <v>8770</v>
      </c>
      <c r="Y1078" s="84"/>
      <c r="Z1078" s="84"/>
      <c r="AA1078" s="90" t="s">
        <v>10483</v>
      </c>
      <c r="AB1078" s="84"/>
      <c r="AC1078" s="84" t="b">
        <v>0</v>
      </c>
      <c r="AD1078" s="84">
        <v>0</v>
      </c>
      <c r="AE1078" s="90" t="s">
        <v>285</v>
      </c>
      <c r="AF1078" s="84" t="b">
        <v>0</v>
      </c>
      <c r="AG1078" s="84" t="s">
        <v>290</v>
      </c>
      <c r="AH1078" s="84"/>
      <c r="AI1078" s="90" t="s">
        <v>285</v>
      </c>
      <c r="AJ1078" s="84" t="b">
        <v>0</v>
      </c>
      <c r="AK1078" s="84">
        <v>0</v>
      </c>
      <c r="AL1078" s="90" t="s">
        <v>285</v>
      </c>
      <c r="AM1078" s="84" t="s">
        <v>294</v>
      </c>
      <c r="AN1078" s="84" t="b">
        <v>0</v>
      </c>
      <c r="AO1078" s="90" t="s">
        <v>10483</v>
      </c>
      <c r="AP1078" s="84" t="s">
        <v>179</v>
      </c>
      <c r="AQ1078" s="84">
        <v>0</v>
      </c>
      <c r="AR1078" s="84">
        <v>0</v>
      </c>
      <c r="AS1078" s="84"/>
      <c r="AT1078" s="84"/>
      <c r="AU1078" s="84"/>
      <c r="AV1078" s="84"/>
      <c r="AW1078" s="84"/>
      <c r="AX1078" s="84"/>
      <c r="AY1078" s="84"/>
      <c r="AZ1078" s="84"/>
    </row>
    <row r="1079" spans="1:52" x14ac:dyDescent="0.2">
      <c r="A1079" s="69" t="s">
        <v>2864</v>
      </c>
      <c r="B1079" s="69" t="s">
        <v>3642</v>
      </c>
      <c r="C1079" s="70"/>
      <c r="D1079" s="71"/>
      <c r="E1079" s="72"/>
      <c r="F1079" s="73"/>
      <c r="G1079" s="70"/>
      <c r="H1079" s="74"/>
      <c r="I1079" s="75"/>
      <c r="J1079" s="75"/>
      <c r="K1079" s="36"/>
      <c r="L1079" s="82"/>
      <c r="M1079" s="82"/>
      <c r="N1079" s="77"/>
      <c r="O1079" s="84" t="s">
        <v>255</v>
      </c>
      <c r="P1079" s="86">
        <v>43157.867569444446</v>
      </c>
      <c r="Q1079" s="84" t="s">
        <v>4747</v>
      </c>
      <c r="R1079" s="84"/>
      <c r="S1079" s="84"/>
      <c r="T1079" s="84" t="s">
        <v>6274</v>
      </c>
      <c r="U1079" s="84"/>
      <c r="V1079" s="84" t="s">
        <v>7354</v>
      </c>
      <c r="W1079" s="86">
        <v>43157.867569444446</v>
      </c>
      <c r="X1079" s="84" t="s">
        <v>8771</v>
      </c>
      <c r="Y1079" s="84"/>
      <c r="Z1079" s="84"/>
      <c r="AA1079" s="90" t="s">
        <v>10484</v>
      </c>
      <c r="AB1079" s="84"/>
      <c r="AC1079" s="84" t="b">
        <v>0</v>
      </c>
      <c r="AD1079" s="84">
        <v>0</v>
      </c>
      <c r="AE1079" s="90" t="s">
        <v>285</v>
      </c>
      <c r="AF1079" s="84" t="b">
        <v>0</v>
      </c>
      <c r="AG1079" s="84" t="s">
        <v>291</v>
      </c>
      <c r="AH1079" s="84"/>
      <c r="AI1079" s="90" t="s">
        <v>285</v>
      </c>
      <c r="AJ1079" s="84" t="b">
        <v>0</v>
      </c>
      <c r="AK1079" s="84">
        <v>26</v>
      </c>
      <c r="AL1079" s="90" t="s">
        <v>11360</v>
      </c>
      <c r="AM1079" s="84" t="s">
        <v>295</v>
      </c>
      <c r="AN1079" s="84" t="b">
        <v>0</v>
      </c>
      <c r="AO1079" s="90" t="s">
        <v>11360</v>
      </c>
      <c r="AP1079" s="84" t="s">
        <v>179</v>
      </c>
      <c r="AQ1079" s="84">
        <v>0</v>
      </c>
      <c r="AR1079" s="84">
        <v>0</v>
      </c>
      <c r="AS1079" s="84"/>
      <c r="AT1079" s="84"/>
      <c r="AU1079" s="84"/>
      <c r="AV1079" s="84"/>
      <c r="AW1079" s="84"/>
      <c r="AX1079" s="84"/>
      <c r="AY1079" s="84"/>
      <c r="AZ1079" s="84"/>
    </row>
    <row r="1080" spans="1:52" x14ac:dyDescent="0.2">
      <c r="A1080" s="69" t="s">
        <v>2865</v>
      </c>
      <c r="B1080" s="69" t="s">
        <v>4004</v>
      </c>
      <c r="C1080" s="70"/>
      <c r="D1080" s="71"/>
      <c r="E1080" s="72"/>
      <c r="F1080" s="73"/>
      <c r="G1080" s="70"/>
      <c r="H1080" s="74"/>
      <c r="I1080" s="75"/>
      <c r="J1080" s="75"/>
      <c r="K1080" s="36"/>
      <c r="L1080" s="82"/>
      <c r="M1080" s="82"/>
      <c r="N1080" s="77"/>
      <c r="O1080" s="84" t="s">
        <v>256</v>
      </c>
      <c r="P1080" s="86">
        <v>43157.857048611113</v>
      </c>
      <c r="Q1080" s="84" t="s">
        <v>4900</v>
      </c>
      <c r="R1080" s="84"/>
      <c r="S1080" s="84"/>
      <c r="T1080" s="84" t="s">
        <v>6274</v>
      </c>
      <c r="U1080" s="84"/>
      <c r="V1080" s="84" t="s">
        <v>275</v>
      </c>
      <c r="W1080" s="86">
        <v>43157.857048611113</v>
      </c>
      <c r="X1080" s="84" t="s">
        <v>8772</v>
      </c>
      <c r="Y1080" s="84"/>
      <c r="Z1080" s="84"/>
      <c r="AA1080" s="90" t="s">
        <v>10485</v>
      </c>
      <c r="AB1080" s="90" t="s">
        <v>11556</v>
      </c>
      <c r="AC1080" s="84" t="b">
        <v>0</v>
      </c>
      <c r="AD1080" s="84">
        <v>0</v>
      </c>
      <c r="AE1080" s="90" t="s">
        <v>11722</v>
      </c>
      <c r="AF1080" s="84" t="b">
        <v>0</v>
      </c>
      <c r="AG1080" s="84" t="s">
        <v>290</v>
      </c>
      <c r="AH1080" s="84"/>
      <c r="AI1080" s="90" t="s">
        <v>285</v>
      </c>
      <c r="AJ1080" s="84" t="b">
        <v>0</v>
      </c>
      <c r="AK1080" s="84">
        <v>0</v>
      </c>
      <c r="AL1080" s="90" t="s">
        <v>285</v>
      </c>
      <c r="AM1080" s="84" t="s">
        <v>299</v>
      </c>
      <c r="AN1080" s="84" t="b">
        <v>0</v>
      </c>
      <c r="AO1080" s="90" t="s">
        <v>11556</v>
      </c>
      <c r="AP1080" s="84" t="s">
        <v>179</v>
      </c>
      <c r="AQ1080" s="84">
        <v>0</v>
      </c>
      <c r="AR1080" s="84">
        <v>0</v>
      </c>
      <c r="AS1080" s="84"/>
      <c r="AT1080" s="84"/>
      <c r="AU1080" s="84"/>
      <c r="AV1080" s="84"/>
      <c r="AW1080" s="84"/>
      <c r="AX1080" s="84"/>
      <c r="AY1080" s="84"/>
      <c r="AZ1080" s="84"/>
    </row>
    <row r="1081" spans="1:52" x14ac:dyDescent="0.2">
      <c r="A1081" s="69" t="s">
        <v>2865</v>
      </c>
      <c r="B1081" s="69" t="s">
        <v>4004</v>
      </c>
      <c r="C1081" s="70"/>
      <c r="D1081" s="71"/>
      <c r="E1081" s="72"/>
      <c r="F1081" s="73"/>
      <c r="G1081" s="70"/>
      <c r="H1081" s="74"/>
      <c r="I1081" s="75"/>
      <c r="J1081" s="75"/>
      <c r="K1081" s="36"/>
      <c r="L1081" s="82"/>
      <c r="M1081" s="82"/>
      <c r="N1081" s="77"/>
      <c r="O1081" s="84" t="s">
        <v>255</v>
      </c>
      <c r="P1081" s="86">
        <v>43157.865185185183</v>
      </c>
      <c r="Q1081" s="84" t="s">
        <v>4901</v>
      </c>
      <c r="R1081" s="84"/>
      <c r="S1081" s="84"/>
      <c r="T1081" s="84" t="s">
        <v>6274</v>
      </c>
      <c r="U1081" s="84"/>
      <c r="V1081" s="84" t="s">
        <v>275</v>
      </c>
      <c r="W1081" s="86">
        <v>43157.865185185183</v>
      </c>
      <c r="X1081" s="84" t="s">
        <v>8773</v>
      </c>
      <c r="Y1081" s="84"/>
      <c r="Z1081" s="84"/>
      <c r="AA1081" s="90" t="s">
        <v>10486</v>
      </c>
      <c r="AB1081" s="90" t="s">
        <v>11557</v>
      </c>
      <c r="AC1081" s="84" t="b">
        <v>0</v>
      </c>
      <c r="AD1081" s="84">
        <v>0</v>
      </c>
      <c r="AE1081" s="90" t="s">
        <v>11723</v>
      </c>
      <c r="AF1081" s="84" t="b">
        <v>0</v>
      </c>
      <c r="AG1081" s="84" t="s">
        <v>290</v>
      </c>
      <c r="AH1081" s="84"/>
      <c r="AI1081" s="90" t="s">
        <v>285</v>
      </c>
      <c r="AJ1081" s="84" t="b">
        <v>0</v>
      </c>
      <c r="AK1081" s="84">
        <v>0</v>
      </c>
      <c r="AL1081" s="90" t="s">
        <v>285</v>
      </c>
      <c r="AM1081" s="84" t="s">
        <v>299</v>
      </c>
      <c r="AN1081" s="84" t="b">
        <v>0</v>
      </c>
      <c r="AO1081" s="90" t="s">
        <v>11557</v>
      </c>
      <c r="AP1081" s="84" t="s">
        <v>179</v>
      </c>
      <c r="AQ1081" s="84">
        <v>0</v>
      </c>
      <c r="AR1081" s="84">
        <v>0</v>
      </c>
      <c r="AS1081" s="84"/>
      <c r="AT1081" s="84"/>
      <c r="AU1081" s="84"/>
      <c r="AV1081" s="84"/>
      <c r="AW1081" s="84"/>
      <c r="AX1081" s="84"/>
      <c r="AY1081" s="84"/>
      <c r="AZ1081" s="84"/>
    </row>
    <row r="1082" spans="1:52" x14ac:dyDescent="0.2">
      <c r="A1082" s="69" t="s">
        <v>2865</v>
      </c>
      <c r="B1082" s="69" t="s">
        <v>813</v>
      </c>
      <c r="C1082" s="70"/>
      <c r="D1082" s="71"/>
      <c r="E1082" s="72"/>
      <c r="F1082" s="73"/>
      <c r="G1082" s="70"/>
      <c r="H1082" s="74"/>
      <c r="I1082" s="75"/>
      <c r="J1082" s="75"/>
      <c r="K1082" s="36"/>
      <c r="L1082" s="82"/>
      <c r="M1082" s="82"/>
      <c r="N1082" s="77"/>
      <c r="O1082" s="84" t="s">
        <v>256</v>
      </c>
      <c r="P1082" s="86">
        <v>43157.865185185183</v>
      </c>
      <c r="Q1082" s="84" t="s">
        <v>4901</v>
      </c>
      <c r="R1082" s="84"/>
      <c r="S1082" s="84"/>
      <c r="T1082" s="84" t="s">
        <v>6274</v>
      </c>
      <c r="U1082" s="84"/>
      <c r="V1082" s="84" t="s">
        <v>275</v>
      </c>
      <c r="W1082" s="86">
        <v>43157.865185185183</v>
      </c>
      <c r="X1082" s="84" t="s">
        <v>8773</v>
      </c>
      <c r="Y1082" s="84"/>
      <c r="Z1082" s="84"/>
      <c r="AA1082" s="90" t="s">
        <v>10486</v>
      </c>
      <c r="AB1082" s="90" t="s">
        <v>11557</v>
      </c>
      <c r="AC1082" s="84" t="b">
        <v>0</v>
      </c>
      <c r="AD1082" s="84">
        <v>0</v>
      </c>
      <c r="AE1082" s="90" t="s">
        <v>11723</v>
      </c>
      <c r="AF1082" s="84" t="b">
        <v>0</v>
      </c>
      <c r="AG1082" s="84" t="s">
        <v>290</v>
      </c>
      <c r="AH1082" s="84"/>
      <c r="AI1082" s="90" t="s">
        <v>285</v>
      </c>
      <c r="AJ1082" s="84" t="b">
        <v>0</v>
      </c>
      <c r="AK1082" s="84">
        <v>0</v>
      </c>
      <c r="AL1082" s="90" t="s">
        <v>285</v>
      </c>
      <c r="AM1082" s="84" t="s">
        <v>299</v>
      </c>
      <c r="AN1082" s="84" t="b">
        <v>0</v>
      </c>
      <c r="AO1082" s="90" t="s">
        <v>11557</v>
      </c>
      <c r="AP1082" s="84" t="s">
        <v>179</v>
      </c>
      <c r="AQ1082" s="84">
        <v>0</v>
      </c>
      <c r="AR1082" s="84">
        <v>0</v>
      </c>
      <c r="AS1082" s="84"/>
      <c r="AT1082" s="84"/>
      <c r="AU1082" s="84"/>
      <c r="AV1082" s="84"/>
      <c r="AW1082" s="84"/>
      <c r="AX1082" s="84"/>
      <c r="AY1082" s="84"/>
      <c r="AZ1082" s="84"/>
    </row>
    <row r="1083" spans="1:52" x14ac:dyDescent="0.2">
      <c r="A1083" s="69" t="s">
        <v>2865</v>
      </c>
      <c r="B1083" s="69" t="s">
        <v>4005</v>
      </c>
      <c r="C1083" s="70"/>
      <c r="D1083" s="71"/>
      <c r="E1083" s="72"/>
      <c r="F1083" s="73"/>
      <c r="G1083" s="70"/>
      <c r="H1083" s="74"/>
      <c r="I1083" s="75"/>
      <c r="J1083" s="75"/>
      <c r="K1083" s="36"/>
      <c r="L1083" s="82"/>
      <c r="M1083" s="82"/>
      <c r="N1083" s="77"/>
      <c r="O1083" s="84" t="s">
        <v>256</v>
      </c>
      <c r="P1083" s="86">
        <v>43157.867662037039</v>
      </c>
      <c r="Q1083" s="84" t="s">
        <v>4902</v>
      </c>
      <c r="R1083" s="84"/>
      <c r="S1083" s="84"/>
      <c r="T1083" s="84" t="s">
        <v>6274</v>
      </c>
      <c r="U1083" s="84"/>
      <c r="V1083" s="84" t="s">
        <v>275</v>
      </c>
      <c r="W1083" s="86">
        <v>43157.867662037039</v>
      </c>
      <c r="X1083" s="84" t="s">
        <v>8774</v>
      </c>
      <c r="Y1083" s="84"/>
      <c r="Z1083" s="84"/>
      <c r="AA1083" s="90" t="s">
        <v>10487</v>
      </c>
      <c r="AB1083" s="90" t="s">
        <v>11558</v>
      </c>
      <c r="AC1083" s="84" t="b">
        <v>0</v>
      </c>
      <c r="AD1083" s="84">
        <v>0</v>
      </c>
      <c r="AE1083" s="90" t="s">
        <v>11724</v>
      </c>
      <c r="AF1083" s="84" t="b">
        <v>0</v>
      </c>
      <c r="AG1083" s="84" t="s">
        <v>290</v>
      </c>
      <c r="AH1083" s="84"/>
      <c r="AI1083" s="90" t="s">
        <v>285</v>
      </c>
      <c r="AJ1083" s="84" t="b">
        <v>0</v>
      </c>
      <c r="AK1083" s="84">
        <v>0</v>
      </c>
      <c r="AL1083" s="90" t="s">
        <v>285</v>
      </c>
      <c r="AM1083" s="84" t="s">
        <v>299</v>
      </c>
      <c r="AN1083" s="84" t="b">
        <v>0</v>
      </c>
      <c r="AO1083" s="90" t="s">
        <v>11558</v>
      </c>
      <c r="AP1083" s="84" t="s">
        <v>179</v>
      </c>
      <c r="AQ1083" s="84">
        <v>0</v>
      </c>
      <c r="AR1083" s="84">
        <v>0</v>
      </c>
      <c r="AS1083" s="84"/>
      <c r="AT1083" s="84"/>
      <c r="AU1083" s="84"/>
      <c r="AV1083" s="84"/>
      <c r="AW1083" s="84"/>
      <c r="AX1083" s="84"/>
      <c r="AY1083" s="84"/>
      <c r="AZ1083" s="84"/>
    </row>
    <row r="1084" spans="1:52" x14ac:dyDescent="0.2">
      <c r="A1084" s="69" t="s">
        <v>2865</v>
      </c>
      <c r="B1084" s="69" t="s">
        <v>3712</v>
      </c>
      <c r="C1084" s="70"/>
      <c r="D1084" s="71"/>
      <c r="E1084" s="72"/>
      <c r="F1084" s="73"/>
      <c r="G1084" s="70"/>
      <c r="H1084" s="74"/>
      <c r="I1084" s="75"/>
      <c r="J1084" s="75"/>
      <c r="K1084" s="36"/>
      <c r="L1084" s="82"/>
      <c r="M1084" s="82"/>
      <c r="N1084" s="77"/>
      <c r="O1084" s="84" t="s">
        <v>255</v>
      </c>
      <c r="P1084" s="86">
        <v>43157.857048611113</v>
      </c>
      <c r="Q1084" s="84" t="s">
        <v>4900</v>
      </c>
      <c r="R1084" s="84"/>
      <c r="S1084" s="84"/>
      <c r="T1084" s="84" t="s">
        <v>6274</v>
      </c>
      <c r="U1084" s="84"/>
      <c r="V1084" s="84" t="s">
        <v>275</v>
      </c>
      <c r="W1084" s="86">
        <v>43157.857048611113</v>
      </c>
      <c r="X1084" s="84" t="s">
        <v>8772</v>
      </c>
      <c r="Y1084" s="84"/>
      <c r="Z1084" s="84"/>
      <c r="AA1084" s="90" t="s">
        <v>10485</v>
      </c>
      <c r="AB1084" s="90" t="s">
        <v>11556</v>
      </c>
      <c r="AC1084" s="84" t="b">
        <v>0</v>
      </c>
      <c r="AD1084" s="84">
        <v>0</v>
      </c>
      <c r="AE1084" s="90" t="s">
        <v>11722</v>
      </c>
      <c r="AF1084" s="84" t="b">
        <v>0</v>
      </c>
      <c r="AG1084" s="84" t="s">
        <v>290</v>
      </c>
      <c r="AH1084" s="84"/>
      <c r="AI1084" s="90" t="s">
        <v>285</v>
      </c>
      <c r="AJ1084" s="84" t="b">
        <v>0</v>
      </c>
      <c r="AK1084" s="84">
        <v>0</v>
      </c>
      <c r="AL1084" s="90" t="s">
        <v>285</v>
      </c>
      <c r="AM1084" s="84" t="s">
        <v>299</v>
      </c>
      <c r="AN1084" s="84" t="b">
        <v>0</v>
      </c>
      <c r="AO1084" s="90" t="s">
        <v>11556</v>
      </c>
      <c r="AP1084" s="84" t="s">
        <v>179</v>
      </c>
      <c r="AQ1084" s="84">
        <v>0</v>
      </c>
      <c r="AR1084" s="84">
        <v>0</v>
      </c>
      <c r="AS1084" s="84"/>
      <c r="AT1084" s="84"/>
      <c r="AU1084" s="84"/>
      <c r="AV1084" s="84"/>
      <c r="AW1084" s="84"/>
      <c r="AX1084" s="84"/>
      <c r="AY1084" s="84"/>
      <c r="AZ1084" s="84"/>
    </row>
    <row r="1085" spans="1:52" x14ac:dyDescent="0.2">
      <c r="A1085" s="69" t="s">
        <v>2865</v>
      </c>
      <c r="B1085" s="69" t="s">
        <v>3712</v>
      </c>
      <c r="C1085" s="70"/>
      <c r="D1085" s="71"/>
      <c r="E1085" s="72"/>
      <c r="F1085" s="73"/>
      <c r="G1085" s="70"/>
      <c r="H1085" s="74"/>
      <c r="I1085" s="75"/>
      <c r="J1085" s="75"/>
      <c r="K1085" s="36"/>
      <c r="L1085" s="82"/>
      <c r="M1085" s="82"/>
      <c r="N1085" s="77"/>
      <c r="O1085" s="84" t="s">
        <v>255</v>
      </c>
      <c r="P1085" s="86">
        <v>43157.865185185183</v>
      </c>
      <c r="Q1085" s="84" t="s">
        <v>4901</v>
      </c>
      <c r="R1085" s="84"/>
      <c r="S1085" s="84"/>
      <c r="T1085" s="84" t="s">
        <v>6274</v>
      </c>
      <c r="U1085" s="84"/>
      <c r="V1085" s="84" t="s">
        <v>275</v>
      </c>
      <c r="W1085" s="86">
        <v>43157.865185185183</v>
      </c>
      <c r="X1085" s="84" t="s">
        <v>8773</v>
      </c>
      <c r="Y1085" s="84"/>
      <c r="Z1085" s="84"/>
      <c r="AA1085" s="90" t="s">
        <v>10486</v>
      </c>
      <c r="AB1085" s="90" t="s">
        <v>11557</v>
      </c>
      <c r="AC1085" s="84" t="b">
        <v>0</v>
      </c>
      <c r="AD1085" s="84">
        <v>0</v>
      </c>
      <c r="AE1085" s="90" t="s">
        <v>11723</v>
      </c>
      <c r="AF1085" s="84" t="b">
        <v>0</v>
      </c>
      <c r="AG1085" s="84" t="s">
        <v>290</v>
      </c>
      <c r="AH1085" s="84"/>
      <c r="AI1085" s="90" t="s">
        <v>285</v>
      </c>
      <c r="AJ1085" s="84" t="b">
        <v>0</v>
      </c>
      <c r="AK1085" s="84">
        <v>0</v>
      </c>
      <c r="AL1085" s="90" t="s">
        <v>285</v>
      </c>
      <c r="AM1085" s="84" t="s">
        <v>299</v>
      </c>
      <c r="AN1085" s="84" t="b">
        <v>0</v>
      </c>
      <c r="AO1085" s="90" t="s">
        <v>11557</v>
      </c>
      <c r="AP1085" s="84" t="s">
        <v>179</v>
      </c>
      <c r="AQ1085" s="84">
        <v>0</v>
      </c>
      <c r="AR1085" s="84">
        <v>0</v>
      </c>
      <c r="AS1085" s="84"/>
      <c r="AT1085" s="84"/>
      <c r="AU1085" s="84"/>
      <c r="AV1085" s="84"/>
      <c r="AW1085" s="84"/>
      <c r="AX1085" s="84"/>
      <c r="AY1085" s="84"/>
      <c r="AZ1085" s="84"/>
    </row>
    <row r="1086" spans="1:52" x14ac:dyDescent="0.2">
      <c r="A1086" s="69" t="s">
        <v>2865</v>
      </c>
      <c r="B1086" s="69" t="s">
        <v>3712</v>
      </c>
      <c r="C1086" s="70"/>
      <c r="D1086" s="71"/>
      <c r="E1086" s="72"/>
      <c r="F1086" s="73"/>
      <c r="G1086" s="70"/>
      <c r="H1086" s="74"/>
      <c r="I1086" s="75"/>
      <c r="J1086" s="75"/>
      <c r="K1086" s="36"/>
      <c r="L1086" s="82"/>
      <c r="M1086" s="82"/>
      <c r="N1086" s="77"/>
      <c r="O1086" s="84" t="s">
        <v>255</v>
      </c>
      <c r="P1086" s="86">
        <v>43157.867662037039</v>
      </c>
      <c r="Q1086" s="84" t="s">
        <v>4902</v>
      </c>
      <c r="R1086" s="84"/>
      <c r="S1086" s="84"/>
      <c r="T1086" s="84" t="s">
        <v>6274</v>
      </c>
      <c r="U1086" s="84"/>
      <c r="V1086" s="84" t="s">
        <v>275</v>
      </c>
      <c r="W1086" s="86">
        <v>43157.867662037039</v>
      </c>
      <c r="X1086" s="84" t="s">
        <v>8774</v>
      </c>
      <c r="Y1086" s="84"/>
      <c r="Z1086" s="84"/>
      <c r="AA1086" s="90" t="s">
        <v>10487</v>
      </c>
      <c r="AB1086" s="90" t="s">
        <v>11558</v>
      </c>
      <c r="AC1086" s="84" t="b">
        <v>0</v>
      </c>
      <c r="AD1086" s="84">
        <v>0</v>
      </c>
      <c r="AE1086" s="90" t="s">
        <v>11724</v>
      </c>
      <c r="AF1086" s="84" t="b">
        <v>0</v>
      </c>
      <c r="AG1086" s="84" t="s">
        <v>290</v>
      </c>
      <c r="AH1086" s="84"/>
      <c r="AI1086" s="90" t="s">
        <v>285</v>
      </c>
      <c r="AJ1086" s="84" t="b">
        <v>0</v>
      </c>
      <c r="AK1086" s="84">
        <v>0</v>
      </c>
      <c r="AL1086" s="90" t="s">
        <v>285</v>
      </c>
      <c r="AM1086" s="84" t="s">
        <v>299</v>
      </c>
      <c r="AN1086" s="84" t="b">
        <v>0</v>
      </c>
      <c r="AO1086" s="90" t="s">
        <v>11558</v>
      </c>
      <c r="AP1086" s="84" t="s">
        <v>179</v>
      </c>
      <c r="AQ1086" s="84">
        <v>0</v>
      </c>
      <c r="AR1086" s="84">
        <v>0</v>
      </c>
      <c r="AS1086" s="84"/>
      <c r="AT1086" s="84"/>
      <c r="AU1086" s="84"/>
      <c r="AV1086" s="84"/>
      <c r="AW1086" s="84"/>
      <c r="AX1086" s="84"/>
      <c r="AY1086" s="84"/>
      <c r="AZ1086" s="84"/>
    </row>
    <row r="1087" spans="1:52" x14ac:dyDescent="0.2">
      <c r="A1087" s="69" t="s">
        <v>2866</v>
      </c>
      <c r="B1087" s="69" t="s">
        <v>826</v>
      </c>
      <c r="C1087" s="70"/>
      <c r="D1087" s="71"/>
      <c r="E1087" s="72"/>
      <c r="F1087" s="73"/>
      <c r="G1087" s="70"/>
      <c r="H1087" s="74"/>
      <c r="I1087" s="75"/>
      <c r="J1087" s="75"/>
      <c r="K1087" s="36"/>
      <c r="L1087" s="82"/>
      <c r="M1087" s="82"/>
      <c r="N1087" s="77"/>
      <c r="O1087" s="84" t="s">
        <v>255</v>
      </c>
      <c r="P1087" s="86">
        <v>43157.867696759262</v>
      </c>
      <c r="Q1087" s="84" t="s">
        <v>4455</v>
      </c>
      <c r="R1087" s="84"/>
      <c r="S1087" s="84"/>
      <c r="T1087" s="84" t="s">
        <v>6274</v>
      </c>
      <c r="U1087" s="84"/>
      <c r="V1087" s="84" t="s">
        <v>7355</v>
      </c>
      <c r="W1087" s="86">
        <v>43157.867696759262</v>
      </c>
      <c r="X1087" s="84" t="s">
        <v>8775</v>
      </c>
      <c r="Y1087" s="84"/>
      <c r="Z1087" s="84"/>
      <c r="AA1087" s="90" t="s">
        <v>10488</v>
      </c>
      <c r="AB1087" s="84"/>
      <c r="AC1087" s="84" t="b">
        <v>0</v>
      </c>
      <c r="AD1087" s="84">
        <v>0</v>
      </c>
      <c r="AE1087" s="90" t="s">
        <v>285</v>
      </c>
      <c r="AF1087" s="84" t="b">
        <v>0</v>
      </c>
      <c r="AG1087" s="84" t="s">
        <v>290</v>
      </c>
      <c r="AH1087" s="84"/>
      <c r="AI1087" s="90" t="s">
        <v>285</v>
      </c>
      <c r="AJ1087" s="84" t="b">
        <v>0</v>
      </c>
      <c r="AK1087" s="84">
        <v>30</v>
      </c>
      <c r="AL1087" s="90" t="s">
        <v>11448</v>
      </c>
      <c r="AM1087" s="84" t="s">
        <v>294</v>
      </c>
      <c r="AN1087" s="84" t="b">
        <v>0</v>
      </c>
      <c r="AO1087" s="90" t="s">
        <v>11448</v>
      </c>
      <c r="AP1087" s="84" t="s">
        <v>179</v>
      </c>
      <c r="AQ1087" s="84">
        <v>0</v>
      </c>
      <c r="AR1087" s="84">
        <v>0</v>
      </c>
      <c r="AS1087" s="84"/>
      <c r="AT1087" s="84"/>
      <c r="AU1087" s="84"/>
      <c r="AV1087" s="84"/>
      <c r="AW1087" s="84"/>
      <c r="AX1087" s="84"/>
      <c r="AY1087" s="84"/>
      <c r="AZ1087" s="84"/>
    </row>
    <row r="1088" spans="1:52" x14ac:dyDescent="0.2">
      <c r="A1088" s="69" t="s">
        <v>2867</v>
      </c>
      <c r="B1088" s="69" t="s">
        <v>3817</v>
      </c>
      <c r="C1088" s="70"/>
      <c r="D1088" s="71"/>
      <c r="E1088" s="72"/>
      <c r="F1088" s="73"/>
      <c r="G1088" s="70"/>
      <c r="H1088" s="74"/>
      <c r="I1088" s="75"/>
      <c r="J1088" s="75"/>
      <c r="K1088" s="36"/>
      <c r="L1088" s="82"/>
      <c r="M1088" s="82"/>
      <c r="N1088" s="77"/>
      <c r="O1088" s="84" t="s">
        <v>255</v>
      </c>
      <c r="P1088" s="86">
        <v>43157.740995370368</v>
      </c>
      <c r="Q1088" s="84" t="s">
        <v>4903</v>
      </c>
      <c r="R1088" s="84"/>
      <c r="S1088" s="84"/>
      <c r="T1088" s="84" t="s">
        <v>6274</v>
      </c>
      <c r="U1088" s="84"/>
      <c r="V1088" s="84" t="s">
        <v>7356</v>
      </c>
      <c r="W1088" s="86">
        <v>43157.740995370368</v>
      </c>
      <c r="X1088" s="84" t="s">
        <v>8776</v>
      </c>
      <c r="Y1088" s="84"/>
      <c r="Z1088" s="84"/>
      <c r="AA1088" s="90" t="s">
        <v>10489</v>
      </c>
      <c r="AB1088" s="90" t="s">
        <v>11439</v>
      </c>
      <c r="AC1088" s="84" t="b">
        <v>0</v>
      </c>
      <c r="AD1088" s="84">
        <v>3</v>
      </c>
      <c r="AE1088" s="90" t="s">
        <v>11696</v>
      </c>
      <c r="AF1088" s="84" t="b">
        <v>0</v>
      </c>
      <c r="AG1088" s="84" t="s">
        <v>290</v>
      </c>
      <c r="AH1088" s="84"/>
      <c r="AI1088" s="90" t="s">
        <v>285</v>
      </c>
      <c r="AJ1088" s="84" t="b">
        <v>0</v>
      </c>
      <c r="AK1088" s="84">
        <v>2</v>
      </c>
      <c r="AL1088" s="90" t="s">
        <v>285</v>
      </c>
      <c r="AM1088" s="84" t="s">
        <v>296</v>
      </c>
      <c r="AN1088" s="84" t="b">
        <v>0</v>
      </c>
      <c r="AO1088" s="90" t="s">
        <v>11439</v>
      </c>
      <c r="AP1088" s="84" t="s">
        <v>308</v>
      </c>
      <c r="AQ1088" s="84">
        <v>0</v>
      </c>
      <c r="AR1088" s="84">
        <v>0</v>
      </c>
      <c r="AS1088" s="84"/>
      <c r="AT1088" s="84"/>
      <c r="AU1088" s="84"/>
      <c r="AV1088" s="84"/>
      <c r="AW1088" s="84"/>
      <c r="AX1088" s="84"/>
      <c r="AY1088" s="84"/>
      <c r="AZ1088" s="84"/>
    </row>
    <row r="1089" spans="1:52" x14ac:dyDescent="0.2">
      <c r="A1089" s="69" t="s">
        <v>2867</v>
      </c>
      <c r="B1089" s="69" t="s">
        <v>3818</v>
      </c>
      <c r="C1089" s="70"/>
      <c r="D1089" s="71"/>
      <c r="E1089" s="72"/>
      <c r="F1089" s="73"/>
      <c r="G1089" s="70"/>
      <c r="H1089" s="74"/>
      <c r="I1089" s="75"/>
      <c r="J1089" s="75"/>
      <c r="K1089" s="36"/>
      <c r="L1089" s="82"/>
      <c r="M1089" s="82"/>
      <c r="N1089" s="77"/>
      <c r="O1089" s="84" t="s">
        <v>255</v>
      </c>
      <c r="P1089" s="86">
        <v>43157.740995370368</v>
      </c>
      <c r="Q1089" s="84" t="s">
        <v>4903</v>
      </c>
      <c r="R1089" s="84"/>
      <c r="S1089" s="84"/>
      <c r="T1089" s="84" t="s">
        <v>6274</v>
      </c>
      <c r="U1089" s="84"/>
      <c r="V1089" s="84" t="s">
        <v>7356</v>
      </c>
      <c r="W1089" s="86">
        <v>43157.740995370368</v>
      </c>
      <c r="X1089" s="84" t="s">
        <v>8776</v>
      </c>
      <c r="Y1089" s="84"/>
      <c r="Z1089" s="84"/>
      <c r="AA1089" s="90" t="s">
        <v>10489</v>
      </c>
      <c r="AB1089" s="90" t="s">
        <v>11439</v>
      </c>
      <c r="AC1089" s="84" t="b">
        <v>0</v>
      </c>
      <c r="AD1089" s="84">
        <v>3</v>
      </c>
      <c r="AE1089" s="90" t="s">
        <v>11696</v>
      </c>
      <c r="AF1089" s="84" t="b">
        <v>0</v>
      </c>
      <c r="AG1089" s="84" t="s">
        <v>290</v>
      </c>
      <c r="AH1089" s="84"/>
      <c r="AI1089" s="90" t="s">
        <v>285</v>
      </c>
      <c r="AJ1089" s="84" t="b">
        <v>0</v>
      </c>
      <c r="AK1089" s="84">
        <v>2</v>
      </c>
      <c r="AL1089" s="90" t="s">
        <v>285</v>
      </c>
      <c r="AM1089" s="84" t="s">
        <v>296</v>
      </c>
      <c r="AN1089" s="84" t="b">
        <v>0</v>
      </c>
      <c r="AO1089" s="90" t="s">
        <v>11439</v>
      </c>
      <c r="AP1089" s="84" t="s">
        <v>308</v>
      </c>
      <c r="AQ1089" s="84">
        <v>0</v>
      </c>
      <c r="AR1089" s="84">
        <v>0</v>
      </c>
      <c r="AS1089" s="84"/>
      <c r="AT1089" s="84"/>
      <c r="AU1089" s="84"/>
      <c r="AV1089" s="84"/>
      <c r="AW1089" s="84"/>
      <c r="AX1089" s="84"/>
      <c r="AY1089" s="84"/>
      <c r="AZ1089" s="84"/>
    </row>
    <row r="1090" spans="1:52" x14ac:dyDescent="0.2">
      <c r="A1090" s="69" t="s">
        <v>2867</v>
      </c>
      <c r="B1090" s="69" t="s">
        <v>3712</v>
      </c>
      <c r="C1090" s="70"/>
      <c r="D1090" s="71"/>
      <c r="E1090" s="72"/>
      <c r="F1090" s="73"/>
      <c r="G1090" s="70"/>
      <c r="H1090" s="74"/>
      <c r="I1090" s="75"/>
      <c r="J1090" s="75"/>
      <c r="K1090" s="36"/>
      <c r="L1090" s="82"/>
      <c r="M1090" s="82"/>
      <c r="N1090" s="77"/>
      <c r="O1090" s="84" t="s">
        <v>256</v>
      </c>
      <c r="P1090" s="86">
        <v>43157.740995370368</v>
      </c>
      <c r="Q1090" s="84" t="s">
        <v>4903</v>
      </c>
      <c r="R1090" s="84"/>
      <c r="S1090" s="84"/>
      <c r="T1090" s="84" t="s">
        <v>6274</v>
      </c>
      <c r="U1090" s="84"/>
      <c r="V1090" s="84" t="s">
        <v>7356</v>
      </c>
      <c r="W1090" s="86">
        <v>43157.740995370368</v>
      </c>
      <c r="X1090" s="84" t="s">
        <v>8776</v>
      </c>
      <c r="Y1090" s="84"/>
      <c r="Z1090" s="84"/>
      <c r="AA1090" s="90" t="s">
        <v>10489</v>
      </c>
      <c r="AB1090" s="90" t="s">
        <v>11439</v>
      </c>
      <c r="AC1090" s="84" t="b">
        <v>0</v>
      </c>
      <c r="AD1090" s="84">
        <v>3</v>
      </c>
      <c r="AE1090" s="90" t="s">
        <v>11696</v>
      </c>
      <c r="AF1090" s="84" t="b">
        <v>0</v>
      </c>
      <c r="AG1090" s="84" t="s">
        <v>290</v>
      </c>
      <c r="AH1090" s="84"/>
      <c r="AI1090" s="90" t="s">
        <v>285</v>
      </c>
      <c r="AJ1090" s="84" t="b">
        <v>0</v>
      </c>
      <c r="AK1090" s="84">
        <v>2</v>
      </c>
      <c r="AL1090" s="90" t="s">
        <v>285</v>
      </c>
      <c r="AM1090" s="84" t="s">
        <v>296</v>
      </c>
      <c r="AN1090" s="84" t="b">
        <v>0</v>
      </c>
      <c r="AO1090" s="90" t="s">
        <v>11439</v>
      </c>
      <c r="AP1090" s="84" t="s">
        <v>308</v>
      </c>
      <c r="AQ1090" s="84">
        <v>0</v>
      </c>
      <c r="AR1090" s="84">
        <v>0</v>
      </c>
      <c r="AS1090" s="84"/>
      <c r="AT1090" s="84"/>
      <c r="AU1090" s="84"/>
      <c r="AV1090" s="84"/>
      <c r="AW1090" s="84"/>
      <c r="AX1090" s="84"/>
      <c r="AY1090" s="84"/>
      <c r="AZ1090" s="84"/>
    </row>
    <row r="1091" spans="1:52" x14ac:dyDescent="0.2">
      <c r="A1091" s="69" t="s">
        <v>2868</v>
      </c>
      <c r="B1091" s="69" t="s">
        <v>2867</v>
      </c>
      <c r="C1091" s="70"/>
      <c r="D1091" s="71"/>
      <c r="E1091" s="72"/>
      <c r="F1091" s="73"/>
      <c r="G1091" s="70"/>
      <c r="H1091" s="74"/>
      <c r="I1091" s="75"/>
      <c r="J1091" s="75"/>
      <c r="K1091" s="36"/>
      <c r="L1091" s="82"/>
      <c r="M1091" s="82"/>
      <c r="N1091" s="77"/>
      <c r="O1091" s="84" t="s">
        <v>255</v>
      </c>
      <c r="P1091" s="86">
        <v>43157.86377314815</v>
      </c>
      <c r="Q1091" s="84" t="s">
        <v>4904</v>
      </c>
      <c r="R1091" s="84"/>
      <c r="S1091" s="84"/>
      <c r="T1091" s="84" t="s">
        <v>6274</v>
      </c>
      <c r="U1091" s="84"/>
      <c r="V1091" s="84" t="s">
        <v>7357</v>
      </c>
      <c r="W1091" s="86">
        <v>43157.86377314815</v>
      </c>
      <c r="X1091" s="84" t="s">
        <v>8777</v>
      </c>
      <c r="Y1091" s="84"/>
      <c r="Z1091" s="84"/>
      <c r="AA1091" s="90" t="s">
        <v>10490</v>
      </c>
      <c r="AB1091" s="84"/>
      <c r="AC1091" s="84" t="b">
        <v>0</v>
      </c>
      <c r="AD1091" s="84">
        <v>0</v>
      </c>
      <c r="AE1091" s="90" t="s">
        <v>285</v>
      </c>
      <c r="AF1091" s="84" t="b">
        <v>0</v>
      </c>
      <c r="AG1091" s="84" t="s">
        <v>290</v>
      </c>
      <c r="AH1091" s="84"/>
      <c r="AI1091" s="90" t="s">
        <v>285</v>
      </c>
      <c r="AJ1091" s="84" t="b">
        <v>0</v>
      </c>
      <c r="AK1091" s="84">
        <v>2</v>
      </c>
      <c r="AL1091" s="90" t="s">
        <v>10489</v>
      </c>
      <c r="AM1091" s="84" t="s">
        <v>295</v>
      </c>
      <c r="AN1091" s="84" t="b">
        <v>0</v>
      </c>
      <c r="AO1091" s="90" t="s">
        <v>10489</v>
      </c>
      <c r="AP1091" s="84" t="s">
        <v>179</v>
      </c>
      <c r="AQ1091" s="84">
        <v>0</v>
      </c>
      <c r="AR1091" s="84">
        <v>0</v>
      </c>
      <c r="AS1091" s="84"/>
      <c r="AT1091" s="84"/>
      <c r="AU1091" s="84"/>
      <c r="AV1091" s="84"/>
      <c r="AW1091" s="84"/>
      <c r="AX1091" s="84"/>
      <c r="AY1091" s="84"/>
      <c r="AZ1091" s="84"/>
    </row>
    <row r="1092" spans="1:52" x14ac:dyDescent="0.2">
      <c r="A1092" s="69" t="s">
        <v>2868</v>
      </c>
      <c r="B1092" s="69" t="s">
        <v>4006</v>
      </c>
      <c r="C1092" s="70"/>
      <c r="D1092" s="71"/>
      <c r="E1092" s="72"/>
      <c r="F1092" s="73"/>
      <c r="G1092" s="70"/>
      <c r="H1092" s="74"/>
      <c r="I1092" s="75"/>
      <c r="J1092" s="75"/>
      <c r="K1092" s="36"/>
      <c r="L1092" s="82"/>
      <c r="M1092" s="82"/>
      <c r="N1092" s="77"/>
      <c r="O1092" s="84" t="s">
        <v>256</v>
      </c>
      <c r="P1092" s="86">
        <v>43157.867766203701</v>
      </c>
      <c r="Q1092" s="84" t="s">
        <v>4905</v>
      </c>
      <c r="R1092" s="84"/>
      <c r="S1092" s="84"/>
      <c r="T1092" s="84" t="s">
        <v>6274</v>
      </c>
      <c r="U1092" s="84"/>
      <c r="V1092" s="84" t="s">
        <v>7357</v>
      </c>
      <c r="W1092" s="86">
        <v>43157.867766203701</v>
      </c>
      <c r="X1092" s="84" t="s">
        <v>8778</v>
      </c>
      <c r="Y1092" s="84"/>
      <c r="Z1092" s="84"/>
      <c r="AA1092" s="90" t="s">
        <v>10491</v>
      </c>
      <c r="AB1092" s="90" t="s">
        <v>11559</v>
      </c>
      <c r="AC1092" s="84" t="b">
        <v>0</v>
      </c>
      <c r="AD1092" s="84">
        <v>0</v>
      </c>
      <c r="AE1092" s="90" t="s">
        <v>11725</v>
      </c>
      <c r="AF1092" s="84" t="b">
        <v>0</v>
      </c>
      <c r="AG1092" s="84" t="s">
        <v>290</v>
      </c>
      <c r="AH1092" s="84"/>
      <c r="AI1092" s="90" t="s">
        <v>285</v>
      </c>
      <c r="AJ1092" s="84" t="b">
        <v>0</v>
      </c>
      <c r="AK1092" s="84">
        <v>0</v>
      </c>
      <c r="AL1092" s="90" t="s">
        <v>285</v>
      </c>
      <c r="AM1092" s="84" t="s">
        <v>295</v>
      </c>
      <c r="AN1092" s="84" t="b">
        <v>0</v>
      </c>
      <c r="AO1092" s="90" t="s">
        <v>11559</v>
      </c>
      <c r="AP1092" s="84" t="s">
        <v>179</v>
      </c>
      <c r="AQ1092" s="84">
        <v>0</v>
      </c>
      <c r="AR1092" s="84">
        <v>0</v>
      </c>
      <c r="AS1092" s="84"/>
      <c r="AT1092" s="84"/>
      <c r="AU1092" s="84"/>
      <c r="AV1092" s="84"/>
      <c r="AW1092" s="84"/>
      <c r="AX1092" s="84"/>
      <c r="AY1092" s="84"/>
      <c r="AZ1092" s="84"/>
    </row>
    <row r="1093" spans="1:52" x14ac:dyDescent="0.2">
      <c r="A1093" s="69" t="s">
        <v>2868</v>
      </c>
      <c r="B1093" s="69" t="s">
        <v>3817</v>
      </c>
      <c r="C1093" s="70"/>
      <c r="D1093" s="71"/>
      <c r="E1093" s="72"/>
      <c r="F1093" s="73"/>
      <c r="G1093" s="70"/>
      <c r="H1093" s="74"/>
      <c r="I1093" s="75"/>
      <c r="J1093" s="75"/>
      <c r="K1093" s="36"/>
      <c r="L1093" s="82"/>
      <c r="M1093" s="82"/>
      <c r="N1093" s="77"/>
      <c r="O1093" s="84" t="s">
        <v>255</v>
      </c>
      <c r="P1093" s="86">
        <v>43157.86377314815</v>
      </c>
      <c r="Q1093" s="84" t="s">
        <v>4904</v>
      </c>
      <c r="R1093" s="84"/>
      <c r="S1093" s="84"/>
      <c r="T1093" s="84" t="s">
        <v>6274</v>
      </c>
      <c r="U1093" s="84"/>
      <c r="V1093" s="84" t="s">
        <v>7357</v>
      </c>
      <c r="W1093" s="86">
        <v>43157.86377314815</v>
      </c>
      <c r="X1093" s="84" t="s">
        <v>8777</v>
      </c>
      <c r="Y1093" s="84"/>
      <c r="Z1093" s="84"/>
      <c r="AA1093" s="90" t="s">
        <v>10490</v>
      </c>
      <c r="AB1093" s="84"/>
      <c r="AC1093" s="84" t="b">
        <v>0</v>
      </c>
      <c r="AD1093" s="84">
        <v>0</v>
      </c>
      <c r="AE1093" s="90" t="s">
        <v>285</v>
      </c>
      <c r="AF1093" s="84" t="b">
        <v>0</v>
      </c>
      <c r="AG1093" s="84" t="s">
        <v>290</v>
      </c>
      <c r="AH1093" s="84"/>
      <c r="AI1093" s="90" t="s">
        <v>285</v>
      </c>
      <c r="AJ1093" s="84" t="b">
        <v>0</v>
      </c>
      <c r="AK1093" s="84">
        <v>2</v>
      </c>
      <c r="AL1093" s="90" t="s">
        <v>10489</v>
      </c>
      <c r="AM1093" s="84" t="s">
        <v>295</v>
      </c>
      <c r="AN1093" s="84" t="b">
        <v>0</v>
      </c>
      <c r="AO1093" s="90" t="s">
        <v>10489</v>
      </c>
      <c r="AP1093" s="84" t="s">
        <v>179</v>
      </c>
      <c r="AQ1093" s="84">
        <v>0</v>
      </c>
      <c r="AR1093" s="84">
        <v>0</v>
      </c>
      <c r="AS1093" s="84"/>
      <c r="AT1093" s="84"/>
      <c r="AU1093" s="84"/>
      <c r="AV1093" s="84"/>
      <c r="AW1093" s="84"/>
      <c r="AX1093" s="84"/>
      <c r="AY1093" s="84"/>
      <c r="AZ1093" s="84"/>
    </row>
    <row r="1094" spans="1:52" x14ac:dyDescent="0.2">
      <c r="A1094" s="69" t="s">
        <v>2868</v>
      </c>
      <c r="B1094" s="69" t="s">
        <v>3818</v>
      </c>
      <c r="C1094" s="70"/>
      <c r="D1094" s="71"/>
      <c r="E1094" s="72"/>
      <c r="F1094" s="73"/>
      <c r="G1094" s="70"/>
      <c r="H1094" s="74"/>
      <c r="I1094" s="75"/>
      <c r="J1094" s="75"/>
      <c r="K1094" s="36"/>
      <c r="L1094" s="82"/>
      <c r="M1094" s="82"/>
      <c r="N1094" s="77"/>
      <c r="O1094" s="84" t="s">
        <v>255</v>
      </c>
      <c r="P1094" s="86">
        <v>43157.86377314815</v>
      </c>
      <c r="Q1094" s="84" t="s">
        <v>4904</v>
      </c>
      <c r="R1094" s="84"/>
      <c r="S1094" s="84"/>
      <c r="T1094" s="84" t="s">
        <v>6274</v>
      </c>
      <c r="U1094" s="84"/>
      <c r="V1094" s="84" t="s">
        <v>7357</v>
      </c>
      <c r="W1094" s="86">
        <v>43157.86377314815</v>
      </c>
      <c r="X1094" s="84" t="s">
        <v>8777</v>
      </c>
      <c r="Y1094" s="84"/>
      <c r="Z1094" s="84"/>
      <c r="AA1094" s="90" t="s">
        <v>10490</v>
      </c>
      <c r="AB1094" s="84"/>
      <c r="AC1094" s="84" t="b">
        <v>0</v>
      </c>
      <c r="AD1094" s="84">
        <v>0</v>
      </c>
      <c r="AE1094" s="90" t="s">
        <v>285</v>
      </c>
      <c r="AF1094" s="84" t="b">
        <v>0</v>
      </c>
      <c r="AG1094" s="84" t="s">
        <v>290</v>
      </c>
      <c r="AH1094" s="84"/>
      <c r="AI1094" s="90" t="s">
        <v>285</v>
      </c>
      <c r="AJ1094" s="84" t="b">
        <v>0</v>
      </c>
      <c r="AK1094" s="84">
        <v>2</v>
      </c>
      <c r="AL1094" s="90" t="s">
        <v>10489</v>
      </c>
      <c r="AM1094" s="84" t="s">
        <v>295</v>
      </c>
      <c r="AN1094" s="84" t="b">
        <v>0</v>
      </c>
      <c r="AO1094" s="90" t="s">
        <v>10489</v>
      </c>
      <c r="AP1094" s="84" t="s">
        <v>179</v>
      </c>
      <c r="AQ1094" s="84">
        <v>0</v>
      </c>
      <c r="AR1094" s="84">
        <v>0</v>
      </c>
      <c r="AS1094" s="84"/>
      <c r="AT1094" s="84"/>
      <c r="AU1094" s="84"/>
      <c r="AV1094" s="84"/>
      <c r="AW1094" s="84"/>
      <c r="AX1094" s="84"/>
      <c r="AY1094" s="84"/>
      <c r="AZ1094" s="84"/>
    </row>
    <row r="1095" spans="1:52" x14ac:dyDescent="0.2">
      <c r="A1095" s="69" t="s">
        <v>2868</v>
      </c>
      <c r="B1095" s="69" t="s">
        <v>3712</v>
      </c>
      <c r="C1095" s="70"/>
      <c r="D1095" s="71"/>
      <c r="E1095" s="72"/>
      <c r="F1095" s="73"/>
      <c r="G1095" s="70"/>
      <c r="H1095" s="74"/>
      <c r="I1095" s="75"/>
      <c r="J1095" s="75"/>
      <c r="K1095" s="36"/>
      <c r="L1095" s="82"/>
      <c r="M1095" s="82"/>
      <c r="N1095" s="77"/>
      <c r="O1095" s="84" t="s">
        <v>255</v>
      </c>
      <c r="P1095" s="86">
        <v>43157.86377314815</v>
      </c>
      <c r="Q1095" s="84" t="s">
        <v>4904</v>
      </c>
      <c r="R1095" s="84"/>
      <c r="S1095" s="84"/>
      <c r="T1095" s="84" t="s">
        <v>6274</v>
      </c>
      <c r="U1095" s="84"/>
      <c r="V1095" s="84" t="s">
        <v>7357</v>
      </c>
      <c r="W1095" s="86">
        <v>43157.86377314815</v>
      </c>
      <c r="X1095" s="84" t="s">
        <v>8777</v>
      </c>
      <c r="Y1095" s="84"/>
      <c r="Z1095" s="84"/>
      <c r="AA1095" s="90" t="s">
        <v>10490</v>
      </c>
      <c r="AB1095" s="84"/>
      <c r="AC1095" s="84" t="b">
        <v>0</v>
      </c>
      <c r="AD1095" s="84">
        <v>0</v>
      </c>
      <c r="AE1095" s="90" t="s">
        <v>285</v>
      </c>
      <c r="AF1095" s="84" t="b">
        <v>0</v>
      </c>
      <c r="AG1095" s="84" t="s">
        <v>290</v>
      </c>
      <c r="AH1095" s="84"/>
      <c r="AI1095" s="90" t="s">
        <v>285</v>
      </c>
      <c r="AJ1095" s="84" t="b">
        <v>0</v>
      </c>
      <c r="AK1095" s="84">
        <v>2</v>
      </c>
      <c r="AL1095" s="90" t="s">
        <v>10489</v>
      </c>
      <c r="AM1095" s="84" t="s">
        <v>295</v>
      </c>
      <c r="AN1095" s="84" t="b">
        <v>0</v>
      </c>
      <c r="AO1095" s="90" t="s">
        <v>10489</v>
      </c>
      <c r="AP1095" s="84" t="s">
        <v>179</v>
      </c>
      <c r="AQ1095" s="84">
        <v>0</v>
      </c>
      <c r="AR1095" s="84">
        <v>0</v>
      </c>
      <c r="AS1095" s="84"/>
      <c r="AT1095" s="84"/>
      <c r="AU1095" s="84"/>
      <c r="AV1095" s="84"/>
      <c r="AW1095" s="84"/>
      <c r="AX1095" s="84"/>
      <c r="AY1095" s="84"/>
      <c r="AZ1095" s="84"/>
    </row>
    <row r="1096" spans="1:52" x14ac:dyDescent="0.2">
      <c r="A1096" s="69" t="s">
        <v>2869</v>
      </c>
      <c r="B1096" s="69" t="s">
        <v>3387</v>
      </c>
      <c r="C1096" s="70"/>
      <c r="D1096" s="71"/>
      <c r="E1096" s="72"/>
      <c r="F1096" s="73"/>
      <c r="G1096" s="70"/>
      <c r="H1096" s="74"/>
      <c r="I1096" s="75"/>
      <c r="J1096" s="75"/>
      <c r="K1096" s="36"/>
      <c r="L1096" s="82"/>
      <c r="M1096" s="82"/>
      <c r="N1096" s="77"/>
      <c r="O1096" s="84" t="s">
        <v>255</v>
      </c>
      <c r="P1096" s="86">
        <v>43157.867777777778</v>
      </c>
      <c r="Q1096" s="84" t="s">
        <v>4657</v>
      </c>
      <c r="R1096" s="84" t="s">
        <v>5721</v>
      </c>
      <c r="S1096" s="84" t="s">
        <v>6126</v>
      </c>
      <c r="T1096" s="84" t="s">
        <v>6378</v>
      </c>
      <c r="U1096" s="84"/>
      <c r="V1096" s="84" t="s">
        <v>7358</v>
      </c>
      <c r="W1096" s="86">
        <v>43157.867777777778</v>
      </c>
      <c r="X1096" s="84" t="s">
        <v>8779</v>
      </c>
      <c r="Y1096" s="84"/>
      <c r="Z1096" s="84"/>
      <c r="AA1096" s="90" t="s">
        <v>10492</v>
      </c>
      <c r="AB1096" s="84"/>
      <c r="AC1096" s="84" t="b">
        <v>0</v>
      </c>
      <c r="AD1096" s="84">
        <v>0</v>
      </c>
      <c r="AE1096" s="90" t="s">
        <v>285</v>
      </c>
      <c r="AF1096" s="84" t="b">
        <v>0</v>
      </c>
      <c r="AG1096" s="84" t="s">
        <v>2154</v>
      </c>
      <c r="AH1096" s="84"/>
      <c r="AI1096" s="90" t="s">
        <v>285</v>
      </c>
      <c r="AJ1096" s="84" t="b">
        <v>0</v>
      </c>
      <c r="AK1096" s="84">
        <v>283</v>
      </c>
      <c r="AL1096" s="90" t="s">
        <v>11055</v>
      </c>
      <c r="AM1096" s="84" t="s">
        <v>296</v>
      </c>
      <c r="AN1096" s="84" t="b">
        <v>0</v>
      </c>
      <c r="AO1096" s="90" t="s">
        <v>11055</v>
      </c>
      <c r="AP1096" s="84" t="s">
        <v>179</v>
      </c>
      <c r="AQ1096" s="84">
        <v>0</v>
      </c>
      <c r="AR1096" s="84">
        <v>0</v>
      </c>
      <c r="AS1096" s="84"/>
      <c r="AT1096" s="84"/>
      <c r="AU1096" s="84"/>
      <c r="AV1096" s="84"/>
      <c r="AW1096" s="84"/>
      <c r="AX1096" s="84"/>
      <c r="AY1096" s="84"/>
      <c r="AZ1096" s="84"/>
    </row>
    <row r="1097" spans="1:52" x14ac:dyDescent="0.2">
      <c r="A1097" s="69" t="s">
        <v>2870</v>
      </c>
      <c r="B1097" s="69" t="s">
        <v>3817</v>
      </c>
      <c r="C1097" s="70"/>
      <c r="D1097" s="71"/>
      <c r="E1097" s="72"/>
      <c r="F1097" s="73"/>
      <c r="G1097" s="70"/>
      <c r="H1097" s="74"/>
      <c r="I1097" s="75"/>
      <c r="J1097" s="75"/>
      <c r="K1097" s="36"/>
      <c r="L1097" s="82"/>
      <c r="M1097" s="82"/>
      <c r="N1097" s="77"/>
      <c r="O1097" s="84" t="s">
        <v>255</v>
      </c>
      <c r="P1097" s="86">
        <v>43157.86787037037</v>
      </c>
      <c r="Q1097" s="84" t="s">
        <v>4409</v>
      </c>
      <c r="R1097" s="84" t="s">
        <v>5607</v>
      </c>
      <c r="S1097" s="84" t="s">
        <v>6076</v>
      </c>
      <c r="T1097" s="84" t="s">
        <v>6291</v>
      </c>
      <c r="U1097" s="84"/>
      <c r="V1097" s="84" t="s">
        <v>7359</v>
      </c>
      <c r="W1097" s="86">
        <v>43157.86787037037</v>
      </c>
      <c r="X1097" s="84" t="s">
        <v>8780</v>
      </c>
      <c r="Y1097" s="84"/>
      <c r="Z1097" s="84"/>
      <c r="AA1097" s="90" t="s">
        <v>10493</v>
      </c>
      <c r="AB1097" s="84"/>
      <c r="AC1097" s="84" t="b">
        <v>0</v>
      </c>
      <c r="AD1097" s="84">
        <v>0</v>
      </c>
      <c r="AE1097" s="90" t="s">
        <v>285</v>
      </c>
      <c r="AF1097" s="84" t="b">
        <v>0</v>
      </c>
      <c r="AG1097" s="84" t="s">
        <v>290</v>
      </c>
      <c r="AH1097" s="84"/>
      <c r="AI1097" s="90" t="s">
        <v>285</v>
      </c>
      <c r="AJ1097" s="84" t="b">
        <v>0</v>
      </c>
      <c r="AK1097" s="84">
        <v>1818</v>
      </c>
      <c r="AL1097" s="90" t="s">
        <v>11439</v>
      </c>
      <c r="AM1097" s="84" t="s">
        <v>296</v>
      </c>
      <c r="AN1097" s="84" t="b">
        <v>0</v>
      </c>
      <c r="AO1097" s="90" t="s">
        <v>11439</v>
      </c>
      <c r="AP1097" s="84" t="s">
        <v>179</v>
      </c>
      <c r="AQ1097" s="84">
        <v>0</v>
      </c>
      <c r="AR1097" s="84">
        <v>0</v>
      </c>
      <c r="AS1097" s="84"/>
      <c r="AT1097" s="84"/>
      <c r="AU1097" s="84"/>
      <c r="AV1097" s="84"/>
      <c r="AW1097" s="84"/>
      <c r="AX1097" s="84"/>
      <c r="AY1097" s="84"/>
      <c r="AZ1097" s="84"/>
    </row>
    <row r="1098" spans="1:52" x14ac:dyDescent="0.2">
      <c r="A1098" s="69" t="s">
        <v>2870</v>
      </c>
      <c r="B1098" s="69" t="s">
        <v>3818</v>
      </c>
      <c r="C1098" s="70"/>
      <c r="D1098" s="71"/>
      <c r="E1098" s="72"/>
      <c r="F1098" s="73"/>
      <c r="G1098" s="70"/>
      <c r="H1098" s="74"/>
      <c r="I1098" s="75"/>
      <c r="J1098" s="75"/>
      <c r="K1098" s="36"/>
      <c r="L1098" s="82"/>
      <c r="M1098" s="82"/>
      <c r="N1098" s="77"/>
      <c r="O1098" s="84" t="s">
        <v>255</v>
      </c>
      <c r="P1098" s="86">
        <v>43157.86787037037</v>
      </c>
      <c r="Q1098" s="84" t="s">
        <v>4409</v>
      </c>
      <c r="R1098" s="84" t="s">
        <v>5607</v>
      </c>
      <c r="S1098" s="84" t="s">
        <v>6076</v>
      </c>
      <c r="T1098" s="84" t="s">
        <v>6291</v>
      </c>
      <c r="U1098" s="84"/>
      <c r="V1098" s="84" t="s">
        <v>7359</v>
      </c>
      <c r="W1098" s="86">
        <v>43157.86787037037</v>
      </c>
      <c r="X1098" s="84" t="s">
        <v>8780</v>
      </c>
      <c r="Y1098" s="84"/>
      <c r="Z1098" s="84"/>
      <c r="AA1098" s="90" t="s">
        <v>10493</v>
      </c>
      <c r="AB1098" s="84"/>
      <c r="AC1098" s="84" t="b">
        <v>0</v>
      </c>
      <c r="AD1098" s="84">
        <v>0</v>
      </c>
      <c r="AE1098" s="90" t="s">
        <v>285</v>
      </c>
      <c r="AF1098" s="84" t="b">
        <v>0</v>
      </c>
      <c r="AG1098" s="84" t="s">
        <v>290</v>
      </c>
      <c r="AH1098" s="84"/>
      <c r="AI1098" s="90" t="s">
        <v>285</v>
      </c>
      <c r="AJ1098" s="84" t="b">
        <v>0</v>
      </c>
      <c r="AK1098" s="84">
        <v>1818</v>
      </c>
      <c r="AL1098" s="90" t="s">
        <v>11439</v>
      </c>
      <c r="AM1098" s="84" t="s">
        <v>296</v>
      </c>
      <c r="AN1098" s="84" t="b">
        <v>0</v>
      </c>
      <c r="AO1098" s="90" t="s">
        <v>11439</v>
      </c>
      <c r="AP1098" s="84" t="s">
        <v>179</v>
      </c>
      <c r="AQ1098" s="84">
        <v>0</v>
      </c>
      <c r="AR1098" s="84">
        <v>0</v>
      </c>
      <c r="AS1098" s="84"/>
      <c r="AT1098" s="84"/>
      <c r="AU1098" s="84"/>
      <c r="AV1098" s="84"/>
      <c r="AW1098" s="84"/>
      <c r="AX1098" s="84"/>
      <c r="AY1098" s="84"/>
      <c r="AZ1098" s="84"/>
    </row>
    <row r="1099" spans="1:52" x14ac:dyDescent="0.2">
      <c r="A1099" s="69" t="s">
        <v>2870</v>
      </c>
      <c r="B1099" s="69" t="s">
        <v>3712</v>
      </c>
      <c r="C1099" s="70"/>
      <c r="D1099" s="71"/>
      <c r="E1099" s="72"/>
      <c r="F1099" s="73"/>
      <c r="G1099" s="70"/>
      <c r="H1099" s="74"/>
      <c r="I1099" s="75"/>
      <c r="J1099" s="75"/>
      <c r="K1099" s="36"/>
      <c r="L1099" s="82"/>
      <c r="M1099" s="82"/>
      <c r="N1099" s="77"/>
      <c r="O1099" s="84" t="s">
        <v>255</v>
      </c>
      <c r="P1099" s="86">
        <v>43157.86787037037</v>
      </c>
      <c r="Q1099" s="84" t="s">
        <v>4409</v>
      </c>
      <c r="R1099" s="84" t="s">
        <v>5607</v>
      </c>
      <c r="S1099" s="84" t="s">
        <v>6076</v>
      </c>
      <c r="T1099" s="84" t="s">
        <v>6291</v>
      </c>
      <c r="U1099" s="84"/>
      <c r="V1099" s="84" t="s">
        <v>7359</v>
      </c>
      <c r="W1099" s="86">
        <v>43157.86787037037</v>
      </c>
      <c r="X1099" s="84" t="s">
        <v>8780</v>
      </c>
      <c r="Y1099" s="84"/>
      <c r="Z1099" s="84"/>
      <c r="AA1099" s="90" t="s">
        <v>10493</v>
      </c>
      <c r="AB1099" s="84"/>
      <c r="AC1099" s="84" t="b">
        <v>0</v>
      </c>
      <c r="AD1099" s="84">
        <v>0</v>
      </c>
      <c r="AE1099" s="90" t="s">
        <v>285</v>
      </c>
      <c r="AF1099" s="84" t="b">
        <v>0</v>
      </c>
      <c r="AG1099" s="84" t="s">
        <v>290</v>
      </c>
      <c r="AH1099" s="84"/>
      <c r="AI1099" s="90" t="s">
        <v>285</v>
      </c>
      <c r="AJ1099" s="84" t="b">
        <v>0</v>
      </c>
      <c r="AK1099" s="84">
        <v>1818</v>
      </c>
      <c r="AL1099" s="90" t="s">
        <v>11439</v>
      </c>
      <c r="AM1099" s="84" t="s">
        <v>296</v>
      </c>
      <c r="AN1099" s="84" t="b">
        <v>0</v>
      </c>
      <c r="AO1099" s="90" t="s">
        <v>11439</v>
      </c>
      <c r="AP1099" s="84" t="s">
        <v>179</v>
      </c>
      <c r="AQ1099" s="84">
        <v>0</v>
      </c>
      <c r="AR1099" s="84">
        <v>0</v>
      </c>
      <c r="AS1099" s="84"/>
      <c r="AT1099" s="84"/>
      <c r="AU1099" s="84"/>
      <c r="AV1099" s="84"/>
      <c r="AW1099" s="84"/>
      <c r="AX1099" s="84"/>
      <c r="AY1099" s="84"/>
      <c r="AZ1099" s="84"/>
    </row>
    <row r="1100" spans="1:52" x14ac:dyDescent="0.2">
      <c r="A1100" s="69" t="s">
        <v>2871</v>
      </c>
      <c r="B1100" s="69" t="s">
        <v>2871</v>
      </c>
      <c r="C1100" s="70"/>
      <c r="D1100" s="71"/>
      <c r="E1100" s="72"/>
      <c r="F1100" s="73"/>
      <c r="G1100" s="70"/>
      <c r="H1100" s="74"/>
      <c r="I1100" s="75"/>
      <c r="J1100" s="75"/>
      <c r="K1100" s="36"/>
      <c r="L1100" s="82"/>
      <c r="M1100" s="82"/>
      <c r="N1100" s="77"/>
      <c r="O1100" s="84" t="s">
        <v>179</v>
      </c>
      <c r="P1100" s="86">
        <v>43157.867893518516</v>
      </c>
      <c r="Q1100" s="84" t="s">
        <v>4906</v>
      </c>
      <c r="R1100" s="84"/>
      <c r="S1100" s="84"/>
      <c r="T1100" s="84" t="s">
        <v>6274</v>
      </c>
      <c r="U1100" s="84"/>
      <c r="V1100" s="84" t="s">
        <v>7360</v>
      </c>
      <c r="W1100" s="86">
        <v>43157.867893518516</v>
      </c>
      <c r="X1100" s="84" t="s">
        <v>8781</v>
      </c>
      <c r="Y1100" s="84"/>
      <c r="Z1100" s="84"/>
      <c r="AA1100" s="90" t="s">
        <v>10494</v>
      </c>
      <c r="AB1100" s="84"/>
      <c r="AC1100" s="84" t="b">
        <v>0</v>
      </c>
      <c r="AD1100" s="84">
        <v>0</v>
      </c>
      <c r="AE1100" s="90" t="s">
        <v>285</v>
      </c>
      <c r="AF1100" s="84" t="b">
        <v>0</v>
      </c>
      <c r="AG1100" s="84" t="s">
        <v>291</v>
      </c>
      <c r="AH1100" s="84"/>
      <c r="AI1100" s="90" t="s">
        <v>285</v>
      </c>
      <c r="AJ1100" s="84" t="b">
        <v>0</v>
      </c>
      <c r="AK1100" s="84">
        <v>0</v>
      </c>
      <c r="AL1100" s="90" t="s">
        <v>285</v>
      </c>
      <c r="AM1100" s="84" t="s">
        <v>294</v>
      </c>
      <c r="AN1100" s="84" t="b">
        <v>0</v>
      </c>
      <c r="AO1100" s="90" t="s">
        <v>10494</v>
      </c>
      <c r="AP1100" s="84" t="s">
        <v>179</v>
      </c>
      <c r="AQ1100" s="84">
        <v>0</v>
      </c>
      <c r="AR1100" s="84">
        <v>0</v>
      </c>
      <c r="AS1100" s="84"/>
      <c r="AT1100" s="84"/>
      <c r="AU1100" s="84"/>
      <c r="AV1100" s="84"/>
      <c r="AW1100" s="84"/>
      <c r="AX1100" s="84"/>
      <c r="AY1100" s="84"/>
      <c r="AZ1100" s="84"/>
    </row>
    <row r="1101" spans="1:52" x14ac:dyDescent="0.2">
      <c r="A1101" s="69" t="s">
        <v>2872</v>
      </c>
      <c r="B1101" s="69" t="s">
        <v>2872</v>
      </c>
      <c r="C1101" s="70"/>
      <c r="D1101" s="71"/>
      <c r="E1101" s="72"/>
      <c r="F1101" s="73"/>
      <c r="G1101" s="70"/>
      <c r="H1101" s="74"/>
      <c r="I1101" s="75"/>
      <c r="J1101" s="75"/>
      <c r="K1101" s="36"/>
      <c r="L1101" s="82"/>
      <c r="M1101" s="82"/>
      <c r="N1101" s="77"/>
      <c r="O1101" s="84" t="s">
        <v>179</v>
      </c>
      <c r="P1101" s="86">
        <v>43154.881944444445</v>
      </c>
      <c r="Q1101" s="84" t="s">
        <v>4907</v>
      </c>
      <c r="R1101" s="84" t="s">
        <v>5823</v>
      </c>
      <c r="S1101" s="84" t="s">
        <v>6173</v>
      </c>
      <c r="T1101" s="84" t="s">
        <v>6445</v>
      </c>
      <c r="U1101" s="84" t="s">
        <v>6703</v>
      </c>
      <c r="V1101" s="84" t="s">
        <v>6703</v>
      </c>
      <c r="W1101" s="86">
        <v>43154.881944444445</v>
      </c>
      <c r="X1101" s="84" t="s">
        <v>8782</v>
      </c>
      <c r="Y1101" s="84"/>
      <c r="Z1101" s="84"/>
      <c r="AA1101" s="90" t="s">
        <v>10495</v>
      </c>
      <c r="AB1101" s="84"/>
      <c r="AC1101" s="84" t="b">
        <v>0</v>
      </c>
      <c r="AD1101" s="84">
        <v>58</v>
      </c>
      <c r="AE1101" s="90" t="s">
        <v>285</v>
      </c>
      <c r="AF1101" s="84" t="b">
        <v>0</v>
      </c>
      <c r="AG1101" s="84" t="s">
        <v>290</v>
      </c>
      <c r="AH1101" s="84"/>
      <c r="AI1101" s="90" t="s">
        <v>285</v>
      </c>
      <c r="AJ1101" s="84" t="b">
        <v>0</v>
      </c>
      <c r="AK1101" s="84">
        <v>17</v>
      </c>
      <c r="AL1101" s="90" t="s">
        <v>285</v>
      </c>
      <c r="AM1101" s="84" t="s">
        <v>1022</v>
      </c>
      <c r="AN1101" s="84" t="b">
        <v>0</v>
      </c>
      <c r="AO1101" s="90" t="s">
        <v>10495</v>
      </c>
      <c r="AP1101" s="84" t="s">
        <v>308</v>
      </c>
      <c r="AQ1101" s="84">
        <v>0</v>
      </c>
      <c r="AR1101" s="84">
        <v>0</v>
      </c>
      <c r="AS1101" s="84"/>
      <c r="AT1101" s="84"/>
      <c r="AU1101" s="84"/>
      <c r="AV1101" s="84"/>
      <c r="AW1101" s="84"/>
      <c r="AX1101" s="84"/>
      <c r="AY1101" s="84"/>
      <c r="AZ1101" s="84"/>
    </row>
    <row r="1102" spans="1:52" x14ac:dyDescent="0.2">
      <c r="A1102" s="69" t="s">
        <v>2873</v>
      </c>
      <c r="B1102" s="69" t="s">
        <v>2872</v>
      </c>
      <c r="C1102" s="70"/>
      <c r="D1102" s="71"/>
      <c r="E1102" s="72"/>
      <c r="F1102" s="73"/>
      <c r="G1102" s="70"/>
      <c r="H1102" s="74"/>
      <c r="I1102" s="75"/>
      <c r="J1102" s="75"/>
      <c r="K1102" s="36"/>
      <c r="L1102" s="82"/>
      <c r="M1102" s="82"/>
      <c r="N1102" s="77"/>
      <c r="O1102" s="84" t="s">
        <v>255</v>
      </c>
      <c r="P1102" s="86">
        <v>43157.868009259262</v>
      </c>
      <c r="Q1102" s="84" t="s">
        <v>4908</v>
      </c>
      <c r="R1102" s="84"/>
      <c r="S1102" s="84"/>
      <c r="T1102" s="84" t="s">
        <v>6445</v>
      </c>
      <c r="U1102" s="84"/>
      <c r="V1102" s="84" t="s">
        <v>275</v>
      </c>
      <c r="W1102" s="86">
        <v>43157.868009259262</v>
      </c>
      <c r="X1102" s="84" t="s">
        <v>8783</v>
      </c>
      <c r="Y1102" s="84"/>
      <c r="Z1102" s="84"/>
      <c r="AA1102" s="90" t="s">
        <v>10496</v>
      </c>
      <c r="AB1102" s="84"/>
      <c r="AC1102" s="84" t="b">
        <v>0</v>
      </c>
      <c r="AD1102" s="84">
        <v>0</v>
      </c>
      <c r="AE1102" s="90" t="s">
        <v>285</v>
      </c>
      <c r="AF1102" s="84" t="b">
        <v>0</v>
      </c>
      <c r="AG1102" s="84" t="s">
        <v>290</v>
      </c>
      <c r="AH1102" s="84"/>
      <c r="AI1102" s="90" t="s">
        <v>285</v>
      </c>
      <c r="AJ1102" s="84" t="b">
        <v>0</v>
      </c>
      <c r="AK1102" s="84">
        <v>17</v>
      </c>
      <c r="AL1102" s="90" t="s">
        <v>10495</v>
      </c>
      <c r="AM1102" s="84" t="s">
        <v>299</v>
      </c>
      <c r="AN1102" s="84" t="b">
        <v>0</v>
      </c>
      <c r="AO1102" s="90" t="s">
        <v>10495</v>
      </c>
      <c r="AP1102" s="84" t="s">
        <v>179</v>
      </c>
      <c r="AQ1102" s="84">
        <v>0</v>
      </c>
      <c r="AR1102" s="84">
        <v>0</v>
      </c>
      <c r="AS1102" s="84"/>
      <c r="AT1102" s="84"/>
      <c r="AU1102" s="84"/>
      <c r="AV1102" s="84"/>
      <c r="AW1102" s="84"/>
      <c r="AX1102" s="84"/>
      <c r="AY1102" s="84"/>
      <c r="AZ1102" s="84"/>
    </row>
    <row r="1103" spans="1:52" x14ac:dyDescent="0.2">
      <c r="A1103" s="69" t="s">
        <v>2874</v>
      </c>
      <c r="B1103" s="69" t="s">
        <v>4007</v>
      </c>
      <c r="C1103" s="70"/>
      <c r="D1103" s="71"/>
      <c r="E1103" s="72"/>
      <c r="F1103" s="73"/>
      <c r="G1103" s="70"/>
      <c r="H1103" s="74"/>
      <c r="I1103" s="75"/>
      <c r="J1103" s="75"/>
      <c r="K1103" s="36"/>
      <c r="L1103" s="82"/>
      <c r="M1103" s="82"/>
      <c r="N1103" s="77"/>
      <c r="O1103" s="84" t="s">
        <v>255</v>
      </c>
      <c r="P1103" s="86">
        <v>43157.868032407408</v>
      </c>
      <c r="Q1103" s="84" t="s">
        <v>4909</v>
      </c>
      <c r="R1103" s="84"/>
      <c r="S1103" s="84"/>
      <c r="T1103" s="84" t="s">
        <v>6446</v>
      </c>
      <c r="U1103" s="84" t="s">
        <v>6704</v>
      </c>
      <c r="V1103" s="84" t="s">
        <v>6704</v>
      </c>
      <c r="W1103" s="86">
        <v>43157.868032407408</v>
      </c>
      <c r="X1103" s="84" t="s">
        <v>8784</v>
      </c>
      <c r="Y1103" s="84"/>
      <c r="Z1103" s="84"/>
      <c r="AA1103" s="90" t="s">
        <v>10497</v>
      </c>
      <c r="AB1103" s="84"/>
      <c r="AC1103" s="84" t="b">
        <v>0</v>
      </c>
      <c r="AD1103" s="84">
        <v>0</v>
      </c>
      <c r="AE1103" s="90" t="s">
        <v>285</v>
      </c>
      <c r="AF1103" s="84" t="b">
        <v>0</v>
      </c>
      <c r="AG1103" s="84" t="s">
        <v>292</v>
      </c>
      <c r="AH1103" s="84"/>
      <c r="AI1103" s="90" t="s">
        <v>285</v>
      </c>
      <c r="AJ1103" s="84" t="b">
        <v>0</v>
      </c>
      <c r="AK1103" s="84">
        <v>0</v>
      </c>
      <c r="AL1103" s="90" t="s">
        <v>285</v>
      </c>
      <c r="AM1103" s="84" t="s">
        <v>295</v>
      </c>
      <c r="AN1103" s="84" t="b">
        <v>0</v>
      </c>
      <c r="AO1103" s="90" t="s">
        <v>10497</v>
      </c>
      <c r="AP1103" s="84" t="s">
        <v>179</v>
      </c>
      <c r="AQ1103" s="84">
        <v>0</v>
      </c>
      <c r="AR1103" s="84">
        <v>0</v>
      </c>
      <c r="AS1103" s="84"/>
      <c r="AT1103" s="84"/>
      <c r="AU1103" s="84"/>
      <c r="AV1103" s="84"/>
      <c r="AW1103" s="84"/>
      <c r="AX1103" s="84"/>
      <c r="AY1103" s="84"/>
      <c r="AZ1103" s="84"/>
    </row>
    <row r="1104" spans="1:52" x14ac:dyDescent="0.2">
      <c r="A1104" s="69" t="s">
        <v>2874</v>
      </c>
      <c r="B1104" s="69" t="s">
        <v>4008</v>
      </c>
      <c r="C1104" s="70"/>
      <c r="D1104" s="71"/>
      <c r="E1104" s="72"/>
      <c r="F1104" s="73"/>
      <c r="G1104" s="70"/>
      <c r="H1104" s="74"/>
      <c r="I1104" s="75"/>
      <c r="J1104" s="75"/>
      <c r="K1104" s="36"/>
      <c r="L1104" s="82"/>
      <c r="M1104" s="82"/>
      <c r="N1104" s="77"/>
      <c r="O1104" s="84" t="s">
        <v>255</v>
      </c>
      <c r="P1104" s="86">
        <v>43157.868032407408</v>
      </c>
      <c r="Q1104" s="84" t="s">
        <v>4909</v>
      </c>
      <c r="R1104" s="84"/>
      <c r="S1104" s="84"/>
      <c r="T1104" s="84" t="s">
        <v>6446</v>
      </c>
      <c r="U1104" s="84" t="s">
        <v>6704</v>
      </c>
      <c r="V1104" s="84" t="s">
        <v>6704</v>
      </c>
      <c r="W1104" s="86">
        <v>43157.868032407408</v>
      </c>
      <c r="X1104" s="84" t="s">
        <v>8784</v>
      </c>
      <c r="Y1104" s="84"/>
      <c r="Z1104" s="84"/>
      <c r="AA1104" s="90" t="s">
        <v>10497</v>
      </c>
      <c r="AB1104" s="84"/>
      <c r="AC1104" s="84" t="b">
        <v>0</v>
      </c>
      <c r="AD1104" s="84">
        <v>0</v>
      </c>
      <c r="AE1104" s="90" t="s">
        <v>285</v>
      </c>
      <c r="AF1104" s="84" t="b">
        <v>0</v>
      </c>
      <c r="AG1104" s="84" t="s">
        <v>292</v>
      </c>
      <c r="AH1104" s="84"/>
      <c r="AI1104" s="90" t="s">
        <v>285</v>
      </c>
      <c r="AJ1104" s="84" t="b">
        <v>0</v>
      </c>
      <c r="AK1104" s="84">
        <v>0</v>
      </c>
      <c r="AL1104" s="90" t="s">
        <v>285</v>
      </c>
      <c r="AM1104" s="84" t="s">
        <v>295</v>
      </c>
      <c r="AN1104" s="84" t="b">
        <v>0</v>
      </c>
      <c r="AO1104" s="90" t="s">
        <v>10497</v>
      </c>
      <c r="AP1104" s="84" t="s">
        <v>179</v>
      </c>
      <c r="AQ1104" s="84">
        <v>0</v>
      </c>
      <c r="AR1104" s="84">
        <v>0</v>
      </c>
      <c r="AS1104" s="84"/>
      <c r="AT1104" s="84"/>
      <c r="AU1104" s="84"/>
      <c r="AV1104" s="84"/>
      <c r="AW1104" s="84"/>
      <c r="AX1104" s="84"/>
      <c r="AY1104" s="84"/>
      <c r="AZ1104" s="84"/>
    </row>
    <row r="1105" spans="1:52" x14ac:dyDescent="0.2">
      <c r="A1105" s="69" t="s">
        <v>2875</v>
      </c>
      <c r="B1105" s="69" t="s">
        <v>826</v>
      </c>
      <c r="C1105" s="70"/>
      <c r="D1105" s="71"/>
      <c r="E1105" s="72"/>
      <c r="F1105" s="73"/>
      <c r="G1105" s="70"/>
      <c r="H1105" s="74"/>
      <c r="I1105" s="75"/>
      <c r="J1105" s="75"/>
      <c r="K1105" s="36"/>
      <c r="L1105" s="82"/>
      <c r="M1105" s="82"/>
      <c r="N1105" s="77"/>
      <c r="O1105" s="84" t="s">
        <v>255</v>
      </c>
      <c r="P1105" s="86">
        <v>43157.868043981478</v>
      </c>
      <c r="Q1105" s="84" t="s">
        <v>4455</v>
      </c>
      <c r="R1105" s="84"/>
      <c r="S1105" s="84"/>
      <c r="T1105" s="84" t="s">
        <v>6274</v>
      </c>
      <c r="U1105" s="84"/>
      <c r="V1105" s="84" t="s">
        <v>7361</v>
      </c>
      <c r="W1105" s="86">
        <v>43157.868043981478</v>
      </c>
      <c r="X1105" s="84" t="s">
        <v>8785</v>
      </c>
      <c r="Y1105" s="84"/>
      <c r="Z1105" s="84"/>
      <c r="AA1105" s="90" t="s">
        <v>10498</v>
      </c>
      <c r="AB1105" s="84"/>
      <c r="AC1105" s="84" t="b">
        <v>0</v>
      </c>
      <c r="AD1105" s="84">
        <v>0</v>
      </c>
      <c r="AE1105" s="90" t="s">
        <v>285</v>
      </c>
      <c r="AF1105" s="84" t="b">
        <v>0</v>
      </c>
      <c r="AG1105" s="84" t="s">
        <v>290</v>
      </c>
      <c r="AH1105" s="84"/>
      <c r="AI1105" s="90" t="s">
        <v>285</v>
      </c>
      <c r="AJ1105" s="84" t="b">
        <v>0</v>
      </c>
      <c r="AK1105" s="84">
        <v>30</v>
      </c>
      <c r="AL1105" s="90" t="s">
        <v>11448</v>
      </c>
      <c r="AM1105" s="84" t="s">
        <v>295</v>
      </c>
      <c r="AN1105" s="84" t="b">
        <v>0</v>
      </c>
      <c r="AO1105" s="90" t="s">
        <v>11448</v>
      </c>
      <c r="AP1105" s="84" t="s">
        <v>179</v>
      </c>
      <c r="AQ1105" s="84">
        <v>0</v>
      </c>
      <c r="AR1105" s="84">
        <v>0</v>
      </c>
      <c r="AS1105" s="84"/>
      <c r="AT1105" s="84"/>
      <c r="AU1105" s="84"/>
      <c r="AV1105" s="84"/>
      <c r="AW1105" s="84"/>
      <c r="AX1105" s="84"/>
      <c r="AY1105" s="84"/>
      <c r="AZ1105" s="84"/>
    </row>
    <row r="1106" spans="1:52" x14ac:dyDescent="0.2">
      <c r="A1106" s="69" t="s">
        <v>2876</v>
      </c>
      <c r="B1106" s="69" t="s">
        <v>3712</v>
      </c>
      <c r="C1106" s="70"/>
      <c r="D1106" s="71"/>
      <c r="E1106" s="72"/>
      <c r="F1106" s="73"/>
      <c r="G1106" s="70"/>
      <c r="H1106" s="74"/>
      <c r="I1106" s="75"/>
      <c r="J1106" s="75"/>
      <c r="K1106" s="36"/>
      <c r="L1106" s="82"/>
      <c r="M1106" s="82"/>
      <c r="N1106" s="77"/>
      <c r="O1106" s="84" t="s">
        <v>256</v>
      </c>
      <c r="P1106" s="86">
        <v>43157.868055555555</v>
      </c>
      <c r="Q1106" s="84" t="s">
        <v>4910</v>
      </c>
      <c r="R1106" s="84"/>
      <c r="S1106" s="84"/>
      <c r="T1106" s="84" t="s">
        <v>6274</v>
      </c>
      <c r="U1106" s="84"/>
      <c r="V1106" s="84" t="s">
        <v>7362</v>
      </c>
      <c r="W1106" s="86">
        <v>43157.868055555555</v>
      </c>
      <c r="X1106" s="84" t="s">
        <v>8786</v>
      </c>
      <c r="Y1106" s="84"/>
      <c r="Z1106" s="84"/>
      <c r="AA1106" s="90" t="s">
        <v>10499</v>
      </c>
      <c r="AB1106" s="84"/>
      <c r="AC1106" s="84" t="b">
        <v>0</v>
      </c>
      <c r="AD1106" s="84">
        <v>1</v>
      </c>
      <c r="AE1106" s="90" t="s">
        <v>11696</v>
      </c>
      <c r="AF1106" s="84" t="b">
        <v>0</v>
      </c>
      <c r="AG1106" s="84" t="s">
        <v>290</v>
      </c>
      <c r="AH1106" s="84"/>
      <c r="AI1106" s="90" t="s">
        <v>285</v>
      </c>
      <c r="AJ1106" s="84" t="b">
        <v>0</v>
      </c>
      <c r="AK1106" s="84">
        <v>0</v>
      </c>
      <c r="AL1106" s="90" t="s">
        <v>285</v>
      </c>
      <c r="AM1106" s="84" t="s">
        <v>294</v>
      </c>
      <c r="AN1106" s="84" t="b">
        <v>0</v>
      </c>
      <c r="AO1106" s="90" t="s">
        <v>10499</v>
      </c>
      <c r="AP1106" s="84" t="s">
        <v>179</v>
      </c>
      <c r="AQ1106" s="84">
        <v>0</v>
      </c>
      <c r="AR1106" s="84">
        <v>0</v>
      </c>
      <c r="AS1106" s="84"/>
      <c r="AT1106" s="84"/>
      <c r="AU1106" s="84"/>
      <c r="AV1106" s="84"/>
      <c r="AW1106" s="84"/>
      <c r="AX1106" s="84"/>
      <c r="AY1106" s="84"/>
      <c r="AZ1106" s="84"/>
    </row>
    <row r="1107" spans="1:52" x14ac:dyDescent="0.2">
      <c r="A1107" s="69" t="s">
        <v>2877</v>
      </c>
      <c r="B1107" s="69" t="s">
        <v>2877</v>
      </c>
      <c r="C1107" s="70"/>
      <c r="D1107" s="71"/>
      <c r="E1107" s="72"/>
      <c r="F1107" s="73"/>
      <c r="G1107" s="70"/>
      <c r="H1107" s="74"/>
      <c r="I1107" s="75"/>
      <c r="J1107" s="75"/>
      <c r="K1107" s="36"/>
      <c r="L1107" s="82"/>
      <c r="M1107" s="82"/>
      <c r="N1107" s="77"/>
      <c r="O1107" s="84" t="s">
        <v>179</v>
      </c>
      <c r="P1107" s="86">
        <v>43157.657256944447</v>
      </c>
      <c r="Q1107" s="84" t="s">
        <v>4911</v>
      </c>
      <c r="R1107" s="84" t="s">
        <v>5659</v>
      </c>
      <c r="S1107" s="84" t="s">
        <v>6094</v>
      </c>
      <c r="T1107" s="84" t="s">
        <v>6339</v>
      </c>
      <c r="U1107" s="84" t="s">
        <v>6643</v>
      </c>
      <c r="V1107" s="84" t="s">
        <v>6643</v>
      </c>
      <c r="W1107" s="86">
        <v>43157.657256944447</v>
      </c>
      <c r="X1107" s="84" t="s">
        <v>8787</v>
      </c>
      <c r="Y1107" s="84"/>
      <c r="Z1107" s="84"/>
      <c r="AA1107" s="90" t="s">
        <v>10500</v>
      </c>
      <c r="AB1107" s="84"/>
      <c r="AC1107" s="84" t="b">
        <v>0</v>
      </c>
      <c r="AD1107" s="84">
        <v>23</v>
      </c>
      <c r="AE1107" s="90" t="s">
        <v>285</v>
      </c>
      <c r="AF1107" s="84" t="b">
        <v>0</v>
      </c>
      <c r="AG1107" s="84" t="s">
        <v>291</v>
      </c>
      <c r="AH1107" s="84"/>
      <c r="AI1107" s="90" t="s">
        <v>285</v>
      </c>
      <c r="AJ1107" s="84" t="b">
        <v>0</v>
      </c>
      <c r="AK1107" s="84">
        <v>10</v>
      </c>
      <c r="AL1107" s="90" t="s">
        <v>285</v>
      </c>
      <c r="AM1107" s="84" t="s">
        <v>304</v>
      </c>
      <c r="AN1107" s="84" t="b">
        <v>0</v>
      </c>
      <c r="AO1107" s="90" t="s">
        <v>10500</v>
      </c>
      <c r="AP1107" s="84" t="s">
        <v>308</v>
      </c>
      <c r="AQ1107" s="84">
        <v>0</v>
      </c>
      <c r="AR1107" s="84">
        <v>0</v>
      </c>
      <c r="AS1107" s="84"/>
      <c r="AT1107" s="84"/>
      <c r="AU1107" s="84"/>
      <c r="AV1107" s="84"/>
      <c r="AW1107" s="84"/>
      <c r="AX1107" s="84"/>
      <c r="AY1107" s="84"/>
      <c r="AZ1107" s="84"/>
    </row>
    <row r="1108" spans="1:52" x14ac:dyDescent="0.2">
      <c r="A1108" s="69" t="s">
        <v>2878</v>
      </c>
      <c r="B1108" s="69" t="s">
        <v>2877</v>
      </c>
      <c r="C1108" s="70"/>
      <c r="D1108" s="71"/>
      <c r="E1108" s="72"/>
      <c r="F1108" s="73"/>
      <c r="G1108" s="70"/>
      <c r="H1108" s="74"/>
      <c r="I1108" s="75"/>
      <c r="J1108" s="75"/>
      <c r="K1108" s="36"/>
      <c r="L1108" s="82"/>
      <c r="M1108" s="82"/>
      <c r="N1108" s="77"/>
      <c r="O1108" s="84" t="s">
        <v>255</v>
      </c>
      <c r="P1108" s="86">
        <v>43157.863703703704</v>
      </c>
      <c r="Q1108" s="84" t="s">
        <v>4912</v>
      </c>
      <c r="R1108" s="84" t="s">
        <v>5816</v>
      </c>
      <c r="S1108" s="84" t="s">
        <v>6079</v>
      </c>
      <c r="T1108" s="84" t="s">
        <v>6439</v>
      </c>
      <c r="U1108" s="84"/>
      <c r="V1108" s="84" t="s">
        <v>7363</v>
      </c>
      <c r="W1108" s="86">
        <v>43157.863703703704</v>
      </c>
      <c r="X1108" s="84" t="s">
        <v>8788</v>
      </c>
      <c r="Y1108" s="84"/>
      <c r="Z1108" s="84"/>
      <c r="AA1108" s="90" t="s">
        <v>10501</v>
      </c>
      <c r="AB1108" s="84"/>
      <c r="AC1108" s="84" t="b">
        <v>0</v>
      </c>
      <c r="AD1108" s="84">
        <v>3</v>
      </c>
      <c r="AE1108" s="90" t="s">
        <v>285</v>
      </c>
      <c r="AF1108" s="84" t="b">
        <v>0</v>
      </c>
      <c r="AG1108" s="84" t="s">
        <v>291</v>
      </c>
      <c r="AH1108" s="84"/>
      <c r="AI1108" s="90" t="s">
        <v>285</v>
      </c>
      <c r="AJ1108" s="84" t="b">
        <v>0</v>
      </c>
      <c r="AK1108" s="84">
        <v>2</v>
      </c>
      <c r="AL1108" s="90" t="s">
        <v>285</v>
      </c>
      <c r="AM1108" s="84" t="s">
        <v>294</v>
      </c>
      <c r="AN1108" s="84" t="b">
        <v>0</v>
      </c>
      <c r="AO1108" s="90" t="s">
        <v>10501</v>
      </c>
      <c r="AP1108" s="84" t="s">
        <v>179</v>
      </c>
      <c r="AQ1108" s="84">
        <v>0</v>
      </c>
      <c r="AR1108" s="84">
        <v>0</v>
      </c>
      <c r="AS1108" s="84"/>
      <c r="AT1108" s="84"/>
      <c r="AU1108" s="84"/>
      <c r="AV1108" s="84"/>
      <c r="AW1108" s="84"/>
      <c r="AX1108" s="84"/>
      <c r="AY1108" s="84"/>
      <c r="AZ1108" s="84"/>
    </row>
    <row r="1109" spans="1:52" x14ac:dyDescent="0.2">
      <c r="A1109" s="69" t="s">
        <v>2879</v>
      </c>
      <c r="B1109" s="69" t="s">
        <v>2877</v>
      </c>
      <c r="C1109" s="70"/>
      <c r="D1109" s="71"/>
      <c r="E1109" s="72"/>
      <c r="F1109" s="73"/>
      <c r="G1109" s="70"/>
      <c r="H1109" s="74"/>
      <c r="I1109" s="75"/>
      <c r="J1109" s="75"/>
      <c r="K1109" s="36"/>
      <c r="L1109" s="82"/>
      <c r="M1109" s="82"/>
      <c r="N1109" s="77"/>
      <c r="O1109" s="84" t="s">
        <v>255</v>
      </c>
      <c r="P1109" s="86">
        <v>43157.868101851855</v>
      </c>
      <c r="Q1109" s="84" t="s">
        <v>4889</v>
      </c>
      <c r="R1109" s="84" t="s">
        <v>5816</v>
      </c>
      <c r="S1109" s="84" t="s">
        <v>6079</v>
      </c>
      <c r="T1109" s="84" t="s">
        <v>6439</v>
      </c>
      <c r="U1109" s="84"/>
      <c r="V1109" s="84" t="s">
        <v>7364</v>
      </c>
      <c r="W1109" s="86">
        <v>43157.868101851855</v>
      </c>
      <c r="X1109" s="84" t="s">
        <v>8789</v>
      </c>
      <c r="Y1109" s="84"/>
      <c r="Z1109" s="84"/>
      <c r="AA1109" s="90" t="s">
        <v>10502</v>
      </c>
      <c r="AB1109" s="84"/>
      <c r="AC1109" s="84" t="b">
        <v>0</v>
      </c>
      <c r="AD1109" s="84">
        <v>0</v>
      </c>
      <c r="AE1109" s="90" t="s">
        <v>285</v>
      </c>
      <c r="AF1109" s="84" t="b">
        <v>0</v>
      </c>
      <c r="AG1109" s="84" t="s">
        <v>291</v>
      </c>
      <c r="AH1109" s="84"/>
      <c r="AI1109" s="90" t="s">
        <v>285</v>
      </c>
      <c r="AJ1109" s="84" t="b">
        <v>0</v>
      </c>
      <c r="AK1109" s="84">
        <v>2</v>
      </c>
      <c r="AL1109" s="90" t="s">
        <v>10501</v>
      </c>
      <c r="AM1109" s="84" t="s">
        <v>296</v>
      </c>
      <c r="AN1109" s="84" t="b">
        <v>0</v>
      </c>
      <c r="AO1109" s="90" t="s">
        <v>10501</v>
      </c>
      <c r="AP1109" s="84" t="s">
        <v>179</v>
      </c>
      <c r="AQ1109" s="84">
        <v>0</v>
      </c>
      <c r="AR1109" s="84">
        <v>0</v>
      </c>
      <c r="AS1109" s="84"/>
      <c r="AT1109" s="84"/>
      <c r="AU1109" s="84"/>
      <c r="AV1109" s="84"/>
      <c r="AW1109" s="84"/>
      <c r="AX1109" s="84"/>
      <c r="AY1109" s="84"/>
      <c r="AZ1109" s="84"/>
    </row>
    <row r="1110" spans="1:52" x14ac:dyDescent="0.2">
      <c r="A1110" s="69" t="s">
        <v>2879</v>
      </c>
      <c r="B1110" s="69" t="s">
        <v>2878</v>
      </c>
      <c r="C1110" s="70"/>
      <c r="D1110" s="71"/>
      <c r="E1110" s="72"/>
      <c r="F1110" s="73"/>
      <c r="G1110" s="70"/>
      <c r="H1110" s="74"/>
      <c r="I1110" s="75"/>
      <c r="J1110" s="75"/>
      <c r="K1110" s="36"/>
      <c r="L1110" s="82"/>
      <c r="M1110" s="82"/>
      <c r="N1110" s="77"/>
      <c r="O1110" s="84" t="s">
        <v>255</v>
      </c>
      <c r="P1110" s="86">
        <v>43157.868101851855</v>
      </c>
      <c r="Q1110" s="84" t="s">
        <v>4889</v>
      </c>
      <c r="R1110" s="84" t="s">
        <v>5816</v>
      </c>
      <c r="S1110" s="84" t="s">
        <v>6079</v>
      </c>
      <c r="T1110" s="84" t="s">
        <v>6439</v>
      </c>
      <c r="U1110" s="84"/>
      <c r="V1110" s="84" t="s">
        <v>7364</v>
      </c>
      <c r="W1110" s="86">
        <v>43157.868101851855</v>
      </c>
      <c r="X1110" s="84" t="s">
        <v>8789</v>
      </c>
      <c r="Y1110" s="84"/>
      <c r="Z1110" s="84"/>
      <c r="AA1110" s="90" t="s">
        <v>10502</v>
      </c>
      <c r="AB1110" s="84"/>
      <c r="AC1110" s="84" t="b">
        <v>0</v>
      </c>
      <c r="AD1110" s="84">
        <v>0</v>
      </c>
      <c r="AE1110" s="90" t="s">
        <v>285</v>
      </c>
      <c r="AF1110" s="84" t="b">
        <v>0</v>
      </c>
      <c r="AG1110" s="84" t="s">
        <v>291</v>
      </c>
      <c r="AH1110" s="84"/>
      <c r="AI1110" s="90" t="s">
        <v>285</v>
      </c>
      <c r="AJ1110" s="84" t="b">
        <v>0</v>
      </c>
      <c r="AK1110" s="84">
        <v>2</v>
      </c>
      <c r="AL1110" s="90" t="s">
        <v>10501</v>
      </c>
      <c r="AM1110" s="84" t="s">
        <v>296</v>
      </c>
      <c r="AN1110" s="84" t="b">
        <v>0</v>
      </c>
      <c r="AO1110" s="90" t="s">
        <v>10501</v>
      </c>
      <c r="AP1110" s="84" t="s">
        <v>179</v>
      </c>
      <c r="AQ1110" s="84">
        <v>0</v>
      </c>
      <c r="AR1110" s="84">
        <v>0</v>
      </c>
      <c r="AS1110" s="84"/>
      <c r="AT1110" s="84"/>
      <c r="AU1110" s="84"/>
      <c r="AV1110" s="84"/>
      <c r="AW1110" s="84"/>
      <c r="AX1110" s="84"/>
      <c r="AY1110" s="84"/>
      <c r="AZ1110" s="84"/>
    </row>
    <row r="1111" spans="1:52" x14ac:dyDescent="0.2">
      <c r="A1111" s="69" t="s">
        <v>2880</v>
      </c>
      <c r="B1111" s="69" t="s">
        <v>2880</v>
      </c>
      <c r="C1111" s="70"/>
      <c r="D1111" s="71"/>
      <c r="E1111" s="72"/>
      <c r="F1111" s="73"/>
      <c r="G1111" s="70"/>
      <c r="H1111" s="74"/>
      <c r="I1111" s="75"/>
      <c r="J1111" s="75"/>
      <c r="K1111" s="36"/>
      <c r="L1111" s="82"/>
      <c r="M1111" s="82"/>
      <c r="N1111" s="77"/>
      <c r="O1111" s="84" t="s">
        <v>179</v>
      </c>
      <c r="P1111" s="86">
        <v>43157.868136574078</v>
      </c>
      <c r="Q1111" s="84" t="s">
        <v>4913</v>
      </c>
      <c r="R1111" s="84" t="s">
        <v>5824</v>
      </c>
      <c r="S1111" s="84" t="s">
        <v>6105</v>
      </c>
      <c r="T1111" s="84" t="s">
        <v>6447</v>
      </c>
      <c r="U1111" s="84" t="s">
        <v>6705</v>
      </c>
      <c r="V1111" s="84" t="s">
        <v>6705</v>
      </c>
      <c r="W1111" s="86">
        <v>43157.868136574078</v>
      </c>
      <c r="X1111" s="84" t="s">
        <v>8790</v>
      </c>
      <c r="Y1111" s="84"/>
      <c r="Z1111" s="84"/>
      <c r="AA1111" s="90" t="s">
        <v>10503</v>
      </c>
      <c r="AB1111" s="84"/>
      <c r="AC1111" s="84" t="b">
        <v>0</v>
      </c>
      <c r="AD1111" s="84">
        <v>0</v>
      </c>
      <c r="AE1111" s="90" t="s">
        <v>285</v>
      </c>
      <c r="AF1111" s="84" t="b">
        <v>0</v>
      </c>
      <c r="AG1111" s="84" t="s">
        <v>290</v>
      </c>
      <c r="AH1111" s="84"/>
      <c r="AI1111" s="90" t="s">
        <v>285</v>
      </c>
      <c r="AJ1111" s="84" t="b">
        <v>0</v>
      </c>
      <c r="AK1111" s="84">
        <v>0</v>
      </c>
      <c r="AL1111" s="90" t="s">
        <v>285</v>
      </c>
      <c r="AM1111" s="84" t="s">
        <v>2036</v>
      </c>
      <c r="AN1111" s="84" t="b">
        <v>0</v>
      </c>
      <c r="AO1111" s="90" t="s">
        <v>10503</v>
      </c>
      <c r="AP1111" s="84" t="s">
        <v>179</v>
      </c>
      <c r="AQ1111" s="84">
        <v>0</v>
      </c>
      <c r="AR1111" s="84">
        <v>0</v>
      </c>
      <c r="AS1111" s="84"/>
      <c r="AT1111" s="84"/>
      <c r="AU1111" s="84"/>
      <c r="AV1111" s="84"/>
      <c r="AW1111" s="84"/>
      <c r="AX1111" s="84"/>
      <c r="AY1111" s="84"/>
      <c r="AZ1111" s="84"/>
    </row>
    <row r="1112" spans="1:52" x14ac:dyDescent="0.2">
      <c r="A1112" s="69" t="s">
        <v>2881</v>
      </c>
      <c r="B1112" s="69" t="s">
        <v>2881</v>
      </c>
      <c r="C1112" s="70"/>
      <c r="D1112" s="71"/>
      <c r="E1112" s="72"/>
      <c r="F1112" s="73"/>
      <c r="G1112" s="70"/>
      <c r="H1112" s="74"/>
      <c r="I1112" s="75"/>
      <c r="J1112" s="75"/>
      <c r="K1112" s="36"/>
      <c r="L1112" s="82"/>
      <c r="M1112" s="82"/>
      <c r="N1112" s="77"/>
      <c r="O1112" s="84" t="s">
        <v>179</v>
      </c>
      <c r="P1112" s="86">
        <v>43157.868148148147</v>
      </c>
      <c r="Q1112" s="84" t="s">
        <v>4914</v>
      </c>
      <c r="R1112" s="84"/>
      <c r="S1112" s="84"/>
      <c r="T1112" s="84" t="s">
        <v>6403</v>
      </c>
      <c r="U1112" s="84"/>
      <c r="V1112" s="84" t="s">
        <v>7365</v>
      </c>
      <c r="W1112" s="86">
        <v>43157.868148148147</v>
      </c>
      <c r="X1112" s="84" t="s">
        <v>8791</v>
      </c>
      <c r="Y1112" s="84"/>
      <c r="Z1112" s="84"/>
      <c r="AA1112" s="90" t="s">
        <v>10504</v>
      </c>
      <c r="AB1112" s="90" t="s">
        <v>11560</v>
      </c>
      <c r="AC1112" s="84" t="b">
        <v>0</v>
      </c>
      <c r="AD1112" s="84">
        <v>0</v>
      </c>
      <c r="AE1112" s="90" t="s">
        <v>11726</v>
      </c>
      <c r="AF1112" s="84" t="b">
        <v>0</v>
      </c>
      <c r="AG1112" s="84" t="s">
        <v>290</v>
      </c>
      <c r="AH1112" s="84"/>
      <c r="AI1112" s="90" t="s">
        <v>285</v>
      </c>
      <c r="AJ1112" s="84" t="b">
        <v>0</v>
      </c>
      <c r="AK1112" s="84">
        <v>0</v>
      </c>
      <c r="AL1112" s="90" t="s">
        <v>285</v>
      </c>
      <c r="AM1112" s="84" t="s">
        <v>295</v>
      </c>
      <c r="AN1112" s="84" t="b">
        <v>0</v>
      </c>
      <c r="AO1112" s="90" t="s">
        <v>11560</v>
      </c>
      <c r="AP1112" s="84" t="s">
        <v>179</v>
      </c>
      <c r="AQ1112" s="84">
        <v>0</v>
      </c>
      <c r="AR1112" s="84">
        <v>0</v>
      </c>
      <c r="AS1112" s="84"/>
      <c r="AT1112" s="84"/>
      <c r="AU1112" s="84"/>
      <c r="AV1112" s="84"/>
      <c r="AW1112" s="84"/>
      <c r="AX1112" s="84"/>
      <c r="AY1112" s="84"/>
      <c r="AZ1112" s="84"/>
    </row>
    <row r="1113" spans="1:52" x14ac:dyDescent="0.2">
      <c r="A1113" s="69" t="s">
        <v>2882</v>
      </c>
      <c r="B1113" s="69" t="s">
        <v>2882</v>
      </c>
      <c r="C1113" s="70"/>
      <c r="D1113" s="71"/>
      <c r="E1113" s="72"/>
      <c r="F1113" s="73"/>
      <c r="G1113" s="70"/>
      <c r="H1113" s="74"/>
      <c r="I1113" s="75"/>
      <c r="J1113" s="75"/>
      <c r="K1113" s="36"/>
      <c r="L1113" s="82"/>
      <c r="M1113" s="82"/>
      <c r="N1113" s="77"/>
      <c r="O1113" s="84" t="s">
        <v>179</v>
      </c>
      <c r="P1113" s="86">
        <v>43157.805601851855</v>
      </c>
      <c r="Q1113" s="84" t="s">
        <v>4915</v>
      </c>
      <c r="R1113" s="84" t="s">
        <v>5825</v>
      </c>
      <c r="S1113" s="84" t="s">
        <v>925</v>
      </c>
      <c r="T1113" s="84" t="s">
        <v>6274</v>
      </c>
      <c r="U1113" s="84" t="s">
        <v>6706</v>
      </c>
      <c r="V1113" s="84" t="s">
        <v>6706</v>
      </c>
      <c r="W1113" s="86">
        <v>43157.805601851855</v>
      </c>
      <c r="X1113" s="84" t="s">
        <v>8792</v>
      </c>
      <c r="Y1113" s="84"/>
      <c r="Z1113" s="84"/>
      <c r="AA1113" s="90" t="s">
        <v>10505</v>
      </c>
      <c r="AB1113" s="84"/>
      <c r="AC1113" s="84" t="b">
        <v>0</v>
      </c>
      <c r="AD1113" s="84">
        <v>6</v>
      </c>
      <c r="AE1113" s="90" t="s">
        <v>285</v>
      </c>
      <c r="AF1113" s="84" t="b">
        <v>0</v>
      </c>
      <c r="AG1113" s="84" t="s">
        <v>290</v>
      </c>
      <c r="AH1113" s="84"/>
      <c r="AI1113" s="90" t="s">
        <v>285</v>
      </c>
      <c r="AJ1113" s="84" t="b">
        <v>0</v>
      </c>
      <c r="AK1113" s="84">
        <v>2</v>
      </c>
      <c r="AL1113" s="90" t="s">
        <v>285</v>
      </c>
      <c r="AM1113" s="84" t="s">
        <v>1015</v>
      </c>
      <c r="AN1113" s="84" t="b">
        <v>0</v>
      </c>
      <c r="AO1113" s="90" t="s">
        <v>10505</v>
      </c>
      <c r="AP1113" s="84" t="s">
        <v>308</v>
      </c>
      <c r="AQ1113" s="84">
        <v>0</v>
      </c>
      <c r="AR1113" s="84">
        <v>0</v>
      </c>
      <c r="AS1113" s="84"/>
      <c r="AT1113" s="84"/>
      <c r="AU1113" s="84"/>
      <c r="AV1113" s="84"/>
      <c r="AW1113" s="84"/>
      <c r="AX1113" s="84"/>
      <c r="AY1113" s="84"/>
      <c r="AZ1113" s="84"/>
    </row>
    <row r="1114" spans="1:52" x14ac:dyDescent="0.2">
      <c r="A1114" s="69" t="s">
        <v>2883</v>
      </c>
      <c r="B1114" s="69" t="s">
        <v>2882</v>
      </c>
      <c r="C1114" s="70"/>
      <c r="D1114" s="71"/>
      <c r="E1114" s="72"/>
      <c r="F1114" s="73"/>
      <c r="G1114" s="70"/>
      <c r="H1114" s="74"/>
      <c r="I1114" s="75"/>
      <c r="J1114" s="75"/>
      <c r="K1114" s="36"/>
      <c r="L1114" s="82"/>
      <c r="M1114" s="82"/>
      <c r="N1114" s="77"/>
      <c r="O1114" s="84" t="s">
        <v>255</v>
      </c>
      <c r="P1114" s="86">
        <v>43157.868159722224</v>
      </c>
      <c r="Q1114" s="84" t="s">
        <v>4916</v>
      </c>
      <c r="R1114" s="84" t="s">
        <v>5825</v>
      </c>
      <c r="S1114" s="84" t="s">
        <v>925</v>
      </c>
      <c r="T1114" s="84" t="s">
        <v>6274</v>
      </c>
      <c r="U1114" s="84" t="s">
        <v>6706</v>
      </c>
      <c r="V1114" s="84" t="s">
        <v>6706</v>
      </c>
      <c r="W1114" s="86">
        <v>43157.868159722224</v>
      </c>
      <c r="X1114" s="84" t="s">
        <v>8793</v>
      </c>
      <c r="Y1114" s="84"/>
      <c r="Z1114" s="84"/>
      <c r="AA1114" s="90" t="s">
        <v>10506</v>
      </c>
      <c r="AB1114" s="84"/>
      <c r="AC1114" s="84" t="b">
        <v>0</v>
      </c>
      <c r="AD1114" s="84">
        <v>0</v>
      </c>
      <c r="AE1114" s="90" t="s">
        <v>285</v>
      </c>
      <c r="AF1114" s="84" t="b">
        <v>0</v>
      </c>
      <c r="AG1114" s="84" t="s">
        <v>290</v>
      </c>
      <c r="AH1114" s="84"/>
      <c r="AI1114" s="90" t="s">
        <v>285</v>
      </c>
      <c r="AJ1114" s="84" t="b">
        <v>0</v>
      </c>
      <c r="AK1114" s="84">
        <v>2</v>
      </c>
      <c r="AL1114" s="90" t="s">
        <v>10505</v>
      </c>
      <c r="AM1114" s="84" t="s">
        <v>296</v>
      </c>
      <c r="AN1114" s="84" t="b">
        <v>0</v>
      </c>
      <c r="AO1114" s="90" t="s">
        <v>10505</v>
      </c>
      <c r="AP1114" s="84" t="s">
        <v>179</v>
      </c>
      <c r="AQ1114" s="84">
        <v>0</v>
      </c>
      <c r="AR1114" s="84">
        <v>0</v>
      </c>
      <c r="AS1114" s="84"/>
      <c r="AT1114" s="84"/>
      <c r="AU1114" s="84"/>
      <c r="AV1114" s="84"/>
      <c r="AW1114" s="84"/>
      <c r="AX1114" s="84"/>
      <c r="AY1114" s="84"/>
      <c r="AZ1114" s="84"/>
    </row>
    <row r="1115" spans="1:52" x14ac:dyDescent="0.2">
      <c r="A1115" s="69" t="s">
        <v>2884</v>
      </c>
      <c r="B1115" s="69" t="s">
        <v>4009</v>
      </c>
      <c r="C1115" s="70"/>
      <c r="D1115" s="71"/>
      <c r="E1115" s="72"/>
      <c r="F1115" s="73"/>
      <c r="G1115" s="70"/>
      <c r="H1115" s="74"/>
      <c r="I1115" s="75"/>
      <c r="J1115" s="75"/>
      <c r="K1115" s="36"/>
      <c r="L1115" s="82"/>
      <c r="M1115" s="82"/>
      <c r="N1115" s="77"/>
      <c r="O1115" s="84" t="s">
        <v>256</v>
      </c>
      <c r="P1115" s="86">
        <v>43157.86824074074</v>
      </c>
      <c r="Q1115" s="84" t="s">
        <v>4917</v>
      </c>
      <c r="R1115" s="84"/>
      <c r="S1115" s="84"/>
      <c r="T1115" s="84" t="s">
        <v>6274</v>
      </c>
      <c r="U1115" s="84"/>
      <c r="V1115" s="84" t="s">
        <v>7366</v>
      </c>
      <c r="W1115" s="86">
        <v>43157.86824074074</v>
      </c>
      <c r="X1115" s="84" t="s">
        <v>8794</v>
      </c>
      <c r="Y1115" s="84"/>
      <c r="Z1115" s="84"/>
      <c r="AA1115" s="90" t="s">
        <v>10507</v>
      </c>
      <c r="AB1115" s="90" t="s">
        <v>11561</v>
      </c>
      <c r="AC1115" s="84" t="b">
        <v>0</v>
      </c>
      <c r="AD1115" s="84">
        <v>0</v>
      </c>
      <c r="AE1115" s="90" t="s">
        <v>11727</v>
      </c>
      <c r="AF1115" s="84" t="b">
        <v>0</v>
      </c>
      <c r="AG1115" s="84" t="s">
        <v>292</v>
      </c>
      <c r="AH1115" s="84"/>
      <c r="AI1115" s="90" t="s">
        <v>285</v>
      </c>
      <c r="AJ1115" s="84" t="b">
        <v>0</v>
      </c>
      <c r="AK1115" s="84">
        <v>0</v>
      </c>
      <c r="AL1115" s="90" t="s">
        <v>285</v>
      </c>
      <c r="AM1115" s="84" t="s">
        <v>296</v>
      </c>
      <c r="AN1115" s="84" t="b">
        <v>0</v>
      </c>
      <c r="AO1115" s="90" t="s">
        <v>11561</v>
      </c>
      <c r="AP1115" s="84" t="s">
        <v>179</v>
      </c>
      <c r="AQ1115" s="84">
        <v>0</v>
      </c>
      <c r="AR1115" s="84">
        <v>0</v>
      </c>
      <c r="AS1115" s="84"/>
      <c r="AT1115" s="84"/>
      <c r="AU1115" s="84"/>
      <c r="AV1115" s="84"/>
      <c r="AW1115" s="84"/>
      <c r="AX1115" s="84"/>
      <c r="AY1115" s="84"/>
      <c r="AZ1115" s="84"/>
    </row>
    <row r="1116" spans="1:52" x14ac:dyDescent="0.2">
      <c r="A1116" s="69" t="s">
        <v>2885</v>
      </c>
      <c r="B1116" s="69" t="s">
        <v>4010</v>
      </c>
      <c r="C1116" s="70"/>
      <c r="D1116" s="71"/>
      <c r="E1116" s="72"/>
      <c r="F1116" s="73"/>
      <c r="G1116" s="70"/>
      <c r="H1116" s="74"/>
      <c r="I1116" s="75"/>
      <c r="J1116" s="75"/>
      <c r="K1116" s="36"/>
      <c r="L1116" s="82"/>
      <c r="M1116" s="82"/>
      <c r="N1116" s="77"/>
      <c r="O1116" s="84" t="s">
        <v>255</v>
      </c>
      <c r="P1116" s="86">
        <v>43157.868275462963</v>
      </c>
      <c r="Q1116" s="84" t="s">
        <v>4918</v>
      </c>
      <c r="R1116" s="84" t="s">
        <v>5826</v>
      </c>
      <c r="S1116" s="84" t="s">
        <v>6174</v>
      </c>
      <c r="T1116" s="84" t="s">
        <v>6274</v>
      </c>
      <c r="U1116" s="84"/>
      <c r="V1116" s="84" t="s">
        <v>7367</v>
      </c>
      <c r="W1116" s="86">
        <v>43157.868275462963</v>
      </c>
      <c r="X1116" s="84" t="s">
        <v>8795</v>
      </c>
      <c r="Y1116" s="84"/>
      <c r="Z1116" s="84"/>
      <c r="AA1116" s="90" t="s">
        <v>10508</v>
      </c>
      <c r="AB1116" s="84"/>
      <c r="AC1116" s="84" t="b">
        <v>0</v>
      </c>
      <c r="AD1116" s="84">
        <v>2</v>
      </c>
      <c r="AE1116" s="90" t="s">
        <v>285</v>
      </c>
      <c r="AF1116" s="84" t="b">
        <v>0</v>
      </c>
      <c r="AG1116" s="84" t="s">
        <v>1004</v>
      </c>
      <c r="AH1116" s="84"/>
      <c r="AI1116" s="90" t="s">
        <v>285</v>
      </c>
      <c r="AJ1116" s="84" t="b">
        <v>0</v>
      </c>
      <c r="AK1116" s="84">
        <v>2</v>
      </c>
      <c r="AL1116" s="90" t="s">
        <v>285</v>
      </c>
      <c r="AM1116" s="84" t="s">
        <v>295</v>
      </c>
      <c r="AN1116" s="84" t="b">
        <v>0</v>
      </c>
      <c r="AO1116" s="90" t="s">
        <v>10508</v>
      </c>
      <c r="AP1116" s="84" t="s">
        <v>179</v>
      </c>
      <c r="AQ1116" s="84">
        <v>0</v>
      </c>
      <c r="AR1116" s="84">
        <v>0</v>
      </c>
      <c r="AS1116" s="84"/>
      <c r="AT1116" s="84"/>
      <c r="AU1116" s="84"/>
      <c r="AV1116" s="84"/>
      <c r="AW1116" s="84"/>
      <c r="AX1116" s="84"/>
      <c r="AY1116" s="84"/>
      <c r="AZ1116" s="84"/>
    </row>
    <row r="1117" spans="1:52" x14ac:dyDescent="0.2">
      <c r="A1117" s="69" t="s">
        <v>2886</v>
      </c>
      <c r="B1117" s="69" t="s">
        <v>2886</v>
      </c>
      <c r="C1117" s="70"/>
      <c r="D1117" s="71"/>
      <c r="E1117" s="72"/>
      <c r="F1117" s="73"/>
      <c r="G1117" s="70"/>
      <c r="H1117" s="74"/>
      <c r="I1117" s="75"/>
      <c r="J1117" s="75"/>
      <c r="K1117" s="36"/>
      <c r="L1117" s="82"/>
      <c r="M1117" s="82"/>
      <c r="N1117" s="77"/>
      <c r="O1117" s="84" t="s">
        <v>179</v>
      </c>
      <c r="P1117" s="86">
        <v>43157.8518287037</v>
      </c>
      <c r="Q1117" s="84" t="s">
        <v>4919</v>
      </c>
      <c r="R1117" s="84" t="s">
        <v>5827</v>
      </c>
      <c r="S1117" s="84" t="s">
        <v>258</v>
      </c>
      <c r="T1117" s="84" t="s">
        <v>6274</v>
      </c>
      <c r="U1117" s="84"/>
      <c r="V1117" s="84" t="s">
        <v>7368</v>
      </c>
      <c r="W1117" s="86">
        <v>43157.8518287037</v>
      </c>
      <c r="X1117" s="84" t="s">
        <v>8796</v>
      </c>
      <c r="Y1117" s="84"/>
      <c r="Z1117" s="84"/>
      <c r="AA1117" s="90" t="s">
        <v>10509</v>
      </c>
      <c r="AB1117" s="84"/>
      <c r="AC1117" s="84" t="b">
        <v>0</v>
      </c>
      <c r="AD1117" s="84">
        <v>2</v>
      </c>
      <c r="AE1117" s="90" t="s">
        <v>285</v>
      </c>
      <c r="AF1117" s="84" t="b">
        <v>1</v>
      </c>
      <c r="AG1117" s="84" t="s">
        <v>290</v>
      </c>
      <c r="AH1117" s="84"/>
      <c r="AI1117" s="90" t="s">
        <v>11838</v>
      </c>
      <c r="AJ1117" s="84" t="b">
        <v>0</v>
      </c>
      <c r="AK1117" s="84">
        <v>2</v>
      </c>
      <c r="AL1117" s="90" t="s">
        <v>285</v>
      </c>
      <c r="AM1117" s="84" t="s">
        <v>300</v>
      </c>
      <c r="AN1117" s="84" t="b">
        <v>0</v>
      </c>
      <c r="AO1117" s="90" t="s">
        <v>10509</v>
      </c>
      <c r="AP1117" s="84" t="s">
        <v>179</v>
      </c>
      <c r="AQ1117" s="84">
        <v>0</v>
      </c>
      <c r="AR1117" s="84">
        <v>0</v>
      </c>
      <c r="AS1117" s="84"/>
      <c r="AT1117" s="84"/>
      <c r="AU1117" s="84"/>
      <c r="AV1117" s="84"/>
      <c r="AW1117" s="84"/>
      <c r="AX1117" s="84"/>
      <c r="AY1117" s="84"/>
      <c r="AZ1117" s="84"/>
    </row>
    <row r="1118" spans="1:52" x14ac:dyDescent="0.2">
      <c r="A1118" s="69" t="s">
        <v>2887</v>
      </c>
      <c r="B1118" s="69" t="s">
        <v>2886</v>
      </c>
      <c r="C1118" s="70"/>
      <c r="D1118" s="71"/>
      <c r="E1118" s="72"/>
      <c r="F1118" s="73"/>
      <c r="G1118" s="70"/>
      <c r="H1118" s="74"/>
      <c r="I1118" s="75"/>
      <c r="J1118" s="75"/>
      <c r="K1118" s="36"/>
      <c r="L1118" s="82"/>
      <c r="M1118" s="82"/>
      <c r="N1118" s="77"/>
      <c r="O1118" s="84" t="s">
        <v>255</v>
      </c>
      <c r="P1118" s="86">
        <v>43157.868321759262</v>
      </c>
      <c r="Q1118" s="84" t="s">
        <v>4622</v>
      </c>
      <c r="R1118" s="84"/>
      <c r="S1118" s="84"/>
      <c r="T1118" s="84" t="s">
        <v>6274</v>
      </c>
      <c r="U1118" s="84"/>
      <c r="V1118" s="84" t="s">
        <v>7369</v>
      </c>
      <c r="W1118" s="86">
        <v>43157.868321759262</v>
      </c>
      <c r="X1118" s="84" t="s">
        <v>8797</v>
      </c>
      <c r="Y1118" s="84"/>
      <c r="Z1118" s="84"/>
      <c r="AA1118" s="90" t="s">
        <v>10510</v>
      </c>
      <c r="AB1118" s="84"/>
      <c r="AC1118" s="84" t="b">
        <v>0</v>
      </c>
      <c r="AD1118" s="84">
        <v>0</v>
      </c>
      <c r="AE1118" s="90" t="s">
        <v>285</v>
      </c>
      <c r="AF1118" s="84" t="b">
        <v>1</v>
      </c>
      <c r="AG1118" s="84" t="s">
        <v>290</v>
      </c>
      <c r="AH1118" s="84"/>
      <c r="AI1118" s="90" t="s">
        <v>11838</v>
      </c>
      <c r="AJ1118" s="84" t="b">
        <v>0</v>
      </c>
      <c r="AK1118" s="84">
        <v>2</v>
      </c>
      <c r="AL1118" s="90" t="s">
        <v>10509</v>
      </c>
      <c r="AM1118" s="84" t="s">
        <v>294</v>
      </c>
      <c r="AN1118" s="84" t="b">
        <v>0</v>
      </c>
      <c r="AO1118" s="90" t="s">
        <v>10509</v>
      </c>
      <c r="AP1118" s="84" t="s">
        <v>179</v>
      </c>
      <c r="AQ1118" s="84">
        <v>0</v>
      </c>
      <c r="AR1118" s="84">
        <v>0</v>
      </c>
      <c r="AS1118" s="84"/>
      <c r="AT1118" s="84"/>
      <c r="AU1118" s="84"/>
      <c r="AV1118" s="84"/>
      <c r="AW1118" s="84"/>
      <c r="AX1118" s="84"/>
      <c r="AY1118" s="84"/>
      <c r="AZ1118" s="84"/>
    </row>
    <row r="1119" spans="1:52" x14ac:dyDescent="0.2">
      <c r="A1119" s="69" t="s">
        <v>2888</v>
      </c>
      <c r="B1119" s="69" t="s">
        <v>4011</v>
      </c>
      <c r="C1119" s="70"/>
      <c r="D1119" s="71"/>
      <c r="E1119" s="72"/>
      <c r="F1119" s="73"/>
      <c r="G1119" s="70"/>
      <c r="H1119" s="74"/>
      <c r="I1119" s="75"/>
      <c r="J1119" s="75"/>
      <c r="K1119" s="36"/>
      <c r="L1119" s="82"/>
      <c r="M1119" s="82"/>
      <c r="N1119" s="77"/>
      <c r="O1119" s="84" t="s">
        <v>256</v>
      </c>
      <c r="P1119" s="86">
        <v>43157.868344907409</v>
      </c>
      <c r="Q1119" s="84" t="s">
        <v>4920</v>
      </c>
      <c r="R1119" s="84"/>
      <c r="S1119" s="84"/>
      <c r="T1119" s="84" t="s">
        <v>6274</v>
      </c>
      <c r="U1119" s="84"/>
      <c r="V1119" s="84" t="s">
        <v>7370</v>
      </c>
      <c r="W1119" s="86">
        <v>43157.868344907409</v>
      </c>
      <c r="X1119" s="84" t="s">
        <v>8798</v>
      </c>
      <c r="Y1119" s="84"/>
      <c r="Z1119" s="84"/>
      <c r="AA1119" s="90" t="s">
        <v>10511</v>
      </c>
      <c r="AB1119" s="90" t="s">
        <v>11562</v>
      </c>
      <c r="AC1119" s="84" t="b">
        <v>0</v>
      </c>
      <c r="AD1119" s="84">
        <v>0</v>
      </c>
      <c r="AE1119" s="90" t="s">
        <v>11728</v>
      </c>
      <c r="AF1119" s="84" t="b">
        <v>0</v>
      </c>
      <c r="AG1119" s="84" t="s">
        <v>292</v>
      </c>
      <c r="AH1119" s="84"/>
      <c r="AI1119" s="90" t="s">
        <v>285</v>
      </c>
      <c r="AJ1119" s="84" t="b">
        <v>0</v>
      </c>
      <c r="AK1119" s="84">
        <v>0</v>
      </c>
      <c r="AL1119" s="90" t="s">
        <v>285</v>
      </c>
      <c r="AM1119" s="84" t="s">
        <v>296</v>
      </c>
      <c r="AN1119" s="84" t="b">
        <v>0</v>
      </c>
      <c r="AO1119" s="90" t="s">
        <v>11562</v>
      </c>
      <c r="AP1119" s="84" t="s">
        <v>179</v>
      </c>
      <c r="AQ1119" s="84">
        <v>0</v>
      </c>
      <c r="AR1119" s="84">
        <v>0</v>
      </c>
      <c r="AS1119" s="84"/>
      <c r="AT1119" s="84"/>
      <c r="AU1119" s="84"/>
      <c r="AV1119" s="84"/>
      <c r="AW1119" s="84"/>
      <c r="AX1119" s="84"/>
      <c r="AY1119" s="84"/>
      <c r="AZ1119" s="84"/>
    </row>
    <row r="1120" spans="1:52" x14ac:dyDescent="0.2">
      <c r="A1120" s="69" t="s">
        <v>2889</v>
      </c>
      <c r="B1120" s="69" t="s">
        <v>3642</v>
      </c>
      <c r="C1120" s="70"/>
      <c r="D1120" s="71"/>
      <c r="E1120" s="72"/>
      <c r="F1120" s="73"/>
      <c r="G1120" s="70"/>
      <c r="H1120" s="74"/>
      <c r="I1120" s="75"/>
      <c r="J1120" s="75"/>
      <c r="K1120" s="36"/>
      <c r="L1120" s="82"/>
      <c r="M1120" s="82"/>
      <c r="N1120" s="77"/>
      <c r="O1120" s="84" t="s">
        <v>255</v>
      </c>
      <c r="P1120" s="86">
        <v>43157.868344907409</v>
      </c>
      <c r="Q1120" s="84" t="s">
        <v>4747</v>
      </c>
      <c r="R1120" s="84"/>
      <c r="S1120" s="84"/>
      <c r="T1120" s="84" t="s">
        <v>6274</v>
      </c>
      <c r="U1120" s="84"/>
      <c r="V1120" s="84" t="s">
        <v>7371</v>
      </c>
      <c r="W1120" s="86">
        <v>43157.868344907409</v>
      </c>
      <c r="X1120" s="84" t="s">
        <v>8799</v>
      </c>
      <c r="Y1120" s="84"/>
      <c r="Z1120" s="84"/>
      <c r="AA1120" s="90" t="s">
        <v>10512</v>
      </c>
      <c r="AB1120" s="84"/>
      <c r="AC1120" s="84" t="b">
        <v>0</v>
      </c>
      <c r="AD1120" s="84">
        <v>0</v>
      </c>
      <c r="AE1120" s="90" t="s">
        <v>285</v>
      </c>
      <c r="AF1120" s="84" t="b">
        <v>0</v>
      </c>
      <c r="AG1120" s="84" t="s">
        <v>291</v>
      </c>
      <c r="AH1120" s="84"/>
      <c r="AI1120" s="90" t="s">
        <v>285</v>
      </c>
      <c r="AJ1120" s="84" t="b">
        <v>0</v>
      </c>
      <c r="AK1120" s="84">
        <v>26</v>
      </c>
      <c r="AL1120" s="90" t="s">
        <v>11360</v>
      </c>
      <c r="AM1120" s="84" t="s">
        <v>295</v>
      </c>
      <c r="AN1120" s="84" t="b">
        <v>0</v>
      </c>
      <c r="AO1120" s="90" t="s">
        <v>11360</v>
      </c>
      <c r="AP1120" s="84" t="s">
        <v>179</v>
      </c>
      <c r="AQ1120" s="84">
        <v>0</v>
      </c>
      <c r="AR1120" s="84">
        <v>0</v>
      </c>
      <c r="AS1120" s="84"/>
      <c r="AT1120" s="84"/>
      <c r="AU1120" s="84"/>
      <c r="AV1120" s="84"/>
      <c r="AW1120" s="84"/>
      <c r="AX1120" s="84"/>
      <c r="AY1120" s="84"/>
      <c r="AZ1120" s="84"/>
    </row>
    <row r="1121" spans="1:52" x14ac:dyDescent="0.2">
      <c r="A1121" s="69" t="s">
        <v>2890</v>
      </c>
      <c r="B1121" s="69" t="s">
        <v>3972</v>
      </c>
      <c r="C1121" s="70"/>
      <c r="D1121" s="71"/>
      <c r="E1121" s="72"/>
      <c r="F1121" s="73"/>
      <c r="G1121" s="70"/>
      <c r="H1121" s="74"/>
      <c r="I1121" s="75"/>
      <c r="J1121" s="75"/>
      <c r="K1121" s="36"/>
      <c r="L1121" s="82"/>
      <c r="M1121" s="82"/>
      <c r="N1121" s="77"/>
      <c r="O1121" s="84" t="s">
        <v>256</v>
      </c>
      <c r="P1121" s="86">
        <v>43157.868368055555</v>
      </c>
      <c r="Q1121" s="84" t="s">
        <v>4921</v>
      </c>
      <c r="R1121" s="84"/>
      <c r="S1121" s="84"/>
      <c r="T1121" s="84" t="s">
        <v>6274</v>
      </c>
      <c r="U1121" s="84"/>
      <c r="V1121" s="84" t="s">
        <v>7372</v>
      </c>
      <c r="W1121" s="86">
        <v>43157.868368055555</v>
      </c>
      <c r="X1121" s="84" t="s">
        <v>8800</v>
      </c>
      <c r="Y1121" s="84"/>
      <c r="Z1121" s="84"/>
      <c r="AA1121" s="90" t="s">
        <v>10513</v>
      </c>
      <c r="AB1121" s="90" t="s">
        <v>11546</v>
      </c>
      <c r="AC1121" s="84" t="b">
        <v>0</v>
      </c>
      <c r="AD1121" s="84">
        <v>0</v>
      </c>
      <c r="AE1121" s="90" t="s">
        <v>11713</v>
      </c>
      <c r="AF1121" s="84" t="b">
        <v>0</v>
      </c>
      <c r="AG1121" s="84" t="s">
        <v>290</v>
      </c>
      <c r="AH1121" s="84"/>
      <c r="AI1121" s="90" t="s">
        <v>285</v>
      </c>
      <c r="AJ1121" s="84" t="b">
        <v>0</v>
      </c>
      <c r="AK1121" s="84">
        <v>0</v>
      </c>
      <c r="AL1121" s="90" t="s">
        <v>285</v>
      </c>
      <c r="AM1121" s="84" t="s">
        <v>299</v>
      </c>
      <c r="AN1121" s="84" t="b">
        <v>0</v>
      </c>
      <c r="AO1121" s="90" t="s">
        <v>11546</v>
      </c>
      <c r="AP1121" s="84" t="s">
        <v>179</v>
      </c>
      <c r="AQ1121" s="84">
        <v>0</v>
      </c>
      <c r="AR1121" s="84">
        <v>0</v>
      </c>
      <c r="AS1121" s="84"/>
      <c r="AT1121" s="84"/>
      <c r="AU1121" s="84"/>
      <c r="AV1121" s="84"/>
      <c r="AW1121" s="84"/>
      <c r="AX1121" s="84"/>
      <c r="AY1121" s="84"/>
      <c r="AZ1121" s="84"/>
    </row>
    <row r="1122" spans="1:52" x14ac:dyDescent="0.2">
      <c r="A1122" s="69" t="s">
        <v>2891</v>
      </c>
      <c r="B1122" s="69" t="s">
        <v>3712</v>
      </c>
      <c r="C1122" s="70"/>
      <c r="D1122" s="71"/>
      <c r="E1122" s="72"/>
      <c r="F1122" s="73"/>
      <c r="G1122" s="70"/>
      <c r="H1122" s="74"/>
      <c r="I1122" s="75"/>
      <c r="J1122" s="75"/>
      <c r="K1122" s="36"/>
      <c r="L1122" s="82"/>
      <c r="M1122" s="82"/>
      <c r="N1122" s="77"/>
      <c r="O1122" s="84" t="s">
        <v>255</v>
      </c>
      <c r="P1122" s="86">
        <v>43157.53628472222</v>
      </c>
      <c r="Q1122" s="84" t="s">
        <v>4922</v>
      </c>
      <c r="R1122" s="84" t="s">
        <v>5607</v>
      </c>
      <c r="S1122" s="84" t="s">
        <v>6076</v>
      </c>
      <c r="T1122" s="84" t="s">
        <v>6274</v>
      </c>
      <c r="U1122" s="84" t="s">
        <v>6707</v>
      </c>
      <c r="V1122" s="84" t="s">
        <v>6707</v>
      </c>
      <c r="W1122" s="86">
        <v>43157.53628472222</v>
      </c>
      <c r="X1122" s="84" t="s">
        <v>8801</v>
      </c>
      <c r="Y1122" s="84"/>
      <c r="Z1122" s="84"/>
      <c r="AA1122" s="90" t="s">
        <v>10514</v>
      </c>
      <c r="AB1122" s="84"/>
      <c r="AC1122" s="84" t="b">
        <v>0</v>
      </c>
      <c r="AD1122" s="84">
        <v>17</v>
      </c>
      <c r="AE1122" s="90" t="s">
        <v>285</v>
      </c>
      <c r="AF1122" s="84" t="b">
        <v>0</v>
      </c>
      <c r="AG1122" s="84" t="s">
        <v>290</v>
      </c>
      <c r="AH1122" s="84"/>
      <c r="AI1122" s="90" t="s">
        <v>285</v>
      </c>
      <c r="AJ1122" s="84" t="b">
        <v>0</v>
      </c>
      <c r="AK1122" s="84">
        <v>4</v>
      </c>
      <c r="AL1122" s="90" t="s">
        <v>285</v>
      </c>
      <c r="AM1122" s="84" t="s">
        <v>11919</v>
      </c>
      <c r="AN1122" s="84" t="b">
        <v>0</v>
      </c>
      <c r="AO1122" s="90" t="s">
        <v>10514</v>
      </c>
      <c r="AP1122" s="84" t="s">
        <v>308</v>
      </c>
      <c r="AQ1122" s="84">
        <v>0</v>
      </c>
      <c r="AR1122" s="84">
        <v>0</v>
      </c>
      <c r="AS1122" s="84"/>
      <c r="AT1122" s="84"/>
      <c r="AU1122" s="84"/>
      <c r="AV1122" s="84"/>
      <c r="AW1122" s="84"/>
      <c r="AX1122" s="84"/>
      <c r="AY1122" s="84"/>
      <c r="AZ1122" s="84"/>
    </row>
    <row r="1123" spans="1:52" x14ac:dyDescent="0.2">
      <c r="A1123" s="69" t="s">
        <v>2892</v>
      </c>
      <c r="B1123" s="69" t="s">
        <v>2891</v>
      </c>
      <c r="C1123" s="70"/>
      <c r="D1123" s="71"/>
      <c r="E1123" s="72"/>
      <c r="F1123" s="73"/>
      <c r="G1123" s="70"/>
      <c r="H1123" s="74"/>
      <c r="I1123" s="75"/>
      <c r="J1123" s="75"/>
      <c r="K1123" s="36"/>
      <c r="L1123" s="82"/>
      <c r="M1123" s="82"/>
      <c r="N1123" s="77"/>
      <c r="O1123" s="84" t="s">
        <v>255</v>
      </c>
      <c r="P1123" s="86">
        <v>43157.868414351855</v>
      </c>
      <c r="Q1123" s="84" t="s">
        <v>4923</v>
      </c>
      <c r="R1123" s="84" t="s">
        <v>5607</v>
      </c>
      <c r="S1123" s="84" t="s">
        <v>6076</v>
      </c>
      <c r="T1123" s="84" t="s">
        <v>6274</v>
      </c>
      <c r="U1123" s="84" t="s">
        <v>6707</v>
      </c>
      <c r="V1123" s="84" t="s">
        <v>6707</v>
      </c>
      <c r="W1123" s="86">
        <v>43157.868414351855</v>
      </c>
      <c r="X1123" s="84" t="s">
        <v>8802</v>
      </c>
      <c r="Y1123" s="84"/>
      <c r="Z1123" s="84"/>
      <c r="AA1123" s="90" t="s">
        <v>10515</v>
      </c>
      <c r="AB1123" s="84"/>
      <c r="AC1123" s="84" t="b">
        <v>0</v>
      </c>
      <c r="AD1123" s="84">
        <v>0</v>
      </c>
      <c r="AE1123" s="90" t="s">
        <v>285</v>
      </c>
      <c r="AF1123" s="84" t="b">
        <v>0</v>
      </c>
      <c r="AG1123" s="84" t="s">
        <v>290</v>
      </c>
      <c r="AH1123" s="84"/>
      <c r="AI1123" s="90" t="s">
        <v>285</v>
      </c>
      <c r="AJ1123" s="84" t="b">
        <v>0</v>
      </c>
      <c r="AK1123" s="84">
        <v>4</v>
      </c>
      <c r="AL1123" s="90" t="s">
        <v>10514</v>
      </c>
      <c r="AM1123" s="84" t="s">
        <v>294</v>
      </c>
      <c r="AN1123" s="84" t="b">
        <v>0</v>
      </c>
      <c r="AO1123" s="90" t="s">
        <v>10514</v>
      </c>
      <c r="AP1123" s="84" t="s">
        <v>179</v>
      </c>
      <c r="AQ1123" s="84">
        <v>0</v>
      </c>
      <c r="AR1123" s="84">
        <v>0</v>
      </c>
      <c r="AS1123" s="84"/>
      <c r="AT1123" s="84"/>
      <c r="AU1123" s="84"/>
      <c r="AV1123" s="84"/>
      <c r="AW1123" s="84"/>
      <c r="AX1123" s="84"/>
      <c r="AY1123" s="84"/>
      <c r="AZ1123" s="84"/>
    </row>
    <row r="1124" spans="1:52" x14ac:dyDescent="0.2">
      <c r="A1124" s="69" t="s">
        <v>2892</v>
      </c>
      <c r="B1124" s="69" t="s">
        <v>3712</v>
      </c>
      <c r="C1124" s="70"/>
      <c r="D1124" s="71"/>
      <c r="E1124" s="72"/>
      <c r="F1124" s="73"/>
      <c r="G1124" s="70"/>
      <c r="H1124" s="74"/>
      <c r="I1124" s="75"/>
      <c r="J1124" s="75"/>
      <c r="K1124" s="36"/>
      <c r="L1124" s="82"/>
      <c r="M1124" s="82"/>
      <c r="N1124" s="77"/>
      <c r="O1124" s="84" t="s">
        <v>255</v>
      </c>
      <c r="P1124" s="86">
        <v>43157.868414351855</v>
      </c>
      <c r="Q1124" s="84" t="s">
        <v>4923</v>
      </c>
      <c r="R1124" s="84" t="s">
        <v>5607</v>
      </c>
      <c r="S1124" s="84" t="s">
        <v>6076</v>
      </c>
      <c r="T1124" s="84" t="s">
        <v>6274</v>
      </c>
      <c r="U1124" s="84" t="s">
        <v>6707</v>
      </c>
      <c r="V1124" s="84" t="s">
        <v>6707</v>
      </c>
      <c r="W1124" s="86">
        <v>43157.868414351855</v>
      </c>
      <c r="X1124" s="84" t="s">
        <v>8802</v>
      </c>
      <c r="Y1124" s="84"/>
      <c r="Z1124" s="84"/>
      <c r="AA1124" s="90" t="s">
        <v>10515</v>
      </c>
      <c r="AB1124" s="84"/>
      <c r="AC1124" s="84" t="b">
        <v>0</v>
      </c>
      <c r="AD1124" s="84">
        <v>0</v>
      </c>
      <c r="AE1124" s="90" t="s">
        <v>285</v>
      </c>
      <c r="AF1124" s="84" t="b">
        <v>0</v>
      </c>
      <c r="AG1124" s="84" t="s">
        <v>290</v>
      </c>
      <c r="AH1124" s="84"/>
      <c r="AI1124" s="90" t="s">
        <v>285</v>
      </c>
      <c r="AJ1124" s="84" t="b">
        <v>0</v>
      </c>
      <c r="AK1124" s="84">
        <v>4</v>
      </c>
      <c r="AL1124" s="90" t="s">
        <v>10514</v>
      </c>
      <c r="AM1124" s="84" t="s">
        <v>294</v>
      </c>
      <c r="AN1124" s="84" t="b">
        <v>0</v>
      </c>
      <c r="AO1124" s="90" t="s">
        <v>10514</v>
      </c>
      <c r="AP1124" s="84" t="s">
        <v>179</v>
      </c>
      <c r="AQ1124" s="84">
        <v>0</v>
      </c>
      <c r="AR1124" s="84">
        <v>0</v>
      </c>
      <c r="AS1124" s="84"/>
      <c r="AT1124" s="84"/>
      <c r="AU1124" s="84"/>
      <c r="AV1124" s="84"/>
      <c r="AW1124" s="84"/>
      <c r="AX1124" s="84"/>
      <c r="AY1124" s="84"/>
      <c r="AZ1124" s="84"/>
    </row>
    <row r="1125" spans="1:52" x14ac:dyDescent="0.2">
      <c r="A1125" s="69" t="s">
        <v>2893</v>
      </c>
      <c r="B1125" s="69" t="s">
        <v>2893</v>
      </c>
      <c r="C1125" s="70"/>
      <c r="D1125" s="71"/>
      <c r="E1125" s="72"/>
      <c r="F1125" s="73"/>
      <c r="G1125" s="70"/>
      <c r="H1125" s="74"/>
      <c r="I1125" s="75"/>
      <c r="J1125" s="75"/>
      <c r="K1125" s="36"/>
      <c r="L1125" s="82"/>
      <c r="M1125" s="82"/>
      <c r="N1125" s="77"/>
      <c r="O1125" s="84" t="s">
        <v>179</v>
      </c>
      <c r="P1125" s="86">
        <v>43157.868634259263</v>
      </c>
      <c r="Q1125" s="84" t="s">
        <v>4924</v>
      </c>
      <c r="R1125" s="84" t="s">
        <v>5746</v>
      </c>
      <c r="S1125" s="84" t="s">
        <v>6141</v>
      </c>
      <c r="T1125" s="84" t="s">
        <v>6274</v>
      </c>
      <c r="U1125" s="84"/>
      <c r="V1125" s="84" t="s">
        <v>7373</v>
      </c>
      <c r="W1125" s="86">
        <v>43157.868634259263</v>
      </c>
      <c r="X1125" s="84" t="s">
        <v>8803</v>
      </c>
      <c r="Y1125" s="84"/>
      <c r="Z1125" s="84"/>
      <c r="AA1125" s="90" t="s">
        <v>10516</v>
      </c>
      <c r="AB1125" s="84"/>
      <c r="AC1125" s="84" t="b">
        <v>0</v>
      </c>
      <c r="AD1125" s="84">
        <v>1</v>
      </c>
      <c r="AE1125" s="90" t="s">
        <v>285</v>
      </c>
      <c r="AF1125" s="84" t="b">
        <v>0</v>
      </c>
      <c r="AG1125" s="84" t="s">
        <v>290</v>
      </c>
      <c r="AH1125" s="84"/>
      <c r="AI1125" s="90" t="s">
        <v>285</v>
      </c>
      <c r="AJ1125" s="84" t="b">
        <v>0</v>
      </c>
      <c r="AK1125" s="84">
        <v>0</v>
      </c>
      <c r="AL1125" s="90" t="s">
        <v>285</v>
      </c>
      <c r="AM1125" s="84" t="s">
        <v>294</v>
      </c>
      <c r="AN1125" s="84" t="b">
        <v>0</v>
      </c>
      <c r="AO1125" s="90" t="s">
        <v>10516</v>
      </c>
      <c r="AP1125" s="84" t="s">
        <v>179</v>
      </c>
      <c r="AQ1125" s="84">
        <v>0</v>
      </c>
      <c r="AR1125" s="84">
        <v>0</v>
      </c>
      <c r="AS1125" s="84"/>
      <c r="AT1125" s="84"/>
      <c r="AU1125" s="84"/>
      <c r="AV1125" s="84"/>
      <c r="AW1125" s="84"/>
      <c r="AX1125" s="84"/>
      <c r="AY1125" s="84"/>
      <c r="AZ1125" s="84"/>
    </row>
    <row r="1126" spans="1:52" x14ac:dyDescent="0.2">
      <c r="A1126" s="69" t="s">
        <v>2894</v>
      </c>
      <c r="B1126" s="69" t="s">
        <v>3837</v>
      </c>
      <c r="C1126" s="70"/>
      <c r="D1126" s="71"/>
      <c r="E1126" s="72"/>
      <c r="F1126" s="73"/>
      <c r="G1126" s="70"/>
      <c r="H1126" s="74"/>
      <c r="I1126" s="75"/>
      <c r="J1126" s="75"/>
      <c r="K1126" s="36"/>
      <c r="L1126" s="82"/>
      <c r="M1126" s="82"/>
      <c r="N1126" s="77"/>
      <c r="O1126" s="84" t="s">
        <v>255</v>
      </c>
      <c r="P1126" s="86">
        <v>43026.666168981479</v>
      </c>
      <c r="Q1126" s="84" t="s">
        <v>4925</v>
      </c>
      <c r="R1126" s="84"/>
      <c r="S1126" s="84"/>
      <c r="T1126" s="84" t="s">
        <v>6274</v>
      </c>
      <c r="U1126" s="84" t="s">
        <v>6708</v>
      </c>
      <c r="V1126" s="84" t="s">
        <v>6708</v>
      </c>
      <c r="W1126" s="86">
        <v>43026.666168981479</v>
      </c>
      <c r="X1126" s="84" t="s">
        <v>8804</v>
      </c>
      <c r="Y1126" s="84"/>
      <c r="Z1126" s="84"/>
      <c r="AA1126" s="90" t="s">
        <v>10517</v>
      </c>
      <c r="AB1126" s="84"/>
      <c r="AC1126" s="84" t="b">
        <v>0</v>
      </c>
      <c r="AD1126" s="84">
        <v>880</v>
      </c>
      <c r="AE1126" s="90" t="s">
        <v>285</v>
      </c>
      <c r="AF1126" s="84" t="b">
        <v>0</v>
      </c>
      <c r="AG1126" s="84" t="s">
        <v>290</v>
      </c>
      <c r="AH1126" s="84"/>
      <c r="AI1126" s="90" t="s">
        <v>285</v>
      </c>
      <c r="AJ1126" s="84" t="b">
        <v>0</v>
      </c>
      <c r="AK1126" s="84">
        <v>578</v>
      </c>
      <c r="AL1126" s="90" t="s">
        <v>285</v>
      </c>
      <c r="AM1126" s="84" t="s">
        <v>307</v>
      </c>
      <c r="AN1126" s="84" t="b">
        <v>0</v>
      </c>
      <c r="AO1126" s="90" t="s">
        <v>10517</v>
      </c>
      <c r="AP1126" s="84" t="s">
        <v>308</v>
      </c>
      <c r="AQ1126" s="84">
        <v>0</v>
      </c>
      <c r="AR1126" s="84">
        <v>0</v>
      </c>
      <c r="AS1126" s="84"/>
      <c r="AT1126" s="84"/>
      <c r="AU1126" s="84"/>
      <c r="AV1126" s="84"/>
      <c r="AW1126" s="84"/>
      <c r="AX1126" s="84"/>
      <c r="AY1126" s="84"/>
      <c r="AZ1126" s="84"/>
    </row>
    <row r="1127" spans="1:52" x14ac:dyDescent="0.2">
      <c r="A1127" s="69" t="s">
        <v>2231</v>
      </c>
      <c r="B1127" s="69" t="s">
        <v>3837</v>
      </c>
      <c r="C1127" s="70"/>
      <c r="D1127" s="71"/>
      <c r="E1127" s="72"/>
      <c r="F1127" s="73"/>
      <c r="G1127" s="70"/>
      <c r="H1127" s="74"/>
      <c r="I1127" s="75"/>
      <c r="J1127" s="75"/>
      <c r="K1127" s="36"/>
      <c r="L1127" s="82"/>
      <c r="M1127" s="82"/>
      <c r="N1127" s="77"/>
      <c r="O1127" s="84" t="s">
        <v>255</v>
      </c>
      <c r="P1127" s="86">
        <v>43157.663194444445</v>
      </c>
      <c r="Q1127" s="84" t="s">
        <v>4361</v>
      </c>
      <c r="R1127" s="84"/>
      <c r="S1127" s="84"/>
      <c r="T1127" s="84" t="s">
        <v>6274</v>
      </c>
      <c r="U1127" s="84"/>
      <c r="V1127" s="84" t="s">
        <v>6840</v>
      </c>
      <c r="W1127" s="86">
        <v>43157.663194444445</v>
      </c>
      <c r="X1127" s="84" t="s">
        <v>8069</v>
      </c>
      <c r="Y1127" s="84"/>
      <c r="Z1127" s="84"/>
      <c r="AA1127" s="90" t="s">
        <v>9782</v>
      </c>
      <c r="AB1127" s="84"/>
      <c r="AC1127" s="84" t="b">
        <v>0</v>
      </c>
      <c r="AD1127" s="84">
        <v>54</v>
      </c>
      <c r="AE1127" s="90" t="s">
        <v>285</v>
      </c>
      <c r="AF1127" s="84" t="b">
        <v>0</v>
      </c>
      <c r="AG1127" s="84" t="s">
        <v>290</v>
      </c>
      <c r="AH1127" s="84"/>
      <c r="AI1127" s="90" t="s">
        <v>285</v>
      </c>
      <c r="AJ1127" s="84" t="b">
        <v>0</v>
      </c>
      <c r="AK1127" s="84">
        <v>19</v>
      </c>
      <c r="AL1127" s="90" t="s">
        <v>285</v>
      </c>
      <c r="AM1127" s="84" t="s">
        <v>294</v>
      </c>
      <c r="AN1127" s="84" t="b">
        <v>0</v>
      </c>
      <c r="AO1127" s="90" t="s">
        <v>9782</v>
      </c>
      <c r="AP1127" s="84" t="s">
        <v>308</v>
      </c>
      <c r="AQ1127" s="84">
        <v>0</v>
      </c>
      <c r="AR1127" s="84">
        <v>0</v>
      </c>
      <c r="AS1127" s="84"/>
      <c r="AT1127" s="84"/>
      <c r="AU1127" s="84"/>
      <c r="AV1127" s="84"/>
      <c r="AW1127" s="84"/>
      <c r="AX1127" s="84"/>
      <c r="AY1127" s="84"/>
      <c r="AZ1127" s="84"/>
    </row>
    <row r="1128" spans="1:52" x14ac:dyDescent="0.2">
      <c r="A1128" s="69" t="s">
        <v>2231</v>
      </c>
      <c r="B1128" s="69" t="s">
        <v>3837</v>
      </c>
      <c r="C1128" s="70"/>
      <c r="D1128" s="71"/>
      <c r="E1128" s="72"/>
      <c r="F1128" s="73"/>
      <c r="G1128" s="70"/>
      <c r="H1128" s="74"/>
      <c r="I1128" s="75"/>
      <c r="J1128" s="75"/>
      <c r="K1128" s="36"/>
      <c r="L1128" s="82"/>
      <c r="M1128" s="82"/>
      <c r="N1128" s="77"/>
      <c r="O1128" s="84" t="s">
        <v>255</v>
      </c>
      <c r="P1128" s="86">
        <v>43157.628611111111</v>
      </c>
      <c r="Q1128" s="84" t="s">
        <v>4926</v>
      </c>
      <c r="R1128" s="84"/>
      <c r="S1128" s="84"/>
      <c r="T1128" s="84" t="s">
        <v>6274</v>
      </c>
      <c r="U1128" s="84"/>
      <c r="V1128" s="84" t="s">
        <v>6840</v>
      </c>
      <c r="W1128" s="86">
        <v>43157.628611111111</v>
      </c>
      <c r="X1128" s="84" t="s">
        <v>8805</v>
      </c>
      <c r="Y1128" s="84"/>
      <c r="Z1128" s="84"/>
      <c r="AA1128" s="90" t="s">
        <v>10518</v>
      </c>
      <c r="AB1128" s="84"/>
      <c r="AC1128" s="84" t="b">
        <v>0</v>
      </c>
      <c r="AD1128" s="84">
        <v>6</v>
      </c>
      <c r="AE1128" s="90" t="s">
        <v>285</v>
      </c>
      <c r="AF1128" s="84" t="b">
        <v>0</v>
      </c>
      <c r="AG1128" s="84" t="s">
        <v>290</v>
      </c>
      <c r="AH1128" s="84"/>
      <c r="AI1128" s="90" t="s">
        <v>285</v>
      </c>
      <c r="AJ1128" s="84" t="b">
        <v>0</v>
      </c>
      <c r="AK1128" s="84">
        <v>4</v>
      </c>
      <c r="AL1128" s="90" t="s">
        <v>285</v>
      </c>
      <c r="AM1128" s="84" t="s">
        <v>296</v>
      </c>
      <c r="AN1128" s="84" t="b">
        <v>0</v>
      </c>
      <c r="AO1128" s="90" t="s">
        <v>10518</v>
      </c>
      <c r="AP1128" s="84" t="s">
        <v>308</v>
      </c>
      <c r="AQ1128" s="84">
        <v>0</v>
      </c>
      <c r="AR1128" s="84">
        <v>0</v>
      </c>
      <c r="AS1128" s="84"/>
      <c r="AT1128" s="84"/>
      <c r="AU1128" s="84"/>
      <c r="AV1128" s="84"/>
      <c r="AW1128" s="84"/>
      <c r="AX1128" s="84"/>
      <c r="AY1128" s="84"/>
      <c r="AZ1128" s="84"/>
    </row>
    <row r="1129" spans="1:52" x14ac:dyDescent="0.2">
      <c r="A1129" s="69" t="s">
        <v>2231</v>
      </c>
      <c r="B1129" s="69" t="s">
        <v>3837</v>
      </c>
      <c r="C1129" s="70"/>
      <c r="D1129" s="71"/>
      <c r="E1129" s="72"/>
      <c r="F1129" s="73"/>
      <c r="G1129" s="70"/>
      <c r="H1129" s="74"/>
      <c r="I1129" s="75"/>
      <c r="J1129" s="75"/>
      <c r="K1129" s="36"/>
      <c r="L1129" s="82"/>
      <c r="M1129" s="82"/>
      <c r="N1129" s="77"/>
      <c r="O1129" s="84" t="s">
        <v>255</v>
      </c>
      <c r="P1129" s="86">
        <v>43157.665752314817</v>
      </c>
      <c r="Q1129" s="84" t="s">
        <v>4362</v>
      </c>
      <c r="R1129" s="84"/>
      <c r="S1129" s="84"/>
      <c r="T1129" s="84" t="s">
        <v>6274</v>
      </c>
      <c r="U1129" s="84"/>
      <c r="V1129" s="84" t="s">
        <v>6840</v>
      </c>
      <c r="W1129" s="86">
        <v>43157.665752314817</v>
      </c>
      <c r="X1129" s="84" t="s">
        <v>8070</v>
      </c>
      <c r="Y1129" s="84"/>
      <c r="Z1129" s="84"/>
      <c r="AA1129" s="90" t="s">
        <v>9783</v>
      </c>
      <c r="AB1129" s="84"/>
      <c r="AC1129" s="84" t="b">
        <v>0</v>
      </c>
      <c r="AD1129" s="84">
        <v>19</v>
      </c>
      <c r="AE1129" s="90" t="s">
        <v>285</v>
      </c>
      <c r="AF1129" s="84" t="b">
        <v>0</v>
      </c>
      <c r="AG1129" s="84" t="s">
        <v>290</v>
      </c>
      <c r="AH1129" s="84"/>
      <c r="AI1129" s="90" t="s">
        <v>285</v>
      </c>
      <c r="AJ1129" s="84" t="b">
        <v>0</v>
      </c>
      <c r="AK1129" s="84">
        <v>9</v>
      </c>
      <c r="AL1129" s="90" t="s">
        <v>285</v>
      </c>
      <c r="AM1129" s="84" t="s">
        <v>294</v>
      </c>
      <c r="AN1129" s="84" t="b">
        <v>0</v>
      </c>
      <c r="AO1129" s="90" t="s">
        <v>9783</v>
      </c>
      <c r="AP1129" s="84" t="s">
        <v>308</v>
      </c>
      <c r="AQ1129" s="84">
        <v>0</v>
      </c>
      <c r="AR1129" s="84">
        <v>0</v>
      </c>
      <c r="AS1129" s="84"/>
      <c r="AT1129" s="84"/>
      <c r="AU1129" s="84"/>
      <c r="AV1129" s="84"/>
      <c r="AW1129" s="84"/>
      <c r="AX1129" s="84"/>
      <c r="AY1129" s="84"/>
      <c r="AZ1129" s="84"/>
    </row>
    <row r="1130" spans="1:52" x14ac:dyDescent="0.2">
      <c r="A1130" s="69" t="s">
        <v>2895</v>
      </c>
      <c r="B1130" s="69" t="s">
        <v>3837</v>
      </c>
      <c r="C1130" s="70"/>
      <c r="D1130" s="71"/>
      <c r="E1130" s="72"/>
      <c r="F1130" s="73"/>
      <c r="G1130" s="70"/>
      <c r="H1130" s="74"/>
      <c r="I1130" s="75"/>
      <c r="J1130" s="75"/>
      <c r="K1130" s="36"/>
      <c r="L1130" s="82"/>
      <c r="M1130" s="82"/>
      <c r="N1130" s="77"/>
      <c r="O1130" s="84" t="s">
        <v>255</v>
      </c>
      <c r="P1130" s="86">
        <v>43157.868634259263</v>
      </c>
      <c r="Q1130" s="84" t="s">
        <v>4927</v>
      </c>
      <c r="R1130" s="84"/>
      <c r="S1130" s="84"/>
      <c r="T1130" s="84" t="s">
        <v>6274</v>
      </c>
      <c r="U1130" s="84" t="s">
        <v>6708</v>
      </c>
      <c r="V1130" s="84" t="s">
        <v>6708</v>
      </c>
      <c r="W1130" s="86">
        <v>43157.868634259263</v>
      </c>
      <c r="X1130" s="84" t="s">
        <v>8806</v>
      </c>
      <c r="Y1130" s="84"/>
      <c r="Z1130" s="84"/>
      <c r="AA1130" s="90" t="s">
        <v>10519</v>
      </c>
      <c r="AB1130" s="84"/>
      <c r="AC1130" s="84" t="b">
        <v>0</v>
      </c>
      <c r="AD1130" s="84">
        <v>0</v>
      </c>
      <c r="AE1130" s="90" t="s">
        <v>285</v>
      </c>
      <c r="AF1130" s="84" t="b">
        <v>0</v>
      </c>
      <c r="AG1130" s="84" t="s">
        <v>290</v>
      </c>
      <c r="AH1130" s="84"/>
      <c r="AI1130" s="90" t="s">
        <v>285</v>
      </c>
      <c r="AJ1130" s="84" t="b">
        <v>0</v>
      </c>
      <c r="AK1130" s="84">
        <v>578</v>
      </c>
      <c r="AL1130" s="90" t="s">
        <v>10517</v>
      </c>
      <c r="AM1130" s="84" t="s">
        <v>295</v>
      </c>
      <c r="AN1130" s="84" t="b">
        <v>0</v>
      </c>
      <c r="AO1130" s="90" t="s">
        <v>10517</v>
      </c>
      <c r="AP1130" s="84" t="s">
        <v>179</v>
      </c>
      <c r="AQ1130" s="84">
        <v>0</v>
      </c>
      <c r="AR1130" s="84">
        <v>0</v>
      </c>
      <c r="AS1130" s="84"/>
      <c r="AT1130" s="84"/>
      <c r="AU1130" s="84"/>
      <c r="AV1130" s="84"/>
      <c r="AW1130" s="84"/>
      <c r="AX1130" s="84"/>
      <c r="AY1130" s="84"/>
      <c r="AZ1130" s="84"/>
    </row>
    <row r="1131" spans="1:52" x14ac:dyDescent="0.2">
      <c r="A1131" s="69" t="s">
        <v>2895</v>
      </c>
      <c r="B1131" s="69" t="s">
        <v>2894</v>
      </c>
      <c r="C1131" s="70"/>
      <c r="D1131" s="71"/>
      <c r="E1131" s="72"/>
      <c r="F1131" s="73"/>
      <c r="G1131" s="70"/>
      <c r="H1131" s="74"/>
      <c r="I1131" s="75"/>
      <c r="J1131" s="75"/>
      <c r="K1131" s="36"/>
      <c r="L1131" s="82"/>
      <c r="M1131" s="82"/>
      <c r="N1131" s="77"/>
      <c r="O1131" s="84" t="s">
        <v>255</v>
      </c>
      <c r="P1131" s="86">
        <v>43157.868634259263</v>
      </c>
      <c r="Q1131" s="84" t="s">
        <v>4927</v>
      </c>
      <c r="R1131" s="84"/>
      <c r="S1131" s="84"/>
      <c r="T1131" s="84" t="s">
        <v>6274</v>
      </c>
      <c r="U1131" s="84" t="s">
        <v>6708</v>
      </c>
      <c r="V1131" s="84" t="s">
        <v>6708</v>
      </c>
      <c r="W1131" s="86">
        <v>43157.868634259263</v>
      </c>
      <c r="X1131" s="84" t="s">
        <v>8806</v>
      </c>
      <c r="Y1131" s="84"/>
      <c r="Z1131" s="84"/>
      <c r="AA1131" s="90" t="s">
        <v>10519</v>
      </c>
      <c r="AB1131" s="84"/>
      <c r="AC1131" s="84" t="b">
        <v>0</v>
      </c>
      <c r="AD1131" s="84">
        <v>0</v>
      </c>
      <c r="AE1131" s="90" t="s">
        <v>285</v>
      </c>
      <c r="AF1131" s="84" t="b">
        <v>0</v>
      </c>
      <c r="AG1131" s="84" t="s">
        <v>290</v>
      </c>
      <c r="AH1131" s="84"/>
      <c r="AI1131" s="90" t="s">
        <v>285</v>
      </c>
      <c r="AJ1131" s="84" t="b">
        <v>0</v>
      </c>
      <c r="AK1131" s="84">
        <v>578</v>
      </c>
      <c r="AL1131" s="90" t="s">
        <v>10517</v>
      </c>
      <c r="AM1131" s="84" t="s">
        <v>295</v>
      </c>
      <c r="AN1131" s="84" t="b">
        <v>0</v>
      </c>
      <c r="AO1131" s="90" t="s">
        <v>10517</v>
      </c>
      <c r="AP1131" s="84" t="s">
        <v>179</v>
      </c>
      <c r="AQ1131" s="84">
        <v>0</v>
      </c>
      <c r="AR1131" s="84">
        <v>0</v>
      </c>
      <c r="AS1131" s="84"/>
      <c r="AT1131" s="84"/>
      <c r="AU1131" s="84"/>
      <c r="AV1131" s="84"/>
      <c r="AW1131" s="84"/>
      <c r="AX1131" s="84"/>
      <c r="AY1131" s="84"/>
      <c r="AZ1131" s="84"/>
    </row>
    <row r="1132" spans="1:52" x14ac:dyDescent="0.2">
      <c r="A1132" s="69" t="s">
        <v>2896</v>
      </c>
      <c r="B1132" s="69" t="s">
        <v>2896</v>
      </c>
      <c r="C1132" s="70"/>
      <c r="D1132" s="71"/>
      <c r="E1132" s="72"/>
      <c r="F1132" s="73"/>
      <c r="G1132" s="70"/>
      <c r="H1132" s="74"/>
      <c r="I1132" s="75"/>
      <c r="J1132" s="75"/>
      <c r="K1132" s="36"/>
      <c r="L1132" s="82"/>
      <c r="M1132" s="82"/>
      <c r="N1132" s="77"/>
      <c r="O1132" s="84" t="s">
        <v>179</v>
      </c>
      <c r="P1132" s="86">
        <v>43157.445706018516</v>
      </c>
      <c r="Q1132" s="84" t="s">
        <v>4928</v>
      </c>
      <c r="R1132" s="84" t="s">
        <v>5828</v>
      </c>
      <c r="S1132" s="84" t="s">
        <v>6175</v>
      </c>
      <c r="T1132" s="84" t="s">
        <v>6274</v>
      </c>
      <c r="U1132" s="84"/>
      <c r="V1132" s="84" t="s">
        <v>7374</v>
      </c>
      <c r="W1132" s="86">
        <v>43157.445706018516</v>
      </c>
      <c r="X1132" s="84" t="s">
        <v>8807</v>
      </c>
      <c r="Y1132" s="84"/>
      <c r="Z1132" s="84"/>
      <c r="AA1132" s="90" t="s">
        <v>10520</v>
      </c>
      <c r="AB1132" s="84"/>
      <c r="AC1132" s="84" t="b">
        <v>0</v>
      </c>
      <c r="AD1132" s="84">
        <v>0</v>
      </c>
      <c r="AE1132" s="90" t="s">
        <v>285</v>
      </c>
      <c r="AF1132" s="84" t="b">
        <v>0</v>
      </c>
      <c r="AG1132" s="84" t="s">
        <v>1001</v>
      </c>
      <c r="AH1132" s="84"/>
      <c r="AI1132" s="90" t="s">
        <v>285</v>
      </c>
      <c r="AJ1132" s="84" t="b">
        <v>0</v>
      </c>
      <c r="AK1132" s="84">
        <v>1</v>
      </c>
      <c r="AL1132" s="90" t="s">
        <v>285</v>
      </c>
      <c r="AM1132" s="84" t="s">
        <v>1007</v>
      </c>
      <c r="AN1132" s="84" t="b">
        <v>0</v>
      </c>
      <c r="AO1132" s="90" t="s">
        <v>10520</v>
      </c>
      <c r="AP1132" s="84" t="s">
        <v>308</v>
      </c>
      <c r="AQ1132" s="84">
        <v>0</v>
      </c>
      <c r="AR1132" s="84">
        <v>0</v>
      </c>
      <c r="AS1132" s="84"/>
      <c r="AT1132" s="84"/>
      <c r="AU1132" s="84"/>
      <c r="AV1132" s="84"/>
      <c r="AW1132" s="84"/>
      <c r="AX1132" s="84"/>
      <c r="AY1132" s="84"/>
      <c r="AZ1132" s="84"/>
    </row>
    <row r="1133" spans="1:52" x14ac:dyDescent="0.2">
      <c r="A1133" s="69" t="s">
        <v>2897</v>
      </c>
      <c r="B1133" s="69" t="s">
        <v>2896</v>
      </c>
      <c r="C1133" s="70"/>
      <c r="D1133" s="71"/>
      <c r="E1133" s="72"/>
      <c r="F1133" s="73"/>
      <c r="G1133" s="70"/>
      <c r="H1133" s="74"/>
      <c r="I1133" s="75"/>
      <c r="J1133" s="75"/>
      <c r="K1133" s="36"/>
      <c r="L1133" s="82"/>
      <c r="M1133" s="82"/>
      <c r="N1133" s="77"/>
      <c r="O1133" s="84" t="s">
        <v>255</v>
      </c>
      <c r="P1133" s="86">
        <v>43157.868680555555</v>
      </c>
      <c r="Q1133" s="84" t="s">
        <v>4929</v>
      </c>
      <c r="R1133" s="84"/>
      <c r="S1133" s="84"/>
      <c r="T1133" s="84" t="s">
        <v>6274</v>
      </c>
      <c r="U1133" s="84"/>
      <c r="V1133" s="84" t="s">
        <v>275</v>
      </c>
      <c r="W1133" s="86">
        <v>43157.868680555555</v>
      </c>
      <c r="X1133" s="84" t="s">
        <v>8808</v>
      </c>
      <c r="Y1133" s="84"/>
      <c r="Z1133" s="84"/>
      <c r="AA1133" s="90" t="s">
        <v>10521</v>
      </c>
      <c r="AB1133" s="84"/>
      <c r="AC1133" s="84" t="b">
        <v>0</v>
      </c>
      <c r="AD1133" s="84">
        <v>0</v>
      </c>
      <c r="AE1133" s="90" t="s">
        <v>285</v>
      </c>
      <c r="AF1133" s="84" t="b">
        <v>0</v>
      </c>
      <c r="AG1133" s="84" t="s">
        <v>1001</v>
      </c>
      <c r="AH1133" s="84"/>
      <c r="AI1133" s="90" t="s">
        <v>285</v>
      </c>
      <c r="AJ1133" s="84" t="b">
        <v>0</v>
      </c>
      <c r="AK1133" s="84">
        <v>1</v>
      </c>
      <c r="AL1133" s="90" t="s">
        <v>10520</v>
      </c>
      <c r="AM1133" s="84" t="s">
        <v>296</v>
      </c>
      <c r="AN1133" s="84" t="b">
        <v>0</v>
      </c>
      <c r="AO1133" s="90" t="s">
        <v>10520</v>
      </c>
      <c r="AP1133" s="84" t="s">
        <v>179</v>
      </c>
      <c r="AQ1133" s="84">
        <v>0</v>
      </c>
      <c r="AR1133" s="84">
        <v>0</v>
      </c>
      <c r="AS1133" s="84"/>
      <c r="AT1133" s="84"/>
      <c r="AU1133" s="84"/>
      <c r="AV1133" s="84"/>
      <c r="AW1133" s="84"/>
      <c r="AX1133" s="84"/>
      <c r="AY1133" s="84"/>
      <c r="AZ1133" s="84"/>
    </row>
    <row r="1134" spans="1:52" x14ac:dyDescent="0.2">
      <c r="A1134" s="69" t="s">
        <v>2898</v>
      </c>
      <c r="B1134" s="69" t="s">
        <v>2898</v>
      </c>
      <c r="C1134" s="70"/>
      <c r="D1134" s="71"/>
      <c r="E1134" s="72"/>
      <c r="F1134" s="73"/>
      <c r="G1134" s="70"/>
      <c r="H1134" s="74"/>
      <c r="I1134" s="75"/>
      <c r="J1134" s="75"/>
      <c r="K1134" s="36"/>
      <c r="L1134" s="82"/>
      <c r="M1134" s="82"/>
      <c r="N1134" s="77"/>
      <c r="O1134" s="84" t="s">
        <v>179</v>
      </c>
      <c r="P1134" s="86">
        <v>43157.868703703702</v>
      </c>
      <c r="Q1134" s="84" t="s">
        <v>4930</v>
      </c>
      <c r="R1134" s="84" t="s">
        <v>5829</v>
      </c>
      <c r="S1134" s="84" t="s">
        <v>258</v>
      </c>
      <c r="T1134" s="84" t="s">
        <v>6448</v>
      </c>
      <c r="U1134" s="84"/>
      <c r="V1134" s="84" t="s">
        <v>7375</v>
      </c>
      <c r="W1134" s="86">
        <v>43157.868703703702</v>
      </c>
      <c r="X1134" s="84" t="s">
        <v>8809</v>
      </c>
      <c r="Y1134" s="84"/>
      <c r="Z1134" s="84"/>
      <c r="AA1134" s="90" t="s">
        <v>10522</v>
      </c>
      <c r="AB1134" s="84"/>
      <c r="AC1134" s="84" t="b">
        <v>0</v>
      </c>
      <c r="AD1134" s="84">
        <v>0</v>
      </c>
      <c r="AE1134" s="90" t="s">
        <v>285</v>
      </c>
      <c r="AF1134" s="84" t="b">
        <v>1</v>
      </c>
      <c r="AG1134" s="84" t="s">
        <v>290</v>
      </c>
      <c r="AH1134" s="84"/>
      <c r="AI1134" s="90" t="s">
        <v>285</v>
      </c>
      <c r="AJ1134" s="84" t="b">
        <v>0</v>
      </c>
      <c r="AK1134" s="84">
        <v>0</v>
      </c>
      <c r="AL1134" s="90" t="s">
        <v>285</v>
      </c>
      <c r="AM1134" s="84" t="s">
        <v>295</v>
      </c>
      <c r="AN1134" s="84" t="b">
        <v>0</v>
      </c>
      <c r="AO1134" s="90" t="s">
        <v>10522</v>
      </c>
      <c r="AP1134" s="84" t="s">
        <v>179</v>
      </c>
      <c r="AQ1134" s="84">
        <v>0</v>
      </c>
      <c r="AR1134" s="84">
        <v>0</v>
      </c>
      <c r="AS1134" s="84"/>
      <c r="AT1134" s="84"/>
      <c r="AU1134" s="84"/>
      <c r="AV1134" s="84"/>
      <c r="AW1134" s="84"/>
      <c r="AX1134" s="84"/>
      <c r="AY1134" s="84"/>
      <c r="AZ1134" s="84"/>
    </row>
    <row r="1135" spans="1:52" x14ac:dyDescent="0.2">
      <c r="A1135" s="69" t="s">
        <v>2899</v>
      </c>
      <c r="B1135" s="69" t="s">
        <v>3700</v>
      </c>
      <c r="C1135" s="70"/>
      <c r="D1135" s="71"/>
      <c r="E1135" s="72"/>
      <c r="F1135" s="73"/>
      <c r="G1135" s="70"/>
      <c r="H1135" s="74"/>
      <c r="I1135" s="75"/>
      <c r="J1135" s="75"/>
      <c r="K1135" s="36"/>
      <c r="L1135" s="82"/>
      <c r="M1135" s="82"/>
      <c r="N1135" s="77"/>
      <c r="O1135" s="84" t="s">
        <v>255</v>
      </c>
      <c r="P1135" s="86">
        <v>43157.868750000001</v>
      </c>
      <c r="Q1135" s="84" t="s">
        <v>4489</v>
      </c>
      <c r="R1135" s="84"/>
      <c r="S1135" s="84"/>
      <c r="T1135" s="84" t="s">
        <v>6274</v>
      </c>
      <c r="U1135" s="84"/>
      <c r="V1135" s="84" t="s">
        <v>7376</v>
      </c>
      <c r="W1135" s="86">
        <v>43157.868750000001</v>
      </c>
      <c r="X1135" s="84" t="s">
        <v>8810</v>
      </c>
      <c r="Y1135" s="84"/>
      <c r="Z1135" s="84"/>
      <c r="AA1135" s="90" t="s">
        <v>10523</v>
      </c>
      <c r="AB1135" s="84"/>
      <c r="AC1135" s="84" t="b">
        <v>0</v>
      </c>
      <c r="AD1135" s="84">
        <v>0</v>
      </c>
      <c r="AE1135" s="90" t="s">
        <v>285</v>
      </c>
      <c r="AF1135" s="84" t="b">
        <v>0</v>
      </c>
      <c r="AG1135" s="84" t="s">
        <v>673</v>
      </c>
      <c r="AH1135" s="84"/>
      <c r="AI1135" s="90" t="s">
        <v>285</v>
      </c>
      <c r="AJ1135" s="84" t="b">
        <v>0</v>
      </c>
      <c r="AK1135" s="84">
        <v>358</v>
      </c>
      <c r="AL1135" s="90" t="s">
        <v>11425</v>
      </c>
      <c r="AM1135" s="84" t="s">
        <v>299</v>
      </c>
      <c r="AN1135" s="84" t="b">
        <v>0</v>
      </c>
      <c r="AO1135" s="90" t="s">
        <v>11425</v>
      </c>
      <c r="AP1135" s="84" t="s">
        <v>179</v>
      </c>
      <c r="AQ1135" s="84">
        <v>0</v>
      </c>
      <c r="AR1135" s="84">
        <v>0</v>
      </c>
      <c r="AS1135" s="84"/>
      <c r="AT1135" s="84"/>
      <c r="AU1135" s="84"/>
      <c r="AV1135" s="84"/>
      <c r="AW1135" s="84"/>
      <c r="AX1135" s="84"/>
      <c r="AY1135" s="84"/>
      <c r="AZ1135" s="84"/>
    </row>
    <row r="1136" spans="1:52" x14ac:dyDescent="0.2">
      <c r="A1136" s="69" t="s">
        <v>821</v>
      </c>
      <c r="B1136" s="69" t="s">
        <v>254</v>
      </c>
      <c r="C1136" s="70"/>
      <c r="D1136" s="71"/>
      <c r="E1136" s="72"/>
      <c r="F1136" s="73"/>
      <c r="G1136" s="70"/>
      <c r="H1136" s="74"/>
      <c r="I1136" s="75"/>
      <c r="J1136" s="75"/>
      <c r="K1136" s="36"/>
      <c r="L1136" s="82"/>
      <c r="M1136" s="82"/>
      <c r="N1136" s="77"/>
      <c r="O1136" s="84" t="s">
        <v>255</v>
      </c>
      <c r="P1136" s="86">
        <v>43157.868773148148</v>
      </c>
      <c r="Q1136" s="84" t="s">
        <v>4931</v>
      </c>
      <c r="R1136" s="84"/>
      <c r="S1136" s="84"/>
      <c r="T1136" s="84" t="s">
        <v>6274</v>
      </c>
      <c r="U1136" s="84"/>
      <c r="V1136" s="84" t="s">
        <v>952</v>
      </c>
      <c r="W1136" s="86">
        <v>43157.868773148148</v>
      </c>
      <c r="X1136" s="84" t="s">
        <v>8811</v>
      </c>
      <c r="Y1136" s="84"/>
      <c r="Z1136" s="84"/>
      <c r="AA1136" s="90" t="s">
        <v>10524</v>
      </c>
      <c r="AB1136" s="84"/>
      <c r="AC1136" s="84" t="b">
        <v>0</v>
      </c>
      <c r="AD1136" s="84">
        <v>0</v>
      </c>
      <c r="AE1136" s="90" t="s">
        <v>285</v>
      </c>
      <c r="AF1136" s="84" t="b">
        <v>0</v>
      </c>
      <c r="AG1136" s="84" t="s">
        <v>290</v>
      </c>
      <c r="AH1136" s="84"/>
      <c r="AI1136" s="90" t="s">
        <v>285</v>
      </c>
      <c r="AJ1136" s="84" t="b">
        <v>0</v>
      </c>
      <c r="AK1136" s="84">
        <v>120</v>
      </c>
      <c r="AL1136" s="90" t="s">
        <v>10946</v>
      </c>
      <c r="AM1136" s="84" t="s">
        <v>298</v>
      </c>
      <c r="AN1136" s="84" t="b">
        <v>0</v>
      </c>
      <c r="AO1136" s="90" t="s">
        <v>10946</v>
      </c>
      <c r="AP1136" s="84" t="s">
        <v>179</v>
      </c>
      <c r="AQ1136" s="84">
        <v>0</v>
      </c>
      <c r="AR1136" s="84">
        <v>0</v>
      </c>
      <c r="AS1136" s="84"/>
      <c r="AT1136" s="84"/>
      <c r="AU1136" s="84"/>
      <c r="AV1136" s="84"/>
      <c r="AW1136" s="84"/>
      <c r="AX1136" s="84"/>
      <c r="AY1136" s="84"/>
      <c r="AZ1136" s="84"/>
    </row>
    <row r="1137" spans="1:52" x14ac:dyDescent="0.2">
      <c r="A1137" s="69" t="s">
        <v>2900</v>
      </c>
      <c r="B1137" s="69" t="s">
        <v>2900</v>
      </c>
      <c r="C1137" s="70"/>
      <c r="D1137" s="71"/>
      <c r="E1137" s="72"/>
      <c r="F1137" s="73"/>
      <c r="G1137" s="70"/>
      <c r="H1137" s="74"/>
      <c r="I1137" s="75"/>
      <c r="J1137" s="75"/>
      <c r="K1137" s="36"/>
      <c r="L1137" s="82"/>
      <c r="M1137" s="82"/>
      <c r="N1137" s="77"/>
      <c r="O1137" s="84" t="s">
        <v>179</v>
      </c>
      <c r="P1137" s="86">
        <v>43157.592303240737</v>
      </c>
      <c r="Q1137" s="84" t="s">
        <v>4932</v>
      </c>
      <c r="R1137" s="84" t="s">
        <v>5705</v>
      </c>
      <c r="S1137" s="84" t="s">
        <v>258</v>
      </c>
      <c r="T1137" s="84" t="s">
        <v>6449</v>
      </c>
      <c r="U1137" s="84"/>
      <c r="V1137" s="84" t="s">
        <v>7377</v>
      </c>
      <c r="W1137" s="86">
        <v>43157.592303240737</v>
      </c>
      <c r="X1137" s="84" t="s">
        <v>8812</v>
      </c>
      <c r="Y1137" s="84"/>
      <c r="Z1137" s="84"/>
      <c r="AA1137" s="90" t="s">
        <v>10525</v>
      </c>
      <c r="AB1137" s="84"/>
      <c r="AC1137" s="84" t="b">
        <v>0</v>
      </c>
      <c r="AD1137" s="84">
        <v>0</v>
      </c>
      <c r="AE1137" s="90" t="s">
        <v>285</v>
      </c>
      <c r="AF1137" s="84" t="b">
        <v>0</v>
      </c>
      <c r="AG1137" s="84" t="s">
        <v>290</v>
      </c>
      <c r="AH1137" s="84"/>
      <c r="AI1137" s="90" t="s">
        <v>285</v>
      </c>
      <c r="AJ1137" s="84" t="b">
        <v>0</v>
      </c>
      <c r="AK1137" s="84">
        <v>1</v>
      </c>
      <c r="AL1137" s="90" t="s">
        <v>285</v>
      </c>
      <c r="AM1137" s="84" t="s">
        <v>295</v>
      </c>
      <c r="AN1137" s="84" t="b">
        <v>0</v>
      </c>
      <c r="AO1137" s="90" t="s">
        <v>10525</v>
      </c>
      <c r="AP1137" s="84" t="s">
        <v>308</v>
      </c>
      <c r="AQ1137" s="84">
        <v>0</v>
      </c>
      <c r="AR1137" s="84">
        <v>0</v>
      </c>
      <c r="AS1137" s="84"/>
      <c r="AT1137" s="84"/>
      <c r="AU1137" s="84"/>
      <c r="AV1137" s="84"/>
      <c r="AW1137" s="84"/>
      <c r="AX1137" s="84"/>
      <c r="AY1137" s="84"/>
      <c r="AZ1137" s="84"/>
    </row>
    <row r="1138" spans="1:52" x14ac:dyDescent="0.2">
      <c r="A1138" s="69" t="s">
        <v>2901</v>
      </c>
      <c r="B1138" s="69" t="s">
        <v>2900</v>
      </c>
      <c r="C1138" s="70"/>
      <c r="D1138" s="71"/>
      <c r="E1138" s="72"/>
      <c r="F1138" s="73"/>
      <c r="G1138" s="70"/>
      <c r="H1138" s="74"/>
      <c r="I1138" s="75"/>
      <c r="J1138" s="75"/>
      <c r="K1138" s="36"/>
      <c r="L1138" s="82"/>
      <c r="M1138" s="82"/>
      <c r="N1138" s="77"/>
      <c r="O1138" s="84" t="s">
        <v>255</v>
      </c>
      <c r="P1138" s="86">
        <v>43157.868946759256</v>
      </c>
      <c r="Q1138" s="84" t="s">
        <v>4933</v>
      </c>
      <c r="R1138" s="84" t="s">
        <v>5705</v>
      </c>
      <c r="S1138" s="84" t="s">
        <v>258</v>
      </c>
      <c r="T1138" s="84" t="s">
        <v>6449</v>
      </c>
      <c r="U1138" s="84"/>
      <c r="V1138" s="84" t="s">
        <v>7378</v>
      </c>
      <c r="W1138" s="86">
        <v>43157.868946759256</v>
      </c>
      <c r="X1138" s="84" t="s">
        <v>8813</v>
      </c>
      <c r="Y1138" s="84"/>
      <c r="Z1138" s="84"/>
      <c r="AA1138" s="90" t="s">
        <v>10526</v>
      </c>
      <c r="AB1138" s="84"/>
      <c r="AC1138" s="84" t="b">
        <v>0</v>
      </c>
      <c r="AD1138" s="84">
        <v>0</v>
      </c>
      <c r="AE1138" s="90" t="s">
        <v>285</v>
      </c>
      <c r="AF1138" s="84" t="b">
        <v>0</v>
      </c>
      <c r="AG1138" s="84" t="s">
        <v>290</v>
      </c>
      <c r="AH1138" s="84"/>
      <c r="AI1138" s="90" t="s">
        <v>285</v>
      </c>
      <c r="AJ1138" s="84" t="b">
        <v>0</v>
      </c>
      <c r="AK1138" s="84">
        <v>1</v>
      </c>
      <c r="AL1138" s="90" t="s">
        <v>10525</v>
      </c>
      <c r="AM1138" s="84" t="s">
        <v>296</v>
      </c>
      <c r="AN1138" s="84" t="b">
        <v>0</v>
      </c>
      <c r="AO1138" s="90" t="s">
        <v>10525</v>
      </c>
      <c r="AP1138" s="84" t="s">
        <v>179</v>
      </c>
      <c r="AQ1138" s="84">
        <v>0</v>
      </c>
      <c r="AR1138" s="84">
        <v>0</v>
      </c>
      <c r="AS1138" s="84"/>
      <c r="AT1138" s="84"/>
      <c r="AU1138" s="84"/>
      <c r="AV1138" s="84"/>
      <c r="AW1138" s="84"/>
      <c r="AX1138" s="84"/>
      <c r="AY1138" s="84"/>
      <c r="AZ1138" s="84"/>
    </row>
    <row r="1139" spans="1:52" x14ac:dyDescent="0.2">
      <c r="A1139" s="69" t="s">
        <v>2902</v>
      </c>
      <c r="B1139" s="69" t="s">
        <v>2902</v>
      </c>
      <c r="C1139" s="70"/>
      <c r="D1139" s="71"/>
      <c r="E1139" s="72"/>
      <c r="F1139" s="73"/>
      <c r="G1139" s="70"/>
      <c r="H1139" s="74"/>
      <c r="I1139" s="75"/>
      <c r="J1139" s="75"/>
      <c r="K1139" s="36"/>
      <c r="L1139" s="82"/>
      <c r="M1139" s="82"/>
      <c r="N1139" s="77"/>
      <c r="O1139" s="84" t="s">
        <v>179</v>
      </c>
      <c r="P1139" s="86">
        <v>43157.869016203702</v>
      </c>
      <c r="Q1139" s="84" t="s">
        <v>4934</v>
      </c>
      <c r="R1139" s="84" t="s">
        <v>5830</v>
      </c>
      <c r="S1139" s="84" t="s">
        <v>6176</v>
      </c>
      <c r="T1139" s="84" t="s">
        <v>6450</v>
      </c>
      <c r="U1139" s="84"/>
      <c r="V1139" s="84" t="s">
        <v>7379</v>
      </c>
      <c r="W1139" s="86">
        <v>43157.869016203702</v>
      </c>
      <c r="X1139" s="84" t="s">
        <v>8814</v>
      </c>
      <c r="Y1139" s="84"/>
      <c r="Z1139" s="84"/>
      <c r="AA1139" s="90" t="s">
        <v>10527</v>
      </c>
      <c r="AB1139" s="84"/>
      <c r="AC1139" s="84" t="b">
        <v>0</v>
      </c>
      <c r="AD1139" s="84">
        <v>0</v>
      </c>
      <c r="AE1139" s="90" t="s">
        <v>285</v>
      </c>
      <c r="AF1139" s="84" t="b">
        <v>0</v>
      </c>
      <c r="AG1139" s="84" t="s">
        <v>290</v>
      </c>
      <c r="AH1139" s="84"/>
      <c r="AI1139" s="90" t="s">
        <v>285</v>
      </c>
      <c r="AJ1139" s="84" t="b">
        <v>0</v>
      </c>
      <c r="AK1139" s="84">
        <v>0</v>
      </c>
      <c r="AL1139" s="90" t="s">
        <v>285</v>
      </c>
      <c r="AM1139" s="84" t="s">
        <v>11905</v>
      </c>
      <c r="AN1139" s="84" t="b">
        <v>0</v>
      </c>
      <c r="AO1139" s="90" t="s">
        <v>10527</v>
      </c>
      <c r="AP1139" s="84" t="s">
        <v>179</v>
      </c>
      <c r="AQ1139" s="84">
        <v>0</v>
      </c>
      <c r="AR1139" s="84">
        <v>0</v>
      </c>
      <c r="AS1139" s="84"/>
      <c r="AT1139" s="84"/>
      <c r="AU1139" s="84"/>
      <c r="AV1139" s="84"/>
      <c r="AW1139" s="84"/>
      <c r="AX1139" s="84"/>
      <c r="AY1139" s="84"/>
      <c r="AZ1139" s="84"/>
    </row>
    <row r="1140" spans="1:52" x14ac:dyDescent="0.2">
      <c r="A1140" s="69" t="s">
        <v>2903</v>
      </c>
      <c r="B1140" s="69" t="s">
        <v>3150</v>
      </c>
      <c r="C1140" s="70"/>
      <c r="D1140" s="71"/>
      <c r="E1140" s="72"/>
      <c r="F1140" s="73"/>
      <c r="G1140" s="70"/>
      <c r="H1140" s="74"/>
      <c r="I1140" s="75"/>
      <c r="J1140" s="75"/>
      <c r="K1140" s="36"/>
      <c r="L1140" s="82"/>
      <c r="M1140" s="82"/>
      <c r="N1140" s="77"/>
      <c r="O1140" s="84" t="s">
        <v>255</v>
      </c>
      <c r="P1140" s="86">
        <v>43157.869050925925</v>
      </c>
      <c r="Q1140" s="84" t="s">
        <v>4935</v>
      </c>
      <c r="R1140" s="84" t="s">
        <v>5831</v>
      </c>
      <c r="S1140" s="84" t="s">
        <v>2012</v>
      </c>
      <c r="T1140" s="84" t="s">
        <v>6451</v>
      </c>
      <c r="U1140" s="84"/>
      <c r="V1140" s="84" t="s">
        <v>7380</v>
      </c>
      <c r="W1140" s="86">
        <v>43157.869050925925</v>
      </c>
      <c r="X1140" s="84" t="s">
        <v>8815</v>
      </c>
      <c r="Y1140" s="84"/>
      <c r="Z1140" s="84"/>
      <c r="AA1140" s="90" t="s">
        <v>10528</v>
      </c>
      <c r="AB1140" s="84"/>
      <c r="AC1140" s="84" t="b">
        <v>0</v>
      </c>
      <c r="AD1140" s="84">
        <v>0</v>
      </c>
      <c r="AE1140" s="90" t="s">
        <v>285</v>
      </c>
      <c r="AF1140" s="84" t="b">
        <v>0</v>
      </c>
      <c r="AG1140" s="84" t="s">
        <v>290</v>
      </c>
      <c r="AH1140" s="84"/>
      <c r="AI1140" s="90" t="s">
        <v>285</v>
      </c>
      <c r="AJ1140" s="84" t="b">
        <v>0</v>
      </c>
      <c r="AK1140" s="84">
        <v>3</v>
      </c>
      <c r="AL1140" s="90" t="s">
        <v>10797</v>
      </c>
      <c r="AM1140" s="84" t="s">
        <v>295</v>
      </c>
      <c r="AN1140" s="84" t="b">
        <v>0</v>
      </c>
      <c r="AO1140" s="90" t="s">
        <v>10797</v>
      </c>
      <c r="AP1140" s="84" t="s">
        <v>179</v>
      </c>
      <c r="AQ1140" s="84">
        <v>0</v>
      </c>
      <c r="AR1140" s="84">
        <v>0</v>
      </c>
      <c r="AS1140" s="84"/>
      <c r="AT1140" s="84"/>
      <c r="AU1140" s="84"/>
      <c r="AV1140" s="84"/>
      <c r="AW1140" s="84"/>
      <c r="AX1140" s="84"/>
      <c r="AY1140" s="84"/>
      <c r="AZ1140" s="84"/>
    </row>
    <row r="1141" spans="1:52" x14ac:dyDescent="0.2">
      <c r="A1141" s="69" t="s">
        <v>2904</v>
      </c>
      <c r="B1141" s="69" t="s">
        <v>4012</v>
      </c>
      <c r="C1141" s="70"/>
      <c r="D1141" s="71"/>
      <c r="E1141" s="72"/>
      <c r="F1141" s="73"/>
      <c r="G1141" s="70"/>
      <c r="H1141" s="74"/>
      <c r="I1141" s="75"/>
      <c r="J1141" s="75"/>
      <c r="K1141" s="36"/>
      <c r="L1141" s="82"/>
      <c r="M1141" s="82"/>
      <c r="N1141" s="77"/>
      <c r="O1141" s="84" t="s">
        <v>256</v>
      </c>
      <c r="P1141" s="86">
        <v>43157.869143518517</v>
      </c>
      <c r="Q1141" s="84" t="s">
        <v>4936</v>
      </c>
      <c r="R1141" s="84"/>
      <c r="S1141" s="84"/>
      <c r="T1141" s="84" t="s">
        <v>6274</v>
      </c>
      <c r="U1141" s="84"/>
      <c r="V1141" s="84" t="s">
        <v>7381</v>
      </c>
      <c r="W1141" s="86">
        <v>43157.869143518517</v>
      </c>
      <c r="X1141" s="84" t="s">
        <v>8816</v>
      </c>
      <c r="Y1141" s="84"/>
      <c r="Z1141" s="84"/>
      <c r="AA1141" s="90" t="s">
        <v>10529</v>
      </c>
      <c r="AB1141" s="90" t="s">
        <v>11563</v>
      </c>
      <c r="AC1141" s="84" t="b">
        <v>0</v>
      </c>
      <c r="AD1141" s="84">
        <v>1</v>
      </c>
      <c r="AE1141" s="90" t="s">
        <v>11729</v>
      </c>
      <c r="AF1141" s="84" t="b">
        <v>0</v>
      </c>
      <c r="AG1141" s="84" t="s">
        <v>292</v>
      </c>
      <c r="AH1141" s="84"/>
      <c r="AI1141" s="90" t="s">
        <v>285</v>
      </c>
      <c r="AJ1141" s="84" t="b">
        <v>0</v>
      </c>
      <c r="AK1141" s="84">
        <v>0</v>
      </c>
      <c r="AL1141" s="90" t="s">
        <v>285</v>
      </c>
      <c r="AM1141" s="84" t="s">
        <v>296</v>
      </c>
      <c r="AN1141" s="84" t="b">
        <v>0</v>
      </c>
      <c r="AO1141" s="90" t="s">
        <v>11563</v>
      </c>
      <c r="AP1141" s="84" t="s">
        <v>179</v>
      </c>
      <c r="AQ1141" s="84">
        <v>0</v>
      </c>
      <c r="AR1141" s="84">
        <v>0</v>
      </c>
      <c r="AS1141" s="84"/>
      <c r="AT1141" s="84"/>
      <c r="AU1141" s="84"/>
      <c r="AV1141" s="84"/>
      <c r="AW1141" s="84"/>
      <c r="AX1141" s="84"/>
      <c r="AY1141" s="84"/>
      <c r="AZ1141" s="84"/>
    </row>
    <row r="1142" spans="1:52" x14ac:dyDescent="0.2">
      <c r="A1142" s="69" t="s">
        <v>2905</v>
      </c>
      <c r="B1142" s="69" t="s">
        <v>2905</v>
      </c>
      <c r="C1142" s="70"/>
      <c r="D1142" s="71"/>
      <c r="E1142" s="72"/>
      <c r="F1142" s="73"/>
      <c r="G1142" s="70"/>
      <c r="H1142" s="74"/>
      <c r="I1142" s="75"/>
      <c r="J1142" s="75"/>
      <c r="K1142" s="36"/>
      <c r="L1142" s="82"/>
      <c r="M1142" s="82"/>
      <c r="N1142" s="77"/>
      <c r="O1142" s="84" t="s">
        <v>179</v>
      </c>
      <c r="P1142" s="86">
        <v>43157.869166666664</v>
      </c>
      <c r="Q1142" s="84" t="s">
        <v>4937</v>
      </c>
      <c r="R1142" s="84"/>
      <c r="S1142" s="84"/>
      <c r="T1142" s="84" t="s">
        <v>6452</v>
      </c>
      <c r="U1142" s="84" t="s">
        <v>6709</v>
      </c>
      <c r="V1142" s="84" t="s">
        <v>6709</v>
      </c>
      <c r="W1142" s="86">
        <v>43157.869166666664</v>
      </c>
      <c r="X1142" s="84" t="s">
        <v>8817</v>
      </c>
      <c r="Y1142" s="84"/>
      <c r="Z1142" s="84"/>
      <c r="AA1142" s="90" t="s">
        <v>10530</v>
      </c>
      <c r="AB1142" s="84"/>
      <c r="AC1142" s="84" t="b">
        <v>0</v>
      </c>
      <c r="AD1142" s="84">
        <v>0</v>
      </c>
      <c r="AE1142" s="90" t="s">
        <v>285</v>
      </c>
      <c r="AF1142" s="84" t="b">
        <v>0</v>
      </c>
      <c r="AG1142" s="84" t="s">
        <v>1003</v>
      </c>
      <c r="AH1142" s="84"/>
      <c r="AI1142" s="90" t="s">
        <v>285</v>
      </c>
      <c r="AJ1142" s="84" t="b">
        <v>0</v>
      </c>
      <c r="AK1142" s="84">
        <v>0</v>
      </c>
      <c r="AL1142" s="90" t="s">
        <v>285</v>
      </c>
      <c r="AM1142" s="84" t="s">
        <v>1017</v>
      </c>
      <c r="AN1142" s="84" t="b">
        <v>0</v>
      </c>
      <c r="AO1142" s="90" t="s">
        <v>10530</v>
      </c>
      <c r="AP1142" s="84" t="s">
        <v>179</v>
      </c>
      <c r="AQ1142" s="84">
        <v>0</v>
      </c>
      <c r="AR1142" s="84">
        <v>0</v>
      </c>
      <c r="AS1142" s="84"/>
      <c r="AT1142" s="84"/>
      <c r="AU1142" s="84"/>
      <c r="AV1142" s="84"/>
      <c r="AW1142" s="84"/>
      <c r="AX1142" s="84"/>
      <c r="AY1142" s="84"/>
      <c r="AZ1142" s="84"/>
    </row>
    <row r="1143" spans="1:52" x14ac:dyDescent="0.2">
      <c r="A1143" s="69" t="s">
        <v>2906</v>
      </c>
      <c r="B1143" s="69" t="s">
        <v>3826</v>
      </c>
      <c r="C1143" s="70"/>
      <c r="D1143" s="71"/>
      <c r="E1143" s="72"/>
      <c r="F1143" s="73"/>
      <c r="G1143" s="70"/>
      <c r="H1143" s="74"/>
      <c r="I1143" s="75"/>
      <c r="J1143" s="75"/>
      <c r="K1143" s="36"/>
      <c r="L1143" s="82"/>
      <c r="M1143" s="82"/>
      <c r="N1143" s="77"/>
      <c r="O1143" s="84" t="s">
        <v>255</v>
      </c>
      <c r="P1143" s="86">
        <v>43157.869189814817</v>
      </c>
      <c r="Q1143" s="84" t="s">
        <v>4938</v>
      </c>
      <c r="R1143" s="84"/>
      <c r="S1143" s="84"/>
      <c r="T1143" s="84" t="s">
        <v>6274</v>
      </c>
      <c r="U1143" s="84"/>
      <c r="V1143" s="84" t="s">
        <v>7382</v>
      </c>
      <c r="W1143" s="86">
        <v>43157.869189814817</v>
      </c>
      <c r="X1143" s="84" t="s">
        <v>8818</v>
      </c>
      <c r="Y1143" s="84"/>
      <c r="Z1143" s="84"/>
      <c r="AA1143" s="90" t="s">
        <v>10531</v>
      </c>
      <c r="AB1143" s="84"/>
      <c r="AC1143" s="84" t="b">
        <v>0</v>
      </c>
      <c r="AD1143" s="84">
        <v>0</v>
      </c>
      <c r="AE1143" s="90" t="s">
        <v>285</v>
      </c>
      <c r="AF1143" s="84" t="b">
        <v>0</v>
      </c>
      <c r="AG1143" s="84" t="s">
        <v>291</v>
      </c>
      <c r="AH1143" s="84"/>
      <c r="AI1143" s="90" t="s">
        <v>285</v>
      </c>
      <c r="AJ1143" s="84" t="b">
        <v>0</v>
      </c>
      <c r="AK1143" s="84">
        <v>0</v>
      </c>
      <c r="AL1143" s="90" t="s">
        <v>285</v>
      </c>
      <c r="AM1143" s="84" t="s">
        <v>296</v>
      </c>
      <c r="AN1143" s="84" t="b">
        <v>0</v>
      </c>
      <c r="AO1143" s="90" t="s">
        <v>10531</v>
      </c>
      <c r="AP1143" s="84" t="s">
        <v>179</v>
      </c>
      <c r="AQ1143" s="84">
        <v>0</v>
      </c>
      <c r="AR1143" s="84">
        <v>0</v>
      </c>
      <c r="AS1143" s="84"/>
      <c r="AT1143" s="84"/>
      <c r="AU1143" s="84"/>
      <c r="AV1143" s="84"/>
      <c r="AW1143" s="84"/>
      <c r="AX1143" s="84"/>
      <c r="AY1143" s="84"/>
      <c r="AZ1143" s="84"/>
    </row>
    <row r="1144" spans="1:52" x14ac:dyDescent="0.2">
      <c r="A1144" s="69" t="s">
        <v>2906</v>
      </c>
      <c r="B1144" s="69" t="s">
        <v>4013</v>
      </c>
      <c r="C1144" s="70"/>
      <c r="D1144" s="71"/>
      <c r="E1144" s="72"/>
      <c r="F1144" s="73"/>
      <c r="G1144" s="70"/>
      <c r="H1144" s="74"/>
      <c r="I1144" s="75"/>
      <c r="J1144" s="75"/>
      <c r="K1144" s="36"/>
      <c r="L1144" s="82"/>
      <c r="M1144" s="82"/>
      <c r="N1144" s="77"/>
      <c r="O1144" s="84" t="s">
        <v>255</v>
      </c>
      <c r="P1144" s="86">
        <v>43157.869189814817</v>
      </c>
      <c r="Q1144" s="84" t="s">
        <v>4938</v>
      </c>
      <c r="R1144" s="84"/>
      <c r="S1144" s="84"/>
      <c r="T1144" s="84" t="s">
        <v>6274</v>
      </c>
      <c r="U1144" s="84"/>
      <c r="V1144" s="84" t="s">
        <v>7382</v>
      </c>
      <c r="W1144" s="86">
        <v>43157.869189814817</v>
      </c>
      <c r="X1144" s="84" t="s">
        <v>8818</v>
      </c>
      <c r="Y1144" s="84"/>
      <c r="Z1144" s="84"/>
      <c r="AA1144" s="90" t="s">
        <v>10531</v>
      </c>
      <c r="AB1144" s="84"/>
      <c r="AC1144" s="84" t="b">
        <v>0</v>
      </c>
      <c r="AD1144" s="84">
        <v>0</v>
      </c>
      <c r="AE1144" s="90" t="s">
        <v>285</v>
      </c>
      <c r="AF1144" s="84" t="b">
        <v>0</v>
      </c>
      <c r="AG1144" s="84" t="s">
        <v>291</v>
      </c>
      <c r="AH1144" s="84"/>
      <c r="AI1144" s="90" t="s">
        <v>285</v>
      </c>
      <c r="AJ1144" s="84" t="b">
        <v>0</v>
      </c>
      <c r="AK1144" s="84">
        <v>0</v>
      </c>
      <c r="AL1144" s="90" t="s">
        <v>285</v>
      </c>
      <c r="AM1144" s="84" t="s">
        <v>296</v>
      </c>
      <c r="AN1144" s="84" t="b">
        <v>0</v>
      </c>
      <c r="AO1144" s="90" t="s">
        <v>10531</v>
      </c>
      <c r="AP1144" s="84" t="s">
        <v>179</v>
      </c>
      <c r="AQ1144" s="84">
        <v>0</v>
      </c>
      <c r="AR1144" s="84">
        <v>0</v>
      </c>
      <c r="AS1144" s="84"/>
      <c r="AT1144" s="84"/>
      <c r="AU1144" s="84"/>
      <c r="AV1144" s="84"/>
      <c r="AW1144" s="84"/>
      <c r="AX1144" s="84"/>
      <c r="AY1144" s="84"/>
      <c r="AZ1144" s="84"/>
    </row>
    <row r="1145" spans="1:52" x14ac:dyDescent="0.2">
      <c r="A1145" s="69" t="s">
        <v>2906</v>
      </c>
      <c r="B1145" s="69" t="s">
        <v>3827</v>
      </c>
      <c r="C1145" s="70"/>
      <c r="D1145" s="71"/>
      <c r="E1145" s="72"/>
      <c r="F1145" s="73"/>
      <c r="G1145" s="70"/>
      <c r="H1145" s="74"/>
      <c r="I1145" s="75"/>
      <c r="J1145" s="75"/>
      <c r="K1145" s="36"/>
      <c r="L1145" s="82"/>
      <c r="M1145" s="82"/>
      <c r="N1145" s="77"/>
      <c r="O1145" s="84" t="s">
        <v>255</v>
      </c>
      <c r="P1145" s="86">
        <v>43157.869189814817</v>
      </c>
      <c r="Q1145" s="84" t="s">
        <v>4938</v>
      </c>
      <c r="R1145" s="84"/>
      <c r="S1145" s="84"/>
      <c r="T1145" s="84" t="s">
        <v>6274</v>
      </c>
      <c r="U1145" s="84"/>
      <c r="V1145" s="84" t="s">
        <v>7382</v>
      </c>
      <c r="W1145" s="86">
        <v>43157.869189814817</v>
      </c>
      <c r="X1145" s="84" t="s">
        <v>8818</v>
      </c>
      <c r="Y1145" s="84"/>
      <c r="Z1145" s="84"/>
      <c r="AA1145" s="90" t="s">
        <v>10531</v>
      </c>
      <c r="AB1145" s="84"/>
      <c r="AC1145" s="84" t="b">
        <v>0</v>
      </c>
      <c r="AD1145" s="84">
        <v>0</v>
      </c>
      <c r="AE1145" s="90" t="s">
        <v>285</v>
      </c>
      <c r="AF1145" s="84" t="b">
        <v>0</v>
      </c>
      <c r="AG1145" s="84" t="s">
        <v>291</v>
      </c>
      <c r="AH1145" s="84"/>
      <c r="AI1145" s="90" t="s">
        <v>285</v>
      </c>
      <c r="AJ1145" s="84" t="b">
        <v>0</v>
      </c>
      <c r="AK1145" s="84">
        <v>0</v>
      </c>
      <c r="AL1145" s="90" t="s">
        <v>285</v>
      </c>
      <c r="AM1145" s="84" t="s">
        <v>296</v>
      </c>
      <c r="AN1145" s="84" t="b">
        <v>0</v>
      </c>
      <c r="AO1145" s="90" t="s">
        <v>10531</v>
      </c>
      <c r="AP1145" s="84" t="s">
        <v>179</v>
      </c>
      <c r="AQ1145" s="84">
        <v>0</v>
      </c>
      <c r="AR1145" s="84">
        <v>0</v>
      </c>
      <c r="AS1145" s="84"/>
      <c r="AT1145" s="84"/>
      <c r="AU1145" s="84"/>
      <c r="AV1145" s="84"/>
      <c r="AW1145" s="84"/>
      <c r="AX1145" s="84"/>
      <c r="AY1145" s="84"/>
      <c r="AZ1145" s="84"/>
    </row>
    <row r="1146" spans="1:52" x14ac:dyDescent="0.2">
      <c r="A1146" s="69" t="s">
        <v>2907</v>
      </c>
      <c r="B1146" s="69" t="s">
        <v>3680</v>
      </c>
      <c r="C1146" s="70"/>
      <c r="D1146" s="71"/>
      <c r="E1146" s="72"/>
      <c r="F1146" s="73"/>
      <c r="G1146" s="70"/>
      <c r="H1146" s="74"/>
      <c r="I1146" s="75"/>
      <c r="J1146" s="75"/>
      <c r="K1146" s="36"/>
      <c r="L1146" s="82"/>
      <c r="M1146" s="82"/>
      <c r="N1146" s="77"/>
      <c r="O1146" s="84" t="s">
        <v>255</v>
      </c>
      <c r="P1146" s="86">
        <v>43157.86923611111</v>
      </c>
      <c r="Q1146" s="84" t="s">
        <v>4550</v>
      </c>
      <c r="R1146" s="84"/>
      <c r="S1146" s="84"/>
      <c r="T1146" s="84" t="s">
        <v>6274</v>
      </c>
      <c r="U1146" s="84" t="s">
        <v>6649</v>
      </c>
      <c r="V1146" s="84" t="s">
        <v>6649</v>
      </c>
      <c r="W1146" s="86">
        <v>43157.86923611111</v>
      </c>
      <c r="X1146" s="84" t="s">
        <v>8819</v>
      </c>
      <c r="Y1146" s="84"/>
      <c r="Z1146" s="84"/>
      <c r="AA1146" s="90" t="s">
        <v>10532</v>
      </c>
      <c r="AB1146" s="84"/>
      <c r="AC1146" s="84" t="b">
        <v>0</v>
      </c>
      <c r="AD1146" s="84">
        <v>0</v>
      </c>
      <c r="AE1146" s="90" t="s">
        <v>285</v>
      </c>
      <c r="AF1146" s="84" t="b">
        <v>0</v>
      </c>
      <c r="AG1146" s="84" t="s">
        <v>2154</v>
      </c>
      <c r="AH1146" s="84"/>
      <c r="AI1146" s="90" t="s">
        <v>285</v>
      </c>
      <c r="AJ1146" s="84" t="b">
        <v>0</v>
      </c>
      <c r="AK1146" s="84">
        <v>325</v>
      </c>
      <c r="AL1146" s="90" t="s">
        <v>11404</v>
      </c>
      <c r="AM1146" s="84" t="s">
        <v>295</v>
      </c>
      <c r="AN1146" s="84" t="b">
        <v>0</v>
      </c>
      <c r="AO1146" s="90" t="s">
        <v>11404</v>
      </c>
      <c r="AP1146" s="84" t="s">
        <v>179</v>
      </c>
      <c r="AQ1146" s="84">
        <v>0</v>
      </c>
      <c r="AR1146" s="84">
        <v>0</v>
      </c>
      <c r="AS1146" s="84"/>
      <c r="AT1146" s="84"/>
      <c r="AU1146" s="84"/>
      <c r="AV1146" s="84"/>
      <c r="AW1146" s="84"/>
      <c r="AX1146" s="84"/>
      <c r="AY1146" s="84"/>
      <c r="AZ1146" s="84"/>
    </row>
    <row r="1147" spans="1:52" x14ac:dyDescent="0.2">
      <c r="A1147" s="69" t="s">
        <v>2908</v>
      </c>
      <c r="B1147" s="69" t="s">
        <v>232</v>
      </c>
      <c r="C1147" s="70"/>
      <c r="D1147" s="71"/>
      <c r="E1147" s="72"/>
      <c r="F1147" s="73"/>
      <c r="G1147" s="70"/>
      <c r="H1147" s="74"/>
      <c r="I1147" s="75"/>
      <c r="J1147" s="75"/>
      <c r="K1147" s="36"/>
      <c r="L1147" s="82"/>
      <c r="M1147" s="82"/>
      <c r="N1147" s="77"/>
      <c r="O1147" s="84" t="s">
        <v>255</v>
      </c>
      <c r="P1147" s="86">
        <v>43157.869340277779</v>
      </c>
      <c r="Q1147" s="84" t="s">
        <v>4939</v>
      </c>
      <c r="R1147" s="84"/>
      <c r="S1147" s="84"/>
      <c r="T1147" s="84" t="s">
        <v>6453</v>
      </c>
      <c r="U1147" s="84"/>
      <c r="V1147" s="84" t="s">
        <v>7383</v>
      </c>
      <c r="W1147" s="86">
        <v>43157.869340277779</v>
      </c>
      <c r="X1147" s="84" t="s">
        <v>8820</v>
      </c>
      <c r="Y1147" s="84"/>
      <c r="Z1147" s="84"/>
      <c r="AA1147" s="90" t="s">
        <v>10533</v>
      </c>
      <c r="AB1147" s="84"/>
      <c r="AC1147" s="84" t="b">
        <v>0</v>
      </c>
      <c r="AD1147" s="84">
        <v>5</v>
      </c>
      <c r="AE1147" s="90" t="s">
        <v>285</v>
      </c>
      <c r="AF1147" s="84" t="b">
        <v>0</v>
      </c>
      <c r="AG1147" s="84" t="s">
        <v>290</v>
      </c>
      <c r="AH1147" s="84"/>
      <c r="AI1147" s="90" t="s">
        <v>285</v>
      </c>
      <c r="AJ1147" s="84" t="b">
        <v>0</v>
      </c>
      <c r="AK1147" s="84">
        <v>1</v>
      </c>
      <c r="AL1147" s="90" t="s">
        <v>285</v>
      </c>
      <c r="AM1147" s="84" t="s">
        <v>295</v>
      </c>
      <c r="AN1147" s="84" t="b">
        <v>0</v>
      </c>
      <c r="AO1147" s="90" t="s">
        <v>10533</v>
      </c>
      <c r="AP1147" s="84" t="s">
        <v>179</v>
      </c>
      <c r="AQ1147" s="84">
        <v>0</v>
      </c>
      <c r="AR1147" s="84">
        <v>0</v>
      </c>
      <c r="AS1147" s="84"/>
      <c r="AT1147" s="84"/>
      <c r="AU1147" s="84"/>
      <c r="AV1147" s="84"/>
      <c r="AW1147" s="84"/>
      <c r="AX1147" s="84"/>
      <c r="AY1147" s="84"/>
      <c r="AZ1147" s="84"/>
    </row>
    <row r="1148" spans="1:52" x14ac:dyDescent="0.2">
      <c r="A1148" s="69" t="s">
        <v>2908</v>
      </c>
      <c r="B1148" s="69" t="s">
        <v>902</v>
      </c>
      <c r="C1148" s="70"/>
      <c r="D1148" s="71"/>
      <c r="E1148" s="72"/>
      <c r="F1148" s="73"/>
      <c r="G1148" s="70"/>
      <c r="H1148" s="74"/>
      <c r="I1148" s="75"/>
      <c r="J1148" s="75"/>
      <c r="K1148" s="36"/>
      <c r="L1148" s="82"/>
      <c r="M1148" s="82"/>
      <c r="N1148" s="77"/>
      <c r="O1148" s="84" t="s">
        <v>255</v>
      </c>
      <c r="P1148" s="86">
        <v>43157.869340277779</v>
      </c>
      <c r="Q1148" s="84" t="s">
        <v>4939</v>
      </c>
      <c r="R1148" s="84"/>
      <c r="S1148" s="84"/>
      <c r="T1148" s="84" t="s">
        <v>6453</v>
      </c>
      <c r="U1148" s="84"/>
      <c r="V1148" s="84" t="s">
        <v>7383</v>
      </c>
      <c r="W1148" s="86">
        <v>43157.869340277779</v>
      </c>
      <c r="X1148" s="84" t="s">
        <v>8820</v>
      </c>
      <c r="Y1148" s="84"/>
      <c r="Z1148" s="84"/>
      <c r="AA1148" s="90" t="s">
        <v>10533</v>
      </c>
      <c r="AB1148" s="84"/>
      <c r="AC1148" s="84" t="b">
        <v>0</v>
      </c>
      <c r="AD1148" s="84">
        <v>5</v>
      </c>
      <c r="AE1148" s="90" t="s">
        <v>285</v>
      </c>
      <c r="AF1148" s="84" t="b">
        <v>0</v>
      </c>
      <c r="AG1148" s="84" t="s">
        <v>290</v>
      </c>
      <c r="AH1148" s="84"/>
      <c r="AI1148" s="90" t="s">
        <v>285</v>
      </c>
      <c r="AJ1148" s="84" t="b">
        <v>0</v>
      </c>
      <c r="AK1148" s="84">
        <v>1</v>
      </c>
      <c r="AL1148" s="90" t="s">
        <v>285</v>
      </c>
      <c r="AM1148" s="84" t="s">
        <v>295</v>
      </c>
      <c r="AN1148" s="84" t="b">
        <v>0</v>
      </c>
      <c r="AO1148" s="90" t="s">
        <v>10533</v>
      </c>
      <c r="AP1148" s="84" t="s">
        <v>179</v>
      </c>
      <c r="AQ1148" s="84">
        <v>0</v>
      </c>
      <c r="AR1148" s="84">
        <v>0</v>
      </c>
      <c r="AS1148" s="84"/>
      <c r="AT1148" s="84"/>
      <c r="AU1148" s="84"/>
      <c r="AV1148" s="84"/>
      <c r="AW1148" s="84"/>
      <c r="AX1148" s="84"/>
      <c r="AY1148" s="84"/>
      <c r="AZ1148" s="84"/>
    </row>
    <row r="1149" spans="1:52" x14ac:dyDescent="0.2">
      <c r="A1149" s="69" t="s">
        <v>2909</v>
      </c>
      <c r="B1149" s="69" t="s">
        <v>3426</v>
      </c>
      <c r="C1149" s="70"/>
      <c r="D1149" s="71"/>
      <c r="E1149" s="72"/>
      <c r="F1149" s="73"/>
      <c r="G1149" s="70"/>
      <c r="H1149" s="74"/>
      <c r="I1149" s="75"/>
      <c r="J1149" s="75"/>
      <c r="K1149" s="36"/>
      <c r="L1149" s="82"/>
      <c r="M1149" s="82"/>
      <c r="N1149" s="77"/>
      <c r="O1149" s="84" t="s">
        <v>255</v>
      </c>
      <c r="P1149" s="86">
        <v>43157.869375000002</v>
      </c>
      <c r="Q1149" s="84" t="s">
        <v>4940</v>
      </c>
      <c r="R1149" s="84" t="s">
        <v>5832</v>
      </c>
      <c r="S1149" s="84" t="s">
        <v>6079</v>
      </c>
      <c r="T1149" s="84" t="s">
        <v>6274</v>
      </c>
      <c r="U1149" s="84"/>
      <c r="V1149" s="84" t="s">
        <v>7384</v>
      </c>
      <c r="W1149" s="86">
        <v>43157.869375000002</v>
      </c>
      <c r="X1149" s="84" t="s">
        <v>8821</v>
      </c>
      <c r="Y1149" s="84"/>
      <c r="Z1149" s="84"/>
      <c r="AA1149" s="90" t="s">
        <v>10534</v>
      </c>
      <c r="AB1149" s="84"/>
      <c r="AC1149" s="84" t="b">
        <v>0</v>
      </c>
      <c r="AD1149" s="84">
        <v>0</v>
      </c>
      <c r="AE1149" s="90" t="s">
        <v>285</v>
      </c>
      <c r="AF1149" s="84" t="b">
        <v>0</v>
      </c>
      <c r="AG1149" s="84" t="s">
        <v>291</v>
      </c>
      <c r="AH1149" s="84"/>
      <c r="AI1149" s="90" t="s">
        <v>285</v>
      </c>
      <c r="AJ1149" s="84" t="b">
        <v>0</v>
      </c>
      <c r="AK1149" s="84">
        <v>2</v>
      </c>
      <c r="AL1149" s="90" t="s">
        <v>10795</v>
      </c>
      <c r="AM1149" s="84" t="s">
        <v>294</v>
      </c>
      <c r="AN1149" s="84" t="b">
        <v>0</v>
      </c>
      <c r="AO1149" s="90" t="s">
        <v>10795</v>
      </c>
      <c r="AP1149" s="84" t="s">
        <v>179</v>
      </c>
      <c r="AQ1149" s="84">
        <v>0</v>
      </c>
      <c r="AR1149" s="84">
        <v>0</v>
      </c>
      <c r="AS1149" s="84"/>
      <c r="AT1149" s="84"/>
      <c r="AU1149" s="84"/>
      <c r="AV1149" s="84"/>
      <c r="AW1149" s="84"/>
      <c r="AX1149" s="84"/>
      <c r="AY1149" s="84"/>
      <c r="AZ1149" s="84"/>
    </row>
    <row r="1150" spans="1:52" x14ac:dyDescent="0.2">
      <c r="A1150" s="69" t="s">
        <v>2909</v>
      </c>
      <c r="B1150" s="69" t="s">
        <v>3148</v>
      </c>
      <c r="C1150" s="70"/>
      <c r="D1150" s="71"/>
      <c r="E1150" s="72"/>
      <c r="F1150" s="73"/>
      <c r="G1150" s="70"/>
      <c r="H1150" s="74"/>
      <c r="I1150" s="75"/>
      <c r="J1150" s="75"/>
      <c r="K1150" s="36"/>
      <c r="L1150" s="82"/>
      <c r="M1150" s="82"/>
      <c r="N1150" s="77"/>
      <c r="O1150" s="84" t="s">
        <v>255</v>
      </c>
      <c r="P1150" s="86">
        <v>43157.869375000002</v>
      </c>
      <c r="Q1150" s="84" t="s">
        <v>4940</v>
      </c>
      <c r="R1150" s="84" t="s">
        <v>5832</v>
      </c>
      <c r="S1150" s="84" t="s">
        <v>6079</v>
      </c>
      <c r="T1150" s="84" t="s">
        <v>6274</v>
      </c>
      <c r="U1150" s="84"/>
      <c r="V1150" s="84" t="s">
        <v>7384</v>
      </c>
      <c r="W1150" s="86">
        <v>43157.869375000002</v>
      </c>
      <c r="X1150" s="84" t="s">
        <v>8821</v>
      </c>
      <c r="Y1150" s="84"/>
      <c r="Z1150" s="84"/>
      <c r="AA1150" s="90" t="s">
        <v>10534</v>
      </c>
      <c r="AB1150" s="84"/>
      <c r="AC1150" s="84" t="b">
        <v>0</v>
      </c>
      <c r="AD1150" s="84">
        <v>0</v>
      </c>
      <c r="AE1150" s="90" t="s">
        <v>285</v>
      </c>
      <c r="AF1150" s="84" t="b">
        <v>0</v>
      </c>
      <c r="AG1150" s="84" t="s">
        <v>291</v>
      </c>
      <c r="AH1150" s="84"/>
      <c r="AI1150" s="90" t="s">
        <v>285</v>
      </c>
      <c r="AJ1150" s="84" t="b">
        <v>0</v>
      </c>
      <c r="AK1150" s="84">
        <v>2</v>
      </c>
      <c r="AL1150" s="90" t="s">
        <v>10795</v>
      </c>
      <c r="AM1150" s="84" t="s">
        <v>294</v>
      </c>
      <c r="AN1150" s="84" t="b">
        <v>0</v>
      </c>
      <c r="AO1150" s="90" t="s">
        <v>10795</v>
      </c>
      <c r="AP1150" s="84" t="s">
        <v>179</v>
      </c>
      <c r="AQ1150" s="84">
        <v>0</v>
      </c>
      <c r="AR1150" s="84">
        <v>0</v>
      </c>
      <c r="AS1150" s="84"/>
      <c r="AT1150" s="84"/>
      <c r="AU1150" s="84"/>
      <c r="AV1150" s="84"/>
      <c r="AW1150" s="84"/>
      <c r="AX1150" s="84"/>
      <c r="AY1150" s="84"/>
      <c r="AZ1150" s="84"/>
    </row>
    <row r="1151" spans="1:52" x14ac:dyDescent="0.2">
      <c r="A1151" s="69" t="s">
        <v>2910</v>
      </c>
      <c r="B1151" s="69" t="s">
        <v>2910</v>
      </c>
      <c r="C1151" s="70"/>
      <c r="D1151" s="71"/>
      <c r="E1151" s="72"/>
      <c r="F1151" s="73"/>
      <c r="G1151" s="70"/>
      <c r="H1151" s="74"/>
      <c r="I1151" s="75"/>
      <c r="J1151" s="75"/>
      <c r="K1151" s="36"/>
      <c r="L1151" s="82"/>
      <c r="M1151" s="82"/>
      <c r="N1151" s="77"/>
      <c r="O1151" s="84" t="s">
        <v>179</v>
      </c>
      <c r="P1151" s="86">
        <v>43157.718356481484</v>
      </c>
      <c r="Q1151" s="84" t="s">
        <v>4941</v>
      </c>
      <c r="R1151" s="84" t="s">
        <v>5833</v>
      </c>
      <c r="S1151" s="84" t="s">
        <v>258</v>
      </c>
      <c r="T1151" s="84" t="s">
        <v>6274</v>
      </c>
      <c r="U1151" s="84"/>
      <c r="V1151" s="84" t="s">
        <v>7385</v>
      </c>
      <c r="W1151" s="86">
        <v>43157.718356481484</v>
      </c>
      <c r="X1151" s="84" t="s">
        <v>8822</v>
      </c>
      <c r="Y1151" s="84"/>
      <c r="Z1151" s="84"/>
      <c r="AA1151" s="90" t="s">
        <v>10535</v>
      </c>
      <c r="AB1151" s="84"/>
      <c r="AC1151" s="84" t="b">
        <v>0</v>
      </c>
      <c r="AD1151" s="84">
        <v>13</v>
      </c>
      <c r="AE1151" s="90" t="s">
        <v>285</v>
      </c>
      <c r="AF1151" s="84" t="b">
        <v>1</v>
      </c>
      <c r="AG1151" s="84" t="s">
        <v>290</v>
      </c>
      <c r="AH1151" s="84"/>
      <c r="AI1151" s="90" t="s">
        <v>11860</v>
      </c>
      <c r="AJ1151" s="84" t="b">
        <v>0</v>
      </c>
      <c r="AK1151" s="84">
        <v>4</v>
      </c>
      <c r="AL1151" s="90" t="s">
        <v>285</v>
      </c>
      <c r="AM1151" s="84" t="s">
        <v>295</v>
      </c>
      <c r="AN1151" s="84" t="b">
        <v>0</v>
      </c>
      <c r="AO1151" s="90" t="s">
        <v>10535</v>
      </c>
      <c r="AP1151" s="84" t="s">
        <v>308</v>
      </c>
      <c r="AQ1151" s="84">
        <v>0</v>
      </c>
      <c r="AR1151" s="84">
        <v>0</v>
      </c>
      <c r="AS1151" s="84" t="s">
        <v>11950</v>
      </c>
      <c r="AT1151" s="84" t="s">
        <v>310</v>
      </c>
      <c r="AU1151" s="84" t="s">
        <v>313</v>
      </c>
      <c r="AV1151" s="84" t="s">
        <v>1466</v>
      </c>
      <c r="AW1151" s="84" t="s">
        <v>11992</v>
      </c>
      <c r="AX1151" s="84" t="s">
        <v>12011</v>
      </c>
      <c r="AY1151" s="84" t="s">
        <v>331</v>
      </c>
      <c r="AZ1151" s="84" t="s">
        <v>12032</v>
      </c>
    </row>
    <row r="1152" spans="1:52" x14ac:dyDescent="0.2">
      <c r="A1152" s="69" t="s">
        <v>2911</v>
      </c>
      <c r="B1152" s="69" t="s">
        <v>2910</v>
      </c>
      <c r="C1152" s="70"/>
      <c r="D1152" s="71"/>
      <c r="E1152" s="72"/>
      <c r="F1152" s="73"/>
      <c r="G1152" s="70"/>
      <c r="H1152" s="74"/>
      <c r="I1152" s="75"/>
      <c r="J1152" s="75"/>
      <c r="K1152" s="36"/>
      <c r="L1152" s="82"/>
      <c r="M1152" s="82"/>
      <c r="N1152" s="77"/>
      <c r="O1152" s="84" t="s">
        <v>255</v>
      </c>
      <c r="P1152" s="86">
        <v>43157.869398148148</v>
      </c>
      <c r="Q1152" s="84" t="s">
        <v>4942</v>
      </c>
      <c r="R1152" s="84"/>
      <c r="S1152" s="84"/>
      <c r="T1152" s="84" t="s">
        <v>6274</v>
      </c>
      <c r="U1152" s="84"/>
      <c r="V1152" s="84" t="s">
        <v>7386</v>
      </c>
      <c r="W1152" s="86">
        <v>43157.869398148148</v>
      </c>
      <c r="X1152" s="84" t="s">
        <v>8823</v>
      </c>
      <c r="Y1152" s="84"/>
      <c r="Z1152" s="84"/>
      <c r="AA1152" s="90" t="s">
        <v>10536</v>
      </c>
      <c r="AB1152" s="84"/>
      <c r="AC1152" s="84" t="b">
        <v>0</v>
      </c>
      <c r="AD1152" s="84">
        <v>0</v>
      </c>
      <c r="AE1152" s="90" t="s">
        <v>285</v>
      </c>
      <c r="AF1152" s="84" t="b">
        <v>1</v>
      </c>
      <c r="AG1152" s="84" t="s">
        <v>290</v>
      </c>
      <c r="AH1152" s="84"/>
      <c r="AI1152" s="90" t="s">
        <v>11860</v>
      </c>
      <c r="AJ1152" s="84" t="b">
        <v>0</v>
      </c>
      <c r="AK1152" s="84">
        <v>4</v>
      </c>
      <c r="AL1152" s="90" t="s">
        <v>10535</v>
      </c>
      <c r="AM1152" s="84" t="s">
        <v>295</v>
      </c>
      <c r="AN1152" s="84" t="b">
        <v>0</v>
      </c>
      <c r="AO1152" s="90" t="s">
        <v>10535</v>
      </c>
      <c r="AP1152" s="84" t="s">
        <v>179</v>
      </c>
      <c r="AQ1152" s="84">
        <v>0</v>
      </c>
      <c r="AR1152" s="84">
        <v>0</v>
      </c>
      <c r="AS1152" s="84"/>
      <c r="AT1152" s="84"/>
      <c r="AU1152" s="84"/>
      <c r="AV1152" s="84"/>
      <c r="AW1152" s="84"/>
      <c r="AX1152" s="84"/>
      <c r="AY1152" s="84"/>
      <c r="AZ1152" s="84"/>
    </row>
    <row r="1153" spans="1:52" x14ac:dyDescent="0.2">
      <c r="A1153" s="69" t="s">
        <v>2912</v>
      </c>
      <c r="B1153" s="69" t="s">
        <v>3817</v>
      </c>
      <c r="C1153" s="70"/>
      <c r="D1153" s="71"/>
      <c r="E1153" s="72"/>
      <c r="F1153" s="73"/>
      <c r="G1153" s="70"/>
      <c r="H1153" s="74"/>
      <c r="I1153" s="75"/>
      <c r="J1153" s="75"/>
      <c r="K1153" s="36"/>
      <c r="L1153" s="82"/>
      <c r="M1153" s="82"/>
      <c r="N1153" s="77"/>
      <c r="O1153" s="84" t="s">
        <v>255</v>
      </c>
      <c r="P1153" s="86">
        <v>43157.869467592594</v>
      </c>
      <c r="Q1153" s="84" t="s">
        <v>4409</v>
      </c>
      <c r="R1153" s="84" t="s">
        <v>5607</v>
      </c>
      <c r="S1153" s="84" t="s">
        <v>6076</v>
      </c>
      <c r="T1153" s="84" t="s">
        <v>6291</v>
      </c>
      <c r="U1153" s="84"/>
      <c r="V1153" s="84" t="s">
        <v>275</v>
      </c>
      <c r="W1153" s="86">
        <v>43157.869467592594</v>
      </c>
      <c r="X1153" s="84" t="s">
        <v>8824</v>
      </c>
      <c r="Y1153" s="84"/>
      <c r="Z1153" s="84"/>
      <c r="AA1153" s="90" t="s">
        <v>10537</v>
      </c>
      <c r="AB1153" s="84"/>
      <c r="AC1153" s="84" t="b">
        <v>0</v>
      </c>
      <c r="AD1153" s="84">
        <v>0</v>
      </c>
      <c r="AE1153" s="90" t="s">
        <v>285</v>
      </c>
      <c r="AF1153" s="84" t="b">
        <v>0</v>
      </c>
      <c r="AG1153" s="84" t="s">
        <v>290</v>
      </c>
      <c r="AH1153" s="84"/>
      <c r="AI1153" s="90" t="s">
        <v>285</v>
      </c>
      <c r="AJ1153" s="84" t="b">
        <v>0</v>
      </c>
      <c r="AK1153" s="84">
        <v>1818</v>
      </c>
      <c r="AL1153" s="90" t="s">
        <v>11439</v>
      </c>
      <c r="AM1153" s="84" t="s">
        <v>295</v>
      </c>
      <c r="AN1153" s="84" t="b">
        <v>0</v>
      </c>
      <c r="AO1153" s="90" t="s">
        <v>11439</v>
      </c>
      <c r="AP1153" s="84" t="s">
        <v>179</v>
      </c>
      <c r="AQ1153" s="84">
        <v>0</v>
      </c>
      <c r="AR1153" s="84">
        <v>0</v>
      </c>
      <c r="AS1153" s="84"/>
      <c r="AT1153" s="84"/>
      <c r="AU1153" s="84"/>
      <c r="AV1153" s="84"/>
      <c r="AW1153" s="84"/>
      <c r="AX1153" s="84"/>
      <c r="AY1153" s="84"/>
      <c r="AZ1153" s="84"/>
    </row>
    <row r="1154" spans="1:52" x14ac:dyDescent="0.2">
      <c r="A1154" s="69" t="s">
        <v>2912</v>
      </c>
      <c r="B1154" s="69" t="s">
        <v>3818</v>
      </c>
      <c r="C1154" s="70"/>
      <c r="D1154" s="71"/>
      <c r="E1154" s="72"/>
      <c r="F1154" s="73"/>
      <c r="G1154" s="70"/>
      <c r="H1154" s="74"/>
      <c r="I1154" s="75"/>
      <c r="J1154" s="75"/>
      <c r="K1154" s="36"/>
      <c r="L1154" s="82"/>
      <c r="M1154" s="82"/>
      <c r="N1154" s="77"/>
      <c r="O1154" s="84" t="s">
        <v>255</v>
      </c>
      <c r="P1154" s="86">
        <v>43157.869467592594</v>
      </c>
      <c r="Q1154" s="84" t="s">
        <v>4409</v>
      </c>
      <c r="R1154" s="84" t="s">
        <v>5607</v>
      </c>
      <c r="S1154" s="84" t="s">
        <v>6076</v>
      </c>
      <c r="T1154" s="84" t="s">
        <v>6291</v>
      </c>
      <c r="U1154" s="84"/>
      <c r="V1154" s="84" t="s">
        <v>275</v>
      </c>
      <c r="W1154" s="86">
        <v>43157.869467592594</v>
      </c>
      <c r="X1154" s="84" t="s">
        <v>8824</v>
      </c>
      <c r="Y1154" s="84"/>
      <c r="Z1154" s="84"/>
      <c r="AA1154" s="90" t="s">
        <v>10537</v>
      </c>
      <c r="AB1154" s="84"/>
      <c r="AC1154" s="84" t="b">
        <v>0</v>
      </c>
      <c r="AD1154" s="84">
        <v>0</v>
      </c>
      <c r="AE1154" s="90" t="s">
        <v>285</v>
      </c>
      <c r="AF1154" s="84" t="b">
        <v>0</v>
      </c>
      <c r="AG1154" s="84" t="s">
        <v>290</v>
      </c>
      <c r="AH1154" s="84"/>
      <c r="AI1154" s="90" t="s">
        <v>285</v>
      </c>
      <c r="AJ1154" s="84" t="b">
        <v>0</v>
      </c>
      <c r="AK1154" s="84">
        <v>1818</v>
      </c>
      <c r="AL1154" s="90" t="s">
        <v>11439</v>
      </c>
      <c r="AM1154" s="84" t="s">
        <v>295</v>
      </c>
      <c r="AN1154" s="84" t="b">
        <v>0</v>
      </c>
      <c r="AO1154" s="90" t="s">
        <v>11439</v>
      </c>
      <c r="AP1154" s="84" t="s">
        <v>179</v>
      </c>
      <c r="AQ1154" s="84">
        <v>0</v>
      </c>
      <c r="AR1154" s="84">
        <v>0</v>
      </c>
      <c r="AS1154" s="84"/>
      <c r="AT1154" s="84"/>
      <c r="AU1154" s="84"/>
      <c r="AV1154" s="84"/>
      <c r="AW1154" s="84"/>
      <c r="AX1154" s="84"/>
      <c r="AY1154" s="84"/>
      <c r="AZ1154" s="84"/>
    </row>
    <row r="1155" spans="1:52" x14ac:dyDescent="0.2">
      <c r="A1155" s="69" t="s">
        <v>2912</v>
      </c>
      <c r="B1155" s="69" t="s">
        <v>3712</v>
      </c>
      <c r="C1155" s="70"/>
      <c r="D1155" s="71"/>
      <c r="E1155" s="72"/>
      <c r="F1155" s="73"/>
      <c r="G1155" s="70"/>
      <c r="H1155" s="74"/>
      <c r="I1155" s="75"/>
      <c r="J1155" s="75"/>
      <c r="K1155" s="36"/>
      <c r="L1155" s="82"/>
      <c r="M1155" s="82"/>
      <c r="N1155" s="77"/>
      <c r="O1155" s="84" t="s">
        <v>255</v>
      </c>
      <c r="P1155" s="86">
        <v>43157.869467592594</v>
      </c>
      <c r="Q1155" s="84" t="s">
        <v>4409</v>
      </c>
      <c r="R1155" s="84" t="s">
        <v>5607</v>
      </c>
      <c r="S1155" s="84" t="s">
        <v>6076</v>
      </c>
      <c r="T1155" s="84" t="s">
        <v>6291</v>
      </c>
      <c r="U1155" s="84"/>
      <c r="V1155" s="84" t="s">
        <v>275</v>
      </c>
      <c r="W1155" s="86">
        <v>43157.869467592594</v>
      </c>
      <c r="X1155" s="84" t="s">
        <v>8824</v>
      </c>
      <c r="Y1155" s="84"/>
      <c r="Z1155" s="84"/>
      <c r="AA1155" s="90" t="s">
        <v>10537</v>
      </c>
      <c r="AB1155" s="84"/>
      <c r="AC1155" s="84" t="b">
        <v>0</v>
      </c>
      <c r="AD1155" s="84">
        <v>0</v>
      </c>
      <c r="AE1155" s="90" t="s">
        <v>285</v>
      </c>
      <c r="AF1155" s="84" t="b">
        <v>0</v>
      </c>
      <c r="AG1155" s="84" t="s">
        <v>290</v>
      </c>
      <c r="AH1155" s="84"/>
      <c r="AI1155" s="90" t="s">
        <v>285</v>
      </c>
      <c r="AJ1155" s="84" t="b">
        <v>0</v>
      </c>
      <c r="AK1155" s="84">
        <v>1818</v>
      </c>
      <c r="AL1155" s="90" t="s">
        <v>11439</v>
      </c>
      <c r="AM1155" s="84" t="s">
        <v>295</v>
      </c>
      <c r="AN1155" s="84" t="b">
        <v>0</v>
      </c>
      <c r="AO1155" s="90" t="s">
        <v>11439</v>
      </c>
      <c r="AP1155" s="84" t="s">
        <v>179</v>
      </c>
      <c r="AQ1155" s="84">
        <v>0</v>
      </c>
      <c r="AR1155" s="84">
        <v>0</v>
      </c>
      <c r="AS1155" s="84"/>
      <c r="AT1155" s="84"/>
      <c r="AU1155" s="84"/>
      <c r="AV1155" s="84"/>
      <c r="AW1155" s="84"/>
      <c r="AX1155" s="84"/>
      <c r="AY1155" s="84"/>
      <c r="AZ1155" s="84"/>
    </row>
    <row r="1156" spans="1:52" x14ac:dyDescent="0.2">
      <c r="A1156" s="69" t="s">
        <v>2913</v>
      </c>
      <c r="B1156" s="69" t="s">
        <v>2913</v>
      </c>
      <c r="C1156" s="70"/>
      <c r="D1156" s="71"/>
      <c r="E1156" s="72"/>
      <c r="F1156" s="73"/>
      <c r="G1156" s="70"/>
      <c r="H1156" s="74"/>
      <c r="I1156" s="75"/>
      <c r="J1156" s="75"/>
      <c r="K1156" s="36"/>
      <c r="L1156" s="82"/>
      <c r="M1156" s="82"/>
      <c r="N1156" s="77"/>
      <c r="O1156" s="84" t="s">
        <v>179</v>
      </c>
      <c r="P1156" s="86">
        <v>43157.462048611109</v>
      </c>
      <c r="Q1156" s="84" t="s">
        <v>4943</v>
      </c>
      <c r="R1156" s="84" t="s">
        <v>5834</v>
      </c>
      <c r="S1156" s="84" t="s">
        <v>266</v>
      </c>
      <c r="T1156" s="84" t="s">
        <v>6274</v>
      </c>
      <c r="U1156" s="84"/>
      <c r="V1156" s="84" t="s">
        <v>7387</v>
      </c>
      <c r="W1156" s="86">
        <v>43157.462048611109</v>
      </c>
      <c r="X1156" s="84" t="s">
        <v>8825</v>
      </c>
      <c r="Y1156" s="84"/>
      <c r="Z1156" s="84"/>
      <c r="AA1156" s="90" t="s">
        <v>10538</v>
      </c>
      <c r="AB1156" s="84"/>
      <c r="AC1156" s="84" t="b">
        <v>0</v>
      </c>
      <c r="AD1156" s="84">
        <v>28</v>
      </c>
      <c r="AE1156" s="90" t="s">
        <v>285</v>
      </c>
      <c r="AF1156" s="84" t="b">
        <v>0</v>
      </c>
      <c r="AG1156" s="84" t="s">
        <v>290</v>
      </c>
      <c r="AH1156" s="84"/>
      <c r="AI1156" s="90" t="s">
        <v>285</v>
      </c>
      <c r="AJ1156" s="84" t="b">
        <v>0</v>
      </c>
      <c r="AK1156" s="84">
        <v>12</v>
      </c>
      <c r="AL1156" s="90" t="s">
        <v>285</v>
      </c>
      <c r="AM1156" s="84" t="s">
        <v>294</v>
      </c>
      <c r="AN1156" s="84" t="b">
        <v>0</v>
      </c>
      <c r="AO1156" s="90" t="s">
        <v>10538</v>
      </c>
      <c r="AP1156" s="84" t="s">
        <v>308</v>
      </c>
      <c r="AQ1156" s="84">
        <v>0</v>
      </c>
      <c r="AR1156" s="84">
        <v>0</v>
      </c>
      <c r="AS1156" s="84"/>
      <c r="AT1156" s="84"/>
      <c r="AU1156" s="84"/>
      <c r="AV1156" s="84"/>
      <c r="AW1156" s="84"/>
      <c r="AX1156" s="84"/>
      <c r="AY1156" s="84"/>
      <c r="AZ1156" s="84"/>
    </row>
    <row r="1157" spans="1:52" x14ac:dyDescent="0.2">
      <c r="A1157" s="69" t="s">
        <v>2913</v>
      </c>
      <c r="B1157" s="69" t="s">
        <v>2913</v>
      </c>
      <c r="C1157" s="70"/>
      <c r="D1157" s="71"/>
      <c r="E1157" s="72"/>
      <c r="F1157" s="73"/>
      <c r="G1157" s="70"/>
      <c r="H1157" s="74"/>
      <c r="I1157" s="75"/>
      <c r="J1157" s="75"/>
      <c r="K1157" s="36"/>
      <c r="L1157" s="82"/>
      <c r="M1157" s="82"/>
      <c r="N1157" s="77"/>
      <c r="O1157" s="84" t="s">
        <v>179</v>
      </c>
      <c r="P1157" s="86">
        <v>43157.8669212963</v>
      </c>
      <c r="Q1157" s="84" t="s">
        <v>4944</v>
      </c>
      <c r="R1157" s="84"/>
      <c r="S1157" s="84"/>
      <c r="T1157" s="84" t="s">
        <v>6274</v>
      </c>
      <c r="U1157" s="84"/>
      <c r="V1157" s="84" t="s">
        <v>7387</v>
      </c>
      <c r="W1157" s="86">
        <v>43157.8669212963</v>
      </c>
      <c r="X1157" s="84" t="s">
        <v>8826</v>
      </c>
      <c r="Y1157" s="84"/>
      <c r="Z1157" s="84"/>
      <c r="AA1157" s="90" t="s">
        <v>10539</v>
      </c>
      <c r="AB1157" s="84"/>
      <c r="AC1157" s="84" t="b">
        <v>0</v>
      </c>
      <c r="AD1157" s="84">
        <v>0</v>
      </c>
      <c r="AE1157" s="90" t="s">
        <v>285</v>
      </c>
      <c r="AF1157" s="84" t="b">
        <v>0</v>
      </c>
      <c r="AG1157" s="84" t="s">
        <v>290</v>
      </c>
      <c r="AH1157" s="84"/>
      <c r="AI1157" s="90" t="s">
        <v>285</v>
      </c>
      <c r="AJ1157" s="84" t="b">
        <v>0</v>
      </c>
      <c r="AK1157" s="84">
        <v>12</v>
      </c>
      <c r="AL1157" s="90" t="s">
        <v>10538</v>
      </c>
      <c r="AM1157" s="84" t="s">
        <v>295</v>
      </c>
      <c r="AN1157" s="84" t="b">
        <v>0</v>
      </c>
      <c r="AO1157" s="90" t="s">
        <v>10538</v>
      </c>
      <c r="AP1157" s="84" t="s">
        <v>179</v>
      </c>
      <c r="AQ1157" s="84">
        <v>0</v>
      </c>
      <c r="AR1157" s="84">
        <v>0</v>
      </c>
      <c r="AS1157" s="84"/>
      <c r="AT1157" s="84"/>
      <c r="AU1157" s="84"/>
      <c r="AV1157" s="84"/>
      <c r="AW1157" s="84"/>
      <c r="AX1157" s="84"/>
      <c r="AY1157" s="84"/>
      <c r="AZ1157" s="84"/>
    </row>
    <row r="1158" spans="1:52" x14ac:dyDescent="0.2">
      <c r="A1158" s="69" t="s">
        <v>2914</v>
      </c>
      <c r="B1158" s="69" t="s">
        <v>2913</v>
      </c>
      <c r="C1158" s="70"/>
      <c r="D1158" s="71"/>
      <c r="E1158" s="72"/>
      <c r="F1158" s="73"/>
      <c r="G1158" s="70"/>
      <c r="H1158" s="74"/>
      <c r="I1158" s="75"/>
      <c r="J1158" s="75"/>
      <c r="K1158" s="36"/>
      <c r="L1158" s="82"/>
      <c r="M1158" s="82"/>
      <c r="N1158" s="77"/>
      <c r="O1158" s="84" t="s">
        <v>255</v>
      </c>
      <c r="P1158" s="86">
        <v>43157.869525462964</v>
      </c>
      <c r="Q1158" s="84" t="s">
        <v>4944</v>
      </c>
      <c r="R1158" s="84"/>
      <c r="S1158" s="84"/>
      <c r="T1158" s="84" t="s">
        <v>6274</v>
      </c>
      <c r="U1158" s="84"/>
      <c r="V1158" s="84" t="s">
        <v>7388</v>
      </c>
      <c r="W1158" s="86">
        <v>43157.869525462964</v>
      </c>
      <c r="X1158" s="84" t="s">
        <v>8827</v>
      </c>
      <c r="Y1158" s="84"/>
      <c r="Z1158" s="84"/>
      <c r="AA1158" s="90" t="s">
        <v>10540</v>
      </c>
      <c r="AB1158" s="84"/>
      <c r="AC1158" s="84" t="b">
        <v>0</v>
      </c>
      <c r="AD1158" s="84">
        <v>0</v>
      </c>
      <c r="AE1158" s="90" t="s">
        <v>285</v>
      </c>
      <c r="AF1158" s="84" t="b">
        <v>0</v>
      </c>
      <c r="AG1158" s="84" t="s">
        <v>290</v>
      </c>
      <c r="AH1158" s="84"/>
      <c r="AI1158" s="90" t="s">
        <v>285</v>
      </c>
      <c r="AJ1158" s="84" t="b">
        <v>0</v>
      </c>
      <c r="AK1158" s="84">
        <v>12</v>
      </c>
      <c r="AL1158" s="90" t="s">
        <v>10538</v>
      </c>
      <c r="AM1158" s="84" t="s">
        <v>296</v>
      </c>
      <c r="AN1158" s="84" t="b">
        <v>0</v>
      </c>
      <c r="AO1158" s="90" t="s">
        <v>10538</v>
      </c>
      <c r="AP1158" s="84" t="s">
        <v>179</v>
      </c>
      <c r="AQ1158" s="84">
        <v>0</v>
      </c>
      <c r="AR1158" s="84">
        <v>0</v>
      </c>
      <c r="AS1158" s="84"/>
      <c r="AT1158" s="84"/>
      <c r="AU1158" s="84"/>
      <c r="AV1158" s="84"/>
      <c r="AW1158" s="84"/>
      <c r="AX1158" s="84"/>
      <c r="AY1158" s="84"/>
      <c r="AZ1158" s="84"/>
    </row>
    <row r="1159" spans="1:52" x14ac:dyDescent="0.2">
      <c r="A1159" s="69" t="s">
        <v>2915</v>
      </c>
      <c r="B1159" s="69" t="s">
        <v>3333</v>
      </c>
      <c r="C1159" s="70"/>
      <c r="D1159" s="71"/>
      <c r="E1159" s="72"/>
      <c r="F1159" s="73"/>
      <c r="G1159" s="70"/>
      <c r="H1159" s="74"/>
      <c r="I1159" s="75"/>
      <c r="J1159" s="75"/>
      <c r="K1159" s="36"/>
      <c r="L1159" s="82"/>
      <c r="M1159" s="82"/>
      <c r="N1159" s="77"/>
      <c r="O1159" s="84" t="s">
        <v>255</v>
      </c>
      <c r="P1159" s="86">
        <v>43157.869768518518</v>
      </c>
      <c r="Q1159" s="84" t="s">
        <v>4599</v>
      </c>
      <c r="R1159" s="84"/>
      <c r="S1159" s="84"/>
      <c r="T1159" s="84" t="s">
        <v>6274</v>
      </c>
      <c r="U1159" s="84"/>
      <c r="V1159" s="84" t="s">
        <v>7389</v>
      </c>
      <c r="W1159" s="86">
        <v>43157.869768518518</v>
      </c>
      <c r="X1159" s="84" t="s">
        <v>8828</v>
      </c>
      <c r="Y1159" s="84"/>
      <c r="Z1159" s="84"/>
      <c r="AA1159" s="90" t="s">
        <v>10541</v>
      </c>
      <c r="AB1159" s="84"/>
      <c r="AC1159" s="84" t="b">
        <v>0</v>
      </c>
      <c r="AD1159" s="84">
        <v>0</v>
      </c>
      <c r="AE1159" s="90" t="s">
        <v>285</v>
      </c>
      <c r="AF1159" s="84" t="b">
        <v>0</v>
      </c>
      <c r="AG1159" s="84" t="s">
        <v>1005</v>
      </c>
      <c r="AH1159" s="84"/>
      <c r="AI1159" s="90" t="s">
        <v>285</v>
      </c>
      <c r="AJ1159" s="84" t="b">
        <v>0</v>
      </c>
      <c r="AK1159" s="84">
        <v>9</v>
      </c>
      <c r="AL1159" s="90" t="s">
        <v>10999</v>
      </c>
      <c r="AM1159" s="84" t="s">
        <v>295</v>
      </c>
      <c r="AN1159" s="84" t="b">
        <v>0</v>
      </c>
      <c r="AO1159" s="90" t="s">
        <v>10999</v>
      </c>
      <c r="AP1159" s="84" t="s">
        <v>179</v>
      </c>
      <c r="AQ1159" s="84">
        <v>0</v>
      </c>
      <c r="AR1159" s="84">
        <v>0</v>
      </c>
      <c r="AS1159" s="84"/>
      <c r="AT1159" s="84"/>
      <c r="AU1159" s="84"/>
      <c r="AV1159" s="84"/>
      <c r="AW1159" s="84"/>
      <c r="AX1159" s="84"/>
      <c r="AY1159" s="84"/>
      <c r="AZ1159" s="84"/>
    </row>
    <row r="1160" spans="1:52" x14ac:dyDescent="0.2">
      <c r="A1160" s="69" t="s">
        <v>2916</v>
      </c>
      <c r="B1160" s="69" t="s">
        <v>4014</v>
      </c>
      <c r="C1160" s="70"/>
      <c r="D1160" s="71"/>
      <c r="E1160" s="72"/>
      <c r="F1160" s="73"/>
      <c r="G1160" s="70"/>
      <c r="H1160" s="74"/>
      <c r="I1160" s="75"/>
      <c r="J1160" s="75"/>
      <c r="K1160" s="36"/>
      <c r="L1160" s="82"/>
      <c r="M1160" s="82"/>
      <c r="N1160" s="77"/>
      <c r="O1160" s="84" t="s">
        <v>255</v>
      </c>
      <c r="P1160" s="86">
        <v>43157.869803240741</v>
      </c>
      <c r="Q1160" s="84" t="s">
        <v>4945</v>
      </c>
      <c r="R1160" s="84" t="s">
        <v>5835</v>
      </c>
      <c r="S1160" s="84" t="s">
        <v>260</v>
      </c>
      <c r="T1160" s="84" t="s">
        <v>6274</v>
      </c>
      <c r="U1160" s="84"/>
      <c r="V1160" s="84" t="s">
        <v>7390</v>
      </c>
      <c r="W1160" s="86">
        <v>43157.869803240741</v>
      </c>
      <c r="X1160" s="84" t="s">
        <v>8829</v>
      </c>
      <c r="Y1160" s="84"/>
      <c r="Z1160" s="84"/>
      <c r="AA1160" s="90" t="s">
        <v>10542</v>
      </c>
      <c r="AB1160" s="84"/>
      <c r="AC1160" s="84" t="b">
        <v>0</v>
      </c>
      <c r="AD1160" s="84">
        <v>0</v>
      </c>
      <c r="AE1160" s="90" t="s">
        <v>285</v>
      </c>
      <c r="AF1160" s="84" t="b">
        <v>0</v>
      </c>
      <c r="AG1160" s="84" t="s">
        <v>290</v>
      </c>
      <c r="AH1160" s="84"/>
      <c r="AI1160" s="90" t="s">
        <v>285</v>
      </c>
      <c r="AJ1160" s="84" t="b">
        <v>0</v>
      </c>
      <c r="AK1160" s="84">
        <v>0</v>
      </c>
      <c r="AL1160" s="90" t="s">
        <v>285</v>
      </c>
      <c r="AM1160" s="84" t="s">
        <v>11905</v>
      </c>
      <c r="AN1160" s="84" t="b">
        <v>0</v>
      </c>
      <c r="AO1160" s="90" t="s">
        <v>10542</v>
      </c>
      <c r="AP1160" s="84" t="s">
        <v>179</v>
      </c>
      <c r="AQ1160" s="84">
        <v>0</v>
      </c>
      <c r="AR1160" s="84">
        <v>0</v>
      </c>
      <c r="AS1160" s="84"/>
      <c r="AT1160" s="84"/>
      <c r="AU1160" s="84"/>
      <c r="AV1160" s="84"/>
      <c r="AW1160" s="84"/>
      <c r="AX1160" s="84"/>
      <c r="AY1160" s="84"/>
      <c r="AZ1160" s="84"/>
    </row>
    <row r="1161" spans="1:52" x14ac:dyDescent="0.2">
      <c r="A1161" s="69" t="s">
        <v>2917</v>
      </c>
      <c r="B1161" s="69" t="s">
        <v>3700</v>
      </c>
      <c r="C1161" s="70"/>
      <c r="D1161" s="71"/>
      <c r="E1161" s="72"/>
      <c r="F1161" s="73"/>
      <c r="G1161" s="70"/>
      <c r="H1161" s="74"/>
      <c r="I1161" s="75"/>
      <c r="J1161" s="75"/>
      <c r="K1161" s="36"/>
      <c r="L1161" s="82"/>
      <c r="M1161" s="82"/>
      <c r="N1161" s="77"/>
      <c r="O1161" s="84" t="s">
        <v>255</v>
      </c>
      <c r="P1161" s="86">
        <v>43157.869814814818</v>
      </c>
      <c r="Q1161" s="84" t="s">
        <v>4489</v>
      </c>
      <c r="R1161" s="84"/>
      <c r="S1161" s="84"/>
      <c r="T1161" s="84" t="s">
        <v>6274</v>
      </c>
      <c r="U1161" s="84"/>
      <c r="V1161" s="84" t="s">
        <v>7391</v>
      </c>
      <c r="W1161" s="86">
        <v>43157.869814814818</v>
      </c>
      <c r="X1161" s="84" t="s">
        <v>8830</v>
      </c>
      <c r="Y1161" s="84"/>
      <c r="Z1161" s="84"/>
      <c r="AA1161" s="90" t="s">
        <v>10543</v>
      </c>
      <c r="AB1161" s="84"/>
      <c r="AC1161" s="84" t="b">
        <v>0</v>
      </c>
      <c r="AD1161" s="84">
        <v>0</v>
      </c>
      <c r="AE1161" s="90" t="s">
        <v>285</v>
      </c>
      <c r="AF1161" s="84" t="b">
        <v>0</v>
      </c>
      <c r="AG1161" s="84" t="s">
        <v>673</v>
      </c>
      <c r="AH1161" s="84"/>
      <c r="AI1161" s="90" t="s">
        <v>285</v>
      </c>
      <c r="AJ1161" s="84" t="b">
        <v>0</v>
      </c>
      <c r="AK1161" s="84">
        <v>358</v>
      </c>
      <c r="AL1161" s="90" t="s">
        <v>11425</v>
      </c>
      <c r="AM1161" s="84" t="s">
        <v>296</v>
      </c>
      <c r="AN1161" s="84" t="b">
        <v>0</v>
      </c>
      <c r="AO1161" s="90" t="s">
        <v>11425</v>
      </c>
      <c r="AP1161" s="84" t="s">
        <v>179</v>
      </c>
      <c r="AQ1161" s="84">
        <v>0</v>
      </c>
      <c r="AR1161" s="84">
        <v>0</v>
      </c>
      <c r="AS1161" s="84"/>
      <c r="AT1161" s="84"/>
      <c r="AU1161" s="84"/>
      <c r="AV1161" s="84"/>
      <c r="AW1161" s="84"/>
      <c r="AX1161" s="84"/>
      <c r="AY1161" s="84"/>
      <c r="AZ1161" s="84"/>
    </row>
    <row r="1162" spans="1:52" x14ac:dyDescent="0.2">
      <c r="A1162" s="69" t="s">
        <v>2918</v>
      </c>
      <c r="B1162" s="69" t="s">
        <v>2918</v>
      </c>
      <c r="C1162" s="70"/>
      <c r="D1162" s="71"/>
      <c r="E1162" s="72"/>
      <c r="F1162" s="73"/>
      <c r="G1162" s="70"/>
      <c r="H1162" s="74"/>
      <c r="I1162" s="75"/>
      <c r="J1162" s="75"/>
      <c r="K1162" s="36"/>
      <c r="L1162" s="82"/>
      <c r="M1162" s="82"/>
      <c r="N1162" s="77"/>
      <c r="O1162" s="84" t="s">
        <v>179</v>
      </c>
      <c r="P1162" s="86">
        <v>43157.784085648149</v>
      </c>
      <c r="Q1162" s="84" t="s">
        <v>4946</v>
      </c>
      <c r="R1162" s="84"/>
      <c r="S1162" s="84"/>
      <c r="T1162" s="84" t="s">
        <v>6454</v>
      </c>
      <c r="U1162" s="84"/>
      <c r="V1162" s="84" t="s">
        <v>7392</v>
      </c>
      <c r="W1162" s="86">
        <v>43157.784085648149</v>
      </c>
      <c r="X1162" s="84" t="s">
        <v>8831</v>
      </c>
      <c r="Y1162" s="84"/>
      <c r="Z1162" s="84"/>
      <c r="AA1162" s="90" t="s">
        <v>10544</v>
      </c>
      <c r="AB1162" s="84"/>
      <c r="AC1162" s="84" t="b">
        <v>0</v>
      </c>
      <c r="AD1162" s="84">
        <v>32</v>
      </c>
      <c r="AE1162" s="90" t="s">
        <v>285</v>
      </c>
      <c r="AF1162" s="84" t="b">
        <v>0</v>
      </c>
      <c r="AG1162" s="84" t="s">
        <v>290</v>
      </c>
      <c r="AH1162" s="84"/>
      <c r="AI1162" s="90" t="s">
        <v>285</v>
      </c>
      <c r="AJ1162" s="84" t="b">
        <v>0</v>
      </c>
      <c r="AK1162" s="84">
        <v>16</v>
      </c>
      <c r="AL1162" s="90" t="s">
        <v>285</v>
      </c>
      <c r="AM1162" s="84" t="s">
        <v>296</v>
      </c>
      <c r="AN1162" s="84" t="b">
        <v>0</v>
      </c>
      <c r="AO1162" s="90" t="s">
        <v>10544</v>
      </c>
      <c r="AP1162" s="84" t="s">
        <v>308</v>
      </c>
      <c r="AQ1162" s="84">
        <v>0</v>
      </c>
      <c r="AR1162" s="84">
        <v>0</v>
      </c>
      <c r="AS1162" s="84"/>
      <c r="AT1162" s="84"/>
      <c r="AU1162" s="84"/>
      <c r="AV1162" s="84"/>
      <c r="AW1162" s="84"/>
      <c r="AX1162" s="84"/>
      <c r="AY1162" s="84"/>
      <c r="AZ1162" s="84"/>
    </row>
    <row r="1163" spans="1:52" x14ac:dyDescent="0.2">
      <c r="A1163" s="69" t="s">
        <v>2919</v>
      </c>
      <c r="B1163" s="69" t="s">
        <v>2918</v>
      </c>
      <c r="C1163" s="70"/>
      <c r="D1163" s="71"/>
      <c r="E1163" s="72"/>
      <c r="F1163" s="73"/>
      <c r="G1163" s="70"/>
      <c r="H1163" s="74"/>
      <c r="I1163" s="75"/>
      <c r="J1163" s="75"/>
      <c r="K1163" s="36"/>
      <c r="L1163" s="82"/>
      <c r="M1163" s="82"/>
      <c r="N1163" s="77"/>
      <c r="O1163" s="84" t="s">
        <v>255</v>
      </c>
      <c r="P1163" s="86">
        <v>43157.869884259257</v>
      </c>
      <c r="Q1163" s="84" t="s">
        <v>4471</v>
      </c>
      <c r="R1163" s="84"/>
      <c r="S1163" s="84"/>
      <c r="T1163" s="84" t="s">
        <v>6274</v>
      </c>
      <c r="U1163" s="84"/>
      <c r="V1163" s="84" t="s">
        <v>7393</v>
      </c>
      <c r="W1163" s="86">
        <v>43157.869884259257</v>
      </c>
      <c r="X1163" s="84" t="s">
        <v>8832</v>
      </c>
      <c r="Y1163" s="84"/>
      <c r="Z1163" s="84"/>
      <c r="AA1163" s="90" t="s">
        <v>10545</v>
      </c>
      <c r="AB1163" s="84"/>
      <c r="AC1163" s="84" t="b">
        <v>0</v>
      </c>
      <c r="AD1163" s="84">
        <v>0</v>
      </c>
      <c r="AE1163" s="90" t="s">
        <v>285</v>
      </c>
      <c r="AF1163" s="84" t="b">
        <v>0</v>
      </c>
      <c r="AG1163" s="84" t="s">
        <v>290</v>
      </c>
      <c r="AH1163" s="84"/>
      <c r="AI1163" s="90" t="s">
        <v>285</v>
      </c>
      <c r="AJ1163" s="84" t="b">
        <v>0</v>
      </c>
      <c r="AK1163" s="84">
        <v>16</v>
      </c>
      <c r="AL1163" s="90" t="s">
        <v>10544</v>
      </c>
      <c r="AM1163" s="84" t="s">
        <v>299</v>
      </c>
      <c r="AN1163" s="84" t="b">
        <v>0</v>
      </c>
      <c r="AO1163" s="90" t="s">
        <v>10544</v>
      </c>
      <c r="AP1163" s="84" t="s">
        <v>179</v>
      </c>
      <c r="AQ1163" s="84">
        <v>0</v>
      </c>
      <c r="AR1163" s="84">
        <v>0</v>
      </c>
      <c r="AS1163" s="84"/>
      <c r="AT1163" s="84"/>
      <c r="AU1163" s="84"/>
      <c r="AV1163" s="84"/>
      <c r="AW1163" s="84"/>
      <c r="AX1163" s="84"/>
      <c r="AY1163" s="84"/>
      <c r="AZ1163" s="84"/>
    </row>
    <row r="1164" spans="1:52" x14ac:dyDescent="0.2">
      <c r="A1164" s="69" t="s">
        <v>2920</v>
      </c>
      <c r="B1164" s="69" t="s">
        <v>3574</v>
      </c>
      <c r="C1164" s="70"/>
      <c r="D1164" s="71"/>
      <c r="E1164" s="72"/>
      <c r="F1164" s="73"/>
      <c r="G1164" s="70"/>
      <c r="H1164" s="74"/>
      <c r="I1164" s="75"/>
      <c r="J1164" s="75"/>
      <c r="K1164" s="36"/>
      <c r="L1164" s="82"/>
      <c r="M1164" s="82"/>
      <c r="N1164" s="77"/>
      <c r="O1164" s="84" t="s">
        <v>255</v>
      </c>
      <c r="P1164" s="86">
        <v>43157.86990740741</v>
      </c>
      <c r="Q1164" s="84" t="s">
        <v>4470</v>
      </c>
      <c r="R1164" s="84"/>
      <c r="S1164" s="84"/>
      <c r="T1164" s="84" t="s">
        <v>6326</v>
      </c>
      <c r="U1164" s="84"/>
      <c r="V1164" s="84" t="s">
        <v>7394</v>
      </c>
      <c r="W1164" s="86">
        <v>43157.86990740741</v>
      </c>
      <c r="X1164" s="84" t="s">
        <v>8833</v>
      </c>
      <c r="Y1164" s="84"/>
      <c r="Z1164" s="84"/>
      <c r="AA1164" s="90" t="s">
        <v>10546</v>
      </c>
      <c r="AB1164" s="84"/>
      <c r="AC1164" s="84" t="b">
        <v>0</v>
      </c>
      <c r="AD1164" s="84">
        <v>0</v>
      </c>
      <c r="AE1164" s="90" t="s">
        <v>285</v>
      </c>
      <c r="AF1164" s="84" t="b">
        <v>0</v>
      </c>
      <c r="AG1164" s="84" t="s">
        <v>1654</v>
      </c>
      <c r="AH1164" s="84"/>
      <c r="AI1164" s="90" t="s">
        <v>285</v>
      </c>
      <c r="AJ1164" s="84" t="b">
        <v>0</v>
      </c>
      <c r="AK1164" s="84">
        <v>822</v>
      </c>
      <c r="AL1164" s="90" t="s">
        <v>11282</v>
      </c>
      <c r="AM1164" s="84" t="s">
        <v>295</v>
      </c>
      <c r="AN1164" s="84" t="b">
        <v>0</v>
      </c>
      <c r="AO1164" s="90" t="s">
        <v>11282</v>
      </c>
      <c r="AP1164" s="84" t="s">
        <v>179</v>
      </c>
      <c r="AQ1164" s="84">
        <v>0</v>
      </c>
      <c r="AR1164" s="84">
        <v>0</v>
      </c>
      <c r="AS1164" s="84"/>
      <c r="AT1164" s="84"/>
      <c r="AU1164" s="84"/>
      <c r="AV1164" s="84"/>
      <c r="AW1164" s="84"/>
      <c r="AX1164" s="84"/>
      <c r="AY1164" s="84"/>
      <c r="AZ1164" s="84"/>
    </row>
    <row r="1165" spans="1:52" x14ac:dyDescent="0.2">
      <c r="A1165" s="69" t="s">
        <v>2921</v>
      </c>
      <c r="B1165" s="69" t="s">
        <v>3600</v>
      </c>
      <c r="C1165" s="70"/>
      <c r="D1165" s="71"/>
      <c r="E1165" s="72"/>
      <c r="F1165" s="73"/>
      <c r="G1165" s="70"/>
      <c r="H1165" s="74"/>
      <c r="I1165" s="75"/>
      <c r="J1165" s="75"/>
      <c r="K1165" s="36"/>
      <c r="L1165" s="82"/>
      <c r="M1165" s="82"/>
      <c r="N1165" s="77"/>
      <c r="O1165" s="84" t="s">
        <v>255</v>
      </c>
      <c r="P1165" s="86">
        <v>43157.86991898148</v>
      </c>
      <c r="Q1165" s="84" t="s">
        <v>4394</v>
      </c>
      <c r="R1165" s="84"/>
      <c r="S1165" s="84"/>
      <c r="T1165" s="84" t="s">
        <v>6274</v>
      </c>
      <c r="U1165" s="84"/>
      <c r="V1165" s="84" t="s">
        <v>7395</v>
      </c>
      <c r="W1165" s="86">
        <v>43157.86991898148</v>
      </c>
      <c r="X1165" s="84" t="s">
        <v>8834</v>
      </c>
      <c r="Y1165" s="84"/>
      <c r="Z1165" s="84"/>
      <c r="AA1165" s="90" t="s">
        <v>10547</v>
      </c>
      <c r="AB1165" s="84"/>
      <c r="AC1165" s="84" t="b">
        <v>0</v>
      </c>
      <c r="AD1165" s="84">
        <v>0</v>
      </c>
      <c r="AE1165" s="90" t="s">
        <v>285</v>
      </c>
      <c r="AF1165" s="84" t="b">
        <v>0</v>
      </c>
      <c r="AG1165" s="84" t="s">
        <v>2154</v>
      </c>
      <c r="AH1165" s="84"/>
      <c r="AI1165" s="90" t="s">
        <v>285</v>
      </c>
      <c r="AJ1165" s="84" t="b">
        <v>0</v>
      </c>
      <c r="AK1165" s="84">
        <v>258</v>
      </c>
      <c r="AL1165" s="90" t="s">
        <v>11311</v>
      </c>
      <c r="AM1165" s="84" t="s">
        <v>295</v>
      </c>
      <c r="AN1165" s="84" t="b">
        <v>0</v>
      </c>
      <c r="AO1165" s="90" t="s">
        <v>11311</v>
      </c>
      <c r="AP1165" s="84" t="s">
        <v>179</v>
      </c>
      <c r="AQ1165" s="84">
        <v>0</v>
      </c>
      <c r="AR1165" s="84">
        <v>0</v>
      </c>
      <c r="AS1165" s="84"/>
      <c r="AT1165" s="84"/>
      <c r="AU1165" s="84"/>
      <c r="AV1165" s="84"/>
      <c r="AW1165" s="84"/>
      <c r="AX1165" s="84"/>
      <c r="AY1165" s="84"/>
      <c r="AZ1165" s="84"/>
    </row>
    <row r="1166" spans="1:52" x14ac:dyDescent="0.2">
      <c r="A1166" s="69" t="s">
        <v>2922</v>
      </c>
      <c r="B1166" s="69" t="s">
        <v>2922</v>
      </c>
      <c r="C1166" s="70"/>
      <c r="D1166" s="71"/>
      <c r="E1166" s="72"/>
      <c r="F1166" s="73"/>
      <c r="G1166" s="70"/>
      <c r="H1166" s="74"/>
      <c r="I1166" s="75"/>
      <c r="J1166" s="75"/>
      <c r="K1166" s="36"/>
      <c r="L1166" s="82"/>
      <c r="M1166" s="82"/>
      <c r="N1166" s="77"/>
      <c r="O1166" s="84" t="s">
        <v>179</v>
      </c>
      <c r="P1166" s="86">
        <v>43157.869953703703</v>
      </c>
      <c r="Q1166" s="84" t="s">
        <v>4947</v>
      </c>
      <c r="R1166" s="84" t="s">
        <v>5836</v>
      </c>
      <c r="S1166" s="84" t="s">
        <v>920</v>
      </c>
      <c r="T1166" s="84" t="s">
        <v>6317</v>
      </c>
      <c r="U1166" s="84"/>
      <c r="V1166" s="84" t="s">
        <v>7396</v>
      </c>
      <c r="W1166" s="86">
        <v>43157.869953703703</v>
      </c>
      <c r="X1166" s="84" t="s">
        <v>8835</v>
      </c>
      <c r="Y1166" s="84"/>
      <c r="Z1166" s="84"/>
      <c r="AA1166" s="90" t="s">
        <v>10548</v>
      </c>
      <c r="AB1166" s="84"/>
      <c r="AC1166" s="84" t="b">
        <v>0</v>
      </c>
      <c r="AD1166" s="84">
        <v>0</v>
      </c>
      <c r="AE1166" s="90" t="s">
        <v>285</v>
      </c>
      <c r="AF1166" s="84" t="b">
        <v>0</v>
      </c>
      <c r="AG1166" s="84" t="s">
        <v>290</v>
      </c>
      <c r="AH1166" s="84"/>
      <c r="AI1166" s="90" t="s">
        <v>285</v>
      </c>
      <c r="AJ1166" s="84" t="b">
        <v>0</v>
      </c>
      <c r="AK1166" s="84">
        <v>0</v>
      </c>
      <c r="AL1166" s="90" t="s">
        <v>285</v>
      </c>
      <c r="AM1166" s="84" t="s">
        <v>1010</v>
      </c>
      <c r="AN1166" s="84" t="b">
        <v>0</v>
      </c>
      <c r="AO1166" s="90" t="s">
        <v>10548</v>
      </c>
      <c r="AP1166" s="84" t="s">
        <v>179</v>
      </c>
      <c r="AQ1166" s="84">
        <v>0</v>
      </c>
      <c r="AR1166" s="84">
        <v>0</v>
      </c>
      <c r="AS1166" s="84"/>
      <c r="AT1166" s="84"/>
      <c r="AU1166" s="84"/>
      <c r="AV1166" s="84"/>
      <c r="AW1166" s="84"/>
      <c r="AX1166" s="84"/>
      <c r="AY1166" s="84"/>
      <c r="AZ1166" s="84"/>
    </row>
    <row r="1167" spans="1:52" x14ac:dyDescent="0.2">
      <c r="A1167" s="69" t="s">
        <v>2923</v>
      </c>
      <c r="B1167" s="69" t="s">
        <v>3101</v>
      </c>
      <c r="C1167" s="70"/>
      <c r="D1167" s="71"/>
      <c r="E1167" s="72"/>
      <c r="F1167" s="73"/>
      <c r="G1167" s="70"/>
      <c r="H1167" s="74"/>
      <c r="I1167" s="75"/>
      <c r="J1167" s="75"/>
      <c r="K1167" s="36"/>
      <c r="L1167" s="82"/>
      <c r="M1167" s="82"/>
      <c r="N1167" s="77"/>
      <c r="O1167" s="84" t="s">
        <v>255</v>
      </c>
      <c r="P1167" s="86">
        <v>43157.870011574072</v>
      </c>
      <c r="Q1167" s="84" t="s">
        <v>4503</v>
      </c>
      <c r="R1167" s="84"/>
      <c r="S1167" s="84"/>
      <c r="T1167" s="84" t="s">
        <v>6274</v>
      </c>
      <c r="U1167" s="84"/>
      <c r="V1167" s="84" t="s">
        <v>7397</v>
      </c>
      <c r="W1167" s="86">
        <v>43157.870011574072</v>
      </c>
      <c r="X1167" s="84" t="s">
        <v>8836</v>
      </c>
      <c r="Y1167" s="84"/>
      <c r="Z1167" s="84"/>
      <c r="AA1167" s="90" t="s">
        <v>10549</v>
      </c>
      <c r="AB1167" s="84"/>
      <c r="AC1167" s="84" t="b">
        <v>0</v>
      </c>
      <c r="AD1167" s="84">
        <v>0</v>
      </c>
      <c r="AE1167" s="90" t="s">
        <v>285</v>
      </c>
      <c r="AF1167" s="84" t="b">
        <v>0</v>
      </c>
      <c r="AG1167" s="84" t="s">
        <v>2154</v>
      </c>
      <c r="AH1167" s="84"/>
      <c r="AI1167" s="90" t="s">
        <v>285</v>
      </c>
      <c r="AJ1167" s="84" t="b">
        <v>0</v>
      </c>
      <c r="AK1167" s="84">
        <v>387</v>
      </c>
      <c r="AL1167" s="90" t="s">
        <v>10743</v>
      </c>
      <c r="AM1167" s="84" t="s">
        <v>295</v>
      </c>
      <c r="AN1167" s="84" t="b">
        <v>0</v>
      </c>
      <c r="AO1167" s="90" t="s">
        <v>10743</v>
      </c>
      <c r="AP1167" s="84" t="s">
        <v>179</v>
      </c>
      <c r="AQ1167" s="84">
        <v>0</v>
      </c>
      <c r="AR1167" s="84">
        <v>0</v>
      </c>
      <c r="AS1167" s="84"/>
      <c r="AT1167" s="84"/>
      <c r="AU1167" s="84"/>
      <c r="AV1167" s="84"/>
      <c r="AW1167" s="84"/>
      <c r="AX1167" s="84"/>
      <c r="AY1167" s="84"/>
      <c r="AZ1167" s="84"/>
    </row>
    <row r="1168" spans="1:52" x14ac:dyDescent="0.2">
      <c r="A1168" s="69" t="s">
        <v>2924</v>
      </c>
      <c r="B1168" s="69" t="s">
        <v>2924</v>
      </c>
      <c r="C1168" s="70"/>
      <c r="D1168" s="71"/>
      <c r="E1168" s="72"/>
      <c r="F1168" s="73"/>
      <c r="G1168" s="70"/>
      <c r="H1168" s="74"/>
      <c r="I1168" s="75"/>
      <c r="J1168" s="75"/>
      <c r="K1168" s="36"/>
      <c r="L1168" s="82"/>
      <c r="M1168" s="82"/>
      <c r="N1168" s="77"/>
      <c r="O1168" s="84" t="s">
        <v>179</v>
      </c>
      <c r="P1168" s="86">
        <v>43157.870115740741</v>
      </c>
      <c r="Q1168" s="84" t="s">
        <v>4948</v>
      </c>
      <c r="R1168" s="84"/>
      <c r="S1168" s="84"/>
      <c r="T1168" s="84" t="s">
        <v>6274</v>
      </c>
      <c r="U1168" s="84" t="s">
        <v>6710</v>
      </c>
      <c r="V1168" s="84" t="s">
        <v>6710</v>
      </c>
      <c r="W1168" s="86">
        <v>43157.870115740741</v>
      </c>
      <c r="X1168" s="84" t="s">
        <v>8837</v>
      </c>
      <c r="Y1168" s="84"/>
      <c r="Z1168" s="84"/>
      <c r="AA1168" s="90" t="s">
        <v>10550</v>
      </c>
      <c r="AB1168" s="84"/>
      <c r="AC1168" s="84" t="b">
        <v>0</v>
      </c>
      <c r="AD1168" s="84">
        <v>0</v>
      </c>
      <c r="AE1168" s="90" t="s">
        <v>285</v>
      </c>
      <c r="AF1168" s="84" t="b">
        <v>0</v>
      </c>
      <c r="AG1168" s="84" t="s">
        <v>290</v>
      </c>
      <c r="AH1168" s="84"/>
      <c r="AI1168" s="90" t="s">
        <v>285</v>
      </c>
      <c r="AJ1168" s="84" t="b">
        <v>0</v>
      </c>
      <c r="AK1168" s="84">
        <v>1</v>
      </c>
      <c r="AL1168" s="90" t="s">
        <v>285</v>
      </c>
      <c r="AM1168" s="84" t="s">
        <v>296</v>
      </c>
      <c r="AN1168" s="84" t="b">
        <v>0</v>
      </c>
      <c r="AO1168" s="90" t="s">
        <v>10550</v>
      </c>
      <c r="AP1168" s="84" t="s">
        <v>179</v>
      </c>
      <c r="AQ1168" s="84">
        <v>0</v>
      </c>
      <c r="AR1168" s="84">
        <v>0</v>
      </c>
      <c r="AS1168" s="84"/>
      <c r="AT1168" s="84"/>
      <c r="AU1168" s="84"/>
      <c r="AV1168" s="84"/>
      <c r="AW1168" s="84"/>
      <c r="AX1168" s="84"/>
      <c r="AY1168" s="84"/>
      <c r="AZ1168" s="84"/>
    </row>
    <row r="1169" spans="1:52" x14ac:dyDescent="0.2">
      <c r="A1169" s="69" t="s">
        <v>2925</v>
      </c>
      <c r="B1169" s="69" t="s">
        <v>3817</v>
      </c>
      <c r="C1169" s="70"/>
      <c r="D1169" s="71"/>
      <c r="E1169" s="72"/>
      <c r="F1169" s="73"/>
      <c r="G1169" s="70"/>
      <c r="H1169" s="74"/>
      <c r="I1169" s="75"/>
      <c r="J1169" s="75"/>
      <c r="K1169" s="36"/>
      <c r="L1169" s="82"/>
      <c r="M1169" s="82"/>
      <c r="N1169" s="77"/>
      <c r="O1169" s="84" t="s">
        <v>255</v>
      </c>
      <c r="P1169" s="86">
        <v>43157.870127314818</v>
      </c>
      <c r="Q1169" s="84" t="s">
        <v>4409</v>
      </c>
      <c r="R1169" s="84" t="s">
        <v>5607</v>
      </c>
      <c r="S1169" s="84" t="s">
        <v>6076</v>
      </c>
      <c r="T1169" s="84" t="s">
        <v>6291</v>
      </c>
      <c r="U1169" s="84"/>
      <c r="V1169" s="84" t="s">
        <v>7398</v>
      </c>
      <c r="W1169" s="86">
        <v>43157.870127314818</v>
      </c>
      <c r="X1169" s="84" t="s">
        <v>8838</v>
      </c>
      <c r="Y1169" s="84"/>
      <c r="Z1169" s="84"/>
      <c r="AA1169" s="90" t="s">
        <v>10551</v>
      </c>
      <c r="AB1169" s="84"/>
      <c r="AC1169" s="84" t="b">
        <v>0</v>
      </c>
      <c r="AD1169" s="84">
        <v>0</v>
      </c>
      <c r="AE1169" s="90" t="s">
        <v>285</v>
      </c>
      <c r="AF1169" s="84" t="b">
        <v>0</v>
      </c>
      <c r="AG1169" s="84" t="s">
        <v>290</v>
      </c>
      <c r="AH1169" s="84"/>
      <c r="AI1169" s="90" t="s">
        <v>285</v>
      </c>
      <c r="AJ1169" s="84" t="b">
        <v>0</v>
      </c>
      <c r="AK1169" s="84">
        <v>1818</v>
      </c>
      <c r="AL1169" s="90" t="s">
        <v>11439</v>
      </c>
      <c r="AM1169" s="84" t="s">
        <v>296</v>
      </c>
      <c r="AN1169" s="84" t="b">
        <v>0</v>
      </c>
      <c r="AO1169" s="90" t="s">
        <v>11439</v>
      </c>
      <c r="AP1169" s="84" t="s">
        <v>179</v>
      </c>
      <c r="AQ1169" s="84">
        <v>0</v>
      </c>
      <c r="AR1169" s="84">
        <v>0</v>
      </c>
      <c r="AS1169" s="84"/>
      <c r="AT1169" s="84"/>
      <c r="AU1169" s="84"/>
      <c r="AV1169" s="84"/>
      <c r="AW1169" s="84"/>
      <c r="AX1169" s="84"/>
      <c r="AY1169" s="84"/>
      <c r="AZ1169" s="84"/>
    </row>
    <row r="1170" spans="1:52" x14ac:dyDescent="0.2">
      <c r="A1170" s="69" t="s">
        <v>2925</v>
      </c>
      <c r="B1170" s="69" t="s">
        <v>3818</v>
      </c>
      <c r="C1170" s="70"/>
      <c r="D1170" s="71"/>
      <c r="E1170" s="72"/>
      <c r="F1170" s="73"/>
      <c r="G1170" s="70"/>
      <c r="H1170" s="74"/>
      <c r="I1170" s="75"/>
      <c r="J1170" s="75"/>
      <c r="K1170" s="36"/>
      <c r="L1170" s="82"/>
      <c r="M1170" s="82"/>
      <c r="N1170" s="77"/>
      <c r="O1170" s="84" t="s">
        <v>255</v>
      </c>
      <c r="P1170" s="86">
        <v>43157.870127314818</v>
      </c>
      <c r="Q1170" s="84" t="s">
        <v>4409</v>
      </c>
      <c r="R1170" s="84" t="s">
        <v>5607</v>
      </c>
      <c r="S1170" s="84" t="s">
        <v>6076</v>
      </c>
      <c r="T1170" s="84" t="s">
        <v>6291</v>
      </c>
      <c r="U1170" s="84"/>
      <c r="V1170" s="84" t="s">
        <v>7398</v>
      </c>
      <c r="W1170" s="86">
        <v>43157.870127314818</v>
      </c>
      <c r="X1170" s="84" t="s">
        <v>8838</v>
      </c>
      <c r="Y1170" s="84"/>
      <c r="Z1170" s="84"/>
      <c r="AA1170" s="90" t="s">
        <v>10551</v>
      </c>
      <c r="AB1170" s="84"/>
      <c r="AC1170" s="84" t="b">
        <v>0</v>
      </c>
      <c r="AD1170" s="84">
        <v>0</v>
      </c>
      <c r="AE1170" s="90" t="s">
        <v>285</v>
      </c>
      <c r="AF1170" s="84" t="b">
        <v>0</v>
      </c>
      <c r="AG1170" s="84" t="s">
        <v>290</v>
      </c>
      <c r="AH1170" s="84"/>
      <c r="AI1170" s="90" t="s">
        <v>285</v>
      </c>
      <c r="AJ1170" s="84" t="b">
        <v>0</v>
      </c>
      <c r="AK1170" s="84">
        <v>1818</v>
      </c>
      <c r="AL1170" s="90" t="s">
        <v>11439</v>
      </c>
      <c r="AM1170" s="84" t="s">
        <v>296</v>
      </c>
      <c r="AN1170" s="84" t="b">
        <v>0</v>
      </c>
      <c r="AO1170" s="90" t="s">
        <v>11439</v>
      </c>
      <c r="AP1170" s="84" t="s">
        <v>179</v>
      </c>
      <c r="AQ1170" s="84">
        <v>0</v>
      </c>
      <c r="AR1170" s="84">
        <v>0</v>
      </c>
      <c r="AS1170" s="84"/>
      <c r="AT1170" s="84"/>
      <c r="AU1170" s="84"/>
      <c r="AV1170" s="84"/>
      <c r="AW1170" s="84"/>
      <c r="AX1170" s="84"/>
      <c r="AY1170" s="84"/>
      <c r="AZ1170" s="84"/>
    </row>
    <row r="1171" spans="1:52" x14ac:dyDescent="0.2">
      <c r="A1171" s="69" t="s">
        <v>2925</v>
      </c>
      <c r="B1171" s="69" t="s">
        <v>3712</v>
      </c>
      <c r="C1171" s="70"/>
      <c r="D1171" s="71"/>
      <c r="E1171" s="72"/>
      <c r="F1171" s="73"/>
      <c r="G1171" s="70"/>
      <c r="H1171" s="74"/>
      <c r="I1171" s="75"/>
      <c r="J1171" s="75"/>
      <c r="K1171" s="36"/>
      <c r="L1171" s="82"/>
      <c r="M1171" s="82"/>
      <c r="N1171" s="77"/>
      <c r="O1171" s="84" t="s">
        <v>255</v>
      </c>
      <c r="P1171" s="86">
        <v>43157.870127314818</v>
      </c>
      <c r="Q1171" s="84" t="s">
        <v>4409</v>
      </c>
      <c r="R1171" s="84" t="s">
        <v>5607</v>
      </c>
      <c r="S1171" s="84" t="s">
        <v>6076</v>
      </c>
      <c r="T1171" s="84" t="s">
        <v>6291</v>
      </c>
      <c r="U1171" s="84"/>
      <c r="V1171" s="84" t="s">
        <v>7398</v>
      </c>
      <c r="W1171" s="86">
        <v>43157.870127314818</v>
      </c>
      <c r="X1171" s="84" t="s">
        <v>8838</v>
      </c>
      <c r="Y1171" s="84"/>
      <c r="Z1171" s="84"/>
      <c r="AA1171" s="90" t="s">
        <v>10551</v>
      </c>
      <c r="AB1171" s="84"/>
      <c r="AC1171" s="84" t="b">
        <v>0</v>
      </c>
      <c r="AD1171" s="84">
        <v>0</v>
      </c>
      <c r="AE1171" s="90" t="s">
        <v>285</v>
      </c>
      <c r="AF1171" s="84" t="b">
        <v>0</v>
      </c>
      <c r="AG1171" s="84" t="s">
        <v>290</v>
      </c>
      <c r="AH1171" s="84"/>
      <c r="AI1171" s="90" t="s">
        <v>285</v>
      </c>
      <c r="AJ1171" s="84" t="b">
        <v>0</v>
      </c>
      <c r="AK1171" s="84">
        <v>1818</v>
      </c>
      <c r="AL1171" s="90" t="s">
        <v>11439</v>
      </c>
      <c r="AM1171" s="84" t="s">
        <v>296</v>
      </c>
      <c r="AN1171" s="84" t="b">
        <v>0</v>
      </c>
      <c r="AO1171" s="90" t="s">
        <v>11439</v>
      </c>
      <c r="AP1171" s="84" t="s">
        <v>179</v>
      </c>
      <c r="AQ1171" s="84">
        <v>0</v>
      </c>
      <c r="AR1171" s="84">
        <v>0</v>
      </c>
      <c r="AS1171" s="84"/>
      <c r="AT1171" s="84"/>
      <c r="AU1171" s="84"/>
      <c r="AV1171" s="84"/>
      <c r="AW1171" s="84"/>
      <c r="AX1171" s="84"/>
      <c r="AY1171" s="84"/>
      <c r="AZ1171" s="84"/>
    </row>
    <row r="1172" spans="1:52" x14ac:dyDescent="0.2">
      <c r="A1172" s="69" t="s">
        <v>2926</v>
      </c>
      <c r="B1172" s="69" t="s">
        <v>2926</v>
      </c>
      <c r="C1172" s="70"/>
      <c r="D1172" s="71"/>
      <c r="E1172" s="72"/>
      <c r="F1172" s="73"/>
      <c r="G1172" s="70"/>
      <c r="H1172" s="74"/>
      <c r="I1172" s="75"/>
      <c r="J1172" s="75"/>
      <c r="K1172" s="36"/>
      <c r="L1172" s="82"/>
      <c r="M1172" s="82"/>
      <c r="N1172" s="77"/>
      <c r="O1172" s="84" t="s">
        <v>179</v>
      </c>
      <c r="P1172" s="86">
        <v>43157.870138888888</v>
      </c>
      <c r="Q1172" s="84" t="s">
        <v>4949</v>
      </c>
      <c r="R1172" s="84" t="s">
        <v>5837</v>
      </c>
      <c r="S1172" s="84" t="s">
        <v>273</v>
      </c>
      <c r="T1172" s="84" t="s">
        <v>6455</v>
      </c>
      <c r="U1172" s="84"/>
      <c r="V1172" s="84" t="s">
        <v>7399</v>
      </c>
      <c r="W1172" s="86">
        <v>43157.870138888888</v>
      </c>
      <c r="X1172" s="84" t="s">
        <v>8839</v>
      </c>
      <c r="Y1172" s="84"/>
      <c r="Z1172" s="84"/>
      <c r="AA1172" s="90" t="s">
        <v>10552</v>
      </c>
      <c r="AB1172" s="84"/>
      <c r="AC1172" s="84" t="b">
        <v>0</v>
      </c>
      <c r="AD1172" s="84">
        <v>0</v>
      </c>
      <c r="AE1172" s="90" t="s">
        <v>285</v>
      </c>
      <c r="AF1172" s="84" t="b">
        <v>0</v>
      </c>
      <c r="AG1172" s="84" t="s">
        <v>290</v>
      </c>
      <c r="AH1172" s="84"/>
      <c r="AI1172" s="90" t="s">
        <v>285</v>
      </c>
      <c r="AJ1172" s="84" t="b">
        <v>0</v>
      </c>
      <c r="AK1172" s="84">
        <v>0</v>
      </c>
      <c r="AL1172" s="90" t="s">
        <v>285</v>
      </c>
      <c r="AM1172" s="84" t="s">
        <v>306</v>
      </c>
      <c r="AN1172" s="84" t="b">
        <v>0</v>
      </c>
      <c r="AO1172" s="90" t="s">
        <v>10552</v>
      </c>
      <c r="AP1172" s="84" t="s">
        <v>179</v>
      </c>
      <c r="AQ1172" s="84">
        <v>0</v>
      </c>
      <c r="AR1172" s="84">
        <v>0</v>
      </c>
      <c r="AS1172" s="84"/>
      <c r="AT1172" s="84"/>
      <c r="AU1172" s="84"/>
      <c r="AV1172" s="84"/>
      <c r="AW1172" s="84"/>
      <c r="AX1172" s="84"/>
      <c r="AY1172" s="84"/>
      <c r="AZ1172" s="84"/>
    </row>
    <row r="1173" spans="1:52" x14ac:dyDescent="0.2">
      <c r="A1173" s="69" t="s">
        <v>2927</v>
      </c>
      <c r="B1173" s="69" t="s">
        <v>3817</v>
      </c>
      <c r="C1173" s="70"/>
      <c r="D1173" s="71"/>
      <c r="E1173" s="72"/>
      <c r="F1173" s="73"/>
      <c r="G1173" s="70"/>
      <c r="H1173" s="74"/>
      <c r="I1173" s="75"/>
      <c r="J1173" s="75"/>
      <c r="K1173" s="36"/>
      <c r="L1173" s="82"/>
      <c r="M1173" s="82"/>
      <c r="N1173" s="77"/>
      <c r="O1173" s="84" t="s">
        <v>255</v>
      </c>
      <c r="P1173" s="86">
        <v>43157.870254629626</v>
      </c>
      <c r="Q1173" s="84" t="s">
        <v>4409</v>
      </c>
      <c r="R1173" s="84" t="s">
        <v>5607</v>
      </c>
      <c r="S1173" s="84" t="s">
        <v>6076</v>
      </c>
      <c r="T1173" s="84" t="s">
        <v>6291</v>
      </c>
      <c r="U1173" s="84"/>
      <c r="V1173" s="84" t="s">
        <v>7400</v>
      </c>
      <c r="W1173" s="86">
        <v>43157.870254629626</v>
      </c>
      <c r="X1173" s="84" t="s">
        <v>8840</v>
      </c>
      <c r="Y1173" s="84"/>
      <c r="Z1173" s="84"/>
      <c r="AA1173" s="90" t="s">
        <v>10553</v>
      </c>
      <c r="AB1173" s="84"/>
      <c r="AC1173" s="84" t="b">
        <v>0</v>
      </c>
      <c r="AD1173" s="84">
        <v>0</v>
      </c>
      <c r="AE1173" s="90" t="s">
        <v>285</v>
      </c>
      <c r="AF1173" s="84" t="b">
        <v>0</v>
      </c>
      <c r="AG1173" s="84" t="s">
        <v>290</v>
      </c>
      <c r="AH1173" s="84"/>
      <c r="AI1173" s="90" t="s">
        <v>285</v>
      </c>
      <c r="AJ1173" s="84" t="b">
        <v>0</v>
      </c>
      <c r="AK1173" s="84">
        <v>1818</v>
      </c>
      <c r="AL1173" s="90" t="s">
        <v>11439</v>
      </c>
      <c r="AM1173" s="84" t="s">
        <v>295</v>
      </c>
      <c r="AN1173" s="84" t="b">
        <v>0</v>
      </c>
      <c r="AO1173" s="90" t="s">
        <v>11439</v>
      </c>
      <c r="AP1173" s="84" t="s">
        <v>179</v>
      </c>
      <c r="AQ1173" s="84">
        <v>0</v>
      </c>
      <c r="AR1173" s="84">
        <v>0</v>
      </c>
      <c r="AS1173" s="84"/>
      <c r="AT1173" s="84"/>
      <c r="AU1173" s="84"/>
      <c r="AV1173" s="84"/>
      <c r="AW1173" s="84"/>
      <c r="AX1173" s="84"/>
      <c r="AY1173" s="84"/>
      <c r="AZ1173" s="84"/>
    </row>
    <row r="1174" spans="1:52" x14ac:dyDescent="0.2">
      <c r="A1174" s="69" t="s">
        <v>2927</v>
      </c>
      <c r="B1174" s="69" t="s">
        <v>3818</v>
      </c>
      <c r="C1174" s="70"/>
      <c r="D1174" s="71"/>
      <c r="E1174" s="72"/>
      <c r="F1174" s="73"/>
      <c r="G1174" s="70"/>
      <c r="H1174" s="74"/>
      <c r="I1174" s="75"/>
      <c r="J1174" s="75"/>
      <c r="K1174" s="36"/>
      <c r="L1174" s="82"/>
      <c r="M1174" s="82"/>
      <c r="N1174" s="77"/>
      <c r="O1174" s="84" t="s">
        <v>255</v>
      </c>
      <c r="P1174" s="86">
        <v>43157.870254629626</v>
      </c>
      <c r="Q1174" s="84" t="s">
        <v>4409</v>
      </c>
      <c r="R1174" s="84" t="s">
        <v>5607</v>
      </c>
      <c r="S1174" s="84" t="s">
        <v>6076</v>
      </c>
      <c r="T1174" s="84" t="s">
        <v>6291</v>
      </c>
      <c r="U1174" s="84"/>
      <c r="V1174" s="84" t="s">
        <v>7400</v>
      </c>
      <c r="W1174" s="86">
        <v>43157.870254629626</v>
      </c>
      <c r="X1174" s="84" t="s">
        <v>8840</v>
      </c>
      <c r="Y1174" s="84"/>
      <c r="Z1174" s="84"/>
      <c r="AA1174" s="90" t="s">
        <v>10553</v>
      </c>
      <c r="AB1174" s="84"/>
      <c r="AC1174" s="84" t="b">
        <v>0</v>
      </c>
      <c r="AD1174" s="84">
        <v>0</v>
      </c>
      <c r="AE1174" s="90" t="s">
        <v>285</v>
      </c>
      <c r="AF1174" s="84" t="b">
        <v>0</v>
      </c>
      <c r="AG1174" s="84" t="s">
        <v>290</v>
      </c>
      <c r="AH1174" s="84"/>
      <c r="AI1174" s="90" t="s">
        <v>285</v>
      </c>
      <c r="AJ1174" s="84" t="b">
        <v>0</v>
      </c>
      <c r="AK1174" s="84">
        <v>1818</v>
      </c>
      <c r="AL1174" s="90" t="s">
        <v>11439</v>
      </c>
      <c r="AM1174" s="84" t="s">
        <v>295</v>
      </c>
      <c r="AN1174" s="84" t="b">
        <v>0</v>
      </c>
      <c r="AO1174" s="90" t="s">
        <v>11439</v>
      </c>
      <c r="AP1174" s="84" t="s">
        <v>179</v>
      </c>
      <c r="AQ1174" s="84">
        <v>0</v>
      </c>
      <c r="AR1174" s="84">
        <v>0</v>
      </c>
      <c r="AS1174" s="84"/>
      <c r="AT1174" s="84"/>
      <c r="AU1174" s="84"/>
      <c r="AV1174" s="84"/>
      <c r="AW1174" s="84"/>
      <c r="AX1174" s="84"/>
      <c r="AY1174" s="84"/>
      <c r="AZ1174" s="84"/>
    </row>
    <row r="1175" spans="1:52" x14ac:dyDescent="0.2">
      <c r="A1175" s="69" t="s">
        <v>2927</v>
      </c>
      <c r="B1175" s="69" t="s">
        <v>3712</v>
      </c>
      <c r="C1175" s="70"/>
      <c r="D1175" s="71"/>
      <c r="E1175" s="72"/>
      <c r="F1175" s="73"/>
      <c r="G1175" s="70"/>
      <c r="H1175" s="74"/>
      <c r="I1175" s="75"/>
      <c r="J1175" s="75"/>
      <c r="K1175" s="36"/>
      <c r="L1175" s="82"/>
      <c r="M1175" s="82"/>
      <c r="N1175" s="77"/>
      <c r="O1175" s="84" t="s">
        <v>255</v>
      </c>
      <c r="P1175" s="86">
        <v>43157.870254629626</v>
      </c>
      <c r="Q1175" s="84" t="s">
        <v>4409</v>
      </c>
      <c r="R1175" s="84" t="s">
        <v>5607</v>
      </c>
      <c r="S1175" s="84" t="s">
        <v>6076</v>
      </c>
      <c r="T1175" s="84" t="s">
        <v>6291</v>
      </c>
      <c r="U1175" s="84"/>
      <c r="V1175" s="84" t="s">
        <v>7400</v>
      </c>
      <c r="W1175" s="86">
        <v>43157.870254629626</v>
      </c>
      <c r="X1175" s="84" t="s">
        <v>8840</v>
      </c>
      <c r="Y1175" s="84"/>
      <c r="Z1175" s="84"/>
      <c r="AA1175" s="90" t="s">
        <v>10553</v>
      </c>
      <c r="AB1175" s="84"/>
      <c r="AC1175" s="84" t="b">
        <v>0</v>
      </c>
      <c r="AD1175" s="84">
        <v>0</v>
      </c>
      <c r="AE1175" s="90" t="s">
        <v>285</v>
      </c>
      <c r="AF1175" s="84" t="b">
        <v>0</v>
      </c>
      <c r="AG1175" s="84" t="s">
        <v>290</v>
      </c>
      <c r="AH1175" s="84"/>
      <c r="AI1175" s="90" t="s">
        <v>285</v>
      </c>
      <c r="AJ1175" s="84" t="b">
        <v>0</v>
      </c>
      <c r="AK1175" s="84">
        <v>1818</v>
      </c>
      <c r="AL1175" s="90" t="s">
        <v>11439</v>
      </c>
      <c r="AM1175" s="84" t="s">
        <v>295</v>
      </c>
      <c r="AN1175" s="84" t="b">
        <v>0</v>
      </c>
      <c r="AO1175" s="90" t="s">
        <v>11439</v>
      </c>
      <c r="AP1175" s="84" t="s">
        <v>179</v>
      </c>
      <c r="AQ1175" s="84">
        <v>0</v>
      </c>
      <c r="AR1175" s="84">
        <v>0</v>
      </c>
      <c r="AS1175" s="84"/>
      <c r="AT1175" s="84"/>
      <c r="AU1175" s="84"/>
      <c r="AV1175" s="84"/>
      <c r="AW1175" s="84"/>
      <c r="AX1175" s="84"/>
      <c r="AY1175" s="84"/>
      <c r="AZ1175" s="84"/>
    </row>
    <row r="1176" spans="1:52" x14ac:dyDescent="0.2">
      <c r="A1176" s="69" t="s">
        <v>2928</v>
      </c>
      <c r="B1176" s="69" t="s">
        <v>2928</v>
      </c>
      <c r="C1176" s="70"/>
      <c r="D1176" s="71"/>
      <c r="E1176" s="72"/>
      <c r="F1176" s="73"/>
      <c r="G1176" s="70"/>
      <c r="H1176" s="74"/>
      <c r="I1176" s="75"/>
      <c r="J1176" s="75"/>
      <c r="K1176" s="36"/>
      <c r="L1176" s="82"/>
      <c r="M1176" s="82"/>
      <c r="N1176" s="77"/>
      <c r="O1176" s="84" t="s">
        <v>179</v>
      </c>
      <c r="P1176" s="86">
        <v>43157.870312500003</v>
      </c>
      <c r="Q1176" s="84" t="s">
        <v>4950</v>
      </c>
      <c r="R1176" s="84" t="s">
        <v>5824</v>
      </c>
      <c r="S1176" s="84" t="s">
        <v>6105</v>
      </c>
      <c r="T1176" s="84" t="s">
        <v>6447</v>
      </c>
      <c r="U1176" s="84" t="s">
        <v>6705</v>
      </c>
      <c r="V1176" s="84" t="s">
        <v>6705</v>
      </c>
      <c r="W1176" s="86">
        <v>43157.870312500003</v>
      </c>
      <c r="X1176" s="84" t="s">
        <v>8841</v>
      </c>
      <c r="Y1176" s="84"/>
      <c r="Z1176" s="84"/>
      <c r="AA1176" s="90" t="s">
        <v>10554</v>
      </c>
      <c r="AB1176" s="84"/>
      <c r="AC1176" s="84" t="b">
        <v>0</v>
      </c>
      <c r="AD1176" s="84">
        <v>0</v>
      </c>
      <c r="AE1176" s="90" t="s">
        <v>285</v>
      </c>
      <c r="AF1176" s="84" t="b">
        <v>0</v>
      </c>
      <c r="AG1176" s="84" t="s">
        <v>290</v>
      </c>
      <c r="AH1176" s="84"/>
      <c r="AI1176" s="90" t="s">
        <v>285</v>
      </c>
      <c r="AJ1176" s="84" t="b">
        <v>0</v>
      </c>
      <c r="AK1176" s="84">
        <v>0</v>
      </c>
      <c r="AL1176" s="90" t="s">
        <v>285</v>
      </c>
      <c r="AM1176" s="84" t="s">
        <v>303</v>
      </c>
      <c r="AN1176" s="84" t="b">
        <v>0</v>
      </c>
      <c r="AO1176" s="90" t="s">
        <v>10554</v>
      </c>
      <c r="AP1176" s="84" t="s">
        <v>179</v>
      </c>
      <c r="AQ1176" s="84">
        <v>0</v>
      </c>
      <c r="AR1176" s="84">
        <v>0</v>
      </c>
      <c r="AS1176" s="84"/>
      <c r="AT1176" s="84"/>
      <c r="AU1176" s="84"/>
      <c r="AV1176" s="84"/>
      <c r="AW1176" s="84"/>
      <c r="AX1176" s="84"/>
      <c r="AY1176" s="84"/>
      <c r="AZ1176" s="84"/>
    </row>
    <row r="1177" spans="1:52" x14ac:dyDescent="0.2">
      <c r="A1177" s="69" t="s">
        <v>2929</v>
      </c>
      <c r="B1177" s="69" t="s">
        <v>2929</v>
      </c>
      <c r="C1177" s="70"/>
      <c r="D1177" s="71"/>
      <c r="E1177" s="72"/>
      <c r="F1177" s="73"/>
      <c r="G1177" s="70"/>
      <c r="H1177" s="74"/>
      <c r="I1177" s="75"/>
      <c r="J1177" s="75"/>
      <c r="K1177" s="36"/>
      <c r="L1177" s="82"/>
      <c r="M1177" s="82"/>
      <c r="N1177" s="77"/>
      <c r="O1177" s="84" t="s">
        <v>179</v>
      </c>
      <c r="P1177" s="86">
        <v>43157.852951388886</v>
      </c>
      <c r="Q1177" s="84" t="s">
        <v>4951</v>
      </c>
      <c r="R1177" s="84" t="s">
        <v>5706</v>
      </c>
      <c r="S1177" s="84" t="s">
        <v>918</v>
      </c>
      <c r="T1177" s="84" t="s">
        <v>6274</v>
      </c>
      <c r="U1177" s="84"/>
      <c r="V1177" s="84" t="s">
        <v>7401</v>
      </c>
      <c r="W1177" s="86">
        <v>43157.852951388886</v>
      </c>
      <c r="X1177" s="84" t="s">
        <v>8842</v>
      </c>
      <c r="Y1177" s="84"/>
      <c r="Z1177" s="84"/>
      <c r="AA1177" s="90" t="s">
        <v>10555</v>
      </c>
      <c r="AB1177" s="84"/>
      <c r="AC1177" s="84" t="b">
        <v>0</v>
      </c>
      <c r="AD1177" s="84">
        <v>5</v>
      </c>
      <c r="AE1177" s="90" t="s">
        <v>285</v>
      </c>
      <c r="AF1177" s="84" t="b">
        <v>0</v>
      </c>
      <c r="AG1177" s="84" t="s">
        <v>290</v>
      </c>
      <c r="AH1177" s="84"/>
      <c r="AI1177" s="90" t="s">
        <v>285</v>
      </c>
      <c r="AJ1177" s="84" t="b">
        <v>0</v>
      </c>
      <c r="AK1177" s="84">
        <v>5</v>
      </c>
      <c r="AL1177" s="90" t="s">
        <v>285</v>
      </c>
      <c r="AM1177" s="84" t="s">
        <v>294</v>
      </c>
      <c r="AN1177" s="84" t="b">
        <v>0</v>
      </c>
      <c r="AO1177" s="90" t="s">
        <v>10555</v>
      </c>
      <c r="AP1177" s="84" t="s">
        <v>179</v>
      </c>
      <c r="AQ1177" s="84">
        <v>0</v>
      </c>
      <c r="AR1177" s="84">
        <v>0</v>
      </c>
      <c r="AS1177" s="84"/>
      <c r="AT1177" s="84"/>
      <c r="AU1177" s="84"/>
      <c r="AV1177" s="84"/>
      <c r="AW1177" s="84"/>
      <c r="AX1177" s="84"/>
      <c r="AY1177" s="84"/>
      <c r="AZ1177" s="84"/>
    </row>
    <row r="1178" spans="1:52" x14ac:dyDescent="0.2">
      <c r="A1178" s="69" t="s">
        <v>2930</v>
      </c>
      <c r="B1178" s="69" t="s">
        <v>2929</v>
      </c>
      <c r="C1178" s="70"/>
      <c r="D1178" s="71"/>
      <c r="E1178" s="72"/>
      <c r="F1178" s="73"/>
      <c r="G1178" s="70"/>
      <c r="H1178" s="74"/>
      <c r="I1178" s="75"/>
      <c r="J1178" s="75"/>
      <c r="K1178" s="36"/>
      <c r="L1178" s="82"/>
      <c r="M1178" s="82"/>
      <c r="N1178" s="77"/>
      <c r="O1178" s="84" t="s">
        <v>255</v>
      </c>
      <c r="P1178" s="86">
        <v>43157.870381944442</v>
      </c>
      <c r="Q1178" s="84" t="s">
        <v>4619</v>
      </c>
      <c r="R1178" s="84" t="s">
        <v>5706</v>
      </c>
      <c r="S1178" s="84" t="s">
        <v>918</v>
      </c>
      <c r="T1178" s="84" t="s">
        <v>6274</v>
      </c>
      <c r="U1178" s="84"/>
      <c r="V1178" s="84" t="s">
        <v>7402</v>
      </c>
      <c r="W1178" s="86">
        <v>43157.870381944442</v>
      </c>
      <c r="X1178" s="84" t="s">
        <v>8843</v>
      </c>
      <c r="Y1178" s="84"/>
      <c r="Z1178" s="84"/>
      <c r="AA1178" s="90" t="s">
        <v>10556</v>
      </c>
      <c r="AB1178" s="84"/>
      <c r="AC1178" s="84" t="b">
        <v>0</v>
      </c>
      <c r="AD1178" s="84">
        <v>0</v>
      </c>
      <c r="AE1178" s="90" t="s">
        <v>285</v>
      </c>
      <c r="AF1178" s="84" t="b">
        <v>0</v>
      </c>
      <c r="AG1178" s="84" t="s">
        <v>290</v>
      </c>
      <c r="AH1178" s="84"/>
      <c r="AI1178" s="90" t="s">
        <v>285</v>
      </c>
      <c r="AJ1178" s="84" t="b">
        <v>0</v>
      </c>
      <c r="AK1178" s="84">
        <v>5</v>
      </c>
      <c r="AL1178" s="90" t="s">
        <v>10555</v>
      </c>
      <c r="AM1178" s="84" t="s">
        <v>298</v>
      </c>
      <c r="AN1178" s="84" t="b">
        <v>0</v>
      </c>
      <c r="AO1178" s="90" t="s">
        <v>10555</v>
      </c>
      <c r="AP1178" s="84" t="s">
        <v>179</v>
      </c>
      <c r="AQ1178" s="84">
        <v>0</v>
      </c>
      <c r="AR1178" s="84">
        <v>0</v>
      </c>
      <c r="AS1178" s="84"/>
      <c r="AT1178" s="84"/>
      <c r="AU1178" s="84"/>
      <c r="AV1178" s="84"/>
      <c r="AW1178" s="84"/>
      <c r="AX1178" s="84"/>
      <c r="AY1178" s="84"/>
      <c r="AZ1178" s="84"/>
    </row>
    <row r="1179" spans="1:52" x14ac:dyDescent="0.2">
      <c r="A1179" s="69" t="s">
        <v>2931</v>
      </c>
      <c r="B1179" s="69" t="s">
        <v>226</v>
      </c>
      <c r="C1179" s="70"/>
      <c r="D1179" s="71"/>
      <c r="E1179" s="72"/>
      <c r="F1179" s="73"/>
      <c r="G1179" s="70"/>
      <c r="H1179" s="74"/>
      <c r="I1179" s="75"/>
      <c r="J1179" s="75"/>
      <c r="K1179" s="36"/>
      <c r="L1179" s="82"/>
      <c r="M1179" s="82"/>
      <c r="N1179" s="77"/>
      <c r="O1179" s="84" t="s">
        <v>256</v>
      </c>
      <c r="P1179" s="86">
        <v>43157.870405092595</v>
      </c>
      <c r="Q1179" s="84" t="s">
        <v>4952</v>
      </c>
      <c r="R1179" s="84"/>
      <c r="S1179" s="84"/>
      <c r="T1179" s="84" t="s">
        <v>6456</v>
      </c>
      <c r="U1179" s="84"/>
      <c r="V1179" s="84" t="s">
        <v>7403</v>
      </c>
      <c r="W1179" s="86">
        <v>43157.870405092595</v>
      </c>
      <c r="X1179" s="84" t="s">
        <v>8844</v>
      </c>
      <c r="Y1179" s="84"/>
      <c r="Z1179" s="84"/>
      <c r="AA1179" s="90" t="s">
        <v>10557</v>
      </c>
      <c r="AB1179" s="90" t="s">
        <v>11564</v>
      </c>
      <c r="AC1179" s="84" t="b">
        <v>0</v>
      </c>
      <c r="AD1179" s="84">
        <v>1</v>
      </c>
      <c r="AE1179" s="90" t="s">
        <v>288</v>
      </c>
      <c r="AF1179" s="84" t="b">
        <v>0</v>
      </c>
      <c r="AG1179" s="84" t="s">
        <v>290</v>
      </c>
      <c r="AH1179" s="84"/>
      <c r="AI1179" s="90" t="s">
        <v>285</v>
      </c>
      <c r="AJ1179" s="84" t="b">
        <v>0</v>
      </c>
      <c r="AK1179" s="84">
        <v>0</v>
      </c>
      <c r="AL1179" s="90" t="s">
        <v>285</v>
      </c>
      <c r="AM1179" s="84" t="s">
        <v>295</v>
      </c>
      <c r="AN1179" s="84" t="b">
        <v>0</v>
      </c>
      <c r="AO1179" s="90" t="s">
        <v>11564</v>
      </c>
      <c r="AP1179" s="84" t="s">
        <v>179</v>
      </c>
      <c r="AQ1179" s="84">
        <v>0</v>
      </c>
      <c r="AR1179" s="84">
        <v>0</v>
      </c>
      <c r="AS1179" s="84"/>
      <c r="AT1179" s="84"/>
      <c r="AU1179" s="84"/>
      <c r="AV1179" s="84"/>
      <c r="AW1179" s="84"/>
      <c r="AX1179" s="84"/>
      <c r="AY1179" s="84"/>
      <c r="AZ1179" s="84"/>
    </row>
    <row r="1180" spans="1:52" x14ac:dyDescent="0.2">
      <c r="A1180" s="69" t="s">
        <v>2932</v>
      </c>
      <c r="B1180" s="69" t="s">
        <v>3664</v>
      </c>
      <c r="C1180" s="70"/>
      <c r="D1180" s="71"/>
      <c r="E1180" s="72"/>
      <c r="F1180" s="73"/>
      <c r="G1180" s="70"/>
      <c r="H1180" s="74"/>
      <c r="I1180" s="75"/>
      <c r="J1180" s="75"/>
      <c r="K1180" s="36"/>
      <c r="L1180" s="82"/>
      <c r="M1180" s="82"/>
      <c r="N1180" s="77"/>
      <c r="O1180" s="84" t="s">
        <v>255</v>
      </c>
      <c r="P1180" s="86">
        <v>43157.870416666665</v>
      </c>
      <c r="Q1180" s="84" t="s">
        <v>4853</v>
      </c>
      <c r="R1180" s="84" t="s">
        <v>5799</v>
      </c>
      <c r="S1180" s="84" t="s">
        <v>258</v>
      </c>
      <c r="T1180" s="84" t="s">
        <v>6274</v>
      </c>
      <c r="U1180" s="84"/>
      <c r="V1180" s="84" t="s">
        <v>7404</v>
      </c>
      <c r="W1180" s="86">
        <v>43157.870416666665</v>
      </c>
      <c r="X1180" s="84" t="s">
        <v>8845</v>
      </c>
      <c r="Y1180" s="84"/>
      <c r="Z1180" s="84"/>
      <c r="AA1180" s="90" t="s">
        <v>10558</v>
      </c>
      <c r="AB1180" s="84"/>
      <c r="AC1180" s="84" t="b">
        <v>0</v>
      </c>
      <c r="AD1180" s="84">
        <v>0</v>
      </c>
      <c r="AE1180" s="90" t="s">
        <v>285</v>
      </c>
      <c r="AF1180" s="84" t="b">
        <v>1</v>
      </c>
      <c r="AG1180" s="84" t="s">
        <v>290</v>
      </c>
      <c r="AH1180" s="84"/>
      <c r="AI1180" s="90" t="s">
        <v>11855</v>
      </c>
      <c r="AJ1180" s="84" t="b">
        <v>0</v>
      </c>
      <c r="AK1180" s="84">
        <v>6</v>
      </c>
      <c r="AL1180" s="90" t="s">
        <v>11386</v>
      </c>
      <c r="AM1180" s="84" t="s">
        <v>296</v>
      </c>
      <c r="AN1180" s="84" t="b">
        <v>0</v>
      </c>
      <c r="AO1180" s="90" t="s">
        <v>11386</v>
      </c>
      <c r="AP1180" s="84" t="s">
        <v>179</v>
      </c>
      <c r="AQ1180" s="84">
        <v>0</v>
      </c>
      <c r="AR1180" s="84">
        <v>0</v>
      </c>
      <c r="AS1180" s="84"/>
      <c r="AT1180" s="84"/>
      <c r="AU1180" s="84"/>
      <c r="AV1180" s="84"/>
      <c r="AW1180" s="84"/>
      <c r="AX1180" s="84"/>
      <c r="AY1180" s="84"/>
      <c r="AZ1180" s="84"/>
    </row>
    <row r="1181" spans="1:52" x14ac:dyDescent="0.2">
      <c r="A1181" s="69" t="s">
        <v>2933</v>
      </c>
      <c r="B1181" s="69" t="s">
        <v>4015</v>
      </c>
      <c r="C1181" s="70"/>
      <c r="D1181" s="71"/>
      <c r="E1181" s="72"/>
      <c r="F1181" s="73"/>
      <c r="G1181" s="70"/>
      <c r="H1181" s="74"/>
      <c r="I1181" s="75"/>
      <c r="J1181" s="75"/>
      <c r="K1181" s="36"/>
      <c r="L1181" s="82"/>
      <c r="M1181" s="82"/>
      <c r="N1181" s="77"/>
      <c r="O1181" s="84" t="s">
        <v>256</v>
      </c>
      <c r="P1181" s="86">
        <v>43157.870509259257</v>
      </c>
      <c r="Q1181" s="84" t="s">
        <v>4953</v>
      </c>
      <c r="R1181" s="84"/>
      <c r="S1181" s="84"/>
      <c r="T1181" s="84" t="s">
        <v>6274</v>
      </c>
      <c r="U1181" s="84"/>
      <c r="V1181" s="84" t="s">
        <v>7405</v>
      </c>
      <c r="W1181" s="86">
        <v>43157.870509259257</v>
      </c>
      <c r="X1181" s="84" t="s">
        <v>8846</v>
      </c>
      <c r="Y1181" s="84"/>
      <c r="Z1181" s="84"/>
      <c r="AA1181" s="90" t="s">
        <v>10559</v>
      </c>
      <c r="AB1181" s="90" t="s">
        <v>11565</v>
      </c>
      <c r="AC1181" s="84" t="b">
        <v>0</v>
      </c>
      <c r="AD1181" s="84">
        <v>1</v>
      </c>
      <c r="AE1181" s="90" t="s">
        <v>11730</v>
      </c>
      <c r="AF1181" s="84" t="b">
        <v>0</v>
      </c>
      <c r="AG1181" s="84" t="s">
        <v>292</v>
      </c>
      <c r="AH1181" s="84"/>
      <c r="AI1181" s="90" t="s">
        <v>285</v>
      </c>
      <c r="AJ1181" s="84" t="b">
        <v>0</v>
      </c>
      <c r="AK1181" s="84">
        <v>0</v>
      </c>
      <c r="AL1181" s="90" t="s">
        <v>285</v>
      </c>
      <c r="AM1181" s="84" t="s">
        <v>295</v>
      </c>
      <c r="AN1181" s="84" t="b">
        <v>0</v>
      </c>
      <c r="AO1181" s="90" t="s">
        <v>11565</v>
      </c>
      <c r="AP1181" s="84" t="s">
        <v>179</v>
      </c>
      <c r="AQ1181" s="84">
        <v>0</v>
      </c>
      <c r="AR1181" s="84">
        <v>0</v>
      </c>
      <c r="AS1181" s="84"/>
      <c r="AT1181" s="84"/>
      <c r="AU1181" s="84"/>
      <c r="AV1181" s="84"/>
      <c r="AW1181" s="84"/>
      <c r="AX1181" s="84"/>
      <c r="AY1181" s="84"/>
      <c r="AZ1181" s="84"/>
    </row>
    <row r="1182" spans="1:52" x14ac:dyDescent="0.2">
      <c r="A1182" s="69" t="s">
        <v>2934</v>
      </c>
      <c r="B1182" s="69" t="s">
        <v>2944</v>
      </c>
      <c r="C1182" s="70"/>
      <c r="D1182" s="71"/>
      <c r="E1182" s="72"/>
      <c r="F1182" s="73"/>
      <c r="G1182" s="70"/>
      <c r="H1182" s="74"/>
      <c r="I1182" s="75"/>
      <c r="J1182" s="75"/>
      <c r="K1182" s="36"/>
      <c r="L1182" s="82"/>
      <c r="M1182" s="82"/>
      <c r="N1182" s="77"/>
      <c r="O1182" s="84" t="s">
        <v>255</v>
      </c>
      <c r="P1182" s="86">
        <v>43157.870520833334</v>
      </c>
      <c r="Q1182" s="84" t="s">
        <v>4954</v>
      </c>
      <c r="R1182" s="84" t="s">
        <v>5684</v>
      </c>
      <c r="S1182" s="84" t="s">
        <v>6104</v>
      </c>
      <c r="T1182" s="84" t="s">
        <v>6274</v>
      </c>
      <c r="U1182" s="84"/>
      <c r="V1182" s="84" t="s">
        <v>7406</v>
      </c>
      <c r="W1182" s="86">
        <v>43157.870520833334</v>
      </c>
      <c r="X1182" s="84" t="s">
        <v>8847</v>
      </c>
      <c r="Y1182" s="84"/>
      <c r="Z1182" s="84"/>
      <c r="AA1182" s="90" t="s">
        <v>10560</v>
      </c>
      <c r="AB1182" s="84"/>
      <c r="AC1182" s="84" t="b">
        <v>0</v>
      </c>
      <c r="AD1182" s="84">
        <v>0</v>
      </c>
      <c r="AE1182" s="90" t="s">
        <v>285</v>
      </c>
      <c r="AF1182" s="84" t="b">
        <v>0</v>
      </c>
      <c r="AG1182" s="84" t="s">
        <v>291</v>
      </c>
      <c r="AH1182" s="84"/>
      <c r="AI1182" s="90" t="s">
        <v>285</v>
      </c>
      <c r="AJ1182" s="84" t="b">
        <v>0</v>
      </c>
      <c r="AK1182" s="84">
        <v>14</v>
      </c>
      <c r="AL1182" s="90" t="s">
        <v>10571</v>
      </c>
      <c r="AM1182" s="84" t="s">
        <v>295</v>
      </c>
      <c r="AN1182" s="84" t="b">
        <v>0</v>
      </c>
      <c r="AO1182" s="90" t="s">
        <v>10571</v>
      </c>
      <c r="AP1182" s="84" t="s">
        <v>179</v>
      </c>
      <c r="AQ1182" s="84">
        <v>0</v>
      </c>
      <c r="AR1182" s="84">
        <v>0</v>
      </c>
      <c r="AS1182" s="84"/>
      <c r="AT1182" s="84"/>
      <c r="AU1182" s="84"/>
      <c r="AV1182" s="84"/>
      <c r="AW1182" s="84"/>
      <c r="AX1182" s="84"/>
      <c r="AY1182" s="84"/>
      <c r="AZ1182" s="84"/>
    </row>
    <row r="1183" spans="1:52" x14ac:dyDescent="0.2">
      <c r="A1183" s="69" t="s">
        <v>2935</v>
      </c>
      <c r="B1183" s="69" t="s">
        <v>4016</v>
      </c>
      <c r="C1183" s="70"/>
      <c r="D1183" s="71"/>
      <c r="E1183" s="72"/>
      <c r="F1183" s="73"/>
      <c r="G1183" s="70"/>
      <c r="H1183" s="74"/>
      <c r="I1183" s="75"/>
      <c r="J1183" s="75"/>
      <c r="K1183" s="36"/>
      <c r="L1183" s="82"/>
      <c r="M1183" s="82"/>
      <c r="N1183" s="77"/>
      <c r="O1183" s="84" t="s">
        <v>255</v>
      </c>
      <c r="P1183" s="86">
        <v>43157.87054398148</v>
      </c>
      <c r="Q1183" s="84" t="s">
        <v>4955</v>
      </c>
      <c r="R1183" s="84"/>
      <c r="S1183" s="84"/>
      <c r="T1183" s="84" t="s">
        <v>6274</v>
      </c>
      <c r="U1183" s="84"/>
      <c r="V1183" s="84" t="s">
        <v>7407</v>
      </c>
      <c r="W1183" s="86">
        <v>43157.87054398148</v>
      </c>
      <c r="X1183" s="84" t="s">
        <v>8848</v>
      </c>
      <c r="Y1183" s="84"/>
      <c r="Z1183" s="84"/>
      <c r="AA1183" s="90" t="s">
        <v>10561</v>
      </c>
      <c r="AB1183" s="90" t="s">
        <v>11566</v>
      </c>
      <c r="AC1183" s="84" t="b">
        <v>0</v>
      </c>
      <c r="AD1183" s="84">
        <v>0</v>
      </c>
      <c r="AE1183" s="90" t="s">
        <v>11731</v>
      </c>
      <c r="AF1183" s="84" t="b">
        <v>0</v>
      </c>
      <c r="AG1183" s="84" t="s">
        <v>290</v>
      </c>
      <c r="AH1183" s="84"/>
      <c r="AI1183" s="90" t="s">
        <v>285</v>
      </c>
      <c r="AJ1183" s="84" t="b">
        <v>0</v>
      </c>
      <c r="AK1183" s="84">
        <v>0</v>
      </c>
      <c r="AL1183" s="90" t="s">
        <v>285</v>
      </c>
      <c r="AM1183" s="84" t="s">
        <v>296</v>
      </c>
      <c r="AN1183" s="84" t="b">
        <v>0</v>
      </c>
      <c r="AO1183" s="90" t="s">
        <v>11566</v>
      </c>
      <c r="AP1183" s="84" t="s">
        <v>179</v>
      </c>
      <c r="AQ1183" s="84">
        <v>0</v>
      </c>
      <c r="AR1183" s="84">
        <v>0</v>
      </c>
      <c r="AS1183" s="84"/>
      <c r="AT1183" s="84"/>
      <c r="AU1183" s="84"/>
      <c r="AV1183" s="84"/>
      <c r="AW1183" s="84"/>
      <c r="AX1183" s="84"/>
      <c r="AY1183" s="84"/>
      <c r="AZ1183" s="84"/>
    </row>
    <row r="1184" spans="1:52" x14ac:dyDescent="0.2">
      <c r="A1184" s="69" t="s">
        <v>2935</v>
      </c>
      <c r="B1184" s="69" t="s">
        <v>4017</v>
      </c>
      <c r="C1184" s="70"/>
      <c r="D1184" s="71"/>
      <c r="E1184" s="72"/>
      <c r="F1184" s="73"/>
      <c r="G1184" s="70"/>
      <c r="H1184" s="74"/>
      <c r="I1184" s="75"/>
      <c r="J1184" s="75"/>
      <c r="K1184" s="36"/>
      <c r="L1184" s="82"/>
      <c r="M1184" s="82"/>
      <c r="N1184" s="77"/>
      <c r="O1184" s="84" t="s">
        <v>256</v>
      </c>
      <c r="P1184" s="86">
        <v>43157.87054398148</v>
      </c>
      <c r="Q1184" s="84" t="s">
        <v>4955</v>
      </c>
      <c r="R1184" s="84"/>
      <c r="S1184" s="84"/>
      <c r="T1184" s="84" t="s">
        <v>6274</v>
      </c>
      <c r="U1184" s="84"/>
      <c r="V1184" s="84" t="s">
        <v>7407</v>
      </c>
      <c r="W1184" s="86">
        <v>43157.87054398148</v>
      </c>
      <c r="X1184" s="84" t="s">
        <v>8848</v>
      </c>
      <c r="Y1184" s="84"/>
      <c r="Z1184" s="84"/>
      <c r="AA1184" s="90" t="s">
        <v>10561</v>
      </c>
      <c r="AB1184" s="90" t="s">
        <v>11566</v>
      </c>
      <c r="AC1184" s="84" t="b">
        <v>0</v>
      </c>
      <c r="AD1184" s="84">
        <v>0</v>
      </c>
      <c r="AE1184" s="90" t="s">
        <v>11731</v>
      </c>
      <c r="AF1184" s="84" t="b">
        <v>0</v>
      </c>
      <c r="AG1184" s="84" t="s">
        <v>290</v>
      </c>
      <c r="AH1184" s="84"/>
      <c r="AI1184" s="90" t="s">
        <v>285</v>
      </c>
      <c r="AJ1184" s="84" t="b">
        <v>0</v>
      </c>
      <c r="AK1184" s="84">
        <v>0</v>
      </c>
      <c r="AL1184" s="90" t="s">
        <v>285</v>
      </c>
      <c r="AM1184" s="84" t="s">
        <v>296</v>
      </c>
      <c r="AN1184" s="84" t="b">
        <v>0</v>
      </c>
      <c r="AO1184" s="90" t="s">
        <v>11566</v>
      </c>
      <c r="AP1184" s="84" t="s">
        <v>179</v>
      </c>
      <c r="AQ1184" s="84">
        <v>0</v>
      </c>
      <c r="AR1184" s="84">
        <v>0</v>
      </c>
      <c r="AS1184" s="84"/>
      <c r="AT1184" s="84"/>
      <c r="AU1184" s="84"/>
      <c r="AV1184" s="84"/>
      <c r="AW1184" s="84"/>
      <c r="AX1184" s="84"/>
      <c r="AY1184" s="84"/>
      <c r="AZ1184" s="84"/>
    </row>
    <row r="1185" spans="1:52" x14ac:dyDescent="0.2">
      <c r="A1185" s="69" t="s">
        <v>2936</v>
      </c>
      <c r="B1185" s="69" t="s">
        <v>2936</v>
      </c>
      <c r="C1185" s="70"/>
      <c r="D1185" s="71"/>
      <c r="E1185" s="72"/>
      <c r="F1185" s="73"/>
      <c r="G1185" s="70"/>
      <c r="H1185" s="74"/>
      <c r="I1185" s="75"/>
      <c r="J1185" s="75"/>
      <c r="K1185" s="36"/>
      <c r="L1185" s="82"/>
      <c r="M1185" s="82"/>
      <c r="N1185" s="77"/>
      <c r="O1185" s="84" t="s">
        <v>179</v>
      </c>
      <c r="P1185" s="86">
        <v>43157.866111111114</v>
      </c>
      <c r="Q1185" s="84" t="s">
        <v>4956</v>
      </c>
      <c r="R1185" s="84" t="s">
        <v>5838</v>
      </c>
      <c r="S1185" s="84" t="s">
        <v>263</v>
      </c>
      <c r="T1185" s="84" t="s">
        <v>6457</v>
      </c>
      <c r="U1185" s="84"/>
      <c r="V1185" s="84" t="s">
        <v>7408</v>
      </c>
      <c r="W1185" s="86">
        <v>43157.866111111114</v>
      </c>
      <c r="X1185" s="84" t="s">
        <v>8849</v>
      </c>
      <c r="Y1185" s="84"/>
      <c r="Z1185" s="84"/>
      <c r="AA1185" s="90" t="s">
        <v>10562</v>
      </c>
      <c r="AB1185" s="84"/>
      <c r="AC1185" s="84" t="b">
        <v>0</v>
      </c>
      <c r="AD1185" s="84">
        <v>0</v>
      </c>
      <c r="AE1185" s="90" t="s">
        <v>285</v>
      </c>
      <c r="AF1185" s="84" t="b">
        <v>0</v>
      </c>
      <c r="AG1185" s="84" t="s">
        <v>1005</v>
      </c>
      <c r="AH1185" s="84"/>
      <c r="AI1185" s="90" t="s">
        <v>285</v>
      </c>
      <c r="AJ1185" s="84" t="b">
        <v>0</v>
      </c>
      <c r="AK1185" s="84">
        <v>0</v>
      </c>
      <c r="AL1185" s="90" t="s">
        <v>285</v>
      </c>
      <c r="AM1185" s="84" t="s">
        <v>301</v>
      </c>
      <c r="AN1185" s="84" t="b">
        <v>0</v>
      </c>
      <c r="AO1185" s="90" t="s">
        <v>10562</v>
      </c>
      <c r="AP1185" s="84" t="s">
        <v>179</v>
      </c>
      <c r="AQ1185" s="84">
        <v>0</v>
      </c>
      <c r="AR1185" s="84">
        <v>0</v>
      </c>
      <c r="AS1185" s="84"/>
      <c r="AT1185" s="84"/>
      <c r="AU1185" s="84"/>
      <c r="AV1185" s="84"/>
      <c r="AW1185" s="84"/>
      <c r="AX1185" s="84"/>
      <c r="AY1185" s="84"/>
      <c r="AZ1185" s="84"/>
    </row>
    <row r="1186" spans="1:52" x14ac:dyDescent="0.2">
      <c r="A1186" s="69" t="s">
        <v>2936</v>
      </c>
      <c r="B1186" s="69" t="s">
        <v>2936</v>
      </c>
      <c r="C1186" s="70"/>
      <c r="D1186" s="71"/>
      <c r="E1186" s="72"/>
      <c r="F1186" s="73"/>
      <c r="G1186" s="70"/>
      <c r="H1186" s="74"/>
      <c r="I1186" s="75"/>
      <c r="J1186" s="75"/>
      <c r="K1186" s="36"/>
      <c r="L1186" s="82"/>
      <c r="M1186" s="82"/>
      <c r="N1186" s="77"/>
      <c r="O1186" s="84" t="s">
        <v>179</v>
      </c>
      <c r="P1186" s="86">
        <v>43157.870578703703</v>
      </c>
      <c r="Q1186" s="84" t="s">
        <v>4957</v>
      </c>
      <c r="R1186" s="84" t="s">
        <v>5839</v>
      </c>
      <c r="S1186" s="84" t="s">
        <v>263</v>
      </c>
      <c r="T1186" s="84" t="s">
        <v>6457</v>
      </c>
      <c r="U1186" s="84"/>
      <c r="V1186" s="84" t="s">
        <v>7408</v>
      </c>
      <c r="W1186" s="86">
        <v>43157.870578703703</v>
      </c>
      <c r="X1186" s="84" t="s">
        <v>8850</v>
      </c>
      <c r="Y1186" s="84"/>
      <c r="Z1186" s="84"/>
      <c r="AA1186" s="90" t="s">
        <v>10563</v>
      </c>
      <c r="AB1186" s="84"/>
      <c r="AC1186" s="84" t="b">
        <v>0</v>
      </c>
      <c r="AD1186" s="84">
        <v>0</v>
      </c>
      <c r="AE1186" s="90" t="s">
        <v>285</v>
      </c>
      <c r="AF1186" s="84" t="b">
        <v>0</v>
      </c>
      <c r="AG1186" s="84" t="s">
        <v>1005</v>
      </c>
      <c r="AH1186" s="84"/>
      <c r="AI1186" s="90" t="s">
        <v>285</v>
      </c>
      <c r="AJ1186" s="84" t="b">
        <v>0</v>
      </c>
      <c r="AK1186" s="84">
        <v>0</v>
      </c>
      <c r="AL1186" s="90" t="s">
        <v>285</v>
      </c>
      <c r="AM1186" s="84" t="s">
        <v>301</v>
      </c>
      <c r="AN1186" s="84" t="b">
        <v>0</v>
      </c>
      <c r="AO1186" s="90" t="s">
        <v>10563</v>
      </c>
      <c r="AP1186" s="84" t="s">
        <v>179</v>
      </c>
      <c r="AQ1186" s="84">
        <v>0</v>
      </c>
      <c r="AR1186" s="84">
        <v>0</v>
      </c>
      <c r="AS1186" s="84"/>
      <c r="AT1186" s="84"/>
      <c r="AU1186" s="84"/>
      <c r="AV1186" s="84"/>
      <c r="AW1186" s="84"/>
      <c r="AX1186" s="84"/>
      <c r="AY1186" s="84"/>
      <c r="AZ1186" s="84"/>
    </row>
    <row r="1187" spans="1:52" x14ac:dyDescent="0.2">
      <c r="A1187" s="69" t="s">
        <v>2937</v>
      </c>
      <c r="B1187" s="69" t="s">
        <v>2225</v>
      </c>
      <c r="C1187" s="70"/>
      <c r="D1187" s="71"/>
      <c r="E1187" s="72"/>
      <c r="F1187" s="73"/>
      <c r="G1187" s="70"/>
      <c r="H1187" s="74"/>
      <c r="I1187" s="75"/>
      <c r="J1187" s="75"/>
      <c r="K1187" s="36"/>
      <c r="L1187" s="82"/>
      <c r="M1187" s="82"/>
      <c r="N1187" s="77"/>
      <c r="O1187" s="84" t="s">
        <v>255</v>
      </c>
      <c r="P1187" s="86">
        <v>43157.870682870373</v>
      </c>
      <c r="Q1187" s="84" t="s">
        <v>4958</v>
      </c>
      <c r="R1187" s="84"/>
      <c r="S1187" s="84"/>
      <c r="T1187" s="84" t="s">
        <v>6458</v>
      </c>
      <c r="U1187" s="84"/>
      <c r="V1187" s="84" t="s">
        <v>7409</v>
      </c>
      <c r="W1187" s="86">
        <v>43157.870682870373</v>
      </c>
      <c r="X1187" s="84" t="s">
        <v>8851</v>
      </c>
      <c r="Y1187" s="84"/>
      <c r="Z1187" s="84"/>
      <c r="AA1187" s="90" t="s">
        <v>10564</v>
      </c>
      <c r="AB1187" s="84"/>
      <c r="AC1187" s="84" t="b">
        <v>0</v>
      </c>
      <c r="AD1187" s="84">
        <v>0</v>
      </c>
      <c r="AE1187" s="90" t="s">
        <v>285</v>
      </c>
      <c r="AF1187" s="84" t="b">
        <v>0</v>
      </c>
      <c r="AG1187" s="84" t="s">
        <v>1005</v>
      </c>
      <c r="AH1187" s="84"/>
      <c r="AI1187" s="90" t="s">
        <v>285</v>
      </c>
      <c r="AJ1187" s="84" t="b">
        <v>0</v>
      </c>
      <c r="AK1187" s="84">
        <v>132</v>
      </c>
      <c r="AL1187" s="90" t="s">
        <v>9776</v>
      </c>
      <c r="AM1187" s="84" t="s">
        <v>294</v>
      </c>
      <c r="AN1187" s="84" t="b">
        <v>0</v>
      </c>
      <c r="AO1187" s="90" t="s">
        <v>9776</v>
      </c>
      <c r="AP1187" s="84" t="s">
        <v>179</v>
      </c>
      <c r="AQ1187" s="84">
        <v>0</v>
      </c>
      <c r="AR1187" s="84">
        <v>0</v>
      </c>
      <c r="AS1187" s="84"/>
      <c r="AT1187" s="84"/>
      <c r="AU1187" s="84"/>
      <c r="AV1187" s="84"/>
      <c r="AW1187" s="84"/>
      <c r="AX1187" s="84"/>
      <c r="AY1187" s="84"/>
      <c r="AZ1187" s="84"/>
    </row>
    <row r="1188" spans="1:52" x14ac:dyDescent="0.2">
      <c r="A1188" s="69" t="s">
        <v>2938</v>
      </c>
      <c r="B1188" s="69" t="s">
        <v>3574</v>
      </c>
      <c r="C1188" s="70"/>
      <c r="D1188" s="71"/>
      <c r="E1188" s="72"/>
      <c r="F1188" s="73"/>
      <c r="G1188" s="70"/>
      <c r="H1188" s="74"/>
      <c r="I1188" s="75"/>
      <c r="J1188" s="75"/>
      <c r="K1188" s="36"/>
      <c r="L1188" s="82"/>
      <c r="M1188" s="82"/>
      <c r="N1188" s="77"/>
      <c r="O1188" s="84" t="s">
        <v>255</v>
      </c>
      <c r="P1188" s="86">
        <v>43157.870729166665</v>
      </c>
      <c r="Q1188" s="84" t="s">
        <v>4470</v>
      </c>
      <c r="R1188" s="84"/>
      <c r="S1188" s="84"/>
      <c r="T1188" s="84" t="s">
        <v>6326</v>
      </c>
      <c r="U1188" s="84"/>
      <c r="V1188" s="84" t="s">
        <v>7410</v>
      </c>
      <c r="W1188" s="86">
        <v>43157.870729166665</v>
      </c>
      <c r="X1188" s="84" t="s">
        <v>8852</v>
      </c>
      <c r="Y1188" s="84"/>
      <c r="Z1188" s="84"/>
      <c r="AA1188" s="90" t="s">
        <v>10565</v>
      </c>
      <c r="AB1188" s="84"/>
      <c r="AC1188" s="84" t="b">
        <v>0</v>
      </c>
      <c r="AD1188" s="84">
        <v>0</v>
      </c>
      <c r="AE1188" s="90" t="s">
        <v>285</v>
      </c>
      <c r="AF1188" s="84" t="b">
        <v>0</v>
      </c>
      <c r="AG1188" s="84" t="s">
        <v>1654</v>
      </c>
      <c r="AH1188" s="84"/>
      <c r="AI1188" s="90" t="s">
        <v>285</v>
      </c>
      <c r="AJ1188" s="84" t="b">
        <v>0</v>
      </c>
      <c r="AK1188" s="84">
        <v>822</v>
      </c>
      <c r="AL1188" s="90" t="s">
        <v>11282</v>
      </c>
      <c r="AM1188" s="84" t="s">
        <v>295</v>
      </c>
      <c r="AN1188" s="84" t="b">
        <v>0</v>
      </c>
      <c r="AO1188" s="90" t="s">
        <v>11282</v>
      </c>
      <c r="AP1188" s="84" t="s">
        <v>179</v>
      </c>
      <c r="AQ1188" s="84">
        <v>0</v>
      </c>
      <c r="AR1188" s="84">
        <v>0</v>
      </c>
      <c r="AS1188" s="84"/>
      <c r="AT1188" s="84"/>
      <c r="AU1188" s="84"/>
      <c r="AV1188" s="84"/>
      <c r="AW1188" s="84"/>
      <c r="AX1188" s="84"/>
      <c r="AY1188" s="84"/>
      <c r="AZ1188" s="84"/>
    </row>
    <row r="1189" spans="1:52" x14ac:dyDescent="0.2">
      <c r="A1189" s="69" t="s">
        <v>2939</v>
      </c>
      <c r="B1189" s="69" t="s">
        <v>3714</v>
      </c>
      <c r="C1189" s="70"/>
      <c r="D1189" s="71"/>
      <c r="E1189" s="72"/>
      <c r="F1189" s="73"/>
      <c r="G1189" s="70"/>
      <c r="H1189" s="74"/>
      <c r="I1189" s="75"/>
      <c r="J1189" s="75"/>
      <c r="K1189" s="36"/>
      <c r="L1189" s="82"/>
      <c r="M1189" s="82"/>
      <c r="N1189" s="77"/>
      <c r="O1189" s="84" t="s">
        <v>255</v>
      </c>
      <c r="P1189" s="86">
        <v>43157.870729166665</v>
      </c>
      <c r="Q1189" s="84" t="s">
        <v>4474</v>
      </c>
      <c r="R1189" s="84"/>
      <c r="S1189" s="84"/>
      <c r="T1189" s="84" t="s">
        <v>6274</v>
      </c>
      <c r="U1189" s="84"/>
      <c r="V1189" s="84" t="s">
        <v>7411</v>
      </c>
      <c r="W1189" s="86">
        <v>43157.870729166665</v>
      </c>
      <c r="X1189" s="84" t="s">
        <v>8853</v>
      </c>
      <c r="Y1189" s="84"/>
      <c r="Z1189" s="84"/>
      <c r="AA1189" s="90" t="s">
        <v>10566</v>
      </c>
      <c r="AB1189" s="84"/>
      <c r="AC1189" s="84" t="b">
        <v>0</v>
      </c>
      <c r="AD1189" s="84">
        <v>0</v>
      </c>
      <c r="AE1189" s="90" t="s">
        <v>285</v>
      </c>
      <c r="AF1189" s="84" t="b">
        <v>0</v>
      </c>
      <c r="AG1189" s="84" t="s">
        <v>290</v>
      </c>
      <c r="AH1189" s="84"/>
      <c r="AI1189" s="90" t="s">
        <v>285</v>
      </c>
      <c r="AJ1189" s="84" t="b">
        <v>0</v>
      </c>
      <c r="AK1189" s="84">
        <v>168</v>
      </c>
      <c r="AL1189" s="90" t="s">
        <v>11442</v>
      </c>
      <c r="AM1189" s="84" t="s">
        <v>295</v>
      </c>
      <c r="AN1189" s="84" t="b">
        <v>0</v>
      </c>
      <c r="AO1189" s="90" t="s">
        <v>11442</v>
      </c>
      <c r="AP1189" s="84" t="s">
        <v>179</v>
      </c>
      <c r="AQ1189" s="84">
        <v>0</v>
      </c>
      <c r="AR1189" s="84">
        <v>0</v>
      </c>
      <c r="AS1189" s="84"/>
      <c r="AT1189" s="84"/>
      <c r="AU1189" s="84"/>
      <c r="AV1189" s="84"/>
      <c r="AW1189" s="84"/>
      <c r="AX1189" s="84"/>
      <c r="AY1189" s="84"/>
      <c r="AZ1189" s="84"/>
    </row>
    <row r="1190" spans="1:52" x14ac:dyDescent="0.2">
      <c r="A1190" s="69" t="s">
        <v>2940</v>
      </c>
      <c r="B1190" s="69" t="s">
        <v>3150</v>
      </c>
      <c r="C1190" s="70"/>
      <c r="D1190" s="71"/>
      <c r="E1190" s="72"/>
      <c r="F1190" s="73"/>
      <c r="G1190" s="70"/>
      <c r="H1190" s="74"/>
      <c r="I1190" s="75"/>
      <c r="J1190" s="75"/>
      <c r="K1190" s="36"/>
      <c r="L1190" s="82"/>
      <c r="M1190" s="82"/>
      <c r="N1190" s="77"/>
      <c r="O1190" s="84" t="s">
        <v>255</v>
      </c>
      <c r="P1190" s="86">
        <v>43157.870775462965</v>
      </c>
      <c r="Q1190" s="84" t="s">
        <v>4935</v>
      </c>
      <c r="R1190" s="84" t="s">
        <v>5831</v>
      </c>
      <c r="S1190" s="84" t="s">
        <v>2012</v>
      </c>
      <c r="T1190" s="84" t="s">
        <v>6451</v>
      </c>
      <c r="U1190" s="84"/>
      <c r="V1190" s="84" t="s">
        <v>7412</v>
      </c>
      <c r="W1190" s="86">
        <v>43157.870775462965</v>
      </c>
      <c r="X1190" s="84" t="s">
        <v>8854</v>
      </c>
      <c r="Y1190" s="84"/>
      <c r="Z1190" s="84"/>
      <c r="AA1190" s="90" t="s">
        <v>10567</v>
      </c>
      <c r="AB1190" s="84"/>
      <c r="AC1190" s="84" t="b">
        <v>0</v>
      </c>
      <c r="AD1190" s="84">
        <v>0</v>
      </c>
      <c r="AE1190" s="90" t="s">
        <v>285</v>
      </c>
      <c r="AF1190" s="84" t="b">
        <v>0</v>
      </c>
      <c r="AG1190" s="84" t="s">
        <v>290</v>
      </c>
      <c r="AH1190" s="84"/>
      <c r="AI1190" s="90" t="s">
        <v>285</v>
      </c>
      <c r="AJ1190" s="84" t="b">
        <v>0</v>
      </c>
      <c r="AK1190" s="84">
        <v>3</v>
      </c>
      <c r="AL1190" s="90" t="s">
        <v>10797</v>
      </c>
      <c r="AM1190" s="84" t="s">
        <v>296</v>
      </c>
      <c r="AN1190" s="84" t="b">
        <v>0</v>
      </c>
      <c r="AO1190" s="90" t="s">
        <v>10797</v>
      </c>
      <c r="AP1190" s="84" t="s">
        <v>179</v>
      </c>
      <c r="AQ1190" s="84">
        <v>0</v>
      </c>
      <c r="AR1190" s="84">
        <v>0</v>
      </c>
      <c r="AS1190" s="84"/>
      <c r="AT1190" s="84"/>
      <c r="AU1190" s="84"/>
      <c r="AV1190" s="84"/>
      <c r="AW1190" s="84"/>
      <c r="AX1190" s="84"/>
      <c r="AY1190" s="84"/>
      <c r="AZ1190" s="84"/>
    </row>
    <row r="1191" spans="1:52" x14ac:dyDescent="0.2">
      <c r="A1191" s="69" t="s">
        <v>2941</v>
      </c>
      <c r="B1191" s="69" t="s">
        <v>4018</v>
      </c>
      <c r="C1191" s="70"/>
      <c r="D1191" s="71"/>
      <c r="E1191" s="72"/>
      <c r="F1191" s="73"/>
      <c r="G1191" s="70"/>
      <c r="H1191" s="74"/>
      <c r="I1191" s="75"/>
      <c r="J1191" s="75"/>
      <c r="K1191" s="36"/>
      <c r="L1191" s="82"/>
      <c r="M1191" s="82"/>
      <c r="N1191" s="77"/>
      <c r="O1191" s="84" t="s">
        <v>255</v>
      </c>
      <c r="P1191" s="86">
        <v>43157.62972222222</v>
      </c>
      <c r="Q1191" s="84" t="s">
        <v>4959</v>
      </c>
      <c r="R1191" s="84" t="s">
        <v>5840</v>
      </c>
      <c r="S1191" s="84" t="s">
        <v>258</v>
      </c>
      <c r="T1191" s="84" t="s">
        <v>6459</v>
      </c>
      <c r="U1191" s="84"/>
      <c r="V1191" s="84" t="s">
        <v>7413</v>
      </c>
      <c r="W1191" s="86">
        <v>43157.62972222222</v>
      </c>
      <c r="X1191" s="84" t="s">
        <v>8855</v>
      </c>
      <c r="Y1191" s="84"/>
      <c r="Z1191" s="84"/>
      <c r="AA1191" s="90" t="s">
        <v>10568</v>
      </c>
      <c r="AB1191" s="84"/>
      <c r="AC1191" s="84" t="b">
        <v>0</v>
      </c>
      <c r="AD1191" s="84">
        <v>0</v>
      </c>
      <c r="AE1191" s="90" t="s">
        <v>285</v>
      </c>
      <c r="AF1191" s="84" t="b">
        <v>1</v>
      </c>
      <c r="AG1191" s="84" t="s">
        <v>292</v>
      </c>
      <c r="AH1191" s="84"/>
      <c r="AI1191" s="90" t="s">
        <v>11861</v>
      </c>
      <c r="AJ1191" s="84" t="b">
        <v>0</v>
      </c>
      <c r="AK1191" s="84">
        <v>1</v>
      </c>
      <c r="AL1191" s="90" t="s">
        <v>285</v>
      </c>
      <c r="AM1191" s="84" t="s">
        <v>296</v>
      </c>
      <c r="AN1191" s="84" t="b">
        <v>0</v>
      </c>
      <c r="AO1191" s="90" t="s">
        <v>10568</v>
      </c>
      <c r="AP1191" s="84" t="s">
        <v>308</v>
      </c>
      <c r="AQ1191" s="84">
        <v>0</v>
      </c>
      <c r="AR1191" s="84">
        <v>0</v>
      </c>
      <c r="AS1191" s="84"/>
      <c r="AT1191" s="84"/>
      <c r="AU1191" s="84"/>
      <c r="AV1191" s="84"/>
      <c r="AW1191" s="84"/>
      <c r="AX1191" s="84"/>
      <c r="AY1191" s="84"/>
      <c r="AZ1191" s="84"/>
    </row>
    <row r="1192" spans="1:52" x14ac:dyDescent="0.2">
      <c r="A1192" s="69" t="s">
        <v>2942</v>
      </c>
      <c r="B1192" s="69" t="s">
        <v>4018</v>
      </c>
      <c r="C1192" s="70"/>
      <c r="D1192" s="71"/>
      <c r="E1192" s="72"/>
      <c r="F1192" s="73"/>
      <c r="G1192" s="70"/>
      <c r="H1192" s="74"/>
      <c r="I1192" s="75"/>
      <c r="J1192" s="75"/>
      <c r="K1192" s="36"/>
      <c r="L1192" s="82"/>
      <c r="M1192" s="82"/>
      <c r="N1192" s="77"/>
      <c r="O1192" s="84" t="s">
        <v>255</v>
      </c>
      <c r="P1192" s="86">
        <v>43157.870775462965</v>
      </c>
      <c r="Q1192" s="84" t="s">
        <v>4960</v>
      </c>
      <c r="R1192" s="84"/>
      <c r="S1192" s="84"/>
      <c r="T1192" s="84" t="s">
        <v>6459</v>
      </c>
      <c r="U1192" s="84"/>
      <c r="V1192" s="84" t="s">
        <v>7414</v>
      </c>
      <c r="W1192" s="86">
        <v>43157.870775462965</v>
      </c>
      <c r="X1192" s="84" t="s">
        <v>8856</v>
      </c>
      <c r="Y1192" s="84"/>
      <c r="Z1192" s="84"/>
      <c r="AA1192" s="90" t="s">
        <v>10569</v>
      </c>
      <c r="AB1192" s="84"/>
      <c r="AC1192" s="84" t="b">
        <v>0</v>
      </c>
      <c r="AD1192" s="84">
        <v>0</v>
      </c>
      <c r="AE1192" s="90" t="s">
        <v>285</v>
      </c>
      <c r="AF1192" s="84" t="b">
        <v>1</v>
      </c>
      <c r="AG1192" s="84" t="s">
        <v>292</v>
      </c>
      <c r="AH1192" s="84"/>
      <c r="AI1192" s="90" t="s">
        <v>11861</v>
      </c>
      <c r="AJ1192" s="84" t="b">
        <v>0</v>
      </c>
      <c r="AK1192" s="84">
        <v>1</v>
      </c>
      <c r="AL1192" s="90" t="s">
        <v>10568</v>
      </c>
      <c r="AM1192" s="84" t="s">
        <v>294</v>
      </c>
      <c r="AN1192" s="84" t="b">
        <v>0</v>
      </c>
      <c r="AO1192" s="90" t="s">
        <v>10568</v>
      </c>
      <c r="AP1192" s="84" t="s">
        <v>179</v>
      </c>
      <c r="AQ1192" s="84">
        <v>0</v>
      </c>
      <c r="AR1192" s="84">
        <v>0</v>
      </c>
      <c r="AS1192" s="84"/>
      <c r="AT1192" s="84"/>
      <c r="AU1192" s="84"/>
      <c r="AV1192" s="84"/>
      <c r="AW1192" s="84"/>
      <c r="AX1192" s="84"/>
      <c r="AY1192" s="84"/>
      <c r="AZ1192" s="84"/>
    </row>
    <row r="1193" spans="1:52" x14ac:dyDescent="0.2">
      <c r="A1193" s="69" t="s">
        <v>2941</v>
      </c>
      <c r="B1193" s="69" t="s">
        <v>4019</v>
      </c>
      <c r="C1193" s="70"/>
      <c r="D1193" s="71"/>
      <c r="E1193" s="72"/>
      <c r="F1193" s="73"/>
      <c r="G1193" s="70"/>
      <c r="H1193" s="74"/>
      <c r="I1193" s="75"/>
      <c r="J1193" s="75"/>
      <c r="K1193" s="36"/>
      <c r="L1193" s="82"/>
      <c r="M1193" s="82"/>
      <c r="N1193" s="77"/>
      <c r="O1193" s="84" t="s">
        <v>255</v>
      </c>
      <c r="P1193" s="86">
        <v>43157.62972222222</v>
      </c>
      <c r="Q1193" s="84" t="s">
        <v>4959</v>
      </c>
      <c r="R1193" s="84" t="s">
        <v>5840</v>
      </c>
      <c r="S1193" s="84" t="s">
        <v>258</v>
      </c>
      <c r="T1193" s="84" t="s">
        <v>6459</v>
      </c>
      <c r="U1193" s="84"/>
      <c r="V1193" s="84" t="s">
        <v>7413</v>
      </c>
      <c r="W1193" s="86">
        <v>43157.62972222222</v>
      </c>
      <c r="X1193" s="84" t="s">
        <v>8855</v>
      </c>
      <c r="Y1193" s="84"/>
      <c r="Z1193" s="84"/>
      <c r="AA1193" s="90" t="s">
        <v>10568</v>
      </c>
      <c r="AB1193" s="84"/>
      <c r="AC1193" s="84" t="b">
        <v>0</v>
      </c>
      <c r="AD1193" s="84">
        <v>0</v>
      </c>
      <c r="AE1193" s="90" t="s">
        <v>285</v>
      </c>
      <c r="AF1193" s="84" t="b">
        <v>1</v>
      </c>
      <c r="AG1193" s="84" t="s">
        <v>292</v>
      </c>
      <c r="AH1193" s="84"/>
      <c r="AI1193" s="90" t="s">
        <v>11861</v>
      </c>
      <c r="AJ1193" s="84" t="b">
        <v>0</v>
      </c>
      <c r="AK1193" s="84">
        <v>1</v>
      </c>
      <c r="AL1193" s="90" t="s">
        <v>285</v>
      </c>
      <c r="AM1193" s="84" t="s">
        <v>296</v>
      </c>
      <c r="AN1193" s="84" t="b">
        <v>0</v>
      </c>
      <c r="AO1193" s="90" t="s">
        <v>10568</v>
      </c>
      <c r="AP1193" s="84" t="s">
        <v>308</v>
      </c>
      <c r="AQ1193" s="84">
        <v>0</v>
      </c>
      <c r="AR1193" s="84">
        <v>0</v>
      </c>
      <c r="AS1193" s="84"/>
      <c r="AT1193" s="84"/>
      <c r="AU1193" s="84"/>
      <c r="AV1193" s="84"/>
      <c r="AW1193" s="84"/>
      <c r="AX1193" s="84"/>
      <c r="AY1193" s="84"/>
      <c r="AZ1193" s="84"/>
    </row>
    <row r="1194" spans="1:52" x14ac:dyDescent="0.2">
      <c r="A1194" s="69" t="s">
        <v>2942</v>
      </c>
      <c r="B1194" s="69" t="s">
        <v>4019</v>
      </c>
      <c r="C1194" s="70"/>
      <c r="D1194" s="71"/>
      <c r="E1194" s="72"/>
      <c r="F1194" s="73"/>
      <c r="G1194" s="70"/>
      <c r="H1194" s="74"/>
      <c r="I1194" s="75"/>
      <c r="J1194" s="75"/>
      <c r="K1194" s="36"/>
      <c r="L1194" s="82"/>
      <c r="M1194" s="82"/>
      <c r="N1194" s="77"/>
      <c r="O1194" s="84" t="s">
        <v>255</v>
      </c>
      <c r="P1194" s="86">
        <v>43157.870775462965</v>
      </c>
      <c r="Q1194" s="84" t="s">
        <v>4960</v>
      </c>
      <c r="R1194" s="84"/>
      <c r="S1194" s="84"/>
      <c r="T1194" s="84" t="s">
        <v>6459</v>
      </c>
      <c r="U1194" s="84"/>
      <c r="V1194" s="84" t="s">
        <v>7414</v>
      </c>
      <c r="W1194" s="86">
        <v>43157.870775462965</v>
      </c>
      <c r="X1194" s="84" t="s">
        <v>8856</v>
      </c>
      <c r="Y1194" s="84"/>
      <c r="Z1194" s="84"/>
      <c r="AA1194" s="90" t="s">
        <v>10569</v>
      </c>
      <c r="AB1194" s="84"/>
      <c r="AC1194" s="84" t="b">
        <v>0</v>
      </c>
      <c r="AD1194" s="84">
        <v>0</v>
      </c>
      <c r="AE1194" s="90" t="s">
        <v>285</v>
      </c>
      <c r="AF1194" s="84" t="b">
        <v>1</v>
      </c>
      <c r="AG1194" s="84" t="s">
        <v>292</v>
      </c>
      <c r="AH1194" s="84"/>
      <c r="AI1194" s="90" t="s">
        <v>11861</v>
      </c>
      <c r="AJ1194" s="84" t="b">
        <v>0</v>
      </c>
      <c r="AK1194" s="84">
        <v>1</v>
      </c>
      <c r="AL1194" s="90" t="s">
        <v>10568</v>
      </c>
      <c r="AM1194" s="84" t="s">
        <v>294</v>
      </c>
      <c r="AN1194" s="84" t="b">
        <v>0</v>
      </c>
      <c r="AO1194" s="90" t="s">
        <v>10568</v>
      </c>
      <c r="AP1194" s="84" t="s">
        <v>179</v>
      </c>
      <c r="AQ1194" s="84">
        <v>0</v>
      </c>
      <c r="AR1194" s="84">
        <v>0</v>
      </c>
      <c r="AS1194" s="84"/>
      <c r="AT1194" s="84"/>
      <c r="AU1194" s="84"/>
      <c r="AV1194" s="84"/>
      <c r="AW1194" s="84"/>
      <c r="AX1194" s="84"/>
      <c r="AY1194" s="84"/>
      <c r="AZ1194" s="84"/>
    </row>
    <row r="1195" spans="1:52" x14ac:dyDescent="0.2">
      <c r="A1195" s="69" t="s">
        <v>2941</v>
      </c>
      <c r="B1195" s="69" t="s">
        <v>4020</v>
      </c>
      <c r="C1195" s="70"/>
      <c r="D1195" s="71"/>
      <c r="E1195" s="72"/>
      <c r="F1195" s="73"/>
      <c r="G1195" s="70"/>
      <c r="H1195" s="74"/>
      <c r="I1195" s="75"/>
      <c r="J1195" s="75"/>
      <c r="K1195" s="36"/>
      <c r="L1195" s="82"/>
      <c r="M1195" s="82"/>
      <c r="N1195" s="77"/>
      <c r="O1195" s="84" t="s">
        <v>255</v>
      </c>
      <c r="P1195" s="86">
        <v>43157.62972222222</v>
      </c>
      <c r="Q1195" s="84" t="s">
        <v>4959</v>
      </c>
      <c r="R1195" s="84" t="s">
        <v>5840</v>
      </c>
      <c r="S1195" s="84" t="s">
        <v>258</v>
      </c>
      <c r="T1195" s="84" t="s">
        <v>6459</v>
      </c>
      <c r="U1195" s="84"/>
      <c r="V1195" s="84" t="s">
        <v>7413</v>
      </c>
      <c r="W1195" s="86">
        <v>43157.62972222222</v>
      </c>
      <c r="X1195" s="84" t="s">
        <v>8855</v>
      </c>
      <c r="Y1195" s="84"/>
      <c r="Z1195" s="84"/>
      <c r="AA1195" s="90" t="s">
        <v>10568</v>
      </c>
      <c r="AB1195" s="84"/>
      <c r="AC1195" s="84" t="b">
        <v>0</v>
      </c>
      <c r="AD1195" s="84">
        <v>0</v>
      </c>
      <c r="AE1195" s="90" t="s">
        <v>285</v>
      </c>
      <c r="AF1195" s="84" t="b">
        <v>1</v>
      </c>
      <c r="AG1195" s="84" t="s">
        <v>292</v>
      </c>
      <c r="AH1195" s="84"/>
      <c r="AI1195" s="90" t="s">
        <v>11861</v>
      </c>
      <c r="AJ1195" s="84" t="b">
        <v>0</v>
      </c>
      <c r="AK1195" s="84">
        <v>1</v>
      </c>
      <c r="AL1195" s="90" t="s">
        <v>285</v>
      </c>
      <c r="AM1195" s="84" t="s">
        <v>296</v>
      </c>
      <c r="AN1195" s="84" t="b">
        <v>0</v>
      </c>
      <c r="AO1195" s="90" t="s">
        <v>10568</v>
      </c>
      <c r="AP1195" s="84" t="s">
        <v>308</v>
      </c>
      <c r="AQ1195" s="84">
        <v>0</v>
      </c>
      <c r="AR1195" s="84">
        <v>0</v>
      </c>
      <c r="AS1195" s="84"/>
      <c r="AT1195" s="84"/>
      <c r="AU1195" s="84"/>
      <c r="AV1195" s="84"/>
      <c r="AW1195" s="84"/>
      <c r="AX1195" s="84"/>
      <c r="AY1195" s="84"/>
      <c r="AZ1195" s="84"/>
    </row>
    <row r="1196" spans="1:52" x14ac:dyDescent="0.2">
      <c r="A1196" s="69" t="s">
        <v>2942</v>
      </c>
      <c r="B1196" s="69" t="s">
        <v>4020</v>
      </c>
      <c r="C1196" s="70"/>
      <c r="D1196" s="71"/>
      <c r="E1196" s="72"/>
      <c r="F1196" s="73"/>
      <c r="G1196" s="70"/>
      <c r="H1196" s="74"/>
      <c r="I1196" s="75"/>
      <c r="J1196" s="75"/>
      <c r="K1196" s="36"/>
      <c r="L1196" s="82"/>
      <c r="M1196" s="82"/>
      <c r="N1196" s="77"/>
      <c r="O1196" s="84" t="s">
        <v>255</v>
      </c>
      <c r="P1196" s="86">
        <v>43157.870775462965</v>
      </c>
      <c r="Q1196" s="84" t="s">
        <v>4960</v>
      </c>
      <c r="R1196" s="84"/>
      <c r="S1196" s="84"/>
      <c r="T1196" s="84" t="s">
        <v>6459</v>
      </c>
      <c r="U1196" s="84"/>
      <c r="V1196" s="84" t="s">
        <v>7414</v>
      </c>
      <c r="W1196" s="86">
        <v>43157.870775462965</v>
      </c>
      <c r="X1196" s="84" t="s">
        <v>8856</v>
      </c>
      <c r="Y1196" s="84"/>
      <c r="Z1196" s="84"/>
      <c r="AA1196" s="90" t="s">
        <v>10569</v>
      </c>
      <c r="AB1196" s="84"/>
      <c r="AC1196" s="84" t="b">
        <v>0</v>
      </c>
      <c r="AD1196" s="84">
        <v>0</v>
      </c>
      <c r="AE1196" s="90" t="s">
        <v>285</v>
      </c>
      <c r="AF1196" s="84" t="b">
        <v>1</v>
      </c>
      <c r="AG1196" s="84" t="s">
        <v>292</v>
      </c>
      <c r="AH1196" s="84"/>
      <c r="AI1196" s="90" t="s">
        <v>11861</v>
      </c>
      <c r="AJ1196" s="84" t="b">
        <v>0</v>
      </c>
      <c r="AK1196" s="84">
        <v>1</v>
      </c>
      <c r="AL1196" s="90" t="s">
        <v>10568</v>
      </c>
      <c r="AM1196" s="84" t="s">
        <v>294</v>
      </c>
      <c r="AN1196" s="84" t="b">
        <v>0</v>
      </c>
      <c r="AO1196" s="90" t="s">
        <v>10568</v>
      </c>
      <c r="AP1196" s="84" t="s">
        <v>179</v>
      </c>
      <c r="AQ1196" s="84">
        <v>0</v>
      </c>
      <c r="AR1196" s="84">
        <v>0</v>
      </c>
      <c r="AS1196" s="84"/>
      <c r="AT1196" s="84"/>
      <c r="AU1196" s="84"/>
      <c r="AV1196" s="84"/>
      <c r="AW1196" s="84"/>
      <c r="AX1196" s="84"/>
      <c r="AY1196" s="84"/>
      <c r="AZ1196" s="84"/>
    </row>
    <row r="1197" spans="1:52" x14ac:dyDescent="0.2">
      <c r="A1197" s="69" t="s">
        <v>2941</v>
      </c>
      <c r="B1197" s="69" t="s">
        <v>4021</v>
      </c>
      <c r="C1197" s="70"/>
      <c r="D1197" s="71"/>
      <c r="E1197" s="72"/>
      <c r="F1197" s="73"/>
      <c r="G1197" s="70"/>
      <c r="H1197" s="74"/>
      <c r="I1197" s="75"/>
      <c r="J1197" s="75"/>
      <c r="K1197" s="36"/>
      <c r="L1197" s="82"/>
      <c r="M1197" s="82"/>
      <c r="N1197" s="77"/>
      <c r="O1197" s="84" t="s">
        <v>255</v>
      </c>
      <c r="P1197" s="86">
        <v>43157.62972222222</v>
      </c>
      <c r="Q1197" s="84" t="s">
        <v>4959</v>
      </c>
      <c r="R1197" s="84" t="s">
        <v>5840</v>
      </c>
      <c r="S1197" s="84" t="s">
        <v>258</v>
      </c>
      <c r="T1197" s="84" t="s">
        <v>6459</v>
      </c>
      <c r="U1197" s="84"/>
      <c r="V1197" s="84" t="s">
        <v>7413</v>
      </c>
      <c r="W1197" s="86">
        <v>43157.62972222222</v>
      </c>
      <c r="X1197" s="84" t="s">
        <v>8855</v>
      </c>
      <c r="Y1197" s="84"/>
      <c r="Z1197" s="84"/>
      <c r="AA1197" s="90" t="s">
        <v>10568</v>
      </c>
      <c r="AB1197" s="84"/>
      <c r="AC1197" s="84" t="b">
        <v>0</v>
      </c>
      <c r="AD1197" s="84">
        <v>0</v>
      </c>
      <c r="AE1197" s="90" t="s">
        <v>285</v>
      </c>
      <c r="AF1197" s="84" t="b">
        <v>1</v>
      </c>
      <c r="AG1197" s="84" t="s">
        <v>292</v>
      </c>
      <c r="AH1197" s="84"/>
      <c r="AI1197" s="90" t="s">
        <v>11861</v>
      </c>
      <c r="AJ1197" s="84" t="b">
        <v>0</v>
      </c>
      <c r="AK1197" s="84">
        <v>1</v>
      </c>
      <c r="AL1197" s="90" t="s">
        <v>285</v>
      </c>
      <c r="AM1197" s="84" t="s">
        <v>296</v>
      </c>
      <c r="AN1197" s="84" t="b">
        <v>0</v>
      </c>
      <c r="AO1197" s="90" t="s">
        <v>10568</v>
      </c>
      <c r="AP1197" s="84" t="s">
        <v>308</v>
      </c>
      <c r="AQ1197" s="84">
        <v>0</v>
      </c>
      <c r="AR1197" s="84">
        <v>0</v>
      </c>
      <c r="AS1197" s="84"/>
      <c r="AT1197" s="84"/>
      <c r="AU1197" s="84"/>
      <c r="AV1197" s="84"/>
      <c r="AW1197" s="84"/>
      <c r="AX1197" s="84"/>
      <c r="AY1197" s="84"/>
      <c r="AZ1197" s="84"/>
    </row>
    <row r="1198" spans="1:52" x14ac:dyDescent="0.2">
      <c r="A1198" s="69" t="s">
        <v>2942</v>
      </c>
      <c r="B1198" s="69" t="s">
        <v>4021</v>
      </c>
      <c r="C1198" s="70"/>
      <c r="D1198" s="71"/>
      <c r="E1198" s="72"/>
      <c r="F1198" s="73"/>
      <c r="G1198" s="70"/>
      <c r="H1198" s="74"/>
      <c r="I1198" s="75"/>
      <c r="J1198" s="75"/>
      <c r="K1198" s="36"/>
      <c r="L1198" s="82"/>
      <c r="M1198" s="82"/>
      <c r="N1198" s="77"/>
      <c r="O1198" s="84" t="s">
        <v>255</v>
      </c>
      <c r="P1198" s="86">
        <v>43157.870775462965</v>
      </c>
      <c r="Q1198" s="84" t="s">
        <v>4960</v>
      </c>
      <c r="R1198" s="84"/>
      <c r="S1198" s="84"/>
      <c r="T1198" s="84" t="s">
        <v>6459</v>
      </c>
      <c r="U1198" s="84"/>
      <c r="V1198" s="84" t="s">
        <v>7414</v>
      </c>
      <c r="W1198" s="86">
        <v>43157.870775462965</v>
      </c>
      <c r="X1198" s="84" t="s">
        <v>8856</v>
      </c>
      <c r="Y1198" s="84"/>
      <c r="Z1198" s="84"/>
      <c r="AA1198" s="90" t="s">
        <v>10569</v>
      </c>
      <c r="AB1198" s="84"/>
      <c r="AC1198" s="84" t="b">
        <v>0</v>
      </c>
      <c r="AD1198" s="84">
        <v>0</v>
      </c>
      <c r="AE1198" s="90" t="s">
        <v>285</v>
      </c>
      <c r="AF1198" s="84" t="b">
        <v>1</v>
      </c>
      <c r="AG1198" s="84" t="s">
        <v>292</v>
      </c>
      <c r="AH1198" s="84"/>
      <c r="AI1198" s="90" t="s">
        <v>11861</v>
      </c>
      <c r="AJ1198" s="84" t="b">
        <v>0</v>
      </c>
      <c r="AK1198" s="84">
        <v>1</v>
      </c>
      <c r="AL1198" s="90" t="s">
        <v>10568</v>
      </c>
      <c r="AM1198" s="84" t="s">
        <v>294</v>
      </c>
      <c r="AN1198" s="84" t="b">
        <v>0</v>
      </c>
      <c r="AO1198" s="90" t="s">
        <v>10568</v>
      </c>
      <c r="AP1198" s="84" t="s">
        <v>179</v>
      </c>
      <c r="AQ1198" s="84">
        <v>0</v>
      </c>
      <c r="AR1198" s="84">
        <v>0</v>
      </c>
      <c r="AS1198" s="84"/>
      <c r="AT1198" s="84"/>
      <c r="AU1198" s="84"/>
      <c r="AV1198" s="84"/>
      <c r="AW1198" s="84"/>
      <c r="AX1198" s="84"/>
      <c r="AY1198" s="84"/>
      <c r="AZ1198" s="84"/>
    </row>
    <row r="1199" spans="1:52" x14ac:dyDescent="0.2">
      <c r="A1199" s="69" t="s">
        <v>2942</v>
      </c>
      <c r="B1199" s="69" t="s">
        <v>2941</v>
      </c>
      <c r="C1199" s="70"/>
      <c r="D1199" s="71"/>
      <c r="E1199" s="72"/>
      <c r="F1199" s="73"/>
      <c r="G1199" s="70"/>
      <c r="H1199" s="74"/>
      <c r="I1199" s="75"/>
      <c r="J1199" s="75"/>
      <c r="K1199" s="36"/>
      <c r="L1199" s="82"/>
      <c r="M1199" s="82"/>
      <c r="N1199" s="77"/>
      <c r="O1199" s="84" t="s">
        <v>255</v>
      </c>
      <c r="P1199" s="86">
        <v>43157.870775462965</v>
      </c>
      <c r="Q1199" s="84" t="s">
        <v>4960</v>
      </c>
      <c r="R1199" s="84"/>
      <c r="S1199" s="84"/>
      <c r="T1199" s="84" t="s">
        <v>6459</v>
      </c>
      <c r="U1199" s="84"/>
      <c r="V1199" s="84" t="s">
        <v>7414</v>
      </c>
      <c r="W1199" s="86">
        <v>43157.870775462965</v>
      </c>
      <c r="X1199" s="84" t="s">
        <v>8856</v>
      </c>
      <c r="Y1199" s="84"/>
      <c r="Z1199" s="84"/>
      <c r="AA1199" s="90" t="s">
        <v>10569</v>
      </c>
      <c r="AB1199" s="84"/>
      <c r="AC1199" s="84" t="b">
        <v>0</v>
      </c>
      <c r="AD1199" s="84">
        <v>0</v>
      </c>
      <c r="AE1199" s="90" t="s">
        <v>285</v>
      </c>
      <c r="AF1199" s="84" t="b">
        <v>1</v>
      </c>
      <c r="AG1199" s="84" t="s">
        <v>292</v>
      </c>
      <c r="AH1199" s="84"/>
      <c r="AI1199" s="90" t="s">
        <v>11861</v>
      </c>
      <c r="AJ1199" s="84" t="b">
        <v>0</v>
      </c>
      <c r="AK1199" s="84">
        <v>1</v>
      </c>
      <c r="AL1199" s="90" t="s">
        <v>10568</v>
      </c>
      <c r="AM1199" s="84" t="s">
        <v>294</v>
      </c>
      <c r="AN1199" s="84" t="b">
        <v>0</v>
      </c>
      <c r="AO1199" s="90" t="s">
        <v>10568</v>
      </c>
      <c r="AP1199" s="84" t="s">
        <v>179</v>
      </c>
      <c r="AQ1199" s="84">
        <v>0</v>
      </c>
      <c r="AR1199" s="84">
        <v>0</v>
      </c>
      <c r="AS1199" s="84"/>
      <c r="AT1199" s="84"/>
      <c r="AU1199" s="84"/>
      <c r="AV1199" s="84"/>
      <c r="AW1199" s="84"/>
      <c r="AX1199" s="84"/>
      <c r="AY1199" s="84"/>
      <c r="AZ1199" s="84"/>
    </row>
    <row r="1200" spans="1:52" x14ac:dyDescent="0.2">
      <c r="A1200" s="69" t="s">
        <v>2943</v>
      </c>
      <c r="B1200" s="69" t="s">
        <v>4022</v>
      </c>
      <c r="C1200" s="70"/>
      <c r="D1200" s="71"/>
      <c r="E1200" s="72"/>
      <c r="F1200" s="73"/>
      <c r="G1200" s="70"/>
      <c r="H1200" s="74"/>
      <c r="I1200" s="75"/>
      <c r="J1200" s="75"/>
      <c r="K1200" s="36"/>
      <c r="L1200" s="82"/>
      <c r="M1200" s="82"/>
      <c r="N1200" s="77"/>
      <c r="O1200" s="84" t="s">
        <v>255</v>
      </c>
      <c r="P1200" s="86">
        <v>43157.870798611111</v>
      </c>
      <c r="Q1200" s="84" t="s">
        <v>4961</v>
      </c>
      <c r="R1200" s="84" t="s">
        <v>5841</v>
      </c>
      <c r="S1200" s="84" t="s">
        <v>258</v>
      </c>
      <c r="T1200" s="84" t="s">
        <v>6460</v>
      </c>
      <c r="U1200" s="84"/>
      <c r="V1200" s="84" t="s">
        <v>7415</v>
      </c>
      <c r="W1200" s="86">
        <v>43157.870798611111</v>
      </c>
      <c r="X1200" s="84" t="s">
        <v>8857</v>
      </c>
      <c r="Y1200" s="84"/>
      <c r="Z1200" s="84"/>
      <c r="AA1200" s="90" t="s">
        <v>10570</v>
      </c>
      <c r="AB1200" s="84"/>
      <c r="AC1200" s="84" t="b">
        <v>0</v>
      </c>
      <c r="AD1200" s="84">
        <v>0</v>
      </c>
      <c r="AE1200" s="90" t="s">
        <v>288</v>
      </c>
      <c r="AF1200" s="84" t="b">
        <v>1</v>
      </c>
      <c r="AG1200" s="84" t="s">
        <v>290</v>
      </c>
      <c r="AH1200" s="84"/>
      <c r="AI1200" s="90" t="s">
        <v>11862</v>
      </c>
      <c r="AJ1200" s="84" t="b">
        <v>0</v>
      </c>
      <c r="AK1200" s="84">
        <v>0</v>
      </c>
      <c r="AL1200" s="90" t="s">
        <v>285</v>
      </c>
      <c r="AM1200" s="84" t="s">
        <v>294</v>
      </c>
      <c r="AN1200" s="84" t="b">
        <v>0</v>
      </c>
      <c r="AO1200" s="90" t="s">
        <v>10570</v>
      </c>
      <c r="AP1200" s="84" t="s">
        <v>179</v>
      </c>
      <c r="AQ1200" s="84">
        <v>0</v>
      </c>
      <c r="AR1200" s="84">
        <v>0</v>
      </c>
      <c r="AS1200" s="84"/>
      <c r="AT1200" s="84"/>
      <c r="AU1200" s="84"/>
      <c r="AV1200" s="84"/>
      <c r="AW1200" s="84"/>
      <c r="AX1200" s="84"/>
      <c r="AY1200" s="84"/>
      <c r="AZ1200" s="84"/>
    </row>
    <row r="1201" spans="1:52" x14ac:dyDescent="0.2">
      <c r="A1201" s="69" t="s">
        <v>2943</v>
      </c>
      <c r="B1201" s="69" t="s">
        <v>4023</v>
      </c>
      <c r="C1201" s="70"/>
      <c r="D1201" s="71"/>
      <c r="E1201" s="72"/>
      <c r="F1201" s="73"/>
      <c r="G1201" s="70"/>
      <c r="H1201" s="74"/>
      <c r="I1201" s="75"/>
      <c r="J1201" s="75"/>
      <c r="K1201" s="36"/>
      <c r="L1201" s="82"/>
      <c r="M1201" s="82"/>
      <c r="N1201" s="77"/>
      <c r="O1201" s="84" t="s">
        <v>255</v>
      </c>
      <c r="P1201" s="86">
        <v>43157.870798611111</v>
      </c>
      <c r="Q1201" s="84" t="s">
        <v>4961</v>
      </c>
      <c r="R1201" s="84" t="s">
        <v>5841</v>
      </c>
      <c r="S1201" s="84" t="s">
        <v>258</v>
      </c>
      <c r="T1201" s="84" t="s">
        <v>6460</v>
      </c>
      <c r="U1201" s="84"/>
      <c r="V1201" s="84" t="s">
        <v>7415</v>
      </c>
      <c r="W1201" s="86">
        <v>43157.870798611111</v>
      </c>
      <c r="X1201" s="84" t="s">
        <v>8857</v>
      </c>
      <c r="Y1201" s="84"/>
      <c r="Z1201" s="84"/>
      <c r="AA1201" s="90" t="s">
        <v>10570</v>
      </c>
      <c r="AB1201" s="84"/>
      <c r="AC1201" s="84" t="b">
        <v>0</v>
      </c>
      <c r="AD1201" s="84">
        <v>0</v>
      </c>
      <c r="AE1201" s="90" t="s">
        <v>288</v>
      </c>
      <c r="AF1201" s="84" t="b">
        <v>1</v>
      </c>
      <c r="AG1201" s="84" t="s">
        <v>290</v>
      </c>
      <c r="AH1201" s="84"/>
      <c r="AI1201" s="90" t="s">
        <v>11862</v>
      </c>
      <c r="AJ1201" s="84" t="b">
        <v>0</v>
      </c>
      <c r="AK1201" s="84">
        <v>0</v>
      </c>
      <c r="AL1201" s="90" t="s">
        <v>285</v>
      </c>
      <c r="AM1201" s="84" t="s">
        <v>294</v>
      </c>
      <c r="AN1201" s="84" t="b">
        <v>0</v>
      </c>
      <c r="AO1201" s="90" t="s">
        <v>10570</v>
      </c>
      <c r="AP1201" s="84" t="s">
        <v>179</v>
      </c>
      <c r="AQ1201" s="84">
        <v>0</v>
      </c>
      <c r="AR1201" s="84">
        <v>0</v>
      </c>
      <c r="AS1201" s="84"/>
      <c r="AT1201" s="84"/>
      <c r="AU1201" s="84"/>
      <c r="AV1201" s="84"/>
      <c r="AW1201" s="84"/>
      <c r="AX1201" s="84"/>
      <c r="AY1201" s="84"/>
      <c r="AZ1201" s="84"/>
    </row>
    <row r="1202" spans="1:52" x14ac:dyDescent="0.2">
      <c r="A1202" s="69" t="s">
        <v>2943</v>
      </c>
      <c r="B1202" s="69" t="s">
        <v>4024</v>
      </c>
      <c r="C1202" s="70"/>
      <c r="D1202" s="71"/>
      <c r="E1202" s="72"/>
      <c r="F1202" s="73"/>
      <c r="G1202" s="70"/>
      <c r="H1202" s="74"/>
      <c r="I1202" s="75"/>
      <c r="J1202" s="75"/>
      <c r="K1202" s="36"/>
      <c r="L1202" s="82"/>
      <c r="M1202" s="82"/>
      <c r="N1202" s="77"/>
      <c r="O1202" s="84" t="s">
        <v>255</v>
      </c>
      <c r="P1202" s="86">
        <v>43157.870798611111</v>
      </c>
      <c r="Q1202" s="84" t="s">
        <v>4961</v>
      </c>
      <c r="R1202" s="84" t="s">
        <v>5841</v>
      </c>
      <c r="S1202" s="84" t="s">
        <v>258</v>
      </c>
      <c r="T1202" s="84" t="s">
        <v>6460</v>
      </c>
      <c r="U1202" s="84"/>
      <c r="V1202" s="84" t="s">
        <v>7415</v>
      </c>
      <c r="W1202" s="86">
        <v>43157.870798611111</v>
      </c>
      <c r="X1202" s="84" t="s">
        <v>8857</v>
      </c>
      <c r="Y1202" s="84"/>
      <c r="Z1202" s="84"/>
      <c r="AA1202" s="90" t="s">
        <v>10570</v>
      </c>
      <c r="AB1202" s="84"/>
      <c r="AC1202" s="84" t="b">
        <v>0</v>
      </c>
      <c r="AD1202" s="84">
        <v>0</v>
      </c>
      <c r="AE1202" s="90" t="s">
        <v>288</v>
      </c>
      <c r="AF1202" s="84" t="b">
        <v>1</v>
      </c>
      <c r="AG1202" s="84" t="s">
        <v>290</v>
      </c>
      <c r="AH1202" s="84"/>
      <c r="AI1202" s="90" t="s">
        <v>11862</v>
      </c>
      <c r="AJ1202" s="84" t="b">
        <v>0</v>
      </c>
      <c r="AK1202" s="84">
        <v>0</v>
      </c>
      <c r="AL1202" s="90" t="s">
        <v>285</v>
      </c>
      <c r="AM1202" s="84" t="s">
        <v>294</v>
      </c>
      <c r="AN1202" s="84" t="b">
        <v>0</v>
      </c>
      <c r="AO1202" s="90" t="s">
        <v>10570</v>
      </c>
      <c r="AP1202" s="84" t="s">
        <v>179</v>
      </c>
      <c r="AQ1202" s="84">
        <v>0</v>
      </c>
      <c r="AR1202" s="84">
        <v>0</v>
      </c>
      <c r="AS1202" s="84"/>
      <c r="AT1202" s="84"/>
      <c r="AU1202" s="84"/>
      <c r="AV1202" s="84"/>
      <c r="AW1202" s="84"/>
      <c r="AX1202" s="84"/>
      <c r="AY1202" s="84"/>
      <c r="AZ1202" s="84"/>
    </row>
    <row r="1203" spans="1:52" x14ac:dyDescent="0.2">
      <c r="A1203" s="69" t="s">
        <v>2943</v>
      </c>
      <c r="B1203" s="69" t="s">
        <v>248</v>
      </c>
      <c r="C1203" s="70"/>
      <c r="D1203" s="71"/>
      <c r="E1203" s="72"/>
      <c r="F1203" s="73"/>
      <c r="G1203" s="70"/>
      <c r="H1203" s="74"/>
      <c r="I1203" s="75"/>
      <c r="J1203" s="75"/>
      <c r="K1203" s="36"/>
      <c r="L1203" s="82"/>
      <c r="M1203" s="82"/>
      <c r="N1203" s="77"/>
      <c r="O1203" s="84" t="s">
        <v>255</v>
      </c>
      <c r="P1203" s="86">
        <v>43157.870798611111</v>
      </c>
      <c r="Q1203" s="84" t="s">
        <v>4961</v>
      </c>
      <c r="R1203" s="84" t="s">
        <v>5841</v>
      </c>
      <c r="S1203" s="84" t="s">
        <v>258</v>
      </c>
      <c r="T1203" s="84" t="s">
        <v>6460</v>
      </c>
      <c r="U1203" s="84"/>
      <c r="V1203" s="84" t="s">
        <v>7415</v>
      </c>
      <c r="W1203" s="86">
        <v>43157.870798611111</v>
      </c>
      <c r="X1203" s="84" t="s">
        <v>8857</v>
      </c>
      <c r="Y1203" s="84"/>
      <c r="Z1203" s="84"/>
      <c r="AA1203" s="90" t="s">
        <v>10570</v>
      </c>
      <c r="AB1203" s="84"/>
      <c r="AC1203" s="84" t="b">
        <v>0</v>
      </c>
      <c r="AD1203" s="84">
        <v>0</v>
      </c>
      <c r="AE1203" s="90" t="s">
        <v>288</v>
      </c>
      <c r="AF1203" s="84" t="b">
        <v>1</v>
      </c>
      <c r="AG1203" s="84" t="s">
        <v>290</v>
      </c>
      <c r="AH1203" s="84"/>
      <c r="AI1203" s="90" t="s">
        <v>11862</v>
      </c>
      <c r="AJ1203" s="84" t="b">
        <v>0</v>
      </c>
      <c r="AK1203" s="84">
        <v>0</v>
      </c>
      <c r="AL1203" s="90" t="s">
        <v>285</v>
      </c>
      <c r="AM1203" s="84" t="s">
        <v>294</v>
      </c>
      <c r="AN1203" s="84" t="b">
        <v>0</v>
      </c>
      <c r="AO1203" s="90" t="s">
        <v>10570</v>
      </c>
      <c r="AP1203" s="84" t="s">
        <v>179</v>
      </c>
      <c r="AQ1203" s="84">
        <v>0</v>
      </c>
      <c r="AR1203" s="84">
        <v>0</v>
      </c>
      <c r="AS1203" s="84"/>
      <c r="AT1203" s="84"/>
      <c r="AU1203" s="84"/>
      <c r="AV1203" s="84"/>
      <c r="AW1203" s="84"/>
      <c r="AX1203" s="84"/>
      <c r="AY1203" s="84"/>
      <c r="AZ1203" s="84"/>
    </row>
    <row r="1204" spans="1:52" x14ac:dyDescent="0.2">
      <c r="A1204" s="69" t="s">
        <v>2943</v>
      </c>
      <c r="B1204" s="69" t="s">
        <v>226</v>
      </c>
      <c r="C1204" s="70"/>
      <c r="D1204" s="71"/>
      <c r="E1204" s="72"/>
      <c r="F1204" s="73"/>
      <c r="G1204" s="70"/>
      <c r="H1204" s="74"/>
      <c r="I1204" s="75"/>
      <c r="J1204" s="75"/>
      <c r="K1204" s="36"/>
      <c r="L1204" s="82"/>
      <c r="M1204" s="82"/>
      <c r="N1204" s="77"/>
      <c r="O1204" s="84" t="s">
        <v>256</v>
      </c>
      <c r="P1204" s="86">
        <v>43157.870798611111</v>
      </c>
      <c r="Q1204" s="84" t="s">
        <v>4961</v>
      </c>
      <c r="R1204" s="84" t="s">
        <v>5841</v>
      </c>
      <c r="S1204" s="84" t="s">
        <v>258</v>
      </c>
      <c r="T1204" s="84" t="s">
        <v>6460</v>
      </c>
      <c r="U1204" s="84"/>
      <c r="V1204" s="84" t="s">
        <v>7415</v>
      </c>
      <c r="W1204" s="86">
        <v>43157.870798611111</v>
      </c>
      <c r="X1204" s="84" t="s">
        <v>8857</v>
      </c>
      <c r="Y1204" s="84"/>
      <c r="Z1204" s="84"/>
      <c r="AA1204" s="90" t="s">
        <v>10570</v>
      </c>
      <c r="AB1204" s="84"/>
      <c r="AC1204" s="84" t="b">
        <v>0</v>
      </c>
      <c r="AD1204" s="84">
        <v>0</v>
      </c>
      <c r="AE1204" s="90" t="s">
        <v>288</v>
      </c>
      <c r="AF1204" s="84" t="b">
        <v>1</v>
      </c>
      <c r="AG1204" s="84" t="s">
        <v>290</v>
      </c>
      <c r="AH1204" s="84"/>
      <c r="AI1204" s="90" t="s">
        <v>11862</v>
      </c>
      <c r="AJ1204" s="84" t="b">
        <v>0</v>
      </c>
      <c r="AK1204" s="84">
        <v>0</v>
      </c>
      <c r="AL1204" s="90" t="s">
        <v>285</v>
      </c>
      <c r="AM1204" s="84" t="s">
        <v>294</v>
      </c>
      <c r="AN1204" s="84" t="b">
        <v>0</v>
      </c>
      <c r="AO1204" s="90" t="s">
        <v>10570</v>
      </c>
      <c r="AP1204" s="84" t="s">
        <v>179</v>
      </c>
      <c r="AQ1204" s="84">
        <v>0</v>
      </c>
      <c r="AR1204" s="84">
        <v>0</v>
      </c>
      <c r="AS1204" s="84"/>
      <c r="AT1204" s="84"/>
      <c r="AU1204" s="84"/>
      <c r="AV1204" s="84"/>
      <c r="AW1204" s="84"/>
      <c r="AX1204" s="84"/>
      <c r="AY1204" s="84"/>
      <c r="AZ1204" s="84"/>
    </row>
    <row r="1205" spans="1:52" x14ac:dyDescent="0.2">
      <c r="A1205" s="69" t="s">
        <v>2944</v>
      </c>
      <c r="B1205" s="69" t="s">
        <v>2944</v>
      </c>
      <c r="C1205" s="70"/>
      <c r="D1205" s="71"/>
      <c r="E1205" s="72"/>
      <c r="F1205" s="73"/>
      <c r="G1205" s="70"/>
      <c r="H1205" s="74"/>
      <c r="I1205" s="75"/>
      <c r="J1205" s="75"/>
      <c r="K1205" s="36"/>
      <c r="L1205" s="82"/>
      <c r="M1205" s="82"/>
      <c r="N1205" s="77"/>
      <c r="O1205" s="84" t="s">
        <v>179</v>
      </c>
      <c r="P1205" s="86">
        <v>43157.672256944446</v>
      </c>
      <c r="Q1205" s="84" t="s">
        <v>4962</v>
      </c>
      <c r="R1205" s="84" t="s">
        <v>5684</v>
      </c>
      <c r="S1205" s="84" t="s">
        <v>6104</v>
      </c>
      <c r="T1205" s="84" t="s">
        <v>6274</v>
      </c>
      <c r="U1205" s="84" t="s">
        <v>6711</v>
      </c>
      <c r="V1205" s="84" t="s">
        <v>6711</v>
      </c>
      <c r="W1205" s="86">
        <v>43157.672256944446</v>
      </c>
      <c r="X1205" s="84" t="s">
        <v>8858</v>
      </c>
      <c r="Y1205" s="84"/>
      <c r="Z1205" s="84"/>
      <c r="AA1205" s="90" t="s">
        <v>10571</v>
      </c>
      <c r="AB1205" s="84"/>
      <c r="AC1205" s="84" t="b">
        <v>0</v>
      </c>
      <c r="AD1205" s="84">
        <v>11</v>
      </c>
      <c r="AE1205" s="90" t="s">
        <v>285</v>
      </c>
      <c r="AF1205" s="84" t="b">
        <v>0</v>
      </c>
      <c r="AG1205" s="84" t="s">
        <v>291</v>
      </c>
      <c r="AH1205" s="84"/>
      <c r="AI1205" s="90" t="s">
        <v>285</v>
      </c>
      <c r="AJ1205" s="84" t="b">
        <v>0</v>
      </c>
      <c r="AK1205" s="84">
        <v>14</v>
      </c>
      <c r="AL1205" s="90" t="s">
        <v>285</v>
      </c>
      <c r="AM1205" s="84" t="s">
        <v>307</v>
      </c>
      <c r="AN1205" s="84" t="b">
        <v>0</v>
      </c>
      <c r="AO1205" s="90" t="s">
        <v>10571</v>
      </c>
      <c r="AP1205" s="84" t="s">
        <v>308</v>
      </c>
      <c r="AQ1205" s="84">
        <v>0</v>
      </c>
      <c r="AR1205" s="84">
        <v>0</v>
      </c>
      <c r="AS1205" s="84"/>
      <c r="AT1205" s="84"/>
      <c r="AU1205" s="84"/>
      <c r="AV1205" s="84"/>
      <c r="AW1205" s="84"/>
      <c r="AX1205" s="84"/>
      <c r="AY1205" s="84"/>
      <c r="AZ1205" s="84"/>
    </row>
    <row r="1206" spans="1:52" x14ac:dyDescent="0.2">
      <c r="A1206" s="69" t="s">
        <v>2945</v>
      </c>
      <c r="B1206" s="69" t="s">
        <v>2944</v>
      </c>
      <c r="C1206" s="70"/>
      <c r="D1206" s="71"/>
      <c r="E1206" s="72"/>
      <c r="F1206" s="73"/>
      <c r="G1206" s="70"/>
      <c r="H1206" s="74"/>
      <c r="I1206" s="75"/>
      <c r="J1206" s="75"/>
      <c r="K1206" s="36"/>
      <c r="L1206" s="82"/>
      <c r="M1206" s="82"/>
      <c r="N1206" s="77"/>
      <c r="O1206" s="84" t="s">
        <v>255</v>
      </c>
      <c r="P1206" s="86">
        <v>43157.870810185188</v>
      </c>
      <c r="Q1206" s="84" t="s">
        <v>4954</v>
      </c>
      <c r="R1206" s="84" t="s">
        <v>5684</v>
      </c>
      <c r="S1206" s="84" t="s">
        <v>6104</v>
      </c>
      <c r="T1206" s="84" t="s">
        <v>6274</v>
      </c>
      <c r="U1206" s="84"/>
      <c r="V1206" s="84" t="s">
        <v>7416</v>
      </c>
      <c r="W1206" s="86">
        <v>43157.870810185188</v>
      </c>
      <c r="X1206" s="84" t="s">
        <v>8859</v>
      </c>
      <c r="Y1206" s="84"/>
      <c r="Z1206" s="84"/>
      <c r="AA1206" s="90" t="s">
        <v>10572</v>
      </c>
      <c r="AB1206" s="84"/>
      <c r="AC1206" s="84" t="b">
        <v>0</v>
      </c>
      <c r="AD1206" s="84">
        <v>0</v>
      </c>
      <c r="AE1206" s="90" t="s">
        <v>285</v>
      </c>
      <c r="AF1206" s="84" t="b">
        <v>0</v>
      </c>
      <c r="AG1206" s="84" t="s">
        <v>291</v>
      </c>
      <c r="AH1206" s="84"/>
      <c r="AI1206" s="90" t="s">
        <v>285</v>
      </c>
      <c r="AJ1206" s="84" t="b">
        <v>0</v>
      </c>
      <c r="AK1206" s="84">
        <v>14</v>
      </c>
      <c r="AL1206" s="90" t="s">
        <v>10571</v>
      </c>
      <c r="AM1206" s="84" t="s">
        <v>295</v>
      </c>
      <c r="AN1206" s="84" t="b">
        <v>0</v>
      </c>
      <c r="AO1206" s="90" t="s">
        <v>10571</v>
      </c>
      <c r="AP1206" s="84" t="s">
        <v>179</v>
      </c>
      <c r="AQ1206" s="84">
        <v>0</v>
      </c>
      <c r="AR1206" s="84">
        <v>0</v>
      </c>
      <c r="AS1206" s="84"/>
      <c r="AT1206" s="84"/>
      <c r="AU1206" s="84"/>
      <c r="AV1206" s="84"/>
      <c r="AW1206" s="84"/>
      <c r="AX1206" s="84"/>
      <c r="AY1206" s="84"/>
      <c r="AZ1206" s="84"/>
    </row>
    <row r="1207" spans="1:52" x14ac:dyDescent="0.2">
      <c r="A1207" s="69" t="s">
        <v>2946</v>
      </c>
      <c r="B1207" s="69" t="s">
        <v>3912</v>
      </c>
      <c r="C1207" s="70"/>
      <c r="D1207" s="71"/>
      <c r="E1207" s="72"/>
      <c r="F1207" s="73"/>
      <c r="G1207" s="70"/>
      <c r="H1207" s="74"/>
      <c r="I1207" s="75"/>
      <c r="J1207" s="75"/>
      <c r="K1207" s="36"/>
      <c r="L1207" s="82"/>
      <c r="M1207" s="82"/>
      <c r="N1207" s="77"/>
      <c r="O1207" s="84" t="s">
        <v>255</v>
      </c>
      <c r="P1207" s="86">
        <v>43157.860173611109</v>
      </c>
      <c r="Q1207" s="84" t="s">
        <v>4668</v>
      </c>
      <c r="R1207" s="84" t="s">
        <v>5725</v>
      </c>
      <c r="S1207" s="84" t="s">
        <v>2015</v>
      </c>
      <c r="T1207" s="84" t="s">
        <v>6274</v>
      </c>
      <c r="U1207" s="84"/>
      <c r="V1207" s="84" t="s">
        <v>7417</v>
      </c>
      <c r="W1207" s="86">
        <v>43157.860173611109</v>
      </c>
      <c r="X1207" s="84" t="s">
        <v>8860</v>
      </c>
      <c r="Y1207" s="84"/>
      <c r="Z1207" s="84"/>
      <c r="AA1207" s="90" t="s">
        <v>10573</v>
      </c>
      <c r="AB1207" s="84"/>
      <c r="AC1207" s="84" t="b">
        <v>0</v>
      </c>
      <c r="AD1207" s="84">
        <v>0</v>
      </c>
      <c r="AE1207" s="90" t="s">
        <v>285</v>
      </c>
      <c r="AF1207" s="84" t="b">
        <v>0</v>
      </c>
      <c r="AG1207" s="84" t="s">
        <v>290</v>
      </c>
      <c r="AH1207" s="84"/>
      <c r="AI1207" s="90" t="s">
        <v>285</v>
      </c>
      <c r="AJ1207" s="84" t="b">
        <v>0</v>
      </c>
      <c r="AK1207" s="84">
        <v>6</v>
      </c>
      <c r="AL1207" s="90" t="s">
        <v>11346</v>
      </c>
      <c r="AM1207" s="84" t="s">
        <v>296</v>
      </c>
      <c r="AN1207" s="84" t="b">
        <v>0</v>
      </c>
      <c r="AO1207" s="90" t="s">
        <v>11346</v>
      </c>
      <c r="AP1207" s="84" t="s">
        <v>179</v>
      </c>
      <c r="AQ1207" s="84">
        <v>0</v>
      </c>
      <c r="AR1207" s="84">
        <v>0</v>
      </c>
      <c r="AS1207" s="84"/>
      <c r="AT1207" s="84"/>
      <c r="AU1207" s="84"/>
      <c r="AV1207" s="84"/>
      <c r="AW1207" s="84"/>
      <c r="AX1207" s="84"/>
      <c r="AY1207" s="84"/>
      <c r="AZ1207" s="84"/>
    </row>
    <row r="1208" spans="1:52" x14ac:dyDescent="0.2">
      <c r="A1208" s="69" t="s">
        <v>2946</v>
      </c>
      <c r="B1208" s="69" t="s">
        <v>3630</v>
      </c>
      <c r="C1208" s="70"/>
      <c r="D1208" s="71"/>
      <c r="E1208" s="72"/>
      <c r="F1208" s="73"/>
      <c r="G1208" s="70"/>
      <c r="H1208" s="74"/>
      <c r="I1208" s="75"/>
      <c r="J1208" s="75"/>
      <c r="K1208" s="36"/>
      <c r="L1208" s="82"/>
      <c r="M1208" s="82"/>
      <c r="N1208" s="77"/>
      <c r="O1208" s="84" t="s">
        <v>255</v>
      </c>
      <c r="P1208" s="86">
        <v>43157.860173611109</v>
      </c>
      <c r="Q1208" s="84" t="s">
        <v>4668</v>
      </c>
      <c r="R1208" s="84" t="s">
        <v>5725</v>
      </c>
      <c r="S1208" s="84" t="s">
        <v>2015</v>
      </c>
      <c r="T1208" s="84" t="s">
        <v>6274</v>
      </c>
      <c r="U1208" s="84"/>
      <c r="V1208" s="84" t="s">
        <v>7417</v>
      </c>
      <c r="W1208" s="86">
        <v>43157.860173611109</v>
      </c>
      <c r="X1208" s="84" t="s">
        <v>8860</v>
      </c>
      <c r="Y1208" s="84"/>
      <c r="Z1208" s="84"/>
      <c r="AA1208" s="90" t="s">
        <v>10573</v>
      </c>
      <c r="AB1208" s="84"/>
      <c r="AC1208" s="84" t="b">
        <v>0</v>
      </c>
      <c r="AD1208" s="84">
        <v>0</v>
      </c>
      <c r="AE1208" s="90" t="s">
        <v>285</v>
      </c>
      <c r="AF1208" s="84" t="b">
        <v>0</v>
      </c>
      <c r="AG1208" s="84" t="s">
        <v>290</v>
      </c>
      <c r="AH1208" s="84"/>
      <c r="AI1208" s="90" t="s">
        <v>285</v>
      </c>
      <c r="AJ1208" s="84" t="b">
        <v>0</v>
      </c>
      <c r="AK1208" s="84">
        <v>6</v>
      </c>
      <c r="AL1208" s="90" t="s">
        <v>11346</v>
      </c>
      <c r="AM1208" s="84" t="s">
        <v>296</v>
      </c>
      <c r="AN1208" s="84" t="b">
        <v>0</v>
      </c>
      <c r="AO1208" s="90" t="s">
        <v>11346</v>
      </c>
      <c r="AP1208" s="84" t="s">
        <v>179</v>
      </c>
      <c r="AQ1208" s="84">
        <v>0</v>
      </c>
      <c r="AR1208" s="84">
        <v>0</v>
      </c>
      <c r="AS1208" s="84"/>
      <c r="AT1208" s="84"/>
      <c r="AU1208" s="84"/>
      <c r="AV1208" s="84"/>
      <c r="AW1208" s="84"/>
      <c r="AX1208" s="84"/>
      <c r="AY1208" s="84"/>
      <c r="AZ1208" s="84"/>
    </row>
    <row r="1209" spans="1:52" x14ac:dyDescent="0.2">
      <c r="A1209" s="69" t="s">
        <v>2946</v>
      </c>
      <c r="B1209" s="69" t="s">
        <v>3632</v>
      </c>
      <c r="C1209" s="70"/>
      <c r="D1209" s="71"/>
      <c r="E1209" s="72"/>
      <c r="F1209" s="73"/>
      <c r="G1209" s="70"/>
      <c r="H1209" s="74"/>
      <c r="I1209" s="75"/>
      <c r="J1209" s="75"/>
      <c r="K1209" s="36"/>
      <c r="L1209" s="82"/>
      <c r="M1209" s="82"/>
      <c r="N1209" s="77"/>
      <c r="O1209" s="84" t="s">
        <v>255</v>
      </c>
      <c r="P1209" s="86">
        <v>43157.870821759258</v>
      </c>
      <c r="Q1209" s="84" t="s">
        <v>4963</v>
      </c>
      <c r="R1209" s="84"/>
      <c r="S1209" s="84"/>
      <c r="T1209" s="84" t="s">
        <v>6461</v>
      </c>
      <c r="U1209" s="84"/>
      <c r="V1209" s="84" t="s">
        <v>7417</v>
      </c>
      <c r="W1209" s="86">
        <v>43157.870821759258</v>
      </c>
      <c r="X1209" s="84" t="s">
        <v>8861</v>
      </c>
      <c r="Y1209" s="84"/>
      <c r="Z1209" s="84"/>
      <c r="AA1209" s="90" t="s">
        <v>10574</v>
      </c>
      <c r="AB1209" s="84"/>
      <c r="AC1209" s="84" t="b">
        <v>0</v>
      </c>
      <c r="AD1209" s="84">
        <v>0</v>
      </c>
      <c r="AE1209" s="90" t="s">
        <v>285</v>
      </c>
      <c r="AF1209" s="84" t="b">
        <v>0</v>
      </c>
      <c r="AG1209" s="84" t="s">
        <v>290</v>
      </c>
      <c r="AH1209" s="84"/>
      <c r="AI1209" s="90" t="s">
        <v>285</v>
      </c>
      <c r="AJ1209" s="84" t="b">
        <v>0</v>
      </c>
      <c r="AK1209" s="84">
        <v>6</v>
      </c>
      <c r="AL1209" s="90" t="s">
        <v>11350</v>
      </c>
      <c r="AM1209" s="84" t="s">
        <v>296</v>
      </c>
      <c r="AN1209" s="84" t="b">
        <v>0</v>
      </c>
      <c r="AO1209" s="90" t="s">
        <v>11350</v>
      </c>
      <c r="AP1209" s="84" t="s">
        <v>179</v>
      </c>
      <c r="AQ1209" s="84">
        <v>0</v>
      </c>
      <c r="AR1209" s="84">
        <v>0</v>
      </c>
      <c r="AS1209" s="84"/>
      <c r="AT1209" s="84"/>
      <c r="AU1209" s="84"/>
      <c r="AV1209" s="84"/>
      <c r="AW1209" s="84"/>
      <c r="AX1209" s="84"/>
      <c r="AY1209" s="84"/>
      <c r="AZ1209" s="84"/>
    </row>
    <row r="1210" spans="1:52" x14ac:dyDescent="0.2">
      <c r="A1210" s="69" t="s">
        <v>2947</v>
      </c>
      <c r="B1210" s="69" t="s">
        <v>3361</v>
      </c>
      <c r="C1210" s="70"/>
      <c r="D1210" s="71"/>
      <c r="E1210" s="72"/>
      <c r="F1210" s="73"/>
      <c r="G1210" s="70"/>
      <c r="H1210" s="74"/>
      <c r="I1210" s="75"/>
      <c r="J1210" s="75"/>
      <c r="K1210" s="36"/>
      <c r="L1210" s="82"/>
      <c r="M1210" s="82"/>
      <c r="N1210" s="77"/>
      <c r="O1210" s="84" t="s">
        <v>255</v>
      </c>
      <c r="P1210" s="86">
        <v>43157.870891203704</v>
      </c>
      <c r="Q1210" s="84" t="s">
        <v>4479</v>
      </c>
      <c r="R1210" s="84"/>
      <c r="S1210" s="84"/>
      <c r="T1210" s="84" t="s">
        <v>6274</v>
      </c>
      <c r="U1210" s="84" t="s">
        <v>6638</v>
      </c>
      <c r="V1210" s="84" t="s">
        <v>6638</v>
      </c>
      <c r="W1210" s="86">
        <v>43157.870891203704</v>
      </c>
      <c r="X1210" s="84" t="s">
        <v>8862</v>
      </c>
      <c r="Y1210" s="84"/>
      <c r="Z1210" s="84"/>
      <c r="AA1210" s="90" t="s">
        <v>10575</v>
      </c>
      <c r="AB1210" s="84"/>
      <c r="AC1210" s="84" t="b">
        <v>0</v>
      </c>
      <c r="AD1210" s="84">
        <v>0</v>
      </c>
      <c r="AE1210" s="90" t="s">
        <v>285</v>
      </c>
      <c r="AF1210" s="84" t="b">
        <v>0</v>
      </c>
      <c r="AG1210" s="84" t="s">
        <v>291</v>
      </c>
      <c r="AH1210" s="84"/>
      <c r="AI1210" s="90" t="s">
        <v>285</v>
      </c>
      <c r="AJ1210" s="84" t="b">
        <v>0</v>
      </c>
      <c r="AK1210" s="84">
        <v>28</v>
      </c>
      <c r="AL1210" s="90" t="s">
        <v>11028</v>
      </c>
      <c r="AM1210" s="84" t="s">
        <v>296</v>
      </c>
      <c r="AN1210" s="84" t="b">
        <v>0</v>
      </c>
      <c r="AO1210" s="90" t="s">
        <v>11028</v>
      </c>
      <c r="AP1210" s="84" t="s">
        <v>179</v>
      </c>
      <c r="AQ1210" s="84">
        <v>0</v>
      </c>
      <c r="AR1210" s="84">
        <v>0</v>
      </c>
      <c r="AS1210" s="84"/>
      <c r="AT1210" s="84"/>
      <c r="AU1210" s="84"/>
      <c r="AV1210" s="84"/>
      <c r="AW1210" s="84"/>
      <c r="AX1210" s="84"/>
      <c r="AY1210" s="84"/>
      <c r="AZ1210" s="84"/>
    </row>
    <row r="1211" spans="1:52" x14ac:dyDescent="0.2">
      <c r="A1211" s="69" t="s">
        <v>2948</v>
      </c>
      <c r="B1211" s="69" t="s">
        <v>2948</v>
      </c>
      <c r="C1211" s="70"/>
      <c r="D1211" s="71"/>
      <c r="E1211" s="72"/>
      <c r="F1211" s="73"/>
      <c r="G1211" s="70"/>
      <c r="H1211" s="74"/>
      <c r="I1211" s="75"/>
      <c r="J1211" s="75"/>
      <c r="K1211" s="36"/>
      <c r="L1211" s="82"/>
      <c r="M1211" s="82"/>
      <c r="N1211" s="77"/>
      <c r="O1211" s="84" t="s">
        <v>179</v>
      </c>
      <c r="P1211" s="86">
        <v>43157.829525462963</v>
      </c>
      <c r="Q1211" s="84" t="s">
        <v>4964</v>
      </c>
      <c r="R1211" s="84" t="s">
        <v>5769</v>
      </c>
      <c r="S1211" s="84" t="s">
        <v>6149</v>
      </c>
      <c r="T1211" s="84" t="s">
        <v>6274</v>
      </c>
      <c r="U1211" s="84"/>
      <c r="V1211" s="84" t="s">
        <v>7418</v>
      </c>
      <c r="W1211" s="86">
        <v>43157.829525462963</v>
      </c>
      <c r="X1211" s="84" t="s">
        <v>8863</v>
      </c>
      <c r="Y1211" s="84"/>
      <c r="Z1211" s="84"/>
      <c r="AA1211" s="90" t="s">
        <v>10576</v>
      </c>
      <c r="AB1211" s="84"/>
      <c r="AC1211" s="84" t="b">
        <v>0</v>
      </c>
      <c r="AD1211" s="84">
        <v>2</v>
      </c>
      <c r="AE1211" s="90" t="s">
        <v>285</v>
      </c>
      <c r="AF1211" s="84" t="b">
        <v>0</v>
      </c>
      <c r="AG1211" s="84" t="s">
        <v>290</v>
      </c>
      <c r="AH1211" s="84"/>
      <c r="AI1211" s="90" t="s">
        <v>285</v>
      </c>
      <c r="AJ1211" s="84" t="b">
        <v>0</v>
      </c>
      <c r="AK1211" s="84">
        <v>2</v>
      </c>
      <c r="AL1211" s="90" t="s">
        <v>285</v>
      </c>
      <c r="AM1211" s="84" t="s">
        <v>11907</v>
      </c>
      <c r="AN1211" s="84" t="b">
        <v>0</v>
      </c>
      <c r="AO1211" s="90" t="s">
        <v>10576</v>
      </c>
      <c r="AP1211" s="84" t="s">
        <v>308</v>
      </c>
      <c r="AQ1211" s="84">
        <v>0</v>
      </c>
      <c r="AR1211" s="84">
        <v>0</v>
      </c>
      <c r="AS1211" s="84"/>
      <c r="AT1211" s="84"/>
      <c r="AU1211" s="84"/>
      <c r="AV1211" s="84"/>
      <c r="AW1211" s="84"/>
      <c r="AX1211" s="84"/>
      <c r="AY1211" s="84"/>
      <c r="AZ1211" s="84"/>
    </row>
    <row r="1212" spans="1:52" x14ac:dyDescent="0.2">
      <c r="A1212" s="69" t="s">
        <v>2949</v>
      </c>
      <c r="B1212" s="69" t="s">
        <v>2948</v>
      </c>
      <c r="C1212" s="70"/>
      <c r="D1212" s="71"/>
      <c r="E1212" s="72"/>
      <c r="F1212" s="73"/>
      <c r="G1212" s="70"/>
      <c r="H1212" s="74"/>
      <c r="I1212" s="75"/>
      <c r="J1212" s="75"/>
      <c r="K1212" s="36"/>
      <c r="L1212" s="82"/>
      <c r="M1212" s="82"/>
      <c r="N1212" s="77"/>
      <c r="O1212" s="84" t="s">
        <v>255</v>
      </c>
      <c r="P1212" s="86">
        <v>43157.870949074073</v>
      </c>
      <c r="Q1212" s="84" t="s">
        <v>4781</v>
      </c>
      <c r="R1212" s="84" t="s">
        <v>5769</v>
      </c>
      <c r="S1212" s="84" t="s">
        <v>6149</v>
      </c>
      <c r="T1212" s="84" t="s">
        <v>6274</v>
      </c>
      <c r="U1212" s="84"/>
      <c r="V1212" s="84" t="s">
        <v>7419</v>
      </c>
      <c r="W1212" s="86">
        <v>43157.870949074073</v>
      </c>
      <c r="X1212" s="84" t="s">
        <v>8864</v>
      </c>
      <c r="Y1212" s="84"/>
      <c r="Z1212" s="84"/>
      <c r="AA1212" s="90" t="s">
        <v>10577</v>
      </c>
      <c r="AB1212" s="84"/>
      <c r="AC1212" s="84" t="b">
        <v>0</v>
      </c>
      <c r="AD1212" s="84">
        <v>0</v>
      </c>
      <c r="AE1212" s="90" t="s">
        <v>285</v>
      </c>
      <c r="AF1212" s="84" t="b">
        <v>0</v>
      </c>
      <c r="AG1212" s="84" t="s">
        <v>290</v>
      </c>
      <c r="AH1212" s="84"/>
      <c r="AI1212" s="90" t="s">
        <v>285</v>
      </c>
      <c r="AJ1212" s="84" t="b">
        <v>0</v>
      </c>
      <c r="AK1212" s="84">
        <v>2</v>
      </c>
      <c r="AL1212" s="90" t="s">
        <v>10576</v>
      </c>
      <c r="AM1212" s="84" t="s">
        <v>298</v>
      </c>
      <c r="AN1212" s="84" t="b">
        <v>0</v>
      </c>
      <c r="AO1212" s="90" t="s">
        <v>10576</v>
      </c>
      <c r="AP1212" s="84" t="s">
        <v>179</v>
      </c>
      <c r="AQ1212" s="84">
        <v>0</v>
      </c>
      <c r="AR1212" s="84">
        <v>0</v>
      </c>
      <c r="AS1212" s="84"/>
      <c r="AT1212" s="84"/>
      <c r="AU1212" s="84"/>
      <c r="AV1212" s="84"/>
      <c r="AW1212" s="84"/>
      <c r="AX1212" s="84"/>
      <c r="AY1212" s="84"/>
      <c r="AZ1212" s="84"/>
    </row>
    <row r="1213" spans="1:52" x14ac:dyDescent="0.2">
      <c r="A1213" s="69" t="s">
        <v>2950</v>
      </c>
      <c r="B1213" s="69" t="s">
        <v>909</v>
      </c>
      <c r="C1213" s="70"/>
      <c r="D1213" s="71"/>
      <c r="E1213" s="72"/>
      <c r="F1213" s="73"/>
      <c r="G1213" s="70"/>
      <c r="H1213" s="74"/>
      <c r="I1213" s="75"/>
      <c r="J1213" s="75"/>
      <c r="K1213" s="36"/>
      <c r="L1213" s="82"/>
      <c r="M1213" s="82"/>
      <c r="N1213" s="77"/>
      <c r="O1213" s="84" t="s">
        <v>255</v>
      </c>
      <c r="P1213" s="86">
        <v>43157.871018518519</v>
      </c>
      <c r="Q1213" s="84" t="s">
        <v>4965</v>
      </c>
      <c r="R1213" s="84" t="s">
        <v>5842</v>
      </c>
      <c r="S1213" s="84" t="s">
        <v>937</v>
      </c>
      <c r="T1213" s="84" t="s">
        <v>6274</v>
      </c>
      <c r="U1213" s="84"/>
      <c r="V1213" s="84" t="s">
        <v>7420</v>
      </c>
      <c r="W1213" s="86">
        <v>43157.871018518519</v>
      </c>
      <c r="X1213" s="84" t="s">
        <v>8865</v>
      </c>
      <c r="Y1213" s="84"/>
      <c r="Z1213" s="84"/>
      <c r="AA1213" s="90" t="s">
        <v>10578</v>
      </c>
      <c r="AB1213" s="84"/>
      <c r="AC1213" s="84" t="b">
        <v>0</v>
      </c>
      <c r="AD1213" s="84">
        <v>0</v>
      </c>
      <c r="AE1213" s="90" t="s">
        <v>285</v>
      </c>
      <c r="AF1213" s="84" t="b">
        <v>0</v>
      </c>
      <c r="AG1213" s="84" t="s">
        <v>290</v>
      </c>
      <c r="AH1213" s="84"/>
      <c r="AI1213" s="90" t="s">
        <v>285</v>
      </c>
      <c r="AJ1213" s="84" t="b">
        <v>0</v>
      </c>
      <c r="AK1213" s="84">
        <v>2</v>
      </c>
      <c r="AL1213" s="90" t="s">
        <v>10632</v>
      </c>
      <c r="AM1213" s="84" t="s">
        <v>295</v>
      </c>
      <c r="AN1213" s="84" t="b">
        <v>0</v>
      </c>
      <c r="AO1213" s="90" t="s">
        <v>10632</v>
      </c>
      <c r="AP1213" s="84" t="s">
        <v>179</v>
      </c>
      <c r="AQ1213" s="84">
        <v>0</v>
      </c>
      <c r="AR1213" s="84">
        <v>0</v>
      </c>
      <c r="AS1213" s="84"/>
      <c r="AT1213" s="84"/>
      <c r="AU1213" s="84"/>
      <c r="AV1213" s="84"/>
      <c r="AW1213" s="84"/>
      <c r="AX1213" s="84"/>
      <c r="AY1213" s="84"/>
      <c r="AZ1213" s="84"/>
    </row>
    <row r="1214" spans="1:52" x14ac:dyDescent="0.2">
      <c r="A1214" s="69" t="s">
        <v>2951</v>
      </c>
      <c r="B1214" s="69" t="s">
        <v>4025</v>
      </c>
      <c r="C1214" s="70"/>
      <c r="D1214" s="71"/>
      <c r="E1214" s="72"/>
      <c r="F1214" s="73"/>
      <c r="G1214" s="70"/>
      <c r="H1214" s="74"/>
      <c r="I1214" s="75"/>
      <c r="J1214" s="75"/>
      <c r="K1214" s="36"/>
      <c r="L1214" s="82"/>
      <c r="M1214" s="82"/>
      <c r="N1214" s="77"/>
      <c r="O1214" s="84" t="s">
        <v>255</v>
      </c>
      <c r="P1214" s="86">
        <v>43157.871041666665</v>
      </c>
      <c r="Q1214" s="84" t="s">
        <v>4966</v>
      </c>
      <c r="R1214" s="84" t="s">
        <v>5843</v>
      </c>
      <c r="S1214" s="84" t="s">
        <v>6177</v>
      </c>
      <c r="T1214" s="84" t="s">
        <v>6462</v>
      </c>
      <c r="U1214" s="84"/>
      <c r="V1214" s="84" t="s">
        <v>7421</v>
      </c>
      <c r="W1214" s="86">
        <v>43157.871041666665</v>
      </c>
      <c r="X1214" s="84" t="s">
        <v>8866</v>
      </c>
      <c r="Y1214" s="84"/>
      <c r="Z1214" s="84"/>
      <c r="AA1214" s="90" t="s">
        <v>10579</v>
      </c>
      <c r="AB1214" s="84"/>
      <c r="AC1214" s="84" t="b">
        <v>0</v>
      </c>
      <c r="AD1214" s="84">
        <v>0</v>
      </c>
      <c r="AE1214" s="90" t="s">
        <v>285</v>
      </c>
      <c r="AF1214" s="84" t="b">
        <v>0</v>
      </c>
      <c r="AG1214" s="84" t="s">
        <v>290</v>
      </c>
      <c r="AH1214" s="84"/>
      <c r="AI1214" s="90" t="s">
        <v>285</v>
      </c>
      <c r="AJ1214" s="84" t="b">
        <v>0</v>
      </c>
      <c r="AK1214" s="84">
        <v>0</v>
      </c>
      <c r="AL1214" s="90" t="s">
        <v>285</v>
      </c>
      <c r="AM1214" s="84" t="s">
        <v>294</v>
      </c>
      <c r="AN1214" s="84" t="b">
        <v>0</v>
      </c>
      <c r="AO1214" s="90" t="s">
        <v>10579</v>
      </c>
      <c r="AP1214" s="84" t="s">
        <v>179</v>
      </c>
      <c r="AQ1214" s="84">
        <v>0</v>
      </c>
      <c r="AR1214" s="84">
        <v>0</v>
      </c>
      <c r="AS1214" s="84"/>
      <c r="AT1214" s="84"/>
      <c r="AU1214" s="84"/>
      <c r="AV1214" s="84"/>
      <c r="AW1214" s="84"/>
      <c r="AX1214" s="84"/>
      <c r="AY1214" s="84"/>
      <c r="AZ1214" s="84"/>
    </row>
    <row r="1215" spans="1:52" x14ac:dyDescent="0.2">
      <c r="A1215" s="69" t="s">
        <v>2952</v>
      </c>
      <c r="B1215" s="69" t="s">
        <v>2952</v>
      </c>
      <c r="C1215" s="70"/>
      <c r="D1215" s="71"/>
      <c r="E1215" s="72"/>
      <c r="F1215" s="73"/>
      <c r="G1215" s="70"/>
      <c r="H1215" s="74"/>
      <c r="I1215" s="75"/>
      <c r="J1215" s="75"/>
      <c r="K1215" s="36"/>
      <c r="L1215" s="82"/>
      <c r="M1215" s="82"/>
      <c r="N1215" s="77"/>
      <c r="O1215" s="84" t="s">
        <v>179</v>
      </c>
      <c r="P1215" s="86">
        <v>43152.988217592596</v>
      </c>
      <c r="Q1215" s="84" t="s">
        <v>4967</v>
      </c>
      <c r="R1215" s="84"/>
      <c r="S1215" s="84"/>
      <c r="T1215" s="84" t="s">
        <v>6463</v>
      </c>
      <c r="U1215" s="84" t="s">
        <v>6712</v>
      </c>
      <c r="V1215" s="84" t="s">
        <v>6712</v>
      </c>
      <c r="W1215" s="86">
        <v>43152.988217592596</v>
      </c>
      <c r="X1215" s="84" t="s">
        <v>8867</v>
      </c>
      <c r="Y1215" s="84"/>
      <c r="Z1215" s="84"/>
      <c r="AA1215" s="90" t="s">
        <v>10580</v>
      </c>
      <c r="AB1215" s="84"/>
      <c r="AC1215" s="84" t="b">
        <v>0</v>
      </c>
      <c r="AD1215" s="84">
        <v>78</v>
      </c>
      <c r="AE1215" s="90" t="s">
        <v>285</v>
      </c>
      <c r="AF1215" s="84" t="b">
        <v>0</v>
      </c>
      <c r="AG1215" s="84" t="s">
        <v>290</v>
      </c>
      <c r="AH1215" s="84"/>
      <c r="AI1215" s="90" t="s">
        <v>285</v>
      </c>
      <c r="AJ1215" s="84" t="b">
        <v>0</v>
      </c>
      <c r="AK1215" s="84">
        <v>48</v>
      </c>
      <c r="AL1215" s="90" t="s">
        <v>285</v>
      </c>
      <c r="AM1215" s="84" t="s">
        <v>1016</v>
      </c>
      <c r="AN1215" s="84" t="b">
        <v>0</v>
      </c>
      <c r="AO1215" s="90" t="s">
        <v>10580</v>
      </c>
      <c r="AP1215" s="84" t="s">
        <v>308</v>
      </c>
      <c r="AQ1215" s="84">
        <v>0</v>
      </c>
      <c r="AR1215" s="84">
        <v>0</v>
      </c>
      <c r="AS1215" s="84"/>
      <c r="AT1215" s="84"/>
      <c r="AU1215" s="84"/>
      <c r="AV1215" s="84"/>
      <c r="AW1215" s="84"/>
      <c r="AX1215" s="84"/>
      <c r="AY1215" s="84"/>
      <c r="AZ1215" s="84"/>
    </row>
    <row r="1216" spans="1:52" x14ac:dyDescent="0.2">
      <c r="A1216" s="69" t="s">
        <v>2953</v>
      </c>
      <c r="B1216" s="69" t="s">
        <v>2952</v>
      </c>
      <c r="C1216" s="70"/>
      <c r="D1216" s="71"/>
      <c r="E1216" s="72"/>
      <c r="F1216" s="73"/>
      <c r="G1216" s="70"/>
      <c r="H1216" s="74"/>
      <c r="I1216" s="75"/>
      <c r="J1216" s="75"/>
      <c r="K1216" s="36"/>
      <c r="L1216" s="82"/>
      <c r="M1216" s="82"/>
      <c r="N1216" s="77"/>
      <c r="O1216" s="84" t="s">
        <v>255</v>
      </c>
      <c r="P1216" s="86">
        <v>43157.871076388888</v>
      </c>
      <c r="Q1216" s="84" t="s">
        <v>4968</v>
      </c>
      <c r="R1216" s="84"/>
      <c r="S1216" s="84"/>
      <c r="T1216" s="84" t="s">
        <v>6274</v>
      </c>
      <c r="U1216" s="84"/>
      <c r="V1216" s="84" t="s">
        <v>7422</v>
      </c>
      <c r="W1216" s="86">
        <v>43157.871076388888</v>
      </c>
      <c r="X1216" s="84" t="s">
        <v>8868</v>
      </c>
      <c r="Y1216" s="84"/>
      <c r="Z1216" s="84"/>
      <c r="AA1216" s="90" t="s">
        <v>10581</v>
      </c>
      <c r="AB1216" s="84"/>
      <c r="AC1216" s="84" t="b">
        <v>0</v>
      </c>
      <c r="AD1216" s="84">
        <v>0</v>
      </c>
      <c r="AE1216" s="90" t="s">
        <v>285</v>
      </c>
      <c r="AF1216" s="84" t="b">
        <v>0</v>
      </c>
      <c r="AG1216" s="84" t="s">
        <v>290</v>
      </c>
      <c r="AH1216" s="84"/>
      <c r="AI1216" s="90" t="s">
        <v>285</v>
      </c>
      <c r="AJ1216" s="84" t="b">
        <v>0</v>
      </c>
      <c r="AK1216" s="84">
        <v>48</v>
      </c>
      <c r="AL1216" s="90" t="s">
        <v>10580</v>
      </c>
      <c r="AM1216" s="84" t="s">
        <v>295</v>
      </c>
      <c r="AN1216" s="84" t="b">
        <v>0</v>
      </c>
      <c r="AO1216" s="90" t="s">
        <v>10580</v>
      </c>
      <c r="AP1216" s="84" t="s">
        <v>179</v>
      </c>
      <c r="AQ1216" s="84">
        <v>0</v>
      </c>
      <c r="AR1216" s="84">
        <v>0</v>
      </c>
      <c r="AS1216" s="84"/>
      <c r="AT1216" s="84"/>
      <c r="AU1216" s="84"/>
      <c r="AV1216" s="84"/>
      <c r="AW1216" s="84"/>
      <c r="AX1216" s="84"/>
      <c r="AY1216" s="84"/>
      <c r="AZ1216" s="84"/>
    </row>
    <row r="1217" spans="1:52" x14ac:dyDescent="0.2">
      <c r="A1217" s="69" t="s">
        <v>2954</v>
      </c>
      <c r="B1217" s="69" t="s">
        <v>2954</v>
      </c>
      <c r="C1217" s="70"/>
      <c r="D1217" s="71"/>
      <c r="E1217" s="72"/>
      <c r="F1217" s="73"/>
      <c r="G1217" s="70"/>
      <c r="H1217" s="74"/>
      <c r="I1217" s="75"/>
      <c r="J1217" s="75"/>
      <c r="K1217" s="36"/>
      <c r="L1217" s="82"/>
      <c r="M1217" s="82"/>
      <c r="N1217" s="77"/>
      <c r="O1217" s="84" t="s">
        <v>179</v>
      </c>
      <c r="P1217" s="86">
        <v>43157.871134259258</v>
      </c>
      <c r="Q1217" s="84" t="s">
        <v>4969</v>
      </c>
      <c r="R1217" s="84" t="s">
        <v>5844</v>
      </c>
      <c r="S1217" s="84" t="s">
        <v>6076</v>
      </c>
      <c r="T1217" s="84" t="s">
        <v>6274</v>
      </c>
      <c r="U1217" s="84" t="s">
        <v>6713</v>
      </c>
      <c r="V1217" s="84" t="s">
        <v>6713</v>
      </c>
      <c r="W1217" s="86">
        <v>43157.871134259258</v>
      </c>
      <c r="X1217" s="84" t="s">
        <v>8869</v>
      </c>
      <c r="Y1217" s="84"/>
      <c r="Z1217" s="84"/>
      <c r="AA1217" s="90" t="s">
        <v>10582</v>
      </c>
      <c r="AB1217" s="84"/>
      <c r="AC1217" s="84" t="b">
        <v>0</v>
      </c>
      <c r="AD1217" s="84">
        <v>0</v>
      </c>
      <c r="AE1217" s="90" t="s">
        <v>285</v>
      </c>
      <c r="AF1217" s="84" t="b">
        <v>0</v>
      </c>
      <c r="AG1217" s="84" t="s">
        <v>290</v>
      </c>
      <c r="AH1217" s="84"/>
      <c r="AI1217" s="90" t="s">
        <v>285</v>
      </c>
      <c r="AJ1217" s="84" t="b">
        <v>0</v>
      </c>
      <c r="AK1217" s="84">
        <v>0</v>
      </c>
      <c r="AL1217" s="90" t="s">
        <v>285</v>
      </c>
      <c r="AM1217" s="84" t="s">
        <v>306</v>
      </c>
      <c r="AN1217" s="84" t="b">
        <v>0</v>
      </c>
      <c r="AO1217" s="90" t="s">
        <v>10582</v>
      </c>
      <c r="AP1217" s="84" t="s">
        <v>179</v>
      </c>
      <c r="AQ1217" s="84">
        <v>0</v>
      </c>
      <c r="AR1217" s="84">
        <v>0</v>
      </c>
      <c r="AS1217" s="84"/>
      <c r="AT1217" s="84"/>
      <c r="AU1217" s="84"/>
      <c r="AV1217" s="84"/>
      <c r="AW1217" s="84"/>
      <c r="AX1217" s="84"/>
      <c r="AY1217" s="84"/>
      <c r="AZ1217" s="84"/>
    </row>
    <row r="1218" spans="1:52" x14ac:dyDescent="0.2">
      <c r="A1218" s="69" t="s">
        <v>2955</v>
      </c>
      <c r="B1218" s="69" t="s">
        <v>2955</v>
      </c>
      <c r="C1218" s="70"/>
      <c r="D1218" s="71"/>
      <c r="E1218" s="72"/>
      <c r="F1218" s="73"/>
      <c r="G1218" s="70"/>
      <c r="H1218" s="74"/>
      <c r="I1218" s="75"/>
      <c r="J1218" s="75"/>
      <c r="K1218" s="36"/>
      <c r="L1218" s="82"/>
      <c r="M1218" s="82"/>
      <c r="N1218" s="77"/>
      <c r="O1218" s="84" t="s">
        <v>179</v>
      </c>
      <c r="P1218" s="86">
        <v>43157.871377314812</v>
      </c>
      <c r="Q1218" s="84" t="s">
        <v>4970</v>
      </c>
      <c r="R1218" s="84" t="s">
        <v>5607</v>
      </c>
      <c r="S1218" s="84" t="s">
        <v>6076</v>
      </c>
      <c r="T1218" s="84" t="s">
        <v>6274</v>
      </c>
      <c r="U1218" s="84"/>
      <c r="V1218" s="84" t="s">
        <v>7423</v>
      </c>
      <c r="W1218" s="86">
        <v>43157.871377314812</v>
      </c>
      <c r="X1218" s="84" t="s">
        <v>8870</v>
      </c>
      <c r="Y1218" s="84"/>
      <c r="Z1218" s="84"/>
      <c r="AA1218" s="90" t="s">
        <v>10583</v>
      </c>
      <c r="AB1218" s="84"/>
      <c r="AC1218" s="84" t="b">
        <v>0</v>
      </c>
      <c r="AD1218" s="84">
        <v>0</v>
      </c>
      <c r="AE1218" s="90" t="s">
        <v>285</v>
      </c>
      <c r="AF1218" s="84" t="b">
        <v>0</v>
      </c>
      <c r="AG1218" s="84" t="s">
        <v>290</v>
      </c>
      <c r="AH1218" s="84"/>
      <c r="AI1218" s="90" t="s">
        <v>285</v>
      </c>
      <c r="AJ1218" s="84" t="b">
        <v>0</v>
      </c>
      <c r="AK1218" s="84">
        <v>0</v>
      </c>
      <c r="AL1218" s="90" t="s">
        <v>285</v>
      </c>
      <c r="AM1218" s="84" t="s">
        <v>298</v>
      </c>
      <c r="AN1218" s="84" t="b">
        <v>0</v>
      </c>
      <c r="AO1218" s="90" t="s">
        <v>10583</v>
      </c>
      <c r="AP1218" s="84" t="s">
        <v>179</v>
      </c>
      <c r="AQ1218" s="84">
        <v>0</v>
      </c>
      <c r="AR1218" s="84">
        <v>0</v>
      </c>
      <c r="AS1218" s="84"/>
      <c r="AT1218" s="84"/>
      <c r="AU1218" s="84"/>
      <c r="AV1218" s="84"/>
      <c r="AW1218" s="84"/>
      <c r="AX1218" s="84"/>
      <c r="AY1218" s="84"/>
      <c r="AZ1218" s="84"/>
    </row>
    <row r="1219" spans="1:52" x14ac:dyDescent="0.2">
      <c r="A1219" s="69" t="s">
        <v>2956</v>
      </c>
      <c r="B1219" s="69" t="s">
        <v>826</v>
      </c>
      <c r="C1219" s="70"/>
      <c r="D1219" s="71"/>
      <c r="E1219" s="72"/>
      <c r="F1219" s="73"/>
      <c r="G1219" s="70"/>
      <c r="H1219" s="74"/>
      <c r="I1219" s="75"/>
      <c r="J1219" s="75"/>
      <c r="K1219" s="36"/>
      <c r="L1219" s="82"/>
      <c r="M1219" s="82"/>
      <c r="N1219" s="77"/>
      <c r="O1219" s="84" t="s">
        <v>255</v>
      </c>
      <c r="P1219" s="86">
        <v>43157.871423611112</v>
      </c>
      <c r="Q1219" s="84" t="s">
        <v>4455</v>
      </c>
      <c r="R1219" s="84"/>
      <c r="S1219" s="84"/>
      <c r="T1219" s="84" t="s">
        <v>6274</v>
      </c>
      <c r="U1219" s="84"/>
      <c r="V1219" s="84" t="s">
        <v>7424</v>
      </c>
      <c r="W1219" s="86">
        <v>43157.871423611112</v>
      </c>
      <c r="X1219" s="84" t="s">
        <v>8871</v>
      </c>
      <c r="Y1219" s="84"/>
      <c r="Z1219" s="84"/>
      <c r="AA1219" s="90" t="s">
        <v>10584</v>
      </c>
      <c r="AB1219" s="84"/>
      <c r="AC1219" s="84" t="b">
        <v>0</v>
      </c>
      <c r="AD1219" s="84">
        <v>0</v>
      </c>
      <c r="AE1219" s="90" t="s">
        <v>285</v>
      </c>
      <c r="AF1219" s="84" t="b">
        <v>0</v>
      </c>
      <c r="AG1219" s="84" t="s">
        <v>290</v>
      </c>
      <c r="AH1219" s="84"/>
      <c r="AI1219" s="90" t="s">
        <v>285</v>
      </c>
      <c r="AJ1219" s="84" t="b">
        <v>0</v>
      </c>
      <c r="AK1219" s="84">
        <v>30</v>
      </c>
      <c r="AL1219" s="90" t="s">
        <v>11448</v>
      </c>
      <c r="AM1219" s="84" t="s">
        <v>296</v>
      </c>
      <c r="AN1219" s="84" t="b">
        <v>0</v>
      </c>
      <c r="AO1219" s="90" t="s">
        <v>11448</v>
      </c>
      <c r="AP1219" s="84" t="s">
        <v>179</v>
      </c>
      <c r="AQ1219" s="84">
        <v>0</v>
      </c>
      <c r="AR1219" s="84">
        <v>0</v>
      </c>
      <c r="AS1219" s="84"/>
      <c r="AT1219" s="84"/>
      <c r="AU1219" s="84"/>
      <c r="AV1219" s="84"/>
      <c r="AW1219" s="84"/>
      <c r="AX1219" s="84"/>
      <c r="AY1219" s="84"/>
      <c r="AZ1219" s="84"/>
    </row>
    <row r="1220" spans="1:52" x14ac:dyDescent="0.2">
      <c r="A1220" s="69" t="s">
        <v>2957</v>
      </c>
      <c r="B1220" s="69" t="s">
        <v>2957</v>
      </c>
      <c r="C1220" s="70"/>
      <c r="D1220" s="71"/>
      <c r="E1220" s="72"/>
      <c r="F1220" s="73"/>
      <c r="G1220" s="70"/>
      <c r="H1220" s="74"/>
      <c r="I1220" s="75"/>
      <c r="J1220" s="75"/>
      <c r="K1220" s="36"/>
      <c r="L1220" s="82"/>
      <c r="M1220" s="82"/>
      <c r="N1220" s="77"/>
      <c r="O1220" s="84" t="s">
        <v>179</v>
      </c>
      <c r="P1220" s="86">
        <v>43157.871539351851</v>
      </c>
      <c r="Q1220" s="84" t="s">
        <v>4971</v>
      </c>
      <c r="R1220" s="84" t="s">
        <v>5845</v>
      </c>
      <c r="S1220" s="84" t="s">
        <v>258</v>
      </c>
      <c r="T1220" s="84" t="s">
        <v>6274</v>
      </c>
      <c r="U1220" s="84"/>
      <c r="V1220" s="84" t="s">
        <v>7425</v>
      </c>
      <c r="W1220" s="86">
        <v>43157.871539351851</v>
      </c>
      <c r="X1220" s="84" t="s">
        <v>8872</v>
      </c>
      <c r="Y1220" s="84"/>
      <c r="Z1220" s="84"/>
      <c r="AA1220" s="90" t="s">
        <v>10585</v>
      </c>
      <c r="AB1220" s="84"/>
      <c r="AC1220" s="84" t="b">
        <v>0</v>
      </c>
      <c r="AD1220" s="84">
        <v>1</v>
      </c>
      <c r="AE1220" s="90" t="s">
        <v>285</v>
      </c>
      <c r="AF1220" s="84" t="b">
        <v>1</v>
      </c>
      <c r="AG1220" s="84" t="s">
        <v>290</v>
      </c>
      <c r="AH1220" s="84"/>
      <c r="AI1220" s="90" t="s">
        <v>11863</v>
      </c>
      <c r="AJ1220" s="84" t="b">
        <v>0</v>
      </c>
      <c r="AK1220" s="84">
        <v>0</v>
      </c>
      <c r="AL1220" s="90" t="s">
        <v>285</v>
      </c>
      <c r="AM1220" s="84" t="s">
        <v>299</v>
      </c>
      <c r="AN1220" s="84" t="b">
        <v>0</v>
      </c>
      <c r="AO1220" s="90" t="s">
        <v>10585</v>
      </c>
      <c r="AP1220" s="84" t="s">
        <v>179</v>
      </c>
      <c r="AQ1220" s="84">
        <v>0</v>
      </c>
      <c r="AR1220" s="84">
        <v>0</v>
      </c>
      <c r="AS1220" s="84"/>
      <c r="AT1220" s="84"/>
      <c r="AU1220" s="84"/>
      <c r="AV1220" s="84"/>
      <c r="AW1220" s="84"/>
      <c r="AX1220" s="84"/>
      <c r="AY1220" s="84"/>
      <c r="AZ1220" s="84"/>
    </row>
    <row r="1221" spans="1:52" x14ac:dyDescent="0.2">
      <c r="A1221" s="69" t="s">
        <v>2958</v>
      </c>
      <c r="B1221" s="69" t="s">
        <v>3108</v>
      </c>
      <c r="C1221" s="70"/>
      <c r="D1221" s="71"/>
      <c r="E1221" s="72"/>
      <c r="F1221" s="73"/>
      <c r="G1221" s="70"/>
      <c r="H1221" s="74"/>
      <c r="I1221" s="75"/>
      <c r="J1221" s="75"/>
      <c r="K1221" s="36"/>
      <c r="L1221" s="82"/>
      <c r="M1221" s="82"/>
      <c r="N1221" s="77"/>
      <c r="O1221" s="84" t="s">
        <v>255</v>
      </c>
      <c r="P1221" s="86">
        <v>43157.87158564815</v>
      </c>
      <c r="Q1221" s="84" t="s">
        <v>4797</v>
      </c>
      <c r="R1221" s="84"/>
      <c r="S1221" s="84"/>
      <c r="T1221" s="84" t="s">
        <v>6415</v>
      </c>
      <c r="U1221" s="84" t="s">
        <v>6686</v>
      </c>
      <c r="V1221" s="84" t="s">
        <v>6686</v>
      </c>
      <c r="W1221" s="86">
        <v>43157.87158564815</v>
      </c>
      <c r="X1221" s="84" t="s">
        <v>8873</v>
      </c>
      <c r="Y1221" s="84"/>
      <c r="Z1221" s="84"/>
      <c r="AA1221" s="90" t="s">
        <v>10586</v>
      </c>
      <c r="AB1221" s="84"/>
      <c r="AC1221" s="84" t="b">
        <v>0</v>
      </c>
      <c r="AD1221" s="84">
        <v>0</v>
      </c>
      <c r="AE1221" s="90" t="s">
        <v>285</v>
      </c>
      <c r="AF1221" s="84" t="b">
        <v>0</v>
      </c>
      <c r="AG1221" s="84" t="s">
        <v>291</v>
      </c>
      <c r="AH1221" s="84"/>
      <c r="AI1221" s="90" t="s">
        <v>285</v>
      </c>
      <c r="AJ1221" s="84" t="b">
        <v>0</v>
      </c>
      <c r="AK1221" s="84">
        <v>11</v>
      </c>
      <c r="AL1221" s="90" t="s">
        <v>10750</v>
      </c>
      <c r="AM1221" s="84" t="s">
        <v>295</v>
      </c>
      <c r="AN1221" s="84" t="b">
        <v>0</v>
      </c>
      <c r="AO1221" s="90" t="s">
        <v>10750</v>
      </c>
      <c r="AP1221" s="84" t="s">
        <v>179</v>
      </c>
      <c r="AQ1221" s="84">
        <v>0</v>
      </c>
      <c r="AR1221" s="84">
        <v>0</v>
      </c>
      <c r="AS1221" s="84"/>
      <c r="AT1221" s="84"/>
      <c r="AU1221" s="84"/>
      <c r="AV1221" s="84"/>
      <c r="AW1221" s="84"/>
      <c r="AX1221" s="84"/>
      <c r="AY1221" s="84"/>
      <c r="AZ1221" s="84"/>
    </row>
    <row r="1222" spans="1:52" x14ac:dyDescent="0.2">
      <c r="A1222" s="69" t="s">
        <v>2959</v>
      </c>
      <c r="B1222" s="69" t="s">
        <v>2959</v>
      </c>
      <c r="C1222" s="70"/>
      <c r="D1222" s="71"/>
      <c r="E1222" s="72"/>
      <c r="F1222" s="73"/>
      <c r="G1222" s="70"/>
      <c r="H1222" s="74"/>
      <c r="I1222" s="75"/>
      <c r="J1222" s="75"/>
      <c r="K1222" s="36"/>
      <c r="L1222" s="82"/>
      <c r="M1222" s="82"/>
      <c r="N1222" s="77"/>
      <c r="O1222" s="84" t="s">
        <v>179</v>
      </c>
      <c r="P1222" s="86">
        <v>43157.87159722222</v>
      </c>
      <c r="Q1222" s="84" t="s">
        <v>4972</v>
      </c>
      <c r="R1222" s="84" t="s">
        <v>5846</v>
      </c>
      <c r="S1222" s="84" t="s">
        <v>6178</v>
      </c>
      <c r="T1222" s="84" t="s">
        <v>6464</v>
      </c>
      <c r="U1222" s="84"/>
      <c r="V1222" s="84" t="s">
        <v>7426</v>
      </c>
      <c r="W1222" s="86">
        <v>43157.87159722222</v>
      </c>
      <c r="X1222" s="84" t="s">
        <v>8874</v>
      </c>
      <c r="Y1222" s="84"/>
      <c r="Z1222" s="84"/>
      <c r="AA1222" s="90" t="s">
        <v>10587</v>
      </c>
      <c r="AB1222" s="84"/>
      <c r="AC1222" s="84" t="b">
        <v>0</v>
      </c>
      <c r="AD1222" s="84">
        <v>0</v>
      </c>
      <c r="AE1222" s="90" t="s">
        <v>285</v>
      </c>
      <c r="AF1222" s="84" t="b">
        <v>0</v>
      </c>
      <c r="AG1222" s="84" t="s">
        <v>290</v>
      </c>
      <c r="AH1222" s="84"/>
      <c r="AI1222" s="90" t="s">
        <v>285</v>
      </c>
      <c r="AJ1222" s="84" t="b">
        <v>0</v>
      </c>
      <c r="AK1222" s="84">
        <v>0</v>
      </c>
      <c r="AL1222" s="90" t="s">
        <v>285</v>
      </c>
      <c r="AM1222" s="84" t="s">
        <v>306</v>
      </c>
      <c r="AN1222" s="84" t="b">
        <v>0</v>
      </c>
      <c r="AO1222" s="90" t="s">
        <v>10587</v>
      </c>
      <c r="AP1222" s="84" t="s">
        <v>179</v>
      </c>
      <c r="AQ1222" s="84">
        <v>0</v>
      </c>
      <c r="AR1222" s="84">
        <v>0</v>
      </c>
      <c r="AS1222" s="84"/>
      <c r="AT1222" s="84"/>
      <c r="AU1222" s="84"/>
      <c r="AV1222" s="84"/>
      <c r="AW1222" s="84"/>
      <c r="AX1222" s="84"/>
      <c r="AY1222" s="84"/>
      <c r="AZ1222" s="84"/>
    </row>
    <row r="1223" spans="1:52" x14ac:dyDescent="0.2">
      <c r="A1223" s="69" t="s">
        <v>2960</v>
      </c>
      <c r="B1223" s="69" t="s">
        <v>3333</v>
      </c>
      <c r="C1223" s="70"/>
      <c r="D1223" s="71"/>
      <c r="E1223" s="72"/>
      <c r="F1223" s="73"/>
      <c r="G1223" s="70"/>
      <c r="H1223" s="74"/>
      <c r="I1223" s="75"/>
      <c r="J1223" s="75"/>
      <c r="K1223" s="36"/>
      <c r="L1223" s="82"/>
      <c r="M1223" s="82"/>
      <c r="N1223" s="77"/>
      <c r="O1223" s="84" t="s">
        <v>255</v>
      </c>
      <c r="P1223" s="86">
        <v>43157.871631944443</v>
      </c>
      <c r="Q1223" s="84" t="s">
        <v>4599</v>
      </c>
      <c r="R1223" s="84"/>
      <c r="S1223" s="84"/>
      <c r="T1223" s="84" t="s">
        <v>6274</v>
      </c>
      <c r="U1223" s="84"/>
      <c r="V1223" s="84" t="s">
        <v>7427</v>
      </c>
      <c r="W1223" s="86">
        <v>43157.871631944443</v>
      </c>
      <c r="X1223" s="84" t="s">
        <v>8875</v>
      </c>
      <c r="Y1223" s="84"/>
      <c r="Z1223" s="84"/>
      <c r="AA1223" s="90" t="s">
        <v>10588</v>
      </c>
      <c r="AB1223" s="84"/>
      <c r="AC1223" s="84" t="b">
        <v>0</v>
      </c>
      <c r="AD1223" s="84">
        <v>0</v>
      </c>
      <c r="AE1223" s="90" t="s">
        <v>285</v>
      </c>
      <c r="AF1223" s="84" t="b">
        <v>0</v>
      </c>
      <c r="AG1223" s="84" t="s">
        <v>1005</v>
      </c>
      <c r="AH1223" s="84"/>
      <c r="AI1223" s="90" t="s">
        <v>285</v>
      </c>
      <c r="AJ1223" s="84" t="b">
        <v>0</v>
      </c>
      <c r="AK1223" s="84">
        <v>9</v>
      </c>
      <c r="AL1223" s="90" t="s">
        <v>10999</v>
      </c>
      <c r="AM1223" s="84" t="s">
        <v>295</v>
      </c>
      <c r="AN1223" s="84" t="b">
        <v>0</v>
      </c>
      <c r="AO1223" s="90" t="s">
        <v>10999</v>
      </c>
      <c r="AP1223" s="84" t="s">
        <v>179</v>
      </c>
      <c r="AQ1223" s="84">
        <v>0</v>
      </c>
      <c r="AR1223" s="84">
        <v>0</v>
      </c>
      <c r="AS1223" s="84"/>
      <c r="AT1223" s="84"/>
      <c r="AU1223" s="84"/>
      <c r="AV1223" s="84"/>
      <c r="AW1223" s="84"/>
      <c r="AX1223" s="84"/>
      <c r="AY1223" s="84"/>
      <c r="AZ1223" s="84"/>
    </row>
    <row r="1224" spans="1:52" x14ac:dyDescent="0.2">
      <c r="A1224" s="69" t="s">
        <v>2961</v>
      </c>
      <c r="B1224" s="69" t="s">
        <v>3972</v>
      </c>
      <c r="C1224" s="70"/>
      <c r="D1224" s="71"/>
      <c r="E1224" s="72"/>
      <c r="F1224" s="73"/>
      <c r="G1224" s="70"/>
      <c r="H1224" s="74"/>
      <c r="I1224" s="75"/>
      <c r="J1224" s="75"/>
      <c r="K1224" s="36"/>
      <c r="L1224" s="82"/>
      <c r="M1224" s="82"/>
      <c r="N1224" s="77"/>
      <c r="O1224" s="84" t="s">
        <v>256</v>
      </c>
      <c r="P1224" s="86">
        <v>43157.871631944443</v>
      </c>
      <c r="Q1224" s="84" t="s">
        <v>4973</v>
      </c>
      <c r="R1224" s="84"/>
      <c r="S1224" s="84"/>
      <c r="T1224" s="84" t="s">
        <v>6274</v>
      </c>
      <c r="U1224" s="84"/>
      <c r="V1224" s="84" t="s">
        <v>7428</v>
      </c>
      <c r="W1224" s="86">
        <v>43157.871631944443</v>
      </c>
      <c r="X1224" s="84" t="s">
        <v>8876</v>
      </c>
      <c r="Y1224" s="84"/>
      <c r="Z1224" s="84"/>
      <c r="AA1224" s="90" t="s">
        <v>10589</v>
      </c>
      <c r="AB1224" s="90" t="s">
        <v>11546</v>
      </c>
      <c r="AC1224" s="84" t="b">
        <v>0</v>
      </c>
      <c r="AD1224" s="84">
        <v>3</v>
      </c>
      <c r="AE1224" s="90" t="s">
        <v>11713</v>
      </c>
      <c r="AF1224" s="84" t="b">
        <v>0</v>
      </c>
      <c r="AG1224" s="84" t="s">
        <v>290</v>
      </c>
      <c r="AH1224" s="84"/>
      <c r="AI1224" s="90" t="s">
        <v>285</v>
      </c>
      <c r="AJ1224" s="84" t="b">
        <v>0</v>
      </c>
      <c r="AK1224" s="84">
        <v>0</v>
      </c>
      <c r="AL1224" s="90" t="s">
        <v>285</v>
      </c>
      <c r="AM1224" s="84" t="s">
        <v>294</v>
      </c>
      <c r="AN1224" s="84" t="b">
        <v>0</v>
      </c>
      <c r="AO1224" s="90" t="s">
        <v>11546</v>
      </c>
      <c r="AP1224" s="84" t="s">
        <v>179</v>
      </c>
      <c r="AQ1224" s="84">
        <v>0</v>
      </c>
      <c r="AR1224" s="84">
        <v>0</v>
      </c>
      <c r="AS1224" s="84"/>
      <c r="AT1224" s="84"/>
      <c r="AU1224" s="84"/>
      <c r="AV1224" s="84"/>
      <c r="AW1224" s="84"/>
      <c r="AX1224" s="84"/>
      <c r="AY1224" s="84"/>
      <c r="AZ1224" s="84"/>
    </row>
    <row r="1225" spans="1:52" x14ac:dyDescent="0.2">
      <c r="A1225" s="69" t="s">
        <v>2962</v>
      </c>
      <c r="B1225" s="69" t="s">
        <v>2962</v>
      </c>
      <c r="C1225" s="70"/>
      <c r="D1225" s="71"/>
      <c r="E1225" s="72"/>
      <c r="F1225" s="73"/>
      <c r="G1225" s="70"/>
      <c r="H1225" s="74"/>
      <c r="I1225" s="75"/>
      <c r="J1225" s="75"/>
      <c r="K1225" s="36"/>
      <c r="L1225" s="82"/>
      <c r="M1225" s="82"/>
      <c r="N1225" s="77"/>
      <c r="O1225" s="84" t="s">
        <v>179</v>
      </c>
      <c r="P1225" s="86">
        <v>43157.83662037037</v>
      </c>
      <c r="Q1225" s="84" t="s">
        <v>4974</v>
      </c>
      <c r="R1225" s="84" t="s">
        <v>5847</v>
      </c>
      <c r="S1225" s="84" t="s">
        <v>6179</v>
      </c>
      <c r="T1225" s="84" t="s">
        <v>6274</v>
      </c>
      <c r="U1225" s="84"/>
      <c r="V1225" s="84" t="s">
        <v>7429</v>
      </c>
      <c r="W1225" s="86">
        <v>43157.83662037037</v>
      </c>
      <c r="X1225" s="84" t="s">
        <v>8877</v>
      </c>
      <c r="Y1225" s="84"/>
      <c r="Z1225" s="84"/>
      <c r="AA1225" s="90" t="s">
        <v>10590</v>
      </c>
      <c r="AB1225" s="84"/>
      <c r="AC1225" s="84" t="b">
        <v>0</v>
      </c>
      <c r="AD1225" s="84">
        <v>3</v>
      </c>
      <c r="AE1225" s="90" t="s">
        <v>285</v>
      </c>
      <c r="AF1225" s="84" t="b">
        <v>0</v>
      </c>
      <c r="AG1225" s="84" t="s">
        <v>290</v>
      </c>
      <c r="AH1225" s="84"/>
      <c r="AI1225" s="90" t="s">
        <v>285</v>
      </c>
      <c r="AJ1225" s="84" t="b">
        <v>0</v>
      </c>
      <c r="AK1225" s="84">
        <v>2</v>
      </c>
      <c r="AL1225" s="90" t="s">
        <v>285</v>
      </c>
      <c r="AM1225" s="84" t="s">
        <v>301</v>
      </c>
      <c r="AN1225" s="84" t="b">
        <v>0</v>
      </c>
      <c r="AO1225" s="90" t="s">
        <v>10590</v>
      </c>
      <c r="AP1225" s="84" t="s">
        <v>308</v>
      </c>
      <c r="AQ1225" s="84">
        <v>0</v>
      </c>
      <c r="AR1225" s="84">
        <v>0</v>
      </c>
      <c r="AS1225" s="84"/>
      <c r="AT1225" s="84"/>
      <c r="AU1225" s="84"/>
      <c r="AV1225" s="84"/>
      <c r="AW1225" s="84"/>
      <c r="AX1225" s="84"/>
      <c r="AY1225" s="84"/>
      <c r="AZ1225" s="84"/>
    </row>
    <row r="1226" spans="1:52" x14ac:dyDescent="0.2">
      <c r="A1226" s="69" t="s">
        <v>2963</v>
      </c>
      <c r="B1226" s="69" t="s">
        <v>2962</v>
      </c>
      <c r="C1226" s="70"/>
      <c r="D1226" s="71"/>
      <c r="E1226" s="72"/>
      <c r="F1226" s="73"/>
      <c r="G1226" s="70"/>
      <c r="H1226" s="74"/>
      <c r="I1226" s="75"/>
      <c r="J1226" s="75"/>
      <c r="K1226" s="36"/>
      <c r="L1226" s="82"/>
      <c r="M1226" s="82"/>
      <c r="N1226" s="77"/>
      <c r="O1226" s="84" t="s">
        <v>255</v>
      </c>
      <c r="P1226" s="86">
        <v>43157.871655092589</v>
      </c>
      <c r="Q1226" s="84" t="s">
        <v>4975</v>
      </c>
      <c r="R1226" s="84" t="s">
        <v>5847</v>
      </c>
      <c r="S1226" s="84" t="s">
        <v>6179</v>
      </c>
      <c r="T1226" s="84" t="s">
        <v>6274</v>
      </c>
      <c r="U1226" s="84"/>
      <c r="V1226" s="84" t="s">
        <v>7430</v>
      </c>
      <c r="W1226" s="86">
        <v>43157.871655092589</v>
      </c>
      <c r="X1226" s="84" t="s">
        <v>8878</v>
      </c>
      <c r="Y1226" s="84"/>
      <c r="Z1226" s="84"/>
      <c r="AA1226" s="90" t="s">
        <v>10591</v>
      </c>
      <c r="AB1226" s="84"/>
      <c r="AC1226" s="84" t="b">
        <v>0</v>
      </c>
      <c r="AD1226" s="84">
        <v>0</v>
      </c>
      <c r="AE1226" s="90" t="s">
        <v>285</v>
      </c>
      <c r="AF1226" s="84" t="b">
        <v>0</v>
      </c>
      <c r="AG1226" s="84" t="s">
        <v>290</v>
      </c>
      <c r="AH1226" s="84"/>
      <c r="AI1226" s="90" t="s">
        <v>285</v>
      </c>
      <c r="AJ1226" s="84" t="b">
        <v>0</v>
      </c>
      <c r="AK1226" s="84">
        <v>2</v>
      </c>
      <c r="AL1226" s="90" t="s">
        <v>10590</v>
      </c>
      <c r="AM1226" s="84" t="s">
        <v>296</v>
      </c>
      <c r="AN1226" s="84" t="b">
        <v>0</v>
      </c>
      <c r="AO1226" s="90" t="s">
        <v>10590</v>
      </c>
      <c r="AP1226" s="84" t="s">
        <v>179</v>
      </c>
      <c r="AQ1226" s="84">
        <v>0</v>
      </c>
      <c r="AR1226" s="84">
        <v>0</v>
      </c>
      <c r="AS1226" s="84"/>
      <c r="AT1226" s="84"/>
      <c r="AU1226" s="84"/>
      <c r="AV1226" s="84"/>
      <c r="AW1226" s="84"/>
      <c r="AX1226" s="84"/>
      <c r="AY1226" s="84"/>
      <c r="AZ1226" s="84"/>
    </row>
    <row r="1227" spans="1:52" x14ac:dyDescent="0.2">
      <c r="A1227" s="69" t="s">
        <v>2964</v>
      </c>
      <c r="B1227" s="69" t="s">
        <v>3108</v>
      </c>
      <c r="C1227" s="70"/>
      <c r="D1227" s="71"/>
      <c r="E1227" s="72"/>
      <c r="F1227" s="73"/>
      <c r="G1227" s="70"/>
      <c r="H1227" s="74"/>
      <c r="I1227" s="75"/>
      <c r="J1227" s="75"/>
      <c r="K1227" s="36"/>
      <c r="L1227" s="82"/>
      <c r="M1227" s="82"/>
      <c r="N1227" s="77"/>
      <c r="O1227" s="84" t="s">
        <v>255</v>
      </c>
      <c r="P1227" s="86">
        <v>43157.871666666666</v>
      </c>
      <c r="Q1227" s="84" t="s">
        <v>4797</v>
      </c>
      <c r="R1227" s="84"/>
      <c r="S1227" s="84"/>
      <c r="T1227" s="84" t="s">
        <v>6415</v>
      </c>
      <c r="U1227" s="84" t="s">
        <v>6686</v>
      </c>
      <c r="V1227" s="84" t="s">
        <v>6686</v>
      </c>
      <c r="W1227" s="86">
        <v>43157.871666666666</v>
      </c>
      <c r="X1227" s="84" t="s">
        <v>8879</v>
      </c>
      <c r="Y1227" s="84"/>
      <c r="Z1227" s="84"/>
      <c r="AA1227" s="90" t="s">
        <v>10592</v>
      </c>
      <c r="AB1227" s="84"/>
      <c r="AC1227" s="84" t="b">
        <v>0</v>
      </c>
      <c r="AD1227" s="84">
        <v>0</v>
      </c>
      <c r="AE1227" s="90" t="s">
        <v>285</v>
      </c>
      <c r="AF1227" s="84" t="b">
        <v>0</v>
      </c>
      <c r="AG1227" s="84" t="s">
        <v>291</v>
      </c>
      <c r="AH1227" s="84"/>
      <c r="AI1227" s="90" t="s">
        <v>285</v>
      </c>
      <c r="AJ1227" s="84" t="b">
        <v>0</v>
      </c>
      <c r="AK1227" s="84">
        <v>11</v>
      </c>
      <c r="AL1227" s="90" t="s">
        <v>10750</v>
      </c>
      <c r="AM1227" s="84" t="s">
        <v>296</v>
      </c>
      <c r="AN1227" s="84" t="b">
        <v>0</v>
      </c>
      <c r="AO1227" s="90" t="s">
        <v>10750</v>
      </c>
      <c r="AP1227" s="84" t="s">
        <v>179</v>
      </c>
      <c r="AQ1227" s="84">
        <v>0</v>
      </c>
      <c r="AR1227" s="84">
        <v>0</v>
      </c>
      <c r="AS1227" s="84"/>
      <c r="AT1227" s="84"/>
      <c r="AU1227" s="84"/>
      <c r="AV1227" s="84"/>
      <c r="AW1227" s="84"/>
      <c r="AX1227" s="84"/>
      <c r="AY1227" s="84"/>
      <c r="AZ1227" s="84"/>
    </row>
    <row r="1228" spans="1:52" x14ac:dyDescent="0.2">
      <c r="A1228" s="69" t="s">
        <v>2965</v>
      </c>
      <c r="B1228" s="69" t="s">
        <v>233</v>
      </c>
      <c r="C1228" s="70"/>
      <c r="D1228" s="71"/>
      <c r="E1228" s="72"/>
      <c r="F1228" s="73"/>
      <c r="G1228" s="70"/>
      <c r="H1228" s="74"/>
      <c r="I1228" s="75"/>
      <c r="J1228" s="75"/>
      <c r="K1228" s="36"/>
      <c r="L1228" s="82"/>
      <c r="M1228" s="82"/>
      <c r="N1228" s="77"/>
      <c r="O1228" s="84" t="s">
        <v>255</v>
      </c>
      <c r="P1228" s="86">
        <v>43157.871678240743</v>
      </c>
      <c r="Q1228" s="84" t="s">
        <v>4976</v>
      </c>
      <c r="R1228" s="84" t="s">
        <v>5848</v>
      </c>
      <c r="S1228" s="84" t="s">
        <v>262</v>
      </c>
      <c r="T1228" s="84" t="s">
        <v>6274</v>
      </c>
      <c r="U1228" s="84"/>
      <c r="V1228" s="84" t="s">
        <v>7431</v>
      </c>
      <c r="W1228" s="86">
        <v>43157.871678240743</v>
      </c>
      <c r="X1228" s="84" t="s">
        <v>8880</v>
      </c>
      <c r="Y1228" s="84"/>
      <c r="Z1228" s="84"/>
      <c r="AA1228" s="90" t="s">
        <v>10593</v>
      </c>
      <c r="AB1228" s="84"/>
      <c r="AC1228" s="84" t="b">
        <v>0</v>
      </c>
      <c r="AD1228" s="84">
        <v>0</v>
      </c>
      <c r="AE1228" s="90" t="s">
        <v>285</v>
      </c>
      <c r="AF1228" s="84" t="b">
        <v>0</v>
      </c>
      <c r="AG1228" s="84" t="s">
        <v>290</v>
      </c>
      <c r="AH1228" s="84"/>
      <c r="AI1228" s="90" t="s">
        <v>285</v>
      </c>
      <c r="AJ1228" s="84" t="b">
        <v>0</v>
      </c>
      <c r="AK1228" s="84">
        <v>0</v>
      </c>
      <c r="AL1228" s="90" t="s">
        <v>285</v>
      </c>
      <c r="AM1228" s="84" t="s">
        <v>401</v>
      </c>
      <c r="AN1228" s="84" t="b">
        <v>0</v>
      </c>
      <c r="AO1228" s="90" t="s">
        <v>10593</v>
      </c>
      <c r="AP1228" s="84" t="s">
        <v>179</v>
      </c>
      <c r="AQ1228" s="84">
        <v>0</v>
      </c>
      <c r="AR1228" s="84">
        <v>0</v>
      </c>
      <c r="AS1228" s="84"/>
      <c r="AT1228" s="84"/>
      <c r="AU1228" s="84"/>
      <c r="AV1228" s="84"/>
      <c r="AW1228" s="84"/>
      <c r="AX1228" s="84"/>
      <c r="AY1228" s="84"/>
      <c r="AZ1228" s="84"/>
    </row>
    <row r="1229" spans="1:52" x14ac:dyDescent="0.2">
      <c r="A1229" s="69" t="s">
        <v>2966</v>
      </c>
      <c r="B1229" s="69" t="s">
        <v>2966</v>
      </c>
      <c r="C1229" s="70"/>
      <c r="D1229" s="71"/>
      <c r="E1229" s="72"/>
      <c r="F1229" s="73"/>
      <c r="G1229" s="70"/>
      <c r="H1229" s="74"/>
      <c r="I1229" s="75"/>
      <c r="J1229" s="75"/>
      <c r="K1229" s="36"/>
      <c r="L1229" s="82"/>
      <c r="M1229" s="82"/>
      <c r="N1229" s="77"/>
      <c r="O1229" s="84" t="s">
        <v>179</v>
      </c>
      <c r="P1229" s="86">
        <v>43157.871701388889</v>
      </c>
      <c r="Q1229" s="84" t="s">
        <v>4977</v>
      </c>
      <c r="R1229" s="84" t="s">
        <v>5614</v>
      </c>
      <c r="S1229" s="84" t="s">
        <v>258</v>
      </c>
      <c r="T1229" s="84" t="s">
        <v>6274</v>
      </c>
      <c r="U1229" s="84"/>
      <c r="V1229" s="84" t="s">
        <v>7432</v>
      </c>
      <c r="W1229" s="86">
        <v>43157.871701388889</v>
      </c>
      <c r="X1229" s="84" t="s">
        <v>8881</v>
      </c>
      <c r="Y1229" s="84"/>
      <c r="Z1229" s="84"/>
      <c r="AA1229" s="90" t="s">
        <v>10594</v>
      </c>
      <c r="AB1229" s="84"/>
      <c r="AC1229" s="84" t="b">
        <v>0</v>
      </c>
      <c r="AD1229" s="84">
        <v>0</v>
      </c>
      <c r="AE1229" s="90" t="s">
        <v>285</v>
      </c>
      <c r="AF1229" s="84" t="b">
        <v>1</v>
      </c>
      <c r="AG1229" s="84" t="s">
        <v>290</v>
      </c>
      <c r="AH1229" s="84"/>
      <c r="AI1229" s="90" t="s">
        <v>11439</v>
      </c>
      <c r="AJ1229" s="84" t="b">
        <v>0</v>
      </c>
      <c r="AK1229" s="84">
        <v>0</v>
      </c>
      <c r="AL1229" s="90" t="s">
        <v>285</v>
      </c>
      <c r="AM1229" s="84" t="s">
        <v>294</v>
      </c>
      <c r="AN1229" s="84" t="b">
        <v>0</v>
      </c>
      <c r="AO1229" s="90" t="s">
        <v>10594</v>
      </c>
      <c r="AP1229" s="84" t="s">
        <v>179</v>
      </c>
      <c r="AQ1229" s="84">
        <v>0</v>
      </c>
      <c r="AR1229" s="84">
        <v>0</v>
      </c>
      <c r="AS1229" s="84"/>
      <c r="AT1229" s="84"/>
      <c r="AU1229" s="84"/>
      <c r="AV1229" s="84"/>
      <c r="AW1229" s="84"/>
      <c r="AX1229" s="84"/>
      <c r="AY1229" s="84"/>
      <c r="AZ1229" s="84"/>
    </row>
    <row r="1230" spans="1:52" x14ac:dyDescent="0.2">
      <c r="A1230" s="69" t="s">
        <v>2967</v>
      </c>
      <c r="B1230" s="69" t="s">
        <v>4026</v>
      </c>
      <c r="C1230" s="70"/>
      <c r="D1230" s="71"/>
      <c r="E1230" s="72"/>
      <c r="F1230" s="73"/>
      <c r="G1230" s="70"/>
      <c r="H1230" s="74"/>
      <c r="I1230" s="75"/>
      <c r="J1230" s="75"/>
      <c r="K1230" s="36"/>
      <c r="L1230" s="82"/>
      <c r="M1230" s="82"/>
      <c r="N1230" s="77"/>
      <c r="O1230" s="84" t="s">
        <v>255</v>
      </c>
      <c r="P1230" s="86">
        <v>43157.871736111112</v>
      </c>
      <c r="Q1230" s="84" t="s">
        <v>4978</v>
      </c>
      <c r="R1230" s="84"/>
      <c r="S1230" s="84"/>
      <c r="T1230" s="84" t="s">
        <v>6274</v>
      </c>
      <c r="U1230" s="84"/>
      <c r="V1230" s="84" t="s">
        <v>7433</v>
      </c>
      <c r="W1230" s="86">
        <v>43157.871736111112</v>
      </c>
      <c r="X1230" s="84" t="s">
        <v>8882</v>
      </c>
      <c r="Y1230" s="84"/>
      <c r="Z1230" s="84"/>
      <c r="AA1230" s="90" t="s">
        <v>10595</v>
      </c>
      <c r="AB1230" s="90" t="s">
        <v>11567</v>
      </c>
      <c r="AC1230" s="84" t="b">
        <v>0</v>
      </c>
      <c r="AD1230" s="84">
        <v>3</v>
      </c>
      <c r="AE1230" s="90" t="s">
        <v>11732</v>
      </c>
      <c r="AF1230" s="84" t="b">
        <v>0</v>
      </c>
      <c r="AG1230" s="84" t="s">
        <v>290</v>
      </c>
      <c r="AH1230" s="84"/>
      <c r="AI1230" s="90" t="s">
        <v>285</v>
      </c>
      <c r="AJ1230" s="84" t="b">
        <v>0</v>
      </c>
      <c r="AK1230" s="84">
        <v>0</v>
      </c>
      <c r="AL1230" s="90" t="s">
        <v>285</v>
      </c>
      <c r="AM1230" s="84" t="s">
        <v>294</v>
      </c>
      <c r="AN1230" s="84" t="b">
        <v>0</v>
      </c>
      <c r="AO1230" s="90" t="s">
        <v>11567</v>
      </c>
      <c r="AP1230" s="84" t="s">
        <v>179</v>
      </c>
      <c r="AQ1230" s="84">
        <v>0</v>
      </c>
      <c r="AR1230" s="84">
        <v>0</v>
      </c>
      <c r="AS1230" s="84"/>
      <c r="AT1230" s="84"/>
      <c r="AU1230" s="84"/>
      <c r="AV1230" s="84"/>
      <c r="AW1230" s="84"/>
      <c r="AX1230" s="84"/>
      <c r="AY1230" s="84"/>
      <c r="AZ1230" s="84"/>
    </row>
    <row r="1231" spans="1:52" x14ac:dyDescent="0.2">
      <c r="A1231" s="69" t="s">
        <v>2967</v>
      </c>
      <c r="B1231" s="69" t="s">
        <v>4027</v>
      </c>
      <c r="C1231" s="70"/>
      <c r="D1231" s="71"/>
      <c r="E1231" s="72"/>
      <c r="F1231" s="73"/>
      <c r="G1231" s="70"/>
      <c r="H1231" s="74"/>
      <c r="I1231" s="75"/>
      <c r="J1231" s="75"/>
      <c r="K1231" s="36"/>
      <c r="L1231" s="82"/>
      <c r="M1231" s="82"/>
      <c r="N1231" s="77"/>
      <c r="O1231" s="84" t="s">
        <v>255</v>
      </c>
      <c r="P1231" s="86">
        <v>43157.871736111112</v>
      </c>
      <c r="Q1231" s="84" t="s">
        <v>4978</v>
      </c>
      <c r="R1231" s="84"/>
      <c r="S1231" s="84"/>
      <c r="T1231" s="84" t="s">
        <v>6274</v>
      </c>
      <c r="U1231" s="84"/>
      <c r="V1231" s="84" t="s">
        <v>7433</v>
      </c>
      <c r="W1231" s="86">
        <v>43157.871736111112</v>
      </c>
      <c r="X1231" s="84" t="s">
        <v>8882</v>
      </c>
      <c r="Y1231" s="84"/>
      <c r="Z1231" s="84"/>
      <c r="AA1231" s="90" t="s">
        <v>10595</v>
      </c>
      <c r="AB1231" s="90" t="s">
        <v>11567</v>
      </c>
      <c r="AC1231" s="84" t="b">
        <v>0</v>
      </c>
      <c r="AD1231" s="84">
        <v>3</v>
      </c>
      <c r="AE1231" s="90" t="s">
        <v>11732</v>
      </c>
      <c r="AF1231" s="84" t="b">
        <v>0</v>
      </c>
      <c r="AG1231" s="84" t="s">
        <v>290</v>
      </c>
      <c r="AH1231" s="84"/>
      <c r="AI1231" s="90" t="s">
        <v>285</v>
      </c>
      <c r="AJ1231" s="84" t="b">
        <v>0</v>
      </c>
      <c r="AK1231" s="84">
        <v>0</v>
      </c>
      <c r="AL1231" s="90" t="s">
        <v>285</v>
      </c>
      <c r="AM1231" s="84" t="s">
        <v>294</v>
      </c>
      <c r="AN1231" s="84" t="b">
        <v>0</v>
      </c>
      <c r="AO1231" s="90" t="s">
        <v>11567</v>
      </c>
      <c r="AP1231" s="84" t="s">
        <v>179</v>
      </c>
      <c r="AQ1231" s="84">
        <v>0</v>
      </c>
      <c r="AR1231" s="84">
        <v>0</v>
      </c>
      <c r="AS1231" s="84"/>
      <c r="AT1231" s="84"/>
      <c r="AU1231" s="84"/>
      <c r="AV1231" s="84"/>
      <c r="AW1231" s="84"/>
      <c r="AX1231" s="84"/>
      <c r="AY1231" s="84"/>
      <c r="AZ1231" s="84"/>
    </row>
    <row r="1232" spans="1:52" x14ac:dyDescent="0.2">
      <c r="A1232" s="69" t="s">
        <v>2967</v>
      </c>
      <c r="B1232" s="69" t="s">
        <v>4028</v>
      </c>
      <c r="C1232" s="70"/>
      <c r="D1232" s="71"/>
      <c r="E1232" s="72"/>
      <c r="F1232" s="73"/>
      <c r="G1232" s="70"/>
      <c r="H1232" s="74"/>
      <c r="I1232" s="75"/>
      <c r="J1232" s="75"/>
      <c r="K1232" s="36"/>
      <c r="L1232" s="82"/>
      <c r="M1232" s="82"/>
      <c r="N1232" s="77"/>
      <c r="O1232" s="84" t="s">
        <v>255</v>
      </c>
      <c r="P1232" s="86">
        <v>43157.871736111112</v>
      </c>
      <c r="Q1232" s="84" t="s">
        <v>4978</v>
      </c>
      <c r="R1232" s="84"/>
      <c r="S1232" s="84"/>
      <c r="T1232" s="84" t="s">
        <v>6274</v>
      </c>
      <c r="U1232" s="84"/>
      <c r="V1232" s="84" t="s">
        <v>7433</v>
      </c>
      <c r="W1232" s="86">
        <v>43157.871736111112</v>
      </c>
      <c r="X1232" s="84" t="s">
        <v>8882</v>
      </c>
      <c r="Y1232" s="84"/>
      <c r="Z1232" s="84"/>
      <c r="AA1232" s="90" t="s">
        <v>10595</v>
      </c>
      <c r="AB1232" s="90" t="s">
        <v>11567</v>
      </c>
      <c r="AC1232" s="84" t="b">
        <v>0</v>
      </c>
      <c r="AD1232" s="84">
        <v>3</v>
      </c>
      <c r="AE1232" s="90" t="s">
        <v>11732</v>
      </c>
      <c r="AF1232" s="84" t="b">
        <v>0</v>
      </c>
      <c r="AG1232" s="84" t="s">
        <v>290</v>
      </c>
      <c r="AH1232" s="84"/>
      <c r="AI1232" s="90" t="s">
        <v>285</v>
      </c>
      <c r="AJ1232" s="84" t="b">
        <v>0</v>
      </c>
      <c r="AK1232" s="84">
        <v>0</v>
      </c>
      <c r="AL1232" s="90" t="s">
        <v>285</v>
      </c>
      <c r="AM1232" s="84" t="s">
        <v>294</v>
      </c>
      <c r="AN1232" s="84" t="b">
        <v>0</v>
      </c>
      <c r="AO1232" s="90" t="s">
        <v>11567</v>
      </c>
      <c r="AP1232" s="84" t="s">
        <v>179</v>
      </c>
      <c r="AQ1232" s="84">
        <v>0</v>
      </c>
      <c r="AR1232" s="84">
        <v>0</v>
      </c>
      <c r="AS1232" s="84"/>
      <c r="AT1232" s="84"/>
      <c r="AU1232" s="84"/>
      <c r="AV1232" s="84"/>
      <c r="AW1232" s="84"/>
      <c r="AX1232" s="84"/>
      <c r="AY1232" s="84"/>
      <c r="AZ1232" s="84"/>
    </row>
    <row r="1233" spans="1:52" x14ac:dyDescent="0.2">
      <c r="A1233" s="69" t="s">
        <v>2967</v>
      </c>
      <c r="B1233" s="69" t="s">
        <v>4029</v>
      </c>
      <c r="C1233" s="70"/>
      <c r="D1233" s="71"/>
      <c r="E1233" s="72"/>
      <c r="F1233" s="73"/>
      <c r="G1233" s="70"/>
      <c r="H1233" s="74"/>
      <c r="I1233" s="75"/>
      <c r="J1233" s="75"/>
      <c r="K1233" s="36"/>
      <c r="L1233" s="82"/>
      <c r="M1233" s="82"/>
      <c r="N1233" s="77"/>
      <c r="O1233" s="84" t="s">
        <v>255</v>
      </c>
      <c r="P1233" s="86">
        <v>43157.871736111112</v>
      </c>
      <c r="Q1233" s="84" t="s">
        <v>4978</v>
      </c>
      <c r="R1233" s="84"/>
      <c r="S1233" s="84"/>
      <c r="T1233" s="84" t="s">
        <v>6274</v>
      </c>
      <c r="U1233" s="84"/>
      <c r="V1233" s="84" t="s">
        <v>7433</v>
      </c>
      <c r="W1233" s="86">
        <v>43157.871736111112</v>
      </c>
      <c r="X1233" s="84" t="s">
        <v>8882</v>
      </c>
      <c r="Y1233" s="84"/>
      <c r="Z1233" s="84"/>
      <c r="AA1233" s="90" t="s">
        <v>10595</v>
      </c>
      <c r="AB1233" s="90" t="s">
        <v>11567</v>
      </c>
      <c r="AC1233" s="84" t="b">
        <v>0</v>
      </c>
      <c r="AD1233" s="84">
        <v>3</v>
      </c>
      <c r="AE1233" s="90" t="s">
        <v>11732</v>
      </c>
      <c r="AF1233" s="84" t="b">
        <v>0</v>
      </c>
      <c r="AG1233" s="84" t="s">
        <v>290</v>
      </c>
      <c r="AH1233" s="84"/>
      <c r="AI1233" s="90" t="s">
        <v>285</v>
      </c>
      <c r="AJ1233" s="84" t="b">
        <v>0</v>
      </c>
      <c r="AK1233" s="84">
        <v>0</v>
      </c>
      <c r="AL1233" s="90" t="s">
        <v>285</v>
      </c>
      <c r="AM1233" s="84" t="s">
        <v>294</v>
      </c>
      <c r="AN1233" s="84" t="b">
        <v>0</v>
      </c>
      <c r="AO1233" s="90" t="s">
        <v>11567</v>
      </c>
      <c r="AP1233" s="84" t="s">
        <v>179</v>
      </c>
      <c r="AQ1233" s="84">
        <v>0</v>
      </c>
      <c r="AR1233" s="84">
        <v>0</v>
      </c>
      <c r="AS1233" s="84"/>
      <c r="AT1233" s="84"/>
      <c r="AU1233" s="84"/>
      <c r="AV1233" s="84"/>
      <c r="AW1233" s="84"/>
      <c r="AX1233" s="84"/>
      <c r="AY1233" s="84"/>
      <c r="AZ1233" s="84"/>
    </row>
    <row r="1234" spans="1:52" x14ac:dyDescent="0.2">
      <c r="A1234" s="69" t="s">
        <v>2967</v>
      </c>
      <c r="B1234" s="69" t="s">
        <v>878</v>
      </c>
      <c r="C1234" s="70"/>
      <c r="D1234" s="71"/>
      <c r="E1234" s="72"/>
      <c r="F1234" s="73"/>
      <c r="G1234" s="70"/>
      <c r="H1234" s="74"/>
      <c r="I1234" s="75"/>
      <c r="J1234" s="75"/>
      <c r="K1234" s="36"/>
      <c r="L1234" s="82"/>
      <c r="M1234" s="82"/>
      <c r="N1234" s="77"/>
      <c r="O1234" s="84" t="s">
        <v>255</v>
      </c>
      <c r="P1234" s="86">
        <v>43157.871736111112</v>
      </c>
      <c r="Q1234" s="84" t="s">
        <v>4978</v>
      </c>
      <c r="R1234" s="84"/>
      <c r="S1234" s="84"/>
      <c r="T1234" s="84" t="s">
        <v>6274</v>
      </c>
      <c r="U1234" s="84"/>
      <c r="V1234" s="84" t="s">
        <v>7433</v>
      </c>
      <c r="W1234" s="86">
        <v>43157.871736111112</v>
      </c>
      <c r="X1234" s="84" t="s">
        <v>8882</v>
      </c>
      <c r="Y1234" s="84"/>
      <c r="Z1234" s="84"/>
      <c r="AA1234" s="90" t="s">
        <v>10595</v>
      </c>
      <c r="AB1234" s="90" t="s">
        <v>11567</v>
      </c>
      <c r="AC1234" s="84" t="b">
        <v>0</v>
      </c>
      <c r="AD1234" s="84">
        <v>3</v>
      </c>
      <c r="AE1234" s="90" t="s">
        <v>11732</v>
      </c>
      <c r="AF1234" s="84" t="b">
        <v>0</v>
      </c>
      <c r="AG1234" s="84" t="s">
        <v>290</v>
      </c>
      <c r="AH1234" s="84"/>
      <c r="AI1234" s="90" t="s">
        <v>285</v>
      </c>
      <c r="AJ1234" s="84" t="b">
        <v>0</v>
      </c>
      <c r="AK1234" s="84">
        <v>0</v>
      </c>
      <c r="AL1234" s="90" t="s">
        <v>285</v>
      </c>
      <c r="AM1234" s="84" t="s">
        <v>294</v>
      </c>
      <c r="AN1234" s="84" t="b">
        <v>0</v>
      </c>
      <c r="AO1234" s="90" t="s">
        <v>11567</v>
      </c>
      <c r="AP1234" s="84" t="s">
        <v>179</v>
      </c>
      <c r="AQ1234" s="84">
        <v>0</v>
      </c>
      <c r="AR1234" s="84">
        <v>0</v>
      </c>
      <c r="AS1234" s="84"/>
      <c r="AT1234" s="84"/>
      <c r="AU1234" s="84"/>
      <c r="AV1234" s="84"/>
      <c r="AW1234" s="84"/>
      <c r="AX1234" s="84"/>
      <c r="AY1234" s="84"/>
      <c r="AZ1234" s="84"/>
    </row>
    <row r="1235" spans="1:52" x14ac:dyDescent="0.2">
      <c r="A1235" s="69" t="s">
        <v>2967</v>
      </c>
      <c r="B1235" s="69" t="s">
        <v>4030</v>
      </c>
      <c r="C1235" s="70"/>
      <c r="D1235" s="71"/>
      <c r="E1235" s="72"/>
      <c r="F1235" s="73"/>
      <c r="G1235" s="70"/>
      <c r="H1235" s="74"/>
      <c r="I1235" s="75"/>
      <c r="J1235" s="75"/>
      <c r="K1235" s="36"/>
      <c r="L1235" s="82"/>
      <c r="M1235" s="82"/>
      <c r="N1235" s="77"/>
      <c r="O1235" s="84" t="s">
        <v>255</v>
      </c>
      <c r="P1235" s="86">
        <v>43157.871736111112</v>
      </c>
      <c r="Q1235" s="84" t="s">
        <v>4978</v>
      </c>
      <c r="R1235" s="84"/>
      <c r="S1235" s="84"/>
      <c r="T1235" s="84" t="s">
        <v>6274</v>
      </c>
      <c r="U1235" s="84"/>
      <c r="V1235" s="84" t="s">
        <v>7433</v>
      </c>
      <c r="W1235" s="86">
        <v>43157.871736111112</v>
      </c>
      <c r="X1235" s="84" t="s">
        <v>8882</v>
      </c>
      <c r="Y1235" s="84"/>
      <c r="Z1235" s="84"/>
      <c r="AA1235" s="90" t="s">
        <v>10595</v>
      </c>
      <c r="AB1235" s="90" t="s">
        <v>11567</v>
      </c>
      <c r="AC1235" s="84" t="b">
        <v>0</v>
      </c>
      <c r="AD1235" s="84">
        <v>3</v>
      </c>
      <c r="AE1235" s="90" t="s">
        <v>11732</v>
      </c>
      <c r="AF1235" s="84" t="b">
        <v>0</v>
      </c>
      <c r="AG1235" s="84" t="s">
        <v>290</v>
      </c>
      <c r="AH1235" s="84"/>
      <c r="AI1235" s="90" t="s">
        <v>285</v>
      </c>
      <c r="AJ1235" s="84" t="b">
        <v>0</v>
      </c>
      <c r="AK1235" s="84">
        <v>0</v>
      </c>
      <c r="AL1235" s="90" t="s">
        <v>285</v>
      </c>
      <c r="AM1235" s="84" t="s">
        <v>294</v>
      </c>
      <c r="AN1235" s="84" t="b">
        <v>0</v>
      </c>
      <c r="AO1235" s="90" t="s">
        <v>11567</v>
      </c>
      <c r="AP1235" s="84" t="s">
        <v>179</v>
      </c>
      <c r="AQ1235" s="84">
        <v>0</v>
      </c>
      <c r="AR1235" s="84">
        <v>0</v>
      </c>
      <c r="AS1235" s="84"/>
      <c r="AT1235" s="84"/>
      <c r="AU1235" s="84"/>
      <c r="AV1235" s="84"/>
      <c r="AW1235" s="84"/>
      <c r="AX1235" s="84"/>
      <c r="AY1235" s="84"/>
      <c r="AZ1235" s="84"/>
    </row>
    <row r="1236" spans="1:52" x14ac:dyDescent="0.2">
      <c r="A1236" s="69" t="s">
        <v>2967</v>
      </c>
      <c r="B1236" s="69" t="s">
        <v>4031</v>
      </c>
      <c r="C1236" s="70"/>
      <c r="D1236" s="71"/>
      <c r="E1236" s="72"/>
      <c r="F1236" s="73"/>
      <c r="G1236" s="70"/>
      <c r="H1236" s="74"/>
      <c r="I1236" s="75"/>
      <c r="J1236" s="75"/>
      <c r="K1236" s="36"/>
      <c r="L1236" s="82"/>
      <c r="M1236" s="82"/>
      <c r="N1236" s="77"/>
      <c r="O1236" s="84" t="s">
        <v>255</v>
      </c>
      <c r="P1236" s="86">
        <v>43157.871736111112</v>
      </c>
      <c r="Q1236" s="84" t="s">
        <v>4978</v>
      </c>
      <c r="R1236" s="84"/>
      <c r="S1236" s="84"/>
      <c r="T1236" s="84" t="s">
        <v>6274</v>
      </c>
      <c r="U1236" s="84"/>
      <c r="V1236" s="84" t="s">
        <v>7433</v>
      </c>
      <c r="W1236" s="86">
        <v>43157.871736111112</v>
      </c>
      <c r="X1236" s="84" t="s">
        <v>8882</v>
      </c>
      <c r="Y1236" s="84"/>
      <c r="Z1236" s="84"/>
      <c r="AA1236" s="90" t="s">
        <v>10595</v>
      </c>
      <c r="AB1236" s="90" t="s">
        <v>11567</v>
      </c>
      <c r="AC1236" s="84" t="b">
        <v>0</v>
      </c>
      <c r="AD1236" s="84">
        <v>3</v>
      </c>
      <c r="AE1236" s="90" t="s">
        <v>11732</v>
      </c>
      <c r="AF1236" s="84" t="b">
        <v>0</v>
      </c>
      <c r="AG1236" s="84" t="s">
        <v>290</v>
      </c>
      <c r="AH1236" s="84"/>
      <c r="AI1236" s="90" t="s">
        <v>285</v>
      </c>
      <c r="AJ1236" s="84" t="b">
        <v>0</v>
      </c>
      <c r="AK1236" s="84">
        <v>0</v>
      </c>
      <c r="AL1236" s="90" t="s">
        <v>285</v>
      </c>
      <c r="AM1236" s="84" t="s">
        <v>294</v>
      </c>
      <c r="AN1236" s="84" t="b">
        <v>0</v>
      </c>
      <c r="AO1236" s="90" t="s">
        <v>11567</v>
      </c>
      <c r="AP1236" s="84" t="s">
        <v>179</v>
      </c>
      <c r="AQ1236" s="84">
        <v>0</v>
      </c>
      <c r="AR1236" s="84">
        <v>0</v>
      </c>
      <c r="AS1236" s="84"/>
      <c r="AT1236" s="84"/>
      <c r="AU1236" s="84"/>
      <c r="AV1236" s="84"/>
      <c r="AW1236" s="84"/>
      <c r="AX1236" s="84"/>
      <c r="AY1236" s="84"/>
      <c r="AZ1236" s="84"/>
    </row>
    <row r="1237" spans="1:52" x14ac:dyDescent="0.2">
      <c r="A1237" s="69" t="s">
        <v>2967</v>
      </c>
      <c r="B1237" s="69" t="s">
        <v>4032</v>
      </c>
      <c r="C1237" s="70"/>
      <c r="D1237" s="71"/>
      <c r="E1237" s="72"/>
      <c r="F1237" s="73"/>
      <c r="G1237" s="70"/>
      <c r="H1237" s="74"/>
      <c r="I1237" s="75"/>
      <c r="J1237" s="75"/>
      <c r="K1237" s="36"/>
      <c r="L1237" s="82"/>
      <c r="M1237" s="82"/>
      <c r="N1237" s="77"/>
      <c r="O1237" s="84" t="s">
        <v>255</v>
      </c>
      <c r="P1237" s="86">
        <v>43157.871736111112</v>
      </c>
      <c r="Q1237" s="84" t="s">
        <v>4978</v>
      </c>
      <c r="R1237" s="84"/>
      <c r="S1237" s="84"/>
      <c r="T1237" s="84" t="s">
        <v>6274</v>
      </c>
      <c r="U1237" s="84"/>
      <c r="V1237" s="84" t="s">
        <v>7433</v>
      </c>
      <c r="W1237" s="86">
        <v>43157.871736111112</v>
      </c>
      <c r="X1237" s="84" t="s">
        <v>8882</v>
      </c>
      <c r="Y1237" s="84"/>
      <c r="Z1237" s="84"/>
      <c r="AA1237" s="90" t="s">
        <v>10595</v>
      </c>
      <c r="AB1237" s="90" t="s">
        <v>11567</v>
      </c>
      <c r="AC1237" s="84" t="b">
        <v>0</v>
      </c>
      <c r="AD1237" s="84">
        <v>3</v>
      </c>
      <c r="AE1237" s="90" t="s">
        <v>11732</v>
      </c>
      <c r="AF1237" s="84" t="b">
        <v>0</v>
      </c>
      <c r="AG1237" s="84" t="s">
        <v>290</v>
      </c>
      <c r="AH1237" s="84"/>
      <c r="AI1237" s="90" t="s">
        <v>285</v>
      </c>
      <c r="AJ1237" s="84" t="b">
        <v>0</v>
      </c>
      <c r="AK1237" s="84">
        <v>0</v>
      </c>
      <c r="AL1237" s="90" t="s">
        <v>285</v>
      </c>
      <c r="AM1237" s="84" t="s">
        <v>294</v>
      </c>
      <c r="AN1237" s="84" t="b">
        <v>0</v>
      </c>
      <c r="AO1237" s="90" t="s">
        <v>11567</v>
      </c>
      <c r="AP1237" s="84" t="s">
        <v>179</v>
      </c>
      <c r="AQ1237" s="84">
        <v>0</v>
      </c>
      <c r="AR1237" s="84">
        <v>0</v>
      </c>
      <c r="AS1237" s="84"/>
      <c r="AT1237" s="84"/>
      <c r="AU1237" s="84"/>
      <c r="AV1237" s="84"/>
      <c r="AW1237" s="84"/>
      <c r="AX1237" s="84"/>
      <c r="AY1237" s="84"/>
      <c r="AZ1237" s="84"/>
    </row>
    <row r="1238" spans="1:52" x14ac:dyDescent="0.2">
      <c r="A1238" s="69" t="s">
        <v>2967</v>
      </c>
      <c r="B1238" s="69" t="s">
        <v>4033</v>
      </c>
      <c r="C1238" s="70"/>
      <c r="D1238" s="71"/>
      <c r="E1238" s="72"/>
      <c r="F1238" s="73"/>
      <c r="G1238" s="70"/>
      <c r="H1238" s="74"/>
      <c r="I1238" s="75"/>
      <c r="J1238" s="75"/>
      <c r="K1238" s="36"/>
      <c r="L1238" s="82"/>
      <c r="M1238" s="82"/>
      <c r="N1238" s="77"/>
      <c r="O1238" s="84" t="s">
        <v>255</v>
      </c>
      <c r="P1238" s="86">
        <v>43157.871736111112</v>
      </c>
      <c r="Q1238" s="84" t="s">
        <v>4978</v>
      </c>
      <c r="R1238" s="84"/>
      <c r="S1238" s="84"/>
      <c r="T1238" s="84" t="s">
        <v>6274</v>
      </c>
      <c r="U1238" s="84"/>
      <c r="V1238" s="84" t="s">
        <v>7433</v>
      </c>
      <c r="W1238" s="86">
        <v>43157.871736111112</v>
      </c>
      <c r="X1238" s="84" t="s">
        <v>8882</v>
      </c>
      <c r="Y1238" s="84"/>
      <c r="Z1238" s="84"/>
      <c r="AA1238" s="90" t="s">
        <v>10595</v>
      </c>
      <c r="AB1238" s="90" t="s">
        <v>11567</v>
      </c>
      <c r="AC1238" s="84" t="b">
        <v>0</v>
      </c>
      <c r="AD1238" s="84">
        <v>3</v>
      </c>
      <c r="AE1238" s="90" t="s">
        <v>11732</v>
      </c>
      <c r="AF1238" s="84" t="b">
        <v>0</v>
      </c>
      <c r="AG1238" s="84" t="s">
        <v>290</v>
      </c>
      <c r="AH1238" s="84"/>
      <c r="AI1238" s="90" t="s">
        <v>285</v>
      </c>
      <c r="AJ1238" s="84" t="b">
        <v>0</v>
      </c>
      <c r="AK1238" s="84">
        <v>0</v>
      </c>
      <c r="AL1238" s="90" t="s">
        <v>285</v>
      </c>
      <c r="AM1238" s="84" t="s">
        <v>294</v>
      </c>
      <c r="AN1238" s="84" t="b">
        <v>0</v>
      </c>
      <c r="AO1238" s="90" t="s">
        <v>11567</v>
      </c>
      <c r="AP1238" s="84" t="s">
        <v>179</v>
      </c>
      <c r="AQ1238" s="84">
        <v>0</v>
      </c>
      <c r="AR1238" s="84">
        <v>0</v>
      </c>
      <c r="AS1238" s="84"/>
      <c r="AT1238" s="84"/>
      <c r="AU1238" s="84"/>
      <c r="AV1238" s="84"/>
      <c r="AW1238" s="84"/>
      <c r="AX1238" s="84"/>
      <c r="AY1238" s="84"/>
      <c r="AZ1238" s="84"/>
    </row>
    <row r="1239" spans="1:52" x14ac:dyDescent="0.2">
      <c r="A1239" s="69" t="s">
        <v>2967</v>
      </c>
      <c r="B1239" s="69" t="s">
        <v>4034</v>
      </c>
      <c r="C1239" s="70"/>
      <c r="D1239" s="71"/>
      <c r="E1239" s="72"/>
      <c r="F1239" s="73"/>
      <c r="G1239" s="70"/>
      <c r="H1239" s="74"/>
      <c r="I1239" s="75"/>
      <c r="J1239" s="75"/>
      <c r="K1239" s="36"/>
      <c r="L1239" s="82"/>
      <c r="M1239" s="82"/>
      <c r="N1239" s="77"/>
      <c r="O1239" s="84" t="s">
        <v>255</v>
      </c>
      <c r="P1239" s="86">
        <v>43157.871736111112</v>
      </c>
      <c r="Q1239" s="84" t="s">
        <v>4978</v>
      </c>
      <c r="R1239" s="84"/>
      <c r="S1239" s="84"/>
      <c r="T1239" s="84" t="s">
        <v>6274</v>
      </c>
      <c r="U1239" s="84"/>
      <c r="V1239" s="84" t="s">
        <v>7433</v>
      </c>
      <c r="W1239" s="86">
        <v>43157.871736111112</v>
      </c>
      <c r="X1239" s="84" t="s">
        <v>8882</v>
      </c>
      <c r="Y1239" s="84"/>
      <c r="Z1239" s="84"/>
      <c r="AA1239" s="90" t="s">
        <v>10595</v>
      </c>
      <c r="AB1239" s="90" t="s">
        <v>11567</v>
      </c>
      <c r="AC1239" s="84" t="b">
        <v>0</v>
      </c>
      <c r="AD1239" s="84">
        <v>3</v>
      </c>
      <c r="AE1239" s="90" t="s">
        <v>11732</v>
      </c>
      <c r="AF1239" s="84" t="b">
        <v>0</v>
      </c>
      <c r="AG1239" s="84" t="s">
        <v>290</v>
      </c>
      <c r="AH1239" s="84"/>
      <c r="AI1239" s="90" t="s">
        <v>285</v>
      </c>
      <c r="AJ1239" s="84" t="b">
        <v>0</v>
      </c>
      <c r="AK1239" s="84">
        <v>0</v>
      </c>
      <c r="AL1239" s="90" t="s">
        <v>285</v>
      </c>
      <c r="AM1239" s="84" t="s">
        <v>294</v>
      </c>
      <c r="AN1239" s="84" t="b">
        <v>0</v>
      </c>
      <c r="AO1239" s="90" t="s">
        <v>11567</v>
      </c>
      <c r="AP1239" s="84" t="s">
        <v>179</v>
      </c>
      <c r="AQ1239" s="84">
        <v>0</v>
      </c>
      <c r="AR1239" s="84">
        <v>0</v>
      </c>
      <c r="AS1239" s="84"/>
      <c r="AT1239" s="84"/>
      <c r="AU1239" s="84"/>
      <c r="AV1239" s="84"/>
      <c r="AW1239" s="84"/>
      <c r="AX1239" s="84"/>
      <c r="AY1239" s="84"/>
      <c r="AZ1239" s="84"/>
    </row>
    <row r="1240" spans="1:52" x14ac:dyDescent="0.2">
      <c r="A1240" s="69" t="s">
        <v>2967</v>
      </c>
      <c r="B1240" s="69" t="s">
        <v>4035</v>
      </c>
      <c r="C1240" s="70"/>
      <c r="D1240" s="71"/>
      <c r="E1240" s="72"/>
      <c r="F1240" s="73"/>
      <c r="G1240" s="70"/>
      <c r="H1240" s="74"/>
      <c r="I1240" s="75"/>
      <c r="J1240" s="75"/>
      <c r="K1240" s="36"/>
      <c r="L1240" s="82"/>
      <c r="M1240" s="82"/>
      <c r="N1240" s="77"/>
      <c r="O1240" s="84" t="s">
        <v>256</v>
      </c>
      <c r="P1240" s="86">
        <v>43157.871736111112</v>
      </c>
      <c r="Q1240" s="84" t="s">
        <v>4978</v>
      </c>
      <c r="R1240" s="84"/>
      <c r="S1240" s="84"/>
      <c r="T1240" s="84" t="s">
        <v>6274</v>
      </c>
      <c r="U1240" s="84"/>
      <c r="V1240" s="84" t="s">
        <v>7433</v>
      </c>
      <c r="W1240" s="86">
        <v>43157.871736111112</v>
      </c>
      <c r="X1240" s="84" t="s">
        <v>8882</v>
      </c>
      <c r="Y1240" s="84"/>
      <c r="Z1240" s="84"/>
      <c r="AA1240" s="90" t="s">
        <v>10595</v>
      </c>
      <c r="AB1240" s="90" t="s">
        <v>11567</v>
      </c>
      <c r="AC1240" s="84" t="b">
        <v>0</v>
      </c>
      <c r="AD1240" s="84">
        <v>3</v>
      </c>
      <c r="AE1240" s="90" t="s">
        <v>11732</v>
      </c>
      <c r="AF1240" s="84" t="b">
        <v>0</v>
      </c>
      <c r="AG1240" s="84" t="s">
        <v>290</v>
      </c>
      <c r="AH1240" s="84"/>
      <c r="AI1240" s="90" t="s">
        <v>285</v>
      </c>
      <c r="AJ1240" s="84" t="b">
        <v>0</v>
      </c>
      <c r="AK1240" s="84">
        <v>0</v>
      </c>
      <c r="AL1240" s="90" t="s">
        <v>285</v>
      </c>
      <c r="AM1240" s="84" t="s">
        <v>294</v>
      </c>
      <c r="AN1240" s="84" t="b">
        <v>0</v>
      </c>
      <c r="AO1240" s="90" t="s">
        <v>11567</v>
      </c>
      <c r="AP1240" s="84" t="s">
        <v>179</v>
      </c>
      <c r="AQ1240" s="84">
        <v>0</v>
      </c>
      <c r="AR1240" s="84">
        <v>0</v>
      </c>
      <c r="AS1240" s="84"/>
      <c r="AT1240" s="84"/>
      <c r="AU1240" s="84"/>
      <c r="AV1240" s="84"/>
      <c r="AW1240" s="84"/>
      <c r="AX1240" s="84"/>
      <c r="AY1240" s="84"/>
      <c r="AZ1240" s="84"/>
    </row>
    <row r="1241" spans="1:52" x14ac:dyDescent="0.2">
      <c r="A1241" s="69" t="s">
        <v>2967</v>
      </c>
      <c r="B1241" s="69" t="s">
        <v>4036</v>
      </c>
      <c r="C1241" s="70"/>
      <c r="D1241" s="71"/>
      <c r="E1241" s="72"/>
      <c r="F1241" s="73"/>
      <c r="G1241" s="70"/>
      <c r="H1241" s="74"/>
      <c r="I1241" s="75"/>
      <c r="J1241" s="75"/>
      <c r="K1241" s="36"/>
      <c r="L1241" s="82"/>
      <c r="M1241" s="82"/>
      <c r="N1241" s="77"/>
      <c r="O1241" s="84" t="s">
        <v>255</v>
      </c>
      <c r="P1241" s="86">
        <v>43157.871736111112</v>
      </c>
      <c r="Q1241" s="84" t="s">
        <v>4978</v>
      </c>
      <c r="R1241" s="84"/>
      <c r="S1241" s="84"/>
      <c r="T1241" s="84" t="s">
        <v>6274</v>
      </c>
      <c r="U1241" s="84"/>
      <c r="V1241" s="84" t="s">
        <v>7433</v>
      </c>
      <c r="W1241" s="86">
        <v>43157.871736111112</v>
      </c>
      <c r="X1241" s="84" t="s">
        <v>8882</v>
      </c>
      <c r="Y1241" s="84"/>
      <c r="Z1241" s="84"/>
      <c r="AA1241" s="90" t="s">
        <v>10595</v>
      </c>
      <c r="AB1241" s="90" t="s">
        <v>11567</v>
      </c>
      <c r="AC1241" s="84" t="b">
        <v>0</v>
      </c>
      <c r="AD1241" s="84">
        <v>3</v>
      </c>
      <c r="AE1241" s="90" t="s">
        <v>11732</v>
      </c>
      <c r="AF1241" s="84" t="b">
        <v>0</v>
      </c>
      <c r="AG1241" s="84" t="s">
        <v>290</v>
      </c>
      <c r="AH1241" s="84"/>
      <c r="AI1241" s="90" t="s">
        <v>285</v>
      </c>
      <c r="AJ1241" s="84" t="b">
        <v>0</v>
      </c>
      <c r="AK1241" s="84">
        <v>0</v>
      </c>
      <c r="AL1241" s="90" t="s">
        <v>285</v>
      </c>
      <c r="AM1241" s="84" t="s">
        <v>294</v>
      </c>
      <c r="AN1241" s="84" t="b">
        <v>0</v>
      </c>
      <c r="AO1241" s="90" t="s">
        <v>11567</v>
      </c>
      <c r="AP1241" s="84" t="s">
        <v>179</v>
      </c>
      <c r="AQ1241" s="84">
        <v>0</v>
      </c>
      <c r="AR1241" s="84">
        <v>0</v>
      </c>
      <c r="AS1241" s="84"/>
      <c r="AT1241" s="84"/>
      <c r="AU1241" s="84"/>
      <c r="AV1241" s="84"/>
      <c r="AW1241" s="84"/>
      <c r="AX1241" s="84"/>
      <c r="AY1241" s="84"/>
      <c r="AZ1241" s="84"/>
    </row>
    <row r="1242" spans="1:52" x14ac:dyDescent="0.2">
      <c r="A1242" s="69" t="s">
        <v>2968</v>
      </c>
      <c r="B1242" s="69" t="s">
        <v>3992</v>
      </c>
      <c r="C1242" s="70"/>
      <c r="D1242" s="71"/>
      <c r="E1242" s="72"/>
      <c r="F1242" s="73"/>
      <c r="G1242" s="70"/>
      <c r="H1242" s="74"/>
      <c r="I1242" s="75"/>
      <c r="J1242" s="75"/>
      <c r="K1242" s="36"/>
      <c r="L1242" s="82"/>
      <c r="M1242" s="82"/>
      <c r="N1242" s="77"/>
      <c r="O1242" s="84" t="s">
        <v>256</v>
      </c>
      <c r="P1242" s="86">
        <v>43157.871180555558</v>
      </c>
      <c r="Q1242" s="84" t="s">
        <v>4979</v>
      </c>
      <c r="R1242" s="84"/>
      <c r="S1242" s="84"/>
      <c r="T1242" s="84" t="s">
        <v>6274</v>
      </c>
      <c r="U1242" s="84"/>
      <c r="V1242" s="84" t="s">
        <v>7434</v>
      </c>
      <c r="W1242" s="86">
        <v>43157.871180555558</v>
      </c>
      <c r="X1242" s="84" t="s">
        <v>8883</v>
      </c>
      <c r="Y1242" s="84"/>
      <c r="Z1242" s="84"/>
      <c r="AA1242" s="90" t="s">
        <v>10596</v>
      </c>
      <c r="AB1242" s="90" t="s">
        <v>11552</v>
      </c>
      <c r="AC1242" s="84" t="b">
        <v>0</v>
      </c>
      <c r="AD1242" s="84">
        <v>1</v>
      </c>
      <c r="AE1242" s="90" t="s">
        <v>11718</v>
      </c>
      <c r="AF1242" s="84" t="b">
        <v>0</v>
      </c>
      <c r="AG1242" s="84" t="s">
        <v>290</v>
      </c>
      <c r="AH1242" s="84"/>
      <c r="AI1242" s="90" t="s">
        <v>285</v>
      </c>
      <c r="AJ1242" s="84" t="b">
        <v>0</v>
      </c>
      <c r="AK1242" s="84">
        <v>1</v>
      </c>
      <c r="AL1242" s="90" t="s">
        <v>285</v>
      </c>
      <c r="AM1242" s="84" t="s">
        <v>296</v>
      </c>
      <c r="AN1242" s="84" t="b">
        <v>0</v>
      </c>
      <c r="AO1242" s="90" t="s">
        <v>11552</v>
      </c>
      <c r="AP1242" s="84" t="s">
        <v>179</v>
      </c>
      <c r="AQ1242" s="84">
        <v>0</v>
      </c>
      <c r="AR1242" s="84">
        <v>0</v>
      </c>
      <c r="AS1242" s="84"/>
      <c r="AT1242" s="84"/>
      <c r="AU1242" s="84"/>
      <c r="AV1242" s="84"/>
      <c r="AW1242" s="84"/>
      <c r="AX1242" s="84"/>
      <c r="AY1242" s="84"/>
      <c r="AZ1242" s="84"/>
    </row>
    <row r="1243" spans="1:52" x14ac:dyDescent="0.2">
      <c r="A1243" s="69" t="s">
        <v>2969</v>
      </c>
      <c r="B1243" s="69" t="s">
        <v>3642</v>
      </c>
      <c r="C1243" s="70"/>
      <c r="D1243" s="71"/>
      <c r="E1243" s="72"/>
      <c r="F1243" s="73"/>
      <c r="G1243" s="70"/>
      <c r="H1243" s="74"/>
      <c r="I1243" s="75"/>
      <c r="J1243" s="75"/>
      <c r="K1243" s="36"/>
      <c r="L1243" s="82"/>
      <c r="M1243" s="82"/>
      <c r="N1243" s="77"/>
      <c r="O1243" s="84" t="s">
        <v>255</v>
      </c>
      <c r="P1243" s="86">
        <v>43157.871805555558</v>
      </c>
      <c r="Q1243" s="84" t="s">
        <v>4747</v>
      </c>
      <c r="R1243" s="84"/>
      <c r="S1243" s="84"/>
      <c r="T1243" s="84" t="s">
        <v>6274</v>
      </c>
      <c r="U1243" s="84"/>
      <c r="V1243" s="84" t="s">
        <v>7435</v>
      </c>
      <c r="W1243" s="86">
        <v>43157.871805555558</v>
      </c>
      <c r="X1243" s="84" t="s">
        <v>8884</v>
      </c>
      <c r="Y1243" s="84"/>
      <c r="Z1243" s="84"/>
      <c r="AA1243" s="90" t="s">
        <v>10597</v>
      </c>
      <c r="AB1243" s="84"/>
      <c r="AC1243" s="84" t="b">
        <v>0</v>
      </c>
      <c r="AD1243" s="84">
        <v>0</v>
      </c>
      <c r="AE1243" s="90" t="s">
        <v>285</v>
      </c>
      <c r="AF1243" s="84" t="b">
        <v>0</v>
      </c>
      <c r="AG1243" s="84" t="s">
        <v>291</v>
      </c>
      <c r="AH1243" s="84"/>
      <c r="AI1243" s="90" t="s">
        <v>285</v>
      </c>
      <c r="AJ1243" s="84" t="b">
        <v>0</v>
      </c>
      <c r="AK1243" s="84">
        <v>26</v>
      </c>
      <c r="AL1243" s="90" t="s">
        <v>11360</v>
      </c>
      <c r="AM1243" s="84" t="s">
        <v>295</v>
      </c>
      <c r="AN1243" s="84" t="b">
        <v>0</v>
      </c>
      <c r="AO1243" s="90" t="s">
        <v>11360</v>
      </c>
      <c r="AP1243" s="84" t="s">
        <v>179</v>
      </c>
      <c r="AQ1243" s="84">
        <v>0</v>
      </c>
      <c r="AR1243" s="84">
        <v>0</v>
      </c>
      <c r="AS1243" s="84"/>
      <c r="AT1243" s="84"/>
      <c r="AU1243" s="84"/>
      <c r="AV1243" s="84"/>
      <c r="AW1243" s="84"/>
      <c r="AX1243" s="84"/>
      <c r="AY1243" s="84"/>
      <c r="AZ1243" s="84"/>
    </row>
    <row r="1244" spans="1:52" x14ac:dyDescent="0.2">
      <c r="A1244" s="69" t="s">
        <v>2970</v>
      </c>
      <c r="B1244" s="69" t="s">
        <v>3706</v>
      </c>
      <c r="C1244" s="70"/>
      <c r="D1244" s="71"/>
      <c r="E1244" s="72"/>
      <c r="F1244" s="73"/>
      <c r="G1244" s="70"/>
      <c r="H1244" s="74"/>
      <c r="I1244" s="75"/>
      <c r="J1244" s="75"/>
      <c r="K1244" s="36"/>
      <c r="L1244" s="82"/>
      <c r="M1244" s="82"/>
      <c r="N1244" s="77"/>
      <c r="O1244" s="84" t="s">
        <v>255</v>
      </c>
      <c r="P1244" s="86">
        <v>43157.871805555558</v>
      </c>
      <c r="Q1244" s="84" t="s">
        <v>4980</v>
      </c>
      <c r="R1244" s="84"/>
      <c r="S1244" s="84"/>
      <c r="T1244" s="84" t="s">
        <v>6465</v>
      </c>
      <c r="U1244" s="84" t="s">
        <v>6714</v>
      </c>
      <c r="V1244" s="84" t="s">
        <v>6714</v>
      </c>
      <c r="W1244" s="86">
        <v>43157.871805555558</v>
      </c>
      <c r="X1244" s="84" t="s">
        <v>8885</v>
      </c>
      <c r="Y1244" s="84"/>
      <c r="Z1244" s="84"/>
      <c r="AA1244" s="90" t="s">
        <v>10598</v>
      </c>
      <c r="AB1244" s="84"/>
      <c r="AC1244" s="84" t="b">
        <v>0</v>
      </c>
      <c r="AD1244" s="84">
        <v>0</v>
      </c>
      <c r="AE1244" s="90" t="s">
        <v>285</v>
      </c>
      <c r="AF1244" s="84" t="b">
        <v>0</v>
      </c>
      <c r="AG1244" s="84" t="s">
        <v>290</v>
      </c>
      <c r="AH1244" s="84"/>
      <c r="AI1244" s="90" t="s">
        <v>285</v>
      </c>
      <c r="AJ1244" s="84" t="b">
        <v>0</v>
      </c>
      <c r="AK1244" s="84">
        <v>14</v>
      </c>
      <c r="AL1244" s="90" t="s">
        <v>11433</v>
      </c>
      <c r="AM1244" s="84" t="s">
        <v>296</v>
      </c>
      <c r="AN1244" s="84" t="b">
        <v>0</v>
      </c>
      <c r="AO1244" s="90" t="s">
        <v>11433</v>
      </c>
      <c r="AP1244" s="84" t="s">
        <v>179</v>
      </c>
      <c r="AQ1244" s="84">
        <v>0</v>
      </c>
      <c r="AR1244" s="84">
        <v>0</v>
      </c>
      <c r="AS1244" s="84"/>
      <c r="AT1244" s="84"/>
      <c r="AU1244" s="84"/>
      <c r="AV1244" s="84"/>
      <c r="AW1244" s="84"/>
      <c r="AX1244" s="84"/>
      <c r="AY1244" s="84"/>
      <c r="AZ1244" s="84"/>
    </row>
    <row r="1245" spans="1:52" x14ac:dyDescent="0.2">
      <c r="A1245" s="69" t="s">
        <v>2971</v>
      </c>
      <c r="B1245" s="69" t="s">
        <v>4037</v>
      </c>
      <c r="C1245" s="70"/>
      <c r="D1245" s="71"/>
      <c r="E1245" s="72"/>
      <c r="F1245" s="73"/>
      <c r="G1245" s="70"/>
      <c r="H1245" s="74"/>
      <c r="I1245" s="75"/>
      <c r="J1245" s="75"/>
      <c r="K1245" s="36"/>
      <c r="L1245" s="82"/>
      <c r="M1245" s="82"/>
      <c r="N1245" s="77"/>
      <c r="O1245" s="84" t="s">
        <v>255</v>
      </c>
      <c r="P1245" s="86">
        <v>43157.871828703705</v>
      </c>
      <c r="Q1245" s="84" t="s">
        <v>4981</v>
      </c>
      <c r="R1245" s="84"/>
      <c r="S1245" s="84"/>
      <c r="T1245" s="84" t="s">
        <v>6286</v>
      </c>
      <c r="U1245" s="84"/>
      <c r="V1245" s="84" t="s">
        <v>7436</v>
      </c>
      <c r="W1245" s="86">
        <v>43157.871828703705</v>
      </c>
      <c r="X1245" s="84" t="s">
        <v>8886</v>
      </c>
      <c r="Y1245" s="84"/>
      <c r="Z1245" s="84"/>
      <c r="AA1245" s="90" t="s">
        <v>10599</v>
      </c>
      <c r="AB1245" s="84"/>
      <c r="AC1245" s="84" t="b">
        <v>0</v>
      </c>
      <c r="AD1245" s="84">
        <v>0</v>
      </c>
      <c r="AE1245" s="90" t="s">
        <v>285</v>
      </c>
      <c r="AF1245" s="84" t="b">
        <v>0</v>
      </c>
      <c r="AG1245" s="84" t="s">
        <v>290</v>
      </c>
      <c r="AH1245" s="84"/>
      <c r="AI1245" s="90" t="s">
        <v>285</v>
      </c>
      <c r="AJ1245" s="84" t="b">
        <v>0</v>
      </c>
      <c r="AK1245" s="84">
        <v>28</v>
      </c>
      <c r="AL1245" s="90" t="s">
        <v>9785</v>
      </c>
      <c r="AM1245" s="84" t="s">
        <v>296</v>
      </c>
      <c r="AN1245" s="84" t="b">
        <v>0</v>
      </c>
      <c r="AO1245" s="90" t="s">
        <v>9785</v>
      </c>
      <c r="AP1245" s="84" t="s">
        <v>179</v>
      </c>
      <c r="AQ1245" s="84">
        <v>0</v>
      </c>
      <c r="AR1245" s="84">
        <v>0</v>
      </c>
      <c r="AS1245" s="84"/>
      <c r="AT1245" s="84"/>
      <c r="AU1245" s="84"/>
      <c r="AV1245" s="84"/>
      <c r="AW1245" s="84"/>
      <c r="AX1245" s="84"/>
      <c r="AY1245" s="84"/>
      <c r="AZ1245" s="84"/>
    </row>
    <row r="1246" spans="1:52" x14ac:dyDescent="0.2">
      <c r="A1246" s="69" t="s">
        <v>2971</v>
      </c>
      <c r="B1246" s="69" t="s">
        <v>2233</v>
      </c>
      <c r="C1246" s="70"/>
      <c r="D1246" s="71"/>
      <c r="E1246" s="72"/>
      <c r="F1246" s="73"/>
      <c r="G1246" s="70"/>
      <c r="H1246" s="74"/>
      <c r="I1246" s="75"/>
      <c r="J1246" s="75"/>
      <c r="K1246" s="36"/>
      <c r="L1246" s="82"/>
      <c r="M1246" s="82"/>
      <c r="N1246" s="77"/>
      <c r="O1246" s="84" t="s">
        <v>255</v>
      </c>
      <c r="P1246" s="86">
        <v>43157.871828703705</v>
      </c>
      <c r="Q1246" s="84" t="s">
        <v>4981</v>
      </c>
      <c r="R1246" s="84"/>
      <c r="S1246" s="84"/>
      <c r="T1246" s="84" t="s">
        <v>6286</v>
      </c>
      <c r="U1246" s="84"/>
      <c r="V1246" s="84" t="s">
        <v>7436</v>
      </c>
      <c r="W1246" s="86">
        <v>43157.871828703705</v>
      </c>
      <c r="X1246" s="84" t="s">
        <v>8886</v>
      </c>
      <c r="Y1246" s="84"/>
      <c r="Z1246" s="84"/>
      <c r="AA1246" s="90" t="s">
        <v>10599</v>
      </c>
      <c r="AB1246" s="84"/>
      <c r="AC1246" s="84" t="b">
        <v>0</v>
      </c>
      <c r="AD1246" s="84">
        <v>0</v>
      </c>
      <c r="AE1246" s="90" t="s">
        <v>285</v>
      </c>
      <c r="AF1246" s="84" t="b">
        <v>0</v>
      </c>
      <c r="AG1246" s="84" t="s">
        <v>290</v>
      </c>
      <c r="AH1246" s="84"/>
      <c r="AI1246" s="90" t="s">
        <v>285</v>
      </c>
      <c r="AJ1246" s="84" t="b">
        <v>0</v>
      </c>
      <c r="AK1246" s="84">
        <v>28</v>
      </c>
      <c r="AL1246" s="90" t="s">
        <v>9785</v>
      </c>
      <c r="AM1246" s="84" t="s">
        <v>296</v>
      </c>
      <c r="AN1246" s="84" t="b">
        <v>0</v>
      </c>
      <c r="AO1246" s="90" t="s">
        <v>9785</v>
      </c>
      <c r="AP1246" s="84" t="s">
        <v>179</v>
      </c>
      <c r="AQ1246" s="84">
        <v>0</v>
      </c>
      <c r="AR1246" s="84">
        <v>0</v>
      </c>
      <c r="AS1246" s="84"/>
      <c r="AT1246" s="84"/>
      <c r="AU1246" s="84"/>
      <c r="AV1246" s="84"/>
      <c r="AW1246" s="84"/>
      <c r="AX1246" s="84"/>
      <c r="AY1246" s="84"/>
      <c r="AZ1246" s="84"/>
    </row>
    <row r="1247" spans="1:52" x14ac:dyDescent="0.2">
      <c r="A1247" s="69" t="s">
        <v>2972</v>
      </c>
      <c r="B1247" s="69" t="s">
        <v>4038</v>
      </c>
      <c r="C1247" s="70"/>
      <c r="D1247" s="71"/>
      <c r="E1247" s="72"/>
      <c r="F1247" s="73"/>
      <c r="G1247" s="70"/>
      <c r="H1247" s="74"/>
      <c r="I1247" s="75"/>
      <c r="J1247" s="75"/>
      <c r="K1247" s="36"/>
      <c r="L1247" s="82"/>
      <c r="M1247" s="82"/>
      <c r="N1247" s="77"/>
      <c r="O1247" s="84" t="s">
        <v>255</v>
      </c>
      <c r="P1247" s="86">
        <v>43157.871886574074</v>
      </c>
      <c r="Q1247" s="84" t="s">
        <v>4982</v>
      </c>
      <c r="R1247" s="84" t="s">
        <v>5849</v>
      </c>
      <c r="S1247" s="84" t="s">
        <v>6180</v>
      </c>
      <c r="T1247" s="84" t="s">
        <v>6466</v>
      </c>
      <c r="U1247" s="84" t="s">
        <v>6715</v>
      </c>
      <c r="V1247" s="84" t="s">
        <v>6715</v>
      </c>
      <c r="W1247" s="86">
        <v>43157.871886574074</v>
      </c>
      <c r="X1247" s="84" t="s">
        <v>8887</v>
      </c>
      <c r="Y1247" s="84"/>
      <c r="Z1247" s="84"/>
      <c r="AA1247" s="90" t="s">
        <v>10600</v>
      </c>
      <c r="AB1247" s="84"/>
      <c r="AC1247" s="84" t="b">
        <v>0</v>
      </c>
      <c r="AD1247" s="84">
        <v>1</v>
      </c>
      <c r="AE1247" s="90" t="s">
        <v>285</v>
      </c>
      <c r="AF1247" s="84" t="b">
        <v>0</v>
      </c>
      <c r="AG1247" s="84" t="s">
        <v>290</v>
      </c>
      <c r="AH1247" s="84"/>
      <c r="AI1247" s="90" t="s">
        <v>285</v>
      </c>
      <c r="AJ1247" s="84" t="b">
        <v>0</v>
      </c>
      <c r="AK1247" s="84">
        <v>0</v>
      </c>
      <c r="AL1247" s="90" t="s">
        <v>285</v>
      </c>
      <c r="AM1247" s="84" t="s">
        <v>294</v>
      </c>
      <c r="AN1247" s="84" t="b">
        <v>0</v>
      </c>
      <c r="AO1247" s="90" t="s">
        <v>10600</v>
      </c>
      <c r="AP1247" s="84" t="s">
        <v>179</v>
      </c>
      <c r="AQ1247" s="84">
        <v>0</v>
      </c>
      <c r="AR1247" s="84">
        <v>0</v>
      </c>
      <c r="AS1247" s="84"/>
      <c r="AT1247" s="84"/>
      <c r="AU1247" s="84"/>
      <c r="AV1247" s="84"/>
      <c r="AW1247" s="84"/>
      <c r="AX1247" s="84"/>
      <c r="AY1247" s="84"/>
      <c r="AZ1247" s="84"/>
    </row>
    <row r="1248" spans="1:52" x14ac:dyDescent="0.2">
      <c r="A1248" s="69" t="s">
        <v>2972</v>
      </c>
      <c r="B1248" s="69" t="s">
        <v>4039</v>
      </c>
      <c r="C1248" s="70"/>
      <c r="D1248" s="71"/>
      <c r="E1248" s="72"/>
      <c r="F1248" s="73"/>
      <c r="G1248" s="70"/>
      <c r="H1248" s="74"/>
      <c r="I1248" s="75"/>
      <c r="J1248" s="75"/>
      <c r="K1248" s="36"/>
      <c r="L1248" s="82"/>
      <c r="M1248" s="82"/>
      <c r="N1248" s="77"/>
      <c r="O1248" s="84" t="s">
        <v>255</v>
      </c>
      <c r="P1248" s="86">
        <v>43157.871886574074</v>
      </c>
      <c r="Q1248" s="84" t="s">
        <v>4982</v>
      </c>
      <c r="R1248" s="84" t="s">
        <v>5849</v>
      </c>
      <c r="S1248" s="84" t="s">
        <v>6180</v>
      </c>
      <c r="T1248" s="84" t="s">
        <v>6466</v>
      </c>
      <c r="U1248" s="84" t="s">
        <v>6715</v>
      </c>
      <c r="V1248" s="84" t="s">
        <v>6715</v>
      </c>
      <c r="W1248" s="86">
        <v>43157.871886574074</v>
      </c>
      <c r="X1248" s="84" t="s">
        <v>8887</v>
      </c>
      <c r="Y1248" s="84"/>
      <c r="Z1248" s="84"/>
      <c r="AA1248" s="90" t="s">
        <v>10600</v>
      </c>
      <c r="AB1248" s="84"/>
      <c r="AC1248" s="84" t="b">
        <v>0</v>
      </c>
      <c r="AD1248" s="84">
        <v>1</v>
      </c>
      <c r="AE1248" s="90" t="s">
        <v>285</v>
      </c>
      <c r="AF1248" s="84" t="b">
        <v>0</v>
      </c>
      <c r="AG1248" s="84" t="s">
        <v>290</v>
      </c>
      <c r="AH1248" s="84"/>
      <c r="AI1248" s="90" t="s">
        <v>285</v>
      </c>
      <c r="AJ1248" s="84" t="b">
        <v>0</v>
      </c>
      <c r="AK1248" s="84">
        <v>0</v>
      </c>
      <c r="AL1248" s="90" t="s">
        <v>285</v>
      </c>
      <c r="AM1248" s="84" t="s">
        <v>294</v>
      </c>
      <c r="AN1248" s="84" t="b">
        <v>0</v>
      </c>
      <c r="AO1248" s="90" t="s">
        <v>10600</v>
      </c>
      <c r="AP1248" s="84" t="s">
        <v>179</v>
      </c>
      <c r="AQ1248" s="84">
        <v>0</v>
      </c>
      <c r="AR1248" s="84">
        <v>0</v>
      </c>
      <c r="AS1248" s="84"/>
      <c r="AT1248" s="84"/>
      <c r="AU1248" s="84"/>
      <c r="AV1248" s="84"/>
      <c r="AW1248" s="84"/>
      <c r="AX1248" s="84"/>
      <c r="AY1248" s="84"/>
      <c r="AZ1248" s="84"/>
    </row>
    <row r="1249" spans="1:52" x14ac:dyDescent="0.2">
      <c r="A1249" s="69" t="s">
        <v>2973</v>
      </c>
      <c r="B1249" s="69" t="s">
        <v>2973</v>
      </c>
      <c r="C1249" s="70"/>
      <c r="D1249" s="71"/>
      <c r="E1249" s="72"/>
      <c r="F1249" s="73"/>
      <c r="G1249" s="70"/>
      <c r="H1249" s="74"/>
      <c r="I1249" s="75"/>
      <c r="J1249" s="75"/>
      <c r="K1249" s="36"/>
      <c r="L1249" s="82"/>
      <c r="M1249" s="82"/>
      <c r="N1249" s="77"/>
      <c r="O1249" s="84" t="s">
        <v>179</v>
      </c>
      <c r="P1249" s="86">
        <v>43157.87190972222</v>
      </c>
      <c r="Q1249" s="84" t="s">
        <v>4983</v>
      </c>
      <c r="R1249" s="84" t="s">
        <v>5850</v>
      </c>
      <c r="S1249" s="84" t="s">
        <v>6181</v>
      </c>
      <c r="T1249" s="84" t="s">
        <v>6274</v>
      </c>
      <c r="U1249" s="84"/>
      <c r="V1249" s="84" t="s">
        <v>7437</v>
      </c>
      <c r="W1249" s="86">
        <v>43157.87190972222</v>
      </c>
      <c r="X1249" s="84" t="s">
        <v>8888</v>
      </c>
      <c r="Y1249" s="84"/>
      <c r="Z1249" s="84"/>
      <c r="AA1249" s="90" t="s">
        <v>10601</v>
      </c>
      <c r="AB1249" s="84"/>
      <c r="AC1249" s="84" t="b">
        <v>0</v>
      </c>
      <c r="AD1249" s="84">
        <v>0</v>
      </c>
      <c r="AE1249" s="90" t="s">
        <v>285</v>
      </c>
      <c r="AF1249" s="84" t="b">
        <v>0</v>
      </c>
      <c r="AG1249" s="84" t="s">
        <v>290</v>
      </c>
      <c r="AH1249" s="84"/>
      <c r="AI1249" s="90" t="s">
        <v>285</v>
      </c>
      <c r="AJ1249" s="84" t="b">
        <v>0</v>
      </c>
      <c r="AK1249" s="84">
        <v>1</v>
      </c>
      <c r="AL1249" s="90" t="s">
        <v>285</v>
      </c>
      <c r="AM1249" s="84" t="s">
        <v>1008</v>
      </c>
      <c r="AN1249" s="84" t="b">
        <v>0</v>
      </c>
      <c r="AO1249" s="90" t="s">
        <v>10601</v>
      </c>
      <c r="AP1249" s="84" t="s">
        <v>179</v>
      </c>
      <c r="AQ1249" s="84">
        <v>0</v>
      </c>
      <c r="AR1249" s="84">
        <v>0</v>
      </c>
      <c r="AS1249" s="84"/>
      <c r="AT1249" s="84"/>
      <c r="AU1249" s="84"/>
      <c r="AV1249" s="84"/>
      <c r="AW1249" s="84"/>
      <c r="AX1249" s="84"/>
      <c r="AY1249" s="84"/>
      <c r="AZ1249" s="84"/>
    </row>
    <row r="1250" spans="1:52" x14ac:dyDescent="0.2">
      <c r="A1250" s="69" t="s">
        <v>2974</v>
      </c>
      <c r="B1250" s="69" t="s">
        <v>3595</v>
      </c>
      <c r="C1250" s="70"/>
      <c r="D1250" s="71"/>
      <c r="E1250" s="72"/>
      <c r="F1250" s="73"/>
      <c r="G1250" s="70"/>
      <c r="H1250" s="74"/>
      <c r="I1250" s="75"/>
      <c r="J1250" s="75"/>
      <c r="K1250" s="36"/>
      <c r="L1250" s="82"/>
      <c r="M1250" s="82"/>
      <c r="N1250" s="77"/>
      <c r="O1250" s="84" t="s">
        <v>255</v>
      </c>
      <c r="P1250" s="86">
        <v>43157.871921296297</v>
      </c>
      <c r="Q1250" s="84" t="s">
        <v>4495</v>
      </c>
      <c r="R1250" s="84"/>
      <c r="S1250" s="84"/>
      <c r="T1250" s="84" t="s">
        <v>6333</v>
      </c>
      <c r="U1250" s="84" t="s">
        <v>6641</v>
      </c>
      <c r="V1250" s="84" t="s">
        <v>6641</v>
      </c>
      <c r="W1250" s="86">
        <v>43157.871921296297</v>
      </c>
      <c r="X1250" s="84" t="s">
        <v>8889</v>
      </c>
      <c r="Y1250" s="84"/>
      <c r="Z1250" s="84"/>
      <c r="AA1250" s="90" t="s">
        <v>10602</v>
      </c>
      <c r="AB1250" s="84"/>
      <c r="AC1250" s="84" t="b">
        <v>0</v>
      </c>
      <c r="AD1250" s="84">
        <v>0</v>
      </c>
      <c r="AE1250" s="90" t="s">
        <v>285</v>
      </c>
      <c r="AF1250" s="84" t="b">
        <v>0</v>
      </c>
      <c r="AG1250" s="84" t="s">
        <v>2154</v>
      </c>
      <c r="AH1250" s="84"/>
      <c r="AI1250" s="90" t="s">
        <v>285</v>
      </c>
      <c r="AJ1250" s="84" t="b">
        <v>0</v>
      </c>
      <c r="AK1250" s="84">
        <v>454</v>
      </c>
      <c r="AL1250" s="90" t="s">
        <v>11304</v>
      </c>
      <c r="AM1250" s="84" t="s">
        <v>295</v>
      </c>
      <c r="AN1250" s="84" t="b">
        <v>0</v>
      </c>
      <c r="AO1250" s="90" t="s">
        <v>11304</v>
      </c>
      <c r="AP1250" s="84" t="s">
        <v>179</v>
      </c>
      <c r="AQ1250" s="84">
        <v>0</v>
      </c>
      <c r="AR1250" s="84">
        <v>0</v>
      </c>
      <c r="AS1250" s="84"/>
      <c r="AT1250" s="84"/>
      <c r="AU1250" s="84"/>
      <c r="AV1250" s="84"/>
      <c r="AW1250" s="84"/>
      <c r="AX1250" s="84"/>
      <c r="AY1250" s="84"/>
      <c r="AZ1250" s="84"/>
    </row>
    <row r="1251" spans="1:52" x14ac:dyDescent="0.2">
      <c r="A1251" s="69" t="s">
        <v>2975</v>
      </c>
      <c r="B1251" s="69" t="s">
        <v>3817</v>
      </c>
      <c r="C1251" s="70"/>
      <c r="D1251" s="71"/>
      <c r="E1251" s="72"/>
      <c r="F1251" s="73"/>
      <c r="G1251" s="70"/>
      <c r="H1251" s="74"/>
      <c r="I1251" s="75"/>
      <c r="J1251" s="75"/>
      <c r="K1251" s="36"/>
      <c r="L1251" s="82"/>
      <c r="M1251" s="82"/>
      <c r="N1251" s="77"/>
      <c r="O1251" s="84" t="s">
        <v>255</v>
      </c>
      <c r="P1251" s="86">
        <v>43157.871944444443</v>
      </c>
      <c r="Q1251" s="84" t="s">
        <v>4409</v>
      </c>
      <c r="R1251" s="84" t="s">
        <v>5607</v>
      </c>
      <c r="S1251" s="84" t="s">
        <v>6076</v>
      </c>
      <c r="T1251" s="84" t="s">
        <v>6291</v>
      </c>
      <c r="U1251" s="84"/>
      <c r="V1251" s="84" t="s">
        <v>7438</v>
      </c>
      <c r="W1251" s="86">
        <v>43157.871944444443</v>
      </c>
      <c r="X1251" s="84" t="s">
        <v>8890</v>
      </c>
      <c r="Y1251" s="84"/>
      <c r="Z1251" s="84"/>
      <c r="AA1251" s="90" t="s">
        <v>10603</v>
      </c>
      <c r="AB1251" s="84"/>
      <c r="AC1251" s="84" t="b">
        <v>0</v>
      </c>
      <c r="AD1251" s="84">
        <v>0</v>
      </c>
      <c r="AE1251" s="90" t="s">
        <v>285</v>
      </c>
      <c r="AF1251" s="84" t="b">
        <v>0</v>
      </c>
      <c r="AG1251" s="84" t="s">
        <v>290</v>
      </c>
      <c r="AH1251" s="84"/>
      <c r="AI1251" s="90" t="s">
        <v>285</v>
      </c>
      <c r="AJ1251" s="84" t="b">
        <v>0</v>
      </c>
      <c r="AK1251" s="84">
        <v>1818</v>
      </c>
      <c r="AL1251" s="90" t="s">
        <v>11439</v>
      </c>
      <c r="AM1251" s="84" t="s">
        <v>296</v>
      </c>
      <c r="AN1251" s="84" t="b">
        <v>0</v>
      </c>
      <c r="AO1251" s="90" t="s">
        <v>11439</v>
      </c>
      <c r="AP1251" s="84" t="s">
        <v>179</v>
      </c>
      <c r="AQ1251" s="84">
        <v>0</v>
      </c>
      <c r="AR1251" s="84">
        <v>0</v>
      </c>
      <c r="AS1251" s="84"/>
      <c r="AT1251" s="84"/>
      <c r="AU1251" s="84"/>
      <c r="AV1251" s="84"/>
      <c r="AW1251" s="84"/>
      <c r="AX1251" s="84"/>
      <c r="AY1251" s="84"/>
      <c r="AZ1251" s="84"/>
    </row>
    <row r="1252" spans="1:52" x14ac:dyDescent="0.2">
      <c r="A1252" s="69" t="s">
        <v>2975</v>
      </c>
      <c r="B1252" s="69" t="s">
        <v>3818</v>
      </c>
      <c r="C1252" s="70"/>
      <c r="D1252" s="71"/>
      <c r="E1252" s="72"/>
      <c r="F1252" s="73"/>
      <c r="G1252" s="70"/>
      <c r="H1252" s="74"/>
      <c r="I1252" s="75"/>
      <c r="J1252" s="75"/>
      <c r="K1252" s="36"/>
      <c r="L1252" s="82"/>
      <c r="M1252" s="82"/>
      <c r="N1252" s="77"/>
      <c r="O1252" s="84" t="s">
        <v>255</v>
      </c>
      <c r="P1252" s="86">
        <v>43157.871944444443</v>
      </c>
      <c r="Q1252" s="84" t="s">
        <v>4409</v>
      </c>
      <c r="R1252" s="84" t="s">
        <v>5607</v>
      </c>
      <c r="S1252" s="84" t="s">
        <v>6076</v>
      </c>
      <c r="T1252" s="84" t="s">
        <v>6291</v>
      </c>
      <c r="U1252" s="84"/>
      <c r="V1252" s="84" t="s">
        <v>7438</v>
      </c>
      <c r="W1252" s="86">
        <v>43157.871944444443</v>
      </c>
      <c r="X1252" s="84" t="s">
        <v>8890</v>
      </c>
      <c r="Y1252" s="84"/>
      <c r="Z1252" s="84"/>
      <c r="AA1252" s="90" t="s">
        <v>10603</v>
      </c>
      <c r="AB1252" s="84"/>
      <c r="AC1252" s="84" t="b">
        <v>0</v>
      </c>
      <c r="AD1252" s="84">
        <v>0</v>
      </c>
      <c r="AE1252" s="90" t="s">
        <v>285</v>
      </c>
      <c r="AF1252" s="84" t="b">
        <v>0</v>
      </c>
      <c r="AG1252" s="84" t="s">
        <v>290</v>
      </c>
      <c r="AH1252" s="84"/>
      <c r="AI1252" s="90" t="s">
        <v>285</v>
      </c>
      <c r="AJ1252" s="84" t="b">
        <v>0</v>
      </c>
      <c r="AK1252" s="84">
        <v>1818</v>
      </c>
      <c r="AL1252" s="90" t="s">
        <v>11439</v>
      </c>
      <c r="AM1252" s="84" t="s">
        <v>296</v>
      </c>
      <c r="AN1252" s="84" t="b">
        <v>0</v>
      </c>
      <c r="AO1252" s="90" t="s">
        <v>11439</v>
      </c>
      <c r="AP1252" s="84" t="s">
        <v>179</v>
      </c>
      <c r="AQ1252" s="84">
        <v>0</v>
      </c>
      <c r="AR1252" s="84">
        <v>0</v>
      </c>
      <c r="AS1252" s="84"/>
      <c r="AT1252" s="84"/>
      <c r="AU1252" s="84"/>
      <c r="AV1252" s="84"/>
      <c r="AW1252" s="84"/>
      <c r="AX1252" s="84"/>
      <c r="AY1252" s="84"/>
      <c r="AZ1252" s="84"/>
    </row>
    <row r="1253" spans="1:52" x14ac:dyDescent="0.2">
      <c r="A1253" s="69" t="s">
        <v>2975</v>
      </c>
      <c r="B1253" s="69" t="s">
        <v>3712</v>
      </c>
      <c r="C1253" s="70"/>
      <c r="D1253" s="71"/>
      <c r="E1253" s="72"/>
      <c r="F1253" s="73"/>
      <c r="G1253" s="70"/>
      <c r="H1253" s="74"/>
      <c r="I1253" s="75"/>
      <c r="J1253" s="75"/>
      <c r="K1253" s="36"/>
      <c r="L1253" s="82"/>
      <c r="M1253" s="82"/>
      <c r="N1253" s="77"/>
      <c r="O1253" s="84" t="s">
        <v>255</v>
      </c>
      <c r="P1253" s="86">
        <v>43157.871944444443</v>
      </c>
      <c r="Q1253" s="84" t="s">
        <v>4409</v>
      </c>
      <c r="R1253" s="84" t="s">
        <v>5607</v>
      </c>
      <c r="S1253" s="84" t="s">
        <v>6076</v>
      </c>
      <c r="T1253" s="84" t="s">
        <v>6291</v>
      </c>
      <c r="U1253" s="84"/>
      <c r="V1253" s="84" t="s">
        <v>7438</v>
      </c>
      <c r="W1253" s="86">
        <v>43157.871944444443</v>
      </c>
      <c r="X1253" s="84" t="s">
        <v>8890</v>
      </c>
      <c r="Y1253" s="84"/>
      <c r="Z1253" s="84"/>
      <c r="AA1253" s="90" t="s">
        <v>10603</v>
      </c>
      <c r="AB1253" s="84"/>
      <c r="AC1253" s="84" t="b">
        <v>0</v>
      </c>
      <c r="AD1253" s="84">
        <v>0</v>
      </c>
      <c r="AE1253" s="90" t="s">
        <v>285</v>
      </c>
      <c r="AF1253" s="84" t="b">
        <v>0</v>
      </c>
      <c r="AG1253" s="84" t="s">
        <v>290</v>
      </c>
      <c r="AH1253" s="84"/>
      <c r="AI1253" s="90" t="s">
        <v>285</v>
      </c>
      <c r="AJ1253" s="84" t="b">
        <v>0</v>
      </c>
      <c r="AK1253" s="84">
        <v>1818</v>
      </c>
      <c r="AL1253" s="90" t="s">
        <v>11439</v>
      </c>
      <c r="AM1253" s="84" t="s">
        <v>296</v>
      </c>
      <c r="AN1253" s="84" t="b">
        <v>0</v>
      </c>
      <c r="AO1253" s="90" t="s">
        <v>11439</v>
      </c>
      <c r="AP1253" s="84" t="s">
        <v>179</v>
      </c>
      <c r="AQ1253" s="84">
        <v>0</v>
      </c>
      <c r="AR1253" s="84">
        <v>0</v>
      </c>
      <c r="AS1253" s="84"/>
      <c r="AT1253" s="84"/>
      <c r="AU1253" s="84"/>
      <c r="AV1253" s="84"/>
      <c r="AW1253" s="84"/>
      <c r="AX1253" s="84"/>
      <c r="AY1253" s="84"/>
      <c r="AZ1253" s="84"/>
    </row>
    <row r="1254" spans="1:52" x14ac:dyDescent="0.2">
      <c r="A1254" s="69" t="s">
        <v>2976</v>
      </c>
      <c r="B1254" s="69" t="s">
        <v>4040</v>
      </c>
      <c r="C1254" s="70"/>
      <c r="D1254" s="71"/>
      <c r="E1254" s="72"/>
      <c r="F1254" s="73"/>
      <c r="G1254" s="70"/>
      <c r="H1254" s="74"/>
      <c r="I1254" s="75"/>
      <c r="J1254" s="75"/>
      <c r="K1254" s="36"/>
      <c r="L1254" s="82"/>
      <c r="M1254" s="82"/>
      <c r="N1254" s="77"/>
      <c r="O1254" s="84" t="s">
        <v>255</v>
      </c>
      <c r="P1254" s="86">
        <v>43157.87195601852</v>
      </c>
      <c r="Q1254" s="84" t="s">
        <v>4984</v>
      </c>
      <c r="R1254" s="84"/>
      <c r="S1254" s="84"/>
      <c r="T1254" s="84" t="s">
        <v>6467</v>
      </c>
      <c r="U1254" s="84" t="s">
        <v>6716</v>
      </c>
      <c r="V1254" s="84" t="s">
        <v>6716</v>
      </c>
      <c r="W1254" s="86">
        <v>43157.87195601852</v>
      </c>
      <c r="X1254" s="84" t="s">
        <v>8891</v>
      </c>
      <c r="Y1254" s="84"/>
      <c r="Z1254" s="84"/>
      <c r="AA1254" s="90" t="s">
        <v>10604</v>
      </c>
      <c r="AB1254" s="84"/>
      <c r="AC1254" s="84" t="b">
        <v>0</v>
      </c>
      <c r="AD1254" s="84">
        <v>2</v>
      </c>
      <c r="AE1254" s="90" t="s">
        <v>285</v>
      </c>
      <c r="AF1254" s="84" t="b">
        <v>0</v>
      </c>
      <c r="AG1254" s="84" t="s">
        <v>290</v>
      </c>
      <c r="AH1254" s="84"/>
      <c r="AI1254" s="90" t="s">
        <v>285</v>
      </c>
      <c r="AJ1254" s="84" t="b">
        <v>0</v>
      </c>
      <c r="AK1254" s="84">
        <v>3</v>
      </c>
      <c r="AL1254" s="90" t="s">
        <v>285</v>
      </c>
      <c r="AM1254" s="84" t="s">
        <v>296</v>
      </c>
      <c r="AN1254" s="84" t="b">
        <v>0</v>
      </c>
      <c r="AO1254" s="90" t="s">
        <v>10604</v>
      </c>
      <c r="AP1254" s="84" t="s">
        <v>179</v>
      </c>
      <c r="AQ1254" s="84">
        <v>0</v>
      </c>
      <c r="AR1254" s="84">
        <v>0</v>
      </c>
      <c r="AS1254" s="84"/>
      <c r="AT1254" s="84"/>
      <c r="AU1254" s="84"/>
      <c r="AV1254" s="84"/>
      <c r="AW1254" s="84"/>
      <c r="AX1254" s="84"/>
      <c r="AY1254" s="84"/>
      <c r="AZ1254" s="84"/>
    </row>
    <row r="1255" spans="1:52" x14ac:dyDescent="0.2">
      <c r="A1255" s="69" t="s">
        <v>2977</v>
      </c>
      <c r="B1255" s="69" t="s">
        <v>3532</v>
      </c>
      <c r="C1255" s="70"/>
      <c r="D1255" s="71"/>
      <c r="E1255" s="72"/>
      <c r="F1255" s="73"/>
      <c r="G1255" s="70"/>
      <c r="H1255" s="74"/>
      <c r="I1255" s="75"/>
      <c r="J1255" s="75"/>
      <c r="K1255" s="36"/>
      <c r="L1255" s="82"/>
      <c r="M1255" s="82"/>
      <c r="N1255" s="77"/>
      <c r="O1255" s="84" t="s">
        <v>255</v>
      </c>
      <c r="P1255" s="86">
        <v>43157.871967592589</v>
      </c>
      <c r="Q1255" s="84" t="s">
        <v>4985</v>
      </c>
      <c r="R1255" s="84"/>
      <c r="S1255" s="84"/>
      <c r="T1255" s="84" t="s">
        <v>6468</v>
      </c>
      <c r="U1255" s="84" t="s">
        <v>6717</v>
      </c>
      <c r="V1255" s="84" t="s">
        <v>6717</v>
      </c>
      <c r="W1255" s="86">
        <v>43157.871967592589</v>
      </c>
      <c r="X1255" s="84" t="s">
        <v>8892</v>
      </c>
      <c r="Y1255" s="84"/>
      <c r="Z1255" s="84"/>
      <c r="AA1255" s="90" t="s">
        <v>10605</v>
      </c>
      <c r="AB1255" s="84"/>
      <c r="AC1255" s="84" t="b">
        <v>0</v>
      </c>
      <c r="AD1255" s="84">
        <v>0</v>
      </c>
      <c r="AE1255" s="90" t="s">
        <v>285</v>
      </c>
      <c r="AF1255" s="84" t="b">
        <v>0</v>
      </c>
      <c r="AG1255" s="84" t="s">
        <v>290</v>
      </c>
      <c r="AH1255" s="84"/>
      <c r="AI1255" s="90" t="s">
        <v>285</v>
      </c>
      <c r="AJ1255" s="84" t="b">
        <v>0</v>
      </c>
      <c r="AK1255" s="84">
        <v>14</v>
      </c>
      <c r="AL1255" s="90" t="s">
        <v>11233</v>
      </c>
      <c r="AM1255" s="84" t="s">
        <v>294</v>
      </c>
      <c r="AN1255" s="84" t="b">
        <v>0</v>
      </c>
      <c r="AO1255" s="90" t="s">
        <v>11233</v>
      </c>
      <c r="AP1255" s="84" t="s">
        <v>179</v>
      </c>
      <c r="AQ1255" s="84">
        <v>0</v>
      </c>
      <c r="AR1255" s="84">
        <v>0</v>
      </c>
      <c r="AS1255" s="84"/>
      <c r="AT1255" s="84"/>
      <c r="AU1255" s="84"/>
      <c r="AV1255" s="84"/>
      <c r="AW1255" s="84"/>
      <c r="AX1255" s="84"/>
      <c r="AY1255" s="84"/>
      <c r="AZ1255" s="84"/>
    </row>
    <row r="1256" spans="1:52" x14ac:dyDescent="0.2">
      <c r="A1256" s="69" t="s">
        <v>2978</v>
      </c>
      <c r="B1256" s="69" t="s">
        <v>3700</v>
      </c>
      <c r="C1256" s="70"/>
      <c r="D1256" s="71"/>
      <c r="E1256" s="72"/>
      <c r="F1256" s="73"/>
      <c r="G1256" s="70"/>
      <c r="H1256" s="74"/>
      <c r="I1256" s="75"/>
      <c r="J1256" s="75"/>
      <c r="K1256" s="36"/>
      <c r="L1256" s="82"/>
      <c r="M1256" s="82"/>
      <c r="N1256" s="77"/>
      <c r="O1256" s="84" t="s">
        <v>255</v>
      </c>
      <c r="P1256" s="86">
        <v>43157.872129629628</v>
      </c>
      <c r="Q1256" s="84" t="s">
        <v>4489</v>
      </c>
      <c r="R1256" s="84"/>
      <c r="S1256" s="84"/>
      <c r="T1256" s="84" t="s">
        <v>6274</v>
      </c>
      <c r="U1256" s="84"/>
      <c r="V1256" s="84" t="s">
        <v>7439</v>
      </c>
      <c r="W1256" s="86">
        <v>43157.872129629628</v>
      </c>
      <c r="X1256" s="84" t="s">
        <v>8893</v>
      </c>
      <c r="Y1256" s="84"/>
      <c r="Z1256" s="84"/>
      <c r="AA1256" s="90" t="s">
        <v>10606</v>
      </c>
      <c r="AB1256" s="84"/>
      <c r="AC1256" s="84" t="b">
        <v>0</v>
      </c>
      <c r="AD1256" s="84">
        <v>0</v>
      </c>
      <c r="AE1256" s="90" t="s">
        <v>285</v>
      </c>
      <c r="AF1256" s="84" t="b">
        <v>0</v>
      </c>
      <c r="AG1256" s="84" t="s">
        <v>673</v>
      </c>
      <c r="AH1256" s="84"/>
      <c r="AI1256" s="90" t="s">
        <v>285</v>
      </c>
      <c r="AJ1256" s="84" t="b">
        <v>0</v>
      </c>
      <c r="AK1256" s="84">
        <v>358</v>
      </c>
      <c r="AL1256" s="90" t="s">
        <v>11425</v>
      </c>
      <c r="AM1256" s="84" t="s">
        <v>295</v>
      </c>
      <c r="AN1256" s="84" t="b">
        <v>0</v>
      </c>
      <c r="AO1256" s="90" t="s">
        <v>11425</v>
      </c>
      <c r="AP1256" s="84" t="s">
        <v>179</v>
      </c>
      <c r="AQ1256" s="84">
        <v>0</v>
      </c>
      <c r="AR1256" s="84">
        <v>0</v>
      </c>
      <c r="AS1256" s="84"/>
      <c r="AT1256" s="84"/>
      <c r="AU1256" s="84"/>
      <c r="AV1256" s="84"/>
      <c r="AW1256" s="84"/>
      <c r="AX1256" s="84"/>
      <c r="AY1256" s="84"/>
      <c r="AZ1256" s="84"/>
    </row>
    <row r="1257" spans="1:52" x14ac:dyDescent="0.2">
      <c r="A1257" s="69" t="s">
        <v>2979</v>
      </c>
      <c r="B1257" s="69" t="s">
        <v>877</v>
      </c>
      <c r="C1257" s="70"/>
      <c r="D1257" s="71"/>
      <c r="E1257" s="72"/>
      <c r="F1257" s="73"/>
      <c r="G1257" s="70"/>
      <c r="H1257" s="74"/>
      <c r="I1257" s="75"/>
      <c r="J1257" s="75"/>
      <c r="K1257" s="36"/>
      <c r="L1257" s="82"/>
      <c r="M1257" s="82"/>
      <c r="N1257" s="77"/>
      <c r="O1257" s="84" t="s">
        <v>255</v>
      </c>
      <c r="P1257" s="86">
        <v>43157.872152777774</v>
      </c>
      <c r="Q1257" s="84" t="s">
        <v>4986</v>
      </c>
      <c r="R1257" s="84"/>
      <c r="S1257" s="84"/>
      <c r="T1257" s="84" t="s">
        <v>6274</v>
      </c>
      <c r="U1257" s="84"/>
      <c r="V1257" s="84" t="s">
        <v>7440</v>
      </c>
      <c r="W1257" s="86">
        <v>43157.872152777774</v>
      </c>
      <c r="X1257" s="84" t="s">
        <v>8894</v>
      </c>
      <c r="Y1257" s="84"/>
      <c r="Z1257" s="84"/>
      <c r="AA1257" s="90" t="s">
        <v>10607</v>
      </c>
      <c r="AB1257" s="90" t="s">
        <v>11568</v>
      </c>
      <c r="AC1257" s="84" t="b">
        <v>0</v>
      </c>
      <c r="AD1257" s="84">
        <v>0</v>
      </c>
      <c r="AE1257" s="90" t="s">
        <v>11733</v>
      </c>
      <c r="AF1257" s="84" t="b">
        <v>0</v>
      </c>
      <c r="AG1257" s="84" t="s">
        <v>290</v>
      </c>
      <c r="AH1257" s="84"/>
      <c r="AI1257" s="90" t="s">
        <v>285</v>
      </c>
      <c r="AJ1257" s="84" t="b">
        <v>0</v>
      </c>
      <c r="AK1257" s="84">
        <v>0</v>
      </c>
      <c r="AL1257" s="90" t="s">
        <v>285</v>
      </c>
      <c r="AM1257" s="84" t="s">
        <v>296</v>
      </c>
      <c r="AN1257" s="84" t="b">
        <v>0</v>
      </c>
      <c r="AO1257" s="90" t="s">
        <v>11568</v>
      </c>
      <c r="AP1257" s="84" t="s">
        <v>179</v>
      </c>
      <c r="AQ1257" s="84">
        <v>0</v>
      </c>
      <c r="AR1257" s="84">
        <v>0</v>
      </c>
      <c r="AS1257" s="84"/>
      <c r="AT1257" s="84"/>
      <c r="AU1257" s="84"/>
      <c r="AV1257" s="84"/>
      <c r="AW1257" s="84"/>
      <c r="AX1257" s="84"/>
      <c r="AY1257" s="84"/>
      <c r="AZ1257" s="84"/>
    </row>
    <row r="1258" spans="1:52" x14ac:dyDescent="0.2">
      <c r="A1258" s="69" t="s">
        <v>2979</v>
      </c>
      <c r="B1258" s="69" t="s">
        <v>4041</v>
      </c>
      <c r="C1258" s="70"/>
      <c r="D1258" s="71"/>
      <c r="E1258" s="72"/>
      <c r="F1258" s="73"/>
      <c r="G1258" s="70"/>
      <c r="H1258" s="74"/>
      <c r="I1258" s="75"/>
      <c r="J1258" s="75"/>
      <c r="K1258" s="36"/>
      <c r="L1258" s="82"/>
      <c r="M1258" s="82"/>
      <c r="N1258" s="77"/>
      <c r="O1258" s="84" t="s">
        <v>256</v>
      </c>
      <c r="P1258" s="86">
        <v>43157.872152777774</v>
      </c>
      <c r="Q1258" s="84" t="s">
        <v>4986</v>
      </c>
      <c r="R1258" s="84"/>
      <c r="S1258" s="84"/>
      <c r="T1258" s="84" t="s">
        <v>6274</v>
      </c>
      <c r="U1258" s="84"/>
      <c r="V1258" s="84" t="s">
        <v>7440</v>
      </c>
      <c r="W1258" s="86">
        <v>43157.872152777774</v>
      </c>
      <c r="X1258" s="84" t="s">
        <v>8894</v>
      </c>
      <c r="Y1258" s="84"/>
      <c r="Z1258" s="84"/>
      <c r="AA1258" s="90" t="s">
        <v>10607</v>
      </c>
      <c r="AB1258" s="90" t="s">
        <v>11568</v>
      </c>
      <c r="AC1258" s="84" t="b">
        <v>0</v>
      </c>
      <c r="AD1258" s="84">
        <v>0</v>
      </c>
      <c r="AE1258" s="90" t="s">
        <v>11733</v>
      </c>
      <c r="AF1258" s="84" t="b">
        <v>0</v>
      </c>
      <c r="AG1258" s="84" t="s">
        <v>290</v>
      </c>
      <c r="AH1258" s="84"/>
      <c r="AI1258" s="90" t="s">
        <v>285</v>
      </c>
      <c r="AJ1258" s="84" t="b">
        <v>0</v>
      </c>
      <c r="AK1258" s="84">
        <v>0</v>
      </c>
      <c r="AL1258" s="90" t="s">
        <v>285</v>
      </c>
      <c r="AM1258" s="84" t="s">
        <v>296</v>
      </c>
      <c r="AN1258" s="84" t="b">
        <v>0</v>
      </c>
      <c r="AO1258" s="90" t="s">
        <v>11568</v>
      </c>
      <c r="AP1258" s="84" t="s">
        <v>179</v>
      </c>
      <c r="AQ1258" s="84">
        <v>0</v>
      </c>
      <c r="AR1258" s="84">
        <v>0</v>
      </c>
      <c r="AS1258" s="84"/>
      <c r="AT1258" s="84"/>
      <c r="AU1258" s="84"/>
      <c r="AV1258" s="84"/>
      <c r="AW1258" s="84"/>
      <c r="AX1258" s="84"/>
      <c r="AY1258" s="84"/>
      <c r="AZ1258" s="84"/>
    </row>
    <row r="1259" spans="1:52" x14ac:dyDescent="0.2">
      <c r="A1259" s="69" t="s">
        <v>2979</v>
      </c>
      <c r="B1259" s="69" t="s">
        <v>903</v>
      </c>
      <c r="C1259" s="70"/>
      <c r="D1259" s="71"/>
      <c r="E1259" s="72"/>
      <c r="F1259" s="73"/>
      <c r="G1259" s="70"/>
      <c r="H1259" s="74"/>
      <c r="I1259" s="75"/>
      <c r="J1259" s="75"/>
      <c r="K1259" s="36"/>
      <c r="L1259" s="82"/>
      <c r="M1259" s="82"/>
      <c r="N1259" s="77"/>
      <c r="O1259" s="84" t="s">
        <v>255</v>
      </c>
      <c r="P1259" s="86">
        <v>43157.872152777774</v>
      </c>
      <c r="Q1259" s="84" t="s">
        <v>4986</v>
      </c>
      <c r="R1259" s="84"/>
      <c r="S1259" s="84"/>
      <c r="T1259" s="84" t="s">
        <v>6274</v>
      </c>
      <c r="U1259" s="84"/>
      <c r="V1259" s="84" t="s">
        <v>7440</v>
      </c>
      <c r="W1259" s="86">
        <v>43157.872152777774</v>
      </c>
      <c r="X1259" s="84" t="s">
        <v>8894</v>
      </c>
      <c r="Y1259" s="84"/>
      <c r="Z1259" s="84"/>
      <c r="AA1259" s="90" t="s">
        <v>10607</v>
      </c>
      <c r="AB1259" s="90" t="s">
        <v>11568</v>
      </c>
      <c r="AC1259" s="84" t="b">
        <v>0</v>
      </c>
      <c r="AD1259" s="84">
        <v>0</v>
      </c>
      <c r="AE1259" s="90" t="s">
        <v>11733</v>
      </c>
      <c r="AF1259" s="84" t="b">
        <v>0</v>
      </c>
      <c r="AG1259" s="84" t="s">
        <v>290</v>
      </c>
      <c r="AH1259" s="84"/>
      <c r="AI1259" s="90" t="s">
        <v>285</v>
      </c>
      <c r="AJ1259" s="84" t="b">
        <v>0</v>
      </c>
      <c r="AK1259" s="84">
        <v>0</v>
      </c>
      <c r="AL1259" s="90" t="s">
        <v>285</v>
      </c>
      <c r="AM1259" s="84" t="s">
        <v>296</v>
      </c>
      <c r="AN1259" s="84" t="b">
        <v>0</v>
      </c>
      <c r="AO1259" s="90" t="s">
        <v>11568</v>
      </c>
      <c r="AP1259" s="84" t="s">
        <v>179</v>
      </c>
      <c r="AQ1259" s="84">
        <v>0</v>
      </c>
      <c r="AR1259" s="84">
        <v>0</v>
      </c>
      <c r="AS1259" s="84"/>
      <c r="AT1259" s="84"/>
      <c r="AU1259" s="84"/>
      <c r="AV1259" s="84"/>
      <c r="AW1259" s="84"/>
      <c r="AX1259" s="84"/>
      <c r="AY1259" s="84"/>
      <c r="AZ1259" s="84"/>
    </row>
    <row r="1260" spans="1:52" x14ac:dyDescent="0.2">
      <c r="A1260" s="69" t="s">
        <v>2968</v>
      </c>
      <c r="B1260" s="69" t="s">
        <v>2968</v>
      </c>
      <c r="C1260" s="70"/>
      <c r="D1260" s="71"/>
      <c r="E1260" s="72"/>
      <c r="F1260" s="73"/>
      <c r="G1260" s="70"/>
      <c r="H1260" s="74"/>
      <c r="I1260" s="75"/>
      <c r="J1260" s="75"/>
      <c r="K1260" s="36"/>
      <c r="L1260" s="82"/>
      <c r="M1260" s="82"/>
      <c r="N1260" s="77"/>
      <c r="O1260" s="84" t="s">
        <v>179</v>
      </c>
      <c r="P1260" s="86">
        <v>43157.871793981481</v>
      </c>
      <c r="Q1260" s="84" t="s">
        <v>4987</v>
      </c>
      <c r="R1260" s="84" t="s">
        <v>5851</v>
      </c>
      <c r="S1260" s="84" t="s">
        <v>258</v>
      </c>
      <c r="T1260" s="84" t="s">
        <v>6274</v>
      </c>
      <c r="U1260" s="84"/>
      <c r="V1260" s="84" t="s">
        <v>7434</v>
      </c>
      <c r="W1260" s="86">
        <v>43157.871793981481</v>
      </c>
      <c r="X1260" s="84" t="s">
        <v>8895</v>
      </c>
      <c r="Y1260" s="84"/>
      <c r="Z1260" s="84"/>
      <c r="AA1260" s="90" t="s">
        <v>10608</v>
      </c>
      <c r="AB1260" s="84"/>
      <c r="AC1260" s="84" t="b">
        <v>0</v>
      </c>
      <c r="AD1260" s="84">
        <v>0</v>
      </c>
      <c r="AE1260" s="90" t="s">
        <v>285</v>
      </c>
      <c r="AF1260" s="84" t="b">
        <v>1</v>
      </c>
      <c r="AG1260" s="84" t="s">
        <v>292</v>
      </c>
      <c r="AH1260" s="84"/>
      <c r="AI1260" s="90" t="s">
        <v>11864</v>
      </c>
      <c r="AJ1260" s="84" t="b">
        <v>0</v>
      </c>
      <c r="AK1260" s="84">
        <v>1</v>
      </c>
      <c r="AL1260" s="90" t="s">
        <v>285</v>
      </c>
      <c r="AM1260" s="84" t="s">
        <v>296</v>
      </c>
      <c r="AN1260" s="84" t="b">
        <v>0</v>
      </c>
      <c r="AO1260" s="90" t="s">
        <v>10608</v>
      </c>
      <c r="AP1260" s="84" t="s">
        <v>179</v>
      </c>
      <c r="AQ1260" s="84">
        <v>0</v>
      </c>
      <c r="AR1260" s="84">
        <v>0</v>
      </c>
      <c r="AS1260" s="84"/>
      <c r="AT1260" s="84"/>
      <c r="AU1260" s="84"/>
      <c r="AV1260" s="84"/>
      <c r="AW1260" s="84"/>
      <c r="AX1260" s="84"/>
      <c r="AY1260" s="84"/>
      <c r="AZ1260" s="84"/>
    </row>
    <row r="1261" spans="1:52" x14ac:dyDescent="0.2">
      <c r="A1261" s="69" t="s">
        <v>2980</v>
      </c>
      <c r="B1261" s="69" t="s">
        <v>2968</v>
      </c>
      <c r="C1261" s="70"/>
      <c r="D1261" s="71"/>
      <c r="E1261" s="72"/>
      <c r="F1261" s="73"/>
      <c r="G1261" s="70"/>
      <c r="H1261" s="74"/>
      <c r="I1261" s="75"/>
      <c r="J1261" s="75"/>
      <c r="K1261" s="36"/>
      <c r="L1261" s="82"/>
      <c r="M1261" s="82"/>
      <c r="N1261" s="77"/>
      <c r="O1261" s="84" t="s">
        <v>255</v>
      </c>
      <c r="P1261" s="86">
        <v>43157.872164351851</v>
      </c>
      <c r="Q1261" s="84" t="s">
        <v>4988</v>
      </c>
      <c r="R1261" s="84" t="s">
        <v>5851</v>
      </c>
      <c r="S1261" s="84" t="s">
        <v>258</v>
      </c>
      <c r="T1261" s="84" t="s">
        <v>6274</v>
      </c>
      <c r="U1261" s="84"/>
      <c r="V1261" s="84" t="s">
        <v>7441</v>
      </c>
      <c r="W1261" s="86">
        <v>43157.872164351851</v>
      </c>
      <c r="X1261" s="84" t="s">
        <v>8896</v>
      </c>
      <c r="Y1261" s="84"/>
      <c r="Z1261" s="84"/>
      <c r="AA1261" s="90" t="s">
        <v>10609</v>
      </c>
      <c r="AB1261" s="84"/>
      <c r="AC1261" s="84" t="b">
        <v>0</v>
      </c>
      <c r="AD1261" s="84">
        <v>0</v>
      </c>
      <c r="AE1261" s="90" t="s">
        <v>285</v>
      </c>
      <c r="AF1261" s="84" t="b">
        <v>1</v>
      </c>
      <c r="AG1261" s="84" t="s">
        <v>292</v>
      </c>
      <c r="AH1261" s="84"/>
      <c r="AI1261" s="90" t="s">
        <v>11864</v>
      </c>
      <c r="AJ1261" s="84" t="b">
        <v>0</v>
      </c>
      <c r="AK1261" s="84">
        <v>1</v>
      </c>
      <c r="AL1261" s="90" t="s">
        <v>10608</v>
      </c>
      <c r="AM1261" s="84" t="s">
        <v>295</v>
      </c>
      <c r="AN1261" s="84" t="b">
        <v>0</v>
      </c>
      <c r="AO1261" s="90" t="s">
        <v>10608</v>
      </c>
      <c r="AP1261" s="84" t="s">
        <v>179</v>
      </c>
      <c r="AQ1261" s="84">
        <v>0</v>
      </c>
      <c r="AR1261" s="84">
        <v>0</v>
      </c>
      <c r="AS1261" s="84"/>
      <c r="AT1261" s="84"/>
      <c r="AU1261" s="84"/>
      <c r="AV1261" s="84"/>
      <c r="AW1261" s="84"/>
      <c r="AX1261" s="84"/>
      <c r="AY1261" s="84"/>
      <c r="AZ1261" s="84"/>
    </row>
    <row r="1262" spans="1:52" x14ac:dyDescent="0.2">
      <c r="A1262" s="69" t="s">
        <v>2981</v>
      </c>
      <c r="B1262" s="69" t="s">
        <v>2981</v>
      </c>
      <c r="C1262" s="70"/>
      <c r="D1262" s="71"/>
      <c r="E1262" s="72"/>
      <c r="F1262" s="73"/>
      <c r="G1262" s="70"/>
      <c r="H1262" s="74"/>
      <c r="I1262" s="75"/>
      <c r="J1262" s="75"/>
      <c r="K1262" s="36"/>
      <c r="L1262" s="82"/>
      <c r="M1262" s="82"/>
      <c r="N1262" s="77"/>
      <c r="O1262" s="84" t="s">
        <v>179</v>
      </c>
      <c r="P1262" s="86">
        <v>43090.278981481482</v>
      </c>
      <c r="Q1262" s="84" t="s">
        <v>4989</v>
      </c>
      <c r="R1262" s="84"/>
      <c r="S1262" s="84"/>
      <c r="T1262" s="84" t="s">
        <v>6274</v>
      </c>
      <c r="U1262" s="84"/>
      <c r="V1262" s="84" t="s">
        <v>7442</v>
      </c>
      <c r="W1262" s="86">
        <v>43090.278981481482</v>
      </c>
      <c r="X1262" s="84" t="s">
        <v>8897</v>
      </c>
      <c r="Y1262" s="84"/>
      <c r="Z1262" s="84"/>
      <c r="AA1262" s="90" t="s">
        <v>10610</v>
      </c>
      <c r="AB1262" s="84"/>
      <c r="AC1262" s="84" t="b">
        <v>0</v>
      </c>
      <c r="AD1262" s="84">
        <v>134</v>
      </c>
      <c r="AE1262" s="90" t="s">
        <v>285</v>
      </c>
      <c r="AF1262" s="84" t="b">
        <v>0</v>
      </c>
      <c r="AG1262" s="84" t="s">
        <v>1654</v>
      </c>
      <c r="AH1262" s="84"/>
      <c r="AI1262" s="90" t="s">
        <v>285</v>
      </c>
      <c r="AJ1262" s="84" t="b">
        <v>0</v>
      </c>
      <c r="AK1262" s="84">
        <v>139</v>
      </c>
      <c r="AL1262" s="90" t="s">
        <v>285</v>
      </c>
      <c r="AM1262" s="84" t="s">
        <v>296</v>
      </c>
      <c r="AN1262" s="84" t="b">
        <v>0</v>
      </c>
      <c r="AO1262" s="90" t="s">
        <v>10610</v>
      </c>
      <c r="AP1262" s="84" t="s">
        <v>308</v>
      </c>
      <c r="AQ1262" s="84">
        <v>0</v>
      </c>
      <c r="AR1262" s="84">
        <v>0</v>
      </c>
      <c r="AS1262" s="84"/>
      <c r="AT1262" s="84"/>
      <c r="AU1262" s="84"/>
      <c r="AV1262" s="84"/>
      <c r="AW1262" s="84"/>
      <c r="AX1262" s="84"/>
      <c r="AY1262" s="84"/>
      <c r="AZ1262" s="84"/>
    </row>
    <row r="1263" spans="1:52" x14ac:dyDescent="0.2">
      <c r="A1263" s="69" t="s">
        <v>2982</v>
      </c>
      <c r="B1263" s="69" t="s">
        <v>2981</v>
      </c>
      <c r="C1263" s="70"/>
      <c r="D1263" s="71"/>
      <c r="E1263" s="72"/>
      <c r="F1263" s="73"/>
      <c r="G1263" s="70"/>
      <c r="H1263" s="74"/>
      <c r="I1263" s="75"/>
      <c r="J1263" s="75"/>
      <c r="K1263" s="36"/>
      <c r="L1263" s="82"/>
      <c r="M1263" s="82"/>
      <c r="N1263" s="77"/>
      <c r="O1263" s="84" t="s">
        <v>255</v>
      </c>
      <c r="P1263" s="86">
        <v>43157.872164351851</v>
      </c>
      <c r="Q1263" s="84" t="s">
        <v>4990</v>
      </c>
      <c r="R1263" s="84"/>
      <c r="S1263" s="84"/>
      <c r="T1263" s="84" t="s">
        <v>6274</v>
      </c>
      <c r="U1263" s="84"/>
      <c r="V1263" s="84" t="s">
        <v>7443</v>
      </c>
      <c r="W1263" s="86">
        <v>43157.872164351851</v>
      </c>
      <c r="X1263" s="84" t="s">
        <v>8898</v>
      </c>
      <c r="Y1263" s="84"/>
      <c r="Z1263" s="84"/>
      <c r="AA1263" s="90" t="s">
        <v>10611</v>
      </c>
      <c r="AB1263" s="84"/>
      <c r="AC1263" s="84" t="b">
        <v>0</v>
      </c>
      <c r="AD1263" s="84">
        <v>0</v>
      </c>
      <c r="AE1263" s="90" t="s">
        <v>285</v>
      </c>
      <c r="AF1263" s="84" t="b">
        <v>0</v>
      </c>
      <c r="AG1263" s="84" t="s">
        <v>1654</v>
      </c>
      <c r="AH1263" s="84"/>
      <c r="AI1263" s="90" t="s">
        <v>285</v>
      </c>
      <c r="AJ1263" s="84" t="b">
        <v>0</v>
      </c>
      <c r="AK1263" s="84">
        <v>139</v>
      </c>
      <c r="AL1263" s="90" t="s">
        <v>10610</v>
      </c>
      <c r="AM1263" s="84" t="s">
        <v>296</v>
      </c>
      <c r="AN1263" s="84" t="b">
        <v>0</v>
      </c>
      <c r="AO1263" s="90" t="s">
        <v>10610</v>
      </c>
      <c r="AP1263" s="84" t="s">
        <v>179</v>
      </c>
      <c r="AQ1263" s="84">
        <v>0</v>
      </c>
      <c r="AR1263" s="84">
        <v>0</v>
      </c>
      <c r="AS1263" s="84"/>
      <c r="AT1263" s="84"/>
      <c r="AU1263" s="84"/>
      <c r="AV1263" s="84"/>
      <c r="AW1263" s="84"/>
      <c r="AX1263" s="84"/>
      <c r="AY1263" s="84"/>
      <c r="AZ1263" s="84"/>
    </row>
    <row r="1264" spans="1:52" x14ac:dyDescent="0.2">
      <c r="A1264" s="69" t="s">
        <v>2983</v>
      </c>
      <c r="B1264" s="69" t="s">
        <v>902</v>
      </c>
      <c r="C1264" s="70"/>
      <c r="D1264" s="71"/>
      <c r="E1264" s="72"/>
      <c r="F1264" s="73"/>
      <c r="G1264" s="70"/>
      <c r="H1264" s="74"/>
      <c r="I1264" s="75"/>
      <c r="J1264" s="75"/>
      <c r="K1264" s="36"/>
      <c r="L1264" s="82"/>
      <c r="M1264" s="82"/>
      <c r="N1264" s="77"/>
      <c r="O1264" s="84" t="s">
        <v>256</v>
      </c>
      <c r="P1264" s="86">
        <v>43157.872233796297</v>
      </c>
      <c r="Q1264" s="84" t="s">
        <v>4991</v>
      </c>
      <c r="R1264" s="84"/>
      <c r="S1264" s="84"/>
      <c r="T1264" s="84" t="s">
        <v>6274</v>
      </c>
      <c r="U1264" s="84"/>
      <c r="V1264" s="84" t="s">
        <v>7444</v>
      </c>
      <c r="W1264" s="86">
        <v>43157.872233796297</v>
      </c>
      <c r="X1264" s="84" t="s">
        <v>8899</v>
      </c>
      <c r="Y1264" s="84"/>
      <c r="Z1264" s="84"/>
      <c r="AA1264" s="90" t="s">
        <v>10612</v>
      </c>
      <c r="AB1264" s="90" t="s">
        <v>2028</v>
      </c>
      <c r="AC1264" s="84" t="b">
        <v>0</v>
      </c>
      <c r="AD1264" s="84">
        <v>1</v>
      </c>
      <c r="AE1264" s="90" t="s">
        <v>2032</v>
      </c>
      <c r="AF1264" s="84" t="b">
        <v>0</v>
      </c>
      <c r="AG1264" s="84" t="s">
        <v>290</v>
      </c>
      <c r="AH1264" s="84"/>
      <c r="AI1264" s="90" t="s">
        <v>285</v>
      </c>
      <c r="AJ1264" s="84" t="b">
        <v>0</v>
      </c>
      <c r="AK1264" s="84">
        <v>0</v>
      </c>
      <c r="AL1264" s="90" t="s">
        <v>285</v>
      </c>
      <c r="AM1264" s="84" t="s">
        <v>296</v>
      </c>
      <c r="AN1264" s="84" t="b">
        <v>0</v>
      </c>
      <c r="AO1264" s="90" t="s">
        <v>2028</v>
      </c>
      <c r="AP1264" s="84" t="s">
        <v>179</v>
      </c>
      <c r="AQ1264" s="84">
        <v>0</v>
      </c>
      <c r="AR1264" s="84">
        <v>0</v>
      </c>
      <c r="AS1264" s="84"/>
      <c r="AT1264" s="84"/>
      <c r="AU1264" s="84"/>
      <c r="AV1264" s="84"/>
      <c r="AW1264" s="84"/>
      <c r="AX1264" s="84"/>
      <c r="AY1264" s="84"/>
      <c r="AZ1264" s="84"/>
    </row>
    <row r="1265" spans="1:52" x14ac:dyDescent="0.2">
      <c r="A1265" s="69" t="s">
        <v>859</v>
      </c>
      <c r="B1265" s="69" t="s">
        <v>3712</v>
      </c>
      <c r="C1265" s="70"/>
      <c r="D1265" s="71"/>
      <c r="E1265" s="72"/>
      <c r="F1265" s="73"/>
      <c r="G1265" s="70"/>
      <c r="H1265" s="74"/>
      <c r="I1265" s="75"/>
      <c r="J1265" s="75"/>
      <c r="K1265" s="36"/>
      <c r="L1265" s="82"/>
      <c r="M1265" s="82"/>
      <c r="N1265" s="77"/>
      <c r="O1265" s="84" t="s">
        <v>255</v>
      </c>
      <c r="P1265" s="86">
        <v>43157.872245370374</v>
      </c>
      <c r="Q1265" s="84" t="s">
        <v>4992</v>
      </c>
      <c r="R1265" s="84" t="s">
        <v>5607</v>
      </c>
      <c r="S1265" s="84" t="s">
        <v>6076</v>
      </c>
      <c r="T1265" s="84" t="s">
        <v>6274</v>
      </c>
      <c r="U1265" s="84"/>
      <c r="V1265" s="84" t="s">
        <v>985</v>
      </c>
      <c r="W1265" s="86">
        <v>43157.872245370374</v>
      </c>
      <c r="X1265" s="84" t="s">
        <v>8900</v>
      </c>
      <c r="Y1265" s="84"/>
      <c r="Z1265" s="84"/>
      <c r="AA1265" s="90" t="s">
        <v>10613</v>
      </c>
      <c r="AB1265" s="84"/>
      <c r="AC1265" s="84" t="b">
        <v>0</v>
      </c>
      <c r="AD1265" s="84">
        <v>0</v>
      </c>
      <c r="AE1265" s="90" t="s">
        <v>285</v>
      </c>
      <c r="AF1265" s="84" t="b">
        <v>0</v>
      </c>
      <c r="AG1265" s="84" t="s">
        <v>290</v>
      </c>
      <c r="AH1265" s="84"/>
      <c r="AI1265" s="90" t="s">
        <v>285</v>
      </c>
      <c r="AJ1265" s="84" t="b">
        <v>0</v>
      </c>
      <c r="AK1265" s="84">
        <v>0</v>
      </c>
      <c r="AL1265" s="90" t="s">
        <v>285</v>
      </c>
      <c r="AM1265" s="84" t="s">
        <v>294</v>
      </c>
      <c r="AN1265" s="84" t="b">
        <v>0</v>
      </c>
      <c r="AO1265" s="90" t="s">
        <v>10613</v>
      </c>
      <c r="AP1265" s="84" t="s">
        <v>179</v>
      </c>
      <c r="AQ1265" s="84">
        <v>0</v>
      </c>
      <c r="AR1265" s="84">
        <v>0</v>
      </c>
      <c r="AS1265" s="84"/>
      <c r="AT1265" s="84"/>
      <c r="AU1265" s="84"/>
      <c r="AV1265" s="84"/>
      <c r="AW1265" s="84"/>
      <c r="AX1265" s="84"/>
      <c r="AY1265" s="84"/>
      <c r="AZ1265" s="84"/>
    </row>
    <row r="1266" spans="1:52" x14ac:dyDescent="0.2">
      <c r="A1266" s="69" t="s">
        <v>2984</v>
      </c>
      <c r="B1266" s="69" t="s">
        <v>3599</v>
      </c>
      <c r="C1266" s="70"/>
      <c r="D1266" s="71"/>
      <c r="E1266" s="72"/>
      <c r="F1266" s="73"/>
      <c r="G1266" s="70"/>
      <c r="H1266" s="74"/>
      <c r="I1266" s="75"/>
      <c r="J1266" s="75"/>
      <c r="K1266" s="36"/>
      <c r="L1266" s="82"/>
      <c r="M1266" s="82"/>
      <c r="N1266" s="77"/>
      <c r="O1266" s="84" t="s">
        <v>255</v>
      </c>
      <c r="P1266" s="86">
        <v>43157.872256944444</v>
      </c>
      <c r="Q1266" s="84" t="s">
        <v>4583</v>
      </c>
      <c r="R1266" s="84"/>
      <c r="S1266" s="84"/>
      <c r="T1266" s="84" t="s">
        <v>6354</v>
      </c>
      <c r="U1266" s="84"/>
      <c r="V1266" s="84" t="s">
        <v>275</v>
      </c>
      <c r="W1266" s="86">
        <v>43157.872256944444</v>
      </c>
      <c r="X1266" s="84" t="s">
        <v>8901</v>
      </c>
      <c r="Y1266" s="84"/>
      <c r="Z1266" s="84"/>
      <c r="AA1266" s="90" t="s">
        <v>10614</v>
      </c>
      <c r="AB1266" s="84"/>
      <c r="AC1266" s="84" t="b">
        <v>0</v>
      </c>
      <c r="AD1266" s="84">
        <v>0</v>
      </c>
      <c r="AE1266" s="90" t="s">
        <v>285</v>
      </c>
      <c r="AF1266" s="84" t="b">
        <v>0</v>
      </c>
      <c r="AG1266" s="84" t="s">
        <v>290</v>
      </c>
      <c r="AH1266" s="84"/>
      <c r="AI1266" s="90" t="s">
        <v>285</v>
      </c>
      <c r="AJ1266" s="84" t="b">
        <v>0</v>
      </c>
      <c r="AK1266" s="84">
        <v>174</v>
      </c>
      <c r="AL1266" s="90" t="s">
        <v>11309</v>
      </c>
      <c r="AM1266" s="84" t="s">
        <v>295</v>
      </c>
      <c r="AN1266" s="84" t="b">
        <v>0</v>
      </c>
      <c r="AO1266" s="90" t="s">
        <v>11309</v>
      </c>
      <c r="AP1266" s="84" t="s">
        <v>179</v>
      </c>
      <c r="AQ1266" s="84">
        <v>0</v>
      </c>
      <c r="AR1266" s="84">
        <v>0</v>
      </c>
      <c r="AS1266" s="84"/>
      <c r="AT1266" s="84"/>
      <c r="AU1266" s="84"/>
      <c r="AV1266" s="84"/>
      <c r="AW1266" s="84"/>
      <c r="AX1266" s="84"/>
      <c r="AY1266" s="84"/>
      <c r="AZ1266" s="84"/>
    </row>
    <row r="1267" spans="1:52" x14ac:dyDescent="0.2">
      <c r="A1267" s="69" t="s">
        <v>2985</v>
      </c>
      <c r="B1267" s="69" t="s">
        <v>4042</v>
      </c>
      <c r="C1267" s="70"/>
      <c r="D1267" s="71"/>
      <c r="E1267" s="72"/>
      <c r="F1267" s="73"/>
      <c r="G1267" s="70"/>
      <c r="H1267" s="74"/>
      <c r="I1267" s="75"/>
      <c r="J1267" s="75"/>
      <c r="K1267" s="36"/>
      <c r="L1267" s="82"/>
      <c r="M1267" s="82"/>
      <c r="N1267" s="77"/>
      <c r="O1267" s="84" t="s">
        <v>255</v>
      </c>
      <c r="P1267" s="86">
        <v>43157.871261574073</v>
      </c>
      <c r="Q1267" s="84" t="s">
        <v>4993</v>
      </c>
      <c r="R1267" s="84" t="s">
        <v>5852</v>
      </c>
      <c r="S1267" s="84" t="s">
        <v>258</v>
      </c>
      <c r="T1267" s="84" t="s">
        <v>6274</v>
      </c>
      <c r="U1267" s="84"/>
      <c r="V1267" s="84" t="s">
        <v>7445</v>
      </c>
      <c r="W1267" s="86">
        <v>43157.871261574073</v>
      </c>
      <c r="X1267" s="84" t="s">
        <v>8902</v>
      </c>
      <c r="Y1267" s="84"/>
      <c r="Z1267" s="84"/>
      <c r="AA1267" s="90" t="s">
        <v>10615</v>
      </c>
      <c r="AB1267" s="84"/>
      <c r="AC1267" s="84" t="b">
        <v>0</v>
      </c>
      <c r="AD1267" s="84">
        <v>1</v>
      </c>
      <c r="AE1267" s="90" t="s">
        <v>285</v>
      </c>
      <c r="AF1267" s="84" t="b">
        <v>1</v>
      </c>
      <c r="AG1267" s="84" t="s">
        <v>290</v>
      </c>
      <c r="AH1267" s="84"/>
      <c r="AI1267" s="90" t="s">
        <v>10333</v>
      </c>
      <c r="AJ1267" s="84" t="b">
        <v>0</v>
      </c>
      <c r="AK1267" s="84">
        <v>1</v>
      </c>
      <c r="AL1267" s="90" t="s">
        <v>285</v>
      </c>
      <c r="AM1267" s="84" t="s">
        <v>295</v>
      </c>
      <c r="AN1267" s="84" t="b">
        <v>0</v>
      </c>
      <c r="AO1267" s="90" t="s">
        <v>10615</v>
      </c>
      <c r="AP1267" s="84" t="s">
        <v>179</v>
      </c>
      <c r="AQ1267" s="84">
        <v>0</v>
      </c>
      <c r="AR1267" s="84">
        <v>0</v>
      </c>
      <c r="AS1267" s="84" t="s">
        <v>1023</v>
      </c>
      <c r="AT1267" s="84" t="s">
        <v>311</v>
      </c>
      <c r="AU1267" s="84" t="s">
        <v>314</v>
      </c>
      <c r="AV1267" s="84" t="s">
        <v>485</v>
      </c>
      <c r="AW1267" s="84" t="s">
        <v>1037</v>
      </c>
      <c r="AX1267" s="84" t="s">
        <v>1041</v>
      </c>
      <c r="AY1267" s="84" t="s">
        <v>331</v>
      </c>
      <c r="AZ1267" s="84" t="s">
        <v>1049</v>
      </c>
    </row>
    <row r="1268" spans="1:52" x14ac:dyDescent="0.2">
      <c r="A1268" s="69" t="s">
        <v>2986</v>
      </c>
      <c r="B1268" s="69" t="s">
        <v>4042</v>
      </c>
      <c r="C1268" s="70"/>
      <c r="D1268" s="71"/>
      <c r="E1268" s="72"/>
      <c r="F1268" s="73"/>
      <c r="G1268" s="70"/>
      <c r="H1268" s="74"/>
      <c r="I1268" s="75"/>
      <c r="J1268" s="75"/>
      <c r="K1268" s="36"/>
      <c r="L1268" s="82"/>
      <c r="M1268" s="82"/>
      <c r="N1268" s="77"/>
      <c r="O1268" s="84" t="s">
        <v>255</v>
      </c>
      <c r="P1268" s="86">
        <v>43157.872314814813</v>
      </c>
      <c r="Q1268" s="84" t="s">
        <v>4994</v>
      </c>
      <c r="R1268" s="84" t="s">
        <v>5852</v>
      </c>
      <c r="S1268" s="84" t="s">
        <v>258</v>
      </c>
      <c r="T1268" s="84" t="s">
        <v>6274</v>
      </c>
      <c r="U1268" s="84"/>
      <c r="V1268" s="84" t="s">
        <v>7446</v>
      </c>
      <c r="W1268" s="86">
        <v>43157.872314814813</v>
      </c>
      <c r="X1268" s="84" t="s">
        <v>8903</v>
      </c>
      <c r="Y1268" s="84"/>
      <c r="Z1268" s="84"/>
      <c r="AA1268" s="90" t="s">
        <v>10616</v>
      </c>
      <c r="AB1268" s="84"/>
      <c r="AC1268" s="84" t="b">
        <v>0</v>
      </c>
      <c r="AD1268" s="84">
        <v>0</v>
      </c>
      <c r="AE1268" s="90" t="s">
        <v>285</v>
      </c>
      <c r="AF1268" s="84" t="b">
        <v>1</v>
      </c>
      <c r="AG1268" s="84" t="s">
        <v>290</v>
      </c>
      <c r="AH1268" s="84"/>
      <c r="AI1268" s="90" t="s">
        <v>10333</v>
      </c>
      <c r="AJ1268" s="84" t="b">
        <v>0</v>
      </c>
      <c r="AK1268" s="84">
        <v>1</v>
      </c>
      <c r="AL1268" s="90" t="s">
        <v>10615</v>
      </c>
      <c r="AM1268" s="84" t="s">
        <v>295</v>
      </c>
      <c r="AN1268" s="84" t="b">
        <v>0</v>
      </c>
      <c r="AO1268" s="90" t="s">
        <v>10615</v>
      </c>
      <c r="AP1268" s="84" t="s">
        <v>179</v>
      </c>
      <c r="AQ1268" s="84">
        <v>0</v>
      </c>
      <c r="AR1268" s="84">
        <v>0</v>
      </c>
      <c r="AS1268" s="84"/>
      <c r="AT1268" s="84"/>
      <c r="AU1268" s="84"/>
      <c r="AV1268" s="84"/>
      <c r="AW1268" s="84"/>
      <c r="AX1268" s="84"/>
      <c r="AY1268" s="84"/>
      <c r="AZ1268" s="84"/>
    </row>
    <row r="1269" spans="1:52" x14ac:dyDescent="0.2">
      <c r="A1269" s="69" t="s">
        <v>2986</v>
      </c>
      <c r="B1269" s="69" t="s">
        <v>2985</v>
      </c>
      <c r="C1269" s="70"/>
      <c r="D1269" s="71"/>
      <c r="E1269" s="72"/>
      <c r="F1269" s="73"/>
      <c r="G1269" s="70"/>
      <c r="H1269" s="74"/>
      <c r="I1269" s="75"/>
      <c r="J1269" s="75"/>
      <c r="K1269" s="36"/>
      <c r="L1269" s="82"/>
      <c r="M1269" s="82"/>
      <c r="N1269" s="77"/>
      <c r="O1269" s="84" t="s">
        <v>255</v>
      </c>
      <c r="P1269" s="86">
        <v>43157.872314814813</v>
      </c>
      <c r="Q1269" s="84" t="s">
        <v>4994</v>
      </c>
      <c r="R1269" s="84" t="s">
        <v>5852</v>
      </c>
      <c r="S1269" s="84" t="s">
        <v>258</v>
      </c>
      <c r="T1269" s="84" t="s">
        <v>6274</v>
      </c>
      <c r="U1269" s="84"/>
      <c r="V1269" s="84" t="s">
        <v>7446</v>
      </c>
      <c r="W1269" s="86">
        <v>43157.872314814813</v>
      </c>
      <c r="X1269" s="84" t="s">
        <v>8903</v>
      </c>
      <c r="Y1269" s="84"/>
      <c r="Z1269" s="84"/>
      <c r="AA1269" s="90" t="s">
        <v>10616</v>
      </c>
      <c r="AB1269" s="84"/>
      <c r="AC1269" s="84" t="b">
        <v>0</v>
      </c>
      <c r="AD1269" s="84">
        <v>0</v>
      </c>
      <c r="AE1269" s="90" t="s">
        <v>285</v>
      </c>
      <c r="AF1269" s="84" t="b">
        <v>1</v>
      </c>
      <c r="AG1269" s="84" t="s">
        <v>290</v>
      </c>
      <c r="AH1269" s="84"/>
      <c r="AI1269" s="90" t="s">
        <v>10333</v>
      </c>
      <c r="AJ1269" s="84" t="b">
        <v>0</v>
      </c>
      <c r="AK1269" s="84">
        <v>1</v>
      </c>
      <c r="AL1269" s="90" t="s">
        <v>10615</v>
      </c>
      <c r="AM1269" s="84" t="s">
        <v>295</v>
      </c>
      <c r="AN1269" s="84" t="b">
        <v>0</v>
      </c>
      <c r="AO1269" s="90" t="s">
        <v>10615</v>
      </c>
      <c r="AP1269" s="84" t="s">
        <v>179</v>
      </c>
      <c r="AQ1269" s="84">
        <v>0</v>
      </c>
      <c r="AR1269" s="84">
        <v>0</v>
      </c>
      <c r="AS1269" s="84"/>
      <c r="AT1269" s="84"/>
      <c r="AU1269" s="84"/>
      <c r="AV1269" s="84"/>
      <c r="AW1269" s="84"/>
      <c r="AX1269" s="84"/>
      <c r="AY1269" s="84"/>
      <c r="AZ1269" s="84"/>
    </row>
    <row r="1270" spans="1:52" x14ac:dyDescent="0.2">
      <c r="A1270" s="69" t="s">
        <v>2987</v>
      </c>
      <c r="B1270" s="69" t="s">
        <v>3096</v>
      </c>
      <c r="C1270" s="70"/>
      <c r="D1270" s="71"/>
      <c r="E1270" s="72"/>
      <c r="F1270" s="73"/>
      <c r="G1270" s="70"/>
      <c r="H1270" s="74"/>
      <c r="I1270" s="75"/>
      <c r="J1270" s="75"/>
      <c r="K1270" s="36"/>
      <c r="L1270" s="82"/>
      <c r="M1270" s="82"/>
      <c r="N1270" s="77"/>
      <c r="O1270" s="84" t="s">
        <v>255</v>
      </c>
      <c r="P1270" s="86">
        <v>43157.872361111113</v>
      </c>
      <c r="Q1270" s="84" t="s">
        <v>4995</v>
      </c>
      <c r="R1270" s="84" t="s">
        <v>5853</v>
      </c>
      <c r="S1270" s="84" t="s">
        <v>6105</v>
      </c>
      <c r="T1270" s="84" t="s">
        <v>6274</v>
      </c>
      <c r="U1270" s="84"/>
      <c r="V1270" s="84" t="s">
        <v>7447</v>
      </c>
      <c r="W1270" s="86">
        <v>43157.872361111113</v>
      </c>
      <c r="X1270" s="84" t="s">
        <v>8904</v>
      </c>
      <c r="Y1270" s="84"/>
      <c r="Z1270" s="84"/>
      <c r="AA1270" s="90" t="s">
        <v>10617</v>
      </c>
      <c r="AB1270" s="84"/>
      <c r="AC1270" s="84" t="b">
        <v>0</v>
      </c>
      <c r="AD1270" s="84">
        <v>0</v>
      </c>
      <c r="AE1270" s="90" t="s">
        <v>285</v>
      </c>
      <c r="AF1270" s="84" t="b">
        <v>0</v>
      </c>
      <c r="AG1270" s="84" t="s">
        <v>290</v>
      </c>
      <c r="AH1270" s="84"/>
      <c r="AI1270" s="90" t="s">
        <v>285</v>
      </c>
      <c r="AJ1270" s="84" t="b">
        <v>0</v>
      </c>
      <c r="AK1270" s="84">
        <v>3</v>
      </c>
      <c r="AL1270" s="90" t="s">
        <v>10738</v>
      </c>
      <c r="AM1270" s="84" t="s">
        <v>295</v>
      </c>
      <c r="AN1270" s="84" t="b">
        <v>0</v>
      </c>
      <c r="AO1270" s="90" t="s">
        <v>10738</v>
      </c>
      <c r="AP1270" s="84" t="s">
        <v>179</v>
      </c>
      <c r="AQ1270" s="84">
        <v>0</v>
      </c>
      <c r="AR1270" s="84">
        <v>0</v>
      </c>
      <c r="AS1270" s="84"/>
      <c r="AT1270" s="84"/>
      <c r="AU1270" s="84"/>
      <c r="AV1270" s="84"/>
      <c r="AW1270" s="84"/>
      <c r="AX1270" s="84"/>
      <c r="AY1270" s="84"/>
      <c r="AZ1270" s="84"/>
    </row>
    <row r="1271" spans="1:52" x14ac:dyDescent="0.2">
      <c r="A1271" s="69" t="s">
        <v>2988</v>
      </c>
      <c r="B1271" s="69" t="s">
        <v>4043</v>
      </c>
      <c r="C1271" s="70"/>
      <c r="D1271" s="71"/>
      <c r="E1271" s="72"/>
      <c r="F1271" s="73"/>
      <c r="G1271" s="70"/>
      <c r="H1271" s="74"/>
      <c r="I1271" s="75"/>
      <c r="J1271" s="75"/>
      <c r="K1271" s="36"/>
      <c r="L1271" s="82"/>
      <c r="M1271" s="82"/>
      <c r="N1271" s="77"/>
      <c r="O1271" s="84" t="s">
        <v>255</v>
      </c>
      <c r="P1271" s="86">
        <v>43157.872372685182</v>
      </c>
      <c r="Q1271" s="84" t="s">
        <v>4996</v>
      </c>
      <c r="R1271" s="84" t="s">
        <v>5854</v>
      </c>
      <c r="S1271" s="84" t="s">
        <v>6163</v>
      </c>
      <c r="T1271" s="84" t="s">
        <v>6274</v>
      </c>
      <c r="U1271" s="84"/>
      <c r="V1271" s="84" t="s">
        <v>7448</v>
      </c>
      <c r="W1271" s="86">
        <v>43157.872372685182</v>
      </c>
      <c r="X1271" s="84" t="s">
        <v>8905</v>
      </c>
      <c r="Y1271" s="84"/>
      <c r="Z1271" s="84"/>
      <c r="AA1271" s="90" t="s">
        <v>10618</v>
      </c>
      <c r="AB1271" s="84"/>
      <c r="AC1271" s="84" t="b">
        <v>0</v>
      </c>
      <c r="AD1271" s="84">
        <v>0</v>
      </c>
      <c r="AE1271" s="90" t="s">
        <v>285</v>
      </c>
      <c r="AF1271" s="84" t="b">
        <v>0</v>
      </c>
      <c r="AG1271" s="84" t="s">
        <v>1002</v>
      </c>
      <c r="AH1271" s="84"/>
      <c r="AI1271" s="90" t="s">
        <v>285</v>
      </c>
      <c r="AJ1271" s="84" t="b">
        <v>0</v>
      </c>
      <c r="AK1271" s="84">
        <v>0</v>
      </c>
      <c r="AL1271" s="90" t="s">
        <v>285</v>
      </c>
      <c r="AM1271" s="84" t="s">
        <v>295</v>
      </c>
      <c r="AN1271" s="84" t="b">
        <v>0</v>
      </c>
      <c r="AO1271" s="90" t="s">
        <v>10618</v>
      </c>
      <c r="AP1271" s="84" t="s">
        <v>179</v>
      </c>
      <c r="AQ1271" s="84">
        <v>0</v>
      </c>
      <c r="AR1271" s="84">
        <v>0</v>
      </c>
      <c r="AS1271" s="84"/>
      <c r="AT1271" s="84"/>
      <c r="AU1271" s="84"/>
      <c r="AV1271" s="84"/>
      <c r="AW1271" s="84"/>
      <c r="AX1271" s="84"/>
      <c r="AY1271" s="84"/>
      <c r="AZ1271" s="84"/>
    </row>
    <row r="1272" spans="1:52" x14ac:dyDescent="0.2">
      <c r="A1272" s="69" t="s">
        <v>2989</v>
      </c>
      <c r="B1272" s="69" t="s">
        <v>3668</v>
      </c>
      <c r="C1272" s="70"/>
      <c r="D1272" s="71"/>
      <c r="E1272" s="72"/>
      <c r="F1272" s="73"/>
      <c r="G1272" s="70"/>
      <c r="H1272" s="74"/>
      <c r="I1272" s="75"/>
      <c r="J1272" s="75"/>
      <c r="K1272" s="36"/>
      <c r="L1272" s="82"/>
      <c r="M1272" s="82"/>
      <c r="N1272" s="77"/>
      <c r="O1272" s="84" t="s">
        <v>255</v>
      </c>
      <c r="P1272" s="86">
        <v>43157.872372685182</v>
      </c>
      <c r="Q1272" s="84" t="s">
        <v>4997</v>
      </c>
      <c r="R1272" s="84"/>
      <c r="S1272" s="84"/>
      <c r="T1272" s="84" t="s">
        <v>6469</v>
      </c>
      <c r="U1272" s="84"/>
      <c r="V1272" s="84" t="s">
        <v>7449</v>
      </c>
      <c r="W1272" s="86">
        <v>43157.872372685182</v>
      </c>
      <c r="X1272" s="84" t="s">
        <v>8906</v>
      </c>
      <c r="Y1272" s="84"/>
      <c r="Z1272" s="84"/>
      <c r="AA1272" s="90" t="s">
        <v>10619</v>
      </c>
      <c r="AB1272" s="84"/>
      <c r="AC1272" s="84" t="b">
        <v>0</v>
      </c>
      <c r="AD1272" s="84">
        <v>0</v>
      </c>
      <c r="AE1272" s="90" t="s">
        <v>285</v>
      </c>
      <c r="AF1272" s="84" t="b">
        <v>0</v>
      </c>
      <c r="AG1272" s="84" t="s">
        <v>290</v>
      </c>
      <c r="AH1272" s="84"/>
      <c r="AI1272" s="90" t="s">
        <v>285</v>
      </c>
      <c r="AJ1272" s="84" t="b">
        <v>0</v>
      </c>
      <c r="AK1272" s="84">
        <v>32</v>
      </c>
      <c r="AL1272" s="90" t="s">
        <v>11390</v>
      </c>
      <c r="AM1272" s="84" t="s">
        <v>294</v>
      </c>
      <c r="AN1272" s="84" t="b">
        <v>0</v>
      </c>
      <c r="AO1272" s="90" t="s">
        <v>11390</v>
      </c>
      <c r="AP1272" s="84" t="s">
        <v>179</v>
      </c>
      <c r="AQ1272" s="84">
        <v>0</v>
      </c>
      <c r="AR1272" s="84">
        <v>0</v>
      </c>
      <c r="AS1272" s="84"/>
      <c r="AT1272" s="84"/>
      <c r="AU1272" s="84"/>
      <c r="AV1272" s="84"/>
      <c r="AW1272" s="84"/>
      <c r="AX1272" s="84"/>
      <c r="AY1272" s="84"/>
      <c r="AZ1272" s="84"/>
    </row>
    <row r="1273" spans="1:52" x14ac:dyDescent="0.2">
      <c r="A1273" s="69" t="s">
        <v>2990</v>
      </c>
      <c r="B1273" s="69" t="s">
        <v>4044</v>
      </c>
      <c r="C1273" s="70"/>
      <c r="D1273" s="71"/>
      <c r="E1273" s="72"/>
      <c r="F1273" s="73"/>
      <c r="G1273" s="70"/>
      <c r="H1273" s="74"/>
      <c r="I1273" s="75"/>
      <c r="J1273" s="75"/>
      <c r="K1273" s="36"/>
      <c r="L1273" s="82"/>
      <c r="M1273" s="82"/>
      <c r="N1273" s="77"/>
      <c r="O1273" s="84" t="s">
        <v>256</v>
      </c>
      <c r="P1273" s="86">
        <v>43157.872407407405</v>
      </c>
      <c r="Q1273" s="84" t="s">
        <v>4998</v>
      </c>
      <c r="R1273" s="84"/>
      <c r="S1273" s="84"/>
      <c r="T1273" s="84" t="s">
        <v>6274</v>
      </c>
      <c r="U1273" s="84"/>
      <c r="V1273" s="84" t="s">
        <v>7450</v>
      </c>
      <c r="W1273" s="86">
        <v>43157.872407407405</v>
      </c>
      <c r="X1273" s="84" t="s">
        <v>8907</v>
      </c>
      <c r="Y1273" s="84"/>
      <c r="Z1273" s="84"/>
      <c r="AA1273" s="90" t="s">
        <v>10620</v>
      </c>
      <c r="AB1273" s="90" t="s">
        <v>11569</v>
      </c>
      <c r="AC1273" s="84" t="b">
        <v>0</v>
      </c>
      <c r="AD1273" s="84">
        <v>0</v>
      </c>
      <c r="AE1273" s="90" t="s">
        <v>11734</v>
      </c>
      <c r="AF1273" s="84" t="b">
        <v>0</v>
      </c>
      <c r="AG1273" s="84" t="s">
        <v>1001</v>
      </c>
      <c r="AH1273" s="84"/>
      <c r="AI1273" s="90" t="s">
        <v>285</v>
      </c>
      <c r="AJ1273" s="84" t="b">
        <v>0</v>
      </c>
      <c r="AK1273" s="84">
        <v>0</v>
      </c>
      <c r="AL1273" s="90" t="s">
        <v>285</v>
      </c>
      <c r="AM1273" s="84" t="s">
        <v>295</v>
      </c>
      <c r="AN1273" s="84" t="b">
        <v>0</v>
      </c>
      <c r="AO1273" s="90" t="s">
        <v>11569</v>
      </c>
      <c r="AP1273" s="84" t="s">
        <v>179</v>
      </c>
      <c r="AQ1273" s="84">
        <v>0</v>
      </c>
      <c r="AR1273" s="84">
        <v>0</v>
      </c>
      <c r="AS1273" s="84"/>
      <c r="AT1273" s="84"/>
      <c r="AU1273" s="84"/>
      <c r="AV1273" s="84"/>
      <c r="AW1273" s="84"/>
      <c r="AX1273" s="84"/>
      <c r="AY1273" s="84"/>
      <c r="AZ1273" s="84"/>
    </row>
    <row r="1274" spans="1:52" x14ac:dyDescent="0.2">
      <c r="A1274" s="69" t="s">
        <v>2991</v>
      </c>
      <c r="B1274" s="69" t="s">
        <v>3700</v>
      </c>
      <c r="C1274" s="70"/>
      <c r="D1274" s="71"/>
      <c r="E1274" s="72"/>
      <c r="F1274" s="73"/>
      <c r="G1274" s="70"/>
      <c r="H1274" s="74"/>
      <c r="I1274" s="75"/>
      <c r="J1274" s="75"/>
      <c r="K1274" s="36"/>
      <c r="L1274" s="82"/>
      <c r="M1274" s="82"/>
      <c r="N1274" s="77"/>
      <c r="O1274" s="84" t="s">
        <v>255</v>
      </c>
      <c r="P1274" s="86">
        <v>43157.872418981482</v>
      </c>
      <c r="Q1274" s="84" t="s">
        <v>4489</v>
      </c>
      <c r="R1274" s="84"/>
      <c r="S1274" s="84"/>
      <c r="T1274" s="84" t="s">
        <v>6274</v>
      </c>
      <c r="U1274" s="84"/>
      <c r="V1274" s="84" t="s">
        <v>275</v>
      </c>
      <c r="W1274" s="86">
        <v>43157.872418981482</v>
      </c>
      <c r="X1274" s="84" t="s">
        <v>8908</v>
      </c>
      <c r="Y1274" s="84"/>
      <c r="Z1274" s="84"/>
      <c r="AA1274" s="90" t="s">
        <v>10621</v>
      </c>
      <c r="AB1274" s="84"/>
      <c r="AC1274" s="84" t="b">
        <v>0</v>
      </c>
      <c r="AD1274" s="84">
        <v>0</v>
      </c>
      <c r="AE1274" s="90" t="s">
        <v>285</v>
      </c>
      <c r="AF1274" s="84" t="b">
        <v>0</v>
      </c>
      <c r="AG1274" s="84" t="s">
        <v>673</v>
      </c>
      <c r="AH1274" s="84"/>
      <c r="AI1274" s="90" t="s">
        <v>285</v>
      </c>
      <c r="AJ1274" s="84" t="b">
        <v>0</v>
      </c>
      <c r="AK1274" s="84">
        <v>358</v>
      </c>
      <c r="AL1274" s="90" t="s">
        <v>11425</v>
      </c>
      <c r="AM1274" s="84" t="s">
        <v>299</v>
      </c>
      <c r="AN1274" s="84" t="b">
        <v>0</v>
      </c>
      <c r="AO1274" s="90" t="s">
        <v>11425</v>
      </c>
      <c r="AP1274" s="84" t="s">
        <v>179</v>
      </c>
      <c r="AQ1274" s="84">
        <v>0</v>
      </c>
      <c r="AR1274" s="84">
        <v>0</v>
      </c>
      <c r="AS1274" s="84"/>
      <c r="AT1274" s="84"/>
      <c r="AU1274" s="84"/>
      <c r="AV1274" s="84"/>
      <c r="AW1274" s="84"/>
      <c r="AX1274" s="84"/>
      <c r="AY1274" s="84"/>
      <c r="AZ1274" s="84"/>
    </row>
    <row r="1275" spans="1:52" x14ac:dyDescent="0.2">
      <c r="A1275" s="69" t="s">
        <v>2992</v>
      </c>
      <c r="B1275" s="69" t="s">
        <v>3817</v>
      </c>
      <c r="C1275" s="70"/>
      <c r="D1275" s="71"/>
      <c r="E1275" s="72"/>
      <c r="F1275" s="73"/>
      <c r="G1275" s="70"/>
      <c r="H1275" s="74"/>
      <c r="I1275" s="75"/>
      <c r="J1275" s="75"/>
      <c r="K1275" s="36"/>
      <c r="L1275" s="82"/>
      <c r="M1275" s="82"/>
      <c r="N1275" s="77"/>
      <c r="O1275" s="84" t="s">
        <v>255</v>
      </c>
      <c r="P1275" s="86">
        <v>43157.872430555559</v>
      </c>
      <c r="Q1275" s="84" t="s">
        <v>4409</v>
      </c>
      <c r="R1275" s="84" t="s">
        <v>5607</v>
      </c>
      <c r="S1275" s="84" t="s">
        <v>6076</v>
      </c>
      <c r="T1275" s="84" t="s">
        <v>6291</v>
      </c>
      <c r="U1275" s="84"/>
      <c r="V1275" s="84" t="s">
        <v>7451</v>
      </c>
      <c r="W1275" s="86">
        <v>43157.872430555559</v>
      </c>
      <c r="X1275" s="84" t="s">
        <v>8909</v>
      </c>
      <c r="Y1275" s="84"/>
      <c r="Z1275" s="84"/>
      <c r="AA1275" s="90" t="s">
        <v>10622</v>
      </c>
      <c r="AB1275" s="84"/>
      <c r="AC1275" s="84" t="b">
        <v>0</v>
      </c>
      <c r="AD1275" s="84">
        <v>0</v>
      </c>
      <c r="AE1275" s="90" t="s">
        <v>285</v>
      </c>
      <c r="AF1275" s="84" t="b">
        <v>0</v>
      </c>
      <c r="AG1275" s="84" t="s">
        <v>290</v>
      </c>
      <c r="AH1275" s="84"/>
      <c r="AI1275" s="90" t="s">
        <v>285</v>
      </c>
      <c r="AJ1275" s="84" t="b">
        <v>0</v>
      </c>
      <c r="AK1275" s="84">
        <v>1818</v>
      </c>
      <c r="AL1275" s="90" t="s">
        <v>11439</v>
      </c>
      <c r="AM1275" s="84" t="s">
        <v>294</v>
      </c>
      <c r="AN1275" s="84" t="b">
        <v>0</v>
      </c>
      <c r="AO1275" s="90" t="s">
        <v>11439</v>
      </c>
      <c r="AP1275" s="84" t="s">
        <v>179</v>
      </c>
      <c r="AQ1275" s="84">
        <v>0</v>
      </c>
      <c r="AR1275" s="84">
        <v>0</v>
      </c>
      <c r="AS1275" s="84"/>
      <c r="AT1275" s="84"/>
      <c r="AU1275" s="84"/>
      <c r="AV1275" s="84"/>
      <c r="AW1275" s="84"/>
      <c r="AX1275" s="84"/>
      <c r="AY1275" s="84"/>
      <c r="AZ1275" s="84"/>
    </row>
    <row r="1276" spans="1:52" x14ac:dyDescent="0.2">
      <c r="A1276" s="69" t="s">
        <v>2992</v>
      </c>
      <c r="B1276" s="69" t="s">
        <v>3818</v>
      </c>
      <c r="C1276" s="70"/>
      <c r="D1276" s="71"/>
      <c r="E1276" s="72"/>
      <c r="F1276" s="73"/>
      <c r="G1276" s="70"/>
      <c r="H1276" s="74"/>
      <c r="I1276" s="75"/>
      <c r="J1276" s="75"/>
      <c r="K1276" s="36"/>
      <c r="L1276" s="82"/>
      <c r="M1276" s="82"/>
      <c r="N1276" s="77"/>
      <c r="O1276" s="84" t="s">
        <v>255</v>
      </c>
      <c r="P1276" s="86">
        <v>43157.872430555559</v>
      </c>
      <c r="Q1276" s="84" t="s">
        <v>4409</v>
      </c>
      <c r="R1276" s="84" t="s">
        <v>5607</v>
      </c>
      <c r="S1276" s="84" t="s">
        <v>6076</v>
      </c>
      <c r="T1276" s="84" t="s">
        <v>6291</v>
      </c>
      <c r="U1276" s="84"/>
      <c r="V1276" s="84" t="s">
        <v>7451</v>
      </c>
      <c r="W1276" s="86">
        <v>43157.872430555559</v>
      </c>
      <c r="X1276" s="84" t="s">
        <v>8909</v>
      </c>
      <c r="Y1276" s="84"/>
      <c r="Z1276" s="84"/>
      <c r="AA1276" s="90" t="s">
        <v>10622</v>
      </c>
      <c r="AB1276" s="84"/>
      <c r="AC1276" s="84" t="b">
        <v>0</v>
      </c>
      <c r="AD1276" s="84">
        <v>0</v>
      </c>
      <c r="AE1276" s="90" t="s">
        <v>285</v>
      </c>
      <c r="AF1276" s="84" t="b">
        <v>0</v>
      </c>
      <c r="AG1276" s="84" t="s">
        <v>290</v>
      </c>
      <c r="AH1276" s="84"/>
      <c r="AI1276" s="90" t="s">
        <v>285</v>
      </c>
      <c r="AJ1276" s="84" t="b">
        <v>0</v>
      </c>
      <c r="AK1276" s="84">
        <v>1818</v>
      </c>
      <c r="AL1276" s="90" t="s">
        <v>11439</v>
      </c>
      <c r="AM1276" s="84" t="s">
        <v>294</v>
      </c>
      <c r="AN1276" s="84" t="b">
        <v>0</v>
      </c>
      <c r="AO1276" s="90" t="s">
        <v>11439</v>
      </c>
      <c r="AP1276" s="84" t="s">
        <v>179</v>
      </c>
      <c r="AQ1276" s="84">
        <v>0</v>
      </c>
      <c r="AR1276" s="84">
        <v>0</v>
      </c>
      <c r="AS1276" s="84"/>
      <c r="AT1276" s="84"/>
      <c r="AU1276" s="84"/>
      <c r="AV1276" s="84"/>
      <c r="AW1276" s="84"/>
      <c r="AX1276" s="84"/>
      <c r="AY1276" s="84"/>
      <c r="AZ1276" s="84"/>
    </row>
    <row r="1277" spans="1:52" x14ac:dyDescent="0.2">
      <c r="A1277" s="69" t="s">
        <v>2992</v>
      </c>
      <c r="B1277" s="69" t="s">
        <v>3712</v>
      </c>
      <c r="C1277" s="70"/>
      <c r="D1277" s="71"/>
      <c r="E1277" s="72"/>
      <c r="F1277" s="73"/>
      <c r="G1277" s="70"/>
      <c r="H1277" s="74"/>
      <c r="I1277" s="75"/>
      <c r="J1277" s="75"/>
      <c r="K1277" s="36"/>
      <c r="L1277" s="82"/>
      <c r="M1277" s="82"/>
      <c r="N1277" s="77"/>
      <c r="O1277" s="84" t="s">
        <v>255</v>
      </c>
      <c r="P1277" s="86">
        <v>43157.872430555559</v>
      </c>
      <c r="Q1277" s="84" t="s">
        <v>4409</v>
      </c>
      <c r="R1277" s="84" t="s">
        <v>5607</v>
      </c>
      <c r="S1277" s="84" t="s">
        <v>6076</v>
      </c>
      <c r="T1277" s="84" t="s">
        <v>6291</v>
      </c>
      <c r="U1277" s="84"/>
      <c r="V1277" s="84" t="s">
        <v>7451</v>
      </c>
      <c r="W1277" s="86">
        <v>43157.872430555559</v>
      </c>
      <c r="X1277" s="84" t="s">
        <v>8909</v>
      </c>
      <c r="Y1277" s="84"/>
      <c r="Z1277" s="84"/>
      <c r="AA1277" s="90" t="s">
        <v>10622</v>
      </c>
      <c r="AB1277" s="84"/>
      <c r="AC1277" s="84" t="b">
        <v>0</v>
      </c>
      <c r="AD1277" s="84">
        <v>0</v>
      </c>
      <c r="AE1277" s="90" t="s">
        <v>285</v>
      </c>
      <c r="AF1277" s="84" t="b">
        <v>0</v>
      </c>
      <c r="AG1277" s="84" t="s">
        <v>290</v>
      </c>
      <c r="AH1277" s="84"/>
      <c r="AI1277" s="90" t="s">
        <v>285</v>
      </c>
      <c r="AJ1277" s="84" t="b">
        <v>0</v>
      </c>
      <c r="AK1277" s="84">
        <v>1818</v>
      </c>
      <c r="AL1277" s="90" t="s">
        <v>11439</v>
      </c>
      <c r="AM1277" s="84" t="s">
        <v>294</v>
      </c>
      <c r="AN1277" s="84" t="b">
        <v>0</v>
      </c>
      <c r="AO1277" s="90" t="s">
        <v>11439</v>
      </c>
      <c r="AP1277" s="84" t="s">
        <v>179</v>
      </c>
      <c r="AQ1277" s="84">
        <v>0</v>
      </c>
      <c r="AR1277" s="84">
        <v>0</v>
      </c>
      <c r="AS1277" s="84"/>
      <c r="AT1277" s="84"/>
      <c r="AU1277" s="84"/>
      <c r="AV1277" s="84"/>
      <c r="AW1277" s="84"/>
      <c r="AX1277" s="84"/>
      <c r="AY1277" s="84"/>
      <c r="AZ1277" s="84"/>
    </row>
    <row r="1278" spans="1:52" x14ac:dyDescent="0.2">
      <c r="A1278" s="69" t="s">
        <v>2993</v>
      </c>
      <c r="B1278" s="69" t="s">
        <v>3921</v>
      </c>
      <c r="C1278" s="70"/>
      <c r="D1278" s="71"/>
      <c r="E1278" s="72"/>
      <c r="F1278" s="73"/>
      <c r="G1278" s="70"/>
      <c r="H1278" s="74"/>
      <c r="I1278" s="75"/>
      <c r="J1278" s="75"/>
      <c r="K1278" s="36"/>
      <c r="L1278" s="82"/>
      <c r="M1278" s="82"/>
      <c r="N1278" s="77"/>
      <c r="O1278" s="84" t="s">
        <v>255</v>
      </c>
      <c r="P1278" s="86">
        <v>43157.836898148147</v>
      </c>
      <c r="Q1278" s="84" t="s">
        <v>4999</v>
      </c>
      <c r="R1278" s="84" t="s">
        <v>5732</v>
      </c>
      <c r="S1278" s="84" t="s">
        <v>6132</v>
      </c>
      <c r="T1278" s="84" t="s">
        <v>6274</v>
      </c>
      <c r="U1278" s="84" t="s">
        <v>6718</v>
      </c>
      <c r="V1278" s="84" t="s">
        <v>6718</v>
      </c>
      <c r="W1278" s="86">
        <v>43157.836898148147</v>
      </c>
      <c r="X1278" s="84" t="s">
        <v>8910</v>
      </c>
      <c r="Y1278" s="84"/>
      <c r="Z1278" s="84"/>
      <c r="AA1278" s="90" t="s">
        <v>10623</v>
      </c>
      <c r="AB1278" s="84"/>
      <c r="AC1278" s="84" t="b">
        <v>0</v>
      </c>
      <c r="AD1278" s="84">
        <v>1</v>
      </c>
      <c r="AE1278" s="90" t="s">
        <v>285</v>
      </c>
      <c r="AF1278" s="84" t="b">
        <v>0</v>
      </c>
      <c r="AG1278" s="84" t="s">
        <v>1001</v>
      </c>
      <c r="AH1278" s="84"/>
      <c r="AI1278" s="90" t="s">
        <v>285</v>
      </c>
      <c r="AJ1278" s="84" t="b">
        <v>0</v>
      </c>
      <c r="AK1278" s="84">
        <v>2</v>
      </c>
      <c r="AL1278" s="90" t="s">
        <v>285</v>
      </c>
      <c r="AM1278" s="84" t="s">
        <v>304</v>
      </c>
      <c r="AN1278" s="84" t="b">
        <v>0</v>
      </c>
      <c r="AO1278" s="90" t="s">
        <v>10623</v>
      </c>
      <c r="AP1278" s="84" t="s">
        <v>308</v>
      </c>
      <c r="AQ1278" s="84">
        <v>0</v>
      </c>
      <c r="AR1278" s="84">
        <v>0</v>
      </c>
      <c r="AS1278" s="84"/>
      <c r="AT1278" s="84"/>
      <c r="AU1278" s="84"/>
      <c r="AV1278" s="84"/>
      <c r="AW1278" s="84"/>
      <c r="AX1278" s="84"/>
      <c r="AY1278" s="84"/>
      <c r="AZ1278" s="84"/>
    </row>
    <row r="1279" spans="1:52" x14ac:dyDescent="0.2">
      <c r="A1279" s="69" t="s">
        <v>2994</v>
      </c>
      <c r="B1279" s="69" t="s">
        <v>3921</v>
      </c>
      <c r="C1279" s="70"/>
      <c r="D1279" s="71"/>
      <c r="E1279" s="72"/>
      <c r="F1279" s="73"/>
      <c r="G1279" s="70"/>
      <c r="H1279" s="74"/>
      <c r="I1279" s="75"/>
      <c r="J1279" s="75"/>
      <c r="K1279" s="36"/>
      <c r="L1279" s="82"/>
      <c r="M1279" s="82"/>
      <c r="N1279" s="77"/>
      <c r="O1279" s="84" t="s">
        <v>255</v>
      </c>
      <c r="P1279" s="86">
        <v>43157.872430555559</v>
      </c>
      <c r="Q1279" s="84" t="s">
        <v>4686</v>
      </c>
      <c r="R1279" s="84" t="s">
        <v>5732</v>
      </c>
      <c r="S1279" s="84" t="s">
        <v>6132</v>
      </c>
      <c r="T1279" s="84" t="s">
        <v>6274</v>
      </c>
      <c r="U1279" s="84"/>
      <c r="V1279" s="84" t="s">
        <v>7452</v>
      </c>
      <c r="W1279" s="86">
        <v>43157.872430555559</v>
      </c>
      <c r="X1279" s="84" t="s">
        <v>8911</v>
      </c>
      <c r="Y1279" s="84"/>
      <c r="Z1279" s="84"/>
      <c r="AA1279" s="90" t="s">
        <v>10624</v>
      </c>
      <c r="AB1279" s="84"/>
      <c r="AC1279" s="84" t="b">
        <v>0</v>
      </c>
      <c r="AD1279" s="84">
        <v>0</v>
      </c>
      <c r="AE1279" s="90" t="s">
        <v>285</v>
      </c>
      <c r="AF1279" s="84" t="b">
        <v>0</v>
      </c>
      <c r="AG1279" s="84" t="s">
        <v>1001</v>
      </c>
      <c r="AH1279" s="84"/>
      <c r="AI1279" s="90" t="s">
        <v>285</v>
      </c>
      <c r="AJ1279" s="84" t="b">
        <v>0</v>
      </c>
      <c r="AK1279" s="84">
        <v>2</v>
      </c>
      <c r="AL1279" s="90" t="s">
        <v>10623</v>
      </c>
      <c r="AM1279" s="84" t="s">
        <v>295</v>
      </c>
      <c r="AN1279" s="84" t="b">
        <v>0</v>
      </c>
      <c r="AO1279" s="90" t="s">
        <v>10623</v>
      </c>
      <c r="AP1279" s="84" t="s">
        <v>179</v>
      </c>
      <c r="AQ1279" s="84">
        <v>0</v>
      </c>
      <c r="AR1279" s="84">
        <v>0</v>
      </c>
      <c r="AS1279" s="84"/>
      <c r="AT1279" s="84"/>
      <c r="AU1279" s="84"/>
      <c r="AV1279" s="84"/>
      <c r="AW1279" s="84"/>
      <c r="AX1279" s="84"/>
      <c r="AY1279" s="84"/>
      <c r="AZ1279" s="84"/>
    </row>
    <row r="1280" spans="1:52" x14ac:dyDescent="0.2">
      <c r="A1280" s="69" t="s">
        <v>2994</v>
      </c>
      <c r="B1280" s="69" t="s">
        <v>2993</v>
      </c>
      <c r="C1280" s="70"/>
      <c r="D1280" s="71"/>
      <c r="E1280" s="72"/>
      <c r="F1280" s="73"/>
      <c r="G1280" s="70"/>
      <c r="H1280" s="74"/>
      <c r="I1280" s="75"/>
      <c r="J1280" s="75"/>
      <c r="K1280" s="36"/>
      <c r="L1280" s="82"/>
      <c r="M1280" s="82"/>
      <c r="N1280" s="77"/>
      <c r="O1280" s="84" t="s">
        <v>255</v>
      </c>
      <c r="P1280" s="86">
        <v>43157.872430555559</v>
      </c>
      <c r="Q1280" s="84" t="s">
        <v>4686</v>
      </c>
      <c r="R1280" s="84" t="s">
        <v>5732</v>
      </c>
      <c r="S1280" s="84" t="s">
        <v>6132</v>
      </c>
      <c r="T1280" s="84" t="s">
        <v>6274</v>
      </c>
      <c r="U1280" s="84"/>
      <c r="V1280" s="84" t="s">
        <v>7452</v>
      </c>
      <c r="W1280" s="86">
        <v>43157.872430555559</v>
      </c>
      <c r="X1280" s="84" t="s">
        <v>8911</v>
      </c>
      <c r="Y1280" s="84"/>
      <c r="Z1280" s="84"/>
      <c r="AA1280" s="90" t="s">
        <v>10624</v>
      </c>
      <c r="AB1280" s="84"/>
      <c r="AC1280" s="84" t="b">
        <v>0</v>
      </c>
      <c r="AD1280" s="84">
        <v>0</v>
      </c>
      <c r="AE1280" s="90" t="s">
        <v>285</v>
      </c>
      <c r="AF1280" s="84" t="b">
        <v>0</v>
      </c>
      <c r="AG1280" s="84" t="s">
        <v>1001</v>
      </c>
      <c r="AH1280" s="84"/>
      <c r="AI1280" s="90" t="s">
        <v>285</v>
      </c>
      <c r="AJ1280" s="84" t="b">
        <v>0</v>
      </c>
      <c r="AK1280" s="84">
        <v>2</v>
      </c>
      <c r="AL1280" s="90" t="s">
        <v>10623</v>
      </c>
      <c r="AM1280" s="84" t="s">
        <v>295</v>
      </c>
      <c r="AN1280" s="84" t="b">
        <v>0</v>
      </c>
      <c r="AO1280" s="90" t="s">
        <v>10623</v>
      </c>
      <c r="AP1280" s="84" t="s">
        <v>179</v>
      </c>
      <c r="AQ1280" s="84">
        <v>0</v>
      </c>
      <c r="AR1280" s="84">
        <v>0</v>
      </c>
      <c r="AS1280" s="84"/>
      <c r="AT1280" s="84"/>
      <c r="AU1280" s="84"/>
      <c r="AV1280" s="84"/>
      <c r="AW1280" s="84"/>
      <c r="AX1280" s="84"/>
      <c r="AY1280" s="84"/>
      <c r="AZ1280" s="84"/>
    </row>
    <row r="1281" spans="1:52" x14ac:dyDescent="0.2">
      <c r="A1281" s="69" t="s">
        <v>2995</v>
      </c>
      <c r="B1281" s="69" t="s">
        <v>3724</v>
      </c>
      <c r="C1281" s="70"/>
      <c r="D1281" s="71"/>
      <c r="E1281" s="72"/>
      <c r="F1281" s="73"/>
      <c r="G1281" s="70"/>
      <c r="H1281" s="74"/>
      <c r="I1281" s="75"/>
      <c r="J1281" s="75"/>
      <c r="K1281" s="36"/>
      <c r="L1281" s="82"/>
      <c r="M1281" s="82"/>
      <c r="N1281" s="77"/>
      <c r="O1281" s="84" t="s">
        <v>255</v>
      </c>
      <c r="P1281" s="86">
        <v>43157.872430555559</v>
      </c>
      <c r="Q1281" s="84" t="s">
        <v>4370</v>
      </c>
      <c r="R1281" s="84"/>
      <c r="S1281" s="84"/>
      <c r="T1281" s="84" t="s">
        <v>6274</v>
      </c>
      <c r="U1281" s="84"/>
      <c r="V1281" s="84" t="s">
        <v>7453</v>
      </c>
      <c r="W1281" s="86">
        <v>43157.872430555559</v>
      </c>
      <c r="X1281" s="84" t="s">
        <v>8912</v>
      </c>
      <c r="Y1281" s="84"/>
      <c r="Z1281" s="84"/>
      <c r="AA1281" s="90" t="s">
        <v>10625</v>
      </c>
      <c r="AB1281" s="84"/>
      <c r="AC1281" s="84" t="b">
        <v>0</v>
      </c>
      <c r="AD1281" s="84">
        <v>0</v>
      </c>
      <c r="AE1281" s="90" t="s">
        <v>285</v>
      </c>
      <c r="AF1281" s="84" t="b">
        <v>0</v>
      </c>
      <c r="AG1281" s="84" t="s">
        <v>2154</v>
      </c>
      <c r="AH1281" s="84"/>
      <c r="AI1281" s="90" t="s">
        <v>285</v>
      </c>
      <c r="AJ1281" s="84" t="b">
        <v>0</v>
      </c>
      <c r="AK1281" s="84">
        <v>4940</v>
      </c>
      <c r="AL1281" s="90" t="s">
        <v>11459</v>
      </c>
      <c r="AM1281" s="84" t="s">
        <v>296</v>
      </c>
      <c r="AN1281" s="84" t="b">
        <v>0</v>
      </c>
      <c r="AO1281" s="90" t="s">
        <v>11459</v>
      </c>
      <c r="AP1281" s="84" t="s">
        <v>179</v>
      </c>
      <c r="AQ1281" s="84">
        <v>0</v>
      </c>
      <c r="AR1281" s="84">
        <v>0</v>
      </c>
      <c r="AS1281" s="84"/>
      <c r="AT1281" s="84"/>
      <c r="AU1281" s="84"/>
      <c r="AV1281" s="84"/>
      <c r="AW1281" s="84"/>
      <c r="AX1281" s="84"/>
      <c r="AY1281" s="84"/>
      <c r="AZ1281" s="84"/>
    </row>
    <row r="1282" spans="1:52" x14ac:dyDescent="0.2">
      <c r="A1282" s="69" t="s">
        <v>2996</v>
      </c>
      <c r="B1282" s="69" t="s">
        <v>3172</v>
      </c>
      <c r="C1282" s="70"/>
      <c r="D1282" s="71"/>
      <c r="E1282" s="72"/>
      <c r="F1282" s="73"/>
      <c r="G1282" s="70"/>
      <c r="H1282" s="74"/>
      <c r="I1282" s="75"/>
      <c r="J1282" s="75"/>
      <c r="K1282" s="36"/>
      <c r="L1282" s="82"/>
      <c r="M1282" s="82"/>
      <c r="N1282" s="77"/>
      <c r="O1282" s="84" t="s">
        <v>255</v>
      </c>
      <c r="P1282" s="86">
        <v>43157.872453703705</v>
      </c>
      <c r="Q1282" s="84" t="s">
        <v>5000</v>
      </c>
      <c r="R1282" s="84"/>
      <c r="S1282" s="84"/>
      <c r="T1282" s="84" t="s">
        <v>6274</v>
      </c>
      <c r="U1282" s="84"/>
      <c r="V1282" s="84" t="s">
        <v>7454</v>
      </c>
      <c r="W1282" s="86">
        <v>43157.872453703705</v>
      </c>
      <c r="X1282" s="84" t="s">
        <v>8913</v>
      </c>
      <c r="Y1282" s="84"/>
      <c r="Z1282" s="84"/>
      <c r="AA1282" s="90" t="s">
        <v>10626</v>
      </c>
      <c r="AB1282" s="84"/>
      <c r="AC1282" s="84" t="b">
        <v>0</v>
      </c>
      <c r="AD1282" s="84">
        <v>0</v>
      </c>
      <c r="AE1282" s="90" t="s">
        <v>285</v>
      </c>
      <c r="AF1282" s="84" t="b">
        <v>1</v>
      </c>
      <c r="AG1282" s="84" t="s">
        <v>290</v>
      </c>
      <c r="AH1282" s="84"/>
      <c r="AI1282" s="90" t="s">
        <v>11439</v>
      </c>
      <c r="AJ1282" s="84" t="b">
        <v>0</v>
      </c>
      <c r="AK1282" s="84">
        <v>2</v>
      </c>
      <c r="AL1282" s="90" t="s">
        <v>10820</v>
      </c>
      <c r="AM1282" s="84" t="s">
        <v>295</v>
      </c>
      <c r="AN1282" s="84" t="b">
        <v>0</v>
      </c>
      <c r="AO1282" s="90" t="s">
        <v>10820</v>
      </c>
      <c r="AP1282" s="84" t="s">
        <v>179</v>
      </c>
      <c r="AQ1282" s="84">
        <v>0</v>
      </c>
      <c r="AR1282" s="84">
        <v>0</v>
      </c>
      <c r="AS1282" s="84"/>
      <c r="AT1282" s="84"/>
      <c r="AU1282" s="84"/>
      <c r="AV1282" s="84"/>
      <c r="AW1282" s="84"/>
      <c r="AX1282" s="84"/>
      <c r="AY1282" s="84"/>
      <c r="AZ1282" s="84"/>
    </row>
    <row r="1283" spans="1:52" x14ac:dyDescent="0.2">
      <c r="A1283" s="69" t="s">
        <v>2997</v>
      </c>
      <c r="B1283" s="69" t="s">
        <v>3817</v>
      </c>
      <c r="C1283" s="70"/>
      <c r="D1283" s="71"/>
      <c r="E1283" s="72"/>
      <c r="F1283" s="73"/>
      <c r="G1283" s="70"/>
      <c r="H1283" s="74"/>
      <c r="I1283" s="75"/>
      <c r="J1283" s="75"/>
      <c r="K1283" s="36"/>
      <c r="L1283" s="82"/>
      <c r="M1283" s="82"/>
      <c r="N1283" s="77"/>
      <c r="O1283" s="84" t="s">
        <v>255</v>
      </c>
      <c r="P1283" s="86">
        <v>43157.872488425928</v>
      </c>
      <c r="Q1283" s="84" t="s">
        <v>4409</v>
      </c>
      <c r="R1283" s="84" t="s">
        <v>5607</v>
      </c>
      <c r="S1283" s="84" t="s">
        <v>6076</v>
      </c>
      <c r="T1283" s="84" t="s">
        <v>6291</v>
      </c>
      <c r="U1283" s="84"/>
      <c r="V1283" s="84" t="s">
        <v>7455</v>
      </c>
      <c r="W1283" s="86">
        <v>43157.872488425928</v>
      </c>
      <c r="X1283" s="84" t="s">
        <v>8914</v>
      </c>
      <c r="Y1283" s="84"/>
      <c r="Z1283" s="84"/>
      <c r="AA1283" s="90" t="s">
        <v>10627</v>
      </c>
      <c r="AB1283" s="84"/>
      <c r="AC1283" s="84" t="b">
        <v>0</v>
      </c>
      <c r="AD1283" s="84">
        <v>0</v>
      </c>
      <c r="AE1283" s="90" t="s">
        <v>285</v>
      </c>
      <c r="AF1283" s="84" t="b">
        <v>0</v>
      </c>
      <c r="AG1283" s="84" t="s">
        <v>290</v>
      </c>
      <c r="AH1283" s="84"/>
      <c r="AI1283" s="90" t="s">
        <v>285</v>
      </c>
      <c r="AJ1283" s="84" t="b">
        <v>0</v>
      </c>
      <c r="AK1283" s="84">
        <v>1818</v>
      </c>
      <c r="AL1283" s="90" t="s">
        <v>11439</v>
      </c>
      <c r="AM1283" s="84" t="s">
        <v>295</v>
      </c>
      <c r="AN1283" s="84" t="b">
        <v>0</v>
      </c>
      <c r="AO1283" s="90" t="s">
        <v>11439</v>
      </c>
      <c r="AP1283" s="84" t="s">
        <v>179</v>
      </c>
      <c r="AQ1283" s="84">
        <v>0</v>
      </c>
      <c r="AR1283" s="84">
        <v>0</v>
      </c>
      <c r="AS1283" s="84"/>
      <c r="AT1283" s="84"/>
      <c r="AU1283" s="84"/>
      <c r="AV1283" s="84"/>
      <c r="AW1283" s="84"/>
      <c r="AX1283" s="84"/>
      <c r="AY1283" s="84"/>
      <c r="AZ1283" s="84"/>
    </row>
    <row r="1284" spans="1:52" x14ac:dyDescent="0.2">
      <c r="A1284" s="69" t="s">
        <v>2997</v>
      </c>
      <c r="B1284" s="69" t="s">
        <v>3818</v>
      </c>
      <c r="C1284" s="70"/>
      <c r="D1284" s="71"/>
      <c r="E1284" s="72"/>
      <c r="F1284" s="73"/>
      <c r="G1284" s="70"/>
      <c r="H1284" s="74"/>
      <c r="I1284" s="75"/>
      <c r="J1284" s="75"/>
      <c r="K1284" s="36"/>
      <c r="L1284" s="82"/>
      <c r="M1284" s="82"/>
      <c r="N1284" s="77"/>
      <c r="O1284" s="84" t="s">
        <v>255</v>
      </c>
      <c r="P1284" s="86">
        <v>43157.872488425928</v>
      </c>
      <c r="Q1284" s="84" t="s">
        <v>4409</v>
      </c>
      <c r="R1284" s="84" t="s">
        <v>5607</v>
      </c>
      <c r="S1284" s="84" t="s">
        <v>6076</v>
      </c>
      <c r="T1284" s="84" t="s">
        <v>6291</v>
      </c>
      <c r="U1284" s="84"/>
      <c r="V1284" s="84" t="s">
        <v>7455</v>
      </c>
      <c r="W1284" s="86">
        <v>43157.872488425928</v>
      </c>
      <c r="X1284" s="84" t="s">
        <v>8914</v>
      </c>
      <c r="Y1284" s="84"/>
      <c r="Z1284" s="84"/>
      <c r="AA1284" s="90" t="s">
        <v>10627</v>
      </c>
      <c r="AB1284" s="84"/>
      <c r="AC1284" s="84" t="b">
        <v>0</v>
      </c>
      <c r="AD1284" s="84">
        <v>0</v>
      </c>
      <c r="AE1284" s="90" t="s">
        <v>285</v>
      </c>
      <c r="AF1284" s="84" t="b">
        <v>0</v>
      </c>
      <c r="AG1284" s="84" t="s">
        <v>290</v>
      </c>
      <c r="AH1284" s="84"/>
      <c r="AI1284" s="90" t="s">
        <v>285</v>
      </c>
      <c r="AJ1284" s="84" t="b">
        <v>0</v>
      </c>
      <c r="AK1284" s="84">
        <v>1818</v>
      </c>
      <c r="AL1284" s="90" t="s">
        <v>11439</v>
      </c>
      <c r="AM1284" s="84" t="s">
        <v>295</v>
      </c>
      <c r="AN1284" s="84" t="b">
        <v>0</v>
      </c>
      <c r="AO1284" s="90" t="s">
        <v>11439</v>
      </c>
      <c r="AP1284" s="84" t="s">
        <v>179</v>
      </c>
      <c r="AQ1284" s="84">
        <v>0</v>
      </c>
      <c r="AR1284" s="84">
        <v>0</v>
      </c>
      <c r="AS1284" s="84"/>
      <c r="AT1284" s="84"/>
      <c r="AU1284" s="84"/>
      <c r="AV1284" s="84"/>
      <c r="AW1284" s="84"/>
      <c r="AX1284" s="84"/>
      <c r="AY1284" s="84"/>
      <c r="AZ1284" s="84"/>
    </row>
    <row r="1285" spans="1:52" x14ac:dyDescent="0.2">
      <c r="A1285" s="69" t="s">
        <v>2997</v>
      </c>
      <c r="B1285" s="69" t="s">
        <v>3712</v>
      </c>
      <c r="C1285" s="70"/>
      <c r="D1285" s="71"/>
      <c r="E1285" s="72"/>
      <c r="F1285" s="73"/>
      <c r="G1285" s="70"/>
      <c r="H1285" s="74"/>
      <c r="I1285" s="75"/>
      <c r="J1285" s="75"/>
      <c r="K1285" s="36"/>
      <c r="L1285" s="82"/>
      <c r="M1285" s="82"/>
      <c r="N1285" s="77"/>
      <c r="O1285" s="84" t="s">
        <v>255</v>
      </c>
      <c r="P1285" s="86">
        <v>43157.872488425928</v>
      </c>
      <c r="Q1285" s="84" t="s">
        <v>4409</v>
      </c>
      <c r="R1285" s="84" t="s">
        <v>5607</v>
      </c>
      <c r="S1285" s="84" t="s">
        <v>6076</v>
      </c>
      <c r="T1285" s="84" t="s">
        <v>6291</v>
      </c>
      <c r="U1285" s="84"/>
      <c r="V1285" s="84" t="s">
        <v>7455</v>
      </c>
      <c r="W1285" s="86">
        <v>43157.872488425928</v>
      </c>
      <c r="X1285" s="84" t="s">
        <v>8914</v>
      </c>
      <c r="Y1285" s="84"/>
      <c r="Z1285" s="84"/>
      <c r="AA1285" s="90" t="s">
        <v>10627</v>
      </c>
      <c r="AB1285" s="84"/>
      <c r="AC1285" s="84" t="b">
        <v>0</v>
      </c>
      <c r="AD1285" s="84">
        <v>0</v>
      </c>
      <c r="AE1285" s="90" t="s">
        <v>285</v>
      </c>
      <c r="AF1285" s="84" t="b">
        <v>0</v>
      </c>
      <c r="AG1285" s="84" t="s">
        <v>290</v>
      </c>
      <c r="AH1285" s="84"/>
      <c r="AI1285" s="90" t="s">
        <v>285</v>
      </c>
      <c r="AJ1285" s="84" t="b">
        <v>0</v>
      </c>
      <c r="AK1285" s="84">
        <v>1818</v>
      </c>
      <c r="AL1285" s="90" t="s">
        <v>11439</v>
      </c>
      <c r="AM1285" s="84" t="s">
        <v>295</v>
      </c>
      <c r="AN1285" s="84" t="b">
        <v>0</v>
      </c>
      <c r="AO1285" s="90" t="s">
        <v>11439</v>
      </c>
      <c r="AP1285" s="84" t="s">
        <v>179</v>
      </c>
      <c r="AQ1285" s="84">
        <v>0</v>
      </c>
      <c r="AR1285" s="84">
        <v>0</v>
      </c>
      <c r="AS1285" s="84"/>
      <c r="AT1285" s="84"/>
      <c r="AU1285" s="84"/>
      <c r="AV1285" s="84"/>
      <c r="AW1285" s="84"/>
      <c r="AX1285" s="84"/>
      <c r="AY1285" s="84"/>
      <c r="AZ1285" s="84"/>
    </row>
    <row r="1286" spans="1:52" x14ac:dyDescent="0.2">
      <c r="A1286" s="69" t="s">
        <v>2998</v>
      </c>
      <c r="B1286" s="69" t="s">
        <v>3817</v>
      </c>
      <c r="C1286" s="70"/>
      <c r="D1286" s="71"/>
      <c r="E1286" s="72"/>
      <c r="F1286" s="73"/>
      <c r="G1286" s="70"/>
      <c r="H1286" s="74"/>
      <c r="I1286" s="75"/>
      <c r="J1286" s="75"/>
      <c r="K1286" s="36"/>
      <c r="L1286" s="82"/>
      <c r="M1286" s="82"/>
      <c r="N1286" s="77"/>
      <c r="O1286" s="84" t="s">
        <v>255</v>
      </c>
      <c r="P1286" s="86">
        <v>43157.872650462959</v>
      </c>
      <c r="Q1286" s="84" t="s">
        <v>4409</v>
      </c>
      <c r="R1286" s="84" t="s">
        <v>5607</v>
      </c>
      <c r="S1286" s="84" t="s">
        <v>6076</v>
      </c>
      <c r="T1286" s="84" t="s">
        <v>6291</v>
      </c>
      <c r="U1286" s="84"/>
      <c r="V1286" s="84" t="s">
        <v>7456</v>
      </c>
      <c r="W1286" s="86">
        <v>43157.872650462959</v>
      </c>
      <c r="X1286" s="84" t="s">
        <v>8915</v>
      </c>
      <c r="Y1286" s="84"/>
      <c r="Z1286" s="84"/>
      <c r="AA1286" s="90" t="s">
        <v>10628</v>
      </c>
      <c r="AB1286" s="84"/>
      <c r="AC1286" s="84" t="b">
        <v>0</v>
      </c>
      <c r="AD1286" s="84">
        <v>0</v>
      </c>
      <c r="AE1286" s="90" t="s">
        <v>285</v>
      </c>
      <c r="AF1286" s="84" t="b">
        <v>0</v>
      </c>
      <c r="AG1286" s="84" t="s">
        <v>290</v>
      </c>
      <c r="AH1286" s="84"/>
      <c r="AI1286" s="90" t="s">
        <v>285</v>
      </c>
      <c r="AJ1286" s="84" t="b">
        <v>0</v>
      </c>
      <c r="AK1286" s="84">
        <v>1818</v>
      </c>
      <c r="AL1286" s="90" t="s">
        <v>11439</v>
      </c>
      <c r="AM1286" s="84" t="s">
        <v>295</v>
      </c>
      <c r="AN1286" s="84" t="b">
        <v>0</v>
      </c>
      <c r="AO1286" s="90" t="s">
        <v>11439</v>
      </c>
      <c r="AP1286" s="84" t="s">
        <v>179</v>
      </c>
      <c r="AQ1286" s="84">
        <v>0</v>
      </c>
      <c r="AR1286" s="84">
        <v>0</v>
      </c>
      <c r="AS1286" s="84"/>
      <c r="AT1286" s="84"/>
      <c r="AU1286" s="84"/>
      <c r="AV1286" s="84"/>
      <c r="AW1286" s="84"/>
      <c r="AX1286" s="84"/>
      <c r="AY1286" s="84"/>
      <c r="AZ1286" s="84"/>
    </row>
    <row r="1287" spans="1:52" x14ac:dyDescent="0.2">
      <c r="A1287" s="69" t="s">
        <v>2998</v>
      </c>
      <c r="B1287" s="69" t="s">
        <v>3818</v>
      </c>
      <c r="C1287" s="70"/>
      <c r="D1287" s="71"/>
      <c r="E1287" s="72"/>
      <c r="F1287" s="73"/>
      <c r="G1287" s="70"/>
      <c r="H1287" s="74"/>
      <c r="I1287" s="75"/>
      <c r="J1287" s="75"/>
      <c r="K1287" s="36"/>
      <c r="L1287" s="82"/>
      <c r="M1287" s="82"/>
      <c r="N1287" s="77"/>
      <c r="O1287" s="84" t="s">
        <v>255</v>
      </c>
      <c r="P1287" s="86">
        <v>43157.872650462959</v>
      </c>
      <c r="Q1287" s="84" t="s">
        <v>4409</v>
      </c>
      <c r="R1287" s="84" t="s">
        <v>5607</v>
      </c>
      <c r="S1287" s="84" t="s">
        <v>6076</v>
      </c>
      <c r="T1287" s="84" t="s">
        <v>6291</v>
      </c>
      <c r="U1287" s="84"/>
      <c r="V1287" s="84" t="s">
        <v>7456</v>
      </c>
      <c r="W1287" s="86">
        <v>43157.872650462959</v>
      </c>
      <c r="X1287" s="84" t="s">
        <v>8915</v>
      </c>
      <c r="Y1287" s="84"/>
      <c r="Z1287" s="84"/>
      <c r="AA1287" s="90" t="s">
        <v>10628</v>
      </c>
      <c r="AB1287" s="84"/>
      <c r="AC1287" s="84" t="b">
        <v>0</v>
      </c>
      <c r="AD1287" s="84">
        <v>0</v>
      </c>
      <c r="AE1287" s="90" t="s">
        <v>285</v>
      </c>
      <c r="AF1287" s="84" t="b">
        <v>0</v>
      </c>
      <c r="AG1287" s="84" t="s">
        <v>290</v>
      </c>
      <c r="AH1287" s="84"/>
      <c r="AI1287" s="90" t="s">
        <v>285</v>
      </c>
      <c r="AJ1287" s="84" t="b">
        <v>0</v>
      </c>
      <c r="AK1287" s="84">
        <v>1818</v>
      </c>
      <c r="AL1287" s="90" t="s">
        <v>11439</v>
      </c>
      <c r="AM1287" s="84" t="s">
        <v>295</v>
      </c>
      <c r="AN1287" s="84" t="b">
        <v>0</v>
      </c>
      <c r="AO1287" s="90" t="s">
        <v>11439</v>
      </c>
      <c r="AP1287" s="84" t="s">
        <v>179</v>
      </c>
      <c r="AQ1287" s="84">
        <v>0</v>
      </c>
      <c r="AR1287" s="84">
        <v>0</v>
      </c>
      <c r="AS1287" s="84"/>
      <c r="AT1287" s="84"/>
      <c r="AU1287" s="84"/>
      <c r="AV1287" s="84"/>
      <c r="AW1287" s="84"/>
      <c r="AX1287" s="84"/>
      <c r="AY1287" s="84"/>
      <c r="AZ1287" s="84"/>
    </row>
    <row r="1288" spans="1:52" x14ac:dyDescent="0.2">
      <c r="A1288" s="69" t="s">
        <v>2998</v>
      </c>
      <c r="B1288" s="69" t="s">
        <v>3712</v>
      </c>
      <c r="C1288" s="70"/>
      <c r="D1288" s="71"/>
      <c r="E1288" s="72"/>
      <c r="F1288" s="73"/>
      <c r="G1288" s="70"/>
      <c r="H1288" s="74"/>
      <c r="I1288" s="75"/>
      <c r="J1288" s="75"/>
      <c r="K1288" s="36"/>
      <c r="L1288" s="82"/>
      <c r="M1288" s="82"/>
      <c r="N1288" s="77"/>
      <c r="O1288" s="84" t="s">
        <v>255</v>
      </c>
      <c r="P1288" s="86">
        <v>43157.872650462959</v>
      </c>
      <c r="Q1288" s="84" t="s">
        <v>4409</v>
      </c>
      <c r="R1288" s="84" t="s">
        <v>5607</v>
      </c>
      <c r="S1288" s="84" t="s">
        <v>6076</v>
      </c>
      <c r="T1288" s="84" t="s">
        <v>6291</v>
      </c>
      <c r="U1288" s="84"/>
      <c r="V1288" s="84" t="s">
        <v>7456</v>
      </c>
      <c r="W1288" s="86">
        <v>43157.872650462959</v>
      </c>
      <c r="X1288" s="84" t="s">
        <v>8915</v>
      </c>
      <c r="Y1288" s="84"/>
      <c r="Z1288" s="84"/>
      <c r="AA1288" s="90" t="s">
        <v>10628</v>
      </c>
      <c r="AB1288" s="84"/>
      <c r="AC1288" s="84" t="b">
        <v>0</v>
      </c>
      <c r="AD1288" s="84">
        <v>0</v>
      </c>
      <c r="AE1288" s="90" t="s">
        <v>285</v>
      </c>
      <c r="AF1288" s="84" t="b">
        <v>0</v>
      </c>
      <c r="AG1288" s="84" t="s">
        <v>290</v>
      </c>
      <c r="AH1288" s="84"/>
      <c r="AI1288" s="90" t="s">
        <v>285</v>
      </c>
      <c r="AJ1288" s="84" t="b">
        <v>0</v>
      </c>
      <c r="AK1288" s="84">
        <v>1818</v>
      </c>
      <c r="AL1288" s="90" t="s">
        <v>11439</v>
      </c>
      <c r="AM1288" s="84" t="s">
        <v>295</v>
      </c>
      <c r="AN1288" s="84" t="b">
        <v>0</v>
      </c>
      <c r="AO1288" s="90" t="s">
        <v>11439</v>
      </c>
      <c r="AP1288" s="84" t="s">
        <v>179</v>
      </c>
      <c r="AQ1288" s="84">
        <v>0</v>
      </c>
      <c r="AR1288" s="84">
        <v>0</v>
      </c>
      <c r="AS1288" s="84"/>
      <c r="AT1288" s="84"/>
      <c r="AU1288" s="84"/>
      <c r="AV1288" s="84"/>
      <c r="AW1288" s="84"/>
      <c r="AX1288" s="84"/>
      <c r="AY1288" s="84"/>
      <c r="AZ1288" s="84"/>
    </row>
    <row r="1289" spans="1:52" x14ac:dyDescent="0.2">
      <c r="A1289" s="69" t="s">
        <v>2999</v>
      </c>
      <c r="B1289" s="69" t="s">
        <v>4045</v>
      </c>
      <c r="C1289" s="70"/>
      <c r="D1289" s="71"/>
      <c r="E1289" s="72"/>
      <c r="F1289" s="73"/>
      <c r="G1289" s="70"/>
      <c r="H1289" s="74"/>
      <c r="I1289" s="75"/>
      <c r="J1289" s="75"/>
      <c r="K1289" s="36"/>
      <c r="L1289" s="82"/>
      <c r="M1289" s="82"/>
      <c r="N1289" s="77"/>
      <c r="O1289" s="84" t="s">
        <v>255</v>
      </c>
      <c r="P1289" s="86">
        <v>43157.872731481482</v>
      </c>
      <c r="Q1289" s="84" t="s">
        <v>5001</v>
      </c>
      <c r="R1289" s="84"/>
      <c r="S1289" s="84"/>
      <c r="T1289" s="84" t="s">
        <v>6274</v>
      </c>
      <c r="U1289" s="84"/>
      <c r="V1289" s="84" t="s">
        <v>7457</v>
      </c>
      <c r="W1289" s="86">
        <v>43157.872731481482</v>
      </c>
      <c r="X1289" s="84" t="s">
        <v>8916</v>
      </c>
      <c r="Y1289" s="84"/>
      <c r="Z1289" s="84"/>
      <c r="AA1289" s="90" t="s">
        <v>10629</v>
      </c>
      <c r="AB1289" s="90" t="s">
        <v>11570</v>
      </c>
      <c r="AC1289" s="84" t="b">
        <v>0</v>
      </c>
      <c r="AD1289" s="84">
        <v>0</v>
      </c>
      <c r="AE1289" s="90" t="s">
        <v>11735</v>
      </c>
      <c r="AF1289" s="84" t="b">
        <v>0</v>
      </c>
      <c r="AG1289" s="84" t="s">
        <v>292</v>
      </c>
      <c r="AH1289" s="84"/>
      <c r="AI1289" s="90" t="s">
        <v>285</v>
      </c>
      <c r="AJ1289" s="84" t="b">
        <v>0</v>
      </c>
      <c r="AK1289" s="84">
        <v>0</v>
      </c>
      <c r="AL1289" s="90" t="s">
        <v>285</v>
      </c>
      <c r="AM1289" s="84" t="s">
        <v>295</v>
      </c>
      <c r="AN1289" s="84" t="b">
        <v>0</v>
      </c>
      <c r="AO1289" s="90" t="s">
        <v>11570</v>
      </c>
      <c r="AP1289" s="84" t="s">
        <v>179</v>
      </c>
      <c r="AQ1289" s="84">
        <v>0</v>
      </c>
      <c r="AR1289" s="84">
        <v>0</v>
      </c>
      <c r="AS1289" s="84"/>
      <c r="AT1289" s="84"/>
      <c r="AU1289" s="84"/>
      <c r="AV1289" s="84"/>
      <c r="AW1289" s="84"/>
      <c r="AX1289" s="84"/>
      <c r="AY1289" s="84"/>
      <c r="AZ1289" s="84"/>
    </row>
    <row r="1290" spans="1:52" x14ac:dyDescent="0.2">
      <c r="A1290" s="69" t="s">
        <v>2999</v>
      </c>
      <c r="B1290" s="69" t="s">
        <v>4046</v>
      </c>
      <c r="C1290" s="70"/>
      <c r="D1290" s="71"/>
      <c r="E1290" s="72"/>
      <c r="F1290" s="73"/>
      <c r="G1290" s="70"/>
      <c r="H1290" s="74"/>
      <c r="I1290" s="75"/>
      <c r="J1290" s="75"/>
      <c r="K1290" s="36"/>
      <c r="L1290" s="82"/>
      <c r="M1290" s="82"/>
      <c r="N1290" s="77"/>
      <c r="O1290" s="84" t="s">
        <v>256</v>
      </c>
      <c r="P1290" s="86">
        <v>43157.872731481482</v>
      </c>
      <c r="Q1290" s="84" t="s">
        <v>5001</v>
      </c>
      <c r="R1290" s="84"/>
      <c r="S1290" s="84"/>
      <c r="T1290" s="84" t="s">
        <v>6274</v>
      </c>
      <c r="U1290" s="84"/>
      <c r="V1290" s="84" t="s">
        <v>7457</v>
      </c>
      <c r="W1290" s="86">
        <v>43157.872731481482</v>
      </c>
      <c r="X1290" s="84" t="s">
        <v>8916</v>
      </c>
      <c r="Y1290" s="84"/>
      <c r="Z1290" s="84"/>
      <c r="AA1290" s="90" t="s">
        <v>10629</v>
      </c>
      <c r="AB1290" s="90" t="s">
        <v>11570</v>
      </c>
      <c r="AC1290" s="84" t="b">
        <v>0</v>
      </c>
      <c r="AD1290" s="84">
        <v>0</v>
      </c>
      <c r="AE1290" s="90" t="s">
        <v>11735</v>
      </c>
      <c r="AF1290" s="84" t="b">
        <v>0</v>
      </c>
      <c r="AG1290" s="84" t="s">
        <v>292</v>
      </c>
      <c r="AH1290" s="84"/>
      <c r="AI1290" s="90" t="s">
        <v>285</v>
      </c>
      <c r="AJ1290" s="84" t="b">
        <v>0</v>
      </c>
      <c r="AK1290" s="84">
        <v>0</v>
      </c>
      <c r="AL1290" s="90" t="s">
        <v>285</v>
      </c>
      <c r="AM1290" s="84" t="s">
        <v>295</v>
      </c>
      <c r="AN1290" s="84" t="b">
        <v>0</v>
      </c>
      <c r="AO1290" s="90" t="s">
        <v>11570</v>
      </c>
      <c r="AP1290" s="84" t="s">
        <v>179</v>
      </c>
      <c r="AQ1290" s="84">
        <v>0</v>
      </c>
      <c r="AR1290" s="84">
        <v>0</v>
      </c>
      <c r="AS1290" s="84"/>
      <c r="AT1290" s="84"/>
      <c r="AU1290" s="84"/>
      <c r="AV1290" s="84"/>
      <c r="AW1290" s="84"/>
      <c r="AX1290" s="84"/>
      <c r="AY1290" s="84"/>
      <c r="AZ1290" s="84"/>
    </row>
    <row r="1291" spans="1:52" x14ac:dyDescent="0.2">
      <c r="A1291" s="69" t="s">
        <v>3000</v>
      </c>
      <c r="B1291" s="69" t="s">
        <v>4047</v>
      </c>
      <c r="C1291" s="70"/>
      <c r="D1291" s="71"/>
      <c r="E1291" s="72"/>
      <c r="F1291" s="73"/>
      <c r="G1291" s="70"/>
      <c r="H1291" s="74"/>
      <c r="I1291" s="75"/>
      <c r="J1291" s="75"/>
      <c r="K1291" s="36"/>
      <c r="L1291" s="82"/>
      <c r="M1291" s="82"/>
      <c r="N1291" s="77"/>
      <c r="O1291" s="84" t="s">
        <v>255</v>
      </c>
      <c r="P1291" s="86">
        <v>43157.870752314811</v>
      </c>
      <c r="Q1291" s="84" t="s">
        <v>5002</v>
      </c>
      <c r="R1291" s="84"/>
      <c r="S1291" s="84"/>
      <c r="T1291" s="84" t="s">
        <v>6470</v>
      </c>
      <c r="U1291" s="84" t="s">
        <v>6719</v>
      </c>
      <c r="V1291" s="84" t="s">
        <v>6719</v>
      </c>
      <c r="W1291" s="86">
        <v>43157.870752314811</v>
      </c>
      <c r="X1291" s="84" t="s">
        <v>8917</v>
      </c>
      <c r="Y1291" s="84"/>
      <c r="Z1291" s="84"/>
      <c r="AA1291" s="90" t="s">
        <v>10630</v>
      </c>
      <c r="AB1291" s="84"/>
      <c r="AC1291" s="84" t="b">
        <v>0</v>
      </c>
      <c r="AD1291" s="84">
        <v>0</v>
      </c>
      <c r="AE1291" s="90" t="s">
        <v>285</v>
      </c>
      <c r="AF1291" s="84" t="b">
        <v>0</v>
      </c>
      <c r="AG1291" s="84" t="s">
        <v>673</v>
      </c>
      <c r="AH1291" s="84"/>
      <c r="AI1291" s="90" t="s">
        <v>285</v>
      </c>
      <c r="AJ1291" s="84" t="b">
        <v>0</v>
      </c>
      <c r="AK1291" s="84">
        <v>1</v>
      </c>
      <c r="AL1291" s="90" t="s">
        <v>285</v>
      </c>
      <c r="AM1291" s="84" t="s">
        <v>294</v>
      </c>
      <c r="AN1291" s="84" t="b">
        <v>0</v>
      </c>
      <c r="AO1291" s="90" t="s">
        <v>10630</v>
      </c>
      <c r="AP1291" s="84" t="s">
        <v>179</v>
      </c>
      <c r="AQ1291" s="84">
        <v>0</v>
      </c>
      <c r="AR1291" s="84">
        <v>0</v>
      </c>
      <c r="AS1291" s="84" t="s">
        <v>1024</v>
      </c>
      <c r="AT1291" s="84" t="s">
        <v>310</v>
      </c>
      <c r="AU1291" s="84" t="s">
        <v>313</v>
      </c>
      <c r="AV1291" s="84" t="s">
        <v>525</v>
      </c>
      <c r="AW1291" s="84" t="s">
        <v>1038</v>
      </c>
      <c r="AX1291" s="84" t="s">
        <v>1043</v>
      </c>
      <c r="AY1291" s="84" t="s">
        <v>331</v>
      </c>
      <c r="AZ1291" s="84" t="s">
        <v>1050</v>
      </c>
    </row>
    <row r="1292" spans="1:52" x14ac:dyDescent="0.2">
      <c r="A1292" s="69" t="s">
        <v>3000</v>
      </c>
      <c r="B1292" s="69" t="s">
        <v>4047</v>
      </c>
      <c r="C1292" s="70"/>
      <c r="D1292" s="71"/>
      <c r="E1292" s="72"/>
      <c r="F1292" s="73"/>
      <c r="G1292" s="70"/>
      <c r="H1292" s="74"/>
      <c r="I1292" s="75"/>
      <c r="J1292" s="75"/>
      <c r="K1292" s="36"/>
      <c r="L1292" s="82"/>
      <c r="M1292" s="82"/>
      <c r="N1292" s="77"/>
      <c r="O1292" s="84" t="s">
        <v>255</v>
      </c>
      <c r="P1292" s="86">
        <v>43157.872754629629</v>
      </c>
      <c r="Q1292" s="84" t="s">
        <v>5003</v>
      </c>
      <c r="R1292" s="84"/>
      <c r="S1292" s="84"/>
      <c r="T1292" s="84" t="s">
        <v>6471</v>
      </c>
      <c r="U1292" s="84" t="s">
        <v>6720</v>
      </c>
      <c r="V1292" s="84" t="s">
        <v>6720</v>
      </c>
      <c r="W1292" s="86">
        <v>43157.872754629629</v>
      </c>
      <c r="X1292" s="84" t="s">
        <v>8918</v>
      </c>
      <c r="Y1292" s="84"/>
      <c r="Z1292" s="84"/>
      <c r="AA1292" s="90" t="s">
        <v>10631</v>
      </c>
      <c r="AB1292" s="84"/>
      <c r="AC1292" s="84" t="b">
        <v>0</v>
      </c>
      <c r="AD1292" s="84">
        <v>0</v>
      </c>
      <c r="AE1292" s="90" t="s">
        <v>2032</v>
      </c>
      <c r="AF1292" s="84" t="b">
        <v>0</v>
      </c>
      <c r="AG1292" s="84" t="s">
        <v>673</v>
      </c>
      <c r="AH1292" s="84"/>
      <c r="AI1292" s="90" t="s">
        <v>285</v>
      </c>
      <c r="AJ1292" s="84" t="b">
        <v>0</v>
      </c>
      <c r="AK1292" s="84">
        <v>1</v>
      </c>
      <c r="AL1292" s="90" t="s">
        <v>285</v>
      </c>
      <c r="AM1292" s="84" t="s">
        <v>294</v>
      </c>
      <c r="AN1292" s="84" t="b">
        <v>0</v>
      </c>
      <c r="AO1292" s="90" t="s">
        <v>10631</v>
      </c>
      <c r="AP1292" s="84" t="s">
        <v>179</v>
      </c>
      <c r="AQ1292" s="84">
        <v>0</v>
      </c>
      <c r="AR1292" s="84">
        <v>0</v>
      </c>
      <c r="AS1292" s="84" t="s">
        <v>1024</v>
      </c>
      <c r="AT1292" s="84" t="s">
        <v>310</v>
      </c>
      <c r="AU1292" s="84" t="s">
        <v>313</v>
      </c>
      <c r="AV1292" s="84" t="s">
        <v>525</v>
      </c>
      <c r="AW1292" s="84" t="s">
        <v>1038</v>
      </c>
      <c r="AX1292" s="84" t="s">
        <v>1043</v>
      </c>
      <c r="AY1292" s="84" t="s">
        <v>331</v>
      </c>
      <c r="AZ1292" s="84" t="s">
        <v>1050</v>
      </c>
    </row>
    <row r="1293" spans="1:52" x14ac:dyDescent="0.2">
      <c r="A1293" s="69" t="s">
        <v>3000</v>
      </c>
      <c r="B1293" s="69" t="s">
        <v>4048</v>
      </c>
      <c r="C1293" s="70"/>
      <c r="D1293" s="71"/>
      <c r="E1293" s="72"/>
      <c r="F1293" s="73"/>
      <c r="G1293" s="70"/>
      <c r="H1293" s="74"/>
      <c r="I1293" s="75"/>
      <c r="J1293" s="75"/>
      <c r="K1293" s="36"/>
      <c r="L1293" s="82"/>
      <c r="M1293" s="82"/>
      <c r="N1293" s="77"/>
      <c r="O1293" s="84" t="s">
        <v>255</v>
      </c>
      <c r="P1293" s="86">
        <v>43157.870752314811</v>
      </c>
      <c r="Q1293" s="84" t="s">
        <v>5002</v>
      </c>
      <c r="R1293" s="84"/>
      <c r="S1293" s="84"/>
      <c r="T1293" s="84" t="s">
        <v>6470</v>
      </c>
      <c r="U1293" s="84" t="s">
        <v>6719</v>
      </c>
      <c r="V1293" s="84" t="s">
        <v>6719</v>
      </c>
      <c r="W1293" s="86">
        <v>43157.870752314811</v>
      </c>
      <c r="X1293" s="84" t="s">
        <v>8917</v>
      </c>
      <c r="Y1293" s="84"/>
      <c r="Z1293" s="84"/>
      <c r="AA1293" s="90" t="s">
        <v>10630</v>
      </c>
      <c r="AB1293" s="84"/>
      <c r="AC1293" s="84" t="b">
        <v>0</v>
      </c>
      <c r="AD1293" s="84">
        <v>0</v>
      </c>
      <c r="AE1293" s="90" t="s">
        <v>285</v>
      </c>
      <c r="AF1293" s="84" t="b">
        <v>0</v>
      </c>
      <c r="AG1293" s="84" t="s">
        <v>673</v>
      </c>
      <c r="AH1293" s="84"/>
      <c r="AI1293" s="90" t="s">
        <v>285</v>
      </c>
      <c r="AJ1293" s="84" t="b">
        <v>0</v>
      </c>
      <c r="AK1293" s="84">
        <v>1</v>
      </c>
      <c r="AL1293" s="90" t="s">
        <v>285</v>
      </c>
      <c r="AM1293" s="84" t="s">
        <v>294</v>
      </c>
      <c r="AN1293" s="84" t="b">
        <v>0</v>
      </c>
      <c r="AO1293" s="90" t="s">
        <v>10630</v>
      </c>
      <c r="AP1293" s="84" t="s">
        <v>179</v>
      </c>
      <c r="AQ1293" s="84">
        <v>0</v>
      </c>
      <c r="AR1293" s="84">
        <v>0</v>
      </c>
      <c r="AS1293" s="84" t="s">
        <v>1024</v>
      </c>
      <c r="AT1293" s="84" t="s">
        <v>310</v>
      </c>
      <c r="AU1293" s="84" t="s">
        <v>313</v>
      </c>
      <c r="AV1293" s="84" t="s">
        <v>525</v>
      </c>
      <c r="AW1293" s="84" t="s">
        <v>1038</v>
      </c>
      <c r="AX1293" s="84" t="s">
        <v>1043</v>
      </c>
      <c r="AY1293" s="84" t="s">
        <v>331</v>
      </c>
      <c r="AZ1293" s="84" t="s">
        <v>1050</v>
      </c>
    </row>
    <row r="1294" spans="1:52" x14ac:dyDescent="0.2">
      <c r="A1294" s="69" t="s">
        <v>3000</v>
      </c>
      <c r="B1294" s="69" t="s">
        <v>4048</v>
      </c>
      <c r="C1294" s="70"/>
      <c r="D1294" s="71"/>
      <c r="E1294" s="72"/>
      <c r="F1294" s="73"/>
      <c r="G1294" s="70"/>
      <c r="H1294" s="74"/>
      <c r="I1294" s="75"/>
      <c r="J1294" s="75"/>
      <c r="K1294" s="36"/>
      <c r="L1294" s="82"/>
      <c r="M1294" s="82"/>
      <c r="N1294" s="77"/>
      <c r="O1294" s="84" t="s">
        <v>255</v>
      </c>
      <c r="P1294" s="86">
        <v>43157.872754629629</v>
      </c>
      <c r="Q1294" s="84" t="s">
        <v>5003</v>
      </c>
      <c r="R1294" s="84"/>
      <c r="S1294" s="84"/>
      <c r="T1294" s="84" t="s">
        <v>6471</v>
      </c>
      <c r="U1294" s="84" t="s">
        <v>6720</v>
      </c>
      <c r="V1294" s="84" t="s">
        <v>6720</v>
      </c>
      <c r="W1294" s="86">
        <v>43157.872754629629</v>
      </c>
      <c r="X1294" s="84" t="s">
        <v>8918</v>
      </c>
      <c r="Y1294" s="84"/>
      <c r="Z1294" s="84"/>
      <c r="AA1294" s="90" t="s">
        <v>10631</v>
      </c>
      <c r="AB1294" s="84"/>
      <c r="AC1294" s="84" t="b">
        <v>0</v>
      </c>
      <c r="AD1294" s="84">
        <v>0</v>
      </c>
      <c r="AE1294" s="90" t="s">
        <v>2032</v>
      </c>
      <c r="AF1294" s="84" t="b">
        <v>0</v>
      </c>
      <c r="AG1294" s="84" t="s">
        <v>673</v>
      </c>
      <c r="AH1294" s="84"/>
      <c r="AI1294" s="90" t="s">
        <v>285</v>
      </c>
      <c r="AJ1294" s="84" t="b">
        <v>0</v>
      </c>
      <c r="AK1294" s="84">
        <v>1</v>
      </c>
      <c r="AL1294" s="90" t="s">
        <v>285</v>
      </c>
      <c r="AM1294" s="84" t="s">
        <v>294</v>
      </c>
      <c r="AN1294" s="84" t="b">
        <v>0</v>
      </c>
      <c r="AO1294" s="90" t="s">
        <v>10631</v>
      </c>
      <c r="AP1294" s="84" t="s">
        <v>179</v>
      </c>
      <c r="AQ1294" s="84">
        <v>0</v>
      </c>
      <c r="AR1294" s="84">
        <v>0</v>
      </c>
      <c r="AS1294" s="84" t="s">
        <v>1024</v>
      </c>
      <c r="AT1294" s="84" t="s">
        <v>310</v>
      </c>
      <c r="AU1294" s="84" t="s">
        <v>313</v>
      </c>
      <c r="AV1294" s="84" t="s">
        <v>525</v>
      </c>
      <c r="AW1294" s="84" t="s">
        <v>1038</v>
      </c>
      <c r="AX1294" s="84" t="s">
        <v>1043</v>
      </c>
      <c r="AY1294" s="84" t="s">
        <v>331</v>
      </c>
      <c r="AZ1294" s="84" t="s">
        <v>1050</v>
      </c>
    </row>
    <row r="1295" spans="1:52" x14ac:dyDescent="0.2">
      <c r="A1295" s="69" t="s">
        <v>3000</v>
      </c>
      <c r="B1295" s="69" t="s">
        <v>4049</v>
      </c>
      <c r="C1295" s="70"/>
      <c r="D1295" s="71"/>
      <c r="E1295" s="72"/>
      <c r="F1295" s="73"/>
      <c r="G1295" s="70"/>
      <c r="H1295" s="74"/>
      <c r="I1295" s="75"/>
      <c r="J1295" s="75"/>
      <c r="K1295" s="36"/>
      <c r="L1295" s="82"/>
      <c r="M1295" s="82"/>
      <c r="N1295" s="77"/>
      <c r="O1295" s="84" t="s">
        <v>255</v>
      </c>
      <c r="P1295" s="86">
        <v>43157.870752314811</v>
      </c>
      <c r="Q1295" s="84" t="s">
        <v>5002</v>
      </c>
      <c r="R1295" s="84"/>
      <c r="S1295" s="84"/>
      <c r="T1295" s="84" t="s">
        <v>6470</v>
      </c>
      <c r="U1295" s="84" t="s">
        <v>6719</v>
      </c>
      <c r="V1295" s="84" t="s">
        <v>6719</v>
      </c>
      <c r="W1295" s="86">
        <v>43157.870752314811</v>
      </c>
      <c r="X1295" s="84" t="s">
        <v>8917</v>
      </c>
      <c r="Y1295" s="84"/>
      <c r="Z1295" s="84"/>
      <c r="AA1295" s="90" t="s">
        <v>10630</v>
      </c>
      <c r="AB1295" s="84"/>
      <c r="AC1295" s="84" t="b">
        <v>0</v>
      </c>
      <c r="AD1295" s="84">
        <v>0</v>
      </c>
      <c r="AE1295" s="90" t="s">
        <v>285</v>
      </c>
      <c r="AF1295" s="84" t="b">
        <v>0</v>
      </c>
      <c r="AG1295" s="84" t="s">
        <v>673</v>
      </c>
      <c r="AH1295" s="84"/>
      <c r="AI1295" s="90" t="s">
        <v>285</v>
      </c>
      <c r="AJ1295" s="84" t="b">
        <v>0</v>
      </c>
      <c r="AK1295" s="84">
        <v>1</v>
      </c>
      <c r="AL1295" s="90" t="s">
        <v>285</v>
      </c>
      <c r="AM1295" s="84" t="s">
        <v>294</v>
      </c>
      <c r="AN1295" s="84" t="b">
        <v>0</v>
      </c>
      <c r="AO1295" s="90" t="s">
        <v>10630</v>
      </c>
      <c r="AP1295" s="84" t="s">
        <v>179</v>
      </c>
      <c r="AQ1295" s="84">
        <v>0</v>
      </c>
      <c r="AR1295" s="84">
        <v>0</v>
      </c>
      <c r="AS1295" s="84" t="s">
        <v>1024</v>
      </c>
      <c r="AT1295" s="84" t="s">
        <v>310</v>
      </c>
      <c r="AU1295" s="84" t="s">
        <v>313</v>
      </c>
      <c r="AV1295" s="84" t="s">
        <v>525</v>
      </c>
      <c r="AW1295" s="84" t="s">
        <v>1038</v>
      </c>
      <c r="AX1295" s="84" t="s">
        <v>1043</v>
      </c>
      <c r="AY1295" s="84" t="s">
        <v>331</v>
      </c>
      <c r="AZ1295" s="84" t="s">
        <v>1050</v>
      </c>
    </row>
    <row r="1296" spans="1:52" x14ac:dyDescent="0.2">
      <c r="A1296" s="69" t="s">
        <v>3000</v>
      </c>
      <c r="B1296" s="69" t="s">
        <v>4049</v>
      </c>
      <c r="C1296" s="70"/>
      <c r="D1296" s="71"/>
      <c r="E1296" s="72"/>
      <c r="F1296" s="73"/>
      <c r="G1296" s="70"/>
      <c r="H1296" s="74"/>
      <c r="I1296" s="75"/>
      <c r="J1296" s="75"/>
      <c r="K1296" s="36"/>
      <c r="L1296" s="82"/>
      <c r="M1296" s="82"/>
      <c r="N1296" s="77"/>
      <c r="O1296" s="84" t="s">
        <v>255</v>
      </c>
      <c r="P1296" s="86">
        <v>43157.872754629629</v>
      </c>
      <c r="Q1296" s="84" t="s">
        <v>5003</v>
      </c>
      <c r="R1296" s="84"/>
      <c r="S1296" s="84"/>
      <c r="T1296" s="84" t="s">
        <v>6471</v>
      </c>
      <c r="U1296" s="84" t="s">
        <v>6720</v>
      </c>
      <c r="V1296" s="84" t="s">
        <v>6720</v>
      </c>
      <c r="W1296" s="86">
        <v>43157.872754629629</v>
      </c>
      <c r="X1296" s="84" t="s">
        <v>8918</v>
      </c>
      <c r="Y1296" s="84"/>
      <c r="Z1296" s="84"/>
      <c r="AA1296" s="90" t="s">
        <v>10631</v>
      </c>
      <c r="AB1296" s="84"/>
      <c r="AC1296" s="84" t="b">
        <v>0</v>
      </c>
      <c r="AD1296" s="84">
        <v>0</v>
      </c>
      <c r="AE1296" s="90" t="s">
        <v>2032</v>
      </c>
      <c r="AF1296" s="84" t="b">
        <v>0</v>
      </c>
      <c r="AG1296" s="84" t="s">
        <v>673</v>
      </c>
      <c r="AH1296" s="84"/>
      <c r="AI1296" s="90" t="s">
        <v>285</v>
      </c>
      <c r="AJ1296" s="84" t="b">
        <v>0</v>
      </c>
      <c r="AK1296" s="84">
        <v>1</v>
      </c>
      <c r="AL1296" s="90" t="s">
        <v>285</v>
      </c>
      <c r="AM1296" s="84" t="s">
        <v>294</v>
      </c>
      <c r="AN1296" s="84" t="b">
        <v>0</v>
      </c>
      <c r="AO1296" s="90" t="s">
        <v>10631</v>
      </c>
      <c r="AP1296" s="84" t="s">
        <v>179</v>
      </c>
      <c r="AQ1296" s="84">
        <v>0</v>
      </c>
      <c r="AR1296" s="84">
        <v>0</v>
      </c>
      <c r="AS1296" s="84" t="s">
        <v>1024</v>
      </c>
      <c r="AT1296" s="84" t="s">
        <v>310</v>
      </c>
      <c r="AU1296" s="84" t="s">
        <v>313</v>
      </c>
      <c r="AV1296" s="84" t="s">
        <v>525</v>
      </c>
      <c r="AW1296" s="84" t="s">
        <v>1038</v>
      </c>
      <c r="AX1296" s="84" t="s">
        <v>1043</v>
      </c>
      <c r="AY1296" s="84" t="s">
        <v>331</v>
      </c>
      <c r="AZ1296" s="84" t="s">
        <v>1050</v>
      </c>
    </row>
    <row r="1297" spans="1:52" x14ac:dyDescent="0.2">
      <c r="A1297" s="69" t="s">
        <v>3000</v>
      </c>
      <c r="B1297" s="69" t="s">
        <v>902</v>
      </c>
      <c r="C1297" s="70"/>
      <c r="D1297" s="71"/>
      <c r="E1297" s="72"/>
      <c r="F1297" s="73"/>
      <c r="G1297" s="70"/>
      <c r="H1297" s="74"/>
      <c r="I1297" s="75"/>
      <c r="J1297" s="75"/>
      <c r="K1297" s="36"/>
      <c r="L1297" s="82"/>
      <c r="M1297" s="82"/>
      <c r="N1297" s="77"/>
      <c r="O1297" s="84" t="s">
        <v>256</v>
      </c>
      <c r="P1297" s="86">
        <v>43157.872754629629</v>
      </c>
      <c r="Q1297" s="84" t="s">
        <v>5003</v>
      </c>
      <c r="R1297" s="84"/>
      <c r="S1297" s="84"/>
      <c r="T1297" s="84" t="s">
        <v>6471</v>
      </c>
      <c r="U1297" s="84" t="s">
        <v>6720</v>
      </c>
      <c r="V1297" s="84" t="s">
        <v>6720</v>
      </c>
      <c r="W1297" s="86">
        <v>43157.872754629629</v>
      </c>
      <c r="X1297" s="84" t="s">
        <v>8918</v>
      </c>
      <c r="Y1297" s="84"/>
      <c r="Z1297" s="84"/>
      <c r="AA1297" s="90" t="s">
        <v>10631</v>
      </c>
      <c r="AB1297" s="84"/>
      <c r="AC1297" s="84" t="b">
        <v>0</v>
      </c>
      <c r="AD1297" s="84">
        <v>0</v>
      </c>
      <c r="AE1297" s="90" t="s">
        <v>2032</v>
      </c>
      <c r="AF1297" s="84" t="b">
        <v>0</v>
      </c>
      <c r="AG1297" s="84" t="s">
        <v>673</v>
      </c>
      <c r="AH1297" s="84"/>
      <c r="AI1297" s="90" t="s">
        <v>285</v>
      </c>
      <c r="AJ1297" s="84" t="b">
        <v>0</v>
      </c>
      <c r="AK1297" s="84">
        <v>1</v>
      </c>
      <c r="AL1297" s="90" t="s">
        <v>285</v>
      </c>
      <c r="AM1297" s="84" t="s">
        <v>294</v>
      </c>
      <c r="AN1297" s="84" t="b">
        <v>0</v>
      </c>
      <c r="AO1297" s="90" t="s">
        <v>10631</v>
      </c>
      <c r="AP1297" s="84" t="s">
        <v>179</v>
      </c>
      <c r="AQ1297" s="84">
        <v>0</v>
      </c>
      <c r="AR1297" s="84">
        <v>0</v>
      </c>
      <c r="AS1297" s="84" t="s">
        <v>1024</v>
      </c>
      <c r="AT1297" s="84" t="s">
        <v>310</v>
      </c>
      <c r="AU1297" s="84" t="s">
        <v>313</v>
      </c>
      <c r="AV1297" s="84" t="s">
        <v>525</v>
      </c>
      <c r="AW1297" s="84" t="s">
        <v>1038</v>
      </c>
      <c r="AX1297" s="84" t="s">
        <v>1043</v>
      </c>
      <c r="AY1297" s="84" t="s">
        <v>331</v>
      </c>
      <c r="AZ1297" s="84" t="s">
        <v>1050</v>
      </c>
    </row>
    <row r="1298" spans="1:52" x14ac:dyDescent="0.2">
      <c r="A1298" s="69" t="s">
        <v>909</v>
      </c>
      <c r="B1298" s="69" t="s">
        <v>909</v>
      </c>
      <c r="C1298" s="70"/>
      <c r="D1298" s="71"/>
      <c r="E1298" s="72"/>
      <c r="F1298" s="73"/>
      <c r="G1298" s="70"/>
      <c r="H1298" s="74"/>
      <c r="I1298" s="75"/>
      <c r="J1298" s="75"/>
      <c r="K1298" s="36"/>
      <c r="L1298" s="82"/>
      <c r="M1298" s="82"/>
      <c r="N1298" s="77"/>
      <c r="O1298" s="84" t="s">
        <v>179</v>
      </c>
      <c r="P1298" s="86">
        <v>43157.479456018518</v>
      </c>
      <c r="Q1298" s="84" t="s">
        <v>5004</v>
      </c>
      <c r="R1298" s="84" t="s">
        <v>5842</v>
      </c>
      <c r="S1298" s="84" t="s">
        <v>937</v>
      </c>
      <c r="T1298" s="84" t="s">
        <v>6274</v>
      </c>
      <c r="U1298" s="84"/>
      <c r="V1298" s="84" t="s">
        <v>1746</v>
      </c>
      <c r="W1298" s="86">
        <v>43157.479456018518</v>
      </c>
      <c r="X1298" s="84" t="s">
        <v>8919</v>
      </c>
      <c r="Y1298" s="84"/>
      <c r="Z1298" s="84"/>
      <c r="AA1298" s="90" t="s">
        <v>10632</v>
      </c>
      <c r="AB1298" s="84"/>
      <c r="AC1298" s="84" t="b">
        <v>0</v>
      </c>
      <c r="AD1298" s="84">
        <v>1</v>
      </c>
      <c r="AE1298" s="90" t="s">
        <v>285</v>
      </c>
      <c r="AF1298" s="84" t="b">
        <v>0</v>
      </c>
      <c r="AG1298" s="84" t="s">
        <v>290</v>
      </c>
      <c r="AH1298" s="84"/>
      <c r="AI1298" s="90" t="s">
        <v>285</v>
      </c>
      <c r="AJ1298" s="84" t="b">
        <v>0</v>
      </c>
      <c r="AK1298" s="84">
        <v>2</v>
      </c>
      <c r="AL1298" s="90" t="s">
        <v>285</v>
      </c>
      <c r="AM1298" s="84" t="s">
        <v>306</v>
      </c>
      <c r="AN1298" s="84" t="b">
        <v>0</v>
      </c>
      <c r="AO1298" s="90" t="s">
        <v>10632</v>
      </c>
      <c r="AP1298" s="84" t="s">
        <v>308</v>
      </c>
      <c r="AQ1298" s="84">
        <v>0</v>
      </c>
      <c r="AR1298" s="84">
        <v>0</v>
      </c>
      <c r="AS1298" s="84"/>
      <c r="AT1298" s="84"/>
      <c r="AU1298" s="84"/>
      <c r="AV1298" s="84"/>
      <c r="AW1298" s="84"/>
      <c r="AX1298" s="84"/>
      <c r="AY1298" s="84"/>
      <c r="AZ1298" s="84"/>
    </row>
    <row r="1299" spans="1:52" x14ac:dyDescent="0.2">
      <c r="A1299" s="69" t="s">
        <v>3001</v>
      </c>
      <c r="B1299" s="69" t="s">
        <v>909</v>
      </c>
      <c r="C1299" s="70"/>
      <c r="D1299" s="71"/>
      <c r="E1299" s="72"/>
      <c r="F1299" s="73"/>
      <c r="G1299" s="70"/>
      <c r="H1299" s="74"/>
      <c r="I1299" s="75"/>
      <c r="J1299" s="75"/>
      <c r="K1299" s="36"/>
      <c r="L1299" s="82"/>
      <c r="M1299" s="82"/>
      <c r="N1299" s="77"/>
      <c r="O1299" s="84" t="s">
        <v>255</v>
      </c>
      <c r="P1299" s="86">
        <v>43157.872835648152</v>
      </c>
      <c r="Q1299" s="84" t="s">
        <v>4965</v>
      </c>
      <c r="R1299" s="84" t="s">
        <v>5842</v>
      </c>
      <c r="S1299" s="84" t="s">
        <v>937</v>
      </c>
      <c r="T1299" s="84" t="s">
        <v>6274</v>
      </c>
      <c r="U1299" s="84"/>
      <c r="V1299" s="84" t="s">
        <v>7458</v>
      </c>
      <c r="W1299" s="86">
        <v>43157.872835648152</v>
      </c>
      <c r="X1299" s="84" t="s">
        <v>8920</v>
      </c>
      <c r="Y1299" s="84"/>
      <c r="Z1299" s="84"/>
      <c r="AA1299" s="90" t="s">
        <v>10633</v>
      </c>
      <c r="AB1299" s="84"/>
      <c r="AC1299" s="84" t="b">
        <v>0</v>
      </c>
      <c r="AD1299" s="84">
        <v>0</v>
      </c>
      <c r="AE1299" s="90" t="s">
        <v>285</v>
      </c>
      <c r="AF1299" s="84" t="b">
        <v>0</v>
      </c>
      <c r="AG1299" s="84" t="s">
        <v>290</v>
      </c>
      <c r="AH1299" s="84"/>
      <c r="AI1299" s="90" t="s">
        <v>285</v>
      </c>
      <c r="AJ1299" s="84" t="b">
        <v>0</v>
      </c>
      <c r="AK1299" s="84">
        <v>2</v>
      </c>
      <c r="AL1299" s="90" t="s">
        <v>10632</v>
      </c>
      <c r="AM1299" s="84" t="s">
        <v>296</v>
      </c>
      <c r="AN1299" s="84" t="b">
        <v>0</v>
      </c>
      <c r="AO1299" s="90" t="s">
        <v>10632</v>
      </c>
      <c r="AP1299" s="84" t="s">
        <v>179</v>
      </c>
      <c r="AQ1299" s="84">
        <v>0</v>
      </c>
      <c r="AR1299" s="84">
        <v>0</v>
      </c>
      <c r="AS1299" s="84"/>
      <c r="AT1299" s="84"/>
      <c r="AU1299" s="84"/>
      <c r="AV1299" s="84"/>
      <c r="AW1299" s="84"/>
      <c r="AX1299" s="84"/>
      <c r="AY1299" s="84"/>
      <c r="AZ1299" s="84"/>
    </row>
    <row r="1300" spans="1:52" x14ac:dyDescent="0.2">
      <c r="A1300" s="69" t="s">
        <v>3002</v>
      </c>
      <c r="B1300" s="69" t="s">
        <v>873</v>
      </c>
      <c r="C1300" s="70"/>
      <c r="D1300" s="71"/>
      <c r="E1300" s="72"/>
      <c r="F1300" s="73"/>
      <c r="G1300" s="70"/>
      <c r="H1300" s="74"/>
      <c r="I1300" s="75"/>
      <c r="J1300" s="75"/>
      <c r="K1300" s="36"/>
      <c r="L1300" s="82"/>
      <c r="M1300" s="82"/>
      <c r="N1300" s="77"/>
      <c r="O1300" s="84" t="s">
        <v>255</v>
      </c>
      <c r="P1300" s="86">
        <v>43157.872847222221</v>
      </c>
      <c r="Q1300" s="84" t="s">
        <v>4792</v>
      </c>
      <c r="R1300" s="84"/>
      <c r="S1300" s="84"/>
      <c r="T1300" s="84" t="s">
        <v>6307</v>
      </c>
      <c r="U1300" s="84"/>
      <c r="V1300" s="84" t="s">
        <v>7459</v>
      </c>
      <c r="W1300" s="86">
        <v>43157.872847222221</v>
      </c>
      <c r="X1300" s="84" t="s">
        <v>8921</v>
      </c>
      <c r="Y1300" s="84"/>
      <c r="Z1300" s="84"/>
      <c r="AA1300" s="90" t="s">
        <v>10634</v>
      </c>
      <c r="AB1300" s="84"/>
      <c r="AC1300" s="84" t="b">
        <v>0</v>
      </c>
      <c r="AD1300" s="84">
        <v>0</v>
      </c>
      <c r="AE1300" s="90" t="s">
        <v>285</v>
      </c>
      <c r="AF1300" s="84" t="b">
        <v>0</v>
      </c>
      <c r="AG1300" s="84" t="s">
        <v>290</v>
      </c>
      <c r="AH1300" s="84"/>
      <c r="AI1300" s="90" t="s">
        <v>285</v>
      </c>
      <c r="AJ1300" s="84" t="b">
        <v>0</v>
      </c>
      <c r="AK1300" s="84">
        <v>18</v>
      </c>
      <c r="AL1300" s="90" t="s">
        <v>11138</v>
      </c>
      <c r="AM1300" s="84" t="s">
        <v>295</v>
      </c>
      <c r="AN1300" s="84" t="b">
        <v>0</v>
      </c>
      <c r="AO1300" s="90" t="s">
        <v>11138</v>
      </c>
      <c r="AP1300" s="84" t="s">
        <v>179</v>
      </c>
      <c r="AQ1300" s="84">
        <v>0</v>
      </c>
      <c r="AR1300" s="84">
        <v>0</v>
      </c>
      <c r="AS1300" s="84"/>
      <c r="AT1300" s="84"/>
      <c r="AU1300" s="84"/>
      <c r="AV1300" s="84"/>
      <c r="AW1300" s="84"/>
      <c r="AX1300" s="84"/>
      <c r="AY1300" s="84"/>
      <c r="AZ1300" s="84"/>
    </row>
    <row r="1301" spans="1:52" x14ac:dyDescent="0.2">
      <c r="A1301" s="69" t="s">
        <v>3003</v>
      </c>
      <c r="B1301" s="69" t="s">
        <v>3003</v>
      </c>
      <c r="C1301" s="70"/>
      <c r="D1301" s="71"/>
      <c r="E1301" s="72"/>
      <c r="F1301" s="73"/>
      <c r="G1301" s="70"/>
      <c r="H1301" s="74"/>
      <c r="I1301" s="75"/>
      <c r="J1301" s="75"/>
      <c r="K1301" s="36"/>
      <c r="L1301" s="82"/>
      <c r="M1301" s="82"/>
      <c r="N1301" s="77"/>
      <c r="O1301" s="84" t="s">
        <v>179</v>
      </c>
      <c r="P1301" s="86">
        <v>43157.761793981481</v>
      </c>
      <c r="Q1301" s="84" t="s">
        <v>5005</v>
      </c>
      <c r="R1301" s="84"/>
      <c r="S1301" s="84"/>
      <c r="T1301" s="84" t="s">
        <v>6274</v>
      </c>
      <c r="U1301" s="84"/>
      <c r="V1301" s="84" t="s">
        <v>7460</v>
      </c>
      <c r="W1301" s="86">
        <v>43157.761793981481</v>
      </c>
      <c r="X1301" s="84" t="s">
        <v>8922</v>
      </c>
      <c r="Y1301" s="84"/>
      <c r="Z1301" s="84"/>
      <c r="AA1301" s="90" t="s">
        <v>10635</v>
      </c>
      <c r="AB1301" s="84"/>
      <c r="AC1301" s="84" t="b">
        <v>0</v>
      </c>
      <c r="AD1301" s="84">
        <v>0</v>
      </c>
      <c r="AE1301" s="90" t="s">
        <v>285</v>
      </c>
      <c r="AF1301" s="84" t="b">
        <v>0</v>
      </c>
      <c r="AG1301" s="84" t="s">
        <v>2154</v>
      </c>
      <c r="AH1301" s="84"/>
      <c r="AI1301" s="90" t="s">
        <v>285</v>
      </c>
      <c r="AJ1301" s="84" t="b">
        <v>0</v>
      </c>
      <c r="AK1301" s="84">
        <v>3</v>
      </c>
      <c r="AL1301" s="90" t="s">
        <v>285</v>
      </c>
      <c r="AM1301" s="84" t="s">
        <v>295</v>
      </c>
      <c r="AN1301" s="84" t="b">
        <v>0</v>
      </c>
      <c r="AO1301" s="90" t="s">
        <v>10635</v>
      </c>
      <c r="AP1301" s="84" t="s">
        <v>308</v>
      </c>
      <c r="AQ1301" s="84">
        <v>0</v>
      </c>
      <c r="AR1301" s="84">
        <v>0</v>
      </c>
      <c r="AS1301" s="84"/>
      <c r="AT1301" s="84"/>
      <c r="AU1301" s="84"/>
      <c r="AV1301" s="84"/>
      <c r="AW1301" s="84"/>
      <c r="AX1301" s="84"/>
      <c r="AY1301" s="84"/>
      <c r="AZ1301" s="84"/>
    </row>
    <row r="1302" spans="1:52" x14ac:dyDescent="0.2">
      <c r="A1302" s="69" t="s">
        <v>3004</v>
      </c>
      <c r="B1302" s="69" t="s">
        <v>3003</v>
      </c>
      <c r="C1302" s="70"/>
      <c r="D1302" s="71"/>
      <c r="E1302" s="72"/>
      <c r="F1302" s="73"/>
      <c r="G1302" s="70"/>
      <c r="H1302" s="74"/>
      <c r="I1302" s="75"/>
      <c r="J1302" s="75"/>
      <c r="K1302" s="36"/>
      <c r="L1302" s="82"/>
      <c r="M1302" s="82"/>
      <c r="N1302" s="77"/>
      <c r="O1302" s="84" t="s">
        <v>255</v>
      </c>
      <c r="P1302" s="86">
        <v>43157.872928240744</v>
      </c>
      <c r="Q1302" s="84" t="s">
        <v>5006</v>
      </c>
      <c r="R1302" s="84"/>
      <c r="S1302" s="84"/>
      <c r="T1302" s="84" t="s">
        <v>6274</v>
      </c>
      <c r="U1302" s="84"/>
      <c r="V1302" s="84" t="s">
        <v>7461</v>
      </c>
      <c r="W1302" s="86">
        <v>43157.872928240744</v>
      </c>
      <c r="X1302" s="84" t="s">
        <v>8923</v>
      </c>
      <c r="Y1302" s="84"/>
      <c r="Z1302" s="84"/>
      <c r="AA1302" s="90" t="s">
        <v>10636</v>
      </c>
      <c r="AB1302" s="84"/>
      <c r="AC1302" s="84" t="b">
        <v>0</v>
      </c>
      <c r="AD1302" s="84">
        <v>0</v>
      </c>
      <c r="AE1302" s="90" t="s">
        <v>285</v>
      </c>
      <c r="AF1302" s="84" t="b">
        <v>0</v>
      </c>
      <c r="AG1302" s="84" t="s">
        <v>2154</v>
      </c>
      <c r="AH1302" s="84"/>
      <c r="AI1302" s="90" t="s">
        <v>285</v>
      </c>
      <c r="AJ1302" s="84" t="b">
        <v>0</v>
      </c>
      <c r="AK1302" s="84">
        <v>3</v>
      </c>
      <c r="AL1302" s="90" t="s">
        <v>10635</v>
      </c>
      <c r="AM1302" s="84" t="s">
        <v>294</v>
      </c>
      <c r="AN1302" s="84" t="b">
        <v>0</v>
      </c>
      <c r="AO1302" s="90" t="s">
        <v>10635</v>
      </c>
      <c r="AP1302" s="84" t="s">
        <v>179</v>
      </c>
      <c r="AQ1302" s="84">
        <v>0</v>
      </c>
      <c r="AR1302" s="84">
        <v>0</v>
      </c>
      <c r="AS1302" s="84"/>
      <c r="AT1302" s="84"/>
      <c r="AU1302" s="84"/>
      <c r="AV1302" s="84"/>
      <c r="AW1302" s="84"/>
      <c r="AX1302" s="84"/>
      <c r="AY1302" s="84"/>
      <c r="AZ1302" s="84"/>
    </row>
    <row r="1303" spans="1:52" x14ac:dyDescent="0.2">
      <c r="A1303" s="69" t="s">
        <v>3005</v>
      </c>
      <c r="B1303" s="69" t="s">
        <v>4050</v>
      </c>
      <c r="C1303" s="70"/>
      <c r="D1303" s="71"/>
      <c r="E1303" s="72"/>
      <c r="F1303" s="73"/>
      <c r="G1303" s="70"/>
      <c r="H1303" s="74"/>
      <c r="I1303" s="75"/>
      <c r="J1303" s="75"/>
      <c r="K1303" s="36"/>
      <c r="L1303" s="82"/>
      <c r="M1303" s="82"/>
      <c r="N1303" s="77"/>
      <c r="O1303" s="84" t="s">
        <v>255</v>
      </c>
      <c r="P1303" s="86">
        <v>43157.873078703706</v>
      </c>
      <c r="Q1303" s="84" t="s">
        <v>5007</v>
      </c>
      <c r="R1303" s="84" t="s">
        <v>5855</v>
      </c>
      <c r="S1303" s="84" t="s">
        <v>6182</v>
      </c>
      <c r="T1303" s="84" t="s">
        <v>6472</v>
      </c>
      <c r="U1303" s="84"/>
      <c r="V1303" s="84" t="s">
        <v>7462</v>
      </c>
      <c r="W1303" s="86">
        <v>43157.873078703706</v>
      </c>
      <c r="X1303" s="84" t="s">
        <v>8924</v>
      </c>
      <c r="Y1303" s="84"/>
      <c r="Z1303" s="84"/>
      <c r="AA1303" s="90" t="s">
        <v>10637</v>
      </c>
      <c r="AB1303" s="84"/>
      <c r="AC1303" s="84" t="b">
        <v>0</v>
      </c>
      <c r="AD1303" s="84">
        <v>0</v>
      </c>
      <c r="AE1303" s="90" t="s">
        <v>285</v>
      </c>
      <c r="AF1303" s="84" t="b">
        <v>0</v>
      </c>
      <c r="AG1303" s="84" t="s">
        <v>290</v>
      </c>
      <c r="AH1303" s="84"/>
      <c r="AI1303" s="90" t="s">
        <v>285</v>
      </c>
      <c r="AJ1303" s="84" t="b">
        <v>0</v>
      </c>
      <c r="AK1303" s="84">
        <v>0</v>
      </c>
      <c r="AL1303" s="90" t="s">
        <v>285</v>
      </c>
      <c r="AM1303" s="84" t="s">
        <v>294</v>
      </c>
      <c r="AN1303" s="84" t="b">
        <v>0</v>
      </c>
      <c r="AO1303" s="90" t="s">
        <v>10637</v>
      </c>
      <c r="AP1303" s="84" t="s">
        <v>179</v>
      </c>
      <c r="AQ1303" s="84">
        <v>0</v>
      </c>
      <c r="AR1303" s="84">
        <v>0</v>
      </c>
      <c r="AS1303" s="84"/>
      <c r="AT1303" s="84"/>
      <c r="AU1303" s="84"/>
      <c r="AV1303" s="84"/>
      <c r="AW1303" s="84"/>
      <c r="AX1303" s="84"/>
      <c r="AY1303" s="84"/>
      <c r="AZ1303" s="84"/>
    </row>
    <row r="1304" spans="1:52" x14ac:dyDescent="0.2">
      <c r="A1304" s="69" t="s">
        <v>3005</v>
      </c>
      <c r="B1304" s="69" t="s">
        <v>4051</v>
      </c>
      <c r="C1304" s="70"/>
      <c r="D1304" s="71"/>
      <c r="E1304" s="72"/>
      <c r="F1304" s="73"/>
      <c r="G1304" s="70"/>
      <c r="H1304" s="74"/>
      <c r="I1304" s="75"/>
      <c r="J1304" s="75"/>
      <c r="K1304" s="36"/>
      <c r="L1304" s="82"/>
      <c r="M1304" s="82"/>
      <c r="N1304" s="77"/>
      <c r="O1304" s="84" t="s">
        <v>255</v>
      </c>
      <c r="P1304" s="86">
        <v>43157.873078703706</v>
      </c>
      <c r="Q1304" s="84" t="s">
        <v>5007</v>
      </c>
      <c r="R1304" s="84" t="s">
        <v>5855</v>
      </c>
      <c r="S1304" s="84" t="s">
        <v>6182</v>
      </c>
      <c r="T1304" s="84" t="s">
        <v>6472</v>
      </c>
      <c r="U1304" s="84"/>
      <c r="V1304" s="84" t="s">
        <v>7462</v>
      </c>
      <c r="W1304" s="86">
        <v>43157.873078703706</v>
      </c>
      <c r="X1304" s="84" t="s">
        <v>8924</v>
      </c>
      <c r="Y1304" s="84"/>
      <c r="Z1304" s="84"/>
      <c r="AA1304" s="90" t="s">
        <v>10637</v>
      </c>
      <c r="AB1304" s="84"/>
      <c r="AC1304" s="84" t="b">
        <v>0</v>
      </c>
      <c r="AD1304" s="84">
        <v>0</v>
      </c>
      <c r="AE1304" s="90" t="s">
        <v>285</v>
      </c>
      <c r="AF1304" s="84" t="b">
        <v>0</v>
      </c>
      <c r="AG1304" s="84" t="s">
        <v>290</v>
      </c>
      <c r="AH1304" s="84"/>
      <c r="AI1304" s="90" t="s">
        <v>285</v>
      </c>
      <c r="AJ1304" s="84" t="b">
        <v>0</v>
      </c>
      <c r="AK1304" s="84">
        <v>0</v>
      </c>
      <c r="AL1304" s="90" t="s">
        <v>285</v>
      </c>
      <c r="AM1304" s="84" t="s">
        <v>294</v>
      </c>
      <c r="AN1304" s="84" t="b">
        <v>0</v>
      </c>
      <c r="AO1304" s="90" t="s">
        <v>10637</v>
      </c>
      <c r="AP1304" s="84" t="s">
        <v>179</v>
      </c>
      <c r="AQ1304" s="84">
        <v>0</v>
      </c>
      <c r="AR1304" s="84">
        <v>0</v>
      </c>
      <c r="AS1304" s="84"/>
      <c r="AT1304" s="84"/>
      <c r="AU1304" s="84"/>
      <c r="AV1304" s="84"/>
      <c r="AW1304" s="84"/>
      <c r="AX1304" s="84"/>
      <c r="AY1304" s="84"/>
      <c r="AZ1304" s="84"/>
    </row>
    <row r="1305" spans="1:52" x14ac:dyDescent="0.2">
      <c r="A1305" s="69" t="s">
        <v>3005</v>
      </c>
      <c r="B1305" s="69" t="s">
        <v>4052</v>
      </c>
      <c r="C1305" s="70"/>
      <c r="D1305" s="71"/>
      <c r="E1305" s="72"/>
      <c r="F1305" s="73"/>
      <c r="G1305" s="70"/>
      <c r="H1305" s="74"/>
      <c r="I1305" s="75"/>
      <c r="J1305" s="75"/>
      <c r="K1305" s="36"/>
      <c r="L1305" s="82"/>
      <c r="M1305" s="82"/>
      <c r="N1305" s="77"/>
      <c r="O1305" s="84" t="s">
        <v>255</v>
      </c>
      <c r="P1305" s="86">
        <v>43157.873078703706</v>
      </c>
      <c r="Q1305" s="84" t="s">
        <v>5007</v>
      </c>
      <c r="R1305" s="84" t="s">
        <v>5855</v>
      </c>
      <c r="S1305" s="84" t="s">
        <v>6182</v>
      </c>
      <c r="T1305" s="84" t="s">
        <v>6472</v>
      </c>
      <c r="U1305" s="84"/>
      <c r="V1305" s="84" t="s">
        <v>7462</v>
      </c>
      <c r="W1305" s="86">
        <v>43157.873078703706</v>
      </c>
      <c r="X1305" s="84" t="s">
        <v>8924</v>
      </c>
      <c r="Y1305" s="84"/>
      <c r="Z1305" s="84"/>
      <c r="AA1305" s="90" t="s">
        <v>10637</v>
      </c>
      <c r="AB1305" s="84"/>
      <c r="AC1305" s="84" t="b">
        <v>0</v>
      </c>
      <c r="AD1305" s="84">
        <v>0</v>
      </c>
      <c r="AE1305" s="90" t="s">
        <v>285</v>
      </c>
      <c r="AF1305" s="84" t="b">
        <v>0</v>
      </c>
      <c r="AG1305" s="84" t="s">
        <v>290</v>
      </c>
      <c r="AH1305" s="84"/>
      <c r="AI1305" s="90" t="s">
        <v>285</v>
      </c>
      <c r="AJ1305" s="84" t="b">
        <v>0</v>
      </c>
      <c r="AK1305" s="84">
        <v>0</v>
      </c>
      <c r="AL1305" s="90" t="s">
        <v>285</v>
      </c>
      <c r="AM1305" s="84" t="s">
        <v>294</v>
      </c>
      <c r="AN1305" s="84" t="b">
        <v>0</v>
      </c>
      <c r="AO1305" s="90" t="s">
        <v>10637</v>
      </c>
      <c r="AP1305" s="84" t="s">
        <v>179</v>
      </c>
      <c r="AQ1305" s="84">
        <v>0</v>
      </c>
      <c r="AR1305" s="84">
        <v>0</v>
      </c>
      <c r="AS1305" s="84"/>
      <c r="AT1305" s="84"/>
      <c r="AU1305" s="84"/>
      <c r="AV1305" s="84"/>
      <c r="AW1305" s="84"/>
      <c r="AX1305" s="84"/>
      <c r="AY1305" s="84"/>
      <c r="AZ1305" s="84"/>
    </row>
    <row r="1306" spans="1:52" x14ac:dyDescent="0.2">
      <c r="A1306" s="69" t="s">
        <v>3005</v>
      </c>
      <c r="B1306" s="69" t="s">
        <v>4053</v>
      </c>
      <c r="C1306" s="70"/>
      <c r="D1306" s="71"/>
      <c r="E1306" s="72"/>
      <c r="F1306" s="73"/>
      <c r="G1306" s="70"/>
      <c r="H1306" s="74"/>
      <c r="I1306" s="75"/>
      <c r="J1306" s="75"/>
      <c r="K1306" s="36"/>
      <c r="L1306" s="82"/>
      <c r="M1306" s="82"/>
      <c r="N1306" s="77"/>
      <c r="O1306" s="84" t="s">
        <v>255</v>
      </c>
      <c r="P1306" s="86">
        <v>43157.873078703706</v>
      </c>
      <c r="Q1306" s="84" t="s">
        <v>5007</v>
      </c>
      <c r="R1306" s="84" t="s">
        <v>5855</v>
      </c>
      <c r="S1306" s="84" t="s">
        <v>6182</v>
      </c>
      <c r="T1306" s="84" t="s">
        <v>6472</v>
      </c>
      <c r="U1306" s="84"/>
      <c r="V1306" s="84" t="s">
        <v>7462</v>
      </c>
      <c r="W1306" s="86">
        <v>43157.873078703706</v>
      </c>
      <c r="X1306" s="84" t="s">
        <v>8924</v>
      </c>
      <c r="Y1306" s="84"/>
      <c r="Z1306" s="84"/>
      <c r="AA1306" s="90" t="s">
        <v>10637</v>
      </c>
      <c r="AB1306" s="84"/>
      <c r="AC1306" s="84" t="b">
        <v>0</v>
      </c>
      <c r="AD1306" s="84">
        <v>0</v>
      </c>
      <c r="AE1306" s="90" t="s">
        <v>285</v>
      </c>
      <c r="AF1306" s="84" t="b">
        <v>0</v>
      </c>
      <c r="AG1306" s="84" t="s">
        <v>290</v>
      </c>
      <c r="AH1306" s="84"/>
      <c r="AI1306" s="90" t="s">
        <v>285</v>
      </c>
      <c r="AJ1306" s="84" t="b">
        <v>0</v>
      </c>
      <c r="AK1306" s="84">
        <v>0</v>
      </c>
      <c r="AL1306" s="90" t="s">
        <v>285</v>
      </c>
      <c r="AM1306" s="84" t="s">
        <v>294</v>
      </c>
      <c r="AN1306" s="84" t="b">
        <v>0</v>
      </c>
      <c r="AO1306" s="90" t="s">
        <v>10637</v>
      </c>
      <c r="AP1306" s="84" t="s">
        <v>179</v>
      </c>
      <c r="AQ1306" s="84">
        <v>0</v>
      </c>
      <c r="AR1306" s="84">
        <v>0</v>
      </c>
      <c r="AS1306" s="84"/>
      <c r="AT1306" s="84"/>
      <c r="AU1306" s="84"/>
      <c r="AV1306" s="84"/>
      <c r="AW1306" s="84"/>
      <c r="AX1306" s="84"/>
      <c r="AY1306" s="84"/>
      <c r="AZ1306" s="84"/>
    </row>
    <row r="1307" spans="1:52" x14ac:dyDescent="0.2">
      <c r="A1307" s="69" t="s">
        <v>3005</v>
      </c>
      <c r="B1307" s="69" t="s">
        <v>4054</v>
      </c>
      <c r="C1307" s="70"/>
      <c r="D1307" s="71"/>
      <c r="E1307" s="72"/>
      <c r="F1307" s="73"/>
      <c r="G1307" s="70"/>
      <c r="H1307" s="74"/>
      <c r="I1307" s="75"/>
      <c r="J1307" s="75"/>
      <c r="K1307" s="36"/>
      <c r="L1307" s="82"/>
      <c r="M1307" s="82"/>
      <c r="N1307" s="77"/>
      <c r="O1307" s="84" t="s">
        <v>255</v>
      </c>
      <c r="P1307" s="86">
        <v>43157.873078703706</v>
      </c>
      <c r="Q1307" s="84" t="s">
        <v>5007</v>
      </c>
      <c r="R1307" s="84" t="s">
        <v>5855</v>
      </c>
      <c r="S1307" s="84" t="s">
        <v>6182</v>
      </c>
      <c r="T1307" s="84" t="s">
        <v>6472</v>
      </c>
      <c r="U1307" s="84"/>
      <c r="V1307" s="84" t="s">
        <v>7462</v>
      </c>
      <c r="W1307" s="86">
        <v>43157.873078703706</v>
      </c>
      <c r="X1307" s="84" t="s">
        <v>8924</v>
      </c>
      <c r="Y1307" s="84"/>
      <c r="Z1307" s="84"/>
      <c r="AA1307" s="90" t="s">
        <v>10637</v>
      </c>
      <c r="AB1307" s="84"/>
      <c r="AC1307" s="84" t="b">
        <v>0</v>
      </c>
      <c r="AD1307" s="84">
        <v>0</v>
      </c>
      <c r="AE1307" s="90" t="s">
        <v>285</v>
      </c>
      <c r="AF1307" s="84" t="b">
        <v>0</v>
      </c>
      <c r="AG1307" s="84" t="s">
        <v>290</v>
      </c>
      <c r="AH1307" s="84"/>
      <c r="AI1307" s="90" t="s">
        <v>285</v>
      </c>
      <c r="AJ1307" s="84" t="b">
        <v>0</v>
      </c>
      <c r="AK1307" s="84">
        <v>0</v>
      </c>
      <c r="AL1307" s="90" t="s">
        <v>285</v>
      </c>
      <c r="AM1307" s="84" t="s">
        <v>294</v>
      </c>
      <c r="AN1307" s="84" t="b">
        <v>0</v>
      </c>
      <c r="AO1307" s="90" t="s">
        <v>10637</v>
      </c>
      <c r="AP1307" s="84" t="s">
        <v>179</v>
      </c>
      <c r="AQ1307" s="84">
        <v>0</v>
      </c>
      <c r="AR1307" s="84">
        <v>0</v>
      </c>
      <c r="AS1307" s="84"/>
      <c r="AT1307" s="84"/>
      <c r="AU1307" s="84"/>
      <c r="AV1307" s="84"/>
      <c r="AW1307" s="84"/>
      <c r="AX1307" s="84"/>
      <c r="AY1307" s="84"/>
      <c r="AZ1307" s="84"/>
    </row>
    <row r="1308" spans="1:52" x14ac:dyDescent="0.2">
      <c r="A1308" s="69" t="s">
        <v>3006</v>
      </c>
      <c r="B1308" s="69" t="s">
        <v>3006</v>
      </c>
      <c r="C1308" s="70"/>
      <c r="D1308" s="71"/>
      <c r="E1308" s="72"/>
      <c r="F1308" s="73"/>
      <c r="G1308" s="70"/>
      <c r="H1308" s="74"/>
      <c r="I1308" s="75"/>
      <c r="J1308" s="75"/>
      <c r="K1308" s="36"/>
      <c r="L1308" s="82"/>
      <c r="M1308" s="82"/>
      <c r="N1308" s="77"/>
      <c r="O1308" s="84" t="s">
        <v>179</v>
      </c>
      <c r="P1308" s="86">
        <v>43157.873078703706</v>
      </c>
      <c r="Q1308" s="84" t="s">
        <v>5008</v>
      </c>
      <c r="R1308" s="84" t="s">
        <v>5856</v>
      </c>
      <c r="S1308" s="84" t="s">
        <v>6183</v>
      </c>
      <c r="T1308" s="84" t="s">
        <v>6274</v>
      </c>
      <c r="U1308" s="84"/>
      <c r="V1308" s="84" t="s">
        <v>7463</v>
      </c>
      <c r="W1308" s="86">
        <v>43157.873078703706</v>
      </c>
      <c r="X1308" s="84" t="s">
        <v>8925</v>
      </c>
      <c r="Y1308" s="84"/>
      <c r="Z1308" s="84"/>
      <c r="AA1308" s="90" t="s">
        <v>10638</v>
      </c>
      <c r="AB1308" s="84"/>
      <c r="AC1308" s="84" t="b">
        <v>0</v>
      </c>
      <c r="AD1308" s="84">
        <v>0</v>
      </c>
      <c r="AE1308" s="90" t="s">
        <v>285</v>
      </c>
      <c r="AF1308" s="84" t="b">
        <v>0</v>
      </c>
      <c r="AG1308" s="84" t="s">
        <v>290</v>
      </c>
      <c r="AH1308" s="84"/>
      <c r="AI1308" s="90" t="s">
        <v>285</v>
      </c>
      <c r="AJ1308" s="84" t="b">
        <v>0</v>
      </c>
      <c r="AK1308" s="84">
        <v>0</v>
      </c>
      <c r="AL1308" s="90" t="s">
        <v>285</v>
      </c>
      <c r="AM1308" s="84" t="s">
        <v>11920</v>
      </c>
      <c r="AN1308" s="84" t="b">
        <v>0</v>
      </c>
      <c r="AO1308" s="90" t="s">
        <v>10638</v>
      </c>
      <c r="AP1308" s="84" t="s">
        <v>179</v>
      </c>
      <c r="AQ1308" s="84">
        <v>0</v>
      </c>
      <c r="AR1308" s="84">
        <v>0</v>
      </c>
      <c r="AS1308" s="84"/>
      <c r="AT1308" s="84"/>
      <c r="AU1308" s="84"/>
      <c r="AV1308" s="84"/>
      <c r="AW1308" s="84"/>
      <c r="AX1308" s="84"/>
      <c r="AY1308" s="84"/>
      <c r="AZ1308" s="84"/>
    </row>
    <row r="1309" spans="1:52" x14ac:dyDescent="0.2">
      <c r="A1309" s="69" t="s">
        <v>3007</v>
      </c>
      <c r="B1309" s="69" t="s">
        <v>3096</v>
      </c>
      <c r="C1309" s="70"/>
      <c r="D1309" s="71"/>
      <c r="E1309" s="72"/>
      <c r="F1309" s="73"/>
      <c r="G1309" s="70"/>
      <c r="H1309" s="74"/>
      <c r="I1309" s="75"/>
      <c r="J1309" s="75"/>
      <c r="K1309" s="36"/>
      <c r="L1309" s="82"/>
      <c r="M1309" s="82"/>
      <c r="N1309" s="77"/>
      <c r="O1309" s="84" t="s">
        <v>255</v>
      </c>
      <c r="P1309" s="86">
        <v>43157.873090277775</v>
      </c>
      <c r="Q1309" s="84" t="s">
        <v>4995</v>
      </c>
      <c r="R1309" s="84" t="s">
        <v>5853</v>
      </c>
      <c r="S1309" s="84" t="s">
        <v>6105</v>
      </c>
      <c r="T1309" s="84" t="s">
        <v>6274</v>
      </c>
      <c r="U1309" s="84"/>
      <c r="V1309" s="84" t="s">
        <v>7464</v>
      </c>
      <c r="W1309" s="86">
        <v>43157.873090277775</v>
      </c>
      <c r="X1309" s="84" t="s">
        <v>8926</v>
      </c>
      <c r="Y1309" s="84"/>
      <c r="Z1309" s="84"/>
      <c r="AA1309" s="90" t="s">
        <v>10639</v>
      </c>
      <c r="AB1309" s="84"/>
      <c r="AC1309" s="84" t="b">
        <v>0</v>
      </c>
      <c r="AD1309" s="84">
        <v>0</v>
      </c>
      <c r="AE1309" s="90" t="s">
        <v>285</v>
      </c>
      <c r="AF1309" s="84" t="b">
        <v>0</v>
      </c>
      <c r="AG1309" s="84" t="s">
        <v>290</v>
      </c>
      <c r="AH1309" s="84"/>
      <c r="AI1309" s="90" t="s">
        <v>285</v>
      </c>
      <c r="AJ1309" s="84" t="b">
        <v>0</v>
      </c>
      <c r="AK1309" s="84">
        <v>3</v>
      </c>
      <c r="AL1309" s="90" t="s">
        <v>10738</v>
      </c>
      <c r="AM1309" s="84" t="s">
        <v>295</v>
      </c>
      <c r="AN1309" s="84" t="b">
        <v>0</v>
      </c>
      <c r="AO1309" s="90" t="s">
        <v>10738</v>
      </c>
      <c r="AP1309" s="84" t="s">
        <v>179</v>
      </c>
      <c r="AQ1309" s="84">
        <v>0</v>
      </c>
      <c r="AR1309" s="84">
        <v>0</v>
      </c>
      <c r="AS1309" s="84"/>
      <c r="AT1309" s="84"/>
      <c r="AU1309" s="84"/>
      <c r="AV1309" s="84"/>
      <c r="AW1309" s="84"/>
      <c r="AX1309" s="84"/>
      <c r="AY1309" s="84"/>
      <c r="AZ1309" s="84"/>
    </row>
    <row r="1310" spans="1:52" x14ac:dyDescent="0.2">
      <c r="A1310" s="69" t="s">
        <v>3008</v>
      </c>
      <c r="B1310" s="69" t="s">
        <v>3008</v>
      </c>
      <c r="C1310" s="70"/>
      <c r="D1310" s="71"/>
      <c r="E1310" s="72"/>
      <c r="F1310" s="73"/>
      <c r="G1310" s="70"/>
      <c r="H1310" s="74"/>
      <c r="I1310" s="75"/>
      <c r="J1310" s="75"/>
      <c r="K1310" s="36"/>
      <c r="L1310" s="82"/>
      <c r="M1310" s="82"/>
      <c r="N1310" s="77"/>
      <c r="O1310" s="84" t="s">
        <v>179</v>
      </c>
      <c r="P1310" s="86">
        <v>43157.873101851852</v>
      </c>
      <c r="Q1310" s="84" t="s">
        <v>5009</v>
      </c>
      <c r="R1310" s="84" t="s">
        <v>5857</v>
      </c>
      <c r="S1310" s="84" t="s">
        <v>262</v>
      </c>
      <c r="T1310" s="84" t="s">
        <v>6473</v>
      </c>
      <c r="U1310" s="84"/>
      <c r="V1310" s="84" t="s">
        <v>7465</v>
      </c>
      <c r="W1310" s="86">
        <v>43157.873101851852</v>
      </c>
      <c r="X1310" s="84" t="s">
        <v>8927</v>
      </c>
      <c r="Y1310" s="84"/>
      <c r="Z1310" s="84"/>
      <c r="AA1310" s="90" t="s">
        <v>10640</v>
      </c>
      <c r="AB1310" s="84"/>
      <c r="AC1310" s="84" t="b">
        <v>0</v>
      </c>
      <c r="AD1310" s="84">
        <v>0</v>
      </c>
      <c r="AE1310" s="90" t="s">
        <v>285</v>
      </c>
      <c r="AF1310" s="84" t="b">
        <v>0</v>
      </c>
      <c r="AG1310" s="84" t="s">
        <v>290</v>
      </c>
      <c r="AH1310" s="84"/>
      <c r="AI1310" s="90" t="s">
        <v>285</v>
      </c>
      <c r="AJ1310" s="84" t="b">
        <v>0</v>
      </c>
      <c r="AK1310" s="84">
        <v>0</v>
      </c>
      <c r="AL1310" s="90" t="s">
        <v>285</v>
      </c>
      <c r="AM1310" s="84" t="s">
        <v>294</v>
      </c>
      <c r="AN1310" s="84" t="b">
        <v>0</v>
      </c>
      <c r="AO1310" s="90" t="s">
        <v>10640</v>
      </c>
      <c r="AP1310" s="84" t="s">
        <v>179</v>
      </c>
      <c r="AQ1310" s="84">
        <v>0</v>
      </c>
      <c r="AR1310" s="84">
        <v>0</v>
      </c>
      <c r="AS1310" s="84"/>
      <c r="AT1310" s="84"/>
      <c r="AU1310" s="84"/>
      <c r="AV1310" s="84"/>
      <c r="AW1310" s="84"/>
      <c r="AX1310" s="84"/>
      <c r="AY1310" s="84"/>
      <c r="AZ1310" s="84"/>
    </row>
    <row r="1311" spans="1:52" x14ac:dyDescent="0.2">
      <c r="A1311" s="69" t="s">
        <v>3009</v>
      </c>
      <c r="B1311" s="69" t="s">
        <v>3514</v>
      </c>
      <c r="C1311" s="70"/>
      <c r="D1311" s="71"/>
      <c r="E1311" s="72"/>
      <c r="F1311" s="73"/>
      <c r="G1311" s="70"/>
      <c r="H1311" s="74"/>
      <c r="I1311" s="75"/>
      <c r="J1311" s="75"/>
      <c r="K1311" s="36"/>
      <c r="L1311" s="82"/>
      <c r="M1311" s="82"/>
      <c r="N1311" s="77"/>
      <c r="O1311" s="84" t="s">
        <v>255</v>
      </c>
      <c r="P1311" s="86">
        <v>43157.872349537036</v>
      </c>
      <c r="Q1311" s="84" t="s">
        <v>5010</v>
      </c>
      <c r="R1311" s="84"/>
      <c r="S1311" s="84"/>
      <c r="T1311" s="84" t="s">
        <v>6474</v>
      </c>
      <c r="U1311" s="84"/>
      <c r="V1311" s="84" t="s">
        <v>7466</v>
      </c>
      <c r="W1311" s="86">
        <v>43157.872349537036</v>
      </c>
      <c r="X1311" s="84" t="s">
        <v>8928</v>
      </c>
      <c r="Y1311" s="84"/>
      <c r="Z1311" s="84"/>
      <c r="AA1311" s="90" t="s">
        <v>10641</v>
      </c>
      <c r="AB1311" s="84"/>
      <c r="AC1311" s="84" t="b">
        <v>0</v>
      </c>
      <c r="AD1311" s="84">
        <v>0</v>
      </c>
      <c r="AE1311" s="90" t="s">
        <v>285</v>
      </c>
      <c r="AF1311" s="84" t="b">
        <v>0</v>
      </c>
      <c r="AG1311" s="84" t="s">
        <v>2034</v>
      </c>
      <c r="AH1311" s="84"/>
      <c r="AI1311" s="90" t="s">
        <v>285</v>
      </c>
      <c r="AJ1311" s="84" t="b">
        <v>0</v>
      </c>
      <c r="AK1311" s="84">
        <v>5</v>
      </c>
      <c r="AL1311" s="90" t="s">
        <v>11201</v>
      </c>
      <c r="AM1311" s="84" t="s">
        <v>295</v>
      </c>
      <c r="AN1311" s="84" t="b">
        <v>0</v>
      </c>
      <c r="AO1311" s="90" t="s">
        <v>11201</v>
      </c>
      <c r="AP1311" s="84" t="s">
        <v>179</v>
      </c>
      <c r="AQ1311" s="84">
        <v>0</v>
      </c>
      <c r="AR1311" s="84">
        <v>0</v>
      </c>
      <c r="AS1311" s="84"/>
      <c r="AT1311" s="84"/>
      <c r="AU1311" s="84"/>
      <c r="AV1311" s="84"/>
      <c r="AW1311" s="84"/>
      <c r="AX1311" s="84"/>
      <c r="AY1311" s="84"/>
      <c r="AZ1311" s="84"/>
    </row>
    <row r="1312" spans="1:52" x14ac:dyDescent="0.2">
      <c r="A1312" s="69" t="s">
        <v>3009</v>
      </c>
      <c r="B1312" s="69" t="s">
        <v>3514</v>
      </c>
      <c r="C1312" s="70"/>
      <c r="D1312" s="71"/>
      <c r="E1312" s="72"/>
      <c r="F1312" s="73"/>
      <c r="G1312" s="70"/>
      <c r="H1312" s="74"/>
      <c r="I1312" s="75"/>
      <c r="J1312" s="75"/>
      <c r="K1312" s="36"/>
      <c r="L1312" s="82"/>
      <c r="M1312" s="82"/>
      <c r="N1312" s="77"/>
      <c r="O1312" s="84" t="s">
        <v>255</v>
      </c>
      <c r="P1312" s="86">
        <v>43157.873206018521</v>
      </c>
      <c r="Q1312" s="84" t="s">
        <v>4534</v>
      </c>
      <c r="R1312" s="84"/>
      <c r="S1312" s="84"/>
      <c r="T1312" s="84" t="s">
        <v>6346</v>
      </c>
      <c r="U1312" s="84"/>
      <c r="V1312" s="84" t="s">
        <v>7466</v>
      </c>
      <c r="W1312" s="86">
        <v>43157.873206018521</v>
      </c>
      <c r="X1312" s="84" t="s">
        <v>8929</v>
      </c>
      <c r="Y1312" s="84"/>
      <c r="Z1312" s="84"/>
      <c r="AA1312" s="90" t="s">
        <v>10642</v>
      </c>
      <c r="AB1312" s="84"/>
      <c r="AC1312" s="84" t="b">
        <v>0</v>
      </c>
      <c r="AD1312" s="84">
        <v>0</v>
      </c>
      <c r="AE1312" s="90" t="s">
        <v>285</v>
      </c>
      <c r="AF1312" s="84" t="b">
        <v>0</v>
      </c>
      <c r="AG1312" s="84" t="s">
        <v>2034</v>
      </c>
      <c r="AH1312" s="84"/>
      <c r="AI1312" s="90" t="s">
        <v>285</v>
      </c>
      <c r="AJ1312" s="84" t="b">
        <v>0</v>
      </c>
      <c r="AK1312" s="84">
        <v>14</v>
      </c>
      <c r="AL1312" s="90" t="s">
        <v>11202</v>
      </c>
      <c r="AM1312" s="84" t="s">
        <v>295</v>
      </c>
      <c r="AN1312" s="84" t="b">
        <v>0</v>
      </c>
      <c r="AO1312" s="90" t="s">
        <v>11202</v>
      </c>
      <c r="AP1312" s="84" t="s">
        <v>179</v>
      </c>
      <c r="AQ1312" s="84">
        <v>0</v>
      </c>
      <c r="AR1312" s="84">
        <v>0</v>
      </c>
      <c r="AS1312" s="84"/>
      <c r="AT1312" s="84"/>
      <c r="AU1312" s="84"/>
      <c r="AV1312" s="84"/>
      <c r="AW1312" s="84"/>
      <c r="AX1312" s="84"/>
      <c r="AY1312" s="84"/>
      <c r="AZ1312" s="84"/>
    </row>
    <row r="1313" spans="1:52" x14ac:dyDescent="0.2">
      <c r="A1313" s="69" t="s">
        <v>3010</v>
      </c>
      <c r="B1313" s="69" t="s">
        <v>3426</v>
      </c>
      <c r="C1313" s="70"/>
      <c r="D1313" s="71"/>
      <c r="E1313" s="72"/>
      <c r="F1313" s="73"/>
      <c r="G1313" s="70"/>
      <c r="H1313" s="74"/>
      <c r="I1313" s="75"/>
      <c r="J1313" s="75"/>
      <c r="K1313" s="36"/>
      <c r="L1313" s="82"/>
      <c r="M1313" s="82"/>
      <c r="N1313" s="77"/>
      <c r="O1313" s="84" t="s">
        <v>255</v>
      </c>
      <c r="P1313" s="86">
        <v>43157.873310185183</v>
      </c>
      <c r="Q1313" s="84" t="s">
        <v>4438</v>
      </c>
      <c r="R1313" s="84" t="s">
        <v>5635</v>
      </c>
      <c r="S1313" s="84" t="s">
        <v>6079</v>
      </c>
      <c r="T1313" s="84" t="s">
        <v>6274</v>
      </c>
      <c r="U1313" s="84"/>
      <c r="V1313" s="84" t="s">
        <v>7467</v>
      </c>
      <c r="W1313" s="86">
        <v>43157.873310185183</v>
      </c>
      <c r="X1313" s="84" t="s">
        <v>8930</v>
      </c>
      <c r="Y1313" s="84"/>
      <c r="Z1313" s="84"/>
      <c r="AA1313" s="90" t="s">
        <v>10643</v>
      </c>
      <c r="AB1313" s="84"/>
      <c r="AC1313" s="84" t="b">
        <v>0</v>
      </c>
      <c r="AD1313" s="84">
        <v>0</v>
      </c>
      <c r="AE1313" s="90" t="s">
        <v>285</v>
      </c>
      <c r="AF1313" s="84" t="b">
        <v>0</v>
      </c>
      <c r="AG1313" s="84" t="s">
        <v>291</v>
      </c>
      <c r="AH1313" s="84"/>
      <c r="AI1313" s="90" t="s">
        <v>285</v>
      </c>
      <c r="AJ1313" s="84" t="b">
        <v>0</v>
      </c>
      <c r="AK1313" s="84">
        <v>68</v>
      </c>
      <c r="AL1313" s="90" t="s">
        <v>11098</v>
      </c>
      <c r="AM1313" s="84" t="s">
        <v>294</v>
      </c>
      <c r="AN1313" s="84" t="b">
        <v>0</v>
      </c>
      <c r="AO1313" s="90" t="s">
        <v>11098</v>
      </c>
      <c r="AP1313" s="84" t="s">
        <v>179</v>
      </c>
      <c r="AQ1313" s="84">
        <v>0</v>
      </c>
      <c r="AR1313" s="84">
        <v>0</v>
      </c>
      <c r="AS1313" s="84"/>
      <c r="AT1313" s="84"/>
      <c r="AU1313" s="84"/>
      <c r="AV1313" s="84"/>
      <c r="AW1313" s="84"/>
      <c r="AX1313" s="84"/>
      <c r="AY1313" s="84"/>
      <c r="AZ1313" s="84"/>
    </row>
    <row r="1314" spans="1:52" x14ac:dyDescent="0.2">
      <c r="A1314" s="69" t="s">
        <v>3011</v>
      </c>
      <c r="B1314" s="69" t="s">
        <v>3817</v>
      </c>
      <c r="C1314" s="70"/>
      <c r="D1314" s="71"/>
      <c r="E1314" s="72"/>
      <c r="F1314" s="73"/>
      <c r="G1314" s="70"/>
      <c r="H1314" s="74"/>
      <c r="I1314" s="75"/>
      <c r="J1314" s="75"/>
      <c r="K1314" s="36"/>
      <c r="L1314" s="82"/>
      <c r="M1314" s="82"/>
      <c r="N1314" s="77"/>
      <c r="O1314" s="84" t="s">
        <v>255</v>
      </c>
      <c r="P1314" s="86">
        <v>43157.873472222222</v>
      </c>
      <c r="Q1314" s="84" t="s">
        <v>4409</v>
      </c>
      <c r="R1314" s="84" t="s">
        <v>5607</v>
      </c>
      <c r="S1314" s="84" t="s">
        <v>6076</v>
      </c>
      <c r="T1314" s="84" t="s">
        <v>6291</v>
      </c>
      <c r="U1314" s="84"/>
      <c r="V1314" s="84" t="s">
        <v>7468</v>
      </c>
      <c r="W1314" s="86">
        <v>43157.873472222222</v>
      </c>
      <c r="X1314" s="84" t="s">
        <v>8931</v>
      </c>
      <c r="Y1314" s="84"/>
      <c r="Z1314" s="84"/>
      <c r="AA1314" s="90" t="s">
        <v>10644</v>
      </c>
      <c r="AB1314" s="84"/>
      <c r="AC1314" s="84" t="b">
        <v>0</v>
      </c>
      <c r="AD1314" s="84">
        <v>0</v>
      </c>
      <c r="AE1314" s="90" t="s">
        <v>285</v>
      </c>
      <c r="AF1314" s="84" t="b">
        <v>0</v>
      </c>
      <c r="AG1314" s="84" t="s">
        <v>290</v>
      </c>
      <c r="AH1314" s="84"/>
      <c r="AI1314" s="90" t="s">
        <v>285</v>
      </c>
      <c r="AJ1314" s="84" t="b">
        <v>0</v>
      </c>
      <c r="AK1314" s="84">
        <v>1818</v>
      </c>
      <c r="AL1314" s="90" t="s">
        <v>11439</v>
      </c>
      <c r="AM1314" s="84" t="s">
        <v>295</v>
      </c>
      <c r="AN1314" s="84" t="b">
        <v>0</v>
      </c>
      <c r="AO1314" s="90" t="s">
        <v>11439</v>
      </c>
      <c r="AP1314" s="84" t="s">
        <v>179</v>
      </c>
      <c r="AQ1314" s="84">
        <v>0</v>
      </c>
      <c r="AR1314" s="84">
        <v>0</v>
      </c>
      <c r="AS1314" s="84"/>
      <c r="AT1314" s="84"/>
      <c r="AU1314" s="84"/>
      <c r="AV1314" s="84"/>
      <c r="AW1314" s="84"/>
      <c r="AX1314" s="84"/>
      <c r="AY1314" s="84"/>
      <c r="AZ1314" s="84"/>
    </row>
    <row r="1315" spans="1:52" x14ac:dyDescent="0.2">
      <c r="A1315" s="69" t="s">
        <v>3011</v>
      </c>
      <c r="B1315" s="69" t="s">
        <v>3818</v>
      </c>
      <c r="C1315" s="70"/>
      <c r="D1315" s="71"/>
      <c r="E1315" s="72"/>
      <c r="F1315" s="73"/>
      <c r="G1315" s="70"/>
      <c r="H1315" s="74"/>
      <c r="I1315" s="75"/>
      <c r="J1315" s="75"/>
      <c r="K1315" s="36"/>
      <c r="L1315" s="82"/>
      <c r="M1315" s="82"/>
      <c r="N1315" s="77"/>
      <c r="O1315" s="84" t="s">
        <v>255</v>
      </c>
      <c r="P1315" s="86">
        <v>43157.873472222222</v>
      </c>
      <c r="Q1315" s="84" t="s">
        <v>4409</v>
      </c>
      <c r="R1315" s="84" t="s">
        <v>5607</v>
      </c>
      <c r="S1315" s="84" t="s">
        <v>6076</v>
      </c>
      <c r="T1315" s="84" t="s">
        <v>6291</v>
      </c>
      <c r="U1315" s="84"/>
      <c r="V1315" s="84" t="s">
        <v>7468</v>
      </c>
      <c r="W1315" s="86">
        <v>43157.873472222222</v>
      </c>
      <c r="X1315" s="84" t="s">
        <v>8931</v>
      </c>
      <c r="Y1315" s="84"/>
      <c r="Z1315" s="84"/>
      <c r="AA1315" s="90" t="s">
        <v>10644</v>
      </c>
      <c r="AB1315" s="84"/>
      <c r="AC1315" s="84" t="b">
        <v>0</v>
      </c>
      <c r="AD1315" s="84">
        <v>0</v>
      </c>
      <c r="AE1315" s="90" t="s">
        <v>285</v>
      </c>
      <c r="AF1315" s="84" t="b">
        <v>0</v>
      </c>
      <c r="AG1315" s="84" t="s">
        <v>290</v>
      </c>
      <c r="AH1315" s="84"/>
      <c r="AI1315" s="90" t="s">
        <v>285</v>
      </c>
      <c r="AJ1315" s="84" t="b">
        <v>0</v>
      </c>
      <c r="AK1315" s="84">
        <v>1818</v>
      </c>
      <c r="AL1315" s="90" t="s">
        <v>11439</v>
      </c>
      <c r="AM1315" s="84" t="s">
        <v>295</v>
      </c>
      <c r="AN1315" s="84" t="b">
        <v>0</v>
      </c>
      <c r="AO1315" s="90" t="s">
        <v>11439</v>
      </c>
      <c r="AP1315" s="84" t="s">
        <v>179</v>
      </c>
      <c r="AQ1315" s="84">
        <v>0</v>
      </c>
      <c r="AR1315" s="84">
        <v>0</v>
      </c>
      <c r="AS1315" s="84"/>
      <c r="AT1315" s="84"/>
      <c r="AU1315" s="84"/>
      <c r="AV1315" s="84"/>
      <c r="AW1315" s="84"/>
      <c r="AX1315" s="84"/>
      <c r="AY1315" s="84"/>
      <c r="AZ1315" s="84"/>
    </row>
    <row r="1316" spans="1:52" x14ac:dyDescent="0.2">
      <c r="A1316" s="69" t="s">
        <v>3011</v>
      </c>
      <c r="B1316" s="69" t="s">
        <v>3712</v>
      </c>
      <c r="C1316" s="70"/>
      <c r="D1316" s="71"/>
      <c r="E1316" s="72"/>
      <c r="F1316" s="73"/>
      <c r="G1316" s="70"/>
      <c r="H1316" s="74"/>
      <c r="I1316" s="75"/>
      <c r="J1316" s="75"/>
      <c r="K1316" s="36"/>
      <c r="L1316" s="82"/>
      <c r="M1316" s="82"/>
      <c r="N1316" s="77"/>
      <c r="O1316" s="84" t="s">
        <v>255</v>
      </c>
      <c r="P1316" s="86">
        <v>43157.873472222222</v>
      </c>
      <c r="Q1316" s="84" t="s">
        <v>4409</v>
      </c>
      <c r="R1316" s="84" t="s">
        <v>5607</v>
      </c>
      <c r="S1316" s="84" t="s">
        <v>6076</v>
      </c>
      <c r="T1316" s="84" t="s">
        <v>6291</v>
      </c>
      <c r="U1316" s="84"/>
      <c r="V1316" s="84" t="s">
        <v>7468</v>
      </c>
      <c r="W1316" s="86">
        <v>43157.873472222222</v>
      </c>
      <c r="X1316" s="84" t="s">
        <v>8931</v>
      </c>
      <c r="Y1316" s="84"/>
      <c r="Z1316" s="84"/>
      <c r="AA1316" s="90" t="s">
        <v>10644</v>
      </c>
      <c r="AB1316" s="84"/>
      <c r="AC1316" s="84" t="b">
        <v>0</v>
      </c>
      <c r="AD1316" s="84">
        <v>0</v>
      </c>
      <c r="AE1316" s="90" t="s">
        <v>285</v>
      </c>
      <c r="AF1316" s="84" t="b">
        <v>0</v>
      </c>
      <c r="AG1316" s="84" t="s">
        <v>290</v>
      </c>
      <c r="AH1316" s="84"/>
      <c r="AI1316" s="90" t="s">
        <v>285</v>
      </c>
      <c r="AJ1316" s="84" t="b">
        <v>0</v>
      </c>
      <c r="AK1316" s="84">
        <v>1818</v>
      </c>
      <c r="AL1316" s="90" t="s">
        <v>11439</v>
      </c>
      <c r="AM1316" s="84" t="s">
        <v>295</v>
      </c>
      <c r="AN1316" s="84" t="b">
        <v>0</v>
      </c>
      <c r="AO1316" s="90" t="s">
        <v>11439</v>
      </c>
      <c r="AP1316" s="84" t="s">
        <v>179</v>
      </c>
      <c r="AQ1316" s="84">
        <v>0</v>
      </c>
      <c r="AR1316" s="84">
        <v>0</v>
      </c>
      <c r="AS1316" s="84"/>
      <c r="AT1316" s="84"/>
      <c r="AU1316" s="84"/>
      <c r="AV1316" s="84"/>
      <c r="AW1316" s="84"/>
      <c r="AX1316" s="84"/>
      <c r="AY1316" s="84"/>
      <c r="AZ1316" s="84"/>
    </row>
    <row r="1317" spans="1:52" x14ac:dyDescent="0.2">
      <c r="A1317" s="69" t="s">
        <v>3012</v>
      </c>
      <c r="B1317" s="69" t="s">
        <v>883</v>
      </c>
      <c r="C1317" s="70"/>
      <c r="D1317" s="71"/>
      <c r="E1317" s="72"/>
      <c r="F1317" s="73"/>
      <c r="G1317" s="70"/>
      <c r="H1317" s="74"/>
      <c r="I1317" s="75"/>
      <c r="J1317" s="75"/>
      <c r="K1317" s="36"/>
      <c r="L1317" s="82"/>
      <c r="M1317" s="82"/>
      <c r="N1317" s="77"/>
      <c r="O1317" s="84" t="s">
        <v>255</v>
      </c>
      <c r="P1317" s="86">
        <v>43157.873495370368</v>
      </c>
      <c r="Q1317" s="84" t="s">
        <v>5011</v>
      </c>
      <c r="R1317" s="84"/>
      <c r="S1317" s="84"/>
      <c r="T1317" s="84" t="s">
        <v>6274</v>
      </c>
      <c r="U1317" s="84"/>
      <c r="V1317" s="84" t="s">
        <v>7469</v>
      </c>
      <c r="W1317" s="86">
        <v>43157.873495370368</v>
      </c>
      <c r="X1317" s="84" t="s">
        <v>8932</v>
      </c>
      <c r="Y1317" s="84"/>
      <c r="Z1317" s="84"/>
      <c r="AA1317" s="90" t="s">
        <v>10645</v>
      </c>
      <c r="AB1317" s="84"/>
      <c r="AC1317" s="84" t="b">
        <v>0</v>
      </c>
      <c r="AD1317" s="84">
        <v>0</v>
      </c>
      <c r="AE1317" s="90" t="s">
        <v>285</v>
      </c>
      <c r="AF1317" s="84" t="b">
        <v>0</v>
      </c>
      <c r="AG1317" s="84" t="s">
        <v>290</v>
      </c>
      <c r="AH1317" s="84"/>
      <c r="AI1317" s="90" t="s">
        <v>285</v>
      </c>
      <c r="AJ1317" s="84" t="b">
        <v>0</v>
      </c>
      <c r="AK1317" s="84">
        <v>922</v>
      </c>
      <c r="AL1317" s="90" t="s">
        <v>10752</v>
      </c>
      <c r="AM1317" s="84" t="s">
        <v>294</v>
      </c>
      <c r="AN1317" s="84" t="b">
        <v>0</v>
      </c>
      <c r="AO1317" s="90" t="s">
        <v>10752</v>
      </c>
      <c r="AP1317" s="84" t="s">
        <v>179</v>
      </c>
      <c r="AQ1317" s="84">
        <v>0</v>
      </c>
      <c r="AR1317" s="84">
        <v>0</v>
      </c>
      <c r="AS1317" s="84"/>
      <c r="AT1317" s="84"/>
      <c r="AU1317" s="84"/>
      <c r="AV1317" s="84"/>
      <c r="AW1317" s="84"/>
      <c r="AX1317" s="84"/>
      <c r="AY1317" s="84"/>
      <c r="AZ1317" s="84"/>
    </row>
    <row r="1318" spans="1:52" x14ac:dyDescent="0.2">
      <c r="A1318" s="69" t="s">
        <v>3013</v>
      </c>
      <c r="B1318" s="69" t="s">
        <v>3013</v>
      </c>
      <c r="C1318" s="70"/>
      <c r="D1318" s="71"/>
      <c r="E1318" s="72"/>
      <c r="F1318" s="73"/>
      <c r="G1318" s="70"/>
      <c r="H1318" s="74"/>
      <c r="I1318" s="75"/>
      <c r="J1318" s="75"/>
      <c r="K1318" s="36"/>
      <c r="L1318" s="82"/>
      <c r="M1318" s="82"/>
      <c r="N1318" s="77"/>
      <c r="O1318" s="84" t="s">
        <v>179</v>
      </c>
      <c r="P1318" s="86">
        <v>43157.873506944445</v>
      </c>
      <c r="Q1318" s="84" t="s">
        <v>5012</v>
      </c>
      <c r="R1318" s="84" t="s">
        <v>5607</v>
      </c>
      <c r="S1318" s="84" t="s">
        <v>6076</v>
      </c>
      <c r="T1318" s="84" t="s">
        <v>6274</v>
      </c>
      <c r="U1318" s="84"/>
      <c r="V1318" s="84" t="s">
        <v>7470</v>
      </c>
      <c r="W1318" s="86">
        <v>43157.873506944445</v>
      </c>
      <c r="X1318" s="84" t="s">
        <v>8933</v>
      </c>
      <c r="Y1318" s="84"/>
      <c r="Z1318" s="84"/>
      <c r="AA1318" s="90" t="s">
        <v>10646</v>
      </c>
      <c r="AB1318" s="84"/>
      <c r="AC1318" s="84" t="b">
        <v>0</v>
      </c>
      <c r="AD1318" s="84">
        <v>0</v>
      </c>
      <c r="AE1318" s="90" t="s">
        <v>285</v>
      </c>
      <c r="AF1318" s="84" t="b">
        <v>0</v>
      </c>
      <c r="AG1318" s="84" t="s">
        <v>290</v>
      </c>
      <c r="AH1318" s="84"/>
      <c r="AI1318" s="90" t="s">
        <v>285</v>
      </c>
      <c r="AJ1318" s="84" t="b">
        <v>0</v>
      </c>
      <c r="AK1318" s="84">
        <v>0</v>
      </c>
      <c r="AL1318" s="90" t="s">
        <v>285</v>
      </c>
      <c r="AM1318" s="84" t="s">
        <v>294</v>
      </c>
      <c r="AN1318" s="84" t="b">
        <v>0</v>
      </c>
      <c r="AO1318" s="90" t="s">
        <v>10646</v>
      </c>
      <c r="AP1318" s="84" t="s">
        <v>179</v>
      </c>
      <c r="AQ1318" s="84">
        <v>0</v>
      </c>
      <c r="AR1318" s="84">
        <v>0</v>
      </c>
      <c r="AS1318" s="84"/>
      <c r="AT1318" s="84"/>
      <c r="AU1318" s="84"/>
      <c r="AV1318" s="84"/>
      <c r="AW1318" s="84"/>
      <c r="AX1318" s="84"/>
      <c r="AY1318" s="84"/>
      <c r="AZ1318" s="84"/>
    </row>
    <row r="1319" spans="1:52" x14ac:dyDescent="0.2">
      <c r="A1319" s="69" t="s">
        <v>3014</v>
      </c>
      <c r="B1319" s="69" t="s">
        <v>4055</v>
      </c>
      <c r="C1319" s="70"/>
      <c r="D1319" s="71"/>
      <c r="E1319" s="72"/>
      <c r="F1319" s="73"/>
      <c r="G1319" s="70"/>
      <c r="H1319" s="74"/>
      <c r="I1319" s="75"/>
      <c r="J1319" s="75"/>
      <c r="K1319" s="36"/>
      <c r="L1319" s="82"/>
      <c r="M1319" s="82"/>
      <c r="N1319" s="77"/>
      <c r="O1319" s="84" t="s">
        <v>255</v>
      </c>
      <c r="P1319" s="86">
        <v>43157.87363425926</v>
      </c>
      <c r="Q1319" s="84" t="s">
        <v>5013</v>
      </c>
      <c r="R1319" s="84"/>
      <c r="S1319" s="84"/>
      <c r="T1319" s="84" t="s">
        <v>6274</v>
      </c>
      <c r="U1319" s="84"/>
      <c r="V1319" s="84" t="s">
        <v>275</v>
      </c>
      <c r="W1319" s="86">
        <v>43157.87363425926</v>
      </c>
      <c r="X1319" s="84" t="s">
        <v>8934</v>
      </c>
      <c r="Y1319" s="84"/>
      <c r="Z1319" s="84"/>
      <c r="AA1319" s="90" t="s">
        <v>10647</v>
      </c>
      <c r="AB1319" s="90" t="s">
        <v>11571</v>
      </c>
      <c r="AC1319" s="84" t="b">
        <v>0</v>
      </c>
      <c r="AD1319" s="84">
        <v>1</v>
      </c>
      <c r="AE1319" s="90" t="s">
        <v>11736</v>
      </c>
      <c r="AF1319" s="84" t="b">
        <v>0</v>
      </c>
      <c r="AG1319" s="84" t="s">
        <v>290</v>
      </c>
      <c r="AH1319" s="84"/>
      <c r="AI1319" s="90" t="s">
        <v>285</v>
      </c>
      <c r="AJ1319" s="84" t="b">
        <v>0</v>
      </c>
      <c r="AK1319" s="84">
        <v>0</v>
      </c>
      <c r="AL1319" s="90" t="s">
        <v>285</v>
      </c>
      <c r="AM1319" s="84" t="s">
        <v>299</v>
      </c>
      <c r="AN1319" s="84" t="b">
        <v>0</v>
      </c>
      <c r="AO1319" s="90" t="s">
        <v>11571</v>
      </c>
      <c r="AP1319" s="84" t="s">
        <v>179</v>
      </c>
      <c r="AQ1319" s="84">
        <v>0</v>
      </c>
      <c r="AR1319" s="84">
        <v>0</v>
      </c>
      <c r="AS1319" s="84"/>
      <c r="AT1319" s="84"/>
      <c r="AU1319" s="84"/>
      <c r="AV1319" s="84"/>
      <c r="AW1319" s="84"/>
      <c r="AX1319" s="84"/>
      <c r="AY1319" s="84"/>
      <c r="AZ1319" s="84"/>
    </row>
    <row r="1320" spans="1:52" x14ac:dyDescent="0.2">
      <c r="A1320" s="69" t="s">
        <v>3014</v>
      </c>
      <c r="B1320" s="69" t="s">
        <v>4056</v>
      </c>
      <c r="C1320" s="70"/>
      <c r="D1320" s="71"/>
      <c r="E1320" s="72"/>
      <c r="F1320" s="73"/>
      <c r="G1320" s="70"/>
      <c r="H1320" s="74"/>
      <c r="I1320" s="75"/>
      <c r="J1320" s="75"/>
      <c r="K1320" s="36"/>
      <c r="L1320" s="82"/>
      <c r="M1320" s="82"/>
      <c r="N1320" s="77"/>
      <c r="O1320" s="84" t="s">
        <v>255</v>
      </c>
      <c r="P1320" s="86">
        <v>43157.87363425926</v>
      </c>
      <c r="Q1320" s="84" t="s">
        <v>5013</v>
      </c>
      <c r="R1320" s="84"/>
      <c r="S1320" s="84"/>
      <c r="T1320" s="84" t="s">
        <v>6274</v>
      </c>
      <c r="U1320" s="84"/>
      <c r="V1320" s="84" t="s">
        <v>275</v>
      </c>
      <c r="W1320" s="86">
        <v>43157.87363425926</v>
      </c>
      <c r="X1320" s="84" t="s">
        <v>8934</v>
      </c>
      <c r="Y1320" s="84"/>
      <c r="Z1320" s="84"/>
      <c r="AA1320" s="90" t="s">
        <v>10647</v>
      </c>
      <c r="AB1320" s="90" t="s">
        <v>11571</v>
      </c>
      <c r="AC1320" s="84" t="b">
        <v>0</v>
      </c>
      <c r="AD1320" s="84">
        <v>1</v>
      </c>
      <c r="AE1320" s="90" t="s">
        <v>11736</v>
      </c>
      <c r="AF1320" s="84" t="b">
        <v>0</v>
      </c>
      <c r="AG1320" s="84" t="s">
        <v>290</v>
      </c>
      <c r="AH1320" s="84"/>
      <c r="AI1320" s="90" t="s">
        <v>285</v>
      </c>
      <c r="AJ1320" s="84" t="b">
        <v>0</v>
      </c>
      <c r="AK1320" s="84">
        <v>0</v>
      </c>
      <c r="AL1320" s="90" t="s">
        <v>285</v>
      </c>
      <c r="AM1320" s="84" t="s">
        <v>299</v>
      </c>
      <c r="AN1320" s="84" t="b">
        <v>0</v>
      </c>
      <c r="AO1320" s="90" t="s">
        <v>11571</v>
      </c>
      <c r="AP1320" s="84" t="s">
        <v>179</v>
      </c>
      <c r="AQ1320" s="84">
        <v>0</v>
      </c>
      <c r="AR1320" s="84">
        <v>0</v>
      </c>
      <c r="AS1320" s="84"/>
      <c r="AT1320" s="84"/>
      <c r="AU1320" s="84"/>
      <c r="AV1320" s="84"/>
      <c r="AW1320" s="84"/>
      <c r="AX1320" s="84"/>
      <c r="AY1320" s="84"/>
      <c r="AZ1320" s="84"/>
    </row>
    <row r="1321" spans="1:52" x14ac:dyDescent="0.2">
      <c r="A1321" s="69" t="s">
        <v>3014</v>
      </c>
      <c r="B1321" s="69" t="s">
        <v>4057</v>
      </c>
      <c r="C1321" s="70"/>
      <c r="D1321" s="71"/>
      <c r="E1321" s="72"/>
      <c r="F1321" s="73"/>
      <c r="G1321" s="70"/>
      <c r="H1321" s="74"/>
      <c r="I1321" s="75"/>
      <c r="J1321" s="75"/>
      <c r="K1321" s="36"/>
      <c r="L1321" s="82"/>
      <c r="M1321" s="82"/>
      <c r="N1321" s="77"/>
      <c r="O1321" s="84" t="s">
        <v>255</v>
      </c>
      <c r="P1321" s="86">
        <v>43157.87363425926</v>
      </c>
      <c r="Q1321" s="84" t="s">
        <v>5013</v>
      </c>
      <c r="R1321" s="84"/>
      <c r="S1321" s="84"/>
      <c r="T1321" s="84" t="s">
        <v>6274</v>
      </c>
      <c r="U1321" s="84"/>
      <c r="V1321" s="84" t="s">
        <v>275</v>
      </c>
      <c r="W1321" s="86">
        <v>43157.87363425926</v>
      </c>
      <c r="X1321" s="84" t="s">
        <v>8934</v>
      </c>
      <c r="Y1321" s="84"/>
      <c r="Z1321" s="84"/>
      <c r="AA1321" s="90" t="s">
        <v>10647</v>
      </c>
      <c r="AB1321" s="90" t="s">
        <v>11571</v>
      </c>
      <c r="AC1321" s="84" t="b">
        <v>0</v>
      </c>
      <c r="AD1321" s="84">
        <v>1</v>
      </c>
      <c r="AE1321" s="90" t="s">
        <v>11736</v>
      </c>
      <c r="AF1321" s="84" t="b">
        <v>0</v>
      </c>
      <c r="AG1321" s="84" t="s">
        <v>290</v>
      </c>
      <c r="AH1321" s="84"/>
      <c r="AI1321" s="90" t="s">
        <v>285</v>
      </c>
      <c r="AJ1321" s="84" t="b">
        <v>0</v>
      </c>
      <c r="AK1321" s="84">
        <v>0</v>
      </c>
      <c r="AL1321" s="90" t="s">
        <v>285</v>
      </c>
      <c r="AM1321" s="84" t="s">
        <v>299</v>
      </c>
      <c r="AN1321" s="84" t="b">
        <v>0</v>
      </c>
      <c r="AO1321" s="90" t="s">
        <v>11571</v>
      </c>
      <c r="AP1321" s="84" t="s">
        <v>179</v>
      </c>
      <c r="AQ1321" s="84">
        <v>0</v>
      </c>
      <c r="AR1321" s="84">
        <v>0</v>
      </c>
      <c r="AS1321" s="84"/>
      <c r="AT1321" s="84"/>
      <c r="AU1321" s="84"/>
      <c r="AV1321" s="84"/>
      <c r="AW1321" s="84"/>
      <c r="AX1321" s="84"/>
      <c r="AY1321" s="84"/>
      <c r="AZ1321" s="84"/>
    </row>
    <row r="1322" spans="1:52" x14ac:dyDescent="0.2">
      <c r="A1322" s="69" t="s">
        <v>3014</v>
      </c>
      <c r="B1322" s="69" t="s">
        <v>4058</v>
      </c>
      <c r="C1322" s="70"/>
      <c r="D1322" s="71"/>
      <c r="E1322" s="72"/>
      <c r="F1322" s="73"/>
      <c r="G1322" s="70"/>
      <c r="H1322" s="74"/>
      <c r="I1322" s="75"/>
      <c r="J1322" s="75"/>
      <c r="K1322" s="36"/>
      <c r="L1322" s="82"/>
      <c r="M1322" s="82"/>
      <c r="N1322" s="77"/>
      <c r="O1322" s="84" t="s">
        <v>255</v>
      </c>
      <c r="P1322" s="86">
        <v>43157.87363425926</v>
      </c>
      <c r="Q1322" s="84" t="s">
        <v>5013</v>
      </c>
      <c r="R1322" s="84"/>
      <c r="S1322" s="84"/>
      <c r="T1322" s="84" t="s">
        <v>6274</v>
      </c>
      <c r="U1322" s="84"/>
      <c r="V1322" s="84" t="s">
        <v>275</v>
      </c>
      <c r="W1322" s="86">
        <v>43157.87363425926</v>
      </c>
      <c r="X1322" s="84" t="s">
        <v>8934</v>
      </c>
      <c r="Y1322" s="84"/>
      <c r="Z1322" s="84"/>
      <c r="AA1322" s="90" t="s">
        <v>10647</v>
      </c>
      <c r="AB1322" s="90" t="s">
        <v>11571</v>
      </c>
      <c r="AC1322" s="84" t="b">
        <v>0</v>
      </c>
      <c r="AD1322" s="84">
        <v>1</v>
      </c>
      <c r="AE1322" s="90" t="s">
        <v>11736</v>
      </c>
      <c r="AF1322" s="84" t="b">
        <v>0</v>
      </c>
      <c r="AG1322" s="84" t="s">
        <v>290</v>
      </c>
      <c r="AH1322" s="84"/>
      <c r="AI1322" s="90" t="s">
        <v>285</v>
      </c>
      <c r="AJ1322" s="84" t="b">
        <v>0</v>
      </c>
      <c r="AK1322" s="84">
        <v>0</v>
      </c>
      <c r="AL1322" s="90" t="s">
        <v>285</v>
      </c>
      <c r="AM1322" s="84" t="s">
        <v>299</v>
      </c>
      <c r="AN1322" s="84" t="b">
        <v>0</v>
      </c>
      <c r="AO1322" s="90" t="s">
        <v>11571</v>
      </c>
      <c r="AP1322" s="84" t="s">
        <v>179</v>
      </c>
      <c r="AQ1322" s="84">
        <v>0</v>
      </c>
      <c r="AR1322" s="84">
        <v>0</v>
      </c>
      <c r="AS1322" s="84"/>
      <c r="AT1322" s="84"/>
      <c r="AU1322" s="84"/>
      <c r="AV1322" s="84"/>
      <c r="AW1322" s="84"/>
      <c r="AX1322" s="84"/>
      <c r="AY1322" s="84"/>
      <c r="AZ1322" s="84"/>
    </row>
    <row r="1323" spans="1:52" x14ac:dyDescent="0.2">
      <c r="A1323" s="69" t="s">
        <v>3014</v>
      </c>
      <c r="B1323" s="69" t="s">
        <v>823</v>
      </c>
      <c r="C1323" s="70"/>
      <c r="D1323" s="71"/>
      <c r="E1323" s="72"/>
      <c r="F1323" s="73"/>
      <c r="G1323" s="70"/>
      <c r="H1323" s="74"/>
      <c r="I1323" s="75"/>
      <c r="J1323" s="75"/>
      <c r="K1323" s="36"/>
      <c r="L1323" s="82"/>
      <c r="M1323" s="82"/>
      <c r="N1323" s="77"/>
      <c r="O1323" s="84" t="s">
        <v>255</v>
      </c>
      <c r="P1323" s="86">
        <v>43157.87363425926</v>
      </c>
      <c r="Q1323" s="84" t="s">
        <v>5013</v>
      </c>
      <c r="R1323" s="84"/>
      <c r="S1323" s="84"/>
      <c r="T1323" s="84" t="s">
        <v>6274</v>
      </c>
      <c r="U1323" s="84"/>
      <c r="V1323" s="84" t="s">
        <v>275</v>
      </c>
      <c r="W1323" s="86">
        <v>43157.87363425926</v>
      </c>
      <c r="X1323" s="84" t="s">
        <v>8934</v>
      </c>
      <c r="Y1323" s="84"/>
      <c r="Z1323" s="84"/>
      <c r="AA1323" s="90" t="s">
        <v>10647</v>
      </c>
      <c r="AB1323" s="90" t="s">
        <v>11571</v>
      </c>
      <c r="AC1323" s="84" t="b">
        <v>0</v>
      </c>
      <c r="AD1323" s="84">
        <v>1</v>
      </c>
      <c r="AE1323" s="90" t="s">
        <v>11736</v>
      </c>
      <c r="AF1323" s="84" t="b">
        <v>0</v>
      </c>
      <c r="AG1323" s="84" t="s">
        <v>290</v>
      </c>
      <c r="AH1323" s="84"/>
      <c r="AI1323" s="90" t="s">
        <v>285</v>
      </c>
      <c r="AJ1323" s="84" t="b">
        <v>0</v>
      </c>
      <c r="AK1323" s="84">
        <v>0</v>
      </c>
      <c r="AL1323" s="90" t="s">
        <v>285</v>
      </c>
      <c r="AM1323" s="84" t="s">
        <v>299</v>
      </c>
      <c r="AN1323" s="84" t="b">
        <v>0</v>
      </c>
      <c r="AO1323" s="90" t="s">
        <v>11571</v>
      </c>
      <c r="AP1323" s="84" t="s">
        <v>179</v>
      </c>
      <c r="AQ1323" s="84">
        <v>0</v>
      </c>
      <c r="AR1323" s="84">
        <v>0</v>
      </c>
      <c r="AS1323" s="84"/>
      <c r="AT1323" s="84"/>
      <c r="AU1323" s="84"/>
      <c r="AV1323" s="84"/>
      <c r="AW1323" s="84"/>
      <c r="AX1323" s="84"/>
      <c r="AY1323" s="84"/>
      <c r="AZ1323" s="84"/>
    </row>
    <row r="1324" spans="1:52" x14ac:dyDescent="0.2">
      <c r="A1324" s="69" t="s">
        <v>3014</v>
      </c>
      <c r="B1324" s="69" t="s">
        <v>848</v>
      </c>
      <c r="C1324" s="70"/>
      <c r="D1324" s="71"/>
      <c r="E1324" s="72"/>
      <c r="F1324" s="73"/>
      <c r="G1324" s="70"/>
      <c r="H1324" s="74"/>
      <c r="I1324" s="75"/>
      <c r="J1324" s="75"/>
      <c r="K1324" s="36"/>
      <c r="L1324" s="82"/>
      <c r="M1324" s="82"/>
      <c r="N1324" s="77"/>
      <c r="O1324" s="84" t="s">
        <v>255</v>
      </c>
      <c r="P1324" s="86">
        <v>43157.87363425926</v>
      </c>
      <c r="Q1324" s="84" t="s">
        <v>5013</v>
      </c>
      <c r="R1324" s="84"/>
      <c r="S1324" s="84"/>
      <c r="T1324" s="84" t="s">
        <v>6274</v>
      </c>
      <c r="U1324" s="84"/>
      <c r="V1324" s="84" t="s">
        <v>275</v>
      </c>
      <c r="W1324" s="86">
        <v>43157.87363425926</v>
      </c>
      <c r="X1324" s="84" t="s">
        <v>8934</v>
      </c>
      <c r="Y1324" s="84"/>
      <c r="Z1324" s="84"/>
      <c r="AA1324" s="90" t="s">
        <v>10647</v>
      </c>
      <c r="AB1324" s="90" t="s">
        <v>11571</v>
      </c>
      <c r="AC1324" s="84" t="b">
        <v>0</v>
      </c>
      <c r="AD1324" s="84">
        <v>1</v>
      </c>
      <c r="AE1324" s="90" t="s">
        <v>11736</v>
      </c>
      <c r="AF1324" s="84" t="b">
        <v>0</v>
      </c>
      <c r="AG1324" s="84" t="s">
        <v>290</v>
      </c>
      <c r="AH1324" s="84"/>
      <c r="AI1324" s="90" t="s">
        <v>285</v>
      </c>
      <c r="AJ1324" s="84" t="b">
        <v>0</v>
      </c>
      <c r="AK1324" s="84">
        <v>0</v>
      </c>
      <c r="AL1324" s="90" t="s">
        <v>285</v>
      </c>
      <c r="AM1324" s="84" t="s">
        <v>299</v>
      </c>
      <c r="AN1324" s="84" t="b">
        <v>0</v>
      </c>
      <c r="AO1324" s="90" t="s">
        <v>11571</v>
      </c>
      <c r="AP1324" s="84" t="s">
        <v>179</v>
      </c>
      <c r="AQ1324" s="84">
        <v>0</v>
      </c>
      <c r="AR1324" s="84">
        <v>0</v>
      </c>
      <c r="AS1324" s="84"/>
      <c r="AT1324" s="84"/>
      <c r="AU1324" s="84"/>
      <c r="AV1324" s="84"/>
      <c r="AW1324" s="84"/>
      <c r="AX1324" s="84"/>
      <c r="AY1324" s="84"/>
      <c r="AZ1324" s="84"/>
    </row>
    <row r="1325" spans="1:52" x14ac:dyDescent="0.2">
      <c r="A1325" s="69" t="s">
        <v>3014</v>
      </c>
      <c r="B1325" s="69" t="s">
        <v>4059</v>
      </c>
      <c r="C1325" s="70"/>
      <c r="D1325" s="71"/>
      <c r="E1325" s="72"/>
      <c r="F1325" s="73"/>
      <c r="G1325" s="70"/>
      <c r="H1325" s="74"/>
      <c r="I1325" s="75"/>
      <c r="J1325" s="75"/>
      <c r="K1325" s="36"/>
      <c r="L1325" s="82"/>
      <c r="M1325" s="82"/>
      <c r="N1325" s="77"/>
      <c r="O1325" s="84" t="s">
        <v>256</v>
      </c>
      <c r="P1325" s="86">
        <v>43157.87363425926</v>
      </c>
      <c r="Q1325" s="84" t="s">
        <v>5013</v>
      </c>
      <c r="R1325" s="84"/>
      <c r="S1325" s="84"/>
      <c r="T1325" s="84" t="s">
        <v>6274</v>
      </c>
      <c r="U1325" s="84"/>
      <c r="V1325" s="84" t="s">
        <v>275</v>
      </c>
      <c r="W1325" s="86">
        <v>43157.87363425926</v>
      </c>
      <c r="X1325" s="84" t="s">
        <v>8934</v>
      </c>
      <c r="Y1325" s="84"/>
      <c r="Z1325" s="84"/>
      <c r="AA1325" s="90" t="s">
        <v>10647</v>
      </c>
      <c r="AB1325" s="90" t="s">
        <v>11571</v>
      </c>
      <c r="AC1325" s="84" t="b">
        <v>0</v>
      </c>
      <c r="AD1325" s="84">
        <v>1</v>
      </c>
      <c r="AE1325" s="90" t="s">
        <v>11736</v>
      </c>
      <c r="AF1325" s="84" t="b">
        <v>0</v>
      </c>
      <c r="AG1325" s="84" t="s">
        <v>290</v>
      </c>
      <c r="AH1325" s="84"/>
      <c r="AI1325" s="90" t="s">
        <v>285</v>
      </c>
      <c r="AJ1325" s="84" t="b">
        <v>0</v>
      </c>
      <c r="AK1325" s="84">
        <v>0</v>
      </c>
      <c r="AL1325" s="90" t="s">
        <v>285</v>
      </c>
      <c r="AM1325" s="84" t="s">
        <v>299</v>
      </c>
      <c r="AN1325" s="84" t="b">
        <v>0</v>
      </c>
      <c r="AO1325" s="90" t="s">
        <v>11571</v>
      </c>
      <c r="AP1325" s="84" t="s">
        <v>179</v>
      </c>
      <c r="AQ1325" s="84">
        <v>0</v>
      </c>
      <c r="AR1325" s="84">
        <v>0</v>
      </c>
      <c r="AS1325" s="84"/>
      <c r="AT1325" s="84"/>
      <c r="AU1325" s="84"/>
      <c r="AV1325" s="84"/>
      <c r="AW1325" s="84"/>
      <c r="AX1325" s="84"/>
      <c r="AY1325" s="84"/>
      <c r="AZ1325" s="84"/>
    </row>
    <row r="1326" spans="1:52" x14ac:dyDescent="0.2">
      <c r="A1326" s="69" t="s">
        <v>3015</v>
      </c>
      <c r="B1326" s="69" t="s">
        <v>3015</v>
      </c>
      <c r="C1326" s="70"/>
      <c r="D1326" s="71"/>
      <c r="E1326" s="72"/>
      <c r="F1326" s="73"/>
      <c r="G1326" s="70"/>
      <c r="H1326" s="74"/>
      <c r="I1326" s="75"/>
      <c r="J1326" s="75"/>
      <c r="K1326" s="36"/>
      <c r="L1326" s="82"/>
      <c r="M1326" s="82"/>
      <c r="N1326" s="77"/>
      <c r="O1326" s="84" t="s">
        <v>179</v>
      </c>
      <c r="P1326" s="86">
        <v>43157.873657407406</v>
      </c>
      <c r="Q1326" s="84" t="s">
        <v>5014</v>
      </c>
      <c r="R1326" s="84" t="s">
        <v>5858</v>
      </c>
      <c r="S1326" s="84" t="s">
        <v>920</v>
      </c>
      <c r="T1326" s="84" t="s">
        <v>6274</v>
      </c>
      <c r="U1326" s="84"/>
      <c r="V1326" s="84" t="s">
        <v>7471</v>
      </c>
      <c r="W1326" s="86">
        <v>43157.873657407406</v>
      </c>
      <c r="X1326" s="84" t="s">
        <v>8935</v>
      </c>
      <c r="Y1326" s="84"/>
      <c r="Z1326" s="84"/>
      <c r="AA1326" s="90" t="s">
        <v>10648</v>
      </c>
      <c r="AB1326" s="84"/>
      <c r="AC1326" s="84" t="b">
        <v>0</v>
      </c>
      <c r="AD1326" s="84">
        <v>0</v>
      </c>
      <c r="AE1326" s="90" t="s">
        <v>285</v>
      </c>
      <c r="AF1326" s="84" t="b">
        <v>0</v>
      </c>
      <c r="AG1326" s="84" t="s">
        <v>290</v>
      </c>
      <c r="AH1326" s="84"/>
      <c r="AI1326" s="90" t="s">
        <v>285</v>
      </c>
      <c r="AJ1326" s="84" t="b">
        <v>0</v>
      </c>
      <c r="AK1326" s="84">
        <v>0</v>
      </c>
      <c r="AL1326" s="90" t="s">
        <v>285</v>
      </c>
      <c r="AM1326" s="84" t="s">
        <v>1010</v>
      </c>
      <c r="AN1326" s="84" t="b">
        <v>0</v>
      </c>
      <c r="AO1326" s="90" t="s">
        <v>10648</v>
      </c>
      <c r="AP1326" s="84" t="s">
        <v>179</v>
      </c>
      <c r="AQ1326" s="84">
        <v>0</v>
      </c>
      <c r="AR1326" s="84">
        <v>0</v>
      </c>
      <c r="AS1326" s="84"/>
      <c r="AT1326" s="84"/>
      <c r="AU1326" s="84"/>
      <c r="AV1326" s="84"/>
      <c r="AW1326" s="84"/>
      <c r="AX1326" s="84"/>
      <c r="AY1326" s="84"/>
      <c r="AZ1326" s="84"/>
    </row>
    <row r="1327" spans="1:52" x14ac:dyDescent="0.2">
      <c r="A1327" s="69" t="s">
        <v>3016</v>
      </c>
      <c r="B1327" s="69" t="s">
        <v>4060</v>
      </c>
      <c r="C1327" s="70"/>
      <c r="D1327" s="71"/>
      <c r="E1327" s="72"/>
      <c r="F1327" s="73"/>
      <c r="G1327" s="70"/>
      <c r="H1327" s="74"/>
      <c r="I1327" s="75"/>
      <c r="J1327" s="75"/>
      <c r="K1327" s="36"/>
      <c r="L1327" s="82"/>
      <c r="M1327" s="82"/>
      <c r="N1327" s="77"/>
      <c r="O1327" s="84" t="s">
        <v>256</v>
      </c>
      <c r="P1327" s="86">
        <v>43157.873657407406</v>
      </c>
      <c r="Q1327" s="84" t="s">
        <v>5015</v>
      </c>
      <c r="R1327" s="84"/>
      <c r="S1327" s="84"/>
      <c r="T1327" s="84" t="s">
        <v>6274</v>
      </c>
      <c r="U1327" s="84"/>
      <c r="V1327" s="84" t="s">
        <v>7472</v>
      </c>
      <c r="W1327" s="86">
        <v>43157.873657407406</v>
      </c>
      <c r="X1327" s="84" t="s">
        <v>8936</v>
      </c>
      <c r="Y1327" s="84"/>
      <c r="Z1327" s="84"/>
      <c r="AA1327" s="90" t="s">
        <v>10649</v>
      </c>
      <c r="AB1327" s="90" t="s">
        <v>11572</v>
      </c>
      <c r="AC1327" s="84" t="b">
        <v>0</v>
      </c>
      <c r="AD1327" s="84">
        <v>0</v>
      </c>
      <c r="AE1327" s="90" t="s">
        <v>11737</v>
      </c>
      <c r="AF1327" s="84" t="b">
        <v>0</v>
      </c>
      <c r="AG1327" s="84" t="s">
        <v>290</v>
      </c>
      <c r="AH1327" s="84"/>
      <c r="AI1327" s="90" t="s">
        <v>285</v>
      </c>
      <c r="AJ1327" s="84" t="b">
        <v>0</v>
      </c>
      <c r="AK1327" s="84">
        <v>0</v>
      </c>
      <c r="AL1327" s="90" t="s">
        <v>285</v>
      </c>
      <c r="AM1327" s="84" t="s">
        <v>296</v>
      </c>
      <c r="AN1327" s="84" t="b">
        <v>0</v>
      </c>
      <c r="AO1327" s="90" t="s">
        <v>11572</v>
      </c>
      <c r="AP1327" s="84" t="s">
        <v>179</v>
      </c>
      <c r="AQ1327" s="84">
        <v>0</v>
      </c>
      <c r="AR1327" s="84">
        <v>0</v>
      </c>
      <c r="AS1327" s="84"/>
      <c r="AT1327" s="84"/>
      <c r="AU1327" s="84"/>
      <c r="AV1327" s="84"/>
      <c r="AW1327" s="84"/>
      <c r="AX1327" s="84"/>
      <c r="AY1327" s="84"/>
      <c r="AZ1327" s="84"/>
    </row>
    <row r="1328" spans="1:52" x14ac:dyDescent="0.2">
      <c r="A1328" s="69" t="s">
        <v>2837</v>
      </c>
      <c r="B1328" s="69" t="s">
        <v>3997</v>
      </c>
      <c r="C1328" s="70"/>
      <c r="D1328" s="71"/>
      <c r="E1328" s="72"/>
      <c r="F1328" s="73"/>
      <c r="G1328" s="70"/>
      <c r="H1328" s="74"/>
      <c r="I1328" s="75"/>
      <c r="J1328" s="75"/>
      <c r="K1328" s="36"/>
      <c r="L1328" s="82"/>
      <c r="M1328" s="82"/>
      <c r="N1328" s="77"/>
      <c r="O1328" s="84" t="s">
        <v>255</v>
      </c>
      <c r="P1328" s="86">
        <v>43157.73914351852</v>
      </c>
      <c r="Q1328" s="84" t="s">
        <v>4875</v>
      </c>
      <c r="R1328" s="84" t="s">
        <v>5809</v>
      </c>
      <c r="S1328" s="84" t="s">
        <v>6166</v>
      </c>
      <c r="T1328" s="84" t="s">
        <v>6274</v>
      </c>
      <c r="U1328" s="84"/>
      <c r="V1328" s="84" t="s">
        <v>7336</v>
      </c>
      <c r="W1328" s="86">
        <v>43157.73914351852</v>
      </c>
      <c r="X1328" s="84" t="s">
        <v>8738</v>
      </c>
      <c r="Y1328" s="84"/>
      <c r="Z1328" s="84"/>
      <c r="AA1328" s="90" t="s">
        <v>10451</v>
      </c>
      <c r="AB1328" s="84"/>
      <c r="AC1328" s="84" t="b">
        <v>0</v>
      </c>
      <c r="AD1328" s="84">
        <v>1</v>
      </c>
      <c r="AE1328" s="90" t="s">
        <v>285</v>
      </c>
      <c r="AF1328" s="84" t="b">
        <v>0</v>
      </c>
      <c r="AG1328" s="84" t="s">
        <v>290</v>
      </c>
      <c r="AH1328" s="84"/>
      <c r="AI1328" s="90" t="s">
        <v>285</v>
      </c>
      <c r="AJ1328" s="84" t="b">
        <v>0</v>
      </c>
      <c r="AK1328" s="84">
        <v>1</v>
      </c>
      <c r="AL1328" s="90" t="s">
        <v>285</v>
      </c>
      <c r="AM1328" s="84" t="s">
        <v>294</v>
      </c>
      <c r="AN1328" s="84" t="b">
        <v>0</v>
      </c>
      <c r="AO1328" s="90" t="s">
        <v>10451</v>
      </c>
      <c r="AP1328" s="84" t="s">
        <v>308</v>
      </c>
      <c r="AQ1328" s="84">
        <v>0</v>
      </c>
      <c r="AR1328" s="84">
        <v>0</v>
      </c>
      <c r="AS1328" s="84"/>
      <c r="AT1328" s="84"/>
      <c r="AU1328" s="84"/>
      <c r="AV1328" s="84"/>
      <c r="AW1328" s="84"/>
      <c r="AX1328" s="84"/>
      <c r="AY1328" s="84"/>
      <c r="AZ1328" s="84"/>
    </row>
    <row r="1329" spans="1:52" x14ac:dyDescent="0.2">
      <c r="A1329" s="69" t="s">
        <v>3017</v>
      </c>
      <c r="B1329" s="69" t="s">
        <v>3997</v>
      </c>
      <c r="C1329" s="70"/>
      <c r="D1329" s="71"/>
      <c r="E1329" s="72"/>
      <c r="F1329" s="73"/>
      <c r="G1329" s="70"/>
      <c r="H1329" s="74"/>
      <c r="I1329" s="75"/>
      <c r="J1329" s="75"/>
      <c r="K1329" s="36"/>
      <c r="L1329" s="82"/>
      <c r="M1329" s="82"/>
      <c r="N1329" s="77"/>
      <c r="O1329" s="84" t="s">
        <v>255</v>
      </c>
      <c r="P1329" s="86">
        <v>43157.873738425929</v>
      </c>
      <c r="Q1329" s="84" t="s">
        <v>5016</v>
      </c>
      <c r="R1329" s="84" t="s">
        <v>5809</v>
      </c>
      <c r="S1329" s="84" t="s">
        <v>6166</v>
      </c>
      <c r="T1329" s="84" t="s">
        <v>6274</v>
      </c>
      <c r="U1329" s="84"/>
      <c r="V1329" s="84" t="s">
        <v>7473</v>
      </c>
      <c r="W1329" s="86">
        <v>43157.873738425929</v>
      </c>
      <c r="X1329" s="84" t="s">
        <v>8937</v>
      </c>
      <c r="Y1329" s="84"/>
      <c r="Z1329" s="84"/>
      <c r="AA1329" s="90" t="s">
        <v>10650</v>
      </c>
      <c r="AB1329" s="84"/>
      <c r="AC1329" s="84" t="b">
        <v>0</v>
      </c>
      <c r="AD1329" s="84">
        <v>0</v>
      </c>
      <c r="AE1329" s="90" t="s">
        <v>285</v>
      </c>
      <c r="AF1329" s="84" t="b">
        <v>0</v>
      </c>
      <c r="AG1329" s="84" t="s">
        <v>290</v>
      </c>
      <c r="AH1329" s="84"/>
      <c r="AI1329" s="90" t="s">
        <v>285</v>
      </c>
      <c r="AJ1329" s="84" t="b">
        <v>0</v>
      </c>
      <c r="AK1329" s="84">
        <v>0</v>
      </c>
      <c r="AL1329" s="90" t="s">
        <v>285</v>
      </c>
      <c r="AM1329" s="84" t="s">
        <v>294</v>
      </c>
      <c r="AN1329" s="84" t="b">
        <v>0</v>
      </c>
      <c r="AO1329" s="90" t="s">
        <v>10650</v>
      </c>
      <c r="AP1329" s="84" t="s">
        <v>179</v>
      </c>
      <c r="AQ1329" s="84">
        <v>0</v>
      </c>
      <c r="AR1329" s="84">
        <v>0</v>
      </c>
      <c r="AS1329" s="84"/>
      <c r="AT1329" s="84"/>
      <c r="AU1329" s="84"/>
      <c r="AV1329" s="84"/>
      <c r="AW1329" s="84"/>
      <c r="AX1329" s="84"/>
      <c r="AY1329" s="84"/>
      <c r="AZ1329" s="84"/>
    </row>
    <row r="1330" spans="1:52" x14ac:dyDescent="0.2">
      <c r="A1330" s="69" t="s">
        <v>3017</v>
      </c>
      <c r="B1330" s="69" t="s">
        <v>2837</v>
      </c>
      <c r="C1330" s="70"/>
      <c r="D1330" s="71"/>
      <c r="E1330" s="72"/>
      <c r="F1330" s="73"/>
      <c r="G1330" s="70"/>
      <c r="H1330" s="74"/>
      <c r="I1330" s="75"/>
      <c r="J1330" s="75"/>
      <c r="K1330" s="36"/>
      <c r="L1330" s="82"/>
      <c r="M1330" s="82"/>
      <c r="N1330" s="77"/>
      <c r="O1330" s="84" t="s">
        <v>255</v>
      </c>
      <c r="P1330" s="86">
        <v>43157.873738425929</v>
      </c>
      <c r="Q1330" s="84" t="s">
        <v>5016</v>
      </c>
      <c r="R1330" s="84" t="s">
        <v>5809</v>
      </c>
      <c r="S1330" s="84" t="s">
        <v>6166</v>
      </c>
      <c r="T1330" s="84" t="s">
        <v>6274</v>
      </c>
      <c r="U1330" s="84"/>
      <c r="V1330" s="84" t="s">
        <v>7473</v>
      </c>
      <c r="W1330" s="86">
        <v>43157.873738425929</v>
      </c>
      <c r="X1330" s="84" t="s">
        <v>8937</v>
      </c>
      <c r="Y1330" s="84"/>
      <c r="Z1330" s="84"/>
      <c r="AA1330" s="90" t="s">
        <v>10650</v>
      </c>
      <c r="AB1330" s="84"/>
      <c r="AC1330" s="84" t="b">
        <v>0</v>
      </c>
      <c r="AD1330" s="84">
        <v>0</v>
      </c>
      <c r="AE1330" s="90" t="s">
        <v>285</v>
      </c>
      <c r="AF1330" s="84" t="b">
        <v>0</v>
      </c>
      <c r="AG1330" s="84" t="s">
        <v>290</v>
      </c>
      <c r="AH1330" s="84"/>
      <c r="AI1330" s="90" t="s">
        <v>285</v>
      </c>
      <c r="AJ1330" s="84" t="b">
        <v>0</v>
      </c>
      <c r="AK1330" s="84">
        <v>0</v>
      </c>
      <c r="AL1330" s="90" t="s">
        <v>285</v>
      </c>
      <c r="AM1330" s="84" t="s">
        <v>294</v>
      </c>
      <c r="AN1330" s="84" t="b">
        <v>0</v>
      </c>
      <c r="AO1330" s="90" t="s">
        <v>10650</v>
      </c>
      <c r="AP1330" s="84" t="s">
        <v>179</v>
      </c>
      <c r="AQ1330" s="84">
        <v>0</v>
      </c>
      <c r="AR1330" s="84">
        <v>0</v>
      </c>
      <c r="AS1330" s="84"/>
      <c r="AT1330" s="84"/>
      <c r="AU1330" s="84"/>
      <c r="AV1330" s="84"/>
      <c r="AW1330" s="84"/>
      <c r="AX1330" s="84"/>
      <c r="AY1330" s="84"/>
      <c r="AZ1330" s="84"/>
    </row>
    <row r="1331" spans="1:52" x14ac:dyDescent="0.2">
      <c r="A1331" s="69" t="s">
        <v>1989</v>
      </c>
      <c r="B1331" s="69" t="s">
        <v>1989</v>
      </c>
      <c r="C1331" s="70"/>
      <c r="D1331" s="71"/>
      <c r="E1331" s="72"/>
      <c r="F1331" s="73"/>
      <c r="G1331" s="70"/>
      <c r="H1331" s="74"/>
      <c r="I1331" s="75"/>
      <c r="J1331" s="75"/>
      <c r="K1331" s="36"/>
      <c r="L1331" s="82"/>
      <c r="M1331" s="82"/>
      <c r="N1331" s="77"/>
      <c r="O1331" s="84" t="s">
        <v>179</v>
      </c>
      <c r="P1331" s="86">
        <v>43156.927141203705</v>
      </c>
      <c r="Q1331" s="84" t="s">
        <v>5017</v>
      </c>
      <c r="R1331" s="84" t="s">
        <v>5859</v>
      </c>
      <c r="S1331" s="84" t="s">
        <v>2013</v>
      </c>
      <c r="T1331" s="84" t="s">
        <v>6274</v>
      </c>
      <c r="U1331" s="84" t="s">
        <v>6721</v>
      </c>
      <c r="V1331" s="84" t="s">
        <v>6721</v>
      </c>
      <c r="W1331" s="86">
        <v>43156.927141203705</v>
      </c>
      <c r="X1331" s="84" t="s">
        <v>8938</v>
      </c>
      <c r="Y1331" s="84"/>
      <c r="Z1331" s="84"/>
      <c r="AA1331" s="90" t="s">
        <v>10651</v>
      </c>
      <c r="AB1331" s="84"/>
      <c r="AC1331" s="84" t="b">
        <v>0</v>
      </c>
      <c r="AD1331" s="84">
        <v>10</v>
      </c>
      <c r="AE1331" s="90" t="s">
        <v>285</v>
      </c>
      <c r="AF1331" s="84" t="b">
        <v>0</v>
      </c>
      <c r="AG1331" s="84" t="s">
        <v>290</v>
      </c>
      <c r="AH1331" s="84"/>
      <c r="AI1331" s="90" t="s">
        <v>285</v>
      </c>
      <c r="AJ1331" s="84" t="b">
        <v>0</v>
      </c>
      <c r="AK1331" s="84">
        <v>3</v>
      </c>
      <c r="AL1331" s="90" t="s">
        <v>285</v>
      </c>
      <c r="AM1331" s="84" t="s">
        <v>307</v>
      </c>
      <c r="AN1331" s="84" t="b">
        <v>0</v>
      </c>
      <c r="AO1331" s="90" t="s">
        <v>10651</v>
      </c>
      <c r="AP1331" s="84" t="s">
        <v>308</v>
      </c>
      <c r="AQ1331" s="84">
        <v>0</v>
      </c>
      <c r="AR1331" s="84">
        <v>0</v>
      </c>
      <c r="AS1331" s="84"/>
      <c r="AT1331" s="84"/>
      <c r="AU1331" s="84"/>
      <c r="AV1331" s="84"/>
      <c r="AW1331" s="84"/>
      <c r="AX1331" s="84"/>
      <c r="AY1331" s="84"/>
      <c r="AZ1331" s="84"/>
    </row>
    <row r="1332" spans="1:52" x14ac:dyDescent="0.2">
      <c r="A1332" s="69" t="s">
        <v>3018</v>
      </c>
      <c r="B1332" s="69" t="s">
        <v>1989</v>
      </c>
      <c r="C1332" s="70"/>
      <c r="D1332" s="71"/>
      <c r="E1332" s="72"/>
      <c r="F1332" s="73"/>
      <c r="G1332" s="70"/>
      <c r="H1332" s="74"/>
      <c r="I1332" s="75"/>
      <c r="J1332" s="75"/>
      <c r="K1332" s="36"/>
      <c r="L1332" s="82"/>
      <c r="M1332" s="82"/>
      <c r="N1332" s="77"/>
      <c r="O1332" s="84" t="s">
        <v>255</v>
      </c>
      <c r="P1332" s="86">
        <v>43157.873865740738</v>
      </c>
      <c r="Q1332" s="84" t="s">
        <v>5018</v>
      </c>
      <c r="R1332" s="84" t="s">
        <v>5859</v>
      </c>
      <c r="S1332" s="84" t="s">
        <v>2013</v>
      </c>
      <c r="T1332" s="84" t="s">
        <v>6274</v>
      </c>
      <c r="U1332" s="84"/>
      <c r="V1332" s="84" t="s">
        <v>7474</v>
      </c>
      <c r="W1332" s="86">
        <v>43157.873865740738</v>
      </c>
      <c r="X1332" s="84" t="s">
        <v>8939</v>
      </c>
      <c r="Y1332" s="84"/>
      <c r="Z1332" s="84"/>
      <c r="AA1332" s="90" t="s">
        <v>10652</v>
      </c>
      <c r="AB1332" s="84"/>
      <c r="AC1332" s="84" t="b">
        <v>0</v>
      </c>
      <c r="AD1332" s="84">
        <v>0</v>
      </c>
      <c r="AE1332" s="90" t="s">
        <v>285</v>
      </c>
      <c r="AF1332" s="84" t="b">
        <v>0</v>
      </c>
      <c r="AG1332" s="84" t="s">
        <v>290</v>
      </c>
      <c r="AH1332" s="84"/>
      <c r="AI1332" s="90" t="s">
        <v>285</v>
      </c>
      <c r="AJ1332" s="84" t="b">
        <v>0</v>
      </c>
      <c r="AK1332" s="84">
        <v>3</v>
      </c>
      <c r="AL1332" s="90" t="s">
        <v>10651</v>
      </c>
      <c r="AM1332" s="84" t="s">
        <v>296</v>
      </c>
      <c r="AN1332" s="84" t="b">
        <v>0</v>
      </c>
      <c r="AO1332" s="90" t="s">
        <v>10651</v>
      </c>
      <c r="AP1332" s="84" t="s">
        <v>179</v>
      </c>
      <c r="AQ1332" s="84">
        <v>0</v>
      </c>
      <c r="AR1332" s="84">
        <v>0</v>
      </c>
      <c r="AS1332" s="84"/>
      <c r="AT1332" s="84"/>
      <c r="AU1332" s="84"/>
      <c r="AV1332" s="84"/>
      <c r="AW1332" s="84"/>
      <c r="AX1332" s="84"/>
      <c r="AY1332" s="84"/>
      <c r="AZ1332" s="84"/>
    </row>
    <row r="1333" spans="1:52" x14ac:dyDescent="0.2">
      <c r="A1333" s="69" t="s">
        <v>3019</v>
      </c>
      <c r="B1333" s="69" t="s">
        <v>4061</v>
      </c>
      <c r="C1333" s="70"/>
      <c r="D1333" s="71"/>
      <c r="E1333" s="72"/>
      <c r="F1333" s="73"/>
      <c r="G1333" s="70"/>
      <c r="H1333" s="74"/>
      <c r="I1333" s="75"/>
      <c r="J1333" s="75"/>
      <c r="K1333" s="36"/>
      <c r="L1333" s="82"/>
      <c r="M1333" s="82"/>
      <c r="N1333" s="77"/>
      <c r="O1333" s="84" t="s">
        <v>255</v>
      </c>
      <c r="P1333" s="86">
        <v>43157.873877314814</v>
      </c>
      <c r="Q1333" s="84" t="s">
        <v>5019</v>
      </c>
      <c r="R1333" s="84"/>
      <c r="S1333" s="84"/>
      <c r="T1333" s="84" t="s">
        <v>6274</v>
      </c>
      <c r="U1333" s="84"/>
      <c r="V1333" s="84" t="s">
        <v>7475</v>
      </c>
      <c r="W1333" s="86">
        <v>43157.873877314814</v>
      </c>
      <c r="X1333" s="84" t="s">
        <v>8940</v>
      </c>
      <c r="Y1333" s="84"/>
      <c r="Z1333" s="84"/>
      <c r="AA1333" s="90" t="s">
        <v>10653</v>
      </c>
      <c r="AB1333" s="84"/>
      <c r="AC1333" s="84" t="b">
        <v>0</v>
      </c>
      <c r="AD1333" s="84">
        <v>3</v>
      </c>
      <c r="AE1333" s="90" t="s">
        <v>285</v>
      </c>
      <c r="AF1333" s="84" t="b">
        <v>0</v>
      </c>
      <c r="AG1333" s="84" t="s">
        <v>290</v>
      </c>
      <c r="AH1333" s="84"/>
      <c r="AI1333" s="90" t="s">
        <v>285</v>
      </c>
      <c r="AJ1333" s="84" t="b">
        <v>0</v>
      </c>
      <c r="AK1333" s="84">
        <v>1</v>
      </c>
      <c r="AL1333" s="90" t="s">
        <v>285</v>
      </c>
      <c r="AM1333" s="84" t="s">
        <v>295</v>
      </c>
      <c r="AN1333" s="84" t="b">
        <v>0</v>
      </c>
      <c r="AO1333" s="90" t="s">
        <v>10653</v>
      </c>
      <c r="AP1333" s="84" t="s">
        <v>179</v>
      </c>
      <c r="AQ1333" s="84">
        <v>0</v>
      </c>
      <c r="AR1333" s="84">
        <v>0</v>
      </c>
      <c r="AS1333" s="84"/>
      <c r="AT1333" s="84"/>
      <c r="AU1333" s="84"/>
      <c r="AV1333" s="84"/>
      <c r="AW1333" s="84"/>
      <c r="AX1333" s="84"/>
      <c r="AY1333" s="84"/>
      <c r="AZ1333" s="84"/>
    </row>
    <row r="1334" spans="1:52" x14ac:dyDescent="0.2">
      <c r="A1334" s="69" t="s">
        <v>3020</v>
      </c>
      <c r="B1334" s="69" t="s">
        <v>3020</v>
      </c>
      <c r="C1334" s="70"/>
      <c r="D1334" s="71"/>
      <c r="E1334" s="72"/>
      <c r="F1334" s="73"/>
      <c r="G1334" s="70"/>
      <c r="H1334" s="74"/>
      <c r="I1334" s="75"/>
      <c r="J1334" s="75"/>
      <c r="K1334" s="36"/>
      <c r="L1334" s="82"/>
      <c r="M1334" s="82"/>
      <c r="N1334" s="77"/>
      <c r="O1334" s="84" t="s">
        <v>179</v>
      </c>
      <c r="P1334" s="86">
        <v>43157.874039351853</v>
      </c>
      <c r="Q1334" s="84" t="s">
        <v>5020</v>
      </c>
      <c r="R1334" s="84" t="s">
        <v>5860</v>
      </c>
      <c r="S1334" s="84" t="s">
        <v>923</v>
      </c>
      <c r="T1334" s="84" t="s">
        <v>6274</v>
      </c>
      <c r="U1334" s="84"/>
      <c r="V1334" s="84" t="s">
        <v>7476</v>
      </c>
      <c r="W1334" s="86">
        <v>43157.874039351853</v>
      </c>
      <c r="X1334" s="84" t="s">
        <v>8941</v>
      </c>
      <c r="Y1334" s="84"/>
      <c r="Z1334" s="84"/>
      <c r="AA1334" s="90" t="s">
        <v>10654</v>
      </c>
      <c r="AB1334" s="84"/>
      <c r="AC1334" s="84" t="b">
        <v>0</v>
      </c>
      <c r="AD1334" s="84">
        <v>0</v>
      </c>
      <c r="AE1334" s="90" t="s">
        <v>285</v>
      </c>
      <c r="AF1334" s="84" t="b">
        <v>0</v>
      </c>
      <c r="AG1334" s="84" t="s">
        <v>290</v>
      </c>
      <c r="AH1334" s="84"/>
      <c r="AI1334" s="90" t="s">
        <v>285</v>
      </c>
      <c r="AJ1334" s="84" t="b">
        <v>0</v>
      </c>
      <c r="AK1334" s="84">
        <v>0</v>
      </c>
      <c r="AL1334" s="90" t="s">
        <v>285</v>
      </c>
      <c r="AM1334" s="84" t="s">
        <v>294</v>
      </c>
      <c r="AN1334" s="84" t="b">
        <v>0</v>
      </c>
      <c r="AO1334" s="90" t="s">
        <v>10654</v>
      </c>
      <c r="AP1334" s="84" t="s">
        <v>179</v>
      </c>
      <c r="AQ1334" s="84">
        <v>0</v>
      </c>
      <c r="AR1334" s="84">
        <v>0</v>
      </c>
      <c r="AS1334" s="84"/>
      <c r="AT1334" s="84"/>
      <c r="AU1334" s="84"/>
      <c r="AV1334" s="84"/>
      <c r="AW1334" s="84"/>
      <c r="AX1334" s="84"/>
      <c r="AY1334" s="84"/>
      <c r="AZ1334" s="84"/>
    </row>
    <row r="1335" spans="1:52" x14ac:dyDescent="0.2">
      <c r="A1335" s="69" t="s">
        <v>3021</v>
      </c>
      <c r="B1335" s="69" t="s">
        <v>3021</v>
      </c>
      <c r="C1335" s="70"/>
      <c r="D1335" s="71"/>
      <c r="E1335" s="72"/>
      <c r="F1335" s="73"/>
      <c r="G1335" s="70"/>
      <c r="H1335" s="74"/>
      <c r="I1335" s="75"/>
      <c r="J1335" s="75"/>
      <c r="K1335" s="36"/>
      <c r="L1335" s="82"/>
      <c r="M1335" s="82"/>
      <c r="N1335" s="77"/>
      <c r="O1335" s="84" t="s">
        <v>179</v>
      </c>
      <c r="P1335" s="86">
        <v>43157.474317129629</v>
      </c>
      <c r="Q1335" s="84" t="s">
        <v>5021</v>
      </c>
      <c r="R1335" s="84" t="s">
        <v>5861</v>
      </c>
      <c r="S1335" s="84" t="s">
        <v>6184</v>
      </c>
      <c r="T1335" s="84" t="s">
        <v>6475</v>
      </c>
      <c r="U1335" s="84"/>
      <c r="V1335" s="84" t="s">
        <v>7477</v>
      </c>
      <c r="W1335" s="86">
        <v>43157.474317129629</v>
      </c>
      <c r="X1335" s="84" t="s">
        <v>8942</v>
      </c>
      <c r="Y1335" s="84"/>
      <c r="Z1335" s="84"/>
      <c r="AA1335" s="90" t="s">
        <v>10655</v>
      </c>
      <c r="AB1335" s="84"/>
      <c r="AC1335" s="84" t="b">
        <v>0</v>
      </c>
      <c r="AD1335" s="84">
        <v>3</v>
      </c>
      <c r="AE1335" s="90" t="s">
        <v>285</v>
      </c>
      <c r="AF1335" s="84" t="b">
        <v>0</v>
      </c>
      <c r="AG1335" s="84" t="s">
        <v>290</v>
      </c>
      <c r="AH1335" s="84"/>
      <c r="AI1335" s="90" t="s">
        <v>285</v>
      </c>
      <c r="AJ1335" s="84" t="b">
        <v>0</v>
      </c>
      <c r="AK1335" s="84">
        <v>4</v>
      </c>
      <c r="AL1335" s="90" t="s">
        <v>285</v>
      </c>
      <c r="AM1335" s="84" t="s">
        <v>306</v>
      </c>
      <c r="AN1335" s="84" t="b">
        <v>0</v>
      </c>
      <c r="AO1335" s="90" t="s">
        <v>10655</v>
      </c>
      <c r="AP1335" s="84" t="s">
        <v>308</v>
      </c>
      <c r="AQ1335" s="84">
        <v>0</v>
      </c>
      <c r="AR1335" s="84">
        <v>0</v>
      </c>
      <c r="AS1335" s="84"/>
      <c r="AT1335" s="84"/>
      <c r="AU1335" s="84"/>
      <c r="AV1335" s="84"/>
      <c r="AW1335" s="84"/>
      <c r="AX1335" s="84"/>
      <c r="AY1335" s="84"/>
      <c r="AZ1335" s="84"/>
    </row>
    <row r="1336" spans="1:52" x14ac:dyDescent="0.2">
      <c r="A1336" s="69" t="s">
        <v>3022</v>
      </c>
      <c r="B1336" s="69" t="s">
        <v>3021</v>
      </c>
      <c r="C1336" s="70"/>
      <c r="D1336" s="71"/>
      <c r="E1336" s="72"/>
      <c r="F1336" s="73"/>
      <c r="G1336" s="70"/>
      <c r="H1336" s="74"/>
      <c r="I1336" s="75"/>
      <c r="J1336" s="75"/>
      <c r="K1336" s="36"/>
      <c r="L1336" s="82"/>
      <c r="M1336" s="82"/>
      <c r="N1336" s="77"/>
      <c r="O1336" s="84" t="s">
        <v>255</v>
      </c>
      <c r="P1336" s="86">
        <v>43157.874062499999</v>
      </c>
      <c r="Q1336" s="84" t="s">
        <v>5022</v>
      </c>
      <c r="R1336" s="84"/>
      <c r="S1336" s="84"/>
      <c r="T1336" s="84" t="s">
        <v>6274</v>
      </c>
      <c r="U1336" s="84"/>
      <c r="V1336" s="84" t="s">
        <v>7478</v>
      </c>
      <c r="W1336" s="86">
        <v>43157.874062499999</v>
      </c>
      <c r="X1336" s="84" t="s">
        <v>8943</v>
      </c>
      <c r="Y1336" s="84"/>
      <c r="Z1336" s="84"/>
      <c r="AA1336" s="90" t="s">
        <v>10656</v>
      </c>
      <c r="AB1336" s="84"/>
      <c r="AC1336" s="84" t="b">
        <v>0</v>
      </c>
      <c r="AD1336" s="84">
        <v>0</v>
      </c>
      <c r="AE1336" s="90" t="s">
        <v>285</v>
      </c>
      <c r="AF1336" s="84" t="b">
        <v>0</v>
      </c>
      <c r="AG1336" s="84" t="s">
        <v>290</v>
      </c>
      <c r="AH1336" s="84"/>
      <c r="AI1336" s="90" t="s">
        <v>285</v>
      </c>
      <c r="AJ1336" s="84" t="b">
        <v>0</v>
      </c>
      <c r="AK1336" s="84">
        <v>4</v>
      </c>
      <c r="AL1336" s="90" t="s">
        <v>10655</v>
      </c>
      <c r="AM1336" s="84" t="s">
        <v>294</v>
      </c>
      <c r="AN1336" s="84" t="b">
        <v>0</v>
      </c>
      <c r="AO1336" s="90" t="s">
        <v>10655</v>
      </c>
      <c r="AP1336" s="84" t="s">
        <v>179</v>
      </c>
      <c r="AQ1336" s="84">
        <v>0</v>
      </c>
      <c r="AR1336" s="84">
        <v>0</v>
      </c>
      <c r="AS1336" s="84"/>
      <c r="AT1336" s="84"/>
      <c r="AU1336" s="84"/>
      <c r="AV1336" s="84"/>
      <c r="AW1336" s="84"/>
      <c r="AX1336" s="84"/>
      <c r="AY1336" s="84"/>
      <c r="AZ1336" s="84"/>
    </row>
    <row r="1337" spans="1:52" x14ac:dyDescent="0.2">
      <c r="A1337" s="69" t="s">
        <v>3023</v>
      </c>
      <c r="B1337" s="69" t="s">
        <v>3023</v>
      </c>
      <c r="C1337" s="70"/>
      <c r="D1337" s="71"/>
      <c r="E1337" s="72"/>
      <c r="F1337" s="73"/>
      <c r="G1337" s="70"/>
      <c r="H1337" s="74"/>
      <c r="I1337" s="75"/>
      <c r="J1337" s="75"/>
      <c r="K1337" s="36"/>
      <c r="L1337" s="82"/>
      <c r="M1337" s="82"/>
      <c r="N1337" s="77"/>
      <c r="O1337" s="84" t="s">
        <v>179</v>
      </c>
      <c r="P1337" s="86">
        <v>43157.874085648145</v>
      </c>
      <c r="Q1337" s="84" t="s">
        <v>5023</v>
      </c>
      <c r="R1337" s="84" t="s">
        <v>5862</v>
      </c>
      <c r="S1337" s="84" t="s">
        <v>6090</v>
      </c>
      <c r="T1337" s="84" t="s">
        <v>6274</v>
      </c>
      <c r="U1337" s="84"/>
      <c r="V1337" s="84" t="s">
        <v>7479</v>
      </c>
      <c r="W1337" s="86">
        <v>43157.874085648145</v>
      </c>
      <c r="X1337" s="84" t="s">
        <v>8944</v>
      </c>
      <c r="Y1337" s="84"/>
      <c r="Z1337" s="84"/>
      <c r="AA1337" s="90" t="s">
        <v>10657</v>
      </c>
      <c r="AB1337" s="84"/>
      <c r="AC1337" s="84" t="b">
        <v>0</v>
      </c>
      <c r="AD1337" s="84">
        <v>1</v>
      </c>
      <c r="AE1337" s="90" t="s">
        <v>285</v>
      </c>
      <c r="AF1337" s="84" t="b">
        <v>0</v>
      </c>
      <c r="AG1337" s="84" t="s">
        <v>290</v>
      </c>
      <c r="AH1337" s="84"/>
      <c r="AI1337" s="90" t="s">
        <v>285</v>
      </c>
      <c r="AJ1337" s="84" t="b">
        <v>0</v>
      </c>
      <c r="AK1337" s="84">
        <v>0</v>
      </c>
      <c r="AL1337" s="90" t="s">
        <v>285</v>
      </c>
      <c r="AM1337" s="84" t="s">
        <v>294</v>
      </c>
      <c r="AN1337" s="84" t="b">
        <v>0</v>
      </c>
      <c r="AO1337" s="90" t="s">
        <v>10657</v>
      </c>
      <c r="AP1337" s="84" t="s">
        <v>179</v>
      </c>
      <c r="AQ1337" s="84">
        <v>0</v>
      </c>
      <c r="AR1337" s="84">
        <v>0</v>
      </c>
      <c r="AS1337" s="84"/>
      <c r="AT1337" s="84"/>
      <c r="AU1337" s="84"/>
      <c r="AV1337" s="84"/>
      <c r="AW1337" s="84"/>
      <c r="AX1337" s="84"/>
      <c r="AY1337" s="84"/>
      <c r="AZ1337" s="84"/>
    </row>
    <row r="1338" spans="1:52" x14ac:dyDescent="0.2">
      <c r="A1338" s="69" t="s">
        <v>3024</v>
      </c>
      <c r="B1338" s="69" t="s">
        <v>3710</v>
      </c>
      <c r="C1338" s="70"/>
      <c r="D1338" s="71"/>
      <c r="E1338" s="72"/>
      <c r="F1338" s="73"/>
      <c r="G1338" s="70"/>
      <c r="H1338" s="74"/>
      <c r="I1338" s="75"/>
      <c r="J1338" s="75"/>
      <c r="K1338" s="36"/>
      <c r="L1338" s="82"/>
      <c r="M1338" s="82"/>
      <c r="N1338" s="77"/>
      <c r="O1338" s="84" t="s">
        <v>255</v>
      </c>
      <c r="P1338" s="86">
        <v>43157.874120370368</v>
      </c>
      <c r="Q1338" s="84" t="s">
        <v>4410</v>
      </c>
      <c r="R1338" s="84"/>
      <c r="S1338" s="84"/>
      <c r="T1338" s="84" t="s">
        <v>6274</v>
      </c>
      <c r="U1338" s="84"/>
      <c r="V1338" s="84" t="s">
        <v>7480</v>
      </c>
      <c r="W1338" s="86">
        <v>43157.874120370368</v>
      </c>
      <c r="X1338" s="84" t="s">
        <v>8945</v>
      </c>
      <c r="Y1338" s="84"/>
      <c r="Z1338" s="84"/>
      <c r="AA1338" s="90" t="s">
        <v>10658</v>
      </c>
      <c r="AB1338" s="84"/>
      <c r="AC1338" s="84" t="b">
        <v>0</v>
      </c>
      <c r="AD1338" s="84">
        <v>0</v>
      </c>
      <c r="AE1338" s="90" t="s">
        <v>285</v>
      </c>
      <c r="AF1338" s="84" t="b">
        <v>0</v>
      </c>
      <c r="AG1338" s="84" t="s">
        <v>2154</v>
      </c>
      <c r="AH1338" s="84"/>
      <c r="AI1338" s="90" t="s">
        <v>285</v>
      </c>
      <c r="AJ1338" s="84" t="b">
        <v>0</v>
      </c>
      <c r="AK1338" s="84">
        <v>220</v>
      </c>
      <c r="AL1338" s="90" t="s">
        <v>11437</v>
      </c>
      <c r="AM1338" s="84" t="s">
        <v>295</v>
      </c>
      <c r="AN1338" s="84" t="b">
        <v>0</v>
      </c>
      <c r="AO1338" s="90" t="s">
        <v>11437</v>
      </c>
      <c r="AP1338" s="84" t="s">
        <v>179</v>
      </c>
      <c r="AQ1338" s="84">
        <v>0</v>
      </c>
      <c r="AR1338" s="84">
        <v>0</v>
      </c>
      <c r="AS1338" s="84"/>
      <c r="AT1338" s="84"/>
      <c r="AU1338" s="84"/>
      <c r="AV1338" s="84"/>
      <c r="AW1338" s="84"/>
      <c r="AX1338" s="84"/>
      <c r="AY1338" s="84"/>
      <c r="AZ1338" s="84"/>
    </row>
    <row r="1339" spans="1:52" x14ac:dyDescent="0.2">
      <c r="A1339" s="69" t="s">
        <v>3025</v>
      </c>
      <c r="B1339" s="69" t="s">
        <v>3817</v>
      </c>
      <c r="C1339" s="70"/>
      <c r="D1339" s="71"/>
      <c r="E1339" s="72"/>
      <c r="F1339" s="73"/>
      <c r="G1339" s="70"/>
      <c r="H1339" s="74"/>
      <c r="I1339" s="75"/>
      <c r="J1339" s="75"/>
      <c r="K1339" s="36"/>
      <c r="L1339" s="82"/>
      <c r="M1339" s="82"/>
      <c r="N1339" s="77"/>
      <c r="O1339" s="84" t="s">
        <v>255</v>
      </c>
      <c r="P1339" s="86">
        <v>43157.874143518522</v>
      </c>
      <c r="Q1339" s="84" t="s">
        <v>4409</v>
      </c>
      <c r="R1339" s="84" t="s">
        <v>5607</v>
      </c>
      <c r="S1339" s="84" t="s">
        <v>6076</v>
      </c>
      <c r="T1339" s="84" t="s">
        <v>6291</v>
      </c>
      <c r="U1339" s="84"/>
      <c r="V1339" s="84" t="s">
        <v>7481</v>
      </c>
      <c r="W1339" s="86">
        <v>43157.874143518522</v>
      </c>
      <c r="X1339" s="84" t="s">
        <v>8946</v>
      </c>
      <c r="Y1339" s="84"/>
      <c r="Z1339" s="84"/>
      <c r="AA1339" s="90" t="s">
        <v>10659</v>
      </c>
      <c r="AB1339" s="84"/>
      <c r="AC1339" s="84" t="b">
        <v>0</v>
      </c>
      <c r="AD1339" s="84">
        <v>0</v>
      </c>
      <c r="AE1339" s="90" t="s">
        <v>285</v>
      </c>
      <c r="AF1339" s="84" t="b">
        <v>0</v>
      </c>
      <c r="AG1339" s="84" t="s">
        <v>290</v>
      </c>
      <c r="AH1339" s="84"/>
      <c r="AI1339" s="90" t="s">
        <v>285</v>
      </c>
      <c r="AJ1339" s="84" t="b">
        <v>0</v>
      </c>
      <c r="AK1339" s="84">
        <v>1818</v>
      </c>
      <c r="AL1339" s="90" t="s">
        <v>11439</v>
      </c>
      <c r="AM1339" s="84" t="s">
        <v>294</v>
      </c>
      <c r="AN1339" s="84" t="b">
        <v>0</v>
      </c>
      <c r="AO1339" s="90" t="s">
        <v>11439</v>
      </c>
      <c r="AP1339" s="84" t="s">
        <v>179</v>
      </c>
      <c r="AQ1339" s="84">
        <v>0</v>
      </c>
      <c r="AR1339" s="84">
        <v>0</v>
      </c>
      <c r="AS1339" s="84"/>
      <c r="AT1339" s="84"/>
      <c r="AU1339" s="84"/>
      <c r="AV1339" s="84"/>
      <c r="AW1339" s="84"/>
      <c r="AX1339" s="84"/>
      <c r="AY1339" s="84"/>
      <c r="AZ1339" s="84"/>
    </row>
    <row r="1340" spans="1:52" x14ac:dyDescent="0.2">
      <c r="A1340" s="69" t="s">
        <v>3025</v>
      </c>
      <c r="B1340" s="69" t="s">
        <v>3818</v>
      </c>
      <c r="C1340" s="70"/>
      <c r="D1340" s="71"/>
      <c r="E1340" s="72"/>
      <c r="F1340" s="73"/>
      <c r="G1340" s="70"/>
      <c r="H1340" s="74"/>
      <c r="I1340" s="75"/>
      <c r="J1340" s="75"/>
      <c r="K1340" s="36"/>
      <c r="L1340" s="82"/>
      <c r="M1340" s="82"/>
      <c r="N1340" s="77"/>
      <c r="O1340" s="84" t="s">
        <v>255</v>
      </c>
      <c r="P1340" s="86">
        <v>43157.874143518522</v>
      </c>
      <c r="Q1340" s="84" t="s">
        <v>4409</v>
      </c>
      <c r="R1340" s="84" t="s">
        <v>5607</v>
      </c>
      <c r="S1340" s="84" t="s">
        <v>6076</v>
      </c>
      <c r="T1340" s="84" t="s">
        <v>6291</v>
      </c>
      <c r="U1340" s="84"/>
      <c r="V1340" s="84" t="s">
        <v>7481</v>
      </c>
      <c r="W1340" s="86">
        <v>43157.874143518522</v>
      </c>
      <c r="X1340" s="84" t="s">
        <v>8946</v>
      </c>
      <c r="Y1340" s="84"/>
      <c r="Z1340" s="84"/>
      <c r="AA1340" s="90" t="s">
        <v>10659</v>
      </c>
      <c r="AB1340" s="84"/>
      <c r="AC1340" s="84" t="b">
        <v>0</v>
      </c>
      <c r="AD1340" s="84">
        <v>0</v>
      </c>
      <c r="AE1340" s="90" t="s">
        <v>285</v>
      </c>
      <c r="AF1340" s="84" t="b">
        <v>0</v>
      </c>
      <c r="AG1340" s="84" t="s">
        <v>290</v>
      </c>
      <c r="AH1340" s="84"/>
      <c r="AI1340" s="90" t="s">
        <v>285</v>
      </c>
      <c r="AJ1340" s="84" t="b">
        <v>0</v>
      </c>
      <c r="AK1340" s="84">
        <v>1818</v>
      </c>
      <c r="AL1340" s="90" t="s">
        <v>11439</v>
      </c>
      <c r="AM1340" s="84" t="s">
        <v>294</v>
      </c>
      <c r="AN1340" s="84" t="b">
        <v>0</v>
      </c>
      <c r="AO1340" s="90" t="s">
        <v>11439</v>
      </c>
      <c r="AP1340" s="84" t="s">
        <v>179</v>
      </c>
      <c r="AQ1340" s="84">
        <v>0</v>
      </c>
      <c r="AR1340" s="84">
        <v>0</v>
      </c>
      <c r="AS1340" s="84"/>
      <c r="AT1340" s="84"/>
      <c r="AU1340" s="84"/>
      <c r="AV1340" s="84"/>
      <c r="AW1340" s="84"/>
      <c r="AX1340" s="84"/>
      <c r="AY1340" s="84"/>
      <c r="AZ1340" s="84"/>
    </row>
    <row r="1341" spans="1:52" x14ac:dyDescent="0.2">
      <c r="A1341" s="69" t="s">
        <v>3025</v>
      </c>
      <c r="B1341" s="69" t="s">
        <v>3712</v>
      </c>
      <c r="C1341" s="70"/>
      <c r="D1341" s="71"/>
      <c r="E1341" s="72"/>
      <c r="F1341" s="73"/>
      <c r="G1341" s="70"/>
      <c r="H1341" s="74"/>
      <c r="I1341" s="75"/>
      <c r="J1341" s="75"/>
      <c r="K1341" s="36"/>
      <c r="L1341" s="82"/>
      <c r="M1341" s="82"/>
      <c r="N1341" s="77"/>
      <c r="O1341" s="84" t="s">
        <v>255</v>
      </c>
      <c r="P1341" s="86">
        <v>43157.874143518522</v>
      </c>
      <c r="Q1341" s="84" t="s">
        <v>4409</v>
      </c>
      <c r="R1341" s="84" t="s">
        <v>5607</v>
      </c>
      <c r="S1341" s="84" t="s">
        <v>6076</v>
      </c>
      <c r="T1341" s="84" t="s">
        <v>6291</v>
      </c>
      <c r="U1341" s="84"/>
      <c r="V1341" s="84" t="s">
        <v>7481</v>
      </c>
      <c r="W1341" s="86">
        <v>43157.874143518522</v>
      </c>
      <c r="X1341" s="84" t="s">
        <v>8946</v>
      </c>
      <c r="Y1341" s="84"/>
      <c r="Z1341" s="84"/>
      <c r="AA1341" s="90" t="s">
        <v>10659</v>
      </c>
      <c r="AB1341" s="84"/>
      <c r="AC1341" s="84" t="b">
        <v>0</v>
      </c>
      <c r="AD1341" s="84">
        <v>0</v>
      </c>
      <c r="AE1341" s="90" t="s">
        <v>285</v>
      </c>
      <c r="AF1341" s="84" t="b">
        <v>0</v>
      </c>
      <c r="AG1341" s="84" t="s">
        <v>290</v>
      </c>
      <c r="AH1341" s="84"/>
      <c r="AI1341" s="90" t="s">
        <v>285</v>
      </c>
      <c r="AJ1341" s="84" t="b">
        <v>0</v>
      </c>
      <c r="AK1341" s="84">
        <v>1818</v>
      </c>
      <c r="AL1341" s="90" t="s">
        <v>11439</v>
      </c>
      <c r="AM1341" s="84" t="s">
        <v>294</v>
      </c>
      <c r="AN1341" s="84" t="b">
        <v>0</v>
      </c>
      <c r="AO1341" s="90" t="s">
        <v>11439</v>
      </c>
      <c r="AP1341" s="84" t="s">
        <v>179</v>
      </c>
      <c r="AQ1341" s="84">
        <v>0</v>
      </c>
      <c r="AR1341" s="84">
        <v>0</v>
      </c>
      <c r="AS1341" s="84"/>
      <c r="AT1341" s="84"/>
      <c r="AU1341" s="84"/>
      <c r="AV1341" s="84"/>
      <c r="AW1341" s="84"/>
      <c r="AX1341" s="84"/>
      <c r="AY1341" s="84"/>
      <c r="AZ1341" s="84"/>
    </row>
    <row r="1342" spans="1:52" x14ac:dyDescent="0.2">
      <c r="A1342" s="69" t="s">
        <v>3026</v>
      </c>
      <c r="B1342" s="69" t="s">
        <v>3026</v>
      </c>
      <c r="C1342" s="70"/>
      <c r="D1342" s="71"/>
      <c r="E1342" s="72"/>
      <c r="F1342" s="73"/>
      <c r="G1342" s="70"/>
      <c r="H1342" s="74"/>
      <c r="I1342" s="75"/>
      <c r="J1342" s="75"/>
      <c r="K1342" s="36"/>
      <c r="L1342" s="82"/>
      <c r="M1342" s="82"/>
      <c r="N1342" s="77"/>
      <c r="O1342" s="84" t="s">
        <v>179</v>
      </c>
      <c r="P1342" s="86">
        <v>43157.874166666668</v>
      </c>
      <c r="Q1342" s="84" t="s">
        <v>5024</v>
      </c>
      <c r="R1342" s="84" t="s">
        <v>5863</v>
      </c>
      <c r="S1342" s="84" t="s">
        <v>6185</v>
      </c>
      <c r="T1342" s="84" t="s">
        <v>6476</v>
      </c>
      <c r="U1342" s="84"/>
      <c r="V1342" s="84" t="s">
        <v>7482</v>
      </c>
      <c r="W1342" s="86">
        <v>43157.874166666668</v>
      </c>
      <c r="X1342" s="84" t="s">
        <v>8947</v>
      </c>
      <c r="Y1342" s="84"/>
      <c r="Z1342" s="84"/>
      <c r="AA1342" s="90" t="s">
        <v>10660</v>
      </c>
      <c r="AB1342" s="84"/>
      <c r="AC1342" s="84" t="b">
        <v>0</v>
      </c>
      <c r="AD1342" s="84">
        <v>0</v>
      </c>
      <c r="AE1342" s="90" t="s">
        <v>285</v>
      </c>
      <c r="AF1342" s="84" t="b">
        <v>0</v>
      </c>
      <c r="AG1342" s="84" t="s">
        <v>290</v>
      </c>
      <c r="AH1342" s="84"/>
      <c r="AI1342" s="90" t="s">
        <v>285</v>
      </c>
      <c r="AJ1342" s="84" t="b">
        <v>0</v>
      </c>
      <c r="AK1342" s="84">
        <v>0</v>
      </c>
      <c r="AL1342" s="90" t="s">
        <v>285</v>
      </c>
      <c r="AM1342" s="84" t="s">
        <v>295</v>
      </c>
      <c r="AN1342" s="84" t="b">
        <v>0</v>
      </c>
      <c r="AO1342" s="90" t="s">
        <v>10660</v>
      </c>
      <c r="AP1342" s="84" t="s">
        <v>179</v>
      </c>
      <c r="AQ1342" s="84">
        <v>0</v>
      </c>
      <c r="AR1342" s="84">
        <v>0</v>
      </c>
      <c r="AS1342" s="84" t="s">
        <v>11951</v>
      </c>
      <c r="AT1342" s="84" t="s">
        <v>1025</v>
      </c>
      <c r="AU1342" s="84" t="s">
        <v>1026</v>
      </c>
      <c r="AV1342" s="84" t="s">
        <v>11974</v>
      </c>
      <c r="AW1342" s="84" t="s">
        <v>11993</v>
      </c>
      <c r="AX1342" s="84" t="s">
        <v>12012</v>
      </c>
      <c r="AY1342" s="84" t="s">
        <v>331</v>
      </c>
      <c r="AZ1342" s="84" t="s">
        <v>12033</v>
      </c>
    </row>
    <row r="1343" spans="1:52" x14ac:dyDescent="0.2">
      <c r="A1343" s="69" t="s">
        <v>3027</v>
      </c>
      <c r="B1343" s="69" t="s">
        <v>3027</v>
      </c>
      <c r="C1343" s="70"/>
      <c r="D1343" s="71"/>
      <c r="E1343" s="72"/>
      <c r="F1343" s="73"/>
      <c r="G1343" s="70"/>
      <c r="H1343" s="74"/>
      <c r="I1343" s="75"/>
      <c r="J1343" s="75"/>
      <c r="K1343" s="36"/>
      <c r="L1343" s="82"/>
      <c r="M1343" s="82"/>
      <c r="N1343" s="77"/>
      <c r="O1343" s="84" t="s">
        <v>179</v>
      </c>
      <c r="P1343" s="86">
        <v>43157.736180555556</v>
      </c>
      <c r="Q1343" s="84" t="s">
        <v>5025</v>
      </c>
      <c r="R1343" s="84" t="s">
        <v>5739</v>
      </c>
      <c r="S1343" s="84" t="s">
        <v>6137</v>
      </c>
      <c r="T1343" s="84" t="s">
        <v>6274</v>
      </c>
      <c r="U1343" s="84" t="s">
        <v>6722</v>
      </c>
      <c r="V1343" s="84" t="s">
        <v>6722</v>
      </c>
      <c r="W1343" s="86">
        <v>43157.736180555556</v>
      </c>
      <c r="X1343" s="84" t="s">
        <v>8948</v>
      </c>
      <c r="Y1343" s="84"/>
      <c r="Z1343" s="84"/>
      <c r="AA1343" s="90" t="s">
        <v>10661</v>
      </c>
      <c r="AB1343" s="84"/>
      <c r="AC1343" s="84" t="b">
        <v>0</v>
      </c>
      <c r="AD1343" s="84">
        <v>5</v>
      </c>
      <c r="AE1343" s="90" t="s">
        <v>285</v>
      </c>
      <c r="AF1343" s="84" t="b">
        <v>0</v>
      </c>
      <c r="AG1343" s="84" t="s">
        <v>1005</v>
      </c>
      <c r="AH1343" s="84"/>
      <c r="AI1343" s="90" t="s">
        <v>285</v>
      </c>
      <c r="AJ1343" s="84" t="b">
        <v>0</v>
      </c>
      <c r="AK1343" s="84">
        <v>3</v>
      </c>
      <c r="AL1343" s="90" t="s">
        <v>285</v>
      </c>
      <c r="AM1343" s="84" t="s">
        <v>2036</v>
      </c>
      <c r="AN1343" s="84" t="b">
        <v>0</v>
      </c>
      <c r="AO1343" s="90" t="s">
        <v>10661</v>
      </c>
      <c r="AP1343" s="84" t="s">
        <v>308</v>
      </c>
      <c r="AQ1343" s="84">
        <v>0</v>
      </c>
      <c r="AR1343" s="84">
        <v>0</v>
      </c>
      <c r="AS1343" s="84"/>
      <c r="AT1343" s="84"/>
      <c r="AU1343" s="84"/>
      <c r="AV1343" s="84"/>
      <c r="AW1343" s="84"/>
      <c r="AX1343" s="84"/>
      <c r="AY1343" s="84"/>
      <c r="AZ1343" s="84"/>
    </row>
    <row r="1344" spans="1:52" x14ac:dyDescent="0.2">
      <c r="A1344" s="69" t="s">
        <v>3027</v>
      </c>
      <c r="B1344" s="69" t="s">
        <v>3027</v>
      </c>
      <c r="C1344" s="70"/>
      <c r="D1344" s="71"/>
      <c r="E1344" s="72"/>
      <c r="F1344" s="73"/>
      <c r="G1344" s="70"/>
      <c r="H1344" s="74"/>
      <c r="I1344" s="75"/>
      <c r="J1344" s="75"/>
      <c r="K1344" s="36"/>
      <c r="L1344" s="82"/>
      <c r="M1344" s="82"/>
      <c r="N1344" s="77"/>
      <c r="O1344" s="84" t="s">
        <v>179</v>
      </c>
      <c r="P1344" s="86">
        <v>43156.847256944442</v>
      </c>
      <c r="Q1344" s="84" t="s">
        <v>5026</v>
      </c>
      <c r="R1344" s="84" t="s">
        <v>5864</v>
      </c>
      <c r="S1344" s="84" t="s">
        <v>271</v>
      </c>
      <c r="T1344" s="84" t="s">
        <v>6274</v>
      </c>
      <c r="U1344" s="84"/>
      <c r="V1344" s="84" t="s">
        <v>7483</v>
      </c>
      <c r="W1344" s="86">
        <v>43156.847256944442</v>
      </c>
      <c r="X1344" s="84" t="s">
        <v>8949</v>
      </c>
      <c r="Y1344" s="84"/>
      <c r="Z1344" s="84"/>
      <c r="AA1344" s="90" t="s">
        <v>10662</v>
      </c>
      <c r="AB1344" s="84"/>
      <c r="AC1344" s="84" t="b">
        <v>0</v>
      </c>
      <c r="AD1344" s="84">
        <v>275</v>
      </c>
      <c r="AE1344" s="90" t="s">
        <v>285</v>
      </c>
      <c r="AF1344" s="84" t="b">
        <v>0</v>
      </c>
      <c r="AG1344" s="84" t="s">
        <v>290</v>
      </c>
      <c r="AH1344" s="84"/>
      <c r="AI1344" s="90" t="s">
        <v>285</v>
      </c>
      <c r="AJ1344" s="84" t="b">
        <v>0</v>
      </c>
      <c r="AK1344" s="84">
        <v>104</v>
      </c>
      <c r="AL1344" s="90" t="s">
        <v>285</v>
      </c>
      <c r="AM1344" s="84" t="s">
        <v>304</v>
      </c>
      <c r="AN1344" s="84" t="b">
        <v>0</v>
      </c>
      <c r="AO1344" s="90" t="s">
        <v>10662</v>
      </c>
      <c r="AP1344" s="84" t="s">
        <v>308</v>
      </c>
      <c r="AQ1344" s="84">
        <v>0</v>
      </c>
      <c r="AR1344" s="84">
        <v>0</v>
      </c>
      <c r="AS1344" s="84"/>
      <c r="AT1344" s="84"/>
      <c r="AU1344" s="84"/>
      <c r="AV1344" s="84"/>
      <c r="AW1344" s="84"/>
      <c r="AX1344" s="84"/>
      <c r="AY1344" s="84"/>
      <c r="AZ1344" s="84"/>
    </row>
    <row r="1345" spans="1:52" x14ac:dyDescent="0.2">
      <c r="A1345" s="69" t="s">
        <v>3028</v>
      </c>
      <c r="B1345" s="69" t="s">
        <v>3027</v>
      </c>
      <c r="C1345" s="70"/>
      <c r="D1345" s="71"/>
      <c r="E1345" s="72"/>
      <c r="F1345" s="73"/>
      <c r="G1345" s="70"/>
      <c r="H1345" s="74"/>
      <c r="I1345" s="75"/>
      <c r="J1345" s="75"/>
      <c r="K1345" s="36"/>
      <c r="L1345" s="82"/>
      <c r="M1345" s="82"/>
      <c r="N1345" s="77"/>
      <c r="O1345" s="84" t="s">
        <v>255</v>
      </c>
      <c r="P1345" s="86">
        <v>43157.874178240738</v>
      </c>
      <c r="Q1345" s="84" t="s">
        <v>4842</v>
      </c>
      <c r="R1345" s="84"/>
      <c r="S1345" s="84"/>
      <c r="T1345" s="84" t="s">
        <v>6274</v>
      </c>
      <c r="U1345" s="84"/>
      <c r="V1345" s="84" t="s">
        <v>7484</v>
      </c>
      <c r="W1345" s="86">
        <v>43157.874178240738</v>
      </c>
      <c r="X1345" s="84" t="s">
        <v>8950</v>
      </c>
      <c r="Y1345" s="84"/>
      <c r="Z1345" s="84"/>
      <c r="AA1345" s="90" t="s">
        <v>10663</v>
      </c>
      <c r="AB1345" s="84"/>
      <c r="AC1345" s="84" t="b">
        <v>0</v>
      </c>
      <c r="AD1345" s="84">
        <v>0</v>
      </c>
      <c r="AE1345" s="90" t="s">
        <v>285</v>
      </c>
      <c r="AF1345" s="84" t="b">
        <v>0</v>
      </c>
      <c r="AG1345" s="84" t="s">
        <v>290</v>
      </c>
      <c r="AH1345" s="84"/>
      <c r="AI1345" s="90" t="s">
        <v>285</v>
      </c>
      <c r="AJ1345" s="84" t="b">
        <v>0</v>
      </c>
      <c r="AK1345" s="84">
        <v>104</v>
      </c>
      <c r="AL1345" s="90" t="s">
        <v>10662</v>
      </c>
      <c r="AM1345" s="84" t="s">
        <v>295</v>
      </c>
      <c r="AN1345" s="84" t="b">
        <v>0</v>
      </c>
      <c r="AO1345" s="90" t="s">
        <v>10662</v>
      </c>
      <c r="AP1345" s="84" t="s">
        <v>179</v>
      </c>
      <c r="AQ1345" s="84">
        <v>0</v>
      </c>
      <c r="AR1345" s="84">
        <v>0</v>
      </c>
      <c r="AS1345" s="84"/>
      <c r="AT1345" s="84"/>
      <c r="AU1345" s="84"/>
      <c r="AV1345" s="84"/>
      <c r="AW1345" s="84"/>
      <c r="AX1345" s="84"/>
      <c r="AY1345" s="84"/>
      <c r="AZ1345" s="84"/>
    </row>
    <row r="1346" spans="1:52" x14ac:dyDescent="0.2">
      <c r="A1346" s="69" t="s">
        <v>3029</v>
      </c>
      <c r="B1346" s="69" t="s">
        <v>3029</v>
      </c>
      <c r="C1346" s="70"/>
      <c r="D1346" s="71"/>
      <c r="E1346" s="72"/>
      <c r="F1346" s="73"/>
      <c r="G1346" s="70"/>
      <c r="H1346" s="74"/>
      <c r="I1346" s="75"/>
      <c r="J1346" s="75"/>
      <c r="K1346" s="36"/>
      <c r="L1346" s="82"/>
      <c r="M1346" s="82"/>
      <c r="N1346" s="77"/>
      <c r="O1346" s="84" t="s">
        <v>179</v>
      </c>
      <c r="P1346" s="86">
        <v>43152.000011574077</v>
      </c>
      <c r="Q1346" s="84" t="s">
        <v>5027</v>
      </c>
      <c r="R1346" s="84" t="s">
        <v>5793</v>
      </c>
      <c r="S1346" s="84" t="s">
        <v>262</v>
      </c>
      <c r="T1346" s="84" t="s">
        <v>6425</v>
      </c>
      <c r="U1346" s="84"/>
      <c r="V1346" s="84" t="s">
        <v>7485</v>
      </c>
      <c r="W1346" s="86">
        <v>43152.000011574077</v>
      </c>
      <c r="X1346" s="84" t="s">
        <v>8951</v>
      </c>
      <c r="Y1346" s="84"/>
      <c r="Z1346" s="84"/>
      <c r="AA1346" s="90" t="s">
        <v>10664</v>
      </c>
      <c r="AB1346" s="84"/>
      <c r="AC1346" s="84" t="b">
        <v>0</v>
      </c>
      <c r="AD1346" s="84">
        <v>7</v>
      </c>
      <c r="AE1346" s="90" t="s">
        <v>285</v>
      </c>
      <c r="AF1346" s="84" t="b">
        <v>0</v>
      </c>
      <c r="AG1346" s="84" t="s">
        <v>290</v>
      </c>
      <c r="AH1346" s="84"/>
      <c r="AI1346" s="90" t="s">
        <v>285</v>
      </c>
      <c r="AJ1346" s="84" t="b">
        <v>0</v>
      </c>
      <c r="AK1346" s="84">
        <v>39</v>
      </c>
      <c r="AL1346" s="90" t="s">
        <v>285</v>
      </c>
      <c r="AM1346" s="84" t="s">
        <v>294</v>
      </c>
      <c r="AN1346" s="84" t="b">
        <v>0</v>
      </c>
      <c r="AO1346" s="90" t="s">
        <v>10664</v>
      </c>
      <c r="AP1346" s="84" t="s">
        <v>308</v>
      </c>
      <c r="AQ1346" s="84">
        <v>0</v>
      </c>
      <c r="AR1346" s="84">
        <v>0</v>
      </c>
      <c r="AS1346" s="84"/>
      <c r="AT1346" s="84"/>
      <c r="AU1346" s="84"/>
      <c r="AV1346" s="84"/>
      <c r="AW1346" s="84"/>
      <c r="AX1346" s="84"/>
      <c r="AY1346" s="84"/>
      <c r="AZ1346" s="84"/>
    </row>
    <row r="1347" spans="1:52" x14ac:dyDescent="0.2">
      <c r="A1347" s="69" t="s">
        <v>3030</v>
      </c>
      <c r="B1347" s="69" t="s">
        <v>3029</v>
      </c>
      <c r="C1347" s="70"/>
      <c r="D1347" s="71"/>
      <c r="E1347" s="72"/>
      <c r="F1347" s="73"/>
      <c r="G1347" s="70"/>
      <c r="H1347" s="74"/>
      <c r="I1347" s="75"/>
      <c r="J1347" s="75"/>
      <c r="K1347" s="36"/>
      <c r="L1347" s="82"/>
      <c r="M1347" s="82"/>
      <c r="N1347" s="77"/>
      <c r="O1347" s="84" t="s">
        <v>255</v>
      </c>
      <c r="P1347" s="86">
        <v>43157.874236111114</v>
      </c>
      <c r="Q1347" s="84" t="s">
        <v>4840</v>
      </c>
      <c r="R1347" s="84" t="s">
        <v>5793</v>
      </c>
      <c r="S1347" s="84" t="s">
        <v>262</v>
      </c>
      <c r="T1347" s="84" t="s">
        <v>6425</v>
      </c>
      <c r="U1347" s="84"/>
      <c r="V1347" s="84" t="s">
        <v>275</v>
      </c>
      <c r="W1347" s="86">
        <v>43157.874236111114</v>
      </c>
      <c r="X1347" s="84" t="s">
        <v>8952</v>
      </c>
      <c r="Y1347" s="84"/>
      <c r="Z1347" s="84"/>
      <c r="AA1347" s="90" t="s">
        <v>10665</v>
      </c>
      <c r="AB1347" s="84"/>
      <c r="AC1347" s="84" t="b">
        <v>0</v>
      </c>
      <c r="AD1347" s="84">
        <v>0</v>
      </c>
      <c r="AE1347" s="90" t="s">
        <v>285</v>
      </c>
      <c r="AF1347" s="84" t="b">
        <v>0</v>
      </c>
      <c r="AG1347" s="84" t="s">
        <v>290</v>
      </c>
      <c r="AH1347" s="84"/>
      <c r="AI1347" s="90" t="s">
        <v>285</v>
      </c>
      <c r="AJ1347" s="84" t="b">
        <v>0</v>
      </c>
      <c r="AK1347" s="84">
        <v>39</v>
      </c>
      <c r="AL1347" s="90" t="s">
        <v>10664</v>
      </c>
      <c r="AM1347" s="84" t="s">
        <v>294</v>
      </c>
      <c r="AN1347" s="84" t="b">
        <v>0</v>
      </c>
      <c r="AO1347" s="90" t="s">
        <v>10664</v>
      </c>
      <c r="AP1347" s="84" t="s">
        <v>179</v>
      </c>
      <c r="AQ1347" s="84">
        <v>0</v>
      </c>
      <c r="AR1347" s="84">
        <v>0</v>
      </c>
      <c r="AS1347" s="84"/>
      <c r="AT1347" s="84"/>
      <c r="AU1347" s="84"/>
      <c r="AV1347" s="84"/>
      <c r="AW1347" s="84"/>
      <c r="AX1347" s="84"/>
      <c r="AY1347" s="84"/>
      <c r="AZ1347" s="84"/>
    </row>
    <row r="1348" spans="1:52" x14ac:dyDescent="0.2">
      <c r="A1348" s="69" t="s">
        <v>3031</v>
      </c>
      <c r="B1348" s="69" t="s">
        <v>3031</v>
      </c>
      <c r="C1348" s="70"/>
      <c r="D1348" s="71"/>
      <c r="E1348" s="72"/>
      <c r="F1348" s="73"/>
      <c r="G1348" s="70"/>
      <c r="H1348" s="74"/>
      <c r="I1348" s="75"/>
      <c r="J1348" s="75"/>
      <c r="K1348" s="36"/>
      <c r="L1348" s="82"/>
      <c r="M1348" s="82"/>
      <c r="N1348" s="77"/>
      <c r="O1348" s="84" t="s">
        <v>179</v>
      </c>
      <c r="P1348" s="86">
        <v>43157.874236111114</v>
      </c>
      <c r="Q1348" s="84" t="s">
        <v>5028</v>
      </c>
      <c r="R1348" s="84"/>
      <c r="S1348" s="84"/>
      <c r="T1348" s="84" t="s">
        <v>6477</v>
      </c>
      <c r="U1348" s="84" t="s">
        <v>6723</v>
      </c>
      <c r="V1348" s="84" t="s">
        <v>6723</v>
      </c>
      <c r="W1348" s="86">
        <v>43157.874236111114</v>
      </c>
      <c r="X1348" s="84" t="s">
        <v>8953</v>
      </c>
      <c r="Y1348" s="84"/>
      <c r="Z1348" s="84"/>
      <c r="AA1348" s="90" t="s">
        <v>10666</v>
      </c>
      <c r="AB1348" s="84"/>
      <c r="AC1348" s="84" t="b">
        <v>0</v>
      </c>
      <c r="AD1348" s="84">
        <v>0</v>
      </c>
      <c r="AE1348" s="90" t="s">
        <v>285</v>
      </c>
      <c r="AF1348" s="84" t="b">
        <v>0</v>
      </c>
      <c r="AG1348" s="84" t="s">
        <v>292</v>
      </c>
      <c r="AH1348" s="84"/>
      <c r="AI1348" s="90" t="s">
        <v>285</v>
      </c>
      <c r="AJ1348" s="84" t="b">
        <v>0</v>
      </c>
      <c r="AK1348" s="84">
        <v>0</v>
      </c>
      <c r="AL1348" s="90" t="s">
        <v>285</v>
      </c>
      <c r="AM1348" s="84" t="s">
        <v>295</v>
      </c>
      <c r="AN1348" s="84" t="b">
        <v>0</v>
      </c>
      <c r="AO1348" s="90" t="s">
        <v>10666</v>
      </c>
      <c r="AP1348" s="84" t="s">
        <v>179</v>
      </c>
      <c r="AQ1348" s="84">
        <v>0</v>
      </c>
      <c r="AR1348" s="84">
        <v>0</v>
      </c>
      <c r="AS1348" s="84"/>
      <c r="AT1348" s="84"/>
      <c r="AU1348" s="84"/>
      <c r="AV1348" s="84"/>
      <c r="AW1348" s="84"/>
      <c r="AX1348" s="84"/>
      <c r="AY1348" s="84"/>
      <c r="AZ1348" s="84"/>
    </row>
    <row r="1349" spans="1:52" x14ac:dyDescent="0.2">
      <c r="A1349" s="69" t="s">
        <v>3032</v>
      </c>
      <c r="B1349" s="69" t="s">
        <v>873</v>
      </c>
      <c r="C1349" s="70"/>
      <c r="D1349" s="71"/>
      <c r="E1349" s="72"/>
      <c r="F1349" s="73"/>
      <c r="G1349" s="70"/>
      <c r="H1349" s="74"/>
      <c r="I1349" s="75"/>
      <c r="J1349" s="75"/>
      <c r="K1349" s="36"/>
      <c r="L1349" s="82"/>
      <c r="M1349" s="82"/>
      <c r="N1349" s="77"/>
      <c r="O1349" s="84" t="s">
        <v>255</v>
      </c>
      <c r="P1349" s="86">
        <v>43157.874363425923</v>
      </c>
      <c r="Q1349" s="84" t="s">
        <v>4792</v>
      </c>
      <c r="R1349" s="84"/>
      <c r="S1349" s="84"/>
      <c r="T1349" s="84" t="s">
        <v>6307</v>
      </c>
      <c r="U1349" s="84"/>
      <c r="V1349" s="84" t="s">
        <v>7486</v>
      </c>
      <c r="W1349" s="86">
        <v>43157.874363425923</v>
      </c>
      <c r="X1349" s="84" t="s">
        <v>8954</v>
      </c>
      <c r="Y1349" s="84"/>
      <c r="Z1349" s="84"/>
      <c r="AA1349" s="90" t="s">
        <v>10667</v>
      </c>
      <c r="AB1349" s="84"/>
      <c r="AC1349" s="84" t="b">
        <v>0</v>
      </c>
      <c r="AD1349" s="84">
        <v>0</v>
      </c>
      <c r="AE1349" s="90" t="s">
        <v>285</v>
      </c>
      <c r="AF1349" s="84" t="b">
        <v>0</v>
      </c>
      <c r="AG1349" s="84" t="s">
        <v>290</v>
      </c>
      <c r="AH1349" s="84"/>
      <c r="AI1349" s="90" t="s">
        <v>285</v>
      </c>
      <c r="AJ1349" s="84" t="b">
        <v>0</v>
      </c>
      <c r="AK1349" s="84">
        <v>18</v>
      </c>
      <c r="AL1349" s="90" t="s">
        <v>11138</v>
      </c>
      <c r="AM1349" s="84" t="s">
        <v>295</v>
      </c>
      <c r="AN1349" s="84" t="b">
        <v>0</v>
      </c>
      <c r="AO1349" s="90" t="s">
        <v>11138</v>
      </c>
      <c r="AP1349" s="84" t="s">
        <v>179</v>
      </c>
      <c r="AQ1349" s="84">
        <v>0</v>
      </c>
      <c r="AR1349" s="84">
        <v>0</v>
      </c>
      <c r="AS1349" s="84"/>
      <c r="AT1349" s="84"/>
      <c r="AU1349" s="84"/>
      <c r="AV1349" s="84"/>
      <c r="AW1349" s="84"/>
      <c r="AX1349" s="84"/>
      <c r="AY1349" s="84"/>
      <c r="AZ1349" s="84"/>
    </row>
    <row r="1350" spans="1:52" x14ac:dyDescent="0.2">
      <c r="A1350" s="69" t="s">
        <v>3033</v>
      </c>
      <c r="B1350" s="69" t="s">
        <v>3033</v>
      </c>
      <c r="C1350" s="70"/>
      <c r="D1350" s="71"/>
      <c r="E1350" s="72"/>
      <c r="F1350" s="73"/>
      <c r="G1350" s="70"/>
      <c r="H1350" s="74"/>
      <c r="I1350" s="75"/>
      <c r="J1350" s="75"/>
      <c r="K1350" s="36"/>
      <c r="L1350" s="82"/>
      <c r="M1350" s="82"/>
      <c r="N1350" s="77"/>
      <c r="O1350" s="84" t="s">
        <v>179</v>
      </c>
      <c r="P1350" s="86">
        <v>43157.874386574076</v>
      </c>
      <c r="Q1350" s="84" t="s">
        <v>5029</v>
      </c>
      <c r="R1350" s="84" t="s">
        <v>5865</v>
      </c>
      <c r="S1350" s="84" t="s">
        <v>6186</v>
      </c>
      <c r="T1350" s="84" t="s">
        <v>6274</v>
      </c>
      <c r="U1350" s="84"/>
      <c r="V1350" s="84" t="s">
        <v>7487</v>
      </c>
      <c r="W1350" s="86">
        <v>43157.874386574076</v>
      </c>
      <c r="X1350" s="84" t="s">
        <v>8955</v>
      </c>
      <c r="Y1350" s="84"/>
      <c r="Z1350" s="84"/>
      <c r="AA1350" s="90" t="s">
        <v>10668</v>
      </c>
      <c r="AB1350" s="84"/>
      <c r="AC1350" s="84" t="b">
        <v>0</v>
      </c>
      <c r="AD1350" s="84">
        <v>0</v>
      </c>
      <c r="AE1350" s="90" t="s">
        <v>285</v>
      </c>
      <c r="AF1350" s="84" t="b">
        <v>0</v>
      </c>
      <c r="AG1350" s="84" t="s">
        <v>290</v>
      </c>
      <c r="AH1350" s="84"/>
      <c r="AI1350" s="90" t="s">
        <v>285</v>
      </c>
      <c r="AJ1350" s="84" t="b">
        <v>0</v>
      </c>
      <c r="AK1350" s="84">
        <v>0</v>
      </c>
      <c r="AL1350" s="90" t="s">
        <v>285</v>
      </c>
      <c r="AM1350" s="84" t="s">
        <v>294</v>
      </c>
      <c r="AN1350" s="84" t="b">
        <v>0</v>
      </c>
      <c r="AO1350" s="90" t="s">
        <v>10668</v>
      </c>
      <c r="AP1350" s="84" t="s">
        <v>179</v>
      </c>
      <c r="AQ1350" s="84">
        <v>0</v>
      </c>
      <c r="AR1350" s="84">
        <v>0</v>
      </c>
      <c r="AS1350" s="84"/>
      <c r="AT1350" s="84"/>
      <c r="AU1350" s="84"/>
      <c r="AV1350" s="84"/>
      <c r="AW1350" s="84"/>
      <c r="AX1350" s="84"/>
      <c r="AY1350" s="84"/>
      <c r="AZ1350" s="84"/>
    </row>
    <row r="1351" spans="1:52" x14ac:dyDescent="0.2">
      <c r="A1351" s="69" t="s">
        <v>3034</v>
      </c>
      <c r="B1351" s="69" t="s">
        <v>3034</v>
      </c>
      <c r="C1351" s="70"/>
      <c r="D1351" s="71"/>
      <c r="E1351" s="72"/>
      <c r="F1351" s="73"/>
      <c r="G1351" s="70"/>
      <c r="H1351" s="74"/>
      <c r="I1351" s="75"/>
      <c r="J1351" s="75"/>
      <c r="K1351" s="36"/>
      <c r="L1351" s="82"/>
      <c r="M1351" s="82"/>
      <c r="N1351" s="77"/>
      <c r="O1351" s="84" t="s">
        <v>179</v>
      </c>
      <c r="P1351" s="86">
        <v>43157.874421296299</v>
      </c>
      <c r="Q1351" s="84" t="s">
        <v>5030</v>
      </c>
      <c r="R1351" s="84" t="s">
        <v>5607</v>
      </c>
      <c r="S1351" s="84" t="s">
        <v>6076</v>
      </c>
      <c r="T1351" s="84" t="s">
        <v>6274</v>
      </c>
      <c r="U1351" s="84"/>
      <c r="V1351" s="84" t="s">
        <v>7488</v>
      </c>
      <c r="W1351" s="86">
        <v>43157.874421296299</v>
      </c>
      <c r="X1351" s="84" t="s">
        <v>8956</v>
      </c>
      <c r="Y1351" s="84"/>
      <c r="Z1351" s="84"/>
      <c r="AA1351" s="90" t="s">
        <v>10669</v>
      </c>
      <c r="AB1351" s="84"/>
      <c r="AC1351" s="84" t="b">
        <v>0</v>
      </c>
      <c r="AD1351" s="84">
        <v>0</v>
      </c>
      <c r="AE1351" s="90" t="s">
        <v>285</v>
      </c>
      <c r="AF1351" s="84" t="b">
        <v>0</v>
      </c>
      <c r="AG1351" s="84" t="s">
        <v>290</v>
      </c>
      <c r="AH1351" s="84"/>
      <c r="AI1351" s="90" t="s">
        <v>285</v>
      </c>
      <c r="AJ1351" s="84" t="b">
        <v>0</v>
      </c>
      <c r="AK1351" s="84">
        <v>0</v>
      </c>
      <c r="AL1351" s="90" t="s">
        <v>285</v>
      </c>
      <c r="AM1351" s="84" t="s">
        <v>296</v>
      </c>
      <c r="AN1351" s="84" t="b">
        <v>0</v>
      </c>
      <c r="AO1351" s="90" t="s">
        <v>10669</v>
      </c>
      <c r="AP1351" s="84" t="s">
        <v>179</v>
      </c>
      <c r="AQ1351" s="84">
        <v>0</v>
      </c>
      <c r="AR1351" s="84">
        <v>0</v>
      </c>
      <c r="AS1351" s="84"/>
      <c r="AT1351" s="84"/>
      <c r="AU1351" s="84"/>
      <c r="AV1351" s="84"/>
      <c r="AW1351" s="84"/>
      <c r="AX1351" s="84"/>
      <c r="AY1351" s="84"/>
      <c r="AZ1351" s="84"/>
    </row>
    <row r="1352" spans="1:52" x14ac:dyDescent="0.2">
      <c r="A1352" s="69" t="s">
        <v>3035</v>
      </c>
      <c r="B1352" s="69" t="s">
        <v>3706</v>
      </c>
      <c r="C1352" s="70"/>
      <c r="D1352" s="71"/>
      <c r="E1352" s="72"/>
      <c r="F1352" s="73"/>
      <c r="G1352" s="70"/>
      <c r="H1352" s="74"/>
      <c r="I1352" s="75"/>
      <c r="J1352" s="75"/>
      <c r="K1352" s="36"/>
      <c r="L1352" s="82"/>
      <c r="M1352" s="82"/>
      <c r="N1352" s="77"/>
      <c r="O1352" s="84" t="s">
        <v>255</v>
      </c>
      <c r="P1352" s="86">
        <v>43157.874421296299</v>
      </c>
      <c r="Q1352" s="84" t="s">
        <v>4980</v>
      </c>
      <c r="R1352" s="84"/>
      <c r="S1352" s="84"/>
      <c r="T1352" s="84" t="s">
        <v>6465</v>
      </c>
      <c r="U1352" s="84" t="s">
        <v>6714</v>
      </c>
      <c r="V1352" s="84" t="s">
        <v>6714</v>
      </c>
      <c r="W1352" s="86">
        <v>43157.874421296299</v>
      </c>
      <c r="X1352" s="84" t="s">
        <v>8957</v>
      </c>
      <c r="Y1352" s="84"/>
      <c r="Z1352" s="84"/>
      <c r="AA1352" s="90" t="s">
        <v>10670</v>
      </c>
      <c r="AB1352" s="84"/>
      <c r="AC1352" s="84" t="b">
        <v>0</v>
      </c>
      <c r="AD1352" s="84">
        <v>0</v>
      </c>
      <c r="AE1352" s="90" t="s">
        <v>285</v>
      </c>
      <c r="AF1352" s="84" t="b">
        <v>0</v>
      </c>
      <c r="AG1352" s="84" t="s">
        <v>290</v>
      </c>
      <c r="AH1352" s="84"/>
      <c r="AI1352" s="90" t="s">
        <v>285</v>
      </c>
      <c r="AJ1352" s="84" t="b">
        <v>0</v>
      </c>
      <c r="AK1352" s="84">
        <v>14</v>
      </c>
      <c r="AL1352" s="90" t="s">
        <v>11433</v>
      </c>
      <c r="AM1352" s="84" t="s">
        <v>298</v>
      </c>
      <c r="AN1352" s="84" t="b">
        <v>0</v>
      </c>
      <c r="AO1352" s="90" t="s">
        <v>11433</v>
      </c>
      <c r="AP1352" s="84" t="s">
        <v>179</v>
      </c>
      <c r="AQ1352" s="84">
        <v>0</v>
      </c>
      <c r="AR1352" s="84">
        <v>0</v>
      </c>
      <c r="AS1352" s="84"/>
      <c r="AT1352" s="84"/>
      <c r="AU1352" s="84"/>
      <c r="AV1352" s="84"/>
      <c r="AW1352" s="84"/>
      <c r="AX1352" s="84"/>
      <c r="AY1352" s="84"/>
      <c r="AZ1352" s="84"/>
    </row>
    <row r="1353" spans="1:52" x14ac:dyDescent="0.2">
      <c r="A1353" s="69" t="s">
        <v>3036</v>
      </c>
      <c r="B1353" s="69" t="s">
        <v>883</v>
      </c>
      <c r="C1353" s="70"/>
      <c r="D1353" s="71"/>
      <c r="E1353" s="72"/>
      <c r="F1353" s="73"/>
      <c r="G1353" s="70"/>
      <c r="H1353" s="74"/>
      <c r="I1353" s="75"/>
      <c r="J1353" s="75"/>
      <c r="K1353" s="36"/>
      <c r="L1353" s="82"/>
      <c r="M1353" s="82"/>
      <c r="N1353" s="77"/>
      <c r="O1353" s="84" t="s">
        <v>255</v>
      </c>
      <c r="P1353" s="86">
        <v>43157.874467592592</v>
      </c>
      <c r="Q1353" s="84" t="s">
        <v>5011</v>
      </c>
      <c r="R1353" s="84"/>
      <c r="S1353" s="84"/>
      <c r="T1353" s="84" t="s">
        <v>6274</v>
      </c>
      <c r="U1353" s="84"/>
      <c r="V1353" s="84" t="s">
        <v>7489</v>
      </c>
      <c r="W1353" s="86">
        <v>43157.874467592592</v>
      </c>
      <c r="X1353" s="84" t="s">
        <v>8958</v>
      </c>
      <c r="Y1353" s="84"/>
      <c r="Z1353" s="84"/>
      <c r="AA1353" s="90" t="s">
        <v>10671</v>
      </c>
      <c r="AB1353" s="84"/>
      <c r="AC1353" s="84" t="b">
        <v>0</v>
      </c>
      <c r="AD1353" s="84">
        <v>0</v>
      </c>
      <c r="AE1353" s="90" t="s">
        <v>285</v>
      </c>
      <c r="AF1353" s="84" t="b">
        <v>0</v>
      </c>
      <c r="AG1353" s="84" t="s">
        <v>290</v>
      </c>
      <c r="AH1353" s="84"/>
      <c r="AI1353" s="90" t="s">
        <v>285</v>
      </c>
      <c r="AJ1353" s="84" t="b">
        <v>0</v>
      </c>
      <c r="AK1353" s="84">
        <v>922</v>
      </c>
      <c r="AL1353" s="90" t="s">
        <v>10752</v>
      </c>
      <c r="AM1353" s="84" t="s">
        <v>294</v>
      </c>
      <c r="AN1353" s="84" t="b">
        <v>0</v>
      </c>
      <c r="AO1353" s="90" t="s">
        <v>10752</v>
      </c>
      <c r="AP1353" s="84" t="s">
        <v>179</v>
      </c>
      <c r="AQ1353" s="84">
        <v>0</v>
      </c>
      <c r="AR1353" s="84">
        <v>0</v>
      </c>
      <c r="AS1353" s="84"/>
      <c r="AT1353" s="84"/>
      <c r="AU1353" s="84"/>
      <c r="AV1353" s="84"/>
      <c r="AW1353" s="84"/>
      <c r="AX1353" s="84"/>
      <c r="AY1353" s="84"/>
      <c r="AZ1353" s="84"/>
    </row>
    <row r="1354" spans="1:52" x14ac:dyDescent="0.2">
      <c r="A1354" s="69" t="s">
        <v>3037</v>
      </c>
      <c r="B1354" s="69" t="s">
        <v>3037</v>
      </c>
      <c r="C1354" s="70"/>
      <c r="D1354" s="71"/>
      <c r="E1354" s="72"/>
      <c r="F1354" s="73"/>
      <c r="G1354" s="70"/>
      <c r="H1354" s="74"/>
      <c r="I1354" s="75"/>
      <c r="J1354" s="75"/>
      <c r="K1354" s="36"/>
      <c r="L1354" s="82"/>
      <c r="M1354" s="82"/>
      <c r="N1354" s="77"/>
      <c r="O1354" s="84" t="s">
        <v>179</v>
      </c>
      <c r="P1354" s="86">
        <v>43157.874490740738</v>
      </c>
      <c r="Q1354" s="84" t="s">
        <v>5031</v>
      </c>
      <c r="R1354" s="84"/>
      <c r="S1354" s="84"/>
      <c r="T1354" s="84" t="s">
        <v>6478</v>
      </c>
      <c r="U1354" s="84" t="s">
        <v>6724</v>
      </c>
      <c r="V1354" s="84" t="s">
        <v>6724</v>
      </c>
      <c r="W1354" s="86">
        <v>43157.874490740738</v>
      </c>
      <c r="X1354" s="84" t="s">
        <v>8959</v>
      </c>
      <c r="Y1354" s="84"/>
      <c r="Z1354" s="84"/>
      <c r="AA1354" s="90" t="s">
        <v>10672</v>
      </c>
      <c r="AB1354" s="84"/>
      <c r="AC1354" s="84" t="b">
        <v>0</v>
      </c>
      <c r="AD1354" s="84">
        <v>0</v>
      </c>
      <c r="AE1354" s="90" t="s">
        <v>285</v>
      </c>
      <c r="AF1354" s="84" t="b">
        <v>0</v>
      </c>
      <c r="AG1354" s="84" t="s">
        <v>673</v>
      </c>
      <c r="AH1354" s="84"/>
      <c r="AI1354" s="90" t="s">
        <v>285</v>
      </c>
      <c r="AJ1354" s="84" t="b">
        <v>0</v>
      </c>
      <c r="AK1354" s="84">
        <v>0</v>
      </c>
      <c r="AL1354" s="90" t="s">
        <v>285</v>
      </c>
      <c r="AM1354" s="84" t="s">
        <v>299</v>
      </c>
      <c r="AN1354" s="84" t="b">
        <v>0</v>
      </c>
      <c r="AO1354" s="90" t="s">
        <v>10672</v>
      </c>
      <c r="AP1354" s="84" t="s">
        <v>179</v>
      </c>
      <c r="AQ1354" s="84">
        <v>0</v>
      </c>
      <c r="AR1354" s="84">
        <v>0</v>
      </c>
      <c r="AS1354" s="84"/>
      <c r="AT1354" s="84"/>
      <c r="AU1354" s="84"/>
      <c r="AV1354" s="84"/>
      <c r="AW1354" s="84"/>
      <c r="AX1354" s="84"/>
      <c r="AY1354" s="84"/>
      <c r="AZ1354" s="84"/>
    </row>
    <row r="1355" spans="1:52" x14ac:dyDescent="0.2">
      <c r="A1355" s="69" t="s">
        <v>3038</v>
      </c>
      <c r="B1355" s="69" t="s">
        <v>3426</v>
      </c>
      <c r="C1355" s="70"/>
      <c r="D1355" s="71"/>
      <c r="E1355" s="72"/>
      <c r="F1355" s="73"/>
      <c r="G1355" s="70"/>
      <c r="H1355" s="74"/>
      <c r="I1355" s="75"/>
      <c r="J1355" s="75"/>
      <c r="K1355" s="36"/>
      <c r="L1355" s="82"/>
      <c r="M1355" s="82"/>
      <c r="N1355" s="77"/>
      <c r="O1355" s="84" t="s">
        <v>255</v>
      </c>
      <c r="P1355" s="86">
        <v>43157.874502314815</v>
      </c>
      <c r="Q1355" s="84" t="s">
        <v>4438</v>
      </c>
      <c r="R1355" s="84" t="s">
        <v>5635</v>
      </c>
      <c r="S1355" s="84" t="s">
        <v>6079</v>
      </c>
      <c r="T1355" s="84" t="s">
        <v>6274</v>
      </c>
      <c r="U1355" s="84"/>
      <c r="V1355" s="84" t="s">
        <v>7490</v>
      </c>
      <c r="W1355" s="86">
        <v>43157.874502314815</v>
      </c>
      <c r="X1355" s="84" t="s">
        <v>8960</v>
      </c>
      <c r="Y1355" s="84"/>
      <c r="Z1355" s="84"/>
      <c r="AA1355" s="90" t="s">
        <v>10673</v>
      </c>
      <c r="AB1355" s="84"/>
      <c r="AC1355" s="84" t="b">
        <v>0</v>
      </c>
      <c r="AD1355" s="84">
        <v>0</v>
      </c>
      <c r="AE1355" s="90" t="s">
        <v>285</v>
      </c>
      <c r="AF1355" s="84" t="b">
        <v>0</v>
      </c>
      <c r="AG1355" s="84" t="s">
        <v>291</v>
      </c>
      <c r="AH1355" s="84"/>
      <c r="AI1355" s="90" t="s">
        <v>285</v>
      </c>
      <c r="AJ1355" s="84" t="b">
        <v>0</v>
      </c>
      <c r="AK1355" s="84">
        <v>68</v>
      </c>
      <c r="AL1355" s="90" t="s">
        <v>11098</v>
      </c>
      <c r="AM1355" s="84" t="s">
        <v>295</v>
      </c>
      <c r="AN1355" s="84" t="b">
        <v>0</v>
      </c>
      <c r="AO1355" s="90" t="s">
        <v>11098</v>
      </c>
      <c r="AP1355" s="84" t="s">
        <v>179</v>
      </c>
      <c r="AQ1355" s="84">
        <v>0</v>
      </c>
      <c r="AR1355" s="84">
        <v>0</v>
      </c>
      <c r="AS1355" s="84"/>
      <c r="AT1355" s="84"/>
      <c r="AU1355" s="84"/>
      <c r="AV1355" s="84"/>
      <c r="AW1355" s="84"/>
      <c r="AX1355" s="84"/>
      <c r="AY1355" s="84"/>
      <c r="AZ1355" s="84"/>
    </row>
    <row r="1356" spans="1:52" x14ac:dyDescent="0.2">
      <c r="A1356" s="69" t="s">
        <v>3039</v>
      </c>
      <c r="B1356" s="69" t="s">
        <v>3706</v>
      </c>
      <c r="C1356" s="70"/>
      <c r="D1356" s="71"/>
      <c r="E1356" s="72"/>
      <c r="F1356" s="73"/>
      <c r="G1356" s="70"/>
      <c r="H1356" s="74"/>
      <c r="I1356" s="75"/>
      <c r="J1356" s="75"/>
      <c r="K1356" s="36"/>
      <c r="L1356" s="82"/>
      <c r="M1356" s="82"/>
      <c r="N1356" s="77"/>
      <c r="O1356" s="84" t="s">
        <v>255</v>
      </c>
      <c r="P1356" s="86">
        <v>43157.874525462961</v>
      </c>
      <c r="Q1356" s="84" t="s">
        <v>4980</v>
      </c>
      <c r="R1356" s="84"/>
      <c r="S1356" s="84"/>
      <c r="T1356" s="84" t="s">
        <v>6465</v>
      </c>
      <c r="U1356" s="84" t="s">
        <v>6714</v>
      </c>
      <c r="V1356" s="84" t="s">
        <v>6714</v>
      </c>
      <c r="W1356" s="86">
        <v>43157.874525462961</v>
      </c>
      <c r="X1356" s="84" t="s">
        <v>8961</v>
      </c>
      <c r="Y1356" s="84"/>
      <c r="Z1356" s="84"/>
      <c r="AA1356" s="90" t="s">
        <v>10674</v>
      </c>
      <c r="AB1356" s="84"/>
      <c r="AC1356" s="84" t="b">
        <v>0</v>
      </c>
      <c r="AD1356" s="84">
        <v>0</v>
      </c>
      <c r="AE1356" s="90" t="s">
        <v>285</v>
      </c>
      <c r="AF1356" s="84" t="b">
        <v>0</v>
      </c>
      <c r="AG1356" s="84" t="s">
        <v>290</v>
      </c>
      <c r="AH1356" s="84"/>
      <c r="AI1356" s="90" t="s">
        <v>285</v>
      </c>
      <c r="AJ1356" s="84" t="b">
        <v>0</v>
      </c>
      <c r="AK1356" s="84">
        <v>14</v>
      </c>
      <c r="AL1356" s="90" t="s">
        <v>11433</v>
      </c>
      <c r="AM1356" s="84" t="s">
        <v>295</v>
      </c>
      <c r="AN1356" s="84" t="b">
        <v>0</v>
      </c>
      <c r="AO1356" s="90" t="s">
        <v>11433</v>
      </c>
      <c r="AP1356" s="84" t="s">
        <v>179</v>
      </c>
      <c r="AQ1356" s="84">
        <v>0</v>
      </c>
      <c r="AR1356" s="84">
        <v>0</v>
      </c>
      <c r="AS1356" s="84"/>
      <c r="AT1356" s="84"/>
      <c r="AU1356" s="84"/>
      <c r="AV1356" s="84"/>
      <c r="AW1356" s="84"/>
      <c r="AX1356" s="84"/>
      <c r="AY1356" s="84"/>
      <c r="AZ1356" s="84"/>
    </row>
    <row r="1357" spans="1:52" x14ac:dyDescent="0.2">
      <c r="A1357" s="69" t="s">
        <v>3040</v>
      </c>
      <c r="B1357" s="69" t="s">
        <v>3040</v>
      </c>
      <c r="C1357" s="70"/>
      <c r="D1357" s="71"/>
      <c r="E1357" s="72"/>
      <c r="F1357" s="73"/>
      <c r="G1357" s="70"/>
      <c r="H1357" s="74"/>
      <c r="I1357" s="75"/>
      <c r="J1357" s="75"/>
      <c r="K1357" s="36"/>
      <c r="L1357" s="82"/>
      <c r="M1357" s="82"/>
      <c r="N1357" s="77"/>
      <c r="O1357" s="84" t="s">
        <v>179</v>
      </c>
      <c r="P1357" s="86">
        <v>43157.874548611115</v>
      </c>
      <c r="Q1357" s="84" t="s">
        <v>5032</v>
      </c>
      <c r="R1357" s="84" t="s">
        <v>5866</v>
      </c>
      <c r="S1357" s="84" t="s">
        <v>6187</v>
      </c>
      <c r="T1357" s="84" t="s">
        <v>6274</v>
      </c>
      <c r="U1357" s="84"/>
      <c r="V1357" s="84" t="s">
        <v>7491</v>
      </c>
      <c r="W1357" s="86">
        <v>43157.874548611115</v>
      </c>
      <c r="X1357" s="84" t="s">
        <v>8962</v>
      </c>
      <c r="Y1357" s="84"/>
      <c r="Z1357" s="84"/>
      <c r="AA1357" s="90" t="s">
        <v>10675</v>
      </c>
      <c r="AB1357" s="84"/>
      <c r="AC1357" s="84" t="b">
        <v>0</v>
      </c>
      <c r="AD1357" s="84">
        <v>1</v>
      </c>
      <c r="AE1357" s="90" t="s">
        <v>285</v>
      </c>
      <c r="AF1357" s="84" t="b">
        <v>0</v>
      </c>
      <c r="AG1357" s="84" t="s">
        <v>290</v>
      </c>
      <c r="AH1357" s="84"/>
      <c r="AI1357" s="90" t="s">
        <v>285</v>
      </c>
      <c r="AJ1357" s="84" t="b">
        <v>0</v>
      </c>
      <c r="AK1357" s="84">
        <v>0</v>
      </c>
      <c r="AL1357" s="90" t="s">
        <v>285</v>
      </c>
      <c r="AM1357" s="84" t="s">
        <v>11921</v>
      </c>
      <c r="AN1357" s="84" t="b">
        <v>0</v>
      </c>
      <c r="AO1357" s="90" t="s">
        <v>10675</v>
      </c>
      <c r="AP1357" s="84" t="s">
        <v>179</v>
      </c>
      <c r="AQ1357" s="84">
        <v>0</v>
      </c>
      <c r="AR1357" s="84">
        <v>0</v>
      </c>
      <c r="AS1357" s="84"/>
      <c r="AT1357" s="84"/>
      <c r="AU1357" s="84"/>
      <c r="AV1357" s="84"/>
      <c r="AW1357" s="84"/>
      <c r="AX1357" s="84"/>
      <c r="AY1357" s="84"/>
      <c r="AZ1357" s="84"/>
    </row>
    <row r="1358" spans="1:52" x14ac:dyDescent="0.2">
      <c r="A1358" s="69" t="s">
        <v>3041</v>
      </c>
      <c r="B1358" s="69" t="s">
        <v>826</v>
      </c>
      <c r="C1358" s="70"/>
      <c r="D1358" s="71"/>
      <c r="E1358" s="72"/>
      <c r="F1358" s="73"/>
      <c r="G1358" s="70"/>
      <c r="H1358" s="74"/>
      <c r="I1358" s="75"/>
      <c r="J1358" s="75"/>
      <c r="K1358" s="36"/>
      <c r="L1358" s="82"/>
      <c r="M1358" s="82"/>
      <c r="N1358" s="77"/>
      <c r="O1358" s="84" t="s">
        <v>255</v>
      </c>
      <c r="P1358" s="86">
        <v>43157.874780092592</v>
      </c>
      <c r="Q1358" s="84" t="s">
        <v>4455</v>
      </c>
      <c r="R1358" s="84"/>
      <c r="S1358" s="84"/>
      <c r="T1358" s="84" t="s">
        <v>6274</v>
      </c>
      <c r="U1358" s="84"/>
      <c r="V1358" s="84" t="s">
        <v>7492</v>
      </c>
      <c r="W1358" s="86">
        <v>43157.874780092592</v>
      </c>
      <c r="X1358" s="84" t="s">
        <v>8963</v>
      </c>
      <c r="Y1358" s="84"/>
      <c r="Z1358" s="84"/>
      <c r="AA1358" s="90" t="s">
        <v>10676</v>
      </c>
      <c r="AB1358" s="84"/>
      <c r="AC1358" s="84" t="b">
        <v>0</v>
      </c>
      <c r="AD1358" s="84">
        <v>0</v>
      </c>
      <c r="AE1358" s="90" t="s">
        <v>285</v>
      </c>
      <c r="AF1358" s="84" t="b">
        <v>0</v>
      </c>
      <c r="AG1358" s="84" t="s">
        <v>290</v>
      </c>
      <c r="AH1358" s="84"/>
      <c r="AI1358" s="90" t="s">
        <v>285</v>
      </c>
      <c r="AJ1358" s="84" t="b">
        <v>0</v>
      </c>
      <c r="AK1358" s="84">
        <v>30</v>
      </c>
      <c r="AL1358" s="90" t="s">
        <v>11448</v>
      </c>
      <c r="AM1358" s="84" t="s">
        <v>295</v>
      </c>
      <c r="AN1358" s="84" t="b">
        <v>0</v>
      </c>
      <c r="AO1358" s="90" t="s">
        <v>11448</v>
      </c>
      <c r="AP1358" s="84" t="s">
        <v>179</v>
      </c>
      <c r="AQ1358" s="84">
        <v>0</v>
      </c>
      <c r="AR1358" s="84">
        <v>0</v>
      </c>
      <c r="AS1358" s="84"/>
      <c r="AT1358" s="84"/>
      <c r="AU1358" s="84"/>
      <c r="AV1358" s="84"/>
      <c r="AW1358" s="84"/>
      <c r="AX1358" s="84"/>
      <c r="AY1358" s="84"/>
      <c r="AZ1358" s="84"/>
    </row>
    <row r="1359" spans="1:52" x14ac:dyDescent="0.2">
      <c r="A1359" s="69" t="s">
        <v>3042</v>
      </c>
      <c r="B1359" s="69" t="s">
        <v>4062</v>
      </c>
      <c r="C1359" s="70"/>
      <c r="D1359" s="71"/>
      <c r="E1359" s="72"/>
      <c r="F1359" s="73"/>
      <c r="G1359" s="70"/>
      <c r="H1359" s="74"/>
      <c r="I1359" s="75"/>
      <c r="J1359" s="75"/>
      <c r="K1359" s="36"/>
      <c r="L1359" s="82"/>
      <c r="M1359" s="82"/>
      <c r="N1359" s="77"/>
      <c r="O1359" s="84" t="s">
        <v>255</v>
      </c>
      <c r="P1359" s="86">
        <v>43157.875011574077</v>
      </c>
      <c r="Q1359" s="84" t="s">
        <v>5033</v>
      </c>
      <c r="R1359" s="84" t="s">
        <v>5867</v>
      </c>
      <c r="S1359" s="84" t="s">
        <v>6188</v>
      </c>
      <c r="T1359" s="84" t="s">
        <v>6274</v>
      </c>
      <c r="U1359" s="84" t="s">
        <v>6725</v>
      </c>
      <c r="V1359" s="84" t="s">
        <v>6725</v>
      </c>
      <c r="W1359" s="86">
        <v>43157.875011574077</v>
      </c>
      <c r="X1359" s="84" t="s">
        <v>8964</v>
      </c>
      <c r="Y1359" s="84"/>
      <c r="Z1359" s="84"/>
      <c r="AA1359" s="90" t="s">
        <v>10677</v>
      </c>
      <c r="AB1359" s="84"/>
      <c r="AC1359" s="84" t="b">
        <v>0</v>
      </c>
      <c r="AD1359" s="84">
        <v>0</v>
      </c>
      <c r="AE1359" s="90" t="s">
        <v>285</v>
      </c>
      <c r="AF1359" s="84" t="b">
        <v>0</v>
      </c>
      <c r="AG1359" s="84" t="s">
        <v>290</v>
      </c>
      <c r="AH1359" s="84"/>
      <c r="AI1359" s="90" t="s">
        <v>285</v>
      </c>
      <c r="AJ1359" s="84" t="b">
        <v>0</v>
      </c>
      <c r="AK1359" s="84">
        <v>0</v>
      </c>
      <c r="AL1359" s="90" t="s">
        <v>285</v>
      </c>
      <c r="AM1359" s="84" t="s">
        <v>1014</v>
      </c>
      <c r="AN1359" s="84" t="b">
        <v>0</v>
      </c>
      <c r="AO1359" s="90" t="s">
        <v>10677</v>
      </c>
      <c r="AP1359" s="84" t="s">
        <v>179</v>
      </c>
      <c r="AQ1359" s="84">
        <v>0</v>
      </c>
      <c r="AR1359" s="84">
        <v>0</v>
      </c>
      <c r="AS1359" s="84"/>
      <c r="AT1359" s="84"/>
      <c r="AU1359" s="84"/>
      <c r="AV1359" s="84"/>
      <c r="AW1359" s="84"/>
      <c r="AX1359" s="84"/>
      <c r="AY1359" s="84"/>
      <c r="AZ1359" s="84"/>
    </row>
    <row r="1360" spans="1:52" x14ac:dyDescent="0.2">
      <c r="A1360" s="69" t="s">
        <v>3042</v>
      </c>
      <c r="B1360" s="69" t="s">
        <v>4063</v>
      </c>
      <c r="C1360" s="70"/>
      <c r="D1360" s="71"/>
      <c r="E1360" s="72"/>
      <c r="F1360" s="73"/>
      <c r="G1360" s="70"/>
      <c r="H1360" s="74"/>
      <c r="I1360" s="75"/>
      <c r="J1360" s="75"/>
      <c r="K1360" s="36"/>
      <c r="L1360" s="82"/>
      <c r="M1360" s="82"/>
      <c r="N1360" s="77"/>
      <c r="O1360" s="84" t="s">
        <v>255</v>
      </c>
      <c r="P1360" s="86">
        <v>43157.875011574077</v>
      </c>
      <c r="Q1360" s="84" t="s">
        <v>5033</v>
      </c>
      <c r="R1360" s="84" t="s">
        <v>5867</v>
      </c>
      <c r="S1360" s="84" t="s">
        <v>6188</v>
      </c>
      <c r="T1360" s="84" t="s">
        <v>6274</v>
      </c>
      <c r="U1360" s="84" t="s">
        <v>6725</v>
      </c>
      <c r="V1360" s="84" t="s">
        <v>6725</v>
      </c>
      <c r="W1360" s="86">
        <v>43157.875011574077</v>
      </c>
      <c r="X1360" s="84" t="s">
        <v>8964</v>
      </c>
      <c r="Y1360" s="84"/>
      <c r="Z1360" s="84"/>
      <c r="AA1360" s="90" t="s">
        <v>10677</v>
      </c>
      <c r="AB1360" s="84"/>
      <c r="AC1360" s="84" t="b">
        <v>0</v>
      </c>
      <c r="AD1360" s="84">
        <v>0</v>
      </c>
      <c r="AE1360" s="90" t="s">
        <v>285</v>
      </c>
      <c r="AF1360" s="84" t="b">
        <v>0</v>
      </c>
      <c r="AG1360" s="84" t="s">
        <v>290</v>
      </c>
      <c r="AH1360" s="84"/>
      <c r="AI1360" s="90" t="s">
        <v>285</v>
      </c>
      <c r="AJ1360" s="84" t="b">
        <v>0</v>
      </c>
      <c r="AK1360" s="84">
        <v>0</v>
      </c>
      <c r="AL1360" s="90" t="s">
        <v>285</v>
      </c>
      <c r="AM1360" s="84" t="s">
        <v>1014</v>
      </c>
      <c r="AN1360" s="84" t="b">
        <v>0</v>
      </c>
      <c r="AO1360" s="90" t="s">
        <v>10677</v>
      </c>
      <c r="AP1360" s="84" t="s">
        <v>179</v>
      </c>
      <c r="AQ1360" s="84">
        <v>0</v>
      </c>
      <c r="AR1360" s="84">
        <v>0</v>
      </c>
      <c r="AS1360" s="84"/>
      <c r="AT1360" s="84"/>
      <c r="AU1360" s="84"/>
      <c r="AV1360" s="84"/>
      <c r="AW1360" s="84"/>
      <c r="AX1360" s="84"/>
      <c r="AY1360" s="84"/>
      <c r="AZ1360" s="84"/>
    </row>
    <row r="1361" spans="1:52" x14ac:dyDescent="0.2">
      <c r="A1361" s="69" t="s">
        <v>3042</v>
      </c>
      <c r="B1361" s="69" t="s">
        <v>4064</v>
      </c>
      <c r="C1361" s="70"/>
      <c r="D1361" s="71"/>
      <c r="E1361" s="72"/>
      <c r="F1361" s="73"/>
      <c r="G1361" s="70"/>
      <c r="H1361" s="74"/>
      <c r="I1361" s="75"/>
      <c r="J1361" s="75"/>
      <c r="K1361" s="36"/>
      <c r="L1361" s="82"/>
      <c r="M1361" s="82"/>
      <c r="N1361" s="77"/>
      <c r="O1361" s="84" t="s">
        <v>255</v>
      </c>
      <c r="P1361" s="86">
        <v>43157.875011574077</v>
      </c>
      <c r="Q1361" s="84" t="s">
        <v>5033</v>
      </c>
      <c r="R1361" s="84" t="s">
        <v>5867</v>
      </c>
      <c r="S1361" s="84" t="s">
        <v>6188</v>
      </c>
      <c r="T1361" s="84" t="s">
        <v>6274</v>
      </c>
      <c r="U1361" s="84" t="s">
        <v>6725</v>
      </c>
      <c r="V1361" s="84" t="s">
        <v>6725</v>
      </c>
      <c r="W1361" s="86">
        <v>43157.875011574077</v>
      </c>
      <c r="X1361" s="84" t="s">
        <v>8964</v>
      </c>
      <c r="Y1361" s="84"/>
      <c r="Z1361" s="84"/>
      <c r="AA1361" s="90" t="s">
        <v>10677</v>
      </c>
      <c r="AB1361" s="84"/>
      <c r="AC1361" s="84" t="b">
        <v>0</v>
      </c>
      <c r="AD1361" s="84">
        <v>0</v>
      </c>
      <c r="AE1361" s="90" t="s">
        <v>285</v>
      </c>
      <c r="AF1361" s="84" t="b">
        <v>0</v>
      </c>
      <c r="AG1361" s="84" t="s">
        <v>290</v>
      </c>
      <c r="AH1361" s="84"/>
      <c r="AI1361" s="90" t="s">
        <v>285</v>
      </c>
      <c r="AJ1361" s="84" t="b">
        <v>0</v>
      </c>
      <c r="AK1361" s="84">
        <v>0</v>
      </c>
      <c r="AL1361" s="90" t="s">
        <v>285</v>
      </c>
      <c r="AM1361" s="84" t="s">
        <v>1014</v>
      </c>
      <c r="AN1361" s="84" t="b">
        <v>0</v>
      </c>
      <c r="AO1361" s="90" t="s">
        <v>10677</v>
      </c>
      <c r="AP1361" s="84" t="s">
        <v>179</v>
      </c>
      <c r="AQ1361" s="84">
        <v>0</v>
      </c>
      <c r="AR1361" s="84">
        <v>0</v>
      </c>
      <c r="AS1361" s="84"/>
      <c r="AT1361" s="84"/>
      <c r="AU1361" s="84"/>
      <c r="AV1361" s="84"/>
      <c r="AW1361" s="84"/>
      <c r="AX1361" s="84"/>
      <c r="AY1361" s="84"/>
      <c r="AZ1361" s="84"/>
    </row>
    <row r="1362" spans="1:52" x14ac:dyDescent="0.2">
      <c r="A1362" s="69" t="s">
        <v>3042</v>
      </c>
      <c r="B1362" s="69" t="s">
        <v>4065</v>
      </c>
      <c r="C1362" s="70"/>
      <c r="D1362" s="71"/>
      <c r="E1362" s="72"/>
      <c r="F1362" s="73"/>
      <c r="G1362" s="70"/>
      <c r="H1362" s="74"/>
      <c r="I1362" s="75"/>
      <c r="J1362" s="75"/>
      <c r="K1362" s="36"/>
      <c r="L1362" s="82"/>
      <c r="M1362" s="82"/>
      <c r="N1362" s="77"/>
      <c r="O1362" s="84" t="s">
        <v>255</v>
      </c>
      <c r="P1362" s="86">
        <v>43157.875011574077</v>
      </c>
      <c r="Q1362" s="84" t="s">
        <v>5033</v>
      </c>
      <c r="R1362" s="84" t="s">
        <v>5867</v>
      </c>
      <c r="S1362" s="84" t="s">
        <v>6188</v>
      </c>
      <c r="T1362" s="84" t="s">
        <v>6274</v>
      </c>
      <c r="U1362" s="84" t="s">
        <v>6725</v>
      </c>
      <c r="V1362" s="84" t="s">
        <v>6725</v>
      </c>
      <c r="W1362" s="86">
        <v>43157.875011574077</v>
      </c>
      <c r="X1362" s="84" t="s">
        <v>8964</v>
      </c>
      <c r="Y1362" s="84"/>
      <c r="Z1362" s="84"/>
      <c r="AA1362" s="90" t="s">
        <v>10677</v>
      </c>
      <c r="AB1362" s="84"/>
      <c r="AC1362" s="84" t="b">
        <v>0</v>
      </c>
      <c r="AD1362" s="84">
        <v>0</v>
      </c>
      <c r="AE1362" s="90" t="s">
        <v>285</v>
      </c>
      <c r="AF1362" s="84" t="b">
        <v>0</v>
      </c>
      <c r="AG1362" s="84" t="s">
        <v>290</v>
      </c>
      <c r="AH1362" s="84"/>
      <c r="AI1362" s="90" t="s">
        <v>285</v>
      </c>
      <c r="AJ1362" s="84" t="b">
        <v>0</v>
      </c>
      <c r="AK1362" s="84">
        <v>0</v>
      </c>
      <c r="AL1362" s="90" t="s">
        <v>285</v>
      </c>
      <c r="AM1362" s="84" t="s">
        <v>1014</v>
      </c>
      <c r="AN1362" s="84" t="b">
        <v>0</v>
      </c>
      <c r="AO1362" s="90" t="s">
        <v>10677</v>
      </c>
      <c r="AP1362" s="84" t="s">
        <v>179</v>
      </c>
      <c r="AQ1362" s="84">
        <v>0</v>
      </c>
      <c r="AR1362" s="84">
        <v>0</v>
      </c>
      <c r="AS1362" s="84"/>
      <c r="AT1362" s="84"/>
      <c r="AU1362" s="84"/>
      <c r="AV1362" s="84"/>
      <c r="AW1362" s="84"/>
      <c r="AX1362" s="84"/>
      <c r="AY1362" s="84"/>
      <c r="AZ1362" s="84"/>
    </row>
    <row r="1363" spans="1:52" x14ac:dyDescent="0.2">
      <c r="A1363" s="69" t="s">
        <v>3043</v>
      </c>
      <c r="B1363" s="69" t="s">
        <v>4066</v>
      </c>
      <c r="C1363" s="70"/>
      <c r="D1363" s="71"/>
      <c r="E1363" s="72"/>
      <c r="F1363" s="73"/>
      <c r="G1363" s="70"/>
      <c r="H1363" s="74"/>
      <c r="I1363" s="75"/>
      <c r="J1363" s="75"/>
      <c r="K1363" s="36"/>
      <c r="L1363" s="82"/>
      <c r="M1363" s="82"/>
      <c r="N1363" s="77"/>
      <c r="O1363" s="84" t="s">
        <v>255</v>
      </c>
      <c r="P1363" s="86">
        <v>43157.875023148146</v>
      </c>
      <c r="Q1363" s="84" t="s">
        <v>5034</v>
      </c>
      <c r="R1363" s="84" t="s">
        <v>5635</v>
      </c>
      <c r="S1363" s="84" t="s">
        <v>6079</v>
      </c>
      <c r="T1363" s="84" t="s">
        <v>6274</v>
      </c>
      <c r="U1363" s="84"/>
      <c r="V1363" s="84" t="s">
        <v>7493</v>
      </c>
      <c r="W1363" s="86">
        <v>43157.875023148146</v>
      </c>
      <c r="X1363" s="84" t="s">
        <v>8965</v>
      </c>
      <c r="Y1363" s="84"/>
      <c r="Z1363" s="84"/>
      <c r="AA1363" s="90" t="s">
        <v>10678</v>
      </c>
      <c r="AB1363" s="84"/>
      <c r="AC1363" s="84" t="b">
        <v>0</v>
      </c>
      <c r="AD1363" s="84">
        <v>0</v>
      </c>
      <c r="AE1363" s="90" t="s">
        <v>285</v>
      </c>
      <c r="AF1363" s="84" t="b">
        <v>0</v>
      </c>
      <c r="AG1363" s="84" t="s">
        <v>291</v>
      </c>
      <c r="AH1363" s="84"/>
      <c r="AI1363" s="90" t="s">
        <v>285</v>
      </c>
      <c r="AJ1363" s="84" t="b">
        <v>0</v>
      </c>
      <c r="AK1363" s="84">
        <v>0</v>
      </c>
      <c r="AL1363" s="90" t="s">
        <v>285</v>
      </c>
      <c r="AM1363" s="84" t="s">
        <v>297</v>
      </c>
      <c r="AN1363" s="84" t="b">
        <v>0</v>
      </c>
      <c r="AO1363" s="90" t="s">
        <v>10678</v>
      </c>
      <c r="AP1363" s="84" t="s">
        <v>179</v>
      </c>
      <c r="AQ1363" s="84">
        <v>0</v>
      </c>
      <c r="AR1363" s="84">
        <v>0</v>
      </c>
      <c r="AS1363" s="84"/>
      <c r="AT1363" s="84"/>
      <c r="AU1363" s="84"/>
      <c r="AV1363" s="84"/>
      <c r="AW1363" s="84"/>
      <c r="AX1363" s="84"/>
      <c r="AY1363" s="84"/>
      <c r="AZ1363" s="84"/>
    </row>
    <row r="1364" spans="1:52" x14ac:dyDescent="0.2">
      <c r="A1364" s="69" t="s">
        <v>3043</v>
      </c>
      <c r="B1364" s="69" t="s">
        <v>4067</v>
      </c>
      <c r="C1364" s="70"/>
      <c r="D1364" s="71"/>
      <c r="E1364" s="72"/>
      <c r="F1364" s="73"/>
      <c r="G1364" s="70"/>
      <c r="H1364" s="74"/>
      <c r="I1364" s="75"/>
      <c r="J1364" s="75"/>
      <c r="K1364" s="36"/>
      <c r="L1364" s="82"/>
      <c r="M1364" s="82"/>
      <c r="N1364" s="77"/>
      <c r="O1364" s="84" t="s">
        <v>255</v>
      </c>
      <c r="P1364" s="86">
        <v>43157.875023148146</v>
      </c>
      <c r="Q1364" s="84" t="s">
        <v>5034</v>
      </c>
      <c r="R1364" s="84" t="s">
        <v>5635</v>
      </c>
      <c r="S1364" s="84" t="s">
        <v>6079</v>
      </c>
      <c r="T1364" s="84" t="s">
        <v>6274</v>
      </c>
      <c r="U1364" s="84"/>
      <c r="V1364" s="84" t="s">
        <v>7493</v>
      </c>
      <c r="W1364" s="86">
        <v>43157.875023148146</v>
      </c>
      <c r="X1364" s="84" t="s">
        <v>8965</v>
      </c>
      <c r="Y1364" s="84"/>
      <c r="Z1364" s="84"/>
      <c r="AA1364" s="90" t="s">
        <v>10678</v>
      </c>
      <c r="AB1364" s="84"/>
      <c r="AC1364" s="84" t="b">
        <v>0</v>
      </c>
      <c r="AD1364" s="84">
        <v>0</v>
      </c>
      <c r="AE1364" s="90" t="s">
        <v>285</v>
      </c>
      <c r="AF1364" s="84" t="b">
        <v>0</v>
      </c>
      <c r="AG1364" s="84" t="s">
        <v>291</v>
      </c>
      <c r="AH1364" s="84"/>
      <c r="AI1364" s="90" t="s">
        <v>285</v>
      </c>
      <c r="AJ1364" s="84" t="b">
        <v>0</v>
      </c>
      <c r="AK1364" s="84">
        <v>0</v>
      </c>
      <c r="AL1364" s="90" t="s">
        <v>285</v>
      </c>
      <c r="AM1364" s="84" t="s">
        <v>297</v>
      </c>
      <c r="AN1364" s="84" t="b">
        <v>0</v>
      </c>
      <c r="AO1364" s="90" t="s">
        <v>10678</v>
      </c>
      <c r="AP1364" s="84" t="s">
        <v>179</v>
      </c>
      <c r="AQ1364" s="84">
        <v>0</v>
      </c>
      <c r="AR1364" s="84">
        <v>0</v>
      </c>
      <c r="AS1364" s="84"/>
      <c r="AT1364" s="84"/>
      <c r="AU1364" s="84"/>
      <c r="AV1364" s="84"/>
      <c r="AW1364" s="84"/>
      <c r="AX1364" s="84"/>
      <c r="AY1364" s="84"/>
      <c r="AZ1364" s="84"/>
    </row>
    <row r="1365" spans="1:52" x14ac:dyDescent="0.2">
      <c r="A1365" s="69" t="s">
        <v>3043</v>
      </c>
      <c r="B1365" s="69" t="s">
        <v>4068</v>
      </c>
      <c r="C1365" s="70"/>
      <c r="D1365" s="71"/>
      <c r="E1365" s="72"/>
      <c r="F1365" s="73"/>
      <c r="G1365" s="70"/>
      <c r="H1365" s="74"/>
      <c r="I1365" s="75"/>
      <c r="J1365" s="75"/>
      <c r="K1365" s="36"/>
      <c r="L1365" s="82"/>
      <c r="M1365" s="82"/>
      <c r="N1365" s="77"/>
      <c r="O1365" s="84" t="s">
        <v>255</v>
      </c>
      <c r="P1365" s="86">
        <v>43157.875023148146</v>
      </c>
      <c r="Q1365" s="84" t="s">
        <v>5034</v>
      </c>
      <c r="R1365" s="84" t="s">
        <v>5635</v>
      </c>
      <c r="S1365" s="84" t="s">
        <v>6079</v>
      </c>
      <c r="T1365" s="84" t="s">
        <v>6274</v>
      </c>
      <c r="U1365" s="84"/>
      <c r="V1365" s="84" t="s">
        <v>7493</v>
      </c>
      <c r="W1365" s="86">
        <v>43157.875023148146</v>
      </c>
      <c r="X1365" s="84" t="s">
        <v>8965</v>
      </c>
      <c r="Y1365" s="84"/>
      <c r="Z1365" s="84"/>
      <c r="AA1365" s="90" t="s">
        <v>10678</v>
      </c>
      <c r="AB1365" s="84"/>
      <c r="AC1365" s="84" t="b">
        <v>0</v>
      </c>
      <c r="AD1365" s="84">
        <v>0</v>
      </c>
      <c r="AE1365" s="90" t="s">
        <v>285</v>
      </c>
      <c r="AF1365" s="84" t="b">
        <v>0</v>
      </c>
      <c r="AG1365" s="84" t="s">
        <v>291</v>
      </c>
      <c r="AH1365" s="84"/>
      <c r="AI1365" s="90" t="s">
        <v>285</v>
      </c>
      <c r="AJ1365" s="84" t="b">
        <v>0</v>
      </c>
      <c r="AK1365" s="84">
        <v>0</v>
      </c>
      <c r="AL1365" s="90" t="s">
        <v>285</v>
      </c>
      <c r="AM1365" s="84" t="s">
        <v>297</v>
      </c>
      <c r="AN1365" s="84" t="b">
        <v>0</v>
      </c>
      <c r="AO1365" s="90" t="s">
        <v>10678</v>
      </c>
      <c r="AP1365" s="84" t="s">
        <v>179</v>
      </c>
      <c r="AQ1365" s="84">
        <v>0</v>
      </c>
      <c r="AR1365" s="84">
        <v>0</v>
      </c>
      <c r="AS1365" s="84"/>
      <c r="AT1365" s="84"/>
      <c r="AU1365" s="84"/>
      <c r="AV1365" s="84"/>
      <c r="AW1365" s="84"/>
      <c r="AX1365" s="84"/>
      <c r="AY1365" s="84"/>
      <c r="AZ1365" s="84"/>
    </row>
    <row r="1366" spans="1:52" x14ac:dyDescent="0.2">
      <c r="A1366" s="69" t="s">
        <v>3043</v>
      </c>
      <c r="B1366" s="69" t="s">
        <v>4069</v>
      </c>
      <c r="C1366" s="70"/>
      <c r="D1366" s="71"/>
      <c r="E1366" s="72"/>
      <c r="F1366" s="73"/>
      <c r="G1366" s="70"/>
      <c r="H1366" s="74"/>
      <c r="I1366" s="75"/>
      <c r="J1366" s="75"/>
      <c r="K1366" s="36"/>
      <c r="L1366" s="82"/>
      <c r="M1366" s="82"/>
      <c r="N1366" s="77"/>
      <c r="O1366" s="84" t="s">
        <v>255</v>
      </c>
      <c r="P1366" s="86">
        <v>43157.875023148146</v>
      </c>
      <c r="Q1366" s="84" t="s">
        <v>5034</v>
      </c>
      <c r="R1366" s="84" t="s">
        <v>5635</v>
      </c>
      <c r="S1366" s="84" t="s">
        <v>6079</v>
      </c>
      <c r="T1366" s="84" t="s">
        <v>6274</v>
      </c>
      <c r="U1366" s="84"/>
      <c r="V1366" s="84" t="s">
        <v>7493</v>
      </c>
      <c r="W1366" s="86">
        <v>43157.875023148146</v>
      </c>
      <c r="X1366" s="84" t="s">
        <v>8965</v>
      </c>
      <c r="Y1366" s="84"/>
      <c r="Z1366" s="84"/>
      <c r="AA1366" s="90" t="s">
        <v>10678</v>
      </c>
      <c r="AB1366" s="84"/>
      <c r="AC1366" s="84" t="b">
        <v>0</v>
      </c>
      <c r="AD1366" s="84">
        <v>0</v>
      </c>
      <c r="AE1366" s="90" t="s">
        <v>285</v>
      </c>
      <c r="AF1366" s="84" t="b">
        <v>0</v>
      </c>
      <c r="AG1366" s="84" t="s">
        <v>291</v>
      </c>
      <c r="AH1366" s="84"/>
      <c r="AI1366" s="90" t="s">
        <v>285</v>
      </c>
      <c r="AJ1366" s="84" t="b">
        <v>0</v>
      </c>
      <c r="AK1366" s="84">
        <v>0</v>
      </c>
      <c r="AL1366" s="90" t="s">
        <v>285</v>
      </c>
      <c r="AM1366" s="84" t="s">
        <v>297</v>
      </c>
      <c r="AN1366" s="84" t="b">
        <v>0</v>
      </c>
      <c r="AO1366" s="90" t="s">
        <v>10678</v>
      </c>
      <c r="AP1366" s="84" t="s">
        <v>179</v>
      </c>
      <c r="AQ1366" s="84">
        <v>0</v>
      </c>
      <c r="AR1366" s="84">
        <v>0</v>
      </c>
      <c r="AS1366" s="84"/>
      <c r="AT1366" s="84"/>
      <c r="AU1366" s="84"/>
      <c r="AV1366" s="84"/>
      <c r="AW1366" s="84"/>
      <c r="AX1366" s="84"/>
      <c r="AY1366" s="84"/>
      <c r="AZ1366" s="84"/>
    </row>
    <row r="1367" spans="1:52" x14ac:dyDescent="0.2">
      <c r="A1367" s="69" t="s">
        <v>3043</v>
      </c>
      <c r="B1367" s="69" t="s">
        <v>4070</v>
      </c>
      <c r="C1367" s="70"/>
      <c r="D1367" s="71"/>
      <c r="E1367" s="72"/>
      <c r="F1367" s="73"/>
      <c r="G1367" s="70"/>
      <c r="H1367" s="74"/>
      <c r="I1367" s="75"/>
      <c r="J1367" s="75"/>
      <c r="K1367" s="36"/>
      <c r="L1367" s="82"/>
      <c r="M1367" s="82"/>
      <c r="N1367" s="77"/>
      <c r="O1367" s="84" t="s">
        <v>255</v>
      </c>
      <c r="P1367" s="86">
        <v>43157.875023148146</v>
      </c>
      <c r="Q1367" s="84" t="s">
        <v>5034</v>
      </c>
      <c r="R1367" s="84" t="s">
        <v>5635</v>
      </c>
      <c r="S1367" s="84" t="s">
        <v>6079</v>
      </c>
      <c r="T1367" s="84" t="s">
        <v>6274</v>
      </c>
      <c r="U1367" s="84"/>
      <c r="V1367" s="84" t="s">
        <v>7493</v>
      </c>
      <c r="W1367" s="86">
        <v>43157.875023148146</v>
      </c>
      <c r="X1367" s="84" t="s">
        <v>8965</v>
      </c>
      <c r="Y1367" s="84"/>
      <c r="Z1367" s="84"/>
      <c r="AA1367" s="90" t="s">
        <v>10678</v>
      </c>
      <c r="AB1367" s="84"/>
      <c r="AC1367" s="84" t="b">
        <v>0</v>
      </c>
      <c r="AD1367" s="84">
        <v>0</v>
      </c>
      <c r="AE1367" s="90" t="s">
        <v>285</v>
      </c>
      <c r="AF1367" s="84" t="b">
        <v>0</v>
      </c>
      <c r="AG1367" s="84" t="s">
        <v>291</v>
      </c>
      <c r="AH1367" s="84"/>
      <c r="AI1367" s="90" t="s">
        <v>285</v>
      </c>
      <c r="AJ1367" s="84" t="b">
        <v>0</v>
      </c>
      <c r="AK1367" s="84">
        <v>0</v>
      </c>
      <c r="AL1367" s="90" t="s">
        <v>285</v>
      </c>
      <c r="AM1367" s="84" t="s">
        <v>297</v>
      </c>
      <c r="AN1367" s="84" t="b">
        <v>0</v>
      </c>
      <c r="AO1367" s="90" t="s">
        <v>10678</v>
      </c>
      <c r="AP1367" s="84" t="s">
        <v>179</v>
      </c>
      <c r="AQ1367" s="84">
        <v>0</v>
      </c>
      <c r="AR1367" s="84">
        <v>0</v>
      </c>
      <c r="AS1367" s="84"/>
      <c r="AT1367" s="84"/>
      <c r="AU1367" s="84"/>
      <c r="AV1367" s="84"/>
      <c r="AW1367" s="84"/>
      <c r="AX1367" s="84"/>
      <c r="AY1367" s="84"/>
      <c r="AZ1367" s="84"/>
    </row>
    <row r="1368" spans="1:52" x14ac:dyDescent="0.2">
      <c r="A1368" s="69" t="s">
        <v>3044</v>
      </c>
      <c r="B1368" s="69" t="s">
        <v>3044</v>
      </c>
      <c r="C1368" s="70"/>
      <c r="D1368" s="71"/>
      <c r="E1368" s="72"/>
      <c r="F1368" s="73"/>
      <c r="G1368" s="70"/>
      <c r="H1368" s="74"/>
      <c r="I1368" s="75"/>
      <c r="J1368" s="75"/>
      <c r="K1368" s="36"/>
      <c r="L1368" s="82"/>
      <c r="M1368" s="82"/>
      <c r="N1368" s="77"/>
      <c r="O1368" s="84" t="s">
        <v>179</v>
      </c>
      <c r="P1368" s="86">
        <v>43157.8750462963</v>
      </c>
      <c r="Q1368" s="84" t="s">
        <v>5035</v>
      </c>
      <c r="R1368" s="84" t="s">
        <v>5868</v>
      </c>
      <c r="S1368" s="84" t="s">
        <v>6189</v>
      </c>
      <c r="T1368" s="84" t="s">
        <v>6274</v>
      </c>
      <c r="U1368" s="84"/>
      <c r="V1368" s="84" t="s">
        <v>7494</v>
      </c>
      <c r="W1368" s="86">
        <v>43157.8750462963</v>
      </c>
      <c r="X1368" s="84" t="s">
        <v>8966</v>
      </c>
      <c r="Y1368" s="84"/>
      <c r="Z1368" s="84"/>
      <c r="AA1368" s="90" t="s">
        <v>10679</v>
      </c>
      <c r="AB1368" s="84"/>
      <c r="AC1368" s="84" t="b">
        <v>0</v>
      </c>
      <c r="AD1368" s="84">
        <v>0</v>
      </c>
      <c r="AE1368" s="90" t="s">
        <v>285</v>
      </c>
      <c r="AF1368" s="84" t="b">
        <v>0</v>
      </c>
      <c r="AG1368" s="84" t="s">
        <v>290</v>
      </c>
      <c r="AH1368" s="84"/>
      <c r="AI1368" s="90" t="s">
        <v>285</v>
      </c>
      <c r="AJ1368" s="84" t="b">
        <v>0</v>
      </c>
      <c r="AK1368" s="84">
        <v>0</v>
      </c>
      <c r="AL1368" s="90" t="s">
        <v>285</v>
      </c>
      <c r="AM1368" s="84" t="s">
        <v>301</v>
      </c>
      <c r="AN1368" s="84" t="b">
        <v>0</v>
      </c>
      <c r="AO1368" s="90" t="s">
        <v>10679</v>
      </c>
      <c r="AP1368" s="84" t="s">
        <v>179</v>
      </c>
      <c r="AQ1368" s="84">
        <v>0</v>
      </c>
      <c r="AR1368" s="84">
        <v>0</v>
      </c>
      <c r="AS1368" s="84"/>
      <c r="AT1368" s="84"/>
      <c r="AU1368" s="84"/>
      <c r="AV1368" s="84"/>
      <c r="AW1368" s="84"/>
      <c r="AX1368" s="84"/>
      <c r="AY1368" s="84"/>
      <c r="AZ1368" s="84"/>
    </row>
    <row r="1369" spans="1:52" x14ac:dyDescent="0.2">
      <c r="A1369" s="69" t="s">
        <v>3045</v>
      </c>
      <c r="B1369" s="69" t="s">
        <v>3045</v>
      </c>
      <c r="C1369" s="70"/>
      <c r="D1369" s="71"/>
      <c r="E1369" s="72"/>
      <c r="F1369" s="73"/>
      <c r="G1369" s="70"/>
      <c r="H1369" s="74"/>
      <c r="I1369" s="75"/>
      <c r="J1369" s="75"/>
      <c r="K1369" s="36"/>
      <c r="L1369" s="82"/>
      <c r="M1369" s="82"/>
      <c r="N1369" s="77"/>
      <c r="O1369" s="84" t="s">
        <v>179</v>
      </c>
      <c r="P1369" s="86">
        <v>43157.870648148149</v>
      </c>
      <c r="Q1369" s="84" t="s">
        <v>5036</v>
      </c>
      <c r="R1369" s="84" t="s">
        <v>5869</v>
      </c>
      <c r="S1369" s="84" t="s">
        <v>258</v>
      </c>
      <c r="T1369" s="84" t="s">
        <v>6479</v>
      </c>
      <c r="U1369" s="84"/>
      <c r="V1369" s="84" t="s">
        <v>7495</v>
      </c>
      <c r="W1369" s="86">
        <v>43157.870648148149</v>
      </c>
      <c r="X1369" s="84" t="s">
        <v>8967</v>
      </c>
      <c r="Y1369" s="84"/>
      <c r="Z1369" s="84"/>
      <c r="AA1369" s="90" t="s">
        <v>10680</v>
      </c>
      <c r="AB1369" s="84"/>
      <c r="AC1369" s="84" t="b">
        <v>0</v>
      </c>
      <c r="AD1369" s="84">
        <v>0</v>
      </c>
      <c r="AE1369" s="90" t="s">
        <v>285</v>
      </c>
      <c r="AF1369" s="84" t="b">
        <v>1</v>
      </c>
      <c r="AG1369" s="84" t="s">
        <v>673</v>
      </c>
      <c r="AH1369" s="84"/>
      <c r="AI1369" s="90" t="s">
        <v>11865</v>
      </c>
      <c r="AJ1369" s="84" t="b">
        <v>0</v>
      </c>
      <c r="AK1369" s="84">
        <v>0</v>
      </c>
      <c r="AL1369" s="90" t="s">
        <v>285</v>
      </c>
      <c r="AM1369" s="84" t="s">
        <v>294</v>
      </c>
      <c r="AN1369" s="84" t="b">
        <v>0</v>
      </c>
      <c r="AO1369" s="90" t="s">
        <v>10680</v>
      </c>
      <c r="AP1369" s="84" t="s">
        <v>179</v>
      </c>
      <c r="AQ1369" s="84">
        <v>0</v>
      </c>
      <c r="AR1369" s="84">
        <v>0</v>
      </c>
      <c r="AS1369" s="84"/>
      <c r="AT1369" s="84"/>
      <c r="AU1369" s="84"/>
      <c r="AV1369" s="84"/>
      <c r="AW1369" s="84"/>
      <c r="AX1369" s="84"/>
      <c r="AY1369" s="84"/>
      <c r="AZ1369" s="84"/>
    </row>
    <row r="1370" spans="1:52" x14ac:dyDescent="0.2">
      <c r="A1370" s="69" t="s">
        <v>3045</v>
      </c>
      <c r="B1370" s="69" t="s">
        <v>3045</v>
      </c>
      <c r="C1370" s="70"/>
      <c r="D1370" s="71"/>
      <c r="E1370" s="72"/>
      <c r="F1370" s="73"/>
      <c r="G1370" s="70"/>
      <c r="H1370" s="74"/>
      <c r="I1370" s="75"/>
      <c r="J1370" s="75"/>
      <c r="K1370" s="36"/>
      <c r="L1370" s="82"/>
      <c r="M1370" s="82"/>
      <c r="N1370" s="77"/>
      <c r="O1370" s="84" t="s">
        <v>179</v>
      </c>
      <c r="P1370" s="86">
        <v>43157.875092592592</v>
      </c>
      <c r="Q1370" s="84" t="s">
        <v>5037</v>
      </c>
      <c r="R1370" s="84" t="s">
        <v>5870</v>
      </c>
      <c r="S1370" s="84" t="s">
        <v>258</v>
      </c>
      <c r="T1370" s="84" t="s">
        <v>6274</v>
      </c>
      <c r="U1370" s="84"/>
      <c r="V1370" s="84" t="s">
        <v>7495</v>
      </c>
      <c r="W1370" s="86">
        <v>43157.875092592592</v>
      </c>
      <c r="X1370" s="84" t="s">
        <v>8968</v>
      </c>
      <c r="Y1370" s="84"/>
      <c r="Z1370" s="84"/>
      <c r="AA1370" s="90" t="s">
        <v>10681</v>
      </c>
      <c r="AB1370" s="84"/>
      <c r="AC1370" s="84" t="b">
        <v>0</v>
      </c>
      <c r="AD1370" s="84">
        <v>1</v>
      </c>
      <c r="AE1370" s="90" t="s">
        <v>285</v>
      </c>
      <c r="AF1370" s="84" t="b">
        <v>1</v>
      </c>
      <c r="AG1370" s="84" t="s">
        <v>292</v>
      </c>
      <c r="AH1370" s="84"/>
      <c r="AI1370" s="90" t="s">
        <v>11866</v>
      </c>
      <c r="AJ1370" s="84" t="b">
        <v>0</v>
      </c>
      <c r="AK1370" s="84">
        <v>0</v>
      </c>
      <c r="AL1370" s="90" t="s">
        <v>285</v>
      </c>
      <c r="AM1370" s="84" t="s">
        <v>294</v>
      </c>
      <c r="AN1370" s="84" t="b">
        <v>0</v>
      </c>
      <c r="AO1370" s="90" t="s">
        <v>10681</v>
      </c>
      <c r="AP1370" s="84" t="s">
        <v>179</v>
      </c>
      <c r="AQ1370" s="84">
        <v>0</v>
      </c>
      <c r="AR1370" s="84">
        <v>0</v>
      </c>
      <c r="AS1370" s="84"/>
      <c r="AT1370" s="84"/>
      <c r="AU1370" s="84"/>
      <c r="AV1370" s="84"/>
      <c r="AW1370" s="84"/>
      <c r="AX1370" s="84"/>
      <c r="AY1370" s="84"/>
      <c r="AZ1370" s="84"/>
    </row>
    <row r="1371" spans="1:52" x14ac:dyDescent="0.2">
      <c r="A1371" s="69" t="s">
        <v>3046</v>
      </c>
      <c r="B1371" s="69" t="s">
        <v>3046</v>
      </c>
      <c r="C1371" s="70"/>
      <c r="D1371" s="71"/>
      <c r="E1371" s="72"/>
      <c r="F1371" s="73"/>
      <c r="G1371" s="70"/>
      <c r="H1371" s="74"/>
      <c r="I1371" s="75"/>
      <c r="J1371" s="75"/>
      <c r="K1371" s="36"/>
      <c r="L1371" s="82"/>
      <c r="M1371" s="82"/>
      <c r="N1371" s="77"/>
      <c r="O1371" s="84" t="s">
        <v>179</v>
      </c>
      <c r="P1371" s="86">
        <v>43157.875138888892</v>
      </c>
      <c r="Q1371" s="84" t="s">
        <v>5038</v>
      </c>
      <c r="R1371" s="84"/>
      <c r="S1371" s="84"/>
      <c r="T1371" s="84" t="s">
        <v>6480</v>
      </c>
      <c r="U1371" s="84"/>
      <c r="V1371" s="84" t="s">
        <v>7496</v>
      </c>
      <c r="W1371" s="86">
        <v>43157.875138888892</v>
      </c>
      <c r="X1371" s="84" t="s">
        <v>8969</v>
      </c>
      <c r="Y1371" s="84"/>
      <c r="Z1371" s="84"/>
      <c r="AA1371" s="90" t="s">
        <v>10682</v>
      </c>
      <c r="AB1371" s="84"/>
      <c r="AC1371" s="84" t="b">
        <v>0</v>
      </c>
      <c r="AD1371" s="84">
        <v>0</v>
      </c>
      <c r="AE1371" s="90" t="s">
        <v>285</v>
      </c>
      <c r="AF1371" s="84" t="b">
        <v>0</v>
      </c>
      <c r="AG1371" s="84" t="s">
        <v>290</v>
      </c>
      <c r="AH1371" s="84"/>
      <c r="AI1371" s="90" t="s">
        <v>285</v>
      </c>
      <c r="AJ1371" s="84" t="b">
        <v>0</v>
      </c>
      <c r="AK1371" s="84">
        <v>0</v>
      </c>
      <c r="AL1371" s="90" t="s">
        <v>285</v>
      </c>
      <c r="AM1371" s="84" t="s">
        <v>295</v>
      </c>
      <c r="AN1371" s="84" t="b">
        <v>0</v>
      </c>
      <c r="AO1371" s="90" t="s">
        <v>10682</v>
      </c>
      <c r="AP1371" s="84" t="s">
        <v>179</v>
      </c>
      <c r="AQ1371" s="84">
        <v>0</v>
      </c>
      <c r="AR1371" s="84">
        <v>0</v>
      </c>
      <c r="AS1371" s="84"/>
      <c r="AT1371" s="84"/>
      <c r="AU1371" s="84"/>
      <c r="AV1371" s="84"/>
      <c r="AW1371" s="84"/>
      <c r="AX1371" s="84"/>
      <c r="AY1371" s="84"/>
      <c r="AZ1371" s="84"/>
    </row>
    <row r="1372" spans="1:52" x14ac:dyDescent="0.2">
      <c r="A1372" s="69" t="s">
        <v>3047</v>
      </c>
      <c r="B1372" s="69" t="s">
        <v>3047</v>
      </c>
      <c r="C1372" s="70"/>
      <c r="D1372" s="71"/>
      <c r="E1372" s="72"/>
      <c r="F1372" s="73"/>
      <c r="G1372" s="70"/>
      <c r="H1372" s="74"/>
      <c r="I1372" s="75"/>
      <c r="J1372" s="75"/>
      <c r="K1372" s="36"/>
      <c r="L1372" s="82"/>
      <c r="M1372" s="82"/>
      <c r="N1372" s="77"/>
      <c r="O1372" s="84" t="s">
        <v>179</v>
      </c>
      <c r="P1372" s="86">
        <v>43157.875162037039</v>
      </c>
      <c r="Q1372" s="84" t="s">
        <v>5039</v>
      </c>
      <c r="R1372" s="84" t="s">
        <v>5871</v>
      </c>
      <c r="S1372" s="84" t="s">
        <v>6190</v>
      </c>
      <c r="T1372" s="84" t="s">
        <v>6481</v>
      </c>
      <c r="U1372" s="84"/>
      <c r="V1372" s="84" t="s">
        <v>7497</v>
      </c>
      <c r="W1372" s="86">
        <v>43157.875162037039</v>
      </c>
      <c r="X1372" s="84" t="s">
        <v>8970</v>
      </c>
      <c r="Y1372" s="84"/>
      <c r="Z1372" s="84"/>
      <c r="AA1372" s="90" t="s">
        <v>10683</v>
      </c>
      <c r="AB1372" s="84"/>
      <c r="AC1372" s="84" t="b">
        <v>0</v>
      </c>
      <c r="AD1372" s="84">
        <v>0</v>
      </c>
      <c r="AE1372" s="90" t="s">
        <v>285</v>
      </c>
      <c r="AF1372" s="84" t="b">
        <v>0</v>
      </c>
      <c r="AG1372" s="84" t="s">
        <v>291</v>
      </c>
      <c r="AH1372" s="84"/>
      <c r="AI1372" s="90" t="s">
        <v>285</v>
      </c>
      <c r="AJ1372" s="84" t="b">
        <v>0</v>
      </c>
      <c r="AK1372" s="84">
        <v>0</v>
      </c>
      <c r="AL1372" s="90" t="s">
        <v>285</v>
      </c>
      <c r="AM1372" s="84" t="s">
        <v>304</v>
      </c>
      <c r="AN1372" s="84" t="b">
        <v>0</v>
      </c>
      <c r="AO1372" s="90" t="s">
        <v>10683</v>
      </c>
      <c r="AP1372" s="84" t="s">
        <v>179</v>
      </c>
      <c r="AQ1372" s="84">
        <v>0</v>
      </c>
      <c r="AR1372" s="84">
        <v>0</v>
      </c>
      <c r="AS1372" s="84"/>
      <c r="AT1372" s="84"/>
      <c r="AU1372" s="84"/>
      <c r="AV1372" s="84"/>
      <c r="AW1372" s="84"/>
      <c r="AX1372" s="84"/>
      <c r="AY1372" s="84"/>
      <c r="AZ1372" s="84"/>
    </row>
    <row r="1373" spans="1:52" x14ac:dyDescent="0.2">
      <c r="A1373" s="69" t="s">
        <v>3048</v>
      </c>
      <c r="B1373" s="69" t="s">
        <v>3700</v>
      </c>
      <c r="C1373" s="70"/>
      <c r="D1373" s="71"/>
      <c r="E1373" s="72"/>
      <c r="F1373" s="73"/>
      <c r="G1373" s="70"/>
      <c r="H1373" s="74"/>
      <c r="I1373" s="75"/>
      <c r="J1373" s="75"/>
      <c r="K1373" s="36"/>
      <c r="L1373" s="82"/>
      <c r="M1373" s="82"/>
      <c r="N1373" s="77"/>
      <c r="O1373" s="84" t="s">
        <v>255</v>
      </c>
      <c r="P1373" s="86">
        <v>43157.875243055554</v>
      </c>
      <c r="Q1373" s="84" t="s">
        <v>4489</v>
      </c>
      <c r="R1373" s="84"/>
      <c r="S1373" s="84"/>
      <c r="T1373" s="84" t="s">
        <v>6274</v>
      </c>
      <c r="U1373" s="84"/>
      <c r="V1373" s="84" t="s">
        <v>7498</v>
      </c>
      <c r="W1373" s="86">
        <v>43157.875243055554</v>
      </c>
      <c r="X1373" s="84" t="s">
        <v>8971</v>
      </c>
      <c r="Y1373" s="84"/>
      <c r="Z1373" s="84"/>
      <c r="AA1373" s="90" t="s">
        <v>10684</v>
      </c>
      <c r="AB1373" s="84"/>
      <c r="AC1373" s="84" t="b">
        <v>0</v>
      </c>
      <c r="AD1373" s="84">
        <v>0</v>
      </c>
      <c r="AE1373" s="90" t="s">
        <v>285</v>
      </c>
      <c r="AF1373" s="84" t="b">
        <v>0</v>
      </c>
      <c r="AG1373" s="84" t="s">
        <v>673</v>
      </c>
      <c r="AH1373" s="84"/>
      <c r="AI1373" s="90" t="s">
        <v>285</v>
      </c>
      <c r="AJ1373" s="84" t="b">
        <v>0</v>
      </c>
      <c r="AK1373" s="84">
        <v>358</v>
      </c>
      <c r="AL1373" s="90" t="s">
        <v>11425</v>
      </c>
      <c r="AM1373" s="84" t="s">
        <v>295</v>
      </c>
      <c r="AN1373" s="84" t="b">
        <v>0</v>
      </c>
      <c r="AO1373" s="90" t="s">
        <v>11425</v>
      </c>
      <c r="AP1373" s="84" t="s">
        <v>179</v>
      </c>
      <c r="AQ1373" s="84">
        <v>0</v>
      </c>
      <c r="AR1373" s="84">
        <v>0</v>
      </c>
      <c r="AS1373" s="84"/>
      <c r="AT1373" s="84"/>
      <c r="AU1373" s="84"/>
      <c r="AV1373" s="84"/>
      <c r="AW1373" s="84"/>
      <c r="AX1373" s="84"/>
      <c r="AY1373" s="84"/>
      <c r="AZ1373" s="84"/>
    </row>
    <row r="1374" spans="1:52" x14ac:dyDescent="0.2">
      <c r="A1374" s="69" t="s">
        <v>3049</v>
      </c>
      <c r="B1374" s="69" t="s">
        <v>4071</v>
      </c>
      <c r="C1374" s="70"/>
      <c r="D1374" s="71"/>
      <c r="E1374" s="72"/>
      <c r="F1374" s="73"/>
      <c r="G1374" s="70"/>
      <c r="H1374" s="74"/>
      <c r="I1374" s="75"/>
      <c r="J1374" s="75"/>
      <c r="K1374" s="36"/>
      <c r="L1374" s="82"/>
      <c r="M1374" s="82"/>
      <c r="N1374" s="77"/>
      <c r="O1374" s="84" t="s">
        <v>255</v>
      </c>
      <c r="P1374" s="86">
        <v>43157.875243055554</v>
      </c>
      <c r="Q1374" s="84" t="s">
        <v>5040</v>
      </c>
      <c r="R1374" s="84" t="s">
        <v>5872</v>
      </c>
      <c r="S1374" s="84" t="s">
        <v>6191</v>
      </c>
      <c r="T1374" s="84" t="s">
        <v>6482</v>
      </c>
      <c r="U1374" s="84"/>
      <c r="V1374" s="84" t="s">
        <v>7499</v>
      </c>
      <c r="W1374" s="86">
        <v>43157.875243055554</v>
      </c>
      <c r="X1374" s="84" t="s">
        <v>8972</v>
      </c>
      <c r="Y1374" s="84"/>
      <c r="Z1374" s="84"/>
      <c r="AA1374" s="90" t="s">
        <v>10685</v>
      </c>
      <c r="AB1374" s="84"/>
      <c r="AC1374" s="84" t="b">
        <v>0</v>
      </c>
      <c r="AD1374" s="84">
        <v>1</v>
      </c>
      <c r="AE1374" s="90" t="s">
        <v>285</v>
      </c>
      <c r="AF1374" s="84" t="b">
        <v>0</v>
      </c>
      <c r="AG1374" s="84" t="s">
        <v>11815</v>
      </c>
      <c r="AH1374" s="84"/>
      <c r="AI1374" s="90" t="s">
        <v>285</v>
      </c>
      <c r="AJ1374" s="84" t="b">
        <v>0</v>
      </c>
      <c r="AK1374" s="84">
        <v>0</v>
      </c>
      <c r="AL1374" s="90" t="s">
        <v>285</v>
      </c>
      <c r="AM1374" s="84" t="s">
        <v>306</v>
      </c>
      <c r="AN1374" s="84" t="b">
        <v>0</v>
      </c>
      <c r="AO1374" s="90" t="s">
        <v>10685</v>
      </c>
      <c r="AP1374" s="84" t="s">
        <v>179</v>
      </c>
      <c r="AQ1374" s="84">
        <v>0</v>
      </c>
      <c r="AR1374" s="84">
        <v>0</v>
      </c>
      <c r="AS1374" s="84"/>
      <c r="AT1374" s="84"/>
      <c r="AU1374" s="84"/>
      <c r="AV1374" s="84"/>
      <c r="AW1374" s="84"/>
      <c r="AX1374" s="84"/>
      <c r="AY1374" s="84"/>
      <c r="AZ1374" s="84"/>
    </row>
    <row r="1375" spans="1:52" x14ac:dyDescent="0.2">
      <c r="A1375" s="69" t="s">
        <v>3050</v>
      </c>
      <c r="B1375" s="69" t="s">
        <v>3050</v>
      </c>
      <c r="C1375" s="70"/>
      <c r="D1375" s="71"/>
      <c r="E1375" s="72"/>
      <c r="F1375" s="73"/>
      <c r="G1375" s="70"/>
      <c r="H1375" s="74"/>
      <c r="I1375" s="75"/>
      <c r="J1375" s="75"/>
      <c r="K1375" s="36"/>
      <c r="L1375" s="82"/>
      <c r="M1375" s="82"/>
      <c r="N1375" s="77"/>
      <c r="O1375" s="84" t="s">
        <v>179</v>
      </c>
      <c r="P1375" s="86">
        <v>43157.8752662037</v>
      </c>
      <c r="Q1375" s="84" t="s">
        <v>5041</v>
      </c>
      <c r="R1375" s="84" t="s">
        <v>5871</v>
      </c>
      <c r="S1375" s="84" t="s">
        <v>6190</v>
      </c>
      <c r="T1375" s="84" t="s">
        <v>6481</v>
      </c>
      <c r="U1375" s="84"/>
      <c r="V1375" s="84" t="s">
        <v>7500</v>
      </c>
      <c r="W1375" s="86">
        <v>43157.8752662037</v>
      </c>
      <c r="X1375" s="84" t="s">
        <v>8973</v>
      </c>
      <c r="Y1375" s="84"/>
      <c r="Z1375" s="84"/>
      <c r="AA1375" s="90" t="s">
        <v>10686</v>
      </c>
      <c r="AB1375" s="84"/>
      <c r="AC1375" s="84" t="b">
        <v>0</v>
      </c>
      <c r="AD1375" s="84">
        <v>0</v>
      </c>
      <c r="AE1375" s="90" t="s">
        <v>285</v>
      </c>
      <c r="AF1375" s="84" t="b">
        <v>0</v>
      </c>
      <c r="AG1375" s="84" t="s">
        <v>291</v>
      </c>
      <c r="AH1375" s="84"/>
      <c r="AI1375" s="90" t="s">
        <v>285</v>
      </c>
      <c r="AJ1375" s="84" t="b">
        <v>0</v>
      </c>
      <c r="AK1375" s="84">
        <v>0</v>
      </c>
      <c r="AL1375" s="90" t="s">
        <v>285</v>
      </c>
      <c r="AM1375" s="84" t="s">
        <v>304</v>
      </c>
      <c r="AN1375" s="84" t="b">
        <v>0</v>
      </c>
      <c r="AO1375" s="90" t="s">
        <v>10686</v>
      </c>
      <c r="AP1375" s="84" t="s">
        <v>179</v>
      </c>
      <c r="AQ1375" s="84">
        <v>0</v>
      </c>
      <c r="AR1375" s="84">
        <v>0</v>
      </c>
      <c r="AS1375" s="84"/>
      <c r="AT1375" s="84"/>
      <c r="AU1375" s="84"/>
      <c r="AV1375" s="84"/>
      <c r="AW1375" s="84"/>
      <c r="AX1375" s="84"/>
      <c r="AY1375" s="84"/>
      <c r="AZ1375" s="84"/>
    </row>
    <row r="1376" spans="1:52" x14ac:dyDescent="0.2">
      <c r="A1376" s="69" t="s">
        <v>3051</v>
      </c>
      <c r="B1376" s="69" t="s">
        <v>223</v>
      </c>
      <c r="C1376" s="70"/>
      <c r="D1376" s="71"/>
      <c r="E1376" s="72"/>
      <c r="F1376" s="73"/>
      <c r="G1376" s="70"/>
      <c r="H1376" s="74"/>
      <c r="I1376" s="75"/>
      <c r="J1376" s="75"/>
      <c r="K1376" s="36"/>
      <c r="L1376" s="82"/>
      <c r="M1376" s="82"/>
      <c r="N1376" s="77"/>
      <c r="O1376" s="84" t="s">
        <v>256</v>
      </c>
      <c r="P1376" s="86">
        <v>43157.863287037035</v>
      </c>
      <c r="Q1376" s="84" t="s">
        <v>5042</v>
      </c>
      <c r="R1376" s="84"/>
      <c r="S1376" s="84"/>
      <c r="T1376" s="84" t="s">
        <v>6274</v>
      </c>
      <c r="U1376" s="84"/>
      <c r="V1376" s="84" t="s">
        <v>7501</v>
      </c>
      <c r="W1376" s="86">
        <v>43157.863287037035</v>
      </c>
      <c r="X1376" s="84" t="s">
        <v>8974</v>
      </c>
      <c r="Y1376" s="84"/>
      <c r="Z1376" s="84"/>
      <c r="AA1376" s="90" t="s">
        <v>10687</v>
      </c>
      <c r="AB1376" s="90" t="s">
        <v>11573</v>
      </c>
      <c r="AC1376" s="84" t="b">
        <v>0</v>
      </c>
      <c r="AD1376" s="84">
        <v>2</v>
      </c>
      <c r="AE1376" s="90" t="s">
        <v>11738</v>
      </c>
      <c r="AF1376" s="84" t="b">
        <v>0</v>
      </c>
      <c r="AG1376" s="84" t="s">
        <v>290</v>
      </c>
      <c r="AH1376" s="84"/>
      <c r="AI1376" s="90" t="s">
        <v>285</v>
      </c>
      <c r="AJ1376" s="84" t="b">
        <v>0</v>
      </c>
      <c r="AK1376" s="84">
        <v>0</v>
      </c>
      <c r="AL1376" s="90" t="s">
        <v>285</v>
      </c>
      <c r="AM1376" s="84" t="s">
        <v>294</v>
      </c>
      <c r="AN1376" s="84" t="b">
        <v>0</v>
      </c>
      <c r="AO1376" s="90" t="s">
        <v>11573</v>
      </c>
      <c r="AP1376" s="84" t="s">
        <v>179</v>
      </c>
      <c r="AQ1376" s="84">
        <v>0</v>
      </c>
      <c r="AR1376" s="84">
        <v>0</v>
      </c>
      <c r="AS1376" s="84"/>
      <c r="AT1376" s="84"/>
      <c r="AU1376" s="84"/>
      <c r="AV1376" s="84"/>
      <c r="AW1376" s="84"/>
      <c r="AX1376" s="84"/>
      <c r="AY1376" s="84"/>
      <c r="AZ1376" s="84"/>
    </row>
    <row r="1377" spans="1:52" x14ac:dyDescent="0.2">
      <c r="A1377" s="69" t="s">
        <v>3051</v>
      </c>
      <c r="B1377" s="69" t="s">
        <v>223</v>
      </c>
      <c r="C1377" s="70"/>
      <c r="D1377" s="71"/>
      <c r="E1377" s="72"/>
      <c r="F1377" s="73"/>
      <c r="G1377" s="70"/>
      <c r="H1377" s="74"/>
      <c r="I1377" s="75"/>
      <c r="J1377" s="75"/>
      <c r="K1377" s="36"/>
      <c r="L1377" s="82"/>
      <c r="M1377" s="82"/>
      <c r="N1377" s="77"/>
      <c r="O1377" s="84" t="s">
        <v>255</v>
      </c>
      <c r="P1377" s="86">
        <v>43157.875289351854</v>
      </c>
      <c r="Q1377" s="84" t="s">
        <v>5043</v>
      </c>
      <c r="R1377" s="84"/>
      <c r="S1377" s="84"/>
      <c r="T1377" s="84" t="s">
        <v>6308</v>
      </c>
      <c r="U1377" s="84"/>
      <c r="V1377" s="84" t="s">
        <v>7501</v>
      </c>
      <c r="W1377" s="86">
        <v>43157.875289351854</v>
      </c>
      <c r="X1377" s="84" t="s">
        <v>8975</v>
      </c>
      <c r="Y1377" s="84"/>
      <c r="Z1377" s="84"/>
      <c r="AA1377" s="90" t="s">
        <v>10688</v>
      </c>
      <c r="AB1377" s="90" t="s">
        <v>11574</v>
      </c>
      <c r="AC1377" s="84" t="b">
        <v>0</v>
      </c>
      <c r="AD1377" s="84">
        <v>0</v>
      </c>
      <c r="AE1377" s="90" t="s">
        <v>11739</v>
      </c>
      <c r="AF1377" s="84" t="b">
        <v>0</v>
      </c>
      <c r="AG1377" s="84" t="s">
        <v>290</v>
      </c>
      <c r="AH1377" s="84"/>
      <c r="AI1377" s="90" t="s">
        <v>285</v>
      </c>
      <c r="AJ1377" s="84" t="b">
        <v>0</v>
      </c>
      <c r="AK1377" s="84">
        <v>0</v>
      </c>
      <c r="AL1377" s="90" t="s">
        <v>285</v>
      </c>
      <c r="AM1377" s="84" t="s">
        <v>294</v>
      </c>
      <c r="AN1377" s="84" t="b">
        <v>0</v>
      </c>
      <c r="AO1377" s="90" t="s">
        <v>11574</v>
      </c>
      <c r="AP1377" s="84" t="s">
        <v>179</v>
      </c>
      <c r="AQ1377" s="84">
        <v>0</v>
      </c>
      <c r="AR1377" s="84">
        <v>0</v>
      </c>
      <c r="AS1377" s="84"/>
      <c r="AT1377" s="84"/>
      <c r="AU1377" s="84"/>
      <c r="AV1377" s="84"/>
      <c r="AW1377" s="84"/>
      <c r="AX1377" s="84"/>
      <c r="AY1377" s="84"/>
      <c r="AZ1377" s="84"/>
    </row>
    <row r="1378" spans="1:52" x14ac:dyDescent="0.2">
      <c r="A1378" s="69" t="s">
        <v>3051</v>
      </c>
      <c r="B1378" s="69" t="s">
        <v>825</v>
      </c>
      <c r="C1378" s="70"/>
      <c r="D1378" s="71"/>
      <c r="E1378" s="72"/>
      <c r="F1378" s="73"/>
      <c r="G1378" s="70"/>
      <c r="H1378" s="74"/>
      <c r="I1378" s="75"/>
      <c r="J1378" s="75"/>
      <c r="K1378" s="36"/>
      <c r="L1378" s="82"/>
      <c r="M1378" s="82"/>
      <c r="N1378" s="77"/>
      <c r="O1378" s="84" t="s">
        <v>256</v>
      </c>
      <c r="P1378" s="86">
        <v>43157.875289351854</v>
      </c>
      <c r="Q1378" s="84" t="s">
        <v>5043</v>
      </c>
      <c r="R1378" s="84"/>
      <c r="S1378" s="84"/>
      <c r="T1378" s="84" t="s">
        <v>6308</v>
      </c>
      <c r="U1378" s="84"/>
      <c r="V1378" s="84" t="s">
        <v>7501</v>
      </c>
      <c r="W1378" s="86">
        <v>43157.875289351854</v>
      </c>
      <c r="X1378" s="84" t="s">
        <v>8975</v>
      </c>
      <c r="Y1378" s="84"/>
      <c r="Z1378" s="84"/>
      <c r="AA1378" s="90" t="s">
        <v>10688</v>
      </c>
      <c r="AB1378" s="90" t="s">
        <v>11574</v>
      </c>
      <c r="AC1378" s="84" t="b">
        <v>0</v>
      </c>
      <c r="AD1378" s="84">
        <v>0</v>
      </c>
      <c r="AE1378" s="90" t="s">
        <v>11739</v>
      </c>
      <c r="AF1378" s="84" t="b">
        <v>0</v>
      </c>
      <c r="AG1378" s="84" t="s">
        <v>290</v>
      </c>
      <c r="AH1378" s="84"/>
      <c r="AI1378" s="90" t="s">
        <v>285</v>
      </c>
      <c r="AJ1378" s="84" t="b">
        <v>0</v>
      </c>
      <c r="AK1378" s="84">
        <v>0</v>
      </c>
      <c r="AL1378" s="90" t="s">
        <v>285</v>
      </c>
      <c r="AM1378" s="84" t="s">
        <v>294</v>
      </c>
      <c r="AN1378" s="84" t="b">
        <v>0</v>
      </c>
      <c r="AO1378" s="90" t="s">
        <v>11574</v>
      </c>
      <c r="AP1378" s="84" t="s">
        <v>179</v>
      </c>
      <c r="AQ1378" s="84">
        <v>0</v>
      </c>
      <c r="AR1378" s="84">
        <v>0</v>
      </c>
      <c r="AS1378" s="84"/>
      <c r="AT1378" s="84"/>
      <c r="AU1378" s="84"/>
      <c r="AV1378" s="84"/>
      <c r="AW1378" s="84"/>
      <c r="AX1378" s="84"/>
      <c r="AY1378" s="84"/>
      <c r="AZ1378" s="84"/>
    </row>
    <row r="1379" spans="1:52" x14ac:dyDescent="0.2">
      <c r="A1379" s="69" t="s">
        <v>3052</v>
      </c>
      <c r="B1379" s="69" t="s">
        <v>3120</v>
      </c>
      <c r="C1379" s="70"/>
      <c r="D1379" s="71"/>
      <c r="E1379" s="72"/>
      <c r="F1379" s="73"/>
      <c r="G1379" s="70"/>
      <c r="H1379" s="74"/>
      <c r="I1379" s="75"/>
      <c r="J1379" s="75"/>
      <c r="K1379" s="36"/>
      <c r="L1379" s="82"/>
      <c r="M1379" s="82"/>
      <c r="N1379" s="77"/>
      <c r="O1379" s="84" t="s">
        <v>255</v>
      </c>
      <c r="P1379" s="86">
        <v>43157.875347222223</v>
      </c>
      <c r="Q1379" s="84" t="s">
        <v>5044</v>
      </c>
      <c r="R1379" s="84"/>
      <c r="S1379" s="84"/>
      <c r="T1379" s="84" t="s">
        <v>6274</v>
      </c>
      <c r="U1379" s="84"/>
      <c r="V1379" s="84" t="s">
        <v>7502</v>
      </c>
      <c r="W1379" s="86">
        <v>43157.875347222223</v>
      </c>
      <c r="X1379" s="84" t="s">
        <v>8976</v>
      </c>
      <c r="Y1379" s="84"/>
      <c r="Z1379" s="84"/>
      <c r="AA1379" s="90" t="s">
        <v>10689</v>
      </c>
      <c r="AB1379" s="84"/>
      <c r="AC1379" s="84" t="b">
        <v>0</v>
      </c>
      <c r="AD1379" s="84">
        <v>0</v>
      </c>
      <c r="AE1379" s="90" t="s">
        <v>285</v>
      </c>
      <c r="AF1379" s="84" t="b">
        <v>0</v>
      </c>
      <c r="AG1379" s="84" t="s">
        <v>1005</v>
      </c>
      <c r="AH1379" s="84"/>
      <c r="AI1379" s="90" t="s">
        <v>285</v>
      </c>
      <c r="AJ1379" s="84" t="b">
        <v>0</v>
      </c>
      <c r="AK1379" s="84">
        <v>119</v>
      </c>
      <c r="AL1379" s="90" t="s">
        <v>10765</v>
      </c>
      <c r="AM1379" s="84" t="s">
        <v>11922</v>
      </c>
      <c r="AN1379" s="84" t="b">
        <v>0</v>
      </c>
      <c r="AO1379" s="90" t="s">
        <v>10765</v>
      </c>
      <c r="AP1379" s="84" t="s">
        <v>179</v>
      </c>
      <c r="AQ1379" s="84">
        <v>0</v>
      </c>
      <c r="AR1379" s="84">
        <v>0</v>
      </c>
      <c r="AS1379" s="84"/>
      <c r="AT1379" s="84"/>
      <c r="AU1379" s="84"/>
      <c r="AV1379" s="84"/>
      <c r="AW1379" s="84"/>
      <c r="AX1379" s="84"/>
      <c r="AY1379" s="84"/>
      <c r="AZ1379" s="84"/>
    </row>
    <row r="1380" spans="1:52" x14ac:dyDescent="0.2">
      <c r="A1380" s="69" t="s">
        <v>3053</v>
      </c>
      <c r="B1380" s="69" t="s">
        <v>3599</v>
      </c>
      <c r="C1380" s="70"/>
      <c r="D1380" s="71"/>
      <c r="E1380" s="72"/>
      <c r="F1380" s="73"/>
      <c r="G1380" s="70"/>
      <c r="H1380" s="74"/>
      <c r="I1380" s="75"/>
      <c r="J1380" s="75"/>
      <c r="K1380" s="36"/>
      <c r="L1380" s="82"/>
      <c r="M1380" s="82"/>
      <c r="N1380" s="77"/>
      <c r="O1380" s="84" t="s">
        <v>255</v>
      </c>
      <c r="P1380" s="86">
        <v>43157.875405092593</v>
      </c>
      <c r="Q1380" s="84" t="s">
        <v>4583</v>
      </c>
      <c r="R1380" s="84"/>
      <c r="S1380" s="84"/>
      <c r="T1380" s="84" t="s">
        <v>6354</v>
      </c>
      <c r="U1380" s="84"/>
      <c r="V1380" s="84" t="s">
        <v>7503</v>
      </c>
      <c r="W1380" s="86">
        <v>43157.875405092593</v>
      </c>
      <c r="X1380" s="84" t="s">
        <v>8977</v>
      </c>
      <c r="Y1380" s="84"/>
      <c r="Z1380" s="84"/>
      <c r="AA1380" s="90" t="s">
        <v>10690</v>
      </c>
      <c r="AB1380" s="84"/>
      <c r="AC1380" s="84" t="b">
        <v>0</v>
      </c>
      <c r="AD1380" s="84">
        <v>0</v>
      </c>
      <c r="AE1380" s="90" t="s">
        <v>285</v>
      </c>
      <c r="AF1380" s="84" t="b">
        <v>0</v>
      </c>
      <c r="AG1380" s="84" t="s">
        <v>290</v>
      </c>
      <c r="AH1380" s="84"/>
      <c r="AI1380" s="90" t="s">
        <v>285</v>
      </c>
      <c r="AJ1380" s="84" t="b">
        <v>0</v>
      </c>
      <c r="AK1380" s="84">
        <v>174</v>
      </c>
      <c r="AL1380" s="90" t="s">
        <v>11309</v>
      </c>
      <c r="AM1380" s="84" t="s">
        <v>294</v>
      </c>
      <c r="AN1380" s="84" t="b">
        <v>0</v>
      </c>
      <c r="AO1380" s="90" t="s">
        <v>11309</v>
      </c>
      <c r="AP1380" s="84" t="s">
        <v>179</v>
      </c>
      <c r="AQ1380" s="84">
        <v>0</v>
      </c>
      <c r="AR1380" s="84">
        <v>0</v>
      </c>
      <c r="AS1380" s="84"/>
      <c r="AT1380" s="84"/>
      <c r="AU1380" s="84"/>
      <c r="AV1380" s="84"/>
      <c r="AW1380" s="84"/>
      <c r="AX1380" s="84"/>
      <c r="AY1380" s="84"/>
      <c r="AZ1380" s="84"/>
    </row>
    <row r="1381" spans="1:52" x14ac:dyDescent="0.2">
      <c r="A1381" s="69" t="s">
        <v>3054</v>
      </c>
      <c r="B1381" s="69" t="s">
        <v>4072</v>
      </c>
      <c r="C1381" s="70"/>
      <c r="D1381" s="71"/>
      <c r="E1381" s="72"/>
      <c r="F1381" s="73"/>
      <c r="G1381" s="70"/>
      <c r="H1381" s="74"/>
      <c r="I1381" s="75"/>
      <c r="J1381" s="75"/>
      <c r="K1381" s="36"/>
      <c r="L1381" s="82"/>
      <c r="M1381" s="82"/>
      <c r="N1381" s="77"/>
      <c r="O1381" s="84" t="s">
        <v>255</v>
      </c>
      <c r="P1381" s="86">
        <v>43157.875405092593</v>
      </c>
      <c r="Q1381" s="84" t="s">
        <v>5045</v>
      </c>
      <c r="R1381" s="84" t="s">
        <v>5873</v>
      </c>
      <c r="S1381" s="84" t="s">
        <v>6192</v>
      </c>
      <c r="T1381" s="84" t="s">
        <v>6274</v>
      </c>
      <c r="U1381" s="84"/>
      <c r="V1381" s="84" t="s">
        <v>7504</v>
      </c>
      <c r="W1381" s="86">
        <v>43157.875405092593</v>
      </c>
      <c r="X1381" s="84" t="s">
        <v>8978</v>
      </c>
      <c r="Y1381" s="84"/>
      <c r="Z1381" s="84"/>
      <c r="AA1381" s="90" t="s">
        <v>10691</v>
      </c>
      <c r="AB1381" s="84"/>
      <c r="AC1381" s="84" t="b">
        <v>0</v>
      </c>
      <c r="AD1381" s="84">
        <v>1</v>
      </c>
      <c r="AE1381" s="90" t="s">
        <v>285</v>
      </c>
      <c r="AF1381" s="84" t="b">
        <v>0</v>
      </c>
      <c r="AG1381" s="84" t="s">
        <v>290</v>
      </c>
      <c r="AH1381" s="84"/>
      <c r="AI1381" s="90" t="s">
        <v>285</v>
      </c>
      <c r="AJ1381" s="84" t="b">
        <v>0</v>
      </c>
      <c r="AK1381" s="84">
        <v>0</v>
      </c>
      <c r="AL1381" s="90" t="s">
        <v>285</v>
      </c>
      <c r="AM1381" s="84" t="s">
        <v>304</v>
      </c>
      <c r="AN1381" s="84" t="b">
        <v>0</v>
      </c>
      <c r="AO1381" s="90" t="s">
        <v>10691</v>
      </c>
      <c r="AP1381" s="84" t="s">
        <v>179</v>
      </c>
      <c r="AQ1381" s="84">
        <v>0</v>
      </c>
      <c r="AR1381" s="84">
        <v>0</v>
      </c>
      <c r="AS1381" s="84"/>
      <c r="AT1381" s="84"/>
      <c r="AU1381" s="84"/>
      <c r="AV1381" s="84"/>
      <c r="AW1381" s="84"/>
      <c r="AX1381" s="84"/>
      <c r="AY1381" s="84"/>
      <c r="AZ1381" s="84"/>
    </row>
    <row r="1382" spans="1:52" x14ac:dyDescent="0.2">
      <c r="A1382" s="69" t="s">
        <v>3054</v>
      </c>
      <c r="B1382" s="69" t="s">
        <v>3430</v>
      </c>
      <c r="C1382" s="70"/>
      <c r="D1382" s="71"/>
      <c r="E1382" s="72"/>
      <c r="F1382" s="73"/>
      <c r="G1382" s="70"/>
      <c r="H1382" s="74"/>
      <c r="I1382" s="75"/>
      <c r="J1382" s="75"/>
      <c r="K1382" s="36"/>
      <c r="L1382" s="82"/>
      <c r="M1382" s="82"/>
      <c r="N1382" s="77"/>
      <c r="O1382" s="84" t="s">
        <v>255</v>
      </c>
      <c r="P1382" s="86">
        <v>43157.875405092593</v>
      </c>
      <c r="Q1382" s="84" t="s">
        <v>5045</v>
      </c>
      <c r="R1382" s="84" t="s">
        <v>5873</v>
      </c>
      <c r="S1382" s="84" t="s">
        <v>6192</v>
      </c>
      <c r="T1382" s="84" t="s">
        <v>6274</v>
      </c>
      <c r="U1382" s="84"/>
      <c r="V1382" s="84" t="s">
        <v>7504</v>
      </c>
      <c r="W1382" s="86">
        <v>43157.875405092593</v>
      </c>
      <c r="X1382" s="84" t="s">
        <v>8978</v>
      </c>
      <c r="Y1382" s="84"/>
      <c r="Z1382" s="84"/>
      <c r="AA1382" s="90" t="s">
        <v>10691</v>
      </c>
      <c r="AB1382" s="84"/>
      <c r="AC1382" s="84" t="b">
        <v>0</v>
      </c>
      <c r="AD1382" s="84">
        <v>1</v>
      </c>
      <c r="AE1382" s="90" t="s">
        <v>285</v>
      </c>
      <c r="AF1382" s="84" t="b">
        <v>0</v>
      </c>
      <c r="AG1382" s="84" t="s">
        <v>290</v>
      </c>
      <c r="AH1382" s="84"/>
      <c r="AI1382" s="90" t="s">
        <v>285</v>
      </c>
      <c r="AJ1382" s="84" t="b">
        <v>0</v>
      </c>
      <c r="AK1382" s="84">
        <v>0</v>
      </c>
      <c r="AL1382" s="90" t="s">
        <v>285</v>
      </c>
      <c r="AM1382" s="84" t="s">
        <v>304</v>
      </c>
      <c r="AN1382" s="84" t="b">
        <v>0</v>
      </c>
      <c r="AO1382" s="90" t="s">
        <v>10691</v>
      </c>
      <c r="AP1382" s="84" t="s">
        <v>179</v>
      </c>
      <c r="AQ1382" s="84">
        <v>0</v>
      </c>
      <c r="AR1382" s="84">
        <v>0</v>
      </c>
      <c r="AS1382" s="84"/>
      <c r="AT1382" s="84"/>
      <c r="AU1382" s="84"/>
      <c r="AV1382" s="84"/>
      <c r="AW1382" s="84"/>
      <c r="AX1382" s="84"/>
      <c r="AY1382" s="84"/>
      <c r="AZ1382" s="84"/>
    </row>
    <row r="1383" spans="1:52" x14ac:dyDescent="0.2">
      <c r="A1383" s="69" t="s">
        <v>3055</v>
      </c>
      <c r="B1383" s="69" t="s">
        <v>3055</v>
      </c>
      <c r="C1383" s="70"/>
      <c r="D1383" s="71"/>
      <c r="E1383" s="72"/>
      <c r="F1383" s="73"/>
      <c r="G1383" s="70"/>
      <c r="H1383" s="74"/>
      <c r="I1383" s="75"/>
      <c r="J1383" s="75"/>
      <c r="K1383" s="36"/>
      <c r="L1383" s="82"/>
      <c r="M1383" s="82"/>
      <c r="N1383" s="77"/>
      <c r="O1383" s="84" t="s">
        <v>179</v>
      </c>
      <c r="P1383" s="86">
        <v>43157.875405092593</v>
      </c>
      <c r="Q1383" s="84" t="s">
        <v>5046</v>
      </c>
      <c r="R1383" s="84" t="s">
        <v>5874</v>
      </c>
      <c r="S1383" s="84" t="s">
        <v>6193</v>
      </c>
      <c r="T1383" s="84" t="s">
        <v>6483</v>
      </c>
      <c r="U1383" s="84"/>
      <c r="V1383" s="84" t="s">
        <v>7505</v>
      </c>
      <c r="W1383" s="86">
        <v>43157.875405092593</v>
      </c>
      <c r="X1383" s="84" t="s">
        <v>8979</v>
      </c>
      <c r="Y1383" s="84"/>
      <c r="Z1383" s="84"/>
      <c r="AA1383" s="90" t="s">
        <v>10692</v>
      </c>
      <c r="AB1383" s="84"/>
      <c r="AC1383" s="84" t="b">
        <v>0</v>
      </c>
      <c r="AD1383" s="84">
        <v>1</v>
      </c>
      <c r="AE1383" s="90" t="s">
        <v>285</v>
      </c>
      <c r="AF1383" s="84" t="b">
        <v>0</v>
      </c>
      <c r="AG1383" s="84" t="s">
        <v>1005</v>
      </c>
      <c r="AH1383" s="84"/>
      <c r="AI1383" s="90" t="s">
        <v>285</v>
      </c>
      <c r="AJ1383" s="84" t="b">
        <v>0</v>
      </c>
      <c r="AK1383" s="84">
        <v>0</v>
      </c>
      <c r="AL1383" s="90" t="s">
        <v>285</v>
      </c>
      <c r="AM1383" s="84" t="s">
        <v>295</v>
      </c>
      <c r="AN1383" s="84" t="b">
        <v>0</v>
      </c>
      <c r="AO1383" s="90" t="s">
        <v>10692</v>
      </c>
      <c r="AP1383" s="84" t="s">
        <v>179</v>
      </c>
      <c r="AQ1383" s="84">
        <v>0</v>
      </c>
      <c r="AR1383" s="84">
        <v>0</v>
      </c>
      <c r="AS1383" s="84"/>
      <c r="AT1383" s="84"/>
      <c r="AU1383" s="84"/>
      <c r="AV1383" s="84"/>
      <c r="AW1383" s="84"/>
      <c r="AX1383" s="84"/>
      <c r="AY1383" s="84"/>
      <c r="AZ1383" s="84"/>
    </row>
    <row r="1384" spans="1:52" x14ac:dyDescent="0.2">
      <c r="A1384" s="69" t="s">
        <v>3056</v>
      </c>
      <c r="B1384" s="69" t="s">
        <v>3712</v>
      </c>
      <c r="C1384" s="70"/>
      <c r="D1384" s="71"/>
      <c r="E1384" s="72"/>
      <c r="F1384" s="73"/>
      <c r="G1384" s="70"/>
      <c r="H1384" s="74"/>
      <c r="I1384" s="75"/>
      <c r="J1384" s="75"/>
      <c r="K1384" s="36"/>
      <c r="L1384" s="82"/>
      <c r="M1384" s="82"/>
      <c r="N1384" s="77"/>
      <c r="O1384" s="84" t="s">
        <v>255</v>
      </c>
      <c r="P1384" s="86">
        <v>43157.741365740738</v>
      </c>
      <c r="Q1384" s="84" t="s">
        <v>5047</v>
      </c>
      <c r="R1384" s="84" t="s">
        <v>5875</v>
      </c>
      <c r="S1384" s="84" t="s">
        <v>6194</v>
      </c>
      <c r="T1384" s="84" t="s">
        <v>6274</v>
      </c>
      <c r="U1384" s="84"/>
      <c r="V1384" s="84" t="s">
        <v>7506</v>
      </c>
      <c r="W1384" s="86">
        <v>43157.741365740738</v>
      </c>
      <c r="X1384" s="84" t="s">
        <v>8980</v>
      </c>
      <c r="Y1384" s="84"/>
      <c r="Z1384" s="84"/>
      <c r="AA1384" s="90" t="s">
        <v>10693</v>
      </c>
      <c r="AB1384" s="84"/>
      <c r="AC1384" s="84" t="b">
        <v>0</v>
      </c>
      <c r="AD1384" s="84">
        <v>8</v>
      </c>
      <c r="AE1384" s="90" t="s">
        <v>285</v>
      </c>
      <c r="AF1384" s="84" t="b">
        <v>0</v>
      </c>
      <c r="AG1384" s="84" t="s">
        <v>290</v>
      </c>
      <c r="AH1384" s="84"/>
      <c r="AI1384" s="90" t="s">
        <v>285</v>
      </c>
      <c r="AJ1384" s="84" t="b">
        <v>0</v>
      </c>
      <c r="AK1384" s="84">
        <v>2</v>
      </c>
      <c r="AL1384" s="90" t="s">
        <v>285</v>
      </c>
      <c r="AM1384" s="84" t="s">
        <v>1015</v>
      </c>
      <c r="AN1384" s="84" t="b">
        <v>0</v>
      </c>
      <c r="AO1384" s="90" t="s">
        <v>10693</v>
      </c>
      <c r="AP1384" s="84" t="s">
        <v>308</v>
      </c>
      <c r="AQ1384" s="84">
        <v>0</v>
      </c>
      <c r="AR1384" s="84">
        <v>0</v>
      </c>
      <c r="AS1384" s="84"/>
      <c r="AT1384" s="84"/>
      <c r="AU1384" s="84"/>
      <c r="AV1384" s="84"/>
      <c r="AW1384" s="84"/>
      <c r="AX1384" s="84"/>
      <c r="AY1384" s="84"/>
      <c r="AZ1384" s="84"/>
    </row>
    <row r="1385" spans="1:52" x14ac:dyDescent="0.2">
      <c r="A1385" s="69" t="s">
        <v>3057</v>
      </c>
      <c r="B1385" s="69" t="s">
        <v>3056</v>
      </c>
      <c r="C1385" s="70"/>
      <c r="D1385" s="71"/>
      <c r="E1385" s="72"/>
      <c r="F1385" s="73"/>
      <c r="G1385" s="70"/>
      <c r="H1385" s="74"/>
      <c r="I1385" s="75"/>
      <c r="J1385" s="75"/>
      <c r="K1385" s="36"/>
      <c r="L1385" s="82"/>
      <c r="M1385" s="82"/>
      <c r="N1385" s="77"/>
      <c r="O1385" s="84" t="s">
        <v>255</v>
      </c>
      <c r="P1385" s="86">
        <v>43157.875462962962</v>
      </c>
      <c r="Q1385" s="84" t="s">
        <v>5048</v>
      </c>
      <c r="R1385" s="84" t="s">
        <v>5875</v>
      </c>
      <c r="S1385" s="84" t="s">
        <v>6194</v>
      </c>
      <c r="T1385" s="84" t="s">
        <v>6274</v>
      </c>
      <c r="U1385" s="84"/>
      <c r="V1385" s="84" t="s">
        <v>7507</v>
      </c>
      <c r="W1385" s="86">
        <v>43157.875462962962</v>
      </c>
      <c r="X1385" s="84" t="s">
        <v>8981</v>
      </c>
      <c r="Y1385" s="84"/>
      <c r="Z1385" s="84"/>
      <c r="AA1385" s="90" t="s">
        <v>10694</v>
      </c>
      <c r="AB1385" s="84"/>
      <c r="AC1385" s="84" t="b">
        <v>0</v>
      </c>
      <c r="AD1385" s="84">
        <v>0</v>
      </c>
      <c r="AE1385" s="90" t="s">
        <v>285</v>
      </c>
      <c r="AF1385" s="84" t="b">
        <v>0</v>
      </c>
      <c r="AG1385" s="84" t="s">
        <v>290</v>
      </c>
      <c r="AH1385" s="84"/>
      <c r="AI1385" s="90" t="s">
        <v>285</v>
      </c>
      <c r="AJ1385" s="84" t="b">
        <v>0</v>
      </c>
      <c r="AK1385" s="84">
        <v>2</v>
      </c>
      <c r="AL1385" s="90" t="s">
        <v>10693</v>
      </c>
      <c r="AM1385" s="84" t="s">
        <v>294</v>
      </c>
      <c r="AN1385" s="84" t="b">
        <v>0</v>
      </c>
      <c r="AO1385" s="90" t="s">
        <v>10693</v>
      </c>
      <c r="AP1385" s="84" t="s">
        <v>179</v>
      </c>
      <c r="AQ1385" s="84">
        <v>0</v>
      </c>
      <c r="AR1385" s="84">
        <v>0</v>
      </c>
      <c r="AS1385" s="84"/>
      <c r="AT1385" s="84"/>
      <c r="AU1385" s="84"/>
      <c r="AV1385" s="84"/>
      <c r="AW1385" s="84"/>
      <c r="AX1385" s="84"/>
      <c r="AY1385" s="84"/>
      <c r="AZ1385" s="84"/>
    </row>
    <row r="1386" spans="1:52" x14ac:dyDescent="0.2">
      <c r="A1386" s="69" t="s">
        <v>3057</v>
      </c>
      <c r="B1386" s="69" t="s">
        <v>3712</v>
      </c>
      <c r="C1386" s="70"/>
      <c r="D1386" s="71"/>
      <c r="E1386" s="72"/>
      <c r="F1386" s="73"/>
      <c r="G1386" s="70"/>
      <c r="H1386" s="74"/>
      <c r="I1386" s="75"/>
      <c r="J1386" s="75"/>
      <c r="K1386" s="36"/>
      <c r="L1386" s="82"/>
      <c r="M1386" s="82"/>
      <c r="N1386" s="77"/>
      <c r="O1386" s="84" t="s">
        <v>255</v>
      </c>
      <c r="P1386" s="86">
        <v>43157.875462962962</v>
      </c>
      <c r="Q1386" s="84" t="s">
        <v>5048</v>
      </c>
      <c r="R1386" s="84" t="s">
        <v>5875</v>
      </c>
      <c r="S1386" s="84" t="s">
        <v>6194</v>
      </c>
      <c r="T1386" s="84" t="s">
        <v>6274</v>
      </c>
      <c r="U1386" s="84"/>
      <c r="V1386" s="84" t="s">
        <v>7507</v>
      </c>
      <c r="W1386" s="86">
        <v>43157.875462962962</v>
      </c>
      <c r="X1386" s="84" t="s">
        <v>8981</v>
      </c>
      <c r="Y1386" s="84"/>
      <c r="Z1386" s="84"/>
      <c r="AA1386" s="90" t="s">
        <v>10694</v>
      </c>
      <c r="AB1386" s="84"/>
      <c r="AC1386" s="84" t="b">
        <v>0</v>
      </c>
      <c r="AD1386" s="84">
        <v>0</v>
      </c>
      <c r="AE1386" s="90" t="s">
        <v>285</v>
      </c>
      <c r="AF1386" s="84" t="b">
        <v>0</v>
      </c>
      <c r="AG1386" s="84" t="s">
        <v>290</v>
      </c>
      <c r="AH1386" s="84"/>
      <c r="AI1386" s="90" t="s">
        <v>285</v>
      </c>
      <c r="AJ1386" s="84" t="b">
        <v>0</v>
      </c>
      <c r="AK1386" s="84">
        <v>2</v>
      </c>
      <c r="AL1386" s="90" t="s">
        <v>10693</v>
      </c>
      <c r="AM1386" s="84" t="s">
        <v>294</v>
      </c>
      <c r="AN1386" s="84" t="b">
        <v>0</v>
      </c>
      <c r="AO1386" s="90" t="s">
        <v>10693</v>
      </c>
      <c r="AP1386" s="84" t="s">
        <v>179</v>
      </c>
      <c r="AQ1386" s="84">
        <v>0</v>
      </c>
      <c r="AR1386" s="84">
        <v>0</v>
      </c>
      <c r="AS1386" s="84"/>
      <c r="AT1386" s="84"/>
      <c r="AU1386" s="84"/>
      <c r="AV1386" s="84"/>
      <c r="AW1386" s="84"/>
      <c r="AX1386" s="84"/>
      <c r="AY1386" s="84"/>
      <c r="AZ1386" s="84"/>
    </row>
    <row r="1387" spans="1:52" x14ac:dyDescent="0.2">
      <c r="A1387" s="69" t="s">
        <v>3058</v>
      </c>
      <c r="B1387" s="69" t="s">
        <v>3058</v>
      </c>
      <c r="C1387" s="70"/>
      <c r="D1387" s="71"/>
      <c r="E1387" s="72"/>
      <c r="F1387" s="73"/>
      <c r="G1387" s="70"/>
      <c r="H1387" s="74"/>
      <c r="I1387" s="75"/>
      <c r="J1387" s="75"/>
      <c r="K1387" s="36"/>
      <c r="L1387" s="82"/>
      <c r="M1387" s="82"/>
      <c r="N1387" s="77"/>
      <c r="O1387" s="84" t="s">
        <v>179</v>
      </c>
      <c r="P1387" s="86">
        <v>43132.292812500003</v>
      </c>
      <c r="Q1387" s="84" t="s">
        <v>5049</v>
      </c>
      <c r="R1387" s="84" t="s">
        <v>5876</v>
      </c>
      <c r="S1387" s="84" t="s">
        <v>6195</v>
      </c>
      <c r="T1387" s="84" t="s">
        <v>6484</v>
      </c>
      <c r="U1387" s="84"/>
      <c r="V1387" s="84" t="s">
        <v>7508</v>
      </c>
      <c r="W1387" s="86">
        <v>43132.292812500003</v>
      </c>
      <c r="X1387" s="84" t="s">
        <v>8982</v>
      </c>
      <c r="Y1387" s="84"/>
      <c r="Z1387" s="84"/>
      <c r="AA1387" s="90" t="s">
        <v>10695</v>
      </c>
      <c r="AB1387" s="84"/>
      <c r="AC1387" s="84" t="b">
        <v>0</v>
      </c>
      <c r="AD1387" s="84">
        <v>69</v>
      </c>
      <c r="AE1387" s="90" t="s">
        <v>285</v>
      </c>
      <c r="AF1387" s="84" t="b">
        <v>0</v>
      </c>
      <c r="AG1387" s="84" t="s">
        <v>290</v>
      </c>
      <c r="AH1387" s="84"/>
      <c r="AI1387" s="90" t="s">
        <v>285</v>
      </c>
      <c r="AJ1387" s="84" t="b">
        <v>0</v>
      </c>
      <c r="AK1387" s="84">
        <v>48</v>
      </c>
      <c r="AL1387" s="90" t="s">
        <v>285</v>
      </c>
      <c r="AM1387" s="84" t="s">
        <v>294</v>
      </c>
      <c r="AN1387" s="84" t="b">
        <v>0</v>
      </c>
      <c r="AO1387" s="90" t="s">
        <v>10695</v>
      </c>
      <c r="AP1387" s="84" t="s">
        <v>308</v>
      </c>
      <c r="AQ1387" s="84">
        <v>0</v>
      </c>
      <c r="AR1387" s="84">
        <v>0</v>
      </c>
      <c r="AS1387" s="84"/>
      <c r="AT1387" s="84"/>
      <c r="AU1387" s="84"/>
      <c r="AV1387" s="84"/>
      <c r="AW1387" s="84"/>
      <c r="AX1387" s="84"/>
      <c r="AY1387" s="84"/>
      <c r="AZ1387" s="84"/>
    </row>
    <row r="1388" spans="1:52" x14ac:dyDescent="0.2">
      <c r="A1388" s="69" t="s">
        <v>3059</v>
      </c>
      <c r="B1388" s="69" t="s">
        <v>3058</v>
      </c>
      <c r="C1388" s="70"/>
      <c r="D1388" s="71"/>
      <c r="E1388" s="72"/>
      <c r="F1388" s="73"/>
      <c r="G1388" s="70"/>
      <c r="H1388" s="74"/>
      <c r="I1388" s="75"/>
      <c r="J1388" s="75"/>
      <c r="K1388" s="36"/>
      <c r="L1388" s="82"/>
      <c r="M1388" s="82"/>
      <c r="N1388" s="77"/>
      <c r="O1388" s="84" t="s">
        <v>255</v>
      </c>
      <c r="P1388" s="86">
        <v>43157.875486111108</v>
      </c>
      <c r="Q1388" s="84" t="s">
        <v>5050</v>
      </c>
      <c r="R1388" s="84" t="s">
        <v>5876</v>
      </c>
      <c r="S1388" s="84" t="s">
        <v>6195</v>
      </c>
      <c r="T1388" s="84" t="s">
        <v>6484</v>
      </c>
      <c r="U1388" s="84"/>
      <c r="V1388" s="84" t="s">
        <v>7509</v>
      </c>
      <c r="W1388" s="86">
        <v>43157.875486111108</v>
      </c>
      <c r="X1388" s="84" t="s">
        <v>8983</v>
      </c>
      <c r="Y1388" s="84"/>
      <c r="Z1388" s="84"/>
      <c r="AA1388" s="90" t="s">
        <v>10696</v>
      </c>
      <c r="AB1388" s="84"/>
      <c r="AC1388" s="84" t="b">
        <v>0</v>
      </c>
      <c r="AD1388" s="84">
        <v>0</v>
      </c>
      <c r="AE1388" s="90" t="s">
        <v>285</v>
      </c>
      <c r="AF1388" s="84" t="b">
        <v>0</v>
      </c>
      <c r="AG1388" s="84" t="s">
        <v>290</v>
      </c>
      <c r="AH1388" s="84"/>
      <c r="AI1388" s="90" t="s">
        <v>285</v>
      </c>
      <c r="AJ1388" s="84" t="b">
        <v>0</v>
      </c>
      <c r="AK1388" s="84">
        <v>48</v>
      </c>
      <c r="AL1388" s="90" t="s">
        <v>10695</v>
      </c>
      <c r="AM1388" s="84" t="s">
        <v>294</v>
      </c>
      <c r="AN1388" s="84" t="b">
        <v>0</v>
      </c>
      <c r="AO1388" s="90" t="s">
        <v>10695</v>
      </c>
      <c r="AP1388" s="84" t="s">
        <v>179</v>
      </c>
      <c r="AQ1388" s="84">
        <v>0</v>
      </c>
      <c r="AR1388" s="84">
        <v>0</v>
      </c>
      <c r="AS1388" s="84"/>
      <c r="AT1388" s="84"/>
      <c r="AU1388" s="84"/>
      <c r="AV1388" s="84"/>
      <c r="AW1388" s="84"/>
      <c r="AX1388" s="84"/>
      <c r="AY1388" s="84"/>
      <c r="AZ1388" s="84"/>
    </row>
    <row r="1389" spans="1:52" x14ac:dyDescent="0.2">
      <c r="A1389" s="69" t="s">
        <v>3060</v>
      </c>
      <c r="B1389" s="69" t="s">
        <v>4073</v>
      </c>
      <c r="C1389" s="70"/>
      <c r="D1389" s="71"/>
      <c r="E1389" s="72"/>
      <c r="F1389" s="73"/>
      <c r="G1389" s="70"/>
      <c r="H1389" s="74"/>
      <c r="I1389" s="75"/>
      <c r="J1389" s="75"/>
      <c r="K1389" s="36"/>
      <c r="L1389" s="82"/>
      <c r="M1389" s="82"/>
      <c r="N1389" s="77"/>
      <c r="O1389" s="84" t="s">
        <v>255</v>
      </c>
      <c r="P1389" s="86">
        <v>43157.875613425924</v>
      </c>
      <c r="Q1389" s="84" t="s">
        <v>5051</v>
      </c>
      <c r="R1389" s="84"/>
      <c r="S1389" s="84"/>
      <c r="T1389" s="84" t="s">
        <v>6274</v>
      </c>
      <c r="U1389" s="84"/>
      <c r="V1389" s="84" t="s">
        <v>7510</v>
      </c>
      <c r="W1389" s="86">
        <v>43157.875613425924</v>
      </c>
      <c r="X1389" s="84" t="s">
        <v>8984</v>
      </c>
      <c r="Y1389" s="84"/>
      <c r="Z1389" s="84"/>
      <c r="AA1389" s="90" t="s">
        <v>10697</v>
      </c>
      <c r="AB1389" s="90" t="s">
        <v>11575</v>
      </c>
      <c r="AC1389" s="84" t="b">
        <v>0</v>
      </c>
      <c r="AD1389" s="84">
        <v>0</v>
      </c>
      <c r="AE1389" s="90" t="s">
        <v>11740</v>
      </c>
      <c r="AF1389" s="84" t="b">
        <v>0</v>
      </c>
      <c r="AG1389" s="84" t="s">
        <v>291</v>
      </c>
      <c r="AH1389" s="84"/>
      <c r="AI1389" s="90" t="s">
        <v>285</v>
      </c>
      <c r="AJ1389" s="84" t="b">
        <v>0</v>
      </c>
      <c r="AK1389" s="84">
        <v>0</v>
      </c>
      <c r="AL1389" s="90" t="s">
        <v>285</v>
      </c>
      <c r="AM1389" s="84" t="s">
        <v>297</v>
      </c>
      <c r="AN1389" s="84" t="b">
        <v>0</v>
      </c>
      <c r="AO1389" s="90" t="s">
        <v>11575</v>
      </c>
      <c r="AP1389" s="84" t="s">
        <v>179</v>
      </c>
      <c r="AQ1389" s="84">
        <v>0</v>
      </c>
      <c r="AR1389" s="84">
        <v>0</v>
      </c>
      <c r="AS1389" s="84"/>
      <c r="AT1389" s="84"/>
      <c r="AU1389" s="84"/>
      <c r="AV1389" s="84"/>
      <c r="AW1389" s="84"/>
      <c r="AX1389" s="84"/>
      <c r="AY1389" s="84"/>
      <c r="AZ1389" s="84"/>
    </row>
    <row r="1390" spans="1:52" x14ac:dyDescent="0.2">
      <c r="A1390" s="69" t="s">
        <v>3060</v>
      </c>
      <c r="B1390" s="69" t="s">
        <v>4074</v>
      </c>
      <c r="C1390" s="70"/>
      <c r="D1390" s="71"/>
      <c r="E1390" s="72"/>
      <c r="F1390" s="73"/>
      <c r="G1390" s="70"/>
      <c r="H1390" s="74"/>
      <c r="I1390" s="75"/>
      <c r="J1390" s="75"/>
      <c r="K1390" s="36"/>
      <c r="L1390" s="82"/>
      <c r="M1390" s="82"/>
      <c r="N1390" s="77"/>
      <c r="O1390" s="84" t="s">
        <v>255</v>
      </c>
      <c r="P1390" s="86">
        <v>43157.875613425924</v>
      </c>
      <c r="Q1390" s="84" t="s">
        <v>5051</v>
      </c>
      <c r="R1390" s="84"/>
      <c r="S1390" s="84"/>
      <c r="T1390" s="84" t="s">
        <v>6274</v>
      </c>
      <c r="U1390" s="84"/>
      <c r="V1390" s="84" t="s">
        <v>7510</v>
      </c>
      <c r="W1390" s="86">
        <v>43157.875613425924</v>
      </c>
      <c r="X1390" s="84" t="s">
        <v>8984</v>
      </c>
      <c r="Y1390" s="84"/>
      <c r="Z1390" s="84"/>
      <c r="AA1390" s="90" t="s">
        <v>10697</v>
      </c>
      <c r="AB1390" s="90" t="s">
        <v>11575</v>
      </c>
      <c r="AC1390" s="84" t="b">
        <v>0</v>
      </c>
      <c r="AD1390" s="84">
        <v>0</v>
      </c>
      <c r="AE1390" s="90" t="s">
        <v>11740</v>
      </c>
      <c r="AF1390" s="84" t="b">
        <v>0</v>
      </c>
      <c r="AG1390" s="84" t="s">
        <v>291</v>
      </c>
      <c r="AH1390" s="84"/>
      <c r="AI1390" s="90" t="s">
        <v>285</v>
      </c>
      <c r="AJ1390" s="84" t="b">
        <v>0</v>
      </c>
      <c r="AK1390" s="84">
        <v>0</v>
      </c>
      <c r="AL1390" s="90" t="s">
        <v>285</v>
      </c>
      <c r="AM1390" s="84" t="s">
        <v>297</v>
      </c>
      <c r="AN1390" s="84" t="b">
        <v>0</v>
      </c>
      <c r="AO1390" s="90" t="s">
        <v>11575</v>
      </c>
      <c r="AP1390" s="84" t="s">
        <v>179</v>
      </c>
      <c r="AQ1390" s="84">
        <v>0</v>
      </c>
      <c r="AR1390" s="84">
        <v>0</v>
      </c>
      <c r="AS1390" s="84"/>
      <c r="AT1390" s="84"/>
      <c r="AU1390" s="84"/>
      <c r="AV1390" s="84"/>
      <c r="AW1390" s="84"/>
      <c r="AX1390" s="84"/>
      <c r="AY1390" s="84"/>
      <c r="AZ1390" s="84"/>
    </row>
    <row r="1391" spans="1:52" x14ac:dyDescent="0.2">
      <c r="A1391" s="69" t="s">
        <v>3060</v>
      </c>
      <c r="B1391" s="69" t="s">
        <v>4075</v>
      </c>
      <c r="C1391" s="70"/>
      <c r="D1391" s="71"/>
      <c r="E1391" s="72"/>
      <c r="F1391" s="73"/>
      <c r="G1391" s="70"/>
      <c r="H1391" s="74"/>
      <c r="I1391" s="75"/>
      <c r="J1391" s="75"/>
      <c r="K1391" s="36"/>
      <c r="L1391" s="82"/>
      <c r="M1391" s="82"/>
      <c r="N1391" s="77"/>
      <c r="O1391" s="84" t="s">
        <v>255</v>
      </c>
      <c r="P1391" s="86">
        <v>43157.875613425924</v>
      </c>
      <c r="Q1391" s="84" t="s">
        <v>5051</v>
      </c>
      <c r="R1391" s="84"/>
      <c r="S1391" s="84"/>
      <c r="T1391" s="84" t="s">
        <v>6274</v>
      </c>
      <c r="U1391" s="84"/>
      <c r="V1391" s="84" t="s">
        <v>7510</v>
      </c>
      <c r="W1391" s="86">
        <v>43157.875613425924</v>
      </c>
      <c r="X1391" s="84" t="s">
        <v>8984</v>
      </c>
      <c r="Y1391" s="84"/>
      <c r="Z1391" s="84"/>
      <c r="AA1391" s="90" t="s">
        <v>10697</v>
      </c>
      <c r="AB1391" s="90" t="s">
        <v>11575</v>
      </c>
      <c r="AC1391" s="84" t="b">
        <v>0</v>
      </c>
      <c r="AD1391" s="84">
        <v>0</v>
      </c>
      <c r="AE1391" s="90" t="s">
        <v>11740</v>
      </c>
      <c r="AF1391" s="84" t="b">
        <v>0</v>
      </c>
      <c r="AG1391" s="84" t="s">
        <v>291</v>
      </c>
      <c r="AH1391" s="84"/>
      <c r="AI1391" s="90" t="s">
        <v>285</v>
      </c>
      <c r="AJ1391" s="84" t="b">
        <v>0</v>
      </c>
      <c r="AK1391" s="84">
        <v>0</v>
      </c>
      <c r="AL1391" s="90" t="s">
        <v>285</v>
      </c>
      <c r="AM1391" s="84" t="s">
        <v>297</v>
      </c>
      <c r="AN1391" s="84" t="b">
        <v>0</v>
      </c>
      <c r="AO1391" s="90" t="s">
        <v>11575</v>
      </c>
      <c r="AP1391" s="84" t="s">
        <v>179</v>
      </c>
      <c r="AQ1391" s="84">
        <v>0</v>
      </c>
      <c r="AR1391" s="84">
        <v>0</v>
      </c>
      <c r="AS1391" s="84"/>
      <c r="AT1391" s="84"/>
      <c r="AU1391" s="84"/>
      <c r="AV1391" s="84"/>
      <c r="AW1391" s="84"/>
      <c r="AX1391" s="84"/>
      <c r="AY1391" s="84"/>
      <c r="AZ1391" s="84"/>
    </row>
    <row r="1392" spans="1:52" x14ac:dyDescent="0.2">
      <c r="A1392" s="69" t="s">
        <v>3060</v>
      </c>
      <c r="B1392" s="69" t="s">
        <v>4076</v>
      </c>
      <c r="C1392" s="70"/>
      <c r="D1392" s="71"/>
      <c r="E1392" s="72"/>
      <c r="F1392" s="73"/>
      <c r="G1392" s="70"/>
      <c r="H1392" s="74"/>
      <c r="I1392" s="75"/>
      <c r="J1392" s="75"/>
      <c r="K1392" s="36"/>
      <c r="L1392" s="82"/>
      <c r="M1392" s="82"/>
      <c r="N1392" s="77"/>
      <c r="O1392" s="84" t="s">
        <v>256</v>
      </c>
      <c r="P1392" s="86">
        <v>43157.875613425924</v>
      </c>
      <c r="Q1392" s="84" t="s">
        <v>5051</v>
      </c>
      <c r="R1392" s="84"/>
      <c r="S1392" s="84"/>
      <c r="T1392" s="84" t="s">
        <v>6274</v>
      </c>
      <c r="U1392" s="84"/>
      <c r="V1392" s="84" t="s">
        <v>7510</v>
      </c>
      <c r="W1392" s="86">
        <v>43157.875613425924</v>
      </c>
      <c r="X1392" s="84" t="s">
        <v>8984</v>
      </c>
      <c r="Y1392" s="84"/>
      <c r="Z1392" s="84"/>
      <c r="AA1392" s="90" t="s">
        <v>10697</v>
      </c>
      <c r="AB1392" s="90" t="s">
        <v>11575</v>
      </c>
      <c r="AC1392" s="84" t="b">
        <v>0</v>
      </c>
      <c r="AD1392" s="84">
        <v>0</v>
      </c>
      <c r="AE1392" s="90" t="s">
        <v>11740</v>
      </c>
      <c r="AF1392" s="84" t="b">
        <v>0</v>
      </c>
      <c r="AG1392" s="84" t="s">
        <v>291</v>
      </c>
      <c r="AH1392" s="84"/>
      <c r="AI1392" s="90" t="s">
        <v>285</v>
      </c>
      <c r="AJ1392" s="84" t="b">
        <v>0</v>
      </c>
      <c r="AK1392" s="84">
        <v>0</v>
      </c>
      <c r="AL1392" s="90" t="s">
        <v>285</v>
      </c>
      <c r="AM1392" s="84" t="s">
        <v>297</v>
      </c>
      <c r="AN1392" s="84" t="b">
        <v>0</v>
      </c>
      <c r="AO1392" s="90" t="s">
        <v>11575</v>
      </c>
      <c r="AP1392" s="84" t="s">
        <v>179</v>
      </c>
      <c r="AQ1392" s="84">
        <v>0</v>
      </c>
      <c r="AR1392" s="84">
        <v>0</v>
      </c>
      <c r="AS1392" s="84"/>
      <c r="AT1392" s="84"/>
      <c r="AU1392" s="84"/>
      <c r="AV1392" s="84"/>
      <c r="AW1392" s="84"/>
      <c r="AX1392" s="84"/>
      <c r="AY1392" s="84"/>
      <c r="AZ1392" s="84"/>
    </row>
    <row r="1393" spans="1:52" x14ac:dyDescent="0.2">
      <c r="A1393" s="69" t="s">
        <v>3061</v>
      </c>
      <c r="B1393" s="69" t="s">
        <v>3061</v>
      </c>
      <c r="C1393" s="70"/>
      <c r="D1393" s="71"/>
      <c r="E1393" s="72"/>
      <c r="F1393" s="73"/>
      <c r="G1393" s="70"/>
      <c r="H1393" s="74"/>
      <c r="I1393" s="75"/>
      <c r="J1393" s="75"/>
      <c r="K1393" s="36"/>
      <c r="L1393" s="82"/>
      <c r="M1393" s="82"/>
      <c r="N1393" s="77"/>
      <c r="O1393" s="84" t="s">
        <v>179</v>
      </c>
      <c r="P1393" s="86">
        <v>43157.875613425924</v>
      </c>
      <c r="Q1393" s="84" t="s">
        <v>5052</v>
      </c>
      <c r="R1393" s="84" t="s">
        <v>5877</v>
      </c>
      <c r="S1393" s="84" t="s">
        <v>6196</v>
      </c>
      <c r="T1393" s="84" t="s">
        <v>6485</v>
      </c>
      <c r="U1393" s="84" t="s">
        <v>6726</v>
      </c>
      <c r="V1393" s="84" t="s">
        <v>6726</v>
      </c>
      <c r="W1393" s="86">
        <v>43157.875613425924</v>
      </c>
      <c r="X1393" s="84" t="s">
        <v>8985</v>
      </c>
      <c r="Y1393" s="84"/>
      <c r="Z1393" s="84"/>
      <c r="AA1393" s="90" t="s">
        <v>10698</v>
      </c>
      <c r="AB1393" s="84"/>
      <c r="AC1393" s="84" t="b">
        <v>0</v>
      </c>
      <c r="AD1393" s="84">
        <v>0</v>
      </c>
      <c r="AE1393" s="90" t="s">
        <v>285</v>
      </c>
      <c r="AF1393" s="84" t="b">
        <v>0</v>
      </c>
      <c r="AG1393" s="84" t="s">
        <v>290</v>
      </c>
      <c r="AH1393" s="84"/>
      <c r="AI1393" s="90" t="s">
        <v>285</v>
      </c>
      <c r="AJ1393" s="84" t="b">
        <v>0</v>
      </c>
      <c r="AK1393" s="84">
        <v>0</v>
      </c>
      <c r="AL1393" s="90" t="s">
        <v>285</v>
      </c>
      <c r="AM1393" s="84" t="s">
        <v>294</v>
      </c>
      <c r="AN1393" s="84" t="b">
        <v>0</v>
      </c>
      <c r="AO1393" s="90" t="s">
        <v>10698</v>
      </c>
      <c r="AP1393" s="84" t="s">
        <v>179</v>
      </c>
      <c r="AQ1393" s="84">
        <v>0</v>
      </c>
      <c r="AR1393" s="84">
        <v>0</v>
      </c>
      <c r="AS1393" s="84"/>
      <c r="AT1393" s="84"/>
      <c r="AU1393" s="84"/>
      <c r="AV1393" s="84"/>
      <c r="AW1393" s="84"/>
      <c r="AX1393" s="84"/>
      <c r="AY1393" s="84"/>
      <c r="AZ1393" s="84"/>
    </row>
    <row r="1394" spans="1:52" x14ac:dyDescent="0.2">
      <c r="A1394" s="69" t="s">
        <v>3062</v>
      </c>
      <c r="B1394" s="69" t="s">
        <v>3062</v>
      </c>
      <c r="C1394" s="70"/>
      <c r="D1394" s="71"/>
      <c r="E1394" s="72"/>
      <c r="F1394" s="73"/>
      <c r="G1394" s="70"/>
      <c r="H1394" s="74"/>
      <c r="I1394" s="75"/>
      <c r="J1394" s="75"/>
      <c r="K1394" s="36"/>
      <c r="L1394" s="82"/>
      <c r="M1394" s="82"/>
      <c r="N1394" s="77"/>
      <c r="O1394" s="84" t="s">
        <v>179</v>
      </c>
      <c r="P1394" s="86">
        <v>43156.415891203702</v>
      </c>
      <c r="Q1394" s="84" t="s">
        <v>5053</v>
      </c>
      <c r="R1394" s="84" t="s">
        <v>5878</v>
      </c>
      <c r="S1394" s="84" t="s">
        <v>6197</v>
      </c>
      <c r="T1394" s="84" t="s">
        <v>6417</v>
      </c>
      <c r="U1394" s="84"/>
      <c r="V1394" s="84" t="s">
        <v>7511</v>
      </c>
      <c r="W1394" s="86">
        <v>43156.415891203702</v>
      </c>
      <c r="X1394" s="84" t="s">
        <v>8986</v>
      </c>
      <c r="Y1394" s="84"/>
      <c r="Z1394" s="84"/>
      <c r="AA1394" s="90" t="s">
        <v>10699</v>
      </c>
      <c r="AB1394" s="84"/>
      <c r="AC1394" s="84" t="b">
        <v>0</v>
      </c>
      <c r="AD1394" s="84">
        <v>44</v>
      </c>
      <c r="AE1394" s="90" t="s">
        <v>285</v>
      </c>
      <c r="AF1394" s="84" t="b">
        <v>0</v>
      </c>
      <c r="AG1394" s="84" t="s">
        <v>1654</v>
      </c>
      <c r="AH1394" s="84"/>
      <c r="AI1394" s="90" t="s">
        <v>285</v>
      </c>
      <c r="AJ1394" s="84" t="b">
        <v>0</v>
      </c>
      <c r="AK1394" s="84">
        <v>31</v>
      </c>
      <c r="AL1394" s="90" t="s">
        <v>285</v>
      </c>
      <c r="AM1394" s="84" t="s">
        <v>294</v>
      </c>
      <c r="AN1394" s="84" t="b">
        <v>0</v>
      </c>
      <c r="AO1394" s="90" t="s">
        <v>10699</v>
      </c>
      <c r="AP1394" s="84" t="s">
        <v>308</v>
      </c>
      <c r="AQ1394" s="84">
        <v>0</v>
      </c>
      <c r="AR1394" s="84">
        <v>0</v>
      </c>
      <c r="AS1394" s="84"/>
      <c r="AT1394" s="84"/>
      <c r="AU1394" s="84"/>
      <c r="AV1394" s="84"/>
      <c r="AW1394" s="84"/>
      <c r="AX1394" s="84"/>
      <c r="AY1394" s="84"/>
      <c r="AZ1394" s="84"/>
    </row>
    <row r="1395" spans="1:52" x14ac:dyDescent="0.2">
      <c r="A1395" s="69" t="s">
        <v>3063</v>
      </c>
      <c r="B1395" s="69" t="s">
        <v>3062</v>
      </c>
      <c r="C1395" s="70"/>
      <c r="D1395" s="71"/>
      <c r="E1395" s="72"/>
      <c r="F1395" s="73"/>
      <c r="G1395" s="70"/>
      <c r="H1395" s="74"/>
      <c r="I1395" s="75"/>
      <c r="J1395" s="75"/>
      <c r="K1395" s="36"/>
      <c r="L1395" s="82"/>
      <c r="M1395" s="82"/>
      <c r="N1395" s="77"/>
      <c r="O1395" s="84" t="s">
        <v>255</v>
      </c>
      <c r="P1395" s="86">
        <v>43157.875625000001</v>
      </c>
      <c r="Q1395" s="84" t="s">
        <v>5054</v>
      </c>
      <c r="R1395" s="84" t="s">
        <v>5878</v>
      </c>
      <c r="S1395" s="84" t="s">
        <v>6197</v>
      </c>
      <c r="T1395" s="84" t="s">
        <v>6417</v>
      </c>
      <c r="U1395" s="84"/>
      <c r="V1395" s="84" t="s">
        <v>7512</v>
      </c>
      <c r="W1395" s="86">
        <v>43157.875625000001</v>
      </c>
      <c r="X1395" s="84" t="s">
        <v>8987</v>
      </c>
      <c r="Y1395" s="84"/>
      <c r="Z1395" s="84"/>
      <c r="AA1395" s="90" t="s">
        <v>10700</v>
      </c>
      <c r="AB1395" s="84"/>
      <c r="AC1395" s="84" t="b">
        <v>0</v>
      </c>
      <c r="AD1395" s="84">
        <v>0</v>
      </c>
      <c r="AE1395" s="90" t="s">
        <v>285</v>
      </c>
      <c r="AF1395" s="84" t="b">
        <v>0</v>
      </c>
      <c r="AG1395" s="84" t="s">
        <v>1654</v>
      </c>
      <c r="AH1395" s="84"/>
      <c r="AI1395" s="90" t="s">
        <v>285</v>
      </c>
      <c r="AJ1395" s="84" t="b">
        <v>0</v>
      </c>
      <c r="AK1395" s="84">
        <v>31</v>
      </c>
      <c r="AL1395" s="90" t="s">
        <v>10699</v>
      </c>
      <c r="AM1395" s="84" t="s">
        <v>294</v>
      </c>
      <c r="AN1395" s="84" t="b">
        <v>0</v>
      </c>
      <c r="AO1395" s="90" t="s">
        <v>10699</v>
      </c>
      <c r="AP1395" s="84" t="s">
        <v>179</v>
      </c>
      <c r="AQ1395" s="84">
        <v>0</v>
      </c>
      <c r="AR1395" s="84">
        <v>0</v>
      </c>
      <c r="AS1395" s="84"/>
      <c r="AT1395" s="84"/>
      <c r="AU1395" s="84"/>
      <c r="AV1395" s="84"/>
      <c r="AW1395" s="84"/>
      <c r="AX1395" s="84"/>
      <c r="AY1395" s="84"/>
      <c r="AZ1395" s="84"/>
    </row>
    <row r="1396" spans="1:52" x14ac:dyDescent="0.2">
      <c r="A1396" s="69" t="s">
        <v>3064</v>
      </c>
      <c r="B1396" s="69" t="s">
        <v>826</v>
      </c>
      <c r="C1396" s="70"/>
      <c r="D1396" s="71"/>
      <c r="E1396" s="72"/>
      <c r="F1396" s="73"/>
      <c r="G1396" s="70"/>
      <c r="H1396" s="74"/>
      <c r="I1396" s="75"/>
      <c r="J1396" s="75"/>
      <c r="K1396" s="36"/>
      <c r="L1396" s="82"/>
      <c r="M1396" s="82"/>
      <c r="N1396" s="77"/>
      <c r="O1396" s="84" t="s">
        <v>255</v>
      </c>
      <c r="P1396" s="86">
        <v>43157.875648148147</v>
      </c>
      <c r="Q1396" s="84" t="s">
        <v>4455</v>
      </c>
      <c r="R1396" s="84"/>
      <c r="S1396" s="84"/>
      <c r="T1396" s="84" t="s">
        <v>6274</v>
      </c>
      <c r="U1396" s="84"/>
      <c r="V1396" s="84" t="s">
        <v>7513</v>
      </c>
      <c r="W1396" s="86">
        <v>43157.875648148147</v>
      </c>
      <c r="X1396" s="84" t="s">
        <v>8988</v>
      </c>
      <c r="Y1396" s="84"/>
      <c r="Z1396" s="84"/>
      <c r="AA1396" s="90" t="s">
        <v>10701</v>
      </c>
      <c r="AB1396" s="84"/>
      <c r="AC1396" s="84" t="b">
        <v>0</v>
      </c>
      <c r="AD1396" s="84">
        <v>0</v>
      </c>
      <c r="AE1396" s="90" t="s">
        <v>285</v>
      </c>
      <c r="AF1396" s="84" t="b">
        <v>0</v>
      </c>
      <c r="AG1396" s="84" t="s">
        <v>290</v>
      </c>
      <c r="AH1396" s="84"/>
      <c r="AI1396" s="90" t="s">
        <v>285</v>
      </c>
      <c r="AJ1396" s="84" t="b">
        <v>0</v>
      </c>
      <c r="AK1396" s="84">
        <v>30</v>
      </c>
      <c r="AL1396" s="90" t="s">
        <v>11448</v>
      </c>
      <c r="AM1396" s="84" t="s">
        <v>296</v>
      </c>
      <c r="AN1396" s="84" t="b">
        <v>0</v>
      </c>
      <c r="AO1396" s="90" t="s">
        <v>11448</v>
      </c>
      <c r="AP1396" s="84" t="s">
        <v>179</v>
      </c>
      <c r="AQ1396" s="84">
        <v>0</v>
      </c>
      <c r="AR1396" s="84">
        <v>0</v>
      </c>
      <c r="AS1396" s="84"/>
      <c r="AT1396" s="84"/>
      <c r="AU1396" s="84"/>
      <c r="AV1396" s="84"/>
      <c r="AW1396" s="84"/>
      <c r="AX1396" s="84"/>
      <c r="AY1396" s="84"/>
      <c r="AZ1396" s="84"/>
    </row>
    <row r="1397" spans="1:52" x14ac:dyDescent="0.2">
      <c r="A1397" s="69" t="s">
        <v>3065</v>
      </c>
      <c r="B1397" s="69" t="s">
        <v>3065</v>
      </c>
      <c r="C1397" s="70"/>
      <c r="D1397" s="71"/>
      <c r="E1397" s="72"/>
      <c r="F1397" s="73"/>
      <c r="G1397" s="70"/>
      <c r="H1397" s="74"/>
      <c r="I1397" s="75"/>
      <c r="J1397" s="75"/>
      <c r="K1397" s="36"/>
      <c r="L1397" s="82"/>
      <c r="M1397" s="82"/>
      <c r="N1397" s="77"/>
      <c r="O1397" s="84" t="s">
        <v>179</v>
      </c>
      <c r="P1397" s="86">
        <v>43156.257013888891</v>
      </c>
      <c r="Q1397" s="84" t="s">
        <v>5055</v>
      </c>
      <c r="R1397" s="84" t="s">
        <v>5879</v>
      </c>
      <c r="S1397" s="84" t="s">
        <v>263</v>
      </c>
      <c r="T1397" s="84" t="s">
        <v>6486</v>
      </c>
      <c r="U1397" s="84" t="s">
        <v>6727</v>
      </c>
      <c r="V1397" s="84" t="s">
        <v>6727</v>
      </c>
      <c r="W1397" s="86">
        <v>43156.257013888891</v>
      </c>
      <c r="X1397" s="84" t="s">
        <v>8989</v>
      </c>
      <c r="Y1397" s="84"/>
      <c r="Z1397" s="84"/>
      <c r="AA1397" s="90" t="s">
        <v>10702</v>
      </c>
      <c r="AB1397" s="84"/>
      <c r="AC1397" s="84" t="b">
        <v>0</v>
      </c>
      <c r="AD1397" s="84">
        <v>2</v>
      </c>
      <c r="AE1397" s="90" t="s">
        <v>285</v>
      </c>
      <c r="AF1397" s="84" t="b">
        <v>0</v>
      </c>
      <c r="AG1397" s="84" t="s">
        <v>2154</v>
      </c>
      <c r="AH1397" s="84"/>
      <c r="AI1397" s="90" t="s">
        <v>285</v>
      </c>
      <c r="AJ1397" s="84" t="b">
        <v>0</v>
      </c>
      <c r="AK1397" s="84">
        <v>50</v>
      </c>
      <c r="AL1397" s="90" t="s">
        <v>285</v>
      </c>
      <c r="AM1397" s="84" t="s">
        <v>296</v>
      </c>
      <c r="AN1397" s="84" t="b">
        <v>0</v>
      </c>
      <c r="AO1397" s="90" t="s">
        <v>10702</v>
      </c>
      <c r="AP1397" s="84" t="s">
        <v>308</v>
      </c>
      <c r="AQ1397" s="84">
        <v>0</v>
      </c>
      <c r="AR1397" s="84">
        <v>0</v>
      </c>
      <c r="AS1397" s="84"/>
      <c r="AT1397" s="84"/>
      <c r="AU1397" s="84"/>
      <c r="AV1397" s="84"/>
      <c r="AW1397" s="84"/>
      <c r="AX1397" s="84"/>
      <c r="AY1397" s="84"/>
      <c r="AZ1397" s="84"/>
    </row>
    <row r="1398" spans="1:52" x14ac:dyDescent="0.2">
      <c r="A1398" s="69" t="s">
        <v>3066</v>
      </c>
      <c r="B1398" s="69" t="s">
        <v>3065</v>
      </c>
      <c r="C1398" s="70"/>
      <c r="D1398" s="71"/>
      <c r="E1398" s="72"/>
      <c r="F1398" s="73"/>
      <c r="G1398" s="70"/>
      <c r="H1398" s="74"/>
      <c r="I1398" s="75"/>
      <c r="J1398" s="75"/>
      <c r="K1398" s="36"/>
      <c r="L1398" s="82"/>
      <c r="M1398" s="82"/>
      <c r="N1398" s="77"/>
      <c r="O1398" s="84" t="s">
        <v>255</v>
      </c>
      <c r="P1398" s="86">
        <v>43157.87568287037</v>
      </c>
      <c r="Q1398" s="84" t="s">
        <v>5056</v>
      </c>
      <c r="R1398" s="84" t="s">
        <v>5879</v>
      </c>
      <c r="S1398" s="84" t="s">
        <v>263</v>
      </c>
      <c r="T1398" s="84" t="s">
        <v>6486</v>
      </c>
      <c r="U1398" s="84" t="s">
        <v>6727</v>
      </c>
      <c r="V1398" s="84" t="s">
        <v>6727</v>
      </c>
      <c r="W1398" s="86">
        <v>43157.87568287037</v>
      </c>
      <c r="X1398" s="84" t="s">
        <v>8990</v>
      </c>
      <c r="Y1398" s="84"/>
      <c r="Z1398" s="84"/>
      <c r="AA1398" s="90" t="s">
        <v>10703</v>
      </c>
      <c r="AB1398" s="84"/>
      <c r="AC1398" s="84" t="b">
        <v>0</v>
      </c>
      <c r="AD1398" s="84">
        <v>0</v>
      </c>
      <c r="AE1398" s="90" t="s">
        <v>285</v>
      </c>
      <c r="AF1398" s="84" t="b">
        <v>0</v>
      </c>
      <c r="AG1398" s="84" t="s">
        <v>2154</v>
      </c>
      <c r="AH1398" s="84"/>
      <c r="AI1398" s="90" t="s">
        <v>285</v>
      </c>
      <c r="AJ1398" s="84" t="b">
        <v>0</v>
      </c>
      <c r="AK1398" s="84">
        <v>50</v>
      </c>
      <c r="AL1398" s="90" t="s">
        <v>10702</v>
      </c>
      <c r="AM1398" s="84" t="s">
        <v>296</v>
      </c>
      <c r="AN1398" s="84" t="b">
        <v>0</v>
      </c>
      <c r="AO1398" s="90" t="s">
        <v>10702</v>
      </c>
      <c r="AP1398" s="84" t="s">
        <v>179</v>
      </c>
      <c r="AQ1398" s="84">
        <v>0</v>
      </c>
      <c r="AR1398" s="84">
        <v>0</v>
      </c>
      <c r="AS1398" s="84"/>
      <c r="AT1398" s="84"/>
      <c r="AU1398" s="84"/>
      <c r="AV1398" s="84"/>
      <c r="AW1398" s="84"/>
      <c r="AX1398" s="84"/>
      <c r="AY1398" s="84"/>
      <c r="AZ1398" s="84"/>
    </row>
    <row r="1399" spans="1:52" x14ac:dyDescent="0.2">
      <c r="A1399" s="69" t="s">
        <v>3067</v>
      </c>
      <c r="B1399" s="69" t="s">
        <v>3067</v>
      </c>
      <c r="C1399" s="70"/>
      <c r="D1399" s="71"/>
      <c r="E1399" s="72"/>
      <c r="F1399" s="73"/>
      <c r="G1399" s="70"/>
      <c r="H1399" s="74"/>
      <c r="I1399" s="75"/>
      <c r="J1399" s="75"/>
      <c r="K1399" s="36"/>
      <c r="L1399" s="82"/>
      <c r="M1399" s="82"/>
      <c r="N1399" s="77"/>
      <c r="O1399" s="84" t="s">
        <v>179</v>
      </c>
      <c r="P1399" s="86">
        <v>43157.87568287037</v>
      </c>
      <c r="Q1399" s="84" t="s">
        <v>5057</v>
      </c>
      <c r="R1399" s="84" t="s">
        <v>5880</v>
      </c>
      <c r="S1399" s="84" t="s">
        <v>927</v>
      </c>
      <c r="T1399" s="84" t="s">
        <v>6274</v>
      </c>
      <c r="U1399" s="84"/>
      <c r="V1399" s="84" t="s">
        <v>7514</v>
      </c>
      <c r="W1399" s="86">
        <v>43157.87568287037</v>
      </c>
      <c r="X1399" s="84" t="s">
        <v>8991</v>
      </c>
      <c r="Y1399" s="84"/>
      <c r="Z1399" s="84"/>
      <c r="AA1399" s="90" t="s">
        <v>10704</v>
      </c>
      <c r="AB1399" s="84"/>
      <c r="AC1399" s="84" t="b">
        <v>0</v>
      </c>
      <c r="AD1399" s="84">
        <v>0</v>
      </c>
      <c r="AE1399" s="90" t="s">
        <v>285</v>
      </c>
      <c r="AF1399" s="84" t="b">
        <v>0</v>
      </c>
      <c r="AG1399" s="84" t="s">
        <v>290</v>
      </c>
      <c r="AH1399" s="84"/>
      <c r="AI1399" s="90" t="s">
        <v>285</v>
      </c>
      <c r="AJ1399" s="84" t="b">
        <v>0</v>
      </c>
      <c r="AK1399" s="84">
        <v>0</v>
      </c>
      <c r="AL1399" s="90" t="s">
        <v>285</v>
      </c>
      <c r="AM1399" s="84" t="s">
        <v>304</v>
      </c>
      <c r="AN1399" s="84" t="b">
        <v>0</v>
      </c>
      <c r="AO1399" s="90" t="s">
        <v>10704</v>
      </c>
      <c r="AP1399" s="84" t="s">
        <v>179</v>
      </c>
      <c r="AQ1399" s="84">
        <v>0</v>
      </c>
      <c r="AR1399" s="84">
        <v>0</v>
      </c>
      <c r="AS1399" s="84"/>
      <c r="AT1399" s="84"/>
      <c r="AU1399" s="84"/>
      <c r="AV1399" s="84"/>
      <c r="AW1399" s="84"/>
      <c r="AX1399" s="84"/>
      <c r="AY1399" s="84"/>
      <c r="AZ1399" s="84"/>
    </row>
    <row r="1400" spans="1:52" x14ac:dyDescent="0.2">
      <c r="A1400" s="69" t="s">
        <v>3068</v>
      </c>
      <c r="B1400" s="69" t="s">
        <v>3677</v>
      </c>
      <c r="C1400" s="70"/>
      <c r="D1400" s="71"/>
      <c r="E1400" s="72"/>
      <c r="F1400" s="73"/>
      <c r="G1400" s="70"/>
      <c r="H1400" s="74"/>
      <c r="I1400" s="75"/>
      <c r="J1400" s="75"/>
      <c r="K1400" s="36"/>
      <c r="L1400" s="82"/>
      <c r="M1400" s="82"/>
      <c r="N1400" s="77"/>
      <c r="O1400" s="84" t="s">
        <v>255</v>
      </c>
      <c r="P1400" s="86">
        <v>43157.87568287037</v>
      </c>
      <c r="Q1400" s="84" t="s">
        <v>4590</v>
      </c>
      <c r="R1400" s="84"/>
      <c r="S1400" s="84"/>
      <c r="T1400" s="84" t="s">
        <v>6274</v>
      </c>
      <c r="U1400" s="84"/>
      <c r="V1400" s="84" t="s">
        <v>7515</v>
      </c>
      <c r="W1400" s="86">
        <v>43157.87568287037</v>
      </c>
      <c r="X1400" s="84" t="s">
        <v>8992</v>
      </c>
      <c r="Y1400" s="84"/>
      <c r="Z1400" s="84"/>
      <c r="AA1400" s="90" t="s">
        <v>10705</v>
      </c>
      <c r="AB1400" s="84"/>
      <c r="AC1400" s="84" t="b">
        <v>0</v>
      </c>
      <c r="AD1400" s="84">
        <v>0</v>
      </c>
      <c r="AE1400" s="90" t="s">
        <v>285</v>
      </c>
      <c r="AF1400" s="84" t="b">
        <v>0</v>
      </c>
      <c r="AG1400" s="84" t="s">
        <v>2154</v>
      </c>
      <c r="AH1400" s="84"/>
      <c r="AI1400" s="90" t="s">
        <v>285</v>
      </c>
      <c r="AJ1400" s="84" t="b">
        <v>0</v>
      </c>
      <c r="AK1400" s="84">
        <v>35</v>
      </c>
      <c r="AL1400" s="90" t="s">
        <v>11400</v>
      </c>
      <c r="AM1400" s="84" t="s">
        <v>296</v>
      </c>
      <c r="AN1400" s="84" t="b">
        <v>0</v>
      </c>
      <c r="AO1400" s="90" t="s">
        <v>11400</v>
      </c>
      <c r="AP1400" s="84" t="s">
        <v>179</v>
      </c>
      <c r="AQ1400" s="84">
        <v>0</v>
      </c>
      <c r="AR1400" s="84">
        <v>0</v>
      </c>
      <c r="AS1400" s="84"/>
      <c r="AT1400" s="84"/>
      <c r="AU1400" s="84"/>
      <c r="AV1400" s="84"/>
      <c r="AW1400" s="84"/>
      <c r="AX1400" s="84"/>
      <c r="AY1400" s="84"/>
      <c r="AZ1400" s="84"/>
    </row>
    <row r="1401" spans="1:52" x14ac:dyDescent="0.2">
      <c r="A1401" s="69" t="s">
        <v>3069</v>
      </c>
      <c r="B1401" s="69" t="s">
        <v>3069</v>
      </c>
      <c r="C1401" s="70"/>
      <c r="D1401" s="71"/>
      <c r="E1401" s="72"/>
      <c r="F1401" s="73"/>
      <c r="G1401" s="70"/>
      <c r="H1401" s="74"/>
      <c r="I1401" s="75"/>
      <c r="J1401" s="75"/>
      <c r="K1401" s="36"/>
      <c r="L1401" s="82"/>
      <c r="M1401" s="82"/>
      <c r="N1401" s="77"/>
      <c r="O1401" s="84" t="s">
        <v>179</v>
      </c>
      <c r="P1401" s="86">
        <v>43157.875694444447</v>
      </c>
      <c r="Q1401" s="84" t="s">
        <v>5058</v>
      </c>
      <c r="R1401" s="84"/>
      <c r="S1401" s="84"/>
      <c r="T1401" s="84" t="s">
        <v>6487</v>
      </c>
      <c r="U1401" s="84" t="s">
        <v>6728</v>
      </c>
      <c r="V1401" s="84" t="s">
        <v>6728</v>
      </c>
      <c r="W1401" s="86">
        <v>43157.875694444447</v>
      </c>
      <c r="X1401" s="84" t="s">
        <v>8993</v>
      </c>
      <c r="Y1401" s="84"/>
      <c r="Z1401" s="84"/>
      <c r="AA1401" s="90" t="s">
        <v>10706</v>
      </c>
      <c r="AB1401" s="84"/>
      <c r="AC1401" s="84" t="b">
        <v>0</v>
      </c>
      <c r="AD1401" s="84">
        <v>1</v>
      </c>
      <c r="AE1401" s="90" t="s">
        <v>285</v>
      </c>
      <c r="AF1401" s="84" t="b">
        <v>0</v>
      </c>
      <c r="AG1401" s="84" t="s">
        <v>290</v>
      </c>
      <c r="AH1401" s="84"/>
      <c r="AI1401" s="90" t="s">
        <v>285</v>
      </c>
      <c r="AJ1401" s="84" t="b">
        <v>0</v>
      </c>
      <c r="AK1401" s="84">
        <v>0</v>
      </c>
      <c r="AL1401" s="90" t="s">
        <v>285</v>
      </c>
      <c r="AM1401" s="84" t="s">
        <v>294</v>
      </c>
      <c r="AN1401" s="84" t="b">
        <v>0</v>
      </c>
      <c r="AO1401" s="90" t="s">
        <v>10706</v>
      </c>
      <c r="AP1401" s="84" t="s">
        <v>179</v>
      </c>
      <c r="AQ1401" s="84">
        <v>0</v>
      </c>
      <c r="AR1401" s="84">
        <v>0</v>
      </c>
      <c r="AS1401" s="84"/>
      <c r="AT1401" s="84"/>
      <c r="AU1401" s="84"/>
      <c r="AV1401" s="84"/>
      <c r="AW1401" s="84"/>
      <c r="AX1401" s="84"/>
      <c r="AY1401" s="84"/>
      <c r="AZ1401" s="84"/>
    </row>
    <row r="1402" spans="1:52" x14ac:dyDescent="0.2">
      <c r="A1402" s="69" t="s">
        <v>3070</v>
      </c>
      <c r="B1402" s="69" t="s">
        <v>2231</v>
      </c>
      <c r="C1402" s="70"/>
      <c r="D1402" s="71"/>
      <c r="E1402" s="72"/>
      <c r="F1402" s="73"/>
      <c r="G1402" s="70"/>
      <c r="H1402" s="74"/>
      <c r="I1402" s="75"/>
      <c r="J1402" s="75"/>
      <c r="K1402" s="36"/>
      <c r="L1402" s="82"/>
      <c r="M1402" s="82"/>
      <c r="N1402" s="77"/>
      <c r="O1402" s="84" t="s">
        <v>255</v>
      </c>
      <c r="P1402" s="86">
        <v>43157.875763888886</v>
      </c>
      <c r="Q1402" s="84" t="s">
        <v>5059</v>
      </c>
      <c r="R1402" s="84"/>
      <c r="S1402" s="84"/>
      <c r="T1402" s="84" t="s">
        <v>6274</v>
      </c>
      <c r="U1402" s="84"/>
      <c r="V1402" s="84" t="s">
        <v>7516</v>
      </c>
      <c r="W1402" s="86">
        <v>43157.875763888886</v>
      </c>
      <c r="X1402" s="84" t="s">
        <v>8994</v>
      </c>
      <c r="Y1402" s="84"/>
      <c r="Z1402" s="84"/>
      <c r="AA1402" s="90" t="s">
        <v>10707</v>
      </c>
      <c r="AB1402" s="84"/>
      <c r="AC1402" s="84" t="b">
        <v>0</v>
      </c>
      <c r="AD1402" s="84">
        <v>0</v>
      </c>
      <c r="AE1402" s="90" t="s">
        <v>285</v>
      </c>
      <c r="AF1402" s="84" t="b">
        <v>0</v>
      </c>
      <c r="AG1402" s="84" t="s">
        <v>290</v>
      </c>
      <c r="AH1402" s="84"/>
      <c r="AI1402" s="90" t="s">
        <v>285</v>
      </c>
      <c r="AJ1402" s="84" t="b">
        <v>0</v>
      </c>
      <c r="AK1402" s="84">
        <v>4</v>
      </c>
      <c r="AL1402" s="90" t="s">
        <v>10518</v>
      </c>
      <c r="AM1402" s="84" t="s">
        <v>296</v>
      </c>
      <c r="AN1402" s="84" t="b">
        <v>0</v>
      </c>
      <c r="AO1402" s="90" t="s">
        <v>10518</v>
      </c>
      <c r="AP1402" s="84" t="s">
        <v>179</v>
      </c>
      <c r="AQ1402" s="84">
        <v>0</v>
      </c>
      <c r="AR1402" s="84">
        <v>0</v>
      </c>
      <c r="AS1402" s="84"/>
      <c r="AT1402" s="84"/>
      <c r="AU1402" s="84"/>
      <c r="AV1402" s="84"/>
      <c r="AW1402" s="84"/>
      <c r="AX1402" s="84"/>
      <c r="AY1402" s="84"/>
      <c r="AZ1402" s="84"/>
    </row>
    <row r="1403" spans="1:52" x14ac:dyDescent="0.2">
      <c r="A1403" s="69" t="s">
        <v>3071</v>
      </c>
      <c r="B1403" s="69" t="s">
        <v>3706</v>
      </c>
      <c r="C1403" s="70"/>
      <c r="D1403" s="71"/>
      <c r="E1403" s="72"/>
      <c r="F1403" s="73"/>
      <c r="G1403" s="70"/>
      <c r="H1403" s="74"/>
      <c r="I1403" s="75"/>
      <c r="J1403" s="75"/>
      <c r="K1403" s="36"/>
      <c r="L1403" s="82"/>
      <c r="M1403" s="82"/>
      <c r="N1403" s="77"/>
      <c r="O1403" s="84" t="s">
        <v>255</v>
      </c>
      <c r="P1403" s="86">
        <v>43157.875763888886</v>
      </c>
      <c r="Q1403" s="84" t="s">
        <v>4980</v>
      </c>
      <c r="R1403" s="84"/>
      <c r="S1403" s="84"/>
      <c r="T1403" s="84" t="s">
        <v>6465</v>
      </c>
      <c r="U1403" s="84" t="s">
        <v>6714</v>
      </c>
      <c r="V1403" s="84" t="s">
        <v>6714</v>
      </c>
      <c r="W1403" s="86">
        <v>43157.875763888886</v>
      </c>
      <c r="X1403" s="84" t="s">
        <v>8995</v>
      </c>
      <c r="Y1403" s="84"/>
      <c r="Z1403" s="84"/>
      <c r="AA1403" s="90" t="s">
        <v>10708</v>
      </c>
      <c r="AB1403" s="84"/>
      <c r="AC1403" s="84" t="b">
        <v>0</v>
      </c>
      <c r="AD1403" s="84">
        <v>0</v>
      </c>
      <c r="AE1403" s="90" t="s">
        <v>285</v>
      </c>
      <c r="AF1403" s="84" t="b">
        <v>0</v>
      </c>
      <c r="AG1403" s="84" t="s">
        <v>290</v>
      </c>
      <c r="AH1403" s="84"/>
      <c r="AI1403" s="90" t="s">
        <v>285</v>
      </c>
      <c r="AJ1403" s="84" t="b">
        <v>0</v>
      </c>
      <c r="AK1403" s="84">
        <v>14</v>
      </c>
      <c r="AL1403" s="90" t="s">
        <v>11433</v>
      </c>
      <c r="AM1403" s="84" t="s">
        <v>298</v>
      </c>
      <c r="AN1403" s="84" t="b">
        <v>0</v>
      </c>
      <c r="AO1403" s="90" t="s">
        <v>11433</v>
      </c>
      <c r="AP1403" s="84" t="s">
        <v>179</v>
      </c>
      <c r="AQ1403" s="84">
        <v>0</v>
      </c>
      <c r="AR1403" s="84">
        <v>0</v>
      </c>
      <c r="AS1403" s="84"/>
      <c r="AT1403" s="84"/>
      <c r="AU1403" s="84"/>
      <c r="AV1403" s="84"/>
      <c r="AW1403" s="84"/>
      <c r="AX1403" s="84"/>
      <c r="AY1403" s="84"/>
      <c r="AZ1403" s="84"/>
    </row>
    <row r="1404" spans="1:52" x14ac:dyDescent="0.2">
      <c r="A1404" s="69" t="s">
        <v>3072</v>
      </c>
      <c r="B1404" s="69" t="s">
        <v>2229</v>
      </c>
      <c r="C1404" s="70"/>
      <c r="D1404" s="71"/>
      <c r="E1404" s="72"/>
      <c r="F1404" s="73"/>
      <c r="G1404" s="70"/>
      <c r="H1404" s="74"/>
      <c r="I1404" s="75"/>
      <c r="J1404" s="75"/>
      <c r="K1404" s="36"/>
      <c r="L1404" s="82"/>
      <c r="M1404" s="82"/>
      <c r="N1404" s="77"/>
      <c r="O1404" s="84" t="s">
        <v>255</v>
      </c>
      <c r="P1404" s="86">
        <v>43157.875787037039</v>
      </c>
      <c r="Q1404" s="84" t="s">
        <v>5060</v>
      </c>
      <c r="R1404" s="84"/>
      <c r="S1404" s="84"/>
      <c r="T1404" s="84" t="s">
        <v>6397</v>
      </c>
      <c r="U1404" s="84"/>
      <c r="V1404" s="84" t="s">
        <v>7517</v>
      </c>
      <c r="W1404" s="86">
        <v>43157.875787037039</v>
      </c>
      <c r="X1404" s="84" t="s">
        <v>8996</v>
      </c>
      <c r="Y1404" s="84"/>
      <c r="Z1404" s="84"/>
      <c r="AA1404" s="90" t="s">
        <v>10709</v>
      </c>
      <c r="AB1404" s="84"/>
      <c r="AC1404" s="84" t="b">
        <v>0</v>
      </c>
      <c r="AD1404" s="84">
        <v>0</v>
      </c>
      <c r="AE1404" s="90" t="s">
        <v>285</v>
      </c>
      <c r="AF1404" s="84" t="b">
        <v>1</v>
      </c>
      <c r="AG1404" s="84" t="s">
        <v>673</v>
      </c>
      <c r="AH1404" s="84"/>
      <c r="AI1404" s="90" t="s">
        <v>11818</v>
      </c>
      <c r="AJ1404" s="84" t="b">
        <v>0</v>
      </c>
      <c r="AK1404" s="84">
        <v>80</v>
      </c>
      <c r="AL1404" s="90" t="s">
        <v>9780</v>
      </c>
      <c r="AM1404" s="84" t="s">
        <v>296</v>
      </c>
      <c r="AN1404" s="84" t="b">
        <v>0</v>
      </c>
      <c r="AO1404" s="90" t="s">
        <v>9780</v>
      </c>
      <c r="AP1404" s="84" t="s">
        <v>179</v>
      </c>
      <c r="AQ1404" s="84">
        <v>0</v>
      </c>
      <c r="AR1404" s="84">
        <v>0</v>
      </c>
      <c r="AS1404" s="84"/>
      <c r="AT1404" s="84"/>
      <c r="AU1404" s="84"/>
      <c r="AV1404" s="84"/>
      <c r="AW1404" s="84"/>
      <c r="AX1404" s="84"/>
      <c r="AY1404" s="84"/>
      <c r="AZ1404" s="84"/>
    </row>
    <row r="1405" spans="1:52" x14ac:dyDescent="0.2">
      <c r="A1405" s="69" t="s">
        <v>3073</v>
      </c>
      <c r="B1405" s="69" t="s">
        <v>3710</v>
      </c>
      <c r="C1405" s="70"/>
      <c r="D1405" s="71"/>
      <c r="E1405" s="72"/>
      <c r="F1405" s="73"/>
      <c r="G1405" s="70"/>
      <c r="H1405" s="74"/>
      <c r="I1405" s="75"/>
      <c r="J1405" s="75"/>
      <c r="K1405" s="36"/>
      <c r="L1405" s="82"/>
      <c r="M1405" s="82"/>
      <c r="N1405" s="77"/>
      <c r="O1405" s="84" t="s">
        <v>255</v>
      </c>
      <c r="P1405" s="86">
        <v>43157.875798611109</v>
      </c>
      <c r="Q1405" s="84" t="s">
        <v>4410</v>
      </c>
      <c r="R1405" s="84"/>
      <c r="S1405" s="84"/>
      <c r="T1405" s="84" t="s">
        <v>6274</v>
      </c>
      <c r="U1405" s="84"/>
      <c r="V1405" s="84" t="s">
        <v>7518</v>
      </c>
      <c r="W1405" s="86">
        <v>43157.875798611109</v>
      </c>
      <c r="X1405" s="84" t="s">
        <v>8997</v>
      </c>
      <c r="Y1405" s="84"/>
      <c r="Z1405" s="84"/>
      <c r="AA1405" s="90" t="s">
        <v>10710</v>
      </c>
      <c r="AB1405" s="84"/>
      <c r="AC1405" s="84" t="b">
        <v>0</v>
      </c>
      <c r="AD1405" s="84">
        <v>0</v>
      </c>
      <c r="AE1405" s="90" t="s">
        <v>285</v>
      </c>
      <c r="AF1405" s="84" t="b">
        <v>0</v>
      </c>
      <c r="AG1405" s="84" t="s">
        <v>2154</v>
      </c>
      <c r="AH1405" s="84"/>
      <c r="AI1405" s="90" t="s">
        <v>285</v>
      </c>
      <c r="AJ1405" s="84" t="b">
        <v>0</v>
      </c>
      <c r="AK1405" s="84">
        <v>220</v>
      </c>
      <c r="AL1405" s="90" t="s">
        <v>11437</v>
      </c>
      <c r="AM1405" s="84" t="s">
        <v>295</v>
      </c>
      <c r="AN1405" s="84" t="b">
        <v>0</v>
      </c>
      <c r="AO1405" s="90" t="s">
        <v>11437</v>
      </c>
      <c r="AP1405" s="84" t="s">
        <v>179</v>
      </c>
      <c r="AQ1405" s="84">
        <v>0</v>
      </c>
      <c r="AR1405" s="84">
        <v>0</v>
      </c>
      <c r="AS1405" s="84"/>
      <c r="AT1405" s="84"/>
      <c r="AU1405" s="84"/>
      <c r="AV1405" s="84"/>
      <c r="AW1405" s="84"/>
      <c r="AX1405" s="84"/>
      <c r="AY1405" s="84"/>
      <c r="AZ1405" s="84"/>
    </row>
    <row r="1406" spans="1:52" x14ac:dyDescent="0.2">
      <c r="A1406" s="69" t="s">
        <v>3074</v>
      </c>
      <c r="B1406" s="69" t="s">
        <v>826</v>
      </c>
      <c r="C1406" s="70"/>
      <c r="D1406" s="71"/>
      <c r="E1406" s="72"/>
      <c r="F1406" s="73"/>
      <c r="G1406" s="70"/>
      <c r="H1406" s="74"/>
      <c r="I1406" s="75"/>
      <c r="J1406" s="75"/>
      <c r="K1406" s="36"/>
      <c r="L1406" s="82"/>
      <c r="M1406" s="82"/>
      <c r="N1406" s="77"/>
      <c r="O1406" s="84" t="s">
        <v>255</v>
      </c>
      <c r="P1406" s="86">
        <v>43157.875821759262</v>
      </c>
      <c r="Q1406" s="84" t="s">
        <v>4455</v>
      </c>
      <c r="R1406" s="84"/>
      <c r="S1406" s="84"/>
      <c r="T1406" s="84" t="s">
        <v>6274</v>
      </c>
      <c r="U1406" s="84"/>
      <c r="V1406" s="84" t="s">
        <v>7519</v>
      </c>
      <c r="W1406" s="86">
        <v>43157.875821759262</v>
      </c>
      <c r="X1406" s="84" t="s">
        <v>8998</v>
      </c>
      <c r="Y1406" s="84"/>
      <c r="Z1406" s="84"/>
      <c r="AA1406" s="90" t="s">
        <v>10711</v>
      </c>
      <c r="AB1406" s="84"/>
      <c r="AC1406" s="84" t="b">
        <v>0</v>
      </c>
      <c r="AD1406" s="84">
        <v>0</v>
      </c>
      <c r="AE1406" s="90" t="s">
        <v>285</v>
      </c>
      <c r="AF1406" s="84" t="b">
        <v>0</v>
      </c>
      <c r="AG1406" s="84" t="s">
        <v>290</v>
      </c>
      <c r="AH1406" s="84"/>
      <c r="AI1406" s="90" t="s">
        <v>285</v>
      </c>
      <c r="AJ1406" s="84" t="b">
        <v>0</v>
      </c>
      <c r="AK1406" s="84">
        <v>30</v>
      </c>
      <c r="AL1406" s="90" t="s">
        <v>11448</v>
      </c>
      <c r="AM1406" s="84" t="s">
        <v>296</v>
      </c>
      <c r="AN1406" s="84" t="b">
        <v>0</v>
      </c>
      <c r="AO1406" s="90" t="s">
        <v>11448</v>
      </c>
      <c r="AP1406" s="84" t="s">
        <v>179</v>
      </c>
      <c r="AQ1406" s="84">
        <v>0</v>
      </c>
      <c r="AR1406" s="84">
        <v>0</v>
      </c>
      <c r="AS1406" s="84"/>
      <c r="AT1406" s="84"/>
      <c r="AU1406" s="84"/>
      <c r="AV1406" s="84"/>
      <c r="AW1406" s="84"/>
      <c r="AX1406" s="84"/>
      <c r="AY1406" s="84"/>
      <c r="AZ1406" s="84"/>
    </row>
    <row r="1407" spans="1:52" x14ac:dyDescent="0.2">
      <c r="A1407" s="69" t="s">
        <v>219</v>
      </c>
      <c r="B1407" s="69" t="s">
        <v>882</v>
      </c>
      <c r="C1407" s="70"/>
      <c r="D1407" s="71"/>
      <c r="E1407" s="72"/>
      <c r="F1407" s="73"/>
      <c r="G1407" s="70"/>
      <c r="H1407" s="74"/>
      <c r="I1407" s="75"/>
      <c r="J1407" s="75"/>
      <c r="K1407" s="36"/>
      <c r="L1407" s="82"/>
      <c r="M1407" s="82"/>
      <c r="N1407" s="77"/>
      <c r="O1407" s="84" t="s">
        <v>256</v>
      </c>
      <c r="P1407" s="86">
        <v>43157.875821759262</v>
      </c>
      <c r="Q1407" s="84" t="s">
        <v>5061</v>
      </c>
      <c r="R1407" s="84" t="s">
        <v>5881</v>
      </c>
      <c r="S1407" s="84" t="s">
        <v>258</v>
      </c>
      <c r="T1407" s="84" t="s">
        <v>6488</v>
      </c>
      <c r="U1407" s="84"/>
      <c r="V1407" s="84" t="s">
        <v>279</v>
      </c>
      <c r="W1407" s="86">
        <v>43157.875821759262</v>
      </c>
      <c r="X1407" s="84" t="s">
        <v>8999</v>
      </c>
      <c r="Y1407" s="84"/>
      <c r="Z1407" s="84"/>
      <c r="AA1407" s="90" t="s">
        <v>10712</v>
      </c>
      <c r="AB1407" s="84"/>
      <c r="AC1407" s="84" t="b">
        <v>0</v>
      </c>
      <c r="AD1407" s="84">
        <v>0</v>
      </c>
      <c r="AE1407" s="90" t="s">
        <v>11741</v>
      </c>
      <c r="AF1407" s="84" t="b">
        <v>1</v>
      </c>
      <c r="AG1407" s="84" t="s">
        <v>290</v>
      </c>
      <c r="AH1407" s="84"/>
      <c r="AI1407" s="90" t="s">
        <v>11867</v>
      </c>
      <c r="AJ1407" s="84" t="b">
        <v>0</v>
      </c>
      <c r="AK1407" s="84">
        <v>0</v>
      </c>
      <c r="AL1407" s="90" t="s">
        <v>285</v>
      </c>
      <c r="AM1407" s="84" t="s">
        <v>296</v>
      </c>
      <c r="AN1407" s="84" t="b">
        <v>0</v>
      </c>
      <c r="AO1407" s="90" t="s">
        <v>10712</v>
      </c>
      <c r="AP1407" s="84" t="s">
        <v>179</v>
      </c>
      <c r="AQ1407" s="84">
        <v>0</v>
      </c>
      <c r="AR1407" s="84">
        <v>0</v>
      </c>
      <c r="AS1407" s="84"/>
      <c r="AT1407" s="84"/>
      <c r="AU1407" s="84"/>
      <c r="AV1407" s="84"/>
      <c r="AW1407" s="84"/>
      <c r="AX1407" s="84"/>
      <c r="AY1407" s="84"/>
      <c r="AZ1407" s="84"/>
    </row>
    <row r="1408" spans="1:52" x14ac:dyDescent="0.2">
      <c r="A1408" s="69" t="s">
        <v>3075</v>
      </c>
      <c r="B1408" s="69" t="s">
        <v>3075</v>
      </c>
      <c r="C1408" s="70"/>
      <c r="D1408" s="71"/>
      <c r="E1408" s="72"/>
      <c r="F1408" s="73"/>
      <c r="G1408" s="70"/>
      <c r="H1408" s="74"/>
      <c r="I1408" s="75"/>
      <c r="J1408" s="75"/>
      <c r="K1408" s="36"/>
      <c r="L1408" s="82"/>
      <c r="M1408" s="82"/>
      <c r="N1408" s="77"/>
      <c r="O1408" s="84" t="s">
        <v>179</v>
      </c>
      <c r="P1408" s="86">
        <v>43157.084178240744</v>
      </c>
      <c r="Q1408" s="84" t="s">
        <v>5062</v>
      </c>
      <c r="R1408" s="84"/>
      <c r="S1408" s="84"/>
      <c r="T1408" s="84" t="s">
        <v>6344</v>
      </c>
      <c r="U1408" s="84" t="s">
        <v>6729</v>
      </c>
      <c r="V1408" s="84" t="s">
        <v>6729</v>
      </c>
      <c r="W1408" s="86">
        <v>43157.084178240744</v>
      </c>
      <c r="X1408" s="84" t="s">
        <v>9000</v>
      </c>
      <c r="Y1408" s="84"/>
      <c r="Z1408" s="84"/>
      <c r="AA1408" s="90" t="s">
        <v>10713</v>
      </c>
      <c r="AB1408" s="84"/>
      <c r="AC1408" s="84" t="b">
        <v>0</v>
      </c>
      <c r="AD1408" s="84">
        <v>15</v>
      </c>
      <c r="AE1408" s="90" t="s">
        <v>285</v>
      </c>
      <c r="AF1408" s="84" t="b">
        <v>0</v>
      </c>
      <c r="AG1408" s="84" t="s">
        <v>290</v>
      </c>
      <c r="AH1408" s="84"/>
      <c r="AI1408" s="90" t="s">
        <v>285</v>
      </c>
      <c r="AJ1408" s="84" t="b">
        <v>0</v>
      </c>
      <c r="AK1408" s="84">
        <v>10</v>
      </c>
      <c r="AL1408" s="90" t="s">
        <v>285</v>
      </c>
      <c r="AM1408" s="84" t="s">
        <v>11911</v>
      </c>
      <c r="AN1408" s="84" t="b">
        <v>0</v>
      </c>
      <c r="AO1408" s="90" t="s">
        <v>10713</v>
      </c>
      <c r="AP1408" s="84" t="s">
        <v>308</v>
      </c>
      <c r="AQ1408" s="84">
        <v>0</v>
      </c>
      <c r="AR1408" s="84">
        <v>0</v>
      </c>
      <c r="AS1408" s="84"/>
      <c r="AT1408" s="84"/>
      <c r="AU1408" s="84"/>
      <c r="AV1408" s="84"/>
      <c r="AW1408" s="84"/>
      <c r="AX1408" s="84"/>
      <c r="AY1408" s="84"/>
      <c r="AZ1408" s="84"/>
    </row>
    <row r="1409" spans="1:52" x14ac:dyDescent="0.2">
      <c r="A1409" s="69" t="s">
        <v>3075</v>
      </c>
      <c r="B1409" s="69" t="s">
        <v>3075</v>
      </c>
      <c r="C1409" s="70"/>
      <c r="D1409" s="71"/>
      <c r="E1409" s="72"/>
      <c r="F1409" s="73"/>
      <c r="G1409" s="70"/>
      <c r="H1409" s="74"/>
      <c r="I1409" s="75"/>
      <c r="J1409" s="75"/>
      <c r="K1409" s="36"/>
      <c r="L1409" s="82"/>
      <c r="M1409" s="82"/>
      <c r="N1409" s="77"/>
      <c r="O1409" s="84" t="s">
        <v>179</v>
      </c>
      <c r="P1409" s="86">
        <v>43157.792546296296</v>
      </c>
      <c r="Q1409" s="84" t="s">
        <v>5063</v>
      </c>
      <c r="R1409" s="84"/>
      <c r="S1409" s="84"/>
      <c r="T1409" s="84" t="s">
        <v>6344</v>
      </c>
      <c r="U1409" s="84" t="s">
        <v>6730</v>
      </c>
      <c r="V1409" s="84" t="s">
        <v>6730</v>
      </c>
      <c r="W1409" s="86">
        <v>43157.792546296296</v>
      </c>
      <c r="X1409" s="84" t="s">
        <v>9001</v>
      </c>
      <c r="Y1409" s="84"/>
      <c r="Z1409" s="84"/>
      <c r="AA1409" s="90" t="s">
        <v>10714</v>
      </c>
      <c r="AB1409" s="84"/>
      <c r="AC1409" s="84" t="b">
        <v>0</v>
      </c>
      <c r="AD1409" s="84">
        <v>12</v>
      </c>
      <c r="AE1409" s="90" t="s">
        <v>285</v>
      </c>
      <c r="AF1409" s="84" t="b">
        <v>0</v>
      </c>
      <c r="AG1409" s="84" t="s">
        <v>290</v>
      </c>
      <c r="AH1409" s="84"/>
      <c r="AI1409" s="90" t="s">
        <v>285</v>
      </c>
      <c r="AJ1409" s="84" t="b">
        <v>0</v>
      </c>
      <c r="AK1409" s="84">
        <v>1</v>
      </c>
      <c r="AL1409" s="90" t="s">
        <v>285</v>
      </c>
      <c r="AM1409" s="84" t="s">
        <v>11911</v>
      </c>
      <c r="AN1409" s="84" t="b">
        <v>0</v>
      </c>
      <c r="AO1409" s="90" t="s">
        <v>10714</v>
      </c>
      <c r="AP1409" s="84" t="s">
        <v>308</v>
      </c>
      <c r="AQ1409" s="84">
        <v>0</v>
      </c>
      <c r="AR1409" s="84">
        <v>0</v>
      </c>
      <c r="AS1409" s="84"/>
      <c r="AT1409" s="84"/>
      <c r="AU1409" s="84"/>
      <c r="AV1409" s="84"/>
      <c r="AW1409" s="84"/>
      <c r="AX1409" s="84"/>
      <c r="AY1409" s="84"/>
      <c r="AZ1409" s="84"/>
    </row>
    <row r="1410" spans="1:52" x14ac:dyDescent="0.2">
      <c r="A1410" s="69" t="s">
        <v>3075</v>
      </c>
      <c r="B1410" s="69" t="s">
        <v>247</v>
      </c>
      <c r="C1410" s="70"/>
      <c r="D1410" s="71"/>
      <c r="E1410" s="72"/>
      <c r="F1410" s="73"/>
      <c r="G1410" s="70"/>
      <c r="H1410" s="74"/>
      <c r="I1410" s="75"/>
      <c r="J1410" s="75"/>
      <c r="K1410" s="36"/>
      <c r="L1410" s="82"/>
      <c r="M1410" s="82"/>
      <c r="N1410" s="77"/>
      <c r="O1410" s="84" t="s">
        <v>255</v>
      </c>
      <c r="P1410" s="86">
        <v>43157.875844907408</v>
      </c>
      <c r="Q1410" s="84" t="s">
        <v>5064</v>
      </c>
      <c r="R1410" s="84" t="s">
        <v>5882</v>
      </c>
      <c r="S1410" s="84" t="s">
        <v>267</v>
      </c>
      <c r="T1410" s="84" t="s">
        <v>6489</v>
      </c>
      <c r="U1410" s="84" t="s">
        <v>6731</v>
      </c>
      <c r="V1410" s="84" t="s">
        <v>6731</v>
      </c>
      <c r="W1410" s="86">
        <v>43157.875844907408</v>
      </c>
      <c r="X1410" s="84" t="s">
        <v>9002</v>
      </c>
      <c r="Y1410" s="84"/>
      <c r="Z1410" s="84"/>
      <c r="AA1410" s="90" t="s">
        <v>10715</v>
      </c>
      <c r="AB1410" s="84"/>
      <c r="AC1410" s="84" t="b">
        <v>0</v>
      </c>
      <c r="AD1410" s="84">
        <v>0</v>
      </c>
      <c r="AE1410" s="90" t="s">
        <v>285</v>
      </c>
      <c r="AF1410" s="84" t="b">
        <v>0</v>
      </c>
      <c r="AG1410" s="84" t="s">
        <v>290</v>
      </c>
      <c r="AH1410" s="84"/>
      <c r="AI1410" s="90" t="s">
        <v>285</v>
      </c>
      <c r="AJ1410" s="84" t="b">
        <v>0</v>
      </c>
      <c r="AK1410" s="84">
        <v>0</v>
      </c>
      <c r="AL1410" s="90" t="s">
        <v>285</v>
      </c>
      <c r="AM1410" s="84" t="s">
        <v>11911</v>
      </c>
      <c r="AN1410" s="84" t="b">
        <v>0</v>
      </c>
      <c r="AO1410" s="90" t="s">
        <v>10715</v>
      </c>
      <c r="AP1410" s="84" t="s">
        <v>179</v>
      </c>
      <c r="AQ1410" s="84">
        <v>0</v>
      </c>
      <c r="AR1410" s="84">
        <v>0</v>
      </c>
      <c r="AS1410" s="84"/>
      <c r="AT1410" s="84"/>
      <c r="AU1410" s="84"/>
      <c r="AV1410" s="84"/>
      <c r="AW1410" s="84"/>
      <c r="AX1410" s="84"/>
      <c r="AY1410" s="84"/>
      <c r="AZ1410" s="84"/>
    </row>
    <row r="1411" spans="1:52" x14ac:dyDescent="0.2">
      <c r="A1411" s="69" t="s">
        <v>1898</v>
      </c>
      <c r="B1411" s="69" t="s">
        <v>3599</v>
      </c>
      <c r="C1411" s="70"/>
      <c r="D1411" s="71"/>
      <c r="E1411" s="72"/>
      <c r="F1411" s="73"/>
      <c r="G1411" s="70"/>
      <c r="H1411" s="74"/>
      <c r="I1411" s="75"/>
      <c r="J1411" s="75"/>
      <c r="K1411" s="36"/>
      <c r="L1411" s="82"/>
      <c r="M1411" s="82"/>
      <c r="N1411" s="77"/>
      <c r="O1411" s="84" t="s">
        <v>255</v>
      </c>
      <c r="P1411" s="86">
        <v>43157.8753125</v>
      </c>
      <c r="Q1411" s="84" t="s">
        <v>4583</v>
      </c>
      <c r="R1411" s="84"/>
      <c r="S1411" s="84"/>
      <c r="T1411" s="84" t="s">
        <v>6354</v>
      </c>
      <c r="U1411" s="84"/>
      <c r="V1411" s="84" t="s">
        <v>1966</v>
      </c>
      <c r="W1411" s="86">
        <v>43157.8753125</v>
      </c>
      <c r="X1411" s="84" t="s">
        <v>9003</v>
      </c>
      <c r="Y1411" s="84"/>
      <c r="Z1411" s="84"/>
      <c r="AA1411" s="90" t="s">
        <v>10716</v>
      </c>
      <c r="AB1411" s="84"/>
      <c r="AC1411" s="84" t="b">
        <v>0</v>
      </c>
      <c r="AD1411" s="84">
        <v>0</v>
      </c>
      <c r="AE1411" s="90" t="s">
        <v>285</v>
      </c>
      <c r="AF1411" s="84" t="b">
        <v>0</v>
      </c>
      <c r="AG1411" s="84" t="s">
        <v>290</v>
      </c>
      <c r="AH1411" s="84"/>
      <c r="AI1411" s="90" t="s">
        <v>285</v>
      </c>
      <c r="AJ1411" s="84" t="b">
        <v>0</v>
      </c>
      <c r="AK1411" s="84">
        <v>174</v>
      </c>
      <c r="AL1411" s="90" t="s">
        <v>11309</v>
      </c>
      <c r="AM1411" s="84" t="s">
        <v>299</v>
      </c>
      <c r="AN1411" s="84" t="b">
        <v>0</v>
      </c>
      <c r="AO1411" s="90" t="s">
        <v>11309</v>
      </c>
      <c r="AP1411" s="84" t="s">
        <v>179</v>
      </c>
      <c r="AQ1411" s="84">
        <v>0</v>
      </c>
      <c r="AR1411" s="84">
        <v>0</v>
      </c>
      <c r="AS1411" s="84"/>
      <c r="AT1411" s="84"/>
      <c r="AU1411" s="84"/>
      <c r="AV1411" s="84"/>
      <c r="AW1411" s="84"/>
      <c r="AX1411" s="84"/>
      <c r="AY1411" s="84"/>
      <c r="AZ1411" s="84"/>
    </row>
    <row r="1412" spans="1:52" x14ac:dyDescent="0.2">
      <c r="A1412" s="69" t="s">
        <v>1898</v>
      </c>
      <c r="B1412" s="69" t="s">
        <v>3636</v>
      </c>
      <c r="C1412" s="70"/>
      <c r="D1412" s="71"/>
      <c r="E1412" s="72"/>
      <c r="F1412" s="73"/>
      <c r="G1412" s="70"/>
      <c r="H1412" s="74"/>
      <c r="I1412" s="75"/>
      <c r="J1412" s="75"/>
      <c r="K1412" s="36"/>
      <c r="L1412" s="82"/>
      <c r="M1412" s="82"/>
      <c r="N1412" s="77"/>
      <c r="O1412" s="84" t="s">
        <v>255</v>
      </c>
      <c r="P1412" s="86">
        <v>43157.875925925924</v>
      </c>
      <c r="Q1412" s="84" t="s">
        <v>4577</v>
      </c>
      <c r="R1412" s="84"/>
      <c r="S1412" s="84"/>
      <c r="T1412" s="84" t="s">
        <v>6351</v>
      </c>
      <c r="U1412" s="84"/>
      <c r="V1412" s="84" t="s">
        <v>1966</v>
      </c>
      <c r="W1412" s="86">
        <v>43157.875925925924</v>
      </c>
      <c r="X1412" s="84" t="s">
        <v>9004</v>
      </c>
      <c r="Y1412" s="84"/>
      <c r="Z1412" s="84"/>
      <c r="AA1412" s="90" t="s">
        <v>10717</v>
      </c>
      <c r="AB1412" s="84"/>
      <c r="AC1412" s="84" t="b">
        <v>0</v>
      </c>
      <c r="AD1412" s="84">
        <v>0</v>
      </c>
      <c r="AE1412" s="90" t="s">
        <v>285</v>
      </c>
      <c r="AF1412" s="84" t="b">
        <v>0</v>
      </c>
      <c r="AG1412" s="84" t="s">
        <v>290</v>
      </c>
      <c r="AH1412" s="84"/>
      <c r="AI1412" s="90" t="s">
        <v>285</v>
      </c>
      <c r="AJ1412" s="84" t="b">
        <v>0</v>
      </c>
      <c r="AK1412" s="84">
        <v>166</v>
      </c>
      <c r="AL1412" s="90" t="s">
        <v>11354</v>
      </c>
      <c r="AM1412" s="84" t="s">
        <v>299</v>
      </c>
      <c r="AN1412" s="84" t="b">
        <v>0</v>
      </c>
      <c r="AO1412" s="90" t="s">
        <v>11354</v>
      </c>
      <c r="AP1412" s="84" t="s">
        <v>179</v>
      </c>
      <c r="AQ1412" s="84">
        <v>0</v>
      </c>
      <c r="AR1412" s="84">
        <v>0</v>
      </c>
      <c r="AS1412" s="84"/>
      <c r="AT1412" s="84"/>
      <c r="AU1412" s="84"/>
      <c r="AV1412" s="84"/>
      <c r="AW1412" s="84"/>
      <c r="AX1412" s="84"/>
      <c r="AY1412" s="84"/>
      <c r="AZ1412" s="84"/>
    </row>
    <row r="1413" spans="1:52" x14ac:dyDescent="0.2">
      <c r="A1413" s="69" t="s">
        <v>3076</v>
      </c>
      <c r="B1413" s="69" t="s">
        <v>3076</v>
      </c>
      <c r="C1413" s="70"/>
      <c r="D1413" s="71"/>
      <c r="E1413" s="72"/>
      <c r="F1413" s="73"/>
      <c r="G1413" s="70"/>
      <c r="H1413" s="74"/>
      <c r="I1413" s="75"/>
      <c r="J1413" s="75"/>
      <c r="K1413" s="36"/>
      <c r="L1413" s="82"/>
      <c r="M1413" s="82"/>
      <c r="N1413" s="77"/>
      <c r="O1413" s="84" t="s">
        <v>179</v>
      </c>
      <c r="P1413" s="86">
        <v>43157.875937500001</v>
      </c>
      <c r="Q1413" s="84" t="s">
        <v>5065</v>
      </c>
      <c r="R1413" s="84" t="s">
        <v>5883</v>
      </c>
      <c r="S1413" s="84" t="s">
        <v>267</v>
      </c>
      <c r="T1413" s="84" t="s">
        <v>6274</v>
      </c>
      <c r="U1413" s="84" t="s">
        <v>6732</v>
      </c>
      <c r="V1413" s="84" t="s">
        <v>6732</v>
      </c>
      <c r="W1413" s="86">
        <v>43157.875937500001</v>
      </c>
      <c r="X1413" s="84" t="s">
        <v>9005</v>
      </c>
      <c r="Y1413" s="84"/>
      <c r="Z1413" s="84"/>
      <c r="AA1413" s="90" t="s">
        <v>10718</v>
      </c>
      <c r="AB1413" s="84"/>
      <c r="AC1413" s="84" t="b">
        <v>0</v>
      </c>
      <c r="AD1413" s="84">
        <v>0</v>
      </c>
      <c r="AE1413" s="90" t="s">
        <v>285</v>
      </c>
      <c r="AF1413" s="84" t="b">
        <v>0</v>
      </c>
      <c r="AG1413" s="84" t="s">
        <v>290</v>
      </c>
      <c r="AH1413" s="84"/>
      <c r="AI1413" s="90" t="s">
        <v>285</v>
      </c>
      <c r="AJ1413" s="84" t="b">
        <v>0</v>
      </c>
      <c r="AK1413" s="84">
        <v>0</v>
      </c>
      <c r="AL1413" s="90" t="s">
        <v>285</v>
      </c>
      <c r="AM1413" s="84" t="s">
        <v>2036</v>
      </c>
      <c r="AN1413" s="84" t="b">
        <v>0</v>
      </c>
      <c r="AO1413" s="90" t="s">
        <v>10718</v>
      </c>
      <c r="AP1413" s="84" t="s">
        <v>179</v>
      </c>
      <c r="AQ1413" s="84">
        <v>0</v>
      </c>
      <c r="AR1413" s="84">
        <v>0</v>
      </c>
      <c r="AS1413" s="84"/>
      <c r="AT1413" s="84"/>
      <c r="AU1413" s="84"/>
      <c r="AV1413" s="84"/>
      <c r="AW1413" s="84"/>
      <c r="AX1413" s="84"/>
      <c r="AY1413" s="84"/>
      <c r="AZ1413" s="84"/>
    </row>
    <row r="1414" spans="1:52" x14ac:dyDescent="0.2">
      <c r="A1414" s="69" t="s">
        <v>3077</v>
      </c>
      <c r="B1414" s="69" t="s">
        <v>3077</v>
      </c>
      <c r="C1414" s="70"/>
      <c r="D1414" s="71"/>
      <c r="E1414" s="72"/>
      <c r="F1414" s="73"/>
      <c r="G1414" s="70"/>
      <c r="H1414" s="74"/>
      <c r="I1414" s="75"/>
      <c r="J1414" s="75"/>
      <c r="K1414" s="36"/>
      <c r="L1414" s="82"/>
      <c r="M1414" s="82"/>
      <c r="N1414" s="77"/>
      <c r="O1414" s="84" t="s">
        <v>179</v>
      </c>
      <c r="P1414" s="86">
        <v>43157.875972222224</v>
      </c>
      <c r="Q1414" s="84" t="s">
        <v>5066</v>
      </c>
      <c r="R1414" s="84" t="s">
        <v>5884</v>
      </c>
      <c r="S1414" s="84" t="s">
        <v>6198</v>
      </c>
      <c r="T1414" s="84" t="s">
        <v>6274</v>
      </c>
      <c r="U1414" s="84" t="s">
        <v>6733</v>
      </c>
      <c r="V1414" s="84" t="s">
        <v>6733</v>
      </c>
      <c r="W1414" s="86">
        <v>43157.875972222224</v>
      </c>
      <c r="X1414" s="84" t="s">
        <v>9006</v>
      </c>
      <c r="Y1414" s="84"/>
      <c r="Z1414" s="84"/>
      <c r="AA1414" s="90" t="s">
        <v>10719</v>
      </c>
      <c r="AB1414" s="84"/>
      <c r="AC1414" s="84" t="b">
        <v>0</v>
      </c>
      <c r="AD1414" s="84">
        <v>0</v>
      </c>
      <c r="AE1414" s="90" t="s">
        <v>285</v>
      </c>
      <c r="AF1414" s="84" t="b">
        <v>0</v>
      </c>
      <c r="AG1414" s="84" t="s">
        <v>290</v>
      </c>
      <c r="AH1414" s="84"/>
      <c r="AI1414" s="90" t="s">
        <v>285</v>
      </c>
      <c r="AJ1414" s="84" t="b">
        <v>0</v>
      </c>
      <c r="AK1414" s="84">
        <v>0</v>
      </c>
      <c r="AL1414" s="90" t="s">
        <v>285</v>
      </c>
      <c r="AM1414" s="84" t="s">
        <v>2036</v>
      </c>
      <c r="AN1414" s="84" t="b">
        <v>0</v>
      </c>
      <c r="AO1414" s="90" t="s">
        <v>10719</v>
      </c>
      <c r="AP1414" s="84" t="s">
        <v>179</v>
      </c>
      <c r="AQ1414" s="84">
        <v>0</v>
      </c>
      <c r="AR1414" s="84">
        <v>0</v>
      </c>
      <c r="AS1414" s="84"/>
      <c r="AT1414" s="84"/>
      <c r="AU1414" s="84"/>
      <c r="AV1414" s="84"/>
      <c r="AW1414" s="84"/>
      <c r="AX1414" s="84"/>
      <c r="AY1414" s="84"/>
      <c r="AZ1414" s="84"/>
    </row>
    <row r="1415" spans="1:52" x14ac:dyDescent="0.2">
      <c r="A1415" s="69" t="s">
        <v>3078</v>
      </c>
      <c r="B1415" s="69" t="s">
        <v>3656</v>
      </c>
      <c r="C1415" s="70"/>
      <c r="D1415" s="71"/>
      <c r="E1415" s="72"/>
      <c r="F1415" s="73"/>
      <c r="G1415" s="70"/>
      <c r="H1415" s="74"/>
      <c r="I1415" s="75"/>
      <c r="J1415" s="75"/>
      <c r="K1415" s="36"/>
      <c r="L1415" s="82"/>
      <c r="M1415" s="82"/>
      <c r="N1415" s="77"/>
      <c r="O1415" s="84" t="s">
        <v>255</v>
      </c>
      <c r="P1415" s="86">
        <v>43157.875983796293</v>
      </c>
      <c r="Q1415" s="84" t="s">
        <v>5067</v>
      </c>
      <c r="R1415" s="84"/>
      <c r="S1415" s="84"/>
      <c r="T1415" s="84" t="s">
        <v>6490</v>
      </c>
      <c r="U1415" s="84"/>
      <c r="V1415" s="84" t="s">
        <v>7520</v>
      </c>
      <c r="W1415" s="86">
        <v>43157.875983796293</v>
      </c>
      <c r="X1415" s="84" t="s">
        <v>9007</v>
      </c>
      <c r="Y1415" s="84"/>
      <c r="Z1415" s="84"/>
      <c r="AA1415" s="90" t="s">
        <v>10720</v>
      </c>
      <c r="AB1415" s="84"/>
      <c r="AC1415" s="84" t="b">
        <v>0</v>
      </c>
      <c r="AD1415" s="84">
        <v>0</v>
      </c>
      <c r="AE1415" s="90" t="s">
        <v>285</v>
      </c>
      <c r="AF1415" s="84" t="b">
        <v>0</v>
      </c>
      <c r="AG1415" s="84" t="s">
        <v>2154</v>
      </c>
      <c r="AH1415" s="84"/>
      <c r="AI1415" s="90" t="s">
        <v>285</v>
      </c>
      <c r="AJ1415" s="84" t="b">
        <v>0</v>
      </c>
      <c r="AK1415" s="84">
        <v>769</v>
      </c>
      <c r="AL1415" s="90" t="s">
        <v>11374</v>
      </c>
      <c r="AM1415" s="84" t="s">
        <v>295</v>
      </c>
      <c r="AN1415" s="84" t="b">
        <v>0</v>
      </c>
      <c r="AO1415" s="90" t="s">
        <v>11374</v>
      </c>
      <c r="AP1415" s="84" t="s">
        <v>179</v>
      </c>
      <c r="AQ1415" s="84">
        <v>0</v>
      </c>
      <c r="AR1415" s="84">
        <v>0</v>
      </c>
      <c r="AS1415" s="84"/>
      <c r="AT1415" s="84"/>
      <c r="AU1415" s="84"/>
      <c r="AV1415" s="84"/>
      <c r="AW1415" s="84"/>
      <c r="AX1415" s="84"/>
      <c r="AY1415" s="84"/>
      <c r="AZ1415" s="84"/>
    </row>
    <row r="1416" spans="1:52" x14ac:dyDescent="0.2">
      <c r="A1416" s="69" t="s">
        <v>3079</v>
      </c>
      <c r="B1416" s="69" t="s">
        <v>3079</v>
      </c>
      <c r="C1416" s="70"/>
      <c r="D1416" s="71"/>
      <c r="E1416" s="72"/>
      <c r="F1416" s="73"/>
      <c r="G1416" s="70"/>
      <c r="H1416" s="74"/>
      <c r="I1416" s="75"/>
      <c r="J1416" s="75"/>
      <c r="K1416" s="36"/>
      <c r="L1416" s="82"/>
      <c r="M1416" s="82"/>
      <c r="N1416" s="77"/>
      <c r="O1416" s="84" t="s">
        <v>179</v>
      </c>
      <c r="P1416" s="86">
        <v>43157.87599537037</v>
      </c>
      <c r="Q1416" s="84" t="s">
        <v>5068</v>
      </c>
      <c r="R1416" s="84" t="s">
        <v>5883</v>
      </c>
      <c r="S1416" s="84" t="s">
        <v>267</v>
      </c>
      <c r="T1416" s="84" t="s">
        <v>6274</v>
      </c>
      <c r="U1416" s="84" t="s">
        <v>6734</v>
      </c>
      <c r="V1416" s="84" t="s">
        <v>6734</v>
      </c>
      <c r="W1416" s="86">
        <v>43157.87599537037</v>
      </c>
      <c r="X1416" s="84" t="s">
        <v>9008</v>
      </c>
      <c r="Y1416" s="84"/>
      <c r="Z1416" s="84"/>
      <c r="AA1416" s="90" t="s">
        <v>10721</v>
      </c>
      <c r="AB1416" s="84"/>
      <c r="AC1416" s="84" t="b">
        <v>0</v>
      </c>
      <c r="AD1416" s="84">
        <v>0</v>
      </c>
      <c r="AE1416" s="90" t="s">
        <v>285</v>
      </c>
      <c r="AF1416" s="84" t="b">
        <v>0</v>
      </c>
      <c r="AG1416" s="84" t="s">
        <v>290</v>
      </c>
      <c r="AH1416" s="84"/>
      <c r="AI1416" s="90" t="s">
        <v>285</v>
      </c>
      <c r="AJ1416" s="84" t="b">
        <v>0</v>
      </c>
      <c r="AK1416" s="84">
        <v>0</v>
      </c>
      <c r="AL1416" s="90" t="s">
        <v>285</v>
      </c>
      <c r="AM1416" s="84" t="s">
        <v>2036</v>
      </c>
      <c r="AN1416" s="84" t="b">
        <v>0</v>
      </c>
      <c r="AO1416" s="90" t="s">
        <v>10721</v>
      </c>
      <c r="AP1416" s="84" t="s">
        <v>179</v>
      </c>
      <c r="AQ1416" s="84">
        <v>0</v>
      </c>
      <c r="AR1416" s="84">
        <v>0</v>
      </c>
      <c r="AS1416" s="84"/>
      <c r="AT1416" s="84"/>
      <c r="AU1416" s="84"/>
      <c r="AV1416" s="84"/>
      <c r="AW1416" s="84"/>
      <c r="AX1416" s="84"/>
      <c r="AY1416" s="84"/>
      <c r="AZ1416" s="84"/>
    </row>
    <row r="1417" spans="1:52" x14ac:dyDescent="0.2">
      <c r="A1417" s="69" t="s">
        <v>3080</v>
      </c>
      <c r="B1417" s="69" t="s">
        <v>3080</v>
      </c>
      <c r="C1417" s="70"/>
      <c r="D1417" s="71"/>
      <c r="E1417" s="72"/>
      <c r="F1417" s="73"/>
      <c r="G1417" s="70"/>
      <c r="H1417" s="74"/>
      <c r="I1417" s="75"/>
      <c r="J1417" s="75"/>
      <c r="K1417" s="36"/>
      <c r="L1417" s="82"/>
      <c r="M1417" s="82"/>
      <c r="N1417" s="77"/>
      <c r="O1417" s="84" t="s">
        <v>179</v>
      </c>
      <c r="P1417" s="86">
        <v>43157.87599537037</v>
      </c>
      <c r="Q1417" s="84" t="s">
        <v>5069</v>
      </c>
      <c r="R1417" s="84" t="s">
        <v>5883</v>
      </c>
      <c r="S1417" s="84" t="s">
        <v>267</v>
      </c>
      <c r="T1417" s="84" t="s">
        <v>6274</v>
      </c>
      <c r="U1417" s="84" t="s">
        <v>6735</v>
      </c>
      <c r="V1417" s="84" t="s">
        <v>6735</v>
      </c>
      <c r="W1417" s="86">
        <v>43157.87599537037</v>
      </c>
      <c r="X1417" s="84" t="s">
        <v>9009</v>
      </c>
      <c r="Y1417" s="84"/>
      <c r="Z1417" s="84"/>
      <c r="AA1417" s="90" t="s">
        <v>10722</v>
      </c>
      <c r="AB1417" s="84"/>
      <c r="AC1417" s="84" t="b">
        <v>0</v>
      </c>
      <c r="AD1417" s="84">
        <v>0</v>
      </c>
      <c r="AE1417" s="90" t="s">
        <v>285</v>
      </c>
      <c r="AF1417" s="84" t="b">
        <v>0</v>
      </c>
      <c r="AG1417" s="84" t="s">
        <v>290</v>
      </c>
      <c r="AH1417" s="84"/>
      <c r="AI1417" s="90" t="s">
        <v>285</v>
      </c>
      <c r="AJ1417" s="84" t="b">
        <v>0</v>
      </c>
      <c r="AK1417" s="84">
        <v>0</v>
      </c>
      <c r="AL1417" s="90" t="s">
        <v>285</v>
      </c>
      <c r="AM1417" s="84" t="s">
        <v>2036</v>
      </c>
      <c r="AN1417" s="84" t="b">
        <v>0</v>
      </c>
      <c r="AO1417" s="90" t="s">
        <v>10722</v>
      </c>
      <c r="AP1417" s="84" t="s">
        <v>179</v>
      </c>
      <c r="AQ1417" s="84">
        <v>0</v>
      </c>
      <c r="AR1417" s="84">
        <v>0</v>
      </c>
      <c r="AS1417" s="84"/>
      <c r="AT1417" s="84"/>
      <c r="AU1417" s="84"/>
      <c r="AV1417" s="84"/>
      <c r="AW1417" s="84"/>
      <c r="AX1417" s="84"/>
      <c r="AY1417" s="84"/>
      <c r="AZ1417" s="84"/>
    </row>
    <row r="1418" spans="1:52" x14ac:dyDescent="0.2">
      <c r="A1418" s="69" t="s">
        <v>3081</v>
      </c>
      <c r="B1418" s="69" t="s">
        <v>3081</v>
      </c>
      <c r="C1418" s="70"/>
      <c r="D1418" s="71"/>
      <c r="E1418" s="72"/>
      <c r="F1418" s="73"/>
      <c r="G1418" s="70"/>
      <c r="H1418" s="74"/>
      <c r="I1418" s="75"/>
      <c r="J1418" s="75"/>
      <c r="K1418" s="36"/>
      <c r="L1418" s="82"/>
      <c r="M1418" s="82"/>
      <c r="N1418" s="77"/>
      <c r="O1418" s="84" t="s">
        <v>179</v>
      </c>
      <c r="P1418" s="86">
        <v>43157.87599537037</v>
      </c>
      <c r="Q1418" s="84" t="s">
        <v>5070</v>
      </c>
      <c r="R1418" s="84" t="s">
        <v>5883</v>
      </c>
      <c r="S1418" s="84" t="s">
        <v>267</v>
      </c>
      <c r="T1418" s="84" t="s">
        <v>6274</v>
      </c>
      <c r="U1418" s="84" t="s">
        <v>6736</v>
      </c>
      <c r="V1418" s="84" t="s">
        <v>6736</v>
      </c>
      <c r="W1418" s="86">
        <v>43157.87599537037</v>
      </c>
      <c r="X1418" s="84" t="s">
        <v>9010</v>
      </c>
      <c r="Y1418" s="84"/>
      <c r="Z1418" s="84"/>
      <c r="AA1418" s="90" t="s">
        <v>10723</v>
      </c>
      <c r="AB1418" s="84"/>
      <c r="AC1418" s="84" t="b">
        <v>0</v>
      </c>
      <c r="AD1418" s="84">
        <v>0</v>
      </c>
      <c r="AE1418" s="90" t="s">
        <v>285</v>
      </c>
      <c r="AF1418" s="84" t="b">
        <v>0</v>
      </c>
      <c r="AG1418" s="84" t="s">
        <v>290</v>
      </c>
      <c r="AH1418" s="84"/>
      <c r="AI1418" s="90" t="s">
        <v>285</v>
      </c>
      <c r="AJ1418" s="84" t="b">
        <v>0</v>
      </c>
      <c r="AK1418" s="84">
        <v>0</v>
      </c>
      <c r="AL1418" s="90" t="s">
        <v>285</v>
      </c>
      <c r="AM1418" s="84" t="s">
        <v>2036</v>
      </c>
      <c r="AN1418" s="84" t="b">
        <v>0</v>
      </c>
      <c r="AO1418" s="90" t="s">
        <v>10723</v>
      </c>
      <c r="AP1418" s="84" t="s">
        <v>179</v>
      </c>
      <c r="AQ1418" s="84">
        <v>0</v>
      </c>
      <c r="AR1418" s="84">
        <v>0</v>
      </c>
      <c r="AS1418" s="84"/>
      <c r="AT1418" s="84"/>
      <c r="AU1418" s="84"/>
      <c r="AV1418" s="84"/>
      <c r="AW1418" s="84"/>
      <c r="AX1418" s="84"/>
      <c r="AY1418" s="84"/>
      <c r="AZ1418" s="84"/>
    </row>
    <row r="1419" spans="1:52" x14ac:dyDescent="0.2">
      <c r="A1419" s="69" t="s">
        <v>3082</v>
      </c>
      <c r="B1419" s="69" t="s">
        <v>3082</v>
      </c>
      <c r="C1419" s="70"/>
      <c r="D1419" s="71"/>
      <c r="E1419" s="72"/>
      <c r="F1419" s="73"/>
      <c r="G1419" s="70"/>
      <c r="H1419" s="74"/>
      <c r="I1419" s="75"/>
      <c r="J1419" s="75"/>
      <c r="K1419" s="36"/>
      <c r="L1419" s="82"/>
      <c r="M1419" s="82"/>
      <c r="N1419" s="77"/>
      <c r="O1419" s="84" t="s">
        <v>179</v>
      </c>
      <c r="P1419" s="86">
        <v>43157.87599537037</v>
      </c>
      <c r="Q1419" s="84" t="s">
        <v>5071</v>
      </c>
      <c r="R1419" s="84" t="s">
        <v>5883</v>
      </c>
      <c r="S1419" s="84" t="s">
        <v>267</v>
      </c>
      <c r="T1419" s="84" t="s">
        <v>6274</v>
      </c>
      <c r="U1419" s="84" t="s">
        <v>6737</v>
      </c>
      <c r="V1419" s="84" t="s">
        <v>6737</v>
      </c>
      <c r="W1419" s="86">
        <v>43157.87599537037</v>
      </c>
      <c r="X1419" s="84" t="s">
        <v>9011</v>
      </c>
      <c r="Y1419" s="84"/>
      <c r="Z1419" s="84"/>
      <c r="AA1419" s="90" t="s">
        <v>10724</v>
      </c>
      <c r="AB1419" s="84"/>
      <c r="AC1419" s="84" t="b">
        <v>0</v>
      </c>
      <c r="AD1419" s="84">
        <v>0</v>
      </c>
      <c r="AE1419" s="90" t="s">
        <v>285</v>
      </c>
      <c r="AF1419" s="84" t="b">
        <v>0</v>
      </c>
      <c r="AG1419" s="84" t="s">
        <v>290</v>
      </c>
      <c r="AH1419" s="84"/>
      <c r="AI1419" s="90" t="s">
        <v>285</v>
      </c>
      <c r="AJ1419" s="84" t="b">
        <v>0</v>
      </c>
      <c r="AK1419" s="84">
        <v>0</v>
      </c>
      <c r="AL1419" s="90" t="s">
        <v>285</v>
      </c>
      <c r="AM1419" s="84" t="s">
        <v>2036</v>
      </c>
      <c r="AN1419" s="84" t="b">
        <v>0</v>
      </c>
      <c r="AO1419" s="90" t="s">
        <v>10724</v>
      </c>
      <c r="AP1419" s="84" t="s">
        <v>179</v>
      </c>
      <c r="AQ1419" s="84">
        <v>0</v>
      </c>
      <c r="AR1419" s="84">
        <v>0</v>
      </c>
      <c r="AS1419" s="84"/>
      <c r="AT1419" s="84"/>
      <c r="AU1419" s="84"/>
      <c r="AV1419" s="84"/>
      <c r="AW1419" s="84"/>
      <c r="AX1419" s="84"/>
      <c r="AY1419" s="84"/>
      <c r="AZ1419" s="84"/>
    </row>
    <row r="1420" spans="1:52" x14ac:dyDescent="0.2">
      <c r="A1420" s="69" t="s">
        <v>3083</v>
      </c>
      <c r="B1420" s="69" t="s">
        <v>3083</v>
      </c>
      <c r="C1420" s="70"/>
      <c r="D1420" s="71"/>
      <c r="E1420" s="72"/>
      <c r="F1420" s="73"/>
      <c r="G1420" s="70"/>
      <c r="H1420" s="74"/>
      <c r="I1420" s="75"/>
      <c r="J1420" s="75"/>
      <c r="K1420" s="36"/>
      <c r="L1420" s="82"/>
      <c r="M1420" s="82"/>
      <c r="N1420" s="77"/>
      <c r="O1420" s="84" t="s">
        <v>179</v>
      </c>
      <c r="P1420" s="86">
        <v>43157.87599537037</v>
      </c>
      <c r="Q1420" s="84" t="s">
        <v>5072</v>
      </c>
      <c r="R1420" s="84" t="s">
        <v>5883</v>
      </c>
      <c r="S1420" s="84" t="s">
        <v>267</v>
      </c>
      <c r="T1420" s="84" t="s">
        <v>6274</v>
      </c>
      <c r="U1420" s="84" t="s">
        <v>6738</v>
      </c>
      <c r="V1420" s="84" t="s">
        <v>6738</v>
      </c>
      <c r="W1420" s="86">
        <v>43157.87599537037</v>
      </c>
      <c r="X1420" s="84" t="s">
        <v>9012</v>
      </c>
      <c r="Y1420" s="84"/>
      <c r="Z1420" s="84"/>
      <c r="AA1420" s="90" t="s">
        <v>10725</v>
      </c>
      <c r="AB1420" s="84"/>
      <c r="AC1420" s="84" t="b">
        <v>0</v>
      </c>
      <c r="AD1420" s="84">
        <v>0</v>
      </c>
      <c r="AE1420" s="90" t="s">
        <v>285</v>
      </c>
      <c r="AF1420" s="84" t="b">
        <v>0</v>
      </c>
      <c r="AG1420" s="84" t="s">
        <v>290</v>
      </c>
      <c r="AH1420" s="84"/>
      <c r="AI1420" s="90" t="s">
        <v>285</v>
      </c>
      <c r="AJ1420" s="84" t="b">
        <v>0</v>
      </c>
      <c r="AK1420" s="84">
        <v>0</v>
      </c>
      <c r="AL1420" s="90" t="s">
        <v>285</v>
      </c>
      <c r="AM1420" s="84" t="s">
        <v>2036</v>
      </c>
      <c r="AN1420" s="84" t="b">
        <v>0</v>
      </c>
      <c r="AO1420" s="90" t="s">
        <v>10725</v>
      </c>
      <c r="AP1420" s="84" t="s">
        <v>179</v>
      </c>
      <c r="AQ1420" s="84">
        <v>0</v>
      </c>
      <c r="AR1420" s="84">
        <v>0</v>
      </c>
      <c r="AS1420" s="84"/>
      <c r="AT1420" s="84"/>
      <c r="AU1420" s="84"/>
      <c r="AV1420" s="84"/>
      <c r="AW1420" s="84"/>
      <c r="AX1420" s="84"/>
      <c r="AY1420" s="84"/>
      <c r="AZ1420" s="84"/>
    </row>
    <row r="1421" spans="1:52" x14ac:dyDescent="0.2">
      <c r="A1421" s="69" t="s">
        <v>3084</v>
      </c>
      <c r="B1421" s="69" t="s">
        <v>3084</v>
      </c>
      <c r="C1421" s="70"/>
      <c r="D1421" s="71"/>
      <c r="E1421" s="72"/>
      <c r="F1421" s="73"/>
      <c r="G1421" s="70"/>
      <c r="H1421" s="74"/>
      <c r="I1421" s="75"/>
      <c r="J1421" s="75"/>
      <c r="K1421" s="36"/>
      <c r="L1421" s="82"/>
      <c r="M1421" s="82"/>
      <c r="N1421" s="77"/>
      <c r="O1421" s="84" t="s">
        <v>179</v>
      </c>
      <c r="P1421" s="86">
        <v>43157.87599537037</v>
      </c>
      <c r="Q1421" s="84" t="s">
        <v>5073</v>
      </c>
      <c r="R1421" s="84" t="s">
        <v>5883</v>
      </c>
      <c r="S1421" s="84" t="s">
        <v>267</v>
      </c>
      <c r="T1421" s="84" t="s">
        <v>6274</v>
      </c>
      <c r="U1421" s="84" t="s">
        <v>6739</v>
      </c>
      <c r="V1421" s="84" t="s">
        <v>6739</v>
      </c>
      <c r="W1421" s="86">
        <v>43157.87599537037</v>
      </c>
      <c r="X1421" s="84" t="s">
        <v>9013</v>
      </c>
      <c r="Y1421" s="84"/>
      <c r="Z1421" s="84"/>
      <c r="AA1421" s="90" t="s">
        <v>10726</v>
      </c>
      <c r="AB1421" s="84"/>
      <c r="AC1421" s="84" t="b">
        <v>0</v>
      </c>
      <c r="AD1421" s="84">
        <v>0</v>
      </c>
      <c r="AE1421" s="90" t="s">
        <v>285</v>
      </c>
      <c r="AF1421" s="84" t="b">
        <v>0</v>
      </c>
      <c r="AG1421" s="84" t="s">
        <v>290</v>
      </c>
      <c r="AH1421" s="84"/>
      <c r="AI1421" s="90" t="s">
        <v>285</v>
      </c>
      <c r="AJ1421" s="84" t="b">
        <v>0</v>
      </c>
      <c r="AK1421" s="84">
        <v>0</v>
      </c>
      <c r="AL1421" s="90" t="s">
        <v>285</v>
      </c>
      <c r="AM1421" s="84" t="s">
        <v>2036</v>
      </c>
      <c r="AN1421" s="84" t="b">
        <v>0</v>
      </c>
      <c r="AO1421" s="90" t="s">
        <v>10726</v>
      </c>
      <c r="AP1421" s="84" t="s">
        <v>179</v>
      </c>
      <c r="AQ1421" s="84">
        <v>0</v>
      </c>
      <c r="AR1421" s="84">
        <v>0</v>
      </c>
      <c r="AS1421" s="84"/>
      <c r="AT1421" s="84"/>
      <c r="AU1421" s="84"/>
      <c r="AV1421" s="84"/>
      <c r="AW1421" s="84"/>
      <c r="AX1421" s="84"/>
      <c r="AY1421" s="84"/>
      <c r="AZ1421" s="84"/>
    </row>
    <row r="1422" spans="1:52" x14ac:dyDescent="0.2">
      <c r="A1422" s="69" t="s">
        <v>3085</v>
      </c>
      <c r="B1422" s="69" t="s">
        <v>3085</v>
      </c>
      <c r="C1422" s="70"/>
      <c r="D1422" s="71"/>
      <c r="E1422" s="72"/>
      <c r="F1422" s="73"/>
      <c r="G1422" s="70"/>
      <c r="H1422" s="74"/>
      <c r="I1422" s="75"/>
      <c r="J1422" s="75"/>
      <c r="K1422" s="36"/>
      <c r="L1422" s="82"/>
      <c r="M1422" s="82"/>
      <c r="N1422" s="77"/>
      <c r="O1422" s="84" t="s">
        <v>179</v>
      </c>
      <c r="P1422" s="86">
        <v>43157.876006944447</v>
      </c>
      <c r="Q1422" s="84" t="s">
        <v>5074</v>
      </c>
      <c r="R1422" s="84" t="s">
        <v>5883</v>
      </c>
      <c r="S1422" s="84" t="s">
        <v>267</v>
      </c>
      <c r="T1422" s="84" t="s">
        <v>6274</v>
      </c>
      <c r="U1422" s="84" t="s">
        <v>6740</v>
      </c>
      <c r="V1422" s="84" t="s">
        <v>6740</v>
      </c>
      <c r="W1422" s="86">
        <v>43157.876006944447</v>
      </c>
      <c r="X1422" s="84" t="s">
        <v>9014</v>
      </c>
      <c r="Y1422" s="84"/>
      <c r="Z1422" s="84"/>
      <c r="AA1422" s="90" t="s">
        <v>10727</v>
      </c>
      <c r="AB1422" s="84"/>
      <c r="AC1422" s="84" t="b">
        <v>0</v>
      </c>
      <c r="AD1422" s="84">
        <v>0</v>
      </c>
      <c r="AE1422" s="90" t="s">
        <v>285</v>
      </c>
      <c r="AF1422" s="84" t="b">
        <v>0</v>
      </c>
      <c r="AG1422" s="84" t="s">
        <v>290</v>
      </c>
      <c r="AH1422" s="84"/>
      <c r="AI1422" s="90" t="s">
        <v>285</v>
      </c>
      <c r="AJ1422" s="84" t="b">
        <v>0</v>
      </c>
      <c r="AK1422" s="84">
        <v>0</v>
      </c>
      <c r="AL1422" s="90" t="s">
        <v>285</v>
      </c>
      <c r="AM1422" s="84" t="s">
        <v>2036</v>
      </c>
      <c r="AN1422" s="84" t="b">
        <v>0</v>
      </c>
      <c r="AO1422" s="90" t="s">
        <v>10727</v>
      </c>
      <c r="AP1422" s="84" t="s">
        <v>179</v>
      </c>
      <c r="AQ1422" s="84">
        <v>0</v>
      </c>
      <c r="AR1422" s="84">
        <v>0</v>
      </c>
      <c r="AS1422" s="84"/>
      <c r="AT1422" s="84"/>
      <c r="AU1422" s="84"/>
      <c r="AV1422" s="84"/>
      <c r="AW1422" s="84"/>
      <c r="AX1422" s="84"/>
      <c r="AY1422" s="84"/>
      <c r="AZ1422" s="84"/>
    </row>
    <row r="1423" spans="1:52" x14ac:dyDescent="0.2">
      <c r="A1423" s="69" t="s">
        <v>3086</v>
      </c>
      <c r="B1423" s="69" t="s">
        <v>3086</v>
      </c>
      <c r="C1423" s="70"/>
      <c r="D1423" s="71"/>
      <c r="E1423" s="72"/>
      <c r="F1423" s="73"/>
      <c r="G1423" s="70"/>
      <c r="H1423" s="74"/>
      <c r="I1423" s="75"/>
      <c r="J1423" s="75"/>
      <c r="K1423" s="36"/>
      <c r="L1423" s="82"/>
      <c r="M1423" s="82"/>
      <c r="N1423" s="77"/>
      <c r="O1423" s="84" t="s">
        <v>179</v>
      </c>
      <c r="P1423" s="86">
        <v>43157.876018518517</v>
      </c>
      <c r="Q1423" s="84" t="s">
        <v>5075</v>
      </c>
      <c r="R1423" s="84" t="s">
        <v>5883</v>
      </c>
      <c r="S1423" s="84" t="s">
        <v>267</v>
      </c>
      <c r="T1423" s="84" t="s">
        <v>6274</v>
      </c>
      <c r="U1423" s="84" t="s">
        <v>6741</v>
      </c>
      <c r="V1423" s="84" t="s">
        <v>6741</v>
      </c>
      <c r="W1423" s="86">
        <v>43157.876018518517</v>
      </c>
      <c r="X1423" s="84" t="s">
        <v>9015</v>
      </c>
      <c r="Y1423" s="84"/>
      <c r="Z1423" s="84"/>
      <c r="AA1423" s="90" t="s">
        <v>10728</v>
      </c>
      <c r="AB1423" s="84"/>
      <c r="AC1423" s="84" t="b">
        <v>0</v>
      </c>
      <c r="AD1423" s="84">
        <v>0</v>
      </c>
      <c r="AE1423" s="90" t="s">
        <v>285</v>
      </c>
      <c r="AF1423" s="84" t="b">
        <v>0</v>
      </c>
      <c r="AG1423" s="84" t="s">
        <v>290</v>
      </c>
      <c r="AH1423" s="84"/>
      <c r="AI1423" s="90" t="s">
        <v>285</v>
      </c>
      <c r="AJ1423" s="84" t="b">
        <v>0</v>
      </c>
      <c r="AK1423" s="84">
        <v>0</v>
      </c>
      <c r="AL1423" s="90" t="s">
        <v>285</v>
      </c>
      <c r="AM1423" s="84" t="s">
        <v>2036</v>
      </c>
      <c r="AN1423" s="84" t="b">
        <v>0</v>
      </c>
      <c r="AO1423" s="90" t="s">
        <v>10728</v>
      </c>
      <c r="AP1423" s="84" t="s">
        <v>179</v>
      </c>
      <c r="AQ1423" s="84">
        <v>0</v>
      </c>
      <c r="AR1423" s="84">
        <v>0</v>
      </c>
      <c r="AS1423" s="84"/>
      <c r="AT1423" s="84"/>
      <c r="AU1423" s="84"/>
      <c r="AV1423" s="84"/>
      <c r="AW1423" s="84"/>
      <c r="AX1423" s="84"/>
      <c r="AY1423" s="84"/>
      <c r="AZ1423" s="84"/>
    </row>
    <row r="1424" spans="1:52" x14ac:dyDescent="0.2">
      <c r="A1424" s="69" t="s">
        <v>3087</v>
      </c>
      <c r="B1424" s="69" t="s">
        <v>3664</v>
      </c>
      <c r="C1424" s="70"/>
      <c r="D1424" s="71"/>
      <c r="E1424" s="72"/>
      <c r="F1424" s="73"/>
      <c r="G1424" s="70"/>
      <c r="H1424" s="74"/>
      <c r="I1424" s="75"/>
      <c r="J1424" s="75"/>
      <c r="K1424" s="36"/>
      <c r="L1424" s="82"/>
      <c r="M1424" s="82"/>
      <c r="N1424" s="77"/>
      <c r="O1424" s="84" t="s">
        <v>255</v>
      </c>
      <c r="P1424" s="86">
        <v>43157.87604166667</v>
      </c>
      <c r="Q1424" s="84" t="s">
        <v>4853</v>
      </c>
      <c r="R1424" s="84" t="s">
        <v>5799</v>
      </c>
      <c r="S1424" s="84" t="s">
        <v>258</v>
      </c>
      <c r="T1424" s="84" t="s">
        <v>6274</v>
      </c>
      <c r="U1424" s="84"/>
      <c r="V1424" s="84" t="s">
        <v>7521</v>
      </c>
      <c r="W1424" s="86">
        <v>43157.87604166667</v>
      </c>
      <c r="X1424" s="84" t="s">
        <v>9016</v>
      </c>
      <c r="Y1424" s="84"/>
      <c r="Z1424" s="84"/>
      <c r="AA1424" s="90" t="s">
        <v>10729</v>
      </c>
      <c r="AB1424" s="84"/>
      <c r="AC1424" s="84" t="b">
        <v>0</v>
      </c>
      <c r="AD1424" s="84">
        <v>0</v>
      </c>
      <c r="AE1424" s="90" t="s">
        <v>285</v>
      </c>
      <c r="AF1424" s="84" t="b">
        <v>1</v>
      </c>
      <c r="AG1424" s="84" t="s">
        <v>290</v>
      </c>
      <c r="AH1424" s="84"/>
      <c r="AI1424" s="90" t="s">
        <v>11855</v>
      </c>
      <c r="AJ1424" s="84" t="b">
        <v>0</v>
      </c>
      <c r="AK1424" s="84">
        <v>6</v>
      </c>
      <c r="AL1424" s="90" t="s">
        <v>11386</v>
      </c>
      <c r="AM1424" s="84" t="s">
        <v>295</v>
      </c>
      <c r="AN1424" s="84" t="b">
        <v>0</v>
      </c>
      <c r="AO1424" s="90" t="s">
        <v>11386</v>
      </c>
      <c r="AP1424" s="84" t="s">
        <v>179</v>
      </c>
      <c r="AQ1424" s="84">
        <v>0</v>
      </c>
      <c r="AR1424" s="84">
        <v>0</v>
      </c>
      <c r="AS1424" s="84"/>
      <c r="AT1424" s="84"/>
      <c r="AU1424" s="84"/>
      <c r="AV1424" s="84"/>
      <c r="AW1424" s="84"/>
      <c r="AX1424" s="84"/>
      <c r="AY1424" s="84"/>
      <c r="AZ1424" s="84"/>
    </row>
    <row r="1425" spans="1:52" x14ac:dyDescent="0.2">
      <c r="A1425" s="69" t="s">
        <v>3088</v>
      </c>
      <c r="B1425" s="69" t="s">
        <v>3700</v>
      </c>
      <c r="C1425" s="70"/>
      <c r="D1425" s="71"/>
      <c r="E1425" s="72"/>
      <c r="F1425" s="73"/>
      <c r="G1425" s="70"/>
      <c r="H1425" s="74"/>
      <c r="I1425" s="75"/>
      <c r="J1425" s="75"/>
      <c r="K1425" s="36"/>
      <c r="L1425" s="82"/>
      <c r="M1425" s="82"/>
      <c r="N1425" s="77"/>
      <c r="O1425" s="84" t="s">
        <v>255</v>
      </c>
      <c r="P1425" s="86">
        <v>43157.876076388886</v>
      </c>
      <c r="Q1425" s="84" t="s">
        <v>4489</v>
      </c>
      <c r="R1425" s="84"/>
      <c r="S1425" s="84"/>
      <c r="T1425" s="84" t="s">
        <v>6274</v>
      </c>
      <c r="U1425" s="84"/>
      <c r="V1425" s="84" t="s">
        <v>7522</v>
      </c>
      <c r="W1425" s="86">
        <v>43157.876076388886</v>
      </c>
      <c r="X1425" s="84" t="s">
        <v>9017</v>
      </c>
      <c r="Y1425" s="84"/>
      <c r="Z1425" s="84"/>
      <c r="AA1425" s="90" t="s">
        <v>10730</v>
      </c>
      <c r="AB1425" s="84"/>
      <c r="AC1425" s="84" t="b">
        <v>0</v>
      </c>
      <c r="AD1425" s="84">
        <v>0</v>
      </c>
      <c r="AE1425" s="90" t="s">
        <v>285</v>
      </c>
      <c r="AF1425" s="84" t="b">
        <v>0</v>
      </c>
      <c r="AG1425" s="84" t="s">
        <v>673</v>
      </c>
      <c r="AH1425" s="84"/>
      <c r="AI1425" s="90" t="s">
        <v>285</v>
      </c>
      <c r="AJ1425" s="84" t="b">
        <v>0</v>
      </c>
      <c r="AK1425" s="84">
        <v>358</v>
      </c>
      <c r="AL1425" s="90" t="s">
        <v>11425</v>
      </c>
      <c r="AM1425" s="84" t="s">
        <v>300</v>
      </c>
      <c r="AN1425" s="84" t="b">
        <v>0</v>
      </c>
      <c r="AO1425" s="90" t="s">
        <v>11425</v>
      </c>
      <c r="AP1425" s="84" t="s">
        <v>179</v>
      </c>
      <c r="AQ1425" s="84">
        <v>0</v>
      </c>
      <c r="AR1425" s="84">
        <v>0</v>
      </c>
      <c r="AS1425" s="84"/>
      <c r="AT1425" s="84"/>
      <c r="AU1425" s="84"/>
      <c r="AV1425" s="84"/>
      <c r="AW1425" s="84"/>
      <c r="AX1425" s="84"/>
      <c r="AY1425" s="84"/>
      <c r="AZ1425" s="84"/>
    </row>
    <row r="1426" spans="1:52" x14ac:dyDescent="0.2">
      <c r="A1426" s="69" t="s">
        <v>3089</v>
      </c>
      <c r="B1426" s="69" t="s">
        <v>3089</v>
      </c>
      <c r="C1426" s="70"/>
      <c r="D1426" s="71"/>
      <c r="E1426" s="72"/>
      <c r="F1426" s="73"/>
      <c r="G1426" s="70"/>
      <c r="H1426" s="74"/>
      <c r="I1426" s="75"/>
      <c r="J1426" s="75"/>
      <c r="K1426" s="36"/>
      <c r="L1426" s="82"/>
      <c r="M1426" s="82"/>
      <c r="N1426" s="77"/>
      <c r="O1426" s="84" t="s">
        <v>179</v>
      </c>
      <c r="P1426" s="86">
        <v>43157.876076388886</v>
      </c>
      <c r="Q1426" s="84" t="s">
        <v>5076</v>
      </c>
      <c r="R1426" s="84" t="s">
        <v>5885</v>
      </c>
      <c r="S1426" s="84" t="s">
        <v>6199</v>
      </c>
      <c r="T1426" s="84" t="s">
        <v>6274</v>
      </c>
      <c r="U1426" s="84" t="s">
        <v>6742</v>
      </c>
      <c r="V1426" s="84" t="s">
        <v>6742</v>
      </c>
      <c r="W1426" s="86">
        <v>43157.876076388886</v>
      </c>
      <c r="X1426" s="84" t="s">
        <v>9018</v>
      </c>
      <c r="Y1426" s="84"/>
      <c r="Z1426" s="84"/>
      <c r="AA1426" s="90" t="s">
        <v>10731</v>
      </c>
      <c r="AB1426" s="84"/>
      <c r="AC1426" s="84" t="b">
        <v>0</v>
      </c>
      <c r="AD1426" s="84">
        <v>0</v>
      </c>
      <c r="AE1426" s="90" t="s">
        <v>285</v>
      </c>
      <c r="AF1426" s="84" t="b">
        <v>0</v>
      </c>
      <c r="AG1426" s="84" t="s">
        <v>290</v>
      </c>
      <c r="AH1426" s="84"/>
      <c r="AI1426" s="90" t="s">
        <v>285</v>
      </c>
      <c r="AJ1426" s="84" t="b">
        <v>0</v>
      </c>
      <c r="AK1426" s="84">
        <v>0</v>
      </c>
      <c r="AL1426" s="90" t="s">
        <v>285</v>
      </c>
      <c r="AM1426" s="84" t="s">
        <v>303</v>
      </c>
      <c r="AN1426" s="84" t="b">
        <v>0</v>
      </c>
      <c r="AO1426" s="90" t="s">
        <v>10731</v>
      </c>
      <c r="AP1426" s="84" t="s">
        <v>179</v>
      </c>
      <c r="AQ1426" s="84">
        <v>0</v>
      </c>
      <c r="AR1426" s="84">
        <v>0</v>
      </c>
      <c r="AS1426" s="84"/>
      <c r="AT1426" s="84"/>
      <c r="AU1426" s="84"/>
      <c r="AV1426" s="84"/>
      <c r="AW1426" s="84"/>
      <c r="AX1426" s="84"/>
      <c r="AY1426" s="84"/>
      <c r="AZ1426" s="84"/>
    </row>
    <row r="1427" spans="1:52" x14ac:dyDescent="0.2">
      <c r="A1427" s="69" t="s">
        <v>3090</v>
      </c>
      <c r="B1427" s="69" t="s">
        <v>4077</v>
      </c>
      <c r="C1427" s="70"/>
      <c r="D1427" s="71"/>
      <c r="E1427" s="72"/>
      <c r="F1427" s="73"/>
      <c r="G1427" s="70"/>
      <c r="H1427" s="74"/>
      <c r="I1427" s="75"/>
      <c r="J1427" s="75"/>
      <c r="K1427" s="36"/>
      <c r="L1427" s="82"/>
      <c r="M1427" s="82"/>
      <c r="N1427" s="77"/>
      <c r="O1427" s="84" t="s">
        <v>255</v>
      </c>
      <c r="P1427" s="86">
        <v>43154.041712962964</v>
      </c>
      <c r="Q1427" s="84" t="s">
        <v>5077</v>
      </c>
      <c r="R1427" s="84" t="s">
        <v>5886</v>
      </c>
      <c r="S1427" s="84" t="s">
        <v>925</v>
      </c>
      <c r="T1427" s="84" t="s">
        <v>6274</v>
      </c>
      <c r="U1427" s="84" t="s">
        <v>6743</v>
      </c>
      <c r="V1427" s="84" t="s">
        <v>6743</v>
      </c>
      <c r="W1427" s="86">
        <v>43154.041712962964</v>
      </c>
      <c r="X1427" s="84" t="s">
        <v>9019</v>
      </c>
      <c r="Y1427" s="84"/>
      <c r="Z1427" s="84"/>
      <c r="AA1427" s="90" t="s">
        <v>10732</v>
      </c>
      <c r="AB1427" s="84"/>
      <c r="AC1427" s="84" t="b">
        <v>0</v>
      </c>
      <c r="AD1427" s="84">
        <v>22</v>
      </c>
      <c r="AE1427" s="90" t="s">
        <v>285</v>
      </c>
      <c r="AF1427" s="84" t="b">
        <v>0</v>
      </c>
      <c r="AG1427" s="84" t="s">
        <v>290</v>
      </c>
      <c r="AH1427" s="84"/>
      <c r="AI1427" s="90" t="s">
        <v>285</v>
      </c>
      <c r="AJ1427" s="84" t="b">
        <v>0</v>
      </c>
      <c r="AK1427" s="84">
        <v>17</v>
      </c>
      <c r="AL1427" s="90" t="s">
        <v>285</v>
      </c>
      <c r="AM1427" s="84" t="s">
        <v>307</v>
      </c>
      <c r="AN1427" s="84" t="b">
        <v>0</v>
      </c>
      <c r="AO1427" s="90" t="s">
        <v>10732</v>
      </c>
      <c r="AP1427" s="84" t="s">
        <v>308</v>
      </c>
      <c r="AQ1427" s="84">
        <v>0</v>
      </c>
      <c r="AR1427" s="84">
        <v>0</v>
      </c>
      <c r="AS1427" s="84"/>
      <c r="AT1427" s="84"/>
      <c r="AU1427" s="84"/>
      <c r="AV1427" s="84"/>
      <c r="AW1427" s="84"/>
      <c r="AX1427" s="84"/>
      <c r="AY1427" s="84"/>
      <c r="AZ1427" s="84"/>
    </row>
    <row r="1428" spans="1:52" x14ac:dyDescent="0.2">
      <c r="A1428" s="69" t="s">
        <v>3091</v>
      </c>
      <c r="B1428" s="69" t="s">
        <v>4077</v>
      </c>
      <c r="C1428" s="70"/>
      <c r="D1428" s="71"/>
      <c r="E1428" s="72"/>
      <c r="F1428" s="73"/>
      <c r="G1428" s="70"/>
      <c r="H1428" s="74"/>
      <c r="I1428" s="75"/>
      <c r="J1428" s="75"/>
      <c r="K1428" s="36"/>
      <c r="L1428" s="82"/>
      <c r="M1428" s="82"/>
      <c r="N1428" s="77"/>
      <c r="O1428" s="84" t="s">
        <v>255</v>
      </c>
      <c r="P1428" s="86">
        <v>43157.876099537039</v>
      </c>
      <c r="Q1428" s="84" t="s">
        <v>5078</v>
      </c>
      <c r="R1428" s="84" t="s">
        <v>5886</v>
      </c>
      <c r="S1428" s="84" t="s">
        <v>925</v>
      </c>
      <c r="T1428" s="84" t="s">
        <v>6274</v>
      </c>
      <c r="U1428" s="84"/>
      <c r="V1428" s="84" t="s">
        <v>7523</v>
      </c>
      <c r="W1428" s="86">
        <v>43157.876099537039</v>
      </c>
      <c r="X1428" s="84" t="s">
        <v>9020</v>
      </c>
      <c r="Y1428" s="84"/>
      <c r="Z1428" s="84"/>
      <c r="AA1428" s="90" t="s">
        <v>10733</v>
      </c>
      <c r="AB1428" s="84"/>
      <c r="AC1428" s="84" t="b">
        <v>0</v>
      </c>
      <c r="AD1428" s="84">
        <v>0</v>
      </c>
      <c r="AE1428" s="90" t="s">
        <v>285</v>
      </c>
      <c r="AF1428" s="84" t="b">
        <v>0</v>
      </c>
      <c r="AG1428" s="84" t="s">
        <v>290</v>
      </c>
      <c r="AH1428" s="84"/>
      <c r="AI1428" s="90" t="s">
        <v>285</v>
      </c>
      <c r="AJ1428" s="84" t="b">
        <v>0</v>
      </c>
      <c r="AK1428" s="84">
        <v>17</v>
      </c>
      <c r="AL1428" s="90" t="s">
        <v>10732</v>
      </c>
      <c r="AM1428" s="84" t="s">
        <v>294</v>
      </c>
      <c r="AN1428" s="84" t="b">
        <v>0</v>
      </c>
      <c r="AO1428" s="90" t="s">
        <v>10732</v>
      </c>
      <c r="AP1428" s="84" t="s">
        <v>179</v>
      </c>
      <c r="AQ1428" s="84">
        <v>0</v>
      </c>
      <c r="AR1428" s="84">
        <v>0</v>
      </c>
      <c r="AS1428" s="84"/>
      <c r="AT1428" s="84"/>
      <c r="AU1428" s="84"/>
      <c r="AV1428" s="84"/>
      <c r="AW1428" s="84"/>
      <c r="AX1428" s="84"/>
      <c r="AY1428" s="84"/>
      <c r="AZ1428" s="84"/>
    </row>
    <row r="1429" spans="1:52" x14ac:dyDescent="0.2">
      <c r="A1429" s="69" t="s">
        <v>3091</v>
      </c>
      <c r="B1429" s="69" t="s">
        <v>3090</v>
      </c>
      <c r="C1429" s="70"/>
      <c r="D1429" s="71"/>
      <c r="E1429" s="72"/>
      <c r="F1429" s="73"/>
      <c r="G1429" s="70"/>
      <c r="H1429" s="74"/>
      <c r="I1429" s="75"/>
      <c r="J1429" s="75"/>
      <c r="K1429" s="36"/>
      <c r="L1429" s="82"/>
      <c r="M1429" s="82"/>
      <c r="N1429" s="77"/>
      <c r="O1429" s="84" t="s">
        <v>255</v>
      </c>
      <c r="P1429" s="86">
        <v>43157.876099537039</v>
      </c>
      <c r="Q1429" s="84" t="s">
        <v>5078</v>
      </c>
      <c r="R1429" s="84" t="s">
        <v>5886</v>
      </c>
      <c r="S1429" s="84" t="s">
        <v>925</v>
      </c>
      <c r="T1429" s="84" t="s">
        <v>6274</v>
      </c>
      <c r="U1429" s="84"/>
      <c r="V1429" s="84" t="s">
        <v>7523</v>
      </c>
      <c r="W1429" s="86">
        <v>43157.876099537039</v>
      </c>
      <c r="X1429" s="84" t="s">
        <v>9020</v>
      </c>
      <c r="Y1429" s="84"/>
      <c r="Z1429" s="84"/>
      <c r="AA1429" s="90" t="s">
        <v>10733</v>
      </c>
      <c r="AB1429" s="84"/>
      <c r="AC1429" s="84" t="b">
        <v>0</v>
      </c>
      <c r="AD1429" s="84">
        <v>0</v>
      </c>
      <c r="AE1429" s="90" t="s">
        <v>285</v>
      </c>
      <c r="AF1429" s="84" t="b">
        <v>0</v>
      </c>
      <c r="AG1429" s="84" t="s">
        <v>290</v>
      </c>
      <c r="AH1429" s="84"/>
      <c r="AI1429" s="90" t="s">
        <v>285</v>
      </c>
      <c r="AJ1429" s="84" t="b">
        <v>0</v>
      </c>
      <c r="AK1429" s="84">
        <v>17</v>
      </c>
      <c r="AL1429" s="90" t="s">
        <v>10732</v>
      </c>
      <c r="AM1429" s="84" t="s">
        <v>294</v>
      </c>
      <c r="AN1429" s="84" t="b">
        <v>0</v>
      </c>
      <c r="AO1429" s="90" t="s">
        <v>10732</v>
      </c>
      <c r="AP1429" s="84" t="s">
        <v>179</v>
      </c>
      <c r="AQ1429" s="84">
        <v>0</v>
      </c>
      <c r="AR1429" s="84">
        <v>0</v>
      </c>
      <c r="AS1429" s="84"/>
      <c r="AT1429" s="84"/>
      <c r="AU1429" s="84"/>
      <c r="AV1429" s="84"/>
      <c r="AW1429" s="84"/>
      <c r="AX1429" s="84"/>
      <c r="AY1429" s="84"/>
      <c r="AZ1429" s="84"/>
    </row>
    <row r="1430" spans="1:52" x14ac:dyDescent="0.2">
      <c r="A1430" s="69" t="s">
        <v>3092</v>
      </c>
      <c r="B1430" s="69" t="s">
        <v>2234</v>
      </c>
      <c r="C1430" s="70"/>
      <c r="D1430" s="71"/>
      <c r="E1430" s="72"/>
      <c r="F1430" s="73"/>
      <c r="G1430" s="70"/>
      <c r="H1430" s="74"/>
      <c r="I1430" s="75"/>
      <c r="J1430" s="75"/>
      <c r="K1430" s="36"/>
      <c r="L1430" s="82"/>
      <c r="M1430" s="82"/>
      <c r="N1430" s="77"/>
      <c r="O1430" s="84" t="s">
        <v>255</v>
      </c>
      <c r="P1430" s="86">
        <v>43157.876157407409</v>
      </c>
      <c r="Q1430" s="84" t="s">
        <v>4416</v>
      </c>
      <c r="R1430" s="84"/>
      <c r="S1430" s="84"/>
      <c r="T1430" s="84" t="s">
        <v>6274</v>
      </c>
      <c r="U1430" s="84"/>
      <c r="V1430" s="84" t="s">
        <v>7524</v>
      </c>
      <c r="W1430" s="86">
        <v>43157.876157407409</v>
      </c>
      <c r="X1430" s="84" t="s">
        <v>9021</v>
      </c>
      <c r="Y1430" s="84"/>
      <c r="Z1430" s="84"/>
      <c r="AA1430" s="90" t="s">
        <v>10734</v>
      </c>
      <c r="AB1430" s="84"/>
      <c r="AC1430" s="84" t="b">
        <v>0</v>
      </c>
      <c r="AD1430" s="84">
        <v>0</v>
      </c>
      <c r="AE1430" s="90" t="s">
        <v>285</v>
      </c>
      <c r="AF1430" s="84" t="b">
        <v>0</v>
      </c>
      <c r="AG1430" s="84" t="s">
        <v>290</v>
      </c>
      <c r="AH1430" s="84"/>
      <c r="AI1430" s="90" t="s">
        <v>285</v>
      </c>
      <c r="AJ1430" s="84" t="b">
        <v>0</v>
      </c>
      <c r="AK1430" s="84">
        <v>34</v>
      </c>
      <c r="AL1430" s="90" t="s">
        <v>9786</v>
      </c>
      <c r="AM1430" s="84" t="s">
        <v>295</v>
      </c>
      <c r="AN1430" s="84" t="b">
        <v>0</v>
      </c>
      <c r="AO1430" s="90" t="s">
        <v>9786</v>
      </c>
      <c r="AP1430" s="84" t="s">
        <v>179</v>
      </c>
      <c r="AQ1430" s="84">
        <v>0</v>
      </c>
      <c r="AR1430" s="84">
        <v>0</v>
      </c>
      <c r="AS1430" s="84"/>
      <c r="AT1430" s="84"/>
      <c r="AU1430" s="84"/>
      <c r="AV1430" s="84"/>
      <c r="AW1430" s="84"/>
      <c r="AX1430" s="84"/>
      <c r="AY1430" s="84"/>
      <c r="AZ1430" s="84"/>
    </row>
    <row r="1431" spans="1:52" x14ac:dyDescent="0.2">
      <c r="A1431" s="69" t="s">
        <v>3093</v>
      </c>
      <c r="B1431" s="69" t="s">
        <v>3093</v>
      </c>
      <c r="C1431" s="70"/>
      <c r="D1431" s="71"/>
      <c r="E1431" s="72"/>
      <c r="F1431" s="73"/>
      <c r="G1431" s="70"/>
      <c r="H1431" s="74"/>
      <c r="I1431" s="75"/>
      <c r="J1431" s="75"/>
      <c r="K1431" s="36"/>
      <c r="L1431" s="82"/>
      <c r="M1431" s="82"/>
      <c r="N1431" s="77"/>
      <c r="O1431" s="84" t="s">
        <v>179</v>
      </c>
      <c r="P1431" s="86">
        <v>43157.876157407409</v>
      </c>
      <c r="Q1431" s="84" t="s">
        <v>5079</v>
      </c>
      <c r="R1431" s="84" t="s">
        <v>5607</v>
      </c>
      <c r="S1431" s="84" t="s">
        <v>6076</v>
      </c>
      <c r="T1431" s="84" t="s">
        <v>6274</v>
      </c>
      <c r="U1431" s="84"/>
      <c r="V1431" s="84" t="s">
        <v>7525</v>
      </c>
      <c r="W1431" s="86">
        <v>43157.876157407409</v>
      </c>
      <c r="X1431" s="84" t="s">
        <v>9022</v>
      </c>
      <c r="Y1431" s="84"/>
      <c r="Z1431" s="84"/>
      <c r="AA1431" s="90" t="s">
        <v>10735</v>
      </c>
      <c r="AB1431" s="84"/>
      <c r="AC1431" s="84" t="b">
        <v>0</v>
      </c>
      <c r="AD1431" s="84">
        <v>0</v>
      </c>
      <c r="AE1431" s="90" t="s">
        <v>285</v>
      </c>
      <c r="AF1431" s="84" t="b">
        <v>0</v>
      </c>
      <c r="AG1431" s="84" t="s">
        <v>290</v>
      </c>
      <c r="AH1431" s="84"/>
      <c r="AI1431" s="90" t="s">
        <v>285</v>
      </c>
      <c r="AJ1431" s="84" t="b">
        <v>0</v>
      </c>
      <c r="AK1431" s="84">
        <v>0</v>
      </c>
      <c r="AL1431" s="90" t="s">
        <v>285</v>
      </c>
      <c r="AM1431" s="84" t="s">
        <v>294</v>
      </c>
      <c r="AN1431" s="84" t="b">
        <v>0</v>
      </c>
      <c r="AO1431" s="90" t="s">
        <v>10735</v>
      </c>
      <c r="AP1431" s="84" t="s">
        <v>179</v>
      </c>
      <c r="AQ1431" s="84">
        <v>0</v>
      </c>
      <c r="AR1431" s="84">
        <v>0</v>
      </c>
      <c r="AS1431" s="84"/>
      <c r="AT1431" s="84"/>
      <c r="AU1431" s="84"/>
      <c r="AV1431" s="84"/>
      <c r="AW1431" s="84"/>
      <c r="AX1431" s="84"/>
      <c r="AY1431" s="84"/>
      <c r="AZ1431" s="84"/>
    </row>
    <row r="1432" spans="1:52" x14ac:dyDescent="0.2">
      <c r="A1432" s="69" t="s">
        <v>3094</v>
      </c>
      <c r="B1432" s="69" t="s">
        <v>3642</v>
      </c>
      <c r="C1432" s="70"/>
      <c r="D1432" s="71"/>
      <c r="E1432" s="72"/>
      <c r="F1432" s="73"/>
      <c r="G1432" s="70"/>
      <c r="H1432" s="74"/>
      <c r="I1432" s="75"/>
      <c r="J1432" s="75"/>
      <c r="K1432" s="36"/>
      <c r="L1432" s="82"/>
      <c r="M1432" s="82"/>
      <c r="N1432" s="77"/>
      <c r="O1432" s="84" t="s">
        <v>255</v>
      </c>
      <c r="P1432" s="86">
        <v>43157.876354166663</v>
      </c>
      <c r="Q1432" s="84" t="s">
        <v>4747</v>
      </c>
      <c r="R1432" s="84"/>
      <c r="S1432" s="84"/>
      <c r="T1432" s="84" t="s">
        <v>6274</v>
      </c>
      <c r="U1432" s="84"/>
      <c r="V1432" s="84" t="s">
        <v>7526</v>
      </c>
      <c r="W1432" s="86">
        <v>43157.876354166663</v>
      </c>
      <c r="X1432" s="84" t="s">
        <v>9023</v>
      </c>
      <c r="Y1432" s="84"/>
      <c r="Z1432" s="84"/>
      <c r="AA1432" s="90" t="s">
        <v>10736</v>
      </c>
      <c r="AB1432" s="84"/>
      <c r="AC1432" s="84" t="b">
        <v>0</v>
      </c>
      <c r="AD1432" s="84">
        <v>0</v>
      </c>
      <c r="AE1432" s="90" t="s">
        <v>285</v>
      </c>
      <c r="AF1432" s="84" t="b">
        <v>0</v>
      </c>
      <c r="AG1432" s="84" t="s">
        <v>291</v>
      </c>
      <c r="AH1432" s="84"/>
      <c r="AI1432" s="90" t="s">
        <v>285</v>
      </c>
      <c r="AJ1432" s="84" t="b">
        <v>0</v>
      </c>
      <c r="AK1432" s="84">
        <v>26</v>
      </c>
      <c r="AL1432" s="90" t="s">
        <v>11360</v>
      </c>
      <c r="AM1432" s="84" t="s">
        <v>296</v>
      </c>
      <c r="AN1432" s="84" t="b">
        <v>0</v>
      </c>
      <c r="AO1432" s="90" t="s">
        <v>11360</v>
      </c>
      <c r="AP1432" s="84" t="s">
        <v>179</v>
      </c>
      <c r="AQ1432" s="84">
        <v>0</v>
      </c>
      <c r="AR1432" s="84">
        <v>0</v>
      </c>
      <c r="AS1432" s="84"/>
      <c r="AT1432" s="84"/>
      <c r="AU1432" s="84"/>
      <c r="AV1432" s="84"/>
      <c r="AW1432" s="84"/>
      <c r="AX1432" s="84"/>
      <c r="AY1432" s="84"/>
      <c r="AZ1432" s="84"/>
    </row>
    <row r="1433" spans="1:52" x14ac:dyDescent="0.2">
      <c r="A1433" s="69" t="s">
        <v>3095</v>
      </c>
      <c r="B1433" s="69" t="s">
        <v>3095</v>
      </c>
      <c r="C1433" s="70"/>
      <c r="D1433" s="71"/>
      <c r="E1433" s="72"/>
      <c r="F1433" s="73"/>
      <c r="G1433" s="70"/>
      <c r="H1433" s="74"/>
      <c r="I1433" s="75"/>
      <c r="J1433" s="75"/>
      <c r="K1433" s="36"/>
      <c r="L1433" s="82"/>
      <c r="M1433" s="82"/>
      <c r="N1433" s="77"/>
      <c r="O1433" s="84" t="s">
        <v>179</v>
      </c>
      <c r="P1433" s="86">
        <v>43157.87641203704</v>
      </c>
      <c r="Q1433" s="84" t="s">
        <v>5080</v>
      </c>
      <c r="R1433" s="84" t="s">
        <v>5887</v>
      </c>
      <c r="S1433" s="84" t="s">
        <v>6200</v>
      </c>
      <c r="T1433" s="84" t="s">
        <v>6491</v>
      </c>
      <c r="U1433" s="84"/>
      <c r="V1433" s="84" t="s">
        <v>7527</v>
      </c>
      <c r="W1433" s="86">
        <v>43157.87641203704</v>
      </c>
      <c r="X1433" s="84" t="s">
        <v>9024</v>
      </c>
      <c r="Y1433" s="84"/>
      <c r="Z1433" s="84"/>
      <c r="AA1433" s="90" t="s">
        <v>10737</v>
      </c>
      <c r="AB1433" s="84"/>
      <c r="AC1433" s="84" t="b">
        <v>0</v>
      </c>
      <c r="AD1433" s="84">
        <v>0</v>
      </c>
      <c r="AE1433" s="90" t="s">
        <v>285</v>
      </c>
      <c r="AF1433" s="84" t="b">
        <v>0</v>
      </c>
      <c r="AG1433" s="84" t="s">
        <v>290</v>
      </c>
      <c r="AH1433" s="84"/>
      <c r="AI1433" s="90" t="s">
        <v>285</v>
      </c>
      <c r="AJ1433" s="84" t="b">
        <v>0</v>
      </c>
      <c r="AK1433" s="84">
        <v>0</v>
      </c>
      <c r="AL1433" s="90" t="s">
        <v>285</v>
      </c>
      <c r="AM1433" s="84" t="s">
        <v>1016</v>
      </c>
      <c r="AN1433" s="84" t="b">
        <v>0</v>
      </c>
      <c r="AO1433" s="90" t="s">
        <v>10737</v>
      </c>
      <c r="AP1433" s="84" t="s">
        <v>179</v>
      </c>
      <c r="AQ1433" s="84">
        <v>0</v>
      </c>
      <c r="AR1433" s="84">
        <v>0</v>
      </c>
      <c r="AS1433" s="84"/>
      <c r="AT1433" s="84"/>
      <c r="AU1433" s="84"/>
      <c r="AV1433" s="84"/>
      <c r="AW1433" s="84"/>
      <c r="AX1433" s="84"/>
      <c r="AY1433" s="84"/>
      <c r="AZ1433" s="84"/>
    </row>
    <row r="1434" spans="1:52" x14ac:dyDescent="0.2">
      <c r="A1434" s="69" t="s">
        <v>3096</v>
      </c>
      <c r="B1434" s="69" t="s">
        <v>3096</v>
      </c>
      <c r="C1434" s="70"/>
      <c r="D1434" s="71"/>
      <c r="E1434" s="72"/>
      <c r="F1434" s="73"/>
      <c r="G1434" s="70"/>
      <c r="H1434" s="74"/>
      <c r="I1434" s="75"/>
      <c r="J1434" s="75"/>
      <c r="K1434" s="36"/>
      <c r="L1434" s="82"/>
      <c r="M1434" s="82"/>
      <c r="N1434" s="77"/>
      <c r="O1434" s="84" t="s">
        <v>179</v>
      </c>
      <c r="P1434" s="86">
        <v>43157.871574074074</v>
      </c>
      <c r="Q1434" s="84" t="s">
        <v>5081</v>
      </c>
      <c r="R1434" s="84" t="s">
        <v>5853</v>
      </c>
      <c r="S1434" s="84" t="s">
        <v>6105</v>
      </c>
      <c r="T1434" s="84" t="s">
        <v>6274</v>
      </c>
      <c r="U1434" s="84" t="s">
        <v>6744</v>
      </c>
      <c r="V1434" s="84" t="s">
        <v>6744</v>
      </c>
      <c r="W1434" s="86">
        <v>43157.871574074074</v>
      </c>
      <c r="X1434" s="84" t="s">
        <v>9025</v>
      </c>
      <c r="Y1434" s="84"/>
      <c r="Z1434" s="84"/>
      <c r="AA1434" s="90" t="s">
        <v>10738</v>
      </c>
      <c r="AB1434" s="84"/>
      <c r="AC1434" s="84" t="b">
        <v>0</v>
      </c>
      <c r="AD1434" s="84">
        <v>3</v>
      </c>
      <c r="AE1434" s="90" t="s">
        <v>285</v>
      </c>
      <c r="AF1434" s="84" t="b">
        <v>0</v>
      </c>
      <c r="AG1434" s="84" t="s">
        <v>290</v>
      </c>
      <c r="AH1434" s="84"/>
      <c r="AI1434" s="90" t="s">
        <v>285</v>
      </c>
      <c r="AJ1434" s="84" t="b">
        <v>0</v>
      </c>
      <c r="AK1434" s="84">
        <v>3</v>
      </c>
      <c r="AL1434" s="90" t="s">
        <v>285</v>
      </c>
      <c r="AM1434" s="84" t="s">
        <v>1015</v>
      </c>
      <c r="AN1434" s="84" t="b">
        <v>0</v>
      </c>
      <c r="AO1434" s="90" t="s">
        <v>10738</v>
      </c>
      <c r="AP1434" s="84" t="s">
        <v>179</v>
      </c>
      <c r="AQ1434" s="84">
        <v>0</v>
      </c>
      <c r="AR1434" s="84">
        <v>0</v>
      </c>
      <c r="AS1434" s="84"/>
      <c r="AT1434" s="84"/>
      <c r="AU1434" s="84"/>
      <c r="AV1434" s="84"/>
      <c r="AW1434" s="84"/>
      <c r="AX1434" s="84"/>
      <c r="AY1434" s="84"/>
      <c r="AZ1434" s="84"/>
    </row>
    <row r="1435" spans="1:52" x14ac:dyDescent="0.2">
      <c r="A1435" s="69" t="s">
        <v>3097</v>
      </c>
      <c r="B1435" s="69" t="s">
        <v>3096</v>
      </c>
      <c r="C1435" s="70"/>
      <c r="D1435" s="71"/>
      <c r="E1435" s="72"/>
      <c r="F1435" s="73"/>
      <c r="G1435" s="70"/>
      <c r="H1435" s="74"/>
      <c r="I1435" s="75"/>
      <c r="J1435" s="75"/>
      <c r="K1435" s="36"/>
      <c r="L1435" s="82"/>
      <c r="M1435" s="82"/>
      <c r="N1435" s="77"/>
      <c r="O1435" s="84" t="s">
        <v>255</v>
      </c>
      <c r="P1435" s="86">
        <v>43157.876446759263</v>
      </c>
      <c r="Q1435" s="84" t="s">
        <v>4995</v>
      </c>
      <c r="R1435" s="84" t="s">
        <v>5853</v>
      </c>
      <c r="S1435" s="84" t="s">
        <v>6105</v>
      </c>
      <c r="T1435" s="84" t="s">
        <v>6274</v>
      </c>
      <c r="U1435" s="84"/>
      <c r="V1435" s="84" t="s">
        <v>7528</v>
      </c>
      <c r="W1435" s="86">
        <v>43157.876446759263</v>
      </c>
      <c r="X1435" s="84" t="s">
        <v>9026</v>
      </c>
      <c r="Y1435" s="84"/>
      <c r="Z1435" s="84"/>
      <c r="AA1435" s="90" t="s">
        <v>10739</v>
      </c>
      <c r="AB1435" s="84"/>
      <c r="AC1435" s="84" t="b">
        <v>0</v>
      </c>
      <c r="AD1435" s="84">
        <v>0</v>
      </c>
      <c r="AE1435" s="90" t="s">
        <v>285</v>
      </c>
      <c r="AF1435" s="84" t="b">
        <v>0</v>
      </c>
      <c r="AG1435" s="84" t="s">
        <v>290</v>
      </c>
      <c r="AH1435" s="84"/>
      <c r="AI1435" s="90" t="s">
        <v>285</v>
      </c>
      <c r="AJ1435" s="84" t="b">
        <v>0</v>
      </c>
      <c r="AK1435" s="84">
        <v>3</v>
      </c>
      <c r="AL1435" s="90" t="s">
        <v>10738</v>
      </c>
      <c r="AM1435" s="84" t="s">
        <v>295</v>
      </c>
      <c r="AN1435" s="84" t="b">
        <v>0</v>
      </c>
      <c r="AO1435" s="90" t="s">
        <v>10738</v>
      </c>
      <c r="AP1435" s="84" t="s">
        <v>179</v>
      </c>
      <c r="AQ1435" s="84">
        <v>0</v>
      </c>
      <c r="AR1435" s="84">
        <v>0</v>
      </c>
      <c r="AS1435" s="84"/>
      <c r="AT1435" s="84"/>
      <c r="AU1435" s="84"/>
      <c r="AV1435" s="84"/>
      <c r="AW1435" s="84"/>
      <c r="AX1435" s="84"/>
      <c r="AY1435" s="84"/>
      <c r="AZ1435" s="84"/>
    </row>
    <row r="1436" spans="1:52" x14ac:dyDescent="0.2">
      <c r="A1436" s="69" t="s">
        <v>3098</v>
      </c>
      <c r="B1436" s="69" t="s">
        <v>3098</v>
      </c>
      <c r="C1436" s="70"/>
      <c r="D1436" s="71"/>
      <c r="E1436" s="72"/>
      <c r="F1436" s="73"/>
      <c r="G1436" s="70"/>
      <c r="H1436" s="74"/>
      <c r="I1436" s="75"/>
      <c r="J1436" s="75"/>
      <c r="K1436" s="36"/>
      <c r="L1436" s="82"/>
      <c r="M1436" s="82"/>
      <c r="N1436" s="77"/>
      <c r="O1436" s="84" t="s">
        <v>179</v>
      </c>
      <c r="P1436" s="86">
        <v>43157.876458333332</v>
      </c>
      <c r="Q1436" s="84" t="s">
        <v>5082</v>
      </c>
      <c r="R1436" s="84"/>
      <c r="S1436" s="84"/>
      <c r="T1436" s="84" t="s">
        <v>6492</v>
      </c>
      <c r="U1436" s="84"/>
      <c r="V1436" s="84" t="s">
        <v>7529</v>
      </c>
      <c r="W1436" s="86">
        <v>43157.876458333332</v>
      </c>
      <c r="X1436" s="84" t="s">
        <v>9027</v>
      </c>
      <c r="Y1436" s="84"/>
      <c r="Z1436" s="84"/>
      <c r="AA1436" s="90" t="s">
        <v>10740</v>
      </c>
      <c r="AB1436" s="84"/>
      <c r="AC1436" s="84" t="b">
        <v>0</v>
      </c>
      <c r="AD1436" s="84">
        <v>1</v>
      </c>
      <c r="AE1436" s="90" t="s">
        <v>285</v>
      </c>
      <c r="AF1436" s="84" t="b">
        <v>0</v>
      </c>
      <c r="AG1436" s="84" t="s">
        <v>290</v>
      </c>
      <c r="AH1436" s="84"/>
      <c r="AI1436" s="90" t="s">
        <v>285</v>
      </c>
      <c r="AJ1436" s="84" t="b">
        <v>0</v>
      </c>
      <c r="AK1436" s="84">
        <v>0</v>
      </c>
      <c r="AL1436" s="90" t="s">
        <v>285</v>
      </c>
      <c r="AM1436" s="84" t="s">
        <v>294</v>
      </c>
      <c r="AN1436" s="84" t="b">
        <v>0</v>
      </c>
      <c r="AO1436" s="90" t="s">
        <v>10740</v>
      </c>
      <c r="AP1436" s="84" t="s">
        <v>179</v>
      </c>
      <c r="AQ1436" s="84">
        <v>0</v>
      </c>
      <c r="AR1436" s="84">
        <v>0</v>
      </c>
      <c r="AS1436" s="84"/>
      <c r="AT1436" s="84"/>
      <c r="AU1436" s="84"/>
      <c r="AV1436" s="84"/>
      <c r="AW1436" s="84"/>
      <c r="AX1436" s="84"/>
      <c r="AY1436" s="84"/>
      <c r="AZ1436" s="84"/>
    </row>
    <row r="1437" spans="1:52" x14ac:dyDescent="0.2">
      <c r="A1437" s="69" t="s">
        <v>3099</v>
      </c>
      <c r="B1437" s="69" t="s">
        <v>4078</v>
      </c>
      <c r="C1437" s="70"/>
      <c r="D1437" s="71"/>
      <c r="E1437" s="72"/>
      <c r="F1437" s="73"/>
      <c r="G1437" s="70"/>
      <c r="H1437" s="74"/>
      <c r="I1437" s="75"/>
      <c r="J1437" s="75"/>
      <c r="K1437" s="36"/>
      <c r="L1437" s="82"/>
      <c r="M1437" s="82"/>
      <c r="N1437" s="77"/>
      <c r="O1437" s="84" t="s">
        <v>255</v>
      </c>
      <c r="P1437" s="86">
        <v>43157.876458333332</v>
      </c>
      <c r="Q1437" s="84" t="s">
        <v>5083</v>
      </c>
      <c r="R1437" s="84"/>
      <c r="S1437" s="84"/>
      <c r="T1437" s="84" t="s">
        <v>6274</v>
      </c>
      <c r="U1437" s="84"/>
      <c r="V1437" s="84" t="s">
        <v>7530</v>
      </c>
      <c r="W1437" s="86">
        <v>43157.876458333332</v>
      </c>
      <c r="X1437" s="84" t="s">
        <v>9028</v>
      </c>
      <c r="Y1437" s="84"/>
      <c r="Z1437" s="84"/>
      <c r="AA1437" s="90" t="s">
        <v>10741</v>
      </c>
      <c r="AB1437" s="90" t="s">
        <v>11576</v>
      </c>
      <c r="AC1437" s="84" t="b">
        <v>0</v>
      </c>
      <c r="AD1437" s="84">
        <v>0</v>
      </c>
      <c r="AE1437" s="90" t="s">
        <v>11742</v>
      </c>
      <c r="AF1437" s="84" t="b">
        <v>0</v>
      </c>
      <c r="AG1437" s="84" t="s">
        <v>292</v>
      </c>
      <c r="AH1437" s="84"/>
      <c r="AI1437" s="90" t="s">
        <v>285</v>
      </c>
      <c r="AJ1437" s="84" t="b">
        <v>0</v>
      </c>
      <c r="AK1437" s="84">
        <v>0</v>
      </c>
      <c r="AL1437" s="90" t="s">
        <v>285</v>
      </c>
      <c r="AM1437" s="84" t="s">
        <v>296</v>
      </c>
      <c r="AN1437" s="84" t="b">
        <v>0</v>
      </c>
      <c r="AO1437" s="90" t="s">
        <v>11576</v>
      </c>
      <c r="AP1437" s="84" t="s">
        <v>179</v>
      </c>
      <c r="AQ1437" s="84">
        <v>0</v>
      </c>
      <c r="AR1437" s="84">
        <v>0</v>
      </c>
      <c r="AS1437" s="84"/>
      <c r="AT1437" s="84"/>
      <c r="AU1437" s="84"/>
      <c r="AV1437" s="84"/>
      <c r="AW1437" s="84"/>
      <c r="AX1437" s="84"/>
      <c r="AY1437" s="84"/>
      <c r="AZ1437" s="84"/>
    </row>
    <row r="1438" spans="1:52" x14ac:dyDescent="0.2">
      <c r="A1438" s="69" t="s">
        <v>3099</v>
      </c>
      <c r="B1438" s="69" t="s">
        <v>4079</v>
      </c>
      <c r="C1438" s="70"/>
      <c r="D1438" s="71"/>
      <c r="E1438" s="72"/>
      <c r="F1438" s="73"/>
      <c r="G1438" s="70"/>
      <c r="H1438" s="74"/>
      <c r="I1438" s="75"/>
      <c r="J1438" s="75"/>
      <c r="K1438" s="36"/>
      <c r="L1438" s="82"/>
      <c r="M1438" s="82"/>
      <c r="N1438" s="77"/>
      <c r="O1438" s="84" t="s">
        <v>255</v>
      </c>
      <c r="P1438" s="86">
        <v>43157.876458333332</v>
      </c>
      <c r="Q1438" s="84" t="s">
        <v>5083</v>
      </c>
      <c r="R1438" s="84"/>
      <c r="S1438" s="84"/>
      <c r="T1438" s="84" t="s">
        <v>6274</v>
      </c>
      <c r="U1438" s="84"/>
      <c r="V1438" s="84" t="s">
        <v>7530</v>
      </c>
      <c r="W1438" s="86">
        <v>43157.876458333332</v>
      </c>
      <c r="X1438" s="84" t="s">
        <v>9028</v>
      </c>
      <c r="Y1438" s="84"/>
      <c r="Z1438" s="84"/>
      <c r="AA1438" s="90" t="s">
        <v>10741</v>
      </c>
      <c r="AB1438" s="90" t="s">
        <v>11576</v>
      </c>
      <c r="AC1438" s="84" t="b">
        <v>0</v>
      </c>
      <c r="AD1438" s="84">
        <v>0</v>
      </c>
      <c r="AE1438" s="90" t="s">
        <v>11742</v>
      </c>
      <c r="AF1438" s="84" t="b">
        <v>0</v>
      </c>
      <c r="AG1438" s="84" t="s">
        <v>292</v>
      </c>
      <c r="AH1438" s="84"/>
      <c r="AI1438" s="90" t="s">
        <v>285</v>
      </c>
      <c r="AJ1438" s="84" t="b">
        <v>0</v>
      </c>
      <c r="AK1438" s="84">
        <v>0</v>
      </c>
      <c r="AL1438" s="90" t="s">
        <v>285</v>
      </c>
      <c r="AM1438" s="84" t="s">
        <v>296</v>
      </c>
      <c r="AN1438" s="84" t="b">
        <v>0</v>
      </c>
      <c r="AO1438" s="90" t="s">
        <v>11576</v>
      </c>
      <c r="AP1438" s="84" t="s">
        <v>179</v>
      </c>
      <c r="AQ1438" s="84">
        <v>0</v>
      </c>
      <c r="AR1438" s="84">
        <v>0</v>
      </c>
      <c r="AS1438" s="84"/>
      <c r="AT1438" s="84"/>
      <c r="AU1438" s="84"/>
      <c r="AV1438" s="84"/>
      <c r="AW1438" s="84"/>
      <c r="AX1438" s="84"/>
      <c r="AY1438" s="84"/>
      <c r="AZ1438" s="84"/>
    </row>
    <row r="1439" spans="1:52" x14ac:dyDescent="0.2">
      <c r="A1439" s="69" t="s">
        <v>3099</v>
      </c>
      <c r="B1439" s="69" t="s">
        <v>4080</v>
      </c>
      <c r="C1439" s="70"/>
      <c r="D1439" s="71"/>
      <c r="E1439" s="72"/>
      <c r="F1439" s="73"/>
      <c r="G1439" s="70"/>
      <c r="H1439" s="74"/>
      <c r="I1439" s="75"/>
      <c r="J1439" s="75"/>
      <c r="K1439" s="36"/>
      <c r="L1439" s="82"/>
      <c r="M1439" s="82"/>
      <c r="N1439" s="77"/>
      <c r="O1439" s="84" t="s">
        <v>256</v>
      </c>
      <c r="P1439" s="86">
        <v>43157.876458333332</v>
      </c>
      <c r="Q1439" s="84" t="s">
        <v>5083</v>
      </c>
      <c r="R1439" s="84"/>
      <c r="S1439" s="84"/>
      <c r="T1439" s="84" t="s">
        <v>6274</v>
      </c>
      <c r="U1439" s="84"/>
      <c r="V1439" s="84" t="s">
        <v>7530</v>
      </c>
      <c r="W1439" s="86">
        <v>43157.876458333332</v>
      </c>
      <c r="X1439" s="84" t="s">
        <v>9028</v>
      </c>
      <c r="Y1439" s="84"/>
      <c r="Z1439" s="84"/>
      <c r="AA1439" s="90" t="s">
        <v>10741</v>
      </c>
      <c r="AB1439" s="90" t="s">
        <v>11576</v>
      </c>
      <c r="AC1439" s="84" t="b">
        <v>0</v>
      </c>
      <c r="AD1439" s="84">
        <v>0</v>
      </c>
      <c r="AE1439" s="90" t="s">
        <v>11742</v>
      </c>
      <c r="AF1439" s="84" t="b">
        <v>0</v>
      </c>
      <c r="AG1439" s="84" t="s">
        <v>292</v>
      </c>
      <c r="AH1439" s="84"/>
      <c r="AI1439" s="90" t="s">
        <v>285</v>
      </c>
      <c r="AJ1439" s="84" t="b">
        <v>0</v>
      </c>
      <c r="AK1439" s="84">
        <v>0</v>
      </c>
      <c r="AL1439" s="90" t="s">
        <v>285</v>
      </c>
      <c r="AM1439" s="84" t="s">
        <v>296</v>
      </c>
      <c r="AN1439" s="84" t="b">
        <v>0</v>
      </c>
      <c r="AO1439" s="90" t="s">
        <v>11576</v>
      </c>
      <c r="AP1439" s="84" t="s">
        <v>179</v>
      </c>
      <c r="AQ1439" s="84">
        <v>0</v>
      </c>
      <c r="AR1439" s="84">
        <v>0</v>
      </c>
      <c r="AS1439" s="84"/>
      <c r="AT1439" s="84"/>
      <c r="AU1439" s="84"/>
      <c r="AV1439" s="84"/>
      <c r="AW1439" s="84"/>
      <c r="AX1439" s="84"/>
      <c r="AY1439" s="84"/>
      <c r="AZ1439" s="84"/>
    </row>
    <row r="1440" spans="1:52" x14ac:dyDescent="0.2">
      <c r="A1440" s="69" t="s">
        <v>3100</v>
      </c>
      <c r="B1440" s="69" t="s">
        <v>3100</v>
      </c>
      <c r="C1440" s="70"/>
      <c r="D1440" s="71"/>
      <c r="E1440" s="72"/>
      <c r="F1440" s="73"/>
      <c r="G1440" s="70"/>
      <c r="H1440" s="74"/>
      <c r="I1440" s="75"/>
      <c r="J1440" s="75"/>
      <c r="K1440" s="36"/>
      <c r="L1440" s="82"/>
      <c r="M1440" s="82"/>
      <c r="N1440" s="77"/>
      <c r="O1440" s="84" t="s">
        <v>179</v>
      </c>
      <c r="P1440" s="86">
        <v>43157.876469907409</v>
      </c>
      <c r="Q1440" s="84" t="s">
        <v>5084</v>
      </c>
      <c r="R1440" s="84" t="s">
        <v>5888</v>
      </c>
      <c r="S1440" s="84" t="s">
        <v>261</v>
      </c>
      <c r="T1440" s="84" t="s">
        <v>6274</v>
      </c>
      <c r="U1440" s="84"/>
      <c r="V1440" s="84" t="s">
        <v>7531</v>
      </c>
      <c r="W1440" s="86">
        <v>43157.876469907409</v>
      </c>
      <c r="X1440" s="84" t="s">
        <v>9029</v>
      </c>
      <c r="Y1440" s="84"/>
      <c r="Z1440" s="84"/>
      <c r="AA1440" s="90" t="s">
        <v>10742</v>
      </c>
      <c r="AB1440" s="84"/>
      <c r="AC1440" s="84" t="b">
        <v>0</v>
      </c>
      <c r="AD1440" s="84">
        <v>0</v>
      </c>
      <c r="AE1440" s="90" t="s">
        <v>285</v>
      </c>
      <c r="AF1440" s="84" t="b">
        <v>0</v>
      </c>
      <c r="AG1440" s="84" t="s">
        <v>290</v>
      </c>
      <c r="AH1440" s="84"/>
      <c r="AI1440" s="90" t="s">
        <v>285</v>
      </c>
      <c r="AJ1440" s="84" t="b">
        <v>0</v>
      </c>
      <c r="AK1440" s="84">
        <v>0</v>
      </c>
      <c r="AL1440" s="90" t="s">
        <v>285</v>
      </c>
      <c r="AM1440" s="84" t="s">
        <v>294</v>
      </c>
      <c r="AN1440" s="84" t="b">
        <v>0</v>
      </c>
      <c r="AO1440" s="90" t="s">
        <v>10742</v>
      </c>
      <c r="AP1440" s="84" t="s">
        <v>179</v>
      </c>
      <c r="AQ1440" s="84">
        <v>0</v>
      </c>
      <c r="AR1440" s="84">
        <v>0</v>
      </c>
      <c r="AS1440" s="84"/>
      <c r="AT1440" s="84"/>
      <c r="AU1440" s="84"/>
      <c r="AV1440" s="84"/>
      <c r="AW1440" s="84"/>
      <c r="AX1440" s="84"/>
      <c r="AY1440" s="84"/>
      <c r="AZ1440" s="84"/>
    </row>
    <row r="1441" spans="1:52" x14ac:dyDescent="0.2">
      <c r="A1441" s="69" t="s">
        <v>3101</v>
      </c>
      <c r="B1441" s="69" t="s">
        <v>3101</v>
      </c>
      <c r="C1441" s="70"/>
      <c r="D1441" s="71"/>
      <c r="E1441" s="72"/>
      <c r="F1441" s="73"/>
      <c r="G1441" s="70"/>
      <c r="H1441" s="74"/>
      <c r="I1441" s="75"/>
      <c r="J1441" s="75"/>
      <c r="K1441" s="36"/>
      <c r="L1441" s="82"/>
      <c r="M1441" s="82"/>
      <c r="N1441" s="77"/>
      <c r="O1441" s="84" t="s">
        <v>179</v>
      </c>
      <c r="P1441" s="86">
        <v>43157.507245370369</v>
      </c>
      <c r="Q1441" s="84" t="s">
        <v>5085</v>
      </c>
      <c r="R1441" s="84" t="s">
        <v>5889</v>
      </c>
      <c r="S1441" s="84" t="s">
        <v>6112</v>
      </c>
      <c r="T1441" s="84" t="s">
        <v>6274</v>
      </c>
      <c r="U1441" s="84"/>
      <c r="V1441" s="84" t="s">
        <v>7532</v>
      </c>
      <c r="W1441" s="86">
        <v>43157.507245370369</v>
      </c>
      <c r="X1441" s="84" t="s">
        <v>9030</v>
      </c>
      <c r="Y1441" s="84"/>
      <c r="Z1441" s="84"/>
      <c r="AA1441" s="90" t="s">
        <v>10743</v>
      </c>
      <c r="AB1441" s="84"/>
      <c r="AC1441" s="84" t="b">
        <v>0</v>
      </c>
      <c r="AD1441" s="84">
        <v>50</v>
      </c>
      <c r="AE1441" s="90" t="s">
        <v>285</v>
      </c>
      <c r="AF1441" s="84" t="b">
        <v>0</v>
      </c>
      <c r="AG1441" s="84" t="s">
        <v>2154</v>
      </c>
      <c r="AH1441" s="84"/>
      <c r="AI1441" s="90" t="s">
        <v>285</v>
      </c>
      <c r="AJ1441" s="84" t="b">
        <v>0</v>
      </c>
      <c r="AK1441" s="84">
        <v>387</v>
      </c>
      <c r="AL1441" s="90" t="s">
        <v>285</v>
      </c>
      <c r="AM1441" s="84" t="s">
        <v>294</v>
      </c>
      <c r="AN1441" s="84" t="b">
        <v>0</v>
      </c>
      <c r="AO1441" s="90" t="s">
        <v>10743</v>
      </c>
      <c r="AP1441" s="84" t="s">
        <v>308</v>
      </c>
      <c r="AQ1441" s="84">
        <v>0</v>
      </c>
      <c r="AR1441" s="84">
        <v>0</v>
      </c>
      <c r="AS1441" s="84"/>
      <c r="AT1441" s="84"/>
      <c r="AU1441" s="84"/>
      <c r="AV1441" s="84"/>
      <c r="AW1441" s="84"/>
      <c r="AX1441" s="84"/>
      <c r="AY1441" s="84"/>
      <c r="AZ1441" s="84"/>
    </row>
    <row r="1442" spans="1:52" x14ac:dyDescent="0.2">
      <c r="A1442" s="69" t="s">
        <v>3102</v>
      </c>
      <c r="B1442" s="69" t="s">
        <v>3101</v>
      </c>
      <c r="C1442" s="70"/>
      <c r="D1442" s="71"/>
      <c r="E1442" s="72"/>
      <c r="F1442" s="73"/>
      <c r="G1442" s="70"/>
      <c r="H1442" s="74"/>
      <c r="I1442" s="75"/>
      <c r="J1442" s="75"/>
      <c r="K1442" s="36"/>
      <c r="L1442" s="82"/>
      <c r="M1442" s="82"/>
      <c r="N1442" s="77"/>
      <c r="O1442" s="84" t="s">
        <v>255</v>
      </c>
      <c r="P1442" s="86">
        <v>43157.876481481479</v>
      </c>
      <c r="Q1442" s="84" t="s">
        <v>4503</v>
      </c>
      <c r="R1442" s="84"/>
      <c r="S1442" s="84"/>
      <c r="T1442" s="84" t="s">
        <v>6274</v>
      </c>
      <c r="U1442" s="84"/>
      <c r="V1442" s="84" t="s">
        <v>7533</v>
      </c>
      <c r="W1442" s="86">
        <v>43157.876481481479</v>
      </c>
      <c r="X1442" s="84" t="s">
        <v>9031</v>
      </c>
      <c r="Y1442" s="84"/>
      <c r="Z1442" s="84"/>
      <c r="AA1442" s="90" t="s">
        <v>10744</v>
      </c>
      <c r="AB1442" s="84"/>
      <c r="AC1442" s="84" t="b">
        <v>0</v>
      </c>
      <c r="AD1442" s="84">
        <v>0</v>
      </c>
      <c r="AE1442" s="90" t="s">
        <v>285</v>
      </c>
      <c r="AF1442" s="84" t="b">
        <v>0</v>
      </c>
      <c r="AG1442" s="84" t="s">
        <v>2154</v>
      </c>
      <c r="AH1442" s="84"/>
      <c r="AI1442" s="90" t="s">
        <v>285</v>
      </c>
      <c r="AJ1442" s="84" t="b">
        <v>0</v>
      </c>
      <c r="AK1442" s="84">
        <v>387</v>
      </c>
      <c r="AL1442" s="90" t="s">
        <v>10743</v>
      </c>
      <c r="AM1442" s="84" t="s">
        <v>295</v>
      </c>
      <c r="AN1442" s="84" t="b">
        <v>0</v>
      </c>
      <c r="AO1442" s="90" t="s">
        <v>10743</v>
      </c>
      <c r="AP1442" s="84" t="s">
        <v>179</v>
      </c>
      <c r="AQ1442" s="84">
        <v>0</v>
      </c>
      <c r="AR1442" s="84">
        <v>0</v>
      </c>
      <c r="AS1442" s="84"/>
      <c r="AT1442" s="84"/>
      <c r="AU1442" s="84"/>
      <c r="AV1442" s="84"/>
      <c r="AW1442" s="84"/>
      <c r="AX1442" s="84"/>
      <c r="AY1442" s="84"/>
      <c r="AZ1442" s="84"/>
    </row>
    <row r="1443" spans="1:52" x14ac:dyDescent="0.2">
      <c r="A1443" s="69" t="s">
        <v>3103</v>
      </c>
      <c r="B1443" s="69" t="s">
        <v>3103</v>
      </c>
      <c r="C1443" s="70"/>
      <c r="D1443" s="71"/>
      <c r="E1443" s="72"/>
      <c r="F1443" s="73"/>
      <c r="G1443" s="70"/>
      <c r="H1443" s="74"/>
      <c r="I1443" s="75"/>
      <c r="J1443" s="75"/>
      <c r="K1443" s="36"/>
      <c r="L1443" s="82"/>
      <c r="M1443" s="82"/>
      <c r="N1443" s="77"/>
      <c r="O1443" s="84" t="s">
        <v>179</v>
      </c>
      <c r="P1443" s="86">
        <v>43157.259155092594</v>
      </c>
      <c r="Q1443" s="84" t="s">
        <v>5086</v>
      </c>
      <c r="R1443" s="84"/>
      <c r="S1443" s="84"/>
      <c r="T1443" s="84" t="s">
        <v>6274</v>
      </c>
      <c r="U1443" s="84"/>
      <c r="V1443" s="84" t="s">
        <v>7534</v>
      </c>
      <c r="W1443" s="86">
        <v>43157.259155092594</v>
      </c>
      <c r="X1443" s="84" t="s">
        <v>9032</v>
      </c>
      <c r="Y1443" s="84"/>
      <c r="Z1443" s="84"/>
      <c r="AA1443" s="90" t="s">
        <v>10745</v>
      </c>
      <c r="AB1443" s="84"/>
      <c r="AC1443" s="84" t="b">
        <v>0</v>
      </c>
      <c r="AD1443" s="84">
        <v>51</v>
      </c>
      <c r="AE1443" s="90" t="s">
        <v>285</v>
      </c>
      <c r="AF1443" s="84" t="b">
        <v>0</v>
      </c>
      <c r="AG1443" s="84" t="s">
        <v>290</v>
      </c>
      <c r="AH1443" s="84"/>
      <c r="AI1443" s="90" t="s">
        <v>285</v>
      </c>
      <c r="AJ1443" s="84" t="b">
        <v>0</v>
      </c>
      <c r="AK1443" s="84">
        <v>24</v>
      </c>
      <c r="AL1443" s="90" t="s">
        <v>285</v>
      </c>
      <c r="AM1443" s="84" t="s">
        <v>295</v>
      </c>
      <c r="AN1443" s="84" t="b">
        <v>0</v>
      </c>
      <c r="AO1443" s="90" t="s">
        <v>10745</v>
      </c>
      <c r="AP1443" s="84" t="s">
        <v>308</v>
      </c>
      <c r="AQ1443" s="84">
        <v>0</v>
      </c>
      <c r="AR1443" s="84">
        <v>0</v>
      </c>
      <c r="AS1443" s="84"/>
      <c r="AT1443" s="84"/>
      <c r="AU1443" s="84"/>
      <c r="AV1443" s="84"/>
      <c r="AW1443" s="84"/>
      <c r="AX1443" s="84"/>
      <c r="AY1443" s="84"/>
      <c r="AZ1443" s="84"/>
    </row>
    <row r="1444" spans="1:52" x14ac:dyDescent="0.2">
      <c r="A1444" s="69" t="s">
        <v>3104</v>
      </c>
      <c r="B1444" s="69" t="s">
        <v>3103</v>
      </c>
      <c r="C1444" s="70"/>
      <c r="D1444" s="71"/>
      <c r="E1444" s="72"/>
      <c r="F1444" s="73"/>
      <c r="G1444" s="70"/>
      <c r="H1444" s="74"/>
      <c r="I1444" s="75"/>
      <c r="J1444" s="75"/>
      <c r="K1444" s="36"/>
      <c r="L1444" s="82"/>
      <c r="M1444" s="82"/>
      <c r="N1444" s="77"/>
      <c r="O1444" s="84" t="s">
        <v>255</v>
      </c>
      <c r="P1444" s="86">
        <v>43157.876504629632</v>
      </c>
      <c r="Q1444" s="84" t="s">
        <v>5087</v>
      </c>
      <c r="R1444" s="84"/>
      <c r="S1444" s="84"/>
      <c r="T1444" s="84" t="s">
        <v>6274</v>
      </c>
      <c r="U1444" s="84"/>
      <c r="V1444" s="84" t="s">
        <v>7535</v>
      </c>
      <c r="W1444" s="86">
        <v>43157.876504629632</v>
      </c>
      <c r="X1444" s="84" t="s">
        <v>9033</v>
      </c>
      <c r="Y1444" s="84"/>
      <c r="Z1444" s="84"/>
      <c r="AA1444" s="90" t="s">
        <v>10746</v>
      </c>
      <c r="AB1444" s="84"/>
      <c r="AC1444" s="84" t="b">
        <v>0</v>
      </c>
      <c r="AD1444" s="84">
        <v>0</v>
      </c>
      <c r="AE1444" s="90" t="s">
        <v>285</v>
      </c>
      <c r="AF1444" s="84" t="b">
        <v>0</v>
      </c>
      <c r="AG1444" s="84" t="s">
        <v>290</v>
      </c>
      <c r="AH1444" s="84"/>
      <c r="AI1444" s="90" t="s">
        <v>285</v>
      </c>
      <c r="AJ1444" s="84" t="b">
        <v>0</v>
      </c>
      <c r="AK1444" s="84">
        <v>24</v>
      </c>
      <c r="AL1444" s="90" t="s">
        <v>10745</v>
      </c>
      <c r="AM1444" s="84" t="s">
        <v>295</v>
      </c>
      <c r="AN1444" s="84" t="b">
        <v>0</v>
      </c>
      <c r="AO1444" s="90" t="s">
        <v>10745</v>
      </c>
      <c r="AP1444" s="84" t="s">
        <v>179</v>
      </c>
      <c r="AQ1444" s="84">
        <v>0</v>
      </c>
      <c r="AR1444" s="84">
        <v>0</v>
      </c>
      <c r="AS1444" s="84"/>
      <c r="AT1444" s="84"/>
      <c r="AU1444" s="84"/>
      <c r="AV1444" s="84"/>
      <c r="AW1444" s="84"/>
      <c r="AX1444" s="84"/>
      <c r="AY1444" s="84"/>
      <c r="AZ1444" s="84"/>
    </row>
    <row r="1445" spans="1:52" x14ac:dyDescent="0.2">
      <c r="A1445" s="69" t="s">
        <v>3105</v>
      </c>
      <c r="B1445" s="69" t="s">
        <v>3361</v>
      </c>
      <c r="C1445" s="70"/>
      <c r="D1445" s="71"/>
      <c r="E1445" s="72"/>
      <c r="F1445" s="73"/>
      <c r="G1445" s="70"/>
      <c r="H1445" s="74"/>
      <c r="I1445" s="75"/>
      <c r="J1445" s="75"/>
      <c r="K1445" s="36"/>
      <c r="L1445" s="82"/>
      <c r="M1445" s="82"/>
      <c r="N1445" s="77"/>
      <c r="O1445" s="84" t="s">
        <v>255</v>
      </c>
      <c r="P1445" s="86">
        <v>43157.876504629632</v>
      </c>
      <c r="Q1445" s="84" t="s">
        <v>4479</v>
      </c>
      <c r="R1445" s="84"/>
      <c r="S1445" s="84"/>
      <c r="T1445" s="84" t="s">
        <v>6274</v>
      </c>
      <c r="U1445" s="84" t="s">
        <v>6638</v>
      </c>
      <c r="V1445" s="84" t="s">
        <v>6638</v>
      </c>
      <c r="W1445" s="86">
        <v>43157.876504629632</v>
      </c>
      <c r="X1445" s="84" t="s">
        <v>9034</v>
      </c>
      <c r="Y1445" s="84"/>
      <c r="Z1445" s="84"/>
      <c r="AA1445" s="90" t="s">
        <v>10747</v>
      </c>
      <c r="AB1445" s="84"/>
      <c r="AC1445" s="84" t="b">
        <v>0</v>
      </c>
      <c r="AD1445" s="84">
        <v>0</v>
      </c>
      <c r="AE1445" s="90" t="s">
        <v>285</v>
      </c>
      <c r="AF1445" s="84" t="b">
        <v>0</v>
      </c>
      <c r="AG1445" s="84" t="s">
        <v>291</v>
      </c>
      <c r="AH1445" s="84"/>
      <c r="AI1445" s="90" t="s">
        <v>285</v>
      </c>
      <c r="AJ1445" s="84" t="b">
        <v>0</v>
      </c>
      <c r="AK1445" s="84">
        <v>28</v>
      </c>
      <c r="AL1445" s="90" t="s">
        <v>11028</v>
      </c>
      <c r="AM1445" s="84" t="s">
        <v>294</v>
      </c>
      <c r="AN1445" s="84" t="b">
        <v>0</v>
      </c>
      <c r="AO1445" s="90" t="s">
        <v>11028</v>
      </c>
      <c r="AP1445" s="84" t="s">
        <v>179</v>
      </c>
      <c r="AQ1445" s="84">
        <v>0</v>
      </c>
      <c r="AR1445" s="84">
        <v>0</v>
      </c>
      <c r="AS1445" s="84"/>
      <c r="AT1445" s="84"/>
      <c r="AU1445" s="84"/>
      <c r="AV1445" s="84"/>
      <c r="AW1445" s="84"/>
      <c r="AX1445" s="84"/>
      <c r="AY1445" s="84"/>
      <c r="AZ1445" s="84"/>
    </row>
    <row r="1446" spans="1:52" x14ac:dyDescent="0.2">
      <c r="A1446" s="69" t="s">
        <v>3106</v>
      </c>
      <c r="B1446" s="69" t="s">
        <v>880</v>
      </c>
      <c r="C1446" s="70"/>
      <c r="D1446" s="71"/>
      <c r="E1446" s="72"/>
      <c r="F1446" s="73"/>
      <c r="G1446" s="70"/>
      <c r="H1446" s="74"/>
      <c r="I1446" s="75"/>
      <c r="J1446" s="75"/>
      <c r="K1446" s="36"/>
      <c r="L1446" s="82"/>
      <c r="M1446" s="82"/>
      <c r="N1446" s="77"/>
      <c r="O1446" s="84" t="s">
        <v>256</v>
      </c>
      <c r="P1446" s="86">
        <v>43157.876516203702</v>
      </c>
      <c r="Q1446" s="84" t="s">
        <v>5088</v>
      </c>
      <c r="R1446" s="84"/>
      <c r="S1446" s="84"/>
      <c r="T1446" s="84" t="s">
        <v>6493</v>
      </c>
      <c r="U1446" s="84"/>
      <c r="V1446" s="84" t="s">
        <v>7536</v>
      </c>
      <c r="W1446" s="86">
        <v>43157.876516203702</v>
      </c>
      <c r="X1446" s="84" t="s">
        <v>9035</v>
      </c>
      <c r="Y1446" s="84"/>
      <c r="Z1446" s="84"/>
      <c r="AA1446" s="90" t="s">
        <v>10748</v>
      </c>
      <c r="AB1446" s="90" t="s">
        <v>11577</v>
      </c>
      <c r="AC1446" s="84" t="b">
        <v>0</v>
      </c>
      <c r="AD1446" s="84">
        <v>0</v>
      </c>
      <c r="AE1446" s="90" t="s">
        <v>994</v>
      </c>
      <c r="AF1446" s="84" t="b">
        <v>0</v>
      </c>
      <c r="AG1446" s="84" t="s">
        <v>290</v>
      </c>
      <c r="AH1446" s="84"/>
      <c r="AI1446" s="90" t="s">
        <v>285</v>
      </c>
      <c r="AJ1446" s="84" t="b">
        <v>0</v>
      </c>
      <c r="AK1446" s="84">
        <v>0</v>
      </c>
      <c r="AL1446" s="90" t="s">
        <v>285</v>
      </c>
      <c r="AM1446" s="84" t="s">
        <v>294</v>
      </c>
      <c r="AN1446" s="84" t="b">
        <v>0</v>
      </c>
      <c r="AO1446" s="90" t="s">
        <v>11577</v>
      </c>
      <c r="AP1446" s="84" t="s">
        <v>179</v>
      </c>
      <c r="AQ1446" s="84">
        <v>0</v>
      </c>
      <c r="AR1446" s="84">
        <v>0</v>
      </c>
      <c r="AS1446" s="84"/>
      <c r="AT1446" s="84"/>
      <c r="AU1446" s="84"/>
      <c r="AV1446" s="84"/>
      <c r="AW1446" s="84"/>
      <c r="AX1446" s="84"/>
      <c r="AY1446" s="84"/>
      <c r="AZ1446" s="84"/>
    </row>
    <row r="1447" spans="1:52" x14ac:dyDescent="0.2">
      <c r="A1447" s="69" t="s">
        <v>3107</v>
      </c>
      <c r="B1447" s="69" t="s">
        <v>4081</v>
      </c>
      <c r="C1447" s="70"/>
      <c r="D1447" s="71"/>
      <c r="E1447" s="72"/>
      <c r="F1447" s="73"/>
      <c r="G1447" s="70"/>
      <c r="H1447" s="74"/>
      <c r="I1447" s="75"/>
      <c r="J1447" s="75"/>
      <c r="K1447" s="36"/>
      <c r="L1447" s="82"/>
      <c r="M1447" s="82"/>
      <c r="N1447" s="77"/>
      <c r="O1447" s="84" t="s">
        <v>255</v>
      </c>
      <c r="P1447" s="86">
        <v>43157.876516203702</v>
      </c>
      <c r="Q1447" s="84" t="s">
        <v>5089</v>
      </c>
      <c r="R1447" s="84" t="s">
        <v>5890</v>
      </c>
      <c r="S1447" s="84" t="s">
        <v>271</v>
      </c>
      <c r="T1447" s="84" t="s">
        <v>6274</v>
      </c>
      <c r="U1447" s="84" t="s">
        <v>6745</v>
      </c>
      <c r="V1447" s="84" t="s">
        <v>6745</v>
      </c>
      <c r="W1447" s="86">
        <v>43157.876516203702</v>
      </c>
      <c r="X1447" s="84" t="s">
        <v>9036</v>
      </c>
      <c r="Y1447" s="84"/>
      <c r="Z1447" s="84"/>
      <c r="AA1447" s="90" t="s">
        <v>10749</v>
      </c>
      <c r="AB1447" s="84"/>
      <c r="AC1447" s="84" t="b">
        <v>0</v>
      </c>
      <c r="AD1447" s="84">
        <v>0</v>
      </c>
      <c r="AE1447" s="90" t="s">
        <v>285</v>
      </c>
      <c r="AF1447" s="84" t="b">
        <v>0</v>
      </c>
      <c r="AG1447" s="84" t="s">
        <v>290</v>
      </c>
      <c r="AH1447" s="84"/>
      <c r="AI1447" s="90" t="s">
        <v>285</v>
      </c>
      <c r="AJ1447" s="84" t="b">
        <v>0</v>
      </c>
      <c r="AK1447" s="84">
        <v>0</v>
      </c>
      <c r="AL1447" s="90" t="s">
        <v>285</v>
      </c>
      <c r="AM1447" s="84" t="s">
        <v>11923</v>
      </c>
      <c r="AN1447" s="84" t="b">
        <v>0</v>
      </c>
      <c r="AO1447" s="90" t="s">
        <v>10749</v>
      </c>
      <c r="AP1447" s="84" t="s">
        <v>179</v>
      </c>
      <c r="AQ1447" s="84">
        <v>0</v>
      </c>
      <c r="AR1447" s="84">
        <v>0</v>
      </c>
      <c r="AS1447" s="84"/>
      <c r="AT1447" s="84"/>
      <c r="AU1447" s="84"/>
      <c r="AV1447" s="84"/>
      <c r="AW1447" s="84"/>
      <c r="AX1447" s="84"/>
      <c r="AY1447" s="84"/>
      <c r="AZ1447" s="84"/>
    </row>
    <row r="1448" spans="1:52" x14ac:dyDescent="0.2">
      <c r="A1448" s="69" t="s">
        <v>3108</v>
      </c>
      <c r="B1448" s="69" t="s">
        <v>3108</v>
      </c>
      <c r="C1448" s="70"/>
      <c r="D1448" s="71"/>
      <c r="E1448" s="72"/>
      <c r="F1448" s="73"/>
      <c r="G1448" s="70"/>
      <c r="H1448" s="74"/>
      <c r="I1448" s="75"/>
      <c r="J1448" s="75"/>
      <c r="K1448" s="36"/>
      <c r="L1448" s="82"/>
      <c r="M1448" s="82"/>
      <c r="N1448" s="77"/>
      <c r="O1448" s="84" t="s">
        <v>179</v>
      </c>
      <c r="P1448" s="86">
        <v>43157.781921296293</v>
      </c>
      <c r="Q1448" s="84" t="s">
        <v>5090</v>
      </c>
      <c r="R1448" s="84"/>
      <c r="S1448" s="84"/>
      <c r="T1448" s="84" t="s">
        <v>6415</v>
      </c>
      <c r="U1448" s="84" t="s">
        <v>6686</v>
      </c>
      <c r="V1448" s="84" t="s">
        <v>6686</v>
      </c>
      <c r="W1448" s="86">
        <v>43157.781921296293</v>
      </c>
      <c r="X1448" s="84" t="s">
        <v>9037</v>
      </c>
      <c r="Y1448" s="84"/>
      <c r="Z1448" s="84"/>
      <c r="AA1448" s="90" t="s">
        <v>10750</v>
      </c>
      <c r="AB1448" s="84"/>
      <c r="AC1448" s="84" t="b">
        <v>0</v>
      </c>
      <c r="AD1448" s="84">
        <v>64</v>
      </c>
      <c r="AE1448" s="90" t="s">
        <v>285</v>
      </c>
      <c r="AF1448" s="84" t="b">
        <v>0</v>
      </c>
      <c r="AG1448" s="84" t="s">
        <v>291</v>
      </c>
      <c r="AH1448" s="84"/>
      <c r="AI1448" s="90" t="s">
        <v>285</v>
      </c>
      <c r="AJ1448" s="84" t="b">
        <v>0</v>
      </c>
      <c r="AK1448" s="84">
        <v>11</v>
      </c>
      <c r="AL1448" s="90" t="s">
        <v>285</v>
      </c>
      <c r="AM1448" s="84" t="s">
        <v>295</v>
      </c>
      <c r="AN1448" s="84" t="b">
        <v>0</v>
      </c>
      <c r="AO1448" s="90" t="s">
        <v>10750</v>
      </c>
      <c r="AP1448" s="84" t="s">
        <v>308</v>
      </c>
      <c r="AQ1448" s="84">
        <v>0</v>
      </c>
      <c r="AR1448" s="84">
        <v>0</v>
      </c>
      <c r="AS1448" s="84"/>
      <c r="AT1448" s="84"/>
      <c r="AU1448" s="84"/>
      <c r="AV1448" s="84"/>
      <c r="AW1448" s="84"/>
      <c r="AX1448" s="84"/>
      <c r="AY1448" s="84"/>
      <c r="AZ1448" s="84"/>
    </row>
    <row r="1449" spans="1:52" x14ac:dyDescent="0.2">
      <c r="A1449" s="69" t="s">
        <v>3109</v>
      </c>
      <c r="B1449" s="69" t="s">
        <v>3108</v>
      </c>
      <c r="C1449" s="70"/>
      <c r="D1449" s="71"/>
      <c r="E1449" s="72"/>
      <c r="F1449" s="73"/>
      <c r="G1449" s="70"/>
      <c r="H1449" s="74"/>
      <c r="I1449" s="75"/>
      <c r="J1449" s="75"/>
      <c r="K1449" s="36"/>
      <c r="L1449" s="82"/>
      <c r="M1449" s="82"/>
      <c r="N1449" s="77"/>
      <c r="O1449" s="84" t="s">
        <v>255</v>
      </c>
      <c r="P1449" s="86">
        <v>43157.876562500001</v>
      </c>
      <c r="Q1449" s="84" t="s">
        <v>4797</v>
      </c>
      <c r="R1449" s="84"/>
      <c r="S1449" s="84"/>
      <c r="T1449" s="84" t="s">
        <v>6415</v>
      </c>
      <c r="U1449" s="84" t="s">
        <v>6686</v>
      </c>
      <c r="V1449" s="84" t="s">
        <v>6686</v>
      </c>
      <c r="W1449" s="86">
        <v>43157.876562500001</v>
      </c>
      <c r="X1449" s="84" t="s">
        <v>9038</v>
      </c>
      <c r="Y1449" s="84"/>
      <c r="Z1449" s="84"/>
      <c r="AA1449" s="90" t="s">
        <v>10751</v>
      </c>
      <c r="AB1449" s="84"/>
      <c r="AC1449" s="84" t="b">
        <v>0</v>
      </c>
      <c r="AD1449" s="84">
        <v>0</v>
      </c>
      <c r="AE1449" s="90" t="s">
        <v>285</v>
      </c>
      <c r="AF1449" s="84" t="b">
        <v>0</v>
      </c>
      <c r="AG1449" s="84" t="s">
        <v>291</v>
      </c>
      <c r="AH1449" s="84"/>
      <c r="AI1449" s="90" t="s">
        <v>285</v>
      </c>
      <c r="AJ1449" s="84" t="b">
        <v>0</v>
      </c>
      <c r="AK1449" s="84">
        <v>11</v>
      </c>
      <c r="AL1449" s="90" t="s">
        <v>10750</v>
      </c>
      <c r="AM1449" s="84" t="s">
        <v>296</v>
      </c>
      <c r="AN1449" s="84" t="b">
        <v>0</v>
      </c>
      <c r="AO1449" s="90" t="s">
        <v>10750</v>
      </c>
      <c r="AP1449" s="84" t="s">
        <v>179</v>
      </c>
      <c r="AQ1449" s="84">
        <v>0</v>
      </c>
      <c r="AR1449" s="84">
        <v>0</v>
      </c>
      <c r="AS1449" s="84"/>
      <c r="AT1449" s="84"/>
      <c r="AU1449" s="84"/>
      <c r="AV1449" s="84"/>
      <c r="AW1449" s="84"/>
      <c r="AX1449" s="84"/>
      <c r="AY1449" s="84"/>
      <c r="AZ1449" s="84"/>
    </row>
    <row r="1450" spans="1:52" x14ac:dyDescent="0.2">
      <c r="A1450" s="69" t="s">
        <v>883</v>
      </c>
      <c r="B1450" s="69" t="s">
        <v>883</v>
      </c>
      <c r="C1450" s="70"/>
      <c r="D1450" s="71"/>
      <c r="E1450" s="72"/>
      <c r="F1450" s="73"/>
      <c r="G1450" s="70"/>
      <c r="H1450" s="74"/>
      <c r="I1450" s="75"/>
      <c r="J1450" s="75"/>
      <c r="K1450" s="36"/>
      <c r="L1450" s="82"/>
      <c r="M1450" s="82"/>
      <c r="N1450" s="77"/>
      <c r="O1450" s="84" t="s">
        <v>179</v>
      </c>
      <c r="P1450" s="86">
        <v>43140.87777777778</v>
      </c>
      <c r="Q1450" s="84" t="s">
        <v>5091</v>
      </c>
      <c r="R1450" s="84" t="s">
        <v>5891</v>
      </c>
      <c r="S1450" s="84" t="s">
        <v>931</v>
      </c>
      <c r="T1450" s="84" t="s">
        <v>6274</v>
      </c>
      <c r="U1450" s="84"/>
      <c r="V1450" s="84" t="s">
        <v>1718</v>
      </c>
      <c r="W1450" s="86">
        <v>43140.87777777778</v>
      </c>
      <c r="X1450" s="84" t="s">
        <v>9039</v>
      </c>
      <c r="Y1450" s="84"/>
      <c r="Z1450" s="84"/>
      <c r="AA1450" s="90" t="s">
        <v>10752</v>
      </c>
      <c r="AB1450" s="84"/>
      <c r="AC1450" s="84" t="b">
        <v>0</v>
      </c>
      <c r="AD1450" s="84">
        <v>2010</v>
      </c>
      <c r="AE1450" s="90" t="s">
        <v>285</v>
      </c>
      <c r="AF1450" s="84" t="b">
        <v>0</v>
      </c>
      <c r="AG1450" s="84" t="s">
        <v>290</v>
      </c>
      <c r="AH1450" s="84"/>
      <c r="AI1450" s="90" t="s">
        <v>285</v>
      </c>
      <c r="AJ1450" s="84" t="b">
        <v>0</v>
      </c>
      <c r="AK1450" s="84">
        <v>922</v>
      </c>
      <c r="AL1450" s="90" t="s">
        <v>285</v>
      </c>
      <c r="AM1450" s="84" t="s">
        <v>297</v>
      </c>
      <c r="AN1450" s="84" t="b">
        <v>0</v>
      </c>
      <c r="AO1450" s="90" t="s">
        <v>10752</v>
      </c>
      <c r="AP1450" s="84" t="s">
        <v>308</v>
      </c>
      <c r="AQ1450" s="84">
        <v>0</v>
      </c>
      <c r="AR1450" s="84">
        <v>0</v>
      </c>
      <c r="AS1450" s="84"/>
      <c r="AT1450" s="84"/>
      <c r="AU1450" s="84"/>
      <c r="AV1450" s="84"/>
      <c r="AW1450" s="84"/>
      <c r="AX1450" s="84"/>
      <c r="AY1450" s="84"/>
      <c r="AZ1450" s="84"/>
    </row>
    <row r="1451" spans="1:52" x14ac:dyDescent="0.2">
      <c r="A1451" s="69" t="s">
        <v>820</v>
      </c>
      <c r="B1451" s="69" t="s">
        <v>883</v>
      </c>
      <c r="C1451" s="70"/>
      <c r="D1451" s="71"/>
      <c r="E1451" s="72"/>
      <c r="F1451" s="73"/>
      <c r="G1451" s="70"/>
      <c r="H1451" s="74"/>
      <c r="I1451" s="75"/>
      <c r="J1451" s="75"/>
      <c r="K1451" s="36"/>
      <c r="L1451" s="82"/>
      <c r="M1451" s="82"/>
      <c r="N1451" s="77"/>
      <c r="O1451" s="84" t="s">
        <v>255</v>
      </c>
      <c r="P1451" s="86">
        <v>43157.876643518517</v>
      </c>
      <c r="Q1451" s="84" t="s">
        <v>5011</v>
      </c>
      <c r="R1451" s="84"/>
      <c r="S1451" s="84"/>
      <c r="T1451" s="84" t="s">
        <v>6274</v>
      </c>
      <c r="U1451" s="84"/>
      <c r="V1451" s="84" t="s">
        <v>951</v>
      </c>
      <c r="W1451" s="86">
        <v>43157.876643518517</v>
      </c>
      <c r="X1451" s="84" t="s">
        <v>9040</v>
      </c>
      <c r="Y1451" s="84"/>
      <c r="Z1451" s="84"/>
      <c r="AA1451" s="90" t="s">
        <v>10753</v>
      </c>
      <c r="AB1451" s="84"/>
      <c r="AC1451" s="84" t="b">
        <v>0</v>
      </c>
      <c r="AD1451" s="84">
        <v>0</v>
      </c>
      <c r="AE1451" s="90" t="s">
        <v>285</v>
      </c>
      <c r="AF1451" s="84" t="b">
        <v>0</v>
      </c>
      <c r="AG1451" s="84" t="s">
        <v>290</v>
      </c>
      <c r="AH1451" s="84"/>
      <c r="AI1451" s="90" t="s">
        <v>285</v>
      </c>
      <c r="AJ1451" s="84" t="b">
        <v>0</v>
      </c>
      <c r="AK1451" s="84">
        <v>922</v>
      </c>
      <c r="AL1451" s="90" t="s">
        <v>10752</v>
      </c>
      <c r="AM1451" s="84" t="s">
        <v>294</v>
      </c>
      <c r="AN1451" s="84" t="b">
        <v>0</v>
      </c>
      <c r="AO1451" s="90" t="s">
        <v>10752</v>
      </c>
      <c r="AP1451" s="84" t="s">
        <v>179</v>
      </c>
      <c r="AQ1451" s="84">
        <v>0</v>
      </c>
      <c r="AR1451" s="84">
        <v>0</v>
      </c>
      <c r="AS1451" s="84"/>
      <c r="AT1451" s="84"/>
      <c r="AU1451" s="84"/>
      <c r="AV1451" s="84"/>
      <c r="AW1451" s="84"/>
      <c r="AX1451" s="84"/>
      <c r="AY1451" s="84"/>
      <c r="AZ1451" s="84"/>
    </row>
    <row r="1452" spans="1:52" x14ac:dyDescent="0.2">
      <c r="A1452" s="69" t="s">
        <v>3110</v>
      </c>
      <c r="B1452" s="69" t="s">
        <v>4082</v>
      </c>
      <c r="C1452" s="70"/>
      <c r="D1452" s="71"/>
      <c r="E1452" s="72"/>
      <c r="F1452" s="73"/>
      <c r="G1452" s="70"/>
      <c r="H1452" s="74"/>
      <c r="I1452" s="75"/>
      <c r="J1452" s="75"/>
      <c r="K1452" s="36"/>
      <c r="L1452" s="82"/>
      <c r="M1452" s="82"/>
      <c r="N1452" s="77"/>
      <c r="O1452" s="84" t="s">
        <v>256</v>
      </c>
      <c r="P1452" s="86">
        <v>43157.876655092594</v>
      </c>
      <c r="Q1452" s="84" t="s">
        <v>5092</v>
      </c>
      <c r="R1452" s="84"/>
      <c r="S1452" s="84"/>
      <c r="T1452" s="84" t="s">
        <v>6274</v>
      </c>
      <c r="U1452" s="84"/>
      <c r="V1452" s="84" t="s">
        <v>7537</v>
      </c>
      <c r="W1452" s="86">
        <v>43157.876655092594</v>
      </c>
      <c r="X1452" s="84" t="s">
        <v>9041</v>
      </c>
      <c r="Y1452" s="84"/>
      <c r="Z1452" s="84"/>
      <c r="AA1452" s="90" t="s">
        <v>10754</v>
      </c>
      <c r="AB1452" s="90" t="s">
        <v>11578</v>
      </c>
      <c r="AC1452" s="84" t="b">
        <v>0</v>
      </c>
      <c r="AD1452" s="84">
        <v>0</v>
      </c>
      <c r="AE1452" s="90" t="s">
        <v>11743</v>
      </c>
      <c r="AF1452" s="84" t="b">
        <v>0</v>
      </c>
      <c r="AG1452" s="84" t="s">
        <v>290</v>
      </c>
      <c r="AH1452" s="84"/>
      <c r="AI1452" s="90" t="s">
        <v>285</v>
      </c>
      <c r="AJ1452" s="84" t="b">
        <v>0</v>
      </c>
      <c r="AK1452" s="84">
        <v>0</v>
      </c>
      <c r="AL1452" s="90" t="s">
        <v>285</v>
      </c>
      <c r="AM1452" s="84" t="s">
        <v>294</v>
      </c>
      <c r="AN1452" s="84" t="b">
        <v>0</v>
      </c>
      <c r="AO1452" s="90" t="s">
        <v>11578</v>
      </c>
      <c r="AP1452" s="84" t="s">
        <v>179</v>
      </c>
      <c r="AQ1452" s="84">
        <v>0</v>
      </c>
      <c r="AR1452" s="84">
        <v>0</v>
      </c>
      <c r="AS1452" s="84"/>
      <c r="AT1452" s="84"/>
      <c r="AU1452" s="84"/>
      <c r="AV1452" s="84"/>
      <c r="AW1452" s="84"/>
      <c r="AX1452" s="84"/>
      <c r="AY1452" s="84"/>
      <c r="AZ1452" s="84"/>
    </row>
    <row r="1453" spans="1:52" x14ac:dyDescent="0.2">
      <c r="A1453" s="69" t="s">
        <v>3111</v>
      </c>
      <c r="B1453" s="69" t="s">
        <v>3111</v>
      </c>
      <c r="C1453" s="70"/>
      <c r="D1453" s="71"/>
      <c r="E1453" s="72"/>
      <c r="F1453" s="73"/>
      <c r="G1453" s="70"/>
      <c r="H1453" s="74"/>
      <c r="I1453" s="75"/>
      <c r="J1453" s="75"/>
      <c r="K1453" s="36"/>
      <c r="L1453" s="82"/>
      <c r="M1453" s="82"/>
      <c r="N1453" s="77"/>
      <c r="O1453" s="84" t="s">
        <v>179</v>
      </c>
      <c r="P1453" s="86">
        <v>43157.690266203703</v>
      </c>
      <c r="Q1453" s="84" t="s">
        <v>5093</v>
      </c>
      <c r="R1453" s="84"/>
      <c r="S1453" s="84"/>
      <c r="T1453" s="84" t="s">
        <v>6494</v>
      </c>
      <c r="U1453" s="84" t="s">
        <v>6746</v>
      </c>
      <c r="V1453" s="84" t="s">
        <v>6746</v>
      </c>
      <c r="W1453" s="86">
        <v>43157.690266203703</v>
      </c>
      <c r="X1453" s="84" t="s">
        <v>9042</v>
      </c>
      <c r="Y1453" s="84"/>
      <c r="Z1453" s="84"/>
      <c r="AA1453" s="90" t="s">
        <v>10755</v>
      </c>
      <c r="AB1453" s="84"/>
      <c r="AC1453" s="84" t="b">
        <v>0</v>
      </c>
      <c r="AD1453" s="84">
        <v>27</v>
      </c>
      <c r="AE1453" s="90" t="s">
        <v>285</v>
      </c>
      <c r="AF1453" s="84" t="b">
        <v>0</v>
      </c>
      <c r="AG1453" s="84" t="s">
        <v>290</v>
      </c>
      <c r="AH1453" s="84"/>
      <c r="AI1453" s="90" t="s">
        <v>285</v>
      </c>
      <c r="AJ1453" s="84" t="b">
        <v>0</v>
      </c>
      <c r="AK1453" s="84">
        <v>8</v>
      </c>
      <c r="AL1453" s="90" t="s">
        <v>285</v>
      </c>
      <c r="AM1453" s="84" t="s">
        <v>294</v>
      </c>
      <c r="AN1453" s="84" t="b">
        <v>0</v>
      </c>
      <c r="AO1453" s="90" t="s">
        <v>10755</v>
      </c>
      <c r="AP1453" s="84" t="s">
        <v>308</v>
      </c>
      <c r="AQ1453" s="84">
        <v>0</v>
      </c>
      <c r="AR1453" s="84">
        <v>0</v>
      </c>
      <c r="AS1453" s="84"/>
      <c r="AT1453" s="84"/>
      <c r="AU1453" s="84"/>
      <c r="AV1453" s="84"/>
      <c r="AW1453" s="84"/>
      <c r="AX1453" s="84"/>
      <c r="AY1453" s="84"/>
      <c r="AZ1453" s="84"/>
    </row>
    <row r="1454" spans="1:52" x14ac:dyDescent="0.2">
      <c r="A1454" s="69" t="s">
        <v>3112</v>
      </c>
      <c r="B1454" s="69" t="s">
        <v>3111</v>
      </c>
      <c r="C1454" s="70"/>
      <c r="D1454" s="71"/>
      <c r="E1454" s="72"/>
      <c r="F1454" s="73"/>
      <c r="G1454" s="70"/>
      <c r="H1454" s="74"/>
      <c r="I1454" s="75"/>
      <c r="J1454" s="75"/>
      <c r="K1454" s="36"/>
      <c r="L1454" s="82"/>
      <c r="M1454" s="82"/>
      <c r="N1454" s="77"/>
      <c r="O1454" s="84" t="s">
        <v>255</v>
      </c>
      <c r="P1454" s="86">
        <v>43157.876736111109</v>
      </c>
      <c r="Q1454" s="84" t="s">
        <v>5094</v>
      </c>
      <c r="R1454" s="84"/>
      <c r="S1454" s="84"/>
      <c r="T1454" s="84" t="s">
        <v>6494</v>
      </c>
      <c r="U1454" s="84" t="s">
        <v>6746</v>
      </c>
      <c r="V1454" s="84" t="s">
        <v>6746</v>
      </c>
      <c r="W1454" s="86">
        <v>43157.876736111109</v>
      </c>
      <c r="X1454" s="84" t="s">
        <v>9043</v>
      </c>
      <c r="Y1454" s="84"/>
      <c r="Z1454" s="84"/>
      <c r="AA1454" s="90" t="s">
        <v>10756</v>
      </c>
      <c r="AB1454" s="84"/>
      <c r="AC1454" s="84" t="b">
        <v>0</v>
      </c>
      <c r="AD1454" s="84">
        <v>0</v>
      </c>
      <c r="AE1454" s="90" t="s">
        <v>285</v>
      </c>
      <c r="AF1454" s="84" t="b">
        <v>0</v>
      </c>
      <c r="AG1454" s="84" t="s">
        <v>290</v>
      </c>
      <c r="AH1454" s="84"/>
      <c r="AI1454" s="90" t="s">
        <v>285</v>
      </c>
      <c r="AJ1454" s="84" t="b">
        <v>0</v>
      </c>
      <c r="AK1454" s="84">
        <v>8</v>
      </c>
      <c r="AL1454" s="90" t="s">
        <v>10755</v>
      </c>
      <c r="AM1454" s="84" t="s">
        <v>295</v>
      </c>
      <c r="AN1454" s="84" t="b">
        <v>0</v>
      </c>
      <c r="AO1454" s="90" t="s">
        <v>10755</v>
      </c>
      <c r="AP1454" s="84" t="s">
        <v>179</v>
      </c>
      <c r="AQ1454" s="84">
        <v>0</v>
      </c>
      <c r="AR1454" s="84">
        <v>0</v>
      </c>
      <c r="AS1454" s="84"/>
      <c r="AT1454" s="84"/>
      <c r="AU1454" s="84"/>
      <c r="AV1454" s="84"/>
      <c r="AW1454" s="84"/>
      <c r="AX1454" s="84"/>
      <c r="AY1454" s="84"/>
      <c r="AZ1454" s="84"/>
    </row>
    <row r="1455" spans="1:52" x14ac:dyDescent="0.2">
      <c r="A1455" s="69" t="s">
        <v>3113</v>
      </c>
      <c r="B1455" s="69" t="s">
        <v>4083</v>
      </c>
      <c r="C1455" s="70"/>
      <c r="D1455" s="71"/>
      <c r="E1455" s="72"/>
      <c r="F1455" s="73"/>
      <c r="G1455" s="70"/>
      <c r="H1455" s="74"/>
      <c r="I1455" s="75"/>
      <c r="J1455" s="75"/>
      <c r="K1455" s="36"/>
      <c r="L1455" s="82"/>
      <c r="M1455" s="82"/>
      <c r="N1455" s="77"/>
      <c r="O1455" s="84" t="s">
        <v>256</v>
      </c>
      <c r="P1455" s="86">
        <v>43157.876817129632</v>
      </c>
      <c r="Q1455" s="84" t="s">
        <v>5095</v>
      </c>
      <c r="R1455" s="84"/>
      <c r="S1455" s="84"/>
      <c r="T1455" s="84" t="s">
        <v>6274</v>
      </c>
      <c r="U1455" s="84"/>
      <c r="V1455" s="84" t="s">
        <v>7538</v>
      </c>
      <c r="W1455" s="86">
        <v>43157.876817129632</v>
      </c>
      <c r="X1455" s="84" t="s">
        <v>9044</v>
      </c>
      <c r="Y1455" s="84"/>
      <c r="Z1455" s="84"/>
      <c r="AA1455" s="90" t="s">
        <v>10757</v>
      </c>
      <c r="AB1455" s="90" t="s">
        <v>11579</v>
      </c>
      <c r="AC1455" s="84" t="b">
        <v>0</v>
      </c>
      <c r="AD1455" s="84">
        <v>1</v>
      </c>
      <c r="AE1455" s="90" t="s">
        <v>11744</v>
      </c>
      <c r="AF1455" s="84" t="b">
        <v>0</v>
      </c>
      <c r="AG1455" s="84" t="s">
        <v>292</v>
      </c>
      <c r="AH1455" s="84"/>
      <c r="AI1455" s="90" t="s">
        <v>285</v>
      </c>
      <c r="AJ1455" s="84" t="b">
        <v>0</v>
      </c>
      <c r="AK1455" s="84">
        <v>0</v>
      </c>
      <c r="AL1455" s="90" t="s">
        <v>285</v>
      </c>
      <c r="AM1455" s="84" t="s">
        <v>295</v>
      </c>
      <c r="AN1455" s="84" t="b">
        <v>0</v>
      </c>
      <c r="AO1455" s="90" t="s">
        <v>11579</v>
      </c>
      <c r="AP1455" s="84" t="s">
        <v>179</v>
      </c>
      <c r="AQ1455" s="84">
        <v>0</v>
      </c>
      <c r="AR1455" s="84">
        <v>0</v>
      </c>
      <c r="AS1455" s="84"/>
      <c r="AT1455" s="84"/>
      <c r="AU1455" s="84"/>
      <c r="AV1455" s="84"/>
      <c r="AW1455" s="84"/>
      <c r="AX1455" s="84"/>
      <c r="AY1455" s="84"/>
      <c r="AZ1455" s="84"/>
    </row>
    <row r="1456" spans="1:52" x14ac:dyDescent="0.2">
      <c r="A1456" s="69" t="s">
        <v>3114</v>
      </c>
      <c r="B1456" s="69" t="s">
        <v>2225</v>
      </c>
      <c r="C1456" s="70"/>
      <c r="D1456" s="71"/>
      <c r="E1456" s="72"/>
      <c r="F1456" s="73"/>
      <c r="G1456" s="70"/>
      <c r="H1456" s="74"/>
      <c r="I1456" s="75"/>
      <c r="J1456" s="75"/>
      <c r="K1456" s="36"/>
      <c r="L1456" s="82"/>
      <c r="M1456" s="82"/>
      <c r="N1456" s="77"/>
      <c r="O1456" s="84" t="s">
        <v>255</v>
      </c>
      <c r="P1456" s="86">
        <v>43157.876898148148</v>
      </c>
      <c r="Q1456" s="84" t="s">
        <v>4958</v>
      </c>
      <c r="R1456" s="84"/>
      <c r="S1456" s="84"/>
      <c r="T1456" s="84" t="s">
        <v>6458</v>
      </c>
      <c r="U1456" s="84"/>
      <c r="V1456" s="84" t="s">
        <v>7539</v>
      </c>
      <c r="W1456" s="86">
        <v>43157.876898148148</v>
      </c>
      <c r="X1456" s="84" t="s">
        <v>9045</v>
      </c>
      <c r="Y1456" s="84"/>
      <c r="Z1456" s="84"/>
      <c r="AA1456" s="90" t="s">
        <v>10758</v>
      </c>
      <c r="AB1456" s="84"/>
      <c r="AC1456" s="84" t="b">
        <v>0</v>
      </c>
      <c r="AD1456" s="84">
        <v>0</v>
      </c>
      <c r="AE1456" s="90" t="s">
        <v>285</v>
      </c>
      <c r="AF1456" s="84" t="b">
        <v>0</v>
      </c>
      <c r="AG1456" s="84" t="s">
        <v>1005</v>
      </c>
      <c r="AH1456" s="84"/>
      <c r="AI1456" s="90" t="s">
        <v>285</v>
      </c>
      <c r="AJ1456" s="84" t="b">
        <v>0</v>
      </c>
      <c r="AK1456" s="84">
        <v>132</v>
      </c>
      <c r="AL1456" s="90" t="s">
        <v>9776</v>
      </c>
      <c r="AM1456" s="84" t="s">
        <v>294</v>
      </c>
      <c r="AN1456" s="84" t="b">
        <v>0</v>
      </c>
      <c r="AO1456" s="90" t="s">
        <v>9776</v>
      </c>
      <c r="AP1456" s="84" t="s">
        <v>179</v>
      </c>
      <c r="AQ1456" s="84">
        <v>0</v>
      </c>
      <c r="AR1456" s="84">
        <v>0</v>
      </c>
      <c r="AS1456" s="84"/>
      <c r="AT1456" s="84"/>
      <c r="AU1456" s="84"/>
      <c r="AV1456" s="84"/>
      <c r="AW1456" s="84"/>
      <c r="AX1456" s="84"/>
      <c r="AY1456" s="84"/>
      <c r="AZ1456" s="84"/>
    </row>
    <row r="1457" spans="1:52" x14ac:dyDescent="0.2">
      <c r="A1457" s="69" t="s">
        <v>3115</v>
      </c>
      <c r="B1457" s="69" t="s">
        <v>897</v>
      </c>
      <c r="C1457" s="70"/>
      <c r="D1457" s="71"/>
      <c r="E1457" s="72"/>
      <c r="F1457" s="73"/>
      <c r="G1457" s="70"/>
      <c r="H1457" s="74"/>
      <c r="I1457" s="75"/>
      <c r="J1457" s="75"/>
      <c r="K1457" s="36"/>
      <c r="L1457" s="82"/>
      <c r="M1457" s="82"/>
      <c r="N1457" s="77"/>
      <c r="O1457" s="84" t="s">
        <v>255</v>
      </c>
      <c r="P1457" s="86">
        <v>43157.876921296294</v>
      </c>
      <c r="Q1457" s="84" t="s">
        <v>5096</v>
      </c>
      <c r="R1457" s="84" t="s">
        <v>5781</v>
      </c>
      <c r="S1457" s="84" t="s">
        <v>931</v>
      </c>
      <c r="T1457" s="84" t="s">
        <v>6274</v>
      </c>
      <c r="U1457" s="84"/>
      <c r="V1457" s="84" t="s">
        <v>7540</v>
      </c>
      <c r="W1457" s="86">
        <v>43157.876921296294</v>
      </c>
      <c r="X1457" s="84" t="s">
        <v>9046</v>
      </c>
      <c r="Y1457" s="84"/>
      <c r="Z1457" s="84"/>
      <c r="AA1457" s="90" t="s">
        <v>10759</v>
      </c>
      <c r="AB1457" s="84"/>
      <c r="AC1457" s="84" t="b">
        <v>0</v>
      </c>
      <c r="AD1457" s="84">
        <v>0</v>
      </c>
      <c r="AE1457" s="90" t="s">
        <v>285</v>
      </c>
      <c r="AF1457" s="84" t="b">
        <v>0</v>
      </c>
      <c r="AG1457" s="84" t="s">
        <v>290</v>
      </c>
      <c r="AH1457" s="84"/>
      <c r="AI1457" s="90" t="s">
        <v>285</v>
      </c>
      <c r="AJ1457" s="84" t="b">
        <v>0</v>
      </c>
      <c r="AK1457" s="84">
        <v>0</v>
      </c>
      <c r="AL1457" s="90" t="s">
        <v>285</v>
      </c>
      <c r="AM1457" s="84" t="s">
        <v>294</v>
      </c>
      <c r="AN1457" s="84" t="b">
        <v>0</v>
      </c>
      <c r="AO1457" s="90" t="s">
        <v>10759</v>
      </c>
      <c r="AP1457" s="84" t="s">
        <v>179</v>
      </c>
      <c r="AQ1457" s="84">
        <v>0</v>
      </c>
      <c r="AR1457" s="84">
        <v>0</v>
      </c>
      <c r="AS1457" s="84"/>
      <c r="AT1457" s="84"/>
      <c r="AU1457" s="84"/>
      <c r="AV1457" s="84"/>
      <c r="AW1457" s="84"/>
      <c r="AX1457" s="84"/>
      <c r="AY1457" s="84"/>
      <c r="AZ1457" s="84"/>
    </row>
    <row r="1458" spans="1:52" x14ac:dyDescent="0.2">
      <c r="A1458" s="69" t="s">
        <v>3116</v>
      </c>
      <c r="B1458" s="69" t="s">
        <v>236</v>
      </c>
      <c r="C1458" s="70"/>
      <c r="D1458" s="71"/>
      <c r="E1458" s="72"/>
      <c r="F1458" s="73"/>
      <c r="G1458" s="70"/>
      <c r="H1458" s="74"/>
      <c r="I1458" s="75"/>
      <c r="J1458" s="75"/>
      <c r="K1458" s="36"/>
      <c r="L1458" s="82"/>
      <c r="M1458" s="82"/>
      <c r="N1458" s="77"/>
      <c r="O1458" s="84" t="s">
        <v>255</v>
      </c>
      <c r="P1458" s="86">
        <v>43157.876979166664</v>
      </c>
      <c r="Q1458" s="84" t="s">
        <v>5097</v>
      </c>
      <c r="R1458" s="84"/>
      <c r="S1458" s="84"/>
      <c r="T1458" s="84" t="s">
        <v>6495</v>
      </c>
      <c r="U1458" s="84"/>
      <c r="V1458" s="84" t="s">
        <v>7541</v>
      </c>
      <c r="W1458" s="86">
        <v>43157.876979166664</v>
      </c>
      <c r="X1458" s="84" t="s">
        <v>9047</v>
      </c>
      <c r="Y1458" s="84"/>
      <c r="Z1458" s="84"/>
      <c r="AA1458" s="90" t="s">
        <v>10760</v>
      </c>
      <c r="AB1458" s="90" t="s">
        <v>11580</v>
      </c>
      <c r="AC1458" s="84" t="b">
        <v>0</v>
      </c>
      <c r="AD1458" s="84">
        <v>1</v>
      </c>
      <c r="AE1458" s="90" t="s">
        <v>11745</v>
      </c>
      <c r="AF1458" s="84" t="b">
        <v>0</v>
      </c>
      <c r="AG1458" s="84" t="s">
        <v>292</v>
      </c>
      <c r="AH1458" s="84"/>
      <c r="AI1458" s="90" t="s">
        <v>285</v>
      </c>
      <c r="AJ1458" s="84" t="b">
        <v>0</v>
      </c>
      <c r="AK1458" s="84">
        <v>0</v>
      </c>
      <c r="AL1458" s="90" t="s">
        <v>285</v>
      </c>
      <c r="AM1458" s="84" t="s">
        <v>295</v>
      </c>
      <c r="AN1458" s="84" t="b">
        <v>0</v>
      </c>
      <c r="AO1458" s="90" t="s">
        <v>11580</v>
      </c>
      <c r="AP1458" s="84" t="s">
        <v>179</v>
      </c>
      <c r="AQ1458" s="84">
        <v>0</v>
      </c>
      <c r="AR1458" s="84">
        <v>0</v>
      </c>
      <c r="AS1458" s="84"/>
      <c r="AT1458" s="84"/>
      <c r="AU1458" s="84"/>
      <c r="AV1458" s="84"/>
      <c r="AW1458" s="84"/>
      <c r="AX1458" s="84"/>
      <c r="AY1458" s="84"/>
      <c r="AZ1458" s="84"/>
    </row>
    <row r="1459" spans="1:52" x14ac:dyDescent="0.2">
      <c r="A1459" s="69" t="s">
        <v>3117</v>
      </c>
      <c r="B1459" s="69" t="s">
        <v>4084</v>
      </c>
      <c r="C1459" s="70"/>
      <c r="D1459" s="71"/>
      <c r="E1459" s="72"/>
      <c r="F1459" s="73"/>
      <c r="G1459" s="70"/>
      <c r="H1459" s="74"/>
      <c r="I1459" s="75"/>
      <c r="J1459" s="75"/>
      <c r="K1459" s="36"/>
      <c r="L1459" s="82"/>
      <c r="M1459" s="82"/>
      <c r="N1459" s="77"/>
      <c r="O1459" s="84" t="s">
        <v>255</v>
      </c>
      <c r="P1459" s="86">
        <v>43157.877013888887</v>
      </c>
      <c r="Q1459" s="84" t="s">
        <v>5098</v>
      </c>
      <c r="R1459" s="84"/>
      <c r="S1459" s="84"/>
      <c r="T1459" s="84" t="s">
        <v>6496</v>
      </c>
      <c r="U1459" s="84" t="s">
        <v>6747</v>
      </c>
      <c r="V1459" s="84" t="s">
        <v>6747</v>
      </c>
      <c r="W1459" s="86">
        <v>43157.877013888887</v>
      </c>
      <c r="X1459" s="84" t="s">
        <v>9048</v>
      </c>
      <c r="Y1459" s="84"/>
      <c r="Z1459" s="84"/>
      <c r="AA1459" s="90" t="s">
        <v>10761</v>
      </c>
      <c r="AB1459" s="84"/>
      <c r="AC1459" s="84" t="b">
        <v>0</v>
      </c>
      <c r="AD1459" s="84">
        <v>0</v>
      </c>
      <c r="AE1459" s="90" t="s">
        <v>285</v>
      </c>
      <c r="AF1459" s="84" t="b">
        <v>0</v>
      </c>
      <c r="AG1459" s="84" t="s">
        <v>290</v>
      </c>
      <c r="AH1459" s="84"/>
      <c r="AI1459" s="90" t="s">
        <v>285</v>
      </c>
      <c r="AJ1459" s="84" t="b">
        <v>0</v>
      </c>
      <c r="AK1459" s="84">
        <v>0</v>
      </c>
      <c r="AL1459" s="90" t="s">
        <v>285</v>
      </c>
      <c r="AM1459" s="84" t="s">
        <v>296</v>
      </c>
      <c r="AN1459" s="84" t="b">
        <v>0</v>
      </c>
      <c r="AO1459" s="90" t="s">
        <v>10761</v>
      </c>
      <c r="AP1459" s="84" t="s">
        <v>179</v>
      </c>
      <c r="AQ1459" s="84">
        <v>0</v>
      </c>
      <c r="AR1459" s="84">
        <v>0</v>
      </c>
      <c r="AS1459" s="84"/>
      <c r="AT1459" s="84"/>
      <c r="AU1459" s="84"/>
      <c r="AV1459" s="84"/>
      <c r="AW1459" s="84"/>
      <c r="AX1459" s="84"/>
      <c r="AY1459" s="84"/>
      <c r="AZ1459" s="84"/>
    </row>
    <row r="1460" spans="1:52" x14ac:dyDescent="0.2">
      <c r="A1460" s="69" t="s">
        <v>3117</v>
      </c>
      <c r="B1460" s="69" t="s">
        <v>3815</v>
      </c>
      <c r="C1460" s="70"/>
      <c r="D1460" s="71"/>
      <c r="E1460" s="72"/>
      <c r="F1460" s="73"/>
      <c r="G1460" s="70"/>
      <c r="H1460" s="74"/>
      <c r="I1460" s="75"/>
      <c r="J1460" s="75"/>
      <c r="K1460" s="36"/>
      <c r="L1460" s="82"/>
      <c r="M1460" s="82"/>
      <c r="N1460" s="77"/>
      <c r="O1460" s="84" t="s">
        <v>255</v>
      </c>
      <c r="P1460" s="86">
        <v>43157.877025462964</v>
      </c>
      <c r="Q1460" s="84" t="s">
        <v>5099</v>
      </c>
      <c r="R1460" s="84"/>
      <c r="S1460" s="84"/>
      <c r="T1460" s="84" t="s">
        <v>6497</v>
      </c>
      <c r="U1460" s="84"/>
      <c r="V1460" s="84" t="s">
        <v>7542</v>
      </c>
      <c r="W1460" s="86">
        <v>43157.877025462964</v>
      </c>
      <c r="X1460" s="84" t="s">
        <v>9049</v>
      </c>
      <c r="Y1460" s="84"/>
      <c r="Z1460" s="84"/>
      <c r="AA1460" s="90" t="s">
        <v>10762</v>
      </c>
      <c r="AB1460" s="90" t="s">
        <v>10761</v>
      </c>
      <c r="AC1460" s="84" t="b">
        <v>0</v>
      </c>
      <c r="AD1460" s="84">
        <v>0</v>
      </c>
      <c r="AE1460" s="90" t="s">
        <v>11746</v>
      </c>
      <c r="AF1460" s="84" t="b">
        <v>0</v>
      </c>
      <c r="AG1460" s="84" t="s">
        <v>290</v>
      </c>
      <c r="AH1460" s="84"/>
      <c r="AI1460" s="90" t="s">
        <v>285</v>
      </c>
      <c r="AJ1460" s="84" t="b">
        <v>0</v>
      </c>
      <c r="AK1460" s="84">
        <v>0</v>
      </c>
      <c r="AL1460" s="90" t="s">
        <v>285</v>
      </c>
      <c r="AM1460" s="84" t="s">
        <v>296</v>
      </c>
      <c r="AN1460" s="84" t="b">
        <v>0</v>
      </c>
      <c r="AO1460" s="90" t="s">
        <v>10761</v>
      </c>
      <c r="AP1460" s="84" t="s">
        <v>179</v>
      </c>
      <c r="AQ1460" s="84">
        <v>0</v>
      </c>
      <c r="AR1460" s="84">
        <v>0</v>
      </c>
      <c r="AS1460" s="84"/>
      <c r="AT1460" s="84"/>
      <c r="AU1460" s="84"/>
      <c r="AV1460" s="84"/>
      <c r="AW1460" s="84"/>
      <c r="AX1460" s="84"/>
      <c r="AY1460" s="84"/>
      <c r="AZ1460" s="84"/>
    </row>
    <row r="1461" spans="1:52" x14ac:dyDescent="0.2">
      <c r="A1461" s="69" t="s">
        <v>3117</v>
      </c>
      <c r="B1461" s="69" t="s">
        <v>4085</v>
      </c>
      <c r="C1461" s="70"/>
      <c r="D1461" s="71"/>
      <c r="E1461" s="72"/>
      <c r="F1461" s="73"/>
      <c r="G1461" s="70"/>
      <c r="H1461" s="74"/>
      <c r="I1461" s="75"/>
      <c r="J1461" s="75"/>
      <c r="K1461" s="36"/>
      <c r="L1461" s="82"/>
      <c r="M1461" s="82"/>
      <c r="N1461" s="77"/>
      <c r="O1461" s="84" t="s">
        <v>255</v>
      </c>
      <c r="P1461" s="86">
        <v>43157.877025462964</v>
      </c>
      <c r="Q1461" s="84" t="s">
        <v>5099</v>
      </c>
      <c r="R1461" s="84"/>
      <c r="S1461" s="84"/>
      <c r="T1461" s="84" t="s">
        <v>6497</v>
      </c>
      <c r="U1461" s="84"/>
      <c r="V1461" s="84" t="s">
        <v>7542</v>
      </c>
      <c r="W1461" s="86">
        <v>43157.877025462964</v>
      </c>
      <c r="X1461" s="84" t="s">
        <v>9049</v>
      </c>
      <c r="Y1461" s="84"/>
      <c r="Z1461" s="84"/>
      <c r="AA1461" s="90" t="s">
        <v>10762</v>
      </c>
      <c r="AB1461" s="90" t="s">
        <v>10761</v>
      </c>
      <c r="AC1461" s="84" t="b">
        <v>0</v>
      </c>
      <c r="AD1461" s="84">
        <v>0</v>
      </c>
      <c r="AE1461" s="90" t="s">
        <v>11746</v>
      </c>
      <c r="AF1461" s="84" t="b">
        <v>0</v>
      </c>
      <c r="AG1461" s="84" t="s">
        <v>290</v>
      </c>
      <c r="AH1461" s="84"/>
      <c r="AI1461" s="90" t="s">
        <v>285</v>
      </c>
      <c r="AJ1461" s="84" t="b">
        <v>0</v>
      </c>
      <c r="AK1461" s="84">
        <v>0</v>
      </c>
      <c r="AL1461" s="90" t="s">
        <v>285</v>
      </c>
      <c r="AM1461" s="84" t="s">
        <v>296</v>
      </c>
      <c r="AN1461" s="84" t="b">
        <v>0</v>
      </c>
      <c r="AO1461" s="90" t="s">
        <v>10761</v>
      </c>
      <c r="AP1461" s="84" t="s">
        <v>179</v>
      </c>
      <c r="AQ1461" s="84">
        <v>0</v>
      </c>
      <c r="AR1461" s="84">
        <v>0</v>
      </c>
      <c r="AS1461" s="84"/>
      <c r="AT1461" s="84"/>
      <c r="AU1461" s="84"/>
      <c r="AV1461" s="84"/>
      <c r="AW1461" s="84"/>
      <c r="AX1461" s="84"/>
      <c r="AY1461" s="84"/>
      <c r="AZ1461" s="84"/>
    </row>
    <row r="1462" spans="1:52" x14ac:dyDescent="0.2">
      <c r="A1462" s="69" t="s">
        <v>3117</v>
      </c>
      <c r="B1462" s="69" t="s">
        <v>4086</v>
      </c>
      <c r="C1462" s="70"/>
      <c r="D1462" s="71"/>
      <c r="E1462" s="72"/>
      <c r="F1462" s="73"/>
      <c r="G1462" s="70"/>
      <c r="H1462" s="74"/>
      <c r="I1462" s="75"/>
      <c r="J1462" s="75"/>
      <c r="K1462" s="36"/>
      <c r="L1462" s="82"/>
      <c r="M1462" s="82"/>
      <c r="N1462" s="77"/>
      <c r="O1462" s="84" t="s">
        <v>255</v>
      </c>
      <c r="P1462" s="86">
        <v>43157.877025462964</v>
      </c>
      <c r="Q1462" s="84" t="s">
        <v>5099</v>
      </c>
      <c r="R1462" s="84"/>
      <c r="S1462" s="84"/>
      <c r="T1462" s="84" t="s">
        <v>6497</v>
      </c>
      <c r="U1462" s="84"/>
      <c r="V1462" s="84" t="s">
        <v>7542</v>
      </c>
      <c r="W1462" s="86">
        <v>43157.877025462964</v>
      </c>
      <c r="X1462" s="84" t="s">
        <v>9049</v>
      </c>
      <c r="Y1462" s="84"/>
      <c r="Z1462" s="84"/>
      <c r="AA1462" s="90" t="s">
        <v>10762</v>
      </c>
      <c r="AB1462" s="90" t="s">
        <v>10761</v>
      </c>
      <c r="AC1462" s="84" t="b">
        <v>0</v>
      </c>
      <c r="AD1462" s="84">
        <v>0</v>
      </c>
      <c r="AE1462" s="90" t="s">
        <v>11746</v>
      </c>
      <c r="AF1462" s="84" t="b">
        <v>0</v>
      </c>
      <c r="AG1462" s="84" t="s">
        <v>290</v>
      </c>
      <c r="AH1462" s="84"/>
      <c r="AI1462" s="90" t="s">
        <v>285</v>
      </c>
      <c r="AJ1462" s="84" t="b">
        <v>0</v>
      </c>
      <c r="AK1462" s="84">
        <v>0</v>
      </c>
      <c r="AL1462" s="90" t="s">
        <v>285</v>
      </c>
      <c r="AM1462" s="84" t="s">
        <v>296</v>
      </c>
      <c r="AN1462" s="84" t="b">
        <v>0</v>
      </c>
      <c r="AO1462" s="90" t="s">
        <v>10761</v>
      </c>
      <c r="AP1462" s="84" t="s">
        <v>179</v>
      </c>
      <c r="AQ1462" s="84">
        <v>0</v>
      </c>
      <c r="AR1462" s="84">
        <v>0</v>
      </c>
      <c r="AS1462" s="84"/>
      <c r="AT1462" s="84"/>
      <c r="AU1462" s="84"/>
      <c r="AV1462" s="84"/>
      <c r="AW1462" s="84"/>
      <c r="AX1462" s="84"/>
      <c r="AY1462" s="84"/>
      <c r="AZ1462" s="84"/>
    </row>
    <row r="1463" spans="1:52" x14ac:dyDescent="0.2">
      <c r="A1463" s="69" t="s">
        <v>3118</v>
      </c>
      <c r="B1463" s="69" t="s">
        <v>3118</v>
      </c>
      <c r="C1463" s="70"/>
      <c r="D1463" s="71"/>
      <c r="E1463" s="72"/>
      <c r="F1463" s="73"/>
      <c r="G1463" s="70"/>
      <c r="H1463" s="74"/>
      <c r="I1463" s="75"/>
      <c r="J1463" s="75"/>
      <c r="K1463" s="36"/>
      <c r="L1463" s="82"/>
      <c r="M1463" s="82"/>
      <c r="N1463" s="77"/>
      <c r="O1463" s="84" t="s">
        <v>179</v>
      </c>
      <c r="P1463" s="86">
        <v>43157.861354166664</v>
      </c>
      <c r="Q1463" s="84" t="s">
        <v>5100</v>
      </c>
      <c r="R1463" s="84" t="s">
        <v>5784</v>
      </c>
      <c r="S1463" s="84" t="s">
        <v>6156</v>
      </c>
      <c r="T1463" s="84" t="s">
        <v>6418</v>
      </c>
      <c r="U1463" s="84"/>
      <c r="V1463" s="84" t="s">
        <v>7543</v>
      </c>
      <c r="W1463" s="86">
        <v>43157.861354166664</v>
      </c>
      <c r="X1463" s="84" t="s">
        <v>9050</v>
      </c>
      <c r="Y1463" s="84"/>
      <c r="Z1463" s="84"/>
      <c r="AA1463" s="90" t="s">
        <v>10763</v>
      </c>
      <c r="AB1463" s="84"/>
      <c r="AC1463" s="84" t="b">
        <v>0</v>
      </c>
      <c r="AD1463" s="84">
        <v>0</v>
      </c>
      <c r="AE1463" s="90" t="s">
        <v>285</v>
      </c>
      <c r="AF1463" s="84" t="b">
        <v>0</v>
      </c>
      <c r="AG1463" s="84" t="s">
        <v>290</v>
      </c>
      <c r="AH1463" s="84"/>
      <c r="AI1463" s="90" t="s">
        <v>285</v>
      </c>
      <c r="AJ1463" s="84" t="b">
        <v>0</v>
      </c>
      <c r="AK1463" s="84">
        <v>3</v>
      </c>
      <c r="AL1463" s="90" t="s">
        <v>285</v>
      </c>
      <c r="AM1463" s="84" t="s">
        <v>294</v>
      </c>
      <c r="AN1463" s="84" t="b">
        <v>0</v>
      </c>
      <c r="AO1463" s="90" t="s">
        <v>10763</v>
      </c>
      <c r="AP1463" s="84" t="s">
        <v>179</v>
      </c>
      <c r="AQ1463" s="84">
        <v>0</v>
      </c>
      <c r="AR1463" s="84">
        <v>0</v>
      </c>
      <c r="AS1463" s="84"/>
      <c r="AT1463" s="84"/>
      <c r="AU1463" s="84"/>
      <c r="AV1463" s="84"/>
      <c r="AW1463" s="84"/>
      <c r="AX1463" s="84"/>
      <c r="AY1463" s="84"/>
      <c r="AZ1463" s="84"/>
    </row>
    <row r="1464" spans="1:52" x14ac:dyDescent="0.2">
      <c r="A1464" s="69" t="s">
        <v>3119</v>
      </c>
      <c r="B1464" s="69" t="s">
        <v>3118</v>
      </c>
      <c r="C1464" s="70"/>
      <c r="D1464" s="71"/>
      <c r="E1464" s="72"/>
      <c r="F1464" s="73"/>
      <c r="G1464" s="70"/>
      <c r="H1464" s="74"/>
      <c r="I1464" s="75"/>
      <c r="J1464" s="75"/>
      <c r="K1464" s="36"/>
      <c r="L1464" s="82"/>
      <c r="M1464" s="82"/>
      <c r="N1464" s="77"/>
      <c r="O1464" s="84" t="s">
        <v>255</v>
      </c>
      <c r="P1464" s="86">
        <v>43157.877141203702</v>
      </c>
      <c r="Q1464" s="84" t="s">
        <v>4806</v>
      </c>
      <c r="R1464" s="84"/>
      <c r="S1464" s="84"/>
      <c r="T1464" s="84" t="s">
        <v>6418</v>
      </c>
      <c r="U1464" s="84"/>
      <c r="V1464" s="84" t="s">
        <v>7544</v>
      </c>
      <c r="W1464" s="86">
        <v>43157.877141203702</v>
      </c>
      <c r="X1464" s="84" t="s">
        <v>9051</v>
      </c>
      <c r="Y1464" s="84"/>
      <c r="Z1464" s="84"/>
      <c r="AA1464" s="90" t="s">
        <v>10764</v>
      </c>
      <c r="AB1464" s="84"/>
      <c r="AC1464" s="84" t="b">
        <v>0</v>
      </c>
      <c r="AD1464" s="84">
        <v>0</v>
      </c>
      <c r="AE1464" s="90" t="s">
        <v>285</v>
      </c>
      <c r="AF1464" s="84" t="b">
        <v>0</v>
      </c>
      <c r="AG1464" s="84" t="s">
        <v>290</v>
      </c>
      <c r="AH1464" s="84"/>
      <c r="AI1464" s="90" t="s">
        <v>285</v>
      </c>
      <c r="AJ1464" s="84" t="b">
        <v>0</v>
      </c>
      <c r="AK1464" s="84">
        <v>3</v>
      </c>
      <c r="AL1464" s="90" t="s">
        <v>10763</v>
      </c>
      <c r="AM1464" s="84" t="s">
        <v>300</v>
      </c>
      <c r="AN1464" s="84" t="b">
        <v>0</v>
      </c>
      <c r="AO1464" s="90" t="s">
        <v>10763</v>
      </c>
      <c r="AP1464" s="84" t="s">
        <v>179</v>
      </c>
      <c r="AQ1464" s="84">
        <v>0</v>
      </c>
      <c r="AR1464" s="84">
        <v>0</v>
      </c>
      <c r="AS1464" s="84"/>
      <c r="AT1464" s="84"/>
      <c r="AU1464" s="84"/>
      <c r="AV1464" s="84"/>
      <c r="AW1464" s="84"/>
      <c r="AX1464" s="84"/>
      <c r="AY1464" s="84"/>
      <c r="AZ1464" s="84"/>
    </row>
    <row r="1465" spans="1:52" x14ac:dyDescent="0.2">
      <c r="A1465" s="69" t="s">
        <v>3120</v>
      </c>
      <c r="B1465" s="69" t="s">
        <v>3120</v>
      </c>
      <c r="C1465" s="70"/>
      <c r="D1465" s="71"/>
      <c r="E1465" s="72"/>
      <c r="F1465" s="73"/>
      <c r="G1465" s="70"/>
      <c r="H1465" s="74"/>
      <c r="I1465" s="75"/>
      <c r="J1465" s="75"/>
      <c r="K1465" s="36"/>
      <c r="L1465" s="82"/>
      <c r="M1465" s="82"/>
      <c r="N1465" s="77"/>
      <c r="O1465" s="84" t="s">
        <v>179</v>
      </c>
      <c r="P1465" s="86">
        <v>43157.473009259258</v>
      </c>
      <c r="Q1465" s="84" t="s">
        <v>5101</v>
      </c>
      <c r="R1465" s="84"/>
      <c r="S1465" s="84"/>
      <c r="T1465" s="84" t="s">
        <v>6274</v>
      </c>
      <c r="U1465" s="84"/>
      <c r="V1465" s="84" t="s">
        <v>7545</v>
      </c>
      <c r="W1465" s="86">
        <v>43157.473009259258</v>
      </c>
      <c r="X1465" s="84" t="s">
        <v>9052</v>
      </c>
      <c r="Y1465" s="84"/>
      <c r="Z1465" s="84"/>
      <c r="AA1465" s="90" t="s">
        <v>10765</v>
      </c>
      <c r="AB1465" s="84"/>
      <c r="AC1465" s="84" t="b">
        <v>0</v>
      </c>
      <c r="AD1465" s="84">
        <v>1054</v>
      </c>
      <c r="AE1465" s="90" t="s">
        <v>285</v>
      </c>
      <c r="AF1465" s="84" t="b">
        <v>0</v>
      </c>
      <c r="AG1465" s="84" t="s">
        <v>1005</v>
      </c>
      <c r="AH1465" s="84"/>
      <c r="AI1465" s="90" t="s">
        <v>285</v>
      </c>
      <c r="AJ1465" s="84" t="b">
        <v>0</v>
      </c>
      <c r="AK1465" s="84">
        <v>119</v>
      </c>
      <c r="AL1465" s="90" t="s">
        <v>285</v>
      </c>
      <c r="AM1465" s="84" t="s">
        <v>294</v>
      </c>
      <c r="AN1465" s="84" t="b">
        <v>0</v>
      </c>
      <c r="AO1465" s="90" t="s">
        <v>10765</v>
      </c>
      <c r="AP1465" s="84" t="s">
        <v>308</v>
      </c>
      <c r="AQ1465" s="84">
        <v>0</v>
      </c>
      <c r="AR1465" s="84">
        <v>0</v>
      </c>
      <c r="AS1465" s="84"/>
      <c r="AT1465" s="84"/>
      <c r="AU1465" s="84"/>
      <c r="AV1465" s="84"/>
      <c r="AW1465" s="84"/>
      <c r="AX1465" s="84"/>
      <c r="AY1465" s="84"/>
      <c r="AZ1465" s="84"/>
    </row>
    <row r="1466" spans="1:52" x14ac:dyDescent="0.2">
      <c r="A1466" s="69" t="s">
        <v>3121</v>
      </c>
      <c r="B1466" s="69" t="s">
        <v>3120</v>
      </c>
      <c r="C1466" s="70"/>
      <c r="D1466" s="71"/>
      <c r="E1466" s="72"/>
      <c r="F1466" s="73"/>
      <c r="G1466" s="70"/>
      <c r="H1466" s="74"/>
      <c r="I1466" s="75"/>
      <c r="J1466" s="75"/>
      <c r="K1466" s="36"/>
      <c r="L1466" s="82"/>
      <c r="M1466" s="82"/>
      <c r="N1466" s="77"/>
      <c r="O1466" s="84" t="s">
        <v>255</v>
      </c>
      <c r="P1466" s="86">
        <v>43157.877164351848</v>
      </c>
      <c r="Q1466" s="84" t="s">
        <v>5044</v>
      </c>
      <c r="R1466" s="84"/>
      <c r="S1466" s="84"/>
      <c r="T1466" s="84" t="s">
        <v>6274</v>
      </c>
      <c r="U1466" s="84"/>
      <c r="V1466" s="84" t="s">
        <v>7546</v>
      </c>
      <c r="W1466" s="86">
        <v>43157.877164351848</v>
      </c>
      <c r="X1466" s="84" t="s">
        <v>9053</v>
      </c>
      <c r="Y1466" s="84"/>
      <c r="Z1466" s="84"/>
      <c r="AA1466" s="90" t="s">
        <v>10766</v>
      </c>
      <c r="AB1466" s="84"/>
      <c r="AC1466" s="84" t="b">
        <v>0</v>
      </c>
      <c r="AD1466" s="84">
        <v>0</v>
      </c>
      <c r="AE1466" s="90" t="s">
        <v>285</v>
      </c>
      <c r="AF1466" s="84" t="b">
        <v>0</v>
      </c>
      <c r="AG1466" s="84" t="s">
        <v>1005</v>
      </c>
      <c r="AH1466" s="84"/>
      <c r="AI1466" s="90" t="s">
        <v>285</v>
      </c>
      <c r="AJ1466" s="84" t="b">
        <v>0</v>
      </c>
      <c r="AK1466" s="84">
        <v>119</v>
      </c>
      <c r="AL1466" s="90" t="s">
        <v>10765</v>
      </c>
      <c r="AM1466" s="84" t="s">
        <v>294</v>
      </c>
      <c r="AN1466" s="84" t="b">
        <v>0</v>
      </c>
      <c r="AO1466" s="90" t="s">
        <v>10765</v>
      </c>
      <c r="AP1466" s="84" t="s">
        <v>179</v>
      </c>
      <c r="AQ1466" s="84">
        <v>0</v>
      </c>
      <c r="AR1466" s="84">
        <v>0</v>
      </c>
      <c r="AS1466" s="84"/>
      <c r="AT1466" s="84"/>
      <c r="AU1466" s="84"/>
      <c r="AV1466" s="84"/>
      <c r="AW1466" s="84"/>
      <c r="AX1466" s="84"/>
      <c r="AY1466" s="84"/>
      <c r="AZ1466" s="84"/>
    </row>
    <row r="1467" spans="1:52" x14ac:dyDescent="0.2">
      <c r="A1467" s="69" t="s">
        <v>3122</v>
      </c>
      <c r="B1467" s="69" t="s">
        <v>3738</v>
      </c>
      <c r="C1467" s="70"/>
      <c r="D1467" s="71"/>
      <c r="E1467" s="72"/>
      <c r="F1467" s="73"/>
      <c r="G1467" s="70"/>
      <c r="H1467" s="74"/>
      <c r="I1467" s="75"/>
      <c r="J1467" s="75"/>
      <c r="K1467" s="36"/>
      <c r="L1467" s="82"/>
      <c r="M1467" s="82"/>
      <c r="N1467" s="77"/>
      <c r="O1467" s="84" t="s">
        <v>255</v>
      </c>
      <c r="P1467" s="86">
        <v>43157.877303240741</v>
      </c>
      <c r="Q1467" s="84" t="s">
        <v>4602</v>
      </c>
      <c r="R1467" s="84" t="s">
        <v>5698</v>
      </c>
      <c r="S1467" s="84" t="s">
        <v>6112</v>
      </c>
      <c r="T1467" s="84" t="s">
        <v>6359</v>
      </c>
      <c r="U1467" s="84"/>
      <c r="V1467" s="84" t="s">
        <v>275</v>
      </c>
      <c r="W1467" s="86">
        <v>43157.877303240741</v>
      </c>
      <c r="X1467" s="84" t="s">
        <v>9054</v>
      </c>
      <c r="Y1467" s="84"/>
      <c r="Z1467" s="84"/>
      <c r="AA1467" s="90" t="s">
        <v>10767</v>
      </c>
      <c r="AB1467" s="84"/>
      <c r="AC1467" s="84" t="b">
        <v>0</v>
      </c>
      <c r="AD1467" s="84">
        <v>0</v>
      </c>
      <c r="AE1467" s="90" t="s">
        <v>285</v>
      </c>
      <c r="AF1467" s="84" t="b">
        <v>0</v>
      </c>
      <c r="AG1467" s="84" t="s">
        <v>2154</v>
      </c>
      <c r="AH1467" s="84"/>
      <c r="AI1467" s="90" t="s">
        <v>285</v>
      </c>
      <c r="AJ1467" s="84" t="b">
        <v>0</v>
      </c>
      <c r="AK1467" s="84">
        <v>27</v>
      </c>
      <c r="AL1467" s="90" t="s">
        <v>11474</v>
      </c>
      <c r="AM1467" s="84" t="s">
        <v>296</v>
      </c>
      <c r="AN1467" s="84" t="b">
        <v>0</v>
      </c>
      <c r="AO1467" s="90" t="s">
        <v>11474</v>
      </c>
      <c r="AP1467" s="84" t="s">
        <v>179</v>
      </c>
      <c r="AQ1467" s="84">
        <v>0</v>
      </c>
      <c r="AR1467" s="84">
        <v>0</v>
      </c>
      <c r="AS1467" s="84"/>
      <c r="AT1467" s="84"/>
      <c r="AU1467" s="84"/>
      <c r="AV1467" s="84"/>
      <c r="AW1467" s="84"/>
      <c r="AX1467" s="84"/>
      <c r="AY1467" s="84"/>
      <c r="AZ1467" s="84"/>
    </row>
    <row r="1468" spans="1:52" x14ac:dyDescent="0.2">
      <c r="A1468" s="69" t="s">
        <v>3123</v>
      </c>
      <c r="B1468" s="69" t="s">
        <v>826</v>
      </c>
      <c r="C1468" s="70"/>
      <c r="D1468" s="71"/>
      <c r="E1468" s="72"/>
      <c r="F1468" s="73"/>
      <c r="G1468" s="70"/>
      <c r="H1468" s="74"/>
      <c r="I1468" s="75"/>
      <c r="J1468" s="75"/>
      <c r="K1468" s="36"/>
      <c r="L1468" s="82"/>
      <c r="M1468" s="82"/>
      <c r="N1468" s="77"/>
      <c r="O1468" s="84" t="s">
        <v>255</v>
      </c>
      <c r="P1468" s="86">
        <v>43157.877303240741</v>
      </c>
      <c r="Q1468" s="84" t="s">
        <v>4455</v>
      </c>
      <c r="R1468" s="84"/>
      <c r="S1468" s="84"/>
      <c r="T1468" s="84" t="s">
        <v>6274</v>
      </c>
      <c r="U1468" s="84"/>
      <c r="V1468" s="84" t="s">
        <v>7547</v>
      </c>
      <c r="W1468" s="86">
        <v>43157.877303240741</v>
      </c>
      <c r="X1468" s="84" t="s">
        <v>9055</v>
      </c>
      <c r="Y1468" s="84"/>
      <c r="Z1468" s="84"/>
      <c r="AA1468" s="90" t="s">
        <v>10768</v>
      </c>
      <c r="AB1468" s="84"/>
      <c r="AC1468" s="84" t="b">
        <v>0</v>
      </c>
      <c r="AD1468" s="84">
        <v>0</v>
      </c>
      <c r="AE1468" s="90" t="s">
        <v>285</v>
      </c>
      <c r="AF1468" s="84" t="b">
        <v>0</v>
      </c>
      <c r="AG1468" s="84" t="s">
        <v>290</v>
      </c>
      <c r="AH1468" s="84"/>
      <c r="AI1468" s="90" t="s">
        <v>285</v>
      </c>
      <c r="AJ1468" s="84" t="b">
        <v>0</v>
      </c>
      <c r="AK1468" s="84">
        <v>30</v>
      </c>
      <c r="AL1468" s="90" t="s">
        <v>11448</v>
      </c>
      <c r="AM1468" s="84" t="s">
        <v>296</v>
      </c>
      <c r="AN1468" s="84" t="b">
        <v>0</v>
      </c>
      <c r="AO1468" s="90" t="s">
        <v>11448</v>
      </c>
      <c r="AP1468" s="84" t="s">
        <v>179</v>
      </c>
      <c r="AQ1468" s="84">
        <v>0</v>
      </c>
      <c r="AR1468" s="84">
        <v>0</v>
      </c>
      <c r="AS1468" s="84"/>
      <c r="AT1468" s="84"/>
      <c r="AU1468" s="84"/>
      <c r="AV1468" s="84"/>
      <c r="AW1468" s="84"/>
      <c r="AX1468" s="84"/>
      <c r="AY1468" s="84"/>
      <c r="AZ1468" s="84"/>
    </row>
    <row r="1469" spans="1:52" x14ac:dyDescent="0.2">
      <c r="A1469" s="69" t="s">
        <v>3124</v>
      </c>
      <c r="B1469" s="69" t="s">
        <v>3514</v>
      </c>
      <c r="C1469" s="70"/>
      <c r="D1469" s="71"/>
      <c r="E1469" s="72"/>
      <c r="F1469" s="73"/>
      <c r="G1469" s="70"/>
      <c r="H1469" s="74"/>
      <c r="I1469" s="75"/>
      <c r="J1469" s="75"/>
      <c r="K1469" s="36"/>
      <c r="L1469" s="82"/>
      <c r="M1469" s="82"/>
      <c r="N1469" s="77"/>
      <c r="O1469" s="84" t="s">
        <v>255</v>
      </c>
      <c r="P1469" s="86">
        <v>43157.877314814818</v>
      </c>
      <c r="Q1469" s="84" t="s">
        <v>5010</v>
      </c>
      <c r="R1469" s="84"/>
      <c r="S1469" s="84"/>
      <c r="T1469" s="84" t="s">
        <v>6474</v>
      </c>
      <c r="U1469" s="84"/>
      <c r="V1469" s="84" t="s">
        <v>7548</v>
      </c>
      <c r="W1469" s="86">
        <v>43157.877314814818</v>
      </c>
      <c r="X1469" s="84" t="s">
        <v>9056</v>
      </c>
      <c r="Y1469" s="84"/>
      <c r="Z1469" s="84"/>
      <c r="AA1469" s="90" t="s">
        <v>10769</v>
      </c>
      <c r="AB1469" s="84"/>
      <c r="AC1469" s="84" t="b">
        <v>0</v>
      </c>
      <c r="AD1469" s="84">
        <v>0</v>
      </c>
      <c r="AE1469" s="90" t="s">
        <v>285</v>
      </c>
      <c r="AF1469" s="84" t="b">
        <v>0</v>
      </c>
      <c r="AG1469" s="84" t="s">
        <v>2034</v>
      </c>
      <c r="AH1469" s="84"/>
      <c r="AI1469" s="90" t="s">
        <v>285</v>
      </c>
      <c r="AJ1469" s="84" t="b">
        <v>0</v>
      </c>
      <c r="AK1469" s="84">
        <v>5</v>
      </c>
      <c r="AL1469" s="90" t="s">
        <v>11201</v>
      </c>
      <c r="AM1469" s="84" t="s">
        <v>299</v>
      </c>
      <c r="AN1469" s="84" t="b">
        <v>0</v>
      </c>
      <c r="AO1469" s="90" t="s">
        <v>11201</v>
      </c>
      <c r="AP1469" s="84" t="s">
        <v>179</v>
      </c>
      <c r="AQ1469" s="84">
        <v>0</v>
      </c>
      <c r="AR1469" s="84">
        <v>0</v>
      </c>
      <c r="AS1469" s="84"/>
      <c r="AT1469" s="84"/>
      <c r="AU1469" s="84"/>
      <c r="AV1469" s="84"/>
      <c r="AW1469" s="84"/>
      <c r="AX1469" s="84"/>
      <c r="AY1469" s="84"/>
      <c r="AZ1469" s="84"/>
    </row>
    <row r="1470" spans="1:52" x14ac:dyDescent="0.2">
      <c r="A1470" s="69" t="s">
        <v>3125</v>
      </c>
      <c r="B1470" s="69" t="s">
        <v>3636</v>
      </c>
      <c r="C1470" s="70"/>
      <c r="D1470" s="71"/>
      <c r="E1470" s="72"/>
      <c r="F1470" s="73"/>
      <c r="G1470" s="70"/>
      <c r="H1470" s="74"/>
      <c r="I1470" s="75"/>
      <c r="J1470" s="75"/>
      <c r="K1470" s="36"/>
      <c r="L1470" s="82"/>
      <c r="M1470" s="82"/>
      <c r="N1470" s="77"/>
      <c r="O1470" s="84" t="s">
        <v>255</v>
      </c>
      <c r="P1470" s="86">
        <v>43157.877314814818</v>
      </c>
      <c r="Q1470" s="84" t="s">
        <v>4577</v>
      </c>
      <c r="R1470" s="84"/>
      <c r="S1470" s="84"/>
      <c r="T1470" s="84" t="s">
        <v>6351</v>
      </c>
      <c r="U1470" s="84"/>
      <c r="V1470" s="84" t="s">
        <v>7549</v>
      </c>
      <c r="W1470" s="86">
        <v>43157.877314814818</v>
      </c>
      <c r="X1470" s="84" t="s">
        <v>9057</v>
      </c>
      <c r="Y1470" s="84"/>
      <c r="Z1470" s="84"/>
      <c r="AA1470" s="90" t="s">
        <v>10770</v>
      </c>
      <c r="AB1470" s="84"/>
      <c r="AC1470" s="84" t="b">
        <v>0</v>
      </c>
      <c r="AD1470" s="84">
        <v>0</v>
      </c>
      <c r="AE1470" s="90" t="s">
        <v>285</v>
      </c>
      <c r="AF1470" s="84" t="b">
        <v>0</v>
      </c>
      <c r="AG1470" s="84" t="s">
        <v>290</v>
      </c>
      <c r="AH1470" s="84"/>
      <c r="AI1470" s="90" t="s">
        <v>285</v>
      </c>
      <c r="AJ1470" s="84" t="b">
        <v>0</v>
      </c>
      <c r="AK1470" s="84">
        <v>166</v>
      </c>
      <c r="AL1470" s="90" t="s">
        <v>11354</v>
      </c>
      <c r="AM1470" s="84" t="s">
        <v>296</v>
      </c>
      <c r="AN1470" s="84" t="b">
        <v>0</v>
      </c>
      <c r="AO1470" s="90" t="s">
        <v>11354</v>
      </c>
      <c r="AP1470" s="84" t="s">
        <v>179</v>
      </c>
      <c r="AQ1470" s="84">
        <v>0</v>
      </c>
      <c r="AR1470" s="84">
        <v>0</v>
      </c>
      <c r="AS1470" s="84"/>
      <c r="AT1470" s="84"/>
      <c r="AU1470" s="84"/>
      <c r="AV1470" s="84"/>
      <c r="AW1470" s="84"/>
      <c r="AX1470" s="84"/>
      <c r="AY1470" s="84"/>
      <c r="AZ1470" s="84"/>
    </row>
    <row r="1471" spans="1:52" x14ac:dyDescent="0.2">
      <c r="A1471" s="69" t="s">
        <v>3126</v>
      </c>
      <c r="B1471" s="69" t="s">
        <v>3632</v>
      </c>
      <c r="C1471" s="70"/>
      <c r="D1471" s="71"/>
      <c r="E1471" s="72"/>
      <c r="F1471" s="73"/>
      <c r="G1471" s="70"/>
      <c r="H1471" s="74"/>
      <c r="I1471" s="75"/>
      <c r="J1471" s="75"/>
      <c r="K1471" s="36"/>
      <c r="L1471" s="82"/>
      <c r="M1471" s="82"/>
      <c r="N1471" s="77"/>
      <c r="O1471" s="84" t="s">
        <v>255</v>
      </c>
      <c r="P1471" s="86">
        <v>43157.876689814817</v>
      </c>
      <c r="Q1471" s="84" t="s">
        <v>4963</v>
      </c>
      <c r="R1471" s="84"/>
      <c r="S1471" s="84"/>
      <c r="T1471" s="84" t="s">
        <v>6461</v>
      </c>
      <c r="U1471" s="84"/>
      <c r="V1471" s="84" t="s">
        <v>7550</v>
      </c>
      <c r="W1471" s="86">
        <v>43157.876689814817</v>
      </c>
      <c r="X1471" s="84" t="s">
        <v>9058</v>
      </c>
      <c r="Y1471" s="84"/>
      <c r="Z1471" s="84"/>
      <c r="AA1471" s="90" t="s">
        <v>10771</v>
      </c>
      <c r="AB1471" s="84"/>
      <c r="AC1471" s="84" t="b">
        <v>0</v>
      </c>
      <c r="AD1471" s="84">
        <v>0</v>
      </c>
      <c r="AE1471" s="90" t="s">
        <v>285</v>
      </c>
      <c r="AF1471" s="84" t="b">
        <v>0</v>
      </c>
      <c r="AG1471" s="84" t="s">
        <v>290</v>
      </c>
      <c r="AH1471" s="84"/>
      <c r="AI1471" s="90" t="s">
        <v>285</v>
      </c>
      <c r="AJ1471" s="84" t="b">
        <v>0</v>
      </c>
      <c r="AK1471" s="84">
        <v>6</v>
      </c>
      <c r="AL1471" s="90" t="s">
        <v>11350</v>
      </c>
      <c r="AM1471" s="84" t="s">
        <v>295</v>
      </c>
      <c r="AN1471" s="84" t="b">
        <v>0</v>
      </c>
      <c r="AO1471" s="90" t="s">
        <v>11350</v>
      </c>
      <c r="AP1471" s="84" t="s">
        <v>179</v>
      </c>
      <c r="AQ1471" s="84">
        <v>0</v>
      </c>
      <c r="AR1471" s="84">
        <v>0</v>
      </c>
      <c r="AS1471" s="84"/>
      <c r="AT1471" s="84"/>
      <c r="AU1471" s="84"/>
      <c r="AV1471" s="84"/>
      <c r="AW1471" s="84"/>
      <c r="AX1471" s="84"/>
      <c r="AY1471" s="84"/>
      <c r="AZ1471" s="84"/>
    </row>
    <row r="1472" spans="1:52" x14ac:dyDescent="0.2">
      <c r="A1472" s="69" t="s">
        <v>3126</v>
      </c>
      <c r="B1472" s="69" t="s">
        <v>3126</v>
      </c>
      <c r="C1472" s="70"/>
      <c r="D1472" s="71"/>
      <c r="E1472" s="72"/>
      <c r="F1472" s="73"/>
      <c r="G1472" s="70"/>
      <c r="H1472" s="74"/>
      <c r="I1472" s="75"/>
      <c r="J1472" s="75"/>
      <c r="K1472" s="36"/>
      <c r="L1472" s="82"/>
      <c r="M1472" s="82"/>
      <c r="N1472" s="77"/>
      <c r="O1472" s="84" t="s">
        <v>179</v>
      </c>
      <c r="P1472" s="86">
        <v>43157.877442129633</v>
      </c>
      <c r="Q1472" s="84" t="s">
        <v>5102</v>
      </c>
      <c r="R1472" s="84" t="s">
        <v>5759</v>
      </c>
      <c r="S1472" s="84" t="s">
        <v>258</v>
      </c>
      <c r="T1472" s="84" t="s">
        <v>6498</v>
      </c>
      <c r="U1472" s="84"/>
      <c r="V1472" s="84" t="s">
        <v>7550</v>
      </c>
      <c r="W1472" s="86">
        <v>43157.877442129633</v>
      </c>
      <c r="X1472" s="84" t="s">
        <v>9059</v>
      </c>
      <c r="Y1472" s="84"/>
      <c r="Z1472" s="84"/>
      <c r="AA1472" s="90" t="s">
        <v>10772</v>
      </c>
      <c r="AB1472" s="84"/>
      <c r="AC1472" s="84" t="b">
        <v>0</v>
      </c>
      <c r="AD1472" s="84">
        <v>2</v>
      </c>
      <c r="AE1472" s="90" t="s">
        <v>285</v>
      </c>
      <c r="AF1472" s="84" t="b">
        <v>1</v>
      </c>
      <c r="AG1472" s="84" t="s">
        <v>290</v>
      </c>
      <c r="AH1472" s="84"/>
      <c r="AI1472" s="90" t="s">
        <v>11346</v>
      </c>
      <c r="AJ1472" s="84" t="b">
        <v>0</v>
      </c>
      <c r="AK1472" s="84">
        <v>0</v>
      </c>
      <c r="AL1472" s="90" t="s">
        <v>285</v>
      </c>
      <c r="AM1472" s="84" t="s">
        <v>295</v>
      </c>
      <c r="AN1472" s="84" t="b">
        <v>0</v>
      </c>
      <c r="AO1472" s="90" t="s">
        <v>10772</v>
      </c>
      <c r="AP1472" s="84" t="s">
        <v>179</v>
      </c>
      <c r="AQ1472" s="84">
        <v>0</v>
      </c>
      <c r="AR1472" s="84">
        <v>0</v>
      </c>
      <c r="AS1472" s="84"/>
      <c r="AT1472" s="84"/>
      <c r="AU1472" s="84"/>
      <c r="AV1472" s="84"/>
      <c r="AW1472" s="84"/>
      <c r="AX1472" s="84"/>
      <c r="AY1472" s="84"/>
      <c r="AZ1472" s="84"/>
    </row>
    <row r="1473" spans="1:52" x14ac:dyDescent="0.2">
      <c r="A1473" s="69" t="s">
        <v>3127</v>
      </c>
      <c r="B1473" s="69" t="s">
        <v>3127</v>
      </c>
      <c r="C1473" s="70"/>
      <c r="D1473" s="71"/>
      <c r="E1473" s="72"/>
      <c r="F1473" s="73"/>
      <c r="G1473" s="70"/>
      <c r="H1473" s="74"/>
      <c r="I1473" s="75"/>
      <c r="J1473" s="75"/>
      <c r="K1473" s="36"/>
      <c r="L1473" s="82"/>
      <c r="M1473" s="82"/>
      <c r="N1473" s="77"/>
      <c r="O1473" s="84" t="s">
        <v>179</v>
      </c>
      <c r="P1473" s="86">
        <v>43157.877488425926</v>
      </c>
      <c r="Q1473" s="84" t="s">
        <v>5103</v>
      </c>
      <c r="R1473" s="84" t="s">
        <v>5892</v>
      </c>
      <c r="S1473" s="84" t="s">
        <v>258</v>
      </c>
      <c r="T1473" s="84" t="s">
        <v>6274</v>
      </c>
      <c r="U1473" s="84"/>
      <c r="V1473" s="84" t="s">
        <v>7551</v>
      </c>
      <c r="W1473" s="86">
        <v>43157.877488425926</v>
      </c>
      <c r="X1473" s="84" t="s">
        <v>9060</v>
      </c>
      <c r="Y1473" s="84"/>
      <c r="Z1473" s="84"/>
      <c r="AA1473" s="90" t="s">
        <v>10773</v>
      </c>
      <c r="AB1473" s="84"/>
      <c r="AC1473" s="84" t="b">
        <v>0</v>
      </c>
      <c r="AD1473" s="84">
        <v>0</v>
      </c>
      <c r="AE1473" s="90" t="s">
        <v>285</v>
      </c>
      <c r="AF1473" s="84" t="b">
        <v>1</v>
      </c>
      <c r="AG1473" s="84" t="s">
        <v>292</v>
      </c>
      <c r="AH1473" s="84"/>
      <c r="AI1473" s="90" t="s">
        <v>11551</v>
      </c>
      <c r="AJ1473" s="84" t="b">
        <v>0</v>
      </c>
      <c r="AK1473" s="84">
        <v>0</v>
      </c>
      <c r="AL1473" s="90" t="s">
        <v>285</v>
      </c>
      <c r="AM1473" s="84" t="s">
        <v>294</v>
      </c>
      <c r="AN1473" s="84" t="b">
        <v>0</v>
      </c>
      <c r="AO1473" s="90" t="s">
        <v>10773</v>
      </c>
      <c r="AP1473" s="84" t="s">
        <v>179</v>
      </c>
      <c r="AQ1473" s="84">
        <v>0</v>
      </c>
      <c r="AR1473" s="84">
        <v>0</v>
      </c>
      <c r="AS1473" s="84"/>
      <c r="AT1473" s="84"/>
      <c r="AU1473" s="84"/>
      <c r="AV1473" s="84"/>
      <c r="AW1473" s="84"/>
      <c r="AX1473" s="84"/>
      <c r="AY1473" s="84"/>
      <c r="AZ1473" s="84"/>
    </row>
    <row r="1474" spans="1:52" x14ac:dyDescent="0.2">
      <c r="A1474" s="69" t="s">
        <v>3128</v>
      </c>
      <c r="B1474" s="69" t="s">
        <v>233</v>
      </c>
      <c r="C1474" s="70"/>
      <c r="D1474" s="71"/>
      <c r="E1474" s="72"/>
      <c r="F1474" s="73"/>
      <c r="G1474" s="70"/>
      <c r="H1474" s="74"/>
      <c r="I1474" s="75"/>
      <c r="J1474" s="75"/>
      <c r="K1474" s="36"/>
      <c r="L1474" s="82"/>
      <c r="M1474" s="82"/>
      <c r="N1474" s="77"/>
      <c r="O1474" s="84" t="s">
        <v>255</v>
      </c>
      <c r="P1474" s="86">
        <v>43157.877557870372</v>
      </c>
      <c r="Q1474" s="84" t="s">
        <v>5104</v>
      </c>
      <c r="R1474" s="84" t="s">
        <v>5660</v>
      </c>
      <c r="S1474" s="84" t="s">
        <v>262</v>
      </c>
      <c r="T1474" s="84" t="s">
        <v>6274</v>
      </c>
      <c r="U1474" s="84"/>
      <c r="V1474" s="84" t="s">
        <v>7552</v>
      </c>
      <c r="W1474" s="86">
        <v>43157.877557870372</v>
      </c>
      <c r="X1474" s="84" t="s">
        <v>9061</v>
      </c>
      <c r="Y1474" s="84"/>
      <c r="Z1474" s="84"/>
      <c r="AA1474" s="90" t="s">
        <v>10774</v>
      </c>
      <c r="AB1474" s="84"/>
      <c r="AC1474" s="84" t="b">
        <v>0</v>
      </c>
      <c r="AD1474" s="84">
        <v>0</v>
      </c>
      <c r="AE1474" s="90" t="s">
        <v>285</v>
      </c>
      <c r="AF1474" s="84" t="b">
        <v>0</v>
      </c>
      <c r="AG1474" s="84" t="s">
        <v>290</v>
      </c>
      <c r="AH1474" s="84"/>
      <c r="AI1474" s="90" t="s">
        <v>285</v>
      </c>
      <c r="AJ1474" s="84" t="b">
        <v>0</v>
      </c>
      <c r="AK1474" s="84">
        <v>0</v>
      </c>
      <c r="AL1474" s="90" t="s">
        <v>285</v>
      </c>
      <c r="AM1474" s="84" t="s">
        <v>294</v>
      </c>
      <c r="AN1474" s="84" t="b">
        <v>0</v>
      </c>
      <c r="AO1474" s="90" t="s">
        <v>10774</v>
      </c>
      <c r="AP1474" s="84" t="s">
        <v>179</v>
      </c>
      <c r="AQ1474" s="84">
        <v>0</v>
      </c>
      <c r="AR1474" s="84">
        <v>0</v>
      </c>
      <c r="AS1474" s="84"/>
      <c r="AT1474" s="84"/>
      <c r="AU1474" s="84"/>
      <c r="AV1474" s="84"/>
      <c r="AW1474" s="84"/>
      <c r="AX1474" s="84"/>
      <c r="AY1474" s="84"/>
      <c r="AZ1474" s="84"/>
    </row>
    <row r="1475" spans="1:52" x14ac:dyDescent="0.2">
      <c r="A1475" s="69" t="s">
        <v>3129</v>
      </c>
      <c r="B1475" s="69" t="s">
        <v>3865</v>
      </c>
      <c r="C1475" s="70"/>
      <c r="D1475" s="71"/>
      <c r="E1475" s="72"/>
      <c r="F1475" s="73"/>
      <c r="G1475" s="70"/>
      <c r="H1475" s="74"/>
      <c r="I1475" s="75"/>
      <c r="J1475" s="75"/>
      <c r="K1475" s="36"/>
      <c r="L1475" s="82"/>
      <c r="M1475" s="82"/>
      <c r="N1475" s="77"/>
      <c r="O1475" s="84" t="s">
        <v>255</v>
      </c>
      <c r="P1475" s="86">
        <v>43157.877592592595</v>
      </c>
      <c r="Q1475" s="84" t="s">
        <v>4569</v>
      </c>
      <c r="R1475" s="84"/>
      <c r="S1475" s="84"/>
      <c r="T1475" s="84" t="s">
        <v>6274</v>
      </c>
      <c r="U1475" s="84"/>
      <c r="V1475" s="84" t="s">
        <v>7553</v>
      </c>
      <c r="W1475" s="86">
        <v>43157.877592592595</v>
      </c>
      <c r="X1475" s="84" t="s">
        <v>9062</v>
      </c>
      <c r="Y1475" s="84"/>
      <c r="Z1475" s="84"/>
      <c r="AA1475" s="90" t="s">
        <v>10775</v>
      </c>
      <c r="AB1475" s="84"/>
      <c r="AC1475" s="84" t="b">
        <v>0</v>
      </c>
      <c r="AD1475" s="84">
        <v>0</v>
      </c>
      <c r="AE1475" s="90" t="s">
        <v>285</v>
      </c>
      <c r="AF1475" s="84" t="b">
        <v>0</v>
      </c>
      <c r="AG1475" s="84" t="s">
        <v>290</v>
      </c>
      <c r="AH1475" s="84"/>
      <c r="AI1475" s="90" t="s">
        <v>285</v>
      </c>
      <c r="AJ1475" s="84" t="b">
        <v>0</v>
      </c>
      <c r="AK1475" s="84">
        <v>40</v>
      </c>
      <c r="AL1475" s="90" t="s">
        <v>11002</v>
      </c>
      <c r="AM1475" s="84" t="s">
        <v>295</v>
      </c>
      <c r="AN1475" s="84" t="b">
        <v>0</v>
      </c>
      <c r="AO1475" s="90" t="s">
        <v>11002</v>
      </c>
      <c r="AP1475" s="84" t="s">
        <v>179</v>
      </c>
      <c r="AQ1475" s="84">
        <v>0</v>
      </c>
      <c r="AR1475" s="84">
        <v>0</v>
      </c>
      <c r="AS1475" s="84"/>
      <c r="AT1475" s="84"/>
      <c r="AU1475" s="84"/>
      <c r="AV1475" s="84"/>
      <c r="AW1475" s="84"/>
      <c r="AX1475" s="84"/>
      <c r="AY1475" s="84"/>
      <c r="AZ1475" s="84"/>
    </row>
    <row r="1476" spans="1:52" x14ac:dyDescent="0.2">
      <c r="A1476" s="69" t="s">
        <v>3129</v>
      </c>
      <c r="B1476" s="69" t="s">
        <v>3336</v>
      </c>
      <c r="C1476" s="70"/>
      <c r="D1476" s="71"/>
      <c r="E1476" s="72"/>
      <c r="F1476" s="73"/>
      <c r="G1476" s="70"/>
      <c r="H1476" s="74"/>
      <c r="I1476" s="75"/>
      <c r="J1476" s="75"/>
      <c r="K1476" s="36"/>
      <c r="L1476" s="82"/>
      <c r="M1476" s="82"/>
      <c r="N1476" s="77"/>
      <c r="O1476" s="84" t="s">
        <v>255</v>
      </c>
      <c r="P1476" s="86">
        <v>43157.877592592595</v>
      </c>
      <c r="Q1476" s="84" t="s">
        <v>4569</v>
      </c>
      <c r="R1476" s="84"/>
      <c r="S1476" s="84"/>
      <c r="T1476" s="84" t="s">
        <v>6274</v>
      </c>
      <c r="U1476" s="84"/>
      <c r="V1476" s="84" t="s">
        <v>7553</v>
      </c>
      <c r="W1476" s="86">
        <v>43157.877592592595</v>
      </c>
      <c r="X1476" s="84" t="s">
        <v>9062</v>
      </c>
      <c r="Y1476" s="84"/>
      <c r="Z1476" s="84"/>
      <c r="AA1476" s="90" t="s">
        <v>10775</v>
      </c>
      <c r="AB1476" s="84"/>
      <c r="AC1476" s="84" t="b">
        <v>0</v>
      </c>
      <c r="AD1476" s="84">
        <v>0</v>
      </c>
      <c r="AE1476" s="90" t="s">
        <v>285</v>
      </c>
      <c r="AF1476" s="84" t="b">
        <v>0</v>
      </c>
      <c r="AG1476" s="84" t="s">
        <v>290</v>
      </c>
      <c r="AH1476" s="84"/>
      <c r="AI1476" s="90" t="s">
        <v>285</v>
      </c>
      <c r="AJ1476" s="84" t="b">
        <v>0</v>
      </c>
      <c r="AK1476" s="84">
        <v>40</v>
      </c>
      <c r="AL1476" s="90" t="s">
        <v>11002</v>
      </c>
      <c r="AM1476" s="84" t="s">
        <v>295</v>
      </c>
      <c r="AN1476" s="84" t="b">
        <v>0</v>
      </c>
      <c r="AO1476" s="90" t="s">
        <v>11002</v>
      </c>
      <c r="AP1476" s="84" t="s">
        <v>179</v>
      </c>
      <c r="AQ1476" s="84">
        <v>0</v>
      </c>
      <c r="AR1476" s="84">
        <v>0</v>
      </c>
      <c r="AS1476" s="84"/>
      <c r="AT1476" s="84"/>
      <c r="AU1476" s="84"/>
      <c r="AV1476" s="84"/>
      <c r="AW1476" s="84"/>
      <c r="AX1476" s="84"/>
      <c r="AY1476" s="84"/>
      <c r="AZ1476" s="84"/>
    </row>
    <row r="1477" spans="1:52" x14ac:dyDescent="0.2">
      <c r="A1477" s="69" t="s">
        <v>3130</v>
      </c>
      <c r="B1477" s="69" t="s">
        <v>3706</v>
      </c>
      <c r="C1477" s="70"/>
      <c r="D1477" s="71"/>
      <c r="E1477" s="72"/>
      <c r="F1477" s="73"/>
      <c r="G1477" s="70"/>
      <c r="H1477" s="74"/>
      <c r="I1477" s="75"/>
      <c r="J1477" s="75"/>
      <c r="K1477" s="36"/>
      <c r="L1477" s="82"/>
      <c r="M1477" s="82"/>
      <c r="N1477" s="77"/>
      <c r="O1477" s="84" t="s">
        <v>255</v>
      </c>
      <c r="P1477" s="86">
        <v>43157.877662037034</v>
      </c>
      <c r="Q1477" s="84" t="s">
        <v>4980</v>
      </c>
      <c r="R1477" s="84"/>
      <c r="S1477" s="84"/>
      <c r="T1477" s="84" t="s">
        <v>6465</v>
      </c>
      <c r="U1477" s="84" t="s">
        <v>6714</v>
      </c>
      <c r="V1477" s="84" t="s">
        <v>6714</v>
      </c>
      <c r="W1477" s="86">
        <v>43157.877662037034</v>
      </c>
      <c r="X1477" s="84" t="s">
        <v>9063</v>
      </c>
      <c r="Y1477" s="84"/>
      <c r="Z1477" s="84"/>
      <c r="AA1477" s="90" t="s">
        <v>10776</v>
      </c>
      <c r="AB1477" s="84"/>
      <c r="AC1477" s="84" t="b">
        <v>0</v>
      </c>
      <c r="AD1477" s="84">
        <v>0</v>
      </c>
      <c r="AE1477" s="90" t="s">
        <v>285</v>
      </c>
      <c r="AF1477" s="84" t="b">
        <v>0</v>
      </c>
      <c r="AG1477" s="84" t="s">
        <v>290</v>
      </c>
      <c r="AH1477" s="84"/>
      <c r="AI1477" s="90" t="s">
        <v>285</v>
      </c>
      <c r="AJ1477" s="84" t="b">
        <v>0</v>
      </c>
      <c r="AK1477" s="84">
        <v>14</v>
      </c>
      <c r="AL1477" s="90" t="s">
        <v>11433</v>
      </c>
      <c r="AM1477" s="84" t="s">
        <v>295</v>
      </c>
      <c r="AN1477" s="84" t="b">
        <v>0</v>
      </c>
      <c r="AO1477" s="90" t="s">
        <v>11433</v>
      </c>
      <c r="AP1477" s="84" t="s">
        <v>179</v>
      </c>
      <c r="AQ1477" s="84">
        <v>0</v>
      </c>
      <c r="AR1477" s="84">
        <v>0</v>
      </c>
      <c r="AS1477" s="84"/>
      <c r="AT1477" s="84"/>
      <c r="AU1477" s="84"/>
      <c r="AV1477" s="84"/>
      <c r="AW1477" s="84"/>
      <c r="AX1477" s="84"/>
      <c r="AY1477" s="84"/>
      <c r="AZ1477" s="84"/>
    </row>
    <row r="1478" spans="1:52" x14ac:dyDescent="0.2">
      <c r="A1478" s="69" t="s">
        <v>3131</v>
      </c>
      <c r="B1478" s="69" t="s">
        <v>4087</v>
      </c>
      <c r="C1478" s="70"/>
      <c r="D1478" s="71"/>
      <c r="E1478" s="72"/>
      <c r="F1478" s="73"/>
      <c r="G1478" s="70"/>
      <c r="H1478" s="74"/>
      <c r="I1478" s="75"/>
      <c r="J1478" s="75"/>
      <c r="K1478" s="36"/>
      <c r="L1478" s="82"/>
      <c r="M1478" s="82"/>
      <c r="N1478" s="77"/>
      <c r="O1478" s="84" t="s">
        <v>255</v>
      </c>
      <c r="P1478" s="86">
        <v>43157.877685185187</v>
      </c>
      <c r="Q1478" s="84" t="s">
        <v>5105</v>
      </c>
      <c r="R1478" s="84"/>
      <c r="S1478" s="84"/>
      <c r="T1478" s="84" t="s">
        <v>6274</v>
      </c>
      <c r="U1478" s="84"/>
      <c r="V1478" s="84" t="s">
        <v>7554</v>
      </c>
      <c r="W1478" s="86">
        <v>43157.877685185187</v>
      </c>
      <c r="X1478" s="84" t="s">
        <v>9064</v>
      </c>
      <c r="Y1478" s="84"/>
      <c r="Z1478" s="84"/>
      <c r="AA1478" s="90" t="s">
        <v>10777</v>
      </c>
      <c r="AB1478" s="90" t="s">
        <v>11581</v>
      </c>
      <c r="AC1478" s="84" t="b">
        <v>0</v>
      </c>
      <c r="AD1478" s="84">
        <v>0</v>
      </c>
      <c r="AE1478" s="90" t="s">
        <v>11747</v>
      </c>
      <c r="AF1478" s="84" t="b">
        <v>0</v>
      </c>
      <c r="AG1478" s="84" t="s">
        <v>292</v>
      </c>
      <c r="AH1478" s="84"/>
      <c r="AI1478" s="90" t="s">
        <v>285</v>
      </c>
      <c r="AJ1478" s="84" t="b">
        <v>0</v>
      </c>
      <c r="AK1478" s="84">
        <v>0</v>
      </c>
      <c r="AL1478" s="90" t="s">
        <v>285</v>
      </c>
      <c r="AM1478" s="84" t="s">
        <v>295</v>
      </c>
      <c r="AN1478" s="84" t="b">
        <v>0</v>
      </c>
      <c r="AO1478" s="90" t="s">
        <v>11581</v>
      </c>
      <c r="AP1478" s="84" t="s">
        <v>179</v>
      </c>
      <c r="AQ1478" s="84">
        <v>0</v>
      </c>
      <c r="AR1478" s="84">
        <v>0</v>
      </c>
      <c r="AS1478" s="84"/>
      <c r="AT1478" s="84"/>
      <c r="AU1478" s="84"/>
      <c r="AV1478" s="84"/>
      <c r="AW1478" s="84"/>
      <c r="AX1478" s="84"/>
      <c r="AY1478" s="84"/>
      <c r="AZ1478" s="84"/>
    </row>
    <row r="1479" spans="1:52" x14ac:dyDescent="0.2">
      <c r="A1479" s="69" t="s">
        <v>3131</v>
      </c>
      <c r="B1479" s="69" t="s">
        <v>4088</v>
      </c>
      <c r="C1479" s="70"/>
      <c r="D1479" s="71"/>
      <c r="E1479" s="72"/>
      <c r="F1479" s="73"/>
      <c r="G1479" s="70"/>
      <c r="H1479" s="74"/>
      <c r="I1479" s="75"/>
      <c r="J1479" s="75"/>
      <c r="K1479" s="36"/>
      <c r="L1479" s="82"/>
      <c r="M1479" s="82"/>
      <c r="N1479" s="77"/>
      <c r="O1479" s="84" t="s">
        <v>256</v>
      </c>
      <c r="P1479" s="86">
        <v>43157.877685185187</v>
      </c>
      <c r="Q1479" s="84" t="s">
        <v>5105</v>
      </c>
      <c r="R1479" s="84"/>
      <c r="S1479" s="84"/>
      <c r="T1479" s="84" t="s">
        <v>6274</v>
      </c>
      <c r="U1479" s="84"/>
      <c r="V1479" s="84" t="s">
        <v>7554</v>
      </c>
      <c r="W1479" s="86">
        <v>43157.877685185187</v>
      </c>
      <c r="X1479" s="84" t="s">
        <v>9064</v>
      </c>
      <c r="Y1479" s="84"/>
      <c r="Z1479" s="84"/>
      <c r="AA1479" s="90" t="s">
        <v>10777</v>
      </c>
      <c r="AB1479" s="90" t="s">
        <v>11581</v>
      </c>
      <c r="AC1479" s="84" t="b">
        <v>0</v>
      </c>
      <c r="AD1479" s="84">
        <v>0</v>
      </c>
      <c r="AE1479" s="90" t="s">
        <v>11747</v>
      </c>
      <c r="AF1479" s="84" t="b">
        <v>0</v>
      </c>
      <c r="AG1479" s="84" t="s">
        <v>292</v>
      </c>
      <c r="AH1479" s="84"/>
      <c r="AI1479" s="90" t="s">
        <v>285</v>
      </c>
      <c r="AJ1479" s="84" t="b">
        <v>0</v>
      </c>
      <c r="AK1479" s="84">
        <v>0</v>
      </c>
      <c r="AL1479" s="90" t="s">
        <v>285</v>
      </c>
      <c r="AM1479" s="84" t="s">
        <v>295</v>
      </c>
      <c r="AN1479" s="84" t="b">
        <v>0</v>
      </c>
      <c r="AO1479" s="90" t="s">
        <v>11581</v>
      </c>
      <c r="AP1479" s="84" t="s">
        <v>179</v>
      </c>
      <c r="AQ1479" s="84">
        <v>0</v>
      </c>
      <c r="AR1479" s="84">
        <v>0</v>
      </c>
      <c r="AS1479" s="84"/>
      <c r="AT1479" s="84"/>
      <c r="AU1479" s="84"/>
      <c r="AV1479" s="84"/>
      <c r="AW1479" s="84"/>
      <c r="AX1479" s="84"/>
      <c r="AY1479" s="84"/>
      <c r="AZ1479" s="84"/>
    </row>
    <row r="1480" spans="1:52" x14ac:dyDescent="0.2">
      <c r="A1480" s="69" t="s">
        <v>3132</v>
      </c>
      <c r="B1480" s="69" t="s">
        <v>3132</v>
      </c>
      <c r="C1480" s="70"/>
      <c r="D1480" s="71"/>
      <c r="E1480" s="72"/>
      <c r="F1480" s="73"/>
      <c r="G1480" s="70"/>
      <c r="H1480" s="74"/>
      <c r="I1480" s="75"/>
      <c r="J1480" s="75"/>
      <c r="K1480" s="36"/>
      <c r="L1480" s="82"/>
      <c r="M1480" s="82"/>
      <c r="N1480" s="77"/>
      <c r="O1480" s="84" t="s">
        <v>179</v>
      </c>
      <c r="P1480" s="86">
        <v>43157.877696759257</v>
      </c>
      <c r="Q1480" s="84" t="s">
        <v>5106</v>
      </c>
      <c r="R1480" s="84" t="s">
        <v>5607</v>
      </c>
      <c r="S1480" s="84" t="s">
        <v>6076</v>
      </c>
      <c r="T1480" s="84" t="s">
        <v>6274</v>
      </c>
      <c r="U1480" s="84"/>
      <c r="V1480" s="84" t="s">
        <v>7555</v>
      </c>
      <c r="W1480" s="86">
        <v>43157.877696759257</v>
      </c>
      <c r="X1480" s="84" t="s">
        <v>9065</v>
      </c>
      <c r="Y1480" s="84"/>
      <c r="Z1480" s="84"/>
      <c r="AA1480" s="90" t="s">
        <v>10778</v>
      </c>
      <c r="AB1480" s="84"/>
      <c r="AC1480" s="84" t="b">
        <v>0</v>
      </c>
      <c r="AD1480" s="84">
        <v>0</v>
      </c>
      <c r="AE1480" s="90" t="s">
        <v>285</v>
      </c>
      <c r="AF1480" s="84" t="b">
        <v>0</v>
      </c>
      <c r="AG1480" s="84" t="s">
        <v>290</v>
      </c>
      <c r="AH1480" s="84"/>
      <c r="AI1480" s="90" t="s">
        <v>285</v>
      </c>
      <c r="AJ1480" s="84" t="b">
        <v>0</v>
      </c>
      <c r="AK1480" s="84">
        <v>0</v>
      </c>
      <c r="AL1480" s="90" t="s">
        <v>285</v>
      </c>
      <c r="AM1480" s="84" t="s">
        <v>294</v>
      </c>
      <c r="AN1480" s="84" t="b">
        <v>0</v>
      </c>
      <c r="AO1480" s="90" t="s">
        <v>10778</v>
      </c>
      <c r="AP1480" s="84" t="s">
        <v>179</v>
      </c>
      <c r="AQ1480" s="84">
        <v>0</v>
      </c>
      <c r="AR1480" s="84">
        <v>0</v>
      </c>
      <c r="AS1480" s="84"/>
      <c r="AT1480" s="84"/>
      <c r="AU1480" s="84"/>
      <c r="AV1480" s="84"/>
      <c r="AW1480" s="84"/>
      <c r="AX1480" s="84"/>
      <c r="AY1480" s="84"/>
      <c r="AZ1480" s="84"/>
    </row>
    <row r="1481" spans="1:52" x14ac:dyDescent="0.2">
      <c r="A1481" s="69" t="s">
        <v>828</v>
      </c>
      <c r="B1481" s="69" t="s">
        <v>4089</v>
      </c>
      <c r="C1481" s="70"/>
      <c r="D1481" s="71"/>
      <c r="E1481" s="72"/>
      <c r="F1481" s="73"/>
      <c r="G1481" s="70"/>
      <c r="H1481" s="74"/>
      <c r="I1481" s="75"/>
      <c r="J1481" s="75"/>
      <c r="K1481" s="36"/>
      <c r="L1481" s="82"/>
      <c r="M1481" s="82"/>
      <c r="N1481" s="77"/>
      <c r="O1481" s="84" t="s">
        <v>256</v>
      </c>
      <c r="P1481" s="86">
        <v>43157.877743055556</v>
      </c>
      <c r="Q1481" s="84" t="s">
        <v>5107</v>
      </c>
      <c r="R1481" s="84"/>
      <c r="S1481" s="84"/>
      <c r="T1481" s="84" t="s">
        <v>6274</v>
      </c>
      <c r="U1481" s="84"/>
      <c r="V1481" s="84" t="s">
        <v>957</v>
      </c>
      <c r="W1481" s="86">
        <v>43157.877743055556</v>
      </c>
      <c r="X1481" s="84" t="s">
        <v>9066</v>
      </c>
      <c r="Y1481" s="84"/>
      <c r="Z1481" s="84"/>
      <c r="AA1481" s="90" t="s">
        <v>10779</v>
      </c>
      <c r="AB1481" s="90" t="s">
        <v>11582</v>
      </c>
      <c r="AC1481" s="84" t="b">
        <v>0</v>
      </c>
      <c r="AD1481" s="84">
        <v>2</v>
      </c>
      <c r="AE1481" s="90" t="s">
        <v>11748</v>
      </c>
      <c r="AF1481" s="84" t="b">
        <v>0</v>
      </c>
      <c r="AG1481" s="84" t="s">
        <v>290</v>
      </c>
      <c r="AH1481" s="84"/>
      <c r="AI1481" s="90" t="s">
        <v>285</v>
      </c>
      <c r="AJ1481" s="84" t="b">
        <v>0</v>
      </c>
      <c r="AK1481" s="84">
        <v>0</v>
      </c>
      <c r="AL1481" s="90" t="s">
        <v>285</v>
      </c>
      <c r="AM1481" s="84" t="s">
        <v>294</v>
      </c>
      <c r="AN1481" s="84" t="b">
        <v>0</v>
      </c>
      <c r="AO1481" s="90" t="s">
        <v>11582</v>
      </c>
      <c r="AP1481" s="84" t="s">
        <v>179</v>
      </c>
      <c r="AQ1481" s="84">
        <v>0</v>
      </c>
      <c r="AR1481" s="84">
        <v>0</v>
      </c>
      <c r="AS1481" s="84"/>
      <c r="AT1481" s="84"/>
      <c r="AU1481" s="84"/>
      <c r="AV1481" s="84"/>
      <c r="AW1481" s="84"/>
      <c r="AX1481" s="84"/>
      <c r="AY1481" s="84"/>
      <c r="AZ1481" s="84"/>
    </row>
    <row r="1482" spans="1:52" x14ac:dyDescent="0.2">
      <c r="A1482" s="69" t="s">
        <v>3133</v>
      </c>
      <c r="B1482" s="69" t="s">
        <v>3133</v>
      </c>
      <c r="C1482" s="70"/>
      <c r="D1482" s="71"/>
      <c r="E1482" s="72"/>
      <c r="F1482" s="73"/>
      <c r="G1482" s="70"/>
      <c r="H1482" s="74"/>
      <c r="I1482" s="75"/>
      <c r="J1482" s="75"/>
      <c r="K1482" s="36"/>
      <c r="L1482" s="82"/>
      <c r="M1482" s="82"/>
      <c r="N1482" s="77"/>
      <c r="O1482" s="84" t="s">
        <v>179</v>
      </c>
      <c r="P1482" s="86">
        <v>43157.877754629626</v>
      </c>
      <c r="Q1482" s="84" t="s">
        <v>5108</v>
      </c>
      <c r="R1482" s="84" t="s">
        <v>5893</v>
      </c>
      <c r="S1482" s="84" t="s">
        <v>262</v>
      </c>
      <c r="T1482" s="84" t="s">
        <v>6499</v>
      </c>
      <c r="U1482" s="84"/>
      <c r="V1482" s="84" t="s">
        <v>7556</v>
      </c>
      <c r="W1482" s="86">
        <v>43157.877754629626</v>
      </c>
      <c r="X1482" s="84" t="s">
        <v>9067</v>
      </c>
      <c r="Y1482" s="84"/>
      <c r="Z1482" s="84"/>
      <c r="AA1482" s="90" t="s">
        <v>10780</v>
      </c>
      <c r="AB1482" s="84"/>
      <c r="AC1482" s="84" t="b">
        <v>0</v>
      </c>
      <c r="AD1482" s="84">
        <v>1</v>
      </c>
      <c r="AE1482" s="90" t="s">
        <v>285</v>
      </c>
      <c r="AF1482" s="84" t="b">
        <v>0</v>
      </c>
      <c r="AG1482" s="84" t="s">
        <v>290</v>
      </c>
      <c r="AH1482" s="84"/>
      <c r="AI1482" s="90" t="s">
        <v>285</v>
      </c>
      <c r="AJ1482" s="84" t="b">
        <v>0</v>
      </c>
      <c r="AK1482" s="84">
        <v>1</v>
      </c>
      <c r="AL1482" s="90" t="s">
        <v>285</v>
      </c>
      <c r="AM1482" s="84" t="s">
        <v>296</v>
      </c>
      <c r="AN1482" s="84" t="b">
        <v>0</v>
      </c>
      <c r="AO1482" s="90" t="s">
        <v>10780</v>
      </c>
      <c r="AP1482" s="84" t="s">
        <v>179</v>
      </c>
      <c r="AQ1482" s="84">
        <v>0</v>
      </c>
      <c r="AR1482" s="84">
        <v>0</v>
      </c>
      <c r="AS1482" s="84" t="s">
        <v>11952</v>
      </c>
      <c r="AT1482" s="84" t="s">
        <v>310</v>
      </c>
      <c r="AU1482" s="84" t="s">
        <v>313</v>
      </c>
      <c r="AV1482" s="84" t="s">
        <v>11975</v>
      </c>
      <c r="AW1482" s="84" t="s">
        <v>11994</v>
      </c>
      <c r="AX1482" s="84" t="s">
        <v>12013</v>
      </c>
      <c r="AY1482" s="84" t="s">
        <v>331</v>
      </c>
      <c r="AZ1482" s="84" t="s">
        <v>12034</v>
      </c>
    </row>
    <row r="1483" spans="1:52" x14ac:dyDescent="0.2">
      <c r="A1483" s="69" t="s">
        <v>3134</v>
      </c>
      <c r="B1483" s="69" t="s">
        <v>3134</v>
      </c>
      <c r="C1483" s="70"/>
      <c r="D1483" s="71"/>
      <c r="E1483" s="72"/>
      <c r="F1483" s="73"/>
      <c r="G1483" s="70"/>
      <c r="H1483" s="74"/>
      <c r="I1483" s="75"/>
      <c r="J1483" s="75"/>
      <c r="K1483" s="36"/>
      <c r="L1483" s="82"/>
      <c r="M1483" s="82"/>
      <c r="N1483" s="77"/>
      <c r="O1483" s="84" t="s">
        <v>179</v>
      </c>
      <c r="P1483" s="86">
        <v>43157.790266203701</v>
      </c>
      <c r="Q1483" s="84" t="s">
        <v>5109</v>
      </c>
      <c r="R1483" s="84"/>
      <c r="S1483" s="84"/>
      <c r="T1483" s="84" t="s">
        <v>6274</v>
      </c>
      <c r="U1483" s="84" t="s">
        <v>6748</v>
      </c>
      <c r="V1483" s="84" t="s">
        <v>6748</v>
      </c>
      <c r="W1483" s="86">
        <v>43157.790266203701</v>
      </c>
      <c r="X1483" s="84" t="s">
        <v>9068</v>
      </c>
      <c r="Y1483" s="84"/>
      <c r="Z1483" s="84"/>
      <c r="AA1483" s="90" t="s">
        <v>10781</v>
      </c>
      <c r="AB1483" s="84"/>
      <c r="AC1483" s="84" t="b">
        <v>0</v>
      </c>
      <c r="AD1483" s="84">
        <v>8</v>
      </c>
      <c r="AE1483" s="90" t="s">
        <v>285</v>
      </c>
      <c r="AF1483" s="84" t="b">
        <v>0</v>
      </c>
      <c r="AG1483" s="84" t="s">
        <v>290</v>
      </c>
      <c r="AH1483" s="84"/>
      <c r="AI1483" s="90" t="s">
        <v>285</v>
      </c>
      <c r="AJ1483" s="84" t="b">
        <v>0</v>
      </c>
      <c r="AK1483" s="84">
        <v>4</v>
      </c>
      <c r="AL1483" s="90" t="s">
        <v>285</v>
      </c>
      <c r="AM1483" s="84" t="s">
        <v>295</v>
      </c>
      <c r="AN1483" s="84" t="b">
        <v>0</v>
      </c>
      <c r="AO1483" s="90" t="s">
        <v>10781</v>
      </c>
      <c r="AP1483" s="84" t="s">
        <v>308</v>
      </c>
      <c r="AQ1483" s="84">
        <v>0</v>
      </c>
      <c r="AR1483" s="84">
        <v>0</v>
      </c>
      <c r="AS1483" s="84"/>
      <c r="AT1483" s="84"/>
      <c r="AU1483" s="84"/>
      <c r="AV1483" s="84"/>
      <c r="AW1483" s="84"/>
      <c r="AX1483" s="84"/>
      <c r="AY1483" s="84"/>
      <c r="AZ1483" s="84"/>
    </row>
    <row r="1484" spans="1:52" x14ac:dyDescent="0.2">
      <c r="A1484" s="69" t="s">
        <v>3135</v>
      </c>
      <c r="B1484" s="69" t="s">
        <v>3134</v>
      </c>
      <c r="C1484" s="70"/>
      <c r="D1484" s="71"/>
      <c r="E1484" s="72"/>
      <c r="F1484" s="73"/>
      <c r="G1484" s="70"/>
      <c r="H1484" s="74"/>
      <c r="I1484" s="75"/>
      <c r="J1484" s="75"/>
      <c r="K1484" s="36"/>
      <c r="L1484" s="82"/>
      <c r="M1484" s="82"/>
      <c r="N1484" s="77"/>
      <c r="O1484" s="84" t="s">
        <v>255</v>
      </c>
      <c r="P1484" s="86">
        <v>43157.87777777778</v>
      </c>
      <c r="Q1484" s="84" t="s">
        <v>5110</v>
      </c>
      <c r="R1484" s="84"/>
      <c r="S1484" s="84"/>
      <c r="T1484" s="84" t="s">
        <v>6274</v>
      </c>
      <c r="U1484" s="84" t="s">
        <v>6748</v>
      </c>
      <c r="V1484" s="84" t="s">
        <v>6748</v>
      </c>
      <c r="W1484" s="86">
        <v>43157.87777777778</v>
      </c>
      <c r="X1484" s="84" t="s">
        <v>9069</v>
      </c>
      <c r="Y1484" s="84"/>
      <c r="Z1484" s="84"/>
      <c r="AA1484" s="90" t="s">
        <v>10782</v>
      </c>
      <c r="AB1484" s="84"/>
      <c r="AC1484" s="84" t="b">
        <v>0</v>
      </c>
      <c r="AD1484" s="84">
        <v>0</v>
      </c>
      <c r="AE1484" s="90" t="s">
        <v>285</v>
      </c>
      <c r="AF1484" s="84" t="b">
        <v>0</v>
      </c>
      <c r="AG1484" s="84" t="s">
        <v>290</v>
      </c>
      <c r="AH1484" s="84"/>
      <c r="AI1484" s="90" t="s">
        <v>285</v>
      </c>
      <c r="AJ1484" s="84" t="b">
        <v>0</v>
      </c>
      <c r="AK1484" s="84">
        <v>4</v>
      </c>
      <c r="AL1484" s="90" t="s">
        <v>10781</v>
      </c>
      <c r="AM1484" s="84" t="s">
        <v>295</v>
      </c>
      <c r="AN1484" s="84" t="b">
        <v>0</v>
      </c>
      <c r="AO1484" s="90" t="s">
        <v>10781</v>
      </c>
      <c r="AP1484" s="84" t="s">
        <v>179</v>
      </c>
      <c r="AQ1484" s="84">
        <v>0</v>
      </c>
      <c r="AR1484" s="84">
        <v>0</v>
      </c>
      <c r="AS1484" s="84"/>
      <c r="AT1484" s="84"/>
      <c r="AU1484" s="84"/>
      <c r="AV1484" s="84"/>
      <c r="AW1484" s="84"/>
      <c r="AX1484" s="84"/>
      <c r="AY1484" s="84"/>
      <c r="AZ1484" s="84"/>
    </row>
    <row r="1485" spans="1:52" x14ac:dyDescent="0.2">
      <c r="A1485" s="69" t="s">
        <v>3136</v>
      </c>
      <c r="B1485" s="69" t="s">
        <v>4090</v>
      </c>
      <c r="C1485" s="70"/>
      <c r="D1485" s="71"/>
      <c r="E1485" s="72"/>
      <c r="F1485" s="73"/>
      <c r="G1485" s="70"/>
      <c r="H1485" s="74"/>
      <c r="I1485" s="75"/>
      <c r="J1485" s="75"/>
      <c r="K1485" s="36"/>
      <c r="L1485" s="82"/>
      <c r="M1485" s="82"/>
      <c r="N1485" s="77"/>
      <c r="O1485" s="84" t="s">
        <v>255</v>
      </c>
      <c r="P1485" s="86">
        <v>43157.87777777778</v>
      </c>
      <c r="Q1485" s="84" t="s">
        <v>5111</v>
      </c>
      <c r="R1485" s="84"/>
      <c r="S1485" s="84"/>
      <c r="T1485" s="84" t="s">
        <v>6274</v>
      </c>
      <c r="U1485" s="84"/>
      <c r="V1485" s="84" t="s">
        <v>7557</v>
      </c>
      <c r="W1485" s="86">
        <v>43157.87777777778</v>
      </c>
      <c r="X1485" s="84" t="s">
        <v>9070</v>
      </c>
      <c r="Y1485" s="84"/>
      <c r="Z1485" s="84"/>
      <c r="AA1485" s="90" t="s">
        <v>10783</v>
      </c>
      <c r="AB1485" s="90" t="s">
        <v>11583</v>
      </c>
      <c r="AC1485" s="84" t="b">
        <v>0</v>
      </c>
      <c r="AD1485" s="84">
        <v>0</v>
      </c>
      <c r="AE1485" s="90" t="s">
        <v>11749</v>
      </c>
      <c r="AF1485" s="84" t="b">
        <v>0</v>
      </c>
      <c r="AG1485" s="84" t="s">
        <v>290</v>
      </c>
      <c r="AH1485" s="84"/>
      <c r="AI1485" s="90" t="s">
        <v>285</v>
      </c>
      <c r="AJ1485" s="84" t="b">
        <v>0</v>
      </c>
      <c r="AK1485" s="84">
        <v>0</v>
      </c>
      <c r="AL1485" s="90" t="s">
        <v>285</v>
      </c>
      <c r="AM1485" s="84" t="s">
        <v>295</v>
      </c>
      <c r="AN1485" s="84" t="b">
        <v>0</v>
      </c>
      <c r="AO1485" s="90" t="s">
        <v>11583</v>
      </c>
      <c r="AP1485" s="84" t="s">
        <v>179</v>
      </c>
      <c r="AQ1485" s="84">
        <v>0</v>
      </c>
      <c r="AR1485" s="84">
        <v>0</v>
      </c>
      <c r="AS1485" s="84"/>
      <c r="AT1485" s="84"/>
      <c r="AU1485" s="84"/>
      <c r="AV1485" s="84"/>
      <c r="AW1485" s="84"/>
      <c r="AX1485" s="84"/>
      <c r="AY1485" s="84"/>
      <c r="AZ1485" s="84"/>
    </row>
    <row r="1486" spans="1:52" x14ac:dyDescent="0.2">
      <c r="A1486" s="69" t="s">
        <v>3136</v>
      </c>
      <c r="B1486" s="69" t="s">
        <v>4091</v>
      </c>
      <c r="C1486" s="70"/>
      <c r="D1486" s="71"/>
      <c r="E1486" s="72"/>
      <c r="F1486" s="73"/>
      <c r="G1486" s="70"/>
      <c r="H1486" s="74"/>
      <c r="I1486" s="75"/>
      <c r="J1486" s="75"/>
      <c r="K1486" s="36"/>
      <c r="L1486" s="82"/>
      <c r="M1486" s="82"/>
      <c r="N1486" s="77"/>
      <c r="O1486" s="84" t="s">
        <v>255</v>
      </c>
      <c r="P1486" s="86">
        <v>43157.87777777778</v>
      </c>
      <c r="Q1486" s="84" t="s">
        <v>5111</v>
      </c>
      <c r="R1486" s="84"/>
      <c r="S1486" s="84"/>
      <c r="T1486" s="84" t="s">
        <v>6274</v>
      </c>
      <c r="U1486" s="84"/>
      <c r="V1486" s="84" t="s">
        <v>7557</v>
      </c>
      <c r="W1486" s="86">
        <v>43157.87777777778</v>
      </c>
      <c r="X1486" s="84" t="s">
        <v>9070</v>
      </c>
      <c r="Y1486" s="84"/>
      <c r="Z1486" s="84"/>
      <c r="AA1486" s="90" t="s">
        <v>10783</v>
      </c>
      <c r="AB1486" s="90" t="s">
        <v>11583</v>
      </c>
      <c r="AC1486" s="84" t="b">
        <v>0</v>
      </c>
      <c r="AD1486" s="84">
        <v>0</v>
      </c>
      <c r="AE1486" s="90" t="s">
        <v>11749</v>
      </c>
      <c r="AF1486" s="84" t="b">
        <v>0</v>
      </c>
      <c r="AG1486" s="84" t="s">
        <v>290</v>
      </c>
      <c r="AH1486" s="84"/>
      <c r="AI1486" s="90" t="s">
        <v>285</v>
      </c>
      <c r="AJ1486" s="84" t="b">
        <v>0</v>
      </c>
      <c r="AK1486" s="84">
        <v>0</v>
      </c>
      <c r="AL1486" s="90" t="s">
        <v>285</v>
      </c>
      <c r="AM1486" s="84" t="s">
        <v>295</v>
      </c>
      <c r="AN1486" s="84" t="b">
        <v>0</v>
      </c>
      <c r="AO1486" s="90" t="s">
        <v>11583</v>
      </c>
      <c r="AP1486" s="84" t="s">
        <v>179</v>
      </c>
      <c r="AQ1486" s="84">
        <v>0</v>
      </c>
      <c r="AR1486" s="84">
        <v>0</v>
      </c>
      <c r="AS1486" s="84"/>
      <c r="AT1486" s="84"/>
      <c r="AU1486" s="84"/>
      <c r="AV1486" s="84"/>
      <c r="AW1486" s="84"/>
      <c r="AX1486" s="84"/>
      <c r="AY1486" s="84"/>
      <c r="AZ1486" s="84"/>
    </row>
    <row r="1487" spans="1:52" x14ac:dyDescent="0.2">
      <c r="A1487" s="69" t="s">
        <v>3136</v>
      </c>
      <c r="B1487" s="69" t="s">
        <v>4092</v>
      </c>
      <c r="C1487" s="70"/>
      <c r="D1487" s="71"/>
      <c r="E1487" s="72"/>
      <c r="F1487" s="73"/>
      <c r="G1487" s="70"/>
      <c r="H1487" s="74"/>
      <c r="I1487" s="75"/>
      <c r="J1487" s="75"/>
      <c r="K1487" s="36"/>
      <c r="L1487" s="82"/>
      <c r="M1487" s="82"/>
      <c r="N1487" s="77"/>
      <c r="O1487" s="84" t="s">
        <v>255</v>
      </c>
      <c r="P1487" s="86">
        <v>43157.87777777778</v>
      </c>
      <c r="Q1487" s="84" t="s">
        <v>5111</v>
      </c>
      <c r="R1487" s="84"/>
      <c r="S1487" s="84"/>
      <c r="T1487" s="84" t="s">
        <v>6274</v>
      </c>
      <c r="U1487" s="84"/>
      <c r="V1487" s="84" t="s">
        <v>7557</v>
      </c>
      <c r="W1487" s="86">
        <v>43157.87777777778</v>
      </c>
      <c r="X1487" s="84" t="s">
        <v>9070</v>
      </c>
      <c r="Y1487" s="84"/>
      <c r="Z1487" s="84"/>
      <c r="AA1487" s="90" t="s">
        <v>10783</v>
      </c>
      <c r="AB1487" s="90" t="s">
        <v>11583</v>
      </c>
      <c r="AC1487" s="84" t="b">
        <v>0</v>
      </c>
      <c r="AD1487" s="84">
        <v>0</v>
      </c>
      <c r="AE1487" s="90" t="s">
        <v>11749</v>
      </c>
      <c r="AF1487" s="84" t="b">
        <v>0</v>
      </c>
      <c r="AG1487" s="84" t="s">
        <v>290</v>
      </c>
      <c r="AH1487" s="84"/>
      <c r="AI1487" s="90" t="s">
        <v>285</v>
      </c>
      <c r="AJ1487" s="84" t="b">
        <v>0</v>
      </c>
      <c r="AK1487" s="84">
        <v>0</v>
      </c>
      <c r="AL1487" s="90" t="s">
        <v>285</v>
      </c>
      <c r="AM1487" s="84" t="s">
        <v>295</v>
      </c>
      <c r="AN1487" s="84" t="b">
        <v>0</v>
      </c>
      <c r="AO1487" s="90" t="s">
        <v>11583</v>
      </c>
      <c r="AP1487" s="84" t="s">
        <v>179</v>
      </c>
      <c r="AQ1487" s="84">
        <v>0</v>
      </c>
      <c r="AR1487" s="84">
        <v>0</v>
      </c>
      <c r="AS1487" s="84"/>
      <c r="AT1487" s="84"/>
      <c r="AU1487" s="84"/>
      <c r="AV1487" s="84"/>
      <c r="AW1487" s="84"/>
      <c r="AX1487" s="84"/>
      <c r="AY1487" s="84"/>
      <c r="AZ1487" s="84"/>
    </row>
    <row r="1488" spans="1:52" x14ac:dyDescent="0.2">
      <c r="A1488" s="69" t="s">
        <v>3136</v>
      </c>
      <c r="B1488" s="69" t="s">
        <v>4093</v>
      </c>
      <c r="C1488" s="70"/>
      <c r="D1488" s="71"/>
      <c r="E1488" s="72"/>
      <c r="F1488" s="73"/>
      <c r="G1488" s="70"/>
      <c r="H1488" s="74"/>
      <c r="I1488" s="75"/>
      <c r="J1488" s="75"/>
      <c r="K1488" s="36"/>
      <c r="L1488" s="82"/>
      <c r="M1488" s="82"/>
      <c r="N1488" s="77"/>
      <c r="O1488" s="84" t="s">
        <v>256</v>
      </c>
      <c r="P1488" s="86">
        <v>43157.87777777778</v>
      </c>
      <c r="Q1488" s="84" t="s">
        <v>5111</v>
      </c>
      <c r="R1488" s="84"/>
      <c r="S1488" s="84"/>
      <c r="T1488" s="84" t="s">
        <v>6274</v>
      </c>
      <c r="U1488" s="84"/>
      <c r="V1488" s="84" t="s">
        <v>7557</v>
      </c>
      <c r="W1488" s="86">
        <v>43157.87777777778</v>
      </c>
      <c r="X1488" s="84" t="s">
        <v>9070</v>
      </c>
      <c r="Y1488" s="84"/>
      <c r="Z1488" s="84"/>
      <c r="AA1488" s="90" t="s">
        <v>10783</v>
      </c>
      <c r="AB1488" s="90" t="s">
        <v>11583</v>
      </c>
      <c r="AC1488" s="84" t="b">
        <v>0</v>
      </c>
      <c r="AD1488" s="84">
        <v>0</v>
      </c>
      <c r="AE1488" s="90" t="s">
        <v>11749</v>
      </c>
      <c r="AF1488" s="84" t="b">
        <v>0</v>
      </c>
      <c r="AG1488" s="84" t="s">
        <v>290</v>
      </c>
      <c r="AH1488" s="84"/>
      <c r="AI1488" s="90" t="s">
        <v>285</v>
      </c>
      <c r="AJ1488" s="84" t="b">
        <v>0</v>
      </c>
      <c r="AK1488" s="84">
        <v>0</v>
      </c>
      <c r="AL1488" s="90" t="s">
        <v>285</v>
      </c>
      <c r="AM1488" s="84" t="s">
        <v>295</v>
      </c>
      <c r="AN1488" s="84" t="b">
        <v>0</v>
      </c>
      <c r="AO1488" s="90" t="s">
        <v>11583</v>
      </c>
      <c r="AP1488" s="84" t="s">
        <v>179</v>
      </c>
      <c r="AQ1488" s="84">
        <v>0</v>
      </c>
      <c r="AR1488" s="84">
        <v>0</v>
      </c>
      <c r="AS1488" s="84"/>
      <c r="AT1488" s="84"/>
      <c r="AU1488" s="84"/>
      <c r="AV1488" s="84"/>
      <c r="AW1488" s="84"/>
      <c r="AX1488" s="84"/>
      <c r="AY1488" s="84"/>
      <c r="AZ1488" s="84"/>
    </row>
    <row r="1489" spans="1:52" x14ac:dyDescent="0.2">
      <c r="A1489" s="69" t="s">
        <v>3137</v>
      </c>
      <c r="B1489" s="69" t="s">
        <v>902</v>
      </c>
      <c r="C1489" s="70"/>
      <c r="D1489" s="71"/>
      <c r="E1489" s="72"/>
      <c r="F1489" s="73"/>
      <c r="G1489" s="70"/>
      <c r="H1489" s="74"/>
      <c r="I1489" s="75"/>
      <c r="J1489" s="75"/>
      <c r="K1489" s="36"/>
      <c r="L1489" s="82"/>
      <c r="M1489" s="82"/>
      <c r="N1489" s="77"/>
      <c r="O1489" s="84" t="s">
        <v>255</v>
      </c>
      <c r="P1489" s="86">
        <v>43157.877812500003</v>
      </c>
      <c r="Q1489" s="84" t="s">
        <v>5112</v>
      </c>
      <c r="R1489" s="84" t="s">
        <v>5894</v>
      </c>
      <c r="S1489" s="84" t="s">
        <v>258</v>
      </c>
      <c r="T1489" s="84" t="s">
        <v>6500</v>
      </c>
      <c r="U1489" s="84"/>
      <c r="V1489" s="84" t="s">
        <v>7558</v>
      </c>
      <c r="W1489" s="86">
        <v>43157.877812500003</v>
      </c>
      <c r="X1489" s="84" t="s">
        <v>9071</v>
      </c>
      <c r="Y1489" s="84"/>
      <c r="Z1489" s="84"/>
      <c r="AA1489" s="90" t="s">
        <v>10784</v>
      </c>
      <c r="AB1489" s="84"/>
      <c r="AC1489" s="84" t="b">
        <v>0</v>
      </c>
      <c r="AD1489" s="84">
        <v>0</v>
      </c>
      <c r="AE1489" s="90" t="s">
        <v>285</v>
      </c>
      <c r="AF1489" s="84" t="b">
        <v>1</v>
      </c>
      <c r="AG1489" s="84" t="s">
        <v>290</v>
      </c>
      <c r="AH1489" s="84"/>
      <c r="AI1489" s="90" t="s">
        <v>11503</v>
      </c>
      <c r="AJ1489" s="84" t="b">
        <v>0</v>
      </c>
      <c r="AK1489" s="84">
        <v>0</v>
      </c>
      <c r="AL1489" s="90" t="s">
        <v>285</v>
      </c>
      <c r="AM1489" s="84" t="s">
        <v>296</v>
      </c>
      <c r="AN1489" s="84" t="b">
        <v>0</v>
      </c>
      <c r="AO1489" s="90" t="s">
        <v>10784</v>
      </c>
      <c r="AP1489" s="84" t="s">
        <v>179</v>
      </c>
      <c r="AQ1489" s="84">
        <v>0</v>
      </c>
      <c r="AR1489" s="84">
        <v>0</v>
      </c>
      <c r="AS1489" s="84"/>
      <c r="AT1489" s="84"/>
      <c r="AU1489" s="84"/>
      <c r="AV1489" s="84"/>
      <c r="AW1489" s="84"/>
      <c r="AX1489" s="84"/>
      <c r="AY1489" s="84"/>
      <c r="AZ1489" s="84"/>
    </row>
    <row r="1490" spans="1:52" x14ac:dyDescent="0.2">
      <c r="A1490" s="69" t="s">
        <v>3138</v>
      </c>
      <c r="B1490" s="69" t="s">
        <v>4094</v>
      </c>
      <c r="C1490" s="70"/>
      <c r="D1490" s="71"/>
      <c r="E1490" s="72"/>
      <c r="F1490" s="73"/>
      <c r="G1490" s="70"/>
      <c r="H1490" s="74"/>
      <c r="I1490" s="75"/>
      <c r="J1490" s="75"/>
      <c r="K1490" s="36"/>
      <c r="L1490" s="82"/>
      <c r="M1490" s="82"/>
      <c r="N1490" s="77"/>
      <c r="O1490" s="84" t="s">
        <v>255</v>
      </c>
      <c r="P1490" s="86">
        <v>43150.667534722219</v>
      </c>
      <c r="Q1490" s="84" t="s">
        <v>5113</v>
      </c>
      <c r="R1490" s="84"/>
      <c r="S1490" s="84"/>
      <c r="T1490" s="84" t="s">
        <v>6501</v>
      </c>
      <c r="U1490" s="84" t="s">
        <v>6749</v>
      </c>
      <c r="V1490" s="84" t="s">
        <v>6749</v>
      </c>
      <c r="W1490" s="86">
        <v>43150.667534722219</v>
      </c>
      <c r="X1490" s="84" t="s">
        <v>9072</v>
      </c>
      <c r="Y1490" s="84"/>
      <c r="Z1490" s="84"/>
      <c r="AA1490" s="90" t="s">
        <v>10785</v>
      </c>
      <c r="AB1490" s="84"/>
      <c r="AC1490" s="84" t="b">
        <v>0</v>
      </c>
      <c r="AD1490" s="84">
        <v>11</v>
      </c>
      <c r="AE1490" s="90" t="s">
        <v>285</v>
      </c>
      <c r="AF1490" s="84" t="b">
        <v>0</v>
      </c>
      <c r="AG1490" s="84" t="s">
        <v>290</v>
      </c>
      <c r="AH1490" s="84"/>
      <c r="AI1490" s="90" t="s">
        <v>285</v>
      </c>
      <c r="AJ1490" s="84" t="b">
        <v>0</v>
      </c>
      <c r="AK1490" s="84">
        <v>2</v>
      </c>
      <c r="AL1490" s="90" t="s">
        <v>285</v>
      </c>
      <c r="AM1490" s="84" t="s">
        <v>295</v>
      </c>
      <c r="AN1490" s="84" t="b">
        <v>0</v>
      </c>
      <c r="AO1490" s="90" t="s">
        <v>10785</v>
      </c>
      <c r="AP1490" s="84" t="s">
        <v>308</v>
      </c>
      <c r="AQ1490" s="84">
        <v>0</v>
      </c>
      <c r="AR1490" s="84">
        <v>0</v>
      </c>
      <c r="AS1490" s="84"/>
      <c r="AT1490" s="84"/>
      <c r="AU1490" s="84"/>
      <c r="AV1490" s="84"/>
      <c r="AW1490" s="84"/>
      <c r="AX1490" s="84"/>
      <c r="AY1490" s="84"/>
      <c r="AZ1490" s="84"/>
    </row>
    <row r="1491" spans="1:52" x14ac:dyDescent="0.2">
      <c r="A1491" s="69" t="s">
        <v>3139</v>
      </c>
      <c r="B1491" s="69" t="s">
        <v>4094</v>
      </c>
      <c r="C1491" s="70"/>
      <c r="D1491" s="71"/>
      <c r="E1491" s="72"/>
      <c r="F1491" s="73"/>
      <c r="G1491" s="70"/>
      <c r="H1491" s="74"/>
      <c r="I1491" s="75"/>
      <c r="J1491" s="75"/>
      <c r="K1491" s="36"/>
      <c r="L1491" s="82"/>
      <c r="M1491" s="82"/>
      <c r="N1491" s="77"/>
      <c r="O1491" s="84" t="s">
        <v>255</v>
      </c>
      <c r="P1491" s="86">
        <v>43157.877847222226</v>
      </c>
      <c r="Q1491" s="84" t="s">
        <v>5114</v>
      </c>
      <c r="R1491" s="84"/>
      <c r="S1491" s="84"/>
      <c r="T1491" s="84" t="s">
        <v>6502</v>
      </c>
      <c r="U1491" s="84"/>
      <c r="V1491" s="84" t="s">
        <v>7559</v>
      </c>
      <c r="W1491" s="86">
        <v>43157.877847222226</v>
      </c>
      <c r="X1491" s="84" t="s">
        <v>9073</v>
      </c>
      <c r="Y1491" s="84"/>
      <c r="Z1491" s="84"/>
      <c r="AA1491" s="90" t="s">
        <v>10786</v>
      </c>
      <c r="AB1491" s="84"/>
      <c r="AC1491" s="84" t="b">
        <v>0</v>
      </c>
      <c r="AD1491" s="84">
        <v>0</v>
      </c>
      <c r="AE1491" s="90" t="s">
        <v>285</v>
      </c>
      <c r="AF1491" s="84" t="b">
        <v>0</v>
      </c>
      <c r="AG1491" s="84" t="s">
        <v>290</v>
      </c>
      <c r="AH1491" s="84"/>
      <c r="AI1491" s="90" t="s">
        <v>285</v>
      </c>
      <c r="AJ1491" s="84" t="b">
        <v>0</v>
      </c>
      <c r="AK1491" s="84">
        <v>2</v>
      </c>
      <c r="AL1491" s="90" t="s">
        <v>10785</v>
      </c>
      <c r="AM1491" s="84" t="s">
        <v>295</v>
      </c>
      <c r="AN1491" s="84" t="b">
        <v>0</v>
      </c>
      <c r="AO1491" s="90" t="s">
        <v>10785</v>
      </c>
      <c r="AP1491" s="84" t="s">
        <v>179</v>
      </c>
      <c r="AQ1491" s="84">
        <v>0</v>
      </c>
      <c r="AR1491" s="84">
        <v>0</v>
      </c>
      <c r="AS1491" s="84"/>
      <c r="AT1491" s="84"/>
      <c r="AU1491" s="84"/>
      <c r="AV1491" s="84"/>
      <c r="AW1491" s="84"/>
      <c r="AX1491" s="84"/>
      <c r="AY1491" s="84"/>
      <c r="AZ1491" s="84"/>
    </row>
    <row r="1492" spans="1:52" x14ac:dyDescent="0.2">
      <c r="A1492" s="69" t="s">
        <v>3139</v>
      </c>
      <c r="B1492" s="69" t="s">
        <v>3138</v>
      </c>
      <c r="C1492" s="70"/>
      <c r="D1492" s="71"/>
      <c r="E1492" s="72"/>
      <c r="F1492" s="73"/>
      <c r="G1492" s="70"/>
      <c r="H1492" s="74"/>
      <c r="I1492" s="75"/>
      <c r="J1492" s="75"/>
      <c r="K1492" s="36"/>
      <c r="L1492" s="82"/>
      <c r="M1492" s="82"/>
      <c r="N1492" s="77"/>
      <c r="O1492" s="84" t="s">
        <v>255</v>
      </c>
      <c r="P1492" s="86">
        <v>43157.877847222226</v>
      </c>
      <c r="Q1492" s="84" t="s">
        <v>5114</v>
      </c>
      <c r="R1492" s="84"/>
      <c r="S1492" s="84"/>
      <c r="T1492" s="84" t="s">
        <v>6502</v>
      </c>
      <c r="U1492" s="84"/>
      <c r="V1492" s="84" t="s">
        <v>7559</v>
      </c>
      <c r="W1492" s="86">
        <v>43157.877847222226</v>
      </c>
      <c r="X1492" s="84" t="s">
        <v>9073</v>
      </c>
      <c r="Y1492" s="84"/>
      <c r="Z1492" s="84"/>
      <c r="AA1492" s="90" t="s">
        <v>10786</v>
      </c>
      <c r="AB1492" s="84"/>
      <c r="AC1492" s="84" t="b">
        <v>0</v>
      </c>
      <c r="AD1492" s="84">
        <v>0</v>
      </c>
      <c r="AE1492" s="90" t="s">
        <v>285</v>
      </c>
      <c r="AF1492" s="84" t="b">
        <v>0</v>
      </c>
      <c r="AG1492" s="84" t="s">
        <v>290</v>
      </c>
      <c r="AH1492" s="84"/>
      <c r="AI1492" s="90" t="s">
        <v>285</v>
      </c>
      <c r="AJ1492" s="84" t="b">
        <v>0</v>
      </c>
      <c r="AK1492" s="84">
        <v>2</v>
      </c>
      <c r="AL1492" s="90" t="s">
        <v>10785</v>
      </c>
      <c r="AM1492" s="84" t="s">
        <v>295</v>
      </c>
      <c r="AN1492" s="84" t="b">
        <v>0</v>
      </c>
      <c r="AO1492" s="90" t="s">
        <v>10785</v>
      </c>
      <c r="AP1492" s="84" t="s">
        <v>179</v>
      </c>
      <c r="AQ1492" s="84">
        <v>0</v>
      </c>
      <c r="AR1492" s="84">
        <v>0</v>
      </c>
      <c r="AS1492" s="84"/>
      <c r="AT1492" s="84"/>
      <c r="AU1492" s="84"/>
      <c r="AV1492" s="84"/>
      <c r="AW1492" s="84"/>
      <c r="AX1492" s="84"/>
      <c r="AY1492" s="84"/>
      <c r="AZ1492" s="84"/>
    </row>
    <row r="1493" spans="1:52" x14ac:dyDescent="0.2">
      <c r="A1493" s="69" t="s">
        <v>3140</v>
      </c>
      <c r="B1493" s="69" t="s">
        <v>3706</v>
      </c>
      <c r="C1493" s="70"/>
      <c r="D1493" s="71"/>
      <c r="E1493" s="72"/>
      <c r="F1493" s="73"/>
      <c r="G1493" s="70"/>
      <c r="H1493" s="74"/>
      <c r="I1493" s="75"/>
      <c r="J1493" s="75"/>
      <c r="K1493" s="36"/>
      <c r="L1493" s="82"/>
      <c r="M1493" s="82"/>
      <c r="N1493" s="77"/>
      <c r="O1493" s="84" t="s">
        <v>255</v>
      </c>
      <c r="P1493" s="86">
        <v>43157.877847222226</v>
      </c>
      <c r="Q1493" s="84" t="s">
        <v>4980</v>
      </c>
      <c r="R1493" s="84"/>
      <c r="S1493" s="84"/>
      <c r="T1493" s="84" t="s">
        <v>6465</v>
      </c>
      <c r="U1493" s="84" t="s">
        <v>6714</v>
      </c>
      <c r="V1493" s="84" t="s">
        <v>6714</v>
      </c>
      <c r="W1493" s="86">
        <v>43157.877847222226</v>
      </c>
      <c r="X1493" s="84" t="s">
        <v>9074</v>
      </c>
      <c r="Y1493" s="84"/>
      <c r="Z1493" s="84"/>
      <c r="AA1493" s="90" t="s">
        <v>10787</v>
      </c>
      <c r="AB1493" s="84"/>
      <c r="AC1493" s="84" t="b">
        <v>0</v>
      </c>
      <c r="AD1493" s="84">
        <v>0</v>
      </c>
      <c r="AE1493" s="90" t="s">
        <v>285</v>
      </c>
      <c r="AF1493" s="84" t="b">
        <v>0</v>
      </c>
      <c r="AG1493" s="84" t="s">
        <v>290</v>
      </c>
      <c r="AH1493" s="84"/>
      <c r="AI1493" s="90" t="s">
        <v>285</v>
      </c>
      <c r="AJ1493" s="84" t="b">
        <v>0</v>
      </c>
      <c r="AK1493" s="84">
        <v>14</v>
      </c>
      <c r="AL1493" s="90" t="s">
        <v>11433</v>
      </c>
      <c r="AM1493" s="84" t="s">
        <v>294</v>
      </c>
      <c r="AN1493" s="84" t="b">
        <v>0</v>
      </c>
      <c r="AO1493" s="90" t="s">
        <v>11433</v>
      </c>
      <c r="AP1493" s="84" t="s">
        <v>179</v>
      </c>
      <c r="AQ1493" s="84">
        <v>0</v>
      </c>
      <c r="AR1493" s="84">
        <v>0</v>
      </c>
      <c r="AS1493" s="84"/>
      <c r="AT1493" s="84"/>
      <c r="AU1493" s="84"/>
      <c r="AV1493" s="84"/>
      <c r="AW1493" s="84"/>
      <c r="AX1493" s="84"/>
      <c r="AY1493" s="84"/>
      <c r="AZ1493" s="84"/>
    </row>
    <row r="1494" spans="1:52" x14ac:dyDescent="0.2">
      <c r="A1494" s="69" t="s">
        <v>3141</v>
      </c>
      <c r="B1494" s="69" t="s">
        <v>3141</v>
      </c>
      <c r="C1494" s="70"/>
      <c r="D1494" s="71"/>
      <c r="E1494" s="72"/>
      <c r="F1494" s="73"/>
      <c r="G1494" s="70"/>
      <c r="H1494" s="74"/>
      <c r="I1494" s="75"/>
      <c r="J1494" s="75"/>
      <c r="K1494" s="36"/>
      <c r="L1494" s="82"/>
      <c r="M1494" s="82"/>
      <c r="N1494" s="77"/>
      <c r="O1494" s="84" t="s">
        <v>179</v>
      </c>
      <c r="P1494" s="86">
        <v>43157.877928240741</v>
      </c>
      <c r="Q1494" s="84" t="s">
        <v>5115</v>
      </c>
      <c r="R1494" s="84" t="s">
        <v>5895</v>
      </c>
      <c r="S1494" s="84" t="s">
        <v>6201</v>
      </c>
      <c r="T1494" s="84" t="s">
        <v>6274</v>
      </c>
      <c r="U1494" s="84" t="s">
        <v>6750</v>
      </c>
      <c r="V1494" s="84" t="s">
        <v>6750</v>
      </c>
      <c r="W1494" s="86">
        <v>43157.877928240741</v>
      </c>
      <c r="X1494" s="84" t="s">
        <v>9075</v>
      </c>
      <c r="Y1494" s="84"/>
      <c r="Z1494" s="84"/>
      <c r="AA1494" s="90" t="s">
        <v>10788</v>
      </c>
      <c r="AB1494" s="90" t="s">
        <v>11584</v>
      </c>
      <c r="AC1494" s="84" t="b">
        <v>0</v>
      </c>
      <c r="AD1494" s="84">
        <v>0</v>
      </c>
      <c r="AE1494" s="90" t="s">
        <v>11750</v>
      </c>
      <c r="AF1494" s="84" t="b">
        <v>0</v>
      </c>
      <c r="AG1494" s="84" t="s">
        <v>290</v>
      </c>
      <c r="AH1494" s="84"/>
      <c r="AI1494" s="90" t="s">
        <v>285</v>
      </c>
      <c r="AJ1494" s="84" t="b">
        <v>0</v>
      </c>
      <c r="AK1494" s="84">
        <v>0</v>
      </c>
      <c r="AL1494" s="90" t="s">
        <v>285</v>
      </c>
      <c r="AM1494" s="84" t="s">
        <v>294</v>
      </c>
      <c r="AN1494" s="84" t="b">
        <v>0</v>
      </c>
      <c r="AO1494" s="90" t="s">
        <v>11584</v>
      </c>
      <c r="AP1494" s="84" t="s">
        <v>179</v>
      </c>
      <c r="AQ1494" s="84">
        <v>0</v>
      </c>
      <c r="AR1494" s="84">
        <v>0</v>
      </c>
      <c r="AS1494" s="84"/>
      <c r="AT1494" s="84"/>
      <c r="AU1494" s="84"/>
      <c r="AV1494" s="84"/>
      <c r="AW1494" s="84"/>
      <c r="AX1494" s="84"/>
      <c r="AY1494" s="84"/>
      <c r="AZ1494" s="84"/>
    </row>
    <row r="1495" spans="1:52" x14ac:dyDescent="0.2">
      <c r="A1495" s="69" t="s">
        <v>3142</v>
      </c>
      <c r="B1495" s="69" t="s">
        <v>3817</v>
      </c>
      <c r="C1495" s="70"/>
      <c r="D1495" s="71"/>
      <c r="E1495" s="72"/>
      <c r="F1495" s="73"/>
      <c r="G1495" s="70"/>
      <c r="H1495" s="74"/>
      <c r="I1495" s="75"/>
      <c r="J1495" s="75"/>
      <c r="K1495" s="36"/>
      <c r="L1495" s="82"/>
      <c r="M1495" s="82"/>
      <c r="N1495" s="77"/>
      <c r="O1495" s="84" t="s">
        <v>255</v>
      </c>
      <c r="P1495" s="86">
        <v>43157.877939814818</v>
      </c>
      <c r="Q1495" s="84" t="s">
        <v>4409</v>
      </c>
      <c r="R1495" s="84" t="s">
        <v>5607</v>
      </c>
      <c r="S1495" s="84" t="s">
        <v>6076</v>
      </c>
      <c r="T1495" s="84" t="s">
        <v>6291</v>
      </c>
      <c r="U1495" s="84"/>
      <c r="V1495" s="84" t="s">
        <v>7560</v>
      </c>
      <c r="W1495" s="86">
        <v>43157.877939814818</v>
      </c>
      <c r="X1495" s="84" t="s">
        <v>9076</v>
      </c>
      <c r="Y1495" s="84"/>
      <c r="Z1495" s="84"/>
      <c r="AA1495" s="90" t="s">
        <v>10789</v>
      </c>
      <c r="AB1495" s="84"/>
      <c r="AC1495" s="84" t="b">
        <v>0</v>
      </c>
      <c r="AD1495" s="84">
        <v>0</v>
      </c>
      <c r="AE1495" s="90" t="s">
        <v>285</v>
      </c>
      <c r="AF1495" s="84" t="b">
        <v>0</v>
      </c>
      <c r="AG1495" s="84" t="s">
        <v>290</v>
      </c>
      <c r="AH1495" s="84"/>
      <c r="AI1495" s="90" t="s">
        <v>285</v>
      </c>
      <c r="AJ1495" s="84" t="b">
        <v>0</v>
      </c>
      <c r="AK1495" s="84">
        <v>1818</v>
      </c>
      <c r="AL1495" s="90" t="s">
        <v>11439</v>
      </c>
      <c r="AM1495" s="84" t="s">
        <v>294</v>
      </c>
      <c r="AN1495" s="84" t="b">
        <v>0</v>
      </c>
      <c r="AO1495" s="90" t="s">
        <v>11439</v>
      </c>
      <c r="AP1495" s="84" t="s">
        <v>179</v>
      </c>
      <c r="AQ1495" s="84">
        <v>0</v>
      </c>
      <c r="AR1495" s="84">
        <v>0</v>
      </c>
      <c r="AS1495" s="84"/>
      <c r="AT1495" s="84"/>
      <c r="AU1495" s="84"/>
      <c r="AV1495" s="84"/>
      <c r="AW1495" s="84"/>
      <c r="AX1495" s="84"/>
      <c r="AY1495" s="84"/>
      <c r="AZ1495" s="84"/>
    </row>
    <row r="1496" spans="1:52" x14ac:dyDescent="0.2">
      <c r="A1496" s="69" t="s">
        <v>3142</v>
      </c>
      <c r="B1496" s="69" t="s">
        <v>3818</v>
      </c>
      <c r="C1496" s="70"/>
      <c r="D1496" s="71"/>
      <c r="E1496" s="72"/>
      <c r="F1496" s="73"/>
      <c r="G1496" s="70"/>
      <c r="H1496" s="74"/>
      <c r="I1496" s="75"/>
      <c r="J1496" s="75"/>
      <c r="K1496" s="36"/>
      <c r="L1496" s="82"/>
      <c r="M1496" s="82"/>
      <c r="N1496" s="77"/>
      <c r="O1496" s="84" t="s">
        <v>255</v>
      </c>
      <c r="P1496" s="86">
        <v>43157.877939814818</v>
      </c>
      <c r="Q1496" s="84" t="s">
        <v>4409</v>
      </c>
      <c r="R1496" s="84" t="s">
        <v>5607</v>
      </c>
      <c r="S1496" s="84" t="s">
        <v>6076</v>
      </c>
      <c r="T1496" s="84" t="s">
        <v>6291</v>
      </c>
      <c r="U1496" s="84"/>
      <c r="V1496" s="84" t="s">
        <v>7560</v>
      </c>
      <c r="W1496" s="86">
        <v>43157.877939814818</v>
      </c>
      <c r="X1496" s="84" t="s">
        <v>9076</v>
      </c>
      <c r="Y1496" s="84"/>
      <c r="Z1496" s="84"/>
      <c r="AA1496" s="90" t="s">
        <v>10789</v>
      </c>
      <c r="AB1496" s="84"/>
      <c r="AC1496" s="84" t="b">
        <v>0</v>
      </c>
      <c r="AD1496" s="84">
        <v>0</v>
      </c>
      <c r="AE1496" s="90" t="s">
        <v>285</v>
      </c>
      <c r="AF1496" s="84" t="b">
        <v>0</v>
      </c>
      <c r="AG1496" s="84" t="s">
        <v>290</v>
      </c>
      <c r="AH1496" s="84"/>
      <c r="AI1496" s="90" t="s">
        <v>285</v>
      </c>
      <c r="AJ1496" s="84" t="b">
        <v>0</v>
      </c>
      <c r="AK1496" s="84">
        <v>1818</v>
      </c>
      <c r="AL1496" s="90" t="s">
        <v>11439</v>
      </c>
      <c r="AM1496" s="84" t="s">
        <v>294</v>
      </c>
      <c r="AN1496" s="84" t="b">
        <v>0</v>
      </c>
      <c r="AO1496" s="90" t="s">
        <v>11439</v>
      </c>
      <c r="AP1496" s="84" t="s">
        <v>179</v>
      </c>
      <c r="AQ1496" s="84">
        <v>0</v>
      </c>
      <c r="AR1496" s="84">
        <v>0</v>
      </c>
      <c r="AS1496" s="84"/>
      <c r="AT1496" s="84"/>
      <c r="AU1496" s="84"/>
      <c r="AV1496" s="84"/>
      <c r="AW1496" s="84"/>
      <c r="AX1496" s="84"/>
      <c r="AY1496" s="84"/>
      <c r="AZ1496" s="84"/>
    </row>
    <row r="1497" spans="1:52" x14ac:dyDescent="0.2">
      <c r="A1497" s="69" t="s">
        <v>3142</v>
      </c>
      <c r="B1497" s="69" t="s">
        <v>3712</v>
      </c>
      <c r="C1497" s="70"/>
      <c r="D1497" s="71"/>
      <c r="E1497" s="72"/>
      <c r="F1497" s="73"/>
      <c r="G1497" s="70"/>
      <c r="H1497" s="74"/>
      <c r="I1497" s="75"/>
      <c r="J1497" s="75"/>
      <c r="K1497" s="36"/>
      <c r="L1497" s="82"/>
      <c r="M1497" s="82"/>
      <c r="N1497" s="77"/>
      <c r="O1497" s="84" t="s">
        <v>255</v>
      </c>
      <c r="P1497" s="86">
        <v>43157.877939814818</v>
      </c>
      <c r="Q1497" s="84" t="s">
        <v>4409</v>
      </c>
      <c r="R1497" s="84" t="s">
        <v>5607</v>
      </c>
      <c r="S1497" s="84" t="s">
        <v>6076</v>
      </c>
      <c r="T1497" s="84" t="s">
        <v>6291</v>
      </c>
      <c r="U1497" s="84"/>
      <c r="V1497" s="84" t="s">
        <v>7560</v>
      </c>
      <c r="W1497" s="86">
        <v>43157.877939814818</v>
      </c>
      <c r="X1497" s="84" t="s">
        <v>9076</v>
      </c>
      <c r="Y1497" s="84"/>
      <c r="Z1497" s="84"/>
      <c r="AA1497" s="90" t="s">
        <v>10789</v>
      </c>
      <c r="AB1497" s="84"/>
      <c r="AC1497" s="84" t="b">
        <v>0</v>
      </c>
      <c r="AD1497" s="84">
        <v>0</v>
      </c>
      <c r="AE1497" s="90" t="s">
        <v>285</v>
      </c>
      <c r="AF1497" s="84" t="b">
        <v>0</v>
      </c>
      <c r="AG1497" s="84" t="s">
        <v>290</v>
      </c>
      <c r="AH1497" s="84"/>
      <c r="AI1497" s="90" t="s">
        <v>285</v>
      </c>
      <c r="AJ1497" s="84" t="b">
        <v>0</v>
      </c>
      <c r="AK1497" s="84">
        <v>1818</v>
      </c>
      <c r="AL1497" s="90" t="s">
        <v>11439</v>
      </c>
      <c r="AM1497" s="84" t="s">
        <v>294</v>
      </c>
      <c r="AN1497" s="84" t="b">
        <v>0</v>
      </c>
      <c r="AO1497" s="90" t="s">
        <v>11439</v>
      </c>
      <c r="AP1497" s="84" t="s">
        <v>179</v>
      </c>
      <c r="AQ1497" s="84">
        <v>0</v>
      </c>
      <c r="AR1497" s="84">
        <v>0</v>
      </c>
      <c r="AS1497" s="84"/>
      <c r="AT1497" s="84"/>
      <c r="AU1497" s="84"/>
      <c r="AV1497" s="84"/>
      <c r="AW1497" s="84"/>
      <c r="AX1497" s="84"/>
      <c r="AY1497" s="84"/>
      <c r="AZ1497" s="84"/>
    </row>
    <row r="1498" spans="1:52" x14ac:dyDescent="0.2">
      <c r="A1498" s="69" t="s">
        <v>3143</v>
      </c>
      <c r="B1498" s="69" t="s">
        <v>3706</v>
      </c>
      <c r="C1498" s="70"/>
      <c r="D1498" s="71"/>
      <c r="E1498" s="72"/>
      <c r="F1498" s="73"/>
      <c r="G1498" s="70"/>
      <c r="H1498" s="74"/>
      <c r="I1498" s="75"/>
      <c r="J1498" s="75"/>
      <c r="K1498" s="36"/>
      <c r="L1498" s="82"/>
      <c r="M1498" s="82"/>
      <c r="N1498" s="77"/>
      <c r="O1498" s="84" t="s">
        <v>255</v>
      </c>
      <c r="P1498" s="86">
        <v>43157.877951388888</v>
      </c>
      <c r="Q1498" s="84" t="s">
        <v>4980</v>
      </c>
      <c r="R1498" s="84"/>
      <c r="S1498" s="84"/>
      <c r="T1498" s="84" t="s">
        <v>6465</v>
      </c>
      <c r="U1498" s="84" t="s">
        <v>6714</v>
      </c>
      <c r="V1498" s="84" t="s">
        <v>6714</v>
      </c>
      <c r="W1498" s="86">
        <v>43157.877951388888</v>
      </c>
      <c r="X1498" s="84" t="s">
        <v>9077</v>
      </c>
      <c r="Y1498" s="84"/>
      <c r="Z1498" s="84"/>
      <c r="AA1498" s="90" t="s">
        <v>10790</v>
      </c>
      <c r="AB1498" s="84"/>
      <c r="AC1498" s="84" t="b">
        <v>0</v>
      </c>
      <c r="AD1498" s="84">
        <v>0</v>
      </c>
      <c r="AE1498" s="90" t="s">
        <v>285</v>
      </c>
      <c r="AF1498" s="84" t="b">
        <v>0</v>
      </c>
      <c r="AG1498" s="84" t="s">
        <v>290</v>
      </c>
      <c r="AH1498" s="84"/>
      <c r="AI1498" s="90" t="s">
        <v>285</v>
      </c>
      <c r="AJ1498" s="84" t="b">
        <v>0</v>
      </c>
      <c r="AK1498" s="84">
        <v>14</v>
      </c>
      <c r="AL1498" s="90" t="s">
        <v>11433</v>
      </c>
      <c r="AM1498" s="84" t="s">
        <v>297</v>
      </c>
      <c r="AN1498" s="84" t="b">
        <v>0</v>
      </c>
      <c r="AO1498" s="90" t="s">
        <v>11433</v>
      </c>
      <c r="AP1498" s="84" t="s">
        <v>179</v>
      </c>
      <c r="AQ1498" s="84">
        <v>0</v>
      </c>
      <c r="AR1498" s="84">
        <v>0</v>
      </c>
      <c r="AS1498" s="84"/>
      <c r="AT1498" s="84"/>
      <c r="AU1498" s="84"/>
      <c r="AV1498" s="84"/>
      <c r="AW1498" s="84"/>
      <c r="AX1498" s="84"/>
      <c r="AY1498" s="84"/>
      <c r="AZ1498" s="84"/>
    </row>
    <row r="1499" spans="1:52" x14ac:dyDescent="0.2">
      <c r="A1499" s="69" t="s">
        <v>3144</v>
      </c>
      <c r="B1499" s="69" t="s">
        <v>4095</v>
      </c>
      <c r="C1499" s="70"/>
      <c r="D1499" s="71"/>
      <c r="E1499" s="72"/>
      <c r="F1499" s="73"/>
      <c r="G1499" s="70"/>
      <c r="H1499" s="74"/>
      <c r="I1499" s="75"/>
      <c r="J1499" s="75"/>
      <c r="K1499" s="36"/>
      <c r="L1499" s="82"/>
      <c r="M1499" s="82"/>
      <c r="N1499" s="77"/>
      <c r="O1499" s="84" t="s">
        <v>255</v>
      </c>
      <c r="P1499" s="86">
        <v>43157.878055555557</v>
      </c>
      <c r="Q1499" s="84" t="s">
        <v>5116</v>
      </c>
      <c r="R1499" s="84"/>
      <c r="S1499" s="84"/>
      <c r="T1499" s="84" t="s">
        <v>6274</v>
      </c>
      <c r="U1499" s="84"/>
      <c r="V1499" s="84" t="s">
        <v>7561</v>
      </c>
      <c r="W1499" s="86">
        <v>43157.878055555557</v>
      </c>
      <c r="X1499" s="84" t="s">
        <v>9078</v>
      </c>
      <c r="Y1499" s="84"/>
      <c r="Z1499" s="84"/>
      <c r="AA1499" s="90" t="s">
        <v>10791</v>
      </c>
      <c r="AB1499" s="90" t="s">
        <v>11585</v>
      </c>
      <c r="AC1499" s="84" t="b">
        <v>0</v>
      </c>
      <c r="AD1499" s="84">
        <v>0</v>
      </c>
      <c r="AE1499" s="90" t="s">
        <v>11751</v>
      </c>
      <c r="AF1499" s="84" t="b">
        <v>0</v>
      </c>
      <c r="AG1499" s="84" t="s">
        <v>290</v>
      </c>
      <c r="AH1499" s="84"/>
      <c r="AI1499" s="90" t="s">
        <v>285</v>
      </c>
      <c r="AJ1499" s="84" t="b">
        <v>0</v>
      </c>
      <c r="AK1499" s="84">
        <v>0</v>
      </c>
      <c r="AL1499" s="90" t="s">
        <v>285</v>
      </c>
      <c r="AM1499" s="84" t="s">
        <v>295</v>
      </c>
      <c r="AN1499" s="84" t="b">
        <v>0</v>
      </c>
      <c r="AO1499" s="90" t="s">
        <v>11585</v>
      </c>
      <c r="AP1499" s="84" t="s">
        <v>179</v>
      </c>
      <c r="AQ1499" s="84">
        <v>0</v>
      </c>
      <c r="AR1499" s="84">
        <v>0</v>
      </c>
      <c r="AS1499" s="84"/>
      <c r="AT1499" s="84"/>
      <c r="AU1499" s="84"/>
      <c r="AV1499" s="84"/>
      <c r="AW1499" s="84"/>
      <c r="AX1499" s="84"/>
      <c r="AY1499" s="84"/>
      <c r="AZ1499" s="84"/>
    </row>
    <row r="1500" spans="1:52" x14ac:dyDescent="0.2">
      <c r="A1500" s="69" t="s">
        <v>3144</v>
      </c>
      <c r="B1500" s="69" t="s">
        <v>4096</v>
      </c>
      <c r="C1500" s="70"/>
      <c r="D1500" s="71"/>
      <c r="E1500" s="72"/>
      <c r="F1500" s="73"/>
      <c r="G1500" s="70"/>
      <c r="H1500" s="74"/>
      <c r="I1500" s="75"/>
      <c r="J1500" s="75"/>
      <c r="K1500" s="36"/>
      <c r="L1500" s="82"/>
      <c r="M1500" s="82"/>
      <c r="N1500" s="77"/>
      <c r="O1500" s="84" t="s">
        <v>255</v>
      </c>
      <c r="P1500" s="86">
        <v>43157.878055555557</v>
      </c>
      <c r="Q1500" s="84" t="s">
        <v>5116</v>
      </c>
      <c r="R1500" s="84"/>
      <c r="S1500" s="84"/>
      <c r="T1500" s="84" t="s">
        <v>6274</v>
      </c>
      <c r="U1500" s="84"/>
      <c r="V1500" s="84" t="s">
        <v>7561</v>
      </c>
      <c r="W1500" s="86">
        <v>43157.878055555557</v>
      </c>
      <c r="X1500" s="84" t="s">
        <v>9078</v>
      </c>
      <c r="Y1500" s="84"/>
      <c r="Z1500" s="84"/>
      <c r="AA1500" s="90" t="s">
        <v>10791</v>
      </c>
      <c r="AB1500" s="90" t="s">
        <v>11585</v>
      </c>
      <c r="AC1500" s="84" t="b">
        <v>0</v>
      </c>
      <c r="AD1500" s="84">
        <v>0</v>
      </c>
      <c r="AE1500" s="90" t="s">
        <v>11751</v>
      </c>
      <c r="AF1500" s="84" t="b">
        <v>0</v>
      </c>
      <c r="AG1500" s="84" t="s">
        <v>290</v>
      </c>
      <c r="AH1500" s="84"/>
      <c r="AI1500" s="90" t="s">
        <v>285</v>
      </c>
      <c r="AJ1500" s="84" t="b">
        <v>0</v>
      </c>
      <c r="AK1500" s="84">
        <v>0</v>
      </c>
      <c r="AL1500" s="90" t="s">
        <v>285</v>
      </c>
      <c r="AM1500" s="84" t="s">
        <v>295</v>
      </c>
      <c r="AN1500" s="84" t="b">
        <v>0</v>
      </c>
      <c r="AO1500" s="90" t="s">
        <v>11585</v>
      </c>
      <c r="AP1500" s="84" t="s">
        <v>179</v>
      </c>
      <c r="AQ1500" s="84">
        <v>0</v>
      </c>
      <c r="AR1500" s="84">
        <v>0</v>
      </c>
      <c r="AS1500" s="84"/>
      <c r="AT1500" s="84"/>
      <c r="AU1500" s="84"/>
      <c r="AV1500" s="84"/>
      <c r="AW1500" s="84"/>
      <c r="AX1500" s="84"/>
      <c r="AY1500" s="84"/>
      <c r="AZ1500" s="84"/>
    </row>
    <row r="1501" spans="1:52" x14ac:dyDescent="0.2">
      <c r="A1501" s="69" t="s">
        <v>3144</v>
      </c>
      <c r="B1501" s="69" t="s">
        <v>4097</v>
      </c>
      <c r="C1501" s="70"/>
      <c r="D1501" s="71"/>
      <c r="E1501" s="72"/>
      <c r="F1501" s="73"/>
      <c r="G1501" s="70"/>
      <c r="H1501" s="74"/>
      <c r="I1501" s="75"/>
      <c r="J1501" s="75"/>
      <c r="K1501" s="36"/>
      <c r="L1501" s="82"/>
      <c r="M1501" s="82"/>
      <c r="N1501" s="77"/>
      <c r="O1501" s="84" t="s">
        <v>255</v>
      </c>
      <c r="P1501" s="86">
        <v>43157.878055555557</v>
      </c>
      <c r="Q1501" s="84" t="s">
        <v>5116</v>
      </c>
      <c r="R1501" s="84"/>
      <c r="S1501" s="84"/>
      <c r="T1501" s="84" t="s">
        <v>6274</v>
      </c>
      <c r="U1501" s="84"/>
      <c r="V1501" s="84" t="s">
        <v>7561</v>
      </c>
      <c r="W1501" s="86">
        <v>43157.878055555557</v>
      </c>
      <c r="X1501" s="84" t="s">
        <v>9078</v>
      </c>
      <c r="Y1501" s="84"/>
      <c r="Z1501" s="84"/>
      <c r="AA1501" s="90" t="s">
        <v>10791</v>
      </c>
      <c r="AB1501" s="90" t="s">
        <v>11585</v>
      </c>
      <c r="AC1501" s="84" t="b">
        <v>0</v>
      </c>
      <c r="AD1501" s="84">
        <v>0</v>
      </c>
      <c r="AE1501" s="90" t="s">
        <v>11751</v>
      </c>
      <c r="AF1501" s="84" t="b">
        <v>0</v>
      </c>
      <c r="AG1501" s="84" t="s">
        <v>290</v>
      </c>
      <c r="AH1501" s="84"/>
      <c r="AI1501" s="90" t="s">
        <v>285</v>
      </c>
      <c r="AJ1501" s="84" t="b">
        <v>0</v>
      </c>
      <c r="AK1501" s="84">
        <v>0</v>
      </c>
      <c r="AL1501" s="90" t="s">
        <v>285</v>
      </c>
      <c r="AM1501" s="84" t="s">
        <v>295</v>
      </c>
      <c r="AN1501" s="84" t="b">
        <v>0</v>
      </c>
      <c r="AO1501" s="90" t="s">
        <v>11585</v>
      </c>
      <c r="AP1501" s="84" t="s">
        <v>179</v>
      </c>
      <c r="AQ1501" s="84">
        <v>0</v>
      </c>
      <c r="AR1501" s="84">
        <v>0</v>
      </c>
      <c r="AS1501" s="84"/>
      <c r="AT1501" s="84"/>
      <c r="AU1501" s="84"/>
      <c r="AV1501" s="84"/>
      <c r="AW1501" s="84"/>
      <c r="AX1501" s="84"/>
      <c r="AY1501" s="84"/>
      <c r="AZ1501" s="84"/>
    </row>
    <row r="1502" spans="1:52" x14ac:dyDescent="0.2">
      <c r="A1502" s="69" t="s">
        <v>3144</v>
      </c>
      <c r="B1502" s="69" t="s">
        <v>4098</v>
      </c>
      <c r="C1502" s="70"/>
      <c r="D1502" s="71"/>
      <c r="E1502" s="72"/>
      <c r="F1502" s="73"/>
      <c r="G1502" s="70"/>
      <c r="H1502" s="74"/>
      <c r="I1502" s="75"/>
      <c r="J1502" s="75"/>
      <c r="K1502" s="36"/>
      <c r="L1502" s="82"/>
      <c r="M1502" s="82"/>
      <c r="N1502" s="77"/>
      <c r="O1502" s="84" t="s">
        <v>255</v>
      </c>
      <c r="P1502" s="86">
        <v>43157.878055555557</v>
      </c>
      <c r="Q1502" s="84" t="s">
        <v>5116</v>
      </c>
      <c r="R1502" s="84"/>
      <c r="S1502" s="84"/>
      <c r="T1502" s="84" t="s">
        <v>6274</v>
      </c>
      <c r="U1502" s="84"/>
      <c r="V1502" s="84" t="s">
        <v>7561</v>
      </c>
      <c r="W1502" s="86">
        <v>43157.878055555557</v>
      </c>
      <c r="X1502" s="84" t="s">
        <v>9078</v>
      </c>
      <c r="Y1502" s="84"/>
      <c r="Z1502" s="84"/>
      <c r="AA1502" s="90" t="s">
        <v>10791</v>
      </c>
      <c r="AB1502" s="90" t="s">
        <v>11585</v>
      </c>
      <c r="AC1502" s="84" t="b">
        <v>0</v>
      </c>
      <c r="AD1502" s="84">
        <v>0</v>
      </c>
      <c r="AE1502" s="90" t="s">
        <v>11751</v>
      </c>
      <c r="AF1502" s="84" t="b">
        <v>0</v>
      </c>
      <c r="AG1502" s="84" t="s">
        <v>290</v>
      </c>
      <c r="AH1502" s="84"/>
      <c r="AI1502" s="90" t="s">
        <v>285</v>
      </c>
      <c r="AJ1502" s="84" t="b">
        <v>0</v>
      </c>
      <c r="AK1502" s="84">
        <v>0</v>
      </c>
      <c r="AL1502" s="90" t="s">
        <v>285</v>
      </c>
      <c r="AM1502" s="84" t="s">
        <v>295</v>
      </c>
      <c r="AN1502" s="84" t="b">
        <v>0</v>
      </c>
      <c r="AO1502" s="90" t="s">
        <v>11585</v>
      </c>
      <c r="AP1502" s="84" t="s">
        <v>179</v>
      </c>
      <c r="AQ1502" s="84">
        <v>0</v>
      </c>
      <c r="AR1502" s="84">
        <v>0</v>
      </c>
      <c r="AS1502" s="84"/>
      <c r="AT1502" s="84"/>
      <c r="AU1502" s="84"/>
      <c r="AV1502" s="84"/>
      <c r="AW1502" s="84"/>
      <c r="AX1502" s="84"/>
      <c r="AY1502" s="84"/>
      <c r="AZ1502" s="84"/>
    </row>
    <row r="1503" spans="1:52" x14ac:dyDescent="0.2">
      <c r="A1503" s="69" t="s">
        <v>3144</v>
      </c>
      <c r="B1503" s="69" t="s">
        <v>4099</v>
      </c>
      <c r="C1503" s="70"/>
      <c r="D1503" s="71"/>
      <c r="E1503" s="72"/>
      <c r="F1503" s="73"/>
      <c r="G1503" s="70"/>
      <c r="H1503" s="74"/>
      <c r="I1503" s="75"/>
      <c r="J1503" s="75"/>
      <c r="K1503" s="36"/>
      <c r="L1503" s="82"/>
      <c r="M1503" s="82"/>
      <c r="N1503" s="77"/>
      <c r="O1503" s="84" t="s">
        <v>255</v>
      </c>
      <c r="P1503" s="86">
        <v>43157.878055555557</v>
      </c>
      <c r="Q1503" s="84" t="s">
        <v>5116</v>
      </c>
      <c r="R1503" s="84"/>
      <c r="S1503" s="84"/>
      <c r="T1503" s="84" t="s">
        <v>6274</v>
      </c>
      <c r="U1503" s="84"/>
      <c r="V1503" s="84" t="s">
        <v>7561</v>
      </c>
      <c r="W1503" s="86">
        <v>43157.878055555557</v>
      </c>
      <c r="X1503" s="84" t="s">
        <v>9078</v>
      </c>
      <c r="Y1503" s="84"/>
      <c r="Z1503" s="84"/>
      <c r="AA1503" s="90" t="s">
        <v>10791</v>
      </c>
      <c r="AB1503" s="90" t="s">
        <v>11585</v>
      </c>
      <c r="AC1503" s="84" t="b">
        <v>0</v>
      </c>
      <c r="AD1503" s="84">
        <v>0</v>
      </c>
      <c r="AE1503" s="90" t="s">
        <v>11751</v>
      </c>
      <c r="AF1503" s="84" t="b">
        <v>0</v>
      </c>
      <c r="AG1503" s="84" t="s">
        <v>290</v>
      </c>
      <c r="AH1503" s="84"/>
      <c r="AI1503" s="90" t="s">
        <v>285</v>
      </c>
      <c r="AJ1503" s="84" t="b">
        <v>0</v>
      </c>
      <c r="AK1503" s="84">
        <v>0</v>
      </c>
      <c r="AL1503" s="90" t="s">
        <v>285</v>
      </c>
      <c r="AM1503" s="84" t="s">
        <v>295</v>
      </c>
      <c r="AN1503" s="84" t="b">
        <v>0</v>
      </c>
      <c r="AO1503" s="90" t="s">
        <v>11585</v>
      </c>
      <c r="AP1503" s="84" t="s">
        <v>179</v>
      </c>
      <c r="AQ1503" s="84">
        <v>0</v>
      </c>
      <c r="AR1503" s="84">
        <v>0</v>
      </c>
      <c r="AS1503" s="84"/>
      <c r="AT1503" s="84"/>
      <c r="AU1503" s="84"/>
      <c r="AV1503" s="84"/>
      <c r="AW1503" s="84"/>
      <c r="AX1503" s="84"/>
      <c r="AY1503" s="84"/>
      <c r="AZ1503" s="84"/>
    </row>
    <row r="1504" spans="1:52" x14ac:dyDescent="0.2">
      <c r="A1504" s="69" t="s">
        <v>3144</v>
      </c>
      <c r="B1504" s="69" t="s">
        <v>4100</v>
      </c>
      <c r="C1504" s="70"/>
      <c r="D1504" s="71"/>
      <c r="E1504" s="72"/>
      <c r="F1504" s="73"/>
      <c r="G1504" s="70"/>
      <c r="H1504" s="74"/>
      <c r="I1504" s="75"/>
      <c r="J1504" s="75"/>
      <c r="K1504" s="36"/>
      <c r="L1504" s="82"/>
      <c r="M1504" s="82"/>
      <c r="N1504" s="77"/>
      <c r="O1504" s="84" t="s">
        <v>255</v>
      </c>
      <c r="P1504" s="86">
        <v>43157.878055555557</v>
      </c>
      <c r="Q1504" s="84" t="s">
        <v>5116</v>
      </c>
      <c r="R1504" s="84"/>
      <c r="S1504" s="84"/>
      <c r="T1504" s="84" t="s">
        <v>6274</v>
      </c>
      <c r="U1504" s="84"/>
      <c r="V1504" s="84" t="s">
        <v>7561</v>
      </c>
      <c r="W1504" s="86">
        <v>43157.878055555557</v>
      </c>
      <c r="X1504" s="84" t="s">
        <v>9078</v>
      </c>
      <c r="Y1504" s="84"/>
      <c r="Z1504" s="84"/>
      <c r="AA1504" s="90" t="s">
        <v>10791</v>
      </c>
      <c r="AB1504" s="90" t="s">
        <v>11585</v>
      </c>
      <c r="AC1504" s="84" t="b">
        <v>0</v>
      </c>
      <c r="AD1504" s="84">
        <v>0</v>
      </c>
      <c r="AE1504" s="90" t="s">
        <v>11751</v>
      </c>
      <c r="AF1504" s="84" t="b">
        <v>0</v>
      </c>
      <c r="AG1504" s="84" t="s">
        <v>290</v>
      </c>
      <c r="AH1504" s="84"/>
      <c r="AI1504" s="90" t="s">
        <v>285</v>
      </c>
      <c r="AJ1504" s="84" t="b">
        <v>0</v>
      </c>
      <c r="AK1504" s="84">
        <v>0</v>
      </c>
      <c r="AL1504" s="90" t="s">
        <v>285</v>
      </c>
      <c r="AM1504" s="84" t="s">
        <v>295</v>
      </c>
      <c r="AN1504" s="84" t="b">
        <v>0</v>
      </c>
      <c r="AO1504" s="90" t="s">
        <v>11585</v>
      </c>
      <c r="AP1504" s="84" t="s">
        <v>179</v>
      </c>
      <c r="AQ1504" s="84">
        <v>0</v>
      </c>
      <c r="AR1504" s="84">
        <v>0</v>
      </c>
      <c r="AS1504" s="84"/>
      <c r="AT1504" s="84"/>
      <c r="AU1504" s="84"/>
      <c r="AV1504" s="84"/>
      <c r="AW1504" s="84"/>
      <c r="AX1504" s="84"/>
      <c r="AY1504" s="84"/>
      <c r="AZ1504" s="84"/>
    </row>
    <row r="1505" spans="1:52" x14ac:dyDescent="0.2">
      <c r="A1505" s="69" t="s">
        <v>3144</v>
      </c>
      <c r="B1505" s="69" t="s">
        <v>4101</v>
      </c>
      <c r="C1505" s="70"/>
      <c r="D1505" s="71"/>
      <c r="E1505" s="72"/>
      <c r="F1505" s="73"/>
      <c r="G1505" s="70"/>
      <c r="H1505" s="74"/>
      <c r="I1505" s="75"/>
      <c r="J1505" s="75"/>
      <c r="K1505" s="36"/>
      <c r="L1505" s="82"/>
      <c r="M1505" s="82"/>
      <c r="N1505" s="77"/>
      <c r="O1505" s="84" t="s">
        <v>255</v>
      </c>
      <c r="P1505" s="86">
        <v>43157.878055555557</v>
      </c>
      <c r="Q1505" s="84" t="s">
        <v>5116</v>
      </c>
      <c r="R1505" s="84"/>
      <c r="S1505" s="84"/>
      <c r="T1505" s="84" t="s">
        <v>6274</v>
      </c>
      <c r="U1505" s="84"/>
      <c r="V1505" s="84" t="s">
        <v>7561</v>
      </c>
      <c r="W1505" s="86">
        <v>43157.878055555557</v>
      </c>
      <c r="X1505" s="84" t="s">
        <v>9078</v>
      </c>
      <c r="Y1505" s="84"/>
      <c r="Z1505" s="84"/>
      <c r="AA1505" s="90" t="s">
        <v>10791</v>
      </c>
      <c r="AB1505" s="90" t="s">
        <v>11585</v>
      </c>
      <c r="AC1505" s="84" t="b">
        <v>0</v>
      </c>
      <c r="AD1505" s="84">
        <v>0</v>
      </c>
      <c r="AE1505" s="90" t="s">
        <v>11751</v>
      </c>
      <c r="AF1505" s="84" t="b">
        <v>0</v>
      </c>
      <c r="AG1505" s="84" t="s">
        <v>290</v>
      </c>
      <c r="AH1505" s="84"/>
      <c r="AI1505" s="90" t="s">
        <v>285</v>
      </c>
      <c r="AJ1505" s="84" t="b">
        <v>0</v>
      </c>
      <c r="AK1505" s="84">
        <v>0</v>
      </c>
      <c r="AL1505" s="90" t="s">
        <v>285</v>
      </c>
      <c r="AM1505" s="84" t="s">
        <v>295</v>
      </c>
      <c r="AN1505" s="84" t="b">
        <v>0</v>
      </c>
      <c r="AO1505" s="90" t="s">
        <v>11585</v>
      </c>
      <c r="AP1505" s="84" t="s">
        <v>179</v>
      </c>
      <c r="AQ1505" s="84">
        <v>0</v>
      </c>
      <c r="AR1505" s="84">
        <v>0</v>
      </c>
      <c r="AS1505" s="84"/>
      <c r="AT1505" s="84"/>
      <c r="AU1505" s="84"/>
      <c r="AV1505" s="84"/>
      <c r="AW1505" s="84"/>
      <c r="AX1505" s="84"/>
      <c r="AY1505" s="84"/>
      <c r="AZ1505" s="84"/>
    </row>
    <row r="1506" spans="1:52" x14ac:dyDescent="0.2">
      <c r="A1506" s="69" t="s">
        <v>3144</v>
      </c>
      <c r="B1506" s="69" t="s">
        <v>4102</v>
      </c>
      <c r="C1506" s="70"/>
      <c r="D1506" s="71"/>
      <c r="E1506" s="72"/>
      <c r="F1506" s="73"/>
      <c r="G1506" s="70"/>
      <c r="H1506" s="74"/>
      <c r="I1506" s="75"/>
      <c r="J1506" s="75"/>
      <c r="K1506" s="36"/>
      <c r="L1506" s="82"/>
      <c r="M1506" s="82"/>
      <c r="N1506" s="77"/>
      <c r="O1506" s="84" t="s">
        <v>255</v>
      </c>
      <c r="P1506" s="86">
        <v>43157.878055555557</v>
      </c>
      <c r="Q1506" s="84" t="s">
        <v>5116</v>
      </c>
      <c r="R1506" s="84"/>
      <c r="S1506" s="84"/>
      <c r="T1506" s="84" t="s">
        <v>6274</v>
      </c>
      <c r="U1506" s="84"/>
      <c r="V1506" s="84" t="s">
        <v>7561</v>
      </c>
      <c r="W1506" s="86">
        <v>43157.878055555557</v>
      </c>
      <c r="X1506" s="84" t="s">
        <v>9078</v>
      </c>
      <c r="Y1506" s="84"/>
      <c r="Z1506" s="84"/>
      <c r="AA1506" s="90" t="s">
        <v>10791</v>
      </c>
      <c r="AB1506" s="90" t="s">
        <v>11585</v>
      </c>
      <c r="AC1506" s="84" t="b">
        <v>0</v>
      </c>
      <c r="AD1506" s="84">
        <v>0</v>
      </c>
      <c r="AE1506" s="90" t="s">
        <v>11751</v>
      </c>
      <c r="AF1506" s="84" t="b">
        <v>0</v>
      </c>
      <c r="AG1506" s="84" t="s">
        <v>290</v>
      </c>
      <c r="AH1506" s="84"/>
      <c r="AI1506" s="90" t="s">
        <v>285</v>
      </c>
      <c r="AJ1506" s="84" t="b">
        <v>0</v>
      </c>
      <c r="AK1506" s="84">
        <v>0</v>
      </c>
      <c r="AL1506" s="90" t="s">
        <v>285</v>
      </c>
      <c r="AM1506" s="84" t="s">
        <v>295</v>
      </c>
      <c r="AN1506" s="84" t="b">
        <v>0</v>
      </c>
      <c r="AO1506" s="90" t="s">
        <v>11585</v>
      </c>
      <c r="AP1506" s="84" t="s">
        <v>179</v>
      </c>
      <c r="AQ1506" s="84">
        <v>0</v>
      </c>
      <c r="AR1506" s="84">
        <v>0</v>
      </c>
      <c r="AS1506" s="84"/>
      <c r="AT1506" s="84"/>
      <c r="AU1506" s="84"/>
      <c r="AV1506" s="84"/>
      <c r="AW1506" s="84"/>
      <c r="AX1506" s="84"/>
      <c r="AY1506" s="84"/>
      <c r="AZ1506" s="84"/>
    </row>
    <row r="1507" spans="1:52" x14ac:dyDescent="0.2">
      <c r="A1507" s="69" t="s">
        <v>3144</v>
      </c>
      <c r="B1507" s="69" t="s">
        <v>4103</v>
      </c>
      <c r="C1507" s="70"/>
      <c r="D1507" s="71"/>
      <c r="E1507" s="72"/>
      <c r="F1507" s="73"/>
      <c r="G1507" s="70"/>
      <c r="H1507" s="74"/>
      <c r="I1507" s="75"/>
      <c r="J1507" s="75"/>
      <c r="K1507" s="36"/>
      <c r="L1507" s="82"/>
      <c r="M1507" s="82"/>
      <c r="N1507" s="77"/>
      <c r="O1507" s="84" t="s">
        <v>255</v>
      </c>
      <c r="P1507" s="86">
        <v>43157.878055555557</v>
      </c>
      <c r="Q1507" s="84" t="s">
        <v>5116</v>
      </c>
      <c r="R1507" s="84"/>
      <c r="S1507" s="84"/>
      <c r="T1507" s="84" t="s">
        <v>6274</v>
      </c>
      <c r="U1507" s="84"/>
      <c r="V1507" s="84" t="s">
        <v>7561</v>
      </c>
      <c r="W1507" s="86">
        <v>43157.878055555557</v>
      </c>
      <c r="X1507" s="84" t="s">
        <v>9078</v>
      </c>
      <c r="Y1507" s="84"/>
      <c r="Z1507" s="84"/>
      <c r="AA1507" s="90" t="s">
        <v>10791</v>
      </c>
      <c r="AB1507" s="90" t="s">
        <v>11585</v>
      </c>
      <c r="AC1507" s="84" t="b">
        <v>0</v>
      </c>
      <c r="AD1507" s="84">
        <v>0</v>
      </c>
      <c r="AE1507" s="90" t="s">
        <v>11751</v>
      </c>
      <c r="AF1507" s="84" t="b">
        <v>0</v>
      </c>
      <c r="AG1507" s="84" t="s">
        <v>290</v>
      </c>
      <c r="AH1507" s="84"/>
      <c r="AI1507" s="90" t="s">
        <v>285</v>
      </c>
      <c r="AJ1507" s="84" t="b">
        <v>0</v>
      </c>
      <c r="AK1507" s="84">
        <v>0</v>
      </c>
      <c r="AL1507" s="90" t="s">
        <v>285</v>
      </c>
      <c r="AM1507" s="84" t="s">
        <v>295</v>
      </c>
      <c r="AN1507" s="84" t="b">
        <v>0</v>
      </c>
      <c r="AO1507" s="90" t="s">
        <v>11585</v>
      </c>
      <c r="AP1507" s="84" t="s">
        <v>179</v>
      </c>
      <c r="AQ1507" s="84">
        <v>0</v>
      </c>
      <c r="AR1507" s="84">
        <v>0</v>
      </c>
      <c r="AS1507" s="84"/>
      <c r="AT1507" s="84"/>
      <c r="AU1507" s="84"/>
      <c r="AV1507" s="84"/>
      <c r="AW1507" s="84"/>
      <c r="AX1507" s="84"/>
      <c r="AY1507" s="84"/>
      <c r="AZ1507" s="84"/>
    </row>
    <row r="1508" spans="1:52" x14ac:dyDescent="0.2">
      <c r="A1508" s="69" t="s">
        <v>3144</v>
      </c>
      <c r="B1508" s="69" t="s">
        <v>4104</v>
      </c>
      <c r="C1508" s="70"/>
      <c r="D1508" s="71"/>
      <c r="E1508" s="72"/>
      <c r="F1508" s="73"/>
      <c r="G1508" s="70"/>
      <c r="H1508" s="74"/>
      <c r="I1508" s="75"/>
      <c r="J1508" s="75"/>
      <c r="K1508" s="36"/>
      <c r="L1508" s="82"/>
      <c r="M1508" s="82"/>
      <c r="N1508" s="77"/>
      <c r="O1508" s="84" t="s">
        <v>256</v>
      </c>
      <c r="P1508" s="86">
        <v>43157.878055555557</v>
      </c>
      <c r="Q1508" s="84" t="s">
        <v>5116</v>
      </c>
      <c r="R1508" s="84"/>
      <c r="S1508" s="84"/>
      <c r="T1508" s="84" t="s">
        <v>6274</v>
      </c>
      <c r="U1508" s="84"/>
      <c r="V1508" s="84" t="s">
        <v>7561</v>
      </c>
      <c r="W1508" s="86">
        <v>43157.878055555557</v>
      </c>
      <c r="X1508" s="84" t="s">
        <v>9078</v>
      </c>
      <c r="Y1508" s="84"/>
      <c r="Z1508" s="84"/>
      <c r="AA1508" s="90" t="s">
        <v>10791</v>
      </c>
      <c r="AB1508" s="90" t="s">
        <v>11585</v>
      </c>
      <c r="AC1508" s="84" t="b">
        <v>0</v>
      </c>
      <c r="AD1508" s="84">
        <v>0</v>
      </c>
      <c r="AE1508" s="90" t="s">
        <v>11751</v>
      </c>
      <c r="AF1508" s="84" t="b">
        <v>0</v>
      </c>
      <c r="AG1508" s="84" t="s">
        <v>290</v>
      </c>
      <c r="AH1508" s="84"/>
      <c r="AI1508" s="90" t="s">
        <v>285</v>
      </c>
      <c r="AJ1508" s="84" t="b">
        <v>0</v>
      </c>
      <c r="AK1508" s="84">
        <v>0</v>
      </c>
      <c r="AL1508" s="90" t="s">
        <v>285</v>
      </c>
      <c r="AM1508" s="84" t="s">
        <v>295</v>
      </c>
      <c r="AN1508" s="84" t="b">
        <v>0</v>
      </c>
      <c r="AO1508" s="90" t="s">
        <v>11585</v>
      </c>
      <c r="AP1508" s="84" t="s">
        <v>179</v>
      </c>
      <c r="AQ1508" s="84">
        <v>0</v>
      </c>
      <c r="AR1508" s="84">
        <v>0</v>
      </c>
      <c r="AS1508" s="84"/>
      <c r="AT1508" s="84"/>
      <c r="AU1508" s="84"/>
      <c r="AV1508" s="84"/>
      <c r="AW1508" s="84"/>
      <c r="AX1508" s="84"/>
      <c r="AY1508" s="84"/>
      <c r="AZ1508" s="84"/>
    </row>
    <row r="1509" spans="1:52" x14ac:dyDescent="0.2">
      <c r="A1509" s="69" t="s">
        <v>3145</v>
      </c>
      <c r="B1509" s="69" t="s">
        <v>233</v>
      </c>
      <c r="C1509" s="70"/>
      <c r="D1509" s="71"/>
      <c r="E1509" s="72"/>
      <c r="F1509" s="73"/>
      <c r="G1509" s="70"/>
      <c r="H1509" s="74"/>
      <c r="I1509" s="75"/>
      <c r="J1509" s="75"/>
      <c r="K1509" s="36"/>
      <c r="L1509" s="82"/>
      <c r="M1509" s="82"/>
      <c r="N1509" s="77"/>
      <c r="O1509" s="84" t="s">
        <v>255</v>
      </c>
      <c r="P1509" s="86">
        <v>43157.878148148149</v>
      </c>
      <c r="Q1509" s="84" t="s">
        <v>5117</v>
      </c>
      <c r="R1509" s="84" t="s">
        <v>5896</v>
      </c>
      <c r="S1509" s="84" t="s">
        <v>262</v>
      </c>
      <c r="T1509" s="84" t="s">
        <v>6274</v>
      </c>
      <c r="U1509" s="84"/>
      <c r="V1509" s="84" t="s">
        <v>7562</v>
      </c>
      <c r="W1509" s="86">
        <v>43157.878148148149</v>
      </c>
      <c r="X1509" s="84" t="s">
        <v>9079</v>
      </c>
      <c r="Y1509" s="84"/>
      <c r="Z1509" s="84"/>
      <c r="AA1509" s="90" t="s">
        <v>10792</v>
      </c>
      <c r="AB1509" s="84"/>
      <c r="AC1509" s="84" t="b">
        <v>0</v>
      </c>
      <c r="AD1509" s="84">
        <v>0</v>
      </c>
      <c r="AE1509" s="90" t="s">
        <v>285</v>
      </c>
      <c r="AF1509" s="84" t="b">
        <v>0</v>
      </c>
      <c r="AG1509" s="84" t="s">
        <v>290</v>
      </c>
      <c r="AH1509" s="84"/>
      <c r="AI1509" s="90" t="s">
        <v>285</v>
      </c>
      <c r="AJ1509" s="84" t="b">
        <v>0</v>
      </c>
      <c r="AK1509" s="84">
        <v>0</v>
      </c>
      <c r="AL1509" s="90" t="s">
        <v>285</v>
      </c>
      <c r="AM1509" s="84" t="s">
        <v>401</v>
      </c>
      <c r="AN1509" s="84" t="b">
        <v>0</v>
      </c>
      <c r="AO1509" s="90" t="s">
        <v>10792</v>
      </c>
      <c r="AP1509" s="84" t="s">
        <v>179</v>
      </c>
      <c r="AQ1509" s="84">
        <v>0</v>
      </c>
      <c r="AR1509" s="84">
        <v>0</v>
      </c>
      <c r="AS1509" s="84"/>
      <c r="AT1509" s="84"/>
      <c r="AU1509" s="84"/>
      <c r="AV1509" s="84"/>
      <c r="AW1509" s="84"/>
      <c r="AX1509" s="84"/>
      <c r="AY1509" s="84"/>
      <c r="AZ1509" s="84"/>
    </row>
    <row r="1510" spans="1:52" x14ac:dyDescent="0.2">
      <c r="A1510" s="69" t="s">
        <v>3146</v>
      </c>
      <c r="B1510" s="69" t="s">
        <v>3146</v>
      </c>
      <c r="C1510" s="70"/>
      <c r="D1510" s="71"/>
      <c r="E1510" s="72"/>
      <c r="F1510" s="73"/>
      <c r="G1510" s="70"/>
      <c r="H1510" s="74"/>
      <c r="I1510" s="75"/>
      <c r="J1510" s="75"/>
      <c r="K1510" s="36"/>
      <c r="L1510" s="82"/>
      <c r="M1510" s="82"/>
      <c r="N1510" s="77"/>
      <c r="O1510" s="84" t="s">
        <v>179</v>
      </c>
      <c r="P1510" s="86">
        <v>43157.878159722219</v>
      </c>
      <c r="Q1510" s="84" t="s">
        <v>5118</v>
      </c>
      <c r="R1510" s="84" t="s">
        <v>5658</v>
      </c>
      <c r="S1510" s="84" t="s">
        <v>264</v>
      </c>
      <c r="T1510" s="84" t="s">
        <v>6274</v>
      </c>
      <c r="U1510" s="84"/>
      <c r="V1510" s="84" t="s">
        <v>275</v>
      </c>
      <c r="W1510" s="86">
        <v>43157.878159722219</v>
      </c>
      <c r="X1510" s="84" t="s">
        <v>9080</v>
      </c>
      <c r="Y1510" s="84"/>
      <c r="Z1510" s="84"/>
      <c r="AA1510" s="90" t="s">
        <v>10793</v>
      </c>
      <c r="AB1510" s="84"/>
      <c r="AC1510" s="84" t="b">
        <v>0</v>
      </c>
      <c r="AD1510" s="84">
        <v>0</v>
      </c>
      <c r="AE1510" s="90" t="s">
        <v>285</v>
      </c>
      <c r="AF1510" s="84" t="b">
        <v>0</v>
      </c>
      <c r="AG1510" s="84" t="s">
        <v>290</v>
      </c>
      <c r="AH1510" s="84"/>
      <c r="AI1510" s="90" t="s">
        <v>285</v>
      </c>
      <c r="AJ1510" s="84" t="b">
        <v>0</v>
      </c>
      <c r="AK1510" s="84">
        <v>0</v>
      </c>
      <c r="AL1510" s="90" t="s">
        <v>285</v>
      </c>
      <c r="AM1510" s="84" t="s">
        <v>294</v>
      </c>
      <c r="AN1510" s="84" t="b">
        <v>0</v>
      </c>
      <c r="AO1510" s="90" t="s">
        <v>10793</v>
      </c>
      <c r="AP1510" s="84" t="s">
        <v>179</v>
      </c>
      <c r="AQ1510" s="84">
        <v>0</v>
      </c>
      <c r="AR1510" s="84">
        <v>0</v>
      </c>
      <c r="AS1510" s="84"/>
      <c r="AT1510" s="84"/>
      <c r="AU1510" s="84"/>
      <c r="AV1510" s="84"/>
      <c r="AW1510" s="84"/>
      <c r="AX1510" s="84"/>
      <c r="AY1510" s="84"/>
      <c r="AZ1510" s="84"/>
    </row>
    <row r="1511" spans="1:52" x14ac:dyDescent="0.2">
      <c r="A1511" s="69" t="s">
        <v>3147</v>
      </c>
      <c r="B1511" s="69" t="s">
        <v>4105</v>
      </c>
      <c r="C1511" s="70"/>
      <c r="D1511" s="71"/>
      <c r="E1511" s="72"/>
      <c r="F1511" s="73"/>
      <c r="G1511" s="70"/>
      <c r="H1511" s="74"/>
      <c r="I1511" s="75"/>
      <c r="J1511" s="75"/>
      <c r="K1511" s="36"/>
      <c r="L1511" s="82"/>
      <c r="M1511" s="82"/>
      <c r="N1511" s="77"/>
      <c r="O1511" s="84" t="s">
        <v>255</v>
      </c>
      <c r="P1511" s="86">
        <v>43157.878252314818</v>
      </c>
      <c r="Q1511" s="84" t="s">
        <v>5119</v>
      </c>
      <c r="R1511" s="84"/>
      <c r="S1511" s="84"/>
      <c r="T1511" s="84" t="s">
        <v>6274</v>
      </c>
      <c r="U1511" s="84"/>
      <c r="V1511" s="84" t="s">
        <v>7563</v>
      </c>
      <c r="W1511" s="86">
        <v>43157.878252314818</v>
      </c>
      <c r="X1511" s="84" t="s">
        <v>9081</v>
      </c>
      <c r="Y1511" s="84"/>
      <c r="Z1511" s="84"/>
      <c r="AA1511" s="90" t="s">
        <v>10794</v>
      </c>
      <c r="AB1511" s="90" t="s">
        <v>11586</v>
      </c>
      <c r="AC1511" s="84" t="b">
        <v>0</v>
      </c>
      <c r="AD1511" s="84">
        <v>1</v>
      </c>
      <c r="AE1511" s="90" t="s">
        <v>11752</v>
      </c>
      <c r="AF1511" s="84" t="b">
        <v>0</v>
      </c>
      <c r="AG1511" s="84" t="s">
        <v>291</v>
      </c>
      <c r="AH1511" s="84"/>
      <c r="AI1511" s="90" t="s">
        <v>285</v>
      </c>
      <c r="AJ1511" s="84" t="b">
        <v>0</v>
      </c>
      <c r="AK1511" s="84">
        <v>0</v>
      </c>
      <c r="AL1511" s="90" t="s">
        <v>285</v>
      </c>
      <c r="AM1511" s="84" t="s">
        <v>296</v>
      </c>
      <c r="AN1511" s="84" t="b">
        <v>0</v>
      </c>
      <c r="AO1511" s="90" t="s">
        <v>11586</v>
      </c>
      <c r="AP1511" s="84" t="s">
        <v>179</v>
      </c>
      <c r="AQ1511" s="84">
        <v>0</v>
      </c>
      <c r="AR1511" s="84">
        <v>0</v>
      </c>
      <c r="AS1511" s="84"/>
      <c r="AT1511" s="84"/>
      <c r="AU1511" s="84"/>
      <c r="AV1511" s="84"/>
      <c r="AW1511" s="84"/>
      <c r="AX1511" s="84"/>
      <c r="AY1511" s="84"/>
      <c r="AZ1511" s="84"/>
    </row>
    <row r="1512" spans="1:52" x14ac:dyDescent="0.2">
      <c r="A1512" s="69" t="s">
        <v>3147</v>
      </c>
      <c r="B1512" s="69" t="s">
        <v>4106</v>
      </c>
      <c r="C1512" s="70"/>
      <c r="D1512" s="71"/>
      <c r="E1512" s="72"/>
      <c r="F1512" s="73"/>
      <c r="G1512" s="70"/>
      <c r="H1512" s="74"/>
      <c r="I1512" s="75"/>
      <c r="J1512" s="75"/>
      <c r="K1512" s="36"/>
      <c r="L1512" s="82"/>
      <c r="M1512" s="82"/>
      <c r="N1512" s="77"/>
      <c r="O1512" s="84" t="s">
        <v>256</v>
      </c>
      <c r="P1512" s="86">
        <v>43157.878252314818</v>
      </c>
      <c r="Q1512" s="84" t="s">
        <v>5119</v>
      </c>
      <c r="R1512" s="84"/>
      <c r="S1512" s="84"/>
      <c r="T1512" s="84" t="s">
        <v>6274</v>
      </c>
      <c r="U1512" s="84"/>
      <c r="V1512" s="84" t="s">
        <v>7563</v>
      </c>
      <c r="W1512" s="86">
        <v>43157.878252314818</v>
      </c>
      <c r="X1512" s="84" t="s">
        <v>9081</v>
      </c>
      <c r="Y1512" s="84"/>
      <c r="Z1512" s="84"/>
      <c r="AA1512" s="90" t="s">
        <v>10794</v>
      </c>
      <c r="AB1512" s="90" t="s">
        <v>11586</v>
      </c>
      <c r="AC1512" s="84" t="b">
        <v>0</v>
      </c>
      <c r="AD1512" s="84">
        <v>1</v>
      </c>
      <c r="AE1512" s="90" t="s">
        <v>11752</v>
      </c>
      <c r="AF1512" s="84" t="b">
        <v>0</v>
      </c>
      <c r="AG1512" s="84" t="s">
        <v>291</v>
      </c>
      <c r="AH1512" s="84"/>
      <c r="AI1512" s="90" t="s">
        <v>285</v>
      </c>
      <c r="AJ1512" s="84" t="b">
        <v>0</v>
      </c>
      <c r="AK1512" s="84">
        <v>0</v>
      </c>
      <c r="AL1512" s="90" t="s">
        <v>285</v>
      </c>
      <c r="AM1512" s="84" t="s">
        <v>296</v>
      </c>
      <c r="AN1512" s="84" t="b">
        <v>0</v>
      </c>
      <c r="AO1512" s="90" t="s">
        <v>11586</v>
      </c>
      <c r="AP1512" s="84" t="s">
        <v>179</v>
      </c>
      <c r="AQ1512" s="84">
        <v>0</v>
      </c>
      <c r="AR1512" s="84">
        <v>0</v>
      </c>
      <c r="AS1512" s="84"/>
      <c r="AT1512" s="84"/>
      <c r="AU1512" s="84"/>
      <c r="AV1512" s="84"/>
      <c r="AW1512" s="84"/>
      <c r="AX1512" s="84"/>
      <c r="AY1512" s="84"/>
      <c r="AZ1512" s="84"/>
    </row>
    <row r="1513" spans="1:52" x14ac:dyDescent="0.2">
      <c r="A1513" s="69" t="s">
        <v>3148</v>
      </c>
      <c r="B1513" s="69" t="s">
        <v>3426</v>
      </c>
      <c r="C1513" s="70"/>
      <c r="D1513" s="71"/>
      <c r="E1513" s="72"/>
      <c r="F1513" s="73"/>
      <c r="G1513" s="70"/>
      <c r="H1513" s="74"/>
      <c r="I1513" s="75"/>
      <c r="J1513" s="75"/>
      <c r="K1513" s="36"/>
      <c r="L1513" s="82"/>
      <c r="M1513" s="82"/>
      <c r="N1513" s="77"/>
      <c r="O1513" s="84" t="s">
        <v>255</v>
      </c>
      <c r="P1513" s="86">
        <v>43157.679965277777</v>
      </c>
      <c r="Q1513" s="84" t="s">
        <v>5120</v>
      </c>
      <c r="R1513" s="84" t="s">
        <v>5832</v>
      </c>
      <c r="S1513" s="84" t="s">
        <v>6079</v>
      </c>
      <c r="T1513" s="84" t="s">
        <v>6274</v>
      </c>
      <c r="U1513" s="84"/>
      <c r="V1513" s="84" t="s">
        <v>7564</v>
      </c>
      <c r="W1513" s="86">
        <v>43157.679965277777</v>
      </c>
      <c r="X1513" s="84" t="s">
        <v>9082</v>
      </c>
      <c r="Y1513" s="84"/>
      <c r="Z1513" s="84"/>
      <c r="AA1513" s="90" t="s">
        <v>10795</v>
      </c>
      <c r="AB1513" s="84"/>
      <c r="AC1513" s="84" t="b">
        <v>0</v>
      </c>
      <c r="AD1513" s="84">
        <v>2</v>
      </c>
      <c r="AE1513" s="90" t="s">
        <v>285</v>
      </c>
      <c r="AF1513" s="84" t="b">
        <v>0</v>
      </c>
      <c r="AG1513" s="84" t="s">
        <v>291</v>
      </c>
      <c r="AH1513" s="84"/>
      <c r="AI1513" s="90" t="s">
        <v>285</v>
      </c>
      <c r="AJ1513" s="84" t="b">
        <v>0</v>
      </c>
      <c r="AK1513" s="84">
        <v>2</v>
      </c>
      <c r="AL1513" s="90" t="s">
        <v>285</v>
      </c>
      <c r="AM1513" s="84" t="s">
        <v>294</v>
      </c>
      <c r="AN1513" s="84" t="b">
        <v>0</v>
      </c>
      <c r="AO1513" s="90" t="s">
        <v>10795</v>
      </c>
      <c r="AP1513" s="84" t="s">
        <v>308</v>
      </c>
      <c r="AQ1513" s="84">
        <v>0</v>
      </c>
      <c r="AR1513" s="84">
        <v>0</v>
      </c>
      <c r="AS1513" s="84"/>
      <c r="AT1513" s="84"/>
      <c r="AU1513" s="84"/>
      <c r="AV1513" s="84"/>
      <c r="AW1513" s="84"/>
      <c r="AX1513" s="84"/>
      <c r="AY1513" s="84"/>
      <c r="AZ1513" s="84"/>
    </row>
    <row r="1514" spans="1:52" x14ac:dyDescent="0.2">
      <c r="A1514" s="69" t="s">
        <v>3149</v>
      </c>
      <c r="B1514" s="69" t="s">
        <v>3148</v>
      </c>
      <c r="C1514" s="70"/>
      <c r="D1514" s="71"/>
      <c r="E1514" s="72"/>
      <c r="F1514" s="73"/>
      <c r="G1514" s="70"/>
      <c r="H1514" s="74"/>
      <c r="I1514" s="75"/>
      <c r="J1514" s="75"/>
      <c r="K1514" s="36"/>
      <c r="L1514" s="82"/>
      <c r="M1514" s="82"/>
      <c r="N1514" s="77"/>
      <c r="O1514" s="84" t="s">
        <v>255</v>
      </c>
      <c r="P1514" s="86">
        <v>43157.878298611111</v>
      </c>
      <c r="Q1514" s="84" t="s">
        <v>4940</v>
      </c>
      <c r="R1514" s="84" t="s">
        <v>5832</v>
      </c>
      <c r="S1514" s="84" t="s">
        <v>6079</v>
      </c>
      <c r="T1514" s="84" t="s">
        <v>6274</v>
      </c>
      <c r="U1514" s="84"/>
      <c r="V1514" s="84" t="s">
        <v>7565</v>
      </c>
      <c r="W1514" s="86">
        <v>43157.878298611111</v>
      </c>
      <c r="X1514" s="84" t="s">
        <v>9083</v>
      </c>
      <c r="Y1514" s="84"/>
      <c r="Z1514" s="84"/>
      <c r="AA1514" s="90" t="s">
        <v>10796</v>
      </c>
      <c r="AB1514" s="84"/>
      <c r="AC1514" s="84" t="b">
        <v>0</v>
      </c>
      <c r="AD1514" s="84">
        <v>0</v>
      </c>
      <c r="AE1514" s="90" t="s">
        <v>285</v>
      </c>
      <c r="AF1514" s="84" t="b">
        <v>0</v>
      </c>
      <c r="AG1514" s="84" t="s">
        <v>291</v>
      </c>
      <c r="AH1514" s="84"/>
      <c r="AI1514" s="90" t="s">
        <v>285</v>
      </c>
      <c r="AJ1514" s="84" t="b">
        <v>0</v>
      </c>
      <c r="AK1514" s="84">
        <v>2</v>
      </c>
      <c r="AL1514" s="90" t="s">
        <v>10795</v>
      </c>
      <c r="AM1514" s="84" t="s">
        <v>294</v>
      </c>
      <c r="AN1514" s="84" t="b">
        <v>0</v>
      </c>
      <c r="AO1514" s="90" t="s">
        <v>10795</v>
      </c>
      <c r="AP1514" s="84" t="s">
        <v>179</v>
      </c>
      <c r="AQ1514" s="84">
        <v>0</v>
      </c>
      <c r="AR1514" s="84">
        <v>0</v>
      </c>
      <c r="AS1514" s="84"/>
      <c r="AT1514" s="84"/>
      <c r="AU1514" s="84"/>
      <c r="AV1514" s="84"/>
      <c r="AW1514" s="84"/>
      <c r="AX1514" s="84"/>
      <c r="AY1514" s="84"/>
      <c r="AZ1514" s="84"/>
    </row>
    <row r="1515" spans="1:52" x14ac:dyDescent="0.2">
      <c r="A1515" s="69" t="s">
        <v>3149</v>
      </c>
      <c r="B1515" s="69" t="s">
        <v>3426</v>
      </c>
      <c r="C1515" s="70"/>
      <c r="D1515" s="71"/>
      <c r="E1515" s="72"/>
      <c r="F1515" s="73"/>
      <c r="G1515" s="70"/>
      <c r="H1515" s="74"/>
      <c r="I1515" s="75"/>
      <c r="J1515" s="75"/>
      <c r="K1515" s="36"/>
      <c r="L1515" s="82"/>
      <c r="M1515" s="82"/>
      <c r="N1515" s="77"/>
      <c r="O1515" s="84" t="s">
        <v>255</v>
      </c>
      <c r="P1515" s="86">
        <v>43157.878298611111</v>
      </c>
      <c r="Q1515" s="84" t="s">
        <v>4940</v>
      </c>
      <c r="R1515" s="84" t="s">
        <v>5832</v>
      </c>
      <c r="S1515" s="84" t="s">
        <v>6079</v>
      </c>
      <c r="T1515" s="84" t="s">
        <v>6274</v>
      </c>
      <c r="U1515" s="84"/>
      <c r="V1515" s="84" t="s">
        <v>7565</v>
      </c>
      <c r="W1515" s="86">
        <v>43157.878298611111</v>
      </c>
      <c r="X1515" s="84" t="s">
        <v>9083</v>
      </c>
      <c r="Y1515" s="84"/>
      <c r="Z1515" s="84"/>
      <c r="AA1515" s="90" t="s">
        <v>10796</v>
      </c>
      <c r="AB1515" s="84"/>
      <c r="AC1515" s="84" t="b">
        <v>0</v>
      </c>
      <c r="AD1515" s="84">
        <v>0</v>
      </c>
      <c r="AE1515" s="90" t="s">
        <v>285</v>
      </c>
      <c r="AF1515" s="84" t="b">
        <v>0</v>
      </c>
      <c r="AG1515" s="84" t="s">
        <v>291</v>
      </c>
      <c r="AH1515" s="84"/>
      <c r="AI1515" s="90" t="s">
        <v>285</v>
      </c>
      <c r="AJ1515" s="84" t="b">
        <v>0</v>
      </c>
      <c r="AK1515" s="84">
        <v>2</v>
      </c>
      <c r="AL1515" s="90" t="s">
        <v>10795</v>
      </c>
      <c r="AM1515" s="84" t="s">
        <v>294</v>
      </c>
      <c r="AN1515" s="84" t="b">
        <v>0</v>
      </c>
      <c r="AO1515" s="90" t="s">
        <v>10795</v>
      </c>
      <c r="AP1515" s="84" t="s">
        <v>179</v>
      </c>
      <c r="AQ1515" s="84">
        <v>0</v>
      </c>
      <c r="AR1515" s="84">
        <v>0</v>
      </c>
      <c r="AS1515" s="84"/>
      <c r="AT1515" s="84"/>
      <c r="AU1515" s="84"/>
      <c r="AV1515" s="84"/>
      <c r="AW1515" s="84"/>
      <c r="AX1515" s="84"/>
      <c r="AY1515" s="84"/>
      <c r="AZ1515" s="84"/>
    </row>
    <row r="1516" spans="1:52" x14ac:dyDescent="0.2">
      <c r="A1516" s="69" t="s">
        <v>3150</v>
      </c>
      <c r="B1516" s="69" t="s">
        <v>3150</v>
      </c>
      <c r="C1516" s="70"/>
      <c r="D1516" s="71"/>
      <c r="E1516" s="72"/>
      <c r="F1516" s="73"/>
      <c r="G1516" s="70"/>
      <c r="H1516" s="74"/>
      <c r="I1516" s="75"/>
      <c r="J1516" s="75"/>
      <c r="K1516" s="36"/>
      <c r="L1516" s="82"/>
      <c r="M1516" s="82"/>
      <c r="N1516" s="77"/>
      <c r="O1516" s="84" t="s">
        <v>179</v>
      </c>
      <c r="P1516" s="86">
        <v>43157.867129629631</v>
      </c>
      <c r="Q1516" s="84" t="s">
        <v>5121</v>
      </c>
      <c r="R1516" s="84" t="s">
        <v>5831</v>
      </c>
      <c r="S1516" s="84" t="s">
        <v>2012</v>
      </c>
      <c r="T1516" s="84" t="s">
        <v>6451</v>
      </c>
      <c r="U1516" s="84"/>
      <c r="V1516" s="84" t="s">
        <v>7566</v>
      </c>
      <c r="W1516" s="86">
        <v>43157.867129629631</v>
      </c>
      <c r="X1516" s="84" t="s">
        <v>9084</v>
      </c>
      <c r="Y1516" s="84"/>
      <c r="Z1516" s="84"/>
      <c r="AA1516" s="90" t="s">
        <v>10797</v>
      </c>
      <c r="AB1516" s="84"/>
      <c r="AC1516" s="84" t="b">
        <v>0</v>
      </c>
      <c r="AD1516" s="84">
        <v>0</v>
      </c>
      <c r="AE1516" s="90" t="s">
        <v>285</v>
      </c>
      <c r="AF1516" s="84" t="b">
        <v>0</v>
      </c>
      <c r="AG1516" s="84" t="s">
        <v>290</v>
      </c>
      <c r="AH1516" s="84"/>
      <c r="AI1516" s="90" t="s">
        <v>285</v>
      </c>
      <c r="AJ1516" s="84" t="b">
        <v>0</v>
      </c>
      <c r="AK1516" s="84">
        <v>3</v>
      </c>
      <c r="AL1516" s="90" t="s">
        <v>285</v>
      </c>
      <c r="AM1516" s="84" t="s">
        <v>294</v>
      </c>
      <c r="AN1516" s="84" t="b">
        <v>0</v>
      </c>
      <c r="AO1516" s="90" t="s">
        <v>10797</v>
      </c>
      <c r="AP1516" s="84" t="s">
        <v>179</v>
      </c>
      <c r="AQ1516" s="84">
        <v>0</v>
      </c>
      <c r="AR1516" s="84">
        <v>0</v>
      </c>
      <c r="AS1516" s="84"/>
      <c r="AT1516" s="84"/>
      <c r="AU1516" s="84"/>
      <c r="AV1516" s="84"/>
      <c r="AW1516" s="84"/>
      <c r="AX1516" s="84"/>
      <c r="AY1516" s="84"/>
      <c r="AZ1516" s="84"/>
    </row>
    <row r="1517" spans="1:52" x14ac:dyDescent="0.2">
      <c r="A1517" s="69" t="s">
        <v>3151</v>
      </c>
      <c r="B1517" s="69" t="s">
        <v>3150</v>
      </c>
      <c r="C1517" s="70"/>
      <c r="D1517" s="71"/>
      <c r="E1517" s="72"/>
      <c r="F1517" s="73"/>
      <c r="G1517" s="70"/>
      <c r="H1517" s="74"/>
      <c r="I1517" s="75"/>
      <c r="J1517" s="75"/>
      <c r="K1517" s="36"/>
      <c r="L1517" s="82"/>
      <c r="M1517" s="82"/>
      <c r="N1517" s="77"/>
      <c r="O1517" s="84" t="s">
        <v>255</v>
      </c>
      <c r="P1517" s="86">
        <v>43157.878310185188</v>
      </c>
      <c r="Q1517" s="84" t="s">
        <v>4935</v>
      </c>
      <c r="R1517" s="84" t="s">
        <v>5831</v>
      </c>
      <c r="S1517" s="84" t="s">
        <v>2012</v>
      </c>
      <c r="T1517" s="84" t="s">
        <v>6451</v>
      </c>
      <c r="U1517" s="84"/>
      <c r="V1517" s="84" t="s">
        <v>7567</v>
      </c>
      <c r="W1517" s="86">
        <v>43157.878310185188</v>
      </c>
      <c r="X1517" s="84" t="s">
        <v>9085</v>
      </c>
      <c r="Y1517" s="84"/>
      <c r="Z1517" s="84"/>
      <c r="AA1517" s="90" t="s">
        <v>10798</v>
      </c>
      <c r="AB1517" s="84"/>
      <c r="AC1517" s="84" t="b">
        <v>0</v>
      </c>
      <c r="AD1517" s="84">
        <v>0</v>
      </c>
      <c r="AE1517" s="90" t="s">
        <v>285</v>
      </c>
      <c r="AF1517" s="84" t="b">
        <v>0</v>
      </c>
      <c r="AG1517" s="84" t="s">
        <v>290</v>
      </c>
      <c r="AH1517" s="84"/>
      <c r="AI1517" s="90" t="s">
        <v>285</v>
      </c>
      <c r="AJ1517" s="84" t="b">
        <v>0</v>
      </c>
      <c r="AK1517" s="84">
        <v>3</v>
      </c>
      <c r="AL1517" s="90" t="s">
        <v>10797</v>
      </c>
      <c r="AM1517" s="84" t="s">
        <v>295</v>
      </c>
      <c r="AN1517" s="84" t="b">
        <v>0</v>
      </c>
      <c r="AO1517" s="90" t="s">
        <v>10797</v>
      </c>
      <c r="AP1517" s="84" t="s">
        <v>179</v>
      </c>
      <c r="AQ1517" s="84">
        <v>0</v>
      </c>
      <c r="AR1517" s="84">
        <v>0</v>
      </c>
      <c r="AS1517" s="84"/>
      <c r="AT1517" s="84"/>
      <c r="AU1517" s="84"/>
      <c r="AV1517" s="84"/>
      <c r="AW1517" s="84"/>
      <c r="AX1517" s="84"/>
      <c r="AY1517" s="84"/>
      <c r="AZ1517" s="84"/>
    </row>
    <row r="1518" spans="1:52" x14ac:dyDescent="0.2">
      <c r="A1518" s="69" t="s">
        <v>3152</v>
      </c>
      <c r="B1518" s="69" t="s">
        <v>3642</v>
      </c>
      <c r="C1518" s="70"/>
      <c r="D1518" s="71"/>
      <c r="E1518" s="72"/>
      <c r="F1518" s="73"/>
      <c r="G1518" s="70"/>
      <c r="H1518" s="74"/>
      <c r="I1518" s="75"/>
      <c r="J1518" s="75"/>
      <c r="K1518" s="36"/>
      <c r="L1518" s="82"/>
      <c r="M1518" s="82"/>
      <c r="N1518" s="77"/>
      <c r="O1518" s="84" t="s">
        <v>255</v>
      </c>
      <c r="P1518" s="86">
        <v>43157.87835648148</v>
      </c>
      <c r="Q1518" s="84" t="s">
        <v>4747</v>
      </c>
      <c r="R1518" s="84"/>
      <c r="S1518" s="84"/>
      <c r="T1518" s="84" t="s">
        <v>6274</v>
      </c>
      <c r="U1518" s="84"/>
      <c r="V1518" s="84" t="s">
        <v>7568</v>
      </c>
      <c r="W1518" s="86">
        <v>43157.87835648148</v>
      </c>
      <c r="X1518" s="84" t="s">
        <v>9086</v>
      </c>
      <c r="Y1518" s="84"/>
      <c r="Z1518" s="84"/>
      <c r="AA1518" s="90" t="s">
        <v>10799</v>
      </c>
      <c r="AB1518" s="84"/>
      <c r="AC1518" s="84" t="b">
        <v>0</v>
      </c>
      <c r="AD1518" s="84">
        <v>0</v>
      </c>
      <c r="AE1518" s="90" t="s">
        <v>285</v>
      </c>
      <c r="AF1518" s="84" t="b">
        <v>0</v>
      </c>
      <c r="AG1518" s="84" t="s">
        <v>291</v>
      </c>
      <c r="AH1518" s="84"/>
      <c r="AI1518" s="90" t="s">
        <v>285</v>
      </c>
      <c r="AJ1518" s="84" t="b">
        <v>0</v>
      </c>
      <c r="AK1518" s="84">
        <v>26</v>
      </c>
      <c r="AL1518" s="90" t="s">
        <v>11360</v>
      </c>
      <c r="AM1518" s="84" t="s">
        <v>295</v>
      </c>
      <c r="AN1518" s="84" t="b">
        <v>0</v>
      </c>
      <c r="AO1518" s="90" t="s">
        <v>11360</v>
      </c>
      <c r="AP1518" s="84" t="s">
        <v>179</v>
      </c>
      <c r="AQ1518" s="84">
        <v>0</v>
      </c>
      <c r="AR1518" s="84">
        <v>0</v>
      </c>
      <c r="AS1518" s="84"/>
      <c r="AT1518" s="84"/>
      <c r="AU1518" s="84"/>
      <c r="AV1518" s="84"/>
      <c r="AW1518" s="84"/>
      <c r="AX1518" s="84"/>
      <c r="AY1518" s="84"/>
      <c r="AZ1518" s="84"/>
    </row>
    <row r="1519" spans="1:52" x14ac:dyDescent="0.2">
      <c r="A1519" s="69" t="s">
        <v>3153</v>
      </c>
      <c r="B1519" s="69" t="s">
        <v>3677</v>
      </c>
      <c r="C1519" s="70"/>
      <c r="D1519" s="71"/>
      <c r="E1519" s="72"/>
      <c r="F1519" s="73"/>
      <c r="G1519" s="70"/>
      <c r="H1519" s="74"/>
      <c r="I1519" s="75"/>
      <c r="J1519" s="75"/>
      <c r="K1519" s="36"/>
      <c r="L1519" s="82"/>
      <c r="M1519" s="82"/>
      <c r="N1519" s="77"/>
      <c r="O1519" s="84" t="s">
        <v>255</v>
      </c>
      <c r="P1519" s="86">
        <v>43157.87835648148</v>
      </c>
      <c r="Q1519" s="84" t="s">
        <v>4590</v>
      </c>
      <c r="R1519" s="84"/>
      <c r="S1519" s="84"/>
      <c r="T1519" s="84" t="s">
        <v>6274</v>
      </c>
      <c r="U1519" s="84"/>
      <c r="V1519" s="84" t="s">
        <v>7569</v>
      </c>
      <c r="W1519" s="86">
        <v>43157.87835648148</v>
      </c>
      <c r="X1519" s="84" t="s">
        <v>9087</v>
      </c>
      <c r="Y1519" s="84"/>
      <c r="Z1519" s="84"/>
      <c r="AA1519" s="90" t="s">
        <v>10800</v>
      </c>
      <c r="AB1519" s="84"/>
      <c r="AC1519" s="84" t="b">
        <v>0</v>
      </c>
      <c r="AD1519" s="84">
        <v>0</v>
      </c>
      <c r="AE1519" s="90" t="s">
        <v>285</v>
      </c>
      <c r="AF1519" s="84" t="b">
        <v>0</v>
      </c>
      <c r="AG1519" s="84" t="s">
        <v>2154</v>
      </c>
      <c r="AH1519" s="84"/>
      <c r="AI1519" s="90" t="s">
        <v>285</v>
      </c>
      <c r="AJ1519" s="84" t="b">
        <v>0</v>
      </c>
      <c r="AK1519" s="84">
        <v>35</v>
      </c>
      <c r="AL1519" s="90" t="s">
        <v>11400</v>
      </c>
      <c r="AM1519" s="84" t="s">
        <v>299</v>
      </c>
      <c r="AN1519" s="84" t="b">
        <v>0</v>
      </c>
      <c r="AO1519" s="90" t="s">
        <v>11400</v>
      </c>
      <c r="AP1519" s="84" t="s">
        <v>179</v>
      </c>
      <c r="AQ1519" s="84">
        <v>0</v>
      </c>
      <c r="AR1519" s="84">
        <v>0</v>
      </c>
      <c r="AS1519" s="84"/>
      <c r="AT1519" s="84"/>
      <c r="AU1519" s="84"/>
      <c r="AV1519" s="84"/>
      <c r="AW1519" s="84"/>
      <c r="AX1519" s="84"/>
      <c r="AY1519" s="84"/>
      <c r="AZ1519" s="84"/>
    </row>
    <row r="1520" spans="1:52" x14ac:dyDescent="0.2">
      <c r="A1520" s="69" t="s">
        <v>3154</v>
      </c>
      <c r="B1520" s="69" t="s">
        <v>228</v>
      </c>
      <c r="C1520" s="70"/>
      <c r="D1520" s="71"/>
      <c r="E1520" s="72"/>
      <c r="F1520" s="73"/>
      <c r="G1520" s="70"/>
      <c r="H1520" s="74"/>
      <c r="I1520" s="75"/>
      <c r="J1520" s="75"/>
      <c r="K1520" s="36"/>
      <c r="L1520" s="82"/>
      <c r="M1520" s="82"/>
      <c r="N1520" s="77"/>
      <c r="O1520" s="84" t="s">
        <v>255</v>
      </c>
      <c r="P1520" s="86">
        <v>43157.87840277778</v>
      </c>
      <c r="Q1520" s="84" t="s">
        <v>5122</v>
      </c>
      <c r="R1520" s="84"/>
      <c r="S1520" s="84"/>
      <c r="T1520" s="84" t="s">
        <v>6503</v>
      </c>
      <c r="U1520" s="84"/>
      <c r="V1520" s="84" t="s">
        <v>7570</v>
      </c>
      <c r="W1520" s="86">
        <v>43157.87840277778</v>
      </c>
      <c r="X1520" s="84" t="s">
        <v>9088</v>
      </c>
      <c r="Y1520" s="84"/>
      <c r="Z1520" s="84"/>
      <c r="AA1520" s="90" t="s">
        <v>10801</v>
      </c>
      <c r="AB1520" s="90" t="s">
        <v>11587</v>
      </c>
      <c r="AC1520" s="84" t="b">
        <v>0</v>
      </c>
      <c r="AD1520" s="84">
        <v>0</v>
      </c>
      <c r="AE1520" s="90" t="s">
        <v>11753</v>
      </c>
      <c r="AF1520" s="84" t="b">
        <v>0</v>
      </c>
      <c r="AG1520" s="84" t="s">
        <v>292</v>
      </c>
      <c r="AH1520" s="84"/>
      <c r="AI1520" s="90" t="s">
        <v>285</v>
      </c>
      <c r="AJ1520" s="84" t="b">
        <v>0</v>
      </c>
      <c r="AK1520" s="84">
        <v>0</v>
      </c>
      <c r="AL1520" s="90" t="s">
        <v>285</v>
      </c>
      <c r="AM1520" s="84" t="s">
        <v>299</v>
      </c>
      <c r="AN1520" s="84" t="b">
        <v>0</v>
      </c>
      <c r="AO1520" s="90" t="s">
        <v>11587</v>
      </c>
      <c r="AP1520" s="84" t="s">
        <v>179</v>
      </c>
      <c r="AQ1520" s="84">
        <v>0</v>
      </c>
      <c r="AR1520" s="84">
        <v>0</v>
      </c>
      <c r="AS1520" s="84"/>
      <c r="AT1520" s="84"/>
      <c r="AU1520" s="84"/>
      <c r="AV1520" s="84"/>
      <c r="AW1520" s="84"/>
      <c r="AX1520" s="84"/>
      <c r="AY1520" s="84"/>
      <c r="AZ1520" s="84"/>
    </row>
    <row r="1521" spans="1:52" x14ac:dyDescent="0.2">
      <c r="A1521" s="69" t="s">
        <v>3154</v>
      </c>
      <c r="B1521" s="69" t="s">
        <v>4107</v>
      </c>
      <c r="C1521" s="70"/>
      <c r="D1521" s="71"/>
      <c r="E1521" s="72"/>
      <c r="F1521" s="73"/>
      <c r="G1521" s="70"/>
      <c r="H1521" s="74"/>
      <c r="I1521" s="75"/>
      <c r="J1521" s="75"/>
      <c r="K1521" s="36"/>
      <c r="L1521" s="82"/>
      <c r="M1521" s="82"/>
      <c r="N1521" s="77"/>
      <c r="O1521" s="84" t="s">
        <v>255</v>
      </c>
      <c r="P1521" s="86">
        <v>43157.87840277778</v>
      </c>
      <c r="Q1521" s="84" t="s">
        <v>5122</v>
      </c>
      <c r="R1521" s="84"/>
      <c r="S1521" s="84"/>
      <c r="T1521" s="84" t="s">
        <v>6503</v>
      </c>
      <c r="U1521" s="84"/>
      <c r="V1521" s="84" t="s">
        <v>7570</v>
      </c>
      <c r="W1521" s="86">
        <v>43157.87840277778</v>
      </c>
      <c r="X1521" s="84" t="s">
        <v>9088</v>
      </c>
      <c r="Y1521" s="84"/>
      <c r="Z1521" s="84"/>
      <c r="AA1521" s="90" t="s">
        <v>10801</v>
      </c>
      <c r="AB1521" s="90" t="s">
        <v>11587</v>
      </c>
      <c r="AC1521" s="84" t="b">
        <v>0</v>
      </c>
      <c r="AD1521" s="84">
        <v>0</v>
      </c>
      <c r="AE1521" s="90" t="s">
        <v>11753</v>
      </c>
      <c r="AF1521" s="84" t="b">
        <v>0</v>
      </c>
      <c r="AG1521" s="84" t="s">
        <v>292</v>
      </c>
      <c r="AH1521" s="84"/>
      <c r="AI1521" s="90" t="s">
        <v>285</v>
      </c>
      <c r="AJ1521" s="84" t="b">
        <v>0</v>
      </c>
      <c r="AK1521" s="84">
        <v>0</v>
      </c>
      <c r="AL1521" s="90" t="s">
        <v>285</v>
      </c>
      <c r="AM1521" s="84" t="s">
        <v>299</v>
      </c>
      <c r="AN1521" s="84" t="b">
        <v>0</v>
      </c>
      <c r="AO1521" s="90" t="s">
        <v>11587</v>
      </c>
      <c r="AP1521" s="84" t="s">
        <v>179</v>
      </c>
      <c r="AQ1521" s="84">
        <v>0</v>
      </c>
      <c r="AR1521" s="84">
        <v>0</v>
      </c>
      <c r="AS1521" s="84"/>
      <c r="AT1521" s="84"/>
      <c r="AU1521" s="84"/>
      <c r="AV1521" s="84"/>
      <c r="AW1521" s="84"/>
      <c r="AX1521" s="84"/>
      <c r="AY1521" s="84"/>
      <c r="AZ1521" s="84"/>
    </row>
    <row r="1522" spans="1:52" x14ac:dyDescent="0.2">
      <c r="A1522" s="69" t="s">
        <v>3154</v>
      </c>
      <c r="B1522" s="69" t="s">
        <v>4108</v>
      </c>
      <c r="C1522" s="70"/>
      <c r="D1522" s="71"/>
      <c r="E1522" s="72"/>
      <c r="F1522" s="73"/>
      <c r="G1522" s="70"/>
      <c r="H1522" s="74"/>
      <c r="I1522" s="75"/>
      <c r="J1522" s="75"/>
      <c r="K1522" s="36"/>
      <c r="L1522" s="82"/>
      <c r="M1522" s="82"/>
      <c r="N1522" s="77"/>
      <c r="O1522" s="84" t="s">
        <v>255</v>
      </c>
      <c r="P1522" s="86">
        <v>43157.87840277778</v>
      </c>
      <c r="Q1522" s="84" t="s">
        <v>5122</v>
      </c>
      <c r="R1522" s="84"/>
      <c r="S1522" s="84"/>
      <c r="T1522" s="84" t="s">
        <v>6503</v>
      </c>
      <c r="U1522" s="84"/>
      <c r="V1522" s="84" t="s">
        <v>7570</v>
      </c>
      <c r="W1522" s="86">
        <v>43157.87840277778</v>
      </c>
      <c r="X1522" s="84" t="s">
        <v>9088</v>
      </c>
      <c r="Y1522" s="84"/>
      <c r="Z1522" s="84"/>
      <c r="AA1522" s="90" t="s">
        <v>10801</v>
      </c>
      <c r="AB1522" s="90" t="s">
        <v>11587</v>
      </c>
      <c r="AC1522" s="84" t="b">
        <v>0</v>
      </c>
      <c r="AD1522" s="84">
        <v>0</v>
      </c>
      <c r="AE1522" s="90" t="s">
        <v>11753</v>
      </c>
      <c r="AF1522" s="84" t="b">
        <v>0</v>
      </c>
      <c r="AG1522" s="84" t="s">
        <v>292</v>
      </c>
      <c r="AH1522" s="84"/>
      <c r="AI1522" s="90" t="s">
        <v>285</v>
      </c>
      <c r="AJ1522" s="84" t="b">
        <v>0</v>
      </c>
      <c r="AK1522" s="84">
        <v>0</v>
      </c>
      <c r="AL1522" s="90" t="s">
        <v>285</v>
      </c>
      <c r="AM1522" s="84" t="s">
        <v>299</v>
      </c>
      <c r="AN1522" s="84" t="b">
        <v>0</v>
      </c>
      <c r="AO1522" s="90" t="s">
        <v>11587</v>
      </c>
      <c r="AP1522" s="84" t="s">
        <v>179</v>
      </c>
      <c r="AQ1522" s="84">
        <v>0</v>
      </c>
      <c r="AR1522" s="84">
        <v>0</v>
      </c>
      <c r="AS1522" s="84"/>
      <c r="AT1522" s="84"/>
      <c r="AU1522" s="84"/>
      <c r="AV1522" s="84"/>
      <c r="AW1522" s="84"/>
      <c r="AX1522" s="84"/>
      <c r="AY1522" s="84"/>
      <c r="AZ1522" s="84"/>
    </row>
    <row r="1523" spans="1:52" x14ac:dyDescent="0.2">
      <c r="A1523" s="69" t="s">
        <v>3154</v>
      </c>
      <c r="B1523" s="69" t="s">
        <v>2004</v>
      </c>
      <c r="C1523" s="70"/>
      <c r="D1523" s="71"/>
      <c r="E1523" s="72"/>
      <c r="F1523" s="73"/>
      <c r="G1523" s="70"/>
      <c r="H1523" s="74"/>
      <c r="I1523" s="75"/>
      <c r="J1523" s="75"/>
      <c r="K1523" s="36"/>
      <c r="L1523" s="82"/>
      <c r="M1523" s="82"/>
      <c r="N1523" s="77"/>
      <c r="O1523" s="84" t="s">
        <v>255</v>
      </c>
      <c r="P1523" s="86">
        <v>43157.87840277778</v>
      </c>
      <c r="Q1523" s="84" t="s">
        <v>5122</v>
      </c>
      <c r="R1523" s="84"/>
      <c r="S1523" s="84"/>
      <c r="T1523" s="84" t="s">
        <v>6503</v>
      </c>
      <c r="U1523" s="84"/>
      <c r="V1523" s="84" t="s">
        <v>7570</v>
      </c>
      <c r="W1523" s="86">
        <v>43157.87840277778</v>
      </c>
      <c r="X1523" s="84" t="s">
        <v>9088</v>
      </c>
      <c r="Y1523" s="84"/>
      <c r="Z1523" s="84"/>
      <c r="AA1523" s="90" t="s">
        <v>10801</v>
      </c>
      <c r="AB1523" s="90" t="s">
        <v>11587</v>
      </c>
      <c r="AC1523" s="84" t="b">
        <v>0</v>
      </c>
      <c r="AD1523" s="84">
        <v>0</v>
      </c>
      <c r="AE1523" s="90" t="s">
        <v>11753</v>
      </c>
      <c r="AF1523" s="84" t="b">
        <v>0</v>
      </c>
      <c r="AG1523" s="84" t="s">
        <v>292</v>
      </c>
      <c r="AH1523" s="84"/>
      <c r="AI1523" s="90" t="s">
        <v>285</v>
      </c>
      <c r="AJ1523" s="84" t="b">
        <v>0</v>
      </c>
      <c r="AK1523" s="84">
        <v>0</v>
      </c>
      <c r="AL1523" s="90" t="s">
        <v>285</v>
      </c>
      <c r="AM1523" s="84" t="s">
        <v>299</v>
      </c>
      <c r="AN1523" s="84" t="b">
        <v>0</v>
      </c>
      <c r="AO1523" s="90" t="s">
        <v>11587</v>
      </c>
      <c r="AP1523" s="84" t="s">
        <v>179</v>
      </c>
      <c r="AQ1523" s="84">
        <v>0</v>
      </c>
      <c r="AR1523" s="84">
        <v>0</v>
      </c>
      <c r="AS1523" s="84"/>
      <c r="AT1523" s="84"/>
      <c r="AU1523" s="84"/>
      <c r="AV1523" s="84"/>
      <c r="AW1523" s="84"/>
      <c r="AX1523" s="84"/>
      <c r="AY1523" s="84"/>
      <c r="AZ1523" s="84"/>
    </row>
    <row r="1524" spans="1:52" x14ac:dyDescent="0.2">
      <c r="A1524" s="69" t="s">
        <v>3154</v>
      </c>
      <c r="B1524" s="69" t="s">
        <v>862</v>
      </c>
      <c r="C1524" s="70"/>
      <c r="D1524" s="71"/>
      <c r="E1524" s="72"/>
      <c r="F1524" s="73"/>
      <c r="G1524" s="70"/>
      <c r="H1524" s="74"/>
      <c r="I1524" s="75"/>
      <c r="J1524" s="75"/>
      <c r="K1524" s="36"/>
      <c r="L1524" s="82"/>
      <c r="M1524" s="82"/>
      <c r="N1524" s="77"/>
      <c r="O1524" s="84" t="s">
        <v>255</v>
      </c>
      <c r="P1524" s="86">
        <v>43157.87840277778</v>
      </c>
      <c r="Q1524" s="84" t="s">
        <v>5122</v>
      </c>
      <c r="R1524" s="84"/>
      <c r="S1524" s="84"/>
      <c r="T1524" s="84" t="s">
        <v>6503</v>
      </c>
      <c r="U1524" s="84"/>
      <c r="V1524" s="84" t="s">
        <v>7570</v>
      </c>
      <c r="W1524" s="86">
        <v>43157.87840277778</v>
      </c>
      <c r="X1524" s="84" t="s">
        <v>9088</v>
      </c>
      <c r="Y1524" s="84"/>
      <c r="Z1524" s="84"/>
      <c r="AA1524" s="90" t="s">
        <v>10801</v>
      </c>
      <c r="AB1524" s="90" t="s">
        <v>11587</v>
      </c>
      <c r="AC1524" s="84" t="b">
        <v>0</v>
      </c>
      <c r="AD1524" s="84">
        <v>0</v>
      </c>
      <c r="AE1524" s="90" t="s">
        <v>11753</v>
      </c>
      <c r="AF1524" s="84" t="b">
        <v>0</v>
      </c>
      <c r="AG1524" s="84" t="s">
        <v>292</v>
      </c>
      <c r="AH1524" s="84"/>
      <c r="AI1524" s="90" t="s">
        <v>285</v>
      </c>
      <c r="AJ1524" s="84" t="b">
        <v>0</v>
      </c>
      <c r="AK1524" s="84">
        <v>0</v>
      </c>
      <c r="AL1524" s="90" t="s">
        <v>285</v>
      </c>
      <c r="AM1524" s="84" t="s">
        <v>299</v>
      </c>
      <c r="AN1524" s="84" t="b">
        <v>0</v>
      </c>
      <c r="AO1524" s="90" t="s">
        <v>11587</v>
      </c>
      <c r="AP1524" s="84" t="s">
        <v>179</v>
      </c>
      <c r="AQ1524" s="84">
        <v>0</v>
      </c>
      <c r="AR1524" s="84">
        <v>0</v>
      </c>
      <c r="AS1524" s="84"/>
      <c r="AT1524" s="84"/>
      <c r="AU1524" s="84"/>
      <c r="AV1524" s="84"/>
      <c r="AW1524" s="84"/>
      <c r="AX1524" s="84"/>
      <c r="AY1524" s="84"/>
      <c r="AZ1524" s="84"/>
    </row>
    <row r="1525" spans="1:52" x14ac:dyDescent="0.2">
      <c r="A1525" s="69" t="s">
        <v>3154</v>
      </c>
      <c r="B1525" s="69" t="s">
        <v>4109</v>
      </c>
      <c r="C1525" s="70"/>
      <c r="D1525" s="71"/>
      <c r="E1525" s="72"/>
      <c r="F1525" s="73"/>
      <c r="G1525" s="70"/>
      <c r="H1525" s="74"/>
      <c r="I1525" s="75"/>
      <c r="J1525" s="75"/>
      <c r="K1525" s="36"/>
      <c r="L1525" s="82"/>
      <c r="M1525" s="82"/>
      <c r="N1525" s="77"/>
      <c r="O1525" s="84" t="s">
        <v>255</v>
      </c>
      <c r="P1525" s="86">
        <v>43157.87840277778</v>
      </c>
      <c r="Q1525" s="84" t="s">
        <v>5122</v>
      </c>
      <c r="R1525" s="84"/>
      <c r="S1525" s="84"/>
      <c r="T1525" s="84" t="s">
        <v>6503</v>
      </c>
      <c r="U1525" s="84"/>
      <c r="V1525" s="84" t="s">
        <v>7570</v>
      </c>
      <c r="W1525" s="86">
        <v>43157.87840277778</v>
      </c>
      <c r="X1525" s="84" t="s">
        <v>9088</v>
      </c>
      <c r="Y1525" s="84"/>
      <c r="Z1525" s="84"/>
      <c r="AA1525" s="90" t="s">
        <v>10801</v>
      </c>
      <c r="AB1525" s="90" t="s">
        <v>11587</v>
      </c>
      <c r="AC1525" s="84" t="b">
        <v>0</v>
      </c>
      <c r="AD1525" s="84">
        <v>0</v>
      </c>
      <c r="AE1525" s="90" t="s">
        <v>11753</v>
      </c>
      <c r="AF1525" s="84" t="b">
        <v>0</v>
      </c>
      <c r="AG1525" s="84" t="s">
        <v>292</v>
      </c>
      <c r="AH1525" s="84"/>
      <c r="AI1525" s="90" t="s">
        <v>285</v>
      </c>
      <c r="AJ1525" s="84" t="b">
        <v>0</v>
      </c>
      <c r="AK1525" s="84">
        <v>0</v>
      </c>
      <c r="AL1525" s="90" t="s">
        <v>285</v>
      </c>
      <c r="AM1525" s="84" t="s">
        <v>299</v>
      </c>
      <c r="AN1525" s="84" t="b">
        <v>0</v>
      </c>
      <c r="AO1525" s="90" t="s">
        <v>11587</v>
      </c>
      <c r="AP1525" s="84" t="s">
        <v>179</v>
      </c>
      <c r="AQ1525" s="84">
        <v>0</v>
      </c>
      <c r="AR1525" s="84">
        <v>0</v>
      </c>
      <c r="AS1525" s="84"/>
      <c r="AT1525" s="84"/>
      <c r="AU1525" s="84"/>
      <c r="AV1525" s="84"/>
      <c r="AW1525" s="84"/>
      <c r="AX1525" s="84"/>
      <c r="AY1525" s="84"/>
      <c r="AZ1525" s="84"/>
    </row>
    <row r="1526" spans="1:52" x14ac:dyDescent="0.2">
      <c r="A1526" s="69" t="s">
        <v>3154</v>
      </c>
      <c r="B1526" s="69" t="s">
        <v>4110</v>
      </c>
      <c r="C1526" s="70"/>
      <c r="D1526" s="71"/>
      <c r="E1526" s="72"/>
      <c r="F1526" s="73"/>
      <c r="G1526" s="70"/>
      <c r="H1526" s="74"/>
      <c r="I1526" s="75"/>
      <c r="J1526" s="75"/>
      <c r="K1526" s="36"/>
      <c r="L1526" s="82"/>
      <c r="M1526" s="82"/>
      <c r="N1526" s="77"/>
      <c r="O1526" s="84" t="s">
        <v>255</v>
      </c>
      <c r="P1526" s="86">
        <v>43157.87840277778</v>
      </c>
      <c r="Q1526" s="84" t="s">
        <v>5122</v>
      </c>
      <c r="R1526" s="84"/>
      <c r="S1526" s="84"/>
      <c r="T1526" s="84" t="s">
        <v>6503</v>
      </c>
      <c r="U1526" s="84"/>
      <c r="V1526" s="84" t="s">
        <v>7570</v>
      </c>
      <c r="W1526" s="86">
        <v>43157.87840277778</v>
      </c>
      <c r="X1526" s="84" t="s">
        <v>9088</v>
      </c>
      <c r="Y1526" s="84"/>
      <c r="Z1526" s="84"/>
      <c r="AA1526" s="90" t="s">
        <v>10801</v>
      </c>
      <c r="AB1526" s="90" t="s">
        <v>11587</v>
      </c>
      <c r="AC1526" s="84" t="b">
        <v>0</v>
      </c>
      <c r="AD1526" s="84">
        <v>0</v>
      </c>
      <c r="AE1526" s="90" t="s">
        <v>11753</v>
      </c>
      <c r="AF1526" s="84" t="b">
        <v>0</v>
      </c>
      <c r="AG1526" s="84" t="s">
        <v>292</v>
      </c>
      <c r="AH1526" s="84"/>
      <c r="AI1526" s="90" t="s">
        <v>285</v>
      </c>
      <c r="AJ1526" s="84" t="b">
        <v>0</v>
      </c>
      <c r="AK1526" s="84">
        <v>0</v>
      </c>
      <c r="AL1526" s="90" t="s">
        <v>285</v>
      </c>
      <c r="AM1526" s="84" t="s">
        <v>299</v>
      </c>
      <c r="AN1526" s="84" t="b">
        <v>0</v>
      </c>
      <c r="AO1526" s="90" t="s">
        <v>11587</v>
      </c>
      <c r="AP1526" s="84" t="s">
        <v>179</v>
      </c>
      <c r="AQ1526" s="84">
        <v>0</v>
      </c>
      <c r="AR1526" s="84">
        <v>0</v>
      </c>
      <c r="AS1526" s="84"/>
      <c r="AT1526" s="84"/>
      <c r="AU1526" s="84"/>
      <c r="AV1526" s="84"/>
      <c r="AW1526" s="84"/>
      <c r="AX1526" s="84"/>
      <c r="AY1526" s="84"/>
      <c r="AZ1526" s="84"/>
    </row>
    <row r="1527" spans="1:52" x14ac:dyDescent="0.2">
      <c r="A1527" s="69" t="s">
        <v>3154</v>
      </c>
      <c r="B1527" s="69" t="s">
        <v>4111</v>
      </c>
      <c r="C1527" s="70"/>
      <c r="D1527" s="71"/>
      <c r="E1527" s="72"/>
      <c r="F1527" s="73"/>
      <c r="G1527" s="70"/>
      <c r="H1527" s="74"/>
      <c r="I1527" s="75"/>
      <c r="J1527" s="75"/>
      <c r="K1527" s="36"/>
      <c r="L1527" s="82"/>
      <c r="M1527" s="82"/>
      <c r="N1527" s="77"/>
      <c r="O1527" s="84" t="s">
        <v>255</v>
      </c>
      <c r="P1527" s="86">
        <v>43157.87840277778</v>
      </c>
      <c r="Q1527" s="84" t="s">
        <v>5122</v>
      </c>
      <c r="R1527" s="84"/>
      <c r="S1527" s="84"/>
      <c r="T1527" s="84" t="s">
        <v>6503</v>
      </c>
      <c r="U1527" s="84"/>
      <c r="V1527" s="84" t="s">
        <v>7570</v>
      </c>
      <c r="W1527" s="86">
        <v>43157.87840277778</v>
      </c>
      <c r="X1527" s="84" t="s">
        <v>9088</v>
      </c>
      <c r="Y1527" s="84"/>
      <c r="Z1527" s="84"/>
      <c r="AA1527" s="90" t="s">
        <v>10801</v>
      </c>
      <c r="AB1527" s="90" t="s">
        <v>11587</v>
      </c>
      <c r="AC1527" s="84" t="b">
        <v>0</v>
      </c>
      <c r="AD1527" s="84">
        <v>0</v>
      </c>
      <c r="AE1527" s="90" t="s">
        <v>11753</v>
      </c>
      <c r="AF1527" s="84" t="b">
        <v>0</v>
      </c>
      <c r="AG1527" s="84" t="s">
        <v>292</v>
      </c>
      <c r="AH1527" s="84"/>
      <c r="AI1527" s="90" t="s">
        <v>285</v>
      </c>
      <c r="AJ1527" s="84" t="b">
        <v>0</v>
      </c>
      <c r="AK1527" s="84">
        <v>0</v>
      </c>
      <c r="AL1527" s="90" t="s">
        <v>285</v>
      </c>
      <c r="AM1527" s="84" t="s">
        <v>299</v>
      </c>
      <c r="AN1527" s="84" t="b">
        <v>0</v>
      </c>
      <c r="AO1527" s="90" t="s">
        <v>11587</v>
      </c>
      <c r="AP1527" s="84" t="s">
        <v>179</v>
      </c>
      <c r="AQ1527" s="84">
        <v>0</v>
      </c>
      <c r="AR1527" s="84">
        <v>0</v>
      </c>
      <c r="AS1527" s="84"/>
      <c r="AT1527" s="84"/>
      <c r="AU1527" s="84"/>
      <c r="AV1527" s="84"/>
      <c r="AW1527" s="84"/>
      <c r="AX1527" s="84"/>
      <c r="AY1527" s="84"/>
      <c r="AZ1527" s="84"/>
    </row>
    <row r="1528" spans="1:52" x14ac:dyDescent="0.2">
      <c r="A1528" s="69" t="s">
        <v>3154</v>
      </c>
      <c r="B1528" s="69" t="s">
        <v>831</v>
      </c>
      <c r="C1528" s="70"/>
      <c r="D1528" s="71"/>
      <c r="E1528" s="72"/>
      <c r="F1528" s="73"/>
      <c r="G1528" s="70"/>
      <c r="H1528" s="74"/>
      <c r="I1528" s="75"/>
      <c r="J1528" s="75"/>
      <c r="K1528" s="36"/>
      <c r="L1528" s="82"/>
      <c r="M1528" s="82"/>
      <c r="N1528" s="77"/>
      <c r="O1528" s="84" t="s">
        <v>255</v>
      </c>
      <c r="P1528" s="86">
        <v>43157.87840277778</v>
      </c>
      <c r="Q1528" s="84" t="s">
        <v>5122</v>
      </c>
      <c r="R1528" s="84"/>
      <c r="S1528" s="84"/>
      <c r="T1528" s="84" t="s">
        <v>6503</v>
      </c>
      <c r="U1528" s="84"/>
      <c r="V1528" s="84" t="s">
        <v>7570</v>
      </c>
      <c r="W1528" s="86">
        <v>43157.87840277778</v>
      </c>
      <c r="X1528" s="84" t="s">
        <v>9088</v>
      </c>
      <c r="Y1528" s="84"/>
      <c r="Z1528" s="84"/>
      <c r="AA1528" s="90" t="s">
        <v>10801</v>
      </c>
      <c r="AB1528" s="90" t="s">
        <v>11587</v>
      </c>
      <c r="AC1528" s="84" t="b">
        <v>0</v>
      </c>
      <c r="AD1528" s="84">
        <v>0</v>
      </c>
      <c r="AE1528" s="90" t="s">
        <v>11753</v>
      </c>
      <c r="AF1528" s="84" t="b">
        <v>0</v>
      </c>
      <c r="AG1528" s="84" t="s">
        <v>292</v>
      </c>
      <c r="AH1528" s="84"/>
      <c r="AI1528" s="90" t="s">
        <v>285</v>
      </c>
      <c r="AJ1528" s="84" t="b">
        <v>0</v>
      </c>
      <c r="AK1528" s="84">
        <v>0</v>
      </c>
      <c r="AL1528" s="90" t="s">
        <v>285</v>
      </c>
      <c r="AM1528" s="84" t="s">
        <v>299</v>
      </c>
      <c r="AN1528" s="84" t="b">
        <v>0</v>
      </c>
      <c r="AO1528" s="90" t="s">
        <v>11587</v>
      </c>
      <c r="AP1528" s="84" t="s">
        <v>179</v>
      </c>
      <c r="AQ1528" s="84">
        <v>0</v>
      </c>
      <c r="AR1528" s="84">
        <v>0</v>
      </c>
      <c r="AS1528" s="84"/>
      <c r="AT1528" s="84"/>
      <c r="AU1528" s="84"/>
      <c r="AV1528" s="84"/>
      <c r="AW1528" s="84"/>
      <c r="AX1528" s="84"/>
      <c r="AY1528" s="84"/>
      <c r="AZ1528" s="84"/>
    </row>
    <row r="1529" spans="1:52" x14ac:dyDescent="0.2">
      <c r="A1529" s="69" t="s">
        <v>3154</v>
      </c>
      <c r="B1529" s="69" t="s">
        <v>4112</v>
      </c>
      <c r="C1529" s="70"/>
      <c r="D1529" s="71"/>
      <c r="E1529" s="72"/>
      <c r="F1529" s="73"/>
      <c r="G1529" s="70"/>
      <c r="H1529" s="74"/>
      <c r="I1529" s="75"/>
      <c r="J1529" s="75"/>
      <c r="K1529" s="36"/>
      <c r="L1529" s="82"/>
      <c r="M1529" s="82"/>
      <c r="N1529" s="77"/>
      <c r="O1529" s="84" t="s">
        <v>255</v>
      </c>
      <c r="P1529" s="86">
        <v>43157.87840277778</v>
      </c>
      <c r="Q1529" s="84" t="s">
        <v>5122</v>
      </c>
      <c r="R1529" s="84"/>
      <c r="S1529" s="84"/>
      <c r="T1529" s="84" t="s">
        <v>6503</v>
      </c>
      <c r="U1529" s="84"/>
      <c r="V1529" s="84" t="s">
        <v>7570</v>
      </c>
      <c r="W1529" s="86">
        <v>43157.87840277778</v>
      </c>
      <c r="X1529" s="84" t="s">
        <v>9088</v>
      </c>
      <c r="Y1529" s="84"/>
      <c r="Z1529" s="84"/>
      <c r="AA1529" s="90" t="s">
        <v>10801</v>
      </c>
      <c r="AB1529" s="90" t="s">
        <v>11587</v>
      </c>
      <c r="AC1529" s="84" t="b">
        <v>0</v>
      </c>
      <c r="AD1529" s="84">
        <v>0</v>
      </c>
      <c r="AE1529" s="90" t="s">
        <v>11753</v>
      </c>
      <c r="AF1529" s="84" t="b">
        <v>0</v>
      </c>
      <c r="AG1529" s="84" t="s">
        <v>292</v>
      </c>
      <c r="AH1529" s="84"/>
      <c r="AI1529" s="90" t="s">
        <v>285</v>
      </c>
      <c r="AJ1529" s="84" t="b">
        <v>0</v>
      </c>
      <c r="AK1529" s="84">
        <v>0</v>
      </c>
      <c r="AL1529" s="90" t="s">
        <v>285</v>
      </c>
      <c r="AM1529" s="84" t="s">
        <v>299</v>
      </c>
      <c r="AN1529" s="84" t="b">
        <v>0</v>
      </c>
      <c r="AO1529" s="90" t="s">
        <v>11587</v>
      </c>
      <c r="AP1529" s="84" t="s">
        <v>179</v>
      </c>
      <c r="AQ1529" s="84">
        <v>0</v>
      </c>
      <c r="AR1529" s="84">
        <v>0</v>
      </c>
      <c r="AS1529" s="84"/>
      <c r="AT1529" s="84"/>
      <c r="AU1529" s="84"/>
      <c r="AV1529" s="84"/>
      <c r="AW1529" s="84"/>
      <c r="AX1529" s="84"/>
      <c r="AY1529" s="84"/>
      <c r="AZ1529" s="84"/>
    </row>
    <row r="1530" spans="1:52" x14ac:dyDescent="0.2">
      <c r="A1530" s="69" t="s">
        <v>3154</v>
      </c>
      <c r="B1530" s="69" t="s">
        <v>4113</v>
      </c>
      <c r="C1530" s="70"/>
      <c r="D1530" s="71"/>
      <c r="E1530" s="72"/>
      <c r="F1530" s="73"/>
      <c r="G1530" s="70"/>
      <c r="H1530" s="74"/>
      <c r="I1530" s="75"/>
      <c r="J1530" s="75"/>
      <c r="K1530" s="36"/>
      <c r="L1530" s="82"/>
      <c r="M1530" s="82"/>
      <c r="N1530" s="77"/>
      <c r="O1530" s="84" t="s">
        <v>255</v>
      </c>
      <c r="P1530" s="86">
        <v>43157.87840277778</v>
      </c>
      <c r="Q1530" s="84" t="s">
        <v>5122</v>
      </c>
      <c r="R1530" s="84"/>
      <c r="S1530" s="84"/>
      <c r="T1530" s="84" t="s">
        <v>6503</v>
      </c>
      <c r="U1530" s="84"/>
      <c r="V1530" s="84" t="s">
        <v>7570</v>
      </c>
      <c r="W1530" s="86">
        <v>43157.87840277778</v>
      </c>
      <c r="X1530" s="84" t="s">
        <v>9088</v>
      </c>
      <c r="Y1530" s="84"/>
      <c r="Z1530" s="84"/>
      <c r="AA1530" s="90" t="s">
        <v>10801</v>
      </c>
      <c r="AB1530" s="90" t="s">
        <v>11587</v>
      </c>
      <c r="AC1530" s="84" t="b">
        <v>0</v>
      </c>
      <c r="AD1530" s="84">
        <v>0</v>
      </c>
      <c r="AE1530" s="90" t="s">
        <v>11753</v>
      </c>
      <c r="AF1530" s="84" t="b">
        <v>0</v>
      </c>
      <c r="AG1530" s="84" t="s">
        <v>292</v>
      </c>
      <c r="AH1530" s="84"/>
      <c r="AI1530" s="90" t="s">
        <v>285</v>
      </c>
      <c r="AJ1530" s="84" t="b">
        <v>0</v>
      </c>
      <c r="AK1530" s="84">
        <v>0</v>
      </c>
      <c r="AL1530" s="90" t="s">
        <v>285</v>
      </c>
      <c r="AM1530" s="84" t="s">
        <v>299</v>
      </c>
      <c r="AN1530" s="84" t="b">
        <v>0</v>
      </c>
      <c r="AO1530" s="90" t="s">
        <v>11587</v>
      </c>
      <c r="AP1530" s="84" t="s">
        <v>179</v>
      </c>
      <c r="AQ1530" s="84">
        <v>0</v>
      </c>
      <c r="AR1530" s="84">
        <v>0</v>
      </c>
      <c r="AS1530" s="84"/>
      <c r="AT1530" s="84"/>
      <c r="AU1530" s="84"/>
      <c r="AV1530" s="84"/>
      <c r="AW1530" s="84"/>
      <c r="AX1530" s="84"/>
      <c r="AY1530" s="84"/>
      <c r="AZ1530" s="84"/>
    </row>
    <row r="1531" spans="1:52" x14ac:dyDescent="0.2">
      <c r="A1531" s="69" t="s">
        <v>3154</v>
      </c>
      <c r="B1531" s="69" t="s">
        <v>4114</v>
      </c>
      <c r="C1531" s="70"/>
      <c r="D1531" s="71"/>
      <c r="E1531" s="72"/>
      <c r="F1531" s="73"/>
      <c r="G1531" s="70"/>
      <c r="H1531" s="74"/>
      <c r="I1531" s="75"/>
      <c r="J1531" s="75"/>
      <c r="K1531" s="36"/>
      <c r="L1531" s="82"/>
      <c r="M1531" s="82"/>
      <c r="N1531" s="77"/>
      <c r="O1531" s="84" t="s">
        <v>255</v>
      </c>
      <c r="P1531" s="86">
        <v>43157.87840277778</v>
      </c>
      <c r="Q1531" s="84" t="s">
        <v>5122</v>
      </c>
      <c r="R1531" s="84"/>
      <c r="S1531" s="84"/>
      <c r="T1531" s="84" t="s">
        <v>6503</v>
      </c>
      <c r="U1531" s="84"/>
      <c r="V1531" s="84" t="s">
        <v>7570</v>
      </c>
      <c r="W1531" s="86">
        <v>43157.87840277778</v>
      </c>
      <c r="X1531" s="84" t="s">
        <v>9088</v>
      </c>
      <c r="Y1531" s="84"/>
      <c r="Z1531" s="84"/>
      <c r="AA1531" s="90" t="s">
        <v>10801</v>
      </c>
      <c r="AB1531" s="90" t="s">
        <v>11587</v>
      </c>
      <c r="AC1531" s="84" t="b">
        <v>0</v>
      </c>
      <c r="AD1531" s="84">
        <v>0</v>
      </c>
      <c r="AE1531" s="90" t="s">
        <v>11753</v>
      </c>
      <c r="AF1531" s="84" t="b">
        <v>0</v>
      </c>
      <c r="AG1531" s="84" t="s">
        <v>292</v>
      </c>
      <c r="AH1531" s="84"/>
      <c r="AI1531" s="90" t="s">
        <v>285</v>
      </c>
      <c r="AJ1531" s="84" t="b">
        <v>0</v>
      </c>
      <c r="AK1531" s="84">
        <v>0</v>
      </c>
      <c r="AL1531" s="90" t="s">
        <v>285</v>
      </c>
      <c r="AM1531" s="84" t="s">
        <v>299</v>
      </c>
      <c r="AN1531" s="84" t="b">
        <v>0</v>
      </c>
      <c r="AO1531" s="90" t="s">
        <v>11587</v>
      </c>
      <c r="AP1531" s="84" t="s">
        <v>179</v>
      </c>
      <c r="AQ1531" s="84">
        <v>0</v>
      </c>
      <c r="AR1531" s="84">
        <v>0</v>
      </c>
      <c r="AS1531" s="84"/>
      <c r="AT1531" s="84"/>
      <c r="AU1531" s="84"/>
      <c r="AV1531" s="84"/>
      <c r="AW1531" s="84"/>
      <c r="AX1531" s="84"/>
      <c r="AY1531" s="84"/>
      <c r="AZ1531" s="84"/>
    </row>
    <row r="1532" spans="1:52" x14ac:dyDescent="0.2">
      <c r="A1532" s="69" t="s">
        <v>3154</v>
      </c>
      <c r="B1532" s="69" t="s">
        <v>1992</v>
      </c>
      <c r="C1532" s="70"/>
      <c r="D1532" s="71"/>
      <c r="E1532" s="72"/>
      <c r="F1532" s="73"/>
      <c r="G1532" s="70"/>
      <c r="H1532" s="74"/>
      <c r="I1532" s="75"/>
      <c r="J1532" s="75"/>
      <c r="K1532" s="36"/>
      <c r="L1532" s="82"/>
      <c r="M1532" s="82"/>
      <c r="N1532" s="77"/>
      <c r="O1532" s="84" t="s">
        <v>255</v>
      </c>
      <c r="P1532" s="86">
        <v>43157.87840277778</v>
      </c>
      <c r="Q1532" s="84" t="s">
        <v>5122</v>
      </c>
      <c r="R1532" s="84"/>
      <c r="S1532" s="84"/>
      <c r="T1532" s="84" t="s">
        <v>6503</v>
      </c>
      <c r="U1532" s="84"/>
      <c r="V1532" s="84" t="s">
        <v>7570</v>
      </c>
      <c r="W1532" s="86">
        <v>43157.87840277778</v>
      </c>
      <c r="X1532" s="84" t="s">
        <v>9088</v>
      </c>
      <c r="Y1532" s="84"/>
      <c r="Z1532" s="84"/>
      <c r="AA1532" s="90" t="s">
        <v>10801</v>
      </c>
      <c r="AB1532" s="90" t="s">
        <v>11587</v>
      </c>
      <c r="AC1532" s="84" t="b">
        <v>0</v>
      </c>
      <c r="AD1532" s="84">
        <v>0</v>
      </c>
      <c r="AE1532" s="90" t="s">
        <v>11753</v>
      </c>
      <c r="AF1532" s="84" t="b">
        <v>0</v>
      </c>
      <c r="AG1532" s="84" t="s">
        <v>292</v>
      </c>
      <c r="AH1532" s="84"/>
      <c r="AI1532" s="90" t="s">
        <v>285</v>
      </c>
      <c r="AJ1532" s="84" t="b">
        <v>0</v>
      </c>
      <c r="AK1532" s="84">
        <v>0</v>
      </c>
      <c r="AL1532" s="90" t="s">
        <v>285</v>
      </c>
      <c r="AM1532" s="84" t="s">
        <v>299</v>
      </c>
      <c r="AN1532" s="84" t="b">
        <v>0</v>
      </c>
      <c r="AO1532" s="90" t="s">
        <v>11587</v>
      </c>
      <c r="AP1532" s="84" t="s">
        <v>179</v>
      </c>
      <c r="AQ1532" s="84">
        <v>0</v>
      </c>
      <c r="AR1532" s="84">
        <v>0</v>
      </c>
      <c r="AS1532" s="84"/>
      <c r="AT1532" s="84"/>
      <c r="AU1532" s="84"/>
      <c r="AV1532" s="84"/>
      <c r="AW1532" s="84"/>
      <c r="AX1532" s="84"/>
      <c r="AY1532" s="84"/>
      <c r="AZ1532" s="84"/>
    </row>
    <row r="1533" spans="1:52" x14ac:dyDescent="0.2">
      <c r="A1533" s="69" t="s">
        <v>3154</v>
      </c>
      <c r="B1533" s="69" t="s">
        <v>4115</v>
      </c>
      <c r="C1533" s="70"/>
      <c r="D1533" s="71"/>
      <c r="E1533" s="72"/>
      <c r="F1533" s="73"/>
      <c r="G1533" s="70"/>
      <c r="H1533" s="74"/>
      <c r="I1533" s="75"/>
      <c r="J1533" s="75"/>
      <c r="K1533" s="36"/>
      <c r="L1533" s="82"/>
      <c r="M1533" s="82"/>
      <c r="N1533" s="77"/>
      <c r="O1533" s="84" t="s">
        <v>255</v>
      </c>
      <c r="P1533" s="86">
        <v>43157.87840277778</v>
      </c>
      <c r="Q1533" s="84" t="s">
        <v>5122</v>
      </c>
      <c r="R1533" s="84"/>
      <c r="S1533" s="84"/>
      <c r="T1533" s="84" t="s">
        <v>6503</v>
      </c>
      <c r="U1533" s="84"/>
      <c r="V1533" s="84" t="s">
        <v>7570</v>
      </c>
      <c r="W1533" s="86">
        <v>43157.87840277778</v>
      </c>
      <c r="X1533" s="84" t="s">
        <v>9088</v>
      </c>
      <c r="Y1533" s="84"/>
      <c r="Z1533" s="84"/>
      <c r="AA1533" s="90" t="s">
        <v>10801</v>
      </c>
      <c r="AB1533" s="90" t="s">
        <v>11587</v>
      </c>
      <c r="AC1533" s="84" t="b">
        <v>0</v>
      </c>
      <c r="AD1533" s="84">
        <v>0</v>
      </c>
      <c r="AE1533" s="90" t="s">
        <v>11753</v>
      </c>
      <c r="AF1533" s="84" t="b">
        <v>0</v>
      </c>
      <c r="AG1533" s="84" t="s">
        <v>292</v>
      </c>
      <c r="AH1533" s="84"/>
      <c r="AI1533" s="90" t="s">
        <v>285</v>
      </c>
      <c r="AJ1533" s="84" t="b">
        <v>0</v>
      </c>
      <c r="AK1533" s="84">
        <v>0</v>
      </c>
      <c r="AL1533" s="90" t="s">
        <v>285</v>
      </c>
      <c r="AM1533" s="84" t="s">
        <v>299</v>
      </c>
      <c r="AN1533" s="84" t="b">
        <v>0</v>
      </c>
      <c r="AO1533" s="90" t="s">
        <v>11587</v>
      </c>
      <c r="AP1533" s="84" t="s">
        <v>179</v>
      </c>
      <c r="AQ1533" s="84">
        <v>0</v>
      </c>
      <c r="AR1533" s="84">
        <v>0</v>
      </c>
      <c r="AS1533" s="84"/>
      <c r="AT1533" s="84"/>
      <c r="AU1533" s="84"/>
      <c r="AV1533" s="84"/>
      <c r="AW1533" s="84"/>
      <c r="AX1533" s="84"/>
      <c r="AY1533" s="84"/>
      <c r="AZ1533" s="84"/>
    </row>
    <row r="1534" spans="1:52" x14ac:dyDescent="0.2">
      <c r="A1534" s="69" t="s">
        <v>3154</v>
      </c>
      <c r="B1534" s="69" t="s">
        <v>4116</v>
      </c>
      <c r="C1534" s="70"/>
      <c r="D1534" s="71"/>
      <c r="E1534" s="72"/>
      <c r="F1534" s="73"/>
      <c r="G1534" s="70"/>
      <c r="H1534" s="74"/>
      <c r="I1534" s="75"/>
      <c r="J1534" s="75"/>
      <c r="K1534" s="36"/>
      <c r="L1534" s="82"/>
      <c r="M1534" s="82"/>
      <c r="N1534" s="77"/>
      <c r="O1534" s="84" t="s">
        <v>255</v>
      </c>
      <c r="P1534" s="86">
        <v>43157.87840277778</v>
      </c>
      <c r="Q1534" s="84" t="s">
        <v>5122</v>
      </c>
      <c r="R1534" s="84"/>
      <c r="S1534" s="84"/>
      <c r="T1534" s="84" t="s">
        <v>6503</v>
      </c>
      <c r="U1534" s="84"/>
      <c r="V1534" s="84" t="s">
        <v>7570</v>
      </c>
      <c r="W1534" s="86">
        <v>43157.87840277778</v>
      </c>
      <c r="X1534" s="84" t="s">
        <v>9088</v>
      </c>
      <c r="Y1534" s="84"/>
      <c r="Z1534" s="84"/>
      <c r="AA1534" s="90" t="s">
        <v>10801</v>
      </c>
      <c r="AB1534" s="90" t="s">
        <v>11587</v>
      </c>
      <c r="AC1534" s="84" t="b">
        <v>0</v>
      </c>
      <c r="AD1534" s="84">
        <v>0</v>
      </c>
      <c r="AE1534" s="90" t="s">
        <v>11753</v>
      </c>
      <c r="AF1534" s="84" t="b">
        <v>0</v>
      </c>
      <c r="AG1534" s="84" t="s">
        <v>292</v>
      </c>
      <c r="AH1534" s="84"/>
      <c r="AI1534" s="90" t="s">
        <v>285</v>
      </c>
      <c r="AJ1534" s="84" t="b">
        <v>0</v>
      </c>
      <c r="AK1534" s="84">
        <v>0</v>
      </c>
      <c r="AL1534" s="90" t="s">
        <v>285</v>
      </c>
      <c r="AM1534" s="84" t="s">
        <v>299</v>
      </c>
      <c r="AN1534" s="84" t="b">
        <v>0</v>
      </c>
      <c r="AO1534" s="90" t="s">
        <v>11587</v>
      </c>
      <c r="AP1534" s="84" t="s">
        <v>179</v>
      </c>
      <c r="AQ1534" s="84">
        <v>0</v>
      </c>
      <c r="AR1534" s="84">
        <v>0</v>
      </c>
      <c r="AS1534" s="84"/>
      <c r="AT1534" s="84"/>
      <c r="AU1534" s="84"/>
      <c r="AV1534" s="84"/>
      <c r="AW1534" s="84"/>
      <c r="AX1534" s="84"/>
      <c r="AY1534" s="84"/>
      <c r="AZ1534" s="84"/>
    </row>
    <row r="1535" spans="1:52" x14ac:dyDescent="0.2">
      <c r="A1535" s="69" t="s">
        <v>3154</v>
      </c>
      <c r="B1535" s="69" t="s">
        <v>4117</v>
      </c>
      <c r="C1535" s="70"/>
      <c r="D1535" s="71"/>
      <c r="E1535" s="72"/>
      <c r="F1535" s="73"/>
      <c r="G1535" s="70"/>
      <c r="H1535" s="74"/>
      <c r="I1535" s="75"/>
      <c r="J1535" s="75"/>
      <c r="K1535" s="36"/>
      <c r="L1535" s="82"/>
      <c r="M1535" s="82"/>
      <c r="N1535" s="77"/>
      <c r="O1535" s="84" t="s">
        <v>255</v>
      </c>
      <c r="P1535" s="86">
        <v>43157.87840277778</v>
      </c>
      <c r="Q1535" s="84" t="s">
        <v>5122</v>
      </c>
      <c r="R1535" s="84"/>
      <c r="S1535" s="84"/>
      <c r="T1535" s="84" t="s">
        <v>6503</v>
      </c>
      <c r="U1535" s="84"/>
      <c r="V1535" s="84" t="s">
        <v>7570</v>
      </c>
      <c r="W1535" s="86">
        <v>43157.87840277778</v>
      </c>
      <c r="X1535" s="84" t="s">
        <v>9088</v>
      </c>
      <c r="Y1535" s="84"/>
      <c r="Z1535" s="84"/>
      <c r="AA1535" s="90" t="s">
        <v>10801</v>
      </c>
      <c r="AB1535" s="90" t="s">
        <v>11587</v>
      </c>
      <c r="AC1535" s="84" t="b">
        <v>0</v>
      </c>
      <c r="AD1535" s="84">
        <v>0</v>
      </c>
      <c r="AE1535" s="90" t="s">
        <v>11753</v>
      </c>
      <c r="AF1535" s="84" t="b">
        <v>0</v>
      </c>
      <c r="AG1535" s="84" t="s">
        <v>292</v>
      </c>
      <c r="AH1535" s="84"/>
      <c r="AI1535" s="90" t="s">
        <v>285</v>
      </c>
      <c r="AJ1535" s="84" t="b">
        <v>0</v>
      </c>
      <c r="AK1535" s="84">
        <v>0</v>
      </c>
      <c r="AL1535" s="90" t="s">
        <v>285</v>
      </c>
      <c r="AM1535" s="84" t="s">
        <v>299</v>
      </c>
      <c r="AN1535" s="84" t="b">
        <v>0</v>
      </c>
      <c r="AO1535" s="90" t="s">
        <v>11587</v>
      </c>
      <c r="AP1535" s="84" t="s">
        <v>179</v>
      </c>
      <c r="AQ1535" s="84">
        <v>0</v>
      </c>
      <c r="AR1535" s="84">
        <v>0</v>
      </c>
      <c r="AS1535" s="84"/>
      <c r="AT1535" s="84"/>
      <c r="AU1535" s="84"/>
      <c r="AV1535" s="84"/>
      <c r="AW1535" s="84"/>
      <c r="AX1535" s="84"/>
      <c r="AY1535" s="84"/>
      <c r="AZ1535" s="84"/>
    </row>
    <row r="1536" spans="1:52" x14ac:dyDescent="0.2">
      <c r="A1536" s="69" t="s">
        <v>3154</v>
      </c>
      <c r="B1536" s="69" t="s">
        <v>4118</v>
      </c>
      <c r="C1536" s="70"/>
      <c r="D1536" s="71"/>
      <c r="E1536" s="72"/>
      <c r="F1536" s="73"/>
      <c r="G1536" s="70"/>
      <c r="H1536" s="74"/>
      <c r="I1536" s="75"/>
      <c r="J1536" s="75"/>
      <c r="K1536" s="36"/>
      <c r="L1536" s="82"/>
      <c r="M1536" s="82"/>
      <c r="N1536" s="77"/>
      <c r="O1536" s="84" t="s">
        <v>255</v>
      </c>
      <c r="P1536" s="86">
        <v>43157.87840277778</v>
      </c>
      <c r="Q1536" s="84" t="s">
        <v>5122</v>
      </c>
      <c r="R1536" s="84"/>
      <c r="S1536" s="84"/>
      <c r="T1536" s="84" t="s">
        <v>6503</v>
      </c>
      <c r="U1536" s="84"/>
      <c r="V1536" s="84" t="s">
        <v>7570</v>
      </c>
      <c r="W1536" s="86">
        <v>43157.87840277778</v>
      </c>
      <c r="X1536" s="84" t="s">
        <v>9088</v>
      </c>
      <c r="Y1536" s="84"/>
      <c r="Z1536" s="84"/>
      <c r="AA1536" s="90" t="s">
        <v>10801</v>
      </c>
      <c r="AB1536" s="90" t="s">
        <v>11587</v>
      </c>
      <c r="AC1536" s="84" t="b">
        <v>0</v>
      </c>
      <c r="AD1536" s="84">
        <v>0</v>
      </c>
      <c r="AE1536" s="90" t="s">
        <v>11753</v>
      </c>
      <c r="AF1536" s="84" t="b">
        <v>0</v>
      </c>
      <c r="AG1536" s="84" t="s">
        <v>292</v>
      </c>
      <c r="AH1536" s="84"/>
      <c r="AI1536" s="90" t="s">
        <v>285</v>
      </c>
      <c r="AJ1536" s="84" t="b">
        <v>0</v>
      </c>
      <c r="AK1536" s="84">
        <v>0</v>
      </c>
      <c r="AL1536" s="90" t="s">
        <v>285</v>
      </c>
      <c r="AM1536" s="84" t="s">
        <v>299</v>
      </c>
      <c r="AN1536" s="84" t="b">
        <v>0</v>
      </c>
      <c r="AO1536" s="90" t="s">
        <v>11587</v>
      </c>
      <c r="AP1536" s="84" t="s">
        <v>179</v>
      </c>
      <c r="AQ1536" s="84">
        <v>0</v>
      </c>
      <c r="AR1536" s="84">
        <v>0</v>
      </c>
      <c r="AS1536" s="84"/>
      <c r="AT1536" s="84"/>
      <c r="AU1536" s="84"/>
      <c r="AV1536" s="84"/>
      <c r="AW1536" s="84"/>
      <c r="AX1536" s="84"/>
      <c r="AY1536" s="84"/>
      <c r="AZ1536" s="84"/>
    </row>
    <row r="1537" spans="1:52" x14ac:dyDescent="0.2">
      <c r="A1537" s="69" t="s">
        <v>3154</v>
      </c>
      <c r="B1537" s="69" t="s">
        <v>4119</v>
      </c>
      <c r="C1537" s="70"/>
      <c r="D1537" s="71"/>
      <c r="E1537" s="72"/>
      <c r="F1537" s="73"/>
      <c r="G1537" s="70"/>
      <c r="H1537" s="74"/>
      <c r="I1537" s="75"/>
      <c r="J1537" s="75"/>
      <c r="K1537" s="36"/>
      <c r="L1537" s="82"/>
      <c r="M1537" s="82"/>
      <c r="N1537" s="77"/>
      <c r="O1537" s="84" t="s">
        <v>255</v>
      </c>
      <c r="P1537" s="86">
        <v>43157.87840277778</v>
      </c>
      <c r="Q1537" s="84" t="s">
        <v>5122</v>
      </c>
      <c r="R1537" s="84"/>
      <c r="S1537" s="84"/>
      <c r="T1537" s="84" t="s">
        <v>6503</v>
      </c>
      <c r="U1537" s="84"/>
      <c r="V1537" s="84" t="s">
        <v>7570</v>
      </c>
      <c r="W1537" s="86">
        <v>43157.87840277778</v>
      </c>
      <c r="X1537" s="84" t="s">
        <v>9088</v>
      </c>
      <c r="Y1537" s="84"/>
      <c r="Z1537" s="84"/>
      <c r="AA1537" s="90" t="s">
        <v>10801</v>
      </c>
      <c r="AB1537" s="90" t="s">
        <v>11587</v>
      </c>
      <c r="AC1537" s="84" t="b">
        <v>0</v>
      </c>
      <c r="AD1537" s="84">
        <v>0</v>
      </c>
      <c r="AE1537" s="90" t="s">
        <v>11753</v>
      </c>
      <c r="AF1537" s="84" t="b">
        <v>0</v>
      </c>
      <c r="AG1537" s="84" t="s">
        <v>292</v>
      </c>
      <c r="AH1537" s="84"/>
      <c r="AI1537" s="90" t="s">
        <v>285</v>
      </c>
      <c r="AJ1537" s="84" t="b">
        <v>0</v>
      </c>
      <c r="AK1537" s="84">
        <v>0</v>
      </c>
      <c r="AL1537" s="90" t="s">
        <v>285</v>
      </c>
      <c r="AM1537" s="84" t="s">
        <v>299</v>
      </c>
      <c r="AN1537" s="84" t="b">
        <v>0</v>
      </c>
      <c r="AO1537" s="90" t="s">
        <v>11587</v>
      </c>
      <c r="AP1537" s="84" t="s">
        <v>179</v>
      </c>
      <c r="AQ1537" s="84">
        <v>0</v>
      </c>
      <c r="AR1537" s="84">
        <v>0</v>
      </c>
      <c r="AS1537" s="84"/>
      <c r="AT1537" s="84"/>
      <c r="AU1537" s="84"/>
      <c r="AV1537" s="84"/>
      <c r="AW1537" s="84"/>
      <c r="AX1537" s="84"/>
      <c r="AY1537" s="84"/>
      <c r="AZ1537" s="84"/>
    </row>
    <row r="1538" spans="1:52" x14ac:dyDescent="0.2">
      <c r="A1538" s="69" t="s">
        <v>3154</v>
      </c>
      <c r="B1538" s="69" t="s">
        <v>4120</v>
      </c>
      <c r="C1538" s="70"/>
      <c r="D1538" s="71"/>
      <c r="E1538" s="72"/>
      <c r="F1538" s="73"/>
      <c r="G1538" s="70"/>
      <c r="H1538" s="74"/>
      <c r="I1538" s="75"/>
      <c r="J1538" s="75"/>
      <c r="K1538" s="36"/>
      <c r="L1538" s="82"/>
      <c r="M1538" s="82"/>
      <c r="N1538" s="77"/>
      <c r="O1538" s="84" t="s">
        <v>255</v>
      </c>
      <c r="P1538" s="86">
        <v>43157.87840277778</v>
      </c>
      <c r="Q1538" s="84" t="s">
        <v>5122</v>
      </c>
      <c r="R1538" s="84"/>
      <c r="S1538" s="84"/>
      <c r="T1538" s="84" t="s">
        <v>6503</v>
      </c>
      <c r="U1538" s="84"/>
      <c r="V1538" s="84" t="s">
        <v>7570</v>
      </c>
      <c r="W1538" s="86">
        <v>43157.87840277778</v>
      </c>
      <c r="X1538" s="84" t="s">
        <v>9088</v>
      </c>
      <c r="Y1538" s="84"/>
      <c r="Z1538" s="84"/>
      <c r="AA1538" s="90" t="s">
        <v>10801</v>
      </c>
      <c r="AB1538" s="90" t="s">
        <v>11587</v>
      </c>
      <c r="AC1538" s="84" t="b">
        <v>0</v>
      </c>
      <c r="AD1538" s="84">
        <v>0</v>
      </c>
      <c r="AE1538" s="90" t="s">
        <v>11753</v>
      </c>
      <c r="AF1538" s="84" t="b">
        <v>0</v>
      </c>
      <c r="AG1538" s="84" t="s">
        <v>292</v>
      </c>
      <c r="AH1538" s="84"/>
      <c r="AI1538" s="90" t="s">
        <v>285</v>
      </c>
      <c r="AJ1538" s="84" t="b">
        <v>0</v>
      </c>
      <c r="AK1538" s="84">
        <v>0</v>
      </c>
      <c r="AL1538" s="90" t="s">
        <v>285</v>
      </c>
      <c r="AM1538" s="84" t="s">
        <v>299</v>
      </c>
      <c r="AN1538" s="84" t="b">
        <v>0</v>
      </c>
      <c r="AO1538" s="90" t="s">
        <v>11587</v>
      </c>
      <c r="AP1538" s="84" t="s">
        <v>179</v>
      </c>
      <c r="AQ1538" s="84">
        <v>0</v>
      </c>
      <c r="AR1538" s="84">
        <v>0</v>
      </c>
      <c r="AS1538" s="84"/>
      <c r="AT1538" s="84"/>
      <c r="AU1538" s="84"/>
      <c r="AV1538" s="84"/>
      <c r="AW1538" s="84"/>
      <c r="AX1538" s="84"/>
      <c r="AY1538" s="84"/>
      <c r="AZ1538" s="84"/>
    </row>
    <row r="1539" spans="1:52" x14ac:dyDescent="0.2">
      <c r="A1539" s="69" t="s">
        <v>3154</v>
      </c>
      <c r="B1539" s="69" t="s">
        <v>4121</v>
      </c>
      <c r="C1539" s="70"/>
      <c r="D1539" s="71"/>
      <c r="E1539" s="72"/>
      <c r="F1539" s="73"/>
      <c r="G1539" s="70"/>
      <c r="H1539" s="74"/>
      <c r="I1539" s="75"/>
      <c r="J1539" s="75"/>
      <c r="K1539" s="36"/>
      <c r="L1539" s="82"/>
      <c r="M1539" s="82"/>
      <c r="N1539" s="77"/>
      <c r="O1539" s="84" t="s">
        <v>255</v>
      </c>
      <c r="P1539" s="86">
        <v>43157.87840277778</v>
      </c>
      <c r="Q1539" s="84" t="s">
        <v>5122</v>
      </c>
      <c r="R1539" s="84"/>
      <c r="S1539" s="84"/>
      <c r="T1539" s="84" t="s">
        <v>6503</v>
      </c>
      <c r="U1539" s="84"/>
      <c r="V1539" s="84" t="s">
        <v>7570</v>
      </c>
      <c r="W1539" s="86">
        <v>43157.87840277778</v>
      </c>
      <c r="X1539" s="84" t="s">
        <v>9088</v>
      </c>
      <c r="Y1539" s="84"/>
      <c r="Z1539" s="84"/>
      <c r="AA1539" s="90" t="s">
        <v>10801</v>
      </c>
      <c r="AB1539" s="90" t="s">
        <v>11587</v>
      </c>
      <c r="AC1539" s="84" t="b">
        <v>0</v>
      </c>
      <c r="AD1539" s="84">
        <v>0</v>
      </c>
      <c r="AE1539" s="90" t="s">
        <v>11753</v>
      </c>
      <c r="AF1539" s="84" t="b">
        <v>0</v>
      </c>
      <c r="AG1539" s="84" t="s">
        <v>292</v>
      </c>
      <c r="AH1539" s="84"/>
      <c r="AI1539" s="90" t="s">
        <v>285</v>
      </c>
      <c r="AJ1539" s="84" t="b">
        <v>0</v>
      </c>
      <c r="AK1539" s="84">
        <v>0</v>
      </c>
      <c r="AL1539" s="90" t="s">
        <v>285</v>
      </c>
      <c r="AM1539" s="84" t="s">
        <v>299</v>
      </c>
      <c r="AN1539" s="84" t="b">
        <v>0</v>
      </c>
      <c r="AO1539" s="90" t="s">
        <v>11587</v>
      </c>
      <c r="AP1539" s="84" t="s">
        <v>179</v>
      </c>
      <c r="AQ1539" s="84">
        <v>0</v>
      </c>
      <c r="AR1539" s="84">
        <v>0</v>
      </c>
      <c r="AS1539" s="84"/>
      <c r="AT1539" s="84"/>
      <c r="AU1539" s="84"/>
      <c r="AV1539" s="84"/>
      <c r="AW1539" s="84"/>
      <c r="AX1539" s="84"/>
      <c r="AY1539" s="84"/>
      <c r="AZ1539" s="84"/>
    </row>
    <row r="1540" spans="1:52" x14ac:dyDescent="0.2">
      <c r="A1540" s="69" t="s">
        <v>3154</v>
      </c>
      <c r="B1540" s="69" t="s">
        <v>4122</v>
      </c>
      <c r="C1540" s="70"/>
      <c r="D1540" s="71"/>
      <c r="E1540" s="72"/>
      <c r="F1540" s="73"/>
      <c r="G1540" s="70"/>
      <c r="H1540" s="74"/>
      <c r="I1540" s="75"/>
      <c r="J1540" s="75"/>
      <c r="K1540" s="36"/>
      <c r="L1540" s="82"/>
      <c r="M1540" s="82"/>
      <c r="N1540" s="77"/>
      <c r="O1540" s="84" t="s">
        <v>255</v>
      </c>
      <c r="P1540" s="86">
        <v>43157.87840277778</v>
      </c>
      <c r="Q1540" s="84" t="s">
        <v>5122</v>
      </c>
      <c r="R1540" s="84"/>
      <c r="S1540" s="84"/>
      <c r="T1540" s="84" t="s">
        <v>6503</v>
      </c>
      <c r="U1540" s="84"/>
      <c r="V1540" s="84" t="s">
        <v>7570</v>
      </c>
      <c r="W1540" s="86">
        <v>43157.87840277778</v>
      </c>
      <c r="X1540" s="84" t="s">
        <v>9088</v>
      </c>
      <c r="Y1540" s="84"/>
      <c r="Z1540" s="84"/>
      <c r="AA1540" s="90" t="s">
        <v>10801</v>
      </c>
      <c r="AB1540" s="90" t="s">
        <v>11587</v>
      </c>
      <c r="AC1540" s="84" t="b">
        <v>0</v>
      </c>
      <c r="AD1540" s="84">
        <v>0</v>
      </c>
      <c r="AE1540" s="90" t="s">
        <v>11753</v>
      </c>
      <c r="AF1540" s="84" t="b">
        <v>0</v>
      </c>
      <c r="AG1540" s="84" t="s">
        <v>292</v>
      </c>
      <c r="AH1540" s="84"/>
      <c r="AI1540" s="90" t="s">
        <v>285</v>
      </c>
      <c r="AJ1540" s="84" t="b">
        <v>0</v>
      </c>
      <c r="AK1540" s="84">
        <v>0</v>
      </c>
      <c r="AL1540" s="90" t="s">
        <v>285</v>
      </c>
      <c r="AM1540" s="84" t="s">
        <v>299</v>
      </c>
      <c r="AN1540" s="84" t="b">
        <v>0</v>
      </c>
      <c r="AO1540" s="90" t="s">
        <v>11587</v>
      </c>
      <c r="AP1540" s="84" t="s">
        <v>179</v>
      </c>
      <c r="AQ1540" s="84">
        <v>0</v>
      </c>
      <c r="AR1540" s="84">
        <v>0</v>
      </c>
      <c r="AS1540" s="84"/>
      <c r="AT1540" s="84"/>
      <c r="AU1540" s="84"/>
      <c r="AV1540" s="84"/>
      <c r="AW1540" s="84"/>
      <c r="AX1540" s="84"/>
      <c r="AY1540" s="84"/>
      <c r="AZ1540" s="84"/>
    </row>
    <row r="1541" spans="1:52" x14ac:dyDescent="0.2">
      <c r="A1541" s="69" t="s">
        <v>3154</v>
      </c>
      <c r="B1541" s="69" t="s">
        <v>4123</v>
      </c>
      <c r="C1541" s="70"/>
      <c r="D1541" s="71"/>
      <c r="E1541" s="72"/>
      <c r="F1541" s="73"/>
      <c r="G1541" s="70"/>
      <c r="H1541" s="74"/>
      <c r="I1541" s="75"/>
      <c r="J1541" s="75"/>
      <c r="K1541" s="36"/>
      <c r="L1541" s="82"/>
      <c r="M1541" s="82"/>
      <c r="N1541" s="77"/>
      <c r="O1541" s="84" t="s">
        <v>255</v>
      </c>
      <c r="P1541" s="86">
        <v>43157.87840277778</v>
      </c>
      <c r="Q1541" s="84" t="s">
        <v>5122</v>
      </c>
      <c r="R1541" s="84"/>
      <c r="S1541" s="84"/>
      <c r="T1541" s="84" t="s">
        <v>6503</v>
      </c>
      <c r="U1541" s="84"/>
      <c r="V1541" s="84" t="s">
        <v>7570</v>
      </c>
      <c r="W1541" s="86">
        <v>43157.87840277778</v>
      </c>
      <c r="X1541" s="84" t="s">
        <v>9088</v>
      </c>
      <c r="Y1541" s="84"/>
      <c r="Z1541" s="84"/>
      <c r="AA1541" s="90" t="s">
        <v>10801</v>
      </c>
      <c r="AB1541" s="90" t="s">
        <v>11587</v>
      </c>
      <c r="AC1541" s="84" t="b">
        <v>0</v>
      </c>
      <c r="AD1541" s="84">
        <v>0</v>
      </c>
      <c r="AE1541" s="90" t="s">
        <v>11753</v>
      </c>
      <c r="AF1541" s="84" t="b">
        <v>0</v>
      </c>
      <c r="AG1541" s="84" t="s">
        <v>292</v>
      </c>
      <c r="AH1541" s="84"/>
      <c r="AI1541" s="90" t="s">
        <v>285</v>
      </c>
      <c r="AJ1541" s="84" t="b">
        <v>0</v>
      </c>
      <c r="AK1541" s="84">
        <v>0</v>
      </c>
      <c r="AL1541" s="90" t="s">
        <v>285</v>
      </c>
      <c r="AM1541" s="84" t="s">
        <v>299</v>
      </c>
      <c r="AN1541" s="84" t="b">
        <v>0</v>
      </c>
      <c r="AO1541" s="90" t="s">
        <v>11587</v>
      </c>
      <c r="AP1541" s="84" t="s">
        <v>179</v>
      </c>
      <c r="AQ1541" s="84">
        <v>0</v>
      </c>
      <c r="AR1541" s="84">
        <v>0</v>
      </c>
      <c r="AS1541" s="84"/>
      <c r="AT1541" s="84"/>
      <c r="AU1541" s="84"/>
      <c r="AV1541" s="84"/>
      <c r="AW1541" s="84"/>
      <c r="AX1541" s="84"/>
      <c r="AY1541" s="84"/>
      <c r="AZ1541" s="84"/>
    </row>
    <row r="1542" spans="1:52" x14ac:dyDescent="0.2">
      <c r="A1542" s="69" t="s">
        <v>3154</v>
      </c>
      <c r="B1542" s="69" t="s">
        <v>4124</v>
      </c>
      <c r="C1542" s="70"/>
      <c r="D1542" s="71"/>
      <c r="E1542" s="72"/>
      <c r="F1542" s="73"/>
      <c r="G1542" s="70"/>
      <c r="H1542" s="74"/>
      <c r="I1542" s="75"/>
      <c r="J1542" s="75"/>
      <c r="K1542" s="36"/>
      <c r="L1542" s="82"/>
      <c r="M1542" s="82"/>
      <c r="N1542" s="77"/>
      <c r="O1542" s="84" t="s">
        <v>255</v>
      </c>
      <c r="P1542" s="86">
        <v>43157.87840277778</v>
      </c>
      <c r="Q1542" s="84" t="s">
        <v>5122</v>
      </c>
      <c r="R1542" s="84"/>
      <c r="S1542" s="84"/>
      <c r="T1542" s="84" t="s">
        <v>6503</v>
      </c>
      <c r="U1542" s="84"/>
      <c r="V1542" s="84" t="s">
        <v>7570</v>
      </c>
      <c r="W1542" s="86">
        <v>43157.87840277778</v>
      </c>
      <c r="X1542" s="84" t="s">
        <v>9088</v>
      </c>
      <c r="Y1542" s="84"/>
      <c r="Z1542" s="84"/>
      <c r="AA1542" s="90" t="s">
        <v>10801</v>
      </c>
      <c r="AB1542" s="90" t="s">
        <v>11587</v>
      </c>
      <c r="AC1542" s="84" t="b">
        <v>0</v>
      </c>
      <c r="AD1542" s="84">
        <v>0</v>
      </c>
      <c r="AE1542" s="90" t="s">
        <v>11753</v>
      </c>
      <c r="AF1542" s="84" t="b">
        <v>0</v>
      </c>
      <c r="AG1542" s="84" t="s">
        <v>292</v>
      </c>
      <c r="AH1542" s="84"/>
      <c r="AI1542" s="90" t="s">
        <v>285</v>
      </c>
      <c r="AJ1542" s="84" t="b">
        <v>0</v>
      </c>
      <c r="AK1542" s="84">
        <v>0</v>
      </c>
      <c r="AL1542" s="90" t="s">
        <v>285</v>
      </c>
      <c r="AM1542" s="84" t="s">
        <v>299</v>
      </c>
      <c r="AN1542" s="84" t="b">
        <v>0</v>
      </c>
      <c r="AO1542" s="90" t="s">
        <v>11587</v>
      </c>
      <c r="AP1542" s="84" t="s">
        <v>179</v>
      </c>
      <c r="AQ1542" s="84">
        <v>0</v>
      </c>
      <c r="AR1542" s="84">
        <v>0</v>
      </c>
      <c r="AS1542" s="84"/>
      <c r="AT1542" s="84"/>
      <c r="AU1542" s="84"/>
      <c r="AV1542" s="84"/>
      <c r="AW1542" s="84"/>
      <c r="AX1542" s="84"/>
      <c r="AY1542" s="84"/>
      <c r="AZ1542" s="84"/>
    </row>
    <row r="1543" spans="1:52" x14ac:dyDescent="0.2">
      <c r="A1543" s="69" t="s">
        <v>3154</v>
      </c>
      <c r="B1543" s="69" t="s">
        <v>4125</v>
      </c>
      <c r="C1543" s="70"/>
      <c r="D1543" s="71"/>
      <c r="E1543" s="72"/>
      <c r="F1543" s="73"/>
      <c r="G1543" s="70"/>
      <c r="H1543" s="74"/>
      <c r="I1543" s="75"/>
      <c r="J1543" s="75"/>
      <c r="K1543" s="36"/>
      <c r="L1543" s="82"/>
      <c r="M1543" s="82"/>
      <c r="N1543" s="77"/>
      <c r="O1543" s="84" t="s">
        <v>255</v>
      </c>
      <c r="P1543" s="86">
        <v>43157.87840277778</v>
      </c>
      <c r="Q1543" s="84" t="s">
        <v>5122</v>
      </c>
      <c r="R1543" s="84"/>
      <c r="S1543" s="84"/>
      <c r="T1543" s="84" t="s">
        <v>6503</v>
      </c>
      <c r="U1543" s="84"/>
      <c r="V1543" s="84" t="s">
        <v>7570</v>
      </c>
      <c r="W1543" s="86">
        <v>43157.87840277778</v>
      </c>
      <c r="X1543" s="84" t="s">
        <v>9088</v>
      </c>
      <c r="Y1543" s="84"/>
      <c r="Z1543" s="84"/>
      <c r="AA1543" s="90" t="s">
        <v>10801</v>
      </c>
      <c r="AB1543" s="90" t="s">
        <v>11587</v>
      </c>
      <c r="AC1543" s="84" t="b">
        <v>0</v>
      </c>
      <c r="AD1543" s="84">
        <v>0</v>
      </c>
      <c r="AE1543" s="90" t="s">
        <v>11753</v>
      </c>
      <c r="AF1543" s="84" t="b">
        <v>0</v>
      </c>
      <c r="AG1543" s="84" t="s">
        <v>292</v>
      </c>
      <c r="AH1543" s="84"/>
      <c r="AI1543" s="90" t="s">
        <v>285</v>
      </c>
      <c r="AJ1543" s="84" t="b">
        <v>0</v>
      </c>
      <c r="AK1543" s="84">
        <v>0</v>
      </c>
      <c r="AL1543" s="90" t="s">
        <v>285</v>
      </c>
      <c r="AM1543" s="84" t="s">
        <v>299</v>
      </c>
      <c r="AN1543" s="84" t="b">
        <v>0</v>
      </c>
      <c r="AO1543" s="90" t="s">
        <v>11587</v>
      </c>
      <c r="AP1543" s="84" t="s">
        <v>179</v>
      </c>
      <c r="AQ1543" s="84">
        <v>0</v>
      </c>
      <c r="AR1543" s="84">
        <v>0</v>
      </c>
      <c r="AS1543" s="84"/>
      <c r="AT1543" s="84"/>
      <c r="AU1543" s="84"/>
      <c r="AV1543" s="84"/>
      <c r="AW1543" s="84"/>
      <c r="AX1543" s="84"/>
      <c r="AY1543" s="84"/>
      <c r="AZ1543" s="84"/>
    </row>
    <row r="1544" spans="1:52" x14ac:dyDescent="0.2">
      <c r="A1544" s="69" t="s">
        <v>3154</v>
      </c>
      <c r="B1544" s="69" t="s">
        <v>4126</v>
      </c>
      <c r="C1544" s="70"/>
      <c r="D1544" s="71"/>
      <c r="E1544" s="72"/>
      <c r="F1544" s="73"/>
      <c r="G1544" s="70"/>
      <c r="H1544" s="74"/>
      <c r="I1544" s="75"/>
      <c r="J1544" s="75"/>
      <c r="K1544" s="36"/>
      <c r="L1544" s="82"/>
      <c r="M1544" s="82"/>
      <c r="N1544" s="77"/>
      <c r="O1544" s="84" t="s">
        <v>255</v>
      </c>
      <c r="P1544" s="86">
        <v>43157.87840277778</v>
      </c>
      <c r="Q1544" s="84" t="s">
        <v>5122</v>
      </c>
      <c r="R1544" s="84"/>
      <c r="S1544" s="84"/>
      <c r="T1544" s="84" t="s">
        <v>6503</v>
      </c>
      <c r="U1544" s="84"/>
      <c r="V1544" s="84" t="s">
        <v>7570</v>
      </c>
      <c r="W1544" s="86">
        <v>43157.87840277778</v>
      </c>
      <c r="X1544" s="84" t="s">
        <v>9088</v>
      </c>
      <c r="Y1544" s="84"/>
      <c r="Z1544" s="84"/>
      <c r="AA1544" s="90" t="s">
        <v>10801</v>
      </c>
      <c r="AB1544" s="90" t="s">
        <v>11587</v>
      </c>
      <c r="AC1544" s="84" t="b">
        <v>0</v>
      </c>
      <c r="AD1544" s="84">
        <v>0</v>
      </c>
      <c r="AE1544" s="90" t="s">
        <v>11753</v>
      </c>
      <c r="AF1544" s="84" t="b">
        <v>0</v>
      </c>
      <c r="AG1544" s="84" t="s">
        <v>292</v>
      </c>
      <c r="AH1544" s="84"/>
      <c r="AI1544" s="90" t="s">
        <v>285</v>
      </c>
      <c r="AJ1544" s="84" t="b">
        <v>0</v>
      </c>
      <c r="AK1544" s="84">
        <v>0</v>
      </c>
      <c r="AL1544" s="90" t="s">
        <v>285</v>
      </c>
      <c r="AM1544" s="84" t="s">
        <v>299</v>
      </c>
      <c r="AN1544" s="84" t="b">
        <v>0</v>
      </c>
      <c r="AO1544" s="90" t="s">
        <v>11587</v>
      </c>
      <c r="AP1544" s="84" t="s">
        <v>179</v>
      </c>
      <c r="AQ1544" s="84">
        <v>0</v>
      </c>
      <c r="AR1544" s="84">
        <v>0</v>
      </c>
      <c r="AS1544" s="84"/>
      <c r="AT1544" s="84"/>
      <c r="AU1544" s="84"/>
      <c r="AV1544" s="84"/>
      <c r="AW1544" s="84"/>
      <c r="AX1544" s="84"/>
      <c r="AY1544" s="84"/>
      <c r="AZ1544" s="84"/>
    </row>
    <row r="1545" spans="1:52" x14ac:dyDescent="0.2">
      <c r="A1545" s="69" t="s">
        <v>3154</v>
      </c>
      <c r="B1545" s="69" t="s">
        <v>4127</v>
      </c>
      <c r="C1545" s="70"/>
      <c r="D1545" s="71"/>
      <c r="E1545" s="72"/>
      <c r="F1545" s="73"/>
      <c r="G1545" s="70"/>
      <c r="H1545" s="74"/>
      <c r="I1545" s="75"/>
      <c r="J1545" s="75"/>
      <c r="K1545" s="36"/>
      <c r="L1545" s="82"/>
      <c r="M1545" s="82"/>
      <c r="N1545" s="77"/>
      <c r="O1545" s="84" t="s">
        <v>255</v>
      </c>
      <c r="P1545" s="86">
        <v>43157.87840277778</v>
      </c>
      <c r="Q1545" s="84" t="s">
        <v>5122</v>
      </c>
      <c r="R1545" s="84"/>
      <c r="S1545" s="84"/>
      <c r="T1545" s="84" t="s">
        <v>6503</v>
      </c>
      <c r="U1545" s="84"/>
      <c r="V1545" s="84" t="s">
        <v>7570</v>
      </c>
      <c r="W1545" s="86">
        <v>43157.87840277778</v>
      </c>
      <c r="X1545" s="84" t="s">
        <v>9088</v>
      </c>
      <c r="Y1545" s="84"/>
      <c r="Z1545" s="84"/>
      <c r="AA1545" s="90" t="s">
        <v>10801</v>
      </c>
      <c r="AB1545" s="90" t="s">
        <v>11587</v>
      </c>
      <c r="AC1545" s="84" t="b">
        <v>0</v>
      </c>
      <c r="AD1545" s="84">
        <v>0</v>
      </c>
      <c r="AE1545" s="90" t="s">
        <v>11753</v>
      </c>
      <c r="AF1545" s="84" t="b">
        <v>0</v>
      </c>
      <c r="AG1545" s="84" t="s">
        <v>292</v>
      </c>
      <c r="AH1545" s="84"/>
      <c r="AI1545" s="90" t="s">
        <v>285</v>
      </c>
      <c r="AJ1545" s="84" t="b">
        <v>0</v>
      </c>
      <c r="AK1545" s="84">
        <v>0</v>
      </c>
      <c r="AL1545" s="90" t="s">
        <v>285</v>
      </c>
      <c r="AM1545" s="84" t="s">
        <v>299</v>
      </c>
      <c r="AN1545" s="84" t="b">
        <v>0</v>
      </c>
      <c r="AO1545" s="90" t="s">
        <v>11587</v>
      </c>
      <c r="AP1545" s="84" t="s">
        <v>179</v>
      </c>
      <c r="AQ1545" s="84">
        <v>0</v>
      </c>
      <c r="AR1545" s="84">
        <v>0</v>
      </c>
      <c r="AS1545" s="84"/>
      <c r="AT1545" s="84"/>
      <c r="AU1545" s="84"/>
      <c r="AV1545" s="84"/>
      <c r="AW1545" s="84"/>
      <c r="AX1545" s="84"/>
      <c r="AY1545" s="84"/>
      <c r="AZ1545" s="84"/>
    </row>
    <row r="1546" spans="1:52" x14ac:dyDescent="0.2">
      <c r="A1546" s="69" t="s">
        <v>3154</v>
      </c>
      <c r="B1546" s="69" t="s">
        <v>4128</v>
      </c>
      <c r="C1546" s="70"/>
      <c r="D1546" s="71"/>
      <c r="E1546" s="72"/>
      <c r="F1546" s="73"/>
      <c r="G1546" s="70"/>
      <c r="H1546" s="74"/>
      <c r="I1546" s="75"/>
      <c r="J1546" s="75"/>
      <c r="K1546" s="36"/>
      <c r="L1546" s="82"/>
      <c r="M1546" s="82"/>
      <c r="N1546" s="77"/>
      <c r="O1546" s="84" t="s">
        <v>255</v>
      </c>
      <c r="P1546" s="86">
        <v>43157.87840277778</v>
      </c>
      <c r="Q1546" s="84" t="s">
        <v>5122</v>
      </c>
      <c r="R1546" s="84"/>
      <c r="S1546" s="84"/>
      <c r="T1546" s="84" t="s">
        <v>6503</v>
      </c>
      <c r="U1546" s="84"/>
      <c r="V1546" s="84" t="s">
        <v>7570</v>
      </c>
      <c r="W1546" s="86">
        <v>43157.87840277778</v>
      </c>
      <c r="X1546" s="84" t="s">
        <v>9088</v>
      </c>
      <c r="Y1546" s="84"/>
      <c r="Z1546" s="84"/>
      <c r="AA1546" s="90" t="s">
        <v>10801</v>
      </c>
      <c r="AB1546" s="90" t="s">
        <v>11587</v>
      </c>
      <c r="AC1546" s="84" t="b">
        <v>0</v>
      </c>
      <c r="AD1546" s="84">
        <v>0</v>
      </c>
      <c r="AE1546" s="90" t="s">
        <v>11753</v>
      </c>
      <c r="AF1546" s="84" t="b">
        <v>0</v>
      </c>
      <c r="AG1546" s="84" t="s">
        <v>292</v>
      </c>
      <c r="AH1546" s="84"/>
      <c r="AI1546" s="90" t="s">
        <v>285</v>
      </c>
      <c r="AJ1546" s="84" t="b">
        <v>0</v>
      </c>
      <c r="AK1546" s="84">
        <v>0</v>
      </c>
      <c r="AL1546" s="90" t="s">
        <v>285</v>
      </c>
      <c r="AM1546" s="84" t="s">
        <v>299</v>
      </c>
      <c r="AN1546" s="84" t="b">
        <v>0</v>
      </c>
      <c r="AO1546" s="90" t="s">
        <v>11587</v>
      </c>
      <c r="AP1546" s="84" t="s">
        <v>179</v>
      </c>
      <c r="AQ1546" s="84">
        <v>0</v>
      </c>
      <c r="AR1546" s="84">
        <v>0</v>
      </c>
      <c r="AS1546" s="84"/>
      <c r="AT1546" s="84"/>
      <c r="AU1546" s="84"/>
      <c r="AV1546" s="84"/>
      <c r="AW1546" s="84"/>
      <c r="AX1546" s="84"/>
      <c r="AY1546" s="84"/>
      <c r="AZ1546" s="84"/>
    </row>
    <row r="1547" spans="1:52" x14ac:dyDescent="0.2">
      <c r="A1547" s="69" t="s">
        <v>3154</v>
      </c>
      <c r="B1547" s="69" t="s">
        <v>4129</v>
      </c>
      <c r="C1547" s="70"/>
      <c r="D1547" s="71"/>
      <c r="E1547" s="72"/>
      <c r="F1547" s="73"/>
      <c r="G1547" s="70"/>
      <c r="H1547" s="74"/>
      <c r="I1547" s="75"/>
      <c r="J1547" s="75"/>
      <c r="K1547" s="36"/>
      <c r="L1547" s="82"/>
      <c r="M1547" s="82"/>
      <c r="N1547" s="77"/>
      <c r="O1547" s="84" t="s">
        <v>255</v>
      </c>
      <c r="P1547" s="86">
        <v>43157.87840277778</v>
      </c>
      <c r="Q1547" s="84" t="s">
        <v>5122</v>
      </c>
      <c r="R1547" s="84"/>
      <c r="S1547" s="84"/>
      <c r="T1547" s="84" t="s">
        <v>6503</v>
      </c>
      <c r="U1547" s="84"/>
      <c r="V1547" s="84" t="s">
        <v>7570</v>
      </c>
      <c r="W1547" s="86">
        <v>43157.87840277778</v>
      </c>
      <c r="X1547" s="84" t="s">
        <v>9088</v>
      </c>
      <c r="Y1547" s="84"/>
      <c r="Z1547" s="84"/>
      <c r="AA1547" s="90" t="s">
        <v>10801</v>
      </c>
      <c r="AB1547" s="90" t="s">
        <v>11587</v>
      </c>
      <c r="AC1547" s="84" t="b">
        <v>0</v>
      </c>
      <c r="AD1547" s="84">
        <v>0</v>
      </c>
      <c r="AE1547" s="90" t="s">
        <v>11753</v>
      </c>
      <c r="AF1547" s="84" t="b">
        <v>0</v>
      </c>
      <c r="AG1547" s="84" t="s">
        <v>292</v>
      </c>
      <c r="AH1547" s="84"/>
      <c r="AI1547" s="90" t="s">
        <v>285</v>
      </c>
      <c r="AJ1547" s="84" t="b">
        <v>0</v>
      </c>
      <c r="AK1547" s="84">
        <v>0</v>
      </c>
      <c r="AL1547" s="90" t="s">
        <v>285</v>
      </c>
      <c r="AM1547" s="84" t="s">
        <v>299</v>
      </c>
      <c r="AN1547" s="84" t="b">
        <v>0</v>
      </c>
      <c r="AO1547" s="90" t="s">
        <v>11587</v>
      </c>
      <c r="AP1547" s="84" t="s">
        <v>179</v>
      </c>
      <c r="AQ1547" s="84">
        <v>0</v>
      </c>
      <c r="AR1547" s="84">
        <v>0</v>
      </c>
      <c r="AS1547" s="84"/>
      <c r="AT1547" s="84"/>
      <c r="AU1547" s="84"/>
      <c r="AV1547" s="84"/>
      <c r="AW1547" s="84"/>
      <c r="AX1547" s="84"/>
      <c r="AY1547" s="84"/>
      <c r="AZ1547" s="84"/>
    </row>
    <row r="1548" spans="1:52" x14ac:dyDescent="0.2">
      <c r="A1548" s="69" t="s">
        <v>3154</v>
      </c>
      <c r="B1548" s="69" t="s">
        <v>4130</v>
      </c>
      <c r="C1548" s="70"/>
      <c r="D1548" s="71"/>
      <c r="E1548" s="72"/>
      <c r="F1548" s="73"/>
      <c r="G1548" s="70"/>
      <c r="H1548" s="74"/>
      <c r="I1548" s="75"/>
      <c r="J1548" s="75"/>
      <c r="K1548" s="36"/>
      <c r="L1548" s="82"/>
      <c r="M1548" s="82"/>
      <c r="N1548" s="77"/>
      <c r="O1548" s="84" t="s">
        <v>255</v>
      </c>
      <c r="P1548" s="86">
        <v>43157.87840277778</v>
      </c>
      <c r="Q1548" s="84" t="s">
        <v>5122</v>
      </c>
      <c r="R1548" s="84"/>
      <c r="S1548" s="84"/>
      <c r="T1548" s="84" t="s">
        <v>6503</v>
      </c>
      <c r="U1548" s="84"/>
      <c r="V1548" s="84" t="s">
        <v>7570</v>
      </c>
      <c r="W1548" s="86">
        <v>43157.87840277778</v>
      </c>
      <c r="X1548" s="84" t="s">
        <v>9088</v>
      </c>
      <c r="Y1548" s="84"/>
      <c r="Z1548" s="84"/>
      <c r="AA1548" s="90" t="s">
        <v>10801</v>
      </c>
      <c r="AB1548" s="90" t="s">
        <v>11587</v>
      </c>
      <c r="AC1548" s="84" t="b">
        <v>0</v>
      </c>
      <c r="AD1548" s="84">
        <v>0</v>
      </c>
      <c r="AE1548" s="90" t="s">
        <v>11753</v>
      </c>
      <c r="AF1548" s="84" t="b">
        <v>0</v>
      </c>
      <c r="AG1548" s="84" t="s">
        <v>292</v>
      </c>
      <c r="AH1548" s="84"/>
      <c r="AI1548" s="90" t="s">
        <v>285</v>
      </c>
      <c r="AJ1548" s="84" t="b">
        <v>0</v>
      </c>
      <c r="AK1548" s="84">
        <v>0</v>
      </c>
      <c r="AL1548" s="90" t="s">
        <v>285</v>
      </c>
      <c r="AM1548" s="84" t="s">
        <v>299</v>
      </c>
      <c r="AN1548" s="84" t="b">
        <v>0</v>
      </c>
      <c r="AO1548" s="90" t="s">
        <v>11587</v>
      </c>
      <c r="AP1548" s="84" t="s">
        <v>179</v>
      </c>
      <c r="AQ1548" s="84">
        <v>0</v>
      </c>
      <c r="AR1548" s="84">
        <v>0</v>
      </c>
      <c r="AS1548" s="84"/>
      <c r="AT1548" s="84"/>
      <c r="AU1548" s="84"/>
      <c r="AV1548" s="84"/>
      <c r="AW1548" s="84"/>
      <c r="AX1548" s="84"/>
      <c r="AY1548" s="84"/>
      <c r="AZ1548" s="84"/>
    </row>
    <row r="1549" spans="1:52" x14ac:dyDescent="0.2">
      <c r="A1549" s="69" t="s">
        <v>3154</v>
      </c>
      <c r="B1549" s="69" t="s">
        <v>221</v>
      </c>
      <c r="C1549" s="70"/>
      <c r="D1549" s="71"/>
      <c r="E1549" s="72"/>
      <c r="F1549" s="73"/>
      <c r="G1549" s="70"/>
      <c r="H1549" s="74"/>
      <c r="I1549" s="75"/>
      <c r="J1549" s="75"/>
      <c r="K1549" s="36"/>
      <c r="L1549" s="82"/>
      <c r="M1549" s="82"/>
      <c r="N1549" s="77"/>
      <c r="O1549" s="84" t="s">
        <v>255</v>
      </c>
      <c r="P1549" s="86">
        <v>43157.87840277778</v>
      </c>
      <c r="Q1549" s="84" t="s">
        <v>5122</v>
      </c>
      <c r="R1549" s="84"/>
      <c r="S1549" s="84"/>
      <c r="T1549" s="84" t="s">
        <v>6503</v>
      </c>
      <c r="U1549" s="84"/>
      <c r="V1549" s="84" t="s">
        <v>7570</v>
      </c>
      <c r="W1549" s="86">
        <v>43157.87840277778</v>
      </c>
      <c r="X1549" s="84" t="s">
        <v>9088</v>
      </c>
      <c r="Y1549" s="84"/>
      <c r="Z1549" s="84"/>
      <c r="AA1549" s="90" t="s">
        <v>10801</v>
      </c>
      <c r="AB1549" s="90" t="s">
        <v>11587</v>
      </c>
      <c r="AC1549" s="84" t="b">
        <v>0</v>
      </c>
      <c r="AD1549" s="84">
        <v>0</v>
      </c>
      <c r="AE1549" s="90" t="s">
        <v>11753</v>
      </c>
      <c r="AF1549" s="84" t="b">
        <v>0</v>
      </c>
      <c r="AG1549" s="84" t="s">
        <v>292</v>
      </c>
      <c r="AH1549" s="84"/>
      <c r="AI1549" s="90" t="s">
        <v>285</v>
      </c>
      <c r="AJ1549" s="84" t="b">
        <v>0</v>
      </c>
      <c r="AK1549" s="84">
        <v>0</v>
      </c>
      <c r="AL1549" s="90" t="s">
        <v>285</v>
      </c>
      <c r="AM1549" s="84" t="s">
        <v>299</v>
      </c>
      <c r="AN1549" s="84" t="b">
        <v>0</v>
      </c>
      <c r="AO1549" s="90" t="s">
        <v>11587</v>
      </c>
      <c r="AP1549" s="84" t="s">
        <v>179</v>
      </c>
      <c r="AQ1549" s="84">
        <v>0</v>
      </c>
      <c r="AR1549" s="84">
        <v>0</v>
      </c>
      <c r="AS1549" s="84"/>
      <c r="AT1549" s="84"/>
      <c r="AU1549" s="84"/>
      <c r="AV1549" s="84"/>
      <c r="AW1549" s="84"/>
      <c r="AX1549" s="84"/>
      <c r="AY1549" s="84"/>
      <c r="AZ1549" s="84"/>
    </row>
    <row r="1550" spans="1:52" x14ac:dyDescent="0.2">
      <c r="A1550" s="69" t="s">
        <v>3154</v>
      </c>
      <c r="B1550" s="69" t="s">
        <v>4131</v>
      </c>
      <c r="C1550" s="70"/>
      <c r="D1550" s="71"/>
      <c r="E1550" s="72"/>
      <c r="F1550" s="73"/>
      <c r="G1550" s="70"/>
      <c r="H1550" s="74"/>
      <c r="I1550" s="75"/>
      <c r="J1550" s="75"/>
      <c r="K1550" s="36"/>
      <c r="L1550" s="82"/>
      <c r="M1550" s="82"/>
      <c r="N1550" s="77"/>
      <c r="O1550" s="84" t="s">
        <v>255</v>
      </c>
      <c r="P1550" s="86">
        <v>43157.87840277778</v>
      </c>
      <c r="Q1550" s="84" t="s">
        <v>5122</v>
      </c>
      <c r="R1550" s="84"/>
      <c r="S1550" s="84"/>
      <c r="T1550" s="84" t="s">
        <v>6503</v>
      </c>
      <c r="U1550" s="84"/>
      <c r="V1550" s="84" t="s">
        <v>7570</v>
      </c>
      <c r="W1550" s="86">
        <v>43157.87840277778</v>
      </c>
      <c r="X1550" s="84" t="s">
        <v>9088</v>
      </c>
      <c r="Y1550" s="84"/>
      <c r="Z1550" s="84"/>
      <c r="AA1550" s="90" t="s">
        <v>10801</v>
      </c>
      <c r="AB1550" s="90" t="s">
        <v>11587</v>
      </c>
      <c r="AC1550" s="84" t="b">
        <v>0</v>
      </c>
      <c r="AD1550" s="84">
        <v>0</v>
      </c>
      <c r="AE1550" s="90" t="s">
        <v>11753</v>
      </c>
      <c r="AF1550" s="84" t="b">
        <v>0</v>
      </c>
      <c r="AG1550" s="84" t="s">
        <v>292</v>
      </c>
      <c r="AH1550" s="84"/>
      <c r="AI1550" s="90" t="s">
        <v>285</v>
      </c>
      <c r="AJ1550" s="84" t="b">
        <v>0</v>
      </c>
      <c r="AK1550" s="84">
        <v>0</v>
      </c>
      <c r="AL1550" s="90" t="s">
        <v>285</v>
      </c>
      <c r="AM1550" s="84" t="s">
        <v>299</v>
      </c>
      <c r="AN1550" s="84" t="b">
        <v>0</v>
      </c>
      <c r="AO1550" s="90" t="s">
        <v>11587</v>
      </c>
      <c r="AP1550" s="84" t="s">
        <v>179</v>
      </c>
      <c r="AQ1550" s="84">
        <v>0</v>
      </c>
      <c r="AR1550" s="84">
        <v>0</v>
      </c>
      <c r="AS1550" s="84"/>
      <c r="AT1550" s="84"/>
      <c r="AU1550" s="84"/>
      <c r="AV1550" s="84"/>
      <c r="AW1550" s="84"/>
      <c r="AX1550" s="84"/>
      <c r="AY1550" s="84"/>
      <c r="AZ1550" s="84"/>
    </row>
    <row r="1551" spans="1:52" x14ac:dyDescent="0.2">
      <c r="A1551" s="69" t="s">
        <v>3154</v>
      </c>
      <c r="B1551" s="69" t="s">
        <v>2003</v>
      </c>
      <c r="C1551" s="70"/>
      <c r="D1551" s="71"/>
      <c r="E1551" s="72"/>
      <c r="F1551" s="73"/>
      <c r="G1551" s="70"/>
      <c r="H1551" s="74"/>
      <c r="I1551" s="75"/>
      <c r="J1551" s="75"/>
      <c r="K1551" s="36"/>
      <c r="L1551" s="82"/>
      <c r="M1551" s="82"/>
      <c r="N1551" s="77"/>
      <c r="O1551" s="84" t="s">
        <v>255</v>
      </c>
      <c r="P1551" s="86">
        <v>43157.87840277778</v>
      </c>
      <c r="Q1551" s="84" t="s">
        <v>5122</v>
      </c>
      <c r="R1551" s="84"/>
      <c r="S1551" s="84"/>
      <c r="T1551" s="84" t="s">
        <v>6503</v>
      </c>
      <c r="U1551" s="84"/>
      <c r="V1551" s="84" t="s">
        <v>7570</v>
      </c>
      <c r="W1551" s="86">
        <v>43157.87840277778</v>
      </c>
      <c r="X1551" s="84" t="s">
        <v>9088</v>
      </c>
      <c r="Y1551" s="84"/>
      <c r="Z1551" s="84"/>
      <c r="AA1551" s="90" t="s">
        <v>10801</v>
      </c>
      <c r="AB1551" s="90" t="s">
        <v>11587</v>
      </c>
      <c r="AC1551" s="84" t="b">
        <v>0</v>
      </c>
      <c r="AD1551" s="84">
        <v>0</v>
      </c>
      <c r="AE1551" s="90" t="s">
        <v>11753</v>
      </c>
      <c r="AF1551" s="84" t="b">
        <v>0</v>
      </c>
      <c r="AG1551" s="84" t="s">
        <v>292</v>
      </c>
      <c r="AH1551" s="84"/>
      <c r="AI1551" s="90" t="s">
        <v>285</v>
      </c>
      <c r="AJ1551" s="84" t="b">
        <v>0</v>
      </c>
      <c r="AK1551" s="84">
        <v>0</v>
      </c>
      <c r="AL1551" s="90" t="s">
        <v>285</v>
      </c>
      <c r="AM1551" s="84" t="s">
        <v>299</v>
      </c>
      <c r="AN1551" s="84" t="b">
        <v>0</v>
      </c>
      <c r="AO1551" s="90" t="s">
        <v>11587</v>
      </c>
      <c r="AP1551" s="84" t="s">
        <v>179</v>
      </c>
      <c r="AQ1551" s="84">
        <v>0</v>
      </c>
      <c r="AR1551" s="84">
        <v>0</v>
      </c>
      <c r="AS1551" s="84"/>
      <c r="AT1551" s="84"/>
      <c r="AU1551" s="84"/>
      <c r="AV1551" s="84"/>
      <c r="AW1551" s="84"/>
      <c r="AX1551" s="84"/>
      <c r="AY1551" s="84"/>
      <c r="AZ1551" s="84"/>
    </row>
    <row r="1552" spans="1:52" x14ac:dyDescent="0.2">
      <c r="A1552" s="69" t="s">
        <v>3154</v>
      </c>
      <c r="B1552" s="69" t="s">
        <v>4132</v>
      </c>
      <c r="C1552" s="70"/>
      <c r="D1552" s="71"/>
      <c r="E1552" s="72"/>
      <c r="F1552" s="73"/>
      <c r="G1552" s="70"/>
      <c r="H1552" s="74"/>
      <c r="I1552" s="75"/>
      <c r="J1552" s="75"/>
      <c r="K1552" s="36"/>
      <c r="L1552" s="82"/>
      <c r="M1552" s="82"/>
      <c r="N1552" s="77"/>
      <c r="O1552" s="84" t="s">
        <v>255</v>
      </c>
      <c r="P1552" s="86">
        <v>43157.87840277778</v>
      </c>
      <c r="Q1552" s="84" t="s">
        <v>5122</v>
      </c>
      <c r="R1552" s="84"/>
      <c r="S1552" s="84"/>
      <c r="T1552" s="84" t="s">
        <v>6503</v>
      </c>
      <c r="U1552" s="84"/>
      <c r="V1552" s="84" t="s">
        <v>7570</v>
      </c>
      <c r="W1552" s="86">
        <v>43157.87840277778</v>
      </c>
      <c r="X1552" s="84" t="s">
        <v>9088</v>
      </c>
      <c r="Y1552" s="84"/>
      <c r="Z1552" s="84"/>
      <c r="AA1552" s="90" t="s">
        <v>10801</v>
      </c>
      <c r="AB1552" s="90" t="s">
        <v>11587</v>
      </c>
      <c r="AC1552" s="84" t="b">
        <v>0</v>
      </c>
      <c r="AD1552" s="84">
        <v>0</v>
      </c>
      <c r="AE1552" s="90" t="s">
        <v>11753</v>
      </c>
      <c r="AF1552" s="84" t="b">
        <v>0</v>
      </c>
      <c r="AG1552" s="84" t="s">
        <v>292</v>
      </c>
      <c r="AH1552" s="84"/>
      <c r="AI1552" s="90" t="s">
        <v>285</v>
      </c>
      <c r="AJ1552" s="84" t="b">
        <v>0</v>
      </c>
      <c r="AK1552" s="84">
        <v>0</v>
      </c>
      <c r="AL1552" s="90" t="s">
        <v>285</v>
      </c>
      <c r="AM1552" s="84" t="s">
        <v>299</v>
      </c>
      <c r="AN1552" s="84" t="b">
        <v>0</v>
      </c>
      <c r="AO1552" s="90" t="s">
        <v>11587</v>
      </c>
      <c r="AP1552" s="84" t="s">
        <v>179</v>
      </c>
      <c r="AQ1552" s="84">
        <v>0</v>
      </c>
      <c r="AR1552" s="84">
        <v>0</v>
      </c>
      <c r="AS1552" s="84"/>
      <c r="AT1552" s="84"/>
      <c r="AU1552" s="84"/>
      <c r="AV1552" s="84"/>
      <c r="AW1552" s="84"/>
      <c r="AX1552" s="84"/>
      <c r="AY1552" s="84"/>
      <c r="AZ1552" s="84"/>
    </row>
    <row r="1553" spans="1:52" x14ac:dyDescent="0.2">
      <c r="A1553" s="69" t="s">
        <v>3154</v>
      </c>
      <c r="B1553" s="69" t="s">
        <v>4133</v>
      </c>
      <c r="C1553" s="70"/>
      <c r="D1553" s="71"/>
      <c r="E1553" s="72"/>
      <c r="F1553" s="73"/>
      <c r="G1553" s="70"/>
      <c r="H1553" s="74"/>
      <c r="I1553" s="75"/>
      <c r="J1553" s="75"/>
      <c r="K1553" s="36"/>
      <c r="L1553" s="82"/>
      <c r="M1553" s="82"/>
      <c r="N1553" s="77"/>
      <c r="O1553" s="84" t="s">
        <v>255</v>
      </c>
      <c r="P1553" s="86">
        <v>43157.87840277778</v>
      </c>
      <c r="Q1553" s="84" t="s">
        <v>5122</v>
      </c>
      <c r="R1553" s="84"/>
      <c r="S1553" s="84"/>
      <c r="T1553" s="84" t="s">
        <v>6503</v>
      </c>
      <c r="U1553" s="84"/>
      <c r="V1553" s="84" t="s">
        <v>7570</v>
      </c>
      <c r="W1553" s="86">
        <v>43157.87840277778</v>
      </c>
      <c r="X1553" s="84" t="s">
        <v>9088</v>
      </c>
      <c r="Y1553" s="84"/>
      <c r="Z1553" s="84"/>
      <c r="AA1553" s="90" t="s">
        <v>10801</v>
      </c>
      <c r="AB1553" s="90" t="s">
        <v>11587</v>
      </c>
      <c r="AC1553" s="84" t="b">
        <v>0</v>
      </c>
      <c r="AD1553" s="84">
        <v>0</v>
      </c>
      <c r="AE1553" s="90" t="s">
        <v>11753</v>
      </c>
      <c r="AF1553" s="84" t="b">
        <v>0</v>
      </c>
      <c r="AG1553" s="84" t="s">
        <v>292</v>
      </c>
      <c r="AH1553" s="84"/>
      <c r="AI1553" s="90" t="s">
        <v>285</v>
      </c>
      <c r="AJ1553" s="84" t="b">
        <v>0</v>
      </c>
      <c r="AK1553" s="84">
        <v>0</v>
      </c>
      <c r="AL1553" s="90" t="s">
        <v>285</v>
      </c>
      <c r="AM1553" s="84" t="s">
        <v>299</v>
      </c>
      <c r="AN1553" s="84" t="b">
        <v>0</v>
      </c>
      <c r="AO1553" s="90" t="s">
        <v>11587</v>
      </c>
      <c r="AP1553" s="84" t="s">
        <v>179</v>
      </c>
      <c r="AQ1553" s="84">
        <v>0</v>
      </c>
      <c r="AR1553" s="84">
        <v>0</v>
      </c>
      <c r="AS1553" s="84"/>
      <c r="AT1553" s="84"/>
      <c r="AU1553" s="84"/>
      <c r="AV1553" s="84"/>
      <c r="AW1553" s="84"/>
      <c r="AX1553" s="84"/>
      <c r="AY1553" s="84"/>
      <c r="AZ1553" s="84"/>
    </row>
    <row r="1554" spans="1:52" x14ac:dyDescent="0.2">
      <c r="A1554" s="69" t="s">
        <v>3154</v>
      </c>
      <c r="B1554" s="69" t="s">
        <v>4134</v>
      </c>
      <c r="C1554" s="70"/>
      <c r="D1554" s="71"/>
      <c r="E1554" s="72"/>
      <c r="F1554" s="73"/>
      <c r="G1554" s="70"/>
      <c r="H1554" s="74"/>
      <c r="I1554" s="75"/>
      <c r="J1554" s="75"/>
      <c r="K1554" s="36"/>
      <c r="L1554" s="82"/>
      <c r="M1554" s="82"/>
      <c r="N1554" s="77"/>
      <c r="O1554" s="84" t="s">
        <v>255</v>
      </c>
      <c r="P1554" s="86">
        <v>43157.87840277778</v>
      </c>
      <c r="Q1554" s="84" t="s">
        <v>5122</v>
      </c>
      <c r="R1554" s="84"/>
      <c r="S1554" s="84"/>
      <c r="T1554" s="84" t="s">
        <v>6503</v>
      </c>
      <c r="U1554" s="84"/>
      <c r="V1554" s="84" t="s">
        <v>7570</v>
      </c>
      <c r="W1554" s="86">
        <v>43157.87840277778</v>
      </c>
      <c r="X1554" s="84" t="s">
        <v>9088</v>
      </c>
      <c r="Y1554" s="84"/>
      <c r="Z1554" s="84"/>
      <c r="AA1554" s="90" t="s">
        <v>10801</v>
      </c>
      <c r="AB1554" s="90" t="s">
        <v>11587</v>
      </c>
      <c r="AC1554" s="84" t="b">
        <v>0</v>
      </c>
      <c r="AD1554" s="84">
        <v>0</v>
      </c>
      <c r="AE1554" s="90" t="s">
        <v>11753</v>
      </c>
      <c r="AF1554" s="84" t="b">
        <v>0</v>
      </c>
      <c r="AG1554" s="84" t="s">
        <v>292</v>
      </c>
      <c r="AH1554" s="84"/>
      <c r="AI1554" s="90" t="s">
        <v>285</v>
      </c>
      <c r="AJ1554" s="84" t="b">
        <v>0</v>
      </c>
      <c r="AK1554" s="84">
        <v>0</v>
      </c>
      <c r="AL1554" s="90" t="s">
        <v>285</v>
      </c>
      <c r="AM1554" s="84" t="s">
        <v>299</v>
      </c>
      <c r="AN1554" s="84" t="b">
        <v>0</v>
      </c>
      <c r="AO1554" s="90" t="s">
        <v>11587</v>
      </c>
      <c r="AP1554" s="84" t="s">
        <v>179</v>
      </c>
      <c r="AQ1554" s="84">
        <v>0</v>
      </c>
      <c r="AR1554" s="84">
        <v>0</v>
      </c>
      <c r="AS1554" s="84"/>
      <c r="AT1554" s="84"/>
      <c r="AU1554" s="84"/>
      <c r="AV1554" s="84"/>
      <c r="AW1554" s="84"/>
      <c r="AX1554" s="84"/>
      <c r="AY1554" s="84"/>
      <c r="AZ1554" s="84"/>
    </row>
    <row r="1555" spans="1:52" x14ac:dyDescent="0.2">
      <c r="A1555" s="69" t="s">
        <v>3154</v>
      </c>
      <c r="B1555" s="69" t="s">
        <v>2002</v>
      </c>
      <c r="C1555" s="70"/>
      <c r="D1555" s="71"/>
      <c r="E1555" s="72"/>
      <c r="F1555" s="73"/>
      <c r="G1555" s="70"/>
      <c r="H1555" s="74"/>
      <c r="I1555" s="75"/>
      <c r="J1555" s="75"/>
      <c r="K1555" s="36"/>
      <c r="L1555" s="82"/>
      <c r="M1555" s="82"/>
      <c r="N1555" s="77"/>
      <c r="O1555" s="84" t="s">
        <v>255</v>
      </c>
      <c r="P1555" s="86">
        <v>43157.87840277778</v>
      </c>
      <c r="Q1555" s="84" t="s">
        <v>5122</v>
      </c>
      <c r="R1555" s="84"/>
      <c r="S1555" s="84"/>
      <c r="T1555" s="84" t="s">
        <v>6503</v>
      </c>
      <c r="U1555" s="84"/>
      <c r="V1555" s="84" t="s">
        <v>7570</v>
      </c>
      <c r="W1555" s="86">
        <v>43157.87840277778</v>
      </c>
      <c r="X1555" s="84" t="s">
        <v>9088</v>
      </c>
      <c r="Y1555" s="84"/>
      <c r="Z1555" s="84"/>
      <c r="AA1555" s="90" t="s">
        <v>10801</v>
      </c>
      <c r="AB1555" s="90" t="s">
        <v>11587</v>
      </c>
      <c r="AC1555" s="84" t="b">
        <v>0</v>
      </c>
      <c r="AD1555" s="84">
        <v>0</v>
      </c>
      <c r="AE1555" s="90" t="s">
        <v>11753</v>
      </c>
      <c r="AF1555" s="84" t="b">
        <v>0</v>
      </c>
      <c r="AG1555" s="84" t="s">
        <v>292</v>
      </c>
      <c r="AH1555" s="84"/>
      <c r="AI1555" s="90" t="s">
        <v>285</v>
      </c>
      <c r="AJ1555" s="84" t="b">
        <v>0</v>
      </c>
      <c r="AK1555" s="84">
        <v>0</v>
      </c>
      <c r="AL1555" s="90" t="s">
        <v>285</v>
      </c>
      <c r="AM1555" s="84" t="s">
        <v>299</v>
      </c>
      <c r="AN1555" s="84" t="b">
        <v>0</v>
      </c>
      <c r="AO1555" s="90" t="s">
        <v>11587</v>
      </c>
      <c r="AP1555" s="84" t="s">
        <v>179</v>
      </c>
      <c r="AQ1555" s="84">
        <v>0</v>
      </c>
      <c r="AR1555" s="84">
        <v>0</v>
      </c>
      <c r="AS1555" s="84"/>
      <c r="AT1555" s="84"/>
      <c r="AU1555" s="84"/>
      <c r="AV1555" s="84"/>
      <c r="AW1555" s="84"/>
      <c r="AX1555" s="84"/>
      <c r="AY1555" s="84"/>
      <c r="AZ1555" s="84"/>
    </row>
    <row r="1556" spans="1:52" x14ac:dyDescent="0.2">
      <c r="A1556" s="69" t="s">
        <v>3154</v>
      </c>
      <c r="B1556" s="69" t="s">
        <v>4135</v>
      </c>
      <c r="C1556" s="70"/>
      <c r="D1556" s="71"/>
      <c r="E1556" s="72"/>
      <c r="F1556" s="73"/>
      <c r="G1556" s="70"/>
      <c r="H1556" s="74"/>
      <c r="I1556" s="75"/>
      <c r="J1556" s="75"/>
      <c r="K1556" s="36"/>
      <c r="L1556" s="82"/>
      <c r="M1556" s="82"/>
      <c r="N1556" s="77"/>
      <c r="O1556" s="84" t="s">
        <v>255</v>
      </c>
      <c r="P1556" s="86">
        <v>43157.87840277778</v>
      </c>
      <c r="Q1556" s="84" t="s">
        <v>5122</v>
      </c>
      <c r="R1556" s="84"/>
      <c r="S1556" s="84"/>
      <c r="T1556" s="84" t="s">
        <v>6503</v>
      </c>
      <c r="U1556" s="84"/>
      <c r="V1556" s="84" t="s">
        <v>7570</v>
      </c>
      <c r="W1556" s="86">
        <v>43157.87840277778</v>
      </c>
      <c r="X1556" s="84" t="s">
        <v>9088</v>
      </c>
      <c r="Y1556" s="84"/>
      <c r="Z1556" s="84"/>
      <c r="AA1556" s="90" t="s">
        <v>10801</v>
      </c>
      <c r="AB1556" s="90" t="s">
        <v>11587</v>
      </c>
      <c r="AC1556" s="84" t="b">
        <v>0</v>
      </c>
      <c r="AD1556" s="84">
        <v>0</v>
      </c>
      <c r="AE1556" s="90" t="s">
        <v>11753</v>
      </c>
      <c r="AF1556" s="84" t="b">
        <v>0</v>
      </c>
      <c r="AG1556" s="84" t="s">
        <v>292</v>
      </c>
      <c r="AH1556" s="84"/>
      <c r="AI1556" s="90" t="s">
        <v>285</v>
      </c>
      <c r="AJ1556" s="84" t="b">
        <v>0</v>
      </c>
      <c r="AK1556" s="84">
        <v>0</v>
      </c>
      <c r="AL1556" s="90" t="s">
        <v>285</v>
      </c>
      <c r="AM1556" s="84" t="s">
        <v>299</v>
      </c>
      <c r="AN1556" s="84" t="b">
        <v>0</v>
      </c>
      <c r="AO1556" s="90" t="s">
        <v>11587</v>
      </c>
      <c r="AP1556" s="84" t="s">
        <v>179</v>
      </c>
      <c r="AQ1556" s="84">
        <v>0</v>
      </c>
      <c r="AR1556" s="84">
        <v>0</v>
      </c>
      <c r="AS1556" s="84"/>
      <c r="AT1556" s="84"/>
      <c r="AU1556" s="84"/>
      <c r="AV1556" s="84"/>
      <c r="AW1556" s="84"/>
      <c r="AX1556" s="84"/>
      <c r="AY1556" s="84"/>
      <c r="AZ1556" s="84"/>
    </row>
    <row r="1557" spans="1:52" x14ac:dyDescent="0.2">
      <c r="A1557" s="69" t="s">
        <v>3154</v>
      </c>
      <c r="B1557" s="69" t="s">
        <v>4136</v>
      </c>
      <c r="C1557" s="70"/>
      <c r="D1557" s="71"/>
      <c r="E1557" s="72"/>
      <c r="F1557" s="73"/>
      <c r="G1557" s="70"/>
      <c r="H1557" s="74"/>
      <c r="I1557" s="75"/>
      <c r="J1557" s="75"/>
      <c r="K1557" s="36"/>
      <c r="L1557" s="82"/>
      <c r="M1557" s="82"/>
      <c r="N1557" s="77"/>
      <c r="O1557" s="84" t="s">
        <v>255</v>
      </c>
      <c r="P1557" s="86">
        <v>43157.87840277778</v>
      </c>
      <c r="Q1557" s="84" t="s">
        <v>5122</v>
      </c>
      <c r="R1557" s="84"/>
      <c r="S1557" s="84"/>
      <c r="T1557" s="84" t="s">
        <v>6503</v>
      </c>
      <c r="U1557" s="84"/>
      <c r="V1557" s="84" t="s">
        <v>7570</v>
      </c>
      <c r="W1557" s="86">
        <v>43157.87840277778</v>
      </c>
      <c r="X1557" s="84" t="s">
        <v>9088</v>
      </c>
      <c r="Y1557" s="84"/>
      <c r="Z1557" s="84"/>
      <c r="AA1557" s="90" t="s">
        <v>10801</v>
      </c>
      <c r="AB1557" s="90" t="s">
        <v>11587</v>
      </c>
      <c r="AC1557" s="84" t="b">
        <v>0</v>
      </c>
      <c r="AD1557" s="84">
        <v>0</v>
      </c>
      <c r="AE1557" s="90" t="s">
        <v>11753</v>
      </c>
      <c r="AF1557" s="84" t="b">
        <v>0</v>
      </c>
      <c r="AG1557" s="84" t="s">
        <v>292</v>
      </c>
      <c r="AH1557" s="84"/>
      <c r="AI1557" s="90" t="s">
        <v>285</v>
      </c>
      <c r="AJ1557" s="84" t="b">
        <v>0</v>
      </c>
      <c r="AK1557" s="84">
        <v>0</v>
      </c>
      <c r="AL1557" s="90" t="s">
        <v>285</v>
      </c>
      <c r="AM1557" s="84" t="s">
        <v>299</v>
      </c>
      <c r="AN1557" s="84" t="b">
        <v>0</v>
      </c>
      <c r="AO1557" s="90" t="s">
        <v>11587</v>
      </c>
      <c r="AP1557" s="84" t="s">
        <v>179</v>
      </c>
      <c r="AQ1557" s="84">
        <v>0</v>
      </c>
      <c r="AR1557" s="84">
        <v>0</v>
      </c>
      <c r="AS1557" s="84"/>
      <c r="AT1557" s="84"/>
      <c r="AU1557" s="84"/>
      <c r="AV1557" s="84"/>
      <c r="AW1557" s="84"/>
      <c r="AX1557" s="84"/>
      <c r="AY1557" s="84"/>
      <c r="AZ1557" s="84"/>
    </row>
    <row r="1558" spans="1:52" x14ac:dyDescent="0.2">
      <c r="A1558" s="69" t="s">
        <v>3154</v>
      </c>
      <c r="B1558" s="69" t="s">
        <v>4137</v>
      </c>
      <c r="C1558" s="70"/>
      <c r="D1558" s="71"/>
      <c r="E1558" s="72"/>
      <c r="F1558" s="73"/>
      <c r="G1558" s="70"/>
      <c r="H1558" s="74"/>
      <c r="I1558" s="75"/>
      <c r="J1558" s="75"/>
      <c r="K1558" s="36"/>
      <c r="L1558" s="82"/>
      <c r="M1558" s="82"/>
      <c r="N1558" s="77"/>
      <c r="O1558" s="84" t="s">
        <v>255</v>
      </c>
      <c r="P1558" s="86">
        <v>43157.87840277778</v>
      </c>
      <c r="Q1558" s="84" t="s">
        <v>5122</v>
      </c>
      <c r="R1558" s="84"/>
      <c r="S1558" s="84"/>
      <c r="T1558" s="84" t="s">
        <v>6503</v>
      </c>
      <c r="U1558" s="84"/>
      <c r="V1558" s="84" t="s">
        <v>7570</v>
      </c>
      <c r="W1558" s="86">
        <v>43157.87840277778</v>
      </c>
      <c r="X1558" s="84" t="s">
        <v>9088</v>
      </c>
      <c r="Y1558" s="84"/>
      <c r="Z1558" s="84"/>
      <c r="AA1558" s="90" t="s">
        <v>10801</v>
      </c>
      <c r="AB1558" s="90" t="s">
        <v>11587</v>
      </c>
      <c r="AC1558" s="84" t="b">
        <v>0</v>
      </c>
      <c r="AD1558" s="84">
        <v>0</v>
      </c>
      <c r="AE1558" s="90" t="s">
        <v>11753</v>
      </c>
      <c r="AF1558" s="84" t="b">
        <v>0</v>
      </c>
      <c r="AG1558" s="84" t="s">
        <v>292</v>
      </c>
      <c r="AH1558" s="84"/>
      <c r="AI1558" s="90" t="s">
        <v>285</v>
      </c>
      <c r="AJ1558" s="84" t="b">
        <v>0</v>
      </c>
      <c r="AK1558" s="84">
        <v>0</v>
      </c>
      <c r="AL1558" s="90" t="s">
        <v>285</v>
      </c>
      <c r="AM1558" s="84" t="s">
        <v>299</v>
      </c>
      <c r="AN1558" s="84" t="b">
        <v>0</v>
      </c>
      <c r="AO1558" s="90" t="s">
        <v>11587</v>
      </c>
      <c r="AP1558" s="84" t="s">
        <v>179</v>
      </c>
      <c r="AQ1558" s="84">
        <v>0</v>
      </c>
      <c r="AR1558" s="84">
        <v>0</v>
      </c>
      <c r="AS1558" s="84"/>
      <c r="AT1558" s="84"/>
      <c r="AU1558" s="84"/>
      <c r="AV1558" s="84"/>
      <c r="AW1558" s="84"/>
      <c r="AX1558" s="84"/>
      <c r="AY1558" s="84"/>
      <c r="AZ1558" s="84"/>
    </row>
    <row r="1559" spans="1:52" x14ac:dyDescent="0.2">
      <c r="A1559" s="69" t="s">
        <v>3154</v>
      </c>
      <c r="B1559" s="69" t="s">
        <v>4138</v>
      </c>
      <c r="C1559" s="70"/>
      <c r="D1559" s="71"/>
      <c r="E1559" s="72"/>
      <c r="F1559" s="73"/>
      <c r="G1559" s="70"/>
      <c r="H1559" s="74"/>
      <c r="I1559" s="75"/>
      <c r="J1559" s="75"/>
      <c r="K1559" s="36"/>
      <c r="L1559" s="82"/>
      <c r="M1559" s="82"/>
      <c r="N1559" s="77"/>
      <c r="O1559" s="84" t="s">
        <v>255</v>
      </c>
      <c r="P1559" s="86">
        <v>43157.87840277778</v>
      </c>
      <c r="Q1559" s="84" t="s">
        <v>5122</v>
      </c>
      <c r="R1559" s="84"/>
      <c r="S1559" s="84"/>
      <c r="T1559" s="84" t="s">
        <v>6503</v>
      </c>
      <c r="U1559" s="84"/>
      <c r="V1559" s="84" t="s">
        <v>7570</v>
      </c>
      <c r="W1559" s="86">
        <v>43157.87840277778</v>
      </c>
      <c r="X1559" s="84" t="s">
        <v>9088</v>
      </c>
      <c r="Y1559" s="84"/>
      <c r="Z1559" s="84"/>
      <c r="AA1559" s="90" t="s">
        <v>10801</v>
      </c>
      <c r="AB1559" s="90" t="s">
        <v>11587</v>
      </c>
      <c r="AC1559" s="84" t="b">
        <v>0</v>
      </c>
      <c r="AD1559" s="84">
        <v>0</v>
      </c>
      <c r="AE1559" s="90" t="s">
        <v>11753</v>
      </c>
      <c r="AF1559" s="84" t="b">
        <v>0</v>
      </c>
      <c r="AG1559" s="84" t="s">
        <v>292</v>
      </c>
      <c r="AH1559" s="84"/>
      <c r="AI1559" s="90" t="s">
        <v>285</v>
      </c>
      <c r="AJ1559" s="84" t="b">
        <v>0</v>
      </c>
      <c r="AK1559" s="84">
        <v>0</v>
      </c>
      <c r="AL1559" s="90" t="s">
        <v>285</v>
      </c>
      <c r="AM1559" s="84" t="s">
        <v>299</v>
      </c>
      <c r="AN1559" s="84" t="b">
        <v>0</v>
      </c>
      <c r="AO1559" s="90" t="s">
        <v>11587</v>
      </c>
      <c r="AP1559" s="84" t="s">
        <v>179</v>
      </c>
      <c r="AQ1559" s="84">
        <v>0</v>
      </c>
      <c r="AR1559" s="84">
        <v>0</v>
      </c>
      <c r="AS1559" s="84"/>
      <c r="AT1559" s="84"/>
      <c r="AU1559" s="84"/>
      <c r="AV1559" s="84"/>
      <c r="AW1559" s="84"/>
      <c r="AX1559" s="84"/>
      <c r="AY1559" s="84"/>
      <c r="AZ1559" s="84"/>
    </row>
    <row r="1560" spans="1:52" x14ac:dyDescent="0.2">
      <c r="A1560" s="69" t="s">
        <v>3154</v>
      </c>
      <c r="B1560" s="69" t="s">
        <v>4139</v>
      </c>
      <c r="C1560" s="70"/>
      <c r="D1560" s="71"/>
      <c r="E1560" s="72"/>
      <c r="F1560" s="73"/>
      <c r="G1560" s="70"/>
      <c r="H1560" s="74"/>
      <c r="I1560" s="75"/>
      <c r="J1560" s="75"/>
      <c r="K1560" s="36"/>
      <c r="L1560" s="82"/>
      <c r="M1560" s="82"/>
      <c r="N1560" s="77"/>
      <c r="O1560" s="84" t="s">
        <v>255</v>
      </c>
      <c r="P1560" s="86">
        <v>43157.87840277778</v>
      </c>
      <c r="Q1560" s="84" t="s">
        <v>5122</v>
      </c>
      <c r="R1560" s="84"/>
      <c r="S1560" s="84"/>
      <c r="T1560" s="84" t="s">
        <v>6503</v>
      </c>
      <c r="U1560" s="84"/>
      <c r="V1560" s="84" t="s">
        <v>7570</v>
      </c>
      <c r="W1560" s="86">
        <v>43157.87840277778</v>
      </c>
      <c r="X1560" s="84" t="s">
        <v>9088</v>
      </c>
      <c r="Y1560" s="84"/>
      <c r="Z1560" s="84"/>
      <c r="AA1560" s="90" t="s">
        <v>10801</v>
      </c>
      <c r="AB1560" s="90" t="s">
        <v>11587</v>
      </c>
      <c r="AC1560" s="84" t="b">
        <v>0</v>
      </c>
      <c r="AD1560" s="84">
        <v>0</v>
      </c>
      <c r="AE1560" s="90" t="s">
        <v>11753</v>
      </c>
      <c r="AF1560" s="84" t="b">
        <v>0</v>
      </c>
      <c r="AG1560" s="84" t="s">
        <v>292</v>
      </c>
      <c r="AH1560" s="84"/>
      <c r="AI1560" s="90" t="s">
        <v>285</v>
      </c>
      <c r="AJ1560" s="84" t="b">
        <v>0</v>
      </c>
      <c r="AK1560" s="84">
        <v>0</v>
      </c>
      <c r="AL1560" s="90" t="s">
        <v>285</v>
      </c>
      <c r="AM1560" s="84" t="s">
        <v>299</v>
      </c>
      <c r="AN1560" s="84" t="b">
        <v>0</v>
      </c>
      <c r="AO1560" s="90" t="s">
        <v>11587</v>
      </c>
      <c r="AP1560" s="84" t="s">
        <v>179</v>
      </c>
      <c r="AQ1560" s="84">
        <v>0</v>
      </c>
      <c r="AR1560" s="84">
        <v>0</v>
      </c>
      <c r="AS1560" s="84"/>
      <c r="AT1560" s="84"/>
      <c r="AU1560" s="84"/>
      <c r="AV1560" s="84"/>
      <c r="AW1560" s="84"/>
      <c r="AX1560" s="84"/>
      <c r="AY1560" s="84"/>
      <c r="AZ1560" s="84"/>
    </row>
    <row r="1561" spans="1:52" x14ac:dyDescent="0.2">
      <c r="A1561" s="69" t="s">
        <v>3154</v>
      </c>
      <c r="B1561" s="69" t="s">
        <v>4140</v>
      </c>
      <c r="C1561" s="70"/>
      <c r="D1561" s="71"/>
      <c r="E1561" s="72"/>
      <c r="F1561" s="73"/>
      <c r="G1561" s="70"/>
      <c r="H1561" s="74"/>
      <c r="I1561" s="75"/>
      <c r="J1561" s="75"/>
      <c r="K1561" s="36"/>
      <c r="L1561" s="82"/>
      <c r="M1561" s="82"/>
      <c r="N1561" s="77"/>
      <c r="O1561" s="84" t="s">
        <v>255</v>
      </c>
      <c r="P1561" s="86">
        <v>43157.87840277778</v>
      </c>
      <c r="Q1561" s="84" t="s">
        <v>5122</v>
      </c>
      <c r="R1561" s="84"/>
      <c r="S1561" s="84"/>
      <c r="T1561" s="84" t="s">
        <v>6503</v>
      </c>
      <c r="U1561" s="84"/>
      <c r="V1561" s="84" t="s">
        <v>7570</v>
      </c>
      <c r="W1561" s="86">
        <v>43157.87840277778</v>
      </c>
      <c r="X1561" s="84" t="s">
        <v>9088</v>
      </c>
      <c r="Y1561" s="84"/>
      <c r="Z1561" s="84"/>
      <c r="AA1561" s="90" t="s">
        <v>10801</v>
      </c>
      <c r="AB1561" s="90" t="s">
        <v>11587</v>
      </c>
      <c r="AC1561" s="84" t="b">
        <v>0</v>
      </c>
      <c r="AD1561" s="84">
        <v>0</v>
      </c>
      <c r="AE1561" s="90" t="s">
        <v>11753</v>
      </c>
      <c r="AF1561" s="84" t="b">
        <v>0</v>
      </c>
      <c r="AG1561" s="84" t="s">
        <v>292</v>
      </c>
      <c r="AH1561" s="84"/>
      <c r="AI1561" s="90" t="s">
        <v>285</v>
      </c>
      <c r="AJ1561" s="84" t="b">
        <v>0</v>
      </c>
      <c r="AK1561" s="84">
        <v>0</v>
      </c>
      <c r="AL1561" s="90" t="s">
        <v>285</v>
      </c>
      <c r="AM1561" s="84" t="s">
        <v>299</v>
      </c>
      <c r="AN1561" s="84" t="b">
        <v>0</v>
      </c>
      <c r="AO1561" s="90" t="s">
        <v>11587</v>
      </c>
      <c r="AP1561" s="84" t="s">
        <v>179</v>
      </c>
      <c r="AQ1561" s="84">
        <v>0</v>
      </c>
      <c r="AR1561" s="84">
        <v>0</v>
      </c>
      <c r="AS1561" s="84"/>
      <c r="AT1561" s="84"/>
      <c r="AU1561" s="84"/>
      <c r="AV1561" s="84"/>
      <c r="AW1561" s="84"/>
      <c r="AX1561" s="84"/>
      <c r="AY1561" s="84"/>
      <c r="AZ1561" s="84"/>
    </row>
    <row r="1562" spans="1:52" x14ac:dyDescent="0.2">
      <c r="A1562" s="69" t="s">
        <v>3154</v>
      </c>
      <c r="B1562" s="69" t="s">
        <v>4141</v>
      </c>
      <c r="C1562" s="70"/>
      <c r="D1562" s="71"/>
      <c r="E1562" s="72"/>
      <c r="F1562" s="73"/>
      <c r="G1562" s="70"/>
      <c r="H1562" s="74"/>
      <c r="I1562" s="75"/>
      <c r="J1562" s="75"/>
      <c r="K1562" s="36"/>
      <c r="L1562" s="82"/>
      <c r="M1562" s="82"/>
      <c r="N1562" s="77"/>
      <c r="O1562" s="84" t="s">
        <v>255</v>
      </c>
      <c r="P1562" s="86">
        <v>43157.87840277778</v>
      </c>
      <c r="Q1562" s="84" t="s">
        <v>5122</v>
      </c>
      <c r="R1562" s="84"/>
      <c r="S1562" s="84"/>
      <c r="T1562" s="84" t="s">
        <v>6503</v>
      </c>
      <c r="U1562" s="84"/>
      <c r="V1562" s="84" t="s">
        <v>7570</v>
      </c>
      <c r="W1562" s="86">
        <v>43157.87840277778</v>
      </c>
      <c r="X1562" s="84" t="s">
        <v>9088</v>
      </c>
      <c r="Y1562" s="84"/>
      <c r="Z1562" s="84"/>
      <c r="AA1562" s="90" t="s">
        <v>10801</v>
      </c>
      <c r="AB1562" s="90" t="s">
        <v>11587</v>
      </c>
      <c r="AC1562" s="84" t="b">
        <v>0</v>
      </c>
      <c r="AD1562" s="84">
        <v>0</v>
      </c>
      <c r="AE1562" s="90" t="s">
        <v>11753</v>
      </c>
      <c r="AF1562" s="84" t="b">
        <v>0</v>
      </c>
      <c r="AG1562" s="84" t="s">
        <v>292</v>
      </c>
      <c r="AH1562" s="84"/>
      <c r="AI1562" s="90" t="s">
        <v>285</v>
      </c>
      <c r="AJ1562" s="84" t="b">
        <v>0</v>
      </c>
      <c r="AK1562" s="84">
        <v>0</v>
      </c>
      <c r="AL1562" s="90" t="s">
        <v>285</v>
      </c>
      <c r="AM1562" s="84" t="s">
        <v>299</v>
      </c>
      <c r="AN1562" s="84" t="b">
        <v>0</v>
      </c>
      <c r="AO1562" s="90" t="s">
        <v>11587</v>
      </c>
      <c r="AP1562" s="84" t="s">
        <v>179</v>
      </c>
      <c r="AQ1562" s="84">
        <v>0</v>
      </c>
      <c r="AR1562" s="84">
        <v>0</v>
      </c>
      <c r="AS1562" s="84"/>
      <c r="AT1562" s="84"/>
      <c r="AU1562" s="84"/>
      <c r="AV1562" s="84"/>
      <c r="AW1562" s="84"/>
      <c r="AX1562" s="84"/>
      <c r="AY1562" s="84"/>
      <c r="AZ1562" s="84"/>
    </row>
    <row r="1563" spans="1:52" x14ac:dyDescent="0.2">
      <c r="A1563" s="69" t="s">
        <v>3154</v>
      </c>
      <c r="B1563" s="69" t="s">
        <v>4142</v>
      </c>
      <c r="C1563" s="70"/>
      <c r="D1563" s="71"/>
      <c r="E1563" s="72"/>
      <c r="F1563" s="73"/>
      <c r="G1563" s="70"/>
      <c r="H1563" s="74"/>
      <c r="I1563" s="75"/>
      <c r="J1563" s="75"/>
      <c r="K1563" s="36"/>
      <c r="L1563" s="82"/>
      <c r="M1563" s="82"/>
      <c r="N1563" s="77"/>
      <c r="O1563" s="84" t="s">
        <v>255</v>
      </c>
      <c r="P1563" s="86">
        <v>43157.87840277778</v>
      </c>
      <c r="Q1563" s="84" t="s">
        <v>5122</v>
      </c>
      <c r="R1563" s="84"/>
      <c r="S1563" s="84"/>
      <c r="T1563" s="84" t="s">
        <v>6503</v>
      </c>
      <c r="U1563" s="84"/>
      <c r="V1563" s="84" t="s">
        <v>7570</v>
      </c>
      <c r="W1563" s="86">
        <v>43157.87840277778</v>
      </c>
      <c r="X1563" s="84" t="s">
        <v>9088</v>
      </c>
      <c r="Y1563" s="84"/>
      <c r="Z1563" s="84"/>
      <c r="AA1563" s="90" t="s">
        <v>10801</v>
      </c>
      <c r="AB1563" s="90" t="s">
        <v>11587</v>
      </c>
      <c r="AC1563" s="84" t="b">
        <v>0</v>
      </c>
      <c r="AD1563" s="84">
        <v>0</v>
      </c>
      <c r="AE1563" s="90" t="s">
        <v>11753</v>
      </c>
      <c r="AF1563" s="84" t="b">
        <v>0</v>
      </c>
      <c r="AG1563" s="84" t="s">
        <v>292</v>
      </c>
      <c r="AH1563" s="84"/>
      <c r="AI1563" s="90" t="s">
        <v>285</v>
      </c>
      <c r="AJ1563" s="84" t="b">
        <v>0</v>
      </c>
      <c r="AK1563" s="84">
        <v>0</v>
      </c>
      <c r="AL1563" s="90" t="s">
        <v>285</v>
      </c>
      <c r="AM1563" s="84" t="s">
        <v>299</v>
      </c>
      <c r="AN1563" s="84" t="b">
        <v>0</v>
      </c>
      <c r="AO1563" s="90" t="s">
        <v>11587</v>
      </c>
      <c r="AP1563" s="84" t="s">
        <v>179</v>
      </c>
      <c r="AQ1563" s="84">
        <v>0</v>
      </c>
      <c r="AR1563" s="84">
        <v>0</v>
      </c>
      <c r="AS1563" s="84"/>
      <c r="AT1563" s="84"/>
      <c r="AU1563" s="84"/>
      <c r="AV1563" s="84"/>
      <c r="AW1563" s="84"/>
      <c r="AX1563" s="84"/>
      <c r="AY1563" s="84"/>
      <c r="AZ1563" s="84"/>
    </row>
    <row r="1564" spans="1:52" x14ac:dyDescent="0.2">
      <c r="A1564" s="69" t="s">
        <v>3154</v>
      </c>
      <c r="B1564" s="69" t="s">
        <v>817</v>
      </c>
      <c r="C1564" s="70"/>
      <c r="D1564" s="71"/>
      <c r="E1564" s="72"/>
      <c r="F1564" s="73"/>
      <c r="G1564" s="70"/>
      <c r="H1564" s="74"/>
      <c r="I1564" s="75"/>
      <c r="J1564" s="75"/>
      <c r="K1564" s="36"/>
      <c r="L1564" s="82"/>
      <c r="M1564" s="82"/>
      <c r="N1564" s="77"/>
      <c r="O1564" s="84" t="s">
        <v>255</v>
      </c>
      <c r="P1564" s="86">
        <v>43157.87840277778</v>
      </c>
      <c r="Q1564" s="84" t="s">
        <v>5122</v>
      </c>
      <c r="R1564" s="84"/>
      <c r="S1564" s="84"/>
      <c r="T1564" s="84" t="s">
        <v>6503</v>
      </c>
      <c r="U1564" s="84"/>
      <c r="V1564" s="84" t="s">
        <v>7570</v>
      </c>
      <c r="W1564" s="86">
        <v>43157.87840277778</v>
      </c>
      <c r="X1564" s="84" t="s">
        <v>9088</v>
      </c>
      <c r="Y1564" s="84"/>
      <c r="Z1564" s="84"/>
      <c r="AA1564" s="90" t="s">
        <v>10801</v>
      </c>
      <c r="AB1564" s="90" t="s">
        <v>11587</v>
      </c>
      <c r="AC1564" s="84" t="b">
        <v>0</v>
      </c>
      <c r="AD1564" s="84">
        <v>0</v>
      </c>
      <c r="AE1564" s="90" t="s">
        <v>11753</v>
      </c>
      <c r="AF1564" s="84" t="b">
        <v>0</v>
      </c>
      <c r="AG1564" s="84" t="s">
        <v>292</v>
      </c>
      <c r="AH1564" s="84"/>
      <c r="AI1564" s="90" t="s">
        <v>285</v>
      </c>
      <c r="AJ1564" s="84" t="b">
        <v>0</v>
      </c>
      <c r="AK1564" s="84">
        <v>0</v>
      </c>
      <c r="AL1564" s="90" t="s">
        <v>285</v>
      </c>
      <c r="AM1564" s="84" t="s">
        <v>299</v>
      </c>
      <c r="AN1564" s="84" t="b">
        <v>0</v>
      </c>
      <c r="AO1564" s="90" t="s">
        <v>11587</v>
      </c>
      <c r="AP1564" s="84" t="s">
        <v>179</v>
      </c>
      <c r="AQ1564" s="84">
        <v>0</v>
      </c>
      <c r="AR1564" s="84">
        <v>0</v>
      </c>
      <c r="AS1564" s="84"/>
      <c r="AT1564" s="84"/>
      <c r="AU1564" s="84"/>
      <c r="AV1564" s="84"/>
      <c r="AW1564" s="84"/>
      <c r="AX1564" s="84"/>
      <c r="AY1564" s="84"/>
      <c r="AZ1564" s="84"/>
    </row>
    <row r="1565" spans="1:52" x14ac:dyDescent="0.2">
      <c r="A1565" s="69" t="s">
        <v>3154</v>
      </c>
      <c r="B1565" s="69" t="s">
        <v>2005</v>
      </c>
      <c r="C1565" s="70"/>
      <c r="D1565" s="71"/>
      <c r="E1565" s="72"/>
      <c r="F1565" s="73"/>
      <c r="G1565" s="70"/>
      <c r="H1565" s="74"/>
      <c r="I1565" s="75"/>
      <c r="J1565" s="75"/>
      <c r="K1565" s="36"/>
      <c r="L1565" s="82"/>
      <c r="M1565" s="82"/>
      <c r="N1565" s="77"/>
      <c r="O1565" s="84" t="s">
        <v>255</v>
      </c>
      <c r="P1565" s="86">
        <v>43157.87840277778</v>
      </c>
      <c r="Q1565" s="84" t="s">
        <v>5122</v>
      </c>
      <c r="R1565" s="84"/>
      <c r="S1565" s="84"/>
      <c r="T1565" s="84" t="s">
        <v>6503</v>
      </c>
      <c r="U1565" s="84"/>
      <c r="V1565" s="84" t="s">
        <v>7570</v>
      </c>
      <c r="W1565" s="86">
        <v>43157.87840277778</v>
      </c>
      <c r="X1565" s="84" t="s">
        <v>9088</v>
      </c>
      <c r="Y1565" s="84"/>
      <c r="Z1565" s="84"/>
      <c r="AA1565" s="90" t="s">
        <v>10801</v>
      </c>
      <c r="AB1565" s="90" t="s">
        <v>11587</v>
      </c>
      <c r="AC1565" s="84" t="b">
        <v>0</v>
      </c>
      <c r="AD1565" s="84">
        <v>0</v>
      </c>
      <c r="AE1565" s="90" t="s">
        <v>11753</v>
      </c>
      <c r="AF1565" s="84" t="b">
        <v>0</v>
      </c>
      <c r="AG1565" s="84" t="s">
        <v>292</v>
      </c>
      <c r="AH1565" s="84"/>
      <c r="AI1565" s="90" t="s">
        <v>285</v>
      </c>
      <c r="AJ1565" s="84" t="b">
        <v>0</v>
      </c>
      <c r="AK1565" s="84">
        <v>0</v>
      </c>
      <c r="AL1565" s="90" t="s">
        <v>285</v>
      </c>
      <c r="AM1565" s="84" t="s">
        <v>299</v>
      </c>
      <c r="AN1565" s="84" t="b">
        <v>0</v>
      </c>
      <c r="AO1565" s="90" t="s">
        <v>11587</v>
      </c>
      <c r="AP1565" s="84" t="s">
        <v>179</v>
      </c>
      <c r="AQ1565" s="84">
        <v>0</v>
      </c>
      <c r="AR1565" s="84">
        <v>0</v>
      </c>
      <c r="AS1565" s="84"/>
      <c r="AT1565" s="84"/>
      <c r="AU1565" s="84"/>
      <c r="AV1565" s="84"/>
      <c r="AW1565" s="84"/>
      <c r="AX1565" s="84"/>
      <c r="AY1565" s="84"/>
      <c r="AZ1565" s="84"/>
    </row>
    <row r="1566" spans="1:52" x14ac:dyDescent="0.2">
      <c r="A1566" s="69" t="s">
        <v>3154</v>
      </c>
      <c r="B1566" s="69" t="s">
        <v>4143</v>
      </c>
      <c r="C1566" s="70"/>
      <c r="D1566" s="71"/>
      <c r="E1566" s="72"/>
      <c r="F1566" s="73"/>
      <c r="G1566" s="70"/>
      <c r="H1566" s="74"/>
      <c r="I1566" s="75"/>
      <c r="J1566" s="75"/>
      <c r="K1566" s="36"/>
      <c r="L1566" s="82"/>
      <c r="M1566" s="82"/>
      <c r="N1566" s="77"/>
      <c r="O1566" s="84" t="s">
        <v>256</v>
      </c>
      <c r="P1566" s="86">
        <v>43157.87840277778</v>
      </c>
      <c r="Q1566" s="84" t="s">
        <v>5122</v>
      </c>
      <c r="R1566" s="84"/>
      <c r="S1566" s="84"/>
      <c r="T1566" s="84" t="s">
        <v>6503</v>
      </c>
      <c r="U1566" s="84"/>
      <c r="V1566" s="84" t="s">
        <v>7570</v>
      </c>
      <c r="W1566" s="86">
        <v>43157.87840277778</v>
      </c>
      <c r="X1566" s="84" t="s">
        <v>9088</v>
      </c>
      <c r="Y1566" s="84"/>
      <c r="Z1566" s="84"/>
      <c r="AA1566" s="90" t="s">
        <v>10801</v>
      </c>
      <c r="AB1566" s="90" t="s">
        <v>11587</v>
      </c>
      <c r="AC1566" s="84" t="b">
        <v>0</v>
      </c>
      <c r="AD1566" s="84">
        <v>0</v>
      </c>
      <c r="AE1566" s="90" t="s">
        <v>11753</v>
      </c>
      <c r="AF1566" s="84" t="b">
        <v>0</v>
      </c>
      <c r="AG1566" s="84" t="s">
        <v>292</v>
      </c>
      <c r="AH1566" s="84"/>
      <c r="AI1566" s="90" t="s">
        <v>285</v>
      </c>
      <c r="AJ1566" s="84" t="b">
        <v>0</v>
      </c>
      <c r="AK1566" s="84">
        <v>0</v>
      </c>
      <c r="AL1566" s="90" t="s">
        <v>285</v>
      </c>
      <c r="AM1566" s="84" t="s">
        <v>299</v>
      </c>
      <c r="AN1566" s="84" t="b">
        <v>0</v>
      </c>
      <c r="AO1566" s="90" t="s">
        <v>11587</v>
      </c>
      <c r="AP1566" s="84" t="s">
        <v>179</v>
      </c>
      <c r="AQ1566" s="84">
        <v>0</v>
      </c>
      <c r="AR1566" s="84">
        <v>0</v>
      </c>
      <c r="AS1566" s="84"/>
      <c r="AT1566" s="84"/>
      <c r="AU1566" s="84"/>
      <c r="AV1566" s="84"/>
      <c r="AW1566" s="84"/>
      <c r="AX1566" s="84"/>
      <c r="AY1566" s="84"/>
      <c r="AZ1566" s="84"/>
    </row>
    <row r="1567" spans="1:52" x14ac:dyDescent="0.2">
      <c r="A1567" s="69" t="s">
        <v>3155</v>
      </c>
      <c r="B1567" s="69" t="s">
        <v>3155</v>
      </c>
      <c r="C1567" s="70"/>
      <c r="D1567" s="71"/>
      <c r="E1567" s="72"/>
      <c r="F1567" s="73"/>
      <c r="G1567" s="70"/>
      <c r="H1567" s="74"/>
      <c r="I1567" s="75"/>
      <c r="J1567" s="75"/>
      <c r="K1567" s="36"/>
      <c r="L1567" s="82"/>
      <c r="M1567" s="82"/>
      <c r="N1567" s="77"/>
      <c r="O1567" s="84" t="s">
        <v>179</v>
      </c>
      <c r="P1567" s="86">
        <v>43157.87841435185</v>
      </c>
      <c r="Q1567" s="84" t="s">
        <v>5123</v>
      </c>
      <c r="R1567" s="84" t="s">
        <v>5897</v>
      </c>
      <c r="S1567" s="84" t="s">
        <v>6202</v>
      </c>
      <c r="T1567" s="84" t="s">
        <v>6504</v>
      </c>
      <c r="U1567" s="84"/>
      <c r="V1567" s="84" t="s">
        <v>7571</v>
      </c>
      <c r="W1567" s="86">
        <v>43157.87841435185</v>
      </c>
      <c r="X1567" s="84" t="s">
        <v>9089</v>
      </c>
      <c r="Y1567" s="84"/>
      <c r="Z1567" s="84"/>
      <c r="AA1567" s="90" t="s">
        <v>10802</v>
      </c>
      <c r="AB1567" s="84"/>
      <c r="AC1567" s="84" t="b">
        <v>0</v>
      </c>
      <c r="AD1567" s="84">
        <v>0</v>
      </c>
      <c r="AE1567" s="90" t="s">
        <v>285</v>
      </c>
      <c r="AF1567" s="84" t="b">
        <v>0</v>
      </c>
      <c r="AG1567" s="84" t="s">
        <v>290</v>
      </c>
      <c r="AH1567" s="84"/>
      <c r="AI1567" s="90" t="s">
        <v>285</v>
      </c>
      <c r="AJ1567" s="84" t="b">
        <v>0</v>
      </c>
      <c r="AK1567" s="84">
        <v>0</v>
      </c>
      <c r="AL1567" s="90" t="s">
        <v>285</v>
      </c>
      <c r="AM1567" s="84" t="s">
        <v>294</v>
      </c>
      <c r="AN1567" s="84" t="b">
        <v>0</v>
      </c>
      <c r="AO1567" s="90" t="s">
        <v>10802</v>
      </c>
      <c r="AP1567" s="84" t="s">
        <v>179</v>
      </c>
      <c r="AQ1567" s="84">
        <v>0</v>
      </c>
      <c r="AR1567" s="84">
        <v>0</v>
      </c>
      <c r="AS1567" s="84"/>
      <c r="AT1567" s="84"/>
      <c r="AU1567" s="84"/>
      <c r="AV1567" s="84"/>
      <c r="AW1567" s="84"/>
      <c r="AX1567" s="84"/>
      <c r="AY1567" s="84"/>
      <c r="AZ1567" s="84"/>
    </row>
    <row r="1568" spans="1:52" x14ac:dyDescent="0.2">
      <c r="A1568" s="69" t="s">
        <v>3156</v>
      </c>
      <c r="B1568" s="69" t="s">
        <v>3156</v>
      </c>
      <c r="C1568" s="70"/>
      <c r="D1568" s="71"/>
      <c r="E1568" s="72"/>
      <c r="F1568" s="73"/>
      <c r="G1568" s="70"/>
      <c r="H1568" s="74"/>
      <c r="I1568" s="75"/>
      <c r="J1568" s="75"/>
      <c r="K1568" s="36"/>
      <c r="L1568" s="82"/>
      <c r="M1568" s="82"/>
      <c r="N1568" s="77"/>
      <c r="O1568" s="84" t="s">
        <v>179</v>
      </c>
      <c r="P1568" s="86">
        <v>43157.878530092596</v>
      </c>
      <c r="Q1568" s="84" t="s">
        <v>5124</v>
      </c>
      <c r="R1568" s="84" t="s">
        <v>5898</v>
      </c>
      <c r="S1568" s="84" t="s">
        <v>6203</v>
      </c>
      <c r="T1568" s="84" t="s">
        <v>6505</v>
      </c>
      <c r="U1568" s="84"/>
      <c r="V1568" s="84" t="s">
        <v>7572</v>
      </c>
      <c r="W1568" s="86">
        <v>43157.878530092596</v>
      </c>
      <c r="X1568" s="84" t="s">
        <v>9090</v>
      </c>
      <c r="Y1568" s="84"/>
      <c r="Z1568" s="84"/>
      <c r="AA1568" s="90" t="s">
        <v>10803</v>
      </c>
      <c r="AB1568" s="84"/>
      <c r="AC1568" s="84" t="b">
        <v>0</v>
      </c>
      <c r="AD1568" s="84">
        <v>0</v>
      </c>
      <c r="AE1568" s="90" t="s">
        <v>285</v>
      </c>
      <c r="AF1568" s="84" t="b">
        <v>0</v>
      </c>
      <c r="AG1568" s="84" t="s">
        <v>290</v>
      </c>
      <c r="AH1568" s="84"/>
      <c r="AI1568" s="90" t="s">
        <v>285</v>
      </c>
      <c r="AJ1568" s="84" t="b">
        <v>0</v>
      </c>
      <c r="AK1568" s="84">
        <v>0</v>
      </c>
      <c r="AL1568" s="90" t="s">
        <v>285</v>
      </c>
      <c r="AM1568" s="84" t="s">
        <v>304</v>
      </c>
      <c r="AN1568" s="84" t="b">
        <v>0</v>
      </c>
      <c r="AO1568" s="90" t="s">
        <v>10803</v>
      </c>
      <c r="AP1568" s="84" t="s">
        <v>179</v>
      </c>
      <c r="AQ1568" s="84">
        <v>0</v>
      </c>
      <c r="AR1568" s="84">
        <v>0</v>
      </c>
      <c r="AS1568" s="84"/>
      <c r="AT1568" s="84"/>
      <c r="AU1568" s="84"/>
      <c r="AV1568" s="84"/>
      <c r="AW1568" s="84"/>
      <c r="AX1568" s="84"/>
      <c r="AY1568" s="84"/>
      <c r="AZ1568" s="84"/>
    </row>
    <row r="1569" spans="1:52" x14ac:dyDescent="0.2">
      <c r="A1569" s="69" t="s">
        <v>3157</v>
      </c>
      <c r="B1569" s="69" t="s">
        <v>3600</v>
      </c>
      <c r="C1569" s="70"/>
      <c r="D1569" s="71"/>
      <c r="E1569" s="72"/>
      <c r="F1569" s="73"/>
      <c r="G1569" s="70"/>
      <c r="H1569" s="74"/>
      <c r="I1569" s="75"/>
      <c r="J1569" s="75"/>
      <c r="K1569" s="36"/>
      <c r="L1569" s="82"/>
      <c r="M1569" s="82"/>
      <c r="N1569" s="77"/>
      <c r="O1569" s="84" t="s">
        <v>255</v>
      </c>
      <c r="P1569" s="86">
        <v>43157.878530092596</v>
      </c>
      <c r="Q1569" s="84" t="s">
        <v>4394</v>
      </c>
      <c r="R1569" s="84"/>
      <c r="S1569" s="84"/>
      <c r="T1569" s="84" t="s">
        <v>6274</v>
      </c>
      <c r="U1569" s="84"/>
      <c r="V1569" s="84" t="s">
        <v>7573</v>
      </c>
      <c r="W1569" s="86">
        <v>43157.878530092596</v>
      </c>
      <c r="X1569" s="84" t="s">
        <v>9091</v>
      </c>
      <c r="Y1569" s="84"/>
      <c r="Z1569" s="84"/>
      <c r="AA1569" s="90" t="s">
        <v>10804</v>
      </c>
      <c r="AB1569" s="84"/>
      <c r="AC1569" s="84" t="b">
        <v>0</v>
      </c>
      <c r="AD1569" s="84">
        <v>0</v>
      </c>
      <c r="AE1569" s="90" t="s">
        <v>285</v>
      </c>
      <c r="AF1569" s="84" t="b">
        <v>0</v>
      </c>
      <c r="AG1569" s="84" t="s">
        <v>2154</v>
      </c>
      <c r="AH1569" s="84"/>
      <c r="AI1569" s="90" t="s">
        <v>285</v>
      </c>
      <c r="AJ1569" s="84" t="b">
        <v>0</v>
      </c>
      <c r="AK1569" s="84">
        <v>258</v>
      </c>
      <c r="AL1569" s="90" t="s">
        <v>11311</v>
      </c>
      <c r="AM1569" s="84" t="s">
        <v>295</v>
      </c>
      <c r="AN1569" s="84" t="b">
        <v>0</v>
      </c>
      <c r="AO1569" s="90" t="s">
        <v>11311</v>
      </c>
      <c r="AP1569" s="84" t="s">
        <v>179</v>
      </c>
      <c r="AQ1569" s="84">
        <v>0</v>
      </c>
      <c r="AR1569" s="84">
        <v>0</v>
      </c>
      <c r="AS1569" s="84"/>
      <c r="AT1569" s="84"/>
      <c r="AU1569" s="84"/>
      <c r="AV1569" s="84"/>
      <c r="AW1569" s="84"/>
      <c r="AX1569" s="84"/>
      <c r="AY1569" s="84"/>
      <c r="AZ1569" s="84"/>
    </row>
    <row r="1570" spans="1:52" x14ac:dyDescent="0.2">
      <c r="A1570" s="69" t="s">
        <v>3158</v>
      </c>
      <c r="B1570" s="69" t="s">
        <v>3158</v>
      </c>
      <c r="C1570" s="70"/>
      <c r="D1570" s="71"/>
      <c r="E1570" s="72"/>
      <c r="F1570" s="73"/>
      <c r="G1570" s="70"/>
      <c r="H1570" s="74"/>
      <c r="I1570" s="75"/>
      <c r="J1570" s="75"/>
      <c r="K1570" s="36"/>
      <c r="L1570" s="82"/>
      <c r="M1570" s="82"/>
      <c r="N1570" s="77"/>
      <c r="O1570" s="84" t="s">
        <v>179</v>
      </c>
      <c r="P1570" s="86">
        <v>43157.878530092596</v>
      </c>
      <c r="Q1570" s="84" t="s">
        <v>5125</v>
      </c>
      <c r="R1570" s="84" t="s">
        <v>5607</v>
      </c>
      <c r="S1570" s="84" t="s">
        <v>6076</v>
      </c>
      <c r="T1570" s="84" t="s">
        <v>6274</v>
      </c>
      <c r="U1570" s="84"/>
      <c r="V1570" s="84" t="s">
        <v>7574</v>
      </c>
      <c r="W1570" s="86">
        <v>43157.878530092596</v>
      </c>
      <c r="X1570" s="84" t="s">
        <v>9092</v>
      </c>
      <c r="Y1570" s="84"/>
      <c r="Z1570" s="84"/>
      <c r="AA1570" s="90" t="s">
        <v>10805</v>
      </c>
      <c r="AB1570" s="84"/>
      <c r="AC1570" s="84" t="b">
        <v>0</v>
      </c>
      <c r="AD1570" s="84">
        <v>1</v>
      </c>
      <c r="AE1570" s="90" t="s">
        <v>285</v>
      </c>
      <c r="AF1570" s="84" t="b">
        <v>0</v>
      </c>
      <c r="AG1570" s="84" t="s">
        <v>290</v>
      </c>
      <c r="AH1570" s="84"/>
      <c r="AI1570" s="90" t="s">
        <v>285</v>
      </c>
      <c r="AJ1570" s="84" t="b">
        <v>0</v>
      </c>
      <c r="AK1570" s="84">
        <v>0</v>
      </c>
      <c r="AL1570" s="90" t="s">
        <v>285</v>
      </c>
      <c r="AM1570" s="84" t="s">
        <v>294</v>
      </c>
      <c r="AN1570" s="84" t="b">
        <v>0</v>
      </c>
      <c r="AO1570" s="90" t="s">
        <v>10805</v>
      </c>
      <c r="AP1570" s="84" t="s">
        <v>179</v>
      </c>
      <c r="AQ1570" s="84">
        <v>0</v>
      </c>
      <c r="AR1570" s="84">
        <v>0</v>
      </c>
      <c r="AS1570" s="84"/>
      <c r="AT1570" s="84"/>
      <c r="AU1570" s="84"/>
      <c r="AV1570" s="84"/>
      <c r="AW1570" s="84"/>
      <c r="AX1570" s="84"/>
      <c r="AY1570" s="84"/>
      <c r="AZ1570" s="84"/>
    </row>
    <row r="1571" spans="1:52" x14ac:dyDescent="0.2">
      <c r="A1571" s="69" t="s">
        <v>3159</v>
      </c>
      <c r="B1571" s="69" t="s">
        <v>3159</v>
      </c>
      <c r="C1571" s="70"/>
      <c r="D1571" s="71"/>
      <c r="E1571" s="72"/>
      <c r="F1571" s="73"/>
      <c r="G1571" s="70"/>
      <c r="H1571" s="74"/>
      <c r="I1571" s="75"/>
      <c r="J1571" s="75"/>
      <c r="K1571" s="36"/>
      <c r="L1571" s="82"/>
      <c r="M1571" s="82"/>
      <c r="N1571" s="77"/>
      <c r="O1571" s="84" t="s">
        <v>179</v>
      </c>
      <c r="P1571" s="86">
        <v>43157.878541666665</v>
      </c>
      <c r="Q1571" s="84" t="s">
        <v>5126</v>
      </c>
      <c r="R1571" s="84" t="s">
        <v>5899</v>
      </c>
      <c r="S1571" s="84" t="s">
        <v>6204</v>
      </c>
      <c r="T1571" s="84" t="s">
        <v>6274</v>
      </c>
      <c r="U1571" s="84" t="s">
        <v>6751</v>
      </c>
      <c r="V1571" s="84" t="s">
        <v>6751</v>
      </c>
      <c r="W1571" s="86">
        <v>43157.878541666665</v>
      </c>
      <c r="X1571" s="84" t="s">
        <v>9093</v>
      </c>
      <c r="Y1571" s="84"/>
      <c r="Z1571" s="84"/>
      <c r="AA1571" s="90" t="s">
        <v>10806</v>
      </c>
      <c r="AB1571" s="84"/>
      <c r="AC1571" s="84" t="b">
        <v>0</v>
      </c>
      <c r="AD1571" s="84">
        <v>0</v>
      </c>
      <c r="AE1571" s="90" t="s">
        <v>285</v>
      </c>
      <c r="AF1571" s="84" t="b">
        <v>0</v>
      </c>
      <c r="AG1571" s="84" t="s">
        <v>1654</v>
      </c>
      <c r="AH1571" s="84"/>
      <c r="AI1571" s="90" t="s">
        <v>285</v>
      </c>
      <c r="AJ1571" s="84" t="b">
        <v>0</v>
      </c>
      <c r="AK1571" s="84">
        <v>0</v>
      </c>
      <c r="AL1571" s="90" t="s">
        <v>285</v>
      </c>
      <c r="AM1571" s="84" t="s">
        <v>11924</v>
      </c>
      <c r="AN1571" s="84" t="b">
        <v>0</v>
      </c>
      <c r="AO1571" s="90" t="s">
        <v>10806</v>
      </c>
      <c r="AP1571" s="84" t="s">
        <v>179</v>
      </c>
      <c r="AQ1571" s="84">
        <v>0</v>
      </c>
      <c r="AR1571" s="84">
        <v>0</v>
      </c>
      <c r="AS1571" s="84"/>
      <c r="AT1571" s="84"/>
      <c r="AU1571" s="84"/>
      <c r="AV1571" s="84"/>
      <c r="AW1571" s="84"/>
      <c r="AX1571" s="84"/>
      <c r="AY1571" s="84"/>
      <c r="AZ1571" s="84"/>
    </row>
    <row r="1572" spans="1:52" x14ac:dyDescent="0.2">
      <c r="A1572" s="69" t="s">
        <v>3160</v>
      </c>
      <c r="B1572" s="69" t="s">
        <v>3706</v>
      </c>
      <c r="C1572" s="70"/>
      <c r="D1572" s="71"/>
      <c r="E1572" s="72"/>
      <c r="F1572" s="73"/>
      <c r="G1572" s="70"/>
      <c r="H1572" s="74"/>
      <c r="I1572" s="75"/>
      <c r="J1572" s="75"/>
      <c r="K1572" s="36"/>
      <c r="L1572" s="82"/>
      <c r="M1572" s="82"/>
      <c r="N1572" s="77"/>
      <c r="O1572" s="84" t="s">
        <v>255</v>
      </c>
      <c r="P1572" s="86">
        <v>43157.878541666665</v>
      </c>
      <c r="Q1572" s="84" t="s">
        <v>4980</v>
      </c>
      <c r="R1572" s="84"/>
      <c r="S1572" s="84"/>
      <c r="T1572" s="84" t="s">
        <v>6465</v>
      </c>
      <c r="U1572" s="84" t="s">
        <v>6714</v>
      </c>
      <c r="V1572" s="84" t="s">
        <v>6714</v>
      </c>
      <c r="W1572" s="86">
        <v>43157.878541666665</v>
      </c>
      <c r="X1572" s="84" t="s">
        <v>9094</v>
      </c>
      <c r="Y1572" s="84"/>
      <c r="Z1572" s="84"/>
      <c r="AA1572" s="90" t="s">
        <v>10807</v>
      </c>
      <c r="AB1572" s="84"/>
      <c r="AC1572" s="84" t="b">
        <v>0</v>
      </c>
      <c r="AD1572" s="84">
        <v>0</v>
      </c>
      <c r="AE1572" s="90" t="s">
        <v>285</v>
      </c>
      <c r="AF1572" s="84" t="b">
        <v>0</v>
      </c>
      <c r="AG1572" s="84" t="s">
        <v>290</v>
      </c>
      <c r="AH1572" s="84"/>
      <c r="AI1572" s="90" t="s">
        <v>285</v>
      </c>
      <c r="AJ1572" s="84" t="b">
        <v>0</v>
      </c>
      <c r="AK1572" s="84">
        <v>14</v>
      </c>
      <c r="AL1572" s="90" t="s">
        <v>11433</v>
      </c>
      <c r="AM1572" s="84" t="s">
        <v>299</v>
      </c>
      <c r="AN1572" s="84" t="b">
        <v>0</v>
      </c>
      <c r="AO1572" s="90" t="s">
        <v>11433</v>
      </c>
      <c r="AP1572" s="84" t="s">
        <v>179</v>
      </c>
      <c r="AQ1572" s="84">
        <v>0</v>
      </c>
      <c r="AR1572" s="84">
        <v>0</v>
      </c>
      <c r="AS1572" s="84"/>
      <c r="AT1572" s="84"/>
      <c r="AU1572" s="84"/>
      <c r="AV1572" s="84"/>
      <c r="AW1572" s="84"/>
      <c r="AX1572" s="84"/>
      <c r="AY1572" s="84"/>
      <c r="AZ1572" s="84"/>
    </row>
    <row r="1573" spans="1:52" x14ac:dyDescent="0.2">
      <c r="A1573" s="69" t="s">
        <v>3161</v>
      </c>
      <c r="B1573" s="69" t="s">
        <v>3161</v>
      </c>
      <c r="C1573" s="70"/>
      <c r="D1573" s="71"/>
      <c r="E1573" s="72"/>
      <c r="F1573" s="73"/>
      <c r="G1573" s="70"/>
      <c r="H1573" s="74"/>
      <c r="I1573" s="75"/>
      <c r="J1573" s="75"/>
      <c r="K1573" s="36"/>
      <c r="L1573" s="82"/>
      <c r="M1573" s="82"/>
      <c r="N1573" s="77"/>
      <c r="O1573" s="84" t="s">
        <v>179</v>
      </c>
      <c r="P1573" s="86">
        <v>43157.878587962965</v>
      </c>
      <c r="Q1573" s="84" t="s">
        <v>5127</v>
      </c>
      <c r="R1573" s="84" t="s">
        <v>5900</v>
      </c>
      <c r="S1573" s="84" t="s">
        <v>6205</v>
      </c>
      <c r="T1573" s="84" t="s">
        <v>6274</v>
      </c>
      <c r="U1573" s="84" t="s">
        <v>6752</v>
      </c>
      <c r="V1573" s="84" t="s">
        <v>6752</v>
      </c>
      <c r="W1573" s="86">
        <v>43157.878587962965</v>
      </c>
      <c r="X1573" s="84" t="s">
        <v>9095</v>
      </c>
      <c r="Y1573" s="84"/>
      <c r="Z1573" s="84"/>
      <c r="AA1573" s="90" t="s">
        <v>10808</v>
      </c>
      <c r="AB1573" s="84"/>
      <c r="AC1573" s="84" t="b">
        <v>0</v>
      </c>
      <c r="AD1573" s="84">
        <v>2</v>
      </c>
      <c r="AE1573" s="90" t="s">
        <v>285</v>
      </c>
      <c r="AF1573" s="84" t="b">
        <v>0</v>
      </c>
      <c r="AG1573" s="84" t="s">
        <v>290</v>
      </c>
      <c r="AH1573" s="84"/>
      <c r="AI1573" s="90" t="s">
        <v>285</v>
      </c>
      <c r="AJ1573" s="84" t="b">
        <v>0</v>
      </c>
      <c r="AK1573" s="84">
        <v>0</v>
      </c>
      <c r="AL1573" s="90" t="s">
        <v>285</v>
      </c>
      <c r="AM1573" s="84" t="s">
        <v>304</v>
      </c>
      <c r="AN1573" s="84" t="b">
        <v>0</v>
      </c>
      <c r="AO1573" s="90" t="s">
        <v>10808</v>
      </c>
      <c r="AP1573" s="84" t="s">
        <v>179</v>
      </c>
      <c r="AQ1573" s="84">
        <v>0</v>
      </c>
      <c r="AR1573" s="84">
        <v>0</v>
      </c>
      <c r="AS1573" s="84"/>
      <c r="AT1573" s="84"/>
      <c r="AU1573" s="84"/>
      <c r="AV1573" s="84"/>
      <c r="AW1573" s="84"/>
      <c r="AX1573" s="84"/>
      <c r="AY1573" s="84"/>
      <c r="AZ1573" s="84"/>
    </row>
    <row r="1574" spans="1:52" x14ac:dyDescent="0.2">
      <c r="A1574" s="69" t="s">
        <v>3162</v>
      </c>
      <c r="B1574" s="69" t="s">
        <v>3162</v>
      </c>
      <c r="C1574" s="70"/>
      <c r="D1574" s="71"/>
      <c r="E1574" s="72"/>
      <c r="F1574" s="73"/>
      <c r="G1574" s="70"/>
      <c r="H1574" s="74"/>
      <c r="I1574" s="75"/>
      <c r="J1574" s="75"/>
      <c r="K1574" s="36"/>
      <c r="L1574" s="82"/>
      <c r="M1574" s="82"/>
      <c r="N1574" s="77"/>
      <c r="O1574" s="84" t="s">
        <v>179</v>
      </c>
      <c r="P1574" s="86">
        <v>43152.106886574074</v>
      </c>
      <c r="Q1574" s="84" t="s">
        <v>5128</v>
      </c>
      <c r="R1574" s="84"/>
      <c r="S1574" s="84"/>
      <c r="T1574" s="84" t="s">
        <v>6274</v>
      </c>
      <c r="U1574" s="84"/>
      <c r="V1574" s="84" t="s">
        <v>7575</v>
      </c>
      <c r="W1574" s="86">
        <v>43152.106886574074</v>
      </c>
      <c r="X1574" s="84" t="s">
        <v>9096</v>
      </c>
      <c r="Y1574" s="84"/>
      <c r="Z1574" s="84"/>
      <c r="AA1574" s="90" t="s">
        <v>10809</v>
      </c>
      <c r="AB1574" s="84"/>
      <c r="AC1574" s="84" t="b">
        <v>0</v>
      </c>
      <c r="AD1574" s="84">
        <v>32</v>
      </c>
      <c r="AE1574" s="90" t="s">
        <v>285</v>
      </c>
      <c r="AF1574" s="84" t="b">
        <v>0</v>
      </c>
      <c r="AG1574" s="84" t="s">
        <v>291</v>
      </c>
      <c r="AH1574" s="84"/>
      <c r="AI1574" s="90" t="s">
        <v>285</v>
      </c>
      <c r="AJ1574" s="84" t="b">
        <v>0</v>
      </c>
      <c r="AK1574" s="84">
        <v>8</v>
      </c>
      <c r="AL1574" s="90" t="s">
        <v>285</v>
      </c>
      <c r="AM1574" s="84" t="s">
        <v>297</v>
      </c>
      <c r="AN1574" s="84" t="b">
        <v>0</v>
      </c>
      <c r="AO1574" s="90" t="s">
        <v>10809</v>
      </c>
      <c r="AP1574" s="84" t="s">
        <v>308</v>
      </c>
      <c r="AQ1574" s="84">
        <v>0</v>
      </c>
      <c r="AR1574" s="84">
        <v>0</v>
      </c>
      <c r="AS1574" s="84"/>
      <c r="AT1574" s="84"/>
      <c r="AU1574" s="84"/>
      <c r="AV1574" s="84"/>
      <c r="AW1574" s="84"/>
      <c r="AX1574" s="84"/>
      <c r="AY1574" s="84"/>
      <c r="AZ1574" s="84"/>
    </row>
    <row r="1575" spans="1:52" x14ac:dyDescent="0.2">
      <c r="A1575" s="69" t="s">
        <v>3163</v>
      </c>
      <c r="B1575" s="69" t="s">
        <v>3162</v>
      </c>
      <c r="C1575" s="70"/>
      <c r="D1575" s="71"/>
      <c r="E1575" s="72"/>
      <c r="F1575" s="73"/>
      <c r="G1575" s="70"/>
      <c r="H1575" s="74"/>
      <c r="I1575" s="75"/>
      <c r="J1575" s="75"/>
      <c r="K1575" s="36"/>
      <c r="L1575" s="82"/>
      <c r="M1575" s="82"/>
      <c r="N1575" s="77"/>
      <c r="O1575" s="84" t="s">
        <v>255</v>
      </c>
      <c r="P1575" s="86">
        <v>43157.878645833334</v>
      </c>
      <c r="Q1575" s="84" t="s">
        <v>5129</v>
      </c>
      <c r="R1575" s="84"/>
      <c r="S1575" s="84"/>
      <c r="T1575" s="84" t="s">
        <v>6274</v>
      </c>
      <c r="U1575" s="84"/>
      <c r="V1575" s="84" t="s">
        <v>7576</v>
      </c>
      <c r="W1575" s="86">
        <v>43157.878645833334</v>
      </c>
      <c r="X1575" s="84" t="s">
        <v>9097</v>
      </c>
      <c r="Y1575" s="84"/>
      <c r="Z1575" s="84"/>
      <c r="AA1575" s="90" t="s">
        <v>10810</v>
      </c>
      <c r="AB1575" s="84"/>
      <c r="AC1575" s="84" t="b">
        <v>0</v>
      </c>
      <c r="AD1575" s="84">
        <v>0</v>
      </c>
      <c r="AE1575" s="90" t="s">
        <v>285</v>
      </c>
      <c r="AF1575" s="84" t="b">
        <v>0</v>
      </c>
      <c r="AG1575" s="84" t="s">
        <v>291</v>
      </c>
      <c r="AH1575" s="84"/>
      <c r="AI1575" s="90" t="s">
        <v>285</v>
      </c>
      <c r="AJ1575" s="84" t="b">
        <v>0</v>
      </c>
      <c r="AK1575" s="84">
        <v>8</v>
      </c>
      <c r="AL1575" s="90" t="s">
        <v>10809</v>
      </c>
      <c r="AM1575" s="84" t="s">
        <v>296</v>
      </c>
      <c r="AN1575" s="84" t="b">
        <v>0</v>
      </c>
      <c r="AO1575" s="90" t="s">
        <v>10809</v>
      </c>
      <c r="AP1575" s="84" t="s">
        <v>179</v>
      </c>
      <c r="AQ1575" s="84">
        <v>0</v>
      </c>
      <c r="AR1575" s="84">
        <v>0</v>
      </c>
      <c r="AS1575" s="84"/>
      <c r="AT1575" s="84"/>
      <c r="AU1575" s="84"/>
      <c r="AV1575" s="84"/>
      <c r="AW1575" s="84"/>
      <c r="AX1575" s="84"/>
      <c r="AY1575" s="84"/>
      <c r="AZ1575" s="84"/>
    </row>
    <row r="1576" spans="1:52" x14ac:dyDescent="0.2">
      <c r="A1576" s="69" t="s">
        <v>3164</v>
      </c>
      <c r="B1576" s="69" t="s">
        <v>3706</v>
      </c>
      <c r="C1576" s="70"/>
      <c r="D1576" s="71"/>
      <c r="E1576" s="72"/>
      <c r="F1576" s="73"/>
      <c r="G1576" s="70"/>
      <c r="H1576" s="74"/>
      <c r="I1576" s="75"/>
      <c r="J1576" s="75"/>
      <c r="K1576" s="36"/>
      <c r="L1576" s="82"/>
      <c r="M1576" s="82"/>
      <c r="N1576" s="77"/>
      <c r="O1576" s="84" t="s">
        <v>255</v>
      </c>
      <c r="P1576" s="86">
        <v>43157.878738425927</v>
      </c>
      <c r="Q1576" s="84" t="s">
        <v>4980</v>
      </c>
      <c r="R1576" s="84"/>
      <c r="S1576" s="84"/>
      <c r="T1576" s="84" t="s">
        <v>6465</v>
      </c>
      <c r="U1576" s="84" t="s">
        <v>6714</v>
      </c>
      <c r="V1576" s="84" t="s">
        <v>6714</v>
      </c>
      <c r="W1576" s="86">
        <v>43157.878738425927</v>
      </c>
      <c r="X1576" s="84" t="s">
        <v>9098</v>
      </c>
      <c r="Y1576" s="84"/>
      <c r="Z1576" s="84"/>
      <c r="AA1576" s="90" t="s">
        <v>10811</v>
      </c>
      <c r="AB1576" s="84"/>
      <c r="AC1576" s="84" t="b">
        <v>0</v>
      </c>
      <c r="AD1576" s="84">
        <v>0</v>
      </c>
      <c r="AE1576" s="90" t="s">
        <v>285</v>
      </c>
      <c r="AF1576" s="84" t="b">
        <v>0</v>
      </c>
      <c r="AG1576" s="84" t="s">
        <v>290</v>
      </c>
      <c r="AH1576" s="84"/>
      <c r="AI1576" s="90" t="s">
        <v>285</v>
      </c>
      <c r="AJ1576" s="84" t="b">
        <v>0</v>
      </c>
      <c r="AK1576" s="84">
        <v>14</v>
      </c>
      <c r="AL1576" s="90" t="s">
        <v>11433</v>
      </c>
      <c r="AM1576" s="84" t="s">
        <v>295</v>
      </c>
      <c r="AN1576" s="84" t="b">
        <v>0</v>
      </c>
      <c r="AO1576" s="90" t="s">
        <v>11433</v>
      </c>
      <c r="AP1576" s="84" t="s">
        <v>179</v>
      </c>
      <c r="AQ1576" s="84">
        <v>0</v>
      </c>
      <c r="AR1576" s="84">
        <v>0</v>
      </c>
      <c r="AS1576" s="84"/>
      <c r="AT1576" s="84"/>
      <c r="AU1576" s="84"/>
      <c r="AV1576" s="84"/>
      <c r="AW1576" s="84"/>
      <c r="AX1576" s="84"/>
      <c r="AY1576" s="84"/>
      <c r="AZ1576" s="84"/>
    </row>
    <row r="1577" spans="1:52" x14ac:dyDescent="0.2">
      <c r="A1577" s="69" t="s">
        <v>3165</v>
      </c>
      <c r="B1577" s="69" t="s">
        <v>3165</v>
      </c>
      <c r="C1577" s="70"/>
      <c r="D1577" s="71"/>
      <c r="E1577" s="72"/>
      <c r="F1577" s="73"/>
      <c r="G1577" s="70"/>
      <c r="H1577" s="74"/>
      <c r="I1577" s="75"/>
      <c r="J1577" s="75"/>
      <c r="K1577" s="36"/>
      <c r="L1577" s="82"/>
      <c r="M1577" s="82"/>
      <c r="N1577" s="77"/>
      <c r="O1577" s="84" t="s">
        <v>179</v>
      </c>
      <c r="P1577" s="86">
        <v>43157.878807870373</v>
      </c>
      <c r="Q1577" s="84" t="s">
        <v>5130</v>
      </c>
      <c r="R1577" s="84"/>
      <c r="S1577" s="84"/>
      <c r="T1577" s="84" t="s">
        <v>6274</v>
      </c>
      <c r="U1577" s="84"/>
      <c r="V1577" s="84" t="s">
        <v>7577</v>
      </c>
      <c r="W1577" s="86">
        <v>43157.878807870373</v>
      </c>
      <c r="X1577" s="84" t="s">
        <v>9099</v>
      </c>
      <c r="Y1577" s="84"/>
      <c r="Z1577" s="84"/>
      <c r="AA1577" s="90" t="s">
        <v>10812</v>
      </c>
      <c r="AB1577" s="84"/>
      <c r="AC1577" s="84" t="b">
        <v>0</v>
      </c>
      <c r="AD1577" s="84">
        <v>0</v>
      </c>
      <c r="AE1577" s="90" t="s">
        <v>285</v>
      </c>
      <c r="AF1577" s="84" t="b">
        <v>0</v>
      </c>
      <c r="AG1577" s="84" t="s">
        <v>1000</v>
      </c>
      <c r="AH1577" s="84"/>
      <c r="AI1577" s="90" t="s">
        <v>285</v>
      </c>
      <c r="AJ1577" s="84" t="b">
        <v>0</v>
      </c>
      <c r="AK1577" s="84">
        <v>0</v>
      </c>
      <c r="AL1577" s="90" t="s">
        <v>285</v>
      </c>
      <c r="AM1577" s="84" t="s">
        <v>296</v>
      </c>
      <c r="AN1577" s="84" t="b">
        <v>0</v>
      </c>
      <c r="AO1577" s="90" t="s">
        <v>10812</v>
      </c>
      <c r="AP1577" s="84" t="s">
        <v>179</v>
      </c>
      <c r="AQ1577" s="84">
        <v>0</v>
      </c>
      <c r="AR1577" s="84">
        <v>0</v>
      </c>
      <c r="AS1577" s="84"/>
      <c r="AT1577" s="84"/>
      <c r="AU1577" s="84"/>
      <c r="AV1577" s="84"/>
      <c r="AW1577" s="84"/>
      <c r="AX1577" s="84"/>
      <c r="AY1577" s="84"/>
      <c r="AZ1577" s="84"/>
    </row>
    <row r="1578" spans="1:52" x14ac:dyDescent="0.2">
      <c r="A1578" s="69" t="s">
        <v>3166</v>
      </c>
      <c r="B1578" s="69" t="s">
        <v>3166</v>
      </c>
      <c r="C1578" s="70"/>
      <c r="D1578" s="71"/>
      <c r="E1578" s="72"/>
      <c r="F1578" s="73"/>
      <c r="G1578" s="70"/>
      <c r="H1578" s="74"/>
      <c r="I1578" s="75"/>
      <c r="J1578" s="75"/>
      <c r="K1578" s="36"/>
      <c r="L1578" s="82"/>
      <c r="M1578" s="82"/>
      <c r="N1578" s="77"/>
      <c r="O1578" s="84" t="s">
        <v>179</v>
      </c>
      <c r="P1578" s="86">
        <v>43157.878854166665</v>
      </c>
      <c r="Q1578" s="84" t="s">
        <v>5131</v>
      </c>
      <c r="R1578" s="84" t="s">
        <v>5901</v>
      </c>
      <c r="S1578" s="84" t="s">
        <v>262</v>
      </c>
      <c r="T1578" s="84" t="s">
        <v>6274</v>
      </c>
      <c r="U1578" s="84"/>
      <c r="V1578" s="84" t="s">
        <v>7578</v>
      </c>
      <c r="W1578" s="86">
        <v>43157.878854166665</v>
      </c>
      <c r="X1578" s="84" t="s">
        <v>9100</v>
      </c>
      <c r="Y1578" s="84"/>
      <c r="Z1578" s="84"/>
      <c r="AA1578" s="90" t="s">
        <v>10813</v>
      </c>
      <c r="AB1578" s="84"/>
      <c r="AC1578" s="84" t="b">
        <v>0</v>
      </c>
      <c r="AD1578" s="84">
        <v>1</v>
      </c>
      <c r="AE1578" s="90" t="s">
        <v>285</v>
      </c>
      <c r="AF1578" s="84" t="b">
        <v>0</v>
      </c>
      <c r="AG1578" s="84" t="s">
        <v>1000</v>
      </c>
      <c r="AH1578" s="84"/>
      <c r="AI1578" s="90" t="s">
        <v>285</v>
      </c>
      <c r="AJ1578" s="84" t="b">
        <v>0</v>
      </c>
      <c r="AK1578" s="84">
        <v>0</v>
      </c>
      <c r="AL1578" s="90" t="s">
        <v>285</v>
      </c>
      <c r="AM1578" s="84" t="s">
        <v>294</v>
      </c>
      <c r="AN1578" s="84" t="b">
        <v>0</v>
      </c>
      <c r="AO1578" s="90" t="s">
        <v>10813</v>
      </c>
      <c r="AP1578" s="84" t="s">
        <v>179</v>
      </c>
      <c r="AQ1578" s="84">
        <v>0</v>
      </c>
      <c r="AR1578" s="84">
        <v>0</v>
      </c>
      <c r="AS1578" s="84"/>
      <c r="AT1578" s="84"/>
      <c r="AU1578" s="84"/>
      <c r="AV1578" s="84"/>
      <c r="AW1578" s="84"/>
      <c r="AX1578" s="84"/>
      <c r="AY1578" s="84"/>
      <c r="AZ1578" s="84"/>
    </row>
    <row r="1579" spans="1:52" x14ac:dyDescent="0.2">
      <c r="A1579" s="69" t="s">
        <v>3167</v>
      </c>
      <c r="B1579" s="69" t="s">
        <v>3167</v>
      </c>
      <c r="C1579" s="70"/>
      <c r="D1579" s="71"/>
      <c r="E1579" s="72"/>
      <c r="F1579" s="73"/>
      <c r="G1579" s="70"/>
      <c r="H1579" s="74"/>
      <c r="I1579" s="75"/>
      <c r="J1579" s="75"/>
      <c r="K1579" s="36"/>
      <c r="L1579" s="82"/>
      <c r="M1579" s="82"/>
      <c r="N1579" s="77"/>
      <c r="O1579" s="84" t="s">
        <v>179</v>
      </c>
      <c r="P1579" s="86">
        <v>43157.878865740742</v>
      </c>
      <c r="Q1579" s="84" t="s">
        <v>5132</v>
      </c>
      <c r="R1579" s="84"/>
      <c r="S1579" s="84"/>
      <c r="T1579" s="84" t="s">
        <v>6274</v>
      </c>
      <c r="U1579" s="84"/>
      <c r="V1579" s="84" t="s">
        <v>7579</v>
      </c>
      <c r="W1579" s="86">
        <v>43157.878865740742</v>
      </c>
      <c r="X1579" s="84" t="s">
        <v>9101</v>
      </c>
      <c r="Y1579" s="84"/>
      <c r="Z1579" s="84"/>
      <c r="AA1579" s="90" t="s">
        <v>10814</v>
      </c>
      <c r="AB1579" s="84"/>
      <c r="AC1579" s="84" t="b">
        <v>0</v>
      </c>
      <c r="AD1579" s="84">
        <v>0</v>
      </c>
      <c r="AE1579" s="90" t="s">
        <v>285</v>
      </c>
      <c r="AF1579" s="84" t="b">
        <v>0</v>
      </c>
      <c r="AG1579" s="84" t="s">
        <v>290</v>
      </c>
      <c r="AH1579" s="84"/>
      <c r="AI1579" s="90" t="s">
        <v>285</v>
      </c>
      <c r="AJ1579" s="84" t="b">
        <v>0</v>
      </c>
      <c r="AK1579" s="84">
        <v>0</v>
      </c>
      <c r="AL1579" s="90" t="s">
        <v>285</v>
      </c>
      <c r="AM1579" s="84" t="s">
        <v>296</v>
      </c>
      <c r="AN1579" s="84" t="b">
        <v>0</v>
      </c>
      <c r="AO1579" s="90" t="s">
        <v>10814</v>
      </c>
      <c r="AP1579" s="84" t="s">
        <v>179</v>
      </c>
      <c r="AQ1579" s="84">
        <v>0</v>
      </c>
      <c r="AR1579" s="84">
        <v>0</v>
      </c>
      <c r="AS1579" s="84"/>
      <c r="AT1579" s="84"/>
      <c r="AU1579" s="84"/>
      <c r="AV1579" s="84"/>
      <c r="AW1579" s="84"/>
      <c r="AX1579" s="84"/>
      <c r="AY1579" s="84"/>
      <c r="AZ1579" s="84"/>
    </row>
    <row r="1580" spans="1:52" x14ac:dyDescent="0.2">
      <c r="A1580" s="69" t="s">
        <v>3168</v>
      </c>
      <c r="B1580" s="69" t="s">
        <v>4144</v>
      </c>
      <c r="C1580" s="70"/>
      <c r="D1580" s="71"/>
      <c r="E1580" s="72"/>
      <c r="F1580" s="73"/>
      <c r="G1580" s="70"/>
      <c r="H1580" s="74"/>
      <c r="I1580" s="75"/>
      <c r="J1580" s="75"/>
      <c r="K1580" s="36"/>
      <c r="L1580" s="82"/>
      <c r="M1580" s="82"/>
      <c r="N1580" s="77"/>
      <c r="O1580" s="84" t="s">
        <v>255</v>
      </c>
      <c r="P1580" s="86">
        <v>43157.878935185188</v>
      </c>
      <c r="Q1580" s="84" t="s">
        <v>5133</v>
      </c>
      <c r="R1580" s="84"/>
      <c r="S1580" s="84"/>
      <c r="T1580" s="84" t="s">
        <v>6506</v>
      </c>
      <c r="U1580" s="84" t="s">
        <v>6753</v>
      </c>
      <c r="V1580" s="84" t="s">
        <v>6753</v>
      </c>
      <c r="W1580" s="86">
        <v>43157.878935185188</v>
      </c>
      <c r="X1580" s="84" t="s">
        <v>9102</v>
      </c>
      <c r="Y1580" s="84"/>
      <c r="Z1580" s="84"/>
      <c r="AA1580" s="90" t="s">
        <v>10815</v>
      </c>
      <c r="AB1580" s="84"/>
      <c r="AC1580" s="84" t="b">
        <v>0</v>
      </c>
      <c r="AD1580" s="84">
        <v>0</v>
      </c>
      <c r="AE1580" s="90" t="s">
        <v>285</v>
      </c>
      <c r="AF1580" s="84" t="b">
        <v>0</v>
      </c>
      <c r="AG1580" s="84" t="s">
        <v>290</v>
      </c>
      <c r="AH1580" s="84"/>
      <c r="AI1580" s="90" t="s">
        <v>285</v>
      </c>
      <c r="AJ1580" s="84" t="b">
        <v>0</v>
      </c>
      <c r="AK1580" s="84">
        <v>0</v>
      </c>
      <c r="AL1580" s="90" t="s">
        <v>285</v>
      </c>
      <c r="AM1580" s="84" t="s">
        <v>294</v>
      </c>
      <c r="AN1580" s="84" t="b">
        <v>0</v>
      </c>
      <c r="AO1580" s="90" t="s">
        <v>10815</v>
      </c>
      <c r="AP1580" s="84" t="s">
        <v>179</v>
      </c>
      <c r="AQ1580" s="84">
        <v>0</v>
      </c>
      <c r="AR1580" s="84">
        <v>0</v>
      </c>
      <c r="AS1580" s="84"/>
      <c r="AT1580" s="84"/>
      <c r="AU1580" s="84"/>
      <c r="AV1580" s="84"/>
      <c r="AW1580" s="84"/>
      <c r="AX1580" s="84"/>
      <c r="AY1580" s="84"/>
      <c r="AZ1580" s="84"/>
    </row>
    <row r="1581" spans="1:52" x14ac:dyDescent="0.2">
      <c r="A1581" s="69" t="s">
        <v>860</v>
      </c>
      <c r="B1581" s="69" t="s">
        <v>3636</v>
      </c>
      <c r="C1581" s="70"/>
      <c r="D1581" s="71"/>
      <c r="E1581" s="72"/>
      <c r="F1581" s="73"/>
      <c r="G1581" s="70"/>
      <c r="H1581" s="74"/>
      <c r="I1581" s="75"/>
      <c r="J1581" s="75"/>
      <c r="K1581" s="36"/>
      <c r="L1581" s="82"/>
      <c r="M1581" s="82"/>
      <c r="N1581" s="77"/>
      <c r="O1581" s="84" t="s">
        <v>255</v>
      </c>
      <c r="P1581" s="86">
        <v>43157.878958333335</v>
      </c>
      <c r="Q1581" s="84" t="s">
        <v>4577</v>
      </c>
      <c r="R1581" s="84"/>
      <c r="S1581" s="84"/>
      <c r="T1581" s="84" t="s">
        <v>6351</v>
      </c>
      <c r="U1581" s="84"/>
      <c r="V1581" s="84" t="s">
        <v>986</v>
      </c>
      <c r="W1581" s="86">
        <v>43157.878958333335</v>
      </c>
      <c r="X1581" s="84" t="s">
        <v>9103</v>
      </c>
      <c r="Y1581" s="84"/>
      <c r="Z1581" s="84"/>
      <c r="AA1581" s="90" t="s">
        <v>10816</v>
      </c>
      <c r="AB1581" s="84"/>
      <c r="AC1581" s="84" t="b">
        <v>0</v>
      </c>
      <c r="AD1581" s="84">
        <v>0</v>
      </c>
      <c r="AE1581" s="90" t="s">
        <v>285</v>
      </c>
      <c r="AF1581" s="84" t="b">
        <v>0</v>
      </c>
      <c r="AG1581" s="84" t="s">
        <v>290</v>
      </c>
      <c r="AH1581" s="84"/>
      <c r="AI1581" s="90" t="s">
        <v>285</v>
      </c>
      <c r="AJ1581" s="84" t="b">
        <v>0</v>
      </c>
      <c r="AK1581" s="84">
        <v>166</v>
      </c>
      <c r="AL1581" s="90" t="s">
        <v>11354</v>
      </c>
      <c r="AM1581" s="84" t="s">
        <v>298</v>
      </c>
      <c r="AN1581" s="84" t="b">
        <v>0</v>
      </c>
      <c r="AO1581" s="90" t="s">
        <v>11354</v>
      </c>
      <c r="AP1581" s="84" t="s">
        <v>179</v>
      </c>
      <c r="AQ1581" s="84">
        <v>0</v>
      </c>
      <c r="AR1581" s="84">
        <v>0</v>
      </c>
      <c r="AS1581" s="84"/>
      <c r="AT1581" s="84"/>
      <c r="AU1581" s="84"/>
      <c r="AV1581" s="84"/>
      <c r="AW1581" s="84"/>
      <c r="AX1581" s="84"/>
      <c r="AY1581" s="84"/>
      <c r="AZ1581" s="84"/>
    </row>
    <row r="1582" spans="1:52" x14ac:dyDescent="0.2">
      <c r="A1582" s="69" t="s">
        <v>3169</v>
      </c>
      <c r="B1582" s="69" t="s">
        <v>3169</v>
      </c>
      <c r="C1582" s="70"/>
      <c r="D1582" s="71"/>
      <c r="E1582" s="72"/>
      <c r="F1582" s="73"/>
      <c r="G1582" s="70"/>
      <c r="H1582" s="74"/>
      <c r="I1582" s="75"/>
      <c r="J1582" s="75"/>
      <c r="K1582" s="36"/>
      <c r="L1582" s="82"/>
      <c r="M1582" s="82"/>
      <c r="N1582" s="77"/>
      <c r="O1582" s="84" t="s">
        <v>179</v>
      </c>
      <c r="P1582" s="86">
        <v>43157.831192129626</v>
      </c>
      <c r="Q1582" s="84" t="s">
        <v>5134</v>
      </c>
      <c r="R1582" s="84"/>
      <c r="S1582" s="84"/>
      <c r="T1582" s="84" t="s">
        <v>6507</v>
      </c>
      <c r="U1582" s="84"/>
      <c r="V1582" s="84" t="s">
        <v>7580</v>
      </c>
      <c r="W1582" s="86">
        <v>43157.831192129626</v>
      </c>
      <c r="X1582" s="84" t="s">
        <v>9104</v>
      </c>
      <c r="Y1582" s="84"/>
      <c r="Z1582" s="84"/>
      <c r="AA1582" s="90" t="s">
        <v>10817</v>
      </c>
      <c r="AB1582" s="90" t="s">
        <v>11588</v>
      </c>
      <c r="AC1582" s="84" t="b">
        <v>0</v>
      </c>
      <c r="AD1582" s="84">
        <v>27</v>
      </c>
      <c r="AE1582" s="90" t="s">
        <v>11754</v>
      </c>
      <c r="AF1582" s="84" t="b">
        <v>0</v>
      </c>
      <c r="AG1582" s="84" t="s">
        <v>292</v>
      </c>
      <c r="AH1582" s="84"/>
      <c r="AI1582" s="90" t="s">
        <v>285</v>
      </c>
      <c r="AJ1582" s="84" t="b">
        <v>0</v>
      </c>
      <c r="AK1582" s="84">
        <v>2</v>
      </c>
      <c r="AL1582" s="90" t="s">
        <v>285</v>
      </c>
      <c r="AM1582" s="84" t="s">
        <v>295</v>
      </c>
      <c r="AN1582" s="84" t="b">
        <v>0</v>
      </c>
      <c r="AO1582" s="90" t="s">
        <v>11588</v>
      </c>
      <c r="AP1582" s="84" t="s">
        <v>308</v>
      </c>
      <c r="AQ1582" s="84">
        <v>0</v>
      </c>
      <c r="AR1582" s="84">
        <v>0</v>
      </c>
      <c r="AS1582" s="84"/>
      <c r="AT1582" s="84"/>
      <c r="AU1582" s="84"/>
      <c r="AV1582" s="84"/>
      <c r="AW1582" s="84"/>
      <c r="AX1582" s="84"/>
      <c r="AY1582" s="84"/>
      <c r="AZ1582" s="84"/>
    </row>
    <row r="1583" spans="1:52" x14ac:dyDescent="0.2">
      <c r="A1583" s="69" t="s">
        <v>3170</v>
      </c>
      <c r="B1583" s="69" t="s">
        <v>3169</v>
      </c>
      <c r="C1583" s="70"/>
      <c r="D1583" s="71"/>
      <c r="E1583" s="72"/>
      <c r="F1583" s="73"/>
      <c r="G1583" s="70"/>
      <c r="H1583" s="74"/>
      <c r="I1583" s="75"/>
      <c r="J1583" s="75"/>
      <c r="K1583" s="36"/>
      <c r="L1583" s="82"/>
      <c r="M1583" s="82"/>
      <c r="N1583" s="77"/>
      <c r="O1583" s="84" t="s">
        <v>255</v>
      </c>
      <c r="P1583" s="86">
        <v>43157.87903935185</v>
      </c>
      <c r="Q1583" s="84" t="s">
        <v>5135</v>
      </c>
      <c r="R1583" s="84"/>
      <c r="S1583" s="84"/>
      <c r="T1583" s="84" t="s">
        <v>6507</v>
      </c>
      <c r="U1583" s="84"/>
      <c r="V1583" s="84" t="s">
        <v>7581</v>
      </c>
      <c r="W1583" s="86">
        <v>43157.87903935185</v>
      </c>
      <c r="X1583" s="84" t="s">
        <v>9105</v>
      </c>
      <c r="Y1583" s="84"/>
      <c r="Z1583" s="84"/>
      <c r="AA1583" s="90" t="s">
        <v>10818</v>
      </c>
      <c r="AB1583" s="84"/>
      <c r="AC1583" s="84" t="b">
        <v>0</v>
      </c>
      <c r="AD1583" s="84">
        <v>0</v>
      </c>
      <c r="AE1583" s="90" t="s">
        <v>285</v>
      </c>
      <c r="AF1583" s="84" t="b">
        <v>0</v>
      </c>
      <c r="AG1583" s="84" t="s">
        <v>292</v>
      </c>
      <c r="AH1583" s="84"/>
      <c r="AI1583" s="90" t="s">
        <v>285</v>
      </c>
      <c r="AJ1583" s="84" t="b">
        <v>0</v>
      </c>
      <c r="AK1583" s="84">
        <v>2</v>
      </c>
      <c r="AL1583" s="90" t="s">
        <v>10817</v>
      </c>
      <c r="AM1583" s="84" t="s">
        <v>296</v>
      </c>
      <c r="AN1583" s="84" t="b">
        <v>0</v>
      </c>
      <c r="AO1583" s="90" t="s">
        <v>10817</v>
      </c>
      <c r="AP1583" s="84" t="s">
        <v>179</v>
      </c>
      <c r="AQ1583" s="84">
        <v>0</v>
      </c>
      <c r="AR1583" s="84">
        <v>0</v>
      </c>
      <c r="AS1583" s="84"/>
      <c r="AT1583" s="84"/>
      <c r="AU1583" s="84"/>
      <c r="AV1583" s="84"/>
      <c r="AW1583" s="84"/>
      <c r="AX1583" s="84"/>
      <c r="AY1583" s="84"/>
      <c r="AZ1583" s="84"/>
    </row>
    <row r="1584" spans="1:52" x14ac:dyDescent="0.2">
      <c r="A1584" s="69" t="s">
        <v>3171</v>
      </c>
      <c r="B1584" s="69" t="s">
        <v>4145</v>
      </c>
      <c r="C1584" s="70"/>
      <c r="D1584" s="71"/>
      <c r="E1584" s="72"/>
      <c r="F1584" s="73"/>
      <c r="G1584" s="70"/>
      <c r="H1584" s="74"/>
      <c r="I1584" s="75"/>
      <c r="J1584" s="75"/>
      <c r="K1584" s="36"/>
      <c r="L1584" s="82"/>
      <c r="M1584" s="82"/>
      <c r="N1584" s="77"/>
      <c r="O1584" s="84" t="s">
        <v>256</v>
      </c>
      <c r="P1584" s="86">
        <v>43157.879050925927</v>
      </c>
      <c r="Q1584" s="84" t="s">
        <v>5136</v>
      </c>
      <c r="R1584" s="84"/>
      <c r="S1584" s="84"/>
      <c r="T1584" s="84" t="s">
        <v>6274</v>
      </c>
      <c r="U1584" s="84"/>
      <c r="V1584" s="84" t="s">
        <v>7582</v>
      </c>
      <c r="W1584" s="86">
        <v>43157.879050925927</v>
      </c>
      <c r="X1584" s="84" t="s">
        <v>9106</v>
      </c>
      <c r="Y1584" s="84"/>
      <c r="Z1584" s="84"/>
      <c r="AA1584" s="90" t="s">
        <v>10819</v>
      </c>
      <c r="AB1584" s="90" t="s">
        <v>11589</v>
      </c>
      <c r="AC1584" s="84" t="b">
        <v>0</v>
      </c>
      <c r="AD1584" s="84">
        <v>0</v>
      </c>
      <c r="AE1584" s="90" t="s">
        <v>11755</v>
      </c>
      <c r="AF1584" s="84" t="b">
        <v>0</v>
      </c>
      <c r="AG1584" s="84" t="s">
        <v>1005</v>
      </c>
      <c r="AH1584" s="84"/>
      <c r="AI1584" s="90" t="s">
        <v>285</v>
      </c>
      <c r="AJ1584" s="84" t="b">
        <v>0</v>
      </c>
      <c r="AK1584" s="84">
        <v>0</v>
      </c>
      <c r="AL1584" s="90" t="s">
        <v>285</v>
      </c>
      <c r="AM1584" s="84" t="s">
        <v>294</v>
      </c>
      <c r="AN1584" s="84" t="b">
        <v>0</v>
      </c>
      <c r="AO1584" s="90" t="s">
        <v>11589</v>
      </c>
      <c r="AP1584" s="84" t="s">
        <v>179</v>
      </c>
      <c r="AQ1584" s="84">
        <v>0</v>
      </c>
      <c r="AR1584" s="84">
        <v>0</v>
      </c>
      <c r="AS1584" s="84"/>
      <c r="AT1584" s="84"/>
      <c r="AU1584" s="84"/>
      <c r="AV1584" s="84"/>
      <c r="AW1584" s="84"/>
      <c r="AX1584" s="84"/>
      <c r="AY1584" s="84"/>
      <c r="AZ1584" s="84"/>
    </row>
    <row r="1585" spans="1:52" x14ac:dyDescent="0.2">
      <c r="A1585" s="69" t="s">
        <v>3172</v>
      </c>
      <c r="B1585" s="69" t="s">
        <v>3172</v>
      </c>
      <c r="C1585" s="70"/>
      <c r="D1585" s="71"/>
      <c r="E1585" s="72"/>
      <c r="F1585" s="73"/>
      <c r="G1585" s="70"/>
      <c r="H1585" s="74"/>
      <c r="I1585" s="75"/>
      <c r="J1585" s="75"/>
      <c r="K1585" s="36"/>
      <c r="L1585" s="82"/>
      <c r="M1585" s="82"/>
      <c r="N1585" s="77"/>
      <c r="O1585" s="84" t="s">
        <v>179</v>
      </c>
      <c r="P1585" s="86">
        <v>43157.859675925924</v>
      </c>
      <c r="Q1585" s="84" t="s">
        <v>5137</v>
      </c>
      <c r="R1585" s="84" t="s">
        <v>5614</v>
      </c>
      <c r="S1585" s="84" t="s">
        <v>258</v>
      </c>
      <c r="T1585" s="84" t="s">
        <v>6307</v>
      </c>
      <c r="U1585" s="84"/>
      <c r="V1585" s="84" t="s">
        <v>7583</v>
      </c>
      <c r="W1585" s="86">
        <v>43157.859675925924</v>
      </c>
      <c r="X1585" s="84" t="s">
        <v>9107</v>
      </c>
      <c r="Y1585" s="84"/>
      <c r="Z1585" s="84"/>
      <c r="AA1585" s="90" t="s">
        <v>10820</v>
      </c>
      <c r="AB1585" s="84"/>
      <c r="AC1585" s="84" t="b">
        <v>0</v>
      </c>
      <c r="AD1585" s="84">
        <v>5</v>
      </c>
      <c r="AE1585" s="90" t="s">
        <v>285</v>
      </c>
      <c r="AF1585" s="84" t="b">
        <v>1</v>
      </c>
      <c r="AG1585" s="84" t="s">
        <v>290</v>
      </c>
      <c r="AH1585" s="84"/>
      <c r="AI1585" s="90" t="s">
        <v>11439</v>
      </c>
      <c r="AJ1585" s="84" t="b">
        <v>0</v>
      </c>
      <c r="AK1585" s="84">
        <v>2</v>
      </c>
      <c r="AL1585" s="90" t="s">
        <v>285</v>
      </c>
      <c r="AM1585" s="84" t="s">
        <v>294</v>
      </c>
      <c r="AN1585" s="84" t="b">
        <v>0</v>
      </c>
      <c r="AO1585" s="90" t="s">
        <v>10820</v>
      </c>
      <c r="AP1585" s="84" t="s">
        <v>179</v>
      </c>
      <c r="AQ1585" s="84">
        <v>0</v>
      </c>
      <c r="AR1585" s="84">
        <v>0</v>
      </c>
      <c r="AS1585" s="84"/>
      <c r="AT1585" s="84"/>
      <c r="AU1585" s="84"/>
      <c r="AV1585" s="84"/>
      <c r="AW1585" s="84"/>
      <c r="AX1585" s="84"/>
      <c r="AY1585" s="84"/>
      <c r="AZ1585" s="84"/>
    </row>
    <row r="1586" spans="1:52" x14ac:dyDescent="0.2">
      <c r="A1586" s="69" t="s">
        <v>3173</v>
      </c>
      <c r="B1586" s="69" t="s">
        <v>3172</v>
      </c>
      <c r="C1586" s="70"/>
      <c r="D1586" s="71"/>
      <c r="E1586" s="72"/>
      <c r="F1586" s="73"/>
      <c r="G1586" s="70"/>
      <c r="H1586" s="74"/>
      <c r="I1586" s="75"/>
      <c r="J1586" s="75"/>
      <c r="K1586" s="36"/>
      <c r="L1586" s="82"/>
      <c r="M1586" s="82"/>
      <c r="N1586" s="77"/>
      <c r="O1586" s="84" t="s">
        <v>255</v>
      </c>
      <c r="P1586" s="86">
        <v>43157.879062499997</v>
      </c>
      <c r="Q1586" s="84" t="s">
        <v>5000</v>
      </c>
      <c r="R1586" s="84"/>
      <c r="S1586" s="84"/>
      <c r="T1586" s="84" t="s">
        <v>6274</v>
      </c>
      <c r="U1586" s="84"/>
      <c r="V1586" s="84" t="s">
        <v>7584</v>
      </c>
      <c r="W1586" s="86">
        <v>43157.879062499997</v>
      </c>
      <c r="X1586" s="84" t="s">
        <v>9108</v>
      </c>
      <c r="Y1586" s="84"/>
      <c r="Z1586" s="84"/>
      <c r="AA1586" s="90" t="s">
        <v>10821</v>
      </c>
      <c r="AB1586" s="84"/>
      <c r="AC1586" s="84" t="b">
        <v>0</v>
      </c>
      <c r="AD1586" s="84">
        <v>0</v>
      </c>
      <c r="AE1586" s="90" t="s">
        <v>285</v>
      </c>
      <c r="AF1586" s="84" t="b">
        <v>1</v>
      </c>
      <c r="AG1586" s="84" t="s">
        <v>290</v>
      </c>
      <c r="AH1586" s="84"/>
      <c r="AI1586" s="90" t="s">
        <v>11439</v>
      </c>
      <c r="AJ1586" s="84" t="b">
        <v>0</v>
      </c>
      <c r="AK1586" s="84">
        <v>2</v>
      </c>
      <c r="AL1586" s="90" t="s">
        <v>10820</v>
      </c>
      <c r="AM1586" s="84" t="s">
        <v>296</v>
      </c>
      <c r="AN1586" s="84" t="b">
        <v>0</v>
      </c>
      <c r="AO1586" s="90" t="s">
        <v>10820</v>
      </c>
      <c r="AP1586" s="84" t="s">
        <v>179</v>
      </c>
      <c r="AQ1586" s="84">
        <v>0</v>
      </c>
      <c r="AR1586" s="84">
        <v>0</v>
      </c>
      <c r="AS1586" s="84"/>
      <c r="AT1586" s="84"/>
      <c r="AU1586" s="84"/>
      <c r="AV1586" s="84"/>
      <c r="AW1586" s="84"/>
      <c r="AX1586" s="84"/>
      <c r="AY1586" s="84"/>
      <c r="AZ1586" s="84"/>
    </row>
    <row r="1587" spans="1:52" x14ac:dyDescent="0.2">
      <c r="A1587" s="69" t="s">
        <v>3174</v>
      </c>
      <c r="B1587" s="69" t="s">
        <v>2006</v>
      </c>
      <c r="C1587" s="70"/>
      <c r="D1587" s="71"/>
      <c r="E1587" s="72"/>
      <c r="F1587" s="73"/>
      <c r="G1587" s="70"/>
      <c r="H1587" s="74"/>
      <c r="I1587" s="75"/>
      <c r="J1587" s="75"/>
      <c r="K1587" s="36"/>
      <c r="L1587" s="82"/>
      <c r="M1587" s="82"/>
      <c r="N1587" s="77"/>
      <c r="O1587" s="84" t="s">
        <v>255</v>
      </c>
      <c r="P1587" s="86">
        <v>43157.879074074073</v>
      </c>
      <c r="Q1587" s="84" t="s">
        <v>5138</v>
      </c>
      <c r="R1587" s="84" t="s">
        <v>5902</v>
      </c>
      <c r="S1587" s="84" t="s">
        <v>6206</v>
      </c>
      <c r="T1587" s="84" t="s">
        <v>6274</v>
      </c>
      <c r="U1587" s="84"/>
      <c r="V1587" s="84" t="s">
        <v>7585</v>
      </c>
      <c r="W1587" s="86">
        <v>43157.879074074073</v>
      </c>
      <c r="X1587" s="84" t="s">
        <v>9109</v>
      </c>
      <c r="Y1587" s="84"/>
      <c r="Z1587" s="84"/>
      <c r="AA1587" s="90" t="s">
        <v>10822</v>
      </c>
      <c r="AB1587" s="84"/>
      <c r="AC1587" s="84" t="b">
        <v>0</v>
      </c>
      <c r="AD1587" s="84">
        <v>0</v>
      </c>
      <c r="AE1587" s="90" t="s">
        <v>285</v>
      </c>
      <c r="AF1587" s="84" t="b">
        <v>0</v>
      </c>
      <c r="AG1587" s="84" t="s">
        <v>290</v>
      </c>
      <c r="AH1587" s="84"/>
      <c r="AI1587" s="90" t="s">
        <v>285</v>
      </c>
      <c r="AJ1587" s="84" t="b">
        <v>0</v>
      </c>
      <c r="AK1587" s="84">
        <v>4</v>
      </c>
      <c r="AL1587" s="90" t="s">
        <v>10868</v>
      </c>
      <c r="AM1587" s="84" t="s">
        <v>299</v>
      </c>
      <c r="AN1587" s="84" t="b">
        <v>0</v>
      </c>
      <c r="AO1587" s="90" t="s">
        <v>10868</v>
      </c>
      <c r="AP1587" s="84" t="s">
        <v>179</v>
      </c>
      <c r="AQ1587" s="84">
        <v>0</v>
      </c>
      <c r="AR1587" s="84">
        <v>0</v>
      </c>
      <c r="AS1587" s="84"/>
      <c r="AT1587" s="84"/>
      <c r="AU1587" s="84"/>
      <c r="AV1587" s="84"/>
      <c r="AW1587" s="84"/>
      <c r="AX1587" s="84"/>
      <c r="AY1587" s="84"/>
      <c r="AZ1587" s="84"/>
    </row>
    <row r="1588" spans="1:52" x14ac:dyDescent="0.2">
      <c r="A1588" s="69" t="s">
        <v>3175</v>
      </c>
      <c r="B1588" s="69" t="s">
        <v>3175</v>
      </c>
      <c r="C1588" s="70"/>
      <c r="D1588" s="71"/>
      <c r="E1588" s="72"/>
      <c r="F1588" s="73"/>
      <c r="G1588" s="70"/>
      <c r="H1588" s="74"/>
      <c r="I1588" s="75"/>
      <c r="J1588" s="75"/>
      <c r="K1588" s="36"/>
      <c r="L1588" s="82"/>
      <c r="M1588" s="82"/>
      <c r="N1588" s="77"/>
      <c r="O1588" s="84" t="s">
        <v>179</v>
      </c>
      <c r="P1588" s="86">
        <v>43157.879155092596</v>
      </c>
      <c r="Q1588" s="84" t="s">
        <v>5139</v>
      </c>
      <c r="R1588" s="84"/>
      <c r="S1588" s="84"/>
      <c r="T1588" s="84" t="s">
        <v>6508</v>
      </c>
      <c r="U1588" s="84"/>
      <c r="V1588" s="84" t="s">
        <v>7586</v>
      </c>
      <c r="W1588" s="86">
        <v>43157.879155092596</v>
      </c>
      <c r="X1588" s="84" t="s">
        <v>9110</v>
      </c>
      <c r="Y1588" s="84"/>
      <c r="Z1588" s="84"/>
      <c r="AA1588" s="90" t="s">
        <v>10823</v>
      </c>
      <c r="AB1588" s="84"/>
      <c r="AC1588" s="84" t="b">
        <v>0</v>
      </c>
      <c r="AD1588" s="84">
        <v>0</v>
      </c>
      <c r="AE1588" s="90" t="s">
        <v>285</v>
      </c>
      <c r="AF1588" s="84" t="b">
        <v>0</v>
      </c>
      <c r="AG1588" s="84" t="s">
        <v>1005</v>
      </c>
      <c r="AH1588" s="84"/>
      <c r="AI1588" s="90" t="s">
        <v>285</v>
      </c>
      <c r="AJ1588" s="84" t="b">
        <v>0</v>
      </c>
      <c r="AK1588" s="84">
        <v>0</v>
      </c>
      <c r="AL1588" s="90" t="s">
        <v>285</v>
      </c>
      <c r="AM1588" s="84" t="s">
        <v>294</v>
      </c>
      <c r="AN1588" s="84" t="b">
        <v>0</v>
      </c>
      <c r="AO1588" s="90" t="s">
        <v>10823</v>
      </c>
      <c r="AP1588" s="84" t="s">
        <v>179</v>
      </c>
      <c r="AQ1588" s="84">
        <v>0</v>
      </c>
      <c r="AR1588" s="84">
        <v>0</v>
      </c>
      <c r="AS1588" s="84"/>
      <c r="AT1588" s="84"/>
      <c r="AU1588" s="84"/>
      <c r="AV1588" s="84"/>
      <c r="AW1588" s="84"/>
      <c r="AX1588" s="84"/>
      <c r="AY1588" s="84"/>
      <c r="AZ1588" s="84"/>
    </row>
    <row r="1589" spans="1:52" x14ac:dyDescent="0.2">
      <c r="A1589" s="69" t="s">
        <v>3176</v>
      </c>
      <c r="B1589" s="69" t="s">
        <v>2006</v>
      </c>
      <c r="C1589" s="70"/>
      <c r="D1589" s="71"/>
      <c r="E1589" s="72"/>
      <c r="F1589" s="73"/>
      <c r="G1589" s="70"/>
      <c r="H1589" s="74"/>
      <c r="I1589" s="75"/>
      <c r="J1589" s="75"/>
      <c r="K1589" s="36"/>
      <c r="L1589" s="82"/>
      <c r="M1589" s="82"/>
      <c r="N1589" s="77"/>
      <c r="O1589" s="84" t="s">
        <v>255</v>
      </c>
      <c r="P1589" s="86">
        <v>43157.879178240742</v>
      </c>
      <c r="Q1589" s="84" t="s">
        <v>5138</v>
      </c>
      <c r="R1589" s="84" t="s">
        <v>5902</v>
      </c>
      <c r="S1589" s="84" t="s">
        <v>6206</v>
      </c>
      <c r="T1589" s="84" t="s">
        <v>6274</v>
      </c>
      <c r="U1589" s="84"/>
      <c r="V1589" s="84" t="s">
        <v>7587</v>
      </c>
      <c r="W1589" s="86">
        <v>43157.879178240742</v>
      </c>
      <c r="X1589" s="84" t="s">
        <v>9111</v>
      </c>
      <c r="Y1589" s="84"/>
      <c r="Z1589" s="84"/>
      <c r="AA1589" s="90" t="s">
        <v>10824</v>
      </c>
      <c r="AB1589" s="84"/>
      <c r="AC1589" s="84" t="b">
        <v>0</v>
      </c>
      <c r="AD1589" s="84">
        <v>0</v>
      </c>
      <c r="AE1589" s="90" t="s">
        <v>285</v>
      </c>
      <c r="AF1589" s="84" t="b">
        <v>0</v>
      </c>
      <c r="AG1589" s="84" t="s">
        <v>290</v>
      </c>
      <c r="AH1589" s="84"/>
      <c r="AI1589" s="90" t="s">
        <v>285</v>
      </c>
      <c r="AJ1589" s="84" t="b">
        <v>0</v>
      </c>
      <c r="AK1589" s="84">
        <v>4</v>
      </c>
      <c r="AL1589" s="90" t="s">
        <v>10868</v>
      </c>
      <c r="AM1589" s="84" t="s">
        <v>294</v>
      </c>
      <c r="AN1589" s="84" t="b">
        <v>0</v>
      </c>
      <c r="AO1589" s="90" t="s">
        <v>10868</v>
      </c>
      <c r="AP1589" s="84" t="s">
        <v>179</v>
      </c>
      <c r="AQ1589" s="84">
        <v>0</v>
      </c>
      <c r="AR1589" s="84">
        <v>0</v>
      </c>
      <c r="AS1589" s="84"/>
      <c r="AT1589" s="84"/>
      <c r="AU1589" s="84"/>
      <c r="AV1589" s="84"/>
      <c r="AW1589" s="84"/>
      <c r="AX1589" s="84"/>
      <c r="AY1589" s="84"/>
      <c r="AZ1589" s="84"/>
    </row>
    <row r="1590" spans="1:52" x14ac:dyDescent="0.2">
      <c r="A1590" s="69" t="s">
        <v>3177</v>
      </c>
      <c r="B1590" s="69" t="s">
        <v>4146</v>
      </c>
      <c r="C1590" s="70"/>
      <c r="D1590" s="71"/>
      <c r="E1590" s="72"/>
      <c r="F1590" s="73"/>
      <c r="G1590" s="70"/>
      <c r="H1590" s="74"/>
      <c r="I1590" s="75"/>
      <c r="J1590" s="75"/>
      <c r="K1590" s="36"/>
      <c r="L1590" s="82"/>
      <c r="M1590" s="82"/>
      <c r="N1590" s="77"/>
      <c r="O1590" s="84" t="s">
        <v>256</v>
      </c>
      <c r="P1590" s="86">
        <v>43157.879340277781</v>
      </c>
      <c r="Q1590" s="84" t="s">
        <v>5140</v>
      </c>
      <c r="R1590" s="84"/>
      <c r="S1590" s="84"/>
      <c r="T1590" s="84" t="s">
        <v>6274</v>
      </c>
      <c r="U1590" s="84"/>
      <c r="V1590" s="84" t="s">
        <v>7588</v>
      </c>
      <c r="W1590" s="86">
        <v>43157.879340277781</v>
      </c>
      <c r="X1590" s="84" t="s">
        <v>9112</v>
      </c>
      <c r="Y1590" s="84"/>
      <c r="Z1590" s="84"/>
      <c r="AA1590" s="90" t="s">
        <v>10825</v>
      </c>
      <c r="AB1590" s="90" t="s">
        <v>11590</v>
      </c>
      <c r="AC1590" s="84" t="b">
        <v>0</v>
      </c>
      <c r="AD1590" s="84">
        <v>0</v>
      </c>
      <c r="AE1590" s="90" t="s">
        <v>11756</v>
      </c>
      <c r="AF1590" s="84" t="b">
        <v>0</v>
      </c>
      <c r="AG1590" s="84" t="s">
        <v>292</v>
      </c>
      <c r="AH1590" s="84"/>
      <c r="AI1590" s="90" t="s">
        <v>285</v>
      </c>
      <c r="AJ1590" s="84" t="b">
        <v>0</v>
      </c>
      <c r="AK1590" s="84">
        <v>0</v>
      </c>
      <c r="AL1590" s="90" t="s">
        <v>285</v>
      </c>
      <c r="AM1590" s="84" t="s">
        <v>295</v>
      </c>
      <c r="AN1590" s="84" t="b">
        <v>0</v>
      </c>
      <c r="AO1590" s="90" t="s">
        <v>11590</v>
      </c>
      <c r="AP1590" s="84" t="s">
        <v>179</v>
      </c>
      <c r="AQ1590" s="84">
        <v>0</v>
      </c>
      <c r="AR1590" s="84">
        <v>0</v>
      </c>
      <c r="AS1590" s="84"/>
      <c r="AT1590" s="84"/>
      <c r="AU1590" s="84"/>
      <c r="AV1590" s="84"/>
      <c r="AW1590" s="84"/>
      <c r="AX1590" s="84"/>
      <c r="AY1590" s="84"/>
      <c r="AZ1590" s="84"/>
    </row>
    <row r="1591" spans="1:52" x14ac:dyDescent="0.2">
      <c r="A1591" s="69" t="s">
        <v>3178</v>
      </c>
      <c r="B1591" s="69" t="s">
        <v>903</v>
      </c>
      <c r="C1591" s="70"/>
      <c r="D1591" s="71"/>
      <c r="E1591" s="72"/>
      <c r="F1591" s="73"/>
      <c r="G1591" s="70"/>
      <c r="H1591" s="74"/>
      <c r="I1591" s="75"/>
      <c r="J1591" s="75"/>
      <c r="K1591" s="36"/>
      <c r="L1591" s="82"/>
      <c r="M1591" s="82"/>
      <c r="N1591" s="77"/>
      <c r="O1591" s="84" t="s">
        <v>256</v>
      </c>
      <c r="P1591" s="86">
        <v>43157.879351851851</v>
      </c>
      <c r="Q1591" s="84" t="s">
        <v>5141</v>
      </c>
      <c r="R1591" s="84"/>
      <c r="S1591" s="84"/>
      <c r="T1591" s="84" t="s">
        <v>6274</v>
      </c>
      <c r="U1591" s="84"/>
      <c r="V1591" s="84" t="s">
        <v>7589</v>
      </c>
      <c r="W1591" s="86">
        <v>43157.879351851851</v>
      </c>
      <c r="X1591" s="84" t="s">
        <v>9113</v>
      </c>
      <c r="Y1591" s="84"/>
      <c r="Z1591" s="84"/>
      <c r="AA1591" s="90" t="s">
        <v>10826</v>
      </c>
      <c r="AB1591" s="90" t="s">
        <v>11591</v>
      </c>
      <c r="AC1591" s="84" t="b">
        <v>0</v>
      </c>
      <c r="AD1591" s="84">
        <v>0</v>
      </c>
      <c r="AE1591" s="90" t="s">
        <v>2031</v>
      </c>
      <c r="AF1591" s="84" t="b">
        <v>0</v>
      </c>
      <c r="AG1591" s="84" t="s">
        <v>290</v>
      </c>
      <c r="AH1591" s="84"/>
      <c r="AI1591" s="90" t="s">
        <v>285</v>
      </c>
      <c r="AJ1591" s="84" t="b">
        <v>0</v>
      </c>
      <c r="AK1591" s="84">
        <v>0</v>
      </c>
      <c r="AL1591" s="90" t="s">
        <v>285</v>
      </c>
      <c r="AM1591" s="84" t="s">
        <v>294</v>
      </c>
      <c r="AN1591" s="84" t="b">
        <v>0</v>
      </c>
      <c r="AO1591" s="90" t="s">
        <v>11591</v>
      </c>
      <c r="AP1591" s="84" t="s">
        <v>179</v>
      </c>
      <c r="AQ1591" s="84">
        <v>0</v>
      </c>
      <c r="AR1591" s="84">
        <v>0</v>
      </c>
      <c r="AS1591" s="84"/>
      <c r="AT1591" s="84"/>
      <c r="AU1591" s="84"/>
      <c r="AV1591" s="84"/>
      <c r="AW1591" s="84"/>
      <c r="AX1591" s="84"/>
      <c r="AY1591" s="84"/>
      <c r="AZ1591" s="84"/>
    </row>
    <row r="1592" spans="1:52" x14ac:dyDescent="0.2">
      <c r="A1592" s="69" t="s">
        <v>3179</v>
      </c>
      <c r="B1592" s="69" t="s">
        <v>3265</v>
      </c>
      <c r="C1592" s="70"/>
      <c r="D1592" s="71"/>
      <c r="E1592" s="72"/>
      <c r="F1592" s="73"/>
      <c r="G1592" s="70"/>
      <c r="H1592" s="74"/>
      <c r="I1592" s="75"/>
      <c r="J1592" s="75"/>
      <c r="K1592" s="36"/>
      <c r="L1592" s="82"/>
      <c r="M1592" s="82"/>
      <c r="N1592" s="77"/>
      <c r="O1592" s="84" t="s">
        <v>255</v>
      </c>
      <c r="P1592" s="86">
        <v>43157.879386574074</v>
      </c>
      <c r="Q1592" s="84" t="s">
        <v>4457</v>
      </c>
      <c r="R1592" s="84"/>
      <c r="S1592" s="84"/>
      <c r="T1592" s="84" t="s">
        <v>6274</v>
      </c>
      <c r="U1592" s="84"/>
      <c r="V1592" s="84" t="s">
        <v>275</v>
      </c>
      <c r="W1592" s="86">
        <v>43157.879386574074</v>
      </c>
      <c r="X1592" s="84" t="s">
        <v>9114</v>
      </c>
      <c r="Y1592" s="84"/>
      <c r="Z1592" s="84"/>
      <c r="AA1592" s="90" t="s">
        <v>10827</v>
      </c>
      <c r="AB1592" s="84"/>
      <c r="AC1592" s="84" t="b">
        <v>0</v>
      </c>
      <c r="AD1592" s="84">
        <v>0</v>
      </c>
      <c r="AE1592" s="90" t="s">
        <v>285</v>
      </c>
      <c r="AF1592" s="84" t="b">
        <v>0</v>
      </c>
      <c r="AG1592" s="84" t="s">
        <v>290</v>
      </c>
      <c r="AH1592" s="84"/>
      <c r="AI1592" s="90" t="s">
        <v>285</v>
      </c>
      <c r="AJ1592" s="84" t="b">
        <v>0</v>
      </c>
      <c r="AK1592" s="84">
        <v>50</v>
      </c>
      <c r="AL1592" s="90" t="s">
        <v>10926</v>
      </c>
      <c r="AM1592" s="84" t="s">
        <v>296</v>
      </c>
      <c r="AN1592" s="84" t="b">
        <v>0</v>
      </c>
      <c r="AO1592" s="90" t="s">
        <v>10926</v>
      </c>
      <c r="AP1592" s="84" t="s">
        <v>179</v>
      </c>
      <c r="AQ1592" s="84">
        <v>0</v>
      </c>
      <c r="AR1592" s="84">
        <v>0</v>
      </c>
      <c r="AS1592" s="84"/>
      <c r="AT1592" s="84"/>
      <c r="AU1592" s="84"/>
      <c r="AV1592" s="84"/>
      <c r="AW1592" s="84"/>
      <c r="AX1592" s="84"/>
      <c r="AY1592" s="84"/>
      <c r="AZ1592" s="84"/>
    </row>
    <row r="1593" spans="1:52" x14ac:dyDescent="0.2">
      <c r="A1593" s="69" t="s">
        <v>3180</v>
      </c>
      <c r="B1593" s="69" t="s">
        <v>3642</v>
      </c>
      <c r="C1593" s="70"/>
      <c r="D1593" s="71"/>
      <c r="E1593" s="72"/>
      <c r="F1593" s="73"/>
      <c r="G1593" s="70"/>
      <c r="H1593" s="74"/>
      <c r="I1593" s="75"/>
      <c r="J1593" s="75"/>
      <c r="K1593" s="36"/>
      <c r="L1593" s="82"/>
      <c r="M1593" s="82"/>
      <c r="N1593" s="77"/>
      <c r="O1593" s="84" t="s">
        <v>255</v>
      </c>
      <c r="P1593" s="86">
        <v>43157.879386574074</v>
      </c>
      <c r="Q1593" s="84" t="s">
        <v>4747</v>
      </c>
      <c r="R1593" s="84"/>
      <c r="S1593" s="84"/>
      <c r="T1593" s="84" t="s">
        <v>6274</v>
      </c>
      <c r="U1593" s="84"/>
      <c r="V1593" s="84" t="s">
        <v>7590</v>
      </c>
      <c r="W1593" s="86">
        <v>43157.879386574074</v>
      </c>
      <c r="X1593" s="84" t="s">
        <v>9115</v>
      </c>
      <c r="Y1593" s="84"/>
      <c r="Z1593" s="84"/>
      <c r="AA1593" s="90" t="s">
        <v>10828</v>
      </c>
      <c r="AB1593" s="84"/>
      <c r="AC1593" s="84" t="b">
        <v>0</v>
      </c>
      <c r="AD1593" s="84">
        <v>0</v>
      </c>
      <c r="AE1593" s="90" t="s">
        <v>285</v>
      </c>
      <c r="AF1593" s="84" t="b">
        <v>0</v>
      </c>
      <c r="AG1593" s="84" t="s">
        <v>291</v>
      </c>
      <c r="AH1593" s="84"/>
      <c r="AI1593" s="90" t="s">
        <v>285</v>
      </c>
      <c r="AJ1593" s="84" t="b">
        <v>0</v>
      </c>
      <c r="AK1593" s="84">
        <v>26</v>
      </c>
      <c r="AL1593" s="90" t="s">
        <v>11360</v>
      </c>
      <c r="AM1593" s="84" t="s">
        <v>296</v>
      </c>
      <c r="AN1593" s="84" t="b">
        <v>0</v>
      </c>
      <c r="AO1593" s="90" t="s">
        <v>11360</v>
      </c>
      <c r="AP1593" s="84" t="s">
        <v>179</v>
      </c>
      <c r="AQ1593" s="84">
        <v>0</v>
      </c>
      <c r="AR1593" s="84">
        <v>0</v>
      </c>
      <c r="AS1593" s="84"/>
      <c r="AT1593" s="84"/>
      <c r="AU1593" s="84"/>
      <c r="AV1593" s="84"/>
      <c r="AW1593" s="84"/>
      <c r="AX1593" s="84"/>
      <c r="AY1593" s="84"/>
      <c r="AZ1593" s="84"/>
    </row>
    <row r="1594" spans="1:52" x14ac:dyDescent="0.2">
      <c r="A1594" s="69" t="s">
        <v>3181</v>
      </c>
      <c r="B1594" s="69" t="s">
        <v>3181</v>
      </c>
      <c r="C1594" s="70"/>
      <c r="D1594" s="71"/>
      <c r="E1594" s="72"/>
      <c r="F1594" s="73"/>
      <c r="G1594" s="70"/>
      <c r="H1594" s="74"/>
      <c r="I1594" s="75"/>
      <c r="J1594" s="75"/>
      <c r="K1594" s="36"/>
      <c r="L1594" s="82"/>
      <c r="M1594" s="82"/>
      <c r="N1594" s="77"/>
      <c r="O1594" s="84" t="s">
        <v>179</v>
      </c>
      <c r="P1594" s="86">
        <v>43157.838356481479</v>
      </c>
      <c r="Q1594" s="84" t="s">
        <v>5142</v>
      </c>
      <c r="R1594" s="84"/>
      <c r="S1594" s="84"/>
      <c r="T1594" s="84" t="s">
        <v>6509</v>
      </c>
      <c r="U1594" s="84"/>
      <c r="V1594" s="84" t="s">
        <v>7591</v>
      </c>
      <c r="W1594" s="86">
        <v>43157.838356481479</v>
      </c>
      <c r="X1594" s="84" t="s">
        <v>9116</v>
      </c>
      <c r="Y1594" s="84"/>
      <c r="Z1594" s="84"/>
      <c r="AA1594" s="90" t="s">
        <v>10829</v>
      </c>
      <c r="AB1594" s="84"/>
      <c r="AC1594" s="84" t="b">
        <v>0</v>
      </c>
      <c r="AD1594" s="84">
        <v>2</v>
      </c>
      <c r="AE1594" s="90" t="s">
        <v>285</v>
      </c>
      <c r="AF1594" s="84" t="b">
        <v>0</v>
      </c>
      <c r="AG1594" s="84" t="s">
        <v>1005</v>
      </c>
      <c r="AH1594" s="84"/>
      <c r="AI1594" s="90" t="s">
        <v>285</v>
      </c>
      <c r="AJ1594" s="84" t="b">
        <v>0</v>
      </c>
      <c r="AK1594" s="84">
        <v>3</v>
      </c>
      <c r="AL1594" s="90" t="s">
        <v>285</v>
      </c>
      <c r="AM1594" s="84" t="s">
        <v>294</v>
      </c>
      <c r="AN1594" s="84" t="b">
        <v>0</v>
      </c>
      <c r="AO1594" s="90" t="s">
        <v>10829</v>
      </c>
      <c r="AP1594" s="84" t="s">
        <v>308</v>
      </c>
      <c r="AQ1594" s="84">
        <v>0</v>
      </c>
      <c r="AR1594" s="84">
        <v>0</v>
      </c>
      <c r="AS1594" s="84"/>
      <c r="AT1594" s="84"/>
      <c r="AU1594" s="84"/>
      <c r="AV1594" s="84"/>
      <c r="AW1594" s="84"/>
      <c r="AX1594" s="84"/>
      <c r="AY1594" s="84"/>
      <c r="AZ1594" s="84"/>
    </row>
    <row r="1595" spans="1:52" x14ac:dyDescent="0.2">
      <c r="A1595" s="69" t="s">
        <v>3182</v>
      </c>
      <c r="B1595" s="69" t="s">
        <v>3181</v>
      </c>
      <c r="C1595" s="70"/>
      <c r="D1595" s="71"/>
      <c r="E1595" s="72"/>
      <c r="F1595" s="73"/>
      <c r="G1595" s="70"/>
      <c r="H1595" s="74"/>
      <c r="I1595" s="75"/>
      <c r="J1595" s="75"/>
      <c r="K1595" s="36"/>
      <c r="L1595" s="82"/>
      <c r="M1595" s="82"/>
      <c r="N1595" s="77"/>
      <c r="O1595" s="84" t="s">
        <v>255</v>
      </c>
      <c r="P1595" s="86">
        <v>43157.879421296297</v>
      </c>
      <c r="Q1595" s="84" t="s">
        <v>5143</v>
      </c>
      <c r="R1595" s="84"/>
      <c r="S1595" s="84"/>
      <c r="T1595" s="84" t="s">
        <v>6509</v>
      </c>
      <c r="U1595" s="84"/>
      <c r="V1595" s="84" t="s">
        <v>7592</v>
      </c>
      <c r="W1595" s="86">
        <v>43157.879421296297</v>
      </c>
      <c r="X1595" s="84" t="s">
        <v>9117</v>
      </c>
      <c r="Y1595" s="84"/>
      <c r="Z1595" s="84"/>
      <c r="AA1595" s="90" t="s">
        <v>10830</v>
      </c>
      <c r="AB1595" s="84"/>
      <c r="AC1595" s="84" t="b">
        <v>0</v>
      </c>
      <c r="AD1595" s="84">
        <v>0</v>
      </c>
      <c r="AE1595" s="90" t="s">
        <v>285</v>
      </c>
      <c r="AF1595" s="84" t="b">
        <v>0</v>
      </c>
      <c r="AG1595" s="84" t="s">
        <v>1005</v>
      </c>
      <c r="AH1595" s="84"/>
      <c r="AI1595" s="90" t="s">
        <v>285</v>
      </c>
      <c r="AJ1595" s="84" t="b">
        <v>0</v>
      </c>
      <c r="AK1595" s="84">
        <v>3</v>
      </c>
      <c r="AL1595" s="90" t="s">
        <v>10829</v>
      </c>
      <c r="AM1595" s="84" t="s">
        <v>298</v>
      </c>
      <c r="AN1595" s="84" t="b">
        <v>0</v>
      </c>
      <c r="AO1595" s="90" t="s">
        <v>10829</v>
      </c>
      <c r="AP1595" s="84" t="s">
        <v>179</v>
      </c>
      <c r="AQ1595" s="84">
        <v>0</v>
      </c>
      <c r="AR1595" s="84">
        <v>0</v>
      </c>
      <c r="AS1595" s="84"/>
      <c r="AT1595" s="84"/>
      <c r="AU1595" s="84"/>
      <c r="AV1595" s="84"/>
      <c r="AW1595" s="84"/>
      <c r="AX1595" s="84"/>
      <c r="AY1595" s="84"/>
      <c r="AZ1595" s="84"/>
    </row>
    <row r="1596" spans="1:52" x14ac:dyDescent="0.2">
      <c r="A1596" s="69" t="s">
        <v>3183</v>
      </c>
      <c r="B1596" s="69" t="s">
        <v>4147</v>
      </c>
      <c r="C1596" s="70"/>
      <c r="D1596" s="71"/>
      <c r="E1596" s="72"/>
      <c r="F1596" s="73"/>
      <c r="G1596" s="70"/>
      <c r="H1596" s="74"/>
      <c r="I1596" s="75"/>
      <c r="J1596" s="75"/>
      <c r="K1596" s="36"/>
      <c r="L1596" s="82"/>
      <c r="M1596" s="82"/>
      <c r="N1596" s="77"/>
      <c r="O1596" s="84" t="s">
        <v>255</v>
      </c>
      <c r="P1596" s="86">
        <v>43157.879467592589</v>
      </c>
      <c r="Q1596" s="84" t="s">
        <v>5144</v>
      </c>
      <c r="R1596" s="84" t="s">
        <v>5903</v>
      </c>
      <c r="S1596" s="84" t="s">
        <v>258</v>
      </c>
      <c r="T1596" s="84" t="s">
        <v>6510</v>
      </c>
      <c r="U1596" s="84"/>
      <c r="V1596" s="84" t="s">
        <v>7593</v>
      </c>
      <c r="W1596" s="86">
        <v>43157.879467592589</v>
      </c>
      <c r="X1596" s="84" t="s">
        <v>9118</v>
      </c>
      <c r="Y1596" s="84"/>
      <c r="Z1596" s="84"/>
      <c r="AA1596" s="90" t="s">
        <v>10831</v>
      </c>
      <c r="AB1596" s="90" t="s">
        <v>11592</v>
      </c>
      <c r="AC1596" s="84" t="b">
        <v>0</v>
      </c>
      <c r="AD1596" s="84">
        <v>1</v>
      </c>
      <c r="AE1596" s="90" t="s">
        <v>11757</v>
      </c>
      <c r="AF1596" s="84" t="b">
        <v>1</v>
      </c>
      <c r="AG1596" s="84" t="s">
        <v>673</v>
      </c>
      <c r="AH1596" s="84"/>
      <c r="AI1596" s="90" t="s">
        <v>11868</v>
      </c>
      <c r="AJ1596" s="84" t="b">
        <v>0</v>
      </c>
      <c r="AK1596" s="84">
        <v>0</v>
      </c>
      <c r="AL1596" s="90" t="s">
        <v>285</v>
      </c>
      <c r="AM1596" s="84" t="s">
        <v>294</v>
      </c>
      <c r="AN1596" s="84" t="b">
        <v>0</v>
      </c>
      <c r="AO1596" s="90" t="s">
        <v>11592</v>
      </c>
      <c r="AP1596" s="84" t="s">
        <v>179</v>
      </c>
      <c r="AQ1596" s="84">
        <v>0</v>
      </c>
      <c r="AR1596" s="84">
        <v>0</v>
      </c>
      <c r="AS1596" s="84"/>
      <c r="AT1596" s="84"/>
      <c r="AU1596" s="84"/>
      <c r="AV1596" s="84"/>
      <c r="AW1596" s="84"/>
      <c r="AX1596" s="84"/>
      <c r="AY1596" s="84"/>
      <c r="AZ1596" s="84"/>
    </row>
    <row r="1597" spans="1:52" x14ac:dyDescent="0.2">
      <c r="A1597" s="69" t="s">
        <v>3183</v>
      </c>
      <c r="B1597" s="69" t="s">
        <v>4148</v>
      </c>
      <c r="C1597" s="70"/>
      <c r="D1597" s="71"/>
      <c r="E1597" s="72"/>
      <c r="F1597" s="73"/>
      <c r="G1597" s="70"/>
      <c r="H1597" s="74"/>
      <c r="I1597" s="75"/>
      <c r="J1597" s="75"/>
      <c r="K1597" s="36"/>
      <c r="L1597" s="82"/>
      <c r="M1597" s="82"/>
      <c r="N1597" s="77"/>
      <c r="O1597" s="84" t="s">
        <v>256</v>
      </c>
      <c r="P1597" s="86">
        <v>43157.879467592589</v>
      </c>
      <c r="Q1597" s="84" t="s">
        <v>5144</v>
      </c>
      <c r="R1597" s="84" t="s">
        <v>5903</v>
      </c>
      <c r="S1597" s="84" t="s">
        <v>258</v>
      </c>
      <c r="T1597" s="84" t="s">
        <v>6510</v>
      </c>
      <c r="U1597" s="84"/>
      <c r="V1597" s="84" t="s">
        <v>7593</v>
      </c>
      <c r="W1597" s="86">
        <v>43157.879467592589</v>
      </c>
      <c r="X1597" s="84" t="s">
        <v>9118</v>
      </c>
      <c r="Y1597" s="84"/>
      <c r="Z1597" s="84"/>
      <c r="AA1597" s="90" t="s">
        <v>10831</v>
      </c>
      <c r="AB1597" s="90" t="s">
        <v>11592</v>
      </c>
      <c r="AC1597" s="84" t="b">
        <v>0</v>
      </c>
      <c r="AD1597" s="84">
        <v>1</v>
      </c>
      <c r="AE1597" s="90" t="s">
        <v>11757</v>
      </c>
      <c r="AF1597" s="84" t="b">
        <v>1</v>
      </c>
      <c r="AG1597" s="84" t="s">
        <v>673</v>
      </c>
      <c r="AH1597" s="84"/>
      <c r="AI1597" s="90" t="s">
        <v>11868</v>
      </c>
      <c r="AJ1597" s="84" t="b">
        <v>0</v>
      </c>
      <c r="AK1597" s="84">
        <v>0</v>
      </c>
      <c r="AL1597" s="90" t="s">
        <v>285</v>
      </c>
      <c r="AM1597" s="84" t="s">
        <v>294</v>
      </c>
      <c r="AN1597" s="84" t="b">
        <v>0</v>
      </c>
      <c r="AO1597" s="90" t="s">
        <v>11592</v>
      </c>
      <c r="AP1597" s="84" t="s">
        <v>179</v>
      </c>
      <c r="AQ1597" s="84">
        <v>0</v>
      </c>
      <c r="AR1597" s="84">
        <v>0</v>
      </c>
      <c r="AS1597" s="84"/>
      <c r="AT1597" s="84"/>
      <c r="AU1597" s="84"/>
      <c r="AV1597" s="84"/>
      <c r="AW1597" s="84"/>
      <c r="AX1597" s="84"/>
      <c r="AY1597" s="84"/>
      <c r="AZ1597" s="84"/>
    </row>
    <row r="1598" spans="1:52" x14ac:dyDescent="0.2">
      <c r="A1598" s="69" t="s">
        <v>3184</v>
      </c>
      <c r="B1598" s="69" t="s">
        <v>3184</v>
      </c>
      <c r="C1598" s="70"/>
      <c r="D1598" s="71"/>
      <c r="E1598" s="72"/>
      <c r="F1598" s="73"/>
      <c r="G1598" s="70"/>
      <c r="H1598" s="74"/>
      <c r="I1598" s="75"/>
      <c r="J1598" s="75"/>
      <c r="K1598" s="36"/>
      <c r="L1598" s="82"/>
      <c r="M1598" s="82"/>
      <c r="N1598" s="77"/>
      <c r="O1598" s="84" t="s">
        <v>179</v>
      </c>
      <c r="P1598" s="86">
        <v>43157.879537037035</v>
      </c>
      <c r="Q1598" s="84" t="s">
        <v>5145</v>
      </c>
      <c r="R1598" s="84" t="s">
        <v>5904</v>
      </c>
      <c r="S1598" s="84" t="s">
        <v>258</v>
      </c>
      <c r="T1598" s="84" t="s">
        <v>6511</v>
      </c>
      <c r="U1598" s="84"/>
      <c r="V1598" s="84" t="s">
        <v>7594</v>
      </c>
      <c r="W1598" s="86">
        <v>43157.879537037035</v>
      </c>
      <c r="X1598" s="84" t="s">
        <v>9119</v>
      </c>
      <c r="Y1598" s="84"/>
      <c r="Z1598" s="84"/>
      <c r="AA1598" s="90" t="s">
        <v>10832</v>
      </c>
      <c r="AB1598" s="84"/>
      <c r="AC1598" s="84" t="b">
        <v>0</v>
      </c>
      <c r="AD1598" s="84">
        <v>1</v>
      </c>
      <c r="AE1598" s="90" t="s">
        <v>285</v>
      </c>
      <c r="AF1598" s="84" t="b">
        <v>1</v>
      </c>
      <c r="AG1598" s="84" t="s">
        <v>290</v>
      </c>
      <c r="AH1598" s="84"/>
      <c r="AI1598" s="90" t="s">
        <v>11612</v>
      </c>
      <c r="AJ1598" s="84" t="b">
        <v>0</v>
      </c>
      <c r="AK1598" s="84">
        <v>2</v>
      </c>
      <c r="AL1598" s="90" t="s">
        <v>285</v>
      </c>
      <c r="AM1598" s="84" t="s">
        <v>296</v>
      </c>
      <c r="AN1598" s="84" t="b">
        <v>0</v>
      </c>
      <c r="AO1598" s="90" t="s">
        <v>10832</v>
      </c>
      <c r="AP1598" s="84" t="s">
        <v>179</v>
      </c>
      <c r="AQ1598" s="84">
        <v>0</v>
      </c>
      <c r="AR1598" s="84">
        <v>0</v>
      </c>
      <c r="AS1598" s="84"/>
      <c r="AT1598" s="84"/>
      <c r="AU1598" s="84"/>
      <c r="AV1598" s="84"/>
      <c r="AW1598" s="84"/>
      <c r="AX1598" s="84"/>
      <c r="AY1598" s="84"/>
      <c r="AZ1598" s="84"/>
    </row>
    <row r="1599" spans="1:52" x14ac:dyDescent="0.2">
      <c r="A1599" s="69" t="s">
        <v>2226</v>
      </c>
      <c r="B1599" s="69" t="s">
        <v>4149</v>
      </c>
      <c r="C1599" s="70"/>
      <c r="D1599" s="71"/>
      <c r="E1599" s="72"/>
      <c r="F1599" s="73"/>
      <c r="G1599" s="70"/>
      <c r="H1599" s="74"/>
      <c r="I1599" s="75"/>
      <c r="J1599" s="75"/>
      <c r="K1599" s="36"/>
      <c r="L1599" s="82"/>
      <c r="M1599" s="82"/>
      <c r="N1599" s="77"/>
      <c r="O1599" s="84" t="s">
        <v>255</v>
      </c>
      <c r="P1599" s="86">
        <v>43157.625648148147</v>
      </c>
      <c r="Q1599" s="84" t="s">
        <v>4356</v>
      </c>
      <c r="R1599" s="84" t="s">
        <v>5599</v>
      </c>
      <c r="S1599" s="84" t="s">
        <v>258</v>
      </c>
      <c r="T1599" s="84" t="s">
        <v>6280</v>
      </c>
      <c r="U1599" s="84"/>
      <c r="V1599" s="84" t="s">
        <v>6836</v>
      </c>
      <c r="W1599" s="86">
        <v>43157.625648148147</v>
      </c>
      <c r="X1599" s="84" t="s">
        <v>8064</v>
      </c>
      <c r="Y1599" s="84"/>
      <c r="Z1599" s="84"/>
      <c r="AA1599" s="90" t="s">
        <v>9777</v>
      </c>
      <c r="AB1599" s="84"/>
      <c r="AC1599" s="84" t="b">
        <v>0</v>
      </c>
      <c r="AD1599" s="84">
        <v>1</v>
      </c>
      <c r="AE1599" s="90" t="s">
        <v>285</v>
      </c>
      <c r="AF1599" s="84" t="b">
        <v>1</v>
      </c>
      <c r="AG1599" s="84" t="s">
        <v>292</v>
      </c>
      <c r="AH1599" s="84"/>
      <c r="AI1599" s="90" t="s">
        <v>11113</v>
      </c>
      <c r="AJ1599" s="84" t="b">
        <v>0</v>
      </c>
      <c r="AK1599" s="84">
        <v>4</v>
      </c>
      <c r="AL1599" s="90" t="s">
        <v>285</v>
      </c>
      <c r="AM1599" s="84" t="s">
        <v>295</v>
      </c>
      <c r="AN1599" s="84" t="b">
        <v>0</v>
      </c>
      <c r="AO1599" s="90" t="s">
        <v>9777</v>
      </c>
      <c r="AP1599" s="84" t="s">
        <v>308</v>
      </c>
      <c r="AQ1599" s="84">
        <v>0</v>
      </c>
      <c r="AR1599" s="84">
        <v>0</v>
      </c>
      <c r="AS1599" s="84"/>
      <c r="AT1599" s="84"/>
      <c r="AU1599" s="84"/>
      <c r="AV1599" s="84"/>
      <c r="AW1599" s="84"/>
      <c r="AX1599" s="84"/>
      <c r="AY1599" s="84"/>
      <c r="AZ1599" s="84"/>
    </row>
    <row r="1600" spans="1:52" x14ac:dyDescent="0.2">
      <c r="A1600" s="69" t="s">
        <v>3185</v>
      </c>
      <c r="B1600" s="69" t="s">
        <v>4149</v>
      </c>
      <c r="C1600" s="70"/>
      <c r="D1600" s="71"/>
      <c r="E1600" s="72"/>
      <c r="F1600" s="73"/>
      <c r="G1600" s="70"/>
      <c r="H1600" s="74"/>
      <c r="I1600" s="75"/>
      <c r="J1600" s="75"/>
      <c r="K1600" s="36"/>
      <c r="L1600" s="82"/>
      <c r="M1600" s="82"/>
      <c r="N1600" s="77"/>
      <c r="O1600" s="84" t="s">
        <v>255</v>
      </c>
      <c r="P1600" s="86">
        <v>43157.879629629628</v>
      </c>
      <c r="Q1600" s="84" t="s">
        <v>5146</v>
      </c>
      <c r="R1600" s="84"/>
      <c r="S1600" s="84"/>
      <c r="T1600" s="84" t="s">
        <v>6512</v>
      </c>
      <c r="U1600" s="84"/>
      <c r="V1600" s="84" t="s">
        <v>7595</v>
      </c>
      <c r="W1600" s="86">
        <v>43157.879629629628</v>
      </c>
      <c r="X1600" s="84" t="s">
        <v>9120</v>
      </c>
      <c r="Y1600" s="84"/>
      <c r="Z1600" s="84"/>
      <c r="AA1600" s="90" t="s">
        <v>10833</v>
      </c>
      <c r="AB1600" s="84"/>
      <c r="AC1600" s="84" t="b">
        <v>0</v>
      </c>
      <c r="AD1600" s="84">
        <v>0</v>
      </c>
      <c r="AE1600" s="90" t="s">
        <v>285</v>
      </c>
      <c r="AF1600" s="84" t="b">
        <v>1</v>
      </c>
      <c r="AG1600" s="84" t="s">
        <v>292</v>
      </c>
      <c r="AH1600" s="84"/>
      <c r="AI1600" s="90" t="s">
        <v>11113</v>
      </c>
      <c r="AJ1600" s="84" t="b">
        <v>0</v>
      </c>
      <c r="AK1600" s="84">
        <v>4</v>
      </c>
      <c r="AL1600" s="90" t="s">
        <v>9777</v>
      </c>
      <c r="AM1600" s="84" t="s">
        <v>295</v>
      </c>
      <c r="AN1600" s="84" t="b">
        <v>0</v>
      </c>
      <c r="AO1600" s="90" t="s">
        <v>9777</v>
      </c>
      <c r="AP1600" s="84" t="s">
        <v>179</v>
      </c>
      <c r="AQ1600" s="84">
        <v>0</v>
      </c>
      <c r="AR1600" s="84">
        <v>0</v>
      </c>
      <c r="AS1600" s="84"/>
      <c r="AT1600" s="84"/>
      <c r="AU1600" s="84"/>
      <c r="AV1600" s="84"/>
      <c r="AW1600" s="84"/>
      <c r="AX1600" s="84"/>
      <c r="AY1600" s="84"/>
      <c r="AZ1600" s="84"/>
    </row>
    <row r="1601" spans="1:52" x14ac:dyDescent="0.2">
      <c r="A1601" s="69" t="s">
        <v>2226</v>
      </c>
      <c r="B1601" s="69" t="s">
        <v>4150</v>
      </c>
      <c r="C1601" s="70"/>
      <c r="D1601" s="71"/>
      <c r="E1601" s="72"/>
      <c r="F1601" s="73"/>
      <c r="G1601" s="70"/>
      <c r="H1601" s="74"/>
      <c r="I1601" s="75"/>
      <c r="J1601" s="75"/>
      <c r="K1601" s="36"/>
      <c r="L1601" s="82"/>
      <c r="M1601" s="82"/>
      <c r="N1601" s="77"/>
      <c r="O1601" s="84" t="s">
        <v>255</v>
      </c>
      <c r="P1601" s="86">
        <v>43157.625648148147</v>
      </c>
      <c r="Q1601" s="84" t="s">
        <v>4356</v>
      </c>
      <c r="R1601" s="84" t="s">
        <v>5599</v>
      </c>
      <c r="S1601" s="84" t="s">
        <v>258</v>
      </c>
      <c r="T1601" s="84" t="s">
        <v>6280</v>
      </c>
      <c r="U1601" s="84"/>
      <c r="V1601" s="84" t="s">
        <v>6836</v>
      </c>
      <c r="W1601" s="86">
        <v>43157.625648148147</v>
      </c>
      <c r="X1601" s="84" t="s">
        <v>8064</v>
      </c>
      <c r="Y1601" s="84"/>
      <c r="Z1601" s="84"/>
      <c r="AA1601" s="90" t="s">
        <v>9777</v>
      </c>
      <c r="AB1601" s="84"/>
      <c r="AC1601" s="84" t="b">
        <v>0</v>
      </c>
      <c r="AD1601" s="84">
        <v>1</v>
      </c>
      <c r="AE1601" s="90" t="s">
        <v>285</v>
      </c>
      <c r="AF1601" s="84" t="b">
        <v>1</v>
      </c>
      <c r="AG1601" s="84" t="s">
        <v>292</v>
      </c>
      <c r="AH1601" s="84"/>
      <c r="AI1601" s="90" t="s">
        <v>11113</v>
      </c>
      <c r="AJ1601" s="84" t="b">
        <v>0</v>
      </c>
      <c r="AK1601" s="84">
        <v>4</v>
      </c>
      <c r="AL1601" s="90" t="s">
        <v>285</v>
      </c>
      <c r="AM1601" s="84" t="s">
        <v>295</v>
      </c>
      <c r="AN1601" s="84" t="b">
        <v>0</v>
      </c>
      <c r="AO1601" s="90" t="s">
        <v>9777</v>
      </c>
      <c r="AP1601" s="84" t="s">
        <v>308</v>
      </c>
      <c r="AQ1601" s="84">
        <v>0</v>
      </c>
      <c r="AR1601" s="84">
        <v>0</v>
      </c>
      <c r="AS1601" s="84"/>
      <c r="AT1601" s="84"/>
      <c r="AU1601" s="84"/>
      <c r="AV1601" s="84"/>
      <c r="AW1601" s="84"/>
      <c r="AX1601" s="84"/>
      <c r="AY1601" s="84"/>
      <c r="AZ1601" s="84"/>
    </row>
    <row r="1602" spans="1:52" x14ac:dyDescent="0.2">
      <c r="A1602" s="69" t="s">
        <v>3185</v>
      </c>
      <c r="B1602" s="69" t="s">
        <v>4150</v>
      </c>
      <c r="C1602" s="70"/>
      <c r="D1602" s="71"/>
      <c r="E1602" s="72"/>
      <c r="F1602" s="73"/>
      <c r="G1602" s="70"/>
      <c r="H1602" s="74"/>
      <c r="I1602" s="75"/>
      <c r="J1602" s="75"/>
      <c r="K1602" s="36"/>
      <c r="L1602" s="82"/>
      <c r="M1602" s="82"/>
      <c r="N1602" s="77"/>
      <c r="O1602" s="84" t="s">
        <v>255</v>
      </c>
      <c r="P1602" s="86">
        <v>43157.879629629628</v>
      </c>
      <c r="Q1602" s="84" t="s">
        <v>5146</v>
      </c>
      <c r="R1602" s="84"/>
      <c r="S1602" s="84"/>
      <c r="T1602" s="84" t="s">
        <v>6512</v>
      </c>
      <c r="U1602" s="84"/>
      <c r="V1602" s="84" t="s">
        <v>7595</v>
      </c>
      <c r="W1602" s="86">
        <v>43157.879629629628</v>
      </c>
      <c r="X1602" s="84" t="s">
        <v>9120</v>
      </c>
      <c r="Y1602" s="84"/>
      <c r="Z1602" s="84"/>
      <c r="AA1602" s="90" t="s">
        <v>10833</v>
      </c>
      <c r="AB1602" s="84"/>
      <c r="AC1602" s="84" t="b">
        <v>0</v>
      </c>
      <c r="AD1602" s="84">
        <v>0</v>
      </c>
      <c r="AE1602" s="90" t="s">
        <v>285</v>
      </c>
      <c r="AF1602" s="84" t="b">
        <v>1</v>
      </c>
      <c r="AG1602" s="84" t="s">
        <v>292</v>
      </c>
      <c r="AH1602" s="84"/>
      <c r="AI1602" s="90" t="s">
        <v>11113</v>
      </c>
      <c r="AJ1602" s="84" t="b">
        <v>0</v>
      </c>
      <c r="AK1602" s="84">
        <v>4</v>
      </c>
      <c r="AL1602" s="90" t="s">
        <v>9777</v>
      </c>
      <c r="AM1602" s="84" t="s">
        <v>295</v>
      </c>
      <c r="AN1602" s="84" t="b">
        <v>0</v>
      </c>
      <c r="AO1602" s="90" t="s">
        <v>9777</v>
      </c>
      <c r="AP1602" s="84" t="s">
        <v>179</v>
      </c>
      <c r="AQ1602" s="84">
        <v>0</v>
      </c>
      <c r="AR1602" s="84">
        <v>0</v>
      </c>
      <c r="AS1602" s="84"/>
      <c r="AT1602" s="84"/>
      <c r="AU1602" s="84"/>
      <c r="AV1602" s="84"/>
      <c r="AW1602" s="84"/>
      <c r="AX1602" s="84"/>
      <c r="AY1602" s="84"/>
      <c r="AZ1602" s="84"/>
    </row>
    <row r="1603" spans="1:52" x14ac:dyDescent="0.2">
      <c r="A1603" s="69" t="s">
        <v>2226</v>
      </c>
      <c r="B1603" s="69" t="s">
        <v>4151</v>
      </c>
      <c r="C1603" s="70"/>
      <c r="D1603" s="71"/>
      <c r="E1603" s="72"/>
      <c r="F1603" s="73"/>
      <c r="G1603" s="70"/>
      <c r="H1603" s="74"/>
      <c r="I1603" s="75"/>
      <c r="J1603" s="75"/>
      <c r="K1603" s="36"/>
      <c r="L1603" s="82"/>
      <c r="M1603" s="82"/>
      <c r="N1603" s="77"/>
      <c r="O1603" s="84" t="s">
        <v>255</v>
      </c>
      <c r="P1603" s="86">
        <v>43157.625648148147</v>
      </c>
      <c r="Q1603" s="84" t="s">
        <v>4356</v>
      </c>
      <c r="R1603" s="84" t="s">
        <v>5599</v>
      </c>
      <c r="S1603" s="84" t="s">
        <v>258</v>
      </c>
      <c r="T1603" s="84" t="s">
        <v>6280</v>
      </c>
      <c r="U1603" s="84"/>
      <c r="V1603" s="84" t="s">
        <v>6836</v>
      </c>
      <c r="W1603" s="86">
        <v>43157.625648148147</v>
      </c>
      <c r="X1603" s="84" t="s">
        <v>8064</v>
      </c>
      <c r="Y1603" s="84"/>
      <c r="Z1603" s="84"/>
      <c r="AA1603" s="90" t="s">
        <v>9777</v>
      </c>
      <c r="AB1603" s="84"/>
      <c r="AC1603" s="84" t="b">
        <v>0</v>
      </c>
      <c r="AD1603" s="84">
        <v>1</v>
      </c>
      <c r="AE1603" s="90" t="s">
        <v>285</v>
      </c>
      <c r="AF1603" s="84" t="b">
        <v>1</v>
      </c>
      <c r="AG1603" s="84" t="s">
        <v>292</v>
      </c>
      <c r="AH1603" s="84"/>
      <c r="AI1603" s="90" t="s">
        <v>11113</v>
      </c>
      <c r="AJ1603" s="84" t="b">
        <v>0</v>
      </c>
      <c r="AK1603" s="84">
        <v>4</v>
      </c>
      <c r="AL1603" s="90" t="s">
        <v>285</v>
      </c>
      <c r="AM1603" s="84" t="s">
        <v>295</v>
      </c>
      <c r="AN1603" s="84" t="b">
        <v>0</v>
      </c>
      <c r="AO1603" s="90" t="s">
        <v>9777</v>
      </c>
      <c r="AP1603" s="84" t="s">
        <v>308</v>
      </c>
      <c r="AQ1603" s="84">
        <v>0</v>
      </c>
      <c r="AR1603" s="84">
        <v>0</v>
      </c>
      <c r="AS1603" s="84"/>
      <c r="AT1603" s="84"/>
      <c r="AU1603" s="84"/>
      <c r="AV1603" s="84"/>
      <c r="AW1603" s="84"/>
      <c r="AX1603" s="84"/>
      <c r="AY1603" s="84"/>
      <c r="AZ1603" s="84"/>
    </row>
    <row r="1604" spans="1:52" x14ac:dyDescent="0.2">
      <c r="A1604" s="69" t="s">
        <v>3185</v>
      </c>
      <c r="B1604" s="69" t="s">
        <v>4151</v>
      </c>
      <c r="C1604" s="70"/>
      <c r="D1604" s="71"/>
      <c r="E1604" s="72"/>
      <c r="F1604" s="73"/>
      <c r="G1604" s="70"/>
      <c r="H1604" s="74"/>
      <c r="I1604" s="75"/>
      <c r="J1604" s="75"/>
      <c r="K1604" s="36"/>
      <c r="L1604" s="82"/>
      <c r="M1604" s="82"/>
      <c r="N1604" s="77"/>
      <c r="O1604" s="84" t="s">
        <v>255</v>
      </c>
      <c r="P1604" s="86">
        <v>43157.879629629628</v>
      </c>
      <c r="Q1604" s="84" t="s">
        <v>5146</v>
      </c>
      <c r="R1604" s="84"/>
      <c r="S1604" s="84"/>
      <c r="T1604" s="84" t="s">
        <v>6512</v>
      </c>
      <c r="U1604" s="84"/>
      <c r="V1604" s="84" t="s">
        <v>7595</v>
      </c>
      <c r="W1604" s="86">
        <v>43157.879629629628</v>
      </c>
      <c r="X1604" s="84" t="s">
        <v>9120</v>
      </c>
      <c r="Y1604" s="84"/>
      <c r="Z1604" s="84"/>
      <c r="AA1604" s="90" t="s">
        <v>10833</v>
      </c>
      <c r="AB1604" s="84"/>
      <c r="AC1604" s="84" t="b">
        <v>0</v>
      </c>
      <c r="AD1604" s="84">
        <v>0</v>
      </c>
      <c r="AE1604" s="90" t="s">
        <v>285</v>
      </c>
      <c r="AF1604" s="84" t="b">
        <v>1</v>
      </c>
      <c r="AG1604" s="84" t="s">
        <v>292</v>
      </c>
      <c r="AH1604" s="84"/>
      <c r="AI1604" s="90" t="s">
        <v>11113</v>
      </c>
      <c r="AJ1604" s="84" t="b">
        <v>0</v>
      </c>
      <c r="AK1604" s="84">
        <v>4</v>
      </c>
      <c r="AL1604" s="90" t="s">
        <v>9777</v>
      </c>
      <c r="AM1604" s="84" t="s">
        <v>295</v>
      </c>
      <c r="AN1604" s="84" t="b">
        <v>0</v>
      </c>
      <c r="AO1604" s="90" t="s">
        <v>9777</v>
      </c>
      <c r="AP1604" s="84" t="s">
        <v>179</v>
      </c>
      <c r="AQ1604" s="84">
        <v>0</v>
      </c>
      <c r="AR1604" s="84">
        <v>0</v>
      </c>
      <c r="AS1604" s="84"/>
      <c r="AT1604" s="84"/>
      <c r="AU1604" s="84"/>
      <c r="AV1604" s="84"/>
      <c r="AW1604" s="84"/>
      <c r="AX1604" s="84"/>
      <c r="AY1604" s="84"/>
      <c r="AZ1604" s="84"/>
    </row>
    <row r="1605" spans="1:52" x14ac:dyDescent="0.2">
      <c r="A1605" s="69" t="s">
        <v>3185</v>
      </c>
      <c r="B1605" s="69" t="s">
        <v>2226</v>
      </c>
      <c r="C1605" s="70"/>
      <c r="D1605" s="71"/>
      <c r="E1605" s="72"/>
      <c r="F1605" s="73"/>
      <c r="G1605" s="70"/>
      <c r="H1605" s="74"/>
      <c r="I1605" s="75"/>
      <c r="J1605" s="75"/>
      <c r="K1605" s="36"/>
      <c r="L1605" s="82"/>
      <c r="M1605" s="82"/>
      <c r="N1605" s="77"/>
      <c r="O1605" s="84" t="s">
        <v>255</v>
      </c>
      <c r="P1605" s="86">
        <v>43157.879629629628</v>
      </c>
      <c r="Q1605" s="84" t="s">
        <v>5146</v>
      </c>
      <c r="R1605" s="84"/>
      <c r="S1605" s="84"/>
      <c r="T1605" s="84" t="s">
        <v>6512</v>
      </c>
      <c r="U1605" s="84"/>
      <c r="V1605" s="84" t="s">
        <v>7595</v>
      </c>
      <c r="W1605" s="86">
        <v>43157.879629629628</v>
      </c>
      <c r="X1605" s="84" t="s">
        <v>9120</v>
      </c>
      <c r="Y1605" s="84"/>
      <c r="Z1605" s="84"/>
      <c r="AA1605" s="90" t="s">
        <v>10833</v>
      </c>
      <c r="AB1605" s="84"/>
      <c r="AC1605" s="84" t="b">
        <v>0</v>
      </c>
      <c r="AD1605" s="84">
        <v>0</v>
      </c>
      <c r="AE1605" s="90" t="s">
        <v>285</v>
      </c>
      <c r="AF1605" s="84" t="b">
        <v>1</v>
      </c>
      <c r="AG1605" s="84" t="s">
        <v>292</v>
      </c>
      <c r="AH1605" s="84"/>
      <c r="AI1605" s="90" t="s">
        <v>11113</v>
      </c>
      <c r="AJ1605" s="84" t="b">
        <v>0</v>
      </c>
      <c r="AK1605" s="84">
        <v>4</v>
      </c>
      <c r="AL1605" s="90" t="s">
        <v>9777</v>
      </c>
      <c r="AM1605" s="84" t="s">
        <v>295</v>
      </c>
      <c r="AN1605" s="84" t="b">
        <v>0</v>
      </c>
      <c r="AO1605" s="90" t="s">
        <v>9777</v>
      </c>
      <c r="AP1605" s="84" t="s">
        <v>179</v>
      </c>
      <c r="AQ1605" s="84">
        <v>0</v>
      </c>
      <c r="AR1605" s="84">
        <v>0</v>
      </c>
      <c r="AS1605" s="84"/>
      <c r="AT1605" s="84"/>
      <c r="AU1605" s="84"/>
      <c r="AV1605" s="84"/>
      <c r="AW1605" s="84"/>
      <c r="AX1605" s="84"/>
      <c r="AY1605" s="84"/>
      <c r="AZ1605" s="84"/>
    </row>
    <row r="1606" spans="1:52" x14ac:dyDescent="0.2">
      <c r="A1606" s="69" t="s">
        <v>3186</v>
      </c>
      <c r="B1606" s="69" t="s">
        <v>3186</v>
      </c>
      <c r="C1606" s="70"/>
      <c r="D1606" s="71"/>
      <c r="E1606" s="72"/>
      <c r="F1606" s="73"/>
      <c r="G1606" s="70"/>
      <c r="H1606" s="74"/>
      <c r="I1606" s="75"/>
      <c r="J1606" s="75"/>
      <c r="K1606" s="36"/>
      <c r="L1606" s="82"/>
      <c r="M1606" s="82"/>
      <c r="N1606" s="77"/>
      <c r="O1606" s="84" t="s">
        <v>179</v>
      </c>
      <c r="P1606" s="86">
        <v>43157.879652777781</v>
      </c>
      <c r="Q1606" s="84" t="s">
        <v>5147</v>
      </c>
      <c r="R1606" s="84"/>
      <c r="S1606" s="84"/>
      <c r="T1606" s="84" t="s">
        <v>6513</v>
      </c>
      <c r="U1606" s="84"/>
      <c r="V1606" s="84" t="s">
        <v>7596</v>
      </c>
      <c r="W1606" s="86">
        <v>43157.879652777781</v>
      </c>
      <c r="X1606" s="84" t="s">
        <v>9121</v>
      </c>
      <c r="Y1606" s="84"/>
      <c r="Z1606" s="84"/>
      <c r="AA1606" s="90" t="s">
        <v>10834</v>
      </c>
      <c r="AB1606" s="90" t="s">
        <v>11593</v>
      </c>
      <c r="AC1606" s="84" t="b">
        <v>0</v>
      </c>
      <c r="AD1606" s="84">
        <v>0</v>
      </c>
      <c r="AE1606" s="90" t="s">
        <v>11758</v>
      </c>
      <c r="AF1606" s="84" t="b">
        <v>0</v>
      </c>
      <c r="AG1606" s="84" t="s">
        <v>290</v>
      </c>
      <c r="AH1606" s="84"/>
      <c r="AI1606" s="90" t="s">
        <v>285</v>
      </c>
      <c r="AJ1606" s="84" t="b">
        <v>0</v>
      </c>
      <c r="AK1606" s="84">
        <v>0</v>
      </c>
      <c r="AL1606" s="90" t="s">
        <v>285</v>
      </c>
      <c r="AM1606" s="84" t="s">
        <v>295</v>
      </c>
      <c r="AN1606" s="84" t="b">
        <v>0</v>
      </c>
      <c r="AO1606" s="90" t="s">
        <v>11593</v>
      </c>
      <c r="AP1606" s="84" t="s">
        <v>179</v>
      </c>
      <c r="AQ1606" s="84">
        <v>0</v>
      </c>
      <c r="AR1606" s="84">
        <v>0</v>
      </c>
      <c r="AS1606" s="84"/>
      <c r="AT1606" s="84"/>
      <c r="AU1606" s="84"/>
      <c r="AV1606" s="84"/>
      <c r="AW1606" s="84"/>
      <c r="AX1606" s="84"/>
      <c r="AY1606" s="84"/>
      <c r="AZ1606" s="84"/>
    </row>
    <row r="1607" spans="1:52" x14ac:dyDescent="0.2">
      <c r="A1607" s="69" t="s">
        <v>3187</v>
      </c>
      <c r="B1607" s="69" t="s">
        <v>3187</v>
      </c>
      <c r="C1607" s="70"/>
      <c r="D1607" s="71"/>
      <c r="E1607" s="72"/>
      <c r="F1607" s="73"/>
      <c r="G1607" s="70"/>
      <c r="H1607" s="74"/>
      <c r="I1607" s="75"/>
      <c r="J1607" s="75"/>
      <c r="K1607" s="36"/>
      <c r="L1607" s="82"/>
      <c r="M1607" s="82"/>
      <c r="N1607" s="77"/>
      <c r="O1607" s="84" t="s">
        <v>179</v>
      </c>
      <c r="P1607" s="86">
        <v>43157.879664351851</v>
      </c>
      <c r="Q1607" s="84" t="s">
        <v>5148</v>
      </c>
      <c r="R1607" s="84" t="s">
        <v>5607</v>
      </c>
      <c r="S1607" s="84" t="s">
        <v>6076</v>
      </c>
      <c r="T1607" s="84" t="s">
        <v>6274</v>
      </c>
      <c r="U1607" s="84"/>
      <c r="V1607" s="84" t="s">
        <v>7597</v>
      </c>
      <c r="W1607" s="86">
        <v>43157.879664351851</v>
      </c>
      <c r="X1607" s="84" t="s">
        <v>9122</v>
      </c>
      <c r="Y1607" s="84"/>
      <c r="Z1607" s="84"/>
      <c r="AA1607" s="90" t="s">
        <v>10835</v>
      </c>
      <c r="AB1607" s="84"/>
      <c r="AC1607" s="84" t="b">
        <v>0</v>
      </c>
      <c r="AD1607" s="84">
        <v>1</v>
      </c>
      <c r="AE1607" s="90" t="s">
        <v>285</v>
      </c>
      <c r="AF1607" s="84" t="b">
        <v>0</v>
      </c>
      <c r="AG1607" s="84" t="s">
        <v>290</v>
      </c>
      <c r="AH1607" s="84"/>
      <c r="AI1607" s="90" t="s">
        <v>285</v>
      </c>
      <c r="AJ1607" s="84" t="b">
        <v>0</v>
      </c>
      <c r="AK1607" s="84">
        <v>0</v>
      </c>
      <c r="AL1607" s="90" t="s">
        <v>285</v>
      </c>
      <c r="AM1607" s="84" t="s">
        <v>294</v>
      </c>
      <c r="AN1607" s="84" t="b">
        <v>0</v>
      </c>
      <c r="AO1607" s="90" t="s">
        <v>10835</v>
      </c>
      <c r="AP1607" s="84" t="s">
        <v>179</v>
      </c>
      <c r="AQ1607" s="84">
        <v>0</v>
      </c>
      <c r="AR1607" s="84">
        <v>0</v>
      </c>
      <c r="AS1607" s="84"/>
      <c r="AT1607" s="84"/>
      <c r="AU1607" s="84"/>
      <c r="AV1607" s="84"/>
      <c r="AW1607" s="84"/>
      <c r="AX1607" s="84"/>
      <c r="AY1607" s="84"/>
      <c r="AZ1607" s="84"/>
    </row>
    <row r="1608" spans="1:52" x14ac:dyDescent="0.2">
      <c r="A1608" s="69" t="s">
        <v>3188</v>
      </c>
      <c r="B1608" s="69" t="s">
        <v>3817</v>
      </c>
      <c r="C1608" s="70"/>
      <c r="D1608" s="71"/>
      <c r="E1608" s="72"/>
      <c r="F1608" s="73"/>
      <c r="G1608" s="70"/>
      <c r="H1608" s="74"/>
      <c r="I1608" s="75"/>
      <c r="J1608" s="75"/>
      <c r="K1608" s="36"/>
      <c r="L1608" s="82"/>
      <c r="M1608" s="82"/>
      <c r="N1608" s="77"/>
      <c r="O1608" s="84" t="s">
        <v>255</v>
      </c>
      <c r="P1608" s="86">
        <v>43157.879675925928</v>
      </c>
      <c r="Q1608" s="84" t="s">
        <v>4409</v>
      </c>
      <c r="R1608" s="84" t="s">
        <v>5607</v>
      </c>
      <c r="S1608" s="84" t="s">
        <v>6076</v>
      </c>
      <c r="T1608" s="84" t="s">
        <v>6291</v>
      </c>
      <c r="U1608" s="84"/>
      <c r="V1608" s="84" t="s">
        <v>7598</v>
      </c>
      <c r="W1608" s="86">
        <v>43157.879675925928</v>
      </c>
      <c r="X1608" s="84" t="s">
        <v>9123</v>
      </c>
      <c r="Y1608" s="84"/>
      <c r="Z1608" s="84"/>
      <c r="AA1608" s="90" t="s">
        <v>10836</v>
      </c>
      <c r="AB1608" s="84"/>
      <c r="AC1608" s="84" t="b">
        <v>0</v>
      </c>
      <c r="AD1608" s="84">
        <v>0</v>
      </c>
      <c r="AE1608" s="90" t="s">
        <v>285</v>
      </c>
      <c r="AF1608" s="84" t="b">
        <v>0</v>
      </c>
      <c r="AG1608" s="84" t="s">
        <v>290</v>
      </c>
      <c r="AH1608" s="84"/>
      <c r="AI1608" s="90" t="s">
        <v>285</v>
      </c>
      <c r="AJ1608" s="84" t="b">
        <v>0</v>
      </c>
      <c r="AK1608" s="84">
        <v>1818</v>
      </c>
      <c r="AL1608" s="90" t="s">
        <v>11439</v>
      </c>
      <c r="AM1608" s="84" t="s">
        <v>296</v>
      </c>
      <c r="AN1608" s="84" t="b">
        <v>0</v>
      </c>
      <c r="AO1608" s="90" t="s">
        <v>11439</v>
      </c>
      <c r="AP1608" s="84" t="s">
        <v>179</v>
      </c>
      <c r="AQ1608" s="84">
        <v>0</v>
      </c>
      <c r="AR1608" s="84">
        <v>0</v>
      </c>
      <c r="AS1608" s="84"/>
      <c r="AT1608" s="84"/>
      <c r="AU1608" s="84"/>
      <c r="AV1608" s="84"/>
      <c r="AW1608" s="84"/>
      <c r="AX1608" s="84"/>
      <c r="AY1608" s="84"/>
      <c r="AZ1608" s="84"/>
    </row>
    <row r="1609" spans="1:52" x14ac:dyDescent="0.2">
      <c r="A1609" s="69" t="s">
        <v>3188</v>
      </c>
      <c r="B1609" s="69" t="s">
        <v>3818</v>
      </c>
      <c r="C1609" s="70"/>
      <c r="D1609" s="71"/>
      <c r="E1609" s="72"/>
      <c r="F1609" s="73"/>
      <c r="G1609" s="70"/>
      <c r="H1609" s="74"/>
      <c r="I1609" s="75"/>
      <c r="J1609" s="75"/>
      <c r="K1609" s="36"/>
      <c r="L1609" s="82"/>
      <c r="M1609" s="82"/>
      <c r="N1609" s="77"/>
      <c r="O1609" s="84" t="s">
        <v>255</v>
      </c>
      <c r="P1609" s="86">
        <v>43157.879675925928</v>
      </c>
      <c r="Q1609" s="84" t="s">
        <v>4409</v>
      </c>
      <c r="R1609" s="84" t="s">
        <v>5607</v>
      </c>
      <c r="S1609" s="84" t="s">
        <v>6076</v>
      </c>
      <c r="T1609" s="84" t="s">
        <v>6291</v>
      </c>
      <c r="U1609" s="84"/>
      <c r="V1609" s="84" t="s">
        <v>7598</v>
      </c>
      <c r="W1609" s="86">
        <v>43157.879675925928</v>
      </c>
      <c r="X1609" s="84" t="s">
        <v>9123</v>
      </c>
      <c r="Y1609" s="84"/>
      <c r="Z1609" s="84"/>
      <c r="AA1609" s="90" t="s">
        <v>10836</v>
      </c>
      <c r="AB1609" s="84"/>
      <c r="AC1609" s="84" t="b">
        <v>0</v>
      </c>
      <c r="AD1609" s="84">
        <v>0</v>
      </c>
      <c r="AE1609" s="90" t="s">
        <v>285</v>
      </c>
      <c r="AF1609" s="84" t="b">
        <v>0</v>
      </c>
      <c r="AG1609" s="84" t="s">
        <v>290</v>
      </c>
      <c r="AH1609" s="84"/>
      <c r="AI1609" s="90" t="s">
        <v>285</v>
      </c>
      <c r="AJ1609" s="84" t="b">
        <v>0</v>
      </c>
      <c r="AK1609" s="84">
        <v>1818</v>
      </c>
      <c r="AL1609" s="90" t="s">
        <v>11439</v>
      </c>
      <c r="AM1609" s="84" t="s">
        <v>296</v>
      </c>
      <c r="AN1609" s="84" t="b">
        <v>0</v>
      </c>
      <c r="AO1609" s="90" t="s">
        <v>11439</v>
      </c>
      <c r="AP1609" s="84" t="s">
        <v>179</v>
      </c>
      <c r="AQ1609" s="84">
        <v>0</v>
      </c>
      <c r="AR1609" s="84">
        <v>0</v>
      </c>
      <c r="AS1609" s="84"/>
      <c r="AT1609" s="84"/>
      <c r="AU1609" s="84"/>
      <c r="AV1609" s="84"/>
      <c r="AW1609" s="84"/>
      <c r="AX1609" s="84"/>
      <c r="AY1609" s="84"/>
      <c r="AZ1609" s="84"/>
    </row>
    <row r="1610" spans="1:52" x14ac:dyDescent="0.2">
      <c r="A1610" s="69" t="s">
        <v>3188</v>
      </c>
      <c r="B1610" s="69" t="s">
        <v>3712</v>
      </c>
      <c r="C1610" s="70"/>
      <c r="D1610" s="71"/>
      <c r="E1610" s="72"/>
      <c r="F1610" s="73"/>
      <c r="G1610" s="70"/>
      <c r="H1610" s="74"/>
      <c r="I1610" s="75"/>
      <c r="J1610" s="75"/>
      <c r="K1610" s="36"/>
      <c r="L1610" s="82"/>
      <c r="M1610" s="82"/>
      <c r="N1610" s="77"/>
      <c r="O1610" s="84" t="s">
        <v>255</v>
      </c>
      <c r="P1610" s="86">
        <v>43157.879675925928</v>
      </c>
      <c r="Q1610" s="84" t="s">
        <v>4409</v>
      </c>
      <c r="R1610" s="84" t="s">
        <v>5607</v>
      </c>
      <c r="S1610" s="84" t="s">
        <v>6076</v>
      </c>
      <c r="T1610" s="84" t="s">
        <v>6291</v>
      </c>
      <c r="U1610" s="84"/>
      <c r="V1610" s="84" t="s">
        <v>7598</v>
      </c>
      <c r="W1610" s="86">
        <v>43157.879675925928</v>
      </c>
      <c r="X1610" s="84" t="s">
        <v>9123</v>
      </c>
      <c r="Y1610" s="84"/>
      <c r="Z1610" s="84"/>
      <c r="AA1610" s="90" t="s">
        <v>10836</v>
      </c>
      <c r="AB1610" s="84"/>
      <c r="AC1610" s="84" t="b">
        <v>0</v>
      </c>
      <c r="AD1610" s="84">
        <v>0</v>
      </c>
      <c r="AE1610" s="90" t="s">
        <v>285</v>
      </c>
      <c r="AF1610" s="84" t="b">
        <v>0</v>
      </c>
      <c r="AG1610" s="84" t="s">
        <v>290</v>
      </c>
      <c r="AH1610" s="84"/>
      <c r="AI1610" s="90" t="s">
        <v>285</v>
      </c>
      <c r="AJ1610" s="84" t="b">
        <v>0</v>
      </c>
      <c r="AK1610" s="84">
        <v>1818</v>
      </c>
      <c r="AL1610" s="90" t="s">
        <v>11439</v>
      </c>
      <c r="AM1610" s="84" t="s">
        <v>296</v>
      </c>
      <c r="AN1610" s="84" t="b">
        <v>0</v>
      </c>
      <c r="AO1610" s="90" t="s">
        <v>11439</v>
      </c>
      <c r="AP1610" s="84" t="s">
        <v>179</v>
      </c>
      <c r="AQ1610" s="84">
        <v>0</v>
      </c>
      <c r="AR1610" s="84">
        <v>0</v>
      </c>
      <c r="AS1610" s="84"/>
      <c r="AT1610" s="84"/>
      <c r="AU1610" s="84"/>
      <c r="AV1610" s="84"/>
      <c r="AW1610" s="84"/>
      <c r="AX1610" s="84"/>
      <c r="AY1610" s="84"/>
      <c r="AZ1610" s="84"/>
    </row>
    <row r="1611" spans="1:52" x14ac:dyDescent="0.2">
      <c r="A1611" s="69" t="s">
        <v>3189</v>
      </c>
      <c r="B1611" s="69" t="s">
        <v>3817</v>
      </c>
      <c r="C1611" s="70"/>
      <c r="D1611" s="71"/>
      <c r="E1611" s="72"/>
      <c r="F1611" s="73"/>
      <c r="G1611" s="70"/>
      <c r="H1611" s="74"/>
      <c r="I1611" s="75"/>
      <c r="J1611" s="75"/>
      <c r="K1611" s="36"/>
      <c r="L1611" s="82"/>
      <c r="M1611" s="82"/>
      <c r="N1611" s="77"/>
      <c r="O1611" s="84" t="s">
        <v>255</v>
      </c>
      <c r="P1611" s="86">
        <v>43157.879745370374</v>
      </c>
      <c r="Q1611" s="84" t="s">
        <v>5149</v>
      </c>
      <c r="R1611" s="84" t="s">
        <v>5607</v>
      </c>
      <c r="S1611" s="84" t="s">
        <v>6076</v>
      </c>
      <c r="T1611" s="84" t="s">
        <v>6307</v>
      </c>
      <c r="U1611" s="84"/>
      <c r="V1611" s="84" t="s">
        <v>7599</v>
      </c>
      <c r="W1611" s="86">
        <v>43157.879745370374</v>
      </c>
      <c r="X1611" s="84" t="s">
        <v>9124</v>
      </c>
      <c r="Y1611" s="84"/>
      <c r="Z1611" s="84"/>
      <c r="AA1611" s="90" t="s">
        <v>10837</v>
      </c>
      <c r="AB1611" s="84"/>
      <c r="AC1611" s="84" t="b">
        <v>0</v>
      </c>
      <c r="AD1611" s="84">
        <v>0</v>
      </c>
      <c r="AE1611" s="90" t="s">
        <v>285</v>
      </c>
      <c r="AF1611" s="84" t="b">
        <v>0</v>
      </c>
      <c r="AG1611" s="84" t="s">
        <v>290</v>
      </c>
      <c r="AH1611" s="84"/>
      <c r="AI1611" s="90" t="s">
        <v>285</v>
      </c>
      <c r="AJ1611" s="84" t="b">
        <v>0</v>
      </c>
      <c r="AK1611" s="84">
        <v>0</v>
      </c>
      <c r="AL1611" s="90" t="s">
        <v>285</v>
      </c>
      <c r="AM1611" s="84" t="s">
        <v>1010</v>
      </c>
      <c r="AN1611" s="84" t="b">
        <v>0</v>
      </c>
      <c r="AO1611" s="90" t="s">
        <v>10837</v>
      </c>
      <c r="AP1611" s="84" t="s">
        <v>179</v>
      </c>
      <c r="AQ1611" s="84">
        <v>0</v>
      </c>
      <c r="AR1611" s="84">
        <v>0</v>
      </c>
      <c r="AS1611" s="84"/>
      <c r="AT1611" s="84"/>
      <c r="AU1611" s="84"/>
      <c r="AV1611" s="84"/>
      <c r="AW1611" s="84"/>
      <c r="AX1611" s="84"/>
      <c r="AY1611" s="84"/>
      <c r="AZ1611" s="84"/>
    </row>
    <row r="1612" spans="1:52" x14ac:dyDescent="0.2">
      <c r="A1612" s="69" t="s">
        <v>3190</v>
      </c>
      <c r="B1612" s="69" t="s">
        <v>3718</v>
      </c>
      <c r="C1612" s="70"/>
      <c r="D1612" s="71"/>
      <c r="E1612" s="72"/>
      <c r="F1612" s="73"/>
      <c r="G1612" s="70"/>
      <c r="H1612" s="74"/>
      <c r="I1612" s="75"/>
      <c r="J1612" s="75"/>
      <c r="K1612" s="36"/>
      <c r="L1612" s="82"/>
      <c r="M1612" s="82"/>
      <c r="N1612" s="77"/>
      <c r="O1612" s="84" t="s">
        <v>255</v>
      </c>
      <c r="P1612" s="86">
        <v>43157.87976851852</v>
      </c>
      <c r="Q1612" s="84" t="s">
        <v>4461</v>
      </c>
      <c r="R1612" s="84"/>
      <c r="S1612" s="84"/>
      <c r="T1612" s="84" t="s">
        <v>6323</v>
      </c>
      <c r="U1612" s="84"/>
      <c r="V1612" s="84" t="s">
        <v>7600</v>
      </c>
      <c r="W1612" s="86">
        <v>43157.87976851852</v>
      </c>
      <c r="X1612" s="84" t="s">
        <v>9125</v>
      </c>
      <c r="Y1612" s="84"/>
      <c r="Z1612" s="84"/>
      <c r="AA1612" s="90" t="s">
        <v>10838</v>
      </c>
      <c r="AB1612" s="84"/>
      <c r="AC1612" s="84" t="b">
        <v>0</v>
      </c>
      <c r="AD1612" s="84">
        <v>0</v>
      </c>
      <c r="AE1612" s="90" t="s">
        <v>285</v>
      </c>
      <c r="AF1612" s="84" t="b">
        <v>0</v>
      </c>
      <c r="AG1612" s="84" t="s">
        <v>290</v>
      </c>
      <c r="AH1612" s="84"/>
      <c r="AI1612" s="90" t="s">
        <v>285</v>
      </c>
      <c r="AJ1612" s="84" t="b">
        <v>0</v>
      </c>
      <c r="AK1612" s="84">
        <v>25</v>
      </c>
      <c r="AL1612" s="90" t="s">
        <v>11446</v>
      </c>
      <c r="AM1612" s="84" t="s">
        <v>295</v>
      </c>
      <c r="AN1612" s="84" t="b">
        <v>0</v>
      </c>
      <c r="AO1612" s="90" t="s">
        <v>11446</v>
      </c>
      <c r="AP1612" s="84" t="s">
        <v>179</v>
      </c>
      <c r="AQ1612" s="84">
        <v>0</v>
      </c>
      <c r="AR1612" s="84">
        <v>0</v>
      </c>
      <c r="AS1612" s="84"/>
      <c r="AT1612" s="84"/>
      <c r="AU1612" s="84"/>
      <c r="AV1612" s="84"/>
      <c r="AW1612" s="84"/>
      <c r="AX1612" s="84"/>
      <c r="AY1612" s="84"/>
      <c r="AZ1612" s="84"/>
    </row>
    <row r="1613" spans="1:52" x14ac:dyDescent="0.2">
      <c r="A1613" s="69" t="s">
        <v>3191</v>
      </c>
      <c r="B1613" s="69" t="s">
        <v>897</v>
      </c>
      <c r="C1613" s="70"/>
      <c r="D1613" s="71"/>
      <c r="E1613" s="72"/>
      <c r="F1613" s="73"/>
      <c r="G1613" s="70"/>
      <c r="H1613" s="74"/>
      <c r="I1613" s="75"/>
      <c r="J1613" s="75"/>
      <c r="K1613" s="36"/>
      <c r="L1613" s="82"/>
      <c r="M1613" s="82"/>
      <c r="N1613" s="77"/>
      <c r="O1613" s="84" t="s">
        <v>255</v>
      </c>
      <c r="P1613" s="86">
        <v>43157.879814814813</v>
      </c>
      <c r="Q1613" s="84" t="s">
        <v>5150</v>
      </c>
      <c r="R1613" s="84" t="s">
        <v>5781</v>
      </c>
      <c r="S1613" s="84" t="s">
        <v>931</v>
      </c>
      <c r="T1613" s="84" t="s">
        <v>6274</v>
      </c>
      <c r="U1613" s="84"/>
      <c r="V1613" s="84" t="s">
        <v>7601</v>
      </c>
      <c r="W1613" s="86">
        <v>43157.879814814813</v>
      </c>
      <c r="X1613" s="84" t="s">
        <v>9126</v>
      </c>
      <c r="Y1613" s="84"/>
      <c r="Z1613" s="84"/>
      <c r="AA1613" s="90" t="s">
        <v>10839</v>
      </c>
      <c r="AB1613" s="84"/>
      <c r="AC1613" s="84" t="b">
        <v>0</v>
      </c>
      <c r="AD1613" s="84">
        <v>1</v>
      </c>
      <c r="AE1613" s="90" t="s">
        <v>285</v>
      </c>
      <c r="AF1613" s="84" t="b">
        <v>0</v>
      </c>
      <c r="AG1613" s="84" t="s">
        <v>290</v>
      </c>
      <c r="AH1613" s="84"/>
      <c r="AI1613" s="90" t="s">
        <v>285</v>
      </c>
      <c r="AJ1613" s="84" t="b">
        <v>0</v>
      </c>
      <c r="AK1613" s="84">
        <v>0</v>
      </c>
      <c r="AL1613" s="90" t="s">
        <v>285</v>
      </c>
      <c r="AM1613" s="84" t="s">
        <v>296</v>
      </c>
      <c r="AN1613" s="84" t="b">
        <v>0</v>
      </c>
      <c r="AO1613" s="90" t="s">
        <v>10839</v>
      </c>
      <c r="AP1613" s="84" t="s">
        <v>179</v>
      </c>
      <c r="AQ1613" s="84">
        <v>0</v>
      </c>
      <c r="AR1613" s="84">
        <v>0</v>
      </c>
      <c r="AS1613" s="84"/>
      <c r="AT1613" s="84"/>
      <c r="AU1613" s="84"/>
      <c r="AV1613" s="84"/>
      <c r="AW1613" s="84"/>
      <c r="AX1613" s="84"/>
      <c r="AY1613" s="84"/>
      <c r="AZ1613" s="84"/>
    </row>
    <row r="1614" spans="1:52" x14ac:dyDescent="0.2">
      <c r="A1614" s="69" t="s">
        <v>3192</v>
      </c>
      <c r="B1614" s="69" t="s">
        <v>3642</v>
      </c>
      <c r="C1614" s="70"/>
      <c r="D1614" s="71"/>
      <c r="E1614" s="72"/>
      <c r="F1614" s="73"/>
      <c r="G1614" s="70"/>
      <c r="H1614" s="74"/>
      <c r="I1614" s="75"/>
      <c r="J1614" s="75"/>
      <c r="K1614" s="36"/>
      <c r="L1614" s="82"/>
      <c r="M1614" s="82"/>
      <c r="N1614" s="77"/>
      <c r="O1614" s="84" t="s">
        <v>255</v>
      </c>
      <c r="P1614" s="86">
        <v>43157.879826388889</v>
      </c>
      <c r="Q1614" s="84" t="s">
        <v>4747</v>
      </c>
      <c r="R1614" s="84"/>
      <c r="S1614" s="84"/>
      <c r="T1614" s="84" t="s">
        <v>6274</v>
      </c>
      <c r="U1614" s="84"/>
      <c r="V1614" s="84" t="s">
        <v>7602</v>
      </c>
      <c r="W1614" s="86">
        <v>43157.879826388889</v>
      </c>
      <c r="X1614" s="84" t="s">
        <v>9127</v>
      </c>
      <c r="Y1614" s="84"/>
      <c r="Z1614" s="84"/>
      <c r="AA1614" s="90" t="s">
        <v>10840</v>
      </c>
      <c r="AB1614" s="84"/>
      <c r="AC1614" s="84" t="b">
        <v>0</v>
      </c>
      <c r="AD1614" s="84">
        <v>0</v>
      </c>
      <c r="AE1614" s="90" t="s">
        <v>285</v>
      </c>
      <c r="AF1614" s="84" t="b">
        <v>0</v>
      </c>
      <c r="AG1614" s="84" t="s">
        <v>291</v>
      </c>
      <c r="AH1614" s="84"/>
      <c r="AI1614" s="90" t="s">
        <v>285</v>
      </c>
      <c r="AJ1614" s="84" t="b">
        <v>0</v>
      </c>
      <c r="AK1614" s="84">
        <v>26</v>
      </c>
      <c r="AL1614" s="90" t="s">
        <v>11360</v>
      </c>
      <c r="AM1614" s="84" t="s">
        <v>299</v>
      </c>
      <c r="AN1614" s="84" t="b">
        <v>0</v>
      </c>
      <c r="AO1614" s="90" t="s">
        <v>11360</v>
      </c>
      <c r="AP1614" s="84" t="s">
        <v>179</v>
      </c>
      <c r="AQ1614" s="84">
        <v>0</v>
      </c>
      <c r="AR1614" s="84">
        <v>0</v>
      </c>
      <c r="AS1614" s="84"/>
      <c r="AT1614" s="84"/>
      <c r="AU1614" s="84"/>
      <c r="AV1614" s="84"/>
      <c r="AW1614" s="84"/>
      <c r="AX1614" s="84"/>
      <c r="AY1614" s="84"/>
      <c r="AZ1614" s="84"/>
    </row>
    <row r="1615" spans="1:52" x14ac:dyDescent="0.2">
      <c r="A1615" s="69" t="s">
        <v>3193</v>
      </c>
      <c r="B1615" s="69" t="s">
        <v>3193</v>
      </c>
      <c r="C1615" s="70"/>
      <c r="D1615" s="71"/>
      <c r="E1615" s="72"/>
      <c r="F1615" s="73"/>
      <c r="G1615" s="70"/>
      <c r="H1615" s="74"/>
      <c r="I1615" s="75"/>
      <c r="J1615" s="75"/>
      <c r="K1615" s="36"/>
      <c r="L1615" s="82"/>
      <c r="M1615" s="82"/>
      <c r="N1615" s="77"/>
      <c r="O1615" s="84" t="s">
        <v>179</v>
      </c>
      <c r="P1615" s="86">
        <v>43157.879849537036</v>
      </c>
      <c r="Q1615" s="84" t="s">
        <v>5151</v>
      </c>
      <c r="R1615" s="84" t="s">
        <v>5905</v>
      </c>
      <c r="S1615" s="84" t="s">
        <v>6178</v>
      </c>
      <c r="T1615" s="84" t="s">
        <v>6274</v>
      </c>
      <c r="U1615" s="84"/>
      <c r="V1615" s="84" t="s">
        <v>7603</v>
      </c>
      <c r="W1615" s="86">
        <v>43157.879849537036</v>
      </c>
      <c r="X1615" s="84" t="s">
        <v>9128</v>
      </c>
      <c r="Y1615" s="84"/>
      <c r="Z1615" s="84"/>
      <c r="AA1615" s="90" t="s">
        <v>10841</v>
      </c>
      <c r="AB1615" s="84"/>
      <c r="AC1615" s="84" t="b">
        <v>0</v>
      </c>
      <c r="AD1615" s="84">
        <v>2</v>
      </c>
      <c r="AE1615" s="90" t="s">
        <v>285</v>
      </c>
      <c r="AF1615" s="84" t="b">
        <v>0</v>
      </c>
      <c r="AG1615" s="84" t="s">
        <v>290</v>
      </c>
      <c r="AH1615" s="84"/>
      <c r="AI1615" s="90" t="s">
        <v>285</v>
      </c>
      <c r="AJ1615" s="84" t="b">
        <v>0</v>
      </c>
      <c r="AK1615" s="84">
        <v>0</v>
      </c>
      <c r="AL1615" s="90" t="s">
        <v>285</v>
      </c>
      <c r="AM1615" s="84" t="s">
        <v>294</v>
      </c>
      <c r="AN1615" s="84" t="b">
        <v>0</v>
      </c>
      <c r="AO1615" s="90" t="s">
        <v>10841</v>
      </c>
      <c r="AP1615" s="84" t="s">
        <v>179</v>
      </c>
      <c r="AQ1615" s="84">
        <v>0</v>
      </c>
      <c r="AR1615" s="84">
        <v>0</v>
      </c>
      <c r="AS1615" s="84"/>
      <c r="AT1615" s="84"/>
      <c r="AU1615" s="84"/>
      <c r="AV1615" s="84"/>
      <c r="AW1615" s="84"/>
      <c r="AX1615" s="84"/>
      <c r="AY1615" s="84"/>
      <c r="AZ1615" s="84"/>
    </row>
    <row r="1616" spans="1:52" x14ac:dyDescent="0.2">
      <c r="A1616" s="69" t="s">
        <v>3194</v>
      </c>
      <c r="B1616" s="69" t="s">
        <v>2006</v>
      </c>
      <c r="C1616" s="70"/>
      <c r="D1616" s="71"/>
      <c r="E1616" s="72"/>
      <c r="F1616" s="73"/>
      <c r="G1616" s="70"/>
      <c r="H1616" s="74"/>
      <c r="I1616" s="75"/>
      <c r="J1616" s="75"/>
      <c r="K1616" s="36"/>
      <c r="L1616" s="82"/>
      <c r="M1616" s="82"/>
      <c r="N1616" s="77"/>
      <c r="O1616" s="84" t="s">
        <v>255</v>
      </c>
      <c r="P1616" s="86">
        <v>43157.880162037036</v>
      </c>
      <c r="Q1616" s="84" t="s">
        <v>5138</v>
      </c>
      <c r="R1616" s="84" t="s">
        <v>5902</v>
      </c>
      <c r="S1616" s="84" t="s">
        <v>6206</v>
      </c>
      <c r="T1616" s="84" t="s">
        <v>6274</v>
      </c>
      <c r="U1616" s="84"/>
      <c r="V1616" s="84" t="s">
        <v>7604</v>
      </c>
      <c r="W1616" s="86">
        <v>43157.880162037036</v>
      </c>
      <c r="X1616" s="84" t="s">
        <v>9129</v>
      </c>
      <c r="Y1616" s="84"/>
      <c r="Z1616" s="84"/>
      <c r="AA1616" s="90" t="s">
        <v>10842</v>
      </c>
      <c r="AB1616" s="84"/>
      <c r="AC1616" s="84" t="b">
        <v>0</v>
      </c>
      <c r="AD1616" s="84">
        <v>0</v>
      </c>
      <c r="AE1616" s="90" t="s">
        <v>285</v>
      </c>
      <c r="AF1616" s="84" t="b">
        <v>0</v>
      </c>
      <c r="AG1616" s="84" t="s">
        <v>290</v>
      </c>
      <c r="AH1616" s="84"/>
      <c r="AI1616" s="90" t="s">
        <v>285</v>
      </c>
      <c r="AJ1616" s="84" t="b">
        <v>0</v>
      </c>
      <c r="AK1616" s="84">
        <v>4</v>
      </c>
      <c r="AL1616" s="90" t="s">
        <v>10868</v>
      </c>
      <c r="AM1616" s="84" t="s">
        <v>298</v>
      </c>
      <c r="AN1616" s="84" t="b">
        <v>0</v>
      </c>
      <c r="AO1616" s="90" t="s">
        <v>10868</v>
      </c>
      <c r="AP1616" s="84" t="s">
        <v>179</v>
      </c>
      <c r="AQ1616" s="84">
        <v>0</v>
      </c>
      <c r="AR1616" s="84">
        <v>0</v>
      </c>
      <c r="AS1616" s="84"/>
      <c r="AT1616" s="84"/>
      <c r="AU1616" s="84"/>
      <c r="AV1616" s="84"/>
      <c r="AW1616" s="84"/>
      <c r="AX1616" s="84"/>
      <c r="AY1616" s="84"/>
      <c r="AZ1616" s="84"/>
    </row>
    <row r="1617" spans="1:52" x14ac:dyDescent="0.2">
      <c r="A1617" s="69" t="s">
        <v>3195</v>
      </c>
      <c r="B1617" s="69" t="s">
        <v>3195</v>
      </c>
      <c r="C1617" s="70"/>
      <c r="D1617" s="71"/>
      <c r="E1617" s="72"/>
      <c r="F1617" s="73"/>
      <c r="G1617" s="70"/>
      <c r="H1617" s="74"/>
      <c r="I1617" s="75"/>
      <c r="J1617" s="75"/>
      <c r="K1617" s="36"/>
      <c r="L1617" s="82"/>
      <c r="M1617" s="82"/>
      <c r="N1617" s="77"/>
      <c r="O1617" s="84" t="s">
        <v>179</v>
      </c>
      <c r="P1617" s="86">
        <v>43157.880185185182</v>
      </c>
      <c r="Q1617" s="84" t="s">
        <v>5152</v>
      </c>
      <c r="R1617" s="84" t="s">
        <v>5627</v>
      </c>
      <c r="S1617" s="84" t="s">
        <v>258</v>
      </c>
      <c r="T1617" s="84" t="s">
        <v>6274</v>
      </c>
      <c r="U1617" s="84"/>
      <c r="V1617" s="84" t="s">
        <v>7605</v>
      </c>
      <c r="W1617" s="86">
        <v>43157.880185185182</v>
      </c>
      <c r="X1617" s="84" t="s">
        <v>9130</v>
      </c>
      <c r="Y1617" s="84"/>
      <c r="Z1617" s="84"/>
      <c r="AA1617" s="90" t="s">
        <v>10843</v>
      </c>
      <c r="AB1617" s="84"/>
      <c r="AC1617" s="84" t="b">
        <v>0</v>
      </c>
      <c r="AD1617" s="84">
        <v>0</v>
      </c>
      <c r="AE1617" s="90" t="s">
        <v>285</v>
      </c>
      <c r="AF1617" s="84" t="b">
        <v>1</v>
      </c>
      <c r="AG1617" s="84" t="s">
        <v>290</v>
      </c>
      <c r="AH1617" s="84"/>
      <c r="AI1617" s="90" t="s">
        <v>11503</v>
      </c>
      <c r="AJ1617" s="84" t="b">
        <v>0</v>
      </c>
      <c r="AK1617" s="84">
        <v>0</v>
      </c>
      <c r="AL1617" s="90" t="s">
        <v>285</v>
      </c>
      <c r="AM1617" s="84" t="s">
        <v>295</v>
      </c>
      <c r="AN1617" s="84" t="b">
        <v>0</v>
      </c>
      <c r="AO1617" s="90" t="s">
        <v>10843</v>
      </c>
      <c r="AP1617" s="84" t="s">
        <v>179</v>
      </c>
      <c r="AQ1617" s="84">
        <v>0</v>
      </c>
      <c r="AR1617" s="84">
        <v>0</v>
      </c>
      <c r="AS1617" s="84"/>
      <c r="AT1617" s="84"/>
      <c r="AU1617" s="84"/>
      <c r="AV1617" s="84"/>
      <c r="AW1617" s="84"/>
      <c r="AX1617" s="84"/>
      <c r="AY1617" s="84"/>
      <c r="AZ1617" s="84"/>
    </row>
    <row r="1618" spans="1:52" x14ac:dyDescent="0.2">
      <c r="A1618" s="69" t="s">
        <v>3196</v>
      </c>
      <c r="B1618" s="69" t="s">
        <v>3196</v>
      </c>
      <c r="C1618" s="70"/>
      <c r="D1618" s="71"/>
      <c r="E1618" s="72"/>
      <c r="F1618" s="73"/>
      <c r="G1618" s="70"/>
      <c r="H1618" s="74"/>
      <c r="I1618" s="75"/>
      <c r="J1618" s="75"/>
      <c r="K1618" s="36"/>
      <c r="L1618" s="82"/>
      <c r="M1618" s="82"/>
      <c r="N1618" s="77"/>
      <c r="O1618" s="84" t="s">
        <v>179</v>
      </c>
      <c r="P1618" s="86">
        <v>43157.880219907405</v>
      </c>
      <c r="Q1618" s="90" t="s">
        <v>5153</v>
      </c>
      <c r="R1618" s="84" t="s">
        <v>5644</v>
      </c>
      <c r="S1618" s="84" t="s">
        <v>935</v>
      </c>
      <c r="T1618" s="84" t="s">
        <v>6274</v>
      </c>
      <c r="U1618" s="84"/>
      <c r="V1618" s="84" t="s">
        <v>7606</v>
      </c>
      <c r="W1618" s="86">
        <v>43157.880219907405</v>
      </c>
      <c r="X1618" s="84" t="s">
        <v>9131</v>
      </c>
      <c r="Y1618" s="84"/>
      <c r="Z1618" s="84"/>
      <c r="AA1618" s="90" t="s">
        <v>10844</v>
      </c>
      <c r="AB1618" s="84"/>
      <c r="AC1618" s="84" t="b">
        <v>0</v>
      </c>
      <c r="AD1618" s="84">
        <v>3</v>
      </c>
      <c r="AE1618" s="90" t="s">
        <v>285</v>
      </c>
      <c r="AF1618" s="84" t="b">
        <v>0</v>
      </c>
      <c r="AG1618" s="84" t="s">
        <v>290</v>
      </c>
      <c r="AH1618" s="84"/>
      <c r="AI1618" s="90" t="s">
        <v>285</v>
      </c>
      <c r="AJ1618" s="84" t="b">
        <v>0</v>
      </c>
      <c r="AK1618" s="84">
        <v>0</v>
      </c>
      <c r="AL1618" s="90" t="s">
        <v>285</v>
      </c>
      <c r="AM1618" s="84" t="s">
        <v>1019</v>
      </c>
      <c r="AN1618" s="84" t="b">
        <v>0</v>
      </c>
      <c r="AO1618" s="90" t="s">
        <v>10844</v>
      </c>
      <c r="AP1618" s="84" t="s">
        <v>179</v>
      </c>
      <c r="AQ1618" s="84">
        <v>0</v>
      </c>
      <c r="AR1618" s="84">
        <v>0</v>
      </c>
      <c r="AS1618" s="84"/>
      <c r="AT1618" s="84"/>
      <c r="AU1618" s="84"/>
      <c r="AV1618" s="84"/>
      <c r="AW1618" s="84"/>
      <c r="AX1618" s="84"/>
      <c r="AY1618" s="84"/>
      <c r="AZ1618" s="84"/>
    </row>
    <row r="1619" spans="1:52" x14ac:dyDescent="0.2">
      <c r="A1619" s="69" t="s">
        <v>3197</v>
      </c>
      <c r="B1619" s="69" t="s">
        <v>3636</v>
      </c>
      <c r="C1619" s="70"/>
      <c r="D1619" s="71"/>
      <c r="E1619" s="72"/>
      <c r="F1619" s="73"/>
      <c r="G1619" s="70"/>
      <c r="H1619" s="74"/>
      <c r="I1619" s="75"/>
      <c r="J1619" s="75"/>
      <c r="K1619" s="36"/>
      <c r="L1619" s="82"/>
      <c r="M1619" s="82"/>
      <c r="N1619" s="77"/>
      <c r="O1619" s="84" t="s">
        <v>255</v>
      </c>
      <c r="P1619" s="86">
        <v>43157.880219907405</v>
      </c>
      <c r="Q1619" s="84" t="s">
        <v>4577</v>
      </c>
      <c r="R1619" s="84"/>
      <c r="S1619" s="84"/>
      <c r="T1619" s="84" t="s">
        <v>6351</v>
      </c>
      <c r="U1619" s="84"/>
      <c r="V1619" s="84" t="s">
        <v>7607</v>
      </c>
      <c r="W1619" s="86">
        <v>43157.880219907405</v>
      </c>
      <c r="X1619" s="84" t="s">
        <v>9132</v>
      </c>
      <c r="Y1619" s="84"/>
      <c r="Z1619" s="84"/>
      <c r="AA1619" s="90" t="s">
        <v>10845</v>
      </c>
      <c r="AB1619" s="84"/>
      <c r="AC1619" s="84" t="b">
        <v>0</v>
      </c>
      <c r="AD1619" s="84">
        <v>0</v>
      </c>
      <c r="AE1619" s="90" t="s">
        <v>285</v>
      </c>
      <c r="AF1619" s="84" t="b">
        <v>0</v>
      </c>
      <c r="AG1619" s="84" t="s">
        <v>290</v>
      </c>
      <c r="AH1619" s="84"/>
      <c r="AI1619" s="90" t="s">
        <v>285</v>
      </c>
      <c r="AJ1619" s="84" t="b">
        <v>0</v>
      </c>
      <c r="AK1619" s="84">
        <v>166</v>
      </c>
      <c r="AL1619" s="90" t="s">
        <v>11354</v>
      </c>
      <c r="AM1619" s="84" t="s">
        <v>299</v>
      </c>
      <c r="AN1619" s="84" t="b">
        <v>0</v>
      </c>
      <c r="AO1619" s="90" t="s">
        <v>11354</v>
      </c>
      <c r="AP1619" s="84" t="s">
        <v>179</v>
      </c>
      <c r="AQ1619" s="84">
        <v>0</v>
      </c>
      <c r="AR1619" s="84">
        <v>0</v>
      </c>
      <c r="AS1619" s="84"/>
      <c r="AT1619" s="84"/>
      <c r="AU1619" s="84"/>
      <c r="AV1619" s="84"/>
      <c r="AW1619" s="84"/>
      <c r="AX1619" s="84"/>
      <c r="AY1619" s="84"/>
      <c r="AZ1619" s="84"/>
    </row>
    <row r="1620" spans="1:52" x14ac:dyDescent="0.2">
      <c r="A1620" s="69" t="s">
        <v>3198</v>
      </c>
      <c r="B1620" s="69" t="s">
        <v>892</v>
      </c>
      <c r="C1620" s="70"/>
      <c r="D1620" s="71"/>
      <c r="E1620" s="72"/>
      <c r="F1620" s="73"/>
      <c r="G1620" s="70"/>
      <c r="H1620" s="74"/>
      <c r="I1620" s="75"/>
      <c r="J1620" s="75"/>
      <c r="K1620" s="36"/>
      <c r="L1620" s="82"/>
      <c r="M1620" s="82"/>
      <c r="N1620" s="77"/>
      <c r="O1620" s="84" t="s">
        <v>255</v>
      </c>
      <c r="P1620" s="86">
        <v>43157.880266203705</v>
      </c>
      <c r="Q1620" s="84" t="s">
        <v>5154</v>
      </c>
      <c r="R1620" s="84"/>
      <c r="S1620" s="84"/>
      <c r="T1620" s="84" t="s">
        <v>6274</v>
      </c>
      <c r="U1620" s="84"/>
      <c r="V1620" s="84" t="s">
        <v>7608</v>
      </c>
      <c r="W1620" s="86">
        <v>43157.880266203705</v>
      </c>
      <c r="X1620" s="84" t="s">
        <v>9133</v>
      </c>
      <c r="Y1620" s="84"/>
      <c r="Z1620" s="84"/>
      <c r="AA1620" s="90" t="s">
        <v>10846</v>
      </c>
      <c r="AB1620" s="90" t="s">
        <v>11594</v>
      </c>
      <c r="AC1620" s="84" t="b">
        <v>0</v>
      </c>
      <c r="AD1620" s="84">
        <v>0</v>
      </c>
      <c r="AE1620" s="90" t="s">
        <v>11759</v>
      </c>
      <c r="AF1620" s="84" t="b">
        <v>0</v>
      </c>
      <c r="AG1620" s="84" t="s">
        <v>290</v>
      </c>
      <c r="AH1620" s="84"/>
      <c r="AI1620" s="90" t="s">
        <v>285</v>
      </c>
      <c r="AJ1620" s="84" t="b">
        <v>0</v>
      </c>
      <c r="AK1620" s="84">
        <v>0</v>
      </c>
      <c r="AL1620" s="90" t="s">
        <v>285</v>
      </c>
      <c r="AM1620" s="84" t="s">
        <v>294</v>
      </c>
      <c r="AN1620" s="84" t="b">
        <v>0</v>
      </c>
      <c r="AO1620" s="90" t="s">
        <v>11594</v>
      </c>
      <c r="AP1620" s="84" t="s">
        <v>179</v>
      </c>
      <c r="AQ1620" s="84">
        <v>0</v>
      </c>
      <c r="AR1620" s="84">
        <v>0</v>
      </c>
      <c r="AS1620" s="84"/>
      <c r="AT1620" s="84"/>
      <c r="AU1620" s="84"/>
      <c r="AV1620" s="84"/>
      <c r="AW1620" s="84"/>
      <c r="AX1620" s="84"/>
      <c r="AY1620" s="84"/>
      <c r="AZ1620" s="84"/>
    </row>
    <row r="1621" spans="1:52" x14ac:dyDescent="0.2">
      <c r="A1621" s="69" t="s">
        <v>3198</v>
      </c>
      <c r="B1621" s="69" t="s">
        <v>898</v>
      </c>
      <c r="C1621" s="70"/>
      <c r="D1621" s="71"/>
      <c r="E1621" s="72"/>
      <c r="F1621" s="73"/>
      <c r="G1621" s="70"/>
      <c r="H1621" s="74"/>
      <c r="I1621" s="75"/>
      <c r="J1621" s="75"/>
      <c r="K1621" s="36"/>
      <c r="L1621" s="82"/>
      <c r="M1621" s="82"/>
      <c r="N1621" s="77"/>
      <c r="O1621" s="84" t="s">
        <v>255</v>
      </c>
      <c r="P1621" s="86">
        <v>43157.880266203705</v>
      </c>
      <c r="Q1621" s="84" t="s">
        <v>5154</v>
      </c>
      <c r="R1621" s="84"/>
      <c r="S1621" s="84"/>
      <c r="T1621" s="84" t="s">
        <v>6274</v>
      </c>
      <c r="U1621" s="84"/>
      <c r="V1621" s="84" t="s">
        <v>7608</v>
      </c>
      <c r="W1621" s="86">
        <v>43157.880266203705</v>
      </c>
      <c r="X1621" s="84" t="s">
        <v>9133</v>
      </c>
      <c r="Y1621" s="84"/>
      <c r="Z1621" s="84"/>
      <c r="AA1621" s="90" t="s">
        <v>10846</v>
      </c>
      <c r="AB1621" s="90" t="s">
        <v>11594</v>
      </c>
      <c r="AC1621" s="84" t="b">
        <v>0</v>
      </c>
      <c r="AD1621" s="84">
        <v>0</v>
      </c>
      <c r="AE1621" s="90" t="s">
        <v>11759</v>
      </c>
      <c r="AF1621" s="84" t="b">
        <v>0</v>
      </c>
      <c r="AG1621" s="84" t="s">
        <v>290</v>
      </c>
      <c r="AH1621" s="84"/>
      <c r="AI1621" s="90" t="s">
        <v>285</v>
      </c>
      <c r="AJ1621" s="84" t="b">
        <v>0</v>
      </c>
      <c r="AK1621" s="84">
        <v>0</v>
      </c>
      <c r="AL1621" s="90" t="s">
        <v>285</v>
      </c>
      <c r="AM1621" s="84" t="s">
        <v>294</v>
      </c>
      <c r="AN1621" s="84" t="b">
        <v>0</v>
      </c>
      <c r="AO1621" s="90" t="s">
        <v>11594</v>
      </c>
      <c r="AP1621" s="84" t="s">
        <v>179</v>
      </c>
      <c r="AQ1621" s="84">
        <v>0</v>
      </c>
      <c r="AR1621" s="84">
        <v>0</v>
      </c>
      <c r="AS1621" s="84"/>
      <c r="AT1621" s="84"/>
      <c r="AU1621" s="84"/>
      <c r="AV1621" s="84"/>
      <c r="AW1621" s="84"/>
      <c r="AX1621" s="84"/>
      <c r="AY1621" s="84"/>
      <c r="AZ1621" s="84"/>
    </row>
    <row r="1622" spans="1:52" x14ac:dyDescent="0.2">
      <c r="A1622" s="69" t="s">
        <v>3198</v>
      </c>
      <c r="B1622" s="69" t="s">
        <v>4152</v>
      </c>
      <c r="C1622" s="70"/>
      <c r="D1622" s="71"/>
      <c r="E1622" s="72"/>
      <c r="F1622" s="73"/>
      <c r="G1622" s="70"/>
      <c r="H1622" s="74"/>
      <c r="I1622" s="75"/>
      <c r="J1622" s="75"/>
      <c r="K1622" s="36"/>
      <c r="L1622" s="82"/>
      <c r="M1622" s="82"/>
      <c r="N1622" s="77"/>
      <c r="O1622" s="84" t="s">
        <v>255</v>
      </c>
      <c r="P1622" s="86">
        <v>43157.880266203705</v>
      </c>
      <c r="Q1622" s="84" t="s">
        <v>5154</v>
      </c>
      <c r="R1622" s="84"/>
      <c r="S1622" s="84"/>
      <c r="T1622" s="84" t="s">
        <v>6274</v>
      </c>
      <c r="U1622" s="84"/>
      <c r="V1622" s="84" t="s">
        <v>7608</v>
      </c>
      <c r="W1622" s="86">
        <v>43157.880266203705</v>
      </c>
      <c r="X1622" s="84" t="s">
        <v>9133</v>
      </c>
      <c r="Y1622" s="84"/>
      <c r="Z1622" s="84"/>
      <c r="AA1622" s="90" t="s">
        <v>10846</v>
      </c>
      <c r="AB1622" s="90" t="s">
        <v>11594</v>
      </c>
      <c r="AC1622" s="84" t="b">
        <v>0</v>
      </c>
      <c r="AD1622" s="84">
        <v>0</v>
      </c>
      <c r="AE1622" s="90" t="s">
        <v>11759</v>
      </c>
      <c r="AF1622" s="84" t="b">
        <v>0</v>
      </c>
      <c r="AG1622" s="84" t="s">
        <v>290</v>
      </c>
      <c r="AH1622" s="84"/>
      <c r="AI1622" s="90" t="s">
        <v>285</v>
      </c>
      <c r="AJ1622" s="84" t="b">
        <v>0</v>
      </c>
      <c r="AK1622" s="84">
        <v>0</v>
      </c>
      <c r="AL1622" s="90" t="s">
        <v>285</v>
      </c>
      <c r="AM1622" s="84" t="s">
        <v>294</v>
      </c>
      <c r="AN1622" s="84" t="b">
        <v>0</v>
      </c>
      <c r="AO1622" s="90" t="s">
        <v>11594</v>
      </c>
      <c r="AP1622" s="84" t="s">
        <v>179</v>
      </c>
      <c r="AQ1622" s="84">
        <v>0</v>
      </c>
      <c r="AR1622" s="84">
        <v>0</v>
      </c>
      <c r="AS1622" s="84"/>
      <c r="AT1622" s="84"/>
      <c r="AU1622" s="84"/>
      <c r="AV1622" s="84"/>
      <c r="AW1622" s="84"/>
      <c r="AX1622" s="84"/>
      <c r="AY1622" s="84"/>
      <c r="AZ1622" s="84"/>
    </row>
    <row r="1623" spans="1:52" x14ac:dyDescent="0.2">
      <c r="A1623" s="69" t="s">
        <v>3198</v>
      </c>
      <c r="B1623" s="69" t="s">
        <v>4153</v>
      </c>
      <c r="C1623" s="70"/>
      <c r="D1623" s="71"/>
      <c r="E1623" s="72"/>
      <c r="F1623" s="73"/>
      <c r="G1623" s="70"/>
      <c r="H1623" s="74"/>
      <c r="I1623" s="75"/>
      <c r="J1623" s="75"/>
      <c r="K1623" s="36"/>
      <c r="L1623" s="82"/>
      <c r="M1623" s="82"/>
      <c r="N1623" s="77"/>
      <c r="O1623" s="84" t="s">
        <v>255</v>
      </c>
      <c r="P1623" s="86">
        <v>43157.880266203705</v>
      </c>
      <c r="Q1623" s="84" t="s">
        <v>5154</v>
      </c>
      <c r="R1623" s="84"/>
      <c r="S1623" s="84"/>
      <c r="T1623" s="84" t="s">
        <v>6274</v>
      </c>
      <c r="U1623" s="84"/>
      <c r="V1623" s="84" t="s">
        <v>7608</v>
      </c>
      <c r="W1623" s="86">
        <v>43157.880266203705</v>
      </c>
      <c r="X1623" s="84" t="s">
        <v>9133</v>
      </c>
      <c r="Y1623" s="84"/>
      <c r="Z1623" s="84"/>
      <c r="AA1623" s="90" t="s">
        <v>10846</v>
      </c>
      <c r="AB1623" s="90" t="s">
        <v>11594</v>
      </c>
      <c r="AC1623" s="84" t="b">
        <v>0</v>
      </c>
      <c r="AD1623" s="84">
        <v>0</v>
      </c>
      <c r="AE1623" s="90" t="s">
        <v>11759</v>
      </c>
      <c r="AF1623" s="84" t="b">
        <v>0</v>
      </c>
      <c r="AG1623" s="84" t="s">
        <v>290</v>
      </c>
      <c r="AH1623" s="84"/>
      <c r="AI1623" s="90" t="s">
        <v>285</v>
      </c>
      <c r="AJ1623" s="84" t="b">
        <v>0</v>
      </c>
      <c r="AK1623" s="84">
        <v>0</v>
      </c>
      <c r="AL1623" s="90" t="s">
        <v>285</v>
      </c>
      <c r="AM1623" s="84" t="s">
        <v>294</v>
      </c>
      <c r="AN1623" s="84" t="b">
        <v>0</v>
      </c>
      <c r="AO1623" s="90" t="s">
        <v>11594</v>
      </c>
      <c r="AP1623" s="84" t="s">
        <v>179</v>
      </c>
      <c r="AQ1623" s="84">
        <v>0</v>
      </c>
      <c r="AR1623" s="84">
        <v>0</v>
      </c>
      <c r="AS1623" s="84"/>
      <c r="AT1623" s="84"/>
      <c r="AU1623" s="84"/>
      <c r="AV1623" s="84"/>
      <c r="AW1623" s="84"/>
      <c r="AX1623" s="84"/>
      <c r="AY1623" s="84"/>
      <c r="AZ1623" s="84"/>
    </row>
    <row r="1624" spans="1:52" x14ac:dyDescent="0.2">
      <c r="A1624" s="69" t="s">
        <v>3198</v>
      </c>
      <c r="B1624" s="69" t="s">
        <v>4154</v>
      </c>
      <c r="C1624" s="70"/>
      <c r="D1624" s="71"/>
      <c r="E1624" s="72"/>
      <c r="F1624" s="73"/>
      <c r="G1624" s="70"/>
      <c r="H1624" s="74"/>
      <c r="I1624" s="75"/>
      <c r="J1624" s="75"/>
      <c r="K1624" s="36"/>
      <c r="L1624" s="82"/>
      <c r="M1624" s="82"/>
      <c r="N1624" s="77"/>
      <c r="O1624" s="84" t="s">
        <v>256</v>
      </c>
      <c r="P1624" s="86">
        <v>43157.880266203705</v>
      </c>
      <c r="Q1624" s="84" t="s">
        <v>5154</v>
      </c>
      <c r="R1624" s="84"/>
      <c r="S1624" s="84"/>
      <c r="T1624" s="84" t="s">
        <v>6274</v>
      </c>
      <c r="U1624" s="84"/>
      <c r="V1624" s="84" t="s">
        <v>7608</v>
      </c>
      <c r="W1624" s="86">
        <v>43157.880266203705</v>
      </c>
      <c r="X1624" s="84" t="s">
        <v>9133</v>
      </c>
      <c r="Y1624" s="84"/>
      <c r="Z1624" s="84"/>
      <c r="AA1624" s="90" t="s">
        <v>10846</v>
      </c>
      <c r="AB1624" s="90" t="s">
        <v>11594</v>
      </c>
      <c r="AC1624" s="84" t="b">
        <v>0</v>
      </c>
      <c r="AD1624" s="84">
        <v>0</v>
      </c>
      <c r="AE1624" s="90" t="s">
        <v>11759</v>
      </c>
      <c r="AF1624" s="84" t="b">
        <v>0</v>
      </c>
      <c r="AG1624" s="84" t="s">
        <v>290</v>
      </c>
      <c r="AH1624" s="84"/>
      <c r="AI1624" s="90" t="s">
        <v>285</v>
      </c>
      <c r="AJ1624" s="84" t="b">
        <v>0</v>
      </c>
      <c r="AK1624" s="84">
        <v>0</v>
      </c>
      <c r="AL1624" s="90" t="s">
        <v>285</v>
      </c>
      <c r="AM1624" s="84" t="s">
        <v>294</v>
      </c>
      <c r="AN1624" s="84" t="b">
        <v>0</v>
      </c>
      <c r="AO1624" s="90" t="s">
        <v>11594</v>
      </c>
      <c r="AP1624" s="84" t="s">
        <v>179</v>
      </c>
      <c r="AQ1624" s="84">
        <v>0</v>
      </c>
      <c r="AR1624" s="84">
        <v>0</v>
      </c>
      <c r="AS1624" s="84"/>
      <c r="AT1624" s="84"/>
      <c r="AU1624" s="84"/>
      <c r="AV1624" s="84"/>
      <c r="AW1624" s="84"/>
      <c r="AX1624" s="84"/>
      <c r="AY1624" s="84"/>
      <c r="AZ1624" s="84"/>
    </row>
    <row r="1625" spans="1:52" x14ac:dyDescent="0.2">
      <c r="A1625" s="69" t="s">
        <v>3199</v>
      </c>
      <c r="B1625" s="69" t="s">
        <v>3199</v>
      </c>
      <c r="C1625" s="70"/>
      <c r="D1625" s="71"/>
      <c r="E1625" s="72"/>
      <c r="F1625" s="73"/>
      <c r="G1625" s="70"/>
      <c r="H1625" s="74"/>
      <c r="I1625" s="75"/>
      <c r="J1625" s="75"/>
      <c r="K1625" s="36"/>
      <c r="L1625" s="82"/>
      <c r="M1625" s="82"/>
      <c r="N1625" s="77"/>
      <c r="O1625" s="84" t="s">
        <v>179</v>
      </c>
      <c r="P1625" s="86">
        <v>43157.880300925928</v>
      </c>
      <c r="Q1625" s="84" t="s">
        <v>5155</v>
      </c>
      <c r="R1625" s="84"/>
      <c r="S1625" s="84"/>
      <c r="T1625" s="84" t="s">
        <v>6274</v>
      </c>
      <c r="U1625" s="84" t="s">
        <v>6754</v>
      </c>
      <c r="V1625" s="84" t="s">
        <v>6754</v>
      </c>
      <c r="W1625" s="86">
        <v>43157.880300925928</v>
      </c>
      <c r="X1625" s="84" t="s">
        <v>9134</v>
      </c>
      <c r="Y1625" s="84"/>
      <c r="Z1625" s="84"/>
      <c r="AA1625" s="90" t="s">
        <v>10847</v>
      </c>
      <c r="AB1625" s="84"/>
      <c r="AC1625" s="84" t="b">
        <v>0</v>
      </c>
      <c r="AD1625" s="84">
        <v>0</v>
      </c>
      <c r="AE1625" s="90" t="s">
        <v>285</v>
      </c>
      <c r="AF1625" s="84" t="b">
        <v>0</v>
      </c>
      <c r="AG1625" s="84" t="s">
        <v>291</v>
      </c>
      <c r="AH1625" s="84"/>
      <c r="AI1625" s="90" t="s">
        <v>285</v>
      </c>
      <c r="AJ1625" s="84" t="b">
        <v>0</v>
      </c>
      <c r="AK1625" s="84">
        <v>0</v>
      </c>
      <c r="AL1625" s="90" t="s">
        <v>285</v>
      </c>
      <c r="AM1625" s="84" t="s">
        <v>296</v>
      </c>
      <c r="AN1625" s="84" t="b">
        <v>0</v>
      </c>
      <c r="AO1625" s="90" t="s">
        <v>10847</v>
      </c>
      <c r="AP1625" s="84" t="s">
        <v>179</v>
      </c>
      <c r="AQ1625" s="84">
        <v>0</v>
      </c>
      <c r="AR1625" s="84">
        <v>0</v>
      </c>
      <c r="AS1625" s="84" t="s">
        <v>11953</v>
      </c>
      <c r="AT1625" s="84" t="s">
        <v>1295</v>
      </c>
      <c r="AU1625" s="84" t="s">
        <v>2038</v>
      </c>
      <c r="AV1625" s="84" t="s">
        <v>11976</v>
      </c>
      <c r="AW1625" s="84" t="s">
        <v>11995</v>
      </c>
      <c r="AX1625" s="84" t="s">
        <v>12014</v>
      </c>
      <c r="AY1625" s="84" t="s">
        <v>331</v>
      </c>
      <c r="AZ1625" s="84" t="s">
        <v>12035</v>
      </c>
    </row>
    <row r="1626" spans="1:52" x14ac:dyDescent="0.2">
      <c r="A1626" s="69" t="s">
        <v>3200</v>
      </c>
      <c r="B1626" s="69" t="s">
        <v>4155</v>
      </c>
      <c r="C1626" s="70"/>
      <c r="D1626" s="71"/>
      <c r="E1626" s="72"/>
      <c r="F1626" s="73"/>
      <c r="G1626" s="70"/>
      <c r="H1626" s="74"/>
      <c r="I1626" s="75"/>
      <c r="J1626" s="75"/>
      <c r="K1626" s="36"/>
      <c r="L1626" s="82"/>
      <c r="M1626" s="82"/>
      <c r="N1626" s="77"/>
      <c r="O1626" s="84" t="s">
        <v>255</v>
      </c>
      <c r="P1626" s="86">
        <v>43151.340902777774</v>
      </c>
      <c r="Q1626" s="84" t="s">
        <v>5156</v>
      </c>
      <c r="R1626" s="84"/>
      <c r="S1626" s="84"/>
      <c r="T1626" s="84" t="s">
        <v>6514</v>
      </c>
      <c r="U1626" s="84" t="s">
        <v>6755</v>
      </c>
      <c r="V1626" s="84" t="s">
        <v>6755</v>
      </c>
      <c r="W1626" s="86">
        <v>43151.340902777774</v>
      </c>
      <c r="X1626" s="84" t="s">
        <v>9135</v>
      </c>
      <c r="Y1626" s="84"/>
      <c r="Z1626" s="84"/>
      <c r="AA1626" s="90" t="s">
        <v>10848</v>
      </c>
      <c r="AB1626" s="84"/>
      <c r="AC1626" s="84" t="b">
        <v>0</v>
      </c>
      <c r="AD1626" s="84">
        <v>14</v>
      </c>
      <c r="AE1626" s="90" t="s">
        <v>285</v>
      </c>
      <c r="AF1626" s="84" t="b">
        <v>0</v>
      </c>
      <c r="AG1626" s="84" t="s">
        <v>290</v>
      </c>
      <c r="AH1626" s="84"/>
      <c r="AI1626" s="90" t="s">
        <v>285</v>
      </c>
      <c r="AJ1626" s="84" t="b">
        <v>0</v>
      </c>
      <c r="AK1626" s="84">
        <v>7</v>
      </c>
      <c r="AL1626" s="90" t="s">
        <v>285</v>
      </c>
      <c r="AM1626" s="84" t="s">
        <v>295</v>
      </c>
      <c r="AN1626" s="84" t="b">
        <v>0</v>
      </c>
      <c r="AO1626" s="90" t="s">
        <v>10848</v>
      </c>
      <c r="AP1626" s="84" t="s">
        <v>308</v>
      </c>
      <c r="AQ1626" s="84">
        <v>0</v>
      </c>
      <c r="AR1626" s="84">
        <v>0</v>
      </c>
      <c r="AS1626" s="84"/>
      <c r="AT1626" s="84"/>
      <c r="AU1626" s="84"/>
      <c r="AV1626" s="84"/>
      <c r="AW1626" s="84"/>
      <c r="AX1626" s="84"/>
      <c r="AY1626" s="84"/>
      <c r="AZ1626" s="84"/>
    </row>
    <row r="1627" spans="1:52" x14ac:dyDescent="0.2">
      <c r="A1627" s="69" t="s">
        <v>3200</v>
      </c>
      <c r="B1627" s="69" t="s">
        <v>4156</v>
      </c>
      <c r="C1627" s="70"/>
      <c r="D1627" s="71"/>
      <c r="E1627" s="72"/>
      <c r="F1627" s="73"/>
      <c r="G1627" s="70"/>
      <c r="H1627" s="74"/>
      <c r="I1627" s="75"/>
      <c r="J1627" s="75"/>
      <c r="K1627" s="36"/>
      <c r="L1627" s="82"/>
      <c r="M1627" s="82"/>
      <c r="N1627" s="77"/>
      <c r="O1627" s="84" t="s">
        <v>255</v>
      </c>
      <c r="P1627" s="86">
        <v>43151.340902777774</v>
      </c>
      <c r="Q1627" s="84" t="s">
        <v>5156</v>
      </c>
      <c r="R1627" s="84"/>
      <c r="S1627" s="84"/>
      <c r="T1627" s="84" t="s">
        <v>6514</v>
      </c>
      <c r="U1627" s="84" t="s">
        <v>6755</v>
      </c>
      <c r="V1627" s="84" t="s">
        <v>6755</v>
      </c>
      <c r="W1627" s="86">
        <v>43151.340902777774</v>
      </c>
      <c r="X1627" s="84" t="s">
        <v>9135</v>
      </c>
      <c r="Y1627" s="84"/>
      <c r="Z1627" s="84"/>
      <c r="AA1627" s="90" t="s">
        <v>10848</v>
      </c>
      <c r="AB1627" s="84"/>
      <c r="AC1627" s="84" t="b">
        <v>0</v>
      </c>
      <c r="AD1627" s="84">
        <v>14</v>
      </c>
      <c r="AE1627" s="90" t="s">
        <v>285</v>
      </c>
      <c r="AF1627" s="84" t="b">
        <v>0</v>
      </c>
      <c r="AG1627" s="84" t="s">
        <v>290</v>
      </c>
      <c r="AH1627" s="84"/>
      <c r="AI1627" s="90" t="s">
        <v>285</v>
      </c>
      <c r="AJ1627" s="84" t="b">
        <v>0</v>
      </c>
      <c r="AK1627" s="84">
        <v>7</v>
      </c>
      <c r="AL1627" s="90" t="s">
        <v>285</v>
      </c>
      <c r="AM1627" s="84" t="s">
        <v>295</v>
      </c>
      <c r="AN1627" s="84" t="b">
        <v>0</v>
      </c>
      <c r="AO1627" s="90" t="s">
        <v>10848</v>
      </c>
      <c r="AP1627" s="84" t="s">
        <v>308</v>
      </c>
      <c r="AQ1627" s="84">
        <v>0</v>
      </c>
      <c r="AR1627" s="84">
        <v>0</v>
      </c>
      <c r="AS1627" s="84"/>
      <c r="AT1627" s="84"/>
      <c r="AU1627" s="84"/>
      <c r="AV1627" s="84"/>
      <c r="AW1627" s="84"/>
      <c r="AX1627" s="84"/>
      <c r="AY1627" s="84"/>
      <c r="AZ1627" s="84"/>
    </row>
    <row r="1628" spans="1:52" x14ac:dyDescent="0.2">
      <c r="A1628" s="69" t="s">
        <v>3200</v>
      </c>
      <c r="B1628" s="69" t="s">
        <v>4157</v>
      </c>
      <c r="C1628" s="70"/>
      <c r="D1628" s="71"/>
      <c r="E1628" s="72"/>
      <c r="F1628" s="73"/>
      <c r="G1628" s="70"/>
      <c r="H1628" s="74"/>
      <c r="I1628" s="75"/>
      <c r="J1628" s="75"/>
      <c r="K1628" s="36"/>
      <c r="L1628" s="82"/>
      <c r="M1628" s="82"/>
      <c r="N1628" s="77"/>
      <c r="O1628" s="84" t="s">
        <v>255</v>
      </c>
      <c r="P1628" s="86">
        <v>43151.340902777774</v>
      </c>
      <c r="Q1628" s="84" t="s">
        <v>5156</v>
      </c>
      <c r="R1628" s="84"/>
      <c r="S1628" s="84"/>
      <c r="T1628" s="84" t="s">
        <v>6514</v>
      </c>
      <c r="U1628" s="84" t="s">
        <v>6755</v>
      </c>
      <c r="V1628" s="84" t="s">
        <v>6755</v>
      </c>
      <c r="W1628" s="86">
        <v>43151.340902777774</v>
      </c>
      <c r="X1628" s="84" t="s">
        <v>9135</v>
      </c>
      <c r="Y1628" s="84"/>
      <c r="Z1628" s="84"/>
      <c r="AA1628" s="90" t="s">
        <v>10848</v>
      </c>
      <c r="AB1628" s="84"/>
      <c r="AC1628" s="84" t="b">
        <v>0</v>
      </c>
      <c r="AD1628" s="84">
        <v>14</v>
      </c>
      <c r="AE1628" s="90" t="s">
        <v>285</v>
      </c>
      <c r="AF1628" s="84" t="b">
        <v>0</v>
      </c>
      <c r="AG1628" s="84" t="s">
        <v>290</v>
      </c>
      <c r="AH1628" s="84"/>
      <c r="AI1628" s="90" t="s">
        <v>285</v>
      </c>
      <c r="AJ1628" s="84" t="b">
        <v>0</v>
      </c>
      <c r="AK1628" s="84">
        <v>7</v>
      </c>
      <c r="AL1628" s="90" t="s">
        <v>285</v>
      </c>
      <c r="AM1628" s="84" t="s">
        <v>295</v>
      </c>
      <c r="AN1628" s="84" t="b">
        <v>0</v>
      </c>
      <c r="AO1628" s="90" t="s">
        <v>10848</v>
      </c>
      <c r="AP1628" s="84" t="s">
        <v>308</v>
      </c>
      <c r="AQ1628" s="84">
        <v>0</v>
      </c>
      <c r="AR1628" s="84">
        <v>0</v>
      </c>
      <c r="AS1628" s="84"/>
      <c r="AT1628" s="84"/>
      <c r="AU1628" s="84"/>
      <c r="AV1628" s="84"/>
      <c r="AW1628" s="84"/>
      <c r="AX1628" s="84"/>
      <c r="AY1628" s="84"/>
      <c r="AZ1628" s="84"/>
    </row>
    <row r="1629" spans="1:52" x14ac:dyDescent="0.2">
      <c r="A1629" s="69" t="s">
        <v>3200</v>
      </c>
      <c r="B1629" s="69" t="s">
        <v>4158</v>
      </c>
      <c r="C1629" s="70"/>
      <c r="D1629" s="71"/>
      <c r="E1629" s="72"/>
      <c r="F1629" s="73"/>
      <c r="G1629" s="70"/>
      <c r="H1629" s="74"/>
      <c r="I1629" s="75"/>
      <c r="J1629" s="75"/>
      <c r="K1629" s="36"/>
      <c r="L1629" s="82"/>
      <c r="M1629" s="82"/>
      <c r="N1629" s="77"/>
      <c r="O1629" s="84" t="s">
        <v>255</v>
      </c>
      <c r="P1629" s="86">
        <v>43151.340902777774</v>
      </c>
      <c r="Q1629" s="84" t="s">
        <v>5156</v>
      </c>
      <c r="R1629" s="84"/>
      <c r="S1629" s="84"/>
      <c r="T1629" s="84" t="s">
        <v>6514</v>
      </c>
      <c r="U1629" s="84" t="s">
        <v>6755</v>
      </c>
      <c r="V1629" s="84" t="s">
        <v>6755</v>
      </c>
      <c r="W1629" s="86">
        <v>43151.340902777774</v>
      </c>
      <c r="X1629" s="84" t="s">
        <v>9135</v>
      </c>
      <c r="Y1629" s="84"/>
      <c r="Z1629" s="84"/>
      <c r="AA1629" s="90" t="s">
        <v>10848</v>
      </c>
      <c r="AB1629" s="84"/>
      <c r="AC1629" s="84" t="b">
        <v>0</v>
      </c>
      <c r="AD1629" s="84">
        <v>14</v>
      </c>
      <c r="AE1629" s="90" t="s">
        <v>285</v>
      </c>
      <c r="AF1629" s="84" t="b">
        <v>0</v>
      </c>
      <c r="AG1629" s="84" t="s">
        <v>290</v>
      </c>
      <c r="AH1629" s="84"/>
      <c r="AI1629" s="90" t="s">
        <v>285</v>
      </c>
      <c r="AJ1629" s="84" t="b">
        <v>0</v>
      </c>
      <c r="AK1629" s="84">
        <v>7</v>
      </c>
      <c r="AL1629" s="90" t="s">
        <v>285</v>
      </c>
      <c r="AM1629" s="84" t="s">
        <v>295</v>
      </c>
      <c r="AN1629" s="84" t="b">
        <v>0</v>
      </c>
      <c r="AO1629" s="90" t="s">
        <v>10848</v>
      </c>
      <c r="AP1629" s="84" t="s">
        <v>308</v>
      </c>
      <c r="AQ1629" s="84">
        <v>0</v>
      </c>
      <c r="AR1629" s="84">
        <v>0</v>
      </c>
      <c r="AS1629" s="84"/>
      <c r="AT1629" s="84"/>
      <c r="AU1629" s="84"/>
      <c r="AV1629" s="84"/>
      <c r="AW1629" s="84"/>
      <c r="AX1629" s="84"/>
      <c r="AY1629" s="84"/>
      <c r="AZ1629" s="84"/>
    </row>
    <row r="1630" spans="1:52" x14ac:dyDescent="0.2">
      <c r="A1630" s="69" t="s">
        <v>3200</v>
      </c>
      <c r="B1630" s="69" t="s">
        <v>4159</v>
      </c>
      <c r="C1630" s="70"/>
      <c r="D1630" s="71"/>
      <c r="E1630" s="72"/>
      <c r="F1630" s="73"/>
      <c r="G1630" s="70"/>
      <c r="H1630" s="74"/>
      <c r="I1630" s="75"/>
      <c r="J1630" s="75"/>
      <c r="K1630" s="36"/>
      <c r="L1630" s="82"/>
      <c r="M1630" s="82"/>
      <c r="N1630" s="77"/>
      <c r="O1630" s="84" t="s">
        <v>255</v>
      </c>
      <c r="P1630" s="86">
        <v>43151.340902777774</v>
      </c>
      <c r="Q1630" s="84" t="s">
        <v>5156</v>
      </c>
      <c r="R1630" s="84"/>
      <c r="S1630" s="84"/>
      <c r="T1630" s="84" t="s">
        <v>6514</v>
      </c>
      <c r="U1630" s="84" t="s">
        <v>6755</v>
      </c>
      <c r="V1630" s="84" t="s">
        <v>6755</v>
      </c>
      <c r="W1630" s="86">
        <v>43151.340902777774</v>
      </c>
      <c r="X1630" s="84" t="s">
        <v>9135</v>
      </c>
      <c r="Y1630" s="84"/>
      <c r="Z1630" s="84"/>
      <c r="AA1630" s="90" t="s">
        <v>10848</v>
      </c>
      <c r="AB1630" s="84"/>
      <c r="AC1630" s="84" t="b">
        <v>0</v>
      </c>
      <c r="AD1630" s="84">
        <v>14</v>
      </c>
      <c r="AE1630" s="90" t="s">
        <v>285</v>
      </c>
      <c r="AF1630" s="84" t="b">
        <v>0</v>
      </c>
      <c r="AG1630" s="84" t="s">
        <v>290</v>
      </c>
      <c r="AH1630" s="84"/>
      <c r="AI1630" s="90" t="s">
        <v>285</v>
      </c>
      <c r="AJ1630" s="84" t="b">
        <v>0</v>
      </c>
      <c r="AK1630" s="84">
        <v>7</v>
      </c>
      <c r="AL1630" s="90" t="s">
        <v>285</v>
      </c>
      <c r="AM1630" s="84" t="s">
        <v>295</v>
      </c>
      <c r="AN1630" s="84" t="b">
        <v>0</v>
      </c>
      <c r="AO1630" s="90" t="s">
        <v>10848</v>
      </c>
      <c r="AP1630" s="84" t="s">
        <v>308</v>
      </c>
      <c r="AQ1630" s="84">
        <v>0</v>
      </c>
      <c r="AR1630" s="84">
        <v>0</v>
      </c>
      <c r="AS1630" s="84"/>
      <c r="AT1630" s="84"/>
      <c r="AU1630" s="84"/>
      <c r="AV1630" s="84"/>
      <c r="AW1630" s="84"/>
      <c r="AX1630" s="84"/>
      <c r="AY1630" s="84"/>
      <c r="AZ1630" s="84"/>
    </row>
    <row r="1631" spans="1:52" x14ac:dyDescent="0.2">
      <c r="A1631" s="69" t="s">
        <v>3200</v>
      </c>
      <c r="B1631" s="69" t="s">
        <v>4160</v>
      </c>
      <c r="C1631" s="70"/>
      <c r="D1631" s="71"/>
      <c r="E1631" s="72"/>
      <c r="F1631" s="73"/>
      <c r="G1631" s="70"/>
      <c r="H1631" s="74"/>
      <c r="I1631" s="75"/>
      <c r="J1631" s="75"/>
      <c r="K1631" s="36"/>
      <c r="L1631" s="82"/>
      <c r="M1631" s="82"/>
      <c r="N1631" s="77"/>
      <c r="O1631" s="84" t="s">
        <v>255</v>
      </c>
      <c r="P1631" s="86">
        <v>43151.785532407404</v>
      </c>
      <c r="Q1631" s="84" t="s">
        <v>5157</v>
      </c>
      <c r="R1631" s="84" t="s">
        <v>5906</v>
      </c>
      <c r="S1631" s="84" t="s">
        <v>258</v>
      </c>
      <c r="T1631" s="84" t="s">
        <v>6515</v>
      </c>
      <c r="U1631" s="84"/>
      <c r="V1631" s="84" t="s">
        <v>7609</v>
      </c>
      <c r="W1631" s="86">
        <v>43151.785532407404</v>
      </c>
      <c r="X1631" s="84" t="s">
        <v>9136</v>
      </c>
      <c r="Y1631" s="84"/>
      <c r="Z1631" s="84"/>
      <c r="AA1631" s="90" t="s">
        <v>10849</v>
      </c>
      <c r="AB1631" s="84"/>
      <c r="AC1631" s="84" t="b">
        <v>0</v>
      </c>
      <c r="AD1631" s="84">
        <v>7</v>
      </c>
      <c r="AE1631" s="90" t="s">
        <v>285</v>
      </c>
      <c r="AF1631" s="84" t="b">
        <v>1</v>
      </c>
      <c r="AG1631" s="84" t="s">
        <v>290</v>
      </c>
      <c r="AH1631" s="84"/>
      <c r="AI1631" s="90" t="s">
        <v>11869</v>
      </c>
      <c r="AJ1631" s="84" t="b">
        <v>0</v>
      </c>
      <c r="AK1631" s="84">
        <v>3</v>
      </c>
      <c r="AL1631" s="90" t="s">
        <v>285</v>
      </c>
      <c r="AM1631" s="84" t="s">
        <v>295</v>
      </c>
      <c r="AN1631" s="84" t="b">
        <v>0</v>
      </c>
      <c r="AO1631" s="90" t="s">
        <v>10849</v>
      </c>
      <c r="AP1631" s="84" t="s">
        <v>308</v>
      </c>
      <c r="AQ1631" s="84">
        <v>0</v>
      </c>
      <c r="AR1631" s="84">
        <v>0</v>
      </c>
      <c r="AS1631" s="84"/>
      <c r="AT1631" s="84"/>
      <c r="AU1631" s="84"/>
      <c r="AV1631" s="84"/>
      <c r="AW1631" s="84"/>
      <c r="AX1631" s="84"/>
      <c r="AY1631" s="84"/>
      <c r="AZ1631" s="84"/>
    </row>
    <row r="1632" spans="1:52" x14ac:dyDescent="0.2">
      <c r="A1632" s="69" t="s">
        <v>3200</v>
      </c>
      <c r="B1632" s="69" t="s">
        <v>4161</v>
      </c>
      <c r="C1632" s="70"/>
      <c r="D1632" s="71"/>
      <c r="E1632" s="72"/>
      <c r="F1632" s="73"/>
      <c r="G1632" s="70"/>
      <c r="H1632" s="74"/>
      <c r="I1632" s="75"/>
      <c r="J1632" s="75"/>
      <c r="K1632" s="36"/>
      <c r="L1632" s="82"/>
      <c r="M1632" s="82"/>
      <c r="N1632" s="77"/>
      <c r="O1632" s="84" t="s">
        <v>255</v>
      </c>
      <c r="P1632" s="86">
        <v>43151.785532407404</v>
      </c>
      <c r="Q1632" s="84" t="s">
        <v>5157</v>
      </c>
      <c r="R1632" s="84" t="s">
        <v>5906</v>
      </c>
      <c r="S1632" s="84" t="s">
        <v>258</v>
      </c>
      <c r="T1632" s="84" t="s">
        <v>6515</v>
      </c>
      <c r="U1632" s="84"/>
      <c r="V1632" s="84" t="s">
        <v>7609</v>
      </c>
      <c r="W1632" s="86">
        <v>43151.785532407404</v>
      </c>
      <c r="X1632" s="84" t="s">
        <v>9136</v>
      </c>
      <c r="Y1632" s="84"/>
      <c r="Z1632" s="84"/>
      <c r="AA1632" s="90" t="s">
        <v>10849</v>
      </c>
      <c r="AB1632" s="84"/>
      <c r="AC1632" s="84" t="b">
        <v>0</v>
      </c>
      <c r="AD1632" s="84">
        <v>7</v>
      </c>
      <c r="AE1632" s="90" t="s">
        <v>285</v>
      </c>
      <c r="AF1632" s="84" t="b">
        <v>1</v>
      </c>
      <c r="AG1632" s="84" t="s">
        <v>290</v>
      </c>
      <c r="AH1632" s="84"/>
      <c r="AI1632" s="90" t="s">
        <v>11869</v>
      </c>
      <c r="AJ1632" s="84" t="b">
        <v>0</v>
      </c>
      <c r="AK1632" s="84">
        <v>3</v>
      </c>
      <c r="AL1632" s="90" t="s">
        <v>285</v>
      </c>
      <c r="AM1632" s="84" t="s">
        <v>295</v>
      </c>
      <c r="AN1632" s="84" t="b">
        <v>0</v>
      </c>
      <c r="AO1632" s="90" t="s">
        <v>10849</v>
      </c>
      <c r="AP1632" s="84" t="s">
        <v>308</v>
      </c>
      <c r="AQ1632" s="84">
        <v>0</v>
      </c>
      <c r="AR1632" s="84">
        <v>0</v>
      </c>
      <c r="AS1632" s="84"/>
      <c r="AT1632" s="84"/>
      <c r="AU1632" s="84"/>
      <c r="AV1632" s="84"/>
      <c r="AW1632" s="84"/>
      <c r="AX1632" s="84"/>
      <c r="AY1632" s="84"/>
      <c r="AZ1632" s="84"/>
    </row>
    <row r="1633" spans="1:52" x14ac:dyDescent="0.2">
      <c r="A1633" s="69" t="s">
        <v>3200</v>
      </c>
      <c r="B1633" s="69" t="s">
        <v>4162</v>
      </c>
      <c r="C1633" s="70"/>
      <c r="D1633" s="71"/>
      <c r="E1633" s="72"/>
      <c r="F1633" s="73"/>
      <c r="G1633" s="70"/>
      <c r="H1633" s="74"/>
      <c r="I1633" s="75"/>
      <c r="J1633" s="75"/>
      <c r="K1633" s="36"/>
      <c r="L1633" s="82"/>
      <c r="M1633" s="82"/>
      <c r="N1633" s="77"/>
      <c r="O1633" s="84" t="s">
        <v>255</v>
      </c>
      <c r="P1633" s="86">
        <v>43151.340902777774</v>
      </c>
      <c r="Q1633" s="84" t="s">
        <v>5156</v>
      </c>
      <c r="R1633" s="84"/>
      <c r="S1633" s="84"/>
      <c r="T1633" s="84" t="s">
        <v>6514</v>
      </c>
      <c r="U1633" s="84" t="s">
        <v>6755</v>
      </c>
      <c r="V1633" s="84" t="s">
        <v>6755</v>
      </c>
      <c r="W1633" s="86">
        <v>43151.340902777774</v>
      </c>
      <c r="X1633" s="84" t="s">
        <v>9135</v>
      </c>
      <c r="Y1633" s="84"/>
      <c r="Z1633" s="84"/>
      <c r="AA1633" s="90" t="s">
        <v>10848</v>
      </c>
      <c r="AB1633" s="84"/>
      <c r="AC1633" s="84" t="b">
        <v>0</v>
      </c>
      <c r="AD1633" s="84">
        <v>14</v>
      </c>
      <c r="AE1633" s="90" t="s">
        <v>285</v>
      </c>
      <c r="AF1633" s="84" t="b">
        <v>0</v>
      </c>
      <c r="AG1633" s="84" t="s">
        <v>290</v>
      </c>
      <c r="AH1633" s="84"/>
      <c r="AI1633" s="90" t="s">
        <v>285</v>
      </c>
      <c r="AJ1633" s="84" t="b">
        <v>0</v>
      </c>
      <c r="AK1633" s="84">
        <v>7</v>
      </c>
      <c r="AL1633" s="90" t="s">
        <v>285</v>
      </c>
      <c r="AM1633" s="84" t="s">
        <v>295</v>
      </c>
      <c r="AN1633" s="84" t="b">
        <v>0</v>
      </c>
      <c r="AO1633" s="90" t="s">
        <v>10848</v>
      </c>
      <c r="AP1633" s="84" t="s">
        <v>308</v>
      </c>
      <c r="AQ1633" s="84">
        <v>0</v>
      </c>
      <c r="AR1633" s="84">
        <v>0</v>
      </c>
      <c r="AS1633" s="84"/>
      <c r="AT1633" s="84"/>
      <c r="AU1633" s="84"/>
      <c r="AV1633" s="84"/>
      <c r="AW1633" s="84"/>
      <c r="AX1633" s="84"/>
      <c r="AY1633" s="84"/>
      <c r="AZ1633" s="84"/>
    </row>
    <row r="1634" spans="1:52" x14ac:dyDescent="0.2">
      <c r="A1634" s="69" t="s">
        <v>3200</v>
      </c>
      <c r="B1634" s="69" t="s">
        <v>4162</v>
      </c>
      <c r="C1634" s="70"/>
      <c r="D1634" s="71"/>
      <c r="E1634" s="72"/>
      <c r="F1634" s="73"/>
      <c r="G1634" s="70"/>
      <c r="H1634" s="74"/>
      <c r="I1634" s="75"/>
      <c r="J1634" s="75"/>
      <c r="K1634" s="36"/>
      <c r="L1634" s="82"/>
      <c r="M1634" s="82"/>
      <c r="N1634" s="77"/>
      <c r="O1634" s="84" t="s">
        <v>255</v>
      </c>
      <c r="P1634" s="86">
        <v>43151.785532407404</v>
      </c>
      <c r="Q1634" s="84" t="s">
        <v>5157</v>
      </c>
      <c r="R1634" s="84" t="s">
        <v>5906</v>
      </c>
      <c r="S1634" s="84" t="s">
        <v>258</v>
      </c>
      <c r="T1634" s="84" t="s">
        <v>6515</v>
      </c>
      <c r="U1634" s="84"/>
      <c r="V1634" s="84" t="s">
        <v>7609</v>
      </c>
      <c r="W1634" s="86">
        <v>43151.785532407404</v>
      </c>
      <c r="X1634" s="84" t="s">
        <v>9136</v>
      </c>
      <c r="Y1634" s="84"/>
      <c r="Z1634" s="84"/>
      <c r="AA1634" s="90" t="s">
        <v>10849</v>
      </c>
      <c r="AB1634" s="84"/>
      <c r="AC1634" s="84" t="b">
        <v>0</v>
      </c>
      <c r="AD1634" s="84">
        <v>7</v>
      </c>
      <c r="AE1634" s="90" t="s">
        <v>285</v>
      </c>
      <c r="AF1634" s="84" t="b">
        <v>1</v>
      </c>
      <c r="AG1634" s="84" t="s">
        <v>290</v>
      </c>
      <c r="AH1634" s="84"/>
      <c r="AI1634" s="90" t="s">
        <v>11869</v>
      </c>
      <c r="AJ1634" s="84" t="b">
        <v>0</v>
      </c>
      <c r="AK1634" s="84">
        <v>3</v>
      </c>
      <c r="AL1634" s="90" t="s">
        <v>285</v>
      </c>
      <c r="AM1634" s="84" t="s">
        <v>295</v>
      </c>
      <c r="AN1634" s="84" t="b">
        <v>0</v>
      </c>
      <c r="AO1634" s="90" t="s">
        <v>10849</v>
      </c>
      <c r="AP1634" s="84" t="s">
        <v>308</v>
      </c>
      <c r="AQ1634" s="84">
        <v>0</v>
      </c>
      <c r="AR1634" s="84">
        <v>0</v>
      </c>
      <c r="AS1634" s="84"/>
      <c r="AT1634" s="84"/>
      <c r="AU1634" s="84"/>
      <c r="AV1634" s="84"/>
      <c r="AW1634" s="84"/>
      <c r="AX1634" s="84"/>
      <c r="AY1634" s="84"/>
      <c r="AZ1634" s="84"/>
    </row>
    <row r="1635" spans="1:52" x14ac:dyDescent="0.2">
      <c r="A1635" s="69" t="s">
        <v>3200</v>
      </c>
      <c r="B1635" s="69" t="s">
        <v>4162</v>
      </c>
      <c r="C1635" s="70"/>
      <c r="D1635" s="71"/>
      <c r="E1635" s="72"/>
      <c r="F1635" s="73"/>
      <c r="G1635" s="70"/>
      <c r="H1635" s="74"/>
      <c r="I1635" s="75"/>
      <c r="J1635" s="75"/>
      <c r="K1635" s="36"/>
      <c r="L1635" s="82"/>
      <c r="M1635" s="82"/>
      <c r="N1635" s="77"/>
      <c r="O1635" s="84" t="s">
        <v>255</v>
      </c>
      <c r="P1635" s="86">
        <v>43157.880335648151</v>
      </c>
      <c r="Q1635" s="84" t="s">
        <v>5158</v>
      </c>
      <c r="R1635" s="84"/>
      <c r="S1635" s="84"/>
      <c r="T1635" s="84" t="s">
        <v>6516</v>
      </c>
      <c r="U1635" s="84"/>
      <c r="V1635" s="84" t="s">
        <v>7609</v>
      </c>
      <c r="W1635" s="86">
        <v>43157.880335648151</v>
      </c>
      <c r="X1635" s="84" t="s">
        <v>9137</v>
      </c>
      <c r="Y1635" s="84"/>
      <c r="Z1635" s="84"/>
      <c r="AA1635" s="90" t="s">
        <v>10850</v>
      </c>
      <c r="AB1635" s="84"/>
      <c r="AC1635" s="84" t="b">
        <v>0</v>
      </c>
      <c r="AD1635" s="84">
        <v>0</v>
      </c>
      <c r="AE1635" s="90" t="s">
        <v>285</v>
      </c>
      <c r="AF1635" s="84" t="b">
        <v>1</v>
      </c>
      <c r="AG1635" s="84" t="s">
        <v>290</v>
      </c>
      <c r="AH1635" s="84"/>
      <c r="AI1635" s="90" t="s">
        <v>11869</v>
      </c>
      <c r="AJ1635" s="84" t="b">
        <v>0</v>
      </c>
      <c r="AK1635" s="84">
        <v>3</v>
      </c>
      <c r="AL1635" s="90" t="s">
        <v>10849</v>
      </c>
      <c r="AM1635" s="84" t="s">
        <v>295</v>
      </c>
      <c r="AN1635" s="84" t="b">
        <v>0</v>
      </c>
      <c r="AO1635" s="90" t="s">
        <v>10849</v>
      </c>
      <c r="AP1635" s="84" t="s">
        <v>179</v>
      </c>
      <c r="AQ1635" s="84">
        <v>0</v>
      </c>
      <c r="AR1635" s="84">
        <v>0</v>
      </c>
      <c r="AS1635" s="84"/>
      <c r="AT1635" s="84"/>
      <c r="AU1635" s="84"/>
      <c r="AV1635" s="84"/>
      <c r="AW1635" s="84"/>
      <c r="AX1635" s="84"/>
      <c r="AY1635" s="84"/>
      <c r="AZ1635" s="84"/>
    </row>
    <row r="1636" spans="1:52" x14ac:dyDescent="0.2">
      <c r="A1636" s="69" t="s">
        <v>3200</v>
      </c>
      <c r="B1636" s="69" t="s">
        <v>3200</v>
      </c>
      <c r="C1636" s="70"/>
      <c r="D1636" s="71"/>
      <c r="E1636" s="72"/>
      <c r="F1636" s="73"/>
      <c r="G1636" s="70"/>
      <c r="H1636" s="74"/>
      <c r="I1636" s="75"/>
      <c r="J1636" s="75"/>
      <c r="K1636" s="36"/>
      <c r="L1636" s="82"/>
      <c r="M1636" s="82"/>
      <c r="N1636" s="77"/>
      <c r="O1636" s="84" t="s">
        <v>179</v>
      </c>
      <c r="P1636" s="86">
        <v>43157.880208333336</v>
      </c>
      <c r="Q1636" s="84" t="s">
        <v>5159</v>
      </c>
      <c r="R1636" s="84"/>
      <c r="S1636" s="84"/>
      <c r="T1636" s="84" t="s">
        <v>6274</v>
      </c>
      <c r="U1636" s="84"/>
      <c r="V1636" s="84" t="s">
        <v>7609</v>
      </c>
      <c r="W1636" s="86">
        <v>43157.880208333336</v>
      </c>
      <c r="X1636" s="84" t="s">
        <v>9138</v>
      </c>
      <c r="Y1636" s="84"/>
      <c r="Z1636" s="84"/>
      <c r="AA1636" s="90" t="s">
        <v>10851</v>
      </c>
      <c r="AB1636" s="84"/>
      <c r="AC1636" s="84" t="b">
        <v>0</v>
      </c>
      <c r="AD1636" s="84">
        <v>0</v>
      </c>
      <c r="AE1636" s="90" t="s">
        <v>285</v>
      </c>
      <c r="AF1636" s="84" t="b">
        <v>0</v>
      </c>
      <c r="AG1636" s="84" t="s">
        <v>290</v>
      </c>
      <c r="AH1636" s="84"/>
      <c r="AI1636" s="90" t="s">
        <v>285</v>
      </c>
      <c r="AJ1636" s="84" t="b">
        <v>0</v>
      </c>
      <c r="AK1636" s="84">
        <v>7</v>
      </c>
      <c r="AL1636" s="90" t="s">
        <v>10848</v>
      </c>
      <c r="AM1636" s="84" t="s">
        <v>295</v>
      </c>
      <c r="AN1636" s="84" t="b">
        <v>0</v>
      </c>
      <c r="AO1636" s="90" t="s">
        <v>10848</v>
      </c>
      <c r="AP1636" s="84" t="s">
        <v>179</v>
      </c>
      <c r="AQ1636" s="84">
        <v>0</v>
      </c>
      <c r="AR1636" s="84">
        <v>0</v>
      </c>
      <c r="AS1636" s="84"/>
      <c r="AT1636" s="84"/>
      <c r="AU1636" s="84"/>
      <c r="AV1636" s="84"/>
      <c r="AW1636" s="84"/>
      <c r="AX1636" s="84"/>
      <c r="AY1636" s="84"/>
      <c r="AZ1636" s="84"/>
    </row>
    <row r="1637" spans="1:52" x14ac:dyDescent="0.2">
      <c r="A1637" s="69" t="s">
        <v>3201</v>
      </c>
      <c r="B1637" s="69" t="s">
        <v>3865</v>
      </c>
      <c r="C1637" s="70"/>
      <c r="D1637" s="71"/>
      <c r="E1637" s="72"/>
      <c r="F1637" s="73"/>
      <c r="G1637" s="70"/>
      <c r="H1637" s="74"/>
      <c r="I1637" s="75"/>
      <c r="J1637" s="75"/>
      <c r="K1637" s="36"/>
      <c r="L1637" s="82"/>
      <c r="M1637" s="82"/>
      <c r="N1637" s="77"/>
      <c r="O1637" s="84" t="s">
        <v>255</v>
      </c>
      <c r="P1637" s="86">
        <v>43157.880347222221</v>
      </c>
      <c r="Q1637" s="84" t="s">
        <v>4569</v>
      </c>
      <c r="R1637" s="84"/>
      <c r="S1637" s="84"/>
      <c r="T1637" s="84" t="s">
        <v>6274</v>
      </c>
      <c r="U1637" s="84"/>
      <c r="V1637" s="84" t="s">
        <v>7610</v>
      </c>
      <c r="W1637" s="86">
        <v>43157.880347222221</v>
      </c>
      <c r="X1637" s="84" t="s">
        <v>9139</v>
      </c>
      <c r="Y1637" s="84"/>
      <c r="Z1637" s="84"/>
      <c r="AA1637" s="90" t="s">
        <v>10852</v>
      </c>
      <c r="AB1637" s="84"/>
      <c r="AC1637" s="84" t="b">
        <v>0</v>
      </c>
      <c r="AD1637" s="84">
        <v>0</v>
      </c>
      <c r="AE1637" s="90" t="s">
        <v>285</v>
      </c>
      <c r="AF1637" s="84" t="b">
        <v>0</v>
      </c>
      <c r="AG1637" s="84" t="s">
        <v>290</v>
      </c>
      <c r="AH1637" s="84"/>
      <c r="AI1637" s="90" t="s">
        <v>285</v>
      </c>
      <c r="AJ1637" s="84" t="b">
        <v>0</v>
      </c>
      <c r="AK1637" s="84">
        <v>40</v>
      </c>
      <c r="AL1637" s="90" t="s">
        <v>11002</v>
      </c>
      <c r="AM1637" s="84" t="s">
        <v>294</v>
      </c>
      <c r="AN1637" s="84" t="b">
        <v>0</v>
      </c>
      <c r="AO1637" s="90" t="s">
        <v>11002</v>
      </c>
      <c r="AP1637" s="84" t="s">
        <v>179</v>
      </c>
      <c r="AQ1637" s="84">
        <v>0</v>
      </c>
      <c r="AR1637" s="84">
        <v>0</v>
      </c>
      <c r="AS1637" s="84"/>
      <c r="AT1637" s="84"/>
      <c r="AU1637" s="84"/>
      <c r="AV1637" s="84"/>
      <c r="AW1637" s="84"/>
      <c r="AX1637" s="84"/>
      <c r="AY1637" s="84"/>
      <c r="AZ1637" s="84"/>
    </row>
    <row r="1638" spans="1:52" x14ac:dyDescent="0.2">
      <c r="A1638" s="69" t="s">
        <v>3201</v>
      </c>
      <c r="B1638" s="69" t="s">
        <v>3336</v>
      </c>
      <c r="C1638" s="70"/>
      <c r="D1638" s="71"/>
      <c r="E1638" s="72"/>
      <c r="F1638" s="73"/>
      <c r="G1638" s="70"/>
      <c r="H1638" s="74"/>
      <c r="I1638" s="75"/>
      <c r="J1638" s="75"/>
      <c r="K1638" s="36"/>
      <c r="L1638" s="82"/>
      <c r="M1638" s="82"/>
      <c r="N1638" s="77"/>
      <c r="O1638" s="84" t="s">
        <v>255</v>
      </c>
      <c r="P1638" s="86">
        <v>43157.880347222221</v>
      </c>
      <c r="Q1638" s="84" t="s">
        <v>4569</v>
      </c>
      <c r="R1638" s="84"/>
      <c r="S1638" s="84"/>
      <c r="T1638" s="84" t="s">
        <v>6274</v>
      </c>
      <c r="U1638" s="84"/>
      <c r="V1638" s="84" t="s">
        <v>7610</v>
      </c>
      <c r="W1638" s="86">
        <v>43157.880347222221</v>
      </c>
      <c r="X1638" s="84" t="s">
        <v>9139</v>
      </c>
      <c r="Y1638" s="84"/>
      <c r="Z1638" s="84"/>
      <c r="AA1638" s="90" t="s">
        <v>10852</v>
      </c>
      <c r="AB1638" s="84"/>
      <c r="AC1638" s="84" t="b">
        <v>0</v>
      </c>
      <c r="AD1638" s="84">
        <v>0</v>
      </c>
      <c r="AE1638" s="90" t="s">
        <v>285</v>
      </c>
      <c r="AF1638" s="84" t="b">
        <v>0</v>
      </c>
      <c r="AG1638" s="84" t="s">
        <v>290</v>
      </c>
      <c r="AH1638" s="84"/>
      <c r="AI1638" s="90" t="s">
        <v>285</v>
      </c>
      <c r="AJ1638" s="84" t="b">
        <v>0</v>
      </c>
      <c r="AK1638" s="84">
        <v>40</v>
      </c>
      <c r="AL1638" s="90" t="s">
        <v>11002</v>
      </c>
      <c r="AM1638" s="84" t="s">
        <v>294</v>
      </c>
      <c r="AN1638" s="84" t="b">
        <v>0</v>
      </c>
      <c r="AO1638" s="90" t="s">
        <v>11002</v>
      </c>
      <c r="AP1638" s="84" t="s">
        <v>179</v>
      </c>
      <c r="AQ1638" s="84">
        <v>0</v>
      </c>
      <c r="AR1638" s="84">
        <v>0</v>
      </c>
      <c r="AS1638" s="84"/>
      <c r="AT1638" s="84"/>
      <c r="AU1638" s="84"/>
      <c r="AV1638" s="84"/>
      <c r="AW1638" s="84"/>
      <c r="AX1638" s="84"/>
      <c r="AY1638" s="84"/>
      <c r="AZ1638" s="84"/>
    </row>
    <row r="1639" spans="1:52" x14ac:dyDescent="0.2">
      <c r="A1639" s="69" t="s">
        <v>3202</v>
      </c>
      <c r="B1639" s="69" t="s">
        <v>3202</v>
      </c>
      <c r="C1639" s="70"/>
      <c r="D1639" s="71"/>
      <c r="E1639" s="72"/>
      <c r="F1639" s="73"/>
      <c r="G1639" s="70"/>
      <c r="H1639" s="74"/>
      <c r="I1639" s="75"/>
      <c r="J1639" s="75"/>
      <c r="K1639" s="36"/>
      <c r="L1639" s="82"/>
      <c r="M1639" s="82"/>
      <c r="N1639" s="77"/>
      <c r="O1639" s="84" t="s">
        <v>179</v>
      </c>
      <c r="P1639" s="86">
        <v>43157.88009259259</v>
      </c>
      <c r="Q1639" s="84" t="s">
        <v>5160</v>
      </c>
      <c r="R1639" s="84" t="s">
        <v>5907</v>
      </c>
      <c r="S1639" s="84" t="s">
        <v>258</v>
      </c>
      <c r="T1639" s="84" t="s">
        <v>6274</v>
      </c>
      <c r="U1639" s="84"/>
      <c r="V1639" s="84" t="s">
        <v>7611</v>
      </c>
      <c r="W1639" s="86">
        <v>43157.88009259259</v>
      </c>
      <c r="X1639" s="84" t="s">
        <v>9140</v>
      </c>
      <c r="Y1639" s="84"/>
      <c r="Z1639" s="84"/>
      <c r="AA1639" s="90" t="s">
        <v>10853</v>
      </c>
      <c r="AB1639" s="84"/>
      <c r="AC1639" s="84" t="b">
        <v>0</v>
      </c>
      <c r="AD1639" s="84">
        <v>1</v>
      </c>
      <c r="AE1639" s="90" t="s">
        <v>285</v>
      </c>
      <c r="AF1639" s="84" t="b">
        <v>1</v>
      </c>
      <c r="AG1639" s="84" t="s">
        <v>290</v>
      </c>
      <c r="AH1639" s="84"/>
      <c r="AI1639" s="90" t="s">
        <v>11870</v>
      </c>
      <c r="AJ1639" s="84" t="b">
        <v>0</v>
      </c>
      <c r="AK1639" s="84">
        <v>1</v>
      </c>
      <c r="AL1639" s="90" t="s">
        <v>285</v>
      </c>
      <c r="AM1639" s="84" t="s">
        <v>296</v>
      </c>
      <c r="AN1639" s="84" t="b">
        <v>0</v>
      </c>
      <c r="AO1639" s="90" t="s">
        <v>10853</v>
      </c>
      <c r="AP1639" s="84" t="s">
        <v>179</v>
      </c>
      <c r="AQ1639" s="84">
        <v>0</v>
      </c>
      <c r="AR1639" s="84">
        <v>0</v>
      </c>
      <c r="AS1639" s="84"/>
      <c r="AT1639" s="84"/>
      <c r="AU1639" s="84"/>
      <c r="AV1639" s="84"/>
      <c r="AW1639" s="84"/>
      <c r="AX1639" s="84"/>
      <c r="AY1639" s="84"/>
      <c r="AZ1639" s="84"/>
    </row>
    <row r="1640" spans="1:52" x14ac:dyDescent="0.2">
      <c r="A1640" s="69" t="s">
        <v>3203</v>
      </c>
      <c r="B1640" s="69" t="s">
        <v>3202</v>
      </c>
      <c r="C1640" s="70"/>
      <c r="D1640" s="71"/>
      <c r="E1640" s="72"/>
      <c r="F1640" s="73"/>
      <c r="G1640" s="70"/>
      <c r="H1640" s="74"/>
      <c r="I1640" s="75"/>
      <c r="J1640" s="75"/>
      <c r="K1640" s="36"/>
      <c r="L1640" s="82"/>
      <c r="M1640" s="82"/>
      <c r="N1640" s="77"/>
      <c r="O1640" s="84" t="s">
        <v>255</v>
      </c>
      <c r="P1640" s="86">
        <v>43157.880358796298</v>
      </c>
      <c r="Q1640" s="84" t="s">
        <v>5161</v>
      </c>
      <c r="R1640" s="84" t="s">
        <v>5907</v>
      </c>
      <c r="S1640" s="84" t="s">
        <v>258</v>
      </c>
      <c r="T1640" s="84" t="s">
        <v>6274</v>
      </c>
      <c r="U1640" s="84"/>
      <c r="V1640" s="84" t="s">
        <v>7612</v>
      </c>
      <c r="W1640" s="86">
        <v>43157.880358796298</v>
      </c>
      <c r="X1640" s="84" t="s">
        <v>9141</v>
      </c>
      <c r="Y1640" s="84"/>
      <c r="Z1640" s="84"/>
      <c r="AA1640" s="90" t="s">
        <v>10854</v>
      </c>
      <c r="AB1640" s="84"/>
      <c r="AC1640" s="84" t="b">
        <v>0</v>
      </c>
      <c r="AD1640" s="84">
        <v>0</v>
      </c>
      <c r="AE1640" s="90" t="s">
        <v>285</v>
      </c>
      <c r="AF1640" s="84" t="b">
        <v>1</v>
      </c>
      <c r="AG1640" s="84" t="s">
        <v>290</v>
      </c>
      <c r="AH1640" s="84"/>
      <c r="AI1640" s="90" t="s">
        <v>11870</v>
      </c>
      <c r="AJ1640" s="84" t="b">
        <v>0</v>
      </c>
      <c r="AK1640" s="84">
        <v>1</v>
      </c>
      <c r="AL1640" s="90" t="s">
        <v>10853</v>
      </c>
      <c r="AM1640" s="84" t="s">
        <v>295</v>
      </c>
      <c r="AN1640" s="84" t="b">
        <v>0</v>
      </c>
      <c r="AO1640" s="90" t="s">
        <v>10853</v>
      </c>
      <c r="AP1640" s="84" t="s">
        <v>179</v>
      </c>
      <c r="AQ1640" s="84">
        <v>0</v>
      </c>
      <c r="AR1640" s="84">
        <v>0</v>
      </c>
      <c r="AS1640" s="84"/>
      <c r="AT1640" s="84"/>
      <c r="AU1640" s="84"/>
      <c r="AV1640" s="84"/>
      <c r="AW1640" s="84"/>
      <c r="AX1640" s="84"/>
      <c r="AY1640" s="84"/>
      <c r="AZ1640" s="84"/>
    </row>
    <row r="1641" spans="1:52" x14ac:dyDescent="0.2">
      <c r="A1641" s="69" t="s">
        <v>3204</v>
      </c>
      <c r="B1641" s="69" t="s">
        <v>3204</v>
      </c>
      <c r="C1641" s="70"/>
      <c r="D1641" s="71"/>
      <c r="E1641" s="72"/>
      <c r="F1641" s="73"/>
      <c r="G1641" s="70"/>
      <c r="H1641" s="74"/>
      <c r="I1641" s="75"/>
      <c r="J1641" s="75"/>
      <c r="K1641" s="36"/>
      <c r="L1641" s="82"/>
      <c r="M1641" s="82"/>
      <c r="N1641" s="77"/>
      <c r="O1641" s="84" t="s">
        <v>179</v>
      </c>
      <c r="P1641" s="86">
        <v>43157.88040509259</v>
      </c>
      <c r="Q1641" s="84" t="s">
        <v>4823</v>
      </c>
      <c r="R1641" s="84"/>
      <c r="S1641" s="84"/>
      <c r="T1641" s="84" t="s">
        <v>6274</v>
      </c>
      <c r="U1641" s="84"/>
      <c r="V1641" s="84" t="s">
        <v>7613</v>
      </c>
      <c r="W1641" s="86">
        <v>43157.88040509259</v>
      </c>
      <c r="X1641" s="84" t="s">
        <v>9142</v>
      </c>
      <c r="Y1641" s="84"/>
      <c r="Z1641" s="84"/>
      <c r="AA1641" s="90" t="s">
        <v>10855</v>
      </c>
      <c r="AB1641" s="84"/>
      <c r="AC1641" s="84" t="b">
        <v>0</v>
      </c>
      <c r="AD1641" s="84">
        <v>0</v>
      </c>
      <c r="AE1641" s="90" t="s">
        <v>285</v>
      </c>
      <c r="AF1641" s="84" t="b">
        <v>0</v>
      </c>
      <c r="AG1641" s="84" t="s">
        <v>292</v>
      </c>
      <c r="AH1641" s="84"/>
      <c r="AI1641" s="90" t="s">
        <v>285</v>
      </c>
      <c r="AJ1641" s="84" t="b">
        <v>0</v>
      </c>
      <c r="AK1641" s="84">
        <v>0</v>
      </c>
      <c r="AL1641" s="90" t="s">
        <v>285</v>
      </c>
      <c r="AM1641" s="84" t="s">
        <v>296</v>
      </c>
      <c r="AN1641" s="84" t="b">
        <v>0</v>
      </c>
      <c r="AO1641" s="90" t="s">
        <v>10855</v>
      </c>
      <c r="AP1641" s="84" t="s">
        <v>179</v>
      </c>
      <c r="AQ1641" s="84">
        <v>0</v>
      </c>
      <c r="AR1641" s="84">
        <v>0</v>
      </c>
      <c r="AS1641" s="84"/>
      <c r="AT1641" s="84"/>
      <c r="AU1641" s="84"/>
      <c r="AV1641" s="84"/>
      <c r="AW1641" s="84"/>
      <c r="AX1641" s="84"/>
      <c r="AY1641" s="84"/>
      <c r="AZ1641" s="84"/>
    </row>
    <row r="1642" spans="1:52" x14ac:dyDescent="0.2">
      <c r="A1642" s="69" t="s">
        <v>3205</v>
      </c>
      <c r="B1642" s="69" t="s">
        <v>3205</v>
      </c>
      <c r="C1642" s="70"/>
      <c r="D1642" s="71"/>
      <c r="E1642" s="72"/>
      <c r="F1642" s="73"/>
      <c r="G1642" s="70"/>
      <c r="H1642" s="74"/>
      <c r="I1642" s="75"/>
      <c r="J1642" s="75"/>
      <c r="K1642" s="36"/>
      <c r="L1642" s="82"/>
      <c r="M1642" s="82"/>
      <c r="N1642" s="77"/>
      <c r="O1642" s="84" t="s">
        <v>179</v>
      </c>
      <c r="P1642" s="86">
        <v>43157.880486111113</v>
      </c>
      <c r="Q1642" s="84" t="s">
        <v>5162</v>
      </c>
      <c r="R1642" s="84" t="s">
        <v>5908</v>
      </c>
      <c r="S1642" s="84" t="s">
        <v>258</v>
      </c>
      <c r="T1642" s="84" t="s">
        <v>6517</v>
      </c>
      <c r="U1642" s="84"/>
      <c r="V1642" s="84" t="s">
        <v>7614</v>
      </c>
      <c r="W1642" s="86">
        <v>43157.880486111113</v>
      </c>
      <c r="X1642" s="84" t="s">
        <v>9143</v>
      </c>
      <c r="Y1642" s="84"/>
      <c r="Z1642" s="84"/>
      <c r="AA1642" s="90" t="s">
        <v>10856</v>
      </c>
      <c r="AB1642" s="84"/>
      <c r="AC1642" s="84" t="b">
        <v>0</v>
      </c>
      <c r="AD1642" s="84">
        <v>0</v>
      </c>
      <c r="AE1642" s="90" t="s">
        <v>285</v>
      </c>
      <c r="AF1642" s="84" t="b">
        <v>1</v>
      </c>
      <c r="AG1642" s="84" t="s">
        <v>290</v>
      </c>
      <c r="AH1642" s="84"/>
      <c r="AI1642" s="90" t="s">
        <v>11551</v>
      </c>
      <c r="AJ1642" s="84" t="b">
        <v>0</v>
      </c>
      <c r="AK1642" s="84">
        <v>0</v>
      </c>
      <c r="AL1642" s="90" t="s">
        <v>285</v>
      </c>
      <c r="AM1642" s="84" t="s">
        <v>298</v>
      </c>
      <c r="AN1642" s="84" t="b">
        <v>0</v>
      </c>
      <c r="AO1642" s="90" t="s">
        <v>10856</v>
      </c>
      <c r="AP1642" s="84" t="s">
        <v>179</v>
      </c>
      <c r="AQ1642" s="84">
        <v>0</v>
      </c>
      <c r="AR1642" s="84">
        <v>0</v>
      </c>
      <c r="AS1642" s="84"/>
      <c r="AT1642" s="84"/>
      <c r="AU1642" s="84"/>
      <c r="AV1642" s="84"/>
      <c r="AW1642" s="84"/>
      <c r="AX1642" s="84"/>
      <c r="AY1642" s="84"/>
      <c r="AZ1642" s="84"/>
    </row>
    <row r="1643" spans="1:52" x14ac:dyDescent="0.2">
      <c r="A1643" s="69" t="s">
        <v>3206</v>
      </c>
      <c r="B1643" s="69" t="s">
        <v>3206</v>
      </c>
      <c r="C1643" s="70"/>
      <c r="D1643" s="71"/>
      <c r="E1643" s="72"/>
      <c r="F1643" s="73"/>
      <c r="G1643" s="70"/>
      <c r="H1643" s="74"/>
      <c r="I1643" s="75"/>
      <c r="J1643" s="75"/>
      <c r="K1643" s="36"/>
      <c r="L1643" s="82"/>
      <c r="M1643" s="82"/>
      <c r="N1643" s="77"/>
      <c r="O1643" s="84" t="s">
        <v>179</v>
      </c>
      <c r="P1643" s="86">
        <v>43157.880497685182</v>
      </c>
      <c r="Q1643" s="84" t="s">
        <v>5163</v>
      </c>
      <c r="R1643" s="84"/>
      <c r="S1643" s="84"/>
      <c r="T1643" s="84" t="s">
        <v>6274</v>
      </c>
      <c r="U1643" s="84"/>
      <c r="V1643" s="84" t="s">
        <v>7615</v>
      </c>
      <c r="W1643" s="86">
        <v>43157.880497685182</v>
      </c>
      <c r="X1643" s="84" t="s">
        <v>9144</v>
      </c>
      <c r="Y1643" s="84"/>
      <c r="Z1643" s="84"/>
      <c r="AA1643" s="90" t="s">
        <v>10857</v>
      </c>
      <c r="AB1643" s="84"/>
      <c r="AC1643" s="84" t="b">
        <v>0</v>
      </c>
      <c r="AD1643" s="84">
        <v>0</v>
      </c>
      <c r="AE1643" s="90" t="s">
        <v>285</v>
      </c>
      <c r="AF1643" s="84" t="b">
        <v>0</v>
      </c>
      <c r="AG1643" s="84" t="s">
        <v>290</v>
      </c>
      <c r="AH1643" s="84"/>
      <c r="AI1643" s="90" t="s">
        <v>285</v>
      </c>
      <c r="AJ1643" s="84" t="b">
        <v>0</v>
      </c>
      <c r="AK1643" s="84">
        <v>0</v>
      </c>
      <c r="AL1643" s="90" t="s">
        <v>285</v>
      </c>
      <c r="AM1643" s="84" t="s">
        <v>295</v>
      </c>
      <c r="AN1643" s="84" t="b">
        <v>0</v>
      </c>
      <c r="AO1643" s="90" t="s">
        <v>10857</v>
      </c>
      <c r="AP1643" s="84" t="s">
        <v>179</v>
      </c>
      <c r="AQ1643" s="84">
        <v>0</v>
      </c>
      <c r="AR1643" s="84">
        <v>0</v>
      </c>
      <c r="AS1643" s="84"/>
      <c r="AT1643" s="84"/>
      <c r="AU1643" s="84"/>
      <c r="AV1643" s="84"/>
      <c r="AW1643" s="84"/>
      <c r="AX1643" s="84"/>
      <c r="AY1643" s="84"/>
      <c r="AZ1643" s="84"/>
    </row>
    <row r="1644" spans="1:52" x14ac:dyDescent="0.2">
      <c r="A1644" s="69" t="s">
        <v>3207</v>
      </c>
      <c r="B1644" s="69" t="s">
        <v>3543</v>
      </c>
      <c r="C1644" s="70"/>
      <c r="D1644" s="71"/>
      <c r="E1644" s="72"/>
      <c r="F1644" s="73"/>
      <c r="G1644" s="70"/>
      <c r="H1644" s="74"/>
      <c r="I1644" s="75"/>
      <c r="J1644" s="75"/>
      <c r="K1644" s="36"/>
      <c r="L1644" s="82"/>
      <c r="M1644" s="82"/>
      <c r="N1644" s="77"/>
      <c r="O1644" s="84" t="s">
        <v>255</v>
      </c>
      <c r="P1644" s="86">
        <v>43157.880520833336</v>
      </c>
      <c r="Q1644" s="84" t="s">
        <v>5164</v>
      </c>
      <c r="R1644" s="84" t="s">
        <v>5909</v>
      </c>
      <c r="S1644" s="84" t="s">
        <v>258</v>
      </c>
      <c r="T1644" s="84" t="s">
        <v>6518</v>
      </c>
      <c r="U1644" s="84"/>
      <c r="V1644" s="84" t="s">
        <v>7616</v>
      </c>
      <c r="W1644" s="86">
        <v>43157.880520833336</v>
      </c>
      <c r="X1644" s="84" t="s">
        <v>9145</v>
      </c>
      <c r="Y1644" s="84"/>
      <c r="Z1644" s="84"/>
      <c r="AA1644" s="90" t="s">
        <v>10858</v>
      </c>
      <c r="AB1644" s="84"/>
      <c r="AC1644" s="84" t="b">
        <v>0</v>
      </c>
      <c r="AD1644" s="84">
        <v>0</v>
      </c>
      <c r="AE1644" s="90" t="s">
        <v>285</v>
      </c>
      <c r="AF1644" s="84" t="b">
        <v>1</v>
      </c>
      <c r="AG1644" s="84" t="s">
        <v>2154</v>
      </c>
      <c r="AH1644" s="84"/>
      <c r="AI1644" s="90" t="s">
        <v>11871</v>
      </c>
      <c r="AJ1644" s="84" t="b">
        <v>0</v>
      </c>
      <c r="AK1644" s="84">
        <v>3</v>
      </c>
      <c r="AL1644" s="90" t="s">
        <v>11251</v>
      </c>
      <c r="AM1644" s="84" t="s">
        <v>296</v>
      </c>
      <c r="AN1644" s="84" t="b">
        <v>0</v>
      </c>
      <c r="AO1644" s="90" t="s">
        <v>11251</v>
      </c>
      <c r="AP1644" s="84" t="s">
        <v>179</v>
      </c>
      <c r="AQ1644" s="84">
        <v>0</v>
      </c>
      <c r="AR1644" s="84">
        <v>0</v>
      </c>
      <c r="AS1644" s="84"/>
      <c r="AT1644" s="84"/>
      <c r="AU1644" s="84"/>
      <c r="AV1644" s="84"/>
      <c r="AW1644" s="84"/>
      <c r="AX1644" s="84"/>
      <c r="AY1644" s="84"/>
      <c r="AZ1644" s="84"/>
    </row>
    <row r="1645" spans="1:52" x14ac:dyDescent="0.2">
      <c r="A1645" s="69" t="s">
        <v>3208</v>
      </c>
      <c r="B1645" s="69" t="s">
        <v>3208</v>
      </c>
      <c r="C1645" s="70"/>
      <c r="D1645" s="71"/>
      <c r="E1645" s="72"/>
      <c r="F1645" s="73"/>
      <c r="G1645" s="70"/>
      <c r="H1645" s="74"/>
      <c r="I1645" s="75"/>
      <c r="J1645" s="75"/>
      <c r="K1645" s="36"/>
      <c r="L1645" s="82"/>
      <c r="M1645" s="82"/>
      <c r="N1645" s="77"/>
      <c r="O1645" s="84" t="s">
        <v>179</v>
      </c>
      <c r="P1645" s="86">
        <v>43157.88003472222</v>
      </c>
      <c r="Q1645" s="84" t="s">
        <v>5165</v>
      </c>
      <c r="R1645" s="84"/>
      <c r="S1645" s="84"/>
      <c r="T1645" s="84" t="s">
        <v>6274</v>
      </c>
      <c r="U1645" s="84"/>
      <c r="V1645" s="84" t="s">
        <v>7617</v>
      </c>
      <c r="W1645" s="86">
        <v>43157.88003472222</v>
      </c>
      <c r="X1645" s="84" t="s">
        <v>9146</v>
      </c>
      <c r="Y1645" s="84"/>
      <c r="Z1645" s="84"/>
      <c r="AA1645" s="90" t="s">
        <v>10859</v>
      </c>
      <c r="AB1645" s="84"/>
      <c r="AC1645" s="84" t="b">
        <v>0</v>
      </c>
      <c r="AD1645" s="84">
        <v>12</v>
      </c>
      <c r="AE1645" s="90" t="s">
        <v>285</v>
      </c>
      <c r="AF1645" s="84" t="b">
        <v>0</v>
      </c>
      <c r="AG1645" s="84" t="s">
        <v>1005</v>
      </c>
      <c r="AH1645" s="84"/>
      <c r="AI1645" s="90" t="s">
        <v>285</v>
      </c>
      <c r="AJ1645" s="84" t="b">
        <v>0</v>
      </c>
      <c r="AK1645" s="84">
        <v>3</v>
      </c>
      <c r="AL1645" s="90" t="s">
        <v>285</v>
      </c>
      <c r="AM1645" s="84" t="s">
        <v>296</v>
      </c>
      <c r="AN1645" s="84" t="b">
        <v>0</v>
      </c>
      <c r="AO1645" s="90" t="s">
        <v>10859</v>
      </c>
      <c r="AP1645" s="84" t="s">
        <v>179</v>
      </c>
      <c r="AQ1645" s="84">
        <v>0</v>
      </c>
      <c r="AR1645" s="84">
        <v>0</v>
      </c>
      <c r="AS1645" s="84"/>
      <c r="AT1645" s="84"/>
      <c r="AU1645" s="84"/>
      <c r="AV1645" s="84"/>
      <c r="AW1645" s="84"/>
      <c r="AX1645" s="84"/>
      <c r="AY1645" s="84"/>
      <c r="AZ1645" s="84"/>
    </row>
    <row r="1646" spans="1:52" x14ac:dyDescent="0.2">
      <c r="A1646" s="69" t="s">
        <v>3209</v>
      </c>
      <c r="B1646" s="69" t="s">
        <v>3208</v>
      </c>
      <c r="C1646" s="70"/>
      <c r="D1646" s="71"/>
      <c r="E1646" s="72"/>
      <c r="F1646" s="73"/>
      <c r="G1646" s="70"/>
      <c r="H1646" s="74"/>
      <c r="I1646" s="75"/>
      <c r="J1646" s="75"/>
      <c r="K1646" s="36"/>
      <c r="L1646" s="82"/>
      <c r="M1646" s="82"/>
      <c r="N1646" s="77"/>
      <c r="O1646" s="84" t="s">
        <v>255</v>
      </c>
      <c r="P1646" s="86">
        <v>43157.880636574075</v>
      </c>
      <c r="Q1646" s="84" t="s">
        <v>5166</v>
      </c>
      <c r="R1646" s="84"/>
      <c r="S1646" s="84"/>
      <c r="T1646" s="84" t="s">
        <v>6274</v>
      </c>
      <c r="U1646" s="84"/>
      <c r="V1646" s="84" t="s">
        <v>7618</v>
      </c>
      <c r="W1646" s="86">
        <v>43157.880636574075</v>
      </c>
      <c r="X1646" s="84" t="s">
        <v>9147</v>
      </c>
      <c r="Y1646" s="84"/>
      <c r="Z1646" s="84"/>
      <c r="AA1646" s="90" t="s">
        <v>10860</v>
      </c>
      <c r="AB1646" s="84"/>
      <c r="AC1646" s="84" t="b">
        <v>0</v>
      </c>
      <c r="AD1646" s="84">
        <v>0</v>
      </c>
      <c r="AE1646" s="90" t="s">
        <v>285</v>
      </c>
      <c r="AF1646" s="84" t="b">
        <v>0</v>
      </c>
      <c r="AG1646" s="84" t="s">
        <v>1005</v>
      </c>
      <c r="AH1646" s="84"/>
      <c r="AI1646" s="90" t="s">
        <v>285</v>
      </c>
      <c r="AJ1646" s="84" t="b">
        <v>0</v>
      </c>
      <c r="AK1646" s="84">
        <v>3</v>
      </c>
      <c r="AL1646" s="90" t="s">
        <v>10859</v>
      </c>
      <c r="AM1646" s="84" t="s">
        <v>296</v>
      </c>
      <c r="AN1646" s="84" t="b">
        <v>0</v>
      </c>
      <c r="AO1646" s="90" t="s">
        <v>10859</v>
      </c>
      <c r="AP1646" s="84" t="s">
        <v>179</v>
      </c>
      <c r="AQ1646" s="84">
        <v>0</v>
      </c>
      <c r="AR1646" s="84">
        <v>0</v>
      </c>
      <c r="AS1646" s="84"/>
      <c r="AT1646" s="84"/>
      <c r="AU1646" s="84"/>
      <c r="AV1646" s="84"/>
      <c r="AW1646" s="84"/>
      <c r="AX1646" s="84"/>
      <c r="AY1646" s="84"/>
      <c r="AZ1646" s="84"/>
    </row>
    <row r="1647" spans="1:52" x14ac:dyDescent="0.2">
      <c r="A1647" s="69" t="s">
        <v>3210</v>
      </c>
      <c r="B1647" s="69" t="s">
        <v>3210</v>
      </c>
      <c r="C1647" s="70"/>
      <c r="D1647" s="71"/>
      <c r="E1647" s="72"/>
      <c r="F1647" s="73"/>
      <c r="G1647" s="70"/>
      <c r="H1647" s="74"/>
      <c r="I1647" s="75"/>
      <c r="J1647" s="75"/>
      <c r="K1647" s="36"/>
      <c r="L1647" s="82"/>
      <c r="M1647" s="82"/>
      <c r="N1647" s="77"/>
      <c r="O1647" s="84" t="s">
        <v>179</v>
      </c>
      <c r="P1647" s="86">
        <v>43157.880694444444</v>
      </c>
      <c r="Q1647" s="84" t="s">
        <v>5167</v>
      </c>
      <c r="R1647" s="84" t="s">
        <v>5910</v>
      </c>
      <c r="S1647" s="84" t="s">
        <v>258</v>
      </c>
      <c r="T1647" s="84" t="s">
        <v>6519</v>
      </c>
      <c r="U1647" s="84"/>
      <c r="V1647" s="84" t="s">
        <v>7619</v>
      </c>
      <c r="W1647" s="86">
        <v>43157.880694444444</v>
      </c>
      <c r="X1647" s="84" t="s">
        <v>9148</v>
      </c>
      <c r="Y1647" s="84"/>
      <c r="Z1647" s="84"/>
      <c r="AA1647" s="90" t="s">
        <v>10861</v>
      </c>
      <c r="AB1647" s="84"/>
      <c r="AC1647" s="84" t="b">
        <v>0</v>
      </c>
      <c r="AD1647" s="84">
        <v>4</v>
      </c>
      <c r="AE1647" s="90" t="s">
        <v>285</v>
      </c>
      <c r="AF1647" s="84" t="b">
        <v>1</v>
      </c>
      <c r="AG1647" s="84" t="s">
        <v>290</v>
      </c>
      <c r="AH1647" s="84"/>
      <c r="AI1647" s="90" t="s">
        <v>10137</v>
      </c>
      <c r="AJ1647" s="84" t="b">
        <v>0</v>
      </c>
      <c r="AK1647" s="84">
        <v>1</v>
      </c>
      <c r="AL1647" s="90" t="s">
        <v>285</v>
      </c>
      <c r="AM1647" s="84" t="s">
        <v>295</v>
      </c>
      <c r="AN1647" s="84" t="b">
        <v>0</v>
      </c>
      <c r="AO1647" s="90" t="s">
        <v>10861</v>
      </c>
      <c r="AP1647" s="84" t="s">
        <v>179</v>
      </c>
      <c r="AQ1647" s="84">
        <v>0</v>
      </c>
      <c r="AR1647" s="84">
        <v>0</v>
      </c>
      <c r="AS1647" s="84"/>
      <c r="AT1647" s="84"/>
      <c r="AU1647" s="84"/>
      <c r="AV1647" s="84"/>
      <c r="AW1647" s="84"/>
      <c r="AX1647" s="84"/>
      <c r="AY1647" s="84"/>
      <c r="AZ1647" s="84"/>
    </row>
    <row r="1648" spans="1:52" x14ac:dyDescent="0.2">
      <c r="A1648" s="69" t="s">
        <v>3211</v>
      </c>
      <c r="B1648" s="69" t="s">
        <v>3656</v>
      </c>
      <c r="C1648" s="70"/>
      <c r="D1648" s="71"/>
      <c r="E1648" s="72"/>
      <c r="F1648" s="73"/>
      <c r="G1648" s="70"/>
      <c r="H1648" s="74"/>
      <c r="I1648" s="75"/>
      <c r="J1648" s="75"/>
      <c r="K1648" s="36"/>
      <c r="L1648" s="82"/>
      <c r="M1648" s="82"/>
      <c r="N1648" s="77"/>
      <c r="O1648" s="84" t="s">
        <v>255</v>
      </c>
      <c r="P1648" s="86">
        <v>43157.880752314813</v>
      </c>
      <c r="Q1648" s="84" t="s">
        <v>5067</v>
      </c>
      <c r="R1648" s="84"/>
      <c r="S1648" s="84"/>
      <c r="T1648" s="84" t="s">
        <v>6490</v>
      </c>
      <c r="U1648" s="84"/>
      <c r="V1648" s="84" t="s">
        <v>7620</v>
      </c>
      <c r="W1648" s="86">
        <v>43157.880752314813</v>
      </c>
      <c r="X1648" s="84" t="s">
        <v>9149</v>
      </c>
      <c r="Y1648" s="84"/>
      <c r="Z1648" s="84"/>
      <c r="AA1648" s="90" t="s">
        <v>10862</v>
      </c>
      <c r="AB1648" s="84"/>
      <c r="AC1648" s="84" t="b">
        <v>0</v>
      </c>
      <c r="AD1648" s="84">
        <v>0</v>
      </c>
      <c r="AE1648" s="90" t="s">
        <v>285</v>
      </c>
      <c r="AF1648" s="84" t="b">
        <v>0</v>
      </c>
      <c r="AG1648" s="84" t="s">
        <v>2154</v>
      </c>
      <c r="AH1648" s="84"/>
      <c r="AI1648" s="90" t="s">
        <v>285</v>
      </c>
      <c r="AJ1648" s="84" t="b">
        <v>0</v>
      </c>
      <c r="AK1648" s="84">
        <v>769</v>
      </c>
      <c r="AL1648" s="90" t="s">
        <v>11374</v>
      </c>
      <c r="AM1648" s="84" t="s">
        <v>295</v>
      </c>
      <c r="AN1648" s="84" t="b">
        <v>0</v>
      </c>
      <c r="AO1648" s="90" t="s">
        <v>11374</v>
      </c>
      <c r="AP1648" s="84" t="s">
        <v>179</v>
      </c>
      <c r="AQ1648" s="84">
        <v>0</v>
      </c>
      <c r="AR1648" s="84">
        <v>0</v>
      </c>
      <c r="AS1648" s="84"/>
      <c r="AT1648" s="84"/>
      <c r="AU1648" s="84"/>
      <c r="AV1648" s="84"/>
      <c r="AW1648" s="84"/>
      <c r="AX1648" s="84"/>
      <c r="AY1648" s="84"/>
      <c r="AZ1648" s="84"/>
    </row>
    <row r="1649" spans="1:52" x14ac:dyDescent="0.2">
      <c r="A1649" s="69" t="s">
        <v>3212</v>
      </c>
      <c r="B1649" s="69" t="s">
        <v>3212</v>
      </c>
      <c r="C1649" s="70"/>
      <c r="D1649" s="71"/>
      <c r="E1649" s="72"/>
      <c r="F1649" s="73"/>
      <c r="G1649" s="70"/>
      <c r="H1649" s="74"/>
      <c r="I1649" s="75"/>
      <c r="J1649" s="75"/>
      <c r="K1649" s="36"/>
      <c r="L1649" s="82"/>
      <c r="M1649" s="82"/>
      <c r="N1649" s="77"/>
      <c r="O1649" s="84" t="s">
        <v>179</v>
      </c>
      <c r="P1649" s="86">
        <v>43157.88077546296</v>
      </c>
      <c r="Q1649" s="84" t="s">
        <v>5168</v>
      </c>
      <c r="R1649" s="84" t="s">
        <v>5607</v>
      </c>
      <c r="S1649" s="84" t="s">
        <v>6076</v>
      </c>
      <c r="T1649" s="84" t="s">
        <v>6274</v>
      </c>
      <c r="U1649" s="84"/>
      <c r="V1649" s="84" t="s">
        <v>7621</v>
      </c>
      <c r="W1649" s="86">
        <v>43157.88077546296</v>
      </c>
      <c r="X1649" s="84" t="s">
        <v>9150</v>
      </c>
      <c r="Y1649" s="84"/>
      <c r="Z1649" s="84"/>
      <c r="AA1649" s="90" t="s">
        <v>10863</v>
      </c>
      <c r="AB1649" s="84"/>
      <c r="AC1649" s="84" t="b">
        <v>0</v>
      </c>
      <c r="AD1649" s="84">
        <v>0</v>
      </c>
      <c r="AE1649" s="90" t="s">
        <v>285</v>
      </c>
      <c r="AF1649" s="84" t="b">
        <v>0</v>
      </c>
      <c r="AG1649" s="84" t="s">
        <v>290</v>
      </c>
      <c r="AH1649" s="84"/>
      <c r="AI1649" s="90" t="s">
        <v>285</v>
      </c>
      <c r="AJ1649" s="84" t="b">
        <v>0</v>
      </c>
      <c r="AK1649" s="84">
        <v>0</v>
      </c>
      <c r="AL1649" s="90" t="s">
        <v>285</v>
      </c>
      <c r="AM1649" s="84" t="s">
        <v>294</v>
      </c>
      <c r="AN1649" s="84" t="b">
        <v>0</v>
      </c>
      <c r="AO1649" s="90" t="s">
        <v>10863</v>
      </c>
      <c r="AP1649" s="84" t="s">
        <v>179</v>
      </c>
      <c r="AQ1649" s="84">
        <v>0</v>
      </c>
      <c r="AR1649" s="84">
        <v>0</v>
      </c>
      <c r="AS1649" s="84"/>
      <c r="AT1649" s="84"/>
      <c r="AU1649" s="84"/>
      <c r="AV1649" s="84"/>
      <c r="AW1649" s="84"/>
      <c r="AX1649" s="84"/>
      <c r="AY1649" s="84"/>
      <c r="AZ1649" s="84"/>
    </row>
    <row r="1650" spans="1:52" x14ac:dyDescent="0.2">
      <c r="A1650" s="69" t="s">
        <v>245</v>
      </c>
      <c r="B1650" s="69" t="s">
        <v>245</v>
      </c>
      <c r="C1650" s="70"/>
      <c r="D1650" s="71"/>
      <c r="E1650" s="72"/>
      <c r="F1650" s="73"/>
      <c r="G1650" s="70"/>
      <c r="H1650" s="74"/>
      <c r="I1650" s="75"/>
      <c r="J1650" s="75"/>
      <c r="K1650" s="36"/>
      <c r="L1650" s="82"/>
      <c r="M1650" s="82"/>
      <c r="N1650" s="77"/>
      <c r="O1650" s="84" t="s">
        <v>179</v>
      </c>
      <c r="P1650" s="86">
        <v>43157.880914351852</v>
      </c>
      <c r="Q1650" s="84" t="s">
        <v>5169</v>
      </c>
      <c r="R1650" s="84"/>
      <c r="S1650" s="84"/>
      <c r="T1650" s="84" t="s">
        <v>6520</v>
      </c>
      <c r="U1650" s="84"/>
      <c r="V1650" s="84" t="s">
        <v>734</v>
      </c>
      <c r="W1650" s="86">
        <v>43157.880914351852</v>
      </c>
      <c r="X1650" s="84" t="s">
        <v>9151</v>
      </c>
      <c r="Y1650" s="84"/>
      <c r="Z1650" s="84"/>
      <c r="AA1650" s="90" t="s">
        <v>10864</v>
      </c>
      <c r="AB1650" s="84"/>
      <c r="AC1650" s="84" t="b">
        <v>0</v>
      </c>
      <c r="AD1650" s="84">
        <v>8</v>
      </c>
      <c r="AE1650" s="90" t="s">
        <v>285</v>
      </c>
      <c r="AF1650" s="84" t="b">
        <v>0</v>
      </c>
      <c r="AG1650" s="84" t="s">
        <v>290</v>
      </c>
      <c r="AH1650" s="84"/>
      <c r="AI1650" s="90" t="s">
        <v>285</v>
      </c>
      <c r="AJ1650" s="84" t="b">
        <v>0</v>
      </c>
      <c r="AK1650" s="84">
        <v>2</v>
      </c>
      <c r="AL1650" s="90" t="s">
        <v>285</v>
      </c>
      <c r="AM1650" s="84" t="s">
        <v>295</v>
      </c>
      <c r="AN1650" s="84" t="b">
        <v>0</v>
      </c>
      <c r="AO1650" s="90" t="s">
        <v>10864</v>
      </c>
      <c r="AP1650" s="84" t="s">
        <v>179</v>
      </c>
      <c r="AQ1650" s="84">
        <v>0</v>
      </c>
      <c r="AR1650" s="84">
        <v>0</v>
      </c>
      <c r="AS1650" s="84"/>
      <c r="AT1650" s="84"/>
      <c r="AU1650" s="84"/>
      <c r="AV1650" s="84"/>
      <c r="AW1650" s="84"/>
      <c r="AX1650" s="84"/>
      <c r="AY1650" s="84"/>
      <c r="AZ1650" s="84"/>
    </row>
    <row r="1651" spans="1:52" x14ac:dyDescent="0.2">
      <c r="A1651" s="69" t="s">
        <v>3213</v>
      </c>
      <c r="B1651" s="69" t="s">
        <v>2001</v>
      </c>
      <c r="C1651" s="70"/>
      <c r="D1651" s="71"/>
      <c r="E1651" s="72"/>
      <c r="F1651" s="73"/>
      <c r="G1651" s="70"/>
      <c r="H1651" s="74"/>
      <c r="I1651" s="75"/>
      <c r="J1651" s="75"/>
      <c r="K1651" s="36"/>
      <c r="L1651" s="82"/>
      <c r="M1651" s="82"/>
      <c r="N1651" s="77"/>
      <c r="O1651" s="84" t="s">
        <v>256</v>
      </c>
      <c r="P1651" s="86">
        <v>43157.880949074075</v>
      </c>
      <c r="Q1651" s="84" t="s">
        <v>5170</v>
      </c>
      <c r="R1651" s="84"/>
      <c r="S1651" s="84"/>
      <c r="T1651" s="84" t="s">
        <v>6274</v>
      </c>
      <c r="U1651" s="84"/>
      <c r="V1651" s="84" t="s">
        <v>7622</v>
      </c>
      <c r="W1651" s="86">
        <v>43157.880949074075</v>
      </c>
      <c r="X1651" s="84" t="s">
        <v>9152</v>
      </c>
      <c r="Y1651" s="84"/>
      <c r="Z1651" s="84"/>
      <c r="AA1651" s="90" t="s">
        <v>10865</v>
      </c>
      <c r="AB1651" s="90" t="s">
        <v>11595</v>
      </c>
      <c r="AC1651" s="84" t="b">
        <v>0</v>
      </c>
      <c r="AD1651" s="84">
        <v>5</v>
      </c>
      <c r="AE1651" s="90" t="s">
        <v>2033</v>
      </c>
      <c r="AF1651" s="84" t="b">
        <v>0</v>
      </c>
      <c r="AG1651" s="84" t="s">
        <v>290</v>
      </c>
      <c r="AH1651" s="84"/>
      <c r="AI1651" s="90" t="s">
        <v>285</v>
      </c>
      <c r="AJ1651" s="84" t="b">
        <v>0</v>
      </c>
      <c r="AK1651" s="84">
        <v>1</v>
      </c>
      <c r="AL1651" s="90" t="s">
        <v>285</v>
      </c>
      <c r="AM1651" s="84" t="s">
        <v>296</v>
      </c>
      <c r="AN1651" s="84" t="b">
        <v>0</v>
      </c>
      <c r="AO1651" s="90" t="s">
        <v>11595</v>
      </c>
      <c r="AP1651" s="84" t="s">
        <v>179</v>
      </c>
      <c r="AQ1651" s="84">
        <v>0</v>
      </c>
      <c r="AR1651" s="84">
        <v>0</v>
      </c>
      <c r="AS1651" s="84"/>
      <c r="AT1651" s="84"/>
      <c r="AU1651" s="84"/>
      <c r="AV1651" s="84"/>
      <c r="AW1651" s="84"/>
      <c r="AX1651" s="84"/>
      <c r="AY1651" s="84"/>
      <c r="AZ1651" s="84"/>
    </row>
    <row r="1652" spans="1:52" x14ac:dyDescent="0.2">
      <c r="A1652" s="69" t="s">
        <v>3214</v>
      </c>
      <c r="B1652" s="69" t="s">
        <v>3724</v>
      </c>
      <c r="C1652" s="70"/>
      <c r="D1652" s="71"/>
      <c r="E1652" s="72"/>
      <c r="F1652" s="73"/>
      <c r="G1652" s="70"/>
      <c r="H1652" s="74"/>
      <c r="I1652" s="75"/>
      <c r="J1652" s="75"/>
      <c r="K1652" s="36"/>
      <c r="L1652" s="82"/>
      <c r="M1652" s="82"/>
      <c r="N1652" s="77"/>
      <c r="O1652" s="84" t="s">
        <v>255</v>
      </c>
      <c r="P1652" s="86">
        <v>43157.881064814814</v>
      </c>
      <c r="Q1652" s="84" t="s">
        <v>4370</v>
      </c>
      <c r="R1652" s="84"/>
      <c r="S1652" s="84"/>
      <c r="T1652" s="84" t="s">
        <v>6274</v>
      </c>
      <c r="U1652" s="84"/>
      <c r="V1652" s="84" t="s">
        <v>7623</v>
      </c>
      <c r="W1652" s="86">
        <v>43157.881064814814</v>
      </c>
      <c r="X1652" s="84" t="s">
        <v>9153</v>
      </c>
      <c r="Y1652" s="84"/>
      <c r="Z1652" s="84"/>
      <c r="AA1652" s="90" t="s">
        <v>10866</v>
      </c>
      <c r="AB1652" s="84"/>
      <c r="AC1652" s="84" t="b">
        <v>0</v>
      </c>
      <c r="AD1652" s="84">
        <v>0</v>
      </c>
      <c r="AE1652" s="90" t="s">
        <v>285</v>
      </c>
      <c r="AF1652" s="84" t="b">
        <v>0</v>
      </c>
      <c r="AG1652" s="84" t="s">
        <v>2154</v>
      </c>
      <c r="AH1652" s="84"/>
      <c r="AI1652" s="90" t="s">
        <v>285</v>
      </c>
      <c r="AJ1652" s="84" t="b">
        <v>0</v>
      </c>
      <c r="AK1652" s="84">
        <v>4940</v>
      </c>
      <c r="AL1652" s="90" t="s">
        <v>11459</v>
      </c>
      <c r="AM1652" s="84" t="s">
        <v>296</v>
      </c>
      <c r="AN1652" s="84" t="b">
        <v>0</v>
      </c>
      <c r="AO1652" s="90" t="s">
        <v>11459</v>
      </c>
      <c r="AP1652" s="84" t="s">
        <v>179</v>
      </c>
      <c r="AQ1652" s="84">
        <v>0</v>
      </c>
      <c r="AR1652" s="84">
        <v>0</v>
      </c>
      <c r="AS1652" s="84"/>
      <c r="AT1652" s="84"/>
      <c r="AU1652" s="84"/>
      <c r="AV1652" s="84"/>
      <c r="AW1652" s="84"/>
      <c r="AX1652" s="84"/>
      <c r="AY1652" s="84"/>
      <c r="AZ1652" s="84"/>
    </row>
    <row r="1653" spans="1:52" x14ac:dyDescent="0.2">
      <c r="A1653" s="69" t="s">
        <v>2006</v>
      </c>
      <c r="B1653" s="69" t="s">
        <v>2006</v>
      </c>
      <c r="C1653" s="70"/>
      <c r="D1653" s="71"/>
      <c r="E1653" s="72"/>
      <c r="F1653" s="73"/>
      <c r="G1653" s="70"/>
      <c r="H1653" s="74"/>
      <c r="I1653" s="75"/>
      <c r="J1653" s="75"/>
      <c r="K1653" s="36"/>
      <c r="L1653" s="82"/>
      <c r="M1653" s="82"/>
      <c r="N1653" s="77"/>
      <c r="O1653" s="84" t="s">
        <v>179</v>
      </c>
      <c r="P1653" s="86">
        <v>43157.165682870371</v>
      </c>
      <c r="Q1653" s="84" t="s">
        <v>5171</v>
      </c>
      <c r="R1653" s="84" t="s">
        <v>5911</v>
      </c>
      <c r="S1653" s="84" t="s">
        <v>6206</v>
      </c>
      <c r="T1653" s="84" t="s">
        <v>6274</v>
      </c>
      <c r="U1653" s="84" t="s">
        <v>6756</v>
      </c>
      <c r="V1653" s="84" t="s">
        <v>6756</v>
      </c>
      <c r="W1653" s="86">
        <v>43157.165682870371</v>
      </c>
      <c r="X1653" s="84" t="s">
        <v>9154</v>
      </c>
      <c r="Y1653" s="84"/>
      <c r="Z1653" s="84"/>
      <c r="AA1653" s="90" t="s">
        <v>10867</v>
      </c>
      <c r="AB1653" s="84"/>
      <c r="AC1653" s="84" t="b">
        <v>0</v>
      </c>
      <c r="AD1653" s="84">
        <v>164</v>
      </c>
      <c r="AE1653" s="90" t="s">
        <v>285</v>
      </c>
      <c r="AF1653" s="84" t="b">
        <v>0</v>
      </c>
      <c r="AG1653" s="84" t="s">
        <v>290</v>
      </c>
      <c r="AH1653" s="84"/>
      <c r="AI1653" s="90" t="s">
        <v>285</v>
      </c>
      <c r="AJ1653" s="84" t="b">
        <v>0</v>
      </c>
      <c r="AK1653" s="84">
        <v>33</v>
      </c>
      <c r="AL1653" s="90" t="s">
        <v>285</v>
      </c>
      <c r="AM1653" s="84" t="s">
        <v>1015</v>
      </c>
      <c r="AN1653" s="84" t="b">
        <v>0</v>
      </c>
      <c r="AO1653" s="90" t="s">
        <v>10867</v>
      </c>
      <c r="AP1653" s="84" t="s">
        <v>308</v>
      </c>
      <c r="AQ1653" s="84">
        <v>0</v>
      </c>
      <c r="AR1653" s="84">
        <v>0</v>
      </c>
      <c r="AS1653" s="84"/>
      <c r="AT1653" s="84"/>
      <c r="AU1653" s="84"/>
      <c r="AV1653" s="84"/>
      <c r="AW1653" s="84"/>
      <c r="AX1653" s="84"/>
      <c r="AY1653" s="84"/>
      <c r="AZ1653" s="84"/>
    </row>
    <row r="1654" spans="1:52" x14ac:dyDescent="0.2">
      <c r="A1654" s="69" t="s">
        <v>2006</v>
      </c>
      <c r="B1654" s="69" t="s">
        <v>2006</v>
      </c>
      <c r="C1654" s="70"/>
      <c r="D1654" s="71"/>
      <c r="E1654" s="72"/>
      <c r="F1654" s="73"/>
      <c r="G1654" s="70"/>
      <c r="H1654" s="74"/>
      <c r="I1654" s="75"/>
      <c r="J1654" s="75"/>
      <c r="K1654" s="36"/>
      <c r="L1654" s="82"/>
      <c r="M1654" s="82"/>
      <c r="N1654" s="77"/>
      <c r="O1654" s="84" t="s">
        <v>179</v>
      </c>
      <c r="P1654" s="86">
        <v>43157.878206018519</v>
      </c>
      <c r="Q1654" s="84" t="s">
        <v>5172</v>
      </c>
      <c r="R1654" s="84" t="s">
        <v>5902</v>
      </c>
      <c r="S1654" s="84" t="s">
        <v>6206</v>
      </c>
      <c r="T1654" s="84" t="s">
        <v>6274</v>
      </c>
      <c r="U1654" s="84"/>
      <c r="V1654" s="84" t="s">
        <v>2175</v>
      </c>
      <c r="W1654" s="86">
        <v>43157.878206018519</v>
      </c>
      <c r="X1654" s="84" t="s">
        <v>9155</v>
      </c>
      <c r="Y1654" s="84"/>
      <c r="Z1654" s="84"/>
      <c r="AA1654" s="90" t="s">
        <v>10868</v>
      </c>
      <c r="AB1654" s="84"/>
      <c r="AC1654" s="84" t="b">
        <v>0</v>
      </c>
      <c r="AD1654" s="84">
        <v>2</v>
      </c>
      <c r="AE1654" s="90" t="s">
        <v>285</v>
      </c>
      <c r="AF1654" s="84" t="b">
        <v>0</v>
      </c>
      <c r="AG1654" s="84" t="s">
        <v>290</v>
      </c>
      <c r="AH1654" s="84"/>
      <c r="AI1654" s="90" t="s">
        <v>285</v>
      </c>
      <c r="AJ1654" s="84" t="b">
        <v>0</v>
      </c>
      <c r="AK1654" s="84">
        <v>4</v>
      </c>
      <c r="AL1654" s="90" t="s">
        <v>285</v>
      </c>
      <c r="AM1654" s="84" t="s">
        <v>1015</v>
      </c>
      <c r="AN1654" s="84" t="b">
        <v>0</v>
      </c>
      <c r="AO1654" s="90" t="s">
        <v>10868</v>
      </c>
      <c r="AP1654" s="84" t="s">
        <v>179</v>
      </c>
      <c r="AQ1654" s="84">
        <v>0</v>
      </c>
      <c r="AR1654" s="84">
        <v>0</v>
      </c>
      <c r="AS1654" s="84"/>
      <c r="AT1654" s="84"/>
      <c r="AU1654" s="84"/>
      <c r="AV1654" s="84"/>
      <c r="AW1654" s="84"/>
      <c r="AX1654" s="84"/>
      <c r="AY1654" s="84"/>
      <c r="AZ1654" s="84"/>
    </row>
    <row r="1655" spans="1:52" x14ac:dyDescent="0.2">
      <c r="A1655" s="69" t="s">
        <v>3215</v>
      </c>
      <c r="B1655" s="69" t="s">
        <v>2006</v>
      </c>
      <c r="C1655" s="70"/>
      <c r="D1655" s="71"/>
      <c r="E1655" s="72"/>
      <c r="F1655" s="73"/>
      <c r="G1655" s="70"/>
      <c r="H1655" s="74"/>
      <c r="I1655" s="75"/>
      <c r="J1655" s="75"/>
      <c r="K1655" s="36"/>
      <c r="L1655" s="82"/>
      <c r="M1655" s="82"/>
      <c r="N1655" s="77"/>
      <c r="O1655" s="84" t="s">
        <v>255</v>
      </c>
      <c r="P1655" s="86">
        <v>43157.881064814814</v>
      </c>
      <c r="Q1655" s="84" t="s">
        <v>5138</v>
      </c>
      <c r="R1655" s="84" t="s">
        <v>5902</v>
      </c>
      <c r="S1655" s="84" t="s">
        <v>6206</v>
      </c>
      <c r="T1655" s="84" t="s">
        <v>6274</v>
      </c>
      <c r="U1655" s="84"/>
      <c r="V1655" s="84" t="s">
        <v>275</v>
      </c>
      <c r="W1655" s="86">
        <v>43157.881064814814</v>
      </c>
      <c r="X1655" s="84" t="s">
        <v>9156</v>
      </c>
      <c r="Y1655" s="84"/>
      <c r="Z1655" s="84"/>
      <c r="AA1655" s="90" t="s">
        <v>10869</v>
      </c>
      <c r="AB1655" s="84"/>
      <c r="AC1655" s="84" t="b">
        <v>0</v>
      </c>
      <c r="AD1655" s="84">
        <v>0</v>
      </c>
      <c r="AE1655" s="90" t="s">
        <v>285</v>
      </c>
      <c r="AF1655" s="84" t="b">
        <v>0</v>
      </c>
      <c r="AG1655" s="84" t="s">
        <v>290</v>
      </c>
      <c r="AH1655" s="84"/>
      <c r="AI1655" s="90" t="s">
        <v>285</v>
      </c>
      <c r="AJ1655" s="84" t="b">
        <v>0</v>
      </c>
      <c r="AK1655" s="84">
        <v>4</v>
      </c>
      <c r="AL1655" s="90" t="s">
        <v>10868</v>
      </c>
      <c r="AM1655" s="84" t="s">
        <v>295</v>
      </c>
      <c r="AN1655" s="84" t="b">
        <v>0</v>
      </c>
      <c r="AO1655" s="90" t="s">
        <v>10868</v>
      </c>
      <c r="AP1655" s="84" t="s">
        <v>179</v>
      </c>
      <c r="AQ1655" s="84">
        <v>0</v>
      </c>
      <c r="AR1655" s="84">
        <v>0</v>
      </c>
      <c r="AS1655" s="84"/>
      <c r="AT1655" s="84"/>
      <c r="AU1655" s="84"/>
      <c r="AV1655" s="84"/>
      <c r="AW1655" s="84"/>
      <c r="AX1655" s="84"/>
      <c r="AY1655" s="84"/>
      <c r="AZ1655" s="84"/>
    </row>
    <row r="1656" spans="1:52" x14ac:dyDescent="0.2">
      <c r="A1656" s="69" t="s">
        <v>3216</v>
      </c>
      <c r="B1656" s="69" t="s">
        <v>3710</v>
      </c>
      <c r="C1656" s="70"/>
      <c r="D1656" s="71"/>
      <c r="E1656" s="72"/>
      <c r="F1656" s="73"/>
      <c r="G1656" s="70"/>
      <c r="H1656" s="74"/>
      <c r="I1656" s="75"/>
      <c r="J1656" s="75"/>
      <c r="K1656" s="36"/>
      <c r="L1656" s="82"/>
      <c r="M1656" s="82"/>
      <c r="N1656" s="77"/>
      <c r="O1656" s="84" t="s">
        <v>255</v>
      </c>
      <c r="P1656" s="86">
        <v>43157.881273148145</v>
      </c>
      <c r="Q1656" s="84" t="s">
        <v>4410</v>
      </c>
      <c r="R1656" s="84"/>
      <c r="S1656" s="84"/>
      <c r="T1656" s="84" t="s">
        <v>6274</v>
      </c>
      <c r="U1656" s="84"/>
      <c r="V1656" s="84" t="s">
        <v>7624</v>
      </c>
      <c r="W1656" s="86">
        <v>43157.881273148145</v>
      </c>
      <c r="X1656" s="84" t="s">
        <v>9157</v>
      </c>
      <c r="Y1656" s="84"/>
      <c r="Z1656" s="84"/>
      <c r="AA1656" s="90" t="s">
        <v>10870</v>
      </c>
      <c r="AB1656" s="84"/>
      <c r="AC1656" s="84" t="b">
        <v>0</v>
      </c>
      <c r="AD1656" s="84">
        <v>0</v>
      </c>
      <c r="AE1656" s="90" t="s">
        <v>285</v>
      </c>
      <c r="AF1656" s="84" t="b">
        <v>0</v>
      </c>
      <c r="AG1656" s="84" t="s">
        <v>2154</v>
      </c>
      <c r="AH1656" s="84"/>
      <c r="AI1656" s="90" t="s">
        <v>285</v>
      </c>
      <c r="AJ1656" s="84" t="b">
        <v>0</v>
      </c>
      <c r="AK1656" s="84">
        <v>220</v>
      </c>
      <c r="AL1656" s="90" t="s">
        <v>11437</v>
      </c>
      <c r="AM1656" s="84" t="s">
        <v>296</v>
      </c>
      <c r="AN1656" s="84" t="b">
        <v>0</v>
      </c>
      <c r="AO1656" s="90" t="s">
        <v>11437</v>
      </c>
      <c r="AP1656" s="84" t="s">
        <v>179</v>
      </c>
      <c r="AQ1656" s="84">
        <v>0</v>
      </c>
      <c r="AR1656" s="84">
        <v>0</v>
      </c>
      <c r="AS1656" s="84"/>
      <c r="AT1656" s="84"/>
      <c r="AU1656" s="84"/>
      <c r="AV1656" s="84"/>
      <c r="AW1656" s="84"/>
      <c r="AX1656" s="84"/>
      <c r="AY1656" s="84"/>
      <c r="AZ1656" s="84"/>
    </row>
    <row r="1657" spans="1:52" x14ac:dyDescent="0.2">
      <c r="A1657" s="69" t="s">
        <v>3217</v>
      </c>
      <c r="B1657" s="69" t="s">
        <v>3217</v>
      </c>
      <c r="C1657" s="70"/>
      <c r="D1657" s="71"/>
      <c r="E1657" s="72"/>
      <c r="F1657" s="73"/>
      <c r="G1657" s="70"/>
      <c r="H1657" s="74"/>
      <c r="I1657" s="75"/>
      <c r="J1657" s="75"/>
      <c r="K1657" s="36"/>
      <c r="L1657" s="82"/>
      <c r="M1657" s="82"/>
      <c r="N1657" s="77"/>
      <c r="O1657" s="84" t="s">
        <v>179</v>
      </c>
      <c r="P1657" s="86">
        <v>43157.881319444445</v>
      </c>
      <c r="Q1657" s="84" t="s">
        <v>5173</v>
      </c>
      <c r="R1657" s="84" t="s">
        <v>5912</v>
      </c>
      <c r="S1657" s="84" t="s">
        <v>6207</v>
      </c>
      <c r="T1657" s="84" t="s">
        <v>6274</v>
      </c>
      <c r="U1657" s="84"/>
      <c r="V1657" s="84" t="s">
        <v>7625</v>
      </c>
      <c r="W1657" s="86">
        <v>43157.881319444445</v>
      </c>
      <c r="X1657" s="84" t="s">
        <v>9158</v>
      </c>
      <c r="Y1657" s="84"/>
      <c r="Z1657" s="84"/>
      <c r="AA1657" s="90" t="s">
        <v>10871</v>
      </c>
      <c r="AB1657" s="84"/>
      <c r="AC1657" s="84" t="b">
        <v>0</v>
      </c>
      <c r="AD1657" s="84">
        <v>0</v>
      </c>
      <c r="AE1657" s="90" t="s">
        <v>285</v>
      </c>
      <c r="AF1657" s="84" t="b">
        <v>0</v>
      </c>
      <c r="AG1657" s="84" t="s">
        <v>290</v>
      </c>
      <c r="AH1657" s="84"/>
      <c r="AI1657" s="90" t="s">
        <v>285</v>
      </c>
      <c r="AJ1657" s="84" t="b">
        <v>0</v>
      </c>
      <c r="AK1657" s="84">
        <v>0</v>
      </c>
      <c r="AL1657" s="90" t="s">
        <v>285</v>
      </c>
      <c r="AM1657" s="84" t="s">
        <v>2036</v>
      </c>
      <c r="AN1657" s="84" t="b">
        <v>0</v>
      </c>
      <c r="AO1657" s="90" t="s">
        <v>10871</v>
      </c>
      <c r="AP1657" s="84" t="s">
        <v>179</v>
      </c>
      <c r="AQ1657" s="84">
        <v>0</v>
      </c>
      <c r="AR1657" s="84">
        <v>0</v>
      </c>
      <c r="AS1657" s="84"/>
      <c r="AT1657" s="84"/>
      <c r="AU1657" s="84"/>
      <c r="AV1657" s="84"/>
      <c r="AW1657" s="84"/>
      <c r="AX1657" s="84"/>
      <c r="AY1657" s="84"/>
      <c r="AZ1657" s="84"/>
    </row>
    <row r="1658" spans="1:52" x14ac:dyDescent="0.2">
      <c r="A1658" s="69" t="s">
        <v>3218</v>
      </c>
      <c r="B1658" s="69" t="s">
        <v>3543</v>
      </c>
      <c r="C1658" s="70"/>
      <c r="D1658" s="71"/>
      <c r="E1658" s="72"/>
      <c r="F1658" s="73"/>
      <c r="G1658" s="70"/>
      <c r="H1658" s="74"/>
      <c r="I1658" s="75"/>
      <c r="J1658" s="75"/>
      <c r="K1658" s="36"/>
      <c r="L1658" s="82"/>
      <c r="M1658" s="82"/>
      <c r="N1658" s="77"/>
      <c r="O1658" s="84" t="s">
        <v>255</v>
      </c>
      <c r="P1658" s="86">
        <v>43157.881435185183</v>
      </c>
      <c r="Q1658" s="84" t="s">
        <v>5164</v>
      </c>
      <c r="R1658" s="84" t="s">
        <v>5909</v>
      </c>
      <c r="S1658" s="84" t="s">
        <v>258</v>
      </c>
      <c r="T1658" s="84" t="s">
        <v>6518</v>
      </c>
      <c r="U1658" s="84"/>
      <c r="V1658" s="84" t="s">
        <v>7626</v>
      </c>
      <c r="W1658" s="86">
        <v>43157.881435185183</v>
      </c>
      <c r="X1658" s="84" t="s">
        <v>9159</v>
      </c>
      <c r="Y1658" s="84"/>
      <c r="Z1658" s="84"/>
      <c r="AA1658" s="90" t="s">
        <v>10872</v>
      </c>
      <c r="AB1658" s="84"/>
      <c r="AC1658" s="84" t="b">
        <v>0</v>
      </c>
      <c r="AD1658" s="84">
        <v>0</v>
      </c>
      <c r="AE1658" s="90" t="s">
        <v>285</v>
      </c>
      <c r="AF1658" s="84" t="b">
        <v>1</v>
      </c>
      <c r="AG1658" s="84" t="s">
        <v>2154</v>
      </c>
      <c r="AH1658" s="84"/>
      <c r="AI1658" s="90" t="s">
        <v>11871</v>
      </c>
      <c r="AJ1658" s="84" t="b">
        <v>0</v>
      </c>
      <c r="AK1658" s="84">
        <v>3</v>
      </c>
      <c r="AL1658" s="90" t="s">
        <v>11251</v>
      </c>
      <c r="AM1658" s="84" t="s">
        <v>294</v>
      </c>
      <c r="AN1658" s="84" t="b">
        <v>0</v>
      </c>
      <c r="AO1658" s="90" t="s">
        <v>11251</v>
      </c>
      <c r="AP1658" s="84" t="s">
        <v>179</v>
      </c>
      <c r="AQ1658" s="84">
        <v>0</v>
      </c>
      <c r="AR1658" s="84">
        <v>0</v>
      </c>
      <c r="AS1658" s="84"/>
      <c r="AT1658" s="84"/>
      <c r="AU1658" s="84"/>
      <c r="AV1658" s="84"/>
      <c r="AW1658" s="84"/>
      <c r="AX1658" s="84"/>
      <c r="AY1658" s="84"/>
      <c r="AZ1658" s="84"/>
    </row>
    <row r="1659" spans="1:52" x14ac:dyDescent="0.2">
      <c r="A1659" s="69" t="s">
        <v>3219</v>
      </c>
      <c r="B1659" s="69" t="s">
        <v>3700</v>
      </c>
      <c r="C1659" s="70"/>
      <c r="D1659" s="71"/>
      <c r="E1659" s="72"/>
      <c r="F1659" s="73"/>
      <c r="G1659" s="70"/>
      <c r="H1659" s="74"/>
      <c r="I1659" s="75"/>
      <c r="J1659" s="75"/>
      <c r="K1659" s="36"/>
      <c r="L1659" s="82"/>
      <c r="M1659" s="82"/>
      <c r="N1659" s="77"/>
      <c r="O1659" s="84" t="s">
        <v>255</v>
      </c>
      <c r="P1659" s="86">
        <v>43157.881469907406</v>
      </c>
      <c r="Q1659" s="84" t="s">
        <v>4489</v>
      </c>
      <c r="R1659" s="84"/>
      <c r="S1659" s="84"/>
      <c r="T1659" s="84" t="s">
        <v>6274</v>
      </c>
      <c r="U1659" s="84"/>
      <c r="V1659" s="84" t="s">
        <v>7627</v>
      </c>
      <c r="W1659" s="86">
        <v>43157.881469907406</v>
      </c>
      <c r="X1659" s="84" t="s">
        <v>9160</v>
      </c>
      <c r="Y1659" s="84"/>
      <c r="Z1659" s="84"/>
      <c r="AA1659" s="90" t="s">
        <v>10873</v>
      </c>
      <c r="AB1659" s="84"/>
      <c r="AC1659" s="84" t="b">
        <v>0</v>
      </c>
      <c r="AD1659" s="84">
        <v>0</v>
      </c>
      <c r="AE1659" s="90" t="s">
        <v>285</v>
      </c>
      <c r="AF1659" s="84" t="b">
        <v>0</v>
      </c>
      <c r="AG1659" s="84" t="s">
        <v>673</v>
      </c>
      <c r="AH1659" s="84"/>
      <c r="AI1659" s="90" t="s">
        <v>285</v>
      </c>
      <c r="AJ1659" s="84" t="b">
        <v>0</v>
      </c>
      <c r="AK1659" s="84">
        <v>358</v>
      </c>
      <c r="AL1659" s="90" t="s">
        <v>11425</v>
      </c>
      <c r="AM1659" s="84" t="s">
        <v>296</v>
      </c>
      <c r="AN1659" s="84" t="b">
        <v>0</v>
      </c>
      <c r="AO1659" s="90" t="s">
        <v>11425</v>
      </c>
      <c r="AP1659" s="84" t="s">
        <v>179</v>
      </c>
      <c r="AQ1659" s="84">
        <v>0</v>
      </c>
      <c r="AR1659" s="84">
        <v>0</v>
      </c>
      <c r="AS1659" s="84"/>
      <c r="AT1659" s="84"/>
      <c r="AU1659" s="84"/>
      <c r="AV1659" s="84"/>
      <c r="AW1659" s="84"/>
      <c r="AX1659" s="84"/>
      <c r="AY1659" s="84"/>
      <c r="AZ1659" s="84"/>
    </row>
    <row r="1660" spans="1:52" x14ac:dyDescent="0.2">
      <c r="A1660" s="69" t="s">
        <v>3220</v>
      </c>
      <c r="B1660" s="69" t="s">
        <v>861</v>
      </c>
      <c r="C1660" s="70"/>
      <c r="D1660" s="71"/>
      <c r="E1660" s="72"/>
      <c r="F1660" s="73"/>
      <c r="G1660" s="70"/>
      <c r="H1660" s="74"/>
      <c r="I1660" s="75"/>
      <c r="J1660" s="75"/>
      <c r="K1660" s="36"/>
      <c r="L1660" s="82"/>
      <c r="M1660" s="82"/>
      <c r="N1660" s="77"/>
      <c r="O1660" s="84" t="s">
        <v>256</v>
      </c>
      <c r="P1660" s="86">
        <v>43157.881527777776</v>
      </c>
      <c r="Q1660" s="84" t="s">
        <v>5174</v>
      </c>
      <c r="R1660" s="84"/>
      <c r="S1660" s="84"/>
      <c r="T1660" s="84" t="s">
        <v>6274</v>
      </c>
      <c r="U1660" s="84"/>
      <c r="V1660" s="84" t="s">
        <v>7628</v>
      </c>
      <c r="W1660" s="86">
        <v>43157.881527777776</v>
      </c>
      <c r="X1660" s="84" t="s">
        <v>9161</v>
      </c>
      <c r="Y1660" s="84"/>
      <c r="Z1660" s="84"/>
      <c r="AA1660" s="90" t="s">
        <v>10874</v>
      </c>
      <c r="AB1660" s="90" t="s">
        <v>11596</v>
      </c>
      <c r="AC1660" s="84" t="b">
        <v>0</v>
      </c>
      <c r="AD1660" s="84">
        <v>0</v>
      </c>
      <c r="AE1660" s="90" t="s">
        <v>992</v>
      </c>
      <c r="AF1660" s="84" t="b">
        <v>0</v>
      </c>
      <c r="AG1660" s="84" t="s">
        <v>290</v>
      </c>
      <c r="AH1660" s="84"/>
      <c r="AI1660" s="90" t="s">
        <v>285</v>
      </c>
      <c r="AJ1660" s="84" t="b">
        <v>0</v>
      </c>
      <c r="AK1660" s="84">
        <v>0</v>
      </c>
      <c r="AL1660" s="90" t="s">
        <v>285</v>
      </c>
      <c r="AM1660" s="84" t="s">
        <v>295</v>
      </c>
      <c r="AN1660" s="84" t="b">
        <v>0</v>
      </c>
      <c r="AO1660" s="90" t="s">
        <v>11596</v>
      </c>
      <c r="AP1660" s="84" t="s">
        <v>179</v>
      </c>
      <c r="AQ1660" s="84">
        <v>0</v>
      </c>
      <c r="AR1660" s="84">
        <v>0</v>
      </c>
      <c r="AS1660" s="84"/>
      <c r="AT1660" s="84"/>
      <c r="AU1660" s="84"/>
      <c r="AV1660" s="84"/>
      <c r="AW1660" s="84"/>
      <c r="AX1660" s="84"/>
      <c r="AY1660" s="84"/>
      <c r="AZ1660" s="84"/>
    </row>
    <row r="1661" spans="1:52" x14ac:dyDescent="0.2">
      <c r="A1661" s="69" t="s">
        <v>3221</v>
      </c>
      <c r="B1661" s="69" t="s">
        <v>3710</v>
      </c>
      <c r="C1661" s="70"/>
      <c r="D1661" s="71"/>
      <c r="E1661" s="72"/>
      <c r="F1661" s="73"/>
      <c r="G1661" s="70"/>
      <c r="H1661" s="74"/>
      <c r="I1661" s="75"/>
      <c r="J1661" s="75"/>
      <c r="K1661" s="36"/>
      <c r="L1661" s="82"/>
      <c r="M1661" s="82"/>
      <c r="N1661" s="77"/>
      <c r="O1661" s="84" t="s">
        <v>255</v>
      </c>
      <c r="P1661" s="86">
        <v>43157.881585648145</v>
      </c>
      <c r="Q1661" s="84" t="s">
        <v>4410</v>
      </c>
      <c r="R1661" s="84"/>
      <c r="S1661" s="84"/>
      <c r="T1661" s="84" t="s">
        <v>6274</v>
      </c>
      <c r="U1661" s="84"/>
      <c r="V1661" s="84" t="s">
        <v>7629</v>
      </c>
      <c r="W1661" s="86">
        <v>43157.881585648145</v>
      </c>
      <c r="X1661" s="84" t="s">
        <v>9162</v>
      </c>
      <c r="Y1661" s="84"/>
      <c r="Z1661" s="84"/>
      <c r="AA1661" s="90" t="s">
        <v>10875</v>
      </c>
      <c r="AB1661" s="84"/>
      <c r="AC1661" s="84" t="b">
        <v>0</v>
      </c>
      <c r="AD1661" s="84">
        <v>0</v>
      </c>
      <c r="AE1661" s="90" t="s">
        <v>285</v>
      </c>
      <c r="AF1661" s="84" t="b">
        <v>0</v>
      </c>
      <c r="AG1661" s="84" t="s">
        <v>2154</v>
      </c>
      <c r="AH1661" s="84"/>
      <c r="AI1661" s="90" t="s">
        <v>285</v>
      </c>
      <c r="AJ1661" s="84" t="b">
        <v>0</v>
      </c>
      <c r="AK1661" s="84">
        <v>220</v>
      </c>
      <c r="AL1661" s="90" t="s">
        <v>11437</v>
      </c>
      <c r="AM1661" s="84" t="s">
        <v>296</v>
      </c>
      <c r="AN1661" s="84" t="b">
        <v>0</v>
      </c>
      <c r="AO1661" s="90" t="s">
        <v>11437</v>
      </c>
      <c r="AP1661" s="84" t="s">
        <v>179</v>
      </c>
      <c r="AQ1661" s="84">
        <v>0</v>
      </c>
      <c r="AR1661" s="84">
        <v>0</v>
      </c>
      <c r="AS1661" s="84"/>
      <c r="AT1661" s="84"/>
      <c r="AU1661" s="84"/>
      <c r="AV1661" s="84"/>
      <c r="AW1661" s="84"/>
      <c r="AX1661" s="84"/>
      <c r="AY1661" s="84"/>
      <c r="AZ1661" s="84"/>
    </row>
    <row r="1662" spans="1:52" x14ac:dyDescent="0.2">
      <c r="A1662" s="69" t="s">
        <v>3222</v>
      </c>
      <c r="B1662" s="69" t="s">
        <v>3222</v>
      </c>
      <c r="C1662" s="70"/>
      <c r="D1662" s="71"/>
      <c r="E1662" s="72"/>
      <c r="F1662" s="73"/>
      <c r="G1662" s="70"/>
      <c r="H1662" s="74"/>
      <c r="I1662" s="75"/>
      <c r="J1662" s="75"/>
      <c r="K1662" s="36"/>
      <c r="L1662" s="82"/>
      <c r="M1662" s="82"/>
      <c r="N1662" s="77"/>
      <c r="O1662" s="84" t="s">
        <v>179</v>
      </c>
      <c r="P1662" s="86">
        <v>43157.879201388889</v>
      </c>
      <c r="Q1662" s="84" t="s">
        <v>5175</v>
      </c>
      <c r="R1662" s="84"/>
      <c r="S1662" s="84"/>
      <c r="T1662" s="84" t="s">
        <v>6307</v>
      </c>
      <c r="U1662" s="84"/>
      <c r="V1662" s="84" t="s">
        <v>7630</v>
      </c>
      <c r="W1662" s="86">
        <v>43157.879201388889</v>
      </c>
      <c r="X1662" s="84" t="s">
        <v>9163</v>
      </c>
      <c r="Y1662" s="84"/>
      <c r="Z1662" s="84"/>
      <c r="AA1662" s="90" t="s">
        <v>10876</v>
      </c>
      <c r="AB1662" s="84"/>
      <c r="AC1662" s="84" t="b">
        <v>0</v>
      </c>
      <c r="AD1662" s="84">
        <v>3</v>
      </c>
      <c r="AE1662" s="90" t="s">
        <v>285</v>
      </c>
      <c r="AF1662" s="84" t="b">
        <v>0</v>
      </c>
      <c r="AG1662" s="84" t="s">
        <v>290</v>
      </c>
      <c r="AH1662" s="84"/>
      <c r="AI1662" s="90" t="s">
        <v>285</v>
      </c>
      <c r="AJ1662" s="84" t="b">
        <v>0</v>
      </c>
      <c r="AK1662" s="84">
        <v>1</v>
      </c>
      <c r="AL1662" s="90" t="s">
        <v>285</v>
      </c>
      <c r="AM1662" s="84" t="s">
        <v>294</v>
      </c>
      <c r="AN1662" s="84" t="b">
        <v>0</v>
      </c>
      <c r="AO1662" s="90" t="s">
        <v>10876</v>
      </c>
      <c r="AP1662" s="84" t="s">
        <v>179</v>
      </c>
      <c r="AQ1662" s="84">
        <v>0</v>
      </c>
      <c r="AR1662" s="84">
        <v>0</v>
      </c>
      <c r="AS1662" s="84"/>
      <c r="AT1662" s="84"/>
      <c r="AU1662" s="84"/>
      <c r="AV1662" s="84"/>
      <c r="AW1662" s="84"/>
      <c r="AX1662" s="84"/>
      <c r="AY1662" s="84"/>
      <c r="AZ1662" s="84"/>
    </row>
    <row r="1663" spans="1:52" x14ac:dyDescent="0.2">
      <c r="A1663" s="69" t="s">
        <v>3223</v>
      </c>
      <c r="B1663" s="69" t="s">
        <v>3222</v>
      </c>
      <c r="C1663" s="70"/>
      <c r="D1663" s="71"/>
      <c r="E1663" s="72"/>
      <c r="F1663" s="73"/>
      <c r="G1663" s="70"/>
      <c r="H1663" s="74"/>
      <c r="I1663" s="75"/>
      <c r="J1663" s="75"/>
      <c r="K1663" s="36"/>
      <c r="L1663" s="82"/>
      <c r="M1663" s="82"/>
      <c r="N1663" s="77"/>
      <c r="O1663" s="84" t="s">
        <v>255</v>
      </c>
      <c r="P1663" s="86">
        <v>43157.881585648145</v>
      </c>
      <c r="Q1663" s="84" t="s">
        <v>5176</v>
      </c>
      <c r="R1663" s="84"/>
      <c r="S1663" s="84"/>
      <c r="T1663" s="84" t="s">
        <v>6274</v>
      </c>
      <c r="U1663" s="84"/>
      <c r="V1663" s="84" t="s">
        <v>7631</v>
      </c>
      <c r="W1663" s="86">
        <v>43157.881585648145</v>
      </c>
      <c r="X1663" s="84" t="s">
        <v>9164</v>
      </c>
      <c r="Y1663" s="84"/>
      <c r="Z1663" s="84"/>
      <c r="AA1663" s="90" t="s">
        <v>10877</v>
      </c>
      <c r="AB1663" s="84"/>
      <c r="AC1663" s="84" t="b">
        <v>0</v>
      </c>
      <c r="AD1663" s="84">
        <v>0</v>
      </c>
      <c r="AE1663" s="90" t="s">
        <v>285</v>
      </c>
      <c r="AF1663" s="84" t="b">
        <v>0</v>
      </c>
      <c r="AG1663" s="84" t="s">
        <v>290</v>
      </c>
      <c r="AH1663" s="84"/>
      <c r="AI1663" s="90" t="s">
        <v>285</v>
      </c>
      <c r="AJ1663" s="84" t="b">
        <v>0</v>
      </c>
      <c r="AK1663" s="84">
        <v>1</v>
      </c>
      <c r="AL1663" s="90" t="s">
        <v>10876</v>
      </c>
      <c r="AM1663" s="84" t="s">
        <v>295</v>
      </c>
      <c r="AN1663" s="84" t="b">
        <v>0</v>
      </c>
      <c r="AO1663" s="90" t="s">
        <v>10876</v>
      </c>
      <c r="AP1663" s="84" t="s">
        <v>179</v>
      </c>
      <c r="AQ1663" s="84">
        <v>0</v>
      </c>
      <c r="AR1663" s="84">
        <v>0</v>
      </c>
      <c r="AS1663" s="84"/>
      <c r="AT1663" s="84"/>
      <c r="AU1663" s="84"/>
      <c r="AV1663" s="84"/>
      <c r="AW1663" s="84"/>
      <c r="AX1663" s="84"/>
      <c r="AY1663" s="84"/>
      <c r="AZ1663" s="84"/>
    </row>
    <row r="1664" spans="1:52" x14ac:dyDescent="0.2">
      <c r="A1664" s="69" t="s">
        <v>3224</v>
      </c>
      <c r="B1664" s="69" t="s">
        <v>3224</v>
      </c>
      <c r="C1664" s="70"/>
      <c r="D1664" s="71"/>
      <c r="E1664" s="72"/>
      <c r="F1664" s="73"/>
      <c r="G1664" s="70"/>
      <c r="H1664" s="74"/>
      <c r="I1664" s="75"/>
      <c r="J1664" s="75"/>
      <c r="K1664" s="36"/>
      <c r="L1664" s="82"/>
      <c r="M1664" s="82"/>
      <c r="N1664" s="77"/>
      <c r="O1664" s="84" t="s">
        <v>179</v>
      </c>
      <c r="P1664" s="86">
        <v>43157.881585648145</v>
      </c>
      <c r="Q1664" s="84" t="s">
        <v>5177</v>
      </c>
      <c r="R1664" s="84" t="s">
        <v>5913</v>
      </c>
      <c r="S1664" s="84" t="s">
        <v>6208</v>
      </c>
      <c r="T1664" s="84" t="s">
        <v>6274</v>
      </c>
      <c r="U1664" s="84"/>
      <c r="V1664" s="84" t="s">
        <v>7632</v>
      </c>
      <c r="W1664" s="86">
        <v>43157.881585648145</v>
      </c>
      <c r="X1664" s="84" t="s">
        <v>9165</v>
      </c>
      <c r="Y1664" s="84"/>
      <c r="Z1664" s="84"/>
      <c r="AA1664" s="90" t="s">
        <v>10878</v>
      </c>
      <c r="AB1664" s="84"/>
      <c r="AC1664" s="84" t="b">
        <v>0</v>
      </c>
      <c r="AD1664" s="84">
        <v>0</v>
      </c>
      <c r="AE1664" s="90" t="s">
        <v>285</v>
      </c>
      <c r="AF1664" s="84" t="b">
        <v>0</v>
      </c>
      <c r="AG1664" s="84" t="s">
        <v>1005</v>
      </c>
      <c r="AH1664" s="84"/>
      <c r="AI1664" s="90" t="s">
        <v>285</v>
      </c>
      <c r="AJ1664" s="84" t="b">
        <v>0</v>
      </c>
      <c r="AK1664" s="84">
        <v>0</v>
      </c>
      <c r="AL1664" s="90" t="s">
        <v>285</v>
      </c>
      <c r="AM1664" s="84" t="s">
        <v>301</v>
      </c>
      <c r="AN1664" s="84" t="b">
        <v>0</v>
      </c>
      <c r="AO1664" s="90" t="s">
        <v>10878</v>
      </c>
      <c r="AP1664" s="84" t="s">
        <v>179</v>
      </c>
      <c r="AQ1664" s="84">
        <v>0</v>
      </c>
      <c r="AR1664" s="84">
        <v>0</v>
      </c>
      <c r="AS1664" s="84"/>
      <c r="AT1664" s="84"/>
      <c r="AU1664" s="84"/>
      <c r="AV1664" s="84"/>
      <c r="AW1664" s="84"/>
      <c r="AX1664" s="84"/>
      <c r="AY1664" s="84"/>
      <c r="AZ1664" s="84"/>
    </row>
    <row r="1665" spans="1:52" x14ac:dyDescent="0.2">
      <c r="A1665" s="69" t="s">
        <v>3225</v>
      </c>
      <c r="B1665" s="69" t="s">
        <v>3225</v>
      </c>
      <c r="C1665" s="70"/>
      <c r="D1665" s="71"/>
      <c r="E1665" s="72"/>
      <c r="F1665" s="73"/>
      <c r="G1665" s="70"/>
      <c r="H1665" s="74"/>
      <c r="I1665" s="75"/>
      <c r="J1665" s="75"/>
      <c r="K1665" s="36"/>
      <c r="L1665" s="82"/>
      <c r="M1665" s="82"/>
      <c r="N1665" s="77"/>
      <c r="O1665" s="84" t="s">
        <v>179</v>
      </c>
      <c r="P1665" s="86">
        <v>43157.881678240738</v>
      </c>
      <c r="Q1665" s="84" t="s">
        <v>5178</v>
      </c>
      <c r="R1665" s="84" t="s">
        <v>5607</v>
      </c>
      <c r="S1665" s="84" t="s">
        <v>6076</v>
      </c>
      <c r="T1665" s="84" t="s">
        <v>6274</v>
      </c>
      <c r="U1665" s="84"/>
      <c r="V1665" s="84" t="s">
        <v>7633</v>
      </c>
      <c r="W1665" s="86">
        <v>43157.881678240738</v>
      </c>
      <c r="X1665" s="84" t="s">
        <v>9166</v>
      </c>
      <c r="Y1665" s="84"/>
      <c r="Z1665" s="84"/>
      <c r="AA1665" s="90" t="s">
        <v>10879</v>
      </c>
      <c r="AB1665" s="84"/>
      <c r="AC1665" s="84" t="b">
        <v>0</v>
      </c>
      <c r="AD1665" s="84">
        <v>0</v>
      </c>
      <c r="AE1665" s="90" t="s">
        <v>285</v>
      </c>
      <c r="AF1665" s="84" t="b">
        <v>0</v>
      </c>
      <c r="AG1665" s="84" t="s">
        <v>290</v>
      </c>
      <c r="AH1665" s="84"/>
      <c r="AI1665" s="90" t="s">
        <v>285</v>
      </c>
      <c r="AJ1665" s="84" t="b">
        <v>0</v>
      </c>
      <c r="AK1665" s="84">
        <v>0</v>
      </c>
      <c r="AL1665" s="90" t="s">
        <v>285</v>
      </c>
      <c r="AM1665" s="84" t="s">
        <v>301</v>
      </c>
      <c r="AN1665" s="84" t="b">
        <v>0</v>
      </c>
      <c r="AO1665" s="90" t="s">
        <v>10879</v>
      </c>
      <c r="AP1665" s="84" t="s">
        <v>179</v>
      </c>
      <c r="AQ1665" s="84">
        <v>0</v>
      </c>
      <c r="AR1665" s="84">
        <v>0</v>
      </c>
      <c r="AS1665" s="84"/>
      <c r="AT1665" s="84"/>
      <c r="AU1665" s="84"/>
      <c r="AV1665" s="84"/>
      <c r="AW1665" s="84"/>
      <c r="AX1665" s="84"/>
      <c r="AY1665" s="84"/>
      <c r="AZ1665" s="84"/>
    </row>
    <row r="1666" spans="1:52" x14ac:dyDescent="0.2">
      <c r="A1666" s="69" t="s">
        <v>3226</v>
      </c>
      <c r="B1666" s="69" t="s">
        <v>904</v>
      </c>
      <c r="C1666" s="70"/>
      <c r="D1666" s="71"/>
      <c r="E1666" s="72"/>
      <c r="F1666" s="73"/>
      <c r="G1666" s="70"/>
      <c r="H1666" s="74"/>
      <c r="I1666" s="75"/>
      <c r="J1666" s="75"/>
      <c r="K1666" s="36"/>
      <c r="L1666" s="82"/>
      <c r="M1666" s="82"/>
      <c r="N1666" s="77"/>
      <c r="O1666" s="84" t="s">
        <v>255</v>
      </c>
      <c r="P1666" s="86">
        <v>43157.881678240738</v>
      </c>
      <c r="Q1666" s="84" t="s">
        <v>5179</v>
      </c>
      <c r="R1666" s="84" t="s">
        <v>5914</v>
      </c>
      <c r="S1666" s="84" t="s">
        <v>933</v>
      </c>
      <c r="T1666" s="84" t="s">
        <v>6521</v>
      </c>
      <c r="U1666" s="84"/>
      <c r="V1666" s="84" t="s">
        <v>7634</v>
      </c>
      <c r="W1666" s="86">
        <v>43157.881678240738</v>
      </c>
      <c r="X1666" s="84" t="s">
        <v>9167</v>
      </c>
      <c r="Y1666" s="84"/>
      <c r="Z1666" s="84"/>
      <c r="AA1666" s="90" t="s">
        <v>10880</v>
      </c>
      <c r="AB1666" s="90" t="s">
        <v>11422</v>
      </c>
      <c r="AC1666" s="84" t="b">
        <v>0</v>
      </c>
      <c r="AD1666" s="84">
        <v>0</v>
      </c>
      <c r="AE1666" s="90" t="s">
        <v>11760</v>
      </c>
      <c r="AF1666" s="84" t="b">
        <v>0</v>
      </c>
      <c r="AG1666" s="84" t="s">
        <v>290</v>
      </c>
      <c r="AH1666" s="84"/>
      <c r="AI1666" s="90" t="s">
        <v>285</v>
      </c>
      <c r="AJ1666" s="84" t="b">
        <v>0</v>
      </c>
      <c r="AK1666" s="84">
        <v>2</v>
      </c>
      <c r="AL1666" s="90" t="s">
        <v>285</v>
      </c>
      <c r="AM1666" s="84" t="s">
        <v>294</v>
      </c>
      <c r="AN1666" s="84" t="b">
        <v>0</v>
      </c>
      <c r="AO1666" s="90" t="s">
        <v>11422</v>
      </c>
      <c r="AP1666" s="84" t="s">
        <v>179</v>
      </c>
      <c r="AQ1666" s="84">
        <v>0</v>
      </c>
      <c r="AR1666" s="84">
        <v>0</v>
      </c>
      <c r="AS1666" s="84"/>
      <c r="AT1666" s="84"/>
      <c r="AU1666" s="84"/>
      <c r="AV1666" s="84"/>
      <c r="AW1666" s="84"/>
      <c r="AX1666" s="84"/>
      <c r="AY1666" s="84"/>
      <c r="AZ1666" s="84"/>
    </row>
    <row r="1667" spans="1:52" x14ac:dyDescent="0.2">
      <c r="A1667" s="69" t="s">
        <v>3227</v>
      </c>
      <c r="B1667" s="69" t="s">
        <v>3227</v>
      </c>
      <c r="C1667" s="70"/>
      <c r="D1667" s="71"/>
      <c r="E1667" s="72"/>
      <c r="F1667" s="73"/>
      <c r="G1667" s="70"/>
      <c r="H1667" s="74"/>
      <c r="I1667" s="75"/>
      <c r="J1667" s="75"/>
      <c r="K1667" s="36"/>
      <c r="L1667" s="82"/>
      <c r="M1667" s="82"/>
      <c r="N1667" s="77"/>
      <c r="O1667" s="84" t="s">
        <v>179</v>
      </c>
      <c r="P1667" s="86">
        <v>43157.881689814814</v>
      </c>
      <c r="Q1667" s="84" t="s">
        <v>5180</v>
      </c>
      <c r="R1667" s="84"/>
      <c r="S1667" s="84"/>
      <c r="T1667" s="84" t="s">
        <v>6274</v>
      </c>
      <c r="U1667" s="84"/>
      <c r="V1667" s="84" t="s">
        <v>7635</v>
      </c>
      <c r="W1667" s="86">
        <v>43157.881689814814</v>
      </c>
      <c r="X1667" s="84" t="s">
        <v>9168</v>
      </c>
      <c r="Y1667" s="84"/>
      <c r="Z1667" s="84"/>
      <c r="AA1667" s="90" t="s">
        <v>10881</v>
      </c>
      <c r="AB1667" s="84"/>
      <c r="AC1667" s="84" t="b">
        <v>0</v>
      </c>
      <c r="AD1667" s="84">
        <v>0</v>
      </c>
      <c r="AE1667" s="90" t="s">
        <v>285</v>
      </c>
      <c r="AF1667" s="84" t="b">
        <v>0</v>
      </c>
      <c r="AG1667" s="84" t="s">
        <v>291</v>
      </c>
      <c r="AH1667" s="84"/>
      <c r="AI1667" s="90" t="s">
        <v>285</v>
      </c>
      <c r="AJ1667" s="84" t="b">
        <v>0</v>
      </c>
      <c r="AK1667" s="84">
        <v>0</v>
      </c>
      <c r="AL1667" s="90" t="s">
        <v>285</v>
      </c>
      <c r="AM1667" s="84" t="s">
        <v>296</v>
      </c>
      <c r="AN1667" s="84" t="b">
        <v>0</v>
      </c>
      <c r="AO1667" s="90" t="s">
        <v>10881</v>
      </c>
      <c r="AP1667" s="84" t="s">
        <v>179</v>
      </c>
      <c r="AQ1667" s="84">
        <v>0</v>
      </c>
      <c r="AR1667" s="84">
        <v>0</v>
      </c>
      <c r="AS1667" s="84"/>
      <c r="AT1667" s="84"/>
      <c r="AU1667" s="84"/>
      <c r="AV1667" s="84"/>
      <c r="AW1667" s="84"/>
      <c r="AX1667" s="84"/>
      <c r="AY1667" s="84"/>
      <c r="AZ1667" s="84"/>
    </row>
    <row r="1668" spans="1:52" x14ac:dyDescent="0.2">
      <c r="A1668" s="69" t="s">
        <v>3228</v>
      </c>
      <c r="B1668" s="69" t="s">
        <v>3228</v>
      </c>
      <c r="C1668" s="70"/>
      <c r="D1668" s="71"/>
      <c r="E1668" s="72"/>
      <c r="F1668" s="73"/>
      <c r="G1668" s="70"/>
      <c r="H1668" s="74"/>
      <c r="I1668" s="75"/>
      <c r="J1668" s="75"/>
      <c r="K1668" s="36"/>
      <c r="L1668" s="82"/>
      <c r="M1668" s="82"/>
      <c r="N1668" s="77"/>
      <c r="O1668" s="84" t="s">
        <v>179</v>
      </c>
      <c r="P1668" s="86">
        <v>43157.881828703707</v>
      </c>
      <c r="Q1668" s="84" t="s">
        <v>5181</v>
      </c>
      <c r="R1668" s="84" t="s">
        <v>5607</v>
      </c>
      <c r="S1668" s="84" t="s">
        <v>6076</v>
      </c>
      <c r="T1668" s="84" t="s">
        <v>6274</v>
      </c>
      <c r="U1668" s="84"/>
      <c r="V1668" s="84" t="s">
        <v>7636</v>
      </c>
      <c r="W1668" s="86">
        <v>43157.881828703707</v>
      </c>
      <c r="X1668" s="84" t="s">
        <v>9169</v>
      </c>
      <c r="Y1668" s="84"/>
      <c r="Z1668" s="84"/>
      <c r="AA1668" s="90" t="s">
        <v>10882</v>
      </c>
      <c r="AB1668" s="84"/>
      <c r="AC1668" s="84" t="b">
        <v>0</v>
      </c>
      <c r="AD1668" s="84">
        <v>0</v>
      </c>
      <c r="AE1668" s="90" t="s">
        <v>285</v>
      </c>
      <c r="AF1668" s="84" t="b">
        <v>0</v>
      </c>
      <c r="AG1668" s="84" t="s">
        <v>291</v>
      </c>
      <c r="AH1668" s="84"/>
      <c r="AI1668" s="90" t="s">
        <v>285</v>
      </c>
      <c r="AJ1668" s="84" t="b">
        <v>0</v>
      </c>
      <c r="AK1668" s="84">
        <v>0</v>
      </c>
      <c r="AL1668" s="90" t="s">
        <v>285</v>
      </c>
      <c r="AM1668" s="84" t="s">
        <v>294</v>
      </c>
      <c r="AN1668" s="84" t="b">
        <v>0</v>
      </c>
      <c r="AO1668" s="90" t="s">
        <v>10882</v>
      </c>
      <c r="AP1668" s="84" t="s">
        <v>179</v>
      </c>
      <c r="AQ1668" s="84">
        <v>0</v>
      </c>
      <c r="AR1668" s="84">
        <v>0</v>
      </c>
      <c r="AS1668" s="84"/>
      <c r="AT1668" s="84"/>
      <c r="AU1668" s="84"/>
      <c r="AV1668" s="84"/>
      <c r="AW1668" s="84"/>
      <c r="AX1668" s="84"/>
      <c r="AY1668" s="84"/>
      <c r="AZ1668" s="84"/>
    </row>
    <row r="1669" spans="1:52" x14ac:dyDescent="0.2">
      <c r="A1669" s="69" t="s">
        <v>1899</v>
      </c>
      <c r="B1669" s="69" t="s">
        <v>4163</v>
      </c>
      <c r="C1669" s="70"/>
      <c r="D1669" s="71"/>
      <c r="E1669" s="72"/>
      <c r="F1669" s="73"/>
      <c r="G1669" s="70"/>
      <c r="H1669" s="74"/>
      <c r="I1669" s="75"/>
      <c r="J1669" s="75"/>
      <c r="K1669" s="36"/>
      <c r="L1669" s="82"/>
      <c r="M1669" s="82"/>
      <c r="N1669" s="77"/>
      <c r="O1669" s="84" t="s">
        <v>255</v>
      </c>
      <c r="P1669" s="86">
        <v>43157.881874999999</v>
      </c>
      <c r="Q1669" s="84" t="s">
        <v>5182</v>
      </c>
      <c r="R1669" s="84"/>
      <c r="S1669" s="84"/>
      <c r="T1669" s="84" t="s">
        <v>6522</v>
      </c>
      <c r="U1669" s="84"/>
      <c r="V1669" s="84" t="s">
        <v>1967</v>
      </c>
      <c r="W1669" s="86">
        <v>43157.881874999999</v>
      </c>
      <c r="X1669" s="84" t="s">
        <v>9170</v>
      </c>
      <c r="Y1669" s="84"/>
      <c r="Z1669" s="84"/>
      <c r="AA1669" s="90" t="s">
        <v>10883</v>
      </c>
      <c r="AB1669" s="84"/>
      <c r="AC1669" s="84" t="b">
        <v>0</v>
      </c>
      <c r="AD1669" s="84">
        <v>0</v>
      </c>
      <c r="AE1669" s="90" t="s">
        <v>285</v>
      </c>
      <c r="AF1669" s="84" t="b">
        <v>0</v>
      </c>
      <c r="AG1669" s="84" t="s">
        <v>290</v>
      </c>
      <c r="AH1669" s="84"/>
      <c r="AI1669" s="90" t="s">
        <v>285</v>
      </c>
      <c r="AJ1669" s="84" t="b">
        <v>0</v>
      </c>
      <c r="AK1669" s="84">
        <v>2</v>
      </c>
      <c r="AL1669" s="90" t="s">
        <v>10880</v>
      </c>
      <c r="AM1669" s="84" t="s">
        <v>295</v>
      </c>
      <c r="AN1669" s="84" t="b">
        <v>0</v>
      </c>
      <c r="AO1669" s="90" t="s">
        <v>10880</v>
      </c>
      <c r="AP1669" s="84" t="s">
        <v>179</v>
      </c>
      <c r="AQ1669" s="84">
        <v>0</v>
      </c>
      <c r="AR1669" s="84">
        <v>0</v>
      </c>
      <c r="AS1669" s="84"/>
      <c r="AT1669" s="84"/>
      <c r="AU1669" s="84"/>
      <c r="AV1669" s="84"/>
      <c r="AW1669" s="84"/>
      <c r="AX1669" s="84"/>
      <c r="AY1669" s="84"/>
      <c r="AZ1669" s="84"/>
    </row>
    <row r="1670" spans="1:52" x14ac:dyDescent="0.2">
      <c r="A1670" s="69" t="s">
        <v>1899</v>
      </c>
      <c r="B1670" s="69" t="s">
        <v>3226</v>
      </c>
      <c r="C1670" s="70"/>
      <c r="D1670" s="71"/>
      <c r="E1670" s="72"/>
      <c r="F1670" s="73"/>
      <c r="G1670" s="70"/>
      <c r="H1670" s="74"/>
      <c r="I1670" s="75"/>
      <c r="J1670" s="75"/>
      <c r="K1670" s="36"/>
      <c r="L1670" s="82"/>
      <c r="M1670" s="82"/>
      <c r="N1670" s="77"/>
      <c r="O1670" s="84" t="s">
        <v>255</v>
      </c>
      <c r="P1670" s="86">
        <v>43157.881874999999</v>
      </c>
      <c r="Q1670" s="84" t="s">
        <v>5182</v>
      </c>
      <c r="R1670" s="84"/>
      <c r="S1670" s="84"/>
      <c r="T1670" s="84" t="s">
        <v>6522</v>
      </c>
      <c r="U1670" s="84"/>
      <c r="V1670" s="84" t="s">
        <v>1967</v>
      </c>
      <c r="W1670" s="86">
        <v>43157.881874999999</v>
      </c>
      <c r="X1670" s="84" t="s">
        <v>9170</v>
      </c>
      <c r="Y1670" s="84"/>
      <c r="Z1670" s="84"/>
      <c r="AA1670" s="90" t="s">
        <v>10883</v>
      </c>
      <c r="AB1670" s="84"/>
      <c r="AC1670" s="84" t="b">
        <v>0</v>
      </c>
      <c r="AD1670" s="84">
        <v>0</v>
      </c>
      <c r="AE1670" s="90" t="s">
        <v>285</v>
      </c>
      <c r="AF1670" s="84" t="b">
        <v>0</v>
      </c>
      <c r="AG1670" s="84" t="s">
        <v>290</v>
      </c>
      <c r="AH1670" s="84"/>
      <c r="AI1670" s="90" t="s">
        <v>285</v>
      </c>
      <c r="AJ1670" s="84" t="b">
        <v>0</v>
      </c>
      <c r="AK1670" s="84">
        <v>2</v>
      </c>
      <c r="AL1670" s="90" t="s">
        <v>10880</v>
      </c>
      <c r="AM1670" s="84" t="s">
        <v>295</v>
      </c>
      <c r="AN1670" s="84" t="b">
        <v>0</v>
      </c>
      <c r="AO1670" s="90" t="s">
        <v>10880</v>
      </c>
      <c r="AP1670" s="84" t="s">
        <v>179</v>
      </c>
      <c r="AQ1670" s="84">
        <v>0</v>
      </c>
      <c r="AR1670" s="84">
        <v>0</v>
      </c>
      <c r="AS1670" s="84"/>
      <c r="AT1670" s="84"/>
      <c r="AU1670" s="84"/>
      <c r="AV1670" s="84"/>
      <c r="AW1670" s="84"/>
      <c r="AX1670" s="84"/>
      <c r="AY1670" s="84"/>
      <c r="AZ1670" s="84"/>
    </row>
    <row r="1671" spans="1:52" x14ac:dyDescent="0.2">
      <c r="A1671" s="69" t="s">
        <v>3229</v>
      </c>
      <c r="B1671" s="69" t="s">
        <v>3229</v>
      </c>
      <c r="C1671" s="70"/>
      <c r="D1671" s="71"/>
      <c r="E1671" s="72"/>
      <c r="F1671" s="73"/>
      <c r="G1671" s="70"/>
      <c r="H1671" s="74"/>
      <c r="I1671" s="75"/>
      <c r="J1671" s="75"/>
      <c r="K1671" s="36"/>
      <c r="L1671" s="82"/>
      <c r="M1671" s="82"/>
      <c r="N1671" s="77"/>
      <c r="O1671" s="84" t="s">
        <v>179</v>
      </c>
      <c r="P1671" s="86">
        <v>43157.881967592592</v>
      </c>
      <c r="Q1671" s="84" t="s">
        <v>5183</v>
      </c>
      <c r="R1671" s="84"/>
      <c r="S1671" s="84"/>
      <c r="T1671" s="84" t="s">
        <v>6523</v>
      </c>
      <c r="U1671" s="84" t="s">
        <v>6757</v>
      </c>
      <c r="V1671" s="84" t="s">
        <v>6757</v>
      </c>
      <c r="W1671" s="86">
        <v>43157.881967592592</v>
      </c>
      <c r="X1671" s="84" t="s">
        <v>9171</v>
      </c>
      <c r="Y1671" s="84"/>
      <c r="Z1671" s="84"/>
      <c r="AA1671" s="90" t="s">
        <v>10884</v>
      </c>
      <c r="AB1671" s="84"/>
      <c r="AC1671" s="84" t="b">
        <v>0</v>
      </c>
      <c r="AD1671" s="84">
        <v>0</v>
      </c>
      <c r="AE1671" s="90" t="s">
        <v>285</v>
      </c>
      <c r="AF1671" s="84" t="b">
        <v>0</v>
      </c>
      <c r="AG1671" s="84" t="s">
        <v>290</v>
      </c>
      <c r="AH1671" s="84"/>
      <c r="AI1671" s="90" t="s">
        <v>285</v>
      </c>
      <c r="AJ1671" s="84" t="b">
        <v>0</v>
      </c>
      <c r="AK1671" s="84">
        <v>0</v>
      </c>
      <c r="AL1671" s="90" t="s">
        <v>285</v>
      </c>
      <c r="AM1671" s="84" t="s">
        <v>296</v>
      </c>
      <c r="AN1671" s="84" t="b">
        <v>0</v>
      </c>
      <c r="AO1671" s="90" t="s">
        <v>10884</v>
      </c>
      <c r="AP1671" s="84" t="s">
        <v>179</v>
      </c>
      <c r="AQ1671" s="84">
        <v>0</v>
      </c>
      <c r="AR1671" s="84">
        <v>0</v>
      </c>
      <c r="AS1671" s="84"/>
      <c r="AT1671" s="84"/>
      <c r="AU1671" s="84"/>
      <c r="AV1671" s="84"/>
      <c r="AW1671" s="84"/>
      <c r="AX1671" s="84"/>
      <c r="AY1671" s="84"/>
      <c r="AZ1671" s="84"/>
    </row>
    <row r="1672" spans="1:52" x14ac:dyDescent="0.2">
      <c r="A1672" s="69" t="s">
        <v>827</v>
      </c>
      <c r="B1672" s="69" t="s">
        <v>827</v>
      </c>
      <c r="C1672" s="70"/>
      <c r="D1672" s="71"/>
      <c r="E1672" s="72"/>
      <c r="F1672" s="73"/>
      <c r="G1672" s="70"/>
      <c r="H1672" s="74"/>
      <c r="I1672" s="75"/>
      <c r="J1672" s="75"/>
      <c r="K1672" s="36"/>
      <c r="L1672" s="82"/>
      <c r="M1672" s="82"/>
      <c r="N1672" s="77"/>
      <c r="O1672" s="84" t="s">
        <v>179</v>
      </c>
      <c r="P1672" s="86">
        <v>43157.882071759261</v>
      </c>
      <c r="Q1672" s="84" t="s">
        <v>5184</v>
      </c>
      <c r="R1672" s="84" t="s">
        <v>5915</v>
      </c>
      <c r="S1672" s="84" t="s">
        <v>929</v>
      </c>
      <c r="T1672" s="84" t="s">
        <v>6303</v>
      </c>
      <c r="U1672" s="84" t="s">
        <v>6758</v>
      </c>
      <c r="V1672" s="84" t="s">
        <v>6758</v>
      </c>
      <c r="W1672" s="86">
        <v>43157.882071759261</v>
      </c>
      <c r="X1672" s="84" t="s">
        <v>9172</v>
      </c>
      <c r="Y1672" s="84"/>
      <c r="Z1672" s="84"/>
      <c r="AA1672" s="90" t="s">
        <v>10885</v>
      </c>
      <c r="AB1672" s="84"/>
      <c r="AC1672" s="84" t="b">
        <v>0</v>
      </c>
      <c r="AD1672" s="84">
        <v>0</v>
      </c>
      <c r="AE1672" s="90" t="s">
        <v>285</v>
      </c>
      <c r="AF1672" s="84" t="b">
        <v>0</v>
      </c>
      <c r="AG1672" s="84" t="s">
        <v>290</v>
      </c>
      <c r="AH1672" s="84"/>
      <c r="AI1672" s="90" t="s">
        <v>285</v>
      </c>
      <c r="AJ1672" s="84" t="b">
        <v>0</v>
      </c>
      <c r="AK1672" s="84">
        <v>0</v>
      </c>
      <c r="AL1672" s="90" t="s">
        <v>285</v>
      </c>
      <c r="AM1672" s="84" t="s">
        <v>304</v>
      </c>
      <c r="AN1672" s="84" t="b">
        <v>0</v>
      </c>
      <c r="AO1672" s="90" t="s">
        <v>10885</v>
      </c>
      <c r="AP1672" s="84" t="s">
        <v>179</v>
      </c>
      <c r="AQ1672" s="84">
        <v>0</v>
      </c>
      <c r="AR1672" s="84">
        <v>0</v>
      </c>
      <c r="AS1672" s="84"/>
      <c r="AT1672" s="84"/>
      <c r="AU1672" s="84"/>
      <c r="AV1672" s="84"/>
      <c r="AW1672" s="84"/>
      <c r="AX1672" s="84"/>
      <c r="AY1672" s="84"/>
      <c r="AZ1672" s="84"/>
    </row>
    <row r="1673" spans="1:52" x14ac:dyDescent="0.2">
      <c r="A1673" s="69" t="s">
        <v>3230</v>
      </c>
      <c r="B1673" s="69" t="s">
        <v>3230</v>
      </c>
      <c r="C1673" s="70"/>
      <c r="D1673" s="71"/>
      <c r="E1673" s="72"/>
      <c r="F1673" s="73"/>
      <c r="G1673" s="70"/>
      <c r="H1673" s="74"/>
      <c r="I1673" s="75"/>
      <c r="J1673" s="75"/>
      <c r="K1673" s="36"/>
      <c r="L1673" s="82"/>
      <c r="M1673" s="82"/>
      <c r="N1673" s="77"/>
      <c r="O1673" s="84" t="s">
        <v>179</v>
      </c>
      <c r="P1673" s="86">
        <v>43157.88208333333</v>
      </c>
      <c r="Q1673" s="84" t="s">
        <v>5185</v>
      </c>
      <c r="R1673" s="84"/>
      <c r="S1673" s="84"/>
      <c r="T1673" s="84" t="s">
        <v>6274</v>
      </c>
      <c r="U1673" s="84"/>
      <c r="V1673" s="84" t="s">
        <v>7637</v>
      </c>
      <c r="W1673" s="86">
        <v>43157.88208333333</v>
      </c>
      <c r="X1673" s="84" t="s">
        <v>9173</v>
      </c>
      <c r="Y1673" s="84"/>
      <c r="Z1673" s="84"/>
      <c r="AA1673" s="90" t="s">
        <v>10886</v>
      </c>
      <c r="AB1673" s="84"/>
      <c r="AC1673" s="84" t="b">
        <v>0</v>
      </c>
      <c r="AD1673" s="84">
        <v>0</v>
      </c>
      <c r="AE1673" s="90" t="s">
        <v>285</v>
      </c>
      <c r="AF1673" s="84" t="b">
        <v>0</v>
      </c>
      <c r="AG1673" s="84" t="s">
        <v>290</v>
      </c>
      <c r="AH1673" s="84"/>
      <c r="AI1673" s="90" t="s">
        <v>285</v>
      </c>
      <c r="AJ1673" s="84" t="b">
        <v>0</v>
      </c>
      <c r="AK1673" s="84">
        <v>0</v>
      </c>
      <c r="AL1673" s="90" t="s">
        <v>285</v>
      </c>
      <c r="AM1673" s="84" t="s">
        <v>298</v>
      </c>
      <c r="AN1673" s="84" t="b">
        <v>0</v>
      </c>
      <c r="AO1673" s="90" t="s">
        <v>10886</v>
      </c>
      <c r="AP1673" s="84" t="s">
        <v>179</v>
      </c>
      <c r="AQ1673" s="84">
        <v>0</v>
      </c>
      <c r="AR1673" s="84">
        <v>0</v>
      </c>
      <c r="AS1673" s="84"/>
      <c r="AT1673" s="84"/>
      <c r="AU1673" s="84"/>
      <c r="AV1673" s="84"/>
      <c r="AW1673" s="84"/>
      <c r="AX1673" s="84"/>
      <c r="AY1673" s="84"/>
      <c r="AZ1673" s="84"/>
    </row>
    <row r="1674" spans="1:52" x14ac:dyDescent="0.2">
      <c r="A1674" s="69" t="s">
        <v>3231</v>
      </c>
      <c r="B1674" s="69" t="s">
        <v>3231</v>
      </c>
      <c r="C1674" s="70"/>
      <c r="D1674" s="71"/>
      <c r="E1674" s="72"/>
      <c r="F1674" s="73"/>
      <c r="G1674" s="70"/>
      <c r="H1674" s="74"/>
      <c r="I1674" s="75"/>
      <c r="J1674" s="75"/>
      <c r="K1674" s="36"/>
      <c r="L1674" s="82"/>
      <c r="M1674" s="82"/>
      <c r="N1674" s="77"/>
      <c r="O1674" s="84" t="s">
        <v>179</v>
      </c>
      <c r="P1674" s="86">
        <v>43157.882141203707</v>
      </c>
      <c r="Q1674" s="84" t="s">
        <v>5186</v>
      </c>
      <c r="R1674" s="84" t="s">
        <v>5635</v>
      </c>
      <c r="S1674" s="84" t="s">
        <v>6079</v>
      </c>
      <c r="T1674" s="84" t="s">
        <v>6274</v>
      </c>
      <c r="U1674" s="84"/>
      <c r="V1674" s="84" t="s">
        <v>7638</v>
      </c>
      <c r="W1674" s="86">
        <v>43157.882141203707</v>
      </c>
      <c r="X1674" s="84" t="s">
        <v>9174</v>
      </c>
      <c r="Y1674" s="84"/>
      <c r="Z1674" s="84"/>
      <c r="AA1674" s="90" t="s">
        <v>10887</v>
      </c>
      <c r="AB1674" s="84"/>
      <c r="AC1674" s="84" t="b">
        <v>0</v>
      </c>
      <c r="AD1674" s="84">
        <v>0</v>
      </c>
      <c r="AE1674" s="90" t="s">
        <v>285</v>
      </c>
      <c r="AF1674" s="84" t="b">
        <v>0</v>
      </c>
      <c r="AG1674" s="84" t="s">
        <v>291</v>
      </c>
      <c r="AH1674" s="84"/>
      <c r="AI1674" s="90" t="s">
        <v>285</v>
      </c>
      <c r="AJ1674" s="84" t="b">
        <v>0</v>
      </c>
      <c r="AK1674" s="84">
        <v>0</v>
      </c>
      <c r="AL1674" s="90" t="s">
        <v>285</v>
      </c>
      <c r="AM1674" s="84" t="s">
        <v>301</v>
      </c>
      <c r="AN1674" s="84" t="b">
        <v>0</v>
      </c>
      <c r="AO1674" s="90" t="s">
        <v>10887</v>
      </c>
      <c r="AP1674" s="84" t="s">
        <v>179</v>
      </c>
      <c r="AQ1674" s="84">
        <v>0</v>
      </c>
      <c r="AR1674" s="84">
        <v>0</v>
      </c>
      <c r="AS1674" s="84"/>
      <c r="AT1674" s="84"/>
      <c r="AU1674" s="84"/>
      <c r="AV1674" s="84"/>
      <c r="AW1674" s="84"/>
      <c r="AX1674" s="84"/>
      <c r="AY1674" s="84"/>
      <c r="AZ1674" s="84"/>
    </row>
    <row r="1675" spans="1:52" x14ac:dyDescent="0.2">
      <c r="A1675" s="69" t="s">
        <v>3232</v>
      </c>
      <c r="B1675" s="69" t="s">
        <v>3533</v>
      </c>
      <c r="C1675" s="70"/>
      <c r="D1675" s="71"/>
      <c r="E1675" s="72"/>
      <c r="F1675" s="73"/>
      <c r="G1675" s="70"/>
      <c r="H1675" s="74"/>
      <c r="I1675" s="75"/>
      <c r="J1675" s="75"/>
      <c r="K1675" s="36"/>
      <c r="L1675" s="82"/>
      <c r="M1675" s="82"/>
      <c r="N1675" s="77"/>
      <c r="O1675" s="84" t="s">
        <v>255</v>
      </c>
      <c r="P1675" s="86">
        <v>43157.88244212963</v>
      </c>
      <c r="Q1675" s="84" t="s">
        <v>5187</v>
      </c>
      <c r="R1675" s="84" t="s">
        <v>5724</v>
      </c>
      <c r="S1675" s="84" t="s">
        <v>6129</v>
      </c>
      <c r="T1675" s="84" t="s">
        <v>6291</v>
      </c>
      <c r="U1675" s="84"/>
      <c r="V1675" s="84" t="s">
        <v>7639</v>
      </c>
      <c r="W1675" s="86">
        <v>43157.88244212963</v>
      </c>
      <c r="X1675" s="84" t="s">
        <v>9175</v>
      </c>
      <c r="Y1675" s="84"/>
      <c r="Z1675" s="84"/>
      <c r="AA1675" s="90" t="s">
        <v>10888</v>
      </c>
      <c r="AB1675" s="84"/>
      <c r="AC1675" s="84" t="b">
        <v>0</v>
      </c>
      <c r="AD1675" s="84">
        <v>0</v>
      </c>
      <c r="AE1675" s="90" t="s">
        <v>285</v>
      </c>
      <c r="AF1675" s="84" t="b">
        <v>0</v>
      </c>
      <c r="AG1675" s="84" t="s">
        <v>291</v>
      </c>
      <c r="AH1675" s="84"/>
      <c r="AI1675" s="90" t="s">
        <v>285</v>
      </c>
      <c r="AJ1675" s="84" t="b">
        <v>0</v>
      </c>
      <c r="AK1675" s="84">
        <v>5</v>
      </c>
      <c r="AL1675" s="90" t="s">
        <v>11236</v>
      </c>
      <c r="AM1675" s="84" t="s">
        <v>296</v>
      </c>
      <c r="AN1675" s="84" t="b">
        <v>0</v>
      </c>
      <c r="AO1675" s="90" t="s">
        <v>11236</v>
      </c>
      <c r="AP1675" s="84" t="s">
        <v>179</v>
      </c>
      <c r="AQ1675" s="84">
        <v>0</v>
      </c>
      <c r="AR1675" s="84">
        <v>0</v>
      </c>
      <c r="AS1675" s="84"/>
      <c r="AT1675" s="84"/>
      <c r="AU1675" s="84"/>
      <c r="AV1675" s="84"/>
      <c r="AW1675" s="84"/>
      <c r="AX1675" s="84"/>
      <c r="AY1675" s="84"/>
      <c r="AZ1675" s="84"/>
    </row>
    <row r="1676" spans="1:52" x14ac:dyDescent="0.2">
      <c r="A1676" s="69" t="s">
        <v>3233</v>
      </c>
      <c r="B1676" s="69" t="s">
        <v>3233</v>
      </c>
      <c r="C1676" s="70"/>
      <c r="D1676" s="71"/>
      <c r="E1676" s="72"/>
      <c r="F1676" s="73"/>
      <c r="G1676" s="70"/>
      <c r="H1676" s="74"/>
      <c r="I1676" s="75"/>
      <c r="J1676" s="75"/>
      <c r="K1676" s="36"/>
      <c r="L1676" s="82"/>
      <c r="M1676" s="82"/>
      <c r="N1676" s="77"/>
      <c r="O1676" s="84" t="s">
        <v>179</v>
      </c>
      <c r="P1676" s="86">
        <v>43157.537037037036</v>
      </c>
      <c r="Q1676" s="84" t="s">
        <v>5188</v>
      </c>
      <c r="R1676" s="84" t="s">
        <v>5916</v>
      </c>
      <c r="S1676" s="84" t="s">
        <v>6209</v>
      </c>
      <c r="T1676" s="84" t="s">
        <v>6524</v>
      </c>
      <c r="U1676" s="84"/>
      <c r="V1676" s="84" t="s">
        <v>275</v>
      </c>
      <c r="W1676" s="86">
        <v>43157.537037037036</v>
      </c>
      <c r="X1676" s="84" t="s">
        <v>9176</v>
      </c>
      <c r="Y1676" s="84"/>
      <c r="Z1676" s="84"/>
      <c r="AA1676" s="90" t="s">
        <v>10889</v>
      </c>
      <c r="AB1676" s="84"/>
      <c r="AC1676" s="84" t="b">
        <v>0</v>
      </c>
      <c r="AD1676" s="84">
        <v>8</v>
      </c>
      <c r="AE1676" s="90" t="s">
        <v>285</v>
      </c>
      <c r="AF1676" s="84" t="b">
        <v>0</v>
      </c>
      <c r="AG1676" s="84" t="s">
        <v>1654</v>
      </c>
      <c r="AH1676" s="84"/>
      <c r="AI1676" s="90" t="s">
        <v>285</v>
      </c>
      <c r="AJ1676" s="84" t="b">
        <v>0</v>
      </c>
      <c r="AK1676" s="84">
        <v>17</v>
      </c>
      <c r="AL1676" s="90" t="s">
        <v>285</v>
      </c>
      <c r="AM1676" s="84" t="s">
        <v>294</v>
      </c>
      <c r="AN1676" s="84" t="b">
        <v>0</v>
      </c>
      <c r="AO1676" s="90" t="s">
        <v>10889</v>
      </c>
      <c r="AP1676" s="84" t="s">
        <v>308</v>
      </c>
      <c r="AQ1676" s="84">
        <v>0</v>
      </c>
      <c r="AR1676" s="84">
        <v>0</v>
      </c>
      <c r="AS1676" s="84"/>
      <c r="AT1676" s="84"/>
      <c r="AU1676" s="84"/>
      <c r="AV1676" s="84"/>
      <c r="AW1676" s="84"/>
      <c r="AX1676" s="84"/>
      <c r="AY1676" s="84"/>
      <c r="AZ1676" s="84"/>
    </row>
    <row r="1677" spans="1:52" x14ac:dyDescent="0.2">
      <c r="A1677" s="69" t="s">
        <v>3233</v>
      </c>
      <c r="B1677" s="69" t="s">
        <v>3233</v>
      </c>
      <c r="C1677" s="70"/>
      <c r="D1677" s="71"/>
      <c r="E1677" s="72"/>
      <c r="F1677" s="73"/>
      <c r="G1677" s="70"/>
      <c r="H1677" s="74"/>
      <c r="I1677" s="75"/>
      <c r="J1677" s="75"/>
      <c r="K1677" s="36"/>
      <c r="L1677" s="82"/>
      <c r="M1677" s="82"/>
      <c r="N1677" s="77"/>
      <c r="O1677" s="84" t="s">
        <v>179</v>
      </c>
      <c r="P1677" s="86">
        <v>43157.537372685183</v>
      </c>
      <c r="Q1677" s="84" t="s">
        <v>5189</v>
      </c>
      <c r="R1677" s="84" t="s">
        <v>5917</v>
      </c>
      <c r="S1677" s="84" t="s">
        <v>262</v>
      </c>
      <c r="T1677" s="84" t="s">
        <v>6524</v>
      </c>
      <c r="U1677" s="84"/>
      <c r="V1677" s="84" t="s">
        <v>275</v>
      </c>
      <c r="W1677" s="86">
        <v>43157.537372685183</v>
      </c>
      <c r="X1677" s="84" t="s">
        <v>9177</v>
      </c>
      <c r="Y1677" s="84"/>
      <c r="Z1677" s="84"/>
      <c r="AA1677" s="90" t="s">
        <v>10890</v>
      </c>
      <c r="AB1677" s="90" t="s">
        <v>11597</v>
      </c>
      <c r="AC1677" s="84" t="b">
        <v>0</v>
      </c>
      <c r="AD1677" s="84">
        <v>9</v>
      </c>
      <c r="AE1677" s="90" t="s">
        <v>11761</v>
      </c>
      <c r="AF1677" s="84" t="b">
        <v>0</v>
      </c>
      <c r="AG1677" s="84" t="s">
        <v>1654</v>
      </c>
      <c r="AH1677" s="84"/>
      <c r="AI1677" s="90" t="s">
        <v>285</v>
      </c>
      <c r="AJ1677" s="84" t="b">
        <v>0</v>
      </c>
      <c r="AK1677" s="84">
        <v>17</v>
      </c>
      <c r="AL1677" s="90" t="s">
        <v>285</v>
      </c>
      <c r="AM1677" s="84" t="s">
        <v>294</v>
      </c>
      <c r="AN1677" s="84" t="b">
        <v>0</v>
      </c>
      <c r="AO1677" s="90" t="s">
        <v>11597</v>
      </c>
      <c r="AP1677" s="84" t="s">
        <v>308</v>
      </c>
      <c r="AQ1677" s="84">
        <v>0</v>
      </c>
      <c r="AR1677" s="84">
        <v>0</v>
      </c>
      <c r="AS1677" s="84"/>
      <c r="AT1677" s="84"/>
      <c r="AU1677" s="84"/>
      <c r="AV1677" s="84"/>
      <c r="AW1677" s="84"/>
      <c r="AX1677" s="84"/>
      <c r="AY1677" s="84"/>
      <c r="AZ1677" s="84"/>
    </row>
    <row r="1678" spans="1:52" x14ac:dyDescent="0.2">
      <c r="A1678" s="69" t="s">
        <v>3234</v>
      </c>
      <c r="B1678" s="69" t="s">
        <v>3233</v>
      </c>
      <c r="C1678" s="70"/>
      <c r="D1678" s="71"/>
      <c r="E1678" s="72"/>
      <c r="F1678" s="73"/>
      <c r="G1678" s="70"/>
      <c r="H1678" s="74"/>
      <c r="I1678" s="75"/>
      <c r="J1678" s="75"/>
      <c r="K1678" s="36"/>
      <c r="L1678" s="82"/>
      <c r="M1678" s="82"/>
      <c r="N1678" s="77"/>
      <c r="O1678" s="84" t="s">
        <v>255</v>
      </c>
      <c r="P1678" s="86">
        <v>43157.882222222222</v>
      </c>
      <c r="Q1678" s="84" t="s">
        <v>5190</v>
      </c>
      <c r="R1678" s="84"/>
      <c r="S1678" s="84"/>
      <c r="T1678" s="84" t="s">
        <v>6525</v>
      </c>
      <c r="U1678" s="84"/>
      <c r="V1678" s="84" t="s">
        <v>7640</v>
      </c>
      <c r="W1678" s="86">
        <v>43157.882222222222</v>
      </c>
      <c r="X1678" s="84" t="s">
        <v>9178</v>
      </c>
      <c r="Y1678" s="84"/>
      <c r="Z1678" s="84"/>
      <c r="AA1678" s="90" t="s">
        <v>10891</v>
      </c>
      <c r="AB1678" s="84"/>
      <c r="AC1678" s="84" t="b">
        <v>0</v>
      </c>
      <c r="AD1678" s="84">
        <v>0</v>
      </c>
      <c r="AE1678" s="90" t="s">
        <v>285</v>
      </c>
      <c r="AF1678" s="84" t="b">
        <v>0</v>
      </c>
      <c r="AG1678" s="84" t="s">
        <v>1654</v>
      </c>
      <c r="AH1678" s="84"/>
      <c r="AI1678" s="90" t="s">
        <v>285</v>
      </c>
      <c r="AJ1678" s="84" t="b">
        <v>0</v>
      </c>
      <c r="AK1678" s="84">
        <v>17</v>
      </c>
      <c r="AL1678" s="90" t="s">
        <v>10889</v>
      </c>
      <c r="AM1678" s="84" t="s">
        <v>296</v>
      </c>
      <c r="AN1678" s="84" t="b">
        <v>0</v>
      </c>
      <c r="AO1678" s="90" t="s">
        <v>10889</v>
      </c>
      <c r="AP1678" s="84" t="s">
        <v>179</v>
      </c>
      <c r="AQ1678" s="84">
        <v>0</v>
      </c>
      <c r="AR1678" s="84">
        <v>0</v>
      </c>
      <c r="AS1678" s="84"/>
      <c r="AT1678" s="84"/>
      <c r="AU1678" s="84"/>
      <c r="AV1678" s="84"/>
      <c r="AW1678" s="84"/>
      <c r="AX1678" s="84"/>
      <c r="AY1678" s="84"/>
      <c r="AZ1678" s="84"/>
    </row>
    <row r="1679" spans="1:52" x14ac:dyDescent="0.2">
      <c r="A1679" s="69" t="s">
        <v>3234</v>
      </c>
      <c r="B1679" s="69" t="s">
        <v>3233</v>
      </c>
      <c r="C1679" s="70"/>
      <c r="D1679" s="71"/>
      <c r="E1679" s="72"/>
      <c r="F1679" s="73"/>
      <c r="G1679" s="70"/>
      <c r="H1679" s="74"/>
      <c r="I1679" s="75"/>
      <c r="J1679" s="75"/>
      <c r="K1679" s="36"/>
      <c r="L1679" s="82"/>
      <c r="M1679" s="82"/>
      <c r="N1679" s="77"/>
      <c r="O1679" s="84" t="s">
        <v>255</v>
      </c>
      <c r="P1679" s="86">
        <v>43157.882465277777</v>
      </c>
      <c r="Q1679" s="84" t="s">
        <v>5191</v>
      </c>
      <c r="R1679" s="84"/>
      <c r="S1679" s="84"/>
      <c r="T1679" s="84" t="s">
        <v>6524</v>
      </c>
      <c r="U1679" s="84"/>
      <c r="V1679" s="84" t="s">
        <v>7640</v>
      </c>
      <c r="W1679" s="86">
        <v>43157.882465277777</v>
      </c>
      <c r="X1679" s="84" t="s">
        <v>9179</v>
      </c>
      <c r="Y1679" s="84"/>
      <c r="Z1679" s="84"/>
      <c r="AA1679" s="90" t="s">
        <v>10892</v>
      </c>
      <c r="AB1679" s="84"/>
      <c r="AC1679" s="84" t="b">
        <v>0</v>
      </c>
      <c r="AD1679" s="84">
        <v>0</v>
      </c>
      <c r="AE1679" s="90" t="s">
        <v>285</v>
      </c>
      <c r="AF1679" s="84" t="b">
        <v>0</v>
      </c>
      <c r="AG1679" s="84" t="s">
        <v>1654</v>
      </c>
      <c r="AH1679" s="84"/>
      <c r="AI1679" s="90" t="s">
        <v>285</v>
      </c>
      <c r="AJ1679" s="84" t="b">
        <v>0</v>
      </c>
      <c r="AK1679" s="84">
        <v>17</v>
      </c>
      <c r="AL1679" s="90" t="s">
        <v>10890</v>
      </c>
      <c r="AM1679" s="84" t="s">
        <v>296</v>
      </c>
      <c r="AN1679" s="84" t="b">
        <v>0</v>
      </c>
      <c r="AO1679" s="90" t="s">
        <v>10890</v>
      </c>
      <c r="AP1679" s="84" t="s">
        <v>179</v>
      </c>
      <c r="AQ1679" s="84">
        <v>0</v>
      </c>
      <c r="AR1679" s="84">
        <v>0</v>
      </c>
      <c r="AS1679" s="84"/>
      <c r="AT1679" s="84"/>
      <c r="AU1679" s="84"/>
      <c r="AV1679" s="84"/>
      <c r="AW1679" s="84"/>
      <c r="AX1679" s="84"/>
      <c r="AY1679" s="84"/>
      <c r="AZ1679" s="84"/>
    </row>
    <row r="1680" spans="1:52" x14ac:dyDescent="0.2">
      <c r="A1680" s="69" t="s">
        <v>2662</v>
      </c>
      <c r="B1680" s="69" t="s">
        <v>3235</v>
      </c>
      <c r="C1680" s="70"/>
      <c r="D1680" s="71"/>
      <c r="E1680" s="72"/>
      <c r="F1680" s="73"/>
      <c r="G1680" s="70"/>
      <c r="H1680" s="74"/>
      <c r="I1680" s="75"/>
      <c r="J1680" s="75"/>
      <c r="K1680" s="36"/>
      <c r="L1680" s="82"/>
      <c r="M1680" s="82"/>
      <c r="N1680" s="77"/>
      <c r="O1680" s="84" t="s">
        <v>255</v>
      </c>
      <c r="P1680" s="86">
        <v>43157.858356481483</v>
      </c>
      <c r="Q1680" s="84" t="s">
        <v>4739</v>
      </c>
      <c r="R1680" s="84" t="s">
        <v>5756</v>
      </c>
      <c r="S1680" s="84" t="s">
        <v>258</v>
      </c>
      <c r="T1680" s="84" t="s">
        <v>6274</v>
      </c>
      <c r="U1680" s="84"/>
      <c r="V1680" s="84" t="s">
        <v>7197</v>
      </c>
      <c r="W1680" s="86">
        <v>43157.858356481483</v>
      </c>
      <c r="X1680" s="84" t="s">
        <v>8547</v>
      </c>
      <c r="Y1680" s="84"/>
      <c r="Z1680" s="84"/>
      <c r="AA1680" s="90" t="s">
        <v>10260</v>
      </c>
      <c r="AB1680" s="84"/>
      <c r="AC1680" s="84" t="b">
        <v>0</v>
      </c>
      <c r="AD1680" s="84">
        <v>1</v>
      </c>
      <c r="AE1680" s="90" t="s">
        <v>285</v>
      </c>
      <c r="AF1680" s="84" t="b">
        <v>1</v>
      </c>
      <c r="AG1680" s="84" t="s">
        <v>290</v>
      </c>
      <c r="AH1680" s="84"/>
      <c r="AI1680" s="90" t="s">
        <v>11846</v>
      </c>
      <c r="AJ1680" s="84" t="b">
        <v>0</v>
      </c>
      <c r="AK1680" s="84">
        <v>1</v>
      </c>
      <c r="AL1680" s="90" t="s">
        <v>285</v>
      </c>
      <c r="AM1680" s="84" t="s">
        <v>299</v>
      </c>
      <c r="AN1680" s="84" t="b">
        <v>0</v>
      </c>
      <c r="AO1680" s="90" t="s">
        <v>10260</v>
      </c>
      <c r="AP1680" s="84" t="s">
        <v>179</v>
      </c>
      <c r="AQ1680" s="84">
        <v>0</v>
      </c>
      <c r="AR1680" s="84">
        <v>0</v>
      </c>
      <c r="AS1680" s="84"/>
      <c r="AT1680" s="84"/>
      <c r="AU1680" s="84"/>
      <c r="AV1680" s="84"/>
      <c r="AW1680" s="84"/>
      <c r="AX1680" s="84"/>
      <c r="AY1680" s="84"/>
      <c r="AZ1680" s="84"/>
    </row>
    <row r="1681" spans="1:52" x14ac:dyDescent="0.2">
      <c r="A1681" s="69" t="s">
        <v>2662</v>
      </c>
      <c r="B1681" s="69" t="s">
        <v>3226</v>
      </c>
      <c r="C1681" s="70"/>
      <c r="D1681" s="71"/>
      <c r="E1681" s="72"/>
      <c r="F1681" s="73"/>
      <c r="G1681" s="70"/>
      <c r="H1681" s="74"/>
      <c r="I1681" s="75"/>
      <c r="J1681" s="75"/>
      <c r="K1681" s="36"/>
      <c r="L1681" s="82"/>
      <c r="M1681" s="82"/>
      <c r="N1681" s="77"/>
      <c r="O1681" s="84" t="s">
        <v>255</v>
      </c>
      <c r="P1681" s="86">
        <v>43157.858356481483</v>
      </c>
      <c r="Q1681" s="84" t="s">
        <v>4739</v>
      </c>
      <c r="R1681" s="84" t="s">
        <v>5756</v>
      </c>
      <c r="S1681" s="84" t="s">
        <v>258</v>
      </c>
      <c r="T1681" s="84" t="s">
        <v>6274</v>
      </c>
      <c r="U1681" s="84"/>
      <c r="V1681" s="84" t="s">
        <v>7197</v>
      </c>
      <c r="W1681" s="86">
        <v>43157.858356481483</v>
      </c>
      <c r="X1681" s="84" t="s">
        <v>8547</v>
      </c>
      <c r="Y1681" s="84"/>
      <c r="Z1681" s="84"/>
      <c r="AA1681" s="90" t="s">
        <v>10260</v>
      </c>
      <c r="AB1681" s="84"/>
      <c r="AC1681" s="84" t="b">
        <v>0</v>
      </c>
      <c r="AD1681" s="84">
        <v>1</v>
      </c>
      <c r="AE1681" s="90" t="s">
        <v>285</v>
      </c>
      <c r="AF1681" s="84" t="b">
        <v>1</v>
      </c>
      <c r="AG1681" s="84" t="s">
        <v>290</v>
      </c>
      <c r="AH1681" s="84"/>
      <c r="AI1681" s="90" t="s">
        <v>11846</v>
      </c>
      <c r="AJ1681" s="84" t="b">
        <v>0</v>
      </c>
      <c r="AK1681" s="84">
        <v>1</v>
      </c>
      <c r="AL1681" s="90" t="s">
        <v>285</v>
      </c>
      <c r="AM1681" s="84" t="s">
        <v>299</v>
      </c>
      <c r="AN1681" s="84" t="b">
        <v>0</v>
      </c>
      <c r="AO1681" s="90" t="s">
        <v>10260</v>
      </c>
      <c r="AP1681" s="84" t="s">
        <v>179</v>
      </c>
      <c r="AQ1681" s="84">
        <v>0</v>
      </c>
      <c r="AR1681" s="84">
        <v>0</v>
      </c>
      <c r="AS1681" s="84"/>
      <c r="AT1681" s="84"/>
      <c r="AU1681" s="84"/>
      <c r="AV1681" s="84"/>
      <c r="AW1681" s="84"/>
      <c r="AX1681" s="84"/>
      <c r="AY1681" s="84"/>
      <c r="AZ1681" s="84"/>
    </row>
    <row r="1682" spans="1:52" x14ac:dyDescent="0.2">
      <c r="A1682" s="69" t="s">
        <v>2662</v>
      </c>
      <c r="B1682" s="69" t="s">
        <v>2662</v>
      </c>
      <c r="C1682" s="70"/>
      <c r="D1682" s="71"/>
      <c r="E1682" s="72"/>
      <c r="F1682" s="73"/>
      <c r="G1682" s="70"/>
      <c r="H1682" s="74"/>
      <c r="I1682" s="75"/>
      <c r="J1682" s="75"/>
      <c r="K1682" s="36"/>
      <c r="L1682" s="82"/>
      <c r="M1682" s="82"/>
      <c r="N1682" s="77"/>
      <c r="O1682" s="84" t="s">
        <v>179</v>
      </c>
      <c r="P1682" s="86">
        <v>43157.858425925922</v>
      </c>
      <c r="Q1682" s="84" t="s">
        <v>5192</v>
      </c>
      <c r="R1682" s="84" t="s">
        <v>5918</v>
      </c>
      <c r="S1682" s="84" t="s">
        <v>932</v>
      </c>
      <c r="T1682" s="84" t="s">
        <v>6274</v>
      </c>
      <c r="U1682" s="84"/>
      <c r="V1682" s="84" t="s">
        <v>7197</v>
      </c>
      <c r="W1682" s="86">
        <v>43157.858425925922</v>
      </c>
      <c r="X1682" s="84" t="s">
        <v>9180</v>
      </c>
      <c r="Y1682" s="84"/>
      <c r="Z1682" s="84"/>
      <c r="AA1682" s="90" t="s">
        <v>10893</v>
      </c>
      <c r="AB1682" s="84"/>
      <c r="AC1682" s="84" t="b">
        <v>0</v>
      </c>
      <c r="AD1682" s="84">
        <v>0</v>
      </c>
      <c r="AE1682" s="90" t="s">
        <v>285</v>
      </c>
      <c r="AF1682" s="84" t="b">
        <v>0</v>
      </c>
      <c r="AG1682" s="84" t="s">
        <v>290</v>
      </c>
      <c r="AH1682" s="84"/>
      <c r="AI1682" s="90" t="s">
        <v>285</v>
      </c>
      <c r="AJ1682" s="84" t="b">
        <v>0</v>
      </c>
      <c r="AK1682" s="84">
        <v>0</v>
      </c>
      <c r="AL1682" s="90" t="s">
        <v>285</v>
      </c>
      <c r="AM1682" s="84" t="s">
        <v>301</v>
      </c>
      <c r="AN1682" s="84" t="b">
        <v>0</v>
      </c>
      <c r="AO1682" s="90" t="s">
        <v>10893</v>
      </c>
      <c r="AP1682" s="84" t="s">
        <v>179</v>
      </c>
      <c r="AQ1682" s="84">
        <v>0</v>
      </c>
      <c r="AR1682" s="84">
        <v>0</v>
      </c>
      <c r="AS1682" s="84"/>
      <c r="AT1682" s="84"/>
      <c r="AU1682" s="84"/>
      <c r="AV1682" s="84"/>
      <c r="AW1682" s="84"/>
      <c r="AX1682" s="84"/>
      <c r="AY1682" s="84"/>
      <c r="AZ1682" s="84"/>
    </row>
    <row r="1683" spans="1:52" x14ac:dyDescent="0.2">
      <c r="A1683" s="69" t="s">
        <v>3235</v>
      </c>
      <c r="B1683" s="69" t="s">
        <v>2662</v>
      </c>
      <c r="C1683" s="70"/>
      <c r="D1683" s="71"/>
      <c r="E1683" s="72"/>
      <c r="F1683" s="73"/>
      <c r="G1683" s="70"/>
      <c r="H1683" s="74"/>
      <c r="I1683" s="75"/>
      <c r="J1683" s="75"/>
      <c r="K1683" s="36"/>
      <c r="L1683" s="82"/>
      <c r="M1683" s="82"/>
      <c r="N1683" s="77"/>
      <c r="O1683" s="84" t="s">
        <v>255</v>
      </c>
      <c r="P1683" s="86">
        <v>43157.882534722223</v>
      </c>
      <c r="Q1683" s="84" t="s">
        <v>5193</v>
      </c>
      <c r="R1683" s="84"/>
      <c r="S1683" s="84"/>
      <c r="T1683" s="84" t="s">
        <v>6274</v>
      </c>
      <c r="U1683" s="84"/>
      <c r="V1683" s="84" t="s">
        <v>7641</v>
      </c>
      <c r="W1683" s="86">
        <v>43157.882534722223</v>
      </c>
      <c r="X1683" s="84" t="s">
        <v>9181</v>
      </c>
      <c r="Y1683" s="84"/>
      <c r="Z1683" s="84"/>
      <c r="AA1683" s="90" t="s">
        <v>10894</v>
      </c>
      <c r="AB1683" s="84"/>
      <c r="AC1683" s="84" t="b">
        <v>0</v>
      </c>
      <c r="AD1683" s="84">
        <v>0</v>
      </c>
      <c r="AE1683" s="90" t="s">
        <v>285</v>
      </c>
      <c r="AF1683" s="84" t="b">
        <v>1</v>
      </c>
      <c r="AG1683" s="84" t="s">
        <v>290</v>
      </c>
      <c r="AH1683" s="84"/>
      <c r="AI1683" s="90" t="s">
        <v>11846</v>
      </c>
      <c r="AJ1683" s="84" t="b">
        <v>0</v>
      </c>
      <c r="AK1683" s="84">
        <v>1</v>
      </c>
      <c r="AL1683" s="90" t="s">
        <v>10260</v>
      </c>
      <c r="AM1683" s="84" t="s">
        <v>294</v>
      </c>
      <c r="AN1683" s="84" t="b">
        <v>0</v>
      </c>
      <c r="AO1683" s="90" t="s">
        <v>10260</v>
      </c>
      <c r="AP1683" s="84" t="s">
        <v>179</v>
      </c>
      <c r="AQ1683" s="84">
        <v>0</v>
      </c>
      <c r="AR1683" s="84">
        <v>0</v>
      </c>
      <c r="AS1683" s="84"/>
      <c r="AT1683" s="84"/>
      <c r="AU1683" s="84"/>
      <c r="AV1683" s="84"/>
      <c r="AW1683" s="84"/>
      <c r="AX1683" s="84"/>
      <c r="AY1683" s="84"/>
      <c r="AZ1683" s="84"/>
    </row>
    <row r="1684" spans="1:52" x14ac:dyDescent="0.2">
      <c r="A1684" s="69" t="s">
        <v>3236</v>
      </c>
      <c r="B1684" s="69" t="s">
        <v>3642</v>
      </c>
      <c r="C1684" s="70"/>
      <c r="D1684" s="71"/>
      <c r="E1684" s="72"/>
      <c r="F1684" s="73"/>
      <c r="G1684" s="70"/>
      <c r="H1684" s="74"/>
      <c r="I1684" s="75"/>
      <c r="J1684" s="75"/>
      <c r="K1684" s="36"/>
      <c r="L1684" s="82"/>
      <c r="M1684" s="82"/>
      <c r="N1684" s="77"/>
      <c r="O1684" s="84" t="s">
        <v>255</v>
      </c>
      <c r="P1684" s="86">
        <v>43157.882627314815</v>
      </c>
      <c r="Q1684" s="84" t="s">
        <v>4747</v>
      </c>
      <c r="R1684" s="84"/>
      <c r="S1684" s="84"/>
      <c r="T1684" s="84" t="s">
        <v>6274</v>
      </c>
      <c r="U1684" s="84"/>
      <c r="V1684" s="84" t="s">
        <v>7642</v>
      </c>
      <c r="W1684" s="86">
        <v>43157.882627314815</v>
      </c>
      <c r="X1684" s="84" t="s">
        <v>9182</v>
      </c>
      <c r="Y1684" s="84"/>
      <c r="Z1684" s="84"/>
      <c r="AA1684" s="90" t="s">
        <v>10895</v>
      </c>
      <c r="AB1684" s="84"/>
      <c r="AC1684" s="84" t="b">
        <v>0</v>
      </c>
      <c r="AD1684" s="84">
        <v>0</v>
      </c>
      <c r="AE1684" s="90" t="s">
        <v>285</v>
      </c>
      <c r="AF1684" s="84" t="b">
        <v>0</v>
      </c>
      <c r="AG1684" s="84" t="s">
        <v>291</v>
      </c>
      <c r="AH1684" s="84"/>
      <c r="AI1684" s="90" t="s">
        <v>285</v>
      </c>
      <c r="AJ1684" s="84" t="b">
        <v>0</v>
      </c>
      <c r="AK1684" s="84">
        <v>26</v>
      </c>
      <c r="AL1684" s="90" t="s">
        <v>11360</v>
      </c>
      <c r="AM1684" s="84" t="s">
        <v>295</v>
      </c>
      <c r="AN1684" s="84" t="b">
        <v>0</v>
      </c>
      <c r="AO1684" s="90" t="s">
        <v>11360</v>
      </c>
      <c r="AP1684" s="84" t="s">
        <v>179</v>
      </c>
      <c r="AQ1684" s="84">
        <v>0</v>
      </c>
      <c r="AR1684" s="84">
        <v>0</v>
      </c>
      <c r="AS1684" s="84"/>
      <c r="AT1684" s="84"/>
      <c r="AU1684" s="84"/>
      <c r="AV1684" s="84"/>
      <c r="AW1684" s="84"/>
      <c r="AX1684" s="84"/>
      <c r="AY1684" s="84"/>
      <c r="AZ1684" s="84"/>
    </row>
    <row r="1685" spans="1:52" x14ac:dyDescent="0.2">
      <c r="A1685" s="69" t="s">
        <v>3237</v>
      </c>
      <c r="B1685" s="69" t="s">
        <v>3237</v>
      </c>
      <c r="C1685" s="70"/>
      <c r="D1685" s="71"/>
      <c r="E1685" s="72"/>
      <c r="F1685" s="73"/>
      <c r="G1685" s="70"/>
      <c r="H1685" s="74"/>
      <c r="I1685" s="75"/>
      <c r="J1685" s="75"/>
      <c r="K1685" s="36"/>
      <c r="L1685" s="82"/>
      <c r="M1685" s="82"/>
      <c r="N1685" s="77"/>
      <c r="O1685" s="84" t="s">
        <v>179</v>
      </c>
      <c r="P1685" s="86">
        <v>43157.475810185184</v>
      </c>
      <c r="Q1685" s="84" t="s">
        <v>5194</v>
      </c>
      <c r="R1685" s="84" t="s">
        <v>5919</v>
      </c>
      <c r="S1685" s="84" t="s">
        <v>6112</v>
      </c>
      <c r="T1685" s="84" t="s">
        <v>6274</v>
      </c>
      <c r="U1685" s="84"/>
      <c r="V1685" s="84" t="s">
        <v>7643</v>
      </c>
      <c r="W1685" s="86">
        <v>43157.475810185184</v>
      </c>
      <c r="X1685" s="84" t="s">
        <v>9183</v>
      </c>
      <c r="Y1685" s="84"/>
      <c r="Z1685" s="84"/>
      <c r="AA1685" s="90" t="s">
        <v>10896</v>
      </c>
      <c r="AB1685" s="84"/>
      <c r="AC1685" s="84" t="b">
        <v>0</v>
      </c>
      <c r="AD1685" s="84">
        <v>2</v>
      </c>
      <c r="AE1685" s="90" t="s">
        <v>285</v>
      </c>
      <c r="AF1685" s="84" t="b">
        <v>0</v>
      </c>
      <c r="AG1685" s="84" t="s">
        <v>2154</v>
      </c>
      <c r="AH1685" s="84"/>
      <c r="AI1685" s="90" t="s">
        <v>285</v>
      </c>
      <c r="AJ1685" s="84" t="b">
        <v>0</v>
      </c>
      <c r="AK1685" s="84">
        <v>6</v>
      </c>
      <c r="AL1685" s="90" t="s">
        <v>285</v>
      </c>
      <c r="AM1685" s="84" t="s">
        <v>294</v>
      </c>
      <c r="AN1685" s="84" t="b">
        <v>0</v>
      </c>
      <c r="AO1685" s="90" t="s">
        <v>10896</v>
      </c>
      <c r="AP1685" s="84" t="s">
        <v>308</v>
      </c>
      <c r="AQ1685" s="84">
        <v>0</v>
      </c>
      <c r="AR1685" s="84">
        <v>0</v>
      </c>
      <c r="AS1685" s="84"/>
      <c r="AT1685" s="84"/>
      <c r="AU1685" s="84"/>
      <c r="AV1685" s="84"/>
      <c r="AW1685" s="84"/>
      <c r="AX1685" s="84"/>
      <c r="AY1685" s="84"/>
      <c r="AZ1685" s="84"/>
    </row>
    <row r="1686" spans="1:52" x14ac:dyDescent="0.2">
      <c r="A1686" s="69" t="s">
        <v>3238</v>
      </c>
      <c r="B1686" s="69" t="s">
        <v>3237</v>
      </c>
      <c r="C1686" s="70"/>
      <c r="D1686" s="71"/>
      <c r="E1686" s="72"/>
      <c r="F1686" s="73"/>
      <c r="G1686" s="70"/>
      <c r="H1686" s="74"/>
      <c r="I1686" s="75"/>
      <c r="J1686" s="75"/>
      <c r="K1686" s="36"/>
      <c r="L1686" s="82"/>
      <c r="M1686" s="82"/>
      <c r="N1686" s="77"/>
      <c r="O1686" s="84" t="s">
        <v>255</v>
      </c>
      <c r="P1686" s="86">
        <v>43157.882638888892</v>
      </c>
      <c r="Q1686" s="84" t="s">
        <v>5195</v>
      </c>
      <c r="R1686" s="84" t="s">
        <v>5919</v>
      </c>
      <c r="S1686" s="84" t="s">
        <v>6112</v>
      </c>
      <c r="T1686" s="84" t="s">
        <v>6274</v>
      </c>
      <c r="U1686" s="84"/>
      <c r="V1686" s="84" t="s">
        <v>7644</v>
      </c>
      <c r="W1686" s="86">
        <v>43157.882638888892</v>
      </c>
      <c r="X1686" s="84" t="s">
        <v>9184</v>
      </c>
      <c r="Y1686" s="84"/>
      <c r="Z1686" s="84"/>
      <c r="AA1686" s="90" t="s">
        <v>10897</v>
      </c>
      <c r="AB1686" s="84"/>
      <c r="AC1686" s="84" t="b">
        <v>0</v>
      </c>
      <c r="AD1686" s="84">
        <v>0</v>
      </c>
      <c r="AE1686" s="90" t="s">
        <v>285</v>
      </c>
      <c r="AF1686" s="84" t="b">
        <v>0</v>
      </c>
      <c r="AG1686" s="84" t="s">
        <v>2154</v>
      </c>
      <c r="AH1686" s="84"/>
      <c r="AI1686" s="90" t="s">
        <v>285</v>
      </c>
      <c r="AJ1686" s="84" t="b">
        <v>0</v>
      </c>
      <c r="AK1686" s="84">
        <v>6</v>
      </c>
      <c r="AL1686" s="90" t="s">
        <v>10896</v>
      </c>
      <c r="AM1686" s="84" t="s">
        <v>296</v>
      </c>
      <c r="AN1686" s="84" t="b">
        <v>0</v>
      </c>
      <c r="AO1686" s="90" t="s">
        <v>10896</v>
      </c>
      <c r="AP1686" s="84" t="s">
        <v>179</v>
      </c>
      <c r="AQ1686" s="84">
        <v>0</v>
      </c>
      <c r="AR1686" s="84">
        <v>0</v>
      </c>
      <c r="AS1686" s="84"/>
      <c r="AT1686" s="84"/>
      <c r="AU1686" s="84"/>
      <c r="AV1686" s="84"/>
      <c r="AW1686" s="84"/>
      <c r="AX1686" s="84"/>
      <c r="AY1686" s="84"/>
      <c r="AZ1686" s="84"/>
    </row>
    <row r="1687" spans="1:52" x14ac:dyDescent="0.2">
      <c r="A1687" s="69" t="s">
        <v>3239</v>
      </c>
      <c r="B1687" s="69" t="s">
        <v>3817</v>
      </c>
      <c r="C1687" s="70"/>
      <c r="D1687" s="71"/>
      <c r="E1687" s="72"/>
      <c r="F1687" s="73"/>
      <c r="G1687" s="70"/>
      <c r="H1687" s="74"/>
      <c r="I1687" s="75"/>
      <c r="J1687" s="75"/>
      <c r="K1687" s="36"/>
      <c r="L1687" s="82"/>
      <c r="M1687" s="82"/>
      <c r="N1687" s="77"/>
      <c r="O1687" s="84" t="s">
        <v>255</v>
      </c>
      <c r="P1687" s="86">
        <v>43157.882743055554</v>
      </c>
      <c r="Q1687" s="84" t="s">
        <v>4409</v>
      </c>
      <c r="R1687" s="84" t="s">
        <v>5607</v>
      </c>
      <c r="S1687" s="84" t="s">
        <v>6076</v>
      </c>
      <c r="T1687" s="84" t="s">
        <v>6291</v>
      </c>
      <c r="U1687" s="84"/>
      <c r="V1687" s="84" t="s">
        <v>7645</v>
      </c>
      <c r="W1687" s="86">
        <v>43157.882743055554</v>
      </c>
      <c r="X1687" s="84" t="s">
        <v>9185</v>
      </c>
      <c r="Y1687" s="84"/>
      <c r="Z1687" s="84"/>
      <c r="AA1687" s="90" t="s">
        <v>10898</v>
      </c>
      <c r="AB1687" s="84"/>
      <c r="AC1687" s="84" t="b">
        <v>0</v>
      </c>
      <c r="AD1687" s="84">
        <v>0</v>
      </c>
      <c r="AE1687" s="90" t="s">
        <v>285</v>
      </c>
      <c r="AF1687" s="84" t="b">
        <v>0</v>
      </c>
      <c r="AG1687" s="84" t="s">
        <v>290</v>
      </c>
      <c r="AH1687" s="84"/>
      <c r="AI1687" s="90" t="s">
        <v>285</v>
      </c>
      <c r="AJ1687" s="84" t="b">
        <v>0</v>
      </c>
      <c r="AK1687" s="84">
        <v>1818</v>
      </c>
      <c r="AL1687" s="90" t="s">
        <v>11439</v>
      </c>
      <c r="AM1687" s="84" t="s">
        <v>296</v>
      </c>
      <c r="AN1687" s="84" t="b">
        <v>0</v>
      </c>
      <c r="AO1687" s="90" t="s">
        <v>11439</v>
      </c>
      <c r="AP1687" s="84" t="s">
        <v>179</v>
      </c>
      <c r="AQ1687" s="84">
        <v>0</v>
      </c>
      <c r="AR1687" s="84">
        <v>0</v>
      </c>
      <c r="AS1687" s="84"/>
      <c r="AT1687" s="84"/>
      <c r="AU1687" s="84"/>
      <c r="AV1687" s="84"/>
      <c r="AW1687" s="84"/>
      <c r="AX1687" s="84"/>
      <c r="AY1687" s="84"/>
      <c r="AZ1687" s="84"/>
    </row>
    <row r="1688" spans="1:52" x14ac:dyDescent="0.2">
      <c r="A1688" s="69" t="s">
        <v>3239</v>
      </c>
      <c r="B1688" s="69" t="s">
        <v>3818</v>
      </c>
      <c r="C1688" s="70"/>
      <c r="D1688" s="71"/>
      <c r="E1688" s="72"/>
      <c r="F1688" s="73"/>
      <c r="G1688" s="70"/>
      <c r="H1688" s="74"/>
      <c r="I1688" s="75"/>
      <c r="J1688" s="75"/>
      <c r="K1688" s="36"/>
      <c r="L1688" s="82"/>
      <c r="M1688" s="82"/>
      <c r="N1688" s="77"/>
      <c r="O1688" s="84" t="s">
        <v>255</v>
      </c>
      <c r="P1688" s="86">
        <v>43157.882743055554</v>
      </c>
      <c r="Q1688" s="84" t="s">
        <v>4409</v>
      </c>
      <c r="R1688" s="84" t="s">
        <v>5607</v>
      </c>
      <c r="S1688" s="84" t="s">
        <v>6076</v>
      </c>
      <c r="T1688" s="84" t="s">
        <v>6291</v>
      </c>
      <c r="U1688" s="84"/>
      <c r="V1688" s="84" t="s">
        <v>7645</v>
      </c>
      <c r="W1688" s="86">
        <v>43157.882743055554</v>
      </c>
      <c r="X1688" s="84" t="s">
        <v>9185</v>
      </c>
      <c r="Y1688" s="84"/>
      <c r="Z1688" s="84"/>
      <c r="AA1688" s="90" t="s">
        <v>10898</v>
      </c>
      <c r="AB1688" s="84"/>
      <c r="AC1688" s="84" t="b">
        <v>0</v>
      </c>
      <c r="AD1688" s="84">
        <v>0</v>
      </c>
      <c r="AE1688" s="90" t="s">
        <v>285</v>
      </c>
      <c r="AF1688" s="84" t="b">
        <v>0</v>
      </c>
      <c r="AG1688" s="84" t="s">
        <v>290</v>
      </c>
      <c r="AH1688" s="84"/>
      <c r="AI1688" s="90" t="s">
        <v>285</v>
      </c>
      <c r="AJ1688" s="84" t="b">
        <v>0</v>
      </c>
      <c r="AK1688" s="84">
        <v>1818</v>
      </c>
      <c r="AL1688" s="90" t="s">
        <v>11439</v>
      </c>
      <c r="AM1688" s="84" t="s">
        <v>296</v>
      </c>
      <c r="AN1688" s="84" t="b">
        <v>0</v>
      </c>
      <c r="AO1688" s="90" t="s">
        <v>11439</v>
      </c>
      <c r="AP1688" s="84" t="s">
        <v>179</v>
      </c>
      <c r="AQ1688" s="84">
        <v>0</v>
      </c>
      <c r="AR1688" s="84">
        <v>0</v>
      </c>
      <c r="AS1688" s="84"/>
      <c r="AT1688" s="84"/>
      <c r="AU1688" s="84"/>
      <c r="AV1688" s="84"/>
      <c r="AW1688" s="84"/>
      <c r="AX1688" s="84"/>
      <c r="AY1688" s="84"/>
      <c r="AZ1688" s="84"/>
    </row>
    <row r="1689" spans="1:52" x14ac:dyDescent="0.2">
      <c r="A1689" s="69" t="s">
        <v>3239</v>
      </c>
      <c r="B1689" s="69" t="s">
        <v>3712</v>
      </c>
      <c r="C1689" s="70"/>
      <c r="D1689" s="71"/>
      <c r="E1689" s="72"/>
      <c r="F1689" s="73"/>
      <c r="G1689" s="70"/>
      <c r="H1689" s="74"/>
      <c r="I1689" s="75"/>
      <c r="J1689" s="75"/>
      <c r="K1689" s="36"/>
      <c r="L1689" s="82"/>
      <c r="M1689" s="82"/>
      <c r="N1689" s="77"/>
      <c r="O1689" s="84" t="s">
        <v>255</v>
      </c>
      <c r="P1689" s="86">
        <v>43157.882743055554</v>
      </c>
      <c r="Q1689" s="84" t="s">
        <v>4409</v>
      </c>
      <c r="R1689" s="84" t="s">
        <v>5607</v>
      </c>
      <c r="S1689" s="84" t="s">
        <v>6076</v>
      </c>
      <c r="T1689" s="84" t="s">
        <v>6291</v>
      </c>
      <c r="U1689" s="84"/>
      <c r="V1689" s="84" t="s">
        <v>7645</v>
      </c>
      <c r="W1689" s="86">
        <v>43157.882743055554</v>
      </c>
      <c r="X1689" s="84" t="s">
        <v>9185</v>
      </c>
      <c r="Y1689" s="84"/>
      <c r="Z1689" s="84"/>
      <c r="AA1689" s="90" t="s">
        <v>10898</v>
      </c>
      <c r="AB1689" s="84"/>
      <c r="AC1689" s="84" t="b">
        <v>0</v>
      </c>
      <c r="AD1689" s="84">
        <v>0</v>
      </c>
      <c r="AE1689" s="90" t="s">
        <v>285</v>
      </c>
      <c r="AF1689" s="84" t="b">
        <v>0</v>
      </c>
      <c r="AG1689" s="84" t="s">
        <v>290</v>
      </c>
      <c r="AH1689" s="84"/>
      <c r="AI1689" s="90" t="s">
        <v>285</v>
      </c>
      <c r="AJ1689" s="84" t="b">
        <v>0</v>
      </c>
      <c r="AK1689" s="84">
        <v>1818</v>
      </c>
      <c r="AL1689" s="90" t="s">
        <v>11439</v>
      </c>
      <c r="AM1689" s="84" t="s">
        <v>296</v>
      </c>
      <c r="AN1689" s="84" t="b">
        <v>0</v>
      </c>
      <c r="AO1689" s="90" t="s">
        <v>11439</v>
      </c>
      <c r="AP1689" s="84" t="s">
        <v>179</v>
      </c>
      <c r="AQ1689" s="84">
        <v>0</v>
      </c>
      <c r="AR1689" s="84">
        <v>0</v>
      </c>
      <c r="AS1689" s="84"/>
      <c r="AT1689" s="84"/>
      <c r="AU1689" s="84"/>
      <c r="AV1689" s="84"/>
      <c r="AW1689" s="84"/>
      <c r="AX1689" s="84"/>
      <c r="AY1689" s="84"/>
      <c r="AZ1689" s="84"/>
    </row>
    <row r="1690" spans="1:52" x14ac:dyDescent="0.2">
      <c r="A1690" s="69" t="s">
        <v>3240</v>
      </c>
      <c r="B1690" s="69" t="s">
        <v>871</v>
      </c>
      <c r="C1690" s="70"/>
      <c r="D1690" s="71"/>
      <c r="E1690" s="72"/>
      <c r="F1690" s="73"/>
      <c r="G1690" s="70"/>
      <c r="H1690" s="74"/>
      <c r="I1690" s="75"/>
      <c r="J1690" s="75"/>
      <c r="K1690" s="36"/>
      <c r="L1690" s="82"/>
      <c r="M1690" s="82"/>
      <c r="N1690" s="77"/>
      <c r="O1690" s="84" t="s">
        <v>255</v>
      </c>
      <c r="P1690" s="86">
        <v>43157.882789351854</v>
      </c>
      <c r="Q1690" s="84" t="s">
        <v>5196</v>
      </c>
      <c r="R1690" s="84"/>
      <c r="S1690" s="84"/>
      <c r="T1690" s="84" t="s">
        <v>6526</v>
      </c>
      <c r="U1690" s="84"/>
      <c r="V1690" s="84" t="s">
        <v>7646</v>
      </c>
      <c r="W1690" s="86">
        <v>43157.882789351854</v>
      </c>
      <c r="X1690" s="84" t="s">
        <v>9186</v>
      </c>
      <c r="Y1690" s="84"/>
      <c r="Z1690" s="84"/>
      <c r="AA1690" s="90" t="s">
        <v>10899</v>
      </c>
      <c r="AB1690" s="84"/>
      <c r="AC1690" s="84" t="b">
        <v>0</v>
      </c>
      <c r="AD1690" s="84">
        <v>0</v>
      </c>
      <c r="AE1690" s="90" t="s">
        <v>285</v>
      </c>
      <c r="AF1690" s="84" t="b">
        <v>0</v>
      </c>
      <c r="AG1690" s="84" t="s">
        <v>290</v>
      </c>
      <c r="AH1690" s="84"/>
      <c r="AI1690" s="90" t="s">
        <v>285</v>
      </c>
      <c r="AJ1690" s="84" t="b">
        <v>0</v>
      </c>
      <c r="AK1690" s="84">
        <v>0</v>
      </c>
      <c r="AL1690" s="90" t="s">
        <v>285</v>
      </c>
      <c r="AM1690" s="84" t="s">
        <v>296</v>
      </c>
      <c r="AN1690" s="84" t="b">
        <v>0</v>
      </c>
      <c r="AO1690" s="90" t="s">
        <v>10899</v>
      </c>
      <c r="AP1690" s="84" t="s">
        <v>179</v>
      </c>
      <c r="AQ1690" s="84">
        <v>0</v>
      </c>
      <c r="AR1690" s="84">
        <v>0</v>
      </c>
      <c r="AS1690" s="84"/>
      <c r="AT1690" s="84"/>
      <c r="AU1690" s="84"/>
      <c r="AV1690" s="84"/>
      <c r="AW1690" s="84"/>
      <c r="AX1690" s="84"/>
      <c r="AY1690" s="84"/>
      <c r="AZ1690" s="84"/>
    </row>
    <row r="1691" spans="1:52" x14ac:dyDescent="0.2">
      <c r="A1691" s="69" t="s">
        <v>3241</v>
      </c>
      <c r="B1691" s="69" t="s">
        <v>3241</v>
      </c>
      <c r="C1691" s="70"/>
      <c r="D1691" s="71"/>
      <c r="E1691" s="72"/>
      <c r="F1691" s="73"/>
      <c r="G1691" s="70"/>
      <c r="H1691" s="74"/>
      <c r="I1691" s="75"/>
      <c r="J1691" s="75"/>
      <c r="K1691" s="36"/>
      <c r="L1691" s="82"/>
      <c r="M1691" s="82"/>
      <c r="N1691" s="77"/>
      <c r="O1691" s="84" t="s">
        <v>179</v>
      </c>
      <c r="P1691" s="86">
        <v>43157.875416666669</v>
      </c>
      <c r="Q1691" s="84" t="s">
        <v>5197</v>
      </c>
      <c r="R1691" s="84" t="s">
        <v>5920</v>
      </c>
      <c r="S1691" s="84" t="s">
        <v>6210</v>
      </c>
      <c r="T1691" s="84" t="s">
        <v>6274</v>
      </c>
      <c r="U1691" s="84" t="s">
        <v>6759</v>
      </c>
      <c r="V1691" s="84" t="s">
        <v>6759</v>
      </c>
      <c r="W1691" s="86">
        <v>43157.875416666669</v>
      </c>
      <c r="X1691" s="84" t="s">
        <v>9187</v>
      </c>
      <c r="Y1691" s="84"/>
      <c r="Z1691" s="84"/>
      <c r="AA1691" s="90" t="s">
        <v>10900</v>
      </c>
      <c r="AB1691" s="84"/>
      <c r="AC1691" s="84" t="b">
        <v>0</v>
      </c>
      <c r="AD1691" s="84">
        <v>3</v>
      </c>
      <c r="AE1691" s="90" t="s">
        <v>285</v>
      </c>
      <c r="AF1691" s="84" t="b">
        <v>0</v>
      </c>
      <c r="AG1691" s="84" t="s">
        <v>290</v>
      </c>
      <c r="AH1691" s="84"/>
      <c r="AI1691" s="90" t="s">
        <v>285</v>
      </c>
      <c r="AJ1691" s="84" t="b">
        <v>0</v>
      </c>
      <c r="AK1691" s="84">
        <v>2</v>
      </c>
      <c r="AL1691" s="90" t="s">
        <v>285</v>
      </c>
      <c r="AM1691" s="84" t="s">
        <v>306</v>
      </c>
      <c r="AN1691" s="84" t="b">
        <v>0</v>
      </c>
      <c r="AO1691" s="90" t="s">
        <v>10900</v>
      </c>
      <c r="AP1691" s="84" t="s">
        <v>179</v>
      </c>
      <c r="AQ1691" s="84">
        <v>0</v>
      </c>
      <c r="AR1691" s="84">
        <v>0</v>
      </c>
      <c r="AS1691" s="84"/>
      <c r="AT1691" s="84"/>
      <c r="AU1691" s="84"/>
      <c r="AV1691" s="84"/>
      <c r="AW1691" s="84"/>
      <c r="AX1691" s="84"/>
      <c r="AY1691" s="84"/>
      <c r="AZ1691" s="84"/>
    </row>
    <row r="1692" spans="1:52" x14ac:dyDescent="0.2">
      <c r="A1692" s="69" t="s">
        <v>3242</v>
      </c>
      <c r="B1692" s="69" t="s">
        <v>3241</v>
      </c>
      <c r="C1692" s="70"/>
      <c r="D1692" s="71"/>
      <c r="E1692" s="72"/>
      <c r="F1692" s="73"/>
      <c r="G1692" s="70"/>
      <c r="H1692" s="74"/>
      <c r="I1692" s="75"/>
      <c r="J1692" s="75"/>
      <c r="K1692" s="36"/>
      <c r="L1692" s="82"/>
      <c r="M1692" s="82"/>
      <c r="N1692" s="77"/>
      <c r="O1692" s="84" t="s">
        <v>255</v>
      </c>
      <c r="P1692" s="86">
        <v>43157.882962962962</v>
      </c>
      <c r="Q1692" s="84" t="s">
        <v>5198</v>
      </c>
      <c r="R1692" s="84" t="s">
        <v>5920</v>
      </c>
      <c r="S1692" s="84" t="s">
        <v>6210</v>
      </c>
      <c r="T1692" s="84" t="s">
        <v>6274</v>
      </c>
      <c r="U1692" s="84" t="s">
        <v>6759</v>
      </c>
      <c r="V1692" s="84" t="s">
        <v>6759</v>
      </c>
      <c r="W1692" s="86">
        <v>43157.882962962962</v>
      </c>
      <c r="X1692" s="84" t="s">
        <v>9188</v>
      </c>
      <c r="Y1692" s="84"/>
      <c r="Z1692" s="84"/>
      <c r="AA1692" s="90" t="s">
        <v>10901</v>
      </c>
      <c r="AB1692" s="84"/>
      <c r="AC1692" s="84" t="b">
        <v>0</v>
      </c>
      <c r="AD1692" s="84">
        <v>0</v>
      </c>
      <c r="AE1692" s="90" t="s">
        <v>285</v>
      </c>
      <c r="AF1692" s="84" t="b">
        <v>0</v>
      </c>
      <c r="AG1692" s="84" t="s">
        <v>290</v>
      </c>
      <c r="AH1692" s="84"/>
      <c r="AI1692" s="90" t="s">
        <v>285</v>
      </c>
      <c r="AJ1692" s="84" t="b">
        <v>0</v>
      </c>
      <c r="AK1692" s="84">
        <v>2</v>
      </c>
      <c r="AL1692" s="90" t="s">
        <v>10900</v>
      </c>
      <c r="AM1692" s="84" t="s">
        <v>296</v>
      </c>
      <c r="AN1692" s="84" t="b">
        <v>0</v>
      </c>
      <c r="AO1692" s="90" t="s">
        <v>10900</v>
      </c>
      <c r="AP1692" s="84" t="s">
        <v>179</v>
      </c>
      <c r="AQ1692" s="84">
        <v>0</v>
      </c>
      <c r="AR1692" s="84">
        <v>0</v>
      </c>
      <c r="AS1692" s="84"/>
      <c r="AT1692" s="84"/>
      <c r="AU1692" s="84"/>
      <c r="AV1692" s="84"/>
      <c r="AW1692" s="84"/>
      <c r="AX1692" s="84"/>
      <c r="AY1692" s="84"/>
      <c r="AZ1692" s="84"/>
    </row>
    <row r="1693" spans="1:52" x14ac:dyDescent="0.2">
      <c r="A1693" s="69" t="s">
        <v>3243</v>
      </c>
      <c r="B1693" s="69" t="s">
        <v>3361</v>
      </c>
      <c r="C1693" s="70"/>
      <c r="D1693" s="71"/>
      <c r="E1693" s="72"/>
      <c r="F1693" s="73"/>
      <c r="G1693" s="70"/>
      <c r="H1693" s="74"/>
      <c r="I1693" s="75"/>
      <c r="J1693" s="75"/>
      <c r="K1693" s="36"/>
      <c r="L1693" s="82"/>
      <c r="M1693" s="82"/>
      <c r="N1693" s="77"/>
      <c r="O1693" s="84" t="s">
        <v>255</v>
      </c>
      <c r="P1693" s="86">
        <v>43157.882986111108</v>
      </c>
      <c r="Q1693" s="84" t="s">
        <v>4479</v>
      </c>
      <c r="R1693" s="84"/>
      <c r="S1693" s="84"/>
      <c r="T1693" s="84" t="s">
        <v>6274</v>
      </c>
      <c r="U1693" s="84" t="s">
        <v>6638</v>
      </c>
      <c r="V1693" s="84" t="s">
        <v>6638</v>
      </c>
      <c r="W1693" s="86">
        <v>43157.882986111108</v>
      </c>
      <c r="X1693" s="84" t="s">
        <v>9189</v>
      </c>
      <c r="Y1693" s="84"/>
      <c r="Z1693" s="84"/>
      <c r="AA1693" s="90" t="s">
        <v>10902</v>
      </c>
      <c r="AB1693" s="84"/>
      <c r="AC1693" s="84" t="b">
        <v>0</v>
      </c>
      <c r="AD1693" s="84">
        <v>0</v>
      </c>
      <c r="AE1693" s="90" t="s">
        <v>285</v>
      </c>
      <c r="AF1693" s="84" t="b">
        <v>0</v>
      </c>
      <c r="AG1693" s="84" t="s">
        <v>291</v>
      </c>
      <c r="AH1693" s="84"/>
      <c r="AI1693" s="90" t="s">
        <v>285</v>
      </c>
      <c r="AJ1693" s="84" t="b">
        <v>0</v>
      </c>
      <c r="AK1693" s="84">
        <v>28</v>
      </c>
      <c r="AL1693" s="90" t="s">
        <v>11028</v>
      </c>
      <c r="AM1693" s="84" t="s">
        <v>296</v>
      </c>
      <c r="AN1693" s="84" t="b">
        <v>0</v>
      </c>
      <c r="AO1693" s="90" t="s">
        <v>11028</v>
      </c>
      <c r="AP1693" s="84" t="s">
        <v>179</v>
      </c>
      <c r="AQ1693" s="84">
        <v>0</v>
      </c>
      <c r="AR1693" s="84">
        <v>0</v>
      </c>
      <c r="AS1693" s="84"/>
      <c r="AT1693" s="84"/>
      <c r="AU1693" s="84"/>
      <c r="AV1693" s="84"/>
      <c r="AW1693" s="84"/>
      <c r="AX1693" s="84"/>
      <c r="AY1693" s="84"/>
      <c r="AZ1693" s="84"/>
    </row>
    <row r="1694" spans="1:52" x14ac:dyDescent="0.2">
      <c r="A1694" s="69" t="s">
        <v>3244</v>
      </c>
      <c r="B1694" s="69" t="s">
        <v>3706</v>
      </c>
      <c r="C1694" s="70"/>
      <c r="D1694" s="71"/>
      <c r="E1694" s="72"/>
      <c r="F1694" s="73"/>
      <c r="G1694" s="70"/>
      <c r="H1694" s="74"/>
      <c r="I1694" s="75"/>
      <c r="J1694" s="75"/>
      <c r="K1694" s="36"/>
      <c r="L1694" s="82"/>
      <c r="M1694" s="82"/>
      <c r="N1694" s="77"/>
      <c r="O1694" s="84" t="s">
        <v>256</v>
      </c>
      <c r="P1694" s="86">
        <v>43157.882997685185</v>
      </c>
      <c r="Q1694" s="84" t="s">
        <v>5199</v>
      </c>
      <c r="R1694" s="84"/>
      <c r="S1694" s="84"/>
      <c r="T1694" s="84" t="s">
        <v>6274</v>
      </c>
      <c r="U1694" s="84"/>
      <c r="V1694" s="84" t="s">
        <v>7647</v>
      </c>
      <c r="W1694" s="86">
        <v>43157.882997685185</v>
      </c>
      <c r="X1694" s="84" t="s">
        <v>9190</v>
      </c>
      <c r="Y1694" s="84"/>
      <c r="Z1694" s="84"/>
      <c r="AA1694" s="90" t="s">
        <v>10903</v>
      </c>
      <c r="AB1694" s="90" t="s">
        <v>11433</v>
      </c>
      <c r="AC1694" s="84" t="b">
        <v>0</v>
      </c>
      <c r="AD1694" s="84">
        <v>0</v>
      </c>
      <c r="AE1694" s="90" t="s">
        <v>11762</v>
      </c>
      <c r="AF1694" s="84" t="b">
        <v>0</v>
      </c>
      <c r="AG1694" s="84" t="s">
        <v>290</v>
      </c>
      <c r="AH1694" s="84"/>
      <c r="AI1694" s="90" t="s">
        <v>285</v>
      </c>
      <c r="AJ1694" s="84" t="b">
        <v>0</v>
      </c>
      <c r="AK1694" s="84">
        <v>0</v>
      </c>
      <c r="AL1694" s="90" t="s">
        <v>285</v>
      </c>
      <c r="AM1694" s="84" t="s">
        <v>295</v>
      </c>
      <c r="AN1694" s="84" t="b">
        <v>0</v>
      </c>
      <c r="AO1694" s="90" t="s">
        <v>11433</v>
      </c>
      <c r="AP1694" s="84" t="s">
        <v>179</v>
      </c>
      <c r="AQ1694" s="84">
        <v>0</v>
      </c>
      <c r="AR1694" s="84">
        <v>0</v>
      </c>
      <c r="AS1694" s="84"/>
      <c r="AT1694" s="84"/>
      <c r="AU1694" s="84"/>
      <c r="AV1694" s="84"/>
      <c r="AW1694" s="84"/>
      <c r="AX1694" s="84"/>
      <c r="AY1694" s="84"/>
      <c r="AZ1694" s="84"/>
    </row>
    <row r="1695" spans="1:52" x14ac:dyDescent="0.2">
      <c r="A1695" s="69" t="s">
        <v>3245</v>
      </c>
      <c r="B1695" s="69" t="s">
        <v>3245</v>
      </c>
      <c r="C1695" s="70"/>
      <c r="D1695" s="71"/>
      <c r="E1695" s="72"/>
      <c r="F1695" s="73"/>
      <c r="G1695" s="70"/>
      <c r="H1695" s="74"/>
      <c r="I1695" s="75"/>
      <c r="J1695" s="75"/>
      <c r="K1695" s="36"/>
      <c r="L1695" s="82"/>
      <c r="M1695" s="82"/>
      <c r="N1695" s="77"/>
      <c r="O1695" s="84" t="s">
        <v>179</v>
      </c>
      <c r="P1695" s="86">
        <v>43157.883101851854</v>
      </c>
      <c r="Q1695" s="84" t="s">
        <v>5200</v>
      </c>
      <c r="R1695" s="84" t="s">
        <v>5921</v>
      </c>
      <c r="S1695" s="84" t="s">
        <v>920</v>
      </c>
      <c r="T1695" s="84" t="s">
        <v>6527</v>
      </c>
      <c r="U1695" s="84"/>
      <c r="V1695" s="84" t="s">
        <v>7648</v>
      </c>
      <c r="W1695" s="86">
        <v>43157.883101851854</v>
      </c>
      <c r="X1695" s="84" t="s">
        <v>9191</v>
      </c>
      <c r="Y1695" s="84"/>
      <c r="Z1695" s="84"/>
      <c r="AA1695" s="90" t="s">
        <v>10904</v>
      </c>
      <c r="AB1695" s="84"/>
      <c r="AC1695" s="84" t="b">
        <v>0</v>
      </c>
      <c r="AD1695" s="84">
        <v>0</v>
      </c>
      <c r="AE1695" s="90" t="s">
        <v>285</v>
      </c>
      <c r="AF1695" s="84" t="b">
        <v>0</v>
      </c>
      <c r="AG1695" s="84" t="s">
        <v>290</v>
      </c>
      <c r="AH1695" s="84"/>
      <c r="AI1695" s="90" t="s">
        <v>285</v>
      </c>
      <c r="AJ1695" s="84" t="b">
        <v>0</v>
      </c>
      <c r="AK1695" s="84">
        <v>0</v>
      </c>
      <c r="AL1695" s="90" t="s">
        <v>285</v>
      </c>
      <c r="AM1695" s="84" t="s">
        <v>1010</v>
      </c>
      <c r="AN1695" s="84" t="b">
        <v>0</v>
      </c>
      <c r="AO1695" s="90" t="s">
        <v>10904</v>
      </c>
      <c r="AP1695" s="84" t="s">
        <v>179</v>
      </c>
      <c r="AQ1695" s="84">
        <v>0</v>
      </c>
      <c r="AR1695" s="84">
        <v>0</v>
      </c>
      <c r="AS1695" s="84"/>
      <c r="AT1695" s="84"/>
      <c r="AU1695" s="84"/>
      <c r="AV1695" s="84"/>
      <c r="AW1695" s="84"/>
      <c r="AX1695" s="84"/>
      <c r="AY1695" s="84"/>
      <c r="AZ1695" s="84"/>
    </row>
    <row r="1696" spans="1:52" x14ac:dyDescent="0.2">
      <c r="A1696" s="69" t="s">
        <v>3246</v>
      </c>
      <c r="B1696" s="69" t="s">
        <v>2227</v>
      </c>
      <c r="C1696" s="70"/>
      <c r="D1696" s="71"/>
      <c r="E1696" s="72"/>
      <c r="F1696" s="73"/>
      <c r="G1696" s="70"/>
      <c r="H1696" s="74"/>
      <c r="I1696" s="75"/>
      <c r="J1696" s="75"/>
      <c r="K1696" s="36"/>
      <c r="L1696" s="82"/>
      <c r="M1696" s="82"/>
      <c r="N1696" s="77"/>
      <c r="O1696" s="84" t="s">
        <v>255</v>
      </c>
      <c r="P1696" s="86">
        <v>43157.883125</v>
      </c>
      <c r="Q1696" s="84" t="s">
        <v>5201</v>
      </c>
      <c r="R1696" s="84"/>
      <c r="S1696" s="84"/>
      <c r="T1696" s="84" t="s">
        <v>6528</v>
      </c>
      <c r="U1696" s="84"/>
      <c r="V1696" s="84" t="s">
        <v>7649</v>
      </c>
      <c r="W1696" s="86">
        <v>43157.883125</v>
      </c>
      <c r="X1696" s="84" t="s">
        <v>9192</v>
      </c>
      <c r="Y1696" s="84"/>
      <c r="Z1696" s="84"/>
      <c r="AA1696" s="90" t="s">
        <v>10905</v>
      </c>
      <c r="AB1696" s="84"/>
      <c r="AC1696" s="84" t="b">
        <v>0</v>
      </c>
      <c r="AD1696" s="84">
        <v>0</v>
      </c>
      <c r="AE1696" s="90" t="s">
        <v>285</v>
      </c>
      <c r="AF1696" s="84" t="b">
        <v>1</v>
      </c>
      <c r="AG1696" s="84" t="s">
        <v>1654</v>
      </c>
      <c r="AH1696" s="84"/>
      <c r="AI1696" s="90" t="s">
        <v>11817</v>
      </c>
      <c r="AJ1696" s="84" t="b">
        <v>0</v>
      </c>
      <c r="AK1696" s="84">
        <v>3</v>
      </c>
      <c r="AL1696" s="90" t="s">
        <v>9778</v>
      </c>
      <c r="AM1696" s="84" t="s">
        <v>295</v>
      </c>
      <c r="AN1696" s="84" t="b">
        <v>0</v>
      </c>
      <c r="AO1696" s="90" t="s">
        <v>9778</v>
      </c>
      <c r="AP1696" s="84" t="s">
        <v>179</v>
      </c>
      <c r="AQ1696" s="84">
        <v>0</v>
      </c>
      <c r="AR1696" s="84">
        <v>0</v>
      </c>
      <c r="AS1696" s="84"/>
      <c r="AT1696" s="84"/>
      <c r="AU1696" s="84"/>
      <c r="AV1696" s="84"/>
      <c r="AW1696" s="84"/>
      <c r="AX1696" s="84"/>
      <c r="AY1696" s="84"/>
      <c r="AZ1696" s="84"/>
    </row>
    <row r="1697" spans="1:52" x14ac:dyDescent="0.2">
      <c r="A1697" s="69" t="s">
        <v>2228</v>
      </c>
      <c r="B1697" s="69" t="s">
        <v>4164</v>
      </c>
      <c r="C1697" s="70"/>
      <c r="D1697" s="71"/>
      <c r="E1697" s="72"/>
      <c r="F1697" s="73"/>
      <c r="G1697" s="70"/>
      <c r="H1697" s="74"/>
      <c r="I1697" s="75"/>
      <c r="J1697" s="75"/>
      <c r="K1697" s="36"/>
      <c r="L1697" s="82"/>
      <c r="M1697" s="82"/>
      <c r="N1697" s="77"/>
      <c r="O1697" s="84" t="s">
        <v>256</v>
      </c>
      <c r="P1697" s="86">
        <v>43156.571851851855</v>
      </c>
      <c r="Q1697" s="84" t="s">
        <v>4358</v>
      </c>
      <c r="R1697" s="84"/>
      <c r="S1697" s="84"/>
      <c r="T1697" s="84" t="s">
        <v>6282</v>
      </c>
      <c r="U1697" s="84"/>
      <c r="V1697" s="84" t="s">
        <v>6838</v>
      </c>
      <c r="W1697" s="86">
        <v>43156.571851851855</v>
      </c>
      <c r="X1697" s="84" t="s">
        <v>8066</v>
      </c>
      <c r="Y1697" s="84"/>
      <c r="Z1697" s="84"/>
      <c r="AA1697" s="90" t="s">
        <v>9779</v>
      </c>
      <c r="AB1697" s="90" t="s">
        <v>11481</v>
      </c>
      <c r="AC1697" s="84" t="b">
        <v>0</v>
      </c>
      <c r="AD1697" s="84">
        <v>8</v>
      </c>
      <c r="AE1697" s="90" t="s">
        <v>11651</v>
      </c>
      <c r="AF1697" s="84" t="b">
        <v>0</v>
      </c>
      <c r="AG1697" s="84" t="s">
        <v>290</v>
      </c>
      <c r="AH1697" s="84"/>
      <c r="AI1697" s="90" t="s">
        <v>285</v>
      </c>
      <c r="AJ1697" s="84" t="b">
        <v>0</v>
      </c>
      <c r="AK1697" s="84">
        <v>1</v>
      </c>
      <c r="AL1697" s="90" t="s">
        <v>285</v>
      </c>
      <c r="AM1697" s="84" t="s">
        <v>296</v>
      </c>
      <c r="AN1697" s="84" t="b">
        <v>0</v>
      </c>
      <c r="AO1697" s="90" t="s">
        <v>11481</v>
      </c>
      <c r="AP1697" s="84" t="s">
        <v>308</v>
      </c>
      <c r="AQ1697" s="84">
        <v>0</v>
      </c>
      <c r="AR1697" s="84">
        <v>0</v>
      </c>
      <c r="AS1697" s="84" t="s">
        <v>11940</v>
      </c>
      <c r="AT1697" s="84" t="s">
        <v>310</v>
      </c>
      <c r="AU1697" s="84" t="s">
        <v>313</v>
      </c>
      <c r="AV1697" s="84" t="s">
        <v>11967</v>
      </c>
      <c r="AW1697" s="84" t="s">
        <v>11982</v>
      </c>
      <c r="AX1697" s="84" t="s">
        <v>12004</v>
      </c>
      <c r="AY1697" s="84" t="s">
        <v>331</v>
      </c>
      <c r="AZ1697" s="84" t="s">
        <v>12022</v>
      </c>
    </row>
    <row r="1698" spans="1:52" x14ac:dyDescent="0.2">
      <c r="A1698" s="69" t="s">
        <v>3247</v>
      </c>
      <c r="B1698" s="69" t="s">
        <v>4164</v>
      </c>
      <c r="C1698" s="70"/>
      <c r="D1698" s="71"/>
      <c r="E1698" s="72"/>
      <c r="F1698" s="73"/>
      <c r="G1698" s="70"/>
      <c r="H1698" s="74"/>
      <c r="I1698" s="75"/>
      <c r="J1698" s="75"/>
      <c r="K1698" s="36"/>
      <c r="L1698" s="82"/>
      <c r="M1698" s="82"/>
      <c r="N1698" s="77"/>
      <c r="O1698" s="84" t="s">
        <v>255</v>
      </c>
      <c r="P1698" s="86">
        <v>43157.883194444446</v>
      </c>
      <c r="Q1698" s="84" t="s">
        <v>5202</v>
      </c>
      <c r="R1698" s="84"/>
      <c r="S1698" s="84"/>
      <c r="T1698" s="84" t="s">
        <v>6529</v>
      </c>
      <c r="U1698" s="84"/>
      <c r="V1698" s="84" t="s">
        <v>7650</v>
      </c>
      <c r="W1698" s="86">
        <v>43157.883194444446</v>
      </c>
      <c r="X1698" s="84" t="s">
        <v>9193</v>
      </c>
      <c r="Y1698" s="84"/>
      <c r="Z1698" s="84"/>
      <c r="AA1698" s="90" t="s">
        <v>10906</v>
      </c>
      <c r="AB1698" s="84"/>
      <c r="AC1698" s="84" t="b">
        <v>0</v>
      </c>
      <c r="AD1698" s="84">
        <v>0</v>
      </c>
      <c r="AE1698" s="90" t="s">
        <v>285</v>
      </c>
      <c r="AF1698" s="84" t="b">
        <v>0</v>
      </c>
      <c r="AG1698" s="84" t="s">
        <v>290</v>
      </c>
      <c r="AH1698" s="84"/>
      <c r="AI1698" s="90" t="s">
        <v>285</v>
      </c>
      <c r="AJ1698" s="84" t="b">
        <v>0</v>
      </c>
      <c r="AK1698" s="84">
        <v>1</v>
      </c>
      <c r="AL1698" s="90" t="s">
        <v>9779</v>
      </c>
      <c r="AM1698" s="84" t="s">
        <v>296</v>
      </c>
      <c r="AN1698" s="84" t="b">
        <v>0</v>
      </c>
      <c r="AO1698" s="90" t="s">
        <v>9779</v>
      </c>
      <c r="AP1698" s="84" t="s">
        <v>179</v>
      </c>
      <c r="AQ1698" s="84">
        <v>0</v>
      </c>
      <c r="AR1698" s="84">
        <v>0</v>
      </c>
      <c r="AS1698" s="84"/>
      <c r="AT1698" s="84"/>
      <c r="AU1698" s="84"/>
      <c r="AV1698" s="84"/>
      <c r="AW1698" s="84"/>
      <c r="AX1698" s="84"/>
      <c r="AY1698" s="84"/>
      <c r="AZ1698" s="84"/>
    </row>
    <row r="1699" spans="1:52" x14ac:dyDescent="0.2">
      <c r="A1699" s="69" t="s">
        <v>3247</v>
      </c>
      <c r="B1699" s="69" t="s">
        <v>2228</v>
      </c>
      <c r="C1699" s="70"/>
      <c r="D1699" s="71"/>
      <c r="E1699" s="72"/>
      <c r="F1699" s="73"/>
      <c r="G1699" s="70"/>
      <c r="H1699" s="74"/>
      <c r="I1699" s="75"/>
      <c r="J1699" s="75"/>
      <c r="K1699" s="36"/>
      <c r="L1699" s="82"/>
      <c r="M1699" s="82"/>
      <c r="N1699" s="77"/>
      <c r="O1699" s="84" t="s">
        <v>255</v>
      </c>
      <c r="P1699" s="86">
        <v>43157.883194444446</v>
      </c>
      <c r="Q1699" s="84" t="s">
        <v>5202</v>
      </c>
      <c r="R1699" s="84"/>
      <c r="S1699" s="84"/>
      <c r="T1699" s="84" t="s">
        <v>6529</v>
      </c>
      <c r="U1699" s="84"/>
      <c r="V1699" s="84" t="s">
        <v>7650</v>
      </c>
      <c r="W1699" s="86">
        <v>43157.883194444446</v>
      </c>
      <c r="X1699" s="84" t="s">
        <v>9193</v>
      </c>
      <c r="Y1699" s="84"/>
      <c r="Z1699" s="84"/>
      <c r="AA1699" s="90" t="s">
        <v>10906</v>
      </c>
      <c r="AB1699" s="84"/>
      <c r="AC1699" s="84" t="b">
        <v>0</v>
      </c>
      <c r="AD1699" s="84">
        <v>0</v>
      </c>
      <c r="AE1699" s="90" t="s">
        <v>285</v>
      </c>
      <c r="AF1699" s="84" t="b">
        <v>0</v>
      </c>
      <c r="AG1699" s="84" t="s">
        <v>290</v>
      </c>
      <c r="AH1699" s="84"/>
      <c r="AI1699" s="90" t="s">
        <v>285</v>
      </c>
      <c r="AJ1699" s="84" t="b">
        <v>0</v>
      </c>
      <c r="AK1699" s="84">
        <v>1</v>
      </c>
      <c r="AL1699" s="90" t="s">
        <v>9779</v>
      </c>
      <c r="AM1699" s="84" t="s">
        <v>296</v>
      </c>
      <c r="AN1699" s="84" t="b">
        <v>0</v>
      </c>
      <c r="AO1699" s="90" t="s">
        <v>9779</v>
      </c>
      <c r="AP1699" s="84" t="s">
        <v>179</v>
      </c>
      <c r="AQ1699" s="84">
        <v>0</v>
      </c>
      <c r="AR1699" s="84">
        <v>0</v>
      </c>
      <c r="AS1699" s="84"/>
      <c r="AT1699" s="84"/>
      <c r="AU1699" s="84"/>
      <c r="AV1699" s="84"/>
      <c r="AW1699" s="84"/>
      <c r="AX1699" s="84"/>
      <c r="AY1699" s="84"/>
      <c r="AZ1699" s="84"/>
    </row>
    <row r="1700" spans="1:52" x14ac:dyDescent="0.2">
      <c r="A1700" s="69" t="s">
        <v>1991</v>
      </c>
      <c r="B1700" s="69" t="s">
        <v>1991</v>
      </c>
      <c r="C1700" s="70"/>
      <c r="D1700" s="71"/>
      <c r="E1700" s="72"/>
      <c r="F1700" s="73"/>
      <c r="G1700" s="70"/>
      <c r="H1700" s="74"/>
      <c r="I1700" s="75"/>
      <c r="J1700" s="75"/>
      <c r="K1700" s="36"/>
      <c r="L1700" s="82"/>
      <c r="M1700" s="82"/>
      <c r="N1700" s="77"/>
      <c r="O1700" s="84" t="s">
        <v>179</v>
      </c>
      <c r="P1700" s="86">
        <v>43157.883229166669</v>
      </c>
      <c r="Q1700" s="84" t="s">
        <v>5203</v>
      </c>
      <c r="R1700" s="84"/>
      <c r="S1700" s="84"/>
      <c r="T1700" s="84" t="s">
        <v>6274</v>
      </c>
      <c r="U1700" s="84"/>
      <c r="V1700" s="84" t="s">
        <v>2021</v>
      </c>
      <c r="W1700" s="86">
        <v>43157.883229166669</v>
      </c>
      <c r="X1700" s="84" t="s">
        <v>9194</v>
      </c>
      <c r="Y1700" s="84"/>
      <c r="Z1700" s="84"/>
      <c r="AA1700" s="90" t="s">
        <v>10907</v>
      </c>
      <c r="AB1700" s="90" t="s">
        <v>11598</v>
      </c>
      <c r="AC1700" s="84" t="b">
        <v>0</v>
      </c>
      <c r="AD1700" s="84">
        <v>2</v>
      </c>
      <c r="AE1700" s="90" t="s">
        <v>11763</v>
      </c>
      <c r="AF1700" s="84" t="b">
        <v>0</v>
      </c>
      <c r="AG1700" s="84" t="s">
        <v>290</v>
      </c>
      <c r="AH1700" s="84"/>
      <c r="AI1700" s="90" t="s">
        <v>285</v>
      </c>
      <c r="AJ1700" s="84" t="b">
        <v>0</v>
      </c>
      <c r="AK1700" s="84">
        <v>0</v>
      </c>
      <c r="AL1700" s="90" t="s">
        <v>285</v>
      </c>
      <c r="AM1700" s="84" t="s">
        <v>294</v>
      </c>
      <c r="AN1700" s="84" t="b">
        <v>0</v>
      </c>
      <c r="AO1700" s="90" t="s">
        <v>11598</v>
      </c>
      <c r="AP1700" s="84" t="s">
        <v>179</v>
      </c>
      <c r="AQ1700" s="84">
        <v>0</v>
      </c>
      <c r="AR1700" s="84">
        <v>0</v>
      </c>
      <c r="AS1700" s="84"/>
      <c r="AT1700" s="84"/>
      <c r="AU1700" s="84"/>
      <c r="AV1700" s="84"/>
      <c r="AW1700" s="84"/>
      <c r="AX1700" s="84"/>
      <c r="AY1700" s="84"/>
      <c r="AZ1700" s="84"/>
    </row>
    <row r="1701" spans="1:52" x14ac:dyDescent="0.2">
      <c r="A1701" s="69" t="s">
        <v>3248</v>
      </c>
      <c r="B1701" s="69" t="s">
        <v>3248</v>
      </c>
      <c r="C1701" s="70"/>
      <c r="D1701" s="71"/>
      <c r="E1701" s="72"/>
      <c r="F1701" s="73"/>
      <c r="G1701" s="70"/>
      <c r="H1701" s="74"/>
      <c r="I1701" s="75"/>
      <c r="J1701" s="75"/>
      <c r="K1701" s="36"/>
      <c r="L1701" s="82"/>
      <c r="M1701" s="82"/>
      <c r="N1701" s="77"/>
      <c r="O1701" s="84" t="s">
        <v>179</v>
      </c>
      <c r="P1701" s="86">
        <v>43157.883240740739</v>
      </c>
      <c r="Q1701" s="84" t="s">
        <v>5204</v>
      </c>
      <c r="R1701" s="84" t="s">
        <v>5607</v>
      </c>
      <c r="S1701" s="84" t="s">
        <v>6076</v>
      </c>
      <c r="T1701" s="84" t="s">
        <v>6274</v>
      </c>
      <c r="U1701" s="84"/>
      <c r="V1701" s="84" t="s">
        <v>7651</v>
      </c>
      <c r="W1701" s="86">
        <v>43157.883240740739</v>
      </c>
      <c r="X1701" s="84" t="s">
        <v>9195</v>
      </c>
      <c r="Y1701" s="84"/>
      <c r="Z1701" s="84"/>
      <c r="AA1701" s="90" t="s">
        <v>10908</v>
      </c>
      <c r="AB1701" s="84"/>
      <c r="AC1701" s="84" t="b">
        <v>0</v>
      </c>
      <c r="AD1701" s="84">
        <v>0</v>
      </c>
      <c r="AE1701" s="90" t="s">
        <v>285</v>
      </c>
      <c r="AF1701" s="84" t="b">
        <v>0</v>
      </c>
      <c r="AG1701" s="84" t="s">
        <v>290</v>
      </c>
      <c r="AH1701" s="84"/>
      <c r="AI1701" s="90" t="s">
        <v>285</v>
      </c>
      <c r="AJ1701" s="84" t="b">
        <v>0</v>
      </c>
      <c r="AK1701" s="84">
        <v>0</v>
      </c>
      <c r="AL1701" s="90" t="s">
        <v>285</v>
      </c>
      <c r="AM1701" s="84" t="s">
        <v>294</v>
      </c>
      <c r="AN1701" s="84" t="b">
        <v>0</v>
      </c>
      <c r="AO1701" s="90" t="s">
        <v>10908</v>
      </c>
      <c r="AP1701" s="84" t="s">
        <v>179</v>
      </c>
      <c r="AQ1701" s="84">
        <v>0</v>
      </c>
      <c r="AR1701" s="84">
        <v>0</v>
      </c>
      <c r="AS1701" s="84"/>
      <c r="AT1701" s="84"/>
      <c r="AU1701" s="84"/>
      <c r="AV1701" s="84"/>
      <c r="AW1701" s="84"/>
      <c r="AX1701" s="84"/>
      <c r="AY1701" s="84"/>
      <c r="AZ1701" s="84"/>
    </row>
    <row r="1702" spans="1:52" x14ac:dyDescent="0.2">
      <c r="A1702" s="69" t="s">
        <v>3249</v>
      </c>
      <c r="B1702" s="69" t="s">
        <v>3636</v>
      </c>
      <c r="C1702" s="70"/>
      <c r="D1702" s="71"/>
      <c r="E1702" s="72"/>
      <c r="F1702" s="73"/>
      <c r="G1702" s="70"/>
      <c r="H1702" s="74"/>
      <c r="I1702" s="75"/>
      <c r="J1702" s="75"/>
      <c r="K1702" s="36"/>
      <c r="L1702" s="82"/>
      <c r="M1702" s="82"/>
      <c r="N1702" s="77"/>
      <c r="O1702" s="84" t="s">
        <v>255</v>
      </c>
      <c r="P1702" s="86">
        <v>43157.883344907408</v>
      </c>
      <c r="Q1702" s="84" t="s">
        <v>4577</v>
      </c>
      <c r="R1702" s="84"/>
      <c r="S1702" s="84"/>
      <c r="T1702" s="84" t="s">
        <v>6351</v>
      </c>
      <c r="U1702" s="84"/>
      <c r="V1702" s="84" t="s">
        <v>7652</v>
      </c>
      <c r="W1702" s="86">
        <v>43157.883344907408</v>
      </c>
      <c r="X1702" s="84" t="s">
        <v>9196</v>
      </c>
      <c r="Y1702" s="84"/>
      <c r="Z1702" s="84"/>
      <c r="AA1702" s="90" t="s">
        <v>10909</v>
      </c>
      <c r="AB1702" s="84"/>
      <c r="AC1702" s="84" t="b">
        <v>0</v>
      </c>
      <c r="AD1702" s="84">
        <v>0</v>
      </c>
      <c r="AE1702" s="90" t="s">
        <v>285</v>
      </c>
      <c r="AF1702" s="84" t="b">
        <v>0</v>
      </c>
      <c r="AG1702" s="84" t="s">
        <v>290</v>
      </c>
      <c r="AH1702" s="84"/>
      <c r="AI1702" s="90" t="s">
        <v>285</v>
      </c>
      <c r="AJ1702" s="84" t="b">
        <v>0</v>
      </c>
      <c r="AK1702" s="84">
        <v>166</v>
      </c>
      <c r="AL1702" s="90" t="s">
        <v>11354</v>
      </c>
      <c r="AM1702" s="84" t="s">
        <v>295</v>
      </c>
      <c r="AN1702" s="84" t="b">
        <v>0</v>
      </c>
      <c r="AO1702" s="90" t="s">
        <v>11354</v>
      </c>
      <c r="AP1702" s="84" t="s">
        <v>179</v>
      </c>
      <c r="AQ1702" s="84">
        <v>0</v>
      </c>
      <c r="AR1702" s="84">
        <v>0</v>
      </c>
      <c r="AS1702" s="84"/>
      <c r="AT1702" s="84"/>
      <c r="AU1702" s="84"/>
      <c r="AV1702" s="84"/>
      <c r="AW1702" s="84"/>
      <c r="AX1702" s="84"/>
      <c r="AY1702" s="84"/>
      <c r="AZ1702" s="84"/>
    </row>
    <row r="1703" spans="1:52" x14ac:dyDescent="0.2">
      <c r="A1703" s="69" t="s">
        <v>3250</v>
      </c>
      <c r="B1703" s="69" t="s">
        <v>3714</v>
      </c>
      <c r="C1703" s="70"/>
      <c r="D1703" s="71"/>
      <c r="E1703" s="72"/>
      <c r="F1703" s="73"/>
      <c r="G1703" s="70"/>
      <c r="H1703" s="74"/>
      <c r="I1703" s="75"/>
      <c r="J1703" s="75"/>
      <c r="K1703" s="36"/>
      <c r="L1703" s="82"/>
      <c r="M1703" s="82"/>
      <c r="N1703" s="77"/>
      <c r="O1703" s="84" t="s">
        <v>255</v>
      </c>
      <c r="P1703" s="86">
        <v>43157.883368055554</v>
      </c>
      <c r="Q1703" s="84" t="s">
        <v>4474</v>
      </c>
      <c r="R1703" s="84"/>
      <c r="S1703" s="84"/>
      <c r="T1703" s="84" t="s">
        <v>6274</v>
      </c>
      <c r="U1703" s="84"/>
      <c r="V1703" s="84" t="s">
        <v>7653</v>
      </c>
      <c r="W1703" s="86">
        <v>43157.883368055554</v>
      </c>
      <c r="X1703" s="84" t="s">
        <v>9197</v>
      </c>
      <c r="Y1703" s="84"/>
      <c r="Z1703" s="84"/>
      <c r="AA1703" s="90" t="s">
        <v>10910</v>
      </c>
      <c r="AB1703" s="84"/>
      <c r="AC1703" s="84" t="b">
        <v>0</v>
      </c>
      <c r="AD1703" s="84">
        <v>0</v>
      </c>
      <c r="AE1703" s="90" t="s">
        <v>285</v>
      </c>
      <c r="AF1703" s="84" t="b">
        <v>0</v>
      </c>
      <c r="AG1703" s="84" t="s">
        <v>290</v>
      </c>
      <c r="AH1703" s="84"/>
      <c r="AI1703" s="90" t="s">
        <v>285</v>
      </c>
      <c r="AJ1703" s="84" t="b">
        <v>0</v>
      </c>
      <c r="AK1703" s="84">
        <v>168</v>
      </c>
      <c r="AL1703" s="90" t="s">
        <v>11442</v>
      </c>
      <c r="AM1703" s="84" t="s">
        <v>295</v>
      </c>
      <c r="AN1703" s="84" t="b">
        <v>0</v>
      </c>
      <c r="AO1703" s="90" t="s">
        <v>11442</v>
      </c>
      <c r="AP1703" s="84" t="s">
        <v>179</v>
      </c>
      <c r="AQ1703" s="84">
        <v>0</v>
      </c>
      <c r="AR1703" s="84">
        <v>0</v>
      </c>
      <c r="AS1703" s="84"/>
      <c r="AT1703" s="84"/>
      <c r="AU1703" s="84"/>
      <c r="AV1703" s="84"/>
      <c r="AW1703" s="84"/>
      <c r="AX1703" s="84"/>
      <c r="AY1703" s="84"/>
      <c r="AZ1703" s="84"/>
    </row>
    <row r="1704" spans="1:52" x14ac:dyDescent="0.2">
      <c r="A1704" s="69" t="s">
        <v>3251</v>
      </c>
      <c r="B1704" s="69" t="s">
        <v>3636</v>
      </c>
      <c r="C1704" s="70"/>
      <c r="D1704" s="71"/>
      <c r="E1704" s="72"/>
      <c r="F1704" s="73"/>
      <c r="G1704" s="70"/>
      <c r="H1704" s="74"/>
      <c r="I1704" s="75"/>
      <c r="J1704" s="75"/>
      <c r="K1704" s="36"/>
      <c r="L1704" s="82"/>
      <c r="M1704" s="82"/>
      <c r="N1704" s="77"/>
      <c r="O1704" s="84" t="s">
        <v>255</v>
      </c>
      <c r="P1704" s="86">
        <v>43157.883368055554</v>
      </c>
      <c r="Q1704" s="84" t="s">
        <v>4577</v>
      </c>
      <c r="R1704" s="84"/>
      <c r="S1704" s="84"/>
      <c r="T1704" s="84" t="s">
        <v>6351</v>
      </c>
      <c r="U1704" s="84"/>
      <c r="V1704" s="84" t="s">
        <v>7654</v>
      </c>
      <c r="W1704" s="86">
        <v>43157.883368055554</v>
      </c>
      <c r="X1704" s="84" t="s">
        <v>9198</v>
      </c>
      <c r="Y1704" s="84"/>
      <c r="Z1704" s="84"/>
      <c r="AA1704" s="90" t="s">
        <v>10911</v>
      </c>
      <c r="AB1704" s="84"/>
      <c r="AC1704" s="84" t="b">
        <v>0</v>
      </c>
      <c r="AD1704" s="84">
        <v>0</v>
      </c>
      <c r="AE1704" s="90" t="s">
        <v>285</v>
      </c>
      <c r="AF1704" s="84" t="b">
        <v>0</v>
      </c>
      <c r="AG1704" s="84" t="s">
        <v>290</v>
      </c>
      <c r="AH1704" s="84"/>
      <c r="AI1704" s="90" t="s">
        <v>285</v>
      </c>
      <c r="AJ1704" s="84" t="b">
        <v>0</v>
      </c>
      <c r="AK1704" s="84">
        <v>166</v>
      </c>
      <c r="AL1704" s="90" t="s">
        <v>11354</v>
      </c>
      <c r="AM1704" s="84" t="s">
        <v>295</v>
      </c>
      <c r="AN1704" s="84" t="b">
        <v>0</v>
      </c>
      <c r="AO1704" s="90" t="s">
        <v>11354</v>
      </c>
      <c r="AP1704" s="84" t="s">
        <v>179</v>
      </c>
      <c r="AQ1704" s="84">
        <v>0</v>
      </c>
      <c r="AR1704" s="84">
        <v>0</v>
      </c>
      <c r="AS1704" s="84"/>
      <c r="AT1704" s="84"/>
      <c r="AU1704" s="84"/>
      <c r="AV1704" s="84"/>
      <c r="AW1704" s="84"/>
      <c r="AX1704" s="84"/>
      <c r="AY1704" s="84"/>
      <c r="AZ1704" s="84"/>
    </row>
    <row r="1705" spans="1:52" x14ac:dyDescent="0.2">
      <c r="A1705" s="69" t="s">
        <v>3252</v>
      </c>
      <c r="B1705" s="69" t="s">
        <v>3252</v>
      </c>
      <c r="C1705" s="70"/>
      <c r="D1705" s="71"/>
      <c r="E1705" s="72"/>
      <c r="F1705" s="73"/>
      <c r="G1705" s="70"/>
      <c r="H1705" s="74"/>
      <c r="I1705" s="75"/>
      <c r="J1705" s="75"/>
      <c r="K1705" s="36"/>
      <c r="L1705" s="82"/>
      <c r="M1705" s="82"/>
      <c r="N1705" s="77"/>
      <c r="O1705" s="84" t="s">
        <v>179</v>
      </c>
      <c r="P1705" s="86">
        <v>43157.883402777778</v>
      </c>
      <c r="Q1705" s="84" t="s">
        <v>5205</v>
      </c>
      <c r="R1705" s="84" t="s">
        <v>5922</v>
      </c>
      <c r="S1705" s="84" t="s">
        <v>258</v>
      </c>
      <c r="T1705" s="84" t="s">
        <v>6274</v>
      </c>
      <c r="U1705" s="84"/>
      <c r="V1705" s="84" t="s">
        <v>7655</v>
      </c>
      <c r="W1705" s="86">
        <v>43157.883402777778</v>
      </c>
      <c r="X1705" s="84" t="s">
        <v>9199</v>
      </c>
      <c r="Y1705" s="84"/>
      <c r="Z1705" s="84"/>
      <c r="AA1705" s="90" t="s">
        <v>10912</v>
      </c>
      <c r="AB1705" s="84"/>
      <c r="AC1705" s="84" t="b">
        <v>0</v>
      </c>
      <c r="AD1705" s="84">
        <v>0</v>
      </c>
      <c r="AE1705" s="90" t="s">
        <v>285</v>
      </c>
      <c r="AF1705" s="84" t="b">
        <v>1</v>
      </c>
      <c r="AG1705" s="84" t="s">
        <v>290</v>
      </c>
      <c r="AH1705" s="84"/>
      <c r="AI1705" s="90" t="s">
        <v>11872</v>
      </c>
      <c r="AJ1705" s="84" t="b">
        <v>0</v>
      </c>
      <c r="AK1705" s="84">
        <v>0</v>
      </c>
      <c r="AL1705" s="90" t="s">
        <v>285</v>
      </c>
      <c r="AM1705" s="84" t="s">
        <v>296</v>
      </c>
      <c r="AN1705" s="84" t="b">
        <v>0</v>
      </c>
      <c r="AO1705" s="90" t="s">
        <v>10912</v>
      </c>
      <c r="AP1705" s="84" t="s">
        <v>179</v>
      </c>
      <c r="AQ1705" s="84">
        <v>0</v>
      </c>
      <c r="AR1705" s="84">
        <v>0</v>
      </c>
      <c r="AS1705" s="84"/>
      <c r="AT1705" s="84"/>
      <c r="AU1705" s="84"/>
      <c r="AV1705" s="84"/>
      <c r="AW1705" s="84"/>
      <c r="AX1705" s="84"/>
      <c r="AY1705" s="84"/>
      <c r="AZ1705" s="84"/>
    </row>
    <row r="1706" spans="1:52" x14ac:dyDescent="0.2">
      <c r="A1706" s="69" t="s">
        <v>3253</v>
      </c>
      <c r="B1706" s="69" t="s">
        <v>3563</v>
      </c>
      <c r="C1706" s="70"/>
      <c r="D1706" s="71"/>
      <c r="E1706" s="72"/>
      <c r="F1706" s="73"/>
      <c r="G1706" s="70"/>
      <c r="H1706" s="74"/>
      <c r="I1706" s="75"/>
      <c r="J1706" s="75"/>
      <c r="K1706" s="36"/>
      <c r="L1706" s="82"/>
      <c r="M1706" s="82"/>
      <c r="N1706" s="77"/>
      <c r="O1706" s="84" t="s">
        <v>255</v>
      </c>
      <c r="P1706" s="86">
        <v>43157.883402777778</v>
      </c>
      <c r="Q1706" s="84" t="s">
        <v>5206</v>
      </c>
      <c r="R1706" s="84" t="s">
        <v>5923</v>
      </c>
      <c r="S1706" s="84" t="s">
        <v>6211</v>
      </c>
      <c r="T1706" s="84" t="s">
        <v>6307</v>
      </c>
      <c r="U1706" s="84"/>
      <c r="V1706" s="84" t="s">
        <v>7656</v>
      </c>
      <c r="W1706" s="86">
        <v>43157.883402777778</v>
      </c>
      <c r="X1706" s="84" t="s">
        <v>9200</v>
      </c>
      <c r="Y1706" s="84"/>
      <c r="Z1706" s="84"/>
      <c r="AA1706" s="90" t="s">
        <v>10913</v>
      </c>
      <c r="AB1706" s="84"/>
      <c r="AC1706" s="84" t="b">
        <v>0</v>
      </c>
      <c r="AD1706" s="84">
        <v>0</v>
      </c>
      <c r="AE1706" s="90" t="s">
        <v>285</v>
      </c>
      <c r="AF1706" s="84" t="b">
        <v>0</v>
      </c>
      <c r="AG1706" s="84" t="s">
        <v>291</v>
      </c>
      <c r="AH1706" s="84"/>
      <c r="AI1706" s="90" t="s">
        <v>285</v>
      </c>
      <c r="AJ1706" s="84" t="b">
        <v>0</v>
      </c>
      <c r="AK1706" s="84">
        <v>9</v>
      </c>
      <c r="AL1706" s="90" t="s">
        <v>11271</v>
      </c>
      <c r="AM1706" s="84" t="s">
        <v>295</v>
      </c>
      <c r="AN1706" s="84" t="b">
        <v>0</v>
      </c>
      <c r="AO1706" s="90" t="s">
        <v>11271</v>
      </c>
      <c r="AP1706" s="84" t="s">
        <v>179</v>
      </c>
      <c r="AQ1706" s="84">
        <v>0</v>
      </c>
      <c r="AR1706" s="84">
        <v>0</v>
      </c>
      <c r="AS1706" s="84"/>
      <c r="AT1706" s="84"/>
      <c r="AU1706" s="84"/>
      <c r="AV1706" s="84"/>
      <c r="AW1706" s="84"/>
      <c r="AX1706" s="84"/>
      <c r="AY1706" s="84"/>
      <c r="AZ1706" s="84"/>
    </row>
    <row r="1707" spans="1:52" x14ac:dyDescent="0.2">
      <c r="A1707" s="69" t="s">
        <v>3254</v>
      </c>
      <c r="B1707" s="69" t="s">
        <v>3254</v>
      </c>
      <c r="C1707" s="70"/>
      <c r="D1707" s="71"/>
      <c r="E1707" s="72"/>
      <c r="F1707" s="73"/>
      <c r="G1707" s="70"/>
      <c r="H1707" s="74"/>
      <c r="I1707" s="75"/>
      <c r="J1707" s="75"/>
      <c r="K1707" s="36"/>
      <c r="L1707" s="82"/>
      <c r="M1707" s="82"/>
      <c r="N1707" s="77"/>
      <c r="O1707" s="84" t="s">
        <v>179</v>
      </c>
      <c r="P1707" s="86">
        <v>43157.883414351854</v>
      </c>
      <c r="Q1707" s="84" t="s">
        <v>5207</v>
      </c>
      <c r="R1707" s="84"/>
      <c r="S1707" s="84"/>
      <c r="T1707" s="84" t="s">
        <v>6274</v>
      </c>
      <c r="U1707" s="84" t="s">
        <v>6760</v>
      </c>
      <c r="V1707" s="84" t="s">
        <v>6760</v>
      </c>
      <c r="W1707" s="86">
        <v>43157.883414351854</v>
      </c>
      <c r="X1707" s="84" t="s">
        <v>9201</v>
      </c>
      <c r="Y1707" s="84"/>
      <c r="Z1707" s="84"/>
      <c r="AA1707" s="90" t="s">
        <v>10914</v>
      </c>
      <c r="AB1707" s="84"/>
      <c r="AC1707" s="84" t="b">
        <v>0</v>
      </c>
      <c r="AD1707" s="84">
        <v>0</v>
      </c>
      <c r="AE1707" s="90" t="s">
        <v>285</v>
      </c>
      <c r="AF1707" s="84" t="b">
        <v>0</v>
      </c>
      <c r="AG1707" s="84" t="s">
        <v>290</v>
      </c>
      <c r="AH1707" s="84"/>
      <c r="AI1707" s="90" t="s">
        <v>285</v>
      </c>
      <c r="AJ1707" s="84" t="b">
        <v>0</v>
      </c>
      <c r="AK1707" s="84">
        <v>0</v>
      </c>
      <c r="AL1707" s="90" t="s">
        <v>285</v>
      </c>
      <c r="AM1707" s="84" t="s">
        <v>294</v>
      </c>
      <c r="AN1707" s="84" t="b">
        <v>0</v>
      </c>
      <c r="AO1707" s="90" t="s">
        <v>10914</v>
      </c>
      <c r="AP1707" s="84" t="s">
        <v>179</v>
      </c>
      <c r="AQ1707" s="84">
        <v>0</v>
      </c>
      <c r="AR1707" s="84">
        <v>0</v>
      </c>
      <c r="AS1707" s="84"/>
      <c r="AT1707" s="84"/>
      <c r="AU1707" s="84"/>
      <c r="AV1707" s="84"/>
      <c r="AW1707" s="84"/>
      <c r="AX1707" s="84"/>
      <c r="AY1707" s="84"/>
      <c r="AZ1707" s="84"/>
    </row>
    <row r="1708" spans="1:52" x14ac:dyDescent="0.2">
      <c r="A1708" s="69" t="s">
        <v>3255</v>
      </c>
      <c r="B1708" s="69" t="s">
        <v>4165</v>
      </c>
      <c r="C1708" s="70"/>
      <c r="D1708" s="71"/>
      <c r="E1708" s="72"/>
      <c r="F1708" s="73"/>
      <c r="G1708" s="70"/>
      <c r="H1708" s="74"/>
      <c r="I1708" s="75"/>
      <c r="J1708" s="75"/>
      <c r="K1708" s="36"/>
      <c r="L1708" s="82"/>
      <c r="M1708" s="82"/>
      <c r="N1708" s="77"/>
      <c r="O1708" s="84" t="s">
        <v>255</v>
      </c>
      <c r="P1708" s="86">
        <v>43157.812511574077</v>
      </c>
      <c r="Q1708" s="84" t="s">
        <v>5208</v>
      </c>
      <c r="R1708" s="84" t="s">
        <v>5924</v>
      </c>
      <c r="S1708" s="84" t="s">
        <v>6212</v>
      </c>
      <c r="T1708" s="84" t="s">
        <v>6274</v>
      </c>
      <c r="U1708" s="84" t="s">
        <v>6761</v>
      </c>
      <c r="V1708" s="84" t="s">
        <v>6761</v>
      </c>
      <c r="W1708" s="86">
        <v>43157.812511574077</v>
      </c>
      <c r="X1708" s="84" t="s">
        <v>9202</v>
      </c>
      <c r="Y1708" s="84"/>
      <c r="Z1708" s="84"/>
      <c r="AA1708" s="90" t="s">
        <v>10915</v>
      </c>
      <c r="AB1708" s="84"/>
      <c r="AC1708" s="84" t="b">
        <v>0</v>
      </c>
      <c r="AD1708" s="84">
        <v>3</v>
      </c>
      <c r="AE1708" s="90" t="s">
        <v>285</v>
      </c>
      <c r="AF1708" s="84" t="b">
        <v>0</v>
      </c>
      <c r="AG1708" s="84" t="s">
        <v>290</v>
      </c>
      <c r="AH1708" s="84"/>
      <c r="AI1708" s="90" t="s">
        <v>285</v>
      </c>
      <c r="AJ1708" s="84" t="b">
        <v>0</v>
      </c>
      <c r="AK1708" s="84">
        <v>2</v>
      </c>
      <c r="AL1708" s="90" t="s">
        <v>285</v>
      </c>
      <c r="AM1708" s="84" t="s">
        <v>297</v>
      </c>
      <c r="AN1708" s="84" t="b">
        <v>0</v>
      </c>
      <c r="AO1708" s="90" t="s">
        <v>10915</v>
      </c>
      <c r="AP1708" s="84" t="s">
        <v>308</v>
      </c>
      <c r="AQ1708" s="84">
        <v>0</v>
      </c>
      <c r="AR1708" s="84">
        <v>0</v>
      </c>
      <c r="AS1708" s="84"/>
      <c r="AT1708" s="84"/>
      <c r="AU1708" s="84"/>
      <c r="AV1708" s="84"/>
      <c r="AW1708" s="84"/>
      <c r="AX1708" s="84"/>
      <c r="AY1708" s="84"/>
      <c r="AZ1708" s="84"/>
    </row>
    <row r="1709" spans="1:52" x14ac:dyDescent="0.2">
      <c r="A1709" s="69" t="s">
        <v>3256</v>
      </c>
      <c r="B1709" s="69" t="s">
        <v>4165</v>
      </c>
      <c r="C1709" s="70"/>
      <c r="D1709" s="71"/>
      <c r="E1709" s="72"/>
      <c r="F1709" s="73"/>
      <c r="G1709" s="70"/>
      <c r="H1709" s="74"/>
      <c r="I1709" s="75"/>
      <c r="J1709" s="75"/>
      <c r="K1709" s="36"/>
      <c r="L1709" s="82"/>
      <c r="M1709" s="82"/>
      <c r="N1709" s="77"/>
      <c r="O1709" s="84" t="s">
        <v>255</v>
      </c>
      <c r="P1709" s="86">
        <v>43157.883460648147</v>
      </c>
      <c r="Q1709" s="84" t="s">
        <v>5209</v>
      </c>
      <c r="R1709" s="84"/>
      <c r="S1709" s="84"/>
      <c r="T1709" s="84" t="s">
        <v>6274</v>
      </c>
      <c r="U1709" s="84"/>
      <c r="V1709" s="84" t="s">
        <v>7657</v>
      </c>
      <c r="W1709" s="86">
        <v>43157.883460648147</v>
      </c>
      <c r="X1709" s="84" t="s">
        <v>9203</v>
      </c>
      <c r="Y1709" s="84"/>
      <c r="Z1709" s="84"/>
      <c r="AA1709" s="90" t="s">
        <v>10916</v>
      </c>
      <c r="AB1709" s="84"/>
      <c r="AC1709" s="84" t="b">
        <v>0</v>
      </c>
      <c r="AD1709" s="84">
        <v>0</v>
      </c>
      <c r="AE1709" s="90" t="s">
        <v>285</v>
      </c>
      <c r="AF1709" s="84" t="b">
        <v>0</v>
      </c>
      <c r="AG1709" s="84" t="s">
        <v>290</v>
      </c>
      <c r="AH1709" s="84"/>
      <c r="AI1709" s="90" t="s">
        <v>285</v>
      </c>
      <c r="AJ1709" s="84" t="b">
        <v>0</v>
      </c>
      <c r="AK1709" s="84">
        <v>2</v>
      </c>
      <c r="AL1709" s="90" t="s">
        <v>10915</v>
      </c>
      <c r="AM1709" s="84" t="s">
        <v>299</v>
      </c>
      <c r="AN1709" s="84" t="b">
        <v>0</v>
      </c>
      <c r="AO1709" s="90" t="s">
        <v>10915</v>
      </c>
      <c r="AP1709" s="84" t="s">
        <v>179</v>
      </c>
      <c r="AQ1709" s="84">
        <v>0</v>
      </c>
      <c r="AR1709" s="84">
        <v>0</v>
      </c>
      <c r="AS1709" s="84"/>
      <c r="AT1709" s="84"/>
      <c r="AU1709" s="84"/>
      <c r="AV1709" s="84"/>
      <c r="AW1709" s="84"/>
      <c r="AX1709" s="84"/>
      <c r="AY1709" s="84"/>
      <c r="AZ1709" s="84"/>
    </row>
    <row r="1710" spans="1:52" x14ac:dyDescent="0.2">
      <c r="A1710" s="69" t="s">
        <v>3256</v>
      </c>
      <c r="B1710" s="69" t="s">
        <v>3255</v>
      </c>
      <c r="C1710" s="70"/>
      <c r="D1710" s="71"/>
      <c r="E1710" s="72"/>
      <c r="F1710" s="73"/>
      <c r="G1710" s="70"/>
      <c r="H1710" s="74"/>
      <c r="I1710" s="75"/>
      <c r="J1710" s="75"/>
      <c r="K1710" s="36"/>
      <c r="L1710" s="82"/>
      <c r="M1710" s="82"/>
      <c r="N1710" s="77"/>
      <c r="O1710" s="84" t="s">
        <v>255</v>
      </c>
      <c r="P1710" s="86">
        <v>43157.883460648147</v>
      </c>
      <c r="Q1710" s="84" t="s">
        <v>5209</v>
      </c>
      <c r="R1710" s="84"/>
      <c r="S1710" s="84"/>
      <c r="T1710" s="84" t="s">
        <v>6274</v>
      </c>
      <c r="U1710" s="84"/>
      <c r="V1710" s="84" t="s">
        <v>7657</v>
      </c>
      <c r="W1710" s="86">
        <v>43157.883460648147</v>
      </c>
      <c r="X1710" s="84" t="s">
        <v>9203</v>
      </c>
      <c r="Y1710" s="84"/>
      <c r="Z1710" s="84"/>
      <c r="AA1710" s="90" t="s">
        <v>10916</v>
      </c>
      <c r="AB1710" s="84"/>
      <c r="AC1710" s="84" t="b">
        <v>0</v>
      </c>
      <c r="AD1710" s="84">
        <v>0</v>
      </c>
      <c r="AE1710" s="90" t="s">
        <v>285</v>
      </c>
      <c r="AF1710" s="84" t="b">
        <v>0</v>
      </c>
      <c r="AG1710" s="84" t="s">
        <v>290</v>
      </c>
      <c r="AH1710" s="84"/>
      <c r="AI1710" s="90" t="s">
        <v>285</v>
      </c>
      <c r="AJ1710" s="84" t="b">
        <v>0</v>
      </c>
      <c r="AK1710" s="84">
        <v>2</v>
      </c>
      <c r="AL1710" s="90" t="s">
        <v>10915</v>
      </c>
      <c r="AM1710" s="84" t="s">
        <v>299</v>
      </c>
      <c r="AN1710" s="84" t="b">
        <v>0</v>
      </c>
      <c r="AO1710" s="90" t="s">
        <v>10915</v>
      </c>
      <c r="AP1710" s="84" t="s">
        <v>179</v>
      </c>
      <c r="AQ1710" s="84">
        <v>0</v>
      </c>
      <c r="AR1710" s="84">
        <v>0</v>
      </c>
      <c r="AS1710" s="84"/>
      <c r="AT1710" s="84"/>
      <c r="AU1710" s="84"/>
      <c r="AV1710" s="84"/>
      <c r="AW1710" s="84"/>
      <c r="AX1710" s="84"/>
      <c r="AY1710" s="84"/>
      <c r="AZ1710" s="84"/>
    </row>
    <row r="1711" spans="1:52" x14ac:dyDescent="0.2">
      <c r="A1711" s="69" t="s">
        <v>3257</v>
      </c>
      <c r="B1711" s="69" t="s">
        <v>3563</v>
      </c>
      <c r="C1711" s="70"/>
      <c r="D1711" s="71"/>
      <c r="E1711" s="72"/>
      <c r="F1711" s="73"/>
      <c r="G1711" s="70"/>
      <c r="H1711" s="74"/>
      <c r="I1711" s="75"/>
      <c r="J1711" s="75"/>
      <c r="K1711" s="36"/>
      <c r="L1711" s="82"/>
      <c r="M1711" s="82"/>
      <c r="N1711" s="77"/>
      <c r="O1711" s="84" t="s">
        <v>255</v>
      </c>
      <c r="P1711" s="86">
        <v>43157.883460648147</v>
      </c>
      <c r="Q1711" s="84" t="s">
        <v>5206</v>
      </c>
      <c r="R1711" s="84" t="s">
        <v>5923</v>
      </c>
      <c r="S1711" s="84" t="s">
        <v>6211</v>
      </c>
      <c r="T1711" s="84" t="s">
        <v>6307</v>
      </c>
      <c r="U1711" s="84"/>
      <c r="V1711" s="84" t="s">
        <v>7658</v>
      </c>
      <c r="W1711" s="86">
        <v>43157.883460648147</v>
      </c>
      <c r="X1711" s="84" t="s">
        <v>9204</v>
      </c>
      <c r="Y1711" s="84"/>
      <c r="Z1711" s="84"/>
      <c r="AA1711" s="90" t="s">
        <v>10917</v>
      </c>
      <c r="AB1711" s="84"/>
      <c r="AC1711" s="84" t="b">
        <v>0</v>
      </c>
      <c r="AD1711" s="84">
        <v>0</v>
      </c>
      <c r="AE1711" s="90" t="s">
        <v>285</v>
      </c>
      <c r="AF1711" s="84" t="b">
        <v>0</v>
      </c>
      <c r="AG1711" s="84" t="s">
        <v>291</v>
      </c>
      <c r="AH1711" s="84"/>
      <c r="AI1711" s="90" t="s">
        <v>285</v>
      </c>
      <c r="AJ1711" s="84" t="b">
        <v>0</v>
      </c>
      <c r="AK1711" s="84">
        <v>9</v>
      </c>
      <c r="AL1711" s="90" t="s">
        <v>11271</v>
      </c>
      <c r="AM1711" s="84" t="s">
        <v>295</v>
      </c>
      <c r="AN1711" s="84" t="b">
        <v>0</v>
      </c>
      <c r="AO1711" s="90" t="s">
        <v>11271</v>
      </c>
      <c r="AP1711" s="84" t="s">
        <v>179</v>
      </c>
      <c r="AQ1711" s="84">
        <v>0</v>
      </c>
      <c r="AR1711" s="84">
        <v>0</v>
      </c>
      <c r="AS1711" s="84"/>
      <c r="AT1711" s="84"/>
      <c r="AU1711" s="84"/>
      <c r="AV1711" s="84"/>
      <c r="AW1711" s="84"/>
      <c r="AX1711" s="84"/>
      <c r="AY1711" s="84"/>
      <c r="AZ1711" s="84"/>
    </row>
    <row r="1712" spans="1:52" x14ac:dyDescent="0.2">
      <c r="A1712" s="69" t="s">
        <v>3258</v>
      </c>
      <c r="B1712" s="69" t="s">
        <v>3499</v>
      </c>
      <c r="C1712" s="70"/>
      <c r="D1712" s="71"/>
      <c r="E1712" s="72"/>
      <c r="F1712" s="73"/>
      <c r="G1712" s="70"/>
      <c r="H1712" s="74"/>
      <c r="I1712" s="75"/>
      <c r="J1712" s="75"/>
      <c r="K1712" s="36"/>
      <c r="L1712" s="82"/>
      <c r="M1712" s="82"/>
      <c r="N1712" s="77"/>
      <c r="O1712" s="84" t="s">
        <v>255</v>
      </c>
      <c r="P1712" s="86">
        <v>43157.883576388886</v>
      </c>
      <c r="Q1712" s="84" t="s">
        <v>5210</v>
      </c>
      <c r="R1712" s="84"/>
      <c r="S1712" s="84"/>
      <c r="T1712" s="84" t="s">
        <v>6274</v>
      </c>
      <c r="U1712" s="84"/>
      <c r="V1712" s="84" t="s">
        <v>7659</v>
      </c>
      <c r="W1712" s="86">
        <v>43157.883576388886</v>
      </c>
      <c r="X1712" s="84" t="s">
        <v>9205</v>
      </c>
      <c r="Y1712" s="84"/>
      <c r="Z1712" s="84"/>
      <c r="AA1712" s="90" t="s">
        <v>10918</v>
      </c>
      <c r="AB1712" s="84"/>
      <c r="AC1712" s="84" t="b">
        <v>0</v>
      </c>
      <c r="AD1712" s="84">
        <v>0</v>
      </c>
      <c r="AE1712" s="90" t="s">
        <v>285</v>
      </c>
      <c r="AF1712" s="84" t="b">
        <v>1</v>
      </c>
      <c r="AG1712" s="84" t="s">
        <v>290</v>
      </c>
      <c r="AH1712" s="84"/>
      <c r="AI1712" s="90" t="s">
        <v>11873</v>
      </c>
      <c r="AJ1712" s="84" t="b">
        <v>0</v>
      </c>
      <c r="AK1712" s="84">
        <v>1</v>
      </c>
      <c r="AL1712" s="90" t="s">
        <v>11178</v>
      </c>
      <c r="AM1712" s="84" t="s">
        <v>295</v>
      </c>
      <c r="AN1712" s="84" t="b">
        <v>0</v>
      </c>
      <c r="AO1712" s="90" t="s">
        <v>11178</v>
      </c>
      <c r="AP1712" s="84" t="s">
        <v>179</v>
      </c>
      <c r="AQ1712" s="84">
        <v>0</v>
      </c>
      <c r="AR1712" s="84">
        <v>0</v>
      </c>
      <c r="AS1712" s="84"/>
      <c r="AT1712" s="84"/>
      <c r="AU1712" s="84"/>
      <c r="AV1712" s="84"/>
      <c r="AW1712" s="84"/>
      <c r="AX1712" s="84"/>
      <c r="AY1712" s="84"/>
      <c r="AZ1712" s="84"/>
    </row>
    <row r="1713" spans="1:52" x14ac:dyDescent="0.2">
      <c r="A1713" s="69" t="s">
        <v>3259</v>
      </c>
      <c r="B1713" s="69" t="s">
        <v>2229</v>
      </c>
      <c r="C1713" s="70"/>
      <c r="D1713" s="71"/>
      <c r="E1713" s="72"/>
      <c r="F1713" s="73"/>
      <c r="G1713" s="70"/>
      <c r="H1713" s="74"/>
      <c r="I1713" s="75"/>
      <c r="J1713" s="75"/>
      <c r="K1713" s="36"/>
      <c r="L1713" s="82"/>
      <c r="M1713" s="82"/>
      <c r="N1713" s="77"/>
      <c r="O1713" s="84" t="s">
        <v>255</v>
      </c>
      <c r="P1713" s="86">
        <v>43157.883634259262</v>
      </c>
      <c r="Q1713" s="84" t="s">
        <v>5060</v>
      </c>
      <c r="R1713" s="84"/>
      <c r="S1713" s="84"/>
      <c r="T1713" s="84" t="s">
        <v>6397</v>
      </c>
      <c r="U1713" s="84"/>
      <c r="V1713" s="84" t="s">
        <v>7660</v>
      </c>
      <c r="W1713" s="86">
        <v>43157.883634259262</v>
      </c>
      <c r="X1713" s="84" t="s">
        <v>9206</v>
      </c>
      <c r="Y1713" s="84"/>
      <c r="Z1713" s="84"/>
      <c r="AA1713" s="90" t="s">
        <v>10919</v>
      </c>
      <c r="AB1713" s="84"/>
      <c r="AC1713" s="84" t="b">
        <v>0</v>
      </c>
      <c r="AD1713" s="84">
        <v>0</v>
      </c>
      <c r="AE1713" s="90" t="s">
        <v>285</v>
      </c>
      <c r="AF1713" s="84" t="b">
        <v>1</v>
      </c>
      <c r="AG1713" s="84" t="s">
        <v>673</v>
      </c>
      <c r="AH1713" s="84"/>
      <c r="AI1713" s="90" t="s">
        <v>11818</v>
      </c>
      <c r="AJ1713" s="84" t="b">
        <v>0</v>
      </c>
      <c r="AK1713" s="84">
        <v>80</v>
      </c>
      <c r="AL1713" s="90" t="s">
        <v>9780</v>
      </c>
      <c r="AM1713" s="84" t="s">
        <v>296</v>
      </c>
      <c r="AN1713" s="84" t="b">
        <v>0</v>
      </c>
      <c r="AO1713" s="90" t="s">
        <v>9780</v>
      </c>
      <c r="AP1713" s="84" t="s">
        <v>179</v>
      </c>
      <c r="AQ1713" s="84">
        <v>0</v>
      </c>
      <c r="AR1713" s="84">
        <v>0</v>
      </c>
      <c r="AS1713" s="84"/>
      <c r="AT1713" s="84"/>
      <c r="AU1713" s="84"/>
      <c r="AV1713" s="84"/>
      <c r="AW1713" s="84"/>
      <c r="AX1713" s="84"/>
      <c r="AY1713" s="84"/>
      <c r="AZ1713" s="84"/>
    </row>
    <row r="1714" spans="1:52" x14ac:dyDescent="0.2">
      <c r="A1714" s="69" t="s">
        <v>3260</v>
      </c>
      <c r="B1714" s="69" t="s">
        <v>4166</v>
      </c>
      <c r="C1714" s="70"/>
      <c r="D1714" s="71"/>
      <c r="E1714" s="72"/>
      <c r="F1714" s="73"/>
      <c r="G1714" s="70"/>
      <c r="H1714" s="74"/>
      <c r="I1714" s="75"/>
      <c r="J1714" s="75"/>
      <c r="K1714" s="36"/>
      <c r="L1714" s="82"/>
      <c r="M1714" s="82"/>
      <c r="N1714" s="77"/>
      <c r="O1714" s="84" t="s">
        <v>255</v>
      </c>
      <c r="P1714" s="86">
        <v>43157.883634259262</v>
      </c>
      <c r="Q1714" s="84" t="s">
        <v>5211</v>
      </c>
      <c r="R1714" s="84"/>
      <c r="S1714" s="84"/>
      <c r="T1714" s="84" t="s">
        <v>6274</v>
      </c>
      <c r="U1714" s="84"/>
      <c r="V1714" s="84" t="s">
        <v>7661</v>
      </c>
      <c r="W1714" s="86">
        <v>43157.883634259262</v>
      </c>
      <c r="X1714" s="84" t="s">
        <v>9207</v>
      </c>
      <c r="Y1714" s="84"/>
      <c r="Z1714" s="84"/>
      <c r="AA1714" s="90" t="s">
        <v>10920</v>
      </c>
      <c r="AB1714" s="90" t="s">
        <v>11599</v>
      </c>
      <c r="AC1714" s="84" t="b">
        <v>0</v>
      </c>
      <c r="AD1714" s="84">
        <v>1</v>
      </c>
      <c r="AE1714" s="90" t="s">
        <v>11764</v>
      </c>
      <c r="AF1714" s="84" t="b">
        <v>0</v>
      </c>
      <c r="AG1714" s="84" t="s">
        <v>292</v>
      </c>
      <c r="AH1714" s="84"/>
      <c r="AI1714" s="90" t="s">
        <v>285</v>
      </c>
      <c r="AJ1714" s="84" t="b">
        <v>0</v>
      </c>
      <c r="AK1714" s="84">
        <v>0</v>
      </c>
      <c r="AL1714" s="90" t="s">
        <v>285</v>
      </c>
      <c r="AM1714" s="84" t="s">
        <v>298</v>
      </c>
      <c r="AN1714" s="84" t="b">
        <v>0</v>
      </c>
      <c r="AO1714" s="90" t="s">
        <v>11599</v>
      </c>
      <c r="AP1714" s="84" t="s">
        <v>179</v>
      </c>
      <c r="AQ1714" s="84">
        <v>0</v>
      </c>
      <c r="AR1714" s="84">
        <v>0</v>
      </c>
      <c r="AS1714" s="84"/>
      <c r="AT1714" s="84"/>
      <c r="AU1714" s="84"/>
      <c r="AV1714" s="84"/>
      <c r="AW1714" s="84"/>
      <c r="AX1714" s="84"/>
      <c r="AY1714" s="84"/>
      <c r="AZ1714" s="84"/>
    </row>
    <row r="1715" spans="1:52" x14ac:dyDescent="0.2">
      <c r="A1715" s="69" t="s">
        <v>3260</v>
      </c>
      <c r="B1715" s="69" t="s">
        <v>4167</v>
      </c>
      <c r="C1715" s="70"/>
      <c r="D1715" s="71"/>
      <c r="E1715" s="72"/>
      <c r="F1715" s="73"/>
      <c r="G1715" s="70"/>
      <c r="H1715" s="74"/>
      <c r="I1715" s="75"/>
      <c r="J1715" s="75"/>
      <c r="K1715" s="36"/>
      <c r="L1715" s="82"/>
      <c r="M1715" s="82"/>
      <c r="N1715" s="77"/>
      <c r="O1715" s="84" t="s">
        <v>255</v>
      </c>
      <c r="P1715" s="86">
        <v>43157.883634259262</v>
      </c>
      <c r="Q1715" s="84" t="s">
        <v>5211</v>
      </c>
      <c r="R1715" s="84"/>
      <c r="S1715" s="84"/>
      <c r="T1715" s="84" t="s">
        <v>6274</v>
      </c>
      <c r="U1715" s="84"/>
      <c r="V1715" s="84" t="s">
        <v>7661</v>
      </c>
      <c r="W1715" s="86">
        <v>43157.883634259262</v>
      </c>
      <c r="X1715" s="84" t="s">
        <v>9207</v>
      </c>
      <c r="Y1715" s="84"/>
      <c r="Z1715" s="84"/>
      <c r="AA1715" s="90" t="s">
        <v>10920</v>
      </c>
      <c r="AB1715" s="90" t="s">
        <v>11599</v>
      </c>
      <c r="AC1715" s="84" t="b">
        <v>0</v>
      </c>
      <c r="AD1715" s="84">
        <v>1</v>
      </c>
      <c r="AE1715" s="90" t="s">
        <v>11764</v>
      </c>
      <c r="AF1715" s="84" t="b">
        <v>0</v>
      </c>
      <c r="AG1715" s="84" t="s">
        <v>292</v>
      </c>
      <c r="AH1715" s="84"/>
      <c r="AI1715" s="90" t="s">
        <v>285</v>
      </c>
      <c r="AJ1715" s="84" t="b">
        <v>0</v>
      </c>
      <c r="AK1715" s="84">
        <v>0</v>
      </c>
      <c r="AL1715" s="90" t="s">
        <v>285</v>
      </c>
      <c r="AM1715" s="84" t="s">
        <v>298</v>
      </c>
      <c r="AN1715" s="84" t="b">
        <v>0</v>
      </c>
      <c r="AO1715" s="90" t="s">
        <v>11599</v>
      </c>
      <c r="AP1715" s="84" t="s">
        <v>179</v>
      </c>
      <c r="AQ1715" s="84">
        <v>0</v>
      </c>
      <c r="AR1715" s="84">
        <v>0</v>
      </c>
      <c r="AS1715" s="84"/>
      <c r="AT1715" s="84"/>
      <c r="AU1715" s="84"/>
      <c r="AV1715" s="84"/>
      <c r="AW1715" s="84"/>
      <c r="AX1715" s="84"/>
      <c r="AY1715" s="84"/>
      <c r="AZ1715" s="84"/>
    </row>
    <row r="1716" spans="1:52" x14ac:dyDescent="0.2">
      <c r="A1716" s="69" t="s">
        <v>3260</v>
      </c>
      <c r="B1716" s="69" t="s">
        <v>4168</v>
      </c>
      <c r="C1716" s="70"/>
      <c r="D1716" s="71"/>
      <c r="E1716" s="72"/>
      <c r="F1716" s="73"/>
      <c r="G1716" s="70"/>
      <c r="H1716" s="74"/>
      <c r="I1716" s="75"/>
      <c r="J1716" s="75"/>
      <c r="K1716" s="36"/>
      <c r="L1716" s="82"/>
      <c r="M1716" s="82"/>
      <c r="N1716" s="77"/>
      <c r="O1716" s="84" t="s">
        <v>256</v>
      </c>
      <c r="P1716" s="86">
        <v>43157.883634259262</v>
      </c>
      <c r="Q1716" s="84" t="s">
        <v>5211</v>
      </c>
      <c r="R1716" s="84"/>
      <c r="S1716" s="84"/>
      <c r="T1716" s="84" t="s">
        <v>6274</v>
      </c>
      <c r="U1716" s="84"/>
      <c r="V1716" s="84" t="s">
        <v>7661</v>
      </c>
      <c r="W1716" s="86">
        <v>43157.883634259262</v>
      </c>
      <c r="X1716" s="84" t="s">
        <v>9207</v>
      </c>
      <c r="Y1716" s="84"/>
      <c r="Z1716" s="84"/>
      <c r="AA1716" s="90" t="s">
        <v>10920</v>
      </c>
      <c r="AB1716" s="90" t="s">
        <v>11599</v>
      </c>
      <c r="AC1716" s="84" t="b">
        <v>0</v>
      </c>
      <c r="AD1716" s="84">
        <v>1</v>
      </c>
      <c r="AE1716" s="90" t="s">
        <v>11764</v>
      </c>
      <c r="AF1716" s="84" t="b">
        <v>0</v>
      </c>
      <c r="AG1716" s="84" t="s">
        <v>292</v>
      </c>
      <c r="AH1716" s="84"/>
      <c r="AI1716" s="90" t="s">
        <v>285</v>
      </c>
      <c r="AJ1716" s="84" t="b">
        <v>0</v>
      </c>
      <c r="AK1716" s="84">
        <v>0</v>
      </c>
      <c r="AL1716" s="90" t="s">
        <v>285</v>
      </c>
      <c r="AM1716" s="84" t="s">
        <v>298</v>
      </c>
      <c r="AN1716" s="84" t="b">
        <v>0</v>
      </c>
      <c r="AO1716" s="90" t="s">
        <v>11599</v>
      </c>
      <c r="AP1716" s="84" t="s">
        <v>179</v>
      </c>
      <c r="AQ1716" s="84">
        <v>0</v>
      </c>
      <c r="AR1716" s="84">
        <v>0</v>
      </c>
      <c r="AS1716" s="84"/>
      <c r="AT1716" s="84"/>
      <c r="AU1716" s="84"/>
      <c r="AV1716" s="84"/>
      <c r="AW1716" s="84"/>
      <c r="AX1716" s="84"/>
      <c r="AY1716" s="84"/>
      <c r="AZ1716" s="84"/>
    </row>
    <row r="1717" spans="1:52" x14ac:dyDescent="0.2">
      <c r="A1717" s="69" t="s">
        <v>3261</v>
      </c>
      <c r="B1717" s="69" t="s">
        <v>3563</v>
      </c>
      <c r="C1717" s="70"/>
      <c r="D1717" s="71"/>
      <c r="E1717" s="72"/>
      <c r="F1717" s="73"/>
      <c r="G1717" s="70"/>
      <c r="H1717" s="74"/>
      <c r="I1717" s="75"/>
      <c r="J1717" s="75"/>
      <c r="K1717" s="36"/>
      <c r="L1717" s="82"/>
      <c r="M1717" s="82"/>
      <c r="N1717" s="77"/>
      <c r="O1717" s="84" t="s">
        <v>255</v>
      </c>
      <c r="P1717" s="86">
        <v>43157.883634259262</v>
      </c>
      <c r="Q1717" s="84" t="s">
        <v>5206</v>
      </c>
      <c r="R1717" s="84" t="s">
        <v>5923</v>
      </c>
      <c r="S1717" s="84" t="s">
        <v>6211</v>
      </c>
      <c r="T1717" s="84" t="s">
        <v>6307</v>
      </c>
      <c r="U1717" s="84"/>
      <c r="V1717" s="84" t="s">
        <v>7662</v>
      </c>
      <c r="W1717" s="86">
        <v>43157.883634259262</v>
      </c>
      <c r="X1717" s="84" t="s">
        <v>9208</v>
      </c>
      <c r="Y1717" s="84"/>
      <c r="Z1717" s="84"/>
      <c r="AA1717" s="90" t="s">
        <v>10921</v>
      </c>
      <c r="AB1717" s="84"/>
      <c r="AC1717" s="84" t="b">
        <v>0</v>
      </c>
      <c r="AD1717" s="84">
        <v>0</v>
      </c>
      <c r="AE1717" s="90" t="s">
        <v>285</v>
      </c>
      <c r="AF1717" s="84" t="b">
        <v>0</v>
      </c>
      <c r="AG1717" s="84" t="s">
        <v>291</v>
      </c>
      <c r="AH1717" s="84"/>
      <c r="AI1717" s="90" t="s">
        <v>285</v>
      </c>
      <c r="AJ1717" s="84" t="b">
        <v>0</v>
      </c>
      <c r="AK1717" s="84">
        <v>9</v>
      </c>
      <c r="AL1717" s="90" t="s">
        <v>11271</v>
      </c>
      <c r="AM1717" s="84" t="s">
        <v>294</v>
      </c>
      <c r="AN1717" s="84" t="b">
        <v>0</v>
      </c>
      <c r="AO1717" s="90" t="s">
        <v>11271</v>
      </c>
      <c r="AP1717" s="84" t="s">
        <v>179</v>
      </c>
      <c r="AQ1717" s="84">
        <v>0</v>
      </c>
      <c r="AR1717" s="84">
        <v>0</v>
      </c>
      <c r="AS1717" s="84"/>
      <c r="AT1717" s="84"/>
      <c r="AU1717" s="84"/>
      <c r="AV1717" s="84"/>
      <c r="AW1717" s="84"/>
      <c r="AX1717" s="84"/>
      <c r="AY1717" s="84"/>
      <c r="AZ1717" s="84"/>
    </row>
    <row r="1718" spans="1:52" x14ac:dyDescent="0.2">
      <c r="A1718" s="69" t="s">
        <v>3262</v>
      </c>
      <c r="B1718" s="69" t="s">
        <v>3700</v>
      </c>
      <c r="C1718" s="70"/>
      <c r="D1718" s="71"/>
      <c r="E1718" s="72"/>
      <c r="F1718" s="73"/>
      <c r="G1718" s="70"/>
      <c r="H1718" s="74"/>
      <c r="I1718" s="75"/>
      <c r="J1718" s="75"/>
      <c r="K1718" s="36"/>
      <c r="L1718" s="82"/>
      <c r="M1718" s="82"/>
      <c r="N1718" s="77"/>
      <c r="O1718" s="84" t="s">
        <v>255</v>
      </c>
      <c r="P1718" s="86">
        <v>43157.883657407408</v>
      </c>
      <c r="Q1718" s="84" t="s">
        <v>4489</v>
      </c>
      <c r="R1718" s="84"/>
      <c r="S1718" s="84"/>
      <c r="T1718" s="84" t="s">
        <v>6274</v>
      </c>
      <c r="U1718" s="84"/>
      <c r="V1718" s="84" t="s">
        <v>7663</v>
      </c>
      <c r="W1718" s="86">
        <v>43157.883657407408</v>
      </c>
      <c r="X1718" s="84" t="s">
        <v>9209</v>
      </c>
      <c r="Y1718" s="84"/>
      <c r="Z1718" s="84"/>
      <c r="AA1718" s="90" t="s">
        <v>10922</v>
      </c>
      <c r="AB1718" s="84"/>
      <c r="AC1718" s="84" t="b">
        <v>0</v>
      </c>
      <c r="AD1718" s="84">
        <v>0</v>
      </c>
      <c r="AE1718" s="90" t="s">
        <v>285</v>
      </c>
      <c r="AF1718" s="84" t="b">
        <v>0</v>
      </c>
      <c r="AG1718" s="84" t="s">
        <v>673</v>
      </c>
      <c r="AH1718" s="84"/>
      <c r="AI1718" s="90" t="s">
        <v>285</v>
      </c>
      <c r="AJ1718" s="84" t="b">
        <v>0</v>
      </c>
      <c r="AK1718" s="84">
        <v>358</v>
      </c>
      <c r="AL1718" s="90" t="s">
        <v>11425</v>
      </c>
      <c r="AM1718" s="84" t="s">
        <v>296</v>
      </c>
      <c r="AN1718" s="84" t="b">
        <v>0</v>
      </c>
      <c r="AO1718" s="90" t="s">
        <v>11425</v>
      </c>
      <c r="AP1718" s="84" t="s">
        <v>179</v>
      </c>
      <c r="AQ1718" s="84">
        <v>0</v>
      </c>
      <c r="AR1718" s="84">
        <v>0</v>
      </c>
      <c r="AS1718" s="84"/>
      <c r="AT1718" s="84"/>
      <c r="AU1718" s="84"/>
      <c r="AV1718" s="84"/>
      <c r="AW1718" s="84"/>
      <c r="AX1718" s="84"/>
      <c r="AY1718" s="84"/>
      <c r="AZ1718" s="84"/>
    </row>
    <row r="1719" spans="1:52" x14ac:dyDescent="0.2">
      <c r="A1719" s="69" t="s">
        <v>3263</v>
      </c>
      <c r="B1719" s="69" t="s">
        <v>237</v>
      </c>
      <c r="C1719" s="70"/>
      <c r="D1719" s="71"/>
      <c r="E1719" s="72"/>
      <c r="F1719" s="73"/>
      <c r="G1719" s="70"/>
      <c r="H1719" s="74"/>
      <c r="I1719" s="75"/>
      <c r="J1719" s="75"/>
      <c r="K1719" s="36"/>
      <c r="L1719" s="82"/>
      <c r="M1719" s="82"/>
      <c r="N1719" s="77"/>
      <c r="O1719" s="84" t="s">
        <v>255</v>
      </c>
      <c r="P1719" s="86">
        <v>43157.734131944446</v>
      </c>
      <c r="Q1719" s="84" t="s">
        <v>5212</v>
      </c>
      <c r="R1719" s="84" t="s">
        <v>5925</v>
      </c>
      <c r="S1719" s="84" t="s">
        <v>274</v>
      </c>
      <c r="T1719" s="84" t="s">
        <v>6274</v>
      </c>
      <c r="U1719" s="84"/>
      <c r="V1719" s="84" t="s">
        <v>7664</v>
      </c>
      <c r="W1719" s="86">
        <v>43157.734131944446</v>
      </c>
      <c r="X1719" s="84" t="s">
        <v>9210</v>
      </c>
      <c r="Y1719" s="84"/>
      <c r="Z1719" s="84"/>
      <c r="AA1719" s="90" t="s">
        <v>10923</v>
      </c>
      <c r="AB1719" s="84"/>
      <c r="AC1719" s="84" t="b">
        <v>0</v>
      </c>
      <c r="AD1719" s="84">
        <v>3</v>
      </c>
      <c r="AE1719" s="90" t="s">
        <v>285</v>
      </c>
      <c r="AF1719" s="84" t="b">
        <v>0</v>
      </c>
      <c r="AG1719" s="84" t="s">
        <v>290</v>
      </c>
      <c r="AH1719" s="84"/>
      <c r="AI1719" s="90" t="s">
        <v>285</v>
      </c>
      <c r="AJ1719" s="84" t="b">
        <v>0</v>
      </c>
      <c r="AK1719" s="84">
        <v>10</v>
      </c>
      <c r="AL1719" s="90" t="s">
        <v>285</v>
      </c>
      <c r="AM1719" s="84" t="s">
        <v>294</v>
      </c>
      <c r="AN1719" s="84" t="b">
        <v>0</v>
      </c>
      <c r="AO1719" s="90" t="s">
        <v>10923</v>
      </c>
      <c r="AP1719" s="84" t="s">
        <v>308</v>
      </c>
      <c r="AQ1719" s="84">
        <v>0</v>
      </c>
      <c r="AR1719" s="84">
        <v>0</v>
      </c>
      <c r="AS1719" s="84"/>
      <c r="AT1719" s="84"/>
      <c r="AU1719" s="84"/>
      <c r="AV1719" s="84"/>
      <c r="AW1719" s="84"/>
      <c r="AX1719" s="84"/>
      <c r="AY1719" s="84"/>
      <c r="AZ1719" s="84"/>
    </row>
    <row r="1720" spans="1:52" x14ac:dyDescent="0.2">
      <c r="A1720" s="69" t="s">
        <v>3264</v>
      </c>
      <c r="B1720" s="69" t="s">
        <v>237</v>
      </c>
      <c r="C1720" s="70"/>
      <c r="D1720" s="71"/>
      <c r="E1720" s="72"/>
      <c r="F1720" s="73"/>
      <c r="G1720" s="70"/>
      <c r="H1720" s="74"/>
      <c r="I1720" s="75"/>
      <c r="J1720" s="75"/>
      <c r="K1720" s="36"/>
      <c r="L1720" s="82"/>
      <c r="M1720" s="82"/>
      <c r="N1720" s="77"/>
      <c r="O1720" s="84" t="s">
        <v>255</v>
      </c>
      <c r="P1720" s="86">
        <v>43157.883090277777</v>
      </c>
      <c r="Q1720" s="84" t="s">
        <v>5213</v>
      </c>
      <c r="R1720" s="84" t="s">
        <v>5925</v>
      </c>
      <c r="S1720" s="84" t="s">
        <v>274</v>
      </c>
      <c r="T1720" s="84" t="s">
        <v>6274</v>
      </c>
      <c r="U1720" s="84"/>
      <c r="V1720" s="84" t="s">
        <v>7665</v>
      </c>
      <c r="W1720" s="86">
        <v>43157.883090277777</v>
      </c>
      <c r="X1720" s="84" t="s">
        <v>9211</v>
      </c>
      <c r="Y1720" s="84"/>
      <c r="Z1720" s="84"/>
      <c r="AA1720" s="90" t="s">
        <v>10924</v>
      </c>
      <c r="AB1720" s="84"/>
      <c r="AC1720" s="84" t="b">
        <v>0</v>
      </c>
      <c r="AD1720" s="84">
        <v>0</v>
      </c>
      <c r="AE1720" s="90" t="s">
        <v>285</v>
      </c>
      <c r="AF1720" s="84" t="b">
        <v>0</v>
      </c>
      <c r="AG1720" s="84" t="s">
        <v>290</v>
      </c>
      <c r="AH1720" s="84"/>
      <c r="AI1720" s="90" t="s">
        <v>285</v>
      </c>
      <c r="AJ1720" s="84" t="b">
        <v>0</v>
      </c>
      <c r="AK1720" s="84">
        <v>10</v>
      </c>
      <c r="AL1720" s="90" t="s">
        <v>10923</v>
      </c>
      <c r="AM1720" s="84" t="s">
        <v>295</v>
      </c>
      <c r="AN1720" s="84" t="b">
        <v>0</v>
      </c>
      <c r="AO1720" s="90" t="s">
        <v>10923</v>
      </c>
      <c r="AP1720" s="84" t="s">
        <v>179</v>
      </c>
      <c r="AQ1720" s="84">
        <v>0</v>
      </c>
      <c r="AR1720" s="84">
        <v>0</v>
      </c>
      <c r="AS1720" s="84"/>
      <c r="AT1720" s="84"/>
      <c r="AU1720" s="84"/>
      <c r="AV1720" s="84"/>
      <c r="AW1720" s="84"/>
      <c r="AX1720" s="84"/>
      <c r="AY1720" s="84"/>
      <c r="AZ1720" s="84"/>
    </row>
    <row r="1721" spans="1:52" x14ac:dyDescent="0.2">
      <c r="A1721" s="69" t="s">
        <v>2232</v>
      </c>
      <c r="B1721" s="69" t="s">
        <v>3263</v>
      </c>
      <c r="C1721" s="70"/>
      <c r="D1721" s="71"/>
      <c r="E1721" s="72"/>
      <c r="F1721" s="73"/>
      <c r="G1721" s="70"/>
      <c r="H1721" s="74"/>
      <c r="I1721" s="75"/>
      <c r="J1721" s="75"/>
      <c r="K1721" s="36"/>
      <c r="L1721" s="82"/>
      <c r="M1721" s="82"/>
      <c r="N1721" s="77"/>
      <c r="O1721" s="84" t="s">
        <v>255</v>
      </c>
      <c r="P1721" s="86">
        <v>43157.043773148151</v>
      </c>
      <c r="Q1721" s="84" t="s">
        <v>4363</v>
      </c>
      <c r="R1721" s="84" t="s">
        <v>5602</v>
      </c>
      <c r="S1721" s="84" t="s">
        <v>6073</v>
      </c>
      <c r="T1721" s="84" t="s">
        <v>6285</v>
      </c>
      <c r="U1721" s="84" t="s">
        <v>6625</v>
      </c>
      <c r="V1721" s="84" t="s">
        <v>6625</v>
      </c>
      <c r="W1721" s="86">
        <v>43157.043773148151</v>
      </c>
      <c r="X1721" s="84" t="s">
        <v>8071</v>
      </c>
      <c r="Y1721" s="84"/>
      <c r="Z1721" s="84"/>
      <c r="AA1721" s="90" t="s">
        <v>9784</v>
      </c>
      <c r="AB1721" s="84"/>
      <c r="AC1721" s="84" t="b">
        <v>0</v>
      </c>
      <c r="AD1721" s="84">
        <v>0</v>
      </c>
      <c r="AE1721" s="90" t="s">
        <v>285</v>
      </c>
      <c r="AF1721" s="84" t="b">
        <v>0</v>
      </c>
      <c r="AG1721" s="84" t="s">
        <v>290</v>
      </c>
      <c r="AH1721" s="84"/>
      <c r="AI1721" s="90" t="s">
        <v>285</v>
      </c>
      <c r="AJ1721" s="84" t="b">
        <v>0</v>
      </c>
      <c r="AK1721" s="84">
        <v>4</v>
      </c>
      <c r="AL1721" s="90" t="s">
        <v>285</v>
      </c>
      <c r="AM1721" s="84" t="s">
        <v>1016</v>
      </c>
      <c r="AN1721" s="84" t="b">
        <v>0</v>
      </c>
      <c r="AO1721" s="90" t="s">
        <v>9784</v>
      </c>
      <c r="AP1721" s="84" t="s">
        <v>308</v>
      </c>
      <c r="AQ1721" s="84">
        <v>0</v>
      </c>
      <c r="AR1721" s="84">
        <v>0</v>
      </c>
      <c r="AS1721" s="84"/>
      <c r="AT1721" s="84"/>
      <c r="AU1721" s="84"/>
      <c r="AV1721" s="84"/>
      <c r="AW1721" s="84"/>
      <c r="AX1721" s="84"/>
      <c r="AY1721" s="84"/>
      <c r="AZ1721" s="84"/>
    </row>
    <row r="1722" spans="1:52" x14ac:dyDescent="0.2">
      <c r="A1722" s="69" t="s">
        <v>3264</v>
      </c>
      <c r="B1722" s="69" t="s">
        <v>3263</v>
      </c>
      <c r="C1722" s="70"/>
      <c r="D1722" s="71"/>
      <c r="E1722" s="72"/>
      <c r="F1722" s="73"/>
      <c r="G1722" s="70"/>
      <c r="H1722" s="74"/>
      <c r="I1722" s="75"/>
      <c r="J1722" s="75"/>
      <c r="K1722" s="36"/>
      <c r="L1722" s="82"/>
      <c r="M1722" s="82"/>
      <c r="N1722" s="77"/>
      <c r="O1722" s="84" t="s">
        <v>255</v>
      </c>
      <c r="P1722" s="86">
        <v>43157.883090277777</v>
      </c>
      <c r="Q1722" s="84" t="s">
        <v>5213</v>
      </c>
      <c r="R1722" s="84" t="s">
        <v>5925</v>
      </c>
      <c r="S1722" s="84" t="s">
        <v>274</v>
      </c>
      <c r="T1722" s="84" t="s">
        <v>6274</v>
      </c>
      <c r="U1722" s="84"/>
      <c r="V1722" s="84" t="s">
        <v>7665</v>
      </c>
      <c r="W1722" s="86">
        <v>43157.883090277777</v>
      </c>
      <c r="X1722" s="84" t="s">
        <v>9211</v>
      </c>
      <c r="Y1722" s="84"/>
      <c r="Z1722" s="84"/>
      <c r="AA1722" s="90" t="s">
        <v>10924</v>
      </c>
      <c r="AB1722" s="84"/>
      <c r="AC1722" s="84" t="b">
        <v>0</v>
      </c>
      <c r="AD1722" s="84">
        <v>0</v>
      </c>
      <c r="AE1722" s="90" t="s">
        <v>285</v>
      </c>
      <c r="AF1722" s="84" t="b">
        <v>0</v>
      </c>
      <c r="AG1722" s="84" t="s">
        <v>290</v>
      </c>
      <c r="AH1722" s="84"/>
      <c r="AI1722" s="90" t="s">
        <v>285</v>
      </c>
      <c r="AJ1722" s="84" t="b">
        <v>0</v>
      </c>
      <c r="AK1722" s="84">
        <v>10</v>
      </c>
      <c r="AL1722" s="90" t="s">
        <v>10923</v>
      </c>
      <c r="AM1722" s="84" t="s">
        <v>295</v>
      </c>
      <c r="AN1722" s="84" t="b">
        <v>0</v>
      </c>
      <c r="AO1722" s="90" t="s">
        <v>10923</v>
      </c>
      <c r="AP1722" s="84" t="s">
        <v>179</v>
      </c>
      <c r="AQ1722" s="84">
        <v>0</v>
      </c>
      <c r="AR1722" s="84">
        <v>0</v>
      </c>
      <c r="AS1722" s="84"/>
      <c r="AT1722" s="84"/>
      <c r="AU1722" s="84"/>
      <c r="AV1722" s="84"/>
      <c r="AW1722" s="84"/>
      <c r="AX1722" s="84"/>
      <c r="AY1722" s="84"/>
      <c r="AZ1722" s="84"/>
    </row>
    <row r="1723" spans="1:52" x14ac:dyDescent="0.2">
      <c r="A1723" s="69" t="s">
        <v>3264</v>
      </c>
      <c r="B1723" s="69" t="s">
        <v>3661</v>
      </c>
      <c r="C1723" s="70"/>
      <c r="D1723" s="71"/>
      <c r="E1723" s="72"/>
      <c r="F1723" s="73"/>
      <c r="G1723" s="70"/>
      <c r="H1723" s="74"/>
      <c r="I1723" s="75"/>
      <c r="J1723" s="75"/>
      <c r="K1723" s="36"/>
      <c r="L1723" s="82"/>
      <c r="M1723" s="82"/>
      <c r="N1723" s="77"/>
      <c r="O1723" s="84" t="s">
        <v>255</v>
      </c>
      <c r="P1723" s="86">
        <v>43157.883715277778</v>
      </c>
      <c r="Q1723" s="84" t="s">
        <v>5214</v>
      </c>
      <c r="R1723" s="84" t="s">
        <v>5607</v>
      </c>
      <c r="S1723" s="84" t="s">
        <v>6076</v>
      </c>
      <c r="T1723" s="84" t="s">
        <v>6274</v>
      </c>
      <c r="U1723" s="84"/>
      <c r="V1723" s="84" t="s">
        <v>7665</v>
      </c>
      <c r="W1723" s="86">
        <v>43157.883715277778</v>
      </c>
      <c r="X1723" s="84" t="s">
        <v>9212</v>
      </c>
      <c r="Y1723" s="84"/>
      <c r="Z1723" s="84"/>
      <c r="AA1723" s="90" t="s">
        <v>10925</v>
      </c>
      <c r="AB1723" s="84"/>
      <c r="AC1723" s="84" t="b">
        <v>0</v>
      </c>
      <c r="AD1723" s="84">
        <v>0</v>
      </c>
      <c r="AE1723" s="90" t="s">
        <v>285</v>
      </c>
      <c r="AF1723" s="84" t="b">
        <v>0</v>
      </c>
      <c r="AG1723" s="84" t="s">
        <v>290</v>
      </c>
      <c r="AH1723" s="84"/>
      <c r="AI1723" s="90" t="s">
        <v>285</v>
      </c>
      <c r="AJ1723" s="84" t="b">
        <v>0</v>
      </c>
      <c r="AK1723" s="84">
        <v>7</v>
      </c>
      <c r="AL1723" s="90" t="s">
        <v>11383</v>
      </c>
      <c r="AM1723" s="84" t="s">
        <v>295</v>
      </c>
      <c r="AN1723" s="84" t="b">
        <v>0</v>
      </c>
      <c r="AO1723" s="90" t="s">
        <v>11383</v>
      </c>
      <c r="AP1723" s="84" t="s">
        <v>179</v>
      </c>
      <c r="AQ1723" s="84">
        <v>0</v>
      </c>
      <c r="AR1723" s="84">
        <v>0</v>
      </c>
      <c r="AS1723" s="84"/>
      <c r="AT1723" s="84"/>
      <c r="AU1723" s="84"/>
      <c r="AV1723" s="84"/>
      <c r="AW1723" s="84"/>
      <c r="AX1723" s="84"/>
      <c r="AY1723" s="84"/>
      <c r="AZ1723" s="84"/>
    </row>
    <row r="1724" spans="1:52" x14ac:dyDescent="0.2">
      <c r="A1724" s="69" t="s">
        <v>3265</v>
      </c>
      <c r="B1724" s="69" t="s">
        <v>3265</v>
      </c>
      <c r="C1724" s="70"/>
      <c r="D1724" s="71"/>
      <c r="E1724" s="72"/>
      <c r="F1724" s="73"/>
      <c r="G1724" s="70"/>
      <c r="H1724" s="74"/>
      <c r="I1724" s="75"/>
      <c r="J1724" s="75"/>
      <c r="K1724" s="36"/>
      <c r="L1724" s="82"/>
      <c r="M1724" s="82"/>
      <c r="N1724" s="77"/>
      <c r="O1724" s="84" t="s">
        <v>179</v>
      </c>
      <c r="P1724" s="86">
        <v>43157.276747685188</v>
      </c>
      <c r="Q1724" s="84" t="s">
        <v>5215</v>
      </c>
      <c r="R1724" s="84"/>
      <c r="S1724" s="84"/>
      <c r="T1724" s="84" t="s">
        <v>6274</v>
      </c>
      <c r="U1724" s="84" t="s">
        <v>6762</v>
      </c>
      <c r="V1724" s="84" t="s">
        <v>6762</v>
      </c>
      <c r="W1724" s="86">
        <v>43157.276747685188</v>
      </c>
      <c r="X1724" s="84" t="s">
        <v>9213</v>
      </c>
      <c r="Y1724" s="84"/>
      <c r="Z1724" s="84"/>
      <c r="AA1724" s="90" t="s">
        <v>10926</v>
      </c>
      <c r="AB1724" s="84"/>
      <c r="AC1724" s="84" t="b">
        <v>0</v>
      </c>
      <c r="AD1724" s="84">
        <v>290</v>
      </c>
      <c r="AE1724" s="90" t="s">
        <v>285</v>
      </c>
      <c r="AF1724" s="84" t="b">
        <v>0</v>
      </c>
      <c r="AG1724" s="84" t="s">
        <v>290</v>
      </c>
      <c r="AH1724" s="84"/>
      <c r="AI1724" s="90" t="s">
        <v>285</v>
      </c>
      <c r="AJ1724" s="84" t="b">
        <v>0</v>
      </c>
      <c r="AK1724" s="84">
        <v>50</v>
      </c>
      <c r="AL1724" s="90" t="s">
        <v>285</v>
      </c>
      <c r="AM1724" s="84" t="s">
        <v>295</v>
      </c>
      <c r="AN1724" s="84" t="b">
        <v>0</v>
      </c>
      <c r="AO1724" s="90" t="s">
        <v>10926</v>
      </c>
      <c r="AP1724" s="84" t="s">
        <v>308</v>
      </c>
      <c r="AQ1724" s="84">
        <v>0</v>
      </c>
      <c r="AR1724" s="84">
        <v>0</v>
      </c>
      <c r="AS1724" s="84"/>
      <c r="AT1724" s="84"/>
      <c r="AU1724" s="84"/>
      <c r="AV1724" s="84"/>
      <c r="AW1724" s="84"/>
      <c r="AX1724" s="84"/>
      <c r="AY1724" s="84"/>
      <c r="AZ1724" s="84"/>
    </row>
    <row r="1725" spans="1:52" x14ac:dyDescent="0.2">
      <c r="A1725" s="69" t="s">
        <v>3266</v>
      </c>
      <c r="B1725" s="69" t="s">
        <v>3265</v>
      </c>
      <c r="C1725" s="70"/>
      <c r="D1725" s="71"/>
      <c r="E1725" s="72"/>
      <c r="F1725" s="73"/>
      <c r="G1725" s="70"/>
      <c r="H1725" s="74"/>
      <c r="I1725" s="75"/>
      <c r="J1725" s="75"/>
      <c r="K1725" s="36"/>
      <c r="L1725" s="82"/>
      <c r="M1725" s="82"/>
      <c r="N1725" s="77"/>
      <c r="O1725" s="84" t="s">
        <v>255</v>
      </c>
      <c r="P1725" s="86">
        <v>43157.883738425924</v>
      </c>
      <c r="Q1725" s="84" t="s">
        <v>4457</v>
      </c>
      <c r="R1725" s="84"/>
      <c r="S1725" s="84"/>
      <c r="T1725" s="84" t="s">
        <v>6274</v>
      </c>
      <c r="U1725" s="84"/>
      <c r="V1725" s="84" t="s">
        <v>7666</v>
      </c>
      <c r="W1725" s="86">
        <v>43157.883738425924</v>
      </c>
      <c r="X1725" s="84" t="s">
        <v>9214</v>
      </c>
      <c r="Y1725" s="84"/>
      <c r="Z1725" s="84"/>
      <c r="AA1725" s="90" t="s">
        <v>10927</v>
      </c>
      <c r="AB1725" s="84"/>
      <c r="AC1725" s="84" t="b">
        <v>0</v>
      </c>
      <c r="AD1725" s="84">
        <v>0</v>
      </c>
      <c r="AE1725" s="90" t="s">
        <v>285</v>
      </c>
      <c r="AF1725" s="84" t="b">
        <v>0</v>
      </c>
      <c r="AG1725" s="84" t="s">
        <v>290</v>
      </c>
      <c r="AH1725" s="84"/>
      <c r="AI1725" s="90" t="s">
        <v>285</v>
      </c>
      <c r="AJ1725" s="84" t="b">
        <v>0</v>
      </c>
      <c r="AK1725" s="84">
        <v>50</v>
      </c>
      <c r="AL1725" s="90" t="s">
        <v>10926</v>
      </c>
      <c r="AM1725" s="84" t="s">
        <v>295</v>
      </c>
      <c r="AN1725" s="84" t="b">
        <v>0</v>
      </c>
      <c r="AO1725" s="90" t="s">
        <v>10926</v>
      </c>
      <c r="AP1725" s="84" t="s">
        <v>179</v>
      </c>
      <c r="AQ1725" s="84">
        <v>0</v>
      </c>
      <c r="AR1725" s="84">
        <v>0</v>
      </c>
      <c r="AS1725" s="84"/>
      <c r="AT1725" s="84"/>
      <c r="AU1725" s="84"/>
      <c r="AV1725" s="84"/>
      <c r="AW1725" s="84"/>
      <c r="AX1725" s="84"/>
      <c r="AY1725" s="84"/>
      <c r="AZ1725" s="84"/>
    </row>
    <row r="1726" spans="1:52" x14ac:dyDescent="0.2">
      <c r="A1726" s="69" t="s">
        <v>3267</v>
      </c>
      <c r="B1726" s="69" t="s">
        <v>3267</v>
      </c>
      <c r="C1726" s="70"/>
      <c r="D1726" s="71"/>
      <c r="E1726" s="72"/>
      <c r="F1726" s="73"/>
      <c r="G1726" s="70"/>
      <c r="H1726" s="74"/>
      <c r="I1726" s="75"/>
      <c r="J1726" s="75"/>
      <c r="K1726" s="36"/>
      <c r="L1726" s="82"/>
      <c r="M1726" s="82"/>
      <c r="N1726" s="77"/>
      <c r="O1726" s="84" t="s">
        <v>179</v>
      </c>
      <c r="P1726" s="86">
        <v>43157.883761574078</v>
      </c>
      <c r="Q1726" s="84" t="s">
        <v>5216</v>
      </c>
      <c r="R1726" s="84" t="s">
        <v>5607</v>
      </c>
      <c r="S1726" s="84" t="s">
        <v>6076</v>
      </c>
      <c r="T1726" s="84" t="s">
        <v>6274</v>
      </c>
      <c r="U1726" s="84"/>
      <c r="V1726" s="84" t="s">
        <v>7667</v>
      </c>
      <c r="W1726" s="86">
        <v>43157.883761574078</v>
      </c>
      <c r="X1726" s="84" t="s">
        <v>9215</v>
      </c>
      <c r="Y1726" s="84"/>
      <c r="Z1726" s="84"/>
      <c r="AA1726" s="90" t="s">
        <v>10928</v>
      </c>
      <c r="AB1726" s="84"/>
      <c r="AC1726" s="84" t="b">
        <v>0</v>
      </c>
      <c r="AD1726" s="84">
        <v>0</v>
      </c>
      <c r="AE1726" s="90" t="s">
        <v>285</v>
      </c>
      <c r="AF1726" s="84" t="b">
        <v>0</v>
      </c>
      <c r="AG1726" s="84" t="s">
        <v>290</v>
      </c>
      <c r="AH1726" s="84"/>
      <c r="AI1726" s="90" t="s">
        <v>285</v>
      </c>
      <c r="AJ1726" s="84" t="b">
        <v>0</v>
      </c>
      <c r="AK1726" s="84">
        <v>0</v>
      </c>
      <c r="AL1726" s="90" t="s">
        <v>285</v>
      </c>
      <c r="AM1726" s="84" t="s">
        <v>294</v>
      </c>
      <c r="AN1726" s="84" t="b">
        <v>0</v>
      </c>
      <c r="AO1726" s="90" t="s">
        <v>10928</v>
      </c>
      <c r="AP1726" s="84" t="s">
        <v>179</v>
      </c>
      <c r="AQ1726" s="84">
        <v>0</v>
      </c>
      <c r="AR1726" s="84">
        <v>0</v>
      </c>
      <c r="AS1726" s="84"/>
      <c r="AT1726" s="84"/>
      <c r="AU1726" s="84"/>
      <c r="AV1726" s="84"/>
      <c r="AW1726" s="84"/>
      <c r="AX1726" s="84"/>
      <c r="AY1726" s="84"/>
      <c r="AZ1726" s="84"/>
    </row>
    <row r="1727" spans="1:52" x14ac:dyDescent="0.2">
      <c r="A1727" s="69" t="s">
        <v>3268</v>
      </c>
      <c r="B1727" s="69" t="s">
        <v>3700</v>
      </c>
      <c r="C1727" s="70"/>
      <c r="D1727" s="71"/>
      <c r="E1727" s="72"/>
      <c r="F1727" s="73"/>
      <c r="G1727" s="70"/>
      <c r="H1727" s="74"/>
      <c r="I1727" s="75"/>
      <c r="J1727" s="75"/>
      <c r="K1727" s="36"/>
      <c r="L1727" s="82"/>
      <c r="M1727" s="82"/>
      <c r="N1727" s="77"/>
      <c r="O1727" s="84" t="s">
        <v>255</v>
      </c>
      <c r="P1727" s="86">
        <v>43157.883796296293</v>
      </c>
      <c r="Q1727" s="84" t="s">
        <v>4489</v>
      </c>
      <c r="R1727" s="84"/>
      <c r="S1727" s="84"/>
      <c r="T1727" s="84" t="s">
        <v>6274</v>
      </c>
      <c r="U1727" s="84"/>
      <c r="V1727" s="84" t="s">
        <v>7668</v>
      </c>
      <c r="W1727" s="86">
        <v>43157.883796296293</v>
      </c>
      <c r="X1727" s="84" t="s">
        <v>9216</v>
      </c>
      <c r="Y1727" s="84"/>
      <c r="Z1727" s="84"/>
      <c r="AA1727" s="90" t="s">
        <v>10929</v>
      </c>
      <c r="AB1727" s="84"/>
      <c r="AC1727" s="84" t="b">
        <v>0</v>
      </c>
      <c r="AD1727" s="84">
        <v>0</v>
      </c>
      <c r="AE1727" s="90" t="s">
        <v>285</v>
      </c>
      <c r="AF1727" s="84" t="b">
        <v>0</v>
      </c>
      <c r="AG1727" s="84" t="s">
        <v>673</v>
      </c>
      <c r="AH1727" s="84"/>
      <c r="AI1727" s="90" t="s">
        <v>285</v>
      </c>
      <c r="AJ1727" s="84" t="b">
        <v>0</v>
      </c>
      <c r="AK1727" s="84">
        <v>358</v>
      </c>
      <c r="AL1727" s="90" t="s">
        <v>11425</v>
      </c>
      <c r="AM1727" s="84" t="s">
        <v>294</v>
      </c>
      <c r="AN1727" s="84" t="b">
        <v>0</v>
      </c>
      <c r="AO1727" s="90" t="s">
        <v>11425</v>
      </c>
      <c r="AP1727" s="84" t="s">
        <v>179</v>
      </c>
      <c r="AQ1727" s="84">
        <v>0</v>
      </c>
      <c r="AR1727" s="84">
        <v>0</v>
      </c>
      <c r="AS1727" s="84"/>
      <c r="AT1727" s="84"/>
      <c r="AU1727" s="84"/>
      <c r="AV1727" s="84"/>
      <c r="AW1727" s="84"/>
      <c r="AX1727" s="84"/>
      <c r="AY1727" s="84"/>
      <c r="AZ1727" s="84"/>
    </row>
    <row r="1728" spans="1:52" x14ac:dyDescent="0.2">
      <c r="A1728" s="69" t="s">
        <v>3269</v>
      </c>
      <c r="B1728" s="69" t="s">
        <v>4169</v>
      </c>
      <c r="C1728" s="70"/>
      <c r="D1728" s="71"/>
      <c r="E1728" s="72"/>
      <c r="F1728" s="73"/>
      <c r="G1728" s="70"/>
      <c r="H1728" s="74"/>
      <c r="I1728" s="75"/>
      <c r="J1728" s="75"/>
      <c r="K1728" s="36"/>
      <c r="L1728" s="82"/>
      <c r="M1728" s="82"/>
      <c r="N1728" s="77"/>
      <c r="O1728" s="84" t="s">
        <v>255</v>
      </c>
      <c r="P1728" s="86">
        <v>43157.88380787037</v>
      </c>
      <c r="Q1728" s="84" t="s">
        <v>5217</v>
      </c>
      <c r="R1728" s="84"/>
      <c r="S1728" s="84"/>
      <c r="T1728" s="84" t="s">
        <v>6522</v>
      </c>
      <c r="U1728" s="84"/>
      <c r="V1728" s="84" t="s">
        <v>7669</v>
      </c>
      <c r="W1728" s="86">
        <v>43157.88380787037</v>
      </c>
      <c r="X1728" s="84" t="s">
        <v>9217</v>
      </c>
      <c r="Y1728" s="84"/>
      <c r="Z1728" s="84"/>
      <c r="AA1728" s="90" t="s">
        <v>10930</v>
      </c>
      <c r="AB1728" s="84"/>
      <c r="AC1728" s="84" t="b">
        <v>0</v>
      </c>
      <c r="AD1728" s="84">
        <v>0</v>
      </c>
      <c r="AE1728" s="90" t="s">
        <v>285</v>
      </c>
      <c r="AF1728" s="84" t="b">
        <v>0</v>
      </c>
      <c r="AG1728" s="84" t="s">
        <v>290</v>
      </c>
      <c r="AH1728" s="84"/>
      <c r="AI1728" s="90" t="s">
        <v>285</v>
      </c>
      <c r="AJ1728" s="84" t="b">
        <v>0</v>
      </c>
      <c r="AK1728" s="84">
        <v>32</v>
      </c>
      <c r="AL1728" s="90" t="s">
        <v>11422</v>
      </c>
      <c r="AM1728" s="84" t="s">
        <v>295</v>
      </c>
      <c r="AN1728" s="84" t="b">
        <v>0</v>
      </c>
      <c r="AO1728" s="90" t="s">
        <v>11422</v>
      </c>
      <c r="AP1728" s="84" t="s">
        <v>179</v>
      </c>
      <c r="AQ1728" s="84">
        <v>0</v>
      </c>
      <c r="AR1728" s="84">
        <v>0</v>
      </c>
      <c r="AS1728" s="84"/>
      <c r="AT1728" s="84"/>
      <c r="AU1728" s="84"/>
      <c r="AV1728" s="84"/>
      <c r="AW1728" s="84"/>
      <c r="AX1728" s="84"/>
      <c r="AY1728" s="84"/>
      <c r="AZ1728" s="84"/>
    </row>
    <row r="1729" spans="1:52" x14ac:dyDescent="0.2">
      <c r="A1729" s="69" t="s">
        <v>3269</v>
      </c>
      <c r="B1729" s="69" t="s">
        <v>3226</v>
      </c>
      <c r="C1729" s="70"/>
      <c r="D1729" s="71"/>
      <c r="E1729" s="72"/>
      <c r="F1729" s="73"/>
      <c r="G1729" s="70"/>
      <c r="H1729" s="74"/>
      <c r="I1729" s="75"/>
      <c r="J1729" s="75"/>
      <c r="K1729" s="36"/>
      <c r="L1729" s="82"/>
      <c r="M1729" s="82"/>
      <c r="N1729" s="77"/>
      <c r="O1729" s="84" t="s">
        <v>255</v>
      </c>
      <c r="P1729" s="86">
        <v>43157.88380787037</v>
      </c>
      <c r="Q1729" s="84" t="s">
        <v>5217</v>
      </c>
      <c r="R1729" s="84"/>
      <c r="S1729" s="84"/>
      <c r="T1729" s="84" t="s">
        <v>6522</v>
      </c>
      <c r="U1729" s="84"/>
      <c r="V1729" s="84" t="s">
        <v>7669</v>
      </c>
      <c r="W1729" s="86">
        <v>43157.88380787037</v>
      </c>
      <c r="X1729" s="84" t="s">
        <v>9217</v>
      </c>
      <c r="Y1729" s="84"/>
      <c r="Z1729" s="84"/>
      <c r="AA1729" s="90" t="s">
        <v>10930</v>
      </c>
      <c r="AB1729" s="84"/>
      <c r="AC1729" s="84" t="b">
        <v>0</v>
      </c>
      <c r="AD1729" s="84">
        <v>0</v>
      </c>
      <c r="AE1729" s="90" t="s">
        <v>285</v>
      </c>
      <c r="AF1729" s="84" t="b">
        <v>0</v>
      </c>
      <c r="AG1729" s="84" t="s">
        <v>290</v>
      </c>
      <c r="AH1729" s="84"/>
      <c r="AI1729" s="90" t="s">
        <v>285</v>
      </c>
      <c r="AJ1729" s="84" t="b">
        <v>0</v>
      </c>
      <c r="AK1729" s="84">
        <v>32</v>
      </c>
      <c r="AL1729" s="90" t="s">
        <v>11422</v>
      </c>
      <c r="AM1729" s="84" t="s">
        <v>295</v>
      </c>
      <c r="AN1729" s="84" t="b">
        <v>0</v>
      </c>
      <c r="AO1729" s="90" t="s">
        <v>11422</v>
      </c>
      <c r="AP1729" s="84" t="s">
        <v>179</v>
      </c>
      <c r="AQ1729" s="84">
        <v>0</v>
      </c>
      <c r="AR1729" s="84">
        <v>0</v>
      </c>
      <c r="AS1729" s="84"/>
      <c r="AT1729" s="84"/>
      <c r="AU1729" s="84"/>
      <c r="AV1729" s="84"/>
      <c r="AW1729" s="84"/>
      <c r="AX1729" s="84"/>
      <c r="AY1729" s="84"/>
      <c r="AZ1729" s="84"/>
    </row>
    <row r="1730" spans="1:52" x14ac:dyDescent="0.2">
      <c r="A1730" s="69" t="s">
        <v>3270</v>
      </c>
      <c r="B1730" s="69" t="s">
        <v>4169</v>
      </c>
      <c r="C1730" s="70"/>
      <c r="D1730" s="71"/>
      <c r="E1730" s="72"/>
      <c r="F1730" s="73"/>
      <c r="G1730" s="70"/>
      <c r="H1730" s="74"/>
      <c r="I1730" s="75"/>
      <c r="J1730" s="75"/>
      <c r="K1730" s="36"/>
      <c r="L1730" s="82"/>
      <c r="M1730" s="82"/>
      <c r="N1730" s="77"/>
      <c r="O1730" s="84" t="s">
        <v>255</v>
      </c>
      <c r="P1730" s="86">
        <v>43157.88386574074</v>
      </c>
      <c r="Q1730" s="84" t="s">
        <v>5217</v>
      </c>
      <c r="R1730" s="84"/>
      <c r="S1730" s="84"/>
      <c r="T1730" s="84" t="s">
        <v>6522</v>
      </c>
      <c r="U1730" s="84"/>
      <c r="V1730" s="84" t="s">
        <v>7670</v>
      </c>
      <c r="W1730" s="86">
        <v>43157.88386574074</v>
      </c>
      <c r="X1730" s="84" t="s">
        <v>9218</v>
      </c>
      <c r="Y1730" s="84"/>
      <c r="Z1730" s="84"/>
      <c r="AA1730" s="90" t="s">
        <v>10931</v>
      </c>
      <c r="AB1730" s="84"/>
      <c r="AC1730" s="84" t="b">
        <v>0</v>
      </c>
      <c r="AD1730" s="84">
        <v>0</v>
      </c>
      <c r="AE1730" s="90" t="s">
        <v>285</v>
      </c>
      <c r="AF1730" s="84" t="b">
        <v>0</v>
      </c>
      <c r="AG1730" s="84" t="s">
        <v>290</v>
      </c>
      <c r="AH1730" s="84"/>
      <c r="AI1730" s="90" t="s">
        <v>285</v>
      </c>
      <c r="AJ1730" s="84" t="b">
        <v>0</v>
      </c>
      <c r="AK1730" s="84">
        <v>32</v>
      </c>
      <c r="AL1730" s="90" t="s">
        <v>11422</v>
      </c>
      <c r="AM1730" s="84" t="s">
        <v>295</v>
      </c>
      <c r="AN1730" s="84" t="b">
        <v>0</v>
      </c>
      <c r="AO1730" s="90" t="s">
        <v>11422</v>
      </c>
      <c r="AP1730" s="84" t="s">
        <v>179</v>
      </c>
      <c r="AQ1730" s="84">
        <v>0</v>
      </c>
      <c r="AR1730" s="84">
        <v>0</v>
      </c>
      <c r="AS1730" s="84"/>
      <c r="AT1730" s="84"/>
      <c r="AU1730" s="84"/>
      <c r="AV1730" s="84"/>
      <c r="AW1730" s="84"/>
      <c r="AX1730" s="84"/>
      <c r="AY1730" s="84"/>
      <c r="AZ1730" s="84"/>
    </row>
    <row r="1731" spans="1:52" x14ac:dyDescent="0.2">
      <c r="A1731" s="69" t="s">
        <v>3270</v>
      </c>
      <c r="B1731" s="69" t="s">
        <v>3226</v>
      </c>
      <c r="C1731" s="70"/>
      <c r="D1731" s="71"/>
      <c r="E1731" s="72"/>
      <c r="F1731" s="73"/>
      <c r="G1731" s="70"/>
      <c r="H1731" s="74"/>
      <c r="I1731" s="75"/>
      <c r="J1731" s="75"/>
      <c r="K1731" s="36"/>
      <c r="L1731" s="82"/>
      <c r="M1731" s="82"/>
      <c r="N1731" s="77"/>
      <c r="O1731" s="84" t="s">
        <v>255</v>
      </c>
      <c r="P1731" s="86">
        <v>43157.88386574074</v>
      </c>
      <c r="Q1731" s="84" t="s">
        <v>5217</v>
      </c>
      <c r="R1731" s="84"/>
      <c r="S1731" s="84"/>
      <c r="T1731" s="84" t="s">
        <v>6522</v>
      </c>
      <c r="U1731" s="84"/>
      <c r="V1731" s="84" t="s">
        <v>7670</v>
      </c>
      <c r="W1731" s="86">
        <v>43157.88386574074</v>
      </c>
      <c r="X1731" s="84" t="s">
        <v>9218</v>
      </c>
      <c r="Y1731" s="84"/>
      <c r="Z1731" s="84"/>
      <c r="AA1731" s="90" t="s">
        <v>10931</v>
      </c>
      <c r="AB1731" s="84"/>
      <c r="AC1731" s="84" t="b">
        <v>0</v>
      </c>
      <c r="AD1731" s="84">
        <v>0</v>
      </c>
      <c r="AE1731" s="90" t="s">
        <v>285</v>
      </c>
      <c r="AF1731" s="84" t="b">
        <v>0</v>
      </c>
      <c r="AG1731" s="84" t="s">
        <v>290</v>
      </c>
      <c r="AH1731" s="84"/>
      <c r="AI1731" s="90" t="s">
        <v>285</v>
      </c>
      <c r="AJ1731" s="84" t="b">
        <v>0</v>
      </c>
      <c r="AK1731" s="84">
        <v>32</v>
      </c>
      <c r="AL1731" s="90" t="s">
        <v>11422</v>
      </c>
      <c r="AM1731" s="84" t="s">
        <v>295</v>
      </c>
      <c r="AN1731" s="84" t="b">
        <v>0</v>
      </c>
      <c r="AO1731" s="90" t="s">
        <v>11422</v>
      </c>
      <c r="AP1731" s="84" t="s">
        <v>179</v>
      </c>
      <c r="AQ1731" s="84">
        <v>0</v>
      </c>
      <c r="AR1731" s="84">
        <v>0</v>
      </c>
      <c r="AS1731" s="84"/>
      <c r="AT1731" s="84"/>
      <c r="AU1731" s="84"/>
      <c r="AV1731" s="84"/>
      <c r="AW1731" s="84"/>
      <c r="AX1731" s="84"/>
      <c r="AY1731" s="84"/>
      <c r="AZ1731" s="84"/>
    </row>
    <row r="1732" spans="1:52" x14ac:dyDescent="0.2">
      <c r="A1732" s="69" t="s">
        <v>3271</v>
      </c>
      <c r="B1732" s="69" t="s">
        <v>4170</v>
      </c>
      <c r="C1732" s="70"/>
      <c r="D1732" s="71"/>
      <c r="E1732" s="72"/>
      <c r="F1732" s="73"/>
      <c r="G1732" s="70"/>
      <c r="H1732" s="74"/>
      <c r="I1732" s="75"/>
      <c r="J1732" s="75"/>
      <c r="K1732" s="36"/>
      <c r="L1732" s="82"/>
      <c r="M1732" s="82"/>
      <c r="N1732" s="77"/>
      <c r="O1732" s="84" t="s">
        <v>255</v>
      </c>
      <c r="P1732" s="86">
        <v>43157.88386574074</v>
      </c>
      <c r="Q1732" s="84" t="s">
        <v>5218</v>
      </c>
      <c r="R1732" s="84" t="s">
        <v>5926</v>
      </c>
      <c r="S1732" s="84" t="s">
        <v>258</v>
      </c>
      <c r="T1732" s="84" t="s">
        <v>6530</v>
      </c>
      <c r="U1732" s="84"/>
      <c r="V1732" s="84" t="s">
        <v>7671</v>
      </c>
      <c r="W1732" s="86">
        <v>43157.88386574074</v>
      </c>
      <c r="X1732" s="84" t="s">
        <v>9219</v>
      </c>
      <c r="Y1732" s="84"/>
      <c r="Z1732" s="84"/>
      <c r="AA1732" s="90" t="s">
        <v>10932</v>
      </c>
      <c r="AB1732" s="84"/>
      <c r="AC1732" s="84" t="b">
        <v>0</v>
      </c>
      <c r="AD1732" s="84">
        <v>0</v>
      </c>
      <c r="AE1732" s="90" t="s">
        <v>11765</v>
      </c>
      <c r="AF1732" s="84" t="b">
        <v>1</v>
      </c>
      <c r="AG1732" s="84" t="s">
        <v>292</v>
      </c>
      <c r="AH1732" s="84"/>
      <c r="AI1732" s="90" t="s">
        <v>11874</v>
      </c>
      <c r="AJ1732" s="84" t="b">
        <v>0</v>
      </c>
      <c r="AK1732" s="84">
        <v>0</v>
      </c>
      <c r="AL1732" s="90" t="s">
        <v>285</v>
      </c>
      <c r="AM1732" s="84" t="s">
        <v>294</v>
      </c>
      <c r="AN1732" s="84" t="b">
        <v>0</v>
      </c>
      <c r="AO1732" s="90" t="s">
        <v>10932</v>
      </c>
      <c r="AP1732" s="84" t="s">
        <v>179</v>
      </c>
      <c r="AQ1732" s="84">
        <v>0</v>
      </c>
      <c r="AR1732" s="84">
        <v>0</v>
      </c>
      <c r="AS1732" s="84"/>
      <c r="AT1732" s="84"/>
      <c r="AU1732" s="84"/>
      <c r="AV1732" s="84"/>
      <c r="AW1732" s="84"/>
      <c r="AX1732" s="84"/>
      <c r="AY1732" s="84"/>
      <c r="AZ1732" s="84"/>
    </row>
    <row r="1733" spans="1:52" x14ac:dyDescent="0.2">
      <c r="A1733" s="69" t="s">
        <v>3271</v>
      </c>
      <c r="B1733" s="69" t="s">
        <v>4171</v>
      </c>
      <c r="C1733" s="70"/>
      <c r="D1733" s="71"/>
      <c r="E1733" s="72"/>
      <c r="F1733" s="73"/>
      <c r="G1733" s="70"/>
      <c r="H1733" s="74"/>
      <c r="I1733" s="75"/>
      <c r="J1733" s="75"/>
      <c r="K1733" s="36"/>
      <c r="L1733" s="82"/>
      <c r="M1733" s="82"/>
      <c r="N1733" s="77"/>
      <c r="O1733" s="84" t="s">
        <v>255</v>
      </c>
      <c r="P1733" s="86">
        <v>43157.88386574074</v>
      </c>
      <c r="Q1733" s="84" t="s">
        <v>5218</v>
      </c>
      <c r="R1733" s="84" t="s">
        <v>5926</v>
      </c>
      <c r="S1733" s="84" t="s">
        <v>258</v>
      </c>
      <c r="T1733" s="84" t="s">
        <v>6530</v>
      </c>
      <c r="U1733" s="84"/>
      <c r="V1733" s="84" t="s">
        <v>7671</v>
      </c>
      <c r="W1733" s="86">
        <v>43157.88386574074</v>
      </c>
      <c r="X1733" s="84" t="s">
        <v>9219</v>
      </c>
      <c r="Y1733" s="84"/>
      <c r="Z1733" s="84"/>
      <c r="AA1733" s="90" t="s">
        <v>10932</v>
      </c>
      <c r="AB1733" s="84"/>
      <c r="AC1733" s="84" t="b">
        <v>0</v>
      </c>
      <c r="AD1733" s="84">
        <v>0</v>
      </c>
      <c r="AE1733" s="90" t="s">
        <v>11765</v>
      </c>
      <c r="AF1733" s="84" t="b">
        <v>1</v>
      </c>
      <c r="AG1733" s="84" t="s">
        <v>292</v>
      </c>
      <c r="AH1733" s="84"/>
      <c r="AI1733" s="90" t="s">
        <v>11874</v>
      </c>
      <c r="AJ1733" s="84" t="b">
        <v>0</v>
      </c>
      <c r="AK1733" s="84">
        <v>0</v>
      </c>
      <c r="AL1733" s="90" t="s">
        <v>285</v>
      </c>
      <c r="AM1733" s="84" t="s">
        <v>294</v>
      </c>
      <c r="AN1733" s="84" t="b">
        <v>0</v>
      </c>
      <c r="AO1733" s="90" t="s">
        <v>10932</v>
      </c>
      <c r="AP1733" s="84" t="s">
        <v>179</v>
      </c>
      <c r="AQ1733" s="84">
        <v>0</v>
      </c>
      <c r="AR1733" s="84">
        <v>0</v>
      </c>
      <c r="AS1733" s="84"/>
      <c r="AT1733" s="84"/>
      <c r="AU1733" s="84"/>
      <c r="AV1733" s="84"/>
      <c r="AW1733" s="84"/>
      <c r="AX1733" s="84"/>
      <c r="AY1733" s="84"/>
      <c r="AZ1733" s="84"/>
    </row>
    <row r="1734" spans="1:52" x14ac:dyDescent="0.2">
      <c r="A1734" s="69" t="s">
        <v>3271</v>
      </c>
      <c r="B1734" s="69" t="s">
        <v>4036</v>
      </c>
      <c r="C1734" s="70"/>
      <c r="D1734" s="71"/>
      <c r="E1734" s="72"/>
      <c r="F1734" s="73"/>
      <c r="G1734" s="70"/>
      <c r="H1734" s="74"/>
      <c r="I1734" s="75"/>
      <c r="J1734" s="75"/>
      <c r="K1734" s="36"/>
      <c r="L1734" s="82"/>
      <c r="M1734" s="82"/>
      <c r="N1734" s="77"/>
      <c r="O1734" s="84" t="s">
        <v>256</v>
      </c>
      <c r="P1734" s="86">
        <v>43157.88386574074</v>
      </c>
      <c r="Q1734" s="84" t="s">
        <v>5218</v>
      </c>
      <c r="R1734" s="84" t="s">
        <v>5926</v>
      </c>
      <c r="S1734" s="84" t="s">
        <v>258</v>
      </c>
      <c r="T1734" s="84" t="s">
        <v>6530</v>
      </c>
      <c r="U1734" s="84"/>
      <c r="V1734" s="84" t="s">
        <v>7671</v>
      </c>
      <c r="W1734" s="86">
        <v>43157.88386574074</v>
      </c>
      <c r="X1734" s="84" t="s">
        <v>9219</v>
      </c>
      <c r="Y1734" s="84"/>
      <c r="Z1734" s="84"/>
      <c r="AA1734" s="90" t="s">
        <v>10932</v>
      </c>
      <c r="AB1734" s="84"/>
      <c r="AC1734" s="84" t="b">
        <v>0</v>
      </c>
      <c r="AD1734" s="84">
        <v>0</v>
      </c>
      <c r="AE1734" s="90" t="s">
        <v>11765</v>
      </c>
      <c r="AF1734" s="84" t="b">
        <v>1</v>
      </c>
      <c r="AG1734" s="84" t="s">
        <v>292</v>
      </c>
      <c r="AH1734" s="84"/>
      <c r="AI1734" s="90" t="s">
        <v>11874</v>
      </c>
      <c r="AJ1734" s="84" t="b">
        <v>0</v>
      </c>
      <c r="AK1734" s="84">
        <v>0</v>
      </c>
      <c r="AL1734" s="90" t="s">
        <v>285</v>
      </c>
      <c r="AM1734" s="84" t="s">
        <v>294</v>
      </c>
      <c r="AN1734" s="84" t="b">
        <v>0</v>
      </c>
      <c r="AO1734" s="90" t="s">
        <v>10932</v>
      </c>
      <c r="AP1734" s="84" t="s">
        <v>179</v>
      </c>
      <c r="AQ1734" s="84">
        <v>0</v>
      </c>
      <c r="AR1734" s="84">
        <v>0</v>
      </c>
      <c r="AS1734" s="84"/>
      <c r="AT1734" s="84"/>
      <c r="AU1734" s="84"/>
      <c r="AV1734" s="84"/>
      <c r="AW1734" s="84"/>
      <c r="AX1734" s="84"/>
      <c r="AY1734" s="84"/>
      <c r="AZ1734" s="84"/>
    </row>
    <row r="1735" spans="1:52" x14ac:dyDescent="0.2">
      <c r="A1735" s="69" t="s">
        <v>3272</v>
      </c>
      <c r="B1735" s="69" t="s">
        <v>4169</v>
      </c>
      <c r="C1735" s="70"/>
      <c r="D1735" s="71"/>
      <c r="E1735" s="72"/>
      <c r="F1735" s="73"/>
      <c r="G1735" s="70"/>
      <c r="H1735" s="74"/>
      <c r="I1735" s="75"/>
      <c r="J1735" s="75"/>
      <c r="K1735" s="36"/>
      <c r="L1735" s="82"/>
      <c r="M1735" s="82"/>
      <c r="N1735" s="77"/>
      <c r="O1735" s="84" t="s">
        <v>255</v>
      </c>
      <c r="P1735" s="86">
        <v>43157.88386574074</v>
      </c>
      <c r="Q1735" s="84" t="s">
        <v>5217</v>
      </c>
      <c r="R1735" s="84"/>
      <c r="S1735" s="84"/>
      <c r="T1735" s="84" t="s">
        <v>6522</v>
      </c>
      <c r="U1735" s="84"/>
      <c r="V1735" s="84" t="s">
        <v>7672</v>
      </c>
      <c r="W1735" s="86">
        <v>43157.88386574074</v>
      </c>
      <c r="X1735" s="84" t="s">
        <v>9220</v>
      </c>
      <c r="Y1735" s="84"/>
      <c r="Z1735" s="84"/>
      <c r="AA1735" s="90" t="s">
        <v>10933</v>
      </c>
      <c r="AB1735" s="84"/>
      <c r="AC1735" s="84" t="b">
        <v>0</v>
      </c>
      <c r="AD1735" s="84">
        <v>0</v>
      </c>
      <c r="AE1735" s="90" t="s">
        <v>285</v>
      </c>
      <c r="AF1735" s="84" t="b">
        <v>0</v>
      </c>
      <c r="AG1735" s="84" t="s">
        <v>290</v>
      </c>
      <c r="AH1735" s="84"/>
      <c r="AI1735" s="90" t="s">
        <v>285</v>
      </c>
      <c r="AJ1735" s="84" t="b">
        <v>0</v>
      </c>
      <c r="AK1735" s="84">
        <v>32</v>
      </c>
      <c r="AL1735" s="90" t="s">
        <v>11422</v>
      </c>
      <c r="AM1735" s="84" t="s">
        <v>295</v>
      </c>
      <c r="AN1735" s="84" t="b">
        <v>0</v>
      </c>
      <c r="AO1735" s="90" t="s">
        <v>11422</v>
      </c>
      <c r="AP1735" s="84" t="s">
        <v>179</v>
      </c>
      <c r="AQ1735" s="84">
        <v>0</v>
      </c>
      <c r="AR1735" s="84">
        <v>0</v>
      </c>
      <c r="AS1735" s="84"/>
      <c r="AT1735" s="84"/>
      <c r="AU1735" s="84"/>
      <c r="AV1735" s="84"/>
      <c r="AW1735" s="84"/>
      <c r="AX1735" s="84"/>
      <c r="AY1735" s="84"/>
      <c r="AZ1735" s="84"/>
    </row>
    <row r="1736" spans="1:52" x14ac:dyDescent="0.2">
      <c r="A1736" s="69" t="s">
        <v>3272</v>
      </c>
      <c r="B1736" s="69" t="s">
        <v>3226</v>
      </c>
      <c r="C1736" s="70"/>
      <c r="D1736" s="71"/>
      <c r="E1736" s="72"/>
      <c r="F1736" s="73"/>
      <c r="G1736" s="70"/>
      <c r="H1736" s="74"/>
      <c r="I1736" s="75"/>
      <c r="J1736" s="75"/>
      <c r="K1736" s="36"/>
      <c r="L1736" s="82"/>
      <c r="M1736" s="82"/>
      <c r="N1736" s="77"/>
      <c r="O1736" s="84" t="s">
        <v>255</v>
      </c>
      <c r="P1736" s="86">
        <v>43157.88386574074</v>
      </c>
      <c r="Q1736" s="84" t="s">
        <v>5217</v>
      </c>
      <c r="R1736" s="84"/>
      <c r="S1736" s="84"/>
      <c r="T1736" s="84" t="s">
        <v>6522</v>
      </c>
      <c r="U1736" s="84"/>
      <c r="V1736" s="84" t="s">
        <v>7672</v>
      </c>
      <c r="W1736" s="86">
        <v>43157.88386574074</v>
      </c>
      <c r="X1736" s="84" t="s">
        <v>9220</v>
      </c>
      <c r="Y1736" s="84"/>
      <c r="Z1736" s="84"/>
      <c r="AA1736" s="90" t="s">
        <v>10933</v>
      </c>
      <c r="AB1736" s="84"/>
      <c r="AC1736" s="84" t="b">
        <v>0</v>
      </c>
      <c r="AD1736" s="84">
        <v>0</v>
      </c>
      <c r="AE1736" s="90" t="s">
        <v>285</v>
      </c>
      <c r="AF1736" s="84" t="b">
        <v>0</v>
      </c>
      <c r="AG1736" s="84" t="s">
        <v>290</v>
      </c>
      <c r="AH1736" s="84"/>
      <c r="AI1736" s="90" t="s">
        <v>285</v>
      </c>
      <c r="AJ1736" s="84" t="b">
        <v>0</v>
      </c>
      <c r="AK1736" s="84">
        <v>32</v>
      </c>
      <c r="AL1736" s="90" t="s">
        <v>11422</v>
      </c>
      <c r="AM1736" s="84" t="s">
        <v>295</v>
      </c>
      <c r="AN1736" s="84" t="b">
        <v>0</v>
      </c>
      <c r="AO1736" s="90" t="s">
        <v>11422</v>
      </c>
      <c r="AP1736" s="84" t="s">
        <v>179</v>
      </c>
      <c r="AQ1736" s="84">
        <v>0</v>
      </c>
      <c r="AR1736" s="84">
        <v>0</v>
      </c>
      <c r="AS1736" s="84"/>
      <c r="AT1736" s="84"/>
      <c r="AU1736" s="84"/>
      <c r="AV1736" s="84"/>
      <c r="AW1736" s="84"/>
      <c r="AX1736" s="84"/>
      <c r="AY1736" s="84"/>
      <c r="AZ1736" s="84"/>
    </row>
    <row r="1737" spans="1:52" x14ac:dyDescent="0.2">
      <c r="A1737" s="69" t="s">
        <v>3273</v>
      </c>
      <c r="B1737" s="69" t="s">
        <v>4169</v>
      </c>
      <c r="C1737" s="70"/>
      <c r="D1737" s="71"/>
      <c r="E1737" s="72"/>
      <c r="F1737" s="73"/>
      <c r="G1737" s="70"/>
      <c r="H1737" s="74"/>
      <c r="I1737" s="75"/>
      <c r="J1737" s="75"/>
      <c r="K1737" s="36"/>
      <c r="L1737" s="82"/>
      <c r="M1737" s="82"/>
      <c r="N1737" s="77"/>
      <c r="O1737" s="84" t="s">
        <v>255</v>
      </c>
      <c r="P1737" s="86">
        <v>43157.883946759262</v>
      </c>
      <c r="Q1737" s="84" t="s">
        <v>5217</v>
      </c>
      <c r="R1737" s="84"/>
      <c r="S1737" s="84"/>
      <c r="T1737" s="84" t="s">
        <v>6522</v>
      </c>
      <c r="U1737" s="84"/>
      <c r="V1737" s="84" t="s">
        <v>7673</v>
      </c>
      <c r="W1737" s="86">
        <v>43157.883946759262</v>
      </c>
      <c r="X1737" s="84" t="s">
        <v>9221</v>
      </c>
      <c r="Y1737" s="84"/>
      <c r="Z1737" s="84"/>
      <c r="AA1737" s="90" t="s">
        <v>10934</v>
      </c>
      <c r="AB1737" s="84"/>
      <c r="AC1737" s="84" t="b">
        <v>0</v>
      </c>
      <c r="AD1737" s="84">
        <v>0</v>
      </c>
      <c r="AE1737" s="90" t="s">
        <v>285</v>
      </c>
      <c r="AF1737" s="84" t="b">
        <v>0</v>
      </c>
      <c r="AG1737" s="84" t="s">
        <v>290</v>
      </c>
      <c r="AH1737" s="84"/>
      <c r="AI1737" s="90" t="s">
        <v>285</v>
      </c>
      <c r="AJ1737" s="84" t="b">
        <v>0</v>
      </c>
      <c r="AK1737" s="84">
        <v>32</v>
      </c>
      <c r="AL1737" s="90" t="s">
        <v>11422</v>
      </c>
      <c r="AM1737" s="84" t="s">
        <v>295</v>
      </c>
      <c r="AN1737" s="84" t="b">
        <v>0</v>
      </c>
      <c r="AO1737" s="90" t="s">
        <v>11422</v>
      </c>
      <c r="AP1737" s="84" t="s">
        <v>179</v>
      </c>
      <c r="AQ1737" s="84">
        <v>0</v>
      </c>
      <c r="AR1737" s="84">
        <v>0</v>
      </c>
      <c r="AS1737" s="84"/>
      <c r="AT1737" s="84"/>
      <c r="AU1737" s="84"/>
      <c r="AV1737" s="84"/>
      <c r="AW1737" s="84"/>
      <c r="AX1737" s="84"/>
      <c r="AY1737" s="84"/>
      <c r="AZ1737" s="84"/>
    </row>
    <row r="1738" spans="1:52" x14ac:dyDescent="0.2">
      <c r="A1738" s="69" t="s">
        <v>3273</v>
      </c>
      <c r="B1738" s="69" t="s">
        <v>3226</v>
      </c>
      <c r="C1738" s="70"/>
      <c r="D1738" s="71"/>
      <c r="E1738" s="72"/>
      <c r="F1738" s="73"/>
      <c r="G1738" s="70"/>
      <c r="H1738" s="74"/>
      <c r="I1738" s="75"/>
      <c r="J1738" s="75"/>
      <c r="K1738" s="36"/>
      <c r="L1738" s="82"/>
      <c r="M1738" s="82"/>
      <c r="N1738" s="77"/>
      <c r="O1738" s="84" t="s">
        <v>255</v>
      </c>
      <c r="P1738" s="86">
        <v>43157.883946759262</v>
      </c>
      <c r="Q1738" s="84" t="s">
        <v>5217</v>
      </c>
      <c r="R1738" s="84"/>
      <c r="S1738" s="84"/>
      <c r="T1738" s="84" t="s">
        <v>6522</v>
      </c>
      <c r="U1738" s="84"/>
      <c r="V1738" s="84" t="s">
        <v>7673</v>
      </c>
      <c r="W1738" s="86">
        <v>43157.883946759262</v>
      </c>
      <c r="X1738" s="84" t="s">
        <v>9221</v>
      </c>
      <c r="Y1738" s="84"/>
      <c r="Z1738" s="84"/>
      <c r="AA1738" s="90" t="s">
        <v>10934</v>
      </c>
      <c r="AB1738" s="84"/>
      <c r="AC1738" s="84" t="b">
        <v>0</v>
      </c>
      <c r="AD1738" s="84">
        <v>0</v>
      </c>
      <c r="AE1738" s="90" t="s">
        <v>285</v>
      </c>
      <c r="AF1738" s="84" t="b">
        <v>0</v>
      </c>
      <c r="AG1738" s="84" t="s">
        <v>290</v>
      </c>
      <c r="AH1738" s="84"/>
      <c r="AI1738" s="90" t="s">
        <v>285</v>
      </c>
      <c r="AJ1738" s="84" t="b">
        <v>0</v>
      </c>
      <c r="AK1738" s="84">
        <v>32</v>
      </c>
      <c r="AL1738" s="90" t="s">
        <v>11422</v>
      </c>
      <c r="AM1738" s="84" t="s">
        <v>295</v>
      </c>
      <c r="AN1738" s="84" t="b">
        <v>0</v>
      </c>
      <c r="AO1738" s="90" t="s">
        <v>11422</v>
      </c>
      <c r="AP1738" s="84" t="s">
        <v>179</v>
      </c>
      <c r="AQ1738" s="84">
        <v>0</v>
      </c>
      <c r="AR1738" s="84">
        <v>0</v>
      </c>
      <c r="AS1738" s="84"/>
      <c r="AT1738" s="84"/>
      <c r="AU1738" s="84"/>
      <c r="AV1738" s="84"/>
      <c r="AW1738" s="84"/>
      <c r="AX1738" s="84"/>
      <c r="AY1738" s="84"/>
      <c r="AZ1738" s="84"/>
    </row>
    <row r="1739" spans="1:52" x14ac:dyDescent="0.2">
      <c r="A1739" s="69" t="s">
        <v>3274</v>
      </c>
      <c r="B1739" s="69" t="s">
        <v>3274</v>
      </c>
      <c r="C1739" s="70"/>
      <c r="D1739" s="71"/>
      <c r="E1739" s="72"/>
      <c r="F1739" s="73"/>
      <c r="G1739" s="70"/>
      <c r="H1739" s="74"/>
      <c r="I1739" s="75"/>
      <c r="J1739" s="75"/>
      <c r="K1739" s="36"/>
      <c r="L1739" s="82"/>
      <c r="M1739" s="82"/>
      <c r="N1739" s="77"/>
      <c r="O1739" s="84" t="s">
        <v>179</v>
      </c>
      <c r="P1739" s="86">
        <v>43157.883981481478</v>
      </c>
      <c r="Q1739" s="84" t="s">
        <v>5219</v>
      </c>
      <c r="R1739" s="84" t="s">
        <v>5927</v>
      </c>
      <c r="S1739" s="84" t="s">
        <v>258</v>
      </c>
      <c r="T1739" s="84" t="s">
        <v>6274</v>
      </c>
      <c r="U1739" s="84"/>
      <c r="V1739" s="84" t="s">
        <v>7674</v>
      </c>
      <c r="W1739" s="86">
        <v>43157.883981481478</v>
      </c>
      <c r="X1739" s="84" t="s">
        <v>9222</v>
      </c>
      <c r="Y1739" s="84"/>
      <c r="Z1739" s="84"/>
      <c r="AA1739" s="90" t="s">
        <v>10935</v>
      </c>
      <c r="AB1739" s="84"/>
      <c r="AC1739" s="84" t="b">
        <v>0</v>
      </c>
      <c r="AD1739" s="84">
        <v>0</v>
      </c>
      <c r="AE1739" s="90" t="s">
        <v>285</v>
      </c>
      <c r="AF1739" s="84" t="b">
        <v>1</v>
      </c>
      <c r="AG1739" s="84" t="s">
        <v>290</v>
      </c>
      <c r="AH1739" s="84"/>
      <c r="AI1739" s="90" t="s">
        <v>11875</v>
      </c>
      <c r="AJ1739" s="84" t="b">
        <v>0</v>
      </c>
      <c r="AK1739" s="84">
        <v>0</v>
      </c>
      <c r="AL1739" s="90" t="s">
        <v>285</v>
      </c>
      <c r="AM1739" s="84" t="s">
        <v>294</v>
      </c>
      <c r="AN1739" s="84" t="b">
        <v>0</v>
      </c>
      <c r="AO1739" s="90" t="s">
        <v>10935</v>
      </c>
      <c r="AP1739" s="84" t="s">
        <v>179</v>
      </c>
      <c r="AQ1739" s="84">
        <v>0</v>
      </c>
      <c r="AR1739" s="84">
        <v>0</v>
      </c>
      <c r="AS1739" s="84"/>
      <c r="AT1739" s="84"/>
      <c r="AU1739" s="84"/>
      <c r="AV1739" s="84"/>
      <c r="AW1739" s="84"/>
      <c r="AX1739" s="84"/>
      <c r="AY1739" s="84"/>
      <c r="AZ1739" s="84"/>
    </row>
    <row r="1740" spans="1:52" x14ac:dyDescent="0.2">
      <c r="A1740" s="69" t="s">
        <v>3275</v>
      </c>
      <c r="B1740" s="69" t="s">
        <v>3595</v>
      </c>
      <c r="C1740" s="70"/>
      <c r="D1740" s="71"/>
      <c r="E1740" s="72"/>
      <c r="F1740" s="73"/>
      <c r="G1740" s="70"/>
      <c r="H1740" s="74"/>
      <c r="I1740" s="75"/>
      <c r="J1740" s="75"/>
      <c r="K1740" s="36"/>
      <c r="L1740" s="82"/>
      <c r="M1740" s="82"/>
      <c r="N1740" s="77"/>
      <c r="O1740" s="84" t="s">
        <v>255</v>
      </c>
      <c r="P1740" s="86">
        <v>43157.884016203701</v>
      </c>
      <c r="Q1740" s="84" t="s">
        <v>4495</v>
      </c>
      <c r="R1740" s="84"/>
      <c r="S1740" s="84"/>
      <c r="T1740" s="84" t="s">
        <v>6333</v>
      </c>
      <c r="U1740" s="84" t="s">
        <v>6641</v>
      </c>
      <c r="V1740" s="84" t="s">
        <v>6641</v>
      </c>
      <c r="W1740" s="86">
        <v>43157.884016203701</v>
      </c>
      <c r="X1740" s="84" t="s">
        <v>9223</v>
      </c>
      <c r="Y1740" s="84"/>
      <c r="Z1740" s="84"/>
      <c r="AA1740" s="90" t="s">
        <v>10936</v>
      </c>
      <c r="AB1740" s="84"/>
      <c r="AC1740" s="84" t="b">
        <v>0</v>
      </c>
      <c r="AD1740" s="84">
        <v>0</v>
      </c>
      <c r="AE1740" s="90" t="s">
        <v>285</v>
      </c>
      <c r="AF1740" s="84" t="b">
        <v>0</v>
      </c>
      <c r="AG1740" s="84" t="s">
        <v>2154</v>
      </c>
      <c r="AH1740" s="84"/>
      <c r="AI1740" s="90" t="s">
        <v>285</v>
      </c>
      <c r="AJ1740" s="84" t="b">
        <v>0</v>
      </c>
      <c r="AK1740" s="84">
        <v>454</v>
      </c>
      <c r="AL1740" s="90" t="s">
        <v>11304</v>
      </c>
      <c r="AM1740" s="84" t="s">
        <v>296</v>
      </c>
      <c r="AN1740" s="84" t="b">
        <v>0</v>
      </c>
      <c r="AO1740" s="90" t="s">
        <v>11304</v>
      </c>
      <c r="AP1740" s="84" t="s">
        <v>179</v>
      </c>
      <c r="AQ1740" s="84">
        <v>0</v>
      </c>
      <c r="AR1740" s="84">
        <v>0</v>
      </c>
      <c r="AS1740" s="84"/>
      <c r="AT1740" s="84"/>
      <c r="AU1740" s="84"/>
      <c r="AV1740" s="84"/>
      <c r="AW1740" s="84"/>
      <c r="AX1740" s="84"/>
      <c r="AY1740" s="84"/>
      <c r="AZ1740" s="84"/>
    </row>
    <row r="1741" spans="1:52" x14ac:dyDescent="0.2">
      <c r="A1741" s="69" t="s">
        <v>3276</v>
      </c>
      <c r="B1741" s="69" t="s">
        <v>4172</v>
      </c>
      <c r="C1741" s="70"/>
      <c r="D1741" s="71"/>
      <c r="E1741" s="72"/>
      <c r="F1741" s="73"/>
      <c r="G1741" s="70"/>
      <c r="H1741" s="74"/>
      <c r="I1741" s="75"/>
      <c r="J1741" s="75"/>
      <c r="K1741" s="36"/>
      <c r="L1741" s="82"/>
      <c r="M1741" s="82"/>
      <c r="N1741" s="77"/>
      <c r="O1741" s="84" t="s">
        <v>255</v>
      </c>
      <c r="P1741" s="86">
        <v>43157.884016203701</v>
      </c>
      <c r="Q1741" s="84" t="s">
        <v>5220</v>
      </c>
      <c r="R1741" s="84" t="s">
        <v>5928</v>
      </c>
      <c r="S1741" s="84" t="s">
        <v>6213</v>
      </c>
      <c r="T1741" s="84" t="s">
        <v>6531</v>
      </c>
      <c r="U1741" s="84"/>
      <c r="V1741" s="84" t="s">
        <v>7675</v>
      </c>
      <c r="W1741" s="86">
        <v>43157.884016203701</v>
      </c>
      <c r="X1741" s="84" t="s">
        <v>9224</v>
      </c>
      <c r="Y1741" s="84"/>
      <c r="Z1741" s="84"/>
      <c r="AA1741" s="90" t="s">
        <v>10937</v>
      </c>
      <c r="AB1741" s="84"/>
      <c r="AC1741" s="84" t="b">
        <v>0</v>
      </c>
      <c r="AD1741" s="84">
        <v>0</v>
      </c>
      <c r="AE1741" s="90" t="s">
        <v>285</v>
      </c>
      <c r="AF1741" s="84" t="b">
        <v>0</v>
      </c>
      <c r="AG1741" s="84" t="s">
        <v>290</v>
      </c>
      <c r="AH1741" s="84"/>
      <c r="AI1741" s="90" t="s">
        <v>285</v>
      </c>
      <c r="AJ1741" s="84" t="b">
        <v>0</v>
      </c>
      <c r="AK1741" s="84">
        <v>0</v>
      </c>
      <c r="AL1741" s="90" t="s">
        <v>285</v>
      </c>
      <c r="AM1741" s="84" t="s">
        <v>11925</v>
      </c>
      <c r="AN1741" s="84" t="b">
        <v>0</v>
      </c>
      <c r="AO1741" s="90" t="s">
        <v>10937</v>
      </c>
      <c r="AP1741" s="84" t="s">
        <v>179</v>
      </c>
      <c r="AQ1741" s="84">
        <v>0</v>
      </c>
      <c r="AR1741" s="84">
        <v>0</v>
      </c>
      <c r="AS1741" s="84"/>
      <c r="AT1741" s="84"/>
      <c r="AU1741" s="84"/>
      <c r="AV1741" s="84"/>
      <c r="AW1741" s="84"/>
      <c r="AX1741" s="84"/>
      <c r="AY1741" s="84"/>
      <c r="AZ1741" s="84"/>
    </row>
    <row r="1742" spans="1:52" x14ac:dyDescent="0.2">
      <c r="A1742" s="69" t="s">
        <v>3276</v>
      </c>
      <c r="B1742" s="69" t="s">
        <v>4173</v>
      </c>
      <c r="C1742" s="70"/>
      <c r="D1742" s="71"/>
      <c r="E1742" s="72"/>
      <c r="F1742" s="73"/>
      <c r="G1742" s="70"/>
      <c r="H1742" s="74"/>
      <c r="I1742" s="75"/>
      <c r="J1742" s="75"/>
      <c r="K1742" s="36"/>
      <c r="L1742" s="82"/>
      <c r="M1742" s="82"/>
      <c r="N1742" s="77"/>
      <c r="O1742" s="84" t="s">
        <v>255</v>
      </c>
      <c r="P1742" s="86">
        <v>43157.884016203701</v>
      </c>
      <c r="Q1742" s="84" t="s">
        <v>5220</v>
      </c>
      <c r="R1742" s="84" t="s">
        <v>5928</v>
      </c>
      <c r="S1742" s="84" t="s">
        <v>6213</v>
      </c>
      <c r="T1742" s="84" t="s">
        <v>6531</v>
      </c>
      <c r="U1742" s="84"/>
      <c r="V1742" s="84" t="s">
        <v>7675</v>
      </c>
      <c r="W1742" s="86">
        <v>43157.884016203701</v>
      </c>
      <c r="X1742" s="84" t="s">
        <v>9224</v>
      </c>
      <c r="Y1742" s="84"/>
      <c r="Z1742" s="84"/>
      <c r="AA1742" s="90" t="s">
        <v>10937</v>
      </c>
      <c r="AB1742" s="84"/>
      <c r="AC1742" s="84" t="b">
        <v>0</v>
      </c>
      <c r="AD1742" s="84">
        <v>0</v>
      </c>
      <c r="AE1742" s="90" t="s">
        <v>285</v>
      </c>
      <c r="AF1742" s="84" t="b">
        <v>0</v>
      </c>
      <c r="AG1742" s="84" t="s">
        <v>290</v>
      </c>
      <c r="AH1742" s="84"/>
      <c r="AI1742" s="90" t="s">
        <v>285</v>
      </c>
      <c r="AJ1742" s="84" t="b">
        <v>0</v>
      </c>
      <c r="AK1742" s="84">
        <v>0</v>
      </c>
      <c r="AL1742" s="90" t="s">
        <v>285</v>
      </c>
      <c r="AM1742" s="84" t="s">
        <v>11925</v>
      </c>
      <c r="AN1742" s="84" t="b">
        <v>0</v>
      </c>
      <c r="AO1742" s="90" t="s">
        <v>10937</v>
      </c>
      <c r="AP1742" s="84" t="s">
        <v>179</v>
      </c>
      <c r="AQ1742" s="84">
        <v>0</v>
      </c>
      <c r="AR1742" s="84">
        <v>0</v>
      </c>
      <c r="AS1742" s="84"/>
      <c r="AT1742" s="84"/>
      <c r="AU1742" s="84"/>
      <c r="AV1742" s="84"/>
      <c r="AW1742" s="84"/>
      <c r="AX1742" s="84"/>
      <c r="AY1742" s="84"/>
      <c r="AZ1742" s="84"/>
    </row>
    <row r="1743" spans="1:52" x14ac:dyDescent="0.2">
      <c r="A1743" s="69" t="s">
        <v>3277</v>
      </c>
      <c r="B1743" s="69" t="s">
        <v>4169</v>
      </c>
      <c r="C1743" s="70"/>
      <c r="D1743" s="71"/>
      <c r="E1743" s="72"/>
      <c r="F1743" s="73"/>
      <c r="G1743" s="70"/>
      <c r="H1743" s="74"/>
      <c r="I1743" s="75"/>
      <c r="J1743" s="75"/>
      <c r="K1743" s="36"/>
      <c r="L1743" s="82"/>
      <c r="M1743" s="82"/>
      <c r="N1743" s="77"/>
      <c r="O1743" s="84" t="s">
        <v>255</v>
      </c>
      <c r="P1743" s="86">
        <v>43157.884016203701</v>
      </c>
      <c r="Q1743" s="84" t="s">
        <v>5217</v>
      </c>
      <c r="R1743" s="84"/>
      <c r="S1743" s="84"/>
      <c r="T1743" s="84" t="s">
        <v>6522</v>
      </c>
      <c r="U1743" s="84"/>
      <c r="V1743" s="84" t="s">
        <v>7676</v>
      </c>
      <c r="W1743" s="86">
        <v>43157.884016203701</v>
      </c>
      <c r="X1743" s="84" t="s">
        <v>9225</v>
      </c>
      <c r="Y1743" s="84"/>
      <c r="Z1743" s="84"/>
      <c r="AA1743" s="90" t="s">
        <v>10938</v>
      </c>
      <c r="AB1743" s="84"/>
      <c r="AC1743" s="84" t="b">
        <v>0</v>
      </c>
      <c r="AD1743" s="84">
        <v>0</v>
      </c>
      <c r="AE1743" s="90" t="s">
        <v>285</v>
      </c>
      <c r="AF1743" s="84" t="b">
        <v>0</v>
      </c>
      <c r="AG1743" s="84" t="s">
        <v>290</v>
      </c>
      <c r="AH1743" s="84"/>
      <c r="AI1743" s="90" t="s">
        <v>285</v>
      </c>
      <c r="AJ1743" s="84" t="b">
        <v>0</v>
      </c>
      <c r="AK1743" s="84">
        <v>32</v>
      </c>
      <c r="AL1743" s="90" t="s">
        <v>11422</v>
      </c>
      <c r="AM1743" s="84" t="s">
        <v>295</v>
      </c>
      <c r="AN1743" s="84" t="b">
        <v>0</v>
      </c>
      <c r="AO1743" s="90" t="s">
        <v>11422</v>
      </c>
      <c r="AP1743" s="84" t="s">
        <v>179</v>
      </c>
      <c r="AQ1743" s="84">
        <v>0</v>
      </c>
      <c r="AR1743" s="84">
        <v>0</v>
      </c>
      <c r="AS1743" s="84"/>
      <c r="AT1743" s="84"/>
      <c r="AU1743" s="84"/>
      <c r="AV1743" s="84"/>
      <c r="AW1743" s="84"/>
      <c r="AX1743" s="84"/>
      <c r="AY1743" s="84"/>
      <c r="AZ1743" s="84"/>
    </row>
    <row r="1744" spans="1:52" x14ac:dyDescent="0.2">
      <c r="A1744" s="69" t="s">
        <v>3277</v>
      </c>
      <c r="B1744" s="69" t="s">
        <v>3226</v>
      </c>
      <c r="C1744" s="70"/>
      <c r="D1744" s="71"/>
      <c r="E1744" s="72"/>
      <c r="F1744" s="73"/>
      <c r="G1744" s="70"/>
      <c r="H1744" s="74"/>
      <c r="I1744" s="75"/>
      <c r="J1744" s="75"/>
      <c r="K1744" s="36"/>
      <c r="L1744" s="82"/>
      <c r="M1744" s="82"/>
      <c r="N1744" s="77"/>
      <c r="O1744" s="84" t="s">
        <v>255</v>
      </c>
      <c r="P1744" s="86">
        <v>43157.884016203701</v>
      </c>
      <c r="Q1744" s="84" t="s">
        <v>5217</v>
      </c>
      <c r="R1744" s="84"/>
      <c r="S1744" s="84"/>
      <c r="T1744" s="84" t="s">
        <v>6522</v>
      </c>
      <c r="U1744" s="84"/>
      <c r="V1744" s="84" t="s">
        <v>7676</v>
      </c>
      <c r="W1744" s="86">
        <v>43157.884016203701</v>
      </c>
      <c r="X1744" s="84" t="s">
        <v>9225</v>
      </c>
      <c r="Y1744" s="84"/>
      <c r="Z1744" s="84"/>
      <c r="AA1744" s="90" t="s">
        <v>10938</v>
      </c>
      <c r="AB1744" s="84"/>
      <c r="AC1744" s="84" t="b">
        <v>0</v>
      </c>
      <c r="AD1744" s="84">
        <v>0</v>
      </c>
      <c r="AE1744" s="90" t="s">
        <v>285</v>
      </c>
      <c r="AF1744" s="84" t="b">
        <v>0</v>
      </c>
      <c r="AG1744" s="84" t="s">
        <v>290</v>
      </c>
      <c r="AH1744" s="84"/>
      <c r="AI1744" s="90" t="s">
        <v>285</v>
      </c>
      <c r="AJ1744" s="84" t="b">
        <v>0</v>
      </c>
      <c r="AK1744" s="84">
        <v>32</v>
      </c>
      <c r="AL1744" s="90" t="s">
        <v>11422</v>
      </c>
      <c r="AM1744" s="84" t="s">
        <v>295</v>
      </c>
      <c r="AN1744" s="84" t="b">
        <v>0</v>
      </c>
      <c r="AO1744" s="90" t="s">
        <v>11422</v>
      </c>
      <c r="AP1744" s="84" t="s">
        <v>179</v>
      </c>
      <c r="AQ1744" s="84">
        <v>0</v>
      </c>
      <c r="AR1744" s="84">
        <v>0</v>
      </c>
      <c r="AS1744" s="84"/>
      <c r="AT1744" s="84"/>
      <c r="AU1744" s="84"/>
      <c r="AV1744" s="84"/>
      <c r="AW1744" s="84"/>
      <c r="AX1744" s="84"/>
      <c r="AY1744" s="84"/>
      <c r="AZ1744" s="84"/>
    </row>
    <row r="1745" spans="1:52" x14ac:dyDescent="0.2">
      <c r="A1745" s="69" t="s">
        <v>3278</v>
      </c>
      <c r="B1745" s="69" t="s">
        <v>3817</v>
      </c>
      <c r="C1745" s="70"/>
      <c r="D1745" s="71"/>
      <c r="E1745" s="72"/>
      <c r="F1745" s="73"/>
      <c r="G1745" s="70"/>
      <c r="H1745" s="74"/>
      <c r="I1745" s="75"/>
      <c r="J1745" s="75"/>
      <c r="K1745" s="36"/>
      <c r="L1745" s="82"/>
      <c r="M1745" s="82"/>
      <c r="N1745" s="77"/>
      <c r="O1745" s="84" t="s">
        <v>255</v>
      </c>
      <c r="P1745" s="86">
        <v>43157.884074074071</v>
      </c>
      <c r="Q1745" s="84" t="s">
        <v>4409</v>
      </c>
      <c r="R1745" s="84" t="s">
        <v>5607</v>
      </c>
      <c r="S1745" s="84" t="s">
        <v>6076</v>
      </c>
      <c r="T1745" s="84" t="s">
        <v>6291</v>
      </c>
      <c r="U1745" s="84"/>
      <c r="V1745" s="84" t="s">
        <v>7677</v>
      </c>
      <c r="W1745" s="86">
        <v>43157.884074074071</v>
      </c>
      <c r="X1745" s="84" t="s">
        <v>9226</v>
      </c>
      <c r="Y1745" s="84"/>
      <c r="Z1745" s="84"/>
      <c r="AA1745" s="90" t="s">
        <v>10939</v>
      </c>
      <c r="AB1745" s="84"/>
      <c r="AC1745" s="84" t="b">
        <v>0</v>
      </c>
      <c r="AD1745" s="84">
        <v>0</v>
      </c>
      <c r="AE1745" s="90" t="s">
        <v>285</v>
      </c>
      <c r="AF1745" s="84" t="b">
        <v>0</v>
      </c>
      <c r="AG1745" s="84" t="s">
        <v>290</v>
      </c>
      <c r="AH1745" s="84"/>
      <c r="AI1745" s="90" t="s">
        <v>285</v>
      </c>
      <c r="AJ1745" s="84" t="b">
        <v>0</v>
      </c>
      <c r="AK1745" s="84">
        <v>1818</v>
      </c>
      <c r="AL1745" s="90" t="s">
        <v>11439</v>
      </c>
      <c r="AM1745" s="84" t="s">
        <v>295</v>
      </c>
      <c r="AN1745" s="84" t="b">
        <v>0</v>
      </c>
      <c r="AO1745" s="90" t="s">
        <v>11439</v>
      </c>
      <c r="AP1745" s="84" t="s">
        <v>179</v>
      </c>
      <c r="AQ1745" s="84">
        <v>0</v>
      </c>
      <c r="AR1745" s="84">
        <v>0</v>
      </c>
      <c r="AS1745" s="84"/>
      <c r="AT1745" s="84"/>
      <c r="AU1745" s="84"/>
      <c r="AV1745" s="84"/>
      <c r="AW1745" s="84"/>
      <c r="AX1745" s="84"/>
      <c r="AY1745" s="84"/>
      <c r="AZ1745" s="84"/>
    </row>
    <row r="1746" spans="1:52" x14ac:dyDescent="0.2">
      <c r="A1746" s="69" t="s">
        <v>3278</v>
      </c>
      <c r="B1746" s="69" t="s">
        <v>3818</v>
      </c>
      <c r="C1746" s="70"/>
      <c r="D1746" s="71"/>
      <c r="E1746" s="72"/>
      <c r="F1746" s="73"/>
      <c r="G1746" s="70"/>
      <c r="H1746" s="74"/>
      <c r="I1746" s="75"/>
      <c r="J1746" s="75"/>
      <c r="K1746" s="36"/>
      <c r="L1746" s="82"/>
      <c r="M1746" s="82"/>
      <c r="N1746" s="77"/>
      <c r="O1746" s="84" t="s">
        <v>255</v>
      </c>
      <c r="P1746" s="86">
        <v>43157.884074074071</v>
      </c>
      <c r="Q1746" s="84" t="s">
        <v>4409</v>
      </c>
      <c r="R1746" s="84" t="s">
        <v>5607</v>
      </c>
      <c r="S1746" s="84" t="s">
        <v>6076</v>
      </c>
      <c r="T1746" s="84" t="s">
        <v>6291</v>
      </c>
      <c r="U1746" s="84"/>
      <c r="V1746" s="84" t="s">
        <v>7677</v>
      </c>
      <c r="W1746" s="86">
        <v>43157.884074074071</v>
      </c>
      <c r="X1746" s="84" t="s">
        <v>9226</v>
      </c>
      <c r="Y1746" s="84"/>
      <c r="Z1746" s="84"/>
      <c r="AA1746" s="90" t="s">
        <v>10939</v>
      </c>
      <c r="AB1746" s="84"/>
      <c r="AC1746" s="84" t="b">
        <v>0</v>
      </c>
      <c r="AD1746" s="84">
        <v>0</v>
      </c>
      <c r="AE1746" s="90" t="s">
        <v>285</v>
      </c>
      <c r="AF1746" s="84" t="b">
        <v>0</v>
      </c>
      <c r="AG1746" s="84" t="s">
        <v>290</v>
      </c>
      <c r="AH1746" s="84"/>
      <c r="AI1746" s="90" t="s">
        <v>285</v>
      </c>
      <c r="AJ1746" s="84" t="b">
        <v>0</v>
      </c>
      <c r="AK1746" s="84">
        <v>1818</v>
      </c>
      <c r="AL1746" s="90" t="s">
        <v>11439</v>
      </c>
      <c r="AM1746" s="84" t="s">
        <v>295</v>
      </c>
      <c r="AN1746" s="84" t="b">
        <v>0</v>
      </c>
      <c r="AO1746" s="90" t="s">
        <v>11439</v>
      </c>
      <c r="AP1746" s="84" t="s">
        <v>179</v>
      </c>
      <c r="AQ1746" s="84">
        <v>0</v>
      </c>
      <c r="AR1746" s="84">
        <v>0</v>
      </c>
      <c r="AS1746" s="84"/>
      <c r="AT1746" s="84"/>
      <c r="AU1746" s="84"/>
      <c r="AV1746" s="84"/>
      <c r="AW1746" s="84"/>
      <c r="AX1746" s="84"/>
      <c r="AY1746" s="84"/>
      <c r="AZ1746" s="84"/>
    </row>
    <row r="1747" spans="1:52" x14ac:dyDescent="0.2">
      <c r="A1747" s="69" t="s">
        <v>3278</v>
      </c>
      <c r="B1747" s="69" t="s">
        <v>3712</v>
      </c>
      <c r="C1747" s="70"/>
      <c r="D1747" s="71"/>
      <c r="E1747" s="72"/>
      <c r="F1747" s="73"/>
      <c r="G1747" s="70"/>
      <c r="H1747" s="74"/>
      <c r="I1747" s="75"/>
      <c r="J1747" s="75"/>
      <c r="K1747" s="36"/>
      <c r="L1747" s="82"/>
      <c r="M1747" s="82"/>
      <c r="N1747" s="77"/>
      <c r="O1747" s="84" t="s">
        <v>255</v>
      </c>
      <c r="P1747" s="86">
        <v>43157.884074074071</v>
      </c>
      <c r="Q1747" s="84" t="s">
        <v>4409</v>
      </c>
      <c r="R1747" s="84" t="s">
        <v>5607</v>
      </c>
      <c r="S1747" s="84" t="s">
        <v>6076</v>
      </c>
      <c r="T1747" s="84" t="s">
        <v>6291</v>
      </c>
      <c r="U1747" s="84"/>
      <c r="V1747" s="84" t="s">
        <v>7677</v>
      </c>
      <c r="W1747" s="86">
        <v>43157.884074074071</v>
      </c>
      <c r="X1747" s="84" t="s">
        <v>9226</v>
      </c>
      <c r="Y1747" s="84"/>
      <c r="Z1747" s="84"/>
      <c r="AA1747" s="90" t="s">
        <v>10939</v>
      </c>
      <c r="AB1747" s="84"/>
      <c r="AC1747" s="84" t="b">
        <v>0</v>
      </c>
      <c r="AD1747" s="84">
        <v>0</v>
      </c>
      <c r="AE1747" s="90" t="s">
        <v>285</v>
      </c>
      <c r="AF1747" s="84" t="b">
        <v>0</v>
      </c>
      <c r="AG1747" s="84" t="s">
        <v>290</v>
      </c>
      <c r="AH1747" s="84"/>
      <c r="AI1747" s="90" t="s">
        <v>285</v>
      </c>
      <c r="AJ1747" s="84" t="b">
        <v>0</v>
      </c>
      <c r="AK1747" s="84">
        <v>1818</v>
      </c>
      <c r="AL1747" s="90" t="s">
        <v>11439</v>
      </c>
      <c r="AM1747" s="84" t="s">
        <v>295</v>
      </c>
      <c r="AN1747" s="84" t="b">
        <v>0</v>
      </c>
      <c r="AO1747" s="90" t="s">
        <v>11439</v>
      </c>
      <c r="AP1747" s="84" t="s">
        <v>179</v>
      </c>
      <c r="AQ1747" s="84">
        <v>0</v>
      </c>
      <c r="AR1747" s="84">
        <v>0</v>
      </c>
      <c r="AS1747" s="84"/>
      <c r="AT1747" s="84"/>
      <c r="AU1747" s="84"/>
      <c r="AV1747" s="84"/>
      <c r="AW1747" s="84"/>
      <c r="AX1747" s="84"/>
      <c r="AY1747" s="84"/>
      <c r="AZ1747" s="84"/>
    </row>
    <row r="1748" spans="1:52" x14ac:dyDescent="0.2">
      <c r="A1748" s="69" t="s">
        <v>3279</v>
      </c>
      <c r="B1748" s="69" t="s">
        <v>3279</v>
      </c>
      <c r="C1748" s="70"/>
      <c r="D1748" s="71"/>
      <c r="E1748" s="72"/>
      <c r="F1748" s="73"/>
      <c r="G1748" s="70"/>
      <c r="H1748" s="74"/>
      <c r="I1748" s="75"/>
      <c r="J1748" s="75"/>
      <c r="K1748" s="36"/>
      <c r="L1748" s="82"/>
      <c r="M1748" s="82"/>
      <c r="N1748" s="77"/>
      <c r="O1748" s="84" t="s">
        <v>179</v>
      </c>
      <c r="P1748" s="86">
        <v>43156.875</v>
      </c>
      <c r="Q1748" s="84" t="s">
        <v>5221</v>
      </c>
      <c r="R1748" s="84" t="s">
        <v>5805</v>
      </c>
      <c r="S1748" s="84" t="s">
        <v>267</v>
      </c>
      <c r="T1748" s="84" t="s">
        <v>6274</v>
      </c>
      <c r="U1748" s="84" t="s">
        <v>6695</v>
      </c>
      <c r="V1748" s="84" t="s">
        <v>6695</v>
      </c>
      <c r="W1748" s="86">
        <v>43156.875</v>
      </c>
      <c r="X1748" s="84" t="s">
        <v>9227</v>
      </c>
      <c r="Y1748" s="84"/>
      <c r="Z1748" s="84"/>
      <c r="AA1748" s="90" t="s">
        <v>10940</v>
      </c>
      <c r="AB1748" s="84"/>
      <c r="AC1748" s="84" t="b">
        <v>0</v>
      </c>
      <c r="AD1748" s="84">
        <v>55</v>
      </c>
      <c r="AE1748" s="90" t="s">
        <v>285</v>
      </c>
      <c r="AF1748" s="84" t="b">
        <v>0</v>
      </c>
      <c r="AG1748" s="84" t="s">
        <v>290</v>
      </c>
      <c r="AH1748" s="84"/>
      <c r="AI1748" s="90" t="s">
        <v>285</v>
      </c>
      <c r="AJ1748" s="84" t="b">
        <v>0</v>
      </c>
      <c r="AK1748" s="84">
        <v>25</v>
      </c>
      <c r="AL1748" s="90" t="s">
        <v>285</v>
      </c>
      <c r="AM1748" s="84" t="s">
        <v>297</v>
      </c>
      <c r="AN1748" s="84" t="b">
        <v>0</v>
      </c>
      <c r="AO1748" s="90" t="s">
        <v>10940</v>
      </c>
      <c r="AP1748" s="84" t="s">
        <v>308</v>
      </c>
      <c r="AQ1748" s="84">
        <v>0</v>
      </c>
      <c r="AR1748" s="84">
        <v>0</v>
      </c>
      <c r="AS1748" s="84"/>
      <c r="AT1748" s="84"/>
      <c r="AU1748" s="84"/>
      <c r="AV1748" s="84"/>
      <c r="AW1748" s="84"/>
      <c r="AX1748" s="84"/>
      <c r="AY1748" s="84"/>
      <c r="AZ1748" s="84"/>
    </row>
    <row r="1749" spans="1:52" x14ac:dyDescent="0.2">
      <c r="A1749" s="69" t="s">
        <v>3280</v>
      </c>
      <c r="B1749" s="69" t="s">
        <v>3279</v>
      </c>
      <c r="C1749" s="70"/>
      <c r="D1749" s="71"/>
      <c r="E1749" s="72"/>
      <c r="F1749" s="73"/>
      <c r="G1749" s="70"/>
      <c r="H1749" s="74"/>
      <c r="I1749" s="75"/>
      <c r="J1749" s="75"/>
      <c r="K1749" s="36"/>
      <c r="L1749" s="82"/>
      <c r="M1749" s="82"/>
      <c r="N1749" s="77"/>
      <c r="O1749" s="84" t="s">
        <v>255</v>
      </c>
      <c r="P1749" s="86">
        <v>43157.884085648147</v>
      </c>
      <c r="Q1749" s="84" t="s">
        <v>4863</v>
      </c>
      <c r="R1749" s="84" t="s">
        <v>5805</v>
      </c>
      <c r="S1749" s="84" t="s">
        <v>267</v>
      </c>
      <c r="T1749" s="84" t="s">
        <v>6274</v>
      </c>
      <c r="U1749" s="84" t="s">
        <v>6695</v>
      </c>
      <c r="V1749" s="84" t="s">
        <v>6695</v>
      </c>
      <c r="W1749" s="86">
        <v>43157.884085648147</v>
      </c>
      <c r="X1749" s="84" t="s">
        <v>9228</v>
      </c>
      <c r="Y1749" s="84"/>
      <c r="Z1749" s="84"/>
      <c r="AA1749" s="90" t="s">
        <v>10941</v>
      </c>
      <c r="AB1749" s="84"/>
      <c r="AC1749" s="84" t="b">
        <v>0</v>
      </c>
      <c r="AD1749" s="84">
        <v>0</v>
      </c>
      <c r="AE1749" s="90" t="s">
        <v>285</v>
      </c>
      <c r="AF1749" s="84" t="b">
        <v>0</v>
      </c>
      <c r="AG1749" s="84" t="s">
        <v>290</v>
      </c>
      <c r="AH1749" s="84"/>
      <c r="AI1749" s="90" t="s">
        <v>285</v>
      </c>
      <c r="AJ1749" s="84" t="b">
        <v>0</v>
      </c>
      <c r="AK1749" s="84">
        <v>25</v>
      </c>
      <c r="AL1749" s="90" t="s">
        <v>10940</v>
      </c>
      <c r="AM1749" s="84" t="s">
        <v>295</v>
      </c>
      <c r="AN1749" s="84" t="b">
        <v>0</v>
      </c>
      <c r="AO1749" s="90" t="s">
        <v>10940</v>
      </c>
      <c r="AP1749" s="84" t="s">
        <v>179</v>
      </c>
      <c r="AQ1749" s="84">
        <v>0</v>
      </c>
      <c r="AR1749" s="84">
        <v>0</v>
      </c>
      <c r="AS1749" s="84"/>
      <c r="AT1749" s="84"/>
      <c r="AU1749" s="84"/>
      <c r="AV1749" s="84"/>
      <c r="AW1749" s="84"/>
      <c r="AX1749" s="84"/>
      <c r="AY1749" s="84"/>
      <c r="AZ1749" s="84"/>
    </row>
    <row r="1750" spans="1:52" x14ac:dyDescent="0.2">
      <c r="A1750" s="69" t="s">
        <v>3280</v>
      </c>
      <c r="B1750" s="69" t="s">
        <v>3714</v>
      </c>
      <c r="C1750" s="70"/>
      <c r="D1750" s="71"/>
      <c r="E1750" s="72"/>
      <c r="F1750" s="73"/>
      <c r="G1750" s="70"/>
      <c r="H1750" s="74"/>
      <c r="I1750" s="75"/>
      <c r="J1750" s="75"/>
      <c r="K1750" s="36"/>
      <c r="L1750" s="82"/>
      <c r="M1750" s="82"/>
      <c r="N1750" s="77"/>
      <c r="O1750" s="84" t="s">
        <v>255</v>
      </c>
      <c r="P1750" s="86">
        <v>43157.883981481478</v>
      </c>
      <c r="Q1750" s="84" t="s">
        <v>4474</v>
      </c>
      <c r="R1750" s="84"/>
      <c r="S1750" s="84"/>
      <c r="T1750" s="84" t="s">
        <v>6274</v>
      </c>
      <c r="U1750" s="84"/>
      <c r="V1750" s="84" t="s">
        <v>7678</v>
      </c>
      <c r="W1750" s="86">
        <v>43157.883981481478</v>
      </c>
      <c r="X1750" s="84" t="s">
        <v>9229</v>
      </c>
      <c r="Y1750" s="84"/>
      <c r="Z1750" s="84"/>
      <c r="AA1750" s="90" t="s">
        <v>10942</v>
      </c>
      <c r="AB1750" s="84"/>
      <c r="AC1750" s="84" t="b">
        <v>0</v>
      </c>
      <c r="AD1750" s="84">
        <v>0</v>
      </c>
      <c r="AE1750" s="90" t="s">
        <v>285</v>
      </c>
      <c r="AF1750" s="84" t="b">
        <v>0</v>
      </c>
      <c r="AG1750" s="84" t="s">
        <v>290</v>
      </c>
      <c r="AH1750" s="84"/>
      <c r="AI1750" s="90" t="s">
        <v>285</v>
      </c>
      <c r="AJ1750" s="84" t="b">
        <v>0</v>
      </c>
      <c r="AK1750" s="84">
        <v>168</v>
      </c>
      <c r="AL1750" s="90" t="s">
        <v>11442</v>
      </c>
      <c r="AM1750" s="84" t="s">
        <v>295</v>
      </c>
      <c r="AN1750" s="84" t="b">
        <v>0</v>
      </c>
      <c r="AO1750" s="90" t="s">
        <v>11442</v>
      </c>
      <c r="AP1750" s="84" t="s">
        <v>179</v>
      </c>
      <c r="AQ1750" s="84">
        <v>0</v>
      </c>
      <c r="AR1750" s="84">
        <v>0</v>
      </c>
      <c r="AS1750" s="84"/>
      <c r="AT1750" s="84"/>
      <c r="AU1750" s="84"/>
      <c r="AV1750" s="84"/>
      <c r="AW1750" s="84"/>
      <c r="AX1750" s="84"/>
      <c r="AY1750" s="84"/>
      <c r="AZ1750" s="84"/>
    </row>
    <row r="1751" spans="1:52" x14ac:dyDescent="0.2">
      <c r="A1751" s="69" t="s">
        <v>3281</v>
      </c>
      <c r="B1751" s="69" t="s">
        <v>4174</v>
      </c>
      <c r="C1751" s="70"/>
      <c r="D1751" s="71"/>
      <c r="E1751" s="72"/>
      <c r="F1751" s="73"/>
      <c r="G1751" s="70"/>
      <c r="H1751" s="74"/>
      <c r="I1751" s="75"/>
      <c r="J1751" s="75"/>
      <c r="K1751" s="36"/>
      <c r="L1751" s="82"/>
      <c r="M1751" s="82"/>
      <c r="N1751" s="77"/>
      <c r="O1751" s="84" t="s">
        <v>255</v>
      </c>
      <c r="P1751" s="86">
        <v>43157.846828703703</v>
      </c>
      <c r="Q1751" s="84" t="s">
        <v>5222</v>
      </c>
      <c r="R1751" s="84" t="s">
        <v>5929</v>
      </c>
      <c r="S1751" s="84" t="s">
        <v>258</v>
      </c>
      <c r="T1751" s="84" t="s">
        <v>6291</v>
      </c>
      <c r="U1751" s="84"/>
      <c r="V1751" s="84" t="s">
        <v>7679</v>
      </c>
      <c r="W1751" s="86">
        <v>43157.846828703703</v>
      </c>
      <c r="X1751" s="84" t="s">
        <v>9230</v>
      </c>
      <c r="Y1751" s="84"/>
      <c r="Z1751" s="84"/>
      <c r="AA1751" s="90" t="s">
        <v>10943</v>
      </c>
      <c r="AB1751" s="84"/>
      <c r="AC1751" s="84" t="b">
        <v>0</v>
      </c>
      <c r="AD1751" s="84">
        <v>0</v>
      </c>
      <c r="AE1751" s="90" t="s">
        <v>285</v>
      </c>
      <c r="AF1751" s="84" t="b">
        <v>1</v>
      </c>
      <c r="AG1751" s="84" t="s">
        <v>290</v>
      </c>
      <c r="AH1751" s="84"/>
      <c r="AI1751" s="90" t="s">
        <v>11876</v>
      </c>
      <c r="AJ1751" s="84" t="b">
        <v>0</v>
      </c>
      <c r="AK1751" s="84">
        <v>0</v>
      </c>
      <c r="AL1751" s="90" t="s">
        <v>285</v>
      </c>
      <c r="AM1751" s="84" t="s">
        <v>296</v>
      </c>
      <c r="AN1751" s="84" t="b">
        <v>0</v>
      </c>
      <c r="AO1751" s="90" t="s">
        <v>10943</v>
      </c>
      <c r="AP1751" s="84" t="s">
        <v>179</v>
      </c>
      <c r="AQ1751" s="84">
        <v>0</v>
      </c>
      <c r="AR1751" s="84">
        <v>0</v>
      </c>
      <c r="AS1751" s="84"/>
      <c r="AT1751" s="84"/>
      <c r="AU1751" s="84"/>
      <c r="AV1751" s="84"/>
      <c r="AW1751" s="84"/>
      <c r="AX1751" s="84"/>
      <c r="AY1751" s="84"/>
      <c r="AZ1751" s="84"/>
    </row>
    <row r="1752" spans="1:52" x14ac:dyDescent="0.2">
      <c r="A1752" s="69" t="s">
        <v>3281</v>
      </c>
      <c r="B1752" s="69" t="s">
        <v>1999</v>
      </c>
      <c r="C1752" s="70"/>
      <c r="D1752" s="71"/>
      <c r="E1752" s="72"/>
      <c r="F1752" s="73"/>
      <c r="G1752" s="70"/>
      <c r="H1752" s="74"/>
      <c r="I1752" s="75"/>
      <c r="J1752" s="75"/>
      <c r="K1752" s="36"/>
      <c r="L1752" s="82"/>
      <c r="M1752" s="82"/>
      <c r="N1752" s="77"/>
      <c r="O1752" s="84" t="s">
        <v>255</v>
      </c>
      <c r="P1752" s="86">
        <v>43157.846828703703</v>
      </c>
      <c r="Q1752" s="84" t="s">
        <v>5222</v>
      </c>
      <c r="R1752" s="84" t="s">
        <v>5929</v>
      </c>
      <c r="S1752" s="84" t="s">
        <v>258</v>
      </c>
      <c r="T1752" s="84" t="s">
        <v>6291</v>
      </c>
      <c r="U1752" s="84"/>
      <c r="V1752" s="84" t="s">
        <v>7679</v>
      </c>
      <c r="W1752" s="86">
        <v>43157.846828703703</v>
      </c>
      <c r="X1752" s="84" t="s">
        <v>9230</v>
      </c>
      <c r="Y1752" s="84"/>
      <c r="Z1752" s="84"/>
      <c r="AA1752" s="90" t="s">
        <v>10943</v>
      </c>
      <c r="AB1752" s="84"/>
      <c r="AC1752" s="84" t="b">
        <v>0</v>
      </c>
      <c r="AD1752" s="84">
        <v>0</v>
      </c>
      <c r="AE1752" s="90" t="s">
        <v>285</v>
      </c>
      <c r="AF1752" s="84" t="b">
        <v>1</v>
      </c>
      <c r="AG1752" s="84" t="s">
        <v>290</v>
      </c>
      <c r="AH1752" s="84"/>
      <c r="AI1752" s="90" t="s">
        <v>11876</v>
      </c>
      <c r="AJ1752" s="84" t="b">
        <v>0</v>
      </c>
      <c r="AK1752" s="84">
        <v>0</v>
      </c>
      <c r="AL1752" s="90" t="s">
        <v>285</v>
      </c>
      <c r="AM1752" s="84" t="s">
        <v>296</v>
      </c>
      <c r="AN1752" s="84" t="b">
        <v>0</v>
      </c>
      <c r="AO1752" s="90" t="s">
        <v>10943</v>
      </c>
      <c r="AP1752" s="84" t="s">
        <v>179</v>
      </c>
      <c r="AQ1752" s="84">
        <v>0</v>
      </c>
      <c r="AR1752" s="84">
        <v>0</v>
      </c>
      <c r="AS1752" s="84"/>
      <c r="AT1752" s="84"/>
      <c r="AU1752" s="84"/>
      <c r="AV1752" s="84"/>
      <c r="AW1752" s="84"/>
      <c r="AX1752" s="84"/>
      <c r="AY1752" s="84"/>
      <c r="AZ1752" s="84"/>
    </row>
    <row r="1753" spans="1:52" x14ac:dyDescent="0.2">
      <c r="A1753" s="69" t="s">
        <v>3281</v>
      </c>
      <c r="B1753" s="69" t="s">
        <v>874</v>
      </c>
      <c r="C1753" s="70"/>
      <c r="D1753" s="71"/>
      <c r="E1753" s="72"/>
      <c r="F1753" s="73"/>
      <c r="G1753" s="70"/>
      <c r="H1753" s="74"/>
      <c r="I1753" s="75"/>
      <c r="J1753" s="75"/>
      <c r="K1753" s="36"/>
      <c r="L1753" s="82"/>
      <c r="M1753" s="82"/>
      <c r="N1753" s="77"/>
      <c r="O1753" s="84" t="s">
        <v>255</v>
      </c>
      <c r="P1753" s="86">
        <v>43157.846828703703</v>
      </c>
      <c r="Q1753" s="84" t="s">
        <v>5222</v>
      </c>
      <c r="R1753" s="84" t="s">
        <v>5929</v>
      </c>
      <c r="S1753" s="84" t="s">
        <v>258</v>
      </c>
      <c r="T1753" s="84" t="s">
        <v>6291</v>
      </c>
      <c r="U1753" s="84"/>
      <c r="V1753" s="84" t="s">
        <v>7679</v>
      </c>
      <c r="W1753" s="86">
        <v>43157.846828703703</v>
      </c>
      <c r="X1753" s="84" t="s">
        <v>9230</v>
      </c>
      <c r="Y1753" s="84"/>
      <c r="Z1753" s="84"/>
      <c r="AA1753" s="90" t="s">
        <v>10943</v>
      </c>
      <c r="AB1753" s="84"/>
      <c r="AC1753" s="84" t="b">
        <v>0</v>
      </c>
      <c r="AD1753" s="84">
        <v>0</v>
      </c>
      <c r="AE1753" s="90" t="s">
        <v>285</v>
      </c>
      <c r="AF1753" s="84" t="b">
        <v>1</v>
      </c>
      <c r="AG1753" s="84" t="s">
        <v>290</v>
      </c>
      <c r="AH1753" s="84"/>
      <c r="AI1753" s="90" t="s">
        <v>11876</v>
      </c>
      <c r="AJ1753" s="84" t="b">
        <v>0</v>
      </c>
      <c r="AK1753" s="84">
        <v>0</v>
      </c>
      <c r="AL1753" s="90" t="s">
        <v>285</v>
      </c>
      <c r="AM1753" s="84" t="s">
        <v>296</v>
      </c>
      <c r="AN1753" s="84" t="b">
        <v>0</v>
      </c>
      <c r="AO1753" s="90" t="s">
        <v>10943</v>
      </c>
      <c r="AP1753" s="84" t="s">
        <v>179</v>
      </c>
      <c r="AQ1753" s="84">
        <v>0</v>
      </c>
      <c r="AR1753" s="84">
        <v>0</v>
      </c>
      <c r="AS1753" s="84"/>
      <c r="AT1753" s="84"/>
      <c r="AU1753" s="84"/>
      <c r="AV1753" s="84"/>
      <c r="AW1753" s="84"/>
      <c r="AX1753" s="84"/>
      <c r="AY1753" s="84"/>
      <c r="AZ1753" s="84"/>
    </row>
    <row r="1754" spans="1:52" x14ac:dyDescent="0.2">
      <c r="A1754" s="69" t="s">
        <v>3281</v>
      </c>
      <c r="B1754" s="69" t="s">
        <v>894</v>
      </c>
      <c r="C1754" s="70"/>
      <c r="D1754" s="71"/>
      <c r="E1754" s="72"/>
      <c r="F1754" s="73"/>
      <c r="G1754" s="70"/>
      <c r="H1754" s="74"/>
      <c r="I1754" s="75"/>
      <c r="J1754" s="75"/>
      <c r="K1754" s="36"/>
      <c r="L1754" s="82"/>
      <c r="M1754" s="82"/>
      <c r="N1754" s="77"/>
      <c r="O1754" s="84" t="s">
        <v>255</v>
      </c>
      <c r="P1754" s="86">
        <v>43157.846828703703</v>
      </c>
      <c r="Q1754" s="84" t="s">
        <v>5222</v>
      </c>
      <c r="R1754" s="84" t="s">
        <v>5929</v>
      </c>
      <c r="S1754" s="84" t="s">
        <v>258</v>
      </c>
      <c r="T1754" s="84" t="s">
        <v>6291</v>
      </c>
      <c r="U1754" s="84"/>
      <c r="V1754" s="84" t="s">
        <v>7679</v>
      </c>
      <c r="W1754" s="86">
        <v>43157.846828703703</v>
      </c>
      <c r="X1754" s="84" t="s">
        <v>9230</v>
      </c>
      <c r="Y1754" s="84"/>
      <c r="Z1754" s="84"/>
      <c r="AA1754" s="90" t="s">
        <v>10943</v>
      </c>
      <c r="AB1754" s="84"/>
      <c r="AC1754" s="84" t="b">
        <v>0</v>
      </c>
      <c r="AD1754" s="84">
        <v>0</v>
      </c>
      <c r="AE1754" s="90" t="s">
        <v>285</v>
      </c>
      <c r="AF1754" s="84" t="b">
        <v>1</v>
      </c>
      <c r="AG1754" s="84" t="s">
        <v>290</v>
      </c>
      <c r="AH1754" s="84"/>
      <c r="AI1754" s="90" t="s">
        <v>11876</v>
      </c>
      <c r="AJ1754" s="84" t="b">
        <v>0</v>
      </c>
      <c r="AK1754" s="84">
        <v>0</v>
      </c>
      <c r="AL1754" s="90" t="s">
        <v>285</v>
      </c>
      <c r="AM1754" s="84" t="s">
        <v>296</v>
      </c>
      <c r="AN1754" s="84" t="b">
        <v>0</v>
      </c>
      <c r="AO1754" s="90" t="s">
        <v>10943</v>
      </c>
      <c r="AP1754" s="84" t="s">
        <v>179</v>
      </c>
      <c r="AQ1754" s="84">
        <v>0</v>
      </c>
      <c r="AR1754" s="84">
        <v>0</v>
      </c>
      <c r="AS1754" s="84"/>
      <c r="AT1754" s="84"/>
      <c r="AU1754" s="84"/>
      <c r="AV1754" s="84"/>
      <c r="AW1754" s="84"/>
      <c r="AX1754" s="84"/>
      <c r="AY1754" s="84"/>
      <c r="AZ1754" s="84"/>
    </row>
    <row r="1755" spans="1:52" x14ac:dyDescent="0.2">
      <c r="A1755" s="69" t="s">
        <v>3281</v>
      </c>
      <c r="B1755" s="69" t="s">
        <v>4175</v>
      </c>
      <c r="C1755" s="70"/>
      <c r="D1755" s="71"/>
      <c r="E1755" s="72"/>
      <c r="F1755" s="73"/>
      <c r="G1755" s="70"/>
      <c r="H1755" s="74"/>
      <c r="I1755" s="75"/>
      <c r="J1755" s="75"/>
      <c r="K1755" s="36"/>
      <c r="L1755" s="82"/>
      <c r="M1755" s="82"/>
      <c r="N1755" s="77"/>
      <c r="O1755" s="84" t="s">
        <v>255</v>
      </c>
      <c r="P1755" s="86">
        <v>43157.871006944442</v>
      </c>
      <c r="Q1755" s="84" t="s">
        <v>5223</v>
      </c>
      <c r="R1755" s="84" t="s">
        <v>5930</v>
      </c>
      <c r="S1755" s="84" t="s">
        <v>258</v>
      </c>
      <c r="T1755" s="84" t="s">
        <v>6403</v>
      </c>
      <c r="U1755" s="84"/>
      <c r="V1755" s="84" t="s">
        <v>7679</v>
      </c>
      <c r="W1755" s="86">
        <v>43157.871006944442</v>
      </c>
      <c r="X1755" s="84" t="s">
        <v>9231</v>
      </c>
      <c r="Y1755" s="84"/>
      <c r="Z1755" s="84"/>
      <c r="AA1755" s="90" t="s">
        <v>10944</v>
      </c>
      <c r="AB1755" s="84"/>
      <c r="AC1755" s="84" t="b">
        <v>0</v>
      </c>
      <c r="AD1755" s="84">
        <v>0</v>
      </c>
      <c r="AE1755" s="90" t="s">
        <v>285</v>
      </c>
      <c r="AF1755" s="84" t="b">
        <v>1</v>
      </c>
      <c r="AG1755" s="84" t="s">
        <v>290</v>
      </c>
      <c r="AH1755" s="84"/>
      <c r="AI1755" s="90" t="s">
        <v>11877</v>
      </c>
      <c r="AJ1755" s="84" t="b">
        <v>0</v>
      </c>
      <c r="AK1755" s="84">
        <v>0</v>
      </c>
      <c r="AL1755" s="90" t="s">
        <v>285</v>
      </c>
      <c r="AM1755" s="84" t="s">
        <v>296</v>
      </c>
      <c r="AN1755" s="84" t="b">
        <v>0</v>
      </c>
      <c r="AO1755" s="90" t="s">
        <v>10944</v>
      </c>
      <c r="AP1755" s="84" t="s">
        <v>179</v>
      </c>
      <c r="AQ1755" s="84">
        <v>0</v>
      </c>
      <c r="AR1755" s="84">
        <v>0</v>
      </c>
      <c r="AS1755" s="84"/>
      <c r="AT1755" s="84"/>
      <c r="AU1755" s="84"/>
      <c r="AV1755" s="84"/>
      <c r="AW1755" s="84"/>
      <c r="AX1755" s="84"/>
      <c r="AY1755" s="84"/>
      <c r="AZ1755" s="84"/>
    </row>
    <row r="1756" spans="1:52" x14ac:dyDescent="0.2">
      <c r="A1756" s="69" t="s">
        <v>3281</v>
      </c>
      <c r="B1756" s="69" t="s">
        <v>4176</v>
      </c>
      <c r="C1756" s="70"/>
      <c r="D1756" s="71"/>
      <c r="E1756" s="72"/>
      <c r="F1756" s="73"/>
      <c r="G1756" s="70"/>
      <c r="H1756" s="74"/>
      <c r="I1756" s="75"/>
      <c r="J1756" s="75"/>
      <c r="K1756" s="36"/>
      <c r="L1756" s="82"/>
      <c r="M1756" s="82"/>
      <c r="N1756" s="77"/>
      <c r="O1756" s="84" t="s">
        <v>255</v>
      </c>
      <c r="P1756" s="86">
        <v>43157.884097222224</v>
      </c>
      <c r="Q1756" s="84" t="s">
        <v>5224</v>
      </c>
      <c r="R1756" s="84" t="s">
        <v>5931</v>
      </c>
      <c r="S1756" s="84" t="s">
        <v>258</v>
      </c>
      <c r="T1756" s="84" t="s">
        <v>6403</v>
      </c>
      <c r="U1756" s="84"/>
      <c r="V1756" s="84" t="s">
        <v>7679</v>
      </c>
      <c r="W1756" s="86">
        <v>43157.884097222224</v>
      </c>
      <c r="X1756" s="84" t="s">
        <v>9232</v>
      </c>
      <c r="Y1756" s="84"/>
      <c r="Z1756" s="84"/>
      <c r="AA1756" s="90" t="s">
        <v>10945</v>
      </c>
      <c r="AB1756" s="84"/>
      <c r="AC1756" s="84" t="b">
        <v>0</v>
      </c>
      <c r="AD1756" s="84">
        <v>0</v>
      </c>
      <c r="AE1756" s="90" t="s">
        <v>285</v>
      </c>
      <c r="AF1756" s="84" t="b">
        <v>1</v>
      </c>
      <c r="AG1756" s="84" t="s">
        <v>290</v>
      </c>
      <c r="AH1756" s="84"/>
      <c r="AI1756" s="90" t="s">
        <v>11878</v>
      </c>
      <c r="AJ1756" s="84" t="b">
        <v>0</v>
      </c>
      <c r="AK1756" s="84">
        <v>0</v>
      </c>
      <c r="AL1756" s="90" t="s">
        <v>285</v>
      </c>
      <c r="AM1756" s="84" t="s">
        <v>296</v>
      </c>
      <c r="AN1756" s="84" t="b">
        <v>0</v>
      </c>
      <c r="AO1756" s="90" t="s">
        <v>10945</v>
      </c>
      <c r="AP1756" s="84" t="s">
        <v>179</v>
      </c>
      <c r="AQ1756" s="84">
        <v>0</v>
      </c>
      <c r="AR1756" s="84">
        <v>0</v>
      </c>
      <c r="AS1756" s="84"/>
      <c r="AT1756" s="84"/>
      <c r="AU1756" s="84"/>
      <c r="AV1756" s="84"/>
      <c r="AW1756" s="84"/>
      <c r="AX1756" s="84"/>
      <c r="AY1756" s="84"/>
      <c r="AZ1756" s="84"/>
    </row>
    <row r="1757" spans="1:52" x14ac:dyDescent="0.2">
      <c r="A1757" s="69" t="s">
        <v>3281</v>
      </c>
      <c r="B1757" s="69" t="s">
        <v>4177</v>
      </c>
      <c r="C1757" s="70"/>
      <c r="D1757" s="71"/>
      <c r="E1757" s="72"/>
      <c r="F1757" s="73"/>
      <c r="G1757" s="70"/>
      <c r="H1757" s="74"/>
      <c r="I1757" s="75"/>
      <c r="J1757" s="75"/>
      <c r="K1757" s="36"/>
      <c r="L1757" s="82"/>
      <c r="M1757" s="82"/>
      <c r="N1757" s="77"/>
      <c r="O1757" s="84" t="s">
        <v>255</v>
      </c>
      <c r="P1757" s="86">
        <v>43157.884097222224</v>
      </c>
      <c r="Q1757" s="84" t="s">
        <v>5224</v>
      </c>
      <c r="R1757" s="84" t="s">
        <v>5931</v>
      </c>
      <c r="S1757" s="84" t="s">
        <v>258</v>
      </c>
      <c r="T1757" s="84" t="s">
        <v>6403</v>
      </c>
      <c r="U1757" s="84"/>
      <c r="V1757" s="84" t="s">
        <v>7679</v>
      </c>
      <c r="W1757" s="86">
        <v>43157.884097222224</v>
      </c>
      <c r="X1757" s="84" t="s">
        <v>9232</v>
      </c>
      <c r="Y1757" s="84"/>
      <c r="Z1757" s="84"/>
      <c r="AA1757" s="90" t="s">
        <v>10945</v>
      </c>
      <c r="AB1757" s="84"/>
      <c r="AC1757" s="84" t="b">
        <v>0</v>
      </c>
      <c r="AD1757" s="84">
        <v>0</v>
      </c>
      <c r="AE1757" s="90" t="s">
        <v>285</v>
      </c>
      <c r="AF1757" s="84" t="b">
        <v>1</v>
      </c>
      <c r="AG1757" s="84" t="s">
        <v>290</v>
      </c>
      <c r="AH1757" s="84"/>
      <c r="AI1757" s="90" t="s">
        <v>11878</v>
      </c>
      <c r="AJ1757" s="84" t="b">
        <v>0</v>
      </c>
      <c r="AK1757" s="84">
        <v>0</v>
      </c>
      <c r="AL1757" s="90" t="s">
        <v>285</v>
      </c>
      <c r="AM1757" s="84" t="s">
        <v>296</v>
      </c>
      <c r="AN1757" s="84" t="b">
        <v>0</v>
      </c>
      <c r="AO1757" s="90" t="s">
        <v>10945</v>
      </c>
      <c r="AP1757" s="84" t="s">
        <v>179</v>
      </c>
      <c r="AQ1757" s="84">
        <v>0</v>
      </c>
      <c r="AR1757" s="84">
        <v>0</v>
      </c>
      <c r="AS1757" s="84"/>
      <c r="AT1757" s="84"/>
      <c r="AU1757" s="84"/>
      <c r="AV1757" s="84"/>
      <c r="AW1757" s="84"/>
      <c r="AX1757" s="84"/>
      <c r="AY1757" s="84"/>
      <c r="AZ1757" s="84"/>
    </row>
    <row r="1758" spans="1:52" x14ac:dyDescent="0.2">
      <c r="A1758" s="69" t="s">
        <v>3281</v>
      </c>
      <c r="B1758" s="69" t="s">
        <v>4178</v>
      </c>
      <c r="C1758" s="70"/>
      <c r="D1758" s="71"/>
      <c r="E1758" s="72"/>
      <c r="F1758" s="73"/>
      <c r="G1758" s="70"/>
      <c r="H1758" s="74"/>
      <c r="I1758" s="75"/>
      <c r="J1758" s="75"/>
      <c r="K1758" s="36"/>
      <c r="L1758" s="82"/>
      <c r="M1758" s="82"/>
      <c r="N1758" s="77"/>
      <c r="O1758" s="84" t="s">
        <v>255</v>
      </c>
      <c r="P1758" s="86">
        <v>43157.884097222224</v>
      </c>
      <c r="Q1758" s="84" t="s">
        <v>5224</v>
      </c>
      <c r="R1758" s="84" t="s">
        <v>5931</v>
      </c>
      <c r="S1758" s="84" t="s">
        <v>258</v>
      </c>
      <c r="T1758" s="84" t="s">
        <v>6403</v>
      </c>
      <c r="U1758" s="84"/>
      <c r="V1758" s="84" t="s">
        <v>7679</v>
      </c>
      <c r="W1758" s="86">
        <v>43157.884097222224</v>
      </c>
      <c r="X1758" s="84" t="s">
        <v>9232</v>
      </c>
      <c r="Y1758" s="84"/>
      <c r="Z1758" s="84"/>
      <c r="AA1758" s="90" t="s">
        <v>10945</v>
      </c>
      <c r="AB1758" s="84"/>
      <c r="AC1758" s="84" t="b">
        <v>0</v>
      </c>
      <c r="AD1758" s="84">
        <v>0</v>
      </c>
      <c r="AE1758" s="90" t="s">
        <v>285</v>
      </c>
      <c r="AF1758" s="84" t="b">
        <v>1</v>
      </c>
      <c r="AG1758" s="84" t="s">
        <v>290</v>
      </c>
      <c r="AH1758" s="84"/>
      <c r="AI1758" s="90" t="s">
        <v>11878</v>
      </c>
      <c r="AJ1758" s="84" t="b">
        <v>0</v>
      </c>
      <c r="AK1758" s="84">
        <v>0</v>
      </c>
      <c r="AL1758" s="90" t="s">
        <v>285</v>
      </c>
      <c r="AM1758" s="84" t="s">
        <v>296</v>
      </c>
      <c r="AN1758" s="84" t="b">
        <v>0</v>
      </c>
      <c r="AO1758" s="90" t="s">
        <v>10945</v>
      </c>
      <c r="AP1758" s="84" t="s">
        <v>179</v>
      </c>
      <c r="AQ1758" s="84">
        <v>0</v>
      </c>
      <c r="AR1758" s="84">
        <v>0</v>
      </c>
      <c r="AS1758" s="84"/>
      <c r="AT1758" s="84"/>
      <c r="AU1758" s="84"/>
      <c r="AV1758" s="84"/>
      <c r="AW1758" s="84"/>
      <c r="AX1758" s="84"/>
      <c r="AY1758" s="84"/>
      <c r="AZ1758" s="84"/>
    </row>
    <row r="1759" spans="1:52" x14ac:dyDescent="0.2">
      <c r="A1759" s="69" t="s">
        <v>3281</v>
      </c>
      <c r="B1759" s="69" t="s">
        <v>4179</v>
      </c>
      <c r="C1759" s="70"/>
      <c r="D1759" s="71"/>
      <c r="E1759" s="72"/>
      <c r="F1759" s="73"/>
      <c r="G1759" s="70"/>
      <c r="H1759" s="74"/>
      <c r="I1759" s="75"/>
      <c r="J1759" s="75"/>
      <c r="K1759" s="36"/>
      <c r="L1759" s="82"/>
      <c r="M1759" s="82"/>
      <c r="N1759" s="77"/>
      <c r="O1759" s="84" t="s">
        <v>255</v>
      </c>
      <c r="P1759" s="86">
        <v>43157.884097222224</v>
      </c>
      <c r="Q1759" s="84" t="s">
        <v>5224</v>
      </c>
      <c r="R1759" s="84" t="s">
        <v>5931</v>
      </c>
      <c r="S1759" s="84" t="s">
        <v>258</v>
      </c>
      <c r="T1759" s="84" t="s">
        <v>6403</v>
      </c>
      <c r="U1759" s="84"/>
      <c r="V1759" s="84" t="s">
        <v>7679</v>
      </c>
      <c r="W1759" s="86">
        <v>43157.884097222224</v>
      </c>
      <c r="X1759" s="84" t="s">
        <v>9232</v>
      </c>
      <c r="Y1759" s="84"/>
      <c r="Z1759" s="84"/>
      <c r="AA1759" s="90" t="s">
        <v>10945</v>
      </c>
      <c r="AB1759" s="84"/>
      <c r="AC1759" s="84" t="b">
        <v>0</v>
      </c>
      <c r="AD1759" s="84">
        <v>0</v>
      </c>
      <c r="AE1759" s="90" t="s">
        <v>285</v>
      </c>
      <c r="AF1759" s="84" t="b">
        <v>1</v>
      </c>
      <c r="AG1759" s="84" t="s">
        <v>290</v>
      </c>
      <c r="AH1759" s="84"/>
      <c r="AI1759" s="90" t="s">
        <v>11878</v>
      </c>
      <c r="AJ1759" s="84" t="b">
        <v>0</v>
      </c>
      <c r="AK1759" s="84">
        <v>0</v>
      </c>
      <c r="AL1759" s="90" t="s">
        <v>285</v>
      </c>
      <c r="AM1759" s="84" t="s">
        <v>296</v>
      </c>
      <c r="AN1759" s="84" t="b">
        <v>0</v>
      </c>
      <c r="AO1759" s="90" t="s">
        <v>10945</v>
      </c>
      <c r="AP1759" s="84" t="s">
        <v>179</v>
      </c>
      <c r="AQ1759" s="84">
        <v>0</v>
      </c>
      <c r="AR1759" s="84">
        <v>0</v>
      </c>
      <c r="AS1759" s="84"/>
      <c r="AT1759" s="84"/>
      <c r="AU1759" s="84"/>
      <c r="AV1759" s="84"/>
      <c r="AW1759" s="84"/>
      <c r="AX1759" s="84"/>
      <c r="AY1759" s="84"/>
      <c r="AZ1759" s="84"/>
    </row>
    <row r="1760" spans="1:52" x14ac:dyDescent="0.2">
      <c r="A1760" s="69" t="s">
        <v>3281</v>
      </c>
      <c r="B1760" s="69" t="s">
        <v>4180</v>
      </c>
      <c r="C1760" s="70"/>
      <c r="D1760" s="71"/>
      <c r="E1760" s="72"/>
      <c r="F1760" s="73"/>
      <c r="G1760" s="70"/>
      <c r="H1760" s="74"/>
      <c r="I1760" s="75"/>
      <c r="J1760" s="75"/>
      <c r="K1760" s="36"/>
      <c r="L1760" s="82"/>
      <c r="M1760" s="82"/>
      <c r="N1760" s="77"/>
      <c r="O1760" s="84" t="s">
        <v>255</v>
      </c>
      <c r="P1760" s="86">
        <v>43157.884097222224</v>
      </c>
      <c r="Q1760" s="84" t="s">
        <v>5224</v>
      </c>
      <c r="R1760" s="84" t="s">
        <v>5931</v>
      </c>
      <c r="S1760" s="84" t="s">
        <v>258</v>
      </c>
      <c r="T1760" s="84" t="s">
        <v>6403</v>
      </c>
      <c r="U1760" s="84"/>
      <c r="V1760" s="84" t="s">
        <v>7679</v>
      </c>
      <c r="W1760" s="86">
        <v>43157.884097222224</v>
      </c>
      <c r="X1760" s="84" t="s">
        <v>9232</v>
      </c>
      <c r="Y1760" s="84"/>
      <c r="Z1760" s="84"/>
      <c r="AA1760" s="90" t="s">
        <v>10945</v>
      </c>
      <c r="AB1760" s="84"/>
      <c r="AC1760" s="84" t="b">
        <v>0</v>
      </c>
      <c r="AD1760" s="84">
        <v>0</v>
      </c>
      <c r="AE1760" s="90" t="s">
        <v>285</v>
      </c>
      <c r="AF1760" s="84" t="b">
        <v>1</v>
      </c>
      <c r="AG1760" s="84" t="s">
        <v>290</v>
      </c>
      <c r="AH1760" s="84"/>
      <c r="AI1760" s="90" t="s">
        <v>11878</v>
      </c>
      <c r="AJ1760" s="84" t="b">
        <v>0</v>
      </c>
      <c r="AK1760" s="84">
        <v>0</v>
      </c>
      <c r="AL1760" s="90" t="s">
        <v>285</v>
      </c>
      <c r="AM1760" s="84" t="s">
        <v>296</v>
      </c>
      <c r="AN1760" s="84" t="b">
        <v>0</v>
      </c>
      <c r="AO1760" s="90" t="s">
        <v>10945</v>
      </c>
      <c r="AP1760" s="84" t="s">
        <v>179</v>
      </c>
      <c r="AQ1760" s="84">
        <v>0</v>
      </c>
      <c r="AR1760" s="84">
        <v>0</v>
      </c>
      <c r="AS1760" s="84"/>
      <c r="AT1760" s="84"/>
      <c r="AU1760" s="84"/>
      <c r="AV1760" s="84"/>
      <c r="AW1760" s="84"/>
      <c r="AX1760" s="84"/>
      <c r="AY1760" s="84"/>
      <c r="AZ1760" s="84"/>
    </row>
    <row r="1761" spans="1:52" x14ac:dyDescent="0.2">
      <c r="A1761" s="69" t="s">
        <v>3281</v>
      </c>
      <c r="B1761" s="69" t="s">
        <v>234</v>
      </c>
      <c r="C1761" s="70"/>
      <c r="D1761" s="71"/>
      <c r="E1761" s="72"/>
      <c r="F1761" s="73"/>
      <c r="G1761" s="70"/>
      <c r="H1761" s="74"/>
      <c r="I1761" s="75"/>
      <c r="J1761" s="75"/>
      <c r="K1761" s="36"/>
      <c r="L1761" s="82"/>
      <c r="M1761" s="82"/>
      <c r="N1761" s="77"/>
      <c r="O1761" s="84" t="s">
        <v>255</v>
      </c>
      <c r="P1761" s="86">
        <v>43157.884097222224</v>
      </c>
      <c r="Q1761" s="84" t="s">
        <v>5224</v>
      </c>
      <c r="R1761" s="84" t="s">
        <v>5931</v>
      </c>
      <c r="S1761" s="84" t="s">
        <v>258</v>
      </c>
      <c r="T1761" s="84" t="s">
        <v>6403</v>
      </c>
      <c r="U1761" s="84"/>
      <c r="V1761" s="84" t="s">
        <v>7679</v>
      </c>
      <c r="W1761" s="86">
        <v>43157.884097222224</v>
      </c>
      <c r="X1761" s="84" t="s">
        <v>9232</v>
      </c>
      <c r="Y1761" s="84"/>
      <c r="Z1761" s="84"/>
      <c r="AA1761" s="90" t="s">
        <v>10945</v>
      </c>
      <c r="AB1761" s="84"/>
      <c r="AC1761" s="84" t="b">
        <v>0</v>
      </c>
      <c r="AD1761" s="84">
        <v>0</v>
      </c>
      <c r="AE1761" s="90" t="s">
        <v>285</v>
      </c>
      <c r="AF1761" s="84" t="b">
        <v>1</v>
      </c>
      <c r="AG1761" s="84" t="s">
        <v>290</v>
      </c>
      <c r="AH1761" s="84"/>
      <c r="AI1761" s="90" t="s">
        <v>11878</v>
      </c>
      <c r="AJ1761" s="84" t="b">
        <v>0</v>
      </c>
      <c r="AK1761" s="84">
        <v>0</v>
      </c>
      <c r="AL1761" s="90" t="s">
        <v>285</v>
      </c>
      <c r="AM1761" s="84" t="s">
        <v>296</v>
      </c>
      <c r="AN1761" s="84" t="b">
        <v>0</v>
      </c>
      <c r="AO1761" s="90" t="s">
        <v>10945</v>
      </c>
      <c r="AP1761" s="84" t="s">
        <v>179</v>
      </c>
      <c r="AQ1761" s="84">
        <v>0</v>
      </c>
      <c r="AR1761" s="84">
        <v>0</v>
      </c>
      <c r="AS1761" s="84"/>
      <c r="AT1761" s="84"/>
      <c r="AU1761" s="84"/>
      <c r="AV1761" s="84"/>
      <c r="AW1761" s="84"/>
      <c r="AX1761" s="84"/>
      <c r="AY1761" s="84"/>
      <c r="AZ1761" s="84"/>
    </row>
    <row r="1762" spans="1:52" x14ac:dyDescent="0.2">
      <c r="A1762" s="69" t="s">
        <v>254</v>
      </c>
      <c r="B1762" s="69" t="s">
        <v>254</v>
      </c>
      <c r="C1762" s="70"/>
      <c r="D1762" s="71"/>
      <c r="E1762" s="72"/>
      <c r="F1762" s="73"/>
      <c r="G1762" s="70"/>
      <c r="H1762" s="74"/>
      <c r="I1762" s="75"/>
      <c r="J1762" s="75"/>
      <c r="K1762" s="36"/>
      <c r="L1762" s="82"/>
      <c r="M1762" s="82"/>
      <c r="N1762" s="77"/>
      <c r="O1762" s="84" t="s">
        <v>179</v>
      </c>
      <c r="P1762" s="86">
        <v>43157.208599537036</v>
      </c>
      <c r="Q1762" s="84" t="s">
        <v>5225</v>
      </c>
      <c r="R1762" s="84" t="s">
        <v>5932</v>
      </c>
      <c r="S1762" s="84" t="s">
        <v>925</v>
      </c>
      <c r="T1762" s="84" t="s">
        <v>6274</v>
      </c>
      <c r="U1762" s="84"/>
      <c r="V1762" s="84" t="s">
        <v>744</v>
      </c>
      <c r="W1762" s="86">
        <v>43157.208599537036</v>
      </c>
      <c r="X1762" s="84" t="s">
        <v>9233</v>
      </c>
      <c r="Y1762" s="84"/>
      <c r="Z1762" s="84"/>
      <c r="AA1762" s="90" t="s">
        <v>10946</v>
      </c>
      <c r="AB1762" s="84"/>
      <c r="AC1762" s="84" t="b">
        <v>0</v>
      </c>
      <c r="AD1762" s="84">
        <v>233</v>
      </c>
      <c r="AE1762" s="90" t="s">
        <v>285</v>
      </c>
      <c r="AF1762" s="84" t="b">
        <v>0</v>
      </c>
      <c r="AG1762" s="84" t="s">
        <v>290</v>
      </c>
      <c r="AH1762" s="84"/>
      <c r="AI1762" s="90" t="s">
        <v>285</v>
      </c>
      <c r="AJ1762" s="84" t="b">
        <v>0</v>
      </c>
      <c r="AK1762" s="84">
        <v>120</v>
      </c>
      <c r="AL1762" s="90" t="s">
        <v>285</v>
      </c>
      <c r="AM1762" s="84" t="s">
        <v>1015</v>
      </c>
      <c r="AN1762" s="84" t="b">
        <v>0</v>
      </c>
      <c r="AO1762" s="90" t="s">
        <v>10946</v>
      </c>
      <c r="AP1762" s="84" t="s">
        <v>308</v>
      </c>
      <c r="AQ1762" s="84">
        <v>0</v>
      </c>
      <c r="AR1762" s="84">
        <v>0</v>
      </c>
      <c r="AS1762" s="84"/>
      <c r="AT1762" s="84"/>
      <c r="AU1762" s="84"/>
      <c r="AV1762" s="84"/>
      <c r="AW1762" s="84"/>
      <c r="AX1762" s="84"/>
      <c r="AY1762" s="84"/>
      <c r="AZ1762" s="84"/>
    </row>
    <row r="1763" spans="1:52" x14ac:dyDescent="0.2">
      <c r="A1763" s="69" t="s">
        <v>3281</v>
      </c>
      <c r="B1763" s="69" t="s">
        <v>254</v>
      </c>
      <c r="C1763" s="70"/>
      <c r="D1763" s="71"/>
      <c r="E1763" s="72"/>
      <c r="F1763" s="73"/>
      <c r="G1763" s="70"/>
      <c r="H1763" s="74"/>
      <c r="I1763" s="75"/>
      <c r="J1763" s="75"/>
      <c r="K1763" s="36"/>
      <c r="L1763" s="82"/>
      <c r="M1763" s="82"/>
      <c r="N1763" s="77"/>
      <c r="O1763" s="84" t="s">
        <v>255</v>
      </c>
      <c r="P1763" s="86">
        <v>43157.846828703703</v>
      </c>
      <c r="Q1763" s="84" t="s">
        <v>5222</v>
      </c>
      <c r="R1763" s="84" t="s">
        <v>5929</v>
      </c>
      <c r="S1763" s="84" t="s">
        <v>258</v>
      </c>
      <c r="T1763" s="84" t="s">
        <v>6291</v>
      </c>
      <c r="U1763" s="84"/>
      <c r="V1763" s="84" t="s">
        <v>7679</v>
      </c>
      <c r="W1763" s="86">
        <v>43157.846828703703</v>
      </c>
      <c r="X1763" s="84" t="s">
        <v>9230</v>
      </c>
      <c r="Y1763" s="84"/>
      <c r="Z1763" s="84"/>
      <c r="AA1763" s="90" t="s">
        <v>10943</v>
      </c>
      <c r="AB1763" s="84"/>
      <c r="AC1763" s="84" t="b">
        <v>0</v>
      </c>
      <c r="AD1763" s="84">
        <v>0</v>
      </c>
      <c r="AE1763" s="90" t="s">
        <v>285</v>
      </c>
      <c r="AF1763" s="84" t="b">
        <v>1</v>
      </c>
      <c r="AG1763" s="84" t="s">
        <v>290</v>
      </c>
      <c r="AH1763" s="84"/>
      <c r="AI1763" s="90" t="s">
        <v>11876</v>
      </c>
      <c r="AJ1763" s="84" t="b">
        <v>0</v>
      </c>
      <c r="AK1763" s="84">
        <v>0</v>
      </c>
      <c r="AL1763" s="90" t="s">
        <v>285</v>
      </c>
      <c r="AM1763" s="84" t="s">
        <v>296</v>
      </c>
      <c r="AN1763" s="84" t="b">
        <v>0</v>
      </c>
      <c r="AO1763" s="90" t="s">
        <v>10943</v>
      </c>
      <c r="AP1763" s="84" t="s">
        <v>179</v>
      </c>
      <c r="AQ1763" s="84">
        <v>0</v>
      </c>
      <c r="AR1763" s="84">
        <v>0</v>
      </c>
      <c r="AS1763" s="84"/>
      <c r="AT1763" s="84"/>
      <c r="AU1763" s="84"/>
      <c r="AV1763" s="84"/>
      <c r="AW1763" s="84"/>
      <c r="AX1763" s="84"/>
      <c r="AY1763" s="84"/>
      <c r="AZ1763" s="84"/>
    </row>
    <row r="1764" spans="1:52" x14ac:dyDescent="0.2">
      <c r="A1764" s="69" t="s">
        <v>3281</v>
      </c>
      <c r="B1764" s="69" t="s">
        <v>254</v>
      </c>
      <c r="C1764" s="70"/>
      <c r="D1764" s="71"/>
      <c r="E1764" s="72"/>
      <c r="F1764" s="73"/>
      <c r="G1764" s="70"/>
      <c r="H1764" s="74"/>
      <c r="I1764" s="75"/>
      <c r="J1764" s="75"/>
      <c r="K1764" s="36"/>
      <c r="L1764" s="82"/>
      <c r="M1764" s="82"/>
      <c r="N1764" s="77"/>
      <c r="O1764" s="84" t="s">
        <v>255</v>
      </c>
      <c r="P1764" s="86">
        <v>43157.884097222224</v>
      </c>
      <c r="Q1764" s="84" t="s">
        <v>5224</v>
      </c>
      <c r="R1764" s="84" t="s">
        <v>5931</v>
      </c>
      <c r="S1764" s="84" t="s">
        <v>258</v>
      </c>
      <c r="T1764" s="84" t="s">
        <v>6403</v>
      </c>
      <c r="U1764" s="84"/>
      <c r="V1764" s="84" t="s">
        <v>7679</v>
      </c>
      <c r="W1764" s="86">
        <v>43157.884097222224</v>
      </c>
      <c r="X1764" s="84" t="s">
        <v>9232</v>
      </c>
      <c r="Y1764" s="84"/>
      <c r="Z1764" s="84"/>
      <c r="AA1764" s="90" t="s">
        <v>10945</v>
      </c>
      <c r="AB1764" s="84"/>
      <c r="AC1764" s="84" t="b">
        <v>0</v>
      </c>
      <c r="AD1764" s="84">
        <v>0</v>
      </c>
      <c r="AE1764" s="90" t="s">
        <v>285</v>
      </c>
      <c r="AF1764" s="84" t="b">
        <v>1</v>
      </c>
      <c r="AG1764" s="84" t="s">
        <v>290</v>
      </c>
      <c r="AH1764" s="84"/>
      <c r="AI1764" s="90" t="s">
        <v>11878</v>
      </c>
      <c r="AJ1764" s="84" t="b">
        <v>0</v>
      </c>
      <c r="AK1764" s="84">
        <v>0</v>
      </c>
      <c r="AL1764" s="90" t="s">
        <v>285</v>
      </c>
      <c r="AM1764" s="84" t="s">
        <v>296</v>
      </c>
      <c r="AN1764" s="84" t="b">
        <v>0</v>
      </c>
      <c r="AO1764" s="90" t="s">
        <v>10945</v>
      </c>
      <c r="AP1764" s="84" t="s">
        <v>179</v>
      </c>
      <c r="AQ1764" s="84">
        <v>0</v>
      </c>
      <c r="AR1764" s="84">
        <v>0</v>
      </c>
      <c r="AS1764" s="84"/>
      <c r="AT1764" s="84"/>
      <c r="AU1764" s="84"/>
      <c r="AV1764" s="84"/>
      <c r="AW1764" s="84"/>
      <c r="AX1764" s="84"/>
      <c r="AY1764" s="84"/>
      <c r="AZ1764" s="84"/>
    </row>
    <row r="1765" spans="1:52" x14ac:dyDescent="0.2">
      <c r="A1765" s="69" t="s">
        <v>3281</v>
      </c>
      <c r="B1765" s="69" t="s">
        <v>4181</v>
      </c>
      <c r="C1765" s="70"/>
      <c r="D1765" s="71"/>
      <c r="E1765" s="72"/>
      <c r="F1765" s="73"/>
      <c r="G1765" s="70"/>
      <c r="H1765" s="74"/>
      <c r="I1765" s="75"/>
      <c r="J1765" s="75"/>
      <c r="K1765" s="36"/>
      <c r="L1765" s="82"/>
      <c r="M1765" s="82"/>
      <c r="N1765" s="77"/>
      <c r="O1765" s="84" t="s">
        <v>255</v>
      </c>
      <c r="P1765" s="86">
        <v>43157.884097222224</v>
      </c>
      <c r="Q1765" s="84" t="s">
        <v>5224</v>
      </c>
      <c r="R1765" s="84" t="s">
        <v>5931</v>
      </c>
      <c r="S1765" s="84" t="s">
        <v>258</v>
      </c>
      <c r="T1765" s="84" t="s">
        <v>6403</v>
      </c>
      <c r="U1765" s="84"/>
      <c r="V1765" s="84" t="s">
        <v>7679</v>
      </c>
      <c r="W1765" s="86">
        <v>43157.884097222224</v>
      </c>
      <c r="X1765" s="84" t="s">
        <v>9232</v>
      </c>
      <c r="Y1765" s="84"/>
      <c r="Z1765" s="84"/>
      <c r="AA1765" s="90" t="s">
        <v>10945</v>
      </c>
      <c r="AB1765" s="84"/>
      <c r="AC1765" s="84" t="b">
        <v>0</v>
      </c>
      <c r="AD1765" s="84">
        <v>0</v>
      </c>
      <c r="AE1765" s="90" t="s">
        <v>285</v>
      </c>
      <c r="AF1765" s="84" t="b">
        <v>1</v>
      </c>
      <c r="AG1765" s="84" t="s">
        <v>290</v>
      </c>
      <c r="AH1765" s="84"/>
      <c r="AI1765" s="90" t="s">
        <v>11878</v>
      </c>
      <c r="AJ1765" s="84" t="b">
        <v>0</v>
      </c>
      <c r="AK1765" s="84">
        <v>0</v>
      </c>
      <c r="AL1765" s="90" t="s">
        <v>285</v>
      </c>
      <c r="AM1765" s="84" t="s">
        <v>296</v>
      </c>
      <c r="AN1765" s="84" t="b">
        <v>0</v>
      </c>
      <c r="AO1765" s="90" t="s">
        <v>10945</v>
      </c>
      <c r="AP1765" s="84" t="s">
        <v>179</v>
      </c>
      <c r="AQ1765" s="84">
        <v>0</v>
      </c>
      <c r="AR1765" s="84">
        <v>0</v>
      </c>
      <c r="AS1765" s="84"/>
      <c r="AT1765" s="84"/>
      <c r="AU1765" s="84"/>
      <c r="AV1765" s="84"/>
      <c r="AW1765" s="84"/>
      <c r="AX1765" s="84"/>
      <c r="AY1765" s="84"/>
      <c r="AZ1765" s="84"/>
    </row>
    <row r="1766" spans="1:52" x14ac:dyDescent="0.2">
      <c r="A1766" s="69" t="s">
        <v>3281</v>
      </c>
      <c r="B1766" s="69" t="s">
        <v>4182</v>
      </c>
      <c r="C1766" s="70"/>
      <c r="D1766" s="71"/>
      <c r="E1766" s="72"/>
      <c r="F1766" s="73"/>
      <c r="G1766" s="70"/>
      <c r="H1766" s="74"/>
      <c r="I1766" s="75"/>
      <c r="J1766" s="75"/>
      <c r="K1766" s="36"/>
      <c r="L1766" s="82"/>
      <c r="M1766" s="82"/>
      <c r="N1766" s="77"/>
      <c r="O1766" s="84" t="s">
        <v>255</v>
      </c>
      <c r="P1766" s="86">
        <v>43157.884097222224</v>
      </c>
      <c r="Q1766" s="84" t="s">
        <v>5224</v>
      </c>
      <c r="R1766" s="84" t="s">
        <v>5931</v>
      </c>
      <c r="S1766" s="84" t="s">
        <v>258</v>
      </c>
      <c r="T1766" s="84" t="s">
        <v>6403</v>
      </c>
      <c r="U1766" s="84"/>
      <c r="V1766" s="84" t="s">
        <v>7679</v>
      </c>
      <c r="W1766" s="86">
        <v>43157.884097222224</v>
      </c>
      <c r="X1766" s="84" t="s">
        <v>9232</v>
      </c>
      <c r="Y1766" s="84"/>
      <c r="Z1766" s="84"/>
      <c r="AA1766" s="90" t="s">
        <v>10945</v>
      </c>
      <c r="AB1766" s="84"/>
      <c r="AC1766" s="84" t="b">
        <v>0</v>
      </c>
      <c r="AD1766" s="84">
        <v>0</v>
      </c>
      <c r="AE1766" s="90" t="s">
        <v>285</v>
      </c>
      <c r="AF1766" s="84" t="b">
        <v>1</v>
      </c>
      <c r="AG1766" s="84" t="s">
        <v>290</v>
      </c>
      <c r="AH1766" s="84"/>
      <c r="AI1766" s="90" t="s">
        <v>11878</v>
      </c>
      <c r="AJ1766" s="84" t="b">
        <v>0</v>
      </c>
      <c r="AK1766" s="84">
        <v>0</v>
      </c>
      <c r="AL1766" s="90" t="s">
        <v>285</v>
      </c>
      <c r="AM1766" s="84" t="s">
        <v>296</v>
      </c>
      <c r="AN1766" s="84" t="b">
        <v>0</v>
      </c>
      <c r="AO1766" s="90" t="s">
        <v>10945</v>
      </c>
      <c r="AP1766" s="84" t="s">
        <v>179</v>
      </c>
      <c r="AQ1766" s="84">
        <v>0</v>
      </c>
      <c r="AR1766" s="84">
        <v>0</v>
      </c>
      <c r="AS1766" s="84"/>
      <c r="AT1766" s="84"/>
      <c r="AU1766" s="84"/>
      <c r="AV1766" s="84"/>
      <c r="AW1766" s="84"/>
      <c r="AX1766" s="84"/>
      <c r="AY1766" s="84"/>
      <c r="AZ1766" s="84"/>
    </row>
    <row r="1767" spans="1:52" x14ac:dyDescent="0.2">
      <c r="A1767" s="69" t="s">
        <v>3281</v>
      </c>
      <c r="B1767" s="69" t="s">
        <v>4183</v>
      </c>
      <c r="C1767" s="70"/>
      <c r="D1767" s="71"/>
      <c r="E1767" s="72"/>
      <c r="F1767" s="73"/>
      <c r="G1767" s="70"/>
      <c r="H1767" s="74"/>
      <c r="I1767" s="75"/>
      <c r="J1767" s="75"/>
      <c r="K1767" s="36"/>
      <c r="L1767" s="82"/>
      <c r="M1767" s="82"/>
      <c r="N1767" s="77"/>
      <c r="O1767" s="84" t="s">
        <v>255</v>
      </c>
      <c r="P1767" s="86">
        <v>43157.884097222224</v>
      </c>
      <c r="Q1767" s="84" t="s">
        <v>5224</v>
      </c>
      <c r="R1767" s="84" t="s">
        <v>5931</v>
      </c>
      <c r="S1767" s="84" t="s">
        <v>258</v>
      </c>
      <c r="T1767" s="84" t="s">
        <v>6403</v>
      </c>
      <c r="U1767" s="84"/>
      <c r="V1767" s="84" t="s">
        <v>7679</v>
      </c>
      <c r="W1767" s="86">
        <v>43157.884097222224</v>
      </c>
      <c r="X1767" s="84" t="s">
        <v>9232</v>
      </c>
      <c r="Y1767" s="84"/>
      <c r="Z1767" s="84"/>
      <c r="AA1767" s="90" t="s">
        <v>10945</v>
      </c>
      <c r="AB1767" s="84"/>
      <c r="AC1767" s="84" t="b">
        <v>0</v>
      </c>
      <c r="AD1767" s="84">
        <v>0</v>
      </c>
      <c r="AE1767" s="90" t="s">
        <v>285</v>
      </c>
      <c r="AF1767" s="84" t="b">
        <v>1</v>
      </c>
      <c r="AG1767" s="84" t="s">
        <v>290</v>
      </c>
      <c r="AH1767" s="84"/>
      <c r="AI1767" s="90" t="s">
        <v>11878</v>
      </c>
      <c r="AJ1767" s="84" t="b">
        <v>0</v>
      </c>
      <c r="AK1767" s="84">
        <v>0</v>
      </c>
      <c r="AL1767" s="90" t="s">
        <v>285</v>
      </c>
      <c r="AM1767" s="84" t="s">
        <v>296</v>
      </c>
      <c r="AN1767" s="84" t="b">
        <v>0</v>
      </c>
      <c r="AO1767" s="90" t="s">
        <v>10945</v>
      </c>
      <c r="AP1767" s="84" t="s">
        <v>179</v>
      </c>
      <c r="AQ1767" s="84">
        <v>0</v>
      </c>
      <c r="AR1767" s="84">
        <v>0</v>
      </c>
      <c r="AS1767" s="84"/>
      <c r="AT1767" s="84"/>
      <c r="AU1767" s="84"/>
      <c r="AV1767" s="84"/>
      <c r="AW1767" s="84"/>
      <c r="AX1767" s="84"/>
      <c r="AY1767" s="84"/>
      <c r="AZ1767" s="84"/>
    </row>
    <row r="1768" spans="1:52" x14ac:dyDescent="0.2">
      <c r="A1768" s="69" t="s">
        <v>3281</v>
      </c>
      <c r="B1768" s="69" t="s">
        <v>868</v>
      </c>
      <c r="C1768" s="70"/>
      <c r="D1768" s="71"/>
      <c r="E1768" s="72"/>
      <c r="F1768" s="73"/>
      <c r="G1768" s="70"/>
      <c r="H1768" s="74"/>
      <c r="I1768" s="75"/>
      <c r="J1768" s="75"/>
      <c r="K1768" s="36"/>
      <c r="L1768" s="82"/>
      <c r="M1768" s="82"/>
      <c r="N1768" s="77"/>
      <c r="O1768" s="84" t="s">
        <v>255</v>
      </c>
      <c r="P1768" s="86">
        <v>43157.884097222224</v>
      </c>
      <c r="Q1768" s="84" t="s">
        <v>5224</v>
      </c>
      <c r="R1768" s="84" t="s">
        <v>5931</v>
      </c>
      <c r="S1768" s="84" t="s">
        <v>258</v>
      </c>
      <c r="T1768" s="84" t="s">
        <v>6403</v>
      </c>
      <c r="U1768" s="84"/>
      <c r="V1768" s="84" t="s">
        <v>7679</v>
      </c>
      <c r="W1768" s="86">
        <v>43157.884097222224</v>
      </c>
      <c r="X1768" s="84" t="s">
        <v>9232</v>
      </c>
      <c r="Y1768" s="84"/>
      <c r="Z1768" s="84"/>
      <c r="AA1768" s="90" t="s">
        <v>10945</v>
      </c>
      <c r="AB1768" s="84"/>
      <c r="AC1768" s="84" t="b">
        <v>0</v>
      </c>
      <c r="AD1768" s="84">
        <v>0</v>
      </c>
      <c r="AE1768" s="90" t="s">
        <v>285</v>
      </c>
      <c r="AF1768" s="84" t="b">
        <v>1</v>
      </c>
      <c r="AG1768" s="84" t="s">
        <v>290</v>
      </c>
      <c r="AH1768" s="84"/>
      <c r="AI1768" s="90" t="s">
        <v>11878</v>
      </c>
      <c r="AJ1768" s="84" t="b">
        <v>0</v>
      </c>
      <c r="AK1768" s="84">
        <v>0</v>
      </c>
      <c r="AL1768" s="90" t="s">
        <v>285</v>
      </c>
      <c r="AM1768" s="84" t="s">
        <v>296</v>
      </c>
      <c r="AN1768" s="84" t="b">
        <v>0</v>
      </c>
      <c r="AO1768" s="90" t="s">
        <v>10945</v>
      </c>
      <c r="AP1768" s="84" t="s">
        <v>179</v>
      </c>
      <c r="AQ1768" s="84">
        <v>0</v>
      </c>
      <c r="AR1768" s="84">
        <v>0</v>
      </c>
      <c r="AS1768" s="84"/>
      <c r="AT1768" s="84"/>
      <c r="AU1768" s="84"/>
      <c r="AV1768" s="84"/>
      <c r="AW1768" s="84"/>
      <c r="AX1768" s="84"/>
      <c r="AY1768" s="84"/>
      <c r="AZ1768" s="84"/>
    </row>
    <row r="1769" spans="1:52" x14ac:dyDescent="0.2">
      <c r="A1769" s="69" t="s">
        <v>3281</v>
      </c>
      <c r="B1769" s="69" t="s">
        <v>247</v>
      </c>
      <c r="C1769" s="70"/>
      <c r="D1769" s="71"/>
      <c r="E1769" s="72"/>
      <c r="F1769" s="73"/>
      <c r="G1769" s="70"/>
      <c r="H1769" s="74"/>
      <c r="I1769" s="75"/>
      <c r="J1769" s="75"/>
      <c r="K1769" s="36"/>
      <c r="L1769" s="82"/>
      <c r="M1769" s="82"/>
      <c r="N1769" s="77"/>
      <c r="O1769" s="84" t="s">
        <v>255</v>
      </c>
      <c r="P1769" s="86">
        <v>43157.884097222224</v>
      </c>
      <c r="Q1769" s="84" t="s">
        <v>5224</v>
      </c>
      <c r="R1769" s="84" t="s">
        <v>5931</v>
      </c>
      <c r="S1769" s="84" t="s">
        <v>258</v>
      </c>
      <c r="T1769" s="84" t="s">
        <v>6403</v>
      </c>
      <c r="U1769" s="84"/>
      <c r="V1769" s="84" t="s">
        <v>7679</v>
      </c>
      <c r="W1769" s="86">
        <v>43157.884097222224</v>
      </c>
      <c r="X1769" s="84" t="s">
        <v>9232</v>
      </c>
      <c r="Y1769" s="84"/>
      <c r="Z1769" s="84"/>
      <c r="AA1769" s="90" t="s">
        <v>10945</v>
      </c>
      <c r="AB1769" s="84"/>
      <c r="AC1769" s="84" t="b">
        <v>0</v>
      </c>
      <c r="AD1769" s="84">
        <v>0</v>
      </c>
      <c r="AE1769" s="90" t="s">
        <v>285</v>
      </c>
      <c r="AF1769" s="84" t="b">
        <v>1</v>
      </c>
      <c r="AG1769" s="84" t="s">
        <v>290</v>
      </c>
      <c r="AH1769" s="84"/>
      <c r="AI1769" s="90" t="s">
        <v>11878</v>
      </c>
      <c r="AJ1769" s="84" t="b">
        <v>0</v>
      </c>
      <c r="AK1769" s="84">
        <v>0</v>
      </c>
      <c r="AL1769" s="90" t="s">
        <v>285</v>
      </c>
      <c r="AM1769" s="84" t="s">
        <v>296</v>
      </c>
      <c r="AN1769" s="84" t="b">
        <v>0</v>
      </c>
      <c r="AO1769" s="90" t="s">
        <v>10945</v>
      </c>
      <c r="AP1769" s="84" t="s">
        <v>179</v>
      </c>
      <c r="AQ1769" s="84">
        <v>0</v>
      </c>
      <c r="AR1769" s="84">
        <v>0</v>
      </c>
      <c r="AS1769" s="84"/>
      <c r="AT1769" s="84"/>
      <c r="AU1769" s="84"/>
      <c r="AV1769" s="84"/>
      <c r="AW1769" s="84"/>
      <c r="AX1769" s="84"/>
      <c r="AY1769" s="84"/>
      <c r="AZ1769" s="84"/>
    </row>
    <row r="1770" spans="1:52" x14ac:dyDescent="0.2">
      <c r="A1770" s="69" t="s">
        <v>3282</v>
      </c>
      <c r="B1770" s="69" t="s">
        <v>3817</v>
      </c>
      <c r="C1770" s="70"/>
      <c r="D1770" s="71"/>
      <c r="E1770" s="72"/>
      <c r="F1770" s="73"/>
      <c r="G1770" s="70"/>
      <c r="H1770" s="74"/>
      <c r="I1770" s="75"/>
      <c r="J1770" s="75"/>
      <c r="K1770" s="36"/>
      <c r="L1770" s="82"/>
      <c r="M1770" s="82"/>
      <c r="N1770" s="77"/>
      <c r="O1770" s="84" t="s">
        <v>255</v>
      </c>
      <c r="P1770" s="86">
        <v>43157.884131944447</v>
      </c>
      <c r="Q1770" s="84" t="s">
        <v>4409</v>
      </c>
      <c r="R1770" s="84" t="s">
        <v>5607</v>
      </c>
      <c r="S1770" s="84" t="s">
        <v>6076</v>
      </c>
      <c r="T1770" s="84" t="s">
        <v>6291</v>
      </c>
      <c r="U1770" s="84"/>
      <c r="V1770" s="84" t="s">
        <v>7680</v>
      </c>
      <c r="W1770" s="86">
        <v>43157.884131944447</v>
      </c>
      <c r="X1770" s="84" t="s">
        <v>9234</v>
      </c>
      <c r="Y1770" s="84"/>
      <c r="Z1770" s="84"/>
      <c r="AA1770" s="90" t="s">
        <v>10947</v>
      </c>
      <c r="AB1770" s="84"/>
      <c r="AC1770" s="84" t="b">
        <v>0</v>
      </c>
      <c r="AD1770" s="84">
        <v>0</v>
      </c>
      <c r="AE1770" s="90" t="s">
        <v>285</v>
      </c>
      <c r="AF1770" s="84" t="b">
        <v>0</v>
      </c>
      <c r="AG1770" s="84" t="s">
        <v>290</v>
      </c>
      <c r="AH1770" s="84"/>
      <c r="AI1770" s="90" t="s">
        <v>285</v>
      </c>
      <c r="AJ1770" s="84" t="b">
        <v>0</v>
      </c>
      <c r="AK1770" s="84">
        <v>1818</v>
      </c>
      <c r="AL1770" s="90" t="s">
        <v>11439</v>
      </c>
      <c r="AM1770" s="84" t="s">
        <v>295</v>
      </c>
      <c r="AN1770" s="84" t="b">
        <v>0</v>
      </c>
      <c r="AO1770" s="90" t="s">
        <v>11439</v>
      </c>
      <c r="AP1770" s="84" t="s">
        <v>179</v>
      </c>
      <c r="AQ1770" s="84">
        <v>0</v>
      </c>
      <c r="AR1770" s="84">
        <v>0</v>
      </c>
      <c r="AS1770" s="84"/>
      <c r="AT1770" s="84"/>
      <c r="AU1770" s="84"/>
      <c r="AV1770" s="84"/>
      <c r="AW1770" s="84"/>
      <c r="AX1770" s="84"/>
      <c r="AY1770" s="84"/>
      <c r="AZ1770" s="84"/>
    </row>
    <row r="1771" spans="1:52" x14ac:dyDescent="0.2">
      <c r="A1771" s="69" t="s">
        <v>3282</v>
      </c>
      <c r="B1771" s="69" t="s">
        <v>3818</v>
      </c>
      <c r="C1771" s="70"/>
      <c r="D1771" s="71"/>
      <c r="E1771" s="72"/>
      <c r="F1771" s="73"/>
      <c r="G1771" s="70"/>
      <c r="H1771" s="74"/>
      <c r="I1771" s="75"/>
      <c r="J1771" s="75"/>
      <c r="K1771" s="36"/>
      <c r="L1771" s="82"/>
      <c r="M1771" s="82"/>
      <c r="N1771" s="77"/>
      <c r="O1771" s="84" t="s">
        <v>255</v>
      </c>
      <c r="P1771" s="86">
        <v>43157.884131944447</v>
      </c>
      <c r="Q1771" s="84" t="s">
        <v>4409</v>
      </c>
      <c r="R1771" s="84" t="s">
        <v>5607</v>
      </c>
      <c r="S1771" s="84" t="s">
        <v>6076</v>
      </c>
      <c r="T1771" s="84" t="s">
        <v>6291</v>
      </c>
      <c r="U1771" s="84"/>
      <c r="V1771" s="84" t="s">
        <v>7680</v>
      </c>
      <c r="W1771" s="86">
        <v>43157.884131944447</v>
      </c>
      <c r="X1771" s="84" t="s">
        <v>9234</v>
      </c>
      <c r="Y1771" s="84"/>
      <c r="Z1771" s="84"/>
      <c r="AA1771" s="90" t="s">
        <v>10947</v>
      </c>
      <c r="AB1771" s="84"/>
      <c r="AC1771" s="84" t="b">
        <v>0</v>
      </c>
      <c r="AD1771" s="84">
        <v>0</v>
      </c>
      <c r="AE1771" s="90" t="s">
        <v>285</v>
      </c>
      <c r="AF1771" s="84" t="b">
        <v>0</v>
      </c>
      <c r="AG1771" s="84" t="s">
        <v>290</v>
      </c>
      <c r="AH1771" s="84"/>
      <c r="AI1771" s="90" t="s">
        <v>285</v>
      </c>
      <c r="AJ1771" s="84" t="b">
        <v>0</v>
      </c>
      <c r="AK1771" s="84">
        <v>1818</v>
      </c>
      <c r="AL1771" s="90" t="s">
        <v>11439</v>
      </c>
      <c r="AM1771" s="84" t="s">
        <v>295</v>
      </c>
      <c r="AN1771" s="84" t="b">
        <v>0</v>
      </c>
      <c r="AO1771" s="90" t="s">
        <v>11439</v>
      </c>
      <c r="AP1771" s="84" t="s">
        <v>179</v>
      </c>
      <c r="AQ1771" s="84">
        <v>0</v>
      </c>
      <c r="AR1771" s="84">
        <v>0</v>
      </c>
      <c r="AS1771" s="84"/>
      <c r="AT1771" s="84"/>
      <c r="AU1771" s="84"/>
      <c r="AV1771" s="84"/>
      <c r="AW1771" s="84"/>
      <c r="AX1771" s="84"/>
      <c r="AY1771" s="84"/>
      <c r="AZ1771" s="84"/>
    </row>
    <row r="1772" spans="1:52" x14ac:dyDescent="0.2">
      <c r="A1772" s="69" t="s">
        <v>3282</v>
      </c>
      <c r="B1772" s="69" t="s">
        <v>3712</v>
      </c>
      <c r="C1772" s="70"/>
      <c r="D1772" s="71"/>
      <c r="E1772" s="72"/>
      <c r="F1772" s="73"/>
      <c r="G1772" s="70"/>
      <c r="H1772" s="74"/>
      <c r="I1772" s="75"/>
      <c r="J1772" s="75"/>
      <c r="K1772" s="36"/>
      <c r="L1772" s="82"/>
      <c r="M1772" s="82"/>
      <c r="N1772" s="77"/>
      <c r="O1772" s="84" t="s">
        <v>255</v>
      </c>
      <c r="P1772" s="86">
        <v>43157.884131944447</v>
      </c>
      <c r="Q1772" s="84" t="s">
        <v>4409</v>
      </c>
      <c r="R1772" s="84" t="s">
        <v>5607</v>
      </c>
      <c r="S1772" s="84" t="s">
        <v>6076</v>
      </c>
      <c r="T1772" s="84" t="s">
        <v>6291</v>
      </c>
      <c r="U1772" s="84"/>
      <c r="V1772" s="84" t="s">
        <v>7680</v>
      </c>
      <c r="W1772" s="86">
        <v>43157.884131944447</v>
      </c>
      <c r="X1772" s="84" t="s">
        <v>9234</v>
      </c>
      <c r="Y1772" s="84"/>
      <c r="Z1772" s="84"/>
      <c r="AA1772" s="90" t="s">
        <v>10947</v>
      </c>
      <c r="AB1772" s="84"/>
      <c r="AC1772" s="84" t="b">
        <v>0</v>
      </c>
      <c r="AD1772" s="84">
        <v>0</v>
      </c>
      <c r="AE1772" s="90" t="s">
        <v>285</v>
      </c>
      <c r="AF1772" s="84" t="b">
        <v>0</v>
      </c>
      <c r="AG1772" s="84" t="s">
        <v>290</v>
      </c>
      <c r="AH1772" s="84"/>
      <c r="AI1772" s="90" t="s">
        <v>285</v>
      </c>
      <c r="AJ1772" s="84" t="b">
        <v>0</v>
      </c>
      <c r="AK1772" s="84">
        <v>1818</v>
      </c>
      <c r="AL1772" s="90" t="s">
        <v>11439</v>
      </c>
      <c r="AM1772" s="84" t="s">
        <v>295</v>
      </c>
      <c r="AN1772" s="84" t="b">
        <v>0</v>
      </c>
      <c r="AO1772" s="90" t="s">
        <v>11439</v>
      </c>
      <c r="AP1772" s="84" t="s">
        <v>179</v>
      </c>
      <c r="AQ1772" s="84">
        <v>0</v>
      </c>
      <c r="AR1772" s="84">
        <v>0</v>
      </c>
      <c r="AS1772" s="84"/>
      <c r="AT1772" s="84"/>
      <c r="AU1772" s="84"/>
      <c r="AV1772" s="84"/>
      <c r="AW1772" s="84"/>
      <c r="AX1772" s="84"/>
      <c r="AY1772" s="84"/>
      <c r="AZ1772" s="84"/>
    </row>
    <row r="1773" spans="1:52" x14ac:dyDescent="0.2">
      <c r="A1773" s="69" t="s">
        <v>3283</v>
      </c>
      <c r="B1773" s="69" t="s">
        <v>868</v>
      </c>
      <c r="C1773" s="70"/>
      <c r="D1773" s="71"/>
      <c r="E1773" s="72"/>
      <c r="F1773" s="73"/>
      <c r="G1773" s="70"/>
      <c r="H1773" s="74"/>
      <c r="I1773" s="75"/>
      <c r="J1773" s="75"/>
      <c r="K1773" s="36"/>
      <c r="L1773" s="82"/>
      <c r="M1773" s="82"/>
      <c r="N1773" s="77"/>
      <c r="O1773" s="84" t="s">
        <v>255</v>
      </c>
      <c r="P1773" s="86">
        <v>43157.884131944447</v>
      </c>
      <c r="Q1773" s="84" t="s">
        <v>5226</v>
      </c>
      <c r="R1773" s="84" t="s">
        <v>5615</v>
      </c>
      <c r="S1773" s="84" t="s">
        <v>6078</v>
      </c>
      <c r="T1773" s="84" t="s">
        <v>6274</v>
      </c>
      <c r="U1773" s="84"/>
      <c r="V1773" s="84" t="s">
        <v>7681</v>
      </c>
      <c r="W1773" s="86">
        <v>43157.884131944447</v>
      </c>
      <c r="X1773" s="84" t="s">
        <v>9235</v>
      </c>
      <c r="Y1773" s="84"/>
      <c r="Z1773" s="84"/>
      <c r="AA1773" s="90" t="s">
        <v>10948</v>
      </c>
      <c r="AB1773" s="84"/>
      <c r="AC1773" s="84" t="b">
        <v>0</v>
      </c>
      <c r="AD1773" s="84">
        <v>0</v>
      </c>
      <c r="AE1773" s="90" t="s">
        <v>285</v>
      </c>
      <c r="AF1773" s="84" t="b">
        <v>0</v>
      </c>
      <c r="AG1773" s="84" t="s">
        <v>290</v>
      </c>
      <c r="AH1773" s="84"/>
      <c r="AI1773" s="90" t="s">
        <v>285</v>
      </c>
      <c r="AJ1773" s="84" t="b">
        <v>0</v>
      </c>
      <c r="AK1773" s="84">
        <v>6</v>
      </c>
      <c r="AL1773" s="90" t="s">
        <v>11125</v>
      </c>
      <c r="AM1773" s="84" t="s">
        <v>295</v>
      </c>
      <c r="AN1773" s="84" t="b">
        <v>0</v>
      </c>
      <c r="AO1773" s="90" t="s">
        <v>11125</v>
      </c>
      <c r="AP1773" s="84" t="s">
        <v>179</v>
      </c>
      <c r="AQ1773" s="84">
        <v>0</v>
      </c>
      <c r="AR1773" s="84">
        <v>0</v>
      </c>
      <c r="AS1773" s="84"/>
      <c r="AT1773" s="84"/>
      <c r="AU1773" s="84"/>
      <c r="AV1773" s="84"/>
      <c r="AW1773" s="84"/>
      <c r="AX1773" s="84"/>
      <c r="AY1773" s="84"/>
      <c r="AZ1773" s="84"/>
    </row>
    <row r="1774" spans="1:52" x14ac:dyDescent="0.2">
      <c r="A1774" s="69" t="s">
        <v>3284</v>
      </c>
      <c r="B1774" s="69" t="s">
        <v>3284</v>
      </c>
      <c r="C1774" s="70"/>
      <c r="D1774" s="71"/>
      <c r="E1774" s="72"/>
      <c r="F1774" s="73"/>
      <c r="G1774" s="70"/>
      <c r="H1774" s="74"/>
      <c r="I1774" s="75"/>
      <c r="J1774" s="75"/>
      <c r="K1774" s="36"/>
      <c r="L1774" s="82"/>
      <c r="M1774" s="82"/>
      <c r="N1774" s="77"/>
      <c r="O1774" s="84" t="s">
        <v>179</v>
      </c>
      <c r="P1774" s="86">
        <v>43157.884155092594</v>
      </c>
      <c r="Q1774" s="84" t="s">
        <v>5227</v>
      </c>
      <c r="R1774" s="84" t="s">
        <v>5933</v>
      </c>
      <c r="S1774" s="84" t="s">
        <v>6214</v>
      </c>
      <c r="T1774" s="84" t="s">
        <v>6532</v>
      </c>
      <c r="U1774" s="84"/>
      <c r="V1774" s="84" t="s">
        <v>7682</v>
      </c>
      <c r="W1774" s="86">
        <v>43157.884155092594</v>
      </c>
      <c r="X1774" s="84" t="s">
        <v>9236</v>
      </c>
      <c r="Y1774" s="84"/>
      <c r="Z1774" s="84"/>
      <c r="AA1774" s="90" t="s">
        <v>10949</v>
      </c>
      <c r="AB1774" s="84"/>
      <c r="AC1774" s="84" t="b">
        <v>0</v>
      </c>
      <c r="AD1774" s="84">
        <v>0</v>
      </c>
      <c r="AE1774" s="90" t="s">
        <v>285</v>
      </c>
      <c r="AF1774" s="84" t="b">
        <v>0</v>
      </c>
      <c r="AG1774" s="84" t="s">
        <v>290</v>
      </c>
      <c r="AH1774" s="84"/>
      <c r="AI1774" s="90" t="s">
        <v>285</v>
      </c>
      <c r="AJ1774" s="84" t="b">
        <v>0</v>
      </c>
      <c r="AK1774" s="84">
        <v>0</v>
      </c>
      <c r="AL1774" s="90" t="s">
        <v>285</v>
      </c>
      <c r="AM1774" s="84" t="s">
        <v>294</v>
      </c>
      <c r="AN1774" s="84" t="b">
        <v>0</v>
      </c>
      <c r="AO1774" s="90" t="s">
        <v>10949</v>
      </c>
      <c r="AP1774" s="84" t="s">
        <v>179</v>
      </c>
      <c r="AQ1774" s="84">
        <v>0</v>
      </c>
      <c r="AR1774" s="84">
        <v>0</v>
      </c>
      <c r="AS1774" s="84"/>
      <c r="AT1774" s="84"/>
      <c r="AU1774" s="84"/>
      <c r="AV1774" s="84"/>
      <c r="AW1774" s="84"/>
      <c r="AX1774" s="84"/>
      <c r="AY1774" s="84"/>
      <c r="AZ1774" s="84"/>
    </row>
    <row r="1775" spans="1:52" x14ac:dyDescent="0.2">
      <c r="A1775" s="69" t="s">
        <v>3285</v>
      </c>
      <c r="B1775" s="69" t="s">
        <v>3563</v>
      </c>
      <c r="C1775" s="70"/>
      <c r="D1775" s="71"/>
      <c r="E1775" s="72"/>
      <c r="F1775" s="73"/>
      <c r="G1775" s="70"/>
      <c r="H1775" s="74"/>
      <c r="I1775" s="75"/>
      <c r="J1775" s="75"/>
      <c r="K1775" s="36"/>
      <c r="L1775" s="82"/>
      <c r="M1775" s="82"/>
      <c r="N1775" s="77"/>
      <c r="O1775" s="84" t="s">
        <v>255</v>
      </c>
      <c r="P1775" s="86">
        <v>43157.884201388886</v>
      </c>
      <c r="Q1775" s="84" t="s">
        <v>5206</v>
      </c>
      <c r="R1775" s="84" t="s">
        <v>5923</v>
      </c>
      <c r="S1775" s="84" t="s">
        <v>6211</v>
      </c>
      <c r="T1775" s="84" t="s">
        <v>6307</v>
      </c>
      <c r="U1775" s="84"/>
      <c r="V1775" s="84" t="s">
        <v>7683</v>
      </c>
      <c r="W1775" s="86">
        <v>43157.884201388886</v>
      </c>
      <c r="X1775" s="84" t="s">
        <v>9237</v>
      </c>
      <c r="Y1775" s="84"/>
      <c r="Z1775" s="84"/>
      <c r="AA1775" s="90" t="s">
        <v>10950</v>
      </c>
      <c r="AB1775" s="84"/>
      <c r="AC1775" s="84" t="b">
        <v>0</v>
      </c>
      <c r="AD1775" s="84">
        <v>0</v>
      </c>
      <c r="AE1775" s="90" t="s">
        <v>285</v>
      </c>
      <c r="AF1775" s="84" t="b">
        <v>0</v>
      </c>
      <c r="AG1775" s="84" t="s">
        <v>291</v>
      </c>
      <c r="AH1775" s="84"/>
      <c r="AI1775" s="90" t="s">
        <v>285</v>
      </c>
      <c r="AJ1775" s="84" t="b">
        <v>0</v>
      </c>
      <c r="AK1775" s="84">
        <v>9</v>
      </c>
      <c r="AL1775" s="90" t="s">
        <v>11271</v>
      </c>
      <c r="AM1775" s="84" t="s">
        <v>296</v>
      </c>
      <c r="AN1775" s="84" t="b">
        <v>0</v>
      </c>
      <c r="AO1775" s="90" t="s">
        <v>11271</v>
      </c>
      <c r="AP1775" s="84" t="s">
        <v>179</v>
      </c>
      <c r="AQ1775" s="84">
        <v>0</v>
      </c>
      <c r="AR1775" s="84">
        <v>0</v>
      </c>
      <c r="AS1775" s="84"/>
      <c r="AT1775" s="84"/>
      <c r="AU1775" s="84"/>
      <c r="AV1775" s="84"/>
      <c r="AW1775" s="84"/>
      <c r="AX1775" s="84"/>
      <c r="AY1775" s="84"/>
      <c r="AZ1775" s="84"/>
    </row>
    <row r="1776" spans="1:52" x14ac:dyDescent="0.2">
      <c r="A1776" s="69" t="s">
        <v>2633</v>
      </c>
      <c r="B1776" s="69" t="s">
        <v>3286</v>
      </c>
      <c r="C1776" s="70"/>
      <c r="D1776" s="71"/>
      <c r="E1776" s="72"/>
      <c r="F1776" s="73"/>
      <c r="G1776" s="70"/>
      <c r="H1776" s="74"/>
      <c r="I1776" s="75"/>
      <c r="J1776" s="75"/>
      <c r="K1776" s="36"/>
      <c r="L1776" s="82"/>
      <c r="M1776" s="82"/>
      <c r="N1776" s="77"/>
      <c r="O1776" s="84" t="s">
        <v>255</v>
      </c>
      <c r="P1776" s="86">
        <v>43157.857060185182</v>
      </c>
      <c r="Q1776" s="84" t="s">
        <v>4715</v>
      </c>
      <c r="R1776" s="84" t="s">
        <v>5607</v>
      </c>
      <c r="S1776" s="84" t="s">
        <v>6076</v>
      </c>
      <c r="T1776" s="84" t="s">
        <v>6392</v>
      </c>
      <c r="U1776" s="84"/>
      <c r="V1776" s="84" t="s">
        <v>7174</v>
      </c>
      <c r="W1776" s="86">
        <v>43157.857060185182</v>
      </c>
      <c r="X1776" s="84" t="s">
        <v>8518</v>
      </c>
      <c r="Y1776" s="84"/>
      <c r="Z1776" s="84"/>
      <c r="AA1776" s="90" t="s">
        <v>10231</v>
      </c>
      <c r="AB1776" s="84"/>
      <c r="AC1776" s="84" t="b">
        <v>0</v>
      </c>
      <c r="AD1776" s="84">
        <v>2</v>
      </c>
      <c r="AE1776" s="90" t="s">
        <v>11696</v>
      </c>
      <c r="AF1776" s="84" t="b">
        <v>0</v>
      </c>
      <c r="AG1776" s="84" t="s">
        <v>290</v>
      </c>
      <c r="AH1776" s="84"/>
      <c r="AI1776" s="90" t="s">
        <v>285</v>
      </c>
      <c r="AJ1776" s="84" t="b">
        <v>0</v>
      </c>
      <c r="AK1776" s="84">
        <v>1</v>
      </c>
      <c r="AL1776" s="90" t="s">
        <v>285</v>
      </c>
      <c r="AM1776" s="84" t="s">
        <v>294</v>
      </c>
      <c r="AN1776" s="84" t="b">
        <v>0</v>
      </c>
      <c r="AO1776" s="90" t="s">
        <v>10231</v>
      </c>
      <c r="AP1776" s="84" t="s">
        <v>179</v>
      </c>
      <c r="AQ1776" s="84">
        <v>0</v>
      </c>
      <c r="AR1776" s="84">
        <v>0</v>
      </c>
      <c r="AS1776" s="84"/>
      <c r="AT1776" s="84"/>
      <c r="AU1776" s="84"/>
      <c r="AV1776" s="84"/>
      <c r="AW1776" s="84"/>
      <c r="AX1776" s="84"/>
      <c r="AY1776" s="84"/>
      <c r="AZ1776" s="84"/>
    </row>
    <row r="1777" spans="1:52" x14ac:dyDescent="0.2">
      <c r="A1777" s="69" t="s">
        <v>2633</v>
      </c>
      <c r="B1777" s="69" t="s">
        <v>3712</v>
      </c>
      <c r="C1777" s="70"/>
      <c r="D1777" s="71"/>
      <c r="E1777" s="72"/>
      <c r="F1777" s="73"/>
      <c r="G1777" s="70"/>
      <c r="H1777" s="74"/>
      <c r="I1777" s="75"/>
      <c r="J1777" s="75"/>
      <c r="K1777" s="36"/>
      <c r="L1777" s="82"/>
      <c r="M1777" s="82"/>
      <c r="N1777" s="77"/>
      <c r="O1777" s="84" t="s">
        <v>256</v>
      </c>
      <c r="P1777" s="86">
        <v>43157.857060185182</v>
      </c>
      <c r="Q1777" s="84" t="s">
        <v>4715</v>
      </c>
      <c r="R1777" s="84" t="s">
        <v>5607</v>
      </c>
      <c r="S1777" s="84" t="s">
        <v>6076</v>
      </c>
      <c r="T1777" s="84" t="s">
        <v>6392</v>
      </c>
      <c r="U1777" s="84"/>
      <c r="V1777" s="84" t="s">
        <v>7174</v>
      </c>
      <c r="W1777" s="86">
        <v>43157.857060185182</v>
      </c>
      <c r="X1777" s="84" t="s">
        <v>8518</v>
      </c>
      <c r="Y1777" s="84"/>
      <c r="Z1777" s="84"/>
      <c r="AA1777" s="90" t="s">
        <v>10231</v>
      </c>
      <c r="AB1777" s="84"/>
      <c r="AC1777" s="84" t="b">
        <v>0</v>
      </c>
      <c r="AD1777" s="84">
        <v>2</v>
      </c>
      <c r="AE1777" s="90" t="s">
        <v>11696</v>
      </c>
      <c r="AF1777" s="84" t="b">
        <v>0</v>
      </c>
      <c r="AG1777" s="84" t="s">
        <v>290</v>
      </c>
      <c r="AH1777" s="84"/>
      <c r="AI1777" s="90" t="s">
        <v>285</v>
      </c>
      <c r="AJ1777" s="84" t="b">
        <v>0</v>
      </c>
      <c r="AK1777" s="84">
        <v>1</v>
      </c>
      <c r="AL1777" s="90" t="s">
        <v>285</v>
      </c>
      <c r="AM1777" s="84" t="s">
        <v>294</v>
      </c>
      <c r="AN1777" s="84" t="b">
        <v>0</v>
      </c>
      <c r="AO1777" s="90" t="s">
        <v>10231</v>
      </c>
      <c r="AP1777" s="84" t="s">
        <v>179</v>
      </c>
      <c r="AQ1777" s="84">
        <v>0</v>
      </c>
      <c r="AR1777" s="84">
        <v>0</v>
      </c>
      <c r="AS1777" s="84"/>
      <c r="AT1777" s="84"/>
      <c r="AU1777" s="84"/>
      <c r="AV1777" s="84"/>
      <c r="AW1777" s="84"/>
      <c r="AX1777" s="84"/>
      <c r="AY1777" s="84"/>
      <c r="AZ1777" s="84"/>
    </row>
    <row r="1778" spans="1:52" x14ac:dyDescent="0.2">
      <c r="A1778" s="69" t="s">
        <v>3286</v>
      </c>
      <c r="B1778" s="69" t="s">
        <v>2633</v>
      </c>
      <c r="C1778" s="70"/>
      <c r="D1778" s="71"/>
      <c r="E1778" s="72"/>
      <c r="F1778" s="73"/>
      <c r="G1778" s="70"/>
      <c r="H1778" s="74"/>
      <c r="I1778" s="75"/>
      <c r="J1778" s="75"/>
      <c r="K1778" s="36"/>
      <c r="L1778" s="82"/>
      <c r="M1778" s="82"/>
      <c r="N1778" s="77"/>
      <c r="O1778" s="84" t="s">
        <v>255</v>
      </c>
      <c r="P1778" s="86">
        <v>43157.884363425925</v>
      </c>
      <c r="Q1778" s="84" t="s">
        <v>5228</v>
      </c>
      <c r="R1778" s="84"/>
      <c r="S1778" s="84"/>
      <c r="T1778" s="84" t="s">
        <v>6392</v>
      </c>
      <c r="U1778" s="84"/>
      <c r="V1778" s="84" t="s">
        <v>7684</v>
      </c>
      <c r="W1778" s="86">
        <v>43157.884363425925</v>
      </c>
      <c r="X1778" s="84" t="s">
        <v>9238</v>
      </c>
      <c r="Y1778" s="84"/>
      <c r="Z1778" s="84"/>
      <c r="AA1778" s="90" t="s">
        <v>10951</v>
      </c>
      <c r="AB1778" s="84"/>
      <c r="AC1778" s="84" t="b">
        <v>0</v>
      </c>
      <c r="AD1778" s="84">
        <v>0</v>
      </c>
      <c r="AE1778" s="90" t="s">
        <v>285</v>
      </c>
      <c r="AF1778" s="84" t="b">
        <v>0</v>
      </c>
      <c r="AG1778" s="84" t="s">
        <v>290</v>
      </c>
      <c r="AH1778" s="84"/>
      <c r="AI1778" s="90" t="s">
        <v>285</v>
      </c>
      <c r="AJ1778" s="84" t="b">
        <v>0</v>
      </c>
      <c r="AK1778" s="84">
        <v>1</v>
      </c>
      <c r="AL1778" s="90" t="s">
        <v>10231</v>
      </c>
      <c r="AM1778" s="84" t="s">
        <v>295</v>
      </c>
      <c r="AN1778" s="84" t="b">
        <v>0</v>
      </c>
      <c r="AO1778" s="90" t="s">
        <v>10231</v>
      </c>
      <c r="AP1778" s="84" t="s">
        <v>179</v>
      </c>
      <c r="AQ1778" s="84">
        <v>0</v>
      </c>
      <c r="AR1778" s="84">
        <v>0</v>
      </c>
      <c r="AS1778" s="84"/>
      <c r="AT1778" s="84"/>
      <c r="AU1778" s="84"/>
      <c r="AV1778" s="84"/>
      <c r="AW1778" s="84"/>
      <c r="AX1778" s="84"/>
      <c r="AY1778" s="84"/>
      <c r="AZ1778" s="84"/>
    </row>
    <row r="1779" spans="1:52" x14ac:dyDescent="0.2">
      <c r="A1779" s="69" t="s">
        <v>3286</v>
      </c>
      <c r="B1779" s="69" t="s">
        <v>3712</v>
      </c>
      <c r="C1779" s="70"/>
      <c r="D1779" s="71"/>
      <c r="E1779" s="72"/>
      <c r="F1779" s="73"/>
      <c r="G1779" s="70"/>
      <c r="H1779" s="74"/>
      <c r="I1779" s="75"/>
      <c r="J1779" s="75"/>
      <c r="K1779" s="36"/>
      <c r="L1779" s="82"/>
      <c r="M1779" s="82"/>
      <c r="N1779" s="77"/>
      <c r="O1779" s="84" t="s">
        <v>255</v>
      </c>
      <c r="P1779" s="86">
        <v>43157.884363425925</v>
      </c>
      <c r="Q1779" s="84" t="s">
        <v>5228</v>
      </c>
      <c r="R1779" s="84"/>
      <c r="S1779" s="84"/>
      <c r="T1779" s="84" t="s">
        <v>6392</v>
      </c>
      <c r="U1779" s="84"/>
      <c r="V1779" s="84" t="s">
        <v>7684</v>
      </c>
      <c r="W1779" s="86">
        <v>43157.884363425925</v>
      </c>
      <c r="X1779" s="84" t="s">
        <v>9238</v>
      </c>
      <c r="Y1779" s="84"/>
      <c r="Z1779" s="84"/>
      <c r="AA1779" s="90" t="s">
        <v>10951</v>
      </c>
      <c r="AB1779" s="84"/>
      <c r="AC1779" s="84" t="b">
        <v>0</v>
      </c>
      <c r="AD1779" s="84">
        <v>0</v>
      </c>
      <c r="AE1779" s="90" t="s">
        <v>285</v>
      </c>
      <c r="AF1779" s="84" t="b">
        <v>0</v>
      </c>
      <c r="AG1779" s="84" t="s">
        <v>290</v>
      </c>
      <c r="AH1779" s="84"/>
      <c r="AI1779" s="90" t="s">
        <v>285</v>
      </c>
      <c r="AJ1779" s="84" t="b">
        <v>0</v>
      </c>
      <c r="AK1779" s="84">
        <v>1</v>
      </c>
      <c r="AL1779" s="90" t="s">
        <v>10231</v>
      </c>
      <c r="AM1779" s="84" t="s">
        <v>295</v>
      </c>
      <c r="AN1779" s="84" t="b">
        <v>0</v>
      </c>
      <c r="AO1779" s="90" t="s">
        <v>10231</v>
      </c>
      <c r="AP1779" s="84" t="s">
        <v>179</v>
      </c>
      <c r="AQ1779" s="84">
        <v>0</v>
      </c>
      <c r="AR1779" s="84">
        <v>0</v>
      </c>
      <c r="AS1779" s="84"/>
      <c r="AT1779" s="84"/>
      <c r="AU1779" s="84"/>
      <c r="AV1779" s="84"/>
      <c r="AW1779" s="84"/>
      <c r="AX1779" s="84"/>
      <c r="AY1779" s="84"/>
      <c r="AZ1779" s="84"/>
    </row>
    <row r="1780" spans="1:52" x14ac:dyDescent="0.2">
      <c r="A1780" s="69" t="s">
        <v>3287</v>
      </c>
      <c r="B1780" s="69" t="s">
        <v>3287</v>
      </c>
      <c r="C1780" s="70"/>
      <c r="D1780" s="71"/>
      <c r="E1780" s="72"/>
      <c r="F1780" s="73"/>
      <c r="G1780" s="70"/>
      <c r="H1780" s="74"/>
      <c r="I1780" s="75"/>
      <c r="J1780" s="75"/>
      <c r="K1780" s="36"/>
      <c r="L1780" s="82"/>
      <c r="M1780" s="82"/>
      <c r="N1780" s="77"/>
      <c r="O1780" s="84" t="s">
        <v>179</v>
      </c>
      <c r="P1780" s="86">
        <v>43157.884363425925</v>
      </c>
      <c r="Q1780" s="84" t="s">
        <v>5229</v>
      </c>
      <c r="R1780" s="84" t="s">
        <v>5607</v>
      </c>
      <c r="S1780" s="84" t="s">
        <v>6076</v>
      </c>
      <c r="T1780" s="84" t="s">
        <v>6274</v>
      </c>
      <c r="U1780" s="84"/>
      <c r="V1780" s="84" t="s">
        <v>7685</v>
      </c>
      <c r="W1780" s="86">
        <v>43157.884363425925</v>
      </c>
      <c r="X1780" s="84" t="s">
        <v>9239</v>
      </c>
      <c r="Y1780" s="84"/>
      <c r="Z1780" s="84"/>
      <c r="AA1780" s="90" t="s">
        <v>10952</v>
      </c>
      <c r="AB1780" s="84"/>
      <c r="AC1780" s="84" t="b">
        <v>0</v>
      </c>
      <c r="AD1780" s="84">
        <v>4</v>
      </c>
      <c r="AE1780" s="90" t="s">
        <v>285</v>
      </c>
      <c r="AF1780" s="84" t="b">
        <v>0</v>
      </c>
      <c r="AG1780" s="84" t="s">
        <v>290</v>
      </c>
      <c r="AH1780" s="84"/>
      <c r="AI1780" s="90" t="s">
        <v>285</v>
      </c>
      <c r="AJ1780" s="84" t="b">
        <v>0</v>
      </c>
      <c r="AK1780" s="84">
        <v>0</v>
      </c>
      <c r="AL1780" s="90" t="s">
        <v>285</v>
      </c>
      <c r="AM1780" s="84" t="s">
        <v>294</v>
      </c>
      <c r="AN1780" s="84" t="b">
        <v>0</v>
      </c>
      <c r="AO1780" s="90" t="s">
        <v>10952</v>
      </c>
      <c r="AP1780" s="84" t="s">
        <v>179</v>
      </c>
      <c r="AQ1780" s="84">
        <v>0</v>
      </c>
      <c r="AR1780" s="84">
        <v>0</v>
      </c>
      <c r="AS1780" s="84"/>
      <c r="AT1780" s="84"/>
      <c r="AU1780" s="84"/>
      <c r="AV1780" s="84"/>
      <c r="AW1780" s="84"/>
      <c r="AX1780" s="84"/>
      <c r="AY1780" s="84"/>
      <c r="AZ1780" s="84"/>
    </row>
    <row r="1781" spans="1:52" x14ac:dyDescent="0.2">
      <c r="A1781" s="69" t="s">
        <v>3288</v>
      </c>
      <c r="B1781" s="69" t="s">
        <v>3288</v>
      </c>
      <c r="C1781" s="70"/>
      <c r="D1781" s="71"/>
      <c r="E1781" s="72"/>
      <c r="F1781" s="73"/>
      <c r="G1781" s="70"/>
      <c r="H1781" s="74"/>
      <c r="I1781" s="75"/>
      <c r="J1781" s="75"/>
      <c r="K1781" s="36"/>
      <c r="L1781" s="82"/>
      <c r="M1781" s="82"/>
      <c r="N1781" s="77"/>
      <c r="O1781" s="84" t="s">
        <v>179</v>
      </c>
      <c r="P1781" s="86">
        <v>43157.884386574071</v>
      </c>
      <c r="Q1781" s="84" t="s">
        <v>5230</v>
      </c>
      <c r="R1781" s="84"/>
      <c r="S1781" s="84"/>
      <c r="T1781" s="84" t="s">
        <v>6533</v>
      </c>
      <c r="U1781" s="84" t="s">
        <v>6763</v>
      </c>
      <c r="V1781" s="84" t="s">
        <v>6763</v>
      </c>
      <c r="W1781" s="86">
        <v>43157.884386574071</v>
      </c>
      <c r="X1781" s="84" t="s">
        <v>9240</v>
      </c>
      <c r="Y1781" s="84"/>
      <c r="Z1781" s="84"/>
      <c r="AA1781" s="90" t="s">
        <v>10953</v>
      </c>
      <c r="AB1781" s="84"/>
      <c r="AC1781" s="84" t="b">
        <v>0</v>
      </c>
      <c r="AD1781" s="84">
        <v>0</v>
      </c>
      <c r="AE1781" s="90" t="s">
        <v>285</v>
      </c>
      <c r="AF1781" s="84" t="b">
        <v>0</v>
      </c>
      <c r="AG1781" s="84" t="s">
        <v>291</v>
      </c>
      <c r="AH1781" s="84"/>
      <c r="AI1781" s="90" t="s">
        <v>285</v>
      </c>
      <c r="AJ1781" s="84" t="b">
        <v>0</v>
      </c>
      <c r="AK1781" s="84">
        <v>0</v>
      </c>
      <c r="AL1781" s="90" t="s">
        <v>285</v>
      </c>
      <c r="AM1781" s="84" t="s">
        <v>296</v>
      </c>
      <c r="AN1781" s="84" t="b">
        <v>0</v>
      </c>
      <c r="AO1781" s="90" t="s">
        <v>10953</v>
      </c>
      <c r="AP1781" s="84" t="s">
        <v>179</v>
      </c>
      <c r="AQ1781" s="84">
        <v>0</v>
      </c>
      <c r="AR1781" s="84">
        <v>0</v>
      </c>
      <c r="AS1781" s="84"/>
      <c r="AT1781" s="84"/>
      <c r="AU1781" s="84"/>
      <c r="AV1781" s="84"/>
      <c r="AW1781" s="84"/>
      <c r="AX1781" s="84"/>
      <c r="AY1781" s="84"/>
      <c r="AZ1781" s="84"/>
    </row>
    <row r="1782" spans="1:52" x14ac:dyDescent="0.2">
      <c r="A1782" s="69" t="s">
        <v>3289</v>
      </c>
      <c r="B1782" s="69" t="s">
        <v>3514</v>
      </c>
      <c r="C1782" s="70"/>
      <c r="D1782" s="71"/>
      <c r="E1782" s="72"/>
      <c r="F1782" s="73"/>
      <c r="G1782" s="70"/>
      <c r="H1782" s="74"/>
      <c r="I1782" s="75"/>
      <c r="J1782" s="75"/>
      <c r="K1782" s="36"/>
      <c r="L1782" s="82"/>
      <c r="M1782" s="82"/>
      <c r="N1782" s="77"/>
      <c r="O1782" s="84" t="s">
        <v>255</v>
      </c>
      <c r="P1782" s="86">
        <v>43157.884479166663</v>
      </c>
      <c r="Q1782" s="84" t="s">
        <v>5010</v>
      </c>
      <c r="R1782" s="84"/>
      <c r="S1782" s="84"/>
      <c r="T1782" s="84" t="s">
        <v>6474</v>
      </c>
      <c r="U1782" s="84"/>
      <c r="V1782" s="84" t="s">
        <v>7686</v>
      </c>
      <c r="W1782" s="86">
        <v>43157.884479166663</v>
      </c>
      <c r="X1782" s="84" t="s">
        <v>9241</v>
      </c>
      <c r="Y1782" s="84"/>
      <c r="Z1782" s="84"/>
      <c r="AA1782" s="90" t="s">
        <v>10954</v>
      </c>
      <c r="AB1782" s="84"/>
      <c r="AC1782" s="84" t="b">
        <v>0</v>
      </c>
      <c r="AD1782" s="84">
        <v>0</v>
      </c>
      <c r="AE1782" s="90" t="s">
        <v>285</v>
      </c>
      <c r="AF1782" s="84" t="b">
        <v>0</v>
      </c>
      <c r="AG1782" s="84" t="s">
        <v>2034</v>
      </c>
      <c r="AH1782" s="84"/>
      <c r="AI1782" s="90" t="s">
        <v>285</v>
      </c>
      <c r="AJ1782" s="84" t="b">
        <v>0</v>
      </c>
      <c r="AK1782" s="84">
        <v>5</v>
      </c>
      <c r="AL1782" s="90" t="s">
        <v>11201</v>
      </c>
      <c r="AM1782" s="84" t="s">
        <v>294</v>
      </c>
      <c r="AN1782" s="84" t="b">
        <v>0</v>
      </c>
      <c r="AO1782" s="90" t="s">
        <v>11201</v>
      </c>
      <c r="AP1782" s="84" t="s">
        <v>179</v>
      </c>
      <c r="AQ1782" s="84">
        <v>0</v>
      </c>
      <c r="AR1782" s="84">
        <v>0</v>
      </c>
      <c r="AS1782" s="84"/>
      <c r="AT1782" s="84"/>
      <c r="AU1782" s="84"/>
      <c r="AV1782" s="84"/>
      <c r="AW1782" s="84"/>
      <c r="AX1782" s="84"/>
      <c r="AY1782" s="84"/>
      <c r="AZ1782" s="84"/>
    </row>
    <row r="1783" spans="1:52" x14ac:dyDescent="0.2">
      <c r="A1783" s="69" t="s">
        <v>3290</v>
      </c>
      <c r="B1783" s="69" t="s">
        <v>3290</v>
      </c>
      <c r="C1783" s="70"/>
      <c r="D1783" s="71"/>
      <c r="E1783" s="72"/>
      <c r="F1783" s="73"/>
      <c r="G1783" s="70"/>
      <c r="H1783" s="74"/>
      <c r="I1783" s="75"/>
      <c r="J1783" s="75"/>
      <c r="K1783" s="36"/>
      <c r="L1783" s="82"/>
      <c r="M1783" s="82"/>
      <c r="N1783" s="77"/>
      <c r="O1783" s="84" t="s">
        <v>179</v>
      </c>
      <c r="P1783" s="86">
        <v>43157.884513888886</v>
      </c>
      <c r="Q1783" s="84" t="s">
        <v>5231</v>
      </c>
      <c r="R1783" s="84" t="s">
        <v>5934</v>
      </c>
      <c r="S1783" s="84" t="s">
        <v>258</v>
      </c>
      <c r="T1783" s="84" t="s">
        <v>6534</v>
      </c>
      <c r="U1783" s="84"/>
      <c r="V1783" s="84" t="s">
        <v>7687</v>
      </c>
      <c r="W1783" s="86">
        <v>43157.884513888886</v>
      </c>
      <c r="X1783" s="84" t="s">
        <v>9242</v>
      </c>
      <c r="Y1783" s="84"/>
      <c r="Z1783" s="84"/>
      <c r="AA1783" s="90" t="s">
        <v>10955</v>
      </c>
      <c r="AB1783" s="84"/>
      <c r="AC1783" s="84" t="b">
        <v>0</v>
      </c>
      <c r="AD1783" s="84">
        <v>0</v>
      </c>
      <c r="AE1783" s="90" t="s">
        <v>285</v>
      </c>
      <c r="AF1783" s="84" t="b">
        <v>1</v>
      </c>
      <c r="AG1783" s="84" t="s">
        <v>290</v>
      </c>
      <c r="AH1783" s="84"/>
      <c r="AI1783" s="90" t="s">
        <v>11879</v>
      </c>
      <c r="AJ1783" s="84" t="b">
        <v>0</v>
      </c>
      <c r="AK1783" s="84">
        <v>0</v>
      </c>
      <c r="AL1783" s="90" t="s">
        <v>285</v>
      </c>
      <c r="AM1783" s="84" t="s">
        <v>294</v>
      </c>
      <c r="AN1783" s="84" t="b">
        <v>0</v>
      </c>
      <c r="AO1783" s="90" t="s">
        <v>10955</v>
      </c>
      <c r="AP1783" s="84" t="s">
        <v>179</v>
      </c>
      <c r="AQ1783" s="84">
        <v>0</v>
      </c>
      <c r="AR1783" s="84">
        <v>0</v>
      </c>
      <c r="AS1783" s="84"/>
      <c r="AT1783" s="84"/>
      <c r="AU1783" s="84"/>
      <c r="AV1783" s="84"/>
      <c r="AW1783" s="84"/>
      <c r="AX1783" s="84"/>
      <c r="AY1783" s="84"/>
      <c r="AZ1783" s="84"/>
    </row>
    <row r="1784" spans="1:52" x14ac:dyDescent="0.2">
      <c r="A1784" s="69" t="s">
        <v>3291</v>
      </c>
      <c r="B1784" s="69" t="s">
        <v>4169</v>
      </c>
      <c r="C1784" s="70"/>
      <c r="D1784" s="71"/>
      <c r="E1784" s="72"/>
      <c r="F1784" s="73"/>
      <c r="G1784" s="70"/>
      <c r="H1784" s="74"/>
      <c r="I1784" s="75"/>
      <c r="J1784" s="75"/>
      <c r="K1784" s="36"/>
      <c r="L1784" s="82"/>
      <c r="M1784" s="82"/>
      <c r="N1784" s="77"/>
      <c r="O1784" s="84" t="s">
        <v>255</v>
      </c>
      <c r="P1784" s="86">
        <v>43157.88453703704</v>
      </c>
      <c r="Q1784" s="84" t="s">
        <v>5217</v>
      </c>
      <c r="R1784" s="84"/>
      <c r="S1784" s="84"/>
      <c r="T1784" s="84" t="s">
        <v>6522</v>
      </c>
      <c r="U1784" s="84"/>
      <c r="V1784" s="84" t="s">
        <v>7688</v>
      </c>
      <c r="W1784" s="86">
        <v>43157.88453703704</v>
      </c>
      <c r="X1784" s="84" t="s">
        <v>9243</v>
      </c>
      <c r="Y1784" s="84"/>
      <c r="Z1784" s="84"/>
      <c r="AA1784" s="90" t="s">
        <v>10956</v>
      </c>
      <c r="AB1784" s="84"/>
      <c r="AC1784" s="84" t="b">
        <v>0</v>
      </c>
      <c r="AD1784" s="84">
        <v>0</v>
      </c>
      <c r="AE1784" s="90" t="s">
        <v>285</v>
      </c>
      <c r="AF1784" s="84" t="b">
        <v>0</v>
      </c>
      <c r="AG1784" s="84" t="s">
        <v>290</v>
      </c>
      <c r="AH1784" s="84"/>
      <c r="AI1784" s="90" t="s">
        <v>285</v>
      </c>
      <c r="AJ1784" s="84" t="b">
        <v>0</v>
      </c>
      <c r="AK1784" s="84">
        <v>32</v>
      </c>
      <c r="AL1784" s="90" t="s">
        <v>11422</v>
      </c>
      <c r="AM1784" s="84" t="s">
        <v>294</v>
      </c>
      <c r="AN1784" s="84" t="b">
        <v>0</v>
      </c>
      <c r="AO1784" s="90" t="s">
        <v>11422</v>
      </c>
      <c r="AP1784" s="84" t="s">
        <v>179</v>
      </c>
      <c r="AQ1784" s="84">
        <v>0</v>
      </c>
      <c r="AR1784" s="84">
        <v>0</v>
      </c>
      <c r="AS1784" s="84"/>
      <c r="AT1784" s="84"/>
      <c r="AU1784" s="84"/>
      <c r="AV1784" s="84"/>
      <c r="AW1784" s="84"/>
      <c r="AX1784" s="84"/>
      <c r="AY1784" s="84"/>
      <c r="AZ1784" s="84"/>
    </row>
    <row r="1785" spans="1:52" x14ac:dyDescent="0.2">
      <c r="A1785" s="69" t="s">
        <v>3291</v>
      </c>
      <c r="B1785" s="69" t="s">
        <v>3226</v>
      </c>
      <c r="C1785" s="70"/>
      <c r="D1785" s="71"/>
      <c r="E1785" s="72"/>
      <c r="F1785" s="73"/>
      <c r="G1785" s="70"/>
      <c r="H1785" s="74"/>
      <c r="I1785" s="75"/>
      <c r="J1785" s="75"/>
      <c r="K1785" s="36"/>
      <c r="L1785" s="82"/>
      <c r="M1785" s="82"/>
      <c r="N1785" s="77"/>
      <c r="O1785" s="84" t="s">
        <v>255</v>
      </c>
      <c r="P1785" s="86">
        <v>43157.88453703704</v>
      </c>
      <c r="Q1785" s="84" t="s">
        <v>5217</v>
      </c>
      <c r="R1785" s="84"/>
      <c r="S1785" s="84"/>
      <c r="T1785" s="84" t="s">
        <v>6522</v>
      </c>
      <c r="U1785" s="84"/>
      <c r="V1785" s="84" t="s">
        <v>7688</v>
      </c>
      <c r="W1785" s="86">
        <v>43157.88453703704</v>
      </c>
      <c r="X1785" s="84" t="s">
        <v>9243</v>
      </c>
      <c r="Y1785" s="84"/>
      <c r="Z1785" s="84"/>
      <c r="AA1785" s="90" t="s">
        <v>10956</v>
      </c>
      <c r="AB1785" s="84"/>
      <c r="AC1785" s="84" t="b">
        <v>0</v>
      </c>
      <c r="AD1785" s="84">
        <v>0</v>
      </c>
      <c r="AE1785" s="90" t="s">
        <v>285</v>
      </c>
      <c r="AF1785" s="84" t="b">
        <v>0</v>
      </c>
      <c r="AG1785" s="84" t="s">
        <v>290</v>
      </c>
      <c r="AH1785" s="84"/>
      <c r="AI1785" s="90" t="s">
        <v>285</v>
      </c>
      <c r="AJ1785" s="84" t="b">
        <v>0</v>
      </c>
      <c r="AK1785" s="84">
        <v>32</v>
      </c>
      <c r="AL1785" s="90" t="s">
        <v>11422</v>
      </c>
      <c r="AM1785" s="84" t="s">
        <v>294</v>
      </c>
      <c r="AN1785" s="84" t="b">
        <v>0</v>
      </c>
      <c r="AO1785" s="90" t="s">
        <v>11422</v>
      </c>
      <c r="AP1785" s="84" t="s">
        <v>179</v>
      </c>
      <c r="AQ1785" s="84">
        <v>0</v>
      </c>
      <c r="AR1785" s="84">
        <v>0</v>
      </c>
      <c r="AS1785" s="84"/>
      <c r="AT1785" s="84"/>
      <c r="AU1785" s="84"/>
      <c r="AV1785" s="84"/>
      <c r="AW1785" s="84"/>
      <c r="AX1785" s="84"/>
      <c r="AY1785" s="84"/>
      <c r="AZ1785" s="84"/>
    </row>
    <row r="1786" spans="1:52" x14ac:dyDescent="0.2">
      <c r="A1786" s="69" t="s">
        <v>3292</v>
      </c>
      <c r="B1786" s="69" t="s">
        <v>3674</v>
      </c>
      <c r="C1786" s="70"/>
      <c r="D1786" s="71"/>
      <c r="E1786" s="72"/>
      <c r="F1786" s="73"/>
      <c r="G1786" s="70"/>
      <c r="H1786" s="74"/>
      <c r="I1786" s="75"/>
      <c r="J1786" s="75"/>
      <c r="K1786" s="36"/>
      <c r="L1786" s="82"/>
      <c r="M1786" s="82"/>
      <c r="N1786" s="77"/>
      <c r="O1786" s="84" t="s">
        <v>255</v>
      </c>
      <c r="P1786" s="86">
        <v>43157.884548611109</v>
      </c>
      <c r="Q1786" s="84" t="s">
        <v>4406</v>
      </c>
      <c r="R1786" s="84"/>
      <c r="S1786" s="84"/>
      <c r="T1786" s="84" t="s">
        <v>6291</v>
      </c>
      <c r="U1786" s="84" t="s">
        <v>6631</v>
      </c>
      <c r="V1786" s="84" t="s">
        <v>6631</v>
      </c>
      <c r="W1786" s="86">
        <v>43157.884548611109</v>
      </c>
      <c r="X1786" s="84" t="s">
        <v>9244</v>
      </c>
      <c r="Y1786" s="84"/>
      <c r="Z1786" s="84"/>
      <c r="AA1786" s="90" t="s">
        <v>10957</v>
      </c>
      <c r="AB1786" s="84"/>
      <c r="AC1786" s="84" t="b">
        <v>0</v>
      </c>
      <c r="AD1786" s="84">
        <v>0</v>
      </c>
      <c r="AE1786" s="90" t="s">
        <v>285</v>
      </c>
      <c r="AF1786" s="84" t="b">
        <v>0</v>
      </c>
      <c r="AG1786" s="84" t="s">
        <v>290</v>
      </c>
      <c r="AH1786" s="84"/>
      <c r="AI1786" s="90" t="s">
        <v>285</v>
      </c>
      <c r="AJ1786" s="84" t="b">
        <v>0</v>
      </c>
      <c r="AK1786" s="84">
        <v>89</v>
      </c>
      <c r="AL1786" s="90" t="s">
        <v>11397</v>
      </c>
      <c r="AM1786" s="84" t="s">
        <v>296</v>
      </c>
      <c r="AN1786" s="84" t="b">
        <v>0</v>
      </c>
      <c r="AO1786" s="90" t="s">
        <v>11397</v>
      </c>
      <c r="AP1786" s="84" t="s">
        <v>179</v>
      </c>
      <c r="AQ1786" s="84">
        <v>0</v>
      </c>
      <c r="AR1786" s="84">
        <v>0</v>
      </c>
      <c r="AS1786" s="84"/>
      <c r="AT1786" s="84"/>
      <c r="AU1786" s="84"/>
      <c r="AV1786" s="84"/>
      <c r="AW1786" s="84"/>
      <c r="AX1786" s="84"/>
      <c r="AY1786" s="84"/>
      <c r="AZ1786" s="84"/>
    </row>
    <row r="1787" spans="1:52" x14ac:dyDescent="0.2">
      <c r="A1787" s="69" t="s">
        <v>3293</v>
      </c>
      <c r="B1787" s="69" t="s">
        <v>3865</v>
      </c>
      <c r="C1787" s="70"/>
      <c r="D1787" s="71"/>
      <c r="E1787" s="72"/>
      <c r="F1787" s="73"/>
      <c r="G1787" s="70"/>
      <c r="H1787" s="74"/>
      <c r="I1787" s="75"/>
      <c r="J1787" s="75"/>
      <c r="K1787" s="36"/>
      <c r="L1787" s="82"/>
      <c r="M1787" s="82"/>
      <c r="N1787" s="77"/>
      <c r="O1787" s="84" t="s">
        <v>255</v>
      </c>
      <c r="P1787" s="86">
        <v>43157.884606481479</v>
      </c>
      <c r="Q1787" s="84" t="s">
        <v>4569</v>
      </c>
      <c r="R1787" s="84"/>
      <c r="S1787" s="84"/>
      <c r="T1787" s="84" t="s">
        <v>6274</v>
      </c>
      <c r="U1787" s="84"/>
      <c r="V1787" s="84" t="s">
        <v>7689</v>
      </c>
      <c r="W1787" s="86">
        <v>43157.884606481479</v>
      </c>
      <c r="X1787" s="84" t="s">
        <v>9245</v>
      </c>
      <c r="Y1787" s="84"/>
      <c r="Z1787" s="84"/>
      <c r="AA1787" s="90" t="s">
        <v>10958</v>
      </c>
      <c r="AB1787" s="84"/>
      <c r="AC1787" s="84" t="b">
        <v>0</v>
      </c>
      <c r="AD1787" s="84">
        <v>0</v>
      </c>
      <c r="AE1787" s="90" t="s">
        <v>285</v>
      </c>
      <c r="AF1787" s="84" t="b">
        <v>0</v>
      </c>
      <c r="AG1787" s="84" t="s">
        <v>290</v>
      </c>
      <c r="AH1787" s="84"/>
      <c r="AI1787" s="90" t="s">
        <v>285</v>
      </c>
      <c r="AJ1787" s="84" t="b">
        <v>0</v>
      </c>
      <c r="AK1787" s="84">
        <v>40</v>
      </c>
      <c r="AL1787" s="90" t="s">
        <v>11002</v>
      </c>
      <c r="AM1787" s="84" t="s">
        <v>296</v>
      </c>
      <c r="AN1787" s="84" t="b">
        <v>0</v>
      </c>
      <c r="AO1787" s="90" t="s">
        <v>11002</v>
      </c>
      <c r="AP1787" s="84" t="s">
        <v>179</v>
      </c>
      <c r="AQ1787" s="84">
        <v>0</v>
      </c>
      <c r="AR1787" s="84">
        <v>0</v>
      </c>
      <c r="AS1787" s="84"/>
      <c r="AT1787" s="84"/>
      <c r="AU1787" s="84"/>
      <c r="AV1787" s="84"/>
      <c r="AW1787" s="84"/>
      <c r="AX1787" s="84"/>
      <c r="AY1787" s="84"/>
      <c r="AZ1787" s="84"/>
    </row>
    <row r="1788" spans="1:52" x14ac:dyDescent="0.2">
      <c r="A1788" s="69" t="s">
        <v>3293</v>
      </c>
      <c r="B1788" s="69" t="s">
        <v>3336</v>
      </c>
      <c r="C1788" s="70"/>
      <c r="D1788" s="71"/>
      <c r="E1788" s="72"/>
      <c r="F1788" s="73"/>
      <c r="G1788" s="70"/>
      <c r="H1788" s="74"/>
      <c r="I1788" s="75"/>
      <c r="J1788" s="75"/>
      <c r="K1788" s="36"/>
      <c r="L1788" s="82"/>
      <c r="M1788" s="82"/>
      <c r="N1788" s="77"/>
      <c r="O1788" s="84" t="s">
        <v>255</v>
      </c>
      <c r="P1788" s="86">
        <v>43157.884606481479</v>
      </c>
      <c r="Q1788" s="84" t="s">
        <v>4569</v>
      </c>
      <c r="R1788" s="84"/>
      <c r="S1788" s="84"/>
      <c r="T1788" s="84" t="s">
        <v>6274</v>
      </c>
      <c r="U1788" s="84"/>
      <c r="V1788" s="84" t="s">
        <v>7689</v>
      </c>
      <c r="W1788" s="86">
        <v>43157.884606481479</v>
      </c>
      <c r="X1788" s="84" t="s">
        <v>9245</v>
      </c>
      <c r="Y1788" s="84"/>
      <c r="Z1788" s="84"/>
      <c r="AA1788" s="90" t="s">
        <v>10958</v>
      </c>
      <c r="AB1788" s="84"/>
      <c r="AC1788" s="84" t="b">
        <v>0</v>
      </c>
      <c r="AD1788" s="84">
        <v>0</v>
      </c>
      <c r="AE1788" s="90" t="s">
        <v>285</v>
      </c>
      <c r="AF1788" s="84" t="b">
        <v>0</v>
      </c>
      <c r="AG1788" s="84" t="s">
        <v>290</v>
      </c>
      <c r="AH1788" s="84"/>
      <c r="AI1788" s="90" t="s">
        <v>285</v>
      </c>
      <c r="AJ1788" s="84" t="b">
        <v>0</v>
      </c>
      <c r="AK1788" s="84">
        <v>40</v>
      </c>
      <c r="AL1788" s="90" t="s">
        <v>11002</v>
      </c>
      <c r="AM1788" s="84" t="s">
        <v>296</v>
      </c>
      <c r="AN1788" s="84" t="b">
        <v>0</v>
      </c>
      <c r="AO1788" s="90" t="s">
        <v>11002</v>
      </c>
      <c r="AP1788" s="84" t="s">
        <v>179</v>
      </c>
      <c r="AQ1788" s="84">
        <v>0</v>
      </c>
      <c r="AR1788" s="84">
        <v>0</v>
      </c>
      <c r="AS1788" s="84"/>
      <c r="AT1788" s="84"/>
      <c r="AU1788" s="84"/>
      <c r="AV1788" s="84"/>
      <c r="AW1788" s="84"/>
      <c r="AX1788" s="84"/>
      <c r="AY1788" s="84"/>
      <c r="AZ1788" s="84"/>
    </row>
    <row r="1789" spans="1:52" x14ac:dyDescent="0.2">
      <c r="A1789" s="69" t="s">
        <v>3294</v>
      </c>
      <c r="B1789" s="69" t="s">
        <v>3680</v>
      </c>
      <c r="C1789" s="70"/>
      <c r="D1789" s="71"/>
      <c r="E1789" s="72"/>
      <c r="F1789" s="73"/>
      <c r="G1789" s="70"/>
      <c r="H1789" s="74"/>
      <c r="I1789" s="75"/>
      <c r="J1789" s="75"/>
      <c r="K1789" s="36"/>
      <c r="L1789" s="82"/>
      <c r="M1789" s="82"/>
      <c r="N1789" s="77"/>
      <c r="O1789" s="84" t="s">
        <v>255</v>
      </c>
      <c r="P1789" s="86">
        <v>43157.884618055556</v>
      </c>
      <c r="Q1789" s="84" t="s">
        <v>4550</v>
      </c>
      <c r="R1789" s="84"/>
      <c r="S1789" s="84"/>
      <c r="T1789" s="84" t="s">
        <v>6274</v>
      </c>
      <c r="U1789" s="84" t="s">
        <v>6649</v>
      </c>
      <c r="V1789" s="84" t="s">
        <v>6649</v>
      </c>
      <c r="W1789" s="86">
        <v>43157.884618055556</v>
      </c>
      <c r="X1789" s="84" t="s">
        <v>9246</v>
      </c>
      <c r="Y1789" s="84"/>
      <c r="Z1789" s="84"/>
      <c r="AA1789" s="90" t="s">
        <v>10959</v>
      </c>
      <c r="AB1789" s="84"/>
      <c r="AC1789" s="84" t="b">
        <v>0</v>
      </c>
      <c r="AD1789" s="84">
        <v>0</v>
      </c>
      <c r="AE1789" s="90" t="s">
        <v>285</v>
      </c>
      <c r="AF1789" s="84" t="b">
        <v>0</v>
      </c>
      <c r="AG1789" s="84" t="s">
        <v>2154</v>
      </c>
      <c r="AH1789" s="84"/>
      <c r="AI1789" s="90" t="s">
        <v>285</v>
      </c>
      <c r="AJ1789" s="84" t="b">
        <v>0</v>
      </c>
      <c r="AK1789" s="84">
        <v>325</v>
      </c>
      <c r="AL1789" s="90" t="s">
        <v>11404</v>
      </c>
      <c r="AM1789" s="84" t="s">
        <v>296</v>
      </c>
      <c r="AN1789" s="84" t="b">
        <v>0</v>
      </c>
      <c r="AO1789" s="90" t="s">
        <v>11404</v>
      </c>
      <c r="AP1789" s="84" t="s">
        <v>179</v>
      </c>
      <c r="AQ1789" s="84">
        <v>0</v>
      </c>
      <c r="AR1789" s="84">
        <v>0</v>
      </c>
      <c r="AS1789" s="84"/>
      <c r="AT1789" s="84"/>
      <c r="AU1789" s="84"/>
      <c r="AV1789" s="84"/>
      <c r="AW1789" s="84"/>
      <c r="AX1789" s="84"/>
      <c r="AY1789" s="84"/>
      <c r="AZ1789" s="84"/>
    </row>
    <row r="1790" spans="1:52" x14ac:dyDescent="0.2">
      <c r="A1790" s="69" t="s">
        <v>3295</v>
      </c>
      <c r="B1790" s="69" t="s">
        <v>3706</v>
      </c>
      <c r="C1790" s="70"/>
      <c r="D1790" s="71"/>
      <c r="E1790" s="72"/>
      <c r="F1790" s="73"/>
      <c r="G1790" s="70"/>
      <c r="H1790" s="74"/>
      <c r="I1790" s="75"/>
      <c r="J1790" s="75"/>
      <c r="K1790" s="36"/>
      <c r="L1790" s="82"/>
      <c r="M1790" s="82"/>
      <c r="N1790" s="77"/>
      <c r="O1790" s="84" t="s">
        <v>255</v>
      </c>
      <c r="P1790" s="86">
        <v>43157.884722222225</v>
      </c>
      <c r="Q1790" s="84" t="s">
        <v>5232</v>
      </c>
      <c r="R1790" s="84" t="s">
        <v>5935</v>
      </c>
      <c r="S1790" s="84" t="s">
        <v>258</v>
      </c>
      <c r="T1790" s="84" t="s">
        <v>6465</v>
      </c>
      <c r="U1790" s="84"/>
      <c r="V1790" s="84" t="s">
        <v>7690</v>
      </c>
      <c r="W1790" s="86">
        <v>43157.884722222225</v>
      </c>
      <c r="X1790" s="84" t="s">
        <v>9247</v>
      </c>
      <c r="Y1790" s="84"/>
      <c r="Z1790" s="84"/>
      <c r="AA1790" s="90" t="s">
        <v>10960</v>
      </c>
      <c r="AB1790" s="84"/>
      <c r="AC1790" s="84" t="b">
        <v>0</v>
      </c>
      <c r="AD1790" s="84">
        <v>0</v>
      </c>
      <c r="AE1790" s="90" t="s">
        <v>285</v>
      </c>
      <c r="AF1790" s="84" t="b">
        <v>1</v>
      </c>
      <c r="AG1790" s="84" t="s">
        <v>290</v>
      </c>
      <c r="AH1790" s="84"/>
      <c r="AI1790" s="90" t="s">
        <v>11433</v>
      </c>
      <c r="AJ1790" s="84" t="b">
        <v>0</v>
      </c>
      <c r="AK1790" s="84">
        <v>0</v>
      </c>
      <c r="AL1790" s="90" t="s">
        <v>285</v>
      </c>
      <c r="AM1790" s="84" t="s">
        <v>294</v>
      </c>
      <c r="AN1790" s="84" t="b">
        <v>0</v>
      </c>
      <c r="AO1790" s="90" t="s">
        <v>10960</v>
      </c>
      <c r="AP1790" s="84" t="s">
        <v>179</v>
      </c>
      <c r="AQ1790" s="84">
        <v>0</v>
      </c>
      <c r="AR1790" s="84">
        <v>0</v>
      </c>
      <c r="AS1790" s="84"/>
      <c r="AT1790" s="84"/>
      <c r="AU1790" s="84"/>
      <c r="AV1790" s="84"/>
      <c r="AW1790" s="84"/>
      <c r="AX1790" s="84"/>
      <c r="AY1790" s="84"/>
      <c r="AZ1790" s="84"/>
    </row>
    <row r="1791" spans="1:52" x14ac:dyDescent="0.2">
      <c r="A1791" s="69" t="s">
        <v>3296</v>
      </c>
      <c r="B1791" s="69" t="s">
        <v>3724</v>
      </c>
      <c r="C1791" s="70"/>
      <c r="D1791" s="71"/>
      <c r="E1791" s="72"/>
      <c r="F1791" s="73"/>
      <c r="G1791" s="70"/>
      <c r="H1791" s="74"/>
      <c r="I1791" s="75"/>
      <c r="J1791" s="75"/>
      <c r="K1791" s="36"/>
      <c r="L1791" s="82"/>
      <c r="M1791" s="82"/>
      <c r="N1791" s="77"/>
      <c r="O1791" s="84" t="s">
        <v>255</v>
      </c>
      <c r="P1791" s="86">
        <v>43157.884780092594</v>
      </c>
      <c r="Q1791" s="84" t="s">
        <v>4370</v>
      </c>
      <c r="R1791" s="84"/>
      <c r="S1791" s="84"/>
      <c r="T1791" s="84" t="s">
        <v>6274</v>
      </c>
      <c r="U1791" s="84"/>
      <c r="V1791" s="84" t="s">
        <v>7691</v>
      </c>
      <c r="W1791" s="86">
        <v>43157.884780092594</v>
      </c>
      <c r="X1791" s="84" t="s">
        <v>9248</v>
      </c>
      <c r="Y1791" s="84"/>
      <c r="Z1791" s="84"/>
      <c r="AA1791" s="90" t="s">
        <v>10961</v>
      </c>
      <c r="AB1791" s="84"/>
      <c r="AC1791" s="84" t="b">
        <v>0</v>
      </c>
      <c r="AD1791" s="84">
        <v>0</v>
      </c>
      <c r="AE1791" s="90" t="s">
        <v>285</v>
      </c>
      <c r="AF1791" s="84" t="b">
        <v>0</v>
      </c>
      <c r="AG1791" s="84" t="s">
        <v>2154</v>
      </c>
      <c r="AH1791" s="84"/>
      <c r="AI1791" s="90" t="s">
        <v>285</v>
      </c>
      <c r="AJ1791" s="84" t="b">
        <v>0</v>
      </c>
      <c r="AK1791" s="84">
        <v>4940</v>
      </c>
      <c r="AL1791" s="90" t="s">
        <v>11459</v>
      </c>
      <c r="AM1791" s="84" t="s">
        <v>296</v>
      </c>
      <c r="AN1791" s="84" t="b">
        <v>0</v>
      </c>
      <c r="AO1791" s="90" t="s">
        <v>11459</v>
      </c>
      <c r="AP1791" s="84" t="s">
        <v>179</v>
      </c>
      <c r="AQ1791" s="84">
        <v>0</v>
      </c>
      <c r="AR1791" s="84">
        <v>0</v>
      </c>
      <c r="AS1791" s="84"/>
      <c r="AT1791" s="84"/>
      <c r="AU1791" s="84"/>
      <c r="AV1791" s="84"/>
      <c r="AW1791" s="84"/>
      <c r="AX1791" s="84"/>
      <c r="AY1791" s="84"/>
      <c r="AZ1791" s="84"/>
    </row>
    <row r="1792" spans="1:52" x14ac:dyDescent="0.2">
      <c r="A1792" s="69" t="s">
        <v>3297</v>
      </c>
      <c r="B1792" s="69" t="s">
        <v>3533</v>
      </c>
      <c r="C1792" s="70"/>
      <c r="D1792" s="71"/>
      <c r="E1792" s="72"/>
      <c r="F1792" s="73"/>
      <c r="G1792" s="70"/>
      <c r="H1792" s="74"/>
      <c r="I1792" s="75"/>
      <c r="J1792" s="75"/>
      <c r="K1792" s="36"/>
      <c r="L1792" s="82"/>
      <c r="M1792" s="82"/>
      <c r="N1792" s="77"/>
      <c r="O1792" s="84" t="s">
        <v>255</v>
      </c>
      <c r="P1792" s="86">
        <v>43157.884780092594</v>
      </c>
      <c r="Q1792" s="84" t="s">
        <v>5187</v>
      </c>
      <c r="R1792" s="84" t="s">
        <v>5724</v>
      </c>
      <c r="S1792" s="84" t="s">
        <v>6129</v>
      </c>
      <c r="T1792" s="84" t="s">
        <v>6291</v>
      </c>
      <c r="U1792" s="84"/>
      <c r="V1792" s="84" t="s">
        <v>7692</v>
      </c>
      <c r="W1792" s="86">
        <v>43157.884780092594</v>
      </c>
      <c r="X1792" s="84" t="s">
        <v>9249</v>
      </c>
      <c r="Y1792" s="84"/>
      <c r="Z1792" s="84"/>
      <c r="AA1792" s="90" t="s">
        <v>10962</v>
      </c>
      <c r="AB1792" s="84"/>
      <c r="AC1792" s="84" t="b">
        <v>0</v>
      </c>
      <c r="AD1792" s="84">
        <v>0</v>
      </c>
      <c r="AE1792" s="90" t="s">
        <v>285</v>
      </c>
      <c r="AF1792" s="84" t="b">
        <v>0</v>
      </c>
      <c r="AG1792" s="84" t="s">
        <v>291</v>
      </c>
      <c r="AH1792" s="84"/>
      <c r="AI1792" s="90" t="s">
        <v>285</v>
      </c>
      <c r="AJ1792" s="84" t="b">
        <v>0</v>
      </c>
      <c r="AK1792" s="84">
        <v>5</v>
      </c>
      <c r="AL1792" s="90" t="s">
        <v>11236</v>
      </c>
      <c r="AM1792" s="84" t="s">
        <v>296</v>
      </c>
      <c r="AN1792" s="84" t="b">
        <v>0</v>
      </c>
      <c r="AO1792" s="90" t="s">
        <v>11236</v>
      </c>
      <c r="AP1792" s="84" t="s">
        <v>179</v>
      </c>
      <c r="AQ1792" s="84">
        <v>0</v>
      </c>
      <c r="AR1792" s="84">
        <v>0</v>
      </c>
      <c r="AS1792" s="84"/>
      <c r="AT1792" s="84"/>
      <c r="AU1792" s="84"/>
      <c r="AV1792" s="84"/>
      <c r="AW1792" s="84"/>
      <c r="AX1792" s="84"/>
      <c r="AY1792" s="84"/>
      <c r="AZ1792" s="84"/>
    </row>
    <row r="1793" spans="1:52" x14ac:dyDescent="0.2">
      <c r="A1793" s="69" t="s">
        <v>3298</v>
      </c>
      <c r="B1793" s="69" t="s">
        <v>4169</v>
      </c>
      <c r="C1793" s="70"/>
      <c r="D1793" s="71"/>
      <c r="E1793" s="72"/>
      <c r="F1793" s="73"/>
      <c r="G1793" s="70"/>
      <c r="H1793" s="74"/>
      <c r="I1793" s="75"/>
      <c r="J1793" s="75"/>
      <c r="K1793" s="36"/>
      <c r="L1793" s="82"/>
      <c r="M1793" s="82"/>
      <c r="N1793" s="77"/>
      <c r="O1793" s="84" t="s">
        <v>255</v>
      </c>
      <c r="P1793" s="86">
        <v>43157.88480324074</v>
      </c>
      <c r="Q1793" s="84" t="s">
        <v>5217</v>
      </c>
      <c r="R1793" s="84"/>
      <c r="S1793" s="84"/>
      <c r="T1793" s="84" t="s">
        <v>6522</v>
      </c>
      <c r="U1793" s="84"/>
      <c r="V1793" s="84" t="s">
        <v>7693</v>
      </c>
      <c r="W1793" s="86">
        <v>43157.88480324074</v>
      </c>
      <c r="X1793" s="84" t="s">
        <v>9250</v>
      </c>
      <c r="Y1793" s="84"/>
      <c r="Z1793" s="84"/>
      <c r="AA1793" s="90" t="s">
        <v>10963</v>
      </c>
      <c r="AB1793" s="84"/>
      <c r="AC1793" s="84" t="b">
        <v>0</v>
      </c>
      <c r="AD1793" s="84">
        <v>0</v>
      </c>
      <c r="AE1793" s="90" t="s">
        <v>285</v>
      </c>
      <c r="AF1793" s="84" t="b">
        <v>0</v>
      </c>
      <c r="AG1793" s="84" t="s">
        <v>290</v>
      </c>
      <c r="AH1793" s="84"/>
      <c r="AI1793" s="90" t="s">
        <v>285</v>
      </c>
      <c r="AJ1793" s="84" t="b">
        <v>0</v>
      </c>
      <c r="AK1793" s="84">
        <v>32</v>
      </c>
      <c r="AL1793" s="90" t="s">
        <v>11422</v>
      </c>
      <c r="AM1793" s="84" t="s">
        <v>295</v>
      </c>
      <c r="AN1793" s="84" t="b">
        <v>0</v>
      </c>
      <c r="AO1793" s="90" t="s">
        <v>11422</v>
      </c>
      <c r="AP1793" s="84" t="s">
        <v>179</v>
      </c>
      <c r="AQ1793" s="84">
        <v>0</v>
      </c>
      <c r="AR1793" s="84">
        <v>0</v>
      </c>
      <c r="AS1793" s="84"/>
      <c r="AT1793" s="84"/>
      <c r="AU1793" s="84"/>
      <c r="AV1793" s="84"/>
      <c r="AW1793" s="84"/>
      <c r="AX1793" s="84"/>
      <c r="AY1793" s="84"/>
      <c r="AZ1793" s="84"/>
    </row>
    <row r="1794" spans="1:52" x14ac:dyDescent="0.2">
      <c r="A1794" s="69" t="s">
        <v>3298</v>
      </c>
      <c r="B1794" s="69" t="s">
        <v>3226</v>
      </c>
      <c r="C1794" s="70"/>
      <c r="D1794" s="71"/>
      <c r="E1794" s="72"/>
      <c r="F1794" s="73"/>
      <c r="G1794" s="70"/>
      <c r="H1794" s="74"/>
      <c r="I1794" s="75"/>
      <c r="J1794" s="75"/>
      <c r="K1794" s="36"/>
      <c r="L1794" s="82"/>
      <c r="M1794" s="82"/>
      <c r="N1794" s="77"/>
      <c r="O1794" s="84" t="s">
        <v>255</v>
      </c>
      <c r="P1794" s="86">
        <v>43157.88480324074</v>
      </c>
      <c r="Q1794" s="84" t="s">
        <v>5217</v>
      </c>
      <c r="R1794" s="84"/>
      <c r="S1794" s="84"/>
      <c r="T1794" s="84" t="s">
        <v>6522</v>
      </c>
      <c r="U1794" s="84"/>
      <c r="V1794" s="84" t="s">
        <v>7693</v>
      </c>
      <c r="W1794" s="86">
        <v>43157.88480324074</v>
      </c>
      <c r="X1794" s="84" t="s">
        <v>9250</v>
      </c>
      <c r="Y1794" s="84"/>
      <c r="Z1794" s="84"/>
      <c r="AA1794" s="90" t="s">
        <v>10963</v>
      </c>
      <c r="AB1794" s="84"/>
      <c r="AC1794" s="84" t="b">
        <v>0</v>
      </c>
      <c r="AD1794" s="84">
        <v>0</v>
      </c>
      <c r="AE1794" s="90" t="s">
        <v>285</v>
      </c>
      <c r="AF1794" s="84" t="b">
        <v>0</v>
      </c>
      <c r="AG1794" s="84" t="s">
        <v>290</v>
      </c>
      <c r="AH1794" s="84"/>
      <c r="AI1794" s="90" t="s">
        <v>285</v>
      </c>
      <c r="AJ1794" s="84" t="b">
        <v>0</v>
      </c>
      <c r="AK1794" s="84">
        <v>32</v>
      </c>
      <c r="AL1794" s="90" t="s">
        <v>11422</v>
      </c>
      <c r="AM1794" s="84" t="s">
        <v>295</v>
      </c>
      <c r="AN1794" s="84" t="b">
        <v>0</v>
      </c>
      <c r="AO1794" s="90" t="s">
        <v>11422</v>
      </c>
      <c r="AP1794" s="84" t="s">
        <v>179</v>
      </c>
      <c r="AQ1794" s="84">
        <v>0</v>
      </c>
      <c r="AR1794" s="84">
        <v>0</v>
      </c>
      <c r="AS1794" s="84"/>
      <c r="AT1794" s="84"/>
      <c r="AU1794" s="84"/>
      <c r="AV1794" s="84"/>
      <c r="AW1794" s="84"/>
      <c r="AX1794" s="84"/>
      <c r="AY1794" s="84"/>
      <c r="AZ1794" s="84"/>
    </row>
    <row r="1795" spans="1:52" x14ac:dyDescent="0.2">
      <c r="A1795" s="69" t="s">
        <v>3299</v>
      </c>
      <c r="B1795" s="69" t="s">
        <v>3642</v>
      </c>
      <c r="C1795" s="70"/>
      <c r="D1795" s="71"/>
      <c r="E1795" s="72"/>
      <c r="F1795" s="73"/>
      <c r="G1795" s="70"/>
      <c r="H1795" s="74"/>
      <c r="I1795" s="75"/>
      <c r="J1795" s="75"/>
      <c r="K1795" s="36"/>
      <c r="L1795" s="82"/>
      <c r="M1795" s="82"/>
      <c r="N1795" s="77"/>
      <c r="O1795" s="84" t="s">
        <v>255</v>
      </c>
      <c r="P1795" s="86">
        <v>43157.884814814817</v>
      </c>
      <c r="Q1795" s="84" t="s">
        <v>4747</v>
      </c>
      <c r="R1795" s="84"/>
      <c r="S1795" s="84"/>
      <c r="T1795" s="84" t="s">
        <v>6274</v>
      </c>
      <c r="U1795" s="84"/>
      <c r="V1795" s="84" t="s">
        <v>275</v>
      </c>
      <c r="W1795" s="86">
        <v>43157.884814814817</v>
      </c>
      <c r="X1795" s="84" t="s">
        <v>9251</v>
      </c>
      <c r="Y1795" s="84"/>
      <c r="Z1795" s="84"/>
      <c r="AA1795" s="90" t="s">
        <v>10964</v>
      </c>
      <c r="AB1795" s="84"/>
      <c r="AC1795" s="84" t="b">
        <v>0</v>
      </c>
      <c r="AD1795" s="84">
        <v>0</v>
      </c>
      <c r="AE1795" s="90" t="s">
        <v>285</v>
      </c>
      <c r="AF1795" s="84" t="b">
        <v>0</v>
      </c>
      <c r="AG1795" s="84" t="s">
        <v>291</v>
      </c>
      <c r="AH1795" s="84"/>
      <c r="AI1795" s="90" t="s">
        <v>285</v>
      </c>
      <c r="AJ1795" s="84" t="b">
        <v>0</v>
      </c>
      <c r="AK1795" s="84">
        <v>26</v>
      </c>
      <c r="AL1795" s="90" t="s">
        <v>11360</v>
      </c>
      <c r="AM1795" s="84" t="s">
        <v>299</v>
      </c>
      <c r="AN1795" s="84" t="b">
        <v>0</v>
      </c>
      <c r="AO1795" s="90" t="s">
        <v>11360</v>
      </c>
      <c r="AP1795" s="84" t="s">
        <v>179</v>
      </c>
      <c r="AQ1795" s="84">
        <v>0</v>
      </c>
      <c r="AR1795" s="84">
        <v>0</v>
      </c>
      <c r="AS1795" s="84"/>
      <c r="AT1795" s="84"/>
      <c r="AU1795" s="84"/>
      <c r="AV1795" s="84"/>
      <c r="AW1795" s="84"/>
      <c r="AX1795" s="84"/>
      <c r="AY1795" s="84"/>
      <c r="AZ1795" s="84"/>
    </row>
    <row r="1796" spans="1:52" x14ac:dyDescent="0.2">
      <c r="A1796" s="69" t="s">
        <v>3300</v>
      </c>
      <c r="B1796" s="69" t="s">
        <v>4169</v>
      </c>
      <c r="C1796" s="70"/>
      <c r="D1796" s="71"/>
      <c r="E1796" s="72"/>
      <c r="F1796" s="73"/>
      <c r="G1796" s="70"/>
      <c r="H1796" s="74"/>
      <c r="I1796" s="75"/>
      <c r="J1796" s="75"/>
      <c r="K1796" s="36"/>
      <c r="L1796" s="82"/>
      <c r="M1796" s="82"/>
      <c r="N1796" s="77"/>
      <c r="O1796" s="84" t="s">
        <v>255</v>
      </c>
      <c r="P1796" s="86">
        <v>43157.884814814817</v>
      </c>
      <c r="Q1796" s="84" t="s">
        <v>5217</v>
      </c>
      <c r="R1796" s="84"/>
      <c r="S1796" s="84"/>
      <c r="T1796" s="84" t="s">
        <v>6522</v>
      </c>
      <c r="U1796" s="84"/>
      <c r="V1796" s="84" t="s">
        <v>7694</v>
      </c>
      <c r="W1796" s="86">
        <v>43157.884814814817</v>
      </c>
      <c r="X1796" s="84" t="s">
        <v>9252</v>
      </c>
      <c r="Y1796" s="84"/>
      <c r="Z1796" s="84"/>
      <c r="AA1796" s="90" t="s">
        <v>10965</v>
      </c>
      <c r="AB1796" s="84"/>
      <c r="AC1796" s="84" t="b">
        <v>0</v>
      </c>
      <c r="AD1796" s="84">
        <v>0</v>
      </c>
      <c r="AE1796" s="90" t="s">
        <v>285</v>
      </c>
      <c r="AF1796" s="84" t="b">
        <v>0</v>
      </c>
      <c r="AG1796" s="84" t="s">
        <v>290</v>
      </c>
      <c r="AH1796" s="84"/>
      <c r="AI1796" s="90" t="s">
        <v>285</v>
      </c>
      <c r="AJ1796" s="84" t="b">
        <v>0</v>
      </c>
      <c r="AK1796" s="84">
        <v>32</v>
      </c>
      <c r="AL1796" s="90" t="s">
        <v>11422</v>
      </c>
      <c r="AM1796" s="84" t="s">
        <v>296</v>
      </c>
      <c r="AN1796" s="84" t="b">
        <v>0</v>
      </c>
      <c r="AO1796" s="90" t="s">
        <v>11422</v>
      </c>
      <c r="AP1796" s="84" t="s">
        <v>179</v>
      </c>
      <c r="AQ1796" s="84">
        <v>0</v>
      </c>
      <c r="AR1796" s="84">
        <v>0</v>
      </c>
      <c r="AS1796" s="84"/>
      <c r="AT1796" s="84"/>
      <c r="AU1796" s="84"/>
      <c r="AV1796" s="84"/>
      <c r="AW1796" s="84"/>
      <c r="AX1796" s="84"/>
      <c r="AY1796" s="84"/>
      <c r="AZ1796" s="84"/>
    </row>
    <row r="1797" spans="1:52" x14ac:dyDescent="0.2">
      <c r="A1797" s="69" t="s">
        <v>3300</v>
      </c>
      <c r="B1797" s="69" t="s">
        <v>3226</v>
      </c>
      <c r="C1797" s="70"/>
      <c r="D1797" s="71"/>
      <c r="E1797" s="72"/>
      <c r="F1797" s="73"/>
      <c r="G1797" s="70"/>
      <c r="H1797" s="74"/>
      <c r="I1797" s="75"/>
      <c r="J1797" s="75"/>
      <c r="K1797" s="36"/>
      <c r="L1797" s="82"/>
      <c r="M1797" s="82"/>
      <c r="N1797" s="77"/>
      <c r="O1797" s="84" t="s">
        <v>255</v>
      </c>
      <c r="P1797" s="86">
        <v>43157.884814814817</v>
      </c>
      <c r="Q1797" s="84" t="s">
        <v>5217</v>
      </c>
      <c r="R1797" s="84"/>
      <c r="S1797" s="84"/>
      <c r="T1797" s="84" t="s">
        <v>6522</v>
      </c>
      <c r="U1797" s="84"/>
      <c r="V1797" s="84" t="s">
        <v>7694</v>
      </c>
      <c r="W1797" s="86">
        <v>43157.884814814817</v>
      </c>
      <c r="X1797" s="84" t="s">
        <v>9252</v>
      </c>
      <c r="Y1797" s="84"/>
      <c r="Z1797" s="84"/>
      <c r="AA1797" s="90" t="s">
        <v>10965</v>
      </c>
      <c r="AB1797" s="84"/>
      <c r="AC1797" s="84" t="b">
        <v>0</v>
      </c>
      <c r="AD1797" s="84">
        <v>0</v>
      </c>
      <c r="AE1797" s="90" t="s">
        <v>285</v>
      </c>
      <c r="AF1797" s="84" t="b">
        <v>0</v>
      </c>
      <c r="AG1797" s="84" t="s">
        <v>290</v>
      </c>
      <c r="AH1797" s="84"/>
      <c r="AI1797" s="90" t="s">
        <v>285</v>
      </c>
      <c r="AJ1797" s="84" t="b">
        <v>0</v>
      </c>
      <c r="AK1797" s="84">
        <v>32</v>
      </c>
      <c r="AL1797" s="90" t="s">
        <v>11422</v>
      </c>
      <c r="AM1797" s="84" t="s">
        <v>296</v>
      </c>
      <c r="AN1797" s="84" t="b">
        <v>0</v>
      </c>
      <c r="AO1797" s="90" t="s">
        <v>11422</v>
      </c>
      <c r="AP1797" s="84" t="s">
        <v>179</v>
      </c>
      <c r="AQ1797" s="84">
        <v>0</v>
      </c>
      <c r="AR1797" s="84">
        <v>0</v>
      </c>
      <c r="AS1797" s="84"/>
      <c r="AT1797" s="84"/>
      <c r="AU1797" s="84"/>
      <c r="AV1797" s="84"/>
      <c r="AW1797" s="84"/>
      <c r="AX1797" s="84"/>
      <c r="AY1797" s="84"/>
      <c r="AZ1797" s="84"/>
    </row>
    <row r="1798" spans="1:52" x14ac:dyDescent="0.2">
      <c r="A1798" s="69" t="s">
        <v>3301</v>
      </c>
      <c r="B1798" s="69" t="s">
        <v>3301</v>
      </c>
      <c r="C1798" s="70"/>
      <c r="D1798" s="71"/>
      <c r="E1798" s="72"/>
      <c r="F1798" s="73"/>
      <c r="G1798" s="70"/>
      <c r="H1798" s="74"/>
      <c r="I1798" s="75"/>
      <c r="J1798" s="75"/>
      <c r="K1798" s="36"/>
      <c r="L1798" s="82"/>
      <c r="M1798" s="82"/>
      <c r="N1798" s="77"/>
      <c r="O1798" s="84" t="s">
        <v>179</v>
      </c>
      <c r="P1798" s="86">
        <v>43157.697997685187</v>
      </c>
      <c r="Q1798" s="84" t="s">
        <v>5233</v>
      </c>
      <c r="R1798" s="84" t="s">
        <v>5936</v>
      </c>
      <c r="S1798" s="84" t="s">
        <v>6215</v>
      </c>
      <c r="T1798" s="84" t="s">
        <v>6274</v>
      </c>
      <c r="U1798" s="84"/>
      <c r="V1798" s="84" t="s">
        <v>7695</v>
      </c>
      <c r="W1798" s="86">
        <v>43157.697997685187</v>
      </c>
      <c r="X1798" s="84" t="s">
        <v>9253</v>
      </c>
      <c r="Y1798" s="84"/>
      <c r="Z1798" s="84"/>
      <c r="AA1798" s="90" t="s">
        <v>10966</v>
      </c>
      <c r="AB1798" s="84"/>
      <c r="AC1798" s="84" t="b">
        <v>0</v>
      </c>
      <c r="AD1798" s="84">
        <v>1</v>
      </c>
      <c r="AE1798" s="90" t="s">
        <v>285</v>
      </c>
      <c r="AF1798" s="84" t="b">
        <v>0</v>
      </c>
      <c r="AG1798" s="84" t="s">
        <v>290</v>
      </c>
      <c r="AH1798" s="84"/>
      <c r="AI1798" s="90" t="s">
        <v>285</v>
      </c>
      <c r="AJ1798" s="84" t="b">
        <v>0</v>
      </c>
      <c r="AK1798" s="84">
        <v>1</v>
      </c>
      <c r="AL1798" s="90" t="s">
        <v>285</v>
      </c>
      <c r="AM1798" s="84" t="s">
        <v>304</v>
      </c>
      <c r="AN1798" s="84" t="b">
        <v>0</v>
      </c>
      <c r="AO1798" s="90" t="s">
        <v>10966</v>
      </c>
      <c r="AP1798" s="84" t="s">
        <v>308</v>
      </c>
      <c r="AQ1798" s="84">
        <v>0</v>
      </c>
      <c r="AR1798" s="84">
        <v>0</v>
      </c>
      <c r="AS1798" s="84"/>
      <c r="AT1798" s="84"/>
      <c r="AU1798" s="84"/>
      <c r="AV1798" s="84"/>
      <c r="AW1798" s="84"/>
      <c r="AX1798" s="84"/>
      <c r="AY1798" s="84"/>
      <c r="AZ1798" s="84"/>
    </row>
    <row r="1799" spans="1:52" x14ac:dyDescent="0.2">
      <c r="A1799" s="69" t="s">
        <v>3302</v>
      </c>
      <c r="B1799" s="69" t="s">
        <v>3301</v>
      </c>
      <c r="C1799" s="70"/>
      <c r="D1799" s="71"/>
      <c r="E1799" s="72"/>
      <c r="F1799" s="73"/>
      <c r="G1799" s="70"/>
      <c r="H1799" s="74"/>
      <c r="I1799" s="75"/>
      <c r="J1799" s="75"/>
      <c r="K1799" s="36"/>
      <c r="L1799" s="82"/>
      <c r="M1799" s="82"/>
      <c r="N1799" s="77"/>
      <c r="O1799" s="84" t="s">
        <v>255</v>
      </c>
      <c r="P1799" s="86">
        <v>43157.88484953704</v>
      </c>
      <c r="Q1799" s="84" t="s">
        <v>5234</v>
      </c>
      <c r="R1799" s="84"/>
      <c r="S1799" s="84"/>
      <c r="T1799" s="84" t="s">
        <v>6274</v>
      </c>
      <c r="U1799" s="84"/>
      <c r="V1799" s="84" t="s">
        <v>7696</v>
      </c>
      <c r="W1799" s="86">
        <v>43157.88484953704</v>
      </c>
      <c r="X1799" s="84" t="s">
        <v>9254</v>
      </c>
      <c r="Y1799" s="84"/>
      <c r="Z1799" s="84"/>
      <c r="AA1799" s="90" t="s">
        <v>10967</v>
      </c>
      <c r="AB1799" s="84"/>
      <c r="AC1799" s="84" t="b">
        <v>0</v>
      </c>
      <c r="AD1799" s="84">
        <v>0</v>
      </c>
      <c r="AE1799" s="90" t="s">
        <v>285</v>
      </c>
      <c r="AF1799" s="84" t="b">
        <v>0</v>
      </c>
      <c r="AG1799" s="84" t="s">
        <v>290</v>
      </c>
      <c r="AH1799" s="84"/>
      <c r="AI1799" s="90" t="s">
        <v>285</v>
      </c>
      <c r="AJ1799" s="84" t="b">
        <v>0</v>
      </c>
      <c r="AK1799" s="84">
        <v>1</v>
      </c>
      <c r="AL1799" s="90" t="s">
        <v>10966</v>
      </c>
      <c r="AM1799" s="84" t="s">
        <v>295</v>
      </c>
      <c r="AN1799" s="84" t="b">
        <v>0</v>
      </c>
      <c r="AO1799" s="90" t="s">
        <v>10966</v>
      </c>
      <c r="AP1799" s="84" t="s">
        <v>179</v>
      </c>
      <c r="AQ1799" s="84">
        <v>0</v>
      </c>
      <c r="AR1799" s="84">
        <v>0</v>
      </c>
      <c r="AS1799" s="84"/>
      <c r="AT1799" s="84"/>
      <c r="AU1799" s="84"/>
      <c r="AV1799" s="84"/>
      <c r="AW1799" s="84"/>
      <c r="AX1799" s="84"/>
      <c r="AY1799" s="84"/>
      <c r="AZ1799" s="84"/>
    </row>
    <row r="1800" spans="1:52" x14ac:dyDescent="0.2">
      <c r="A1800" s="69" t="s">
        <v>3303</v>
      </c>
      <c r="B1800" s="69" t="s">
        <v>3303</v>
      </c>
      <c r="C1800" s="70"/>
      <c r="D1800" s="71"/>
      <c r="E1800" s="72"/>
      <c r="F1800" s="73"/>
      <c r="G1800" s="70"/>
      <c r="H1800" s="74"/>
      <c r="I1800" s="75"/>
      <c r="J1800" s="75"/>
      <c r="K1800" s="36"/>
      <c r="L1800" s="82"/>
      <c r="M1800" s="82"/>
      <c r="N1800" s="77"/>
      <c r="O1800" s="84" t="s">
        <v>179</v>
      </c>
      <c r="P1800" s="86">
        <v>43157.88484953704</v>
      </c>
      <c r="Q1800" s="84" t="s">
        <v>5235</v>
      </c>
      <c r="R1800" s="84" t="s">
        <v>5937</v>
      </c>
      <c r="S1800" s="84" t="s">
        <v>6076</v>
      </c>
      <c r="T1800" s="84" t="s">
        <v>6535</v>
      </c>
      <c r="U1800" s="84" t="s">
        <v>6764</v>
      </c>
      <c r="V1800" s="84" t="s">
        <v>6764</v>
      </c>
      <c r="W1800" s="86">
        <v>43157.88484953704</v>
      </c>
      <c r="X1800" s="84" t="s">
        <v>9255</v>
      </c>
      <c r="Y1800" s="84"/>
      <c r="Z1800" s="84"/>
      <c r="AA1800" s="90" t="s">
        <v>10968</v>
      </c>
      <c r="AB1800" s="84"/>
      <c r="AC1800" s="84" t="b">
        <v>0</v>
      </c>
      <c r="AD1800" s="84">
        <v>0</v>
      </c>
      <c r="AE1800" s="90" t="s">
        <v>285</v>
      </c>
      <c r="AF1800" s="84" t="b">
        <v>0</v>
      </c>
      <c r="AG1800" s="84" t="s">
        <v>290</v>
      </c>
      <c r="AH1800" s="84"/>
      <c r="AI1800" s="90" t="s">
        <v>285</v>
      </c>
      <c r="AJ1800" s="84" t="b">
        <v>0</v>
      </c>
      <c r="AK1800" s="84">
        <v>0</v>
      </c>
      <c r="AL1800" s="90" t="s">
        <v>285</v>
      </c>
      <c r="AM1800" s="84" t="s">
        <v>11926</v>
      </c>
      <c r="AN1800" s="84" t="b">
        <v>0</v>
      </c>
      <c r="AO1800" s="90" t="s">
        <v>10968</v>
      </c>
      <c r="AP1800" s="84" t="s">
        <v>179</v>
      </c>
      <c r="AQ1800" s="84">
        <v>0</v>
      </c>
      <c r="AR1800" s="84">
        <v>0</v>
      </c>
      <c r="AS1800" s="84"/>
      <c r="AT1800" s="84"/>
      <c r="AU1800" s="84"/>
      <c r="AV1800" s="84"/>
      <c r="AW1800" s="84"/>
      <c r="AX1800" s="84"/>
      <c r="AY1800" s="84"/>
      <c r="AZ1800" s="84"/>
    </row>
    <row r="1801" spans="1:52" x14ac:dyDescent="0.2">
      <c r="A1801" s="69" t="s">
        <v>3304</v>
      </c>
      <c r="B1801" s="69" t="s">
        <v>4169</v>
      </c>
      <c r="C1801" s="70"/>
      <c r="D1801" s="71"/>
      <c r="E1801" s="72"/>
      <c r="F1801" s="73"/>
      <c r="G1801" s="70"/>
      <c r="H1801" s="74"/>
      <c r="I1801" s="75"/>
      <c r="J1801" s="75"/>
      <c r="K1801" s="36"/>
      <c r="L1801" s="82"/>
      <c r="M1801" s="82"/>
      <c r="N1801" s="77"/>
      <c r="O1801" s="84" t="s">
        <v>255</v>
      </c>
      <c r="P1801" s="86">
        <v>43157.88484953704</v>
      </c>
      <c r="Q1801" s="84" t="s">
        <v>5217</v>
      </c>
      <c r="R1801" s="84"/>
      <c r="S1801" s="84"/>
      <c r="T1801" s="84" t="s">
        <v>6522</v>
      </c>
      <c r="U1801" s="84"/>
      <c r="V1801" s="84" t="s">
        <v>7697</v>
      </c>
      <c r="W1801" s="86">
        <v>43157.88484953704</v>
      </c>
      <c r="X1801" s="84" t="s">
        <v>9256</v>
      </c>
      <c r="Y1801" s="84"/>
      <c r="Z1801" s="84"/>
      <c r="AA1801" s="90" t="s">
        <v>10969</v>
      </c>
      <c r="AB1801" s="84"/>
      <c r="AC1801" s="84" t="b">
        <v>0</v>
      </c>
      <c r="AD1801" s="84">
        <v>0</v>
      </c>
      <c r="AE1801" s="90" t="s">
        <v>285</v>
      </c>
      <c r="AF1801" s="84" t="b">
        <v>0</v>
      </c>
      <c r="AG1801" s="84" t="s">
        <v>290</v>
      </c>
      <c r="AH1801" s="84"/>
      <c r="AI1801" s="90" t="s">
        <v>285</v>
      </c>
      <c r="AJ1801" s="84" t="b">
        <v>0</v>
      </c>
      <c r="AK1801" s="84">
        <v>32</v>
      </c>
      <c r="AL1801" s="90" t="s">
        <v>11422</v>
      </c>
      <c r="AM1801" s="84" t="s">
        <v>294</v>
      </c>
      <c r="AN1801" s="84" t="b">
        <v>0</v>
      </c>
      <c r="AO1801" s="90" t="s">
        <v>11422</v>
      </c>
      <c r="AP1801" s="84" t="s">
        <v>179</v>
      </c>
      <c r="AQ1801" s="84">
        <v>0</v>
      </c>
      <c r="AR1801" s="84">
        <v>0</v>
      </c>
      <c r="AS1801" s="84"/>
      <c r="AT1801" s="84"/>
      <c r="AU1801" s="84"/>
      <c r="AV1801" s="84"/>
      <c r="AW1801" s="84"/>
      <c r="AX1801" s="84"/>
      <c r="AY1801" s="84"/>
      <c r="AZ1801" s="84"/>
    </row>
    <row r="1802" spans="1:52" x14ac:dyDescent="0.2">
      <c r="A1802" s="69" t="s">
        <v>3304</v>
      </c>
      <c r="B1802" s="69" t="s">
        <v>3226</v>
      </c>
      <c r="C1802" s="70"/>
      <c r="D1802" s="71"/>
      <c r="E1802" s="72"/>
      <c r="F1802" s="73"/>
      <c r="G1802" s="70"/>
      <c r="H1802" s="74"/>
      <c r="I1802" s="75"/>
      <c r="J1802" s="75"/>
      <c r="K1802" s="36"/>
      <c r="L1802" s="82"/>
      <c r="M1802" s="82"/>
      <c r="N1802" s="77"/>
      <c r="O1802" s="84" t="s">
        <v>255</v>
      </c>
      <c r="P1802" s="86">
        <v>43157.88484953704</v>
      </c>
      <c r="Q1802" s="84" t="s">
        <v>5217</v>
      </c>
      <c r="R1802" s="84"/>
      <c r="S1802" s="84"/>
      <c r="T1802" s="84" t="s">
        <v>6522</v>
      </c>
      <c r="U1802" s="84"/>
      <c r="V1802" s="84" t="s">
        <v>7697</v>
      </c>
      <c r="W1802" s="86">
        <v>43157.88484953704</v>
      </c>
      <c r="X1802" s="84" t="s">
        <v>9256</v>
      </c>
      <c r="Y1802" s="84"/>
      <c r="Z1802" s="84"/>
      <c r="AA1802" s="90" t="s">
        <v>10969</v>
      </c>
      <c r="AB1802" s="84"/>
      <c r="AC1802" s="84" t="b">
        <v>0</v>
      </c>
      <c r="AD1802" s="84">
        <v>0</v>
      </c>
      <c r="AE1802" s="90" t="s">
        <v>285</v>
      </c>
      <c r="AF1802" s="84" t="b">
        <v>0</v>
      </c>
      <c r="AG1802" s="84" t="s">
        <v>290</v>
      </c>
      <c r="AH1802" s="84"/>
      <c r="AI1802" s="90" t="s">
        <v>285</v>
      </c>
      <c r="AJ1802" s="84" t="b">
        <v>0</v>
      </c>
      <c r="AK1802" s="84">
        <v>32</v>
      </c>
      <c r="AL1802" s="90" t="s">
        <v>11422</v>
      </c>
      <c r="AM1802" s="84" t="s">
        <v>294</v>
      </c>
      <c r="AN1802" s="84" t="b">
        <v>0</v>
      </c>
      <c r="AO1802" s="90" t="s">
        <v>11422</v>
      </c>
      <c r="AP1802" s="84" t="s">
        <v>179</v>
      </c>
      <c r="AQ1802" s="84">
        <v>0</v>
      </c>
      <c r="AR1802" s="84">
        <v>0</v>
      </c>
      <c r="AS1802" s="84"/>
      <c r="AT1802" s="84"/>
      <c r="AU1802" s="84"/>
      <c r="AV1802" s="84"/>
      <c r="AW1802" s="84"/>
      <c r="AX1802" s="84"/>
      <c r="AY1802" s="84"/>
      <c r="AZ1802" s="84"/>
    </row>
    <row r="1803" spans="1:52" x14ac:dyDescent="0.2">
      <c r="A1803" s="69" t="s">
        <v>3305</v>
      </c>
      <c r="B1803" s="69" t="s">
        <v>3874</v>
      </c>
      <c r="C1803" s="70"/>
      <c r="D1803" s="71"/>
      <c r="E1803" s="72"/>
      <c r="F1803" s="73"/>
      <c r="G1803" s="70"/>
      <c r="H1803" s="74"/>
      <c r="I1803" s="75"/>
      <c r="J1803" s="75"/>
      <c r="K1803" s="36"/>
      <c r="L1803" s="82"/>
      <c r="M1803" s="82"/>
      <c r="N1803" s="77"/>
      <c r="O1803" s="84" t="s">
        <v>255</v>
      </c>
      <c r="P1803" s="86">
        <v>43157.884884259256</v>
      </c>
      <c r="Q1803" s="84" t="s">
        <v>5236</v>
      </c>
      <c r="R1803" s="84" t="s">
        <v>5938</v>
      </c>
      <c r="S1803" s="84" t="s">
        <v>258</v>
      </c>
      <c r="T1803" s="84" t="s">
        <v>6536</v>
      </c>
      <c r="U1803" s="84"/>
      <c r="V1803" s="84" t="s">
        <v>7698</v>
      </c>
      <c r="W1803" s="86">
        <v>43157.884884259256</v>
      </c>
      <c r="X1803" s="84" t="s">
        <v>9257</v>
      </c>
      <c r="Y1803" s="84"/>
      <c r="Z1803" s="84"/>
      <c r="AA1803" s="90" t="s">
        <v>10970</v>
      </c>
      <c r="AB1803" s="84"/>
      <c r="AC1803" s="84" t="b">
        <v>0</v>
      </c>
      <c r="AD1803" s="84">
        <v>0</v>
      </c>
      <c r="AE1803" s="90" t="s">
        <v>285</v>
      </c>
      <c r="AF1803" s="84" t="b">
        <v>1</v>
      </c>
      <c r="AG1803" s="84" t="s">
        <v>290</v>
      </c>
      <c r="AH1803" s="84"/>
      <c r="AI1803" s="90" t="s">
        <v>11880</v>
      </c>
      <c r="AJ1803" s="84" t="b">
        <v>0</v>
      </c>
      <c r="AK1803" s="84">
        <v>0</v>
      </c>
      <c r="AL1803" s="90" t="s">
        <v>285</v>
      </c>
      <c r="AM1803" s="84" t="s">
        <v>294</v>
      </c>
      <c r="AN1803" s="84" t="b">
        <v>0</v>
      </c>
      <c r="AO1803" s="90" t="s">
        <v>10970</v>
      </c>
      <c r="AP1803" s="84" t="s">
        <v>179</v>
      </c>
      <c r="AQ1803" s="84">
        <v>0</v>
      </c>
      <c r="AR1803" s="84">
        <v>0</v>
      </c>
      <c r="AS1803" s="84"/>
      <c r="AT1803" s="84"/>
      <c r="AU1803" s="84"/>
      <c r="AV1803" s="84"/>
      <c r="AW1803" s="84"/>
      <c r="AX1803" s="84"/>
      <c r="AY1803" s="84"/>
      <c r="AZ1803" s="84"/>
    </row>
    <row r="1804" spans="1:52" x14ac:dyDescent="0.2">
      <c r="A1804" s="69" t="s">
        <v>3306</v>
      </c>
      <c r="B1804" s="69" t="s">
        <v>3718</v>
      </c>
      <c r="C1804" s="70"/>
      <c r="D1804" s="71"/>
      <c r="E1804" s="72"/>
      <c r="F1804" s="73"/>
      <c r="G1804" s="70"/>
      <c r="H1804" s="74"/>
      <c r="I1804" s="75"/>
      <c r="J1804" s="75"/>
      <c r="K1804" s="36"/>
      <c r="L1804" s="82"/>
      <c r="M1804" s="82"/>
      <c r="N1804" s="77"/>
      <c r="O1804" s="84" t="s">
        <v>255</v>
      </c>
      <c r="P1804" s="86">
        <v>43157.884942129633</v>
      </c>
      <c r="Q1804" s="84" t="s">
        <v>4461</v>
      </c>
      <c r="R1804" s="84"/>
      <c r="S1804" s="84"/>
      <c r="T1804" s="84" t="s">
        <v>6323</v>
      </c>
      <c r="U1804" s="84"/>
      <c r="V1804" s="84" t="s">
        <v>7699</v>
      </c>
      <c r="W1804" s="86">
        <v>43157.884942129633</v>
      </c>
      <c r="X1804" s="84" t="s">
        <v>9258</v>
      </c>
      <c r="Y1804" s="84"/>
      <c r="Z1804" s="84"/>
      <c r="AA1804" s="90" t="s">
        <v>10971</v>
      </c>
      <c r="AB1804" s="84"/>
      <c r="AC1804" s="84" t="b">
        <v>0</v>
      </c>
      <c r="AD1804" s="84">
        <v>0</v>
      </c>
      <c r="AE1804" s="90" t="s">
        <v>285</v>
      </c>
      <c r="AF1804" s="84" t="b">
        <v>0</v>
      </c>
      <c r="AG1804" s="84" t="s">
        <v>290</v>
      </c>
      <c r="AH1804" s="84"/>
      <c r="AI1804" s="90" t="s">
        <v>285</v>
      </c>
      <c r="AJ1804" s="84" t="b">
        <v>0</v>
      </c>
      <c r="AK1804" s="84">
        <v>25</v>
      </c>
      <c r="AL1804" s="90" t="s">
        <v>11446</v>
      </c>
      <c r="AM1804" s="84" t="s">
        <v>295</v>
      </c>
      <c r="AN1804" s="84" t="b">
        <v>0</v>
      </c>
      <c r="AO1804" s="90" t="s">
        <v>11446</v>
      </c>
      <c r="AP1804" s="84" t="s">
        <v>179</v>
      </c>
      <c r="AQ1804" s="84">
        <v>0</v>
      </c>
      <c r="AR1804" s="84">
        <v>0</v>
      </c>
      <c r="AS1804" s="84"/>
      <c r="AT1804" s="84"/>
      <c r="AU1804" s="84"/>
      <c r="AV1804" s="84"/>
      <c r="AW1804" s="84"/>
      <c r="AX1804" s="84"/>
      <c r="AY1804" s="84"/>
      <c r="AZ1804" s="84"/>
    </row>
    <row r="1805" spans="1:52" x14ac:dyDescent="0.2">
      <c r="A1805" s="69" t="s">
        <v>847</v>
      </c>
      <c r="B1805" s="69" t="s">
        <v>4169</v>
      </c>
      <c r="C1805" s="70"/>
      <c r="D1805" s="71"/>
      <c r="E1805" s="72"/>
      <c r="F1805" s="73"/>
      <c r="G1805" s="70"/>
      <c r="H1805" s="74"/>
      <c r="I1805" s="75"/>
      <c r="J1805" s="75"/>
      <c r="K1805" s="36"/>
      <c r="L1805" s="82"/>
      <c r="M1805" s="82"/>
      <c r="N1805" s="77"/>
      <c r="O1805" s="84" t="s">
        <v>255</v>
      </c>
      <c r="P1805" s="86">
        <v>43157.884965277779</v>
      </c>
      <c r="Q1805" s="84" t="s">
        <v>5217</v>
      </c>
      <c r="R1805" s="84"/>
      <c r="S1805" s="84"/>
      <c r="T1805" s="84" t="s">
        <v>6522</v>
      </c>
      <c r="U1805" s="84"/>
      <c r="V1805" s="84" t="s">
        <v>974</v>
      </c>
      <c r="W1805" s="86">
        <v>43157.884965277779</v>
      </c>
      <c r="X1805" s="84" t="s">
        <v>9259</v>
      </c>
      <c r="Y1805" s="84"/>
      <c r="Z1805" s="84"/>
      <c r="AA1805" s="90" t="s">
        <v>10972</v>
      </c>
      <c r="AB1805" s="84"/>
      <c r="AC1805" s="84" t="b">
        <v>0</v>
      </c>
      <c r="AD1805" s="84">
        <v>0</v>
      </c>
      <c r="AE1805" s="90" t="s">
        <v>285</v>
      </c>
      <c r="AF1805" s="84" t="b">
        <v>0</v>
      </c>
      <c r="AG1805" s="84" t="s">
        <v>290</v>
      </c>
      <c r="AH1805" s="84"/>
      <c r="AI1805" s="90" t="s">
        <v>285</v>
      </c>
      <c r="AJ1805" s="84" t="b">
        <v>0</v>
      </c>
      <c r="AK1805" s="84">
        <v>32</v>
      </c>
      <c r="AL1805" s="90" t="s">
        <v>11422</v>
      </c>
      <c r="AM1805" s="84" t="s">
        <v>296</v>
      </c>
      <c r="AN1805" s="84" t="b">
        <v>0</v>
      </c>
      <c r="AO1805" s="90" t="s">
        <v>11422</v>
      </c>
      <c r="AP1805" s="84" t="s">
        <v>179</v>
      </c>
      <c r="AQ1805" s="84">
        <v>0</v>
      </c>
      <c r="AR1805" s="84">
        <v>0</v>
      </c>
      <c r="AS1805" s="84"/>
      <c r="AT1805" s="84"/>
      <c r="AU1805" s="84"/>
      <c r="AV1805" s="84"/>
      <c r="AW1805" s="84"/>
      <c r="AX1805" s="84"/>
      <c r="AY1805" s="84"/>
      <c r="AZ1805" s="84"/>
    </row>
    <row r="1806" spans="1:52" x14ac:dyDescent="0.2">
      <c r="A1806" s="69" t="s">
        <v>847</v>
      </c>
      <c r="B1806" s="69" t="s">
        <v>3226</v>
      </c>
      <c r="C1806" s="70"/>
      <c r="D1806" s="71"/>
      <c r="E1806" s="72"/>
      <c r="F1806" s="73"/>
      <c r="G1806" s="70"/>
      <c r="H1806" s="74"/>
      <c r="I1806" s="75"/>
      <c r="J1806" s="75"/>
      <c r="K1806" s="36"/>
      <c r="L1806" s="82"/>
      <c r="M1806" s="82"/>
      <c r="N1806" s="77"/>
      <c r="O1806" s="84" t="s">
        <v>255</v>
      </c>
      <c r="P1806" s="86">
        <v>43157.884965277779</v>
      </c>
      <c r="Q1806" s="84" t="s">
        <v>5217</v>
      </c>
      <c r="R1806" s="84"/>
      <c r="S1806" s="84"/>
      <c r="T1806" s="84" t="s">
        <v>6522</v>
      </c>
      <c r="U1806" s="84"/>
      <c r="V1806" s="84" t="s">
        <v>974</v>
      </c>
      <c r="W1806" s="86">
        <v>43157.884965277779</v>
      </c>
      <c r="X1806" s="84" t="s">
        <v>9259</v>
      </c>
      <c r="Y1806" s="84"/>
      <c r="Z1806" s="84"/>
      <c r="AA1806" s="90" t="s">
        <v>10972</v>
      </c>
      <c r="AB1806" s="84"/>
      <c r="AC1806" s="84" t="b">
        <v>0</v>
      </c>
      <c r="AD1806" s="84">
        <v>0</v>
      </c>
      <c r="AE1806" s="90" t="s">
        <v>285</v>
      </c>
      <c r="AF1806" s="84" t="b">
        <v>0</v>
      </c>
      <c r="AG1806" s="84" t="s">
        <v>290</v>
      </c>
      <c r="AH1806" s="84"/>
      <c r="AI1806" s="90" t="s">
        <v>285</v>
      </c>
      <c r="AJ1806" s="84" t="b">
        <v>0</v>
      </c>
      <c r="AK1806" s="84">
        <v>32</v>
      </c>
      <c r="AL1806" s="90" t="s">
        <v>11422</v>
      </c>
      <c r="AM1806" s="84" t="s">
        <v>296</v>
      </c>
      <c r="AN1806" s="84" t="b">
        <v>0</v>
      </c>
      <c r="AO1806" s="90" t="s">
        <v>11422</v>
      </c>
      <c r="AP1806" s="84" t="s">
        <v>179</v>
      </c>
      <c r="AQ1806" s="84">
        <v>0</v>
      </c>
      <c r="AR1806" s="84">
        <v>0</v>
      </c>
      <c r="AS1806" s="84"/>
      <c r="AT1806" s="84"/>
      <c r="AU1806" s="84"/>
      <c r="AV1806" s="84"/>
      <c r="AW1806" s="84"/>
      <c r="AX1806" s="84"/>
      <c r="AY1806" s="84"/>
      <c r="AZ1806" s="84"/>
    </row>
    <row r="1807" spans="1:52" x14ac:dyDescent="0.2">
      <c r="A1807" s="69" t="s">
        <v>3307</v>
      </c>
      <c r="B1807" s="69" t="s">
        <v>3307</v>
      </c>
      <c r="C1807" s="70"/>
      <c r="D1807" s="71"/>
      <c r="E1807" s="72"/>
      <c r="F1807" s="73"/>
      <c r="G1807" s="70"/>
      <c r="H1807" s="74"/>
      <c r="I1807" s="75"/>
      <c r="J1807" s="75"/>
      <c r="K1807" s="36"/>
      <c r="L1807" s="82"/>
      <c r="M1807" s="82"/>
      <c r="N1807" s="77"/>
      <c r="O1807" s="84" t="s">
        <v>179</v>
      </c>
      <c r="P1807" s="86">
        <v>43157.884988425925</v>
      </c>
      <c r="Q1807" s="84" t="s">
        <v>5237</v>
      </c>
      <c r="R1807" s="84" t="s">
        <v>5939</v>
      </c>
      <c r="S1807" s="84" t="s">
        <v>6216</v>
      </c>
      <c r="T1807" s="84" t="s">
        <v>6537</v>
      </c>
      <c r="U1807" s="84"/>
      <c r="V1807" s="84" t="s">
        <v>7700</v>
      </c>
      <c r="W1807" s="86">
        <v>43157.884988425925</v>
      </c>
      <c r="X1807" s="84" t="s">
        <v>9260</v>
      </c>
      <c r="Y1807" s="84"/>
      <c r="Z1807" s="84"/>
      <c r="AA1807" s="90" t="s">
        <v>10973</v>
      </c>
      <c r="AB1807" s="84"/>
      <c r="AC1807" s="84" t="b">
        <v>0</v>
      </c>
      <c r="AD1807" s="84">
        <v>0</v>
      </c>
      <c r="AE1807" s="90" t="s">
        <v>285</v>
      </c>
      <c r="AF1807" s="84" t="b">
        <v>0</v>
      </c>
      <c r="AG1807" s="84" t="s">
        <v>290</v>
      </c>
      <c r="AH1807" s="84"/>
      <c r="AI1807" s="90" t="s">
        <v>285</v>
      </c>
      <c r="AJ1807" s="84" t="b">
        <v>0</v>
      </c>
      <c r="AK1807" s="84">
        <v>0</v>
      </c>
      <c r="AL1807" s="90" t="s">
        <v>285</v>
      </c>
      <c r="AM1807" s="84" t="s">
        <v>303</v>
      </c>
      <c r="AN1807" s="84" t="b">
        <v>0</v>
      </c>
      <c r="AO1807" s="90" t="s">
        <v>10973</v>
      </c>
      <c r="AP1807" s="84" t="s">
        <v>179</v>
      </c>
      <c r="AQ1807" s="84">
        <v>0</v>
      </c>
      <c r="AR1807" s="84">
        <v>0</v>
      </c>
      <c r="AS1807" s="84"/>
      <c r="AT1807" s="84"/>
      <c r="AU1807" s="84"/>
      <c r="AV1807" s="84"/>
      <c r="AW1807" s="84"/>
      <c r="AX1807" s="84"/>
      <c r="AY1807" s="84"/>
      <c r="AZ1807" s="84"/>
    </row>
    <row r="1808" spans="1:52" x14ac:dyDescent="0.2">
      <c r="A1808" s="69" t="s">
        <v>3308</v>
      </c>
      <c r="B1808" s="69" t="s">
        <v>3817</v>
      </c>
      <c r="C1808" s="70"/>
      <c r="D1808" s="71"/>
      <c r="E1808" s="72"/>
      <c r="F1808" s="73"/>
      <c r="G1808" s="70"/>
      <c r="H1808" s="74"/>
      <c r="I1808" s="75"/>
      <c r="J1808" s="75"/>
      <c r="K1808" s="36"/>
      <c r="L1808" s="82"/>
      <c r="M1808" s="82"/>
      <c r="N1808" s="77"/>
      <c r="O1808" s="84" t="s">
        <v>255</v>
      </c>
      <c r="P1808" s="86">
        <v>43157.885023148148</v>
      </c>
      <c r="Q1808" s="84" t="s">
        <v>5238</v>
      </c>
      <c r="R1808" s="84"/>
      <c r="S1808" s="84"/>
      <c r="T1808" s="84" t="s">
        <v>6274</v>
      </c>
      <c r="U1808" s="84"/>
      <c r="V1808" s="84" t="s">
        <v>7701</v>
      </c>
      <c r="W1808" s="86">
        <v>43157.885023148148</v>
      </c>
      <c r="X1808" s="84" t="s">
        <v>9261</v>
      </c>
      <c r="Y1808" s="84"/>
      <c r="Z1808" s="84"/>
      <c r="AA1808" s="90" t="s">
        <v>10974</v>
      </c>
      <c r="AB1808" s="90" t="s">
        <v>11439</v>
      </c>
      <c r="AC1808" s="84" t="b">
        <v>0</v>
      </c>
      <c r="AD1808" s="84">
        <v>0</v>
      </c>
      <c r="AE1808" s="90" t="s">
        <v>11696</v>
      </c>
      <c r="AF1808" s="84" t="b">
        <v>0</v>
      </c>
      <c r="AG1808" s="84" t="s">
        <v>290</v>
      </c>
      <c r="AH1808" s="84"/>
      <c r="AI1808" s="90" t="s">
        <v>285</v>
      </c>
      <c r="AJ1808" s="84" t="b">
        <v>0</v>
      </c>
      <c r="AK1808" s="84">
        <v>0</v>
      </c>
      <c r="AL1808" s="90" t="s">
        <v>285</v>
      </c>
      <c r="AM1808" s="84" t="s">
        <v>294</v>
      </c>
      <c r="AN1808" s="84" t="b">
        <v>0</v>
      </c>
      <c r="AO1808" s="90" t="s">
        <v>11439</v>
      </c>
      <c r="AP1808" s="84" t="s">
        <v>179</v>
      </c>
      <c r="AQ1808" s="84">
        <v>0</v>
      </c>
      <c r="AR1808" s="84">
        <v>0</v>
      </c>
      <c r="AS1808" s="84"/>
      <c r="AT1808" s="84"/>
      <c r="AU1808" s="84"/>
      <c r="AV1808" s="84"/>
      <c r="AW1808" s="84"/>
      <c r="AX1808" s="84"/>
      <c r="AY1808" s="84"/>
      <c r="AZ1808" s="84"/>
    </row>
    <row r="1809" spans="1:52" x14ac:dyDescent="0.2">
      <c r="A1809" s="69" t="s">
        <v>3308</v>
      </c>
      <c r="B1809" s="69" t="s">
        <v>3818</v>
      </c>
      <c r="C1809" s="70"/>
      <c r="D1809" s="71"/>
      <c r="E1809" s="72"/>
      <c r="F1809" s="73"/>
      <c r="G1809" s="70"/>
      <c r="H1809" s="74"/>
      <c r="I1809" s="75"/>
      <c r="J1809" s="75"/>
      <c r="K1809" s="36"/>
      <c r="L1809" s="82"/>
      <c r="M1809" s="82"/>
      <c r="N1809" s="77"/>
      <c r="O1809" s="84" t="s">
        <v>255</v>
      </c>
      <c r="P1809" s="86">
        <v>43157.885023148148</v>
      </c>
      <c r="Q1809" s="84" t="s">
        <v>5238</v>
      </c>
      <c r="R1809" s="84"/>
      <c r="S1809" s="84"/>
      <c r="T1809" s="84" t="s">
        <v>6274</v>
      </c>
      <c r="U1809" s="84"/>
      <c r="V1809" s="84" t="s">
        <v>7701</v>
      </c>
      <c r="W1809" s="86">
        <v>43157.885023148148</v>
      </c>
      <c r="X1809" s="84" t="s">
        <v>9261</v>
      </c>
      <c r="Y1809" s="84"/>
      <c r="Z1809" s="84"/>
      <c r="AA1809" s="90" t="s">
        <v>10974</v>
      </c>
      <c r="AB1809" s="90" t="s">
        <v>11439</v>
      </c>
      <c r="AC1809" s="84" t="b">
        <v>0</v>
      </c>
      <c r="AD1809" s="84">
        <v>0</v>
      </c>
      <c r="AE1809" s="90" t="s">
        <v>11696</v>
      </c>
      <c r="AF1809" s="84" t="b">
        <v>0</v>
      </c>
      <c r="AG1809" s="84" t="s">
        <v>290</v>
      </c>
      <c r="AH1809" s="84"/>
      <c r="AI1809" s="90" t="s">
        <v>285</v>
      </c>
      <c r="AJ1809" s="84" t="b">
        <v>0</v>
      </c>
      <c r="AK1809" s="84">
        <v>0</v>
      </c>
      <c r="AL1809" s="90" t="s">
        <v>285</v>
      </c>
      <c r="AM1809" s="84" t="s">
        <v>294</v>
      </c>
      <c r="AN1809" s="84" t="b">
        <v>0</v>
      </c>
      <c r="AO1809" s="90" t="s">
        <v>11439</v>
      </c>
      <c r="AP1809" s="84" t="s">
        <v>179</v>
      </c>
      <c r="AQ1809" s="84">
        <v>0</v>
      </c>
      <c r="AR1809" s="84">
        <v>0</v>
      </c>
      <c r="AS1809" s="84"/>
      <c r="AT1809" s="84"/>
      <c r="AU1809" s="84"/>
      <c r="AV1809" s="84"/>
      <c r="AW1809" s="84"/>
      <c r="AX1809" s="84"/>
      <c r="AY1809" s="84"/>
      <c r="AZ1809" s="84"/>
    </row>
    <row r="1810" spans="1:52" x14ac:dyDescent="0.2">
      <c r="A1810" s="69" t="s">
        <v>3308</v>
      </c>
      <c r="B1810" s="69" t="s">
        <v>3712</v>
      </c>
      <c r="C1810" s="70"/>
      <c r="D1810" s="71"/>
      <c r="E1810" s="72"/>
      <c r="F1810" s="73"/>
      <c r="G1810" s="70"/>
      <c r="H1810" s="74"/>
      <c r="I1810" s="75"/>
      <c r="J1810" s="75"/>
      <c r="K1810" s="36"/>
      <c r="L1810" s="82"/>
      <c r="M1810" s="82"/>
      <c r="N1810" s="77"/>
      <c r="O1810" s="84" t="s">
        <v>256</v>
      </c>
      <c r="P1810" s="86">
        <v>43157.885023148148</v>
      </c>
      <c r="Q1810" s="84" t="s">
        <v>5238</v>
      </c>
      <c r="R1810" s="84"/>
      <c r="S1810" s="84"/>
      <c r="T1810" s="84" t="s">
        <v>6274</v>
      </c>
      <c r="U1810" s="84"/>
      <c r="V1810" s="84" t="s">
        <v>7701</v>
      </c>
      <c r="W1810" s="86">
        <v>43157.885023148148</v>
      </c>
      <c r="X1810" s="84" t="s">
        <v>9261</v>
      </c>
      <c r="Y1810" s="84"/>
      <c r="Z1810" s="84"/>
      <c r="AA1810" s="90" t="s">
        <v>10974</v>
      </c>
      <c r="AB1810" s="90" t="s">
        <v>11439</v>
      </c>
      <c r="AC1810" s="84" t="b">
        <v>0</v>
      </c>
      <c r="AD1810" s="84">
        <v>0</v>
      </c>
      <c r="AE1810" s="90" t="s">
        <v>11696</v>
      </c>
      <c r="AF1810" s="84" t="b">
        <v>0</v>
      </c>
      <c r="AG1810" s="84" t="s">
        <v>290</v>
      </c>
      <c r="AH1810" s="84"/>
      <c r="AI1810" s="90" t="s">
        <v>285</v>
      </c>
      <c r="AJ1810" s="84" t="b">
        <v>0</v>
      </c>
      <c r="AK1810" s="84">
        <v>0</v>
      </c>
      <c r="AL1810" s="90" t="s">
        <v>285</v>
      </c>
      <c r="AM1810" s="84" t="s">
        <v>294</v>
      </c>
      <c r="AN1810" s="84" t="b">
        <v>0</v>
      </c>
      <c r="AO1810" s="90" t="s">
        <v>11439</v>
      </c>
      <c r="AP1810" s="84" t="s">
        <v>179</v>
      </c>
      <c r="AQ1810" s="84">
        <v>0</v>
      </c>
      <c r="AR1810" s="84">
        <v>0</v>
      </c>
      <c r="AS1810" s="84"/>
      <c r="AT1810" s="84"/>
      <c r="AU1810" s="84"/>
      <c r="AV1810" s="84"/>
      <c r="AW1810" s="84"/>
      <c r="AX1810" s="84"/>
      <c r="AY1810" s="84"/>
      <c r="AZ1810" s="84"/>
    </row>
    <row r="1811" spans="1:52" x14ac:dyDescent="0.2">
      <c r="A1811" s="69" t="s">
        <v>3309</v>
      </c>
      <c r="B1811" s="69" t="s">
        <v>4169</v>
      </c>
      <c r="C1811" s="70"/>
      <c r="D1811" s="71"/>
      <c r="E1811" s="72"/>
      <c r="F1811" s="73"/>
      <c r="G1811" s="70"/>
      <c r="H1811" s="74"/>
      <c r="I1811" s="75"/>
      <c r="J1811" s="75"/>
      <c r="K1811" s="36"/>
      <c r="L1811" s="82"/>
      <c r="M1811" s="82"/>
      <c r="N1811" s="77"/>
      <c r="O1811" s="84" t="s">
        <v>255</v>
      </c>
      <c r="P1811" s="86">
        <v>43157.885046296295</v>
      </c>
      <c r="Q1811" s="84" t="s">
        <v>5217</v>
      </c>
      <c r="R1811" s="84"/>
      <c r="S1811" s="84"/>
      <c r="T1811" s="84" t="s">
        <v>6522</v>
      </c>
      <c r="U1811" s="84"/>
      <c r="V1811" s="84" t="s">
        <v>7702</v>
      </c>
      <c r="W1811" s="86">
        <v>43157.885046296295</v>
      </c>
      <c r="X1811" s="84" t="s">
        <v>9262</v>
      </c>
      <c r="Y1811" s="84"/>
      <c r="Z1811" s="84"/>
      <c r="AA1811" s="90" t="s">
        <v>10975</v>
      </c>
      <c r="AB1811" s="84"/>
      <c r="AC1811" s="84" t="b">
        <v>0</v>
      </c>
      <c r="AD1811" s="84">
        <v>0</v>
      </c>
      <c r="AE1811" s="90" t="s">
        <v>285</v>
      </c>
      <c r="AF1811" s="84" t="b">
        <v>0</v>
      </c>
      <c r="AG1811" s="84" t="s">
        <v>290</v>
      </c>
      <c r="AH1811" s="84"/>
      <c r="AI1811" s="90" t="s">
        <v>285</v>
      </c>
      <c r="AJ1811" s="84" t="b">
        <v>0</v>
      </c>
      <c r="AK1811" s="84">
        <v>32</v>
      </c>
      <c r="AL1811" s="90" t="s">
        <v>11422</v>
      </c>
      <c r="AM1811" s="84" t="s">
        <v>296</v>
      </c>
      <c r="AN1811" s="84" t="b">
        <v>0</v>
      </c>
      <c r="AO1811" s="90" t="s">
        <v>11422</v>
      </c>
      <c r="AP1811" s="84" t="s">
        <v>179</v>
      </c>
      <c r="AQ1811" s="84">
        <v>0</v>
      </c>
      <c r="AR1811" s="84">
        <v>0</v>
      </c>
      <c r="AS1811" s="84"/>
      <c r="AT1811" s="84"/>
      <c r="AU1811" s="84"/>
      <c r="AV1811" s="84"/>
      <c r="AW1811" s="84"/>
      <c r="AX1811" s="84"/>
      <c r="AY1811" s="84"/>
      <c r="AZ1811" s="84"/>
    </row>
    <row r="1812" spans="1:52" x14ac:dyDescent="0.2">
      <c r="A1812" s="69" t="s">
        <v>3309</v>
      </c>
      <c r="B1812" s="69" t="s">
        <v>3226</v>
      </c>
      <c r="C1812" s="70"/>
      <c r="D1812" s="71"/>
      <c r="E1812" s="72"/>
      <c r="F1812" s="73"/>
      <c r="G1812" s="70"/>
      <c r="H1812" s="74"/>
      <c r="I1812" s="75"/>
      <c r="J1812" s="75"/>
      <c r="K1812" s="36"/>
      <c r="L1812" s="82"/>
      <c r="M1812" s="82"/>
      <c r="N1812" s="77"/>
      <c r="O1812" s="84" t="s">
        <v>255</v>
      </c>
      <c r="P1812" s="86">
        <v>43157.885046296295</v>
      </c>
      <c r="Q1812" s="84" t="s">
        <v>5217</v>
      </c>
      <c r="R1812" s="84"/>
      <c r="S1812" s="84"/>
      <c r="T1812" s="84" t="s">
        <v>6522</v>
      </c>
      <c r="U1812" s="84"/>
      <c r="V1812" s="84" t="s">
        <v>7702</v>
      </c>
      <c r="W1812" s="86">
        <v>43157.885046296295</v>
      </c>
      <c r="X1812" s="84" t="s">
        <v>9262</v>
      </c>
      <c r="Y1812" s="84"/>
      <c r="Z1812" s="84"/>
      <c r="AA1812" s="90" t="s">
        <v>10975</v>
      </c>
      <c r="AB1812" s="84"/>
      <c r="AC1812" s="84" t="b">
        <v>0</v>
      </c>
      <c r="AD1812" s="84">
        <v>0</v>
      </c>
      <c r="AE1812" s="90" t="s">
        <v>285</v>
      </c>
      <c r="AF1812" s="84" t="b">
        <v>0</v>
      </c>
      <c r="AG1812" s="84" t="s">
        <v>290</v>
      </c>
      <c r="AH1812" s="84"/>
      <c r="AI1812" s="90" t="s">
        <v>285</v>
      </c>
      <c r="AJ1812" s="84" t="b">
        <v>0</v>
      </c>
      <c r="AK1812" s="84">
        <v>32</v>
      </c>
      <c r="AL1812" s="90" t="s">
        <v>11422</v>
      </c>
      <c r="AM1812" s="84" t="s">
        <v>296</v>
      </c>
      <c r="AN1812" s="84" t="b">
        <v>0</v>
      </c>
      <c r="AO1812" s="90" t="s">
        <v>11422</v>
      </c>
      <c r="AP1812" s="84" t="s">
        <v>179</v>
      </c>
      <c r="AQ1812" s="84">
        <v>0</v>
      </c>
      <c r="AR1812" s="84">
        <v>0</v>
      </c>
      <c r="AS1812" s="84"/>
      <c r="AT1812" s="84"/>
      <c r="AU1812" s="84"/>
      <c r="AV1812" s="84"/>
      <c r="AW1812" s="84"/>
      <c r="AX1812" s="84"/>
      <c r="AY1812" s="84"/>
      <c r="AZ1812" s="84"/>
    </row>
    <row r="1813" spans="1:52" x14ac:dyDescent="0.2">
      <c r="A1813" s="69" t="s">
        <v>3310</v>
      </c>
      <c r="B1813" s="69" t="s">
        <v>4184</v>
      </c>
      <c r="C1813" s="70"/>
      <c r="D1813" s="71"/>
      <c r="E1813" s="72"/>
      <c r="F1813" s="73"/>
      <c r="G1813" s="70"/>
      <c r="H1813" s="74"/>
      <c r="I1813" s="75"/>
      <c r="J1813" s="75"/>
      <c r="K1813" s="36"/>
      <c r="L1813" s="82"/>
      <c r="M1813" s="82"/>
      <c r="N1813" s="77"/>
      <c r="O1813" s="84" t="s">
        <v>255</v>
      </c>
      <c r="P1813" s="86">
        <v>43157.87835648148</v>
      </c>
      <c r="Q1813" s="84" t="s">
        <v>5239</v>
      </c>
      <c r="R1813" s="84"/>
      <c r="S1813" s="84"/>
      <c r="T1813" s="84" t="s">
        <v>6274</v>
      </c>
      <c r="U1813" s="84"/>
      <c r="V1813" s="84" t="s">
        <v>7703</v>
      </c>
      <c r="W1813" s="86">
        <v>43157.87835648148</v>
      </c>
      <c r="X1813" s="84" t="s">
        <v>9263</v>
      </c>
      <c r="Y1813" s="84"/>
      <c r="Z1813" s="84"/>
      <c r="AA1813" s="90" t="s">
        <v>10976</v>
      </c>
      <c r="AB1813" s="90" t="s">
        <v>11600</v>
      </c>
      <c r="AC1813" s="84" t="b">
        <v>0</v>
      </c>
      <c r="AD1813" s="84">
        <v>4</v>
      </c>
      <c r="AE1813" s="90" t="s">
        <v>11766</v>
      </c>
      <c r="AF1813" s="84" t="b">
        <v>0</v>
      </c>
      <c r="AG1813" s="84" t="s">
        <v>290</v>
      </c>
      <c r="AH1813" s="84"/>
      <c r="AI1813" s="90" t="s">
        <v>285</v>
      </c>
      <c r="AJ1813" s="84" t="b">
        <v>0</v>
      </c>
      <c r="AK1813" s="84">
        <v>2</v>
      </c>
      <c r="AL1813" s="90" t="s">
        <v>285</v>
      </c>
      <c r="AM1813" s="84" t="s">
        <v>297</v>
      </c>
      <c r="AN1813" s="84" t="b">
        <v>0</v>
      </c>
      <c r="AO1813" s="90" t="s">
        <v>11600</v>
      </c>
      <c r="AP1813" s="84" t="s">
        <v>179</v>
      </c>
      <c r="AQ1813" s="84">
        <v>0</v>
      </c>
      <c r="AR1813" s="84">
        <v>0</v>
      </c>
      <c r="AS1813" s="84"/>
      <c r="AT1813" s="84"/>
      <c r="AU1813" s="84"/>
      <c r="AV1813" s="84"/>
      <c r="AW1813" s="84"/>
      <c r="AX1813" s="84"/>
      <c r="AY1813" s="84"/>
      <c r="AZ1813" s="84"/>
    </row>
    <row r="1814" spans="1:52" x14ac:dyDescent="0.2">
      <c r="A1814" s="69" t="s">
        <v>3311</v>
      </c>
      <c r="B1814" s="69" t="s">
        <v>4184</v>
      </c>
      <c r="C1814" s="70"/>
      <c r="D1814" s="71"/>
      <c r="E1814" s="72"/>
      <c r="F1814" s="73"/>
      <c r="G1814" s="70"/>
      <c r="H1814" s="74"/>
      <c r="I1814" s="75"/>
      <c r="J1814" s="75"/>
      <c r="K1814" s="36"/>
      <c r="L1814" s="82"/>
      <c r="M1814" s="82"/>
      <c r="N1814" s="77"/>
      <c r="O1814" s="84" t="s">
        <v>255</v>
      </c>
      <c r="P1814" s="86">
        <v>43157.880115740743</v>
      </c>
      <c r="Q1814" s="84" t="s">
        <v>5240</v>
      </c>
      <c r="R1814" s="84"/>
      <c r="S1814" s="84"/>
      <c r="T1814" s="84" t="s">
        <v>6274</v>
      </c>
      <c r="U1814" s="84"/>
      <c r="V1814" s="84" t="s">
        <v>7704</v>
      </c>
      <c r="W1814" s="86">
        <v>43157.880115740743</v>
      </c>
      <c r="X1814" s="84" t="s">
        <v>9264</v>
      </c>
      <c r="Y1814" s="84"/>
      <c r="Z1814" s="84"/>
      <c r="AA1814" s="90" t="s">
        <v>10977</v>
      </c>
      <c r="AB1814" s="84"/>
      <c r="AC1814" s="84" t="b">
        <v>0</v>
      </c>
      <c r="AD1814" s="84">
        <v>0</v>
      </c>
      <c r="AE1814" s="90" t="s">
        <v>285</v>
      </c>
      <c r="AF1814" s="84" t="b">
        <v>0</v>
      </c>
      <c r="AG1814" s="84" t="s">
        <v>290</v>
      </c>
      <c r="AH1814" s="84"/>
      <c r="AI1814" s="90" t="s">
        <v>285</v>
      </c>
      <c r="AJ1814" s="84" t="b">
        <v>0</v>
      </c>
      <c r="AK1814" s="84">
        <v>2</v>
      </c>
      <c r="AL1814" s="90" t="s">
        <v>10976</v>
      </c>
      <c r="AM1814" s="84" t="s">
        <v>294</v>
      </c>
      <c r="AN1814" s="84" t="b">
        <v>0</v>
      </c>
      <c r="AO1814" s="90" t="s">
        <v>10976</v>
      </c>
      <c r="AP1814" s="84" t="s">
        <v>179</v>
      </c>
      <c r="AQ1814" s="84">
        <v>0</v>
      </c>
      <c r="AR1814" s="84">
        <v>0</v>
      </c>
      <c r="AS1814" s="84"/>
      <c r="AT1814" s="84"/>
      <c r="AU1814" s="84"/>
      <c r="AV1814" s="84"/>
      <c r="AW1814" s="84"/>
      <c r="AX1814" s="84"/>
      <c r="AY1814" s="84"/>
      <c r="AZ1814" s="84"/>
    </row>
    <row r="1815" spans="1:52" x14ac:dyDescent="0.2">
      <c r="A1815" s="69" t="s">
        <v>3312</v>
      </c>
      <c r="B1815" s="69" t="s">
        <v>4184</v>
      </c>
      <c r="C1815" s="70"/>
      <c r="D1815" s="71"/>
      <c r="E1815" s="72"/>
      <c r="F1815" s="73"/>
      <c r="G1815" s="70"/>
      <c r="H1815" s="74"/>
      <c r="I1815" s="75"/>
      <c r="J1815" s="75"/>
      <c r="K1815" s="36"/>
      <c r="L1815" s="82"/>
      <c r="M1815" s="82"/>
      <c r="N1815" s="77"/>
      <c r="O1815" s="84" t="s">
        <v>255</v>
      </c>
      <c r="P1815" s="86">
        <v>43157.885046296295</v>
      </c>
      <c r="Q1815" s="84" t="s">
        <v>5240</v>
      </c>
      <c r="R1815" s="84"/>
      <c r="S1815" s="84"/>
      <c r="T1815" s="84" t="s">
        <v>6274</v>
      </c>
      <c r="U1815" s="84"/>
      <c r="V1815" s="84" t="s">
        <v>7705</v>
      </c>
      <c r="W1815" s="86">
        <v>43157.885046296295</v>
      </c>
      <c r="X1815" s="84" t="s">
        <v>9265</v>
      </c>
      <c r="Y1815" s="84"/>
      <c r="Z1815" s="84"/>
      <c r="AA1815" s="90" t="s">
        <v>10978</v>
      </c>
      <c r="AB1815" s="84"/>
      <c r="AC1815" s="84" t="b">
        <v>0</v>
      </c>
      <c r="AD1815" s="84">
        <v>0</v>
      </c>
      <c r="AE1815" s="90" t="s">
        <v>285</v>
      </c>
      <c r="AF1815" s="84" t="b">
        <v>0</v>
      </c>
      <c r="AG1815" s="84" t="s">
        <v>290</v>
      </c>
      <c r="AH1815" s="84"/>
      <c r="AI1815" s="90" t="s">
        <v>285</v>
      </c>
      <c r="AJ1815" s="84" t="b">
        <v>0</v>
      </c>
      <c r="AK1815" s="84">
        <v>2</v>
      </c>
      <c r="AL1815" s="90" t="s">
        <v>10976</v>
      </c>
      <c r="AM1815" s="84" t="s">
        <v>294</v>
      </c>
      <c r="AN1815" s="84" t="b">
        <v>0</v>
      </c>
      <c r="AO1815" s="90" t="s">
        <v>10976</v>
      </c>
      <c r="AP1815" s="84" t="s">
        <v>179</v>
      </c>
      <c r="AQ1815" s="84">
        <v>0</v>
      </c>
      <c r="AR1815" s="84">
        <v>0</v>
      </c>
      <c r="AS1815" s="84"/>
      <c r="AT1815" s="84"/>
      <c r="AU1815" s="84"/>
      <c r="AV1815" s="84"/>
      <c r="AW1815" s="84"/>
      <c r="AX1815" s="84"/>
      <c r="AY1815" s="84"/>
      <c r="AZ1815" s="84"/>
    </row>
    <row r="1816" spans="1:52" x14ac:dyDescent="0.2">
      <c r="A1816" s="69" t="s">
        <v>3310</v>
      </c>
      <c r="B1816" s="69" t="s">
        <v>3311</v>
      </c>
      <c r="C1816" s="70"/>
      <c r="D1816" s="71"/>
      <c r="E1816" s="72"/>
      <c r="F1816" s="73"/>
      <c r="G1816" s="70"/>
      <c r="H1816" s="74"/>
      <c r="I1816" s="75"/>
      <c r="J1816" s="75"/>
      <c r="K1816" s="36"/>
      <c r="L1816" s="82"/>
      <c r="M1816" s="82"/>
      <c r="N1816" s="77"/>
      <c r="O1816" s="84" t="s">
        <v>255</v>
      </c>
      <c r="P1816" s="86">
        <v>43157.87835648148</v>
      </c>
      <c r="Q1816" s="84" t="s">
        <v>5239</v>
      </c>
      <c r="R1816" s="84"/>
      <c r="S1816" s="84"/>
      <c r="T1816" s="84" t="s">
        <v>6274</v>
      </c>
      <c r="U1816" s="84"/>
      <c r="V1816" s="84" t="s">
        <v>7703</v>
      </c>
      <c r="W1816" s="86">
        <v>43157.87835648148</v>
      </c>
      <c r="X1816" s="84" t="s">
        <v>9263</v>
      </c>
      <c r="Y1816" s="84"/>
      <c r="Z1816" s="84"/>
      <c r="AA1816" s="90" t="s">
        <v>10976</v>
      </c>
      <c r="AB1816" s="90" t="s">
        <v>11600</v>
      </c>
      <c r="AC1816" s="84" t="b">
        <v>0</v>
      </c>
      <c r="AD1816" s="84">
        <v>4</v>
      </c>
      <c r="AE1816" s="90" t="s">
        <v>11766</v>
      </c>
      <c r="AF1816" s="84" t="b">
        <v>0</v>
      </c>
      <c r="AG1816" s="84" t="s">
        <v>290</v>
      </c>
      <c r="AH1816" s="84"/>
      <c r="AI1816" s="90" t="s">
        <v>285</v>
      </c>
      <c r="AJ1816" s="84" t="b">
        <v>0</v>
      </c>
      <c r="AK1816" s="84">
        <v>2</v>
      </c>
      <c r="AL1816" s="90" t="s">
        <v>285</v>
      </c>
      <c r="AM1816" s="84" t="s">
        <v>297</v>
      </c>
      <c r="AN1816" s="84" t="b">
        <v>0</v>
      </c>
      <c r="AO1816" s="90" t="s">
        <v>11600</v>
      </c>
      <c r="AP1816" s="84" t="s">
        <v>179</v>
      </c>
      <c r="AQ1816" s="84">
        <v>0</v>
      </c>
      <c r="AR1816" s="84">
        <v>0</v>
      </c>
      <c r="AS1816" s="84"/>
      <c r="AT1816" s="84"/>
      <c r="AU1816" s="84"/>
      <c r="AV1816" s="84"/>
      <c r="AW1816" s="84"/>
      <c r="AX1816" s="84"/>
      <c r="AY1816" s="84"/>
      <c r="AZ1816" s="84"/>
    </row>
    <row r="1817" spans="1:52" x14ac:dyDescent="0.2">
      <c r="A1817" s="69" t="s">
        <v>3311</v>
      </c>
      <c r="B1817" s="69" t="s">
        <v>4185</v>
      </c>
      <c r="C1817" s="70"/>
      <c r="D1817" s="71"/>
      <c r="E1817" s="72"/>
      <c r="F1817" s="73"/>
      <c r="G1817" s="70"/>
      <c r="H1817" s="74"/>
      <c r="I1817" s="75"/>
      <c r="J1817" s="75"/>
      <c r="K1817" s="36"/>
      <c r="L1817" s="82"/>
      <c r="M1817" s="82"/>
      <c r="N1817" s="77"/>
      <c r="O1817" s="84" t="s">
        <v>255</v>
      </c>
      <c r="P1817" s="86">
        <v>43157.880115740743</v>
      </c>
      <c r="Q1817" s="84" t="s">
        <v>5240</v>
      </c>
      <c r="R1817" s="84"/>
      <c r="S1817" s="84"/>
      <c r="T1817" s="84" t="s">
        <v>6274</v>
      </c>
      <c r="U1817" s="84"/>
      <c r="V1817" s="84" t="s">
        <v>7704</v>
      </c>
      <c r="W1817" s="86">
        <v>43157.880115740743</v>
      </c>
      <c r="X1817" s="84" t="s">
        <v>9264</v>
      </c>
      <c r="Y1817" s="84"/>
      <c r="Z1817" s="84"/>
      <c r="AA1817" s="90" t="s">
        <v>10977</v>
      </c>
      <c r="AB1817" s="84"/>
      <c r="AC1817" s="84" t="b">
        <v>0</v>
      </c>
      <c r="AD1817" s="84">
        <v>0</v>
      </c>
      <c r="AE1817" s="90" t="s">
        <v>285</v>
      </c>
      <c r="AF1817" s="84" t="b">
        <v>0</v>
      </c>
      <c r="AG1817" s="84" t="s">
        <v>290</v>
      </c>
      <c r="AH1817" s="84"/>
      <c r="AI1817" s="90" t="s">
        <v>285</v>
      </c>
      <c r="AJ1817" s="84" t="b">
        <v>0</v>
      </c>
      <c r="AK1817" s="84">
        <v>2</v>
      </c>
      <c r="AL1817" s="90" t="s">
        <v>10976</v>
      </c>
      <c r="AM1817" s="84" t="s">
        <v>294</v>
      </c>
      <c r="AN1817" s="84" t="b">
        <v>0</v>
      </c>
      <c r="AO1817" s="90" t="s">
        <v>10976</v>
      </c>
      <c r="AP1817" s="84" t="s">
        <v>179</v>
      </c>
      <c r="AQ1817" s="84">
        <v>0</v>
      </c>
      <c r="AR1817" s="84">
        <v>0</v>
      </c>
      <c r="AS1817" s="84"/>
      <c r="AT1817" s="84"/>
      <c r="AU1817" s="84"/>
      <c r="AV1817" s="84"/>
      <c r="AW1817" s="84"/>
      <c r="AX1817" s="84"/>
      <c r="AY1817" s="84"/>
      <c r="AZ1817" s="84"/>
    </row>
    <row r="1818" spans="1:52" x14ac:dyDescent="0.2">
      <c r="A1818" s="69" t="s">
        <v>3311</v>
      </c>
      <c r="B1818" s="69" t="s">
        <v>3310</v>
      </c>
      <c r="C1818" s="70"/>
      <c r="D1818" s="71"/>
      <c r="E1818" s="72"/>
      <c r="F1818" s="73"/>
      <c r="G1818" s="70"/>
      <c r="H1818" s="74"/>
      <c r="I1818" s="75"/>
      <c r="J1818" s="75"/>
      <c r="K1818" s="36"/>
      <c r="L1818" s="82"/>
      <c r="M1818" s="82"/>
      <c r="N1818" s="77"/>
      <c r="O1818" s="84" t="s">
        <v>255</v>
      </c>
      <c r="P1818" s="86">
        <v>43157.880115740743</v>
      </c>
      <c r="Q1818" s="84" t="s">
        <v>5240</v>
      </c>
      <c r="R1818" s="84"/>
      <c r="S1818" s="84"/>
      <c r="T1818" s="84" t="s">
        <v>6274</v>
      </c>
      <c r="U1818" s="84"/>
      <c r="V1818" s="84" t="s">
        <v>7704</v>
      </c>
      <c r="W1818" s="86">
        <v>43157.880115740743</v>
      </c>
      <c r="X1818" s="84" t="s">
        <v>9264</v>
      </c>
      <c r="Y1818" s="84"/>
      <c r="Z1818" s="84"/>
      <c r="AA1818" s="90" t="s">
        <v>10977</v>
      </c>
      <c r="AB1818" s="84"/>
      <c r="AC1818" s="84" t="b">
        <v>0</v>
      </c>
      <c r="AD1818" s="84">
        <v>0</v>
      </c>
      <c r="AE1818" s="90" t="s">
        <v>285</v>
      </c>
      <c r="AF1818" s="84" t="b">
        <v>0</v>
      </c>
      <c r="AG1818" s="84" t="s">
        <v>290</v>
      </c>
      <c r="AH1818" s="84"/>
      <c r="AI1818" s="90" t="s">
        <v>285</v>
      </c>
      <c r="AJ1818" s="84" t="b">
        <v>0</v>
      </c>
      <c r="AK1818" s="84">
        <v>2</v>
      </c>
      <c r="AL1818" s="90" t="s">
        <v>10976</v>
      </c>
      <c r="AM1818" s="84" t="s">
        <v>294</v>
      </c>
      <c r="AN1818" s="84" t="b">
        <v>0</v>
      </c>
      <c r="AO1818" s="90" t="s">
        <v>10976</v>
      </c>
      <c r="AP1818" s="84" t="s">
        <v>179</v>
      </c>
      <c r="AQ1818" s="84">
        <v>0</v>
      </c>
      <c r="AR1818" s="84">
        <v>0</v>
      </c>
      <c r="AS1818" s="84"/>
      <c r="AT1818" s="84"/>
      <c r="AU1818" s="84"/>
      <c r="AV1818" s="84"/>
      <c r="AW1818" s="84"/>
      <c r="AX1818" s="84"/>
      <c r="AY1818" s="84"/>
      <c r="AZ1818" s="84"/>
    </row>
    <row r="1819" spans="1:52" x14ac:dyDescent="0.2">
      <c r="A1819" s="69" t="s">
        <v>3312</v>
      </c>
      <c r="B1819" s="69" t="s">
        <v>3311</v>
      </c>
      <c r="C1819" s="70"/>
      <c r="D1819" s="71"/>
      <c r="E1819" s="72"/>
      <c r="F1819" s="73"/>
      <c r="G1819" s="70"/>
      <c r="H1819" s="74"/>
      <c r="I1819" s="75"/>
      <c r="J1819" s="75"/>
      <c r="K1819" s="36"/>
      <c r="L1819" s="82"/>
      <c r="M1819" s="82"/>
      <c r="N1819" s="77"/>
      <c r="O1819" s="84" t="s">
        <v>255</v>
      </c>
      <c r="P1819" s="86">
        <v>43157.885046296295</v>
      </c>
      <c r="Q1819" s="84" t="s">
        <v>5240</v>
      </c>
      <c r="R1819" s="84"/>
      <c r="S1819" s="84"/>
      <c r="T1819" s="84" t="s">
        <v>6274</v>
      </c>
      <c r="U1819" s="84"/>
      <c r="V1819" s="84" t="s">
        <v>7705</v>
      </c>
      <c r="W1819" s="86">
        <v>43157.885046296295</v>
      </c>
      <c r="X1819" s="84" t="s">
        <v>9265</v>
      </c>
      <c r="Y1819" s="84"/>
      <c r="Z1819" s="84"/>
      <c r="AA1819" s="90" t="s">
        <v>10978</v>
      </c>
      <c r="AB1819" s="84"/>
      <c r="AC1819" s="84" t="b">
        <v>0</v>
      </c>
      <c r="AD1819" s="84">
        <v>0</v>
      </c>
      <c r="AE1819" s="90" t="s">
        <v>285</v>
      </c>
      <c r="AF1819" s="84" t="b">
        <v>0</v>
      </c>
      <c r="AG1819" s="84" t="s">
        <v>290</v>
      </c>
      <c r="AH1819" s="84"/>
      <c r="AI1819" s="90" t="s">
        <v>285</v>
      </c>
      <c r="AJ1819" s="84" t="b">
        <v>0</v>
      </c>
      <c r="AK1819" s="84">
        <v>2</v>
      </c>
      <c r="AL1819" s="90" t="s">
        <v>10976</v>
      </c>
      <c r="AM1819" s="84" t="s">
        <v>294</v>
      </c>
      <c r="AN1819" s="84" t="b">
        <v>0</v>
      </c>
      <c r="AO1819" s="90" t="s">
        <v>10976</v>
      </c>
      <c r="AP1819" s="84" t="s">
        <v>179</v>
      </c>
      <c r="AQ1819" s="84">
        <v>0</v>
      </c>
      <c r="AR1819" s="84">
        <v>0</v>
      </c>
      <c r="AS1819" s="84"/>
      <c r="AT1819" s="84"/>
      <c r="AU1819" s="84"/>
      <c r="AV1819" s="84"/>
      <c r="AW1819" s="84"/>
      <c r="AX1819" s="84"/>
      <c r="AY1819" s="84"/>
      <c r="AZ1819" s="84"/>
    </row>
    <row r="1820" spans="1:52" x14ac:dyDescent="0.2">
      <c r="A1820" s="69" t="s">
        <v>3310</v>
      </c>
      <c r="B1820" s="69" t="s">
        <v>4185</v>
      </c>
      <c r="C1820" s="70"/>
      <c r="D1820" s="71"/>
      <c r="E1820" s="72"/>
      <c r="F1820" s="73"/>
      <c r="G1820" s="70"/>
      <c r="H1820" s="74"/>
      <c r="I1820" s="75"/>
      <c r="J1820" s="75"/>
      <c r="K1820" s="36"/>
      <c r="L1820" s="82"/>
      <c r="M1820" s="82"/>
      <c r="N1820" s="77"/>
      <c r="O1820" s="84" t="s">
        <v>256</v>
      </c>
      <c r="P1820" s="86">
        <v>43157.87835648148</v>
      </c>
      <c r="Q1820" s="84" t="s">
        <v>5239</v>
      </c>
      <c r="R1820" s="84"/>
      <c r="S1820" s="84"/>
      <c r="T1820" s="84" t="s">
        <v>6274</v>
      </c>
      <c r="U1820" s="84"/>
      <c r="V1820" s="84" t="s">
        <v>7703</v>
      </c>
      <c r="W1820" s="86">
        <v>43157.87835648148</v>
      </c>
      <c r="X1820" s="84" t="s">
        <v>9263</v>
      </c>
      <c r="Y1820" s="84"/>
      <c r="Z1820" s="84"/>
      <c r="AA1820" s="90" t="s">
        <v>10976</v>
      </c>
      <c r="AB1820" s="90" t="s">
        <v>11600</v>
      </c>
      <c r="AC1820" s="84" t="b">
        <v>0</v>
      </c>
      <c r="AD1820" s="84">
        <v>4</v>
      </c>
      <c r="AE1820" s="90" t="s">
        <v>11766</v>
      </c>
      <c r="AF1820" s="84" t="b">
        <v>0</v>
      </c>
      <c r="AG1820" s="84" t="s">
        <v>290</v>
      </c>
      <c r="AH1820" s="84"/>
      <c r="AI1820" s="90" t="s">
        <v>285</v>
      </c>
      <c r="AJ1820" s="84" t="b">
        <v>0</v>
      </c>
      <c r="AK1820" s="84">
        <v>2</v>
      </c>
      <c r="AL1820" s="90" t="s">
        <v>285</v>
      </c>
      <c r="AM1820" s="84" t="s">
        <v>297</v>
      </c>
      <c r="AN1820" s="84" t="b">
        <v>0</v>
      </c>
      <c r="AO1820" s="90" t="s">
        <v>11600</v>
      </c>
      <c r="AP1820" s="84" t="s">
        <v>179</v>
      </c>
      <c r="AQ1820" s="84">
        <v>0</v>
      </c>
      <c r="AR1820" s="84">
        <v>0</v>
      </c>
      <c r="AS1820" s="84"/>
      <c r="AT1820" s="84"/>
      <c r="AU1820" s="84"/>
      <c r="AV1820" s="84"/>
      <c r="AW1820" s="84"/>
      <c r="AX1820" s="84"/>
      <c r="AY1820" s="84"/>
      <c r="AZ1820" s="84"/>
    </row>
    <row r="1821" spans="1:52" x14ac:dyDescent="0.2">
      <c r="A1821" s="69" t="s">
        <v>3312</v>
      </c>
      <c r="B1821" s="69" t="s">
        <v>4185</v>
      </c>
      <c r="C1821" s="70"/>
      <c r="D1821" s="71"/>
      <c r="E1821" s="72"/>
      <c r="F1821" s="73"/>
      <c r="G1821" s="70"/>
      <c r="H1821" s="74"/>
      <c r="I1821" s="75"/>
      <c r="J1821" s="75"/>
      <c r="K1821" s="36"/>
      <c r="L1821" s="82"/>
      <c r="M1821" s="82"/>
      <c r="N1821" s="77"/>
      <c r="O1821" s="84" t="s">
        <v>255</v>
      </c>
      <c r="P1821" s="86">
        <v>43157.885046296295</v>
      </c>
      <c r="Q1821" s="84" t="s">
        <v>5240</v>
      </c>
      <c r="R1821" s="84"/>
      <c r="S1821" s="84"/>
      <c r="T1821" s="84" t="s">
        <v>6274</v>
      </c>
      <c r="U1821" s="84"/>
      <c r="V1821" s="84" t="s">
        <v>7705</v>
      </c>
      <c r="W1821" s="86">
        <v>43157.885046296295</v>
      </c>
      <c r="X1821" s="84" t="s">
        <v>9265</v>
      </c>
      <c r="Y1821" s="84"/>
      <c r="Z1821" s="84"/>
      <c r="AA1821" s="90" t="s">
        <v>10978</v>
      </c>
      <c r="AB1821" s="84"/>
      <c r="AC1821" s="84" t="b">
        <v>0</v>
      </c>
      <c r="AD1821" s="84">
        <v>0</v>
      </c>
      <c r="AE1821" s="90" t="s">
        <v>285</v>
      </c>
      <c r="AF1821" s="84" t="b">
        <v>0</v>
      </c>
      <c r="AG1821" s="84" t="s">
        <v>290</v>
      </c>
      <c r="AH1821" s="84"/>
      <c r="AI1821" s="90" t="s">
        <v>285</v>
      </c>
      <c r="AJ1821" s="84" t="b">
        <v>0</v>
      </c>
      <c r="AK1821" s="84">
        <v>2</v>
      </c>
      <c r="AL1821" s="90" t="s">
        <v>10976</v>
      </c>
      <c r="AM1821" s="84" t="s">
        <v>294</v>
      </c>
      <c r="AN1821" s="84" t="b">
        <v>0</v>
      </c>
      <c r="AO1821" s="90" t="s">
        <v>10976</v>
      </c>
      <c r="AP1821" s="84" t="s">
        <v>179</v>
      </c>
      <c r="AQ1821" s="84">
        <v>0</v>
      </c>
      <c r="AR1821" s="84">
        <v>0</v>
      </c>
      <c r="AS1821" s="84"/>
      <c r="AT1821" s="84"/>
      <c r="AU1821" s="84"/>
      <c r="AV1821" s="84"/>
      <c r="AW1821" s="84"/>
      <c r="AX1821" s="84"/>
      <c r="AY1821" s="84"/>
      <c r="AZ1821" s="84"/>
    </row>
    <row r="1822" spans="1:52" x14ac:dyDescent="0.2">
      <c r="A1822" s="69" t="s">
        <v>3312</v>
      </c>
      <c r="B1822" s="69" t="s">
        <v>3310</v>
      </c>
      <c r="C1822" s="70"/>
      <c r="D1822" s="71"/>
      <c r="E1822" s="72"/>
      <c r="F1822" s="73"/>
      <c r="G1822" s="70"/>
      <c r="H1822" s="74"/>
      <c r="I1822" s="75"/>
      <c r="J1822" s="75"/>
      <c r="K1822" s="36"/>
      <c r="L1822" s="82"/>
      <c r="M1822" s="82"/>
      <c r="N1822" s="77"/>
      <c r="O1822" s="84" t="s">
        <v>255</v>
      </c>
      <c r="P1822" s="86">
        <v>43157.885046296295</v>
      </c>
      <c r="Q1822" s="84" t="s">
        <v>5240</v>
      </c>
      <c r="R1822" s="84"/>
      <c r="S1822" s="84"/>
      <c r="T1822" s="84" t="s">
        <v>6274</v>
      </c>
      <c r="U1822" s="84"/>
      <c r="V1822" s="84" t="s">
        <v>7705</v>
      </c>
      <c r="W1822" s="86">
        <v>43157.885046296295</v>
      </c>
      <c r="X1822" s="84" t="s">
        <v>9265</v>
      </c>
      <c r="Y1822" s="84"/>
      <c r="Z1822" s="84"/>
      <c r="AA1822" s="90" t="s">
        <v>10978</v>
      </c>
      <c r="AB1822" s="84"/>
      <c r="AC1822" s="84" t="b">
        <v>0</v>
      </c>
      <c r="AD1822" s="84">
        <v>0</v>
      </c>
      <c r="AE1822" s="90" t="s">
        <v>285</v>
      </c>
      <c r="AF1822" s="84" t="b">
        <v>0</v>
      </c>
      <c r="AG1822" s="84" t="s">
        <v>290</v>
      </c>
      <c r="AH1822" s="84"/>
      <c r="AI1822" s="90" t="s">
        <v>285</v>
      </c>
      <c r="AJ1822" s="84" t="b">
        <v>0</v>
      </c>
      <c r="AK1822" s="84">
        <v>2</v>
      </c>
      <c r="AL1822" s="90" t="s">
        <v>10976</v>
      </c>
      <c r="AM1822" s="84" t="s">
        <v>294</v>
      </c>
      <c r="AN1822" s="84" t="b">
        <v>0</v>
      </c>
      <c r="AO1822" s="90" t="s">
        <v>10976</v>
      </c>
      <c r="AP1822" s="84" t="s">
        <v>179</v>
      </c>
      <c r="AQ1822" s="84">
        <v>0</v>
      </c>
      <c r="AR1822" s="84">
        <v>0</v>
      </c>
      <c r="AS1822" s="84"/>
      <c r="AT1822" s="84"/>
      <c r="AU1822" s="84"/>
      <c r="AV1822" s="84"/>
      <c r="AW1822" s="84"/>
      <c r="AX1822" s="84"/>
      <c r="AY1822" s="84"/>
      <c r="AZ1822" s="84"/>
    </row>
    <row r="1823" spans="1:52" x14ac:dyDescent="0.2">
      <c r="A1823" s="69" t="s">
        <v>3313</v>
      </c>
      <c r="B1823" s="69" t="s">
        <v>3313</v>
      </c>
      <c r="C1823" s="70"/>
      <c r="D1823" s="71"/>
      <c r="E1823" s="72"/>
      <c r="F1823" s="73"/>
      <c r="G1823" s="70"/>
      <c r="H1823" s="74"/>
      <c r="I1823" s="75"/>
      <c r="J1823" s="75"/>
      <c r="K1823" s="36"/>
      <c r="L1823" s="82"/>
      <c r="M1823" s="82"/>
      <c r="N1823" s="77"/>
      <c r="O1823" s="84" t="s">
        <v>179</v>
      </c>
      <c r="P1823" s="86">
        <v>43157.885069444441</v>
      </c>
      <c r="Q1823" s="84" t="s">
        <v>5241</v>
      </c>
      <c r="R1823" s="84" t="s">
        <v>5940</v>
      </c>
      <c r="S1823" s="84" t="s">
        <v>6217</v>
      </c>
      <c r="T1823" s="84" t="s">
        <v>6538</v>
      </c>
      <c r="U1823" s="84"/>
      <c r="V1823" s="84" t="s">
        <v>7706</v>
      </c>
      <c r="W1823" s="86">
        <v>43157.885069444441</v>
      </c>
      <c r="X1823" s="84" t="s">
        <v>9266</v>
      </c>
      <c r="Y1823" s="84"/>
      <c r="Z1823" s="84"/>
      <c r="AA1823" s="90" t="s">
        <v>10979</v>
      </c>
      <c r="AB1823" s="84"/>
      <c r="AC1823" s="84" t="b">
        <v>0</v>
      </c>
      <c r="AD1823" s="84">
        <v>6</v>
      </c>
      <c r="AE1823" s="90" t="s">
        <v>285</v>
      </c>
      <c r="AF1823" s="84" t="b">
        <v>0</v>
      </c>
      <c r="AG1823" s="84" t="s">
        <v>290</v>
      </c>
      <c r="AH1823" s="84"/>
      <c r="AI1823" s="90" t="s">
        <v>285</v>
      </c>
      <c r="AJ1823" s="84" t="b">
        <v>0</v>
      </c>
      <c r="AK1823" s="84">
        <v>8</v>
      </c>
      <c r="AL1823" s="90" t="s">
        <v>285</v>
      </c>
      <c r="AM1823" s="84" t="s">
        <v>295</v>
      </c>
      <c r="AN1823" s="84" t="b">
        <v>0</v>
      </c>
      <c r="AO1823" s="90" t="s">
        <v>10979</v>
      </c>
      <c r="AP1823" s="84" t="s">
        <v>179</v>
      </c>
      <c r="AQ1823" s="84">
        <v>0</v>
      </c>
      <c r="AR1823" s="84">
        <v>0</v>
      </c>
      <c r="AS1823" s="84"/>
      <c r="AT1823" s="84"/>
      <c r="AU1823" s="84"/>
      <c r="AV1823" s="84"/>
      <c r="AW1823" s="84"/>
      <c r="AX1823" s="84"/>
      <c r="AY1823" s="84"/>
      <c r="AZ1823" s="84"/>
    </row>
    <row r="1824" spans="1:52" x14ac:dyDescent="0.2">
      <c r="A1824" s="69" t="s">
        <v>3314</v>
      </c>
      <c r="B1824" s="69" t="s">
        <v>3700</v>
      </c>
      <c r="C1824" s="70"/>
      <c r="D1824" s="71"/>
      <c r="E1824" s="72"/>
      <c r="F1824" s="73"/>
      <c r="G1824" s="70"/>
      <c r="H1824" s="74"/>
      <c r="I1824" s="75"/>
      <c r="J1824" s="75"/>
      <c r="K1824" s="36"/>
      <c r="L1824" s="82"/>
      <c r="M1824" s="82"/>
      <c r="N1824" s="77"/>
      <c r="O1824" s="84" t="s">
        <v>255</v>
      </c>
      <c r="P1824" s="86">
        <v>43157.88521990741</v>
      </c>
      <c r="Q1824" s="84" t="s">
        <v>4489</v>
      </c>
      <c r="R1824" s="84"/>
      <c r="S1824" s="84"/>
      <c r="T1824" s="84" t="s">
        <v>6274</v>
      </c>
      <c r="U1824" s="84"/>
      <c r="V1824" s="84" t="s">
        <v>7707</v>
      </c>
      <c r="W1824" s="86">
        <v>43157.88521990741</v>
      </c>
      <c r="X1824" s="84" t="s">
        <v>9267</v>
      </c>
      <c r="Y1824" s="84"/>
      <c r="Z1824" s="84"/>
      <c r="AA1824" s="90" t="s">
        <v>10980</v>
      </c>
      <c r="AB1824" s="84"/>
      <c r="AC1824" s="84" t="b">
        <v>0</v>
      </c>
      <c r="AD1824" s="84">
        <v>0</v>
      </c>
      <c r="AE1824" s="90" t="s">
        <v>285</v>
      </c>
      <c r="AF1824" s="84" t="b">
        <v>0</v>
      </c>
      <c r="AG1824" s="84" t="s">
        <v>673</v>
      </c>
      <c r="AH1824" s="84"/>
      <c r="AI1824" s="90" t="s">
        <v>285</v>
      </c>
      <c r="AJ1824" s="84" t="b">
        <v>0</v>
      </c>
      <c r="AK1824" s="84">
        <v>358</v>
      </c>
      <c r="AL1824" s="90" t="s">
        <v>11425</v>
      </c>
      <c r="AM1824" s="84" t="s">
        <v>294</v>
      </c>
      <c r="AN1824" s="84" t="b">
        <v>0</v>
      </c>
      <c r="AO1824" s="90" t="s">
        <v>11425</v>
      </c>
      <c r="AP1824" s="84" t="s">
        <v>179</v>
      </c>
      <c r="AQ1824" s="84">
        <v>0</v>
      </c>
      <c r="AR1824" s="84">
        <v>0</v>
      </c>
      <c r="AS1824" s="84"/>
      <c r="AT1824" s="84"/>
      <c r="AU1824" s="84"/>
      <c r="AV1824" s="84"/>
      <c r="AW1824" s="84"/>
      <c r="AX1824" s="84"/>
      <c r="AY1824" s="84"/>
      <c r="AZ1824" s="84"/>
    </row>
    <row r="1825" spans="1:52" x14ac:dyDescent="0.2">
      <c r="A1825" s="69" t="s">
        <v>3315</v>
      </c>
      <c r="B1825" s="69" t="s">
        <v>246</v>
      </c>
      <c r="C1825" s="70"/>
      <c r="D1825" s="71"/>
      <c r="E1825" s="72"/>
      <c r="F1825" s="73"/>
      <c r="G1825" s="70"/>
      <c r="H1825" s="74"/>
      <c r="I1825" s="75"/>
      <c r="J1825" s="75"/>
      <c r="K1825" s="36"/>
      <c r="L1825" s="82"/>
      <c r="M1825" s="82"/>
      <c r="N1825" s="77"/>
      <c r="O1825" s="84" t="s">
        <v>255</v>
      </c>
      <c r="P1825" s="86">
        <v>43157.885289351849</v>
      </c>
      <c r="Q1825" s="84" t="s">
        <v>5242</v>
      </c>
      <c r="R1825" s="84" t="s">
        <v>5941</v>
      </c>
      <c r="S1825" s="84" t="s">
        <v>922</v>
      </c>
      <c r="T1825" s="84" t="s">
        <v>6274</v>
      </c>
      <c r="U1825" s="84"/>
      <c r="V1825" s="84" t="s">
        <v>7708</v>
      </c>
      <c r="W1825" s="86">
        <v>43157.885289351849</v>
      </c>
      <c r="X1825" s="84" t="s">
        <v>9268</v>
      </c>
      <c r="Y1825" s="84"/>
      <c r="Z1825" s="84"/>
      <c r="AA1825" s="90" t="s">
        <v>10981</v>
      </c>
      <c r="AB1825" s="84"/>
      <c r="AC1825" s="84" t="b">
        <v>0</v>
      </c>
      <c r="AD1825" s="84">
        <v>0</v>
      </c>
      <c r="AE1825" s="90" t="s">
        <v>285</v>
      </c>
      <c r="AF1825" s="84" t="b">
        <v>0</v>
      </c>
      <c r="AG1825" s="84" t="s">
        <v>290</v>
      </c>
      <c r="AH1825" s="84"/>
      <c r="AI1825" s="90" t="s">
        <v>285</v>
      </c>
      <c r="AJ1825" s="84" t="b">
        <v>0</v>
      </c>
      <c r="AK1825" s="84">
        <v>0</v>
      </c>
      <c r="AL1825" s="90" t="s">
        <v>285</v>
      </c>
      <c r="AM1825" s="84" t="s">
        <v>294</v>
      </c>
      <c r="AN1825" s="84" t="b">
        <v>0</v>
      </c>
      <c r="AO1825" s="90" t="s">
        <v>10981</v>
      </c>
      <c r="AP1825" s="84" t="s">
        <v>179</v>
      </c>
      <c r="AQ1825" s="84">
        <v>0</v>
      </c>
      <c r="AR1825" s="84">
        <v>0</v>
      </c>
      <c r="AS1825" s="84"/>
      <c r="AT1825" s="84"/>
      <c r="AU1825" s="84"/>
      <c r="AV1825" s="84"/>
      <c r="AW1825" s="84"/>
      <c r="AX1825" s="84"/>
      <c r="AY1825" s="84"/>
      <c r="AZ1825" s="84"/>
    </row>
    <row r="1826" spans="1:52" x14ac:dyDescent="0.2">
      <c r="A1826" s="69" t="s">
        <v>3316</v>
      </c>
      <c r="B1826" s="69" t="s">
        <v>890</v>
      </c>
      <c r="C1826" s="70"/>
      <c r="D1826" s="71"/>
      <c r="E1826" s="72"/>
      <c r="F1826" s="73"/>
      <c r="G1826" s="70"/>
      <c r="H1826" s="74"/>
      <c r="I1826" s="75"/>
      <c r="J1826" s="75"/>
      <c r="K1826" s="36"/>
      <c r="L1826" s="82"/>
      <c r="M1826" s="82"/>
      <c r="N1826" s="77"/>
      <c r="O1826" s="84" t="s">
        <v>256</v>
      </c>
      <c r="P1826" s="86">
        <v>43157.885451388887</v>
      </c>
      <c r="Q1826" s="84" t="s">
        <v>5243</v>
      </c>
      <c r="R1826" s="84"/>
      <c r="S1826" s="84"/>
      <c r="T1826" s="84" t="s">
        <v>6274</v>
      </c>
      <c r="U1826" s="84"/>
      <c r="V1826" s="84" t="s">
        <v>275</v>
      </c>
      <c r="W1826" s="86">
        <v>43157.885451388887</v>
      </c>
      <c r="X1826" s="84" t="s">
        <v>9269</v>
      </c>
      <c r="Y1826" s="84"/>
      <c r="Z1826" s="84"/>
      <c r="AA1826" s="90" t="s">
        <v>10982</v>
      </c>
      <c r="AB1826" s="90" t="s">
        <v>11601</v>
      </c>
      <c r="AC1826" s="84" t="b">
        <v>0</v>
      </c>
      <c r="AD1826" s="84">
        <v>0</v>
      </c>
      <c r="AE1826" s="90" t="s">
        <v>999</v>
      </c>
      <c r="AF1826" s="84" t="b">
        <v>0</v>
      </c>
      <c r="AG1826" s="84" t="s">
        <v>290</v>
      </c>
      <c r="AH1826" s="84"/>
      <c r="AI1826" s="90" t="s">
        <v>285</v>
      </c>
      <c r="AJ1826" s="84" t="b">
        <v>0</v>
      </c>
      <c r="AK1826" s="84">
        <v>0</v>
      </c>
      <c r="AL1826" s="90" t="s">
        <v>285</v>
      </c>
      <c r="AM1826" s="84" t="s">
        <v>296</v>
      </c>
      <c r="AN1826" s="84" t="b">
        <v>0</v>
      </c>
      <c r="AO1826" s="90" t="s">
        <v>11601</v>
      </c>
      <c r="AP1826" s="84" t="s">
        <v>179</v>
      </c>
      <c r="AQ1826" s="84">
        <v>0</v>
      </c>
      <c r="AR1826" s="84">
        <v>0</v>
      </c>
      <c r="AS1826" s="84"/>
      <c r="AT1826" s="84"/>
      <c r="AU1826" s="84"/>
      <c r="AV1826" s="84"/>
      <c r="AW1826" s="84"/>
      <c r="AX1826" s="84"/>
      <c r="AY1826" s="84"/>
      <c r="AZ1826" s="84"/>
    </row>
    <row r="1827" spans="1:52" x14ac:dyDescent="0.2">
      <c r="A1827" s="69" t="s">
        <v>3317</v>
      </c>
      <c r="B1827" s="69" t="s">
        <v>3317</v>
      </c>
      <c r="C1827" s="70"/>
      <c r="D1827" s="71"/>
      <c r="E1827" s="72"/>
      <c r="F1827" s="73"/>
      <c r="G1827" s="70"/>
      <c r="H1827" s="74"/>
      <c r="I1827" s="75"/>
      <c r="J1827" s="75"/>
      <c r="K1827" s="36"/>
      <c r="L1827" s="82"/>
      <c r="M1827" s="82"/>
      <c r="N1827" s="77"/>
      <c r="O1827" s="84" t="s">
        <v>179</v>
      </c>
      <c r="P1827" s="86">
        <v>43157.064351851855</v>
      </c>
      <c r="Q1827" s="84" t="s">
        <v>5244</v>
      </c>
      <c r="R1827" s="84"/>
      <c r="S1827" s="84"/>
      <c r="T1827" s="84" t="s">
        <v>6274</v>
      </c>
      <c r="U1827" s="84"/>
      <c r="V1827" s="84" t="s">
        <v>7709</v>
      </c>
      <c r="W1827" s="86">
        <v>43157.064351851855</v>
      </c>
      <c r="X1827" s="84" t="s">
        <v>9270</v>
      </c>
      <c r="Y1827" s="84"/>
      <c r="Z1827" s="84"/>
      <c r="AA1827" s="90" t="s">
        <v>10983</v>
      </c>
      <c r="AB1827" s="84"/>
      <c r="AC1827" s="84" t="b">
        <v>0</v>
      </c>
      <c r="AD1827" s="84">
        <v>363</v>
      </c>
      <c r="AE1827" s="90" t="s">
        <v>285</v>
      </c>
      <c r="AF1827" s="84" t="b">
        <v>0</v>
      </c>
      <c r="AG1827" s="84" t="s">
        <v>290</v>
      </c>
      <c r="AH1827" s="84"/>
      <c r="AI1827" s="90" t="s">
        <v>285</v>
      </c>
      <c r="AJ1827" s="84" t="b">
        <v>0</v>
      </c>
      <c r="AK1827" s="84">
        <v>83</v>
      </c>
      <c r="AL1827" s="90" t="s">
        <v>285</v>
      </c>
      <c r="AM1827" s="84" t="s">
        <v>297</v>
      </c>
      <c r="AN1827" s="84" t="b">
        <v>0</v>
      </c>
      <c r="AO1827" s="90" t="s">
        <v>10983</v>
      </c>
      <c r="AP1827" s="84" t="s">
        <v>308</v>
      </c>
      <c r="AQ1827" s="84">
        <v>0</v>
      </c>
      <c r="AR1827" s="84">
        <v>0</v>
      </c>
      <c r="AS1827" s="84"/>
      <c r="AT1827" s="84"/>
      <c r="AU1827" s="84"/>
      <c r="AV1827" s="84"/>
      <c r="AW1827" s="84"/>
      <c r="AX1827" s="84"/>
      <c r="AY1827" s="84"/>
      <c r="AZ1827" s="84"/>
    </row>
    <row r="1828" spans="1:52" x14ac:dyDescent="0.2">
      <c r="A1828" s="69" t="s">
        <v>3318</v>
      </c>
      <c r="B1828" s="69" t="s">
        <v>3317</v>
      </c>
      <c r="C1828" s="70"/>
      <c r="D1828" s="71"/>
      <c r="E1828" s="72"/>
      <c r="F1828" s="73"/>
      <c r="G1828" s="70"/>
      <c r="H1828" s="74"/>
      <c r="I1828" s="75"/>
      <c r="J1828" s="75"/>
      <c r="K1828" s="36"/>
      <c r="L1828" s="82"/>
      <c r="M1828" s="82"/>
      <c r="N1828" s="77"/>
      <c r="O1828" s="84" t="s">
        <v>255</v>
      </c>
      <c r="P1828" s="86">
        <v>43157.885509259257</v>
      </c>
      <c r="Q1828" s="84" t="s">
        <v>4476</v>
      </c>
      <c r="R1828" s="84"/>
      <c r="S1828" s="84"/>
      <c r="T1828" s="84" t="s">
        <v>6274</v>
      </c>
      <c r="U1828" s="84"/>
      <c r="V1828" s="84" t="s">
        <v>7710</v>
      </c>
      <c r="W1828" s="86">
        <v>43157.885509259257</v>
      </c>
      <c r="X1828" s="84" t="s">
        <v>9271</v>
      </c>
      <c r="Y1828" s="84"/>
      <c r="Z1828" s="84"/>
      <c r="AA1828" s="90" t="s">
        <v>10984</v>
      </c>
      <c r="AB1828" s="84"/>
      <c r="AC1828" s="84" t="b">
        <v>0</v>
      </c>
      <c r="AD1828" s="84">
        <v>0</v>
      </c>
      <c r="AE1828" s="90" t="s">
        <v>285</v>
      </c>
      <c r="AF1828" s="84" t="b">
        <v>0</v>
      </c>
      <c r="AG1828" s="84" t="s">
        <v>290</v>
      </c>
      <c r="AH1828" s="84"/>
      <c r="AI1828" s="90" t="s">
        <v>285</v>
      </c>
      <c r="AJ1828" s="84" t="b">
        <v>0</v>
      </c>
      <c r="AK1828" s="84">
        <v>83</v>
      </c>
      <c r="AL1828" s="90" t="s">
        <v>10983</v>
      </c>
      <c r="AM1828" s="84" t="s">
        <v>294</v>
      </c>
      <c r="AN1828" s="84" t="b">
        <v>0</v>
      </c>
      <c r="AO1828" s="90" t="s">
        <v>10983</v>
      </c>
      <c r="AP1828" s="84" t="s">
        <v>179</v>
      </c>
      <c r="AQ1828" s="84">
        <v>0</v>
      </c>
      <c r="AR1828" s="84">
        <v>0</v>
      </c>
      <c r="AS1828" s="84"/>
      <c r="AT1828" s="84"/>
      <c r="AU1828" s="84"/>
      <c r="AV1828" s="84"/>
      <c r="AW1828" s="84"/>
      <c r="AX1828" s="84"/>
      <c r="AY1828" s="84"/>
      <c r="AZ1828" s="84"/>
    </row>
    <row r="1829" spans="1:52" x14ac:dyDescent="0.2">
      <c r="A1829" s="69" t="s">
        <v>3319</v>
      </c>
      <c r="B1829" s="69" t="s">
        <v>4186</v>
      </c>
      <c r="C1829" s="70"/>
      <c r="D1829" s="71"/>
      <c r="E1829" s="72"/>
      <c r="F1829" s="73"/>
      <c r="G1829" s="70"/>
      <c r="H1829" s="74"/>
      <c r="I1829" s="75"/>
      <c r="J1829" s="75"/>
      <c r="K1829" s="36"/>
      <c r="L1829" s="82"/>
      <c r="M1829" s="82"/>
      <c r="N1829" s="77"/>
      <c r="O1829" s="84" t="s">
        <v>255</v>
      </c>
      <c r="P1829" s="86">
        <v>43157.702037037037</v>
      </c>
      <c r="Q1829" s="84" t="s">
        <v>5245</v>
      </c>
      <c r="R1829" s="84" t="s">
        <v>5942</v>
      </c>
      <c r="S1829" s="84" t="s">
        <v>6218</v>
      </c>
      <c r="T1829" s="84" t="s">
        <v>6539</v>
      </c>
      <c r="U1829" s="84"/>
      <c r="V1829" s="84" t="s">
        <v>7711</v>
      </c>
      <c r="W1829" s="86">
        <v>43157.702037037037</v>
      </c>
      <c r="X1829" s="84" t="s">
        <v>9272</v>
      </c>
      <c r="Y1829" s="84"/>
      <c r="Z1829" s="84"/>
      <c r="AA1829" s="90" t="s">
        <v>10985</v>
      </c>
      <c r="AB1829" s="84"/>
      <c r="AC1829" s="84" t="b">
        <v>0</v>
      </c>
      <c r="AD1829" s="84">
        <v>3</v>
      </c>
      <c r="AE1829" s="90" t="s">
        <v>285</v>
      </c>
      <c r="AF1829" s="84" t="b">
        <v>0</v>
      </c>
      <c r="AG1829" s="84" t="s">
        <v>2154</v>
      </c>
      <c r="AH1829" s="84"/>
      <c r="AI1829" s="90" t="s">
        <v>285</v>
      </c>
      <c r="AJ1829" s="84" t="b">
        <v>0</v>
      </c>
      <c r="AK1829" s="84">
        <v>5</v>
      </c>
      <c r="AL1829" s="90" t="s">
        <v>285</v>
      </c>
      <c r="AM1829" s="84" t="s">
        <v>294</v>
      </c>
      <c r="AN1829" s="84" t="b">
        <v>0</v>
      </c>
      <c r="AO1829" s="90" t="s">
        <v>10985</v>
      </c>
      <c r="AP1829" s="84" t="s">
        <v>308</v>
      </c>
      <c r="AQ1829" s="84">
        <v>0</v>
      </c>
      <c r="AR1829" s="84">
        <v>0</v>
      </c>
      <c r="AS1829" s="84"/>
      <c r="AT1829" s="84"/>
      <c r="AU1829" s="84"/>
      <c r="AV1829" s="84"/>
      <c r="AW1829" s="84"/>
      <c r="AX1829" s="84"/>
      <c r="AY1829" s="84"/>
      <c r="AZ1829" s="84"/>
    </row>
    <row r="1830" spans="1:52" x14ac:dyDescent="0.2">
      <c r="A1830" s="69" t="s">
        <v>3320</v>
      </c>
      <c r="B1830" s="69" t="s">
        <v>4186</v>
      </c>
      <c r="C1830" s="70"/>
      <c r="D1830" s="71"/>
      <c r="E1830" s="72"/>
      <c r="F1830" s="73"/>
      <c r="G1830" s="70"/>
      <c r="H1830" s="74"/>
      <c r="I1830" s="75"/>
      <c r="J1830" s="75"/>
      <c r="K1830" s="36"/>
      <c r="L1830" s="82"/>
      <c r="M1830" s="82"/>
      <c r="N1830" s="77"/>
      <c r="O1830" s="84" t="s">
        <v>255</v>
      </c>
      <c r="P1830" s="86">
        <v>43157.885567129626</v>
      </c>
      <c r="Q1830" s="84" t="s">
        <v>5246</v>
      </c>
      <c r="R1830" s="84" t="s">
        <v>5942</v>
      </c>
      <c r="S1830" s="84" t="s">
        <v>6218</v>
      </c>
      <c r="T1830" s="84" t="s">
        <v>6539</v>
      </c>
      <c r="U1830" s="84"/>
      <c r="V1830" s="84" t="s">
        <v>7712</v>
      </c>
      <c r="W1830" s="86">
        <v>43157.885567129626</v>
      </c>
      <c r="X1830" s="84" t="s">
        <v>9273</v>
      </c>
      <c r="Y1830" s="84"/>
      <c r="Z1830" s="84"/>
      <c r="AA1830" s="90" t="s">
        <v>10986</v>
      </c>
      <c r="AB1830" s="84"/>
      <c r="AC1830" s="84" t="b">
        <v>0</v>
      </c>
      <c r="AD1830" s="84">
        <v>0</v>
      </c>
      <c r="AE1830" s="90" t="s">
        <v>285</v>
      </c>
      <c r="AF1830" s="84" t="b">
        <v>0</v>
      </c>
      <c r="AG1830" s="84" t="s">
        <v>2154</v>
      </c>
      <c r="AH1830" s="84"/>
      <c r="AI1830" s="90" t="s">
        <v>285</v>
      </c>
      <c r="AJ1830" s="84" t="b">
        <v>0</v>
      </c>
      <c r="AK1830" s="84">
        <v>5</v>
      </c>
      <c r="AL1830" s="90" t="s">
        <v>10985</v>
      </c>
      <c r="AM1830" s="84" t="s">
        <v>296</v>
      </c>
      <c r="AN1830" s="84" t="b">
        <v>0</v>
      </c>
      <c r="AO1830" s="90" t="s">
        <v>10985</v>
      </c>
      <c r="AP1830" s="84" t="s">
        <v>179</v>
      </c>
      <c r="AQ1830" s="84">
        <v>0</v>
      </c>
      <c r="AR1830" s="84">
        <v>0</v>
      </c>
      <c r="AS1830" s="84"/>
      <c r="AT1830" s="84"/>
      <c r="AU1830" s="84"/>
      <c r="AV1830" s="84"/>
      <c r="AW1830" s="84"/>
      <c r="AX1830" s="84"/>
      <c r="AY1830" s="84"/>
      <c r="AZ1830" s="84"/>
    </row>
    <row r="1831" spans="1:52" x14ac:dyDescent="0.2">
      <c r="A1831" s="69" t="s">
        <v>3320</v>
      </c>
      <c r="B1831" s="69" t="s">
        <v>3319</v>
      </c>
      <c r="C1831" s="70"/>
      <c r="D1831" s="71"/>
      <c r="E1831" s="72"/>
      <c r="F1831" s="73"/>
      <c r="G1831" s="70"/>
      <c r="H1831" s="74"/>
      <c r="I1831" s="75"/>
      <c r="J1831" s="75"/>
      <c r="K1831" s="36"/>
      <c r="L1831" s="82"/>
      <c r="M1831" s="82"/>
      <c r="N1831" s="77"/>
      <c r="O1831" s="84" t="s">
        <v>255</v>
      </c>
      <c r="P1831" s="86">
        <v>43157.885567129626</v>
      </c>
      <c r="Q1831" s="84" t="s">
        <v>5246</v>
      </c>
      <c r="R1831" s="84" t="s">
        <v>5942</v>
      </c>
      <c r="S1831" s="84" t="s">
        <v>6218</v>
      </c>
      <c r="T1831" s="84" t="s">
        <v>6539</v>
      </c>
      <c r="U1831" s="84"/>
      <c r="V1831" s="84" t="s">
        <v>7712</v>
      </c>
      <c r="W1831" s="86">
        <v>43157.885567129626</v>
      </c>
      <c r="X1831" s="84" t="s">
        <v>9273</v>
      </c>
      <c r="Y1831" s="84"/>
      <c r="Z1831" s="84"/>
      <c r="AA1831" s="90" t="s">
        <v>10986</v>
      </c>
      <c r="AB1831" s="84"/>
      <c r="AC1831" s="84" t="b">
        <v>0</v>
      </c>
      <c r="AD1831" s="84">
        <v>0</v>
      </c>
      <c r="AE1831" s="90" t="s">
        <v>285</v>
      </c>
      <c r="AF1831" s="84" t="b">
        <v>0</v>
      </c>
      <c r="AG1831" s="84" t="s">
        <v>2154</v>
      </c>
      <c r="AH1831" s="84"/>
      <c r="AI1831" s="90" t="s">
        <v>285</v>
      </c>
      <c r="AJ1831" s="84" t="b">
        <v>0</v>
      </c>
      <c r="AK1831" s="84">
        <v>5</v>
      </c>
      <c r="AL1831" s="90" t="s">
        <v>10985</v>
      </c>
      <c r="AM1831" s="84" t="s">
        <v>296</v>
      </c>
      <c r="AN1831" s="84" t="b">
        <v>0</v>
      </c>
      <c r="AO1831" s="90" t="s">
        <v>10985</v>
      </c>
      <c r="AP1831" s="84" t="s">
        <v>179</v>
      </c>
      <c r="AQ1831" s="84">
        <v>0</v>
      </c>
      <c r="AR1831" s="84">
        <v>0</v>
      </c>
      <c r="AS1831" s="84"/>
      <c r="AT1831" s="84"/>
      <c r="AU1831" s="84"/>
      <c r="AV1831" s="84"/>
      <c r="AW1831" s="84"/>
      <c r="AX1831" s="84"/>
      <c r="AY1831" s="84"/>
      <c r="AZ1831" s="84"/>
    </row>
    <row r="1832" spans="1:52" x14ac:dyDescent="0.2">
      <c r="A1832" s="69" t="s">
        <v>3321</v>
      </c>
      <c r="B1832" s="69" t="s">
        <v>3321</v>
      </c>
      <c r="C1832" s="70"/>
      <c r="D1832" s="71"/>
      <c r="E1832" s="72"/>
      <c r="F1832" s="73"/>
      <c r="G1832" s="70"/>
      <c r="H1832" s="74"/>
      <c r="I1832" s="75"/>
      <c r="J1832" s="75"/>
      <c r="K1832" s="36"/>
      <c r="L1832" s="82"/>
      <c r="M1832" s="82"/>
      <c r="N1832" s="77"/>
      <c r="O1832" s="84" t="s">
        <v>179</v>
      </c>
      <c r="P1832" s="86">
        <v>43157.885578703703</v>
      </c>
      <c r="Q1832" s="84" t="s">
        <v>5247</v>
      </c>
      <c r="R1832" s="84" t="s">
        <v>5943</v>
      </c>
      <c r="S1832" s="84" t="s">
        <v>6219</v>
      </c>
      <c r="T1832" s="84" t="s">
        <v>6274</v>
      </c>
      <c r="U1832" s="84"/>
      <c r="V1832" s="84" t="s">
        <v>7713</v>
      </c>
      <c r="W1832" s="86">
        <v>43157.885578703703</v>
      </c>
      <c r="X1832" s="84" t="s">
        <v>9274</v>
      </c>
      <c r="Y1832" s="84"/>
      <c r="Z1832" s="84"/>
      <c r="AA1832" s="90" t="s">
        <v>10987</v>
      </c>
      <c r="AB1832" s="84"/>
      <c r="AC1832" s="84" t="b">
        <v>0</v>
      </c>
      <c r="AD1832" s="84">
        <v>0</v>
      </c>
      <c r="AE1832" s="90" t="s">
        <v>285</v>
      </c>
      <c r="AF1832" s="84" t="b">
        <v>0</v>
      </c>
      <c r="AG1832" s="84" t="s">
        <v>290</v>
      </c>
      <c r="AH1832" s="84"/>
      <c r="AI1832" s="90" t="s">
        <v>285</v>
      </c>
      <c r="AJ1832" s="84" t="b">
        <v>0</v>
      </c>
      <c r="AK1832" s="84">
        <v>0</v>
      </c>
      <c r="AL1832" s="90" t="s">
        <v>285</v>
      </c>
      <c r="AM1832" s="84" t="s">
        <v>304</v>
      </c>
      <c r="AN1832" s="84" t="b">
        <v>0</v>
      </c>
      <c r="AO1832" s="90" t="s">
        <v>10987</v>
      </c>
      <c r="AP1832" s="84" t="s">
        <v>179</v>
      </c>
      <c r="AQ1832" s="84">
        <v>0</v>
      </c>
      <c r="AR1832" s="84">
        <v>0</v>
      </c>
      <c r="AS1832" s="84"/>
      <c r="AT1832" s="84"/>
      <c r="AU1832" s="84"/>
      <c r="AV1832" s="84"/>
      <c r="AW1832" s="84"/>
      <c r="AX1832" s="84"/>
      <c r="AY1832" s="84"/>
      <c r="AZ1832" s="84"/>
    </row>
    <row r="1833" spans="1:52" x14ac:dyDescent="0.2">
      <c r="A1833" s="69" t="s">
        <v>3322</v>
      </c>
      <c r="B1833" s="69" t="s">
        <v>3322</v>
      </c>
      <c r="C1833" s="70"/>
      <c r="D1833" s="71"/>
      <c r="E1833" s="72"/>
      <c r="F1833" s="73"/>
      <c r="G1833" s="70"/>
      <c r="H1833" s="74"/>
      <c r="I1833" s="75"/>
      <c r="J1833" s="75"/>
      <c r="K1833" s="36"/>
      <c r="L1833" s="82"/>
      <c r="M1833" s="82"/>
      <c r="N1833" s="77"/>
      <c r="O1833" s="84" t="s">
        <v>179</v>
      </c>
      <c r="P1833" s="86">
        <v>43157.885601851849</v>
      </c>
      <c r="Q1833" s="84" t="s">
        <v>5248</v>
      </c>
      <c r="R1833" s="84" t="s">
        <v>5944</v>
      </c>
      <c r="S1833" s="84" t="s">
        <v>6220</v>
      </c>
      <c r="T1833" s="84" t="s">
        <v>6274</v>
      </c>
      <c r="U1833" s="84"/>
      <c r="V1833" s="84" t="s">
        <v>7714</v>
      </c>
      <c r="W1833" s="86">
        <v>43157.885601851849</v>
      </c>
      <c r="X1833" s="84" t="s">
        <v>9275</v>
      </c>
      <c r="Y1833" s="84"/>
      <c r="Z1833" s="84"/>
      <c r="AA1833" s="90" t="s">
        <v>10988</v>
      </c>
      <c r="AB1833" s="84"/>
      <c r="AC1833" s="84" t="b">
        <v>0</v>
      </c>
      <c r="AD1833" s="84">
        <v>0</v>
      </c>
      <c r="AE1833" s="90" t="s">
        <v>285</v>
      </c>
      <c r="AF1833" s="84" t="b">
        <v>0</v>
      </c>
      <c r="AG1833" s="84" t="s">
        <v>290</v>
      </c>
      <c r="AH1833" s="84"/>
      <c r="AI1833" s="90" t="s">
        <v>285</v>
      </c>
      <c r="AJ1833" s="84" t="b">
        <v>0</v>
      </c>
      <c r="AK1833" s="84">
        <v>0</v>
      </c>
      <c r="AL1833" s="90" t="s">
        <v>285</v>
      </c>
      <c r="AM1833" s="84" t="s">
        <v>301</v>
      </c>
      <c r="AN1833" s="84" t="b">
        <v>0</v>
      </c>
      <c r="AO1833" s="90" t="s">
        <v>10988</v>
      </c>
      <c r="AP1833" s="84" t="s">
        <v>179</v>
      </c>
      <c r="AQ1833" s="84">
        <v>0</v>
      </c>
      <c r="AR1833" s="84">
        <v>0</v>
      </c>
      <c r="AS1833" s="84"/>
      <c r="AT1833" s="84"/>
      <c r="AU1833" s="84"/>
      <c r="AV1833" s="84"/>
      <c r="AW1833" s="84"/>
      <c r="AX1833" s="84"/>
      <c r="AY1833" s="84"/>
      <c r="AZ1833" s="84"/>
    </row>
    <row r="1834" spans="1:52" x14ac:dyDescent="0.2">
      <c r="A1834" s="69" t="s">
        <v>3323</v>
      </c>
      <c r="B1834" s="69" t="s">
        <v>2229</v>
      </c>
      <c r="C1834" s="70"/>
      <c r="D1834" s="71"/>
      <c r="E1834" s="72"/>
      <c r="F1834" s="73"/>
      <c r="G1834" s="70"/>
      <c r="H1834" s="74"/>
      <c r="I1834" s="75"/>
      <c r="J1834" s="75"/>
      <c r="K1834" s="36"/>
      <c r="L1834" s="82"/>
      <c r="M1834" s="82"/>
      <c r="N1834" s="77"/>
      <c r="O1834" s="84" t="s">
        <v>255</v>
      </c>
      <c r="P1834" s="86">
        <v>43157.885682870372</v>
      </c>
      <c r="Q1834" s="84" t="s">
        <v>5060</v>
      </c>
      <c r="R1834" s="84"/>
      <c r="S1834" s="84"/>
      <c r="T1834" s="84" t="s">
        <v>6397</v>
      </c>
      <c r="U1834" s="84"/>
      <c r="V1834" s="84" t="s">
        <v>7715</v>
      </c>
      <c r="W1834" s="86">
        <v>43157.885682870372</v>
      </c>
      <c r="X1834" s="84" t="s">
        <v>9276</v>
      </c>
      <c r="Y1834" s="84"/>
      <c r="Z1834" s="84"/>
      <c r="AA1834" s="90" t="s">
        <v>10989</v>
      </c>
      <c r="AB1834" s="84"/>
      <c r="AC1834" s="84" t="b">
        <v>0</v>
      </c>
      <c r="AD1834" s="84">
        <v>0</v>
      </c>
      <c r="AE1834" s="90" t="s">
        <v>285</v>
      </c>
      <c r="AF1834" s="84" t="b">
        <v>1</v>
      </c>
      <c r="AG1834" s="84" t="s">
        <v>673</v>
      </c>
      <c r="AH1834" s="84"/>
      <c r="AI1834" s="90" t="s">
        <v>11818</v>
      </c>
      <c r="AJ1834" s="84" t="b">
        <v>0</v>
      </c>
      <c r="AK1834" s="84">
        <v>80</v>
      </c>
      <c r="AL1834" s="90" t="s">
        <v>9780</v>
      </c>
      <c r="AM1834" s="84" t="s">
        <v>296</v>
      </c>
      <c r="AN1834" s="84" t="b">
        <v>0</v>
      </c>
      <c r="AO1834" s="90" t="s">
        <v>9780</v>
      </c>
      <c r="AP1834" s="84" t="s">
        <v>179</v>
      </c>
      <c r="AQ1834" s="84">
        <v>0</v>
      </c>
      <c r="AR1834" s="84">
        <v>0</v>
      </c>
      <c r="AS1834" s="84"/>
      <c r="AT1834" s="84"/>
      <c r="AU1834" s="84"/>
      <c r="AV1834" s="84"/>
      <c r="AW1834" s="84"/>
      <c r="AX1834" s="84"/>
      <c r="AY1834" s="84"/>
      <c r="AZ1834" s="84"/>
    </row>
    <row r="1835" spans="1:52" x14ac:dyDescent="0.2">
      <c r="A1835" s="69" t="s">
        <v>3324</v>
      </c>
      <c r="B1835" s="69" t="s">
        <v>4187</v>
      </c>
      <c r="C1835" s="70"/>
      <c r="D1835" s="71"/>
      <c r="E1835" s="72"/>
      <c r="F1835" s="73"/>
      <c r="G1835" s="70"/>
      <c r="H1835" s="74"/>
      <c r="I1835" s="75"/>
      <c r="J1835" s="75"/>
      <c r="K1835" s="36"/>
      <c r="L1835" s="82"/>
      <c r="M1835" s="82"/>
      <c r="N1835" s="77"/>
      <c r="O1835" s="84" t="s">
        <v>255</v>
      </c>
      <c r="P1835" s="86">
        <v>43157.885694444441</v>
      </c>
      <c r="Q1835" s="84" t="s">
        <v>5249</v>
      </c>
      <c r="R1835" s="84" t="s">
        <v>5945</v>
      </c>
      <c r="S1835" s="84" t="s">
        <v>6221</v>
      </c>
      <c r="T1835" s="84" t="s">
        <v>6274</v>
      </c>
      <c r="U1835" s="84"/>
      <c r="V1835" s="84" t="s">
        <v>275</v>
      </c>
      <c r="W1835" s="86">
        <v>43157.885694444441</v>
      </c>
      <c r="X1835" s="84" t="s">
        <v>9277</v>
      </c>
      <c r="Y1835" s="84"/>
      <c r="Z1835" s="84"/>
      <c r="AA1835" s="90" t="s">
        <v>10990</v>
      </c>
      <c r="AB1835" s="90" t="s">
        <v>11602</v>
      </c>
      <c r="AC1835" s="84" t="b">
        <v>0</v>
      </c>
      <c r="AD1835" s="84">
        <v>0</v>
      </c>
      <c r="AE1835" s="90" t="s">
        <v>11767</v>
      </c>
      <c r="AF1835" s="84" t="b">
        <v>0</v>
      </c>
      <c r="AG1835" s="84" t="s">
        <v>290</v>
      </c>
      <c r="AH1835" s="84"/>
      <c r="AI1835" s="90" t="s">
        <v>285</v>
      </c>
      <c r="AJ1835" s="84" t="b">
        <v>0</v>
      </c>
      <c r="AK1835" s="84">
        <v>0</v>
      </c>
      <c r="AL1835" s="90" t="s">
        <v>285</v>
      </c>
      <c r="AM1835" s="84" t="s">
        <v>294</v>
      </c>
      <c r="AN1835" s="84" t="b">
        <v>0</v>
      </c>
      <c r="AO1835" s="90" t="s">
        <v>11602</v>
      </c>
      <c r="AP1835" s="84" t="s">
        <v>179</v>
      </c>
      <c r="AQ1835" s="84">
        <v>0</v>
      </c>
      <c r="AR1835" s="84">
        <v>0</v>
      </c>
      <c r="AS1835" s="84"/>
      <c r="AT1835" s="84"/>
      <c r="AU1835" s="84"/>
      <c r="AV1835" s="84"/>
      <c r="AW1835" s="84"/>
      <c r="AX1835" s="84"/>
      <c r="AY1835" s="84"/>
      <c r="AZ1835" s="84"/>
    </row>
    <row r="1836" spans="1:52" x14ac:dyDescent="0.2">
      <c r="A1836" s="69" t="s">
        <v>3324</v>
      </c>
      <c r="B1836" s="69" t="s">
        <v>4188</v>
      </c>
      <c r="C1836" s="70"/>
      <c r="D1836" s="71"/>
      <c r="E1836" s="72"/>
      <c r="F1836" s="73"/>
      <c r="G1836" s="70"/>
      <c r="H1836" s="74"/>
      <c r="I1836" s="75"/>
      <c r="J1836" s="75"/>
      <c r="K1836" s="36"/>
      <c r="L1836" s="82"/>
      <c r="M1836" s="82"/>
      <c r="N1836" s="77"/>
      <c r="O1836" s="84" t="s">
        <v>256</v>
      </c>
      <c r="P1836" s="86">
        <v>43157.885694444441</v>
      </c>
      <c r="Q1836" s="84" t="s">
        <v>5249</v>
      </c>
      <c r="R1836" s="84" t="s">
        <v>5945</v>
      </c>
      <c r="S1836" s="84" t="s">
        <v>6221</v>
      </c>
      <c r="T1836" s="84" t="s">
        <v>6274</v>
      </c>
      <c r="U1836" s="84"/>
      <c r="V1836" s="84" t="s">
        <v>275</v>
      </c>
      <c r="W1836" s="86">
        <v>43157.885694444441</v>
      </c>
      <c r="X1836" s="84" t="s">
        <v>9277</v>
      </c>
      <c r="Y1836" s="84"/>
      <c r="Z1836" s="84"/>
      <c r="AA1836" s="90" t="s">
        <v>10990</v>
      </c>
      <c r="AB1836" s="90" t="s">
        <v>11602</v>
      </c>
      <c r="AC1836" s="84" t="b">
        <v>0</v>
      </c>
      <c r="AD1836" s="84">
        <v>0</v>
      </c>
      <c r="AE1836" s="90" t="s">
        <v>11767</v>
      </c>
      <c r="AF1836" s="84" t="b">
        <v>0</v>
      </c>
      <c r="AG1836" s="84" t="s">
        <v>290</v>
      </c>
      <c r="AH1836" s="84"/>
      <c r="AI1836" s="90" t="s">
        <v>285</v>
      </c>
      <c r="AJ1836" s="84" t="b">
        <v>0</v>
      </c>
      <c r="AK1836" s="84">
        <v>0</v>
      </c>
      <c r="AL1836" s="90" t="s">
        <v>285</v>
      </c>
      <c r="AM1836" s="84" t="s">
        <v>294</v>
      </c>
      <c r="AN1836" s="84" t="b">
        <v>0</v>
      </c>
      <c r="AO1836" s="90" t="s">
        <v>11602</v>
      </c>
      <c r="AP1836" s="84" t="s">
        <v>179</v>
      </c>
      <c r="AQ1836" s="84">
        <v>0</v>
      </c>
      <c r="AR1836" s="84">
        <v>0</v>
      </c>
      <c r="AS1836" s="84"/>
      <c r="AT1836" s="84"/>
      <c r="AU1836" s="84"/>
      <c r="AV1836" s="84"/>
      <c r="AW1836" s="84"/>
      <c r="AX1836" s="84"/>
      <c r="AY1836" s="84"/>
      <c r="AZ1836" s="84"/>
    </row>
    <row r="1837" spans="1:52" x14ac:dyDescent="0.2">
      <c r="A1837" s="69" t="s">
        <v>3325</v>
      </c>
      <c r="B1837" s="69" t="s">
        <v>3718</v>
      </c>
      <c r="C1837" s="70"/>
      <c r="D1837" s="71"/>
      <c r="E1837" s="72"/>
      <c r="F1837" s="73"/>
      <c r="G1837" s="70"/>
      <c r="H1837" s="74"/>
      <c r="I1837" s="75"/>
      <c r="J1837" s="75"/>
      <c r="K1837" s="36"/>
      <c r="L1837" s="82"/>
      <c r="M1837" s="82"/>
      <c r="N1837" s="77"/>
      <c r="O1837" s="84" t="s">
        <v>255</v>
      </c>
      <c r="P1837" s="86">
        <v>43157.885729166665</v>
      </c>
      <c r="Q1837" s="84" t="s">
        <v>4461</v>
      </c>
      <c r="R1837" s="84"/>
      <c r="S1837" s="84"/>
      <c r="T1837" s="84" t="s">
        <v>6323</v>
      </c>
      <c r="U1837" s="84"/>
      <c r="V1837" s="84" t="s">
        <v>7716</v>
      </c>
      <c r="W1837" s="86">
        <v>43157.885729166665</v>
      </c>
      <c r="X1837" s="84" t="s">
        <v>9278</v>
      </c>
      <c r="Y1837" s="84"/>
      <c r="Z1837" s="84"/>
      <c r="AA1837" s="90" t="s">
        <v>10991</v>
      </c>
      <c r="AB1837" s="84"/>
      <c r="AC1837" s="84" t="b">
        <v>0</v>
      </c>
      <c r="AD1837" s="84">
        <v>0</v>
      </c>
      <c r="AE1837" s="90" t="s">
        <v>285</v>
      </c>
      <c r="AF1837" s="84" t="b">
        <v>0</v>
      </c>
      <c r="AG1837" s="84" t="s">
        <v>290</v>
      </c>
      <c r="AH1837" s="84"/>
      <c r="AI1837" s="90" t="s">
        <v>285</v>
      </c>
      <c r="AJ1837" s="84" t="b">
        <v>0</v>
      </c>
      <c r="AK1837" s="84">
        <v>25</v>
      </c>
      <c r="AL1837" s="90" t="s">
        <v>11446</v>
      </c>
      <c r="AM1837" s="84" t="s">
        <v>296</v>
      </c>
      <c r="AN1837" s="84" t="b">
        <v>0</v>
      </c>
      <c r="AO1837" s="90" t="s">
        <v>11446</v>
      </c>
      <c r="AP1837" s="84" t="s">
        <v>179</v>
      </c>
      <c r="AQ1837" s="84">
        <v>0</v>
      </c>
      <c r="AR1837" s="84">
        <v>0</v>
      </c>
      <c r="AS1837" s="84"/>
      <c r="AT1837" s="84"/>
      <c r="AU1837" s="84"/>
      <c r="AV1837" s="84"/>
      <c r="AW1837" s="84"/>
      <c r="AX1837" s="84"/>
      <c r="AY1837" s="84"/>
      <c r="AZ1837" s="84"/>
    </row>
    <row r="1838" spans="1:52" x14ac:dyDescent="0.2">
      <c r="A1838" s="69" t="s">
        <v>3326</v>
      </c>
      <c r="B1838" s="69" t="s">
        <v>3326</v>
      </c>
      <c r="C1838" s="70"/>
      <c r="D1838" s="71"/>
      <c r="E1838" s="72"/>
      <c r="F1838" s="73"/>
      <c r="G1838" s="70"/>
      <c r="H1838" s="74"/>
      <c r="I1838" s="75"/>
      <c r="J1838" s="75"/>
      <c r="K1838" s="36"/>
      <c r="L1838" s="82"/>
      <c r="M1838" s="82"/>
      <c r="N1838" s="77"/>
      <c r="O1838" s="84" t="s">
        <v>179</v>
      </c>
      <c r="P1838" s="86">
        <v>43157.885740740741</v>
      </c>
      <c r="Q1838" s="84" t="s">
        <v>5250</v>
      </c>
      <c r="R1838" s="84"/>
      <c r="S1838" s="84"/>
      <c r="T1838" s="84" t="s">
        <v>6274</v>
      </c>
      <c r="U1838" s="84"/>
      <c r="V1838" s="84" t="s">
        <v>7717</v>
      </c>
      <c r="W1838" s="86">
        <v>43157.885740740741</v>
      </c>
      <c r="X1838" s="84" t="s">
        <v>9279</v>
      </c>
      <c r="Y1838" s="84"/>
      <c r="Z1838" s="84"/>
      <c r="AA1838" s="90" t="s">
        <v>10992</v>
      </c>
      <c r="AB1838" s="84"/>
      <c r="AC1838" s="84" t="b">
        <v>0</v>
      </c>
      <c r="AD1838" s="84">
        <v>0</v>
      </c>
      <c r="AE1838" s="90" t="s">
        <v>285</v>
      </c>
      <c r="AF1838" s="84" t="b">
        <v>0</v>
      </c>
      <c r="AG1838" s="84" t="s">
        <v>290</v>
      </c>
      <c r="AH1838" s="84"/>
      <c r="AI1838" s="90" t="s">
        <v>285</v>
      </c>
      <c r="AJ1838" s="84" t="b">
        <v>0</v>
      </c>
      <c r="AK1838" s="84">
        <v>0</v>
      </c>
      <c r="AL1838" s="90" t="s">
        <v>285</v>
      </c>
      <c r="AM1838" s="84" t="s">
        <v>296</v>
      </c>
      <c r="AN1838" s="84" t="b">
        <v>0</v>
      </c>
      <c r="AO1838" s="90" t="s">
        <v>10992</v>
      </c>
      <c r="AP1838" s="84" t="s">
        <v>179</v>
      </c>
      <c r="AQ1838" s="84">
        <v>0</v>
      </c>
      <c r="AR1838" s="84">
        <v>0</v>
      </c>
      <c r="AS1838" s="84"/>
      <c r="AT1838" s="84"/>
      <c r="AU1838" s="84"/>
      <c r="AV1838" s="84"/>
      <c r="AW1838" s="84"/>
      <c r="AX1838" s="84"/>
      <c r="AY1838" s="84"/>
      <c r="AZ1838" s="84"/>
    </row>
    <row r="1839" spans="1:52" x14ac:dyDescent="0.2">
      <c r="A1839" s="69" t="s">
        <v>3327</v>
      </c>
      <c r="B1839" s="69" t="s">
        <v>3563</v>
      </c>
      <c r="C1839" s="70"/>
      <c r="D1839" s="71"/>
      <c r="E1839" s="72"/>
      <c r="F1839" s="73"/>
      <c r="G1839" s="70"/>
      <c r="H1839" s="74"/>
      <c r="I1839" s="75"/>
      <c r="J1839" s="75"/>
      <c r="K1839" s="36"/>
      <c r="L1839" s="82"/>
      <c r="M1839" s="82"/>
      <c r="N1839" s="77"/>
      <c r="O1839" s="84" t="s">
        <v>255</v>
      </c>
      <c r="P1839" s="86">
        <v>43157.885752314818</v>
      </c>
      <c r="Q1839" s="84" t="s">
        <v>5206</v>
      </c>
      <c r="R1839" s="84" t="s">
        <v>5923</v>
      </c>
      <c r="S1839" s="84" t="s">
        <v>6211</v>
      </c>
      <c r="T1839" s="84" t="s">
        <v>6307</v>
      </c>
      <c r="U1839" s="84"/>
      <c r="V1839" s="84" t="s">
        <v>7718</v>
      </c>
      <c r="W1839" s="86">
        <v>43157.885752314818</v>
      </c>
      <c r="X1839" s="84" t="s">
        <v>9280</v>
      </c>
      <c r="Y1839" s="84"/>
      <c r="Z1839" s="84"/>
      <c r="AA1839" s="90" t="s">
        <v>10993</v>
      </c>
      <c r="AB1839" s="84"/>
      <c r="AC1839" s="84" t="b">
        <v>0</v>
      </c>
      <c r="AD1839" s="84">
        <v>0</v>
      </c>
      <c r="AE1839" s="90" t="s">
        <v>285</v>
      </c>
      <c r="AF1839" s="84" t="b">
        <v>0</v>
      </c>
      <c r="AG1839" s="84" t="s">
        <v>291</v>
      </c>
      <c r="AH1839" s="84"/>
      <c r="AI1839" s="90" t="s">
        <v>285</v>
      </c>
      <c r="AJ1839" s="84" t="b">
        <v>0</v>
      </c>
      <c r="AK1839" s="84">
        <v>9</v>
      </c>
      <c r="AL1839" s="90" t="s">
        <v>11271</v>
      </c>
      <c r="AM1839" s="84" t="s">
        <v>298</v>
      </c>
      <c r="AN1839" s="84" t="b">
        <v>0</v>
      </c>
      <c r="AO1839" s="90" t="s">
        <v>11271</v>
      </c>
      <c r="AP1839" s="84" t="s">
        <v>179</v>
      </c>
      <c r="AQ1839" s="84">
        <v>0</v>
      </c>
      <c r="AR1839" s="84">
        <v>0</v>
      </c>
      <c r="AS1839" s="84"/>
      <c r="AT1839" s="84"/>
      <c r="AU1839" s="84"/>
      <c r="AV1839" s="84"/>
      <c r="AW1839" s="84"/>
      <c r="AX1839" s="84"/>
      <c r="AY1839" s="84"/>
      <c r="AZ1839" s="84"/>
    </row>
    <row r="1840" spans="1:52" x14ac:dyDescent="0.2">
      <c r="A1840" s="69" t="s">
        <v>3328</v>
      </c>
      <c r="B1840" s="69" t="s">
        <v>3328</v>
      </c>
      <c r="C1840" s="70"/>
      <c r="D1840" s="71"/>
      <c r="E1840" s="72"/>
      <c r="F1840" s="73"/>
      <c r="G1840" s="70"/>
      <c r="H1840" s="74"/>
      <c r="I1840" s="75"/>
      <c r="J1840" s="75"/>
      <c r="K1840" s="36"/>
      <c r="L1840" s="82"/>
      <c r="M1840" s="82"/>
      <c r="N1840" s="77"/>
      <c r="O1840" s="84" t="s">
        <v>179</v>
      </c>
      <c r="P1840" s="86">
        <v>43157.885810185187</v>
      </c>
      <c r="Q1840" s="84" t="s">
        <v>5251</v>
      </c>
      <c r="R1840" s="84" t="s">
        <v>5946</v>
      </c>
      <c r="S1840" s="84" t="s">
        <v>265</v>
      </c>
      <c r="T1840" s="84" t="s">
        <v>6274</v>
      </c>
      <c r="U1840" s="84"/>
      <c r="V1840" s="84" t="s">
        <v>7719</v>
      </c>
      <c r="W1840" s="86">
        <v>43157.885810185187</v>
      </c>
      <c r="X1840" s="84" t="s">
        <v>9281</v>
      </c>
      <c r="Y1840" s="84"/>
      <c r="Z1840" s="84"/>
      <c r="AA1840" s="90" t="s">
        <v>10994</v>
      </c>
      <c r="AB1840" s="84"/>
      <c r="AC1840" s="84" t="b">
        <v>0</v>
      </c>
      <c r="AD1840" s="84">
        <v>0</v>
      </c>
      <c r="AE1840" s="90" t="s">
        <v>285</v>
      </c>
      <c r="AF1840" s="84" t="b">
        <v>0</v>
      </c>
      <c r="AG1840" s="84" t="s">
        <v>290</v>
      </c>
      <c r="AH1840" s="84"/>
      <c r="AI1840" s="90" t="s">
        <v>285</v>
      </c>
      <c r="AJ1840" s="84" t="b">
        <v>0</v>
      </c>
      <c r="AK1840" s="84">
        <v>0</v>
      </c>
      <c r="AL1840" s="90" t="s">
        <v>285</v>
      </c>
      <c r="AM1840" s="84" t="s">
        <v>295</v>
      </c>
      <c r="AN1840" s="84" t="b">
        <v>0</v>
      </c>
      <c r="AO1840" s="90" t="s">
        <v>10994</v>
      </c>
      <c r="AP1840" s="84" t="s">
        <v>179</v>
      </c>
      <c r="AQ1840" s="84">
        <v>0</v>
      </c>
      <c r="AR1840" s="84">
        <v>0</v>
      </c>
      <c r="AS1840" s="84"/>
      <c r="AT1840" s="84"/>
      <c r="AU1840" s="84"/>
      <c r="AV1840" s="84"/>
      <c r="AW1840" s="84"/>
      <c r="AX1840" s="84"/>
      <c r="AY1840" s="84"/>
      <c r="AZ1840" s="84"/>
    </row>
    <row r="1841" spans="1:52" x14ac:dyDescent="0.2">
      <c r="A1841" s="69" t="s">
        <v>3329</v>
      </c>
      <c r="B1841" s="69" t="s">
        <v>3595</v>
      </c>
      <c r="C1841" s="70"/>
      <c r="D1841" s="71"/>
      <c r="E1841" s="72"/>
      <c r="F1841" s="73"/>
      <c r="G1841" s="70"/>
      <c r="H1841" s="74"/>
      <c r="I1841" s="75"/>
      <c r="J1841" s="75"/>
      <c r="K1841" s="36"/>
      <c r="L1841" s="82"/>
      <c r="M1841" s="82"/>
      <c r="N1841" s="77"/>
      <c r="O1841" s="84" t="s">
        <v>255</v>
      </c>
      <c r="P1841" s="86">
        <v>43157.885937500003</v>
      </c>
      <c r="Q1841" s="84" t="s">
        <v>4495</v>
      </c>
      <c r="R1841" s="84"/>
      <c r="S1841" s="84"/>
      <c r="T1841" s="84" t="s">
        <v>6333</v>
      </c>
      <c r="U1841" s="84" t="s">
        <v>6641</v>
      </c>
      <c r="V1841" s="84" t="s">
        <v>6641</v>
      </c>
      <c r="W1841" s="86">
        <v>43157.885937500003</v>
      </c>
      <c r="X1841" s="84" t="s">
        <v>9282</v>
      </c>
      <c r="Y1841" s="84"/>
      <c r="Z1841" s="84"/>
      <c r="AA1841" s="90" t="s">
        <v>10995</v>
      </c>
      <c r="AB1841" s="84"/>
      <c r="AC1841" s="84" t="b">
        <v>0</v>
      </c>
      <c r="AD1841" s="84">
        <v>0</v>
      </c>
      <c r="AE1841" s="90" t="s">
        <v>285</v>
      </c>
      <c r="AF1841" s="84" t="b">
        <v>0</v>
      </c>
      <c r="AG1841" s="84" t="s">
        <v>2154</v>
      </c>
      <c r="AH1841" s="84"/>
      <c r="AI1841" s="90" t="s">
        <v>285</v>
      </c>
      <c r="AJ1841" s="84" t="b">
        <v>0</v>
      </c>
      <c r="AK1841" s="84">
        <v>454</v>
      </c>
      <c r="AL1841" s="90" t="s">
        <v>11304</v>
      </c>
      <c r="AM1841" s="84" t="s">
        <v>296</v>
      </c>
      <c r="AN1841" s="84" t="b">
        <v>0</v>
      </c>
      <c r="AO1841" s="90" t="s">
        <v>11304</v>
      </c>
      <c r="AP1841" s="84" t="s">
        <v>179</v>
      </c>
      <c r="AQ1841" s="84">
        <v>0</v>
      </c>
      <c r="AR1841" s="84">
        <v>0</v>
      </c>
      <c r="AS1841" s="84"/>
      <c r="AT1841" s="84"/>
      <c r="AU1841" s="84"/>
      <c r="AV1841" s="84"/>
      <c r="AW1841" s="84"/>
      <c r="AX1841" s="84"/>
      <c r="AY1841" s="84"/>
      <c r="AZ1841" s="84"/>
    </row>
    <row r="1842" spans="1:52" x14ac:dyDescent="0.2">
      <c r="A1842" s="69" t="s">
        <v>3330</v>
      </c>
      <c r="B1842" s="69" t="s">
        <v>4189</v>
      </c>
      <c r="C1842" s="70"/>
      <c r="D1842" s="71"/>
      <c r="E1842" s="72"/>
      <c r="F1842" s="73"/>
      <c r="G1842" s="70"/>
      <c r="H1842" s="74"/>
      <c r="I1842" s="75"/>
      <c r="J1842" s="75"/>
      <c r="K1842" s="36"/>
      <c r="L1842" s="82"/>
      <c r="M1842" s="82"/>
      <c r="N1842" s="77"/>
      <c r="O1842" s="84" t="s">
        <v>255</v>
      </c>
      <c r="P1842" s="86">
        <v>43157.885949074072</v>
      </c>
      <c r="Q1842" s="84" t="s">
        <v>5252</v>
      </c>
      <c r="R1842" s="84"/>
      <c r="S1842" s="84"/>
      <c r="T1842" s="84" t="s">
        <v>6274</v>
      </c>
      <c r="U1842" s="84" t="s">
        <v>6765</v>
      </c>
      <c r="V1842" s="84" t="s">
        <v>6765</v>
      </c>
      <c r="W1842" s="86">
        <v>43157.885949074072</v>
      </c>
      <c r="X1842" s="84" t="s">
        <v>9283</v>
      </c>
      <c r="Y1842" s="84"/>
      <c r="Z1842" s="84"/>
      <c r="AA1842" s="90" t="s">
        <v>10996</v>
      </c>
      <c r="AB1842" s="90" t="s">
        <v>11603</v>
      </c>
      <c r="AC1842" s="84" t="b">
        <v>0</v>
      </c>
      <c r="AD1842" s="84">
        <v>0</v>
      </c>
      <c r="AE1842" s="90" t="s">
        <v>11768</v>
      </c>
      <c r="AF1842" s="84" t="b">
        <v>0</v>
      </c>
      <c r="AG1842" s="84" t="s">
        <v>292</v>
      </c>
      <c r="AH1842" s="84"/>
      <c r="AI1842" s="90" t="s">
        <v>285</v>
      </c>
      <c r="AJ1842" s="84" t="b">
        <v>0</v>
      </c>
      <c r="AK1842" s="84">
        <v>0</v>
      </c>
      <c r="AL1842" s="90" t="s">
        <v>285</v>
      </c>
      <c r="AM1842" s="84" t="s">
        <v>296</v>
      </c>
      <c r="AN1842" s="84" t="b">
        <v>0</v>
      </c>
      <c r="AO1842" s="90" t="s">
        <v>11603</v>
      </c>
      <c r="AP1842" s="84" t="s">
        <v>179</v>
      </c>
      <c r="AQ1842" s="84">
        <v>0</v>
      </c>
      <c r="AR1842" s="84">
        <v>0</v>
      </c>
      <c r="AS1842" s="84"/>
      <c r="AT1842" s="84"/>
      <c r="AU1842" s="84"/>
      <c r="AV1842" s="84"/>
      <c r="AW1842" s="84"/>
      <c r="AX1842" s="84"/>
      <c r="AY1842" s="84"/>
      <c r="AZ1842" s="84"/>
    </row>
    <row r="1843" spans="1:52" x14ac:dyDescent="0.2">
      <c r="A1843" s="69" t="s">
        <v>3330</v>
      </c>
      <c r="B1843" s="69" t="s">
        <v>4190</v>
      </c>
      <c r="C1843" s="70"/>
      <c r="D1843" s="71"/>
      <c r="E1843" s="72"/>
      <c r="F1843" s="73"/>
      <c r="G1843" s="70"/>
      <c r="H1843" s="74"/>
      <c r="I1843" s="75"/>
      <c r="J1843" s="75"/>
      <c r="K1843" s="36"/>
      <c r="L1843" s="82"/>
      <c r="M1843" s="82"/>
      <c r="N1843" s="77"/>
      <c r="O1843" s="84" t="s">
        <v>256</v>
      </c>
      <c r="P1843" s="86">
        <v>43157.885949074072</v>
      </c>
      <c r="Q1843" s="84" t="s">
        <v>5252</v>
      </c>
      <c r="R1843" s="84"/>
      <c r="S1843" s="84"/>
      <c r="T1843" s="84" t="s">
        <v>6274</v>
      </c>
      <c r="U1843" s="84" t="s">
        <v>6765</v>
      </c>
      <c r="V1843" s="84" t="s">
        <v>6765</v>
      </c>
      <c r="W1843" s="86">
        <v>43157.885949074072</v>
      </c>
      <c r="X1843" s="84" t="s">
        <v>9283</v>
      </c>
      <c r="Y1843" s="84"/>
      <c r="Z1843" s="84"/>
      <c r="AA1843" s="90" t="s">
        <v>10996</v>
      </c>
      <c r="AB1843" s="90" t="s">
        <v>11603</v>
      </c>
      <c r="AC1843" s="84" t="b">
        <v>0</v>
      </c>
      <c r="AD1843" s="84">
        <v>0</v>
      </c>
      <c r="AE1843" s="90" t="s">
        <v>11768</v>
      </c>
      <c r="AF1843" s="84" t="b">
        <v>0</v>
      </c>
      <c r="AG1843" s="84" t="s">
        <v>292</v>
      </c>
      <c r="AH1843" s="84"/>
      <c r="AI1843" s="90" t="s">
        <v>285</v>
      </c>
      <c r="AJ1843" s="84" t="b">
        <v>0</v>
      </c>
      <c r="AK1843" s="84">
        <v>0</v>
      </c>
      <c r="AL1843" s="90" t="s">
        <v>285</v>
      </c>
      <c r="AM1843" s="84" t="s">
        <v>296</v>
      </c>
      <c r="AN1843" s="84" t="b">
        <v>0</v>
      </c>
      <c r="AO1843" s="90" t="s">
        <v>11603</v>
      </c>
      <c r="AP1843" s="84" t="s">
        <v>179</v>
      </c>
      <c r="AQ1843" s="84">
        <v>0</v>
      </c>
      <c r="AR1843" s="84">
        <v>0</v>
      </c>
      <c r="AS1843" s="84"/>
      <c r="AT1843" s="84"/>
      <c r="AU1843" s="84"/>
      <c r="AV1843" s="84"/>
      <c r="AW1843" s="84"/>
      <c r="AX1843" s="84"/>
      <c r="AY1843" s="84"/>
      <c r="AZ1843" s="84"/>
    </row>
    <row r="1844" spans="1:52" x14ac:dyDescent="0.2">
      <c r="A1844" s="69" t="s">
        <v>3331</v>
      </c>
      <c r="B1844" s="69" t="s">
        <v>4191</v>
      </c>
      <c r="C1844" s="70"/>
      <c r="D1844" s="71"/>
      <c r="E1844" s="72"/>
      <c r="F1844" s="73"/>
      <c r="G1844" s="70"/>
      <c r="H1844" s="74"/>
      <c r="I1844" s="75"/>
      <c r="J1844" s="75"/>
      <c r="K1844" s="36"/>
      <c r="L1844" s="82"/>
      <c r="M1844" s="82"/>
      <c r="N1844" s="77"/>
      <c r="O1844" s="84" t="s">
        <v>255</v>
      </c>
      <c r="P1844" s="86">
        <v>43157.885995370372</v>
      </c>
      <c r="Q1844" s="84" t="s">
        <v>5253</v>
      </c>
      <c r="R1844" s="84" t="s">
        <v>5947</v>
      </c>
      <c r="S1844" s="84" t="s">
        <v>6222</v>
      </c>
      <c r="T1844" s="84" t="s">
        <v>6540</v>
      </c>
      <c r="U1844" s="84"/>
      <c r="V1844" s="84" t="s">
        <v>7720</v>
      </c>
      <c r="W1844" s="86">
        <v>43157.885995370372</v>
      </c>
      <c r="X1844" s="84" t="s">
        <v>9284</v>
      </c>
      <c r="Y1844" s="84"/>
      <c r="Z1844" s="84"/>
      <c r="AA1844" s="90" t="s">
        <v>10997</v>
      </c>
      <c r="AB1844" s="84"/>
      <c r="AC1844" s="84" t="b">
        <v>0</v>
      </c>
      <c r="AD1844" s="84">
        <v>8</v>
      </c>
      <c r="AE1844" s="90" t="s">
        <v>285</v>
      </c>
      <c r="AF1844" s="84" t="b">
        <v>0</v>
      </c>
      <c r="AG1844" s="84" t="s">
        <v>290</v>
      </c>
      <c r="AH1844" s="84"/>
      <c r="AI1844" s="90" t="s">
        <v>285</v>
      </c>
      <c r="AJ1844" s="84" t="b">
        <v>0</v>
      </c>
      <c r="AK1844" s="84">
        <v>5</v>
      </c>
      <c r="AL1844" s="90" t="s">
        <v>285</v>
      </c>
      <c r="AM1844" s="84" t="s">
        <v>294</v>
      </c>
      <c r="AN1844" s="84" t="b">
        <v>0</v>
      </c>
      <c r="AO1844" s="90" t="s">
        <v>10997</v>
      </c>
      <c r="AP1844" s="84" t="s">
        <v>179</v>
      </c>
      <c r="AQ1844" s="84">
        <v>0</v>
      </c>
      <c r="AR1844" s="84">
        <v>0</v>
      </c>
      <c r="AS1844" s="84"/>
      <c r="AT1844" s="84"/>
      <c r="AU1844" s="84"/>
      <c r="AV1844" s="84"/>
      <c r="AW1844" s="84"/>
      <c r="AX1844" s="84"/>
      <c r="AY1844" s="84"/>
      <c r="AZ1844" s="84"/>
    </row>
    <row r="1845" spans="1:52" x14ac:dyDescent="0.2">
      <c r="A1845" s="69" t="s">
        <v>3331</v>
      </c>
      <c r="B1845" s="69" t="s">
        <v>4192</v>
      </c>
      <c r="C1845" s="70"/>
      <c r="D1845" s="71"/>
      <c r="E1845" s="72"/>
      <c r="F1845" s="73"/>
      <c r="G1845" s="70"/>
      <c r="H1845" s="74"/>
      <c r="I1845" s="75"/>
      <c r="J1845" s="75"/>
      <c r="K1845" s="36"/>
      <c r="L1845" s="82"/>
      <c r="M1845" s="82"/>
      <c r="N1845" s="77"/>
      <c r="O1845" s="84" t="s">
        <v>255</v>
      </c>
      <c r="P1845" s="86">
        <v>43157.885995370372</v>
      </c>
      <c r="Q1845" s="84" t="s">
        <v>5253</v>
      </c>
      <c r="R1845" s="84" t="s">
        <v>5947</v>
      </c>
      <c r="S1845" s="84" t="s">
        <v>6222</v>
      </c>
      <c r="T1845" s="84" t="s">
        <v>6540</v>
      </c>
      <c r="U1845" s="84"/>
      <c r="V1845" s="84" t="s">
        <v>7720</v>
      </c>
      <c r="W1845" s="86">
        <v>43157.885995370372</v>
      </c>
      <c r="X1845" s="84" t="s">
        <v>9284</v>
      </c>
      <c r="Y1845" s="84"/>
      <c r="Z1845" s="84"/>
      <c r="AA1845" s="90" t="s">
        <v>10997</v>
      </c>
      <c r="AB1845" s="84"/>
      <c r="AC1845" s="84" t="b">
        <v>0</v>
      </c>
      <c r="AD1845" s="84">
        <v>8</v>
      </c>
      <c r="AE1845" s="90" t="s">
        <v>285</v>
      </c>
      <c r="AF1845" s="84" t="b">
        <v>0</v>
      </c>
      <c r="AG1845" s="84" t="s">
        <v>290</v>
      </c>
      <c r="AH1845" s="84"/>
      <c r="AI1845" s="90" t="s">
        <v>285</v>
      </c>
      <c r="AJ1845" s="84" t="b">
        <v>0</v>
      </c>
      <c r="AK1845" s="84">
        <v>5</v>
      </c>
      <c r="AL1845" s="90" t="s">
        <v>285</v>
      </c>
      <c r="AM1845" s="84" t="s">
        <v>294</v>
      </c>
      <c r="AN1845" s="84" t="b">
        <v>0</v>
      </c>
      <c r="AO1845" s="90" t="s">
        <v>10997</v>
      </c>
      <c r="AP1845" s="84" t="s">
        <v>179</v>
      </c>
      <c r="AQ1845" s="84">
        <v>0</v>
      </c>
      <c r="AR1845" s="84">
        <v>0</v>
      </c>
      <c r="AS1845" s="84"/>
      <c r="AT1845" s="84"/>
      <c r="AU1845" s="84"/>
      <c r="AV1845" s="84"/>
      <c r="AW1845" s="84"/>
      <c r="AX1845" s="84"/>
      <c r="AY1845" s="84"/>
      <c r="AZ1845" s="84"/>
    </row>
    <row r="1846" spans="1:52" x14ac:dyDescent="0.2">
      <c r="A1846" s="69" t="s">
        <v>3331</v>
      </c>
      <c r="B1846" s="69" t="s">
        <v>4193</v>
      </c>
      <c r="C1846" s="70"/>
      <c r="D1846" s="71"/>
      <c r="E1846" s="72"/>
      <c r="F1846" s="73"/>
      <c r="G1846" s="70"/>
      <c r="H1846" s="74"/>
      <c r="I1846" s="75"/>
      <c r="J1846" s="75"/>
      <c r="K1846" s="36"/>
      <c r="L1846" s="82"/>
      <c r="M1846" s="82"/>
      <c r="N1846" s="77"/>
      <c r="O1846" s="84" t="s">
        <v>255</v>
      </c>
      <c r="P1846" s="86">
        <v>43157.885995370372</v>
      </c>
      <c r="Q1846" s="84" t="s">
        <v>5253</v>
      </c>
      <c r="R1846" s="84" t="s">
        <v>5947</v>
      </c>
      <c r="S1846" s="84" t="s">
        <v>6222</v>
      </c>
      <c r="T1846" s="84" t="s">
        <v>6540</v>
      </c>
      <c r="U1846" s="84"/>
      <c r="V1846" s="84" t="s">
        <v>7720</v>
      </c>
      <c r="W1846" s="86">
        <v>43157.885995370372</v>
      </c>
      <c r="X1846" s="84" t="s">
        <v>9284</v>
      </c>
      <c r="Y1846" s="84"/>
      <c r="Z1846" s="84"/>
      <c r="AA1846" s="90" t="s">
        <v>10997</v>
      </c>
      <c r="AB1846" s="84"/>
      <c r="AC1846" s="84" t="b">
        <v>0</v>
      </c>
      <c r="AD1846" s="84">
        <v>8</v>
      </c>
      <c r="AE1846" s="90" t="s">
        <v>285</v>
      </c>
      <c r="AF1846" s="84" t="b">
        <v>0</v>
      </c>
      <c r="AG1846" s="84" t="s">
        <v>290</v>
      </c>
      <c r="AH1846" s="84"/>
      <c r="AI1846" s="90" t="s">
        <v>285</v>
      </c>
      <c r="AJ1846" s="84" t="b">
        <v>0</v>
      </c>
      <c r="AK1846" s="84">
        <v>5</v>
      </c>
      <c r="AL1846" s="90" t="s">
        <v>285</v>
      </c>
      <c r="AM1846" s="84" t="s">
        <v>294</v>
      </c>
      <c r="AN1846" s="84" t="b">
        <v>0</v>
      </c>
      <c r="AO1846" s="90" t="s">
        <v>10997</v>
      </c>
      <c r="AP1846" s="84" t="s">
        <v>179</v>
      </c>
      <c r="AQ1846" s="84">
        <v>0</v>
      </c>
      <c r="AR1846" s="84">
        <v>0</v>
      </c>
      <c r="AS1846" s="84"/>
      <c r="AT1846" s="84"/>
      <c r="AU1846" s="84"/>
      <c r="AV1846" s="84"/>
      <c r="AW1846" s="84"/>
      <c r="AX1846" s="84"/>
      <c r="AY1846" s="84"/>
      <c r="AZ1846" s="84"/>
    </row>
    <row r="1847" spans="1:52" x14ac:dyDescent="0.2">
      <c r="A1847" s="69" t="s">
        <v>3332</v>
      </c>
      <c r="B1847" s="69" t="s">
        <v>4194</v>
      </c>
      <c r="C1847" s="70"/>
      <c r="D1847" s="71"/>
      <c r="E1847" s="72"/>
      <c r="F1847" s="73"/>
      <c r="G1847" s="70"/>
      <c r="H1847" s="74"/>
      <c r="I1847" s="75"/>
      <c r="J1847" s="75"/>
      <c r="K1847" s="36"/>
      <c r="L1847" s="82"/>
      <c r="M1847" s="82"/>
      <c r="N1847" s="77"/>
      <c r="O1847" s="84" t="s">
        <v>255</v>
      </c>
      <c r="P1847" s="86">
        <v>43157.886006944442</v>
      </c>
      <c r="Q1847" s="84" t="s">
        <v>5254</v>
      </c>
      <c r="R1847" s="84"/>
      <c r="S1847" s="84"/>
      <c r="T1847" s="84" t="s">
        <v>6541</v>
      </c>
      <c r="U1847" s="84"/>
      <c r="V1847" s="84" t="s">
        <v>7721</v>
      </c>
      <c r="W1847" s="86">
        <v>43157.886006944442</v>
      </c>
      <c r="X1847" s="84" t="s">
        <v>9285</v>
      </c>
      <c r="Y1847" s="84"/>
      <c r="Z1847" s="84"/>
      <c r="AA1847" s="90" t="s">
        <v>10998</v>
      </c>
      <c r="AB1847" s="84"/>
      <c r="AC1847" s="84" t="b">
        <v>0</v>
      </c>
      <c r="AD1847" s="84">
        <v>0</v>
      </c>
      <c r="AE1847" s="90" t="s">
        <v>285</v>
      </c>
      <c r="AF1847" s="84" t="b">
        <v>0</v>
      </c>
      <c r="AG1847" s="84" t="s">
        <v>290</v>
      </c>
      <c r="AH1847" s="84"/>
      <c r="AI1847" s="90" t="s">
        <v>285</v>
      </c>
      <c r="AJ1847" s="84" t="b">
        <v>0</v>
      </c>
      <c r="AK1847" s="84">
        <v>1</v>
      </c>
      <c r="AL1847" s="90" t="s">
        <v>285</v>
      </c>
      <c r="AM1847" s="84" t="s">
        <v>296</v>
      </c>
      <c r="AN1847" s="84" t="b">
        <v>0</v>
      </c>
      <c r="AO1847" s="90" t="s">
        <v>10998</v>
      </c>
      <c r="AP1847" s="84" t="s">
        <v>179</v>
      </c>
      <c r="AQ1847" s="84">
        <v>0</v>
      </c>
      <c r="AR1847" s="84">
        <v>0</v>
      </c>
      <c r="AS1847" s="84"/>
      <c r="AT1847" s="84"/>
      <c r="AU1847" s="84"/>
      <c r="AV1847" s="84"/>
      <c r="AW1847" s="84"/>
      <c r="AX1847" s="84"/>
      <c r="AY1847" s="84"/>
      <c r="AZ1847" s="84"/>
    </row>
    <row r="1848" spans="1:52" x14ac:dyDescent="0.2">
      <c r="A1848" s="69" t="s">
        <v>3332</v>
      </c>
      <c r="B1848" s="69" t="s">
        <v>4195</v>
      </c>
      <c r="C1848" s="70"/>
      <c r="D1848" s="71"/>
      <c r="E1848" s="72"/>
      <c r="F1848" s="73"/>
      <c r="G1848" s="70"/>
      <c r="H1848" s="74"/>
      <c r="I1848" s="75"/>
      <c r="J1848" s="75"/>
      <c r="K1848" s="36"/>
      <c r="L1848" s="82"/>
      <c r="M1848" s="82"/>
      <c r="N1848" s="77"/>
      <c r="O1848" s="84" t="s">
        <v>255</v>
      </c>
      <c r="P1848" s="86">
        <v>43157.886006944442</v>
      </c>
      <c r="Q1848" s="84" t="s">
        <v>5254</v>
      </c>
      <c r="R1848" s="84"/>
      <c r="S1848" s="84"/>
      <c r="T1848" s="84" t="s">
        <v>6541</v>
      </c>
      <c r="U1848" s="84"/>
      <c r="V1848" s="84" t="s">
        <v>7721</v>
      </c>
      <c r="W1848" s="86">
        <v>43157.886006944442</v>
      </c>
      <c r="X1848" s="84" t="s">
        <v>9285</v>
      </c>
      <c r="Y1848" s="84"/>
      <c r="Z1848" s="84"/>
      <c r="AA1848" s="90" t="s">
        <v>10998</v>
      </c>
      <c r="AB1848" s="84"/>
      <c r="AC1848" s="84" t="b">
        <v>0</v>
      </c>
      <c r="AD1848" s="84">
        <v>0</v>
      </c>
      <c r="AE1848" s="90" t="s">
        <v>285</v>
      </c>
      <c r="AF1848" s="84" t="b">
        <v>0</v>
      </c>
      <c r="AG1848" s="84" t="s">
        <v>290</v>
      </c>
      <c r="AH1848" s="84"/>
      <c r="AI1848" s="90" t="s">
        <v>285</v>
      </c>
      <c r="AJ1848" s="84" t="b">
        <v>0</v>
      </c>
      <c r="AK1848" s="84">
        <v>1</v>
      </c>
      <c r="AL1848" s="90" t="s">
        <v>285</v>
      </c>
      <c r="AM1848" s="84" t="s">
        <v>296</v>
      </c>
      <c r="AN1848" s="84" t="b">
        <v>0</v>
      </c>
      <c r="AO1848" s="90" t="s">
        <v>10998</v>
      </c>
      <c r="AP1848" s="84" t="s">
        <v>179</v>
      </c>
      <c r="AQ1848" s="84">
        <v>0</v>
      </c>
      <c r="AR1848" s="84">
        <v>0</v>
      </c>
      <c r="AS1848" s="84"/>
      <c r="AT1848" s="84"/>
      <c r="AU1848" s="84"/>
      <c r="AV1848" s="84"/>
      <c r="AW1848" s="84"/>
      <c r="AX1848" s="84"/>
      <c r="AY1848" s="84"/>
      <c r="AZ1848" s="84"/>
    </row>
    <row r="1849" spans="1:52" x14ac:dyDescent="0.2">
      <c r="A1849" s="69" t="s">
        <v>3333</v>
      </c>
      <c r="B1849" s="69" t="s">
        <v>3333</v>
      </c>
      <c r="C1849" s="70"/>
      <c r="D1849" s="71"/>
      <c r="E1849" s="72"/>
      <c r="F1849" s="73"/>
      <c r="G1849" s="70"/>
      <c r="H1849" s="74"/>
      <c r="I1849" s="75"/>
      <c r="J1849" s="75"/>
      <c r="K1849" s="36"/>
      <c r="L1849" s="82"/>
      <c r="M1849" s="82"/>
      <c r="N1849" s="77"/>
      <c r="O1849" s="84" t="s">
        <v>179</v>
      </c>
      <c r="P1849" s="86">
        <v>43157.815451388888</v>
      </c>
      <c r="Q1849" s="84" t="s">
        <v>5255</v>
      </c>
      <c r="R1849" s="84" t="s">
        <v>5948</v>
      </c>
      <c r="S1849" s="84" t="s">
        <v>6223</v>
      </c>
      <c r="T1849" s="84" t="s">
        <v>6274</v>
      </c>
      <c r="U1849" s="84"/>
      <c r="V1849" s="84" t="s">
        <v>7722</v>
      </c>
      <c r="W1849" s="86">
        <v>43157.815451388888</v>
      </c>
      <c r="X1849" s="84" t="s">
        <v>9286</v>
      </c>
      <c r="Y1849" s="84"/>
      <c r="Z1849" s="84"/>
      <c r="AA1849" s="90" t="s">
        <v>10999</v>
      </c>
      <c r="AB1849" s="84"/>
      <c r="AC1849" s="84" t="b">
        <v>0</v>
      </c>
      <c r="AD1849" s="84">
        <v>15</v>
      </c>
      <c r="AE1849" s="90" t="s">
        <v>285</v>
      </c>
      <c r="AF1849" s="84" t="b">
        <v>0</v>
      </c>
      <c r="AG1849" s="84" t="s">
        <v>1005</v>
      </c>
      <c r="AH1849" s="84"/>
      <c r="AI1849" s="90" t="s">
        <v>285</v>
      </c>
      <c r="AJ1849" s="84" t="b">
        <v>0</v>
      </c>
      <c r="AK1849" s="84">
        <v>9</v>
      </c>
      <c r="AL1849" s="90" t="s">
        <v>285</v>
      </c>
      <c r="AM1849" s="84" t="s">
        <v>11927</v>
      </c>
      <c r="AN1849" s="84" t="b">
        <v>0</v>
      </c>
      <c r="AO1849" s="90" t="s">
        <v>10999</v>
      </c>
      <c r="AP1849" s="84" t="s">
        <v>308</v>
      </c>
      <c r="AQ1849" s="84">
        <v>0</v>
      </c>
      <c r="AR1849" s="84">
        <v>0</v>
      </c>
      <c r="AS1849" s="84"/>
      <c r="AT1849" s="84"/>
      <c r="AU1849" s="84"/>
      <c r="AV1849" s="84"/>
      <c r="AW1849" s="84"/>
      <c r="AX1849" s="84"/>
      <c r="AY1849" s="84"/>
      <c r="AZ1849" s="84"/>
    </row>
    <row r="1850" spans="1:52" x14ac:dyDescent="0.2">
      <c r="A1850" s="69" t="s">
        <v>3334</v>
      </c>
      <c r="B1850" s="69" t="s">
        <v>3333</v>
      </c>
      <c r="C1850" s="70"/>
      <c r="D1850" s="71"/>
      <c r="E1850" s="72"/>
      <c r="F1850" s="73"/>
      <c r="G1850" s="70"/>
      <c r="H1850" s="74"/>
      <c r="I1850" s="75"/>
      <c r="J1850" s="75"/>
      <c r="K1850" s="36"/>
      <c r="L1850" s="82"/>
      <c r="M1850" s="82"/>
      <c r="N1850" s="77"/>
      <c r="O1850" s="84" t="s">
        <v>255</v>
      </c>
      <c r="P1850" s="86">
        <v>43157.886030092595</v>
      </c>
      <c r="Q1850" s="84" t="s">
        <v>4599</v>
      </c>
      <c r="R1850" s="84"/>
      <c r="S1850" s="84"/>
      <c r="T1850" s="84" t="s">
        <v>6274</v>
      </c>
      <c r="U1850" s="84"/>
      <c r="V1850" s="84" t="s">
        <v>7723</v>
      </c>
      <c r="W1850" s="86">
        <v>43157.886030092595</v>
      </c>
      <c r="X1850" s="84" t="s">
        <v>9287</v>
      </c>
      <c r="Y1850" s="84"/>
      <c r="Z1850" s="84"/>
      <c r="AA1850" s="90" t="s">
        <v>11000</v>
      </c>
      <c r="AB1850" s="84"/>
      <c r="AC1850" s="84" t="b">
        <v>0</v>
      </c>
      <c r="AD1850" s="84">
        <v>0</v>
      </c>
      <c r="AE1850" s="90" t="s">
        <v>285</v>
      </c>
      <c r="AF1850" s="84" t="b">
        <v>0</v>
      </c>
      <c r="AG1850" s="84" t="s">
        <v>1005</v>
      </c>
      <c r="AH1850" s="84"/>
      <c r="AI1850" s="90" t="s">
        <v>285</v>
      </c>
      <c r="AJ1850" s="84" t="b">
        <v>0</v>
      </c>
      <c r="AK1850" s="84">
        <v>9</v>
      </c>
      <c r="AL1850" s="90" t="s">
        <v>10999</v>
      </c>
      <c r="AM1850" s="84" t="s">
        <v>296</v>
      </c>
      <c r="AN1850" s="84" t="b">
        <v>0</v>
      </c>
      <c r="AO1850" s="90" t="s">
        <v>10999</v>
      </c>
      <c r="AP1850" s="84" t="s">
        <v>179</v>
      </c>
      <c r="AQ1850" s="84">
        <v>0</v>
      </c>
      <c r="AR1850" s="84">
        <v>0</v>
      </c>
      <c r="AS1850" s="84"/>
      <c r="AT1850" s="84"/>
      <c r="AU1850" s="84"/>
      <c r="AV1850" s="84"/>
      <c r="AW1850" s="84"/>
      <c r="AX1850" s="84"/>
      <c r="AY1850" s="84"/>
      <c r="AZ1850" s="84"/>
    </row>
    <row r="1851" spans="1:52" x14ac:dyDescent="0.2">
      <c r="A1851" s="69" t="s">
        <v>3335</v>
      </c>
      <c r="B1851" s="69" t="s">
        <v>3335</v>
      </c>
      <c r="C1851" s="70"/>
      <c r="D1851" s="71"/>
      <c r="E1851" s="72"/>
      <c r="F1851" s="73"/>
      <c r="G1851" s="70"/>
      <c r="H1851" s="74"/>
      <c r="I1851" s="75"/>
      <c r="J1851" s="75"/>
      <c r="K1851" s="36"/>
      <c r="L1851" s="82"/>
      <c r="M1851" s="82"/>
      <c r="N1851" s="77"/>
      <c r="O1851" s="84" t="s">
        <v>179</v>
      </c>
      <c r="P1851" s="86">
        <v>43157.886041666665</v>
      </c>
      <c r="Q1851" s="84" t="s">
        <v>5256</v>
      </c>
      <c r="R1851" s="84"/>
      <c r="S1851" s="84"/>
      <c r="T1851" s="84" t="s">
        <v>6542</v>
      </c>
      <c r="U1851" s="84"/>
      <c r="V1851" s="84" t="s">
        <v>7724</v>
      </c>
      <c r="W1851" s="86">
        <v>43157.886041666665</v>
      </c>
      <c r="X1851" s="84" t="s">
        <v>9288</v>
      </c>
      <c r="Y1851" s="84"/>
      <c r="Z1851" s="84"/>
      <c r="AA1851" s="90" t="s">
        <v>11001</v>
      </c>
      <c r="AB1851" s="84"/>
      <c r="AC1851" s="84" t="b">
        <v>0</v>
      </c>
      <c r="AD1851" s="84">
        <v>0</v>
      </c>
      <c r="AE1851" s="90" t="s">
        <v>285</v>
      </c>
      <c r="AF1851" s="84" t="b">
        <v>0</v>
      </c>
      <c r="AG1851" s="84" t="s">
        <v>290</v>
      </c>
      <c r="AH1851" s="84"/>
      <c r="AI1851" s="90" t="s">
        <v>285</v>
      </c>
      <c r="AJ1851" s="84" t="b">
        <v>0</v>
      </c>
      <c r="AK1851" s="84">
        <v>0</v>
      </c>
      <c r="AL1851" s="90" t="s">
        <v>285</v>
      </c>
      <c r="AM1851" s="84" t="s">
        <v>294</v>
      </c>
      <c r="AN1851" s="84" t="b">
        <v>0</v>
      </c>
      <c r="AO1851" s="90" t="s">
        <v>11001</v>
      </c>
      <c r="AP1851" s="84" t="s">
        <v>179</v>
      </c>
      <c r="AQ1851" s="84">
        <v>0</v>
      </c>
      <c r="AR1851" s="84">
        <v>0</v>
      </c>
      <c r="AS1851" s="84"/>
      <c r="AT1851" s="84"/>
      <c r="AU1851" s="84"/>
      <c r="AV1851" s="84"/>
      <c r="AW1851" s="84"/>
      <c r="AX1851" s="84"/>
      <c r="AY1851" s="84"/>
      <c r="AZ1851" s="84"/>
    </row>
    <row r="1852" spans="1:52" x14ac:dyDescent="0.2">
      <c r="A1852" s="69" t="s">
        <v>3336</v>
      </c>
      <c r="B1852" s="69" t="s">
        <v>3865</v>
      </c>
      <c r="C1852" s="70"/>
      <c r="D1852" s="71"/>
      <c r="E1852" s="72"/>
      <c r="F1852" s="73"/>
      <c r="G1852" s="70"/>
      <c r="H1852" s="74"/>
      <c r="I1852" s="75"/>
      <c r="J1852" s="75"/>
      <c r="K1852" s="36"/>
      <c r="L1852" s="82"/>
      <c r="M1852" s="82"/>
      <c r="N1852" s="77"/>
      <c r="O1852" s="84" t="s">
        <v>255</v>
      </c>
      <c r="P1852" s="86">
        <v>43157.111956018518</v>
      </c>
      <c r="Q1852" s="84" t="s">
        <v>5257</v>
      </c>
      <c r="R1852" s="84"/>
      <c r="S1852" s="84"/>
      <c r="T1852" s="84" t="s">
        <v>6274</v>
      </c>
      <c r="U1852" s="84" t="s">
        <v>6766</v>
      </c>
      <c r="V1852" s="84" t="s">
        <v>6766</v>
      </c>
      <c r="W1852" s="86">
        <v>43157.111956018518</v>
      </c>
      <c r="X1852" s="84" t="s">
        <v>9289</v>
      </c>
      <c r="Y1852" s="84"/>
      <c r="Z1852" s="84"/>
      <c r="AA1852" s="90" t="s">
        <v>11002</v>
      </c>
      <c r="AB1852" s="84"/>
      <c r="AC1852" s="84" t="b">
        <v>0</v>
      </c>
      <c r="AD1852" s="84">
        <v>67</v>
      </c>
      <c r="AE1852" s="90" t="s">
        <v>285</v>
      </c>
      <c r="AF1852" s="84" t="b">
        <v>0</v>
      </c>
      <c r="AG1852" s="84" t="s">
        <v>290</v>
      </c>
      <c r="AH1852" s="84"/>
      <c r="AI1852" s="90" t="s">
        <v>285</v>
      </c>
      <c r="AJ1852" s="84" t="b">
        <v>0</v>
      </c>
      <c r="AK1852" s="84">
        <v>40</v>
      </c>
      <c r="AL1852" s="90" t="s">
        <v>285</v>
      </c>
      <c r="AM1852" s="84" t="s">
        <v>294</v>
      </c>
      <c r="AN1852" s="84" t="b">
        <v>0</v>
      </c>
      <c r="AO1852" s="90" t="s">
        <v>11002</v>
      </c>
      <c r="AP1852" s="84" t="s">
        <v>308</v>
      </c>
      <c r="AQ1852" s="84">
        <v>0</v>
      </c>
      <c r="AR1852" s="84">
        <v>0</v>
      </c>
      <c r="AS1852" s="84"/>
      <c r="AT1852" s="84"/>
      <c r="AU1852" s="84"/>
      <c r="AV1852" s="84"/>
      <c r="AW1852" s="84"/>
      <c r="AX1852" s="84"/>
      <c r="AY1852" s="84"/>
      <c r="AZ1852" s="84"/>
    </row>
    <row r="1853" spans="1:52" x14ac:dyDescent="0.2">
      <c r="A1853" s="69" t="s">
        <v>3337</v>
      </c>
      <c r="B1853" s="69" t="s">
        <v>3865</v>
      </c>
      <c r="C1853" s="70"/>
      <c r="D1853" s="71"/>
      <c r="E1853" s="72"/>
      <c r="F1853" s="73"/>
      <c r="G1853" s="70"/>
      <c r="H1853" s="74"/>
      <c r="I1853" s="75"/>
      <c r="J1853" s="75"/>
      <c r="K1853" s="36"/>
      <c r="L1853" s="82"/>
      <c r="M1853" s="82"/>
      <c r="N1853" s="77"/>
      <c r="O1853" s="84" t="s">
        <v>255</v>
      </c>
      <c r="P1853" s="86">
        <v>43157.886203703703</v>
      </c>
      <c r="Q1853" s="84" t="s">
        <v>4569</v>
      </c>
      <c r="R1853" s="84"/>
      <c r="S1853" s="84"/>
      <c r="T1853" s="84" t="s">
        <v>6274</v>
      </c>
      <c r="U1853" s="84"/>
      <c r="V1853" s="84" t="s">
        <v>7725</v>
      </c>
      <c r="W1853" s="86">
        <v>43157.886203703703</v>
      </c>
      <c r="X1853" s="84" t="s">
        <v>9290</v>
      </c>
      <c r="Y1853" s="84"/>
      <c r="Z1853" s="84"/>
      <c r="AA1853" s="90" t="s">
        <v>11003</v>
      </c>
      <c r="AB1853" s="84"/>
      <c r="AC1853" s="84" t="b">
        <v>0</v>
      </c>
      <c r="AD1853" s="84">
        <v>0</v>
      </c>
      <c r="AE1853" s="90" t="s">
        <v>285</v>
      </c>
      <c r="AF1853" s="84" t="b">
        <v>0</v>
      </c>
      <c r="AG1853" s="84" t="s">
        <v>290</v>
      </c>
      <c r="AH1853" s="84"/>
      <c r="AI1853" s="90" t="s">
        <v>285</v>
      </c>
      <c r="AJ1853" s="84" t="b">
        <v>0</v>
      </c>
      <c r="AK1853" s="84">
        <v>40</v>
      </c>
      <c r="AL1853" s="90" t="s">
        <v>11002</v>
      </c>
      <c r="AM1853" s="84" t="s">
        <v>295</v>
      </c>
      <c r="AN1853" s="84" t="b">
        <v>0</v>
      </c>
      <c r="AO1853" s="90" t="s">
        <v>11002</v>
      </c>
      <c r="AP1853" s="84" t="s">
        <v>179</v>
      </c>
      <c r="AQ1853" s="84">
        <v>0</v>
      </c>
      <c r="AR1853" s="84">
        <v>0</v>
      </c>
      <c r="AS1853" s="84"/>
      <c r="AT1853" s="84"/>
      <c r="AU1853" s="84"/>
      <c r="AV1853" s="84"/>
      <c r="AW1853" s="84"/>
      <c r="AX1853" s="84"/>
      <c r="AY1853" s="84"/>
      <c r="AZ1853" s="84"/>
    </row>
    <row r="1854" spans="1:52" x14ac:dyDescent="0.2">
      <c r="A1854" s="69" t="s">
        <v>3337</v>
      </c>
      <c r="B1854" s="69" t="s">
        <v>3336</v>
      </c>
      <c r="C1854" s="70"/>
      <c r="D1854" s="71"/>
      <c r="E1854" s="72"/>
      <c r="F1854" s="73"/>
      <c r="G1854" s="70"/>
      <c r="H1854" s="74"/>
      <c r="I1854" s="75"/>
      <c r="J1854" s="75"/>
      <c r="K1854" s="36"/>
      <c r="L1854" s="82"/>
      <c r="M1854" s="82"/>
      <c r="N1854" s="77"/>
      <c r="O1854" s="84" t="s">
        <v>255</v>
      </c>
      <c r="P1854" s="86">
        <v>43157.886203703703</v>
      </c>
      <c r="Q1854" s="84" t="s">
        <v>4569</v>
      </c>
      <c r="R1854" s="84"/>
      <c r="S1854" s="84"/>
      <c r="T1854" s="84" t="s">
        <v>6274</v>
      </c>
      <c r="U1854" s="84"/>
      <c r="V1854" s="84" t="s">
        <v>7725</v>
      </c>
      <c r="W1854" s="86">
        <v>43157.886203703703</v>
      </c>
      <c r="X1854" s="84" t="s">
        <v>9290</v>
      </c>
      <c r="Y1854" s="84"/>
      <c r="Z1854" s="84"/>
      <c r="AA1854" s="90" t="s">
        <v>11003</v>
      </c>
      <c r="AB1854" s="84"/>
      <c r="AC1854" s="84" t="b">
        <v>0</v>
      </c>
      <c r="AD1854" s="84">
        <v>0</v>
      </c>
      <c r="AE1854" s="90" t="s">
        <v>285</v>
      </c>
      <c r="AF1854" s="84" t="b">
        <v>0</v>
      </c>
      <c r="AG1854" s="84" t="s">
        <v>290</v>
      </c>
      <c r="AH1854" s="84"/>
      <c r="AI1854" s="90" t="s">
        <v>285</v>
      </c>
      <c r="AJ1854" s="84" t="b">
        <v>0</v>
      </c>
      <c r="AK1854" s="84">
        <v>40</v>
      </c>
      <c r="AL1854" s="90" t="s">
        <v>11002</v>
      </c>
      <c r="AM1854" s="84" t="s">
        <v>295</v>
      </c>
      <c r="AN1854" s="84" t="b">
        <v>0</v>
      </c>
      <c r="AO1854" s="90" t="s">
        <v>11002</v>
      </c>
      <c r="AP1854" s="84" t="s">
        <v>179</v>
      </c>
      <c r="AQ1854" s="84">
        <v>0</v>
      </c>
      <c r="AR1854" s="84">
        <v>0</v>
      </c>
      <c r="AS1854" s="84"/>
      <c r="AT1854" s="84"/>
      <c r="AU1854" s="84"/>
      <c r="AV1854" s="84"/>
      <c r="AW1854" s="84"/>
      <c r="AX1854" s="84"/>
      <c r="AY1854" s="84"/>
      <c r="AZ1854" s="84"/>
    </row>
    <row r="1855" spans="1:52" x14ac:dyDescent="0.2">
      <c r="A1855" s="69" t="s">
        <v>3338</v>
      </c>
      <c r="B1855" s="69" t="s">
        <v>3338</v>
      </c>
      <c r="C1855" s="70"/>
      <c r="D1855" s="71"/>
      <c r="E1855" s="72"/>
      <c r="F1855" s="73"/>
      <c r="G1855" s="70"/>
      <c r="H1855" s="74"/>
      <c r="I1855" s="75"/>
      <c r="J1855" s="75"/>
      <c r="K1855" s="36"/>
      <c r="L1855" s="82"/>
      <c r="M1855" s="82"/>
      <c r="N1855" s="77"/>
      <c r="O1855" s="84" t="s">
        <v>179</v>
      </c>
      <c r="P1855" s="86">
        <v>43156.877256944441</v>
      </c>
      <c r="Q1855" s="84" t="s">
        <v>5258</v>
      </c>
      <c r="R1855" s="84"/>
      <c r="S1855" s="84"/>
      <c r="T1855" s="84" t="s">
        <v>6274</v>
      </c>
      <c r="U1855" s="84"/>
      <c r="V1855" s="84" t="s">
        <v>7726</v>
      </c>
      <c r="W1855" s="86">
        <v>43156.877256944441</v>
      </c>
      <c r="X1855" s="84" t="s">
        <v>9291</v>
      </c>
      <c r="Y1855" s="84"/>
      <c r="Z1855" s="84"/>
      <c r="AA1855" s="90" t="s">
        <v>11004</v>
      </c>
      <c r="AB1855" s="84"/>
      <c r="AC1855" s="84" t="b">
        <v>0</v>
      </c>
      <c r="AD1855" s="84">
        <v>224</v>
      </c>
      <c r="AE1855" s="90" t="s">
        <v>285</v>
      </c>
      <c r="AF1855" s="84" t="b">
        <v>0</v>
      </c>
      <c r="AG1855" s="84" t="s">
        <v>290</v>
      </c>
      <c r="AH1855" s="84"/>
      <c r="AI1855" s="90" t="s">
        <v>285</v>
      </c>
      <c r="AJ1855" s="84" t="b">
        <v>0</v>
      </c>
      <c r="AK1855" s="84">
        <v>108</v>
      </c>
      <c r="AL1855" s="90" t="s">
        <v>285</v>
      </c>
      <c r="AM1855" s="84" t="s">
        <v>296</v>
      </c>
      <c r="AN1855" s="84" t="b">
        <v>0</v>
      </c>
      <c r="AO1855" s="90" t="s">
        <v>11004</v>
      </c>
      <c r="AP1855" s="84" t="s">
        <v>308</v>
      </c>
      <c r="AQ1855" s="84">
        <v>0</v>
      </c>
      <c r="AR1855" s="84">
        <v>0</v>
      </c>
      <c r="AS1855" s="84"/>
      <c r="AT1855" s="84"/>
      <c r="AU1855" s="84"/>
      <c r="AV1855" s="84"/>
      <c r="AW1855" s="84"/>
      <c r="AX1855" s="84"/>
      <c r="AY1855" s="84"/>
      <c r="AZ1855" s="84"/>
    </row>
    <row r="1856" spans="1:52" x14ac:dyDescent="0.2">
      <c r="A1856" s="69" t="s">
        <v>3339</v>
      </c>
      <c r="B1856" s="69" t="s">
        <v>3338</v>
      </c>
      <c r="C1856" s="70"/>
      <c r="D1856" s="71"/>
      <c r="E1856" s="72"/>
      <c r="F1856" s="73"/>
      <c r="G1856" s="70"/>
      <c r="H1856" s="74"/>
      <c r="I1856" s="75"/>
      <c r="J1856" s="75"/>
      <c r="K1856" s="36"/>
      <c r="L1856" s="82"/>
      <c r="M1856" s="82"/>
      <c r="N1856" s="77"/>
      <c r="O1856" s="84" t="s">
        <v>255</v>
      </c>
      <c r="P1856" s="86">
        <v>43157.886273148149</v>
      </c>
      <c r="Q1856" s="84" t="s">
        <v>5259</v>
      </c>
      <c r="R1856" s="84"/>
      <c r="S1856" s="84"/>
      <c r="T1856" s="84" t="s">
        <v>6274</v>
      </c>
      <c r="U1856" s="84"/>
      <c r="V1856" s="84" t="s">
        <v>7727</v>
      </c>
      <c r="W1856" s="86">
        <v>43157.886273148149</v>
      </c>
      <c r="X1856" s="84" t="s">
        <v>9292</v>
      </c>
      <c r="Y1856" s="84"/>
      <c r="Z1856" s="84"/>
      <c r="AA1856" s="90" t="s">
        <v>11005</v>
      </c>
      <c r="AB1856" s="84"/>
      <c r="AC1856" s="84" t="b">
        <v>0</v>
      </c>
      <c r="AD1856" s="84">
        <v>0</v>
      </c>
      <c r="AE1856" s="90" t="s">
        <v>285</v>
      </c>
      <c r="AF1856" s="84" t="b">
        <v>0</v>
      </c>
      <c r="AG1856" s="84" t="s">
        <v>290</v>
      </c>
      <c r="AH1856" s="84"/>
      <c r="AI1856" s="90" t="s">
        <v>285</v>
      </c>
      <c r="AJ1856" s="84" t="b">
        <v>0</v>
      </c>
      <c r="AK1856" s="84">
        <v>108</v>
      </c>
      <c r="AL1856" s="90" t="s">
        <v>11004</v>
      </c>
      <c r="AM1856" s="84" t="s">
        <v>295</v>
      </c>
      <c r="AN1856" s="84" t="b">
        <v>0</v>
      </c>
      <c r="AO1856" s="90" t="s">
        <v>11004</v>
      </c>
      <c r="AP1856" s="84" t="s">
        <v>179</v>
      </c>
      <c r="AQ1856" s="84">
        <v>0</v>
      </c>
      <c r="AR1856" s="84">
        <v>0</v>
      </c>
      <c r="AS1856" s="84"/>
      <c r="AT1856" s="84"/>
      <c r="AU1856" s="84"/>
      <c r="AV1856" s="84"/>
      <c r="AW1856" s="84"/>
      <c r="AX1856" s="84"/>
      <c r="AY1856" s="84"/>
      <c r="AZ1856" s="84"/>
    </row>
    <row r="1857" spans="1:52" x14ac:dyDescent="0.2">
      <c r="A1857" s="69" t="s">
        <v>3340</v>
      </c>
      <c r="B1857" s="69" t="s">
        <v>4196</v>
      </c>
      <c r="C1857" s="70"/>
      <c r="D1857" s="71"/>
      <c r="E1857" s="72"/>
      <c r="F1857" s="73"/>
      <c r="G1857" s="70"/>
      <c r="H1857" s="74"/>
      <c r="I1857" s="75"/>
      <c r="J1857" s="75"/>
      <c r="K1857" s="36"/>
      <c r="L1857" s="82"/>
      <c r="M1857" s="82"/>
      <c r="N1857" s="77"/>
      <c r="O1857" s="84" t="s">
        <v>255</v>
      </c>
      <c r="P1857" s="86">
        <v>43157.872407407405</v>
      </c>
      <c r="Q1857" s="84" t="s">
        <v>5260</v>
      </c>
      <c r="R1857" s="84" t="s">
        <v>5949</v>
      </c>
      <c r="S1857" s="84" t="s">
        <v>6224</v>
      </c>
      <c r="T1857" s="84" t="s">
        <v>6543</v>
      </c>
      <c r="U1857" s="84"/>
      <c r="V1857" s="84" t="s">
        <v>7728</v>
      </c>
      <c r="W1857" s="86">
        <v>43157.872407407405</v>
      </c>
      <c r="X1857" s="84" t="s">
        <v>9293</v>
      </c>
      <c r="Y1857" s="84"/>
      <c r="Z1857" s="84"/>
      <c r="AA1857" s="90" t="s">
        <v>11006</v>
      </c>
      <c r="AB1857" s="84"/>
      <c r="AC1857" s="84" t="b">
        <v>0</v>
      </c>
      <c r="AD1857" s="84">
        <v>1</v>
      </c>
      <c r="AE1857" s="90" t="s">
        <v>285</v>
      </c>
      <c r="AF1857" s="84" t="b">
        <v>0</v>
      </c>
      <c r="AG1857" s="84" t="s">
        <v>291</v>
      </c>
      <c r="AH1857" s="84"/>
      <c r="AI1857" s="90" t="s">
        <v>285</v>
      </c>
      <c r="AJ1857" s="84" t="b">
        <v>0</v>
      </c>
      <c r="AK1857" s="84">
        <v>2</v>
      </c>
      <c r="AL1857" s="90" t="s">
        <v>285</v>
      </c>
      <c r="AM1857" s="84" t="s">
        <v>11918</v>
      </c>
      <c r="AN1857" s="84" t="b">
        <v>0</v>
      </c>
      <c r="AO1857" s="90" t="s">
        <v>11006</v>
      </c>
      <c r="AP1857" s="84" t="s">
        <v>179</v>
      </c>
      <c r="AQ1857" s="84">
        <v>0</v>
      </c>
      <c r="AR1857" s="84">
        <v>0</v>
      </c>
      <c r="AS1857" s="84"/>
      <c r="AT1857" s="84"/>
      <c r="AU1857" s="84"/>
      <c r="AV1857" s="84"/>
      <c r="AW1857" s="84"/>
      <c r="AX1857" s="84"/>
      <c r="AY1857" s="84"/>
      <c r="AZ1857" s="84"/>
    </row>
    <row r="1858" spans="1:52" x14ac:dyDescent="0.2">
      <c r="A1858" s="69" t="s">
        <v>3341</v>
      </c>
      <c r="B1858" s="69" t="s">
        <v>3340</v>
      </c>
      <c r="C1858" s="70"/>
      <c r="D1858" s="71"/>
      <c r="E1858" s="72"/>
      <c r="F1858" s="73"/>
      <c r="G1858" s="70"/>
      <c r="H1858" s="74"/>
      <c r="I1858" s="75"/>
      <c r="J1858" s="75"/>
      <c r="K1858" s="36"/>
      <c r="L1858" s="82"/>
      <c r="M1858" s="82"/>
      <c r="N1858" s="77"/>
      <c r="O1858" s="84" t="s">
        <v>255</v>
      </c>
      <c r="P1858" s="86">
        <v>43157.886307870373</v>
      </c>
      <c r="Q1858" s="84" t="s">
        <v>5261</v>
      </c>
      <c r="R1858" s="84"/>
      <c r="S1858" s="84"/>
      <c r="T1858" s="84" t="s">
        <v>6543</v>
      </c>
      <c r="U1858" s="84"/>
      <c r="V1858" s="84" t="s">
        <v>7729</v>
      </c>
      <c r="W1858" s="86">
        <v>43157.886307870373</v>
      </c>
      <c r="X1858" s="84" t="s">
        <v>9294</v>
      </c>
      <c r="Y1858" s="84"/>
      <c r="Z1858" s="84"/>
      <c r="AA1858" s="90" t="s">
        <v>11007</v>
      </c>
      <c r="AB1858" s="84"/>
      <c r="AC1858" s="84" t="b">
        <v>0</v>
      </c>
      <c r="AD1858" s="84">
        <v>0</v>
      </c>
      <c r="AE1858" s="90" t="s">
        <v>285</v>
      </c>
      <c r="AF1858" s="84" t="b">
        <v>0</v>
      </c>
      <c r="AG1858" s="84" t="s">
        <v>291</v>
      </c>
      <c r="AH1858" s="84"/>
      <c r="AI1858" s="90" t="s">
        <v>285</v>
      </c>
      <c r="AJ1858" s="84" t="b">
        <v>0</v>
      </c>
      <c r="AK1858" s="84">
        <v>2</v>
      </c>
      <c r="AL1858" s="90" t="s">
        <v>11006</v>
      </c>
      <c r="AM1858" s="84" t="s">
        <v>295</v>
      </c>
      <c r="AN1858" s="84" t="b">
        <v>0</v>
      </c>
      <c r="AO1858" s="90" t="s">
        <v>11006</v>
      </c>
      <c r="AP1858" s="84" t="s">
        <v>179</v>
      </c>
      <c r="AQ1858" s="84">
        <v>0</v>
      </c>
      <c r="AR1858" s="84">
        <v>0</v>
      </c>
      <c r="AS1858" s="84"/>
      <c r="AT1858" s="84"/>
      <c r="AU1858" s="84"/>
      <c r="AV1858" s="84"/>
      <c r="AW1858" s="84"/>
      <c r="AX1858" s="84"/>
      <c r="AY1858" s="84"/>
      <c r="AZ1858" s="84"/>
    </row>
    <row r="1859" spans="1:52" x14ac:dyDescent="0.2">
      <c r="A1859" s="69" t="s">
        <v>3342</v>
      </c>
      <c r="B1859" s="69" t="s">
        <v>4169</v>
      </c>
      <c r="C1859" s="70"/>
      <c r="D1859" s="71"/>
      <c r="E1859" s="72"/>
      <c r="F1859" s="73"/>
      <c r="G1859" s="70"/>
      <c r="H1859" s="74"/>
      <c r="I1859" s="75"/>
      <c r="J1859" s="75"/>
      <c r="K1859" s="36"/>
      <c r="L1859" s="82"/>
      <c r="M1859" s="82"/>
      <c r="N1859" s="77"/>
      <c r="O1859" s="84" t="s">
        <v>255</v>
      </c>
      <c r="P1859" s="86">
        <v>43157.886307870373</v>
      </c>
      <c r="Q1859" s="84" t="s">
        <v>5217</v>
      </c>
      <c r="R1859" s="84"/>
      <c r="S1859" s="84"/>
      <c r="T1859" s="84" t="s">
        <v>6522</v>
      </c>
      <c r="U1859" s="84"/>
      <c r="V1859" s="84" t="s">
        <v>7730</v>
      </c>
      <c r="W1859" s="86">
        <v>43157.886307870373</v>
      </c>
      <c r="X1859" s="84" t="s">
        <v>9295</v>
      </c>
      <c r="Y1859" s="84"/>
      <c r="Z1859" s="84"/>
      <c r="AA1859" s="90" t="s">
        <v>11008</v>
      </c>
      <c r="AB1859" s="84"/>
      <c r="AC1859" s="84" t="b">
        <v>0</v>
      </c>
      <c r="AD1859" s="84">
        <v>0</v>
      </c>
      <c r="AE1859" s="90" t="s">
        <v>285</v>
      </c>
      <c r="AF1859" s="84" t="b">
        <v>0</v>
      </c>
      <c r="AG1859" s="84" t="s">
        <v>290</v>
      </c>
      <c r="AH1859" s="84"/>
      <c r="AI1859" s="90" t="s">
        <v>285</v>
      </c>
      <c r="AJ1859" s="84" t="b">
        <v>0</v>
      </c>
      <c r="AK1859" s="84">
        <v>32</v>
      </c>
      <c r="AL1859" s="90" t="s">
        <v>11422</v>
      </c>
      <c r="AM1859" s="84" t="s">
        <v>295</v>
      </c>
      <c r="AN1859" s="84" t="b">
        <v>0</v>
      </c>
      <c r="AO1859" s="90" t="s">
        <v>11422</v>
      </c>
      <c r="AP1859" s="84" t="s">
        <v>179</v>
      </c>
      <c r="AQ1859" s="84">
        <v>0</v>
      </c>
      <c r="AR1859" s="84">
        <v>0</v>
      </c>
      <c r="AS1859" s="84"/>
      <c r="AT1859" s="84"/>
      <c r="AU1859" s="84"/>
      <c r="AV1859" s="84"/>
      <c r="AW1859" s="84"/>
      <c r="AX1859" s="84"/>
      <c r="AY1859" s="84"/>
      <c r="AZ1859" s="84"/>
    </row>
    <row r="1860" spans="1:52" x14ac:dyDescent="0.2">
      <c r="A1860" s="69" t="s">
        <v>3342</v>
      </c>
      <c r="B1860" s="69" t="s">
        <v>3226</v>
      </c>
      <c r="C1860" s="70"/>
      <c r="D1860" s="71"/>
      <c r="E1860" s="72"/>
      <c r="F1860" s="73"/>
      <c r="G1860" s="70"/>
      <c r="H1860" s="74"/>
      <c r="I1860" s="75"/>
      <c r="J1860" s="75"/>
      <c r="K1860" s="36"/>
      <c r="L1860" s="82"/>
      <c r="M1860" s="82"/>
      <c r="N1860" s="77"/>
      <c r="O1860" s="84" t="s">
        <v>255</v>
      </c>
      <c r="P1860" s="86">
        <v>43157.886307870373</v>
      </c>
      <c r="Q1860" s="84" t="s">
        <v>5217</v>
      </c>
      <c r="R1860" s="84"/>
      <c r="S1860" s="84"/>
      <c r="T1860" s="84" t="s">
        <v>6522</v>
      </c>
      <c r="U1860" s="84"/>
      <c r="V1860" s="84" t="s">
        <v>7730</v>
      </c>
      <c r="W1860" s="86">
        <v>43157.886307870373</v>
      </c>
      <c r="X1860" s="84" t="s">
        <v>9295</v>
      </c>
      <c r="Y1860" s="84"/>
      <c r="Z1860" s="84"/>
      <c r="AA1860" s="90" t="s">
        <v>11008</v>
      </c>
      <c r="AB1860" s="84"/>
      <c r="AC1860" s="84" t="b">
        <v>0</v>
      </c>
      <c r="AD1860" s="84">
        <v>0</v>
      </c>
      <c r="AE1860" s="90" t="s">
        <v>285</v>
      </c>
      <c r="AF1860" s="84" t="b">
        <v>0</v>
      </c>
      <c r="AG1860" s="84" t="s">
        <v>290</v>
      </c>
      <c r="AH1860" s="84"/>
      <c r="AI1860" s="90" t="s">
        <v>285</v>
      </c>
      <c r="AJ1860" s="84" t="b">
        <v>0</v>
      </c>
      <c r="AK1860" s="84">
        <v>32</v>
      </c>
      <c r="AL1860" s="90" t="s">
        <v>11422</v>
      </c>
      <c r="AM1860" s="84" t="s">
        <v>295</v>
      </c>
      <c r="AN1860" s="84" t="b">
        <v>0</v>
      </c>
      <c r="AO1860" s="90" t="s">
        <v>11422</v>
      </c>
      <c r="AP1860" s="84" t="s">
        <v>179</v>
      </c>
      <c r="AQ1860" s="84">
        <v>0</v>
      </c>
      <c r="AR1860" s="84">
        <v>0</v>
      </c>
      <c r="AS1860" s="84"/>
      <c r="AT1860" s="84"/>
      <c r="AU1860" s="84"/>
      <c r="AV1860" s="84"/>
      <c r="AW1860" s="84"/>
      <c r="AX1860" s="84"/>
      <c r="AY1860" s="84"/>
      <c r="AZ1860" s="84"/>
    </row>
    <row r="1861" spans="1:52" x14ac:dyDescent="0.2">
      <c r="A1861" s="69" t="s">
        <v>3343</v>
      </c>
      <c r="B1861" s="69" t="s">
        <v>3700</v>
      </c>
      <c r="C1861" s="70"/>
      <c r="D1861" s="71"/>
      <c r="E1861" s="72"/>
      <c r="F1861" s="73"/>
      <c r="G1861" s="70"/>
      <c r="H1861" s="74"/>
      <c r="I1861" s="75"/>
      <c r="J1861" s="75"/>
      <c r="K1861" s="36"/>
      <c r="L1861" s="82"/>
      <c r="M1861" s="82"/>
      <c r="N1861" s="77"/>
      <c r="O1861" s="84" t="s">
        <v>255</v>
      </c>
      <c r="P1861" s="86">
        <v>43157.886319444442</v>
      </c>
      <c r="Q1861" s="84" t="s">
        <v>4489</v>
      </c>
      <c r="R1861" s="84"/>
      <c r="S1861" s="84"/>
      <c r="T1861" s="84" t="s">
        <v>6274</v>
      </c>
      <c r="U1861" s="84"/>
      <c r="V1861" s="84" t="s">
        <v>7731</v>
      </c>
      <c r="W1861" s="86">
        <v>43157.886319444442</v>
      </c>
      <c r="X1861" s="84" t="s">
        <v>9296</v>
      </c>
      <c r="Y1861" s="84"/>
      <c r="Z1861" s="84"/>
      <c r="AA1861" s="90" t="s">
        <v>11009</v>
      </c>
      <c r="AB1861" s="84"/>
      <c r="AC1861" s="84" t="b">
        <v>0</v>
      </c>
      <c r="AD1861" s="84">
        <v>0</v>
      </c>
      <c r="AE1861" s="90" t="s">
        <v>285</v>
      </c>
      <c r="AF1861" s="84" t="b">
        <v>0</v>
      </c>
      <c r="AG1861" s="84" t="s">
        <v>673</v>
      </c>
      <c r="AH1861" s="84"/>
      <c r="AI1861" s="90" t="s">
        <v>285</v>
      </c>
      <c r="AJ1861" s="84" t="b">
        <v>0</v>
      </c>
      <c r="AK1861" s="84">
        <v>358</v>
      </c>
      <c r="AL1861" s="90" t="s">
        <v>11425</v>
      </c>
      <c r="AM1861" s="84" t="s">
        <v>296</v>
      </c>
      <c r="AN1861" s="84" t="b">
        <v>0</v>
      </c>
      <c r="AO1861" s="90" t="s">
        <v>11425</v>
      </c>
      <c r="AP1861" s="84" t="s">
        <v>179</v>
      </c>
      <c r="AQ1861" s="84">
        <v>0</v>
      </c>
      <c r="AR1861" s="84">
        <v>0</v>
      </c>
      <c r="AS1861" s="84"/>
      <c r="AT1861" s="84"/>
      <c r="AU1861" s="84"/>
      <c r="AV1861" s="84"/>
      <c r="AW1861" s="84"/>
      <c r="AX1861" s="84"/>
      <c r="AY1861" s="84"/>
      <c r="AZ1861" s="84"/>
    </row>
    <row r="1862" spans="1:52" x14ac:dyDescent="0.2">
      <c r="A1862" s="69" t="s">
        <v>3344</v>
      </c>
      <c r="B1862" s="69" t="s">
        <v>3344</v>
      </c>
      <c r="C1862" s="70"/>
      <c r="D1862" s="71"/>
      <c r="E1862" s="72"/>
      <c r="F1862" s="73"/>
      <c r="G1862" s="70"/>
      <c r="H1862" s="74"/>
      <c r="I1862" s="75"/>
      <c r="J1862" s="75"/>
      <c r="K1862" s="36"/>
      <c r="L1862" s="82"/>
      <c r="M1862" s="82"/>
      <c r="N1862" s="77"/>
      <c r="O1862" s="84" t="s">
        <v>179</v>
      </c>
      <c r="P1862" s="86">
        <v>43157.886481481481</v>
      </c>
      <c r="Q1862" s="84" t="s">
        <v>5262</v>
      </c>
      <c r="R1862" s="84" t="s">
        <v>5950</v>
      </c>
      <c r="S1862" s="84" t="s">
        <v>263</v>
      </c>
      <c r="T1862" s="84" t="s">
        <v>6274</v>
      </c>
      <c r="U1862" s="84"/>
      <c r="V1862" s="84" t="s">
        <v>7732</v>
      </c>
      <c r="W1862" s="86">
        <v>43157.886481481481</v>
      </c>
      <c r="X1862" s="84" t="s">
        <v>9297</v>
      </c>
      <c r="Y1862" s="84"/>
      <c r="Z1862" s="84"/>
      <c r="AA1862" s="90" t="s">
        <v>11010</v>
      </c>
      <c r="AB1862" s="84"/>
      <c r="AC1862" s="84" t="b">
        <v>0</v>
      </c>
      <c r="AD1862" s="84">
        <v>0</v>
      </c>
      <c r="AE1862" s="90" t="s">
        <v>285</v>
      </c>
      <c r="AF1862" s="84" t="b">
        <v>0</v>
      </c>
      <c r="AG1862" s="84" t="s">
        <v>292</v>
      </c>
      <c r="AH1862" s="84"/>
      <c r="AI1862" s="90" t="s">
        <v>285</v>
      </c>
      <c r="AJ1862" s="84" t="b">
        <v>0</v>
      </c>
      <c r="AK1862" s="84">
        <v>0</v>
      </c>
      <c r="AL1862" s="90" t="s">
        <v>285</v>
      </c>
      <c r="AM1862" s="84" t="s">
        <v>301</v>
      </c>
      <c r="AN1862" s="84" t="b">
        <v>0</v>
      </c>
      <c r="AO1862" s="90" t="s">
        <v>11010</v>
      </c>
      <c r="AP1862" s="84" t="s">
        <v>179</v>
      </c>
      <c r="AQ1862" s="84">
        <v>0</v>
      </c>
      <c r="AR1862" s="84">
        <v>0</v>
      </c>
      <c r="AS1862" s="84"/>
      <c r="AT1862" s="84"/>
      <c r="AU1862" s="84"/>
      <c r="AV1862" s="84"/>
      <c r="AW1862" s="84"/>
      <c r="AX1862" s="84"/>
      <c r="AY1862" s="84"/>
      <c r="AZ1862" s="84"/>
    </row>
    <row r="1863" spans="1:52" x14ac:dyDescent="0.2">
      <c r="A1863" s="69" t="s">
        <v>3345</v>
      </c>
      <c r="B1863" s="69" t="s">
        <v>3345</v>
      </c>
      <c r="C1863" s="70"/>
      <c r="D1863" s="71"/>
      <c r="E1863" s="72"/>
      <c r="F1863" s="73"/>
      <c r="G1863" s="70"/>
      <c r="H1863" s="74"/>
      <c r="I1863" s="75"/>
      <c r="J1863" s="75"/>
      <c r="K1863" s="36"/>
      <c r="L1863" s="82"/>
      <c r="M1863" s="82"/>
      <c r="N1863" s="77"/>
      <c r="O1863" s="84" t="s">
        <v>179</v>
      </c>
      <c r="P1863" s="86">
        <v>43157.857465277775</v>
      </c>
      <c r="Q1863" s="84" t="s">
        <v>5263</v>
      </c>
      <c r="R1863" s="84" t="s">
        <v>5951</v>
      </c>
      <c r="S1863" s="84" t="s">
        <v>263</v>
      </c>
      <c r="T1863" s="84" t="s">
        <v>6395</v>
      </c>
      <c r="U1863" s="84"/>
      <c r="V1863" s="84" t="s">
        <v>7733</v>
      </c>
      <c r="W1863" s="86">
        <v>43157.857465277775</v>
      </c>
      <c r="X1863" s="84" t="s">
        <v>9298</v>
      </c>
      <c r="Y1863" s="84"/>
      <c r="Z1863" s="84"/>
      <c r="AA1863" s="90" t="s">
        <v>11011</v>
      </c>
      <c r="AB1863" s="84"/>
      <c r="AC1863" s="84" t="b">
        <v>0</v>
      </c>
      <c r="AD1863" s="84">
        <v>0</v>
      </c>
      <c r="AE1863" s="90" t="s">
        <v>285</v>
      </c>
      <c r="AF1863" s="84" t="b">
        <v>0</v>
      </c>
      <c r="AG1863" s="84" t="s">
        <v>290</v>
      </c>
      <c r="AH1863" s="84"/>
      <c r="AI1863" s="90" t="s">
        <v>285</v>
      </c>
      <c r="AJ1863" s="84" t="b">
        <v>0</v>
      </c>
      <c r="AK1863" s="84">
        <v>0</v>
      </c>
      <c r="AL1863" s="90" t="s">
        <v>285</v>
      </c>
      <c r="AM1863" s="84" t="s">
        <v>301</v>
      </c>
      <c r="AN1863" s="84" t="b">
        <v>0</v>
      </c>
      <c r="AO1863" s="90" t="s">
        <v>11011</v>
      </c>
      <c r="AP1863" s="84" t="s">
        <v>179</v>
      </c>
      <c r="AQ1863" s="84">
        <v>0</v>
      </c>
      <c r="AR1863" s="84">
        <v>0</v>
      </c>
      <c r="AS1863" s="84"/>
      <c r="AT1863" s="84"/>
      <c r="AU1863" s="84"/>
      <c r="AV1863" s="84"/>
      <c r="AW1863" s="84"/>
      <c r="AX1863" s="84"/>
      <c r="AY1863" s="84"/>
      <c r="AZ1863" s="84"/>
    </row>
    <row r="1864" spans="1:52" x14ac:dyDescent="0.2">
      <c r="A1864" s="69" t="s">
        <v>3345</v>
      </c>
      <c r="B1864" s="69" t="s">
        <v>3345</v>
      </c>
      <c r="C1864" s="70"/>
      <c r="D1864" s="71"/>
      <c r="E1864" s="72"/>
      <c r="F1864" s="73"/>
      <c r="G1864" s="70"/>
      <c r="H1864" s="74"/>
      <c r="I1864" s="75"/>
      <c r="J1864" s="75"/>
      <c r="K1864" s="36"/>
      <c r="L1864" s="82"/>
      <c r="M1864" s="82"/>
      <c r="N1864" s="77"/>
      <c r="O1864" s="84" t="s">
        <v>179</v>
      </c>
      <c r="P1864" s="86">
        <v>43157.886516203704</v>
      </c>
      <c r="Q1864" s="84" t="s">
        <v>5264</v>
      </c>
      <c r="R1864" s="84" t="s">
        <v>5751</v>
      </c>
      <c r="S1864" s="84" t="s">
        <v>260</v>
      </c>
      <c r="T1864" s="84" t="s">
        <v>6395</v>
      </c>
      <c r="U1864" s="84"/>
      <c r="V1864" s="84" t="s">
        <v>7733</v>
      </c>
      <c r="W1864" s="86">
        <v>43157.886516203704</v>
      </c>
      <c r="X1864" s="84" t="s">
        <v>9299</v>
      </c>
      <c r="Y1864" s="84"/>
      <c r="Z1864" s="84"/>
      <c r="AA1864" s="90" t="s">
        <v>11012</v>
      </c>
      <c r="AB1864" s="84"/>
      <c r="AC1864" s="84" t="b">
        <v>0</v>
      </c>
      <c r="AD1864" s="84">
        <v>0</v>
      </c>
      <c r="AE1864" s="90" t="s">
        <v>285</v>
      </c>
      <c r="AF1864" s="84" t="b">
        <v>0</v>
      </c>
      <c r="AG1864" s="84" t="s">
        <v>290</v>
      </c>
      <c r="AH1864" s="84"/>
      <c r="AI1864" s="90" t="s">
        <v>285</v>
      </c>
      <c r="AJ1864" s="84" t="b">
        <v>0</v>
      </c>
      <c r="AK1864" s="84">
        <v>0</v>
      </c>
      <c r="AL1864" s="90" t="s">
        <v>285</v>
      </c>
      <c r="AM1864" s="84" t="s">
        <v>304</v>
      </c>
      <c r="AN1864" s="84" t="b">
        <v>0</v>
      </c>
      <c r="AO1864" s="90" t="s">
        <v>11012</v>
      </c>
      <c r="AP1864" s="84" t="s">
        <v>179</v>
      </c>
      <c r="AQ1864" s="84">
        <v>0</v>
      </c>
      <c r="AR1864" s="84">
        <v>0</v>
      </c>
      <c r="AS1864" s="84"/>
      <c r="AT1864" s="84"/>
      <c r="AU1864" s="84"/>
      <c r="AV1864" s="84"/>
      <c r="AW1864" s="84"/>
      <c r="AX1864" s="84"/>
      <c r="AY1864" s="84"/>
      <c r="AZ1864" s="84"/>
    </row>
    <row r="1865" spans="1:52" x14ac:dyDescent="0.2">
      <c r="A1865" s="69" t="s">
        <v>3346</v>
      </c>
      <c r="B1865" s="69" t="s">
        <v>3346</v>
      </c>
      <c r="C1865" s="70"/>
      <c r="D1865" s="71"/>
      <c r="E1865" s="72"/>
      <c r="F1865" s="73"/>
      <c r="G1865" s="70"/>
      <c r="H1865" s="74"/>
      <c r="I1865" s="75"/>
      <c r="J1865" s="75"/>
      <c r="K1865" s="36"/>
      <c r="L1865" s="82"/>
      <c r="M1865" s="82"/>
      <c r="N1865" s="77"/>
      <c r="O1865" s="84" t="s">
        <v>179</v>
      </c>
      <c r="P1865" s="86">
        <v>43157.886516203704</v>
      </c>
      <c r="Q1865" s="84" t="s">
        <v>5265</v>
      </c>
      <c r="R1865" s="84" t="s">
        <v>5751</v>
      </c>
      <c r="S1865" s="84" t="s">
        <v>260</v>
      </c>
      <c r="T1865" s="84" t="s">
        <v>6395</v>
      </c>
      <c r="U1865" s="84"/>
      <c r="V1865" s="84" t="s">
        <v>7734</v>
      </c>
      <c r="W1865" s="86">
        <v>43157.886516203704</v>
      </c>
      <c r="X1865" s="84" t="s">
        <v>9300</v>
      </c>
      <c r="Y1865" s="84"/>
      <c r="Z1865" s="84"/>
      <c r="AA1865" s="90" t="s">
        <v>11013</v>
      </c>
      <c r="AB1865" s="84"/>
      <c r="AC1865" s="84" t="b">
        <v>0</v>
      </c>
      <c r="AD1865" s="84">
        <v>0</v>
      </c>
      <c r="AE1865" s="90" t="s">
        <v>285</v>
      </c>
      <c r="AF1865" s="84" t="b">
        <v>0</v>
      </c>
      <c r="AG1865" s="84" t="s">
        <v>290</v>
      </c>
      <c r="AH1865" s="84"/>
      <c r="AI1865" s="90" t="s">
        <v>285</v>
      </c>
      <c r="AJ1865" s="84" t="b">
        <v>0</v>
      </c>
      <c r="AK1865" s="84">
        <v>0</v>
      </c>
      <c r="AL1865" s="90" t="s">
        <v>285</v>
      </c>
      <c r="AM1865" s="84" t="s">
        <v>304</v>
      </c>
      <c r="AN1865" s="84" t="b">
        <v>0</v>
      </c>
      <c r="AO1865" s="90" t="s">
        <v>11013</v>
      </c>
      <c r="AP1865" s="84" t="s">
        <v>179</v>
      </c>
      <c r="AQ1865" s="84">
        <v>0</v>
      </c>
      <c r="AR1865" s="84">
        <v>0</v>
      </c>
      <c r="AS1865" s="84"/>
      <c r="AT1865" s="84"/>
      <c r="AU1865" s="84"/>
      <c r="AV1865" s="84"/>
      <c r="AW1865" s="84"/>
      <c r="AX1865" s="84"/>
      <c r="AY1865" s="84"/>
      <c r="AZ1865" s="84"/>
    </row>
    <row r="1866" spans="1:52" x14ac:dyDescent="0.2">
      <c r="A1866" s="69" t="s">
        <v>3347</v>
      </c>
      <c r="B1866" s="69" t="s">
        <v>4197</v>
      </c>
      <c r="C1866" s="70"/>
      <c r="D1866" s="71"/>
      <c r="E1866" s="72"/>
      <c r="F1866" s="73"/>
      <c r="G1866" s="70"/>
      <c r="H1866" s="74"/>
      <c r="I1866" s="75"/>
      <c r="J1866" s="75"/>
      <c r="K1866" s="36"/>
      <c r="L1866" s="82"/>
      <c r="M1866" s="82"/>
      <c r="N1866" s="77"/>
      <c r="O1866" s="84" t="s">
        <v>255</v>
      </c>
      <c r="P1866" s="86">
        <v>43157.88652777778</v>
      </c>
      <c r="Q1866" s="84" t="s">
        <v>5266</v>
      </c>
      <c r="R1866" s="84" t="s">
        <v>5952</v>
      </c>
      <c r="S1866" s="84" t="s">
        <v>6225</v>
      </c>
      <c r="T1866" s="84" t="s">
        <v>6274</v>
      </c>
      <c r="U1866" s="84" t="s">
        <v>6767</v>
      </c>
      <c r="V1866" s="84" t="s">
        <v>6767</v>
      </c>
      <c r="W1866" s="86">
        <v>43157.88652777778</v>
      </c>
      <c r="X1866" s="84" t="s">
        <v>9301</v>
      </c>
      <c r="Y1866" s="84"/>
      <c r="Z1866" s="84"/>
      <c r="AA1866" s="90" t="s">
        <v>11014</v>
      </c>
      <c r="AB1866" s="84"/>
      <c r="AC1866" s="84" t="b">
        <v>0</v>
      </c>
      <c r="AD1866" s="84">
        <v>0</v>
      </c>
      <c r="AE1866" s="90" t="s">
        <v>285</v>
      </c>
      <c r="AF1866" s="84" t="b">
        <v>0</v>
      </c>
      <c r="AG1866" s="84" t="s">
        <v>291</v>
      </c>
      <c r="AH1866" s="84"/>
      <c r="AI1866" s="90" t="s">
        <v>285</v>
      </c>
      <c r="AJ1866" s="84" t="b">
        <v>0</v>
      </c>
      <c r="AK1866" s="84">
        <v>0</v>
      </c>
      <c r="AL1866" s="90" t="s">
        <v>285</v>
      </c>
      <c r="AM1866" s="84" t="s">
        <v>294</v>
      </c>
      <c r="AN1866" s="84" t="b">
        <v>0</v>
      </c>
      <c r="AO1866" s="90" t="s">
        <v>11014</v>
      </c>
      <c r="AP1866" s="84" t="s">
        <v>179</v>
      </c>
      <c r="AQ1866" s="84">
        <v>0</v>
      </c>
      <c r="AR1866" s="84">
        <v>0</v>
      </c>
      <c r="AS1866" s="84"/>
      <c r="AT1866" s="84"/>
      <c r="AU1866" s="84"/>
      <c r="AV1866" s="84"/>
      <c r="AW1866" s="84"/>
      <c r="AX1866" s="84"/>
      <c r="AY1866" s="84"/>
      <c r="AZ1866" s="84"/>
    </row>
    <row r="1867" spans="1:52" x14ac:dyDescent="0.2">
      <c r="A1867" s="69" t="s">
        <v>3348</v>
      </c>
      <c r="B1867" s="69" t="s">
        <v>3724</v>
      </c>
      <c r="C1867" s="70"/>
      <c r="D1867" s="71"/>
      <c r="E1867" s="72"/>
      <c r="F1867" s="73"/>
      <c r="G1867" s="70"/>
      <c r="H1867" s="74"/>
      <c r="I1867" s="75"/>
      <c r="J1867" s="75"/>
      <c r="K1867" s="36"/>
      <c r="L1867" s="82"/>
      <c r="M1867" s="82"/>
      <c r="N1867" s="77"/>
      <c r="O1867" s="84" t="s">
        <v>255</v>
      </c>
      <c r="P1867" s="86">
        <v>43157.886597222219</v>
      </c>
      <c r="Q1867" s="84" t="s">
        <v>4370</v>
      </c>
      <c r="R1867" s="84"/>
      <c r="S1867" s="84"/>
      <c r="T1867" s="84" t="s">
        <v>6274</v>
      </c>
      <c r="U1867" s="84"/>
      <c r="V1867" s="84" t="s">
        <v>7735</v>
      </c>
      <c r="W1867" s="86">
        <v>43157.886597222219</v>
      </c>
      <c r="X1867" s="84" t="s">
        <v>9302</v>
      </c>
      <c r="Y1867" s="84"/>
      <c r="Z1867" s="84"/>
      <c r="AA1867" s="90" t="s">
        <v>11015</v>
      </c>
      <c r="AB1867" s="84"/>
      <c r="AC1867" s="84" t="b">
        <v>0</v>
      </c>
      <c r="AD1867" s="84">
        <v>0</v>
      </c>
      <c r="AE1867" s="90" t="s">
        <v>285</v>
      </c>
      <c r="AF1867" s="84" t="b">
        <v>0</v>
      </c>
      <c r="AG1867" s="84" t="s">
        <v>2154</v>
      </c>
      <c r="AH1867" s="84"/>
      <c r="AI1867" s="90" t="s">
        <v>285</v>
      </c>
      <c r="AJ1867" s="84" t="b">
        <v>0</v>
      </c>
      <c r="AK1867" s="84">
        <v>4940</v>
      </c>
      <c r="AL1867" s="90" t="s">
        <v>11459</v>
      </c>
      <c r="AM1867" s="84" t="s">
        <v>295</v>
      </c>
      <c r="AN1867" s="84" t="b">
        <v>0</v>
      </c>
      <c r="AO1867" s="90" t="s">
        <v>11459</v>
      </c>
      <c r="AP1867" s="84" t="s">
        <v>179</v>
      </c>
      <c r="AQ1867" s="84">
        <v>0</v>
      </c>
      <c r="AR1867" s="84">
        <v>0</v>
      </c>
      <c r="AS1867" s="84"/>
      <c r="AT1867" s="84"/>
      <c r="AU1867" s="84"/>
      <c r="AV1867" s="84"/>
      <c r="AW1867" s="84"/>
      <c r="AX1867" s="84"/>
      <c r="AY1867" s="84"/>
      <c r="AZ1867" s="84"/>
    </row>
    <row r="1868" spans="1:52" x14ac:dyDescent="0.2">
      <c r="A1868" s="69" t="s">
        <v>3349</v>
      </c>
      <c r="B1868" s="69" t="s">
        <v>3349</v>
      </c>
      <c r="C1868" s="70"/>
      <c r="D1868" s="71"/>
      <c r="E1868" s="72"/>
      <c r="F1868" s="73"/>
      <c r="G1868" s="70"/>
      <c r="H1868" s="74"/>
      <c r="I1868" s="75"/>
      <c r="J1868" s="75"/>
      <c r="K1868" s="36"/>
      <c r="L1868" s="82"/>
      <c r="M1868" s="82"/>
      <c r="N1868" s="77"/>
      <c r="O1868" s="84" t="s">
        <v>179</v>
      </c>
      <c r="P1868" s="86">
        <v>43157.847824074073</v>
      </c>
      <c r="Q1868" s="84" t="s">
        <v>5267</v>
      </c>
      <c r="R1868" s="84" t="s">
        <v>5953</v>
      </c>
      <c r="S1868" s="84" t="s">
        <v>258</v>
      </c>
      <c r="T1868" s="84" t="s">
        <v>6274</v>
      </c>
      <c r="U1868" s="84"/>
      <c r="V1868" s="84" t="s">
        <v>7736</v>
      </c>
      <c r="W1868" s="86">
        <v>43157.847824074073</v>
      </c>
      <c r="X1868" s="84" t="s">
        <v>9303</v>
      </c>
      <c r="Y1868" s="84"/>
      <c r="Z1868" s="84"/>
      <c r="AA1868" s="90" t="s">
        <v>11016</v>
      </c>
      <c r="AB1868" s="84"/>
      <c r="AC1868" s="84" t="b">
        <v>0</v>
      </c>
      <c r="AD1868" s="84">
        <v>2</v>
      </c>
      <c r="AE1868" s="90" t="s">
        <v>285</v>
      </c>
      <c r="AF1868" s="84" t="b">
        <v>1</v>
      </c>
      <c r="AG1868" s="84" t="s">
        <v>290</v>
      </c>
      <c r="AH1868" s="84"/>
      <c r="AI1868" s="90" t="s">
        <v>11837</v>
      </c>
      <c r="AJ1868" s="84" t="b">
        <v>0</v>
      </c>
      <c r="AK1868" s="84">
        <v>2</v>
      </c>
      <c r="AL1868" s="90" t="s">
        <v>285</v>
      </c>
      <c r="AM1868" s="84" t="s">
        <v>294</v>
      </c>
      <c r="AN1868" s="84" t="b">
        <v>0</v>
      </c>
      <c r="AO1868" s="90" t="s">
        <v>11016</v>
      </c>
      <c r="AP1868" s="84" t="s">
        <v>179</v>
      </c>
      <c r="AQ1868" s="84">
        <v>0</v>
      </c>
      <c r="AR1868" s="84">
        <v>0</v>
      </c>
      <c r="AS1868" s="84"/>
      <c r="AT1868" s="84"/>
      <c r="AU1868" s="84"/>
      <c r="AV1868" s="84"/>
      <c r="AW1868" s="84"/>
      <c r="AX1868" s="84"/>
      <c r="AY1868" s="84"/>
      <c r="AZ1868" s="84"/>
    </row>
    <row r="1869" spans="1:52" x14ac:dyDescent="0.2">
      <c r="A1869" s="69" t="s">
        <v>3350</v>
      </c>
      <c r="B1869" s="69" t="s">
        <v>3349</v>
      </c>
      <c r="C1869" s="70"/>
      <c r="D1869" s="71"/>
      <c r="E1869" s="72"/>
      <c r="F1869" s="73"/>
      <c r="G1869" s="70"/>
      <c r="H1869" s="74"/>
      <c r="I1869" s="75"/>
      <c r="J1869" s="75"/>
      <c r="K1869" s="36"/>
      <c r="L1869" s="82"/>
      <c r="M1869" s="82"/>
      <c r="N1869" s="77"/>
      <c r="O1869" s="84" t="s">
        <v>255</v>
      </c>
      <c r="P1869" s="86">
        <v>43157.886608796296</v>
      </c>
      <c r="Q1869" s="84" t="s">
        <v>4612</v>
      </c>
      <c r="R1869" s="84"/>
      <c r="S1869" s="84"/>
      <c r="T1869" s="84" t="s">
        <v>6274</v>
      </c>
      <c r="U1869" s="84"/>
      <c r="V1869" s="84" t="s">
        <v>7737</v>
      </c>
      <c r="W1869" s="86">
        <v>43157.886608796296</v>
      </c>
      <c r="X1869" s="84" t="s">
        <v>9304</v>
      </c>
      <c r="Y1869" s="84"/>
      <c r="Z1869" s="84"/>
      <c r="AA1869" s="90" t="s">
        <v>11017</v>
      </c>
      <c r="AB1869" s="84"/>
      <c r="AC1869" s="84" t="b">
        <v>0</v>
      </c>
      <c r="AD1869" s="84">
        <v>0</v>
      </c>
      <c r="AE1869" s="90" t="s">
        <v>285</v>
      </c>
      <c r="AF1869" s="84" t="b">
        <v>1</v>
      </c>
      <c r="AG1869" s="84" t="s">
        <v>290</v>
      </c>
      <c r="AH1869" s="84"/>
      <c r="AI1869" s="90" t="s">
        <v>11837</v>
      </c>
      <c r="AJ1869" s="84" t="b">
        <v>0</v>
      </c>
      <c r="AK1869" s="84">
        <v>2</v>
      </c>
      <c r="AL1869" s="90" t="s">
        <v>11016</v>
      </c>
      <c r="AM1869" s="84" t="s">
        <v>295</v>
      </c>
      <c r="AN1869" s="84" t="b">
        <v>0</v>
      </c>
      <c r="AO1869" s="90" t="s">
        <v>11016</v>
      </c>
      <c r="AP1869" s="84" t="s">
        <v>179</v>
      </c>
      <c r="AQ1869" s="84">
        <v>0</v>
      </c>
      <c r="AR1869" s="84">
        <v>0</v>
      </c>
      <c r="AS1869" s="84"/>
      <c r="AT1869" s="84"/>
      <c r="AU1869" s="84"/>
      <c r="AV1869" s="84"/>
      <c r="AW1869" s="84"/>
      <c r="AX1869" s="84"/>
      <c r="AY1869" s="84"/>
      <c r="AZ1869" s="84"/>
    </row>
    <row r="1870" spans="1:52" x14ac:dyDescent="0.2">
      <c r="A1870" s="69" t="s">
        <v>3351</v>
      </c>
      <c r="B1870" s="69" t="s">
        <v>3351</v>
      </c>
      <c r="C1870" s="70"/>
      <c r="D1870" s="71"/>
      <c r="E1870" s="72"/>
      <c r="F1870" s="73"/>
      <c r="G1870" s="70"/>
      <c r="H1870" s="74"/>
      <c r="I1870" s="75"/>
      <c r="J1870" s="75"/>
      <c r="K1870" s="36"/>
      <c r="L1870" s="82"/>
      <c r="M1870" s="82"/>
      <c r="N1870" s="77"/>
      <c r="O1870" s="84" t="s">
        <v>179</v>
      </c>
      <c r="P1870" s="86">
        <v>43157.886631944442</v>
      </c>
      <c r="Q1870" s="90" t="s">
        <v>5268</v>
      </c>
      <c r="R1870" s="84" t="s">
        <v>5644</v>
      </c>
      <c r="S1870" s="84" t="s">
        <v>935</v>
      </c>
      <c r="T1870" s="84" t="s">
        <v>6274</v>
      </c>
      <c r="U1870" s="84"/>
      <c r="V1870" s="84" t="s">
        <v>7738</v>
      </c>
      <c r="W1870" s="86">
        <v>43157.886631944442</v>
      </c>
      <c r="X1870" s="84" t="s">
        <v>9305</v>
      </c>
      <c r="Y1870" s="84"/>
      <c r="Z1870" s="84"/>
      <c r="AA1870" s="90" t="s">
        <v>11018</v>
      </c>
      <c r="AB1870" s="84"/>
      <c r="AC1870" s="84" t="b">
        <v>0</v>
      </c>
      <c r="AD1870" s="84">
        <v>0</v>
      </c>
      <c r="AE1870" s="90" t="s">
        <v>285</v>
      </c>
      <c r="AF1870" s="84" t="b">
        <v>0</v>
      </c>
      <c r="AG1870" s="84" t="s">
        <v>290</v>
      </c>
      <c r="AH1870" s="84"/>
      <c r="AI1870" s="90" t="s">
        <v>285</v>
      </c>
      <c r="AJ1870" s="84" t="b">
        <v>0</v>
      </c>
      <c r="AK1870" s="84">
        <v>0</v>
      </c>
      <c r="AL1870" s="90" t="s">
        <v>285</v>
      </c>
      <c r="AM1870" s="84" t="s">
        <v>294</v>
      </c>
      <c r="AN1870" s="84" t="b">
        <v>0</v>
      </c>
      <c r="AO1870" s="90" t="s">
        <v>11018</v>
      </c>
      <c r="AP1870" s="84" t="s">
        <v>179</v>
      </c>
      <c r="AQ1870" s="84">
        <v>0</v>
      </c>
      <c r="AR1870" s="84">
        <v>0</v>
      </c>
      <c r="AS1870" s="84"/>
      <c r="AT1870" s="84"/>
      <c r="AU1870" s="84"/>
      <c r="AV1870" s="84"/>
      <c r="AW1870" s="84"/>
      <c r="AX1870" s="84"/>
      <c r="AY1870" s="84"/>
      <c r="AZ1870" s="84"/>
    </row>
    <row r="1871" spans="1:52" x14ac:dyDescent="0.2">
      <c r="A1871" s="69" t="s">
        <v>3352</v>
      </c>
      <c r="B1871" s="69" t="s">
        <v>4198</v>
      </c>
      <c r="C1871" s="70"/>
      <c r="D1871" s="71"/>
      <c r="E1871" s="72"/>
      <c r="F1871" s="73"/>
      <c r="G1871" s="70"/>
      <c r="H1871" s="74"/>
      <c r="I1871" s="75"/>
      <c r="J1871" s="75"/>
      <c r="K1871" s="36"/>
      <c r="L1871" s="82"/>
      <c r="M1871" s="82"/>
      <c r="N1871" s="77"/>
      <c r="O1871" s="84" t="s">
        <v>256</v>
      </c>
      <c r="P1871" s="86">
        <v>43157.886736111112</v>
      </c>
      <c r="Q1871" s="84" t="s">
        <v>5269</v>
      </c>
      <c r="R1871" s="84"/>
      <c r="S1871" s="84"/>
      <c r="T1871" s="84" t="s">
        <v>6274</v>
      </c>
      <c r="U1871" s="84"/>
      <c r="V1871" s="84" t="s">
        <v>7739</v>
      </c>
      <c r="W1871" s="86">
        <v>43157.886736111112</v>
      </c>
      <c r="X1871" s="84" t="s">
        <v>9306</v>
      </c>
      <c r="Y1871" s="84"/>
      <c r="Z1871" s="84"/>
      <c r="AA1871" s="90" t="s">
        <v>11019</v>
      </c>
      <c r="AB1871" s="84"/>
      <c r="AC1871" s="84" t="b">
        <v>0</v>
      </c>
      <c r="AD1871" s="84">
        <v>0</v>
      </c>
      <c r="AE1871" s="90" t="s">
        <v>11769</v>
      </c>
      <c r="AF1871" s="84" t="b">
        <v>0</v>
      </c>
      <c r="AG1871" s="84" t="s">
        <v>290</v>
      </c>
      <c r="AH1871" s="84"/>
      <c r="AI1871" s="90" t="s">
        <v>285</v>
      </c>
      <c r="AJ1871" s="84" t="b">
        <v>0</v>
      </c>
      <c r="AK1871" s="84">
        <v>0</v>
      </c>
      <c r="AL1871" s="90" t="s">
        <v>285</v>
      </c>
      <c r="AM1871" s="84" t="s">
        <v>295</v>
      </c>
      <c r="AN1871" s="84" t="b">
        <v>0</v>
      </c>
      <c r="AO1871" s="90" t="s">
        <v>11019</v>
      </c>
      <c r="AP1871" s="84" t="s">
        <v>179</v>
      </c>
      <c r="AQ1871" s="84">
        <v>0</v>
      </c>
      <c r="AR1871" s="84">
        <v>0</v>
      </c>
      <c r="AS1871" s="84"/>
      <c r="AT1871" s="84"/>
      <c r="AU1871" s="84"/>
      <c r="AV1871" s="84"/>
      <c r="AW1871" s="84"/>
      <c r="AX1871" s="84"/>
      <c r="AY1871" s="84"/>
      <c r="AZ1871" s="84"/>
    </row>
    <row r="1872" spans="1:52" x14ac:dyDescent="0.2">
      <c r="A1872" s="69" t="s">
        <v>3353</v>
      </c>
      <c r="B1872" s="69" t="s">
        <v>826</v>
      </c>
      <c r="C1872" s="70"/>
      <c r="D1872" s="71"/>
      <c r="E1872" s="72"/>
      <c r="F1872" s="73"/>
      <c r="G1872" s="70"/>
      <c r="H1872" s="74"/>
      <c r="I1872" s="75"/>
      <c r="J1872" s="75"/>
      <c r="K1872" s="36"/>
      <c r="L1872" s="82"/>
      <c r="M1872" s="82"/>
      <c r="N1872" s="77"/>
      <c r="O1872" s="84" t="s">
        <v>255</v>
      </c>
      <c r="P1872" s="86">
        <v>43157.886747685188</v>
      </c>
      <c r="Q1872" s="84" t="s">
        <v>4455</v>
      </c>
      <c r="R1872" s="84"/>
      <c r="S1872" s="84"/>
      <c r="T1872" s="84" t="s">
        <v>6274</v>
      </c>
      <c r="U1872" s="84"/>
      <c r="V1872" s="84" t="s">
        <v>275</v>
      </c>
      <c r="W1872" s="86">
        <v>43157.886747685188</v>
      </c>
      <c r="X1872" s="84" t="s">
        <v>9307</v>
      </c>
      <c r="Y1872" s="84"/>
      <c r="Z1872" s="84"/>
      <c r="AA1872" s="90" t="s">
        <v>11020</v>
      </c>
      <c r="AB1872" s="84"/>
      <c r="AC1872" s="84" t="b">
        <v>0</v>
      </c>
      <c r="AD1872" s="84">
        <v>0</v>
      </c>
      <c r="AE1872" s="90" t="s">
        <v>285</v>
      </c>
      <c r="AF1872" s="84" t="b">
        <v>0</v>
      </c>
      <c r="AG1872" s="84" t="s">
        <v>290</v>
      </c>
      <c r="AH1872" s="84"/>
      <c r="AI1872" s="90" t="s">
        <v>285</v>
      </c>
      <c r="AJ1872" s="84" t="b">
        <v>0</v>
      </c>
      <c r="AK1872" s="84">
        <v>30</v>
      </c>
      <c r="AL1872" s="90" t="s">
        <v>11448</v>
      </c>
      <c r="AM1872" s="84" t="s">
        <v>299</v>
      </c>
      <c r="AN1872" s="84" t="b">
        <v>0</v>
      </c>
      <c r="AO1872" s="90" t="s">
        <v>11448</v>
      </c>
      <c r="AP1872" s="84" t="s">
        <v>179</v>
      </c>
      <c r="AQ1872" s="84">
        <v>0</v>
      </c>
      <c r="AR1872" s="84">
        <v>0</v>
      </c>
      <c r="AS1872" s="84"/>
      <c r="AT1872" s="84"/>
      <c r="AU1872" s="84"/>
      <c r="AV1872" s="84"/>
      <c r="AW1872" s="84"/>
      <c r="AX1872" s="84"/>
      <c r="AY1872" s="84"/>
      <c r="AZ1872" s="84"/>
    </row>
    <row r="1873" spans="1:52" x14ac:dyDescent="0.2">
      <c r="A1873" s="69" t="s">
        <v>3354</v>
      </c>
      <c r="B1873" s="69" t="s">
        <v>3817</v>
      </c>
      <c r="C1873" s="70"/>
      <c r="D1873" s="71"/>
      <c r="E1873" s="72"/>
      <c r="F1873" s="73"/>
      <c r="G1873" s="70"/>
      <c r="H1873" s="74"/>
      <c r="I1873" s="75"/>
      <c r="J1873" s="75"/>
      <c r="K1873" s="36"/>
      <c r="L1873" s="82"/>
      <c r="M1873" s="82"/>
      <c r="N1873" s="77"/>
      <c r="O1873" s="84" t="s">
        <v>255</v>
      </c>
      <c r="P1873" s="86">
        <v>43157.886747685188</v>
      </c>
      <c r="Q1873" s="84" t="s">
        <v>4409</v>
      </c>
      <c r="R1873" s="84" t="s">
        <v>5607</v>
      </c>
      <c r="S1873" s="84" t="s">
        <v>6076</v>
      </c>
      <c r="T1873" s="84" t="s">
        <v>6291</v>
      </c>
      <c r="U1873" s="84"/>
      <c r="V1873" s="84" t="s">
        <v>7740</v>
      </c>
      <c r="W1873" s="86">
        <v>43157.886747685188</v>
      </c>
      <c r="X1873" s="84" t="s">
        <v>9308</v>
      </c>
      <c r="Y1873" s="84"/>
      <c r="Z1873" s="84"/>
      <c r="AA1873" s="90" t="s">
        <v>11021</v>
      </c>
      <c r="AB1873" s="84"/>
      <c r="AC1873" s="84" t="b">
        <v>0</v>
      </c>
      <c r="AD1873" s="84">
        <v>0</v>
      </c>
      <c r="AE1873" s="90" t="s">
        <v>285</v>
      </c>
      <c r="AF1873" s="84" t="b">
        <v>0</v>
      </c>
      <c r="AG1873" s="84" t="s">
        <v>290</v>
      </c>
      <c r="AH1873" s="84"/>
      <c r="AI1873" s="90" t="s">
        <v>285</v>
      </c>
      <c r="AJ1873" s="84" t="b">
        <v>0</v>
      </c>
      <c r="AK1873" s="84">
        <v>1818</v>
      </c>
      <c r="AL1873" s="90" t="s">
        <v>11439</v>
      </c>
      <c r="AM1873" s="84" t="s">
        <v>296</v>
      </c>
      <c r="AN1873" s="84" t="b">
        <v>0</v>
      </c>
      <c r="AO1873" s="90" t="s">
        <v>11439</v>
      </c>
      <c r="AP1873" s="84" t="s">
        <v>179</v>
      </c>
      <c r="AQ1873" s="84">
        <v>0</v>
      </c>
      <c r="AR1873" s="84">
        <v>0</v>
      </c>
      <c r="AS1873" s="84"/>
      <c r="AT1873" s="84"/>
      <c r="AU1873" s="84"/>
      <c r="AV1873" s="84"/>
      <c r="AW1873" s="84"/>
      <c r="AX1873" s="84"/>
      <c r="AY1873" s="84"/>
      <c r="AZ1873" s="84"/>
    </row>
    <row r="1874" spans="1:52" x14ac:dyDescent="0.2">
      <c r="A1874" s="69" t="s">
        <v>3354</v>
      </c>
      <c r="B1874" s="69" t="s">
        <v>3818</v>
      </c>
      <c r="C1874" s="70"/>
      <c r="D1874" s="71"/>
      <c r="E1874" s="72"/>
      <c r="F1874" s="73"/>
      <c r="G1874" s="70"/>
      <c r="H1874" s="74"/>
      <c r="I1874" s="75"/>
      <c r="J1874" s="75"/>
      <c r="K1874" s="36"/>
      <c r="L1874" s="82"/>
      <c r="M1874" s="82"/>
      <c r="N1874" s="77"/>
      <c r="O1874" s="84" t="s">
        <v>255</v>
      </c>
      <c r="P1874" s="86">
        <v>43157.886747685188</v>
      </c>
      <c r="Q1874" s="84" t="s">
        <v>4409</v>
      </c>
      <c r="R1874" s="84" t="s">
        <v>5607</v>
      </c>
      <c r="S1874" s="84" t="s">
        <v>6076</v>
      </c>
      <c r="T1874" s="84" t="s">
        <v>6291</v>
      </c>
      <c r="U1874" s="84"/>
      <c r="V1874" s="84" t="s">
        <v>7740</v>
      </c>
      <c r="W1874" s="86">
        <v>43157.886747685188</v>
      </c>
      <c r="X1874" s="84" t="s">
        <v>9308</v>
      </c>
      <c r="Y1874" s="84"/>
      <c r="Z1874" s="84"/>
      <c r="AA1874" s="90" t="s">
        <v>11021</v>
      </c>
      <c r="AB1874" s="84"/>
      <c r="AC1874" s="84" t="b">
        <v>0</v>
      </c>
      <c r="AD1874" s="84">
        <v>0</v>
      </c>
      <c r="AE1874" s="90" t="s">
        <v>285</v>
      </c>
      <c r="AF1874" s="84" t="b">
        <v>0</v>
      </c>
      <c r="AG1874" s="84" t="s">
        <v>290</v>
      </c>
      <c r="AH1874" s="84"/>
      <c r="AI1874" s="90" t="s">
        <v>285</v>
      </c>
      <c r="AJ1874" s="84" t="b">
        <v>0</v>
      </c>
      <c r="AK1874" s="84">
        <v>1818</v>
      </c>
      <c r="AL1874" s="90" t="s">
        <v>11439</v>
      </c>
      <c r="AM1874" s="84" t="s">
        <v>296</v>
      </c>
      <c r="AN1874" s="84" t="b">
        <v>0</v>
      </c>
      <c r="AO1874" s="90" t="s">
        <v>11439</v>
      </c>
      <c r="AP1874" s="84" t="s">
        <v>179</v>
      </c>
      <c r="AQ1874" s="84">
        <v>0</v>
      </c>
      <c r="AR1874" s="84">
        <v>0</v>
      </c>
      <c r="AS1874" s="84"/>
      <c r="AT1874" s="84"/>
      <c r="AU1874" s="84"/>
      <c r="AV1874" s="84"/>
      <c r="AW1874" s="84"/>
      <c r="AX1874" s="84"/>
      <c r="AY1874" s="84"/>
      <c r="AZ1874" s="84"/>
    </row>
    <row r="1875" spans="1:52" x14ac:dyDescent="0.2">
      <c r="A1875" s="69" t="s">
        <v>3354</v>
      </c>
      <c r="B1875" s="69" t="s">
        <v>3712</v>
      </c>
      <c r="C1875" s="70"/>
      <c r="D1875" s="71"/>
      <c r="E1875" s="72"/>
      <c r="F1875" s="73"/>
      <c r="G1875" s="70"/>
      <c r="H1875" s="74"/>
      <c r="I1875" s="75"/>
      <c r="J1875" s="75"/>
      <c r="K1875" s="36"/>
      <c r="L1875" s="82"/>
      <c r="M1875" s="82"/>
      <c r="N1875" s="77"/>
      <c r="O1875" s="84" t="s">
        <v>255</v>
      </c>
      <c r="P1875" s="86">
        <v>43157.886747685188</v>
      </c>
      <c r="Q1875" s="84" t="s">
        <v>4409</v>
      </c>
      <c r="R1875" s="84" t="s">
        <v>5607</v>
      </c>
      <c r="S1875" s="84" t="s">
        <v>6076</v>
      </c>
      <c r="T1875" s="84" t="s">
        <v>6291</v>
      </c>
      <c r="U1875" s="84"/>
      <c r="V1875" s="84" t="s">
        <v>7740</v>
      </c>
      <c r="W1875" s="86">
        <v>43157.886747685188</v>
      </c>
      <c r="X1875" s="84" t="s">
        <v>9308</v>
      </c>
      <c r="Y1875" s="84"/>
      <c r="Z1875" s="84"/>
      <c r="AA1875" s="90" t="s">
        <v>11021</v>
      </c>
      <c r="AB1875" s="84"/>
      <c r="AC1875" s="84" t="b">
        <v>0</v>
      </c>
      <c r="AD1875" s="84">
        <v>0</v>
      </c>
      <c r="AE1875" s="90" t="s">
        <v>285</v>
      </c>
      <c r="AF1875" s="84" t="b">
        <v>0</v>
      </c>
      <c r="AG1875" s="84" t="s">
        <v>290</v>
      </c>
      <c r="AH1875" s="84"/>
      <c r="AI1875" s="90" t="s">
        <v>285</v>
      </c>
      <c r="AJ1875" s="84" t="b">
        <v>0</v>
      </c>
      <c r="AK1875" s="84">
        <v>1818</v>
      </c>
      <c r="AL1875" s="90" t="s">
        <v>11439</v>
      </c>
      <c r="AM1875" s="84" t="s">
        <v>296</v>
      </c>
      <c r="AN1875" s="84" t="b">
        <v>0</v>
      </c>
      <c r="AO1875" s="90" t="s">
        <v>11439</v>
      </c>
      <c r="AP1875" s="84" t="s">
        <v>179</v>
      </c>
      <c r="AQ1875" s="84">
        <v>0</v>
      </c>
      <c r="AR1875" s="84">
        <v>0</v>
      </c>
      <c r="AS1875" s="84"/>
      <c r="AT1875" s="84"/>
      <c r="AU1875" s="84"/>
      <c r="AV1875" s="84"/>
      <c r="AW1875" s="84"/>
      <c r="AX1875" s="84"/>
      <c r="AY1875" s="84"/>
      <c r="AZ1875" s="84"/>
    </row>
    <row r="1876" spans="1:52" x14ac:dyDescent="0.2">
      <c r="A1876" s="69" t="s">
        <v>3355</v>
      </c>
      <c r="B1876" s="69" t="s">
        <v>3355</v>
      </c>
      <c r="C1876" s="70"/>
      <c r="D1876" s="71"/>
      <c r="E1876" s="72"/>
      <c r="F1876" s="73"/>
      <c r="G1876" s="70"/>
      <c r="H1876" s="74"/>
      <c r="I1876" s="75"/>
      <c r="J1876" s="75"/>
      <c r="K1876" s="36"/>
      <c r="L1876" s="82"/>
      <c r="M1876" s="82"/>
      <c r="N1876" s="77"/>
      <c r="O1876" s="84" t="s">
        <v>179</v>
      </c>
      <c r="P1876" s="86">
        <v>43157.886111111111</v>
      </c>
      <c r="Q1876" s="84" t="s">
        <v>5270</v>
      </c>
      <c r="R1876" s="84" t="s">
        <v>5905</v>
      </c>
      <c r="S1876" s="84" t="s">
        <v>6178</v>
      </c>
      <c r="T1876" s="84" t="s">
        <v>6274</v>
      </c>
      <c r="U1876" s="84" t="s">
        <v>6768</v>
      </c>
      <c r="V1876" s="84" t="s">
        <v>6768</v>
      </c>
      <c r="W1876" s="86">
        <v>43157.886111111111</v>
      </c>
      <c r="X1876" s="84" t="s">
        <v>9309</v>
      </c>
      <c r="Y1876" s="84"/>
      <c r="Z1876" s="84"/>
      <c r="AA1876" s="90" t="s">
        <v>11022</v>
      </c>
      <c r="AB1876" s="84"/>
      <c r="AC1876" s="84" t="b">
        <v>0</v>
      </c>
      <c r="AD1876" s="84">
        <v>3</v>
      </c>
      <c r="AE1876" s="90" t="s">
        <v>285</v>
      </c>
      <c r="AF1876" s="84" t="b">
        <v>0</v>
      </c>
      <c r="AG1876" s="84" t="s">
        <v>290</v>
      </c>
      <c r="AH1876" s="84"/>
      <c r="AI1876" s="90" t="s">
        <v>285</v>
      </c>
      <c r="AJ1876" s="84" t="b">
        <v>0</v>
      </c>
      <c r="AK1876" s="84">
        <v>1</v>
      </c>
      <c r="AL1876" s="90" t="s">
        <v>285</v>
      </c>
      <c r="AM1876" s="84" t="s">
        <v>297</v>
      </c>
      <c r="AN1876" s="84" t="b">
        <v>0</v>
      </c>
      <c r="AO1876" s="90" t="s">
        <v>11022</v>
      </c>
      <c r="AP1876" s="84" t="s">
        <v>179</v>
      </c>
      <c r="AQ1876" s="84">
        <v>0</v>
      </c>
      <c r="AR1876" s="84">
        <v>0</v>
      </c>
      <c r="AS1876" s="84"/>
      <c r="AT1876" s="84"/>
      <c r="AU1876" s="84"/>
      <c r="AV1876" s="84"/>
      <c r="AW1876" s="84"/>
      <c r="AX1876" s="84"/>
      <c r="AY1876" s="84"/>
      <c r="AZ1876" s="84"/>
    </row>
    <row r="1877" spans="1:52" x14ac:dyDescent="0.2">
      <c r="A1877" s="69" t="s">
        <v>3356</v>
      </c>
      <c r="B1877" s="69" t="s">
        <v>3355</v>
      </c>
      <c r="C1877" s="70"/>
      <c r="D1877" s="71"/>
      <c r="E1877" s="72"/>
      <c r="F1877" s="73"/>
      <c r="G1877" s="70"/>
      <c r="H1877" s="74"/>
      <c r="I1877" s="75"/>
      <c r="J1877" s="75"/>
      <c r="K1877" s="36"/>
      <c r="L1877" s="82"/>
      <c r="M1877" s="82"/>
      <c r="N1877" s="77"/>
      <c r="O1877" s="84" t="s">
        <v>255</v>
      </c>
      <c r="P1877" s="86">
        <v>43157.886817129627</v>
      </c>
      <c r="Q1877" s="84" t="s">
        <v>5271</v>
      </c>
      <c r="R1877" s="84"/>
      <c r="S1877" s="84"/>
      <c r="T1877" s="84" t="s">
        <v>6274</v>
      </c>
      <c r="U1877" s="84"/>
      <c r="V1877" s="84" t="s">
        <v>7741</v>
      </c>
      <c r="W1877" s="86">
        <v>43157.886817129627</v>
      </c>
      <c r="X1877" s="84" t="s">
        <v>9310</v>
      </c>
      <c r="Y1877" s="84"/>
      <c r="Z1877" s="84"/>
      <c r="AA1877" s="90" t="s">
        <v>11023</v>
      </c>
      <c r="AB1877" s="84"/>
      <c r="AC1877" s="84" t="b">
        <v>0</v>
      </c>
      <c r="AD1877" s="84">
        <v>0</v>
      </c>
      <c r="AE1877" s="90" t="s">
        <v>285</v>
      </c>
      <c r="AF1877" s="84" t="b">
        <v>0</v>
      </c>
      <c r="AG1877" s="84" t="s">
        <v>290</v>
      </c>
      <c r="AH1877" s="84"/>
      <c r="AI1877" s="90" t="s">
        <v>285</v>
      </c>
      <c r="AJ1877" s="84" t="b">
        <v>0</v>
      </c>
      <c r="AK1877" s="84">
        <v>1</v>
      </c>
      <c r="AL1877" s="90" t="s">
        <v>11022</v>
      </c>
      <c r="AM1877" s="84" t="s">
        <v>295</v>
      </c>
      <c r="AN1877" s="84" t="b">
        <v>0</v>
      </c>
      <c r="AO1877" s="90" t="s">
        <v>11022</v>
      </c>
      <c r="AP1877" s="84" t="s">
        <v>179</v>
      </c>
      <c r="AQ1877" s="84">
        <v>0</v>
      </c>
      <c r="AR1877" s="84">
        <v>0</v>
      </c>
      <c r="AS1877" s="84"/>
      <c r="AT1877" s="84"/>
      <c r="AU1877" s="84"/>
      <c r="AV1877" s="84"/>
      <c r="AW1877" s="84"/>
      <c r="AX1877" s="84"/>
      <c r="AY1877" s="84"/>
      <c r="AZ1877" s="84"/>
    </row>
    <row r="1878" spans="1:52" x14ac:dyDescent="0.2">
      <c r="A1878" s="69" t="s">
        <v>3357</v>
      </c>
      <c r="B1878" s="69" t="s">
        <v>3636</v>
      </c>
      <c r="C1878" s="70"/>
      <c r="D1878" s="71"/>
      <c r="E1878" s="72"/>
      <c r="F1878" s="73"/>
      <c r="G1878" s="70"/>
      <c r="H1878" s="74"/>
      <c r="I1878" s="75"/>
      <c r="J1878" s="75"/>
      <c r="K1878" s="36"/>
      <c r="L1878" s="82"/>
      <c r="M1878" s="82"/>
      <c r="N1878" s="77"/>
      <c r="O1878" s="84" t="s">
        <v>255</v>
      </c>
      <c r="P1878" s="86">
        <v>43157.886828703704</v>
      </c>
      <c r="Q1878" s="84" t="s">
        <v>4577</v>
      </c>
      <c r="R1878" s="84"/>
      <c r="S1878" s="84"/>
      <c r="T1878" s="84" t="s">
        <v>6351</v>
      </c>
      <c r="U1878" s="84"/>
      <c r="V1878" s="84" t="s">
        <v>7742</v>
      </c>
      <c r="W1878" s="86">
        <v>43157.886828703704</v>
      </c>
      <c r="X1878" s="84" t="s">
        <v>9311</v>
      </c>
      <c r="Y1878" s="84"/>
      <c r="Z1878" s="84"/>
      <c r="AA1878" s="90" t="s">
        <v>11024</v>
      </c>
      <c r="AB1878" s="84"/>
      <c r="AC1878" s="84" t="b">
        <v>0</v>
      </c>
      <c r="AD1878" s="84">
        <v>0</v>
      </c>
      <c r="AE1878" s="90" t="s">
        <v>285</v>
      </c>
      <c r="AF1878" s="84" t="b">
        <v>0</v>
      </c>
      <c r="AG1878" s="84" t="s">
        <v>290</v>
      </c>
      <c r="AH1878" s="84"/>
      <c r="AI1878" s="90" t="s">
        <v>285</v>
      </c>
      <c r="AJ1878" s="84" t="b">
        <v>0</v>
      </c>
      <c r="AK1878" s="84">
        <v>166</v>
      </c>
      <c r="AL1878" s="90" t="s">
        <v>11354</v>
      </c>
      <c r="AM1878" s="84" t="s">
        <v>295</v>
      </c>
      <c r="AN1878" s="84" t="b">
        <v>0</v>
      </c>
      <c r="AO1878" s="90" t="s">
        <v>11354</v>
      </c>
      <c r="AP1878" s="84" t="s">
        <v>179</v>
      </c>
      <c r="AQ1878" s="84">
        <v>0</v>
      </c>
      <c r="AR1878" s="84">
        <v>0</v>
      </c>
      <c r="AS1878" s="84"/>
      <c r="AT1878" s="84"/>
      <c r="AU1878" s="84"/>
      <c r="AV1878" s="84"/>
      <c r="AW1878" s="84"/>
      <c r="AX1878" s="84"/>
      <c r="AY1878" s="84"/>
      <c r="AZ1878" s="84"/>
    </row>
    <row r="1879" spans="1:52" x14ac:dyDescent="0.2">
      <c r="A1879" s="69" t="s">
        <v>3358</v>
      </c>
      <c r="B1879" s="69" t="s">
        <v>3358</v>
      </c>
      <c r="C1879" s="70"/>
      <c r="D1879" s="71"/>
      <c r="E1879" s="72"/>
      <c r="F1879" s="73"/>
      <c r="G1879" s="70"/>
      <c r="H1879" s="74"/>
      <c r="I1879" s="75"/>
      <c r="J1879" s="75"/>
      <c r="K1879" s="36"/>
      <c r="L1879" s="82"/>
      <c r="M1879" s="82"/>
      <c r="N1879" s="77"/>
      <c r="O1879" s="84" t="s">
        <v>179</v>
      </c>
      <c r="P1879" s="86">
        <v>43157.886828703704</v>
      </c>
      <c r="Q1879" s="84" t="s">
        <v>5272</v>
      </c>
      <c r="R1879" s="84" t="s">
        <v>5954</v>
      </c>
      <c r="S1879" s="84" t="s">
        <v>6226</v>
      </c>
      <c r="T1879" s="84" t="s">
        <v>6303</v>
      </c>
      <c r="U1879" s="84"/>
      <c r="V1879" s="84" t="s">
        <v>7743</v>
      </c>
      <c r="W1879" s="86">
        <v>43157.886828703704</v>
      </c>
      <c r="X1879" s="84" t="s">
        <v>9312</v>
      </c>
      <c r="Y1879" s="84"/>
      <c r="Z1879" s="84"/>
      <c r="AA1879" s="90" t="s">
        <v>11025</v>
      </c>
      <c r="AB1879" s="84"/>
      <c r="AC1879" s="84" t="b">
        <v>0</v>
      </c>
      <c r="AD1879" s="84">
        <v>0</v>
      </c>
      <c r="AE1879" s="90" t="s">
        <v>285</v>
      </c>
      <c r="AF1879" s="84" t="b">
        <v>1</v>
      </c>
      <c r="AG1879" s="84" t="s">
        <v>290</v>
      </c>
      <c r="AH1879" s="84"/>
      <c r="AI1879" s="90" t="s">
        <v>11881</v>
      </c>
      <c r="AJ1879" s="84" t="b">
        <v>0</v>
      </c>
      <c r="AK1879" s="84">
        <v>0</v>
      </c>
      <c r="AL1879" s="90" t="s">
        <v>285</v>
      </c>
      <c r="AM1879" s="84" t="s">
        <v>294</v>
      </c>
      <c r="AN1879" s="84" t="b">
        <v>0</v>
      </c>
      <c r="AO1879" s="90" t="s">
        <v>11025</v>
      </c>
      <c r="AP1879" s="84" t="s">
        <v>179</v>
      </c>
      <c r="AQ1879" s="84">
        <v>0</v>
      </c>
      <c r="AR1879" s="84">
        <v>0</v>
      </c>
      <c r="AS1879" s="84"/>
      <c r="AT1879" s="84"/>
      <c r="AU1879" s="84"/>
      <c r="AV1879" s="84"/>
      <c r="AW1879" s="84"/>
      <c r="AX1879" s="84"/>
      <c r="AY1879" s="84"/>
      <c r="AZ1879" s="84"/>
    </row>
    <row r="1880" spans="1:52" x14ac:dyDescent="0.2">
      <c r="A1880" s="69" t="s">
        <v>3359</v>
      </c>
      <c r="B1880" s="69" t="s">
        <v>3827</v>
      </c>
      <c r="C1880" s="70"/>
      <c r="D1880" s="71"/>
      <c r="E1880" s="72"/>
      <c r="F1880" s="73"/>
      <c r="G1880" s="70"/>
      <c r="H1880" s="74"/>
      <c r="I1880" s="75"/>
      <c r="J1880" s="75"/>
      <c r="K1880" s="36"/>
      <c r="L1880" s="82"/>
      <c r="M1880" s="82"/>
      <c r="N1880" s="77"/>
      <c r="O1880" s="84" t="s">
        <v>256</v>
      </c>
      <c r="P1880" s="86">
        <v>43157.886828703704</v>
      </c>
      <c r="Q1880" s="84" t="s">
        <v>5273</v>
      </c>
      <c r="R1880" s="84" t="s">
        <v>5955</v>
      </c>
      <c r="S1880" s="84" t="s">
        <v>262</v>
      </c>
      <c r="T1880" s="84" t="s">
        <v>6544</v>
      </c>
      <c r="U1880" s="84"/>
      <c r="V1880" s="84" t="s">
        <v>7744</v>
      </c>
      <c r="W1880" s="86">
        <v>43157.886828703704</v>
      </c>
      <c r="X1880" s="84" t="s">
        <v>9313</v>
      </c>
      <c r="Y1880" s="84"/>
      <c r="Z1880" s="84"/>
      <c r="AA1880" s="90" t="s">
        <v>11026</v>
      </c>
      <c r="AB1880" s="90" t="s">
        <v>11604</v>
      </c>
      <c r="AC1880" s="84" t="b">
        <v>0</v>
      </c>
      <c r="AD1880" s="84">
        <v>0</v>
      </c>
      <c r="AE1880" s="90" t="s">
        <v>11665</v>
      </c>
      <c r="AF1880" s="84" t="b">
        <v>0</v>
      </c>
      <c r="AG1880" s="84" t="s">
        <v>291</v>
      </c>
      <c r="AH1880" s="84"/>
      <c r="AI1880" s="90" t="s">
        <v>285</v>
      </c>
      <c r="AJ1880" s="84" t="b">
        <v>0</v>
      </c>
      <c r="AK1880" s="84">
        <v>0</v>
      </c>
      <c r="AL1880" s="90" t="s">
        <v>285</v>
      </c>
      <c r="AM1880" s="84" t="s">
        <v>294</v>
      </c>
      <c r="AN1880" s="84" t="b">
        <v>0</v>
      </c>
      <c r="AO1880" s="90" t="s">
        <v>11604</v>
      </c>
      <c r="AP1880" s="84" t="s">
        <v>179</v>
      </c>
      <c r="AQ1880" s="84">
        <v>0</v>
      </c>
      <c r="AR1880" s="84">
        <v>0</v>
      </c>
      <c r="AS1880" s="84"/>
      <c r="AT1880" s="84"/>
      <c r="AU1880" s="84"/>
      <c r="AV1880" s="84"/>
      <c r="AW1880" s="84"/>
      <c r="AX1880" s="84"/>
      <c r="AY1880" s="84"/>
      <c r="AZ1880" s="84"/>
    </row>
    <row r="1881" spans="1:52" x14ac:dyDescent="0.2">
      <c r="A1881" s="69" t="s">
        <v>3360</v>
      </c>
      <c r="B1881" s="69" t="s">
        <v>4199</v>
      </c>
      <c r="C1881" s="70"/>
      <c r="D1881" s="71"/>
      <c r="E1881" s="72"/>
      <c r="F1881" s="73"/>
      <c r="G1881" s="70"/>
      <c r="H1881" s="74"/>
      <c r="I1881" s="75"/>
      <c r="J1881" s="75"/>
      <c r="K1881" s="36"/>
      <c r="L1881" s="82"/>
      <c r="M1881" s="82"/>
      <c r="N1881" s="77"/>
      <c r="O1881" s="84" t="s">
        <v>255</v>
      </c>
      <c r="P1881" s="86">
        <v>43157.886828703704</v>
      </c>
      <c r="Q1881" s="84" t="s">
        <v>5274</v>
      </c>
      <c r="R1881" s="84" t="s">
        <v>5956</v>
      </c>
      <c r="S1881" s="84" t="s">
        <v>6227</v>
      </c>
      <c r="T1881" s="84" t="s">
        <v>6274</v>
      </c>
      <c r="U1881" s="84"/>
      <c r="V1881" s="84" t="s">
        <v>7745</v>
      </c>
      <c r="W1881" s="86">
        <v>43157.886828703704</v>
      </c>
      <c r="X1881" s="84" t="s">
        <v>9314</v>
      </c>
      <c r="Y1881" s="84"/>
      <c r="Z1881" s="84"/>
      <c r="AA1881" s="90" t="s">
        <v>11027</v>
      </c>
      <c r="AB1881" s="84"/>
      <c r="AC1881" s="84" t="b">
        <v>0</v>
      </c>
      <c r="AD1881" s="84">
        <v>0</v>
      </c>
      <c r="AE1881" s="90" t="s">
        <v>285</v>
      </c>
      <c r="AF1881" s="84" t="b">
        <v>0</v>
      </c>
      <c r="AG1881" s="84" t="s">
        <v>290</v>
      </c>
      <c r="AH1881" s="84"/>
      <c r="AI1881" s="90" t="s">
        <v>285</v>
      </c>
      <c r="AJ1881" s="84" t="b">
        <v>0</v>
      </c>
      <c r="AK1881" s="84">
        <v>0</v>
      </c>
      <c r="AL1881" s="90" t="s">
        <v>285</v>
      </c>
      <c r="AM1881" s="84" t="s">
        <v>294</v>
      </c>
      <c r="AN1881" s="84" t="b">
        <v>0</v>
      </c>
      <c r="AO1881" s="90" t="s">
        <v>11027</v>
      </c>
      <c r="AP1881" s="84" t="s">
        <v>179</v>
      </c>
      <c r="AQ1881" s="84">
        <v>0</v>
      </c>
      <c r="AR1881" s="84">
        <v>0</v>
      </c>
      <c r="AS1881" s="84"/>
      <c r="AT1881" s="84"/>
      <c r="AU1881" s="84"/>
      <c r="AV1881" s="84"/>
      <c r="AW1881" s="84"/>
      <c r="AX1881" s="84"/>
      <c r="AY1881" s="84"/>
      <c r="AZ1881" s="84"/>
    </row>
    <row r="1882" spans="1:52" x14ac:dyDescent="0.2">
      <c r="A1882" s="69" t="s">
        <v>3361</v>
      </c>
      <c r="B1882" s="69" t="s">
        <v>3361</v>
      </c>
      <c r="C1882" s="70"/>
      <c r="D1882" s="71"/>
      <c r="E1882" s="72"/>
      <c r="F1882" s="73"/>
      <c r="G1882" s="70"/>
      <c r="H1882" s="74"/>
      <c r="I1882" s="75"/>
      <c r="J1882" s="75"/>
      <c r="K1882" s="36"/>
      <c r="L1882" s="82"/>
      <c r="M1882" s="82"/>
      <c r="N1882" s="77"/>
      <c r="O1882" s="84" t="s">
        <v>179</v>
      </c>
      <c r="P1882" s="86">
        <v>43157.771192129629</v>
      </c>
      <c r="Q1882" s="84" t="s">
        <v>5275</v>
      </c>
      <c r="R1882" s="84"/>
      <c r="S1882" s="84"/>
      <c r="T1882" s="84" t="s">
        <v>6274</v>
      </c>
      <c r="U1882" s="84" t="s">
        <v>6638</v>
      </c>
      <c r="V1882" s="84" t="s">
        <v>6638</v>
      </c>
      <c r="W1882" s="86">
        <v>43157.771192129629</v>
      </c>
      <c r="X1882" s="84" t="s">
        <v>9315</v>
      </c>
      <c r="Y1882" s="84"/>
      <c r="Z1882" s="84"/>
      <c r="AA1882" s="90" t="s">
        <v>11028</v>
      </c>
      <c r="AB1882" s="84"/>
      <c r="AC1882" s="84" t="b">
        <v>0</v>
      </c>
      <c r="AD1882" s="84">
        <v>86</v>
      </c>
      <c r="AE1882" s="90" t="s">
        <v>285</v>
      </c>
      <c r="AF1882" s="84" t="b">
        <v>0</v>
      </c>
      <c r="AG1882" s="84" t="s">
        <v>291</v>
      </c>
      <c r="AH1882" s="84"/>
      <c r="AI1882" s="90" t="s">
        <v>285</v>
      </c>
      <c r="AJ1882" s="84" t="b">
        <v>0</v>
      </c>
      <c r="AK1882" s="84">
        <v>28</v>
      </c>
      <c r="AL1882" s="90" t="s">
        <v>285</v>
      </c>
      <c r="AM1882" s="84" t="s">
        <v>295</v>
      </c>
      <c r="AN1882" s="84" t="b">
        <v>0</v>
      </c>
      <c r="AO1882" s="90" t="s">
        <v>11028</v>
      </c>
      <c r="AP1882" s="84" t="s">
        <v>308</v>
      </c>
      <c r="AQ1882" s="84">
        <v>0</v>
      </c>
      <c r="AR1882" s="84">
        <v>0</v>
      </c>
      <c r="AS1882" s="84"/>
      <c r="AT1882" s="84"/>
      <c r="AU1882" s="84"/>
      <c r="AV1882" s="84"/>
      <c r="AW1882" s="84"/>
      <c r="AX1882" s="84"/>
      <c r="AY1882" s="84"/>
      <c r="AZ1882" s="84"/>
    </row>
    <row r="1883" spans="1:52" x14ac:dyDescent="0.2">
      <c r="A1883" s="69" t="s">
        <v>3362</v>
      </c>
      <c r="B1883" s="69" t="s">
        <v>3361</v>
      </c>
      <c r="C1883" s="70"/>
      <c r="D1883" s="71"/>
      <c r="E1883" s="72"/>
      <c r="F1883" s="73"/>
      <c r="G1883" s="70"/>
      <c r="H1883" s="74"/>
      <c r="I1883" s="75"/>
      <c r="J1883" s="75"/>
      <c r="K1883" s="36"/>
      <c r="L1883" s="82"/>
      <c r="M1883" s="82"/>
      <c r="N1883" s="77"/>
      <c r="O1883" s="84" t="s">
        <v>255</v>
      </c>
      <c r="P1883" s="86">
        <v>43157.886874999997</v>
      </c>
      <c r="Q1883" s="84" t="s">
        <v>4479</v>
      </c>
      <c r="R1883" s="84"/>
      <c r="S1883" s="84"/>
      <c r="T1883" s="84" t="s">
        <v>6274</v>
      </c>
      <c r="U1883" s="84" t="s">
        <v>6638</v>
      </c>
      <c r="V1883" s="84" t="s">
        <v>6638</v>
      </c>
      <c r="W1883" s="86">
        <v>43157.886874999997</v>
      </c>
      <c r="X1883" s="84" t="s">
        <v>9316</v>
      </c>
      <c r="Y1883" s="84"/>
      <c r="Z1883" s="84"/>
      <c r="AA1883" s="90" t="s">
        <v>11029</v>
      </c>
      <c r="AB1883" s="84"/>
      <c r="AC1883" s="84" t="b">
        <v>0</v>
      </c>
      <c r="AD1883" s="84">
        <v>0</v>
      </c>
      <c r="AE1883" s="90" t="s">
        <v>285</v>
      </c>
      <c r="AF1883" s="84" t="b">
        <v>0</v>
      </c>
      <c r="AG1883" s="84" t="s">
        <v>291</v>
      </c>
      <c r="AH1883" s="84"/>
      <c r="AI1883" s="90" t="s">
        <v>285</v>
      </c>
      <c r="AJ1883" s="84" t="b">
        <v>0</v>
      </c>
      <c r="AK1883" s="84">
        <v>28</v>
      </c>
      <c r="AL1883" s="90" t="s">
        <v>11028</v>
      </c>
      <c r="AM1883" s="84" t="s">
        <v>295</v>
      </c>
      <c r="AN1883" s="84" t="b">
        <v>0</v>
      </c>
      <c r="AO1883" s="90" t="s">
        <v>11028</v>
      </c>
      <c r="AP1883" s="84" t="s">
        <v>179</v>
      </c>
      <c r="AQ1883" s="84">
        <v>0</v>
      </c>
      <c r="AR1883" s="84">
        <v>0</v>
      </c>
      <c r="AS1883" s="84"/>
      <c r="AT1883" s="84"/>
      <c r="AU1883" s="84"/>
      <c r="AV1883" s="84"/>
      <c r="AW1883" s="84"/>
      <c r="AX1883" s="84"/>
      <c r="AY1883" s="84"/>
      <c r="AZ1883" s="84"/>
    </row>
    <row r="1884" spans="1:52" x14ac:dyDescent="0.2">
      <c r="A1884" s="69" t="s">
        <v>3363</v>
      </c>
      <c r="B1884" s="69" t="s">
        <v>880</v>
      </c>
      <c r="C1884" s="70"/>
      <c r="D1884" s="71"/>
      <c r="E1884" s="72"/>
      <c r="F1884" s="73"/>
      <c r="G1884" s="70"/>
      <c r="H1884" s="74"/>
      <c r="I1884" s="75"/>
      <c r="J1884" s="75"/>
      <c r="K1884" s="36"/>
      <c r="L1884" s="82"/>
      <c r="M1884" s="82"/>
      <c r="N1884" s="77"/>
      <c r="O1884" s="84" t="s">
        <v>256</v>
      </c>
      <c r="P1884" s="86">
        <v>43157.886886574073</v>
      </c>
      <c r="Q1884" s="84" t="s">
        <v>5276</v>
      </c>
      <c r="R1884" s="84"/>
      <c r="S1884" s="84"/>
      <c r="T1884" s="84" t="s">
        <v>6545</v>
      </c>
      <c r="U1884" s="84"/>
      <c r="V1884" s="84" t="s">
        <v>7746</v>
      </c>
      <c r="W1884" s="86">
        <v>43157.886886574073</v>
      </c>
      <c r="X1884" s="84" t="s">
        <v>9317</v>
      </c>
      <c r="Y1884" s="84"/>
      <c r="Z1884" s="84"/>
      <c r="AA1884" s="90" t="s">
        <v>11030</v>
      </c>
      <c r="AB1884" s="90" t="s">
        <v>11577</v>
      </c>
      <c r="AC1884" s="84" t="b">
        <v>0</v>
      </c>
      <c r="AD1884" s="84">
        <v>0</v>
      </c>
      <c r="AE1884" s="90" t="s">
        <v>994</v>
      </c>
      <c r="AF1884" s="84" t="b">
        <v>0</v>
      </c>
      <c r="AG1884" s="84" t="s">
        <v>290</v>
      </c>
      <c r="AH1884" s="84"/>
      <c r="AI1884" s="90" t="s">
        <v>285</v>
      </c>
      <c r="AJ1884" s="84" t="b">
        <v>0</v>
      </c>
      <c r="AK1884" s="84">
        <v>0</v>
      </c>
      <c r="AL1884" s="90" t="s">
        <v>285</v>
      </c>
      <c r="AM1884" s="84" t="s">
        <v>295</v>
      </c>
      <c r="AN1884" s="84" t="b">
        <v>0</v>
      </c>
      <c r="AO1884" s="90" t="s">
        <v>11577</v>
      </c>
      <c r="AP1884" s="84" t="s">
        <v>179</v>
      </c>
      <c r="AQ1884" s="84">
        <v>0</v>
      </c>
      <c r="AR1884" s="84">
        <v>0</v>
      </c>
      <c r="AS1884" s="84"/>
      <c r="AT1884" s="84"/>
      <c r="AU1884" s="84"/>
      <c r="AV1884" s="84"/>
      <c r="AW1884" s="84"/>
      <c r="AX1884" s="84"/>
      <c r="AY1884" s="84"/>
      <c r="AZ1884" s="84"/>
    </row>
    <row r="1885" spans="1:52" x14ac:dyDescent="0.2">
      <c r="A1885" s="69" t="s">
        <v>3364</v>
      </c>
      <c r="B1885" s="69" t="s">
        <v>3364</v>
      </c>
      <c r="C1885" s="70"/>
      <c r="D1885" s="71"/>
      <c r="E1885" s="72"/>
      <c r="F1885" s="73"/>
      <c r="G1885" s="70"/>
      <c r="H1885" s="74"/>
      <c r="I1885" s="75"/>
      <c r="J1885" s="75"/>
      <c r="K1885" s="36"/>
      <c r="L1885" s="82"/>
      <c r="M1885" s="82"/>
      <c r="N1885" s="77"/>
      <c r="O1885" s="84" t="s">
        <v>179</v>
      </c>
      <c r="P1885" s="86">
        <v>43157.88689814815</v>
      </c>
      <c r="Q1885" s="84" t="s">
        <v>5277</v>
      </c>
      <c r="R1885" s="84" t="s">
        <v>5957</v>
      </c>
      <c r="S1885" s="84" t="s">
        <v>258</v>
      </c>
      <c r="T1885" s="84" t="s">
        <v>6274</v>
      </c>
      <c r="U1885" s="84"/>
      <c r="V1885" s="84" t="s">
        <v>7747</v>
      </c>
      <c r="W1885" s="86">
        <v>43157.88689814815</v>
      </c>
      <c r="X1885" s="84" t="s">
        <v>9318</v>
      </c>
      <c r="Y1885" s="84"/>
      <c r="Z1885" s="84"/>
      <c r="AA1885" s="90" t="s">
        <v>11031</v>
      </c>
      <c r="AB1885" s="84"/>
      <c r="AC1885" s="84" t="b">
        <v>0</v>
      </c>
      <c r="AD1885" s="84">
        <v>0</v>
      </c>
      <c r="AE1885" s="90" t="s">
        <v>285</v>
      </c>
      <c r="AF1885" s="84" t="b">
        <v>1</v>
      </c>
      <c r="AG1885" s="84" t="s">
        <v>292</v>
      </c>
      <c r="AH1885" s="84"/>
      <c r="AI1885" s="90" t="s">
        <v>11882</v>
      </c>
      <c r="AJ1885" s="84" t="b">
        <v>0</v>
      </c>
      <c r="AK1885" s="84">
        <v>0</v>
      </c>
      <c r="AL1885" s="90" t="s">
        <v>285</v>
      </c>
      <c r="AM1885" s="84" t="s">
        <v>294</v>
      </c>
      <c r="AN1885" s="84" t="b">
        <v>0</v>
      </c>
      <c r="AO1885" s="90" t="s">
        <v>11031</v>
      </c>
      <c r="AP1885" s="84" t="s">
        <v>179</v>
      </c>
      <c r="AQ1885" s="84">
        <v>0</v>
      </c>
      <c r="AR1885" s="84">
        <v>0</v>
      </c>
      <c r="AS1885" s="84"/>
      <c r="AT1885" s="84"/>
      <c r="AU1885" s="84"/>
      <c r="AV1885" s="84"/>
      <c r="AW1885" s="84"/>
      <c r="AX1885" s="84"/>
      <c r="AY1885" s="84"/>
      <c r="AZ1885" s="84"/>
    </row>
    <row r="1886" spans="1:52" x14ac:dyDescent="0.2">
      <c r="A1886" s="69" t="s">
        <v>3365</v>
      </c>
      <c r="B1886" s="69" t="s">
        <v>826</v>
      </c>
      <c r="C1886" s="70"/>
      <c r="D1886" s="71"/>
      <c r="E1886" s="72"/>
      <c r="F1886" s="73"/>
      <c r="G1886" s="70"/>
      <c r="H1886" s="74"/>
      <c r="I1886" s="75"/>
      <c r="J1886" s="75"/>
      <c r="K1886" s="36"/>
      <c r="L1886" s="82"/>
      <c r="M1886" s="82"/>
      <c r="N1886" s="77"/>
      <c r="O1886" s="84" t="s">
        <v>255</v>
      </c>
      <c r="P1886" s="86">
        <v>43157.886956018519</v>
      </c>
      <c r="Q1886" s="84" t="s">
        <v>4455</v>
      </c>
      <c r="R1886" s="84"/>
      <c r="S1886" s="84"/>
      <c r="T1886" s="84" t="s">
        <v>6274</v>
      </c>
      <c r="U1886" s="84"/>
      <c r="V1886" s="84" t="s">
        <v>7748</v>
      </c>
      <c r="W1886" s="86">
        <v>43157.886956018519</v>
      </c>
      <c r="X1886" s="84" t="s">
        <v>9319</v>
      </c>
      <c r="Y1886" s="84"/>
      <c r="Z1886" s="84"/>
      <c r="AA1886" s="90" t="s">
        <v>11032</v>
      </c>
      <c r="AB1886" s="84"/>
      <c r="AC1886" s="84" t="b">
        <v>0</v>
      </c>
      <c r="AD1886" s="84">
        <v>0</v>
      </c>
      <c r="AE1886" s="90" t="s">
        <v>285</v>
      </c>
      <c r="AF1886" s="84" t="b">
        <v>0</v>
      </c>
      <c r="AG1886" s="84" t="s">
        <v>290</v>
      </c>
      <c r="AH1886" s="84"/>
      <c r="AI1886" s="90" t="s">
        <v>285</v>
      </c>
      <c r="AJ1886" s="84" t="b">
        <v>0</v>
      </c>
      <c r="AK1886" s="84">
        <v>30</v>
      </c>
      <c r="AL1886" s="90" t="s">
        <v>11448</v>
      </c>
      <c r="AM1886" s="84" t="s">
        <v>295</v>
      </c>
      <c r="AN1886" s="84" t="b">
        <v>0</v>
      </c>
      <c r="AO1886" s="90" t="s">
        <v>11448</v>
      </c>
      <c r="AP1886" s="84" t="s">
        <v>179</v>
      </c>
      <c r="AQ1886" s="84">
        <v>0</v>
      </c>
      <c r="AR1886" s="84">
        <v>0</v>
      </c>
      <c r="AS1886" s="84"/>
      <c r="AT1886" s="84"/>
      <c r="AU1886" s="84"/>
      <c r="AV1886" s="84"/>
      <c r="AW1886" s="84"/>
      <c r="AX1886" s="84"/>
      <c r="AY1886" s="84"/>
      <c r="AZ1886" s="84"/>
    </row>
    <row r="1887" spans="1:52" x14ac:dyDescent="0.2">
      <c r="A1887" s="69" t="s">
        <v>3366</v>
      </c>
      <c r="B1887" s="69" t="s">
        <v>4169</v>
      </c>
      <c r="C1887" s="70"/>
      <c r="D1887" s="71"/>
      <c r="E1887" s="72"/>
      <c r="F1887" s="73"/>
      <c r="G1887" s="70"/>
      <c r="H1887" s="74"/>
      <c r="I1887" s="75"/>
      <c r="J1887" s="75"/>
      <c r="K1887" s="36"/>
      <c r="L1887" s="82"/>
      <c r="M1887" s="82"/>
      <c r="N1887" s="77"/>
      <c r="O1887" s="84" t="s">
        <v>255</v>
      </c>
      <c r="P1887" s="86">
        <v>43157.886979166666</v>
      </c>
      <c r="Q1887" s="84" t="s">
        <v>5217</v>
      </c>
      <c r="R1887" s="84"/>
      <c r="S1887" s="84"/>
      <c r="T1887" s="84" t="s">
        <v>6522</v>
      </c>
      <c r="U1887" s="84"/>
      <c r="V1887" s="84" t="s">
        <v>7749</v>
      </c>
      <c r="W1887" s="86">
        <v>43157.886979166666</v>
      </c>
      <c r="X1887" s="84" t="s">
        <v>9320</v>
      </c>
      <c r="Y1887" s="84"/>
      <c r="Z1887" s="84"/>
      <c r="AA1887" s="90" t="s">
        <v>11033</v>
      </c>
      <c r="AB1887" s="84"/>
      <c r="AC1887" s="84" t="b">
        <v>0</v>
      </c>
      <c r="AD1887" s="84">
        <v>0</v>
      </c>
      <c r="AE1887" s="90" t="s">
        <v>285</v>
      </c>
      <c r="AF1887" s="84" t="b">
        <v>0</v>
      </c>
      <c r="AG1887" s="84" t="s">
        <v>290</v>
      </c>
      <c r="AH1887" s="84"/>
      <c r="AI1887" s="90" t="s">
        <v>285</v>
      </c>
      <c r="AJ1887" s="84" t="b">
        <v>0</v>
      </c>
      <c r="AK1887" s="84">
        <v>32</v>
      </c>
      <c r="AL1887" s="90" t="s">
        <v>11422</v>
      </c>
      <c r="AM1887" s="84" t="s">
        <v>295</v>
      </c>
      <c r="AN1887" s="84" t="b">
        <v>0</v>
      </c>
      <c r="AO1887" s="90" t="s">
        <v>11422</v>
      </c>
      <c r="AP1887" s="84" t="s">
        <v>179</v>
      </c>
      <c r="AQ1887" s="84">
        <v>0</v>
      </c>
      <c r="AR1887" s="84">
        <v>0</v>
      </c>
      <c r="AS1887" s="84"/>
      <c r="AT1887" s="84"/>
      <c r="AU1887" s="84"/>
      <c r="AV1887" s="84"/>
      <c r="AW1887" s="84"/>
      <c r="AX1887" s="84"/>
      <c r="AY1887" s="84"/>
      <c r="AZ1887" s="84"/>
    </row>
    <row r="1888" spans="1:52" x14ac:dyDescent="0.2">
      <c r="A1888" s="69" t="s">
        <v>3366</v>
      </c>
      <c r="B1888" s="69" t="s">
        <v>3226</v>
      </c>
      <c r="C1888" s="70"/>
      <c r="D1888" s="71"/>
      <c r="E1888" s="72"/>
      <c r="F1888" s="73"/>
      <c r="G1888" s="70"/>
      <c r="H1888" s="74"/>
      <c r="I1888" s="75"/>
      <c r="J1888" s="75"/>
      <c r="K1888" s="36"/>
      <c r="L1888" s="82"/>
      <c r="M1888" s="82"/>
      <c r="N1888" s="77"/>
      <c r="O1888" s="84" t="s">
        <v>255</v>
      </c>
      <c r="P1888" s="86">
        <v>43157.886979166666</v>
      </c>
      <c r="Q1888" s="84" t="s">
        <v>5217</v>
      </c>
      <c r="R1888" s="84"/>
      <c r="S1888" s="84"/>
      <c r="T1888" s="84" t="s">
        <v>6522</v>
      </c>
      <c r="U1888" s="84"/>
      <c r="V1888" s="84" t="s">
        <v>7749</v>
      </c>
      <c r="W1888" s="86">
        <v>43157.886979166666</v>
      </c>
      <c r="X1888" s="84" t="s">
        <v>9320</v>
      </c>
      <c r="Y1888" s="84"/>
      <c r="Z1888" s="84"/>
      <c r="AA1888" s="90" t="s">
        <v>11033</v>
      </c>
      <c r="AB1888" s="84"/>
      <c r="AC1888" s="84" t="b">
        <v>0</v>
      </c>
      <c r="AD1888" s="84">
        <v>0</v>
      </c>
      <c r="AE1888" s="90" t="s">
        <v>285</v>
      </c>
      <c r="AF1888" s="84" t="b">
        <v>0</v>
      </c>
      <c r="AG1888" s="84" t="s">
        <v>290</v>
      </c>
      <c r="AH1888" s="84"/>
      <c r="AI1888" s="90" t="s">
        <v>285</v>
      </c>
      <c r="AJ1888" s="84" t="b">
        <v>0</v>
      </c>
      <c r="AK1888" s="84">
        <v>32</v>
      </c>
      <c r="AL1888" s="90" t="s">
        <v>11422</v>
      </c>
      <c r="AM1888" s="84" t="s">
        <v>295</v>
      </c>
      <c r="AN1888" s="84" t="b">
        <v>0</v>
      </c>
      <c r="AO1888" s="90" t="s">
        <v>11422</v>
      </c>
      <c r="AP1888" s="84" t="s">
        <v>179</v>
      </c>
      <c r="AQ1888" s="84">
        <v>0</v>
      </c>
      <c r="AR1888" s="84">
        <v>0</v>
      </c>
      <c r="AS1888" s="84"/>
      <c r="AT1888" s="84"/>
      <c r="AU1888" s="84"/>
      <c r="AV1888" s="84"/>
      <c r="AW1888" s="84"/>
      <c r="AX1888" s="84"/>
      <c r="AY1888" s="84"/>
      <c r="AZ1888" s="84"/>
    </row>
    <row r="1889" spans="1:52" x14ac:dyDescent="0.2">
      <c r="A1889" s="69" t="s">
        <v>3331</v>
      </c>
      <c r="B1889" s="69" t="s">
        <v>3367</v>
      </c>
      <c r="C1889" s="70"/>
      <c r="D1889" s="71"/>
      <c r="E1889" s="72"/>
      <c r="F1889" s="73"/>
      <c r="G1889" s="70"/>
      <c r="H1889" s="74"/>
      <c r="I1889" s="75"/>
      <c r="J1889" s="75"/>
      <c r="K1889" s="36"/>
      <c r="L1889" s="82"/>
      <c r="M1889" s="82"/>
      <c r="N1889" s="77"/>
      <c r="O1889" s="84" t="s">
        <v>255</v>
      </c>
      <c r="P1889" s="86">
        <v>43157.885995370372</v>
      </c>
      <c r="Q1889" s="84" t="s">
        <v>5253</v>
      </c>
      <c r="R1889" s="84" t="s">
        <v>5947</v>
      </c>
      <c r="S1889" s="84" t="s">
        <v>6222</v>
      </c>
      <c r="T1889" s="84" t="s">
        <v>6540</v>
      </c>
      <c r="U1889" s="84"/>
      <c r="V1889" s="84" t="s">
        <v>7720</v>
      </c>
      <c r="W1889" s="86">
        <v>43157.885995370372</v>
      </c>
      <c r="X1889" s="84" t="s">
        <v>9284</v>
      </c>
      <c r="Y1889" s="84"/>
      <c r="Z1889" s="84"/>
      <c r="AA1889" s="90" t="s">
        <v>10997</v>
      </c>
      <c r="AB1889" s="84"/>
      <c r="AC1889" s="84" t="b">
        <v>0</v>
      </c>
      <c r="AD1889" s="84">
        <v>8</v>
      </c>
      <c r="AE1889" s="90" t="s">
        <v>285</v>
      </c>
      <c r="AF1889" s="84" t="b">
        <v>0</v>
      </c>
      <c r="AG1889" s="84" t="s">
        <v>290</v>
      </c>
      <c r="AH1889" s="84"/>
      <c r="AI1889" s="90" t="s">
        <v>285</v>
      </c>
      <c r="AJ1889" s="84" t="b">
        <v>0</v>
      </c>
      <c r="AK1889" s="84">
        <v>5</v>
      </c>
      <c r="AL1889" s="90" t="s">
        <v>285</v>
      </c>
      <c r="AM1889" s="84" t="s">
        <v>294</v>
      </c>
      <c r="AN1889" s="84" t="b">
        <v>0</v>
      </c>
      <c r="AO1889" s="90" t="s">
        <v>10997</v>
      </c>
      <c r="AP1889" s="84" t="s">
        <v>179</v>
      </c>
      <c r="AQ1889" s="84">
        <v>0</v>
      </c>
      <c r="AR1889" s="84">
        <v>0</v>
      </c>
      <c r="AS1889" s="84"/>
      <c r="AT1889" s="84"/>
      <c r="AU1889" s="84"/>
      <c r="AV1889" s="84"/>
      <c r="AW1889" s="84"/>
      <c r="AX1889" s="84"/>
      <c r="AY1889" s="84"/>
      <c r="AZ1889" s="84"/>
    </row>
    <row r="1890" spans="1:52" x14ac:dyDescent="0.2">
      <c r="A1890" s="69" t="s">
        <v>3367</v>
      </c>
      <c r="B1890" s="69" t="s">
        <v>4200</v>
      </c>
      <c r="C1890" s="70"/>
      <c r="D1890" s="71"/>
      <c r="E1890" s="72"/>
      <c r="F1890" s="73"/>
      <c r="G1890" s="70"/>
      <c r="H1890" s="74"/>
      <c r="I1890" s="75"/>
      <c r="J1890" s="75"/>
      <c r="K1890" s="36"/>
      <c r="L1890" s="82"/>
      <c r="M1890" s="82"/>
      <c r="N1890" s="77"/>
      <c r="O1890" s="84" t="s">
        <v>255</v>
      </c>
      <c r="P1890" s="86">
        <v>43157.887060185189</v>
      </c>
      <c r="Q1890" s="84" t="s">
        <v>5278</v>
      </c>
      <c r="R1890" s="84"/>
      <c r="S1890" s="84"/>
      <c r="T1890" s="84" t="s">
        <v>6274</v>
      </c>
      <c r="U1890" s="84"/>
      <c r="V1890" s="84" t="s">
        <v>7750</v>
      </c>
      <c r="W1890" s="86">
        <v>43157.887060185189</v>
      </c>
      <c r="X1890" s="84" t="s">
        <v>9321</v>
      </c>
      <c r="Y1890" s="84"/>
      <c r="Z1890" s="84"/>
      <c r="AA1890" s="90" t="s">
        <v>11034</v>
      </c>
      <c r="AB1890" s="84"/>
      <c r="AC1890" s="84" t="b">
        <v>0</v>
      </c>
      <c r="AD1890" s="84">
        <v>0</v>
      </c>
      <c r="AE1890" s="90" t="s">
        <v>285</v>
      </c>
      <c r="AF1890" s="84" t="b">
        <v>0</v>
      </c>
      <c r="AG1890" s="84" t="s">
        <v>290</v>
      </c>
      <c r="AH1890" s="84"/>
      <c r="AI1890" s="90" t="s">
        <v>285</v>
      </c>
      <c r="AJ1890" s="84" t="b">
        <v>0</v>
      </c>
      <c r="AK1890" s="84">
        <v>5</v>
      </c>
      <c r="AL1890" s="90" t="s">
        <v>10997</v>
      </c>
      <c r="AM1890" s="84" t="s">
        <v>294</v>
      </c>
      <c r="AN1890" s="84" t="b">
        <v>0</v>
      </c>
      <c r="AO1890" s="90" t="s">
        <v>10997</v>
      </c>
      <c r="AP1890" s="84" t="s">
        <v>179</v>
      </c>
      <c r="AQ1890" s="84">
        <v>0</v>
      </c>
      <c r="AR1890" s="84">
        <v>0</v>
      </c>
      <c r="AS1890" s="84"/>
      <c r="AT1890" s="84"/>
      <c r="AU1890" s="84"/>
      <c r="AV1890" s="84"/>
      <c r="AW1890" s="84"/>
      <c r="AX1890" s="84"/>
      <c r="AY1890" s="84"/>
      <c r="AZ1890" s="84"/>
    </row>
    <row r="1891" spans="1:52" x14ac:dyDescent="0.2">
      <c r="A1891" s="69" t="s">
        <v>3367</v>
      </c>
      <c r="B1891" s="69" t="s">
        <v>4201</v>
      </c>
      <c r="C1891" s="70"/>
      <c r="D1891" s="71"/>
      <c r="E1891" s="72"/>
      <c r="F1891" s="73"/>
      <c r="G1891" s="70"/>
      <c r="H1891" s="74"/>
      <c r="I1891" s="75"/>
      <c r="J1891" s="75"/>
      <c r="K1891" s="36"/>
      <c r="L1891" s="82"/>
      <c r="M1891" s="82"/>
      <c r="N1891" s="77"/>
      <c r="O1891" s="84" t="s">
        <v>255</v>
      </c>
      <c r="P1891" s="86">
        <v>43157.887060185189</v>
      </c>
      <c r="Q1891" s="84" t="s">
        <v>5278</v>
      </c>
      <c r="R1891" s="84"/>
      <c r="S1891" s="84"/>
      <c r="T1891" s="84" t="s">
        <v>6274</v>
      </c>
      <c r="U1891" s="84"/>
      <c r="V1891" s="84" t="s">
        <v>7750</v>
      </c>
      <c r="W1891" s="86">
        <v>43157.887060185189</v>
      </c>
      <c r="X1891" s="84" t="s">
        <v>9321</v>
      </c>
      <c r="Y1891" s="84"/>
      <c r="Z1891" s="84"/>
      <c r="AA1891" s="90" t="s">
        <v>11034</v>
      </c>
      <c r="AB1891" s="84"/>
      <c r="AC1891" s="84" t="b">
        <v>0</v>
      </c>
      <c r="AD1891" s="84">
        <v>0</v>
      </c>
      <c r="AE1891" s="90" t="s">
        <v>285</v>
      </c>
      <c r="AF1891" s="84" t="b">
        <v>0</v>
      </c>
      <c r="AG1891" s="84" t="s">
        <v>290</v>
      </c>
      <c r="AH1891" s="84"/>
      <c r="AI1891" s="90" t="s">
        <v>285</v>
      </c>
      <c r="AJ1891" s="84" t="b">
        <v>0</v>
      </c>
      <c r="AK1891" s="84">
        <v>5</v>
      </c>
      <c r="AL1891" s="90" t="s">
        <v>10997</v>
      </c>
      <c r="AM1891" s="84" t="s">
        <v>294</v>
      </c>
      <c r="AN1891" s="84" t="b">
        <v>0</v>
      </c>
      <c r="AO1891" s="90" t="s">
        <v>10997</v>
      </c>
      <c r="AP1891" s="84" t="s">
        <v>179</v>
      </c>
      <c r="AQ1891" s="84">
        <v>0</v>
      </c>
      <c r="AR1891" s="84">
        <v>0</v>
      </c>
      <c r="AS1891" s="84"/>
      <c r="AT1891" s="84"/>
      <c r="AU1891" s="84"/>
      <c r="AV1891" s="84"/>
      <c r="AW1891" s="84"/>
      <c r="AX1891" s="84"/>
      <c r="AY1891" s="84"/>
      <c r="AZ1891" s="84"/>
    </row>
    <row r="1892" spans="1:52" x14ac:dyDescent="0.2">
      <c r="A1892" s="69" t="s">
        <v>3367</v>
      </c>
      <c r="B1892" s="69" t="s">
        <v>3331</v>
      </c>
      <c r="C1892" s="70"/>
      <c r="D1892" s="71"/>
      <c r="E1892" s="72"/>
      <c r="F1892" s="73"/>
      <c r="G1892" s="70"/>
      <c r="H1892" s="74"/>
      <c r="I1892" s="75"/>
      <c r="J1892" s="75"/>
      <c r="K1892" s="36"/>
      <c r="L1892" s="82"/>
      <c r="M1892" s="82"/>
      <c r="N1892" s="77"/>
      <c r="O1892" s="84" t="s">
        <v>255</v>
      </c>
      <c r="P1892" s="86">
        <v>43157.887060185189</v>
      </c>
      <c r="Q1892" s="84" t="s">
        <v>5278</v>
      </c>
      <c r="R1892" s="84"/>
      <c r="S1892" s="84"/>
      <c r="T1892" s="84" t="s">
        <v>6274</v>
      </c>
      <c r="U1892" s="84"/>
      <c r="V1892" s="84" t="s">
        <v>7750</v>
      </c>
      <c r="W1892" s="86">
        <v>43157.887060185189</v>
      </c>
      <c r="X1892" s="84" t="s">
        <v>9321</v>
      </c>
      <c r="Y1892" s="84"/>
      <c r="Z1892" s="84"/>
      <c r="AA1892" s="90" t="s">
        <v>11034</v>
      </c>
      <c r="AB1892" s="84"/>
      <c r="AC1892" s="84" t="b">
        <v>0</v>
      </c>
      <c r="AD1892" s="84">
        <v>0</v>
      </c>
      <c r="AE1892" s="90" t="s">
        <v>285</v>
      </c>
      <c r="AF1892" s="84" t="b">
        <v>0</v>
      </c>
      <c r="AG1892" s="84" t="s">
        <v>290</v>
      </c>
      <c r="AH1892" s="84"/>
      <c r="AI1892" s="90" t="s">
        <v>285</v>
      </c>
      <c r="AJ1892" s="84" t="b">
        <v>0</v>
      </c>
      <c r="AK1892" s="84">
        <v>5</v>
      </c>
      <c r="AL1892" s="90" t="s">
        <v>10997</v>
      </c>
      <c r="AM1892" s="84" t="s">
        <v>294</v>
      </c>
      <c r="AN1892" s="84" t="b">
        <v>0</v>
      </c>
      <c r="AO1892" s="90" t="s">
        <v>10997</v>
      </c>
      <c r="AP1892" s="84" t="s">
        <v>179</v>
      </c>
      <c r="AQ1892" s="84">
        <v>0</v>
      </c>
      <c r="AR1892" s="84">
        <v>0</v>
      </c>
      <c r="AS1892" s="84"/>
      <c r="AT1892" s="84"/>
      <c r="AU1892" s="84"/>
      <c r="AV1892" s="84"/>
      <c r="AW1892" s="84"/>
      <c r="AX1892" s="84"/>
      <c r="AY1892" s="84"/>
      <c r="AZ1892" s="84"/>
    </row>
    <row r="1893" spans="1:52" x14ac:dyDescent="0.2">
      <c r="A1893" s="69" t="s">
        <v>3368</v>
      </c>
      <c r="B1893" s="69" t="s">
        <v>4202</v>
      </c>
      <c r="C1893" s="70"/>
      <c r="D1893" s="71"/>
      <c r="E1893" s="72"/>
      <c r="F1893" s="73"/>
      <c r="G1893" s="70"/>
      <c r="H1893" s="74"/>
      <c r="I1893" s="75"/>
      <c r="J1893" s="75"/>
      <c r="K1893" s="36"/>
      <c r="L1893" s="82"/>
      <c r="M1893" s="82"/>
      <c r="N1893" s="77"/>
      <c r="O1893" s="84" t="s">
        <v>255</v>
      </c>
      <c r="P1893" s="86">
        <v>43157.887349537035</v>
      </c>
      <c r="Q1893" s="84" t="s">
        <v>5279</v>
      </c>
      <c r="R1893" s="84" t="s">
        <v>5958</v>
      </c>
      <c r="S1893" s="84" t="s">
        <v>6228</v>
      </c>
      <c r="T1893" s="84" t="s">
        <v>6546</v>
      </c>
      <c r="U1893" s="84"/>
      <c r="V1893" s="84" t="s">
        <v>7751</v>
      </c>
      <c r="W1893" s="86">
        <v>43157.887349537035</v>
      </c>
      <c r="X1893" s="84" t="s">
        <v>9322</v>
      </c>
      <c r="Y1893" s="84"/>
      <c r="Z1893" s="84"/>
      <c r="AA1893" s="90" t="s">
        <v>11035</v>
      </c>
      <c r="AB1893" s="90" t="s">
        <v>11605</v>
      </c>
      <c r="AC1893" s="84" t="b">
        <v>0</v>
      </c>
      <c r="AD1893" s="84">
        <v>0</v>
      </c>
      <c r="AE1893" s="90" t="s">
        <v>11770</v>
      </c>
      <c r="AF1893" s="84" t="b">
        <v>0</v>
      </c>
      <c r="AG1893" s="84" t="s">
        <v>291</v>
      </c>
      <c r="AH1893" s="84"/>
      <c r="AI1893" s="90" t="s">
        <v>285</v>
      </c>
      <c r="AJ1893" s="84" t="b">
        <v>0</v>
      </c>
      <c r="AK1893" s="84">
        <v>0</v>
      </c>
      <c r="AL1893" s="90" t="s">
        <v>285</v>
      </c>
      <c r="AM1893" s="84" t="s">
        <v>296</v>
      </c>
      <c r="AN1893" s="84" t="b">
        <v>0</v>
      </c>
      <c r="AO1893" s="90" t="s">
        <v>11605</v>
      </c>
      <c r="AP1893" s="84" t="s">
        <v>179</v>
      </c>
      <c r="AQ1893" s="84">
        <v>0</v>
      </c>
      <c r="AR1893" s="84">
        <v>0</v>
      </c>
      <c r="AS1893" s="84"/>
      <c r="AT1893" s="84"/>
      <c r="AU1893" s="84"/>
      <c r="AV1893" s="84"/>
      <c r="AW1893" s="84"/>
      <c r="AX1893" s="84"/>
      <c r="AY1893" s="84"/>
      <c r="AZ1893" s="84"/>
    </row>
    <row r="1894" spans="1:52" x14ac:dyDescent="0.2">
      <c r="A1894" s="69" t="s">
        <v>3368</v>
      </c>
      <c r="B1894" s="69" t="s">
        <v>4203</v>
      </c>
      <c r="C1894" s="70"/>
      <c r="D1894" s="71"/>
      <c r="E1894" s="72"/>
      <c r="F1894" s="73"/>
      <c r="G1894" s="70"/>
      <c r="H1894" s="74"/>
      <c r="I1894" s="75"/>
      <c r="J1894" s="75"/>
      <c r="K1894" s="36"/>
      <c r="L1894" s="82"/>
      <c r="M1894" s="82"/>
      <c r="N1894" s="77"/>
      <c r="O1894" s="84" t="s">
        <v>255</v>
      </c>
      <c r="P1894" s="86">
        <v>43157.887349537035</v>
      </c>
      <c r="Q1894" s="84" t="s">
        <v>5279</v>
      </c>
      <c r="R1894" s="84" t="s">
        <v>5958</v>
      </c>
      <c r="S1894" s="84" t="s">
        <v>6228</v>
      </c>
      <c r="T1894" s="84" t="s">
        <v>6546</v>
      </c>
      <c r="U1894" s="84"/>
      <c r="V1894" s="84" t="s">
        <v>7751</v>
      </c>
      <c r="W1894" s="86">
        <v>43157.887349537035</v>
      </c>
      <c r="X1894" s="84" t="s">
        <v>9322</v>
      </c>
      <c r="Y1894" s="84"/>
      <c r="Z1894" s="84"/>
      <c r="AA1894" s="90" t="s">
        <v>11035</v>
      </c>
      <c r="AB1894" s="90" t="s">
        <v>11605</v>
      </c>
      <c r="AC1894" s="84" t="b">
        <v>0</v>
      </c>
      <c r="AD1894" s="84">
        <v>0</v>
      </c>
      <c r="AE1894" s="90" t="s">
        <v>11770</v>
      </c>
      <c r="AF1894" s="84" t="b">
        <v>0</v>
      </c>
      <c r="AG1894" s="84" t="s">
        <v>291</v>
      </c>
      <c r="AH1894" s="84"/>
      <c r="AI1894" s="90" t="s">
        <v>285</v>
      </c>
      <c r="AJ1894" s="84" t="b">
        <v>0</v>
      </c>
      <c r="AK1894" s="84">
        <v>0</v>
      </c>
      <c r="AL1894" s="90" t="s">
        <v>285</v>
      </c>
      <c r="AM1894" s="84" t="s">
        <v>296</v>
      </c>
      <c r="AN1894" s="84" t="b">
        <v>0</v>
      </c>
      <c r="AO1894" s="90" t="s">
        <v>11605</v>
      </c>
      <c r="AP1894" s="84" t="s">
        <v>179</v>
      </c>
      <c r="AQ1894" s="84">
        <v>0</v>
      </c>
      <c r="AR1894" s="84">
        <v>0</v>
      </c>
      <c r="AS1894" s="84"/>
      <c r="AT1894" s="84"/>
      <c r="AU1894" s="84"/>
      <c r="AV1894" s="84"/>
      <c r="AW1894" s="84"/>
      <c r="AX1894" s="84"/>
      <c r="AY1894" s="84"/>
      <c r="AZ1894" s="84"/>
    </row>
    <row r="1895" spans="1:52" x14ac:dyDescent="0.2">
      <c r="A1895" s="69" t="s">
        <v>3368</v>
      </c>
      <c r="B1895" s="69" t="s">
        <v>4204</v>
      </c>
      <c r="C1895" s="70"/>
      <c r="D1895" s="71"/>
      <c r="E1895" s="72"/>
      <c r="F1895" s="73"/>
      <c r="G1895" s="70"/>
      <c r="H1895" s="74"/>
      <c r="I1895" s="75"/>
      <c r="J1895" s="75"/>
      <c r="K1895" s="36"/>
      <c r="L1895" s="82"/>
      <c r="M1895" s="82"/>
      <c r="N1895" s="77"/>
      <c r="O1895" s="84" t="s">
        <v>255</v>
      </c>
      <c r="P1895" s="86">
        <v>43157.887349537035</v>
      </c>
      <c r="Q1895" s="84" t="s">
        <v>5279</v>
      </c>
      <c r="R1895" s="84" t="s">
        <v>5958</v>
      </c>
      <c r="S1895" s="84" t="s">
        <v>6228</v>
      </c>
      <c r="T1895" s="84" t="s">
        <v>6546</v>
      </c>
      <c r="U1895" s="84"/>
      <c r="V1895" s="84" t="s">
        <v>7751</v>
      </c>
      <c r="W1895" s="86">
        <v>43157.887349537035</v>
      </c>
      <c r="X1895" s="84" t="s">
        <v>9322</v>
      </c>
      <c r="Y1895" s="84"/>
      <c r="Z1895" s="84"/>
      <c r="AA1895" s="90" t="s">
        <v>11035</v>
      </c>
      <c r="AB1895" s="90" t="s">
        <v>11605</v>
      </c>
      <c r="AC1895" s="84" t="b">
        <v>0</v>
      </c>
      <c r="AD1895" s="84">
        <v>0</v>
      </c>
      <c r="AE1895" s="90" t="s">
        <v>11770</v>
      </c>
      <c r="AF1895" s="84" t="b">
        <v>0</v>
      </c>
      <c r="AG1895" s="84" t="s">
        <v>291</v>
      </c>
      <c r="AH1895" s="84"/>
      <c r="AI1895" s="90" t="s">
        <v>285</v>
      </c>
      <c r="AJ1895" s="84" t="b">
        <v>0</v>
      </c>
      <c r="AK1895" s="84">
        <v>0</v>
      </c>
      <c r="AL1895" s="90" t="s">
        <v>285</v>
      </c>
      <c r="AM1895" s="84" t="s">
        <v>296</v>
      </c>
      <c r="AN1895" s="84" t="b">
        <v>0</v>
      </c>
      <c r="AO1895" s="90" t="s">
        <v>11605</v>
      </c>
      <c r="AP1895" s="84" t="s">
        <v>179</v>
      </c>
      <c r="AQ1895" s="84">
        <v>0</v>
      </c>
      <c r="AR1895" s="84">
        <v>0</v>
      </c>
      <c r="AS1895" s="84"/>
      <c r="AT1895" s="84"/>
      <c r="AU1895" s="84"/>
      <c r="AV1895" s="84"/>
      <c r="AW1895" s="84"/>
      <c r="AX1895" s="84"/>
      <c r="AY1895" s="84"/>
      <c r="AZ1895" s="84"/>
    </row>
    <row r="1896" spans="1:52" x14ac:dyDescent="0.2">
      <c r="A1896" s="69" t="s">
        <v>3368</v>
      </c>
      <c r="B1896" s="69" t="s">
        <v>4205</v>
      </c>
      <c r="C1896" s="70"/>
      <c r="D1896" s="71"/>
      <c r="E1896" s="72"/>
      <c r="F1896" s="73"/>
      <c r="G1896" s="70"/>
      <c r="H1896" s="74"/>
      <c r="I1896" s="75"/>
      <c r="J1896" s="75"/>
      <c r="K1896" s="36"/>
      <c r="L1896" s="82"/>
      <c r="M1896" s="82"/>
      <c r="N1896" s="77"/>
      <c r="O1896" s="84" t="s">
        <v>255</v>
      </c>
      <c r="P1896" s="86">
        <v>43157.887349537035</v>
      </c>
      <c r="Q1896" s="84" t="s">
        <v>5279</v>
      </c>
      <c r="R1896" s="84" t="s">
        <v>5958</v>
      </c>
      <c r="S1896" s="84" t="s">
        <v>6228</v>
      </c>
      <c r="T1896" s="84" t="s">
        <v>6546</v>
      </c>
      <c r="U1896" s="84"/>
      <c r="V1896" s="84" t="s">
        <v>7751</v>
      </c>
      <c r="W1896" s="86">
        <v>43157.887349537035</v>
      </c>
      <c r="X1896" s="84" t="s">
        <v>9322</v>
      </c>
      <c r="Y1896" s="84"/>
      <c r="Z1896" s="84"/>
      <c r="AA1896" s="90" t="s">
        <v>11035</v>
      </c>
      <c r="AB1896" s="90" t="s">
        <v>11605</v>
      </c>
      <c r="AC1896" s="84" t="b">
        <v>0</v>
      </c>
      <c r="AD1896" s="84">
        <v>0</v>
      </c>
      <c r="AE1896" s="90" t="s">
        <v>11770</v>
      </c>
      <c r="AF1896" s="84" t="b">
        <v>0</v>
      </c>
      <c r="AG1896" s="84" t="s">
        <v>291</v>
      </c>
      <c r="AH1896" s="84"/>
      <c r="AI1896" s="90" t="s">
        <v>285</v>
      </c>
      <c r="AJ1896" s="84" t="b">
        <v>0</v>
      </c>
      <c r="AK1896" s="84">
        <v>0</v>
      </c>
      <c r="AL1896" s="90" t="s">
        <v>285</v>
      </c>
      <c r="AM1896" s="84" t="s">
        <v>296</v>
      </c>
      <c r="AN1896" s="84" t="b">
        <v>0</v>
      </c>
      <c r="AO1896" s="90" t="s">
        <v>11605</v>
      </c>
      <c r="AP1896" s="84" t="s">
        <v>179</v>
      </c>
      <c r="AQ1896" s="84">
        <v>0</v>
      </c>
      <c r="AR1896" s="84">
        <v>0</v>
      </c>
      <c r="AS1896" s="84"/>
      <c r="AT1896" s="84"/>
      <c r="AU1896" s="84"/>
      <c r="AV1896" s="84"/>
      <c r="AW1896" s="84"/>
      <c r="AX1896" s="84"/>
      <c r="AY1896" s="84"/>
      <c r="AZ1896" s="84"/>
    </row>
    <row r="1897" spans="1:52" x14ac:dyDescent="0.2">
      <c r="A1897" s="69" t="s">
        <v>3368</v>
      </c>
      <c r="B1897" s="69" t="s">
        <v>4206</v>
      </c>
      <c r="C1897" s="70"/>
      <c r="D1897" s="71"/>
      <c r="E1897" s="72"/>
      <c r="F1897" s="73"/>
      <c r="G1897" s="70"/>
      <c r="H1897" s="74"/>
      <c r="I1897" s="75"/>
      <c r="J1897" s="75"/>
      <c r="K1897" s="36"/>
      <c r="L1897" s="82"/>
      <c r="M1897" s="82"/>
      <c r="N1897" s="77"/>
      <c r="O1897" s="84" t="s">
        <v>255</v>
      </c>
      <c r="P1897" s="86">
        <v>43157.887349537035</v>
      </c>
      <c r="Q1897" s="84" t="s">
        <v>5279</v>
      </c>
      <c r="R1897" s="84" t="s">
        <v>5958</v>
      </c>
      <c r="S1897" s="84" t="s">
        <v>6228</v>
      </c>
      <c r="T1897" s="84" t="s">
        <v>6546</v>
      </c>
      <c r="U1897" s="84"/>
      <c r="V1897" s="84" t="s">
        <v>7751</v>
      </c>
      <c r="W1897" s="86">
        <v>43157.887349537035</v>
      </c>
      <c r="X1897" s="84" t="s">
        <v>9322</v>
      </c>
      <c r="Y1897" s="84"/>
      <c r="Z1897" s="84"/>
      <c r="AA1897" s="90" t="s">
        <v>11035</v>
      </c>
      <c r="AB1897" s="90" t="s">
        <v>11605</v>
      </c>
      <c r="AC1897" s="84" t="b">
        <v>0</v>
      </c>
      <c r="AD1897" s="84">
        <v>0</v>
      </c>
      <c r="AE1897" s="90" t="s">
        <v>11770</v>
      </c>
      <c r="AF1897" s="84" t="b">
        <v>0</v>
      </c>
      <c r="AG1897" s="84" t="s">
        <v>291</v>
      </c>
      <c r="AH1897" s="84"/>
      <c r="AI1897" s="90" t="s">
        <v>285</v>
      </c>
      <c r="AJ1897" s="84" t="b">
        <v>0</v>
      </c>
      <c r="AK1897" s="84">
        <v>0</v>
      </c>
      <c r="AL1897" s="90" t="s">
        <v>285</v>
      </c>
      <c r="AM1897" s="84" t="s">
        <v>296</v>
      </c>
      <c r="AN1897" s="84" t="b">
        <v>0</v>
      </c>
      <c r="AO1897" s="90" t="s">
        <v>11605</v>
      </c>
      <c r="AP1897" s="84" t="s">
        <v>179</v>
      </c>
      <c r="AQ1897" s="84">
        <v>0</v>
      </c>
      <c r="AR1897" s="84">
        <v>0</v>
      </c>
      <c r="AS1897" s="84"/>
      <c r="AT1897" s="84"/>
      <c r="AU1897" s="84"/>
      <c r="AV1897" s="84"/>
      <c r="AW1897" s="84"/>
      <c r="AX1897" s="84"/>
      <c r="AY1897" s="84"/>
      <c r="AZ1897" s="84"/>
    </row>
    <row r="1898" spans="1:52" x14ac:dyDescent="0.2">
      <c r="A1898" s="69" t="s">
        <v>3368</v>
      </c>
      <c r="B1898" s="69" t="s">
        <v>4207</v>
      </c>
      <c r="C1898" s="70"/>
      <c r="D1898" s="71"/>
      <c r="E1898" s="72"/>
      <c r="F1898" s="73"/>
      <c r="G1898" s="70"/>
      <c r="H1898" s="74"/>
      <c r="I1898" s="75"/>
      <c r="J1898" s="75"/>
      <c r="K1898" s="36"/>
      <c r="L1898" s="82"/>
      <c r="M1898" s="82"/>
      <c r="N1898" s="77"/>
      <c r="O1898" s="84" t="s">
        <v>256</v>
      </c>
      <c r="P1898" s="86">
        <v>43157.887349537035</v>
      </c>
      <c r="Q1898" s="84" t="s">
        <v>5279</v>
      </c>
      <c r="R1898" s="84" t="s">
        <v>5958</v>
      </c>
      <c r="S1898" s="84" t="s">
        <v>6228</v>
      </c>
      <c r="T1898" s="84" t="s">
        <v>6546</v>
      </c>
      <c r="U1898" s="84"/>
      <c r="V1898" s="84" t="s">
        <v>7751</v>
      </c>
      <c r="W1898" s="86">
        <v>43157.887349537035</v>
      </c>
      <c r="X1898" s="84" t="s">
        <v>9322</v>
      </c>
      <c r="Y1898" s="84"/>
      <c r="Z1898" s="84"/>
      <c r="AA1898" s="90" t="s">
        <v>11035</v>
      </c>
      <c r="AB1898" s="90" t="s">
        <v>11605</v>
      </c>
      <c r="AC1898" s="84" t="b">
        <v>0</v>
      </c>
      <c r="AD1898" s="84">
        <v>0</v>
      </c>
      <c r="AE1898" s="90" t="s">
        <v>11770</v>
      </c>
      <c r="AF1898" s="84" t="b">
        <v>0</v>
      </c>
      <c r="AG1898" s="84" t="s">
        <v>291</v>
      </c>
      <c r="AH1898" s="84"/>
      <c r="AI1898" s="90" t="s">
        <v>285</v>
      </c>
      <c r="AJ1898" s="84" t="b">
        <v>0</v>
      </c>
      <c r="AK1898" s="84">
        <v>0</v>
      </c>
      <c r="AL1898" s="90" t="s">
        <v>285</v>
      </c>
      <c r="AM1898" s="84" t="s">
        <v>296</v>
      </c>
      <c r="AN1898" s="84" t="b">
        <v>0</v>
      </c>
      <c r="AO1898" s="90" t="s">
        <v>11605</v>
      </c>
      <c r="AP1898" s="84" t="s">
        <v>179</v>
      </c>
      <c r="AQ1898" s="84">
        <v>0</v>
      </c>
      <c r="AR1898" s="84">
        <v>0</v>
      </c>
      <c r="AS1898" s="84"/>
      <c r="AT1898" s="84"/>
      <c r="AU1898" s="84"/>
      <c r="AV1898" s="84"/>
      <c r="AW1898" s="84"/>
      <c r="AX1898" s="84"/>
      <c r="AY1898" s="84"/>
      <c r="AZ1898" s="84"/>
    </row>
    <row r="1899" spans="1:52" x14ac:dyDescent="0.2">
      <c r="A1899" s="69" t="s">
        <v>3369</v>
      </c>
      <c r="B1899" s="69" t="s">
        <v>3533</v>
      </c>
      <c r="C1899" s="70"/>
      <c r="D1899" s="71"/>
      <c r="E1899" s="72"/>
      <c r="F1899" s="73"/>
      <c r="G1899" s="70"/>
      <c r="H1899" s="74"/>
      <c r="I1899" s="75"/>
      <c r="J1899" s="75"/>
      <c r="K1899" s="36"/>
      <c r="L1899" s="82"/>
      <c r="M1899" s="82"/>
      <c r="N1899" s="77"/>
      <c r="O1899" s="84" t="s">
        <v>255</v>
      </c>
      <c r="P1899" s="86">
        <v>43157.887407407405</v>
      </c>
      <c r="Q1899" s="84" t="s">
        <v>5187</v>
      </c>
      <c r="R1899" s="84" t="s">
        <v>5724</v>
      </c>
      <c r="S1899" s="84" t="s">
        <v>6129</v>
      </c>
      <c r="T1899" s="84" t="s">
        <v>6291</v>
      </c>
      <c r="U1899" s="84"/>
      <c r="V1899" s="84" t="s">
        <v>7752</v>
      </c>
      <c r="W1899" s="86">
        <v>43157.887407407405</v>
      </c>
      <c r="X1899" s="84" t="s">
        <v>9323</v>
      </c>
      <c r="Y1899" s="84"/>
      <c r="Z1899" s="84"/>
      <c r="AA1899" s="90" t="s">
        <v>11036</v>
      </c>
      <c r="AB1899" s="84"/>
      <c r="AC1899" s="84" t="b">
        <v>0</v>
      </c>
      <c r="AD1899" s="84">
        <v>0</v>
      </c>
      <c r="AE1899" s="90" t="s">
        <v>285</v>
      </c>
      <c r="AF1899" s="84" t="b">
        <v>0</v>
      </c>
      <c r="AG1899" s="84" t="s">
        <v>291</v>
      </c>
      <c r="AH1899" s="84"/>
      <c r="AI1899" s="90" t="s">
        <v>285</v>
      </c>
      <c r="AJ1899" s="84" t="b">
        <v>0</v>
      </c>
      <c r="AK1899" s="84">
        <v>5</v>
      </c>
      <c r="AL1899" s="90" t="s">
        <v>11236</v>
      </c>
      <c r="AM1899" s="84" t="s">
        <v>295</v>
      </c>
      <c r="AN1899" s="84" t="b">
        <v>0</v>
      </c>
      <c r="AO1899" s="90" t="s">
        <v>11236</v>
      </c>
      <c r="AP1899" s="84" t="s">
        <v>179</v>
      </c>
      <c r="AQ1899" s="84">
        <v>0</v>
      </c>
      <c r="AR1899" s="84">
        <v>0</v>
      </c>
      <c r="AS1899" s="84"/>
      <c r="AT1899" s="84"/>
      <c r="AU1899" s="84"/>
      <c r="AV1899" s="84"/>
      <c r="AW1899" s="84"/>
      <c r="AX1899" s="84"/>
      <c r="AY1899" s="84"/>
      <c r="AZ1899" s="84"/>
    </row>
    <row r="1900" spans="1:52" x14ac:dyDescent="0.2">
      <c r="A1900" s="69" t="s">
        <v>3370</v>
      </c>
      <c r="B1900" s="69" t="s">
        <v>3563</v>
      </c>
      <c r="C1900" s="70"/>
      <c r="D1900" s="71"/>
      <c r="E1900" s="72"/>
      <c r="F1900" s="73"/>
      <c r="G1900" s="70"/>
      <c r="H1900" s="74"/>
      <c r="I1900" s="75"/>
      <c r="J1900" s="75"/>
      <c r="K1900" s="36"/>
      <c r="L1900" s="82"/>
      <c r="M1900" s="82"/>
      <c r="N1900" s="77"/>
      <c r="O1900" s="84" t="s">
        <v>255</v>
      </c>
      <c r="P1900" s="86">
        <v>43157.887430555558</v>
      </c>
      <c r="Q1900" s="84" t="s">
        <v>5206</v>
      </c>
      <c r="R1900" s="84" t="s">
        <v>5923</v>
      </c>
      <c r="S1900" s="84" t="s">
        <v>6211</v>
      </c>
      <c r="T1900" s="84" t="s">
        <v>6307</v>
      </c>
      <c r="U1900" s="84"/>
      <c r="V1900" s="84" t="s">
        <v>7753</v>
      </c>
      <c r="W1900" s="86">
        <v>43157.887430555558</v>
      </c>
      <c r="X1900" s="84" t="s">
        <v>9324</v>
      </c>
      <c r="Y1900" s="84"/>
      <c r="Z1900" s="84"/>
      <c r="AA1900" s="90" t="s">
        <v>11037</v>
      </c>
      <c r="AB1900" s="84"/>
      <c r="AC1900" s="84" t="b">
        <v>0</v>
      </c>
      <c r="AD1900" s="84">
        <v>0</v>
      </c>
      <c r="AE1900" s="90" t="s">
        <v>285</v>
      </c>
      <c r="AF1900" s="84" t="b">
        <v>0</v>
      </c>
      <c r="AG1900" s="84" t="s">
        <v>291</v>
      </c>
      <c r="AH1900" s="84"/>
      <c r="AI1900" s="90" t="s">
        <v>285</v>
      </c>
      <c r="AJ1900" s="84" t="b">
        <v>0</v>
      </c>
      <c r="AK1900" s="84">
        <v>9</v>
      </c>
      <c r="AL1900" s="90" t="s">
        <v>11271</v>
      </c>
      <c r="AM1900" s="84" t="s">
        <v>294</v>
      </c>
      <c r="AN1900" s="84" t="b">
        <v>0</v>
      </c>
      <c r="AO1900" s="90" t="s">
        <v>11271</v>
      </c>
      <c r="AP1900" s="84" t="s">
        <v>179</v>
      </c>
      <c r="AQ1900" s="84">
        <v>0</v>
      </c>
      <c r="AR1900" s="84">
        <v>0</v>
      </c>
      <c r="AS1900" s="84"/>
      <c r="AT1900" s="84"/>
      <c r="AU1900" s="84"/>
      <c r="AV1900" s="84"/>
      <c r="AW1900" s="84"/>
      <c r="AX1900" s="84"/>
      <c r="AY1900" s="84"/>
      <c r="AZ1900" s="84"/>
    </row>
    <row r="1901" spans="1:52" x14ac:dyDescent="0.2">
      <c r="A1901" s="69" t="s">
        <v>3371</v>
      </c>
      <c r="B1901" s="69" t="s">
        <v>3563</v>
      </c>
      <c r="C1901" s="70"/>
      <c r="D1901" s="71"/>
      <c r="E1901" s="72"/>
      <c r="F1901" s="73"/>
      <c r="G1901" s="70"/>
      <c r="H1901" s="74"/>
      <c r="I1901" s="75"/>
      <c r="J1901" s="75"/>
      <c r="K1901" s="36"/>
      <c r="L1901" s="82"/>
      <c r="M1901" s="82"/>
      <c r="N1901" s="77"/>
      <c r="O1901" s="84" t="s">
        <v>255</v>
      </c>
      <c r="P1901" s="86">
        <v>43157.887476851851</v>
      </c>
      <c r="Q1901" s="84" t="s">
        <v>5206</v>
      </c>
      <c r="R1901" s="84" t="s">
        <v>5923</v>
      </c>
      <c r="S1901" s="84" t="s">
        <v>6211</v>
      </c>
      <c r="T1901" s="84" t="s">
        <v>6307</v>
      </c>
      <c r="U1901" s="84"/>
      <c r="V1901" s="84" t="s">
        <v>7754</v>
      </c>
      <c r="W1901" s="86">
        <v>43157.887476851851</v>
      </c>
      <c r="X1901" s="84" t="s">
        <v>9325</v>
      </c>
      <c r="Y1901" s="84"/>
      <c r="Z1901" s="84"/>
      <c r="AA1901" s="90" t="s">
        <v>11038</v>
      </c>
      <c r="AB1901" s="84"/>
      <c r="AC1901" s="84" t="b">
        <v>0</v>
      </c>
      <c r="AD1901" s="84">
        <v>0</v>
      </c>
      <c r="AE1901" s="90" t="s">
        <v>285</v>
      </c>
      <c r="AF1901" s="84" t="b">
        <v>0</v>
      </c>
      <c r="AG1901" s="84" t="s">
        <v>291</v>
      </c>
      <c r="AH1901" s="84"/>
      <c r="AI1901" s="90" t="s">
        <v>285</v>
      </c>
      <c r="AJ1901" s="84" t="b">
        <v>0</v>
      </c>
      <c r="AK1901" s="84">
        <v>9</v>
      </c>
      <c r="AL1901" s="90" t="s">
        <v>11271</v>
      </c>
      <c r="AM1901" s="84" t="s">
        <v>296</v>
      </c>
      <c r="AN1901" s="84" t="b">
        <v>0</v>
      </c>
      <c r="AO1901" s="90" t="s">
        <v>11271</v>
      </c>
      <c r="AP1901" s="84" t="s">
        <v>179</v>
      </c>
      <c r="AQ1901" s="84">
        <v>0</v>
      </c>
      <c r="AR1901" s="84">
        <v>0</v>
      </c>
      <c r="AS1901" s="84"/>
      <c r="AT1901" s="84"/>
      <c r="AU1901" s="84"/>
      <c r="AV1901" s="84"/>
      <c r="AW1901" s="84"/>
      <c r="AX1901" s="84"/>
      <c r="AY1901" s="84"/>
      <c r="AZ1901" s="84"/>
    </row>
    <row r="1902" spans="1:52" x14ac:dyDescent="0.2">
      <c r="A1902" s="69" t="s">
        <v>3372</v>
      </c>
      <c r="B1902" s="69" t="s">
        <v>2229</v>
      </c>
      <c r="C1902" s="70"/>
      <c r="D1902" s="71"/>
      <c r="E1902" s="72"/>
      <c r="F1902" s="73"/>
      <c r="G1902" s="70"/>
      <c r="H1902" s="74"/>
      <c r="I1902" s="75"/>
      <c r="J1902" s="75"/>
      <c r="K1902" s="36"/>
      <c r="L1902" s="82"/>
      <c r="M1902" s="82"/>
      <c r="N1902" s="77"/>
      <c r="O1902" s="84" t="s">
        <v>255</v>
      </c>
      <c r="P1902" s="86">
        <v>43157.887511574074</v>
      </c>
      <c r="Q1902" s="84" t="s">
        <v>5060</v>
      </c>
      <c r="R1902" s="84"/>
      <c r="S1902" s="84"/>
      <c r="T1902" s="84" t="s">
        <v>6397</v>
      </c>
      <c r="U1902" s="84"/>
      <c r="V1902" s="84" t="s">
        <v>7755</v>
      </c>
      <c r="W1902" s="86">
        <v>43157.887511574074</v>
      </c>
      <c r="X1902" s="84" t="s">
        <v>9326</v>
      </c>
      <c r="Y1902" s="84"/>
      <c r="Z1902" s="84"/>
      <c r="AA1902" s="90" t="s">
        <v>11039</v>
      </c>
      <c r="AB1902" s="84"/>
      <c r="AC1902" s="84" t="b">
        <v>0</v>
      </c>
      <c r="AD1902" s="84">
        <v>0</v>
      </c>
      <c r="AE1902" s="90" t="s">
        <v>285</v>
      </c>
      <c r="AF1902" s="84" t="b">
        <v>1</v>
      </c>
      <c r="AG1902" s="84" t="s">
        <v>673</v>
      </c>
      <c r="AH1902" s="84"/>
      <c r="AI1902" s="90" t="s">
        <v>11818</v>
      </c>
      <c r="AJ1902" s="84" t="b">
        <v>0</v>
      </c>
      <c r="AK1902" s="84">
        <v>80</v>
      </c>
      <c r="AL1902" s="90" t="s">
        <v>9780</v>
      </c>
      <c r="AM1902" s="84" t="s">
        <v>296</v>
      </c>
      <c r="AN1902" s="84" t="b">
        <v>0</v>
      </c>
      <c r="AO1902" s="90" t="s">
        <v>9780</v>
      </c>
      <c r="AP1902" s="84" t="s">
        <v>179</v>
      </c>
      <c r="AQ1902" s="84">
        <v>0</v>
      </c>
      <c r="AR1902" s="84">
        <v>0</v>
      </c>
      <c r="AS1902" s="84"/>
      <c r="AT1902" s="84"/>
      <c r="AU1902" s="84"/>
      <c r="AV1902" s="84"/>
      <c r="AW1902" s="84"/>
      <c r="AX1902" s="84"/>
      <c r="AY1902" s="84"/>
      <c r="AZ1902" s="84"/>
    </row>
    <row r="1903" spans="1:52" x14ac:dyDescent="0.2">
      <c r="A1903" s="69" t="s">
        <v>3373</v>
      </c>
      <c r="B1903" s="69" t="s">
        <v>4208</v>
      </c>
      <c r="C1903" s="70"/>
      <c r="D1903" s="71"/>
      <c r="E1903" s="72"/>
      <c r="F1903" s="73"/>
      <c r="G1903" s="70"/>
      <c r="H1903" s="74"/>
      <c r="I1903" s="75"/>
      <c r="J1903" s="75"/>
      <c r="K1903" s="36"/>
      <c r="L1903" s="82"/>
      <c r="M1903" s="82"/>
      <c r="N1903" s="77"/>
      <c r="O1903" s="84" t="s">
        <v>255</v>
      </c>
      <c r="P1903" s="86">
        <v>43157.887546296297</v>
      </c>
      <c r="Q1903" s="84" t="s">
        <v>5280</v>
      </c>
      <c r="R1903" s="84" t="s">
        <v>5959</v>
      </c>
      <c r="S1903" s="84" t="s">
        <v>6229</v>
      </c>
      <c r="T1903" s="84" t="s">
        <v>6547</v>
      </c>
      <c r="U1903" s="84" t="s">
        <v>6769</v>
      </c>
      <c r="V1903" s="84" t="s">
        <v>6769</v>
      </c>
      <c r="W1903" s="86">
        <v>43157.887546296297</v>
      </c>
      <c r="X1903" s="84" t="s">
        <v>9327</v>
      </c>
      <c r="Y1903" s="84"/>
      <c r="Z1903" s="84"/>
      <c r="AA1903" s="90" t="s">
        <v>11040</v>
      </c>
      <c r="AB1903" s="84"/>
      <c r="AC1903" s="84" t="b">
        <v>0</v>
      </c>
      <c r="AD1903" s="84">
        <v>0</v>
      </c>
      <c r="AE1903" s="90" t="s">
        <v>285</v>
      </c>
      <c r="AF1903" s="84" t="b">
        <v>0</v>
      </c>
      <c r="AG1903" s="84" t="s">
        <v>290</v>
      </c>
      <c r="AH1903" s="84"/>
      <c r="AI1903" s="90" t="s">
        <v>285</v>
      </c>
      <c r="AJ1903" s="84" t="b">
        <v>0</v>
      </c>
      <c r="AK1903" s="84">
        <v>0</v>
      </c>
      <c r="AL1903" s="90" t="s">
        <v>285</v>
      </c>
      <c r="AM1903" s="84" t="s">
        <v>306</v>
      </c>
      <c r="AN1903" s="84" t="b">
        <v>0</v>
      </c>
      <c r="AO1903" s="90" t="s">
        <v>11040</v>
      </c>
      <c r="AP1903" s="84" t="s">
        <v>179</v>
      </c>
      <c r="AQ1903" s="84">
        <v>0</v>
      </c>
      <c r="AR1903" s="84">
        <v>0</v>
      </c>
      <c r="AS1903" s="84"/>
      <c r="AT1903" s="84"/>
      <c r="AU1903" s="84"/>
      <c r="AV1903" s="84"/>
      <c r="AW1903" s="84"/>
      <c r="AX1903" s="84"/>
      <c r="AY1903" s="84"/>
      <c r="AZ1903" s="84"/>
    </row>
    <row r="1904" spans="1:52" x14ac:dyDescent="0.2">
      <c r="A1904" s="69" t="s">
        <v>3374</v>
      </c>
      <c r="B1904" s="69" t="s">
        <v>879</v>
      </c>
      <c r="C1904" s="70"/>
      <c r="D1904" s="71"/>
      <c r="E1904" s="72"/>
      <c r="F1904" s="73"/>
      <c r="G1904" s="70"/>
      <c r="H1904" s="74"/>
      <c r="I1904" s="75"/>
      <c r="J1904" s="75"/>
      <c r="K1904" s="36"/>
      <c r="L1904" s="82"/>
      <c r="M1904" s="82"/>
      <c r="N1904" s="77"/>
      <c r="O1904" s="84" t="s">
        <v>256</v>
      </c>
      <c r="P1904" s="86">
        <v>43157.88758101852</v>
      </c>
      <c r="Q1904" s="84" t="s">
        <v>5281</v>
      </c>
      <c r="R1904" s="84"/>
      <c r="S1904" s="84"/>
      <c r="T1904" s="84" t="s">
        <v>6274</v>
      </c>
      <c r="U1904" s="84"/>
      <c r="V1904" s="84" t="s">
        <v>7756</v>
      </c>
      <c r="W1904" s="86">
        <v>43157.88758101852</v>
      </c>
      <c r="X1904" s="84" t="s">
        <v>9328</v>
      </c>
      <c r="Y1904" s="84"/>
      <c r="Z1904" s="84"/>
      <c r="AA1904" s="90" t="s">
        <v>11041</v>
      </c>
      <c r="AB1904" s="90" t="s">
        <v>11606</v>
      </c>
      <c r="AC1904" s="84" t="b">
        <v>0</v>
      </c>
      <c r="AD1904" s="84">
        <v>0</v>
      </c>
      <c r="AE1904" s="90" t="s">
        <v>997</v>
      </c>
      <c r="AF1904" s="84" t="b">
        <v>0</v>
      </c>
      <c r="AG1904" s="84" t="s">
        <v>292</v>
      </c>
      <c r="AH1904" s="84"/>
      <c r="AI1904" s="90" t="s">
        <v>285</v>
      </c>
      <c r="AJ1904" s="84" t="b">
        <v>0</v>
      </c>
      <c r="AK1904" s="84">
        <v>0</v>
      </c>
      <c r="AL1904" s="90" t="s">
        <v>285</v>
      </c>
      <c r="AM1904" s="84" t="s">
        <v>295</v>
      </c>
      <c r="AN1904" s="84" t="b">
        <v>0</v>
      </c>
      <c r="AO1904" s="90" t="s">
        <v>11606</v>
      </c>
      <c r="AP1904" s="84" t="s">
        <v>179</v>
      </c>
      <c r="AQ1904" s="84">
        <v>0</v>
      </c>
      <c r="AR1904" s="84">
        <v>0</v>
      </c>
      <c r="AS1904" s="84"/>
      <c r="AT1904" s="84"/>
      <c r="AU1904" s="84"/>
      <c r="AV1904" s="84"/>
      <c r="AW1904" s="84"/>
      <c r="AX1904" s="84"/>
      <c r="AY1904" s="84"/>
      <c r="AZ1904" s="84"/>
    </row>
    <row r="1905" spans="1:52" x14ac:dyDescent="0.2">
      <c r="A1905" s="69" t="s">
        <v>3375</v>
      </c>
      <c r="B1905" s="69" t="s">
        <v>3375</v>
      </c>
      <c r="C1905" s="70"/>
      <c r="D1905" s="71"/>
      <c r="E1905" s="72"/>
      <c r="F1905" s="73"/>
      <c r="G1905" s="70"/>
      <c r="H1905" s="74"/>
      <c r="I1905" s="75"/>
      <c r="J1905" s="75"/>
      <c r="K1905" s="36"/>
      <c r="L1905" s="82"/>
      <c r="M1905" s="82"/>
      <c r="N1905" s="77"/>
      <c r="O1905" s="84" t="s">
        <v>179</v>
      </c>
      <c r="P1905" s="86">
        <v>43157.887604166666</v>
      </c>
      <c r="Q1905" s="84" t="s">
        <v>5282</v>
      </c>
      <c r="R1905" s="84"/>
      <c r="S1905" s="84"/>
      <c r="T1905" s="84" t="s">
        <v>6548</v>
      </c>
      <c r="U1905" s="84" t="s">
        <v>6770</v>
      </c>
      <c r="V1905" s="84" t="s">
        <v>6770</v>
      </c>
      <c r="W1905" s="86">
        <v>43157.887604166666</v>
      </c>
      <c r="X1905" s="84" t="s">
        <v>9329</v>
      </c>
      <c r="Y1905" s="84"/>
      <c r="Z1905" s="84"/>
      <c r="AA1905" s="90" t="s">
        <v>11042</v>
      </c>
      <c r="AB1905" s="84"/>
      <c r="AC1905" s="84" t="b">
        <v>0</v>
      </c>
      <c r="AD1905" s="84">
        <v>1</v>
      </c>
      <c r="AE1905" s="90" t="s">
        <v>285</v>
      </c>
      <c r="AF1905" s="84" t="b">
        <v>0</v>
      </c>
      <c r="AG1905" s="84" t="s">
        <v>291</v>
      </c>
      <c r="AH1905" s="84"/>
      <c r="AI1905" s="90" t="s">
        <v>285</v>
      </c>
      <c r="AJ1905" s="84" t="b">
        <v>0</v>
      </c>
      <c r="AK1905" s="84">
        <v>0</v>
      </c>
      <c r="AL1905" s="90" t="s">
        <v>285</v>
      </c>
      <c r="AM1905" s="84" t="s">
        <v>295</v>
      </c>
      <c r="AN1905" s="84" t="b">
        <v>0</v>
      </c>
      <c r="AO1905" s="90" t="s">
        <v>11042</v>
      </c>
      <c r="AP1905" s="84" t="s">
        <v>179</v>
      </c>
      <c r="AQ1905" s="84">
        <v>0</v>
      </c>
      <c r="AR1905" s="84">
        <v>0</v>
      </c>
      <c r="AS1905" s="84" t="s">
        <v>11954</v>
      </c>
      <c r="AT1905" s="84" t="s">
        <v>1295</v>
      </c>
      <c r="AU1905" s="84" t="s">
        <v>2038</v>
      </c>
      <c r="AV1905" s="84" t="s">
        <v>11977</v>
      </c>
      <c r="AW1905" s="84" t="s">
        <v>11996</v>
      </c>
      <c r="AX1905" s="84" t="s">
        <v>12015</v>
      </c>
      <c r="AY1905" s="84" t="s">
        <v>331</v>
      </c>
      <c r="AZ1905" s="84" t="s">
        <v>12036</v>
      </c>
    </row>
    <row r="1906" spans="1:52" x14ac:dyDescent="0.2">
      <c r="A1906" s="69" t="s">
        <v>3376</v>
      </c>
      <c r="B1906" s="69" t="s">
        <v>3563</v>
      </c>
      <c r="C1906" s="70"/>
      <c r="D1906" s="71"/>
      <c r="E1906" s="72"/>
      <c r="F1906" s="73"/>
      <c r="G1906" s="70"/>
      <c r="H1906" s="74"/>
      <c r="I1906" s="75"/>
      <c r="J1906" s="75"/>
      <c r="K1906" s="36"/>
      <c r="L1906" s="82"/>
      <c r="M1906" s="82"/>
      <c r="N1906" s="77"/>
      <c r="O1906" s="84" t="s">
        <v>255</v>
      </c>
      <c r="P1906" s="86">
        <v>43157.887604166666</v>
      </c>
      <c r="Q1906" s="84" t="s">
        <v>5206</v>
      </c>
      <c r="R1906" s="84" t="s">
        <v>5923</v>
      </c>
      <c r="S1906" s="84" t="s">
        <v>6211</v>
      </c>
      <c r="T1906" s="84" t="s">
        <v>6307</v>
      </c>
      <c r="U1906" s="84"/>
      <c r="V1906" s="84" t="s">
        <v>7757</v>
      </c>
      <c r="W1906" s="86">
        <v>43157.887604166666</v>
      </c>
      <c r="X1906" s="84" t="s">
        <v>9330</v>
      </c>
      <c r="Y1906" s="84"/>
      <c r="Z1906" s="84"/>
      <c r="AA1906" s="90" t="s">
        <v>11043</v>
      </c>
      <c r="AB1906" s="84"/>
      <c r="AC1906" s="84" t="b">
        <v>0</v>
      </c>
      <c r="AD1906" s="84">
        <v>0</v>
      </c>
      <c r="AE1906" s="90" t="s">
        <v>285</v>
      </c>
      <c r="AF1906" s="84" t="b">
        <v>0</v>
      </c>
      <c r="AG1906" s="84" t="s">
        <v>291</v>
      </c>
      <c r="AH1906" s="84"/>
      <c r="AI1906" s="90" t="s">
        <v>285</v>
      </c>
      <c r="AJ1906" s="84" t="b">
        <v>0</v>
      </c>
      <c r="AK1906" s="84">
        <v>9</v>
      </c>
      <c r="AL1906" s="90" t="s">
        <v>11271</v>
      </c>
      <c r="AM1906" s="84" t="s">
        <v>302</v>
      </c>
      <c r="AN1906" s="84" t="b">
        <v>0</v>
      </c>
      <c r="AO1906" s="90" t="s">
        <v>11271</v>
      </c>
      <c r="AP1906" s="84" t="s">
        <v>179</v>
      </c>
      <c r="AQ1906" s="84">
        <v>0</v>
      </c>
      <c r="AR1906" s="84">
        <v>0</v>
      </c>
      <c r="AS1906" s="84"/>
      <c r="AT1906" s="84"/>
      <c r="AU1906" s="84"/>
      <c r="AV1906" s="84"/>
      <c r="AW1906" s="84"/>
      <c r="AX1906" s="84"/>
      <c r="AY1906" s="84"/>
      <c r="AZ1906" s="84"/>
    </row>
    <row r="1907" spans="1:52" x14ac:dyDescent="0.2">
      <c r="A1907" s="69" t="s">
        <v>3377</v>
      </c>
      <c r="B1907" s="69" t="s">
        <v>3377</v>
      </c>
      <c r="C1907" s="70"/>
      <c r="D1907" s="71"/>
      <c r="E1907" s="72"/>
      <c r="F1907" s="73"/>
      <c r="G1907" s="70"/>
      <c r="H1907" s="74"/>
      <c r="I1907" s="75"/>
      <c r="J1907" s="75"/>
      <c r="K1907" s="36"/>
      <c r="L1907" s="82"/>
      <c r="M1907" s="82"/>
      <c r="N1907" s="77"/>
      <c r="O1907" s="84" t="s">
        <v>179</v>
      </c>
      <c r="P1907" s="86">
        <v>43157.887627314813</v>
      </c>
      <c r="Q1907" s="84" t="s">
        <v>5283</v>
      </c>
      <c r="R1907" s="84"/>
      <c r="S1907" s="84"/>
      <c r="T1907" s="84" t="s">
        <v>6274</v>
      </c>
      <c r="U1907" s="84"/>
      <c r="V1907" s="84" t="s">
        <v>7758</v>
      </c>
      <c r="W1907" s="86">
        <v>43157.887627314813</v>
      </c>
      <c r="X1907" s="84" t="s">
        <v>9331</v>
      </c>
      <c r="Y1907" s="84"/>
      <c r="Z1907" s="84"/>
      <c r="AA1907" s="90" t="s">
        <v>11044</v>
      </c>
      <c r="AB1907" s="90" t="s">
        <v>11607</v>
      </c>
      <c r="AC1907" s="84" t="b">
        <v>0</v>
      </c>
      <c r="AD1907" s="84">
        <v>0</v>
      </c>
      <c r="AE1907" s="90" t="s">
        <v>11771</v>
      </c>
      <c r="AF1907" s="84" t="b">
        <v>0</v>
      </c>
      <c r="AG1907" s="84" t="s">
        <v>290</v>
      </c>
      <c r="AH1907" s="84"/>
      <c r="AI1907" s="90" t="s">
        <v>285</v>
      </c>
      <c r="AJ1907" s="84" t="b">
        <v>0</v>
      </c>
      <c r="AK1907" s="84">
        <v>0</v>
      </c>
      <c r="AL1907" s="90" t="s">
        <v>285</v>
      </c>
      <c r="AM1907" s="84" t="s">
        <v>298</v>
      </c>
      <c r="AN1907" s="84" t="b">
        <v>0</v>
      </c>
      <c r="AO1907" s="90" t="s">
        <v>11607</v>
      </c>
      <c r="AP1907" s="84" t="s">
        <v>179</v>
      </c>
      <c r="AQ1907" s="84">
        <v>0</v>
      </c>
      <c r="AR1907" s="84">
        <v>0</v>
      </c>
      <c r="AS1907" s="84"/>
      <c r="AT1907" s="84"/>
      <c r="AU1907" s="84"/>
      <c r="AV1907" s="84"/>
      <c r="AW1907" s="84"/>
      <c r="AX1907" s="84"/>
      <c r="AY1907" s="84"/>
      <c r="AZ1907" s="84"/>
    </row>
    <row r="1908" spans="1:52" x14ac:dyDescent="0.2">
      <c r="A1908" s="69" t="s">
        <v>3378</v>
      </c>
      <c r="B1908" s="69" t="s">
        <v>4169</v>
      </c>
      <c r="C1908" s="70"/>
      <c r="D1908" s="71"/>
      <c r="E1908" s="72"/>
      <c r="F1908" s="73"/>
      <c r="G1908" s="70"/>
      <c r="H1908" s="74"/>
      <c r="I1908" s="75"/>
      <c r="J1908" s="75"/>
      <c r="K1908" s="36"/>
      <c r="L1908" s="82"/>
      <c r="M1908" s="82"/>
      <c r="N1908" s="77"/>
      <c r="O1908" s="84" t="s">
        <v>255</v>
      </c>
      <c r="P1908" s="86">
        <v>43157.887627314813</v>
      </c>
      <c r="Q1908" s="84" t="s">
        <v>5217</v>
      </c>
      <c r="R1908" s="84"/>
      <c r="S1908" s="84"/>
      <c r="T1908" s="84" t="s">
        <v>6522</v>
      </c>
      <c r="U1908" s="84"/>
      <c r="V1908" s="84" t="s">
        <v>7759</v>
      </c>
      <c r="W1908" s="86">
        <v>43157.887627314813</v>
      </c>
      <c r="X1908" s="84" t="s">
        <v>9332</v>
      </c>
      <c r="Y1908" s="84"/>
      <c r="Z1908" s="84"/>
      <c r="AA1908" s="90" t="s">
        <v>11045</v>
      </c>
      <c r="AB1908" s="84"/>
      <c r="AC1908" s="84" t="b">
        <v>0</v>
      </c>
      <c r="AD1908" s="84">
        <v>0</v>
      </c>
      <c r="AE1908" s="90" t="s">
        <v>285</v>
      </c>
      <c r="AF1908" s="84" t="b">
        <v>0</v>
      </c>
      <c r="AG1908" s="84" t="s">
        <v>290</v>
      </c>
      <c r="AH1908" s="84"/>
      <c r="AI1908" s="90" t="s">
        <v>285</v>
      </c>
      <c r="AJ1908" s="84" t="b">
        <v>0</v>
      </c>
      <c r="AK1908" s="84">
        <v>32</v>
      </c>
      <c r="AL1908" s="90" t="s">
        <v>11422</v>
      </c>
      <c r="AM1908" s="84" t="s">
        <v>298</v>
      </c>
      <c r="AN1908" s="84" t="b">
        <v>0</v>
      </c>
      <c r="AO1908" s="90" t="s">
        <v>11422</v>
      </c>
      <c r="AP1908" s="84" t="s">
        <v>179</v>
      </c>
      <c r="AQ1908" s="84">
        <v>0</v>
      </c>
      <c r="AR1908" s="84">
        <v>0</v>
      </c>
      <c r="AS1908" s="84"/>
      <c r="AT1908" s="84"/>
      <c r="AU1908" s="84"/>
      <c r="AV1908" s="84"/>
      <c r="AW1908" s="84"/>
      <c r="AX1908" s="84"/>
      <c r="AY1908" s="84"/>
      <c r="AZ1908" s="84"/>
    </row>
    <row r="1909" spans="1:52" x14ac:dyDescent="0.2">
      <c r="A1909" s="69" t="s">
        <v>3378</v>
      </c>
      <c r="B1909" s="69" t="s">
        <v>3226</v>
      </c>
      <c r="C1909" s="70"/>
      <c r="D1909" s="71"/>
      <c r="E1909" s="72"/>
      <c r="F1909" s="73"/>
      <c r="G1909" s="70"/>
      <c r="H1909" s="74"/>
      <c r="I1909" s="75"/>
      <c r="J1909" s="75"/>
      <c r="K1909" s="36"/>
      <c r="L1909" s="82"/>
      <c r="M1909" s="82"/>
      <c r="N1909" s="77"/>
      <c r="O1909" s="84" t="s">
        <v>255</v>
      </c>
      <c r="P1909" s="86">
        <v>43157.887627314813</v>
      </c>
      <c r="Q1909" s="84" t="s">
        <v>5217</v>
      </c>
      <c r="R1909" s="84"/>
      <c r="S1909" s="84"/>
      <c r="T1909" s="84" t="s">
        <v>6522</v>
      </c>
      <c r="U1909" s="84"/>
      <c r="V1909" s="84" t="s">
        <v>7759</v>
      </c>
      <c r="W1909" s="86">
        <v>43157.887627314813</v>
      </c>
      <c r="X1909" s="84" t="s">
        <v>9332</v>
      </c>
      <c r="Y1909" s="84"/>
      <c r="Z1909" s="84"/>
      <c r="AA1909" s="90" t="s">
        <v>11045</v>
      </c>
      <c r="AB1909" s="84"/>
      <c r="AC1909" s="84" t="b">
        <v>0</v>
      </c>
      <c r="AD1909" s="84">
        <v>0</v>
      </c>
      <c r="AE1909" s="90" t="s">
        <v>285</v>
      </c>
      <c r="AF1909" s="84" t="b">
        <v>0</v>
      </c>
      <c r="AG1909" s="84" t="s">
        <v>290</v>
      </c>
      <c r="AH1909" s="84"/>
      <c r="AI1909" s="90" t="s">
        <v>285</v>
      </c>
      <c r="AJ1909" s="84" t="b">
        <v>0</v>
      </c>
      <c r="AK1909" s="84">
        <v>32</v>
      </c>
      <c r="AL1909" s="90" t="s">
        <v>11422</v>
      </c>
      <c r="AM1909" s="84" t="s">
        <v>298</v>
      </c>
      <c r="AN1909" s="84" t="b">
        <v>0</v>
      </c>
      <c r="AO1909" s="90" t="s">
        <v>11422</v>
      </c>
      <c r="AP1909" s="84" t="s">
        <v>179</v>
      </c>
      <c r="AQ1909" s="84">
        <v>0</v>
      </c>
      <c r="AR1909" s="84">
        <v>0</v>
      </c>
      <c r="AS1909" s="84"/>
      <c r="AT1909" s="84"/>
      <c r="AU1909" s="84"/>
      <c r="AV1909" s="84"/>
      <c r="AW1909" s="84"/>
      <c r="AX1909" s="84"/>
      <c r="AY1909" s="84"/>
      <c r="AZ1909" s="84"/>
    </row>
    <row r="1910" spans="1:52" x14ac:dyDescent="0.2">
      <c r="A1910" s="69" t="s">
        <v>3379</v>
      </c>
      <c r="B1910" s="69" t="s">
        <v>4200</v>
      </c>
      <c r="C1910" s="70"/>
      <c r="D1910" s="71"/>
      <c r="E1910" s="72"/>
      <c r="F1910" s="73"/>
      <c r="G1910" s="70"/>
      <c r="H1910" s="74"/>
      <c r="I1910" s="75"/>
      <c r="J1910" s="75"/>
      <c r="K1910" s="36"/>
      <c r="L1910" s="82"/>
      <c r="M1910" s="82"/>
      <c r="N1910" s="77"/>
      <c r="O1910" s="84" t="s">
        <v>255</v>
      </c>
      <c r="P1910" s="86">
        <v>43157.887638888889</v>
      </c>
      <c r="Q1910" s="84" t="s">
        <v>5278</v>
      </c>
      <c r="R1910" s="84"/>
      <c r="S1910" s="84"/>
      <c r="T1910" s="84" t="s">
        <v>6274</v>
      </c>
      <c r="U1910" s="84"/>
      <c r="V1910" s="84" t="s">
        <v>7760</v>
      </c>
      <c r="W1910" s="86">
        <v>43157.887638888889</v>
      </c>
      <c r="X1910" s="84" t="s">
        <v>9333</v>
      </c>
      <c r="Y1910" s="84"/>
      <c r="Z1910" s="84"/>
      <c r="AA1910" s="90" t="s">
        <v>11046</v>
      </c>
      <c r="AB1910" s="84"/>
      <c r="AC1910" s="84" t="b">
        <v>0</v>
      </c>
      <c r="AD1910" s="84">
        <v>0</v>
      </c>
      <c r="AE1910" s="90" t="s">
        <v>285</v>
      </c>
      <c r="AF1910" s="84" t="b">
        <v>0</v>
      </c>
      <c r="AG1910" s="84" t="s">
        <v>290</v>
      </c>
      <c r="AH1910" s="84"/>
      <c r="AI1910" s="90" t="s">
        <v>285</v>
      </c>
      <c r="AJ1910" s="84" t="b">
        <v>0</v>
      </c>
      <c r="AK1910" s="84">
        <v>5</v>
      </c>
      <c r="AL1910" s="90" t="s">
        <v>10997</v>
      </c>
      <c r="AM1910" s="84" t="s">
        <v>295</v>
      </c>
      <c r="AN1910" s="84" t="b">
        <v>0</v>
      </c>
      <c r="AO1910" s="90" t="s">
        <v>10997</v>
      </c>
      <c r="AP1910" s="84" t="s">
        <v>179</v>
      </c>
      <c r="AQ1910" s="84">
        <v>0</v>
      </c>
      <c r="AR1910" s="84">
        <v>0</v>
      </c>
      <c r="AS1910" s="84"/>
      <c r="AT1910" s="84"/>
      <c r="AU1910" s="84"/>
      <c r="AV1910" s="84"/>
      <c r="AW1910" s="84"/>
      <c r="AX1910" s="84"/>
      <c r="AY1910" s="84"/>
      <c r="AZ1910" s="84"/>
    </row>
    <row r="1911" spans="1:52" x14ac:dyDescent="0.2">
      <c r="A1911" s="69" t="s">
        <v>3379</v>
      </c>
      <c r="B1911" s="69" t="s">
        <v>4201</v>
      </c>
      <c r="C1911" s="70"/>
      <c r="D1911" s="71"/>
      <c r="E1911" s="72"/>
      <c r="F1911" s="73"/>
      <c r="G1911" s="70"/>
      <c r="H1911" s="74"/>
      <c r="I1911" s="75"/>
      <c r="J1911" s="75"/>
      <c r="K1911" s="36"/>
      <c r="L1911" s="82"/>
      <c r="M1911" s="82"/>
      <c r="N1911" s="77"/>
      <c r="O1911" s="84" t="s">
        <v>255</v>
      </c>
      <c r="P1911" s="86">
        <v>43157.887638888889</v>
      </c>
      <c r="Q1911" s="84" t="s">
        <v>5278</v>
      </c>
      <c r="R1911" s="84"/>
      <c r="S1911" s="84"/>
      <c r="T1911" s="84" t="s">
        <v>6274</v>
      </c>
      <c r="U1911" s="84"/>
      <c r="V1911" s="84" t="s">
        <v>7760</v>
      </c>
      <c r="W1911" s="86">
        <v>43157.887638888889</v>
      </c>
      <c r="X1911" s="84" t="s">
        <v>9333</v>
      </c>
      <c r="Y1911" s="84"/>
      <c r="Z1911" s="84"/>
      <c r="AA1911" s="90" t="s">
        <v>11046</v>
      </c>
      <c r="AB1911" s="84"/>
      <c r="AC1911" s="84" t="b">
        <v>0</v>
      </c>
      <c r="AD1911" s="84">
        <v>0</v>
      </c>
      <c r="AE1911" s="90" t="s">
        <v>285</v>
      </c>
      <c r="AF1911" s="84" t="b">
        <v>0</v>
      </c>
      <c r="AG1911" s="84" t="s">
        <v>290</v>
      </c>
      <c r="AH1911" s="84"/>
      <c r="AI1911" s="90" t="s">
        <v>285</v>
      </c>
      <c r="AJ1911" s="84" t="b">
        <v>0</v>
      </c>
      <c r="AK1911" s="84">
        <v>5</v>
      </c>
      <c r="AL1911" s="90" t="s">
        <v>10997</v>
      </c>
      <c r="AM1911" s="84" t="s">
        <v>295</v>
      </c>
      <c r="AN1911" s="84" t="b">
        <v>0</v>
      </c>
      <c r="AO1911" s="90" t="s">
        <v>10997</v>
      </c>
      <c r="AP1911" s="84" t="s">
        <v>179</v>
      </c>
      <c r="AQ1911" s="84">
        <v>0</v>
      </c>
      <c r="AR1911" s="84">
        <v>0</v>
      </c>
      <c r="AS1911" s="84"/>
      <c r="AT1911" s="84"/>
      <c r="AU1911" s="84"/>
      <c r="AV1911" s="84"/>
      <c r="AW1911" s="84"/>
      <c r="AX1911" s="84"/>
      <c r="AY1911" s="84"/>
      <c r="AZ1911" s="84"/>
    </row>
    <row r="1912" spans="1:52" x14ac:dyDescent="0.2">
      <c r="A1912" s="69" t="s">
        <v>3379</v>
      </c>
      <c r="B1912" s="69" t="s">
        <v>3331</v>
      </c>
      <c r="C1912" s="70"/>
      <c r="D1912" s="71"/>
      <c r="E1912" s="72"/>
      <c r="F1912" s="73"/>
      <c r="G1912" s="70"/>
      <c r="H1912" s="74"/>
      <c r="I1912" s="75"/>
      <c r="J1912" s="75"/>
      <c r="K1912" s="36"/>
      <c r="L1912" s="82"/>
      <c r="M1912" s="82"/>
      <c r="N1912" s="77"/>
      <c r="O1912" s="84" t="s">
        <v>255</v>
      </c>
      <c r="P1912" s="86">
        <v>43157.887638888889</v>
      </c>
      <c r="Q1912" s="84" t="s">
        <v>5278</v>
      </c>
      <c r="R1912" s="84"/>
      <c r="S1912" s="84"/>
      <c r="T1912" s="84" t="s">
        <v>6274</v>
      </c>
      <c r="U1912" s="84"/>
      <c r="V1912" s="84" t="s">
        <v>7760</v>
      </c>
      <c r="W1912" s="86">
        <v>43157.887638888889</v>
      </c>
      <c r="X1912" s="84" t="s">
        <v>9333</v>
      </c>
      <c r="Y1912" s="84"/>
      <c r="Z1912" s="84"/>
      <c r="AA1912" s="90" t="s">
        <v>11046</v>
      </c>
      <c r="AB1912" s="84"/>
      <c r="AC1912" s="84" t="b">
        <v>0</v>
      </c>
      <c r="AD1912" s="84">
        <v>0</v>
      </c>
      <c r="AE1912" s="90" t="s">
        <v>285</v>
      </c>
      <c r="AF1912" s="84" t="b">
        <v>0</v>
      </c>
      <c r="AG1912" s="84" t="s">
        <v>290</v>
      </c>
      <c r="AH1912" s="84"/>
      <c r="AI1912" s="90" t="s">
        <v>285</v>
      </c>
      <c r="AJ1912" s="84" t="b">
        <v>0</v>
      </c>
      <c r="AK1912" s="84">
        <v>5</v>
      </c>
      <c r="AL1912" s="90" t="s">
        <v>10997</v>
      </c>
      <c r="AM1912" s="84" t="s">
        <v>295</v>
      </c>
      <c r="AN1912" s="84" t="b">
        <v>0</v>
      </c>
      <c r="AO1912" s="90" t="s">
        <v>10997</v>
      </c>
      <c r="AP1912" s="84" t="s">
        <v>179</v>
      </c>
      <c r="AQ1912" s="84">
        <v>0</v>
      </c>
      <c r="AR1912" s="84">
        <v>0</v>
      </c>
      <c r="AS1912" s="84"/>
      <c r="AT1912" s="84"/>
      <c r="AU1912" s="84"/>
      <c r="AV1912" s="84"/>
      <c r="AW1912" s="84"/>
      <c r="AX1912" s="84"/>
      <c r="AY1912" s="84"/>
      <c r="AZ1912" s="84"/>
    </row>
    <row r="1913" spans="1:52" x14ac:dyDescent="0.2">
      <c r="A1913" s="69" t="s">
        <v>3380</v>
      </c>
      <c r="B1913" s="69" t="s">
        <v>3380</v>
      </c>
      <c r="C1913" s="70"/>
      <c r="D1913" s="71"/>
      <c r="E1913" s="72"/>
      <c r="F1913" s="73"/>
      <c r="G1913" s="70"/>
      <c r="H1913" s="74"/>
      <c r="I1913" s="75"/>
      <c r="J1913" s="75"/>
      <c r="K1913" s="36"/>
      <c r="L1913" s="82"/>
      <c r="M1913" s="82"/>
      <c r="N1913" s="77"/>
      <c r="O1913" s="84" t="s">
        <v>179</v>
      </c>
      <c r="P1913" s="86">
        <v>43157.887662037036</v>
      </c>
      <c r="Q1913" s="84" t="s">
        <v>5284</v>
      </c>
      <c r="R1913" s="84" t="s">
        <v>5960</v>
      </c>
      <c r="S1913" s="84" t="s">
        <v>925</v>
      </c>
      <c r="T1913" s="84" t="s">
        <v>6274</v>
      </c>
      <c r="U1913" s="84"/>
      <c r="V1913" s="84" t="s">
        <v>7761</v>
      </c>
      <c r="W1913" s="86">
        <v>43157.887662037036</v>
      </c>
      <c r="X1913" s="84" t="s">
        <v>9334</v>
      </c>
      <c r="Y1913" s="84"/>
      <c r="Z1913" s="84"/>
      <c r="AA1913" s="90" t="s">
        <v>11047</v>
      </c>
      <c r="AB1913" s="84"/>
      <c r="AC1913" s="84" t="b">
        <v>0</v>
      </c>
      <c r="AD1913" s="84">
        <v>0</v>
      </c>
      <c r="AE1913" s="90" t="s">
        <v>285</v>
      </c>
      <c r="AF1913" s="84" t="b">
        <v>0</v>
      </c>
      <c r="AG1913" s="84" t="s">
        <v>290</v>
      </c>
      <c r="AH1913" s="84"/>
      <c r="AI1913" s="90" t="s">
        <v>285</v>
      </c>
      <c r="AJ1913" s="84" t="b">
        <v>0</v>
      </c>
      <c r="AK1913" s="84">
        <v>0</v>
      </c>
      <c r="AL1913" s="90" t="s">
        <v>285</v>
      </c>
      <c r="AM1913" s="84" t="s">
        <v>295</v>
      </c>
      <c r="AN1913" s="84" t="b">
        <v>0</v>
      </c>
      <c r="AO1913" s="90" t="s">
        <v>11047</v>
      </c>
      <c r="AP1913" s="84" t="s">
        <v>179</v>
      </c>
      <c r="AQ1913" s="84">
        <v>0</v>
      </c>
      <c r="AR1913" s="84">
        <v>0</v>
      </c>
      <c r="AS1913" s="84"/>
      <c r="AT1913" s="84"/>
      <c r="AU1913" s="84"/>
      <c r="AV1913" s="84"/>
      <c r="AW1913" s="84"/>
      <c r="AX1913" s="84"/>
      <c r="AY1913" s="84"/>
      <c r="AZ1913" s="84"/>
    </row>
    <row r="1914" spans="1:52" x14ac:dyDescent="0.2">
      <c r="A1914" s="69" t="s">
        <v>3381</v>
      </c>
      <c r="B1914" s="69" t="s">
        <v>4169</v>
      </c>
      <c r="C1914" s="70"/>
      <c r="D1914" s="71"/>
      <c r="E1914" s="72"/>
      <c r="F1914" s="73"/>
      <c r="G1914" s="70"/>
      <c r="H1914" s="74"/>
      <c r="I1914" s="75"/>
      <c r="J1914" s="75"/>
      <c r="K1914" s="36"/>
      <c r="L1914" s="82"/>
      <c r="M1914" s="82"/>
      <c r="N1914" s="77"/>
      <c r="O1914" s="84" t="s">
        <v>255</v>
      </c>
      <c r="P1914" s="86">
        <v>43157.887673611112</v>
      </c>
      <c r="Q1914" s="84" t="s">
        <v>5217</v>
      </c>
      <c r="R1914" s="84"/>
      <c r="S1914" s="84"/>
      <c r="T1914" s="84" t="s">
        <v>6522</v>
      </c>
      <c r="U1914" s="84"/>
      <c r="V1914" s="84" t="s">
        <v>7762</v>
      </c>
      <c r="W1914" s="86">
        <v>43157.887673611112</v>
      </c>
      <c r="X1914" s="84" t="s">
        <v>9335</v>
      </c>
      <c r="Y1914" s="84"/>
      <c r="Z1914" s="84"/>
      <c r="AA1914" s="90" t="s">
        <v>11048</v>
      </c>
      <c r="AB1914" s="84"/>
      <c r="AC1914" s="84" t="b">
        <v>0</v>
      </c>
      <c r="AD1914" s="84">
        <v>0</v>
      </c>
      <c r="AE1914" s="90" t="s">
        <v>285</v>
      </c>
      <c r="AF1914" s="84" t="b">
        <v>0</v>
      </c>
      <c r="AG1914" s="84" t="s">
        <v>290</v>
      </c>
      <c r="AH1914" s="84"/>
      <c r="AI1914" s="90" t="s">
        <v>285</v>
      </c>
      <c r="AJ1914" s="84" t="b">
        <v>0</v>
      </c>
      <c r="AK1914" s="84">
        <v>32</v>
      </c>
      <c r="AL1914" s="90" t="s">
        <v>11422</v>
      </c>
      <c r="AM1914" s="84" t="s">
        <v>296</v>
      </c>
      <c r="AN1914" s="84" t="b">
        <v>0</v>
      </c>
      <c r="AO1914" s="90" t="s">
        <v>11422</v>
      </c>
      <c r="AP1914" s="84" t="s">
        <v>179</v>
      </c>
      <c r="AQ1914" s="84">
        <v>0</v>
      </c>
      <c r="AR1914" s="84">
        <v>0</v>
      </c>
      <c r="AS1914" s="84"/>
      <c r="AT1914" s="84"/>
      <c r="AU1914" s="84"/>
      <c r="AV1914" s="84"/>
      <c r="AW1914" s="84"/>
      <c r="AX1914" s="84"/>
      <c r="AY1914" s="84"/>
      <c r="AZ1914" s="84"/>
    </row>
    <row r="1915" spans="1:52" x14ac:dyDescent="0.2">
      <c r="A1915" s="69" t="s">
        <v>3381</v>
      </c>
      <c r="B1915" s="69" t="s">
        <v>3226</v>
      </c>
      <c r="C1915" s="70"/>
      <c r="D1915" s="71"/>
      <c r="E1915" s="72"/>
      <c r="F1915" s="73"/>
      <c r="G1915" s="70"/>
      <c r="H1915" s="74"/>
      <c r="I1915" s="75"/>
      <c r="J1915" s="75"/>
      <c r="K1915" s="36"/>
      <c r="L1915" s="82"/>
      <c r="M1915" s="82"/>
      <c r="N1915" s="77"/>
      <c r="O1915" s="84" t="s">
        <v>255</v>
      </c>
      <c r="P1915" s="86">
        <v>43157.887673611112</v>
      </c>
      <c r="Q1915" s="84" t="s">
        <v>5217</v>
      </c>
      <c r="R1915" s="84"/>
      <c r="S1915" s="84"/>
      <c r="T1915" s="84" t="s">
        <v>6522</v>
      </c>
      <c r="U1915" s="84"/>
      <c r="V1915" s="84" t="s">
        <v>7762</v>
      </c>
      <c r="W1915" s="86">
        <v>43157.887673611112</v>
      </c>
      <c r="X1915" s="84" t="s">
        <v>9335</v>
      </c>
      <c r="Y1915" s="84"/>
      <c r="Z1915" s="84"/>
      <c r="AA1915" s="90" t="s">
        <v>11048</v>
      </c>
      <c r="AB1915" s="84"/>
      <c r="AC1915" s="84" t="b">
        <v>0</v>
      </c>
      <c r="AD1915" s="84">
        <v>0</v>
      </c>
      <c r="AE1915" s="90" t="s">
        <v>285</v>
      </c>
      <c r="AF1915" s="84" t="b">
        <v>0</v>
      </c>
      <c r="AG1915" s="84" t="s">
        <v>290</v>
      </c>
      <c r="AH1915" s="84"/>
      <c r="AI1915" s="90" t="s">
        <v>285</v>
      </c>
      <c r="AJ1915" s="84" t="b">
        <v>0</v>
      </c>
      <c r="AK1915" s="84">
        <v>32</v>
      </c>
      <c r="AL1915" s="90" t="s">
        <v>11422</v>
      </c>
      <c r="AM1915" s="84" t="s">
        <v>296</v>
      </c>
      <c r="AN1915" s="84" t="b">
        <v>0</v>
      </c>
      <c r="AO1915" s="90" t="s">
        <v>11422</v>
      </c>
      <c r="AP1915" s="84" t="s">
        <v>179</v>
      </c>
      <c r="AQ1915" s="84">
        <v>0</v>
      </c>
      <c r="AR1915" s="84">
        <v>0</v>
      </c>
      <c r="AS1915" s="84"/>
      <c r="AT1915" s="84"/>
      <c r="AU1915" s="84"/>
      <c r="AV1915" s="84"/>
      <c r="AW1915" s="84"/>
      <c r="AX1915" s="84"/>
      <c r="AY1915" s="84"/>
      <c r="AZ1915" s="84"/>
    </row>
    <row r="1916" spans="1:52" x14ac:dyDescent="0.2">
      <c r="A1916" s="69" t="s">
        <v>3382</v>
      </c>
      <c r="B1916" s="69" t="s">
        <v>3700</v>
      </c>
      <c r="C1916" s="70"/>
      <c r="D1916" s="71"/>
      <c r="E1916" s="72"/>
      <c r="F1916" s="73"/>
      <c r="G1916" s="70"/>
      <c r="H1916" s="74"/>
      <c r="I1916" s="75"/>
      <c r="J1916" s="75"/>
      <c r="K1916" s="36"/>
      <c r="L1916" s="82"/>
      <c r="M1916" s="82"/>
      <c r="N1916" s="77"/>
      <c r="O1916" s="84" t="s">
        <v>255</v>
      </c>
      <c r="P1916" s="86">
        <v>43157.887696759259</v>
      </c>
      <c r="Q1916" s="84" t="s">
        <v>4489</v>
      </c>
      <c r="R1916" s="84"/>
      <c r="S1916" s="84"/>
      <c r="T1916" s="84" t="s">
        <v>6274</v>
      </c>
      <c r="U1916" s="84"/>
      <c r="V1916" s="84" t="s">
        <v>7763</v>
      </c>
      <c r="W1916" s="86">
        <v>43157.887696759259</v>
      </c>
      <c r="X1916" s="84" t="s">
        <v>9336</v>
      </c>
      <c r="Y1916" s="84"/>
      <c r="Z1916" s="84"/>
      <c r="AA1916" s="90" t="s">
        <v>11049</v>
      </c>
      <c r="AB1916" s="84"/>
      <c r="AC1916" s="84" t="b">
        <v>0</v>
      </c>
      <c r="AD1916" s="84">
        <v>0</v>
      </c>
      <c r="AE1916" s="90" t="s">
        <v>285</v>
      </c>
      <c r="AF1916" s="84" t="b">
        <v>0</v>
      </c>
      <c r="AG1916" s="84" t="s">
        <v>673</v>
      </c>
      <c r="AH1916" s="84"/>
      <c r="AI1916" s="90" t="s">
        <v>285</v>
      </c>
      <c r="AJ1916" s="84" t="b">
        <v>0</v>
      </c>
      <c r="AK1916" s="84">
        <v>358</v>
      </c>
      <c r="AL1916" s="90" t="s">
        <v>11425</v>
      </c>
      <c r="AM1916" s="84" t="s">
        <v>296</v>
      </c>
      <c r="AN1916" s="84" t="b">
        <v>0</v>
      </c>
      <c r="AO1916" s="90" t="s">
        <v>11425</v>
      </c>
      <c r="AP1916" s="84" t="s">
        <v>179</v>
      </c>
      <c r="AQ1916" s="84">
        <v>0</v>
      </c>
      <c r="AR1916" s="84">
        <v>0</v>
      </c>
      <c r="AS1916" s="84"/>
      <c r="AT1916" s="84"/>
      <c r="AU1916" s="84"/>
      <c r="AV1916" s="84"/>
      <c r="AW1916" s="84"/>
      <c r="AX1916" s="84"/>
      <c r="AY1916" s="84"/>
      <c r="AZ1916" s="84"/>
    </row>
    <row r="1917" spans="1:52" x14ac:dyDescent="0.2">
      <c r="A1917" s="69" t="s">
        <v>216</v>
      </c>
      <c r="B1917" s="69" t="s">
        <v>216</v>
      </c>
      <c r="C1917" s="70"/>
      <c r="D1917" s="71"/>
      <c r="E1917" s="72"/>
      <c r="F1917" s="73"/>
      <c r="G1917" s="70"/>
      <c r="H1917" s="74"/>
      <c r="I1917" s="75"/>
      <c r="J1917" s="75"/>
      <c r="K1917" s="36"/>
      <c r="L1917" s="82"/>
      <c r="M1917" s="82"/>
      <c r="N1917" s="77"/>
      <c r="O1917" s="84" t="s">
        <v>179</v>
      </c>
      <c r="P1917" s="86">
        <v>43157.887743055559</v>
      </c>
      <c r="Q1917" s="84" t="s">
        <v>5285</v>
      </c>
      <c r="R1917" s="84" t="s">
        <v>257</v>
      </c>
      <c r="S1917" s="84" t="s">
        <v>258</v>
      </c>
      <c r="T1917" s="84" t="s">
        <v>6549</v>
      </c>
      <c r="U1917" s="84"/>
      <c r="V1917" s="84" t="s">
        <v>277</v>
      </c>
      <c r="W1917" s="86">
        <v>43157.887743055559</v>
      </c>
      <c r="X1917" s="84" t="s">
        <v>9337</v>
      </c>
      <c r="Y1917" s="84"/>
      <c r="Z1917" s="84"/>
      <c r="AA1917" s="90" t="s">
        <v>11050</v>
      </c>
      <c r="AB1917" s="84"/>
      <c r="AC1917" s="84" t="b">
        <v>0</v>
      </c>
      <c r="AD1917" s="84">
        <v>0</v>
      </c>
      <c r="AE1917" s="90" t="s">
        <v>285</v>
      </c>
      <c r="AF1917" s="84" t="b">
        <v>1</v>
      </c>
      <c r="AG1917" s="84" t="s">
        <v>292</v>
      </c>
      <c r="AH1917" s="84"/>
      <c r="AI1917" s="90" t="s">
        <v>293</v>
      </c>
      <c r="AJ1917" s="84" t="b">
        <v>0</v>
      </c>
      <c r="AK1917" s="84">
        <v>0</v>
      </c>
      <c r="AL1917" s="90" t="s">
        <v>285</v>
      </c>
      <c r="AM1917" s="84" t="s">
        <v>296</v>
      </c>
      <c r="AN1917" s="84" t="b">
        <v>0</v>
      </c>
      <c r="AO1917" s="90" t="s">
        <v>11050</v>
      </c>
      <c r="AP1917" s="84" t="s">
        <v>179</v>
      </c>
      <c r="AQ1917" s="84">
        <v>0</v>
      </c>
      <c r="AR1917" s="84">
        <v>0</v>
      </c>
      <c r="AS1917" s="84"/>
      <c r="AT1917" s="84"/>
      <c r="AU1917" s="84"/>
      <c r="AV1917" s="84"/>
      <c r="AW1917" s="84"/>
      <c r="AX1917" s="84"/>
      <c r="AY1917" s="84"/>
      <c r="AZ1917" s="84"/>
    </row>
    <row r="1918" spans="1:52" x14ac:dyDescent="0.2">
      <c r="A1918" s="69" t="s">
        <v>3383</v>
      </c>
      <c r="B1918" s="69" t="s">
        <v>3383</v>
      </c>
      <c r="C1918" s="70"/>
      <c r="D1918" s="71"/>
      <c r="E1918" s="72"/>
      <c r="F1918" s="73"/>
      <c r="G1918" s="70"/>
      <c r="H1918" s="74"/>
      <c r="I1918" s="75"/>
      <c r="J1918" s="75"/>
      <c r="K1918" s="36"/>
      <c r="L1918" s="82"/>
      <c r="M1918" s="82"/>
      <c r="N1918" s="77"/>
      <c r="O1918" s="84" t="s">
        <v>179</v>
      </c>
      <c r="P1918" s="86">
        <v>43157.887800925928</v>
      </c>
      <c r="Q1918" s="84" t="s">
        <v>5286</v>
      </c>
      <c r="R1918" s="84"/>
      <c r="S1918" s="84"/>
      <c r="T1918" s="84" t="s">
        <v>6550</v>
      </c>
      <c r="U1918" s="84"/>
      <c r="V1918" s="84" t="s">
        <v>7764</v>
      </c>
      <c r="W1918" s="86">
        <v>43157.887800925928</v>
      </c>
      <c r="X1918" s="84" t="s">
        <v>9338</v>
      </c>
      <c r="Y1918" s="84"/>
      <c r="Z1918" s="84"/>
      <c r="AA1918" s="90" t="s">
        <v>11051</v>
      </c>
      <c r="AB1918" s="84"/>
      <c r="AC1918" s="84" t="b">
        <v>0</v>
      </c>
      <c r="AD1918" s="84">
        <v>0</v>
      </c>
      <c r="AE1918" s="90" t="s">
        <v>285</v>
      </c>
      <c r="AF1918" s="84" t="b">
        <v>0</v>
      </c>
      <c r="AG1918" s="84" t="s">
        <v>290</v>
      </c>
      <c r="AH1918" s="84"/>
      <c r="AI1918" s="90" t="s">
        <v>285</v>
      </c>
      <c r="AJ1918" s="84" t="b">
        <v>0</v>
      </c>
      <c r="AK1918" s="84">
        <v>0</v>
      </c>
      <c r="AL1918" s="90" t="s">
        <v>285</v>
      </c>
      <c r="AM1918" s="84" t="s">
        <v>295</v>
      </c>
      <c r="AN1918" s="84" t="b">
        <v>0</v>
      </c>
      <c r="AO1918" s="90" t="s">
        <v>11051</v>
      </c>
      <c r="AP1918" s="84" t="s">
        <v>179</v>
      </c>
      <c r="AQ1918" s="84">
        <v>0</v>
      </c>
      <c r="AR1918" s="84">
        <v>0</v>
      </c>
      <c r="AS1918" s="84"/>
      <c r="AT1918" s="84"/>
      <c r="AU1918" s="84"/>
      <c r="AV1918" s="84"/>
      <c r="AW1918" s="84"/>
      <c r="AX1918" s="84"/>
      <c r="AY1918" s="84"/>
      <c r="AZ1918" s="84"/>
    </row>
    <row r="1919" spans="1:52" x14ac:dyDescent="0.2">
      <c r="A1919" s="69" t="s">
        <v>3384</v>
      </c>
      <c r="B1919" s="69" t="s">
        <v>4209</v>
      </c>
      <c r="C1919" s="70"/>
      <c r="D1919" s="71"/>
      <c r="E1919" s="72"/>
      <c r="F1919" s="73"/>
      <c r="G1919" s="70"/>
      <c r="H1919" s="74"/>
      <c r="I1919" s="75"/>
      <c r="J1919" s="75"/>
      <c r="K1919" s="36"/>
      <c r="L1919" s="82"/>
      <c r="M1919" s="82"/>
      <c r="N1919" s="77"/>
      <c r="O1919" s="84" t="s">
        <v>255</v>
      </c>
      <c r="P1919" s="86">
        <v>43157.88784722222</v>
      </c>
      <c r="Q1919" s="84" t="s">
        <v>5287</v>
      </c>
      <c r="R1919" s="84"/>
      <c r="S1919" s="84"/>
      <c r="T1919" s="84" t="s">
        <v>6274</v>
      </c>
      <c r="U1919" s="84"/>
      <c r="V1919" s="84" t="s">
        <v>7765</v>
      </c>
      <c r="W1919" s="86">
        <v>43157.88784722222</v>
      </c>
      <c r="X1919" s="84" t="s">
        <v>9339</v>
      </c>
      <c r="Y1919" s="84"/>
      <c r="Z1919" s="84"/>
      <c r="AA1919" s="90" t="s">
        <v>11052</v>
      </c>
      <c r="AB1919" s="90" t="s">
        <v>11608</v>
      </c>
      <c r="AC1919" s="84" t="b">
        <v>0</v>
      </c>
      <c r="AD1919" s="84">
        <v>0</v>
      </c>
      <c r="AE1919" s="90" t="s">
        <v>11772</v>
      </c>
      <c r="AF1919" s="84" t="b">
        <v>0</v>
      </c>
      <c r="AG1919" s="84" t="s">
        <v>290</v>
      </c>
      <c r="AH1919" s="84"/>
      <c r="AI1919" s="90" t="s">
        <v>285</v>
      </c>
      <c r="AJ1919" s="84" t="b">
        <v>0</v>
      </c>
      <c r="AK1919" s="84">
        <v>0</v>
      </c>
      <c r="AL1919" s="90" t="s">
        <v>285</v>
      </c>
      <c r="AM1919" s="84" t="s">
        <v>294</v>
      </c>
      <c r="AN1919" s="84" t="b">
        <v>0</v>
      </c>
      <c r="AO1919" s="90" t="s">
        <v>11608</v>
      </c>
      <c r="AP1919" s="84" t="s">
        <v>179</v>
      </c>
      <c r="AQ1919" s="84">
        <v>0</v>
      </c>
      <c r="AR1919" s="84">
        <v>0</v>
      </c>
      <c r="AS1919" s="84"/>
      <c r="AT1919" s="84"/>
      <c r="AU1919" s="84"/>
      <c r="AV1919" s="84"/>
      <c r="AW1919" s="84"/>
      <c r="AX1919" s="84"/>
      <c r="AY1919" s="84"/>
      <c r="AZ1919" s="84"/>
    </row>
    <row r="1920" spans="1:52" x14ac:dyDescent="0.2">
      <c r="A1920" s="69" t="s">
        <v>3384</v>
      </c>
      <c r="B1920" s="69" t="s">
        <v>4210</v>
      </c>
      <c r="C1920" s="70"/>
      <c r="D1920" s="71"/>
      <c r="E1920" s="72"/>
      <c r="F1920" s="73"/>
      <c r="G1920" s="70"/>
      <c r="H1920" s="74"/>
      <c r="I1920" s="75"/>
      <c r="J1920" s="75"/>
      <c r="K1920" s="36"/>
      <c r="L1920" s="82"/>
      <c r="M1920" s="82"/>
      <c r="N1920" s="77"/>
      <c r="O1920" s="84" t="s">
        <v>256</v>
      </c>
      <c r="P1920" s="86">
        <v>43157.88784722222</v>
      </c>
      <c r="Q1920" s="84" t="s">
        <v>5287</v>
      </c>
      <c r="R1920" s="84"/>
      <c r="S1920" s="84"/>
      <c r="T1920" s="84" t="s">
        <v>6274</v>
      </c>
      <c r="U1920" s="84"/>
      <c r="V1920" s="84" t="s">
        <v>7765</v>
      </c>
      <c r="W1920" s="86">
        <v>43157.88784722222</v>
      </c>
      <c r="X1920" s="84" t="s">
        <v>9339</v>
      </c>
      <c r="Y1920" s="84"/>
      <c r="Z1920" s="84"/>
      <c r="AA1920" s="90" t="s">
        <v>11052</v>
      </c>
      <c r="AB1920" s="90" t="s">
        <v>11608</v>
      </c>
      <c r="AC1920" s="84" t="b">
        <v>0</v>
      </c>
      <c r="AD1920" s="84">
        <v>0</v>
      </c>
      <c r="AE1920" s="90" t="s">
        <v>11772</v>
      </c>
      <c r="AF1920" s="84" t="b">
        <v>0</v>
      </c>
      <c r="AG1920" s="84" t="s">
        <v>290</v>
      </c>
      <c r="AH1920" s="84"/>
      <c r="AI1920" s="90" t="s">
        <v>285</v>
      </c>
      <c r="AJ1920" s="84" t="b">
        <v>0</v>
      </c>
      <c r="AK1920" s="84">
        <v>0</v>
      </c>
      <c r="AL1920" s="90" t="s">
        <v>285</v>
      </c>
      <c r="AM1920" s="84" t="s">
        <v>294</v>
      </c>
      <c r="AN1920" s="84" t="b">
        <v>0</v>
      </c>
      <c r="AO1920" s="90" t="s">
        <v>11608</v>
      </c>
      <c r="AP1920" s="84" t="s">
        <v>179</v>
      </c>
      <c r="AQ1920" s="84">
        <v>0</v>
      </c>
      <c r="AR1920" s="84">
        <v>0</v>
      </c>
      <c r="AS1920" s="84"/>
      <c r="AT1920" s="84"/>
      <c r="AU1920" s="84"/>
      <c r="AV1920" s="84"/>
      <c r="AW1920" s="84"/>
      <c r="AX1920" s="84"/>
      <c r="AY1920" s="84"/>
      <c r="AZ1920" s="84"/>
    </row>
    <row r="1921" spans="1:52" x14ac:dyDescent="0.2">
      <c r="A1921" s="69" t="s">
        <v>3384</v>
      </c>
      <c r="B1921" s="69" t="s">
        <v>868</v>
      </c>
      <c r="C1921" s="70"/>
      <c r="D1921" s="71"/>
      <c r="E1921" s="72"/>
      <c r="F1921" s="73"/>
      <c r="G1921" s="70"/>
      <c r="H1921" s="74"/>
      <c r="I1921" s="75"/>
      <c r="J1921" s="75"/>
      <c r="K1921" s="36"/>
      <c r="L1921" s="82"/>
      <c r="M1921" s="82"/>
      <c r="N1921" s="77"/>
      <c r="O1921" s="84" t="s">
        <v>255</v>
      </c>
      <c r="P1921" s="86">
        <v>43157.88784722222</v>
      </c>
      <c r="Q1921" s="84" t="s">
        <v>5287</v>
      </c>
      <c r="R1921" s="84"/>
      <c r="S1921" s="84"/>
      <c r="T1921" s="84" t="s">
        <v>6274</v>
      </c>
      <c r="U1921" s="84"/>
      <c r="V1921" s="84" t="s">
        <v>7765</v>
      </c>
      <c r="W1921" s="86">
        <v>43157.88784722222</v>
      </c>
      <c r="X1921" s="84" t="s">
        <v>9339</v>
      </c>
      <c r="Y1921" s="84"/>
      <c r="Z1921" s="84"/>
      <c r="AA1921" s="90" t="s">
        <v>11052</v>
      </c>
      <c r="AB1921" s="90" t="s">
        <v>11608</v>
      </c>
      <c r="AC1921" s="84" t="b">
        <v>0</v>
      </c>
      <c r="AD1921" s="84">
        <v>0</v>
      </c>
      <c r="AE1921" s="90" t="s">
        <v>11772</v>
      </c>
      <c r="AF1921" s="84" t="b">
        <v>0</v>
      </c>
      <c r="AG1921" s="84" t="s">
        <v>290</v>
      </c>
      <c r="AH1921" s="84"/>
      <c r="AI1921" s="90" t="s">
        <v>285</v>
      </c>
      <c r="AJ1921" s="84" t="b">
        <v>0</v>
      </c>
      <c r="AK1921" s="84">
        <v>0</v>
      </c>
      <c r="AL1921" s="90" t="s">
        <v>285</v>
      </c>
      <c r="AM1921" s="84" t="s">
        <v>294</v>
      </c>
      <c r="AN1921" s="84" t="b">
        <v>0</v>
      </c>
      <c r="AO1921" s="90" t="s">
        <v>11608</v>
      </c>
      <c r="AP1921" s="84" t="s">
        <v>179</v>
      </c>
      <c r="AQ1921" s="84">
        <v>0</v>
      </c>
      <c r="AR1921" s="84">
        <v>0</v>
      </c>
      <c r="AS1921" s="84"/>
      <c r="AT1921" s="84"/>
      <c r="AU1921" s="84"/>
      <c r="AV1921" s="84"/>
      <c r="AW1921" s="84"/>
      <c r="AX1921" s="84"/>
      <c r="AY1921" s="84"/>
      <c r="AZ1921" s="84"/>
    </row>
    <row r="1922" spans="1:52" x14ac:dyDescent="0.2">
      <c r="A1922" s="69" t="s">
        <v>3385</v>
      </c>
      <c r="B1922" s="69" t="s">
        <v>3385</v>
      </c>
      <c r="C1922" s="70"/>
      <c r="D1922" s="71"/>
      <c r="E1922" s="72"/>
      <c r="F1922" s="73"/>
      <c r="G1922" s="70"/>
      <c r="H1922" s="74"/>
      <c r="I1922" s="75"/>
      <c r="J1922" s="75"/>
      <c r="K1922" s="36"/>
      <c r="L1922" s="82"/>
      <c r="M1922" s="82"/>
      <c r="N1922" s="77"/>
      <c r="O1922" s="84" t="s">
        <v>179</v>
      </c>
      <c r="P1922" s="86">
        <v>43157.887870370374</v>
      </c>
      <c r="Q1922" s="84" t="s">
        <v>5288</v>
      </c>
      <c r="R1922" s="84"/>
      <c r="S1922" s="84"/>
      <c r="T1922" s="84" t="s">
        <v>6274</v>
      </c>
      <c r="U1922" s="84"/>
      <c r="V1922" s="84" t="s">
        <v>7766</v>
      </c>
      <c r="W1922" s="86">
        <v>43157.887870370374</v>
      </c>
      <c r="X1922" s="84" t="s">
        <v>9340</v>
      </c>
      <c r="Y1922" s="84"/>
      <c r="Z1922" s="84"/>
      <c r="AA1922" s="90" t="s">
        <v>11053</v>
      </c>
      <c r="AB1922" s="90" t="s">
        <v>11609</v>
      </c>
      <c r="AC1922" s="84" t="b">
        <v>0</v>
      </c>
      <c r="AD1922" s="84">
        <v>0</v>
      </c>
      <c r="AE1922" s="90" t="s">
        <v>11773</v>
      </c>
      <c r="AF1922" s="84" t="b">
        <v>0</v>
      </c>
      <c r="AG1922" s="84" t="s">
        <v>290</v>
      </c>
      <c r="AH1922" s="84"/>
      <c r="AI1922" s="90" t="s">
        <v>285</v>
      </c>
      <c r="AJ1922" s="84" t="b">
        <v>0</v>
      </c>
      <c r="AK1922" s="84">
        <v>0</v>
      </c>
      <c r="AL1922" s="90" t="s">
        <v>285</v>
      </c>
      <c r="AM1922" s="84" t="s">
        <v>296</v>
      </c>
      <c r="AN1922" s="84" t="b">
        <v>0</v>
      </c>
      <c r="AO1922" s="90" t="s">
        <v>11609</v>
      </c>
      <c r="AP1922" s="84" t="s">
        <v>179</v>
      </c>
      <c r="AQ1922" s="84">
        <v>0</v>
      </c>
      <c r="AR1922" s="84">
        <v>0</v>
      </c>
      <c r="AS1922" s="84"/>
      <c r="AT1922" s="84"/>
      <c r="AU1922" s="84"/>
      <c r="AV1922" s="84"/>
      <c r="AW1922" s="84"/>
      <c r="AX1922" s="84"/>
      <c r="AY1922" s="84"/>
      <c r="AZ1922" s="84"/>
    </row>
    <row r="1923" spans="1:52" x14ac:dyDescent="0.2">
      <c r="A1923" s="69" t="s">
        <v>3386</v>
      </c>
      <c r="B1923" s="69" t="s">
        <v>4211</v>
      </c>
      <c r="C1923" s="70"/>
      <c r="D1923" s="71"/>
      <c r="E1923" s="72"/>
      <c r="F1923" s="73"/>
      <c r="G1923" s="70"/>
      <c r="H1923" s="74"/>
      <c r="I1923" s="75"/>
      <c r="J1923" s="75"/>
      <c r="K1923" s="36"/>
      <c r="L1923" s="82"/>
      <c r="M1923" s="82"/>
      <c r="N1923" s="77"/>
      <c r="O1923" s="84" t="s">
        <v>255</v>
      </c>
      <c r="P1923" s="86">
        <v>43157.88790509259</v>
      </c>
      <c r="Q1923" s="84" t="s">
        <v>5289</v>
      </c>
      <c r="R1923" s="84" t="s">
        <v>5961</v>
      </c>
      <c r="S1923" s="84" t="s">
        <v>6230</v>
      </c>
      <c r="T1923" s="84" t="s">
        <v>6551</v>
      </c>
      <c r="U1923" s="84" t="s">
        <v>6771</v>
      </c>
      <c r="V1923" s="84" t="s">
        <v>6771</v>
      </c>
      <c r="W1923" s="86">
        <v>43157.88790509259</v>
      </c>
      <c r="X1923" s="84" t="s">
        <v>9341</v>
      </c>
      <c r="Y1923" s="84"/>
      <c r="Z1923" s="84"/>
      <c r="AA1923" s="90" t="s">
        <v>11054</v>
      </c>
      <c r="AB1923" s="84"/>
      <c r="AC1923" s="84" t="b">
        <v>0</v>
      </c>
      <c r="AD1923" s="84">
        <v>0</v>
      </c>
      <c r="AE1923" s="90" t="s">
        <v>285</v>
      </c>
      <c r="AF1923" s="84" t="b">
        <v>0</v>
      </c>
      <c r="AG1923" s="84" t="s">
        <v>290</v>
      </c>
      <c r="AH1923" s="84"/>
      <c r="AI1923" s="90" t="s">
        <v>285</v>
      </c>
      <c r="AJ1923" s="84" t="b">
        <v>0</v>
      </c>
      <c r="AK1923" s="84">
        <v>0</v>
      </c>
      <c r="AL1923" s="90" t="s">
        <v>285</v>
      </c>
      <c r="AM1923" s="84" t="s">
        <v>1016</v>
      </c>
      <c r="AN1923" s="84" t="b">
        <v>0</v>
      </c>
      <c r="AO1923" s="90" t="s">
        <v>11054</v>
      </c>
      <c r="AP1923" s="84" t="s">
        <v>179</v>
      </c>
      <c r="AQ1923" s="84">
        <v>0</v>
      </c>
      <c r="AR1923" s="84">
        <v>0</v>
      </c>
      <c r="AS1923" s="84"/>
      <c r="AT1923" s="84"/>
      <c r="AU1923" s="84"/>
      <c r="AV1923" s="84"/>
      <c r="AW1923" s="84"/>
      <c r="AX1923" s="84"/>
      <c r="AY1923" s="84"/>
      <c r="AZ1923" s="84"/>
    </row>
    <row r="1924" spans="1:52" x14ac:dyDescent="0.2">
      <c r="A1924" s="69" t="s">
        <v>3387</v>
      </c>
      <c r="B1924" s="69" t="s">
        <v>3387</v>
      </c>
      <c r="C1924" s="70"/>
      <c r="D1924" s="71"/>
      <c r="E1924" s="72"/>
      <c r="F1924" s="73"/>
      <c r="G1924" s="70"/>
      <c r="H1924" s="74"/>
      <c r="I1924" s="75"/>
      <c r="J1924" s="75"/>
      <c r="K1924" s="36"/>
      <c r="L1924" s="82"/>
      <c r="M1924" s="82"/>
      <c r="N1924" s="77"/>
      <c r="O1924" s="84" t="s">
        <v>179</v>
      </c>
      <c r="P1924" s="86">
        <v>43157.084907407407</v>
      </c>
      <c r="Q1924" s="84" t="s">
        <v>5290</v>
      </c>
      <c r="R1924" s="84" t="s">
        <v>5721</v>
      </c>
      <c r="S1924" s="84" t="s">
        <v>6126</v>
      </c>
      <c r="T1924" s="84" t="s">
        <v>6378</v>
      </c>
      <c r="U1924" s="84"/>
      <c r="V1924" s="84" t="s">
        <v>7767</v>
      </c>
      <c r="W1924" s="86">
        <v>43157.084907407407</v>
      </c>
      <c r="X1924" s="84" t="s">
        <v>9342</v>
      </c>
      <c r="Y1924" s="84"/>
      <c r="Z1924" s="84"/>
      <c r="AA1924" s="90" t="s">
        <v>11055</v>
      </c>
      <c r="AB1924" s="84"/>
      <c r="AC1924" s="84" t="b">
        <v>0</v>
      </c>
      <c r="AD1924" s="84">
        <v>140</v>
      </c>
      <c r="AE1924" s="90" t="s">
        <v>285</v>
      </c>
      <c r="AF1924" s="84" t="b">
        <v>0</v>
      </c>
      <c r="AG1924" s="84" t="s">
        <v>2154</v>
      </c>
      <c r="AH1924" s="84"/>
      <c r="AI1924" s="90" t="s">
        <v>285</v>
      </c>
      <c r="AJ1924" s="84" t="b">
        <v>0</v>
      </c>
      <c r="AK1924" s="84">
        <v>283</v>
      </c>
      <c r="AL1924" s="90" t="s">
        <v>285</v>
      </c>
      <c r="AM1924" s="84" t="s">
        <v>294</v>
      </c>
      <c r="AN1924" s="84" t="b">
        <v>0</v>
      </c>
      <c r="AO1924" s="90" t="s">
        <v>11055</v>
      </c>
      <c r="AP1924" s="84" t="s">
        <v>308</v>
      </c>
      <c r="AQ1924" s="84">
        <v>0</v>
      </c>
      <c r="AR1924" s="84">
        <v>0</v>
      </c>
      <c r="AS1924" s="84"/>
      <c r="AT1924" s="84"/>
      <c r="AU1924" s="84"/>
      <c r="AV1924" s="84"/>
      <c r="AW1924" s="84"/>
      <c r="AX1924" s="84"/>
      <c r="AY1924" s="84"/>
      <c r="AZ1924" s="84"/>
    </row>
    <row r="1925" spans="1:52" x14ac:dyDescent="0.2">
      <c r="A1925" s="69" t="s">
        <v>3388</v>
      </c>
      <c r="B1925" s="69" t="s">
        <v>3387</v>
      </c>
      <c r="C1925" s="70"/>
      <c r="D1925" s="71"/>
      <c r="E1925" s="72"/>
      <c r="F1925" s="73"/>
      <c r="G1925" s="70"/>
      <c r="H1925" s="74"/>
      <c r="I1925" s="75"/>
      <c r="J1925" s="75"/>
      <c r="K1925" s="36"/>
      <c r="L1925" s="82"/>
      <c r="M1925" s="82"/>
      <c r="N1925" s="77"/>
      <c r="O1925" s="84" t="s">
        <v>255</v>
      </c>
      <c r="P1925" s="86">
        <v>43157.88795138889</v>
      </c>
      <c r="Q1925" s="84" t="s">
        <v>4657</v>
      </c>
      <c r="R1925" s="84" t="s">
        <v>5721</v>
      </c>
      <c r="S1925" s="84" t="s">
        <v>6126</v>
      </c>
      <c r="T1925" s="84" t="s">
        <v>6378</v>
      </c>
      <c r="U1925" s="84"/>
      <c r="V1925" s="84" t="s">
        <v>7768</v>
      </c>
      <c r="W1925" s="86">
        <v>43157.88795138889</v>
      </c>
      <c r="X1925" s="84" t="s">
        <v>9343</v>
      </c>
      <c r="Y1925" s="84"/>
      <c r="Z1925" s="84"/>
      <c r="AA1925" s="90" t="s">
        <v>11056</v>
      </c>
      <c r="AB1925" s="84"/>
      <c r="AC1925" s="84" t="b">
        <v>0</v>
      </c>
      <c r="AD1925" s="84">
        <v>0</v>
      </c>
      <c r="AE1925" s="90" t="s">
        <v>285</v>
      </c>
      <c r="AF1925" s="84" t="b">
        <v>0</v>
      </c>
      <c r="AG1925" s="84" t="s">
        <v>2154</v>
      </c>
      <c r="AH1925" s="84"/>
      <c r="AI1925" s="90" t="s">
        <v>285</v>
      </c>
      <c r="AJ1925" s="84" t="b">
        <v>0</v>
      </c>
      <c r="AK1925" s="84">
        <v>283</v>
      </c>
      <c r="AL1925" s="90" t="s">
        <v>11055</v>
      </c>
      <c r="AM1925" s="84" t="s">
        <v>295</v>
      </c>
      <c r="AN1925" s="84" t="b">
        <v>0</v>
      </c>
      <c r="AO1925" s="90" t="s">
        <v>11055</v>
      </c>
      <c r="AP1925" s="84" t="s">
        <v>179</v>
      </c>
      <c r="AQ1925" s="84">
        <v>0</v>
      </c>
      <c r="AR1925" s="84">
        <v>0</v>
      </c>
      <c r="AS1925" s="84"/>
      <c r="AT1925" s="84"/>
      <c r="AU1925" s="84"/>
      <c r="AV1925" s="84"/>
      <c r="AW1925" s="84"/>
      <c r="AX1925" s="84"/>
      <c r="AY1925" s="84"/>
      <c r="AZ1925" s="84"/>
    </row>
    <row r="1926" spans="1:52" x14ac:dyDescent="0.2">
      <c r="A1926" s="69" t="s">
        <v>3389</v>
      </c>
      <c r="B1926" s="69" t="s">
        <v>3390</v>
      </c>
      <c r="C1926" s="70"/>
      <c r="D1926" s="71"/>
      <c r="E1926" s="72"/>
      <c r="F1926" s="73"/>
      <c r="G1926" s="70"/>
      <c r="H1926" s="74"/>
      <c r="I1926" s="75"/>
      <c r="J1926" s="75"/>
      <c r="K1926" s="36"/>
      <c r="L1926" s="82"/>
      <c r="M1926" s="82"/>
      <c r="N1926" s="77"/>
      <c r="O1926" s="84" t="s">
        <v>255</v>
      </c>
      <c r="P1926" s="86">
        <v>43157.853171296294</v>
      </c>
      <c r="Q1926" s="84" t="s">
        <v>5291</v>
      </c>
      <c r="R1926" s="84" t="s">
        <v>5962</v>
      </c>
      <c r="S1926" s="84" t="s">
        <v>6231</v>
      </c>
      <c r="T1926" s="84" t="s">
        <v>6274</v>
      </c>
      <c r="U1926" s="84"/>
      <c r="V1926" s="84" t="s">
        <v>7769</v>
      </c>
      <c r="W1926" s="86">
        <v>43157.853171296294</v>
      </c>
      <c r="X1926" s="84" t="s">
        <v>9344</v>
      </c>
      <c r="Y1926" s="84"/>
      <c r="Z1926" s="84"/>
      <c r="AA1926" s="90" t="s">
        <v>11057</v>
      </c>
      <c r="AB1926" s="84"/>
      <c r="AC1926" s="84" t="b">
        <v>0</v>
      </c>
      <c r="AD1926" s="84">
        <v>3</v>
      </c>
      <c r="AE1926" s="90" t="s">
        <v>285</v>
      </c>
      <c r="AF1926" s="84" t="b">
        <v>0</v>
      </c>
      <c r="AG1926" s="84" t="s">
        <v>290</v>
      </c>
      <c r="AH1926" s="84"/>
      <c r="AI1926" s="90" t="s">
        <v>285</v>
      </c>
      <c r="AJ1926" s="84" t="b">
        <v>0</v>
      </c>
      <c r="AK1926" s="84">
        <v>4</v>
      </c>
      <c r="AL1926" s="90" t="s">
        <v>285</v>
      </c>
      <c r="AM1926" s="84" t="s">
        <v>297</v>
      </c>
      <c r="AN1926" s="84" t="b">
        <v>0</v>
      </c>
      <c r="AO1926" s="90" t="s">
        <v>11057</v>
      </c>
      <c r="AP1926" s="84" t="s">
        <v>179</v>
      </c>
      <c r="AQ1926" s="84">
        <v>0</v>
      </c>
      <c r="AR1926" s="84">
        <v>0</v>
      </c>
      <c r="AS1926" s="84"/>
      <c r="AT1926" s="84"/>
      <c r="AU1926" s="84"/>
      <c r="AV1926" s="84"/>
      <c r="AW1926" s="84"/>
      <c r="AX1926" s="84"/>
      <c r="AY1926" s="84"/>
      <c r="AZ1926" s="84"/>
    </row>
    <row r="1927" spans="1:52" x14ac:dyDescent="0.2">
      <c r="A1927" s="69" t="s">
        <v>3390</v>
      </c>
      <c r="B1927" s="69" t="s">
        <v>3389</v>
      </c>
      <c r="C1927" s="70"/>
      <c r="D1927" s="71"/>
      <c r="E1927" s="72"/>
      <c r="F1927" s="73"/>
      <c r="G1927" s="70"/>
      <c r="H1927" s="74"/>
      <c r="I1927" s="75"/>
      <c r="J1927" s="75"/>
      <c r="K1927" s="36"/>
      <c r="L1927" s="82"/>
      <c r="M1927" s="82"/>
      <c r="N1927" s="77"/>
      <c r="O1927" s="84" t="s">
        <v>255</v>
      </c>
      <c r="P1927" s="86">
        <v>43157.855046296296</v>
      </c>
      <c r="Q1927" s="84" t="s">
        <v>4667</v>
      </c>
      <c r="R1927" s="84"/>
      <c r="S1927" s="84"/>
      <c r="T1927" s="84" t="s">
        <v>6274</v>
      </c>
      <c r="U1927" s="84"/>
      <c r="V1927" s="84" t="s">
        <v>7770</v>
      </c>
      <c r="W1927" s="86">
        <v>43157.855046296296</v>
      </c>
      <c r="X1927" s="84" t="s">
        <v>9345</v>
      </c>
      <c r="Y1927" s="84"/>
      <c r="Z1927" s="84"/>
      <c r="AA1927" s="90" t="s">
        <v>11058</v>
      </c>
      <c r="AB1927" s="84"/>
      <c r="AC1927" s="84" t="b">
        <v>0</v>
      </c>
      <c r="AD1927" s="84">
        <v>0</v>
      </c>
      <c r="AE1927" s="90" t="s">
        <v>285</v>
      </c>
      <c r="AF1927" s="84" t="b">
        <v>0</v>
      </c>
      <c r="AG1927" s="84" t="s">
        <v>290</v>
      </c>
      <c r="AH1927" s="84"/>
      <c r="AI1927" s="90" t="s">
        <v>285</v>
      </c>
      <c r="AJ1927" s="84" t="b">
        <v>0</v>
      </c>
      <c r="AK1927" s="84">
        <v>4</v>
      </c>
      <c r="AL1927" s="90" t="s">
        <v>11057</v>
      </c>
      <c r="AM1927" s="84" t="s">
        <v>297</v>
      </c>
      <c r="AN1927" s="84" t="b">
        <v>0</v>
      </c>
      <c r="AO1927" s="90" t="s">
        <v>11057</v>
      </c>
      <c r="AP1927" s="84" t="s">
        <v>179</v>
      </c>
      <c r="AQ1927" s="84">
        <v>0</v>
      </c>
      <c r="AR1927" s="84">
        <v>0</v>
      </c>
      <c r="AS1927" s="84"/>
      <c r="AT1927" s="84"/>
      <c r="AU1927" s="84"/>
      <c r="AV1927" s="84"/>
      <c r="AW1927" s="84"/>
      <c r="AX1927" s="84"/>
      <c r="AY1927" s="84"/>
      <c r="AZ1927" s="84"/>
    </row>
    <row r="1928" spans="1:52" x14ac:dyDescent="0.2">
      <c r="A1928" s="69" t="s">
        <v>3391</v>
      </c>
      <c r="B1928" s="69" t="s">
        <v>3390</v>
      </c>
      <c r="C1928" s="70"/>
      <c r="D1928" s="71"/>
      <c r="E1928" s="72"/>
      <c r="F1928" s="73"/>
      <c r="G1928" s="70"/>
      <c r="H1928" s="74"/>
      <c r="I1928" s="75"/>
      <c r="J1928" s="75"/>
      <c r="K1928" s="36"/>
      <c r="L1928" s="82"/>
      <c r="M1928" s="82"/>
      <c r="N1928" s="77"/>
      <c r="O1928" s="84" t="s">
        <v>255</v>
      </c>
      <c r="P1928" s="86">
        <v>43157.887974537036</v>
      </c>
      <c r="Q1928" s="84" t="s">
        <v>4667</v>
      </c>
      <c r="R1928" s="84"/>
      <c r="S1928" s="84"/>
      <c r="T1928" s="84" t="s">
        <v>6274</v>
      </c>
      <c r="U1928" s="84"/>
      <c r="V1928" s="84" t="s">
        <v>275</v>
      </c>
      <c r="W1928" s="86">
        <v>43157.887974537036</v>
      </c>
      <c r="X1928" s="84" t="s">
        <v>9346</v>
      </c>
      <c r="Y1928" s="84"/>
      <c r="Z1928" s="84"/>
      <c r="AA1928" s="90" t="s">
        <v>11059</v>
      </c>
      <c r="AB1928" s="84"/>
      <c r="AC1928" s="84" t="b">
        <v>0</v>
      </c>
      <c r="AD1928" s="84">
        <v>0</v>
      </c>
      <c r="AE1928" s="90" t="s">
        <v>285</v>
      </c>
      <c r="AF1928" s="84" t="b">
        <v>0</v>
      </c>
      <c r="AG1928" s="84" t="s">
        <v>290</v>
      </c>
      <c r="AH1928" s="84"/>
      <c r="AI1928" s="90" t="s">
        <v>285</v>
      </c>
      <c r="AJ1928" s="84" t="b">
        <v>0</v>
      </c>
      <c r="AK1928" s="84">
        <v>4</v>
      </c>
      <c r="AL1928" s="90" t="s">
        <v>11057</v>
      </c>
      <c r="AM1928" s="84" t="s">
        <v>295</v>
      </c>
      <c r="AN1928" s="84" t="b">
        <v>0</v>
      </c>
      <c r="AO1928" s="90" t="s">
        <v>11057</v>
      </c>
      <c r="AP1928" s="84" t="s">
        <v>179</v>
      </c>
      <c r="AQ1928" s="84">
        <v>0</v>
      </c>
      <c r="AR1928" s="84">
        <v>0</v>
      </c>
      <c r="AS1928" s="84"/>
      <c r="AT1928" s="84"/>
      <c r="AU1928" s="84"/>
      <c r="AV1928" s="84"/>
      <c r="AW1928" s="84"/>
      <c r="AX1928" s="84"/>
      <c r="AY1928" s="84"/>
      <c r="AZ1928" s="84"/>
    </row>
    <row r="1929" spans="1:52" x14ac:dyDescent="0.2">
      <c r="A1929" s="69" t="s">
        <v>3391</v>
      </c>
      <c r="B1929" s="69" t="s">
        <v>3389</v>
      </c>
      <c r="C1929" s="70"/>
      <c r="D1929" s="71"/>
      <c r="E1929" s="72"/>
      <c r="F1929" s="73"/>
      <c r="G1929" s="70"/>
      <c r="H1929" s="74"/>
      <c r="I1929" s="75"/>
      <c r="J1929" s="75"/>
      <c r="K1929" s="36"/>
      <c r="L1929" s="82"/>
      <c r="M1929" s="82"/>
      <c r="N1929" s="77"/>
      <c r="O1929" s="84" t="s">
        <v>255</v>
      </c>
      <c r="P1929" s="86">
        <v>43157.887974537036</v>
      </c>
      <c r="Q1929" s="84" t="s">
        <v>4667</v>
      </c>
      <c r="R1929" s="84"/>
      <c r="S1929" s="84"/>
      <c r="T1929" s="84" t="s">
        <v>6274</v>
      </c>
      <c r="U1929" s="84"/>
      <c r="V1929" s="84" t="s">
        <v>275</v>
      </c>
      <c r="W1929" s="86">
        <v>43157.887974537036</v>
      </c>
      <c r="X1929" s="84" t="s">
        <v>9346</v>
      </c>
      <c r="Y1929" s="84"/>
      <c r="Z1929" s="84"/>
      <c r="AA1929" s="90" t="s">
        <v>11059</v>
      </c>
      <c r="AB1929" s="84"/>
      <c r="AC1929" s="84" t="b">
        <v>0</v>
      </c>
      <c r="AD1929" s="84">
        <v>0</v>
      </c>
      <c r="AE1929" s="90" t="s">
        <v>285</v>
      </c>
      <c r="AF1929" s="84" t="b">
        <v>0</v>
      </c>
      <c r="AG1929" s="84" t="s">
        <v>290</v>
      </c>
      <c r="AH1929" s="84"/>
      <c r="AI1929" s="90" t="s">
        <v>285</v>
      </c>
      <c r="AJ1929" s="84" t="b">
        <v>0</v>
      </c>
      <c r="AK1929" s="84">
        <v>4</v>
      </c>
      <c r="AL1929" s="90" t="s">
        <v>11057</v>
      </c>
      <c r="AM1929" s="84" t="s">
        <v>295</v>
      </c>
      <c r="AN1929" s="84" t="b">
        <v>0</v>
      </c>
      <c r="AO1929" s="90" t="s">
        <v>11057</v>
      </c>
      <c r="AP1929" s="84" t="s">
        <v>179</v>
      </c>
      <c r="AQ1929" s="84">
        <v>0</v>
      </c>
      <c r="AR1929" s="84">
        <v>0</v>
      </c>
      <c r="AS1929" s="84"/>
      <c r="AT1929" s="84"/>
      <c r="AU1929" s="84"/>
      <c r="AV1929" s="84"/>
      <c r="AW1929" s="84"/>
      <c r="AX1929" s="84"/>
      <c r="AY1929" s="84"/>
      <c r="AZ1929" s="84"/>
    </row>
    <row r="1930" spans="1:52" x14ac:dyDescent="0.2">
      <c r="A1930" s="69" t="s">
        <v>3392</v>
      </c>
      <c r="B1930" s="69" t="s">
        <v>3392</v>
      </c>
      <c r="C1930" s="70"/>
      <c r="D1930" s="71"/>
      <c r="E1930" s="72"/>
      <c r="F1930" s="73"/>
      <c r="G1930" s="70"/>
      <c r="H1930" s="74"/>
      <c r="I1930" s="75"/>
      <c r="J1930" s="75"/>
      <c r="K1930" s="36"/>
      <c r="L1930" s="82"/>
      <c r="M1930" s="82"/>
      <c r="N1930" s="77"/>
      <c r="O1930" s="84" t="s">
        <v>179</v>
      </c>
      <c r="P1930" s="86">
        <v>43157.887974537036</v>
      </c>
      <c r="Q1930" s="84" t="s">
        <v>5292</v>
      </c>
      <c r="R1930" s="84" t="s">
        <v>5963</v>
      </c>
      <c r="S1930" s="84" t="s">
        <v>928</v>
      </c>
      <c r="T1930" s="84" t="s">
        <v>6552</v>
      </c>
      <c r="U1930" s="84"/>
      <c r="V1930" s="84" t="s">
        <v>7771</v>
      </c>
      <c r="W1930" s="86">
        <v>43157.887974537036</v>
      </c>
      <c r="X1930" s="84" t="s">
        <v>9347</v>
      </c>
      <c r="Y1930" s="84"/>
      <c r="Z1930" s="84"/>
      <c r="AA1930" s="90" t="s">
        <v>11060</v>
      </c>
      <c r="AB1930" s="84"/>
      <c r="AC1930" s="84" t="b">
        <v>0</v>
      </c>
      <c r="AD1930" s="84">
        <v>0</v>
      </c>
      <c r="AE1930" s="90" t="s">
        <v>285</v>
      </c>
      <c r="AF1930" s="84" t="b">
        <v>0</v>
      </c>
      <c r="AG1930" s="84" t="s">
        <v>290</v>
      </c>
      <c r="AH1930" s="84"/>
      <c r="AI1930" s="90" t="s">
        <v>285</v>
      </c>
      <c r="AJ1930" s="84" t="b">
        <v>0</v>
      </c>
      <c r="AK1930" s="84">
        <v>0</v>
      </c>
      <c r="AL1930" s="90" t="s">
        <v>285</v>
      </c>
      <c r="AM1930" s="84" t="s">
        <v>294</v>
      </c>
      <c r="AN1930" s="84" t="b">
        <v>0</v>
      </c>
      <c r="AO1930" s="90" t="s">
        <v>11060</v>
      </c>
      <c r="AP1930" s="84" t="s">
        <v>179</v>
      </c>
      <c r="AQ1930" s="84">
        <v>0</v>
      </c>
      <c r="AR1930" s="84">
        <v>0</v>
      </c>
      <c r="AS1930" s="84"/>
      <c r="AT1930" s="84"/>
      <c r="AU1930" s="84"/>
      <c r="AV1930" s="84"/>
      <c r="AW1930" s="84"/>
      <c r="AX1930" s="84"/>
      <c r="AY1930" s="84"/>
      <c r="AZ1930" s="84"/>
    </row>
    <row r="1931" spans="1:52" x14ac:dyDescent="0.2">
      <c r="A1931" s="69" t="s">
        <v>3393</v>
      </c>
      <c r="B1931" s="69" t="s">
        <v>865</v>
      </c>
      <c r="C1931" s="70"/>
      <c r="D1931" s="71"/>
      <c r="E1931" s="72"/>
      <c r="F1931" s="73"/>
      <c r="G1931" s="70"/>
      <c r="H1931" s="74"/>
      <c r="I1931" s="75"/>
      <c r="J1931" s="75"/>
      <c r="K1931" s="36"/>
      <c r="L1931" s="82"/>
      <c r="M1931" s="82"/>
      <c r="N1931" s="77"/>
      <c r="O1931" s="84" t="s">
        <v>255</v>
      </c>
      <c r="P1931" s="86">
        <v>43156.532766203702</v>
      </c>
      <c r="Q1931" s="84" t="s">
        <v>5293</v>
      </c>
      <c r="R1931" s="84"/>
      <c r="S1931" s="84"/>
      <c r="T1931" s="84" t="s">
        <v>6274</v>
      </c>
      <c r="U1931" s="84"/>
      <c r="V1931" s="84" t="s">
        <v>7772</v>
      </c>
      <c r="W1931" s="86">
        <v>43156.532766203702</v>
      </c>
      <c r="X1931" s="84" t="s">
        <v>9348</v>
      </c>
      <c r="Y1931" s="84"/>
      <c r="Z1931" s="84"/>
      <c r="AA1931" s="90" t="s">
        <v>11061</v>
      </c>
      <c r="AB1931" s="90" t="s">
        <v>11610</v>
      </c>
      <c r="AC1931" s="84" t="b">
        <v>0</v>
      </c>
      <c r="AD1931" s="84">
        <v>3</v>
      </c>
      <c r="AE1931" s="90" t="s">
        <v>11774</v>
      </c>
      <c r="AF1931" s="84" t="b">
        <v>0</v>
      </c>
      <c r="AG1931" s="84" t="s">
        <v>290</v>
      </c>
      <c r="AH1931" s="84"/>
      <c r="AI1931" s="90" t="s">
        <v>285</v>
      </c>
      <c r="AJ1931" s="84" t="b">
        <v>0</v>
      </c>
      <c r="AK1931" s="84">
        <v>1</v>
      </c>
      <c r="AL1931" s="90" t="s">
        <v>285</v>
      </c>
      <c r="AM1931" s="84" t="s">
        <v>295</v>
      </c>
      <c r="AN1931" s="84" t="b">
        <v>0</v>
      </c>
      <c r="AO1931" s="90" t="s">
        <v>11610</v>
      </c>
      <c r="AP1931" s="84" t="s">
        <v>308</v>
      </c>
      <c r="AQ1931" s="84">
        <v>0</v>
      </c>
      <c r="AR1931" s="84">
        <v>0</v>
      </c>
      <c r="AS1931" s="84"/>
      <c r="AT1931" s="84"/>
      <c r="AU1931" s="84"/>
      <c r="AV1931" s="84"/>
      <c r="AW1931" s="84"/>
      <c r="AX1931" s="84"/>
      <c r="AY1931" s="84"/>
      <c r="AZ1931" s="84"/>
    </row>
    <row r="1932" spans="1:52" x14ac:dyDescent="0.2">
      <c r="A1932" s="69" t="s">
        <v>3393</v>
      </c>
      <c r="B1932" s="69" t="s">
        <v>4212</v>
      </c>
      <c r="C1932" s="70"/>
      <c r="D1932" s="71"/>
      <c r="E1932" s="72"/>
      <c r="F1932" s="73"/>
      <c r="G1932" s="70"/>
      <c r="H1932" s="74"/>
      <c r="I1932" s="75"/>
      <c r="J1932" s="75"/>
      <c r="K1932" s="36"/>
      <c r="L1932" s="82"/>
      <c r="M1932" s="82"/>
      <c r="N1932" s="77"/>
      <c r="O1932" s="84" t="s">
        <v>256</v>
      </c>
      <c r="P1932" s="86">
        <v>43156.532766203702</v>
      </c>
      <c r="Q1932" s="84" t="s">
        <v>5293</v>
      </c>
      <c r="R1932" s="84"/>
      <c r="S1932" s="84"/>
      <c r="T1932" s="84" t="s">
        <v>6274</v>
      </c>
      <c r="U1932" s="84"/>
      <c r="V1932" s="84" t="s">
        <v>7772</v>
      </c>
      <c r="W1932" s="86">
        <v>43156.532766203702</v>
      </c>
      <c r="X1932" s="84" t="s">
        <v>9348</v>
      </c>
      <c r="Y1932" s="84"/>
      <c r="Z1932" s="84"/>
      <c r="AA1932" s="90" t="s">
        <v>11061</v>
      </c>
      <c r="AB1932" s="90" t="s">
        <v>11610</v>
      </c>
      <c r="AC1932" s="84" t="b">
        <v>0</v>
      </c>
      <c r="AD1932" s="84">
        <v>3</v>
      </c>
      <c r="AE1932" s="90" t="s">
        <v>11774</v>
      </c>
      <c r="AF1932" s="84" t="b">
        <v>0</v>
      </c>
      <c r="AG1932" s="84" t="s">
        <v>290</v>
      </c>
      <c r="AH1932" s="84"/>
      <c r="AI1932" s="90" t="s">
        <v>285</v>
      </c>
      <c r="AJ1932" s="84" t="b">
        <v>0</v>
      </c>
      <c r="AK1932" s="84">
        <v>1</v>
      </c>
      <c r="AL1932" s="90" t="s">
        <v>285</v>
      </c>
      <c r="AM1932" s="84" t="s">
        <v>295</v>
      </c>
      <c r="AN1932" s="84" t="b">
        <v>0</v>
      </c>
      <c r="AO1932" s="90" t="s">
        <v>11610</v>
      </c>
      <c r="AP1932" s="84" t="s">
        <v>308</v>
      </c>
      <c r="AQ1932" s="84">
        <v>0</v>
      </c>
      <c r="AR1932" s="84">
        <v>0</v>
      </c>
      <c r="AS1932" s="84"/>
      <c r="AT1932" s="84"/>
      <c r="AU1932" s="84"/>
      <c r="AV1932" s="84"/>
      <c r="AW1932" s="84"/>
      <c r="AX1932" s="84"/>
      <c r="AY1932" s="84"/>
      <c r="AZ1932" s="84"/>
    </row>
    <row r="1933" spans="1:52" x14ac:dyDescent="0.2">
      <c r="A1933" s="69" t="s">
        <v>3394</v>
      </c>
      <c r="B1933" s="69" t="s">
        <v>3393</v>
      </c>
      <c r="C1933" s="70"/>
      <c r="D1933" s="71"/>
      <c r="E1933" s="72"/>
      <c r="F1933" s="73"/>
      <c r="G1933" s="70"/>
      <c r="H1933" s="74"/>
      <c r="I1933" s="75"/>
      <c r="J1933" s="75"/>
      <c r="K1933" s="36"/>
      <c r="L1933" s="82"/>
      <c r="M1933" s="82"/>
      <c r="N1933" s="77"/>
      <c r="O1933" s="84" t="s">
        <v>255</v>
      </c>
      <c r="P1933" s="86">
        <v>43157.872037037036</v>
      </c>
      <c r="Q1933" s="84" t="s">
        <v>5294</v>
      </c>
      <c r="R1933" s="84"/>
      <c r="S1933" s="84"/>
      <c r="T1933" s="84" t="s">
        <v>6274</v>
      </c>
      <c r="U1933" s="84"/>
      <c r="V1933" s="84" t="s">
        <v>7773</v>
      </c>
      <c r="W1933" s="86">
        <v>43157.872037037036</v>
      </c>
      <c r="X1933" s="84" t="s">
        <v>9349</v>
      </c>
      <c r="Y1933" s="84"/>
      <c r="Z1933" s="84"/>
      <c r="AA1933" s="90" t="s">
        <v>11062</v>
      </c>
      <c r="AB1933" s="84"/>
      <c r="AC1933" s="84" t="b">
        <v>0</v>
      </c>
      <c r="AD1933" s="84">
        <v>0</v>
      </c>
      <c r="AE1933" s="90" t="s">
        <v>285</v>
      </c>
      <c r="AF1933" s="84" t="b">
        <v>0</v>
      </c>
      <c r="AG1933" s="84" t="s">
        <v>290</v>
      </c>
      <c r="AH1933" s="84"/>
      <c r="AI1933" s="90" t="s">
        <v>285</v>
      </c>
      <c r="AJ1933" s="84" t="b">
        <v>0</v>
      </c>
      <c r="AK1933" s="84">
        <v>1</v>
      </c>
      <c r="AL1933" s="90" t="s">
        <v>11061</v>
      </c>
      <c r="AM1933" s="84" t="s">
        <v>295</v>
      </c>
      <c r="AN1933" s="84" t="b">
        <v>0</v>
      </c>
      <c r="AO1933" s="90" t="s">
        <v>11061</v>
      </c>
      <c r="AP1933" s="84" t="s">
        <v>179</v>
      </c>
      <c r="AQ1933" s="84">
        <v>0</v>
      </c>
      <c r="AR1933" s="84">
        <v>0</v>
      </c>
      <c r="AS1933" s="84"/>
      <c r="AT1933" s="84"/>
      <c r="AU1933" s="84"/>
      <c r="AV1933" s="84"/>
      <c r="AW1933" s="84"/>
      <c r="AX1933" s="84"/>
      <c r="AY1933" s="84"/>
      <c r="AZ1933" s="84"/>
    </row>
    <row r="1934" spans="1:52" x14ac:dyDescent="0.2">
      <c r="A1934" s="69" t="s">
        <v>3395</v>
      </c>
      <c r="B1934" s="69" t="s">
        <v>865</v>
      </c>
      <c r="C1934" s="70"/>
      <c r="D1934" s="71"/>
      <c r="E1934" s="72"/>
      <c r="F1934" s="73"/>
      <c r="G1934" s="70"/>
      <c r="H1934" s="74"/>
      <c r="I1934" s="75"/>
      <c r="J1934" s="75"/>
      <c r="K1934" s="36"/>
      <c r="L1934" s="82"/>
      <c r="M1934" s="82"/>
      <c r="N1934" s="77"/>
      <c r="O1934" s="84" t="s">
        <v>255</v>
      </c>
      <c r="P1934" s="86">
        <v>43155.935543981483</v>
      </c>
      <c r="Q1934" s="84" t="s">
        <v>5295</v>
      </c>
      <c r="R1934" s="84"/>
      <c r="S1934" s="84"/>
      <c r="T1934" s="84" t="s">
        <v>6274</v>
      </c>
      <c r="U1934" s="84"/>
      <c r="V1934" s="84" t="s">
        <v>7774</v>
      </c>
      <c r="W1934" s="86">
        <v>43155.935543981483</v>
      </c>
      <c r="X1934" s="84" t="s">
        <v>9350</v>
      </c>
      <c r="Y1934" s="84"/>
      <c r="Z1934" s="84"/>
      <c r="AA1934" s="90" t="s">
        <v>11063</v>
      </c>
      <c r="AB1934" s="90" t="s">
        <v>11610</v>
      </c>
      <c r="AC1934" s="84" t="b">
        <v>0</v>
      </c>
      <c r="AD1934" s="84">
        <v>79</v>
      </c>
      <c r="AE1934" s="90" t="s">
        <v>11774</v>
      </c>
      <c r="AF1934" s="84" t="b">
        <v>0</v>
      </c>
      <c r="AG1934" s="84" t="s">
        <v>290</v>
      </c>
      <c r="AH1934" s="84"/>
      <c r="AI1934" s="90" t="s">
        <v>285</v>
      </c>
      <c r="AJ1934" s="84" t="b">
        <v>0</v>
      </c>
      <c r="AK1934" s="84">
        <v>10</v>
      </c>
      <c r="AL1934" s="90" t="s">
        <v>285</v>
      </c>
      <c r="AM1934" s="84" t="s">
        <v>295</v>
      </c>
      <c r="AN1934" s="84" t="b">
        <v>0</v>
      </c>
      <c r="AO1934" s="90" t="s">
        <v>11610</v>
      </c>
      <c r="AP1934" s="84" t="s">
        <v>308</v>
      </c>
      <c r="AQ1934" s="84">
        <v>0</v>
      </c>
      <c r="AR1934" s="84">
        <v>0</v>
      </c>
      <c r="AS1934" s="84"/>
      <c r="AT1934" s="84"/>
      <c r="AU1934" s="84"/>
      <c r="AV1934" s="84"/>
      <c r="AW1934" s="84"/>
      <c r="AX1934" s="84"/>
      <c r="AY1934" s="84"/>
      <c r="AZ1934" s="84"/>
    </row>
    <row r="1935" spans="1:52" x14ac:dyDescent="0.2">
      <c r="A1935" s="69" t="s">
        <v>3394</v>
      </c>
      <c r="B1935" s="69" t="s">
        <v>865</v>
      </c>
      <c r="C1935" s="70"/>
      <c r="D1935" s="71"/>
      <c r="E1935" s="72"/>
      <c r="F1935" s="73"/>
      <c r="G1935" s="70"/>
      <c r="H1935" s="74"/>
      <c r="I1935" s="75"/>
      <c r="J1935" s="75"/>
      <c r="K1935" s="36"/>
      <c r="L1935" s="82"/>
      <c r="M1935" s="82"/>
      <c r="N1935" s="77"/>
      <c r="O1935" s="84" t="s">
        <v>255</v>
      </c>
      <c r="P1935" s="86">
        <v>43157.872037037036</v>
      </c>
      <c r="Q1935" s="84" t="s">
        <v>5294</v>
      </c>
      <c r="R1935" s="84"/>
      <c r="S1935" s="84"/>
      <c r="T1935" s="84" t="s">
        <v>6274</v>
      </c>
      <c r="U1935" s="84"/>
      <c r="V1935" s="84" t="s">
        <v>7773</v>
      </c>
      <c r="W1935" s="86">
        <v>43157.872037037036</v>
      </c>
      <c r="X1935" s="84" t="s">
        <v>9349</v>
      </c>
      <c r="Y1935" s="84"/>
      <c r="Z1935" s="84"/>
      <c r="AA1935" s="90" t="s">
        <v>11062</v>
      </c>
      <c r="AB1935" s="84"/>
      <c r="AC1935" s="84" t="b">
        <v>0</v>
      </c>
      <c r="AD1935" s="84">
        <v>0</v>
      </c>
      <c r="AE1935" s="90" t="s">
        <v>285</v>
      </c>
      <c r="AF1935" s="84" t="b">
        <v>0</v>
      </c>
      <c r="AG1935" s="84" t="s">
        <v>290</v>
      </c>
      <c r="AH1935" s="84"/>
      <c r="AI1935" s="90" t="s">
        <v>285</v>
      </c>
      <c r="AJ1935" s="84" t="b">
        <v>0</v>
      </c>
      <c r="AK1935" s="84">
        <v>1</v>
      </c>
      <c r="AL1935" s="90" t="s">
        <v>11061</v>
      </c>
      <c r="AM1935" s="84" t="s">
        <v>295</v>
      </c>
      <c r="AN1935" s="84" t="b">
        <v>0</v>
      </c>
      <c r="AO1935" s="90" t="s">
        <v>11061</v>
      </c>
      <c r="AP1935" s="84" t="s">
        <v>179</v>
      </c>
      <c r="AQ1935" s="84">
        <v>0</v>
      </c>
      <c r="AR1935" s="84">
        <v>0</v>
      </c>
      <c r="AS1935" s="84"/>
      <c r="AT1935" s="84"/>
      <c r="AU1935" s="84"/>
      <c r="AV1935" s="84"/>
      <c r="AW1935" s="84"/>
      <c r="AX1935" s="84"/>
      <c r="AY1935" s="84"/>
      <c r="AZ1935" s="84"/>
    </row>
    <row r="1936" spans="1:52" x14ac:dyDescent="0.2">
      <c r="A1936" s="69" t="s">
        <v>3394</v>
      </c>
      <c r="B1936" s="69" t="s">
        <v>865</v>
      </c>
      <c r="C1936" s="70"/>
      <c r="D1936" s="71"/>
      <c r="E1936" s="72"/>
      <c r="F1936" s="73"/>
      <c r="G1936" s="70"/>
      <c r="H1936" s="74"/>
      <c r="I1936" s="75"/>
      <c r="J1936" s="75"/>
      <c r="K1936" s="36"/>
      <c r="L1936" s="82"/>
      <c r="M1936" s="82"/>
      <c r="N1936" s="77"/>
      <c r="O1936" s="84" t="s">
        <v>255</v>
      </c>
      <c r="P1936" s="86">
        <v>43157.887986111113</v>
      </c>
      <c r="Q1936" s="84" t="s">
        <v>5296</v>
      </c>
      <c r="R1936" s="84"/>
      <c r="S1936" s="84"/>
      <c r="T1936" s="84" t="s">
        <v>6274</v>
      </c>
      <c r="U1936" s="84"/>
      <c r="V1936" s="84" t="s">
        <v>7773</v>
      </c>
      <c r="W1936" s="86">
        <v>43157.887986111113</v>
      </c>
      <c r="X1936" s="84" t="s">
        <v>9351</v>
      </c>
      <c r="Y1936" s="84"/>
      <c r="Z1936" s="84"/>
      <c r="AA1936" s="90" t="s">
        <v>11064</v>
      </c>
      <c r="AB1936" s="84"/>
      <c r="AC1936" s="84" t="b">
        <v>0</v>
      </c>
      <c r="AD1936" s="84">
        <v>0</v>
      </c>
      <c r="AE1936" s="90" t="s">
        <v>285</v>
      </c>
      <c r="AF1936" s="84" t="b">
        <v>0</v>
      </c>
      <c r="AG1936" s="84" t="s">
        <v>290</v>
      </c>
      <c r="AH1936" s="84"/>
      <c r="AI1936" s="90" t="s">
        <v>285</v>
      </c>
      <c r="AJ1936" s="84" t="b">
        <v>0</v>
      </c>
      <c r="AK1936" s="84">
        <v>10</v>
      </c>
      <c r="AL1936" s="90" t="s">
        <v>11063</v>
      </c>
      <c r="AM1936" s="84" t="s">
        <v>295</v>
      </c>
      <c r="AN1936" s="84" t="b">
        <v>0</v>
      </c>
      <c r="AO1936" s="90" t="s">
        <v>11063</v>
      </c>
      <c r="AP1936" s="84" t="s">
        <v>179</v>
      </c>
      <c r="AQ1936" s="84">
        <v>0</v>
      </c>
      <c r="AR1936" s="84">
        <v>0</v>
      </c>
      <c r="AS1936" s="84"/>
      <c r="AT1936" s="84"/>
      <c r="AU1936" s="84"/>
      <c r="AV1936" s="84"/>
      <c r="AW1936" s="84"/>
      <c r="AX1936" s="84"/>
      <c r="AY1936" s="84"/>
      <c r="AZ1936" s="84"/>
    </row>
    <row r="1937" spans="1:52" x14ac:dyDescent="0.2">
      <c r="A1937" s="69" t="s">
        <v>3395</v>
      </c>
      <c r="B1937" s="69" t="s">
        <v>4213</v>
      </c>
      <c r="C1937" s="70"/>
      <c r="D1937" s="71"/>
      <c r="E1937" s="72"/>
      <c r="F1937" s="73"/>
      <c r="G1937" s="70"/>
      <c r="H1937" s="74"/>
      <c r="I1937" s="75"/>
      <c r="J1937" s="75"/>
      <c r="K1937" s="36"/>
      <c r="L1937" s="82"/>
      <c r="M1937" s="82"/>
      <c r="N1937" s="77"/>
      <c r="O1937" s="84" t="s">
        <v>255</v>
      </c>
      <c r="P1937" s="86">
        <v>43155.935543981483</v>
      </c>
      <c r="Q1937" s="84" t="s">
        <v>5295</v>
      </c>
      <c r="R1937" s="84"/>
      <c r="S1937" s="84"/>
      <c r="T1937" s="84" t="s">
        <v>6274</v>
      </c>
      <c r="U1937" s="84"/>
      <c r="V1937" s="84" t="s">
        <v>7774</v>
      </c>
      <c r="W1937" s="86">
        <v>43155.935543981483</v>
      </c>
      <c r="X1937" s="84" t="s">
        <v>9350</v>
      </c>
      <c r="Y1937" s="84"/>
      <c r="Z1937" s="84"/>
      <c r="AA1937" s="90" t="s">
        <v>11063</v>
      </c>
      <c r="AB1937" s="90" t="s">
        <v>11610</v>
      </c>
      <c r="AC1937" s="84" t="b">
        <v>0</v>
      </c>
      <c r="AD1937" s="84">
        <v>79</v>
      </c>
      <c r="AE1937" s="90" t="s">
        <v>11774</v>
      </c>
      <c r="AF1937" s="84" t="b">
        <v>0</v>
      </c>
      <c r="AG1937" s="84" t="s">
        <v>290</v>
      </c>
      <c r="AH1937" s="84"/>
      <c r="AI1937" s="90" t="s">
        <v>285</v>
      </c>
      <c r="AJ1937" s="84" t="b">
        <v>0</v>
      </c>
      <c r="AK1937" s="84">
        <v>10</v>
      </c>
      <c r="AL1937" s="90" t="s">
        <v>285</v>
      </c>
      <c r="AM1937" s="84" t="s">
        <v>295</v>
      </c>
      <c r="AN1937" s="84" t="b">
        <v>0</v>
      </c>
      <c r="AO1937" s="90" t="s">
        <v>11610</v>
      </c>
      <c r="AP1937" s="84" t="s">
        <v>308</v>
      </c>
      <c r="AQ1937" s="84">
        <v>0</v>
      </c>
      <c r="AR1937" s="84">
        <v>0</v>
      </c>
      <c r="AS1937" s="84"/>
      <c r="AT1937" s="84"/>
      <c r="AU1937" s="84"/>
      <c r="AV1937" s="84"/>
      <c r="AW1937" s="84"/>
      <c r="AX1937" s="84"/>
      <c r="AY1937" s="84"/>
      <c r="AZ1937" s="84"/>
    </row>
    <row r="1938" spans="1:52" x14ac:dyDescent="0.2">
      <c r="A1938" s="69" t="s">
        <v>3394</v>
      </c>
      <c r="B1938" s="69" t="s">
        <v>4213</v>
      </c>
      <c r="C1938" s="70"/>
      <c r="D1938" s="71"/>
      <c r="E1938" s="72"/>
      <c r="F1938" s="73"/>
      <c r="G1938" s="70"/>
      <c r="H1938" s="74"/>
      <c r="I1938" s="75"/>
      <c r="J1938" s="75"/>
      <c r="K1938" s="36"/>
      <c r="L1938" s="82"/>
      <c r="M1938" s="82"/>
      <c r="N1938" s="77"/>
      <c r="O1938" s="84" t="s">
        <v>255</v>
      </c>
      <c r="P1938" s="86">
        <v>43157.887986111113</v>
      </c>
      <c r="Q1938" s="84" t="s">
        <v>5296</v>
      </c>
      <c r="R1938" s="84"/>
      <c r="S1938" s="84"/>
      <c r="T1938" s="84" t="s">
        <v>6274</v>
      </c>
      <c r="U1938" s="84"/>
      <c r="V1938" s="84" t="s">
        <v>7773</v>
      </c>
      <c r="W1938" s="86">
        <v>43157.887986111113</v>
      </c>
      <c r="X1938" s="84" t="s">
        <v>9351</v>
      </c>
      <c r="Y1938" s="84"/>
      <c r="Z1938" s="84"/>
      <c r="AA1938" s="90" t="s">
        <v>11064</v>
      </c>
      <c r="AB1938" s="84"/>
      <c r="AC1938" s="84" t="b">
        <v>0</v>
      </c>
      <c r="AD1938" s="84">
        <v>0</v>
      </c>
      <c r="AE1938" s="90" t="s">
        <v>285</v>
      </c>
      <c r="AF1938" s="84" t="b">
        <v>0</v>
      </c>
      <c r="AG1938" s="84" t="s">
        <v>290</v>
      </c>
      <c r="AH1938" s="84"/>
      <c r="AI1938" s="90" t="s">
        <v>285</v>
      </c>
      <c r="AJ1938" s="84" t="b">
        <v>0</v>
      </c>
      <c r="AK1938" s="84">
        <v>10</v>
      </c>
      <c r="AL1938" s="90" t="s">
        <v>11063</v>
      </c>
      <c r="AM1938" s="84" t="s">
        <v>295</v>
      </c>
      <c r="AN1938" s="84" t="b">
        <v>0</v>
      </c>
      <c r="AO1938" s="90" t="s">
        <v>11063</v>
      </c>
      <c r="AP1938" s="84" t="s">
        <v>179</v>
      </c>
      <c r="AQ1938" s="84">
        <v>0</v>
      </c>
      <c r="AR1938" s="84">
        <v>0</v>
      </c>
      <c r="AS1938" s="84"/>
      <c r="AT1938" s="84"/>
      <c r="AU1938" s="84"/>
      <c r="AV1938" s="84"/>
      <c r="AW1938" s="84"/>
      <c r="AX1938" s="84"/>
      <c r="AY1938" s="84"/>
      <c r="AZ1938" s="84"/>
    </row>
    <row r="1939" spans="1:52" x14ac:dyDescent="0.2">
      <c r="A1939" s="69" t="s">
        <v>3395</v>
      </c>
      <c r="B1939" s="69" t="s">
        <v>4212</v>
      </c>
      <c r="C1939" s="70"/>
      <c r="D1939" s="71"/>
      <c r="E1939" s="72"/>
      <c r="F1939" s="73"/>
      <c r="G1939" s="70"/>
      <c r="H1939" s="74"/>
      <c r="I1939" s="75"/>
      <c r="J1939" s="75"/>
      <c r="K1939" s="36"/>
      <c r="L1939" s="82"/>
      <c r="M1939" s="82"/>
      <c r="N1939" s="77"/>
      <c r="O1939" s="84" t="s">
        <v>256</v>
      </c>
      <c r="P1939" s="86">
        <v>43155.935543981483</v>
      </c>
      <c r="Q1939" s="84" t="s">
        <v>5295</v>
      </c>
      <c r="R1939" s="84"/>
      <c r="S1939" s="84"/>
      <c r="T1939" s="84" t="s">
        <v>6274</v>
      </c>
      <c r="U1939" s="84"/>
      <c r="V1939" s="84" t="s">
        <v>7774</v>
      </c>
      <c r="W1939" s="86">
        <v>43155.935543981483</v>
      </c>
      <c r="X1939" s="84" t="s">
        <v>9350</v>
      </c>
      <c r="Y1939" s="84"/>
      <c r="Z1939" s="84"/>
      <c r="AA1939" s="90" t="s">
        <v>11063</v>
      </c>
      <c r="AB1939" s="90" t="s">
        <v>11610</v>
      </c>
      <c r="AC1939" s="84" t="b">
        <v>0</v>
      </c>
      <c r="AD1939" s="84">
        <v>79</v>
      </c>
      <c r="AE1939" s="90" t="s">
        <v>11774</v>
      </c>
      <c r="AF1939" s="84" t="b">
        <v>0</v>
      </c>
      <c r="AG1939" s="84" t="s">
        <v>290</v>
      </c>
      <c r="AH1939" s="84"/>
      <c r="AI1939" s="90" t="s">
        <v>285</v>
      </c>
      <c r="AJ1939" s="84" t="b">
        <v>0</v>
      </c>
      <c r="AK1939" s="84">
        <v>10</v>
      </c>
      <c r="AL1939" s="90" t="s">
        <v>285</v>
      </c>
      <c r="AM1939" s="84" t="s">
        <v>295</v>
      </c>
      <c r="AN1939" s="84" t="b">
        <v>0</v>
      </c>
      <c r="AO1939" s="90" t="s">
        <v>11610</v>
      </c>
      <c r="AP1939" s="84" t="s">
        <v>308</v>
      </c>
      <c r="AQ1939" s="84">
        <v>0</v>
      </c>
      <c r="AR1939" s="84">
        <v>0</v>
      </c>
      <c r="AS1939" s="84"/>
      <c r="AT1939" s="84"/>
      <c r="AU1939" s="84"/>
      <c r="AV1939" s="84"/>
      <c r="AW1939" s="84"/>
      <c r="AX1939" s="84"/>
      <c r="AY1939" s="84"/>
      <c r="AZ1939" s="84"/>
    </row>
    <row r="1940" spans="1:52" x14ac:dyDescent="0.2">
      <c r="A1940" s="69" t="s">
        <v>3394</v>
      </c>
      <c r="B1940" s="69" t="s">
        <v>4212</v>
      </c>
      <c r="C1940" s="70"/>
      <c r="D1940" s="71"/>
      <c r="E1940" s="72"/>
      <c r="F1940" s="73"/>
      <c r="G1940" s="70"/>
      <c r="H1940" s="74"/>
      <c r="I1940" s="75"/>
      <c r="J1940" s="75"/>
      <c r="K1940" s="36"/>
      <c r="L1940" s="82"/>
      <c r="M1940" s="82"/>
      <c r="N1940" s="77"/>
      <c r="O1940" s="84" t="s">
        <v>255</v>
      </c>
      <c r="P1940" s="86">
        <v>43157.872037037036</v>
      </c>
      <c r="Q1940" s="84" t="s">
        <v>5294</v>
      </c>
      <c r="R1940" s="84"/>
      <c r="S1940" s="84"/>
      <c r="T1940" s="84" t="s">
        <v>6274</v>
      </c>
      <c r="U1940" s="84"/>
      <c r="V1940" s="84" t="s">
        <v>7773</v>
      </c>
      <c r="W1940" s="86">
        <v>43157.872037037036</v>
      </c>
      <c r="X1940" s="84" t="s">
        <v>9349</v>
      </c>
      <c r="Y1940" s="84"/>
      <c r="Z1940" s="84"/>
      <c r="AA1940" s="90" t="s">
        <v>11062</v>
      </c>
      <c r="AB1940" s="84"/>
      <c r="AC1940" s="84" t="b">
        <v>0</v>
      </c>
      <c r="AD1940" s="84">
        <v>0</v>
      </c>
      <c r="AE1940" s="90" t="s">
        <v>285</v>
      </c>
      <c r="AF1940" s="84" t="b">
        <v>0</v>
      </c>
      <c r="AG1940" s="84" t="s">
        <v>290</v>
      </c>
      <c r="AH1940" s="84"/>
      <c r="AI1940" s="90" t="s">
        <v>285</v>
      </c>
      <c r="AJ1940" s="84" t="b">
        <v>0</v>
      </c>
      <c r="AK1940" s="84">
        <v>1</v>
      </c>
      <c r="AL1940" s="90" t="s">
        <v>11061</v>
      </c>
      <c r="AM1940" s="84" t="s">
        <v>295</v>
      </c>
      <c r="AN1940" s="84" t="b">
        <v>0</v>
      </c>
      <c r="AO1940" s="90" t="s">
        <v>11061</v>
      </c>
      <c r="AP1940" s="84" t="s">
        <v>179</v>
      </c>
      <c r="AQ1940" s="84">
        <v>0</v>
      </c>
      <c r="AR1940" s="84">
        <v>0</v>
      </c>
      <c r="AS1940" s="84"/>
      <c r="AT1940" s="84"/>
      <c r="AU1940" s="84"/>
      <c r="AV1940" s="84"/>
      <c r="AW1940" s="84"/>
      <c r="AX1940" s="84"/>
      <c r="AY1940" s="84"/>
      <c r="AZ1940" s="84"/>
    </row>
    <row r="1941" spans="1:52" x14ac:dyDescent="0.2">
      <c r="A1941" s="69" t="s">
        <v>3394</v>
      </c>
      <c r="B1941" s="69" t="s">
        <v>4212</v>
      </c>
      <c r="C1941" s="70"/>
      <c r="D1941" s="71"/>
      <c r="E1941" s="72"/>
      <c r="F1941" s="73"/>
      <c r="G1941" s="70"/>
      <c r="H1941" s="74"/>
      <c r="I1941" s="75"/>
      <c r="J1941" s="75"/>
      <c r="K1941" s="36"/>
      <c r="L1941" s="82"/>
      <c r="M1941" s="82"/>
      <c r="N1941" s="77"/>
      <c r="O1941" s="84" t="s">
        <v>255</v>
      </c>
      <c r="P1941" s="86">
        <v>43157.887986111113</v>
      </c>
      <c r="Q1941" s="84" t="s">
        <v>5296</v>
      </c>
      <c r="R1941" s="84"/>
      <c r="S1941" s="84"/>
      <c r="T1941" s="84" t="s">
        <v>6274</v>
      </c>
      <c r="U1941" s="84"/>
      <c r="V1941" s="84" t="s">
        <v>7773</v>
      </c>
      <c r="W1941" s="86">
        <v>43157.887986111113</v>
      </c>
      <c r="X1941" s="84" t="s">
        <v>9351</v>
      </c>
      <c r="Y1941" s="84"/>
      <c r="Z1941" s="84"/>
      <c r="AA1941" s="90" t="s">
        <v>11064</v>
      </c>
      <c r="AB1941" s="84"/>
      <c r="AC1941" s="84" t="b">
        <v>0</v>
      </c>
      <c r="AD1941" s="84">
        <v>0</v>
      </c>
      <c r="AE1941" s="90" t="s">
        <v>285</v>
      </c>
      <c r="AF1941" s="84" t="b">
        <v>0</v>
      </c>
      <c r="AG1941" s="84" t="s">
        <v>290</v>
      </c>
      <c r="AH1941" s="84"/>
      <c r="AI1941" s="90" t="s">
        <v>285</v>
      </c>
      <c r="AJ1941" s="84" t="b">
        <v>0</v>
      </c>
      <c r="AK1941" s="84">
        <v>10</v>
      </c>
      <c r="AL1941" s="90" t="s">
        <v>11063</v>
      </c>
      <c r="AM1941" s="84" t="s">
        <v>295</v>
      </c>
      <c r="AN1941" s="84" t="b">
        <v>0</v>
      </c>
      <c r="AO1941" s="90" t="s">
        <v>11063</v>
      </c>
      <c r="AP1941" s="84" t="s">
        <v>179</v>
      </c>
      <c r="AQ1941" s="84">
        <v>0</v>
      </c>
      <c r="AR1941" s="84">
        <v>0</v>
      </c>
      <c r="AS1941" s="84"/>
      <c r="AT1941" s="84"/>
      <c r="AU1941" s="84"/>
      <c r="AV1941" s="84"/>
      <c r="AW1941" s="84"/>
      <c r="AX1941" s="84"/>
      <c r="AY1941" s="84"/>
      <c r="AZ1941" s="84"/>
    </row>
    <row r="1942" spans="1:52" x14ac:dyDescent="0.2">
      <c r="A1942" s="69" t="s">
        <v>3394</v>
      </c>
      <c r="B1942" s="69" t="s">
        <v>3395</v>
      </c>
      <c r="C1942" s="70"/>
      <c r="D1942" s="71"/>
      <c r="E1942" s="72"/>
      <c r="F1942" s="73"/>
      <c r="G1942" s="70"/>
      <c r="H1942" s="74"/>
      <c r="I1942" s="75"/>
      <c r="J1942" s="75"/>
      <c r="K1942" s="36"/>
      <c r="L1942" s="82"/>
      <c r="M1942" s="82"/>
      <c r="N1942" s="77"/>
      <c r="O1942" s="84" t="s">
        <v>255</v>
      </c>
      <c r="P1942" s="86">
        <v>43157.887986111113</v>
      </c>
      <c r="Q1942" s="84" t="s">
        <v>5296</v>
      </c>
      <c r="R1942" s="84"/>
      <c r="S1942" s="84"/>
      <c r="T1942" s="84" t="s">
        <v>6274</v>
      </c>
      <c r="U1942" s="84"/>
      <c r="V1942" s="84" t="s">
        <v>7773</v>
      </c>
      <c r="W1942" s="86">
        <v>43157.887986111113</v>
      </c>
      <c r="X1942" s="84" t="s">
        <v>9351</v>
      </c>
      <c r="Y1942" s="84"/>
      <c r="Z1942" s="84"/>
      <c r="AA1942" s="90" t="s">
        <v>11064</v>
      </c>
      <c r="AB1942" s="84"/>
      <c r="AC1942" s="84" t="b">
        <v>0</v>
      </c>
      <c r="AD1942" s="84">
        <v>0</v>
      </c>
      <c r="AE1942" s="90" t="s">
        <v>285</v>
      </c>
      <c r="AF1942" s="84" t="b">
        <v>0</v>
      </c>
      <c r="AG1942" s="84" t="s">
        <v>290</v>
      </c>
      <c r="AH1942" s="84"/>
      <c r="AI1942" s="90" t="s">
        <v>285</v>
      </c>
      <c r="AJ1942" s="84" t="b">
        <v>0</v>
      </c>
      <c r="AK1942" s="84">
        <v>10</v>
      </c>
      <c r="AL1942" s="90" t="s">
        <v>11063</v>
      </c>
      <c r="AM1942" s="84" t="s">
        <v>295</v>
      </c>
      <c r="AN1942" s="84" t="b">
        <v>0</v>
      </c>
      <c r="AO1942" s="90" t="s">
        <v>11063</v>
      </c>
      <c r="AP1942" s="84" t="s">
        <v>179</v>
      </c>
      <c r="AQ1942" s="84">
        <v>0</v>
      </c>
      <c r="AR1942" s="84">
        <v>0</v>
      </c>
      <c r="AS1942" s="84"/>
      <c r="AT1942" s="84"/>
      <c r="AU1942" s="84"/>
      <c r="AV1942" s="84"/>
      <c r="AW1942" s="84"/>
      <c r="AX1942" s="84"/>
      <c r="AY1942" s="84"/>
      <c r="AZ1942" s="84"/>
    </row>
    <row r="1943" spans="1:52" x14ac:dyDescent="0.2">
      <c r="A1943" s="69" t="s">
        <v>3396</v>
      </c>
      <c r="B1943" s="69" t="s">
        <v>4169</v>
      </c>
      <c r="C1943" s="70"/>
      <c r="D1943" s="71"/>
      <c r="E1943" s="72"/>
      <c r="F1943" s="73"/>
      <c r="G1943" s="70"/>
      <c r="H1943" s="74"/>
      <c r="I1943" s="75"/>
      <c r="J1943" s="75"/>
      <c r="K1943" s="36"/>
      <c r="L1943" s="82"/>
      <c r="M1943" s="82"/>
      <c r="N1943" s="77"/>
      <c r="O1943" s="84" t="s">
        <v>255</v>
      </c>
      <c r="P1943" s="86">
        <v>43157.888078703705</v>
      </c>
      <c r="Q1943" s="84" t="s">
        <v>5217</v>
      </c>
      <c r="R1943" s="84"/>
      <c r="S1943" s="84"/>
      <c r="T1943" s="84" t="s">
        <v>6522</v>
      </c>
      <c r="U1943" s="84"/>
      <c r="V1943" s="84" t="s">
        <v>7775</v>
      </c>
      <c r="W1943" s="86">
        <v>43157.888078703705</v>
      </c>
      <c r="X1943" s="84" t="s">
        <v>9352</v>
      </c>
      <c r="Y1943" s="84"/>
      <c r="Z1943" s="84"/>
      <c r="AA1943" s="90" t="s">
        <v>11065</v>
      </c>
      <c r="AB1943" s="84"/>
      <c r="AC1943" s="84" t="b">
        <v>0</v>
      </c>
      <c r="AD1943" s="84">
        <v>0</v>
      </c>
      <c r="AE1943" s="90" t="s">
        <v>285</v>
      </c>
      <c r="AF1943" s="84" t="b">
        <v>0</v>
      </c>
      <c r="AG1943" s="84" t="s">
        <v>290</v>
      </c>
      <c r="AH1943" s="84"/>
      <c r="AI1943" s="90" t="s">
        <v>285</v>
      </c>
      <c r="AJ1943" s="84" t="b">
        <v>0</v>
      </c>
      <c r="AK1943" s="84">
        <v>32</v>
      </c>
      <c r="AL1943" s="90" t="s">
        <v>11422</v>
      </c>
      <c r="AM1943" s="84" t="s">
        <v>295</v>
      </c>
      <c r="AN1943" s="84" t="b">
        <v>0</v>
      </c>
      <c r="AO1943" s="90" t="s">
        <v>11422</v>
      </c>
      <c r="AP1943" s="84" t="s">
        <v>179</v>
      </c>
      <c r="AQ1943" s="84">
        <v>0</v>
      </c>
      <c r="AR1943" s="84">
        <v>0</v>
      </c>
      <c r="AS1943" s="84"/>
      <c r="AT1943" s="84"/>
      <c r="AU1943" s="84"/>
      <c r="AV1943" s="84"/>
      <c r="AW1943" s="84"/>
      <c r="AX1943" s="84"/>
      <c r="AY1943" s="84"/>
      <c r="AZ1943" s="84"/>
    </row>
    <row r="1944" spans="1:52" x14ac:dyDescent="0.2">
      <c r="A1944" s="69" t="s">
        <v>3396</v>
      </c>
      <c r="B1944" s="69" t="s">
        <v>3226</v>
      </c>
      <c r="C1944" s="70"/>
      <c r="D1944" s="71"/>
      <c r="E1944" s="72"/>
      <c r="F1944" s="73"/>
      <c r="G1944" s="70"/>
      <c r="H1944" s="74"/>
      <c r="I1944" s="75"/>
      <c r="J1944" s="75"/>
      <c r="K1944" s="36"/>
      <c r="L1944" s="82"/>
      <c r="M1944" s="82"/>
      <c r="N1944" s="77"/>
      <c r="O1944" s="84" t="s">
        <v>255</v>
      </c>
      <c r="P1944" s="86">
        <v>43157.888078703705</v>
      </c>
      <c r="Q1944" s="84" t="s">
        <v>5217</v>
      </c>
      <c r="R1944" s="84"/>
      <c r="S1944" s="84"/>
      <c r="T1944" s="84" t="s">
        <v>6522</v>
      </c>
      <c r="U1944" s="84"/>
      <c r="V1944" s="84" t="s">
        <v>7775</v>
      </c>
      <c r="W1944" s="86">
        <v>43157.888078703705</v>
      </c>
      <c r="X1944" s="84" t="s">
        <v>9352</v>
      </c>
      <c r="Y1944" s="84"/>
      <c r="Z1944" s="84"/>
      <c r="AA1944" s="90" t="s">
        <v>11065</v>
      </c>
      <c r="AB1944" s="84"/>
      <c r="AC1944" s="84" t="b">
        <v>0</v>
      </c>
      <c r="AD1944" s="84">
        <v>0</v>
      </c>
      <c r="AE1944" s="90" t="s">
        <v>285</v>
      </c>
      <c r="AF1944" s="84" t="b">
        <v>0</v>
      </c>
      <c r="AG1944" s="84" t="s">
        <v>290</v>
      </c>
      <c r="AH1944" s="84"/>
      <c r="AI1944" s="90" t="s">
        <v>285</v>
      </c>
      <c r="AJ1944" s="84" t="b">
        <v>0</v>
      </c>
      <c r="AK1944" s="84">
        <v>32</v>
      </c>
      <c r="AL1944" s="90" t="s">
        <v>11422</v>
      </c>
      <c r="AM1944" s="84" t="s">
        <v>295</v>
      </c>
      <c r="AN1944" s="84" t="b">
        <v>0</v>
      </c>
      <c r="AO1944" s="90" t="s">
        <v>11422</v>
      </c>
      <c r="AP1944" s="84" t="s">
        <v>179</v>
      </c>
      <c r="AQ1944" s="84">
        <v>0</v>
      </c>
      <c r="AR1944" s="84">
        <v>0</v>
      </c>
      <c r="AS1944" s="84"/>
      <c r="AT1944" s="84"/>
      <c r="AU1944" s="84"/>
      <c r="AV1944" s="84"/>
      <c r="AW1944" s="84"/>
      <c r="AX1944" s="84"/>
      <c r="AY1944" s="84"/>
      <c r="AZ1944" s="84"/>
    </row>
    <row r="1945" spans="1:52" x14ac:dyDescent="0.2">
      <c r="A1945" s="69" t="s">
        <v>3397</v>
      </c>
      <c r="B1945" s="69" t="s">
        <v>247</v>
      </c>
      <c r="C1945" s="70"/>
      <c r="D1945" s="71"/>
      <c r="E1945" s="72"/>
      <c r="F1945" s="73"/>
      <c r="G1945" s="70"/>
      <c r="H1945" s="74"/>
      <c r="I1945" s="75"/>
      <c r="J1945" s="75"/>
      <c r="K1945" s="36"/>
      <c r="L1945" s="82"/>
      <c r="M1945" s="82"/>
      <c r="N1945" s="77"/>
      <c r="O1945" s="84" t="s">
        <v>255</v>
      </c>
      <c r="P1945" s="86">
        <v>43157.888090277775</v>
      </c>
      <c r="Q1945" s="84" t="s">
        <v>5297</v>
      </c>
      <c r="R1945" s="84"/>
      <c r="S1945" s="84"/>
      <c r="T1945" s="84" t="s">
        <v>6553</v>
      </c>
      <c r="U1945" s="84"/>
      <c r="V1945" s="84" t="s">
        <v>7776</v>
      </c>
      <c r="W1945" s="86">
        <v>43157.888090277775</v>
      </c>
      <c r="X1945" s="84" t="s">
        <v>9353</v>
      </c>
      <c r="Y1945" s="84"/>
      <c r="Z1945" s="84"/>
      <c r="AA1945" s="90" t="s">
        <v>11066</v>
      </c>
      <c r="AB1945" s="84"/>
      <c r="AC1945" s="84" t="b">
        <v>0</v>
      </c>
      <c r="AD1945" s="84">
        <v>0</v>
      </c>
      <c r="AE1945" s="90" t="s">
        <v>285</v>
      </c>
      <c r="AF1945" s="84" t="b">
        <v>0</v>
      </c>
      <c r="AG1945" s="84" t="s">
        <v>290</v>
      </c>
      <c r="AH1945" s="84"/>
      <c r="AI1945" s="90" t="s">
        <v>285</v>
      </c>
      <c r="AJ1945" s="84" t="b">
        <v>0</v>
      </c>
      <c r="AK1945" s="84">
        <v>0</v>
      </c>
      <c r="AL1945" s="90" t="s">
        <v>285</v>
      </c>
      <c r="AM1945" s="84" t="s">
        <v>298</v>
      </c>
      <c r="AN1945" s="84" t="b">
        <v>0</v>
      </c>
      <c r="AO1945" s="90" t="s">
        <v>11066</v>
      </c>
      <c r="AP1945" s="84" t="s">
        <v>179</v>
      </c>
      <c r="AQ1945" s="84">
        <v>0</v>
      </c>
      <c r="AR1945" s="84">
        <v>0</v>
      </c>
      <c r="AS1945" s="84"/>
      <c r="AT1945" s="84"/>
      <c r="AU1945" s="84"/>
      <c r="AV1945" s="84"/>
      <c r="AW1945" s="84"/>
      <c r="AX1945" s="84"/>
      <c r="AY1945" s="84"/>
      <c r="AZ1945" s="84"/>
    </row>
    <row r="1946" spans="1:52" x14ac:dyDescent="0.2">
      <c r="A1946" s="69" t="s">
        <v>3398</v>
      </c>
      <c r="B1946" s="69" t="s">
        <v>3398</v>
      </c>
      <c r="C1946" s="70"/>
      <c r="D1946" s="71"/>
      <c r="E1946" s="72"/>
      <c r="F1946" s="73"/>
      <c r="G1946" s="70"/>
      <c r="H1946" s="74"/>
      <c r="I1946" s="75"/>
      <c r="J1946" s="75"/>
      <c r="K1946" s="36"/>
      <c r="L1946" s="82"/>
      <c r="M1946" s="82"/>
      <c r="N1946" s="77"/>
      <c r="O1946" s="84" t="s">
        <v>179</v>
      </c>
      <c r="P1946" s="86">
        <v>43157.255729166667</v>
      </c>
      <c r="Q1946" s="84" t="s">
        <v>5298</v>
      </c>
      <c r="R1946" s="84"/>
      <c r="S1946" s="84"/>
      <c r="T1946" s="84" t="s">
        <v>6288</v>
      </c>
      <c r="U1946" s="84" t="s">
        <v>6772</v>
      </c>
      <c r="V1946" s="84" t="s">
        <v>6772</v>
      </c>
      <c r="W1946" s="86">
        <v>43157.255729166667</v>
      </c>
      <c r="X1946" s="84" t="s">
        <v>9354</v>
      </c>
      <c r="Y1946" s="84"/>
      <c r="Z1946" s="84"/>
      <c r="AA1946" s="90" t="s">
        <v>11067</v>
      </c>
      <c r="AB1946" s="84"/>
      <c r="AC1946" s="84" t="b">
        <v>0</v>
      </c>
      <c r="AD1946" s="84">
        <v>32</v>
      </c>
      <c r="AE1946" s="90" t="s">
        <v>285</v>
      </c>
      <c r="AF1946" s="84" t="b">
        <v>0</v>
      </c>
      <c r="AG1946" s="84" t="s">
        <v>2154</v>
      </c>
      <c r="AH1946" s="84"/>
      <c r="AI1946" s="90" t="s">
        <v>285</v>
      </c>
      <c r="AJ1946" s="84" t="b">
        <v>0</v>
      </c>
      <c r="AK1946" s="84">
        <v>43</v>
      </c>
      <c r="AL1946" s="90" t="s">
        <v>285</v>
      </c>
      <c r="AM1946" s="84" t="s">
        <v>294</v>
      </c>
      <c r="AN1946" s="84" t="b">
        <v>0</v>
      </c>
      <c r="AO1946" s="90" t="s">
        <v>11067</v>
      </c>
      <c r="AP1946" s="84" t="s">
        <v>308</v>
      </c>
      <c r="AQ1946" s="84">
        <v>0</v>
      </c>
      <c r="AR1946" s="84">
        <v>0</v>
      </c>
      <c r="AS1946" s="84"/>
      <c r="AT1946" s="84"/>
      <c r="AU1946" s="84"/>
      <c r="AV1946" s="84"/>
      <c r="AW1946" s="84"/>
      <c r="AX1946" s="84"/>
      <c r="AY1946" s="84"/>
      <c r="AZ1946" s="84"/>
    </row>
    <row r="1947" spans="1:52" x14ac:dyDescent="0.2">
      <c r="A1947" s="69" t="s">
        <v>3398</v>
      </c>
      <c r="B1947" s="69" t="s">
        <v>3398</v>
      </c>
      <c r="C1947" s="70"/>
      <c r="D1947" s="71"/>
      <c r="E1947" s="72"/>
      <c r="F1947" s="73"/>
      <c r="G1947" s="70"/>
      <c r="H1947" s="74"/>
      <c r="I1947" s="75"/>
      <c r="J1947" s="75"/>
      <c r="K1947" s="36"/>
      <c r="L1947" s="82"/>
      <c r="M1947" s="82"/>
      <c r="N1947" s="77"/>
      <c r="O1947" s="84" t="s">
        <v>179</v>
      </c>
      <c r="P1947" s="86">
        <v>43157.237187500003</v>
      </c>
      <c r="Q1947" s="84" t="s">
        <v>5299</v>
      </c>
      <c r="R1947" s="84"/>
      <c r="S1947" s="84"/>
      <c r="T1947" s="84" t="s">
        <v>6356</v>
      </c>
      <c r="U1947" s="84"/>
      <c r="V1947" s="84" t="s">
        <v>7777</v>
      </c>
      <c r="W1947" s="86">
        <v>43157.237187500003</v>
      </c>
      <c r="X1947" s="84" t="s">
        <v>9355</v>
      </c>
      <c r="Y1947" s="84"/>
      <c r="Z1947" s="84"/>
      <c r="AA1947" s="90" t="s">
        <v>11068</v>
      </c>
      <c r="AB1947" s="84"/>
      <c r="AC1947" s="84" t="b">
        <v>0</v>
      </c>
      <c r="AD1947" s="84">
        <v>20</v>
      </c>
      <c r="AE1947" s="90" t="s">
        <v>285</v>
      </c>
      <c r="AF1947" s="84" t="b">
        <v>0</v>
      </c>
      <c r="AG1947" s="84" t="s">
        <v>2154</v>
      </c>
      <c r="AH1947" s="84"/>
      <c r="AI1947" s="90" t="s">
        <v>285</v>
      </c>
      <c r="AJ1947" s="84" t="b">
        <v>0</v>
      </c>
      <c r="AK1947" s="84">
        <v>21</v>
      </c>
      <c r="AL1947" s="90" t="s">
        <v>285</v>
      </c>
      <c r="AM1947" s="84" t="s">
        <v>294</v>
      </c>
      <c r="AN1947" s="84" t="b">
        <v>0</v>
      </c>
      <c r="AO1947" s="90" t="s">
        <v>11068</v>
      </c>
      <c r="AP1947" s="84" t="s">
        <v>308</v>
      </c>
      <c r="AQ1947" s="84">
        <v>0</v>
      </c>
      <c r="AR1947" s="84">
        <v>0</v>
      </c>
      <c r="AS1947" s="84"/>
      <c r="AT1947" s="84"/>
      <c r="AU1947" s="84"/>
      <c r="AV1947" s="84"/>
      <c r="AW1947" s="84"/>
      <c r="AX1947" s="84"/>
      <c r="AY1947" s="84"/>
      <c r="AZ1947" s="84"/>
    </row>
    <row r="1948" spans="1:52" x14ac:dyDescent="0.2">
      <c r="A1948" s="69" t="s">
        <v>3399</v>
      </c>
      <c r="B1948" s="69" t="s">
        <v>3398</v>
      </c>
      <c r="C1948" s="70"/>
      <c r="D1948" s="71"/>
      <c r="E1948" s="72"/>
      <c r="F1948" s="73"/>
      <c r="G1948" s="70"/>
      <c r="H1948" s="74"/>
      <c r="I1948" s="75"/>
      <c r="J1948" s="75"/>
      <c r="K1948" s="36"/>
      <c r="L1948" s="82"/>
      <c r="M1948" s="82"/>
      <c r="N1948" s="77"/>
      <c r="O1948" s="84" t="s">
        <v>255</v>
      </c>
      <c r="P1948" s="86">
        <v>43157.888101851851</v>
      </c>
      <c r="Q1948" s="84" t="s">
        <v>5300</v>
      </c>
      <c r="R1948" s="84"/>
      <c r="S1948" s="84"/>
      <c r="T1948" s="84" t="s">
        <v>6356</v>
      </c>
      <c r="U1948" s="84"/>
      <c r="V1948" s="84" t="s">
        <v>7778</v>
      </c>
      <c r="W1948" s="86">
        <v>43157.888101851851</v>
      </c>
      <c r="X1948" s="84" t="s">
        <v>9356</v>
      </c>
      <c r="Y1948" s="84"/>
      <c r="Z1948" s="84"/>
      <c r="AA1948" s="90" t="s">
        <v>11069</v>
      </c>
      <c r="AB1948" s="84"/>
      <c r="AC1948" s="84" t="b">
        <v>0</v>
      </c>
      <c r="AD1948" s="84">
        <v>0</v>
      </c>
      <c r="AE1948" s="90" t="s">
        <v>285</v>
      </c>
      <c r="AF1948" s="84" t="b">
        <v>0</v>
      </c>
      <c r="AG1948" s="84" t="s">
        <v>2154</v>
      </c>
      <c r="AH1948" s="84"/>
      <c r="AI1948" s="90" t="s">
        <v>285</v>
      </c>
      <c r="AJ1948" s="84" t="b">
        <v>0</v>
      </c>
      <c r="AK1948" s="84">
        <v>21</v>
      </c>
      <c r="AL1948" s="90" t="s">
        <v>11068</v>
      </c>
      <c r="AM1948" s="84" t="s">
        <v>296</v>
      </c>
      <c r="AN1948" s="84" t="b">
        <v>0</v>
      </c>
      <c r="AO1948" s="90" t="s">
        <v>11068</v>
      </c>
      <c r="AP1948" s="84" t="s">
        <v>179</v>
      </c>
      <c r="AQ1948" s="84">
        <v>0</v>
      </c>
      <c r="AR1948" s="84">
        <v>0</v>
      </c>
      <c r="AS1948" s="84"/>
      <c r="AT1948" s="84"/>
      <c r="AU1948" s="84"/>
      <c r="AV1948" s="84"/>
      <c r="AW1948" s="84"/>
      <c r="AX1948" s="84"/>
      <c r="AY1948" s="84"/>
      <c r="AZ1948" s="84"/>
    </row>
    <row r="1949" spans="1:52" x14ac:dyDescent="0.2">
      <c r="A1949" s="69" t="s">
        <v>3400</v>
      </c>
      <c r="B1949" s="69" t="s">
        <v>3700</v>
      </c>
      <c r="C1949" s="70"/>
      <c r="D1949" s="71"/>
      <c r="E1949" s="72"/>
      <c r="F1949" s="73"/>
      <c r="G1949" s="70"/>
      <c r="H1949" s="74"/>
      <c r="I1949" s="75"/>
      <c r="J1949" s="75"/>
      <c r="K1949" s="36"/>
      <c r="L1949" s="82"/>
      <c r="M1949" s="82"/>
      <c r="N1949" s="77"/>
      <c r="O1949" s="84" t="s">
        <v>255</v>
      </c>
      <c r="P1949" s="86">
        <v>43157.888159722221</v>
      </c>
      <c r="Q1949" s="84" t="s">
        <v>4489</v>
      </c>
      <c r="R1949" s="84"/>
      <c r="S1949" s="84"/>
      <c r="T1949" s="84" t="s">
        <v>6274</v>
      </c>
      <c r="U1949" s="84"/>
      <c r="V1949" s="84" t="s">
        <v>7779</v>
      </c>
      <c r="W1949" s="86">
        <v>43157.888159722221</v>
      </c>
      <c r="X1949" s="84" t="s">
        <v>9357</v>
      </c>
      <c r="Y1949" s="84"/>
      <c r="Z1949" s="84"/>
      <c r="AA1949" s="90" t="s">
        <v>11070</v>
      </c>
      <c r="AB1949" s="84"/>
      <c r="AC1949" s="84" t="b">
        <v>0</v>
      </c>
      <c r="AD1949" s="84">
        <v>0</v>
      </c>
      <c r="AE1949" s="90" t="s">
        <v>285</v>
      </c>
      <c r="AF1949" s="84" t="b">
        <v>0</v>
      </c>
      <c r="AG1949" s="84" t="s">
        <v>673</v>
      </c>
      <c r="AH1949" s="84"/>
      <c r="AI1949" s="90" t="s">
        <v>285</v>
      </c>
      <c r="AJ1949" s="84" t="b">
        <v>0</v>
      </c>
      <c r="AK1949" s="84">
        <v>358</v>
      </c>
      <c r="AL1949" s="90" t="s">
        <v>11425</v>
      </c>
      <c r="AM1949" s="84" t="s">
        <v>296</v>
      </c>
      <c r="AN1949" s="84" t="b">
        <v>0</v>
      </c>
      <c r="AO1949" s="90" t="s">
        <v>11425</v>
      </c>
      <c r="AP1949" s="84" t="s">
        <v>179</v>
      </c>
      <c r="AQ1949" s="84">
        <v>0</v>
      </c>
      <c r="AR1949" s="84">
        <v>0</v>
      </c>
      <c r="AS1949" s="84"/>
      <c r="AT1949" s="84"/>
      <c r="AU1949" s="84"/>
      <c r="AV1949" s="84"/>
      <c r="AW1949" s="84"/>
      <c r="AX1949" s="84"/>
      <c r="AY1949" s="84"/>
      <c r="AZ1949" s="84"/>
    </row>
    <row r="1950" spans="1:52" x14ac:dyDescent="0.2">
      <c r="A1950" s="69" t="s">
        <v>3401</v>
      </c>
      <c r="B1950" s="69" t="s">
        <v>4214</v>
      </c>
      <c r="C1950" s="70"/>
      <c r="D1950" s="71"/>
      <c r="E1950" s="72"/>
      <c r="F1950" s="73"/>
      <c r="G1950" s="70"/>
      <c r="H1950" s="74"/>
      <c r="I1950" s="75"/>
      <c r="J1950" s="75"/>
      <c r="K1950" s="36"/>
      <c r="L1950" s="82"/>
      <c r="M1950" s="82"/>
      <c r="N1950" s="77"/>
      <c r="O1950" s="84" t="s">
        <v>255</v>
      </c>
      <c r="P1950" s="86">
        <v>43157.887754629628</v>
      </c>
      <c r="Q1950" s="84" t="s">
        <v>5301</v>
      </c>
      <c r="R1950" s="84"/>
      <c r="S1950" s="84"/>
      <c r="T1950" s="84" t="s">
        <v>6274</v>
      </c>
      <c r="U1950" s="84"/>
      <c r="V1950" s="84" t="s">
        <v>7780</v>
      </c>
      <c r="W1950" s="86">
        <v>43157.887754629628</v>
      </c>
      <c r="X1950" s="84" t="s">
        <v>9358</v>
      </c>
      <c r="Y1950" s="84"/>
      <c r="Z1950" s="84"/>
      <c r="AA1950" s="90" t="s">
        <v>11071</v>
      </c>
      <c r="AB1950" s="90" t="s">
        <v>11611</v>
      </c>
      <c r="AC1950" s="84" t="b">
        <v>0</v>
      </c>
      <c r="AD1950" s="84">
        <v>0</v>
      </c>
      <c r="AE1950" s="90" t="s">
        <v>11775</v>
      </c>
      <c r="AF1950" s="84" t="b">
        <v>0</v>
      </c>
      <c r="AG1950" s="84" t="s">
        <v>290</v>
      </c>
      <c r="AH1950" s="84"/>
      <c r="AI1950" s="90" t="s">
        <v>285</v>
      </c>
      <c r="AJ1950" s="84" t="b">
        <v>0</v>
      </c>
      <c r="AK1950" s="84">
        <v>0</v>
      </c>
      <c r="AL1950" s="90" t="s">
        <v>285</v>
      </c>
      <c r="AM1950" s="84" t="s">
        <v>294</v>
      </c>
      <c r="AN1950" s="84" t="b">
        <v>0</v>
      </c>
      <c r="AO1950" s="90" t="s">
        <v>11611</v>
      </c>
      <c r="AP1950" s="84" t="s">
        <v>179</v>
      </c>
      <c r="AQ1950" s="84">
        <v>0</v>
      </c>
      <c r="AR1950" s="84">
        <v>0</v>
      </c>
      <c r="AS1950" s="84"/>
      <c r="AT1950" s="84"/>
      <c r="AU1950" s="84"/>
      <c r="AV1950" s="84"/>
      <c r="AW1950" s="84"/>
      <c r="AX1950" s="84"/>
      <c r="AY1950" s="84"/>
      <c r="AZ1950" s="84"/>
    </row>
    <row r="1951" spans="1:52" x14ac:dyDescent="0.2">
      <c r="A1951" s="69" t="s">
        <v>3401</v>
      </c>
      <c r="B1951" s="69" t="s">
        <v>4214</v>
      </c>
      <c r="C1951" s="70"/>
      <c r="D1951" s="71"/>
      <c r="E1951" s="72"/>
      <c r="F1951" s="73"/>
      <c r="G1951" s="70"/>
      <c r="H1951" s="74"/>
      <c r="I1951" s="75"/>
      <c r="J1951" s="75"/>
      <c r="K1951" s="36"/>
      <c r="L1951" s="82"/>
      <c r="M1951" s="82"/>
      <c r="N1951" s="77"/>
      <c r="O1951" s="84" t="s">
        <v>255</v>
      </c>
      <c r="P1951" s="86">
        <v>43157.88826388889</v>
      </c>
      <c r="Q1951" s="84" t="s">
        <v>5302</v>
      </c>
      <c r="R1951" s="84"/>
      <c r="S1951" s="84"/>
      <c r="T1951" s="84" t="s">
        <v>6274</v>
      </c>
      <c r="U1951" s="84"/>
      <c r="V1951" s="84" t="s">
        <v>7780</v>
      </c>
      <c r="W1951" s="86">
        <v>43157.88826388889</v>
      </c>
      <c r="X1951" s="84" t="s">
        <v>9359</v>
      </c>
      <c r="Y1951" s="84"/>
      <c r="Z1951" s="84"/>
      <c r="AA1951" s="90" t="s">
        <v>11072</v>
      </c>
      <c r="AB1951" s="90" t="s">
        <v>11611</v>
      </c>
      <c r="AC1951" s="84" t="b">
        <v>0</v>
      </c>
      <c r="AD1951" s="84">
        <v>0</v>
      </c>
      <c r="AE1951" s="90" t="s">
        <v>11775</v>
      </c>
      <c r="AF1951" s="84" t="b">
        <v>0</v>
      </c>
      <c r="AG1951" s="84" t="s">
        <v>290</v>
      </c>
      <c r="AH1951" s="84"/>
      <c r="AI1951" s="90" t="s">
        <v>285</v>
      </c>
      <c r="AJ1951" s="84" t="b">
        <v>0</v>
      </c>
      <c r="AK1951" s="84">
        <v>0</v>
      </c>
      <c r="AL1951" s="90" t="s">
        <v>285</v>
      </c>
      <c r="AM1951" s="84" t="s">
        <v>294</v>
      </c>
      <c r="AN1951" s="84" t="b">
        <v>0</v>
      </c>
      <c r="AO1951" s="90" t="s">
        <v>11611</v>
      </c>
      <c r="AP1951" s="84" t="s">
        <v>179</v>
      </c>
      <c r="AQ1951" s="84">
        <v>0</v>
      </c>
      <c r="AR1951" s="84">
        <v>0</v>
      </c>
      <c r="AS1951" s="84"/>
      <c r="AT1951" s="84"/>
      <c r="AU1951" s="84"/>
      <c r="AV1951" s="84"/>
      <c r="AW1951" s="84"/>
      <c r="AX1951" s="84"/>
      <c r="AY1951" s="84"/>
      <c r="AZ1951" s="84"/>
    </row>
    <row r="1952" spans="1:52" x14ac:dyDescent="0.2">
      <c r="A1952" s="69" t="s">
        <v>3401</v>
      </c>
      <c r="B1952" s="69" t="s">
        <v>4215</v>
      </c>
      <c r="C1952" s="70"/>
      <c r="D1952" s="71"/>
      <c r="E1952" s="72"/>
      <c r="F1952" s="73"/>
      <c r="G1952" s="70"/>
      <c r="H1952" s="74"/>
      <c r="I1952" s="75"/>
      <c r="J1952" s="75"/>
      <c r="K1952" s="36"/>
      <c r="L1952" s="82"/>
      <c r="M1952" s="82"/>
      <c r="N1952" s="77"/>
      <c r="O1952" s="84" t="s">
        <v>255</v>
      </c>
      <c r="P1952" s="86">
        <v>43157.887754629628</v>
      </c>
      <c r="Q1952" s="84" t="s">
        <v>5301</v>
      </c>
      <c r="R1952" s="84"/>
      <c r="S1952" s="84"/>
      <c r="T1952" s="84" t="s">
        <v>6274</v>
      </c>
      <c r="U1952" s="84"/>
      <c r="V1952" s="84" t="s">
        <v>7780</v>
      </c>
      <c r="W1952" s="86">
        <v>43157.887754629628</v>
      </c>
      <c r="X1952" s="84" t="s">
        <v>9358</v>
      </c>
      <c r="Y1952" s="84"/>
      <c r="Z1952" s="84"/>
      <c r="AA1952" s="90" t="s">
        <v>11071</v>
      </c>
      <c r="AB1952" s="90" t="s">
        <v>11611</v>
      </c>
      <c r="AC1952" s="84" t="b">
        <v>0</v>
      </c>
      <c r="AD1952" s="84">
        <v>0</v>
      </c>
      <c r="AE1952" s="90" t="s">
        <v>11775</v>
      </c>
      <c r="AF1952" s="84" t="b">
        <v>0</v>
      </c>
      <c r="AG1952" s="84" t="s">
        <v>290</v>
      </c>
      <c r="AH1952" s="84"/>
      <c r="AI1952" s="90" t="s">
        <v>285</v>
      </c>
      <c r="AJ1952" s="84" t="b">
        <v>0</v>
      </c>
      <c r="AK1952" s="84">
        <v>0</v>
      </c>
      <c r="AL1952" s="90" t="s">
        <v>285</v>
      </c>
      <c r="AM1952" s="84" t="s">
        <v>294</v>
      </c>
      <c r="AN1952" s="84" t="b">
        <v>0</v>
      </c>
      <c r="AO1952" s="90" t="s">
        <v>11611</v>
      </c>
      <c r="AP1952" s="84" t="s">
        <v>179</v>
      </c>
      <c r="AQ1952" s="84">
        <v>0</v>
      </c>
      <c r="AR1952" s="84">
        <v>0</v>
      </c>
      <c r="AS1952" s="84"/>
      <c r="AT1952" s="84"/>
      <c r="AU1952" s="84"/>
      <c r="AV1952" s="84"/>
      <c r="AW1952" s="84"/>
      <c r="AX1952" s="84"/>
      <c r="AY1952" s="84"/>
      <c r="AZ1952" s="84"/>
    </row>
    <row r="1953" spans="1:52" x14ac:dyDescent="0.2">
      <c r="A1953" s="69" t="s">
        <v>3401</v>
      </c>
      <c r="B1953" s="69" t="s">
        <v>4215</v>
      </c>
      <c r="C1953" s="70"/>
      <c r="D1953" s="71"/>
      <c r="E1953" s="72"/>
      <c r="F1953" s="73"/>
      <c r="G1953" s="70"/>
      <c r="H1953" s="74"/>
      <c r="I1953" s="75"/>
      <c r="J1953" s="75"/>
      <c r="K1953" s="36"/>
      <c r="L1953" s="82"/>
      <c r="M1953" s="82"/>
      <c r="N1953" s="77"/>
      <c r="O1953" s="84" t="s">
        <v>255</v>
      </c>
      <c r="P1953" s="86">
        <v>43157.88826388889</v>
      </c>
      <c r="Q1953" s="84" t="s">
        <v>5302</v>
      </c>
      <c r="R1953" s="84"/>
      <c r="S1953" s="84"/>
      <c r="T1953" s="84" t="s">
        <v>6274</v>
      </c>
      <c r="U1953" s="84"/>
      <c r="V1953" s="84" t="s">
        <v>7780</v>
      </c>
      <c r="W1953" s="86">
        <v>43157.88826388889</v>
      </c>
      <c r="X1953" s="84" t="s">
        <v>9359</v>
      </c>
      <c r="Y1953" s="84"/>
      <c r="Z1953" s="84"/>
      <c r="AA1953" s="90" t="s">
        <v>11072</v>
      </c>
      <c r="AB1953" s="90" t="s">
        <v>11611</v>
      </c>
      <c r="AC1953" s="84" t="b">
        <v>0</v>
      </c>
      <c r="AD1953" s="84">
        <v>0</v>
      </c>
      <c r="AE1953" s="90" t="s">
        <v>11775</v>
      </c>
      <c r="AF1953" s="84" t="b">
        <v>0</v>
      </c>
      <c r="AG1953" s="84" t="s">
        <v>290</v>
      </c>
      <c r="AH1953" s="84"/>
      <c r="AI1953" s="90" t="s">
        <v>285</v>
      </c>
      <c r="AJ1953" s="84" t="b">
        <v>0</v>
      </c>
      <c r="AK1953" s="84">
        <v>0</v>
      </c>
      <c r="AL1953" s="90" t="s">
        <v>285</v>
      </c>
      <c r="AM1953" s="84" t="s">
        <v>294</v>
      </c>
      <c r="AN1953" s="84" t="b">
        <v>0</v>
      </c>
      <c r="AO1953" s="90" t="s">
        <v>11611</v>
      </c>
      <c r="AP1953" s="84" t="s">
        <v>179</v>
      </c>
      <c r="AQ1953" s="84">
        <v>0</v>
      </c>
      <c r="AR1953" s="84">
        <v>0</v>
      </c>
      <c r="AS1953" s="84"/>
      <c r="AT1953" s="84"/>
      <c r="AU1953" s="84"/>
      <c r="AV1953" s="84"/>
      <c r="AW1953" s="84"/>
      <c r="AX1953" s="84"/>
      <c r="AY1953" s="84"/>
      <c r="AZ1953" s="84"/>
    </row>
    <row r="1954" spans="1:52" x14ac:dyDescent="0.2">
      <c r="A1954" s="69" t="s">
        <v>3401</v>
      </c>
      <c r="B1954" s="69" t="s">
        <v>4216</v>
      </c>
      <c r="C1954" s="70"/>
      <c r="D1954" s="71"/>
      <c r="E1954" s="72"/>
      <c r="F1954" s="73"/>
      <c r="G1954" s="70"/>
      <c r="H1954" s="74"/>
      <c r="I1954" s="75"/>
      <c r="J1954" s="75"/>
      <c r="K1954" s="36"/>
      <c r="L1954" s="82"/>
      <c r="M1954" s="82"/>
      <c r="N1954" s="77"/>
      <c r="O1954" s="84" t="s">
        <v>255</v>
      </c>
      <c r="P1954" s="86">
        <v>43157.887754629628</v>
      </c>
      <c r="Q1954" s="84" t="s">
        <v>5301</v>
      </c>
      <c r="R1954" s="84"/>
      <c r="S1954" s="84"/>
      <c r="T1954" s="84" t="s">
        <v>6274</v>
      </c>
      <c r="U1954" s="84"/>
      <c r="V1954" s="84" t="s">
        <v>7780</v>
      </c>
      <c r="W1954" s="86">
        <v>43157.887754629628</v>
      </c>
      <c r="X1954" s="84" t="s">
        <v>9358</v>
      </c>
      <c r="Y1954" s="84"/>
      <c r="Z1954" s="84"/>
      <c r="AA1954" s="90" t="s">
        <v>11071</v>
      </c>
      <c r="AB1954" s="90" t="s">
        <v>11611</v>
      </c>
      <c r="AC1954" s="84" t="b">
        <v>0</v>
      </c>
      <c r="AD1954" s="84">
        <v>0</v>
      </c>
      <c r="AE1954" s="90" t="s">
        <v>11775</v>
      </c>
      <c r="AF1954" s="84" t="b">
        <v>0</v>
      </c>
      <c r="AG1954" s="84" t="s">
        <v>290</v>
      </c>
      <c r="AH1954" s="84"/>
      <c r="AI1954" s="90" t="s">
        <v>285</v>
      </c>
      <c r="AJ1954" s="84" t="b">
        <v>0</v>
      </c>
      <c r="AK1954" s="84">
        <v>0</v>
      </c>
      <c r="AL1954" s="90" t="s">
        <v>285</v>
      </c>
      <c r="AM1954" s="84" t="s">
        <v>294</v>
      </c>
      <c r="AN1954" s="84" t="b">
        <v>0</v>
      </c>
      <c r="AO1954" s="90" t="s">
        <v>11611</v>
      </c>
      <c r="AP1954" s="84" t="s">
        <v>179</v>
      </c>
      <c r="AQ1954" s="84">
        <v>0</v>
      </c>
      <c r="AR1954" s="84">
        <v>0</v>
      </c>
      <c r="AS1954" s="84"/>
      <c r="AT1954" s="84"/>
      <c r="AU1954" s="84"/>
      <c r="AV1954" s="84"/>
      <c r="AW1954" s="84"/>
      <c r="AX1954" s="84"/>
      <c r="AY1954" s="84"/>
      <c r="AZ1954" s="84"/>
    </row>
    <row r="1955" spans="1:52" x14ac:dyDescent="0.2">
      <c r="A1955" s="69" t="s">
        <v>3401</v>
      </c>
      <c r="B1955" s="69" t="s">
        <v>4216</v>
      </c>
      <c r="C1955" s="70"/>
      <c r="D1955" s="71"/>
      <c r="E1955" s="72"/>
      <c r="F1955" s="73"/>
      <c r="G1955" s="70"/>
      <c r="H1955" s="74"/>
      <c r="I1955" s="75"/>
      <c r="J1955" s="75"/>
      <c r="K1955" s="36"/>
      <c r="L1955" s="82"/>
      <c r="M1955" s="82"/>
      <c r="N1955" s="77"/>
      <c r="O1955" s="84" t="s">
        <v>255</v>
      </c>
      <c r="P1955" s="86">
        <v>43157.88826388889</v>
      </c>
      <c r="Q1955" s="84" t="s">
        <v>5302</v>
      </c>
      <c r="R1955" s="84"/>
      <c r="S1955" s="84"/>
      <c r="T1955" s="84" t="s">
        <v>6274</v>
      </c>
      <c r="U1955" s="84"/>
      <c r="V1955" s="84" t="s">
        <v>7780</v>
      </c>
      <c r="W1955" s="86">
        <v>43157.88826388889</v>
      </c>
      <c r="X1955" s="84" t="s">
        <v>9359</v>
      </c>
      <c r="Y1955" s="84"/>
      <c r="Z1955" s="84"/>
      <c r="AA1955" s="90" t="s">
        <v>11072</v>
      </c>
      <c r="AB1955" s="90" t="s">
        <v>11611</v>
      </c>
      <c r="AC1955" s="84" t="b">
        <v>0</v>
      </c>
      <c r="AD1955" s="84">
        <v>0</v>
      </c>
      <c r="AE1955" s="90" t="s">
        <v>11775</v>
      </c>
      <c r="AF1955" s="84" t="b">
        <v>0</v>
      </c>
      <c r="AG1955" s="84" t="s">
        <v>290</v>
      </c>
      <c r="AH1955" s="84"/>
      <c r="AI1955" s="90" t="s">
        <v>285</v>
      </c>
      <c r="AJ1955" s="84" t="b">
        <v>0</v>
      </c>
      <c r="AK1955" s="84">
        <v>0</v>
      </c>
      <c r="AL1955" s="90" t="s">
        <v>285</v>
      </c>
      <c r="AM1955" s="84" t="s">
        <v>294</v>
      </c>
      <c r="AN1955" s="84" t="b">
        <v>0</v>
      </c>
      <c r="AO1955" s="90" t="s">
        <v>11611</v>
      </c>
      <c r="AP1955" s="84" t="s">
        <v>179</v>
      </c>
      <c r="AQ1955" s="84">
        <v>0</v>
      </c>
      <c r="AR1955" s="84">
        <v>0</v>
      </c>
      <c r="AS1955" s="84"/>
      <c r="AT1955" s="84"/>
      <c r="AU1955" s="84"/>
      <c r="AV1955" s="84"/>
      <c r="AW1955" s="84"/>
      <c r="AX1955" s="84"/>
      <c r="AY1955" s="84"/>
      <c r="AZ1955" s="84"/>
    </row>
    <row r="1956" spans="1:52" x14ac:dyDescent="0.2">
      <c r="A1956" s="69" t="s">
        <v>3401</v>
      </c>
      <c r="B1956" s="69" t="s">
        <v>4217</v>
      </c>
      <c r="C1956" s="70"/>
      <c r="D1956" s="71"/>
      <c r="E1956" s="72"/>
      <c r="F1956" s="73"/>
      <c r="G1956" s="70"/>
      <c r="H1956" s="74"/>
      <c r="I1956" s="75"/>
      <c r="J1956" s="75"/>
      <c r="K1956" s="36"/>
      <c r="L1956" s="82"/>
      <c r="M1956" s="82"/>
      <c r="N1956" s="77"/>
      <c r="O1956" s="84" t="s">
        <v>256</v>
      </c>
      <c r="P1956" s="86">
        <v>43157.887754629628</v>
      </c>
      <c r="Q1956" s="84" t="s">
        <v>5301</v>
      </c>
      <c r="R1956" s="84"/>
      <c r="S1956" s="84"/>
      <c r="T1956" s="84" t="s">
        <v>6274</v>
      </c>
      <c r="U1956" s="84"/>
      <c r="V1956" s="84" t="s">
        <v>7780</v>
      </c>
      <c r="W1956" s="86">
        <v>43157.887754629628</v>
      </c>
      <c r="X1956" s="84" t="s">
        <v>9358</v>
      </c>
      <c r="Y1956" s="84"/>
      <c r="Z1956" s="84"/>
      <c r="AA1956" s="90" t="s">
        <v>11071</v>
      </c>
      <c r="AB1956" s="90" t="s">
        <v>11611</v>
      </c>
      <c r="AC1956" s="84" t="b">
        <v>0</v>
      </c>
      <c r="AD1956" s="84">
        <v>0</v>
      </c>
      <c r="AE1956" s="90" t="s">
        <v>11775</v>
      </c>
      <c r="AF1956" s="84" t="b">
        <v>0</v>
      </c>
      <c r="AG1956" s="84" t="s">
        <v>290</v>
      </c>
      <c r="AH1956" s="84"/>
      <c r="AI1956" s="90" t="s">
        <v>285</v>
      </c>
      <c r="AJ1956" s="84" t="b">
        <v>0</v>
      </c>
      <c r="AK1956" s="84">
        <v>0</v>
      </c>
      <c r="AL1956" s="90" t="s">
        <v>285</v>
      </c>
      <c r="AM1956" s="84" t="s">
        <v>294</v>
      </c>
      <c r="AN1956" s="84" t="b">
        <v>0</v>
      </c>
      <c r="AO1956" s="90" t="s">
        <v>11611</v>
      </c>
      <c r="AP1956" s="84" t="s">
        <v>179</v>
      </c>
      <c r="AQ1956" s="84">
        <v>0</v>
      </c>
      <c r="AR1956" s="84">
        <v>0</v>
      </c>
      <c r="AS1956" s="84"/>
      <c r="AT1956" s="84"/>
      <c r="AU1956" s="84"/>
      <c r="AV1956" s="84"/>
      <c r="AW1956" s="84"/>
      <c r="AX1956" s="84"/>
      <c r="AY1956" s="84"/>
      <c r="AZ1956" s="84"/>
    </row>
    <row r="1957" spans="1:52" x14ac:dyDescent="0.2">
      <c r="A1957" s="69" t="s">
        <v>3401</v>
      </c>
      <c r="B1957" s="69" t="s">
        <v>4217</v>
      </c>
      <c r="C1957" s="70"/>
      <c r="D1957" s="71"/>
      <c r="E1957" s="72"/>
      <c r="F1957" s="73"/>
      <c r="G1957" s="70"/>
      <c r="H1957" s="74"/>
      <c r="I1957" s="75"/>
      <c r="J1957" s="75"/>
      <c r="K1957" s="36"/>
      <c r="L1957" s="82"/>
      <c r="M1957" s="82"/>
      <c r="N1957" s="77"/>
      <c r="O1957" s="84" t="s">
        <v>256</v>
      </c>
      <c r="P1957" s="86">
        <v>43157.88826388889</v>
      </c>
      <c r="Q1957" s="84" t="s">
        <v>5302</v>
      </c>
      <c r="R1957" s="84"/>
      <c r="S1957" s="84"/>
      <c r="T1957" s="84" t="s">
        <v>6274</v>
      </c>
      <c r="U1957" s="84"/>
      <c r="V1957" s="84" t="s">
        <v>7780</v>
      </c>
      <c r="W1957" s="86">
        <v>43157.88826388889</v>
      </c>
      <c r="X1957" s="84" t="s">
        <v>9359</v>
      </c>
      <c r="Y1957" s="84"/>
      <c r="Z1957" s="84"/>
      <c r="AA1957" s="90" t="s">
        <v>11072</v>
      </c>
      <c r="AB1957" s="90" t="s">
        <v>11611</v>
      </c>
      <c r="AC1957" s="84" t="b">
        <v>0</v>
      </c>
      <c r="AD1957" s="84">
        <v>0</v>
      </c>
      <c r="AE1957" s="90" t="s">
        <v>11775</v>
      </c>
      <c r="AF1957" s="84" t="b">
        <v>0</v>
      </c>
      <c r="AG1957" s="84" t="s">
        <v>290</v>
      </c>
      <c r="AH1957" s="84"/>
      <c r="AI1957" s="90" t="s">
        <v>285</v>
      </c>
      <c r="AJ1957" s="84" t="b">
        <v>0</v>
      </c>
      <c r="AK1957" s="84">
        <v>0</v>
      </c>
      <c r="AL1957" s="90" t="s">
        <v>285</v>
      </c>
      <c r="AM1957" s="84" t="s">
        <v>294</v>
      </c>
      <c r="AN1957" s="84" t="b">
        <v>0</v>
      </c>
      <c r="AO1957" s="90" t="s">
        <v>11611</v>
      </c>
      <c r="AP1957" s="84" t="s">
        <v>179</v>
      </c>
      <c r="AQ1957" s="84">
        <v>0</v>
      </c>
      <c r="AR1957" s="84">
        <v>0</v>
      </c>
      <c r="AS1957" s="84"/>
      <c r="AT1957" s="84"/>
      <c r="AU1957" s="84"/>
      <c r="AV1957" s="84"/>
      <c r="AW1957" s="84"/>
      <c r="AX1957" s="84"/>
      <c r="AY1957" s="84"/>
      <c r="AZ1957" s="84"/>
    </row>
    <row r="1958" spans="1:52" x14ac:dyDescent="0.2">
      <c r="A1958" s="69" t="s">
        <v>3402</v>
      </c>
      <c r="B1958" s="69" t="s">
        <v>3402</v>
      </c>
      <c r="C1958" s="70"/>
      <c r="D1958" s="71"/>
      <c r="E1958" s="72"/>
      <c r="F1958" s="73"/>
      <c r="G1958" s="70"/>
      <c r="H1958" s="74"/>
      <c r="I1958" s="75"/>
      <c r="J1958" s="75"/>
      <c r="K1958" s="36"/>
      <c r="L1958" s="82"/>
      <c r="M1958" s="82"/>
      <c r="N1958" s="77"/>
      <c r="O1958" s="84" t="s">
        <v>179</v>
      </c>
      <c r="P1958" s="86">
        <v>43157.574247685188</v>
      </c>
      <c r="Q1958" s="84" t="s">
        <v>5303</v>
      </c>
      <c r="R1958" s="84"/>
      <c r="S1958" s="84"/>
      <c r="T1958" s="84" t="s">
        <v>6274</v>
      </c>
      <c r="U1958" s="84"/>
      <c r="V1958" s="84" t="s">
        <v>7781</v>
      </c>
      <c r="W1958" s="86">
        <v>43157.574247685188</v>
      </c>
      <c r="X1958" s="84" t="s">
        <v>9360</v>
      </c>
      <c r="Y1958" s="84"/>
      <c r="Z1958" s="84"/>
      <c r="AA1958" s="90" t="s">
        <v>11073</v>
      </c>
      <c r="AB1958" s="84"/>
      <c r="AC1958" s="84" t="b">
        <v>0</v>
      </c>
      <c r="AD1958" s="84">
        <v>10</v>
      </c>
      <c r="AE1958" s="90" t="s">
        <v>285</v>
      </c>
      <c r="AF1958" s="84" t="b">
        <v>0</v>
      </c>
      <c r="AG1958" s="84" t="s">
        <v>2154</v>
      </c>
      <c r="AH1958" s="84"/>
      <c r="AI1958" s="90" t="s">
        <v>285</v>
      </c>
      <c r="AJ1958" s="84" t="b">
        <v>0</v>
      </c>
      <c r="AK1958" s="84">
        <v>24</v>
      </c>
      <c r="AL1958" s="90" t="s">
        <v>285</v>
      </c>
      <c r="AM1958" s="84" t="s">
        <v>296</v>
      </c>
      <c r="AN1958" s="84" t="b">
        <v>0</v>
      </c>
      <c r="AO1958" s="90" t="s">
        <v>11073</v>
      </c>
      <c r="AP1958" s="84" t="s">
        <v>308</v>
      </c>
      <c r="AQ1958" s="84">
        <v>0</v>
      </c>
      <c r="AR1958" s="84">
        <v>0</v>
      </c>
      <c r="AS1958" s="84"/>
      <c r="AT1958" s="84"/>
      <c r="AU1958" s="84"/>
      <c r="AV1958" s="84"/>
      <c r="AW1958" s="84"/>
      <c r="AX1958" s="84"/>
      <c r="AY1958" s="84"/>
      <c r="AZ1958" s="84"/>
    </row>
    <row r="1959" spans="1:52" x14ac:dyDescent="0.2">
      <c r="A1959" s="69" t="s">
        <v>3403</v>
      </c>
      <c r="B1959" s="69" t="s">
        <v>3402</v>
      </c>
      <c r="C1959" s="70"/>
      <c r="D1959" s="71"/>
      <c r="E1959" s="72"/>
      <c r="F1959" s="73"/>
      <c r="G1959" s="70"/>
      <c r="H1959" s="74"/>
      <c r="I1959" s="75"/>
      <c r="J1959" s="75"/>
      <c r="K1959" s="36"/>
      <c r="L1959" s="82"/>
      <c r="M1959" s="82"/>
      <c r="N1959" s="77"/>
      <c r="O1959" s="84" t="s">
        <v>255</v>
      </c>
      <c r="P1959" s="86">
        <v>43157.88826388889</v>
      </c>
      <c r="Q1959" s="84" t="s">
        <v>5304</v>
      </c>
      <c r="R1959" s="84"/>
      <c r="S1959" s="84"/>
      <c r="T1959" s="84" t="s">
        <v>6274</v>
      </c>
      <c r="U1959" s="84"/>
      <c r="V1959" s="84" t="s">
        <v>7782</v>
      </c>
      <c r="W1959" s="86">
        <v>43157.88826388889</v>
      </c>
      <c r="X1959" s="84" t="s">
        <v>9361</v>
      </c>
      <c r="Y1959" s="84"/>
      <c r="Z1959" s="84"/>
      <c r="AA1959" s="90" t="s">
        <v>11074</v>
      </c>
      <c r="AB1959" s="84"/>
      <c r="AC1959" s="84" t="b">
        <v>0</v>
      </c>
      <c r="AD1959" s="84">
        <v>0</v>
      </c>
      <c r="AE1959" s="90" t="s">
        <v>285</v>
      </c>
      <c r="AF1959" s="84" t="b">
        <v>0</v>
      </c>
      <c r="AG1959" s="84" t="s">
        <v>2154</v>
      </c>
      <c r="AH1959" s="84"/>
      <c r="AI1959" s="90" t="s">
        <v>285</v>
      </c>
      <c r="AJ1959" s="84" t="b">
        <v>0</v>
      </c>
      <c r="AK1959" s="84">
        <v>24</v>
      </c>
      <c r="AL1959" s="90" t="s">
        <v>11073</v>
      </c>
      <c r="AM1959" s="84" t="s">
        <v>299</v>
      </c>
      <c r="AN1959" s="84" t="b">
        <v>0</v>
      </c>
      <c r="AO1959" s="90" t="s">
        <v>11073</v>
      </c>
      <c r="AP1959" s="84" t="s">
        <v>179</v>
      </c>
      <c r="AQ1959" s="84">
        <v>0</v>
      </c>
      <c r="AR1959" s="84">
        <v>0</v>
      </c>
      <c r="AS1959" s="84"/>
      <c r="AT1959" s="84"/>
      <c r="AU1959" s="84"/>
      <c r="AV1959" s="84"/>
      <c r="AW1959" s="84"/>
      <c r="AX1959" s="84"/>
      <c r="AY1959" s="84"/>
      <c r="AZ1959" s="84"/>
    </row>
    <row r="1960" spans="1:52" x14ac:dyDescent="0.2">
      <c r="A1960" s="69" t="s">
        <v>3404</v>
      </c>
      <c r="B1960" s="69" t="s">
        <v>4218</v>
      </c>
      <c r="C1960" s="70"/>
      <c r="D1960" s="71"/>
      <c r="E1960" s="72"/>
      <c r="F1960" s="73"/>
      <c r="G1960" s="70"/>
      <c r="H1960" s="74"/>
      <c r="I1960" s="75"/>
      <c r="J1960" s="75"/>
      <c r="K1960" s="36"/>
      <c r="L1960" s="82"/>
      <c r="M1960" s="82"/>
      <c r="N1960" s="77"/>
      <c r="O1960" s="84" t="s">
        <v>255</v>
      </c>
      <c r="P1960" s="86">
        <v>43157.888506944444</v>
      </c>
      <c r="Q1960" s="84" t="s">
        <v>5305</v>
      </c>
      <c r="R1960" s="84"/>
      <c r="S1960" s="84"/>
      <c r="T1960" s="84" t="s">
        <v>6284</v>
      </c>
      <c r="U1960" s="84"/>
      <c r="V1960" s="84" t="s">
        <v>7783</v>
      </c>
      <c r="W1960" s="86">
        <v>43157.888506944444</v>
      </c>
      <c r="X1960" s="84" t="s">
        <v>9362</v>
      </c>
      <c r="Y1960" s="84"/>
      <c r="Z1960" s="84"/>
      <c r="AA1960" s="90" t="s">
        <v>11075</v>
      </c>
      <c r="AB1960" s="84"/>
      <c r="AC1960" s="84" t="b">
        <v>0</v>
      </c>
      <c r="AD1960" s="84">
        <v>0</v>
      </c>
      <c r="AE1960" s="90" t="s">
        <v>285</v>
      </c>
      <c r="AF1960" s="84" t="b">
        <v>0</v>
      </c>
      <c r="AG1960" s="84" t="s">
        <v>290</v>
      </c>
      <c r="AH1960" s="84"/>
      <c r="AI1960" s="90" t="s">
        <v>285</v>
      </c>
      <c r="AJ1960" s="84" t="b">
        <v>0</v>
      </c>
      <c r="AK1960" s="84">
        <v>1</v>
      </c>
      <c r="AL1960" s="90" t="s">
        <v>9781</v>
      </c>
      <c r="AM1960" s="84" t="s">
        <v>296</v>
      </c>
      <c r="AN1960" s="84" t="b">
        <v>0</v>
      </c>
      <c r="AO1960" s="90" t="s">
        <v>9781</v>
      </c>
      <c r="AP1960" s="84" t="s">
        <v>179</v>
      </c>
      <c r="AQ1960" s="84">
        <v>0</v>
      </c>
      <c r="AR1960" s="84">
        <v>0</v>
      </c>
      <c r="AS1960" s="84"/>
      <c r="AT1960" s="84"/>
      <c r="AU1960" s="84"/>
      <c r="AV1960" s="84"/>
      <c r="AW1960" s="84"/>
      <c r="AX1960" s="84"/>
      <c r="AY1960" s="84"/>
      <c r="AZ1960" s="84"/>
    </row>
    <row r="1961" spans="1:52" x14ac:dyDescent="0.2">
      <c r="A1961" s="69" t="s">
        <v>2230</v>
      </c>
      <c r="B1961" s="69" t="s">
        <v>4002</v>
      </c>
      <c r="C1961" s="70"/>
      <c r="D1961" s="71"/>
      <c r="E1961" s="72"/>
      <c r="F1961" s="73"/>
      <c r="G1961" s="70"/>
      <c r="H1961" s="74"/>
      <c r="I1961" s="75"/>
      <c r="J1961" s="75"/>
      <c r="K1961" s="36"/>
      <c r="L1961" s="82"/>
      <c r="M1961" s="82"/>
      <c r="N1961" s="77"/>
      <c r="O1961" s="84" t="s">
        <v>255</v>
      </c>
      <c r="P1961" s="86">
        <v>43152.803923611114</v>
      </c>
      <c r="Q1961" s="84" t="s">
        <v>4360</v>
      </c>
      <c r="R1961" s="84"/>
      <c r="S1961" s="84"/>
      <c r="T1961" s="84" t="s">
        <v>6284</v>
      </c>
      <c r="U1961" s="84" t="s">
        <v>6624</v>
      </c>
      <c r="V1961" s="84" t="s">
        <v>6624</v>
      </c>
      <c r="W1961" s="86">
        <v>43152.803923611114</v>
      </c>
      <c r="X1961" s="84" t="s">
        <v>8068</v>
      </c>
      <c r="Y1961" s="84"/>
      <c r="Z1961" s="84"/>
      <c r="AA1961" s="90" t="s">
        <v>9781</v>
      </c>
      <c r="AB1961" s="90" t="s">
        <v>11482</v>
      </c>
      <c r="AC1961" s="84" t="b">
        <v>0</v>
      </c>
      <c r="AD1961" s="84">
        <v>1</v>
      </c>
      <c r="AE1961" s="90" t="s">
        <v>11652</v>
      </c>
      <c r="AF1961" s="84" t="b">
        <v>0</v>
      </c>
      <c r="AG1961" s="84" t="s">
        <v>290</v>
      </c>
      <c r="AH1961" s="84"/>
      <c r="AI1961" s="90" t="s">
        <v>285</v>
      </c>
      <c r="AJ1961" s="84" t="b">
        <v>0</v>
      </c>
      <c r="AK1961" s="84">
        <v>1</v>
      </c>
      <c r="AL1961" s="90" t="s">
        <v>285</v>
      </c>
      <c r="AM1961" s="84" t="s">
        <v>295</v>
      </c>
      <c r="AN1961" s="84" t="b">
        <v>0</v>
      </c>
      <c r="AO1961" s="90" t="s">
        <v>11482</v>
      </c>
      <c r="AP1961" s="84" t="s">
        <v>308</v>
      </c>
      <c r="AQ1961" s="84">
        <v>0</v>
      </c>
      <c r="AR1961" s="84">
        <v>0</v>
      </c>
      <c r="AS1961" s="84"/>
      <c r="AT1961" s="84"/>
      <c r="AU1961" s="84"/>
      <c r="AV1961" s="84"/>
      <c r="AW1961" s="84"/>
      <c r="AX1961" s="84"/>
      <c r="AY1961" s="84"/>
      <c r="AZ1961" s="84"/>
    </row>
    <row r="1962" spans="1:52" x14ac:dyDescent="0.2">
      <c r="A1962" s="69" t="s">
        <v>3404</v>
      </c>
      <c r="B1962" s="69" t="s">
        <v>4002</v>
      </c>
      <c r="C1962" s="70"/>
      <c r="D1962" s="71"/>
      <c r="E1962" s="72"/>
      <c r="F1962" s="73"/>
      <c r="G1962" s="70"/>
      <c r="H1962" s="74"/>
      <c r="I1962" s="75"/>
      <c r="J1962" s="75"/>
      <c r="K1962" s="36"/>
      <c r="L1962" s="82"/>
      <c r="M1962" s="82"/>
      <c r="N1962" s="77"/>
      <c r="O1962" s="84" t="s">
        <v>255</v>
      </c>
      <c r="P1962" s="86">
        <v>43157.888506944444</v>
      </c>
      <c r="Q1962" s="84" t="s">
        <v>5305</v>
      </c>
      <c r="R1962" s="84"/>
      <c r="S1962" s="84"/>
      <c r="T1962" s="84" t="s">
        <v>6284</v>
      </c>
      <c r="U1962" s="84"/>
      <c r="V1962" s="84" t="s">
        <v>7783</v>
      </c>
      <c r="W1962" s="86">
        <v>43157.888506944444</v>
      </c>
      <c r="X1962" s="84" t="s">
        <v>9362</v>
      </c>
      <c r="Y1962" s="84"/>
      <c r="Z1962" s="84"/>
      <c r="AA1962" s="90" t="s">
        <v>11075</v>
      </c>
      <c r="AB1962" s="84"/>
      <c r="AC1962" s="84" t="b">
        <v>0</v>
      </c>
      <c r="AD1962" s="84">
        <v>0</v>
      </c>
      <c r="AE1962" s="90" t="s">
        <v>285</v>
      </c>
      <c r="AF1962" s="84" t="b">
        <v>0</v>
      </c>
      <c r="AG1962" s="84" t="s">
        <v>290</v>
      </c>
      <c r="AH1962" s="84"/>
      <c r="AI1962" s="90" t="s">
        <v>285</v>
      </c>
      <c r="AJ1962" s="84" t="b">
        <v>0</v>
      </c>
      <c r="AK1962" s="84">
        <v>1</v>
      </c>
      <c r="AL1962" s="90" t="s">
        <v>9781</v>
      </c>
      <c r="AM1962" s="84" t="s">
        <v>296</v>
      </c>
      <c r="AN1962" s="84" t="b">
        <v>0</v>
      </c>
      <c r="AO1962" s="90" t="s">
        <v>9781</v>
      </c>
      <c r="AP1962" s="84" t="s">
        <v>179</v>
      </c>
      <c r="AQ1962" s="84">
        <v>0</v>
      </c>
      <c r="AR1962" s="84">
        <v>0</v>
      </c>
      <c r="AS1962" s="84"/>
      <c r="AT1962" s="84"/>
      <c r="AU1962" s="84"/>
      <c r="AV1962" s="84"/>
      <c r="AW1962" s="84"/>
      <c r="AX1962" s="84"/>
      <c r="AY1962" s="84"/>
      <c r="AZ1962" s="84"/>
    </row>
    <row r="1963" spans="1:52" x14ac:dyDescent="0.2">
      <c r="A1963" s="69" t="s">
        <v>2230</v>
      </c>
      <c r="B1963" s="69" t="s">
        <v>4219</v>
      </c>
      <c r="C1963" s="70"/>
      <c r="D1963" s="71"/>
      <c r="E1963" s="72"/>
      <c r="F1963" s="73"/>
      <c r="G1963" s="70"/>
      <c r="H1963" s="74"/>
      <c r="I1963" s="75"/>
      <c r="J1963" s="75"/>
      <c r="K1963" s="36"/>
      <c r="L1963" s="82"/>
      <c r="M1963" s="82"/>
      <c r="N1963" s="77"/>
      <c r="O1963" s="84" t="s">
        <v>255</v>
      </c>
      <c r="P1963" s="86">
        <v>43152.803923611114</v>
      </c>
      <c r="Q1963" s="84" t="s">
        <v>4360</v>
      </c>
      <c r="R1963" s="84"/>
      <c r="S1963" s="84"/>
      <c r="T1963" s="84" t="s">
        <v>6284</v>
      </c>
      <c r="U1963" s="84" t="s">
        <v>6624</v>
      </c>
      <c r="V1963" s="84" t="s">
        <v>6624</v>
      </c>
      <c r="W1963" s="86">
        <v>43152.803923611114</v>
      </c>
      <c r="X1963" s="84" t="s">
        <v>8068</v>
      </c>
      <c r="Y1963" s="84"/>
      <c r="Z1963" s="84"/>
      <c r="AA1963" s="90" t="s">
        <v>9781</v>
      </c>
      <c r="AB1963" s="90" t="s">
        <v>11482</v>
      </c>
      <c r="AC1963" s="84" t="b">
        <v>0</v>
      </c>
      <c r="AD1963" s="84">
        <v>1</v>
      </c>
      <c r="AE1963" s="90" t="s">
        <v>11652</v>
      </c>
      <c r="AF1963" s="84" t="b">
        <v>0</v>
      </c>
      <c r="AG1963" s="84" t="s">
        <v>290</v>
      </c>
      <c r="AH1963" s="84"/>
      <c r="AI1963" s="90" t="s">
        <v>285</v>
      </c>
      <c r="AJ1963" s="84" t="b">
        <v>0</v>
      </c>
      <c r="AK1963" s="84">
        <v>1</v>
      </c>
      <c r="AL1963" s="90" t="s">
        <v>285</v>
      </c>
      <c r="AM1963" s="84" t="s">
        <v>295</v>
      </c>
      <c r="AN1963" s="84" t="b">
        <v>0</v>
      </c>
      <c r="AO1963" s="90" t="s">
        <v>11482</v>
      </c>
      <c r="AP1963" s="84" t="s">
        <v>308</v>
      </c>
      <c r="AQ1963" s="84">
        <v>0</v>
      </c>
      <c r="AR1963" s="84">
        <v>0</v>
      </c>
      <c r="AS1963" s="84"/>
      <c r="AT1963" s="84"/>
      <c r="AU1963" s="84"/>
      <c r="AV1963" s="84"/>
      <c r="AW1963" s="84"/>
      <c r="AX1963" s="84"/>
      <c r="AY1963" s="84"/>
      <c r="AZ1963" s="84"/>
    </row>
    <row r="1964" spans="1:52" x14ac:dyDescent="0.2">
      <c r="A1964" s="69" t="s">
        <v>3404</v>
      </c>
      <c r="B1964" s="69" t="s">
        <v>4219</v>
      </c>
      <c r="C1964" s="70"/>
      <c r="D1964" s="71"/>
      <c r="E1964" s="72"/>
      <c r="F1964" s="73"/>
      <c r="G1964" s="70"/>
      <c r="H1964" s="74"/>
      <c r="I1964" s="75"/>
      <c r="J1964" s="75"/>
      <c r="K1964" s="36"/>
      <c r="L1964" s="82"/>
      <c r="M1964" s="82"/>
      <c r="N1964" s="77"/>
      <c r="O1964" s="84" t="s">
        <v>255</v>
      </c>
      <c r="P1964" s="86">
        <v>43157.888506944444</v>
      </c>
      <c r="Q1964" s="84" t="s">
        <v>5305</v>
      </c>
      <c r="R1964" s="84"/>
      <c r="S1964" s="84"/>
      <c r="T1964" s="84" t="s">
        <v>6284</v>
      </c>
      <c r="U1964" s="84"/>
      <c r="V1964" s="84" t="s">
        <v>7783</v>
      </c>
      <c r="W1964" s="86">
        <v>43157.888506944444</v>
      </c>
      <c r="X1964" s="84" t="s">
        <v>9362</v>
      </c>
      <c r="Y1964" s="84"/>
      <c r="Z1964" s="84"/>
      <c r="AA1964" s="90" t="s">
        <v>11075</v>
      </c>
      <c r="AB1964" s="84"/>
      <c r="AC1964" s="84" t="b">
        <v>0</v>
      </c>
      <c r="AD1964" s="84">
        <v>0</v>
      </c>
      <c r="AE1964" s="90" t="s">
        <v>285</v>
      </c>
      <c r="AF1964" s="84" t="b">
        <v>0</v>
      </c>
      <c r="AG1964" s="84" t="s">
        <v>290</v>
      </c>
      <c r="AH1964" s="84"/>
      <c r="AI1964" s="90" t="s">
        <v>285</v>
      </c>
      <c r="AJ1964" s="84" t="b">
        <v>0</v>
      </c>
      <c r="AK1964" s="84">
        <v>1</v>
      </c>
      <c r="AL1964" s="90" t="s">
        <v>9781</v>
      </c>
      <c r="AM1964" s="84" t="s">
        <v>296</v>
      </c>
      <c r="AN1964" s="84" t="b">
        <v>0</v>
      </c>
      <c r="AO1964" s="90" t="s">
        <v>9781</v>
      </c>
      <c r="AP1964" s="84" t="s">
        <v>179</v>
      </c>
      <c r="AQ1964" s="84">
        <v>0</v>
      </c>
      <c r="AR1964" s="84">
        <v>0</v>
      </c>
      <c r="AS1964" s="84"/>
      <c r="AT1964" s="84"/>
      <c r="AU1964" s="84"/>
      <c r="AV1964" s="84"/>
      <c r="AW1964" s="84"/>
      <c r="AX1964" s="84"/>
      <c r="AY1964" s="84"/>
      <c r="AZ1964" s="84"/>
    </row>
    <row r="1965" spans="1:52" x14ac:dyDescent="0.2">
      <c r="A1965" s="69" t="s">
        <v>2230</v>
      </c>
      <c r="B1965" s="69" t="s">
        <v>902</v>
      </c>
      <c r="C1965" s="70"/>
      <c r="D1965" s="71"/>
      <c r="E1965" s="72"/>
      <c r="F1965" s="73"/>
      <c r="G1965" s="70"/>
      <c r="H1965" s="74"/>
      <c r="I1965" s="75"/>
      <c r="J1965" s="75"/>
      <c r="K1965" s="36"/>
      <c r="L1965" s="82"/>
      <c r="M1965" s="82"/>
      <c r="N1965" s="77"/>
      <c r="O1965" s="84" t="s">
        <v>255</v>
      </c>
      <c r="P1965" s="86">
        <v>43152.803923611114</v>
      </c>
      <c r="Q1965" s="84" t="s">
        <v>4360</v>
      </c>
      <c r="R1965" s="84"/>
      <c r="S1965" s="84"/>
      <c r="T1965" s="84" t="s">
        <v>6284</v>
      </c>
      <c r="U1965" s="84" t="s">
        <v>6624</v>
      </c>
      <c r="V1965" s="84" t="s">
        <v>6624</v>
      </c>
      <c r="W1965" s="86">
        <v>43152.803923611114</v>
      </c>
      <c r="X1965" s="84" t="s">
        <v>8068</v>
      </c>
      <c r="Y1965" s="84"/>
      <c r="Z1965" s="84"/>
      <c r="AA1965" s="90" t="s">
        <v>9781</v>
      </c>
      <c r="AB1965" s="90" t="s">
        <v>11482</v>
      </c>
      <c r="AC1965" s="84" t="b">
        <v>0</v>
      </c>
      <c r="AD1965" s="84">
        <v>1</v>
      </c>
      <c r="AE1965" s="90" t="s">
        <v>11652</v>
      </c>
      <c r="AF1965" s="84" t="b">
        <v>0</v>
      </c>
      <c r="AG1965" s="84" t="s">
        <v>290</v>
      </c>
      <c r="AH1965" s="84"/>
      <c r="AI1965" s="90" t="s">
        <v>285</v>
      </c>
      <c r="AJ1965" s="84" t="b">
        <v>0</v>
      </c>
      <c r="AK1965" s="84">
        <v>1</v>
      </c>
      <c r="AL1965" s="90" t="s">
        <v>285</v>
      </c>
      <c r="AM1965" s="84" t="s">
        <v>295</v>
      </c>
      <c r="AN1965" s="84" t="b">
        <v>0</v>
      </c>
      <c r="AO1965" s="90" t="s">
        <v>11482</v>
      </c>
      <c r="AP1965" s="84" t="s">
        <v>308</v>
      </c>
      <c r="AQ1965" s="84">
        <v>0</v>
      </c>
      <c r="AR1965" s="84">
        <v>0</v>
      </c>
      <c r="AS1965" s="84"/>
      <c r="AT1965" s="84"/>
      <c r="AU1965" s="84"/>
      <c r="AV1965" s="84"/>
      <c r="AW1965" s="84"/>
      <c r="AX1965" s="84"/>
      <c r="AY1965" s="84"/>
      <c r="AZ1965" s="84"/>
    </row>
    <row r="1966" spans="1:52" x14ac:dyDescent="0.2">
      <c r="A1966" s="69" t="s">
        <v>2230</v>
      </c>
      <c r="B1966" s="69" t="s">
        <v>232</v>
      </c>
      <c r="C1966" s="70"/>
      <c r="D1966" s="71"/>
      <c r="E1966" s="72"/>
      <c r="F1966" s="73"/>
      <c r="G1966" s="70"/>
      <c r="H1966" s="74"/>
      <c r="I1966" s="75"/>
      <c r="J1966" s="75"/>
      <c r="K1966" s="36"/>
      <c r="L1966" s="82"/>
      <c r="M1966" s="82"/>
      <c r="N1966" s="77"/>
      <c r="O1966" s="84" t="s">
        <v>255</v>
      </c>
      <c r="P1966" s="86">
        <v>43152.803923611114</v>
      </c>
      <c r="Q1966" s="84" t="s">
        <v>4360</v>
      </c>
      <c r="R1966" s="84"/>
      <c r="S1966" s="84"/>
      <c r="T1966" s="84" t="s">
        <v>6284</v>
      </c>
      <c r="U1966" s="84" t="s">
        <v>6624</v>
      </c>
      <c r="V1966" s="84" t="s">
        <v>6624</v>
      </c>
      <c r="W1966" s="86">
        <v>43152.803923611114</v>
      </c>
      <c r="X1966" s="84" t="s">
        <v>8068</v>
      </c>
      <c r="Y1966" s="84"/>
      <c r="Z1966" s="84"/>
      <c r="AA1966" s="90" t="s">
        <v>9781</v>
      </c>
      <c r="AB1966" s="90" t="s">
        <v>11482</v>
      </c>
      <c r="AC1966" s="84" t="b">
        <v>0</v>
      </c>
      <c r="AD1966" s="84">
        <v>1</v>
      </c>
      <c r="AE1966" s="90" t="s">
        <v>11652</v>
      </c>
      <c r="AF1966" s="84" t="b">
        <v>0</v>
      </c>
      <c r="AG1966" s="84" t="s">
        <v>290</v>
      </c>
      <c r="AH1966" s="84"/>
      <c r="AI1966" s="90" t="s">
        <v>285</v>
      </c>
      <c r="AJ1966" s="84" t="b">
        <v>0</v>
      </c>
      <c r="AK1966" s="84">
        <v>1</v>
      </c>
      <c r="AL1966" s="90" t="s">
        <v>285</v>
      </c>
      <c r="AM1966" s="84" t="s">
        <v>295</v>
      </c>
      <c r="AN1966" s="84" t="b">
        <v>0</v>
      </c>
      <c r="AO1966" s="90" t="s">
        <v>11482</v>
      </c>
      <c r="AP1966" s="84" t="s">
        <v>308</v>
      </c>
      <c r="AQ1966" s="84">
        <v>0</v>
      </c>
      <c r="AR1966" s="84">
        <v>0</v>
      </c>
      <c r="AS1966" s="84"/>
      <c r="AT1966" s="84"/>
      <c r="AU1966" s="84"/>
      <c r="AV1966" s="84"/>
      <c r="AW1966" s="84"/>
      <c r="AX1966" s="84"/>
      <c r="AY1966" s="84"/>
      <c r="AZ1966" s="84"/>
    </row>
    <row r="1967" spans="1:52" x14ac:dyDescent="0.2">
      <c r="A1967" s="69" t="s">
        <v>2230</v>
      </c>
      <c r="B1967" s="69" t="s">
        <v>4220</v>
      </c>
      <c r="C1967" s="70"/>
      <c r="D1967" s="71"/>
      <c r="E1967" s="72"/>
      <c r="F1967" s="73"/>
      <c r="G1967" s="70"/>
      <c r="H1967" s="74"/>
      <c r="I1967" s="75"/>
      <c r="J1967" s="75"/>
      <c r="K1967" s="36"/>
      <c r="L1967" s="82"/>
      <c r="M1967" s="82"/>
      <c r="N1967" s="77"/>
      <c r="O1967" s="84" t="s">
        <v>256</v>
      </c>
      <c r="P1967" s="86">
        <v>43152.803923611114</v>
      </c>
      <c r="Q1967" s="84" t="s">
        <v>4360</v>
      </c>
      <c r="R1967" s="84"/>
      <c r="S1967" s="84"/>
      <c r="T1967" s="84" t="s">
        <v>6284</v>
      </c>
      <c r="U1967" s="84" t="s">
        <v>6624</v>
      </c>
      <c r="V1967" s="84" t="s">
        <v>6624</v>
      </c>
      <c r="W1967" s="86">
        <v>43152.803923611114</v>
      </c>
      <c r="X1967" s="84" t="s">
        <v>8068</v>
      </c>
      <c r="Y1967" s="84"/>
      <c r="Z1967" s="84"/>
      <c r="AA1967" s="90" t="s">
        <v>9781</v>
      </c>
      <c r="AB1967" s="90" t="s">
        <v>11482</v>
      </c>
      <c r="AC1967" s="84" t="b">
        <v>0</v>
      </c>
      <c r="AD1967" s="84">
        <v>1</v>
      </c>
      <c r="AE1967" s="90" t="s">
        <v>11652</v>
      </c>
      <c r="AF1967" s="84" t="b">
        <v>0</v>
      </c>
      <c r="AG1967" s="84" t="s">
        <v>290</v>
      </c>
      <c r="AH1967" s="84"/>
      <c r="AI1967" s="90" t="s">
        <v>285</v>
      </c>
      <c r="AJ1967" s="84" t="b">
        <v>0</v>
      </c>
      <c r="AK1967" s="84">
        <v>1</v>
      </c>
      <c r="AL1967" s="90" t="s">
        <v>285</v>
      </c>
      <c r="AM1967" s="84" t="s">
        <v>295</v>
      </c>
      <c r="AN1967" s="84" t="b">
        <v>0</v>
      </c>
      <c r="AO1967" s="90" t="s">
        <v>11482</v>
      </c>
      <c r="AP1967" s="84" t="s">
        <v>308</v>
      </c>
      <c r="AQ1967" s="84">
        <v>0</v>
      </c>
      <c r="AR1967" s="84">
        <v>0</v>
      </c>
      <c r="AS1967" s="84"/>
      <c r="AT1967" s="84"/>
      <c r="AU1967" s="84"/>
      <c r="AV1967" s="84"/>
      <c r="AW1967" s="84"/>
      <c r="AX1967" s="84"/>
      <c r="AY1967" s="84"/>
      <c r="AZ1967" s="84"/>
    </row>
    <row r="1968" spans="1:52" x14ac:dyDescent="0.2">
      <c r="A1968" s="69" t="s">
        <v>3404</v>
      </c>
      <c r="B1968" s="69" t="s">
        <v>2230</v>
      </c>
      <c r="C1968" s="70"/>
      <c r="D1968" s="71"/>
      <c r="E1968" s="72"/>
      <c r="F1968" s="73"/>
      <c r="G1968" s="70"/>
      <c r="H1968" s="74"/>
      <c r="I1968" s="75"/>
      <c r="J1968" s="75"/>
      <c r="K1968" s="36"/>
      <c r="L1968" s="82"/>
      <c r="M1968" s="82"/>
      <c r="N1968" s="77"/>
      <c r="O1968" s="84" t="s">
        <v>255</v>
      </c>
      <c r="P1968" s="86">
        <v>43157.888506944444</v>
      </c>
      <c r="Q1968" s="84" t="s">
        <v>5305</v>
      </c>
      <c r="R1968" s="84"/>
      <c r="S1968" s="84"/>
      <c r="T1968" s="84" t="s">
        <v>6284</v>
      </c>
      <c r="U1968" s="84"/>
      <c r="V1968" s="84" t="s">
        <v>7783</v>
      </c>
      <c r="W1968" s="86">
        <v>43157.888506944444</v>
      </c>
      <c r="X1968" s="84" t="s">
        <v>9362</v>
      </c>
      <c r="Y1968" s="84"/>
      <c r="Z1968" s="84"/>
      <c r="AA1968" s="90" t="s">
        <v>11075</v>
      </c>
      <c r="AB1968" s="84"/>
      <c r="AC1968" s="84" t="b">
        <v>0</v>
      </c>
      <c r="AD1968" s="84">
        <v>0</v>
      </c>
      <c r="AE1968" s="90" t="s">
        <v>285</v>
      </c>
      <c r="AF1968" s="84" t="b">
        <v>0</v>
      </c>
      <c r="AG1968" s="84" t="s">
        <v>290</v>
      </c>
      <c r="AH1968" s="84"/>
      <c r="AI1968" s="90" t="s">
        <v>285</v>
      </c>
      <c r="AJ1968" s="84" t="b">
        <v>0</v>
      </c>
      <c r="AK1968" s="84">
        <v>1</v>
      </c>
      <c r="AL1968" s="90" t="s">
        <v>9781</v>
      </c>
      <c r="AM1968" s="84" t="s">
        <v>296</v>
      </c>
      <c r="AN1968" s="84" t="b">
        <v>0</v>
      </c>
      <c r="AO1968" s="90" t="s">
        <v>9781</v>
      </c>
      <c r="AP1968" s="84" t="s">
        <v>179</v>
      </c>
      <c r="AQ1968" s="84">
        <v>0</v>
      </c>
      <c r="AR1968" s="84">
        <v>0</v>
      </c>
      <c r="AS1968" s="84"/>
      <c r="AT1968" s="84"/>
      <c r="AU1968" s="84"/>
      <c r="AV1968" s="84"/>
      <c r="AW1968" s="84"/>
      <c r="AX1968" s="84"/>
      <c r="AY1968" s="84"/>
      <c r="AZ1968" s="84"/>
    </row>
    <row r="1969" spans="1:52" x14ac:dyDescent="0.2">
      <c r="A1969" s="69" t="s">
        <v>3404</v>
      </c>
      <c r="B1969" s="69" t="s">
        <v>902</v>
      </c>
      <c r="C1969" s="70"/>
      <c r="D1969" s="71"/>
      <c r="E1969" s="72"/>
      <c r="F1969" s="73"/>
      <c r="G1969" s="70"/>
      <c r="H1969" s="74"/>
      <c r="I1969" s="75"/>
      <c r="J1969" s="75"/>
      <c r="K1969" s="36"/>
      <c r="L1969" s="82"/>
      <c r="M1969" s="82"/>
      <c r="N1969" s="77"/>
      <c r="O1969" s="84" t="s">
        <v>255</v>
      </c>
      <c r="P1969" s="86">
        <v>43157.888506944444</v>
      </c>
      <c r="Q1969" s="84" t="s">
        <v>5305</v>
      </c>
      <c r="R1969" s="84"/>
      <c r="S1969" s="84"/>
      <c r="T1969" s="84" t="s">
        <v>6284</v>
      </c>
      <c r="U1969" s="84"/>
      <c r="V1969" s="84" t="s">
        <v>7783</v>
      </c>
      <c r="W1969" s="86">
        <v>43157.888506944444</v>
      </c>
      <c r="X1969" s="84" t="s">
        <v>9362</v>
      </c>
      <c r="Y1969" s="84"/>
      <c r="Z1969" s="84"/>
      <c r="AA1969" s="90" t="s">
        <v>11075</v>
      </c>
      <c r="AB1969" s="84"/>
      <c r="AC1969" s="84" t="b">
        <v>0</v>
      </c>
      <c r="AD1969" s="84">
        <v>0</v>
      </c>
      <c r="AE1969" s="90" t="s">
        <v>285</v>
      </c>
      <c r="AF1969" s="84" t="b">
        <v>0</v>
      </c>
      <c r="AG1969" s="84" t="s">
        <v>290</v>
      </c>
      <c r="AH1969" s="84"/>
      <c r="AI1969" s="90" t="s">
        <v>285</v>
      </c>
      <c r="AJ1969" s="84" t="b">
        <v>0</v>
      </c>
      <c r="AK1969" s="84">
        <v>1</v>
      </c>
      <c r="AL1969" s="90" t="s">
        <v>9781</v>
      </c>
      <c r="AM1969" s="84" t="s">
        <v>296</v>
      </c>
      <c r="AN1969" s="84" t="b">
        <v>0</v>
      </c>
      <c r="AO1969" s="90" t="s">
        <v>9781</v>
      </c>
      <c r="AP1969" s="84" t="s">
        <v>179</v>
      </c>
      <c r="AQ1969" s="84">
        <v>0</v>
      </c>
      <c r="AR1969" s="84">
        <v>0</v>
      </c>
      <c r="AS1969" s="84"/>
      <c r="AT1969" s="84"/>
      <c r="AU1969" s="84"/>
      <c r="AV1969" s="84"/>
      <c r="AW1969" s="84"/>
      <c r="AX1969" s="84"/>
      <c r="AY1969" s="84"/>
      <c r="AZ1969" s="84"/>
    </row>
    <row r="1970" spans="1:52" x14ac:dyDescent="0.2">
      <c r="A1970" s="69" t="s">
        <v>3404</v>
      </c>
      <c r="B1970" s="69" t="s">
        <v>232</v>
      </c>
      <c r="C1970" s="70"/>
      <c r="D1970" s="71"/>
      <c r="E1970" s="72"/>
      <c r="F1970" s="73"/>
      <c r="G1970" s="70"/>
      <c r="H1970" s="74"/>
      <c r="I1970" s="75"/>
      <c r="J1970" s="75"/>
      <c r="K1970" s="36"/>
      <c r="L1970" s="82"/>
      <c r="M1970" s="82"/>
      <c r="N1970" s="77"/>
      <c r="O1970" s="84" t="s">
        <v>255</v>
      </c>
      <c r="P1970" s="86">
        <v>43157.888506944444</v>
      </c>
      <c r="Q1970" s="84" t="s">
        <v>5305</v>
      </c>
      <c r="R1970" s="84"/>
      <c r="S1970" s="84"/>
      <c r="T1970" s="84" t="s">
        <v>6284</v>
      </c>
      <c r="U1970" s="84"/>
      <c r="V1970" s="84" t="s">
        <v>7783</v>
      </c>
      <c r="W1970" s="86">
        <v>43157.888506944444</v>
      </c>
      <c r="X1970" s="84" t="s">
        <v>9362</v>
      </c>
      <c r="Y1970" s="84"/>
      <c r="Z1970" s="84"/>
      <c r="AA1970" s="90" t="s">
        <v>11075</v>
      </c>
      <c r="AB1970" s="84"/>
      <c r="AC1970" s="84" t="b">
        <v>0</v>
      </c>
      <c r="AD1970" s="84">
        <v>0</v>
      </c>
      <c r="AE1970" s="90" t="s">
        <v>285</v>
      </c>
      <c r="AF1970" s="84" t="b">
        <v>0</v>
      </c>
      <c r="AG1970" s="84" t="s">
        <v>290</v>
      </c>
      <c r="AH1970" s="84"/>
      <c r="AI1970" s="90" t="s">
        <v>285</v>
      </c>
      <c r="AJ1970" s="84" t="b">
        <v>0</v>
      </c>
      <c r="AK1970" s="84">
        <v>1</v>
      </c>
      <c r="AL1970" s="90" t="s">
        <v>9781</v>
      </c>
      <c r="AM1970" s="84" t="s">
        <v>296</v>
      </c>
      <c r="AN1970" s="84" t="b">
        <v>0</v>
      </c>
      <c r="AO1970" s="90" t="s">
        <v>9781</v>
      </c>
      <c r="AP1970" s="84" t="s">
        <v>179</v>
      </c>
      <c r="AQ1970" s="84">
        <v>0</v>
      </c>
      <c r="AR1970" s="84">
        <v>0</v>
      </c>
      <c r="AS1970" s="84"/>
      <c r="AT1970" s="84"/>
      <c r="AU1970" s="84"/>
      <c r="AV1970" s="84"/>
      <c r="AW1970" s="84"/>
      <c r="AX1970" s="84"/>
      <c r="AY1970" s="84"/>
      <c r="AZ1970" s="84"/>
    </row>
    <row r="1971" spans="1:52" x14ac:dyDescent="0.2">
      <c r="A1971" s="69" t="s">
        <v>3404</v>
      </c>
      <c r="B1971" s="69" t="s">
        <v>4220</v>
      </c>
      <c r="C1971" s="70"/>
      <c r="D1971" s="71"/>
      <c r="E1971" s="72"/>
      <c r="F1971" s="73"/>
      <c r="G1971" s="70"/>
      <c r="H1971" s="74"/>
      <c r="I1971" s="75"/>
      <c r="J1971" s="75"/>
      <c r="K1971" s="36"/>
      <c r="L1971" s="82"/>
      <c r="M1971" s="82"/>
      <c r="N1971" s="77"/>
      <c r="O1971" s="84" t="s">
        <v>255</v>
      </c>
      <c r="P1971" s="86">
        <v>43157.888506944444</v>
      </c>
      <c r="Q1971" s="84" t="s">
        <v>5305</v>
      </c>
      <c r="R1971" s="84"/>
      <c r="S1971" s="84"/>
      <c r="T1971" s="84" t="s">
        <v>6284</v>
      </c>
      <c r="U1971" s="84"/>
      <c r="V1971" s="84" t="s">
        <v>7783</v>
      </c>
      <c r="W1971" s="86">
        <v>43157.888506944444</v>
      </c>
      <c r="X1971" s="84" t="s">
        <v>9362</v>
      </c>
      <c r="Y1971" s="84"/>
      <c r="Z1971" s="84"/>
      <c r="AA1971" s="90" t="s">
        <v>11075</v>
      </c>
      <c r="AB1971" s="84"/>
      <c r="AC1971" s="84" t="b">
        <v>0</v>
      </c>
      <c r="AD1971" s="84">
        <v>0</v>
      </c>
      <c r="AE1971" s="90" t="s">
        <v>285</v>
      </c>
      <c r="AF1971" s="84" t="b">
        <v>0</v>
      </c>
      <c r="AG1971" s="84" t="s">
        <v>290</v>
      </c>
      <c r="AH1971" s="84"/>
      <c r="AI1971" s="90" t="s">
        <v>285</v>
      </c>
      <c r="AJ1971" s="84" t="b">
        <v>0</v>
      </c>
      <c r="AK1971" s="84">
        <v>1</v>
      </c>
      <c r="AL1971" s="90" t="s">
        <v>9781</v>
      </c>
      <c r="AM1971" s="84" t="s">
        <v>296</v>
      </c>
      <c r="AN1971" s="84" t="b">
        <v>0</v>
      </c>
      <c r="AO1971" s="90" t="s">
        <v>9781</v>
      </c>
      <c r="AP1971" s="84" t="s">
        <v>179</v>
      </c>
      <c r="AQ1971" s="84">
        <v>0</v>
      </c>
      <c r="AR1971" s="84">
        <v>0</v>
      </c>
      <c r="AS1971" s="84"/>
      <c r="AT1971" s="84"/>
      <c r="AU1971" s="84"/>
      <c r="AV1971" s="84"/>
      <c r="AW1971" s="84"/>
      <c r="AX1971" s="84"/>
      <c r="AY1971" s="84"/>
      <c r="AZ1971" s="84"/>
    </row>
    <row r="1972" spans="1:52" x14ac:dyDescent="0.2">
      <c r="A1972" s="69" t="s">
        <v>3405</v>
      </c>
      <c r="B1972" s="69" t="s">
        <v>3405</v>
      </c>
      <c r="C1972" s="70"/>
      <c r="D1972" s="71"/>
      <c r="E1972" s="72"/>
      <c r="F1972" s="73"/>
      <c r="G1972" s="70"/>
      <c r="H1972" s="74"/>
      <c r="I1972" s="75"/>
      <c r="J1972" s="75"/>
      <c r="K1972" s="36"/>
      <c r="L1972" s="82"/>
      <c r="M1972" s="82"/>
      <c r="N1972" s="77"/>
      <c r="O1972" s="84" t="s">
        <v>179</v>
      </c>
      <c r="P1972" s="86">
        <v>43157.888541666667</v>
      </c>
      <c r="Q1972" s="84" t="s">
        <v>5306</v>
      </c>
      <c r="R1972" s="84" t="s">
        <v>5964</v>
      </c>
      <c r="S1972" s="84" t="s">
        <v>927</v>
      </c>
      <c r="T1972" s="84" t="s">
        <v>6274</v>
      </c>
      <c r="U1972" s="84"/>
      <c r="V1972" s="84" t="s">
        <v>7784</v>
      </c>
      <c r="W1972" s="86">
        <v>43157.888541666667</v>
      </c>
      <c r="X1972" s="84" t="s">
        <v>9363</v>
      </c>
      <c r="Y1972" s="84"/>
      <c r="Z1972" s="84"/>
      <c r="AA1972" s="90" t="s">
        <v>11076</v>
      </c>
      <c r="AB1972" s="84"/>
      <c r="AC1972" s="84" t="b">
        <v>0</v>
      </c>
      <c r="AD1972" s="84">
        <v>0</v>
      </c>
      <c r="AE1972" s="90" t="s">
        <v>285</v>
      </c>
      <c r="AF1972" s="84" t="b">
        <v>0</v>
      </c>
      <c r="AG1972" s="84" t="s">
        <v>290</v>
      </c>
      <c r="AH1972" s="84"/>
      <c r="AI1972" s="90" t="s">
        <v>285</v>
      </c>
      <c r="AJ1972" s="84" t="b">
        <v>0</v>
      </c>
      <c r="AK1972" s="84">
        <v>0</v>
      </c>
      <c r="AL1972" s="90" t="s">
        <v>285</v>
      </c>
      <c r="AM1972" s="84" t="s">
        <v>296</v>
      </c>
      <c r="AN1972" s="84" t="b">
        <v>0</v>
      </c>
      <c r="AO1972" s="90" t="s">
        <v>11076</v>
      </c>
      <c r="AP1972" s="84" t="s">
        <v>179</v>
      </c>
      <c r="AQ1972" s="84">
        <v>0</v>
      </c>
      <c r="AR1972" s="84">
        <v>0</v>
      </c>
      <c r="AS1972" s="84"/>
      <c r="AT1972" s="84"/>
      <c r="AU1972" s="84"/>
      <c r="AV1972" s="84"/>
      <c r="AW1972" s="84"/>
      <c r="AX1972" s="84"/>
      <c r="AY1972" s="84"/>
      <c r="AZ1972" s="84"/>
    </row>
    <row r="1973" spans="1:52" x14ac:dyDescent="0.2">
      <c r="A1973" s="69" t="s">
        <v>3406</v>
      </c>
      <c r="B1973" s="69" t="s">
        <v>4220</v>
      </c>
      <c r="C1973" s="70"/>
      <c r="D1973" s="71"/>
      <c r="E1973" s="72"/>
      <c r="F1973" s="73"/>
      <c r="G1973" s="70"/>
      <c r="H1973" s="74"/>
      <c r="I1973" s="75"/>
      <c r="J1973" s="75"/>
      <c r="K1973" s="36"/>
      <c r="L1973" s="82"/>
      <c r="M1973" s="82"/>
      <c r="N1973" s="77"/>
      <c r="O1973" s="84" t="s">
        <v>255</v>
      </c>
      <c r="P1973" s="86">
        <v>43157.888553240744</v>
      </c>
      <c r="Q1973" s="84" t="s">
        <v>5307</v>
      </c>
      <c r="R1973" s="84"/>
      <c r="S1973" s="84"/>
      <c r="T1973" s="84" t="s">
        <v>6554</v>
      </c>
      <c r="U1973" s="84" t="s">
        <v>6773</v>
      </c>
      <c r="V1973" s="84" t="s">
        <v>6773</v>
      </c>
      <c r="W1973" s="86">
        <v>43157.888553240744</v>
      </c>
      <c r="X1973" s="84" t="s">
        <v>9364</v>
      </c>
      <c r="Y1973" s="84"/>
      <c r="Z1973" s="84"/>
      <c r="AA1973" s="90" t="s">
        <v>11077</v>
      </c>
      <c r="AB1973" s="84"/>
      <c r="AC1973" s="84" t="b">
        <v>0</v>
      </c>
      <c r="AD1973" s="84">
        <v>0</v>
      </c>
      <c r="AE1973" s="90" t="s">
        <v>285</v>
      </c>
      <c r="AF1973" s="84" t="b">
        <v>0</v>
      </c>
      <c r="AG1973" s="84" t="s">
        <v>292</v>
      </c>
      <c r="AH1973" s="84"/>
      <c r="AI1973" s="90" t="s">
        <v>285</v>
      </c>
      <c r="AJ1973" s="84" t="b">
        <v>0</v>
      </c>
      <c r="AK1973" s="84">
        <v>3</v>
      </c>
      <c r="AL1973" s="90" t="s">
        <v>11136</v>
      </c>
      <c r="AM1973" s="84" t="s">
        <v>296</v>
      </c>
      <c r="AN1973" s="84" t="b">
        <v>0</v>
      </c>
      <c r="AO1973" s="90" t="s">
        <v>11136</v>
      </c>
      <c r="AP1973" s="84" t="s">
        <v>179</v>
      </c>
      <c r="AQ1973" s="84">
        <v>0</v>
      </c>
      <c r="AR1973" s="84">
        <v>0</v>
      </c>
      <c r="AS1973" s="84"/>
      <c r="AT1973" s="84"/>
      <c r="AU1973" s="84"/>
      <c r="AV1973" s="84"/>
      <c r="AW1973" s="84"/>
      <c r="AX1973" s="84"/>
      <c r="AY1973" s="84"/>
      <c r="AZ1973" s="84"/>
    </row>
    <row r="1974" spans="1:52" x14ac:dyDescent="0.2">
      <c r="A1974" s="69" t="s">
        <v>3406</v>
      </c>
      <c r="B1974" s="69" t="s">
        <v>3413</v>
      </c>
      <c r="C1974" s="70"/>
      <c r="D1974" s="71"/>
      <c r="E1974" s="72"/>
      <c r="F1974" s="73"/>
      <c r="G1974" s="70"/>
      <c r="H1974" s="74"/>
      <c r="I1974" s="75"/>
      <c r="J1974" s="75"/>
      <c r="K1974" s="36"/>
      <c r="L1974" s="82"/>
      <c r="M1974" s="82"/>
      <c r="N1974" s="77"/>
      <c r="O1974" s="84" t="s">
        <v>255</v>
      </c>
      <c r="P1974" s="86">
        <v>43157.888553240744</v>
      </c>
      <c r="Q1974" s="84" t="s">
        <v>5307</v>
      </c>
      <c r="R1974" s="84"/>
      <c r="S1974" s="84"/>
      <c r="T1974" s="84" t="s">
        <v>6554</v>
      </c>
      <c r="U1974" s="84" t="s">
        <v>6773</v>
      </c>
      <c r="V1974" s="84" t="s">
        <v>6773</v>
      </c>
      <c r="W1974" s="86">
        <v>43157.888553240744</v>
      </c>
      <c r="X1974" s="84" t="s">
        <v>9364</v>
      </c>
      <c r="Y1974" s="84"/>
      <c r="Z1974" s="84"/>
      <c r="AA1974" s="90" t="s">
        <v>11077</v>
      </c>
      <c r="AB1974" s="84"/>
      <c r="AC1974" s="84" t="b">
        <v>0</v>
      </c>
      <c r="AD1974" s="84">
        <v>0</v>
      </c>
      <c r="AE1974" s="90" t="s">
        <v>285</v>
      </c>
      <c r="AF1974" s="84" t="b">
        <v>0</v>
      </c>
      <c r="AG1974" s="84" t="s">
        <v>292</v>
      </c>
      <c r="AH1974" s="84"/>
      <c r="AI1974" s="90" t="s">
        <v>285</v>
      </c>
      <c r="AJ1974" s="84" t="b">
        <v>0</v>
      </c>
      <c r="AK1974" s="84">
        <v>3</v>
      </c>
      <c r="AL1974" s="90" t="s">
        <v>11136</v>
      </c>
      <c r="AM1974" s="84" t="s">
        <v>296</v>
      </c>
      <c r="AN1974" s="84" t="b">
        <v>0</v>
      </c>
      <c r="AO1974" s="90" t="s">
        <v>11136</v>
      </c>
      <c r="AP1974" s="84" t="s">
        <v>179</v>
      </c>
      <c r="AQ1974" s="84">
        <v>0</v>
      </c>
      <c r="AR1974" s="84">
        <v>0</v>
      </c>
      <c r="AS1974" s="84"/>
      <c r="AT1974" s="84"/>
      <c r="AU1974" s="84"/>
      <c r="AV1974" s="84"/>
      <c r="AW1974" s="84"/>
      <c r="AX1974" s="84"/>
      <c r="AY1974" s="84"/>
      <c r="AZ1974" s="84"/>
    </row>
    <row r="1975" spans="1:52" x14ac:dyDescent="0.2">
      <c r="A1975" s="69" t="s">
        <v>3407</v>
      </c>
      <c r="B1975" s="69" t="s">
        <v>3600</v>
      </c>
      <c r="C1975" s="70"/>
      <c r="D1975" s="71"/>
      <c r="E1975" s="72"/>
      <c r="F1975" s="73"/>
      <c r="G1975" s="70"/>
      <c r="H1975" s="74"/>
      <c r="I1975" s="75"/>
      <c r="J1975" s="75"/>
      <c r="K1975" s="36"/>
      <c r="L1975" s="82"/>
      <c r="M1975" s="82"/>
      <c r="N1975" s="77"/>
      <c r="O1975" s="84" t="s">
        <v>255</v>
      </c>
      <c r="P1975" s="86">
        <v>43157.88857638889</v>
      </c>
      <c r="Q1975" s="84" t="s">
        <v>4394</v>
      </c>
      <c r="R1975" s="84"/>
      <c r="S1975" s="84"/>
      <c r="T1975" s="84" t="s">
        <v>6274</v>
      </c>
      <c r="U1975" s="84"/>
      <c r="V1975" s="84" t="s">
        <v>7785</v>
      </c>
      <c r="W1975" s="86">
        <v>43157.88857638889</v>
      </c>
      <c r="X1975" s="84" t="s">
        <v>9365</v>
      </c>
      <c r="Y1975" s="84"/>
      <c r="Z1975" s="84"/>
      <c r="AA1975" s="90" t="s">
        <v>11078</v>
      </c>
      <c r="AB1975" s="84"/>
      <c r="AC1975" s="84" t="b">
        <v>0</v>
      </c>
      <c r="AD1975" s="84">
        <v>0</v>
      </c>
      <c r="AE1975" s="90" t="s">
        <v>285</v>
      </c>
      <c r="AF1975" s="84" t="b">
        <v>0</v>
      </c>
      <c r="AG1975" s="84" t="s">
        <v>2154</v>
      </c>
      <c r="AH1975" s="84"/>
      <c r="AI1975" s="90" t="s">
        <v>285</v>
      </c>
      <c r="AJ1975" s="84" t="b">
        <v>0</v>
      </c>
      <c r="AK1975" s="84">
        <v>258</v>
      </c>
      <c r="AL1975" s="90" t="s">
        <v>11311</v>
      </c>
      <c r="AM1975" s="84" t="s">
        <v>295</v>
      </c>
      <c r="AN1975" s="84" t="b">
        <v>0</v>
      </c>
      <c r="AO1975" s="90" t="s">
        <v>11311</v>
      </c>
      <c r="AP1975" s="84" t="s">
        <v>179</v>
      </c>
      <c r="AQ1975" s="84">
        <v>0</v>
      </c>
      <c r="AR1975" s="84">
        <v>0</v>
      </c>
      <c r="AS1975" s="84"/>
      <c r="AT1975" s="84"/>
      <c r="AU1975" s="84"/>
      <c r="AV1975" s="84"/>
      <c r="AW1975" s="84"/>
      <c r="AX1975" s="84"/>
      <c r="AY1975" s="84"/>
      <c r="AZ1975" s="84"/>
    </row>
    <row r="1976" spans="1:52" x14ac:dyDescent="0.2">
      <c r="A1976" s="69" t="s">
        <v>3408</v>
      </c>
      <c r="B1976" s="69" t="s">
        <v>3712</v>
      </c>
      <c r="C1976" s="70"/>
      <c r="D1976" s="71"/>
      <c r="E1976" s="72"/>
      <c r="F1976" s="73"/>
      <c r="G1976" s="70"/>
      <c r="H1976" s="74"/>
      <c r="I1976" s="75"/>
      <c r="J1976" s="75"/>
      <c r="K1976" s="36"/>
      <c r="L1976" s="82"/>
      <c r="M1976" s="82"/>
      <c r="N1976" s="77"/>
      <c r="O1976" s="84" t="s">
        <v>255</v>
      </c>
      <c r="P1976" s="86">
        <v>43157.888611111113</v>
      </c>
      <c r="Q1976" s="84" t="s">
        <v>5308</v>
      </c>
      <c r="R1976" s="84" t="s">
        <v>5965</v>
      </c>
      <c r="S1976" s="84" t="s">
        <v>258</v>
      </c>
      <c r="T1976" s="84" t="s">
        <v>6274</v>
      </c>
      <c r="U1976" s="84"/>
      <c r="V1976" s="84" t="s">
        <v>7786</v>
      </c>
      <c r="W1976" s="86">
        <v>43157.888611111113</v>
      </c>
      <c r="X1976" s="84" t="s">
        <v>9366</v>
      </c>
      <c r="Y1976" s="84"/>
      <c r="Z1976" s="84"/>
      <c r="AA1976" s="90" t="s">
        <v>11079</v>
      </c>
      <c r="AB1976" s="84"/>
      <c r="AC1976" s="84" t="b">
        <v>0</v>
      </c>
      <c r="AD1976" s="84">
        <v>0</v>
      </c>
      <c r="AE1976" s="90" t="s">
        <v>285</v>
      </c>
      <c r="AF1976" s="84" t="b">
        <v>1</v>
      </c>
      <c r="AG1976" s="84" t="s">
        <v>292</v>
      </c>
      <c r="AH1976" s="84"/>
      <c r="AI1976" s="90" t="s">
        <v>11883</v>
      </c>
      <c r="AJ1976" s="84" t="b">
        <v>0</v>
      </c>
      <c r="AK1976" s="84">
        <v>11755</v>
      </c>
      <c r="AL1976" s="90" t="s">
        <v>11441</v>
      </c>
      <c r="AM1976" s="84" t="s">
        <v>296</v>
      </c>
      <c r="AN1976" s="84" t="b">
        <v>0</v>
      </c>
      <c r="AO1976" s="90" t="s">
        <v>11441</v>
      </c>
      <c r="AP1976" s="84" t="s">
        <v>179</v>
      </c>
      <c r="AQ1976" s="84">
        <v>0</v>
      </c>
      <c r="AR1976" s="84">
        <v>0</v>
      </c>
      <c r="AS1976" s="84"/>
      <c r="AT1976" s="84"/>
      <c r="AU1976" s="84"/>
      <c r="AV1976" s="84"/>
      <c r="AW1976" s="84"/>
      <c r="AX1976" s="84"/>
      <c r="AY1976" s="84"/>
      <c r="AZ1976" s="84"/>
    </row>
    <row r="1977" spans="1:52" x14ac:dyDescent="0.2">
      <c r="A1977" s="69" t="s">
        <v>3409</v>
      </c>
      <c r="B1977" s="69" t="s">
        <v>3409</v>
      </c>
      <c r="C1977" s="70"/>
      <c r="D1977" s="71"/>
      <c r="E1977" s="72"/>
      <c r="F1977" s="73"/>
      <c r="G1977" s="70"/>
      <c r="H1977" s="74"/>
      <c r="I1977" s="75"/>
      <c r="J1977" s="75"/>
      <c r="K1977" s="36"/>
      <c r="L1977" s="82"/>
      <c r="M1977" s="82"/>
      <c r="N1977" s="77"/>
      <c r="O1977" s="84" t="s">
        <v>179</v>
      </c>
      <c r="P1977" s="86">
        <v>43157.888692129629</v>
      </c>
      <c r="Q1977" s="84" t="s">
        <v>5309</v>
      </c>
      <c r="R1977" s="84"/>
      <c r="S1977" s="84"/>
      <c r="T1977" s="84" t="s">
        <v>6274</v>
      </c>
      <c r="U1977" s="84"/>
      <c r="V1977" s="84" t="s">
        <v>7787</v>
      </c>
      <c r="W1977" s="86">
        <v>43157.888692129629</v>
      </c>
      <c r="X1977" s="84" t="s">
        <v>9367</v>
      </c>
      <c r="Y1977" s="84"/>
      <c r="Z1977" s="84"/>
      <c r="AA1977" s="90" t="s">
        <v>11080</v>
      </c>
      <c r="AB1977" s="84"/>
      <c r="AC1977" s="84" t="b">
        <v>0</v>
      </c>
      <c r="AD1977" s="84">
        <v>0</v>
      </c>
      <c r="AE1977" s="90" t="s">
        <v>285</v>
      </c>
      <c r="AF1977" s="84" t="b">
        <v>0</v>
      </c>
      <c r="AG1977" s="84" t="s">
        <v>290</v>
      </c>
      <c r="AH1977" s="84"/>
      <c r="AI1977" s="90" t="s">
        <v>285</v>
      </c>
      <c r="AJ1977" s="84" t="b">
        <v>0</v>
      </c>
      <c r="AK1977" s="84">
        <v>0</v>
      </c>
      <c r="AL1977" s="90" t="s">
        <v>285</v>
      </c>
      <c r="AM1977" s="84" t="s">
        <v>295</v>
      </c>
      <c r="AN1977" s="84" t="b">
        <v>0</v>
      </c>
      <c r="AO1977" s="90" t="s">
        <v>11080</v>
      </c>
      <c r="AP1977" s="84" t="s">
        <v>179</v>
      </c>
      <c r="AQ1977" s="84">
        <v>0</v>
      </c>
      <c r="AR1977" s="84">
        <v>0</v>
      </c>
      <c r="AS1977" s="84"/>
      <c r="AT1977" s="84"/>
      <c r="AU1977" s="84"/>
      <c r="AV1977" s="84"/>
      <c r="AW1977" s="84"/>
      <c r="AX1977" s="84"/>
      <c r="AY1977" s="84"/>
      <c r="AZ1977" s="84"/>
    </row>
    <row r="1978" spans="1:52" x14ac:dyDescent="0.2">
      <c r="A1978" s="69" t="s">
        <v>3410</v>
      </c>
      <c r="B1978" s="69" t="s">
        <v>3847</v>
      </c>
      <c r="C1978" s="70"/>
      <c r="D1978" s="71"/>
      <c r="E1978" s="72"/>
      <c r="F1978" s="73"/>
      <c r="G1978" s="70"/>
      <c r="H1978" s="74"/>
      <c r="I1978" s="75"/>
      <c r="J1978" s="75"/>
      <c r="K1978" s="36"/>
      <c r="L1978" s="82"/>
      <c r="M1978" s="82"/>
      <c r="N1978" s="77"/>
      <c r="O1978" s="84" t="s">
        <v>255</v>
      </c>
      <c r="P1978" s="86">
        <v>43157.652604166666</v>
      </c>
      <c r="Q1978" s="84" t="s">
        <v>5310</v>
      </c>
      <c r="R1978" s="84"/>
      <c r="S1978" s="84"/>
      <c r="T1978" s="84" t="s">
        <v>6555</v>
      </c>
      <c r="U1978" s="84"/>
      <c r="V1978" s="84" t="s">
        <v>7788</v>
      </c>
      <c r="W1978" s="86">
        <v>43157.652604166666</v>
      </c>
      <c r="X1978" s="84" t="s">
        <v>9368</v>
      </c>
      <c r="Y1978" s="84"/>
      <c r="Z1978" s="84"/>
      <c r="AA1978" s="90" t="s">
        <v>11081</v>
      </c>
      <c r="AB1978" s="90" t="s">
        <v>11503</v>
      </c>
      <c r="AC1978" s="84" t="b">
        <v>0</v>
      </c>
      <c r="AD1978" s="84">
        <v>12</v>
      </c>
      <c r="AE1978" s="90" t="s">
        <v>11672</v>
      </c>
      <c r="AF1978" s="84" t="b">
        <v>0</v>
      </c>
      <c r="AG1978" s="84" t="s">
        <v>290</v>
      </c>
      <c r="AH1978" s="84"/>
      <c r="AI1978" s="90" t="s">
        <v>285</v>
      </c>
      <c r="AJ1978" s="84" t="b">
        <v>0</v>
      </c>
      <c r="AK1978" s="84">
        <v>7</v>
      </c>
      <c r="AL1978" s="90" t="s">
        <v>285</v>
      </c>
      <c r="AM1978" s="84" t="s">
        <v>295</v>
      </c>
      <c r="AN1978" s="84" t="b">
        <v>0</v>
      </c>
      <c r="AO1978" s="90" t="s">
        <v>11503</v>
      </c>
      <c r="AP1978" s="84" t="s">
        <v>308</v>
      </c>
      <c r="AQ1978" s="84">
        <v>0</v>
      </c>
      <c r="AR1978" s="84">
        <v>0</v>
      </c>
      <c r="AS1978" s="84"/>
      <c r="AT1978" s="84"/>
      <c r="AU1978" s="84"/>
      <c r="AV1978" s="84"/>
      <c r="AW1978" s="84"/>
      <c r="AX1978" s="84"/>
      <c r="AY1978" s="84"/>
      <c r="AZ1978" s="84"/>
    </row>
    <row r="1979" spans="1:52" x14ac:dyDescent="0.2">
      <c r="A1979" s="69" t="s">
        <v>241</v>
      </c>
      <c r="B1979" s="69" t="s">
        <v>3847</v>
      </c>
      <c r="C1979" s="70"/>
      <c r="D1979" s="71"/>
      <c r="E1979" s="72"/>
      <c r="F1979" s="73"/>
      <c r="G1979" s="70"/>
      <c r="H1979" s="74"/>
      <c r="I1979" s="75"/>
      <c r="J1979" s="75"/>
      <c r="K1979" s="36"/>
      <c r="L1979" s="82"/>
      <c r="M1979" s="82"/>
      <c r="N1979" s="77"/>
      <c r="O1979" s="84" t="s">
        <v>255</v>
      </c>
      <c r="P1979" s="86">
        <v>43157.888703703706</v>
      </c>
      <c r="Q1979" s="84" t="s">
        <v>5311</v>
      </c>
      <c r="R1979" s="84"/>
      <c r="S1979" s="84"/>
      <c r="T1979" s="84" t="s">
        <v>6274</v>
      </c>
      <c r="U1979" s="84"/>
      <c r="V1979" s="84" t="s">
        <v>729</v>
      </c>
      <c r="W1979" s="86">
        <v>43157.888703703706</v>
      </c>
      <c r="X1979" s="84" t="s">
        <v>9369</v>
      </c>
      <c r="Y1979" s="84"/>
      <c r="Z1979" s="84"/>
      <c r="AA1979" s="90" t="s">
        <v>11082</v>
      </c>
      <c r="AB1979" s="84"/>
      <c r="AC1979" s="84" t="b">
        <v>0</v>
      </c>
      <c r="AD1979" s="84">
        <v>0</v>
      </c>
      <c r="AE1979" s="90" t="s">
        <v>285</v>
      </c>
      <c r="AF1979" s="84" t="b">
        <v>0</v>
      </c>
      <c r="AG1979" s="84" t="s">
        <v>290</v>
      </c>
      <c r="AH1979" s="84"/>
      <c r="AI1979" s="90" t="s">
        <v>285</v>
      </c>
      <c r="AJ1979" s="84" t="b">
        <v>0</v>
      </c>
      <c r="AK1979" s="84">
        <v>7</v>
      </c>
      <c r="AL1979" s="90" t="s">
        <v>11081</v>
      </c>
      <c r="AM1979" s="84" t="s">
        <v>295</v>
      </c>
      <c r="AN1979" s="84" t="b">
        <v>0</v>
      </c>
      <c r="AO1979" s="90" t="s">
        <v>11081</v>
      </c>
      <c r="AP1979" s="84" t="s">
        <v>179</v>
      </c>
      <c r="AQ1979" s="84">
        <v>0</v>
      </c>
      <c r="AR1979" s="84">
        <v>0</v>
      </c>
      <c r="AS1979" s="84"/>
      <c r="AT1979" s="84"/>
      <c r="AU1979" s="84"/>
      <c r="AV1979" s="84"/>
      <c r="AW1979" s="84"/>
      <c r="AX1979" s="84"/>
      <c r="AY1979" s="84"/>
      <c r="AZ1979" s="84"/>
    </row>
    <row r="1980" spans="1:52" x14ac:dyDescent="0.2">
      <c r="A1980" s="69" t="s">
        <v>3410</v>
      </c>
      <c r="B1980" s="69" t="s">
        <v>891</v>
      </c>
      <c r="C1980" s="70"/>
      <c r="D1980" s="71"/>
      <c r="E1980" s="72"/>
      <c r="F1980" s="73"/>
      <c r="G1980" s="70"/>
      <c r="H1980" s="74"/>
      <c r="I1980" s="75"/>
      <c r="J1980" s="75"/>
      <c r="K1980" s="36"/>
      <c r="L1980" s="82"/>
      <c r="M1980" s="82"/>
      <c r="N1980" s="77"/>
      <c r="O1980" s="84" t="s">
        <v>256</v>
      </c>
      <c r="P1980" s="86">
        <v>43157.652604166666</v>
      </c>
      <c r="Q1980" s="84" t="s">
        <v>5310</v>
      </c>
      <c r="R1980" s="84"/>
      <c r="S1980" s="84"/>
      <c r="T1980" s="84" t="s">
        <v>6555</v>
      </c>
      <c r="U1980" s="84"/>
      <c r="V1980" s="84" t="s">
        <v>7788</v>
      </c>
      <c r="W1980" s="86">
        <v>43157.652604166666</v>
      </c>
      <c r="X1980" s="84" t="s">
        <v>9368</v>
      </c>
      <c r="Y1980" s="84"/>
      <c r="Z1980" s="84"/>
      <c r="AA1980" s="90" t="s">
        <v>11081</v>
      </c>
      <c r="AB1980" s="90" t="s">
        <v>11503</v>
      </c>
      <c r="AC1980" s="84" t="b">
        <v>0</v>
      </c>
      <c r="AD1980" s="84">
        <v>12</v>
      </c>
      <c r="AE1980" s="90" t="s">
        <v>11672</v>
      </c>
      <c r="AF1980" s="84" t="b">
        <v>0</v>
      </c>
      <c r="AG1980" s="84" t="s">
        <v>290</v>
      </c>
      <c r="AH1980" s="84"/>
      <c r="AI1980" s="90" t="s">
        <v>285</v>
      </c>
      <c r="AJ1980" s="84" t="b">
        <v>0</v>
      </c>
      <c r="AK1980" s="84">
        <v>7</v>
      </c>
      <c r="AL1980" s="90" t="s">
        <v>285</v>
      </c>
      <c r="AM1980" s="84" t="s">
        <v>295</v>
      </c>
      <c r="AN1980" s="84" t="b">
        <v>0</v>
      </c>
      <c r="AO1980" s="90" t="s">
        <v>11503</v>
      </c>
      <c r="AP1980" s="84" t="s">
        <v>308</v>
      </c>
      <c r="AQ1980" s="84">
        <v>0</v>
      </c>
      <c r="AR1980" s="84">
        <v>0</v>
      </c>
      <c r="AS1980" s="84"/>
      <c r="AT1980" s="84"/>
      <c r="AU1980" s="84"/>
      <c r="AV1980" s="84"/>
      <c r="AW1980" s="84"/>
      <c r="AX1980" s="84"/>
      <c r="AY1980" s="84"/>
      <c r="AZ1980" s="84"/>
    </row>
    <row r="1981" spans="1:52" x14ac:dyDescent="0.2">
      <c r="A1981" s="69" t="s">
        <v>241</v>
      </c>
      <c r="B1981" s="69" t="s">
        <v>891</v>
      </c>
      <c r="C1981" s="70"/>
      <c r="D1981" s="71"/>
      <c r="E1981" s="72"/>
      <c r="F1981" s="73"/>
      <c r="G1981" s="70"/>
      <c r="H1981" s="74"/>
      <c r="I1981" s="75"/>
      <c r="J1981" s="75"/>
      <c r="K1981" s="36"/>
      <c r="L1981" s="82"/>
      <c r="M1981" s="82"/>
      <c r="N1981" s="77"/>
      <c r="O1981" s="84" t="s">
        <v>255</v>
      </c>
      <c r="P1981" s="86">
        <v>43157.888703703706</v>
      </c>
      <c r="Q1981" s="84" t="s">
        <v>5311</v>
      </c>
      <c r="R1981" s="84"/>
      <c r="S1981" s="84"/>
      <c r="T1981" s="84" t="s">
        <v>6274</v>
      </c>
      <c r="U1981" s="84"/>
      <c r="V1981" s="84" t="s">
        <v>729</v>
      </c>
      <c r="W1981" s="86">
        <v>43157.888703703706</v>
      </c>
      <c r="X1981" s="84" t="s">
        <v>9369</v>
      </c>
      <c r="Y1981" s="84"/>
      <c r="Z1981" s="84"/>
      <c r="AA1981" s="90" t="s">
        <v>11082</v>
      </c>
      <c r="AB1981" s="84"/>
      <c r="AC1981" s="84" t="b">
        <v>0</v>
      </c>
      <c r="AD1981" s="84">
        <v>0</v>
      </c>
      <c r="AE1981" s="90" t="s">
        <v>285</v>
      </c>
      <c r="AF1981" s="84" t="b">
        <v>0</v>
      </c>
      <c r="AG1981" s="84" t="s">
        <v>290</v>
      </c>
      <c r="AH1981" s="84"/>
      <c r="AI1981" s="90" t="s">
        <v>285</v>
      </c>
      <c r="AJ1981" s="84" t="b">
        <v>0</v>
      </c>
      <c r="AK1981" s="84">
        <v>7</v>
      </c>
      <c r="AL1981" s="90" t="s">
        <v>11081</v>
      </c>
      <c r="AM1981" s="84" t="s">
        <v>295</v>
      </c>
      <c r="AN1981" s="84" t="b">
        <v>0</v>
      </c>
      <c r="AO1981" s="90" t="s">
        <v>11081</v>
      </c>
      <c r="AP1981" s="84" t="s">
        <v>179</v>
      </c>
      <c r="AQ1981" s="84">
        <v>0</v>
      </c>
      <c r="AR1981" s="84">
        <v>0</v>
      </c>
      <c r="AS1981" s="84"/>
      <c r="AT1981" s="84"/>
      <c r="AU1981" s="84"/>
      <c r="AV1981" s="84"/>
      <c r="AW1981" s="84"/>
      <c r="AX1981" s="84"/>
      <c r="AY1981" s="84"/>
      <c r="AZ1981" s="84"/>
    </row>
    <row r="1982" spans="1:52" x14ac:dyDescent="0.2">
      <c r="A1982" s="69" t="s">
        <v>3410</v>
      </c>
      <c r="B1982" s="69" t="s">
        <v>902</v>
      </c>
      <c r="C1982" s="70"/>
      <c r="D1982" s="71"/>
      <c r="E1982" s="72"/>
      <c r="F1982" s="73"/>
      <c r="G1982" s="70"/>
      <c r="H1982" s="74"/>
      <c r="I1982" s="75"/>
      <c r="J1982" s="75"/>
      <c r="K1982" s="36"/>
      <c r="L1982" s="82"/>
      <c r="M1982" s="82"/>
      <c r="N1982" s="77"/>
      <c r="O1982" s="84" t="s">
        <v>255</v>
      </c>
      <c r="P1982" s="86">
        <v>43157.652604166666</v>
      </c>
      <c r="Q1982" s="84" t="s">
        <v>5310</v>
      </c>
      <c r="R1982" s="84"/>
      <c r="S1982" s="84"/>
      <c r="T1982" s="84" t="s">
        <v>6555</v>
      </c>
      <c r="U1982" s="84"/>
      <c r="V1982" s="84" t="s">
        <v>7788</v>
      </c>
      <c r="W1982" s="86">
        <v>43157.652604166666</v>
      </c>
      <c r="X1982" s="84" t="s">
        <v>9368</v>
      </c>
      <c r="Y1982" s="84"/>
      <c r="Z1982" s="84"/>
      <c r="AA1982" s="90" t="s">
        <v>11081</v>
      </c>
      <c r="AB1982" s="90" t="s">
        <v>11503</v>
      </c>
      <c r="AC1982" s="84" t="b">
        <v>0</v>
      </c>
      <c r="AD1982" s="84">
        <v>12</v>
      </c>
      <c r="AE1982" s="90" t="s">
        <v>11672</v>
      </c>
      <c r="AF1982" s="84" t="b">
        <v>0</v>
      </c>
      <c r="AG1982" s="84" t="s">
        <v>290</v>
      </c>
      <c r="AH1982" s="84"/>
      <c r="AI1982" s="90" t="s">
        <v>285</v>
      </c>
      <c r="AJ1982" s="84" t="b">
        <v>0</v>
      </c>
      <c r="AK1982" s="84">
        <v>7</v>
      </c>
      <c r="AL1982" s="90" t="s">
        <v>285</v>
      </c>
      <c r="AM1982" s="84" t="s">
        <v>295</v>
      </c>
      <c r="AN1982" s="84" t="b">
        <v>0</v>
      </c>
      <c r="AO1982" s="90" t="s">
        <v>11503</v>
      </c>
      <c r="AP1982" s="84" t="s">
        <v>308</v>
      </c>
      <c r="AQ1982" s="84">
        <v>0</v>
      </c>
      <c r="AR1982" s="84">
        <v>0</v>
      </c>
      <c r="AS1982" s="84"/>
      <c r="AT1982" s="84"/>
      <c r="AU1982" s="84"/>
      <c r="AV1982" s="84"/>
      <c r="AW1982" s="84"/>
      <c r="AX1982" s="84"/>
      <c r="AY1982" s="84"/>
      <c r="AZ1982" s="84"/>
    </row>
    <row r="1983" spans="1:52" x14ac:dyDescent="0.2">
      <c r="A1983" s="69" t="s">
        <v>241</v>
      </c>
      <c r="B1983" s="69" t="s">
        <v>3410</v>
      </c>
      <c r="C1983" s="70"/>
      <c r="D1983" s="71"/>
      <c r="E1983" s="72"/>
      <c r="F1983" s="73"/>
      <c r="G1983" s="70"/>
      <c r="H1983" s="74"/>
      <c r="I1983" s="75"/>
      <c r="J1983" s="75"/>
      <c r="K1983" s="36"/>
      <c r="L1983" s="82"/>
      <c r="M1983" s="82"/>
      <c r="N1983" s="77"/>
      <c r="O1983" s="84" t="s">
        <v>255</v>
      </c>
      <c r="P1983" s="86">
        <v>43157.888703703706</v>
      </c>
      <c r="Q1983" s="84" t="s">
        <v>5311</v>
      </c>
      <c r="R1983" s="84"/>
      <c r="S1983" s="84"/>
      <c r="T1983" s="84" t="s">
        <v>6274</v>
      </c>
      <c r="U1983" s="84"/>
      <c r="V1983" s="84" t="s">
        <v>729</v>
      </c>
      <c r="W1983" s="86">
        <v>43157.888703703706</v>
      </c>
      <c r="X1983" s="84" t="s">
        <v>9369</v>
      </c>
      <c r="Y1983" s="84"/>
      <c r="Z1983" s="84"/>
      <c r="AA1983" s="90" t="s">
        <v>11082</v>
      </c>
      <c r="AB1983" s="84"/>
      <c r="AC1983" s="84" t="b">
        <v>0</v>
      </c>
      <c r="AD1983" s="84">
        <v>0</v>
      </c>
      <c r="AE1983" s="90" t="s">
        <v>285</v>
      </c>
      <c r="AF1983" s="84" t="b">
        <v>0</v>
      </c>
      <c r="AG1983" s="84" t="s">
        <v>290</v>
      </c>
      <c r="AH1983" s="84"/>
      <c r="AI1983" s="90" t="s">
        <v>285</v>
      </c>
      <c r="AJ1983" s="84" t="b">
        <v>0</v>
      </c>
      <c r="AK1983" s="84">
        <v>7</v>
      </c>
      <c r="AL1983" s="90" t="s">
        <v>11081</v>
      </c>
      <c r="AM1983" s="84" t="s">
        <v>295</v>
      </c>
      <c r="AN1983" s="84" t="b">
        <v>0</v>
      </c>
      <c r="AO1983" s="90" t="s">
        <v>11081</v>
      </c>
      <c r="AP1983" s="84" t="s">
        <v>179</v>
      </c>
      <c r="AQ1983" s="84">
        <v>0</v>
      </c>
      <c r="AR1983" s="84">
        <v>0</v>
      </c>
      <c r="AS1983" s="84"/>
      <c r="AT1983" s="84"/>
      <c r="AU1983" s="84"/>
      <c r="AV1983" s="84"/>
      <c r="AW1983" s="84"/>
      <c r="AX1983" s="84"/>
      <c r="AY1983" s="84"/>
      <c r="AZ1983" s="84"/>
    </row>
    <row r="1984" spans="1:52" x14ac:dyDescent="0.2">
      <c r="A1984" s="69" t="s">
        <v>241</v>
      </c>
      <c r="B1984" s="69" t="s">
        <v>902</v>
      </c>
      <c r="C1984" s="70"/>
      <c r="D1984" s="71"/>
      <c r="E1984" s="72"/>
      <c r="F1984" s="73"/>
      <c r="G1984" s="70"/>
      <c r="H1984" s="74"/>
      <c r="I1984" s="75"/>
      <c r="J1984" s="75"/>
      <c r="K1984" s="36"/>
      <c r="L1984" s="82"/>
      <c r="M1984" s="82"/>
      <c r="N1984" s="77"/>
      <c r="O1984" s="84" t="s">
        <v>255</v>
      </c>
      <c r="P1984" s="86">
        <v>43157.888703703706</v>
      </c>
      <c r="Q1984" s="84" t="s">
        <v>5311</v>
      </c>
      <c r="R1984" s="84"/>
      <c r="S1984" s="84"/>
      <c r="T1984" s="84" t="s">
        <v>6274</v>
      </c>
      <c r="U1984" s="84"/>
      <c r="V1984" s="84" t="s">
        <v>729</v>
      </c>
      <c r="W1984" s="86">
        <v>43157.888703703706</v>
      </c>
      <c r="X1984" s="84" t="s">
        <v>9369</v>
      </c>
      <c r="Y1984" s="84"/>
      <c r="Z1984" s="84"/>
      <c r="AA1984" s="90" t="s">
        <v>11082</v>
      </c>
      <c r="AB1984" s="84"/>
      <c r="AC1984" s="84" t="b">
        <v>0</v>
      </c>
      <c r="AD1984" s="84">
        <v>0</v>
      </c>
      <c r="AE1984" s="90" t="s">
        <v>285</v>
      </c>
      <c r="AF1984" s="84" t="b">
        <v>0</v>
      </c>
      <c r="AG1984" s="84" t="s">
        <v>290</v>
      </c>
      <c r="AH1984" s="84"/>
      <c r="AI1984" s="90" t="s">
        <v>285</v>
      </c>
      <c r="AJ1984" s="84" t="b">
        <v>0</v>
      </c>
      <c r="AK1984" s="84">
        <v>7</v>
      </c>
      <c r="AL1984" s="90" t="s">
        <v>11081</v>
      </c>
      <c r="AM1984" s="84" t="s">
        <v>295</v>
      </c>
      <c r="AN1984" s="84" t="b">
        <v>0</v>
      </c>
      <c r="AO1984" s="90" t="s">
        <v>11081</v>
      </c>
      <c r="AP1984" s="84" t="s">
        <v>179</v>
      </c>
      <c r="AQ1984" s="84">
        <v>0</v>
      </c>
      <c r="AR1984" s="84">
        <v>0</v>
      </c>
      <c r="AS1984" s="84"/>
      <c r="AT1984" s="84"/>
      <c r="AU1984" s="84"/>
      <c r="AV1984" s="84"/>
      <c r="AW1984" s="84"/>
      <c r="AX1984" s="84"/>
      <c r="AY1984" s="84"/>
      <c r="AZ1984" s="84"/>
    </row>
    <row r="1985" spans="1:52" x14ac:dyDescent="0.2">
      <c r="A1985" s="69" t="s">
        <v>3411</v>
      </c>
      <c r="B1985" s="69" t="s">
        <v>3451</v>
      </c>
      <c r="C1985" s="70"/>
      <c r="D1985" s="71"/>
      <c r="E1985" s="72"/>
      <c r="F1985" s="73"/>
      <c r="G1985" s="70"/>
      <c r="H1985" s="74"/>
      <c r="I1985" s="75"/>
      <c r="J1985" s="75"/>
      <c r="K1985" s="36"/>
      <c r="L1985" s="82"/>
      <c r="M1985" s="82"/>
      <c r="N1985" s="77"/>
      <c r="O1985" s="84" t="s">
        <v>255</v>
      </c>
      <c r="P1985" s="86">
        <v>43157.888703703706</v>
      </c>
      <c r="Q1985" s="84" t="s">
        <v>5312</v>
      </c>
      <c r="R1985" s="84"/>
      <c r="S1985" s="84"/>
      <c r="T1985" s="84" t="s">
        <v>6556</v>
      </c>
      <c r="U1985" s="84"/>
      <c r="V1985" s="84" t="s">
        <v>7789</v>
      </c>
      <c r="W1985" s="86">
        <v>43157.888703703706</v>
      </c>
      <c r="X1985" s="84" t="s">
        <v>9370</v>
      </c>
      <c r="Y1985" s="84"/>
      <c r="Z1985" s="84"/>
      <c r="AA1985" s="90" t="s">
        <v>11083</v>
      </c>
      <c r="AB1985" s="84"/>
      <c r="AC1985" s="84" t="b">
        <v>0</v>
      </c>
      <c r="AD1985" s="84">
        <v>0</v>
      </c>
      <c r="AE1985" s="90" t="s">
        <v>285</v>
      </c>
      <c r="AF1985" s="84" t="b">
        <v>1</v>
      </c>
      <c r="AG1985" s="84" t="s">
        <v>1001</v>
      </c>
      <c r="AH1985" s="84"/>
      <c r="AI1985" s="90" t="s">
        <v>11884</v>
      </c>
      <c r="AJ1985" s="84" t="b">
        <v>0</v>
      </c>
      <c r="AK1985" s="84">
        <v>6</v>
      </c>
      <c r="AL1985" s="90" t="s">
        <v>11123</v>
      </c>
      <c r="AM1985" s="84" t="s">
        <v>295</v>
      </c>
      <c r="AN1985" s="84" t="b">
        <v>0</v>
      </c>
      <c r="AO1985" s="90" t="s">
        <v>11123</v>
      </c>
      <c r="AP1985" s="84" t="s">
        <v>179</v>
      </c>
      <c r="AQ1985" s="84">
        <v>0</v>
      </c>
      <c r="AR1985" s="84">
        <v>0</v>
      </c>
      <c r="AS1985" s="84"/>
      <c r="AT1985" s="84"/>
      <c r="AU1985" s="84"/>
      <c r="AV1985" s="84"/>
      <c r="AW1985" s="84"/>
      <c r="AX1985" s="84"/>
      <c r="AY1985" s="84"/>
      <c r="AZ1985" s="84"/>
    </row>
    <row r="1986" spans="1:52" x14ac:dyDescent="0.2">
      <c r="A1986" s="69" t="s">
        <v>3412</v>
      </c>
      <c r="B1986" s="69" t="s">
        <v>3412</v>
      </c>
      <c r="C1986" s="70"/>
      <c r="D1986" s="71"/>
      <c r="E1986" s="72"/>
      <c r="F1986" s="73"/>
      <c r="G1986" s="70"/>
      <c r="H1986" s="74"/>
      <c r="I1986" s="75"/>
      <c r="J1986" s="75"/>
      <c r="K1986" s="36"/>
      <c r="L1986" s="82"/>
      <c r="M1986" s="82"/>
      <c r="N1986" s="77"/>
      <c r="O1986" s="84" t="s">
        <v>179</v>
      </c>
      <c r="P1986" s="86">
        <v>43157.841550925928</v>
      </c>
      <c r="Q1986" s="84" t="s">
        <v>5313</v>
      </c>
      <c r="R1986" s="84" t="s">
        <v>5966</v>
      </c>
      <c r="S1986" s="84" t="s">
        <v>914</v>
      </c>
      <c r="T1986" s="84" t="s">
        <v>6274</v>
      </c>
      <c r="U1986" s="84"/>
      <c r="V1986" s="84" t="s">
        <v>7790</v>
      </c>
      <c r="W1986" s="86">
        <v>43157.841550925928</v>
      </c>
      <c r="X1986" s="84" t="s">
        <v>9371</v>
      </c>
      <c r="Y1986" s="84"/>
      <c r="Z1986" s="84"/>
      <c r="AA1986" s="90" t="s">
        <v>11084</v>
      </c>
      <c r="AB1986" s="84"/>
      <c r="AC1986" s="84" t="b">
        <v>0</v>
      </c>
      <c r="AD1986" s="84">
        <v>9</v>
      </c>
      <c r="AE1986" s="90" t="s">
        <v>285</v>
      </c>
      <c r="AF1986" s="84" t="b">
        <v>0</v>
      </c>
      <c r="AG1986" s="84" t="s">
        <v>290</v>
      </c>
      <c r="AH1986" s="84"/>
      <c r="AI1986" s="90" t="s">
        <v>285</v>
      </c>
      <c r="AJ1986" s="84" t="b">
        <v>0</v>
      </c>
      <c r="AK1986" s="84">
        <v>4</v>
      </c>
      <c r="AL1986" s="90" t="s">
        <v>285</v>
      </c>
      <c r="AM1986" s="84" t="s">
        <v>295</v>
      </c>
      <c r="AN1986" s="84" t="b">
        <v>0</v>
      </c>
      <c r="AO1986" s="90" t="s">
        <v>11084</v>
      </c>
      <c r="AP1986" s="84" t="s">
        <v>308</v>
      </c>
      <c r="AQ1986" s="84">
        <v>0</v>
      </c>
      <c r="AR1986" s="84">
        <v>0</v>
      </c>
      <c r="AS1986" s="84"/>
      <c r="AT1986" s="84"/>
      <c r="AU1986" s="84"/>
      <c r="AV1986" s="84"/>
      <c r="AW1986" s="84"/>
      <c r="AX1986" s="84"/>
      <c r="AY1986" s="84"/>
      <c r="AZ1986" s="84"/>
    </row>
    <row r="1987" spans="1:52" x14ac:dyDescent="0.2">
      <c r="A1987" s="69" t="s">
        <v>3413</v>
      </c>
      <c r="B1987" s="69" t="s">
        <v>3412</v>
      </c>
      <c r="C1987" s="70"/>
      <c r="D1987" s="71"/>
      <c r="E1987" s="72"/>
      <c r="F1987" s="73"/>
      <c r="G1987" s="70"/>
      <c r="H1987" s="74"/>
      <c r="I1987" s="75"/>
      <c r="J1987" s="75"/>
      <c r="K1987" s="36"/>
      <c r="L1987" s="82"/>
      <c r="M1987" s="82"/>
      <c r="N1987" s="77"/>
      <c r="O1987" s="84" t="s">
        <v>255</v>
      </c>
      <c r="P1987" s="86">
        <v>43157.888726851852</v>
      </c>
      <c r="Q1987" s="84" t="s">
        <v>4368</v>
      </c>
      <c r="R1987" s="84"/>
      <c r="S1987" s="84"/>
      <c r="T1987" s="84" t="s">
        <v>6274</v>
      </c>
      <c r="U1987" s="84"/>
      <c r="V1987" s="84" t="s">
        <v>7791</v>
      </c>
      <c r="W1987" s="86">
        <v>43157.888726851852</v>
      </c>
      <c r="X1987" s="84" t="s">
        <v>9372</v>
      </c>
      <c r="Y1987" s="84"/>
      <c r="Z1987" s="84"/>
      <c r="AA1987" s="90" t="s">
        <v>11085</v>
      </c>
      <c r="AB1987" s="84"/>
      <c r="AC1987" s="84" t="b">
        <v>0</v>
      </c>
      <c r="AD1987" s="84">
        <v>0</v>
      </c>
      <c r="AE1987" s="90" t="s">
        <v>285</v>
      </c>
      <c r="AF1987" s="84" t="b">
        <v>0</v>
      </c>
      <c r="AG1987" s="84" t="s">
        <v>290</v>
      </c>
      <c r="AH1987" s="84"/>
      <c r="AI1987" s="90" t="s">
        <v>285</v>
      </c>
      <c r="AJ1987" s="84" t="b">
        <v>0</v>
      </c>
      <c r="AK1987" s="84">
        <v>4</v>
      </c>
      <c r="AL1987" s="90" t="s">
        <v>11084</v>
      </c>
      <c r="AM1987" s="84" t="s">
        <v>295</v>
      </c>
      <c r="AN1987" s="84" t="b">
        <v>0</v>
      </c>
      <c r="AO1987" s="90" t="s">
        <v>11084</v>
      </c>
      <c r="AP1987" s="84" t="s">
        <v>179</v>
      </c>
      <c r="AQ1987" s="84">
        <v>0</v>
      </c>
      <c r="AR1987" s="84">
        <v>0</v>
      </c>
      <c r="AS1987" s="84"/>
      <c r="AT1987" s="84"/>
      <c r="AU1987" s="84"/>
      <c r="AV1987" s="84"/>
      <c r="AW1987" s="84"/>
      <c r="AX1987" s="84"/>
      <c r="AY1987" s="84"/>
      <c r="AZ1987" s="84"/>
    </row>
    <row r="1988" spans="1:52" x14ac:dyDescent="0.2">
      <c r="A1988" s="69" t="s">
        <v>3414</v>
      </c>
      <c r="B1988" s="69" t="s">
        <v>3415</v>
      </c>
      <c r="C1988" s="70"/>
      <c r="D1988" s="71"/>
      <c r="E1988" s="72"/>
      <c r="F1988" s="73"/>
      <c r="G1988" s="70"/>
      <c r="H1988" s="74"/>
      <c r="I1988" s="75"/>
      <c r="J1988" s="75"/>
      <c r="K1988" s="36"/>
      <c r="L1988" s="82"/>
      <c r="M1988" s="82"/>
      <c r="N1988" s="77"/>
      <c r="O1988" s="84" t="s">
        <v>256</v>
      </c>
      <c r="P1988" s="86">
        <v>43157.556307870371</v>
      </c>
      <c r="Q1988" s="84" t="s">
        <v>5314</v>
      </c>
      <c r="R1988" s="84"/>
      <c r="S1988" s="84"/>
      <c r="T1988" s="84" t="s">
        <v>6557</v>
      </c>
      <c r="U1988" s="84"/>
      <c r="V1988" s="84" t="s">
        <v>7792</v>
      </c>
      <c r="W1988" s="86">
        <v>43157.556307870371</v>
      </c>
      <c r="X1988" s="84" t="s">
        <v>9373</v>
      </c>
      <c r="Y1988" s="84"/>
      <c r="Z1988" s="84"/>
      <c r="AA1988" s="90" t="s">
        <v>11086</v>
      </c>
      <c r="AB1988" s="90" t="s">
        <v>11612</v>
      </c>
      <c r="AC1988" s="84" t="b">
        <v>0</v>
      </c>
      <c r="AD1988" s="84">
        <v>2</v>
      </c>
      <c r="AE1988" s="90" t="s">
        <v>11776</v>
      </c>
      <c r="AF1988" s="84" t="b">
        <v>0</v>
      </c>
      <c r="AG1988" s="84" t="s">
        <v>290</v>
      </c>
      <c r="AH1988" s="84"/>
      <c r="AI1988" s="90" t="s">
        <v>285</v>
      </c>
      <c r="AJ1988" s="84" t="b">
        <v>0</v>
      </c>
      <c r="AK1988" s="84">
        <v>2</v>
      </c>
      <c r="AL1988" s="90" t="s">
        <v>285</v>
      </c>
      <c r="AM1988" s="84" t="s">
        <v>296</v>
      </c>
      <c r="AN1988" s="84" t="b">
        <v>0</v>
      </c>
      <c r="AO1988" s="90" t="s">
        <v>11612</v>
      </c>
      <c r="AP1988" s="84" t="s">
        <v>308</v>
      </c>
      <c r="AQ1988" s="84">
        <v>0</v>
      </c>
      <c r="AR1988" s="84">
        <v>0</v>
      </c>
      <c r="AS1988" s="84"/>
      <c r="AT1988" s="84"/>
      <c r="AU1988" s="84"/>
      <c r="AV1988" s="84"/>
      <c r="AW1988" s="84"/>
      <c r="AX1988" s="84"/>
      <c r="AY1988" s="84"/>
      <c r="AZ1988" s="84"/>
    </row>
    <row r="1989" spans="1:52" x14ac:dyDescent="0.2">
      <c r="A1989" s="69" t="s">
        <v>3415</v>
      </c>
      <c r="B1989" s="69" t="s">
        <v>3414</v>
      </c>
      <c r="C1989" s="70"/>
      <c r="D1989" s="71"/>
      <c r="E1989" s="72"/>
      <c r="F1989" s="73"/>
      <c r="G1989" s="70"/>
      <c r="H1989" s="74"/>
      <c r="I1989" s="75"/>
      <c r="J1989" s="75"/>
      <c r="K1989" s="36"/>
      <c r="L1989" s="82"/>
      <c r="M1989" s="82"/>
      <c r="N1989" s="77"/>
      <c r="O1989" s="84" t="s">
        <v>255</v>
      </c>
      <c r="P1989" s="86">
        <v>43157.869606481479</v>
      </c>
      <c r="Q1989" s="84" t="s">
        <v>5315</v>
      </c>
      <c r="R1989" s="84"/>
      <c r="S1989" s="84"/>
      <c r="T1989" s="84" t="s">
        <v>6557</v>
      </c>
      <c r="U1989" s="84"/>
      <c r="V1989" s="84" t="s">
        <v>7793</v>
      </c>
      <c r="W1989" s="86">
        <v>43157.869606481479</v>
      </c>
      <c r="X1989" s="84" t="s">
        <v>9374</v>
      </c>
      <c r="Y1989" s="84"/>
      <c r="Z1989" s="84"/>
      <c r="AA1989" s="90" t="s">
        <v>11087</v>
      </c>
      <c r="AB1989" s="84"/>
      <c r="AC1989" s="84" t="b">
        <v>0</v>
      </c>
      <c r="AD1989" s="84">
        <v>0</v>
      </c>
      <c r="AE1989" s="90" t="s">
        <v>285</v>
      </c>
      <c r="AF1989" s="84" t="b">
        <v>0</v>
      </c>
      <c r="AG1989" s="84" t="s">
        <v>290</v>
      </c>
      <c r="AH1989" s="84"/>
      <c r="AI1989" s="90" t="s">
        <v>285</v>
      </c>
      <c r="AJ1989" s="84" t="b">
        <v>0</v>
      </c>
      <c r="AK1989" s="84">
        <v>2</v>
      </c>
      <c r="AL1989" s="90" t="s">
        <v>11086</v>
      </c>
      <c r="AM1989" s="84" t="s">
        <v>294</v>
      </c>
      <c r="AN1989" s="84" t="b">
        <v>0</v>
      </c>
      <c r="AO1989" s="90" t="s">
        <v>11086</v>
      </c>
      <c r="AP1989" s="84" t="s">
        <v>179</v>
      </c>
      <c r="AQ1989" s="84">
        <v>0</v>
      </c>
      <c r="AR1989" s="84">
        <v>0</v>
      </c>
      <c r="AS1989" s="84"/>
      <c r="AT1989" s="84"/>
      <c r="AU1989" s="84"/>
      <c r="AV1989" s="84"/>
      <c r="AW1989" s="84"/>
      <c r="AX1989" s="84"/>
      <c r="AY1989" s="84"/>
      <c r="AZ1989" s="84"/>
    </row>
    <row r="1990" spans="1:52" x14ac:dyDescent="0.2">
      <c r="A1990" s="69" t="s">
        <v>3416</v>
      </c>
      <c r="B1990" s="69" t="s">
        <v>3415</v>
      </c>
      <c r="C1990" s="70"/>
      <c r="D1990" s="71"/>
      <c r="E1990" s="72"/>
      <c r="F1990" s="73"/>
      <c r="G1990" s="70"/>
      <c r="H1990" s="74"/>
      <c r="I1990" s="75"/>
      <c r="J1990" s="75"/>
      <c r="K1990" s="36"/>
      <c r="L1990" s="82"/>
      <c r="M1990" s="82"/>
      <c r="N1990" s="77"/>
      <c r="O1990" s="84" t="s">
        <v>255</v>
      </c>
      <c r="P1990" s="86">
        <v>43157.888819444444</v>
      </c>
      <c r="Q1990" s="84" t="s">
        <v>5315</v>
      </c>
      <c r="R1990" s="84"/>
      <c r="S1990" s="84"/>
      <c r="T1990" s="84" t="s">
        <v>6557</v>
      </c>
      <c r="U1990" s="84"/>
      <c r="V1990" s="84" t="s">
        <v>7794</v>
      </c>
      <c r="W1990" s="86">
        <v>43157.888819444444</v>
      </c>
      <c r="X1990" s="84" t="s">
        <v>9375</v>
      </c>
      <c r="Y1990" s="84"/>
      <c r="Z1990" s="84"/>
      <c r="AA1990" s="90" t="s">
        <v>11088</v>
      </c>
      <c r="AB1990" s="84"/>
      <c r="AC1990" s="84" t="b">
        <v>0</v>
      </c>
      <c r="AD1990" s="84">
        <v>0</v>
      </c>
      <c r="AE1990" s="90" t="s">
        <v>285</v>
      </c>
      <c r="AF1990" s="84" t="b">
        <v>0</v>
      </c>
      <c r="AG1990" s="84" t="s">
        <v>290</v>
      </c>
      <c r="AH1990" s="84"/>
      <c r="AI1990" s="90" t="s">
        <v>285</v>
      </c>
      <c r="AJ1990" s="84" t="b">
        <v>0</v>
      </c>
      <c r="AK1990" s="84">
        <v>2</v>
      </c>
      <c r="AL1990" s="90" t="s">
        <v>11086</v>
      </c>
      <c r="AM1990" s="84" t="s">
        <v>294</v>
      </c>
      <c r="AN1990" s="84" t="b">
        <v>0</v>
      </c>
      <c r="AO1990" s="90" t="s">
        <v>11086</v>
      </c>
      <c r="AP1990" s="84" t="s">
        <v>179</v>
      </c>
      <c r="AQ1990" s="84">
        <v>0</v>
      </c>
      <c r="AR1990" s="84">
        <v>0</v>
      </c>
      <c r="AS1990" s="84"/>
      <c r="AT1990" s="84"/>
      <c r="AU1990" s="84"/>
      <c r="AV1990" s="84"/>
      <c r="AW1990" s="84"/>
      <c r="AX1990" s="84"/>
      <c r="AY1990" s="84"/>
      <c r="AZ1990" s="84"/>
    </row>
    <row r="1991" spans="1:52" x14ac:dyDescent="0.2">
      <c r="A1991" s="69" t="s">
        <v>3416</v>
      </c>
      <c r="B1991" s="69" t="s">
        <v>3414</v>
      </c>
      <c r="C1991" s="70"/>
      <c r="D1991" s="71"/>
      <c r="E1991" s="72"/>
      <c r="F1991" s="73"/>
      <c r="G1991" s="70"/>
      <c r="H1991" s="74"/>
      <c r="I1991" s="75"/>
      <c r="J1991" s="75"/>
      <c r="K1991" s="36"/>
      <c r="L1991" s="82"/>
      <c r="M1991" s="82"/>
      <c r="N1991" s="77"/>
      <c r="O1991" s="84" t="s">
        <v>255</v>
      </c>
      <c r="P1991" s="86">
        <v>43157.888819444444</v>
      </c>
      <c r="Q1991" s="84" t="s">
        <v>5315</v>
      </c>
      <c r="R1991" s="84"/>
      <c r="S1991" s="84"/>
      <c r="T1991" s="84" t="s">
        <v>6557</v>
      </c>
      <c r="U1991" s="84"/>
      <c r="V1991" s="84" t="s">
        <v>7794</v>
      </c>
      <c r="W1991" s="86">
        <v>43157.888819444444</v>
      </c>
      <c r="X1991" s="84" t="s">
        <v>9375</v>
      </c>
      <c r="Y1991" s="84"/>
      <c r="Z1991" s="84"/>
      <c r="AA1991" s="90" t="s">
        <v>11088</v>
      </c>
      <c r="AB1991" s="84"/>
      <c r="AC1991" s="84" t="b">
        <v>0</v>
      </c>
      <c r="AD1991" s="84">
        <v>0</v>
      </c>
      <c r="AE1991" s="90" t="s">
        <v>285</v>
      </c>
      <c r="AF1991" s="84" t="b">
        <v>0</v>
      </c>
      <c r="AG1991" s="84" t="s">
        <v>290</v>
      </c>
      <c r="AH1991" s="84"/>
      <c r="AI1991" s="90" t="s">
        <v>285</v>
      </c>
      <c r="AJ1991" s="84" t="b">
        <v>0</v>
      </c>
      <c r="AK1991" s="84">
        <v>2</v>
      </c>
      <c r="AL1991" s="90" t="s">
        <v>11086</v>
      </c>
      <c r="AM1991" s="84" t="s">
        <v>294</v>
      </c>
      <c r="AN1991" s="84" t="b">
        <v>0</v>
      </c>
      <c r="AO1991" s="90" t="s">
        <v>11086</v>
      </c>
      <c r="AP1991" s="84" t="s">
        <v>179</v>
      </c>
      <c r="AQ1991" s="84">
        <v>0</v>
      </c>
      <c r="AR1991" s="84">
        <v>0</v>
      </c>
      <c r="AS1991" s="84"/>
      <c r="AT1991" s="84"/>
      <c r="AU1991" s="84"/>
      <c r="AV1991" s="84"/>
      <c r="AW1991" s="84"/>
      <c r="AX1991" s="84"/>
      <c r="AY1991" s="84"/>
      <c r="AZ1991" s="84"/>
    </row>
    <row r="1992" spans="1:52" x14ac:dyDescent="0.2">
      <c r="A1992" s="69" t="s">
        <v>3417</v>
      </c>
      <c r="B1992" s="69" t="s">
        <v>3642</v>
      </c>
      <c r="C1992" s="70"/>
      <c r="D1992" s="71"/>
      <c r="E1992" s="72"/>
      <c r="F1992" s="73"/>
      <c r="G1992" s="70"/>
      <c r="H1992" s="74"/>
      <c r="I1992" s="75"/>
      <c r="J1992" s="75"/>
      <c r="K1992" s="36"/>
      <c r="L1992" s="82"/>
      <c r="M1992" s="82"/>
      <c r="N1992" s="77"/>
      <c r="O1992" s="84" t="s">
        <v>255</v>
      </c>
      <c r="P1992" s="86">
        <v>43157.888888888891</v>
      </c>
      <c r="Q1992" s="84" t="s">
        <v>4747</v>
      </c>
      <c r="R1992" s="84"/>
      <c r="S1992" s="84"/>
      <c r="T1992" s="84" t="s">
        <v>6274</v>
      </c>
      <c r="U1992" s="84"/>
      <c r="V1992" s="84" t="s">
        <v>7795</v>
      </c>
      <c r="W1992" s="86">
        <v>43157.888888888891</v>
      </c>
      <c r="X1992" s="84" t="s">
        <v>9376</v>
      </c>
      <c r="Y1992" s="84"/>
      <c r="Z1992" s="84"/>
      <c r="AA1992" s="90" t="s">
        <v>11089</v>
      </c>
      <c r="AB1992" s="84"/>
      <c r="AC1992" s="84" t="b">
        <v>0</v>
      </c>
      <c r="AD1992" s="84">
        <v>0</v>
      </c>
      <c r="AE1992" s="90" t="s">
        <v>285</v>
      </c>
      <c r="AF1992" s="84" t="b">
        <v>0</v>
      </c>
      <c r="AG1992" s="84" t="s">
        <v>291</v>
      </c>
      <c r="AH1992" s="84"/>
      <c r="AI1992" s="90" t="s">
        <v>285</v>
      </c>
      <c r="AJ1992" s="84" t="b">
        <v>0</v>
      </c>
      <c r="AK1992" s="84">
        <v>26</v>
      </c>
      <c r="AL1992" s="90" t="s">
        <v>11360</v>
      </c>
      <c r="AM1992" s="84" t="s">
        <v>295</v>
      </c>
      <c r="AN1992" s="84" t="b">
        <v>0</v>
      </c>
      <c r="AO1992" s="90" t="s">
        <v>11360</v>
      </c>
      <c r="AP1992" s="84" t="s">
        <v>179</v>
      </c>
      <c r="AQ1992" s="84">
        <v>0</v>
      </c>
      <c r="AR1992" s="84">
        <v>0</v>
      </c>
      <c r="AS1992" s="84"/>
      <c r="AT1992" s="84"/>
      <c r="AU1992" s="84"/>
      <c r="AV1992" s="84"/>
      <c r="AW1992" s="84"/>
      <c r="AX1992" s="84"/>
      <c r="AY1992" s="84"/>
      <c r="AZ1992" s="84"/>
    </row>
    <row r="1993" spans="1:52" x14ac:dyDescent="0.2">
      <c r="A1993" s="69" t="s">
        <v>3418</v>
      </c>
      <c r="B1993" s="69" t="s">
        <v>3418</v>
      </c>
      <c r="C1993" s="70"/>
      <c r="D1993" s="71"/>
      <c r="E1993" s="72"/>
      <c r="F1993" s="73"/>
      <c r="G1993" s="70"/>
      <c r="H1993" s="74"/>
      <c r="I1993" s="75"/>
      <c r="J1993" s="75"/>
      <c r="K1993" s="36"/>
      <c r="L1993" s="82"/>
      <c r="M1993" s="82"/>
      <c r="N1993" s="77"/>
      <c r="O1993" s="84" t="s">
        <v>179</v>
      </c>
      <c r="P1993" s="86">
        <v>43157.88890046296</v>
      </c>
      <c r="Q1993" s="84" t="s">
        <v>5316</v>
      </c>
      <c r="R1993" s="84" t="s">
        <v>5607</v>
      </c>
      <c r="S1993" s="84" t="s">
        <v>6076</v>
      </c>
      <c r="T1993" s="84" t="s">
        <v>6274</v>
      </c>
      <c r="U1993" s="84"/>
      <c r="V1993" s="84" t="s">
        <v>7796</v>
      </c>
      <c r="W1993" s="86">
        <v>43157.88890046296</v>
      </c>
      <c r="X1993" s="84" t="s">
        <v>9377</v>
      </c>
      <c r="Y1993" s="84"/>
      <c r="Z1993" s="84"/>
      <c r="AA1993" s="90" t="s">
        <v>11090</v>
      </c>
      <c r="AB1993" s="84"/>
      <c r="AC1993" s="84" t="b">
        <v>0</v>
      </c>
      <c r="AD1993" s="84">
        <v>0</v>
      </c>
      <c r="AE1993" s="90" t="s">
        <v>285</v>
      </c>
      <c r="AF1993" s="84" t="b">
        <v>0</v>
      </c>
      <c r="AG1993" s="84" t="s">
        <v>290</v>
      </c>
      <c r="AH1993" s="84"/>
      <c r="AI1993" s="90" t="s">
        <v>285</v>
      </c>
      <c r="AJ1993" s="84" t="b">
        <v>0</v>
      </c>
      <c r="AK1993" s="84">
        <v>0</v>
      </c>
      <c r="AL1993" s="90" t="s">
        <v>285</v>
      </c>
      <c r="AM1993" s="84" t="s">
        <v>294</v>
      </c>
      <c r="AN1993" s="84" t="b">
        <v>0</v>
      </c>
      <c r="AO1993" s="90" t="s">
        <v>11090</v>
      </c>
      <c r="AP1993" s="84" t="s">
        <v>179</v>
      </c>
      <c r="AQ1993" s="84">
        <v>0</v>
      </c>
      <c r="AR1993" s="84">
        <v>0</v>
      </c>
      <c r="AS1993" s="84"/>
      <c r="AT1993" s="84"/>
      <c r="AU1993" s="84"/>
      <c r="AV1993" s="84"/>
      <c r="AW1993" s="84"/>
      <c r="AX1993" s="84"/>
      <c r="AY1993" s="84"/>
      <c r="AZ1993" s="84"/>
    </row>
    <row r="1994" spans="1:52" x14ac:dyDescent="0.2">
      <c r="A1994" s="69" t="s">
        <v>3419</v>
      </c>
      <c r="B1994" s="69" t="s">
        <v>3419</v>
      </c>
      <c r="C1994" s="70"/>
      <c r="D1994" s="71"/>
      <c r="E1994" s="72"/>
      <c r="F1994" s="73"/>
      <c r="G1994" s="70"/>
      <c r="H1994" s="74"/>
      <c r="I1994" s="75"/>
      <c r="J1994" s="75"/>
      <c r="K1994" s="36"/>
      <c r="L1994" s="82"/>
      <c r="M1994" s="82"/>
      <c r="N1994" s="77"/>
      <c r="O1994" s="84" t="s">
        <v>179</v>
      </c>
      <c r="P1994" s="86">
        <v>43157.888923611114</v>
      </c>
      <c r="Q1994" s="84" t="s">
        <v>5317</v>
      </c>
      <c r="R1994" s="84" t="s">
        <v>5967</v>
      </c>
      <c r="S1994" s="84" t="s">
        <v>6079</v>
      </c>
      <c r="T1994" s="84" t="s">
        <v>6558</v>
      </c>
      <c r="U1994" s="84" t="s">
        <v>6774</v>
      </c>
      <c r="V1994" s="84" t="s">
        <v>6774</v>
      </c>
      <c r="W1994" s="86">
        <v>43157.888923611114</v>
      </c>
      <c r="X1994" s="84" t="s">
        <v>9378</v>
      </c>
      <c r="Y1994" s="84"/>
      <c r="Z1994" s="84"/>
      <c r="AA1994" s="90" t="s">
        <v>11091</v>
      </c>
      <c r="AB1994" s="84"/>
      <c r="AC1994" s="84" t="b">
        <v>0</v>
      </c>
      <c r="AD1994" s="84">
        <v>0</v>
      </c>
      <c r="AE1994" s="90" t="s">
        <v>285</v>
      </c>
      <c r="AF1994" s="84" t="b">
        <v>0</v>
      </c>
      <c r="AG1994" s="84" t="s">
        <v>291</v>
      </c>
      <c r="AH1994" s="84"/>
      <c r="AI1994" s="90" t="s">
        <v>285</v>
      </c>
      <c r="AJ1994" s="84" t="b">
        <v>0</v>
      </c>
      <c r="AK1994" s="84">
        <v>0</v>
      </c>
      <c r="AL1994" s="90" t="s">
        <v>285</v>
      </c>
      <c r="AM1994" s="84" t="s">
        <v>306</v>
      </c>
      <c r="AN1994" s="84" t="b">
        <v>0</v>
      </c>
      <c r="AO1994" s="90" t="s">
        <v>11091</v>
      </c>
      <c r="AP1994" s="84" t="s">
        <v>179</v>
      </c>
      <c r="AQ1994" s="84">
        <v>0</v>
      </c>
      <c r="AR1994" s="84">
        <v>0</v>
      </c>
      <c r="AS1994" s="84"/>
      <c r="AT1994" s="84"/>
      <c r="AU1994" s="84"/>
      <c r="AV1994" s="84"/>
      <c r="AW1994" s="84"/>
      <c r="AX1994" s="84"/>
      <c r="AY1994" s="84"/>
      <c r="AZ1994" s="84"/>
    </row>
    <row r="1995" spans="1:52" x14ac:dyDescent="0.2">
      <c r="A1995" s="69" t="s">
        <v>3420</v>
      </c>
      <c r="B1995" s="69" t="s">
        <v>4221</v>
      </c>
      <c r="C1995" s="70"/>
      <c r="D1995" s="71"/>
      <c r="E1995" s="72"/>
      <c r="F1995" s="73"/>
      <c r="G1995" s="70"/>
      <c r="H1995" s="74"/>
      <c r="I1995" s="75"/>
      <c r="J1995" s="75"/>
      <c r="K1995" s="36"/>
      <c r="L1995" s="82"/>
      <c r="M1995" s="82"/>
      <c r="N1995" s="77"/>
      <c r="O1995" s="84" t="s">
        <v>255</v>
      </c>
      <c r="P1995" s="86">
        <v>43157.888958333337</v>
      </c>
      <c r="Q1995" s="84" t="s">
        <v>5318</v>
      </c>
      <c r="R1995" s="84" t="s">
        <v>5968</v>
      </c>
      <c r="S1995" s="84" t="s">
        <v>6232</v>
      </c>
      <c r="T1995" s="84" t="s">
        <v>6559</v>
      </c>
      <c r="U1995" s="84" t="s">
        <v>6775</v>
      </c>
      <c r="V1995" s="84" t="s">
        <v>6775</v>
      </c>
      <c r="W1995" s="86">
        <v>43157.888958333337</v>
      </c>
      <c r="X1995" s="84" t="s">
        <v>9379</v>
      </c>
      <c r="Y1995" s="84"/>
      <c r="Z1995" s="84"/>
      <c r="AA1995" s="90" t="s">
        <v>11092</v>
      </c>
      <c r="AB1995" s="84"/>
      <c r="AC1995" s="84" t="b">
        <v>0</v>
      </c>
      <c r="AD1995" s="84">
        <v>0</v>
      </c>
      <c r="AE1995" s="90" t="s">
        <v>285</v>
      </c>
      <c r="AF1995" s="84" t="b">
        <v>0</v>
      </c>
      <c r="AG1995" s="84" t="s">
        <v>290</v>
      </c>
      <c r="AH1995" s="84"/>
      <c r="AI1995" s="90" t="s">
        <v>285</v>
      </c>
      <c r="AJ1995" s="84" t="b">
        <v>0</v>
      </c>
      <c r="AK1995" s="84">
        <v>0</v>
      </c>
      <c r="AL1995" s="90" t="s">
        <v>285</v>
      </c>
      <c r="AM1995" s="84" t="s">
        <v>304</v>
      </c>
      <c r="AN1995" s="84" t="b">
        <v>0</v>
      </c>
      <c r="AO1995" s="90" t="s">
        <v>11092</v>
      </c>
      <c r="AP1995" s="84" t="s">
        <v>179</v>
      </c>
      <c r="AQ1995" s="84">
        <v>0</v>
      </c>
      <c r="AR1995" s="84">
        <v>0</v>
      </c>
      <c r="AS1995" s="84"/>
      <c r="AT1995" s="84"/>
      <c r="AU1995" s="84"/>
      <c r="AV1995" s="84"/>
      <c r="AW1995" s="84"/>
      <c r="AX1995" s="84"/>
      <c r="AY1995" s="84"/>
      <c r="AZ1995" s="84"/>
    </row>
    <row r="1996" spans="1:52" x14ac:dyDescent="0.2">
      <c r="A1996" s="69" t="s">
        <v>3421</v>
      </c>
      <c r="B1996" s="69" t="s">
        <v>3421</v>
      </c>
      <c r="C1996" s="70"/>
      <c r="D1996" s="71"/>
      <c r="E1996" s="72"/>
      <c r="F1996" s="73"/>
      <c r="G1996" s="70"/>
      <c r="H1996" s="74"/>
      <c r="I1996" s="75"/>
      <c r="J1996" s="75"/>
      <c r="K1996" s="36"/>
      <c r="L1996" s="82"/>
      <c r="M1996" s="82"/>
      <c r="N1996" s="77"/>
      <c r="O1996" s="84" t="s">
        <v>179</v>
      </c>
      <c r="P1996" s="86">
        <v>43157.888969907406</v>
      </c>
      <c r="Q1996" s="84" t="s">
        <v>5319</v>
      </c>
      <c r="R1996" s="84" t="s">
        <v>5969</v>
      </c>
      <c r="S1996" s="84" t="s">
        <v>258</v>
      </c>
      <c r="T1996" s="84" t="s">
        <v>6274</v>
      </c>
      <c r="U1996" s="84"/>
      <c r="V1996" s="84" t="s">
        <v>7797</v>
      </c>
      <c r="W1996" s="86">
        <v>43157.888969907406</v>
      </c>
      <c r="X1996" s="84" t="s">
        <v>9380</v>
      </c>
      <c r="Y1996" s="84"/>
      <c r="Z1996" s="84"/>
      <c r="AA1996" s="90" t="s">
        <v>11093</v>
      </c>
      <c r="AB1996" s="84"/>
      <c r="AC1996" s="84" t="b">
        <v>0</v>
      </c>
      <c r="AD1996" s="84">
        <v>1</v>
      </c>
      <c r="AE1996" s="90" t="s">
        <v>285</v>
      </c>
      <c r="AF1996" s="84" t="b">
        <v>1</v>
      </c>
      <c r="AG1996" s="84" t="s">
        <v>290</v>
      </c>
      <c r="AH1996" s="84"/>
      <c r="AI1996" s="90" t="s">
        <v>11885</v>
      </c>
      <c r="AJ1996" s="84" t="b">
        <v>0</v>
      </c>
      <c r="AK1996" s="84">
        <v>0</v>
      </c>
      <c r="AL1996" s="90" t="s">
        <v>285</v>
      </c>
      <c r="AM1996" s="84" t="s">
        <v>295</v>
      </c>
      <c r="AN1996" s="84" t="b">
        <v>0</v>
      </c>
      <c r="AO1996" s="90" t="s">
        <v>11093</v>
      </c>
      <c r="AP1996" s="84" t="s">
        <v>179</v>
      </c>
      <c r="AQ1996" s="84">
        <v>0</v>
      </c>
      <c r="AR1996" s="84">
        <v>0</v>
      </c>
      <c r="AS1996" s="84"/>
      <c r="AT1996" s="84"/>
      <c r="AU1996" s="84"/>
      <c r="AV1996" s="84"/>
      <c r="AW1996" s="84"/>
      <c r="AX1996" s="84"/>
      <c r="AY1996" s="84"/>
      <c r="AZ1996" s="84"/>
    </row>
    <row r="1997" spans="1:52" x14ac:dyDescent="0.2">
      <c r="A1997" s="69" t="s">
        <v>3422</v>
      </c>
      <c r="B1997" s="69" t="s">
        <v>3422</v>
      </c>
      <c r="C1997" s="70"/>
      <c r="D1997" s="71"/>
      <c r="E1997" s="72"/>
      <c r="F1997" s="73"/>
      <c r="G1997" s="70"/>
      <c r="H1997" s="74"/>
      <c r="I1997" s="75"/>
      <c r="J1997" s="75"/>
      <c r="K1997" s="36"/>
      <c r="L1997" s="82"/>
      <c r="M1997" s="82"/>
      <c r="N1997" s="77"/>
      <c r="O1997" s="84" t="s">
        <v>179</v>
      </c>
      <c r="P1997" s="86">
        <v>43157.888993055552</v>
      </c>
      <c r="Q1997" s="84" t="s">
        <v>5320</v>
      </c>
      <c r="R1997" s="84" t="s">
        <v>5970</v>
      </c>
      <c r="S1997" s="84" t="s">
        <v>6233</v>
      </c>
      <c r="T1997" s="84" t="s">
        <v>6560</v>
      </c>
      <c r="U1997" s="84" t="s">
        <v>6776</v>
      </c>
      <c r="V1997" s="84" t="s">
        <v>6776</v>
      </c>
      <c r="W1997" s="86">
        <v>43157.888993055552</v>
      </c>
      <c r="X1997" s="84" t="s">
        <v>9381</v>
      </c>
      <c r="Y1997" s="84"/>
      <c r="Z1997" s="84"/>
      <c r="AA1997" s="90" t="s">
        <v>11094</v>
      </c>
      <c r="AB1997" s="84"/>
      <c r="AC1997" s="84" t="b">
        <v>0</v>
      </c>
      <c r="AD1997" s="84">
        <v>0</v>
      </c>
      <c r="AE1997" s="90" t="s">
        <v>285</v>
      </c>
      <c r="AF1997" s="84" t="b">
        <v>0</v>
      </c>
      <c r="AG1997" s="84" t="s">
        <v>290</v>
      </c>
      <c r="AH1997" s="84"/>
      <c r="AI1997" s="90" t="s">
        <v>285</v>
      </c>
      <c r="AJ1997" s="84" t="b">
        <v>0</v>
      </c>
      <c r="AK1997" s="84">
        <v>1</v>
      </c>
      <c r="AL1997" s="90" t="s">
        <v>285</v>
      </c>
      <c r="AM1997" s="84" t="s">
        <v>306</v>
      </c>
      <c r="AN1997" s="84" t="b">
        <v>0</v>
      </c>
      <c r="AO1997" s="90" t="s">
        <v>11094</v>
      </c>
      <c r="AP1997" s="84" t="s">
        <v>179</v>
      </c>
      <c r="AQ1997" s="84">
        <v>0</v>
      </c>
      <c r="AR1997" s="84">
        <v>0</v>
      </c>
      <c r="AS1997" s="84"/>
      <c r="AT1997" s="84"/>
      <c r="AU1997" s="84"/>
      <c r="AV1997" s="84"/>
      <c r="AW1997" s="84"/>
      <c r="AX1997" s="84"/>
      <c r="AY1997" s="84"/>
      <c r="AZ1997" s="84"/>
    </row>
    <row r="1998" spans="1:52" x14ac:dyDescent="0.2">
      <c r="A1998" s="69" t="s">
        <v>3423</v>
      </c>
      <c r="B1998" s="69" t="s">
        <v>4169</v>
      </c>
      <c r="C1998" s="70"/>
      <c r="D1998" s="71"/>
      <c r="E1998" s="72"/>
      <c r="F1998" s="73"/>
      <c r="G1998" s="70"/>
      <c r="H1998" s="74"/>
      <c r="I1998" s="75"/>
      <c r="J1998" s="75"/>
      <c r="K1998" s="36"/>
      <c r="L1998" s="82"/>
      <c r="M1998" s="82"/>
      <c r="N1998" s="77"/>
      <c r="O1998" s="84" t="s">
        <v>255</v>
      </c>
      <c r="P1998" s="86">
        <v>43157.889004629629</v>
      </c>
      <c r="Q1998" s="84" t="s">
        <v>5217</v>
      </c>
      <c r="R1998" s="84"/>
      <c r="S1998" s="84"/>
      <c r="T1998" s="84" t="s">
        <v>6522</v>
      </c>
      <c r="U1998" s="84"/>
      <c r="V1998" s="84" t="s">
        <v>7798</v>
      </c>
      <c r="W1998" s="86">
        <v>43157.889004629629</v>
      </c>
      <c r="X1998" s="84" t="s">
        <v>9382</v>
      </c>
      <c r="Y1998" s="84"/>
      <c r="Z1998" s="84"/>
      <c r="AA1998" s="90" t="s">
        <v>11095</v>
      </c>
      <c r="AB1998" s="84"/>
      <c r="AC1998" s="84" t="b">
        <v>0</v>
      </c>
      <c r="AD1998" s="84">
        <v>0</v>
      </c>
      <c r="AE1998" s="90" t="s">
        <v>285</v>
      </c>
      <c r="AF1998" s="84" t="b">
        <v>0</v>
      </c>
      <c r="AG1998" s="84" t="s">
        <v>290</v>
      </c>
      <c r="AH1998" s="84"/>
      <c r="AI1998" s="90" t="s">
        <v>285</v>
      </c>
      <c r="AJ1998" s="84" t="b">
        <v>0</v>
      </c>
      <c r="AK1998" s="84">
        <v>32</v>
      </c>
      <c r="AL1998" s="90" t="s">
        <v>11422</v>
      </c>
      <c r="AM1998" s="84" t="s">
        <v>295</v>
      </c>
      <c r="AN1998" s="84" t="b">
        <v>0</v>
      </c>
      <c r="AO1998" s="90" t="s">
        <v>11422</v>
      </c>
      <c r="AP1998" s="84" t="s">
        <v>179</v>
      </c>
      <c r="AQ1998" s="84">
        <v>0</v>
      </c>
      <c r="AR1998" s="84">
        <v>0</v>
      </c>
      <c r="AS1998" s="84"/>
      <c r="AT1998" s="84"/>
      <c r="AU1998" s="84"/>
      <c r="AV1998" s="84"/>
      <c r="AW1998" s="84"/>
      <c r="AX1998" s="84"/>
      <c r="AY1998" s="84"/>
      <c r="AZ1998" s="84"/>
    </row>
    <row r="1999" spans="1:52" x14ac:dyDescent="0.2">
      <c r="A1999" s="69" t="s">
        <v>3423</v>
      </c>
      <c r="B1999" s="69" t="s">
        <v>3226</v>
      </c>
      <c r="C1999" s="70"/>
      <c r="D1999" s="71"/>
      <c r="E1999" s="72"/>
      <c r="F1999" s="73"/>
      <c r="G1999" s="70"/>
      <c r="H1999" s="74"/>
      <c r="I1999" s="75"/>
      <c r="J1999" s="75"/>
      <c r="K1999" s="36"/>
      <c r="L1999" s="82"/>
      <c r="M1999" s="82"/>
      <c r="N1999" s="77"/>
      <c r="O1999" s="84" t="s">
        <v>255</v>
      </c>
      <c r="P1999" s="86">
        <v>43157.889004629629</v>
      </c>
      <c r="Q1999" s="84" t="s">
        <v>5217</v>
      </c>
      <c r="R1999" s="84"/>
      <c r="S1999" s="84"/>
      <c r="T1999" s="84" t="s">
        <v>6522</v>
      </c>
      <c r="U1999" s="84"/>
      <c r="V1999" s="84" t="s">
        <v>7798</v>
      </c>
      <c r="W1999" s="86">
        <v>43157.889004629629</v>
      </c>
      <c r="X1999" s="84" t="s">
        <v>9382</v>
      </c>
      <c r="Y1999" s="84"/>
      <c r="Z1999" s="84"/>
      <c r="AA1999" s="90" t="s">
        <v>11095</v>
      </c>
      <c r="AB1999" s="84"/>
      <c r="AC1999" s="84" t="b">
        <v>0</v>
      </c>
      <c r="AD1999" s="84">
        <v>0</v>
      </c>
      <c r="AE1999" s="90" t="s">
        <v>285</v>
      </c>
      <c r="AF1999" s="84" t="b">
        <v>0</v>
      </c>
      <c r="AG1999" s="84" t="s">
        <v>290</v>
      </c>
      <c r="AH1999" s="84"/>
      <c r="AI1999" s="90" t="s">
        <v>285</v>
      </c>
      <c r="AJ1999" s="84" t="b">
        <v>0</v>
      </c>
      <c r="AK1999" s="84">
        <v>32</v>
      </c>
      <c r="AL1999" s="90" t="s">
        <v>11422</v>
      </c>
      <c r="AM1999" s="84" t="s">
        <v>295</v>
      </c>
      <c r="AN1999" s="84" t="b">
        <v>0</v>
      </c>
      <c r="AO1999" s="90" t="s">
        <v>11422</v>
      </c>
      <c r="AP1999" s="84" t="s">
        <v>179</v>
      </c>
      <c r="AQ1999" s="84">
        <v>0</v>
      </c>
      <c r="AR1999" s="84">
        <v>0</v>
      </c>
      <c r="AS1999" s="84"/>
      <c r="AT1999" s="84"/>
      <c r="AU1999" s="84"/>
      <c r="AV1999" s="84"/>
      <c r="AW1999" s="84"/>
      <c r="AX1999" s="84"/>
      <c r="AY1999" s="84"/>
      <c r="AZ1999" s="84"/>
    </row>
    <row r="2000" spans="1:52" x14ac:dyDescent="0.2">
      <c r="A2000" s="69" t="s">
        <v>3424</v>
      </c>
      <c r="B2000" s="69" t="s">
        <v>3706</v>
      </c>
      <c r="C2000" s="70"/>
      <c r="D2000" s="71"/>
      <c r="E2000" s="72"/>
      <c r="F2000" s="73"/>
      <c r="G2000" s="70"/>
      <c r="H2000" s="74"/>
      <c r="I2000" s="75"/>
      <c r="J2000" s="75"/>
      <c r="K2000" s="36"/>
      <c r="L2000" s="82"/>
      <c r="M2000" s="82"/>
      <c r="N2000" s="77"/>
      <c r="O2000" s="84" t="s">
        <v>255</v>
      </c>
      <c r="P2000" s="86">
        <v>43157.889004629629</v>
      </c>
      <c r="Q2000" s="84" t="s">
        <v>4980</v>
      </c>
      <c r="R2000" s="84"/>
      <c r="S2000" s="84"/>
      <c r="T2000" s="84" t="s">
        <v>6465</v>
      </c>
      <c r="U2000" s="84" t="s">
        <v>6714</v>
      </c>
      <c r="V2000" s="84" t="s">
        <v>6714</v>
      </c>
      <c r="W2000" s="86">
        <v>43157.889004629629</v>
      </c>
      <c r="X2000" s="84" t="s">
        <v>9383</v>
      </c>
      <c r="Y2000" s="84"/>
      <c r="Z2000" s="84"/>
      <c r="AA2000" s="90" t="s">
        <v>11096</v>
      </c>
      <c r="AB2000" s="84"/>
      <c r="AC2000" s="84" t="b">
        <v>0</v>
      </c>
      <c r="AD2000" s="84">
        <v>0</v>
      </c>
      <c r="AE2000" s="90" t="s">
        <v>285</v>
      </c>
      <c r="AF2000" s="84" t="b">
        <v>0</v>
      </c>
      <c r="AG2000" s="84" t="s">
        <v>290</v>
      </c>
      <c r="AH2000" s="84"/>
      <c r="AI2000" s="90" t="s">
        <v>285</v>
      </c>
      <c r="AJ2000" s="84" t="b">
        <v>0</v>
      </c>
      <c r="AK2000" s="84">
        <v>14</v>
      </c>
      <c r="AL2000" s="90" t="s">
        <v>11433</v>
      </c>
      <c r="AM2000" s="84" t="s">
        <v>295</v>
      </c>
      <c r="AN2000" s="84" t="b">
        <v>0</v>
      </c>
      <c r="AO2000" s="90" t="s">
        <v>11433</v>
      </c>
      <c r="AP2000" s="84" t="s">
        <v>179</v>
      </c>
      <c r="AQ2000" s="84">
        <v>0</v>
      </c>
      <c r="AR2000" s="84">
        <v>0</v>
      </c>
      <c r="AS2000" s="84"/>
      <c r="AT2000" s="84"/>
      <c r="AU2000" s="84"/>
      <c r="AV2000" s="84"/>
      <c r="AW2000" s="84"/>
      <c r="AX2000" s="84"/>
      <c r="AY2000" s="84"/>
      <c r="AZ2000" s="84"/>
    </row>
    <row r="2001" spans="1:52" x14ac:dyDescent="0.2">
      <c r="A2001" s="69" t="s">
        <v>3425</v>
      </c>
      <c r="B2001" s="69" t="s">
        <v>4220</v>
      </c>
      <c r="C2001" s="70"/>
      <c r="D2001" s="71"/>
      <c r="E2001" s="72"/>
      <c r="F2001" s="73"/>
      <c r="G2001" s="70"/>
      <c r="H2001" s="74"/>
      <c r="I2001" s="75"/>
      <c r="J2001" s="75"/>
      <c r="K2001" s="36"/>
      <c r="L2001" s="82"/>
      <c r="M2001" s="82"/>
      <c r="N2001" s="77"/>
      <c r="O2001" s="84" t="s">
        <v>255</v>
      </c>
      <c r="P2001" s="86">
        <v>43157.889097222222</v>
      </c>
      <c r="Q2001" s="84" t="s">
        <v>5307</v>
      </c>
      <c r="R2001" s="84"/>
      <c r="S2001" s="84"/>
      <c r="T2001" s="84" t="s">
        <v>6554</v>
      </c>
      <c r="U2001" s="84" t="s">
        <v>6773</v>
      </c>
      <c r="V2001" s="84" t="s">
        <v>6773</v>
      </c>
      <c r="W2001" s="86">
        <v>43157.889097222222</v>
      </c>
      <c r="X2001" s="84" t="s">
        <v>9384</v>
      </c>
      <c r="Y2001" s="84"/>
      <c r="Z2001" s="84"/>
      <c r="AA2001" s="90" t="s">
        <v>11097</v>
      </c>
      <c r="AB2001" s="84"/>
      <c r="AC2001" s="84" t="b">
        <v>0</v>
      </c>
      <c r="AD2001" s="84">
        <v>0</v>
      </c>
      <c r="AE2001" s="90" t="s">
        <v>285</v>
      </c>
      <c r="AF2001" s="84" t="b">
        <v>0</v>
      </c>
      <c r="AG2001" s="84" t="s">
        <v>292</v>
      </c>
      <c r="AH2001" s="84"/>
      <c r="AI2001" s="90" t="s">
        <v>285</v>
      </c>
      <c r="AJ2001" s="84" t="b">
        <v>0</v>
      </c>
      <c r="AK2001" s="84">
        <v>3</v>
      </c>
      <c r="AL2001" s="90" t="s">
        <v>11136</v>
      </c>
      <c r="AM2001" s="84" t="s">
        <v>295</v>
      </c>
      <c r="AN2001" s="84" t="b">
        <v>0</v>
      </c>
      <c r="AO2001" s="90" t="s">
        <v>11136</v>
      </c>
      <c r="AP2001" s="84" t="s">
        <v>179</v>
      </c>
      <c r="AQ2001" s="84">
        <v>0</v>
      </c>
      <c r="AR2001" s="84">
        <v>0</v>
      </c>
      <c r="AS2001" s="84"/>
      <c r="AT2001" s="84"/>
      <c r="AU2001" s="84"/>
      <c r="AV2001" s="84"/>
      <c r="AW2001" s="84"/>
      <c r="AX2001" s="84"/>
      <c r="AY2001" s="84"/>
      <c r="AZ2001" s="84"/>
    </row>
    <row r="2002" spans="1:52" x14ac:dyDescent="0.2">
      <c r="A2002" s="69" t="s">
        <v>3425</v>
      </c>
      <c r="B2002" s="69" t="s">
        <v>3413</v>
      </c>
      <c r="C2002" s="70"/>
      <c r="D2002" s="71"/>
      <c r="E2002" s="72"/>
      <c r="F2002" s="73"/>
      <c r="G2002" s="70"/>
      <c r="H2002" s="74"/>
      <c r="I2002" s="75"/>
      <c r="J2002" s="75"/>
      <c r="K2002" s="36"/>
      <c r="L2002" s="82"/>
      <c r="M2002" s="82"/>
      <c r="N2002" s="77"/>
      <c r="O2002" s="84" t="s">
        <v>255</v>
      </c>
      <c r="P2002" s="86">
        <v>43157.889097222222</v>
      </c>
      <c r="Q2002" s="84" t="s">
        <v>5307</v>
      </c>
      <c r="R2002" s="84"/>
      <c r="S2002" s="84"/>
      <c r="T2002" s="84" t="s">
        <v>6554</v>
      </c>
      <c r="U2002" s="84" t="s">
        <v>6773</v>
      </c>
      <c r="V2002" s="84" t="s">
        <v>6773</v>
      </c>
      <c r="W2002" s="86">
        <v>43157.889097222222</v>
      </c>
      <c r="X2002" s="84" t="s">
        <v>9384</v>
      </c>
      <c r="Y2002" s="84"/>
      <c r="Z2002" s="84"/>
      <c r="AA2002" s="90" t="s">
        <v>11097</v>
      </c>
      <c r="AB2002" s="84"/>
      <c r="AC2002" s="84" t="b">
        <v>0</v>
      </c>
      <c r="AD2002" s="84">
        <v>0</v>
      </c>
      <c r="AE2002" s="90" t="s">
        <v>285</v>
      </c>
      <c r="AF2002" s="84" t="b">
        <v>0</v>
      </c>
      <c r="AG2002" s="84" t="s">
        <v>292</v>
      </c>
      <c r="AH2002" s="84"/>
      <c r="AI2002" s="90" t="s">
        <v>285</v>
      </c>
      <c r="AJ2002" s="84" t="b">
        <v>0</v>
      </c>
      <c r="AK2002" s="84">
        <v>3</v>
      </c>
      <c r="AL2002" s="90" t="s">
        <v>11136</v>
      </c>
      <c r="AM2002" s="84" t="s">
        <v>295</v>
      </c>
      <c r="AN2002" s="84" t="b">
        <v>0</v>
      </c>
      <c r="AO2002" s="90" t="s">
        <v>11136</v>
      </c>
      <c r="AP2002" s="84" t="s">
        <v>179</v>
      </c>
      <c r="AQ2002" s="84">
        <v>0</v>
      </c>
      <c r="AR2002" s="84">
        <v>0</v>
      </c>
      <c r="AS2002" s="84"/>
      <c r="AT2002" s="84"/>
      <c r="AU2002" s="84"/>
      <c r="AV2002" s="84"/>
      <c r="AW2002" s="84"/>
      <c r="AX2002" s="84"/>
      <c r="AY2002" s="84"/>
      <c r="AZ2002" s="84"/>
    </row>
    <row r="2003" spans="1:52" x14ac:dyDescent="0.2">
      <c r="A2003" s="69" t="s">
        <v>3426</v>
      </c>
      <c r="B2003" s="69" t="s">
        <v>3426</v>
      </c>
      <c r="C2003" s="70"/>
      <c r="D2003" s="71"/>
      <c r="E2003" s="72"/>
      <c r="F2003" s="73"/>
      <c r="G2003" s="70"/>
      <c r="H2003" s="74"/>
      <c r="I2003" s="75"/>
      <c r="J2003" s="75"/>
      <c r="K2003" s="36"/>
      <c r="L2003" s="82"/>
      <c r="M2003" s="82"/>
      <c r="N2003" s="77"/>
      <c r="O2003" s="84" t="s">
        <v>179</v>
      </c>
      <c r="P2003" s="86">
        <v>43157.588159722225</v>
      </c>
      <c r="Q2003" s="84" t="s">
        <v>5321</v>
      </c>
      <c r="R2003" s="84" t="s">
        <v>5635</v>
      </c>
      <c r="S2003" s="84" t="s">
        <v>6079</v>
      </c>
      <c r="T2003" s="84" t="s">
        <v>6274</v>
      </c>
      <c r="U2003" s="84"/>
      <c r="V2003" s="84" t="s">
        <v>7799</v>
      </c>
      <c r="W2003" s="86">
        <v>43157.588159722225</v>
      </c>
      <c r="X2003" s="84" t="s">
        <v>9385</v>
      </c>
      <c r="Y2003" s="84"/>
      <c r="Z2003" s="84"/>
      <c r="AA2003" s="90" t="s">
        <v>11098</v>
      </c>
      <c r="AB2003" s="84"/>
      <c r="AC2003" s="84" t="b">
        <v>0</v>
      </c>
      <c r="AD2003" s="84">
        <v>87</v>
      </c>
      <c r="AE2003" s="90" t="s">
        <v>285</v>
      </c>
      <c r="AF2003" s="84" t="b">
        <v>0</v>
      </c>
      <c r="AG2003" s="84" t="s">
        <v>291</v>
      </c>
      <c r="AH2003" s="84"/>
      <c r="AI2003" s="90" t="s">
        <v>285</v>
      </c>
      <c r="AJ2003" s="84" t="b">
        <v>0</v>
      </c>
      <c r="AK2003" s="84">
        <v>68</v>
      </c>
      <c r="AL2003" s="90" t="s">
        <v>285</v>
      </c>
      <c r="AM2003" s="84" t="s">
        <v>295</v>
      </c>
      <c r="AN2003" s="84" t="b">
        <v>0</v>
      </c>
      <c r="AO2003" s="90" t="s">
        <v>11098</v>
      </c>
      <c r="AP2003" s="84" t="s">
        <v>308</v>
      </c>
      <c r="AQ2003" s="84">
        <v>0</v>
      </c>
      <c r="AR2003" s="84">
        <v>0</v>
      </c>
      <c r="AS2003" s="84"/>
      <c r="AT2003" s="84"/>
      <c r="AU2003" s="84"/>
      <c r="AV2003" s="84"/>
      <c r="AW2003" s="84"/>
      <c r="AX2003" s="84"/>
      <c r="AY2003" s="84"/>
      <c r="AZ2003" s="84"/>
    </row>
    <row r="2004" spans="1:52" x14ac:dyDescent="0.2">
      <c r="A2004" s="69" t="s">
        <v>3427</v>
      </c>
      <c r="B2004" s="69" t="s">
        <v>3426</v>
      </c>
      <c r="C2004" s="70"/>
      <c r="D2004" s="71"/>
      <c r="E2004" s="72"/>
      <c r="F2004" s="73"/>
      <c r="G2004" s="70"/>
      <c r="H2004" s="74"/>
      <c r="I2004" s="75"/>
      <c r="J2004" s="75"/>
      <c r="K2004" s="36"/>
      <c r="L2004" s="82"/>
      <c r="M2004" s="82"/>
      <c r="N2004" s="77"/>
      <c r="O2004" s="84" t="s">
        <v>255</v>
      </c>
      <c r="P2004" s="86">
        <v>43157.889131944445</v>
      </c>
      <c r="Q2004" s="84" t="s">
        <v>4438</v>
      </c>
      <c r="R2004" s="84" t="s">
        <v>5635</v>
      </c>
      <c r="S2004" s="84" t="s">
        <v>6079</v>
      </c>
      <c r="T2004" s="84" t="s">
        <v>6274</v>
      </c>
      <c r="U2004" s="84"/>
      <c r="V2004" s="84" t="s">
        <v>7800</v>
      </c>
      <c r="W2004" s="86">
        <v>43157.889131944445</v>
      </c>
      <c r="X2004" s="84" t="s">
        <v>9386</v>
      </c>
      <c r="Y2004" s="84"/>
      <c r="Z2004" s="84"/>
      <c r="AA2004" s="90" t="s">
        <v>11099</v>
      </c>
      <c r="AB2004" s="84"/>
      <c r="AC2004" s="84" t="b">
        <v>0</v>
      </c>
      <c r="AD2004" s="84">
        <v>0</v>
      </c>
      <c r="AE2004" s="90" t="s">
        <v>285</v>
      </c>
      <c r="AF2004" s="84" t="b">
        <v>0</v>
      </c>
      <c r="AG2004" s="84" t="s">
        <v>291</v>
      </c>
      <c r="AH2004" s="84"/>
      <c r="AI2004" s="90" t="s">
        <v>285</v>
      </c>
      <c r="AJ2004" s="84" t="b">
        <v>0</v>
      </c>
      <c r="AK2004" s="84">
        <v>68</v>
      </c>
      <c r="AL2004" s="90" t="s">
        <v>11098</v>
      </c>
      <c r="AM2004" s="84" t="s">
        <v>296</v>
      </c>
      <c r="AN2004" s="84" t="b">
        <v>0</v>
      </c>
      <c r="AO2004" s="90" t="s">
        <v>11098</v>
      </c>
      <c r="AP2004" s="84" t="s">
        <v>179</v>
      </c>
      <c r="AQ2004" s="84">
        <v>0</v>
      </c>
      <c r="AR2004" s="84">
        <v>0</v>
      </c>
      <c r="AS2004" s="84"/>
      <c r="AT2004" s="84"/>
      <c r="AU2004" s="84"/>
      <c r="AV2004" s="84"/>
      <c r="AW2004" s="84"/>
      <c r="AX2004" s="84"/>
      <c r="AY2004" s="84"/>
      <c r="AZ2004" s="84"/>
    </row>
    <row r="2005" spans="1:52" x14ac:dyDescent="0.2">
      <c r="A2005" s="69" t="s">
        <v>3428</v>
      </c>
      <c r="B2005" s="69" t="s">
        <v>3428</v>
      </c>
      <c r="C2005" s="70"/>
      <c r="D2005" s="71"/>
      <c r="E2005" s="72"/>
      <c r="F2005" s="73"/>
      <c r="G2005" s="70"/>
      <c r="H2005" s="74"/>
      <c r="I2005" s="75"/>
      <c r="J2005" s="75"/>
      <c r="K2005" s="36"/>
      <c r="L2005" s="82"/>
      <c r="M2005" s="82"/>
      <c r="N2005" s="77"/>
      <c r="O2005" s="84" t="s">
        <v>179</v>
      </c>
      <c r="P2005" s="86">
        <v>43157.889131944445</v>
      </c>
      <c r="Q2005" s="84" t="s">
        <v>5322</v>
      </c>
      <c r="R2005" s="84" t="s">
        <v>5971</v>
      </c>
      <c r="S2005" s="84" t="s">
        <v>938</v>
      </c>
      <c r="T2005" s="84" t="s">
        <v>6274</v>
      </c>
      <c r="U2005" s="84"/>
      <c r="V2005" s="84" t="s">
        <v>7801</v>
      </c>
      <c r="W2005" s="86">
        <v>43157.889131944445</v>
      </c>
      <c r="X2005" s="84" t="s">
        <v>9387</v>
      </c>
      <c r="Y2005" s="84"/>
      <c r="Z2005" s="84"/>
      <c r="AA2005" s="90" t="s">
        <v>11100</v>
      </c>
      <c r="AB2005" s="84"/>
      <c r="AC2005" s="84" t="b">
        <v>0</v>
      </c>
      <c r="AD2005" s="84">
        <v>0</v>
      </c>
      <c r="AE2005" s="90" t="s">
        <v>285</v>
      </c>
      <c r="AF2005" s="84" t="b">
        <v>0</v>
      </c>
      <c r="AG2005" s="84" t="s">
        <v>290</v>
      </c>
      <c r="AH2005" s="84"/>
      <c r="AI2005" s="90" t="s">
        <v>285</v>
      </c>
      <c r="AJ2005" s="84" t="b">
        <v>0</v>
      </c>
      <c r="AK2005" s="84">
        <v>0</v>
      </c>
      <c r="AL2005" s="90" t="s">
        <v>285</v>
      </c>
      <c r="AM2005" s="84" t="s">
        <v>294</v>
      </c>
      <c r="AN2005" s="84" t="b">
        <v>0</v>
      </c>
      <c r="AO2005" s="90" t="s">
        <v>11100</v>
      </c>
      <c r="AP2005" s="84" t="s">
        <v>179</v>
      </c>
      <c r="AQ2005" s="84">
        <v>0</v>
      </c>
      <c r="AR2005" s="84">
        <v>0</v>
      </c>
      <c r="AS2005" s="84"/>
      <c r="AT2005" s="84"/>
      <c r="AU2005" s="84"/>
      <c r="AV2005" s="84"/>
      <c r="AW2005" s="84"/>
      <c r="AX2005" s="84"/>
      <c r="AY2005" s="84"/>
      <c r="AZ2005" s="84"/>
    </row>
    <row r="2006" spans="1:52" x14ac:dyDescent="0.2">
      <c r="A2006" s="69" t="s">
        <v>3429</v>
      </c>
      <c r="B2006" s="69" t="s">
        <v>3656</v>
      </c>
      <c r="C2006" s="70"/>
      <c r="D2006" s="71"/>
      <c r="E2006" s="72"/>
      <c r="F2006" s="73"/>
      <c r="G2006" s="70"/>
      <c r="H2006" s="74"/>
      <c r="I2006" s="75"/>
      <c r="J2006" s="75"/>
      <c r="K2006" s="36"/>
      <c r="L2006" s="82"/>
      <c r="M2006" s="82"/>
      <c r="N2006" s="77"/>
      <c r="O2006" s="84" t="s">
        <v>255</v>
      </c>
      <c r="P2006" s="86">
        <v>43157.889166666668</v>
      </c>
      <c r="Q2006" s="84" t="s">
        <v>5067</v>
      </c>
      <c r="R2006" s="84"/>
      <c r="S2006" s="84"/>
      <c r="T2006" s="84" t="s">
        <v>6490</v>
      </c>
      <c r="U2006" s="84"/>
      <c r="V2006" s="84" t="s">
        <v>7802</v>
      </c>
      <c r="W2006" s="86">
        <v>43157.889166666668</v>
      </c>
      <c r="X2006" s="84" t="s">
        <v>9388</v>
      </c>
      <c r="Y2006" s="84"/>
      <c r="Z2006" s="84"/>
      <c r="AA2006" s="90" t="s">
        <v>11101</v>
      </c>
      <c r="AB2006" s="84"/>
      <c r="AC2006" s="84" t="b">
        <v>0</v>
      </c>
      <c r="AD2006" s="84">
        <v>0</v>
      </c>
      <c r="AE2006" s="90" t="s">
        <v>285</v>
      </c>
      <c r="AF2006" s="84" t="b">
        <v>0</v>
      </c>
      <c r="AG2006" s="84" t="s">
        <v>2154</v>
      </c>
      <c r="AH2006" s="84"/>
      <c r="AI2006" s="90" t="s">
        <v>285</v>
      </c>
      <c r="AJ2006" s="84" t="b">
        <v>0</v>
      </c>
      <c r="AK2006" s="84">
        <v>769</v>
      </c>
      <c r="AL2006" s="90" t="s">
        <v>11374</v>
      </c>
      <c r="AM2006" s="84" t="s">
        <v>295</v>
      </c>
      <c r="AN2006" s="84" t="b">
        <v>0</v>
      </c>
      <c r="AO2006" s="90" t="s">
        <v>11374</v>
      </c>
      <c r="AP2006" s="84" t="s">
        <v>179</v>
      </c>
      <c r="AQ2006" s="84">
        <v>0</v>
      </c>
      <c r="AR2006" s="84">
        <v>0</v>
      </c>
      <c r="AS2006" s="84"/>
      <c r="AT2006" s="84"/>
      <c r="AU2006" s="84"/>
      <c r="AV2006" s="84"/>
      <c r="AW2006" s="84"/>
      <c r="AX2006" s="84"/>
      <c r="AY2006" s="84"/>
      <c r="AZ2006" s="84"/>
    </row>
    <row r="2007" spans="1:52" x14ac:dyDescent="0.2">
      <c r="A2007" s="69" t="s">
        <v>3430</v>
      </c>
      <c r="B2007" s="69" t="s">
        <v>3430</v>
      </c>
      <c r="C2007" s="70"/>
      <c r="D2007" s="71"/>
      <c r="E2007" s="72"/>
      <c r="F2007" s="73"/>
      <c r="G2007" s="70"/>
      <c r="H2007" s="74"/>
      <c r="I2007" s="75"/>
      <c r="J2007" s="75"/>
      <c r="K2007" s="36"/>
      <c r="L2007" s="82"/>
      <c r="M2007" s="82"/>
      <c r="N2007" s="77"/>
      <c r="O2007" s="84" t="s">
        <v>179</v>
      </c>
      <c r="P2007" s="86">
        <v>43157.761446759258</v>
      </c>
      <c r="Q2007" s="84" t="s">
        <v>5323</v>
      </c>
      <c r="R2007" s="84" t="s">
        <v>5972</v>
      </c>
      <c r="S2007" s="84" t="s">
        <v>6192</v>
      </c>
      <c r="T2007" s="84" t="s">
        <v>6274</v>
      </c>
      <c r="U2007" s="84"/>
      <c r="V2007" s="84" t="s">
        <v>7803</v>
      </c>
      <c r="W2007" s="86">
        <v>43157.761446759258</v>
      </c>
      <c r="X2007" s="84" t="s">
        <v>9389</v>
      </c>
      <c r="Y2007" s="84"/>
      <c r="Z2007" s="84"/>
      <c r="AA2007" s="90" t="s">
        <v>11102</v>
      </c>
      <c r="AB2007" s="84"/>
      <c r="AC2007" s="84" t="b">
        <v>0</v>
      </c>
      <c r="AD2007" s="84">
        <v>5</v>
      </c>
      <c r="AE2007" s="90" t="s">
        <v>285</v>
      </c>
      <c r="AF2007" s="84" t="b">
        <v>0</v>
      </c>
      <c r="AG2007" s="84" t="s">
        <v>290</v>
      </c>
      <c r="AH2007" s="84"/>
      <c r="AI2007" s="90" t="s">
        <v>285</v>
      </c>
      <c r="AJ2007" s="84" t="b">
        <v>0</v>
      </c>
      <c r="AK2007" s="84">
        <v>6</v>
      </c>
      <c r="AL2007" s="90" t="s">
        <v>285</v>
      </c>
      <c r="AM2007" s="84" t="s">
        <v>11904</v>
      </c>
      <c r="AN2007" s="84" t="b">
        <v>0</v>
      </c>
      <c r="AO2007" s="90" t="s">
        <v>11102</v>
      </c>
      <c r="AP2007" s="84" t="s">
        <v>308</v>
      </c>
      <c r="AQ2007" s="84">
        <v>0</v>
      </c>
      <c r="AR2007" s="84">
        <v>0</v>
      </c>
      <c r="AS2007" s="84"/>
      <c r="AT2007" s="84"/>
      <c r="AU2007" s="84"/>
      <c r="AV2007" s="84"/>
      <c r="AW2007" s="84"/>
      <c r="AX2007" s="84"/>
      <c r="AY2007" s="84"/>
      <c r="AZ2007" s="84"/>
    </row>
    <row r="2008" spans="1:52" x14ac:dyDescent="0.2">
      <c r="A2008" s="69" t="s">
        <v>3431</v>
      </c>
      <c r="B2008" s="69" t="s">
        <v>3430</v>
      </c>
      <c r="C2008" s="70"/>
      <c r="D2008" s="71"/>
      <c r="E2008" s="72"/>
      <c r="F2008" s="73"/>
      <c r="G2008" s="70"/>
      <c r="H2008" s="74"/>
      <c r="I2008" s="75"/>
      <c r="J2008" s="75"/>
      <c r="K2008" s="36"/>
      <c r="L2008" s="82"/>
      <c r="M2008" s="82"/>
      <c r="N2008" s="77"/>
      <c r="O2008" s="84" t="s">
        <v>255</v>
      </c>
      <c r="P2008" s="86">
        <v>43157.889178240737</v>
      </c>
      <c r="Q2008" s="84" t="s">
        <v>5324</v>
      </c>
      <c r="R2008" s="84"/>
      <c r="S2008" s="84"/>
      <c r="T2008" s="84" t="s">
        <v>6274</v>
      </c>
      <c r="U2008" s="84"/>
      <c r="V2008" s="84" t="s">
        <v>7804</v>
      </c>
      <c r="W2008" s="86">
        <v>43157.889178240737</v>
      </c>
      <c r="X2008" s="84" t="s">
        <v>9390</v>
      </c>
      <c r="Y2008" s="84"/>
      <c r="Z2008" s="84"/>
      <c r="AA2008" s="90" t="s">
        <v>11103</v>
      </c>
      <c r="AB2008" s="84"/>
      <c r="AC2008" s="84" t="b">
        <v>0</v>
      </c>
      <c r="AD2008" s="84">
        <v>0</v>
      </c>
      <c r="AE2008" s="90" t="s">
        <v>285</v>
      </c>
      <c r="AF2008" s="84" t="b">
        <v>0</v>
      </c>
      <c r="AG2008" s="84" t="s">
        <v>290</v>
      </c>
      <c r="AH2008" s="84"/>
      <c r="AI2008" s="90" t="s">
        <v>285</v>
      </c>
      <c r="AJ2008" s="84" t="b">
        <v>0</v>
      </c>
      <c r="AK2008" s="84">
        <v>6</v>
      </c>
      <c r="AL2008" s="90" t="s">
        <v>11102</v>
      </c>
      <c r="AM2008" s="84" t="s">
        <v>296</v>
      </c>
      <c r="AN2008" s="84" t="b">
        <v>0</v>
      </c>
      <c r="AO2008" s="90" t="s">
        <v>11102</v>
      </c>
      <c r="AP2008" s="84" t="s">
        <v>179</v>
      </c>
      <c r="AQ2008" s="84">
        <v>0</v>
      </c>
      <c r="AR2008" s="84">
        <v>0</v>
      </c>
      <c r="AS2008" s="84"/>
      <c r="AT2008" s="84"/>
      <c r="AU2008" s="84"/>
      <c r="AV2008" s="84"/>
      <c r="AW2008" s="84"/>
      <c r="AX2008" s="84"/>
      <c r="AY2008" s="84"/>
      <c r="AZ2008" s="84"/>
    </row>
    <row r="2009" spans="1:52" x14ac:dyDescent="0.2">
      <c r="A2009" s="69" t="s">
        <v>3432</v>
      </c>
      <c r="B2009" s="69" t="s">
        <v>4222</v>
      </c>
      <c r="C2009" s="70"/>
      <c r="D2009" s="71"/>
      <c r="E2009" s="72"/>
      <c r="F2009" s="73"/>
      <c r="G2009" s="70"/>
      <c r="H2009" s="74"/>
      <c r="I2009" s="75"/>
      <c r="J2009" s="75"/>
      <c r="K2009" s="36"/>
      <c r="L2009" s="82"/>
      <c r="M2009" s="82"/>
      <c r="N2009" s="77"/>
      <c r="O2009" s="84" t="s">
        <v>255</v>
      </c>
      <c r="P2009" s="86">
        <v>43157.889247685183</v>
      </c>
      <c r="Q2009" s="84" t="s">
        <v>5325</v>
      </c>
      <c r="R2009" s="84"/>
      <c r="S2009" s="84"/>
      <c r="T2009" s="84" t="s">
        <v>6274</v>
      </c>
      <c r="U2009" s="84"/>
      <c r="V2009" s="84" t="s">
        <v>7805</v>
      </c>
      <c r="W2009" s="86">
        <v>43157.889247685183</v>
      </c>
      <c r="X2009" s="84" t="s">
        <v>9391</v>
      </c>
      <c r="Y2009" s="84"/>
      <c r="Z2009" s="84"/>
      <c r="AA2009" s="90" t="s">
        <v>11104</v>
      </c>
      <c r="AB2009" s="90" t="s">
        <v>11613</v>
      </c>
      <c r="AC2009" s="84" t="b">
        <v>0</v>
      </c>
      <c r="AD2009" s="84">
        <v>0</v>
      </c>
      <c r="AE2009" s="90" t="s">
        <v>11777</v>
      </c>
      <c r="AF2009" s="84" t="b">
        <v>0</v>
      </c>
      <c r="AG2009" s="84" t="s">
        <v>290</v>
      </c>
      <c r="AH2009" s="84"/>
      <c r="AI2009" s="90" t="s">
        <v>285</v>
      </c>
      <c r="AJ2009" s="84" t="b">
        <v>0</v>
      </c>
      <c r="AK2009" s="84">
        <v>0</v>
      </c>
      <c r="AL2009" s="90" t="s">
        <v>285</v>
      </c>
      <c r="AM2009" s="84" t="s">
        <v>296</v>
      </c>
      <c r="AN2009" s="84" t="b">
        <v>0</v>
      </c>
      <c r="AO2009" s="90" t="s">
        <v>11613</v>
      </c>
      <c r="AP2009" s="84" t="s">
        <v>179</v>
      </c>
      <c r="AQ2009" s="84">
        <v>0</v>
      </c>
      <c r="AR2009" s="84">
        <v>0</v>
      </c>
      <c r="AS2009" s="84" t="s">
        <v>11955</v>
      </c>
      <c r="AT2009" s="84" t="s">
        <v>310</v>
      </c>
      <c r="AU2009" s="84" t="s">
        <v>313</v>
      </c>
      <c r="AV2009" s="84" t="s">
        <v>11978</v>
      </c>
      <c r="AW2009" s="84" t="s">
        <v>11997</v>
      </c>
      <c r="AX2009" s="84" t="s">
        <v>12016</v>
      </c>
      <c r="AY2009" s="84" t="s">
        <v>331</v>
      </c>
      <c r="AZ2009" s="84" t="s">
        <v>12037</v>
      </c>
    </row>
    <row r="2010" spans="1:52" x14ac:dyDescent="0.2">
      <c r="A2010" s="69" t="s">
        <v>3432</v>
      </c>
      <c r="B2010" s="69" t="s">
        <v>4223</v>
      </c>
      <c r="C2010" s="70"/>
      <c r="D2010" s="71"/>
      <c r="E2010" s="72"/>
      <c r="F2010" s="73"/>
      <c r="G2010" s="70"/>
      <c r="H2010" s="74"/>
      <c r="I2010" s="75"/>
      <c r="J2010" s="75"/>
      <c r="K2010" s="36"/>
      <c r="L2010" s="82"/>
      <c r="M2010" s="82"/>
      <c r="N2010" s="77"/>
      <c r="O2010" s="84" t="s">
        <v>255</v>
      </c>
      <c r="P2010" s="86">
        <v>43157.889247685183</v>
      </c>
      <c r="Q2010" s="84" t="s">
        <v>5325</v>
      </c>
      <c r="R2010" s="84"/>
      <c r="S2010" s="84"/>
      <c r="T2010" s="84" t="s">
        <v>6274</v>
      </c>
      <c r="U2010" s="84"/>
      <c r="V2010" s="84" t="s">
        <v>7805</v>
      </c>
      <c r="W2010" s="86">
        <v>43157.889247685183</v>
      </c>
      <c r="X2010" s="84" t="s">
        <v>9391</v>
      </c>
      <c r="Y2010" s="84"/>
      <c r="Z2010" s="84"/>
      <c r="AA2010" s="90" t="s">
        <v>11104</v>
      </c>
      <c r="AB2010" s="90" t="s">
        <v>11613</v>
      </c>
      <c r="AC2010" s="84" t="b">
        <v>0</v>
      </c>
      <c r="AD2010" s="84">
        <v>0</v>
      </c>
      <c r="AE2010" s="90" t="s">
        <v>11777</v>
      </c>
      <c r="AF2010" s="84" t="b">
        <v>0</v>
      </c>
      <c r="AG2010" s="84" t="s">
        <v>290</v>
      </c>
      <c r="AH2010" s="84"/>
      <c r="AI2010" s="90" t="s">
        <v>285</v>
      </c>
      <c r="AJ2010" s="84" t="b">
        <v>0</v>
      </c>
      <c r="AK2010" s="84">
        <v>0</v>
      </c>
      <c r="AL2010" s="90" t="s">
        <v>285</v>
      </c>
      <c r="AM2010" s="84" t="s">
        <v>296</v>
      </c>
      <c r="AN2010" s="84" t="b">
        <v>0</v>
      </c>
      <c r="AO2010" s="90" t="s">
        <v>11613</v>
      </c>
      <c r="AP2010" s="84" t="s">
        <v>179</v>
      </c>
      <c r="AQ2010" s="84">
        <v>0</v>
      </c>
      <c r="AR2010" s="84">
        <v>0</v>
      </c>
      <c r="AS2010" s="84" t="s">
        <v>11955</v>
      </c>
      <c r="AT2010" s="84" t="s">
        <v>310</v>
      </c>
      <c r="AU2010" s="84" t="s">
        <v>313</v>
      </c>
      <c r="AV2010" s="84" t="s">
        <v>11978</v>
      </c>
      <c r="AW2010" s="84" t="s">
        <v>11997</v>
      </c>
      <c r="AX2010" s="84" t="s">
        <v>12016</v>
      </c>
      <c r="AY2010" s="84" t="s">
        <v>331</v>
      </c>
      <c r="AZ2010" s="84" t="s">
        <v>12037</v>
      </c>
    </row>
    <row r="2011" spans="1:52" x14ac:dyDescent="0.2">
      <c r="A2011" s="69" t="s">
        <v>3432</v>
      </c>
      <c r="B2011" s="69" t="s">
        <v>4224</v>
      </c>
      <c r="C2011" s="70"/>
      <c r="D2011" s="71"/>
      <c r="E2011" s="72"/>
      <c r="F2011" s="73"/>
      <c r="G2011" s="70"/>
      <c r="H2011" s="74"/>
      <c r="I2011" s="75"/>
      <c r="J2011" s="75"/>
      <c r="K2011" s="36"/>
      <c r="L2011" s="82"/>
      <c r="M2011" s="82"/>
      <c r="N2011" s="77"/>
      <c r="O2011" s="84" t="s">
        <v>256</v>
      </c>
      <c r="P2011" s="86">
        <v>43157.889247685183</v>
      </c>
      <c r="Q2011" s="84" t="s">
        <v>5325</v>
      </c>
      <c r="R2011" s="84"/>
      <c r="S2011" s="84"/>
      <c r="T2011" s="84" t="s">
        <v>6274</v>
      </c>
      <c r="U2011" s="84"/>
      <c r="V2011" s="84" t="s">
        <v>7805</v>
      </c>
      <c r="W2011" s="86">
        <v>43157.889247685183</v>
      </c>
      <c r="X2011" s="84" t="s">
        <v>9391</v>
      </c>
      <c r="Y2011" s="84"/>
      <c r="Z2011" s="84"/>
      <c r="AA2011" s="90" t="s">
        <v>11104</v>
      </c>
      <c r="AB2011" s="90" t="s">
        <v>11613</v>
      </c>
      <c r="AC2011" s="84" t="b">
        <v>0</v>
      </c>
      <c r="AD2011" s="84">
        <v>0</v>
      </c>
      <c r="AE2011" s="90" t="s">
        <v>11777</v>
      </c>
      <c r="AF2011" s="84" t="b">
        <v>0</v>
      </c>
      <c r="AG2011" s="84" t="s">
        <v>290</v>
      </c>
      <c r="AH2011" s="84"/>
      <c r="AI2011" s="90" t="s">
        <v>285</v>
      </c>
      <c r="AJ2011" s="84" t="b">
        <v>0</v>
      </c>
      <c r="AK2011" s="84">
        <v>0</v>
      </c>
      <c r="AL2011" s="90" t="s">
        <v>285</v>
      </c>
      <c r="AM2011" s="84" t="s">
        <v>296</v>
      </c>
      <c r="AN2011" s="84" t="b">
        <v>0</v>
      </c>
      <c r="AO2011" s="90" t="s">
        <v>11613</v>
      </c>
      <c r="AP2011" s="84" t="s">
        <v>179</v>
      </c>
      <c r="AQ2011" s="84">
        <v>0</v>
      </c>
      <c r="AR2011" s="84">
        <v>0</v>
      </c>
      <c r="AS2011" s="84" t="s">
        <v>11955</v>
      </c>
      <c r="AT2011" s="84" t="s">
        <v>310</v>
      </c>
      <c r="AU2011" s="84" t="s">
        <v>313</v>
      </c>
      <c r="AV2011" s="84" t="s">
        <v>11978</v>
      </c>
      <c r="AW2011" s="84" t="s">
        <v>11997</v>
      </c>
      <c r="AX2011" s="84" t="s">
        <v>12016</v>
      </c>
      <c r="AY2011" s="84" t="s">
        <v>331</v>
      </c>
      <c r="AZ2011" s="84" t="s">
        <v>12037</v>
      </c>
    </row>
    <row r="2012" spans="1:52" x14ac:dyDescent="0.2">
      <c r="A2012" s="69" t="s">
        <v>3433</v>
      </c>
      <c r="B2012" s="69" t="s">
        <v>2231</v>
      </c>
      <c r="C2012" s="70"/>
      <c r="D2012" s="71"/>
      <c r="E2012" s="72"/>
      <c r="F2012" s="73"/>
      <c r="G2012" s="70"/>
      <c r="H2012" s="74"/>
      <c r="I2012" s="75"/>
      <c r="J2012" s="75"/>
      <c r="K2012" s="36"/>
      <c r="L2012" s="82"/>
      <c r="M2012" s="82"/>
      <c r="N2012" s="77"/>
      <c r="O2012" s="84" t="s">
        <v>255</v>
      </c>
      <c r="P2012" s="86">
        <v>43157.889305555553</v>
      </c>
      <c r="Q2012" s="84" t="s">
        <v>4469</v>
      </c>
      <c r="R2012" s="84"/>
      <c r="S2012" s="84"/>
      <c r="T2012" s="84" t="s">
        <v>6274</v>
      </c>
      <c r="U2012" s="84"/>
      <c r="V2012" s="84" t="s">
        <v>7806</v>
      </c>
      <c r="W2012" s="86">
        <v>43157.889305555553</v>
      </c>
      <c r="X2012" s="84" t="s">
        <v>9392</v>
      </c>
      <c r="Y2012" s="84"/>
      <c r="Z2012" s="84"/>
      <c r="AA2012" s="90" t="s">
        <v>11105</v>
      </c>
      <c r="AB2012" s="84"/>
      <c r="AC2012" s="84" t="b">
        <v>0</v>
      </c>
      <c r="AD2012" s="84">
        <v>0</v>
      </c>
      <c r="AE2012" s="90" t="s">
        <v>285</v>
      </c>
      <c r="AF2012" s="84" t="b">
        <v>0</v>
      </c>
      <c r="AG2012" s="84" t="s">
        <v>290</v>
      </c>
      <c r="AH2012" s="84"/>
      <c r="AI2012" s="90" t="s">
        <v>285</v>
      </c>
      <c r="AJ2012" s="84" t="b">
        <v>0</v>
      </c>
      <c r="AK2012" s="84">
        <v>9</v>
      </c>
      <c r="AL2012" s="90" t="s">
        <v>9783</v>
      </c>
      <c r="AM2012" s="84" t="s">
        <v>294</v>
      </c>
      <c r="AN2012" s="84" t="b">
        <v>0</v>
      </c>
      <c r="AO2012" s="90" t="s">
        <v>9783</v>
      </c>
      <c r="AP2012" s="84" t="s">
        <v>179</v>
      </c>
      <c r="AQ2012" s="84">
        <v>0</v>
      </c>
      <c r="AR2012" s="84">
        <v>0</v>
      </c>
      <c r="AS2012" s="84"/>
      <c r="AT2012" s="84"/>
      <c r="AU2012" s="84"/>
      <c r="AV2012" s="84"/>
      <c r="AW2012" s="84"/>
      <c r="AX2012" s="84"/>
      <c r="AY2012" s="84"/>
      <c r="AZ2012" s="84"/>
    </row>
    <row r="2013" spans="1:52" x14ac:dyDescent="0.2">
      <c r="A2013" s="69" t="s">
        <v>3434</v>
      </c>
      <c r="B2013" s="69" t="s">
        <v>3434</v>
      </c>
      <c r="C2013" s="70"/>
      <c r="D2013" s="71"/>
      <c r="E2013" s="72"/>
      <c r="F2013" s="73"/>
      <c r="G2013" s="70"/>
      <c r="H2013" s="74"/>
      <c r="I2013" s="75"/>
      <c r="J2013" s="75"/>
      <c r="K2013" s="36"/>
      <c r="L2013" s="82"/>
      <c r="M2013" s="82"/>
      <c r="N2013" s="77"/>
      <c r="O2013" s="84" t="s">
        <v>179</v>
      </c>
      <c r="P2013" s="86">
        <v>43157.823009259257</v>
      </c>
      <c r="Q2013" s="84" t="s">
        <v>5326</v>
      </c>
      <c r="R2013" s="84" t="s">
        <v>5973</v>
      </c>
      <c r="S2013" s="84" t="s">
        <v>6234</v>
      </c>
      <c r="T2013" s="84" t="s">
        <v>6274</v>
      </c>
      <c r="U2013" s="84" t="s">
        <v>6777</v>
      </c>
      <c r="V2013" s="84" t="s">
        <v>6777</v>
      </c>
      <c r="W2013" s="86">
        <v>43157.823009259257</v>
      </c>
      <c r="X2013" s="84" t="s">
        <v>9393</v>
      </c>
      <c r="Y2013" s="84"/>
      <c r="Z2013" s="84"/>
      <c r="AA2013" s="90" t="s">
        <v>11106</v>
      </c>
      <c r="AB2013" s="84"/>
      <c r="AC2013" s="84" t="b">
        <v>0</v>
      </c>
      <c r="AD2013" s="84">
        <v>5</v>
      </c>
      <c r="AE2013" s="90" t="s">
        <v>285</v>
      </c>
      <c r="AF2013" s="84" t="b">
        <v>0</v>
      </c>
      <c r="AG2013" s="84" t="s">
        <v>290</v>
      </c>
      <c r="AH2013" s="84"/>
      <c r="AI2013" s="90" t="s">
        <v>285</v>
      </c>
      <c r="AJ2013" s="84" t="b">
        <v>0</v>
      </c>
      <c r="AK2013" s="84">
        <v>3</v>
      </c>
      <c r="AL2013" s="90" t="s">
        <v>285</v>
      </c>
      <c r="AM2013" s="84" t="s">
        <v>11928</v>
      </c>
      <c r="AN2013" s="84" t="b">
        <v>0</v>
      </c>
      <c r="AO2013" s="90" t="s">
        <v>11106</v>
      </c>
      <c r="AP2013" s="84" t="s">
        <v>308</v>
      </c>
      <c r="AQ2013" s="84">
        <v>0</v>
      </c>
      <c r="AR2013" s="84">
        <v>0</v>
      </c>
      <c r="AS2013" s="84"/>
      <c r="AT2013" s="84"/>
      <c r="AU2013" s="84"/>
      <c r="AV2013" s="84"/>
      <c r="AW2013" s="84"/>
      <c r="AX2013" s="84"/>
      <c r="AY2013" s="84"/>
      <c r="AZ2013" s="84"/>
    </row>
    <row r="2014" spans="1:52" x14ac:dyDescent="0.2">
      <c r="A2014" s="69" t="s">
        <v>3435</v>
      </c>
      <c r="B2014" s="69" t="s">
        <v>3434</v>
      </c>
      <c r="C2014" s="70"/>
      <c r="D2014" s="71"/>
      <c r="E2014" s="72"/>
      <c r="F2014" s="73"/>
      <c r="G2014" s="70"/>
      <c r="H2014" s="74"/>
      <c r="I2014" s="75"/>
      <c r="J2014" s="75"/>
      <c r="K2014" s="36"/>
      <c r="L2014" s="82"/>
      <c r="M2014" s="82"/>
      <c r="N2014" s="77"/>
      <c r="O2014" s="84" t="s">
        <v>255</v>
      </c>
      <c r="P2014" s="86">
        <v>43157.889328703706</v>
      </c>
      <c r="Q2014" s="84" t="s">
        <v>5327</v>
      </c>
      <c r="R2014" s="84"/>
      <c r="S2014" s="84"/>
      <c r="T2014" s="84" t="s">
        <v>6274</v>
      </c>
      <c r="U2014" s="84"/>
      <c r="V2014" s="84" t="s">
        <v>7807</v>
      </c>
      <c r="W2014" s="86">
        <v>43157.889328703706</v>
      </c>
      <c r="X2014" s="84" t="s">
        <v>9394</v>
      </c>
      <c r="Y2014" s="84"/>
      <c r="Z2014" s="84"/>
      <c r="AA2014" s="90" t="s">
        <v>11107</v>
      </c>
      <c r="AB2014" s="84"/>
      <c r="AC2014" s="84" t="b">
        <v>0</v>
      </c>
      <c r="AD2014" s="84">
        <v>0</v>
      </c>
      <c r="AE2014" s="90" t="s">
        <v>285</v>
      </c>
      <c r="AF2014" s="84" t="b">
        <v>0</v>
      </c>
      <c r="AG2014" s="84" t="s">
        <v>290</v>
      </c>
      <c r="AH2014" s="84"/>
      <c r="AI2014" s="90" t="s">
        <v>285</v>
      </c>
      <c r="AJ2014" s="84" t="b">
        <v>0</v>
      </c>
      <c r="AK2014" s="84">
        <v>3</v>
      </c>
      <c r="AL2014" s="90" t="s">
        <v>11106</v>
      </c>
      <c r="AM2014" s="84" t="s">
        <v>295</v>
      </c>
      <c r="AN2014" s="84" t="b">
        <v>0</v>
      </c>
      <c r="AO2014" s="90" t="s">
        <v>11106</v>
      </c>
      <c r="AP2014" s="84" t="s">
        <v>179</v>
      </c>
      <c r="AQ2014" s="84">
        <v>0</v>
      </c>
      <c r="AR2014" s="84">
        <v>0</v>
      </c>
      <c r="AS2014" s="84"/>
      <c r="AT2014" s="84"/>
      <c r="AU2014" s="84"/>
      <c r="AV2014" s="84"/>
      <c r="AW2014" s="84"/>
      <c r="AX2014" s="84"/>
      <c r="AY2014" s="84"/>
      <c r="AZ2014" s="84"/>
    </row>
    <row r="2015" spans="1:52" x14ac:dyDescent="0.2">
      <c r="A2015" s="69" t="s">
        <v>3436</v>
      </c>
      <c r="B2015" s="69" t="s">
        <v>3595</v>
      </c>
      <c r="C2015" s="70"/>
      <c r="D2015" s="71"/>
      <c r="E2015" s="72"/>
      <c r="F2015" s="73"/>
      <c r="G2015" s="70"/>
      <c r="H2015" s="74"/>
      <c r="I2015" s="75"/>
      <c r="J2015" s="75"/>
      <c r="K2015" s="36"/>
      <c r="L2015" s="82"/>
      <c r="M2015" s="82"/>
      <c r="N2015" s="77"/>
      <c r="O2015" s="84" t="s">
        <v>255</v>
      </c>
      <c r="P2015" s="86">
        <v>43157.889328703706</v>
      </c>
      <c r="Q2015" s="84" t="s">
        <v>4495</v>
      </c>
      <c r="R2015" s="84"/>
      <c r="S2015" s="84"/>
      <c r="T2015" s="84" t="s">
        <v>6333</v>
      </c>
      <c r="U2015" s="84" t="s">
        <v>6641</v>
      </c>
      <c r="V2015" s="84" t="s">
        <v>6641</v>
      </c>
      <c r="W2015" s="86">
        <v>43157.889328703706</v>
      </c>
      <c r="X2015" s="84" t="s">
        <v>9395</v>
      </c>
      <c r="Y2015" s="84"/>
      <c r="Z2015" s="84"/>
      <c r="AA2015" s="90" t="s">
        <v>11108</v>
      </c>
      <c r="AB2015" s="84"/>
      <c r="AC2015" s="84" t="b">
        <v>0</v>
      </c>
      <c r="AD2015" s="84">
        <v>0</v>
      </c>
      <c r="AE2015" s="90" t="s">
        <v>285</v>
      </c>
      <c r="AF2015" s="84" t="b">
        <v>0</v>
      </c>
      <c r="AG2015" s="84" t="s">
        <v>2154</v>
      </c>
      <c r="AH2015" s="84"/>
      <c r="AI2015" s="90" t="s">
        <v>285</v>
      </c>
      <c r="AJ2015" s="84" t="b">
        <v>0</v>
      </c>
      <c r="AK2015" s="84">
        <v>454</v>
      </c>
      <c r="AL2015" s="90" t="s">
        <v>11304</v>
      </c>
      <c r="AM2015" s="84" t="s">
        <v>295</v>
      </c>
      <c r="AN2015" s="84" t="b">
        <v>0</v>
      </c>
      <c r="AO2015" s="90" t="s">
        <v>11304</v>
      </c>
      <c r="AP2015" s="84" t="s">
        <v>179</v>
      </c>
      <c r="AQ2015" s="84">
        <v>0</v>
      </c>
      <c r="AR2015" s="84">
        <v>0</v>
      </c>
      <c r="AS2015" s="84"/>
      <c r="AT2015" s="84"/>
      <c r="AU2015" s="84"/>
      <c r="AV2015" s="84"/>
      <c r="AW2015" s="84"/>
      <c r="AX2015" s="84"/>
      <c r="AY2015" s="84"/>
      <c r="AZ2015" s="84"/>
    </row>
    <row r="2016" spans="1:52" x14ac:dyDescent="0.2">
      <c r="A2016" s="69" t="s">
        <v>3437</v>
      </c>
      <c r="B2016" s="69" t="s">
        <v>3437</v>
      </c>
      <c r="C2016" s="70"/>
      <c r="D2016" s="71"/>
      <c r="E2016" s="72"/>
      <c r="F2016" s="73"/>
      <c r="G2016" s="70"/>
      <c r="H2016" s="74"/>
      <c r="I2016" s="75"/>
      <c r="J2016" s="75"/>
      <c r="K2016" s="36"/>
      <c r="L2016" s="82"/>
      <c r="M2016" s="82"/>
      <c r="N2016" s="77"/>
      <c r="O2016" s="84" t="s">
        <v>179</v>
      </c>
      <c r="P2016" s="86">
        <v>43157.889340277776</v>
      </c>
      <c r="Q2016" s="84" t="s">
        <v>5328</v>
      </c>
      <c r="R2016" s="84" t="s">
        <v>5974</v>
      </c>
      <c r="S2016" s="84" t="s">
        <v>258</v>
      </c>
      <c r="T2016" s="84" t="s">
        <v>6274</v>
      </c>
      <c r="U2016" s="84"/>
      <c r="V2016" s="84" t="s">
        <v>7808</v>
      </c>
      <c r="W2016" s="86">
        <v>43157.889340277776</v>
      </c>
      <c r="X2016" s="84" t="s">
        <v>9396</v>
      </c>
      <c r="Y2016" s="84"/>
      <c r="Z2016" s="84"/>
      <c r="AA2016" s="90" t="s">
        <v>11109</v>
      </c>
      <c r="AB2016" s="84"/>
      <c r="AC2016" s="84" t="b">
        <v>0</v>
      </c>
      <c r="AD2016" s="84">
        <v>0</v>
      </c>
      <c r="AE2016" s="90" t="s">
        <v>285</v>
      </c>
      <c r="AF2016" s="84" t="b">
        <v>1</v>
      </c>
      <c r="AG2016" s="84" t="s">
        <v>290</v>
      </c>
      <c r="AH2016" s="84"/>
      <c r="AI2016" s="90" t="s">
        <v>11596</v>
      </c>
      <c r="AJ2016" s="84" t="b">
        <v>0</v>
      </c>
      <c r="AK2016" s="84">
        <v>0</v>
      </c>
      <c r="AL2016" s="90" t="s">
        <v>285</v>
      </c>
      <c r="AM2016" s="84" t="s">
        <v>298</v>
      </c>
      <c r="AN2016" s="84" t="b">
        <v>0</v>
      </c>
      <c r="AO2016" s="90" t="s">
        <v>11109</v>
      </c>
      <c r="AP2016" s="84" t="s">
        <v>179</v>
      </c>
      <c r="AQ2016" s="84">
        <v>0</v>
      </c>
      <c r="AR2016" s="84">
        <v>0</v>
      </c>
      <c r="AS2016" s="84"/>
      <c r="AT2016" s="84"/>
      <c r="AU2016" s="84"/>
      <c r="AV2016" s="84"/>
      <c r="AW2016" s="84"/>
      <c r="AX2016" s="84"/>
      <c r="AY2016" s="84"/>
      <c r="AZ2016" s="84"/>
    </row>
    <row r="2017" spans="1:52" x14ac:dyDescent="0.2">
      <c r="A2017" s="69" t="s">
        <v>3438</v>
      </c>
      <c r="B2017" s="69" t="s">
        <v>4169</v>
      </c>
      <c r="C2017" s="70"/>
      <c r="D2017" s="71"/>
      <c r="E2017" s="72"/>
      <c r="F2017" s="73"/>
      <c r="G2017" s="70"/>
      <c r="H2017" s="74"/>
      <c r="I2017" s="75"/>
      <c r="J2017" s="75"/>
      <c r="K2017" s="36"/>
      <c r="L2017" s="82"/>
      <c r="M2017" s="82"/>
      <c r="N2017" s="77"/>
      <c r="O2017" s="84" t="s">
        <v>255</v>
      </c>
      <c r="P2017" s="86">
        <v>43157.889340277776</v>
      </c>
      <c r="Q2017" s="84" t="s">
        <v>5217</v>
      </c>
      <c r="R2017" s="84"/>
      <c r="S2017" s="84"/>
      <c r="T2017" s="84" t="s">
        <v>6522</v>
      </c>
      <c r="U2017" s="84"/>
      <c r="V2017" s="84" t="s">
        <v>7809</v>
      </c>
      <c r="W2017" s="86">
        <v>43157.889340277776</v>
      </c>
      <c r="X2017" s="84" t="s">
        <v>9397</v>
      </c>
      <c r="Y2017" s="84"/>
      <c r="Z2017" s="84"/>
      <c r="AA2017" s="90" t="s">
        <v>11110</v>
      </c>
      <c r="AB2017" s="84"/>
      <c r="AC2017" s="84" t="b">
        <v>0</v>
      </c>
      <c r="AD2017" s="84">
        <v>0</v>
      </c>
      <c r="AE2017" s="90" t="s">
        <v>285</v>
      </c>
      <c r="AF2017" s="84" t="b">
        <v>0</v>
      </c>
      <c r="AG2017" s="84" t="s">
        <v>290</v>
      </c>
      <c r="AH2017" s="84"/>
      <c r="AI2017" s="90" t="s">
        <v>285</v>
      </c>
      <c r="AJ2017" s="84" t="b">
        <v>0</v>
      </c>
      <c r="AK2017" s="84">
        <v>32</v>
      </c>
      <c r="AL2017" s="90" t="s">
        <v>11422</v>
      </c>
      <c r="AM2017" s="84" t="s">
        <v>296</v>
      </c>
      <c r="AN2017" s="84" t="b">
        <v>0</v>
      </c>
      <c r="AO2017" s="90" t="s">
        <v>11422</v>
      </c>
      <c r="AP2017" s="84" t="s">
        <v>179</v>
      </c>
      <c r="AQ2017" s="84">
        <v>0</v>
      </c>
      <c r="AR2017" s="84">
        <v>0</v>
      </c>
      <c r="AS2017" s="84"/>
      <c r="AT2017" s="84"/>
      <c r="AU2017" s="84"/>
      <c r="AV2017" s="84"/>
      <c r="AW2017" s="84"/>
      <c r="AX2017" s="84"/>
      <c r="AY2017" s="84"/>
      <c r="AZ2017" s="84"/>
    </row>
    <row r="2018" spans="1:52" x14ac:dyDescent="0.2">
      <c r="A2018" s="69" t="s">
        <v>3438</v>
      </c>
      <c r="B2018" s="69" t="s">
        <v>3226</v>
      </c>
      <c r="C2018" s="70"/>
      <c r="D2018" s="71"/>
      <c r="E2018" s="72"/>
      <c r="F2018" s="73"/>
      <c r="G2018" s="70"/>
      <c r="H2018" s="74"/>
      <c r="I2018" s="75"/>
      <c r="J2018" s="75"/>
      <c r="K2018" s="36"/>
      <c r="L2018" s="82"/>
      <c r="M2018" s="82"/>
      <c r="N2018" s="77"/>
      <c r="O2018" s="84" t="s">
        <v>255</v>
      </c>
      <c r="P2018" s="86">
        <v>43157.889340277776</v>
      </c>
      <c r="Q2018" s="84" t="s">
        <v>5217</v>
      </c>
      <c r="R2018" s="84"/>
      <c r="S2018" s="84"/>
      <c r="T2018" s="84" t="s">
        <v>6522</v>
      </c>
      <c r="U2018" s="84"/>
      <c r="V2018" s="84" t="s">
        <v>7809</v>
      </c>
      <c r="W2018" s="86">
        <v>43157.889340277776</v>
      </c>
      <c r="X2018" s="84" t="s">
        <v>9397</v>
      </c>
      <c r="Y2018" s="84"/>
      <c r="Z2018" s="84"/>
      <c r="AA2018" s="90" t="s">
        <v>11110</v>
      </c>
      <c r="AB2018" s="84"/>
      <c r="AC2018" s="84" t="b">
        <v>0</v>
      </c>
      <c r="AD2018" s="84">
        <v>0</v>
      </c>
      <c r="AE2018" s="90" t="s">
        <v>285</v>
      </c>
      <c r="AF2018" s="84" t="b">
        <v>0</v>
      </c>
      <c r="AG2018" s="84" t="s">
        <v>290</v>
      </c>
      <c r="AH2018" s="84"/>
      <c r="AI2018" s="90" t="s">
        <v>285</v>
      </c>
      <c r="AJ2018" s="84" t="b">
        <v>0</v>
      </c>
      <c r="AK2018" s="84">
        <v>32</v>
      </c>
      <c r="AL2018" s="90" t="s">
        <v>11422</v>
      </c>
      <c r="AM2018" s="84" t="s">
        <v>296</v>
      </c>
      <c r="AN2018" s="84" t="b">
        <v>0</v>
      </c>
      <c r="AO2018" s="90" t="s">
        <v>11422</v>
      </c>
      <c r="AP2018" s="84" t="s">
        <v>179</v>
      </c>
      <c r="AQ2018" s="84">
        <v>0</v>
      </c>
      <c r="AR2018" s="84">
        <v>0</v>
      </c>
      <c r="AS2018" s="84"/>
      <c r="AT2018" s="84"/>
      <c r="AU2018" s="84"/>
      <c r="AV2018" s="84"/>
      <c r="AW2018" s="84"/>
      <c r="AX2018" s="84"/>
      <c r="AY2018" s="84"/>
      <c r="AZ2018" s="84"/>
    </row>
    <row r="2019" spans="1:52" x14ac:dyDescent="0.2">
      <c r="A2019" s="69" t="s">
        <v>3439</v>
      </c>
      <c r="B2019" s="69" t="s">
        <v>3439</v>
      </c>
      <c r="C2019" s="70"/>
      <c r="D2019" s="71"/>
      <c r="E2019" s="72"/>
      <c r="F2019" s="73"/>
      <c r="G2019" s="70"/>
      <c r="H2019" s="74"/>
      <c r="I2019" s="75"/>
      <c r="J2019" s="75"/>
      <c r="K2019" s="36"/>
      <c r="L2019" s="82"/>
      <c r="M2019" s="82"/>
      <c r="N2019" s="77"/>
      <c r="O2019" s="84" t="s">
        <v>179</v>
      </c>
      <c r="P2019" s="86">
        <v>43157.867106481484</v>
      </c>
      <c r="Q2019" s="84" t="s">
        <v>5329</v>
      </c>
      <c r="R2019" s="84" t="s">
        <v>5607</v>
      </c>
      <c r="S2019" s="84" t="s">
        <v>6076</v>
      </c>
      <c r="T2019" s="84" t="s">
        <v>6561</v>
      </c>
      <c r="U2019" s="84"/>
      <c r="V2019" s="84" t="s">
        <v>7810</v>
      </c>
      <c r="W2019" s="86">
        <v>43157.867106481484</v>
      </c>
      <c r="X2019" s="84" t="s">
        <v>9398</v>
      </c>
      <c r="Y2019" s="84"/>
      <c r="Z2019" s="84"/>
      <c r="AA2019" s="90" t="s">
        <v>11111</v>
      </c>
      <c r="AB2019" s="84"/>
      <c r="AC2019" s="84" t="b">
        <v>0</v>
      </c>
      <c r="AD2019" s="84">
        <v>1</v>
      </c>
      <c r="AE2019" s="90" t="s">
        <v>285</v>
      </c>
      <c r="AF2019" s="84" t="b">
        <v>0</v>
      </c>
      <c r="AG2019" s="84" t="s">
        <v>290</v>
      </c>
      <c r="AH2019" s="84"/>
      <c r="AI2019" s="90" t="s">
        <v>285</v>
      </c>
      <c r="AJ2019" s="84" t="b">
        <v>0</v>
      </c>
      <c r="AK2019" s="84">
        <v>1</v>
      </c>
      <c r="AL2019" s="90" t="s">
        <v>285</v>
      </c>
      <c r="AM2019" s="84" t="s">
        <v>295</v>
      </c>
      <c r="AN2019" s="84" t="b">
        <v>0</v>
      </c>
      <c r="AO2019" s="90" t="s">
        <v>11111</v>
      </c>
      <c r="AP2019" s="84" t="s">
        <v>179</v>
      </c>
      <c r="AQ2019" s="84">
        <v>0</v>
      </c>
      <c r="AR2019" s="84">
        <v>0</v>
      </c>
      <c r="AS2019" s="84"/>
      <c r="AT2019" s="84"/>
      <c r="AU2019" s="84"/>
      <c r="AV2019" s="84"/>
      <c r="AW2019" s="84"/>
      <c r="AX2019" s="84"/>
      <c r="AY2019" s="84"/>
      <c r="AZ2019" s="84"/>
    </row>
    <row r="2020" spans="1:52" x14ac:dyDescent="0.2">
      <c r="A2020" s="69" t="s">
        <v>3440</v>
      </c>
      <c r="B2020" s="69" t="s">
        <v>3439</v>
      </c>
      <c r="C2020" s="70"/>
      <c r="D2020" s="71"/>
      <c r="E2020" s="72"/>
      <c r="F2020" s="73"/>
      <c r="G2020" s="70"/>
      <c r="H2020" s="74"/>
      <c r="I2020" s="75"/>
      <c r="J2020" s="75"/>
      <c r="K2020" s="36"/>
      <c r="L2020" s="82"/>
      <c r="M2020" s="82"/>
      <c r="N2020" s="77"/>
      <c r="O2020" s="84" t="s">
        <v>255</v>
      </c>
      <c r="P2020" s="86">
        <v>43157.889444444445</v>
      </c>
      <c r="Q2020" s="84" t="s">
        <v>5330</v>
      </c>
      <c r="R2020" s="84"/>
      <c r="S2020" s="84"/>
      <c r="T2020" s="84" t="s">
        <v>6274</v>
      </c>
      <c r="U2020" s="84"/>
      <c r="V2020" s="84" t="s">
        <v>7811</v>
      </c>
      <c r="W2020" s="86">
        <v>43157.889444444445</v>
      </c>
      <c r="X2020" s="84" t="s">
        <v>9399</v>
      </c>
      <c r="Y2020" s="84"/>
      <c r="Z2020" s="84"/>
      <c r="AA2020" s="90" t="s">
        <v>11112</v>
      </c>
      <c r="AB2020" s="84"/>
      <c r="AC2020" s="84" t="b">
        <v>0</v>
      </c>
      <c r="AD2020" s="84">
        <v>0</v>
      </c>
      <c r="AE2020" s="90" t="s">
        <v>285</v>
      </c>
      <c r="AF2020" s="84" t="b">
        <v>0</v>
      </c>
      <c r="AG2020" s="84" t="s">
        <v>290</v>
      </c>
      <c r="AH2020" s="84"/>
      <c r="AI2020" s="90" t="s">
        <v>285</v>
      </c>
      <c r="AJ2020" s="84" t="b">
        <v>0</v>
      </c>
      <c r="AK2020" s="84">
        <v>1</v>
      </c>
      <c r="AL2020" s="90" t="s">
        <v>11111</v>
      </c>
      <c r="AM2020" s="84" t="s">
        <v>295</v>
      </c>
      <c r="AN2020" s="84" t="b">
        <v>0</v>
      </c>
      <c r="AO2020" s="90" t="s">
        <v>11111</v>
      </c>
      <c r="AP2020" s="84" t="s">
        <v>179</v>
      </c>
      <c r="AQ2020" s="84">
        <v>0</v>
      </c>
      <c r="AR2020" s="84">
        <v>0</v>
      </c>
      <c r="AS2020" s="84"/>
      <c r="AT2020" s="84"/>
      <c r="AU2020" s="84"/>
      <c r="AV2020" s="84"/>
      <c r="AW2020" s="84"/>
      <c r="AX2020" s="84"/>
      <c r="AY2020" s="84"/>
      <c r="AZ2020" s="84"/>
    </row>
    <row r="2021" spans="1:52" x14ac:dyDescent="0.2">
      <c r="A2021" s="69" t="s">
        <v>3441</v>
      </c>
      <c r="B2021" s="69" t="s">
        <v>3441</v>
      </c>
      <c r="C2021" s="70"/>
      <c r="D2021" s="71"/>
      <c r="E2021" s="72"/>
      <c r="F2021" s="73"/>
      <c r="G2021" s="70"/>
      <c r="H2021" s="74"/>
      <c r="I2021" s="75"/>
      <c r="J2021" s="75"/>
      <c r="K2021" s="36"/>
      <c r="L2021" s="82"/>
      <c r="M2021" s="82"/>
      <c r="N2021" s="77"/>
      <c r="O2021" s="84" t="s">
        <v>179</v>
      </c>
      <c r="P2021" s="86">
        <v>43157.433865740742</v>
      </c>
      <c r="Q2021" s="84" t="s">
        <v>5331</v>
      </c>
      <c r="R2021" s="84"/>
      <c r="S2021" s="84"/>
      <c r="T2021" s="84" t="s">
        <v>6274</v>
      </c>
      <c r="U2021" s="84" t="s">
        <v>6778</v>
      </c>
      <c r="V2021" s="84" t="s">
        <v>6778</v>
      </c>
      <c r="W2021" s="86">
        <v>43157.433865740742</v>
      </c>
      <c r="X2021" s="84" t="s">
        <v>9400</v>
      </c>
      <c r="Y2021" s="84"/>
      <c r="Z2021" s="84"/>
      <c r="AA2021" s="90" t="s">
        <v>11113</v>
      </c>
      <c r="AB2021" s="84"/>
      <c r="AC2021" s="84" t="b">
        <v>0</v>
      </c>
      <c r="AD2021" s="84">
        <v>7</v>
      </c>
      <c r="AE2021" s="90" t="s">
        <v>285</v>
      </c>
      <c r="AF2021" s="84" t="b">
        <v>0</v>
      </c>
      <c r="AG2021" s="84" t="s">
        <v>290</v>
      </c>
      <c r="AH2021" s="84"/>
      <c r="AI2021" s="90" t="s">
        <v>285</v>
      </c>
      <c r="AJ2021" s="84" t="b">
        <v>0</v>
      </c>
      <c r="AK2021" s="84">
        <v>12</v>
      </c>
      <c r="AL2021" s="90" t="s">
        <v>285</v>
      </c>
      <c r="AM2021" s="84" t="s">
        <v>295</v>
      </c>
      <c r="AN2021" s="84" t="b">
        <v>0</v>
      </c>
      <c r="AO2021" s="90" t="s">
        <v>11113</v>
      </c>
      <c r="AP2021" s="84" t="s">
        <v>308</v>
      </c>
      <c r="AQ2021" s="84">
        <v>0</v>
      </c>
      <c r="AR2021" s="84">
        <v>0</v>
      </c>
      <c r="AS2021" s="84"/>
      <c r="AT2021" s="84"/>
      <c r="AU2021" s="84"/>
      <c r="AV2021" s="84"/>
      <c r="AW2021" s="84"/>
      <c r="AX2021" s="84"/>
      <c r="AY2021" s="84"/>
      <c r="AZ2021" s="84"/>
    </row>
    <row r="2022" spans="1:52" x14ac:dyDescent="0.2">
      <c r="A2022" s="69" t="s">
        <v>3442</v>
      </c>
      <c r="B2022" s="69" t="s">
        <v>3441</v>
      </c>
      <c r="C2022" s="70"/>
      <c r="D2022" s="71"/>
      <c r="E2022" s="72"/>
      <c r="F2022" s="73"/>
      <c r="G2022" s="70"/>
      <c r="H2022" s="74"/>
      <c r="I2022" s="75"/>
      <c r="J2022" s="75"/>
      <c r="K2022" s="36"/>
      <c r="L2022" s="82"/>
      <c r="M2022" s="82"/>
      <c r="N2022" s="77"/>
      <c r="O2022" s="84" t="s">
        <v>255</v>
      </c>
      <c r="P2022" s="86">
        <v>43157.889479166668</v>
      </c>
      <c r="Q2022" s="84" t="s">
        <v>4841</v>
      </c>
      <c r="R2022" s="84"/>
      <c r="S2022" s="84"/>
      <c r="T2022" s="84" t="s">
        <v>6274</v>
      </c>
      <c r="U2022" s="84"/>
      <c r="V2022" s="84" t="s">
        <v>7812</v>
      </c>
      <c r="W2022" s="86">
        <v>43157.889479166668</v>
      </c>
      <c r="X2022" s="84" t="s">
        <v>9401</v>
      </c>
      <c r="Y2022" s="84"/>
      <c r="Z2022" s="84"/>
      <c r="AA2022" s="90" t="s">
        <v>11114</v>
      </c>
      <c r="AB2022" s="84"/>
      <c r="AC2022" s="84" t="b">
        <v>0</v>
      </c>
      <c r="AD2022" s="84">
        <v>0</v>
      </c>
      <c r="AE2022" s="90" t="s">
        <v>285</v>
      </c>
      <c r="AF2022" s="84" t="b">
        <v>0</v>
      </c>
      <c r="AG2022" s="84" t="s">
        <v>290</v>
      </c>
      <c r="AH2022" s="84"/>
      <c r="AI2022" s="90" t="s">
        <v>285</v>
      </c>
      <c r="AJ2022" s="84" t="b">
        <v>0</v>
      </c>
      <c r="AK2022" s="84">
        <v>12</v>
      </c>
      <c r="AL2022" s="90" t="s">
        <v>11113</v>
      </c>
      <c r="AM2022" s="84" t="s">
        <v>296</v>
      </c>
      <c r="AN2022" s="84" t="b">
        <v>0</v>
      </c>
      <c r="AO2022" s="90" t="s">
        <v>11113</v>
      </c>
      <c r="AP2022" s="84" t="s">
        <v>179</v>
      </c>
      <c r="AQ2022" s="84">
        <v>0</v>
      </c>
      <c r="AR2022" s="84">
        <v>0</v>
      </c>
      <c r="AS2022" s="84"/>
      <c r="AT2022" s="84"/>
      <c r="AU2022" s="84"/>
      <c r="AV2022" s="84"/>
      <c r="AW2022" s="84"/>
      <c r="AX2022" s="84"/>
      <c r="AY2022" s="84"/>
      <c r="AZ2022" s="84"/>
    </row>
    <row r="2023" spans="1:52" x14ac:dyDescent="0.2">
      <c r="A2023" s="69" t="s">
        <v>3443</v>
      </c>
      <c r="B2023" s="69" t="s">
        <v>3557</v>
      </c>
      <c r="C2023" s="70"/>
      <c r="D2023" s="71"/>
      <c r="E2023" s="72"/>
      <c r="F2023" s="73"/>
      <c r="G2023" s="70"/>
      <c r="H2023" s="74"/>
      <c r="I2023" s="75"/>
      <c r="J2023" s="75"/>
      <c r="K2023" s="36"/>
      <c r="L2023" s="82"/>
      <c r="M2023" s="82"/>
      <c r="N2023" s="77"/>
      <c r="O2023" s="84" t="s">
        <v>255</v>
      </c>
      <c r="P2023" s="86">
        <v>43157.889513888891</v>
      </c>
      <c r="Q2023" s="84" t="s">
        <v>4727</v>
      </c>
      <c r="R2023" s="84"/>
      <c r="S2023" s="84"/>
      <c r="T2023" s="84" t="s">
        <v>6274</v>
      </c>
      <c r="U2023" s="84"/>
      <c r="V2023" s="84" t="s">
        <v>7813</v>
      </c>
      <c r="W2023" s="86">
        <v>43157.889513888891</v>
      </c>
      <c r="X2023" s="84" t="s">
        <v>9402</v>
      </c>
      <c r="Y2023" s="84"/>
      <c r="Z2023" s="84"/>
      <c r="AA2023" s="90" t="s">
        <v>11115</v>
      </c>
      <c r="AB2023" s="84"/>
      <c r="AC2023" s="84" t="b">
        <v>0</v>
      </c>
      <c r="AD2023" s="84">
        <v>0</v>
      </c>
      <c r="AE2023" s="90" t="s">
        <v>285</v>
      </c>
      <c r="AF2023" s="84" t="b">
        <v>0</v>
      </c>
      <c r="AG2023" s="84" t="s">
        <v>290</v>
      </c>
      <c r="AH2023" s="84"/>
      <c r="AI2023" s="90" t="s">
        <v>285</v>
      </c>
      <c r="AJ2023" s="84" t="b">
        <v>0</v>
      </c>
      <c r="AK2023" s="84">
        <v>5</v>
      </c>
      <c r="AL2023" s="90" t="s">
        <v>11265</v>
      </c>
      <c r="AM2023" s="84" t="s">
        <v>296</v>
      </c>
      <c r="AN2023" s="84" t="b">
        <v>0</v>
      </c>
      <c r="AO2023" s="90" t="s">
        <v>11265</v>
      </c>
      <c r="AP2023" s="84" t="s">
        <v>179</v>
      </c>
      <c r="AQ2023" s="84">
        <v>0</v>
      </c>
      <c r="AR2023" s="84">
        <v>0</v>
      </c>
      <c r="AS2023" s="84"/>
      <c r="AT2023" s="84"/>
      <c r="AU2023" s="84"/>
      <c r="AV2023" s="84"/>
      <c r="AW2023" s="84"/>
      <c r="AX2023" s="84"/>
      <c r="AY2023" s="84"/>
      <c r="AZ2023" s="84"/>
    </row>
    <row r="2024" spans="1:52" x14ac:dyDescent="0.2">
      <c r="A2024" s="69" t="s">
        <v>3444</v>
      </c>
      <c r="B2024" s="69" t="s">
        <v>3632</v>
      </c>
      <c r="C2024" s="70"/>
      <c r="D2024" s="71"/>
      <c r="E2024" s="72"/>
      <c r="F2024" s="73"/>
      <c r="G2024" s="70"/>
      <c r="H2024" s="74"/>
      <c r="I2024" s="75"/>
      <c r="J2024" s="75"/>
      <c r="K2024" s="36"/>
      <c r="L2024" s="82"/>
      <c r="M2024" s="82"/>
      <c r="N2024" s="77"/>
      <c r="O2024" s="84" t="s">
        <v>255</v>
      </c>
      <c r="P2024" s="86">
        <v>43157.889618055553</v>
      </c>
      <c r="Q2024" s="84" t="s">
        <v>4963</v>
      </c>
      <c r="R2024" s="84"/>
      <c r="S2024" s="84"/>
      <c r="T2024" s="84" t="s">
        <v>6461</v>
      </c>
      <c r="U2024" s="84"/>
      <c r="V2024" s="84" t="s">
        <v>7814</v>
      </c>
      <c r="W2024" s="86">
        <v>43157.889618055553</v>
      </c>
      <c r="X2024" s="84" t="s">
        <v>9403</v>
      </c>
      <c r="Y2024" s="84"/>
      <c r="Z2024" s="84"/>
      <c r="AA2024" s="90" t="s">
        <v>11116</v>
      </c>
      <c r="AB2024" s="84"/>
      <c r="AC2024" s="84" t="b">
        <v>0</v>
      </c>
      <c r="AD2024" s="84">
        <v>0</v>
      </c>
      <c r="AE2024" s="90" t="s">
        <v>285</v>
      </c>
      <c r="AF2024" s="84" t="b">
        <v>0</v>
      </c>
      <c r="AG2024" s="84" t="s">
        <v>290</v>
      </c>
      <c r="AH2024" s="84"/>
      <c r="AI2024" s="90" t="s">
        <v>285</v>
      </c>
      <c r="AJ2024" s="84" t="b">
        <v>0</v>
      </c>
      <c r="AK2024" s="84">
        <v>6</v>
      </c>
      <c r="AL2024" s="90" t="s">
        <v>11350</v>
      </c>
      <c r="AM2024" s="84" t="s">
        <v>299</v>
      </c>
      <c r="AN2024" s="84" t="b">
        <v>0</v>
      </c>
      <c r="AO2024" s="90" t="s">
        <v>11350</v>
      </c>
      <c r="AP2024" s="84" t="s">
        <v>179</v>
      </c>
      <c r="AQ2024" s="84">
        <v>0</v>
      </c>
      <c r="AR2024" s="84">
        <v>0</v>
      </c>
      <c r="AS2024" s="84"/>
      <c r="AT2024" s="84"/>
      <c r="AU2024" s="84"/>
      <c r="AV2024" s="84"/>
      <c r="AW2024" s="84"/>
      <c r="AX2024" s="84"/>
      <c r="AY2024" s="84"/>
      <c r="AZ2024" s="84"/>
    </row>
    <row r="2025" spans="1:52" x14ac:dyDescent="0.2">
      <c r="A2025" s="69" t="s">
        <v>3445</v>
      </c>
      <c r="B2025" s="69" t="s">
        <v>3448</v>
      </c>
      <c r="C2025" s="70"/>
      <c r="D2025" s="71"/>
      <c r="E2025" s="72"/>
      <c r="F2025" s="73"/>
      <c r="G2025" s="70"/>
      <c r="H2025" s="74"/>
      <c r="I2025" s="75"/>
      <c r="J2025" s="75"/>
      <c r="K2025" s="36"/>
      <c r="L2025" s="82"/>
      <c r="M2025" s="82"/>
      <c r="N2025" s="77"/>
      <c r="O2025" s="84" t="s">
        <v>255</v>
      </c>
      <c r="P2025" s="86">
        <v>43157.889652777776</v>
      </c>
      <c r="Q2025" s="84" t="s">
        <v>5332</v>
      </c>
      <c r="R2025" s="84"/>
      <c r="S2025" s="84"/>
      <c r="T2025" s="84" t="s">
        <v>6274</v>
      </c>
      <c r="U2025" s="84"/>
      <c r="V2025" s="84" t="s">
        <v>7815</v>
      </c>
      <c r="W2025" s="86">
        <v>43157.889652777776</v>
      </c>
      <c r="X2025" s="84" t="s">
        <v>9404</v>
      </c>
      <c r="Y2025" s="84"/>
      <c r="Z2025" s="84"/>
      <c r="AA2025" s="90" t="s">
        <v>11117</v>
      </c>
      <c r="AB2025" s="84"/>
      <c r="AC2025" s="84" t="b">
        <v>0</v>
      </c>
      <c r="AD2025" s="84">
        <v>0</v>
      </c>
      <c r="AE2025" s="90" t="s">
        <v>285</v>
      </c>
      <c r="AF2025" s="84" t="b">
        <v>0</v>
      </c>
      <c r="AG2025" s="84" t="s">
        <v>292</v>
      </c>
      <c r="AH2025" s="84"/>
      <c r="AI2025" s="90" t="s">
        <v>285</v>
      </c>
      <c r="AJ2025" s="84" t="b">
        <v>0</v>
      </c>
      <c r="AK2025" s="84">
        <v>4</v>
      </c>
      <c r="AL2025" s="90" t="s">
        <v>11120</v>
      </c>
      <c r="AM2025" s="84" t="s">
        <v>11929</v>
      </c>
      <c r="AN2025" s="84" t="b">
        <v>0</v>
      </c>
      <c r="AO2025" s="90" t="s">
        <v>11120</v>
      </c>
      <c r="AP2025" s="84" t="s">
        <v>179</v>
      </c>
      <c r="AQ2025" s="84">
        <v>0</v>
      </c>
      <c r="AR2025" s="84">
        <v>0</v>
      </c>
      <c r="AS2025" s="84"/>
      <c r="AT2025" s="84"/>
      <c r="AU2025" s="84"/>
      <c r="AV2025" s="84"/>
      <c r="AW2025" s="84"/>
      <c r="AX2025" s="84"/>
      <c r="AY2025" s="84"/>
      <c r="AZ2025" s="84"/>
    </row>
    <row r="2026" spans="1:52" x14ac:dyDescent="0.2">
      <c r="A2026" s="69" t="s">
        <v>3446</v>
      </c>
      <c r="B2026" s="69" t="s">
        <v>3448</v>
      </c>
      <c r="C2026" s="70"/>
      <c r="D2026" s="71"/>
      <c r="E2026" s="72"/>
      <c r="F2026" s="73"/>
      <c r="G2026" s="70"/>
      <c r="H2026" s="74"/>
      <c r="I2026" s="75"/>
      <c r="J2026" s="75"/>
      <c r="K2026" s="36"/>
      <c r="L2026" s="82"/>
      <c r="M2026" s="82"/>
      <c r="N2026" s="77"/>
      <c r="O2026" s="84" t="s">
        <v>255</v>
      </c>
      <c r="P2026" s="86">
        <v>43157.889652777776</v>
      </c>
      <c r="Q2026" s="84" t="s">
        <v>5332</v>
      </c>
      <c r="R2026" s="84"/>
      <c r="S2026" s="84"/>
      <c r="T2026" s="84" t="s">
        <v>6274</v>
      </c>
      <c r="U2026" s="84"/>
      <c r="V2026" s="84" t="s">
        <v>7816</v>
      </c>
      <c r="W2026" s="86">
        <v>43157.889652777776</v>
      </c>
      <c r="X2026" s="84" t="s">
        <v>9405</v>
      </c>
      <c r="Y2026" s="84"/>
      <c r="Z2026" s="84"/>
      <c r="AA2026" s="90" t="s">
        <v>11118</v>
      </c>
      <c r="AB2026" s="84"/>
      <c r="AC2026" s="84" t="b">
        <v>0</v>
      </c>
      <c r="AD2026" s="84">
        <v>0</v>
      </c>
      <c r="AE2026" s="90" t="s">
        <v>285</v>
      </c>
      <c r="AF2026" s="84" t="b">
        <v>0</v>
      </c>
      <c r="AG2026" s="84" t="s">
        <v>292</v>
      </c>
      <c r="AH2026" s="84"/>
      <c r="AI2026" s="90" t="s">
        <v>285</v>
      </c>
      <c r="AJ2026" s="84" t="b">
        <v>0</v>
      </c>
      <c r="AK2026" s="84">
        <v>4</v>
      </c>
      <c r="AL2026" s="90" t="s">
        <v>11120</v>
      </c>
      <c r="AM2026" s="84" t="s">
        <v>11930</v>
      </c>
      <c r="AN2026" s="84" t="b">
        <v>0</v>
      </c>
      <c r="AO2026" s="90" t="s">
        <v>11120</v>
      </c>
      <c r="AP2026" s="84" t="s">
        <v>179</v>
      </c>
      <c r="AQ2026" s="84">
        <v>0</v>
      </c>
      <c r="AR2026" s="84">
        <v>0</v>
      </c>
      <c r="AS2026" s="84"/>
      <c r="AT2026" s="84"/>
      <c r="AU2026" s="84"/>
      <c r="AV2026" s="84"/>
      <c r="AW2026" s="84"/>
      <c r="AX2026" s="84"/>
      <c r="AY2026" s="84"/>
      <c r="AZ2026" s="84"/>
    </row>
    <row r="2027" spans="1:52" x14ac:dyDescent="0.2">
      <c r="A2027" s="69" t="s">
        <v>3447</v>
      </c>
      <c r="B2027" s="69" t="s">
        <v>3514</v>
      </c>
      <c r="C2027" s="70"/>
      <c r="D2027" s="71"/>
      <c r="E2027" s="72"/>
      <c r="F2027" s="73"/>
      <c r="G2027" s="70"/>
      <c r="H2027" s="74"/>
      <c r="I2027" s="75"/>
      <c r="J2027" s="75"/>
      <c r="K2027" s="36"/>
      <c r="L2027" s="82"/>
      <c r="M2027" s="82"/>
      <c r="N2027" s="77"/>
      <c r="O2027" s="84" t="s">
        <v>255</v>
      </c>
      <c r="P2027" s="86">
        <v>43157.889675925922</v>
      </c>
      <c r="Q2027" s="84" t="s">
        <v>4534</v>
      </c>
      <c r="R2027" s="84"/>
      <c r="S2027" s="84"/>
      <c r="T2027" s="84" t="s">
        <v>6346</v>
      </c>
      <c r="U2027" s="84"/>
      <c r="V2027" s="84" t="s">
        <v>7817</v>
      </c>
      <c r="W2027" s="86">
        <v>43157.889675925922</v>
      </c>
      <c r="X2027" s="84" t="s">
        <v>9406</v>
      </c>
      <c r="Y2027" s="84"/>
      <c r="Z2027" s="84"/>
      <c r="AA2027" s="90" t="s">
        <v>11119</v>
      </c>
      <c r="AB2027" s="84"/>
      <c r="AC2027" s="84" t="b">
        <v>0</v>
      </c>
      <c r="AD2027" s="84">
        <v>0</v>
      </c>
      <c r="AE2027" s="90" t="s">
        <v>285</v>
      </c>
      <c r="AF2027" s="84" t="b">
        <v>0</v>
      </c>
      <c r="AG2027" s="84" t="s">
        <v>2034</v>
      </c>
      <c r="AH2027" s="84"/>
      <c r="AI2027" s="90" t="s">
        <v>285</v>
      </c>
      <c r="AJ2027" s="84" t="b">
        <v>0</v>
      </c>
      <c r="AK2027" s="84">
        <v>14</v>
      </c>
      <c r="AL2027" s="90" t="s">
        <v>11202</v>
      </c>
      <c r="AM2027" s="84" t="s">
        <v>294</v>
      </c>
      <c r="AN2027" s="84" t="b">
        <v>0</v>
      </c>
      <c r="AO2027" s="90" t="s">
        <v>11202</v>
      </c>
      <c r="AP2027" s="84" t="s">
        <v>179</v>
      </c>
      <c r="AQ2027" s="84">
        <v>0</v>
      </c>
      <c r="AR2027" s="84">
        <v>0</v>
      </c>
      <c r="AS2027" s="84"/>
      <c r="AT2027" s="84"/>
      <c r="AU2027" s="84"/>
      <c r="AV2027" s="84"/>
      <c r="AW2027" s="84"/>
      <c r="AX2027" s="84"/>
      <c r="AY2027" s="84"/>
      <c r="AZ2027" s="84"/>
    </row>
    <row r="2028" spans="1:52" x14ac:dyDescent="0.2">
      <c r="A2028" s="69" t="s">
        <v>3448</v>
      </c>
      <c r="B2028" s="69" t="s">
        <v>3448</v>
      </c>
      <c r="C2028" s="70"/>
      <c r="D2028" s="71"/>
      <c r="E2028" s="72"/>
      <c r="F2028" s="73"/>
      <c r="G2028" s="70"/>
      <c r="H2028" s="74"/>
      <c r="I2028" s="75"/>
      <c r="J2028" s="75"/>
      <c r="K2028" s="36"/>
      <c r="L2028" s="82"/>
      <c r="M2028" s="82"/>
      <c r="N2028" s="77"/>
      <c r="O2028" s="84" t="s">
        <v>179</v>
      </c>
      <c r="P2028" s="86">
        <v>43157.882488425923</v>
      </c>
      <c r="Q2028" s="84" t="s">
        <v>4433</v>
      </c>
      <c r="R2028" s="84"/>
      <c r="S2028" s="84"/>
      <c r="T2028" s="84" t="s">
        <v>6274</v>
      </c>
      <c r="U2028" s="84"/>
      <c r="V2028" s="84" t="s">
        <v>7818</v>
      </c>
      <c r="W2028" s="86">
        <v>43157.882488425923</v>
      </c>
      <c r="X2028" s="84" t="s">
        <v>9407</v>
      </c>
      <c r="Y2028" s="84"/>
      <c r="Z2028" s="84"/>
      <c r="AA2028" s="90" t="s">
        <v>11120</v>
      </c>
      <c r="AB2028" s="84"/>
      <c r="AC2028" s="84" t="b">
        <v>0</v>
      </c>
      <c r="AD2028" s="84">
        <v>3</v>
      </c>
      <c r="AE2028" s="90" t="s">
        <v>285</v>
      </c>
      <c r="AF2028" s="84" t="b">
        <v>0</v>
      </c>
      <c r="AG2028" s="84" t="s">
        <v>292</v>
      </c>
      <c r="AH2028" s="84"/>
      <c r="AI2028" s="90" t="s">
        <v>285</v>
      </c>
      <c r="AJ2028" s="84" t="b">
        <v>0</v>
      </c>
      <c r="AK2028" s="84">
        <v>4</v>
      </c>
      <c r="AL2028" s="90" t="s">
        <v>285</v>
      </c>
      <c r="AM2028" s="84" t="s">
        <v>295</v>
      </c>
      <c r="AN2028" s="84" t="b">
        <v>0</v>
      </c>
      <c r="AO2028" s="90" t="s">
        <v>11120</v>
      </c>
      <c r="AP2028" s="84" t="s">
        <v>179</v>
      </c>
      <c r="AQ2028" s="84">
        <v>0</v>
      </c>
      <c r="AR2028" s="84">
        <v>0</v>
      </c>
      <c r="AS2028" s="84"/>
      <c r="AT2028" s="84"/>
      <c r="AU2028" s="84"/>
      <c r="AV2028" s="84"/>
      <c r="AW2028" s="84"/>
      <c r="AX2028" s="84"/>
      <c r="AY2028" s="84"/>
      <c r="AZ2028" s="84"/>
    </row>
    <row r="2029" spans="1:52" x14ac:dyDescent="0.2">
      <c r="A2029" s="69" t="s">
        <v>3449</v>
      </c>
      <c r="B2029" s="69" t="s">
        <v>3448</v>
      </c>
      <c r="C2029" s="70"/>
      <c r="D2029" s="71"/>
      <c r="E2029" s="72"/>
      <c r="F2029" s="73"/>
      <c r="G2029" s="70"/>
      <c r="H2029" s="74"/>
      <c r="I2029" s="75"/>
      <c r="J2029" s="75"/>
      <c r="K2029" s="36"/>
      <c r="L2029" s="82"/>
      <c r="M2029" s="82"/>
      <c r="N2029" s="77"/>
      <c r="O2029" s="84" t="s">
        <v>255</v>
      </c>
      <c r="P2029" s="86">
        <v>43157.889675925922</v>
      </c>
      <c r="Q2029" s="84" t="s">
        <v>5332</v>
      </c>
      <c r="R2029" s="84"/>
      <c r="S2029" s="84"/>
      <c r="T2029" s="84" t="s">
        <v>6274</v>
      </c>
      <c r="U2029" s="84"/>
      <c r="V2029" s="84" t="s">
        <v>7819</v>
      </c>
      <c r="W2029" s="86">
        <v>43157.889675925922</v>
      </c>
      <c r="X2029" s="84" t="s">
        <v>9408</v>
      </c>
      <c r="Y2029" s="84"/>
      <c r="Z2029" s="84"/>
      <c r="AA2029" s="90" t="s">
        <v>11121</v>
      </c>
      <c r="AB2029" s="84"/>
      <c r="AC2029" s="84" t="b">
        <v>0</v>
      </c>
      <c r="AD2029" s="84">
        <v>0</v>
      </c>
      <c r="AE2029" s="90" t="s">
        <v>285</v>
      </c>
      <c r="AF2029" s="84" t="b">
        <v>0</v>
      </c>
      <c r="AG2029" s="84" t="s">
        <v>292</v>
      </c>
      <c r="AH2029" s="84"/>
      <c r="AI2029" s="90" t="s">
        <v>285</v>
      </c>
      <c r="AJ2029" s="84" t="b">
        <v>0</v>
      </c>
      <c r="AK2029" s="84">
        <v>4</v>
      </c>
      <c r="AL2029" s="90" t="s">
        <v>11120</v>
      </c>
      <c r="AM2029" s="84" t="s">
        <v>11931</v>
      </c>
      <c r="AN2029" s="84" t="b">
        <v>0</v>
      </c>
      <c r="AO2029" s="90" t="s">
        <v>11120</v>
      </c>
      <c r="AP2029" s="84" t="s">
        <v>179</v>
      </c>
      <c r="AQ2029" s="84">
        <v>0</v>
      </c>
      <c r="AR2029" s="84">
        <v>0</v>
      </c>
      <c r="AS2029" s="84"/>
      <c r="AT2029" s="84"/>
      <c r="AU2029" s="84"/>
      <c r="AV2029" s="84"/>
      <c r="AW2029" s="84"/>
      <c r="AX2029" s="84"/>
      <c r="AY2029" s="84"/>
      <c r="AZ2029" s="84"/>
    </row>
    <row r="2030" spans="1:52" x14ac:dyDescent="0.2">
      <c r="A2030" s="69" t="s">
        <v>3450</v>
      </c>
      <c r="B2030" s="69" t="s">
        <v>3450</v>
      </c>
      <c r="C2030" s="70"/>
      <c r="D2030" s="71"/>
      <c r="E2030" s="72"/>
      <c r="F2030" s="73"/>
      <c r="G2030" s="70"/>
      <c r="H2030" s="74"/>
      <c r="I2030" s="75"/>
      <c r="J2030" s="75"/>
      <c r="K2030" s="36"/>
      <c r="L2030" s="82"/>
      <c r="M2030" s="82"/>
      <c r="N2030" s="77"/>
      <c r="O2030" s="84" t="s">
        <v>179</v>
      </c>
      <c r="P2030" s="86">
        <v>43157.889675925922</v>
      </c>
      <c r="Q2030" s="84" t="s">
        <v>5333</v>
      </c>
      <c r="R2030" s="84" t="s">
        <v>5607</v>
      </c>
      <c r="S2030" s="84" t="s">
        <v>6076</v>
      </c>
      <c r="T2030" s="84" t="s">
        <v>6274</v>
      </c>
      <c r="U2030" s="84"/>
      <c r="V2030" s="84" t="s">
        <v>7820</v>
      </c>
      <c r="W2030" s="86">
        <v>43157.889675925922</v>
      </c>
      <c r="X2030" s="84" t="s">
        <v>9409</v>
      </c>
      <c r="Y2030" s="84"/>
      <c r="Z2030" s="84"/>
      <c r="AA2030" s="90" t="s">
        <v>11122</v>
      </c>
      <c r="AB2030" s="84"/>
      <c r="AC2030" s="84" t="b">
        <v>0</v>
      </c>
      <c r="AD2030" s="84">
        <v>0</v>
      </c>
      <c r="AE2030" s="90" t="s">
        <v>285</v>
      </c>
      <c r="AF2030" s="84" t="b">
        <v>0</v>
      </c>
      <c r="AG2030" s="84" t="s">
        <v>290</v>
      </c>
      <c r="AH2030" s="84"/>
      <c r="AI2030" s="90" t="s">
        <v>285</v>
      </c>
      <c r="AJ2030" s="84" t="b">
        <v>0</v>
      </c>
      <c r="AK2030" s="84">
        <v>0</v>
      </c>
      <c r="AL2030" s="90" t="s">
        <v>285</v>
      </c>
      <c r="AM2030" s="84" t="s">
        <v>295</v>
      </c>
      <c r="AN2030" s="84" t="b">
        <v>0</v>
      </c>
      <c r="AO2030" s="90" t="s">
        <v>11122</v>
      </c>
      <c r="AP2030" s="84" t="s">
        <v>179</v>
      </c>
      <c r="AQ2030" s="84">
        <v>0</v>
      </c>
      <c r="AR2030" s="84">
        <v>0</v>
      </c>
      <c r="AS2030" s="84"/>
      <c r="AT2030" s="84"/>
      <c r="AU2030" s="84"/>
      <c r="AV2030" s="84"/>
      <c r="AW2030" s="84"/>
      <c r="AX2030" s="84"/>
      <c r="AY2030" s="84"/>
      <c r="AZ2030" s="84"/>
    </row>
    <row r="2031" spans="1:52" x14ac:dyDescent="0.2">
      <c r="A2031" s="69" t="s">
        <v>3451</v>
      </c>
      <c r="B2031" s="69" t="s">
        <v>3451</v>
      </c>
      <c r="C2031" s="70"/>
      <c r="D2031" s="71"/>
      <c r="E2031" s="72"/>
      <c r="F2031" s="73"/>
      <c r="G2031" s="70"/>
      <c r="H2031" s="74"/>
      <c r="I2031" s="75"/>
      <c r="J2031" s="75"/>
      <c r="K2031" s="36"/>
      <c r="L2031" s="82"/>
      <c r="M2031" s="82"/>
      <c r="N2031" s="77"/>
      <c r="O2031" s="84" t="s">
        <v>179</v>
      </c>
      <c r="P2031" s="86">
        <v>43157.689398148148</v>
      </c>
      <c r="Q2031" s="84" t="s">
        <v>5334</v>
      </c>
      <c r="R2031" s="84" t="s">
        <v>5975</v>
      </c>
      <c r="S2031" s="84" t="s">
        <v>258</v>
      </c>
      <c r="T2031" s="84" t="s">
        <v>6562</v>
      </c>
      <c r="U2031" s="84"/>
      <c r="V2031" s="84" t="s">
        <v>7821</v>
      </c>
      <c r="W2031" s="86">
        <v>43157.689398148148</v>
      </c>
      <c r="X2031" s="84" t="s">
        <v>9410</v>
      </c>
      <c r="Y2031" s="84"/>
      <c r="Z2031" s="84"/>
      <c r="AA2031" s="90" t="s">
        <v>11123</v>
      </c>
      <c r="AB2031" s="84"/>
      <c r="AC2031" s="84" t="b">
        <v>0</v>
      </c>
      <c r="AD2031" s="84">
        <v>15</v>
      </c>
      <c r="AE2031" s="90" t="s">
        <v>285</v>
      </c>
      <c r="AF2031" s="84" t="b">
        <v>1</v>
      </c>
      <c r="AG2031" s="84" t="s">
        <v>1001</v>
      </c>
      <c r="AH2031" s="84"/>
      <c r="AI2031" s="90" t="s">
        <v>11884</v>
      </c>
      <c r="AJ2031" s="84" t="b">
        <v>0</v>
      </c>
      <c r="AK2031" s="84">
        <v>6</v>
      </c>
      <c r="AL2031" s="90" t="s">
        <v>285</v>
      </c>
      <c r="AM2031" s="84" t="s">
        <v>295</v>
      </c>
      <c r="AN2031" s="84" t="b">
        <v>0</v>
      </c>
      <c r="AO2031" s="90" t="s">
        <v>11123</v>
      </c>
      <c r="AP2031" s="84" t="s">
        <v>308</v>
      </c>
      <c r="AQ2031" s="84">
        <v>0</v>
      </c>
      <c r="AR2031" s="84">
        <v>0</v>
      </c>
      <c r="AS2031" s="84"/>
      <c r="AT2031" s="84"/>
      <c r="AU2031" s="84"/>
      <c r="AV2031" s="84"/>
      <c r="AW2031" s="84"/>
      <c r="AX2031" s="84"/>
      <c r="AY2031" s="84"/>
      <c r="AZ2031" s="84"/>
    </row>
    <row r="2032" spans="1:52" x14ac:dyDescent="0.2">
      <c r="A2032" s="69" t="s">
        <v>3452</v>
      </c>
      <c r="B2032" s="69" t="s">
        <v>3451</v>
      </c>
      <c r="C2032" s="70"/>
      <c r="D2032" s="71"/>
      <c r="E2032" s="72"/>
      <c r="F2032" s="73"/>
      <c r="G2032" s="70"/>
      <c r="H2032" s="74"/>
      <c r="I2032" s="75"/>
      <c r="J2032" s="75"/>
      <c r="K2032" s="36"/>
      <c r="L2032" s="82"/>
      <c r="M2032" s="82"/>
      <c r="N2032" s="77"/>
      <c r="O2032" s="84" t="s">
        <v>255</v>
      </c>
      <c r="P2032" s="86">
        <v>43157.889791666668</v>
      </c>
      <c r="Q2032" s="84" t="s">
        <v>5312</v>
      </c>
      <c r="R2032" s="84"/>
      <c r="S2032" s="84"/>
      <c r="T2032" s="84" t="s">
        <v>6556</v>
      </c>
      <c r="U2032" s="84"/>
      <c r="V2032" s="84" t="s">
        <v>7822</v>
      </c>
      <c r="W2032" s="86">
        <v>43157.889791666668</v>
      </c>
      <c r="X2032" s="84" t="s">
        <v>9411</v>
      </c>
      <c r="Y2032" s="84"/>
      <c r="Z2032" s="84"/>
      <c r="AA2032" s="90" t="s">
        <v>11124</v>
      </c>
      <c r="AB2032" s="84"/>
      <c r="AC2032" s="84" t="b">
        <v>0</v>
      </c>
      <c r="AD2032" s="84">
        <v>0</v>
      </c>
      <c r="AE2032" s="90" t="s">
        <v>285</v>
      </c>
      <c r="AF2032" s="84" t="b">
        <v>1</v>
      </c>
      <c r="AG2032" s="84" t="s">
        <v>1001</v>
      </c>
      <c r="AH2032" s="84"/>
      <c r="AI2032" s="90" t="s">
        <v>11884</v>
      </c>
      <c r="AJ2032" s="84" t="b">
        <v>0</v>
      </c>
      <c r="AK2032" s="84">
        <v>6</v>
      </c>
      <c r="AL2032" s="90" t="s">
        <v>11123</v>
      </c>
      <c r="AM2032" s="84" t="s">
        <v>294</v>
      </c>
      <c r="AN2032" s="84" t="b">
        <v>0</v>
      </c>
      <c r="AO2032" s="90" t="s">
        <v>11123</v>
      </c>
      <c r="AP2032" s="84" t="s">
        <v>179</v>
      </c>
      <c r="AQ2032" s="84">
        <v>0</v>
      </c>
      <c r="AR2032" s="84">
        <v>0</v>
      </c>
      <c r="AS2032" s="84"/>
      <c r="AT2032" s="84"/>
      <c r="AU2032" s="84"/>
      <c r="AV2032" s="84"/>
      <c r="AW2032" s="84"/>
      <c r="AX2032" s="84"/>
      <c r="AY2032" s="84"/>
      <c r="AZ2032" s="84"/>
    </row>
    <row r="2033" spans="1:52" x14ac:dyDescent="0.2">
      <c r="A2033" s="69" t="s">
        <v>868</v>
      </c>
      <c r="B2033" s="69" t="s">
        <v>868</v>
      </c>
      <c r="C2033" s="70"/>
      <c r="D2033" s="71"/>
      <c r="E2033" s="72"/>
      <c r="F2033" s="73"/>
      <c r="G2033" s="70"/>
      <c r="H2033" s="74"/>
      <c r="I2033" s="75"/>
      <c r="J2033" s="75"/>
      <c r="K2033" s="36"/>
      <c r="L2033" s="82"/>
      <c r="M2033" s="82"/>
      <c r="N2033" s="77"/>
      <c r="O2033" s="84" t="s">
        <v>179</v>
      </c>
      <c r="P2033" s="86">
        <v>43157.548148148147</v>
      </c>
      <c r="Q2033" s="90" t="s">
        <v>5335</v>
      </c>
      <c r="R2033" s="84" t="s">
        <v>5615</v>
      </c>
      <c r="S2033" s="84" t="s">
        <v>6078</v>
      </c>
      <c r="T2033" s="84" t="s">
        <v>6274</v>
      </c>
      <c r="U2033" s="84" t="s">
        <v>6779</v>
      </c>
      <c r="V2033" s="84" t="s">
        <v>6779</v>
      </c>
      <c r="W2033" s="86">
        <v>43157.548148148147</v>
      </c>
      <c r="X2033" s="84" t="s">
        <v>9412</v>
      </c>
      <c r="Y2033" s="84"/>
      <c r="Z2033" s="84"/>
      <c r="AA2033" s="90" t="s">
        <v>11125</v>
      </c>
      <c r="AB2033" s="84"/>
      <c r="AC2033" s="84" t="b">
        <v>0</v>
      </c>
      <c r="AD2033" s="84">
        <v>17</v>
      </c>
      <c r="AE2033" s="90" t="s">
        <v>285</v>
      </c>
      <c r="AF2033" s="84" t="b">
        <v>0</v>
      </c>
      <c r="AG2033" s="84" t="s">
        <v>290</v>
      </c>
      <c r="AH2033" s="84"/>
      <c r="AI2033" s="90" t="s">
        <v>285</v>
      </c>
      <c r="AJ2033" s="84" t="b">
        <v>0</v>
      </c>
      <c r="AK2033" s="84">
        <v>6</v>
      </c>
      <c r="AL2033" s="90" t="s">
        <v>285</v>
      </c>
      <c r="AM2033" s="84" t="s">
        <v>297</v>
      </c>
      <c r="AN2033" s="84" t="b">
        <v>0</v>
      </c>
      <c r="AO2033" s="90" t="s">
        <v>11125</v>
      </c>
      <c r="AP2033" s="84" t="s">
        <v>308</v>
      </c>
      <c r="AQ2033" s="84">
        <v>0</v>
      </c>
      <c r="AR2033" s="84">
        <v>0</v>
      </c>
      <c r="AS2033" s="84"/>
      <c r="AT2033" s="84"/>
      <c r="AU2033" s="84"/>
      <c r="AV2033" s="84"/>
      <c r="AW2033" s="84"/>
      <c r="AX2033" s="84"/>
      <c r="AY2033" s="84"/>
      <c r="AZ2033" s="84"/>
    </row>
    <row r="2034" spans="1:52" x14ac:dyDescent="0.2">
      <c r="A2034" s="69" t="s">
        <v>3453</v>
      </c>
      <c r="B2034" s="69" t="s">
        <v>868</v>
      </c>
      <c r="C2034" s="70"/>
      <c r="D2034" s="71"/>
      <c r="E2034" s="72"/>
      <c r="F2034" s="73"/>
      <c r="G2034" s="70"/>
      <c r="H2034" s="74"/>
      <c r="I2034" s="75"/>
      <c r="J2034" s="75"/>
      <c r="K2034" s="36"/>
      <c r="L2034" s="82"/>
      <c r="M2034" s="82"/>
      <c r="N2034" s="77"/>
      <c r="O2034" s="84" t="s">
        <v>255</v>
      </c>
      <c r="P2034" s="86">
        <v>43157.889803240738</v>
      </c>
      <c r="Q2034" s="84" t="s">
        <v>5226</v>
      </c>
      <c r="R2034" s="84" t="s">
        <v>5615</v>
      </c>
      <c r="S2034" s="84" t="s">
        <v>6078</v>
      </c>
      <c r="T2034" s="84" t="s">
        <v>6274</v>
      </c>
      <c r="U2034" s="84"/>
      <c r="V2034" s="84" t="s">
        <v>7823</v>
      </c>
      <c r="W2034" s="86">
        <v>43157.889803240738</v>
      </c>
      <c r="X2034" s="84" t="s">
        <v>9413</v>
      </c>
      <c r="Y2034" s="84"/>
      <c r="Z2034" s="84"/>
      <c r="AA2034" s="90" t="s">
        <v>11126</v>
      </c>
      <c r="AB2034" s="84"/>
      <c r="AC2034" s="84" t="b">
        <v>0</v>
      </c>
      <c r="AD2034" s="84">
        <v>0</v>
      </c>
      <c r="AE2034" s="90" t="s">
        <v>285</v>
      </c>
      <c r="AF2034" s="84" t="b">
        <v>0</v>
      </c>
      <c r="AG2034" s="84" t="s">
        <v>290</v>
      </c>
      <c r="AH2034" s="84"/>
      <c r="AI2034" s="90" t="s">
        <v>285</v>
      </c>
      <c r="AJ2034" s="84" t="b">
        <v>0</v>
      </c>
      <c r="AK2034" s="84">
        <v>6</v>
      </c>
      <c r="AL2034" s="90" t="s">
        <v>11125</v>
      </c>
      <c r="AM2034" s="84" t="s">
        <v>298</v>
      </c>
      <c r="AN2034" s="84" t="b">
        <v>0</v>
      </c>
      <c r="AO2034" s="90" t="s">
        <v>11125</v>
      </c>
      <c r="AP2034" s="84" t="s">
        <v>179</v>
      </c>
      <c r="AQ2034" s="84">
        <v>0</v>
      </c>
      <c r="AR2034" s="84">
        <v>0</v>
      </c>
      <c r="AS2034" s="84"/>
      <c r="AT2034" s="84"/>
      <c r="AU2034" s="84"/>
      <c r="AV2034" s="84"/>
      <c r="AW2034" s="84"/>
      <c r="AX2034" s="84"/>
      <c r="AY2034" s="84"/>
      <c r="AZ2034" s="84"/>
    </row>
    <row r="2035" spans="1:52" x14ac:dyDescent="0.2">
      <c r="A2035" s="69" t="s">
        <v>3454</v>
      </c>
      <c r="B2035" s="69" t="s">
        <v>3972</v>
      </c>
      <c r="C2035" s="70"/>
      <c r="D2035" s="71"/>
      <c r="E2035" s="72"/>
      <c r="F2035" s="73"/>
      <c r="G2035" s="70"/>
      <c r="H2035" s="74"/>
      <c r="I2035" s="75"/>
      <c r="J2035" s="75"/>
      <c r="K2035" s="36"/>
      <c r="L2035" s="82"/>
      <c r="M2035" s="82"/>
      <c r="N2035" s="77"/>
      <c r="O2035" s="84" t="s">
        <v>256</v>
      </c>
      <c r="P2035" s="86">
        <v>43157.88994212963</v>
      </c>
      <c r="Q2035" s="84" t="s">
        <v>5336</v>
      </c>
      <c r="R2035" s="84"/>
      <c r="S2035" s="84"/>
      <c r="T2035" s="84" t="s">
        <v>6563</v>
      </c>
      <c r="U2035" s="84"/>
      <c r="V2035" s="84" t="s">
        <v>7824</v>
      </c>
      <c r="W2035" s="86">
        <v>43157.88994212963</v>
      </c>
      <c r="X2035" s="84" t="s">
        <v>9414</v>
      </c>
      <c r="Y2035" s="84"/>
      <c r="Z2035" s="84"/>
      <c r="AA2035" s="90" t="s">
        <v>11127</v>
      </c>
      <c r="AB2035" s="90" t="s">
        <v>11546</v>
      </c>
      <c r="AC2035" s="84" t="b">
        <v>0</v>
      </c>
      <c r="AD2035" s="84">
        <v>0</v>
      </c>
      <c r="AE2035" s="90" t="s">
        <v>11713</v>
      </c>
      <c r="AF2035" s="84" t="b">
        <v>0</v>
      </c>
      <c r="AG2035" s="84" t="s">
        <v>290</v>
      </c>
      <c r="AH2035" s="84"/>
      <c r="AI2035" s="90" t="s">
        <v>285</v>
      </c>
      <c r="AJ2035" s="84" t="b">
        <v>0</v>
      </c>
      <c r="AK2035" s="84">
        <v>0</v>
      </c>
      <c r="AL2035" s="90" t="s">
        <v>285</v>
      </c>
      <c r="AM2035" s="84" t="s">
        <v>298</v>
      </c>
      <c r="AN2035" s="84" t="b">
        <v>0</v>
      </c>
      <c r="AO2035" s="90" t="s">
        <v>11546</v>
      </c>
      <c r="AP2035" s="84" t="s">
        <v>179</v>
      </c>
      <c r="AQ2035" s="84">
        <v>0</v>
      </c>
      <c r="AR2035" s="84">
        <v>0</v>
      </c>
      <c r="AS2035" s="84"/>
      <c r="AT2035" s="84"/>
      <c r="AU2035" s="84"/>
      <c r="AV2035" s="84"/>
      <c r="AW2035" s="84"/>
      <c r="AX2035" s="84"/>
      <c r="AY2035" s="84"/>
      <c r="AZ2035" s="84"/>
    </row>
    <row r="2036" spans="1:52" x14ac:dyDescent="0.2">
      <c r="A2036" s="69" t="s">
        <v>3455</v>
      </c>
      <c r="B2036" s="69" t="s">
        <v>3455</v>
      </c>
      <c r="C2036" s="70"/>
      <c r="D2036" s="71"/>
      <c r="E2036" s="72"/>
      <c r="F2036" s="73"/>
      <c r="G2036" s="70"/>
      <c r="H2036" s="74"/>
      <c r="I2036" s="75"/>
      <c r="J2036" s="75"/>
      <c r="K2036" s="36"/>
      <c r="L2036" s="82"/>
      <c r="M2036" s="82"/>
      <c r="N2036" s="77"/>
      <c r="O2036" s="84" t="s">
        <v>179</v>
      </c>
      <c r="P2036" s="86">
        <v>43156.742349537039</v>
      </c>
      <c r="Q2036" s="84" t="s">
        <v>5337</v>
      </c>
      <c r="R2036" s="84" t="s">
        <v>5976</v>
      </c>
      <c r="S2036" s="84" t="s">
        <v>258</v>
      </c>
      <c r="T2036" s="84" t="s">
        <v>6274</v>
      </c>
      <c r="U2036" s="84"/>
      <c r="V2036" s="84" t="s">
        <v>7825</v>
      </c>
      <c r="W2036" s="86">
        <v>43156.742349537039</v>
      </c>
      <c r="X2036" s="84" t="s">
        <v>9415</v>
      </c>
      <c r="Y2036" s="84"/>
      <c r="Z2036" s="84"/>
      <c r="AA2036" s="90" t="s">
        <v>11128</v>
      </c>
      <c r="AB2036" s="84"/>
      <c r="AC2036" s="84" t="b">
        <v>0</v>
      </c>
      <c r="AD2036" s="84">
        <v>1</v>
      </c>
      <c r="AE2036" s="90" t="s">
        <v>285</v>
      </c>
      <c r="AF2036" s="84" t="b">
        <v>1</v>
      </c>
      <c r="AG2036" s="84" t="s">
        <v>290</v>
      </c>
      <c r="AH2036" s="84"/>
      <c r="AI2036" s="90" t="s">
        <v>11886</v>
      </c>
      <c r="AJ2036" s="84" t="b">
        <v>0</v>
      </c>
      <c r="AK2036" s="84">
        <v>3</v>
      </c>
      <c r="AL2036" s="90" t="s">
        <v>285</v>
      </c>
      <c r="AM2036" s="84" t="s">
        <v>294</v>
      </c>
      <c r="AN2036" s="84" t="b">
        <v>0</v>
      </c>
      <c r="AO2036" s="90" t="s">
        <v>11128</v>
      </c>
      <c r="AP2036" s="84" t="s">
        <v>308</v>
      </c>
      <c r="AQ2036" s="84">
        <v>0</v>
      </c>
      <c r="AR2036" s="84">
        <v>0</v>
      </c>
      <c r="AS2036" s="84"/>
      <c r="AT2036" s="84"/>
      <c r="AU2036" s="84"/>
      <c r="AV2036" s="84"/>
      <c r="AW2036" s="84"/>
      <c r="AX2036" s="84"/>
      <c r="AY2036" s="84"/>
      <c r="AZ2036" s="84"/>
    </row>
    <row r="2037" spans="1:52" x14ac:dyDescent="0.2">
      <c r="A2037" s="69" t="s">
        <v>3456</v>
      </c>
      <c r="B2037" s="69" t="s">
        <v>3455</v>
      </c>
      <c r="C2037" s="70"/>
      <c r="D2037" s="71"/>
      <c r="E2037" s="72"/>
      <c r="F2037" s="73"/>
      <c r="G2037" s="70"/>
      <c r="H2037" s="74"/>
      <c r="I2037" s="75"/>
      <c r="J2037" s="75"/>
      <c r="K2037" s="36"/>
      <c r="L2037" s="82"/>
      <c r="M2037" s="82"/>
      <c r="N2037" s="77"/>
      <c r="O2037" s="84" t="s">
        <v>255</v>
      </c>
      <c r="P2037" s="86">
        <v>43157.890081018515</v>
      </c>
      <c r="Q2037" s="84" t="s">
        <v>5338</v>
      </c>
      <c r="R2037" s="84"/>
      <c r="S2037" s="84"/>
      <c r="T2037" s="84" t="s">
        <v>6274</v>
      </c>
      <c r="U2037" s="84"/>
      <c r="V2037" s="84" t="s">
        <v>7826</v>
      </c>
      <c r="W2037" s="86">
        <v>43157.890081018515</v>
      </c>
      <c r="X2037" s="84" t="s">
        <v>9416</v>
      </c>
      <c r="Y2037" s="84"/>
      <c r="Z2037" s="84"/>
      <c r="AA2037" s="90" t="s">
        <v>11129</v>
      </c>
      <c r="AB2037" s="84"/>
      <c r="AC2037" s="84" t="b">
        <v>0</v>
      </c>
      <c r="AD2037" s="84">
        <v>0</v>
      </c>
      <c r="AE2037" s="90" t="s">
        <v>285</v>
      </c>
      <c r="AF2037" s="84" t="b">
        <v>1</v>
      </c>
      <c r="AG2037" s="84" t="s">
        <v>290</v>
      </c>
      <c r="AH2037" s="84"/>
      <c r="AI2037" s="90" t="s">
        <v>11886</v>
      </c>
      <c r="AJ2037" s="84" t="b">
        <v>0</v>
      </c>
      <c r="AK2037" s="84">
        <v>3</v>
      </c>
      <c r="AL2037" s="90" t="s">
        <v>11128</v>
      </c>
      <c r="AM2037" s="84" t="s">
        <v>11932</v>
      </c>
      <c r="AN2037" s="84" t="b">
        <v>0</v>
      </c>
      <c r="AO2037" s="90" t="s">
        <v>11128</v>
      </c>
      <c r="AP2037" s="84" t="s">
        <v>179</v>
      </c>
      <c r="AQ2037" s="84">
        <v>0</v>
      </c>
      <c r="AR2037" s="84">
        <v>0</v>
      </c>
      <c r="AS2037" s="84"/>
      <c r="AT2037" s="84"/>
      <c r="AU2037" s="84"/>
      <c r="AV2037" s="84"/>
      <c r="AW2037" s="84"/>
      <c r="AX2037" s="84"/>
      <c r="AY2037" s="84"/>
      <c r="AZ2037" s="84"/>
    </row>
    <row r="2038" spans="1:52" x14ac:dyDescent="0.2">
      <c r="A2038" s="69" t="s">
        <v>3457</v>
      </c>
      <c r="B2038" s="69" t="s">
        <v>2231</v>
      </c>
      <c r="C2038" s="70"/>
      <c r="D2038" s="71"/>
      <c r="E2038" s="72"/>
      <c r="F2038" s="73"/>
      <c r="G2038" s="70"/>
      <c r="H2038" s="74"/>
      <c r="I2038" s="75"/>
      <c r="J2038" s="75"/>
      <c r="K2038" s="36"/>
      <c r="L2038" s="82"/>
      <c r="M2038" s="82"/>
      <c r="N2038" s="77"/>
      <c r="O2038" s="84" t="s">
        <v>255</v>
      </c>
      <c r="P2038" s="86">
        <v>43157.890115740738</v>
      </c>
      <c r="Q2038" s="84" t="s">
        <v>4469</v>
      </c>
      <c r="R2038" s="84"/>
      <c r="S2038" s="84"/>
      <c r="T2038" s="84" t="s">
        <v>6274</v>
      </c>
      <c r="U2038" s="84"/>
      <c r="V2038" s="84" t="s">
        <v>7827</v>
      </c>
      <c r="W2038" s="86">
        <v>43157.890115740738</v>
      </c>
      <c r="X2038" s="84" t="s">
        <v>9417</v>
      </c>
      <c r="Y2038" s="84"/>
      <c r="Z2038" s="84"/>
      <c r="AA2038" s="90" t="s">
        <v>11130</v>
      </c>
      <c r="AB2038" s="84"/>
      <c r="AC2038" s="84" t="b">
        <v>0</v>
      </c>
      <c r="AD2038" s="84">
        <v>0</v>
      </c>
      <c r="AE2038" s="90" t="s">
        <v>285</v>
      </c>
      <c r="AF2038" s="84" t="b">
        <v>0</v>
      </c>
      <c r="AG2038" s="84" t="s">
        <v>290</v>
      </c>
      <c r="AH2038" s="84"/>
      <c r="AI2038" s="90" t="s">
        <v>285</v>
      </c>
      <c r="AJ2038" s="84" t="b">
        <v>0</v>
      </c>
      <c r="AK2038" s="84">
        <v>9</v>
      </c>
      <c r="AL2038" s="90" t="s">
        <v>9783</v>
      </c>
      <c r="AM2038" s="84" t="s">
        <v>299</v>
      </c>
      <c r="AN2038" s="84" t="b">
        <v>0</v>
      </c>
      <c r="AO2038" s="90" t="s">
        <v>9783</v>
      </c>
      <c r="AP2038" s="84" t="s">
        <v>179</v>
      </c>
      <c r="AQ2038" s="84">
        <v>0</v>
      </c>
      <c r="AR2038" s="84">
        <v>0</v>
      </c>
      <c r="AS2038" s="84"/>
      <c r="AT2038" s="84"/>
      <c r="AU2038" s="84"/>
      <c r="AV2038" s="84"/>
      <c r="AW2038" s="84"/>
      <c r="AX2038" s="84"/>
      <c r="AY2038" s="84"/>
      <c r="AZ2038" s="84"/>
    </row>
    <row r="2039" spans="1:52" x14ac:dyDescent="0.2">
      <c r="A2039" s="69" t="s">
        <v>3458</v>
      </c>
      <c r="B2039" s="69" t="s">
        <v>4200</v>
      </c>
      <c r="C2039" s="70"/>
      <c r="D2039" s="71"/>
      <c r="E2039" s="72"/>
      <c r="F2039" s="73"/>
      <c r="G2039" s="70"/>
      <c r="H2039" s="74"/>
      <c r="I2039" s="75"/>
      <c r="J2039" s="75"/>
      <c r="K2039" s="36"/>
      <c r="L2039" s="82"/>
      <c r="M2039" s="82"/>
      <c r="N2039" s="77"/>
      <c r="O2039" s="84" t="s">
        <v>255</v>
      </c>
      <c r="P2039" s="86">
        <v>43157.890150462961</v>
      </c>
      <c r="Q2039" s="84" t="s">
        <v>5278</v>
      </c>
      <c r="R2039" s="84"/>
      <c r="S2039" s="84"/>
      <c r="T2039" s="84" t="s">
        <v>6274</v>
      </c>
      <c r="U2039" s="84"/>
      <c r="V2039" s="84" t="s">
        <v>7828</v>
      </c>
      <c r="W2039" s="86">
        <v>43157.890150462961</v>
      </c>
      <c r="X2039" s="84" t="s">
        <v>9418</v>
      </c>
      <c r="Y2039" s="84"/>
      <c r="Z2039" s="84"/>
      <c r="AA2039" s="90" t="s">
        <v>11131</v>
      </c>
      <c r="AB2039" s="84"/>
      <c r="AC2039" s="84" t="b">
        <v>0</v>
      </c>
      <c r="AD2039" s="84">
        <v>0</v>
      </c>
      <c r="AE2039" s="90" t="s">
        <v>285</v>
      </c>
      <c r="AF2039" s="84" t="b">
        <v>0</v>
      </c>
      <c r="AG2039" s="84" t="s">
        <v>290</v>
      </c>
      <c r="AH2039" s="84"/>
      <c r="AI2039" s="90" t="s">
        <v>285</v>
      </c>
      <c r="AJ2039" s="84" t="b">
        <v>0</v>
      </c>
      <c r="AK2039" s="84">
        <v>5</v>
      </c>
      <c r="AL2039" s="90" t="s">
        <v>10997</v>
      </c>
      <c r="AM2039" s="84" t="s">
        <v>295</v>
      </c>
      <c r="AN2039" s="84" t="b">
        <v>0</v>
      </c>
      <c r="AO2039" s="90" t="s">
        <v>10997</v>
      </c>
      <c r="AP2039" s="84" t="s">
        <v>179</v>
      </c>
      <c r="AQ2039" s="84">
        <v>0</v>
      </c>
      <c r="AR2039" s="84">
        <v>0</v>
      </c>
      <c r="AS2039" s="84"/>
      <c r="AT2039" s="84"/>
      <c r="AU2039" s="84"/>
      <c r="AV2039" s="84"/>
      <c r="AW2039" s="84"/>
      <c r="AX2039" s="84"/>
      <c r="AY2039" s="84"/>
      <c r="AZ2039" s="84"/>
    </row>
    <row r="2040" spans="1:52" x14ac:dyDescent="0.2">
      <c r="A2040" s="69" t="s">
        <v>3458</v>
      </c>
      <c r="B2040" s="69" t="s">
        <v>4201</v>
      </c>
      <c r="C2040" s="70"/>
      <c r="D2040" s="71"/>
      <c r="E2040" s="72"/>
      <c r="F2040" s="73"/>
      <c r="G2040" s="70"/>
      <c r="H2040" s="74"/>
      <c r="I2040" s="75"/>
      <c r="J2040" s="75"/>
      <c r="K2040" s="36"/>
      <c r="L2040" s="82"/>
      <c r="M2040" s="82"/>
      <c r="N2040" s="77"/>
      <c r="O2040" s="84" t="s">
        <v>255</v>
      </c>
      <c r="P2040" s="86">
        <v>43157.890150462961</v>
      </c>
      <c r="Q2040" s="84" t="s">
        <v>5278</v>
      </c>
      <c r="R2040" s="84"/>
      <c r="S2040" s="84"/>
      <c r="T2040" s="84" t="s">
        <v>6274</v>
      </c>
      <c r="U2040" s="84"/>
      <c r="V2040" s="84" t="s">
        <v>7828</v>
      </c>
      <c r="W2040" s="86">
        <v>43157.890150462961</v>
      </c>
      <c r="X2040" s="84" t="s">
        <v>9418</v>
      </c>
      <c r="Y2040" s="84"/>
      <c r="Z2040" s="84"/>
      <c r="AA2040" s="90" t="s">
        <v>11131</v>
      </c>
      <c r="AB2040" s="84"/>
      <c r="AC2040" s="84" t="b">
        <v>0</v>
      </c>
      <c r="AD2040" s="84">
        <v>0</v>
      </c>
      <c r="AE2040" s="90" t="s">
        <v>285</v>
      </c>
      <c r="AF2040" s="84" t="b">
        <v>0</v>
      </c>
      <c r="AG2040" s="84" t="s">
        <v>290</v>
      </c>
      <c r="AH2040" s="84"/>
      <c r="AI2040" s="90" t="s">
        <v>285</v>
      </c>
      <c r="AJ2040" s="84" t="b">
        <v>0</v>
      </c>
      <c r="AK2040" s="84">
        <v>5</v>
      </c>
      <c r="AL2040" s="90" t="s">
        <v>10997</v>
      </c>
      <c r="AM2040" s="84" t="s">
        <v>295</v>
      </c>
      <c r="AN2040" s="84" t="b">
        <v>0</v>
      </c>
      <c r="AO2040" s="90" t="s">
        <v>10997</v>
      </c>
      <c r="AP2040" s="84" t="s">
        <v>179</v>
      </c>
      <c r="AQ2040" s="84">
        <v>0</v>
      </c>
      <c r="AR2040" s="84">
        <v>0</v>
      </c>
      <c r="AS2040" s="84"/>
      <c r="AT2040" s="84"/>
      <c r="AU2040" s="84"/>
      <c r="AV2040" s="84"/>
      <c r="AW2040" s="84"/>
      <c r="AX2040" s="84"/>
      <c r="AY2040" s="84"/>
      <c r="AZ2040" s="84"/>
    </row>
    <row r="2041" spans="1:52" x14ac:dyDescent="0.2">
      <c r="A2041" s="69" t="s">
        <v>3458</v>
      </c>
      <c r="B2041" s="69" t="s">
        <v>3331</v>
      </c>
      <c r="C2041" s="70"/>
      <c r="D2041" s="71"/>
      <c r="E2041" s="72"/>
      <c r="F2041" s="73"/>
      <c r="G2041" s="70"/>
      <c r="H2041" s="74"/>
      <c r="I2041" s="75"/>
      <c r="J2041" s="75"/>
      <c r="K2041" s="36"/>
      <c r="L2041" s="82"/>
      <c r="M2041" s="82"/>
      <c r="N2041" s="77"/>
      <c r="O2041" s="84" t="s">
        <v>255</v>
      </c>
      <c r="P2041" s="86">
        <v>43157.890150462961</v>
      </c>
      <c r="Q2041" s="84" t="s">
        <v>5278</v>
      </c>
      <c r="R2041" s="84"/>
      <c r="S2041" s="84"/>
      <c r="T2041" s="84" t="s">
        <v>6274</v>
      </c>
      <c r="U2041" s="84"/>
      <c r="V2041" s="84" t="s">
        <v>7828</v>
      </c>
      <c r="W2041" s="86">
        <v>43157.890150462961</v>
      </c>
      <c r="X2041" s="84" t="s">
        <v>9418</v>
      </c>
      <c r="Y2041" s="84"/>
      <c r="Z2041" s="84"/>
      <c r="AA2041" s="90" t="s">
        <v>11131</v>
      </c>
      <c r="AB2041" s="84"/>
      <c r="AC2041" s="84" t="b">
        <v>0</v>
      </c>
      <c r="AD2041" s="84">
        <v>0</v>
      </c>
      <c r="AE2041" s="90" t="s">
        <v>285</v>
      </c>
      <c r="AF2041" s="84" t="b">
        <v>0</v>
      </c>
      <c r="AG2041" s="84" t="s">
        <v>290</v>
      </c>
      <c r="AH2041" s="84"/>
      <c r="AI2041" s="90" t="s">
        <v>285</v>
      </c>
      <c r="AJ2041" s="84" t="b">
        <v>0</v>
      </c>
      <c r="AK2041" s="84">
        <v>5</v>
      </c>
      <c r="AL2041" s="90" t="s">
        <v>10997</v>
      </c>
      <c r="AM2041" s="84" t="s">
        <v>295</v>
      </c>
      <c r="AN2041" s="84" t="b">
        <v>0</v>
      </c>
      <c r="AO2041" s="90" t="s">
        <v>10997</v>
      </c>
      <c r="AP2041" s="84" t="s">
        <v>179</v>
      </c>
      <c r="AQ2041" s="84">
        <v>0</v>
      </c>
      <c r="AR2041" s="84">
        <v>0</v>
      </c>
      <c r="AS2041" s="84"/>
      <c r="AT2041" s="84"/>
      <c r="AU2041" s="84"/>
      <c r="AV2041" s="84"/>
      <c r="AW2041" s="84"/>
      <c r="AX2041" s="84"/>
      <c r="AY2041" s="84"/>
      <c r="AZ2041" s="84"/>
    </row>
    <row r="2042" spans="1:52" x14ac:dyDescent="0.2">
      <c r="A2042" s="69" t="s">
        <v>3459</v>
      </c>
      <c r="B2042" s="69" t="s">
        <v>4169</v>
      </c>
      <c r="C2042" s="70"/>
      <c r="D2042" s="71"/>
      <c r="E2042" s="72"/>
      <c r="F2042" s="73"/>
      <c r="G2042" s="70"/>
      <c r="H2042" s="74"/>
      <c r="I2042" s="75"/>
      <c r="J2042" s="75"/>
      <c r="K2042" s="36"/>
      <c r="L2042" s="82"/>
      <c r="M2042" s="82"/>
      <c r="N2042" s="77"/>
      <c r="O2042" s="84" t="s">
        <v>255</v>
      </c>
      <c r="P2042" s="86">
        <v>43157.890219907407</v>
      </c>
      <c r="Q2042" s="84" t="s">
        <v>5217</v>
      </c>
      <c r="R2042" s="84"/>
      <c r="S2042" s="84"/>
      <c r="T2042" s="84" t="s">
        <v>6522</v>
      </c>
      <c r="U2042" s="84"/>
      <c r="V2042" s="84" t="s">
        <v>7829</v>
      </c>
      <c r="W2042" s="86">
        <v>43157.890219907407</v>
      </c>
      <c r="X2042" s="84" t="s">
        <v>9419</v>
      </c>
      <c r="Y2042" s="84"/>
      <c r="Z2042" s="84"/>
      <c r="AA2042" s="90" t="s">
        <v>11132</v>
      </c>
      <c r="AB2042" s="84"/>
      <c r="AC2042" s="84" t="b">
        <v>0</v>
      </c>
      <c r="AD2042" s="84">
        <v>0</v>
      </c>
      <c r="AE2042" s="90" t="s">
        <v>285</v>
      </c>
      <c r="AF2042" s="84" t="b">
        <v>0</v>
      </c>
      <c r="AG2042" s="84" t="s">
        <v>290</v>
      </c>
      <c r="AH2042" s="84"/>
      <c r="AI2042" s="90" t="s">
        <v>285</v>
      </c>
      <c r="AJ2042" s="84" t="b">
        <v>0</v>
      </c>
      <c r="AK2042" s="84">
        <v>32</v>
      </c>
      <c r="AL2042" s="90" t="s">
        <v>11422</v>
      </c>
      <c r="AM2042" s="84" t="s">
        <v>298</v>
      </c>
      <c r="AN2042" s="84" t="b">
        <v>0</v>
      </c>
      <c r="AO2042" s="90" t="s">
        <v>11422</v>
      </c>
      <c r="AP2042" s="84" t="s">
        <v>179</v>
      </c>
      <c r="AQ2042" s="84">
        <v>0</v>
      </c>
      <c r="AR2042" s="84">
        <v>0</v>
      </c>
      <c r="AS2042" s="84"/>
      <c r="AT2042" s="84"/>
      <c r="AU2042" s="84"/>
      <c r="AV2042" s="84"/>
      <c r="AW2042" s="84"/>
      <c r="AX2042" s="84"/>
      <c r="AY2042" s="84"/>
      <c r="AZ2042" s="84"/>
    </row>
    <row r="2043" spans="1:52" x14ac:dyDescent="0.2">
      <c r="A2043" s="69" t="s">
        <v>3459</v>
      </c>
      <c r="B2043" s="69" t="s">
        <v>3226</v>
      </c>
      <c r="C2043" s="70"/>
      <c r="D2043" s="71"/>
      <c r="E2043" s="72"/>
      <c r="F2043" s="73"/>
      <c r="G2043" s="70"/>
      <c r="H2043" s="74"/>
      <c r="I2043" s="75"/>
      <c r="J2043" s="75"/>
      <c r="K2043" s="36"/>
      <c r="L2043" s="82"/>
      <c r="M2043" s="82"/>
      <c r="N2043" s="77"/>
      <c r="O2043" s="84" t="s">
        <v>255</v>
      </c>
      <c r="P2043" s="86">
        <v>43157.890219907407</v>
      </c>
      <c r="Q2043" s="84" t="s">
        <v>5217</v>
      </c>
      <c r="R2043" s="84"/>
      <c r="S2043" s="84"/>
      <c r="T2043" s="84" t="s">
        <v>6522</v>
      </c>
      <c r="U2043" s="84"/>
      <c r="V2043" s="84" t="s">
        <v>7829</v>
      </c>
      <c r="W2043" s="86">
        <v>43157.890219907407</v>
      </c>
      <c r="X2043" s="84" t="s">
        <v>9419</v>
      </c>
      <c r="Y2043" s="84"/>
      <c r="Z2043" s="84"/>
      <c r="AA2043" s="90" t="s">
        <v>11132</v>
      </c>
      <c r="AB2043" s="84"/>
      <c r="AC2043" s="84" t="b">
        <v>0</v>
      </c>
      <c r="AD2043" s="84">
        <v>0</v>
      </c>
      <c r="AE2043" s="90" t="s">
        <v>285</v>
      </c>
      <c r="AF2043" s="84" t="b">
        <v>0</v>
      </c>
      <c r="AG2043" s="84" t="s">
        <v>290</v>
      </c>
      <c r="AH2043" s="84"/>
      <c r="AI2043" s="90" t="s">
        <v>285</v>
      </c>
      <c r="AJ2043" s="84" t="b">
        <v>0</v>
      </c>
      <c r="AK2043" s="84">
        <v>32</v>
      </c>
      <c r="AL2043" s="90" t="s">
        <v>11422</v>
      </c>
      <c r="AM2043" s="84" t="s">
        <v>298</v>
      </c>
      <c r="AN2043" s="84" t="b">
        <v>0</v>
      </c>
      <c r="AO2043" s="90" t="s">
        <v>11422</v>
      </c>
      <c r="AP2043" s="84" t="s">
        <v>179</v>
      </c>
      <c r="AQ2043" s="84">
        <v>0</v>
      </c>
      <c r="AR2043" s="84">
        <v>0</v>
      </c>
      <c r="AS2043" s="84"/>
      <c r="AT2043" s="84"/>
      <c r="AU2043" s="84"/>
      <c r="AV2043" s="84"/>
      <c r="AW2043" s="84"/>
      <c r="AX2043" s="84"/>
      <c r="AY2043" s="84"/>
      <c r="AZ2043" s="84"/>
    </row>
    <row r="2044" spans="1:52" x14ac:dyDescent="0.2">
      <c r="A2044" s="69" t="s">
        <v>3460</v>
      </c>
      <c r="B2044" s="69" t="s">
        <v>3460</v>
      </c>
      <c r="C2044" s="70"/>
      <c r="D2044" s="71"/>
      <c r="E2044" s="72"/>
      <c r="F2044" s="73"/>
      <c r="G2044" s="70"/>
      <c r="H2044" s="74"/>
      <c r="I2044" s="75"/>
      <c r="J2044" s="75"/>
      <c r="K2044" s="36"/>
      <c r="L2044" s="82"/>
      <c r="M2044" s="82"/>
      <c r="N2044" s="77"/>
      <c r="O2044" s="84" t="s">
        <v>179</v>
      </c>
      <c r="P2044" s="86">
        <v>43155.552731481483</v>
      </c>
      <c r="Q2044" s="84" t="s">
        <v>5339</v>
      </c>
      <c r="R2044" s="84" t="s">
        <v>5977</v>
      </c>
      <c r="S2044" s="84" t="s">
        <v>260</v>
      </c>
      <c r="T2044" s="84" t="s">
        <v>6274</v>
      </c>
      <c r="U2044" s="84"/>
      <c r="V2044" s="84" t="s">
        <v>7830</v>
      </c>
      <c r="W2044" s="86">
        <v>43155.552731481483</v>
      </c>
      <c r="X2044" s="84" t="s">
        <v>9420</v>
      </c>
      <c r="Y2044" s="84"/>
      <c r="Z2044" s="84"/>
      <c r="AA2044" s="90" t="s">
        <v>11133</v>
      </c>
      <c r="AB2044" s="84"/>
      <c r="AC2044" s="84" t="b">
        <v>0</v>
      </c>
      <c r="AD2044" s="84">
        <v>190</v>
      </c>
      <c r="AE2044" s="90" t="s">
        <v>285</v>
      </c>
      <c r="AF2044" s="84" t="b">
        <v>0</v>
      </c>
      <c r="AG2044" s="84" t="s">
        <v>290</v>
      </c>
      <c r="AH2044" s="84"/>
      <c r="AI2044" s="90" t="s">
        <v>285</v>
      </c>
      <c r="AJ2044" s="84" t="b">
        <v>0</v>
      </c>
      <c r="AK2044" s="84">
        <v>63</v>
      </c>
      <c r="AL2044" s="90" t="s">
        <v>285</v>
      </c>
      <c r="AM2044" s="84" t="s">
        <v>295</v>
      </c>
      <c r="AN2044" s="84" t="b">
        <v>0</v>
      </c>
      <c r="AO2044" s="90" t="s">
        <v>11133</v>
      </c>
      <c r="AP2044" s="84" t="s">
        <v>308</v>
      </c>
      <c r="AQ2044" s="84">
        <v>0</v>
      </c>
      <c r="AR2044" s="84">
        <v>0</v>
      </c>
      <c r="AS2044" s="84"/>
      <c r="AT2044" s="84"/>
      <c r="AU2044" s="84"/>
      <c r="AV2044" s="84"/>
      <c r="AW2044" s="84"/>
      <c r="AX2044" s="84"/>
      <c r="AY2044" s="84"/>
      <c r="AZ2044" s="84"/>
    </row>
    <row r="2045" spans="1:52" x14ac:dyDescent="0.2">
      <c r="A2045" s="69" t="s">
        <v>3461</v>
      </c>
      <c r="B2045" s="69" t="s">
        <v>3460</v>
      </c>
      <c r="C2045" s="70"/>
      <c r="D2045" s="71"/>
      <c r="E2045" s="72"/>
      <c r="F2045" s="73"/>
      <c r="G2045" s="70"/>
      <c r="H2045" s="74"/>
      <c r="I2045" s="75"/>
      <c r="J2045" s="75"/>
      <c r="K2045" s="36"/>
      <c r="L2045" s="82"/>
      <c r="M2045" s="82"/>
      <c r="N2045" s="77"/>
      <c r="O2045" s="84" t="s">
        <v>255</v>
      </c>
      <c r="P2045" s="86">
        <v>43157.890277777777</v>
      </c>
      <c r="Q2045" s="84" t="s">
        <v>5340</v>
      </c>
      <c r="R2045" s="84"/>
      <c r="S2045" s="84"/>
      <c r="T2045" s="84" t="s">
        <v>6274</v>
      </c>
      <c r="U2045" s="84"/>
      <c r="V2045" s="84" t="s">
        <v>7831</v>
      </c>
      <c r="W2045" s="86">
        <v>43157.890277777777</v>
      </c>
      <c r="X2045" s="84" t="s">
        <v>9421</v>
      </c>
      <c r="Y2045" s="84"/>
      <c r="Z2045" s="84"/>
      <c r="AA2045" s="90" t="s">
        <v>11134</v>
      </c>
      <c r="AB2045" s="84"/>
      <c r="AC2045" s="84" t="b">
        <v>0</v>
      </c>
      <c r="AD2045" s="84">
        <v>0</v>
      </c>
      <c r="AE2045" s="90" t="s">
        <v>285</v>
      </c>
      <c r="AF2045" s="84" t="b">
        <v>0</v>
      </c>
      <c r="AG2045" s="84" t="s">
        <v>290</v>
      </c>
      <c r="AH2045" s="84"/>
      <c r="AI2045" s="90" t="s">
        <v>285</v>
      </c>
      <c r="AJ2045" s="84" t="b">
        <v>0</v>
      </c>
      <c r="AK2045" s="84">
        <v>63</v>
      </c>
      <c r="AL2045" s="90" t="s">
        <v>11133</v>
      </c>
      <c r="AM2045" s="84" t="s">
        <v>294</v>
      </c>
      <c r="AN2045" s="84" t="b">
        <v>0</v>
      </c>
      <c r="AO2045" s="90" t="s">
        <v>11133</v>
      </c>
      <c r="AP2045" s="84" t="s">
        <v>179</v>
      </c>
      <c r="AQ2045" s="84">
        <v>0</v>
      </c>
      <c r="AR2045" s="84">
        <v>0</v>
      </c>
      <c r="AS2045" s="84"/>
      <c r="AT2045" s="84"/>
      <c r="AU2045" s="84"/>
      <c r="AV2045" s="84"/>
      <c r="AW2045" s="84"/>
      <c r="AX2045" s="84"/>
      <c r="AY2045" s="84"/>
      <c r="AZ2045" s="84"/>
    </row>
    <row r="2046" spans="1:52" x14ac:dyDescent="0.2">
      <c r="A2046" s="69" t="s">
        <v>3462</v>
      </c>
      <c r="B2046" s="69" t="s">
        <v>3462</v>
      </c>
      <c r="C2046" s="70"/>
      <c r="D2046" s="71"/>
      <c r="E2046" s="72"/>
      <c r="F2046" s="73"/>
      <c r="G2046" s="70"/>
      <c r="H2046" s="74"/>
      <c r="I2046" s="75"/>
      <c r="J2046" s="75"/>
      <c r="K2046" s="36"/>
      <c r="L2046" s="82"/>
      <c r="M2046" s="82"/>
      <c r="N2046" s="77"/>
      <c r="O2046" s="84" t="s">
        <v>179</v>
      </c>
      <c r="P2046" s="86">
        <v>43157.890300925923</v>
      </c>
      <c r="Q2046" s="84" t="s">
        <v>5341</v>
      </c>
      <c r="R2046" s="84" t="s">
        <v>5978</v>
      </c>
      <c r="S2046" s="84" t="s">
        <v>6235</v>
      </c>
      <c r="T2046" s="84" t="s">
        <v>6564</v>
      </c>
      <c r="U2046" s="84"/>
      <c r="V2046" s="84" t="s">
        <v>7832</v>
      </c>
      <c r="W2046" s="86">
        <v>43157.890300925923</v>
      </c>
      <c r="X2046" s="84" t="s">
        <v>9422</v>
      </c>
      <c r="Y2046" s="84"/>
      <c r="Z2046" s="84"/>
      <c r="AA2046" s="90" t="s">
        <v>11135</v>
      </c>
      <c r="AB2046" s="84"/>
      <c r="AC2046" s="84" t="b">
        <v>0</v>
      </c>
      <c r="AD2046" s="84">
        <v>0</v>
      </c>
      <c r="AE2046" s="90" t="s">
        <v>285</v>
      </c>
      <c r="AF2046" s="84" t="b">
        <v>0</v>
      </c>
      <c r="AG2046" s="84" t="s">
        <v>673</v>
      </c>
      <c r="AH2046" s="84"/>
      <c r="AI2046" s="90" t="s">
        <v>285</v>
      </c>
      <c r="AJ2046" s="84" t="b">
        <v>0</v>
      </c>
      <c r="AK2046" s="84">
        <v>0</v>
      </c>
      <c r="AL2046" s="90" t="s">
        <v>285</v>
      </c>
      <c r="AM2046" s="84" t="s">
        <v>11933</v>
      </c>
      <c r="AN2046" s="84" t="b">
        <v>0</v>
      </c>
      <c r="AO2046" s="90" t="s">
        <v>11135</v>
      </c>
      <c r="AP2046" s="84" t="s">
        <v>179</v>
      </c>
      <c r="AQ2046" s="84">
        <v>0</v>
      </c>
      <c r="AR2046" s="84">
        <v>0</v>
      </c>
      <c r="AS2046" s="84"/>
      <c r="AT2046" s="84"/>
      <c r="AU2046" s="84"/>
      <c r="AV2046" s="84"/>
      <c r="AW2046" s="84"/>
      <c r="AX2046" s="84"/>
      <c r="AY2046" s="84"/>
      <c r="AZ2046" s="84"/>
    </row>
    <row r="2047" spans="1:52" x14ac:dyDescent="0.2">
      <c r="A2047" s="69" t="s">
        <v>3413</v>
      </c>
      <c r="B2047" s="69" t="s">
        <v>4220</v>
      </c>
      <c r="C2047" s="70"/>
      <c r="D2047" s="71"/>
      <c r="E2047" s="72"/>
      <c r="F2047" s="73"/>
      <c r="G2047" s="70"/>
      <c r="H2047" s="74"/>
      <c r="I2047" s="75"/>
      <c r="J2047" s="75"/>
      <c r="K2047" s="36"/>
      <c r="L2047" s="82"/>
      <c r="M2047" s="82"/>
      <c r="N2047" s="77"/>
      <c r="O2047" s="84" t="s">
        <v>255</v>
      </c>
      <c r="P2047" s="86">
        <v>43157.887962962966</v>
      </c>
      <c r="Q2047" s="84" t="s">
        <v>5342</v>
      </c>
      <c r="R2047" s="84"/>
      <c r="S2047" s="84"/>
      <c r="T2047" s="84" t="s">
        <v>6554</v>
      </c>
      <c r="U2047" s="84" t="s">
        <v>6773</v>
      </c>
      <c r="V2047" s="84" t="s">
        <v>6773</v>
      </c>
      <c r="W2047" s="86">
        <v>43157.887962962966</v>
      </c>
      <c r="X2047" s="84" t="s">
        <v>9423</v>
      </c>
      <c r="Y2047" s="84"/>
      <c r="Z2047" s="84"/>
      <c r="AA2047" s="90" t="s">
        <v>11136</v>
      </c>
      <c r="AB2047" s="84"/>
      <c r="AC2047" s="84" t="b">
        <v>0</v>
      </c>
      <c r="AD2047" s="84">
        <v>0</v>
      </c>
      <c r="AE2047" s="90" t="s">
        <v>285</v>
      </c>
      <c r="AF2047" s="84" t="b">
        <v>0</v>
      </c>
      <c r="AG2047" s="84" t="s">
        <v>292</v>
      </c>
      <c r="AH2047" s="84"/>
      <c r="AI2047" s="90" t="s">
        <v>285</v>
      </c>
      <c r="AJ2047" s="84" t="b">
        <v>0</v>
      </c>
      <c r="AK2047" s="84">
        <v>3</v>
      </c>
      <c r="AL2047" s="90" t="s">
        <v>285</v>
      </c>
      <c r="AM2047" s="84" t="s">
        <v>295</v>
      </c>
      <c r="AN2047" s="84" t="b">
        <v>0</v>
      </c>
      <c r="AO2047" s="90" t="s">
        <v>11136</v>
      </c>
      <c r="AP2047" s="84" t="s">
        <v>179</v>
      </c>
      <c r="AQ2047" s="84">
        <v>0</v>
      </c>
      <c r="AR2047" s="84">
        <v>0</v>
      </c>
      <c r="AS2047" s="84" t="s">
        <v>11956</v>
      </c>
      <c r="AT2047" s="84" t="s">
        <v>464</v>
      </c>
      <c r="AU2047" s="84" t="s">
        <v>11966</v>
      </c>
      <c r="AV2047" s="84" t="s">
        <v>11979</v>
      </c>
      <c r="AW2047" s="84" t="s">
        <v>11998</v>
      </c>
      <c r="AX2047" s="84" t="s">
        <v>12017</v>
      </c>
      <c r="AY2047" s="84" t="s">
        <v>331</v>
      </c>
      <c r="AZ2047" s="84" t="s">
        <v>12038</v>
      </c>
    </row>
    <row r="2048" spans="1:52" x14ac:dyDescent="0.2">
      <c r="A2048" s="69" t="s">
        <v>3463</v>
      </c>
      <c r="B2048" s="69" t="s">
        <v>4220</v>
      </c>
      <c r="C2048" s="70"/>
      <c r="D2048" s="71"/>
      <c r="E2048" s="72"/>
      <c r="F2048" s="73"/>
      <c r="G2048" s="70"/>
      <c r="H2048" s="74"/>
      <c r="I2048" s="75"/>
      <c r="J2048" s="75"/>
      <c r="K2048" s="36"/>
      <c r="L2048" s="82"/>
      <c r="M2048" s="82"/>
      <c r="N2048" s="77"/>
      <c r="O2048" s="84" t="s">
        <v>255</v>
      </c>
      <c r="P2048" s="86">
        <v>43157.890335648146</v>
      </c>
      <c r="Q2048" s="84" t="s">
        <v>5307</v>
      </c>
      <c r="R2048" s="84"/>
      <c r="S2048" s="84"/>
      <c r="T2048" s="84" t="s">
        <v>6554</v>
      </c>
      <c r="U2048" s="84" t="s">
        <v>6773</v>
      </c>
      <c r="V2048" s="84" t="s">
        <v>6773</v>
      </c>
      <c r="W2048" s="86">
        <v>43157.890335648146</v>
      </c>
      <c r="X2048" s="84" t="s">
        <v>9424</v>
      </c>
      <c r="Y2048" s="84"/>
      <c r="Z2048" s="84"/>
      <c r="AA2048" s="90" t="s">
        <v>11137</v>
      </c>
      <c r="AB2048" s="84"/>
      <c r="AC2048" s="84" t="b">
        <v>0</v>
      </c>
      <c r="AD2048" s="84">
        <v>0</v>
      </c>
      <c r="AE2048" s="90" t="s">
        <v>285</v>
      </c>
      <c r="AF2048" s="84" t="b">
        <v>0</v>
      </c>
      <c r="AG2048" s="84" t="s">
        <v>292</v>
      </c>
      <c r="AH2048" s="84"/>
      <c r="AI2048" s="90" t="s">
        <v>285</v>
      </c>
      <c r="AJ2048" s="84" t="b">
        <v>0</v>
      </c>
      <c r="AK2048" s="84">
        <v>3</v>
      </c>
      <c r="AL2048" s="90" t="s">
        <v>11136</v>
      </c>
      <c r="AM2048" s="84" t="s">
        <v>294</v>
      </c>
      <c r="AN2048" s="84" t="b">
        <v>0</v>
      </c>
      <c r="AO2048" s="90" t="s">
        <v>11136</v>
      </c>
      <c r="AP2048" s="84" t="s">
        <v>179</v>
      </c>
      <c r="AQ2048" s="84">
        <v>0</v>
      </c>
      <c r="AR2048" s="84">
        <v>0</v>
      </c>
      <c r="AS2048" s="84"/>
      <c r="AT2048" s="84"/>
      <c r="AU2048" s="84"/>
      <c r="AV2048" s="84"/>
      <c r="AW2048" s="84"/>
      <c r="AX2048" s="84"/>
      <c r="AY2048" s="84"/>
      <c r="AZ2048" s="84"/>
    </row>
    <row r="2049" spans="1:52" x14ac:dyDescent="0.2">
      <c r="A2049" s="69" t="s">
        <v>3463</v>
      </c>
      <c r="B2049" s="69" t="s">
        <v>3413</v>
      </c>
      <c r="C2049" s="70"/>
      <c r="D2049" s="71"/>
      <c r="E2049" s="72"/>
      <c r="F2049" s="73"/>
      <c r="G2049" s="70"/>
      <c r="H2049" s="74"/>
      <c r="I2049" s="75"/>
      <c r="J2049" s="75"/>
      <c r="K2049" s="36"/>
      <c r="L2049" s="82"/>
      <c r="M2049" s="82"/>
      <c r="N2049" s="77"/>
      <c r="O2049" s="84" t="s">
        <v>255</v>
      </c>
      <c r="P2049" s="86">
        <v>43157.890335648146</v>
      </c>
      <c r="Q2049" s="84" t="s">
        <v>5307</v>
      </c>
      <c r="R2049" s="84"/>
      <c r="S2049" s="84"/>
      <c r="T2049" s="84" t="s">
        <v>6554</v>
      </c>
      <c r="U2049" s="84" t="s">
        <v>6773</v>
      </c>
      <c r="V2049" s="84" t="s">
        <v>6773</v>
      </c>
      <c r="W2049" s="86">
        <v>43157.890335648146</v>
      </c>
      <c r="X2049" s="84" t="s">
        <v>9424</v>
      </c>
      <c r="Y2049" s="84"/>
      <c r="Z2049" s="84"/>
      <c r="AA2049" s="90" t="s">
        <v>11137</v>
      </c>
      <c r="AB2049" s="84"/>
      <c r="AC2049" s="84" t="b">
        <v>0</v>
      </c>
      <c r="AD2049" s="84">
        <v>0</v>
      </c>
      <c r="AE2049" s="90" t="s">
        <v>285</v>
      </c>
      <c r="AF2049" s="84" t="b">
        <v>0</v>
      </c>
      <c r="AG2049" s="84" t="s">
        <v>292</v>
      </c>
      <c r="AH2049" s="84"/>
      <c r="AI2049" s="90" t="s">
        <v>285</v>
      </c>
      <c r="AJ2049" s="84" t="b">
        <v>0</v>
      </c>
      <c r="AK2049" s="84">
        <v>3</v>
      </c>
      <c r="AL2049" s="90" t="s">
        <v>11136</v>
      </c>
      <c r="AM2049" s="84" t="s">
        <v>294</v>
      </c>
      <c r="AN2049" s="84" t="b">
        <v>0</v>
      </c>
      <c r="AO2049" s="90" t="s">
        <v>11136</v>
      </c>
      <c r="AP2049" s="84" t="s">
        <v>179</v>
      </c>
      <c r="AQ2049" s="84">
        <v>0</v>
      </c>
      <c r="AR2049" s="84">
        <v>0</v>
      </c>
      <c r="AS2049" s="84"/>
      <c r="AT2049" s="84"/>
      <c r="AU2049" s="84"/>
      <c r="AV2049" s="84"/>
      <c r="AW2049" s="84"/>
      <c r="AX2049" s="84"/>
      <c r="AY2049" s="84"/>
      <c r="AZ2049" s="84"/>
    </row>
    <row r="2050" spans="1:52" x14ac:dyDescent="0.2">
      <c r="A2050" s="69" t="s">
        <v>873</v>
      </c>
      <c r="B2050" s="69" t="s">
        <v>873</v>
      </c>
      <c r="C2050" s="70"/>
      <c r="D2050" s="71"/>
      <c r="E2050" s="72"/>
      <c r="F2050" s="73"/>
      <c r="G2050" s="70"/>
      <c r="H2050" s="74"/>
      <c r="I2050" s="75"/>
      <c r="J2050" s="75"/>
      <c r="K2050" s="36"/>
      <c r="L2050" s="82"/>
      <c r="M2050" s="82"/>
      <c r="N2050" s="77"/>
      <c r="O2050" s="84" t="s">
        <v>179</v>
      </c>
      <c r="P2050" s="86">
        <v>43157.721689814818</v>
      </c>
      <c r="Q2050" s="84" t="s">
        <v>5343</v>
      </c>
      <c r="R2050" s="84"/>
      <c r="S2050" s="84"/>
      <c r="T2050" s="84" t="s">
        <v>6307</v>
      </c>
      <c r="U2050" s="84" t="s">
        <v>6780</v>
      </c>
      <c r="V2050" s="84" t="s">
        <v>6780</v>
      </c>
      <c r="W2050" s="86">
        <v>43157.721689814818</v>
      </c>
      <c r="X2050" s="84" t="s">
        <v>9425</v>
      </c>
      <c r="Y2050" s="84"/>
      <c r="Z2050" s="84"/>
      <c r="AA2050" s="90" t="s">
        <v>11138</v>
      </c>
      <c r="AB2050" s="84"/>
      <c r="AC2050" s="84" t="b">
        <v>0</v>
      </c>
      <c r="AD2050" s="84">
        <v>49</v>
      </c>
      <c r="AE2050" s="90" t="s">
        <v>285</v>
      </c>
      <c r="AF2050" s="84" t="b">
        <v>0</v>
      </c>
      <c r="AG2050" s="84" t="s">
        <v>290</v>
      </c>
      <c r="AH2050" s="84"/>
      <c r="AI2050" s="90" t="s">
        <v>285</v>
      </c>
      <c r="AJ2050" s="84" t="b">
        <v>0</v>
      </c>
      <c r="AK2050" s="84">
        <v>18</v>
      </c>
      <c r="AL2050" s="90" t="s">
        <v>285</v>
      </c>
      <c r="AM2050" s="84" t="s">
        <v>1011</v>
      </c>
      <c r="AN2050" s="84" t="b">
        <v>0</v>
      </c>
      <c r="AO2050" s="90" t="s">
        <v>11138</v>
      </c>
      <c r="AP2050" s="84" t="s">
        <v>308</v>
      </c>
      <c r="AQ2050" s="84">
        <v>0</v>
      </c>
      <c r="AR2050" s="84">
        <v>0</v>
      </c>
      <c r="AS2050" s="84"/>
      <c r="AT2050" s="84"/>
      <c r="AU2050" s="84"/>
      <c r="AV2050" s="84"/>
      <c r="AW2050" s="84"/>
      <c r="AX2050" s="84"/>
      <c r="AY2050" s="84"/>
      <c r="AZ2050" s="84"/>
    </row>
    <row r="2051" spans="1:52" x14ac:dyDescent="0.2">
      <c r="A2051" s="69" t="s">
        <v>3464</v>
      </c>
      <c r="B2051" s="69" t="s">
        <v>873</v>
      </c>
      <c r="C2051" s="70"/>
      <c r="D2051" s="71"/>
      <c r="E2051" s="72"/>
      <c r="F2051" s="73"/>
      <c r="G2051" s="70"/>
      <c r="H2051" s="74"/>
      <c r="I2051" s="75"/>
      <c r="J2051" s="75"/>
      <c r="K2051" s="36"/>
      <c r="L2051" s="82"/>
      <c r="M2051" s="82"/>
      <c r="N2051" s="77"/>
      <c r="O2051" s="84" t="s">
        <v>255</v>
      </c>
      <c r="P2051" s="86">
        <v>43157.8903587963</v>
      </c>
      <c r="Q2051" s="84" t="s">
        <v>5344</v>
      </c>
      <c r="R2051" s="84"/>
      <c r="S2051" s="84"/>
      <c r="T2051" s="84" t="s">
        <v>6274</v>
      </c>
      <c r="U2051" s="84"/>
      <c r="V2051" s="84" t="s">
        <v>7833</v>
      </c>
      <c r="W2051" s="86">
        <v>43157.8903587963</v>
      </c>
      <c r="X2051" s="84" t="s">
        <v>9426</v>
      </c>
      <c r="Y2051" s="84"/>
      <c r="Z2051" s="84"/>
      <c r="AA2051" s="90" t="s">
        <v>11139</v>
      </c>
      <c r="AB2051" s="90" t="s">
        <v>11614</v>
      </c>
      <c r="AC2051" s="84" t="b">
        <v>0</v>
      </c>
      <c r="AD2051" s="84">
        <v>0</v>
      </c>
      <c r="AE2051" s="90" t="s">
        <v>11778</v>
      </c>
      <c r="AF2051" s="84" t="b">
        <v>0</v>
      </c>
      <c r="AG2051" s="84" t="s">
        <v>290</v>
      </c>
      <c r="AH2051" s="84"/>
      <c r="AI2051" s="90" t="s">
        <v>285</v>
      </c>
      <c r="AJ2051" s="84" t="b">
        <v>0</v>
      </c>
      <c r="AK2051" s="84">
        <v>0</v>
      </c>
      <c r="AL2051" s="90" t="s">
        <v>285</v>
      </c>
      <c r="AM2051" s="84" t="s">
        <v>296</v>
      </c>
      <c r="AN2051" s="84" t="b">
        <v>0</v>
      </c>
      <c r="AO2051" s="90" t="s">
        <v>11614</v>
      </c>
      <c r="AP2051" s="84" t="s">
        <v>179</v>
      </c>
      <c r="AQ2051" s="84">
        <v>0</v>
      </c>
      <c r="AR2051" s="84">
        <v>0</v>
      </c>
      <c r="AS2051" s="84"/>
      <c r="AT2051" s="84"/>
      <c r="AU2051" s="84"/>
      <c r="AV2051" s="84"/>
      <c r="AW2051" s="84"/>
      <c r="AX2051" s="84"/>
      <c r="AY2051" s="84"/>
      <c r="AZ2051" s="84"/>
    </row>
    <row r="2052" spans="1:52" x14ac:dyDescent="0.2">
      <c r="A2052" s="69" t="s">
        <v>3464</v>
      </c>
      <c r="B2052" s="69" t="s">
        <v>4225</v>
      </c>
      <c r="C2052" s="70"/>
      <c r="D2052" s="71"/>
      <c r="E2052" s="72"/>
      <c r="F2052" s="73"/>
      <c r="G2052" s="70"/>
      <c r="H2052" s="74"/>
      <c r="I2052" s="75"/>
      <c r="J2052" s="75"/>
      <c r="K2052" s="36"/>
      <c r="L2052" s="82"/>
      <c r="M2052" s="82"/>
      <c r="N2052" s="77"/>
      <c r="O2052" s="84" t="s">
        <v>255</v>
      </c>
      <c r="P2052" s="86">
        <v>43157.8903587963</v>
      </c>
      <c r="Q2052" s="84" t="s">
        <v>5344</v>
      </c>
      <c r="R2052" s="84"/>
      <c r="S2052" s="84"/>
      <c r="T2052" s="84" t="s">
        <v>6274</v>
      </c>
      <c r="U2052" s="84"/>
      <c r="V2052" s="84" t="s">
        <v>7833</v>
      </c>
      <c r="W2052" s="86">
        <v>43157.8903587963</v>
      </c>
      <c r="X2052" s="84" t="s">
        <v>9426</v>
      </c>
      <c r="Y2052" s="84"/>
      <c r="Z2052" s="84"/>
      <c r="AA2052" s="90" t="s">
        <v>11139</v>
      </c>
      <c r="AB2052" s="90" t="s">
        <v>11614</v>
      </c>
      <c r="AC2052" s="84" t="b">
        <v>0</v>
      </c>
      <c r="AD2052" s="84">
        <v>0</v>
      </c>
      <c r="AE2052" s="90" t="s">
        <v>11778</v>
      </c>
      <c r="AF2052" s="84" t="b">
        <v>0</v>
      </c>
      <c r="AG2052" s="84" t="s">
        <v>290</v>
      </c>
      <c r="AH2052" s="84"/>
      <c r="AI2052" s="90" t="s">
        <v>285</v>
      </c>
      <c r="AJ2052" s="84" t="b">
        <v>0</v>
      </c>
      <c r="AK2052" s="84">
        <v>0</v>
      </c>
      <c r="AL2052" s="90" t="s">
        <v>285</v>
      </c>
      <c r="AM2052" s="84" t="s">
        <v>296</v>
      </c>
      <c r="AN2052" s="84" t="b">
        <v>0</v>
      </c>
      <c r="AO2052" s="90" t="s">
        <v>11614</v>
      </c>
      <c r="AP2052" s="84" t="s">
        <v>179</v>
      </c>
      <c r="AQ2052" s="84">
        <v>0</v>
      </c>
      <c r="AR2052" s="84">
        <v>0</v>
      </c>
      <c r="AS2052" s="84"/>
      <c r="AT2052" s="84"/>
      <c r="AU2052" s="84"/>
      <c r="AV2052" s="84"/>
      <c r="AW2052" s="84"/>
      <c r="AX2052" s="84"/>
      <c r="AY2052" s="84"/>
      <c r="AZ2052" s="84"/>
    </row>
    <row r="2053" spans="1:52" x14ac:dyDescent="0.2">
      <c r="A2053" s="69" t="s">
        <v>3464</v>
      </c>
      <c r="B2053" s="69" t="s">
        <v>4226</v>
      </c>
      <c r="C2053" s="70"/>
      <c r="D2053" s="71"/>
      <c r="E2053" s="72"/>
      <c r="F2053" s="73"/>
      <c r="G2053" s="70"/>
      <c r="H2053" s="74"/>
      <c r="I2053" s="75"/>
      <c r="J2053" s="75"/>
      <c r="K2053" s="36"/>
      <c r="L2053" s="82"/>
      <c r="M2053" s="82"/>
      <c r="N2053" s="77"/>
      <c r="O2053" s="84" t="s">
        <v>256</v>
      </c>
      <c r="P2053" s="86">
        <v>43157.8903587963</v>
      </c>
      <c r="Q2053" s="84" t="s">
        <v>5344</v>
      </c>
      <c r="R2053" s="84"/>
      <c r="S2053" s="84"/>
      <c r="T2053" s="84" t="s">
        <v>6274</v>
      </c>
      <c r="U2053" s="84"/>
      <c r="V2053" s="84" t="s">
        <v>7833</v>
      </c>
      <c r="W2053" s="86">
        <v>43157.8903587963</v>
      </c>
      <c r="X2053" s="84" t="s">
        <v>9426</v>
      </c>
      <c r="Y2053" s="84"/>
      <c r="Z2053" s="84"/>
      <c r="AA2053" s="90" t="s">
        <v>11139</v>
      </c>
      <c r="AB2053" s="90" t="s">
        <v>11614</v>
      </c>
      <c r="AC2053" s="84" t="b">
        <v>0</v>
      </c>
      <c r="AD2053" s="84">
        <v>0</v>
      </c>
      <c r="AE2053" s="90" t="s">
        <v>11778</v>
      </c>
      <c r="AF2053" s="84" t="b">
        <v>0</v>
      </c>
      <c r="AG2053" s="84" t="s">
        <v>290</v>
      </c>
      <c r="AH2053" s="84"/>
      <c r="AI2053" s="90" t="s">
        <v>285</v>
      </c>
      <c r="AJ2053" s="84" t="b">
        <v>0</v>
      </c>
      <c r="AK2053" s="84">
        <v>0</v>
      </c>
      <c r="AL2053" s="90" t="s">
        <v>285</v>
      </c>
      <c r="AM2053" s="84" t="s">
        <v>296</v>
      </c>
      <c r="AN2053" s="84" t="b">
        <v>0</v>
      </c>
      <c r="AO2053" s="90" t="s">
        <v>11614</v>
      </c>
      <c r="AP2053" s="84" t="s">
        <v>179</v>
      </c>
      <c r="AQ2053" s="84">
        <v>0</v>
      </c>
      <c r="AR2053" s="84">
        <v>0</v>
      </c>
      <c r="AS2053" s="84"/>
      <c r="AT2053" s="84"/>
      <c r="AU2053" s="84"/>
      <c r="AV2053" s="84"/>
      <c r="AW2053" s="84"/>
      <c r="AX2053" s="84"/>
      <c r="AY2053" s="84"/>
      <c r="AZ2053" s="84"/>
    </row>
    <row r="2054" spans="1:52" x14ac:dyDescent="0.2">
      <c r="A2054" s="69" t="s">
        <v>3465</v>
      </c>
      <c r="B2054" s="69" t="s">
        <v>3465</v>
      </c>
      <c r="C2054" s="70"/>
      <c r="D2054" s="71"/>
      <c r="E2054" s="72"/>
      <c r="F2054" s="73"/>
      <c r="G2054" s="70"/>
      <c r="H2054" s="74"/>
      <c r="I2054" s="75"/>
      <c r="J2054" s="75"/>
      <c r="K2054" s="36"/>
      <c r="L2054" s="82"/>
      <c r="M2054" s="82"/>
      <c r="N2054" s="77"/>
      <c r="O2054" s="84" t="s">
        <v>179</v>
      </c>
      <c r="P2054" s="86">
        <v>43157.888564814813</v>
      </c>
      <c r="Q2054" s="84" t="s">
        <v>5345</v>
      </c>
      <c r="R2054" s="84"/>
      <c r="S2054" s="84"/>
      <c r="T2054" s="84" t="s">
        <v>6565</v>
      </c>
      <c r="U2054" s="84"/>
      <c r="V2054" s="84" t="s">
        <v>7834</v>
      </c>
      <c r="W2054" s="86">
        <v>43157.888564814813</v>
      </c>
      <c r="X2054" s="84" t="s">
        <v>9427</v>
      </c>
      <c r="Y2054" s="84"/>
      <c r="Z2054" s="84"/>
      <c r="AA2054" s="90" t="s">
        <v>11140</v>
      </c>
      <c r="AB2054" s="84"/>
      <c r="AC2054" s="84" t="b">
        <v>0</v>
      </c>
      <c r="AD2054" s="84">
        <v>2</v>
      </c>
      <c r="AE2054" s="90" t="s">
        <v>285</v>
      </c>
      <c r="AF2054" s="84" t="b">
        <v>0</v>
      </c>
      <c r="AG2054" s="84" t="s">
        <v>290</v>
      </c>
      <c r="AH2054" s="84"/>
      <c r="AI2054" s="90" t="s">
        <v>285</v>
      </c>
      <c r="AJ2054" s="84" t="b">
        <v>0</v>
      </c>
      <c r="AK2054" s="84">
        <v>2</v>
      </c>
      <c r="AL2054" s="90" t="s">
        <v>285</v>
      </c>
      <c r="AM2054" s="84" t="s">
        <v>296</v>
      </c>
      <c r="AN2054" s="84" t="b">
        <v>0</v>
      </c>
      <c r="AO2054" s="90" t="s">
        <v>11140</v>
      </c>
      <c r="AP2054" s="84" t="s">
        <v>179</v>
      </c>
      <c r="AQ2054" s="84">
        <v>0</v>
      </c>
      <c r="AR2054" s="84">
        <v>0</v>
      </c>
      <c r="AS2054" s="84"/>
      <c r="AT2054" s="84"/>
      <c r="AU2054" s="84"/>
      <c r="AV2054" s="84"/>
      <c r="AW2054" s="84"/>
      <c r="AX2054" s="84"/>
      <c r="AY2054" s="84"/>
      <c r="AZ2054" s="84"/>
    </row>
    <row r="2055" spans="1:52" x14ac:dyDescent="0.2">
      <c r="A2055" s="69" t="s">
        <v>3465</v>
      </c>
      <c r="B2055" s="69" t="s">
        <v>3465</v>
      </c>
      <c r="C2055" s="70"/>
      <c r="D2055" s="71"/>
      <c r="E2055" s="72"/>
      <c r="F2055" s="73"/>
      <c r="G2055" s="70"/>
      <c r="H2055" s="74"/>
      <c r="I2055" s="75"/>
      <c r="J2055" s="75"/>
      <c r="K2055" s="36"/>
      <c r="L2055" s="82"/>
      <c r="M2055" s="82"/>
      <c r="N2055" s="77"/>
      <c r="O2055" s="84" t="s">
        <v>179</v>
      </c>
      <c r="P2055" s="86">
        <v>43157.8903587963</v>
      </c>
      <c r="Q2055" s="84" t="s">
        <v>5346</v>
      </c>
      <c r="R2055" s="84" t="s">
        <v>5979</v>
      </c>
      <c r="S2055" s="84" t="s">
        <v>6236</v>
      </c>
      <c r="T2055" s="84" t="s">
        <v>6566</v>
      </c>
      <c r="U2055" s="84"/>
      <c r="V2055" s="84" t="s">
        <v>7834</v>
      </c>
      <c r="W2055" s="86">
        <v>43157.8903587963</v>
      </c>
      <c r="X2055" s="84" t="s">
        <v>9428</v>
      </c>
      <c r="Y2055" s="84"/>
      <c r="Z2055" s="84"/>
      <c r="AA2055" s="90" t="s">
        <v>11141</v>
      </c>
      <c r="AB2055" s="84"/>
      <c r="AC2055" s="84" t="b">
        <v>0</v>
      </c>
      <c r="AD2055" s="84">
        <v>0</v>
      </c>
      <c r="AE2055" s="90" t="s">
        <v>285</v>
      </c>
      <c r="AF2055" s="84" t="b">
        <v>0</v>
      </c>
      <c r="AG2055" s="84" t="s">
        <v>290</v>
      </c>
      <c r="AH2055" s="84"/>
      <c r="AI2055" s="90" t="s">
        <v>285</v>
      </c>
      <c r="AJ2055" s="84" t="b">
        <v>0</v>
      </c>
      <c r="AK2055" s="84">
        <v>0</v>
      </c>
      <c r="AL2055" s="90" t="s">
        <v>285</v>
      </c>
      <c r="AM2055" s="84" t="s">
        <v>299</v>
      </c>
      <c r="AN2055" s="84" t="b">
        <v>0</v>
      </c>
      <c r="AO2055" s="90" t="s">
        <v>11141</v>
      </c>
      <c r="AP2055" s="84" t="s">
        <v>179</v>
      </c>
      <c r="AQ2055" s="84">
        <v>0</v>
      </c>
      <c r="AR2055" s="84">
        <v>0</v>
      </c>
      <c r="AS2055" s="84"/>
      <c r="AT2055" s="84"/>
      <c r="AU2055" s="84"/>
      <c r="AV2055" s="84"/>
      <c r="AW2055" s="84"/>
      <c r="AX2055" s="84"/>
      <c r="AY2055" s="84"/>
      <c r="AZ2055" s="84"/>
    </row>
    <row r="2056" spans="1:52" x14ac:dyDescent="0.2">
      <c r="A2056" s="69" t="s">
        <v>3466</v>
      </c>
      <c r="B2056" s="69" t="s">
        <v>4163</v>
      </c>
      <c r="C2056" s="70"/>
      <c r="D2056" s="71"/>
      <c r="E2056" s="72"/>
      <c r="F2056" s="73"/>
      <c r="G2056" s="70"/>
      <c r="H2056" s="74"/>
      <c r="I2056" s="75"/>
      <c r="J2056" s="75"/>
      <c r="K2056" s="36"/>
      <c r="L2056" s="82"/>
      <c r="M2056" s="82"/>
      <c r="N2056" s="77"/>
      <c r="O2056" s="84" t="s">
        <v>255</v>
      </c>
      <c r="P2056" s="86">
        <v>43157.890115740738</v>
      </c>
      <c r="Q2056" s="84" t="s">
        <v>5182</v>
      </c>
      <c r="R2056" s="84"/>
      <c r="S2056" s="84"/>
      <c r="T2056" s="84" t="s">
        <v>6522</v>
      </c>
      <c r="U2056" s="84"/>
      <c r="V2056" s="84" t="s">
        <v>7835</v>
      </c>
      <c r="W2056" s="86">
        <v>43157.890115740738</v>
      </c>
      <c r="X2056" s="84" t="s">
        <v>9429</v>
      </c>
      <c r="Y2056" s="84"/>
      <c r="Z2056" s="84"/>
      <c r="AA2056" s="90" t="s">
        <v>11142</v>
      </c>
      <c r="AB2056" s="84"/>
      <c r="AC2056" s="84" t="b">
        <v>0</v>
      </c>
      <c r="AD2056" s="84">
        <v>0</v>
      </c>
      <c r="AE2056" s="90" t="s">
        <v>285</v>
      </c>
      <c r="AF2056" s="84" t="b">
        <v>0</v>
      </c>
      <c r="AG2056" s="84" t="s">
        <v>290</v>
      </c>
      <c r="AH2056" s="84"/>
      <c r="AI2056" s="90" t="s">
        <v>285</v>
      </c>
      <c r="AJ2056" s="84" t="b">
        <v>0</v>
      </c>
      <c r="AK2056" s="84">
        <v>2</v>
      </c>
      <c r="AL2056" s="90" t="s">
        <v>10880</v>
      </c>
      <c r="AM2056" s="84" t="s">
        <v>296</v>
      </c>
      <c r="AN2056" s="84" t="b">
        <v>0</v>
      </c>
      <c r="AO2056" s="90" t="s">
        <v>10880</v>
      </c>
      <c r="AP2056" s="84" t="s">
        <v>179</v>
      </c>
      <c r="AQ2056" s="84">
        <v>0</v>
      </c>
      <c r="AR2056" s="84">
        <v>0</v>
      </c>
      <c r="AS2056" s="84"/>
      <c r="AT2056" s="84"/>
      <c r="AU2056" s="84"/>
      <c r="AV2056" s="84"/>
      <c r="AW2056" s="84"/>
      <c r="AX2056" s="84"/>
      <c r="AY2056" s="84"/>
      <c r="AZ2056" s="84"/>
    </row>
    <row r="2057" spans="1:52" x14ac:dyDescent="0.2">
      <c r="A2057" s="69" t="s">
        <v>3466</v>
      </c>
      <c r="B2057" s="69" t="s">
        <v>3226</v>
      </c>
      <c r="C2057" s="70"/>
      <c r="D2057" s="71"/>
      <c r="E2057" s="72"/>
      <c r="F2057" s="73"/>
      <c r="G2057" s="70"/>
      <c r="H2057" s="74"/>
      <c r="I2057" s="75"/>
      <c r="J2057" s="75"/>
      <c r="K2057" s="36"/>
      <c r="L2057" s="82"/>
      <c r="M2057" s="82"/>
      <c r="N2057" s="77"/>
      <c r="O2057" s="84" t="s">
        <v>255</v>
      </c>
      <c r="P2057" s="86">
        <v>43157.890115740738</v>
      </c>
      <c r="Q2057" s="84" t="s">
        <v>5182</v>
      </c>
      <c r="R2057" s="84"/>
      <c r="S2057" s="84"/>
      <c r="T2057" s="84" t="s">
        <v>6522</v>
      </c>
      <c r="U2057" s="84"/>
      <c r="V2057" s="84" t="s">
        <v>7835</v>
      </c>
      <c r="W2057" s="86">
        <v>43157.890115740738</v>
      </c>
      <c r="X2057" s="84" t="s">
        <v>9429</v>
      </c>
      <c r="Y2057" s="84"/>
      <c r="Z2057" s="84"/>
      <c r="AA2057" s="90" t="s">
        <v>11142</v>
      </c>
      <c r="AB2057" s="84"/>
      <c r="AC2057" s="84" t="b">
        <v>0</v>
      </c>
      <c r="AD2057" s="84">
        <v>0</v>
      </c>
      <c r="AE2057" s="90" t="s">
        <v>285</v>
      </c>
      <c r="AF2057" s="84" t="b">
        <v>0</v>
      </c>
      <c r="AG2057" s="84" t="s">
        <v>290</v>
      </c>
      <c r="AH2057" s="84"/>
      <c r="AI2057" s="90" t="s">
        <v>285</v>
      </c>
      <c r="AJ2057" s="84" t="b">
        <v>0</v>
      </c>
      <c r="AK2057" s="84">
        <v>2</v>
      </c>
      <c r="AL2057" s="90" t="s">
        <v>10880</v>
      </c>
      <c r="AM2057" s="84" t="s">
        <v>296</v>
      </c>
      <c r="AN2057" s="84" t="b">
        <v>0</v>
      </c>
      <c r="AO2057" s="90" t="s">
        <v>10880</v>
      </c>
      <c r="AP2057" s="84" t="s">
        <v>179</v>
      </c>
      <c r="AQ2057" s="84">
        <v>0</v>
      </c>
      <c r="AR2057" s="84">
        <v>0</v>
      </c>
      <c r="AS2057" s="84"/>
      <c r="AT2057" s="84"/>
      <c r="AU2057" s="84"/>
      <c r="AV2057" s="84"/>
      <c r="AW2057" s="84"/>
      <c r="AX2057" s="84"/>
      <c r="AY2057" s="84"/>
      <c r="AZ2057" s="84"/>
    </row>
    <row r="2058" spans="1:52" x14ac:dyDescent="0.2">
      <c r="A2058" s="69" t="s">
        <v>3466</v>
      </c>
      <c r="B2058" s="69" t="s">
        <v>4169</v>
      </c>
      <c r="C2058" s="70"/>
      <c r="D2058" s="71"/>
      <c r="E2058" s="72"/>
      <c r="F2058" s="73"/>
      <c r="G2058" s="70"/>
      <c r="H2058" s="74"/>
      <c r="I2058" s="75"/>
      <c r="J2058" s="75"/>
      <c r="K2058" s="36"/>
      <c r="L2058" s="82"/>
      <c r="M2058" s="82"/>
      <c r="N2058" s="77"/>
      <c r="O2058" s="84" t="s">
        <v>255</v>
      </c>
      <c r="P2058" s="86">
        <v>43157.890370370369</v>
      </c>
      <c r="Q2058" s="84" t="s">
        <v>5217</v>
      </c>
      <c r="R2058" s="84"/>
      <c r="S2058" s="84"/>
      <c r="T2058" s="84" t="s">
        <v>6522</v>
      </c>
      <c r="U2058" s="84"/>
      <c r="V2058" s="84" t="s">
        <v>7835</v>
      </c>
      <c r="W2058" s="86">
        <v>43157.890370370369</v>
      </c>
      <c r="X2058" s="84" t="s">
        <v>9430</v>
      </c>
      <c r="Y2058" s="84"/>
      <c r="Z2058" s="84"/>
      <c r="AA2058" s="90" t="s">
        <v>11143</v>
      </c>
      <c r="AB2058" s="84"/>
      <c r="AC2058" s="84" t="b">
        <v>0</v>
      </c>
      <c r="AD2058" s="84">
        <v>0</v>
      </c>
      <c r="AE2058" s="90" t="s">
        <v>285</v>
      </c>
      <c r="AF2058" s="84" t="b">
        <v>0</v>
      </c>
      <c r="AG2058" s="84" t="s">
        <v>290</v>
      </c>
      <c r="AH2058" s="84"/>
      <c r="AI2058" s="90" t="s">
        <v>285</v>
      </c>
      <c r="AJ2058" s="84" t="b">
        <v>0</v>
      </c>
      <c r="AK2058" s="84">
        <v>32</v>
      </c>
      <c r="AL2058" s="90" t="s">
        <v>11422</v>
      </c>
      <c r="AM2058" s="84" t="s">
        <v>296</v>
      </c>
      <c r="AN2058" s="84" t="b">
        <v>0</v>
      </c>
      <c r="AO2058" s="90" t="s">
        <v>11422</v>
      </c>
      <c r="AP2058" s="84" t="s">
        <v>179</v>
      </c>
      <c r="AQ2058" s="84">
        <v>0</v>
      </c>
      <c r="AR2058" s="84">
        <v>0</v>
      </c>
      <c r="AS2058" s="84"/>
      <c r="AT2058" s="84"/>
      <c r="AU2058" s="84"/>
      <c r="AV2058" s="84"/>
      <c r="AW2058" s="84"/>
      <c r="AX2058" s="84"/>
      <c r="AY2058" s="84"/>
      <c r="AZ2058" s="84"/>
    </row>
    <row r="2059" spans="1:52" x14ac:dyDescent="0.2">
      <c r="A2059" s="69" t="s">
        <v>3466</v>
      </c>
      <c r="B2059" s="69" t="s">
        <v>3226</v>
      </c>
      <c r="C2059" s="70"/>
      <c r="D2059" s="71"/>
      <c r="E2059" s="72"/>
      <c r="F2059" s="73"/>
      <c r="G2059" s="70"/>
      <c r="H2059" s="74"/>
      <c r="I2059" s="75"/>
      <c r="J2059" s="75"/>
      <c r="K2059" s="36"/>
      <c r="L2059" s="82"/>
      <c r="M2059" s="82"/>
      <c r="N2059" s="77"/>
      <c r="O2059" s="84" t="s">
        <v>255</v>
      </c>
      <c r="P2059" s="86">
        <v>43157.890370370369</v>
      </c>
      <c r="Q2059" s="84" t="s">
        <v>5217</v>
      </c>
      <c r="R2059" s="84"/>
      <c r="S2059" s="84"/>
      <c r="T2059" s="84" t="s">
        <v>6522</v>
      </c>
      <c r="U2059" s="84"/>
      <c r="V2059" s="84" t="s">
        <v>7835</v>
      </c>
      <c r="W2059" s="86">
        <v>43157.890370370369</v>
      </c>
      <c r="X2059" s="84" t="s">
        <v>9430</v>
      </c>
      <c r="Y2059" s="84"/>
      <c r="Z2059" s="84"/>
      <c r="AA2059" s="90" t="s">
        <v>11143</v>
      </c>
      <c r="AB2059" s="84"/>
      <c r="AC2059" s="84" t="b">
        <v>0</v>
      </c>
      <c r="AD2059" s="84">
        <v>0</v>
      </c>
      <c r="AE2059" s="90" t="s">
        <v>285</v>
      </c>
      <c r="AF2059" s="84" t="b">
        <v>0</v>
      </c>
      <c r="AG2059" s="84" t="s">
        <v>290</v>
      </c>
      <c r="AH2059" s="84"/>
      <c r="AI2059" s="90" t="s">
        <v>285</v>
      </c>
      <c r="AJ2059" s="84" t="b">
        <v>0</v>
      </c>
      <c r="AK2059" s="84">
        <v>32</v>
      </c>
      <c r="AL2059" s="90" t="s">
        <v>11422</v>
      </c>
      <c r="AM2059" s="84" t="s">
        <v>296</v>
      </c>
      <c r="AN2059" s="84" t="b">
        <v>0</v>
      </c>
      <c r="AO2059" s="90" t="s">
        <v>11422</v>
      </c>
      <c r="AP2059" s="84" t="s">
        <v>179</v>
      </c>
      <c r="AQ2059" s="84">
        <v>0</v>
      </c>
      <c r="AR2059" s="84">
        <v>0</v>
      </c>
      <c r="AS2059" s="84"/>
      <c r="AT2059" s="84"/>
      <c r="AU2059" s="84"/>
      <c r="AV2059" s="84"/>
      <c r="AW2059" s="84"/>
      <c r="AX2059" s="84"/>
      <c r="AY2059" s="84"/>
      <c r="AZ2059" s="84"/>
    </row>
    <row r="2060" spans="1:52" x14ac:dyDescent="0.2">
      <c r="A2060" s="69" t="s">
        <v>3467</v>
      </c>
      <c r="B2060" s="69" t="s">
        <v>3467</v>
      </c>
      <c r="C2060" s="70"/>
      <c r="D2060" s="71"/>
      <c r="E2060" s="72"/>
      <c r="F2060" s="73"/>
      <c r="G2060" s="70"/>
      <c r="H2060" s="74"/>
      <c r="I2060" s="75"/>
      <c r="J2060" s="75"/>
      <c r="K2060" s="36"/>
      <c r="L2060" s="82"/>
      <c r="M2060" s="82"/>
      <c r="N2060" s="77"/>
      <c r="O2060" s="84" t="s">
        <v>179</v>
      </c>
      <c r="P2060" s="86">
        <v>43155.892800925925</v>
      </c>
      <c r="Q2060" s="84" t="s">
        <v>5347</v>
      </c>
      <c r="R2060" s="84" t="s">
        <v>5980</v>
      </c>
      <c r="S2060" s="84" t="s">
        <v>6237</v>
      </c>
      <c r="T2060" s="84" t="s">
        <v>6274</v>
      </c>
      <c r="U2060" s="84" t="s">
        <v>6781</v>
      </c>
      <c r="V2060" s="84" t="s">
        <v>6781</v>
      </c>
      <c r="W2060" s="86">
        <v>43155.892800925925</v>
      </c>
      <c r="X2060" s="84" t="s">
        <v>9431</v>
      </c>
      <c r="Y2060" s="84"/>
      <c r="Z2060" s="84"/>
      <c r="AA2060" s="90" t="s">
        <v>11144</v>
      </c>
      <c r="AB2060" s="84"/>
      <c r="AC2060" s="84" t="b">
        <v>0</v>
      </c>
      <c r="AD2060" s="84">
        <v>9</v>
      </c>
      <c r="AE2060" s="90" t="s">
        <v>285</v>
      </c>
      <c r="AF2060" s="84" t="b">
        <v>0</v>
      </c>
      <c r="AG2060" s="84" t="s">
        <v>290</v>
      </c>
      <c r="AH2060" s="84"/>
      <c r="AI2060" s="90" t="s">
        <v>285</v>
      </c>
      <c r="AJ2060" s="84" t="b">
        <v>0</v>
      </c>
      <c r="AK2060" s="84">
        <v>12</v>
      </c>
      <c r="AL2060" s="90" t="s">
        <v>285</v>
      </c>
      <c r="AM2060" s="84" t="s">
        <v>1014</v>
      </c>
      <c r="AN2060" s="84" t="b">
        <v>0</v>
      </c>
      <c r="AO2060" s="90" t="s">
        <v>11144</v>
      </c>
      <c r="AP2060" s="84" t="s">
        <v>308</v>
      </c>
      <c r="AQ2060" s="84">
        <v>0</v>
      </c>
      <c r="AR2060" s="84">
        <v>0</v>
      </c>
      <c r="AS2060" s="84"/>
      <c r="AT2060" s="84"/>
      <c r="AU2060" s="84"/>
      <c r="AV2060" s="84"/>
      <c r="AW2060" s="84"/>
      <c r="AX2060" s="84"/>
      <c r="AY2060" s="84"/>
      <c r="AZ2060" s="84"/>
    </row>
    <row r="2061" spans="1:52" x14ac:dyDescent="0.2">
      <c r="A2061" s="69" t="s">
        <v>3468</v>
      </c>
      <c r="B2061" s="69" t="s">
        <v>3467</v>
      </c>
      <c r="C2061" s="70"/>
      <c r="D2061" s="71"/>
      <c r="E2061" s="72"/>
      <c r="F2061" s="73"/>
      <c r="G2061" s="70"/>
      <c r="H2061" s="74"/>
      <c r="I2061" s="75"/>
      <c r="J2061" s="75"/>
      <c r="K2061" s="36"/>
      <c r="L2061" s="82"/>
      <c r="M2061" s="82"/>
      <c r="N2061" s="77"/>
      <c r="O2061" s="84" t="s">
        <v>255</v>
      </c>
      <c r="P2061" s="86">
        <v>43157.883599537039</v>
      </c>
      <c r="Q2061" s="84" t="s">
        <v>5348</v>
      </c>
      <c r="R2061" s="84" t="s">
        <v>5980</v>
      </c>
      <c r="S2061" s="84" t="s">
        <v>6237</v>
      </c>
      <c r="T2061" s="84" t="s">
        <v>6274</v>
      </c>
      <c r="U2061" s="84" t="s">
        <v>6781</v>
      </c>
      <c r="V2061" s="84" t="s">
        <v>6781</v>
      </c>
      <c r="W2061" s="86">
        <v>43157.883599537039</v>
      </c>
      <c r="X2061" s="84" t="s">
        <v>9432</v>
      </c>
      <c r="Y2061" s="84"/>
      <c r="Z2061" s="84"/>
      <c r="AA2061" s="90" t="s">
        <v>11145</v>
      </c>
      <c r="AB2061" s="84"/>
      <c r="AC2061" s="84" t="b">
        <v>0</v>
      </c>
      <c r="AD2061" s="84">
        <v>0</v>
      </c>
      <c r="AE2061" s="90" t="s">
        <v>285</v>
      </c>
      <c r="AF2061" s="84" t="b">
        <v>0</v>
      </c>
      <c r="AG2061" s="84" t="s">
        <v>290</v>
      </c>
      <c r="AH2061" s="84"/>
      <c r="AI2061" s="90" t="s">
        <v>285</v>
      </c>
      <c r="AJ2061" s="84" t="b">
        <v>0</v>
      </c>
      <c r="AK2061" s="84">
        <v>12</v>
      </c>
      <c r="AL2061" s="90" t="s">
        <v>11144</v>
      </c>
      <c r="AM2061" s="84" t="s">
        <v>295</v>
      </c>
      <c r="AN2061" s="84" t="b">
        <v>0</v>
      </c>
      <c r="AO2061" s="90" t="s">
        <v>11144</v>
      </c>
      <c r="AP2061" s="84" t="s">
        <v>179</v>
      </c>
      <c r="AQ2061" s="84">
        <v>0</v>
      </c>
      <c r="AR2061" s="84">
        <v>0</v>
      </c>
      <c r="AS2061" s="84"/>
      <c r="AT2061" s="84"/>
      <c r="AU2061" s="84"/>
      <c r="AV2061" s="84"/>
      <c r="AW2061" s="84"/>
      <c r="AX2061" s="84"/>
      <c r="AY2061" s="84"/>
      <c r="AZ2061" s="84"/>
    </row>
    <row r="2062" spans="1:52" x14ac:dyDescent="0.2">
      <c r="A2062" s="69" t="s">
        <v>3468</v>
      </c>
      <c r="B2062" s="69" t="s">
        <v>3714</v>
      </c>
      <c r="C2062" s="70"/>
      <c r="D2062" s="71"/>
      <c r="E2062" s="72"/>
      <c r="F2062" s="73"/>
      <c r="G2062" s="70"/>
      <c r="H2062" s="74"/>
      <c r="I2062" s="75"/>
      <c r="J2062" s="75"/>
      <c r="K2062" s="36"/>
      <c r="L2062" s="82"/>
      <c r="M2062" s="82"/>
      <c r="N2062" s="77"/>
      <c r="O2062" s="84" t="s">
        <v>255</v>
      </c>
      <c r="P2062" s="86">
        <v>43157.890416666669</v>
      </c>
      <c r="Q2062" s="84" t="s">
        <v>4474</v>
      </c>
      <c r="R2062" s="84"/>
      <c r="S2062" s="84"/>
      <c r="T2062" s="84" t="s">
        <v>6274</v>
      </c>
      <c r="U2062" s="84"/>
      <c r="V2062" s="84" t="s">
        <v>7836</v>
      </c>
      <c r="W2062" s="86">
        <v>43157.890416666669</v>
      </c>
      <c r="X2062" s="84" t="s">
        <v>9433</v>
      </c>
      <c r="Y2062" s="84"/>
      <c r="Z2062" s="84"/>
      <c r="AA2062" s="90" t="s">
        <v>11146</v>
      </c>
      <c r="AB2062" s="84"/>
      <c r="AC2062" s="84" t="b">
        <v>0</v>
      </c>
      <c r="AD2062" s="84">
        <v>0</v>
      </c>
      <c r="AE2062" s="90" t="s">
        <v>285</v>
      </c>
      <c r="AF2062" s="84" t="b">
        <v>0</v>
      </c>
      <c r="AG2062" s="84" t="s">
        <v>290</v>
      </c>
      <c r="AH2062" s="84"/>
      <c r="AI2062" s="90" t="s">
        <v>285</v>
      </c>
      <c r="AJ2062" s="84" t="b">
        <v>0</v>
      </c>
      <c r="AK2062" s="84">
        <v>168</v>
      </c>
      <c r="AL2062" s="90" t="s">
        <v>11442</v>
      </c>
      <c r="AM2062" s="84" t="s">
        <v>295</v>
      </c>
      <c r="AN2062" s="84" t="b">
        <v>0</v>
      </c>
      <c r="AO2062" s="90" t="s">
        <v>11442</v>
      </c>
      <c r="AP2062" s="84" t="s">
        <v>179</v>
      </c>
      <c r="AQ2062" s="84">
        <v>0</v>
      </c>
      <c r="AR2062" s="84">
        <v>0</v>
      </c>
      <c r="AS2062" s="84"/>
      <c r="AT2062" s="84"/>
      <c r="AU2062" s="84"/>
      <c r="AV2062" s="84"/>
      <c r="AW2062" s="84"/>
      <c r="AX2062" s="84"/>
      <c r="AY2062" s="84"/>
      <c r="AZ2062" s="84"/>
    </row>
    <row r="2063" spans="1:52" x14ac:dyDescent="0.2">
      <c r="A2063" s="69" t="s">
        <v>3469</v>
      </c>
      <c r="B2063" s="69" t="s">
        <v>4200</v>
      </c>
      <c r="C2063" s="70"/>
      <c r="D2063" s="71"/>
      <c r="E2063" s="72"/>
      <c r="F2063" s="73"/>
      <c r="G2063" s="70"/>
      <c r="H2063" s="74"/>
      <c r="I2063" s="75"/>
      <c r="J2063" s="75"/>
      <c r="K2063" s="36"/>
      <c r="L2063" s="82"/>
      <c r="M2063" s="82"/>
      <c r="N2063" s="77"/>
      <c r="O2063" s="84" t="s">
        <v>255</v>
      </c>
      <c r="P2063" s="86">
        <v>43157.890439814815</v>
      </c>
      <c r="Q2063" s="84" t="s">
        <v>5278</v>
      </c>
      <c r="R2063" s="84"/>
      <c r="S2063" s="84"/>
      <c r="T2063" s="84" t="s">
        <v>6274</v>
      </c>
      <c r="U2063" s="84"/>
      <c r="V2063" s="84" t="s">
        <v>7837</v>
      </c>
      <c r="W2063" s="86">
        <v>43157.890439814815</v>
      </c>
      <c r="X2063" s="84" t="s">
        <v>9434</v>
      </c>
      <c r="Y2063" s="84"/>
      <c r="Z2063" s="84"/>
      <c r="AA2063" s="90" t="s">
        <v>11147</v>
      </c>
      <c r="AB2063" s="84"/>
      <c r="AC2063" s="84" t="b">
        <v>0</v>
      </c>
      <c r="AD2063" s="84">
        <v>0</v>
      </c>
      <c r="AE2063" s="90" t="s">
        <v>285</v>
      </c>
      <c r="AF2063" s="84" t="b">
        <v>0</v>
      </c>
      <c r="AG2063" s="84" t="s">
        <v>290</v>
      </c>
      <c r="AH2063" s="84"/>
      <c r="AI2063" s="90" t="s">
        <v>285</v>
      </c>
      <c r="AJ2063" s="84" t="b">
        <v>0</v>
      </c>
      <c r="AK2063" s="84">
        <v>5</v>
      </c>
      <c r="AL2063" s="90" t="s">
        <v>10997</v>
      </c>
      <c r="AM2063" s="84" t="s">
        <v>298</v>
      </c>
      <c r="AN2063" s="84" t="b">
        <v>0</v>
      </c>
      <c r="AO2063" s="90" t="s">
        <v>10997</v>
      </c>
      <c r="AP2063" s="84" t="s">
        <v>179</v>
      </c>
      <c r="AQ2063" s="84">
        <v>0</v>
      </c>
      <c r="AR2063" s="84">
        <v>0</v>
      </c>
      <c r="AS2063" s="84"/>
      <c r="AT2063" s="84"/>
      <c r="AU2063" s="84"/>
      <c r="AV2063" s="84"/>
      <c r="AW2063" s="84"/>
      <c r="AX2063" s="84"/>
      <c r="AY2063" s="84"/>
      <c r="AZ2063" s="84"/>
    </row>
    <row r="2064" spans="1:52" x14ac:dyDescent="0.2">
      <c r="A2064" s="69" t="s">
        <v>3469</v>
      </c>
      <c r="B2064" s="69" t="s">
        <v>4201</v>
      </c>
      <c r="C2064" s="70"/>
      <c r="D2064" s="71"/>
      <c r="E2064" s="72"/>
      <c r="F2064" s="73"/>
      <c r="G2064" s="70"/>
      <c r="H2064" s="74"/>
      <c r="I2064" s="75"/>
      <c r="J2064" s="75"/>
      <c r="K2064" s="36"/>
      <c r="L2064" s="82"/>
      <c r="M2064" s="82"/>
      <c r="N2064" s="77"/>
      <c r="O2064" s="84" t="s">
        <v>255</v>
      </c>
      <c r="P2064" s="86">
        <v>43157.890439814815</v>
      </c>
      <c r="Q2064" s="84" t="s">
        <v>5278</v>
      </c>
      <c r="R2064" s="84"/>
      <c r="S2064" s="84"/>
      <c r="T2064" s="84" t="s">
        <v>6274</v>
      </c>
      <c r="U2064" s="84"/>
      <c r="V2064" s="84" t="s">
        <v>7837</v>
      </c>
      <c r="W2064" s="86">
        <v>43157.890439814815</v>
      </c>
      <c r="X2064" s="84" t="s">
        <v>9434</v>
      </c>
      <c r="Y2064" s="84"/>
      <c r="Z2064" s="84"/>
      <c r="AA2064" s="90" t="s">
        <v>11147</v>
      </c>
      <c r="AB2064" s="84"/>
      <c r="AC2064" s="84" t="b">
        <v>0</v>
      </c>
      <c r="AD2064" s="84">
        <v>0</v>
      </c>
      <c r="AE2064" s="90" t="s">
        <v>285</v>
      </c>
      <c r="AF2064" s="84" t="b">
        <v>0</v>
      </c>
      <c r="AG2064" s="84" t="s">
        <v>290</v>
      </c>
      <c r="AH2064" s="84"/>
      <c r="AI2064" s="90" t="s">
        <v>285</v>
      </c>
      <c r="AJ2064" s="84" t="b">
        <v>0</v>
      </c>
      <c r="AK2064" s="84">
        <v>5</v>
      </c>
      <c r="AL2064" s="90" t="s">
        <v>10997</v>
      </c>
      <c r="AM2064" s="84" t="s">
        <v>298</v>
      </c>
      <c r="AN2064" s="84" t="b">
        <v>0</v>
      </c>
      <c r="AO2064" s="90" t="s">
        <v>10997</v>
      </c>
      <c r="AP2064" s="84" t="s">
        <v>179</v>
      </c>
      <c r="AQ2064" s="84">
        <v>0</v>
      </c>
      <c r="AR2064" s="84">
        <v>0</v>
      </c>
      <c r="AS2064" s="84"/>
      <c r="AT2064" s="84"/>
      <c r="AU2064" s="84"/>
      <c r="AV2064" s="84"/>
      <c r="AW2064" s="84"/>
      <c r="AX2064" s="84"/>
      <c r="AY2064" s="84"/>
      <c r="AZ2064" s="84"/>
    </row>
    <row r="2065" spans="1:52" x14ac:dyDescent="0.2">
      <c r="A2065" s="69" t="s">
        <v>3469</v>
      </c>
      <c r="B2065" s="69" t="s">
        <v>3331</v>
      </c>
      <c r="C2065" s="70"/>
      <c r="D2065" s="71"/>
      <c r="E2065" s="72"/>
      <c r="F2065" s="73"/>
      <c r="G2065" s="70"/>
      <c r="H2065" s="74"/>
      <c r="I2065" s="75"/>
      <c r="J2065" s="75"/>
      <c r="K2065" s="36"/>
      <c r="L2065" s="82"/>
      <c r="M2065" s="82"/>
      <c r="N2065" s="77"/>
      <c r="O2065" s="84" t="s">
        <v>255</v>
      </c>
      <c r="P2065" s="86">
        <v>43157.890439814815</v>
      </c>
      <c r="Q2065" s="84" t="s">
        <v>5278</v>
      </c>
      <c r="R2065" s="84"/>
      <c r="S2065" s="84"/>
      <c r="T2065" s="84" t="s">
        <v>6274</v>
      </c>
      <c r="U2065" s="84"/>
      <c r="V2065" s="84" t="s">
        <v>7837</v>
      </c>
      <c r="W2065" s="86">
        <v>43157.890439814815</v>
      </c>
      <c r="X2065" s="84" t="s">
        <v>9434</v>
      </c>
      <c r="Y2065" s="84"/>
      <c r="Z2065" s="84"/>
      <c r="AA2065" s="90" t="s">
        <v>11147</v>
      </c>
      <c r="AB2065" s="84"/>
      <c r="AC2065" s="84" t="b">
        <v>0</v>
      </c>
      <c r="AD2065" s="84">
        <v>0</v>
      </c>
      <c r="AE2065" s="90" t="s">
        <v>285</v>
      </c>
      <c r="AF2065" s="84" t="b">
        <v>0</v>
      </c>
      <c r="AG2065" s="84" t="s">
        <v>290</v>
      </c>
      <c r="AH2065" s="84"/>
      <c r="AI2065" s="90" t="s">
        <v>285</v>
      </c>
      <c r="AJ2065" s="84" t="b">
        <v>0</v>
      </c>
      <c r="AK2065" s="84">
        <v>5</v>
      </c>
      <c r="AL2065" s="90" t="s">
        <v>10997</v>
      </c>
      <c r="AM2065" s="84" t="s">
        <v>298</v>
      </c>
      <c r="AN2065" s="84" t="b">
        <v>0</v>
      </c>
      <c r="AO2065" s="90" t="s">
        <v>10997</v>
      </c>
      <c r="AP2065" s="84" t="s">
        <v>179</v>
      </c>
      <c r="AQ2065" s="84">
        <v>0</v>
      </c>
      <c r="AR2065" s="84">
        <v>0</v>
      </c>
      <c r="AS2065" s="84"/>
      <c r="AT2065" s="84"/>
      <c r="AU2065" s="84"/>
      <c r="AV2065" s="84"/>
      <c r="AW2065" s="84"/>
      <c r="AX2065" s="84"/>
      <c r="AY2065" s="84"/>
      <c r="AZ2065" s="84"/>
    </row>
    <row r="2066" spans="1:52" x14ac:dyDescent="0.2">
      <c r="A2066" s="69" t="s">
        <v>3470</v>
      </c>
      <c r="B2066" s="69" t="s">
        <v>3470</v>
      </c>
      <c r="C2066" s="70"/>
      <c r="D2066" s="71"/>
      <c r="E2066" s="72"/>
      <c r="F2066" s="73"/>
      <c r="G2066" s="70"/>
      <c r="H2066" s="74"/>
      <c r="I2066" s="75"/>
      <c r="J2066" s="75"/>
      <c r="K2066" s="36"/>
      <c r="L2066" s="82"/>
      <c r="M2066" s="82"/>
      <c r="N2066" s="77"/>
      <c r="O2066" s="84" t="s">
        <v>179</v>
      </c>
      <c r="P2066" s="86">
        <v>43157.890451388892</v>
      </c>
      <c r="Q2066" s="84" t="s">
        <v>5349</v>
      </c>
      <c r="R2066" s="84"/>
      <c r="S2066" s="84"/>
      <c r="T2066" s="84" t="s">
        <v>6274</v>
      </c>
      <c r="U2066" s="84"/>
      <c r="V2066" s="84" t="s">
        <v>7838</v>
      </c>
      <c r="W2066" s="86">
        <v>43157.890451388892</v>
      </c>
      <c r="X2066" s="84" t="s">
        <v>9435</v>
      </c>
      <c r="Y2066" s="84"/>
      <c r="Z2066" s="84"/>
      <c r="AA2066" s="90" t="s">
        <v>11148</v>
      </c>
      <c r="AB2066" s="84"/>
      <c r="AC2066" s="84" t="b">
        <v>0</v>
      </c>
      <c r="AD2066" s="84">
        <v>0</v>
      </c>
      <c r="AE2066" s="90" t="s">
        <v>285</v>
      </c>
      <c r="AF2066" s="84" t="b">
        <v>0</v>
      </c>
      <c r="AG2066" s="84" t="s">
        <v>291</v>
      </c>
      <c r="AH2066" s="84"/>
      <c r="AI2066" s="90" t="s">
        <v>285</v>
      </c>
      <c r="AJ2066" s="84" t="b">
        <v>0</v>
      </c>
      <c r="AK2066" s="84">
        <v>0</v>
      </c>
      <c r="AL2066" s="90" t="s">
        <v>285</v>
      </c>
      <c r="AM2066" s="84" t="s">
        <v>295</v>
      </c>
      <c r="AN2066" s="84" t="b">
        <v>0</v>
      </c>
      <c r="AO2066" s="90" t="s">
        <v>11148</v>
      </c>
      <c r="AP2066" s="84" t="s">
        <v>179</v>
      </c>
      <c r="AQ2066" s="84">
        <v>0</v>
      </c>
      <c r="AR2066" s="84">
        <v>0</v>
      </c>
      <c r="AS2066" s="84"/>
      <c r="AT2066" s="84"/>
      <c r="AU2066" s="84"/>
      <c r="AV2066" s="84"/>
      <c r="AW2066" s="84"/>
      <c r="AX2066" s="84"/>
      <c r="AY2066" s="84"/>
      <c r="AZ2066" s="84"/>
    </row>
    <row r="2067" spans="1:52" x14ac:dyDescent="0.2">
      <c r="A2067" s="69" t="s">
        <v>2232</v>
      </c>
      <c r="B2067" s="69" t="s">
        <v>1988</v>
      </c>
      <c r="C2067" s="70"/>
      <c r="D2067" s="71"/>
      <c r="E2067" s="72"/>
      <c r="F2067" s="73"/>
      <c r="G2067" s="70"/>
      <c r="H2067" s="74"/>
      <c r="I2067" s="75"/>
      <c r="J2067" s="75"/>
      <c r="K2067" s="36"/>
      <c r="L2067" s="82"/>
      <c r="M2067" s="82"/>
      <c r="N2067" s="77"/>
      <c r="O2067" s="84" t="s">
        <v>255</v>
      </c>
      <c r="P2067" s="86">
        <v>43157.043773148151</v>
      </c>
      <c r="Q2067" s="84" t="s">
        <v>4363</v>
      </c>
      <c r="R2067" s="84" t="s">
        <v>5602</v>
      </c>
      <c r="S2067" s="84" t="s">
        <v>6073</v>
      </c>
      <c r="T2067" s="84" t="s">
        <v>6285</v>
      </c>
      <c r="U2067" s="84" t="s">
        <v>6625</v>
      </c>
      <c r="V2067" s="84" t="s">
        <v>6625</v>
      </c>
      <c r="W2067" s="86">
        <v>43157.043773148151</v>
      </c>
      <c r="X2067" s="84" t="s">
        <v>8071</v>
      </c>
      <c r="Y2067" s="84"/>
      <c r="Z2067" s="84"/>
      <c r="AA2067" s="90" t="s">
        <v>9784</v>
      </c>
      <c r="AB2067" s="84"/>
      <c r="AC2067" s="84" t="b">
        <v>0</v>
      </c>
      <c r="AD2067" s="84">
        <v>0</v>
      </c>
      <c r="AE2067" s="90" t="s">
        <v>285</v>
      </c>
      <c r="AF2067" s="84" t="b">
        <v>0</v>
      </c>
      <c r="AG2067" s="84" t="s">
        <v>290</v>
      </c>
      <c r="AH2067" s="84"/>
      <c r="AI2067" s="90" t="s">
        <v>285</v>
      </c>
      <c r="AJ2067" s="84" t="b">
        <v>0</v>
      </c>
      <c r="AK2067" s="84">
        <v>4</v>
      </c>
      <c r="AL2067" s="90" t="s">
        <v>285</v>
      </c>
      <c r="AM2067" s="84" t="s">
        <v>1016</v>
      </c>
      <c r="AN2067" s="84" t="b">
        <v>0</v>
      </c>
      <c r="AO2067" s="90" t="s">
        <v>9784</v>
      </c>
      <c r="AP2067" s="84" t="s">
        <v>308</v>
      </c>
      <c r="AQ2067" s="84">
        <v>0</v>
      </c>
      <c r="AR2067" s="84">
        <v>0</v>
      </c>
      <c r="AS2067" s="84"/>
      <c r="AT2067" s="84"/>
      <c r="AU2067" s="84"/>
      <c r="AV2067" s="84"/>
      <c r="AW2067" s="84"/>
      <c r="AX2067" s="84"/>
      <c r="AY2067" s="84"/>
      <c r="AZ2067" s="84"/>
    </row>
    <row r="2068" spans="1:52" x14ac:dyDescent="0.2">
      <c r="A2068" s="69" t="s">
        <v>3471</v>
      </c>
      <c r="B2068" s="69" t="s">
        <v>1988</v>
      </c>
      <c r="C2068" s="70"/>
      <c r="D2068" s="71"/>
      <c r="E2068" s="72"/>
      <c r="F2068" s="73"/>
      <c r="G2068" s="70"/>
      <c r="H2068" s="74"/>
      <c r="I2068" s="75"/>
      <c r="J2068" s="75"/>
      <c r="K2068" s="36"/>
      <c r="L2068" s="82"/>
      <c r="M2068" s="82"/>
      <c r="N2068" s="77"/>
      <c r="O2068" s="84" t="s">
        <v>255</v>
      </c>
      <c r="P2068" s="86">
        <v>43156.828472222223</v>
      </c>
      <c r="Q2068" s="84" t="s">
        <v>5350</v>
      </c>
      <c r="R2068" s="84" t="s">
        <v>5981</v>
      </c>
      <c r="S2068" s="84" t="s">
        <v>6238</v>
      </c>
      <c r="T2068" s="84" t="s">
        <v>6321</v>
      </c>
      <c r="U2068" s="84" t="s">
        <v>6782</v>
      </c>
      <c r="V2068" s="84" t="s">
        <v>6782</v>
      </c>
      <c r="W2068" s="86">
        <v>43156.828472222223</v>
      </c>
      <c r="X2068" s="84" t="s">
        <v>9436</v>
      </c>
      <c r="Y2068" s="84"/>
      <c r="Z2068" s="84"/>
      <c r="AA2068" s="90" t="s">
        <v>11149</v>
      </c>
      <c r="AB2068" s="84"/>
      <c r="AC2068" s="84" t="b">
        <v>0</v>
      </c>
      <c r="AD2068" s="84">
        <v>6</v>
      </c>
      <c r="AE2068" s="90" t="s">
        <v>285</v>
      </c>
      <c r="AF2068" s="84" t="b">
        <v>0</v>
      </c>
      <c r="AG2068" s="84" t="s">
        <v>290</v>
      </c>
      <c r="AH2068" s="84"/>
      <c r="AI2068" s="90" t="s">
        <v>285</v>
      </c>
      <c r="AJ2068" s="84" t="b">
        <v>0</v>
      </c>
      <c r="AK2068" s="84">
        <v>4</v>
      </c>
      <c r="AL2068" s="90" t="s">
        <v>285</v>
      </c>
      <c r="AM2068" s="84" t="s">
        <v>294</v>
      </c>
      <c r="AN2068" s="84" t="b">
        <v>0</v>
      </c>
      <c r="AO2068" s="90" t="s">
        <v>11149</v>
      </c>
      <c r="AP2068" s="84" t="s">
        <v>308</v>
      </c>
      <c r="AQ2068" s="84">
        <v>0</v>
      </c>
      <c r="AR2068" s="84">
        <v>0</v>
      </c>
      <c r="AS2068" s="84"/>
      <c r="AT2068" s="84"/>
      <c r="AU2068" s="84"/>
      <c r="AV2068" s="84"/>
      <c r="AW2068" s="84"/>
      <c r="AX2068" s="84"/>
      <c r="AY2068" s="84"/>
      <c r="AZ2068" s="84"/>
    </row>
    <row r="2069" spans="1:52" x14ac:dyDescent="0.2">
      <c r="A2069" s="69" t="s">
        <v>3471</v>
      </c>
      <c r="B2069" s="69" t="s">
        <v>229</v>
      </c>
      <c r="C2069" s="70"/>
      <c r="D2069" s="71"/>
      <c r="E2069" s="72"/>
      <c r="F2069" s="73"/>
      <c r="G2069" s="70"/>
      <c r="H2069" s="74"/>
      <c r="I2069" s="75"/>
      <c r="J2069" s="75"/>
      <c r="K2069" s="36"/>
      <c r="L2069" s="82"/>
      <c r="M2069" s="82"/>
      <c r="N2069" s="77"/>
      <c r="O2069" s="84" t="s">
        <v>255</v>
      </c>
      <c r="P2069" s="86">
        <v>43156.828472222223</v>
      </c>
      <c r="Q2069" s="84" t="s">
        <v>5350</v>
      </c>
      <c r="R2069" s="84" t="s">
        <v>5981</v>
      </c>
      <c r="S2069" s="84" t="s">
        <v>6238</v>
      </c>
      <c r="T2069" s="84" t="s">
        <v>6321</v>
      </c>
      <c r="U2069" s="84" t="s">
        <v>6782</v>
      </c>
      <c r="V2069" s="84" t="s">
        <v>6782</v>
      </c>
      <c r="W2069" s="86">
        <v>43156.828472222223</v>
      </c>
      <c r="X2069" s="84" t="s">
        <v>9436</v>
      </c>
      <c r="Y2069" s="84"/>
      <c r="Z2069" s="84"/>
      <c r="AA2069" s="90" t="s">
        <v>11149</v>
      </c>
      <c r="AB2069" s="84"/>
      <c r="AC2069" s="84" t="b">
        <v>0</v>
      </c>
      <c r="AD2069" s="84">
        <v>6</v>
      </c>
      <c r="AE2069" s="90" t="s">
        <v>285</v>
      </c>
      <c r="AF2069" s="84" t="b">
        <v>0</v>
      </c>
      <c r="AG2069" s="84" t="s">
        <v>290</v>
      </c>
      <c r="AH2069" s="84"/>
      <c r="AI2069" s="90" t="s">
        <v>285</v>
      </c>
      <c r="AJ2069" s="84" t="b">
        <v>0</v>
      </c>
      <c r="AK2069" s="84">
        <v>4</v>
      </c>
      <c r="AL2069" s="90" t="s">
        <v>285</v>
      </c>
      <c r="AM2069" s="84" t="s">
        <v>294</v>
      </c>
      <c r="AN2069" s="84" t="b">
        <v>0</v>
      </c>
      <c r="AO2069" s="90" t="s">
        <v>11149</v>
      </c>
      <c r="AP2069" s="84" t="s">
        <v>308</v>
      </c>
      <c r="AQ2069" s="84">
        <v>0</v>
      </c>
      <c r="AR2069" s="84">
        <v>0</v>
      </c>
      <c r="AS2069" s="84"/>
      <c r="AT2069" s="84"/>
      <c r="AU2069" s="84"/>
      <c r="AV2069" s="84"/>
      <c r="AW2069" s="84"/>
      <c r="AX2069" s="84"/>
      <c r="AY2069" s="84"/>
      <c r="AZ2069" s="84"/>
    </row>
    <row r="2070" spans="1:52" x14ac:dyDescent="0.2">
      <c r="A2070" s="69" t="s">
        <v>3471</v>
      </c>
      <c r="B2070" s="69" t="s">
        <v>3838</v>
      </c>
      <c r="C2070" s="70"/>
      <c r="D2070" s="71"/>
      <c r="E2070" s="72"/>
      <c r="F2070" s="73"/>
      <c r="G2070" s="70"/>
      <c r="H2070" s="74"/>
      <c r="I2070" s="75"/>
      <c r="J2070" s="75"/>
      <c r="K2070" s="36"/>
      <c r="L2070" s="82"/>
      <c r="M2070" s="82"/>
      <c r="N2070" s="77"/>
      <c r="O2070" s="84" t="s">
        <v>255</v>
      </c>
      <c r="P2070" s="86">
        <v>43156.828472222223</v>
      </c>
      <c r="Q2070" s="84" t="s">
        <v>5350</v>
      </c>
      <c r="R2070" s="84" t="s">
        <v>5981</v>
      </c>
      <c r="S2070" s="84" t="s">
        <v>6238</v>
      </c>
      <c r="T2070" s="84" t="s">
        <v>6321</v>
      </c>
      <c r="U2070" s="84" t="s">
        <v>6782</v>
      </c>
      <c r="V2070" s="84" t="s">
        <v>6782</v>
      </c>
      <c r="W2070" s="86">
        <v>43156.828472222223</v>
      </c>
      <c r="X2070" s="84" t="s">
        <v>9436</v>
      </c>
      <c r="Y2070" s="84"/>
      <c r="Z2070" s="84"/>
      <c r="AA2070" s="90" t="s">
        <v>11149</v>
      </c>
      <c r="AB2070" s="84"/>
      <c r="AC2070" s="84" t="b">
        <v>0</v>
      </c>
      <c r="AD2070" s="84">
        <v>6</v>
      </c>
      <c r="AE2070" s="90" t="s">
        <v>285</v>
      </c>
      <c r="AF2070" s="84" t="b">
        <v>0</v>
      </c>
      <c r="AG2070" s="84" t="s">
        <v>290</v>
      </c>
      <c r="AH2070" s="84"/>
      <c r="AI2070" s="90" t="s">
        <v>285</v>
      </c>
      <c r="AJ2070" s="84" t="b">
        <v>0</v>
      </c>
      <c r="AK2070" s="84">
        <v>4</v>
      </c>
      <c r="AL2070" s="90" t="s">
        <v>285</v>
      </c>
      <c r="AM2070" s="84" t="s">
        <v>294</v>
      </c>
      <c r="AN2070" s="84" t="b">
        <v>0</v>
      </c>
      <c r="AO2070" s="90" t="s">
        <v>11149</v>
      </c>
      <c r="AP2070" s="84" t="s">
        <v>308</v>
      </c>
      <c r="AQ2070" s="84">
        <v>0</v>
      </c>
      <c r="AR2070" s="84">
        <v>0</v>
      </c>
      <c r="AS2070" s="84"/>
      <c r="AT2070" s="84"/>
      <c r="AU2070" s="84"/>
      <c r="AV2070" s="84"/>
      <c r="AW2070" s="84"/>
      <c r="AX2070" s="84"/>
      <c r="AY2070" s="84"/>
      <c r="AZ2070" s="84"/>
    </row>
    <row r="2071" spans="1:52" x14ac:dyDescent="0.2">
      <c r="A2071" s="69" t="s">
        <v>2232</v>
      </c>
      <c r="B2071" s="69" t="s">
        <v>3471</v>
      </c>
      <c r="C2071" s="70"/>
      <c r="D2071" s="71"/>
      <c r="E2071" s="72"/>
      <c r="F2071" s="73"/>
      <c r="G2071" s="70"/>
      <c r="H2071" s="74"/>
      <c r="I2071" s="75"/>
      <c r="J2071" s="75"/>
      <c r="K2071" s="36"/>
      <c r="L2071" s="82"/>
      <c r="M2071" s="82"/>
      <c r="N2071" s="77"/>
      <c r="O2071" s="84" t="s">
        <v>255</v>
      </c>
      <c r="P2071" s="86">
        <v>43157.043773148151</v>
      </c>
      <c r="Q2071" s="84" t="s">
        <v>4363</v>
      </c>
      <c r="R2071" s="84" t="s">
        <v>5602</v>
      </c>
      <c r="S2071" s="84" t="s">
        <v>6073</v>
      </c>
      <c r="T2071" s="84" t="s">
        <v>6285</v>
      </c>
      <c r="U2071" s="84" t="s">
        <v>6625</v>
      </c>
      <c r="V2071" s="84" t="s">
        <v>6625</v>
      </c>
      <c r="W2071" s="86">
        <v>43157.043773148151</v>
      </c>
      <c r="X2071" s="84" t="s">
        <v>8071</v>
      </c>
      <c r="Y2071" s="84"/>
      <c r="Z2071" s="84"/>
      <c r="AA2071" s="90" t="s">
        <v>9784</v>
      </c>
      <c r="AB2071" s="84"/>
      <c r="AC2071" s="84" t="b">
        <v>0</v>
      </c>
      <c r="AD2071" s="84">
        <v>0</v>
      </c>
      <c r="AE2071" s="90" t="s">
        <v>285</v>
      </c>
      <c r="AF2071" s="84" t="b">
        <v>0</v>
      </c>
      <c r="AG2071" s="84" t="s">
        <v>290</v>
      </c>
      <c r="AH2071" s="84"/>
      <c r="AI2071" s="90" t="s">
        <v>285</v>
      </c>
      <c r="AJ2071" s="84" t="b">
        <v>0</v>
      </c>
      <c r="AK2071" s="84">
        <v>4</v>
      </c>
      <c r="AL2071" s="90" t="s">
        <v>285</v>
      </c>
      <c r="AM2071" s="84" t="s">
        <v>1016</v>
      </c>
      <c r="AN2071" s="84" t="b">
        <v>0</v>
      </c>
      <c r="AO2071" s="90" t="s">
        <v>9784</v>
      </c>
      <c r="AP2071" s="84" t="s">
        <v>308</v>
      </c>
      <c r="AQ2071" s="84">
        <v>0</v>
      </c>
      <c r="AR2071" s="84">
        <v>0</v>
      </c>
      <c r="AS2071" s="84"/>
      <c r="AT2071" s="84"/>
      <c r="AU2071" s="84"/>
      <c r="AV2071" s="84"/>
      <c r="AW2071" s="84"/>
      <c r="AX2071" s="84"/>
      <c r="AY2071" s="84"/>
      <c r="AZ2071" s="84"/>
    </row>
    <row r="2072" spans="1:52" x14ac:dyDescent="0.2">
      <c r="A2072" s="69" t="s">
        <v>3471</v>
      </c>
      <c r="B2072" s="69" t="s">
        <v>2232</v>
      </c>
      <c r="C2072" s="70"/>
      <c r="D2072" s="71"/>
      <c r="E2072" s="72"/>
      <c r="F2072" s="73"/>
      <c r="G2072" s="70"/>
      <c r="H2072" s="74"/>
      <c r="I2072" s="75"/>
      <c r="J2072" s="75"/>
      <c r="K2072" s="36"/>
      <c r="L2072" s="82"/>
      <c r="M2072" s="82"/>
      <c r="N2072" s="77"/>
      <c r="O2072" s="84" t="s">
        <v>255</v>
      </c>
      <c r="P2072" s="86">
        <v>43156.828472222223</v>
      </c>
      <c r="Q2072" s="84" t="s">
        <v>5350</v>
      </c>
      <c r="R2072" s="84" t="s">
        <v>5981</v>
      </c>
      <c r="S2072" s="84" t="s">
        <v>6238</v>
      </c>
      <c r="T2072" s="84" t="s">
        <v>6321</v>
      </c>
      <c r="U2072" s="84" t="s">
        <v>6782</v>
      </c>
      <c r="V2072" s="84" t="s">
        <v>6782</v>
      </c>
      <c r="W2072" s="86">
        <v>43156.828472222223</v>
      </c>
      <c r="X2072" s="84" t="s">
        <v>9436</v>
      </c>
      <c r="Y2072" s="84"/>
      <c r="Z2072" s="84"/>
      <c r="AA2072" s="90" t="s">
        <v>11149</v>
      </c>
      <c r="AB2072" s="84"/>
      <c r="AC2072" s="84" t="b">
        <v>0</v>
      </c>
      <c r="AD2072" s="84">
        <v>6</v>
      </c>
      <c r="AE2072" s="90" t="s">
        <v>285</v>
      </c>
      <c r="AF2072" s="84" t="b">
        <v>0</v>
      </c>
      <c r="AG2072" s="84" t="s">
        <v>290</v>
      </c>
      <c r="AH2072" s="84"/>
      <c r="AI2072" s="90" t="s">
        <v>285</v>
      </c>
      <c r="AJ2072" s="84" t="b">
        <v>0</v>
      </c>
      <c r="AK2072" s="84">
        <v>4</v>
      </c>
      <c r="AL2072" s="90" t="s">
        <v>285</v>
      </c>
      <c r="AM2072" s="84" t="s">
        <v>294</v>
      </c>
      <c r="AN2072" s="84" t="b">
        <v>0</v>
      </c>
      <c r="AO2072" s="90" t="s">
        <v>11149</v>
      </c>
      <c r="AP2072" s="84" t="s">
        <v>308</v>
      </c>
      <c r="AQ2072" s="84">
        <v>0</v>
      </c>
      <c r="AR2072" s="84">
        <v>0</v>
      </c>
      <c r="AS2072" s="84"/>
      <c r="AT2072" s="84"/>
      <c r="AU2072" s="84"/>
      <c r="AV2072" s="84"/>
      <c r="AW2072" s="84"/>
      <c r="AX2072" s="84"/>
      <c r="AY2072" s="84"/>
      <c r="AZ2072" s="84"/>
    </row>
    <row r="2073" spans="1:52" x14ac:dyDescent="0.2">
      <c r="A2073" s="69" t="s">
        <v>3471</v>
      </c>
      <c r="B2073" s="69" t="s">
        <v>2232</v>
      </c>
      <c r="C2073" s="70"/>
      <c r="D2073" s="71"/>
      <c r="E2073" s="72"/>
      <c r="F2073" s="73"/>
      <c r="G2073" s="70"/>
      <c r="H2073" s="74"/>
      <c r="I2073" s="75"/>
      <c r="J2073" s="75"/>
      <c r="K2073" s="36"/>
      <c r="L2073" s="82"/>
      <c r="M2073" s="82"/>
      <c r="N2073" s="77"/>
      <c r="O2073" s="84" t="s">
        <v>255</v>
      </c>
      <c r="P2073" s="86">
        <v>43157.890509259261</v>
      </c>
      <c r="Q2073" s="84" t="s">
        <v>5351</v>
      </c>
      <c r="R2073" s="84"/>
      <c r="S2073" s="84"/>
      <c r="T2073" s="84" t="s">
        <v>6567</v>
      </c>
      <c r="U2073" s="84"/>
      <c r="V2073" s="84" t="s">
        <v>7839</v>
      </c>
      <c r="W2073" s="86">
        <v>43157.890509259261</v>
      </c>
      <c r="X2073" s="84" t="s">
        <v>9437</v>
      </c>
      <c r="Y2073" s="84"/>
      <c r="Z2073" s="84"/>
      <c r="AA2073" s="90" t="s">
        <v>11150</v>
      </c>
      <c r="AB2073" s="84"/>
      <c r="AC2073" s="84" t="b">
        <v>0</v>
      </c>
      <c r="AD2073" s="84">
        <v>0</v>
      </c>
      <c r="AE2073" s="90" t="s">
        <v>285</v>
      </c>
      <c r="AF2073" s="84" t="b">
        <v>0</v>
      </c>
      <c r="AG2073" s="84" t="s">
        <v>290</v>
      </c>
      <c r="AH2073" s="84"/>
      <c r="AI2073" s="90" t="s">
        <v>285</v>
      </c>
      <c r="AJ2073" s="84" t="b">
        <v>0</v>
      </c>
      <c r="AK2073" s="84">
        <v>4</v>
      </c>
      <c r="AL2073" s="90" t="s">
        <v>9784</v>
      </c>
      <c r="AM2073" s="84" t="s">
        <v>294</v>
      </c>
      <c r="AN2073" s="84" t="b">
        <v>0</v>
      </c>
      <c r="AO2073" s="90" t="s">
        <v>9784</v>
      </c>
      <c r="AP2073" s="84" t="s">
        <v>179</v>
      </c>
      <c r="AQ2073" s="84">
        <v>0</v>
      </c>
      <c r="AR2073" s="84">
        <v>0</v>
      </c>
      <c r="AS2073" s="84"/>
      <c r="AT2073" s="84"/>
      <c r="AU2073" s="84"/>
      <c r="AV2073" s="84"/>
      <c r="AW2073" s="84"/>
      <c r="AX2073" s="84"/>
      <c r="AY2073" s="84"/>
      <c r="AZ2073" s="84"/>
    </row>
    <row r="2074" spans="1:52" x14ac:dyDescent="0.2">
      <c r="A2074" s="69" t="s">
        <v>3472</v>
      </c>
      <c r="B2074" s="69" t="s">
        <v>3706</v>
      </c>
      <c r="C2074" s="70"/>
      <c r="D2074" s="71"/>
      <c r="E2074" s="72"/>
      <c r="F2074" s="73"/>
      <c r="G2074" s="70"/>
      <c r="H2074" s="74"/>
      <c r="I2074" s="75"/>
      <c r="J2074" s="75"/>
      <c r="K2074" s="36"/>
      <c r="L2074" s="82"/>
      <c r="M2074" s="82"/>
      <c r="N2074" s="77"/>
      <c r="O2074" s="84" t="s">
        <v>255</v>
      </c>
      <c r="P2074" s="86">
        <v>43157.890520833331</v>
      </c>
      <c r="Q2074" s="84" t="s">
        <v>4980</v>
      </c>
      <c r="R2074" s="84"/>
      <c r="S2074" s="84"/>
      <c r="T2074" s="84" t="s">
        <v>6465</v>
      </c>
      <c r="U2074" s="84" t="s">
        <v>6714</v>
      </c>
      <c r="V2074" s="84" t="s">
        <v>6714</v>
      </c>
      <c r="W2074" s="86">
        <v>43157.890520833331</v>
      </c>
      <c r="X2074" s="84" t="s">
        <v>9438</v>
      </c>
      <c r="Y2074" s="84"/>
      <c r="Z2074" s="84"/>
      <c r="AA2074" s="90" t="s">
        <v>11151</v>
      </c>
      <c r="AB2074" s="84"/>
      <c r="AC2074" s="84" t="b">
        <v>0</v>
      </c>
      <c r="AD2074" s="84">
        <v>0</v>
      </c>
      <c r="AE2074" s="90" t="s">
        <v>285</v>
      </c>
      <c r="AF2074" s="84" t="b">
        <v>0</v>
      </c>
      <c r="AG2074" s="84" t="s">
        <v>290</v>
      </c>
      <c r="AH2074" s="84"/>
      <c r="AI2074" s="90" t="s">
        <v>285</v>
      </c>
      <c r="AJ2074" s="84" t="b">
        <v>0</v>
      </c>
      <c r="AK2074" s="84">
        <v>14</v>
      </c>
      <c r="AL2074" s="90" t="s">
        <v>11433</v>
      </c>
      <c r="AM2074" s="84" t="s">
        <v>299</v>
      </c>
      <c r="AN2074" s="84" t="b">
        <v>0</v>
      </c>
      <c r="AO2074" s="90" t="s">
        <v>11433</v>
      </c>
      <c r="AP2074" s="84" t="s">
        <v>179</v>
      </c>
      <c r="AQ2074" s="84">
        <v>0</v>
      </c>
      <c r="AR2074" s="84">
        <v>0</v>
      </c>
      <c r="AS2074" s="84"/>
      <c r="AT2074" s="84"/>
      <c r="AU2074" s="84"/>
      <c r="AV2074" s="84"/>
      <c r="AW2074" s="84"/>
      <c r="AX2074" s="84"/>
      <c r="AY2074" s="84"/>
      <c r="AZ2074" s="84"/>
    </row>
    <row r="2075" spans="1:52" x14ac:dyDescent="0.2">
      <c r="A2075" s="69" t="s">
        <v>3473</v>
      </c>
      <c r="B2075" s="69" t="s">
        <v>3642</v>
      </c>
      <c r="C2075" s="70"/>
      <c r="D2075" s="71"/>
      <c r="E2075" s="72"/>
      <c r="F2075" s="73"/>
      <c r="G2075" s="70"/>
      <c r="H2075" s="74"/>
      <c r="I2075" s="75"/>
      <c r="J2075" s="75"/>
      <c r="K2075" s="36"/>
      <c r="L2075" s="82"/>
      <c r="M2075" s="82"/>
      <c r="N2075" s="77"/>
      <c r="O2075" s="84" t="s">
        <v>255</v>
      </c>
      <c r="P2075" s="86">
        <v>43157.890532407408</v>
      </c>
      <c r="Q2075" s="84" t="s">
        <v>4747</v>
      </c>
      <c r="R2075" s="84"/>
      <c r="S2075" s="84"/>
      <c r="T2075" s="84" t="s">
        <v>6274</v>
      </c>
      <c r="U2075" s="84"/>
      <c r="V2075" s="84" t="s">
        <v>7840</v>
      </c>
      <c r="W2075" s="86">
        <v>43157.890532407408</v>
      </c>
      <c r="X2075" s="84" t="s">
        <v>9439</v>
      </c>
      <c r="Y2075" s="84"/>
      <c r="Z2075" s="84"/>
      <c r="AA2075" s="90" t="s">
        <v>11152</v>
      </c>
      <c r="AB2075" s="84"/>
      <c r="AC2075" s="84" t="b">
        <v>0</v>
      </c>
      <c r="AD2075" s="84">
        <v>0</v>
      </c>
      <c r="AE2075" s="90" t="s">
        <v>285</v>
      </c>
      <c r="AF2075" s="84" t="b">
        <v>0</v>
      </c>
      <c r="AG2075" s="84" t="s">
        <v>291</v>
      </c>
      <c r="AH2075" s="84"/>
      <c r="AI2075" s="90" t="s">
        <v>285</v>
      </c>
      <c r="AJ2075" s="84" t="b">
        <v>0</v>
      </c>
      <c r="AK2075" s="84">
        <v>26</v>
      </c>
      <c r="AL2075" s="90" t="s">
        <v>11360</v>
      </c>
      <c r="AM2075" s="84" t="s">
        <v>295</v>
      </c>
      <c r="AN2075" s="84" t="b">
        <v>0</v>
      </c>
      <c r="AO2075" s="90" t="s">
        <v>11360</v>
      </c>
      <c r="AP2075" s="84" t="s">
        <v>179</v>
      </c>
      <c r="AQ2075" s="84">
        <v>0</v>
      </c>
      <c r="AR2075" s="84">
        <v>0</v>
      </c>
      <c r="AS2075" s="84"/>
      <c r="AT2075" s="84"/>
      <c r="AU2075" s="84"/>
      <c r="AV2075" s="84"/>
      <c r="AW2075" s="84"/>
      <c r="AX2075" s="84"/>
      <c r="AY2075" s="84"/>
      <c r="AZ2075" s="84"/>
    </row>
    <row r="2076" spans="1:52" x14ac:dyDescent="0.2">
      <c r="A2076" s="69" t="s">
        <v>3474</v>
      </c>
      <c r="B2076" s="69" t="s">
        <v>3474</v>
      </c>
      <c r="C2076" s="70"/>
      <c r="D2076" s="71"/>
      <c r="E2076" s="72"/>
      <c r="F2076" s="73"/>
      <c r="G2076" s="70"/>
      <c r="H2076" s="74"/>
      <c r="I2076" s="75"/>
      <c r="J2076" s="75"/>
      <c r="K2076" s="36"/>
      <c r="L2076" s="82"/>
      <c r="M2076" s="82"/>
      <c r="N2076" s="77"/>
      <c r="O2076" s="84" t="s">
        <v>179</v>
      </c>
      <c r="P2076" s="86">
        <v>43157.890543981484</v>
      </c>
      <c r="Q2076" s="84" t="s">
        <v>5352</v>
      </c>
      <c r="R2076" s="84"/>
      <c r="S2076" s="84"/>
      <c r="T2076" s="84" t="s">
        <v>6274</v>
      </c>
      <c r="U2076" s="84"/>
      <c r="V2076" s="84" t="s">
        <v>7841</v>
      </c>
      <c r="W2076" s="86">
        <v>43157.890543981484</v>
      </c>
      <c r="X2076" s="84" t="s">
        <v>9440</v>
      </c>
      <c r="Y2076" s="84"/>
      <c r="Z2076" s="84"/>
      <c r="AA2076" s="90" t="s">
        <v>11153</v>
      </c>
      <c r="AB2076" s="84"/>
      <c r="AC2076" s="84" t="b">
        <v>0</v>
      </c>
      <c r="AD2076" s="84">
        <v>0</v>
      </c>
      <c r="AE2076" s="90" t="s">
        <v>285</v>
      </c>
      <c r="AF2076" s="84" t="b">
        <v>0</v>
      </c>
      <c r="AG2076" s="84" t="s">
        <v>290</v>
      </c>
      <c r="AH2076" s="84"/>
      <c r="AI2076" s="90" t="s">
        <v>285</v>
      </c>
      <c r="AJ2076" s="84" t="b">
        <v>0</v>
      </c>
      <c r="AK2076" s="84">
        <v>0</v>
      </c>
      <c r="AL2076" s="90" t="s">
        <v>285</v>
      </c>
      <c r="AM2076" s="84" t="s">
        <v>295</v>
      </c>
      <c r="AN2076" s="84" t="b">
        <v>0</v>
      </c>
      <c r="AO2076" s="90" t="s">
        <v>11153</v>
      </c>
      <c r="AP2076" s="84" t="s">
        <v>179</v>
      </c>
      <c r="AQ2076" s="84">
        <v>0</v>
      </c>
      <c r="AR2076" s="84">
        <v>0</v>
      </c>
      <c r="AS2076" s="84"/>
      <c r="AT2076" s="84"/>
      <c r="AU2076" s="84"/>
      <c r="AV2076" s="84"/>
      <c r="AW2076" s="84"/>
      <c r="AX2076" s="84"/>
      <c r="AY2076" s="84"/>
      <c r="AZ2076" s="84"/>
    </row>
    <row r="2077" spans="1:52" x14ac:dyDescent="0.2">
      <c r="A2077" s="69" t="s">
        <v>3475</v>
      </c>
      <c r="B2077" s="69" t="s">
        <v>4227</v>
      </c>
      <c r="C2077" s="70"/>
      <c r="D2077" s="71"/>
      <c r="E2077" s="72"/>
      <c r="F2077" s="73"/>
      <c r="G2077" s="70"/>
      <c r="H2077" s="74"/>
      <c r="I2077" s="75"/>
      <c r="J2077" s="75"/>
      <c r="K2077" s="36"/>
      <c r="L2077" s="82"/>
      <c r="M2077" s="82"/>
      <c r="N2077" s="77"/>
      <c r="O2077" s="84" t="s">
        <v>255</v>
      </c>
      <c r="P2077" s="86">
        <v>43157.8905787037</v>
      </c>
      <c r="Q2077" s="84" t="s">
        <v>5353</v>
      </c>
      <c r="R2077" s="84" t="s">
        <v>5982</v>
      </c>
      <c r="S2077" s="84" t="s">
        <v>6239</v>
      </c>
      <c r="T2077" s="84" t="s">
        <v>6568</v>
      </c>
      <c r="U2077" s="84"/>
      <c r="V2077" s="84" t="s">
        <v>7842</v>
      </c>
      <c r="W2077" s="86">
        <v>43157.8905787037</v>
      </c>
      <c r="X2077" s="84" t="s">
        <v>9441</v>
      </c>
      <c r="Y2077" s="84"/>
      <c r="Z2077" s="84"/>
      <c r="AA2077" s="90" t="s">
        <v>11154</v>
      </c>
      <c r="AB2077" s="84"/>
      <c r="AC2077" s="84" t="b">
        <v>0</v>
      </c>
      <c r="AD2077" s="84">
        <v>0</v>
      </c>
      <c r="AE2077" s="90" t="s">
        <v>285</v>
      </c>
      <c r="AF2077" s="84" t="b">
        <v>0</v>
      </c>
      <c r="AG2077" s="84" t="s">
        <v>291</v>
      </c>
      <c r="AH2077" s="84"/>
      <c r="AI2077" s="90" t="s">
        <v>285</v>
      </c>
      <c r="AJ2077" s="84" t="b">
        <v>0</v>
      </c>
      <c r="AK2077" s="84">
        <v>0</v>
      </c>
      <c r="AL2077" s="90" t="s">
        <v>285</v>
      </c>
      <c r="AM2077" s="84" t="s">
        <v>297</v>
      </c>
      <c r="AN2077" s="84" t="b">
        <v>0</v>
      </c>
      <c r="AO2077" s="90" t="s">
        <v>11154</v>
      </c>
      <c r="AP2077" s="84" t="s">
        <v>179</v>
      </c>
      <c r="AQ2077" s="84">
        <v>0</v>
      </c>
      <c r="AR2077" s="84">
        <v>0</v>
      </c>
      <c r="AS2077" s="84"/>
      <c r="AT2077" s="84"/>
      <c r="AU2077" s="84"/>
      <c r="AV2077" s="84"/>
      <c r="AW2077" s="84"/>
      <c r="AX2077" s="84"/>
      <c r="AY2077" s="84"/>
      <c r="AZ2077" s="84"/>
    </row>
    <row r="2078" spans="1:52" x14ac:dyDescent="0.2">
      <c r="A2078" s="69" t="s">
        <v>3476</v>
      </c>
      <c r="B2078" s="69" t="s">
        <v>4228</v>
      </c>
      <c r="C2078" s="70"/>
      <c r="D2078" s="71"/>
      <c r="E2078" s="72"/>
      <c r="F2078" s="73"/>
      <c r="G2078" s="70"/>
      <c r="H2078" s="74"/>
      <c r="I2078" s="75"/>
      <c r="J2078" s="75"/>
      <c r="K2078" s="36"/>
      <c r="L2078" s="82"/>
      <c r="M2078" s="82"/>
      <c r="N2078" s="77"/>
      <c r="O2078" s="84" t="s">
        <v>255</v>
      </c>
      <c r="P2078" s="86">
        <v>43157.890601851854</v>
      </c>
      <c r="Q2078" s="84" t="s">
        <v>5354</v>
      </c>
      <c r="R2078" s="84"/>
      <c r="S2078" s="84"/>
      <c r="T2078" s="84" t="s">
        <v>6274</v>
      </c>
      <c r="U2078" s="84"/>
      <c r="V2078" s="84" t="s">
        <v>7843</v>
      </c>
      <c r="W2078" s="86">
        <v>43157.890601851854</v>
      </c>
      <c r="X2078" s="84" t="s">
        <v>9442</v>
      </c>
      <c r="Y2078" s="84"/>
      <c r="Z2078" s="84"/>
      <c r="AA2078" s="90" t="s">
        <v>11155</v>
      </c>
      <c r="AB2078" s="90" t="s">
        <v>11615</v>
      </c>
      <c r="AC2078" s="84" t="b">
        <v>0</v>
      </c>
      <c r="AD2078" s="84">
        <v>1</v>
      </c>
      <c r="AE2078" s="90" t="s">
        <v>11779</v>
      </c>
      <c r="AF2078" s="84" t="b">
        <v>0</v>
      </c>
      <c r="AG2078" s="84" t="s">
        <v>290</v>
      </c>
      <c r="AH2078" s="84"/>
      <c r="AI2078" s="90" t="s">
        <v>285</v>
      </c>
      <c r="AJ2078" s="84" t="b">
        <v>0</v>
      </c>
      <c r="AK2078" s="84">
        <v>0</v>
      </c>
      <c r="AL2078" s="90" t="s">
        <v>285</v>
      </c>
      <c r="AM2078" s="84" t="s">
        <v>298</v>
      </c>
      <c r="AN2078" s="84" t="b">
        <v>0</v>
      </c>
      <c r="AO2078" s="90" t="s">
        <v>11615</v>
      </c>
      <c r="AP2078" s="84" t="s">
        <v>179</v>
      </c>
      <c r="AQ2078" s="84">
        <v>0</v>
      </c>
      <c r="AR2078" s="84">
        <v>0</v>
      </c>
      <c r="AS2078" s="84"/>
      <c r="AT2078" s="84"/>
      <c r="AU2078" s="84"/>
      <c r="AV2078" s="84"/>
      <c r="AW2078" s="84"/>
      <c r="AX2078" s="84"/>
      <c r="AY2078" s="84"/>
      <c r="AZ2078" s="84"/>
    </row>
    <row r="2079" spans="1:52" x14ac:dyDescent="0.2">
      <c r="A2079" s="69" t="s">
        <v>3476</v>
      </c>
      <c r="B2079" s="69" t="s">
        <v>4229</v>
      </c>
      <c r="C2079" s="70"/>
      <c r="D2079" s="71"/>
      <c r="E2079" s="72"/>
      <c r="F2079" s="73"/>
      <c r="G2079" s="70"/>
      <c r="H2079" s="74"/>
      <c r="I2079" s="75"/>
      <c r="J2079" s="75"/>
      <c r="K2079" s="36"/>
      <c r="L2079" s="82"/>
      <c r="M2079" s="82"/>
      <c r="N2079" s="77"/>
      <c r="O2079" s="84" t="s">
        <v>256</v>
      </c>
      <c r="P2079" s="86">
        <v>43157.890601851854</v>
      </c>
      <c r="Q2079" s="84" t="s">
        <v>5354</v>
      </c>
      <c r="R2079" s="84"/>
      <c r="S2079" s="84"/>
      <c r="T2079" s="84" t="s">
        <v>6274</v>
      </c>
      <c r="U2079" s="84"/>
      <c r="V2079" s="84" t="s">
        <v>7843</v>
      </c>
      <c r="W2079" s="86">
        <v>43157.890601851854</v>
      </c>
      <c r="X2079" s="84" t="s">
        <v>9442</v>
      </c>
      <c r="Y2079" s="84"/>
      <c r="Z2079" s="84"/>
      <c r="AA2079" s="90" t="s">
        <v>11155</v>
      </c>
      <c r="AB2079" s="90" t="s">
        <v>11615</v>
      </c>
      <c r="AC2079" s="84" t="b">
        <v>0</v>
      </c>
      <c r="AD2079" s="84">
        <v>1</v>
      </c>
      <c r="AE2079" s="90" t="s">
        <v>11779</v>
      </c>
      <c r="AF2079" s="84" t="b">
        <v>0</v>
      </c>
      <c r="AG2079" s="84" t="s">
        <v>290</v>
      </c>
      <c r="AH2079" s="84"/>
      <c r="AI2079" s="90" t="s">
        <v>285</v>
      </c>
      <c r="AJ2079" s="84" t="b">
        <v>0</v>
      </c>
      <c r="AK2079" s="84">
        <v>0</v>
      </c>
      <c r="AL2079" s="90" t="s">
        <v>285</v>
      </c>
      <c r="AM2079" s="84" t="s">
        <v>298</v>
      </c>
      <c r="AN2079" s="84" t="b">
        <v>0</v>
      </c>
      <c r="AO2079" s="90" t="s">
        <v>11615</v>
      </c>
      <c r="AP2079" s="84" t="s">
        <v>179</v>
      </c>
      <c r="AQ2079" s="84">
        <v>0</v>
      </c>
      <c r="AR2079" s="84">
        <v>0</v>
      </c>
      <c r="AS2079" s="84"/>
      <c r="AT2079" s="84"/>
      <c r="AU2079" s="84"/>
      <c r="AV2079" s="84"/>
      <c r="AW2079" s="84"/>
      <c r="AX2079" s="84"/>
      <c r="AY2079" s="84"/>
      <c r="AZ2079" s="84"/>
    </row>
    <row r="2080" spans="1:52" x14ac:dyDescent="0.2">
      <c r="A2080" s="69" t="s">
        <v>3477</v>
      </c>
      <c r="B2080" s="69" t="s">
        <v>3477</v>
      </c>
      <c r="C2080" s="70"/>
      <c r="D2080" s="71"/>
      <c r="E2080" s="72"/>
      <c r="F2080" s="73"/>
      <c r="G2080" s="70"/>
      <c r="H2080" s="74"/>
      <c r="I2080" s="75"/>
      <c r="J2080" s="75"/>
      <c r="K2080" s="36"/>
      <c r="L2080" s="82"/>
      <c r="M2080" s="82"/>
      <c r="N2080" s="77"/>
      <c r="O2080" s="84" t="s">
        <v>179</v>
      </c>
      <c r="P2080" s="86">
        <v>43157.890659722223</v>
      </c>
      <c r="Q2080" s="84" t="s">
        <v>5355</v>
      </c>
      <c r="R2080" s="84"/>
      <c r="S2080" s="84"/>
      <c r="T2080" s="84" t="s">
        <v>6446</v>
      </c>
      <c r="U2080" s="84" t="s">
        <v>6783</v>
      </c>
      <c r="V2080" s="84" t="s">
        <v>6783</v>
      </c>
      <c r="W2080" s="86">
        <v>43157.890659722223</v>
      </c>
      <c r="X2080" s="84" t="s">
        <v>9443</v>
      </c>
      <c r="Y2080" s="84"/>
      <c r="Z2080" s="84"/>
      <c r="AA2080" s="90" t="s">
        <v>11156</v>
      </c>
      <c r="AB2080" s="84"/>
      <c r="AC2080" s="84" t="b">
        <v>0</v>
      </c>
      <c r="AD2080" s="84">
        <v>0</v>
      </c>
      <c r="AE2080" s="90" t="s">
        <v>285</v>
      </c>
      <c r="AF2080" s="84" t="b">
        <v>0</v>
      </c>
      <c r="AG2080" s="84" t="s">
        <v>290</v>
      </c>
      <c r="AH2080" s="84"/>
      <c r="AI2080" s="90" t="s">
        <v>285</v>
      </c>
      <c r="AJ2080" s="84" t="b">
        <v>0</v>
      </c>
      <c r="AK2080" s="84">
        <v>0</v>
      </c>
      <c r="AL2080" s="90" t="s">
        <v>285</v>
      </c>
      <c r="AM2080" s="84" t="s">
        <v>295</v>
      </c>
      <c r="AN2080" s="84" t="b">
        <v>0</v>
      </c>
      <c r="AO2080" s="90" t="s">
        <v>11156</v>
      </c>
      <c r="AP2080" s="84" t="s">
        <v>179</v>
      </c>
      <c r="AQ2080" s="84">
        <v>0</v>
      </c>
      <c r="AR2080" s="84">
        <v>0</v>
      </c>
      <c r="AS2080" s="84"/>
      <c r="AT2080" s="84"/>
      <c r="AU2080" s="84"/>
      <c r="AV2080" s="84"/>
      <c r="AW2080" s="84"/>
      <c r="AX2080" s="84"/>
      <c r="AY2080" s="84"/>
      <c r="AZ2080" s="84"/>
    </row>
    <row r="2081" spans="1:52" x14ac:dyDescent="0.2">
      <c r="A2081" s="69" t="s">
        <v>3478</v>
      </c>
      <c r="B2081" s="69" t="s">
        <v>4230</v>
      </c>
      <c r="C2081" s="70"/>
      <c r="D2081" s="71"/>
      <c r="E2081" s="72"/>
      <c r="F2081" s="73"/>
      <c r="G2081" s="70"/>
      <c r="H2081" s="74"/>
      <c r="I2081" s="75"/>
      <c r="J2081" s="75"/>
      <c r="K2081" s="36"/>
      <c r="L2081" s="82"/>
      <c r="M2081" s="82"/>
      <c r="N2081" s="77"/>
      <c r="O2081" s="84" t="s">
        <v>256</v>
      </c>
      <c r="P2081" s="86">
        <v>43157.890706018516</v>
      </c>
      <c r="Q2081" s="84" t="s">
        <v>5356</v>
      </c>
      <c r="R2081" s="84"/>
      <c r="S2081" s="84"/>
      <c r="T2081" s="84" t="s">
        <v>6274</v>
      </c>
      <c r="U2081" s="84"/>
      <c r="V2081" s="84" t="s">
        <v>7844</v>
      </c>
      <c r="W2081" s="86">
        <v>43157.890706018516</v>
      </c>
      <c r="X2081" s="84" t="s">
        <v>9444</v>
      </c>
      <c r="Y2081" s="84"/>
      <c r="Z2081" s="84"/>
      <c r="AA2081" s="90" t="s">
        <v>11157</v>
      </c>
      <c r="AB2081" s="90" t="s">
        <v>11616</v>
      </c>
      <c r="AC2081" s="84" t="b">
        <v>0</v>
      </c>
      <c r="AD2081" s="84">
        <v>0</v>
      </c>
      <c r="AE2081" s="90" t="s">
        <v>11780</v>
      </c>
      <c r="AF2081" s="84" t="b">
        <v>0</v>
      </c>
      <c r="AG2081" s="84" t="s">
        <v>290</v>
      </c>
      <c r="AH2081" s="84"/>
      <c r="AI2081" s="90" t="s">
        <v>285</v>
      </c>
      <c r="AJ2081" s="84" t="b">
        <v>0</v>
      </c>
      <c r="AK2081" s="84">
        <v>0</v>
      </c>
      <c r="AL2081" s="90" t="s">
        <v>285</v>
      </c>
      <c r="AM2081" s="84" t="s">
        <v>297</v>
      </c>
      <c r="AN2081" s="84" t="b">
        <v>0</v>
      </c>
      <c r="AO2081" s="90" t="s">
        <v>11616</v>
      </c>
      <c r="AP2081" s="84" t="s">
        <v>179</v>
      </c>
      <c r="AQ2081" s="84">
        <v>0</v>
      </c>
      <c r="AR2081" s="84">
        <v>0</v>
      </c>
      <c r="AS2081" s="84"/>
      <c r="AT2081" s="84"/>
      <c r="AU2081" s="84"/>
      <c r="AV2081" s="84"/>
      <c r="AW2081" s="84"/>
      <c r="AX2081" s="84"/>
      <c r="AY2081" s="84"/>
      <c r="AZ2081" s="84"/>
    </row>
    <row r="2082" spans="1:52" x14ac:dyDescent="0.2">
      <c r="A2082" s="69" t="s">
        <v>3479</v>
      </c>
      <c r="B2082" s="69" t="s">
        <v>3479</v>
      </c>
      <c r="C2082" s="70"/>
      <c r="D2082" s="71"/>
      <c r="E2082" s="72"/>
      <c r="F2082" s="73"/>
      <c r="G2082" s="70"/>
      <c r="H2082" s="74"/>
      <c r="I2082" s="75"/>
      <c r="J2082" s="75"/>
      <c r="K2082" s="36"/>
      <c r="L2082" s="82"/>
      <c r="M2082" s="82"/>
      <c r="N2082" s="77"/>
      <c r="O2082" s="84" t="s">
        <v>179</v>
      </c>
      <c r="P2082" s="86">
        <v>43156.709965277776</v>
      </c>
      <c r="Q2082" s="84" t="s">
        <v>5357</v>
      </c>
      <c r="R2082" s="84" t="s">
        <v>5983</v>
      </c>
      <c r="S2082" s="84" t="s">
        <v>260</v>
      </c>
      <c r="T2082" s="84" t="s">
        <v>6274</v>
      </c>
      <c r="U2082" s="84"/>
      <c r="V2082" s="84" t="s">
        <v>7845</v>
      </c>
      <c r="W2082" s="86">
        <v>43156.709965277776</v>
      </c>
      <c r="X2082" s="84" t="s">
        <v>9445</v>
      </c>
      <c r="Y2082" s="84"/>
      <c r="Z2082" s="84"/>
      <c r="AA2082" s="90" t="s">
        <v>11158</v>
      </c>
      <c r="AB2082" s="84"/>
      <c r="AC2082" s="84" t="b">
        <v>0</v>
      </c>
      <c r="AD2082" s="84">
        <v>637</v>
      </c>
      <c r="AE2082" s="90" t="s">
        <v>285</v>
      </c>
      <c r="AF2082" s="84" t="b">
        <v>0</v>
      </c>
      <c r="AG2082" s="84" t="s">
        <v>290</v>
      </c>
      <c r="AH2082" s="84"/>
      <c r="AI2082" s="90" t="s">
        <v>285</v>
      </c>
      <c r="AJ2082" s="84" t="b">
        <v>0</v>
      </c>
      <c r="AK2082" s="84">
        <v>287</v>
      </c>
      <c r="AL2082" s="90" t="s">
        <v>285</v>
      </c>
      <c r="AM2082" s="84" t="s">
        <v>294</v>
      </c>
      <c r="AN2082" s="84" t="b">
        <v>0</v>
      </c>
      <c r="AO2082" s="90" t="s">
        <v>11158</v>
      </c>
      <c r="AP2082" s="84" t="s">
        <v>308</v>
      </c>
      <c r="AQ2082" s="84">
        <v>0</v>
      </c>
      <c r="AR2082" s="84">
        <v>0</v>
      </c>
      <c r="AS2082" s="84"/>
      <c r="AT2082" s="84"/>
      <c r="AU2082" s="84"/>
      <c r="AV2082" s="84"/>
      <c r="AW2082" s="84"/>
      <c r="AX2082" s="84"/>
      <c r="AY2082" s="84"/>
      <c r="AZ2082" s="84"/>
    </row>
    <row r="2083" spans="1:52" x14ac:dyDescent="0.2">
      <c r="A2083" s="69" t="s">
        <v>3480</v>
      </c>
      <c r="B2083" s="69" t="s">
        <v>3479</v>
      </c>
      <c r="C2083" s="70"/>
      <c r="D2083" s="71"/>
      <c r="E2083" s="72"/>
      <c r="F2083" s="73"/>
      <c r="G2083" s="70"/>
      <c r="H2083" s="74"/>
      <c r="I2083" s="75"/>
      <c r="J2083" s="75"/>
      <c r="K2083" s="36"/>
      <c r="L2083" s="82"/>
      <c r="M2083" s="82"/>
      <c r="N2083" s="77"/>
      <c r="O2083" s="84" t="s">
        <v>255</v>
      </c>
      <c r="P2083" s="86">
        <v>43157.890810185185</v>
      </c>
      <c r="Q2083" s="84" t="s">
        <v>5358</v>
      </c>
      <c r="R2083" s="84"/>
      <c r="S2083" s="84"/>
      <c r="T2083" s="84" t="s">
        <v>6274</v>
      </c>
      <c r="U2083" s="84"/>
      <c r="V2083" s="84" t="s">
        <v>7846</v>
      </c>
      <c r="W2083" s="86">
        <v>43157.890810185185</v>
      </c>
      <c r="X2083" s="84" t="s">
        <v>9446</v>
      </c>
      <c r="Y2083" s="84"/>
      <c r="Z2083" s="84"/>
      <c r="AA2083" s="90" t="s">
        <v>11159</v>
      </c>
      <c r="AB2083" s="84"/>
      <c r="AC2083" s="84" t="b">
        <v>0</v>
      </c>
      <c r="AD2083" s="84">
        <v>0</v>
      </c>
      <c r="AE2083" s="90" t="s">
        <v>285</v>
      </c>
      <c r="AF2083" s="84" t="b">
        <v>0</v>
      </c>
      <c r="AG2083" s="84" t="s">
        <v>290</v>
      </c>
      <c r="AH2083" s="84"/>
      <c r="AI2083" s="90" t="s">
        <v>285</v>
      </c>
      <c r="AJ2083" s="84" t="b">
        <v>0</v>
      </c>
      <c r="AK2083" s="84">
        <v>287</v>
      </c>
      <c r="AL2083" s="90" t="s">
        <v>11158</v>
      </c>
      <c r="AM2083" s="84" t="s">
        <v>295</v>
      </c>
      <c r="AN2083" s="84" t="b">
        <v>0</v>
      </c>
      <c r="AO2083" s="90" t="s">
        <v>11158</v>
      </c>
      <c r="AP2083" s="84" t="s">
        <v>179</v>
      </c>
      <c r="AQ2083" s="84">
        <v>0</v>
      </c>
      <c r="AR2083" s="84">
        <v>0</v>
      </c>
      <c r="AS2083" s="84"/>
      <c r="AT2083" s="84"/>
      <c r="AU2083" s="84"/>
      <c r="AV2083" s="84"/>
      <c r="AW2083" s="84"/>
      <c r="AX2083" s="84"/>
      <c r="AY2083" s="84"/>
      <c r="AZ2083" s="84"/>
    </row>
    <row r="2084" spans="1:52" x14ac:dyDescent="0.2">
      <c r="A2084" s="69" t="s">
        <v>3481</v>
      </c>
      <c r="B2084" s="69" t="s">
        <v>867</v>
      </c>
      <c r="C2084" s="70"/>
      <c r="D2084" s="71"/>
      <c r="E2084" s="72"/>
      <c r="F2084" s="73"/>
      <c r="G2084" s="70"/>
      <c r="H2084" s="74"/>
      <c r="I2084" s="75"/>
      <c r="J2084" s="75"/>
      <c r="K2084" s="36"/>
      <c r="L2084" s="82"/>
      <c r="M2084" s="82"/>
      <c r="N2084" s="77"/>
      <c r="O2084" s="84" t="s">
        <v>256</v>
      </c>
      <c r="P2084" s="86">
        <v>43157.890821759262</v>
      </c>
      <c r="Q2084" s="84" t="s">
        <v>5359</v>
      </c>
      <c r="R2084" s="84"/>
      <c r="S2084" s="84"/>
      <c r="T2084" s="84" t="s">
        <v>6569</v>
      </c>
      <c r="U2084" s="84"/>
      <c r="V2084" s="84" t="s">
        <v>7847</v>
      </c>
      <c r="W2084" s="86">
        <v>43157.890821759262</v>
      </c>
      <c r="X2084" s="84" t="s">
        <v>9447</v>
      </c>
      <c r="Y2084" s="84"/>
      <c r="Z2084" s="84"/>
      <c r="AA2084" s="90" t="s">
        <v>11160</v>
      </c>
      <c r="AB2084" s="90" t="s">
        <v>11617</v>
      </c>
      <c r="AC2084" s="84" t="b">
        <v>0</v>
      </c>
      <c r="AD2084" s="84">
        <v>0</v>
      </c>
      <c r="AE2084" s="90" t="s">
        <v>11781</v>
      </c>
      <c r="AF2084" s="84" t="b">
        <v>0</v>
      </c>
      <c r="AG2084" s="84" t="s">
        <v>290</v>
      </c>
      <c r="AH2084" s="84"/>
      <c r="AI2084" s="90" t="s">
        <v>285</v>
      </c>
      <c r="AJ2084" s="84" t="b">
        <v>0</v>
      </c>
      <c r="AK2084" s="84">
        <v>0</v>
      </c>
      <c r="AL2084" s="90" t="s">
        <v>285</v>
      </c>
      <c r="AM2084" s="84" t="s">
        <v>294</v>
      </c>
      <c r="AN2084" s="84" t="b">
        <v>0</v>
      </c>
      <c r="AO2084" s="90" t="s">
        <v>11617</v>
      </c>
      <c r="AP2084" s="84" t="s">
        <v>179</v>
      </c>
      <c r="AQ2084" s="84">
        <v>0</v>
      </c>
      <c r="AR2084" s="84">
        <v>0</v>
      </c>
      <c r="AS2084" s="84"/>
      <c r="AT2084" s="84"/>
      <c r="AU2084" s="84"/>
      <c r="AV2084" s="84"/>
      <c r="AW2084" s="84"/>
      <c r="AX2084" s="84"/>
      <c r="AY2084" s="84"/>
      <c r="AZ2084" s="84"/>
    </row>
    <row r="2085" spans="1:52" x14ac:dyDescent="0.2">
      <c r="A2085" s="69" t="s">
        <v>3482</v>
      </c>
      <c r="B2085" s="69" t="s">
        <v>3482</v>
      </c>
      <c r="C2085" s="70"/>
      <c r="D2085" s="71"/>
      <c r="E2085" s="72"/>
      <c r="F2085" s="73"/>
      <c r="G2085" s="70"/>
      <c r="H2085" s="74"/>
      <c r="I2085" s="75"/>
      <c r="J2085" s="75"/>
      <c r="K2085" s="36"/>
      <c r="L2085" s="82"/>
      <c r="M2085" s="82"/>
      <c r="N2085" s="77"/>
      <c r="O2085" s="84" t="s">
        <v>179</v>
      </c>
      <c r="P2085" s="86">
        <v>43157.890868055554</v>
      </c>
      <c r="Q2085" s="84" t="s">
        <v>5360</v>
      </c>
      <c r="R2085" s="84" t="s">
        <v>5984</v>
      </c>
      <c r="S2085" s="84" t="s">
        <v>266</v>
      </c>
      <c r="T2085" s="84" t="s">
        <v>6274</v>
      </c>
      <c r="U2085" s="84"/>
      <c r="V2085" s="84" t="s">
        <v>7848</v>
      </c>
      <c r="W2085" s="86">
        <v>43157.890868055554</v>
      </c>
      <c r="X2085" s="84" t="s">
        <v>9448</v>
      </c>
      <c r="Y2085" s="84"/>
      <c r="Z2085" s="84"/>
      <c r="AA2085" s="90" t="s">
        <v>11161</v>
      </c>
      <c r="AB2085" s="84"/>
      <c r="AC2085" s="84" t="b">
        <v>0</v>
      </c>
      <c r="AD2085" s="84">
        <v>3</v>
      </c>
      <c r="AE2085" s="90" t="s">
        <v>285</v>
      </c>
      <c r="AF2085" s="84" t="b">
        <v>0</v>
      </c>
      <c r="AG2085" s="84" t="s">
        <v>290</v>
      </c>
      <c r="AH2085" s="84"/>
      <c r="AI2085" s="90" t="s">
        <v>285</v>
      </c>
      <c r="AJ2085" s="84" t="b">
        <v>0</v>
      </c>
      <c r="AK2085" s="84">
        <v>1</v>
      </c>
      <c r="AL2085" s="90" t="s">
        <v>285</v>
      </c>
      <c r="AM2085" s="84" t="s">
        <v>297</v>
      </c>
      <c r="AN2085" s="84" t="b">
        <v>0</v>
      </c>
      <c r="AO2085" s="90" t="s">
        <v>11161</v>
      </c>
      <c r="AP2085" s="84" t="s">
        <v>179</v>
      </c>
      <c r="AQ2085" s="84">
        <v>0</v>
      </c>
      <c r="AR2085" s="84">
        <v>0</v>
      </c>
      <c r="AS2085" s="84"/>
      <c r="AT2085" s="84"/>
      <c r="AU2085" s="84"/>
      <c r="AV2085" s="84"/>
      <c r="AW2085" s="84"/>
      <c r="AX2085" s="84"/>
      <c r="AY2085" s="84"/>
      <c r="AZ2085" s="84"/>
    </row>
    <row r="2086" spans="1:52" x14ac:dyDescent="0.2">
      <c r="A2086" s="69" t="s">
        <v>3483</v>
      </c>
      <c r="B2086" s="69" t="s">
        <v>3483</v>
      </c>
      <c r="C2086" s="70"/>
      <c r="D2086" s="71"/>
      <c r="E2086" s="72"/>
      <c r="F2086" s="73"/>
      <c r="G2086" s="70"/>
      <c r="H2086" s="74"/>
      <c r="I2086" s="75"/>
      <c r="J2086" s="75"/>
      <c r="K2086" s="36"/>
      <c r="L2086" s="82"/>
      <c r="M2086" s="82"/>
      <c r="N2086" s="77"/>
      <c r="O2086" s="84" t="s">
        <v>179</v>
      </c>
      <c r="P2086" s="86">
        <v>43157.890868055554</v>
      </c>
      <c r="Q2086" s="84" t="s">
        <v>5361</v>
      </c>
      <c r="R2086" s="84"/>
      <c r="S2086" s="84"/>
      <c r="T2086" s="84" t="s">
        <v>6570</v>
      </c>
      <c r="U2086" s="84"/>
      <c r="V2086" s="84" t="s">
        <v>7849</v>
      </c>
      <c r="W2086" s="86">
        <v>43157.890868055554</v>
      </c>
      <c r="X2086" s="84" t="s">
        <v>9449</v>
      </c>
      <c r="Y2086" s="84"/>
      <c r="Z2086" s="84"/>
      <c r="AA2086" s="90" t="s">
        <v>11162</v>
      </c>
      <c r="AB2086" s="84"/>
      <c r="AC2086" s="84" t="b">
        <v>0</v>
      </c>
      <c r="AD2086" s="84">
        <v>1</v>
      </c>
      <c r="AE2086" s="90" t="s">
        <v>285</v>
      </c>
      <c r="AF2086" s="84" t="b">
        <v>0</v>
      </c>
      <c r="AG2086" s="84" t="s">
        <v>290</v>
      </c>
      <c r="AH2086" s="84"/>
      <c r="AI2086" s="90" t="s">
        <v>285</v>
      </c>
      <c r="AJ2086" s="84" t="b">
        <v>0</v>
      </c>
      <c r="AK2086" s="84">
        <v>0</v>
      </c>
      <c r="AL2086" s="90" t="s">
        <v>285</v>
      </c>
      <c r="AM2086" s="84" t="s">
        <v>295</v>
      </c>
      <c r="AN2086" s="84" t="b">
        <v>0</v>
      </c>
      <c r="AO2086" s="90" t="s">
        <v>11162</v>
      </c>
      <c r="AP2086" s="84" t="s">
        <v>179</v>
      </c>
      <c r="AQ2086" s="84">
        <v>0</v>
      </c>
      <c r="AR2086" s="84">
        <v>0</v>
      </c>
      <c r="AS2086" s="84"/>
      <c r="AT2086" s="84"/>
      <c r="AU2086" s="84"/>
      <c r="AV2086" s="84"/>
      <c r="AW2086" s="84"/>
      <c r="AX2086" s="84"/>
      <c r="AY2086" s="84"/>
      <c r="AZ2086" s="84"/>
    </row>
    <row r="2087" spans="1:52" x14ac:dyDescent="0.2">
      <c r="A2087" s="69" t="s">
        <v>3484</v>
      </c>
      <c r="B2087" s="69" t="s">
        <v>3484</v>
      </c>
      <c r="C2087" s="70"/>
      <c r="D2087" s="71"/>
      <c r="E2087" s="72"/>
      <c r="F2087" s="73"/>
      <c r="G2087" s="70"/>
      <c r="H2087" s="74"/>
      <c r="I2087" s="75"/>
      <c r="J2087" s="75"/>
      <c r="K2087" s="36"/>
      <c r="L2087" s="82"/>
      <c r="M2087" s="82"/>
      <c r="N2087" s="77"/>
      <c r="O2087" s="84" t="s">
        <v>179</v>
      </c>
      <c r="P2087" s="86">
        <v>43157.890925925924</v>
      </c>
      <c r="Q2087" s="84" t="s">
        <v>5362</v>
      </c>
      <c r="R2087" s="84" t="s">
        <v>5607</v>
      </c>
      <c r="S2087" s="84" t="s">
        <v>6076</v>
      </c>
      <c r="T2087" s="84" t="s">
        <v>6274</v>
      </c>
      <c r="U2087" s="84"/>
      <c r="V2087" s="84" t="s">
        <v>7850</v>
      </c>
      <c r="W2087" s="86">
        <v>43157.890925925924</v>
      </c>
      <c r="X2087" s="84" t="s">
        <v>9450</v>
      </c>
      <c r="Y2087" s="84"/>
      <c r="Z2087" s="84"/>
      <c r="AA2087" s="90" t="s">
        <v>11163</v>
      </c>
      <c r="AB2087" s="84"/>
      <c r="AC2087" s="84" t="b">
        <v>0</v>
      </c>
      <c r="AD2087" s="84">
        <v>0</v>
      </c>
      <c r="AE2087" s="90" t="s">
        <v>285</v>
      </c>
      <c r="AF2087" s="84" t="b">
        <v>0</v>
      </c>
      <c r="AG2087" s="84" t="s">
        <v>290</v>
      </c>
      <c r="AH2087" s="84"/>
      <c r="AI2087" s="90" t="s">
        <v>285</v>
      </c>
      <c r="AJ2087" s="84" t="b">
        <v>0</v>
      </c>
      <c r="AK2087" s="84">
        <v>0</v>
      </c>
      <c r="AL2087" s="90" t="s">
        <v>285</v>
      </c>
      <c r="AM2087" s="84" t="s">
        <v>294</v>
      </c>
      <c r="AN2087" s="84" t="b">
        <v>0</v>
      </c>
      <c r="AO2087" s="90" t="s">
        <v>11163</v>
      </c>
      <c r="AP2087" s="84" t="s">
        <v>179</v>
      </c>
      <c r="AQ2087" s="84">
        <v>0</v>
      </c>
      <c r="AR2087" s="84">
        <v>0</v>
      </c>
      <c r="AS2087" s="84"/>
      <c r="AT2087" s="84"/>
      <c r="AU2087" s="84"/>
      <c r="AV2087" s="84"/>
      <c r="AW2087" s="84"/>
      <c r="AX2087" s="84"/>
      <c r="AY2087" s="84"/>
      <c r="AZ2087" s="84"/>
    </row>
    <row r="2088" spans="1:52" x14ac:dyDescent="0.2">
      <c r="A2088" s="69" t="s">
        <v>3485</v>
      </c>
      <c r="B2088" s="69" t="s">
        <v>3642</v>
      </c>
      <c r="C2088" s="70"/>
      <c r="D2088" s="71"/>
      <c r="E2088" s="72"/>
      <c r="F2088" s="73"/>
      <c r="G2088" s="70"/>
      <c r="H2088" s="74"/>
      <c r="I2088" s="75"/>
      <c r="J2088" s="75"/>
      <c r="K2088" s="36"/>
      <c r="L2088" s="82"/>
      <c r="M2088" s="82"/>
      <c r="N2088" s="77"/>
      <c r="O2088" s="84" t="s">
        <v>255</v>
      </c>
      <c r="P2088" s="86">
        <v>43157.890983796293</v>
      </c>
      <c r="Q2088" s="84" t="s">
        <v>4747</v>
      </c>
      <c r="R2088" s="84"/>
      <c r="S2088" s="84"/>
      <c r="T2088" s="84" t="s">
        <v>6274</v>
      </c>
      <c r="U2088" s="84"/>
      <c r="V2088" s="84" t="s">
        <v>7851</v>
      </c>
      <c r="W2088" s="86">
        <v>43157.890983796293</v>
      </c>
      <c r="X2088" s="84" t="s">
        <v>9451</v>
      </c>
      <c r="Y2088" s="84"/>
      <c r="Z2088" s="84"/>
      <c r="AA2088" s="90" t="s">
        <v>11164</v>
      </c>
      <c r="AB2088" s="84"/>
      <c r="AC2088" s="84" t="b">
        <v>0</v>
      </c>
      <c r="AD2088" s="84">
        <v>0</v>
      </c>
      <c r="AE2088" s="90" t="s">
        <v>285</v>
      </c>
      <c r="AF2088" s="84" t="b">
        <v>0</v>
      </c>
      <c r="AG2088" s="84" t="s">
        <v>291</v>
      </c>
      <c r="AH2088" s="84"/>
      <c r="AI2088" s="90" t="s">
        <v>285</v>
      </c>
      <c r="AJ2088" s="84" t="b">
        <v>0</v>
      </c>
      <c r="AK2088" s="84">
        <v>26</v>
      </c>
      <c r="AL2088" s="90" t="s">
        <v>11360</v>
      </c>
      <c r="AM2088" s="84" t="s">
        <v>295</v>
      </c>
      <c r="AN2088" s="84" t="b">
        <v>0</v>
      </c>
      <c r="AO2088" s="90" t="s">
        <v>11360</v>
      </c>
      <c r="AP2088" s="84" t="s">
        <v>179</v>
      </c>
      <c r="AQ2088" s="84">
        <v>0</v>
      </c>
      <c r="AR2088" s="84">
        <v>0</v>
      </c>
      <c r="AS2088" s="84"/>
      <c r="AT2088" s="84"/>
      <c r="AU2088" s="84"/>
      <c r="AV2088" s="84"/>
      <c r="AW2088" s="84"/>
      <c r="AX2088" s="84"/>
      <c r="AY2088" s="84"/>
      <c r="AZ2088" s="84"/>
    </row>
    <row r="2089" spans="1:52" x14ac:dyDescent="0.2">
      <c r="A2089" s="69" t="s">
        <v>3486</v>
      </c>
      <c r="B2089" s="69" t="s">
        <v>3712</v>
      </c>
      <c r="C2089" s="70"/>
      <c r="D2089" s="71"/>
      <c r="E2089" s="72"/>
      <c r="F2089" s="73"/>
      <c r="G2089" s="70"/>
      <c r="H2089" s="74"/>
      <c r="I2089" s="75"/>
      <c r="J2089" s="75"/>
      <c r="K2089" s="36"/>
      <c r="L2089" s="82"/>
      <c r="M2089" s="82"/>
      <c r="N2089" s="77"/>
      <c r="O2089" s="84" t="s">
        <v>255</v>
      </c>
      <c r="P2089" s="86">
        <v>43157.890983796293</v>
      </c>
      <c r="Q2089" s="84" t="s">
        <v>5363</v>
      </c>
      <c r="R2089" s="84"/>
      <c r="S2089" s="84"/>
      <c r="T2089" s="84" t="s">
        <v>6571</v>
      </c>
      <c r="U2089" s="84"/>
      <c r="V2089" s="84" t="s">
        <v>7852</v>
      </c>
      <c r="W2089" s="86">
        <v>43157.890983796293</v>
      </c>
      <c r="X2089" s="84" t="s">
        <v>9452</v>
      </c>
      <c r="Y2089" s="84"/>
      <c r="Z2089" s="84"/>
      <c r="AA2089" s="90" t="s">
        <v>11165</v>
      </c>
      <c r="AB2089" s="84"/>
      <c r="AC2089" s="84" t="b">
        <v>0</v>
      </c>
      <c r="AD2089" s="84">
        <v>0</v>
      </c>
      <c r="AE2089" s="90" t="s">
        <v>285</v>
      </c>
      <c r="AF2089" s="84" t="b">
        <v>0</v>
      </c>
      <c r="AG2089" s="84" t="s">
        <v>290</v>
      </c>
      <c r="AH2089" s="84"/>
      <c r="AI2089" s="90" t="s">
        <v>285</v>
      </c>
      <c r="AJ2089" s="84" t="b">
        <v>0</v>
      </c>
      <c r="AK2089" s="84">
        <v>0</v>
      </c>
      <c r="AL2089" s="90" t="s">
        <v>285</v>
      </c>
      <c r="AM2089" s="84" t="s">
        <v>296</v>
      </c>
      <c r="AN2089" s="84" t="b">
        <v>0</v>
      </c>
      <c r="AO2089" s="90" t="s">
        <v>11165</v>
      </c>
      <c r="AP2089" s="84" t="s">
        <v>179</v>
      </c>
      <c r="AQ2089" s="84">
        <v>0</v>
      </c>
      <c r="AR2089" s="84">
        <v>0</v>
      </c>
      <c r="AS2089" s="84"/>
      <c r="AT2089" s="84"/>
      <c r="AU2089" s="84"/>
      <c r="AV2089" s="84"/>
      <c r="AW2089" s="84"/>
      <c r="AX2089" s="84"/>
      <c r="AY2089" s="84"/>
      <c r="AZ2089" s="84"/>
    </row>
    <row r="2090" spans="1:52" x14ac:dyDescent="0.2">
      <c r="A2090" s="69" t="s">
        <v>3487</v>
      </c>
      <c r="B2090" s="69" t="s">
        <v>4231</v>
      </c>
      <c r="C2090" s="70"/>
      <c r="D2090" s="71"/>
      <c r="E2090" s="72"/>
      <c r="F2090" s="73"/>
      <c r="G2090" s="70"/>
      <c r="H2090" s="74"/>
      <c r="I2090" s="75"/>
      <c r="J2090" s="75"/>
      <c r="K2090" s="36"/>
      <c r="L2090" s="82"/>
      <c r="M2090" s="82"/>
      <c r="N2090" s="77"/>
      <c r="O2090" s="84" t="s">
        <v>255</v>
      </c>
      <c r="P2090" s="86">
        <v>43157.891064814816</v>
      </c>
      <c r="Q2090" s="84" t="s">
        <v>5364</v>
      </c>
      <c r="R2090" s="84" t="s">
        <v>5985</v>
      </c>
      <c r="S2090" s="84" t="s">
        <v>920</v>
      </c>
      <c r="T2090" s="84" t="s">
        <v>6572</v>
      </c>
      <c r="U2090" s="84"/>
      <c r="V2090" s="84" t="s">
        <v>7853</v>
      </c>
      <c r="W2090" s="86">
        <v>43157.891064814816</v>
      </c>
      <c r="X2090" s="84" t="s">
        <v>9453</v>
      </c>
      <c r="Y2090" s="84"/>
      <c r="Z2090" s="84"/>
      <c r="AA2090" s="90" t="s">
        <v>11166</v>
      </c>
      <c r="AB2090" s="84"/>
      <c r="AC2090" s="84" t="b">
        <v>0</v>
      </c>
      <c r="AD2090" s="84">
        <v>0</v>
      </c>
      <c r="AE2090" s="90" t="s">
        <v>285</v>
      </c>
      <c r="AF2090" s="84" t="b">
        <v>0</v>
      </c>
      <c r="AG2090" s="84" t="s">
        <v>290</v>
      </c>
      <c r="AH2090" s="84"/>
      <c r="AI2090" s="90" t="s">
        <v>285</v>
      </c>
      <c r="AJ2090" s="84" t="b">
        <v>0</v>
      </c>
      <c r="AK2090" s="84">
        <v>0</v>
      </c>
      <c r="AL2090" s="90" t="s">
        <v>285</v>
      </c>
      <c r="AM2090" s="84" t="s">
        <v>1010</v>
      </c>
      <c r="AN2090" s="84" t="b">
        <v>0</v>
      </c>
      <c r="AO2090" s="90" t="s">
        <v>11166</v>
      </c>
      <c r="AP2090" s="84" t="s">
        <v>179</v>
      </c>
      <c r="AQ2090" s="84">
        <v>0</v>
      </c>
      <c r="AR2090" s="84">
        <v>0</v>
      </c>
      <c r="AS2090" s="84"/>
      <c r="AT2090" s="84"/>
      <c r="AU2090" s="84"/>
      <c r="AV2090" s="84"/>
      <c r="AW2090" s="84"/>
      <c r="AX2090" s="84"/>
      <c r="AY2090" s="84"/>
      <c r="AZ2090" s="84"/>
    </row>
    <row r="2091" spans="1:52" x14ac:dyDescent="0.2">
      <c r="A2091" s="69" t="s">
        <v>3488</v>
      </c>
      <c r="B2091" s="69" t="s">
        <v>3488</v>
      </c>
      <c r="C2091" s="70"/>
      <c r="D2091" s="71"/>
      <c r="E2091" s="72"/>
      <c r="F2091" s="73"/>
      <c r="G2091" s="70"/>
      <c r="H2091" s="74"/>
      <c r="I2091" s="75"/>
      <c r="J2091" s="75"/>
      <c r="K2091" s="36"/>
      <c r="L2091" s="82"/>
      <c r="M2091" s="82"/>
      <c r="N2091" s="77"/>
      <c r="O2091" s="84" t="s">
        <v>179</v>
      </c>
      <c r="P2091" s="86">
        <v>43155.958032407405</v>
      </c>
      <c r="Q2091" s="84" t="s">
        <v>5365</v>
      </c>
      <c r="R2091" s="84" t="s">
        <v>5986</v>
      </c>
      <c r="S2091" s="84" t="s">
        <v>6240</v>
      </c>
      <c r="T2091" s="84" t="s">
        <v>6307</v>
      </c>
      <c r="U2091" s="84"/>
      <c r="V2091" s="84" t="s">
        <v>7854</v>
      </c>
      <c r="W2091" s="86">
        <v>43155.958032407405</v>
      </c>
      <c r="X2091" s="84" t="s">
        <v>9454</v>
      </c>
      <c r="Y2091" s="84"/>
      <c r="Z2091" s="84"/>
      <c r="AA2091" s="90" t="s">
        <v>11167</v>
      </c>
      <c r="AB2091" s="84"/>
      <c r="AC2091" s="84" t="b">
        <v>0</v>
      </c>
      <c r="AD2091" s="84">
        <v>7</v>
      </c>
      <c r="AE2091" s="90" t="s">
        <v>285</v>
      </c>
      <c r="AF2091" s="84" t="b">
        <v>0</v>
      </c>
      <c r="AG2091" s="84" t="s">
        <v>1654</v>
      </c>
      <c r="AH2091" s="84"/>
      <c r="AI2091" s="90" t="s">
        <v>285</v>
      </c>
      <c r="AJ2091" s="84" t="b">
        <v>0</v>
      </c>
      <c r="AK2091" s="84">
        <v>5</v>
      </c>
      <c r="AL2091" s="90" t="s">
        <v>285</v>
      </c>
      <c r="AM2091" s="84" t="s">
        <v>296</v>
      </c>
      <c r="AN2091" s="84" t="b">
        <v>0</v>
      </c>
      <c r="AO2091" s="90" t="s">
        <v>11167</v>
      </c>
      <c r="AP2091" s="84" t="s">
        <v>308</v>
      </c>
      <c r="AQ2091" s="84">
        <v>0</v>
      </c>
      <c r="AR2091" s="84">
        <v>0</v>
      </c>
      <c r="AS2091" s="84"/>
      <c r="AT2091" s="84"/>
      <c r="AU2091" s="84"/>
      <c r="AV2091" s="84"/>
      <c r="AW2091" s="84"/>
      <c r="AX2091" s="84"/>
      <c r="AY2091" s="84"/>
      <c r="AZ2091" s="84"/>
    </row>
    <row r="2092" spans="1:52" x14ac:dyDescent="0.2">
      <c r="A2092" s="69" t="s">
        <v>3489</v>
      </c>
      <c r="B2092" s="69" t="s">
        <v>3488</v>
      </c>
      <c r="C2092" s="70"/>
      <c r="D2092" s="71"/>
      <c r="E2092" s="72"/>
      <c r="F2092" s="73"/>
      <c r="G2092" s="70"/>
      <c r="H2092" s="74"/>
      <c r="I2092" s="75"/>
      <c r="J2092" s="75"/>
      <c r="K2092" s="36"/>
      <c r="L2092" s="82"/>
      <c r="M2092" s="82"/>
      <c r="N2092" s="77"/>
      <c r="O2092" s="84" t="s">
        <v>255</v>
      </c>
      <c r="P2092" s="86">
        <v>43157.891076388885</v>
      </c>
      <c r="Q2092" s="84" t="s">
        <v>4440</v>
      </c>
      <c r="R2092" s="84"/>
      <c r="S2092" s="84"/>
      <c r="T2092" s="84" t="s">
        <v>6274</v>
      </c>
      <c r="U2092" s="84"/>
      <c r="V2092" s="84" t="s">
        <v>7855</v>
      </c>
      <c r="W2092" s="86">
        <v>43157.891076388885</v>
      </c>
      <c r="X2092" s="84" t="s">
        <v>9455</v>
      </c>
      <c r="Y2092" s="84"/>
      <c r="Z2092" s="84"/>
      <c r="AA2092" s="90" t="s">
        <v>11168</v>
      </c>
      <c r="AB2092" s="84"/>
      <c r="AC2092" s="84" t="b">
        <v>0</v>
      </c>
      <c r="AD2092" s="84">
        <v>0</v>
      </c>
      <c r="AE2092" s="90" t="s">
        <v>285</v>
      </c>
      <c r="AF2092" s="84" t="b">
        <v>0</v>
      </c>
      <c r="AG2092" s="84" t="s">
        <v>1654</v>
      </c>
      <c r="AH2092" s="84"/>
      <c r="AI2092" s="90" t="s">
        <v>285</v>
      </c>
      <c r="AJ2092" s="84" t="b">
        <v>0</v>
      </c>
      <c r="AK2092" s="84">
        <v>5</v>
      </c>
      <c r="AL2092" s="90" t="s">
        <v>11167</v>
      </c>
      <c r="AM2092" s="84" t="s">
        <v>295</v>
      </c>
      <c r="AN2092" s="84" t="b">
        <v>0</v>
      </c>
      <c r="AO2092" s="90" t="s">
        <v>11167</v>
      </c>
      <c r="AP2092" s="84" t="s">
        <v>179</v>
      </c>
      <c r="AQ2092" s="84">
        <v>0</v>
      </c>
      <c r="AR2092" s="84">
        <v>0</v>
      </c>
      <c r="AS2092" s="84"/>
      <c r="AT2092" s="84"/>
      <c r="AU2092" s="84"/>
      <c r="AV2092" s="84"/>
      <c r="AW2092" s="84"/>
      <c r="AX2092" s="84"/>
      <c r="AY2092" s="84"/>
      <c r="AZ2092" s="84"/>
    </row>
    <row r="2093" spans="1:52" x14ac:dyDescent="0.2">
      <c r="A2093" s="69" t="s">
        <v>3490</v>
      </c>
      <c r="B2093" s="69" t="s">
        <v>4232</v>
      </c>
      <c r="C2093" s="70"/>
      <c r="D2093" s="71"/>
      <c r="E2093" s="72"/>
      <c r="F2093" s="73"/>
      <c r="G2093" s="70"/>
      <c r="H2093" s="74"/>
      <c r="I2093" s="75"/>
      <c r="J2093" s="75"/>
      <c r="K2093" s="36"/>
      <c r="L2093" s="82"/>
      <c r="M2093" s="82"/>
      <c r="N2093" s="77"/>
      <c r="O2093" s="84" t="s">
        <v>255</v>
      </c>
      <c r="P2093" s="86">
        <v>43157.891099537039</v>
      </c>
      <c r="Q2093" s="84" t="s">
        <v>5366</v>
      </c>
      <c r="R2093" s="84"/>
      <c r="S2093" s="84"/>
      <c r="T2093" s="84" t="s">
        <v>6573</v>
      </c>
      <c r="U2093" s="84"/>
      <c r="V2093" s="84" t="s">
        <v>7856</v>
      </c>
      <c r="W2093" s="86">
        <v>43157.891099537039</v>
      </c>
      <c r="X2093" s="84" t="s">
        <v>9456</v>
      </c>
      <c r="Y2093" s="84"/>
      <c r="Z2093" s="84"/>
      <c r="AA2093" s="90" t="s">
        <v>11169</v>
      </c>
      <c r="AB2093" s="84"/>
      <c r="AC2093" s="84" t="b">
        <v>0</v>
      </c>
      <c r="AD2093" s="84">
        <v>0</v>
      </c>
      <c r="AE2093" s="90" t="s">
        <v>285</v>
      </c>
      <c r="AF2093" s="84" t="b">
        <v>0</v>
      </c>
      <c r="AG2093" s="84" t="s">
        <v>290</v>
      </c>
      <c r="AH2093" s="84"/>
      <c r="AI2093" s="90" t="s">
        <v>285</v>
      </c>
      <c r="AJ2093" s="84" t="b">
        <v>0</v>
      </c>
      <c r="AK2093" s="84">
        <v>0</v>
      </c>
      <c r="AL2093" s="90" t="s">
        <v>285</v>
      </c>
      <c r="AM2093" s="84" t="s">
        <v>294</v>
      </c>
      <c r="AN2093" s="84" t="b">
        <v>0</v>
      </c>
      <c r="AO2093" s="90" t="s">
        <v>11169</v>
      </c>
      <c r="AP2093" s="84" t="s">
        <v>179</v>
      </c>
      <c r="AQ2093" s="84">
        <v>0</v>
      </c>
      <c r="AR2093" s="84">
        <v>0</v>
      </c>
      <c r="AS2093" s="84"/>
      <c r="AT2093" s="84"/>
      <c r="AU2093" s="84"/>
      <c r="AV2093" s="84"/>
      <c r="AW2093" s="84"/>
      <c r="AX2093" s="84"/>
      <c r="AY2093" s="84"/>
      <c r="AZ2093" s="84"/>
    </row>
    <row r="2094" spans="1:52" x14ac:dyDescent="0.2">
      <c r="A2094" s="69" t="s">
        <v>3491</v>
      </c>
      <c r="B2094" s="69" t="s">
        <v>3817</v>
      </c>
      <c r="C2094" s="70"/>
      <c r="D2094" s="71"/>
      <c r="E2094" s="72"/>
      <c r="F2094" s="73"/>
      <c r="G2094" s="70"/>
      <c r="H2094" s="74"/>
      <c r="I2094" s="75"/>
      <c r="J2094" s="75"/>
      <c r="K2094" s="36"/>
      <c r="L2094" s="82"/>
      <c r="M2094" s="82"/>
      <c r="N2094" s="77"/>
      <c r="O2094" s="84" t="s">
        <v>255</v>
      </c>
      <c r="P2094" s="86">
        <v>43157.891180555554</v>
      </c>
      <c r="Q2094" s="84" t="s">
        <v>4409</v>
      </c>
      <c r="R2094" s="84" t="s">
        <v>5607</v>
      </c>
      <c r="S2094" s="84" t="s">
        <v>6076</v>
      </c>
      <c r="T2094" s="84" t="s">
        <v>6291</v>
      </c>
      <c r="U2094" s="84"/>
      <c r="V2094" s="84" t="s">
        <v>7857</v>
      </c>
      <c r="W2094" s="86">
        <v>43157.891180555554</v>
      </c>
      <c r="X2094" s="84" t="s">
        <v>9457</v>
      </c>
      <c r="Y2094" s="84"/>
      <c r="Z2094" s="84"/>
      <c r="AA2094" s="90" t="s">
        <v>11170</v>
      </c>
      <c r="AB2094" s="84"/>
      <c r="AC2094" s="84" t="b">
        <v>0</v>
      </c>
      <c r="AD2094" s="84">
        <v>0</v>
      </c>
      <c r="AE2094" s="90" t="s">
        <v>285</v>
      </c>
      <c r="AF2094" s="84" t="b">
        <v>0</v>
      </c>
      <c r="AG2094" s="84" t="s">
        <v>290</v>
      </c>
      <c r="AH2094" s="84"/>
      <c r="AI2094" s="90" t="s">
        <v>285</v>
      </c>
      <c r="AJ2094" s="84" t="b">
        <v>0</v>
      </c>
      <c r="AK2094" s="84">
        <v>1818</v>
      </c>
      <c r="AL2094" s="90" t="s">
        <v>11439</v>
      </c>
      <c r="AM2094" s="84" t="s">
        <v>294</v>
      </c>
      <c r="AN2094" s="84" t="b">
        <v>0</v>
      </c>
      <c r="AO2094" s="90" t="s">
        <v>11439</v>
      </c>
      <c r="AP2094" s="84" t="s">
        <v>179</v>
      </c>
      <c r="AQ2094" s="84">
        <v>0</v>
      </c>
      <c r="AR2094" s="84">
        <v>0</v>
      </c>
      <c r="AS2094" s="84"/>
      <c r="AT2094" s="84"/>
      <c r="AU2094" s="84"/>
      <c r="AV2094" s="84"/>
      <c r="AW2094" s="84"/>
      <c r="AX2094" s="84"/>
      <c r="AY2094" s="84"/>
      <c r="AZ2094" s="84"/>
    </row>
    <row r="2095" spans="1:52" x14ac:dyDescent="0.2">
      <c r="A2095" s="69" t="s">
        <v>3491</v>
      </c>
      <c r="B2095" s="69" t="s">
        <v>3818</v>
      </c>
      <c r="C2095" s="70"/>
      <c r="D2095" s="71"/>
      <c r="E2095" s="72"/>
      <c r="F2095" s="73"/>
      <c r="G2095" s="70"/>
      <c r="H2095" s="74"/>
      <c r="I2095" s="75"/>
      <c r="J2095" s="75"/>
      <c r="K2095" s="36"/>
      <c r="L2095" s="82"/>
      <c r="M2095" s="82"/>
      <c r="N2095" s="77"/>
      <c r="O2095" s="84" t="s">
        <v>255</v>
      </c>
      <c r="P2095" s="86">
        <v>43157.891180555554</v>
      </c>
      <c r="Q2095" s="84" t="s">
        <v>4409</v>
      </c>
      <c r="R2095" s="84" t="s">
        <v>5607</v>
      </c>
      <c r="S2095" s="84" t="s">
        <v>6076</v>
      </c>
      <c r="T2095" s="84" t="s">
        <v>6291</v>
      </c>
      <c r="U2095" s="84"/>
      <c r="V2095" s="84" t="s">
        <v>7857</v>
      </c>
      <c r="W2095" s="86">
        <v>43157.891180555554</v>
      </c>
      <c r="X2095" s="84" t="s">
        <v>9457</v>
      </c>
      <c r="Y2095" s="84"/>
      <c r="Z2095" s="84"/>
      <c r="AA2095" s="90" t="s">
        <v>11170</v>
      </c>
      <c r="AB2095" s="84"/>
      <c r="AC2095" s="84" t="b">
        <v>0</v>
      </c>
      <c r="AD2095" s="84">
        <v>0</v>
      </c>
      <c r="AE2095" s="90" t="s">
        <v>285</v>
      </c>
      <c r="AF2095" s="84" t="b">
        <v>0</v>
      </c>
      <c r="AG2095" s="84" t="s">
        <v>290</v>
      </c>
      <c r="AH2095" s="84"/>
      <c r="AI2095" s="90" t="s">
        <v>285</v>
      </c>
      <c r="AJ2095" s="84" t="b">
        <v>0</v>
      </c>
      <c r="AK2095" s="84">
        <v>1818</v>
      </c>
      <c r="AL2095" s="90" t="s">
        <v>11439</v>
      </c>
      <c r="AM2095" s="84" t="s">
        <v>294</v>
      </c>
      <c r="AN2095" s="84" t="b">
        <v>0</v>
      </c>
      <c r="AO2095" s="90" t="s">
        <v>11439</v>
      </c>
      <c r="AP2095" s="84" t="s">
        <v>179</v>
      </c>
      <c r="AQ2095" s="84">
        <v>0</v>
      </c>
      <c r="AR2095" s="84">
        <v>0</v>
      </c>
      <c r="AS2095" s="84"/>
      <c r="AT2095" s="84"/>
      <c r="AU2095" s="84"/>
      <c r="AV2095" s="84"/>
      <c r="AW2095" s="84"/>
      <c r="AX2095" s="84"/>
      <c r="AY2095" s="84"/>
      <c r="AZ2095" s="84"/>
    </row>
    <row r="2096" spans="1:52" x14ac:dyDescent="0.2">
      <c r="A2096" s="69" t="s">
        <v>3491</v>
      </c>
      <c r="B2096" s="69" t="s">
        <v>3712</v>
      </c>
      <c r="C2096" s="70"/>
      <c r="D2096" s="71"/>
      <c r="E2096" s="72"/>
      <c r="F2096" s="73"/>
      <c r="G2096" s="70"/>
      <c r="H2096" s="74"/>
      <c r="I2096" s="75"/>
      <c r="J2096" s="75"/>
      <c r="K2096" s="36"/>
      <c r="L2096" s="82"/>
      <c r="M2096" s="82"/>
      <c r="N2096" s="77"/>
      <c r="O2096" s="84" t="s">
        <v>255</v>
      </c>
      <c r="P2096" s="86">
        <v>43157.891180555554</v>
      </c>
      <c r="Q2096" s="84" t="s">
        <v>4409</v>
      </c>
      <c r="R2096" s="84" t="s">
        <v>5607</v>
      </c>
      <c r="S2096" s="84" t="s">
        <v>6076</v>
      </c>
      <c r="T2096" s="84" t="s">
        <v>6291</v>
      </c>
      <c r="U2096" s="84"/>
      <c r="V2096" s="84" t="s">
        <v>7857</v>
      </c>
      <c r="W2096" s="86">
        <v>43157.891180555554</v>
      </c>
      <c r="X2096" s="84" t="s">
        <v>9457</v>
      </c>
      <c r="Y2096" s="84"/>
      <c r="Z2096" s="84"/>
      <c r="AA2096" s="90" t="s">
        <v>11170</v>
      </c>
      <c r="AB2096" s="84"/>
      <c r="AC2096" s="84" t="b">
        <v>0</v>
      </c>
      <c r="AD2096" s="84">
        <v>0</v>
      </c>
      <c r="AE2096" s="90" t="s">
        <v>285</v>
      </c>
      <c r="AF2096" s="84" t="b">
        <v>0</v>
      </c>
      <c r="AG2096" s="84" t="s">
        <v>290</v>
      </c>
      <c r="AH2096" s="84"/>
      <c r="AI2096" s="90" t="s">
        <v>285</v>
      </c>
      <c r="AJ2096" s="84" t="b">
        <v>0</v>
      </c>
      <c r="AK2096" s="84">
        <v>1818</v>
      </c>
      <c r="AL2096" s="90" t="s">
        <v>11439</v>
      </c>
      <c r="AM2096" s="84" t="s">
        <v>294</v>
      </c>
      <c r="AN2096" s="84" t="b">
        <v>0</v>
      </c>
      <c r="AO2096" s="90" t="s">
        <v>11439</v>
      </c>
      <c r="AP2096" s="84" t="s">
        <v>179</v>
      </c>
      <c r="AQ2096" s="84">
        <v>0</v>
      </c>
      <c r="AR2096" s="84">
        <v>0</v>
      </c>
      <c r="AS2096" s="84"/>
      <c r="AT2096" s="84"/>
      <c r="AU2096" s="84"/>
      <c r="AV2096" s="84"/>
      <c r="AW2096" s="84"/>
      <c r="AX2096" s="84"/>
      <c r="AY2096" s="84"/>
      <c r="AZ2096" s="84"/>
    </row>
    <row r="2097" spans="1:52" x14ac:dyDescent="0.2">
      <c r="A2097" s="69" t="s">
        <v>3492</v>
      </c>
      <c r="B2097" s="69" t="s">
        <v>3718</v>
      </c>
      <c r="C2097" s="70"/>
      <c r="D2097" s="71"/>
      <c r="E2097" s="72"/>
      <c r="F2097" s="73"/>
      <c r="G2097" s="70"/>
      <c r="H2097" s="74"/>
      <c r="I2097" s="75"/>
      <c r="J2097" s="75"/>
      <c r="K2097" s="36"/>
      <c r="L2097" s="82"/>
      <c r="M2097" s="82"/>
      <c r="N2097" s="77"/>
      <c r="O2097" s="84" t="s">
        <v>255</v>
      </c>
      <c r="P2097" s="86">
        <v>43157.891238425924</v>
      </c>
      <c r="Q2097" s="84" t="s">
        <v>4461</v>
      </c>
      <c r="R2097" s="84"/>
      <c r="S2097" s="84"/>
      <c r="T2097" s="84" t="s">
        <v>6323</v>
      </c>
      <c r="U2097" s="84"/>
      <c r="V2097" s="84" t="s">
        <v>7858</v>
      </c>
      <c r="W2097" s="86">
        <v>43157.891238425924</v>
      </c>
      <c r="X2097" s="84" t="s">
        <v>9458</v>
      </c>
      <c r="Y2097" s="84"/>
      <c r="Z2097" s="84"/>
      <c r="AA2097" s="90" t="s">
        <v>11171</v>
      </c>
      <c r="AB2097" s="84"/>
      <c r="AC2097" s="84" t="b">
        <v>0</v>
      </c>
      <c r="AD2097" s="84">
        <v>0</v>
      </c>
      <c r="AE2097" s="90" t="s">
        <v>285</v>
      </c>
      <c r="AF2097" s="84" t="b">
        <v>0</v>
      </c>
      <c r="AG2097" s="84" t="s">
        <v>290</v>
      </c>
      <c r="AH2097" s="84"/>
      <c r="AI2097" s="90" t="s">
        <v>285</v>
      </c>
      <c r="AJ2097" s="84" t="b">
        <v>0</v>
      </c>
      <c r="AK2097" s="84">
        <v>25</v>
      </c>
      <c r="AL2097" s="90" t="s">
        <v>11446</v>
      </c>
      <c r="AM2097" s="84" t="s">
        <v>295</v>
      </c>
      <c r="AN2097" s="84" t="b">
        <v>0</v>
      </c>
      <c r="AO2097" s="90" t="s">
        <v>11446</v>
      </c>
      <c r="AP2097" s="84" t="s">
        <v>179</v>
      </c>
      <c r="AQ2097" s="84">
        <v>0</v>
      </c>
      <c r="AR2097" s="84">
        <v>0</v>
      </c>
      <c r="AS2097" s="84"/>
      <c r="AT2097" s="84"/>
      <c r="AU2097" s="84"/>
      <c r="AV2097" s="84"/>
      <c r="AW2097" s="84"/>
      <c r="AX2097" s="84"/>
      <c r="AY2097" s="84"/>
      <c r="AZ2097" s="84"/>
    </row>
    <row r="2098" spans="1:52" x14ac:dyDescent="0.2">
      <c r="A2098" s="69" t="s">
        <v>3493</v>
      </c>
      <c r="B2098" s="69" t="s">
        <v>3493</v>
      </c>
      <c r="C2098" s="70"/>
      <c r="D2098" s="71"/>
      <c r="E2098" s="72"/>
      <c r="F2098" s="73"/>
      <c r="G2098" s="70"/>
      <c r="H2098" s="74"/>
      <c r="I2098" s="75"/>
      <c r="J2098" s="75"/>
      <c r="K2098" s="36"/>
      <c r="L2098" s="82"/>
      <c r="M2098" s="82"/>
      <c r="N2098" s="77"/>
      <c r="O2098" s="84" t="s">
        <v>179</v>
      </c>
      <c r="P2098" s="86">
        <v>43157.89135416667</v>
      </c>
      <c r="Q2098" s="84" t="s">
        <v>5367</v>
      </c>
      <c r="R2098" s="84" t="s">
        <v>5987</v>
      </c>
      <c r="S2098" s="84" t="s">
        <v>6241</v>
      </c>
      <c r="T2098" s="84" t="s">
        <v>6574</v>
      </c>
      <c r="U2098" s="84"/>
      <c r="V2098" s="84" t="s">
        <v>7859</v>
      </c>
      <c r="W2098" s="86">
        <v>43157.89135416667</v>
      </c>
      <c r="X2098" s="84" t="s">
        <v>9459</v>
      </c>
      <c r="Y2098" s="84"/>
      <c r="Z2098" s="84"/>
      <c r="AA2098" s="90" t="s">
        <v>11172</v>
      </c>
      <c r="AB2098" s="84"/>
      <c r="AC2098" s="84" t="b">
        <v>0</v>
      </c>
      <c r="AD2098" s="84">
        <v>0</v>
      </c>
      <c r="AE2098" s="90" t="s">
        <v>285</v>
      </c>
      <c r="AF2098" s="84" t="b">
        <v>0</v>
      </c>
      <c r="AG2098" s="84" t="s">
        <v>290</v>
      </c>
      <c r="AH2098" s="84"/>
      <c r="AI2098" s="90" t="s">
        <v>285</v>
      </c>
      <c r="AJ2098" s="84" t="b">
        <v>0</v>
      </c>
      <c r="AK2098" s="84">
        <v>0</v>
      </c>
      <c r="AL2098" s="90" t="s">
        <v>285</v>
      </c>
      <c r="AM2098" s="84" t="s">
        <v>294</v>
      </c>
      <c r="AN2098" s="84" t="b">
        <v>0</v>
      </c>
      <c r="AO2098" s="90" t="s">
        <v>11172</v>
      </c>
      <c r="AP2098" s="84" t="s">
        <v>179</v>
      </c>
      <c r="AQ2098" s="84">
        <v>0</v>
      </c>
      <c r="AR2098" s="84">
        <v>0</v>
      </c>
      <c r="AS2098" s="84"/>
      <c r="AT2098" s="84"/>
      <c r="AU2098" s="84"/>
      <c r="AV2098" s="84"/>
      <c r="AW2098" s="84"/>
      <c r="AX2098" s="84"/>
      <c r="AY2098" s="84"/>
      <c r="AZ2098" s="84"/>
    </row>
    <row r="2099" spans="1:52" x14ac:dyDescent="0.2">
      <c r="A2099" s="69" t="s">
        <v>3494</v>
      </c>
      <c r="B2099" s="69" t="s">
        <v>3494</v>
      </c>
      <c r="C2099" s="70"/>
      <c r="D2099" s="71"/>
      <c r="E2099" s="72"/>
      <c r="F2099" s="73"/>
      <c r="G2099" s="70"/>
      <c r="H2099" s="74"/>
      <c r="I2099" s="75"/>
      <c r="J2099" s="75"/>
      <c r="K2099" s="36"/>
      <c r="L2099" s="82"/>
      <c r="M2099" s="82"/>
      <c r="N2099" s="77"/>
      <c r="O2099" s="84" t="s">
        <v>179</v>
      </c>
      <c r="P2099" s="86">
        <v>43157.139340277776</v>
      </c>
      <c r="Q2099" s="84" t="s">
        <v>5368</v>
      </c>
      <c r="R2099" s="84"/>
      <c r="S2099" s="84"/>
      <c r="T2099" s="84" t="s">
        <v>6274</v>
      </c>
      <c r="U2099" s="84"/>
      <c r="V2099" s="84" t="s">
        <v>7860</v>
      </c>
      <c r="W2099" s="86">
        <v>43157.139340277776</v>
      </c>
      <c r="X2099" s="84" t="s">
        <v>9460</v>
      </c>
      <c r="Y2099" s="84"/>
      <c r="Z2099" s="84"/>
      <c r="AA2099" s="90" t="s">
        <v>11173</v>
      </c>
      <c r="AB2099" s="84"/>
      <c r="AC2099" s="84" t="b">
        <v>0</v>
      </c>
      <c r="AD2099" s="84">
        <v>39</v>
      </c>
      <c r="AE2099" s="90" t="s">
        <v>285</v>
      </c>
      <c r="AF2099" s="84" t="b">
        <v>0</v>
      </c>
      <c r="AG2099" s="84" t="s">
        <v>290</v>
      </c>
      <c r="AH2099" s="84"/>
      <c r="AI2099" s="90" t="s">
        <v>285</v>
      </c>
      <c r="AJ2099" s="84" t="b">
        <v>0</v>
      </c>
      <c r="AK2099" s="84">
        <v>10</v>
      </c>
      <c r="AL2099" s="90" t="s">
        <v>285</v>
      </c>
      <c r="AM2099" s="84" t="s">
        <v>297</v>
      </c>
      <c r="AN2099" s="84" t="b">
        <v>0</v>
      </c>
      <c r="AO2099" s="90" t="s">
        <v>11173</v>
      </c>
      <c r="AP2099" s="84" t="s">
        <v>308</v>
      </c>
      <c r="AQ2099" s="84">
        <v>0</v>
      </c>
      <c r="AR2099" s="84">
        <v>0</v>
      </c>
      <c r="AS2099" s="84"/>
      <c r="AT2099" s="84"/>
      <c r="AU2099" s="84"/>
      <c r="AV2099" s="84"/>
      <c r="AW2099" s="84"/>
      <c r="AX2099" s="84"/>
      <c r="AY2099" s="84"/>
      <c r="AZ2099" s="84"/>
    </row>
    <row r="2100" spans="1:52" x14ac:dyDescent="0.2">
      <c r="A2100" s="69" t="s">
        <v>3495</v>
      </c>
      <c r="B2100" s="69" t="s">
        <v>3494</v>
      </c>
      <c r="C2100" s="70"/>
      <c r="D2100" s="71"/>
      <c r="E2100" s="72"/>
      <c r="F2100" s="73"/>
      <c r="G2100" s="70"/>
      <c r="H2100" s="74"/>
      <c r="I2100" s="75"/>
      <c r="J2100" s="75"/>
      <c r="K2100" s="36"/>
      <c r="L2100" s="82"/>
      <c r="M2100" s="82"/>
      <c r="N2100" s="77"/>
      <c r="O2100" s="84" t="s">
        <v>255</v>
      </c>
      <c r="P2100" s="86">
        <v>43157.891377314816</v>
      </c>
      <c r="Q2100" s="84" t="s">
        <v>5369</v>
      </c>
      <c r="R2100" s="84"/>
      <c r="S2100" s="84"/>
      <c r="T2100" s="84" t="s">
        <v>6274</v>
      </c>
      <c r="U2100" s="84"/>
      <c r="V2100" s="84" t="s">
        <v>7861</v>
      </c>
      <c r="W2100" s="86">
        <v>43157.891377314816</v>
      </c>
      <c r="X2100" s="84" t="s">
        <v>9461</v>
      </c>
      <c r="Y2100" s="84"/>
      <c r="Z2100" s="84"/>
      <c r="AA2100" s="90" t="s">
        <v>11174</v>
      </c>
      <c r="AB2100" s="84"/>
      <c r="AC2100" s="84" t="b">
        <v>0</v>
      </c>
      <c r="AD2100" s="84">
        <v>0</v>
      </c>
      <c r="AE2100" s="90" t="s">
        <v>285</v>
      </c>
      <c r="AF2100" s="84" t="b">
        <v>0</v>
      </c>
      <c r="AG2100" s="84" t="s">
        <v>290</v>
      </c>
      <c r="AH2100" s="84"/>
      <c r="AI2100" s="90" t="s">
        <v>285</v>
      </c>
      <c r="AJ2100" s="84" t="b">
        <v>0</v>
      </c>
      <c r="AK2100" s="84">
        <v>10</v>
      </c>
      <c r="AL2100" s="90" t="s">
        <v>11173</v>
      </c>
      <c r="AM2100" s="84" t="s">
        <v>294</v>
      </c>
      <c r="AN2100" s="84" t="b">
        <v>0</v>
      </c>
      <c r="AO2100" s="90" t="s">
        <v>11173</v>
      </c>
      <c r="AP2100" s="84" t="s">
        <v>179</v>
      </c>
      <c r="AQ2100" s="84">
        <v>0</v>
      </c>
      <c r="AR2100" s="84">
        <v>0</v>
      </c>
      <c r="AS2100" s="84"/>
      <c r="AT2100" s="84"/>
      <c r="AU2100" s="84"/>
      <c r="AV2100" s="84"/>
      <c r="AW2100" s="84"/>
      <c r="AX2100" s="84"/>
      <c r="AY2100" s="84"/>
      <c r="AZ2100" s="84"/>
    </row>
    <row r="2101" spans="1:52" x14ac:dyDescent="0.2">
      <c r="A2101" s="69" t="s">
        <v>3496</v>
      </c>
      <c r="B2101" s="69" t="s">
        <v>4233</v>
      </c>
      <c r="C2101" s="70"/>
      <c r="D2101" s="71"/>
      <c r="E2101" s="72"/>
      <c r="F2101" s="73"/>
      <c r="G2101" s="70"/>
      <c r="H2101" s="74"/>
      <c r="I2101" s="75"/>
      <c r="J2101" s="75"/>
      <c r="K2101" s="36"/>
      <c r="L2101" s="82"/>
      <c r="M2101" s="82"/>
      <c r="N2101" s="77"/>
      <c r="O2101" s="84" t="s">
        <v>256</v>
      </c>
      <c r="P2101" s="86">
        <v>43157.891446759262</v>
      </c>
      <c r="Q2101" s="84" t="s">
        <v>5370</v>
      </c>
      <c r="R2101" s="84"/>
      <c r="S2101" s="84"/>
      <c r="T2101" s="84" t="s">
        <v>6274</v>
      </c>
      <c r="U2101" s="84"/>
      <c r="V2101" s="84" t="s">
        <v>7862</v>
      </c>
      <c r="W2101" s="86">
        <v>43157.891446759262</v>
      </c>
      <c r="X2101" s="84" t="s">
        <v>9462</v>
      </c>
      <c r="Y2101" s="84"/>
      <c r="Z2101" s="84"/>
      <c r="AA2101" s="90" t="s">
        <v>11175</v>
      </c>
      <c r="AB2101" s="90" t="s">
        <v>11618</v>
      </c>
      <c r="AC2101" s="84" t="b">
        <v>0</v>
      </c>
      <c r="AD2101" s="84">
        <v>0</v>
      </c>
      <c r="AE2101" s="90" t="s">
        <v>11782</v>
      </c>
      <c r="AF2101" s="84" t="b">
        <v>0</v>
      </c>
      <c r="AG2101" s="84" t="s">
        <v>290</v>
      </c>
      <c r="AH2101" s="84"/>
      <c r="AI2101" s="90" t="s">
        <v>285</v>
      </c>
      <c r="AJ2101" s="84" t="b">
        <v>0</v>
      </c>
      <c r="AK2101" s="84">
        <v>0</v>
      </c>
      <c r="AL2101" s="90" t="s">
        <v>285</v>
      </c>
      <c r="AM2101" s="84" t="s">
        <v>294</v>
      </c>
      <c r="AN2101" s="84" t="b">
        <v>0</v>
      </c>
      <c r="AO2101" s="90" t="s">
        <v>11618</v>
      </c>
      <c r="AP2101" s="84" t="s">
        <v>179</v>
      </c>
      <c r="AQ2101" s="84">
        <v>0</v>
      </c>
      <c r="AR2101" s="84">
        <v>0</v>
      </c>
      <c r="AS2101" s="84"/>
      <c r="AT2101" s="84"/>
      <c r="AU2101" s="84"/>
      <c r="AV2101" s="84"/>
      <c r="AW2101" s="84"/>
      <c r="AX2101" s="84"/>
      <c r="AY2101" s="84"/>
      <c r="AZ2101" s="84"/>
    </row>
    <row r="2102" spans="1:52" x14ac:dyDescent="0.2">
      <c r="A2102" s="69" t="s">
        <v>3497</v>
      </c>
      <c r="B2102" s="69" t="s">
        <v>3497</v>
      </c>
      <c r="C2102" s="70"/>
      <c r="D2102" s="71"/>
      <c r="E2102" s="72"/>
      <c r="F2102" s="73"/>
      <c r="G2102" s="70"/>
      <c r="H2102" s="74"/>
      <c r="I2102" s="75"/>
      <c r="J2102" s="75"/>
      <c r="K2102" s="36"/>
      <c r="L2102" s="82"/>
      <c r="M2102" s="82"/>
      <c r="N2102" s="77"/>
      <c r="O2102" s="84" t="s">
        <v>179</v>
      </c>
      <c r="P2102" s="86">
        <v>43153.703576388885</v>
      </c>
      <c r="Q2102" s="84" t="s">
        <v>5371</v>
      </c>
      <c r="R2102" s="84"/>
      <c r="S2102" s="84"/>
      <c r="T2102" s="84" t="s">
        <v>6575</v>
      </c>
      <c r="U2102" s="84" t="s">
        <v>6784</v>
      </c>
      <c r="V2102" s="84" t="s">
        <v>6784</v>
      </c>
      <c r="W2102" s="86">
        <v>43153.703576388885</v>
      </c>
      <c r="X2102" s="84" t="s">
        <v>9463</v>
      </c>
      <c r="Y2102" s="84"/>
      <c r="Z2102" s="84"/>
      <c r="AA2102" s="90" t="s">
        <v>11176</v>
      </c>
      <c r="AB2102" s="84"/>
      <c r="AC2102" s="84" t="b">
        <v>0</v>
      </c>
      <c r="AD2102" s="84">
        <v>76</v>
      </c>
      <c r="AE2102" s="90" t="s">
        <v>285</v>
      </c>
      <c r="AF2102" s="84" t="b">
        <v>0</v>
      </c>
      <c r="AG2102" s="84" t="s">
        <v>290</v>
      </c>
      <c r="AH2102" s="84"/>
      <c r="AI2102" s="90" t="s">
        <v>285</v>
      </c>
      <c r="AJ2102" s="84" t="b">
        <v>0</v>
      </c>
      <c r="AK2102" s="84">
        <v>38</v>
      </c>
      <c r="AL2102" s="90" t="s">
        <v>285</v>
      </c>
      <c r="AM2102" s="84" t="s">
        <v>1020</v>
      </c>
      <c r="AN2102" s="84" t="b">
        <v>0</v>
      </c>
      <c r="AO2102" s="90" t="s">
        <v>11176</v>
      </c>
      <c r="AP2102" s="84" t="s">
        <v>308</v>
      </c>
      <c r="AQ2102" s="84">
        <v>0</v>
      </c>
      <c r="AR2102" s="84">
        <v>0</v>
      </c>
      <c r="AS2102" s="84"/>
      <c r="AT2102" s="84"/>
      <c r="AU2102" s="84"/>
      <c r="AV2102" s="84"/>
      <c r="AW2102" s="84"/>
      <c r="AX2102" s="84"/>
      <c r="AY2102" s="84"/>
      <c r="AZ2102" s="84"/>
    </row>
    <row r="2103" spans="1:52" x14ac:dyDescent="0.2">
      <c r="A2103" s="69" t="s">
        <v>3498</v>
      </c>
      <c r="B2103" s="69" t="s">
        <v>3497</v>
      </c>
      <c r="C2103" s="70"/>
      <c r="D2103" s="71"/>
      <c r="E2103" s="72"/>
      <c r="F2103" s="73"/>
      <c r="G2103" s="70"/>
      <c r="H2103" s="74"/>
      <c r="I2103" s="75"/>
      <c r="J2103" s="75"/>
      <c r="K2103" s="36"/>
      <c r="L2103" s="82"/>
      <c r="M2103" s="82"/>
      <c r="N2103" s="77"/>
      <c r="O2103" s="84" t="s">
        <v>255</v>
      </c>
      <c r="P2103" s="86">
        <v>43157.891493055555</v>
      </c>
      <c r="Q2103" s="84" t="s">
        <v>5372</v>
      </c>
      <c r="R2103" s="84"/>
      <c r="S2103" s="84"/>
      <c r="T2103" s="84" t="s">
        <v>6575</v>
      </c>
      <c r="U2103" s="84"/>
      <c r="V2103" s="84" t="s">
        <v>7863</v>
      </c>
      <c r="W2103" s="86">
        <v>43157.891493055555</v>
      </c>
      <c r="X2103" s="84" t="s">
        <v>9464</v>
      </c>
      <c r="Y2103" s="84"/>
      <c r="Z2103" s="84"/>
      <c r="AA2103" s="90" t="s">
        <v>11177</v>
      </c>
      <c r="AB2103" s="84"/>
      <c r="AC2103" s="84" t="b">
        <v>0</v>
      </c>
      <c r="AD2103" s="84">
        <v>0</v>
      </c>
      <c r="AE2103" s="90" t="s">
        <v>285</v>
      </c>
      <c r="AF2103" s="84" t="b">
        <v>0</v>
      </c>
      <c r="AG2103" s="84" t="s">
        <v>290</v>
      </c>
      <c r="AH2103" s="84"/>
      <c r="AI2103" s="90" t="s">
        <v>285</v>
      </c>
      <c r="AJ2103" s="84" t="b">
        <v>0</v>
      </c>
      <c r="AK2103" s="84">
        <v>38</v>
      </c>
      <c r="AL2103" s="90" t="s">
        <v>11176</v>
      </c>
      <c r="AM2103" s="84" t="s">
        <v>295</v>
      </c>
      <c r="AN2103" s="84" t="b">
        <v>0</v>
      </c>
      <c r="AO2103" s="90" t="s">
        <v>11176</v>
      </c>
      <c r="AP2103" s="84" t="s">
        <v>179</v>
      </c>
      <c r="AQ2103" s="84">
        <v>0</v>
      </c>
      <c r="AR2103" s="84">
        <v>0</v>
      </c>
      <c r="AS2103" s="84"/>
      <c r="AT2103" s="84"/>
      <c r="AU2103" s="84"/>
      <c r="AV2103" s="84"/>
      <c r="AW2103" s="84"/>
      <c r="AX2103" s="84"/>
      <c r="AY2103" s="84"/>
      <c r="AZ2103" s="84"/>
    </row>
    <row r="2104" spans="1:52" x14ac:dyDescent="0.2">
      <c r="A2104" s="69" t="s">
        <v>3499</v>
      </c>
      <c r="B2104" s="69" t="s">
        <v>3499</v>
      </c>
      <c r="C2104" s="70"/>
      <c r="D2104" s="71"/>
      <c r="E2104" s="72"/>
      <c r="F2104" s="73"/>
      <c r="G2104" s="70"/>
      <c r="H2104" s="74"/>
      <c r="I2104" s="75"/>
      <c r="J2104" s="75"/>
      <c r="K2104" s="36"/>
      <c r="L2104" s="82"/>
      <c r="M2104" s="82"/>
      <c r="N2104" s="77"/>
      <c r="O2104" s="84" t="s">
        <v>179</v>
      </c>
      <c r="P2104" s="86">
        <v>43157.882013888891</v>
      </c>
      <c r="Q2104" s="84" t="s">
        <v>5373</v>
      </c>
      <c r="R2104" s="84" t="s">
        <v>5988</v>
      </c>
      <c r="S2104" s="84" t="s">
        <v>258</v>
      </c>
      <c r="T2104" s="84" t="s">
        <v>6274</v>
      </c>
      <c r="U2104" s="84"/>
      <c r="V2104" s="84" t="s">
        <v>7864</v>
      </c>
      <c r="W2104" s="86">
        <v>43157.882013888891</v>
      </c>
      <c r="X2104" s="84" t="s">
        <v>9465</v>
      </c>
      <c r="Y2104" s="84"/>
      <c r="Z2104" s="84"/>
      <c r="AA2104" s="90" t="s">
        <v>11178</v>
      </c>
      <c r="AB2104" s="84"/>
      <c r="AC2104" s="84" t="b">
        <v>0</v>
      </c>
      <c r="AD2104" s="84">
        <v>2</v>
      </c>
      <c r="AE2104" s="90" t="s">
        <v>285</v>
      </c>
      <c r="AF2104" s="84" t="b">
        <v>1</v>
      </c>
      <c r="AG2104" s="84" t="s">
        <v>290</v>
      </c>
      <c r="AH2104" s="84"/>
      <c r="AI2104" s="90" t="s">
        <v>11873</v>
      </c>
      <c r="AJ2104" s="84" t="b">
        <v>0</v>
      </c>
      <c r="AK2104" s="84">
        <v>1</v>
      </c>
      <c r="AL2104" s="90" t="s">
        <v>285</v>
      </c>
      <c r="AM2104" s="84" t="s">
        <v>294</v>
      </c>
      <c r="AN2104" s="84" t="b">
        <v>0</v>
      </c>
      <c r="AO2104" s="90" t="s">
        <v>11178</v>
      </c>
      <c r="AP2104" s="84" t="s">
        <v>179</v>
      </c>
      <c r="AQ2104" s="84">
        <v>0</v>
      </c>
      <c r="AR2104" s="84">
        <v>0</v>
      </c>
      <c r="AS2104" s="84"/>
      <c r="AT2104" s="84"/>
      <c r="AU2104" s="84"/>
      <c r="AV2104" s="84"/>
      <c r="AW2104" s="84"/>
      <c r="AX2104" s="84"/>
      <c r="AY2104" s="84"/>
      <c r="AZ2104" s="84"/>
    </row>
    <row r="2105" spans="1:52" x14ac:dyDescent="0.2">
      <c r="A2105" s="69" t="s">
        <v>3499</v>
      </c>
      <c r="B2105" s="69" t="s">
        <v>3499</v>
      </c>
      <c r="C2105" s="70"/>
      <c r="D2105" s="71"/>
      <c r="E2105" s="72"/>
      <c r="F2105" s="73"/>
      <c r="G2105" s="70"/>
      <c r="H2105" s="74"/>
      <c r="I2105" s="75"/>
      <c r="J2105" s="75"/>
      <c r="K2105" s="36"/>
      <c r="L2105" s="82"/>
      <c r="M2105" s="82"/>
      <c r="N2105" s="77"/>
      <c r="O2105" s="84" t="s">
        <v>179</v>
      </c>
      <c r="P2105" s="86">
        <v>43157.891574074078</v>
      </c>
      <c r="Q2105" s="84" t="s">
        <v>5374</v>
      </c>
      <c r="R2105" s="84" t="s">
        <v>5989</v>
      </c>
      <c r="S2105" s="84" t="s">
        <v>258</v>
      </c>
      <c r="T2105" s="84" t="s">
        <v>6274</v>
      </c>
      <c r="U2105" s="84"/>
      <c r="V2105" s="84" t="s">
        <v>7864</v>
      </c>
      <c r="W2105" s="86">
        <v>43157.891574074078</v>
      </c>
      <c r="X2105" s="84" t="s">
        <v>9466</v>
      </c>
      <c r="Y2105" s="84"/>
      <c r="Z2105" s="84"/>
      <c r="AA2105" s="90" t="s">
        <v>11179</v>
      </c>
      <c r="AB2105" s="84"/>
      <c r="AC2105" s="84" t="b">
        <v>0</v>
      </c>
      <c r="AD2105" s="84">
        <v>3</v>
      </c>
      <c r="AE2105" s="90" t="s">
        <v>285</v>
      </c>
      <c r="AF2105" s="84" t="b">
        <v>1</v>
      </c>
      <c r="AG2105" s="84" t="s">
        <v>290</v>
      </c>
      <c r="AH2105" s="84"/>
      <c r="AI2105" s="90" t="s">
        <v>11887</v>
      </c>
      <c r="AJ2105" s="84" t="b">
        <v>0</v>
      </c>
      <c r="AK2105" s="84">
        <v>0</v>
      </c>
      <c r="AL2105" s="90" t="s">
        <v>285</v>
      </c>
      <c r="AM2105" s="84" t="s">
        <v>294</v>
      </c>
      <c r="AN2105" s="84" t="b">
        <v>0</v>
      </c>
      <c r="AO2105" s="90" t="s">
        <v>11179</v>
      </c>
      <c r="AP2105" s="84" t="s">
        <v>179</v>
      </c>
      <c r="AQ2105" s="84">
        <v>0</v>
      </c>
      <c r="AR2105" s="84">
        <v>0</v>
      </c>
      <c r="AS2105" s="84"/>
      <c r="AT2105" s="84"/>
      <c r="AU2105" s="84"/>
      <c r="AV2105" s="84"/>
      <c r="AW2105" s="84"/>
      <c r="AX2105" s="84"/>
      <c r="AY2105" s="84"/>
      <c r="AZ2105" s="84"/>
    </row>
    <row r="2106" spans="1:52" x14ac:dyDescent="0.2">
      <c r="A2106" s="69" t="s">
        <v>3500</v>
      </c>
      <c r="B2106" s="69" t="s">
        <v>3600</v>
      </c>
      <c r="C2106" s="70"/>
      <c r="D2106" s="71"/>
      <c r="E2106" s="72"/>
      <c r="F2106" s="73"/>
      <c r="G2106" s="70"/>
      <c r="H2106" s="74"/>
      <c r="I2106" s="75"/>
      <c r="J2106" s="75"/>
      <c r="K2106" s="36"/>
      <c r="L2106" s="82"/>
      <c r="M2106" s="82"/>
      <c r="N2106" s="77"/>
      <c r="O2106" s="84" t="s">
        <v>255</v>
      </c>
      <c r="P2106" s="86">
        <v>43157.891643518517</v>
      </c>
      <c r="Q2106" s="84" t="s">
        <v>4394</v>
      </c>
      <c r="R2106" s="84"/>
      <c r="S2106" s="84"/>
      <c r="T2106" s="84" t="s">
        <v>6274</v>
      </c>
      <c r="U2106" s="84"/>
      <c r="V2106" s="84" t="s">
        <v>7865</v>
      </c>
      <c r="W2106" s="86">
        <v>43157.891643518517</v>
      </c>
      <c r="X2106" s="84" t="s">
        <v>9467</v>
      </c>
      <c r="Y2106" s="84"/>
      <c r="Z2106" s="84"/>
      <c r="AA2106" s="90" t="s">
        <v>11180</v>
      </c>
      <c r="AB2106" s="84"/>
      <c r="AC2106" s="84" t="b">
        <v>0</v>
      </c>
      <c r="AD2106" s="84">
        <v>0</v>
      </c>
      <c r="AE2106" s="90" t="s">
        <v>285</v>
      </c>
      <c r="AF2106" s="84" t="b">
        <v>0</v>
      </c>
      <c r="AG2106" s="84" t="s">
        <v>2154</v>
      </c>
      <c r="AH2106" s="84"/>
      <c r="AI2106" s="90" t="s">
        <v>285</v>
      </c>
      <c r="AJ2106" s="84" t="b">
        <v>0</v>
      </c>
      <c r="AK2106" s="84">
        <v>258</v>
      </c>
      <c r="AL2106" s="90" t="s">
        <v>11311</v>
      </c>
      <c r="AM2106" s="84" t="s">
        <v>296</v>
      </c>
      <c r="AN2106" s="84" t="b">
        <v>0</v>
      </c>
      <c r="AO2106" s="90" t="s">
        <v>11311</v>
      </c>
      <c r="AP2106" s="84" t="s">
        <v>179</v>
      </c>
      <c r="AQ2106" s="84">
        <v>0</v>
      </c>
      <c r="AR2106" s="84">
        <v>0</v>
      </c>
      <c r="AS2106" s="84"/>
      <c r="AT2106" s="84"/>
      <c r="AU2106" s="84"/>
      <c r="AV2106" s="84"/>
      <c r="AW2106" s="84"/>
      <c r="AX2106" s="84"/>
      <c r="AY2106" s="84"/>
      <c r="AZ2106" s="84"/>
    </row>
    <row r="2107" spans="1:52" x14ac:dyDescent="0.2">
      <c r="A2107" s="69" t="s">
        <v>3501</v>
      </c>
      <c r="B2107" s="69" t="s">
        <v>3501</v>
      </c>
      <c r="C2107" s="70"/>
      <c r="D2107" s="71"/>
      <c r="E2107" s="72"/>
      <c r="F2107" s="73"/>
      <c r="G2107" s="70"/>
      <c r="H2107" s="74"/>
      <c r="I2107" s="75"/>
      <c r="J2107" s="75"/>
      <c r="K2107" s="36"/>
      <c r="L2107" s="82"/>
      <c r="M2107" s="82"/>
      <c r="N2107" s="77"/>
      <c r="O2107" s="84" t="s">
        <v>179</v>
      </c>
      <c r="P2107" s="86">
        <v>43157.448113425926</v>
      </c>
      <c r="Q2107" s="84" t="s">
        <v>5375</v>
      </c>
      <c r="R2107" s="84" t="s">
        <v>5607</v>
      </c>
      <c r="S2107" s="84" t="s">
        <v>6076</v>
      </c>
      <c r="T2107" s="84" t="s">
        <v>6274</v>
      </c>
      <c r="U2107" s="84"/>
      <c r="V2107" s="84" t="s">
        <v>7866</v>
      </c>
      <c r="W2107" s="86">
        <v>43157.448113425926</v>
      </c>
      <c r="X2107" s="84" t="s">
        <v>9468</v>
      </c>
      <c r="Y2107" s="84"/>
      <c r="Z2107" s="84"/>
      <c r="AA2107" s="90" t="s">
        <v>11181</v>
      </c>
      <c r="AB2107" s="84"/>
      <c r="AC2107" s="84" t="b">
        <v>0</v>
      </c>
      <c r="AD2107" s="84">
        <v>0</v>
      </c>
      <c r="AE2107" s="90" t="s">
        <v>285</v>
      </c>
      <c r="AF2107" s="84" t="b">
        <v>0</v>
      </c>
      <c r="AG2107" s="84" t="s">
        <v>290</v>
      </c>
      <c r="AH2107" s="84"/>
      <c r="AI2107" s="90" t="s">
        <v>285</v>
      </c>
      <c r="AJ2107" s="84" t="b">
        <v>0</v>
      </c>
      <c r="AK2107" s="84">
        <v>1</v>
      </c>
      <c r="AL2107" s="90" t="s">
        <v>285</v>
      </c>
      <c r="AM2107" s="84" t="s">
        <v>294</v>
      </c>
      <c r="AN2107" s="84" t="b">
        <v>0</v>
      </c>
      <c r="AO2107" s="90" t="s">
        <v>11181</v>
      </c>
      <c r="AP2107" s="84" t="s">
        <v>308</v>
      </c>
      <c r="AQ2107" s="84">
        <v>0</v>
      </c>
      <c r="AR2107" s="84">
        <v>0</v>
      </c>
      <c r="AS2107" s="84"/>
      <c r="AT2107" s="84"/>
      <c r="AU2107" s="84"/>
      <c r="AV2107" s="84"/>
      <c r="AW2107" s="84"/>
      <c r="AX2107" s="84"/>
      <c r="AY2107" s="84"/>
      <c r="AZ2107" s="84"/>
    </row>
    <row r="2108" spans="1:52" x14ac:dyDescent="0.2">
      <c r="A2108" s="69" t="s">
        <v>3502</v>
      </c>
      <c r="B2108" s="69" t="s">
        <v>3501</v>
      </c>
      <c r="C2108" s="70"/>
      <c r="D2108" s="71"/>
      <c r="E2108" s="72"/>
      <c r="F2108" s="73"/>
      <c r="G2108" s="70"/>
      <c r="H2108" s="74"/>
      <c r="I2108" s="75"/>
      <c r="J2108" s="75"/>
      <c r="K2108" s="36"/>
      <c r="L2108" s="82"/>
      <c r="M2108" s="82"/>
      <c r="N2108" s="77"/>
      <c r="O2108" s="84" t="s">
        <v>255</v>
      </c>
      <c r="P2108" s="86">
        <v>43157.891793981478</v>
      </c>
      <c r="Q2108" s="84" t="s">
        <v>5376</v>
      </c>
      <c r="R2108" s="84" t="s">
        <v>5607</v>
      </c>
      <c r="S2108" s="84" t="s">
        <v>6076</v>
      </c>
      <c r="T2108" s="84" t="s">
        <v>6274</v>
      </c>
      <c r="U2108" s="84"/>
      <c r="V2108" s="84" t="s">
        <v>7867</v>
      </c>
      <c r="W2108" s="86">
        <v>43157.891793981478</v>
      </c>
      <c r="X2108" s="84" t="s">
        <v>9469</v>
      </c>
      <c r="Y2108" s="84"/>
      <c r="Z2108" s="84"/>
      <c r="AA2108" s="90" t="s">
        <v>11182</v>
      </c>
      <c r="AB2108" s="84"/>
      <c r="AC2108" s="84" t="b">
        <v>0</v>
      </c>
      <c r="AD2108" s="84">
        <v>0</v>
      </c>
      <c r="AE2108" s="90" t="s">
        <v>285</v>
      </c>
      <c r="AF2108" s="84" t="b">
        <v>0</v>
      </c>
      <c r="AG2108" s="84" t="s">
        <v>290</v>
      </c>
      <c r="AH2108" s="84"/>
      <c r="AI2108" s="90" t="s">
        <v>285</v>
      </c>
      <c r="AJ2108" s="84" t="b">
        <v>0</v>
      </c>
      <c r="AK2108" s="84">
        <v>1</v>
      </c>
      <c r="AL2108" s="90" t="s">
        <v>11181</v>
      </c>
      <c r="AM2108" s="84" t="s">
        <v>298</v>
      </c>
      <c r="AN2108" s="84" t="b">
        <v>0</v>
      </c>
      <c r="AO2108" s="90" t="s">
        <v>11181</v>
      </c>
      <c r="AP2108" s="84" t="s">
        <v>179</v>
      </c>
      <c r="AQ2108" s="84">
        <v>0</v>
      </c>
      <c r="AR2108" s="84">
        <v>0</v>
      </c>
      <c r="AS2108" s="84"/>
      <c r="AT2108" s="84"/>
      <c r="AU2108" s="84"/>
      <c r="AV2108" s="84"/>
      <c r="AW2108" s="84"/>
      <c r="AX2108" s="84"/>
      <c r="AY2108" s="84"/>
      <c r="AZ2108" s="84"/>
    </row>
    <row r="2109" spans="1:52" x14ac:dyDescent="0.2">
      <c r="A2109" s="69" t="s">
        <v>830</v>
      </c>
      <c r="B2109" s="69" t="s">
        <v>3817</v>
      </c>
      <c r="C2109" s="70"/>
      <c r="D2109" s="71"/>
      <c r="E2109" s="72"/>
      <c r="F2109" s="73"/>
      <c r="G2109" s="70"/>
      <c r="H2109" s="74"/>
      <c r="I2109" s="75"/>
      <c r="J2109" s="75"/>
      <c r="K2109" s="36"/>
      <c r="L2109" s="82"/>
      <c r="M2109" s="82"/>
      <c r="N2109" s="77"/>
      <c r="O2109" s="84" t="s">
        <v>255</v>
      </c>
      <c r="P2109" s="86">
        <v>43157.891793981478</v>
      </c>
      <c r="Q2109" s="84" t="s">
        <v>4409</v>
      </c>
      <c r="R2109" s="84" t="s">
        <v>5607</v>
      </c>
      <c r="S2109" s="84" t="s">
        <v>6076</v>
      </c>
      <c r="T2109" s="84" t="s">
        <v>6291</v>
      </c>
      <c r="U2109" s="84"/>
      <c r="V2109" s="84" t="s">
        <v>959</v>
      </c>
      <c r="W2109" s="86">
        <v>43157.891793981478</v>
      </c>
      <c r="X2109" s="84" t="s">
        <v>9470</v>
      </c>
      <c r="Y2109" s="84"/>
      <c r="Z2109" s="84"/>
      <c r="AA2109" s="90" t="s">
        <v>11183</v>
      </c>
      <c r="AB2109" s="84"/>
      <c r="AC2109" s="84" t="b">
        <v>0</v>
      </c>
      <c r="AD2109" s="84">
        <v>0</v>
      </c>
      <c r="AE2109" s="90" t="s">
        <v>285</v>
      </c>
      <c r="AF2109" s="84" t="b">
        <v>0</v>
      </c>
      <c r="AG2109" s="84" t="s">
        <v>290</v>
      </c>
      <c r="AH2109" s="84"/>
      <c r="AI2109" s="90" t="s">
        <v>285</v>
      </c>
      <c r="AJ2109" s="84" t="b">
        <v>0</v>
      </c>
      <c r="AK2109" s="84">
        <v>1818</v>
      </c>
      <c r="AL2109" s="90" t="s">
        <v>11439</v>
      </c>
      <c r="AM2109" s="84" t="s">
        <v>294</v>
      </c>
      <c r="AN2109" s="84" t="b">
        <v>0</v>
      </c>
      <c r="AO2109" s="90" t="s">
        <v>11439</v>
      </c>
      <c r="AP2109" s="84" t="s">
        <v>179</v>
      </c>
      <c r="AQ2109" s="84">
        <v>0</v>
      </c>
      <c r="AR2109" s="84">
        <v>0</v>
      </c>
      <c r="AS2109" s="84"/>
      <c r="AT2109" s="84"/>
      <c r="AU2109" s="84"/>
      <c r="AV2109" s="84"/>
      <c r="AW2109" s="84"/>
      <c r="AX2109" s="84"/>
      <c r="AY2109" s="84"/>
      <c r="AZ2109" s="84"/>
    </row>
    <row r="2110" spans="1:52" x14ac:dyDescent="0.2">
      <c r="A2110" s="69" t="s">
        <v>830</v>
      </c>
      <c r="B2110" s="69" t="s">
        <v>3818</v>
      </c>
      <c r="C2110" s="70"/>
      <c r="D2110" s="71"/>
      <c r="E2110" s="72"/>
      <c r="F2110" s="73"/>
      <c r="G2110" s="70"/>
      <c r="H2110" s="74"/>
      <c r="I2110" s="75"/>
      <c r="J2110" s="75"/>
      <c r="K2110" s="36"/>
      <c r="L2110" s="82"/>
      <c r="M2110" s="82"/>
      <c r="N2110" s="77"/>
      <c r="O2110" s="84" t="s">
        <v>255</v>
      </c>
      <c r="P2110" s="86">
        <v>43157.891793981478</v>
      </c>
      <c r="Q2110" s="84" t="s">
        <v>4409</v>
      </c>
      <c r="R2110" s="84" t="s">
        <v>5607</v>
      </c>
      <c r="S2110" s="84" t="s">
        <v>6076</v>
      </c>
      <c r="T2110" s="84" t="s">
        <v>6291</v>
      </c>
      <c r="U2110" s="84"/>
      <c r="V2110" s="84" t="s">
        <v>959</v>
      </c>
      <c r="W2110" s="86">
        <v>43157.891793981478</v>
      </c>
      <c r="X2110" s="84" t="s">
        <v>9470</v>
      </c>
      <c r="Y2110" s="84"/>
      <c r="Z2110" s="84"/>
      <c r="AA2110" s="90" t="s">
        <v>11183</v>
      </c>
      <c r="AB2110" s="84"/>
      <c r="AC2110" s="84" t="b">
        <v>0</v>
      </c>
      <c r="AD2110" s="84">
        <v>0</v>
      </c>
      <c r="AE2110" s="90" t="s">
        <v>285</v>
      </c>
      <c r="AF2110" s="84" t="b">
        <v>0</v>
      </c>
      <c r="AG2110" s="84" t="s">
        <v>290</v>
      </c>
      <c r="AH2110" s="84"/>
      <c r="AI2110" s="90" t="s">
        <v>285</v>
      </c>
      <c r="AJ2110" s="84" t="b">
        <v>0</v>
      </c>
      <c r="AK2110" s="84">
        <v>1818</v>
      </c>
      <c r="AL2110" s="90" t="s">
        <v>11439</v>
      </c>
      <c r="AM2110" s="84" t="s">
        <v>294</v>
      </c>
      <c r="AN2110" s="84" t="b">
        <v>0</v>
      </c>
      <c r="AO2110" s="90" t="s">
        <v>11439</v>
      </c>
      <c r="AP2110" s="84" t="s">
        <v>179</v>
      </c>
      <c r="AQ2110" s="84">
        <v>0</v>
      </c>
      <c r="AR2110" s="84">
        <v>0</v>
      </c>
      <c r="AS2110" s="84"/>
      <c r="AT2110" s="84"/>
      <c r="AU2110" s="84"/>
      <c r="AV2110" s="84"/>
      <c r="AW2110" s="84"/>
      <c r="AX2110" s="84"/>
      <c r="AY2110" s="84"/>
      <c r="AZ2110" s="84"/>
    </row>
    <row r="2111" spans="1:52" x14ac:dyDescent="0.2">
      <c r="A2111" s="69" t="s">
        <v>830</v>
      </c>
      <c r="B2111" s="69" t="s">
        <v>3712</v>
      </c>
      <c r="C2111" s="70"/>
      <c r="D2111" s="71"/>
      <c r="E2111" s="72"/>
      <c r="F2111" s="73"/>
      <c r="G2111" s="70"/>
      <c r="H2111" s="74"/>
      <c r="I2111" s="75"/>
      <c r="J2111" s="75"/>
      <c r="K2111" s="36"/>
      <c r="L2111" s="82"/>
      <c r="M2111" s="82"/>
      <c r="N2111" s="77"/>
      <c r="O2111" s="84" t="s">
        <v>255</v>
      </c>
      <c r="P2111" s="86">
        <v>43157.891793981478</v>
      </c>
      <c r="Q2111" s="84" t="s">
        <v>4409</v>
      </c>
      <c r="R2111" s="84" t="s">
        <v>5607</v>
      </c>
      <c r="S2111" s="84" t="s">
        <v>6076</v>
      </c>
      <c r="T2111" s="84" t="s">
        <v>6291</v>
      </c>
      <c r="U2111" s="84"/>
      <c r="V2111" s="84" t="s">
        <v>959</v>
      </c>
      <c r="W2111" s="86">
        <v>43157.891793981478</v>
      </c>
      <c r="X2111" s="84" t="s">
        <v>9470</v>
      </c>
      <c r="Y2111" s="84"/>
      <c r="Z2111" s="84"/>
      <c r="AA2111" s="90" t="s">
        <v>11183</v>
      </c>
      <c r="AB2111" s="84"/>
      <c r="AC2111" s="84" t="b">
        <v>0</v>
      </c>
      <c r="AD2111" s="84">
        <v>0</v>
      </c>
      <c r="AE2111" s="90" t="s">
        <v>285</v>
      </c>
      <c r="AF2111" s="84" t="b">
        <v>0</v>
      </c>
      <c r="AG2111" s="84" t="s">
        <v>290</v>
      </c>
      <c r="AH2111" s="84"/>
      <c r="AI2111" s="90" t="s">
        <v>285</v>
      </c>
      <c r="AJ2111" s="84" t="b">
        <v>0</v>
      </c>
      <c r="AK2111" s="84">
        <v>1818</v>
      </c>
      <c r="AL2111" s="90" t="s">
        <v>11439</v>
      </c>
      <c r="AM2111" s="84" t="s">
        <v>294</v>
      </c>
      <c r="AN2111" s="84" t="b">
        <v>0</v>
      </c>
      <c r="AO2111" s="90" t="s">
        <v>11439</v>
      </c>
      <c r="AP2111" s="84" t="s">
        <v>179</v>
      </c>
      <c r="AQ2111" s="84">
        <v>0</v>
      </c>
      <c r="AR2111" s="84">
        <v>0</v>
      </c>
      <c r="AS2111" s="84"/>
      <c r="AT2111" s="84"/>
      <c r="AU2111" s="84"/>
      <c r="AV2111" s="84"/>
      <c r="AW2111" s="84"/>
      <c r="AX2111" s="84"/>
      <c r="AY2111" s="84"/>
      <c r="AZ2111" s="84"/>
    </row>
    <row r="2112" spans="1:52" x14ac:dyDescent="0.2">
      <c r="A2112" s="69" t="s">
        <v>3503</v>
      </c>
      <c r="B2112" s="69" t="s">
        <v>3738</v>
      </c>
      <c r="C2112" s="70"/>
      <c r="D2112" s="71"/>
      <c r="E2112" s="72"/>
      <c r="F2112" s="73"/>
      <c r="G2112" s="70"/>
      <c r="H2112" s="74"/>
      <c r="I2112" s="75"/>
      <c r="J2112" s="75"/>
      <c r="K2112" s="36"/>
      <c r="L2112" s="82"/>
      <c r="M2112" s="82"/>
      <c r="N2112" s="77"/>
      <c r="O2112" s="84" t="s">
        <v>255</v>
      </c>
      <c r="P2112" s="86">
        <v>43157.891805555555</v>
      </c>
      <c r="Q2112" s="84" t="s">
        <v>4602</v>
      </c>
      <c r="R2112" s="84" t="s">
        <v>5698</v>
      </c>
      <c r="S2112" s="84" t="s">
        <v>6112</v>
      </c>
      <c r="T2112" s="84" t="s">
        <v>6359</v>
      </c>
      <c r="U2112" s="84"/>
      <c r="V2112" s="84" t="s">
        <v>7868</v>
      </c>
      <c r="W2112" s="86">
        <v>43157.891805555555</v>
      </c>
      <c r="X2112" s="84" t="s">
        <v>9471</v>
      </c>
      <c r="Y2112" s="84"/>
      <c r="Z2112" s="84"/>
      <c r="AA2112" s="90" t="s">
        <v>11184</v>
      </c>
      <c r="AB2112" s="84"/>
      <c r="AC2112" s="84" t="b">
        <v>0</v>
      </c>
      <c r="AD2112" s="84">
        <v>0</v>
      </c>
      <c r="AE2112" s="90" t="s">
        <v>285</v>
      </c>
      <c r="AF2112" s="84" t="b">
        <v>0</v>
      </c>
      <c r="AG2112" s="84" t="s">
        <v>2154</v>
      </c>
      <c r="AH2112" s="84"/>
      <c r="AI2112" s="90" t="s">
        <v>285</v>
      </c>
      <c r="AJ2112" s="84" t="b">
        <v>0</v>
      </c>
      <c r="AK2112" s="84">
        <v>27</v>
      </c>
      <c r="AL2112" s="90" t="s">
        <v>11474</v>
      </c>
      <c r="AM2112" s="84" t="s">
        <v>296</v>
      </c>
      <c r="AN2112" s="84" t="b">
        <v>0</v>
      </c>
      <c r="AO2112" s="90" t="s">
        <v>11474</v>
      </c>
      <c r="AP2112" s="84" t="s">
        <v>179</v>
      </c>
      <c r="AQ2112" s="84">
        <v>0</v>
      </c>
      <c r="AR2112" s="84">
        <v>0</v>
      </c>
      <c r="AS2112" s="84"/>
      <c r="AT2112" s="84"/>
      <c r="AU2112" s="84"/>
      <c r="AV2112" s="84"/>
      <c r="AW2112" s="84"/>
      <c r="AX2112" s="84"/>
      <c r="AY2112" s="84"/>
      <c r="AZ2112" s="84"/>
    </row>
    <row r="2113" spans="1:52" x14ac:dyDescent="0.2">
      <c r="A2113" s="69" t="s">
        <v>3504</v>
      </c>
      <c r="B2113" s="69" t="s">
        <v>4234</v>
      </c>
      <c r="C2113" s="70"/>
      <c r="D2113" s="71"/>
      <c r="E2113" s="72"/>
      <c r="F2113" s="73"/>
      <c r="G2113" s="70"/>
      <c r="H2113" s="74"/>
      <c r="I2113" s="75"/>
      <c r="J2113" s="75"/>
      <c r="K2113" s="36"/>
      <c r="L2113" s="82"/>
      <c r="M2113" s="82"/>
      <c r="N2113" s="77"/>
      <c r="O2113" s="84" t="s">
        <v>255</v>
      </c>
      <c r="P2113" s="86">
        <v>43157.891805555555</v>
      </c>
      <c r="Q2113" s="84" t="s">
        <v>5377</v>
      </c>
      <c r="R2113" s="84" t="s">
        <v>5990</v>
      </c>
      <c r="S2113" s="84" t="s">
        <v>6242</v>
      </c>
      <c r="T2113" s="84" t="s">
        <v>6576</v>
      </c>
      <c r="U2113" s="84" t="s">
        <v>6785</v>
      </c>
      <c r="V2113" s="84" t="s">
        <v>6785</v>
      </c>
      <c r="W2113" s="86">
        <v>43157.891805555555</v>
      </c>
      <c r="X2113" s="84" t="s">
        <v>9472</v>
      </c>
      <c r="Y2113" s="84"/>
      <c r="Z2113" s="84"/>
      <c r="AA2113" s="90" t="s">
        <v>11185</v>
      </c>
      <c r="AB2113" s="84"/>
      <c r="AC2113" s="84" t="b">
        <v>0</v>
      </c>
      <c r="AD2113" s="84">
        <v>0</v>
      </c>
      <c r="AE2113" s="90" t="s">
        <v>285</v>
      </c>
      <c r="AF2113" s="84" t="b">
        <v>0</v>
      </c>
      <c r="AG2113" s="84" t="s">
        <v>290</v>
      </c>
      <c r="AH2113" s="84"/>
      <c r="AI2113" s="90" t="s">
        <v>285</v>
      </c>
      <c r="AJ2113" s="84" t="b">
        <v>0</v>
      </c>
      <c r="AK2113" s="84">
        <v>0</v>
      </c>
      <c r="AL2113" s="90" t="s">
        <v>285</v>
      </c>
      <c r="AM2113" s="84" t="s">
        <v>306</v>
      </c>
      <c r="AN2113" s="84" t="b">
        <v>0</v>
      </c>
      <c r="AO2113" s="90" t="s">
        <v>11185</v>
      </c>
      <c r="AP2113" s="84" t="s">
        <v>179</v>
      </c>
      <c r="AQ2113" s="84">
        <v>0</v>
      </c>
      <c r="AR2113" s="84">
        <v>0</v>
      </c>
      <c r="AS2113" s="84"/>
      <c r="AT2113" s="84"/>
      <c r="AU2113" s="84"/>
      <c r="AV2113" s="84"/>
      <c r="AW2113" s="84"/>
      <c r="AX2113" s="84"/>
      <c r="AY2113" s="84"/>
      <c r="AZ2113" s="84"/>
    </row>
    <row r="2114" spans="1:52" x14ac:dyDescent="0.2">
      <c r="A2114" s="69" t="s">
        <v>3505</v>
      </c>
      <c r="B2114" s="69" t="s">
        <v>4235</v>
      </c>
      <c r="C2114" s="70"/>
      <c r="D2114" s="71"/>
      <c r="E2114" s="72"/>
      <c r="F2114" s="73"/>
      <c r="G2114" s="70"/>
      <c r="H2114" s="74"/>
      <c r="I2114" s="75"/>
      <c r="J2114" s="75"/>
      <c r="K2114" s="36"/>
      <c r="L2114" s="82"/>
      <c r="M2114" s="82"/>
      <c r="N2114" s="77"/>
      <c r="O2114" s="84" t="s">
        <v>255</v>
      </c>
      <c r="P2114" s="86">
        <v>43157.891840277778</v>
      </c>
      <c r="Q2114" s="84" t="s">
        <v>5378</v>
      </c>
      <c r="R2114" s="84"/>
      <c r="S2114" s="84"/>
      <c r="T2114" s="84" t="s">
        <v>6274</v>
      </c>
      <c r="U2114" s="84"/>
      <c r="V2114" s="84" t="s">
        <v>7869</v>
      </c>
      <c r="W2114" s="86">
        <v>43157.891840277778</v>
      </c>
      <c r="X2114" s="84" t="s">
        <v>9473</v>
      </c>
      <c r="Y2114" s="84"/>
      <c r="Z2114" s="84"/>
      <c r="AA2114" s="90" t="s">
        <v>11186</v>
      </c>
      <c r="AB2114" s="90" t="s">
        <v>11619</v>
      </c>
      <c r="AC2114" s="84" t="b">
        <v>0</v>
      </c>
      <c r="AD2114" s="84">
        <v>0</v>
      </c>
      <c r="AE2114" s="90" t="s">
        <v>11783</v>
      </c>
      <c r="AF2114" s="84" t="b">
        <v>0</v>
      </c>
      <c r="AG2114" s="84" t="s">
        <v>290</v>
      </c>
      <c r="AH2114" s="84"/>
      <c r="AI2114" s="90" t="s">
        <v>285</v>
      </c>
      <c r="AJ2114" s="84" t="b">
        <v>0</v>
      </c>
      <c r="AK2114" s="84">
        <v>0</v>
      </c>
      <c r="AL2114" s="90" t="s">
        <v>285</v>
      </c>
      <c r="AM2114" s="84" t="s">
        <v>295</v>
      </c>
      <c r="AN2114" s="84" t="b">
        <v>0</v>
      </c>
      <c r="AO2114" s="90" t="s">
        <v>11619</v>
      </c>
      <c r="AP2114" s="84" t="s">
        <v>179</v>
      </c>
      <c r="AQ2114" s="84">
        <v>0</v>
      </c>
      <c r="AR2114" s="84">
        <v>0</v>
      </c>
      <c r="AS2114" s="84"/>
      <c r="AT2114" s="84"/>
      <c r="AU2114" s="84"/>
      <c r="AV2114" s="84"/>
      <c r="AW2114" s="84"/>
      <c r="AX2114" s="84"/>
      <c r="AY2114" s="84"/>
      <c r="AZ2114" s="84"/>
    </row>
    <row r="2115" spans="1:52" x14ac:dyDescent="0.2">
      <c r="A2115" s="69" t="s">
        <v>3505</v>
      </c>
      <c r="B2115" s="69" t="s">
        <v>4236</v>
      </c>
      <c r="C2115" s="70"/>
      <c r="D2115" s="71"/>
      <c r="E2115" s="72"/>
      <c r="F2115" s="73"/>
      <c r="G2115" s="70"/>
      <c r="H2115" s="74"/>
      <c r="I2115" s="75"/>
      <c r="J2115" s="75"/>
      <c r="K2115" s="36"/>
      <c r="L2115" s="82"/>
      <c r="M2115" s="82"/>
      <c r="N2115" s="77"/>
      <c r="O2115" s="84" t="s">
        <v>256</v>
      </c>
      <c r="P2115" s="86">
        <v>43157.891840277778</v>
      </c>
      <c r="Q2115" s="84" t="s">
        <v>5378</v>
      </c>
      <c r="R2115" s="84"/>
      <c r="S2115" s="84"/>
      <c r="T2115" s="84" t="s">
        <v>6274</v>
      </c>
      <c r="U2115" s="84"/>
      <c r="V2115" s="84" t="s">
        <v>7869</v>
      </c>
      <c r="W2115" s="86">
        <v>43157.891840277778</v>
      </c>
      <c r="X2115" s="84" t="s">
        <v>9473</v>
      </c>
      <c r="Y2115" s="84"/>
      <c r="Z2115" s="84"/>
      <c r="AA2115" s="90" t="s">
        <v>11186</v>
      </c>
      <c r="AB2115" s="90" t="s">
        <v>11619</v>
      </c>
      <c r="AC2115" s="84" t="b">
        <v>0</v>
      </c>
      <c r="AD2115" s="84">
        <v>0</v>
      </c>
      <c r="AE2115" s="90" t="s">
        <v>11783</v>
      </c>
      <c r="AF2115" s="84" t="b">
        <v>0</v>
      </c>
      <c r="AG2115" s="84" t="s">
        <v>290</v>
      </c>
      <c r="AH2115" s="84"/>
      <c r="AI2115" s="90" t="s">
        <v>285</v>
      </c>
      <c r="AJ2115" s="84" t="b">
        <v>0</v>
      </c>
      <c r="AK2115" s="84">
        <v>0</v>
      </c>
      <c r="AL2115" s="90" t="s">
        <v>285</v>
      </c>
      <c r="AM2115" s="84" t="s">
        <v>295</v>
      </c>
      <c r="AN2115" s="84" t="b">
        <v>0</v>
      </c>
      <c r="AO2115" s="90" t="s">
        <v>11619</v>
      </c>
      <c r="AP2115" s="84" t="s">
        <v>179</v>
      </c>
      <c r="AQ2115" s="84">
        <v>0</v>
      </c>
      <c r="AR2115" s="84">
        <v>0</v>
      </c>
      <c r="AS2115" s="84"/>
      <c r="AT2115" s="84"/>
      <c r="AU2115" s="84"/>
      <c r="AV2115" s="84"/>
      <c r="AW2115" s="84"/>
      <c r="AX2115" s="84"/>
      <c r="AY2115" s="84"/>
      <c r="AZ2115" s="84"/>
    </row>
    <row r="2116" spans="1:52" x14ac:dyDescent="0.2">
      <c r="A2116" s="69" t="s">
        <v>3506</v>
      </c>
      <c r="B2116" s="69" t="s">
        <v>3595</v>
      </c>
      <c r="C2116" s="70"/>
      <c r="D2116" s="71"/>
      <c r="E2116" s="72"/>
      <c r="F2116" s="73"/>
      <c r="G2116" s="70"/>
      <c r="H2116" s="74"/>
      <c r="I2116" s="75"/>
      <c r="J2116" s="75"/>
      <c r="K2116" s="36"/>
      <c r="L2116" s="82"/>
      <c r="M2116" s="82"/>
      <c r="N2116" s="77"/>
      <c r="O2116" s="84" t="s">
        <v>255</v>
      </c>
      <c r="P2116" s="86">
        <v>43157.891840277778</v>
      </c>
      <c r="Q2116" s="84" t="s">
        <v>4495</v>
      </c>
      <c r="R2116" s="84"/>
      <c r="S2116" s="84"/>
      <c r="T2116" s="84" t="s">
        <v>6333</v>
      </c>
      <c r="U2116" s="84" t="s">
        <v>6641</v>
      </c>
      <c r="V2116" s="84" t="s">
        <v>6641</v>
      </c>
      <c r="W2116" s="86">
        <v>43157.891840277778</v>
      </c>
      <c r="X2116" s="84" t="s">
        <v>9474</v>
      </c>
      <c r="Y2116" s="84"/>
      <c r="Z2116" s="84"/>
      <c r="AA2116" s="90" t="s">
        <v>11187</v>
      </c>
      <c r="AB2116" s="84"/>
      <c r="AC2116" s="84" t="b">
        <v>0</v>
      </c>
      <c r="AD2116" s="84">
        <v>0</v>
      </c>
      <c r="AE2116" s="90" t="s">
        <v>285</v>
      </c>
      <c r="AF2116" s="84" t="b">
        <v>0</v>
      </c>
      <c r="AG2116" s="84" t="s">
        <v>2154</v>
      </c>
      <c r="AH2116" s="84"/>
      <c r="AI2116" s="90" t="s">
        <v>285</v>
      </c>
      <c r="AJ2116" s="84" t="b">
        <v>0</v>
      </c>
      <c r="AK2116" s="84">
        <v>454</v>
      </c>
      <c r="AL2116" s="90" t="s">
        <v>11304</v>
      </c>
      <c r="AM2116" s="84" t="s">
        <v>296</v>
      </c>
      <c r="AN2116" s="84" t="b">
        <v>0</v>
      </c>
      <c r="AO2116" s="90" t="s">
        <v>11304</v>
      </c>
      <c r="AP2116" s="84" t="s">
        <v>179</v>
      </c>
      <c r="AQ2116" s="84">
        <v>0</v>
      </c>
      <c r="AR2116" s="84">
        <v>0</v>
      </c>
      <c r="AS2116" s="84"/>
      <c r="AT2116" s="84"/>
      <c r="AU2116" s="84"/>
      <c r="AV2116" s="84"/>
      <c r="AW2116" s="84"/>
      <c r="AX2116" s="84"/>
      <c r="AY2116" s="84"/>
      <c r="AZ2116" s="84"/>
    </row>
    <row r="2117" spans="1:52" x14ac:dyDescent="0.2">
      <c r="A2117" s="69" t="s">
        <v>3507</v>
      </c>
      <c r="B2117" s="69" t="s">
        <v>3507</v>
      </c>
      <c r="C2117" s="70"/>
      <c r="D2117" s="71"/>
      <c r="E2117" s="72"/>
      <c r="F2117" s="73"/>
      <c r="G2117" s="70"/>
      <c r="H2117" s="74"/>
      <c r="I2117" s="75"/>
      <c r="J2117" s="75"/>
      <c r="K2117" s="36"/>
      <c r="L2117" s="82"/>
      <c r="M2117" s="82"/>
      <c r="N2117" s="77"/>
      <c r="O2117" s="84" t="s">
        <v>179</v>
      </c>
      <c r="P2117" s="86">
        <v>43157.891921296294</v>
      </c>
      <c r="Q2117" s="84" t="s">
        <v>5379</v>
      </c>
      <c r="R2117" s="84" t="s">
        <v>5607</v>
      </c>
      <c r="S2117" s="84" t="s">
        <v>6076</v>
      </c>
      <c r="T2117" s="84" t="s">
        <v>6274</v>
      </c>
      <c r="U2117" s="84"/>
      <c r="V2117" s="84" t="s">
        <v>7870</v>
      </c>
      <c r="W2117" s="86">
        <v>43157.891921296294</v>
      </c>
      <c r="X2117" s="84" t="s">
        <v>9475</v>
      </c>
      <c r="Y2117" s="84"/>
      <c r="Z2117" s="84"/>
      <c r="AA2117" s="90" t="s">
        <v>11188</v>
      </c>
      <c r="AB2117" s="84"/>
      <c r="AC2117" s="84" t="b">
        <v>0</v>
      </c>
      <c r="AD2117" s="84">
        <v>0</v>
      </c>
      <c r="AE2117" s="90" t="s">
        <v>285</v>
      </c>
      <c r="AF2117" s="84" t="b">
        <v>0</v>
      </c>
      <c r="AG2117" s="84" t="s">
        <v>290</v>
      </c>
      <c r="AH2117" s="84"/>
      <c r="AI2117" s="90" t="s">
        <v>285</v>
      </c>
      <c r="AJ2117" s="84" t="b">
        <v>0</v>
      </c>
      <c r="AK2117" s="84">
        <v>0</v>
      </c>
      <c r="AL2117" s="90" t="s">
        <v>285</v>
      </c>
      <c r="AM2117" s="84" t="s">
        <v>294</v>
      </c>
      <c r="AN2117" s="84" t="b">
        <v>0</v>
      </c>
      <c r="AO2117" s="90" t="s">
        <v>11188</v>
      </c>
      <c r="AP2117" s="84" t="s">
        <v>179</v>
      </c>
      <c r="AQ2117" s="84">
        <v>0</v>
      </c>
      <c r="AR2117" s="84">
        <v>0</v>
      </c>
      <c r="AS2117" s="84"/>
      <c r="AT2117" s="84"/>
      <c r="AU2117" s="84"/>
      <c r="AV2117" s="84"/>
      <c r="AW2117" s="84"/>
      <c r="AX2117" s="84"/>
      <c r="AY2117" s="84"/>
      <c r="AZ2117" s="84"/>
    </row>
    <row r="2118" spans="1:52" x14ac:dyDescent="0.2">
      <c r="A2118" s="69" t="s">
        <v>3508</v>
      </c>
      <c r="B2118" s="69" t="s">
        <v>3642</v>
      </c>
      <c r="C2118" s="70"/>
      <c r="D2118" s="71"/>
      <c r="E2118" s="72"/>
      <c r="F2118" s="73"/>
      <c r="G2118" s="70"/>
      <c r="H2118" s="74"/>
      <c r="I2118" s="75"/>
      <c r="J2118" s="75"/>
      <c r="K2118" s="36"/>
      <c r="L2118" s="82"/>
      <c r="M2118" s="82"/>
      <c r="N2118" s="77"/>
      <c r="O2118" s="84" t="s">
        <v>255</v>
      </c>
      <c r="P2118" s="86">
        <v>43157.891921296294</v>
      </c>
      <c r="Q2118" s="84" t="s">
        <v>4747</v>
      </c>
      <c r="R2118" s="84"/>
      <c r="S2118" s="84"/>
      <c r="T2118" s="84" t="s">
        <v>6274</v>
      </c>
      <c r="U2118" s="84"/>
      <c r="V2118" s="84" t="s">
        <v>7871</v>
      </c>
      <c r="W2118" s="86">
        <v>43157.891921296294</v>
      </c>
      <c r="X2118" s="84" t="s">
        <v>9476</v>
      </c>
      <c r="Y2118" s="84"/>
      <c r="Z2118" s="84"/>
      <c r="AA2118" s="90" t="s">
        <v>11189</v>
      </c>
      <c r="AB2118" s="84"/>
      <c r="AC2118" s="84" t="b">
        <v>0</v>
      </c>
      <c r="AD2118" s="84">
        <v>0</v>
      </c>
      <c r="AE2118" s="90" t="s">
        <v>285</v>
      </c>
      <c r="AF2118" s="84" t="b">
        <v>0</v>
      </c>
      <c r="AG2118" s="84" t="s">
        <v>291</v>
      </c>
      <c r="AH2118" s="84"/>
      <c r="AI2118" s="90" t="s">
        <v>285</v>
      </c>
      <c r="AJ2118" s="84" t="b">
        <v>0</v>
      </c>
      <c r="AK2118" s="84">
        <v>26</v>
      </c>
      <c r="AL2118" s="90" t="s">
        <v>11360</v>
      </c>
      <c r="AM2118" s="84" t="s">
        <v>296</v>
      </c>
      <c r="AN2118" s="84" t="b">
        <v>0</v>
      </c>
      <c r="AO2118" s="90" t="s">
        <v>11360</v>
      </c>
      <c r="AP2118" s="84" t="s">
        <v>179</v>
      </c>
      <c r="AQ2118" s="84">
        <v>0</v>
      </c>
      <c r="AR2118" s="84">
        <v>0</v>
      </c>
      <c r="AS2118" s="84"/>
      <c r="AT2118" s="84"/>
      <c r="AU2118" s="84"/>
      <c r="AV2118" s="84"/>
      <c r="AW2118" s="84"/>
      <c r="AX2118" s="84"/>
      <c r="AY2118" s="84"/>
      <c r="AZ2118" s="84"/>
    </row>
    <row r="2119" spans="1:52" x14ac:dyDescent="0.2">
      <c r="A2119" s="69" t="s">
        <v>3509</v>
      </c>
      <c r="B2119" s="69" t="s">
        <v>4237</v>
      </c>
      <c r="C2119" s="70"/>
      <c r="D2119" s="71"/>
      <c r="E2119" s="72"/>
      <c r="F2119" s="73"/>
      <c r="G2119" s="70"/>
      <c r="H2119" s="74"/>
      <c r="I2119" s="75"/>
      <c r="J2119" s="75"/>
      <c r="K2119" s="36"/>
      <c r="L2119" s="82"/>
      <c r="M2119" s="82"/>
      <c r="N2119" s="77"/>
      <c r="O2119" s="84" t="s">
        <v>255</v>
      </c>
      <c r="P2119" s="86">
        <v>43157.892025462963</v>
      </c>
      <c r="Q2119" s="84" t="s">
        <v>5380</v>
      </c>
      <c r="R2119" s="84" t="s">
        <v>5991</v>
      </c>
      <c r="S2119" s="84" t="s">
        <v>6243</v>
      </c>
      <c r="T2119" s="84" t="s">
        <v>6577</v>
      </c>
      <c r="U2119" s="84"/>
      <c r="V2119" s="84" t="s">
        <v>7872</v>
      </c>
      <c r="W2119" s="86">
        <v>43157.892025462963</v>
      </c>
      <c r="X2119" s="84" t="s">
        <v>9477</v>
      </c>
      <c r="Y2119" s="84"/>
      <c r="Z2119" s="84"/>
      <c r="AA2119" s="90" t="s">
        <v>11190</v>
      </c>
      <c r="AB2119" s="84"/>
      <c r="AC2119" s="84" t="b">
        <v>0</v>
      </c>
      <c r="AD2119" s="84">
        <v>1</v>
      </c>
      <c r="AE2119" s="90" t="s">
        <v>285</v>
      </c>
      <c r="AF2119" s="84" t="b">
        <v>0</v>
      </c>
      <c r="AG2119" s="84" t="s">
        <v>673</v>
      </c>
      <c r="AH2119" s="84"/>
      <c r="AI2119" s="90" t="s">
        <v>285</v>
      </c>
      <c r="AJ2119" s="84" t="b">
        <v>0</v>
      </c>
      <c r="AK2119" s="84">
        <v>0</v>
      </c>
      <c r="AL2119" s="90" t="s">
        <v>285</v>
      </c>
      <c r="AM2119" s="84" t="s">
        <v>294</v>
      </c>
      <c r="AN2119" s="84" t="b">
        <v>0</v>
      </c>
      <c r="AO2119" s="90" t="s">
        <v>11190</v>
      </c>
      <c r="AP2119" s="84" t="s">
        <v>179</v>
      </c>
      <c r="AQ2119" s="84">
        <v>0</v>
      </c>
      <c r="AR2119" s="84">
        <v>0</v>
      </c>
      <c r="AS2119" s="84"/>
      <c r="AT2119" s="84"/>
      <c r="AU2119" s="84"/>
      <c r="AV2119" s="84"/>
      <c r="AW2119" s="84"/>
      <c r="AX2119" s="84"/>
      <c r="AY2119" s="84"/>
      <c r="AZ2119" s="84"/>
    </row>
    <row r="2120" spans="1:52" x14ac:dyDescent="0.2">
      <c r="A2120" s="69" t="s">
        <v>3510</v>
      </c>
      <c r="B2120" s="69" t="s">
        <v>4238</v>
      </c>
      <c r="C2120" s="70"/>
      <c r="D2120" s="71"/>
      <c r="E2120" s="72"/>
      <c r="F2120" s="73"/>
      <c r="G2120" s="70"/>
      <c r="H2120" s="74"/>
      <c r="I2120" s="75"/>
      <c r="J2120" s="75"/>
      <c r="K2120" s="36"/>
      <c r="L2120" s="82"/>
      <c r="M2120" s="82"/>
      <c r="N2120" s="77"/>
      <c r="O2120" s="84" t="s">
        <v>255</v>
      </c>
      <c r="P2120" s="86">
        <v>43157.892048611109</v>
      </c>
      <c r="Q2120" s="84" t="s">
        <v>5381</v>
      </c>
      <c r="R2120" s="84" t="s">
        <v>5992</v>
      </c>
      <c r="S2120" s="84" t="s">
        <v>6244</v>
      </c>
      <c r="T2120" s="84" t="s">
        <v>6274</v>
      </c>
      <c r="U2120" s="84"/>
      <c r="V2120" s="84" t="s">
        <v>7873</v>
      </c>
      <c r="W2120" s="86">
        <v>43157.892048611109</v>
      </c>
      <c r="X2120" s="84" t="s">
        <v>9478</v>
      </c>
      <c r="Y2120" s="84"/>
      <c r="Z2120" s="84"/>
      <c r="AA2120" s="90" t="s">
        <v>11191</v>
      </c>
      <c r="AB2120" s="84"/>
      <c r="AC2120" s="84" t="b">
        <v>0</v>
      </c>
      <c r="AD2120" s="84">
        <v>0</v>
      </c>
      <c r="AE2120" s="90" t="s">
        <v>285</v>
      </c>
      <c r="AF2120" s="84" t="b">
        <v>0</v>
      </c>
      <c r="AG2120" s="84" t="s">
        <v>290</v>
      </c>
      <c r="AH2120" s="84"/>
      <c r="AI2120" s="90" t="s">
        <v>285</v>
      </c>
      <c r="AJ2120" s="84" t="b">
        <v>0</v>
      </c>
      <c r="AK2120" s="84">
        <v>0</v>
      </c>
      <c r="AL2120" s="90" t="s">
        <v>285</v>
      </c>
      <c r="AM2120" s="84" t="s">
        <v>294</v>
      </c>
      <c r="AN2120" s="84" t="b">
        <v>0</v>
      </c>
      <c r="AO2120" s="90" t="s">
        <v>11191</v>
      </c>
      <c r="AP2120" s="84" t="s">
        <v>179</v>
      </c>
      <c r="AQ2120" s="84">
        <v>0</v>
      </c>
      <c r="AR2120" s="84">
        <v>0</v>
      </c>
      <c r="AS2120" s="84"/>
      <c r="AT2120" s="84"/>
      <c r="AU2120" s="84"/>
      <c r="AV2120" s="84"/>
      <c r="AW2120" s="84"/>
      <c r="AX2120" s="84"/>
      <c r="AY2120" s="84"/>
      <c r="AZ2120" s="84"/>
    </row>
    <row r="2121" spans="1:52" x14ac:dyDescent="0.2">
      <c r="A2121" s="69" t="s">
        <v>3511</v>
      </c>
      <c r="B2121" s="69" t="s">
        <v>3817</v>
      </c>
      <c r="C2121" s="70"/>
      <c r="D2121" s="71"/>
      <c r="E2121" s="72"/>
      <c r="F2121" s="73"/>
      <c r="G2121" s="70"/>
      <c r="H2121" s="74"/>
      <c r="I2121" s="75"/>
      <c r="J2121" s="75"/>
      <c r="K2121" s="36"/>
      <c r="L2121" s="82"/>
      <c r="M2121" s="82"/>
      <c r="N2121" s="77"/>
      <c r="O2121" s="84" t="s">
        <v>255</v>
      </c>
      <c r="P2121" s="86">
        <v>43157.892245370371</v>
      </c>
      <c r="Q2121" s="84" t="s">
        <v>4409</v>
      </c>
      <c r="R2121" s="84" t="s">
        <v>5607</v>
      </c>
      <c r="S2121" s="84" t="s">
        <v>6076</v>
      </c>
      <c r="T2121" s="84" t="s">
        <v>6291</v>
      </c>
      <c r="U2121" s="84"/>
      <c r="V2121" s="84" t="s">
        <v>7874</v>
      </c>
      <c r="W2121" s="86">
        <v>43157.892245370371</v>
      </c>
      <c r="X2121" s="84" t="s">
        <v>9479</v>
      </c>
      <c r="Y2121" s="84"/>
      <c r="Z2121" s="84"/>
      <c r="AA2121" s="90" t="s">
        <v>11192</v>
      </c>
      <c r="AB2121" s="84"/>
      <c r="AC2121" s="84" t="b">
        <v>0</v>
      </c>
      <c r="AD2121" s="84">
        <v>0</v>
      </c>
      <c r="AE2121" s="90" t="s">
        <v>285</v>
      </c>
      <c r="AF2121" s="84" t="b">
        <v>0</v>
      </c>
      <c r="AG2121" s="84" t="s">
        <v>290</v>
      </c>
      <c r="AH2121" s="84"/>
      <c r="AI2121" s="90" t="s">
        <v>285</v>
      </c>
      <c r="AJ2121" s="84" t="b">
        <v>0</v>
      </c>
      <c r="AK2121" s="84">
        <v>1818</v>
      </c>
      <c r="AL2121" s="90" t="s">
        <v>11439</v>
      </c>
      <c r="AM2121" s="84" t="s">
        <v>295</v>
      </c>
      <c r="AN2121" s="84" t="b">
        <v>0</v>
      </c>
      <c r="AO2121" s="90" t="s">
        <v>11439</v>
      </c>
      <c r="AP2121" s="84" t="s">
        <v>179</v>
      </c>
      <c r="AQ2121" s="84">
        <v>0</v>
      </c>
      <c r="AR2121" s="84">
        <v>0</v>
      </c>
      <c r="AS2121" s="84"/>
      <c r="AT2121" s="84"/>
      <c r="AU2121" s="84"/>
      <c r="AV2121" s="84"/>
      <c r="AW2121" s="84"/>
      <c r="AX2121" s="84"/>
      <c r="AY2121" s="84"/>
      <c r="AZ2121" s="84"/>
    </row>
    <row r="2122" spans="1:52" x14ac:dyDescent="0.2">
      <c r="A2122" s="69" t="s">
        <v>3511</v>
      </c>
      <c r="B2122" s="69" t="s">
        <v>3818</v>
      </c>
      <c r="C2122" s="70"/>
      <c r="D2122" s="71"/>
      <c r="E2122" s="72"/>
      <c r="F2122" s="73"/>
      <c r="G2122" s="70"/>
      <c r="H2122" s="74"/>
      <c r="I2122" s="75"/>
      <c r="J2122" s="75"/>
      <c r="K2122" s="36"/>
      <c r="L2122" s="82"/>
      <c r="M2122" s="82"/>
      <c r="N2122" s="77"/>
      <c r="O2122" s="84" t="s">
        <v>255</v>
      </c>
      <c r="P2122" s="86">
        <v>43157.892245370371</v>
      </c>
      <c r="Q2122" s="84" t="s">
        <v>4409</v>
      </c>
      <c r="R2122" s="84" t="s">
        <v>5607</v>
      </c>
      <c r="S2122" s="84" t="s">
        <v>6076</v>
      </c>
      <c r="T2122" s="84" t="s">
        <v>6291</v>
      </c>
      <c r="U2122" s="84"/>
      <c r="V2122" s="84" t="s">
        <v>7874</v>
      </c>
      <c r="W2122" s="86">
        <v>43157.892245370371</v>
      </c>
      <c r="X2122" s="84" t="s">
        <v>9479</v>
      </c>
      <c r="Y2122" s="84"/>
      <c r="Z2122" s="84"/>
      <c r="AA2122" s="90" t="s">
        <v>11192</v>
      </c>
      <c r="AB2122" s="84"/>
      <c r="AC2122" s="84" t="b">
        <v>0</v>
      </c>
      <c r="AD2122" s="84">
        <v>0</v>
      </c>
      <c r="AE2122" s="90" t="s">
        <v>285</v>
      </c>
      <c r="AF2122" s="84" t="b">
        <v>0</v>
      </c>
      <c r="AG2122" s="84" t="s">
        <v>290</v>
      </c>
      <c r="AH2122" s="84"/>
      <c r="AI2122" s="90" t="s">
        <v>285</v>
      </c>
      <c r="AJ2122" s="84" t="b">
        <v>0</v>
      </c>
      <c r="AK2122" s="84">
        <v>1818</v>
      </c>
      <c r="AL2122" s="90" t="s">
        <v>11439</v>
      </c>
      <c r="AM2122" s="84" t="s">
        <v>295</v>
      </c>
      <c r="AN2122" s="84" t="b">
        <v>0</v>
      </c>
      <c r="AO2122" s="90" t="s">
        <v>11439</v>
      </c>
      <c r="AP2122" s="84" t="s">
        <v>179</v>
      </c>
      <c r="AQ2122" s="84">
        <v>0</v>
      </c>
      <c r="AR2122" s="84">
        <v>0</v>
      </c>
      <c r="AS2122" s="84"/>
      <c r="AT2122" s="84"/>
      <c r="AU2122" s="84"/>
      <c r="AV2122" s="84"/>
      <c r="AW2122" s="84"/>
      <c r="AX2122" s="84"/>
      <c r="AY2122" s="84"/>
      <c r="AZ2122" s="84"/>
    </row>
    <row r="2123" spans="1:52" x14ac:dyDescent="0.2">
      <c r="A2123" s="69" t="s">
        <v>3511</v>
      </c>
      <c r="B2123" s="69" t="s">
        <v>3712</v>
      </c>
      <c r="C2123" s="70"/>
      <c r="D2123" s="71"/>
      <c r="E2123" s="72"/>
      <c r="F2123" s="73"/>
      <c r="G2123" s="70"/>
      <c r="H2123" s="74"/>
      <c r="I2123" s="75"/>
      <c r="J2123" s="75"/>
      <c r="K2123" s="36"/>
      <c r="L2123" s="82"/>
      <c r="M2123" s="82"/>
      <c r="N2123" s="77"/>
      <c r="O2123" s="84" t="s">
        <v>255</v>
      </c>
      <c r="P2123" s="86">
        <v>43157.892245370371</v>
      </c>
      <c r="Q2123" s="84" t="s">
        <v>4409</v>
      </c>
      <c r="R2123" s="84" t="s">
        <v>5607</v>
      </c>
      <c r="S2123" s="84" t="s">
        <v>6076</v>
      </c>
      <c r="T2123" s="84" t="s">
        <v>6291</v>
      </c>
      <c r="U2123" s="84"/>
      <c r="V2123" s="84" t="s">
        <v>7874</v>
      </c>
      <c r="W2123" s="86">
        <v>43157.892245370371</v>
      </c>
      <c r="X2123" s="84" t="s">
        <v>9479</v>
      </c>
      <c r="Y2123" s="84"/>
      <c r="Z2123" s="84"/>
      <c r="AA2123" s="90" t="s">
        <v>11192</v>
      </c>
      <c r="AB2123" s="84"/>
      <c r="AC2123" s="84" t="b">
        <v>0</v>
      </c>
      <c r="AD2123" s="84">
        <v>0</v>
      </c>
      <c r="AE2123" s="90" t="s">
        <v>285</v>
      </c>
      <c r="AF2123" s="84" t="b">
        <v>0</v>
      </c>
      <c r="AG2123" s="84" t="s">
        <v>290</v>
      </c>
      <c r="AH2123" s="84"/>
      <c r="AI2123" s="90" t="s">
        <v>285</v>
      </c>
      <c r="AJ2123" s="84" t="b">
        <v>0</v>
      </c>
      <c r="AK2123" s="84">
        <v>1818</v>
      </c>
      <c r="AL2123" s="90" t="s">
        <v>11439</v>
      </c>
      <c r="AM2123" s="84" t="s">
        <v>295</v>
      </c>
      <c r="AN2123" s="84" t="b">
        <v>0</v>
      </c>
      <c r="AO2123" s="90" t="s">
        <v>11439</v>
      </c>
      <c r="AP2123" s="84" t="s">
        <v>179</v>
      </c>
      <c r="AQ2123" s="84">
        <v>0</v>
      </c>
      <c r="AR2123" s="84">
        <v>0</v>
      </c>
      <c r="AS2123" s="84"/>
      <c r="AT2123" s="84"/>
      <c r="AU2123" s="84"/>
      <c r="AV2123" s="84"/>
      <c r="AW2123" s="84"/>
      <c r="AX2123" s="84"/>
      <c r="AY2123" s="84"/>
      <c r="AZ2123" s="84"/>
    </row>
    <row r="2124" spans="1:52" x14ac:dyDescent="0.2">
      <c r="A2124" s="69" t="s">
        <v>879</v>
      </c>
      <c r="B2124" s="69" t="s">
        <v>4169</v>
      </c>
      <c r="C2124" s="70"/>
      <c r="D2124" s="71"/>
      <c r="E2124" s="72"/>
      <c r="F2124" s="73"/>
      <c r="G2124" s="70"/>
      <c r="H2124" s="74"/>
      <c r="I2124" s="75"/>
      <c r="J2124" s="75"/>
      <c r="K2124" s="36"/>
      <c r="L2124" s="82"/>
      <c r="M2124" s="82"/>
      <c r="N2124" s="77"/>
      <c r="O2124" s="84" t="s">
        <v>255</v>
      </c>
      <c r="P2124" s="86">
        <v>43157.883645833332</v>
      </c>
      <c r="Q2124" s="84" t="s">
        <v>5217</v>
      </c>
      <c r="R2124" s="84"/>
      <c r="S2124" s="84"/>
      <c r="T2124" s="84" t="s">
        <v>6522</v>
      </c>
      <c r="U2124" s="84"/>
      <c r="V2124" s="84" t="s">
        <v>1714</v>
      </c>
      <c r="W2124" s="86">
        <v>43157.883645833332</v>
      </c>
      <c r="X2124" s="84" t="s">
        <v>9480</v>
      </c>
      <c r="Y2124" s="84"/>
      <c r="Z2124" s="84"/>
      <c r="AA2124" s="90" t="s">
        <v>11193</v>
      </c>
      <c r="AB2124" s="84"/>
      <c r="AC2124" s="84" t="b">
        <v>0</v>
      </c>
      <c r="AD2124" s="84">
        <v>0</v>
      </c>
      <c r="AE2124" s="90" t="s">
        <v>285</v>
      </c>
      <c r="AF2124" s="84" t="b">
        <v>0</v>
      </c>
      <c r="AG2124" s="84" t="s">
        <v>290</v>
      </c>
      <c r="AH2124" s="84"/>
      <c r="AI2124" s="90" t="s">
        <v>285</v>
      </c>
      <c r="AJ2124" s="84" t="b">
        <v>0</v>
      </c>
      <c r="AK2124" s="84">
        <v>32</v>
      </c>
      <c r="AL2124" s="90" t="s">
        <v>11422</v>
      </c>
      <c r="AM2124" s="84" t="s">
        <v>294</v>
      </c>
      <c r="AN2124" s="84" t="b">
        <v>0</v>
      </c>
      <c r="AO2124" s="90" t="s">
        <v>11422</v>
      </c>
      <c r="AP2124" s="84" t="s">
        <v>179</v>
      </c>
      <c r="AQ2124" s="84">
        <v>0</v>
      </c>
      <c r="AR2124" s="84">
        <v>0</v>
      </c>
      <c r="AS2124" s="84"/>
      <c r="AT2124" s="84"/>
      <c r="AU2124" s="84"/>
      <c r="AV2124" s="84"/>
      <c r="AW2124" s="84"/>
      <c r="AX2124" s="84"/>
      <c r="AY2124" s="84"/>
      <c r="AZ2124" s="84"/>
    </row>
    <row r="2125" spans="1:52" x14ac:dyDescent="0.2">
      <c r="A2125" s="69" t="s">
        <v>879</v>
      </c>
      <c r="B2125" s="69" t="s">
        <v>3226</v>
      </c>
      <c r="C2125" s="70"/>
      <c r="D2125" s="71"/>
      <c r="E2125" s="72"/>
      <c r="F2125" s="73"/>
      <c r="G2125" s="70"/>
      <c r="H2125" s="74"/>
      <c r="I2125" s="75"/>
      <c r="J2125" s="75"/>
      <c r="K2125" s="36"/>
      <c r="L2125" s="82"/>
      <c r="M2125" s="82"/>
      <c r="N2125" s="77"/>
      <c r="O2125" s="84" t="s">
        <v>255</v>
      </c>
      <c r="P2125" s="86">
        <v>43157.883645833332</v>
      </c>
      <c r="Q2125" s="84" t="s">
        <v>5217</v>
      </c>
      <c r="R2125" s="84"/>
      <c r="S2125" s="84"/>
      <c r="T2125" s="84" t="s">
        <v>6522</v>
      </c>
      <c r="U2125" s="84"/>
      <c r="V2125" s="84" t="s">
        <v>1714</v>
      </c>
      <c r="W2125" s="86">
        <v>43157.883645833332</v>
      </c>
      <c r="X2125" s="84" t="s">
        <v>9480</v>
      </c>
      <c r="Y2125" s="84"/>
      <c r="Z2125" s="84"/>
      <c r="AA2125" s="90" t="s">
        <v>11193</v>
      </c>
      <c r="AB2125" s="84"/>
      <c r="AC2125" s="84" t="b">
        <v>0</v>
      </c>
      <c r="AD2125" s="84">
        <v>0</v>
      </c>
      <c r="AE2125" s="90" t="s">
        <v>285</v>
      </c>
      <c r="AF2125" s="84" t="b">
        <v>0</v>
      </c>
      <c r="AG2125" s="84" t="s">
        <v>290</v>
      </c>
      <c r="AH2125" s="84"/>
      <c r="AI2125" s="90" t="s">
        <v>285</v>
      </c>
      <c r="AJ2125" s="84" t="b">
        <v>0</v>
      </c>
      <c r="AK2125" s="84">
        <v>32</v>
      </c>
      <c r="AL2125" s="90" t="s">
        <v>11422</v>
      </c>
      <c r="AM2125" s="84" t="s">
        <v>294</v>
      </c>
      <c r="AN2125" s="84" t="b">
        <v>0</v>
      </c>
      <c r="AO2125" s="90" t="s">
        <v>11422</v>
      </c>
      <c r="AP2125" s="84" t="s">
        <v>179</v>
      </c>
      <c r="AQ2125" s="84">
        <v>0</v>
      </c>
      <c r="AR2125" s="84">
        <v>0</v>
      </c>
      <c r="AS2125" s="84"/>
      <c r="AT2125" s="84"/>
      <c r="AU2125" s="84"/>
      <c r="AV2125" s="84"/>
      <c r="AW2125" s="84"/>
      <c r="AX2125" s="84"/>
      <c r="AY2125" s="84"/>
      <c r="AZ2125" s="84"/>
    </row>
    <row r="2126" spans="1:52" x14ac:dyDescent="0.2">
      <c r="A2126" s="69" t="s">
        <v>3512</v>
      </c>
      <c r="B2126" s="69" t="s">
        <v>879</v>
      </c>
      <c r="C2126" s="70"/>
      <c r="D2126" s="71"/>
      <c r="E2126" s="72"/>
      <c r="F2126" s="73"/>
      <c r="G2126" s="70"/>
      <c r="H2126" s="74"/>
      <c r="I2126" s="75"/>
      <c r="J2126" s="75"/>
      <c r="K2126" s="36"/>
      <c r="L2126" s="82"/>
      <c r="M2126" s="82"/>
      <c r="N2126" s="77"/>
      <c r="O2126" s="84" t="s">
        <v>256</v>
      </c>
      <c r="P2126" s="86">
        <v>43157.892291666663</v>
      </c>
      <c r="Q2126" s="84" t="s">
        <v>5382</v>
      </c>
      <c r="R2126" s="84"/>
      <c r="S2126" s="84"/>
      <c r="T2126" s="84" t="s">
        <v>6274</v>
      </c>
      <c r="U2126" s="84"/>
      <c r="V2126" s="84" t="s">
        <v>7875</v>
      </c>
      <c r="W2126" s="86">
        <v>43157.892291666663</v>
      </c>
      <c r="X2126" s="84" t="s">
        <v>9481</v>
      </c>
      <c r="Y2126" s="84"/>
      <c r="Z2126" s="84"/>
      <c r="AA2126" s="90" t="s">
        <v>11194</v>
      </c>
      <c r="AB2126" s="90" t="s">
        <v>11606</v>
      </c>
      <c r="AC2126" s="84" t="b">
        <v>0</v>
      </c>
      <c r="AD2126" s="84">
        <v>0</v>
      </c>
      <c r="AE2126" s="90" t="s">
        <v>997</v>
      </c>
      <c r="AF2126" s="84" t="b">
        <v>0</v>
      </c>
      <c r="AG2126" s="84" t="s">
        <v>290</v>
      </c>
      <c r="AH2126" s="84"/>
      <c r="AI2126" s="90" t="s">
        <v>285</v>
      </c>
      <c r="AJ2126" s="84" t="b">
        <v>0</v>
      </c>
      <c r="AK2126" s="84">
        <v>0</v>
      </c>
      <c r="AL2126" s="90" t="s">
        <v>285</v>
      </c>
      <c r="AM2126" s="84" t="s">
        <v>294</v>
      </c>
      <c r="AN2126" s="84" t="b">
        <v>0</v>
      </c>
      <c r="AO2126" s="90" t="s">
        <v>11606</v>
      </c>
      <c r="AP2126" s="84" t="s">
        <v>179</v>
      </c>
      <c r="AQ2126" s="84">
        <v>0</v>
      </c>
      <c r="AR2126" s="84">
        <v>0</v>
      </c>
      <c r="AS2126" s="84"/>
      <c r="AT2126" s="84"/>
      <c r="AU2126" s="84"/>
      <c r="AV2126" s="84"/>
      <c r="AW2126" s="84"/>
      <c r="AX2126" s="84"/>
      <c r="AY2126" s="84"/>
      <c r="AZ2126" s="84"/>
    </row>
    <row r="2127" spans="1:52" x14ac:dyDescent="0.2">
      <c r="A2127" s="69" t="s">
        <v>3513</v>
      </c>
      <c r="B2127" s="69" t="s">
        <v>4239</v>
      </c>
      <c r="C2127" s="70"/>
      <c r="D2127" s="71"/>
      <c r="E2127" s="72"/>
      <c r="F2127" s="73"/>
      <c r="G2127" s="70"/>
      <c r="H2127" s="74"/>
      <c r="I2127" s="75"/>
      <c r="J2127" s="75"/>
      <c r="K2127" s="36"/>
      <c r="L2127" s="82"/>
      <c r="M2127" s="82"/>
      <c r="N2127" s="77"/>
      <c r="O2127" s="84" t="s">
        <v>256</v>
      </c>
      <c r="P2127" s="86">
        <v>43157.89230324074</v>
      </c>
      <c r="Q2127" s="84" t="s">
        <v>5383</v>
      </c>
      <c r="R2127" s="84"/>
      <c r="S2127" s="84"/>
      <c r="T2127" s="84" t="s">
        <v>6274</v>
      </c>
      <c r="U2127" s="84" t="s">
        <v>6786</v>
      </c>
      <c r="V2127" s="84" t="s">
        <v>6786</v>
      </c>
      <c r="W2127" s="86">
        <v>43157.89230324074</v>
      </c>
      <c r="X2127" s="84" t="s">
        <v>9482</v>
      </c>
      <c r="Y2127" s="84"/>
      <c r="Z2127" s="84"/>
      <c r="AA2127" s="90" t="s">
        <v>11195</v>
      </c>
      <c r="AB2127" s="90" t="s">
        <v>11620</v>
      </c>
      <c r="AC2127" s="84" t="b">
        <v>0</v>
      </c>
      <c r="AD2127" s="84">
        <v>0</v>
      </c>
      <c r="AE2127" s="90" t="s">
        <v>11784</v>
      </c>
      <c r="AF2127" s="84" t="b">
        <v>0</v>
      </c>
      <c r="AG2127" s="84" t="s">
        <v>292</v>
      </c>
      <c r="AH2127" s="84"/>
      <c r="AI2127" s="90" t="s">
        <v>285</v>
      </c>
      <c r="AJ2127" s="84" t="b">
        <v>0</v>
      </c>
      <c r="AK2127" s="84">
        <v>0</v>
      </c>
      <c r="AL2127" s="90" t="s">
        <v>285</v>
      </c>
      <c r="AM2127" s="84" t="s">
        <v>295</v>
      </c>
      <c r="AN2127" s="84" t="b">
        <v>0</v>
      </c>
      <c r="AO2127" s="90" t="s">
        <v>11620</v>
      </c>
      <c r="AP2127" s="84" t="s">
        <v>179</v>
      </c>
      <c r="AQ2127" s="84">
        <v>0</v>
      </c>
      <c r="AR2127" s="84">
        <v>0</v>
      </c>
      <c r="AS2127" s="84"/>
      <c r="AT2127" s="84"/>
      <c r="AU2127" s="84"/>
      <c r="AV2127" s="84"/>
      <c r="AW2127" s="84"/>
      <c r="AX2127" s="84"/>
      <c r="AY2127" s="84"/>
      <c r="AZ2127" s="84"/>
    </row>
    <row r="2128" spans="1:52" x14ac:dyDescent="0.2">
      <c r="A2128" s="69" t="s">
        <v>3514</v>
      </c>
      <c r="B2128" s="69" t="s">
        <v>4240</v>
      </c>
      <c r="C2128" s="70"/>
      <c r="D2128" s="71"/>
      <c r="E2128" s="72"/>
      <c r="F2128" s="73"/>
      <c r="G2128" s="70"/>
      <c r="H2128" s="74"/>
      <c r="I2128" s="75"/>
      <c r="J2128" s="75"/>
      <c r="K2128" s="36"/>
      <c r="L2128" s="82"/>
      <c r="M2128" s="82"/>
      <c r="N2128" s="77"/>
      <c r="O2128" s="84" t="s">
        <v>256</v>
      </c>
      <c r="P2128" s="86">
        <v>43053.690497685187</v>
      </c>
      <c r="Q2128" s="84" t="s">
        <v>5384</v>
      </c>
      <c r="R2128" s="84" t="s">
        <v>5993</v>
      </c>
      <c r="S2128" s="84" t="s">
        <v>6245</v>
      </c>
      <c r="T2128" s="84" t="s">
        <v>6578</v>
      </c>
      <c r="U2128" s="84" t="s">
        <v>6787</v>
      </c>
      <c r="V2128" s="84" t="s">
        <v>6787</v>
      </c>
      <c r="W2128" s="86">
        <v>43053.690497685187</v>
      </c>
      <c r="X2128" s="84" t="s">
        <v>9483</v>
      </c>
      <c r="Y2128" s="84"/>
      <c r="Z2128" s="84"/>
      <c r="AA2128" s="90" t="s">
        <v>11196</v>
      </c>
      <c r="AB2128" s="84"/>
      <c r="AC2128" s="84" t="b">
        <v>0</v>
      </c>
      <c r="AD2128" s="84">
        <v>90</v>
      </c>
      <c r="AE2128" s="90" t="s">
        <v>11785</v>
      </c>
      <c r="AF2128" s="84" t="b">
        <v>0</v>
      </c>
      <c r="AG2128" s="84" t="s">
        <v>290</v>
      </c>
      <c r="AH2128" s="84"/>
      <c r="AI2128" s="90" t="s">
        <v>285</v>
      </c>
      <c r="AJ2128" s="84" t="b">
        <v>0</v>
      </c>
      <c r="AK2128" s="84">
        <v>248</v>
      </c>
      <c r="AL2128" s="90" t="s">
        <v>285</v>
      </c>
      <c r="AM2128" s="84" t="s">
        <v>294</v>
      </c>
      <c r="AN2128" s="84" t="b">
        <v>0</v>
      </c>
      <c r="AO2128" s="90" t="s">
        <v>11196</v>
      </c>
      <c r="AP2128" s="84" t="s">
        <v>308</v>
      </c>
      <c r="AQ2128" s="84">
        <v>0</v>
      </c>
      <c r="AR2128" s="84">
        <v>0</v>
      </c>
      <c r="AS2128" s="84"/>
      <c r="AT2128" s="84"/>
      <c r="AU2128" s="84"/>
      <c r="AV2128" s="84"/>
      <c r="AW2128" s="84"/>
      <c r="AX2128" s="84"/>
      <c r="AY2128" s="84"/>
      <c r="AZ2128" s="84"/>
    </row>
    <row r="2129" spans="1:52" x14ac:dyDescent="0.2">
      <c r="A2129" s="69" t="s">
        <v>3514</v>
      </c>
      <c r="B2129" s="69" t="s">
        <v>4240</v>
      </c>
      <c r="C2129" s="70"/>
      <c r="D2129" s="71"/>
      <c r="E2129" s="72"/>
      <c r="F2129" s="73"/>
      <c r="G2129" s="70"/>
      <c r="H2129" s="74"/>
      <c r="I2129" s="75"/>
      <c r="J2129" s="75"/>
      <c r="K2129" s="36"/>
      <c r="L2129" s="82"/>
      <c r="M2129" s="82"/>
      <c r="N2129" s="77"/>
      <c r="O2129" s="84" t="s">
        <v>255</v>
      </c>
      <c r="P2129" s="86">
        <v>43157.881273148145</v>
      </c>
      <c r="Q2129" s="84" t="s">
        <v>5385</v>
      </c>
      <c r="R2129" s="84"/>
      <c r="S2129" s="84"/>
      <c r="T2129" s="84" t="s">
        <v>6578</v>
      </c>
      <c r="U2129" s="84"/>
      <c r="V2129" s="84" t="s">
        <v>7876</v>
      </c>
      <c r="W2129" s="86">
        <v>43157.881273148145</v>
      </c>
      <c r="X2129" s="84" t="s">
        <v>9484</v>
      </c>
      <c r="Y2129" s="84"/>
      <c r="Z2129" s="84"/>
      <c r="AA2129" s="90" t="s">
        <v>11197</v>
      </c>
      <c r="AB2129" s="84"/>
      <c r="AC2129" s="84" t="b">
        <v>0</v>
      </c>
      <c r="AD2129" s="84">
        <v>0</v>
      </c>
      <c r="AE2129" s="90" t="s">
        <v>285</v>
      </c>
      <c r="AF2129" s="84" t="b">
        <v>0</v>
      </c>
      <c r="AG2129" s="84" t="s">
        <v>290</v>
      </c>
      <c r="AH2129" s="84"/>
      <c r="AI2129" s="90" t="s">
        <v>285</v>
      </c>
      <c r="AJ2129" s="84" t="b">
        <v>0</v>
      </c>
      <c r="AK2129" s="84">
        <v>248</v>
      </c>
      <c r="AL2129" s="90" t="s">
        <v>11196</v>
      </c>
      <c r="AM2129" s="84" t="s">
        <v>296</v>
      </c>
      <c r="AN2129" s="84" t="b">
        <v>0</v>
      </c>
      <c r="AO2129" s="90" t="s">
        <v>11196</v>
      </c>
      <c r="AP2129" s="84" t="s">
        <v>179</v>
      </c>
      <c r="AQ2129" s="84">
        <v>0</v>
      </c>
      <c r="AR2129" s="84">
        <v>0</v>
      </c>
      <c r="AS2129" s="84"/>
      <c r="AT2129" s="84"/>
      <c r="AU2129" s="84"/>
      <c r="AV2129" s="84"/>
      <c r="AW2129" s="84"/>
      <c r="AX2129" s="84"/>
      <c r="AY2129" s="84"/>
      <c r="AZ2129" s="84"/>
    </row>
    <row r="2130" spans="1:52" x14ac:dyDescent="0.2">
      <c r="A2130" s="69" t="s">
        <v>3515</v>
      </c>
      <c r="B2130" s="69" t="s">
        <v>3515</v>
      </c>
      <c r="C2130" s="70"/>
      <c r="D2130" s="71"/>
      <c r="E2130" s="72"/>
      <c r="F2130" s="73"/>
      <c r="G2130" s="70"/>
      <c r="H2130" s="74"/>
      <c r="I2130" s="75"/>
      <c r="J2130" s="75"/>
      <c r="K2130" s="36"/>
      <c r="L2130" s="82"/>
      <c r="M2130" s="82"/>
      <c r="N2130" s="77"/>
      <c r="O2130" s="84" t="s">
        <v>179</v>
      </c>
      <c r="P2130" s="86">
        <v>43127.094004629631</v>
      </c>
      <c r="Q2130" s="84" t="s">
        <v>5386</v>
      </c>
      <c r="R2130" s="84" t="s">
        <v>5993</v>
      </c>
      <c r="S2130" s="84" t="s">
        <v>6245</v>
      </c>
      <c r="T2130" s="84" t="s">
        <v>6579</v>
      </c>
      <c r="U2130" s="84" t="s">
        <v>6788</v>
      </c>
      <c r="V2130" s="84" t="s">
        <v>6788</v>
      </c>
      <c r="W2130" s="86">
        <v>43127.094004629631</v>
      </c>
      <c r="X2130" s="84" t="s">
        <v>9485</v>
      </c>
      <c r="Y2130" s="84"/>
      <c r="Z2130" s="84"/>
      <c r="AA2130" s="90" t="s">
        <v>11198</v>
      </c>
      <c r="AB2130" s="84"/>
      <c r="AC2130" s="84" t="b">
        <v>0</v>
      </c>
      <c r="AD2130" s="84">
        <v>10</v>
      </c>
      <c r="AE2130" s="90" t="s">
        <v>285</v>
      </c>
      <c r="AF2130" s="84" t="b">
        <v>0</v>
      </c>
      <c r="AG2130" s="84" t="s">
        <v>290</v>
      </c>
      <c r="AH2130" s="84"/>
      <c r="AI2130" s="90" t="s">
        <v>285</v>
      </c>
      <c r="AJ2130" s="84" t="b">
        <v>0</v>
      </c>
      <c r="AK2130" s="84">
        <v>16</v>
      </c>
      <c r="AL2130" s="90" t="s">
        <v>285</v>
      </c>
      <c r="AM2130" s="84" t="s">
        <v>11934</v>
      </c>
      <c r="AN2130" s="84" t="b">
        <v>0</v>
      </c>
      <c r="AO2130" s="90" t="s">
        <v>11198</v>
      </c>
      <c r="AP2130" s="84" t="s">
        <v>308</v>
      </c>
      <c r="AQ2130" s="84">
        <v>0</v>
      </c>
      <c r="AR2130" s="84">
        <v>0</v>
      </c>
      <c r="AS2130" s="84"/>
      <c r="AT2130" s="84"/>
      <c r="AU2130" s="84"/>
      <c r="AV2130" s="84"/>
      <c r="AW2130" s="84"/>
      <c r="AX2130" s="84"/>
      <c r="AY2130" s="84"/>
      <c r="AZ2130" s="84"/>
    </row>
    <row r="2131" spans="1:52" x14ac:dyDescent="0.2">
      <c r="A2131" s="69" t="s">
        <v>3514</v>
      </c>
      <c r="B2131" s="69" t="s">
        <v>3515</v>
      </c>
      <c r="C2131" s="70"/>
      <c r="D2131" s="71"/>
      <c r="E2131" s="72"/>
      <c r="F2131" s="73"/>
      <c r="G2131" s="70"/>
      <c r="H2131" s="74"/>
      <c r="I2131" s="75"/>
      <c r="J2131" s="75"/>
      <c r="K2131" s="36"/>
      <c r="L2131" s="82"/>
      <c r="M2131" s="82"/>
      <c r="N2131" s="77"/>
      <c r="O2131" s="84" t="s">
        <v>255</v>
      </c>
      <c r="P2131" s="86">
        <v>43157.884016203701</v>
      </c>
      <c r="Q2131" s="84" t="s">
        <v>5387</v>
      </c>
      <c r="R2131" s="84"/>
      <c r="S2131" s="84"/>
      <c r="T2131" s="84" t="s">
        <v>6579</v>
      </c>
      <c r="U2131" s="84"/>
      <c r="V2131" s="84" t="s">
        <v>7876</v>
      </c>
      <c r="W2131" s="86">
        <v>43157.884016203701</v>
      </c>
      <c r="X2131" s="84" t="s">
        <v>9486</v>
      </c>
      <c r="Y2131" s="84"/>
      <c r="Z2131" s="84"/>
      <c r="AA2131" s="90" t="s">
        <v>11199</v>
      </c>
      <c r="AB2131" s="84"/>
      <c r="AC2131" s="84" t="b">
        <v>0</v>
      </c>
      <c r="AD2131" s="84">
        <v>0</v>
      </c>
      <c r="AE2131" s="90" t="s">
        <v>285</v>
      </c>
      <c r="AF2131" s="84" t="b">
        <v>0</v>
      </c>
      <c r="AG2131" s="84" t="s">
        <v>290</v>
      </c>
      <c r="AH2131" s="84"/>
      <c r="AI2131" s="90" t="s">
        <v>285</v>
      </c>
      <c r="AJ2131" s="84" t="b">
        <v>0</v>
      </c>
      <c r="AK2131" s="84">
        <v>16</v>
      </c>
      <c r="AL2131" s="90" t="s">
        <v>11198</v>
      </c>
      <c r="AM2131" s="84" t="s">
        <v>296</v>
      </c>
      <c r="AN2131" s="84" t="b">
        <v>0</v>
      </c>
      <c r="AO2131" s="90" t="s">
        <v>11198</v>
      </c>
      <c r="AP2131" s="84" t="s">
        <v>179</v>
      </c>
      <c r="AQ2131" s="84">
        <v>0</v>
      </c>
      <c r="AR2131" s="84">
        <v>0</v>
      </c>
      <c r="AS2131" s="84"/>
      <c r="AT2131" s="84"/>
      <c r="AU2131" s="84"/>
      <c r="AV2131" s="84"/>
      <c r="AW2131" s="84"/>
      <c r="AX2131" s="84"/>
      <c r="AY2131" s="84"/>
      <c r="AZ2131" s="84"/>
    </row>
    <row r="2132" spans="1:52" x14ac:dyDescent="0.2">
      <c r="A2132" s="69" t="s">
        <v>3514</v>
      </c>
      <c r="B2132" s="69" t="s">
        <v>3514</v>
      </c>
      <c r="C2132" s="70"/>
      <c r="D2132" s="71"/>
      <c r="E2132" s="72"/>
      <c r="F2132" s="73"/>
      <c r="G2132" s="70"/>
      <c r="H2132" s="74"/>
      <c r="I2132" s="75"/>
      <c r="J2132" s="75"/>
      <c r="K2132" s="36"/>
      <c r="L2132" s="82"/>
      <c r="M2132" s="82"/>
      <c r="N2132" s="77"/>
      <c r="O2132" s="84" t="s">
        <v>179</v>
      </c>
      <c r="P2132" s="86">
        <v>43144.645821759259</v>
      </c>
      <c r="Q2132" s="84" t="s">
        <v>5388</v>
      </c>
      <c r="R2132" s="84" t="s">
        <v>5994</v>
      </c>
      <c r="S2132" s="84" t="s">
        <v>6246</v>
      </c>
      <c r="T2132" s="84" t="s">
        <v>6580</v>
      </c>
      <c r="U2132" s="84" t="s">
        <v>6789</v>
      </c>
      <c r="V2132" s="84" t="s">
        <v>6789</v>
      </c>
      <c r="W2132" s="86">
        <v>43144.645821759259</v>
      </c>
      <c r="X2132" s="84" t="s">
        <v>9487</v>
      </c>
      <c r="Y2132" s="84"/>
      <c r="Z2132" s="84"/>
      <c r="AA2132" s="90" t="s">
        <v>11200</v>
      </c>
      <c r="AB2132" s="84"/>
      <c r="AC2132" s="84" t="b">
        <v>0</v>
      </c>
      <c r="AD2132" s="84">
        <v>19</v>
      </c>
      <c r="AE2132" s="90" t="s">
        <v>285</v>
      </c>
      <c r="AF2132" s="84" t="b">
        <v>0</v>
      </c>
      <c r="AG2132" s="84" t="s">
        <v>290</v>
      </c>
      <c r="AH2132" s="84"/>
      <c r="AI2132" s="90" t="s">
        <v>285</v>
      </c>
      <c r="AJ2132" s="84" t="b">
        <v>0</v>
      </c>
      <c r="AK2132" s="84">
        <v>40</v>
      </c>
      <c r="AL2132" s="90" t="s">
        <v>285</v>
      </c>
      <c r="AM2132" s="84" t="s">
        <v>294</v>
      </c>
      <c r="AN2132" s="84" t="b">
        <v>0</v>
      </c>
      <c r="AO2132" s="90" t="s">
        <v>11200</v>
      </c>
      <c r="AP2132" s="84" t="s">
        <v>308</v>
      </c>
      <c r="AQ2132" s="84">
        <v>0</v>
      </c>
      <c r="AR2132" s="84">
        <v>0</v>
      </c>
      <c r="AS2132" s="84"/>
      <c r="AT2132" s="84"/>
      <c r="AU2132" s="84"/>
      <c r="AV2132" s="84"/>
      <c r="AW2132" s="84"/>
      <c r="AX2132" s="84"/>
      <c r="AY2132" s="84"/>
      <c r="AZ2132" s="84"/>
    </row>
    <row r="2133" spans="1:52" x14ac:dyDescent="0.2">
      <c r="A2133" s="69" t="s">
        <v>3514</v>
      </c>
      <c r="B2133" s="69" t="s">
        <v>3514</v>
      </c>
      <c r="C2133" s="70"/>
      <c r="D2133" s="71"/>
      <c r="E2133" s="72"/>
      <c r="F2133" s="73"/>
      <c r="G2133" s="70"/>
      <c r="H2133" s="74"/>
      <c r="I2133" s="75"/>
      <c r="J2133" s="75"/>
      <c r="K2133" s="36"/>
      <c r="L2133" s="82"/>
      <c r="M2133" s="82"/>
      <c r="N2133" s="77"/>
      <c r="O2133" s="84" t="s">
        <v>179</v>
      </c>
      <c r="P2133" s="86">
        <v>43157.72519675926</v>
      </c>
      <c r="Q2133" s="84" t="s">
        <v>5389</v>
      </c>
      <c r="R2133" s="84" t="s">
        <v>5995</v>
      </c>
      <c r="S2133" s="84" t="s">
        <v>924</v>
      </c>
      <c r="T2133" s="84" t="s">
        <v>6581</v>
      </c>
      <c r="U2133" s="84" t="s">
        <v>6790</v>
      </c>
      <c r="V2133" s="84" t="s">
        <v>6790</v>
      </c>
      <c r="W2133" s="86">
        <v>43157.72519675926</v>
      </c>
      <c r="X2133" s="84" t="s">
        <v>9488</v>
      </c>
      <c r="Y2133" s="84"/>
      <c r="Z2133" s="84"/>
      <c r="AA2133" s="90" t="s">
        <v>11201</v>
      </c>
      <c r="AB2133" s="84"/>
      <c r="AC2133" s="84" t="b">
        <v>0</v>
      </c>
      <c r="AD2133" s="84">
        <v>2</v>
      </c>
      <c r="AE2133" s="90" t="s">
        <v>285</v>
      </c>
      <c r="AF2133" s="84" t="b">
        <v>0</v>
      </c>
      <c r="AG2133" s="84" t="s">
        <v>2034</v>
      </c>
      <c r="AH2133" s="84"/>
      <c r="AI2133" s="90" t="s">
        <v>285</v>
      </c>
      <c r="AJ2133" s="84" t="b">
        <v>0</v>
      </c>
      <c r="AK2133" s="84">
        <v>5</v>
      </c>
      <c r="AL2133" s="90" t="s">
        <v>285</v>
      </c>
      <c r="AM2133" s="84" t="s">
        <v>1014</v>
      </c>
      <c r="AN2133" s="84" t="b">
        <v>0</v>
      </c>
      <c r="AO2133" s="90" t="s">
        <v>11201</v>
      </c>
      <c r="AP2133" s="84" t="s">
        <v>308</v>
      </c>
      <c r="AQ2133" s="84">
        <v>0</v>
      </c>
      <c r="AR2133" s="84">
        <v>0</v>
      </c>
      <c r="AS2133" s="84"/>
      <c r="AT2133" s="84"/>
      <c r="AU2133" s="84"/>
      <c r="AV2133" s="84"/>
      <c r="AW2133" s="84"/>
      <c r="AX2133" s="84"/>
      <c r="AY2133" s="84"/>
      <c r="AZ2133" s="84"/>
    </row>
    <row r="2134" spans="1:52" x14ac:dyDescent="0.2">
      <c r="A2134" s="69" t="s">
        <v>3514</v>
      </c>
      <c r="B2134" s="69" t="s">
        <v>3514</v>
      </c>
      <c r="C2134" s="70"/>
      <c r="D2134" s="71"/>
      <c r="E2134" s="72"/>
      <c r="F2134" s="73"/>
      <c r="G2134" s="70"/>
      <c r="H2134" s="74"/>
      <c r="I2134" s="75"/>
      <c r="J2134" s="75"/>
      <c r="K2134" s="36"/>
      <c r="L2134" s="82"/>
      <c r="M2134" s="82"/>
      <c r="N2134" s="77"/>
      <c r="O2134" s="84" t="s">
        <v>179</v>
      </c>
      <c r="P2134" s="86">
        <v>43157.699606481481</v>
      </c>
      <c r="Q2134" s="84" t="s">
        <v>5390</v>
      </c>
      <c r="R2134" s="84" t="s">
        <v>5994</v>
      </c>
      <c r="S2134" s="84" t="s">
        <v>6246</v>
      </c>
      <c r="T2134" s="84" t="s">
        <v>6582</v>
      </c>
      <c r="U2134" s="84" t="s">
        <v>6791</v>
      </c>
      <c r="V2134" s="84" t="s">
        <v>6791</v>
      </c>
      <c r="W2134" s="86">
        <v>43157.699606481481</v>
      </c>
      <c r="X2134" s="84" t="s">
        <v>9489</v>
      </c>
      <c r="Y2134" s="84"/>
      <c r="Z2134" s="84"/>
      <c r="AA2134" s="90" t="s">
        <v>11202</v>
      </c>
      <c r="AB2134" s="84"/>
      <c r="AC2134" s="84" t="b">
        <v>0</v>
      </c>
      <c r="AD2134" s="84">
        <v>8</v>
      </c>
      <c r="AE2134" s="90" t="s">
        <v>285</v>
      </c>
      <c r="AF2134" s="84" t="b">
        <v>0</v>
      </c>
      <c r="AG2134" s="84" t="s">
        <v>2034</v>
      </c>
      <c r="AH2134" s="84"/>
      <c r="AI2134" s="90" t="s">
        <v>285</v>
      </c>
      <c r="AJ2134" s="84" t="b">
        <v>0</v>
      </c>
      <c r="AK2134" s="84">
        <v>14</v>
      </c>
      <c r="AL2134" s="90" t="s">
        <v>285</v>
      </c>
      <c r="AM2134" s="84" t="s">
        <v>294</v>
      </c>
      <c r="AN2134" s="84" t="b">
        <v>0</v>
      </c>
      <c r="AO2134" s="90" t="s">
        <v>11202</v>
      </c>
      <c r="AP2134" s="84" t="s">
        <v>308</v>
      </c>
      <c r="AQ2134" s="84">
        <v>0</v>
      </c>
      <c r="AR2134" s="84">
        <v>0</v>
      </c>
      <c r="AS2134" s="84"/>
      <c r="AT2134" s="84"/>
      <c r="AU2134" s="84"/>
      <c r="AV2134" s="84"/>
      <c r="AW2134" s="84"/>
      <c r="AX2134" s="84"/>
      <c r="AY2134" s="84"/>
      <c r="AZ2134" s="84"/>
    </row>
    <row r="2135" spans="1:52" x14ac:dyDescent="0.2">
      <c r="A2135" s="69" t="s">
        <v>3514</v>
      </c>
      <c r="B2135" s="69" t="s">
        <v>3514</v>
      </c>
      <c r="C2135" s="70"/>
      <c r="D2135" s="71"/>
      <c r="E2135" s="72"/>
      <c r="F2135" s="73"/>
      <c r="G2135" s="70"/>
      <c r="H2135" s="74"/>
      <c r="I2135" s="75"/>
      <c r="J2135" s="75"/>
      <c r="K2135" s="36"/>
      <c r="L2135" s="82"/>
      <c r="M2135" s="82"/>
      <c r="N2135" s="77"/>
      <c r="O2135" s="84" t="s">
        <v>179</v>
      </c>
      <c r="P2135" s="86">
        <v>43147.679907407408</v>
      </c>
      <c r="Q2135" s="84" t="s">
        <v>5391</v>
      </c>
      <c r="R2135" s="84" t="s">
        <v>5993</v>
      </c>
      <c r="S2135" s="84" t="s">
        <v>6245</v>
      </c>
      <c r="T2135" s="84" t="s">
        <v>6580</v>
      </c>
      <c r="U2135" s="84" t="s">
        <v>6792</v>
      </c>
      <c r="V2135" s="84" t="s">
        <v>6792</v>
      </c>
      <c r="W2135" s="86">
        <v>43147.679907407408</v>
      </c>
      <c r="X2135" s="84" t="s">
        <v>9490</v>
      </c>
      <c r="Y2135" s="84"/>
      <c r="Z2135" s="84"/>
      <c r="AA2135" s="90" t="s">
        <v>11203</v>
      </c>
      <c r="AB2135" s="84"/>
      <c r="AC2135" s="84" t="b">
        <v>0</v>
      </c>
      <c r="AD2135" s="84">
        <v>32</v>
      </c>
      <c r="AE2135" s="90" t="s">
        <v>285</v>
      </c>
      <c r="AF2135" s="84" t="b">
        <v>0</v>
      </c>
      <c r="AG2135" s="84" t="s">
        <v>290</v>
      </c>
      <c r="AH2135" s="84"/>
      <c r="AI2135" s="90" t="s">
        <v>285</v>
      </c>
      <c r="AJ2135" s="84" t="b">
        <v>0</v>
      </c>
      <c r="AK2135" s="84">
        <v>98</v>
      </c>
      <c r="AL2135" s="90" t="s">
        <v>285</v>
      </c>
      <c r="AM2135" s="84" t="s">
        <v>294</v>
      </c>
      <c r="AN2135" s="84" t="b">
        <v>0</v>
      </c>
      <c r="AO2135" s="90" t="s">
        <v>11203</v>
      </c>
      <c r="AP2135" s="84" t="s">
        <v>308</v>
      </c>
      <c r="AQ2135" s="84">
        <v>0</v>
      </c>
      <c r="AR2135" s="84">
        <v>0</v>
      </c>
      <c r="AS2135" s="84"/>
      <c r="AT2135" s="84"/>
      <c r="AU2135" s="84"/>
      <c r="AV2135" s="84"/>
      <c r="AW2135" s="84"/>
      <c r="AX2135" s="84"/>
      <c r="AY2135" s="84"/>
      <c r="AZ2135" s="84"/>
    </row>
    <row r="2136" spans="1:52" x14ac:dyDescent="0.2">
      <c r="A2136" s="69" t="s">
        <v>3514</v>
      </c>
      <c r="B2136" s="69" t="s">
        <v>3514</v>
      </c>
      <c r="C2136" s="70"/>
      <c r="D2136" s="71"/>
      <c r="E2136" s="72"/>
      <c r="F2136" s="73"/>
      <c r="G2136" s="70"/>
      <c r="H2136" s="74"/>
      <c r="I2136" s="75"/>
      <c r="J2136" s="75"/>
      <c r="K2136" s="36"/>
      <c r="L2136" s="82"/>
      <c r="M2136" s="82"/>
      <c r="N2136" s="77"/>
      <c r="O2136" s="84" t="s">
        <v>179</v>
      </c>
      <c r="P2136" s="86">
        <v>43132.702581018515</v>
      </c>
      <c r="Q2136" s="84" t="s">
        <v>5392</v>
      </c>
      <c r="R2136" s="84" t="s">
        <v>5993</v>
      </c>
      <c r="S2136" s="84" t="s">
        <v>6245</v>
      </c>
      <c r="T2136" s="84" t="s">
        <v>6579</v>
      </c>
      <c r="U2136" s="84" t="s">
        <v>6793</v>
      </c>
      <c r="V2136" s="84" t="s">
        <v>6793</v>
      </c>
      <c r="W2136" s="86">
        <v>43132.702581018515</v>
      </c>
      <c r="X2136" s="84" t="s">
        <v>9491</v>
      </c>
      <c r="Y2136" s="84"/>
      <c r="Z2136" s="84"/>
      <c r="AA2136" s="90" t="s">
        <v>11204</v>
      </c>
      <c r="AB2136" s="84"/>
      <c r="AC2136" s="84" t="b">
        <v>0</v>
      </c>
      <c r="AD2136" s="84">
        <v>69</v>
      </c>
      <c r="AE2136" s="90" t="s">
        <v>285</v>
      </c>
      <c r="AF2136" s="84" t="b">
        <v>0</v>
      </c>
      <c r="AG2136" s="84" t="s">
        <v>290</v>
      </c>
      <c r="AH2136" s="84"/>
      <c r="AI2136" s="90" t="s">
        <v>285</v>
      </c>
      <c r="AJ2136" s="84" t="b">
        <v>0</v>
      </c>
      <c r="AK2136" s="84">
        <v>157</v>
      </c>
      <c r="AL2136" s="90" t="s">
        <v>285</v>
      </c>
      <c r="AM2136" s="84" t="s">
        <v>294</v>
      </c>
      <c r="AN2136" s="84" t="b">
        <v>0</v>
      </c>
      <c r="AO2136" s="90" t="s">
        <v>11204</v>
      </c>
      <c r="AP2136" s="84" t="s">
        <v>308</v>
      </c>
      <c r="AQ2136" s="84">
        <v>0</v>
      </c>
      <c r="AR2136" s="84">
        <v>0</v>
      </c>
      <c r="AS2136" s="84"/>
      <c r="AT2136" s="84"/>
      <c r="AU2136" s="84"/>
      <c r="AV2136" s="84"/>
      <c r="AW2136" s="84"/>
      <c r="AX2136" s="84"/>
      <c r="AY2136" s="84"/>
      <c r="AZ2136" s="84"/>
    </row>
    <row r="2137" spans="1:52" x14ac:dyDescent="0.2">
      <c r="A2137" s="69" t="s">
        <v>3514</v>
      </c>
      <c r="B2137" s="69" t="s">
        <v>3514</v>
      </c>
      <c r="C2137" s="70"/>
      <c r="D2137" s="71"/>
      <c r="E2137" s="72"/>
      <c r="F2137" s="73"/>
      <c r="G2137" s="70"/>
      <c r="H2137" s="74"/>
      <c r="I2137" s="75"/>
      <c r="J2137" s="75"/>
      <c r="K2137" s="36"/>
      <c r="L2137" s="82"/>
      <c r="M2137" s="82"/>
      <c r="N2137" s="77"/>
      <c r="O2137" s="84" t="s">
        <v>179</v>
      </c>
      <c r="P2137" s="86">
        <v>43157.883530092593</v>
      </c>
      <c r="Q2137" s="84" t="s">
        <v>5393</v>
      </c>
      <c r="R2137" s="84" t="s">
        <v>5996</v>
      </c>
      <c r="S2137" s="84" t="s">
        <v>6247</v>
      </c>
      <c r="T2137" s="84" t="s">
        <v>6580</v>
      </c>
      <c r="U2137" s="84"/>
      <c r="V2137" s="84" t="s">
        <v>7876</v>
      </c>
      <c r="W2137" s="86">
        <v>43157.883530092593</v>
      </c>
      <c r="X2137" s="84" t="s">
        <v>9492</v>
      </c>
      <c r="Y2137" s="84"/>
      <c r="Z2137" s="84"/>
      <c r="AA2137" s="90" t="s">
        <v>11205</v>
      </c>
      <c r="AB2137" s="84"/>
      <c r="AC2137" s="84" t="b">
        <v>0</v>
      </c>
      <c r="AD2137" s="84">
        <v>0</v>
      </c>
      <c r="AE2137" s="90" t="s">
        <v>285</v>
      </c>
      <c r="AF2137" s="84" t="b">
        <v>0</v>
      </c>
      <c r="AG2137" s="84" t="s">
        <v>290</v>
      </c>
      <c r="AH2137" s="84"/>
      <c r="AI2137" s="90" t="s">
        <v>285</v>
      </c>
      <c r="AJ2137" s="84" t="b">
        <v>0</v>
      </c>
      <c r="AK2137" s="84">
        <v>40</v>
      </c>
      <c r="AL2137" s="90" t="s">
        <v>11200</v>
      </c>
      <c r="AM2137" s="84" t="s">
        <v>296</v>
      </c>
      <c r="AN2137" s="84" t="b">
        <v>0</v>
      </c>
      <c r="AO2137" s="90" t="s">
        <v>11200</v>
      </c>
      <c r="AP2137" s="84" t="s">
        <v>179</v>
      </c>
      <c r="AQ2137" s="84">
        <v>0</v>
      </c>
      <c r="AR2137" s="84">
        <v>0</v>
      </c>
      <c r="AS2137" s="84"/>
      <c r="AT2137" s="84"/>
      <c r="AU2137" s="84"/>
      <c r="AV2137" s="84"/>
      <c r="AW2137" s="84"/>
      <c r="AX2137" s="84"/>
      <c r="AY2137" s="84"/>
      <c r="AZ2137" s="84"/>
    </row>
    <row r="2138" spans="1:52" x14ac:dyDescent="0.2">
      <c r="A2138" s="69" t="s">
        <v>3514</v>
      </c>
      <c r="B2138" s="69" t="s">
        <v>3514</v>
      </c>
      <c r="C2138" s="70"/>
      <c r="D2138" s="71"/>
      <c r="E2138" s="72"/>
      <c r="F2138" s="73"/>
      <c r="G2138" s="70"/>
      <c r="H2138" s="74"/>
      <c r="I2138" s="75"/>
      <c r="J2138" s="75"/>
      <c r="K2138" s="36"/>
      <c r="L2138" s="82"/>
      <c r="M2138" s="82"/>
      <c r="N2138" s="77"/>
      <c r="O2138" s="84" t="s">
        <v>179</v>
      </c>
      <c r="P2138" s="86">
        <v>43157.885000000002</v>
      </c>
      <c r="Q2138" s="84" t="s">
        <v>5010</v>
      </c>
      <c r="R2138" s="84"/>
      <c r="S2138" s="84"/>
      <c r="T2138" s="84" t="s">
        <v>6474</v>
      </c>
      <c r="U2138" s="84"/>
      <c r="V2138" s="84" t="s">
        <v>7876</v>
      </c>
      <c r="W2138" s="86">
        <v>43157.885000000002</v>
      </c>
      <c r="X2138" s="84" t="s">
        <v>9493</v>
      </c>
      <c r="Y2138" s="84"/>
      <c r="Z2138" s="84"/>
      <c r="AA2138" s="90" t="s">
        <v>11206</v>
      </c>
      <c r="AB2138" s="84"/>
      <c r="AC2138" s="84" t="b">
        <v>0</v>
      </c>
      <c r="AD2138" s="84">
        <v>0</v>
      </c>
      <c r="AE2138" s="90" t="s">
        <v>285</v>
      </c>
      <c r="AF2138" s="84" t="b">
        <v>0</v>
      </c>
      <c r="AG2138" s="84" t="s">
        <v>2034</v>
      </c>
      <c r="AH2138" s="84"/>
      <c r="AI2138" s="90" t="s">
        <v>285</v>
      </c>
      <c r="AJ2138" s="84" t="b">
        <v>0</v>
      </c>
      <c r="AK2138" s="84">
        <v>5</v>
      </c>
      <c r="AL2138" s="90" t="s">
        <v>11201</v>
      </c>
      <c r="AM2138" s="84" t="s">
        <v>296</v>
      </c>
      <c r="AN2138" s="84" t="b">
        <v>0</v>
      </c>
      <c r="AO2138" s="90" t="s">
        <v>11201</v>
      </c>
      <c r="AP2138" s="84" t="s">
        <v>179</v>
      </c>
      <c r="AQ2138" s="84">
        <v>0</v>
      </c>
      <c r="AR2138" s="84">
        <v>0</v>
      </c>
      <c r="AS2138" s="84"/>
      <c r="AT2138" s="84"/>
      <c r="AU2138" s="84"/>
      <c r="AV2138" s="84"/>
      <c r="AW2138" s="84"/>
      <c r="AX2138" s="84"/>
      <c r="AY2138" s="84"/>
      <c r="AZ2138" s="84"/>
    </row>
    <row r="2139" spans="1:52" x14ac:dyDescent="0.2">
      <c r="A2139" s="69" t="s">
        <v>3514</v>
      </c>
      <c r="B2139" s="69" t="s">
        <v>3514</v>
      </c>
      <c r="C2139" s="70"/>
      <c r="D2139" s="71"/>
      <c r="E2139" s="72"/>
      <c r="F2139" s="73"/>
      <c r="G2139" s="70"/>
      <c r="H2139" s="74"/>
      <c r="I2139" s="75"/>
      <c r="J2139" s="75"/>
      <c r="K2139" s="36"/>
      <c r="L2139" s="82"/>
      <c r="M2139" s="82"/>
      <c r="N2139" s="77"/>
      <c r="O2139" s="84" t="s">
        <v>179</v>
      </c>
      <c r="P2139" s="86">
        <v>43157.8908912037</v>
      </c>
      <c r="Q2139" s="84" t="s">
        <v>4534</v>
      </c>
      <c r="R2139" s="84"/>
      <c r="S2139" s="84"/>
      <c r="T2139" s="84" t="s">
        <v>6346</v>
      </c>
      <c r="U2139" s="84"/>
      <c r="V2139" s="84" t="s">
        <v>7876</v>
      </c>
      <c r="W2139" s="86">
        <v>43157.8908912037</v>
      </c>
      <c r="X2139" s="84" t="s">
        <v>9494</v>
      </c>
      <c r="Y2139" s="84"/>
      <c r="Z2139" s="84"/>
      <c r="AA2139" s="90" t="s">
        <v>11207</v>
      </c>
      <c r="AB2139" s="84"/>
      <c r="AC2139" s="84" t="b">
        <v>0</v>
      </c>
      <c r="AD2139" s="84">
        <v>0</v>
      </c>
      <c r="AE2139" s="90" t="s">
        <v>285</v>
      </c>
      <c r="AF2139" s="84" t="b">
        <v>0</v>
      </c>
      <c r="AG2139" s="84" t="s">
        <v>2034</v>
      </c>
      <c r="AH2139" s="84"/>
      <c r="AI2139" s="90" t="s">
        <v>285</v>
      </c>
      <c r="AJ2139" s="84" t="b">
        <v>0</v>
      </c>
      <c r="AK2139" s="84">
        <v>14</v>
      </c>
      <c r="AL2139" s="90" t="s">
        <v>11202</v>
      </c>
      <c r="AM2139" s="84" t="s">
        <v>296</v>
      </c>
      <c r="AN2139" s="84" t="b">
        <v>0</v>
      </c>
      <c r="AO2139" s="90" t="s">
        <v>11202</v>
      </c>
      <c r="AP2139" s="84" t="s">
        <v>179</v>
      </c>
      <c r="AQ2139" s="84">
        <v>0</v>
      </c>
      <c r="AR2139" s="84">
        <v>0</v>
      </c>
      <c r="AS2139" s="84"/>
      <c r="AT2139" s="84"/>
      <c r="AU2139" s="84"/>
      <c r="AV2139" s="84"/>
      <c r="AW2139" s="84"/>
      <c r="AX2139" s="84"/>
      <c r="AY2139" s="84"/>
      <c r="AZ2139" s="84"/>
    </row>
    <row r="2140" spans="1:52" x14ac:dyDescent="0.2">
      <c r="A2140" s="69" t="s">
        <v>3514</v>
      </c>
      <c r="B2140" s="69" t="s">
        <v>3514</v>
      </c>
      <c r="C2140" s="70"/>
      <c r="D2140" s="71"/>
      <c r="E2140" s="72"/>
      <c r="F2140" s="73"/>
      <c r="G2140" s="70"/>
      <c r="H2140" s="74"/>
      <c r="I2140" s="75"/>
      <c r="J2140" s="75"/>
      <c r="K2140" s="36"/>
      <c r="L2140" s="82"/>
      <c r="M2140" s="82"/>
      <c r="N2140" s="77"/>
      <c r="O2140" s="84" t="s">
        <v>179</v>
      </c>
      <c r="P2140" s="86">
        <v>43157.891631944447</v>
      </c>
      <c r="Q2140" s="84" t="s">
        <v>5394</v>
      </c>
      <c r="R2140" s="84"/>
      <c r="S2140" s="84"/>
      <c r="T2140" s="84" t="s">
        <v>6580</v>
      </c>
      <c r="U2140" s="84"/>
      <c r="V2140" s="84" t="s">
        <v>7876</v>
      </c>
      <c r="W2140" s="86">
        <v>43157.891631944447</v>
      </c>
      <c r="X2140" s="84" t="s">
        <v>9495</v>
      </c>
      <c r="Y2140" s="84"/>
      <c r="Z2140" s="84"/>
      <c r="AA2140" s="90" t="s">
        <v>11208</v>
      </c>
      <c r="AB2140" s="84"/>
      <c r="AC2140" s="84" t="b">
        <v>0</v>
      </c>
      <c r="AD2140" s="84">
        <v>0</v>
      </c>
      <c r="AE2140" s="90" t="s">
        <v>285</v>
      </c>
      <c r="AF2140" s="84" t="b">
        <v>0</v>
      </c>
      <c r="AG2140" s="84" t="s">
        <v>290</v>
      </c>
      <c r="AH2140" s="84"/>
      <c r="AI2140" s="90" t="s">
        <v>285</v>
      </c>
      <c r="AJ2140" s="84" t="b">
        <v>0</v>
      </c>
      <c r="AK2140" s="84">
        <v>98</v>
      </c>
      <c r="AL2140" s="90" t="s">
        <v>11203</v>
      </c>
      <c r="AM2140" s="84" t="s">
        <v>296</v>
      </c>
      <c r="AN2140" s="84" t="b">
        <v>0</v>
      </c>
      <c r="AO2140" s="90" t="s">
        <v>11203</v>
      </c>
      <c r="AP2140" s="84" t="s">
        <v>179</v>
      </c>
      <c r="AQ2140" s="84">
        <v>0</v>
      </c>
      <c r="AR2140" s="84">
        <v>0</v>
      </c>
      <c r="AS2140" s="84"/>
      <c r="AT2140" s="84"/>
      <c r="AU2140" s="84"/>
      <c r="AV2140" s="84"/>
      <c r="AW2140" s="84"/>
      <c r="AX2140" s="84"/>
      <c r="AY2140" s="84"/>
      <c r="AZ2140" s="84"/>
    </row>
    <row r="2141" spans="1:52" x14ac:dyDescent="0.2">
      <c r="A2141" s="69" t="s">
        <v>3514</v>
      </c>
      <c r="B2141" s="69" t="s">
        <v>3514</v>
      </c>
      <c r="C2141" s="70"/>
      <c r="D2141" s="71"/>
      <c r="E2141" s="72"/>
      <c r="F2141" s="73"/>
      <c r="G2141" s="70"/>
      <c r="H2141" s="74"/>
      <c r="I2141" s="75"/>
      <c r="J2141" s="75"/>
      <c r="K2141" s="36"/>
      <c r="L2141" s="82"/>
      <c r="M2141" s="82"/>
      <c r="N2141" s="77"/>
      <c r="O2141" s="84" t="s">
        <v>179</v>
      </c>
      <c r="P2141" s="86">
        <v>43157.892314814817</v>
      </c>
      <c r="Q2141" s="84" t="s">
        <v>5395</v>
      </c>
      <c r="R2141" s="84"/>
      <c r="S2141" s="84"/>
      <c r="T2141" s="84" t="s">
        <v>6579</v>
      </c>
      <c r="U2141" s="84"/>
      <c r="V2141" s="84" t="s">
        <v>7876</v>
      </c>
      <c r="W2141" s="86">
        <v>43157.892314814817</v>
      </c>
      <c r="X2141" s="84" t="s">
        <v>9496</v>
      </c>
      <c r="Y2141" s="84"/>
      <c r="Z2141" s="84"/>
      <c r="AA2141" s="90" t="s">
        <v>11209</v>
      </c>
      <c r="AB2141" s="84"/>
      <c r="AC2141" s="84" t="b">
        <v>0</v>
      </c>
      <c r="AD2141" s="84">
        <v>0</v>
      </c>
      <c r="AE2141" s="90" t="s">
        <v>285</v>
      </c>
      <c r="AF2141" s="84" t="b">
        <v>0</v>
      </c>
      <c r="AG2141" s="84" t="s">
        <v>290</v>
      </c>
      <c r="AH2141" s="84"/>
      <c r="AI2141" s="90" t="s">
        <v>285</v>
      </c>
      <c r="AJ2141" s="84" t="b">
        <v>0</v>
      </c>
      <c r="AK2141" s="84">
        <v>157</v>
      </c>
      <c r="AL2141" s="90" t="s">
        <v>11204</v>
      </c>
      <c r="AM2141" s="84" t="s">
        <v>296</v>
      </c>
      <c r="AN2141" s="84" t="b">
        <v>0</v>
      </c>
      <c r="AO2141" s="90" t="s">
        <v>11204</v>
      </c>
      <c r="AP2141" s="84" t="s">
        <v>179</v>
      </c>
      <c r="AQ2141" s="84">
        <v>0</v>
      </c>
      <c r="AR2141" s="84">
        <v>0</v>
      </c>
      <c r="AS2141" s="84"/>
      <c r="AT2141" s="84"/>
      <c r="AU2141" s="84"/>
      <c r="AV2141" s="84"/>
      <c r="AW2141" s="84"/>
      <c r="AX2141" s="84"/>
      <c r="AY2141" s="84"/>
      <c r="AZ2141" s="84"/>
    </row>
    <row r="2142" spans="1:52" x14ac:dyDescent="0.2">
      <c r="A2142" s="69" t="s">
        <v>3516</v>
      </c>
      <c r="B2142" s="69" t="s">
        <v>3817</v>
      </c>
      <c r="C2142" s="70"/>
      <c r="D2142" s="71"/>
      <c r="E2142" s="72"/>
      <c r="F2142" s="73"/>
      <c r="G2142" s="70"/>
      <c r="H2142" s="74"/>
      <c r="I2142" s="75"/>
      <c r="J2142" s="75"/>
      <c r="K2142" s="36"/>
      <c r="L2142" s="82"/>
      <c r="M2142" s="82"/>
      <c r="N2142" s="77"/>
      <c r="O2142" s="84" t="s">
        <v>255</v>
      </c>
      <c r="P2142" s="86">
        <v>43157.892326388886</v>
      </c>
      <c r="Q2142" s="84" t="s">
        <v>4409</v>
      </c>
      <c r="R2142" s="84" t="s">
        <v>5607</v>
      </c>
      <c r="S2142" s="84" t="s">
        <v>6076</v>
      </c>
      <c r="T2142" s="84" t="s">
        <v>6291</v>
      </c>
      <c r="U2142" s="84"/>
      <c r="V2142" s="84" t="s">
        <v>7877</v>
      </c>
      <c r="W2142" s="86">
        <v>43157.892326388886</v>
      </c>
      <c r="X2142" s="84" t="s">
        <v>9497</v>
      </c>
      <c r="Y2142" s="84"/>
      <c r="Z2142" s="84"/>
      <c r="AA2142" s="90" t="s">
        <v>11210</v>
      </c>
      <c r="AB2142" s="84"/>
      <c r="AC2142" s="84" t="b">
        <v>0</v>
      </c>
      <c r="AD2142" s="84">
        <v>0</v>
      </c>
      <c r="AE2142" s="90" t="s">
        <v>285</v>
      </c>
      <c r="AF2142" s="84" t="b">
        <v>0</v>
      </c>
      <c r="AG2142" s="84" t="s">
        <v>290</v>
      </c>
      <c r="AH2142" s="84"/>
      <c r="AI2142" s="90" t="s">
        <v>285</v>
      </c>
      <c r="AJ2142" s="84" t="b">
        <v>0</v>
      </c>
      <c r="AK2142" s="84">
        <v>1818</v>
      </c>
      <c r="AL2142" s="90" t="s">
        <v>11439</v>
      </c>
      <c r="AM2142" s="84" t="s">
        <v>299</v>
      </c>
      <c r="AN2142" s="84" t="b">
        <v>0</v>
      </c>
      <c r="AO2142" s="90" t="s">
        <v>11439</v>
      </c>
      <c r="AP2142" s="84" t="s">
        <v>179</v>
      </c>
      <c r="AQ2142" s="84">
        <v>0</v>
      </c>
      <c r="AR2142" s="84">
        <v>0</v>
      </c>
      <c r="AS2142" s="84"/>
      <c r="AT2142" s="84"/>
      <c r="AU2142" s="84"/>
      <c r="AV2142" s="84"/>
      <c r="AW2142" s="84"/>
      <c r="AX2142" s="84"/>
      <c r="AY2142" s="84"/>
      <c r="AZ2142" s="84"/>
    </row>
    <row r="2143" spans="1:52" x14ac:dyDescent="0.2">
      <c r="A2143" s="69" t="s">
        <v>3516</v>
      </c>
      <c r="B2143" s="69" t="s">
        <v>3818</v>
      </c>
      <c r="C2143" s="70"/>
      <c r="D2143" s="71"/>
      <c r="E2143" s="72"/>
      <c r="F2143" s="73"/>
      <c r="G2143" s="70"/>
      <c r="H2143" s="74"/>
      <c r="I2143" s="75"/>
      <c r="J2143" s="75"/>
      <c r="K2143" s="36"/>
      <c r="L2143" s="82"/>
      <c r="M2143" s="82"/>
      <c r="N2143" s="77"/>
      <c r="O2143" s="84" t="s">
        <v>255</v>
      </c>
      <c r="P2143" s="86">
        <v>43157.892326388886</v>
      </c>
      <c r="Q2143" s="84" t="s">
        <v>4409</v>
      </c>
      <c r="R2143" s="84" t="s">
        <v>5607</v>
      </c>
      <c r="S2143" s="84" t="s">
        <v>6076</v>
      </c>
      <c r="T2143" s="84" t="s">
        <v>6291</v>
      </c>
      <c r="U2143" s="84"/>
      <c r="V2143" s="84" t="s">
        <v>7877</v>
      </c>
      <c r="W2143" s="86">
        <v>43157.892326388886</v>
      </c>
      <c r="X2143" s="84" t="s">
        <v>9497</v>
      </c>
      <c r="Y2143" s="84"/>
      <c r="Z2143" s="84"/>
      <c r="AA2143" s="90" t="s">
        <v>11210</v>
      </c>
      <c r="AB2143" s="84"/>
      <c r="AC2143" s="84" t="b">
        <v>0</v>
      </c>
      <c r="AD2143" s="84">
        <v>0</v>
      </c>
      <c r="AE2143" s="90" t="s">
        <v>285</v>
      </c>
      <c r="AF2143" s="84" t="b">
        <v>0</v>
      </c>
      <c r="AG2143" s="84" t="s">
        <v>290</v>
      </c>
      <c r="AH2143" s="84"/>
      <c r="AI2143" s="90" t="s">
        <v>285</v>
      </c>
      <c r="AJ2143" s="84" t="b">
        <v>0</v>
      </c>
      <c r="AK2143" s="84">
        <v>1818</v>
      </c>
      <c r="AL2143" s="90" t="s">
        <v>11439</v>
      </c>
      <c r="AM2143" s="84" t="s">
        <v>299</v>
      </c>
      <c r="AN2143" s="84" t="b">
        <v>0</v>
      </c>
      <c r="AO2143" s="90" t="s">
        <v>11439</v>
      </c>
      <c r="AP2143" s="84" t="s">
        <v>179</v>
      </c>
      <c r="AQ2143" s="84">
        <v>0</v>
      </c>
      <c r="AR2143" s="84">
        <v>0</v>
      </c>
      <c r="AS2143" s="84"/>
      <c r="AT2143" s="84"/>
      <c r="AU2143" s="84"/>
      <c r="AV2143" s="84"/>
      <c r="AW2143" s="84"/>
      <c r="AX2143" s="84"/>
      <c r="AY2143" s="84"/>
      <c r="AZ2143" s="84"/>
    </row>
    <row r="2144" spans="1:52" x14ac:dyDescent="0.2">
      <c r="A2144" s="69" t="s">
        <v>3516</v>
      </c>
      <c r="B2144" s="69" t="s">
        <v>3712</v>
      </c>
      <c r="C2144" s="70"/>
      <c r="D2144" s="71"/>
      <c r="E2144" s="72"/>
      <c r="F2144" s="73"/>
      <c r="G2144" s="70"/>
      <c r="H2144" s="74"/>
      <c r="I2144" s="75"/>
      <c r="J2144" s="75"/>
      <c r="K2144" s="36"/>
      <c r="L2144" s="82"/>
      <c r="M2144" s="82"/>
      <c r="N2144" s="77"/>
      <c r="O2144" s="84" t="s">
        <v>255</v>
      </c>
      <c r="P2144" s="86">
        <v>43157.892326388886</v>
      </c>
      <c r="Q2144" s="84" t="s">
        <v>4409</v>
      </c>
      <c r="R2144" s="84" t="s">
        <v>5607</v>
      </c>
      <c r="S2144" s="84" t="s">
        <v>6076</v>
      </c>
      <c r="T2144" s="84" t="s">
        <v>6291</v>
      </c>
      <c r="U2144" s="84"/>
      <c r="V2144" s="84" t="s">
        <v>7877</v>
      </c>
      <c r="W2144" s="86">
        <v>43157.892326388886</v>
      </c>
      <c r="X2144" s="84" t="s">
        <v>9497</v>
      </c>
      <c r="Y2144" s="84"/>
      <c r="Z2144" s="84"/>
      <c r="AA2144" s="90" t="s">
        <v>11210</v>
      </c>
      <c r="AB2144" s="84"/>
      <c r="AC2144" s="84" t="b">
        <v>0</v>
      </c>
      <c r="AD2144" s="84">
        <v>0</v>
      </c>
      <c r="AE2144" s="90" t="s">
        <v>285</v>
      </c>
      <c r="AF2144" s="84" t="b">
        <v>0</v>
      </c>
      <c r="AG2144" s="84" t="s">
        <v>290</v>
      </c>
      <c r="AH2144" s="84"/>
      <c r="AI2144" s="90" t="s">
        <v>285</v>
      </c>
      <c r="AJ2144" s="84" t="b">
        <v>0</v>
      </c>
      <c r="AK2144" s="84">
        <v>1818</v>
      </c>
      <c r="AL2144" s="90" t="s">
        <v>11439</v>
      </c>
      <c r="AM2144" s="84" t="s">
        <v>299</v>
      </c>
      <c r="AN2144" s="84" t="b">
        <v>0</v>
      </c>
      <c r="AO2144" s="90" t="s">
        <v>11439</v>
      </c>
      <c r="AP2144" s="84" t="s">
        <v>179</v>
      </c>
      <c r="AQ2144" s="84">
        <v>0</v>
      </c>
      <c r="AR2144" s="84">
        <v>0</v>
      </c>
      <c r="AS2144" s="84"/>
      <c r="AT2144" s="84"/>
      <c r="AU2144" s="84"/>
      <c r="AV2144" s="84"/>
      <c r="AW2144" s="84"/>
      <c r="AX2144" s="84"/>
      <c r="AY2144" s="84"/>
      <c r="AZ2144" s="84"/>
    </row>
    <row r="2145" spans="1:52" x14ac:dyDescent="0.2">
      <c r="A2145" s="69" t="s">
        <v>3517</v>
      </c>
      <c r="B2145" s="69" t="s">
        <v>4241</v>
      </c>
      <c r="C2145" s="70"/>
      <c r="D2145" s="71"/>
      <c r="E2145" s="72"/>
      <c r="F2145" s="73"/>
      <c r="G2145" s="70"/>
      <c r="H2145" s="74"/>
      <c r="I2145" s="75"/>
      <c r="J2145" s="75"/>
      <c r="K2145" s="36"/>
      <c r="L2145" s="82"/>
      <c r="M2145" s="82"/>
      <c r="N2145" s="77"/>
      <c r="O2145" s="84" t="s">
        <v>255</v>
      </c>
      <c r="P2145" s="86">
        <v>43157.892395833333</v>
      </c>
      <c r="Q2145" s="84" t="s">
        <v>5396</v>
      </c>
      <c r="R2145" s="84" t="s">
        <v>5997</v>
      </c>
      <c r="S2145" s="84" t="s">
        <v>266</v>
      </c>
      <c r="T2145" s="84" t="s">
        <v>6274</v>
      </c>
      <c r="U2145" s="84"/>
      <c r="V2145" s="84" t="s">
        <v>7878</v>
      </c>
      <c r="W2145" s="86">
        <v>43157.892395833333</v>
      </c>
      <c r="X2145" s="84" t="s">
        <v>9498</v>
      </c>
      <c r="Y2145" s="84"/>
      <c r="Z2145" s="84"/>
      <c r="AA2145" s="90" t="s">
        <v>11211</v>
      </c>
      <c r="AB2145" s="84"/>
      <c r="AC2145" s="84" t="b">
        <v>0</v>
      </c>
      <c r="AD2145" s="84">
        <v>1</v>
      </c>
      <c r="AE2145" s="90" t="s">
        <v>285</v>
      </c>
      <c r="AF2145" s="84" t="b">
        <v>0</v>
      </c>
      <c r="AG2145" s="84" t="s">
        <v>290</v>
      </c>
      <c r="AH2145" s="84"/>
      <c r="AI2145" s="90" t="s">
        <v>285</v>
      </c>
      <c r="AJ2145" s="84" t="b">
        <v>0</v>
      </c>
      <c r="AK2145" s="84">
        <v>0</v>
      </c>
      <c r="AL2145" s="90" t="s">
        <v>285</v>
      </c>
      <c r="AM2145" s="84" t="s">
        <v>304</v>
      </c>
      <c r="AN2145" s="84" t="b">
        <v>0</v>
      </c>
      <c r="AO2145" s="90" t="s">
        <v>11211</v>
      </c>
      <c r="AP2145" s="84" t="s">
        <v>179</v>
      </c>
      <c r="AQ2145" s="84">
        <v>0</v>
      </c>
      <c r="AR2145" s="84">
        <v>0</v>
      </c>
      <c r="AS2145" s="84"/>
      <c r="AT2145" s="84"/>
      <c r="AU2145" s="84"/>
      <c r="AV2145" s="84"/>
      <c r="AW2145" s="84"/>
      <c r="AX2145" s="84"/>
      <c r="AY2145" s="84"/>
      <c r="AZ2145" s="84"/>
    </row>
    <row r="2146" spans="1:52" x14ac:dyDescent="0.2">
      <c r="A2146" s="69" t="s">
        <v>3518</v>
      </c>
      <c r="B2146" s="69" t="s">
        <v>233</v>
      </c>
      <c r="C2146" s="70"/>
      <c r="D2146" s="71"/>
      <c r="E2146" s="72"/>
      <c r="F2146" s="73"/>
      <c r="G2146" s="70"/>
      <c r="H2146" s="74"/>
      <c r="I2146" s="75"/>
      <c r="J2146" s="75"/>
      <c r="K2146" s="36"/>
      <c r="L2146" s="82"/>
      <c r="M2146" s="82"/>
      <c r="N2146" s="77"/>
      <c r="O2146" s="84" t="s">
        <v>255</v>
      </c>
      <c r="P2146" s="86">
        <v>43157.892442129632</v>
      </c>
      <c r="Q2146" s="84" t="s">
        <v>5397</v>
      </c>
      <c r="R2146" s="84" t="s">
        <v>5998</v>
      </c>
      <c r="S2146" s="84" t="s">
        <v>262</v>
      </c>
      <c r="T2146" s="84" t="s">
        <v>6274</v>
      </c>
      <c r="U2146" s="84"/>
      <c r="V2146" s="84" t="s">
        <v>7879</v>
      </c>
      <c r="W2146" s="86">
        <v>43157.892442129632</v>
      </c>
      <c r="X2146" s="84" t="s">
        <v>9499</v>
      </c>
      <c r="Y2146" s="84"/>
      <c r="Z2146" s="84"/>
      <c r="AA2146" s="90" t="s">
        <v>11212</v>
      </c>
      <c r="AB2146" s="84"/>
      <c r="AC2146" s="84" t="b">
        <v>0</v>
      </c>
      <c r="AD2146" s="84">
        <v>0</v>
      </c>
      <c r="AE2146" s="90" t="s">
        <v>285</v>
      </c>
      <c r="AF2146" s="84" t="b">
        <v>0</v>
      </c>
      <c r="AG2146" s="84" t="s">
        <v>290</v>
      </c>
      <c r="AH2146" s="84"/>
      <c r="AI2146" s="90" t="s">
        <v>285</v>
      </c>
      <c r="AJ2146" s="84" t="b">
        <v>0</v>
      </c>
      <c r="AK2146" s="84">
        <v>0</v>
      </c>
      <c r="AL2146" s="90" t="s">
        <v>285</v>
      </c>
      <c r="AM2146" s="84" t="s">
        <v>401</v>
      </c>
      <c r="AN2146" s="84" t="b">
        <v>0</v>
      </c>
      <c r="AO2146" s="90" t="s">
        <v>11212</v>
      </c>
      <c r="AP2146" s="84" t="s">
        <v>179</v>
      </c>
      <c r="AQ2146" s="84">
        <v>0</v>
      </c>
      <c r="AR2146" s="84">
        <v>0</v>
      </c>
      <c r="AS2146" s="84"/>
      <c r="AT2146" s="84"/>
      <c r="AU2146" s="84"/>
      <c r="AV2146" s="84"/>
      <c r="AW2146" s="84"/>
      <c r="AX2146" s="84"/>
      <c r="AY2146" s="84"/>
      <c r="AZ2146" s="84"/>
    </row>
    <row r="2147" spans="1:52" x14ac:dyDescent="0.2">
      <c r="A2147" s="69" t="s">
        <v>3519</v>
      </c>
      <c r="B2147" s="69" t="s">
        <v>3519</v>
      </c>
      <c r="C2147" s="70"/>
      <c r="D2147" s="71"/>
      <c r="E2147" s="72"/>
      <c r="F2147" s="73"/>
      <c r="G2147" s="70"/>
      <c r="H2147" s="74"/>
      <c r="I2147" s="75"/>
      <c r="J2147" s="75"/>
      <c r="K2147" s="36"/>
      <c r="L2147" s="82"/>
      <c r="M2147" s="82"/>
      <c r="N2147" s="77"/>
      <c r="O2147" s="84" t="s">
        <v>179</v>
      </c>
      <c r="P2147" s="86">
        <v>43157.683067129627</v>
      </c>
      <c r="Q2147" s="84" t="s">
        <v>5398</v>
      </c>
      <c r="R2147" s="84" t="s">
        <v>5999</v>
      </c>
      <c r="S2147" s="84" t="s">
        <v>920</v>
      </c>
      <c r="T2147" s="84" t="s">
        <v>6274</v>
      </c>
      <c r="U2147" s="84"/>
      <c r="V2147" s="84" t="s">
        <v>7880</v>
      </c>
      <c r="W2147" s="86">
        <v>43157.683067129627</v>
      </c>
      <c r="X2147" s="84" t="s">
        <v>9500</v>
      </c>
      <c r="Y2147" s="84"/>
      <c r="Z2147" s="84"/>
      <c r="AA2147" s="90" t="s">
        <v>11213</v>
      </c>
      <c r="AB2147" s="84"/>
      <c r="AC2147" s="84" t="b">
        <v>0</v>
      </c>
      <c r="AD2147" s="84">
        <v>0</v>
      </c>
      <c r="AE2147" s="90" t="s">
        <v>285</v>
      </c>
      <c r="AF2147" s="84" t="b">
        <v>0</v>
      </c>
      <c r="AG2147" s="84" t="s">
        <v>290</v>
      </c>
      <c r="AH2147" s="84"/>
      <c r="AI2147" s="90" t="s">
        <v>285</v>
      </c>
      <c r="AJ2147" s="84" t="b">
        <v>0</v>
      </c>
      <c r="AK2147" s="84">
        <v>1</v>
      </c>
      <c r="AL2147" s="90" t="s">
        <v>285</v>
      </c>
      <c r="AM2147" s="84" t="s">
        <v>1010</v>
      </c>
      <c r="AN2147" s="84" t="b">
        <v>0</v>
      </c>
      <c r="AO2147" s="90" t="s">
        <v>11213</v>
      </c>
      <c r="AP2147" s="84" t="s">
        <v>308</v>
      </c>
      <c r="AQ2147" s="84">
        <v>0</v>
      </c>
      <c r="AR2147" s="84">
        <v>0</v>
      </c>
      <c r="AS2147" s="84"/>
      <c r="AT2147" s="84"/>
      <c r="AU2147" s="84"/>
      <c r="AV2147" s="84"/>
      <c r="AW2147" s="84"/>
      <c r="AX2147" s="84"/>
      <c r="AY2147" s="84"/>
      <c r="AZ2147" s="84"/>
    </row>
    <row r="2148" spans="1:52" x14ac:dyDescent="0.2">
      <c r="A2148" s="69" t="s">
        <v>3520</v>
      </c>
      <c r="B2148" s="69" t="s">
        <v>3519</v>
      </c>
      <c r="C2148" s="70"/>
      <c r="D2148" s="71"/>
      <c r="E2148" s="72"/>
      <c r="F2148" s="73"/>
      <c r="G2148" s="70"/>
      <c r="H2148" s="74"/>
      <c r="I2148" s="75"/>
      <c r="J2148" s="75"/>
      <c r="K2148" s="36"/>
      <c r="L2148" s="82"/>
      <c r="M2148" s="82"/>
      <c r="N2148" s="77"/>
      <c r="O2148" s="84" t="s">
        <v>255</v>
      </c>
      <c r="P2148" s="86">
        <v>43157.892453703702</v>
      </c>
      <c r="Q2148" s="84" t="s">
        <v>5399</v>
      </c>
      <c r="R2148" s="84" t="s">
        <v>5999</v>
      </c>
      <c r="S2148" s="84" t="s">
        <v>920</v>
      </c>
      <c r="T2148" s="84" t="s">
        <v>6274</v>
      </c>
      <c r="U2148" s="84"/>
      <c r="V2148" s="84" t="s">
        <v>7881</v>
      </c>
      <c r="W2148" s="86">
        <v>43157.892453703702</v>
      </c>
      <c r="X2148" s="84" t="s">
        <v>9501</v>
      </c>
      <c r="Y2148" s="84"/>
      <c r="Z2148" s="84"/>
      <c r="AA2148" s="90" t="s">
        <v>11214</v>
      </c>
      <c r="AB2148" s="84"/>
      <c r="AC2148" s="84" t="b">
        <v>0</v>
      </c>
      <c r="AD2148" s="84">
        <v>0</v>
      </c>
      <c r="AE2148" s="90" t="s">
        <v>285</v>
      </c>
      <c r="AF2148" s="84" t="b">
        <v>0</v>
      </c>
      <c r="AG2148" s="84" t="s">
        <v>290</v>
      </c>
      <c r="AH2148" s="84"/>
      <c r="AI2148" s="90" t="s">
        <v>285</v>
      </c>
      <c r="AJ2148" s="84" t="b">
        <v>0</v>
      </c>
      <c r="AK2148" s="84">
        <v>1</v>
      </c>
      <c r="AL2148" s="90" t="s">
        <v>11213</v>
      </c>
      <c r="AM2148" s="84" t="s">
        <v>296</v>
      </c>
      <c r="AN2148" s="84" t="b">
        <v>0</v>
      </c>
      <c r="AO2148" s="90" t="s">
        <v>11213</v>
      </c>
      <c r="AP2148" s="84" t="s">
        <v>179</v>
      </c>
      <c r="AQ2148" s="84">
        <v>0</v>
      </c>
      <c r="AR2148" s="84">
        <v>0</v>
      </c>
      <c r="AS2148" s="84"/>
      <c r="AT2148" s="84"/>
      <c r="AU2148" s="84"/>
      <c r="AV2148" s="84"/>
      <c r="AW2148" s="84"/>
      <c r="AX2148" s="84"/>
      <c r="AY2148" s="84"/>
      <c r="AZ2148" s="84"/>
    </row>
    <row r="2149" spans="1:52" x14ac:dyDescent="0.2">
      <c r="A2149" s="69" t="s">
        <v>3521</v>
      </c>
      <c r="B2149" s="69" t="s">
        <v>3521</v>
      </c>
      <c r="C2149" s="70"/>
      <c r="D2149" s="71"/>
      <c r="E2149" s="72"/>
      <c r="F2149" s="73"/>
      <c r="G2149" s="70"/>
      <c r="H2149" s="74"/>
      <c r="I2149" s="75"/>
      <c r="J2149" s="75"/>
      <c r="K2149" s="36"/>
      <c r="L2149" s="82"/>
      <c r="M2149" s="82"/>
      <c r="N2149" s="77"/>
      <c r="O2149" s="84" t="s">
        <v>179</v>
      </c>
      <c r="P2149" s="86">
        <v>43157.892465277779</v>
      </c>
      <c r="Q2149" s="84" t="s">
        <v>5400</v>
      </c>
      <c r="R2149" s="84"/>
      <c r="S2149" s="84"/>
      <c r="T2149" s="84" t="s">
        <v>6274</v>
      </c>
      <c r="U2149" s="84"/>
      <c r="V2149" s="84" t="s">
        <v>7882</v>
      </c>
      <c r="W2149" s="86">
        <v>43157.892465277779</v>
      </c>
      <c r="X2149" s="84" t="s">
        <v>9502</v>
      </c>
      <c r="Y2149" s="84"/>
      <c r="Z2149" s="84"/>
      <c r="AA2149" s="90" t="s">
        <v>11215</v>
      </c>
      <c r="AB2149" s="84"/>
      <c r="AC2149" s="84" t="b">
        <v>0</v>
      </c>
      <c r="AD2149" s="84">
        <v>0</v>
      </c>
      <c r="AE2149" s="90" t="s">
        <v>285</v>
      </c>
      <c r="AF2149" s="84" t="b">
        <v>0</v>
      </c>
      <c r="AG2149" s="84" t="s">
        <v>2154</v>
      </c>
      <c r="AH2149" s="84"/>
      <c r="AI2149" s="90" t="s">
        <v>285</v>
      </c>
      <c r="AJ2149" s="84" t="b">
        <v>0</v>
      </c>
      <c r="AK2149" s="84">
        <v>0</v>
      </c>
      <c r="AL2149" s="90" t="s">
        <v>285</v>
      </c>
      <c r="AM2149" s="84" t="s">
        <v>295</v>
      </c>
      <c r="AN2149" s="84" t="b">
        <v>0</v>
      </c>
      <c r="AO2149" s="90" t="s">
        <v>11215</v>
      </c>
      <c r="AP2149" s="84" t="s">
        <v>179</v>
      </c>
      <c r="AQ2149" s="84">
        <v>0</v>
      </c>
      <c r="AR2149" s="84">
        <v>0</v>
      </c>
      <c r="AS2149" s="84"/>
      <c r="AT2149" s="84"/>
      <c r="AU2149" s="84"/>
      <c r="AV2149" s="84"/>
      <c r="AW2149" s="84"/>
      <c r="AX2149" s="84"/>
      <c r="AY2149" s="84"/>
      <c r="AZ2149" s="84"/>
    </row>
    <row r="2150" spans="1:52" x14ac:dyDescent="0.2">
      <c r="A2150" s="69" t="s">
        <v>3522</v>
      </c>
      <c r="B2150" s="69" t="s">
        <v>3522</v>
      </c>
      <c r="C2150" s="70"/>
      <c r="D2150" s="71"/>
      <c r="E2150" s="72"/>
      <c r="F2150" s="73"/>
      <c r="G2150" s="70"/>
      <c r="H2150" s="74"/>
      <c r="I2150" s="75"/>
      <c r="J2150" s="75"/>
      <c r="K2150" s="36"/>
      <c r="L2150" s="82"/>
      <c r="M2150" s="82"/>
      <c r="N2150" s="77"/>
      <c r="O2150" s="84" t="s">
        <v>179</v>
      </c>
      <c r="P2150" s="86">
        <v>43157.583472222221</v>
      </c>
      <c r="Q2150" s="84" t="s">
        <v>5401</v>
      </c>
      <c r="R2150" s="84" t="s">
        <v>6000</v>
      </c>
      <c r="S2150" s="84" t="s">
        <v>258</v>
      </c>
      <c r="T2150" s="84" t="s">
        <v>6274</v>
      </c>
      <c r="U2150" s="84"/>
      <c r="V2150" s="84" t="s">
        <v>7883</v>
      </c>
      <c r="W2150" s="86">
        <v>43157.583472222221</v>
      </c>
      <c r="X2150" s="84" t="s">
        <v>9503</v>
      </c>
      <c r="Y2150" s="84"/>
      <c r="Z2150" s="84"/>
      <c r="AA2150" s="90" t="s">
        <v>11216</v>
      </c>
      <c r="AB2150" s="84"/>
      <c r="AC2150" s="84" t="b">
        <v>0</v>
      </c>
      <c r="AD2150" s="84">
        <v>3</v>
      </c>
      <c r="AE2150" s="90" t="s">
        <v>285</v>
      </c>
      <c r="AF2150" s="84" t="b">
        <v>1</v>
      </c>
      <c r="AG2150" s="84" t="s">
        <v>1654</v>
      </c>
      <c r="AH2150" s="84"/>
      <c r="AI2150" s="90" t="s">
        <v>11888</v>
      </c>
      <c r="AJ2150" s="84" t="b">
        <v>0</v>
      </c>
      <c r="AK2150" s="84">
        <v>2</v>
      </c>
      <c r="AL2150" s="90" t="s">
        <v>285</v>
      </c>
      <c r="AM2150" s="84" t="s">
        <v>294</v>
      </c>
      <c r="AN2150" s="84" t="b">
        <v>0</v>
      </c>
      <c r="AO2150" s="90" t="s">
        <v>11216</v>
      </c>
      <c r="AP2150" s="84" t="s">
        <v>308</v>
      </c>
      <c r="AQ2150" s="84">
        <v>0</v>
      </c>
      <c r="AR2150" s="84">
        <v>0</v>
      </c>
      <c r="AS2150" s="84"/>
      <c r="AT2150" s="84"/>
      <c r="AU2150" s="84"/>
      <c r="AV2150" s="84"/>
      <c r="AW2150" s="84"/>
      <c r="AX2150" s="84"/>
      <c r="AY2150" s="84"/>
      <c r="AZ2150" s="84"/>
    </row>
    <row r="2151" spans="1:52" x14ac:dyDescent="0.2">
      <c r="A2151" s="69" t="s">
        <v>3523</v>
      </c>
      <c r="B2151" s="69" t="s">
        <v>3522</v>
      </c>
      <c r="C2151" s="70"/>
      <c r="D2151" s="71"/>
      <c r="E2151" s="72"/>
      <c r="F2151" s="73"/>
      <c r="G2151" s="70"/>
      <c r="H2151" s="74"/>
      <c r="I2151" s="75"/>
      <c r="J2151" s="75"/>
      <c r="K2151" s="36"/>
      <c r="L2151" s="82"/>
      <c r="M2151" s="82"/>
      <c r="N2151" s="77"/>
      <c r="O2151" s="84" t="s">
        <v>255</v>
      </c>
      <c r="P2151" s="86">
        <v>43157.892754629633</v>
      </c>
      <c r="Q2151" s="84" t="s">
        <v>5402</v>
      </c>
      <c r="R2151" s="84" t="s">
        <v>6000</v>
      </c>
      <c r="S2151" s="84" t="s">
        <v>258</v>
      </c>
      <c r="T2151" s="84" t="s">
        <v>6274</v>
      </c>
      <c r="U2151" s="84"/>
      <c r="V2151" s="84" t="s">
        <v>7884</v>
      </c>
      <c r="W2151" s="86">
        <v>43157.892754629633</v>
      </c>
      <c r="X2151" s="84" t="s">
        <v>9504</v>
      </c>
      <c r="Y2151" s="84"/>
      <c r="Z2151" s="84"/>
      <c r="AA2151" s="90" t="s">
        <v>11217</v>
      </c>
      <c r="AB2151" s="84"/>
      <c r="AC2151" s="84" t="b">
        <v>0</v>
      </c>
      <c r="AD2151" s="84">
        <v>0</v>
      </c>
      <c r="AE2151" s="90" t="s">
        <v>285</v>
      </c>
      <c r="AF2151" s="84" t="b">
        <v>1</v>
      </c>
      <c r="AG2151" s="84" t="s">
        <v>1654</v>
      </c>
      <c r="AH2151" s="84"/>
      <c r="AI2151" s="90" t="s">
        <v>11888</v>
      </c>
      <c r="AJ2151" s="84" t="b">
        <v>0</v>
      </c>
      <c r="AK2151" s="84">
        <v>2</v>
      </c>
      <c r="AL2151" s="90" t="s">
        <v>11216</v>
      </c>
      <c r="AM2151" s="84" t="s">
        <v>295</v>
      </c>
      <c r="AN2151" s="84" t="b">
        <v>0</v>
      </c>
      <c r="AO2151" s="90" t="s">
        <v>11216</v>
      </c>
      <c r="AP2151" s="84" t="s">
        <v>179</v>
      </c>
      <c r="AQ2151" s="84">
        <v>0</v>
      </c>
      <c r="AR2151" s="84">
        <v>0</v>
      </c>
      <c r="AS2151" s="84"/>
      <c r="AT2151" s="84"/>
      <c r="AU2151" s="84"/>
      <c r="AV2151" s="84"/>
      <c r="AW2151" s="84"/>
      <c r="AX2151" s="84"/>
      <c r="AY2151" s="84"/>
      <c r="AZ2151" s="84"/>
    </row>
    <row r="2152" spans="1:52" x14ac:dyDescent="0.2">
      <c r="A2152" s="69" t="s">
        <v>3524</v>
      </c>
      <c r="B2152" s="69" t="s">
        <v>3626</v>
      </c>
      <c r="C2152" s="70"/>
      <c r="D2152" s="71"/>
      <c r="E2152" s="72"/>
      <c r="F2152" s="73"/>
      <c r="G2152" s="70"/>
      <c r="H2152" s="74"/>
      <c r="I2152" s="75"/>
      <c r="J2152" s="75"/>
      <c r="K2152" s="36"/>
      <c r="L2152" s="82"/>
      <c r="M2152" s="82"/>
      <c r="N2152" s="77"/>
      <c r="O2152" s="84" t="s">
        <v>255</v>
      </c>
      <c r="P2152" s="86">
        <v>43157.892812500002</v>
      </c>
      <c r="Q2152" s="84" t="s">
        <v>5403</v>
      </c>
      <c r="R2152" s="84" t="s">
        <v>6001</v>
      </c>
      <c r="S2152" s="84" t="s">
        <v>6248</v>
      </c>
      <c r="T2152" s="84" t="s">
        <v>6274</v>
      </c>
      <c r="U2152" s="84"/>
      <c r="V2152" s="84" t="s">
        <v>7885</v>
      </c>
      <c r="W2152" s="86">
        <v>43157.892812500002</v>
      </c>
      <c r="X2152" s="84" t="s">
        <v>9505</v>
      </c>
      <c r="Y2152" s="84"/>
      <c r="Z2152" s="84"/>
      <c r="AA2152" s="90" t="s">
        <v>11218</v>
      </c>
      <c r="AB2152" s="84"/>
      <c r="AC2152" s="84" t="b">
        <v>0</v>
      </c>
      <c r="AD2152" s="84">
        <v>0</v>
      </c>
      <c r="AE2152" s="90" t="s">
        <v>285</v>
      </c>
      <c r="AF2152" s="84" t="b">
        <v>0</v>
      </c>
      <c r="AG2152" s="84" t="s">
        <v>290</v>
      </c>
      <c r="AH2152" s="84"/>
      <c r="AI2152" s="90" t="s">
        <v>285</v>
      </c>
      <c r="AJ2152" s="84" t="b">
        <v>0</v>
      </c>
      <c r="AK2152" s="84">
        <v>4</v>
      </c>
      <c r="AL2152" s="90" t="s">
        <v>11341</v>
      </c>
      <c r="AM2152" s="84" t="s">
        <v>295</v>
      </c>
      <c r="AN2152" s="84" t="b">
        <v>0</v>
      </c>
      <c r="AO2152" s="90" t="s">
        <v>11341</v>
      </c>
      <c r="AP2152" s="84" t="s">
        <v>179</v>
      </c>
      <c r="AQ2152" s="84">
        <v>0</v>
      </c>
      <c r="AR2152" s="84">
        <v>0</v>
      </c>
      <c r="AS2152" s="84"/>
      <c r="AT2152" s="84"/>
      <c r="AU2152" s="84"/>
      <c r="AV2152" s="84"/>
      <c r="AW2152" s="84"/>
      <c r="AX2152" s="84"/>
      <c r="AY2152" s="84"/>
      <c r="AZ2152" s="84"/>
    </row>
    <row r="2153" spans="1:52" x14ac:dyDescent="0.2">
      <c r="A2153" s="69" t="s">
        <v>3525</v>
      </c>
      <c r="B2153" s="69" t="s">
        <v>3525</v>
      </c>
      <c r="C2153" s="70"/>
      <c r="D2153" s="71"/>
      <c r="E2153" s="72"/>
      <c r="F2153" s="73"/>
      <c r="G2153" s="70"/>
      <c r="H2153" s="74"/>
      <c r="I2153" s="75"/>
      <c r="J2153" s="75"/>
      <c r="K2153" s="36"/>
      <c r="L2153" s="82"/>
      <c r="M2153" s="82"/>
      <c r="N2153" s="77"/>
      <c r="O2153" s="84" t="s">
        <v>179</v>
      </c>
      <c r="P2153" s="86">
        <v>43157.893055555556</v>
      </c>
      <c r="Q2153" s="84" t="s">
        <v>5404</v>
      </c>
      <c r="R2153" s="84" t="s">
        <v>5607</v>
      </c>
      <c r="S2153" s="84" t="s">
        <v>6076</v>
      </c>
      <c r="T2153" s="84" t="s">
        <v>6274</v>
      </c>
      <c r="U2153" s="84"/>
      <c r="V2153" s="84" t="s">
        <v>7886</v>
      </c>
      <c r="W2153" s="86">
        <v>43157.893055555556</v>
      </c>
      <c r="X2153" s="84" t="s">
        <v>9506</v>
      </c>
      <c r="Y2153" s="84"/>
      <c r="Z2153" s="84"/>
      <c r="AA2153" s="90" t="s">
        <v>11219</v>
      </c>
      <c r="AB2153" s="84"/>
      <c r="AC2153" s="84" t="b">
        <v>0</v>
      </c>
      <c r="AD2153" s="84">
        <v>0</v>
      </c>
      <c r="AE2153" s="90" t="s">
        <v>285</v>
      </c>
      <c r="AF2153" s="84" t="b">
        <v>0</v>
      </c>
      <c r="AG2153" s="84" t="s">
        <v>290</v>
      </c>
      <c r="AH2153" s="84"/>
      <c r="AI2153" s="90" t="s">
        <v>285</v>
      </c>
      <c r="AJ2153" s="84" t="b">
        <v>0</v>
      </c>
      <c r="AK2153" s="84">
        <v>0</v>
      </c>
      <c r="AL2153" s="90" t="s">
        <v>285</v>
      </c>
      <c r="AM2153" s="84" t="s">
        <v>294</v>
      </c>
      <c r="AN2153" s="84" t="b">
        <v>0</v>
      </c>
      <c r="AO2153" s="90" t="s">
        <v>11219</v>
      </c>
      <c r="AP2153" s="84" t="s">
        <v>179</v>
      </c>
      <c r="AQ2153" s="84">
        <v>0</v>
      </c>
      <c r="AR2153" s="84">
        <v>0</v>
      </c>
      <c r="AS2153" s="84"/>
      <c r="AT2153" s="84"/>
      <c r="AU2153" s="84"/>
      <c r="AV2153" s="84"/>
      <c r="AW2153" s="84"/>
      <c r="AX2153" s="84"/>
      <c r="AY2153" s="84"/>
      <c r="AZ2153" s="84"/>
    </row>
    <row r="2154" spans="1:52" x14ac:dyDescent="0.2">
      <c r="A2154" s="69" t="s">
        <v>1993</v>
      </c>
      <c r="B2154" s="69" t="s">
        <v>1993</v>
      </c>
      <c r="C2154" s="70"/>
      <c r="D2154" s="71"/>
      <c r="E2154" s="72"/>
      <c r="F2154" s="73"/>
      <c r="G2154" s="70"/>
      <c r="H2154" s="74"/>
      <c r="I2154" s="75"/>
      <c r="J2154" s="75"/>
      <c r="K2154" s="36"/>
      <c r="L2154" s="82"/>
      <c r="M2154" s="82"/>
      <c r="N2154" s="77"/>
      <c r="O2154" s="84" t="s">
        <v>179</v>
      </c>
      <c r="P2154" s="86">
        <v>43157.880532407406</v>
      </c>
      <c r="Q2154" s="84" t="s">
        <v>5405</v>
      </c>
      <c r="R2154" s="84"/>
      <c r="S2154" s="84"/>
      <c r="T2154" s="84" t="s">
        <v>6583</v>
      </c>
      <c r="U2154" s="84"/>
      <c r="V2154" s="84" t="s">
        <v>2022</v>
      </c>
      <c r="W2154" s="86">
        <v>43157.880532407406</v>
      </c>
      <c r="X2154" s="84" t="s">
        <v>9507</v>
      </c>
      <c r="Y2154" s="84"/>
      <c r="Z2154" s="84"/>
      <c r="AA2154" s="90" t="s">
        <v>11220</v>
      </c>
      <c r="AB2154" s="84"/>
      <c r="AC2154" s="84" t="b">
        <v>0</v>
      </c>
      <c r="AD2154" s="84">
        <v>0</v>
      </c>
      <c r="AE2154" s="90" t="s">
        <v>285</v>
      </c>
      <c r="AF2154" s="84" t="b">
        <v>0</v>
      </c>
      <c r="AG2154" s="84" t="s">
        <v>290</v>
      </c>
      <c r="AH2154" s="84"/>
      <c r="AI2154" s="90" t="s">
        <v>285</v>
      </c>
      <c r="AJ2154" s="84" t="b">
        <v>0</v>
      </c>
      <c r="AK2154" s="84">
        <v>0</v>
      </c>
      <c r="AL2154" s="90" t="s">
        <v>285</v>
      </c>
      <c r="AM2154" s="84" t="s">
        <v>294</v>
      </c>
      <c r="AN2154" s="84" t="b">
        <v>0</v>
      </c>
      <c r="AO2154" s="90" t="s">
        <v>11220</v>
      </c>
      <c r="AP2154" s="84" t="s">
        <v>179</v>
      </c>
      <c r="AQ2154" s="84">
        <v>0</v>
      </c>
      <c r="AR2154" s="84">
        <v>0</v>
      </c>
      <c r="AS2154" s="84"/>
      <c r="AT2154" s="84"/>
      <c r="AU2154" s="84"/>
      <c r="AV2154" s="84"/>
      <c r="AW2154" s="84"/>
      <c r="AX2154" s="84"/>
      <c r="AY2154" s="84"/>
      <c r="AZ2154" s="84"/>
    </row>
    <row r="2155" spans="1:52" x14ac:dyDescent="0.2">
      <c r="A2155" s="69" t="s">
        <v>1993</v>
      </c>
      <c r="B2155" s="69" t="s">
        <v>233</v>
      </c>
      <c r="C2155" s="70"/>
      <c r="D2155" s="71"/>
      <c r="E2155" s="72"/>
      <c r="F2155" s="73"/>
      <c r="G2155" s="70"/>
      <c r="H2155" s="74"/>
      <c r="I2155" s="75"/>
      <c r="J2155" s="75"/>
      <c r="K2155" s="36"/>
      <c r="L2155" s="82"/>
      <c r="M2155" s="82"/>
      <c r="N2155" s="77"/>
      <c r="O2155" s="84" t="s">
        <v>255</v>
      </c>
      <c r="P2155" s="86">
        <v>43157.890416666669</v>
      </c>
      <c r="Q2155" s="84" t="s">
        <v>5406</v>
      </c>
      <c r="R2155" s="84" t="s">
        <v>6002</v>
      </c>
      <c r="S2155" s="84" t="s">
        <v>262</v>
      </c>
      <c r="T2155" s="84" t="s">
        <v>6584</v>
      </c>
      <c r="U2155" s="84"/>
      <c r="V2155" s="84" t="s">
        <v>2022</v>
      </c>
      <c r="W2155" s="86">
        <v>43157.890416666669</v>
      </c>
      <c r="X2155" s="84" t="s">
        <v>9508</v>
      </c>
      <c r="Y2155" s="84"/>
      <c r="Z2155" s="84"/>
      <c r="AA2155" s="90" t="s">
        <v>11221</v>
      </c>
      <c r="AB2155" s="84"/>
      <c r="AC2155" s="84" t="b">
        <v>0</v>
      </c>
      <c r="AD2155" s="84">
        <v>0</v>
      </c>
      <c r="AE2155" s="90" t="s">
        <v>285</v>
      </c>
      <c r="AF2155" s="84" t="b">
        <v>0</v>
      </c>
      <c r="AG2155" s="84" t="s">
        <v>290</v>
      </c>
      <c r="AH2155" s="84"/>
      <c r="AI2155" s="90" t="s">
        <v>285</v>
      </c>
      <c r="AJ2155" s="84" t="b">
        <v>0</v>
      </c>
      <c r="AK2155" s="84">
        <v>0</v>
      </c>
      <c r="AL2155" s="90" t="s">
        <v>285</v>
      </c>
      <c r="AM2155" s="84" t="s">
        <v>294</v>
      </c>
      <c r="AN2155" s="84" t="b">
        <v>0</v>
      </c>
      <c r="AO2155" s="90" t="s">
        <v>11221</v>
      </c>
      <c r="AP2155" s="84" t="s">
        <v>179</v>
      </c>
      <c r="AQ2155" s="84">
        <v>0</v>
      </c>
      <c r="AR2155" s="84">
        <v>0</v>
      </c>
      <c r="AS2155" s="84"/>
      <c r="AT2155" s="84"/>
      <c r="AU2155" s="84"/>
      <c r="AV2155" s="84"/>
      <c r="AW2155" s="84"/>
      <c r="AX2155" s="84"/>
      <c r="AY2155" s="84"/>
      <c r="AZ2155" s="84"/>
    </row>
    <row r="2156" spans="1:52" x14ac:dyDescent="0.2">
      <c r="A2156" s="69" t="s">
        <v>1993</v>
      </c>
      <c r="B2156" s="69" t="s">
        <v>233</v>
      </c>
      <c r="C2156" s="70"/>
      <c r="D2156" s="71"/>
      <c r="E2156" s="72"/>
      <c r="F2156" s="73"/>
      <c r="G2156" s="70"/>
      <c r="H2156" s="74"/>
      <c r="I2156" s="75"/>
      <c r="J2156" s="75"/>
      <c r="K2156" s="36"/>
      <c r="L2156" s="82"/>
      <c r="M2156" s="82"/>
      <c r="N2156" s="77"/>
      <c r="O2156" s="84" t="s">
        <v>255</v>
      </c>
      <c r="P2156" s="86">
        <v>43157.893055555556</v>
      </c>
      <c r="Q2156" s="84" t="s">
        <v>5407</v>
      </c>
      <c r="R2156" s="84" t="s">
        <v>6003</v>
      </c>
      <c r="S2156" s="84" t="s">
        <v>262</v>
      </c>
      <c r="T2156" s="84" t="s">
        <v>6584</v>
      </c>
      <c r="U2156" s="84"/>
      <c r="V2156" s="84" t="s">
        <v>2022</v>
      </c>
      <c r="W2156" s="86">
        <v>43157.893055555556</v>
      </c>
      <c r="X2156" s="84" t="s">
        <v>9509</v>
      </c>
      <c r="Y2156" s="84"/>
      <c r="Z2156" s="84"/>
      <c r="AA2156" s="90" t="s">
        <v>11222</v>
      </c>
      <c r="AB2156" s="84"/>
      <c r="AC2156" s="84" t="b">
        <v>0</v>
      </c>
      <c r="AD2156" s="84">
        <v>0</v>
      </c>
      <c r="AE2156" s="90" t="s">
        <v>285</v>
      </c>
      <c r="AF2156" s="84" t="b">
        <v>0</v>
      </c>
      <c r="AG2156" s="84" t="s">
        <v>290</v>
      </c>
      <c r="AH2156" s="84"/>
      <c r="AI2156" s="90" t="s">
        <v>285</v>
      </c>
      <c r="AJ2156" s="84" t="b">
        <v>0</v>
      </c>
      <c r="AK2156" s="84">
        <v>0</v>
      </c>
      <c r="AL2156" s="90" t="s">
        <v>285</v>
      </c>
      <c r="AM2156" s="84" t="s">
        <v>294</v>
      </c>
      <c r="AN2156" s="84" t="b">
        <v>0</v>
      </c>
      <c r="AO2156" s="90" t="s">
        <v>11222</v>
      </c>
      <c r="AP2156" s="84" t="s">
        <v>179</v>
      </c>
      <c r="AQ2156" s="84">
        <v>0</v>
      </c>
      <c r="AR2156" s="84">
        <v>0</v>
      </c>
      <c r="AS2156" s="84"/>
      <c r="AT2156" s="84"/>
      <c r="AU2156" s="84"/>
      <c r="AV2156" s="84"/>
      <c r="AW2156" s="84"/>
      <c r="AX2156" s="84"/>
      <c r="AY2156" s="84"/>
      <c r="AZ2156" s="84"/>
    </row>
    <row r="2157" spans="1:52" x14ac:dyDescent="0.2">
      <c r="A2157" s="69" t="s">
        <v>3526</v>
      </c>
      <c r="B2157" s="69" t="s">
        <v>3526</v>
      </c>
      <c r="C2157" s="70"/>
      <c r="D2157" s="71"/>
      <c r="E2157" s="72"/>
      <c r="F2157" s="73"/>
      <c r="G2157" s="70"/>
      <c r="H2157" s="74"/>
      <c r="I2157" s="75"/>
      <c r="J2157" s="75"/>
      <c r="K2157" s="36"/>
      <c r="L2157" s="82"/>
      <c r="M2157" s="82"/>
      <c r="N2157" s="77"/>
      <c r="O2157" s="84" t="s">
        <v>179</v>
      </c>
      <c r="P2157" s="86">
        <v>43157.845659722225</v>
      </c>
      <c r="Q2157" s="84" t="s">
        <v>5408</v>
      </c>
      <c r="R2157" s="84" t="s">
        <v>5689</v>
      </c>
      <c r="S2157" s="84" t="s">
        <v>916</v>
      </c>
      <c r="T2157" s="84" t="s">
        <v>6274</v>
      </c>
      <c r="U2157" s="84" t="s">
        <v>6654</v>
      </c>
      <c r="V2157" s="84" t="s">
        <v>6654</v>
      </c>
      <c r="W2157" s="86">
        <v>43157.845659722225</v>
      </c>
      <c r="X2157" s="84" t="s">
        <v>9510</v>
      </c>
      <c r="Y2157" s="84"/>
      <c r="Z2157" s="84"/>
      <c r="AA2157" s="90" t="s">
        <v>11223</v>
      </c>
      <c r="AB2157" s="84"/>
      <c r="AC2157" s="84" t="b">
        <v>0</v>
      </c>
      <c r="AD2157" s="84">
        <v>1</v>
      </c>
      <c r="AE2157" s="90" t="s">
        <v>285</v>
      </c>
      <c r="AF2157" s="84" t="b">
        <v>0</v>
      </c>
      <c r="AG2157" s="84" t="s">
        <v>290</v>
      </c>
      <c r="AH2157" s="84"/>
      <c r="AI2157" s="90" t="s">
        <v>285</v>
      </c>
      <c r="AJ2157" s="84" t="b">
        <v>0</v>
      </c>
      <c r="AK2157" s="84">
        <v>3</v>
      </c>
      <c r="AL2157" s="90" t="s">
        <v>285</v>
      </c>
      <c r="AM2157" s="84" t="s">
        <v>11935</v>
      </c>
      <c r="AN2157" s="84" t="b">
        <v>0</v>
      </c>
      <c r="AO2157" s="90" t="s">
        <v>11223</v>
      </c>
      <c r="AP2157" s="84" t="s">
        <v>179</v>
      </c>
      <c r="AQ2157" s="84">
        <v>0</v>
      </c>
      <c r="AR2157" s="84">
        <v>0</v>
      </c>
      <c r="AS2157" s="84"/>
      <c r="AT2157" s="84"/>
      <c r="AU2157" s="84"/>
      <c r="AV2157" s="84"/>
      <c r="AW2157" s="84"/>
      <c r="AX2157" s="84"/>
      <c r="AY2157" s="84"/>
      <c r="AZ2157" s="84"/>
    </row>
    <row r="2158" spans="1:52" x14ac:dyDescent="0.2">
      <c r="A2158" s="69" t="s">
        <v>3527</v>
      </c>
      <c r="B2158" s="69" t="s">
        <v>3526</v>
      </c>
      <c r="C2158" s="70"/>
      <c r="D2158" s="71"/>
      <c r="E2158" s="72"/>
      <c r="F2158" s="73"/>
      <c r="G2158" s="70"/>
      <c r="H2158" s="74"/>
      <c r="I2158" s="75"/>
      <c r="J2158" s="75"/>
      <c r="K2158" s="36"/>
      <c r="L2158" s="82"/>
      <c r="M2158" s="82"/>
      <c r="N2158" s="77"/>
      <c r="O2158" s="84" t="s">
        <v>255</v>
      </c>
      <c r="P2158" s="86">
        <v>43157.851435185185</v>
      </c>
      <c r="Q2158" s="84" t="s">
        <v>4572</v>
      </c>
      <c r="R2158" s="84" t="s">
        <v>5689</v>
      </c>
      <c r="S2158" s="84" t="s">
        <v>916</v>
      </c>
      <c r="T2158" s="84" t="s">
        <v>6274</v>
      </c>
      <c r="U2158" s="84" t="s">
        <v>6654</v>
      </c>
      <c r="V2158" s="84" t="s">
        <v>6654</v>
      </c>
      <c r="W2158" s="86">
        <v>43157.851435185185</v>
      </c>
      <c r="X2158" s="84" t="s">
        <v>9511</v>
      </c>
      <c r="Y2158" s="84"/>
      <c r="Z2158" s="84"/>
      <c r="AA2158" s="90" t="s">
        <v>11224</v>
      </c>
      <c r="AB2158" s="84"/>
      <c r="AC2158" s="84" t="b">
        <v>0</v>
      </c>
      <c r="AD2158" s="84">
        <v>0</v>
      </c>
      <c r="AE2158" s="90" t="s">
        <v>285</v>
      </c>
      <c r="AF2158" s="84" t="b">
        <v>0</v>
      </c>
      <c r="AG2158" s="84" t="s">
        <v>290</v>
      </c>
      <c r="AH2158" s="84"/>
      <c r="AI2158" s="90" t="s">
        <v>285</v>
      </c>
      <c r="AJ2158" s="84" t="b">
        <v>0</v>
      </c>
      <c r="AK2158" s="84">
        <v>3</v>
      </c>
      <c r="AL2158" s="90" t="s">
        <v>11223</v>
      </c>
      <c r="AM2158" s="84" t="s">
        <v>11936</v>
      </c>
      <c r="AN2158" s="84" t="b">
        <v>0</v>
      </c>
      <c r="AO2158" s="90" t="s">
        <v>11223</v>
      </c>
      <c r="AP2158" s="84" t="s">
        <v>179</v>
      </c>
      <c r="AQ2158" s="84">
        <v>0</v>
      </c>
      <c r="AR2158" s="84">
        <v>0</v>
      </c>
      <c r="AS2158" s="84"/>
      <c r="AT2158" s="84"/>
      <c r="AU2158" s="84"/>
      <c r="AV2158" s="84"/>
      <c r="AW2158" s="84"/>
      <c r="AX2158" s="84"/>
      <c r="AY2158" s="84"/>
      <c r="AZ2158" s="84"/>
    </row>
    <row r="2159" spans="1:52" x14ac:dyDescent="0.2">
      <c r="A2159" s="69" t="s">
        <v>3528</v>
      </c>
      <c r="B2159" s="69" t="s">
        <v>3528</v>
      </c>
      <c r="C2159" s="70"/>
      <c r="D2159" s="71"/>
      <c r="E2159" s="72"/>
      <c r="F2159" s="73"/>
      <c r="G2159" s="70"/>
      <c r="H2159" s="74"/>
      <c r="I2159" s="75"/>
      <c r="J2159" s="75"/>
      <c r="K2159" s="36"/>
      <c r="L2159" s="82"/>
      <c r="M2159" s="82"/>
      <c r="N2159" s="77"/>
      <c r="O2159" s="84" t="s">
        <v>179</v>
      </c>
      <c r="P2159" s="86">
        <v>43157.659826388888</v>
      </c>
      <c r="Q2159" s="84" t="s">
        <v>5409</v>
      </c>
      <c r="R2159" s="84" t="s">
        <v>6004</v>
      </c>
      <c r="S2159" s="84" t="s">
        <v>6249</v>
      </c>
      <c r="T2159" s="84" t="s">
        <v>6274</v>
      </c>
      <c r="U2159" s="84" t="s">
        <v>6794</v>
      </c>
      <c r="V2159" s="84" t="s">
        <v>6794</v>
      </c>
      <c r="W2159" s="86">
        <v>43157.659826388888</v>
      </c>
      <c r="X2159" s="84" t="s">
        <v>9512</v>
      </c>
      <c r="Y2159" s="84"/>
      <c r="Z2159" s="84"/>
      <c r="AA2159" s="90" t="s">
        <v>11225</v>
      </c>
      <c r="AB2159" s="84"/>
      <c r="AC2159" s="84" t="b">
        <v>0</v>
      </c>
      <c r="AD2159" s="84">
        <v>12</v>
      </c>
      <c r="AE2159" s="90" t="s">
        <v>285</v>
      </c>
      <c r="AF2159" s="84" t="b">
        <v>0</v>
      </c>
      <c r="AG2159" s="84" t="s">
        <v>290</v>
      </c>
      <c r="AH2159" s="84"/>
      <c r="AI2159" s="90" t="s">
        <v>285</v>
      </c>
      <c r="AJ2159" s="84" t="b">
        <v>0</v>
      </c>
      <c r="AK2159" s="84">
        <v>8</v>
      </c>
      <c r="AL2159" s="90" t="s">
        <v>285</v>
      </c>
      <c r="AM2159" s="84" t="s">
        <v>294</v>
      </c>
      <c r="AN2159" s="84" t="b">
        <v>0</v>
      </c>
      <c r="AO2159" s="90" t="s">
        <v>11225</v>
      </c>
      <c r="AP2159" s="84" t="s">
        <v>308</v>
      </c>
      <c r="AQ2159" s="84">
        <v>0</v>
      </c>
      <c r="AR2159" s="84">
        <v>0</v>
      </c>
      <c r="AS2159" s="84"/>
      <c r="AT2159" s="84"/>
      <c r="AU2159" s="84"/>
      <c r="AV2159" s="84"/>
      <c r="AW2159" s="84"/>
      <c r="AX2159" s="84"/>
      <c r="AY2159" s="84"/>
      <c r="AZ2159" s="84"/>
    </row>
    <row r="2160" spans="1:52" x14ac:dyDescent="0.2">
      <c r="A2160" s="69" t="s">
        <v>3527</v>
      </c>
      <c r="B2160" s="69" t="s">
        <v>3528</v>
      </c>
      <c r="C2160" s="70"/>
      <c r="D2160" s="71"/>
      <c r="E2160" s="72"/>
      <c r="F2160" s="73"/>
      <c r="G2160" s="70"/>
      <c r="H2160" s="74"/>
      <c r="I2160" s="75"/>
      <c r="J2160" s="75"/>
      <c r="K2160" s="36"/>
      <c r="L2160" s="82"/>
      <c r="M2160" s="82"/>
      <c r="N2160" s="77"/>
      <c r="O2160" s="84" t="s">
        <v>255</v>
      </c>
      <c r="P2160" s="86">
        <v>43157.851597222223</v>
      </c>
      <c r="Q2160" s="84" t="s">
        <v>4586</v>
      </c>
      <c r="R2160" s="84"/>
      <c r="S2160" s="84"/>
      <c r="T2160" s="84" t="s">
        <v>6274</v>
      </c>
      <c r="U2160" s="84"/>
      <c r="V2160" s="84" t="s">
        <v>7887</v>
      </c>
      <c r="W2160" s="86">
        <v>43157.851597222223</v>
      </c>
      <c r="X2160" s="84" t="s">
        <v>9513</v>
      </c>
      <c r="Y2160" s="84"/>
      <c r="Z2160" s="84"/>
      <c r="AA2160" s="90" t="s">
        <v>11226</v>
      </c>
      <c r="AB2160" s="84"/>
      <c r="AC2160" s="84" t="b">
        <v>0</v>
      </c>
      <c r="AD2160" s="84">
        <v>0</v>
      </c>
      <c r="AE2160" s="90" t="s">
        <v>285</v>
      </c>
      <c r="AF2160" s="84" t="b">
        <v>0</v>
      </c>
      <c r="AG2160" s="84" t="s">
        <v>290</v>
      </c>
      <c r="AH2160" s="84"/>
      <c r="AI2160" s="90" t="s">
        <v>285</v>
      </c>
      <c r="AJ2160" s="84" t="b">
        <v>0</v>
      </c>
      <c r="AK2160" s="84">
        <v>8</v>
      </c>
      <c r="AL2160" s="90" t="s">
        <v>11225</v>
      </c>
      <c r="AM2160" s="84" t="s">
        <v>11936</v>
      </c>
      <c r="AN2160" s="84" t="b">
        <v>0</v>
      </c>
      <c r="AO2160" s="90" t="s">
        <v>11225</v>
      </c>
      <c r="AP2160" s="84" t="s">
        <v>179</v>
      </c>
      <c r="AQ2160" s="84">
        <v>0</v>
      </c>
      <c r="AR2160" s="84">
        <v>0</v>
      </c>
      <c r="AS2160" s="84"/>
      <c r="AT2160" s="84"/>
      <c r="AU2160" s="84"/>
      <c r="AV2160" s="84"/>
      <c r="AW2160" s="84"/>
      <c r="AX2160" s="84"/>
      <c r="AY2160" s="84"/>
      <c r="AZ2160" s="84"/>
    </row>
    <row r="2161" spans="1:52" x14ac:dyDescent="0.2">
      <c r="A2161" s="69" t="s">
        <v>3529</v>
      </c>
      <c r="B2161" s="69" t="s">
        <v>3529</v>
      </c>
      <c r="C2161" s="70"/>
      <c r="D2161" s="71"/>
      <c r="E2161" s="72"/>
      <c r="F2161" s="73"/>
      <c r="G2161" s="70"/>
      <c r="H2161" s="74"/>
      <c r="I2161" s="75"/>
      <c r="J2161" s="75"/>
      <c r="K2161" s="36"/>
      <c r="L2161" s="82"/>
      <c r="M2161" s="82"/>
      <c r="N2161" s="77"/>
      <c r="O2161" s="84" t="s">
        <v>179</v>
      </c>
      <c r="P2161" s="86">
        <v>43134.721805555557</v>
      </c>
      <c r="Q2161" s="84" t="s">
        <v>5410</v>
      </c>
      <c r="R2161" s="84"/>
      <c r="S2161" s="84"/>
      <c r="T2161" s="84" t="s">
        <v>6585</v>
      </c>
      <c r="U2161" s="84" t="s">
        <v>6795</v>
      </c>
      <c r="V2161" s="84" t="s">
        <v>6795</v>
      </c>
      <c r="W2161" s="86">
        <v>43134.721805555557</v>
      </c>
      <c r="X2161" s="84" t="s">
        <v>9514</v>
      </c>
      <c r="Y2161" s="84"/>
      <c r="Z2161" s="84"/>
      <c r="AA2161" s="90" t="s">
        <v>11227</v>
      </c>
      <c r="AB2161" s="84"/>
      <c r="AC2161" s="84" t="b">
        <v>0</v>
      </c>
      <c r="AD2161" s="84">
        <v>2194</v>
      </c>
      <c r="AE2161" s="90" t="s">
        <v>285</v>
      </c>
      <c r="AF2161" s="84" t="b">
        <v>0</v>
      </c>
      <c r="AG2161" s="84" t="s">
        <v>290</v>
      </c>
      <c r="AH2161" s="84"/>
      <c r="AI2161" s="90" t="s">
        <v>285</v>
      </c>
      <c r="AJ2161" s="84" t="b">
        <v>0</v>
      </c>
      <c r="AK2161" s="84">
        <v>1958</v>
      </c>
      <c r="AL2161" s="90" t="s">
        <v>285</v>
      </c>
      <c r="AM2161" s="84" t="s">
        <v>294</v>
      </c>
      <c r="AN2161" s="84" t="b">
        <v>0</v>
      </c>
      <c r="AO2161" s="90" t="s">
        <v>11227</v>
      </c>
      <c r="AP2161" s="84" t="s">
        <v>308</v>
      </c>
      <c r="AQ2161" s="84">
        <v>0</v>
      </c>
      <c r="AR2161" s="84">
        <v>0</v>
      </c>
      <c r="AS2161" s="84"/>
      <c r="AT2161" s="84"/>
      <c r="AU2161" s="84"/>
      <c r="AV2161" s="84"/>
      <c r="AW2161" s="84"/>
      <c r="AX2161" s="84"/>
      <c r="AY2161" s="84"/>
      <c r="AZ2161" s="84"/>
    </row>
    <row r="2162" spans="1:52" x14ac:dyDescent="0.2">
      <c r="A2162" s="69" t="s">
        <v>3527</v>
      </c>
      <c r="B2162" s="69" t="s">
        <v>3529</v>
      </c>
      <c r="C2162" s="70"/>
      <c r="D2162" s="71"/>
      <c r="E2162" s="72"/>
      <c r="F2162" s="73"/>
      <c r="G2162" s="70"/>
      <c r="H2162" s="74"/>
      <c r="I2162" s="75"/>
      <c r="J2162" s="75"/>
      <c r="K2162" s="36"/>
      <c r="L2162" s="82"/>
      <c r="M2162" s="82"/>
      <c r="N2162" s="77"/>
      <c r="O2162" s="84" t="s">
        <v>255</v>
      </c>
      <c r="P2162" s="86">
        <v>43157.851678240739</v>
      </c>
      <c r="Q2162" s="84" t="s">
        <v>4403</v>
      </c>
      <c r="R2162" s="84"/>
      <c r="S2162" s="84"/>
      <c r="T2162" s="84" t="s">
        <v>6274</v>
      </c>
      <c r="U2162" s="84"/>
      <c r="V2162" s="84" t="s">
        <v>7887</v>
      </c>
      <c r="W2162" s="86">
        <v>43157.851678240739</v>
      </c>
      <c r="X2162" s="84" t="s">
        <v>9515</v>
      </c>
      <c r="Y2162" s="84"/>
      <c r="Z2162" s="84"/>
      <c r="AA2162" s="90" t="s">
        <v>11228</v>
      </c>
      <c r="AB2162" s="84"/>
      <c r="AC2162" s="84" t="b">
        <v>0</v>
      </c>
      <c r="AD2162" s="84">
        <v>0</v>
      </c>
      <c r="AE2162" s="90" t="s">
        <v>285</v>
      </c>
      <c r="AF2162" s="84" t="b">
        <v>0</v>
      </c>
      <c r="AG2162" s="84" t="s">
        <v>290</v>
      </c>
      <c r="AH2162" s="84"/>
      <c r="AI2162" s="90" t="s">
        <v>285</v>
      </c>
      <c r="AJ2162" s="84" t="b">
        <v>0</v>
      </c>
      <c r="AK2162" s="84">
        <v>1958</v>
      </c>
      <c r="AL2162" s="90" t="s">
        <v>11227</v>
      </c>
      <c r="AM2162" s="84" t="s">
        <v>11936</v>
      </c>
      <c r="AN2162" s="84" t="b">
        <v>0</v>
      </c>
      <c r="AO2162" s="90" t="s">
        <v>11227</v>
      </c>
      <c r="AP2162" s="84" t="s">
        <v>179</v>
      </c>
      <c r="AQ2162" s="84">
        <v>0</v>
      </c>
      <c r="AR2162" s="84">
        <v>0</v>
      </c>
      <c r="AS2162" s="84"/>
      <c r="AT2162" s="84"/>
      <c r="AU2162" s="84"/>
      <c r="AV2162" s="84"/>
      <c r="AW2162" s="84"/>
      <c r="AX2162" s="84"/>
      <c r="AY2162" s="84"/>
      <c r="AZ2162" s="84"/>
    </row>
    <row r="2163" spans="1:52" x14ac:dyDescent="0.2">
      <c r="A2163" s="69" t="s">
        <v>3530</v>
      </c>
      <c r="B2163" s="69" t="s">
        <v>3530</v>
      </c>
      <c r="C2163" s="70"/>
      <c r="D2163" s="71"/>
      <c r="E2163" s="72"/>
      <c r="F2163" s="73"/>
      <c r="G2163" s="70"/>
      <c r="H2163" s="74"/>
      <c r="I2163" s="75"/>
      <c r="J2163" s="75"/>
      <c r="K2163" s="36"/>
      <c r="L2163" s="82"/>
      <c r="M2163" s="82"/>
      <c r="N2163" s="77"/>
      <c r="O2163" s="84" t="s">
        <v>179</v>
      </c>
      <c r="P2163" s="86">
        <v>43157.861400462964</v>
      </c>
      <c r="Q2163" s="84" t="s">
        <v>5411</v>
      </c>
      <c r="R2163" s="84" t="s">
        <v>5772</v>
      </c>
      <c r="S2163" s="84" t="s">
        <v>6138</v>
      </c>
      <c r="T2163" s="84" t="s">
        <v>6274</v>
      </c>
      <c r="U2163" s="84" t="s">
        <v>6796</v>
      </c>
      <c r="V2163" s="84" t="s">
        <v>6796</v>
      </c>
      <c r="W2163" s="86">
        <v>43157.861400462964</v>
      </c>
      <c r="X2163" s="84" t="s">
        <v>9516</v>
      </c>
      <c r="Y2163" s="84"/>
      <c r="Z2163" s="84"/>
      <c r="AA2163" s="90" t="s">
        <v>11229</v>
      </c>
      <c r="AB2163" s="84"/>
      <c r="AC2163" s="84" t="b">
        <v>0</v>
      </c>
      <c r="AD2163" s="84">
        <v>0</v>
      </c>
      <c r="AE2163" s="90" t="s">
        <v>285</v>
      </c>
      <c r="AF2163" s="84" t="b">
        <v>0</v>
      </c>
      <c r="AG2163" s="84" t="s">
        <v>290</v>
      </c>
      <c r="AH2163" s="84"/>
      <c r="AI2163" s="90" t="s">
        <v>285</v>
      </c>
      <c r="AJ2163" s="84" t="b">
        <v>0</v>
      </c>
      <c r="AK2163" s="84">
        <v>1</v>
      </c>
      <c r="AL2163" s="90" t="s">
        <v>285</v>
      </c>
      <c r="AM2163" s="84" t="s">
        <v>2036</v>
      </c>
      <c r="AN2163" s="84" t="b">
        <v>0</v>
      </c>
      <c r="AO2163" s="90" t="s">
        <v>11229</v>
      </c>
      <c r="AP2163" s="84" t="s">
        <v>179</v>
      </c>
      <c r="AQ2163" s="84">
        <v>0</v>
      </c>
      <c r="AR2163" s="84">
        <v>0</v>
      </c>
      <c r="AS2163" s="84"/>
      <c r="AT2163" s="84"/>
      <c r="AU2163" s="84"/>
      <c r="AV2163" s="84"/>
      <c r="AW2163" s="84"/>
      <c r="AX2163" s="84"/>
      <c r="AY2163" s="84"/>
      <c r="AZ2163" s="84"/>
    </row>
    <row r="2164" spans="1:52" x14ac:dyDescent="0.2">
      <c r="A2164" s="69" t="s">
        <v>3527</v>
      </c>
      <c r="B2164" s="69" t="s">
        <v>3530</v>
      </c>
      <c r="C2164" s="70"/>
      <c r="D2164" s="71"/>
      <c r="E2164" s="72"/>
      <c r="F2164" s="73"/>
      <c r="G2164" s="70"/>
      <c r="H2164" s="74"/>
      <c r="I2164" s="75"/>
      <c r="J2164" s="75"/>
      <c r="K2164" s="36"/>
      <c r="L2164" s="82"/>
      <c r="M2164" s="82"/>
      <c r="N2164" s="77"/>
      <c r="O2164" s="84" t="s">
        <v>255</v>
      </c>
      <c r="P2164" s="86">
        <v>43157.861689814818</v>
      </c>
      <c r="Q2164" s="84" t="s">
        <v>5412</v>
      </c>
      <c r="R2164" s="84" t="s">
        <v>5772</v>
      </c>
      <c r="S2164" s="84" t="s">
        <v>6138</v>
      </c>
      <c r="T2164" s="84" t="s">
        <v>6274</v>
      </c>
      <c r="U2164" s="84" t="s">
        <v>6796</v>
      </c>
      <c r="V2164" s="84" t="s">
        <v>6796</v>
      </c>
      <c r="W2164" s="86">
        <v>43157.861689814818</v>
      </c>
      <c r="X2164" s="84" t="s">
        <v>9517</v>
      </c>
      <c r="Y2164" s="84"/>
      <c r="Z2164" s="84"/>
      <c r="AA2164" s="90" t="s">
        <v>11230</v>
      </c>
      <c r="AB2164" s="84"/>
      <c r="AC2164" s="84" t="b">
        <v>0</v>
      </c>
      <c r="AD2164" s="84">
        <v>0</v>
      </c>
      <c r="AE2164" s="90" t="s">
        <v>285</v>
      </c>
      <c r="AF2164" s="84" t="b">
        <v>0</v>
      </c>
      <c r="AG2164" s="84" t="s">
        <v>290</v>
      </c>
      <c r="AH2164" s="84"/>
      <c r="AI2164" s="90" t="s">
        <v>285</v>
      </c>
      <c r="AJ2164" s="84" t="b">
        <v>0</v>
      </c>
      <c r="AK2164" s="84">
        <v>1</v>
      </c>
      <c r="AL2164" s="90" t="s">
        <v>11229</v>
      </c>
      <c r="AM2164" s="84" t="s">
        <v>11936</v>
      </c>
      <c r="AN2164" s="84" t="b">
        <v>0</v>
      </c>
      <c r="AO2164" s="90" t="s">
        <v>11229</v>
      </c>
      <c r="AP2164" s="84" t="s">
        <v>179</v>
      </c>
      <c r="AQ2164" s="84">
        <v>0</v>
      </c>
      <c r="AR2164" s="84">
        <v>0</v>
      </c>
      <c r="AS2164" s="84"/>
      <c r="AT2164" s="84"/>
      <c r="AU2164" s="84"/>
      <c r="AV2164" s="84"/>
      <c r="AW2164" s="84"/>
      <c r="AX2164" s="84"/>
      <c r="AY2164" s="84"/>
      <c r="AZ2164" s="84"/>
    </row>
    <row r="2165" spans="1:52" x14ac:dyDescent="0.2">
      <c r="A2165" s="69" t="s">
        <v>3531</v>
      </c>
      <c r="B2165" s="69" t="s">
        <v>3531</v>
      </c>
      <c r="C2165" s="70"/>
      <c r="D2165" s="71"/>
      <c r="E2165" s="72"/>
      <c r="F2165" s="73"/>
      <c r="G2165" s="70"/>
      <c r="H2165" s="74"/>
      <c r="I2165" s="75"/>
      <c r="J2165" s="75"/>
      <c r="K2165" s="36"/>
      <c r="L2165" s="82"/>
      <c r="M2165" s="82"/>
      <c r="N2165" s="77"/>
      <c r="O2165" s="84" t="s">
        <v>179</v>
      </c>
      <c r="P2165" s="86">
        <v>43157.861388888887</v>
      </c>
      <c r="Q2165" s="84" t="s">
        <v>5413</v>
      </c>
      <c r="R2165" s="84" t="s">
        <v>5607</v>
      </c>
      <c r="S2165" s="84" t="s">
        <v>6076</v>
      </c>
      <c r="T2165" s="84" t="s">
        <v>6274</v>
      </c>
      <c r="U2165" s="84"/>
      <c r="V2165" s="84" t="s">
        <v>7888</v>
      </c>
      <c r="W2165" s="86">
        <v>43157.861388888887</v>
      </c>
      <c r="X2165" s="84" t="s">
        <v>9518</v>
      </c>
      <c r="Y2165" s="84"/>
      <c r="Z2165" s="84"/>
      <c r="AA2165" s="90" t="s">
        <v>11231</v>
      </c>
      <c r="AB2165" s="84"/>
      <c r="AC2165" s="84" t="b">
        <v>0</v>
      </c>
      <c r="AD2165" s="84">
        <v>0</v>
      </c>
      <c r="AE2165" s="90" t="s">
        <v>285</v>
      </c>
      <c r="AF2165" s="84" t="b">
        <v>0</v>
      </c>
      <c r="AG2165" s="84" t="s">
        <v>290</v>
      </c>
      <c r="AH2165" s="84"/>
      <c r="AI2165" s="90" t="s">
        <v>285</v>
      </c>
      <c r="AJ2165" s="84" t="b">
        <v>0</v>
      </c>
      <c r="AK2165" s="84">
        <v>1</v>
      </c>
      <c r="AL2165" s="90" t="s">
        <v>285</v>
      </c>
      <c r="AM2165" s="84" t="s">
        <v>294</v>
      </c>
      <c r="AN2165" s="84" t="b">
        <v>0</v>
      </c>
      <c r="AO2165" s="90" t="s">
        <v>11231</v>
      </c>
      <c r="AP2165" s="84" t="s">
        <v>179</v>
      </c>
      <c r="AQ2165" s="84">
        <v>0</v>
      </c>
      <c r="AR2165" s="84">
        <v>0</v>
      </c>
      <c r="AS2165" s="84"/>
      <c r="AT2165" s="84"/>
      <c r="AU2165" s="84"/>
      <c r="AV2165" s="84"/>
      <c r="AW2165" s="84"/>
      <c r="AX2165" s="84"/>
      <c r="AY2165" s="84"/>
      <c r="AZ2165" s="84"/>
    </row>
    <row r="2166" spans="1:52" x14ac:dyDescent="0.2">
      <c r="A2166" s="69" t="s">
        <v>3527</v>
      </c>
      <c r="B2166" s="69" t="s">
        <v>3531</v>
      </c>
      <c r="C2166" s="70"/>
      <c r="D2166" s="71"/>
      <c r="E2166" s="72"/>
      <c r="F2166" s="73"/>
      <c r="G2166" s="70"/>
      <c r="H2166" s="74"/>
      <c r="I2166" s="75"/>
      <c r="J2166" s="75"/>
      <c r="K2166" s="36"/>
      <c r="L2166" s="82"/>
      <c r="M2166" s="82"/>
      <c r="N2166" s="77"/>
      <c r="O2166" s="84" t="s">
        <v>255</v>
      </c>
      <c r="P2166" s="86">
        <v>43157.86178240741</v>
      </c>
      <c r="Q2166" s="84" t="s">
        <v>5414</v>
      </c>
      <c r="R2166" s="84" t="s">
        <v>5607</v>
      </c>
      <c r="S2166" s="84" t="s">
        <v>6076</v>
      </c>
      <c r="T2166" s="84" t="s">
        <v>6274</v>
      </c>
      <c r="U2166" s="84"/>
      <c r="V2166" s="84" t="s">
        <v>7887</v>
      </c>
      <c r="W2166" s="86">
        <v>43157.86178240741</v>
      </c>
      <c r="X2166" s="84" t="s">
        <v>9519</v>
      </c>
      <c r="Y2166" s="84"/>
      <c r="Z2166" s="84"/>
      <c r="AA2166" s="90" t="s">
        <v>11232</v>
      </c>
      <c r="AB2166" s="84"/>
      <c r="AC2166" s="84" t="b">
        <v>0</v>
      </c>
      <c r="AD2166" s="84">
        <v>0</v>
      </c>
      <c r="AE2166" s="90" t="s">
        <v>285</v>
      </c>
      <c r="AF2166" s="84" t="b">
        <v>0</v>
      </c>
      <c r="AG2166" s="84" t="s">
        <v>290</v>
      </c>
      <c r="AH2166" s="84"/>
      <c r="AI2166" s="90" t="s">
        <v>285</v>
      </c>
      <c r="AJ2166" s="84" t="b">
        <v>0</v>
      </c>
      <c r="AK2166" s="84">
        <v>1</v>
      </c>
      <c r="AL2166" s="90" t="s">
        <v>11231</v>
      </c>
      <c r="AM2166" s="84" t="s">
        <v>11936</v>
      </c>
      <c r="AN2166" s="84" t="b">
        <v>0</v>
      </c>
      <c r="AO2166" s="90" t="s">
        <v>11231</v>
      </c>
      <c r="AP2166" s="84" t="s">
        <v>179</v>
      </c>
      <c r="AQ2166" s="84">
        <v>0</v>
      </c>
      <c r="AR2166" s="84">
        <v>0</v>
      </c>
      <c r="AS2166" s="84"/>
      <c r="AT2166" s="84"/>
      <c r="AU2166" s="84"/>
      <c r="AV2166" s="84"/>
      <c r="AW2166" s="84"/>
      <c r="AX2166" s="84"/>
      <c r="AY2166" s="84"/>
      <c r="AZ2166" s="84"/>
    </row>
    <row r="2167" spans="1:52" x14ac:dyDescent="0.2">
      <c r="A2167" s="69" t="s">
        <v>3532</v>
      </c>
      <c r="B2167" s="69" t="s">
        <v>3532</v>
      </c>
      <c r="C2167" s="70"/>
      <c r="D2167" s="71"/>
      <c r="E2167" s="72"/>
      <c r="F2167" s="73"/>
      <c r="G2167" s="70"/>
      <c r="H2167" s="74"/>
      <c r="I2167" s="75"/>
      <c r="J2167" s="75"/>
      <c r="K2167" s="36"/>
      <c r="L2167" s="82"/>
      <c r="M2167" s="82"/>
      <c r="N2167" s="77"/>
      <c r="O2167" s="84" t="s">
        <v>179</v>
      </c>
      <c r="P2167" s="86">
        <v>43108.192465277774</v>
      </c>
      <c r="Q2167" s="84" t="s">
        <v>5415</v>
      </c>
      <c r="R2167" s="84"/>
      <c r="S2167" s="84"/>
      <c r="T2167" s="84" t="s">
        <v>6468</v>
      </c>
      <c r="U2167" s="84" t="s">
        <v>6717</v>
      </c>
      <c r="V2167" s="84" t="s">
        <v>6717</v>
      </c>
      <c r="W2167" s="86">
        <v>43108.192465277774</v>
      </c>
      <c r="X2167" s="84" t="s">
        <v>9520</v>
      </c>
      <c r="Y2167" s="84"/>
      <c r="Z2167" s="84"/>
      <c r="AA2167" s="90" t="s">
        <v>11233</v>
      </c>
      <c r="AB2167" s="84"/>
      <c r="AC2167" s="84" t="b">
        <v>0</v>
      </c>
      <c r="AD2167" s="84">
        <v>35</v>
      </c>
      <c r="AE2167" s="90" t="s">
        <v>285</v>
      </c>
      <c r="AF2167" s="84" t="b">
        <v>0</v>
      </c>
      <c r="AG2167" s="84" t="s">
        <v>290</v>
      </c>
      <c r="AH2167" s="84"/>
      <c r="AI2167" s="90" t="s">
        <v>285</v>
      </c>
      <c r="AJ2167" s="84" t="b">
        <v>0</v>
      </c>
      <c r="AK2167" s="84">
        <v>14</v>
      </c>
      <c r="AL2167" s="90" t="s">
        <v>285</v>
      </c>
      <c r="AM2167" s="84" t="s">
        <v>295</v>
      </c>
      <c r="AN2167" s="84" t="b">
        <v>0</v>
      </c>
      <c r="AO2167" s="90" t="s">
        <v>11233</v>
      </c>
      <c r="AP2167" s="84" t="s">
        <v>308</v>
      </c>
      <c r="AQ2167" s="84">
        <v>0</v>
      </c>
      <c r="AR2167" s="84">
        <v>0</v>
      </c>
      <c r="AS2167" s="84" t="s">
        <v>11957</v>
      </c>
      <c r="AT2167" s="84" t="s">
        <v>310</v>
      </c>
      <c r="AU2167" s="84" t="s">
        <v>313</v>
      </c>
      <c r="AV2167" s="84" t="s">
        <v>1342</v>
      </c>
      <c r="AW2167" s="84" t="s">
        <v>11999</v>
      </c>
      <c r="AX2167" s="84" t="s">
        <v>12018</v>
      </c>
      <c r="AY2167" s="84" t="s">
        <v>331</v>
      </c>
      <c r="AZ2167" s="84" t="s">
        <v>12039</v>
      </c>
    </row>
    <row r="2168" spans="1:52" x14ac:dyDescent="0.2">
      <c r="A2168" s="69" t="s">
        <v>3527</v>
      </c>
      <c r="B2168" s="69" t="s">
        <v>3532</v>
      </c>
      <c r="C2168" s="70"/>
      <c r="D2168" s="71"/>
      <c r="E2168" s="72"/>
      <c r="F2168" s="73"/>
      <c r="G2168" s="70"/>
      <c r="H2168" s="74"/>
      <c r="I2168" s="75"/>
      <c r="J2168" s="75"/>
      <c r="K2168" s="36"/>
      <c r="L2168" s="82"/>
      <c r="M2168" s="82"/>
      <c r="N2168" s="77"/>
      <c r="O2168" s="84" t="s">
        <v>255</v>
      </c>
      <c r="P2168" s="86">
        <v>43157.872210648151</v>
      </c>
      <c r="Q2168" s="84" t="s">
        <v>4985</v>
      </c>
      <c r="R2168" s="84"/>
      <c r="S2168" s="84"/>
      <c r="T2168" s="84" t="s">
        <v>6468</v>
      </c>
      <c r="U2168" s="84" t="s">
        <v>6717</v>
      </c>
      <c r="V2168" s="84" t="s">
        <v>6717</v>
      </c>
      <c r="W2168" s="86">
        <v>43157.872210648151</v>
      </c>
      <c r="X2168" s="84" t="s">
        <v>9521</v>
      </c>
      <c r="Y2168" s="84"/>
      <c r="Z2168" s="84"/>
      <c r="AA2168" s="90" t="s">
        <v>11234</v>
      </c>
      <c r="AB2168" s="84"/>
      <c r="AC2168" s="84" t="b">
        <v>0</v>
      </c>
      <c r="AD2168" s="84">
        <v>0</v>
      </c>
      <c r="AE2168" s="90" t="s">
        <v>285</v>
      </c>
      <c r="AF2168" s="84" t="b">
        <v>0</v>
      </c>
      <c r="AG2168" s="84" t="s">
        <v>290</v>
      </c>
      <c r="AH2168" s="84"/>
      <c r="AI2168" s="90" t="s">
        <v>285</v>
      </c>
      <c r="AJ2168" s="84" t="b">
        <v>0</v>
      </c>
      <c r="AK2168" s="84">
        <v>14</v>
      </c>
      <c r="AL2168" s="90" t="s">
        <v>11233</v>
      </c>
      <c r="AM2168" s="84" t="s">
        <v>11936</v>
      </c>
      <c r="AN2168" s="84" t="b">
        <v>0</v>
      </c>
      <c r="AO2168" s="90" t="s">
        <v>11233</v>
      </c>
      <c r="AP2168" s="84" t="s">
        <v>179</v>
      </c>
      <c r="AQ2168" s="84">
        <v>0</v>
      </c>
      <c r="AR2168" s="84">
        <v>0</v>
      </c>
      <c r="AS2168" s="84"/>
      <c r="AT2168" s="84"/>
      <c r="AU2168" s="84"/>
      <c r="AV2168" s="84"/>
      <c r="AW2168" s="84"/>
      <c r="AX2168" s="84"/>
      <c r="AY2168" s="84"/>
      <c r="AZ2168" s="84"/>
    </row>
    <row r="2169" spans="1:52" x14ac:dyDescent="0.2">
      <c r="A2169" s="69" t="s">
        <v>3533</v>
      </c>
      <c r="B2169" s="69" t="s">
        <v>3533</v>
      </c>
      <c r="C2169" s="70"/>
      <c r="D2169" s="71"/>
      <c r="E2169" s="72"/>
      <c r="F2169" s="73"/>
      <c r="G2169" s="70"/>
      <c r="H2169" s="74"/>
      <c r="I2169" s="75"/>
      <c r="J2169" s="75"/>
      <c r="K2169" s="36"/>
      <c r="L2169" s="82"/>
      <c r="M2169" s="82"/>
      <c r="N2169" s="77"/>
      <c r="O2169" s="84" t="s">
        <v>179</v>
      </c>
      <c r="P2169" s="86">
        <v>43157.715277777781</v>
      </c>
      <c r="Q2169" s="84" t="s">
        <v>5416</v>
      </c>
      <c r="R2169" s="84" t="s">
        <v>5724</v>
      </c>
      <c r="S2169" s="84" t="s">
        <v>6129</v>
      </c>
      <c r="T2169" s="84" t="s">
        <v>6291</v>
      </c>
      <c r="U2169" s="84"/>
      <c r="V2169" s="84" t="s">
        <v>7889</v>
      </c>
      <c r="W2169" s="86">
        <v>43157.715277777781</v>
      </c>
      <c r="X2169" s="84" t="s">
        <v>9522</v>
      </c>
      <c r="Y2169" s="84"/>
      <c r="Z2169" s="84"/>
      <c r="AA2169" s="90" t="s">
        <v>11235</v>
      </c>
      <c r="AB2169" s="84"/>
      <c r="AC2169" s="84" t="b">
        <v>0</v>
      </c>
      <c r="AD2169" s="84">
        <v>21</v>
      </c>
      <c r="AE2169" s="90" t="s">
        <v>285</v>
      </c>
      <c r="AF2169" s="84" t="b">
        <v>0</v>
      </c>
      <c r="AG2169" s="84" t="s">
        <v>291</v>
      </c>
      <c r="AH2169" s="84"/>
      <c r="AI2169" s="90" t="s">
        <v>285</v>
      </c>
      <c r="AJ2169" s="84" t="b">
        <v>0</v>
      </c>
      <c r="AK2169" s="84">
        <v>16</v>
      </c>
      <c r="AL2169" s="90" t="s">
        <v>285</v>
      </c>
      <c r="AM2169" s="84" t="s">
        <v>297</v>
      </c>
      <c r="AN2169" s="84" t="b">
        <v>0</v>
      </c>
      <c r="AO2169" s="90" t="s">
        <v>11235</v>
      </c>
      <c r="AP2169" s="84" t="s">
        <v>308</v>
      </c>
      <c r="AQ2169" s="84">
        <v>0</v>
      </c>
      <c r="AR2169" s="84">
        <v>0</v>
      </c>
      <c r="AS2169" s="84"/>
      <c r="AT2169" s="84"/>
      <c r="AU2169" s="84"/>
      <c r="AV2169" s="84"/>
      <c r="AW2169" s="84"/>
      <c r="AX2169" s="84"/>
      <c r="AY2169" s="84"/>
      <c r="AZ2169" s="84"/>
    </row>
    <row r="2170" spans="1:52" x14ac:dyDescent="0.2">
      <c r="A2170" s="69" t="s">
        <v>3533</v>
      </c>
      <c r="B2170" s="69" t="s">
        <v>3533</v>
      </c>
      <c r="C2170" s="70"/>
      <c r="D2170" s="71"/>
      <c r="E2170" s="72"/>
      <c r="F2170" s="73"/>
      <c r="G2170" s="70"/>
      <c r="H2170" s="74"/>
      <c r="I2170" s="75"/>
      <c r="J2170" s="75"/>
      <c r="K2170" s="36"/>
      <c r="L2170" s="82"/>
      <c r="M2170" s="82"/>
      <c r="N2170" s="77"/>
      <c r="O2170" s="84" t="s">
        <v>179</v>
      </c>
      <c r="P2170" s="86">
        <v>43157.881944444445</v>
      </c>
      <c r="Q2170" s="84" t="s">
        <v>5417</v>
      </c>
      <c r="R2170" s="84" t="s">
        <v>5724</v>
      </c>
      <c r="S2170" s="84" t="s">
        <v>6129</v>
      </c>
      <c r="T2170" s="84" t="s">
        <v>6291</v>
      </c>
      <c r="U2170" s="84" t="s">
        <v>6797</v>
      </c>
      <c r="V2170" s="84" t="s">
        <v>6797</v>
      </c>
      <c r="W2170" s="86">
        <v>43157.881944444445</v>
      </c>
      <c r="X2170" s="84" t="s">
        <v>9523</v>
      </c>
      <c r="Y2170" s="84"/>
      <c r="Z2170" s="84"/>
      <c r="AA2170" s="90" t="s">
        <v>11236</v>
      </c>
      <c r="AB2170" s="84"/>
      <c r="AC2170" s="84" t="b">
        <v>0</v>
      </c>
      <c r="AD2170" s="84">
        <v>8</v>
      </c>
      <c r="AE2170" s="90" t="s">
        <v>285</v>
      </c>
      <c r="AF2170" s="84" t="b">
        <v>0</v>
      </c>
      <c r="AG2170" s="84" t="s">
        <v>291</v>
      </c>
      <c r="AH2170" s="84"/>
      <c r="AI2170" s="90" t="s">
        <v>285</v>
      </c>
      <c r="AJ2170" s="84" t="b">
        <v>0</v>
      </c>
      <c r="AK2170" s="84">
        <v>5</v>
      </c>
      <c r="AL2170" s="90" t="s">
        <v>285</v>
      </c>
      <c r="AM2170" s="84" t="s">
        <v>297</v>
      </c>
      <c r="AN2170" s="84" t="b">
        <v>0</v>
      </c>
      <c r="AO2170" s="90" t="s">
        <v>11236</v>
      </c>
      <c r="AP2170" s="84" t="s">
        <v>179</v>
      </c>
      <c r="AQ2170" s="84">
        <v>0</v>
      </c>
      <c r="AR2170" s="84">
        <v>0</v>
      </c>
      <c r="AS2170" s="84"/>
      <c r="AT2170" s="84"/>
      <c r="AU2170" s="84"/>
      <c r="AV2170" s="84"/>
      <c r="AW2170" s="84"/>
      <c r="AX2170" s="84"/>
      <c r="AY2170" s="84"/>
      <c r="AZ2170" s="84"/>
    </row>
    <row r="2171" spans="1:52" x14ac:dyDescent="0.2">
      <c r="A2171" s="69" t="s">
        <v>3527</v>
      </c>
      <c r="B2171" s="69" t="s">
        <v>3533</v>
      </c>
      <c r="C2171" s="70"/>
      <c r="D2171" s="71"/>
      <c r="E2171" s="72"/>
      <c r="F2171" s="73"/>
      <c r="G2171" s="70"/>
      <c r="H2171" s="74"/>
      <c r="I2171" s="75"/>
      <c r="J2171" s="75"/>
      <c r="K2171" s="36"/>
      <c r="L2171" s="82"/>
      <c r="M2171" s="82"/>
      <c r="N2171" s="77"/>
      <c r="O2171" s="84" t="s">
        <v>255</v>
      </c>
      <c r="P2171" s="86">
        <v>43157.882708333331</v>
      </c>
      <c r="Q2171" s="84" t="s">
        <v>5187</v>
      </c>
      <c r="R2171" s="84" t="s">
        <v>5724</v>
      </c>
      <c r="S2171" s="84" t="s">
        <v>6129</v>
      </c>
      <c r="T2171" s="84" t="s">
        <v>6291</v>
      </c>
      <c r="U2171" s="84"/>
      <c r="V2171" s="84" t="s">
        <v>7887</v>
      </c>
      <c r="W2171" s="86">
        <v>43157.882708333331</v>
      </c>
      <c r="X2171" s="84" t="s">
        <v>9524</v>
      </c>
      <c r="Y2171" s="84"/>
      <c r="Z2171" s="84"/>
      <c r="AA2171" s="90" t="s">
        <v>11237</v>
      </c>
      <c r="AB2171" s="84"/>
      <c r="AC2171" s="84" t="b">
        <v>0</v>
      </c>
      <c r="AD2171" s="84">
        <v>0</v>
      </c>
      <c r="AE2171" s="90" t="s">
        <v>285</v>
      </c>
      <c r="AF2171" s="84" t="b">
        <v>0</v>
      </c>
      <c r="AG2171" s="84" t="s">
        <v>291</v>
      </c>
      <c r="AH2171" s="84"/>
      <c r="AI2171" s="90" t="s">
        <v>285</v>
      </c>
      <c r="AJ2171" s="84" t="b">
        <v>0</v>
      </c>
      <c r="AK2171" s="84">
        <v>5</v>
      </c>
      <c r="AL2171" s="90" t="s">
        <v>11236</v>
      </c>
      <c r="AM2171" s="84" t="s">
        <v>11936</v>
      </c>
      <c r="AN2171" s="84" t="b">
        <v>0</v>
      </c>
      <c r="AO2171" s="90" t="s">
        <v>11236</v>
      </c>
      <c r="AP2171" s="84" t="s">
        <v>179</v>
      </c>
      <c r="AQ2171" s="84">
        <v>0</v>
      </c>
      <c r="AR2171" s="84">
        <v>0</v>
      </c>
      <c r="AS2171" s="84"/>
      <c r="AT2171" s="84"/>
      <c r="AU2171" s="84"/>
      <c r="AV2171" s="84"/>
      <c r="AW2171" s="84"/>
      <c r="AX2171" s="84"/>
      <c r="AY2171" s="84"/>
      <c r="AZ2171" s="84"/>
    </row>
    <row r="2172" spans="1:52" x14ac:dyDescent="0.2">
      <c r="A2172" s="69" t="s">
        <v>3534</v>
      </c>
      <c r="B2172" s="69" t="s">
        <v>3534</v>
      </c>
      <c r="C2172" s="70"/>
      <c r="D2172" s="71"/>
      <c r="E2172" s="72"/>
      <c r="F2172" s="73"/>
      <c r="G2172" s="70"/>
      <c r="H2172" s="74"/>
      <c r="I2172" s="75"/>
      <c r="J2172" s="75"/>
      <c r="K2172" s="36"/>
      <c r="L2172" s="82"/>
      <c r="M2172" s="82"/>
      <c r="N2172" s="77"/>
      <c r="O2172" s="84" t="s">
        <v>179</v>
      </c>
      <c r="P2172" s="86">
        <v>43157.882384259261</v>
      </c>
      <c r="Q2172" s="84" t="s">
        <v>5418</v>
      </c>
      <c r="R2172" s="84"/>
      <c r="S2172" s="84"/>
      <c r="T2172" s="84" t="s">
        <v>6586</v>
      </c>
      <c r="U2172" s="84"/>
      <c r="V2172" s="84" t="s">
        <v>7890</v>
      </c>
      <c r="W2172" s="86">
        <v>43157.882384259261</v>
      </c>
      <c r="X2172" s="84" t="s">
        <v>9525</v>
      </c>
      <c r="Y2172" s="84"/>
      <c r="Z2172" s="84"/>
      <c r="AA2172" s="90" t="s">
        <v>11238</v>
      </c>
      <c r="AB2172" s="84"/>
      <c r="AC2172" s="84" t="b">
        <v>0</v>
      </c>
      <c r="AD2172" s="84">
        <v>0</v>
      </c>
      <c r="AE2172" s="90" t="s">
        <v>285</v>
      </c>
      <c r="AF2172" s="84" t="b">
        <v>0</v>
      </c>
      <c r="AG2172" s="84" t="s">
        <v>290</v>
      </c>
      <c r="AH2172" s="84"/>
      <c r="AI2172" s="90" t="s">
        <v>285</v>
      </c>
      <c r="AJ2172" s="84" t="b">
        <v>0</v>
      </c>
      <c r="AK2172" s="84">
        <v>1</v>
      </c>
      <c r="AL2172" s="90" t="s">
        <v>285</v>
      </c>
      <c r="AM2172" s="84" t="s">
        <v>295</v>
      </c>
      <c r="AN2172" s="84" t="b">
        <v>0</v>
      </c>
      <c r="AO2172" s="90" t="s">
        <v>11238</v>
      </c>
      <c r="AP2172" s="84" t="s">
        <v>179</v>
      </c>
      <c r="AQ2172" s="84">
        <v>0</v>
      </c>
      <c r="AR2172" s="84">
        <v>0</v>
      </c>
      <c r="AS2172" s="84"/>
      <c r="AT2172" s="84"/>
      <c r="AU2172" s="84"/>
      <c r="AV2172" s="84"/>
      <c r="AW2172" s="84"/>
      <c r="AX2172" s="84"/>
      <c r="AY2172" s="84"/>
      <c r="AZ2172" s="84"/>
    </row>
    <row r="2173" spans="1:52" x14ac:dyDescent="0.2">
      <c r="A2173" s="69" t="s">
        <v>3527</v>
      </c>
      <c r="B2173" s="69" t="s">
        <v>3534</v>
      </c>
      <c r="C2173" s="70"/>
      <c r="D2173" s="71"/>
      <c r="E2173" s="72"/>
      <c r="F2173" s="73"/>
      <c r="G2173" s="70"/>
      <c r="H2173" s="74"/>
      <c r="I2173" s="75"/>
      <c r="J2173" s="75"/>
      <c r="K2173" s="36"/>
      <c r="L2173" s="82"/>
      <c r="M2173" s="82"/>
      <c r="N2173" s="77"/>
      <c r="O2173" s="84" t="s">
        <v>255</v>
      </c>
      <c r="P2173" s="86">
        <v>43157.882777777777</v>
      </c>
      <c r="Q2173" s="84" t="s">
        <v>5419</v>
      </c>
      <c r="R2173" s="84"/>
      <c r="S2173" s="84"/>
      <c r="T2173" s="84" t="s">
        <v>6274</v>
      </c>
      <c r="U2173" s="84"/>
      <c r="V2173" s="84" t="s">
        <v>7887</v>
      </c>
      <c r="W2173" s="86">
        <v>43157.882777777777</v>
      </c>
      <c r="X2173" s="84" t="s">
        <v>9526</v>
      </c>
      <c r="Y2173" s="84"/>
      <c r="Z2173" s="84"/>
      <c r="AA2173" s="90" t="s">
        <v>11239</v>
      </c>
      <c r="AB2173" s="84"/>
      <c r="AC2173" s="84" t="b">
        <v>0</v>
      </c>
      <c r="AD2173" s="84">
        <v>0</v>
      </c>
      <c r="AE2173" s="90" t="s">
        <v>285</v>
      </c>
      <c r="AF2173" s="84" t="b">
        <v>0</v>
      </c>
      <c r="AG2173" s="84" t="s">
        <v>290</v>
      </c>
      <c r="AH2173" s="84"/>
      <c r="AI2173" s="90" t="s">
        <v>285</v>
      </c>
      <c r="AJ2173" s="84" t="b">
        <v>0</v>
      </c>
      <c r="AK2173" s="84">
        <v>1</v>
      </c>
      <c r="AL2173" s="90" t="s">
        <v>11238</v>
      </c>
      <c r="AM2173" s="84" t="s">
        <v>11936</v>
      </c>
      <c r="AN2173" s="84" t="b">
        <v>0</v>
      </c>
      <c r="AO2173" s="90" t="s">
        <v>11238</v>
      </c>
      <c r="AP2173" s="84" t="s">
        <v>179</v>
      </c>
      <c r="AQ2173" s="84">
        <v>0</v>
      </c>
      <c r="AR2173" s="84">
        <v>0</v>
      </c>
      <c r="AS2173" s="84"/>
      <c r="AT2173" s="84"/>
      <c r="AU2173" s="84"/>
      <c r="AV2173" s="84"/>
      <c r="AW2173" s="84"/>
      <c r="AX2173" s="84"/>
      <c r="AY2173" s="84"/>
      <c r="AZ2173" s="84"/>
    </row>
    <row r="2174" spans="1:52" x14ac:dyDescent="0.2">
      <c r="A2174" s="69" t="s">
        <v>3535</v>
      </c>
      <c r="B2174" s="69" t="s">
        <v>3535</v>
      </c>
      <c r="C2174" s="70"/>
      <c r="D2174" s="71"/>
      <c r="E2174" s="72"/>
      <c r="F2174" s="73"/>
      <c r="G2174" s="70"/>
      <c r="H2174" s="74"/>
      <c r="I2174" s="75"/>
      <c r="J2174" s="75"/>
      <c r="K2174" s="36"/>
      <c r="L2174" s="82"/>
      <c r="M2174" s="82"/>
      <c r="N2174" s="77"/>
      <c r="O2174" s="84" t="s">
        <v>179</v>
      </c>
      <c r="P2174" s="86">
        <v>43157.892777777779</v>
      </c>
      <c r="Q2174" s="84" t="s">
        <v>5420</v>
      </c>
      <c r="R2174" s="84" t="s">
        <v>6005</v>
      </c>
      <c r="S2174" s="84" t="s">
        <v>6250</v>
      </c>
      <c r="T2174" s="84" t="s">
        <v>6274</v>
      </c>
      <c r="U2174" s="84" t="s">
        <v>6798</v>
      </c>
      <c r="V2174" s="84" t="s">
        <v>6798</v>
      </c>
      <c r="W2174" s="86">
        <v>43157.892777777779</v>
      </c>
      <c r="X2174" s="84" t="s">
        <v>9527</v>
      </c>
      <c r="Y2174" s="84"/>
      <c r="Z2174" s="84"/>
      <c r="AA2174" s="90" t="s">
        <v>11240</v>
      </c>
      <c r="AB2174" s="84"/>
      <c r="AC2174" s="84" t="b">
        <v>0</v>
      </c>
      <c r="AD2174" s="84">
        <v>0</v>
      </c>
      <c r="AE2174" s="90" t="s">
        <v>285</v>
      </c>
      <c r="AF2174" s="84" t="b">
        <v>0</v>
      </c>
      <c r="AG2174" s="84" t="s">
        <v>290</v>
      </c>
      <c r="AH2174" s="84"/>
      <c r="AI2174" s="90" t="s">
        <v>285</v>
      </c>
      <c r="AJ2174" s="84" t="b">
        <v>0</v>
      </c>
      <c r="AK2174" s="84">
        <v>1</v>
      </c>
      <c r="AL2174" s="90" t="s">
        <v>285</v>
      </c>
      <c r="AM2174" s="84" t="s">
        <v>2036</v>
      </c>
      <c r="AN2174" s="84" t="b">
        <v>0</v>
      </c>
      <c r="AO2174" s="90" t="s">
        <v>11240</v>
      </c>
      <c r="AP2174" s="84" t="s">
        <v>179</v>
      </c>
      <c r="AQ2174" s="84">
        <v>0</v>
      </c>
      <c r="AR2174" s="84">
        <v>0</v>
      </c>
      <c r="AS2174" s="84"/>
      <c r="AT2174" s="84"/>
      <c r="AU2174" s="84"/>
      <c r="AV2174" s="84"/>
      <c r="AW2174" s="84"/>
      <c r="AX2174" s="84"/>
      <c r="AY2174" s="84"/>
      <c r="AZ2174" s="84"/>
    </row>
    <row r="2175" spans="1:52" x14ac:dyDescent="0.2">
      <c r="A2175" s="69" t="s">
        <v>3527</v>
      </c>
      <c r="B2175" s="69" t="s">
        <v>3535</v>
      </c>
      <c r="C2175" s="70"/>
      <c r="D2175" s="71"/>
      <c r="E2175" s="72"/>
      <c r="F2175" s="73"/>
      <c r="G2175" s="70"/>
      <c r="H2175" s="74"/>
      <c r="I2175" s="75"/>
      <c r="J2175" s="75"/>
      <c r="K2175" s="36"/>
      <c r="L2175" s="82"/>
      <c r="M2175" s="82"/>
      <c r="N2175" s="77"/>
      <c r="O2175" s="84" t="s">
        <v>255</v>
      </c>
      <c r="P2175" s="86">
        <v>43157.893101851849</v>
      </c>
      <c r="Q2175" s="84" t="s">
        <v>5421</v>
      </c>
      <c r="R2175" s="84" t="s">
        <v>6005</v>
      </c>
      <c r="S2175" s="84" t="s">
        <v>6250</v>
      </c>
      <c r="T2175" s="84" t="s">
        <v>6274</v>
      </c>
      <c r="U2175" s="84" t="s">
        <v>6798</v>
      </c>
      <c r="V2175" s="84" t="s">
        <v>6798</v>
      </c>
      <c r="W2175" s="86">
        <v>43157.893101851849</v>
      </c>
      <c r="X2175" s="84" t="s">
        <v>9528</v>
      </c>
      <c r="Y2175" s="84"/>
      <c r="Z2175" s="84"/>
      <c r="AA2175" s="90" t="s">
        <v>11241</v>
      </c>
      <c r="AB2175" s="84"/>
      <c r="AC2175" s="84" t="b">
        <v>0</v>
      </c>
      <c r="AD2175" s="84">
        <v>0</v>
      </c>
      <c r="AE2175" s="90" t="s">
        <v>285</v>
      </c>
      <c r="AF2175" s="84" t="b">
        <v>0</v>
      </c>
      <c r="AG2175" s="84" t="s">
        <v>290</v>
      </c>
      <c r="AH2175" s="84"/>
      <c r="AI2175" s="90" t="s">
        <v>285</v>
      </c>
      <c r="AJ2175" s="84" t="b">
        <v>0</v>
      </c>
      <c r="AK2175" s="84">
        <v>1</v>
      </c>
      <c r="AL2175" s="90" t="s">
        <v>11240</v>
      </c>
      <c r="AM2175" s="84" t="s">
        <v>11936</v>
      </c>
      <c r="AN2175" s="84" t="b">
        <v>0</v>
      </c>
      <c r="AO2175" s="90" t="s">
        <v>11240</v>
      </c>
      <c r="AP2175" s="84" t="s">
        <v>179</v>
      </c>
      <c r="AQ2175" s="84">
        <v>0</v>
      </c>
      <c r="AR2175" s="84">
        <v>0</v>
      </c>
      <c r="AS2175" s="84"/>
      <c r="AT2175" s="84"/>
      <c r="AU2175" s="84"/>
      <c r="AV2175" s="84"/>
      <c r="AW2175" s="84"/>
      <c r="AX2175" s="84"/>
      <c r="AY2175" s="84"/>
      <c r="AZ2175" s="84"/>
    </row>
    <row r="2176" spans="1:52" x14ac:dyDescent="0.2">
      <c r="A2176" s="69" t="s">
        <v>3536</v>
      </c>
      <c r="B2176" s="69" t="s">
        <v>3536</v>
      </c>
      <c r="C2176" s="70"/>
      <c r="D2176" s="71"/>
      <c r="E2176" s="72"/>
      <c r="F2176" s="73"/>
      <c r="G2176" s="70"/>
      <c r="H2176" s="74"/>
      <c r="I2176" s="75"/>
      <c r="J2176" s="75"/>
      <c r="K2176" s="36"/>
      <c r="L2176" s="82"/>
      <c r="M2176" s="82"/>
      <c r="N2176" s="77"/>
      <c r="O2176" s="84" t="s">
        <v>179</v>
      </c>
      <c r="P2176" s="86">
        <v>43157.89267361111</v>
      </c>
      <c r="Q2176" s="84" t="s">
        <v>5422</v>
      </c>
      <c r="R2176" s="84" t="s">
        <v>6006</v>
      </c>
      <c r="S2176" s="84" t="s">
        <v>6251</v>
      </c>
      <c r="T2176" s="84" t="s">
        <v>6291</v>
      </c>
      <c r="U2176" s="84" t="s">
        <v>6799</v>
      </c>
      <c r="V2176" s="84" t="s">
        <v>6799</v>
      </c>
      <c r="W2176" s="86">
        <v>43157.89267361111</v>
      </c>
      <c r="X2176" s="84" t="s">
        <v>9529</v>
      </c>
      <c r="Y2176" s="84"/>
      <c r="Z2176" s="84"/>
      <c r="AA2176" s="90" t="s">
        <v>11242</v>
      </c>
      <c r="AB2176" s="84"/>
      <c r="AC2176" s="84" t="b">
        <v>0</v>
      </c>
      <c r="AD2176" s="84">
        <v>0</v>
      </c>
      <c r="AE2176" s="90" t="s">
        <v>285</v>
      </c>
      <c r="AF2176" s="84" t="b">
        <v>0</v>
      </c>
      <c r="AG2176" s="84" t="s">
        <v>290</v>
      </c>
      <c r="AH2176" s="84"/>
      <c r="AI2176" s="90" t="s">
        <v>285</v>
      </c>
      <c r="AJ2176" s="84" t="b">
        <v>0</v>
      </c>
      <c r="AK2176" s="84">
        <v>1</v>
      </c>
      <c r="AL2176" s="90" t="s">
        <v>285</v>
      </c>
      <c r="AM2176" s="84" t="s">
        <v>306</v>
      </c>
      <c r="AN2176" s="84" t="b">
        <v>0</v>
      </c>
      <c r="AO2176" s="90" t="s">
        <v>11242</v>
      </c>
      <c r="AP2176" s="84" t="s">
        <v>179</v>
      </c>
      <c r="AQ2176" s="84">
        <v>0</v>
      </c>
      <c r="AR2176" s="84">
        <v>0</v>
      </c>
      <c r="AS2176" s="84"/>
      <c r="AT2176" s="84"/>
      <c r="AU2176" s="84"/>
      <c r="AV2176" s="84"/>
      <c r="AW2176" s="84"/>
      <c r="AX2176" s="84"/>
      <c r="AY2176" s="84"/>
      <c r="AZ2176" s="84"/>
    </row>
    <row r="2177" spans="1:52" x14ac:dyDescent="0.2">
      <c r="A2177" s="69" t="s">
        <v>3527</v>
      </c>
      <c r="B2177" s="69" t="s">
        <v>3536</v>
      </c>
      <c r="C2177" s="70"/>
      <c r="D2177" s="71"/>
      <c r="E2177" s="72"/>
      <c r="F2177" s="73"/>
      <c r="G2177" s="70"/>
      <c r="H2177" s="74"/>
      <c r="I2177" s="75"/>
      <c r="J2177" s="75"/>
      <c r="K2177" s="36"/>
      <c r="L2177" s="82"/>
      <c r="M2177" s="82"/>
      <c r="N2177" s="77"/>
      <c r="O2177" s="84" t="s">
        <v>255</v>
      </c>
      <c r="P2177" s="86">
        <v>43157.893240740741</v>
      </c>
      <c r="Q2177" s="84" t="s">
        <v>5423</v>
      </c>
      <c r="R2177" s="84"/>
      <c r="S2177" s="84"/>
      <c r="T2177" s="84" t="s">
        <v>6291</v>
      </c>
      <c r="U2177" s="84"/>
      <c r="V2177" s="84" t="s">
        <v>7887</v>
      </c>
      <c r="W2177" s="86">
        <v>43157.893240740741</v>
      </c>
      <c r="X2177" s="84" t="s">
        <v>9530</v>
      </c>
      <c r="Y2177" s="84"/>
      <c r="Z2177" s="84"/>
      <c r="AA2177" s="90" t="s">
        <v>11243</v>
      </c>
      <c r="AB2177" s="84"/>
      <c r="AC2177" s="84" t="b">
        <v>0</v>
      </c>
      <c r="AD2177" s="84">
        <v>0</v>
      </c>
      <c r="AE2177" s="90" t="s">
        <v>285</v>
      </c>
      <c r="AF2177" s="84" t="b">
        <v>0</v>
      </c>
      <c r="AG2177" s="84" t="s">
        <v>290</v>
      </c>
      <c r="AH2177" s="84"/>
      <c r="AI2177" s="90" t="s">
        <v>285</v>
      </c>
      <c r="AJ2177" s="84" t="b">
        <v>0</v>
      </c>
      <c r="AK2177" s="84">
        <v>1</v>
      </c>
      <c r="AL2177" s="90" t="s">
        <v>11242</v>
      </c>
      <c r="AM2177" s="84" t="s">
        <v>11936</v>
      </c>
      <c r="AN2177" s="84" t="b">
        <v>0</v>
      </c>
      <c r="AO2177" s="90" t="s">
        <v>11242</v>
      </c>
      <c r="AP2177" s="84" t="s">
        <v>179</v>
      </c>
      <c r="AQ2177" s="84">
        <v>0</v>
      </c>
      <c r="AR2177" s="84">
        <v>0</v>
      </c>
      <c r="AS2177" s="84"/>
      <c r="AT2177" s="84"/>
      <c r="AU2177" s="84"/>
      <c r="AV2177" s="84"/>
      <c r="AW2177" s="84"/>
      <c r="AX2177" s="84"/>
      <c r="AY2177" s="84"/>
      <c r="AZ2177" s="84"/>
    </row>
    <row r="2178" spans="1:52" x14ac:dyDescent="0.2">
      <c r="A2178" s="69" t="s">
        <v>3527</v>
      </c>
      <c r="B2178" s="69" t="s">
        <v>3642</v>
      </c>
      <c r="C2178" s="70"/>
      <c r="D2178" s="71"/>
      <c r="E2178" s="72"/>
      <c r="F2178" s="73"/>
      <c r="G2178" s="70"/>
      <c r="H2178" s="74"/>
      <c r="I2178" s="75"/>
      <c r="J2178" s="75"/>
      <c r="K2178" s="36"/>
      <c r="L2178" s="82"/>
      <c r="M2178" s="82"/>
      <c r="N2178" s="77"/>
      <c r="O2178" s="84" t="s">
        <v>255</v>
      </c>
      <c r="P2178" s="86">
        <v>43157.861817129633</v>
      </c>
      <c r="Q2178" s="84" t="s">
        <v>4747</v>
      </c>
      <c r="R2178" s="84"/>
      <c r="S2178" s="84"/>
      <c r="T2178" s="84" t="s">
        <v>6274</v>
      </c>
      <c r="U2178" s="84"/>
      <c r="V2178" s="84" t="s">
        <v>7887</v>
      </c>
      <c r="W2178" s="86">
        <v>43157.861817129633</v>
      </c>
      <c r="X2178" s="84" t="s">
        <v>9531</v>
      </c>
      <c r="Y2178" s="84"/>
      <c r="Z2178" s="84"/>
      <c r="AA2178" s="90" t="s">
        <v>11244</v>
      </c>
      <c r="AB2178" s="84"/>
      <c r="AC2178" s="84" t="b">
        <v>0</v>
      </c>
      <c r="AD2178" s="84">
        <v>0</v>
      </c>
      <c r="AE2178" s="90" t="s">
        <v>285</v>
      </c>
      <c r="AF2178" s="84" t="b">
        <v>0</v>
      </c>
      <c r="AG2178" s="84" t="s">
        <v>291</v>
      </c>
      <c r="AH2178" s="84"/>
      <c r="AI2178" s="90" t="s">
        <v>285</v>
      </c>
      <c r="AJ2178" s="84" t="b">
        <v>0</v>
      </c>
      <c r="AK2178" s="84">
        <v>26</v>
      </c>
      <c r="AL2178" s="90" t="s">
        <v>11360</v>
      </c>
      <c r="AM2178" s="84" t="s">
        <v>11936</v>
      </c>
      <c r="AN2178" s="84" t="b">
        <v>0</v>
      </c>
      <c r="AO2178" s="90" t="s">
        <v>11360</v>
      </c>
      <c r="AP2178" s="84" t="s">
        <v>179</v>
      </c>
      <c r="AQ2178" s="84">
        <v>0</v>
      </c>
      <c r="AR2178" s="84">
        <v>0</v>
      </c>
      <c r="AS2178" s="84"/>
      <c r="AT2178" s="84"/>
      <c r="AU2178" s="84"/>
      <c r="AV2178" s="84"/>
      <c r="AW2178" s="84"/>
      <c r="AX2178" s="84"/>
      <c r="AY2178" s="84"/>
      <c r="AZ2178" s="84"/>
    </row>
    <row r="2179" spans="1:52" x14ac:dyDescent="0.2">
      <c r="A2179" s="69" t="s">
        <v>3537</v>
      </c>
      <c r="B2179" s="69" t="s">
        <v>3817</v>
      </c>
      <c r="C2179" s="70"/>
      <c r="D2179" s="71"/>
      <c r="E2179" s="72"/>
      <c r="F2179" s="73"/>
      <c r="G2179" s="70"/>
      <c r="H2179" s="74"/>
      <c r="I2179" s="75"/>
      <c r="J2179" s="75"/>
      <c r="K2179" s="36"/>
      <c r="L2179" s="82"/>
      <c r="M2179" s="82"/>
      <c r="N2179" s="77"/>
      <c r="O2179" s="84" t="s">
        <v>255</v>
      </c>
      <c r="P2179" s="86">
        <v>43157.893252314818</v>
      </c>
      <c r="Q2179" s="84" t="s">
        <v>4409</v>
      </c>
      <c r="R2179" s="84" t="s">
        <v>5607</v>
      </c>
      <c r="S2179" s="84" t="s">
        <v>6076</v>
      </c>
      <c r="T2179" s="84" t="s">
        <v>6291</v>
      </c>
      <c r="U2179" s="84"/>
      <c r="V2179" s="84" t="s">
        <v>7891</v>
      </c>
      <c r="W2179" s="86">
        <v>43157.893252314818</v>
      </c>
      <c r="X2179" s="84" t="s">
        <v>9532</v>
      </c>
      <c r="Y2179" s="84"/>
      <c r="Z2179" s="84"/>
      <c r="AA2179" s="90" t="s">
        <v>11245</v>
      </c>
      <c r="AB2179" s="84"/>
      <c r="AC2179" s="84" t="b">
        <v>0</v>
      </c>
      <c r="AD2179" s="84">
        <v>0</v>
      </c>
      <c r="AE2179" s="90" t="s">
        <v>285</v>
      </c>
      <c r="AF2179" s="84" t="b">
        <v>0</v>
      </c>
      <c r="AG2179" s="84" t="s">
        <v>290</v>
      </c>
      <c r="AH2179" s="84"/>
      <c r="AI2179" s="90" t="s">
        <v>285</v>
      </c>
      <c r="AJ2179" s="84" t="b">
        <v>0</v>
      </c>
      <c r="AK2179" s="84">
        <v>1818</v>
      </c>
      <c r="AL2179" s="90" t="s">
        <v>11439</v>
      </c>
      <c r="AM2179" s="84" t="s">
        <v>296</v>
      </c>
      <c r="AN2179" s="84" t="b">
        <v>0</v>
      </c>
      <c r="AO2179" s="90" t="s">
        <v>11439</v>
      </c>
      <c r="AP2179" s="84" t="s">
        <v>179</v>
      </c>
      <c r="AQ2179" s="84">
        <v>0</v>
      </c>
      <c r="AR2179" s="84">
        <v>0</v>
      </c>
      <c r="AS2179" s="84"/>
      <c r="AT2179" s="84"/>
      <c r="AU2179" s="84"/>
      <c r="AV2179" s="84"/>
      <c r="AW2179" s="84"/>
      <c r="AX2179" s="84"/>
      <c r="AY2179" s="84"/>
      <c r="AZ2179" s="84"/>
    </row>
    <row r="2180" spans="1:52" x14ac:dyDescent="0.2">
      <c r="A2180" s="69" t="s">
        <v>3537</v>
      </c>
      <c r="B2180" s="69" t="s">
        <v>3818</v>
      </c>
      <c r="C2180" s="70"/>
      <c r="D2180" s="71"/>
      <c r="E2180" s="72"/>
      <c r="F2180" s="73"/>
      <c r="G2180" s="70"/>
      <c r="H2180" s="74"/>
      <c r="I2180" s="75"/>
      <c r="J2180" s="75"/>
      <c r="K2180" s="36"/>
      <c r="L2180" s="82"/>
      <c r="M2180" s="82"/>
      <c r="N2180" s="77"/>
      <c r="O2180" s="84" t="s">
        <v>255</v>
      </c>
      <c r="P2180" s="86">
        <v>43157.893252314818</v>
      </c>
      <c r="Q2180" s="84" t="s">
        <v>4409</v>
      </c>
      <c r="R2180" s="84" t="s">
        <v>5607</v>
      </c>
      <c r="S2180" s="84" t="s">
        <v>6076</v>
      </c>
      <c r="T2180" s="84" t="s">
        <v>6291</v>
      </c>
      <c r="U2180" s="84"/>
      <c r="V2180" s="84" t="s">
        <v>7891</v>
      </c>
      <c r="W2180" s="86">
        <v>43157.893252314818</v>
      </c>
      <c r="X2180" s="84" t="s">
        <v>9532</v>
      </c>
      <c r="Y2180" s="84"/>
      <c r="Z2180" s="84"/>
      <c r="AA2180" s="90" t="s">
        <v>11245</v>
      </c>
      <c r="AB2180" s="84"/>
      <c r="AC2180" s="84" t="b">
        <v>0</v>
      </c>
      <c r="AD2180" s="84">
        <v>0</v>
      </c>
      <c r="AE2180" s="90" t="s">
        <v>285</v>
      </c>
      <c r="AF2180" s="84" t="b">
        <v>0</v>
      </c>
      <c r="AG2180" s="84" t="s">
        <v>290</v>
      </c>
      <c r="AH2180" s="84"/>
      <c r="AI2180" s="90" t="s">
        <v>285</v>
      </c>
      <c r="AJ2180" s="84" t="b">
        <v>0</v>
      </c>
      <c r="AK2180" s="84">
        <v>1818</v>
      </c>
      <c r="AL2180" s="90" t="s">
        <v>11439</v>
      </c>
      <c r="AM2180" s="84" t="s">
        <v>296</v>
      </c>
      <c r="AN2180" s="84" t="b">
        <v>0</v>
      </c>
      <c r="AO2180" s="90" t="s">
        <v>11439</v>
      </c>
      <c r="AP2180" s="84" t="s">
        <v>179</v>
      </c>
      <c r="AQ2180" s="84">
        <v>0</v>
      </c>
      <c r="AR2180" s="84">
        <v>0</v>
      </c>
      <c r="AS2180" s="84"/>
      <c r="AT2180" s="84"/>
      <c r="AU2180" s="84"/>
      <c r="AV2180" s="84"/>
      <c r="AW2180" s="84"/>
      <c r="AX2180" s="84"/>
      <c r="AY2180" s="84"/>
      <c r="AZ2180" s="84"/>
    </row>
    <row r="2181" spans="1:52" x14ac:dyDescent="0.2">
      <c r="A2181" s="69" t="s">
        <v>3537</v>
      </c>
      <c r="B2181" s="69" t="s">
        <v>3712</v>
      </c>
      <c r="C2181" s="70"/>
      <c r="D2181" s="71"/>
      <c r="E2181" s="72"/>
      <c r="F2181" s="73"/>
      <c r="G2181" s="70"/>
      <c r="H2181" s="74"/>
      <c r="I2181" s="75"/>
      <c r="J2181" s="75"/>
      <c r="K2181" s="36"/>
      <c r="L2181" s="82"/>
      <c r="M2181" s="82"/>
      <c r="N2181" s="77"/>
      <c r="O2181" s="84" t="s">
        <v>255</v>
      </c>
      <c r="P2181" s="86">
        <v>43157.893252314818</v>
      </c>
      <c r="Q2181" s="84" t="s">
        <v>4409</v>
      </c>
      <c r="R2181" s="84" t="s">
        <v>5607</v>
      </c>
      <c r="S2181" s="84" t="s">
        <v>6076</v>
      </c>
      <c r="T2181" s="84" t="s">
        <v>6291</v>
      </c>
      <c r="U2181" s="84"/>
      <c r="V2181" s="84" t="s">
        <v>7891</v>
      </c>
      <c r="W2181" s="86">
        <v>43157.893252314818</v>
      </c>
      <c r="X2181" s="84" t="s">
        <v>9532</v>
      </c>
      <c r="Y2181" s="84"/>
      <c r="Z2181" s="84"/>
      <c r="AA2181" s="90" t="s">
        <v>11245</v>
      </c>
      <c r="AB2181" s="84"/>
      <c r="AC2181" s="84" t="b">
        <v>0</v>
      </c>
      <c r="AD2181" s="84">
        <v>0</v>
      </c>
      <c r="AE2181" s="90" t="s">
        <v>285</v>
      </c>
      <c r="AF2181" s="84" t="b">
        <v>0</v>
      </c>
      <c r="AG2181" s="84" t="s">
        <v>290</v>
      </c>
      <c r="AH2181" s="84"/>
      <c r="AI2181" s="90" t="s">
        <v>285</v>
      </c>
      <c r="AJ2181" s="84" t="b">
        <v>0</v>
      </c>
      <c r="AK2181" s="84">
        <v>1818</v>
      </c>
      <c r="AL2181" s="90" t="s">
        <v>11439</v>
      </c>
      <c r="AM2181" s="84" t="s">
        <v>296</v>
      </c>
      <c r="AN2181" s="84" t="b">
        <v>0</v>
      </c>
      <c r="AO2181" s="90" t="s">
        <v>11439</v>
      </c>
      <c r="AP2181" s="84" t="s">
        <v>179</v>
      </c>
      <c r="AQ2181" s="84">
        <v>0</v>
      </c>
      <c r="AR2181" s="84">
        <v>0</v>
      </c>
      <c r="AS2181" s="84"/>
      <c r="AT2181" s="84"/>
      <c r="AU2181" s="84"/>
      <c r="AV2181" s="84"/>
      <c r="AW2181" s="84"/>
      <c r="AX2181" s="84"/>
      <c r="AY2181" s="84"/>
      <c r="AZ2181" s="84"/>
    </row>
    <row r="2182" spans="1:52" x14ac:dyDescent="0.2">
      <c r="A2182" s="69" t="s">
        <v>3538</v>
      </c>
      <c r="B2182" s="69" t="s">
        <v>3538</v>
      </c>
      <c r="C2182" s="70"/>
      <c r="D2182" s="71"/>
      <c r="E2182" s="72"/>
      <c r="F2182" s="73"/>
      <c r="G2182" s="70"/>
      <c r="H2182" s="74"/>
      <c r="I2182" s="75"/>
      <c r="J2182" s="75"/>
      <c r="K2182" s="36"/>
      <c r="L2182" s="82"/>
      <c r="M2182" s="82"/>
      <c r="N2182" s="77"/>
      <c r="O2182" s="84" t="s">
        <v>179</v>
      </c>
      <c r="P2182" s="86">
        <v>43157.893437500003</v>
      </c>
      <c r="Q2182" s="84" t="s">
        <v>5424</v>
      </c>
      <c r="R2182" s="84" t="s">
        <v>6007</v>
      </c>
      <c r="S2182" s="84" t="s">
        <v>258</v>
      </c>
      <c r="T2182" s="84" t="s">
        <v>6274</v>
      </c>
      <c r="U2182" s="84"/>
      <c r="V2182" s="84" t="s">
        <v>7892</v>
      </c>
      <c r="W2182" s="86">
        <v>43157.893437500003</v>
      </c>
      <c r="X2182" s="84" t="s">
        <v>9533</v>
      </c>
      <c r="Y2182" s="84"/>
      <c r="Z2182" s="84"/>
      <c r="AA2182" s="90" t="s">
        <v>11246</v>
      </c>
      <c r="AB2182" s="84"/>
      <c r="AC2182" s="84" t="b">
        <v>0</v>
      </c>
      <c r="AD2182" s="84">
        <v>2</v>
      </c>
      <c r="AE2182" s="90" t="s">
        <v>285</v>
      </c>
      <c r="AF2182" s="84" t="b">
        <v>1</v>
      </c>
      <c r="AG2182" s="84" t="s">
        <v>290</v>
      </c>
      <c r="AH2182" s="84"/>
      <c r="AI2182" s="90" t="s">
        <v>11864</v>
      </c>
      <c r="AJ2182" s="84" t="b">
        <v>0</v>
      </c>
      <c r="AK2182" s="84">
        <v>0</v>
      </c>
      <c r="AL2182" s="90" t="s">
        <v>285</v>
      </c>
      <c r="AM2182" s="84" t="s">
        <v>295</v>
      </c>
      <c r="AN2182" s="84" t="b">
        <v>0</v>
      </c>
      <c r="AO2182" s="90" t="s">
        <v>11246</v>
      </c>
      <c r="AP2182" s="84" t="s">
        <v>179</v>
      </c>
      <c r="AQ2182" s="84">
        <v>0</v>
      </c>
      <c r="AR2182" s="84">
        <v>0</v>
      </c>
      <c r="AS2182" s="84"/>
      <c r="AT2182" s="84"/>
      <c r="AU2182" s="84"/>
      <c r="AV2182" s="84"/>
      <c r="AW2182" s="84"/>
      <c r="AX2182" s="84"/>
      <c r="AY2182" s="84"/>
      <c r="AZ2182" s="84"/>
    </row>
    <row r="2183" spans="1:52" x14ac:dyDescent="0.2">
      <c r="A2183" s="69" t="s">
        <v>3539</v>
      </c>
      <c r="B2183" s="69" t="s">
        <v>826</v>
      </c>
      <c r="C2183" s="70"/>
      <c r="D2183" s="71"/>
      <c r="E2183" s="72"/>
      <c r="F2183" s="73"/>
      <c r="G2183" s="70"/>
      <c r="H2183" s="74"/>
      <c r="I2183" s="75"/>
      <c r="J2183" s="75"/>
      <c r="K2183" s="36"/>
      <c r="L2183" s="82"/>
      <c r="M2183" s="82"/>
      <c r="N2183" s="77"/>
      <c r="O2183" s="84" t="s">
        <v>255</v>
      </c>
      <c r="P2183" s="86">
        <v>43157.893449074072</v>
      </c>
      <c r="Q2183" s="84" t="s">
        <v>4455</v>
      </c>
      <c r="R2183" s="84"/>
      <c r="S2183" s="84"/>
      <c r="T2183" s="84" t="s">
        <v>6274</v>
      </c>
      <c r="U2183" s="84"/>
      <c r="V2183" s="84" t="s">
        <v>7893</v>
      </c>
      <c r="W2183" s="86">
        <v>43157.893449074072</v>
      </c>
      <c r="X2183" s="84" t="s">
        <v>9534</v>
      </c>
      <c r="Y2183" s="84"/>
      <c r="Z2183" s="84"/>
      <c r="AA2183" s="90" t="s">
        <v>11247</v>
      </c>
      <c r="AB2183" s="84"/>
      <c r="AC2183" s="84" t="b">
        <v>0</v>
      </c>
      <c r="AD2183" s="84">
        <v>0</v>
      </c>
      <c r="AE2183" s="90" t="s">
        <v>285</v>
      </c>
      <c r="AF2183" s="84" t="b">
        <v>0</v>
      </c>
      <c r="AG2183" s="84" t="s">
        <v>290</v>
      </c>
      <c r="AH2183" s="84"/>
      <c r="AI2183" s="90" t="s">
        <v>285</v>
      </c>
      <c r="AJ2183" s="84" t="b">
        <v>0</v>
      </c>
      <c r="AK2183" s="84">
        <v>30</v>
      </c>
      <c r="AL2183" s="90" t="s">
        <v>11448</v>
      </c>
      <c r="AM2183" s="84" t="s">
        <v>294</v>
      </c>
      <c r="AN2183" s="84" t="b">
        <v>0</v>
      </c>
      <c r="AO2183" s="90" t="s">
        <v>11448</v>
      </c>
      <c r="AP2183" s="84" t="s">
        <v>179</v>
      </c>
      <c r="AQ2183" s="84">
        <v>0</v>
      </c>
      <c r="AR2183" s="84">
        <v>0</v>
      </c>
      <c r="AS2183" s="84"/>
      <c r="AT2183" s="84"/>
      <c r="AU2183" s="84"/>
      <c r="AV2183" s="84"/>
      <c r="AW2183" s="84"/>
      <c r="AX2183" s="84"/>
      <c r="AY2183" s="84"/>
      <c r="AZ2183" s="84"/>
    </row>
    <row r="2184" spans="1:52" x14ac:dyDescent="0.2">
      <c r="A2184" s="69" t="s">
        <v>3540</v>
      </c>
      <c r="B2184" s="69" t="s">
        <v>238</v>
      </c>
      <c r="C2184" s="70"/>
      <c r="D2184" s="71"/>
      <c r="E2184" s="72"/>
      <c r="F2184" s="73"/>
      <c r="G2184" s="70"/>
      <c r="H2184" s="74"/>
      <c r="I2184" s="75"/>
      <c r="J2184" s="75"/>
      <c r="K2184" s="36"/>
      <c r="L2184" s="82"/>
      <c r="M2184" s="82"/>
      <c r="N2184" s="77"/>
      <c r="O2184" s="84" t="s">
        <v>255</v>
      </c>
      <c r="P2184" s="86">
        <v>43157.893541666665</v>
      </c>
      <c r="Q2184" s="84" t="s">
        <v>5425</v>
      </c>
      <c r="R2184" s="84"/>
      <c r="S2184" s="84"/>
      <c r="T2184" s="84" t="s">
        <v>6274</v>
      </c>
      <c r="U2184" s="84"/>
      <c r="V2184" s="84" t="s">
        <v>7894</v>
      </c>
      <c r="W2184" s="86">
        <v>43157.893541666665</v>
      </c>
      <c r="X2184" s="84" t="s">
        <v>9535</v>
      </c>
      <c r="Y2184" s="84"/>
      <c r="Z2184" s="84"/>
      <c r="AA2184" s="90" t="s">
        <v>11248</v>
      </c>
      <c r="AB2184" s="90" t="s">
        <v>11621</v>
      </c>
      <c r="AC2184" s="84" t="b">
        <v>0</v>
      </c>
      <c r="AD2184" s="84">
        <v>0</v>
      </c>
      <c r="AE2184" s="90" t="s">
        <v>11786</v>
      </c>
      <c r="AF2184" s="84" t="b">
        <v>0</v>
      </c>
      <c r="AG2184" s="84" t="s">
        <v>290</v>
      </c>
      <c r="AH2184" s="84"/>
      <c r="AI2184" s="90" t="s">
        <v>285</v>
      </c>
      <c r="AJ2184" s="84" t="b">
        <v>0</v>
      </c>
      <c r="AK2184" s="84">
        <v>0</v>
      </c>
      <c r="AL2184" s="90" t="s">
        <v>285</v>
      </c>
      <c r="AM2184" s="84" t="s">
        <v>295</v>
      </c>
      <c r="AN2184" s="84" t="b">
        <v>0</v>
      </c>
      <c r="AO2184" s="90" t="s">
        <v>11621</v>
      </c>
      <c r="AP2184" s="84" t="s">
        <v>179</v>
      </c>
      <c r="AQ2184" s="84">
        <v>0</v>
      </c>
      <c r="AR2184" s="84">
        <v>0</v>
      </c>
      <c r="AS2184" s="84" t="s">
        <v>11958</v>
      </c>
      <c r="AT2184" s="84" t="s">
        <v>310</v>
      </c>
      <c r="AU2184" s="84" t="s">
        <v>313</v>
      </c>
      <c r="AV2184" s="84" t="s">
        <v>1381</v>
      </c>
      <c r="AW2184" s="84" t="s">
        <v>12000</v>
      </c>
      <c r="AX2184" s="84" t="s">
        <v>12019</v>
      </c>
      <c r="AY2184" s="84" t="s">
        <v>331</v>
      </c>
      <c r="AZ2184" s="84" t="s">
        <v>12040</v>
      </c>
    </row>
    <row r="2185" spans="1:52" x14ac:dyDescent="0.2">
      <c r="A2185" s="69" t="s">
        <v>3540</v>
      </c>
      <c r="B2185" s="69" t="s">
        <v>4242</v>
      </c>
      <c r="C2185" s="70"/>
      <c r="D2185" s="71"/>
      <c r="E2185" s="72"/>
      <c r="F2185" s="73"/>
      <c r="G2185" s="70"/>
      <c r="H2185" s="74"/>
      <c r="I2185" s="75"/>
      <c r="J2185" s="75"/>
      <c r="K2185" s="36"/>
      <c r="L2185" s="82"/>
      <c r="M2185" s="82"/>
      <c r="N2185" s="77"/>
      <c r="O2185" s="84" t="s">
        <v>255</v>
      </c>
      <c r="P2185" s="86">
        <v>43157.893541666665</v>
      </c>
      <c r="Q2185" s="84" t="s">
        <v>5425</v>
      </c>
      <c r="R2185" s="84"/>
      <c r="S2185" s="84"/>
      <c r="T2185" s="84" t="s">
        <v>6274</v>
      </c>
      <c r="U2185" s="84"/>
      <c r="V2185" s="84" t="s">
        <v>7894</v>
      </c>
      <c r="W2185" s="86">
        <v>43157.893541666665</v>
      </c>
      <c r="X2185" s="84" t="s">
        <v>9535</v>
      </c>
      <c r="Y2185" s="84"/>
      <c r="Z2185" s="84"/>
      <c r="AA2185" s="90" t="s">
        <v>11248</v>
      </c>
      <c r="AB2185" s="90" t="s">
        <v>11621</v>
      </c>
      <c r="AC2185" s="84" t="b">
        <v>0</v>
      </c>
      <c r="AD2185" s="84">
        <v>0</v>
      </c>
      <c r="AE2185" s="90" t="s">
        <v>11786</v>
      </c>
      <c r="AF2185" s="84" t="b">
        <v>0</v>
      </c>
      <c r="AG2185" s="84" t="s">
        <v>290</v>
      </c>
      <c r="AH2185" s="84"/>
      <c r="AI2185" s="90" t="s">
        <v>285</v>
      </c>
      <c r="AJ2185" s="84" t="b">
        <v>0</v>
      </c>
      <c r="AK2185" s="84">
        <v>0</v>
      </c>
      <c r="AL2185" s="90" t="s">
        <v>285</v>
      </c>
      <c r="AM2185" s="84" t="s">
        <v>295</v>
      </c>
      <c r="AN2185" s="84" t="b">
        <v>0</v>
      </c>
      <c r="AO2185" s="90" t="s">
        <v>11621</v>
      </c>
      <c r="AP2185" s="84" t="s">
        <v>179</v>
      </c>
      <c r="AQ2185" s="84">
        <v>0</v>
      </c>
      <c r="AR2185" s="84">
        <v>0</v>
      </c>
      <c r="AS2185" s="84" t="s">
        <v>11958</v>
      </c>
      <c r="AT2185" s="84" t="s">
        <v>310</v>
      </c>
      <c r="AU2185" s="84" t="s">
        <v>313</v>
      </c>
      <c r="AV2185" s="84" t="s">
        <v>1381</v>
      </c>
      <c r="AW2185" s="84" t="s">
        <v>12000</v>
      </c>
      <c r="AX2185" s="84" t="s">
        <v>12019</v>
      </c>
      <c r="AY2185" s="84" t="s">
        <v>331</v>
      </c>
      <c r="AZ2185" s="84" t="s">
        <v>12040</v>
      </c>
    </row>
    <row r="2186" spans="1:52" x14ac:dyDescent="0.2">
      <c r="A2186" s="69" t="s">
        <v>3540</v>
      </c>
      <c r="B2186" s="69" t="s">
        <v>4243</v>
      </c>
      <c r="C2186" s="70"/>
      <c r="D2186" s="71"/>
      <c r="E2186" s="72"/>
      <c r="F2186" s="73"/>
      <c r="G2186" s="70"/>
      <c r="H2186" s="74"/>
      <c r="I2186" s="75"/>
      <c r="J2186" s="75"/>
      <c r="K2186" s="36"/>
      <c r="L2186" s="82"/>
      <c r="M2186" s="82"/>
      <c r="N2186" s="77"/>
      <c r="O2186" s="84" t="s">
        <v>256</v>
      </c>
      <c r="P2186" s="86">
        <v>43157.893541666665</v>
      </c>
      <c r="Q2186" s="84" t="s">
        <v>5425</v>
      </c>
      <c r="R2186" s="84"/>
      <c r="S2186" s="84"/>
      <c r="T2186" s="84" t="s">
        <v>6274</v>
      </c>
      <c r="U2186" s="84"/>
      <c r="V2186" s="84" t="s">
        <v>7894</v>
      </c>
      <c r="W2186" s="86">
        <v>43157.893541666665</v>
      </c>
      <c r="X2186" s="84" t="s">
        <v>9535</v>
      </c>
      <c r="Y2186" s="84"/>
      <c r="Z2186" s="84"/>
      <c r="AA2186" s="90" t="s">
        <v>11248</v>
      </c>
      <c r="AB2186" s="90" t="s">
        <v>11621</v>
      </c>
      <c r="AC2186" s="84" t="b">
        <v>0</v>
      </c>
      <c r="AD2186" s="84">
        <v>0</v>
      </c>
      <c r="AE2186" s="90" t="s">
        <v>11786</v>
      </c>
      <c r="AF2186" s="84" t="b">
        <v>0</v>
      </c>
      <c r="AG2186" s="84" t="s">
        <v>290</v>
      </c>
      <c r="AH2186" s="84"/>
      <c r="AI2186" s="90" t="s">
        <v>285</v>
      </c>
      <c r="AJ2186" s="84" t="b">
        <v>0</v>
      </c>
      <c r="AK2186" s="84">
        <v>0</v>
      </c>
      <c r="AL2186" s="90" t="s">
        <v>285</v>
      </c>
      <c r="AM2186" s="84" t="s">
        <v>295</v>
      </c>
      <c r="AN2186" s="84" t="b">
        <v>0</v>
      </c>
      <c r="AO2186" s="90" t="s">
        <v>11621</v>
      </c>
      <c r="AP2186" s="84" t="s">
        <v>179</v>
      </c>
      <c r="AQ2186" s="84">
        <v>0</v>
      </c>
      <c r="AR2186" s="84">
        <v>0</v>
      </c>
      <c r="AS2186" s="84" t="s">
        <v>11958</v>
      </c>
      <c r="AT2186" s="84" t="s">
        <v>310</v>
      </c>
      <c r="AU2186" s="84" t="s">
        <v>313</v>
      </c>
      <c r="AV2186" s="84" t="s">
        <v>1381</v>
      </c>
      <c r="AW2186" s="84" t="s">
        <v>12000</v>
      </c>
      <c r="AX2186" s="84" t="s">
        <v>12019</v>
      </c>
      <c r="AY2186" s="84" t="s">
        <v>331</v>
      </c>
      <c r="AZ2186" s="84" t="s">
        <v>12040</v>
      </c>
    </row>
    <row r="2187" spans="1:52" x14ac:dyDescent="0.2">
      <c r="A2187" s="69" t="s">
        <v>3541</v>
      </c>
      <c r="B2187" s="69" t="s">
        <v>3541</v>
      </c>
      <c r="C2187" s="70"/>
      <c r="D2187" s="71"/>
      <c r="E2187" s="72"/>
      <c r="F2187" s="73"/>
      <c r="G2187" s="70"/>
      <c r="H2187" s="74"/>
      <c r="I2187" s="75"/>
      <c r="J2187" s="75"/>
      <c r="K2187" s="36"/>
      <c r="L2187" s="82"/>
      <c r="M2187" s="82"/>
      <c r="N2187" s="77"/>
      <c r="O2187" s="84" t="s">
        <v>179</v>
      </c>
      <c r="P2187" s="86">
        <v>43157.56591435185</v>
      </c>
      <c r="Q2187" s="84" t="s">
        <v>5426</v>
      </c>
      <c r="R2187" s="84" t="s">
        <v>6008</v>
      </c>
      <c r="S2187" s="84" t="s">
        <v>258</v>
      </c>
      <c r="T2187" s="84" t="s">
        <v>6274</v>
      </c>
      <c r="U2187" s="84"/>
      <c r="V2187" s="84" t="s">
        <v>7895</v>
      </c>
      <c r="W2187" s="86">
        <v>43157.56591435185</v>
      </c>
      <c r="X2187" s="84" t="s">
        <v>9536</v>
      </c>
      <c r="Y2187" s="84"/>
      <c r="Z2187" s="84"/>
      <c r="AA2187" s="90" t="s">
        <v>11249</v>
      </c>
      <c r="AB2187" s="84"/>
      <c r="AC2187" s="84" t="b">
        <v>0</v>
      </c>
      <c r="AD2187" s="84">
        <v>18</v>
      </c>
      <c r="AE2187" s="90" t="s">
        <v>285</v>
      </c>
      <c r="AF2187" s="84" t="b">
        <v>1</v>
      </c>
      <c r="AG2187" s="84" t="s">
        <v>291</v>
      </c>
      <c r="AH2187" s="84"/>
      <c r="AI2187" s="90" t="s">
        <v>11889</v>
      </c>
      <c r="AJ2187" s="84" t="b">
        <v>0</v>
      </c>
      <c r="AK2187" s="84">
        <v>14</v>
      </c>
      <c r="AL2187" s="90" t="s">
        <v>285</v>
      </c>
      <c r="AM2187" s="84" t="s">
        <v>294</v>
      </c>
      <c r="AN2187" s="84" t="b">
        <v>0</v>
      </c>
      <c r="AO2187" s="90" t="s">
        <v>11249</v>
      </c>
      <c r="AP2187" s="84" t="s">
        <v>308</v>
      </c>
      <c r="AQ2187" s="84">
        <v>0</v>
      </c>
      <c r="AR2187" s="84">
        <v>0</v>
      </c>
      <c r="AS2187" s="84"/>
      <c r="AT2187" s="84"/>
      <c r="AU2187" s="84"/>
      <c r="AV2187" s="84"/>
      <c r="AW2187" s="84"/>
      <c r="AX2187" s="84"/>
      <c r="AY2187" s="84"/>
      <c r="AZ2187" s="84"/>
    </row>
    <row r="2188" spans="1:52" x14ac:dyDescent="0.2">
      <c r="A2188" s="69" t="s">
        <v>3542</v>
      </c>
      <c r="B2188" s="69" t="s">
        <v>3541</v>
      </c>
      <c r="C2188" s="70"/>
      <c r="D2188" s="71"/>
      <c r="E2188" s="72"/>
      <c r="F2188" s="73"/>
      <c r="G2188" s="70"/>
      <c r="H2188" s="74"/>
      <c r="I2188" s="75"/>
      <c r="J2188" s="75"/>
      <c r="K2188" s="36"/>
      <c r="L2188" s="82"/>
      <c r="M2188" s="82"/>
      <c r="N2188" s="77"/>
      <c r="O2188" s="84" t="s">
        <v>255</v>
      </c>
      <c r="P2188" s="86">
        <v>43157.893553240741</v>
      </c>
      <c r="Q2188" s="84" t="s">
        <v>5427</v>
      </c>
      <c r="R2188" s="84" t="s">
        <v>6008</v>
      </c>
      <c r="S2188" s="84" t="s">
        <v>258</v>
      </c>
      <c r="T2188" s="84" t="s">
        <v>6274</v>
      </c>
      <c r="U2188" s="84"/>
      <c r="V2188" s="84" t="s">
        <v>7896</v>
      </c>
      <c r="W2188" s="86">
        <v>43157.893553240741</v>
      </c>
      <c r="X2188" s="84" t="s">
        <v>9537</v>
      </c>
      <c r="Y2188" s="84"/>
      <c r="Z2188" s="84"/>
      <c r="AA2188" s="90" t="s">
        <v>11250</v>
      </c>
      <c r="AB2188" s="84"/>
      <c r="AC2188" s="84" t="b">
        <v>0</v>
      </c>
      <c r="AD2188" s="84">
        <v>0</v>
      </c>
      <c r="AE2188" s="90" t="s">
        <v>285</v>
      </c>
      <c r="AF2188" s="84" t="b">
        <v>1</v>
      </c>
      <c r="AG2188" s="84" t="s">
        <v>291</v>
      </c>
      <c r="AH2188" s="84"/>
      <c r="AI2188" s="90" t="s">
        <v>11889</v>
      </c>
      <c r="AJ2188" s="84" t="b">
        <v>0</v>
      </c>
      <c r="AK2188" s="84">
        <v>14</v>
      </c>
      <c r="AL2188" s="90" t="s">
        <v>11249</v>
      </c>
      <c r="AM2188" s="84" t="s">
        <v>295</v>
      </c>
      <c r="AN2188" s="84" t="b">
        <v>0</v>
      </c>
      <c r="AO2188" s="90" t="s">
        <v>11249</v>
      </c>
      <c r="AP2188" s="84" t="s">
        <v>179</v>
      </c>
      <c r="AQ2188" s="84">
        <v>0</v>
      </c>
      <c r="AR2188" s="84">
        <v>0</v>
      </c>
      <c r="AS2188" s="84"/>
      <c r="AT2188" s="84"/>
      <c r="AU2188" s="84"/>
      <c r="AV2188" s="84"/>
      <c r="AW2188" s="84"/>
      <c r="AX2188" s="84"/>
      <c r="AY2188" s="84"/>
      <c r="AZ2188" s="84"/>
    </row>
    <row r="2189" spans="1:52" x14ac:dyDescent="0.2">
      <c r="A2189" s="69" t="s">
        <v>3543</v>
      </c>
      <c r="B2189" s="69" t="s">
        <v>3543</v>
      </c>
      <c r="C2189" s="70"/>
      <c r="D2189" s="71"/>
      <c r="E2189" s="72"/>
      <c r="F2189" s="73"/>
      <c r="G2189" s="70"/>
      <c r="H2189" s="74"/>
      <c r="I2189" s="75"/>
      <c r="J2189" s="75"/>
      <c r="K2189" s="36"/>
      <c r="L2189" s="82"/>
      <c r="M2189" s="82"/>
      <c r="N2189" s="77"/>
      <c r="O2189" s="84" t="s">
        <v>179</v>
      </c>
      <c r="P2189" s="86">
        <v>43157.876192129632</v>
      </c>
      <c r="Q2189" s="84" t="s">
        <v>5428</v>
      </c>
      <c r="R2189" s="84" t="s">
        <v>5909</v>
      </c>
      <c r="S2189" s="84" t="s">
        <v>258</v>
      </c>
      <c r="T2189" s="84" t="s">
        <v>6518</v>
      </c>
      <c r="U2189" s="84"/>
      <c r="V2189" s="84" t="s">
        <v>7897</v>
      </c>
      <c r="W2189" s="86">
        <v>43157.876192129632</v>
      </c>
      <c r="X2189" s="84" t="s">
        <v>9538</v>
      </c>
      <c r="Y2189" s="84"/>
      <c r="Z2189" s="84"/>
      <c r="AA2189" s="90" t="s">
        <v>11251</v>
      </c>
      <c r="AB2189" s="84"/>
      <c r="AC2189" s="84" t="b">
        <v>0</v>
      </c>
      <c r="AD2189" s="84">
        <v>2</v>
      </c>
      <c r="AE2189" s="90" t="s">
        <v>285</v>
      </c>
      <c r="AF2189" s="84" t="b">
        <v>1</v>
      </c>
      <c r="AG2189" s="84" t="s">
        <v>2154</v>
      </c>
      <c r="AH2189" s="84"/>
      <c r="AI2189" s="90" t="s">
        <v>11871</v>
      </c>
      <c r="AJ2189" s="84" t="b">
        <v>0</v>
      </c>
      <c r="AK2189" s="84">
        <v>3</v>
      </c>
      <c r="AL2189" s="90" t="s">
        <v>285</v>
      </c>
      <c r="AM2189" s="84" t="s">
        <v>299</v>
      </c>
      <c r="AN2189" s="84" t="b">
        <v>0</v>
      </c>
      <c r="AO2189" s="90" t="s">
        <v>11251</v>
      </c>
      <c r="AP2189" s="84" t="s">
        <v>179</v>
      </c>
      <c r="AQ2189" s="84">
        <v>0</v>
      </c>
      <c r="AR2189" s="84">
        <v>0</v>
      </c>
      <c r="AS2189" s="84"/>
      <c r="AT2189" s="84"/>
      <c r="AU2189" s="84"/>
      <c r="AV2189" s="84"/>
      <c r="AW2189" s="84"/>
      <c r="AX2189" s="84"/>
      <c r="AY2189" s="84"/>
      <c r="AZ2189" s="84"/>
    </row>
    <row r="2190" spans="1:52" x14ac:dyDescent="0.2">
      <c r="A2190" s="69" t="s">
        <v>3544</v>
      </c>
      <c r="B2190" s="69" t="s">
        <v>3543</v>
      </c>
      <c r="C2190" s="70"/>
      <c r="D2190" s="71"/>
      <c r="E2190" s="72"/>
      <c r="F2190" s="73"/>
      <c r="G2190" s="70"/>
      <c r="H2190" s="74"/>
      <c r="I2190" s="75"/>
      <c r="J2190" s="75"/>
      <c r="K2190" s="36"/>
      <c r="L2190" s="82"/>
      <c r="M2190" s="82"/>
      <c r="N2190" s="77"/>
      <c r="O2190" s="84" t="s">
        <v>255</v>
      </c>
      <c r="P2190" s="86">
        <v>43157.893564814818</v>
      </c>
      <c r="Q2190" s="84" t="s">
        <v>5164</v>
      </c>
      <c r="R2190" s="84" t="s">
        <v>5909</v>
      </c>
      <c r="S2190" s="84" t="s">
        <v>258</v>
      </c>
      <c r="T2190" s="84" t="s">
        <v>6518</v>
      </c>
      <c r="U2190" s="84"/>
      <c r="V2190" s="84" t="s">
        <v>7898</v>
      </c>
      <c r="W2190" s="86">
        <v>43157.893564814818</v>
      </c>
      <c r="X2190" s="84" t="s">
        <v>9539</v>
      </c>
      <c r="Y2190" s="84"/>
      <c r="Z2190" s="84"/>
      <c r="AA2190" s="90" t="s">
        <v>11252</v>
      </c>
      <c r="AB2190" s="84"/>
      <c r="AC2190" s="84" t="b">
        <v>0</v>
      </c>
      <c r="AD2190" s="84">
        <v>0</v>
      </c>
      <c r="AE2190" s="90" t="s">
        <v>285</v>
      </c>
      <c r="AF2190" s="84" t="b">
        <v>1</v>
      </c>
      <c r="AG2190" s="84" t="s">
        <v>2154</v>
      </c>
      <c r="AH2190" s="84"/>
      <c r="AI2190" s="90" t="s">
        <v>11871</v>
      </c>
      <c r="AJ2190" s="84" t="b">
        <v>0</v>
      </c>
      <c r="AK2190" s="84">
        <v>3</v>
      </c>
      <c r="AL2190" s="90" t="s">
        <v>11251</v>
      </c>
      <c r="AM2190" s="84" t="s">
        <v>296</v>
      </c>
      <c r="AN2190" s="84" t="b">
        <v>0</v>
      </c>
      <c r="AO2190" s="90" t="s">
        <v>11251</v>
      </c>
      <c r="AP2190" s="84" t="s">
        <v>179</v>
      </c>
      <c r="AQ2190" s="84">
        <v>0</v>
      </c>
      <c r="AR2190" s="84">
        <v>0</v>
      </c>
      <c r="AS2190" s="84"/>
      <c r="AT2190" s="84"/>
      <c r="AU2190" s="84"/>
      <c r="AV2190" s="84"/>
      <c r="AW2190" s="84"/>
      <c r="AX2190" s="84"/>
      <c r="AY2190" s="84"/>
      <c r="AZ2190" s="84"/>
    </row>
    <row r="2191" spans="1:52" x14ac:dyDescent="0.2">
      <c r="A2191" s="69" t="s">
        <v>3545</v>
      </c>
      <c r="B2191" s="69" t="s">
        <v>3817</v>
      </c>
      <c r="C2191" s="70"/>
      <c r="D2191" s="71"/>
      <c r="E2191" s="72"/>
      <c r="F2191" s="73"/>
      <c r="G2191" s="70"/>
      <c r="H2191" s="74"/>
      <c r="I2191" s="75"/>
      <c r="J2191" s="75"/>
      <c r="K2191" s="36"/>
      <c r="L2191" s="82"/>
      <c r="M2191" s="82"/>
      <c r="N2191" s="77"/>
      <c r="O2191" s="84" t="s">
        <v>255</v>
      </c>
      <c r="P2191" s="86">
        <v>43157.893564814818</v>
      </c>
      <c r="Q2191" s="84" t="s">
        <v>4409</v>
      </c>
      <c r="R2191" s="84" t="s">
        <v>5607</v>
      </c>
      <c r="S2191" s="84" t="s">
        <v>6076</v>
      </c>
      <c r="T2191" s="84" t="s">
        <v>6291</v>
      </c>
      <c r="U2191" s="84"/>
      <c r="V2191" s="84" t="s">
        <v>7899</v>
      </c>
      <c r="W2191" s="86">
        <v>43157.893564814818</v>
      </c>
      <c r="X2191" s="84" t="s">
        <v>9540</v>
      </c>
      <c r="Y2191" s="84"/>
      <c r="Z2191" s="84"/>
      <c r="AA2191" s="90" t="s">
        <v>11253</v>
      </c>
      <c r="AB2191" s="84"/>
      <c r="AC2191" s="84" t="b">
        <v>0</v>
      </c>
      <c r="AD2191" s="84">
        <v>0</v>
      </c>
      <c r="AE2191" s="90" t="s">
        <v>285</v>
      </c>
      <c r="AF2191" s="84" t="b">
        <v>0</v>
      </c>
      <c r="AG2191" s="84" t="s">
        <v>290</v>
      </c>
      <c r="AH2191" s="84"/>
      <c r="AI2191" s="90" t="s">
        <v>285</v>
      </c>
      <c r="AJ2191" s="84" t="b">
        <v>0</v>
      </c>
      <c r="AK2191" s="84">
        <v>1818</v>
      </c>
      <c r="AL2191" s="90" t="s">
        <v>11439</v>
      </c>
      <c r="AM2191" s="84" t="s">
        <v>294</v>
      </c>
      <c r="AN2191" s="84" t="b">
        <v>0</v>
      </c>
      <c r="AO2191" s="90" t="s">
        <v>11439</v>
      </c>
      <c r="AP2191" s="84" t="s">
        <v>179</v>
      </c>
      <c r="AQ2191" s="84">
        <v>0</v>
      </c>
      <c r="AR2191" s="84">
        <v>0</v>
      </c>
      <c r="AS2191" s="84"/>
      <c r="AT2191" s="84"/>
      <c r="AU2191" s="84"/>
      <c r="AV2191" s="84"/>
      <c r="AW2191" s="84"/>
      <c r="AX2191" s="84"/>
      <c r="AY2191" s="84"/>
      <c r="AZ2191" s="84"/>
    </row>
    <row r="2192" spans="1:52" x14ac:dyDescent="0.2">
      <c r="A2192" s="69" t="s">
        <v>3545</v>
      </c>
      <c r="B2192" s="69" t="s">
        <v>3818</v>
      </c>
      <c r="C2192" s="70"/>
      <c r="D2192" s="71"/>
      <c r="E2192" s="72"/>
      <c r="F2192" s="73"/>
      <c r="G2192" s="70"/>
      <c r="H2192" s="74"/>
      <c r="I2192" s="75"/>
      <c r="J2192" s="75"/>
      <c r="K2192" s="36"/>
      <c r="L2192" s="82"/>
      <c r="M2192" s="82"/>
      <c r="N2192" s="77"/>
      <c r="O2192" s="84" t="s">
        <v>255</v>
      </c>
      <c r="P2192" s="86">
        <v>43157.893564814818</v>
      </c>
      <c r="Q2192" s="84" t="s">
        <v>4409</v>
      </c>
      <c r="R2192" s="84" t="s">
        <v>5607</v>
      </c>
      <c r="S2192" s="84" t="s">
        <v>6076</v>
      </c>
      <c r="T2192" s="84" t="s">
        <v>6291</v>
      </c>
      <c r="U2192" s="84"/>
      <c r="V2192" s="84" t="s">
        <v>7899</v>
      </c>
      <c r="W2192" s="86">
        <v>43157.893564814818</v>
      </c>
      <c r="X2192" s="84" t="s">
        <v>9540</v>
      </c>
      <c r="Y2192" s="84"/>
      <c r="Z2192" s="84"/>
      <c r="AA2192" s="90" t="s">
        <v>11253</v>
      </c>
      <c r="AB2192" s="84"/>
      <c r="AC2192" s="84" t="b">
        <v>0</v>
      </c>
      <c r="AD2192" s="84">
        <v>0</v>
      </c>
      <c r="AE2192" s="90" t="s">
        <v>285</v>
      </c>
      <c r="AF2192" s="84" t="b">
        <v>0</v>
      </c>
      <c r="AG2192" s="84" t="s">
        <v>290</v>
      </c>
      <c r="AH2192" s="84"/>
      <c r="AI2192" s="90" t="s">
        <v>285</v>
      </c>
      <c r="AJ2192" s="84" t="b">
        <v>0</v>
      </c>
      <c r="AK2192" s="84">
        <v>1818</v>
      </c>
      <c r="AL2192" s="90" t="s">
        <v>11439</v>
      </c>
      <c r="AM2192" s="84" t="s">
        <v>294</v>
      </c>
      <c r="AN2192" s="84" t="b">
        <v>0</v>
      </c>
      <c r="AO2192" s="90" t="s">
        <v>11439</v>
      </c>
      <c r="AP2192" s="84" t="s">
        <v>179</v>
      </c>
      <c r="AQ2192" s="84">
        <v>0</v>
      </c>
      <c r="AR2192" s="84">
        <v>0</v>
      </c>
      <c r="AS2192" s="84"/>
      <c r="AT2192" s="84"/>
      <c r="AU2192" s="84"/>
      <c r="AV2192" s="84"/>
      <c r="AW2192" s="84"/>
      <c r="AX2192" s="84"/>
      <c r="AY2192" s="84"/>
      <c r="AZ2192" s="84"/>
    </row>
    <row r="2193" spans="1:52" x14ac:dyDescent="0.2">
      <c r="A2193" s="69" t="s">
        <v>3545</v>
      </c>
      <c r="B2193" s="69" t="s">
        <v>3712</v>
      </c>
      <c r="C2193" s="70"/>
      <c r="D2193" s="71"/>
      <c r="E2193" s="72"/>
      <c r="F2193" s="73"/>
      <c r="G2193" s="70"/>
      <c r="H2193" s="74"/>
      <c r="I2193" s="75"/>
      <c r="J2193" s="75"/>
      <c r="K2193" s="36"/>
      <c r="L2193" s="82"/>
      <c r="M2193" s="82"/>
      <c r="N2193" s="77"/>
      <c r="O2193" s="84" t="s">
        <v>255</v>
      </c>
      <c r="P2193" s="86">
        <v>43157.893564814818</v>
      </c>
      <c r="Q2193" s="84" t="s">
        <v>4409</v>
      </c>
      <c r="R2193" s="84" t="s">
        <v>5607</v>
      </c>
      <c r="S2193" s="84" t="s">
        <v>6076</v>
      </c>
      <c r="T2193" s="84" t="s">
        <v>6291</v>
      </c>
      <c r="U2193" s="84"/>
      <c r="V2193" s="84" t="s">
        <v>7899</v>
      </c>
      <c r="W2193" s="86">
        <v>43157.893564814818</v>
      </c>
      <c r="X2193" s="84" t="s">
        <v>9540</v>
      </c>
      <c r="Y2193" s="84"/>
      <c r="Z2193" s="84"/>
      <c r="AA2193" s="90" t="s">
        <v>11253</v>
      </c>
      <c r="AB2193" s="84"/>
      <c r="AC2193" s="84" t="b">
        <v>0</v>
      </c>
      <c r="AD2193" s="84">
        <v>0</v>
      </c>
      <c r="AE2193" s="90" t="s">
        <v>285</v>
      </c>
      <c r="AF2193" s="84" t="b">
        <v>0</v>
      </c>
      <c r="AG2193" s="84" t="s">
        <v>290</v>
      </c>
      <c r="AH2193" s="84"/>
      <c r="AI2193" s="90" t="s">
        <v>285</v>
      </c>
      <c r="AJ2193" s="84" t="b">
        <v>0</v>
      </c>
      <c r="AK2193" s="84">
        <v>1818</v>
      </c>
      <c r="AL2193" s="90" t="s">
        <v>11439</v>
      </c>
      <c r="AM2193" s="84" t="s">
        <v>294</v>
      </c>
      <c r="AN2193" s="84" t="b">
        <v>0</v>
      </c>
      <c r="AO2193" s="90" t="s">
        <v>11439</v>
      </c>
      <c r="AP2193" s="84" t="s">
        <v>179</v>
      </c>
      <c r="AQ2193" s="84">
        <v>0</v>
      </c>
      <c r="AR2193" s="84">
        <v>0</v>
      </c>
      <c r="AS2193" s="84"/>
      <c r="AT2193" s="84"/>
      <c r="AU2193" s="84"/>
      <c r="AV2193" s="84"/>
      <c r="AW2193" s="84"/>
      <c r="AX2193" s="84"/>
      <c r="AY2193" s="84"/>
      <c r="AZ2193" s="84"/>
    </row>
    <row r="2194" spans="1:52" x14ac:dyDescent="0.2">
      <c r="A2194" s="69" t="s">
        <v>3546</v>
      </c>
      <c r="B2194" s="69" t="s">
        <v>3712</v>
      </c>
      <c r="C2194" s="70"/>
      <c r="D2194" s="71"/>
      <c r="E2194" s="72"/>
      <c r="F2194" s="73"/>
      <c r="G2194" s="70"/>
      <c r="H2194" s="74"/>
      <c r="I2194" s="75"/>
      <c r="J2194" s="75"/>
      <c r="K2194" s="36"/>
      <c r="L2194" s="82"/>
      <c r="M2194" s="82"/>
      <c r="N2194" s="77"/>
      <c r="O2194" s="84" t="s">
        <v>255</v>
      </c>
      <c r="P2194" s="86">
        <v>43157.893634259257</v>
      </c>
      <c r="Q2194" s="84" t="s">
        <v>5429</v>
      </c>
      <c r="R2194" s="84" t="s">
        <v>6009</v>
      </c>
      <c r="S2194" s="84" t="s">
        <v>2016</v>
      </c>
      <c r="T2194" s="84" t="s">
        <v>6274</v>
      </c>
      <c r="U2194" s="84"/>
      <c r="V2194" s="84" t="s">
        <v>7900</v>
      </c>
      <c r="W2194" s="86">
        <v>43157.893634259257</v>
      </c>
      <c r="X2194" s="84" t="s">
        <v>9541</v>
      </c>
      <c r="Y2194" s="84"/>
      <c r="Z2194" s="84"/>
      <c r="AA2194" s="90" t="s">
        <v>11254</v>
      </c>
      <c r="AB2194" s="84"/>
      <c r="AC2194" s="84" t="b">
        <v>0</v>
      </c>
      <c r="AD2194" s="84">
        <v>0</v>
      </c>
      <c r="AE2194" s="90" t="s">
        <v>285</v>
      </c>
      <c r="AF2194" s="84" t="b">
        <v>0</v>
      </c>
      <c r="AG2194" s="84" t="s">
        <v>290</v>
      </c>
      <c r="AH2194" s="84"/>
      <c r="AI2194" s="90" t="s">
        <v>285</v>
      </c>
      <c r="AJ2194" s="84" t="b">
        <v>0</v>
      </c>
      <c r="AK2194" s="84">
        <v>0</v>
      </c>
      <c r="AL2194" s="90" t="s">
        <v>285</v>
      </c>
      <c r="AM2194" s="84" t="s">
        <v>294</v>
      </c>
      <c r="AN2194" s="84" t="b">
        <v>0</v>
      </c>
      <c r="AO2194" s="90" t="s">
        <v>11254</v>
      </c>
      <c r="AP2194" s="84" t="s">
        <v>179</v>
      </c>
      <c r="AQ2194" s="84">
        <v>0</v>
      </c>
      <c r="AR2194" s="84">
        <v>0</v>
      </c>
      <c r="AS2194" s="84"/>
      <c r="AT2194" s="84"/>
      <c r="AU2194" s="84"/>
      <c r="AV2194" s="84"/>
      <c r="AW2194" s="84"/>
      <c r="AX2194" s="84"/>
      <c r="AY2194" s="84"/>
      <c r="AZ2194" s="84"/>
    </row>
    <row r="2195" spans="1:52" x14ac:dyDescent="0.2">
      <c r="A2195" s="69" t="s">
        <v>2233</v>
      </c>
      <c r="B2195" s="69" t="s">
        <v>4037</v>
      </c>
      <c r="C2195" s="70"/>
      <c r="D2195" s="71"/>
      <c r="E2195" s="72"/>
      <c r="F2195" s="73"/>
      <c r="G2195" s="70"/>
      <c r="H2195" s="74"/>
      <c r="I2195" s="75"/>
      <c r="J2195" s="75"/>
      <c r="K2195" s="36"/>
      <c r="L2195" s="82"/>
      <c r="M2195" s="82"/>
      <c r="N2195" s="77"/>
      <c r="O2195" s="84" t="s">
        <v>255</v>
      </c>
      <c r="P2195" s="86">
        <v>43157.590914351851</v>
      </c>
      <c r="Q2195" s="84" t="s">
        <v>4364</v>
      </c>
      <c r="R2195" s="84" t="s">
        <v>5603</v>
      </c>
      <c r="S2195" s="84" t="s">
        <v>6074</v>
      </c>
      <c r="T2195" s="84" t="s">
        <v>6286</v>
      </c>
      <c r="U2195" s="84" t="s">
        <v>6626</v>
      </c>
      <c r="V2195" s="84" t="s">
        <v>6626</v>
      </c>
      <c r="W2195" s="86">
        <v>43157.590914351851</v>
      </c>
      <c r="X2195" s="84" t="s">
        <v>8072</v>
      </c>
      <c r="Y2195" s="84"/>
      <c r="Z2195" s="84"/>
      <c r="AA2195" s="90" t="s">
        <v>9785</v>
      </c>
      <c r="AB2195" s="84"/>
      <c r="AC2195" s="84" t="b">
        <v>0</v>
      </c>
      <c r="AD2195" s="84">
        <v>8</v>
      </c>
      <c r="AE2195" s="90" t="s">
        <v>285</v>
      </c>
      <c r="AF2195" s="84" t="b">
        <v>0</v>
      </c>
      <c r="AG2195" s="84" t="s">
        <v>290</v>
      </c>
      <c r="AH2195" s="84"/>
      <c r="AI2195" s="90" t="s">
        <v>285</v>
      </c>
      <c r="AJ2195" s="84" t="b">
        <v>0</v>
      </c>
      <c r="AK2195" s="84">
        <v>28</v>
      </c>
      <c r="AL2195" s="90" t="s">
        <v>285</v>
      </c>
      <c r="AM2195" s="84" t="s">
        <v>294</v>
      </c>
      <c r="AN2195" s="84" t="b">
        <v>0</v>
      </c>
      <c r="AO2195" s="90" t="s">
        <v>9785</v>
      </c>
      <c r="AP2195" s="84" t="s">
        <v>308</v>
      </c>
      <c r="AQ2195" s="84">
        <v>0</v>
      </c>
      <c r="AR2195" s="84">
        <v>0</v>
      </c>
      <c r="AS2195" s="84"/>
      <c r="AT2195" s="84"/>
      <c r="AU2195" s="84"/>
      <c r="AV2195" s="84"/>
      <c r="AW2195" s="84"/>
      <c r="AX2195" s="84"/>
      <c r="AY2195" s="84"/>
      <c r="AZ2195" s="84"/>
    </row>
    <row r="2196" spans="1:52" x14ac:dyDescent="0.2">
      <c r="A2196" s="69" t="s">
        <v>3547</v>
      </c>
      <c r="B2196" s="69" t="s">
        <v>4037</v>
      </c>
      <c r="C2196" s="70"/>
      <c r="D2196" s="71"/>
      <c r="E2196" s="72"/>
      <c r="F2196" s="73"/>
      <c r="G2196" s="70"/>
      <c r="H2196" s="74"/>
      <c r="I2196" s="75"/>
      <c r="J2196" s="75"/>
      <c r="K2196" s="36"/>
      <c r="L2196" s="82"/>
      <c r="M2196" s="82"/>
      <c r="N2196" s="77"/>
      <c r="O2196" s="84" t="s">
        <v>255</v>
      </c>
      <c r="P2196" s="86">
        <v>43157.893657407411</v>
      </c>
      <c r="Q2196" s="84" t="s">
        <v>4981</v>
      </c>
      <c r="R2196" s="84"/>
      <c r="S2196" s="84"/>
      <c r="T2196" s="84" t="s">
        <v>6286</v>
      </c>
      <c r="U2196" s="84"/>
      <c r="V2196" s="84" t="s">
        <v>275</v>
      </c>
      <c r="W2196" s="86">
        <v>43157.893657407411</v>
      </c>
      <c r="X2196" s="84" t="s">
        <v>9542</v>
      </c>
      <c r="Y2196" s="84"/>
      <c r="Z2196" s="84"/>
      <c r="AA2196" s="90" t="s">
        <v>11255</v>
      </c>
      <c r="AB2196" s="84"/>
      <c r="AC2196" s="84" t="b">
        <v>0</v>
      </c>
      <c r="AD2196" s="84">
        <v>0</v>
      </c>
      <c r="AE2196" s="90" t="s">
        <v>285</v>
      </c>
      <c r="AF2196" s="84" t="b">
        <v>0</v>
      </c>
      <c r="AG2196" s="84" t="s">
        <v>290</v>
      </c>
      <c r="AH2196" s="84"/>
      <c r="AI2196" s="90" t="s">
        <v>285</v>
      </c>
      <c r="AJ2196" s="84" t="b">
        <v>0</v>
      </c>
      <c r="AK2196" s="84">
        <v>28</v>
      </c>
      <c r="AL2196" s="90" t="s">
        <v>9785</v>
      </c>
      <c r="AM2196" s="84" t="s">
        <v>295</v>
      </c>
      <c r="AN2196" s="84" t="b">
        <v>0</v>
      </c>
      <c r="AO2196" s="90" t="s">
        <v>9785</v>
      </c>
      <c r="AP2196" s="84" t="s">
        <v>179</v>
      </c>
      <c r="AQ2196" s="84">
        <v>0</v>
      </c>
      <c r="AR2196" s="84">
        <v>0</v>
      </c>
      <c r="AS2196" s="84"/>
      <c r="AT2196" s="84"/>
      <c r="AU2196" s="84"/>
      <c r="AV2196" s="84"/>
      <c r="AW2196" s="84"/>
      <c r="AX2196" s="84"/>
      <c r="AY2196" s="84"/>
      <c r="AZ2196" s="84"/>
    </row>
    <row r="2197" spans="1:52" x14ac:dyDescent="0.2">
      <c r="A2197" s="69" t="s">
        <v>3547</v>
      </c>
      <c r="B2197" s="69" t="s">
        <v>2233</v>
      </c>
      <c r="C2197" s="70"/>
      <c r="D2197" s="71"/>
      <c r="E2197" s="72"/>
      <c r="F2197" s="73"/>
      <c r="G2197" s="70"/>
      <c r="H2197" s="74"/>
      <c r="I2197" s="75"/>
      <c r="J2197" s="75"/>
      <c r="K2197" s="36"/>
      <c r="L2197" s="82"/>
      <c r="M2197" s="82"/>
      <c r="N2197" s="77"/>
      <c r="O2197" s="84" t="s">
        <v>255</v>
      </c>
      <c r="P2197" s="86">
        <v>43157.893657407411</v>
      </c>
      <c r="Q2197" s="84" t="s">
        <v>4981</v>
      </c>
      <c r="R2197" s="84"/>
      <c r="S2197" s="84"/>
      <c r="T2197" s="84" t="s">
        <v>6286</v>
      </c>
      <c r="U2197" s="84"/>
      <c r="V2197" s="84" t="s">
        <v>275</v>
      </c>
      <c r="W2197" s="86">
        <v>43157.893657407411</v>
      </c>
      <c r="X2197" s="84" t="s">
        <v>9542</v>
      </c>
      <c r="Y2197" s="84"/>
      <c r="Z2197" s="84"/>
      <c r="AA2197" s="90" t="s">
        <v>11255</v>
      </c>
      <c r="AB2197" s="84"/>
      <c r="AC2197" s="84" t="b">
        <v>0</v>
      </c>
      <c r="AD2197" s="84">
        <v>0</v>
      </c>
      <c r="AE2197" s="90" t="s">
        <v>285</v>
      </c>
      <c r="AF2197" s="84" t="b">
        <v>0</v>
      </c>
      <c r="AG2197" s="84" t="s">
        <v>290</v>
      </c>
      <c r="AH2197" s="84"/>
      <c r="AI2197" s="90" t="s">
        <v>285</v>
      </c>
      <c r="AJ2197" s="84" t="b">
        <v>0</v>
      </c>
      <c r="AK2197" s="84">
        <v>28</v>
      </c>
      <c r="AL2197" s="90" t="s">
        <v>9785</v>
      </c>
      <c r="AM2197" s="84" t="s">
        <v>295</v>
      </c>
      <c r="AN2197" s="84" t="b">
        <v>0</v>
      </c>
      <c r="AO2197" s="90" t="s">
        <v>9785</v>
      </c>
      <c r="AP2197" s="84" t="s">
        <v>179</v>
      </c>
      <c r="AQ2197" s="84">
        <v>0</v>
      </c>
      <c r="AR2197" s="84">
        <v>0</v>
      </c>
      <c r="AS2197" s="84"/>
      <c r="AT2197" s="84"/>
      <c r="AU2197" s="84"/>
      <c r="AV2197" s="84"/>
      <c r="AW2197" s="84"/>
      <c r="AX2197" s="84"/>
      <c r="AY2197" s="84"/>
      <c r="AZ2197" s="84"/>
    </row>
    <row r="2198" spans="1:52" x14ac:dyDescent="0.2">
      <c r="A2198" s="69" t="s">
        <v>3548</v>
      </c>
      <c r="B2198" s="69" t="s">
        <v>3548</v>
      </c>
      <c r="C2198" s="70"/>
      <c r="D2198" s="71"/>
      <c r="E2198" s="72"/>
      <c r="F2198" s="73"/>
      <c r="G2198" s="70"/>
      <c r="H2198" s="74"/>
      <c r="I2198" s="75"/>
      <c r="J2198" s="75"/>
      <c r="K2198" s="36"/>
      <c r="L2198" s="82"/>
      <c r="M2198" s="82"/>
      <c r="N2198" s="77"/>
      <c r="O2198" s="84" t="s">
        <v>179</v>
      </c>
      <c r="P2198" s="86">
        <v>43157.893692129626</v>
      </c>
      <c r="Q2198" s="84" t="s">
        <v>5430</v>
      </c>
      <c r="R2198" s="84" t="s">
        <v>5607</v>
      </c>
      <c r="S2198" s="84" t="s">
        <v>6076</v>
      </c>
      <c r="T2198" s="84" t="s">
        <v>6274</v>
      </c>
      <c r="U2198" s="84"/>
      <c r="V2198" s="84" t="s">
        <v>7901</v>
      </c>
      <c r="W2198" s="86">
        <v>43157.893692129626</v>
      </c>
      <c r="X2198" s="84" t="s">
        <v>9543</v>
      </c>
      <c r="Y2198" s="84"/>
      <c r="Z2198" s="84"/>
      <c r="AA2198" s="90" t="s">
        <v>11256</v>
      </c>
      <c r="AB2198" s="84"/>
      <c r="AC2198" s="84" t="b">
        <v>0</v>
      </c>
      <c r="AD2198" s="84">
        <v>1</v>
      </c>
      <c r="AE2198" s="90" t="s">
        <v>285</v>
      </c>
      <c r="AF2198" s="84" t="b">
        <v>0</v>
      </c>
      <c r="AG2198" s="84" t="s">
        <v>290</v>
      </c>
      <c r="AH2198" s="84"/>
      <c r="AI2198" s="90" t="s">
        <v>285</v>
      </c>
      <c r="AJ2198" s="84" t="b">
        <v>0</v>
      </c>
      <c r="AK2198" s="84">
        <v>0</v>
      </c>
      <c r="AL2198" s="90" t="s">
        <v>285</v>
      </c>
      <c r="AM2198" s="84" t="s">
        <v>298</v>
      </c>
      <c r="AN2198" s="84" t="b">
        <v>0</v>
      </c>
      <c r="AO2198" s="90" t="s">
        <v>11256</v>
      </c>
      <c r="AP2198" s="84" t="s">
        <v>179</v>
      </c>
      <c r="AQ2198" s="84">
        <v>0</v>
      </c>
      <c r="AR2198" s="84">
        <v>0</v>
      </c>
      <c r="AS2198" s="84"/>
      <c r="AT2198" s="84"/>
      <c r="AU2198" s="84"/>
      <c r="AV2198" s="84"/>
      <c r="AW2198" s="84"/>
      <c r="AX2198" s="84"/>
      <c r="AY2198" s="84"/>
      <c r="AZ2198" s="84"/>
    </row>
    <row r="2199" spans="1:52" x14ac:dyDescent="0.2">
      <c r="A2199" s="69" t="s">
        <v>3549</v>
      </c>
      <c r="B2199" s="69" t="s">
        <v>3817</v>
      </c>
      <c r="C2199" s="70"/>
      <c r="D2199" s="71"/>
      <c r="E2199" s="72"/>
      <c r="F2199" s="73"/>
      <c r="G2199" s="70"/>
      <c r="H2199" s="74"/>
      <c r="I2199" s="75"/>
      <c r="J2199" s="75"/>
      <c r="K2199" s="36"/>
      <c r="L2199" s="82"/>
      <c r="M2199" s="82"/>
      <c r="N2199" s="77"/>
      <c r="O2199" s="84" t="s">
        <v>255</v>
      </c>
      <c r="P2199" s="86">
        <v>43157.893726851849</v>
      </c>
      <c r="Q2199" s="84" t="s">
        <v>4409</v>
      </c>
      <c r="R2199" s="84" t="s">
        <v>5607</v>
      </c>
      <c r="S2199" s="84" t="s">
        <v>6076</v>
      </c>
      <c r="T2199" s="84" t="s">
        <v>6291</v>
      </c>
      <c r="U2199" s="84"/>
      <c r="V2199" s="84" t="s">
        <v>7902</v>
      </c>
      <c r="W2199" s="86">
        <v>43157.893726851849</v>
      </c>
      <c r="X2199" s="84" t="s">
        <v>9544</v>
      </c>
      <c r="Y2199" s="84"/>
      <c r="Z2199" s="84"/>
      <c r="AA2199" s="90" t="s">
        <v>11257</v>
      </c>
      <c r="AB2199" s="84"/>
      <c r="AC2199" s="84" t="b">
        <v>0</v>
      </c>
      <c r="AD2199" s="84">
        <v>0</v>
      </c>
      <c r="AE2199" s="90" t="s">
        <v>285</v>
      </c>
      <c r="AF2199" s="84" t="b">
        <v>0</v>
      </c>
      <c r="AG2199" s="84" t="s">
        <v>290</v>
      </c>
      <c r="AH2199" s="84"/>
      <c r="AI2199" s="90" t="s">
        <v>285</v>
      </c>
      <c r="AJ2199" s="84" t="b">
        <v>0</v>
      </c>
      <c r="AK2199" s="84">
        <v>1818</v>
      </c>
      <c r="AL2199" s="90" t="s">
        <v>11439</v>
      </c>
      <c r="AM2199" s="84" t="s">
        <v>295</v>
      </c>
      <c r="AN2199" s="84" t="b">
        <v>0</v>
      </c>
      <c r="AO2199" s="90" t="s">
        <v>11439</v>
      </c>
      <c r="AP2199" s="84" t="s">
        <v>179</v>
      </c>
      <c r="AQ2199" s="84">
        <v>0</v>
      </c>
      <c r="AR2199" s="84">
        <v>0</v>
      </c>
      <c r="AS2199" s="84"/>
      <c r="AT2199" s="84"/>
      <c r="AU2199" s="84"/>
      <c r="AV2199" s="84"/>
      <c r="AW2199" s="84"/>
      <c r="AX2199" s="84"/>
      <c r="AY2199" s="84"/>
      <c r="AZ2199" s="84"/>
    </row>
    <row r="2200" spans="1:52" x14ac:dyDescent="0.2">
      <c r="A2200" s="69" t="s">
        <v>3549</v>
      </c>
      <c r="B2200" s="69" t="s">
        <v>3818</v>
      </c>
      <c r="C2200" s="70"/>
      <c r="D2200" s="71"/>
      <c r="E2200" s="72"/>
      <c r="F2200" s="73"/>
      <c r="G2200" s="70"/>
      <c r="H2200" s="74"/>
      <c r="I2200" s="75"/>
      <c r="J2200" s="75"/>
      <c r="K2200" s="36"/>
      <c r="L2200" s="82"/>
      <c r="M2200" s="82"/>
      <c r="N2200" s="77"/>
      <c r="O2200" s="84" t="s">
        <v>255</v>
      </c>
      <c r="P2200" s="86">
        <v>43157.893726851849</v>
      </c>
      <c r="Q2200" s="84" t="s">
        <v>4409</v>
      </c>
      <c r="R2200" s="84" t="s">
        <v>5607</v>
      </c>
      <c r="S2200" s="84" t="s">
        <v>6076</v>
      </c>
      <c r="T2200" s="84" t="s">
        <v>6291</v>
      </c>
      <c r="U2200" s="84"/>
      <c r="V2200" s="84" t="s">
        <v>7902</v>
      </c>
      <c r="W2200" s="86">
        <v>43157.893726851849</v>
      </c>
      <c r="X2200" s="84" t="s">
        <v>9544</v>
      </c>
      <c r="Y2200" s="84"/>
      <c r="Z2200" s="84"/>
      <c r="AA2200" s="90" t="s">
        <v>11257</v>
      </c>
      <c r="AB2200" s="84"/>
      <c r="AC2200" s="84" t="b">
        <v>0</v>
      </c>
      <c r="AD2200" s="84">
        <v>0</v>
      </c>
      <c r="AE2200" s="90" t="s">
        <v>285</v>
      </c>
      <c r="AF2200" s="84" t="b">
        <v>0</v>
      </c>
      <c r="AG2200" s="84" t="s">
        <v>290</v>
      </c>
      <c r="AH2200" s="84"/>
      <c r="AI2200" s="90" t="s">
        <v>285</v>
      </c>
      <c r="AJ2200" s="84" t="b">
        <v>0</v>
      </c>
      <c r="AK2200" s="84">
        <v>1818</v>
      </c>
      <c r="AL2200" s="90" t="s">
        <v>11439</v>
      </c>
      <c r="AM2200" s="84" t="s">
        <v>295</v>
      </c>
      <c r="AN2200" s="84" t="b">
        <v>0</v>
      </c>
      <c r="AO2200" s="90" t="s">
        <v>11439</v>
      </c>
      <c r="AP2200" s="84" t="s">
        <v>179</v>
      </c>
      <c r="AQ2200" s="84">
        <v>0</v>
      </c>
      <c r="AR2200" s="84">
        <v>0</v>
      </c>
      <c r="AS2200" s="84"/>
      <c r="AT2200" s="84"/>
      <c r="AU2200" s="84"/>
      <c r="AV2200" s="84"/>
      <c r="AW2200" s="84"/>
      <c r="AX2200" s="84"/>
      <c r="AY2200" s="84"/>
      <c r="AZ2200" s="84"/>
    </row>
    <row r="2201" spans="1:52" x14ac:dyDescent="0.2">
      <c r="A2201" s="69" t="s">
        <v>3549</v>
      </c>
      <c r="B2201" s="69" t="s">
        <v>3712</v>
      </c>
      <c r="C2201" s="70"/>
      <c r="D2201" s="71"/>
      <c r="E2201" s="72"/>
      <c r="F2201" s="73"/>
      <c r="G2201" s="70"/>
      <c r="H2201" s="74"/>
      <c r="I2201" s="75"/>
      <c r="J2201" s="75"/>
      <c r="K2201" s="36"/>
      <c r="L2201" s="82"/>
      <c r="M2201" s="82"/>
      <c r="N2201" s="77"/>
      <c r="O2201" s="84" t="s">
        <v>255</v>
      </c>
      <c r="P2201" s="86">
        <v>43157.893726851849</v>
      </c>
      <c r="Q2201" s="84" t="s">
        <v>4409</v>
      </c>
      <c r="R2201" s="84" t="s">
        <v>5607</v>
      </c>
      <c r="S2201" s="84" t="s">
        <v>6076</v>
      </c>
      <c r="T2201" s="84" t="s">
        <v>6291</v>
      </c>
      <c r="U2201" s="84"/>
      <c r="V2201" s="84" t="s">
        <v>7902</v>
      </c>
      <c r="W2201" s="86">
        <v>43157.893726851849</v>
      </c>
      <c r="X2201" s="84" t="s">
        <v>9544</v>
      </c>
      <c r="Y2201" s="84"/>
      <c r="Z2201" s="84"/>
      <c r="AA2201" s="90" t="s">
        <v>11257</v>
      </c>
      <c r="AB2201" s="84"/>
      <c r="AC2201" s="84" t="b">
        <v>0</v>
      </c>
      <c r="AD2201" s="84">
        <v>0</v>
      </c>
      <c r="AE2201" s="90" t="s">
        <v>285</v>
      </c>
      <c r="AF2201" s="84" t="b">
        <v>0</v>
      </c>
      <c r="AG2201" s="84" t="s">
        <v>290</v>
      </c>
      <c r="AH2201" s="84"/>
      <c r="AI2201" s="90" t="s">
        <v>285</v>
      </c>
      <c r="AJ2201" s="84" t="b">
        <v>0</v>
      </c>
      <c r="AK2201" s="84">
        <v>1818</v>
      </c>
      <c r="AL2201" s="90" t="s">
        <v>11439</v>
      </c>
      <c r="AM2201" s="84" t="s">
        <v>295</v>
      </c>
      <c r="AN2201" s="84" t="b">
        <v>0</v>
      </c>
      <c r="AO2201" s="90" t="s">
        <v>11439</v>
      </c>
      <c r="AP2201" s="84" t="s">
        <v>179</v>
      </c>
      <c r="AQ2201" s="84">
        <v>0</v>
      </c>
      <c r="AR2201" s="84">
        <v>0</v>
      </c>
      <c r="AS2201" s="84"/>
      <c r="AT2201" s="84"/>
      <c r="AU2201" s="84"/>
      <c r="AV2201" s="84"/>
      <c r="AW2201" s="84"/>
      <c r="AX2201" s="84"/>
      <c r="AY2201" s="84"/>
      <c r="AZ2201" s="84"/>
    </row>
    <row r="2202" spans="1:52" x14ac:dyDescent="0.2">
      <c r="A2202" s="69" t="s">
        <v>3550</v>
      </c>
      <c r="B2202" s="69" t="s">
        <v>3550</v>
      </c>
      <c r="C2202" s="70"/>
      <c r="D2202" s="71"/>
      <c r="E2202" s="72"/>
      <c r="F2202" s="73"/>
      <c r="G2202" s="70"/>
      <c r="H2202" s="74"/>
      <c r="I2202" s="75"/>
      <c r="J2202" s="75"/>
      <c r="K2202" s="36"/>
      <c r="L2202" s="82"/>
      <c r="M2202" s="82"/>
      <c r="N2202" s="77"/>
      <c r="O2202" s="84" t="s">
        <v>179</v>
      </c>
      <c r="P2202" s="86">
        <v>43155.744050925925</v>
      </c>
      <c r="Q2202" s="84" t="s">
        <v>5431</v>
      </c>
      <c r="R2202" s="84" t="s">
        <v>6010</v>
      </c>
      <c r="S2202" s="84" t="s">
        <v>258</v>
      </c>
      <c r="T2202" s="84" t="s">
        <v>6274</v>
      </c>
      <c r="U2202" s="84"/>
      <c r="V2202" s="84" t="s">
        <v>7903</v>
      </c>
      <c r="W2202" s="86">
        <v>43155.744050925925</v>
      </c>
      <c r="X2202" s="84" t="s">
        <v>9545</v>
      </c>
      <c r="Y2202" s="84"/>
      <c r="Z2202" s="84"/>
      <c r="AA2202" s="90" t="s">
        <v>11258</v>
      </c>
      <c r="AB2202" s="84"/>
      <c r="AC2202" s="84" t="b">
        <v>0</v>
      </c>
      <c r="AD2202" s="84">
        <v>23</v>
      </c>
      <c r="AE2202" s="90" t="s">
        <v>285</v>
      </c>
      <c r="AF2202" s="84" t="b">
        <v>1</v>
      </c>
      <c r="AG2202" s="84" t="s">
        <v>673</v>
      </c>
      <c r="AH2202" s="84"/>
      <c r="AI2202" s="90" t="s">
        <v>11890</v>
      </c>
      <c r="AJ2202" s="84" t="b">
        <v>0</v>
      </c>
      <c r="AK2202" s="84">
        <v>13</v>
      </c>
      <c r="AL2202" s="90" t="s">
        <v>285</v>
      </c>
      <c r="AM2202" s="84" t="s">
        <v>294</v>
      </c>
      <c r="AN2202" s="84" t="b">
        <v>0</v>
      </c>
      <c r="AO2202" s="90" t="s">
        <v>11258</v>
      </c>
      <c r="AP2202" s="84" t="s">
        <v>308</v>
      </c>
      <c r="AQ2202" s="84">
        <v>0</v>
      </c>
      <c r="AR2202" s="84">
        <v>0</v>
      </c>
      <c r="AS2202" s="84"/>
      <c r="AT2202" s="84"/>
      <c r="AU2202" s="84"/>
      <c r="AV2202" s="84"/>
      <c r="AW2202" s="84"/>
      <c r="AX2202" s="84"/>
      <c r="AY2202" s="84"/>
      <c r="AZ2202" s="84"/>
    </row>
    <row r="2203" spans="1:52" x14ac:dyDescent="0.2">
      <c r="A2203" s="69" t="s">
        <v>3551</v>
      </c>
      <c r="B2203" s="69" t="s">
        <v>3550</v>
      </c>
      <c r="C2203" s="70"/>
      <c r="D2203" s="71"/>
      <c r="E2203" s="72"/>
      <c r="F2203" s="73"/>
      <c r="G2203" s="70"/>
      <c r="H2203" s="74"/>
      <c r="I2203" s="75"/>
      <c r="J2203" s="75"/>
      <c r="K2203" s="36"/>
      <c r="L2203" s="82"/>
      <c r="M2203" s="82"/>
      <c r="N2203" s="77"/>
      <c r="O2203" s="84" t="s">
        <v>255</v>
      </c>
      <c r="P2203" s="86">
        <v>43157.893761574072</v>
      </c>
      <c r="Q2203" s="84" t="s">
        <v>5432</v>
      </c>
      <c r="R2203" s="84"/>
      <c r="S2203" s="84"/>
      <c r="T2203" s="84" t="s">
        <v>6274</v>
      </c>
      <c r="U2203" s="84"/>
      <c r="V2203" s="84" t="s">
        <v>7904</v>
      </c>
      <c r="W2203" s="86">
        <v>43157.893761574072</v>
      </c>
      <c r="X2203" s="84" t="s">
        <v>9546</v>
      </c>
      <c r="Y2203" s="84"/>
      <c r="Z2203" s="84"/>
      <c r="AA2203" s="90" t="s">
        <v>11259</v>
      </c>
      <c r="AB2203" s="84"/>
      <c r="AC2203" s="84" t="b">
        <v>0</v>
      </c>
      <c r="AD2203" s="84">
        <v>0</v>
      </c>
      <c r="AE2203" s="90" t="s">
        <v>285</v>
      </c>
      <c r="AF2203" s="84" t="b">
        <v>1</v>
      </c>
      <c r="AG2203" s="84" t="s">
        <v>673</v>
      </c>
      <c r="AH2203" s="84"/>
      <c r="AI2203" s="90" t="s">
        <v>11890</v>
      </c>
      <c r="AJ2203" s="84" t="b">
        <v>0</v>
      </c>
      <c r="AK2203" s="84">
        <v>13</v>
      </c>
      <c r="AL2203" s="90" t="s">
        <v>11258</v>
      </c>
      <c r="AM2203" s="84" t="s">
        <v>298</v>
      </c>
      <c r="AN2203" s="84" t="b">
        <v>0</v>
      </c>
      <c r="AO2203" s="90" t="s">
        <v>11258</v>
      </c>
      <c r="AP2203" s="84" t="s">
        <v>179</v>
      </c>
      <c r="AQ2203" s="84">
        <v>0</v>
      </c>
      <c r="AR2203" s="84">
        <v>0</v>
      </c>
      <c r="AS2203" s="84"/>
      <c r="AT2203" s="84"/>
      <c r="AU2203" s="84"/>
      <c r="AV2203" s="84"/>
      <c r="AW2203" s="84"/>
      <c r="AX2203" s="84"/>
      <c r="AY2203" s="84"/>
      <c r="AZ2203" s="84"/>
    </row>
    <row r="2204" spans="1:52" x14ac:dyDescent="0.2">
      <c r="A2204" s="69" t="s">
        <v>3552</v>
      </c>
      <c r="B2204" s="69" t="s">
        <v>3552</v>
      </c>
      <c r="C2204" s="70"/>
      <c r="D2204" s="71"/>
      <c r="E2204" s="72"/>
      <c r="F2204" s="73"/>
      <c r="G2204" s="70"/>
      <c r="H2204" s="74"/>
      <c r="I2204" s="75"/>
      <c r="J2204" s="75"/>
      <c r="K2204" s="36"/>
      <c r="L2204" s="82"/>
      <c r="M2204" s="82"/>
      <c r="N2204" s="77"/>
      <c r="O2204" s="84" t="s">
        <v>179</v>
      </c>
      <c r="P2204" s="86">
        <v>43157.893842592595</v>
      </c>
      <c r="Q2204" s="84" t="s">
        <v>4433</v>
      </c>
      <c r="R2204" s="84"/>
      <c r="S2204" s="84"/>
      <c r="T2204" s="84" t="s">
        <v>6274</v>
      </c>
      <c r="U2204" s="84"/>
      <c r="V2204" s="84" t="s">
        <v>7905</v>
      </c>
      <c r="W2204" s="86">
        <v>43157.893842592595</v>
      </c>
      <c r="X2204" s="84" t="s">
        <v>9547</v>
      </c>
      <c r="Y2204" s="84"/>
      <c r="Z2204" s="84"/>
      <c r="AA2204" s="90" t="s">
        <v>11260</v>
      </c>
      <c r="AB2204" s="84"/>
      <c r="AC2204" s="84" t="b">
        <v>0</v>
      </c>
      <c r="AD2204" s="84">
        <v>0</v>
      </c>
      <c r="AE2204" s="90" t="s">
        <v>285</v>
      </c>
      <c r="AF2204" s="84" t="b">
        <v>0</v>
      </c>
      <c r="AG2204" s="84" t="s">
        <v>292</v>
      </c>
      <c r="AH2204" s="84"/>
      <c r="AI2204" s="90" t="s">
        <v>285</v>
      </c>
      <c r="AJ2204" s="84" t="b">
        <v>0</v>
      </c>
      <c r="AK2204" s="84">
        <v>0</v>
      </c>
      <c r="AL2204" s="90" t="s">
        <v>285</v>
      </c>
      <c r="AM2204" s="84" t="s">
        <v>296</v>
      </c>
      <c r="AN2204" s="84" t="b">
        <v>0</v>
      </c>
      <c r="AO2204" s="90" t="s">
        <v>11260</v>
      </c>
      <c r="AP2204" s="84" t="s">
        <v>179</v>
      </c>
      <c r="AQ2204" s="84">
        <v>0</v>
      </c>
      <c r="AR2204" s="84">
        <v>0</v>
      </c>
      <c r="AS2204" s="84"/>
      <c r="AT2204" s="84"/>
      <c r="AU2204" s="84"/>
      <c r="AV2204" s="84"/>
      <c r="AW2204" s="84"/>
      <c r="AX2204" s="84"/>
      <c r="AY2204" s="84"/>
      <c r="AZ2204" s="84"/>
    </row>
    <row r="2205" spans="1:52" x14ac:dyDescent="0.2">
      <c r="A2205" s="69" t="s">
        <v>3553</v>
      </c>
      <c r="B2205" s="69" t="s">
        <v>3553</v>
      </c>
      <c r="C2205" s="70"/>
      <c r="D2205" s="71"/>
      <c r="E2205" s="72"/>
      <c r="F2205" s="73"/>
      <c r="G2205" s="70"/>
      <c r="H2205" s="74"/>
      <c r="I2205" s="75"/>
      <c r="J2205" s="75"/>
      <c r="K2205" s="36"/>
      <c r="L2205" s="82"/>
      <c r="M2205" s="82"/>
      <c r="N2205" s="77"/>
      <c r="O2205" s="84" t="s">
        <v>179</v>
      </c>
      <c r="P2205" s="86">
        <v>43025.120844907404</v>
      </c>
      <c r="Q2205" s="84" t="s">
        <v>5433</v>
      </c>
      <c r="R2205" s="84"/>
      <c r="S2205" s="84"/>
      <c r="T2205" s="84" t="s">
        <v>6274</v>
      </c>
      <c r="U2205" s="84"/>
      <c r="V2205" s="84" t="s">
        <v>7906</v>
      </c>
      <c r="W2205" s="86">
        <v>43025.120844907404</v>
      </c>
      <c r="X2205" s="84" t="s">
        <v>9548</v>
      </c>
      <c r="Y2205" s="84"/>
      <c r="Z2205" s="84"/>
      <c r="AA2205" s="90" t="s">
        <v>11261</v>
      </c>
      <c r="AB2205" s="84"/>
      <c r="AC2205" s="84" t="b">
        <v>0</v>
      </c>
      <c r="AD2205" s="84">
        <v>1087</v>
      </c>
      <c r="AE2205" s="90" t="s">
        <v>285</v>
      </c>
      <c r="AF2205" s="84" t="b">
        <v>0</v>
      </c>
      <c r="AG2205" s="84" t="s">
        <v>290</v>
      </c>
      <c r="AH2205" s="84"/>
      <c r="AI2205" s="90" t="s">
        <v>285</v>
      </c>
      <c r="AJ2205" s="84" t="b">
        <v>0</v>
      </c>
      <c r="AK2205" s="84">
        <v>341</v>
      </c>
      <c r="AL2205" s="90" t="s">
        <v>285</v>
      </c>
      <c r="AM2205" s="84" t="s">
        <v>296</v>
      </c>
      <c r="AN2205" s="84" t="b">
        <v>0</v>
      </c>
      <c r="AO2205" s="90" t="s">
        <v>11261</v>
      </c>
      <c r="AP2205" s="84" t="s">
        <v>308</v>
      </c>
      <c r="AQ2205" s="84">
        <v>0</v>
      </c>
      <c r="AR2205" s="84">
        <v>0</v>
      </c>
      <c r="AS2205" s="84" t="s">
        <v>11959</v>
      </c>
      <c r="AT2205" s="84" t="s">
        <v>311</v>
      </c>
      <c r="AU2205" s="84" t="s">
        <v>314</v>
      </c>
      <c r="AV2205" s="84" t="s">
        <v>1440</v>
      </c>
      <c r="AW2205" s="84" t="s">
        <v>12001</v>
      </c>
      <c r="AX2205" s="84" t="s">
        <v>1345</v>
      </c>
      <c r="AY2205" s="84" t="s">
        <v>331</v>
      </c>
      <c r="AZ2205" s="84" t="s">
        <v>12041</v>
      </c>
    </row>
    <row r="2206" spans="1:52" x14ac:dyDescent="0.2">
      <c r="A2206" s="69" t="s">
        <v>3554</v>
      </c>
      <c r="B2206" s="69" t="s">
        <v>3553</v>
      </c>
      <c r="C2206" s="70"/>
      <c r="D2206" s="71"/>
      <c r="E2206" s="72"/>
      <c r="F2206" s="73"/>
      <c r="G2206" s="70"/>
      <c r="H2206" s="74"/>
      <c r="I2206" s="75"/>
      <c r="J2206" s="75"/>
      <c r="K2206" s="36"/>
      <c r="L2206" s="82"/>
      <c r="M2206" s="82"/>
      <c r="N2206" s="77"/>
      <c r="O2206" s="84" t="s">
        <v>255</v>
      </c>
      <c r="P2206" s="86">
        <v>43157.893854166665</v>
      </c>
      <c r="Q2206" s="84" t="s">
        <v>5434</v>
      </c>
      <c r="R2206" s="84"/>
      <c r="S2206" s="84"/>
      <c r="T2206" s="84" t="s">
        <v>6274</v>
      </c>
      <c r="U2206" s="84"/>
      <c r="V2206" s="84" t="s">
        <v>7907</v>
      </c>
      <c r="W2206" s="86">
        <v>43157.893854166665</v>
      </c>
      <c r="X2206" s="84" t="s">
        <v>9549</v>
      </c>
      <c r="Y2206" s="84"/>
      <c r="Z2206" s="84"/>
      <c r="AA2206" s="90" t="s">
        <v>11262</v>
      </c>
      <c r="AB2206" s="84"/>
      <c r="AC2206" s="84" t="b">
        <v>0</v>
      </c>
      <c r="AD2206" s="84">
        <v>0</v>
      </c>
      <c r="AE2206" s="90" t="s">
        <v>285</v>
      </c>
      <c r="AF2206" s="84" t="b">
        <v>0</v>
      </c>
      <c r="AG2206" s="84" t="s">
        <v>290</v>
      </c>
      <c r="AH2206" s="84"/>
      <c r="AI2206" s="90" t="s">
        <v>285</v>
      </c>
      <c r="AJ2206" s="84" t="b">
        <v>0</v>
      </c>
      <c r="AK2206" s="84">
        <v>341</v>
      </c>
      <c r="AL2206" s="90" t="s">
        <v>11261</v>
      </c>
      <c r="AM2206" s="84" t="s">
        <v>295</v>
      </c>
      <c r="AN2206" s="84" t="b">
        <v>0</v>
      </c>
      <c r="AO2206" s="90" t="s">
        <v>11261</v>
      </c>
      <c r="AP2206" s="84" t="s">
        <v>179</v>
      </c>
      <c r="AQ2206" s="84">
        <v>0</v>
      </c>
      <c r="AR2206" s="84">
        <v>0</v>
      </c>
      <c r="AS2206" s="84"/>
      <c r="AT2206" s="84"/>
      <c r="AU2206" s="84"/>
      <c r="AV2206" s="84"/>
      <c r="AW2206" s="84"/>
      <c r="AX2206" s="84"/>
      <c r="AY2206" s="84"/>
      <c r="AZ2206" s="84"/>
    </row>
    <row r="2207" spans="1:52" x14ac:dyDescent="0.2">
      <c r="A2207" s="69" t="s">
        <v>3555</v>
      </c>
      <c r="B2207" s="69" t="s">
        <v>4244</v>
      </c>
      <c r="C2207" s="70"/>
      <c r="D2207" s="71"/>
      <c r="E2207" s="72"/>
      <c r="F2207" s="73"/>
      <c r="G2207" s="70"/>
      <c r="H2207" s="74"/>
      <c r="I2207" s="75"/>
      <c r="J2207" s="75"/>
      <c r="K2207" s="36"/>
      <c r="L2207" s="82"/>
      <c r="M2207" s="82"/>
      <c r="N2207" s="77"/>
      <c r="O2207" s="84" t="s">
        <v>255</v>
      </c>
      <c r="P2207" s="86">
        <v>43157.893912037034</v>
      </c>
      <c r="Q2207" s="84" t="s">
        <v>5435</v>
      </c>
      <c r="R2207" s="84" t="s">
        <v>6011</v>
      </c>
      <c r="S2207" s="84" t="s">
        <v>6252</v>
      </c>
      <c r="T2207" s="84" t="s">
        <v>6587</v>
      </c>
      <c r="U2207" s="84" t="s">
        <v>6800</v>
      </c>
      <c r="V2207" s="84" t="s">
        <v>6800</v>
      </c>
      <c r="W2207" s="86">
        <v>43157.893912037034</v>
      </c>
      <c r="X2207" s="84" t="s">
        <v>9550</v>
      </c>
      <c r="Y2207" s="84"/>
      <c r="Z2207" s="84"/>
      <c r="AA2207" s="90" t="s">
        <v>11263</v>
      </c>
      <c r="AB2207" s="84"/>
      <c r="AC2207" s="84" t="b">
        <v>0</v>
      </c>
      <c r="AD2207" s="84">
        <v>1</v>
      </c>
      <c r="AE2207" s="90" t="s">
        <v>285</v>
      </c>
      <c r="AF2207" s="84" t="b">
        <v>0</v>
      </c>
      <c r="AG2207" s="84" t="s">
        <v>290</v>
      </c>
      <c r="AH2207" s="84"/>
      <c r="AI2207" s="90" t="s">
        <v>285</v>
      </c>
      <c r="AJ2207" s="84" t="b">
        <v>0</v>
      </c>
      <c r="AK2207" s="84">
        <v>0</v>
      </c>
      <c r="AL2207" s="90" t="s">
        <v>285</v>
      </c>
      <c r="AM2207" s="84" t="s">
        <v>295</v>
      </c>
      <c r="AN2207" s="84" t="b">
        <v>0</v>
      </c>
      <c r="AO2207" s="90" t="s">
        <v>11263</v>
      </c>
      <c r="AP2207" s="84" t="s">
        <v>179</v>
      </c>
      <c r="AQ2207" s="84">
        <v>0</v>
      </c>
      <c r="AR2207" s="84">
        <v>0</v>
      </c>
      <c r="AS2207" s="84"/>
      <c r="AT2207" s="84"/>
      <c r="AU2207" s="84"/>
      <c r="AV2207" s="84"/>
      <c r="AW2207" s="84"/>
      <c r="AX2207" s="84"/>
      <c r="AY2207" s="84"/>
      <c r="AZ2207" s="84"/>
    </row>
    <row r="2208" spans="1:52" x14ac:dyDescent="0.2">
      <c r="A2208" s="69" t="s">
        <v>3556</v>
      </c>
      <c r="B2208" s="69" t="s">
        <v>4201</v>
      </c>
      <c r="C2208" s="70"/>
      <c r="D2208" s="71"/>
      <c r="E2208" s="72"/>
      <c r="F2208" s="73"/>
      <c r="G2208" s="70"/>
      <c r="H2208" s="74"/>
      <c r="I2208" s="75"/>
      <c r="J2208" s="75"/>
      <c r="K2208" s="36"/>
      <c r="L2208" s="82"/>
      <c r="M2208" s="82"/>
      <c r="N2208" s="77"/>
      <c r="O2208" s="84" t="s">
        <v>255</v>
      </c>
      <c r="P2208" s="86">
        <v>43157.893912037034</v>
      </c>
      <c r="Q2208" s="84" t="s">
        <v>5436</v>
      </c>
      <c r="R2208" s="84" t="s">
        <v>5947</v>
      </c>
      <c r="S2208" s="84" t="s">
        <v>6222</v>
      </c>
      <c r="T2208" s="84" t="s">
        <v>6274</v>
      </c>
      <c r="U2208" s="84"/>
      <c r="V2208" s="84" t="s">
        <v>7908</v>
      </c>
      <c r="W2208" s="86">
        <v>43157.893912037034</v>
      </c>
      <c r="X2208" s="84" t="s">
        <v>9551</v>
      </c>
      <c r="Y2208" s="84"/>
      <c r="Z2208" s="84"/>
      <c r="AA2208" s="90" t="s">
        <v>11264</v>
      </c>
      <c r="AB2208" s="84"/>
      <c r="AC2208" s="84" t="b">
        <v>0</v>
      </c>
      <c r="AD2208" s="84">
        <v>0</v>
      </c>
      <c r="AE2208" s="90" t="s">
        <v>285</v>
      </c>
      <c r="AF2208" s="84" t="b">
        <v>0</v>
      </c>
      <c r="AG2208" s="84" t="s">
        <v>290</v>
      </c>
      <c r="AH2208" s="84"/>
      <c r="AI2208" s="90" t="s">
        <v>285</v>
      </c>
      <c r="AJ2208" s="84" t="b">
        <v>0</v>
      </c>
      <c r="AK2208" s="84">
        <v>0</v>
      </c>
      <c r="AL2208" s="90" t="s">
        <v>285</v>
      </c>
      <c r="AM2208" s="84" t="s">
        <v>295</v>
      </c>
      <c r="AN2208" s="84" t="b">
        <v>0</v>
      </c>
      <c r="AO2208" s="90" t="s">
        <v>11264</v>
      </c>
      <c r="AP2208" s="84" t="s">
        <v>179</v>
      </c>
      <c r="AQ2208" s="84">
        <v>0</v>
      </c>
      <c r="AR2208" s="84">
        <v>0</v>
      </c>
      <c r="AS2208" s="84"/>
      <c r="AT2208" s="84"/>
      <c r="AU2208" s="84"/>
      <c r="AV2208" s="84"/>
      <c r="AW2208" s="84"/>
      <c r="AX2208" s="84"/>
      <c r="AY2208" s="84"/>
      <c r="AZ2208" s="84"/>
    </row>
    <row r="2209" spans="1:52" x14ac:dyDescent="0.2">
      <c r="A2209" s="69" t="s">
        <v>3557</v>
      </c>
      <c r="B2209" s="69" t="s">
        <v>3557</v>
      </c>
      <c r="C2209" s="70"/>
      <c r="D2209" s="71"/>
      <c r="E2209" s="72"/>
      <c r="F2209" s="73"/>
      <c r="G2209" s="70"/>
      <c r="H2209" s="74"/>
      <c r="I2209" s="75"/>
      <c r="J2209" s="75"/>
      <c r="K2209" s="36"/>
      <c r="L2209" s="82"/>
      <c r="M2209" s="82"/>
      <c r="N2209" s="77"/>
      <c r="O2209" s="84" t="s">
        <v>179</v>
      </c>
      <c r="P2209" s="86">
        <v>43157.85496527778</v>
      </c>
      <c r="Q2209" s="84" t="s">
        <v>5437</v>
      </c>
      <c r="R2209" s="84" t="s">
        <v>6012</v>
      </c>
      <c r="S2209" s="84" t="s">
        <v>6253</v>
      </c>
      <c r="T2209" s="84" t="s">
        <v>6274</v>
      </c>
      <c r="U2209" s="84" t="s">
        <v>6801</v>
      </c>
      <c r="V2209" s="84" t="s">
        <v>6801</v>
      </c>
      <c r="W2209" s="86">
        <v>43157.85496527778</v>
      </c>
      <c r="X2209" s="84" t="s">
        <v>9552</v>
      </c>
      <c r="Y2209" s="84"/>
      <c r="Z2209" s="84"/>
      <c r="AA2209" s="90" t="s">
        <v>11265</v>
      </c>
      <c r="AB2209" s="84"/>
      <c r="AC2209" s="84" t="b">
        <v>0</v>
      </c>
      <c r="AD2209" s="84">
        <v>12</v>
      </c>
      <c r="AE2209" s="90" t="s">
        <v>285</v>
      </c>
      <c r="AF2209" s="84" t="b">
        <v>0</v>
      </c>
      <c r="AG2209" s="84" t="s">
        <v>290</v>
      </c>
      <c r="AH2209" s="84"/>
      <c r="AI2209" s="90" t="s">
        <v>285</v>
      </c>
      <c r="AJ2209" s="84" t="b">
        <v>0</v>
      </c>
      <c r="AK2209" s="84">
        <v>5</v>
      </c>
      <c r="AL2209" s="90" t="s">
        <v>285</v>
      </c>
      <c r="AM2209" s="84" t="s">
        <v>297</v>
      </c>
      <c r="AN2209" s="84" t="b">
        <v>0</v>
      </c>
      <c r="AO2209" s="90" t="s">
        <v>11265</v>
      </c>
      <c r="AP2209" s="84" t="s">
        <v>179</v>
      </c>
      <c r="AQ2209" s="84">
        <v>0</v>
      </c>
      <c r="AR2209" s="84">
        <v>0</v>
      </c>
      <c r="AS2209" s="84"/>
      <c r="AT2209" s="84"/>
      <c r="AU2209" s="84"/>
      <c r="AV2209" s="84"/>
      <c r="AW2209" s="84"/>
      <c r="AX2209" s="84"/>
      <c r="AY2209" s="84"/>
      <c r="AZ2209" s="84"/>
    </row>
    <row r="2210" spans="1:52" x14ac:dyDescent="0.2">
      <c r="A2210" s="69" t="s">
        <v>3558</v>
      </c>
      <c r="B2210" s="69" t="s">
        <v>3557</v>
      </c>
      <c r="C2210" s="70"/>
      <c r="D2210" s="71"/>
      <c r="E2210" s="72"/>
      <c r="F2210" s="73"/>
      <c r="G2210" s="70"/>
      <c r="H2210" s="74"/>
      <c r="I2210" s="75"/>
      <c r="J2210" s="75"/>
      <c r="K2210" s="36"/>
      <c r="L2210" s="82"/>
      <c r="M2210" s="82"/>
      <c r="N2210" s="77"/>
      <c r="O2210" s="84" t="s">
        <v>255</v>
      </c>
      <c r="P2210" s="86">
        <v>43157.893912037034</v>
      </c>
      <c r="Q2210" s="84" t="s">
        <v>4727</v>
      </c>
      <c r="R2210" s="84"/>
      <c r="S2210" s="84"/>
      <c r="T2210" s="84" t="s">
        <v>6274</v>
      </c>
      <c r="U2210" s="84"/>
      <c r="V2210" s="84" t="s">
        <v>7909</v>
      </c>
      <c r="W2210" s="86">
        <v>43157.893912037034</v>
      </c>
      <c r="X2210" s="84" t="s">
        <v>9553</v>
      </c>
      <c r="Y2210" s="84"/>
      <c r="Z2210" s="84"/>
      <c r="AA2210" s="90" t="s">
        <v>11266</v>
      </c>
      <c r="AB2210" s="84"/>
      <c r="AC2210" s="84" t="b">
        <v>0</v>
      </c>
      <c r="AD2210" s="84">
        <v>0</v>
      </c>
      <c r="AE2210" s="90" t="s">
        <v>285</v>
      </c>
      <c r="AF2210" s="84" t="b">
        <v>0</v>
      </c>
      <c r="AG2210" s="84" t="s">
        <v>290</v>
      </c>
      <c r="AH2210" s="84"/>
      <c r="AI2210" s="90" t="s">
        <v>285</v>
      </c>
      <c r="AJ2210" s="84" t="b">
        <v>0</v>
      </c>
      <c r="AK2210" s="84">
        <v>5</v>
      </c>
      <c r="AL2210" s="90" t="s">
        <v>11265</v>
      </c>
      <c r="AM2210" s="84" t="s">
        <v>295</v>
      </c>
      <c r="AN2210" s="84" t="b">
        <v>0</v>
      </c>
      <c r="AO2210" s="90" t="s">
        <v>11265</v>
      </c>
      <c r="AP2210" s="84" t="s">
        <v>179</v>
      </c>
      <c r="AQ2210" s="84">
        <v>0</v>
      </c>
      <c r="AR2210" s="84">
        <v>0</v>
      </c>
      <c r="AS2210" s="84"/>
      <c r="AT2210" s="84"/>
      <c r="AU2210" s="84"/>
      <c r="AV2210" s="84"/>
      <c r="AW2210" s="84"/>
      <c r="AX2210" s="84"/>
      <c r="AY2210" s="84"/>
      <c r="AZ2210" s="84"/>
    </row>
    <row r="2211" spans="1:52" x14ac:dyDescent="0.2">
      <c r="A2211" s="69" t="s">
        <v>3559</v>
      </c>
      <c r="B2211" s="69" t="s">
        <v>3559</v>
      </c>
      <c r="C2211" s="70"/>
      <c r="D2211" s="71"/>
      <c r="E2211" s="72"/>
      <c r="F2211" s="73"/>
      <c r="G2211" s="70"/>
      <c r="H2211" s="74"/>
      <c r="I2211" s="75"/>
      <c r="J2211" s="75"/>
      <c r="K2211" s="36"/>
      <c r="L2211" s="82"/>
      <c r="M2211" s="82"/>
      <c r="N2211" s="77"/>
      <c r="O2211" s="84" t="s">
        <v>179</v>
      </c>
      <c r="P2211" s="86">
        <v>43157.89398148148</v>
      </c>
      <c r="Q2211" s="84" t="s">
        <v>5438</v>
      </c>
      <c r="R2211" s="84" t="s">
        <v>6013</v>
      </c>
      <c r="S2211" s="84" t="s">
        <v>258</v>
      </c>
      <c r="T2211" s="84" t="s">
        <v>6588</v>
      </c>
      <c r="U2211" s="84"/>
      <c r="V2211" s="84" t="s">
        <v>7910</v>
      </c>
      <c r="W2211" s="86">
        <v>43157.89398148148</v>
      </c>
      <c r="X2211" s="84" t="s">
        <v>9554</v>
      </c>
      <c r="Y2211" s="84"/>
      <c r="Z2211" s="84"/>
      <c r="AA2211" s="90" t="s">
        <v>11267</v>
      </c>
      <c r="AB2211" s="84"/>
      <c r="AC2211" s="84" t="b">
        <v>0</v>
      </c>
      <c r="AD2211" s="84">
        <v>0</v>
      </c>
      <c r="AE2211" s="90" t="s">
        <v>285</v>
      </c>
      <c r="AF2211" s="84" t="b">
        <v>1</v>
      </c>
      <c r="AG2211" s="84" t="s">
        <v>290</v>
      </c>
      <c r="AH2211" s="84"/>
      <c r="AI2211" s="90" t="s">
        <v>11891</v>
      </c>
      <c r="AJ2211" s="84" t="b">
        <v>0</v>
      </c>
      <c r="AK2211" s="84">
        <v>0</v>
      </c>
      <c r="AL2211" s="90" t="s">
        <v>285</v>
      </c>
      <c r="AM2211" s="84" t="s">
        <v>299</v>
      </c>
      <c r="AN2211" s="84" t="b">
        <v>0</v>
      </c>
      <c r="AO2211" s="90" t="s">
        <v>11267</v>
      </c>
      <c r="AP2211" s="84" t="s">
        <v>179</v>
      </c>
      <c r="AQ2211" s="84">
        <v>0</v>
      </c>
      <c r="AR2211" s="84">
        <v>0</v>
      </c>
      <c r="AS2211" s="84"/>
      <c r="AT2211" s="84"/>
      <c r="AU2211" s="84"/>
      <c r="AV2211" s="84"/>
      <c r="AW2211" s="84"/>
      <c r="AX2211" s="84"/>
      <c r="AY2211" s="84"/>
      <c r="AZ2211" s="84"/>
    </row>
    <row r="2212" spans="1:52" x14ac:dyDescent="0.2">
      <c r="A2212" s="69" t="s">
        <v>3560</v>
      </c>
      <c r="B2212" s="69" t="s">
        <v>4245</v>
      </c>
      <c r="C2212" s="70"/>
      <c r="D2212" s="71"/>
      <c r="E2212" s="72"/>
      <c r="F2212" s="73"/>
      <c r="G2212" s="70"/>
      <c r="H2212" s="74"/>
      <c r="I2212" s="75"/>
      <c r="J2212" s="75"/>
      <c r="K2212" s="36"/>
      <c r="L2212" s="82"/>
      <c r="M2212" s="82"/>
      <c r="N2212" s="77"/>
      <c r="O2212" s="84" t="s">
        <v>255</v>
      </c>
      <c r="P2212" s="86">
        <v>43157.894062500003</v>
      </c>
      <c r="Q2212" s="84" t="s">
        <v>5439</v>
      </c>
      <c r="R2212" s="84" t="s">
        <v>6014</v>
      </c>
      <c r="S2212" s="84" t="s">
        <v>262</v>
      </c>
      <c r="T2212" s="84" t="s">
        <v>6589</v>
      </c>
      <c r="U2212" s="84"/>
      <c r="V2212" s="84" t="s">
        <v>7911</v>
      </c>
      <c r="W2212" s="86">
        <v>43157.894062500003</v>
      </c>
      <c r="X2212" s="84" t="s">
        <v>9555</v>
      </c>
      <c r="Y2212" s="84"/>
      <c r="Z2212" s="84"/>
      <c r="AA2212" s="90" t="s">
        <v>11268</v>
      </c>
      <c r="AB2212" s="84"/>
      <c r="AC2212" s="84" t="b">
        <v>0</v>
      </c>
      <c r="AD2212" s="84">
        <v>0</v>
      </c>
      <c r="AE2212" s="90" t="s">
        <v>285</v>
      </c>
      <c r="AF2212" s="84" t="b">
        <v>0</v>
      </c>
      <c r="AG2212" s="84" t="s">
        <v>1003</v>
      </c>
      <c r="AH2212" s="84"/>
      <c r="AI2212" s="90" t="s">
        <v>285</v>
      </c>
      <c r="AJ2212" s="84" t="b">
        <v>0</v>
      </c>
      <c r="AK2212" s="84">
        <v>0</v>
      </c>
      <c r="AL2212" s="90" t="s">
        <v>285</v>
      </c>
      <c r="AM2212" s="84" t="s">
        <v>296</v>
      </c>
      <c r="AN2212" s="84" t="b">
        <v>0</v>
      </c>
      <c r="AO2212" s="90" t="s">
        <v>11268</v>
      </c>
      <c r="AP2212" s="84" t="s">
        <v>179</v>
      </c>
      <c r="AQ2212" s="84">
        <v>0</v>
      </c>
      <c r="AR2212" s="84">
        <v>0</v>
      </c>
      <c r="AS2212" s="84"/>
      <c r="AT2212" s="84"/>
      <c r="AU2212" s="84"/>
      <c r="AV2212" s="84"/>
      <c r="AW2212" s="84"/>
      <c r="AX2212" s="84"/>
      <c r="AY2212" s="84"/>
      <c r="AZ2212" s="84"/>
    </row>
    <row r="2213" spans="1:52" x14ac:dyDescent="0.2">
      <c r="A2213" s="69" t="s">
        <v>3560</v>
      </c>
      <c r="B2213" s="69" t="s">
        <v>4246</v>
      </c>
      <c r="C2213" s="70"/>
      <c r="D2213" s="71"/>
      <c r="E2213" s="72"/>
      <c r="F2213" s="73"/>
      <c r="G2213" s="70"/>
      <c r="H2213" s="74"/>
      <c r="I2213" s="75"/>
      <c r="J2213" s="75"/>
      <c r="K2213" s="36"/>
      <c r="L2213" s="82"/>
      <c r="M2213" s="82"/>
      <c r="N2213" s="77"/>
      <c r="O2213" s="84" t="s">
        <v>255</v>
      </c>
      <c r="P2213" s="86">
        <v>43157.894062500003</v>
      </c>
      <c r="Q2213" s="84" t="s">
        <v>5439</v>
      </c>
      <c r="R2213" s="84" t="s">
        <v>6014</v>
      </c>
      <c r="S2213" s="84" t="s">
        <v>262</v>
      </c>
      <c r="T2213" s="84" t="s">
        <v>6589</v>
      </c>
      <c r="U2213" s="84"/>
      <c r="V2213" s="84" t="s">
        <v>7911</v>
      </c>
      <c r="W2213" s="86">
        <v>43157.894062500003</v>
      </c>
      <c r="X2213" s="84" t="s">
        <v>9555</v>
      </c>
      <c r="Y2213" s="84"/>
      <c r="Z2213" s="84"/>
      <c r="AA2213" s="90" t="s">
        <v>11268</v>
      </c>
      <c r="AB2213" s="84"/>
      <c r="AC2213" s="84" t="b">
        <v>0</v>
      </c>
      <c r="AD2213" s="84">
        <v>0</v>
      </c>
      <c r="AE2213" s="90" t="s">
        <v>285</v>
      </c>
      <c r="AF2213" s="84" t="b">
        <v>0</v>
      </c>
      <c r="AG2213" s="84" t="s">
        <v>1003</v>
      </c>
      <c r="AH2213" s="84"/>
      <c r="AI2213" s="90" t="s">
        <v>285</v>
      </c>
      <c r="AJ2213" s="84" t="b">
        <v>0</v>
      </c>
      <c r="AK2213" s="84">
        <v>0</v>
      </c>
      <c r="AL2213" s="90" t="s">
        <v>285</v>
      </c>
      <c r="AM2213" s="84" t="s">
        <v>296</v>
      </c>
      <c r="AN2213" s="84" t="b">
        <v>0</v>
      </c>
      <c r="AO2213" s="90" t="s">
        <v>11268</v>
      </c>
      <c r="AP2213" s="84" t="s">
        <v>179</v>
      </c>
      <c r="AQ2213" s="84">
        <v>0</v>
      </c>
      <c r="AR2213" s="84">
        <v>0</v>
      </c>
      <c r="AS2213" s="84"/>
      <c r="AT2213" s="84"/>
      <c r="AU2213" s="84"/>
      <c r="AV2213" s="84"/>
      <c r="AW2213" s="84"/>
      <c r="AX2213" s="84"/>
      <c r="AY2213" s="84"/>
      <c r="AZ2213" s="84"/>
    </row>
    <row r="2214" spans="1:52" x14ac:dyDescent="0.2">
      <c r="A2214" s="69" t="s">
        <v>3560</v>
      </c>
      <c r="B2214" s="69" t="s">
        <v>4247</v>
      </c>
      <c r="C2214" s="70"/>
      <c r="D2214" s="71"/>
      <c r="E2214" s="72"/>
      <c r="F2214" s="73"/>
      <c r="G2214" s="70"/>
      <c r="H2214" s="74"/>
      <c r="I2214" s="75"/>
      <c r="J2214" s="75"/>
      <c r="K2214" s="36"/>
      <c r="L2214" s="82"/>
      <c r="M2214" s="82"/>
      <c r="N2214" s="77"/>
      <c r="O2214" s="84" t="s">
        <v>255</v>
      </c>
      <c r="P2214" s="86">
        <v>43157.894062500003</v>
      </c>
      <c r="Q2214" s="84" t="s">
        <v>5439</v>
      </c>
      <c r="R2214" s="84" t="s">
        <v>6014</v>
      </c>
      <c r="S2214" s="84" t="s">
        <v>262</v>
      </c>
      <c r="T2214" s="84" t="s">
        <v>6589</v>
      </c>
      <c r="U2214" s="84"/>
      <c r="V2214" s="84" t="s">
        <v>7911</v>
      </c>
      <c r="W2214" s="86">
        <v>43157.894062500003</v>
      </c>
      <c r="X2214" s="84" t="s">
        <v>9555</v>
      </c>
      <c r="Y2214" s="84"/>
      <c r="Z2214" s="84"/>
      <c r="AA2214" s="90" t="s">
        <v>11268</v>
      </c>
      <c r="AB2214" s="84"/>
      <c r="AC2214" s="84" t="b">
        <v>0</v>
      </c>
      <c r="AD2214" s="84">
        <v>0</v>
      </c>
      <c r="AE2214" s="90" t="s">
        <v>285</v>
      </c>
      <c r="AF2214" s="84" t="b">
        <v>0</v>
      </c>
      <c r="AG2214" s="84" t="s">
        <v>1003</v>
      </c>
      <c r="AH2214" s="84"/>
      <c r="AI2214" s="90" t="s">
        <v>285</v>
      </c>
      <c r="AJ2214" s="84" t="b">
        <v>0</v>
      </c>
      <c r="AK2214" s="84">
        <v>0</v>
      </c>
      <c r="AL2214" s="90" t="s">
        <v>285</v>
      </c>
      <c r="AM2214" s="84" t="s">
        <v>296</v>
      </c>
      <c r="AN2214" s="84" t="b">
        <v>0</v>
      </c>
      <c r="AO2214" s="90" t="s">
        <v>11268</v>
      </c>
      <c r="AP2214" s="84" t="s">
        <v>179</v>
      </c>
      <c r="AQ2214" s="84">
        <v>0</v>
      </c>
      <c r="AR2214" s="84">
        <v>0</v>
      </c>
      <c r="AS2214" s="84"/>
      <c r="AT2214" s="84"/>
      <c r="AU2214" s="84"/>
      <c r="AV2214" s="84"/>
      <c r="AW2214" s="84"/>
      <c r="AX2214" s="84"/>
      <c r="AY2214" s="84"/>
      <c r="AZ2214" s="84"/>
    </row>
    <row r="2215" spans="1:52" x14ac:dyDescent="0.2">
      <c r="A2215" s="69" t="s">
        <v>3560</v>
      </c>
      <c r="B2215" s="69" t="s">
        <v>4248</v>
      </c>
      <c r="C2215" s="70"/>
      <c r="D2215" s="71"/>
      <c r="E2215" s="72"/>
      <c r="F2215" s="73"/>
      <c r="G2215" s="70"/>
      <c r="H2215" s="74"/>
      <c r="I2215" s="75"/>
      <c r="J2215" s="75"/>
      <c r="K2215" s="36"/>
      <c r="L2215" s="82"/>
      <c r="M2215" s="82"/>
      <c r="N2215" s="77"/>
      <c r="O2215" s="84" t="s">
        <v>255</v>
      </c>
      <c r="P2215" s="86">
        <v>43157.894062500003</v>
      </c>
      <c r="Q2215" s="84" t="s">
        <v>5439</v>
      </c>
      <c r="R2215" s="84" t="s">
        <v>6014</v>
      </c>
      <c r="S2215" s="84" t="s">
        <v>262</v>
      </c>
      <c r="T2215" s="84" t="s">
        <v>6589</v>
      </c>
      <c r="U2215" s="84"/>
      <c r="V2215" s="84" t="s">
        <v>7911</v>
      </c>
      <c r="W2215" s="86">
        <v>43157.894062500003</v>
      </c>
      <c r="X2215" s="84" t="s">
        <v>9555</v>
      </c>
      <c r="Y2215" s="84"/>
      <c r="Z2215" s="84"/>
      <c r="AA2215" s="90" t="s">
        <v>11268</v>
      </c>
      <c r="AB2215" s="84"/>
      <c r="AC2215" s="84" t="b">
        <v>0</v>
      </c>
      <c r="AD2215" s="84">
        <v>0</v>
      </c>
      <c r="AE2215" s="90" t="s">
        <v>285</v>
      </c>
      <c r="AF2215" s="84" t="b">
        <v>0</v>
      </c>
      <c r="AG2215" s="84" t="s">
        <v>1003</v>
      </c>
      <c r="AH2215" s="84"/>
      <c r="AI2215" s="90" t="s">
        <v>285</v>
      </c>
      <c r="AJ2215" s="84" t="b">
        <v>0</v>
      </c>
      <c r="AK2215" s="84">
        <v>0</v>
      </c>
      <c r="AL2215" s="90" t="s">
        <v>285</v>
      </c>
      <c r="AM2215" s="84" t="s">
        <v>296</v>
      </c>
      <c r="AN2215" s="84" t="b">
        <v>0</v>
      </c>
      <c r="AO2215" s="90" t="s">
        <v>11268</v>
      </c>
      <c r="AP2215" s="84" t="s">
        <v>179</v>
      </c>
      <c r="AQ2215" s="84">
        <v>0</v>
      </c>
      <c r="AR2215" s="84">
        <v>0</v>
      </c>
      <c r="AS2215" s="84"/>
      <c r="AT2215" s="84"/>
      <c r="AU2215" s="84"/>
      <c r="AV2215" s="84"/>
      <c r="AW2215" s="84"/>
      <c r="AX2215" s="84"/>
      <c r="AY2215" s="84"/>
      <c r="AZ2215" s="84"/>
    </row>
    <row r="2216" spans="1:52" x14ac:dyDescent="0.2">
      <c r="A2216" s="69" t="s">
        <v>3560</v>
      </c>
      <c r="B2216" s="69" t="s">
        <v>233</v>
      </c>
      <c r="C2216" s="70"/>
      <c r="D2216" s="71"/>
      <c r="E2216" s="72"/>
      <c r="F2216" s="73"/>
      <c r="G2216" s="70"/>
      <c r="H2216" s="74"/>
      <c r="I2216" s="75"/>
      <c r="J2216" s="75"/>
      <c r="K2216" s="36"/>
      <c r="L2216" s="82"/>
      <c r="M2216" s="82"/>
      <c r="N2216" s="77"/>
      <c r="O2216" s="84" t="s">
        <v>255</v>
      </c>
      <c r="P2216" s="86">
        <v>43157.894062500003</v>
      </c>
      <c r="Q2216" s="84" t="s">
        <v>5439</v>
      </c>
      <c r="R2216" s="84" t="s">
        <v>6014</v>
      </c>
      <c r="S2216" s="84" t="s">
        <v>262</v>
      </c>
      <c r="T2216" s="84" t="s">
        <v>6589</v>
      </c>
      <c r="U2216" s="84"/>
      <c r="V2216" s="84" t="s">
        <v>7911</v>
      </c>
      <c r="W2216" s="86">
        <v>43157.894062500003</v>
      </c>
      <c r="X2216" s="84" t="s">
        <v>9555</v>
      </c>
      <c r="Y2216" s="84"/>
      <c r="Z2216" s="84"/>
      <c r="AA2216" s="90" t="s">
        <v>11268</v>
      </c>
      <c r="AB2216" s="84"/>
      <c r="AC2216" s="84" t="b">
        <v>0</v>
      </c>
      <c r="AD2216" s="84">
        <v>0</v>
      </c>
      <c r="AE2216" s="90" t="s">
        <v>285</v>
      </c>
      <c r="AF2216" s="84" t="b">
        <v>0</v>
      </c>
      <c r="AG2216" s="84" t="s">
        <v>1003</v>
      </c>
      <c r="AH2216" s="84"/>
      <c r="AI2216" s="90" t="s">
        <v>285</v>
      </c>
      <c r="AJ2216" s="84" t="b">
        <v>0</v>
      </c>
      <c r="AK2216" s="84">
        <v>0</v>
      </c>
      <c r="AL2216" s="90" t="s">
        <v>285</v>
      </c>
      <c r="AM2216" s="84" t="s">
        <v>296</v>
      </c>
      <c r="AN2216" s="84" t="b">
        <v>0</v>
      </c>
      <c r="AO2216" s="90" t="s">
        <v>11268</v>
      </c>
      <c r="AP2216" s="84" t="s">
        <v>179</v>
      </c>
      <c r="AQ2216" s="84">
        <v>0</v>
      </c>
      <c r="AR2216" s="84">
        <v>0</v>
      </c>
      <c r="AS2216" s="84"/>
      <c r="AT2216" s="84"/>
      <c r="AU2216" s="84"/>
      <c r="AV2216" s="84"/>
      <c r="AW2216" s="84"/>
      <c r="AX2216" s="84"/>
      <c r="AY2216" s="84"/>
      <c r="AZ2216" s="84"/>
    </row>
    <row r="2217" spans="1:52" x14ac:dyDescent="0.2">
      <c r="A2217" s="69" t="s">
        <v>3561</v>
      </c>
      <c r="B2217" s="69" t="s">
        <v>3817</v>
      </c>
      <c r="C2217" s="70"/>
      <c r="D2217" s="71"/>
      <c r="E2217" s="72"/>
      <c r="F2217" s="73"/>
      <c r="G2217" s="70"/>
      <c r="H2217" s="74"/>
      <c r="I2217" s="75"/>
      <c r="J2217" s="75"/>
      <c r="K2217" s="36"/>
      <c r="L2217" s="82"/>
      <c r="M2217" s="82"/>
      <c r="N2217" s="77"/>
      <c r="O2217" s="84" t="s">
        <v>255</v>
      </c>
      <c r="P2217" s="86">
        <v>43157.894062500003</v>
      </c>
      <c r="Q2217" s="84" t="s">
        <v>4409</v>
      </c>
      <c r="R2217" s="84" t="s">
        <v>5607</v>
      </c>
      <c r="S2217" s="84" t="s">
        <v>6076</v>
      </c>
      <c r="T2217" s="84" t="s">
        <v>6291</v>
      </c>
      <c r="U2217" s="84"/>
      <c r="V2217" s="84" t="s">
        <v>7912</v>
      </c>
      <c r="W2217" s="86">
        <v>43157.894062500003</v>
      </c>
      <c r="X2217" s="84" t="s">
        <v>9556</v>
      </c>
      <c r="Y2217" s="84"/>
      <c r="Z2217" s="84"/>
      <c r="AA2217" s="90" t="s">
        <v>11269</v>
      </c>
      <c r="AB2217" s="84"/>
      <c r="AC2217" s="84" t="b">
        <v>0</v>
      </c>
      <c r="AD2217" s="84">
        <v>0</v>
      </c>
      <c r="AE2217" s="90" t="s">
        <v>285</v>
      </c>
      <c r="AF2217" s="84" t="b">
        <v>0</v>
      </c>
      <c r="AG2217" s="84" t="s">
        <v>290</v>
      </c>
      <c r="AH2217" s="84"/>
      <c r="AI2217" s="90" t="s">
        <v>285</v>
      </c>
      <c r="AJ2217" s="84" t="b">
        <v>0</v>
      </c>
      <c r="AK2217" s="84">
        <v>1818</v>
      </c>
      <c r="AL2217" s="90" t="s">
        <v>11439</v>
      </c>
      <c r="AM2217" s="84" t="s">
        <v>300</v>
      </c>
      <c r="AN2217" s="84" t="b">
        <v>0</v>
      </c>
      <c r="AO2217" s="90" t="s">
        <v>11439</v>
      </c>
      <c r="AP2217" s="84" t="s">
        <v>179</v>
      </c>
      <c r="AQ2217" s="84">
        <v>0</v>
      </c>
      <c r="AR2217" s="84">
        <v>0</v>
      </c>
      <c r="AS2217" s="84"/>
      <c r="AT2217" s="84"/>
      <c r="AU2217" s="84"/>
      <c r="AV2217" s="84"/>
      <c r="AW2217" s="84"/>
      <c r="AX2217" s="84"/>
      <c r="AY2217" s="84"/>
      <c r="AZ2217" s="84"/>
    </row>
    <row r="2218" spans="1:52" x14ac:dyDescent="0.2">
      <c r="A2218" s="69" t="s">
        <v>3561</v>
      </c>
      <c r="B2218" s="69" t="s">
        <v>3818</v>
      </c>
      <c r="C2218" s="70"/>
      <c r="D2218" s="71"/>
      <c r="E2218" s="72"/>
      <c r="F2218" s="73"/>
      <c r="G2218" s="70"/>
      <c r="H2218" s="74"/>
      <c r="I2218" s="75"/>
      <c r="J2218" s="75"/>
      <c r="K2218" s="36"/>
      <c r="L2218" s="82"/>
      <c r="M2218" s="82"/>
      <c r="N2218" s="77"/>
      <c r="O2218" s="84" t="s">
        <v>255</v>
      </c>
      <c r="P2218" s="86">
        <v>43157.894062500003</v>
      </c>
      <c r="Q2218" s="84" t="s">
        <v>4409</v>
      </c>
      <c r="R2218" s="84" t="s">
        <v>5607</v>
      </c>
      <c r="S2218" s="84" t="s">
        <v>6076</v>
      </c>
      <c r="T2218" s="84" t="s">
        <v>6291</v>
      </c>
      <c r="U2218" s="84"/>
      <c r="V2218" s="84" t="s">
        <v>7912</v>
      </c>
      <c r="W2218" s="86">
        <v>43157.894062500003</v>
      </c>
      <c r="X2218" s="84" t="s">
        <v>9556</v>
      </c>
      <c r="Y2218" s="84"/>
      <c r="Z2218" s="84"/>
      <c r="AA2218" s="90" t="s">
        <v>11269</v>
      </c>
      <c r="AB2218" s="84"/>
      <c r="AC2218" s="84" t="b">
        <v>0</v>
      </c>
      <c r="AD2218" s="84">
        <v>0</v>
      </c>
      <c r="AE2218" s="90" t="s">
        <v>285</v>
      </c>
      <c r="AF2218" s="84" t="b">
        <v>0</v>
      </c>
      <c r="AG2218" s="84" t="s">
        <v>290</v>
      </c>
      <c r="AH2218" s="84"/>
      <c r="AI2218" s="90" t="s">
        <v>285</v>
      </c>
      <c r="AJ2218" s="84" t="b">
        <v>0</v>
      </c>
      <c r="AK2218" s="84">
        <v>1818</v>
      </c>
      <c r="AL2218" s="90" t="s">
        <v>11439</v>
      </c>
      <c r="AM2218" s="84" t="s">
        <v>300</v>
      </c>
      <c r="AN2218" s="84" t="b">
        <v>0</v>
      </c>
      <c r="AO2218" s="90" t="s">
        <v>11439</v>
      </c>
      <c r="AP2218" s="84" t="s">
        <v>179</v>
      </c>
      <c r="AQ2218" s="84">
        <v>0</v>
      </c>
      <c r="AR2218" s="84">
        <v>0</v>
      </c>
      <c r="AS2218" s="84"/>
      <c r="AT2218" s="84"/>
      <c r="AU2218" s="84"/>
      <c r="AV2218" s="84"/>
      <c r="AW2218" s="84"/>
      <c r="AX2218" s="84"/>
      <c r="AY2218" s="84"/>
      <c r="AZ2218" s="84"/>
    </row>
    <row r="2219" spans="1:52" x14ac:dyDescent="0.2">
      <c r="A2219" s="69" t="s">
        <v>3561</v>
      </c>
      <c r="B2219" s="69" t="s">
        <v>3712</v>
      </c>
      <c r="C2219" s="70"/>
      <c r="D2219" s="71"/>
      <c r="E2219" s="72"/>
      <c r="F2219" s="73"/>
      <c r="G2219" s="70"/>
      <c r="H2219" s="74"/>
      <c r="I2219" s="75"/>
      <c r="J2219" s="75"/>
      <c r="K2219" s="36"/>
      <c r="L2219" s="82"/>
      <c r="M2219" s="82"/>
      <c r="N2219" s="77"/>
      <c r="O2219" s="84" t="s">
        <v>255</v>
      </c>
      <c r="P2219" s="86">
        <v>43157.894062500003</v>
      </c>
      <c r="Q2219" s="84" t="s">
        <v>4409</v>
      </c>
      <c r="R2219" s="84" t="s">
        <v>5607</v>
      </c>
      <c r="S2219" s="84" t="s">
        <v>6076</v>
      </c>
      <c r="T2219" s="84" t="s">
        <v>6291</v>
      </c>
      <c r="U2219" s="84"/>
      <c r="V2219" s="84" t="s">
        <v>7912</v>
      </c>
      <c r="W2219" s="86">
        <v>43157.894062500003</v>
      </c>
      <c r="X2219" s="84" t="s">
        <v>9556</v>
      </c>
      <c r="Y2219" s="84"/>
      <c r="Z2219" s="84"/>
      <c r="AA2219" s="90" t="s">
        <v>11269</v>
      </c>
      <c r="AB2219" s="84"/>
      <c r="AC2219" s="84" t="b">
        <v>0</v>
      </c>
      <c r="AD2219" s="84">
        <v>0</v>
      </c>
      <c r="AE2219" s="90" t="s">
        <v>285</v>
      </c>
      <c r="AF2219" s="84" t="b">
        <v>0</v>
      </c>
      <c r="AG2219" s="84" t="s">
        <v>290</v>
      </c>
      <c r="AH2219" s="84"/>
      <c r="AI2219" s="90" t="s">
        <v>285</v>
      </c>
      <c r="AJ2219" s="84" t="b">
        <v>0</v>
      </c>
      <c r="AK2219" s="84">
        <v>1818</v>
      </c>
      <c r="AL2219" s="90" t="s">
        <v>11439</v>
      </c>
      <c r="AM2219" s="84" t="s">
        <v>300</v>
      </c>
      <c r="AN2219" s="84" t="b">
        <v>0</v>
      </c>
      <c r="AO2219" s="90" t="s">
        <v>11439</v>
      </c>
      <c r="AP2219" s="84" t="s">
        <v>179</v>
      </c>
      <c r="AQ2219" s="84">
        <v>0</v>
      </c>
      <c r="AR2219" s="84">
        <v>0</v>
      </c>
      <c r="AS2219" s="84"/>
      <c r="AT2219" s="84"/>
      <c r="AU2219" s="84"/>
      <c r="AV2219" s="84"/>
      <c r="AW2219" s="84"/>
      <c r="AX2219" s="84"/>
      <c r="AY2219" s="84"/>
      <c r="AZ2219" s="84"/>
    </row>
    <row r="2220" spans="1:52" x14ac:dyDescent="0.2">
      <c r="A2220" s="69" t="s">
        <v>3562</v>
      </c>
      <c r="B2220" s="69" t="s">
        <v>227</v>
      </c>
      <c r="C2220" s="70"/>
      <c r="D2220" s="71"/>
      <c r="E2220" s="72"/>
      <c r="F2220" s="73"/>
      <c r="G2220" s="70"/>
      <c r="H2220" s="74"/>
      <c r="I2220" s="75"/>
      <c r="J2220" s="75"/>
      <c r="K2220" s="36"/>
      <c r="L2220" s="82"/>
      <c r="M2220" s="82"/>
      <c r="N2220" s="77"/>
      <c r="O2220" s="84" t="s">
        <v>256</v>
      </c>
      <c r="P2220" s="86">
        <v>43157.894178240742</v>
      </c>
      <c r="Q2220" s="84" t="s">
        <v>5440</v>
      </c>
      <c r="R2220" s="84"/>
      <c r="S2220" s="84"/>
      <c r="T2220" s="84" t="s">
        <v>6274</v>
      </c>
      <c r="U2220" s="84"/>
      <c r="V2220" s="84" t="s">
        <v>7913</v>
      </c>
      <c r="W2220" s="86">
        <v>43157.894178240742</v>
      </c>
      <c r="X2220" s="84" t="s">
        <v>9557</v>
      </c>
      <c r="Y2220" s="84"/>
      <c r="Z2220" s="84"/>
      <c r="AA2220" s="90" t="s">
        <v>11270</v>
      </c>
      <c r="AB2220" s="90" t="s">
        <v>2030</v>
      </c>
      <c r="AC2220" s="84" t="b">
        <v>0</v>
      </c>
      <c r="AD2220" s="84">
        <v>0</v>
      </c>
      <c r="AE2220" s="90" t="s">
        <v>991</v>
      </c>
      <c r="AF2220" s="84" t="b">
        <v>0</v>
      </c>
      <c r="AG2220" s="84" t="s">
        <v>290</v>
      </c>
      <c r="AH2220" s="84"/>
      <c r="AI2220" s="90" t="s">
        <v>285</v>
      </c>
      <c r="AJ2220" s="84" t="b">
        <v>0</v>
      </c>
      <c r="AK2220" s="84">
        <v>0</v>
      </c>
      <c r="AL2220" s="90" t="s">
        <v>285</v>
      </c>
      <c r="AM2220" s="84" t="s">
        <v>296</v>
      </c>
      <c r="AN2220" s="84" t="b">
        <v>0</v>
      </c>
      <c r="AO2220" s="90" t="s">
        <v>2030</v>
      </c>
      <c r="AP2220" s="84" t="s">
        <v>179</v>
      </c>
      <c r="AQ2220" s="84">
        <v>0</v>
      </c>
      <c r="AR2220" s="84">
        <v>0</v>
      </c>
      <c r="AS2220" s="84"/>
      <c r="AT2220" s="84"/>
      <c r="AU2220" s="84"/>
      <c r="AV2220" s="84"/>
      <c r="AW2220" s="84"/>
      <c r="AX2220" s="84"/>
      <c r="AY2220" s="84"/>
      <c r="AZ2220" s="84"/>
    </row>
    <row r="2221" spans="1:52" x14ac:dyDescent="0.2">
      <c r="A2221" s="69" t="s">
        <v>3563</v>
      </c>
      <c r="B2221" s="69" t="s">
        <v>3563</v>
      </c>
      <c r="C2221" s="70"/>
      <c r="D2221" s="71"/>
      <c r="E2221" s="72"/>
      <c r="F2221" s="73"/>
      <c r="G2221" s="70"/>
      <c r="H2221" s="74"/>
      <c r="I2221" s="75"/>
      <c r="J2221" s="75"/>
      <c r="K2221" s="36"/>
      <c r="L2221" s="82"/>
      <c r="M2221" s="82"/>
      <c r="N2221" s="77"/>
      <c r="O2221" s="84" t="s">
        <v>179</v>
      </c>
      <c r="P2221" s="86">
        <v>43157.8828125</v>
      </c>
      <c r="Q2221" s="84" t="s">
        <v>5441</v>
      </c>
      <c r="R2221" s="84" t="s">
        <v>5923</v>
      </c>
      <c r="S2221" s="84" t="s">
        <v>6211</v>
      </c>
      <c r="T2221" s="84" t="s">
        <v>6307</v>
      </c>
      <c r="U2221" s="84"/>
      <c r="V2221" s="84" t="s">
        <v>7914</v>
      </c>
      <c r="W2221" s="86">
        <v>43157.8828125</v>
      </c>
      <c r="X2221" s="84" t="s">
        <v>9558</v>
      </c>
      <c r="Y2221" s="84"/>
      <c r="Z2221" s="84"/>
      <c r="AA2221" s="90" t="s">
        <v>11271</v>
      </c>
      <c r="AB2221" s="84"/>
      <c r="AC2221" s="84" t="b">
        <v>0</v>
      </c>
      <c r="AD2221" s="84">
        <v>9</v>
      </c>
      <c r="AE2221" s="90" t="s">
        <v>285</v>
      </c>
      <c r="AF2221" s="84" t="b">
        <v>0</v>
      </c>
      <c r="AG2221" s="84" t="s">
        <v>291</v>
      </c>
      <c r="AH2221" s="84"/>
      <c r="AI2221" s="90" t="s">
        <v>285</v>
      </c>
      <c r="AJ2221" s="84" t="b">
        <v>0</v>
      </c>
      <c r="AK2221" s="84">
        <v>9</v>
      </c>
      <c r="AL2221" s="90" t="s">
        <v>285</v>
      </c>
      <c r="AM2221" s="84" t="s">
        <v>11937</v>
      </c>
      <c r="AN2221" s="84" t="b">
        <v>0</v>
      </c>
      <c r="AO2221" s="90" t="s">
        <v>11271</v>
      </c>
      <c r="AP2221" s="84" t="s">
        <v>179</v>
      </c>
      <c r="AQ2221" s="84">
        <v>0</v>
      </c>
      <c r="AR2221" s="84">
        <v>0</v>
      </c>
      <c r="AS2221" s="84"/>
      <c r="AT2221" s="84"/>
      <c r="AU2221" s="84"/>
      <c r="AV2221" s="84"/>
      <c r="AW2221" s="84"/>
      <c r="AX2221" s="84"/>
      <c r="AY2221" s="84"/>
      <c r="AZ2221" s="84"/>
    </row>
    <row r="2222" spans="1:52" x14ac:dyDescent="0.2">
      <c r="A2222" s="69" t="s">
        <v>3564</v>
      </c>
      <c r="B2222" s="69" t="s">
        <v>3563</v>
      </c>
      <c r="C2222" s="70"/>
      <c r="D2222" s="71"/>
      <c r="E2222" s="72"/>
      <c r="F2222" s="73"/>
      <c r="G2222" s="70"/>
      <c r="H2222" s="74"/>
      <c r="I2222" s="75"/>
      <c r="J2222" s="75"/>
      <c r="K2222" s="36"/>
      <c r="L2222" s="82"/>
      <c r="M2222" s="82"/>
      <c r="N2222" s="77"/>
      <c r="O2222" s="84" t="s">
        <v>255</v>
      </c>
      <c r="P2222" s="86">
        <v>43157.894178240742</v>
      </c>
      <c r="Q2222" s="84" t="s">
        <v>5206</v>
      </c>
      <c r="R2222" s="84" t="s">
        <v>5923</v>
      </c>
      <c r="S2222" s="84" t="s">
        <v>6211</v>
      </c>
      <c r="T2222" s="84" t="s">
        <v>6307</v>
      </c>
      <c r="U2222" s="84"/>
      <c r="V2222" s="84" t="s">
        <v>275</v>
      </c>
      <c r="W2222" s="86">
        <v>43157.894178240742</v>
      </c>
      <c r="X2222" s="84" t="s">
        <v>9559</v>
      </c>
      <c r="Y2222" s="84"/>
      <c r="Z2222" s="84"/>
      <c r="AA2222" s="90" t="s">
        <v>11272</v>
      </c>
      <c r="AB2222" s="84"/>
      <c r="AC2222" s="84" t="b">
        <v>0</v>
      </c>
      <c r="AD2222" s="84">
        <v>0</v>
      </c>
      <c r="AE2222" s="90" t="s">
        <v>285</v>
      </c>
      <c r="AF2222" s="84" t="b">
        <v>0</v>
      </c>
      <c r="AG2222" s="84" t="s">
        <v>291</v>
      </c>
      <c r="AH2222" s="84"/>
      <c r="AI2222" s="90" t="s">
        <v>285</v>
      </c>
      <c r="AJ2222" s="84" t="b">
        <v>0</v>
      </c>
      <c r="AK2222" s="84">
        <v>9</v>
      </c>
      <c r="AL2222" s="90" t="s">
        <v>11271</v>
      </c>
      <c r="AM2222" s="84" t="s">
        <v>294</v>
      </c>
      <c r="AN2222" s="84" t="b">
        <v>0</v>
      </c>
      <c r="AO2222" s="90" t="s">
        <v>11271</v>
      </c>
      <c r="AP2222" s="84" t="s">
        <v>179</v>
      </c>
      <c r="AQ2222" s="84">
        <v>0</v>
      </c>
      <c r="AR2222" s="84">
        <v>0</v>
      </c>
      <c r="AS2222" s="84"/>
      <c r="AT2222" s="84"/>
      <c r="AU2222" s="84"/>
      <c r="AV2222" s="84"/>
      <c r="AW2222" s="84"/>
      <c r="AX2222" s="84"/>
      <c r="AY2222" s="84"/>
      <c r="AZ2222" s="84"/>
    </row>
    <row r="2223" spans="1:52" x14ac:dyDescent="0.2">
      <c r="A2223" s="69" t="s">
        <v>3565</v>
      </c>
      <c r="B2223" s="69" t="s">
        <v>3565</v>
      </c>
      <c r="C2223" s="70"/>
      <c r="D2223" s="71"/>
      <c r="E2223" s="72"/>
      <c r="F2223" s="73"/>
      <c r="G2223" s="70"/>
      <c r="H2223" s="74"/>
      <c r="I2223" s="75"/>
      <c r="J2223" s="75"/>
      <c r="K2223" s="36"/>
      <c r="L2223" s="82"/>
      <c r="M2223" s="82"/>
      <c r="N2223" s="77"/>
      <c r="O2223" s="84" t="s">
        <v>179</v>
      </c>
      <c r="P2223" s="86">
        <v>43157.894224537034</v>
      </c>
      <c r="Q2223" s="84" t="s">
        <v>5442</v>
      </c>
      <c r="R2223" s="84" t="s">
        <v>6015</v>
      </c>
      <c r="S2223" s="84" t="s">
        <v>258</v>
      </c>
      <c r="T2223" s="84" t="s">
        <v>6274</v>
      </c>
      <c r="U2223" s="84"/>
      <c r="V2223" s="84" t="s">
        <v>7915</v>
      </c>
      <c r="W2223" s="86">
        <v>43157.894224537034</v>
      </c>
      <c r="X2223" s="84" t="s">
        <v>9560</v>
      </c>
      <c r="Y2223" s="84"/>
      <c r="Z2223" s="84"/>
      <c r="AA2223" s="90" t="s">
        <v>11273</v>
      </c>
      <c r="AB2223" s="84"/>
      <c r="AC2223" s="84" t="b">
        <v>0</v>
      </c>
      <c r="AD2223" s="84">
        <v>0</v>
      </c>
      <c r="AE2223" s="90" t="s">
        <v>285</v>
      </c>
      <c r="AF2223" s="84" t="b">
        <v>1</v>
      </c>
      <c r="AG2223" s="84" t="s">
        <v>290</v>
      </c>
      <c r="AH2223" s="84"/>
      <c r="AI2223" s="90" t="s">
        <v>11892</v>
      </c>
      <c r="AJ2223" s="84" t="b">
        <v>0</v>
      </c>
      <c r="AK2223" s="84">
        <v>0</v>
      </c>
      <c r="AL2223" s="90" t="s">
        <v>285</v>
      </c>
      <c r="AM2223" s="84" t="s">
        <v>295</v>
      </c>
      <c r="AN2223" s="84" t="b">
        <v>0</v>
      </c>
      <c r="AO2223" s="90" t="s">
        <v>11273</v>
      </c>
      <c r="AP2223" s="84" t="s">
        <v>179</v>
      </c>
      <c r="AQ2223" s="84">
        <v>0</v>
      </c>
      <c r="AR2223" s="84">
        <v>0</v>
      </c>
      <c r="AS2223" s="84"/>
      <c r="AT2223" s="84"/>
      <c r="AU2223" s="84"/>
      <c r="AV2223" s="84"/>
      <c r="AW2223" s="84"/>
      <c r="AX2223" s="84"/>
      <c r="AY2223" s="84"/>
      <c r="AZ2223" s="84"/>
    </row>
    <row r="2224" spans="1:52" x14ac:dyDescent="0.2">
      <c r="A2224" s="69" t="s">
        <v>3566</v>
      </c>
      <c r="B2224" s="69" t="s">
        <v>1903</v>
      </c>
      <c r="C2224" s="70"/>
      <c r="D2224" s="71"/>
      <c r="E2224" s="72"/>
      <c r="F2224" s="73"/>
      <c r="G2224" s="70"/>
      <c r="H2224" s="74"/>
      <c r="I2224" s="75"/>
      <c r="J2224" s="75"/>
      <c r="K2224" s="36"/>
      <c r="L2224" s="82"/>
      <c r="M2224" s="82"/>
      <c r="N2224" s="77"/>
      <c r="O2224" s="84" t="s">
        <v>255</v>
      </c>
      <c r="P2224" s="86">
        <v>43157.894259259258</v>
      </c>
      <c r="Q2224" s="84" t="s">
        <v>5443</v>
      </c>
      <c r="R2224" s="84"/>
      <c r="S2224" s="84"/>
      <c r="T2224" s="84" t="s">
        <v>6274</v>
      </c>
      <c r="U2224" s="84"/>
      <c r="V2224" s="84" t="s">
        <v>7916</v>
      </c>
      <c r="W2224" s="86">
        <v>43157.894259259258</v>
      </c>
      <c r="X2224" s="84" t="s">
        <v>9561</v>
      </c>
      <c r="Y2224" s="84"/>
      <c r="Z2224" s="84"/>
      <c r="AA2224" s="90" t="s">
        <v>11274</v>
      </c>
      <c r="AB2224" s="90" t="s">
        <v>11622</v>
      </c>
      <c r="AC2224" s="84" t="b">
        <v>0</v>
      </c>
      <c r="AD2224" s="84">
        <v>0</v>
      </c>
      <c r="AE2224" s="90" t="s">
        <v>11787</v>
      </c>
      <c r="AF2224" s="84" t="b">
        <v>0</v>
      </c>
      <c r="AG2224" s="84" t="s">
        <v>290</v>
      </c>
      <c r="AH2224" s="84"/>
      <c r="AI2224" s="90" t="s">
        <v>285</v>
      </c>
      <c r="AJ2224" s="84" t="b">
        <v>0</v>
      </c>
      <c r="AK2224" s="84">
        <v>0</v>
      </c>
      <c r="AL2224" s="90" t="s">
        <v>285</v>
      </c>
      <c r="AM2224" s="84" t="s">
        <v>294</v>
      </c>
      <c r="AN2224" s="84" t="b">
        <v>0</v>
      </c>
      <c r="AO2224" s="90" t="s">
        <v>11622</v>
      </c>
      <c r="AP2224" s="84" t="s">
        <v>179</v>
      </c>
      <c r="AQ2224" s="84">
        <v>0</v>
      </c>
      <c r="AR2224" s="84">
        <v>0</v>
      </c>
      <c r="AS2224" s="84"/>
      <c r="AT2224" s="84"/>
      <c r="AU2224" s="84"/>
      <c r="AV2224" s="84"/>
      <c r="AW2224" s="84"/>
      <c r="AX2224" s="84"/>
      <c r="AY2224" s="84"/>
      <c r="AZ2224" s="84"/>
    </row>
    <row r="2225" spans="1:52" x14ac:dyDescent="0.2">
      <c r="A2225" s="69" t="s">
        <v>3566</v>
      </c>
      <c r="B2225" s="69" t="s">
        <v>875</v>
      </c>
      <c r="C2225" s="70"/>
      <c r="D2225" s="71"/>
      <c r="E2225" s="72"/>
      <c r="F2225" s="73"/>
      <c r="G2225" s="70"/>
      <c r="H2225" s="74"/>
      <c r="I2225" s="75"/>
      <c r="J2225" s="75"/>
      <c r="K2225" s="36"/>
      <c r="L2225" s="82"/>
      <c r="M2225" s="82"/>
      <c r="N2225" s="77"/>
      <c r="O2225" s="84" t="s">
        <v>255</v>
      </c>
      <c r="P2225" s="86">
        <v>43157.894259259258</v>
      </c>
      <c r="Q2225" s="84" t="s">
        <v>5443</v>
      </c>
      <c r="R2225" s="84"/>
      <c r="S2225" s="84"/>
      <c r="T2225" s="84" t="s">
        <v>6274</v>
      </c>
      <c r="U2225" s="84"/>
      <c r="V2225" s="84" t="s">
        <v>7916</v>
      </c>
      <c r="W2225" s="86">
        <v>43157.894259259258</v>
      </c>
      <c r="X2225" s="84" t="s">
        <v>9561</v>
      </c>
      <c r="Y2225" s="84"/>
      <c r="Z2225" s="84"/>
      <c r="AA2225" s="90" t="s">
        <v>11274</v>
      </c>
      <c r="AB2225" s="90" t="s">
        <v>11622</v>
      </c>
      <c r="AC2225" s="84" t="b">
        <v>0</v>
      </c>
      <c r="AD2225" s="84">
        <v>0</v>
      </c>
      <c r="AE2225" s="90" t="s">
        <v>11787</v>
      </c>
      <c r="AF2225" s="84" t="b">
        <v>0</v>
      </c>
      <c r="AG2225" s="84" t="s">
        <v>290</v>
      </c>
      <c r="AH2225" s="84"/>
      <c r="AI2225" s="90" t="s">
        <v>285</v>
      </c>
      <c r="AJ2225" s="84" t="b">
        <v>0</v>
      </c>
      <c r="AK2225" s="84">
        <v>0</v>
      </c>
      <c r="AL2225" s="90" t="s">
        <v>285</v>
      </c>
      <c r="AM2225" s="84" t="s">
        <v>294</v>
      </c>
      <c r="AN2225" s="84" t="b">
        <v>0</v>
      </c>
      <c r="AO2225" s="90" t="s">
        <v>11622</v>
      </c>
      <c r="AP2225" s="84" t="s">
        <v>179</v>
      </c>
      <c r="AQ2225" s="84">
        <v>0</v>
      </c>
      <c r="AR2225" s="84">
        <v>0</v>
      </c>
      <c r="AS2225" s="84"/>
      <c r="AT2225" s="84"/>
      <c r="AU2225" s="84"/>
      <c r="AV2225" s="84"/>
      <c r="AW2225" s="84"/>
      <c r="AX2225" s="84"/>
      <c r="AY2225" s="84"/>
      <c r="AZ2225" s="84"/>
    </row>
    <row r="2226" spans="1:52" x14ac:dyDescent="0.2">
      <c r="A2226" s="69" t="s">
        <v>3566</v>
      </c>
      <c r="B2226" s="69" t="s">
        <v>4249</v>
      </c>
      <c r="C2226" s="70"/>
      <c r="D2226" s="71"/>
      <c r="E2226" s="72"/>
      <c r="F2226" s="73"/>
      <c r="G2226" s="70"/>
      <c r="H2226" s="74"/>
      <c r="I2226" s="75"/>
      <c r="J2226" s="75"/>
      <c r="K2226" s="36"/>
      <c r="L2226" s="82"/>
      <c r="M2226" s="82"/>
      <c r="N2226" s="77"/>
      <c r="O2226" s="84" t="s">
        <v>255</v>
      </c>
      <c r="P2226" s="86">
        <v>43157.894259259258</v>
      </c>
      <c r="Q2226" s="84" t="s">
        <v>5443</v>
      </c>
      <c r="R2226" s="84"/>
      <c r="S2226" s="84"/>
      <c r="T2226" s="84" t="s">
        <v>6274</v>
      </c>
      <c r="U2226" s="84"/>
      <c r="V2226" s="84" t="s">
        <v>7916</v>
      </c>
      <c r="W2226" s="86">
        <v>43157.894259259258</v>
      </c>
      <c r="X2226" s="84" t="s">
        <v>9561</v>
      </c>
      <c r="Y2226" s="84"/>
      <c r="Z2226" s="84"/>
      <c r="AA2226" s="90" t="s">
        <v>11274</v>
      </c>
      <c r="AB2226" s="90" t="s">
        <v>11622</v>
      </c>
      <c r="AC2226" s="84" t="b">
        <v>0</v>
      </c>
      <c r="AD2226" s="84">
        <v>0</v>
      </c>
      <c r="AE2226" s="90" t="s">
        <v>11787</v>
      </c>
      <c r="AF2226" s="84" t="b">
        <v>0</v>
      </c>
      <c r="AG2226" s="84" t="s">
        <v>290</v>
      </c>
      <c r="AH2226" s="84"/>
      <c r="AI2226" s="90" t="s">
        <v>285</v>
      </c>
      <c r="AJ2226" s="84" t="b">
        <v>0</v>
      </c>
      <c r="AK2226" s="84">
        <v>0</v>
      </c>
      <c r="AL2226" s="90" t="s">
        <v>285</v>
      </c>
      <c r="AM2226" s="84" t="s">
        <v>294</v>
      </c>
      <c r="AN2226" s="84" t="b">
        <v>0</v>
      </c>
      <c r="AO2226" s="90" t="s">
        <v>11622</v>
      </c>
      <c r="AP2226" s="84" t="s">
        <v>179</v>
      </c>
      <c r="AQ2226" s="84">
        <v>0</v>
      </c>
      <c r="AR2226" s="84">
        <v>0</v>
      </c>
      <c r="AS2226" s="84"/>
      <c r="AT2226" s="84"/>
      <c r="AU2226" s="84"/>
      <c r="AV2226" s="84"/>
      <c r="AW2226" s="84"/>
      <c r="AX2226" s="84"/>
      <c r="AY2226" s="84"/>
      <c r="AZ2226" s="84"/>
    </row>
    <row r="2227" spans="1:52" x14ac:dyDescent="0.2">
      <c r="A2227" s="69" t="s">
        <v>3566</v>
      </c>
      <c r="B2227" s="69" t="s">
        <v>4250</v>
      </c>
      <c r="C2227" s="70"/>
      <c r="D2227" s="71"/>
      <c r="E2227" s="72"/>
      <c r="F2227" s="73"/>
      <c r="G2227" s="70"/>
      <c r="H2227" s="74"/>
      <c r="I2227" s="75"/>
      <c r="J2227" s="75"/>
      <c r="K2227" s="36"/>
      <c r="L2227" s="82"/>
      <c r="M2227" s="82"/>
      <c r="N2227" s="77"/>
      <c r="O2227" s="84" t="s">
        <v>256</v>
      </c>
      <c r="P2227" s="86">
        <v>43157.894259259258</v>
      </c>
      <c r="Q2227" s="84" t="s">
        <v>5443</v>
      </c>
      <c r="R2227" s="84"/>
      <c r="S2227" s="84"/>
      <c r="T2227" s="84" t="s">
        <v>6274</v>
      </c>
      <c r="U2227" s="84"/>
      <c r="V2227" s="84" t="s">
        <v>7916</v>
      </c>
      <c r="W2227" s="86">
        <v>43157.894259259258</v>
      </c>
      <c r="X2227" s="84" t="s">
        <v>9561</v>
      </c>
      <c r="Y2227" s="84"/>
      <c r="Z2227" s="84"/>
      <c r="AA2227" s="90" t="s">
        <v>11274</v>
      </c>
      <c r="AB2227" s="90" t="s">
        <v>11622</v>
      </c>
      <c r="AC2227" s="84" t="b">
        <v>0</v>
      </c>
      <c r="AD2227" s="84">
        <v>0</v>
      </c>
      <c r="AE2227" s="90" t="s">
        <v>11787</v>
      </c>
      <c r="AF2227" s="84" t="b">
        <v>0</v>
      </c>
      <c r="AG2227" s="84" t="s">
        <v>290</v>
      </c>
      <c r="AH2227" s="84"/>
      <c r="AI2227" s="90" t="s">
        <v>285</v>
      </c>
      <c r="AJ2227" s="84" t="b">
        <v>0</v>
      </c>
      <c r="AK2227" s="84">
        <v>0</v>
      </c>
      <c r="AL2227" s="90" t="s">
        <v>285</v>
      </c>
      <c r="AM2227" s="84" t="s">
        <v>294</v>
      </c>
      <c r="AN2227" s="84" t="b">
        <v>0</v>
      </c>
      <c r="AO2227" s="90" t="s">
        <v>11622</v>
      </c>
      <c r="AP2227" s="84" t="s">
        <v>179</v>
      </c>
      <c r="AQ2227" s="84">
        <v>0</v>
      </c>
      <c r="AR2227" s="84">
        <v>0</v>
      </c>
      <c r="AS2227" s="84"/>
      <c r="AT2227" s="84"/>
      <c r="AU2227" s="84"/>
      <c r="AV2227" s="84"/>
      <c r="AW2227" s="84"/>
      <c r="AX2227" s="84"/>
      <c r="AY2227" s="84"/>
      <c r="AZ2227" s="84"/>
    </row>
    <row r="2228" spans="1:52" x14ac:dyDescent="0.2">
      <c r="A2228" s="69" t="s">
        <v>3567</v>
      </c>
      <c r="B2228" s="69" t="s">
        <v>3567</v>
      </c>
      <c r="C2228" s="70"/>
      <c r="D2228" s="71"/>
      <c r="E2228" s="72"/>
      <c r="F2228" s="73"/>
      <c r="G2228" s="70"/>
      <c r="H2228" s="74"/>
      <c r="I2228" s="75"/>
      <c r="J2228" s="75"/>
      <c r="K2228" s="36"/>
      <c r="L2228" s="82"/>
      <c r="M2228" s="82"/>
      <c r="N2228" s="77"/>
      <c r="O2228" s="84" t="s">
        <v>179</v>
      </c>
      <c r="P2228" s="86">
        <v>43157.894270833334</v>
      </c>
      <c r="Q2228" s="84" t="s">
        <v>5444</v>
      </c>
      <c r="R2228" s="84" t="s">
        <v>6016</v>
      </c>
      <c r="S2228" s="84" t="s">
        <v>6254</v>
      </c>
      <c r="T2228" s="84" t="s">
        <v>6274</v>
      </c>
      <c r="U2228" s="84"/>
      <c r="V2228" s="84" t="s">
        <v>7917</v>
      </c>
      <c r="W2228" s="86">
        <v>43157.894270833334</v>
      </c>
      <c r="X2228" s="84" t="s">
        <v>9562</v>
      </c>
      <c r="Y2228" s="84"/>
      <c r="Z2228" s="84"/>
      <c r="AA2228" s="90" t="s">
        <v>11275</v>
      </c>
      <c r="AB2228" s="84"/>
      <c r="AC2228" s="84" t="b">
        <v>0</v>
      </c>
      <c r="AD2228" s="84">
        <v>1</v>
      </c>
      <c r="AE2228" s="90" t="s">
        <v>285</v>
      </c>
      <c r="AF2228" s="84" t="b">
        <v>0</v>
      </c>
      <c r="AG2228" s="84" t="s">
        <v>290</v>
      </c>
      <c r="AH2228" s="84"/>
      <c r="AI2228" s="90" t="s">
        <v>285</v>
      </c>
      <c r="AJ2228" s="84" t="b">
        <v>0</v>
      </c>
      <c r="AK2228" s="84">
        <v>0</v>
      </c>
      <c r="AL2228" s="90" t="s">
        <v>285</v>
      </c>
      <c r="AM2228" s="84" t="s">
        <v>295</v>
      </c>
      <c r="AN2228" s="84" t="b">
        <v>0</v>
      </c>
      <c r="AO2228" s="90" t="s">
        <v>11275</v>
      </c>
      <c r="AP2228" s="84" t="s">
        <v>179</v>
      </c>
      <c r="AQ2228" s="84">
        <v>0</v>
      </c>
      <c r="AR2228" s="84">
        <v>0</v>
      </c>
      <c r="AS2228" s="84"/>
      <c r="AT2228" s="84"/>
      <c r="AU2228" s="84"/>
      <c r="AV2228" s="84"/>
      <c r="AW2228" s="84"/>
      <c r="AX2228" s="84"/>
      <c r="AY2228" s="84"/>
      <c r="AZ2228" s="84"/>
    </row>
    <row r="2229" spans="1:52" x14ac:dyDescent="0.2">
      <c r="A2229" s="69" t="s">
        <v>3568</v>
      </c>
      <c r="B2229" s="69" t="s">
        <v>3568</v>
      </c>
      <c r="C2229" s="70"/>
      <c r="D2229" s="71"/>
      <c r="E2229" s="72"/>
      <c r="F2229" s="73"/>
      <c r="G2229" s="70"/>
      <c r="H2229" s="74"/>
      <c r="I2229" s="75"/>
      <c r="J2229" s="75"/>
      <c r="K2229" s="36"/>
      <c r="L2229" s="82"/>
      <c r="M2229" s="82"/>
      <c r="N2229" s="77"/>
      <c r="O2229" s="84" t="s">
        <v>179</v>
      </c>
      <c r="P2229" s="86">
        <v>43157.894282407404</v>
      </c>
      <c r="Q2229" s="84" t="s">
        <v>5445</v>
      </c>
      <c r="R2229" s="84" t="s">
        <v>6017</v>
      </c>
      <c r="S2229" s="84" t="s">
        <v>6255</v>
      </c>
      <c r="T2229" s="84" t="s">
        <v>6590</v>
      </c>
      <c r="U2229" s="84" t="s">
        <v>6802</v>
      </c>
      <c r="V2229" s="84" t="s">
        <v>6802</v>
      </c>
      <c r="W2229" s="86">
        <v>43157.894282407404</v>
      </c>
      <c r="X2229" s="84" t="s">
        <v>9563</v>
      </c>
      <c r="Y2229" s="84"/>
      <c r="Z2229" s="84"/>
      <c r="AA2229" s="90" t="s">
        <v>11276</v>
      </c>
      <c r="AB2229" s="84"/>
      <c r="AC2229" s="84" t="b">
        <v>0</v>
      </c>
      <c r="AD2229" s="84">
        <v>0</v>
      </c>
      <c r="AE2229" s="90" t="s">
        <v>285</v>
      </c>
      <c r="AF2229" s="84" t="b">
        <v>0</v>
      </c>
      <c r="AG2229" s="84" t="s">
        <v>290</v>
      </c>
      <c r="AH2229" s="84"/>
      <c r="AI2229" s="90" t="s">
        <v>285</v>
      </c>
      <c r="AJ2229" s="84" t="b">
        <v>0</v>
      </c>
      <c r="AK2229" s="84">
        <v>0</v>
      </c>
      <c r="AL2229" s="90" t="s">
        <v>285</v>
      </c>
      <c r="AM2229" s="84" t="s">
        <v>294</v>
      </c>
      <c r="AN2229" s="84" t="b">
        <v>0</v>
      </c>
      <c r="AO2229" s="90" t="s">
        <v>11276</v>
      </c>
      <c r="AP2229" s="84" t="s">
        <v>179</v>
      </c>
      <c r="AQ2229" s="84">
        <v>0</v>
      </c>
      <c r="AR2229" s="84">
        <v>0</v>
      </c>
      <c r="AS2229" s="84"/>
      <c r="AT2229" s="84"/>
      <c r="AU2229" s="84"/>
      <c r="AV2229" s="84"/>
      <c r="AW2229" s="84"/>
      <c r="AX2229" s="84"/>
      <c r="AY2229" s="84"/>
      <c r="AZ2229" s="84"/>
    </row>
    <row r="2230" spans="1:52" x14ac:dyDescent="0.2">
      <c r="A2230" s="69" t="s">
        <v>3569</v>
      </c>
      <c r="B2230" s="69" t="s">
        <v>3569</v>
      </c>
      <c r="C2230" s="70"/>
      <c r="D2230" s="71"/>
      <c r="E2230" s="72"/>
      <c r="F2230" s="73"/>
      <c r="G2230" s="70"/>
      <c r="H2230" s="74"/>
      <c r="I2230" s="75"/>
      <c r="J2230" s="75"/>
      <c r="K2230" s="36"/>
      <c r="L2230" s="82"/>
      <c r="M2230" s="82"/>
      <c r="N2230" s="77"/>
      <c r="O2230" s="84" t="s">
        <v>179</v>
      </c>
      <c r="P2230" s="86">
        <v>43157.894409722219</v>
      </c>
      <c r="Q2230" s="84" t="s">
        <v>5446</v>
      </c>
      <c r="R2230" s="84" t="s">
        <v>6018</v>
      </c>
      <c r="S2230" s="84" t="s">
        <v>263</v>
      </c>
      <c r="T2230" s="84" t="s">
        <v>6591</v>
      </c>
      <c r="U2230" s="84" t="s">
        <v>6803</v>
      </c>
      <c r="V2230" s="84" t="s">
        <v>6803</v>
      </c>
      <c r="W2230" s="86">
        <v>43157.894409722219</v>
      </c>
      <c r="X2230" s="84" t="s">
        <v>9564</v>
      </c>
      <c r="Y2230" s="84"/>
      <c r="Z2230" s="84"/>
      <c r="AA2230" s="90" t="s">
        <v>11277</v>
      </c>
      <c r="AB2230" s="84"/>
      <c r="AC2230" s="84" t="b">
        <v>0</v>
      </c>
      <c r="AD2230" s="84">
        <v>0</v>
      </c>
      <c r="AE2230" s="90" t="s">
        <v>285</v>
      </c>
      <c r="AF2230" s="84" t="b">
        <v>0</v>
      </c>
      <c r="AG2230" s="84" t="s">
        <v>292</v>
      </c>
      <c r="AH2230" s="84"/>
      <c r="AI2230" s="90" t="s">
        <v>285</v>
      </c>
      <c r="AJ2230" s="84" t="b">
        <v>0</v>
      </c>
      <c r="AK2230" s="84">
        <v>0</v>
      </c>
      <c r="AL2230" s="90" t="s">
        <v>285</v>
      </c>
      <c r="AM2230" s="84" t="s">
        <v>295</v>
      </c>
      <c r="AN2230" s="84" t="b">
        <v>0</v>
      </c>
      <c r="AO2230" s="90" t="s">
        <v>11277</v>
      </c>
      <c r="AP2230" s="84" t="s">
        <v>179</v>
      </c>
      <c r="AQ2230" s="84">
        <v>0</v>
      </c>
      <c r="AR2230" s="84">
        <v>0</v>
      </c>
      <c r="AS2230" s="84"/>
      <c r="AT2230" s="84"/>
      <c r="AU2230" s="84"/>
      <c r="AV2230" s="84"/>
      <c r="AW2230" s="84"/>
      <c r="AX2230" s="84"/>
      <c r="AY2230" s="84"/>
      <c r="AZ2230" s="84"/>
    </row>
    <row r="2231" spans="1:52" x14ac:dyDescent="0.2">
      <c r="A2231" s="69" t="s">
        <v>3570</v>
      </c>
      <c r="B2231" s="69" t="s">
        <v>4169</v>
      </c>
      <c r="C2231" s="70"/>
      <c r="D2231" s="71"/>
      <c r="E2231" s="72"/>
      <c r="F2231" s="73"/>
      <c r="G2231" s="70"/>
      <c r="H2231" s="74"/>
      <c r="I2231" s="75"/>
      <c r="J2231" s="75"/>
      <c r="K2231" s="36"/>
      <c r="L2231" s="82"/>
      <c r="M2231" s="82"/>
      <c r="N2231" s="77"/>
      <c r="O2231" s="84" t="s">
        <v>255</v>
      </c>
      <c r="P2231" s="86">
        <v>43157.894537037035</v>
      </c>
      <c r="Q2231" s="84" t="s">
        <v>5217</v>
      </c>
      <c r="R2231" s="84"/>
      <c r="S2231" s="84"/>
      <c r="T2231" s="84" t="s">
        <v>6522</v>
      </c>
      <c r="U2231" s="84"/>
      <c r="V2231" s="84" t="s">
        <v>7918</v>
      </c>
      <c r="W2231" s="86">
        <v>43157.894537037035</v>
      </c>
      <c r="X2231" s="84" t="s">
        <v>9565</v>
      </c>
      <c r="Y2231" s="84"/>
      <c r="Z2231" s="84"/>
      <c r="AA2231" s="90" t="s">
        <v>11278</v>
      </c>
      <c r="AB2231" s="84"/>
      <c r="AC2231" s="84" t="b">
        <v>0</v>
      </c>
      <c r="AD2231" s="84">
        <v>0</v>
      </c>
      <c r="AE2231" s="90" t="s">
        <v>285</v>
      </c>
      <c r="AF2231" s="84" t="b">
        <v>0</v>
      </c>
      <c r="AG2231" s="84" t="s">
        <v>290</v>
      </c>
      <c r="AH2231" s="84"/>
      <c r="AI2231" s="90" t="s">
        <v>285</v>
      </c>
      <c r="AJ2231" s="84" t="b">
        <v>0</v>
      </c>
      <c r="AK2231" s="84">
        <v>32</v>
      </c>
      <c r="AL2231" s="90" t="s">
        <v>11422</v>
      </c>
      <c r="AM2231" s="84" t="s">
        <v>298</v>
      </c>
      <c r="AN2231" s="84" t="b">
        <v>0</v>
      </c>
      <c r="AO2231" s="90" t="s">
        <v>11422</v>
      </c>
      <c r="AP2231" s="84" t="s">
        <v>179</v>
      </c>
      <c r="AQ2231" s="84">
        <v>0</v>
      </c>
      <c r="AR2231" s="84">
        <v>0</v>
      </c>
      <c r="AS2231" s="84"/>
      <c r="AT2231" s="84"/>
      <c r="AU2231" s="84"/>
      <c r="AV2231" s="84"/>
      <c r="AW2231" s="84"/>
      <c r="AX2231" s="84"/>
      <c r="AY2231" s="84"/>
      <c r="AZ2231" s="84"/>
    </row>
    <row r="2232" spans="1:52" x14ac:dyDescent="0.2">
      <c r="A2232" s="69" t="s">
        <v>3570</v>
      </c>
      <c r="B2232" s="69" t="s">
        <v>3226</v>
      </c>
      <c r="C2232" s="70"/>
      <c r="D2232" s="71"/>
      <c r="E2232" s="72"/>
      <c r="F2232" s="73"/>
      <c r="G2232" s="70"/>
      <c r="H2232" s="74"/>
      <c r="I2232" s="75"/>
      <c r="J2232" s="75"/>
      <c r="K2232" s="36"/>
      <c r="L2232" s="82"/>
      <c r="M2232" s="82"/>
      <c r="N2232" s="77"/>
      <c r="O2232" s="84" t="s">
        <v>255</v>
      </c>
      <c r="P2232" s="86">
        <v>43157.894537037035</v>
      </c>
      <c r="Q2232" s="84" t="s">
        <v>5217</v>
      </c>
      <c r="R2232" s="84"/>
      <c r="S2232" s="84"/>
      <c r="T2232" s="84" t="s">
        <v>6522</v>
      </c>
      <c r="U2232" s="84"/>
      <c r="V2232" s="84" t="s">
        <v>7918</v>
      </c>
      <c r="W2232" s="86">
        <v>43157.894537037035</v>
      </c>
      <c r="X2232" s="84" t="s">
        <v>9565</v>
      </c>
      <c r="Y2232" s="84"/>
      <c r="Z2232" s="84"/>
      <c r="AA2232" s="90" t="s">
        <v>11278</v>
      </c>
      <c r="AB2232" s="84"/>
      <c r="AC2232" s="84" t="b">
        <v>0</v>
      </c>
      <c r="AD2232" s="84">
        <v>0</v>
      </c>
      <c r="AE2232" s="90" t="s">
        <v>285</v>
      </c>
      <c r="AF2232" s="84" t="b">
        <v>0</v>
      </c>
      <c r="AG2232" s="84" t="s">
        <v>290</v>
      </c>
      <c r="AH2232" s="84"/>
      <c r="AI2232" s="90" t="s">
        <v>285</v>
      </c>
      <c r="AJ2232" s="84" t="b">
        <v>0</v>
      </c>
      <c r="AK2232" s="84">
        <v>32</v>
      </c>
      <c r="AL2232" s="90" t="s">
        <v>11422</v>
      </c>
      <c r="AM2232" s="84" t="s">
        <v>298</v>
      </c>
      <c r="AN2232" s="84" t="b">
        <v>0</v>
      </c>
      <c r="AO2232" s="90" t="s">
        <v>11422</v>
      </c>
      <c r="AP2232" s="84" t="s">
        <v>179</v>
      </c>
      <c r="AQ2232" s="84">
        <v>0</v>
      </c>
      <c r="AR2232" s="84">
        <v>0</v>
      </c>
      <c r="AS2232" s="84"/>
      <c r="AT2232" s="84"/>
      <c r="AU2232" s="84"/>
      <c r="AV2232" s="84"/>
      <c r="AW2232" s="84"/>
      <c r="AX2232" s="84"/>
      <c r="AY2232" s="84"/>
      <c r="AZ2232" s="84"/>
    </row>
    <row r="2233" spans="1:52" x14ac:dyDescent="0.2">
      <c r="A2233" s="69" t="s">
        <v>3571</v>
      </c>
      <c r="B2233" s="69" t="s">
        <v>4251</v>
      </c>
      <c r="C2233" s="70"/>
      <c r="D2233" s="71"/>
      <c r="E2233" s="72"/>
      <c r="F2233" s="73"/>
      <c r="G2233" s="70"/>
      <c r="H2233" s="74"/>
      <c r="I2233" s="75"/>
      <c r="J2233" s="75"/>
      <c r="K2233" s="36"/>
      <c r="L2233" s="82"/>
      <c r="M2233" s="82"/>
      <c r="N2233" s="77"/>
      <c r="O2233" s="84" t="s">
        <v>256</v>
      </c>
      <c r="P2233" s="86">
        <v>43157.894594907404</v>
      </c>
      <c r="Q2233" s="84" t="s">
        <v>5447</v>
      </c>
      <c r="R2233" s="84"/>
      <c r="S2233" s="84"/>
      <c r="T2233" s="84" t="s">
        <v>6274</v>
      </c>
      <c r="U2233" s="84"/>
      <c r="V2233" s="84" t="s">
        <v>7919</v>
      </c>
      <c r="W2233" s="86">
        <v>43157.894594907404</v>
      </c>
      <c r="X2233" s="84" t="s">
        <v>9566</v>
      </c>
      <c r="Y2233" s="84"/>
      <c r="Z2233" s="84"/>
      <c r="AA2233" s="90" t="s">
        <v>11279</v>
      </c>
      <c r="AB2233" s="90" t="s">
        <v>11623</v>
      </c>
      <c r="AC2233" s="84" t="b">
        <v>0</v>
      </c>
      <c r="AD2233" s="84">
        <v>0</v>
      </c>
      <c r="AE2233" s="90" t="s">
        <v>11788</v>
      </c>
      <c r="AF2233" s="84" t="b">
        <v>0</v>
      </c>
      <c r="AG2233" s="84" t="s">
        <v>290</v>
      </c>
      <c r="AH2233" s="84"/>
      <c r="AI2233" s="90" t="s">
        <v>285</v>
      </c>
      <c r="AJ2233" s="84" t="b">
        <v>0</v>
      </c>
      <c r="AK2233" s="84">
        <v>0</v>
      </c>
      <c r="AL2233" s="90" t="s">
        <v>285</v>
      </c>
      <c r="AM2233" s="84" t="s">
        <v>299</v>
      </c>
      <c r="AN2233" s="84" t="b">
        <v>0</v>
      </c>
      <c r="AO2233" s="90" t="s">
        <v>11623</v>
      </c>
      <c r="AP2233" s="84" t="s">
        <v>179</v>
      </c>
      <c r="AQ2233" s="84">
        <v>0</v>
      </c>
      <c r="AR2233" s="84">
        <v>0</v>
      </c>
      <c r="AS2233" s="84"/>
      <c r="AT2233" s="84"/>
      <c r="AU2233" s="84"/>
      <c r="AV2233" s="84"/>
      <c r="AW2233" s="84"/>
      <c r="AX2233" s="84"/>
      <c r="AY2233" s="84"/>
      <c r="AZ2233" s="84"/>
    </row>
    <row r="2234" spans="1:52" x14ac:dyDescent="0.2">
      <c r="A2234" s="69" t="s">
        <v>3572</v>
      </c>
      <c r="B2234" s="69" t="s">
        <v>3572</v>
      </c>
      <c r="C2234" s="70"/>
      <c r="D2234" s="71"/>
      <c r="E2234" s="72"/>
      <c r="F2234" s="73"/>
      <c r="G2234" s="70"/>
      <c r="H2234" s="74"/>
      <c r="I2234" s="75"/>
      <c r="J2234" s="75"/>
      <c r="K2234" s="36"/>
      <c r="L2234" s="82"/>
      <c r="M2234" s="82"/>
      <c r="N2234" s="77"/>
      <c r="O2234" s="84" t="s">
        <v>179</v>
      </c>
      <c r="P2234" s="86">
        <v>43157.787210648145</v>
      </c>
      <c r="Q2234" s="84" t="s">
        <v>5448</v>
      </c>
      <c r="R2234" s="84" t="s">
        <v>6019</v>
      </c>
      <c r="S2234" s="84" t="s">
        <v>258</v>
      </c>
      <c r="T2234" s="84" t="s">
        <v>6274</v>
      </c>
      <c r="U2234" s="84"/>
      <c r="V2234" s="84" t="s">
        <v>7920</v>
      </c>
      <c r="W2234" s="86">
        <v>43157.787210648145</v>
      </c>
      <c r="X2234" s="84" t="s">
        <v>9567</v>
      </c>
      <c r="Y2234" s="84"/>
      <c r="Z2234" s="84"/>
      <c r="AA2234" s="90" t="s">
        <v>11280</v>
      </c>
      <c r="AB2234" s="84"/>
      <c r="AC2234" s="84" t="b">
        <v>0</v>
      </c>
      <c r="AD2234" s="84">
        <v>8</v>
      </c>
      <c r="AE2234" s="90" t="s">
        <v>285</v>
      </c>
      <c r="AF2234" s="84" t="b">
        <v>1</v>
      </c>
      <c r="AG2234" s="84" t="s">
        <v>290</v>
      </c>
      <c r="AH2234" s="84"/>
      <c r="AI2234" s="90" t="s">
        <v>11893</v>
      </c>
      <c r="AJ2234" s="84" t="b">
        <v>0</v>
      </c>
      <c r="AK2234" s="84">
        <v>1</v>
      </c>
      <c r="AL2234" s="90" t="s">
        <v>285</v>
      </c>
      <c r="AM2234" s="84" t="s">
        <v>296</v>
      </c>
      <c r="AN2234" s="84" t="b">
        <v>0</v>
      </c>
      <c r="AO2234" s="90" t="s">
        <v>11280</v>
      </c>
      <c r="AP2234" s="84" t="s">
        <v>308</v>
      </c>
      <c r="AQ2234" s="84">
        <v>0</v>
      </c>
      <c r="AR2234" s="84">
        <v>0</v>
      </c>
      <c r="AS2234" s="84"/>
      <c r="AT2234" s="84"/>
      <c r="AU2234" s="84"/>
      <c r="AV2234" s="84"/>
      <c r="AW2234" s="84"/>
      <c r="AX2234" s="84"/>
      <c r="AY2234" s="84"/>
      <c r="AZ2234" s="84"/>
    </row>
    <row r="2235" spans="1:52" x14ac:dyDescent="0.2">
      <c r="A2235" s="69" t="s">
        <v>3573</v>
      </c>
      <c r="B2235" s="69" t="s">
        <v>3572</v>
      </c>
      <c r="C2235" s="70"/>
      <c r="D2235" s="71"/>
      <c r="E2235" s="72"/>
      <c r="F2235" s="73"/>
      <c r="G2235" s="70"/>
      <c r="H2235" s="74"/>
      <c r="I2235" s="75"/>
      <c r="J2235" s="75"/>
      <c r="K2235" s="36"/>
      <c r="L2235" s="82"/>
      <c r="M2235" s="82"/>
      <c r="N2235" s="77"/>
      <c r="O2235" s="84" t="s">
        <v>255</v>
      </c>
      <c r="P2235" s="86">
        <v>43157.894618055558</v>
      </c>
      <c r="Q2235" s="84" t="s">
        <v>5449</v>
      </c>
      <c r="R2235" s="84" t="s">
        <v>6019</v>
      </c>
      <c r="S2235" s="84" t="s">
        <v>258</v>
      </c>
      <c r="T2235" s="84" t="s">
        <v>6274</v>
      </c>
      <c r="U2235" s="84"/>
      <c r="V2235" s="84" t="s">
        <v>7921</v>
      </c>
      <c r="W2235" s="86">
        <v>43157.894618055558</v>
      </c>
      <c r="X2235" s="84" t="s">
        <v>9568</v>
      </c>
      <c r="Y2235" s="84"/>
      <c r="Z2235" s="84"/>
      <c r="AA2235" s="90" t="s">
        <v>11281</v>
      </c>
      <c r="AB2235" s="84"/>
      <c r="AC2235" s="84" t="b">
        <v>0</v>
      </c>
      <c r="AD2235" s="84">
        <v>0</v>
      </c>
      <c r="AE2235" s="90" t="s">
        <v>285</v>
      </c>
      <c r="AF2235" s="84" t="b">
        <v>1</v>
      </c>
      <c r="AG2235" s="84" t="s">
        <v>290</v>
      </c>
      <c r="AH2235" s="84"/>
      <c r="AI2235" s="90" t="s">
        <v>11893</v>
      </c>
      <c r="AJ2235" s="84" t="b">
        <v>0</v>
      </c>
      <c r="AK2235" s="84">
        <v>1</v>
      </c>
      <c r="AL2235" s="90" t="s">
        <v>11280</v>
      </c>
      <c r="AM2235" s="84" t="s">
        <v>295</v>
      </c>
      <c r="AN2235" s="84" t="b">
        <v>0</v>
      </c>
      <c r="AO2235" s="90" t="s">
        <v>11280</v>
      </c>
      <c r="AP2235" s="84" t="s">
        <v>179</v>
      </c>
      <c r="AQ2235" s="84">
        <v>0</v>
      </c>
      <c r="AR2235" s="84">
        <v>0</v>
      </c>
      <c r="AS2235" s="84"/>
      <c r="AT2235" s="84"/>
      <c r="AU2235" s="84"/>
      <c r="AV2235" s="84"/>
      <c r="AW2235" s="84"/>
      <c r="AX2235" s="84"/>
      <c r="AY2235" s="84"/>
      <c r="AZ2235" s="84"/>
    </row>
    <row r="2236" spans="1:52" x14ac:dyDescent="0.2">
      <c r="A2236" s="69" t="s">
        <v>3574</v>
      </c>
      <c r="B2236" s="69" t="s">
        <v>3574</v>
      </c>
      <c r="C2236" s="70"/>
      <c r="D2236" s="71"/>
      <c r="E2236" s="72"/>
      <c r="F2236" s="73"/>
      <c r="G2236" s="70"/>
      <c r="H2236" s="74"/>
      <c r="I2236" s="75"/>
      <c r="J2236" s="75"/>
      <c r="K2236" s="36"/>
      <c r="L2236" s="82"/>
      <c r="M2236" s="82"/>
      <c r="N2236" s="77"/>
      <c r="O2236" s="84" t="s">
        <v>179</v>
      </c>
      <c r="P2236" s="86">
        <v>43153.255937499998</v>
      </c>
      <c r="Q2236" s="84" t="s">
        <v>5450</v>
      </c>
      <c r="R2236" s="84"/>
      <c r="S2236" s="84"/>
      <c r="T2236" s="84" t="s">
        <v>6326</v>
      </c>
      <c r="U2236" s="84" t="s">
        <v>6804</v>
      </c>
      <c r="V2236" s="84" t="s">
        <v>6804</v>
      </c>
      <c r="W2236" s="86">
        <v>43153.255937499998</v>
      </c>
      <c r="X2236" s="84" t="s">
        <v>9569</v>
      </c>
      <c r="Y2236" s="84"/>
      <c r="Z2236" s="84"/>
      <c r="AA2236" s="90" t="s">
        <v>11282</v>
      </c>
      <c r="AB2236" s="84"/>
      <c r="AC2236" s="84" t="b">
        <v>0</v>
      </c>
      <c r="AD2236" s="84">
        <v>1041</v>
      </c>
      <c r="AE2236" s="90" t="s">
        <v>285</v>
      </c>
      <c r="AF2236" s="84" t="b">
        <v>0</v>
      </c>
      <c r="AG2236" s="84" t="s">
        <v>1654</v>
      </c>
      <c r="AH2236" s="84"/>
      <c r="AI2236" s="90" t="s">
        <v>285</v>
      </c>
      <c r="AJ2236" s="84" t="b">
        <v>0</v>
      </c>
      <c r="AK2236" s="84">
        <v>822</v>
      </c>
      <c r="AL2236" s="90" t="s">
        <v>285</v>
      </c>
      <c r="AM2236" s="84" t="s">
        <v>294</v>
      </c>
      <c r="AN2236" s="84" t="b">
        <v>0</v>
      </c>
      <c r="AO2236" s="90" t="s">
        <v>11282</v>
      </c>
      <c r="AP2236" s="84" t="s">
        <v>308</v>
      </c>
      <c r="AQ2236" s="84">
        <v>0</v>
      </c>
      <c r="AR2236" s="84">
        <v>0</v>
      </c>
      <c r="AS2236" s="84"/>
      <c r="AT2236" s="84"/>
      <c r="AU2236" s="84"/>
      <c r="AV2236" s="84"/>
      <c r="AW2236" s="84"/>
      <c r="AX2236" s="84"/>
      <c r="AY2236" s="84"/>
      <c r="AZ2236" s="84"/>
    </row>
    <row r="2237" spans="1:52" x14ac:dyDescent="0.2">
      <c r="A2237" s="69" t="s">
        <v>3575</v>
      </c>
      <c r="B2237" s="69" t="s">
        <v>3574</v>
      </c>
      <c r="C2237" s="70"/>
      <c r="D2237" s="71"/>
      <c r="E2237" s="72"/>
      <c r="F2237" s="73"/>
      <c r="G2237" s="70"/>
      <c r="H2237" s="74"/>
      <c r="I2237" s="75"/>
      <c r="J2237" s="75"/>
      <c r="K2237" s="36"/>
      <c r="L2237" s="82"/>
      <c r="M2237" s="82"/>
      <c r="N2237" s="77"/>
      <c r="O2237" s="84" t="s">
        <v>255</v>
      </c>
      <c r="P2237" s="86">
        <v>43157.894629629627</v>
      </c>
      <c r="Q2237" s="84" t="s">
        <v>4470</v>
      </c>
      <c r="R2237" s="84"/>
      <c r="S2237" s="84"/>
      <c r="T2237" s="84" t="s">
        <v>6326</v>
      </c>
      <c r="U2237" s="84"/>
      <c r="V2237" s="84" t="s">
        <v>7922</v>
      </c>
      <c r="W2237" s="86">
        <v>43157.894629629627</v>
      </c>
      <c r="X2237" s="84" t="s">
        <v>9570</v>
      </c>
      <c r="Y2237" s="84"/>
      <c r="Z2237" s="84"/>
      <c r="AA2237" s="90" t="s">
        <v>11283</v>
      </c>
      <c r="AB2237" s="84"/>
      <c r="AC2237" s="84" t="b">
        <v>0</v>
      </c>
      <c r="AD2237" s="84">
        <v>0</v>
      </c>
      <c r="AE2237" s="90" t="s">
        <v>285</v>
      </c>
      <c r="AF2237" s="84" t="b">
        <v>0</v>
      </c>
      <c r="AG2237" s="84" t="s">
        <v>1654</v>
      </c>
      <c r="AH2237" s="84"/>
      <c r="AI2237" s="90" t="s">
        <v>285</v>
      </c>
      <c r="AJ2237" s="84" t="b">
        <v>0</v>
      </c>
      <c r="AK2237" s="84">
        <v>822</v>
      </c>
      <c r="AL2237" s="90" t="s">
        <v>11282</v>
      </c>
      <c r="AM2237" s="84" t="s">
        <v>294</v>
      </c>
      <c r="AN2237" s="84" t="b">
        <v>0</v>
      </c>
      <c r="AO2237" s="90" t="s">
        <v>11282</v>
      </c>
      <c r="AP2237" s="84" t="s">
        <v>179</v>
      </c>
      <c r="AQ2237" s="84">
        <v>0</v>
      </c>
      <c r="AR2237" s="84">
        <v>0</v>
      </c>
      <c r="AS2237" s="84"/>
      <c r="AT2237" s="84"/>
      <c r="AU2237" s="84"/>
      <c r="AV2237" s="84"/>
      <c r="AW2237" s="84"/>
      <c r="AX2237" s="84"/>
      <c r="AY2237" s="84"/>
      <c r="AZ2237" s="84"/>
    </row>
    <row r="2238" spans="1:52" x14ac:dyDescent="0.2">
      <c r="A2238" s="69" t="s">
        <v>3576</v>
      </c>
      <c r="B2238" s="69" t="s">
        <v>3817</v>
      </c>
      <c r="C2238" s="70"/>
      <c r="D2238" s="71"/>
      <c r="E2238" s="72"/>
      <c r="F2238" s="73"/>
      <c r="G2238" s="70"/>
      <c r="H2238" s="74"/>
      <c r="I2238" s="75"/>
      <c r="J2238" s="75"/>
      <c r="K2238" s="36"/>
      <c r="L2238" s="82"/>
      <c r="M2238" s="82"/>
      <c r="N2238" s="77"/>
      <c r="O2238" s="84" t="s">
        <v>255</v>
      </c>
      <c r="P2238" s="86">
        <v>43157.894699074073</v>
      </c>
      <c r="Q2238" s="84" t="s">
        <v>4409</v>
      </c>
      <c r="R2238" s="84" t="s">
        <v>5607</v>
      </c>
      <c r="S2238" s="84" t="s">
        <v>6076</v>
      </c>
      <c r="T2238" s="84" t="s">
        <v>6291</v>
      </c>
      <c r="U2238" s="84"/>
      <c r="V2238" s="84" t="s">
        <v>7923</v>
      </c>
      <c r="W2238" s="86">
        <v>43157.894699074073</v>
      </c>
      <c r="X2238" s="84" t="s">
        <v>9571</v>
      </c>
      <c r="Y2238" s="84"/>
      <c r="Z2238" s="84"/>
      <c r="AA2238" s="90" t="s">
        <v>11284</v>
      </c>
      <c r="AB2238" s="84"/>
      <c r="AC2238" s="84" t="b">
        <v>0</v>
      </c>
      <c r="AD2238" s="84">
        <v>0</v>
      </c>
      <c r="AE2238" s="90" t="s">
        <v>285</v>
      </c>
      <c r="AF2238" s="84" t="b">
        <v>0</v>
      </c>
      <c r="AG2238" s="84" t="s">
        <v>290</v>
      </c>
      <c r="AH2238" s="84"/>
      <c r="AI2238" s="90" t="s">
        <v>285</v>
      </c>
      <c r="AJ2238" s="84" t="b">
        <v>0</v>
      </c>
      <c r="AK2238" s="84">
        <v>1818</v>
      </c>
      <c r="AL2238" s="90" t="s">
        <v>11439</v>
      </c>
      <c r="AM2238" s="84" t="s">
        <v>294</v>
      </c>
      <c r="AN2238" s="84" t="b">
        <v>0</v>
      </c>
      <c r="AO2238" s="90" t="s">
        <v>11439</v>
      </c>
      <c r="AP2238" s="84" t="s">
        <v>179</v>
      </c>
      <c r="AQ2238" s="84">
        <v>0</v>
      </c>
      <c r="AR2238" s="84">
        <v>0</v>
      </c>
      <c r="AS2238" s="84"/>
      <c r="AT2238" s="84"/>
      <c r="AU2238" s="84"/>
      <c r="AV2238" s="84"/>
      <c r="AW2238" s="84"/>
      <c r="AX2238" s="84"/>
      <c r="AY2238" s="84"/>
      <c r="AZ2238" s="84"/>
    </row>
    <row r="2239" spans="1:52" x14ac:dyDescent="0.2">
      <c r="A2239" s="69" t="s">
        <v>3576</v>
      </c>
      <c r="B2239" s="69" t="s">
        <v>3818</v>
      </c>
      <c r="C2239" s="70"/>
      <c r="D2239" s="71"/>
      <c r="E2239" s="72"/>
      <c r="F2239" s="73"/>
      <c r="G2239" s="70"/>
      <c r="H2239" s="74"/>
      <c r="I2239" s="75"/>
      <c r="J2239" s="75"/>
      <c r="K2239" s="36"/>
      <c r="L2239" s="82"/>
      <c r="M2239" s="82"/>
      <c r="N2239" s="77"/>
      <c r="O2239" s="84" t="s">
        <v>255</v>
      </c>
      <c r="P2239" s="86">
        <v>43157.894699074073</v>
      </c>
      <c r="Q2239" s="84" t="s">
        <v>4409</v>
      </c>
      <c r="R2239" s="84" t="s">
        <v>5607</v>
      </c>
      <c r="S2239" s="84" t="s">
        <v>6076</v>
      </c>
      <c r="T2239" s="84" t="s">
        <v>6291</v>
      </c>
      <c r="U2239" s="84"/>
      <c r="V2239" s="84" t="s">
        <v>7923</v>
      </c>
      <c r="W2239" s="86">
        <v>43157.894699074073</v>
      </c>
      <c r="X2239" s="84" t="s">
        <v>9571</v>
      </c>
      <c r="Y2239" s="84"/>
      <c r="Z2239" s="84"/>
      <c r="AA2239" s="90" t="s">
        <v>11284</v>
      </c>
      <c r="AB2239" s="84"/>
      <c r="AC2239" s="84" t="b">
        <v>0</v>
      </c>
      <c r="AD2239" s="84">
        <v>0</v>
      </c>
      <c r="AE2239" s="90" t="s">
        <v>285</v>
      </c>
      <c r="AF2239" s="84" t="b">
        <v>0</v>
      </c>
      <c r="AG2239" s="84" t="s">
        <v>290</v>
      </c>
      <c r="AH2239" s="84"/>
      <c r="AI2239" s="90" t="s">
        <v>285</v>
      </c>
      <c r="AJ2239" s="84" t="b">
        <v>0</v>
      </c>
      <c r="AK2239" s="84">
        <v>1818</v>
      </c>
      <c r="AL2239" s="90" t="s">
        <v>11439</v>
      </c>
      <c r="AM2239" s="84" t="s">
        <v>294</v>
      </c>
      <c r="AN2239" s="84" t="b">
        <v>0</v>
      </c>
      <c r="AO2239" s="90" t="s">
        <v>11439</v>
      </c>
      <c r="AP2239" s="84" t="s">
        <v>179</v>
      </c>
      <c r="AQ2239" s="84">
        <v>0</v>
      </c>
      <c r="AR2239" s="84">
        <v>0</v>
      </c>
      <c r="AS2239" s="84"/>
      <c r="AT2239" s="84"/>
      <c r="AU2239" s="84"/>
      <c r="AV2239" s="84"/>
      <c r="AW2239" s="84"/>
      <c r="AX2239" s="84"/>
      <c r="AY2239" s="84"/>
      <c r="AZ2239" s="84"/>
    </row>
    <row r="2240" spans="1:52" x14ac:dyDescent="0.2">
      <c r="A2240" s="69" t="s">
        <v>3576</v>
      </c>
      <c r="B2240" s="69" t="s">
        <v>3712</v>
      </c>
      <c r="C2240" s="70"/>
      <c r="D2240" s="71"/>
      <c r="E2240" s="72"/>
      <c r="F2240" s="73"/>
      <c r="G2240" s="70"/>
      <c r="H2240" s="74"/>
      <c r="I2240" s="75"/>
      <c r="J2240" s="75"/>
      <c r="K2240" s="36"/>
      <c r="L2240" s="82"/>
      <c r="M2240" s="82"/>
      <c r="N2240" s="77"/>
      <c r="O2240" s="84" t="s">
        <v>255</v>
      </c>
      <c r="P2240" s="86">
        <v>43157.894699074073</v>
      </c>
      <c r="Q2240" s="84" t="s">
        <v>4409</v>
      </c>
      <c r="R2240" s="84" t="s">
        <v>5607</v>
      </c>
      <c r="S2240" s="84" t="s">
        <v>6076</v>
      </c>
      <c r="T2240" s="84" t="s">
        <v>6291</v>
      </c>
      <c r="U2240" s="84"/>
      <c r="V2240" s="84" t="s">
        <v>7923</v>
      </c>
      <c r="W2240" s="86">
        <v>43157.894699074073</v>
      </c>
      <c r="X2240" s="84" t="s">
        <v>9571</v>
      </c>
      <c r="Y2240" s="84"/>
      <c r="Z2240" s="84"/>
      <c r="AA2240" s="90" t="s">
        <v>11284</v>
      </c>
      <c r="AB2240" s="84"/>
      <c r="AC2240" s="84" t="b">
        <v>0</v>
      </c>
      <c r="AD2240" s="84">
        <v>0</v>
      </c>
      <c r="AE2240" s="90" t="s">
        <v>285</v>
      </c>
      <c r="AF2240" s="84" t="b">
        <v>0</v>
      </c>
      <c r="AG2240" s="84" t="s">
        <v>290</v>
      </c>
      <c r="AH2240" s="84"/>
      <c r="AI2240" s="90" t="s">
        <v>285</v>
      </c>
      <c r="AJ2240" s="84" t="b">
        <v>0</v>
      </c>
      <c r="AK2240" s="84">
        <v>1818</v>
      </c>
      <c r="AL2240" s="90" t="s">
        <v>11439</v>
      </c>
      <c r="AM2240" s="84" t="s">
        <v>294</v>
      </c>
      <c r="AN2240" s="84" t="b">
        <v>0</v>
      </c>
      <c r="AO2240" s="90" t="s">
        <v>11439</v>
      </c>
      <c r="AP2240" s="84" t="s">
        <v>179</v>
      </c>
      <c r="AQ2240" s="84">
        <v>0</v>
      </c>
      <c r="AR2240" s="84">
        <v>0</v>
      </c>
      <c r="AS2240" s="84"/>
      <c r="AT2240" s="84"/>
      <c r="AU2240" s="84"/>
      <c r="AV2240" s="84"/>
      <c r="AW2240" s="84"/>
      <c r="AX2240" s="84"/>
      <c r="AY2240" s="84"/>
      <c r="AZ2240" s="84"/>
    </row>
    <row r="2241" spans="1:52" x14ac:dyDescent="0.2">
      <c r="A2241" s="69" t="s">
        <v>3577</v>
      </c>
      <c r="B2241" s="69" t="s">
        <v>3636</v>
      </c>
      <c r="C2241" s="70"/>
      <c r="D2241" s="71"/>
      <c r="E2241" s="72"/>
      <c r="F2241" s="73"/>
      <c r="G2241" s="70"/>
      <c r="H2241" s="74"/>
      <c r="I2241" s="75"/>
      <c r="J2241" s="75"/>
      <c r="K2241" s="36"/>
      <c r="L2241" s="82"/>
      <c r="M2241" s="82"/>
      <c r="N2241" s="77"/>
      <c r="O2241" s="84" t="s">
        <v>255</v>
      </c>
      <c r="P2241" s="86">
        <v>43157.894814814812</v>
      </c>
      <c r="Q2241" s="84" t="s">
        <v>4577</v>
      </c>
      <c r="R2241" s="84"/>
      <c r="S2241" s="84"/>
      <c r="T2241" s="84" t="s">
        <v>6351</v>
      </c>
      <c r="U2241" s="84"/>
      <c r="V2241" s="84" t="s">
        <v>7924</v>
      </c>
      <c r="W2241" s="86">
        <v>43157.894814814812</v>
      </c>
      <c r="X2241" s="84" t="s">
        <v>9572</v>
      </c>
      <c r="Y2241" s="84"/>
      <c r="Z2241" s="84"/>
      <c r="AA2241" s="90" t="s">
        <v>11285</v>
      </c>
      <c r="AB2241" s="84"/>
      <c r="AC2241" s="84" t="b">
        <v>0</v>
      </c>
      <c r="AD2241" s="84">
        <v>0</v>
      </c>
      <c r="AE2241" s="90" t="s">
        <v>285</v>
      </c>
      <c r="AF2241" s="84" t="b">
        <v>0</v>
      </c>
      <c r="AG2241" s="84" t="s">
        <v>290</v>
      </c>
      <c r="AH2241" s="84"/>
      <c r="AI2241" s="90" t="s">
        <v>285</v>
      </c>
      <c r="AJ2241" s="84" t="b">
        <v>0</v>
      </c>
      <c r="AK2241" s="84">
        <v>166</v>
      </c>
      <c r="AL2241" s="90" t="s">
        <v>11354</v>
      </c>
      <c r="AM2241" s="84" t="s">
        <v>295</v>
      </c>
      <c r="AN2241" s="84" t="b">
        <v>0</v>
      </c>
      <c r="AO2241" s="90" t="s">
        <v>11354</v>
      </c>
      <c r="AP2241" s="84" t="s">
        <v>179</v>
      </c>
      <c r="AQ2241" s="84">
        <v>0</v>
      </c>
      <c r="AR2241" s="84">
        <v>0</v>
      </c>
      <c r="AS2241" s="84"/>
      <c r="AT2241" s="84"/>
      <c r="AU2241" s="84"/>
      <c r="AV2241" s="84"/>
      <c r="AW2241" s="84"/>
      <c r="AX2241" s="84"/>
      <c r="AY2241" s="84"/>
      <c r="AZ2241" s="84"/>
    </row>
    <row r="2242" spans="1:52" x14ac:dyDescent="0.2">
      <c r="A2242" s="69" t="s">
        <v>3578</v>
      </c>
      <c r="B2242" s="69" t="s">
        <v>3578</v>
      </c>
      <c r="C2242" s="70"/>
      <c r="D2242" s="71"/>
      <c r="E2242" s="72"/>
      <c r="F2242" s="73"/>
      <c r="G2242" s="70"/>
      <c r="H2242" s="74"/>
      <c r="I2242" s="75"/>
      <c r="J2242" s="75"/>
      <c r="K2242" s="36"/>
      <c r="L2242" s="82"/>
      <c r="M2242" s="82"/>
      <c r="N2242" s="77"/>
      <c r="O2242" s="84" t="s">
        <v>179</v>
      </c>
      <c r="P2242" s="86">
        <v>43157.484027777777</v>
      </c>
      <c r="Q2242" s="84" t="s">
        <v>5451</v>
      </c>
      <c r="R2242" s="84"/>
      <c r="S2242" s="84"/>
      <c r="T2242" s="84" t="s">
        <v>6592</v>
      </c>
      <c r="U2242" s="84"/>
      <c r="V2242" s="84" t="s">
        <v>7925</v>
      </c>
      <c r="W2242" s="86">
        <v>43157.484027777777</v>
      </c>
      <c r="X2242" s="84" t="s">
        <v>9573</v>
      </c>
      <c r="Y2242" s="84"/>
      <c r="Z2242" s="84"/>
      <c r="AA2242" s="90" t="s">
        <v>11286</v>
      </c>
      <c r="AB2242" s="84"/>
      <c r="AC2242" s="84" t="b">
        <v>0</v>
      </c>
      <c r="AD2242" s="84">
        <v>3</v>
      </c>
      <c r="AE2242" s="90" t="s">
        <v>285</v>
      </c>
      <c r="AF2242" s="84" t="b">
        <v>0</v>
      </c>
      <c r="AG2242" s="84" t="s">
        <v>1654</v>
      </c>
      <c r="AH2242" s="84"/>
      <c r="AI2242" s="90" t="s">
        <v>285</v>
      </c>
      <c r="AJ2242" s="84" t="b">
        <v>0</v>
      </c>
      <c r="AK2242" s="84">
        <v>3</v>
      </c>
      <c r="AL2242" s="90" t="s">
        <v>285</v>
      </c>
      <c r="AM2242" s="84" t="s">
        <v>296</v>
      </c>
      <c r="AN2242" s="84" t="b">
        <v>0</v>
      </c>
      <c r="AO2242" s="90" t="s">
        <v>11286</v>
      </c>
      <c r="AP2242" s="84" t="s">
        <v>308</v>
      </c>
      <c r="AQ2242" s="84">
        <v>0</v>
      </c>
      <c r="AR2242" s="84">
        <v>0</v>
      </c>
      <c r="AS2242" s="84"/>
      <c r="AT2242" s="84"/>
      <c r="AU2242" s="84"/>
      <c r="AV2242" s="84"/>
      <c r="AW2242" s="84"/>
      <c r="AX2242" s="84"/>
      <c r="AY2242" s="84"/>
      <c r="AZ2242" s="84"/>
    </row>
    <row r="2243" spans="1:52" x14ac:dyDescent="0.2">
      <c r="A2243" s="69" t="s">
        <v>3579</v>
      </c>
      <c r="B2243" s="69" t="s">
        <v>3578</v>
      </c>
      <c r="C2243" s="70"/>
      <c r="D2243" s="71"/>
      <c r="E2243" s="72"/>
      <c r="F2243" s="73"/>
      <c r="G2243" s="70"/>
      <c r="H2243" s="74"/>
      <c r="I2243" s="75"/>
      <c r="J2243" s="75"/>
      <c r="K2243" s="36"/>
      <c r="L2243" s="82"/>
      <c r="M2243" s="82"/>
      <c r="N2243" s="77"/>
      <c r="O2243" s="84" t="s">
        <v>255</v>
      </c>
      <c r="P2243" s="86">
        <v>43157.894942129627</v>
      </c>
      <c r="Q2243" s="84" t="s">
        <v>5452</v>
      </c>
      <c r="R2243" s="84"/>
      <c r="S2243" s="84"/>
      <c r="T2243" s="84" t="s">
        <v>6592</v>
      </c>
      <c r="U2243" s="84"/>
      <c r="V2243" s="84" t="s">
        <v>7926</v>
      </c>
      <c r="W2243" s="86">
        <v>43157.894942129627</v>
      </c>
      <c r="X2243" s="84" t="s">
        <v>9574</v>
      </c>
      <c r="Y2243" s="84"/>
      <c r="Z2243" s="84"/>
      <c r="AA2243" s="90" t="s">
        <v>11287</v>
      </c>
      <c r="AB2243" s="84"/>
      <c r="AC2243" s="84" t="b">
        <v>0</v>
      </c>
      <c r="AD2243" s="84">
        <v>0</v>
      </c>
      <c r="AE2243" s="90" t="s">
        <v>285</v>
      </c>
      <c r="AF2243" s="84" t="b">
        <v>0</v>
      </c>
      <c r="AG2243" s="84" t="s">
        <v>1654</v>
      </c>
      <c r="AH2243" s="84"/>
      <c r="AI2243" s="90" t="s">
        <v>285</v>
      </c>
      <c r="AJ2243" s="84" t="b">
        <v>0</v>
      </c>
      <c r="AK2243" s="84">
        <v>3</v>
      </c>
      <c r="AL2243" s="90" t="s">
        <v>11286</v>
      </c>
      <c r="AM2243" s="84" t="s">
        <v>295</v>
      </c>
      <c r="AN2243" s="84" t="b">
        <v>0</v>
      </c>
      <c r="AO2243" s="90" t="s">
        <v>11286</v>
      </c>
      <c r="AP2243" s="84" t="s">
        <v>179</v>
      </c>
      <c r="AQ2243" s="84">
        <v>0</v>
      </c>
      <c r="AR2243" s="84">
        <v>0</v>
      </c>
      <c r="AS2243" s="84"/>
      <c r="AT2243" s="84"/>
      <c r="AU2243" s="84"/>
      <c r="AV2243" s="84"/>
      <c r="AW2243" s="84"/>
      <c r="AX2243" s="84"/>
      <c r="AY2243" s="84"/>
      <c r="AZ2243" s="84"/>
    </row>
    <row r="2244" spans="1:52" x14ac:dyDescent="0.2">
      <c r="A2244" s="69" t="s">
        <v>3580</v>
      </c>
      <c r="B2244" s="69" t="s">
        <v>3580</v>
      </c>
      <c r="C2244" s="70"/>
      <c r="D2244" s="71"/>
      <c r="E2244" s="72"/>
      <c r="F2244" s="73"/>
      <c r="G2244" s="70"/>
      <c r="H2244" s="74"/>
      <c r="I2244" s="75"/>
      <c r="J2244" s="75"/>
      <c r="K2244" s="36"/>
      <c r="L2244" s="82"/>
      <c r="M2244" s="82"/>
      <c r="N2244" s="77"/>
      <c r="O2244" s="84" t="s">
        <v>179</v>
      </c>
      <c r="P2244" s="86">
        <v>43157.124351851853</v>
      </c>
      <c r="Q2244" s="84" t="s">
        <v>5453</v>
      </c>
      <c r="R2244" s="84" t="s">
        <v>5607</v>
      </c>
      <c r="S2244" s="84" t="s">
        <v>6076</v>
      </c>
      <c r="T2244" s="84" t="s">
        <v>6274</v>
      </c>
      <c r="U2244" s="84"/>
      <c r="V2244" s="84" t="s">
        <v>7927</v>
      </c>
      <c r="W2244" s="86">
        <v>43157.124351851853</v>
      </c>
      <c r="X2244" s="84" t="s">
        <v>9575</v>
      </c>
      <c r="Y2244" s="84"/>
      <c r="Z2244" s="84"/>
      <c r="AA2244" s="90" t="s">
        <v>11288</v>
      </c>
      <c r="AB2244" s="84"/>
      <c r="AC2244" s="84" t="b">
        <v>0</v>
      </c>
      <c r="AD2244" s="84">
        <v>5</v>
      </c>
      <c r="AE2244" s="90" t="s">
        <v>285</v>
      </c>
      <c r="AF2244" s="84" t="b">
        <v>0</v>
      </c>
      <c r="AG2244" s="84" t="s">
        <v>290</v>
      </c>
      <c r="AH2244" s="84"/>
      <c r="AI2244" s="90" t="s">
        <v>285</v>
      </c>
      <c r="AJ2244" s="84" t="b">
        <v>0</v>
      </c>
      <c r="AK2244" s="84">
        <v>3</v>
      </c>
      <c r="AL2244" s="90" t="s">
        <v>285</v>
      </c>
      <c r="AM2244" s="84" t="s">
        <v>294</v>
      </c>
      <c r="AN2244" s="84" t="b">
        <v>0</v>
      </c>
      <c r="AO2244" s="90" t="s">
        <v>11288</v>
      </c>
      <c r="AP2244" s="84" t="s">
        <v>308</v>
      </c>
      <c r="AQ2244" s="84">
        <v>0</v>
      </c>
      <c r="AR2244" s="84">
        <v>0</v>
      </c>
      <c r="AS2244" s="84"/>
      <c r="AT2244" s="84"/>
      <c r="AU2244" s="84"/>
      <c r="AV2244" s="84"/>
      <c r="AW2244" s="84"/>
      <c r="AX2244" s="84"/>
      <c r="AY2244" s="84"/>
      <c r="AZ2244" s="84"/>
    </row>
    <row r="2245" spans="1:52" x14ac:dyDescent="0.2">
      <c r="A2245" s="69" t="s">
        <v>3581</v>
      </c>
      <c r="B2245" s="69" t="s">
        <v>3580</v>
      </c>
      <c r="C2245" s="70"/>
      <c r="D2245" s="71"/>
      <c r="E2245" s="72"/>
      <c r="F2245" s="73"/>
      <c r="G2245" s="70"/>
      <c r="H2245" s="74"/>
      <c r="I2245" s="75"/>
      <c r="J2245" s="75"/>
      <c r="K2245" s="36"/>
      <c r="L2245" s="82"/>
      <c r="M2245" s="82"/>
      <c r="N2245" s="77"/>
      <c r="O2245" s="84" t="s">
        <v>255</v>
      </c>
      <c r="P2245" s="86">
        <v>43157.894976851851</v>
      </c>
      <c r="Q2245" s="84" t="s">
        <v>5454</v>
      </c>
      <c r="R2245" s="84" t="s">
        <v>5607</v>
      </c>
      <c r="S2245" s="84" t="s">
        <v>6076</v>
      </c>
      <c r="T2245" s="84" t="s">
        <v>6274</v>
      </c>
      <c r="U2245" s="84"/>
      <c r="V2245" s="84" t="s">
        <v>7928</v>
      </c>
      <c r="W2245" s="86">
        <v>43157.894976851851</v>
      </c>
      <c r="X2245" s="84" t="s">
        <v>9576</v>
      </c>
      <c r="Y2245" s="84"/>
      <c r="Z2245" s="84"/>
      <c r="AA2245" s="90" t="s">
        <v>11289</v>
      </c>
      <c r="AB2245" s="84"/>
      <c r="AC2245" s="84" t="b">
        <v>0</v>
      </c>
      <c r="AD2245" s="84">
        <v>0</v>
      </c>
      <c r="AE2245" s="90" t="s">
        <v>285</v>
      </c>
      <c r="AF2245" s="84" t="b">
        <v>0</v>
      </c>
      <c r="AG2245" s="84" t="s">
        <v>290</v>
      </c>
      <c r="AH2245" s="84"/>
      <c r="AI2245" s="90" t="s">
        <v>285</v>
      </c>
      <c r="AJ2245" s="84" t="b">
        <v>0</v>
      </c>
      <c r="AK2245" s="84">
        <v>3</v>
      </c>
      <c r="AL2245" s="90" t="s">
        <v>11288</v>
      </c>
      <c r="AM2245" s="84" t="s">
        <v>295</v>
      </c>
      <c r="AN2245" s="84" t="b">
        <v>0</v>
      </c>
      <c r="AO2245" s="90" t="s">
        <v>11288</v>
      </c>
      <c r="AP2245" s="84" t="s">
        <v>179</v>
      </c>
      <c r="AQ2245" s="84">
        <v>0</v>
      </c>
      <c r="AR2245" s="84">
        <v>0</v>
      </c>
      <c r="AS2245" s="84"/>
      <c r="AT2245" s="84"/>
      <c r="AU2245" s="84"/>
      <c r="AV2245" s="84"/>
      <c r="AW2245" s="84"/>
      <c r="AX2245" s="84"/>
      <c r="AY2245" s="84"/>
      <c r="AZ2245" s="84"/>
    </row>
    <row r="2246" spans="1:52" x14ac:dyDescent="0.2">
      <c r="A2246" s="69" t="s">
        <v>3582</v>
      </c>
      <c r="B2246" s="69" t="s">
        <v>3582</v>
      </c>
      <c r="C2246" s="70"/>
      <c r="D2246" s="71"/>
      <c r="E2246" s="72"/>
      <c r="F2246" s="73"/>
      <c r="G2246" s="70"/>
      <c r="H2246" s="74"/>
      <c r="I2246" s="75"/>
      <c r="J2246" s="75"/>
      <c r="K2246" s="36"/>
      <c r="L2246" s="82"/>
      <c r="M2246" s="82"/>
      <c r="N2246" s="77"/>
      <c r="O2246" s="84" t="s">
        <v>179</v>
      </c>
      <c r="P2246" s="86">
        <v>43157.895011574074</v>
      </c>
      <c r="Q2246" s="84" t="s">
        <v>5455</v>
      </c>
      <c r="R2246" s="84" t="s">
        <v>5607</v>
      </c>
      <c r="S2246" s="84" t="s">
        <v>6076</v>
      </c>
      <c r="T2246" s="84" t="s">
        <v>6274</v>
      </c>
      <c r="U2246" s="84"/>
      <c r="V2246" s="84" t="s">
        <v>7929</v>
      </c>
      <c r="W2246" s="86">
        <v>43157.895011574074</v>
      </c>
      <c r="X2246" s="84" t="s">
        <v>9577</v>
      </c>
      <c r="Y2246" s="84"/>
      <c r="Z2246" s="84"/>
      <c r="AA2246" s="90" t="s">
        <v>11290</v>
      </c>
      <c r="AB2246" s="84"/>
      <c r="AC2246" s="84" t="b">
        <v>0</v>
      </c>
      <c r="AD2246" s="84">
        <v>0</v>
      </c>
      <c r="AE2246" s="90" t="s">
        <v>285</v>
      </c>
      <c r="AF2246" s="84" t="b">
        <v>0</v>
      </c>
      <c r="AG2246" s="84" t="s">
        <v>290</v>
      </c>
      <c r="AH2246" s="84"/>
      <c r="AI2246" s="90" t="s">
        <v>285</v>
      </c>
      <c r="AJ2246" s="84" t="b">
        <v>0</v>
      </c>
      <c r="AK2246" s="84">
        <v>0</v>
      </c>
      <c r="AL2246" s="90" t="s">
        <v>285</v>
      </c>
      <c r="AM2246" s="84" t="s">
        <v>294</v>
      </c>
      <c r="AN2246" s="84" t="b">
        <v>0</v>
      </c>
      <c r="AO2246" s="90" t="s">
        <v>11290</v>
      </c>
      <c r="AP2246" s="84" t="s">
        <v>179</v>
      </c>
      <c r="AQ2246" s="84">
        <v>0</v>
      </c>
      <c r="AR2246" s="84">
        <v>0</v>
      </c>
      <c r="AS2246" s="84"/>
      <c r="AT2246" s="84"/>
      <c r="AU2246" s="84"/>
      <c r="AV2246" s="84"/>
      <c r="AW2246" s="84"/>
      <c r="AX2246" s="84"/>
      <c r="AY2246" s="84"/>
      <c r="AZ2246" s="84"/>
    </row>
    <row r="2247" spans="1:52" x14ac:dyDescent="0.2">
      <c r="A2247" s="69" t="s">
        <v>3583</v>
      </c>
      <c r="B2247" s="69" t="s">
        <v>4252</v>
      </c>
      <c r="C2247" s="70"/>
      <c r="D2247" s="71"/>
      <c r="E2247" s="72"/>
      <c r="F2247" s="73"/>
      <c r="G2247" s="70"/>
      <c r="H2247" s="74"/>
      <c r="I2247" s="75"/>
      <c r="J2247" s="75"/>
      <c r="K2247" s="36"/>
      <c r="L2247" s="82"/>
      <c r="M2247" s="82"/>
      <c r="N2247" s="77"/>
      <c r="O2247" s="84" t="s">
        <v>255</v>
      </c>
      <c r="P2247" s="86">
        <v>43157.895046296297</v>
      </c>
      <c r="Q2247" s="84" t="s">
        <v>5456</v>
      </c>
      <c r="R2247" s="84"/>
      <c r="S2247" s="84"/>
      <c r="T2247" s="84" t="s">
        <v>6593</v>
      </c>
      <c r="U2247" s="84" t="s">
        <v>6805</v>
      </c>
      <c r="V2247" s="84" t="s">
        <v>6805</v>
      </c>
      <c r="W2247" s="86">
        <v>43157.895046296297</v>
      </c>
      <c r="X2247" s="84" t="s">
        <v>9578</v>
      </c>
      <c r="Y2247" s="84"/>
      <c r="Z2247" s="84"/>
      <c r="AA2247" s="90" t="s">
        <v>11291</v>
      </c>
      <c r="AB2247" s="90" t="s">
        <v>11624</v>
      </c>
      <c r="AC2247" s="84" t="b">
        <v>0</v>
      </c>
      <c r="AD2247" s="84">
        <v>0</v>
      </c>
      <c r="AE2247" s="90" t="s">
        <v>11789</v>
      </c>
      <c r="AF2247" s="84" t="b">
        <v>0</v>
      </c>
      <c r="AG2247" s="84" t="s">
        <v>673</v>
      </c>
      <c r="AH2247" s="84"/>
      <c r="AI2247" s="90" t="s">
        <v>285</v>
      </c>
      <c r="AJ2247" s="84" t="b">
        <v>0</v>
      </c>
      <c r="AK2247" s="84">
        <v>0</v>
      </c>
      <c r="AL2247" s="90" t="s">
        <v>285</v>
      </c>
      <c r="AM2247" s="84" t="s">
        <v>294</v>
      </c>
      <c r="AN2247" s="84" t="b">
        <v>0</v>
      </c>
      <c r="AO2247" s="90" t="s">
        <v>11624</v>
      </c>
      <c r="AP2247" s="84" t="s">
        <v>179</v>
      </c>
      <c r="AQ2247" s="84">
        <v>0</v>
      </c>
      <c r="AR2247" s="84">
        <v>0</v>
      </c>
      <c r="AS2247" s="84"/>
      <c r="AT2247" s="84"/>
      <c r="AU2247" s="84"/>
      <c r="AV2247" s="84"/>
      <c r="AW2247" s="84"/>
      <c r="AX2247" s="84"/>
      <c r="AY2247" s="84"/>
      <c r="AZ2247" s="84"/>
    </row>
    <row r="2248" spans="1:52" x14ac:dyDescent="0.2">
      <c r="A2248" s="69" t="s">
        <v>3583</v>
      </c>
      <c r="B2248" s="69" t="s">
        <v>4253</v>
      </c>
      <c r="C2248" s="70"/>
      <c r="D2248" s="71"/>
      <c r="E2248" s="72"/>
      <c r="F2248" s="73"/>
      <c r="G2248" s="70"/>
      <c r="H2248" s="74"/>
      <c r="I2248" s="75"/>
      <c r="J2248" s="75"/>
      <c r="K2248" s="36"/>
      <c r="L2248" s="82"/>
      <c r="M2248" s="82"/>
      <c r="N2248" s="77"/>
      <c r="O2248" s="84" t="s">
        <v>255</v>
      </c>
      <c r="P2248" s="86">
        <v>43157.895046296297</v>
      </c>
      <c r="Q2248" s="84" t="s">
        <v>5456</v>
      </c>
      <c r="R2248" s="84"/>
      <c r="S2248" s="84"/>
      <c r="T2248" s="84" t="s">
        <v>6593</v>
      </c>
      <c r="U2248" s="84" t="s">
        <v>6805</v>
      </c>
      <c r="V2248" s="84" t="s">
        <v>6805</v>
      </c>
      <c r="W2248" s="86">
        <v>43157.895046296297</v>
      </c>
      <c r="X2248" s="84" t="s">
        <v>9578</v>
      </c>
      <c r="Y2248" s="84"/>
      <c r="Z2248" s="84"/>
      <c r="AA2248" s="90" t="s">
        <v>11291</v>
      </c>
      <c r="AB2248" s="90" t="s">
        <v>11624</v>
      </c>
      <c r="AC2248" s="84" t="b">
        <v>0</v>
      </c>
      <c r="AD2248" s="84">
        <v>0</v>
      </c>
      <c r="AE2248" s="90" t="s">
        <v>11789</v>
      </c>
      <c r="AF2248" s="84" t="b">
        <v>0</v>
      </c>
      <c r="AG2248" s="84" t="s">
        <v>673</v>
      </c>
      <c r="AH2248" s="84"/>
      <c r="AI2248" s="90" t="s">
        <v>285</v>
      </c>
      <c r="AJ2248" s="84" t="b">
        <v>0</v>
      </c>
      <c r="AK2248" s="84">
        <v>0</v>
      </c>
      <c r="AL2248" s="90" t="s">
        <v>285</v>
      </c>
      <c r="AM2248" s="84" t="s">
        <v>294</v>
      </c>
      <c r="AN2248" s="84" t="b">
        <v>0</v>
      </c>
      <c r="AO2248" s="90" t="s">
        <v>11624</v>
      </c>
      <c r="AP2248" s="84" t="s">
        <v>179</v>
      </c>
      <c r="AQ2248" s="84">
        <v>0</v>
      </c>
      <c r="AR2248" s="84">
        <v>0</v>
      </c>
      <c r="AS2248" s="84"/>
      <c r="AT2248" s="84"/>
      <c r="AU2248" s="84"/>
      <c r="AV2248" s="84"/>
      <c r="AW2248" s="84"/>
      <c r="AX2248" s="84"/>
      <c r="AY2248" s="84"/>
      <c r="AZ2248" s="84"/>
    </row>
    <row r="2249" spans="1:52" x14ac:dyDescent="0.2">
      <c r="A2249" s="69" t="s">
        <v>3583</v>
      </c>
      <c r="B2249" s="69" t="s">
        <v>4254</v>
      </c>
      <c r="C2249" s="70"/>
      <c r="D2249" s="71"/>
      <c r="E2249" s="72"/>
      <c r="F2249" s="73"/>
      <c r="G2249" s="70"/>
      <c r="H2249" s="74"/>
      <c r="I2249" s="75"/>
      <c r="J2249" s="75"/>
      <c r="K2249" s="36"/>
      <c r="L2249" s="82"/>
      <c r="M2249" s="82"/>
      <c r="N2249" s="77"/>
      <c r="O2249" s="84" t="s">
        <v>256</v>
      </c>
      <c r="P2249" s="86">
        <v>43157.895046296297</v>
      </c>
      <c r="Q2249" s="84" t="s">
        <v>5456</v>
      </c>
      <c r="R2249" s="84"/>
      <c r="S2249" s="84"/>
      <c r="T2249" s="84" t="s">
        <v>6593</v>
      </c>
      <c r="U2249" s="84" t="s">
        <v>6805</v>
      </c>
      <c r="V2249" s="84" t="s">
        <v>6805</v>
      </c>
      <c r="W2249" s="86">
        <v>43157.895046296297</v>
      </c>
      <c r="X2249" s="84" t="s">
        <v>9578</v>
      </c>
      <c r="Y2249" s="84"/>
      <c r="Z2249" s="84"/>
      <c r="AA2249" s="90" t="s">
        <v>11291</v>
      </c>
      <c r="AB2249" s="90" t="s">
        <v>11624</v>
      </c>
      <c r="AC2249" s="84" t="b">
        <v>0</v>
      </c>
      <c r="AD2249" s="84">
        <v>0</v>
      </c>
      <c r="AE2249" s="90" t="s">
        <v>11789</v>
      </c>
      <c r="AF2249" s="84" t="b">
        <v>0</v>
      </c>
      <c r="AG2249" s="84" t="s">
        <v>673</v>
      </c>
      <c r="AH2249" s="84"/>
      <c r="AI2249" s="90" t="s">
        <v>285</v>
      </c>
      <c r="AJ2249" s="84" t="b">
        <v>0</v>
      </c>
      <c r="AK2249" s="84">
        <v>0</v>
      </c>
      <c r="AL2249" s="90" t="s">
        <v>285</v>
      </c>
      <c r="AM2249" s="84" t="s">
        <v>294</v>
      </c>
      <c r="AN2249" s="84" t="b">
        <v>0</v>
      </c>
      <c r="AO2249" s="90" t="s">
        <v>11624</v>
      </c>
      <c r="AP2249" s="84" t="s">
        <v>179</v>
      </c>
      <c r="AQ2249" s="84">
        <v>0</v>
      </c>
      <c r="AR2249" s="84">
        <v>0</v>
      </c>
      <c r="AS2249" s="84"/>
      <c r="AT2249" s="84"/>
      <c r="AU2249" s="84"/>
      <c r="AV2249" s="84"/>
      <c r="AW2249" s="84"/>
      <c r="AX2249" s="84"/>
      <c r="AY2249" s="84"/>
      <c r="AZ2249" s="84"/>
    </row>
    <row r="2250" spans="1:52" x14ac:dyDescent="0.2">
      <c r="A2250" s="69" t="s">
        <v>3584</v>
      </c>
      <c r="B2250" s="69" t="s">
        <v>3584</v>
      </c>
      <c r="C2250" s="70"/>
      <c r="D2250" s="71"/>
      <c r="E2250" s="72"/>
      <c r="F2250" s="73"/>
      <c r="G2250" s="70"/>
      <c r="H2250" s="74"/>
      <c r="I2250" s="75"/>
      <c r="J2250" s="75"/>
      <c r="K2250" s="36"/>
      <c r="L2250" s="82"/>
      <c r="M2250" s="82"/>
      <c r="N2250" s="77"/>
      <c r="O2250" s="84" t="s">
        <v>179</v>
      </c>
      <c r="P2250" s="86">
        <v>43151.782546296294</v>
      </c>
      <c r="Q2250" s="84" t="s">
        <v>5457</v>
      </c>
      <c r="R2250" s="84"/>
      <c r="S2250" s="84"/>
      <c r="T2250" s="84" t="s">
        <v>6274</v>
      </c>
      <c r="U2250" s="84"/>
      <c r="V2250" s="84" t="s">
        <v>7930</v>
      </c>
      <c r="W2250" s="86">
        <v>43151.782546296294</v>
      </c>
      <c r="X2250" s="84" t="s">
        <v>9579</v>
      </c>
      <c r="Y2250" s="84"/>
      <c r="Z2250" s="84"/>
      <c r="AA2250" s="90" t="s">
        <v>11292</v>
      </c>
      <c r="AB2250" s="84"/>
      <c r="AC2250" s="84" t="b">
        <v>0</v>
      </c>
      <c r="AD2250" s="84">
        <v>5</v>
      </c>
      <c r="AE2250" s="90" t="s">
        <v>285</v>
      </c>
      <c r="AF2250" s="84" t="b">
        <v>0</v>
      </c>
      <c r="AG2250" s="84" t="s">
        <v>1654</v>
      </c>
      <c r="AH2250" s="84"/>
      <c r="AI2250" s="90" t="s">
        <v>285</v>
      </c>
      <c r="AJ2250" s="84" t="b">
        <v>0</v>
      </c>
      <c r="AK2250" s="84">
        <v>4</v>
      </c>
      <c r="AL2250" s="90" t="s">
        <v>285</v>
      </c>
      <c r="AM2250" s="84" t="s">
        <v>295</v>
      </c>
      <c r="AN2250" s="84" t="b">
        <v>0</v>
      </c>
      <c r="AO2250" s="90" t="s">
        <v>11292</v>
      </c>
      <c r="AP2250" s="84" t="s">
        <v>308</v>
      </c>
      <c r="AQ2250" s="84">
        <v>0</v>
      </c>
      <c r="AR2250" s="84">
        <v>0</v>
      </c>
      <c r="AS2250" s="84"/>
      <c r="AT2250" s="84"/>
      <c r="AU2250" s="84"/>
      <c r="AV2250" s="84"/>
      <c r="AW2250" s="84"/>
      <c r="AX2250" s="84"/>
      <c r="AY2250" s="84"/>
      <c r="AZ2250" s="84"/>
    </row>
    <row r="2251" spans="1:52" x14ac:dyDescent="0.2">
      <c r="A2251" s="69" t="s">
        <v>3585</v>
      </c>
      <c r="B2251" s="69" t="s">
        <v>3584</v>
      </c>
      <c r="C2251" s="70"/>
      <c r="D2251" s="71"/>
      <c r="E2251" s="72"/>
      <c r="F2251" s="73"/>
      <c r="G2251" s="70"/>
      <c r="H2251" s="74"/>
      <c r="I2251" s="75"/>
      <c r="J2251" s="75"/>
      <c r="K2251" s="36"/>
      <c r="L2251" s="82"/>
      <c r="M2251" s="82"/>
      <c r="N2251" s="77"/>
      <c r="O2251" s="84" t="s">
        <v>255</v>
      </c>
      <c r="P2251" s="86">
        <v>43157.895057870373</v>
      </c>
      <c r="Q2251" s="84" t="s">
        <v>5458</v>
      </c>
      <c r="R2251" s="84"/>
      <c r="S2251" s="84"/>
      <c r="T2251" s="84" t="s">
        <v>6274</v>
      </c>
      <c r="U2251" s="84"/>
      <c r="V2251" s="84" t="s">
        <v>7931</v>
      </c>
      <c r="W2251" s="86">
        <v>43157.895057870373</v>
      </c>
      <c r="X2251" s="84" t="s">
        <v>9580</v>
      </c>
      <c r="Y2251" s="84"/>
      <c r="Z2251" s="84"/>
      <c r="AA2251" s="90" t="s">
        <v>11293</v>
      </c>
      <c r="AB2251" s="84"/>
      <c r="AC2251" s="84" t="b">
        <v>0</v>
      </c>
      <c r="AD2251" s="84">
        <v>0</v>
      </c>
      <c r="AE2251" s="90" t="s">
        <v>285</v>
      </c>
      <c r="AF2251" s="84" t="b">
        <v>0</v>
      </c>
      <c r="AG2251" s="84" t="s">
        <v>1654</v>
      </c>
      <c r="AH2251" s="84"/>
      <c r="AI2251" s="90" t="s">
        <v>285</v>
      </c>
      <c r="AJ2251" s="84" t="b">
        <v>0</v>
      </c>
      <c r="AK2251" s="84">
        <v>4</v>
      </c>
      <c r="AL2251" s="90" t="s">
        <v>11292</v>
      </c>
      <c r="AM2251" s="84" t="s">
        <v>295</v>
      </c>
      <c r="AN2251" s="84" t="b">
        <v>0</v>
      </c>
      <c r="AO2251" s="90" t="s">
        <v>11292</v>
      </c>
      <c r="AP2251" s="84" t="s">
        <v>179</v>
      </c>
      <c r="AQ2251" s="84">
        <v>0</v>
      </c>
      <c r="AR2251" s="84">
        <v>0</v>
      </c>
      <c r="AS2251" s="84"/>
      <c r="AT2251" s="84"/>
      <c r="AU2251" s="84"/>
      <c r="AV2251" s="84"/>
      <c r="AW2251" s="84"/>
      <c r="AX2251" s="84"/>
      <c r="AY2251" s="84"/>
      <c r="AZ2251" s="84"/>
    </row>
    <row r="2252" spans="1:52" x14ac:dyDescent="0.2">
      <c r="A2252" s="69" t="s">
        <v>3586</v>
      </c>
      <c r="B2252" s="69" t="s">
        <v>3599</v>
      </c>
      <c r="C2252" s="70"/>
      <c r="D2252" s="71"/>
      <c r="E2252" s="72"/>
      <c r="F2252" s="73"/>
      <c r="G2252" s="70"/>
      <c r="H2252" s="74"/>
      <c r="I2252" s="75"/>
      <c r="J2252" s="75"/>
      <c r="K2252" s="36"/>
      <c r="L2252" s="82"/>
      <c r="M2252" s="82"/>
      <c r="N2252" s="77"/>
      <c r="O2252" s="84" t="s">
        <v>255</v>
      </c>
      <c r="P2252" s="86">
        <v>43157.895057870373</v>
      </c>
      <c r="Q2252" s="84" t="s">
        <v>4583</v>
      </c>
      <c r="R2252" s="84"/>
      <c r="S2252" s="84"/>
      <c r="T2252" s="84" t="s">
        <v>6354</v>
      </c>
      <c r="U2252" s="84"/>
      <c r="V2252" s="84" t="s">
        <v>7932</v>
      </c>
      <c r="W2252" s="86">
        <v>43157.895057870373</v>
      </c>
      <c r="X2252" s="84" t="s">
        <v>9581</v>
      </c>
      <c r="Y2252" s="84"/>
      <c r="Z2252" s="84"/>
      <c r="AA2252" s="90" t="s">
        <v>11294</v>
      </c>
      <c r="AB2252" s="84"/>
      <c r="AC2252" s="84" t="b">
        <v>0</v>
      </c>
      <c r="AD2252" s="84">
        <v>0</v>
      </c>
      <c r="AE2252" s="90" t="s">
        <v>285</v>
      </c>
      <c r="AF2252" s="84" t="b">
        <v>0</v>
      </c>
      <c r="AG2252" s="84" t="s">
        <v>290</v>
      </c>
      <c r="AH2252" s="84"/>
      <c r="AI2252" s="90" t="s">
        <v>285</v>
      </c>
      <c r="AJ2252" s="84" t="b">
        <v>0</v>
      </c>
      <c r="AK2252" s="84">
        <v>174</v>
      </c>
      <c r="AL2252" s="90" t="s">
        <v>11309</v>
      </c>
      <c r="AM2252" s="84" t="s">
        <v>295</v>
      </c>
      <c r="AN2252" s="84" t="b">
        <v>0</v>
      </c>
      <c r="AO2252" s="90" t="s">
        <v>11309</v>
      </c>
      <c r="AP2252" s="84" t="s">
        <v>179</v>
      </c>
      <c r="AQ2252" s="84">
        <v>0</v>
      </c>
      <c r="AR2252" s="84">
        <v>0</v>
      </c>
      <c r="AS2252" s="84"/>
      <c r="AT2252" s="84"/>
      <c r="AU2252" s="84"/>
      <c r="AV2252" s="84"/>
      <c r="AW2252" s="84"/>
      <c r="AX2252" s="84"/>
      <c r="AY2252" s="84"/>
      <c r="AZ2252" s="84"/>
    </row>
    <row r="2253" spans="1:52" x14ac:dyDescent="0.2">
      <c r="A2253" s="69" t="s">
        <v>3587</v>
      </c>
      <c r="B2253" s="69" t="s">
        <v>3642</v>
      </c>
      <c r="C2253" s="70"/>
      <c r="D2253" s="71"/>
      <c r="E2253" s="72"/>
      <c r="F2253" s="73"/>
      <c r="G2253" s="70"/>
      <c r="H2253" s="74"/>
      <c r="I2253" s="75"/>
      <c r="J2253" s="75"/>
      <c r="K2253" s="36"/>
      <c r="L2253" s="82"/>
      <c r="M2253" s="82"/>
      <c r="N2253" s="77"/>
      <c r="O2253" s="84" t="s">
        <v>255</v>
      </c>
      <c r="P2253" s="86">
        <v>43157.895115740743</v>
      </c>
      <c r="Q2253" s="84" t="s">
        <v>4747</v>
      </c>
      <c r="R2253" s="84"/>
      <c r="S2253" s="84"/>
      <c r="T2253" s="84" t="s">
        <v>6274</v>
      </c>
      <c r="U2253" s="84"/>
      <c r="V2253" s="84" t="s">
        <v>7933</v>
      </c>
      <c r="W2253" s="86">
        <v>43157.895115740743</v>
      </c>
      <c r="X2253" s="84" t="s">
        <v>9582</v>
      </c>
      <c r="Y2253" s="84"/>
      <c r="Z2253" s="84"/>
      <c r="AA2253" s="90" t="s">
        <v>11295</v>
      </c>
      <c r="AB2253" s="84"/>
      <c r="AC2253" s="84" t="b">
        <v>0</v>
      </c>
      <c r="AD2253" s="84">
        <v>0</v>
      </c>
      <c r="AE2253" s="90" t="s">
        <v>285</v>
      </c>
      <c r="AF2253" s="84" t="b">
        <v>0</v>
      </c>
      <c r="AG2253" s="84" t="s">
        <v>291</v>
      </c>
      <c r="AH2253" s="84"/>
      <c r="AI2253" s="90" t="s">
        <v>285</v>
      </c>
      <c r="AJ2253" s="84" t="b">
        <v>0</v>
      </c>
      <c r="AK2253" s="84">
        <v>26</v>
      </c>
      <c r="AL2253" s="90" t="s">
        <v>11360</v>
      </c>
      <c r="AM2253" s="84" t="s">
        <v>295</v>
      </c>
      <c r="AN2253" s="84" t="b">
        <v>0</v>
      </c>
      <c r="AO2253" s="90" t="s">
        <v>11360</v>
      </c>
      <c r="AP2253" s="84" t="s">
        <v>179</v>
      </c>
      <c r="AQ2253" s="84">
        <v>0</v>
      </c>
      <c r="AR2253" s="84">
        <v>0</v>
      </c>
      <c r="AS2253" s="84"/>
      <c r="AT2253" s="84"/>
      <c r="AU2253" s="84"/>
      <c r="AV2253" s="84"/>
      <c r="AW2253" s="84"/>
      <c r="AX2253" s="84"/>
      <c r="AY2253" s="84"/>
      <c r="AZ2253" s="84"/>
    </row>
    <row r="2254" spans="1:52" x14ac:dyDescent="0.2">
      <c r="A2254" s="69" t="s">
        <v>3588</v>
      </c>
      <c r="B2254" s="69" t="s">
        <v>3588</v>
      </c>
      <c r="C2254" s="70"/>
      <c r="D2254" s="71"/>
      <c r="E2254" s="72"/>
      <c r="F2254" s="73"/>
      <c r="G2254" s="70"/>
      <c r="H2254" s="74"/>
      <c r="I2254" s="75"/>
      <c r="J2254" s="75"/>
      <c r="K2254" s="36"/>
      <c r="L2254" s="82"/>
      <c r="M2254" s="82"/>
      <c r="N2254" s="77"/>
      <c r="O2254" s="84" t="s">
        <v>179</v>
      </c>
      <c r="P2254" s="86">
        <v>43157.895150462966</v>
      </c>
      <c r="Q2254" s="84" t="s">
        <v>5459</v>
      </c>
      <c r="R2254" s="84" t="s">
        <v>6020</v>
      </c>
      <c r="S2254" s="84" t="s">
        <v>6254</v>
      </c>
      <c r="T2254" s="84" t="s">
        <v>6594</v>
      </c>
      <c r="U2254" s="84"/>
      <c r="V2254" s="84" t="s">
        <v>7934</v>
      </c>
      <c r="W2254" s="86">
        <v>43157.895150462966</v>
      </c>
      <c r="X2254" s="84" t="s">
        <v>9583</v>
      </c>
      <c r="Y2254" s="84"/>
      <c r="Z2254" s="84"/>
      <c r="AA2254" s="90" t="s">
        <v>11296</v>
      </c>
      <c r="AB2254" s="84"/>
      <c r="AC2254" s="84" t="b">
        <v>0</v>
      </c>
      <c r="AD2254" s="84">
        <v>0</v>
      </c>
      <c r="AE2254" s="90" t="s">
        <v>285</v>
      </c>
      <c r="AF2254" s="84" t="b">
        <v>0</v>
      </c>
      <c r="AG2254" s="84" t="s">
        <v>290</v>
      </c>
      <c r="AH2254" s="84"/>
      <c r="AI2254" s="90" t="s">
        <v>285</v>
      </c>
      <c r="AJ2254" s="84" t="b">
        <v>0</v>
      </c>
      <c r="AK2254" s="84">
        <v>0</v>
      </c>
      <c r="AL2254" s="90" t="s">
        <v>285</v>
      </c>
      <c r="AM2254" s="84" t="s">
        <v>295</v>
      </c>
      <c r="AN2254" s="84" t="b">
        <v>0</v>
      </c>
      <c r="AO2254" s="90" t="s">
        <v>11296</v>
      </c>
      <c r="AP2254" s="84" t="s">
        <v>179</v>
      </c>
      <c r="AQ2254" s="84">
        <v>0</v>
      </c>
      <c r="AR2254" s="84">
        <v>0</v>
      </c>
      <c r="AS2254" s="84"/>
      <c r="AT2254" s="84"/>
      <c r="AU2254" s="84"/>
      <c r="AV2254" s="84"/>
      <c r="AW2254" s="84"/>
      <c r="AX2254" s="84"/>
      <c r="AY2254" s="84"/>
      <c r="AZ2254" s="84"/>
    </row>
    <row r="2255" spans="1:52" x14ac:dyDescent="0.2">
      <c r="A2255" s="69" t="s">
        <v>3589</v>
      </c>
      <c r="B2255" s="69" t="s">
        <v>3636</v>
      </c>
      <c r="C2255" s="70"/>
      <c r="D2255" s="71"/>
      <c r="E2255" s="72"/>
      <c r="F2255" s="73"/>
      <c r="G2255" s="70"/>
      <c r="H2255" s="74"/>
      <c r="I2255" s="75"/>
      <c r="J2255" s="75"/>
      <c r="K2255" s="36"/>
      <c r="L2255" s="82"/>
      <c r="M2255" s="82"/>
      <c r="N2255" s="77"/>
      <c r="O2255" s="84" t="s">
        <v>255</v>
      </c>
      <c r="P2255" s="86">
        <v>43157.895162037035</v>
      </c>
      <c r="Q2255" s="84" t="s">
        <v>4577</v>
      </c>
      <c r="R2255" s="84"/>
      <c r="S2255" s="84"/>
      <c r="T2255" s="84" t="s">
        <v>6351</v>
      </c>
      <c r="U2255" s="84"/>
      <c r="V2255" s="84" t="s">
        <v>7935</v>
      </c>
      <c r="W2255" s="86">
        <v>43157.895162037035</v>
      </c>
      <c r="X2255" s="84" t="s">
        <v>9584</v>
      </c>
      <c r="Y2255" s="84"/>
      <c r="Z2255" s="84"/>
      <c r="AA2255" s="90" t="s">
        <v>11297</v>
      </c>
      <c r="AB2255" s="84"/>
      <c r="AC2255" s="84" t="b">
        <v>0</v>
      </c>
      <c r="AD2255" s="84">
        <v>0</v>
      </c>
      <c r="AE2255" s="90" t="s">
        <v>285</v>
      </c>
      <c r="AF2255" s="84" t="b">
        <v>0</v>
      </c>
      <c r="AG2255" s="84" t="s">
        <v>290</v>
      </c>
      <c r="AH2255" s="84"/>
      <c r="AI2255" s="90" t="s">
        <v>285</v>
      </c>
      <c r="AJ2255" s="84" t="b">
        <v>0</v>
      </c>
      <c r="AK2255" s="84">
        <v>166</v>
      </c>
      <c r="AL2255" s="90" t="s">
        <v>11354</v>
      </c>
      <c r="AM2255" s="84" t="s">
        <v>294</v>
      </c>
      <c r="AN2255" s="84" t="b">
        <v>0</v>
      </c>
      <c r="AO2255" s="90" t="s">
        <v>11354</v>
      </c>
      <c r="AP2255" s="84" t="s">
        <v>179</v>
      </c>
      <c r="AQ2255" s="84">
        <v>0</v>
      </c>
      <c r="AR2255" s="84">
        <v>0</v>
      </c>
      <c r="AS2255" s="84"/>
      <c r="AT2255" s="84"/>
      <c r="AU2255" s="84"/>
      <c r="AV2255" s="84"/>
      <c r="AW2255" s="84"/>
      <c r="AX2255" s="84"/>
      <c r="AY2255" s="84"/>
      <c r="AZ2255" s="84"/>
    </row>
    <row r="2256" spans="1:52" x14ac:dyDescent="0.2">
      <c r="A2256" s="69" t="s">
        <v>3590</v>
      </c>
      <c r="B2256" s="69" t="s">
        <v>3590</v>
      </c>
      <c r="C2256" s="70"/>
      <c r="D2256" s="71"/>
      <c r="E2256" s="72"/>
      <c r="F2256" s="73"/>
      <c r="G2256" s="70"/>
      <c r="H2256" s="74"/>
      <c r="I2256" s="75"/>
      <c r="J2256" s="75"/>
      <c r="K2256" s="36"/>
      <c r="L2256" s="82"/>
      <c r="M2256" s="82"/>
      <c r="N2256" s="77"/>
      <c r="O2256" s="84" t="s">
        <v>179</v>
      </c>
      <c r="P2256" s="86">
        <v>43157.895243055558</v>
      </c>
      <c r="Q2256" s="84" t="s">
        <v>5460</v>
      </c>
      <c r="R2256" s="84"/>
      <c r="S2256" s="84"/>
      <c r="T2256" s="84" t="s">
        <v>6274</v>
      </c>
      <c r="U2256" s="84" t="s">
        <v>6806</v>
      </c>
      <c r="V2256" s="84" t="s">
        <v>6806</v>
      </c>
      <c r="W2256" s="86">
        <v>43157.895243055558</v>
      </c>
      <c r="X2256" s="84" t="s">
        <v>9585</v>
      </c>
      <c r="Y2256" s="84"/>
      <c r="Z2256" s="84"/>
      <c r="AA2256" s="90" t="s">
        <v>11298</v>
      </c>
      <c r="AB2256" s="84"/>
      <c r="AC2256" s="84" t="b">
        <v>0</v>
      </c>
      <c r="AD2256" s="84">
        <v>0</v>
      </c>
      <c r="AE2256" s="90" t="s">
        <v>285</v>
      </c>
      <c r="AF2256" s="84" t="b">
        <v>0</v>
      </c>
      <c r="AG2256" s="84" t="s">
        <v>1001</v>
      </c>
      <c r="AH2256" s="84"/>
      <c r="AI2256" s="90" t="s">
        <v>285</v>
      </c>
      <c r="AJ2256" s="84" t="b">
        <v>0</v>
      </c>
      <c r="AK2256" s="84">
        <v>0</v>
      </c>
      <c r="AL2256" s="90" t="s">
        <v>285</v>
      </c>
      <c r="AM2256" s="84" t="s">
        <v>296</v>
      </c>
      <c r="AN2256" s="84" t="b">
        <v>0</v>
      </c>
      <c r="AO2256" s="90" t="s">
        <v>11298</v>
      </c>
      <c r="AP2256" s="84" t="s">
        <v>179</v>
      </c>
      <c r="AQ2256" s="84">
        <v>0</v>
      </c>
      <c r="AR2256" s="84">
        <v>0</v>
      </c>
      <c r="AS2256" s="84"/>
      <c r="AT2256" s="84"/>
      <c r="AU2256" s="84"/>
      <c r="AV2256" s="84"/>
      <c r="AW2256" s="84"/>
      <c r="AX2256" s="84"/>
      <c r="AY2256" s="84"/>
      <c r="AZ2256" s="84"/>
    </row>
    <row r="2257" spans="1:52" x14ac:dyDescent="0.2">
      <c r="A2257" s="69" t="s">
        <v>3591</v>
      </c>
      <c r="B2257" s="69" t="s">
        <v>3591</v>
      </c>
      <c r="C2257" s="70"/>
      <c r="D2257" s="71"/>
      <c r="E2257" s="72"/>
      <c r="F2257" s="73"/>
      <c r="G2257" s="70"/>
      <c r="H2257" s="74"/>
      <c r="I2257" s="75"/>
      <c r="J2257" s="75"/>
      <c r="K2257" s="36"/>
      <c r="L2257" s="82"/>
      <c r="M2257" s="82"/>
      <c r="N2257" s="77"/>
      <c r="O2257" s="84" t="s">
        <v>179</v>
      </c>
      <c r="P2257" s="86">
        <v>43157.840428240743</v>
      </c>
      <c r="Q2257" s="84" t="s">
        <v>5461</v>
      </c>
      <c r="R2257" s="84" t="s">
        <v>5608</v>
      </c>
      <c r="S2257" s="84" t="s">
        <v>6077</v>
      </c>
      <c r="T2257" s="84" t="s">
        <v>6274</v>
      </c>
      <c r="U2257" s="84" t="s">
        <v>6628</v>
      </c>
      <c r="V2257" s="84" t="s">
        <v>6628</v>
      </c>
      <c r="W2257" s="86">
        <v>43157.840428240743</v>
      </c>
      <c r="X2257" s="84" t="s">
        <v>9586</v>
      </c>
      <c r="Y2257" s="84"/>
      <c r="Z2257" s="84"/>
      <c r="AA2257" s="90" t="s">
        <v>11299</v>
      </c>
      <c r="AB2257" s="84"/>
      <c r="AC2257" s="84" t="b">
        <v>0</v>
      </c>
      <c r="AD2257" s="84">
        <v>34</v>
      </c>
      <c r="AE2257" s="90" t="s">
        <v>285</v>
      </c>
      <c r="AF2257" s="84" t="b">
        <v>0</v>
      </c>
      <c r="AG2257" s="84" t="s">
        <v>291</v>
      </c>
      <c r="AH2257" s="84"/>
      <c r="AI2257" s="90" t="s">
        <v>285</v>
      </c>
      <c r="AJ2257" s="84" t="b">
        <v>0</v>
      </c>
      <c r="AK2257" s="84">
        <v>16</v>
      </c>
      <c r="AL2257" s="90" t="s">
        <v>285</v>
      </c>
      <c r="AM2257" s="84" t="s">
        <v>304</v>
      </c>
      <c r="AN2257" s="84" t="b">
        <v>0</v>
      </c>
      <c r="AO2257" s="90" t="s">
        <v>11299</v>
      </c>
      <c r="AP2257" s="84" t="s">
        <v>308</v>
      </c>
      <c r="AQ2257" s="84">
        <v>0</v>
      </c>
      <c r="AR2257" s="84">
        <v>0</v>
      </c>
      <c r="AS2257" s="84"/>
      <c r="AT2257" s="84"/>
      <c r="AU2257" s="84"/>
      <c r="AV2257" s="84"/>
      <c r="AW2257" s="84"/>
      <c r="AX2257" s="84"/>
      <c r="AY2257" s="84"/>
      <c r="AZ2257" s="84"/>
    </row>
    <row r="2258" spans="1:52" x14ac:dyDescent="0.2">
      <c r="A2258" s="69" t="s">
        <v>3591</v>
      </c>
      <c r="B2258" s="69" t="s">
        <v>3591</v>
      </c>
      <c r="C2258" s="70"/>
      <c r="D2258" s="71"/>
      <c r="E2258" s="72"/>
      <c r="F2258" s="73"/>
      <c r="G2258" s="70"/>
      <c r="H2258" s="74"/>
      <c r="I2258" s="75"/>
      <c r="J2258" s="75"/>
      <c r="K2258" s="36"/>
      <c r="L2258" s="82"/>
      <c r="M2258" s="82"/>
      <c r="N2258" s="77"/>
      <c r="O2258" s="84" t="s">
        <v>179</v>
      </c>
      <c r="P2258" s="86">
        <v>43157.882060185184</v>
      </c>
      <c r="Q2258" s="84" t="s">
        <v>5462</v>
      </c>
      <c r="R2258" s="84" t="s">
        <v>5608</v>
      </c>
      <c r="S2258" s="84" t="s">
        <v>6077</v>
      </c>
      <c r="T2258" s="84" t="s">
        <v>6274</v>
      </c>
      <c r="U2258" s="84" t="s">
        <v>6807</v>
      </c>
      <c r="V2258" s="84" t="s">
        <v>6807</v>
      </c>
      <c r="W2258" s="86">
        <v>43157.882060185184</v>
      </c>
      <c r="X2258" s="84" t="s">
        <v>9587</v>
      </c>
      <c r="Y2258" s="84"/>
      <c r="Z2258" s="84"/>
      <c r="AA2258" s="90" t="s">
        <v>11300</v>
      </c>
      <c r="AB2258" s="84"/>
      <c r="AC2258" s="84" t="b">
        <v>0</v>
      </c>
      <c r="AD2258" s="84">
        <v>20</v>
      </c>
      <c r="AE2258" s="90" t="s">
        <v>285</v>
      </c>
      <c r="AF2258" s="84" t="b">
        <v>0</v>
      </c>
      <c r="AG2258" s="84" t="s">
        <v>291</v>
      </c>
      <c r="AH2258" s="84"/>
      <c r="AI2258" s="90" t="s">
        <v>285</v>
      </c>
      <c r="AJ2258" s="84" t="b">
        <v>0</v>
      </c>
      <c r="AK2258" s="84">
        <v>2</v>
      </c>
      <c r="AL2258" s="90" t="s">
        <v>285</v>
      </c>
      <c r="AM2258" s="84" t="s">
        <v>304</v>
      </c>
      <c r="AN2258" s="84" t="b">
        <v>0</v>
      </c>
      <c r="AO2258" s="90" t="s">
        <v>11300</v>
      </c>
      <c r="AP2258" s="84" t="s">
        <v>179</v>
      </c>
      <c r="AQ2258" s="84">
        <v>0</v>
      </c>
      <c r="AR2258" s="84">
        <v>0</v>
      </c>
      <c r="AS2258" s="84"/>
      <c r="AT2258" s="84"/>
      <c r="AU2258" s="84"/>
      <c r="AV2258" s="84"/>
      <c r="AW2258" s="84"/>
      <c r="AX2258" s="84"/>
      <c r="AY2258" s="84"/>
      <c r="AZ2258" s="84"/>
    </row>
    <row r="2259" spans="1:52" x14ac:dyDescent="0.2">
      <c r="A2259" s="69" t="s">
        <v>3592</v>
      </c>
      <c r="B2259" s="69" t="s">
        <v>3591</v>
      </c>
      <c r="C2259" s="70"/>
      <c r="D2259" s="71"/>
      <c r="E2259" s="72"/>
      <c r="F2259" s="73"/>
      <c r="G2259" s="70"/>
      <c r="H2259" s="74"/>
      <c r="I2259" s="75"/>
      <c r="J2259" s="75"/>
      <c r="K2259" s="36"/>
      <c r="L2259" s="82"/>
      <c r="M2259" s="82"/>
      <c r="N2259" s="77"/>
      <c r="O2259" s="84" t="s">
        <v>255</v>
      </c>
      <c r="P2259" s="86">
        <v>43157.895289351851</v>
      </c>
      <c r="Q2259" s="84" t="s">
        <v>5463</v>
      </c>
      <c r="R2259" s="84" t="s">
        <v>5608</v>
      </c>
      <c r="S2259" s="84" t="s">
        <v>6077</v>
      </c>
      <c r="T2259" s="84" t="s">
        <v>6274</v>
      </c>
      <c r="U2259" s="84" t="s">
        <v>6807</v>
      </c>
      <c r="V2259" s="84" t="s">
        <v>6807</v>
      </c>
      <c r="W2259" s="86">
        <v>43157.895289351851</v>
      </c>
      <c r="X2259" s="84" t="s">
        <v>9588</v>
      </c>
      <c r="Y2259" s="84"/>
      <c r="Z2259" s="84"/>
      <c r="AA2259" s="90" t="s">
        <v>11301</v>
      </c>
      <c r="AB2259" s="84"/>
      <c r="AC2259" s="84" t="b">
        <v>0</v>
      </c>
      <c r="AD2259" s="84">
        <v>0</v>
      </c>
      <c r="AE2259" s="90" t="s">
        <v>285</v>
      </c>
      <c r="AF2259" s="84" t="b">
        <v>0</v>
      </c>
      <c r="AG2259" s="84" t="s">
        <v>291</v>
      </c>
      <c r="AH2259" s="84"/>
      <c r="AI2259" s="90" t="s">
        <v>285</v>
      </c>
      <c r="AJ2259" s="84" t="b">
        <v>0</v>
      </c>
      <c r="AK2259" s="84">
        <v>2</v>
      </c>
      <c r="AL2259" s="90" t="s">
        <v>11300</v>
      </c>
      <c r="AM2259" s="84" t="s">
        <v>297</v>
      </c>
      <c r="AN2259" s="84" t="b">
        <v>0</v>
      </c>
      <c r="AO2259" s="90" t="s">
        <v>11300</v>
      </c>
      <c r="AP2259" s="84" t="s">
        <v>179</v>
      </c>
      <c r="AQ2259" s="84">
        <v>0</v>
      </c>
      <c r="AR2259" s="84">
        <v>0</v>
      </c>
      <c r="AS2259" s="84"/>
      <c r="AT2259" s="84"/>
      <c r="AU2259" s="84"/>
      <c r="AV2259" s="84"/>
      <c r="AW2259" s="84"/>
      <c r="AX2259" s="84"/>
      <c r="AY2259" s="84"/>
      <c r="AZ2259" s="84"/>
    </row>
    <row r="2260" spans="1:52" x14ac:dyDescent="0.2">
      <c r="A2260" s="69" t="s">
        <v>3593</v>
      </c>
      <c r="B2260" s="69" t="s">
        <v>4255</v>
      </c>
      <c r="C2260" s="70"/>
      <c r="D2260" s="71"/>
      <c r="E2260" s="72"/>
      <c r="F2260" s="73"/>
      <c r="G2260" s="70"/>
      <c r="H2260" s="74"/>
      <c r="I2260" s="75"/>
      <c r="J2260" s="75"/>
      <c r="K2260" s="36"/>
      <c r="L2260" s="82"/>
      <c r="M2260" s="82"/>
      <c r="N2260" s="77"/>
      <c r="O2260" s="84" t="s">
        <v>255</v>
      </c>
      <c r="P2260" s="86">
        <v>43157.895289351851</v>
      </c>
      <c r="Q2260" s="84" t="s">
        <v>5464</v>
      </c>
      <c r="R2260" s="84" t="s">
        <v>6021</v>
      </c>
      <c r="S2260" s="84" t="s">
        <v>6256</v>
      </c>
      <c r="T2260" s="84" t="s">
        <v>6274</v>
      </c>
      <c r="U2260" s="84"/>
      <c r="V2260" s="84" t="s">
        <v>7936</v>
      </c>
      <c r="W2260" s="86">
        <v>43157.895289351851</v>
      </c>
      <c r="X2260" s="84" t="s">
        <v>9589</v>
      </c>
      <c r="Y2260" s="84"/>
      <c r="Z2260" s="84"/>
      <c r="AA2260" s="90" t="s">
        <v>11302</v>
      </c>
      <c r="AB2260" s="84"/>
      <c r="AC2260" s="84" t="b">
        <v>0</v>
      </c>
      <c r="AD2260" s="84">
        <v>0</v>
      </c>
      <c r="AE2260" s="90" t="s">
        <v>285</v>
      </c>
      <c r="AF2260" s="84" t="b">
        <v>0</v>
      </c>
      <c r="AG2260" s="84" t="s">
        <v>290</v>
      </c>
      <c r="AH2260" s="84"/>
      <c r="AI2260" s="90" t="s">
        <v>285</v>
      </c>
      <c r="AJ2260" s="84" t="b">
        <v>0</v>
      </c>
      <c r="AK2260" s="84">
        <v>0</v>
      </c>
      <c r="AL2260" s="90" t="s">
        <v>285</v>
      </c>
      <c r="AM2260" s="84" t="s">
        <v>294</v>
      </c>
      <c r="AN2260" s="84" t="b">
        <v>0</v>
      </c>
      <c r="AO2260" s="90" t="s">
        <v>11302</v>
      </c>
      <c r="AP2260" s="84" t="s">
        <v>179</v>
      </c>
      <c r="AQ2260" s="84">
        <v>0</v>
      </c>
      <c r="AR2260" s="84">
        <v>0</v>
      </c>
      <c r="AS2260" s="84"/>
      <c r="AT2260" s="84"/>
      <c r="AU2260" s="84"/>
      <c r="AV2260" s="84"/>
      <c r="AW2260" s="84"/>
      <c r="AX2260" s="84"/>
      <c r="AY2260" s="84"/>
      <c r="AZ2260" s="84"/>
    </row>
    <row r="2261" spans="1:52" x14ac:dyDescent="0.2">
      <c r="A2261" s="69" t="s">
        <v>3594</v>
      </c>
      <c r="B2261" s="69" t="s">
        <v>4256</v>
      </c>
      <c r="C2261" s="70"/>
      <c r="D2261" s="71"/>
      <c r="E2261" s="72"/>
      <c r="F2261" s="73"/>
      <c r="G2261" s="70"/>
      <c r="H2261" s="74"/>
      <c r="I2261" s="75"/>
      <c r="J2261" s="75"/>
      <c r="K2261" s="36"/>
      <c r="L2261" s="82"/>
      <c r="M2261" s="82"/>
      <c r="N2261" s="77"/>
      <c r="O2261" s="84" t="s">
        <v>255</v>
      </c>
      <c r="P2261" s="86">
        <v>43157.895335648151</v>
      </c>
      <c r="Q2261" s="84" t="s">
        <v>5465</v>
      </c>
      <c r="R2261" s="84"/>
      <c r="S2261" s="84"/>
      <c r="T2261" s="84" t="s">
        <v>6274</v>
      </c>
      <c r="U2261" s="84"/>
      <c r="V2261" s="84" t="s">
        <v>7937</v>
      </c>
      <c r="W2261" s="86">
        <v>43157.895335648151</v>
      </c>
      <c r="X2261" s="84" t="s">
        <v>9590</v>
      </c>
      <c r="Y2261" s="84"/>
      <c r="Z2261" s="84"/>
      <c r="AA2261" s="90" t="s">
        <v>11303</v>
      </c>
      <c r="AB2261" s="90" t="s">
        <v>11625</v>
      </c>
      <c r="AC2261" s="84" t="b">
        <v>0</v>
      </c>
      <c r="AD2261" s="84">
        <v>1</v>
      </c>
      <c r="AE2261" s="90" t="s">
        <v>11790</v>
      </c>
      <c r="AF2261" s="84" t="b">
        <v>0</v>
      </c>
      <c r="AG2261" s="84" t="s">
        <v>290</v>
      </c>
      <c r="AH2261" s="84"/>
      <c r="AI2261" s="90" t="s">
        <v>285</v>
      </c>
      <c r="AJ2261" s="84" t="b">
        <v>0</v>
      </c>
      <c r="AK2261" s="84">
        <v>0</v>
      </c>
      <c r="AL2261" s="90" t="s">
        <v>285</v>
      </c>
      <c r="AM2261" s="84" t="s">
        <v>299</v>
      </c>
      <c r="AN2261" s="84" t="b">
        <v>0</v>
      </c>
      <c r="AO2261" s="90" t="s">
        <v>11625</v>
      </c>
      <c r="AP2261" s="84" t="s">
        <v>179</v>
      </c>
      <c r="AQ2261" s="84">
        <v>0</v>
      </c>
      <c r="AR2261" s="84">
        <v>0</v>
      </c>
      <c r="AS2261" s="84"/>
      <c r="AT2261" s="84"/>
      <c r="AU2261" s="84"/>
      <c r="AV2261" s="84"/>
      <c r="AW2261" s="84"/>
      <c r="AX2261" s="84"/>
      <c r="AY2261" s="84"/>
      <c r="AZ2261" s="84"/>
    </row>
    <row r="2262" spans="1:52" x14ac:dyDescent="0.2">
      <c r="A2262" s="69" t="s">
        <v>3594</v>
      </c>
      <c r="B2262" s="69" t="s">
        <v>1996</v>
      </c>
      <c r="C2262" s="70"/>
      <c r="D2262" s="71"/>
      <c r="E2262" s="72"/>
      <c r="F2262" s="73"/>
      <c r="G2262" s="70"/>
      <c r="H2262" s="74"/>
      <c r="I2262" s="75"/>
      <c r="J2262" s="75"/>
      <c r="K2262" s="36"/>
      <c r="L2262" s="82"/>
      <c r="M2262" s="82"/>
      <c r="N2262" s="77"/>
      <c r="O2262" s="84" t="s">
        <v>255</v>
      </c>
      <c r="P2262" s="86">
        <v>43157.895335648151</v>
      </c>
      <c r="Q2262" s="84" t="s">
        <v>5465</v>
      </c>
      <c r="R2262" s="84"/>
      <c r="S2262" s="84"/>
      <c r="T2262" s="84" t="s">
        <v>6274</v>
      </c>
      <c r="U2262" s="84"/>
      <c r="V2262" s="84" t="s">
        <v>7937</v>
      </c>
      <c r="W2262" s="86">
        <v>43157.895335648151</v>
      </c>
      <c r="X2262" s="84" t="s">
        <v>9590</v>
      </c>
      <c r="Y2262" s="84"/>
      <c r="Z2262" s="84"/>
      <c r="AA2262" s="90" t="s">
        <v>11303</v>
      </c>
      <c r="AB2262" s="90" t="s">
        <v>11625</v>
      </c>
      <c r="AC2262" s="84" t="b">
        <v>0</v>
      </c>
      <c r="AD2262" s="84">
        <v>1</v>
      </c>
      <c r="AE2262" s="90" t="s">
        <v>11790</v>
      </c>
      <c r="AF2262" s="84" t="b">
        <v>0</v>
      </c>
      <c r="AG2262" s="84" t="s">
        <v>290</v>
      </c>
      <c r="AH2262" s="84"/>
      <c r="AI2262" s="90" t="s">
        <v>285</v>
      </c>
      <c r="AJ2262" s="84" t="b">
        <v>0</v>
      </c>
      <c r="AK2262" s="84">
        <v>0</v>
      </c>
      <c r="AL2262" s="90" t="s">
        <v>285</v>
      </c>
      <c r="AM2262" s="84" t="s">
        <v>299</v>
      </c>
      <c r="AN2262" s="84" t="b">
        <v>0</v>
      </c>
      <c r="AO2262" s="90" t="s">
        <v>11625</v>
      </c>
      <c r="AP2262" s="84" t="s">
        <v>179</v>
      </c>
      <c r="AQ2262" s="84">
        <v>0</v>
      </c>
      <c r="AR2262" s="84">
        <v>0</v>
      </c>
      <c r="AS2262" s="84"/>
      <c r="AT2262" s="84"/>
      <c r="AU2262" s="84"/>
      <c r="AV2262" s="84"/>
      <c r="AW2262" s="84"/>
      <c r="AX2262" s="84"/>
      <c r="AY2262" s="84"/>
      <c r="AZ2262" s="84"/>
    </row>
    <row r="2263" spans="1:52" x14ac:dyDescent="0.2">
      <c r="A2263" s="69" t="s">
        <v>3594</v>
      </c>
      <c r="B2263" s="69" t="s">
        <v>4257</v>
      </c>
      <c r="C2263" s="70"/>
      <c r="D2263" s="71"/>
      <c r="E2263" s="72"/>
      <c r="F2263" s="73"/>
      <c r="G2263" s="70"/>
      <c r="H2263" s="74"/>
      <c r="I2263" s="75"/>
      <c r="J2263" s="75"/>
      <c r="K2263" s="36"/>
      <c r="L2263" s="82"/>
      <c r="M2263" s="82"/>
      <c r="N2263" s="77"/>
      <c r="O2263" s="84" t="s">
        <v>255</v>
      </c>
      <c r="P2263" s="86">
        <v>43157.895335648151</v>
      </c>
      <c r="Q2263" s="84" t="s">
        <v>5465</v>
      </c>
      <c r="R2263" s="84"/>
      <c r="S2263" s="84"/>
      <c r="T2263" s="84" t="s">
        <v>6274</v>
      </c>
      <c r="U2263" s="84"/>
      <c r="V2263" s="84" t="s">
        <v>7937</v>
      </c>
      <c r="W2263" s="86">
        <v>43157.895335648151</v>
      </c>
      <c r="X2263" s="84" t="s">
        <v>9590</v>
      </c>
      <c r="Y2263" s="84"/>
      <c r="Z2263" s="84"/>
      <c r="AA2263" s="90" t="s">
        <v>11303</v>
      </c>
      <c r="AB2263" s="90" t="s">
        <v>11625</v>
      </c>
      <c r="AC2263" s="84" t="b">
        <v>0</v>
      </c>
      <c r="AD2263" s="84">
        <v>1</v>
      </c>
      <c r="AE2263" s="90" t="s">
        <v>11790</v>
      </c>
      <c r="AF2263" s="84" t="b">
        <v>0</v>
      </c>
      <c r="AG2263" s="84" t="s">
        <v>290</v>
      </c>
      <c r="AH2263" s="84"/>
      <c r="AI2263" s="90" t="s">
        <v>285</v>
      </c>
      <c r="AJ2263" s="84" t="b">
        <v>0</v>
      </c>
      <c r="AK2263" s="84">
        <v>0</v>
      </c>
      <c r="AL2263" s="90" t="s">
        <v>285</v>
      </c>
      <c r="AM2263" s="84" t="s">
        <v>299</v>
      </c>
      <c r="AN2263" s="84" t="b">
        <v>0</v>
      </c>
      <c r="AO2263" s="90" t="s">
        <v>11625</v>
      </c>
      <c r="AP2263" s="84" t="s">
        <v>179</v>
      </c>
      <c r="AQ2263" s="84">
        <v>0</v>
      </c>
      <c r="AR2263" s="84">
        <v>0</v>
      </c>
      <c r="AS2263" s="84"/>
      <c r="AT2263" s="84"/>
      <c r="AU2263" s="84"/>
      <c r="AV2263" s="84"/>
      <c r="AW2263" s="84"/>
      <c r="AX2263" s="84"/>
      <c r="AY2263" s="84"/>
      <c r="AZ2263" s="84"/>
    </row>
    <row r="2264" spans="1:52" x14ac:dyDescent="0.2">
      <c r="A2264" s="69" t="s">
        <v>3594</v>
      </c>
      <c r="B2264" s="69" t="s">
        <v>4258</v>
      </c>
      <c r="C2264" s="70"/>
      <c r="D2264" s="71"/>
      <c r="E2264" s="72"/>
      <c r="F2264" s="73"/>
      <c r="G2264" s="70"/>
      <c r="H2264" s="74"/>
      <c r="I2264" s="75"/>
      <c r="J2264" s="75"/>
      <c r="K2264" s="36"/>
      <c r="L2264" s="82"/>
      <c r="M2264" s="82"/>
      <c r="N2264" s="77"/>
      <c r="O2264" s="84" t="s">
        <v>255</v>
      </c>
      <c r="P2264" s="86">
        <v>43157.895335648151</v>
      </c>
      <c r="Q2264" s="84" t="s">
        <v>5465</v>
      </c>
      <c r="R2264" s="84"/>
      <c r="S2264" s="84"/>
      <c r="T2264" s="84" t="s">
        <v>6274</v>
      </c>
      <c r="U2264" s="84"/>
      <c r="V2264" s="84" t="s">
        <v>7937</v>
      </c>
      <c r="W2264" s="86">
        <v>43157.895335648151</v>
      </c>
      <c r="X2264" s="84" t="s">
        <v>9590</v>
      </c>
      <c r="Y2264" s="84"/>
      <c r="Z2264" s="84"/>
      <c r="AA2264" s="90" t="s">
        <v>11303</v>
      </c>
      <c r="AB2264" s="90" t="s">
        <v>11625</v>
      </c>
      <c r="AC2264" s="84" t="b">
        <v>0</v>
      </c>
      <c r="AD2264" s="84">
        <v>1</v>
      </c>
      <c r="AE2264" s="90" t="s">
        <v>11790</v>
      </c>
      <c r="AF2264" s="84" t="b">
        <v>0</v>
      </c>
      <c r="AG2264" s="84" t="s">
        <v>290</v>
      </c>
      <c r="AH2264" s="84"/>
      <c r="AI2264" s="90" t="s">
        <v>285</v>
      </c>
      <c r="AJ2264" s="84" t="b">
        <v>0</v>
      </c>
      <c r="AK2264" s="84">
        <v>0</v>
      </c>
      <c r="AL2264" s="90" t="s">
        <v>285</v>
      </c>
      <c r="AM2264" s="84" t="s">
        <v>299</v>
      </c>
      <c r="AN2264" s="84" t="b">
        <v>0</v>
      </c>
      <c r="AO2264" s="90" t="s">
        <v>11625</v>
      </c>
      <c r="AP2264" s="84" t="s">
        <v>179</v>
      </c>
      <c r="AQ2264" s="84">
        <v>0</v>
      </c>
      <c r="AR2264" s="84">
        <v>0</v>
      </c>
      <c r="AS2264" s="84"/>
      <c r="AT2264" s="84"/>
      <c r="AU2264" s="84"/>
      <c r="AV2264" s="84"/>
      <c r="AW2264" s="84"/>
      <c r="AX2264" s="84"/>
      <c r="AY2264" s="84"/>
      <c r="AZ2264" s="84"/>
    </row>
    <row r="2265" spans="1:52" x14ac:dyDescent="0.2">
      <c r="A2265" s="69" t="s">
        <v>3594</v>
      </c>
      <c r="B2265" s="69" t="s">
        <v>4259</v>
      </c>
      <c r="C2265" s="70"/>
      <c r="D2265" s="71"/>
      <c r="E2265" s="72"/>
      <c r="F2265" s="73"/>
      <c r="G2265" s="70"/>
      <c r="H2265" s="74"/>
      <c r="I2265" s="75"/>
      <c r="J2265" s="75"/>
      <c r="K2265" s="36"/>
      <c r="L2265" s="82"/>
      <c r="M2265" s="82"/>
      <c r="N2265" s="77"/>
      <c r="O2265" s="84" t="s">
        <v>255</v>
      </c>
      <c r="P2265" s="86">
        <v>43157.895335648151</v>
      </c>
      <c r="Q2265" s="84" t="s">
        <v>5465</v>
      </c>
      <c r="R2265" s="84"/>
      <c r="S2265" s="84"/>
      <c r="T2265" s="84" t="s">
        <v>6274</v>
      </c>
      <c r="U2265" s="84"/>
      <c r="V2265" s="84" t="s">
        <v>7937</v>
      </c>
      <c r="W2265" s="86">
        <v>43157.895335648151</v>
      </c>
      <c r="X2265" s="84" t="s">
        <v>9590</v>
      </c>
      <c r="Y2265" s="84"/>
      <c r="Z2265" s="84"/>
      <c r="AA2265" s="90" t="s">
        <v>11303</v>
      </c>
      <c r="AB2265" s="90" t="s">
        <v>11625</v>
      </c>
      <c r="AC2265" s="84" t="b">
        <v>0</v>
      </c>
      <c r="AD2265" s="84">
        <v>1</v>
      </c>
      <c r="AE2265" s="90" t="s">
        <v>11790</v>
      </c>
      <c r="AF2265" s="84" t="b">
        <v>0</v>
      </c>
      <c r="AG2265" s="84" t="s">
        <v>290</v>
      </c>
      <c r="AH2265" s="84"/>
      <c r="AI2265" s="90" t="s">
        <v>285</v>
      </c>
      <c r="AJ2265" s="84" t="b">
        <v>0</v>
      </c>
      <c r="AK2265" s="84">
        <v>0</v>
      </c>
      <c r="AL2265" s="90" t="s">
        <v>285</v>
      </c>
      <c r="AM2265" s="84" t="s">
        <v>299</v>
      </c>
      <c r="AN2265" s="84" t="b">
        <v>0</v>
      </c>
      <c r="AO2265" s="90" t="s">
        <v>11625</v>
      </c>
      <c r="AP2265" s="84" t="s">
        <v>179</v>
      </c>
      <c r="AQ2265" s="84">
        <v>0</v>
      </c>
      <c r="AR2265" s="84">
        <v>0</v>
      </c>
      <c r="AS2265" s="84"/>
      <c r="AT2265" s="84"/>
      <c r="AU2265" s="84"/>
      <c r="AV2265" s="84"/>
      <c r="AW2265" s="84"/>
      <c r="AX2265" s="84"/>
      <c r="AY2265" s="84"/>
      <c r="AZ2265" s="84"/>
    </row>
    <row r="2266" spans="1:52" x14ac:dyDescent="0.2">
      <c r="A2266" s="69" t="s">
        <v>3594</v>
      </c>
      <c r="B2266" s="69" t="s">
        <v>4260</v>
      </c>
      <c r="C2266" s="70"/>
      <c r="D2266" s="71"/>
      <c r="E2266" s="72"/>
      <c r="F2266" s="73"/>
      <c r="G2266" s="70"/>
      <c r="H2266" s="74"/>
      <c r="I2266" s="75"/>
      <c r="J2266" s="75"/>
      <c r="K2266" s="36"/>
      <c r="L2266" s="82"/>
      <c r="M2266" s="82"/>
      <c r="N2266" s="77"/>
      <c r="O2266" s="84" t="s">
        <v>255</v>
      </c>
      <c r="P2266" s="86">
        <v>43157.895335648151</v>
      </c>
      <c r="Q2266" s="84" t="s">
        <v>5465</v>
      </c>
      <c r="R2266" s="84"/>
      <c r="S2266" s="84"/>
      <c r="T2266" s="84" t="s">
        <v>6274</v>
      </c>
      <c r="U2266" s="84"/>
      <c r="V2266" s="84" t="s">
        <v>7937</v>
      </c>
      <c r="W2266" s="86">
        <v>43157.895335648151</v>
      </c>
      <c r="X2266" s="84" t="s">
        <v>9590</v>
      </c>
      <c r="Y2266" s="84"/>
      <c r="Z2266" s="84"/>
      <c r="AA2266" s="90" t="s">
        <v>11303</v>
      </c>
      <c r="AB2266" s="90" t="s">
        <v>11625</v>
      </c>
      <c r="AC2266" s="84" t="b">
        <v>0</v>
      </c>
      <c r="AD2266" s="84">
        <v>1</v>
      </c>
      <c r="AE2266" s="90" t="s">
        <v>11790</v>
      </c>
      <c r="AF2266" s="84" t="b">
        <v>0</v>
      </c>
      <c r="AG2266" s="84" t="s">
        <v>290</v>
      </c>
      <c r="AH2266" s="84"/>
      <c r="AI2266" s="90" t="s">
        <v>285</v>
      </c>
      <c r="AJ2266" s="84" t="b">
        <v>0</v>
      </c>
      <c r="AK2266" s="84">
        <v>0</v>
      </c>
      <c r="AL2266" s="90" t="s">
        <v>285</v>
      </c>
      <c r="AM2266" s="84" t="s">
        <v>299</v>
      </c>
      <c r="AN2266" s="84" t="b">
        <v>0</v>
      </c>
      <c r="AO2266" s="90" t="s">
        <v>11625</v>
      </c>
      <c r="AP2266" s="84" t="s">
        <v>179</v>
      </c>
      <c r="AQ2266" s="84">
        <v>0</v>
      </c>
      <c r="AR2266" s="84">
        <v>0</v>
      </c>
      <c r="AS2266" s="84"/>
      <c r="AT2266" s="84"/>
      <c r="AU2266" s="84"/>
      <c r="AV2266" s="84"/>
      <c r="AW2266" s="84"/>
      <c r="AX2266" s="84"/>
      <c r="AY2266" s="84"/>
      <c r="AZ2266" s="84"/>
    </row>
    <row r="2267" spans="1:52" x14ac:dyDescent="0.2">
      <c r="A2267" s="69" t="s">
        <v>3594</v>
      </c>
      <c r="B2267" s="69" t="s">
        <v>4261</v>
      </c>
      <c r="C2267" s="70"/>
      <c r="D2267" s="71"/>
      <c r="E2267" s="72"/>
      <c r="F2267" s="73"/>
      <c r="G2267" s="70"/>
      <c r="H2267" s="74"/>
      <c r="I2267" s="75"/>
      <c r="J2267" s="75"/>
      <c r="K2267" s="36"/>
      <c r="L2267" s="82"/>
      <c r="M2267" s="82"/>
      <c r="N2267" s="77"/>
      <c r="O2267" s="84" t="s">
        <v>255</v>
      </c>
      <c r="P2267" s="86">
        <v>43157.895335648151</v>
      </c>
      <c r="Q2267" s="84" t="s">
        <v>5465</v>
      </c>
      <c r="R2267" s="84"/>
      <c r="S2267" s="84"/>
      <c r="T2267" s="84" t="s">
        <v>6274</v>
      </c>
      <c r="U2267" s="84"/>
      <c r="V2267" s="84" t="s">
        <v>7937</v>
      </c>
      <c r="W2267" s="86">
        <v>43157.895335648151</v>
      </c>
      <c r="X2267" s="84" t="s">
        <v>9590</v>
      </c>
      <c r="Y2267" s="84"/>
      <c r="Z2267" s="84"/>
      <c r="AA2267" s="90" t="s">
        <v>11303</v>
      </c>
      <c r="AB2267" s="90" t="s">
        <v>11625</v>
      </c>
      <c r="AC2267" s="84" t="b">
        <v>0</v>
      </c>
      <c r="AD2267" s="84">
        <v>1</v>
      </c>
      <c r="AE2267" s="90" t="s">
        <v>11790</v>
      </c>
      <c r="AF2267" s="84" t="b">
        <v>0</v>
      </c>
      <c r="AG2267" s="84" t="s">
        <v>290</v>
      </c>
      <c r="AH2267" s="84"/>
      <c r="AI2267" s="90" t="s">
        <v>285</v>
      </c>
      <c r="AJ2267" s="84" t="b">
        <v>0</v>
      </c>
      <c r="AK2267" s="84">
        <v>0</v>
      </c>
      <c r="AL2267" s="90" t="s">
        <v>285</v>
      </c>
      <c r="AM2267" s="84" t="s">
        <v>299</v>
      </c>
      <c r="AN2267" s="84" t="b">
        <v>0</v>
      </c>
      <c r="AO2267" s="90" t="s">
        <v>11625</v>
      </c>
      <c r="AP2267" s="84" t="s">
        <v>179</v>
      </c>
      <c r="AQ2267" s="84">
        <v>0</v>
      </c>
      <c r="AR2267" s="84">
        <v>0</v>
      </c>
      <c r="AS2267" s="84"/>
      <c r="AT2267" s="84"/>
      <c r="AU2267" s="84"/>
      <c r="AV2267" s="84"/>
      <c r="AW2267" s="84"/>
      <c r="AX2267" s="84"/>
      <c r="AY2267" s="84"/>
      <c r="AZ2267" s="84"/>
    </row>
    <row r="2268" spans="1:52" x14ac:dyDescent="0.2">
      <c r="A2268" s="69" t="s">
        <v>3594</v>
      </c>
      <c r="B2268" s="69" t="s">
        <v>4262</v>
      </c>
      <c r="C2268" s="70"/>
      <c r="D2268" s="71"/>
      <c r="E2268" s="72"/>
      <c r="F2268" s="73"/>
      <c r="G2268" s="70"/>
      <c r="H2268" s="74"/>
      <c r="I2268" s="75"/>
      <c r="J2268" s="75"/>
      <c r="K2268" s="36"/>
      <c r="L2268" s="82"/>
      <c r="M2268" s="82"/>
      <c r="N2268" s="77"/>
      <c r="O2268" s="84" t="s">
        <v>255</v>
      </c>
      <c r="P2268" s="86">
        <v>43157.895335648151</v>
      </c>
      <c r="Q2268" s="84" t="s">
        <v>5465</v>
      </c>
      <c r="R2268" s="84"/>
      <c r="S2268" s="84"/>
      <c r="T2268" s="84" t="s">
        <v>6274</v>
      </c>
      <c r="U2268" s="84"/>
      <c r="V2268" s="84" t="s">
        <v>7937</v>
      </c>
      <c r="W2268" s="86">
        <v>43157.895335648151</v>
      </c>
      <c r="X2268" s="84" t="s">
        <v>9590</v>
      </c>
      <c r="Y2268" s="84"/>
      <c r="Z2268" s="84"/>
      <c r="AA2268" s="90" t="s">
        <v>11303</v>
      </c>
      <c r="AB2268" s="90" t="s">
        <v>11625</v>
      </c>
      <c r="AC2268" s="84" t="b">
        <v>0</v>
      </c>
      <c r="AD2268" s="84">
        <v>1</v>
      </c>
      <c r="AE2268" s="90" t="s">
        <v>11790</v>
      </c>
      <c r="AF2268" s="84" t="b">
        <v>0</v>
      </c>
      <c r="AG2268" s="84" t="s">
        <v>290</v>
      </c>
      <c r="AH2268" s="84"/>
      <c r="AI2268" s="90" t="s">
        <v>285</v>
      </c>
      <c r="AJ2268" s="84" t="b">
        <v>0</v>
      </c>
      <c r="AK2268" s="84">
        <v>0</v>
      </c>
      <c r="AL2268" s="90" t="s">
        <v>285</v>
      </c>
      <c r="AM2268" s="84" t="s">
        <v>299</v>
      </c>
      <c r="AN2268" s="84" t="b">
        <v>0</v>
      </c>
      <c r="AO2268" s="90" t="s">
        <v>11625</v>
      </c>
      <c r="AP2268" s="84" t="s">
        <v>179</v>
      </c>
      <c r="AQ2268" s="84">
        <v>0</v>
      </c>
      <c r="AR2268" s="84">
        <v>0</v>
      </c>
      <c r="AS2268" s="84"/>
      <c r="AT2268" s="84"/>
      <c r="AU2268" s="84"/>
      <c r="AV2268" s="84"/>
      <c r="AW2268" s="84"/>
      <c r="AX2268" s="84"/>
      <c r="AY2268" s="84"/>
      <c r="AZ2268" s="84"/>
    </row>
    <row r="2269" spans="1:52" x14ac:dyDescent="0.2">
      <c r="A2269" s="69" t="s">
        <v>3594</v>
      </c>
      <c r="B2269" s="69" t="s">
        <v>4263</v>
      </c>
      <c r="C2269" s="70"/>
      <c r="D2269" s="71"/>
      <c r="E2269" s="72"/>
      <c r="F2269" s="73"/>
      <c r="G2269" s="70"/>
      <c r="H2269" s="74"/>
      <c r="I2269" s="75"/>
      <c r="J2269" s="75"/>
      <c r="K2269" s="36"/>
      <c r="L2269" s="82"/>
      <c r="M2269" s="82"/>
      <c r="N2269" s="77"/>
      <c r="O2269" s="84" t="s">
        <v>255</v>
      </c>
      <c r="P2269" s="86">
        <v>43157.895335648151</v>
      </c>
      <c r="Q2269" s="84" t="s">
        <v>5465</v>
      </c>
      <c r="R2269" s="84"/>
      <c r="S2269" s="84"/>
      <c r="T2269" s="84" t="s">
        <v>6274</v>
      </c>
      <c r="U2269" s="84"/>
      <c r="V2269" s="84" t="s">
        <v>7937</v>
      </c>
      <c r="W2269" s="86">
        <v>43157.895335648151</v>
      </c>
      <c r="X2269" s="84" t="s">
        <v>9590</v>
      </c>
      <c r="Y2269" s="84"/>
      <c r="Z2269" s="84"/>
      <c r="AA2269" s="90" t="s">
        <v>11303</v>
      </c>
      <c r="AB2269" s="90" t="s">
        <v>11625</v>
      </c>
      <c r="AC2269" s="84" t="b">
        <v>0</v>
      </c>
      <c r="AD2269" s="84">
        <v>1</v>
      </c>
      <c r="AE2269" s="90" t="s">
        <v>11790</v>
      </c>
      <c r="AF2269" s="84" t="b">
        <v>0</v>
      </c>
      <c r="AG2269" s="84" t="s">
        <v>290</v>
      </c>
      <c r="AH2269" s="84"/>
      <c r="AI2269" s="90" t="s">
        <v>285</v>
      </c>
      <c r="AJ2269" s="84" t="b">
        <v>0</v>
      </c>
      <c r="AK2269" s="84">
        <v>0</v>
      </c>
      <c r="AL2269" s="90" t="s">
        <v>285</v>
      </c>
      <c r="AM2269" s="84" t="s">
        <v>299</v>
      </c>
      <c r="AN2269" s="84" t="b">
        <v>0</v>
      </c>
      <c r="AO2269" s="90" t="s">
        <v>11625</v>
      </c>
      <c r="AP2269" s="84" t="s">
        <v>179</v>
      </c>
      <c r="AQ2269" s="84">
        <v>0</v>
      </c>
      <c r="AR2269" s="84">
        <v>0</v>
      </c>
      <c r="AS2269" s="84"/>
      <c r="AT2269" s="84"/>
      <c r="AU2269" s="84"/>
      <c r="AV2269" s="84"/>
      <c r="AW2269" s="84"/>
      <c r="AX2269" s="84"/>
      <c r="AY2269" s="84"/>
      <c r="AZ2269" s="84"/>
    </row>
    <row r="2270" spans="1:52" x14ac:dyDescent="0.2">
      <c r="A2270" s="69" t="s">
        <v>3594</v>
      </c>
      <c r="B2270" s="69" t="s">
        <v>834</v>
      </c>
      <c r="C2270" s="70"/>
      <c r="D2270" s="71"/>
      <c r="E2270" s="72"/>
      <c r="F2270" s="73"/>
      <c r="G2270" s="70"/>
      <c r="H2270" s="74"/>
      <c r="I2270" s="75"/>
      <c r="J2270" s="75"/>
      <c r="K2270" s="36"/>
      <c r="L2270" s="82"/>
      <c r="M2270" s="82"/>
      <c r="N2270" s="77"/>
      <c r="O2270" s="84" t="s">
        <v>255</v>
      </c>
      <c r="P2270" s="86">
        <v>43157.895335648151</v>
      </c>
      <c r="Q2270" s="84" t="s">
        <v>5465</v>
      </c>
      <c r="R2270" s="84"/>
      <c r="S2270" s="84"/>
      <c r="T2270" s="84" t="s">
        <v>6274</v>
      </c>
      <c r="U2270" s="84"/>
      <c r="V2270" s="84" t="s">
        <v>7937</v>
      </c>
      <c r="W2270" s="86">
        <v>43157.895335648151</v>
      </c>
      <c r="X2270" s="84" t="s">
        <v>9590</v>
      </c>
      <c r="Y2270" s="84"/>
      <c r="Z2270" s="84"/>
      <c r="AA2270" s="90" t="s">
        <v>11303</v>
      </c>
      <c r="AB2270" s="90" t="s">
        <v>11625</v>
      </c>
      <c r="AC2270" s="84" t="b">
        <v>0</v>
      </c>
      <c r="AD2270" s="84">
        <v>1</v>
      </c>
      <c r="AE2270" s="90" t="s">
        <v>11790</v>
      </c>
      <c r="AF2270" s="84" t="b">
        <v>0</v>
      </c>
      <c r="AG2270" s="84" t="s">
        <v>290</v>
      </c>
      <c r="AH2270" s="84"/>
      <c r="AI2270" s="90" t="s">
        <v>285</v>
      </c>
      <c r="AJ2270" s="84" t="b">
        <v>0</v>
      </c>
      <c r="AK2270" s="84">
        <v>0</v>
      </c>
      <c r="AL2270" s="90" t="s">
        <v>285</v>
      </c>
      <c r="AM2270" s="84" t="s">
        <v>299</v>
      </c>
      <c r="AN2270" s="84" t="b">
        <v>0</v>
      </c>
      <c r="AO2270" s="90" t="s">
        <v>11625</v>
      </c>
      <c r="AP2270" s="84" t="s">
        <v>179</v>
      </c>
      <c r="AQ2270" s="84">
        <v>0</v>
      </c>
      <c r="AR2270" s="84">
        <v>0</v>
      </c>
      <c r="AS2270" s="84"/>
      <c r="AT2270" s="84"/>
      <c r="AU2270" s="84"/>
      <c r="AV2270" s="84"/>
      <c r="AW2270" s="84"/>
      <c r="AX2270" s="84"/>
      <c r="AY2270" s="84"/>
      <c r="AZ2270" s="84"/>
    </row>
    <row r="2271" spans="1:52" x14ac:dyDescent="0.2">
      <c r="A2271" s="69" t="s">
        <v>3594</v>
      </c>
      <c r="B2271" s="69" t="s">
        <v>217</v>
      </c>
      <c r="C2271" s="70"/>
      <c r="D2271" s="71"/>
      <c r="E2271" s="72"/>
      <c r="F2271" s="73"/>
      <c r="G2271" s="70"/>
      <c r="H2271" s="74"/>
      <c r="I2271" s="75"/>
      <c r="J2271" s="75"/>
      <c r="K2271" s="36"/>
      <c r="L2271" s="82"/>
      <c r="M2271" s="82"/>
      <c r="N2271" s="77"/>
      <c r="O2271" s="84" t="s">
        <v>255</v>
      </c>
      <c r="P2271" s="86">
        <v>43157.895335648151</v>
      </c>
      <c r="Q2271" s="84" t="s">
        <v>5465</v>
      </c>
      <c r="R2271" s="84"/>
      <c r="S2271" s="84"/>
      <c r="T2271" s="84" t="s">
        <v>6274</v>
      </c>
      <c r="U2271" s="84"/>
      <c r="V2271" s="84" t="s">
        <v>7937</v>
      </c>
      <c r="W2271" s="86">
        <v>43157.895335648151</v>
      </c>
      <c r="X2271" s="84" t="s">
        <v>9590</v>
      </c>
      <c r="Y2271" s="84"/>
      <c r="Z2271" s="84"/>
      <c r="AA2271" s="90" t="s">
        <v>11303</v>
      </c>
      <c r="AB2271" s="90" t="s">
        <v>11625</v>
      </c>
      <c r="AC2271" s="84" t="b">
        <v>0</v>
      </c>
      <c r="AD2271" s="84">
        <v>1</v>
      </c>
      <c r="AE2271" s="90" t="s">
        <v>11790</v>
      </c>
      <c r="AF2271" s="84" t="b">
        <v>0</v>
      </c>
      <c r="AG2271" s="84" t="s">
        <v>290</v>
      </c>
      <c r="AH2271" s="84"/>
      <c r="AI2271" s="90" t="s">
        <v>285</v>
      </c>
      <c r="AJ2271" s="84" t="b">
        <v>0</v>
      </c>
      <c r="AK2271" s="84">
        <v>0</v>
      </c>
      <c r="AL2271" s="90" t="s">
        <v>285</v>
      </c>
      <c r="AM2271" s="84" t="s">
        <v>299</v>
      </c>
      <c r="AN2271" s="84" t="b">
        <v>0</v>
      </c>
      <c r="AO2271" s="90" t="s">
        <v>11625</v>
      </c>
      <c r="AP2271" s="84" t="s">
        <v>179</v>
      </c>
      <c r="AQ2271" s="84">
        <v>0</v>
      </c>
      <c r="AR2271" s="84">
        <v>0</v>
      </c>
      <c r="AS2271" s="84"/>
      <c r="AT2271" s="84"/>
      <c r="AU2271" s="84"/>
      <c r="AV2271" s="84"/>
      <c r="AW2271" s="84"/>
      <c r="AX2271" s="84"/>
      <c r="AY2271" s="84"/>
      <c r="AZ2271" s="84"/>
    </row>
    <row r="2272" spans="1:52" x14ac:dyDescent="0.2">
      <c r="A2272" s="69" t="s">
        <v>3594</v>
      </c>
      <c r="B2272" s="69" t="s">
        <v>4264</v>
      </c>
      <c r="C2272" s="70"/>
      <c r="D2272" s="71"/>
      <c r="E2272" s="72"/>
      <c r="F2272" s="73"/>
      <c r="G2272" s="70"/>
      <c r="H2272" s="74"/>
      <c r="I2272" s="75"/>
      <c r="J2272" s="75"/>
      <c r="K2272" s="36"/>
      <c r="L2272" s="82"/>
      <c r="M2272" s="82"/>
      <c r="N2272" s="77"/>
      <c r="O2272" s="84" t="s">
        <v>255</v>
      </c>
      <c r="P2272" s="86">
        <v>43157.895335648151</v>
      </c>
      <c r="Q2272" s="84" t="s">
        <v>5465</v>
      </c>
      <c r="R2272" s="84"/>
      <c r="S2272" s="84"/>
      <c r="T2272" s="84" t="s">
        <v>6274</v>
      </c>
      <c r="U2272" s="84"/>
      <c r="V2272" s="84" t="s">
        <v>7937</v>
      </c>
      <c r="W2272" s="86">
        <v>43157.895335648151</v>
      </c>
      <c r="X2272" s="84" t="s">
        <v>9590</v>
      </c>
      <c r="Y2272" s="84"/>
      <c r="Z2272" s="84"/>
      <c r="AA2272" s="90" t="s">
        <v>11303</v>
      </c>
      <c r="AB2272" s="90" t="s">
        <v>11625</v>
      </c>
      <c r="AC2272" s="84" t="b">
        <v>0</v>
      </c>
      <c r="AD2272" s="84">
        <v>1</v>
      </c>
      <c r="AE2272" s="90" t="s">
        <v>11790</v>
      </c>
      <c r="AF2272" s="84" t="b">
        <v>0</v>
      </c>
      <c r="AG2272" s="84" t="s">
        <v>290</v>
      </c>
      <c r="AH2272" s="84"/>
      <c r="AI2272" s="90" t="s">
        <v>285</v>
      </c>
      <c r="AJ2272" s="84" t="b">
        <v>0</v>
      </c>
      <c r="AK2272" s="84">
        <v>0</v>
      </c>
      <c r="AL2272" s="90" t="s">
        <v>285</v>
      </c>
      <c r="AM2272" s="84" t="s">
        <v>299</v>
      </c>
      <c r="AN2272" s="84" t="b">
        <v>0</v>
      </c>
      <c r="AO2272" s="90" t="s">
        <v>11625</v>
      </c>
      <c r="AP2272" s="84" t="s">
        <v>179</v>
      </c>
      <c r="AQ2272" s="84">
        <v>0</v>
      </c>
      <c r="AR2272" s="84">
        <v>0</v>
      </c>
      <c r="AS2272" s="84"/>
      <c r="AT2272" s="84"/>
      <c r="AU2272" s="84"/>
      <c r="AV2272" s="84"/>
      <c r="AW2272" s="84"/>
      <c r="AX2272" s="84"/>
      <c r="AY2272" s="84"/>
      <c r="AZ2272" s="84"/>
    </row>
    <row r="2273" spans="1:52" x14ac:dyDescent="0.2">
      <c r="A2273" s="69" t="s">
        <v>3594</v>
      </c>
      <c r="B2273" s="69" t="s">
        <v>856</v>
      </c>
      <c r="C2273" s="70"/>
      <c r="D2273" s="71"/>
      <c r="E2273" s="72"/>
      <c r="F2273" s="73"/>
      <c r="G2273" s="70"/>
      <c r="H2273" s="74"/>
      <c r="I2273" s="75"/>
      <c r="J2273" s="75"/>
      <c r="K2273" s="36"/>
      <c r="L2273" s="82"/>
      <c r="M2273" s="82"/>
      <c r="N2273" s="77"/>
      <c r="O2273" s="84" t="s">
        <v>255</v>
      </c>
      <c r="P2273" s="86">
        <v>43157.895335648151</v>
      </c>
      <c r="Q2273" s="84" t="s">
        <v>5465</v>
      </c>
      <c r="R2273" s="84"/>
      <c r="S2273" s="84"/>
      <c r="T2273" s="84" t="s">
        <v>6274</v>
      </c>
      <c r="U2273" s="84"/>
      <c r="V2273" s="84" t="s">
        <v>7937</v>
      </c>
      <c r="W2273" s="86">
        <v>43157.895335648151</v>
      </c>
      <c r="X2273" s="84" t="s">
        <v>9590</v>
      </c>
      <c r="Y2273" s="84"/>
      <c r="Z2273" s="84"/>
      <c r="AA2273" s="90" t="s">
        <v>11303</v>
      </c>
      <c r="AB2273" s="90" t="s">
        <v>11625</v>
      </c>
      <c r="AC2273" s="84" t="b">
        <v>0</v>
      </c>
      <c r="AD2273" s="84">
        <v>1</v>
      </c>
      <c r="AE2273" s="90" t="s">
        <v>11790</v>
      </c>
      <c r="AF2273" s="84" t="b">
        <v>0</v>
      </c>
      <c r="AG2273" s="84" t="s">
        <v>290</v>
      </c>
      <c r="AH2273" s="84"/>
      <c r="AI2273" s="90" t="s">
        <v>285</v>
      </c>
      <c r="AJ2273" s="84" t="b">
        <v>0</v>
      </c>
      <c r="AK2273" s="84">
        <v>0</v>
      </c>
      <c r="AL2273" s="90" t="s">
        <v>285</v>
      </c>
      <c r="AM2273" s="84" t="s">
        <v>299</v>
      </c>
      <c r="AN2273" s="84" t="b">
        <v>0</v>
      </c>
      <c r="AO2273" s="90" t="s">
        <v>11625</v>
      </c>
      <c r="AP2273" s="84" t="s">
        <v>179</v>
      </c>
      <c r="AQ2273" s="84">
        <v>0</v>
      </c>
      <c r="AR2273" s="84">
        <v>0</v>
      </c>
      <c r="AS2273" s="84"/>
      <c r="AT2273" s="84"/>
      <c r="AU2273" s="84"/>
      <c r="AV2273" s="84"/>
      <c r="AW2273" s="84"/>
      <c r="AX2273" s="84"/>
      <c r="AY2273" s="84"/>
      <c r="AZ2273" s="84"/>
    </row>
    <row r="2274" spans="1:52" x14ac:dyDescent="0.2">
      <c r="A2274" s="69" t="s">
        <v>3594</v>
      </c>
      <c r="B2274" s="69" t="s">
        <v>4265</v>
      </c>
      <c r="C2274" s="70"/>
      <c r="D2274" s="71"/>
      <c r="E2274" s="72"/>
      <c r="F2274" s="73"/>
      <c r="G2274" s="70"/>
      <c r="H2274" s="74"/>
      <c r="I2274" s="75"/>
      <c r="J2274" s="75"/>
      <c r="K2274" s="36"/>
      <c r="L2274" s="82"/>
      <c r="M2274" s="82"/>
      <c r="N2274" s="77"/>
      <c r="O2274" s="84" t="s">
        <v>255</v>
      </c>
      <c r="P2274" s="86">
        <v>43157.895335648151</v>
      </c>
      <c r="Q2274" s="84" t="s">
        <v>5465</v>
      </c>
      <c r="R2274" s="84"/>
      <c r="S2274" s="84"/>
      <c r="T2274" s="84" t="s">
        <v>6274</v>
      </c>
      <c r="U2274" s="84"/>
      <c r="V2274" s="84" t="s">
        <v>7937</v>
      </c>
      <c r="W2274" s="86">
        <v>43157.895335648151</v>
      </c>
      <c r="X2274" s="84" t="s">
        <v>9590</v>
      </c>
      <c r="Y2274" s="84"/>
      <c r="Z2274" s="84"/>
      <c r="AA2274" s="90" t="s">
        <v>11303</v>
      </c>
      <c r="AB2274" s="90" t="s">
        <v>11625</v>
      </c>
      <c r="AC2274" s="84" t="b">
        <v>0</v>
      </c>
      <c r="AD2274" s="84">
        <v>1</v>
      </c>
      <c r="AE2274" s="90" t="s">
        <v>11790</v>
      </c>
      <c r="AF2274" s="84" t="b">
        <v>0</v>
      </c>
      <c r="AG2274" s="84" t="s">
        <v>290</v>
      </c>
      <c r="AH2274" s="84"/>
      <c r="AI2274" s="90" t="s">
        <v>285</v>
      </c>
      <c r="AJ2274" s="84" t="b">
        <v>0</v>
      </c>
      <c r="AK2274" s="84">
        <v>0</v>
      </c>
      <c r="AL2274" s="90" t="s">
        <v>285</v>
      </c>
      <c r="AM2274" s="84" t="s">
        <v>299</v>
      </c>
      <c r="AN2274" s="84" t="b">
        <v>0</v>
      </c>
      <c r="AO2274" s="90" t="s">
        <v>11625</v>
      </c>
      <c r="AP2274" s="84" t="s">
        <v>179</v>
      </c>
      <c r="AQ2274" s="84">
        <v>0</v>
      </c>
      <c r="AR2274" s="84">
        <v>0</v>
      </c>
      <c r="AS2274" s="84"/>
      <c r="AT2274" s="84"/>
      <c r="AU2274" s="84"/>
      <c r="AV2274" s="84"/>
      <c r="AW2274" s="84"/>
      <c r="AX2274" s="84"/>
      <c r="AY2274" s="84"/>
      <c r="AZ2274" s="84"/>
    </row>
    <row r="2275" spans="1:52" x14ac:dyDescent="0.2">
      <c r="A2275" s="69" t="s">
        <v>3594</v>
      </c>
      <c r="B2275" s="69" t="s">
        <v>4266</v>
      </c>
      <c r="C2275" s="70"/>
      <c r="D2275" s="71"/>
      <c r="E2275" s="72"/>
      <c r="F2275" s="73"/>
      <c r="G2275" s="70"/>
      <c r="H2275" s="74"/>
      <c r="I2275" s="75"/>
      <c r="J2275" s="75"/>
      <c r="K2275" s="36"/>
      <c r="L2275" s="82"/>
      <c r="M2275" s="82"/>
      <c r="N2275" s="77"/>
      <c r="O2275" s="84" t="s">
        <v>255</v>
      </c>
      <c r="P2275" s="86">
        <v>43157.895335648151</v>
      </c>
      <c r="Q2275" s="84" t="s">
        <v>5465</v>
      </c>
      <c r="R2275" s="84"/>
      <c r="S2275" s="84"/>
      <c r="T2275" s="84" t="s">
        <v>6274</v>
      </c>
      <c r="U2275" s="84"/>
      <c r="V2275" s="84" t="s">
        <v>7937</v>
      </c>
      <c r="W2275" s="86">
        <v>43157.895335648151</v>
      </c>
      <c r="X2275" s="84" t="s">
        <v>9590</v>
      </c>
      <c r="Y2275" s="84"/>
      <c r="Z2275" s="84"/>
      <c r="AA2275" s="90" t="s">
        <v>11303</v>
      </c>
      <c r="AB2275" s="90" t="s">
        <v>11625</v>
      </c>
      <c r="AC2275" s="84" t="b">
        <v>0</v>
      </c>
      <c r="AD2275" s="84">
        <v>1</v>
      </c>
      <c r="AE2275" s="90" t="s">
        <v>11790</v>
      </c>
      <c r="AF2275" s="84" t="b">
        <v>0</v>
      </c>
      <c r="AG2275" s="84" t="s">
        <v>290</v>
      </c>
      <c r="AH2275" s="84"/>
      <c r="AI2275" s="90" t="s">
        <v>285</v>
      </c>
      <c r="AJ2275" s="84" t="b">
        <v>0</v>
      </c>
      <c r="AK2275" s="84">
        <v>0</v>
      </c>
      <c r="AL2275" s="90" t="s">
        <v>285</v>
      </c>
      <c r="AM2275" s="84" t="s">
        <v>299</v>
      </c>
      <c r="AN2275" s="84" t="b">
        <v>0</v>
      </c>
      <c r="AO2275" s="90" t="s">
        <v>11625</v>
      </c>
      <c r="AP2275" s="84" t="s">
        <v>179</v>
      </c>
      <c r="AQ2275" s="84">
        <v>0</v>
      </c>
      <c r="AR2275" s="84">
        <v>0</v>
      </c>
      <c r="AS2275" s="84"/>
      <c r="AT2275" s="84"/>
      <c r="AU2275" s="84"/>
      <c r="AV2275" s="84"/>
      <c r="AW2275" s="84"/>
      <c r="AX2275" s="84"/>
      <c r="AY2275" s="84"/>
      <c r="AZ2275" s="84"/>
    </row>
    <row r="2276" spans="1:52" x14ac:dyDescent="0.2">
      <c r="A2276" s="69" t="s">
        <v>3594</v>
      </c>
      <c r="B2276" s="69" t="s">
        <v>4267</v>
      </c>
      <c r="C2276" s="70"/>
      <c r="D2276" s="71"/>
      <c r="E2276" s="72"/>
      <c r="F2276" s="73"/>
      <c r="G2276" s="70"/>
      <c r="H2276" s="74"/>
      <c r="I2276" s="75"/>
      <c r="J2276" s="75"/>
      <c r="K2276" s="36"/>
      <c r="L2276" s="82"/>
      <c r="M2276" s="82"/>
      <c r="N2276" s="77"/>
      <c r="O2276" s="84" t="s">
        <v>255</v>
      </c>
      <c r="P2276" s="86">
        <v>43157.895335648151</v>
      </c>
      <c r="Q2276" s="84" t="s">
        <v>5465</v>
      </c>
      <c r="R2276" s="84"/>
      <c r="S2276" s="84"/>
      <c r="T2276" s="84" t="s">
        <v>6274</v>
      </c>
      <c r="U2276" s="84"/>
      <c r="V2276" s="84" t="s">
        <v>7937</v>
      </c>
      <c r="W2276" s="86">
        <v>43157.895335648151</v>
      </c>
      <c r="X2276" s="84" t="s">
        <v>9590</v>
      </c>
      <c r="Y2276" s="84"/>
      <c r="Z2276" s="84"/>
      <c r="AA2276" s="90" t="s">
        <v>11303</v>
      </c>
      <c r="AB2276" s="90" t="s">
        <v>11625</v>
      </c>
      <c r="AC2276" s="84" t="b">
        <v>0</v>
      </c>
      <c r="AD2276" s="84">
        <v>1</v>
      </c>
      <c r="AE2276" s="90" t="s">
        <v>11790</v>
      </c>
      <c r="AF2276" s="84" t="b">
        <v>0</v>
      </c>
      <c r="AG2276" s="84" t="s">
        <v>290</v>
      </c>
      <c r="AH2276" s="84"/>
      <c r="AI2276" s="90" t="s">
        <v>285</v>
      </c>
      <c r="AJ2276" s="84" t="b">
        <v>0</v>
      </c>
      <c r="AK2276" s="84">
        <v>0</v>
      </c>
      <c r="AL2276" s="90" t="s">
        <v>285</v>
      </c>
      <c r="AM2276" s="84" t="s">
        <v>299</v>
      </c>
      <c r="AN2276" s="84" t="b">
        <v>0</v>
      </c>
      <c r="AO2276" s="90" t="s">
        <v>11625</v>
      </c>
      <c r="AP2276" s="84" t="s">
        <v>179</v>
      </c>
      <c r="AQ2276" s="84">
        <v>0</v>
      </c>
      <c r="AR2276" s="84">
        <v>0</v>
      </c>
      <c r="AS2276" s="84"/>
      <c r="AT2276" s="84"/>
      <c r="AU2276" s="84"/>
      <c r="AV2276" s="84"/>
      <c r="AW2276" s="84"/>
      <c r="AX2276" s="84"/>
      <c r="AY2276" s="84"/>
      <c r="AZ2276" s="84"/>
    </row>
    <row r="2277" spans="1:52" x14ac:dyDescent="0.2">
      <c r="A2277" s="69" t="s">
        <v>3594</v>
      </c>
      <c r="B2277" s="69" t="s">
        <v>4268</v>
      </c>
      <c r="C2277" s="70"/>
      <c r="D2277" s="71"/>
      <c r="E2277" s="72"/>
      <c r="F2277" s="73"/>
      <c r="G2277" s="70"/>
      <c r="H2277" s="74"/>
      <c r="I2277" s="75"/>
      <c r="J2277" s="75"/>
      <c r="K2277" s="36"/>
      <c r="L2277" s="82"/>
      <c r="M2277" s="82"/>
      <c r="N2277" s="77"/>
      <c r="O2277" s="84" t="s">
        <v>255</v>
      </c>
      <c r="P2277" s="86">
        <v>43157.895335648151</v>
      </c>
      <c r="Q2277" s="84" t="s">
        <v>5465</v>
      </c>
      <c r="R2277" s="84"/>
      <c r="S2277" s="84"/>
      <c r="T2277" s="84" t="s">
        <v>6274</v>
      </c>
      <c r="U2277" s="84"/>
      <c r="V2277" s="84" t="s">
        <v>7937</v>
      </c>
      <c r="W2277" s="86">
        <v>43157.895335648151</v>
      </c>
      <c r="X2277" s="84" t="s">
        <v>9590</v>
      </c>
      <c r="Y2277" s="84"/>
      <c r="Z2277" s="84"/>
      <c r="AA2277" s="90" t="s">
        <v>11303</v>
      </c>
      <c r="AB2277" s="90" t="s">
        <v>11625</v>
      </c>
      <c r="AC2277" s="84" t="b">
        <v>0</v>
      </c>
      <c r="AD2277" s="84">
        <v>1</v>
      </c>
      <c r="AE2277" s="90" t="s">
        <v>11790</v>
      </c>
      <c r="AF2277" s="84" t="b">
        <v>0</v>
      </c>
      <c r="AG2277" s="84" t="s">
        <v>290</v>
      </c>
      <c r="AH2277" s="84"/>
      <c r="AI2277" s="90" t="s">
        <v>285</v>
      </c>
      <c r="AJ2277" s="84" t="b">
        <v>0</v>
      </c>
      <c r="AK2277" s="84">
        <v>0</v>
      </c>
      <c r="AL2277" s="90" t="s">
        <v>285</v>
      </c>
      <c r="AM2277" s="84" t="s">
        <v>299</v>
      </c>
      <c r="AN2277" s="84" t="b">
        <v>0</v>
      </c>
      <c r="AO2277" s="90" t="s">
        <v>11625</v>
      </c>
      <c r="AP2277" s="84" t="s">
        <v>179</v>
      </c>
      <c r="AQ2277" s="84">
        <v>0</v>
      </c>
      <c r="AR2277" s="84">
        <v>0</v>
      </c>
      <c r="AS2277" s="84"/>
      <c r="AT2277" s="84"/>
      <c r="AU2277" s="84"/>
      <c r="AV2277" s="84"/>
      <c r="AW2277" s="84"/>
      <c r="AX2277" s="84"/>
      <c r="AY2277" s="84"/>
      <c r="AZ2277" s="84"/>
    </row>
    <row r="2278" spans="1:52" x14ac:dyDescent="0.2">
      <c r="A2278" s="69" t="s">
        <v>3594</v>
      </c>
      <c r="B2278" s="69" t="s">
        <v>4269</v>
      </c>
      <c r="C2278" s="70"/>
      <c r="D2278" s="71"/>
      <c r="E2278" s="72"/>
      <c r="F2278" s="73"/>
      <c r="G2278" s="70"/>
      <c r="H2278" s="74"/>
      <c r="I2278" s="75"/>
      <c r="J2278" s="75"/>
      <c r="K2278" s="36"/>
      <c r="L2278" s="82"/>
      <c r="M2278" s="82"/>
      <c r="N2278" s="77"/>
      <c r="O2278" s="84" t="s">
        <v>255</v>
      </c>
      <c r="P2278" s="86">
        <v>43157.895335648151</v>
      </c>
      <c r="Q2278" s="84" t="s">
        <v>5465</v>
      </c>
      <c r="R2278" s="84"/>
      <c r="S2278" s="84"/>
      <c r="T2278" s="84" t="s">
        <v>6274</v>
      </c>
      <c r="U2278" s="84"/>
      <c r="V2278" s="84" t="s">
        <v>7937</v>
      </c>
      <c r="W2278" s="86">
        <v>43157.895335648151</v>
      </c>
      <c r="X2278" s="84" t="s">
        <v>9590</v>
      </c>
      <c r="Y2278" s="84"/>
      <c r="Z2278" s="84"/>
      <c r="AA2278" s="90" t="s">
        <v>11303</v>
      </c>
      <c r="AB2278" s="90" t="s">
        <v>11625</v>
      </c>
      <c r="AC2278" s="84" t="b">
        <v>0</v>
      </c>
      <c r="AD2278" s="84">
        <v>1</v>
      </c>
      <c r="AE2278" s="90" t="s">
        <v>11790</v>
      </c>
      <c r="AF2278" s="84" t="b">
        <v>0</v>
      </c>
      <c r="AG2278" s="84" t="s">
        <v>290</v>
      </c>
      <c r="AH2278" s="84"/>
      <c r="AI2278" s="90" t="s">
        <v>285</v>
      </c>
      <c r="AJ2278" s="84" t="b">
        <v>0</v>
      </c>
      <c r="AK2278" s="84">
        <v>0</v>
      </c>
      <c r="AL2278" s="90" t="s">
        <v>285</v>
      </c>
      <c r="AM2278" s="84" t="s">
        <v>299</v>
      </c>
      <c r="AN2278" s="84" t="b">
        <v>0</v>
      </c>
      <c r="AO2278" s="90" t="s">
        <v>11625</v>
      </c>
      <c r="AP2278" s="84" t="s">
        <v>179</v>
      </c>
      <c r="AQ2278" s="84">
        <v>0</v>
      </c>
      <c r="AR2278" s="84">
        <v>0</v>
      </c>
      <c r="AS2278" s="84"/>
      <c r="AT2278" s="84"/>
      <c r="AU2278" s="84"/>
      <c r="AV2278" s="84"/>
      <c r="AW2278" s="84"/>
      <c r="AX2278" s="84"/>
      <c r="AY2278" s="84"/>
      <c r="AZ2278" s="84"/>
    </row>
    <row r="2279" spans="1:52" x14ac:dyDescent="0.2">
      <c r="A2279" s="69" t="s">
        <v>3594</v>
      </c>
      <c r="B2279" s="69" t="s">
        <v>4270</v>
      </c>
      <c r="C2279" s="70"/>
      <c r="D2279" s="71"/>
      <c r="E2279" s="72"/>
      <c r="F2279" s="73"/>
      <c r="G2279" s="70"/>
      <c r="H2279" s="74"/>
      <c r="I2279" s="75"/>
      <c r="J2279" s="75"/>
      <c r="K2279" s="36"/>
      <c r="L2279" s="82"/>
      <c r="M2279" s="82"/>
      <c r="N2279" s="77"/>
      <c r="O2279" s="84" t="s">
        <v>255</v>
      </c>
      <c r="P2279" s="86">
        <v>43157.895335648151</v>
      </c>
      <c r="Q2279" s="84" t="s">
        <v>5465</v>
      </c>
      <c r="R2279" s="84"/>
      <c r="S2279" s="84"/>
      <c r="T2279" s="84" t="s">
        <v>6274</v>
      </c>
      <c r="U2279" s="84"/>
      <c r="V2279" s="84" t="s">
        <v>7937</v>
      </c>
      <c r="W2279" s="86">
        <v>43157.895335648151</v>
      </c>
      <c r="X2279" s="84" t="s">
        <v>9590</v>
      </c>
      <c r="Y2279" s="84"/>
      <c r="Z2279" s="84"/>
      <c r="AA2279" s="90" t="s">
        <v>11303</v>
      </c>
      <c r="AB2279" s="90" t="s">
        <v>11625</v>
      </c>
      <c r="AC2279" s="84" t="b">
        <v>0</v>
      </c>
      <c r="AD2279" s="84">
        <v>1</v>
      </c>
      <c r="AE2279" s="90" t="s">
        <v>11790</v>
      </c>
      <c r="AF2279" s="84" t="b">
        <v>0</v>
      </c>
      <c r="AG2279" s="84" t="s">
        <v>290</v>
      </c>
      <c r="AH2279" s="84"/>
      <c r="AI2279" s="90" t="s">
        <v>285</v>
      </c>
      <c r="AJ2279" s="84" t="b">
        <v>0</v>
      </c>
      <c r="AK2279" s="84">
        <v>0</v>
      </c>
      <c r="AL2279" s="90" t="s">
        <v>285</v>
      </c>
      <c r="AM2279" s="84" t="s">
        <v>299</v>
      </c>
      <c r="AN2279" s="84" t="b">
        <v>0</v>
      </c>
      <c r="AO2279" s="90" t="s">
        <v>11625</v>
      </c>
      <c r="AP2279" s="84" t="s">
        <v>179</v>
      </c>
      <c r="AQ2279" s="84">
        <v>0</v>
      </c>
      <c r="AR2279" s="84">
        <v>0</v>
      </c>
      <c r="AS2279" s="84"/>
      <c r="AT2279" s="84"/>
      <c r="AU2279" s="84"/>
      <c r="AV2279" s="84"/>
      <c r="AW2279" s="84"/>
      <c r="AX2279" s="84"/>
      <c r="AY2279" s="84"/>
      <c r="AZ2279" s="84"/>
    </row>
    <row r="2280" spans="1:52" x14ac:dyDescent="0.2">
      <c r="A2280" s="69" t="s">
        <v>3594</v>
      </c>
      <c r="B2280" s="69" t="s">
        <v>215</v>
      </c>
      <c r="C2280" s="70"/>
      <c r="D2280" s="71"/>
      <c r="E2280" s="72"/>
      <c r="F2280" s="73"/>
      <c r="G2280" s="70"/>
      <c r="H2280" s="74"/>
      <c r="I2280" s="75"/>
      <c r="J2280" s="75"/>
      <c r="K2280" s="36"/>
      <c r="L2280" s="82"/>
      <c r="M2280" s="82"/>
      <c r="N2280" s="77"/>
      <c r="O2280" s="84" t="s">
        <v>255</v>
      </c>
      <c r="P2280" s="86">
        <v>43157.895335648151</v>
      </c>
      <c r="Q2280" s="84" t="s">
        <v>5465</v>
      </c>
      <c r="R2280" s="84"/>
      <c r="S2280" s="84"/>
      <c r="T2280" s="84" t="s">
        <v>6274</v>
      </c>
      <c r="U2280" s="84"/>
      <c r="V2280" s="84" t="s">
        <v>7937</v>
      </c>
      <c r="W2280" s="86">
        <v>43157.895335648151</v>
      </c>
      <c r="X2280" s="84" t="s">
        <v>9590</v>
      </c>
      <c r="Y2280" s="84"/>
      <c r="Z2280" s="84"/>
      <c r="AA2280" s="90" t="s">
        <v>11303</v>
      </c>
      <c r="AB2280" s="90" t="s">
        <v>11625</v>
      </c>
      <c r="AC2280" s="84" t="b">
        <v>0</v>
      </c>
      <c r="AD2280" s="84">
        <v>1</v>
      </c>
      <c r="AE2280" s="90" t="s">
        <v>11790</v>
      </c>
      <c r="AF2280" s="84" t="b">
        <v>0</v>
      </c>
      <c r="AG2280" s="84" t="s">
        <v>290</v>
      </c>
      <c r="AH2280" s="84"/>
      <c r="AI2280" s="90" t="s">
        <v>285</v>
      </c>
      <c r="AJ2280" s="84" t="b">
        <v>0</v>
      </c>
      <c r="AK2280" s="84">
        <v>0</v>
      </c>
      <c r="AL2280" s="90" t="s">
        <v>285</v>
      </c>
      <c r="AM2280" s="84" t="s">
        <v>299</v>
      </c>
      <c r="AN2280" s="84" t="b">
        <v>0</v>
      </c>
      <c r="AO2280" s="90" t="s">
        <v>11625</v>
      </c>
      <c r="AP2280" s="84" t="s">
        <v>179</v>
      </c>
      <c r="AQ2280" s="84">
        <v>0</v>
      </c>
      <c r="AR2280" s="84">
        <v>0</v>
      </c>
      <c r="AS2280" s="84"/>
      <c r="AT2280" s="84"/>
      <c r="AU2280" s="84"/>
      <c r="AV2280" s="84"/>
      <c r="AW2280" s="84"/>
      <c r="AX2280" s="84"/>
      <c r="AY2280" s="84"/>
      <c r="AZ2280" s="84"/>
    </row>
    <row r="2281" spans="1:52" x14ac:dyDescent="0.2">
      <c r="A2281" s="69" t="s">
        <v>3594</v>
      </c>
      <c r="B2281" s="69" t="s">
        <v>4271</v>
      </c>
      <c r="C2281" s="70"/>
      <c r="D2281" s="71"/>
      <c r="E2281" s="72"/>
      <c r="F2281" s="73"/>
      <c r="G2281" s="70"/>
      <c r="H2281" s="74"/>
      <c r="I2281" s="75"/>
      <c r="J2281" s="75"/>
      <c r="K2281" s="36"/>
      <c r="L2281" s="82"/>
      <c r="M2281" s="82"/>
      <c r="N2281" s="77"/>
      <c r="O2281" s="84" t="s">
        <v>255</v>
      </c>
      <c r="P2281" s="86">
        <v>43157.895335648151</v>
      </c>
      <c r="Q2281" s="84" t="s">
        <v>5465</v>
      </c>
      <c r="R2281" s="84"/>
      <c r="S2281" s="84"/>
      <c r="T2281" s="84" t="s">
        <v>6274</v>
      </c>
      <c r="U2281" s="84"/>
      <c r="V2281" s="84" t="s">
        <v>7937</v>
      </c>
      <c r="W2281" s="86">
        <v>43157.895335648151</v>
      </c>
      <c r="X2281" s="84" t="s">
        <v>9590</v>
      </c>
      <c r="Y2281" s="84"/>
      <c r="Z2281" s="84"/>
      <c r="AA2281" s="90" t="s">
        <v>11303</v>
      </c>
      <c r="AB2281" s="90" t="s">
        <v>11625</v>
      </c>
      <c r="AC2281" s="84" t="b">
        <v>0</v>
      </c>
      <c r="AD2281" s="84">
        <v>1</v>
      </c>
      <c r="AE2281" s="90" t="s">
        <v>11790</v>
      </c>
      <c r="AF2281" s="84" t="b">
        <v>0</v>
      </c>
      <c r="AG2281" s="84" t="s">
        <v>290</v>
      </c>
      <c r="AH2281" s="84"/>
      <c r="AI2281" s="90" t="s">
        <v>285</v>
      </c>
      <c r="AJ2281" s="84" t="b">
        <v>0</v>
      </c>
      <c r="AK2281" s="84">
        <v>0</v>
      </c>
      <c r="AL2281" s="90" t="s">
        <v>285</v>
      </c>
      <c r="AM2281" s="84" t="s">
        <v>299</v>
      </c>
      <c r="AN2281" s="84" t="b">
        <v>0</v>
      </c>
      <c r="AO2281" s="90" t="s">
        <v>11625</v>
      </c>
      <c r="AP2281" s="84" t="s">
        <v>179</v>
      </c>
      <c r="AQ2281" s="84">
        <v>0</v>
      </c>
      <c r="AR2281" s="84">
        <v>0</v>
      </c>
      <c r="AS2281" s="84"/>
      <c r="AT2281" s="84"/>
      <c r="AU2281" s="84"/>
      <c r="AV2281" s="84"/>
      <c r="AW2281" s="84"/>
      <c r="AX2281" s="84"/>
      <c r="AY2281" s="84"/>
      <c r="AZ2281" s="84"/>
    </row>
    <row r="2282" spans="1:52" x14ac:dyDescent="0.2">
      <c r="A2282" s="69" t="s">
        <v>3594</v>
      </c>
      <c r="B2282" s="69" t="s">
        <v>857</v>
      </c>
      <c r="C2282" s="70"/>
      <c r="D2282" s="71"/>
      <c r="E2282" s="72"/>
      <c r="F2282" s="73"/>
      <c r="G2282" s="70"/>
      <c r="H2282" s="74"/>
      <c r="I2282" s="75"/>
      <c r="J2282" s="75"/>
      <c r="K2282" s="36"/>
      <c r="L2282" s="82"/>
      <c r="M2282" s="82"/>
      <c r="N2282" s="77"/>
      <c r="O2282" s="84" t="s">
        <v>255</v>
      </c>
      <c r="P2282" s="86">
        <v>43157.895335648151</v>
      </c>
      <c r="Q2282" s="84" t="s">
        <v>5465</v>
      </c>
      <c r="R2282" s="84"/>
      <c r="S2282" s="84"/>
      <c r="T2282" s="84" t="s">
        <v>6274</v>
      </c>
      <c r="U2282" s="84"/>
      <c r="V2282" s="84" t="s">
        <v>7937</v>
      </c>
      <c r="W2282" s="86">
        <v>43157.895335648151</v>
      </c>
      <c r="X2282" s="84" t="s">
        <v>9590</v>
      </c>
      <c r="Y2282" s="84"/>
      <c r="Z2282" s="84"/>
      <c r="AA2282" s="90" t="s">
        <v>11303</v>
      </c>
      <c r="AB2282" s="90" t="s">
        <v>11625</v>
      </c>
      <c r="AC2282" s="84" t="b">
        <v>0</v>
      </c>
      <c r="AD2282" s="84">
        <v>1</v>
      </c>
      <c r="AE2282" s="90" t="s">
        <v>11790</v>
      </c>
      <c r="AF2282" s="84" t="b">
        <v>0</v>
      </c>
      <c r="AG2282" s="84" t="s">
        <v>290</v>
      </c>
      <c r="AH2282" s="84"/>
      <c r="AI2282" s="90" t="s">
        <v>285</v>
      </c>
      <c r="AJ2282" s="84" t="b">
        <v>0</v>
      </c>
      <c r="AK2282" s="84">
        <v>0</v>
      </c>
      <c r="AL2282" s="90" t="s">
        <v>285</v>
      </c>
      <c r="AM2282" s="84" t="s">
        <v>299</v>
      </c>
      <c r="AN2282" s="84" t="b">
        <v>0</v>
      </c>
      <c r="AO2282" s="90" t="s">
        <v>11625</v>
      </c>
      <c r="AP2282" s="84" t="s">
        <v>179</v>
      </c>
      <c r="AQ2282" s="84">
        <v>0</v>
      </c>
      <c r="AR2282" s="84">
        <v>0</v>
      </c>
      <c r="AS2282" s="84"/>
      <c r="AT2282" s="84"/>
      <c r="AU2282" s="84"/>
      <c r="AV2282" s="84"/>
      <c r="AW2282" s="84"/>
      <c r="AX2282" s="84"/>
      <c r="AY2282" s="84"/>
      <c r="AZ2282" s="84"/>
    </row>
    <row r="2283" spans="1:52" x14ac:dyDescent="0.2">
      <c r="A2283" s="69" t="s">
        <v>3594</v>
      </c>
      <c r="B2283" s="69" t="s">
        <v>4272</v>
      </c>
      <c r="C2283" s="70"/>
      <c r="D2283" s="71"/>
      <c r="E2283" s="72"/>
      <c r="F2283" s="73"/>
      <c r="G2283" s="70"/>
      <c r="H2283" s="74"/>
      <c r="I2283" s="75"/>
      <c r="J2283" s="75"/>
      <c r="K2283" s="36"/>
      <c r="L2283" s="82"/>
      <c r="M2283" s="82"/>
      <c r="N2283" s="77"/>
      <c r="O2283" s="84" t="s">
        <v>255</v>
      </c>
      <c r="P2283" s="86">
        <v>43157.895335648151</v>
      </c>
      <c r="Q2283" s="84" t="s">
        <v>5465</v>
      </c>
      <c r="R2283" s="84"/>
      <c r="S2283" s="84"/>
      <c r="T2283" s="84" t="s">
        <v>6274</v>
      </c>
      <c r="U2283" s="84"/>
      <c r="V2283" s="84" t="s">
        <v>7937</v>
      </c>
      <c r="W2283" s="86">
        <v>43157.895335648151</v>
      </c>
      <c r="X2283" s="84" t="s">
        <v>9590</v>
      </c>
      <c r="Y2283" s="84"/>
      <c r="Z2283" s="84"/>
      <c r="AA2283" s="90" t="s">
        <v>11303</v>
      </c>
      <c r="AB2283" s="90" t="s">
        <v>11625</v>
      </c>
      <c r="AC2283" s="84" t="b">
        <v>0</v>
      </c>
      <c r="AD2283" s="84">
        <v>1</v>
      </c>
      <c r="AE2283" s="90" t="s">
        <v>11790</v>
      </c>
      <c r="AF2283" s="84" t="b">
        <v>0</v>
      </c>
      <c r="AG2283" s="84" t="s">
        <v>290</v>
      </c>
      <c r="AH2283" s="84"/>
      <c r="AI2283" s="90" t="s">
        <v>285</v>
      </c>
      <c r="AJ2283" s="84" t="b">
        <v>0</v>
      </c>
      <c r="AK2283" s="84">
        <v>0</v>
      </c>
      <c r="AL2283" s="90" t="s">
        <v>285</v>
      </c>
      <c r="AM2283" s="84" t="s">
        <v>299</v>
      </c>
      <c r="AN2283" s="84" t="b">
        <v>0</v>
      </c>
      <c r="AO2283" s="90" t="s">
        <v>11625</v>
      </c>
      <c r="AP2283" s="84" t="s">
        <v>179</v>
      </c>
      <c r="AQ2283" s="84">
        <v>0</v>
      </c>
      <c r="AR2283" s="84">
        <v>0</v>
      </c>
      <c r="AS2283" s="84"/>
      <c r="AT2283" s="84"/>
      <c r="AU2283" s="84"/>
      <c r="AV2283" s="84"/>
      <c r="AW2283" s="84"/>
      <c r="AX2283" s="84"/>
      <c r="AY2283" s="84"/>
      <c r="AZ2283" s="84"/>
    </row>
    <row r="2284" spans="1:52" x14ac:dyDescent="0.2">
      <c r="A2284" s="69" t="s">
        <v>3594</v>
      </c>
      <c r="B2284" s="69" t="s">
        <v>4273</v>
      </c>
      <c r="C2284" s="70"/>
      <c r="D2284" s="71"/>
      <c r="E2284" s="72"/>
      <c r="F2284" s="73"/>
      <c r="G2284" s="70"/>
      <c r="H2284" s="74"/>
      <c r="I2284" s="75"/>
      <c r="J2284" s="75"/>
      <c r="K2284" s="36"/>
      <c r="L2284" s="82"/>
      <c r="M2284" s="82"/>
      <c r="N2284" s="77"/>
      <c r="O2284" s="84" t="s">
        <v>255</v>
      </c>
      <c r="P2284" s="86">
        <v>43157.895335648151</v>
      </c>
      <c r="Q2284" s="84" t="s">
        <v>5465</v>
      </c>
      <c r="R2284" s="84"/>
      <c r="S2284" s="84"/>
      <c r="T2284" s="84" t="s">
        <v>6274</v>
      </c>
      <c r="U2284" s="84"/>
      <c r="V2284" s="84" t="s">
        <v>7937</v>
      </c>
      <c r="W2284" s="86">
        <v>43157.895335648151</v>
      </c>
      <c r="X2284" s="84" t="s">
        <v>9590</v>
      </c>
      <c r="Y2284" s="84"/>
      <c r="Z2284" s="84"/>
      <c r="AA2284" s="90" t="s">
        <v>11303</v>
      </c>
      <c r="AB2284" s="90" t="s">
        <v>11625</v>
      </c>
      <c r="AC2284" s="84" t="b">
        <v>0</v>
      </c>
      <c r="AD2284" s="84">
        <v>1</v>
      </c>
      <c r="AE2284" s="90" t="s">
        <v>11790</v>
      </c>
      <c r="AF2284" s="84" t="b">
        <v>0</v>
      </c>
      <c r="AG2284" s="84" t="s">
        <v>290</v>
      </c>
      <c r="AH2284" s="84"/>
      <c r="AI2284" s="90" t="s">
        <v>285</v>
      </c>
      <c r="AJ2284" s="84" t="b">
        <v>0</v>
      </c>
      <c r="AK2284" s="84">
        <v>0</v>
      </c>
      <c r="AL2284" s="90" t="s">
        <v>285</v>
      </c>
      <c r="AM2284" s="84" t="s">
        <v>299</v>
      </c>
      <c r="AN2284" s="84" t="b">
        <v>0</v>
      </c>
      <c r="AO2284" s="90" t="s">
        <v>11625</v>
      </c>
      <c r="AP2284" s="84" t="s">
        <v>179</v>
      </c>
      <c r="AQ2284" s="84">
        <v>0</v>
      </c>
      <c r="AR2284" s="84">
        <v>0</v>
      </c>
      <c r="AS2284" s="84"/>
      <c r="AT2284" s="84"/>
      <c r="AU2284" s="84"/>
      <c r="AV2284" s="84"/>
      <c r="AW2284" s="84"/>
      <c r="AX2284" s="84"/>
      <c r="AY2284" s="84"/>
      <c r="AZ2284" s="84"/>
    </row>
    <row r="2285" spans="1:52" x14ac:dyDescent="0.2">
      <c r="A2285" s="69" t="s">
        <v>3594</v>
      </c>
      <c r="B2285" s="69" t="s">
        <v>4274</v>
      </c>
      <c r="C2285" s="70"/>
      <c r="D2285" s="71"/>
      <c r="E2285" s="72"/>
      <c r="F2285" s="73"/>
      <c r="G2285" s="70"/>
      <c r="H2285" s="74"/>
      <c r="I2285" s="75"/>
      <c r="J2285" s="75"/>
      <c r="K2285" s="36"/>
      <c r="L2285" s="82"/>
      <c r="M2285" s="82"/>
      <c r="N2285" s="77"/>
      <c r="O2285" s="84" t="s">
        <v>255</v>
      </c>
      <c r="P2285" s="86">
        <v>43157.895335648151</v>
      </c>
      <c r="Q2285" s="84" t="s">
        <v>5465</v>
      </c>
      <c r="R2285" s="84"/>
      <c r="S2285" s="84"/>
      <c r="T2285" s="84" t="s">
        <v>6274</v>
      </c>
      <c r="U2285" s="84"/>
      <c r="V2285" s="84" t="s">
        <v>7937</v>
      </c>
      <c r="W2285" s="86">
        <v>43157.895335648151</v>
      </c>
      <c r="X2285" s="84" t="s">
        <v>9590</v>
      </c>
      <c r="Y2285" s="84"/>
      <c r="Z2285" s="84"/>
      <c r="AA2285" s="90" t="s">
        <v>11303</v>
      </c>
      <c r="AB2285" s="90" t="s">
        <v>11625</v>
      </c>
      <c r="AC2285" s="84" t="b">
        <v>0</v>
      </c>
      <c r="AD2285" s="84">
        <v>1</v>
      </c>
      <c r="AE2285" s="90" t="s">
        <v>11790</v>
      </c>
      <c r="AF2285" s="84" t="b">
        <v>0</v>
      </c>
      <c r="AG2285" s="84" t="s">
        <v>290</v>
      </c>
      <c r="AH2285" s="84"/>
      <c r="AI2285" s="90" t="s">
        <v>285</v>
      </c>
      <c r="AJ2285" s="84" t="b">
        <v>0</v>
      </c>
      <c r="AK2285" s="84">
        <v>0</v>
      </c>
      <c r="AL2285" s="90" t="s">
        <v>285</v>
      </c>
      <c r="AM2285" s="84" t="s">
        <v>299</v>
      </c>
      <c r="AN2285" s="84" t="b">
        <v>0</v>
      </c>
      <c r="AO2285" s="90" t="s">
        <v>11625</v>
      </c>
      <c r="AP2285" s="84" t="s">
        <v>179</v>
      </c>
      <c r="AQ2285" s="84">
        <v>0</v>
      </c>
      <c r="AR2285" s="84">
        <v>0</v>
      </c>
      <c r="AS2285" s="84"/>
      <c r="AT2285" s="84"/>
      <c r="AU2285" s="84"/>
      <c r="AV2285" s="84"/>
      <c r="AW2285" s="84"/>
      <c r="AX2285" s="84"/>
      <c r="AY2285" s="84"/>
      <c r="AZ2285" s="84"/>
    </row>
    <row r="2286" spans="1:52" x14ac:dyDescent="0.2">
      <c r="A2286" s="69" t="s">
        <v>3594</v>
      </c>
      <c r="B2286" s="69" t="s">
        <v>4275</v>
      </c>
      <c r="C2286" s="70"/>
      <c r="D2286" s="71"/>
      <c r="E2286" s="72"/>
      <c r="F2286" s="73"/>
      <c r="G2286" s="70"/>
      <c r="H2286" s="74"/>
      <c r="I2286" s="75"/>
      <c r="J2286" s="75"/>
      <c r="K2286" s="36"/>
      <c r="L2286" s="82"/>
      <c r="M2286" s="82"/>
      <c r="N2286" s="77"/>
      <c r="O2286" s="84" t="s">
        <v>255</v>
      </c>
      <c r="P2286" s="86">
        <v>43157.895335648151</v>
      </c>
      <c r="Q2286" s="84" t="s">
        <v>5465</v>
      </c>
      <c r="R2286" s="84"/>
      <c r="S2286" s="84"/>
      <c r="T2286" s="84" t="s">
        <v>6274</v>
      </c>
      <c r="U2286" s="84"/>
      <c r="V2286" s="84" t="s">
        <v>7937</v>
      </c>
      <c r="W2286" s="86">
        <v>43157.895335648151</v>
      </c>
      <c r="X2286" s="84" t="s">
        <v>9590</v>
      </c>
      <c r="Y2286" s="84"/>
      <c r="Z2286" s="84"/>
      <c r="AA2286" s="90" t="s">
        <v>11303</v>
      </c>
      <c r="AB2286" s="90" t="s">
        <v>11625</v>
      </c>
      <c r="AC2286" s="84" t="b">
        <v>0</v>
      </c>
      <c r="AD2286" s="84">
        <v>1</v>
      </c>
      <c r="AE2286" s="90" t="s">
        <v>11790</v>
      </c>
      <c r="AF2286" s="84" t="b">
        <v>0</v>
      </c>
      <c r="AG2286" s="84" t="s">
        <v>290</v>
      </c>
      <c r="AH2286" s="84"/>
      <c r="AI2286" s="90" t="s">
        <v>285</v>
      </c>
      <c r="AJ2286" s="84" t="b">
        <v>0</v>
      </c>
      <c r="AK2286" s="84">
        <v>0</v>
      </c>
      <c r="AL2286" s="90" t="s">
        <v>285</v>
      </c>
      <c r="AM2286" s="84" t="s">
        <v>299</v>
      </c>
      <c r="AN2286" s="84" t="b">
        <v>0</v>
      </c>
      <c r="AO2286" s="90" t="s">
        <v>11625</v>
      </c>
      <c r="AP2286" s="84" t="s">
        <v>179</v>
      </c>
      <c r="AQ2286" s="84">
        <v>0</v>
      </c>
      <c r="AR2286" s="84">
        <v>0</v>
      </c>
      <c r="AS2286" s="84"/>
      <c r="AT2286" s="84"/>
      <c r="AU2286" s="84"/>
      <c r="AV2286" s="84"/>
      <c r="AW2286" s="84"/>
      <c r="AX2286" s="84"/>
      <c r="AY2286" s="84"/>
      <c r="AZ2286" s="84"/>
    </row>
    <row r="2287" spans="1:52" x14ac:dyDescent="0.2">
      <c r="A2287" s="69" t="s">
        <v>3594</v>
      </c>
      <c r="B2287" s="69" t="s">
        <v>852</v>
      </c>
      <c r="C2287" s="70"/>
      <c r="D2287" s="71"/>
      <c r="E2287" s="72"/>
      <c r="F2287" s="73"/>
      <c r="G2287" s="70"/>
      <c r="H2287" s="74"/>
      <c r="I2287" s="75"/>
      <c r="J2287" s="75"/>
      <c r="K2287" s="36"/>
      <c r="L2287" s="82"/>
      <c r="M2287" s="82"/>
      <c r="N2287" s="77"/>
      <c r="O2287" s="84" t="s">
        <v>255</v>
      </c>
      <c r="P2287" s="86">
        <v>43157.895335648151</v>
      </c>
      <c r="Q2287" s="84" t="s">
        <v>5465</v>
      </c>
      <c r="R2287" s="84"/>
      <c r="S2287" s="84"/>
      <c r="T2287" s="84" t="s">
        <v>6274</v>
      </c>
      <c r="U2287" s="84"/>
      <c r="V2287" s="84" t="s">
        <v>7937</v>
      </c>
      <c r="W2287" s="86">
        <v>43157.895335648151</v>
      </c>
      <c r="X2287" s="84" t="s">
        <v>9590</v>
      </c>
      <c r="Y2287" s="84"/>
      <c r="Z2287" s="84"/>
      <c r="AA2287" s="90" t="s">
        <v>11303</v>
      </c>
      <c r="AB2287" s="90" t="s">
        <v>11625</v>
      </c>
      <c r="AC2287" s="84" t="b">
        <v>0</v>
      </c>
      <c r="AD2287" s="84">
        <v>1</v>
      </c>
      <c r="AE2287" s="90" t="s">
        <v>11790</v>
      </c>
      <c r="AF2287" s="84" t="b">
        <v>0</v>
      </c>
      <c r="AG2287" s="84" t="s">
        <v>290</v>
      </c>
      <c r="AH2287" s="84"/>
      <c r="AI2287" s="90" t="s">
        <v>285</v>
      </c>
      <c r="AJ2287" s="84" t="b">
        <v>0</v>
      </c>
      <c r="AK2287" s="84">
        <v>0</v>
      </c>
      <c r="AL2287" s="90" t="s">
        <v>285</v>
      </c>
      <c r="AM2287" s="84" t="s">
        <v>299</v>
      </c>
      <c r="AN2287" s="84" t="b">
        <v>0</v>
      </c>
      <c r="AO2287" s="90" t="s">
        <v>11625</v>
      </c>
      <c r="AP2287" s="84" t="s">
        <v>179</v>
      </c>
      <c r="AQ2287" s="84">
        <v>0</v>
      </c>
      <c r="AR2287" s="84">
        <v>0</v>
      </c>
      <c r="AS2287" s="84"/>
      <c r="AT2287" s="84"/>
      <c r="AU2287" s="84"/>
      <c r="AV2287" s="84"/>
      <c r="AW2287" s="84"/>
      <c r="AX2287" s="84"/>
      <c r="AY2287" s="84"/>
      <c r="AZ2287" s="84"/>
    </row>
    <row r="2288" spans="1:52" x14ac:dyDescent="0.2">
      <c r="A2288" s="69" t="s">
        <v>3594</v>
      </c>
      <c r="B2288" s="69" t="s">
        <v>4276</v>
      </c>
      <c r="C2288" s="70"/>
      <c r="D2288" s="71"/>
      <c r="E2288" s="72"/>
      <c r="F2288" s="73"/>
      <c r="G2288" s="70"/>
      <c r="H2288" s="74"/>
      <c r="I2288" s="75"/>
      <c r="J2288" s="75"/>
      <c r="K2288" s="36"/>
      <c r="L2288" s="82"/>
      <c r="M2288" s="82"/>
      <c r="N2288" s="77"/>
      <c r="O2288" s="84" t="s">
        <v>255</v>
      </c>
      <c r="P2288" s="86">
        <v>43157.895335648151</v>
      </c>
      <c r="Q2288" s="84" t="s">
        <v>5465</v>
      </c>
      <c r="R2288" s="84"/>
      <c r="S2288" s="84"/>
      <c r="T2288" s="84" t="s">
        <v>6274</v>
      </c>
      <c r="U2288" s="84"/>
      <c r="V2288" s="84" t="s">
        <v>7937</v>
      </c>
      <c r="W2288" s="86">
        <v>43157.895335648151</v>
      </c>
      <c r="X2288" s="84" t="s">
        <v>9590</v>
      </c>
      <c r="Y2288" s="84"/>
      <c r="Z2288" s="84"/>
      <c r="AA2288" s="90" t="s">
        <v>11303</v>
      </c>
      <c r="AB2288" s="90" t="s">
        <v>11625</v>
      </c>
      <c r="AC2288" s="84" t="b">
        <v>0</v>
      </c>
      <c r="AD2288" s="84">
        <v>1</v>
      </c>
      <c r="AE2288" s="90" t="s">
        <v>11790</v>
      </c>
      <c r="AF2288" s="84" t="b">
        <v>0</v>
      </c>
      <c r="AG2288" s="84" t="s">
        <v>290</v>
      </c>
      <c r="AH2288" s="84"/>
      <c r="AI2288" s="90" t="s">
        <v>285</v>
      </c>
      <c r="AJ2288" s="84" t="b">
        <v>0</v>
      </c>
      <c r="AK2288" s="84">
        <v>0</v>
      </c>
      <c r="AL2288" s="90" t="s">
        <v>285</v>
      </c>
      <c r="AM2288" s="84" t="s">
        <v>299</v>
      </c>
      <c r="AN2288" s="84" t="b">
        <v>0</v>
      </c>
      <c r="AO2288" s="90" t="s">
        <v>11625</v>
      </c>
      <c r="AP2288" s="84" t="s">
        <v>179</v>
      </c>
      <c r="AQ2288" s="84">
        <v>0</v>
      </c>
      <c r="AR2288" s="84">
        <v>0</v>
      </c>
      <c r="AS2288" s="84"/>
      <c r="AT2288" s="84"/>
      <c r="AU2288" s="84"/>
      <c r="AV2288" s="84"/>
      <c r="AW2288" s="84"/>
      <c r="AX2288" s="84"/>
      <c r="AY2288" s="84"/>
      <c r="AZ2288" s="84"/>
    </row>
    <row r="2289" spans="1:52" x14ac:dyDescent="0.2">
      <c r="A2289" s="69" t="s">
        <v>3594</v>
      </c>
      <c r="B2289" s="69" t="s">
        <v>843</v>
      </c>
      <c r="C2289" s="70"/>
      <c r="D2289" s="71"/>
      <c r="E2289" s="72"/>
      <c r="F2289" s="73"/>
      <c r="G2289" s="70"/>
      <c r="H2289" s="74"/>
      <c r="I2289" s="75"/>
      <c r="J2289" s="75"/>
      <c r="K2289" s="36"/>
      <c r="L2289" s="82"/>
      <c r="M2289" s="82"/>
      <c r="N2289" s="77"/>
      <c r="O2289" s="84" t="s">
        <v>255</v>
      </c>
      <c r="P2289" s="86">
        <v>43157.895335648151</v>
      </c>
      <c r="Q2289" s="84" t="s">
        <v>5465</v>
      </c>
      <c r="R2289" s="84"/>
      <c r="S2289" s="84"/>
      <c r="T2289" s="84" t="s">
        <v>6274</v>
      </c>
      <c r="U2289" s="84"/>
      <c r="V2289" s="84" t="s">
        <v>7937</v>
      </c>
      <c r="W2289" s="86">
        <v>43157.895335648151</v>
      </c>
      <c r="X2289" s="84" t="s">
        <v>9590</v>
      </c>
      <c r="Y2289" s="84"/>
      <c r="Z2289" s="84"/>
      <c r="AA2289" s="90" t="s">
        <v>11303</v>
      </c>
      <c r="AB2289" s="90" t="s">
        <v>11625</v>
      </c>
      <c r="AC2289" s="84" t="b">
        <v>0</v>
      </c>
      <c r="AD2289" s="84">
        <v>1</v>
      </c>
      <c r="AE2289" s="90" t="s">
        <v>11790</v>
      </c>
      <c r="AF2289" s="84" t="b">
        <v>0</v>
      </c>
      <c r="AG2289" s="84" t="s">
        <v>290</v>
      </c>
      <c r="AH2289" s="84"/>
      <c r="AI2289" s="90" t="s">
        <v>285</v>
      </c>
      <c r="AJ2289" s="84" t="b">
        <v>0</v>
      </c>
      <c r="AK2289" s="84">
        <v>0</v>
      </c>
      <c r="AL2289" s="90" t="s">
        <v>285</v>
      </c>
      <c r="AM2289" s="84" t="s">
        <v>299</v>
      </c>
      <c r="AN2289" s="84" t="b">
        <v>0</v>
      </c>
      <c r="AO2289" s="90" t="s">
        <v>11625</v>
      </c>
      <c r="AP2289" s="84" t="s">
        <v>179</v>
      </c>
      <c r="AQ2289" s="84">
        <v>0</v>
      </c>
      <c r="AR2289" s="84">
        <v>0</v>
      </c>
      <c r="AS2289" s="84"/>
      <c r="AT2289" s="84"/>
      <c r="AU2289" s="84"/>
      <c r="AV2289" s="84"/>
      <c r="AW2289" s="84"/>
      <c r="AX2289" s="84"/>
      <c r="AY2289" s="84"/>
      <c r="AZ2289" s="84"/>
    </row>
    <row r="2290" spans="1:52" x14ac:dyDescent="0.2">
      <c r="A2290" s="69" t="s">
        <v>3594</v>
      </c>
      <c r="B2290" s="69" t="s">
        <v>1998</v>
      </c>
      <c r="C2290" s="70"/>
      <c r="D2290" s="71"/>
      <c r="E2290" s="72"/>
      <c r="F2290" s="73"/>
      <c r="G2290" s="70"/>
      <c r="H2290" s="74"/>
      <c r="I2290" s="75"/>
      <c r="J2290" s="75"/>
      <c r="K2290" s="36"/>
      <c r="L2290" s="82"/>
      <c r="M2290" s="82"/>
      <c r="N2290" s="77"/>
      <c r="O2290" s="84" t="s">
        <v>255</v>
      </c>
      <c r="P2290" s="86">
        <v>43157.895335648151</v>
      </c>
      <c r="Q2290" s="84" t="s">
        <v>5465</v>
      </c>
      <c r="R2290" s="84"/>
      <c r="S2290" s="84"/>
      <c r="T2290" s="84" t="s">
        <v>6274</v>
      </c>
      <c r="U2290" s="84"/>
      <c r="V2290" s="84" t="s">
        <v>7937</v>
      </c>
      <c r="W2290" s="86">
        <v>43157.895335648151</v>
      </c>
      <c r="X2290" s="84" t="s">
        <v>9590</v>
      </c>
      <c r="Y2290" s="84"/>
      <c r="Z2290" s="84"/>
      <c r="AA2290" s="90" t="s">
        <v>11303</v>
      </c>
      <c r="AB2290" s="90" t="s">
        <v>11625</v>
      </c>
      <c r="AC2290" s="84" t="b">
        <v>0</v>
      </c>
      <c r="AD2290" s="84">
        <v>1</v>
      </c>
      <c r="AE2290" s="90" t="s">
        <v>11790</v>
      </c>
      <c r="AF2290" s="84" t="b">
        <v>0</v>
      </c>
      <c r="AG2290" s="84" t="s">
        <v>290</v>
      </c>
      <c r="AH2290" s="84"/>
      <c r="AI2290" s="90" t="s">
        <v>285</v>
      </c>
      <c r="AJ2290" s="84" t="b">
        <v>0</v>
      </c>
      <c r="AK2290" s="84">
        <v>0</v>
      </c>
      <c r="AL2290" s="90" t="s">
        <v>285</v>
      </c>
      <c r="AM2290" s="84" t="s">
        <v>299</v>
      </c>
      <c r="AN2290" s="84" t="b">
        <v>0</v>
      </c>
      <c r="AO2290" s="90" t="s">
        <v>11625</v>
      </c>
      <c r="AP2290" s="84" t="s">
        <v>179</v>
      </c>
      <c r="AQ2290" s="84">
        <v>0</v>
      </c>
      <c r="AR2290" s="84">
        <v>0</v>
      </c>
      <c r="AS2290" s="84"/>
      <c r="AT2290" s="84"/>
      <c r="AU2290" s="84"/>
      <c r="AV2290" s="84"/>
      <c r="AW2290" s="84"/>
      <c r="AX2290" s="84"/>
      <c r="AY2290" s="84"/>
      <c r="AZ2290" s="84"/>
    </row>
    <row r="2291" spans="1:52" x14ac:dyDescent="0.2">
      <c r="A2291" s="69" t="s">
        <v>3594</v>
      </c>
      <c r="B2291" s="69" t="s">
        <v>846</v>
      </c>
      <c r="C2291" s="70"/>
      <c r="D2291" s="71"/>
      <c r="E2291" s="72"/>
      <c r="F2291" s="73"/>
      <c r="G2291" s="70"/>
      <c r="H2291" s="74"/>
      <c r="I2291" s="75"/>
      <c r="J2291" s="75"/>
      <c r="K2291" s="36"/>
      <c r="L2291" s="82"/>
      <c r="M2291" s="82"/>
      <c r="N2291" s="77"/>
      <c r="O2291" s="84" t="s">
        <v>255</v>
      </c>
      <c r="P2291" s="86">
        <v>43157.895335648151</v>
      </c>
      <c r="Q2291" s="84" t="s">
        <v>5465</v>
      </c>
      <c r="R2291" s="84"/>
      <c r="S2291" s="84"/>
      <c r="T2291" s="84" t="s">
        <v>6274</v>
      </c>
      <c r="U2291" s="84"/>
      <c r="V2291" s="84" t="s">
        <v>7937</v>
      </c>
      <c r="W2291" s="86">
        <v>43157.895335648151</v>
      </c>
      <c r="X2291" s="84" t="s">
        <v>9590</v>
      </c>
      <c r="Y2291" s="84"/>
      <c r="Z2291" s="84"/>
      <c r="AA2291" s="90" t="s">
        <v>11303</v>
      </c>
      <c r="AB2291" s="90" t="s">
        <v>11625</v>
      </c>
      <c r="AC2291" s="84" t="b">
        <v>0</v>
      </c>
      <c r="AD2291" s="84">
        <v>1</v>
      </c>
      <c r="AE2291" s="90" t="s">
        <v>11790</v>
      </c>
      <c r="AF2291" s="84" t="b">
        <v>0</v>
      </c>
      <c r="AG2291" s="84" t="s">
        <v>290</v>
      </c>
      <c r="AH2291" s="84"/>
      <c r="AI2291" s="90" t="s">
        <v>285</v>
      </c>
      <c r="AJ2291" s="84" t="b">
        <v>0</v>
      </c>
      <c r="AK2291" s="84">
        <v>0</v>
      </c>
      <c r="AL2291" s="90" t="s">
        <v>285</v>
      </c>
      <c r="AM2291" s="84" t="s">
        <v>299</v>
      </c>
      <c r="AN2291" s="84" t="b">
        <v>0</v>
      </c>
      <c r="AO2291" s="90" t="s">
        <v>11625</v>
      </c>
      <c r="AP2291" s="84" t="s">
        <v>179</v>
      </c>
      <c r="AQ2291" s="84">
        <v>0</v>
      </c>
      <c r="AR2291" s="84">
        <v>0</v>
      </c>
      <c r="AS2291" s="84"/>
      <c r="AT2291" s="84"/>
      <c r="AU2291" s="84"/>
      <c r="AV2291" s="84"/>
      <c r="AW2291" s="84"/>
      <c r="AX2291" s="84"/>
      <c r="AY2291" s="84"/>
      <c r="AZ2291" s="84"/>
    </row>
    <row r="2292" spans="1:52" x14ac:dyDescent="0.2">
      <c r="A2292" s="69" t="s">
        <v>3594</v>
      </c>
      <c r="B2292" s="69" t="s">
        <v>839</v>
      </c>
      <c r="C2292" s="70"/>
      <c r="D2292" s="71"/>
      <c r="E2292" s="72"/>
      <c r="F2292" s="73"/>
      <c r="G2292" s="70"/>
      <c r="H2292" s="74"/>
      <c r="I2292" s="75"/>
      <c r="J2292" s="75"/>
      <c r="K2292" s="36"/>
      <c r="L2292" s="82"/>
      <c r="M2292" s="82"/>
      <c r="N2292" s="77"/>
      <c r="O2292" s="84" t="s">
        <v>255</v>
      </c>
      <c r="P2292" s="86">
        <v>43157.895335648151</v>
      </c>
      <c r="Q2292" s="84" t="s">
        <v>5465</v>
      </c>
      <c r="R2292" s="84"/>
      <c r="S2292" s="84"/>
      <c r="T2292" s="84" t="s">
        <v>6274</v>
      </c>
      <c r="U2292" s="84"/>
      <c r="V2292" s="84" t="s">
        <v>7937</v>
      </c>
      <c r="W2292" s="86">
        <v>43157.895335648151</v>
      </c>
      <c r="X2292" s="84" t="s">
        <v>9590</v>
      </c>
      <c r="Y2292" s="84"/>
      <c r="Z2292" s="84"/>
      <c r="AA2292" s="90" t="s">
        <v>11303</v>
      </c>
      <c r="AB2292" s="90" t="s">
        <v>11625</v>
      </c>
      <c r="AC2292" s="84" t="b">
        <v>0</v>
      </c>
      <c r="AD2292" s="84">
        <v>1</v>
      </c>
      <c r="AE2292" s="90" t="s">
        <v>11790</v>
      </c>
      <c r="AF2292" s="84" t="b">
        <v>0</v>
      </c>
      <c r="AG2292" s="84" t="s">
        <v>290</v>
      </c>
      <c r="AH2292" s="84"/>
      <c r="AI2292" s="90" t="s">
        <v>285</v>
      </c>
      <c r="AJ2292" s="84" t="b">
        <v>0</v>
      </c>
      <c r="AK2292" s="84">
        <v>0</v>
      </c>
      <c r="AL2292" s="90" t="s">
        <v>285</v>
      </c>
      <c r="AM2292" s="84" t="s">
        <v>299</v>
      </c>
      <c r="AN2292" s="84" t="b">
        <v>0</v>
      </c>
      <c r="AO2292" s="90" t="s">
        <v>11625</v>
      </c>
      <c r="AP2292" s="84" t="s">
        <v>179</v>
      </c>
      <c r="AQ2292" s="84">
        <v>0</v>
      </c>
      <c r="AR2292" s="84">
        <v>0</v>
      </c>
      <c r="AS2292" s="84"/>
      <c r="AT2292" s="84"/>
      <c r="AU2292" s="84"/>
      <c r="AV2292" s="84"/>
      <c r="AW2292" s="84"/>
      <c r="AX2292" s="84"/>
      <c r="AY2292" s="84"/>
      <c r="AZ2292" s="84"/>
    </row>
    <row r="2293" spans="1:52" x14ac:dyDescent="0.2">
      <c r="A2293" s="69" t="s">
        <v>3594</v>
      </c>
      <c r="B2293" s="69" t="s">
        <v>863</v>
      </c>
      <c r="C2293" s="70"/>
      <c r="D2293" s="71"/>
      <c r="E2293" s="72"/>
      <c r="F2293" s="73"/>
      <c r="G2293" s="70"/>
      <c r="H2293" s="74"/>
      <c r="I2293" s="75"/>
      <c r="J2293" s="75"/>
      <c r="K2293" s="36"/>
      <c r="L2293" s="82"/>
      <c r="M2293" s="82"/>
      <c r="N2293" s="77"/>
      <c r="O2293" s="84" t="s">
        <v>255</v>
      </c>
      <c r="P2293" s="86">
        <v>43157.895335648151</v>
      </c>
      <c r="Q2293" s="84" t="s">
        <v>5465</v>
      </c>
      <c r="R2293" s="84"/>
      <c r="S2293" s="84"/>
      <c r="T2293" s="84" t="s">
        <v>6274</v>
      </c>
      <c r="U2293" s="84"/>
      <c r="V2293" s="84" t="s">
        <v>7937</v>
      </c>
      <c r="W2293" s="86">
        <v>43157.895335648151</v>
      </c>
      <c r="X2293" s="84" t="s">
        <v>9590</v>
      </c>
      <c r="Y2293" s="84"/>
      <c r="Z2293" s="84"/>
      <c r="AA2293" s="90" t="s">
        <v>11303</v>
      </c>
      <c r="AB2293" s="90" t="s">
        <v>11625</v>
      </c>
      <c r="AC2293" s="84" t="b">
        <v>0</v>
      </c>
      <c r="AD2293" s="84">
        <v>1</v>
      </c>
      <c r="AE2293" s="90" t="s">
        <v>11790</v>
      </c>
      <c r="AF2293" s="84" t="b">
        <v>0</v>
      </c>
      <c r="AG2293" s="84" t="s">
        <v>290</v>
      </c>
      <c r="AH2293" s="84"/>
      <c r="AI2293" s="90" t="s">
        <v>285</v>
      </c>
      <c r="AJ2293" s="84" t="b">
        <v>0</v>
      </c>
      <c r="AK2293" s="84">
        <v>0</v>
      </c>
      <c r="AL2293" s="90" t="s">
        <v>285</v>
      </c>
      <c r="AM2293" s="84" t="s">
        <v>299</v>
      </c>
      <c r="AN2293" s="84" t="b">
        <v>0</v>
      </c>
      <c r="AO2293" s="90" t="s">
        <v>11625</v>
      </c>
      <c r="AP2293" s="84" t="s">
        <v>179</v>
      </c>
      <c r="AQ2293" s="84">
        <v>0</v>
      </c>
      <c r="AR2293" s="84">
        <v>0</v>
      </c>
      <c r="AS2293" s="84"/>
      <c r="AT2293" s="84"/>
      <c r="AU2293" s="84"/>
      <c r="AV2293" s="84"/>
      <c r="AW2293" s="84"/>
      <c r="AX2293" s="84"/>
      <c r="AY2293" s="84"/>
      <c r="AZ2293" s="84"/>
    </row>
    <row r="2294" spans="1:52" x14ac:dyDescent="0.2">
      <c r="A2294" s="69" t="s">
        <v>3594</v>
      </c>
      <c r="B2294" s="69" t="s">
        <v>4277</v>
      </c>
      <c r="C2294" s="70"/>
      <c r="D2294" s="71"/>
      <c r="E2294" s="72"/>
      <c r="F2294" s="73"/>
      <c r="G2294" s="70"/>
      <c r="H2294" s="74"/>
      <c r="I2294" s="75"/>
      <c r="J2294" s="75"/>
      <c r="K2294" s="36"/>
      <c r="L2294" s="82"/>
      <c r="M2294" s="82"/>
      <c r="N2294" s="77"/>
      <c r="O2294" s="84" t="s">
        <v>255</v>
      </c>
      <c r="P2294" s="86">
        <v>43157.895335648151</v>
      </c>
      <c r="Q2294" s="84" t="s">
        <v>5465</v>
      </c>
      <c r="R2294" s="84"/>
      <c r="S2294" s="84"/>
      <c r="T2294" s="84" t="s">
        <v>6274</v>
      </c>
      <c r="U2294" s="84"/>
      <c r="V2294" s="84" t="s">
        <v>7937</v>
      </c>
      <c r="W2294" s="86">
        <v>43157.895335648151</v>
      </c>
      <c r="X2294" s="84" t="s">
        <v>9590</v>
      </c>
      <c r="Y2294" s="84"/>
      <c r="Z2294" s="84"/>
      <c r="AA2294" s="90" t="s">
        <v>11303</v>
      </c>
      <c r="AB2294" s="90" t="s">
        <v>11625</v>
      </c>
      <c r="AC2294" s="84" t="b">
        <v>0</v>
      </c>
      <c r="AD2294" s="84">
        <v>1</v>
      </c>
      <c r="AE2294" s="90" t="s">
        <v>11790</v>
      </c>
      <c r="AF2294" s="84" t="b">
        <v>0</v>
      </c>
      <c r="AG2294" s="84" t="s">
        <v>290</v>
      </c>
      <c r="AH2294" s="84"/>
      <c r="AI2294" s="90" t="s">
        <v>285</v>
      </c>
      <c r="AJ2294" s="84" t="b">
        <v>0</v>
      </c>
      <c r="AK2294" s="84">
        <v>0</v>
      </c>
      <c r="AL2294" s="90" t="s">
        <v>285</v>
      </c>
      <c r="AM2294" s="84" t="s">
        <v>299</v>
      </c>
      <c r="AN2294" s="84" t="b">
        <v>0</v>
      </c>
      <c r="AO2294" s="90" t="s">
        <v>11625</v>
      </c>
      <c r="AP2294" s="84" t="s">
        <v>179</v>
      </c>
      <c r="AQ2294" s="84">
        <v>0</v>
      </c>
      <c r="AR2294" s="84">
        <v>0</v>
      </c>
      <c r="AS2294" s="84"/>
      <c r="AT2294" s="84"/>
      <c r="AU2294" s="84"/>
      <c r="AV2294" s="84"/>
      <c r="AW2294" s="84"/>
      <c r="AX2294" s="84"/>
      <c r="AY2294" s="84"/>
      <c r="AZ2294" s="84"/>
    </row>
    <row r="2295" spans="1:52" x14ac:dyDescent="0.2">
      <c r="A2295" s="69" t="s">
        <v>3594</v>
      </c>
      <c r="B2295" s="69" t="s">
        <v>4278</v>
      </c>
      <c r="C2295" s="70"/>
      <c r="D2295" s="71"/>
      <c r="E2295" s="72"/>
      <c r="F2295" s="73"/>
      <c r="G2295" s="70"/>
      <c r="H2295" s="74"/>
      <c r="I2295" s="75"/>
      <c r="J2295" s="75"/>
      <c r="K2295" s="36"/>
      <c r="L2295" s="82"/>
      <c r="M2295" s="82"/>
      <c r="N2295" s="77"/>
      <c r="O2295" s="84" t="s">
        <v>255</v>
      </c>
      <c r="P2295" s="86">
        <v>43157.895335648151</v>
      </c>
      <c r="Q2295" s="84" t="s">
        <v>5465</v>
      </c>
      <c r="R2295" s="84"/>
      <c r="S2295" s="84"/>
      <c r="T2295" s="84" t="s">
        <v>6274</v>
      </c>
      <c r="U2295" s="84"/>
      <c r="V2295" s="84" t="s">
        <v>7937</v>
      </c>
      <c r="W2295" s="86">
        <v>43157.895335648151</v>
      </c>
      <c r="X2295" s="84" t="s">
        <v>9590</v>
      </c>
      <c r="Y2295" s="84"/>
      <c r="Z2295" s="84"/>
      <c r="AA2295" s="90" t="s">
        <v>11303</v>
      </c>
      <c r="AB2295" s="90" t="s">
        <v>11625</v>
      </c>
      <c r="AC2295" s="84" t="b">
        <v>0</v>
      </c>
      <c r="AD2295" s="84">
        <v>1</v>
      </c>
      <c r="AE2295" s="90" t="s">
        <v>11790</v>
      </c>
      <c r="AF2295" s="84" t="b">
        <v>0</v>
      </c>
      <c r="AG2295" s="84" t="s">
        <v>290</v>
      </c>
      <c r="AH2295" s="84"/>
      <c r="AI2295" s="90" t="s">
        <v>285</v>
      </c>
      <c r="AJ2295" s="84" t="b">
        <v>0</v>
      </c>
      <c r="AK2295" s="84">
        <v>0</v>
      </c>
      <c r="AL2295" s="90" t="s">
        <v>285</v>
      </c>
      <c r="AM2295" s="84" t="s">
        <v>299</v>
      </c>
      <c r="AN2295" s="84" t="b">
        <v>0</v>
      </c>
      <c r="AO2295" s="90" t="s">
        <v>11625</v>
      </c>
      <c r="AP2295" s="84" t="s">
        <v>179</v>
      </c>
      <c r="AQ2295" s="84">
        <v>0</v>
      </c>
      <c r="AR2295" s="84">
        <v>0</v>
      </c>
      <c r="AS2295" s="84"/>
      <c r="AT2295" s="84"/>
      <c r="AU2295" s="84"/>
      <c r="AV2295" s="84"/>
      <c r="AW2295" s="84"/>
      <c r="AX2295" s="84"/>
      <c r="AY2295" s="84"/>
      <c r="AZ2295" s="84"/>
    </row>
    <row r="2296" spans="1:52" x14ac:dyDescent="0.2">
      <c r="A2296" s="69" t="s">
        <v>3594</v>
      </c>
      <c r="B2296" s="69" t="s">
        <v>845</v>
      </c>
      <c r="C2296" s="70"/>
      <c r="D2296" s="71"/>
      <c r="E2296" s="72"/>
      <c r="F2296" s="73"/>
      <c r="G2296" s="70"/>
      <c r="H2296" s="74"/>
      <c r="I2296" s="75"/>
      <c r="J2296" s="75"/>
      <c r="K2296" s="36"/>
      <c r="L2296" s="82"/>
      <c r="M2296" s="82"/>
      <c r="N2296" s="77"/>
      <c r="O2296" s="84" t="s">
        <v>255</v>
      </c>
      <c r="P2296" s="86">
        <v>43157.895335648151</v>
      </c>
      <c r="Q2296" s="84" t="s">
        <v>5465</v>
      </c>
      <c r="R2296" s="84"/>
      <c r="S2296" s="84"/>
      <c r="T2296" s="84" t="s">
        <v>6274</v>
      </c>
      <c r="U2296" s="84"/>
      <c r="V2296" s="84" t="s">
        <v>7937</v>
      </c>
      <c r="W2296" s="86">
        <v>43157.895335648151</v>
      </c>
      <c r="X2296" s="84" t="s">
        <v>9590</v>
      </c>
      <c r="Y2296" s="84"/>
      <c r="Z2296" s="84"/>
      <c r="AA2296" s="90" t="s">
        <v>11303</v>
      </c>
      <c r="AB2296" s="90" t="s">
        <v>11625</v>
      </c>
      <c r="AC2296" s="84" t="b">
        <v>0</v>
      </c>
      <c r="AD2296" s="84">
        <v>1</v>
      </c>
      <c r="AE2296" s="90" t="s">
        <v>11790</v>
      </c>
      <c r="AF2296" s="84" t="b">
        <v>0</v>
      </c>
      <c r="AG2296" s="84" t="s">
        <v>290</v>
      </c>
      <c r="AH2296" s="84"/>
      <c r="AI2296" s="90" t="s">
        <v>285</v>
      </c>
      <c r="AJ2296" s="84" t="b">
        <v>0</v>
      </c>
      <c r="AK2296" s="84">
        <v>0</v>
      </c>
      <c r="AL2296" s="90" t="s">
        <v>285</v>
      </c>
      <c r="AM2296" s="84" t="s">
        <v>299</v>
      </c>
      <c r="AN2296" s="84" t="b">
        <v>0</v>
      </c>
      <c r="AO2296" s="90" t="s">
        <v>11625</v>
      </c>
      <c r="AP2296" s="84" t="s">
        <v>179</v>
      </c>
      <c r="AQ2296" s="84">
        <v>0</v>
      </c>
      <c r="AR2296" s="84">
        <v>0</v>
      </c>
      <c r="AS2296" s="84"/>
      <c r="AT2296" s="84"/>
      <c r="AU2296" s="84"/>
      <c r="AV2296" s="84"/>
      <c r="AW2296" s="84"/>
      <c r="AX2296" s="84"/>
      <c r="AY2296" s="84"/>
      <c r="AZ2296" s="84"/>
    </row>
    <row r="2297" spans="1:52" x14ac:dyDescent="0.2">
      <c r="A2297" s="69" t="s">
        <v>3594</v>
      </c>
      <c r="B2297" s="69" t="s">
        <v>222</v>
      </c>
      <c r="C2297" s="70"/>
      <c r="D2297" s="71"/>
      <c r="E2297" s="72"/>
      <c r="F2297" s="73"/>
      <c r="G2297" s="70"/>
      <c r="H2297" s="74"/>
      <c r="I2297" s="75"/>
      <c r="J2297" s="75"/>
      <c r="K2297" s="36"/>
      <c r="L2297" s="82"/>
      <c r="M2297" s="82"/>
      <c r="N2297" s="77"/>
      <c r="O2297" s="84" t="s">
        <v>255</v>
      </c>
      <c r="P2297" s="86">
        <v>43157.895335648151</v>
      </c>
      <c r="Q2297" s="84" t="s">
        <v>5465</v>
      </c>
      <c r="R2297" s="84"/>
      <c r="S2297" s="84"/>
      <c r="T2297" s="84" t="s">
        <v>6274</v>
      </c>
      <c r="U2297" s="84"/>
      <c r="V2297" s="84" t="s">
        <v>7937</v>
      </c>
      <c r="W2297" s="86">
        <v>43157.895335648151</v>
      </c>
      <c r="X2297" s="84" t="s">
        <v>9590</v>
      </c>
      <c r="Y2297" s="84"/>
      <c r="Z2297" s="84"/>
      <c r="AA2297" s="90" t="s">
        <v>11303</v>
      </c>
      <c r="AB2297" s="90" t="s">
        <v>11625</v>
      </c>
      <c r="AC2297" s="84" t="b">
        <v>0</v>
      </c>
      <c r="AD2297" s="84">
        <v>1</v>
      </c>
      <c r="AE2297" s="90" t="s">
        <v>11790</v>
      </c>
      <c r="AF2297" s="84" t="b">
        <v>0</v>
      </c>
      <c r="AG2297" s="84" t="s">
        <v>290</v>
      </c>
      <c r="AH2297" s="84"/>
      <c r="AI2297" s="90" t="s">
        <v>285</v>
      </c>
      <c r="AJ2297" s="84" t="b">
        <v>0</v>
      </c>
      <c r="AK2297" s="84">
        <v>0</v>
      </c>
      <c r="AL2297" s="90" t="s">
        <v>285</v>
      </c>
      <c r="AM2297" s="84" t="s">
        <v>299</v>
      </c>
      <c r="AN2297" s="84" t="b">
        <v>0</v>
      </c>
      <c r="AO2297" s="90" t="s">
        <v>11625</v>
      </c>
      <c r="AP2297" s="84" t="s">
        <v>179</v>
      </c>
      <c r="AQ2297" s="84">
        <v>0</v>
      </c>
      <c r="AR2297" s="84">
        <v>0</v>
      </c>
      <c r="AS2297" s="84"/>
      <c r="AT2297" s="84"/>
      <c r="AU2297" s="84"/>
      <c r="AV2297" s="84"/>
      <c r="AW2297" s="84"/>
      <c r="AX2297" s="84"/>
      <c r="AY2297" s="84"/>
      <c r="AZ2297" s="84"/>
    </row>
    <row r="2298" spans="1:52" x14ac:dyDescent="0.2">
      <c r="A2298" s="69" t="s">
        <v>3594</v>
      </c>
      <c r="B2298" s="69" t="s">
        <v>4279</v>
      </c>
      <c r="C2298" s="70"/>
      <c r="D2298" s="71"/>
      <c r="E2298" s="72"/>
      <c r="F2298" s="73"/>
      <c r="G2298" s="70"/>
      <c r="H2298" s="74"/>
      <c r="I2298" s="75"/>
      <c r="J2298" s="75"/>
      <c r="K2298" s="36"/>
      <c r="L2298" s="82"/>
      <c r="M2298" s="82"/>
      <c r="N2298" s="77"/>
      <c r="O2298" s="84" t="s">
        <v>255</v>
      </c>
      <c r="P2298" s="86">
        <v>43157.895335648151</v>
      </c>
      <c r="Q2298" s="84" t="s">
        <v>5465</v>
      </c>
      <c r="R2298" s="84"/>
      <c r="S2298" s="84"/>
      <c r="T2298" s="84" t="s">
        <v>6274</v>
      </c>
      <c r="U2298" s="84"/>
      <c r="V2298" s="84" t="s">
        <v>7937</v>
      </c>
      <c r="W2298" s="86">
        <v>43157.895335648151</v>
      </c>
      <c r="X2298" s="84" t="s">
        <v>9590</v>
      </c>
      <c r="Y2298" s="84"/>
      <c r="Z2298" s="84"/>
      <c r="AA2298" s="90" t="s">
        <v>11303</v>
      </c>
      <c r="AB2298" s="90" t="s">
        <v>11625</v>
      </c>
      <c r="AC2298" s="84" t="b">
        <v>0</v>
      </c>
      <c r="AD2298" s="84">
        <v>1</v>
      </c>
      <c r="AE2298" s="90" t="s">
        <v>11790</v>
      </c>
      <c r="AF2298" s="84" t="b">
        <v>0</v>
      </c>
      <c r="AG2298" s="84" t="s">
        <v>290</v>
      </c>
      <c r="AH2298" s="84"/>
      <c r="AI2298" s="90" t="s">
        <v>285</v>
      </c>
      <c r="AJ2298" s="84" t="b">
        <v>0</v>
      </c>
      <c r="AK2298" s="84">
        <v>0</v>
      </c>
      <c r="AL2298" s="90" t="s">
        <v>285</v>
      </c>
      <c r="AM2298" s="84" t="s">
        <v>299</v>
      </c>
      <c r="AN2298" s="84" t="b">
        <v>0</v>
      </c>
      <c r="AO2298" s="90" t="s">
        <v>11625</v>
      </c>
      <c r="AP2298" s="84" t="s">
        <v>179</v>
      </c>
      <c r="AQ2298" s="84">
        <v>0</v>
      </c>
      <c r="AR2298" s="84">
        <v>0</v>
      </c>
      <c r="AS2298" s="84"/>
      <c r="AT2298" s="84"/>
      <c r="AU2298" s="84"/>
      <c r="AV2298" s="84"/>
      <c r="AW2298" s="84"/>
      <c r="AX2298" s="84"/>
      <c r="AY2298" s="84"/>
      <c r="AZ2298" s="84"/>
    </row>
    <row r="2299" spans="1:52" x14ac:dyDescent="0.2">
      <c r="A2299" s="69" t="s">
        <v>3594</v>
      </c>
      <c r="B2299" s="69" t="s">
        <v>854</v>
      </c>
      <c r="C2299" s="70"/>
      <c r="D2299" s="71"/>
      <c r="E2299" s="72"/>
      <c r="F2299" s="73"/>
      <c r="G2299" s="70"/>
      <c r="H2299" s="74"/>
      <c r="I2299" s="75"/>
      <c r="J2299" s="75"/>
      <c r="K2299" s="36"/>
      <c r="L2299" s="82"/>
      <c r="M2299" s="82"/>
      <c r="N2299" s="77"/>
      <c r="O2299" s="84" t="s">
        <v>255</v>
      </c>
      <c r="P2299" s="86">
        <v>43157.895335648151</v>
      </c>
      <c r="Q2299" s="84" t="s">
        <v>5465</v>
      </c>
      <c r="R2299" s="84"/>
      <c r="S2299" s="84"/>
      <c r="T2299" s="84" t="s">
        <v>6274</v>
      </c>
      <c r="U2299" s="84"/>
      <c r="V2299" s="84" t="s">
        <v>7937</v>
      </c>
      <c r="W2299" s="86">
        <v>43157.895335648151</v>
      </c>
      <c r="X2299" s="84" t="s">
        <v>9590</v>
      </c>
      <c r="Y2299" s="84"/>
      <c r="Z2299" s="84"/>
      <c r="AA2299" s="90" t="s">
        <v>11303</v>
      </c>
      <c r="AB2299" s="90" t="s">
        <v>11625</v>
      </c>
      <c r="AC2299" s="84" t="b">
        <v>0</v>
      </c>
      <c r="AD2299" s="84">
        <v>1</v>
      </c>
      <c r="AE2299" s="90" t="s">
        <v>11790</v>
      </c>
      <c r="AF2299" s="84" t="b">
        <v>0</v>
      </c>
      <c r="AG2299" s="84" t="s">
        <v>290</v>
      </c>
      <c r="AH2299" s="84"/>
      <c r="AI2299" s="90" t="s">
        <v>285</v>
      </c>
      <c r="AJ2299" s="84" t="b">
        <v>0</v>
      </c>
      <c r="AK2299" s="84">
        <v>0</v>
      </c>
      <c r="AL2299" s="90" t="s">
        <v>285</v>
      </c>
      <c r="AM2299" s="84" t="s">
        <v>299</v>
      </c>
      <c r="AN2299" s="84" t="b">
        <v>0</v>
      </c>
      <c r="AO2299" s="90" t="s">
        <v>11625</v>
      </c>
      <c r="AP2299" s="84" t="s">
        <v>179</v>
      </c>
      <c r="AQ2299" s="84">
        <v>0</v>
      </c>
      <c r="AR2299" s="84">
        <v>0</v>
      </c>
      <c r="AS2299" s="84"/>
      <c r="AT2299" s="84"/>
      <c r="AU2299" s="84"/>
      <c r="AV2299" s="84"/>
      <c r="AW2299" s="84"/>
      <c r="AX2299" s="84"/>
      <c r="AY2299" s="84"/>
      <c r="AZ2299" s="84"/>
    </row>
    <row r="2300" spans="1:52" x14ac:dyDescent="0.2">
      <c r="A2300" s="69" t="s">
        <v>3594</v>
      </c>
      <c r="B2300" s="69" t="s">
        <v>220</v>
      </c>
      <c r="C2300" s="70"/>
      <c r="D2300" s="71"/>
      <c r="E2300" s="72"/>
      <c r="F2300" s="73"/>
      <c r="G2300" s="70"/>
      <c r="H2300" s="74"/>
      <c r="I2300" s="75"/>
      <c r="J2300" s="75"/>
      <c r="K2300" s="36"/>
      <c r="L2300" s="82"/>
      <c r="M2300" s="82"/>
      <c r="N2300" s="77"/>
      <c r="O2300" s="84" t="s">
        <v>255</v>
      </c>
      <c r="P2300" s="86">
        <v>43157.895335648151</v>
      </c>
      <c r="Q2300" s="84" t="s">
        <v>5465</v>
      </c>
      <c r="R2300" s="84"/>
      <c r="S2300" s="84"/>
      <c r="T2300" s="84" t="s">
        <v>6274</v>
      </c>
      <c r="U2300" s="84"/>
      <c r="V2300" s="84" t="s">
        <v>7937</v>
      </c>
      <c r="W2300" s="86">
        <v>43157.895335648151</v>
      </c>
      <c r="X2300" s="84" t="s">
        <v>9590</v>
      </c>
      <c r="Y2300" s="84"/>
      <c r="Z2300" s="84"/>
      <c r="AA2300" s="90" t="s">
        <v>11303</v>
      </c>
      <c r="AB2300" s="90" t="s">
        <v>11625</v>
      </c>
      <c r="AC2300" s="84" t="b">
        <v>0</v>
      </c>
      <c r="AD2300" s="84">
        <v>1</v>
      </c>
      <c r="AE2300" s="90" t="s">
        <v>11790</v>
      </c>
      <c r="AF2300" s="84" t="b">
        <v>0</v>
      </c>
      <c r="AG2300" s="84" t="s">
        <v>290</v>
      </c>
      <c r="AH2300" s="84"/>
      <c r="AI2300" s="90" t="s">
        <v>285</v>
      </c>
      <c r="AJ2300" s="84" t="b">
        <v>0</v>
      </c>
      <c r="AK2300" s="84">
        <v>0</v>
      </c>
      <c r="AL2300" s="90" t="s">
        <v>285</v>
      </c>
      <c r="AM2300" s="84" t="s">
        <v>299</v>
      </c>
      <c r="AN2300" s="84" t="b">
        <v>0</v>
      </c>
      <c r="AO2300" s="90" t="s">
        <v>11625</v>
      </c>
      <c r="AP2300" s="84" t="s">
        <v>179</v>
      </c>
      <c r="AQ2300" s="84">
        <v>0</v>
      </c>
      <c r="AR2300" s="84">
        <v>0</v>
      </c>
      <c r="AS2300" s="84"/>
      <c r="AT2300" s="84"/>
      <c r="AU2300" s="84"/>
      <c r="AV2300" s="84"/>
      <c r="AW2300" s="84"/>
      <c r="AX2300" s="84"/>
      <c r="AY2300" s="84"/>
      <c r="AZ2300" s="84"/>
    </row>
    <row r="2301" spans="1:52" x14ac:dyDescent="0.2">
      <c r="A2301" s="69" t="s">
        <v>3594</v>
      </c>
      <c r="B2301" s="69" t="s">
        <v>841</v>
      </c>
      <c r="C2301" s="70"/>
      <c r="D2301" s="71"/>
      <c r="E2301" s="72"/>
      <c r="F2301" s="73"/>
      <c r="G2301" s="70"/>
      <c r="H2301" s="74"/>
      <c r="I2301" s="75"/>
      <c r="J2301" s="75"/>
      <c r="K2301" s="36"/>
      <c r="L2301" s="82"/>
      <c r="M2301" s="82"/>
      <c r="N2301" s="77"/>
      <c r="O2301" s="84" t="s">
        <v>255</v>
      </c>
      <c r="P2301" s="86">
        <v>43157.895335648151</v>
      </c>
      <c r="Q2301" s="84" t="s">
        <v>5465</v>
      </c>
      <c r="R2301" s="84"/>
      <c r="S2301" s="84"/>
      <c r="T2301" s="84" t="s">
        <v>6274</v>
      </c>
      <c r="U2301" s="84"/>
      <c r="V2301" s="84" t="s">
        <v>7937</v>
      </c>
      <c r="W2301" s="86">
        <v>43157.895335648151</v>
      </c>
      <c r="X2301" s="84" t="s">
        <v>9590</v>
      </c>
      <c r="Y2301" s="84"/>
      <c r="Z2301" s="84"/>
      <c r="AA2301" s="90" t="s">
        <v>11303</v>
      </c>
      <c r="AB2301" s="90" t="s">
        <v>11625</v>
      </c>
      <c r="AC2301" s="84" t="b">
        <v>0</v>
      </c>
      <c r="AD2301" s="84">
        <v>1</v>
      </c>
      <c r="AE2301" s="90" t="s">
        <v>11790</v>
      </c>
      <c r="AF2301" s="84" t="b">
        <v>0</v>
      </c>
      <c r="AG2301" s="84" t="s">
        <v>290</v>
      </c>
      <c r="AH2301" s="84"/>
      <c r="AI2301" s="90" t="s">
        <v>285</v>
      </c>
      <c r="AJ2301" s="84" t="b">
        <v>0</v>
      </c>
      <c r="AK2301" s="84">
        <v>0</v>
      </c>
      <c r="AL2301" s="90" t="s">
        <v>285</v>
      </c>
      <c r="AM2301" s="84" t="s">
        <v>299</v>
      </c>
      <c r="AN2301" s="84" t="b">
        <v>0</v>
      </c>
      <c r="AO2301" s="90" t="s">
        <v>11625</v>
      </c>
      <c r="AP2301" s="84" t="s">
        <v>179</v>
      </c>
      <c r="AQ2301" s="84">
        <v>0</v>
      </c>
      <c r="AR2301" s="84">
        <v>0</v>
      </c>
      <c r="AS2301" s="84"/>
      <c r="AT2301" s="84"/>
      <c r="AU2301" s="84"/>
      <c r="AV2301" s="84"/>
      <c r="AW2301" s="84"/>
      <c r="AX2301" s="84"/>
      <c r="AY2301" s="84"/>
      <c r="AZ2301" s="84"/>
    </row>
    <row r="2302" spans="1:52" x14ac:dyDescent="0.2">
      <c r="A2302" s="69" t="s">
        <v>3594</v>
      </c>
      <c r="B2302" s="69" t="s">
        <v>4280</v>
      </c>
      <c r="C2302" s="70"/>
      <c r="D2302" s="71"/>
      <c r="E2302" s="72"/>
      <c r="F2302" s="73"/>
      <c r="G2302" s="70"/>
      <c r="H2302" s="74"/>
      <c r="I2302" s="75"/>
      <c r="J2302" s="75"/>
      <c r="K2302" s="36"/>
      <c r="L2302" s="82"/>
      <c r="M2302" s="82"/>
      <c r="N2302" s="77"/>
      <c r="O2302" s="84" t="s">
        <v>255</v>
      </c>
      <c r="P2302" s="86">
        <v>43157.895335648151</v>
      </c>
      <c r="Q2302" s="84" t="s">
        <v>5465</v>
      </c>
      <c r="R2302" s="84"/>
      <c r="S2302" s="84"/>
      <c r="T2302" s="84" t="s">
        <v>6274</v>
      </c>
      <c r="U2302" s="84"/>
      <c r="V2302" s="84" t="s">
        <v>7937</v>
      </c>
      <c r="W2302" s="86">
        <v>43157.895335648151</v>
      </c>
      <c r="X2302" s="84" t="s">
        <v>9590</v>
      </c>
      <c r="Y2302" s="84"/>
      <c r="Z2302" s="84"/>
      <c r="AA2302" s="90" t="s">
        <v>11303</v>
      </c>
      <c r="AB2302" s="90" t="s">
        <v>11625</v>
      </c>
      <c r="AC2302" s="84" t="b">
        <v>0</v>
      </c>
      <c r="AD2302" s="84">
        <v>1</v>
      </c>
      <c r="AE2302" s="90" t="s">
        <v>11790</v>
      </c>
      <c r="AF2302" s="84" t="b">
        <v>0</v>
      </c>
      <c r="AG2302" s="84" t="s">
        <v>290</v>
      </c>
      <c r="AH2302" s="84"/>
      <c r="AI2302" s="90" t="s">
        <v>285</v>
      </c>
      <c r="AJ2302" s="84" t="b">
        <v>0</v>
      </c>
      <c r="AK2302" s="84">
        <v>0</v>
      </c>
      <c r="AL2302" s="90" t="s">
        <v>285</v>
      </c>
      <c r="AM2302" s="84" t="s">
        <v>299</v>
      </c>
      <c r="AN2302" s="84" t="b">
        <v>0</v>
      </c>
      <c r="AO2302" s="90" t="s">
        <v>11625</v>
      </c>
      <c r="AP2302" s="84" t="s">
        <v>179</v>
      </c>
      <c r="AQ2302" s="84">
        <v>0</v>
      </c>
      <c r="AR2302" s="84">
        <v>0</v>
      </c>
      <c r="AS2302" s="84"/>
      <c r="AT2302" s="84"/>
      <c r="AU2302" s="84"/>
      <c r="AV2302" s="84"/>
      <c r="AW2302" s="84"/>
      <c r="AX2302" s="84"/>
      <c r="AY2302" s="84"/>
      <c r="AZ2302" s="84"/>
    </row>
    <row r="2303" spans="1:52" x14ac:dyDescent="0.2">
      <c r="A2303" s="69" t="s">
        <v>3594</v>
      </c>
      <c r="B2303" s="69" t="s">
        <v>850</v>
      </c>
      <c r="C2303" s="70"/>
      <c r="D2303" s="71"/>
      <c r="E2303" s="72"/>
      <c r="F2303" s="73"/>
      <c r="G2303" s="70"/>
      <c r="H2303" s="74"/>
      <c r="I2303" s="75"/>
      <c r="J2303" s="75"/>
      <c r="K2303" s="36"/>
      <c r="L2303" s="82"/>
      <c r="M2303" s="82"/>
      <c r="N2303" s="77"/>
      <c r="O2303" s="84" t="s">
        <v>255</v>
      </c>
      <c r="P2303" s="86">
        <v>43157.895335648151</v>
      </c>
      <c r="Q2303" s="84" t="s">
        <v>5465</v>
      </c>
      <c r="R2303" s="84"/>
      <c r="S2303" s="84"/>
      <c r="T2303" s="84" t="s">
        <v>6274</v>
      </c>
      <c r="U2303" s="84"/>
      <c r="V2303" s="84" t="s">
        <v>7937</v>
      </c>
      <c r="W2303" s="86">
        <v>43157.895335648151</v>
      </c>
      <c r="X2303" s="84" t="s">
        <v>9590</v>
      </c>
      <c r="Y2303" s="84"/>
      <c r="Z2303" s="84"/>
      <c r="AA2303" s="90" t="s">
        <v>11303</v>
      </c>
      <c r="AB2303" s="90" t="s">
        <v>11625</v>
      </c>
      <c r="AC2303" s="84" t="b">
        <v>0</v>
      </c>
      <c r="AD2303" s="84">
        <v>1</v>
      </c>
      <c r="AE2303" s="90" t="s">
        <v>11790</v>
      </c>
      <c r="AF2303" s="84" t="b">
        <v>0</v>
      </c>
      <c r="AG2303" s="84" t="s">
        <v>290</v>
      </c>
      <c r="AH2303" s="84"/>
      <c r="AI2303" s="90" t="s">
        <v>285</v>
      </c>
      <c r="AJ2303" s="84" t="b">
        <v>0</v>
      </c>
      <c r="AK2303" s="84">
        <v>0</v>
      </c>
      <c r="AL2303" s="90" t="s">
        <v>285</v>
      </c>
      <c r="AM2303" s="84" t="s">
        <v>299</v>
      </c>
      <c r="AN2303" s="84" t="b">
        <v>0</v>
      </c>
      <c r="AO2303" s="90" t="s">
        <v>11625</v>
      </c>
      <c r="AP2303" s="84" t="s">
        <v>179</v>
      </c>
      <c r="AQ2303" s="84">
        <v>0</v>
      </c>
      <c r="AR2303" s="84">
        <v>0</v>
      </c>
      <c r="AS2303" s="84"/>
      <c r="AT2303" s="84"/>
      <c r="AU2303" s="84"/>
      <c r="AV2303" s="84"/>
      <c r="AW2303" s="84"/>
      <c r="AX2303" s="84"/>
      <c r="AY2303" s="84"/>
      <c r="AZ2303" s="84"/>
    </row>
    <row r="2304" spans="1:52" x14ac:dyDescent="0.2">
      <c r="A2304" s="69" t="s">
        <v>3594</v>
      </c>
      <c r="B2304" s="69" t="s">
        <v>849</v>
      </c>
      <c r="C2304" s="70"/>
      <c r="D2304" s="71"/>
      <c r="E2304" s="72"/>
      <c r="F2304" s="73"/>
      <c r="G2304" s="70"/>
      <c r="H2304" s="74"/>
      <c r="I2304" s="75"/>
      <c r="J2304" s="75"/>
      <c r="K2304" s="36"/>
      <c r="L2304" s="82"/>
      <c r="M2304" s="82"/>
      <c r="N2304" s="77"/>
      <c r="O2304" s="84" t="s">
        <v>255</v>
      </c>
      <c r="P2304" s="86">
        <v>43157.895335648151</v>
      </c>
      <c r="Q2304" s="84" t="s">
        <v>5465</v>
      </c>
      <c r="R2304" s="84"/>
      <c r="S2304" s="84"/>
      <c r="T2304" s="84" t="s">
        <v>6274</v>
      </c>
      <c r="U2304" s="84"/>
      <c r="V2304" s="84" t="s">
        <v>7937</v>
      </c>
      <c r="W2304" s="86">
        <v>43157.895335648151</v>
      </c>
      <c r="X2304" s="84" t="s">
        <v>9590</v>
      </c>
      <c r="Y2304" s="84"/>
      <c r="Z2304" s="84"/>
      <c r="AA2304" s="90" t="s">
        <v>11303</v>
      </c>
      <c r="AB2304" s="90" t="s">
        <v>11625</v>
      </c>
      <c r="AC2304" s="84" t="b">
        <v>0</v>
      </c>
      <c r="AD2304" s="84">
        <v>1</v>
      </c>
      <c r="AE2304" s="90" t="s">
        <v>11790</v>
      </c>
      <c r="AF2304" s="84" t="b">
        <v>0</v>
      </c>
      <c r="AG2304" s="84" t="s">
        <v>290</v>
      </c>
      <c r="AH2304" s="84"/>
      <c r="AI2304" s="90" t="s">
        <v>285</v>
      </c>
      <c r="AJ2304" s="84" t="b">
        <v>0</v>
      </c>
      <c r="AK2304" s="84">
        <v>0</v>
      </c>
      <c r="AL2304" s="90" t="s">
        <v>285</v>
      </c>
      <c r="AM2304" s="84" t="s">
        <v>299</v>
      </c>
      <c r="AN2304" s="84" t="b">
        <v>0</v>
      </c>
      <c r="AO2304" s="90" t="s">
        <v>11625</v>
      </c>
      <c r="AP2304" s="84" t="s">
        <v>179</v>
      </c>
      <c r="AQ2304" s="84">
        <v>0</v>
      </c>
      <c r="AR2304" s="84">
        <v>0</v>
      </c>
      <c r="AS2304" s="84"/>
      <c r="AT2304" s="84"/>
      <c r="AU2304" s="84"/>
      <c r="AV2304" s="84"/>
      <c r="AW2304" s="84"/>
      <c r="AX2304" s="84"/>
      <c r="AY2304" s="84"/>
      <c r="AZ2304" s="84"/>
    </row>
    <row r="2305" spans="1:52" x14ac:dyDescent="0.2">
      <c r="A2305" s="69" t="s">
        <v>3594</v>
      </c>
      <c r="B2305" s="69" t="s">
        <v>851</v>
      </c>
      <c r="C2305" s="70"/>
      <c r="D2305" s="71"/>
      <c r="E2305" s="72"/>
      <c r="F2305" s="73"/>
      <c r="G2305" s="70"/>
      <c r="H2305" s="74"/>
      <c r="I2305" s="75"/>
      <c r="J2305" s="75"/>
      <c r="K2305" s="36"/>
      <c r="L2305" s="82"/>
      <c r="M2305" s="82"/>
      <c r="N2305" s="77"/>
      <c r="O2305" s="84" t="s">
        <v>255</v>
      </c>
      <c r="P2305" s="86">
        <v>43157.895335648151</v>
      </c>
      <c r="Q2305" s="84" t="s">
        <v>5465</v>
      </c>
      <c r="R2305" s="84"/>
      <c r="S2305" s="84"/>
      <c r="T2305" s="84" t="s">
        <v>6274</v>
      </c>
      <c r="U2305" s="84"/>
      <c r="V2305" s="84" t="s">
        <v>7937</v>
      </c>
      <c r="W2305" s="86">
        <v>43157.895335648151</v>
      </c>
      <c r="X2305" s="84" t="s">
        <v>9590</v>
      </c>
      <c r="Y2305" s="84"/>
      <c r="Z2305" s="84"/>
      <c r="AA2305" s="90" t="s">
        <v>11303</v>
      </c>
      <c r="AB2305" s="90" t="s">
        <v>11625</v>
      </c>
      <c r="AC2305" s="84" t="b">
        <v>0</v>
      </c>
      <c r="AD2305" s="84">
        <v>1</v>
      </c>
      <c r="AE2305" s="90" t="s">
        <v>11790</v>
      </c>
      <c r="AF2305" s="84" t="b">
        <v>0</v>
      </c>
      <c r="AG2305" s="84" t="s">
        <v>290</v>
      </c>
      <c r="AH2305" s="84"/>
      <c r="AI2305" s="90" t="s">
        <v>285</v>
      </c>
      <c r="AJ2305" s="84" t="b">
        <v>0</v>
      </c>
      <c r="AK2305" s="84">
        <v>0</v>
      </c>
      <c r="AL2305" s="90" t="s">
        <v>285</v>
      </c>
      <c r="AM2305" s="84" t="s">
        <v>299</v>
      </c>
      <c r="AN2305" s="84" t="b">
        <v>0</v>
      </c>
      <c r="AO2305" s="90" t="s">
        <v>11625</v>
      </c>
      <c r="AP2305" s="84" t="s">
        <v>179</v>
      </c>
      <c r="AQ2305" s="84">
        <v>0</v>
      </c>
      <c r="AR2305" s="84">
        <v>0</v>
      </c>
      <c r="AS2305" s="84"/>
      <c r="AT2305" s="84"/>
      <c r="AU2305" s="84"/>
      <c r="AV2305" s="84"/>
      <c r="AW2305" s="84"/>
      <c r="AX2305" s="84"/>
      <c r="AY2305" s="84"/>
      <c r="AZ2305" s="84"/>
    </row>
    <row r="2306" spans="1:52" x14ac:dyDescent="0.2">
      <c r="A2306" s="69" t="s">
        <v>3594</v>
      </c>
      <c r="B2306" s="69" t="s">
        <v>901</v>
      </c>
      <c r="C2306" s="70"/>
      <c r="D2306" s="71"/>
      <c r="E2306" s="72"/>
      <c r="F2306" s="73"/>
      <c r="G2306" s="70"/>
      <c r="H2306" s="74"/>
      <c r="I2306" s="75"/>
      <c r="J2306" s="75"/>
      <c r="K2306" s="36"/>
      <c r="L2306" s="82"/>
      <c r="M2306" s="82"/>
      <c r="N2306" s="77"/>
      <c r="O2306" s="84" t="s">
        <v>255</v>
      </c>
      <c r="P2306" s="86">
        <v>43157.895335648151</v>
      </c>
      <c r="Q2306" s="84" t="s">
        <v>5465</v>
      </c>
      <c r="R2306" s="84"/>
      <c r="S2306" s="84"/>
      <c r="T2306" s="84" t="s">
        <v>6274</v>
      </c>
      <c r="U2306" s="84"/>
      <c r="V2306" s="84" t="s">
        <v>7937</v>
      </c>
      <c r="W2306" s="86">
        <v>43157.895335648151</v>
      </c>
      <c r="X2306" s="84" t="s">
        <v>9590</v>
      </c>
      <c r="Y2306" s="84"/>
      <c r="Z2306" s="84"/>
      <c r="AA2306" s="90" t="s">
        <v>11303</v>
      </c>
      <c r="AB2306" s="90" t="s">
        <v>11625</v>
      </c>
      <c r="AC2306" s="84" t="b">
        <v>0</v>
      </c>
      <c r="AD2306" s="84">
        <v>1</v>
      </c>
      <c r="AE2306" s="90" t="s">
        <v>11790</v>
      </c>
      <c r="AF2306" s="84" t="b">
        <v>0</v>
      </c>
      <c r="AG2306" s="84" t="s">
        <v>290</v>
      </c>
      <c r="AH2306" s="84"/>
      <c r="AI2306" s="90" t="s">
        <v>285</v>
      </c>
      <c r="AJ2306" s="84" t="b">
        <v>0</v>
      </c>
      <c r="AK2306" s="84">
        <v>0</v>
      </c>
      <c r="AL2306" s="90" t="s">
        <v>285</v>
      </c>
      <c r="AM2306" s="84" t="s">
        <v>299</v>
      </c>
      <c r="AN2306" s="84" t="b">
        <v>0</v>
      </c>
      <c r="AO2306" s="90" t="s">
        <v>11625</v>
      </c>
      <c r="AP2306" s="84" t="s">
        <v>179</v>
      </c>
      <c r="AQ2306" s="84">
        <v>0</v>
      </c>
      <c r="AR2306" s="84">
        <v>0</v>
      </c>
      <c r="AS2306" s="84"/>
      <c r="AT2306" s="84"/>
      <c r="AU2306" s="84"/>
      <c r="AV2306" s="84"/>
      <c r="AW2306" s="84"/>
      <c r="AX2306" s="84"/>
      <c r="AY2306" s="84"/>
      <c r="AZ2306" s="84"/>
    </row>
    <row r="2307" spans="1:52" x14ac:dyDescent="0.2">
      <c r="A2307" s="69" t="s">
        <v>3594</v>
      </c>
      <c r="B2307" s="69" t="s">
        <v>840</v>
      </c>
      <c r="C2307" s="70"/>
      <c r="D2307" s="71"/>
      <c r="E2307" s="72"/>
      <c r="F2307" s="73"/>
      <c r="G2307" s="70"/>
      <c r="H2307" s="74"/>
      <c r="I2307" s="75"/>
      <c r="J2307" s="75"/>
      <c r="K2307" s="36"/>
      <c r="L2307" s="82"/>
      <c r="M2307" s="82"/>
      <c r="N2307" s="77"/>
      <c r="O2307" s="84" t="s">
        <v>255</v>
      </c>
      <c r="P2307" s="86">
        <v>43157.895335648151</v>
      </c>
      <c r="Q2307" s="84" t="s">
        <v>5465</v>
      </c>
      <c r="R2307" s="84"/>
      <c r="S2307" s="84"/>
      <c r="T2307" s="84" t="s">
        <v>6274</v>
      </c>
      <c r="U2307" s="84"/>
      <c r="V2307" s="84" t="s">
        <v>7937</v>
      </c>
      <c r="W2307" s="86">
        <v>43157.895335648151</v>
      </c>
      <c r="X2307" s="84" t="s">
        <v>9590</v>
      </c>
      <c r="Y2307" s="84"/>
      <c r="Z2307" s="84"/>
      <c r="AA2307" s="90" t="s">
        <v>11303</v>
      </c>
      <c r="AB2307" s="90" t="s">
        <v>11625</v>
      </c>
      <c r="AC2307" s="84" t="b">
        <v>0</v>
      </c>
      <c r="AD2307" s="84">
        <v>1</v>
      </c>
      <c r="AE2307" s="90" t="s">
        <v>11790</v>
      </c>
      <c r="AF2307" s="84" t="b">
        <v>0</v>
      </c>
      <c r="AG2307" s="84" t="s">
        <v>290</v>
      </c>
      <c r="AH2307" s="84"/>
      <c r="AI2307" s="90" t="s">
        <v>285</v>
      </c>
      <c r="AJ2307" s="84" t="b">
        <v>0</v>
      </c>
      <c r="AK2307" s="84">
        <v>0</v>
      </c>
      <c r="AL2307" s="90" t="s">
        <v>285</v>
      </c>
      <c r="AM2307" s="84" t="s">
        <v>299</v>
      </c>
      <c r="AN2307" s="84" t="b">
        <v>0</v>
      </c>
      <c r="AO2307" s="90" t="s">
        <v>11625</v>
      </c>
      <c r="AP2307" s="84" t="s">
        <v>179</v>
      </c>
      <c r="AQ2307" s="84">
        <v>0</v>
      </c>
      <c r="AR2307" s="84">
        <v>0</v>
      </c>
      <c r="AS2307" s="84"/>
      <c r="AT2307" s="84"/>
      <c r="AU2307" s="84"/>
      <c r="AV2307" s="84"/>
      <c r="AW2307" s="84"/>
      <c r="AX2307" s="84"/>
      <c r="AY2307" s="84"/>
      <c r="AZ2307" s="84"/>
    </row>
    <row r="2308" spans="1:52" x14ac:dyDescent="0.2">
      <c r="A2308" s="69" t="s">
        <v>3594</v>
      </c>
      <c r="B2308" s="69" t="s">
        <v>218</v>
      </c>
      <c r="C2308" s="70"/>
      <c r="D2308" s="71"/>
      <c r="E2308" s="72"/>
      <c r="F2308" s="73"/>
      <c r="G2308" s="70"/>
      <c r="H2308" s="74"/>
      <c r="I2308" s="75"/>
      <c r="J2308" s="75"/>
      <c r="K2308" s="36"/>
      <c r="L2308" s="82"/>
      <c r="M2308" s="82"/>
      <c r="N2308" s="77"/>
      <c r="O2308" s="84" t="s">
        <v>255</v>
      </c>
      <c r="P2308" s="86">
        <v>43157.895335648151</v>
      </c>
      <c r="Q2308" s="84" t="s">
        <v>5465</v>
      </c>
      <c r="R2308" s="84"/>
      <c r="S2308" s="84"/>
      <c r="T2308" s="84" t="s">
        <v>6274</v>
      </c>
      <c r="U2308" s="84"/>
      <c r="V2308" s="84" t="s">
        <v>7937</v>
      </c>
      <c r="W2308" s="86">
        <v>43157.895335648151</v>
      </c>
      <c r="X2308" s="84" t="s">
        <v>9590</v>
      </c>
      <c r="Y2308" s="84"/>
      <c r="Z2308" s="84"/>
      <c r="AA2308" s="90" t="s">
        <v>11303</v>
      </c>
      <c r="AB2308" s="90" t="s">
        <v>11625</v>
      </c>
      <c r="AC2308" s="84" t="b">
        <v>0</v>
      </c>
      <c r="AD2308" s="84">
        <v>1</v>
      </c>
      <c r="AE2308" s="90" t="s">
        <v>11790</v>
      </c>
      <c r="AF2308" s="84" t="b">
        <v>0</v>
      </c>
      <c r="AG2308" s="84" t="s">
        <v>290</v>
      </c>
      <c r="AH2308" s="84"/>
      <c r="AI2308" s="90" t="s">
        <v>285</v>
      </c>
      <c r="AJ2308" s="84" t="b">
        <v>0</v>
      </c>
      <c r="AK2308" s="84">
        <v>0</v>
      </c>
      <c r="AL2308" s="90" t="s">
        <v>285</v>
      </c>
      <c r="AM2308" s="84" t="s">
        <v>299</v>
      </c>
      <c r="AN2308" s="84" t="b">
        <v>0</v>
      </c>
      <c r="AO2308" s="90" t="s">
        <v>11625</v>
      </c>
      <c r="AP2308" s="84" t="s">
        <v>179</v>
      </c>
      <c r="AQ2308" s="84">
        <v>0</v>
      </c>
      <c r="AR2308" s="84">
        <v>0</v>
      </c>
      <c r="AS2308" s="84"/>
      <c r="AT2308" s="84"/>
      <c r="AU2308" s="84"/>
      <c r="AV2308" s="84"/>
      <c r="AW2308" s="84"/>
      <c r="AX2308" s="84"/>
      <c r="AY2308" s="84"/>
      <c r="AZ2308" s="84"/>
    </row>
    <row r="2309" spans="1:52" x14ac:dyDescent="0.2">
      <c r="A2309" s="69" t="s">
        <v>3594</v>
      </c>
      <c r="B2309" s="69" t="s">
        <v>842</v>
      </c>
      <c r="C2309" s="70"/>
      <c r="D2309" s="71"/>
      <c r="E2309" s="72"/>
      <c r="F2309" s="73"/>
      <c r="G2309" s="70"/>
      <c r="H2309" s="74"/>
      <c r="I2309" s="75"/>
      <c r="J2309" s="75"/>
      <c r="K2309" s="36"/>
      <c r="L2309" s="82"/>
      <c r="M2309" s="82"/>
      <c r="N2309" s="77"/>
      <c r="O2309" s="84" t="s">
        <v>255</v>
      </c>
      <c r="P2309" s="86">
        <v>43157.895335648151</v>
      </c>
      <c r="Q2309" s="84" t="s">
        <v>5465</v>
      </c>
      <c r="R2309" s="84"/>
      <c r="S2309" s="84"/>
      <c r="T2309" s="84" t="s">
        <v>6274</v>
      </c>
      <c r="U2309" s="84"/>
      <c r="V2309" s="84" t="s">
        <v>7937</v>
      </c>
      <c r="W2309" s="86">
        <v>43157.895335648151</v>
      </c>
      <c r="X2309" s="84" t="s">
        <v>9590</v>
      </c>
      <c r="Y2309" s="84"/>
      <c r="Z2309" s="84"/>
      <c r="AA2309" s="90" t="s">
        <v>11303</v>
      </c>
      <c r="AB2309" s="90" t="s">
        <v>11625</v>
      </c>
      <c r="AC2309" s="84" t="b">
        <v>0</v>
      </c>
      <c r="AD2309" s="84">
        <v>1</v>
      </c>
      <c r="AE2309" s="90" t="s">
        <v>11790</v>
      </c>
      <c r="AF2309" s="84" t="b">
        <v>0</v>
      </c>
      <c r="AG2309" s="84" t="s">
        <v>290</v>
      </c>
      <c r="AH2309" s="84"/>
      <c r="AI2309" s="90" t="s">
        <v>285</v>
      </c>
      <c r="AJ2309" s="84" t="b">
        <v>0</v>
      </c>
      <c r="AK2309" s="84">
        <v>0</v>
      </c>
      <c r="AL2309" s="90" t="s">
        <v>285</v>
      </c>
      <c r="AM2309" s="84" t="s">
        <v>299</v>
      </c>
      <c r="AN2309" s="84" t="b">
        <v>0</v>
      </c>
      <c r="AO2309" s="90" t="s">
        <v>11625</v>
      </c>
      <c r="AP2309" s="84" t="s">
        <v>179</v>
      </c>
      <c r="AQ2309" s="84">
        <v>0</v>
      </c>
      <c r="AR2309" s="84">
        <v>0</v>
      </c>
      <c r="AS2309" s="84"/>
      <c r="AT2309" s="84"/>
      <c r="AU2309" s="84"/>
      <c r="AV2309" s="84"/>
      <c r="AW2309" s="84"/>
      <c r="AX2309" s="84"/>
      <c r="AY2309" s="84"/>
      <c r="AZ2309" s="84"/>
    </row>
    <row r="2310" spans="1:52" x14ac:dyDescent="0.2">
      <c r="A2310" s="69" t="s">
        <v>3594</v>
      </c>
      <c r="B2310" s="69" t="s">
        <v>4281</v>
      </c>
      <c r="C2310" s="70"/>
      <c r="D2310" s="71"/>
      <c r="E2310" s="72"/>
      <c r="F2310" s="73"/>
      <c r="G2310" s="70"/>
      <c r="H2310" s="74"/>
      <c r="I2310" s="75"/>
      <c r="J2310" s="75"/>
      <c r="K2310" s="36"/>
      <c r="L2310" s="82"/>
      <c r="M2310" s="82"/>
      <c r="N2310" s="77"/>
      <c r="O2310" s="84" t="s">
        <v>256</v>
      </c>
      <c r="P2310" s="86">
        <v>43157.895335648151</v>
      </c>
      <c r="Q2310" s="84" t="s">
        <v>5465</v>
      </c>
      <c r="R2310" s="84"/>
      <c r="S2310" s="84"/>
      <c r="T2310" s="84" t="s">
        <v>6274</v>
      </c>
      <c r="U2310" s="84"/>
      <c r="V2310" s="84" t="s">
        <v>7937</v>
      </c>
      <c r="W2310" s="86">
        <v>43157.895335648151</v>
      </c>
      <c r="X2310" s="84" t="s">
        <v>9590</v>
      </c>
      <c r="Y2310" s="84"/>
      <c r="Z2310" s="84"/>
      <c r="AA2310" s="90" t="s">
        <v>11303</v>
      </c>
      <c r="AB2310" s="90" t="s">
        <v>11625</v>
      </c>
      <c r="AC2310" s="84" t="b">
        <v>0</v>
      </c>
      <c r="AD2310" s="84">
        <v>1</v>
      </c>
      <c r="AE2310" s="90" t="s">
        <v>11790</v>
      </c>
      <c r="AF2310" s="84" t="b">
        <v>0</v>
      </c>
      <c r="AG2310" s="84" t="s">
        <v>290</v>
      </c>
      <c r="AH2310" s="84"/>
      <c r="AI2310" s="90" t="s">
        <v>285</v>
      </c>
      <c r="AJ2310" s="84" t="b">
        <v>0</v>
      </c>
      <c r="AK2310" s="84">
        <v>0</v>
      </c>
      <c r="AL2310" s="90" t="s">
        <v>285</v>
      </c>
      <c r="AM2310" s="84" t="s">
        <v>299</v>
      </c>
      <c r="AN2310" s="84" t="b">
        <v>0</v>
      </c>
      <c r="AO2310" s="90" t="s">
        <v>11625</v>
      </c>
      <c r="AP2310" s="84" t="s">
        <v>179</v>
      </c>
      <c r="AQ2310" s="84">
        <v>0</v>
      </c>
      <c r="AR2310" s="84">
        <v>0</v>
      </c>
      <c r="AS2310" s="84"/>
      <c r="AT2310" s="84"/>
      <c r="AU2310" s="84"/>
      <c r="AV2310" s="84"/>
      <c r="AW2310" s="84"/>
      <c r="AX2310" s="84"/>
      <c r="AY2310" s="84"/>
      <c r="AZ2310" s="84"/>
    </row>
    <row r="2311" spans="1:52" x14ac:dyDescent="0.2">
      <c r="A2311" s="69" t="s">
        <v>3595</v>
      </c>
      <c r="B2311" s="69" t="s">
        <v>3595</v>
      </c>
      <c r="C2311" s="70"/>
      <c r="D2311" s="71"/>
      <c r="E2311" s="72"/>
      <c r="F2311" s="73"/>
      <c r="G2311" s="70"/>
      <c r="H2311" s="74"/>
      <c r="I2311" s="75"/>
      <c r="J2311" s="75"/>
      <c r="K2311" s="36"/>
      <c r="L2311" s="82"/>
      <c r="M2311" s="82"/>
      <c r="N2311" s="77"/>
      <c r="O2311" s="84" t="s">
        <v>179</v>
      </c>
      <c r="P2311" s="86">
        <v>43157.551180555558</v>
      </c>
      <c r="Q2311" s="84" t="s">
        <v>5466</v>
      </c>
      <c r="R2311" s="84"/>
      <c r="S2311" s="84"/>
      <c r="T2311" s="84" t="s">
        <v>6333</v>
      </c>
      <c r="U2311" s="84" t="s">
        <v>6641</v>
      </c>
      <c r="V2311" s="84" t="s">
        <v>6641</v>
      </c>
      <c r="W2311" s="86">
        <v>43157.551180555558</v>
      </c>
      <c r="X2311" s="84" t="s">
        <v>9591</v>
      </c>
      <c r="Y2311" s="84"/>
      <c r="Z2311" s="84"/>
      <c r="AA2311" s="90" t="s">
        <v>11304</v>
      </c>
      <c r="AB2311" s="84"/>
      <c r="AC2311" s="84" t="b">
        <v>0</v>
      </c>
      <c r="AD2311" s="84">
        <v>264</v>
      </c>
      <c r="AE2311" s="90" t="s">
        <v>285</v>
      </c>
      <c r="AF2311" s="84" t="b">
        <v>0</v>
      </c>
      <c r="AG2311" s="84" t="s">
        <v>2154</v>
      </c>
      <c r="AH2311" s="84"/>
      <c r="AI2311" s="90" t="s">
        <v>285</v>
      </c>
      <c r="AJ2311" s="84" t="b">
        <v>0</v>
      </c>
      <c r="AK2311" s="84">
        <v>454</v>
      </c>
      <c r="AL2311" s="90" t="s">
        <v>285</v>
      </c>
      <c r="AM2311" s="84" t="s">
        <v>296</v>
      </c>
      <c r="AN2311" s="84" t="b">
        <v>0</v>
      </c>
      <c r="AO2311" s="90" t="s">
        <v>11304</v>
      </c>
      <c r="AP2311" s="84" t="s">
        <v>308</v>
      </c>
      <c r="AQ2311" s="84">
        <v>0</v>
      </c>
      <c r="AR2311" s="84">
        <v>0</v>
      </c>
      <c r="AS2311" s="84"/>
      <c r="AT2311" s="84"/>
      <c r="AU2311" s="84"/>
      <c r="AV2311" s="84"/>
      <c r="AW2311" s="84"/>
      <c r="AX2311" s="84"/>
      <c r="AY2311" s="84"/>
      <c r="AZ2311" s="84"/>
    </row>
    <row r="2312" spans="1:52" x14ac:dyDescent="0.2">
      <c r="A2312" s="69" t="s">
        <v>3596</v>
      </c>
      <c r="B2312" s="69" t="s">
        <v>3595</v>
      </c>
      <c r="C2312" s="70"/>
      <c r="D2312" s="71"/>
      <c r="E2312" s="72"/>
      <c r="F2312" s="73"/>
      <c r="G2312" s="70"/>
      <c r="H2312" s="74"/>
      <c r="I2312" s="75"/>
      <c r="J2312" s="75"/>
      <c r="K2312" s="36"/>
      <c r="L2312" s="82"/>
      <c r="M2312" s="82"/>
      <c r="N2312" s="77"/>
      <c r="O2312" s="84" t="s">
        <v>255</v>
      </c>
      <c r="P2312" s="86">
        <v>43157.895370370374</v>
      </c>
      <c r="Q2312" s="84" t="s">
        <v>4495</v>
      </c>
      <c r="R2312" s="84"/>
      <c r="S2312" s="84"/>
      <c r="T2312" s="84" t="s">
        <v>6333</v>
      </c>
      <c r="U2312" s="84" t="s">
        <v>6641</v>
      </c>
      <c r="V2312" s="84" t="s">
        <v>6641</v>
      </c>
      <c r="W2312" s="86">
        <v>43157.895370370374</v>
      </c>
      <c r="X2312" s="84" t="s">
        <v>9592</v>
      </c>
      <c r="Y2312" s="84"/>
      <c r="Z2312" s="84"/>
      <c r="AA2312" s="90" t="s">
        <v>11305</v>
      </c>
      <c r="AB2312" s="84"/>
      <c r="AC2312" s="84" t="b">
        <v>0</v>
      </c>
      <c r="AD2312" s="84">
        <v>0</v>
      </c>
      <c r="AE2312" s="90" t="s">
        <v>285</v>
      </c>
      <c r="AF2312" s="84" t="b">
        <v>0</v>
      </c>
      <c r="AG2312" s="84" t="s">
        <v>2154</v>
      </c>
      <c r="AH2312" s="84"/>
      <c r="AI2312" s="90" t="s">
        <v>285</v>
      </c>
      <c r="AJ2312" s="84" t="b">
        <v>0</v>
      </c>
      <c r="AK2312" s="84">
        <v>454</v>
      </c>
      <c r="AL2312" s="90" t="s">
        <v>11304</v>
      </c>
      <c r="AM2312" s="84" t="s">
        <v>296</v>
      </c>
      <c r="AN2312" s="84" t="b">
        <v>0</v>
      </c>
      <c r="AO2312" s="90" t="s">
        <v>11304</v>
      </c>
      <c r="AP2312" s="84" t="s">
        <v>179</v>
      </c>
      <c r="AQ2312" s="84">
        <v>0</v>
      </c>
      <c r="AR2312" s="84">
        <v>0</v>
      </c>
      <c r="AS2312" s="84"/>
      <c r="AT2312" s="84"/>
      <c r="AU2312" s="84"/>
      <c r="AV2312" s="84"/>
      <c r="AW2312" s="84"/>
      <c r="AX2312" s="84"/>
      <c r="AY2312" s="84"/>
      <c r="AZ2312" s="84"/>
    </row>
    <row r="2313" spans="1:52" x14ac:dyDescent="0.2">
      <c r="A2313" s="69" t="s">
        <v>240</v>
      </c>
      <c r="B2313" s="69" t="s">
        <v>240</v>
      </c>
      <c r="C2313" s="70"/>
      <c r="D2313" s="71"/>
      <c r="E2313" s="72"/>
      <c r="F2313" s="73"/>
      <c r="G2313" s="70"/>
      <c r="H2313" s="74"/>
      <c r="I2313" s="75"/>
      <c r="J2313" s="75"/>
      <c r="K2313" s="36"/>
      <c r="L2313" s="82"/>
      <c r="M2313" s="82"/>
      <c r="N2313" s="77"/>
      <c r="O2313" s="84" t="s">
        <v>179</v>
      </c>
      <c r="P2313" s="86">
        <v>43124.972511574073</v>
      </c>
      <c r="Q2313" s="84" t="s">
        <v>5467</v>
      </c>
      <c r="R2313" s="84"/>
      <c r="S2313" s="84"/>
      <c r="T2313" s="84" t="s">
        <v>6274</v>
      </c>
      <c r="U2313" s="84"/>
      <c r="V2313" s="84" t="s">
        <v>728</v>
      </c>
      <c r="W2313" s="86">
        <v>43124.972511574073</v>
      </c>
      <c r="X2313" s="84" t="s">
        <v>9593</v>
      </c>
      <c r="Y2313" s="84"/>
      <c r="Z2313" s="84"/>
      <c r="AA2313" s="90" t="s">
        <v>11306</v>
      </c>
      <c r="AB2313" s="84"/>
      <c r="AC2313" s="84" t="b">
        <v>0</v>
      </c>
      <c r="AD2313" s="84">
        <v>1174</v>
      </c>
      <c r="AE2313" s="90" t="s">
        <v>285</v>
      </c>
      <c r="AF2313" s="84" t="b">
        <v>0</v>
      </c>
      <c r="AG2313" s="84" t="s">
        <v>290</v>
      </c>
      <c r="AH2313" s="84"/>
      <c r="AI2313" s="90" t="s">
        <v>285</v>
      </c>
      <c r="AJ2313" s="84" t="b">
        <v>0</v>
      </c>
      <c r="AK2313" s="84">
        <v>417</v>
      </c>
      <c r="AL2313" s="90" t="s">
        <v>285</v>
      </c>
      <c r="AM2313" s="84" t="s">
        <v>294</v>
      </c>
      <c r="AN2313" s="84" t="b">
        <v>0</v>
      </c>
      <c r="AO2313" s="90" t="s">
        <v>11306</v>
      </c>
      <c r="AP2313" s="84" t="s">
        <v>308</v>
      </c>
      <c r="AQ2313" s="84">
        <v>0</v>
      </c>
      <c r="AR2313" s="84">
        <v>0</v>
      </c>
      <c r="AS2313" s="84"/>
      <c r="AT2313" s="84"/>
      <c r="AU2313" s="84"/>
      <c r="AV2313" s="84"/>
      <c r="AW2313" s="84"/>
      <c r="AX2313" s="84"/>
      <c r="AY2313" s="84"/>
      <c r="AZ2313" s="84"/>
    </row>
    <row r="2314" spans="1:52" x14ac:dyDescent="0.2">
      <c r="A2314" s="69" t="s">
        <v>3597</v>
      </c>
      <c r="B2314" s="69" t="s">
        <v>240</v>
      </c>
      <c r="C2314" s="70"/>
      <c r="D2314" s="71"/>
      <c r="E2314" s="72"/>
      <c r="F2314" s="73"/>
      <c r="G2314" s="70"/>
      <c r="H2314" s="74"/>
      <c r="I2314" s="75"/>
      <c r="J2314" s="75"/>
      <c r="K2314" s="36"/>
      <c r="L2314" s="82"/>
      <c r="M2314" s="82"/>
      <c r="N2314" s="77"/>
      <c r="O2314" s="84" t="s">
        <v>255</v>
      </c>
      <c r="P2314" s="86">
        <v>43157.89539351852</v>
      </c>
      <c r="Q2314" s="84" t="s">
        <v>5468</v>
      </c>
      <c r="R2314" s="84"/>
      <c r="S2314" s="84"/>
      <c r="T2314" s="84" t="s">
        <v>6274</v>
      </c>
      <c r="U2314" s="84"/>
      <c r="V2314" s="84" t="s">
        <v>7938</v>
      </c>
      <c r="W2314" s="86">
        <v>43157.89539351852</v>
      </c>
      <c r="X2314" s="84" t="s">
        <v>9594</v>
      </c>
      <c r="Y2314" s="84"/>
      <c r="Z2314" s="84"/>
      <c r="AA2314" s="90" t="s">
        <v>11307</v>
      </c>
      <c r="AB2314" s="84"/>
      <c r="AC2314" s="84" t="b">
        <v>0</v>
      </c>
      <c r="AD2314" s="84">
        <v>0</v>
      </c>
      <c r="AE2314" s="90" t="s">
        <v>285</v>
      </c>
      <c r="AF2314" s="84" t="b">
        <v>0</v>
      </c>
      <c r="AG2314" s="84" t="s">
        <v>290</v>
      </c>
      <c r="AH2314" s="84"/>
      <c r="AI2314" s="90" t="s">
        <v>285</v>
      </c>
      <c r="AJ2314" s="84" t="b">
        <v>0</v>
      </c>
      <c r="AK2314" s="84">
        <v>417</v>
      </c>
      <c r="AL2314" s="90" t="s">
        <v>11306</v>
      </c>
      <c r="AM2314" s="84" t="s">
        <v>295</v>
      </c>
      <c r="AN2314" s="84" t="b">
        <v>0</v>
      </c>
      <c r="AO2314" s="90" t="s">
        <v>11306</v>
      </c>
      <c r="AP2314" s="84" t="s">
        <v>179</v>
      </c>
      <c r="AQ2314" s="84">
        <v>0</v>
      </c>
      <c r="AR2314" s="84">
        <v>0</v>
      </c>
      <c r="AS2314" s="84"/>
      <c r="AT2314" s="84"/>
      <c r="AU2314" s="84"/>
      <c r="AV2314" s="84"/>
      <c r="AW2314" s="84"/>
      <c r="AX2314" s="84"/>
      <c r="AY2314" s="84"/>
      <c r="AZ2314" s="84"/>
    </row>
    <row r="2315" spans="1:52" x14ac:dyDescent="0.2">
      <c r="A2315" s="69" t="s">
        <v>3598</v>
      </c>
      <c r="B2315" s="69" t="s">
        <v>3626</v>
      </c>
      <c r="C2315" s="70"/>
      <c r="D2315" s="71"/>
      <c r="E2315" s="72"/>
      <c r="F2315" s="73"/>
      <c r="G2315" s="70"/>
      <c r="H2315" s="74"/>
      <c r="I2315" s="75"/>
      <c r="J2315" s="75"/>
      <c r="K2315" s="36"/>
      <c r="L2315" s="82"/>
      <c r="M2315" s="82"/>
      <c r="N2315" s="77"/>
      <c r="O2315" s="84" t="s">
        <v>255</v>
      </c>
      <c r="P2315" s="86">
        <v>43157.895520833335</v>
      </c>
      <c r="Q2315" s="84" t="s">
        <v>5403</v>
      </c>
      <c r="R2315" s="84" t="s">
        <v>6001</v>
      </c>
      <c r="S2315" s="84" t="s">
        <v>6248</v>
      </c>
      <c r="T2315" s="84" t="s">
        <v>6274</v>
      </c>
      <c r="U2315" s="84"/>
      <c r="V2315" s="84" t="s">
        <v>7939</v>
      </c>
      <c r="W2315" s="86">
        <v>43157.895520833335</v>
      </c>
      <c r="X2315" s="84" t="s">
        <v>9595</v>
      </c>
      <c r="Y2315" s="84"/>
      <c r="Z2315" s="84"/>
      <c r="AA2315" s="90" t="s">
        <v>11308</v>
      </c>
      <c r="AB2315" s="84"/>
      <c r="AC2315" s="84" t="b">
        <v>0</v>
      </c>
      <c r="AD2315" s="84">
        <v>0</v>
      </c>
      <c r="AE2315" s="90" t="s">
        <v>285</v>
      </c>
      <c r="AF2315" s="84" t="b">
        <v>0</v>
      </c>
      <c r="AG2315" s="84" t="s">
        <v>290</v>
      </c>
      <c r="AH2315" s="84"/>
      <c r="AI2315" s="90" t="s">
        <v>285</v>
      </c>
      <c r="AJ2315" s="84" t="b">
        <v>0</v>
      </c>
      <c r="AK2315" s="84">
        <v>4</v>
      </c>
      <c r="AL2315" s="90" t="s">
        <v>11341</v>
      </c>
      <c r="AM2315" s="84" t="s">
        <v>294</v>
      </c>
      <c r="AN2315" s="84" t="b">
        <v>0</v>
      </c>
      <c r="AO2315" s="90" t="s">
        <v>11341</v>
      </c>
      <c r="AP2315" s="84" t="s">
        <v>179</v>
      </c>
      <c r="AQ2315" s="84">
        <v>0</v>
      </c>
      <c r="AR2315" s="84">
        <v>0</v>
      </c>
      <c r="AS2315" s="84"/>
      <c r="AT2315" s="84"/>
      <c r="AU2315" s="84"/>
      <c r="AV2315" s="84"/>
      <c r="AW2315" s="84"/>
      <c r="AX2315" s="84"/>
      <c r="AY2315" s="84"/>
      <c r="AZ2315" s="84"/>
    </row>
    <row r="2316" spans="1:52" x14ac:dyDescent="0.2">
      <c r="A2316" s="69" t="s">
        <v>3599</v>
      </c>
      <c r="B2316" s="69" t="s">
        <v>3599</v>
      </c>
      <c r="C2316" s="70"/>
      <c r="D2316" s="71"/>
      <c r="E2316" s="72"/>
      <c r="F2316" s="73"/>
      <c r="G2316" s="70"/>
      <c r="H2316" s="74"/>
      <c r="I2316" s="75"/>
      <c r="J2316" s="75"/>
      <c r="K2316" s="36"/>
      <c r="L2316" s="82"/>
      <c r="M2316" s="82"/>
      <c r="N2316" s="77"/>
      <c r="O2316" s="84" t="s">
        <v>179</v>
      </c>
      <c r="P2316" s="86">
        <v>43157.572824074072</v>
      </c>
      <c r="Q2316" s="84" t="s">
        <v>5469</v>
      </c>
      <c r="R2316" s="84" t="s">
        <v>6022</v>
      </c>
      <c r="S2316" s="84" t="s">
        <v>6257</v>
      </c>
      <c r="T2316" s="84" t="s">
        <v>6595</v>
      </c>
      <c r="U2316" s="84"/>
      <c r="V2316" s="84" t="s">
        <v>7940</v>
      </c>
      <c r="W2316" s="86">
        <v>43157.572824074072</v>
      </c>
      <c r="X2316" s="84" t="s">
        <v>9596</v>
      </c>
      <c r="Y2316" s="84"/>
      <c r="Z2316" s="84"/>
      <c r="AA2316" s="90" t="s">
        <v>11309</v>
      </c>
      <c r="AB2316" s="84"/>
      <c r="AC2316" s="84" t="b">
        <v>0</v>
      </c>
      <c r="AD2316" s="84">
        <v>173</v>
      </c>
      <c r="AE2316" s="90" t="s">
        <v>285</v>
      </c>
      <c r="AF2316" s="84" t="b">
        <v>0</v>
      </c>
      <c r="AG2316" s="84" t="s">
        <v>290</v>
      </c>
      <c r="AH2316" s="84"/>
      <c r="AI2316" s="90" t="s">
        <v>285</v>
      </c>
      <c r="AJ2316" s="84" t="b">
        <v>0</v>
      </c>
      <c r="AK2316" s="84">
        <v>174</v>
      </c>
      <c r="AL2316" s="90" t="s">
        <v>285</v>
      </c>
      <c r="AM2316" s="84" t="s">
        <v>296</v>
      </c>
      <c r="AN2316" s="84" t="b">
        <v>0</v>
      </c>
      <c r="AO2316" s="90" t="s">
        <v>11309</v>
      </c>
      <c r="AP2316" s="84" t="s">
        <v>308</v>
      </c>
      <c r="AQ2316" s="84">
        <v>0</v>
      </c>
      <c r="AR2316" s="84">
        <v>0</v>
      </c>
      <c r="AS2316" s="84"/>
      <c r="AT2316" s="84"/>
      <c r="AU2316" s="84"/>
      <c r="AV2316" s="84"/>
      <c r="AW2316" s="84"/>
      <c r="AX2316" s="84"/>
      <c r="AY2316" s="84"/>
      <c r="AZ2316" s="84"/>
    </row>
    <row r="2317" spans="1:52" x14ac:dyDescent="0.2">
      <c r="A2317" s="69" t="s">
        <v>1902</v>
      </c>
      <c r="B2317" s="69" t="s">
        <v>3599</v>
      </c>
      <c r="C2317" s="70"/>
      <c r="D2317" s="71"/>
      <c r="E2317" s="72"/>
      <c r="F2317" s="73"/>
      <c r="G2317" s="70"/>
      <c r="H2317" s="74"/>
      <c r="I2317" s="75"/>
      <c r="J2317" s="75"/>
      <c r="K2317" s="36"/>
      <c r="L2317" s="82"/>
      <c r="M2317" s="82"/>
      <c r="N2317" s="77"/>
      <c r="O2317" s="84" t="s">
        <v>255</v>
      </c>
      <c r="P2317" s="86">
        <v>43157.895578703705</v>
      </c>
      <c r="Q2317" s="84" t="s">
        <v>4583</v>
      </c>
      <c r="R2317" s="84"/>
      <c r="S2317" s="84"/>
      <c r="T2317" s="84" t="s">
        <v>6354</v>
      </c>
      <c r="U2317" s="84"/>
      <c r="V2317" s="84" t="s">
        <v>1908</v>
      </c>
      <c r="W2317" s="86">
        <v>43157.895578703705</v>
      </c>
      <c r="X2317" s="84" t="s">
        <v>9597</v>
      </c>
      <c r="Y2317" s="84"/>
      <c r="Z2317" s="84"/>
      <c r="AA2317" s="90" t="s">
        <v>11310</v>
      </c>
      <c r="AB2317" s="84"/>
      <c r="AC2317" s="84" t="b">
        <v>0</v>
      </c>
      <c r="AD2317" s="84">
        <v>0</v>
      </c>
      <c r="AE2317" s="90" t="s">
        <v>285</v>
      </c>
      <c r="AF2317" s="84" t="b">
        <v>0</v>
      </c>
      <c r="AG2317" s="84" t="s">
        <v>290</v>
      </c>
      <c r="AH2317" s="84"/>
      <c r="AI2317" s="90" t="s">
        <v>285</v>
      </c>
      <c r="AJ2317" s="84" t="b">
        <v>0</v>
      </c>
      <c r="AK2317" s="84">
        <v>174</v>
      </c>
      <c r="AL2317" s="90" t="s">
        <v>11309</v>
      </c>
      <c r="AM2317" s="84" t="s">
        <v>295</v>
      </c>
      <c r="AN2317" s="84" t="b">
        <v>0</v>
      </c>
      <c r="AO2317" s="90" t="s">
        <v>11309</v>
      </c>
      <c r="AP2317" s="84" t="s">
        <v>179</v>
      </c>
      <c r="AQ2317" s="84">
        <v>0</v>
      </c>
      <c r="AR2317" s="84">
        <v>0</v>
      </c>
      <c r="AS2317" s="84"/>
      <c r="AT2317" s="84"/>
      <c r="AU2317" s="84"/>
      <c r="AV2317" s="84"/>
      <c r="AW2317" s="84"/>
      <c r="AX2317" s="84"/>
      <c r="AY2317" s="84"/>
      <c r="AZ2317" s="84"/>
    </row>
    <row r="2318" spans="1:52" x14ac:dyDescent="0.2">
      <c r="A2318" s="69" t="s">
        <v>3600</v>
      </c>
      <c r="B2318" s="69" t="s">
        <v>3600</v>
      </c>
      <c r="C2318" s="70"/>
      <c r="D2318" s="71"/>
      <c r="E2318" s="72"/>
      <c r="F2318" s="73"/>
      <c r="G2318" s="70"/>
      <c r="H2318" s="74"/>
      <c r="I2318" s="75"/>
      <c r="J2318" s="75"/>
      <c r="K2318" s="36"/>
      <c r="L2318" s="82"/>
      <c r="M2318" s="82"/>
      <c r="N2318" s="77"/>
      <c r="O2318" s="84" t="s">
        <v>179</v>
      </c>
      <c r="P2318" s="86">
        <v>43156.75744212963</v>
      </c>
      <c r="Q2318" s="84" t="s">
        <v>5470</v>
      </c>
      <c r="R2318" s="84"/>
      <c r="S2318" s="84"/>
      <c r="T2318" s="84" t="s">
        <v>6274</v>
      </c>
      <c r="U2318" s="84"/>
      <c r="V2318" s="84" t="s">
        <v>7941</v>
      </c>
      <c r="W2318" s="86">
        <v>43156.75744212963</v>
      </c>
      <c r="X2318" s="84" t="s">
        <v>9598</v>
      </c>
      <c r="Y2318" s="84"/>
      <c r="Z2318" s="84"/>
      <c r="AA2318" s="90" t="s">
        <v>11311</v>
      </c>
      <c r="AB2318" s="84"/>
      <c r="AC2318" s="84" t="b">
        <v>0</v>
      </c>
      <c r="AD2318" s="84">
        <v>173</v>
      </c>
      <c r="AE2318" s="90" t="s">
        <v>285</v>
      </c>
      <c r="AF2318" s="84" t="b">
        <v>0</v>
      </c>
      <c r="AG2318" s="84" t="s">
        <v>2154</v>
      </c>
      <c r="AH2318" s="84"/>
      <c r="AI2318" s="90" t="s">
        <v>285</v>
      </c>
      <c r="AJ2318" s="84" t="b">
        <v>0</v>
      </c>
      <c r="AK2318" s="84">
        <v>258</v>
      </c>
      <c r="AL2318" s="90" t="s">
        <v>285</v>
      </c>
      <c r="AM2318" s="84" t="s">
        <v>295</v>
      </c>
      <c r="AN2318" s="84" t="b">
        <v>0</v>
      </c>
      <c r="AO2318" s="90" t="s">
        <v>11311</v>
      </c>
      <c r="AP2318" s="84" t="s">
        <v>308</v>
      </c>
      <c r="AQ2318" s="84">
        <v>0</v>
      </c>
      <c r="AR2318" s="84">
        <v>0</v>
      </c>
      <c r="AS2318" s="84"/>
      <c r="AT2318" s="84"/>
      <c r="AU2318" s="84"/>
      <c r="AV2318" s="84"/>
      <c r="AW2318" s="84"/>
      <c r="AX2318" s="84"/>
      <c r="AY2318" s="84"/>
      <c r="AZ2318" s="84"/>
    </row>
    <row r="2319" spans="1:52" x14ac:dyDescent="0.2">
      <c r="A2319" s="69" t="s">
        <v>3601</v>
      </c>
      <c r="B2319" s="69" t="s">
        <v>3600</v>
      </c>
      <c r="C2319" s="70"/>
      <c r="D2319" s="71"/>
      <c r="E2319" s="72"/>
      <c r="F2319" s="73"/>
      <c r="G2319" s="70"/>
      <c r="H2319" s="74"/>
      <c r="I2319" s="75"/>
      <c r="J2319" s="75"/>
      <c r="K2319" s="36"/>
      <c r="L2319" s="82"/>
      <c r="M2319" s="82"/>
      <c r="N2319" s="77"/>
      <c r="O2319" s="84" t="s">
        <v>255</v>
      </c>
      <c r="P2319" s="86">
        <v>43157.894965277781</v>
      </c>
      <c r="Q2319" s="84" t="s">
        <v>4394</v>
      </c>
      <c r="R2319" s="84"/>
      <c r="S2319" s="84"/>
      <c r="T2319" s="84" t="s">
        <v>6274</v>
      </c>
      <c r="U2319" s="84"/>
      <c r="V2319" s="84" t="s">
        <v>7942</v>
      </c>
      <c r="W2319" s="86">
        <v>43157.894965277781</v>
      </c>
      <c r="X2319" s="84" t="s">
        <v>9599</v>
      </c>
      <c r="Y2319" s="84"/>
      <c r="Z2319" s="84"/>
      <c r="AA2319" s="90" t="s">
        <v>11312</v>
      </c>
      <c r="AB2319" s="84"/>
      <c r="AC2319" s="84" t="b">
        <v>0</v>
      </c>
      <c r="AD2319" s="84">
        <v>0</v>
      </c>
      <c r="AE2319" s="90" t="s">
        <v>285</v>
      </c>
      <c r="AF2319" s="84" t="b">
        <v>0</v>
      </c>
      <c r="AG2319" s="84" t="s">
        <v>2154</v>
      </c>
      <c r="AH2319" s="84"/>
      <c r="AI2319" s="90" t="s">
        <v>285</v>
      </c>
      <c r="AJ2319" s="84" t="b">
        <v>0</v>
      </c>
      <c r="AK2319" s="84">
        <v>258</v>
      </c>
      <c r="AL2319" s="90" t="s">
        <v>11311</v>
      </c>
      <c r="AM2319" s="84" t="s">
        <v>296</v>
      </c>
      <c r="AN2319" s="84" t="b">
        <v>0</v>
      </c>
      <c r="AO2319" s="90" t="s">
        <v>11311</v>
      </c>
      <c r="AP2319" s="84" t="s">
        <v>179</v>
      </c>
      <c r="AQ2319" s="84">
        <v>0</v>
      </c>
      <c r="AR2319" s="84">
        <v>0</v>
      </c>
      <c r="AS2319" s="84"/>
      <c r="AT2319" s="84"/>
      <c r="AU2319" s="84"/>
      <c r="AV2319" s="84"/>
      <c r="AW2319" s="84"/>
      <c r="AX2319" s="84"/>
      <c r="AY2319" s="84"/>
      <c r="AZ2319" s="84"/>
    </row>
    <row r="2320" spans="1:52" x14ac:dyDescent="0.2">
      <c r="A2320" s="69" t="s">
        <v>3601</v>
      </c>
      <c r="B2320" s="69" t="s">
        <v>3710</v>
      </c>
      <c r="C2320" s="70"/>
      <c r="D2320" s="71"/>
      <c r="E2320" s="72"/>
      <c r="F2320" s="73"/>
      <c r="G2320" s="70"/>
      <c r="H2320" s="74"/>
      <c r="I2320" s="75"/>
      <c r="J2320" s="75"/>
      <c r="K2320" s="36"/>
      <c r="L2320" s="82"/>
      <c r="M2320" s="82"/>
      <c r="N2320" s="77"/>
      <c r="O2320" s="84" t="s">
        <v>255</v>
      </c>
      <c r="P2320" s="86">
        <v>43157.892523148148</v>
      </c>
      <c r="Q2320" s="84" t="s">
        <v>4410</v>
      </c>
      <c r="R2320" s="84"/>
      <c r="S2320" s="84"/>
      <c r="T2320" s="84" t="s">
        <v>6274</v>
      </c>
      <c r="U2320" s="84"/>
      <c r="V2320" s="84" t="s">
        <v>7942</v>
      </c>
      <c r="W2320" s="86">
        <v>43157.892523148148</v>
      </c>
      <c r="X2320" s="84" t="s">
        <v>9600</v>
      </c>
      <c r="Y2320" s="84"/>
      <c r="Z2320" s="84"/>
      <c r="AA2320" s="90" t="s">
        <v>11313</v>
      </c>
      <c r="AB2320" s="84"/>
      <c r="AC2320" s="84" t="b">
        <v>0</v>
      </c>
      <c r="AD2320" s="84">
        <v>0</v>
      </c>
      <c r="AE2320" s="90" t="s">
        <v>285</v>
      </c>
      <c r="AF2320" s="84" t="b">
        <v>0</v>
      </c>
      <c r="AG2320" s="84" t="s">
        <v>2154</v>
      </c>
      <c r="AH2320" s="84"/>
      <c r="AI2320" s="90" t="s">
        <v>285</v>
      </c>
      <c r="AJ2320" s="84" t="b">
        <v>0</v>
      </c>
      <c r="AK2320" s="84">
        <v>220</v>
      </c>
      <c r="AL2320" s="90" t="s">
        <v>11437</v>
      </c>
      <c r="AM2320" s="84" t="s">
        <v>296</v>
      </c>
      <c r="AN2320" s="84" t="b">
        <v>0</v>
      </c>
      <c r="AO2320" s="90" t="s">
        <v>11437</v>
      </c>
      <c r="AP2320" s="84" t="s">
        <v>179</v>
      </c>
      <c r="AQ2320" s="84">
        <v>0</v>
      </c>
      <c r="AR2320" s="84">
        <v>0</v>
      </c>
      <c r="AS2320" s="84"/>
      <c r="AT2320" s="84"/>
      <c r="AU2320" s="84"/>
      <c r="AV2320" s="84"/>
      <c r="AW2320" s="84"/>
      <c r="AX2320" s="84"/>
      <c r="AY2320" s="84"/>
      <c r="AZ2320" s="84"/>
    </row>
    <row r="2321" spans="1:52" x14ac:dyDescent="0.2">
      <c r="A2321" s="69" t="s">
        <v>3601</v>
      </c>
      <c r="B2321" s="69" t="s">
        <v>3722</v>
      </c>
      <c r="C2321" s="70"/>
      <c r="D2321" s="71"/>
      <c r="E2321" s="72"/>
      <c r="F2321" s="73"/>
      <c r="G2321" s="70"/>
      <c r="H2321" s="74"/>
      <c r="I2321" s="75"/>
      <c r="J2321" s="75"/>
      <c r="K2321" s="36"/>
      <c r="L2321" s="82"/>
      <c r="M2321" s="82"/>
      <c r="N2321" s="77"/>
      <c r="O2321" s="84" t="s">
        <v>255</v>
      </c>
      <c r="P2321" s="86">
        <v>43157.89565972222</v>
      </c>
      <c r="Q2321" s="84" t="s">
        <v>4501</v>
      </c>
      <c r="R2321" s="84"/>
      <c r="S2321" s="84"/>
      <c r="T2321" s="84" t="s">
        <v>6338</v>
      </c>
      <c r="U2321" s="84"/>
      <c r="V2321" s="84" t="s">
        <v>7942</v>
      </c>
      <c r="W2321" s="86">
        <v>43157.89565972222</v>
      </c>
      <c r="X2321" s="84" t="s">
        <v>9601</v>
      </c>
      <c r="Y2321" s="84"/>
      <c r="Z2321" s="84"/>
      <c r="AA2321" s="90" t="s">
        <v>11314</v>
      </c>
      <c r="AB2321" s="84"/>
      <c r="AC2321" s="84" t="b">
        <v>0</v>
      </c>
      <c r="AD2321" s="84">
        <v>0</v>
      </c>
      <c r="AE2321" s="90" t="s">
        <v>285</v>
      </c>
      <c r="AF2321" s="84" t="b">
        <v>0</v>
      </c>
      <c r="AG2321" s="84" t="s">
        <v>2154</v>
      </c>
      <c r="AH2321" s="84"/>
      <c r="AI2321" s="90" t="s">
        <v>285</v>
      </c>
      <c r="AJ2321" s="84" t="b">
        <v>0</v>
      </c>
      <c r="AK2321" s="84">
        <v>140</v>
      </c>
      <c r="AL2321" s="90" t="s">
        <v>11457</v>
      </c>
      <c r="AM2321" s="84" t="s">
        <v>296</v>
      </c>
      <c r="AN2321" s="84" t="b">
        <v>0</v>
      </c>
      <c r="AO2321" s="90" t="s">
        <v>11457</v>
      </c>
      <c r="AP2321" s="84" t="s">
        <v>179</v>
      </c>
      <c r="AQ2321" s="84">
        <v>0</v>
      </c>
      <c r="AR2321" s="84">
        <v>0</v>
      </c>
      <c r="AS2321" s="84"/>
      <c r="AT2321" s="84"/>
      <c r="AU2321" s="84"/>
      <c r="AV2321" s="84"/>
      <c r="AW2321" s="84"/>
      <c r="AX2321" s="84"/>
      <c r="AY2321" s="84"/>
      <c r="AZ2321" s="84"/>
    </row>
    <row r="2322" spans="1:52" x14ac:dyDescent="0.2">
      <c r="A2322" s="69" t="s">
        <v>3602</v>
      </c>
      <c r="B2322" s="69" t="s">
        <v>3602</v>
      </c>
      <c r="C2322" s="70"/>
      <c r="D2322" s="71"/>
      <c r="E2322" s="72"/>
      <c r="F2322" s="73"/>
      <c r="G2322" s="70"/>
      <c r="H2322" s="74"/>
      <c r="I2322" s="75"/>
      <c r="J2322" s="75"/>
      <c r="K2322" s="36"/>
      <c r="L2322" s="82"/>
      <c r="M2322" s="82"/>
      <c r="N2322" s="77"/>
      <c r="O2322" s="84" t="s">
        <v>179</v>
      </c>
      <c r="P2322" s="86">
        <v>43157.895740740743</v>
      </c>
      <c r="Q2322" s="84" t="s">
        <v>5471</v>
      </c>
      <c r="R2322" s="84" t="s">
        <v>5948</v>
      </c>
      <c r="S2322" s="84" t="s">
        <v>6223</v>
      </c>
      <c r="T2322" s="84" t="s">
        <v>6274</v>
      </c>
      <c r="U2322" s="84"/>
      <c r="V2322" s="84" t="s">
        <v>7943</v>
      </c>
      <c r="W2322" s="86">
        <v>43157.895740740743</v>
      </c>
      <c r="X2322" s="84" t="s">
        <v>9602</v>
      </c>
      <c r="Y2322" s="84"/>
      <c r="Z2322" s="84"/>
      <c r="AA2322" s="90" t="s">
        <v>11315</v>
      </c>
      <c r="AB2322" s="84"/>
      <c r="AC2322" s="84" t="b">
        <v>0</v>
      </c>
      <c r="AD2322" s="84">
        <v>0</v>
      </c>
      <c r="AE2322" s="90" t="s">
        <v>285</v>
      </c>
      <c r="AF2322" s="84" t="b">
        <v>0</v>
      </c>
      <c r="AG2322" s="84" t="s">
        <v>1005</v>
      </c>
      <c r="AH2322" s="84"/>
      <c r="AI2322" s="90" t="s">
        <v>285</v>
      </c>
      <c r="AJ2322" s="84" t="b">
        <v>0</v>
      </c>
      <c r="AK2322" s="84">
        <v>0</v>
      </c>
      <c r="AL2322" s="90" t="s">
        <v>285</v>
      </c>
      <c r="AM2322" s="84" t="s">
        <v>295</v>
      </c>
      <c r="AN2322" s="84" t="b">
        <v>0</v>
      </c>
      <c r="AO2322" s="90" t="s">
        <v>11315</v>
      </c>
      <c r="AP2322" s="84" t="s">
        <v>179</v>
      </c>
      <c r="AQ2322" s="84">
        <v>0</v>
      </c>
      <c r="AR2322" s="84">
        <v>0</v>
      </c>
      <c r="AS2322" s="84"/>
      <c r="AT2322" s="84"/>
      <c r="AU2322" s="84"/>
      <c r="AV2322" s="84"/>
      <c r="AW2322" s="84"/>
      <c r="AX2322" s="84"/>
      <c r="AY2322" s="84"/>
      <c r="AZ2322" s="84"/>
    </row>
    <row r="2323" spans="1:52" x14ac:dyDescent="0.2">
      <c r="A2323" s="69" t="s">
        <v>3603</v>
      </c>
      <c r="B2323" s="69" t="s">
        <v>4282</v>
      </c>
      <c r="C2323" s="70"/>
      <c r="D2323" s="71"/>
      <c r="E2323" s="72"/>
      <c r="F2323" s="73"/>
      <c r="G2323" s="70"/>
      <c r="H2323" s="74"/>
      <c r="I2323" s="75"/>
      <c r="J2323" s="75"/>
      <c r="K2323" s="36"/>
      <c r="L2323" s="82"/>
      <c r="M2323" s="82"/>
      <c r="N2323" s="77"/>
      <c r="O2323" s="84" t="s">
        <v>256</v>
      </c>
      <c r="P2323" s="86">
        <v>43157.895798611113</v>
      </c>
      <c r="Q2323" s="84" t="s">
        <v>5472</v>
      </c>
      <c r="R2323" s="84"/>
      <c r="S2323" s="84"/>
      <c r="T2323" s="84" t="s">
        <v>6596</v>
      </c>
      <c r="U2323" s="84"/>
      <c r="V2323" s="84" t="s">
        <v>7944</v>
      </c>
      <c r="W2323" s="86">
        <v>43157.895798611113</v>
      </c>
      <c r="X2323" s="84" t="s">
        <v>9603</v>
      </c>
      <c r="Y2323" s="84"/>
      <c r="Z2323" s="84"/>
      <c r="AA2323" s="90" t="s">
        <v>11316</v>
      </c>
      <c r="AB2323" s="90" t="s">
        <v>11626</v>
      </c>
      <c r="AC2323" s="84" t="b">
        <v>0</v>
      </c>
      <c r="AD2323" s="84">
        <v>0</v>
      </c>
      <c r="AE2323" s="90" t="s">
        <v>11791</v>
      </c>
      <c r="AF2323" s="84" t="b">
        <v>0</v>
      </c>
      <c r="AG2323" s="84" t="s">
        <v>292</v>
      </c>
      <c r="AH2323" s="84"/>
      <c r="AI2323" s="90" t="s">
        <v>285</v>
      </c>
      <c r="AJ2323" s="84" t="b">
        <v>0</v>
      </c>
      <c r="AK2323" s="84">
        <v>0</v>
      </c>
      <c r="AL2323" s="90" t="s">
        <v>285</v>
      </c>
      <c r="AM2323" s="84" t="s">
        <v>294</v>
      </c>
      <c r="AN2323" s="84" t="b">
        <v>0</v>
      </c>
      <c r="AO2323" s="90" t="s">
        <v>11626</v>
      </c>
      <c r="AP2323" s="84" t="s">
        <v>179</v>
      </c>
      <c r="AQ2323" s="84">
        <v>0</v>
      </c>
      <c r="AR2323" s="84">
        <v>0</v>
      </c>
      <c r="AS2323" s="84"/>
      <c r="AT2323" s="84"/>
      <c r="AU2323" s="84"/>
      <c r="AV2323" s="84"/>
      <c r="AW2323" s="84"/>
      <c r="AX2323" s="84"/>
      <c r="AY2323" s="84"/>
      <c r="AZ2323" s="84"/>
    </row>
    <row r="2324" spans="1:52" x14ac:dyDescent="0.2">
      <c r="A2324" s="69" t="s">
        <v>3604</v>
      </c>
      <c r="B2324" s="69" t="s">
        <v>3604</v>
      </c>
      <c r="C2324" s="70"/>
      <c r="D2324" s="71"/>
      <c r="E2324" s="72"/>
      <c r="F2324" s="73"/>
      <c r="G2324" s="70"/>
      <c r="H2324" s="74"/>
      <c r="I2324" s="75"/>
      <c r="J2324" s="75"/>
      <c r="K2324" s="36"/>
      <c r="L2324" s="82"/>
      <c r="M2324" s="82"/>
      <c r="N2324" s="77"/>
      <c r="O2324" s="84" t="s">
        <v>179</v>
      </c>
      <c r="P2324" s="86">
        <v>43157.895833333336</v>
      </c>
      <c r="Q2324" s="84" t="s">
        <v>5473</v>
      </c>
      <c r="R2324" s="84" t="s">
        <v>6023</v>
      </c>
      <c r="S2324" s="84" t="s">
        <v>6079</v>
      </c>
      <c r="T2324" s="84" t="s">
        <v>6274</v>
      </c>
      <c r="U2324" s="84" t="s">
        <v>6808</v>
      </c>
      <c r="V2324" s="84" t="s">
        <v>6808</v>
      </c>
      <c r="W2324" s="86">
        <v>43157.895833333336</v>
      </c>
      <c r="X2324" s="84" t="s">
        <v>9604</v>
      </c>
      <c r="Y2324" s="84"/>
      <c r="Z2324" s="84"/>
      <c r="AA2324" s="90" t="s">
        <v>11317</v>
      </c>
      <c r="AB2324" s="84"/>
      <c r="AC2324" s="84" t="b">
        <v>0</v>
      </c>
      <c r="AD2324" s="84">
        <v>0</v>
      </c>
      <c r="AE2324" s="90" t="s">
        <v>285</v>
      </c>
      <c r="AF2324" s="84" t="b">
        <v>0</v>
      </c>
      <c r="AG2324" s="84" t="s">
        <v>291</v>
      </c>
      <c r="AH2324" s="84"/>
      <c r="AI2324" s="90" t="s">
        <v>285</v>
      </c>
      <c r="AJ2324" s="84" t="b">
        <v>0</v>
      </c>
      <c r="AK2324" s="84">
        <v>0</v>
      </c>
      <c r="AL2324" s="90" t="s">
        <v>285</v>
      </c>
      <c r="AM2324" s="84" t="s">
        <v>297</v>
      </c>
      <c r="AN2324" s="84" t="b">
        <v>0</v>
      </c>
      <c r="AO2324" s="90" t="s">
        <v>11317</v>
      </c>
      <c r="AP2324" s="84" t="s">
        <v>179</v>
      </c>
      <c r="AQ2324" s="84">
        <v>0</v>
      </c>
      <c r="AR2324" s="84">
        <v>0</v>
      </c>
      <c r="AS2324" s="84"/>
      <c r="AT2324" s="84"/>
      <c r="AU2324" s="84"/>
      <c r="AV2324" s="84"/>
      <c r="AW2324" s="84"/>
      <c r="AX2324" s="84"/>
      <c r="AY2324" s="84"/>
      <c r="AZ2324" s="84"/>
    </row>
    <row r="2325" spans="1:52" x14ac:dyDescent="0.2">
      <c r="A2325" s="69" t="s">
        <v>3605</v>
      </c>
      <c r="B2325" s="69" t="s">
        <v>3605</v>
      </c>
      <c r="C2325" s="70"/>
      <c r="D2325" s="71"/>
      <c r="E2325" s="72"/>
      <c r="F2325" s="73"/>
      <c r="G2325" s="70"/>
      <c r="H2325" s="74"/>
      <c r="I2325" s="75"/>
      <c r="J2325" s="75"/>
      <c r="K2325" s="36"/>
      <c r="L2325" s="82"/>
      <c r="M2325" s="82"/>
      <c r="N2325" s="77"/>
      <c r="O2325" s="84" t="s">
        <v>179</v>
      </c>
      <c r="P2325" s="86">
        <v>43157.895833333336</v>
      </c>
      <c r="Q2325" s="84" t="s">
        <v>5474</v>
      </c>
      <c r="R2325" s="84" t="s">
        <v>6024</v>
      </c>
      <c r="S2325" s="84" t="s">
        <v>6258</v>
      </c>
      <c r="T2325" s="84" t="s">
        <v>6274</v>
      </c>
      <c r="U2325" s="84" t="s">
        <v>6809</v>
      </c>
      <c r="V2325" s="84" t="s">
        <v>6809</v>
      </c>
      <c r="W2325" s="86">
        <v>43157.895833333336</v>
      </c>
      <c r="X2325" s="84" t="s">
        <v>9605</v>
      </c>
      <c r="Y2325" s="84"/>
      <c r="Z2325" s="84"/>
      <c r="AA2325" s="90" t="s">
        <v>11318</v>
      </c>
      <c r="AB2325" s="84"/>
      <c r="AC2325" s="84" t="b">
        <v>0</v>
      </c>
      <c r="AD2325" s="84">
        <v>0</v>
      </c>
      <c r="AE2325" s="90" t="s">
        <v>285</v>
      </c>
      <c r="AF2325" s="84" t="b">
        <v>0</v>
      </c>
      <c r="AG2325" s="84" t="s">
        <v>291</v>
      </c>
      <c r="AH2325" s="84"/>
      <c r="AI2325" s="90" t="s">
        <v>285</v>
      </c>
      <c r="AJ2325" s="84" t="b">
        <v>0</v>
      </c>
      <c r="AK2325" s="84">
        <v>0</v>
      </c>
      <c r="AL2325" s="90" t="s">
        <v>285</v>
      </c>
      <c r="AM2325" s="84" t="s">
        <v>297</v>
      </c>
      <c r="AN2325" s="84" t="b">
        <v>0</v>
      </c>
      <c r="AO2325" s="90" t="s">
        <v>11318</v>
      </c>
      <c r="AP2325" s="84" t="s">
        <v>179</v>
      </c>
      <c r="AQ2325" s="84">
        <v>0</v>
      </c>
      <c r="AR2325" s="84">
        <v>0</v>
      </c>
      <c r="AS2325" s="84"/>
      <c r="AT2325" s="84"/>
      <c r="AU2325" s="84"/>
      <c r="AV2325" s="84"/>
      <c r="AW2325" s="84"/>
      <c r="AX2325" s="84"/>
      <c r="AY2325" s="84"/>
      <c r="AZ2325" s="84"/>
    </row>
    <row r="2326" spans="1:52" x14ac:dyDescent="0.2">
      <c r="A2326" s="69" t="s">
        <v>3606</v>
      </c>
      <c r="B2326" s="69" t="s">
        <v>3606</v>
      </c>
      <c r="C2326" s="70"/>
      <c r="D2326" s="71"/>
      <c r="E2326" s="72"/>
      <c r="F2326" s="73"/>
      <c r="G2326" s="70"/>
      <c r="H2326" s="74"/>
      <c r="I2326" s="75"/>
      <c r="J2326" s="75"/>
      <c r="K2326" s="36"/>
      <c r="L2326" s="82"/>
      <c r="M2326" s="82"/>
      <c r="N2326" s="77"/>
      <c r="O2326" s="84" t="s">
        <v>179</v>
      </c>
      <c r="P2326" s="86">
        <v>43157.895879629628</v>
      </c>
      <c r="Q2326" s="84" t="s">
        <v>5475</v>
      </c>
      <c r="R2326" s="84" t="s">
        <v>6025</v>
      </c>
      <c r="S2326" s="84" t="s">
        <v>2036</v>
      </c>
      <c r="T2326" s="84" t="s">
        <v>6597</v>
      </c>
      <c r="U2326" s="84" t="s">
        <v>6810</v>
      </c>
      <c r="V2326" s="84" t="s">
        <v>6810</v>
      </c>
      <c r="W2326" s="86">
        <v>43157.895879629628</v>
      </c>
      <c r="X2326" s="84" t="s">
        <v>9606</v>
      </c>
      <c r="Y2326" s="84"/>
      <c r="Z2326" s="84"/>
      <c r="AA2326" s="90" t="s">
        <v>11319</v>
      </c>
      <c r="AB2326" s="84"/>
      <c r="AC2326" s="84" t="b">
        <v>0</v>
      </c>
      <c r="AD2326" s="84">
        <v>0</v>
      </c>
      <c r="AE2326" s="90" t="s">
        <v>285</v>
      </c>
      <c r="AF2326" s="84" t="b">
        <v>0</v>
      </c>
      <c r="AG2326" s="84" t="s">
        <v>290</v>
      </c>
      <c r="AH2326" s="84"/>
      <c r="AI2326" s="90" t="s">
        <v>285</v>
      </c>
      <c r="AJ2326" s="84" t="b">
        <v>0</v>
      </c>
      <c r="AK2326" s="84">
        <v>0</v>
      </c>
      <c r="AL2326" s="90" t="s">
        <v>285</v>
      </c>
      <c r="AM2326" s="84" t="s">
        <v>2036</v>
      </c>
      <c r="AN2326" s="84" t="b">
        <v>0</v>
      </c>
      <c r="AO2326" s="90" t="s">
        <v>11319</v>
      </c>
      <c r="AP2326" s="84" t="s">
        <v>179</v>
      </c>
      <c r="AQ2326" s="84">
        <v>0</v>
      </c>
      <c r="AR2326" s="84">
        <v>0</v>
      </c>
      <c r="AS2326" s="84"/>
      <c r="AT2326" s="84"/>
      <c r="AU2326" s="84"/>
      <c r="AV2326" s="84"/>
      <c r="AW2326" s="84"/>
      <c r="AX2326" s="84"/>
      <c r="AY2326" s="84"/>
      <c r="AZ2326" s="84"/>
    </row>
    <row r="2327" spans="1:52" x14ac:dyDescent="0.2">
      <c r="A2327" s="69" t="s">
        <v>3607</v>
      </c>
      <c r="B2327" s="69" t="s">
        <v>3607</v>
      </c>
      <c r="C2327" s="70"/>
      <c r="D2327" s="71"/>
      <c r="E2327" s="72"/>
      <c r="F2327" s="73"/>
      <c r="G2327" s="70"/>
      <c r="H2327" s="74"/>
      <c r="I2327" s="75"/>
      <c r="J2327" s="75"/>
      <c r="K2327" s="36"/>
      <c r="L2327" s="82"/>
      <c r="M2327" s="82"/>
      <c r="N2327" s="77"/>
      <c r="O2327" s="84" t="s">
        <v>179</v>
      </c>
      <c r="P2327" s="86">
        <v>43157.890393518515</v>
      </c>
      <c r="Q2327" s="84" t="s">
        <v>5476</v>
      </c>
      <c r="R2327" s="84" t="s">
        <v>6026</v>
      </c>
      <c r="S2327" s="84" t="s">
        <v>258</v>
      </c>
      <c r="T2327" s="84" t="s">
        <v>6598</v>
      </c>
      <c r="U2327" s="84"/>
      <c r="V2327" s="84" t="s">
        <v>7945</v>
      </c>
      <c r="W2327" s="86">
        <v>43157.890393518515</v>
      </c>
      <c r="X2327" s="84" t="s">
        <v>9607</v>
      </c>
      <c r="Y2327" s="84"/>
      <c r="Z2327" s="84"/>
      <c r="AA2327" s="90" t="s">
        <v>11320</v>
      </c>
      <c r="AB2327" s="84"/>
      <c r="AC2327" s="84" t="b">
        <v>0</v>
      </c>
      <c r="AD2327" s="84">
        <v>1</v>
      </c>
      <c r="AE2327" s="90" t="s">
        <v>285</v>
      </c>
      <c r="AF2327" s="84" t="b">
        <v>1</v>
      </c>
      <c r="AG2327" s="84" t="s">
        <v>290</v>
      </c>
      <c r="AH2327" s="84"/>
      <c r="AI2327" s="90" t="s">
        <v>11894</v>
      </c>
      <c r="AJ2327" s="84" t="b">
        <v>0</v>
      </c>
      <c r="AK2327" s="84">
        <v>1</v>
      </c>
      <c r="AL2327" s="90" t="s">
        <v>285</v>
      </c>
      <c r="AM2327" s="84" t="s">
        <v>295</v>
      </c>
      <c r="AN2327" s="84" t="b">
        <v>0</v>
      </c>
      <c r="AO2327" s="90" t="s">
        <v>11320</v>
      </c>
      <c r="AP2327" s="84" t="s">
        <v>179</v>
      </c>
      <c r="AQ2327" s="84">
        <v>0</v>
      </c>
      <c r="AR2327" s="84">
        <v>0</v>
      </c>
      <c r="AS2327" s="84"/>
      <c r="AT2327" s="84"/>
      <c r="AU2327" s="84"/>
      <c r="AV2327" s="84"/>
      <c r="AW2327" s="84"/>
      <c r="AX2327" s="84"/>
      <c r="AY2327" s="84"/>
      <c r="AZ2327" s="84"/>
    </row>
    <row r="2328" spans="1:52" x14ac:dyDescent="0.2">
      <c r="A2328" s="69" t="s">
        <v>3608</v>
      </c>
      <c r="B2328" s="69" t="s">
        <v>3607</v>
      </c>
      <c r="C2328" s="70"/>
      <c r="D2328" s="71"/>
      <c r="E2328" s="72"/>
      <c r="F2328" s="73"/>
      <c r="G2328" s="70"/>
      <c r="H2328" s="74"/>
      <c r="I2328" s="75"/>
      <c r="J2328" s="75"/>
      <c r="K2328" s="36"/>
      <c r="L2328" s="82"/>
      <c r="M2328" s="82"/>
      <c r="N2328" s="77"/>
      <c r="O2328" s="84" t="s">
        <v>255</v>
      </c>
      <c r="P2328" s="86">
        <v>43157.895891203705</v>
      </c>
      <c r="Q2328" s="84" t="s">
        <v>5477</v>
      </c>
      <c r="R2328" s="84"/>
      <c r="S2328" s="84"/>
      <c r="T2328" s="84" t="s">
        <v>6599</v>
      </c>
      <c r="U2328" s="84"/>
      <c r="V2328" s="84" t="s">
        <v>7946</v>
      </c>
      <c r="W2328" s="86">
        <v>43157.895891203705</v>
      </c>
      <c r="X2328" s="84" t="s">
        <v>9608</v>
      </c>
      <c r="Y2328" s="84"/>
      <c r="Z2328" s="84"/>
      <c r="AA2328" s="90" t="s">
        <v>11321</v>
      </c>
      <c r="AB2328" s="84"/>
      <c r="AC2328" s="84" t="b">
        <v>0</v>
      </c>
      <c r="AD2328" s="84">
        <v>0</v>
      </c>
      <c r="AE2328" s="90" t="s">
        <v>285</v>
      </c>
      <c r="AF2328" s="84" t="b">
        <v>1</v>
      </c>
      <c r="AG2328" s="84" t="s">
        <v>290</v>
      </c>
      <c r="AH2328" s="84"/>
      <c r="AI2328" s="90" t="s">
        <v>11894</v>
      </c>
      <c r="AJ2328" s="84" t="b">
        <v>0</v>
      </c>
      <c r="AK2328" s="84">
        <v>1</v>
      </c>
      <c r="AL2328" s="90" t="s">
        <v>11320</v>
      </c>
      <c r="AM2328" s="84" t="s">
        <v>295</v>
      </c>
      <c r="AN2328" s="84" t="b">
        <v>0</v>
      </c>
      <c r="AO2328" s="90" t="s">
        <v>11320</v>
      </c>
      <c r="AP2328" s="84" t="s">
        <v>179</v>
      </c>
      <c r="AQ2328" s="84">
        <v>0</v>
      </c>
      <c r="AR2328" s="84">
        <v>0</v>
      </c>
      <c r="AS2328" s="84"/>
      <c r="AT2328" s="84"/>
      <c r="AU2328" s="84"/>
      <c r="AV2328" s="84"/>
      <c r="AW2328" s="84"/>
      <c r="AX2328" s="84"/>
      <c r="AY2328" s="84"/>
      <c r="AZ2328" s="84"/>
    </row>
    <row r="2329" spans="1:52" x14ac:dyDescent="0.2">
      <c r="A2329" s="69" t="s">
        <v>3609</v>
      </c>
      <c r="B2329" s="69" t="s">
        <v>4283</v>
      </c>
      <c r="C2329" s="70"/>
      <c r="D2329" s="71"/>
      <c r="E2329" s="72"/>
      <c r="F2329" s="73"/>
      <c r="G2329" s="70"/>
      <c r="H2329" s="74"/>
      <c r="I2329" s="75"/>
      <c r="J2329" s="75"/>
      <c r="K2329" s="36"/>
      <c r="L2329" s="82"/>
      <c r="M2329" s="82"/>
      <c r="N2329" s="77"/>
      <c r="O2329" s="84" t="s">
        <v>255</v>
      </c>
      <c r="P2329" s="86">
        <v>43157.895949074074</v>
      </c>
      <c r="Q2329" s="84" t="s">
        <v>5478</v>
      </c>
      <c r="R2329" s="84"/>
      <c r="S2329" s="84"/>
      <c r="T2329" s="84" t="s">
        <v>6274</v>
      </c>
      <c r="U2329" s="84"/>
      <c r="V2329" s="84" t="s">
        <v>7947</v>
      </c>
      <c r="W2329" s="86">
        <v>43157.895949074074</v>
      </c>
      <c r="X2329" s="84" t="s">
        <v>9609</v>
      </c>
      <c r="Y2329" s="84"/>
      <c r="Z2329" s="84"/>
      <c r="AA2329" s="90" t="s">
        <v>11322</v>
      </c>
      <c r="AB2329" s="90" t="s">
        <v>11627</v>
      </c>
      <c r="AC2329" s="84" t="b">
        <v>0</v>
      </c>
      <c r="AD2329" s="84">
        <v>0</v>
      </c>
      <c r="AE2329" s="90" t="s">
        <v>11792</v>
      </c>
      <c r="AF2329" s="84" t="b">
        <v>0</v>
      </c>
      <c r="AG2329" s="84" t="s">
        <v>292</v>
      </c>
      <c r="AH2329" s="84"/>
      <c r="AI2329" s="90" t="s">
        <v>285</v>
      </c>
      <c r="AJ2329" s="84" t="b">
        <v>0</v>
      </c>
      <c r="AK2329" s="84">
        <v>0</v>
      </c>
      <c r="AL2329" s="90" t="s">
        <v>285</v>
      </c>
      <c r="AM2329" s="84" t="s">
        <v>299</v>
      </c>
      <c r="AN2329" s="84" t="b">
        <v>0</v>
      </c>
      <c r="AO2329" s="90" t="s">
        <v>11627</v>
      </c>
      <c r="AP2329" s="84" t="s">
        <v>179</v>
      </c>
      <c r="AQ2329" s="84">
        <v>0</v>
      </c>
      <c r="AR2329" s="84">
        <v>0</v>
      </c>
      <c r="AS2329" s="84"/>
      <c r="AT2329" s="84"/>
      <c r="AU2329" s="84"/>
      <c r="AV2329" s="84"/>
      <c r="AW2329" s="84"/>
      <c r="AX2329" s="84"/>
      <c r="AY2329" s="84"/>
      <c r="AZ2329" s="84"/>
    </row>
    <row r="2330" spans="1:52" x14ac:dyDescent="0.2">
      <c r="A2330" s="69" t="s">
        <v>3609</v>
      </c>
      <c r="B2330" s="69" t="s">
        <v>4284</v>
      </c>
      <c r="C2330" s="70"/>
      <c r="D2330" s="71"/>
      <c r="E2330" s="72"/>
      <c r="F2330" s="73"/>
      <c r="G2330" s="70"/>
      <c r="H2330" s="74"/>
      <c r="I2330" s="75"/>
      <c r="J2330" s="75"/>
      <c r="K2330" s="36"/>
      <c r="L2330" s="82"/>
      <c r="M2330" s="82"/>
      <c r="N2330" s="77"/>
      <c r="O2330" s="84" t="s">
        <v>256</v>
      </c>
      <c r="P2330" s="86">
        <v>43157.895949074074</v>
      </c>
      <c r="Q2330" s="84" t="s">
        <v>5478</v>
      </c>
      <c r="R2330" s="84"/>
      <c r="S2330" s="84"/>
      <c r="T2330" s="84" t="s">
        <v>6274</v>
      </c>
      <c r="U2330" s="84"/>
      <c r="V2330" s="84" t="s">
        <v>7947</v>
      </c>
      <c r="W2330" s="86">
        <v>43157.895949074074</v>
      </c>
      <c r="X2330" s="84" t="s">
        <v>9609</v>
      </c>
      <c r="Y2330" s="84"/>
      <c r="Z2330" s="84"/>
      <c r="AA2330" s="90" t="s">
        <v>11322</v>
      </c>
      <c r="AB2330" s="90" t="s">
        <v>11627</v>
      </c>
      <c r="AC2330" s="84" t="b">
        <v>0</v>
      </c>
      <c r="AD2330" s="84">
        <v>0</v>
      </c>
      <c r="AE2330" s="90" t="s">
        <v>11792</v>
      </c>
      <c r="AF2330" s="84" t="b">
        <v>0</v>
      </c>
      <c r="AG2330" s="84" t="s">
        <v>292</v>
      </c>
      <c r="AH2330" s="84"/>
      <c r="AI2330" s="90" t="s">
        <v>285</v>
      </c>
      <c r="AJ2330" s="84" t="b">
        <v>0</v>
      </c>
      <c r="AK2330" s="84">
        <v>0</v>
      </c>
      <c r="AL2330" s="90" t="s">
        <v>285</v>
      </c>
      <c r="AM2330" s="84" t="s">
        <v>299</v>
      </c>
      <c r="AN2330" s="84" t="b">
        <v>0</v>
      </c>
      <c r="AO2330" s="90" t="s">
        <v>11627</v>
      </c>
      <c r="AP2330" s="84" t="s">
        <v>179</v>
      </c>
      <c r="AQ2330" s="84">
        <v>0</v>
      </c>
      <c r="AR2330" s="84">
        <v>0</v>
      </c>
      <c r="AS2330" s="84"/>
      <c r="AT2330" s="84"/>
      <c r="AU2330" s="84"/>
      <c r="AV2330" s="84"/>
      <c r="AW2330" s="84"/>
      <c r="AX2330" s="84"/>
      <c r="AY2330" s="84"/>
      <c r="AZ2330" s="84"/>
    </row>
    <row r="2331" spans="1:52" x14ac:dyDescent="0.2">
      <c r="A2331" s="69" t="s">
        <v>3610</v>
      </c>
      <c r="B2331" s="69" t="s">
        <v>4285</v>
      </c>
      <c r="C2331" s="70"/>
      <c r="D2331" s="71"/>
      <c r="E2331" s="72"/>
      <c r="F2331" s="73"/>
      <c r="G2331" s="70"/>
      <c r="H2331" s="74"/>
      <c r="I2331" s="75"/>
      <c r="J2331" s="75"/>
      <c r="K2331" s="36"/>
      <c r="L2331" s="82"/>
      <c r="M2331" s="82"/>
      <c r="N2331" s="77"/>
      <c r="O2331" s="84" t="s">
        <v>255</v>
      </c>
      <c r="P2331" s="86">
        <v>43157.894675925927</v>
      </c>
      <c r="Q2331" s="84" t="s">
        <v>5479</v>
      </c>
      <c r="R2331" s="84" t="s">
        <v>6027</v>
      </c>
      <c r="S2331" s="84" t="s">
        <v>258</v>
      </c>
      <c r="T2331" s="84" t="s">
        <v>6274</v>
      </c>
      <c r="U2331" s="84"/>
      <c r="V2331" s="84" t="s">
        <v>7948</v>
      </c>
      <c r="W2331" s="86">
        <v>43157.894675925927</v>
      </c>
      <c r="X2331" s="84" t="s">
        <v>9610</v>
      </c>
      <c r="Y2331" s="84"/>
      <c r="Z2331" s="84"/>
      <c r="AA2331" s="90" t="s">
        <v>11323</v>
      </c>
      <c r="AB2331" s="84"/>
      <c r="AC2331" s="84" t="b">
        <v>0</v>
      </c>
      <c r="AD2331" s="84">
        <v>2</v>
      </c>
      <c r="AE2331" s="90" t="s">
        <v>285</v>
      </c>
      <c r="AF2331" s="84" t="b">
        <v>1</v>
      </c>
      <c r="AG2331" s="84" t="s">
        <v>290</v>
      </c>
      <c r="AH2331" s="84"/>
      <c r="AI2331" s="90" t="s">
        <v>11895</v>
      </c>
      <c r="AJ2331" s="84" t="b">
        <v>0</v>
      </c>
      <c r="AK2331" s="84">
        <v>1</v>
      </c>
      <c r="AL2331" s="90" t="s">
        <v>285</v>
      </c>
      <c r="AM2331" s="84" t="s">
        <v>295</v>
      </c>
      <c r="AN2331" s="84" t="b">
        <v>0</v>
      </c>
      <c r="AO2331" s="90" t="s">
        <v>11323</v>
      </c>
      <c r="AP2331" s="84" t="s">
        <v>179</v>
      </c>
      <c r="AQ2331" s="84">
        <v>0</v>
      </c>
      <c r="AR2331" s="84">
        <v>0</v>
      </c>
      <c r="AS2331" s="84"/>
      <c r="AT2331" s="84"/>
      <c r="AU2331" s="84"/>
      <c r="AV2331" s="84"/>
      <c r="AW2331" s="84"/>
      <c r="AX2331" s="84"/>
      <c r="AY2331" s="84"/>
      <c r="AZ2331" s="84"/>
    </row>
    <row r="2332" spans="1:52" x14ac:dyDescent="0.2">
      <c r="A2332" s="69" t="s">
        <v>3611</v>
      </c>
      <c r="B2332" s="69" t="s">
        <v>4285</v>
      </c>
      <c r="C2332" s="70"/>
      <c r="D2332" s="71"/>
      <c r="E2332" s="72"/>
      <c r="F2332" s="73"/>
      <c r="G2332" s="70"/>
      <c r="H2332" s="74"/>
      <c r="I2332" s="75"/>
      <c r="J2332" s="75"/>
      <c r="K2332" s="36"/>
      <c r="L2332" s="82"/>
      <c r="M2332" s="82"/>
      <c r="N2332" s="77"/>
      <c r="O2332" s="84" t="s">
        <v>255</v>
      </c>
      <c r="P2332" s="86">
        <v>43157.896122685182</v>
      </c>
      <c r="Q2332" s="84" t="s">
        <v>5480</v>
      </c>
      <c r="R2332" s="84"/>
      <c r="S2332" s="84"/>
      <c r="T2332" s="84" t="s">
        <v>6274</v>
      </c>
      <c r="U2332" s="84"/>
      <c r="V2332" s="84" t="s">
        <v>7949</v>
      </c>
      <c r="W2332" s="86">
        <v>43157.896122685182</v>
      </c>
      <c r="X2332" s="84" t="s">
        <v>9611</v>
      </c>
      <c r="Y2332" s="84"/>
      <c r="Z2332" s="84"/>
      <c r="AA2332" s="90" t="s">
        <v>11324</v>
      </c>
      <c r="AB2332" s="84"/>
      <c r="AC2332" s="84" t="b">
        <v>0</v>
      </c>
      <c r="AD2332" s="84">
        <v>0</v>
      </c>
      <c r="AE2332" s="90" t="s">
        <v>285</v>
      </c>
      <c r="AF2332" s="84" t="b">
        <v>1</v>
      </c>
      <c r="AG2332" s="84" t="s">
        <v>290</v>
      </c>
      <c r="AH2332" s="84"/>
      <c r="AI2332" s="90" t="s">
        <v>11895</v>
      </c>
      <c r="AJ2332" s="84" t="b">
        <v>0</v>
      </c>
      <c r="AK2332" s="84">
        <v>1</v>
      </c>
      <c r="AL2332" s="90" t="s">
        <v>11323</v>
      </c>
      <c r="AM2332" s="84" t="s">
        <v>295</v>
      </c>
      <c r="AN2332" s="84" t="b">
        <v>0</v>
      </c>
      <c r="AO2332" s="90" t="s">
        <v>11323</v>
      </c>
      <c r="AP2332" s="84" t="s">
        <v>179</v>
      </c>
      <c r="AQ2332" s="84">
        <v>0</v>
      </c>
      <c r="AR2332" s="84">
        <v>0</v>
      </c>
      <c r="AS2332" s="84"/>
      <c r="AT2332" s="84"/>
      <c r="AU2332" s="84"/>
      <c r="AV2332" s="84"/>
      <c r="AW2332" s="84"/>
      <c r="AX2332" s="84"/>
      <c r="AY2332" s="84"/>
      <c r="AZ2332" s="84"/>
    </row>
    <row r="2333" spans="1:52" x14ac:dyDescent="0.2">
      <c r="A2333" s="69" t="s">
        <v>3610</v>
      </c>
      <c r="B2333" s="69" t="s">
        <v>3611</v>
      </c>
      <c r="C2333" s="70"/>
      <c r="D2333" s="71"/>
      <c r="E2333" s="72"/>
      <c r="F2333" s="73"/>
      <c r="G2333" s="70"/>
      <c r="H2333" s="74"/>
      <c r="I2333" s="75"/>
      <c r="J2333" s="75"/>
      <c r="K2333" s="36"/>
      <c r="L2333" s="82"/>
      <c r="M2333" s="82"/>
      <c r="N2333" s="77"/>
      <c r="O2333" s="84" t="s">
        <v>255</v>
      </c>
      <c r="P2333" s="86">
        <v>43157.894675925927</v>
      </c>
      <c r="Q2333" s="84" t="s">
        <v>5479</v>
      </c>
      <c r="R2333" s="84" t="s">
        <v>6027</v>
      </c>
      <c r="S2333" s="84" t="s">
        <v>258</v>
      </c>
      <c r="T2333" s="84" t="s">
        <v>6274</v>
      </c>
      <c r="U2333" s="84"/>
      <c r="V2333" s="84" t="s">
        <v>7948</v>
      </c>
      <c r="W2333" s="86">
        <v>43157.894675925927</v>
      </c>
      <c r="X2333" s="84" t="s">
        <v>9610</v>
      </c>
      <c r="Y2333" s="84"/>
      <c r="Z2333" s="84"/>
      <c r="AA2333" s="90" t="s">
        <v>11323</v>
      </c>
      <c r="AB2333" s="84"/>
      <c r="AC2333" s="84" t="b">
        <v>0</v>
      </c>
      <c r="AD2333" s="84">
        <v>2</v>
      </c>
      <c r="AE2333" s="90" t="s">
        <v>285</v>
      </c>
      <c r="AF2333" s="84" t="b">
        <v>1</v>
      </c>
      <c r="AG2333" s="84" t="s">
        <v>290</v>
      </c>
      <c r="AH2333" s="84"/>
      <c r="AI2333" s="90" t="s">
        <v>11895</v>
      </c>
      <c r="AJ2333" s="84" t="b">
        <v>0</v>
      </c>
      <c r="AK2333" s="84">
        <v>1</v>
      </c>
      <c r="AL2333" s="90" t="s">
        <v>285</v>
      </c>
      <c r="AM2333" s="84" t="s">
        <v>295</v>
      </c>
      <c r="AN2333" s="84" t="b">
        <v>0</v>
      </c>
      <c r="AO2333" s="90" t="s">
        <v>11323</v>
      </c>
      <c r="AP2333" s="84" t="s">
        <v>179</v>
      </c>
      <c r="AQ2333" s="84">
        <v>0</v>
      </c>
      <c r="AR2333" s="84">
        <v>0</v>
      </c>
      <c r="AS2333" s="84"/>
      <c r="AT2333" s="84"/>
      <c r="AU2333" s="84"/>
      <c r="AV2333" s="84"/>
      <c r="AW2333" s="84"/>
      <c r="AX2333" s="84"/>
      <c r="AY2333" s="84"/>
      <c r="AZ2333" s="84"/>
    </row>
    <row r="2334" spans="1:52" x14ac:dyDescent="0.2">
      <c r="A2334" s="69" t="s">
        <v>3611</v>
      </c>
      <c r="B2334" s="69" t="s">
        <v>3610</v>
      </c>
      <c r="C2334" s="70"/>
      <c r="D2334" s="71"/>
      <c r="E2334" s="72"/>
      <c r="F2334" s="73"/>
      <c r="G2334" s="70"/>
      <c r="H2334" s="74"/>
      <c r="I2334" s="75"/>
      <c r="J2334" s="75"/>
      <c r="K2334" s="36"/>
      <c r="L2334" s="82"/>
      <c r="M2334" s="82"/>
      <c r="N2334" s="77"/>
      <c r="O2334" s="84" t="s">
        <v>255</v>
      </c>
      <c r="P2334" s="86">
        <v>43157.896122685182</v>
      </c>
      <c r="Q2334" s="84" t="s">
        <v>5480</v>
      </c>
      <c r="R2334" s="84"/>
      <c r="S2334" s="84"/>
      <c r="T2334" s="84" t="s">
        <v>6274</v>
      </c>
      <c r="U2334" s="84"/>
      <c r="V2334" s="84" t="s">
        <v>7949</v>
      </c>
      <c r="W2334" s="86">
        <v>43157.896122685182</v>
      </c>
      <c r="X2334" s="84" t="s">
        <v>9611</v>
      </c>
      <c r="Y2334" s="84"/>
      <c r="Z2334" s="84"/>
      <c r="AA2334" s="90" t="s">
        <v>11324</v>
      </c>
      <c r="AB2334" s="84"/>
      <c r="AC2334" s="84" t="b">
        <v>0</v>
      </c>
      <c r="AD2334" s="84">
        <v>0</v>
      </c>
      <c r="AE2334" s="90" t="s">
        <v>285</v>
      </c>
      <c r="AF2334" s="84" t="b">
        <v>1</v>
      </c>
      <c r="AG2334" s="84" t="s">
        <v>290</v>
      </c>
      <c r="AH2334" s="84"/>
      <c r="AI2334" s="90" t="s">
        <v>11895</v>
      </c>
      <c r="AJ2334" s="84" t="b">
        <v>0</v>
      </c>
      <c r="AK2334" s="84">
        <v>1</v>
      </c>
      <c r="AL2334" s="90" t="s">
        <v>11323</v>
      </c>
      <c r="AM2334" s="84" t="s">
        <v>295</v>
      </c>
      <c r="AN2334" s="84" t="b">
        <v>0</v>
      </c>
      <c r="AO2334" s="90" t="s">
        <v>11323</v>
      </c>
      <c r="AP2334" s="84" t="s">
        <v>179</v>
      </c>
      <c r="AQ2334" s="84">
        <v>0</v>
      </c>
      <c r="AR2334" s="84">
        <v>0</v>
      </c>
      <c r="AS2334" s="84"/>
      <c r="AT2334" s="84"/>
      <c r="AU2334" s="84"/>
      <c r="AV2334" s="84"/>
      <c r="AW2334" s="84"/>
      <c r="AX2334" s="84"/>
      <c r="AY2334" s="84"/>
      <c r="AZ2334" s="84"/>
    </row>
    <row r="2335" spans="1:52" x14ac:dyDescent="0.2">
      <c r="A2335" s="69" t="s">
        <v>3612</v>
      </c>
      <c r="B2335" s="69" t="s">
        <v>3612</v>
      </c>
      <c r="C2335" s="70"/>
      <c r="D2335" s="71"/>
      <c r="E2335" s="72"/>
      <c r="F2335" s="73"/>
      <c r="G2335" s="70"/>
      <c r="H2335" s="74"/>
      <c r="I2335" s="75"/>
      <c r="J2335" s="75"/>
      <c r="K2335" s="36"/>
      <c r="L2335" s="82"/>
      <c r="M2335" s="82"/>
      <c r="N2335" s="77"/>
      <c r="O2335" s="84" t="s">
        <v>179</v>
      </c>
      <c r="P2335" s="86">
        <v>43157.896157407406</v>
      </c>
      <c r="Q2335" s="84" t="s">
        <v>5481</v>
      </c>
      <c r="R2335" s="84"/>
      <c r="S2335" s="84"/>
      <c r="T2335" s="84" t="s">
        <v>6600</v>
      </c>
      <c r="U2335" s="84"/>
      <c r="V2335" s="84" t="s">
        <v>7950</v>
      </c>
      <c r="W2335" s="86">
        <v>43157.896157407406</v>
      </c>
      <c r="X2335" s="84" t="s">
        <v>9612</v>
      </c>
      <c r="Y2335" s="84"/>
      <c r="Z2335" s="84"/>
      <c r="AA2335" s="90" t="s">
        <v>11325</v>
      </c>
      <c r="AB2335" s="84"/>
      <c r="AC2335" s="84" t="b">
        <v>0</v>
      </c>
      <c r="AD2335" s="84">
        <v>0</v>
      </c>
      <c r="AE2335" s="90" t="s">
        <v>285</v>
      </c>
      <c r="AF2335" s="84" t="b">
        <v>0</v>
      </c>
      <c r="AG2335" s="84" t="s">
        <v>290</v>
      </c>
      <c r="AH2335" s="84"/>
      <c r="AI2335" s="90" t="s">
        <v>285</v>
      </c>
      <c r="AJ2335" s="84" t="b">
        <v>0</v>
      </c>
      <c r="AK2335" s="84">
        <v>0</v>
      </c>
      <c r="AL2335" s="90" t="s">
        <v>285</v>
      </c>
      <c r="AM2335" s="84" t="s">
        <v>296</v>
      </c>
      <c r="AN2335" s="84" t="b">
        <v>0</v>
      </c>
      <c r="AO2335" s="90" t="s">
        <v>11325</v>
      </c>
      <c r="AP2335" s="84" t="s">
        <v>179</v>
      </c>
      <c r="AQ2335" s="84">
        <v>0</v>
      </c>
      <c r="AR2335" s="84">
        <v>0</v>
      </c>
      <c r="AS2335" s="84" t="s">
        <v>11960</v>
      </c>
      <c r="AT2335" s="84" t="s">
        <v>310</v>
      </c>
      <c r="AU2335" s="84" t="s">
        <v>313</v>
      </c>
      <c r="AV2335" s="84" t="s">
        <v>11980</v>
      </c>
      <c r="AW2335" s="84" t="s">
        <v>12002</v>
      </c>
      <c r="AX2335" s="84" t="s">
        <v>12020</v>
      </c>
      <c r="AY2335" s="84" t="s">
        <v>331</v>
      </c>
      <c r="AZ2335" s="84" t="s">
        <v>12042</v>
      </c>
    </row>
    <row r="2336" spans="1:52" x14ac:dyDescent="0.2">
      <c r="A2336" s="69" t="s">
        <v>3613</v>
      </c>
      <c r="B2336" s="69" t="s">
        <v>4286</v>
      </c>
      <c r="C2336" s="70"/>
      <c r="D2336" s="71"/>
      <c r="E2336" s="72"/>
      <c r="F2336" s="73"/>
      <c r="G2336" s="70"/>
      <c r="H2336" s="74"/>
      <c r="I2336" s="75"/>
      <c r="J2336" s="75"/>
      <c r="K2336" s="36"/>
      <c r="L2336" s="82"/>
      <c r="M2336" s="82"/>
      <c r="N2336" s="77"/>
      <c r="O2336" s="84" t="s">
        <v>255</v>
      </c>
      <c r="P2336" s="86">
        <v>43157.84207175926</v>
      </c>
      <c r="Q2336" s="84" t="s">
        <v>5482</v>
      </c>
      <c r="R2336" s="84" t="s">
        <v>6028</v>
      </c>
      <c r="S2336" s="84" t="s">
        <v>6259</v>
      </c>
      <c r="T2336" s="84" t="s">
        <v>6274</v>
      </c>
      <c r="U2336" s="84"/>
      <c r="V2336" s="84" t="s">
        <v>7951</v>
      </c>
      <c r="W2336" s="86">
        <v>43157.84207175926</v>
      </c>
      <c r="X2336" s="84" t="s">
        <v>9613</v>
      </c>
      <c r="Y2336" s="84"/>
      <c r="Z2336" s="84"/>
      <c r="AA2336" s="90" t="s">
        <v>11326</v>
      </c>
      <c r="AB2336" s="84"/>
      <c r="AC2336" s="84" t="b">
        <v>0</v>
      </c>
      <c r="AD2336" s="84">
        <v>3</v>
      </c>
      <c r="AE2336" s="90" t="s">
        <v>285</v>
      </c>
      <c r="AF2336" s="84" t="b">
        <v>0</v>
      </c>
      <c r="AG2336" s="84" t="s">
        <v>291</v>
      </c>
      <c r="AH2336" s="84"/>
      <c r="AI2336" s="90" t="s">
        <v>285</v>
      </c>
      <c r="AJ2336" s="84" t="b">
        <v>0</v>
      </c>
      <c r="AK2336" s="84">
        <v>1</v>
      </c>
      <c r="AL2336" s="90" t="s">
        <v>285</v>
      </c>
      <c r="AM2336" s="84" t="s">
        <v>297</v>
      </c>
      <c r="AN2336" s="84" t="b">
        <v>0</v>
      </c>
      <c r="AO2336" s="90" t="s">
        <v>11326</v>
      </c>
      <c r="AP2336" s="84" t="s">
        <v>179</v>
      </c>
      <c r="AQ2336" s="84">
        <v>0</v>
      </c>
      <c r="AR2336" s="84">
        <v>0</v>
      </c>
      <c r="AS2336" s="84"/>
      <c r="AT2336" s="84"/>
      <c r="AU2336" s="84"/>
      <c r="AV2336" s="84"/>
      <c r="AW2336" s="84"/>
      <c r="AX2336" s="84"/>
      <c r="AY2336" s="84"/>
      <c r="AZ2336" s="84"/>
    </row>
    <row r="2337" spans="1:52" x14ac:dyDescent="0.2">
      <c r="A2337" s="69" t="s">
        <v>3614</v>
      </c>
      <c r="B2337" s="69" t="s">
        <v>4286</v>
      </c>
      <c r="C2337" s="70"/>
      <c r="D2337" s="71"/>
      <c r="E2337" s="72"/>
      <c r="F2337" s="73"/>
      <c r="G2337" s="70"/>
      <c r="H2337" s="74"/>
      <c r="I2337" s="75"/>
      <c r="J2337" s="75"/>
      <c r="K2337" s="36"/>
      <c r="L2337" s="82"/>
      <c r="M2337" s="82"/>
      <c r="N2337" s="77"/>
      <c r="O2337" s="84" t="s">
        <v>255</v>
      </c>
      <c r="P2337" s="86">
        <v>43157.896284722221</v>
      </c>
      <c r="Q2337" s="84" t="s">
        <v>5483</v>
      </c>
      <c r="R2337" s="84"/>
      <c r="S2337" s="84"/>
      <c r="T2337" s="84" t="s">
        <v>6274</v>
      </c>
      <c r="U2337" s="84"/>
      <c r="V2337" s="84" t="s">
        <v>7952</v>
      </c>
      <c r="W2337" s="86">
        <v>43157.896284722221</v>
      </c>
      <c r="X2337" s="84" t="s">
        <v>9614</v>
      </c>
      <c r="Y2337" s="84"/>
      <c r="Z2337" s="84"/>
      <c r="AA2337" s="90" t="s">
        <v>11327</v>
      </c>
      <c r="AB2337" s="84"/>
      <c r="AC2337" s="84" t="b">
        <v>0</v>
      </c>
      <c r="AD2337" s="84">
        <v>0</v>
      </c>
      <c r="AE2337" s="90" t="s">
        <v>285</v>
      </c>
      <c r="AF2337" s="84" t="b">
        <v>0</v>
      </c>
      <c r="AG2337" s="84" t="s">
        <v>291</v>
      </c>
      <c r="AH2337" s="84"/>
      <c r="AI2337" s="90" t="s">
        <v>285</v>
      </c>
      <c r="AJ2337" s="84" t="b">
        <v>0</v>
      </c>
      <c r="AK2337" s="84">
        <v>1</v>
      </c>
      <c r="AL2337" s="90" t="s">
        <v>11326</v>
      </c>
      <c r="AM2337" s="84" t="s">
        <v>295</v>
      </c>
      <c r="AN2337" s="84" t="b">
        <v>0</v>
      </c>
      <c r="AO2337" s="90" t="s">
        <v>11326</v>
      </c>
      <c r="AP2337" s="84" t="s">
        <v>179</v>
      </c>
      <c r="AQ2337" s="84">
        <v>0</v>
      </c>
      <c r="AR2337" s="84">
        <v>0</v>
      </c>
      <c r="AS2337" s="84"/>
      <c r="AT2337" s="84"/>
      <c r="AU2337" s="84"/>
      <c r="AV2337" s="84"/>
      <c r="AW2337" s="84"/>
      <c r="AX2337" s="84"/>
      <c r="AY2337" s="84"/>
      <c r="AZ2337" s="84"/>
    </row>
    <row r="2338" spans="1:52" x14ac:dyDescent="0.2">
      <c r="A2338" s="69" t="s">
        <v>3614</v>
      </c>
      <c r="B2338" s="69" t="s">
        <v>3613</v>
      </c>
      <c r="C2338" s="70"/>
      <c r="D2338" s="71"/>
      <c r="E2338" s="72"/>
      <c r="F2338" s="73"/>
      <c r="G2338" s="70"/>
      <c r="H2338" s="74"/>
      <c r="I2338" s="75"/>
      <c r="J2338" s="75"/>
      <c r="K2338" s="36"/>
      <c r="L2338" s="82"/>
      <c r="M2338" s="82"/>
      <c r="N2338" s="77"/>
      <c r="O2338" s="84" t="s">
        <v>255</v>
      </c>
      <c r="P2338" s="86">
        <v>43157.896284722221</v>
      </c>
      <c r="Q2338" s="84" t="s">
        <v>5483</v>
      </c>
      <c r="R2338" s="84"/>
      <c r="S2338" s="84"/>
      <c r="T2338" s="84" t="s">
        <v>6274</v>
      </c>
      <c r="U2338" s="84"/>
      <c r="V2338" s="84" t="s">
        <v>7952</v>
      </c>
      <c r="W2338" s="86">
        <v>43157.896284722221</v>
      </c>
      <c r="X2338" s="84" t="s">
        <v>9614</v>
      </c>
      <c r="Y2338" s="84"/>
      <c r="Z2338" s="84"/>
      <c r="AA2338" s="90" t="s">
        <v>11327</v>
      </c>
      <c r="AB2338" s="84"/>
      <c r="AC2338" s="84" t="b">
        <v>0</v>
      </c>
      <c r="AD2338" s="84">
        <v>0</v>
      </c>
      <c r="AE2338" s="90" t="s">
        <v>285</v>
      </c>
      <c r="AF2338" s="84" t="b">
        <v>0</v>
      </c>
      <c r="AG2338" s="84" t="s">
        <v>291</v>
      </c>
      <c r="AH2338" s="84"/>
      <c r="AI2338" s="90" t="s">
        <v>285</v>
      </c>
      <c r="AJ2338" s="84" t="b">
        <v>0</v>
      </c>
      <c r="AK2338" s="84">
        <v>1</v>
      </c>
      <c r="AL2338" s="90" t="s">
        <v>11326</v>
      </c>
      <c r="AM2338" s="84" t="s">
        <v>295</v>
      </c>
      <c r="AN2338" s="84" t="b">
        <v>0</v>
      </c>
      <c r="AO2338" s="90" t="s">
        <v>11326</v>
      </c>
      <c r="AP2338" s="84" t="s">
        <v>179</v>
      </c>
      <c r="AQ2338" s="84">
        <v>0</v>
      </c>
      <c r="AR2338" s="84">
        <v>0</v>
      </c>
      <c r="AS2338" s="84"/>
      <c r="AT2338" s="84"/>
      <c r="AU2338" s="84"/>
      <c r="AV2338" s="84"/>
      <c r="AW2338" s="84"/>
      <c r="AX2338" s="84"/>
      <c r="AY2338" s="84"/>
      <c r="AZ2338" s="84"/>
    </row>
    <row r="2339" spans="1:52" x14ac:dyDescent="0.2">
      <c r="A2339" s="69" t="s">
        <v>3615</v>
      </c>
      <c r="B2339" s="69" t="s">
        <v>3615</v>
      </c>
      <c r="C2339" s="70"/>
      <c r="D2339" s="71"/>
      <c r="E2339" s="72"/>
      <c r="F2339" s="73"/>
      <c r="G2339" s="70"/>
      <c r="H2339" s="74"/>
      <c r="I2339" s="75"/>
      <c r="J2339" s="75"/>
      <c r="K2339" s="36"/>
      <c r="L2339" s="82"/>
      <c r="M2339" s="82"/>
      <c r="N2339" s="77"/>
      <c r="O2339" s="84" t="s">
        <v>179</v>
      </c>
      <c r="P2339" s="86">
        <v>43157.896319444444</v>
      </c>
      <c r="Q2339" s="84" t="s">
        <v>5484</v>
      </c>
      <c r="R2339" s="84" t="s">
        <v>5614</v>
      </c>
      <c r="S2339" s="84" t="s">
        <v>258</v>
      </c>
      <c r="T2339" s="84" t="s">
        <v>6274</v>
      </c>
      <c r="U2339" s="84"/>
      <c r="V2339" s="84" t="s">
        <v>7953</v>
      </c>
      <c r="W2339" s="86">
        <v>43157.896319444444</v>
      </c>
      <c r="X2339" s="84" t="s">
        <v>9615</v>
      </c>
      <c r="Y2339" s="84"/>
      <c r="Z2339" s="84"/>
      <c r="AA2339" s="90" t="s">
        <v>11328</v>
      </c>
      <c r="AB2339" s="84"/>
      <c r="AC2339" s="84" t="b">
        <v>0</v>
      </c>
      <c r="AD2339" s="84">
        <v>0</v>
      </c>
      <c r="AE2339" s="90" t="s">
        <v>285</v>
      </c>
      <c r="AF2339" s="84" t="b">
        <v>1</v>
      </c>
      <c r="AG2339" s="84" t="s">
        <v>290</v>
      </c>
      <c r="AH2339" s="84"/>
      <c r="AI2339" s="90" t="s">
        <v>11439</v>
      </c>
      <c r="AJ2339" s="84" t="b">
        <v>0</v>
      </c>
      <c r="AK2339" s="84">
        <v>0</v>
      </c>
      <c r="AL2339" s="90" t="s">
        <v>285</v>
      </c>
      <c r="AM2339" s="84" t="s">
        <v>302</v>
      </c>
      <c r="AN2339" s="84" t="b">
        <v>0</v>
      </c>
      <c r="AO2339" s="90" t="s">
        <v>11328</v>
      </c>
      <c r="AP2339" s="84" t="s">
        <v>179</v>
      </c>
      <c r="AQ2339" s="84">
        <v>0</v>
      </c>
      <c r="AR2339" s="84">
        <v>0</v>
      </c>
      <c r="AS2339" s="84"/>
      <c r="AT2339" s="84"/>
      <c r="AU2339" s="84"/>
      <c r="AV2339" s="84"/>
      <c r="AW2339" s="84"/>
      <c r="AX2339" s="84"/>
      <c r="AY2339" s="84"/>
      <c r="AZ2339" s="84"/>
    </row>
    <row r="2340" spans="1:52" x14ac:dyDescent="0.2">
      <c r="A2340" s="69" t="s">
        <v>3616</v>
      </c>
      <c r="B2340" s="69" t="s">
        <v>902</v>
      </c>
      <c r="C2340" s="70"/>
      <c r="D2340" s="71"/>
      <c r="E2340" s="72"/>
      <c r="F2340" s="73"/>
      <c r="G2340" s="70"/>
      <c r="H2340" s="74"/>
      <c r="I2340" s="75"/>
      <c r="J2340" s="75"/>
      <c r="K2340" s="36"/>
      <c r="L2340" s="82"/>
      <c r="M2340" s="82"/>
      <c r="N2340" s="77"/>
      <c r="O2340" s="84" t="s">
        <v>255</v>
      </c>
      <c r="P2340" s="86">
        <v>43157.88758101852</v>
      </c>
      <c r="Q2340" s="84" t="s">
        <v>5485</v>
      </c>
      <c r="R2340" s="84"/>
      <c r="S2340" s="84"/>
      <c r="T2340" s="84" t="s">
        <v>6274</v>
      </c>
      <c r="U2340" s="84"/>
      <c r="V2340" s="84" t="s">
        <v>7954</v>
      </c>
      <c r="W2340" s="86">
        <v>43157.88758101852</v>
      </c>
      <c r="X2340" s="84" t="s">
        <v>9616</v>
      </c>
      <c r="Y2340" s="84"/>
      <c r="Z2340" s="84"/>
      <c r="AA2340" s="90" t="s">
        <v>11329</v>
      </c>
      <c r="AB2340" s="84"/>
      <c r="AC2340" s="84" t="b">
        <v>0</v>
      </c>
      <c r="AD2340" s="84">
        <v>1</v>
      </c>
      <c r="AE2340" s="90" t="s">
        <v>285</v>
      </c>
      <c r="AF2340" s="84" t="b">
        <v>0</v>
      </c>
      <c r="AG2340" s="84" t="s">
        <v>290</v>
      </c>
      <c r="AH2340" s="84"/>
      <c r="AI2340" s="90" t="s">
        <v>285</v>
      </c>
      <c r="AJ2340" s="84" t="b">
        <v>0</v>
      </c>
      <c r="AK2340" s="84">
        <v>1</v>
      </c>
      <c r="AL2340" s="90" t="s">
        <v>285</v>
      </c>
      <c r="AM2340" s="84" t="s">
        <v>294</v>
      </c>
      <c r="AN2340" s="84" t="b">
        <v>0</v>
      </c>
      <c r="AO2340" s="90" t="s">
        <v>11329</v>
      </c>
      <c r="AP2340" s="84" t="s">
        <v>179</v>
      </c>
      <c r="AQ2340" s="84">
        <v>0</v>
      </c>
      <c r="AR2340" s="84">
        <v>0</v>
      </c>
      <c r="AS2340" s="84"/>
      <c r="AT2340" s="84"/>
      <c r="AU2340" s="84"/>
      <c r="AV2340" s="84"/>
      <c r="AW2340" s="84"/>
      <c r="AX2340" s="84"/>
      <c r="AY2340" s="84"/>
      <c r="AZ2340" s="84"/>
    </row>
    <row r="2341" spans="1:52" x14ac:dyDescent="0.2">
      <c r="A2341" s="69" t="s">
        <v>3617</v>
      </c>
      <c r="B2341" s="69" t="s">
        <v>3616</v>
      </c>
      <c r="C2341" s="70"/>
      <c r="D2341" s="71"/>
      <c r="E2341" s="72"/>
      <c r="F2341" s="73"/>
      <c r="G2341" s="70"/>
      <c r="H2341" s="74"/>
      <c r="I2341" s="75"/>
      <c r="J2341" s="75"/>
      <c r="K2341" s="36"/>
      <c r="L2341" s="82"/>
      <c r="M2341" s="82"/>
      <c r="N2341" s="77"/>
      <c r="O2341" s="84" t="s">
        <v>255</v>
      </c>
      <c r="P2341" s="86">
        <v>43157.896319444444</v>
      </c>
      <c r="Q2341" s="84" t="s">
        <v>5486</v>
      </c>
      <c r="R2341" s="84"/>
      <c r="S2341" s="84"/>
      <c r="T2341" s="84" t="s">
        <v>6274</v>
      </c>
      <c r="U2341" s="84"/>
      <c r="V2341" s="84" t="s">
        <v>7955</v>
      </c>
      <c r="W2341" s="86">
        <v>43157.896319444444</v>
      </c>
      <c r="X2341" s="84" t="s">
        <v>9617</v>
      </c>
      <c r="Y2341" s="84"/>
      <c r="Z2341" s="84"/>
      <c r="AA2341" s="90" t="s">
        <v>11330</v>
      </c>
      <c r="AB2341" s="84"/>
      <c r="AC2341" s="84" t="b">
        <v>0</v>
      </c>
      <c r="AD2341" s="84">
        <v>0</v>
      </c>
      <c r="AE2341" s="90" t="s">
        <v>285</v>
      </c>
      <c r="AF2341" s="84" t="b">
        <v>0</v>
      </c>
      <c r="AG2341" s="84" t="s">
        <v>290</v>
      </c>
      <c r="AH2341" s="84"/>
      <c r="AI2341" s="90" t="s">
        <v>285</v>
      </c>
      <c r="AJ2341" s="84" t="b">
        <v>0</v>
      </c>
      <c r="AK2341" s="84">
        <v>1</v>
      </c>
      <c r="AL2341" s="90" t="s">
        <v>11329</v>
      </c>
      <c r="AM2341" s="84" t="s">
        <v>294</v>
      </c>
      <c r="AN2341" s="84" t="b">
        <v>0</v>
      </c>
      <c r="AO2341" s="90" t="s">
        <v>11329</v>
      </c>
      <c r="AP2341" s="84" t="s">
        <v>179</v>
      </c>
      <c r="AQ2341" s="84">
        <v>0</v>
      </c>
      <c r="AR2341" s="84">
        <v>0</v>
      </c>
      <c r="AS2341" s="84"/>
      <c r="AT2341" s="84"/>
      <c r="AU2341" s="84"/>
      <c r="AV2341" s="84"/>
      <c r="AW2341" s="84"/>
      <c r="AX2341" s="84"/>
      <c r="AY2341" s="84"/>
      <c r="AZ2341" s="84"/>
    </row>
    <row r="2342" spans="1:52" x14ac:dyDescent="0.2">
      <c r="A2342" s="69" t="s">
        <v>3617</v>
      </c>
      <c r="B2342" s="69" t="s">
        <v>902</v>
      </c>
      <c r="C2342" s="70"/>
      <c r="D2342" s="71"/>
      <c r="E2342" s="72"/>
      <c r="F2342" s="73"/>
      <c r="G2342" s="70"/>
      <c r="H2342" s="74"/>
      <c r="I2342" s="75"/>
      <c r="J2342" s="75"/>
      <c r="K2342" s="36"/>
      <c r="L2342" s="82"/>
      <c r="M2342" s="82"/>
      <c r="N2342" s="77"/>
      <c r="O2342" s="84" t="s">
        <v>255</v>
      </c>
      <c r="P2342" s="86">
        <v>43157.896319444444</v>
      </c>
      <c r="Q2342" s="84" t="s">
        <v>5486</v>
      </c>
      <c r="R2342" s="84"/>
      <c r="S2342" s="84"/>
      <c r="T2342" s="84" t="s">
        <v>6274</v>
      </c>
      <c r="U2342" s="84"/>
      <c r="V2342" s="84" t="s">
        <v>7955</v>
      </c>
      <c r="W2342" s="86">
        <v>43157.896319444444</v>
      </c>
      <c r="X2342" s="84" t="s">
        <v>9617</v>
      </c>
      <c r="Y2342" s="84"/>
      <c r="Z2342" s="84"/>
      <c r="AA2342" s="90" t="s">
        <v>11330</v>
      </c>
      <c r="AB2342" s="84"/>
      <c r="AC2342" s="84" t="b">
        <v>0</v>
      </c>
      <c r="AD2342" s="84">
        <v>0</v>
      </c>
      <c r="AE2342" s="90" t="s">
        <v>285</v>
      </c>
      <c r="AF2342" s="84" t="b">
        <v>0</v>
      </c>
      <c r="AG2342" s="84" t="s">
        <v>290</v>
      </c>
      <c r="AH2342" s="84"/>
      <c r="AI2342" s="90" t="s">
        <v>285</v>
      </c>
      <c r="AJ2342" s="84" t="b">
        <v>0</v>
      </c>
      <c r="AK2342" s="84">
        <v>1</v>
      </c>
      <c r="AL2342" s="90" t="s">
        <v>11329</v>
      </c>
      <c r="AM2342" s="84" t="s">
        <v>294</v>
      </c>
      <c r="AN2342" s="84" t="b">
        <v>0</v>
      </c>
      <c r="AO2342" s="90" t="s">
        <v>11329</v>
      </c>
      <c r="AP2342" s="84" t="s">
        <v>179</v>
      </c>
      <c r="AQ2342" s="84">
        <v>0</v>
      </c>
      <c r="AR2342" s="84">
        <v>0</v>
      </c>
      <c r="AS2342" s="84"/>
      <c r="AT2342" s="84"/>
      <c r="AU2342" s="84"/>
      <c r="AV2342" s="84"/>
      <c r="AW2342" s="84"/>
      <c r="AX2342" s="84"/>
      <c r="AY2342" s="84"/>
      <c r="AZ2342" s="84"/>
    </row>
    <row r="2343" spans="1:52" x14ac:dyDescent="0.2">
      <c r="A2343" s="69" t="s">
        <v>3618</v>
      </c>
      <c r="B2343" s="69" t="s">
        <v>3618</v>
      </c>
      <c r="C2343" s="70"/>
      <c r="D2343" s="71"/>
      <c r="E2343" s="72"/>
      <c r="F2343" s="73"/>
      <c r="G2343" s="70"/>
      <c r="H2343" s="74"/>
      <c r="I2343" s="75"/>
      <c r="J2343" s="75"/>
      <c r="K2343" s="36"/>
      <c r="L2343" s="82"/>
      <c r="M2343" s="82"/>
      <c r="N2343" s="77"/>
      <c r="O2343" s="84" t="s">
        <v>179</v>
      </c>
      <c r="P2343" s="86">
        <v>43157.698495370372</v>
      </c>
      <c r="Q2343" s="84" t="s">
        <v>5487</v>
      </c>
      <c r="R2343" s="84" t="s">
        <v>6029</v>
      </c>
      <c r="S2343" s="84" t="s">
        <v>6260</v>
      </c>
      <c r="T2343" s="84" t="s">
        <v>6274</v>
      </c>
      <c r="U2343" s="84" t="s">
        <v>6811</v>
      </c>
      <c r="V2343" s="84" t="s">
        <v>6811</v>
      </c>
      <c r="W2343" s="86">
        <v>43157.698495370372</v>
      </c>
      <c r="X2343" s="84" t="s">
        <v>9618</v>
      </c>
      <c r="Y2343" s="84"/>
      <c r="Z2343" s="84"/>
      <c r="AA2343" s="90" t="s">
        <v>11331</v>
      </c>
      <c r="AB2343" s="90" t="s">
        <v>11628</v>
      </c>
      <c r="AC2343" s="84" t="b">
        <v>0</v>
      </c>
      <c r="AD2343" s="84">
        <v>51</v>
      </c>
      <c r="AE2343" s="90" t="s">
        <v>11793</v>
      </c>
      <c r="AF2343" s="84" t="b">
        <v>0</v>
      </c>
      <c r="AG2343" s="84" t="s">
        <v>290</v>
      </c>
      <c r="AH2343" s="84"/>
      <c r="AI2343" s="90" t="s">
        <v>285</v>
      </c>
      <c r="AJ2343" s="84" t="b">
        <v>0</v>
      </c>
      <c r="AK2343" s="84">
        <v>17</v>
      </c>
      <c r="AL2343" s="90" t="s">
        <v>285</v>
      </c>
      <c r="AM2343" s="84" t="s">
        <v>295</v>
      </c>
      <c r="AN2343" s="84" t="b">
        <v>0</v>
      </c>
      <c r="AO2343" s="90" t="s">
        <v>11628</v>
      </c>
      <c r="AP2343" s="84" t="s">
        <v>308</v>
      </c>
      <c r="AQ2343" s="84">
        <v>0</v>
      </c>
      <c r="AR2343" s="84">
        <v>0</v>
      </c>
      <c r="AS2343" s="84"/>
      <c r="AT2343" s="84"/>
      <c r="AU2343" s="84"/>
      <c r="AV2343" s="84"/>
      <c r="AW2343" s="84"/>
      <c r="AX2343" s="84"/>
      <c r="AY2343" s="84"/>
      <c r="AZ2343" s="84"/>
    </row>
    <row r="2344" spans="1:52" x14ac:dyDescent="0.2">
      <c r="A2344" s="69" t="s">
        <v>3619</v>
      </c>
      <c r="B2344" s="69" t="s">
        <v>3618</v>
      </c>
      <c r="C2344" s="70"/>
      <c r="D2344" s="71"/>
      <c r="E2344" s="72"/>
      <c r="F2344" s="73"/>
      <c r="G2344" s="70"/>
      <c r="H2344" s="74"/>
      <c r="I2344" s="75"/>
      <c r="J2344" s="75"/>
      <c r="K2344" s="36"/>
      <c r="L2344" s="82"/>
      <c r="M2344" s="82"/>
      <c r="N2344" s="77"/>
      <c r="O2344" s="84" t="s">
        <v>255</v>
      </c>
      <c r="P2344" s="86">
        <v>43157.89638888889</v>
      </c>
      <c r="Q2344" s="84" t="s">
        <v>4805</v>
      </c>
      <c r="R2344" s="84"/>
      <c r="S2344" s="84"/>
      <c r="T2344" s="84" t="s">
        <v>6274</v>
      </c>
      <c r="U2344" s="84"/>
      <c r="V2344" s="84" t="s">
        <v>7956</v>
      </c>
      <c r="W2344" s="86">
        <v>43157.89638888889</v>
      </c>
      <c r="X2344" s="84" t="s">
        <v>9619</v>
      </c>
      <c r="Y2344" s="84"/>
      <c r="Z2344" s="84"/>
      <c r="AA2344" s="90" t="s">
        <v>11332</v>
      </c>
      <c r="AB2344" s="84"/>
      <c r="AC2344" s="84" t="b">
        <v>0</v>
      </c>
      <c r="AD2344" s="84">
        <v>0</v>
      </c>
      <c r="AE2344" s="90" t="s">
        <v>285</v>
      </c>
      <c r="AF2344" s="84" t="b">
        <v>0</v>
      </c>
      <c r="AG2344" s="84" t="s">
        <v>290</v>
      </c>
      <c r="AH2344" s="84"/>
      <c r="AI2344" s="90" t="s">
        <v>285</v>
      </c>
      <c r="AJ2344" s="84" t="b">
        <v>0</v>
      </c>
      <c r="AK2344" s="84">
        <v>17</v>
      </c>
      <c r="AL2344" s="90" t="s">
        <v>11331</v>
      </c>
      <c r="AM2344" s="84" t="s">
        <v>294</v>
      </c>
      <c r="AN2344" s="84" t="b">
        <v>0</v>
      </c>
      <c r="AO2344" s="90" t="s">
        <v>11331</v>
      </c>
      <c r="AP2344" s="84" t="s">
        <v>179</v>
      </c>
      <c r="AQ2344" s="84">
        <v>0</v>
      </c>
      <c r="AR2344" s="84">
        <v>0</v>
      </c>
      <c r="AS2344" s="84"/>
      <c r="AT2344" s="84"/>
      <c r="AU2344" s="84"/>
      <c r="AV2344" s="84"/>
      <c r="AW2344" s="84"/>
      <c r="AX2344" s="84"/>
      <c r="AY2344" s="84"/>
      <c r="AZ2344" s="84"/>
    </row>
    <row r="2345" spans="1:52" x14ac:dyDescent="0.2">
      <c r="A2345" s="69" t="s">
        <v>3620</v>
      </c>
      <c r="B2345" s="69" t="s">
        <v>826</v>
      </c>
      <c r="C2345" s="70"/>
      <c r="D2345" s="71"/>
      <c r="E2345" s="72"/>
      <c r="F2345" s="73"/>
      <c r="G2345" s="70"/>
      <c r="H2345" s="74"/>
      <c r="I2345" s="75"/>
      <c r="J2345" s="75"/>
      <c r="K2345" s="36"/>
      <c r="L2345" s="82"/>
      <c r="M2345" s="82"/>
      <c r="N2345" s="77"/>
      <c r="O2345" s="84" t="s">
        <v>255</v>
      </c>
      <c r="P2345" s="86">
        <v>43157.896527777775</v>
      </c>
      <c r="Q2345" s="84" t="s">
        <v>4455</v>
      </c>
      <c r="R2345" s="84"/>
      <c r="S2345" s="84"/>
      <c r="T2345" s="84" t="s">
        <v>6274</v>
      </c>
      <c r="U2345" s="84"/>
      <c r="V2345" s="84" t="s">
        <v>7957</v>
      </c>
      <c r="W2345" s="86">
        <v>43157.896527777775</v>
      </c>
      <c r="X2345" s="84" t="s">
        <v>9620</v>
      </c>
      <c r="Y2345" s="84"/>
      <c r="Z2345" s="84"/>
      <c r="AA2345" s="90" t="s">
        <v>11333</v>
      </c>
      <c r="AB2345" s="84"/>
      <c r="AC2345" s="84" t="b">
        <v>0</v>
      </c>
      <c r="AD2345" s="84">
        <v>0</v>
      </c>
      <c r="AE2345" s="90" t="s">
        <v>285</v>
      </c>
      <c r="AF2345" s="84" t="b">
        <v>0</v>
      </c>
      <c r="AG2345" s="84" t="s">
        <v>290</v>
      </c>
      <c r="AH2345" s="84"/>
      <c r="AI2345" s="90" t="s">
        <v>285</v>
      </c>
      <c r="AJ2345" s="84" t="b">
        <v>0</v>
      </c>
      <c r="AK2345" s="84">
        <v>30</v>
      </c>
      <c r="AL2345" s="90" t="s">
        <v>11448</v>
      </c>
      <c r="AM2345" s="84" t="s">
        <v>296</v>
      </c>
      <c r="AN2345" s="84" t="b">
        <v>0</v>
      </c>
      <c r="AO2345" s="90" t="s">
        <v>11448</v>
      </c>
      <c r="AP2345" s="84" t="s">
        <v>179</v>
      </c>
      <c r="AQ2345" s="84">
        <v>0</v>
      </c>
      <c r="AR2345" s="84">
        <v>0</v>
      </c>
      <c r="AS2345" s="84"/>
      <c r="AT2345" s="84"/>
      <c r="AU2345" s="84"/>
      <c r="AV2345" s="84"/>
      <c r="AW2345" s="84"/>
      <c r="AX2345" s="84"/>
      <c r="AY2345" s="84"/>
      <c r="AZ2345" s="84"/>
    </row>
    <row r="2346" spans="1:52" x14ac:dyDescent="0.2">
      <c r="A2346" s="69" t="s">
        <v>864</v>
      </c>
      <c r="B2346" s="69" t="s">
        <v>4169</v>
      </c>
      <c r="C2346" s="70"/>
      <c r="D2346" s="71"/>
      <c r="E2346" s="72"/>
      <c r="F2346" s="73"/>
      <c r="G2346" s="70"/>
      <c r="H2346" s="74"/>
      <c r="I2346" s="75"/>
      <c r="J2346" s="75"/>
      <c r="K2346" s="36"/>
      <c r="L2346" s="82"/>
      <c r="M2346" s="82"/>
      <c r="N2346" s="77"/>
      <c r="O2346" s="84" t="s">
        <v>255</v>
      </c>
      <c r="P2346" s="86">
        <v>43157.896631944444</v>
      </c>
      <c r="Q2346" s="84" t="s">
        <v>5217</v>
      </c>
      <c r="R2346" s="84"/>
      <c r="S2346" s="84"/>
      <c r="T2346" s="84" t="s">
        <v>6522</v>
      </c>
      <c r="U2346" s="84"/>
      <c r="V2346" s="84" t="s">
        <v>275</v>
      </c>
      <c r="W2346" s="86">
        <v>43157.896631944444</v>
      </c>
      <c r="X2346" s="84" t="s">
        <v>9621</v>
      </c>
      <c r="Y2346" s="84"/>
      <c r="Z2346" s="84"/>
      <c r="AA2346" s="90" t="s">
        <v>11334</v>
      </c>
      <c r="AB2346" s="84"/>
      <c r="AC2346" s="84" t="b">
        <v>0</v>
      </c>
      <c r="AD2346" s="84">
        <v>0</v>
      </c>
      <c r="AE2346" s="90" t="s">
        <v>285</v>
      </c>
      <c r="AF2346" s="84" t="b">
        <v>0</v>
      </c>
      <c r="AG2346" s="84" t="s">
        <v>290</v>
      </c>
      <c r="AH2346" s="84"/>
      <c r="AI2346" s="90" t="s">
        <v>285</v>
      </c>
      <c r="AJ2346" s="84" t="b">
        <v>0</v>
      </c>
      <c r="AK2346" s="84">
        <v>32</v>
      </c>
      <c r="AL2346" s="90" t="s">
        <v>11422</v>
      </c>
      <c r="AM2346" s="84" t="s">
        <v>298</v>
      </c>
      <c r="AN2346" s="84" t="b">
        <v>0</v>
      </c>
      <c r="AO2346" s="90" t="s">
        <v>11422</v>
      </c>
      <c r="AP2346" s="84" t="s">
        <v>179</v>
      </c>
      <c r="AQ2346" s="84">
        <v>0</v>
      </c>
      <c r="AR2346" s="84">
        <v>0</v>
      </c>
      <c r="AS2346" s="84"/>
      <c r="AT2346" s="84"/>
      <c r="AU2346" s="84"/>
      <c r="AV2346" s="84"/>
      <c r="AW2346" s="84"/>
      <c r="AX2346" s="84"/>
      <c r="AY2346" s="84"/>
      <c r="AZ2346" s="84"/>
    </row>
    <row r="2347" spans="1:52" x14ac:dyDescent="0.2">
      <c r="A2347" s="69" t="s">
        <v>864</v>
      </c>
      <c r="B2347" s="69" t="s">
        <v>3226</v>
      </c>
      <c r="C2347" s="70"/>
      <c r="D2347" s="71"/>
      <c r="E2347" s="72"/>
      <c r="F2347" s="73"/>
      <c r="G2347" s="70"/>
      <c r="H2347" s="74"/>
      <c r="I2347" s="75"/>
      <c r="J2347" s="75"/>
      <c r="K2347" s="36"/>
      <c r="L2347" s="82"/>
      <c r="M2347" s="82"/>
      <c r="N2347" s="77"/>
      <c r="O2347" s="84" t="s">
        <v>255</v>
      </c>
      <c r="P2347" s="86">
        <v>43157.896631944444</v>
      </c>
      <c r="Q2347" s="84" t="s">
        <v>5217</v>
      </c>
      <c r="R2347" s="84"/>
      <c r="S2347" s="84"/>
      <c r="T2347" s="84" t="s">
        <v>6522</v>
      </c>
      <c r="U2347" s="84"/>
      <c r="V2347" s="84" t="s">
        <v>275</v>
      </c>
      <c r="W2347" s="86">
        <v>43157.896631944444</v>
      </c>
      <c r="X2347" s="84" t="s">
        <v>9621</v>
      </c>
      <c r="Y2347" s="84"/>
      <c r="Z2347" s="84"/>
      <c r="AA2347" s="90" t="s">
        <v>11334</v>
      </c>
      <c r="AB2347" s="84"/>
      <c r="AC2347" s="84" t="b">
        <v>0</v>
      </c>
      <c r="AD2347" s="84">
        <v>0</v>
      </c>
      <c r="AE2347" s="90" t="s">
        <v>285</v>
      </c>
      <c r="AF2347" s="84" t="b">
        <v>0</v>
      </c>
      <c r="AG2347" s="84" t="s">
        <v>290</v>
      </c>
      <c r="AH2347" s="84"/>
      <c r="AI2347" s="90" t="s">
        <v>285</v>
      </c>
      <c r="AJ2347" s="84" t="b">
        <v>0</v>
      </c>
      <c r="AK2347" s="84">
        <v>32</v>
      </c>
      <c r="AL2347" s="90" t="s">
        <v>11422</v>
      </c>
      <c r="AM2347" s="84" t="s">
        <v>298</v>
      </c>
      <c r="AN2347" s="84" t="b">
        <v>0</v>
      </c>
      <c r="AO2347" s="90" t="s">
        <v>11422</v>
      </c>
      <c r="AP2347" s="84" t="s">
        <v>179</v>
      </c>
      <c r="AQ2347" s="84">
        <v>0</v>
      </c>
      <c r="AR2347" s="84">
        <v>0</v>
      </c>
      <c r="AS2347" s="84"/>
      <c r="AT2347" s="84"/>
      <c r="AU2347" s="84"/>
      <c r="AV2347" s="84"/>
      <c r="AW2347" s="84"/>
      <c r="AX2347" s="84"/>
      <c r="AY2347" s="84"/>
      <c r="AZ2347" s="84"/>
    </row>
    <row r="2348" spans="1:52" x14ac:dyDescent="0.2">
      <c r="A2348" s="69" t="s">
        <v>3621</v>
      </c>
      <c r="B2348" s="69" t="s">
        <v>3622</v>
      </c>
      <c r="C2348" s="70"/>
      <c r="D2348" s="71"/>
      <c r="E2348" s="72"/>
      <c r="F2348" s="73"/>
      <c r="G2348" s="70"/>
      <c r="H2348" s="74"/>
      <c r="I2348" s="75"/>
      <c r="J2348" s="75"/>
      <c r="K2348" s="36"/>
      <c r="L2348" s="82"/>
      <c r="M2348" s="82"/>
      <c r="N2348" s="77"/>
      <c r="O2348" s="84" t="s">
        <v>256</v>
      </c>
      <c r="P2348" s="86">
        <v>43157.895949074074</v>
      </c>
      <c r="Q2348" s="84" t="s">
        <v>5488</v>
      </c>
      <c r="R2348" s="84"/>
      <c r="S2348" s="84"/>
      <c r="T2348" s="84" t="s">
        <v>6274</v>
      </c>
      <c r="U2348" s="84"/>
      <c r="V2348" s="84" t="s">
        <v>7958</v>
      </c>
      <c r="W2348" s="86">
        <v>43157.895949074074</v>
      </c>
      <c r="X2348" s="84" t="s">
        <v>9622</v>
      </c>
      <c r="Y2348" s="84"/>
      <c r="Z2348" s="84"/>
      <c r="AA2348" s="90" t="s">
        <v>11335</v>
      </c>
      <c r="AB2348" s="90" t="s">
        <v>11629</v>
      </c>
      <c r="AC2348" s="84" t="b">
        <v>0</v>
      </c>
      <c r="AD2348" s="84">
        <v>1</v>
      </c>
      <c r="AE2348" s="90" t="s">
        <v>11794</v>
      </c>
      <c r="AF2348" s="84" t="b">
        <v>0</v>
      </c>
      <c r="AG2348" s="84" t="s">
        <v>673</v>
      </c>
      <c r="AH2348" s="84"/>
      <c r="AI2348" s="90" t="s">
        <v>285</v>
      </c>
      <c r="AJ2348" s="84" t="b">
        <v>0</v>
      </c>
      <c r="AK2348" s="84">
        <v>1</v>
      </c>
      <c r="AL2348" s="90" t="s">
        <v>285</v>
      </c>
      <c r="AM2348" s="84" t="s">
        <v>296</v>
      </c>
      <c r="AN2348" s="84" t="b">
        <v>0</v>
      </c>
      <c r="AO2348" s="90" t="s">
        <v>11629</v>
      </c>
      <c r="AP2348" s="84" t="s">
        <v>179</v>
      </c>
      <c r="AQ2348" s="84">
        <v>0</v>
      </c>
      <c r="AR2348" s="84">
        <v>0</v>
      </c>
      <c r="AS2348" s="84"/>
      <c r="AT2348" s="84"/>
      <c r="AU2348" s="84"/>
      <c r="AV2348" s="84"/>
      <c r="AW2348" s="84"/>
      <c r="AX2348" s="84"/>
      <c r="AY2348" s="84"/>
      <c r="AZ2348" s="84"/>
    </row>
    <row r="2349" spans="1:52" x14ac:dyDescent="0.2">
      <c r="A2349" s="69" t="s">
        <v>3622</v>
      </c>
      <c r="B2349" s="69" t="s">
        <v>3621</v>
      </c>
      <c r="C2349" s="70"/>
      <c r="D2349" s="71"/>
      <c r="E2349" s="72"/>
      <c r="F2349" s="73"/>
      <c r="G2349" s="70"/>
      <c r="H2349" s="74"/>
      <c r="I2349" s="75"/>
      <c r="J2349" s="75"/>
      <c r="K2349" s="36"/>
      <c r="L2349" s="82"/>
      <c r="M2349" s="82"/>
      <c r="N2349" s="77"/>
      <c r="O2349" s="84" t="s">
        <v>255</v>
      </c>
      <c r="P2349" s="86">
        <v>43157.896631944444</v>
      </c>
      <c r="Q2349" s="84" t="s">
        <v>5489</v>
      </c>
      <c r="R2349" s="84"/>
      <c r="S2349" s="84"/>
      <c r="T2349" s="84" t="s">
        <v>6274</v>
      </c>
      <c r="U2349" s="84"/>
      <c r="V2349" s="84" t="s">
        <v>7959</v>
      </c>
      <c r="W2349" s="86">
        <v>43157.896631944444</v>
      </c>
      <c r="X2349" s="84" t="s">
        <v>9623</v>
      </c>
      <c r="Y2349" s="84"/>
      <c r="Z2349" s="84"/>
      <c r="AA2349" s="90" t="s">
        <v>11336</v>
      </c>
      <c r="AB2349" s="84"/>
      <c r="AC2349" s="84" t="b">
        <v>0</v>
      </c>
      <c r="AD2349" s="84">
        <v>0</v>
      </c>
      <c r="AE2349" s="90" t="s">
        <v>285</v>
      </c>
      <c r="AF2349" s="84" t="b">
        <v>0</v>
      </c>
      <c r="AG2349" s="84" t="s">
        <v>673</v>
      </c>
      <c r="AH2349" s="84"/>
      <c r="AI2349" s="90" t="s">
        <v>285</v>
      </c>
      <c r="AJ2349" s="84" t="b">
        <v>0</v>
      </c>
      <c r="AK2349" s="84">
        <v>1</v>
      </c>
      <c r="AL2349" s="90" t="s">
        <v>11335</v>
      </c>
      <c r="AM2349" s="84" t="s">
        <v>295</v>
      </c>
      <c r="AN2349" s="84" t="b">
        <v>0</v>
      </c>
      <c r="AO2349" s="90" t="s">
        <v>11335</v>
      </c>
      <c r="AP2349" s="84" t="s">
        <v>179</v>
      </c>
      <c r="AQ2349" s="84">
        <v>0</v>
      </c>
      <c r="AR2349" s="84">
        <v>0</v>
      </c>
      <c r="AS2349" s="84"/>
      <c r="AT2349" s="84"/>
      <c r="AU2349" s="84"/>
      <c r="AV2349" s="84"/>
      <c r="AW2349" s="84"/>
      <c r="AX2349" s="84"/>
      <c r="AY2349" s="84"/>
      <c r="AZ2349" s="84"/>
    </row>
    <row r="2350" spans="1:52" x14ac:dyDescent="0.2">
      <c r="A2350" s="69" t="s">
        <v>824</v>
      </c>
      <c r="B2350" s="69" t="s">
        <v>869</v>
      </c>
      <c r="C2350" s="70"/>
      <c r="D2350" s="71"/>
      <c r="E2350" s="72"/>
      <c r="F2350" s="73"/>
      <c r="G2350" s="70"/>
      <c r="H2350" s="74"/>
      <c r="I2350" s="75"/>
      <c r="J2350" s="75"/>
      <c r="K2350" s="36"/>
      <c r="L2350" s="82"/>
      <c r="M2350" s="82"/>
      <c r="N2350" s="77"/>
      <c r="O2350" s="84" t="s">
        <v>255</v>
      </c>
      <c r="P2350" s="86">
        <v>43157.896701388891</v>
      </c>
      <c r="Q2350" s="84" t="s">
        <v>5490</v>
      </c>
      <c r="R2350" s="84"/>
      <c r="S2350" s="84"/>
      <c r="T2350" s="84" t="s">
        <v>6601</v>
      </c>
      <c r="U2350" s="84"/>
      <c r="V2350" s="84" t="s">
        <v>955</v>
      </c>
      <c r="W2350" s="86">
        <v>43157.896701388891</v>
      </c>
      <c r="X2350" s="84" t="s">
        <v>9624</v>
      </c>
      <c r="Y2350" s="84"/>
      <c r="Z2350" s="84"/>
      <c r="AA2350" s="90" t="s">
        <v>11337</v>
      </c>
      <c r="AB2350" s="90" t="s">
        <v>11630</v>
      </c>
      <c r="AC2350" s="84" t="b">
        <v>0</v>
      </c>
      <c r="AD2350" s="84">
        <v>0</v>
      </c>
      <c r="AE2350" s="90" t="s">
        <v>11795</v>
      </c>
      <c r="AF2350" s="84" t="b">
        <v>0</v>
      </c>
      <c r="AG2350" s="84" t="s">
        <v>290</v>
      </c>
      <c r="AH2350" s="84"/>
      <c r="AI2350" s="90" t="s">
        <v>285</v>
      </c>
      <c r="AJ2350" s="84" t="b">
        <v>0</v>
      </c>
      <c r="AK2350" s="84">
        <v>0</v>
      </c>
      <c r="AL2350" s="90" t="s">
        <v>285</v>
      </c>
      <c r="AM2350" s="84" t="s">
        <v>295</v>
      </c>
      <c r="AN2350" s="84" t="b">
        <v>0</v>
      </c>
      <c r="AO2350" s="90" t="s">
        <v>11630</v>
      </c>
      <c r="AP2350" s="84" t="s">
        <v>179</v>
      </c>
      <c r="AQ2350" s="84">
        <v>0</v>
      </c>
      <c r="AR2350" s="84">
        <v>0</v>
      </c>
      <c r="AS2350" s="84"/>
      <c r="AT2350" s="84"/>
      <c r="AU2350" s="84"/>
      <c r="AV2350" s="84"/>
      <c r="AW2350" s="84"/>
      <c r="AX2350" s="84"/>
      <c r="AY2350" s="84"/>
      <c r="AZ2350" s="84"/>
    </row>
    <row r="2351" spans="1:52" x14ac:dyDescent="0.2">
      <c r="A2351" s="69" t="s">
        <v>3623</v>
      </c>
      <c r="B2351" s="69" t="s">
        <v>3692</v>
      </c>
      <c r="C2351" s="70"/>
      <c r="D2351" s="71"/>
      <c r="E2351" s="72"/>
      <c r="F2351" s="73"/>
      <c r="G2351" s="70"/>
      <c r="H2351" s="74"/>
      <c r="I2351" s="75"/>
      <c r="J2351" s="75"/>
      <c r="K2351" s="36"/>
      <c r="L2351" s="82"/>
      <c r="M2351" s="82"/>
      <c r="N2351" s="77"/>
      <c r="O2351" s="84" t="s">
        <v>255</v>
      </c>
      <c r="P2351" s="86">
        <v>43157.896747685183</v>
      </c>
      <c r="Q2351" s="84" t="s">
        <v>5491</v>
      </c>
      <c r="R2351" s="84"/>
      <c r="S2351" s="84"/>
      <c r="T2351" s="84" t="s">
        <v>6602</v>
      </c>
      <c r="U2351" s="84"/>
      <c r="V2351" s="84" t="s">
        <v>7960</v>
      </c>
      <c r="W2351" s="86">
        <v>43157.896747685183</v>
      </c>
      <c r="X2351" s="84" t="s">
        <v>9625</v>
      </c>
      <c r="Y2351" s="84"/>
      <c r="Z2351" s="84"/>
      <c r="AA2351" s="90" t="s">
        <v>11338</v>
      </c>
      <c r="AB2351" s="84"/>
      <c r="AC2351" s="84" t="b">
        <v>0</v>
      </c>
      <c r="AD2351" s="84">
        <v>0</v>
      </c>
      <c r="AE2351" s="90" t="s">
        <v>285</v>
      </c>
      <c r="AF2351" s="84" t="b">
        <v>0</v>
      </c>
      <c r="AG2351" s="84" t="s">
        <v>290</v>
      </c>
      <c r="AH2351" s="84"/>
      <c r="AI2351" s="90" t="s">
        <v>285</v>
      </c>
      <c r="AJ2351" s="84" t="b">
        <v>0</v>
      </c>
      <c r="AK2351" s="84">
        <v>2</v>
      </c>
      <c r="AL2351" s="90" t="s">
        <v>11416</v>
      </c>
      <c r="AM2351" s="84" t="s">
        <v>297</v>
      </c>
      <c r="AN2351" s="84" t="b">
        <v>0</v>
      </c>
      <c r="AO2351" s="90" t="s">
        <v>11416</v>
      </c>
      <c r="AP2351" s="84" t="s">
        <v>179</v>
      </c>
      <c r="AQ2351" s="84">
        <v>0</v>
      </c>
      <c r="AR2351" s="84">
        <v>0</v>
      </c>
      <c r="AS2351" s="84"/>
      <c r="AT2351" s="84"/>
      <c r="AU2351" s="84"/>
      <c r="AV2351" s="84"/>
      <c r="AW2351" s="84"/>
      <c r="AX2351" s="84"/>
      <c r="AY2351" s="84"/>
      <c r="AZ2351" s="84"/>
    </row>
    <row r="2352" spans="1:52" x14ac:dyDescent="0.2">
      <c r="A2352" s="69" t="s">
        <v>3624</v>
      </c>
      <c r="B2352" s="69" t="s">
        <v>4287</v>
      </c>
      <c r="C2352" s="70"/>
      <c r="D2352" s="71"/>
      <c r="E2352" s="72"/>
      <c r="F2352" s="73"/>
      <c r="G2352" s="70"/>
      <c r="H2352" s="74"/>
      <c r="I2352" s="75"/>
      <c r="J2352" s="75"/>
      <c r="K2352" s="36"/>
      <c r="L2352" s="82"/>
      <c r="M2352" s="82"/>
      <c r="N2352" s="77"/>
      <c r="O2352" s="84" t="s">
        <v>256</v>
      </c>
      <c r="P2352" s="86">
        <v>43157.896770833337</v>
      </c>
      <c r="Q2352" s="84" t="s">
        <v>5492</v>
      </c>
      <c r="R2352" s="84"/>
      <c r="S2352" s="84"/>
      <c r="T2352" s="84" t="s">
        <v>6274</v>
      </c>
      <c r="U2352" s="84"/>
      <c r="V2352" s="84" t="s">
        <v>7961</v>
      </c>
      <c r="W2352" s="86">
        <v>43157.896770833337</v>
      </c>
      <c r="X2352" s="84" t="s">
        <v>9626</v>
      </c>
      <c r="Y2352" s="84"/>
      <c r="Z2352" s="84"/>
      <c r="AA2352" s="90" t="s">
        <v>11339</v>
      </c>
      <c r="AB2352" s="90" t="s">
        <v>11631</v>
      </c>
      <c r="AC2352" s="84" t="b">
        <v>0</v>
      </c>
      <c r="AD2352" s="84">
        <v>0</v>
      </c>
      <c r="AE2352" s="90" t="s">
        <v>11796</v>
      </c>
      <c r="AF2352" s="84" t="b">
        <v>0</v>
      </c>
      <c r="AG2352" s="84" t="s">
        <v>290</v>
      </c>
      <c r="AH2352" s="84"/>
      <c r="AI2352" s="90" t="s">
        <v>285</v>
      </c>
      <c r="AJ2352" s="84" t="b">
        <v>0</v>
      </c>
      <c r="AK2352" s="84">
        <v>0</v>
      </c>
      <c r="AL2352" s="90" t="s">
        <v>285</v>
      </c>
      <c r="AM2352" s="84" t="s">
        <v>294</v>
      </c>
      <c r="AN2352" s="84" t="b">
        <v>0</v>
      </c>
      <c r="AO2352" s="90" t="s">
        <v>11631</v>
      </c>
      <c r="AP2352" s="84" t="s">
        <v>179</v>
      </c>
      <c r="AQ2352" s="84">
        <v>0</v>
      </c>
      <c r="AR2352" s="84">
        <v>0</v>
      </c>
      <c r="AS2352" s="84"/>
      <c r="AT2352" s="84"/>
      <c r="AU2352" s="84"/>
      <c r="AV2352" s="84"/>
      <c r="AW2352" s="84"/>
      <c r="AX2352" s="84"/>
      <c r="AY2352" s="84"/>
      <c r="AZ2352" s="84"/>
    </row>
    <row r="2353" spans="1:52" x14ac:dyDescent="0.2">
      <c r="A2353" s="69" t="s">
        <v>3624</v>
      </c>
      <c r="B2353" s="69" t="s">
        <v>3712</v>
      </c>
      <c r="C2353" s="70"/>
      <c r="D2353" s="71"/>
      <c r="E2353" s="72"/>
      <c r="F2353" s="73"/>
      <c r="G2353" s="70"/>
      <c r="H2353" s="74"/>
      <c r="I2353" s="75"/>
      <c r="J2353" s="75"/>
      <c r="K2353" s="36"/>
      <c r="L2353" s="82"/>
      <c r="M2353" s="82"/>
      <c r="N2353" s="77"/>
      <c r="O2353" s="84" t="s">
        <v>255</v>
      </c>
      <c r="P2353" s="86">
        <v>43157.896770833337</v>
      </c>
      <c r="Q2353" s="84" t="s">
        <v>5492</v>
      </c>
      <c r="R2353" s="84"/>
      <c r="S2353" s="84"/>
      <c r="T2353" s="84" t="s">
        <v>6274</v>
      </c>
      <c r="U2353" s="84"/>
      <c r="V2353" s="84" t="s">
        <v>7961</v>
      </c>
      <c r="W2353" s="86">
        <v>43157.896770833337</v>
      </c>
      <c r="X2353" s="84" t="s">
        <v>9626</v>
      </c>
      <c r="Y2353" s="84"/>
      <c r="Z2353" s="84"/>
      <c r="AA2353" s="90" t="s">
        <v>11339</v>
      </c>
      <c r="AB2353" s="90" t="s">
        <v>11631</v>
      </c>
      <c r="AC2353" s="84" t="b">
        <v>0</v>
      </c>
      <c r="AD2353" s="84">
        <v>0</v>
      </c>
      <c r="AE2353" s="90" t="s">
        <v>11796</v>
      </c>
      <c r="AF2353" s="84" t="b">
        <v>0</v>
      </c>
      <c r="AG2353" s="84" t="s">
        <v>290</v>
      </c>
      <c r="AH2353" s="84"/>
      <c r="AI2353" s="90" t="s">
        <v>285</v>
      </c>
      <c r="AJ2353" s="84" t="b">
        <v>0</v>
      </c>
      <c r="AK2353" s="84">
        <v>0</v>
      </c>
      <c r="AL2353" s="90" t="s">
        <v>285</v>
      </c>
      <c r="AM2353" s="84" t="s">
        <v>294</v>
      </c>
      <c r="AN2353" s="84" t="b">
        <v>0</v>
      </c>
      <c r="AO2353" s="90" t="s">
        <v>11631</v>
      </c>
      <c r="AP2353" s="84" t="s">
        <v>179</v>
      </c>
      <c r="AQ2353" s="84">
        <v>0</v>
      </c>
      <c r="AR2353" s="84">
        <v>0</v>
      </c>
      <c r="AS2353" s="84"/>
      <c r="AT2353" s="84"/>
      <c r="AU2353" s="84"/>
      <c r="AV2353" s="84"/>
      <c r="AW2353" s="84"/>
      <c r="AX2353" s="84"/>
      <c r="AY2353" s="84"/>
      <c r="AZ2353" s="84"/>
    </row>
    <row r="2354" spans="1:52" x14ac:dyDescent="0.2">
      <c r="A2354" s="69" t="s">
        <v>3625</v>
      </c>
      <c r="B2354" s="69" t="s">
        <v>4169</v>
      </c>
      <c r="C2354" s="70"/>
      <c r="D2354" s="71"/>
      <c r="E2354" s="72"/>
      <c r="F2354" s="73"/>
      <c r="G2354" s="70"/>
      <c r="H2354" s="74"/>
      <c r="I2354" s="75"/>
      <c r="J2354" s="75"/>
      <c r="K2354" s="36"/>
      <c r="L2354" s="82"/>
      <c r="M2354" s="82"/>
      <c r="N2354" s="77"/>
      <c r="O2354" s="84" t="s">
        <v>255</v>
      </c>
      <c r="P2354" s="86">
        <v>43157.896793981483</v>
      </c>
      <c r="Q2354" s="84" t="s">
        <v>5217</v>
      </c>
      <c r="R2354" s="84"/>
      <c r="S2354" s="84"/>
      <c r="T2354" s="84" t="s">
        <v>6522</v>
      </c>
      <c r="U2354" s="84"/>
      <c r="V2354" s="84" t="s">
        <v>7962</v>
      </c>
      <c r="W2354" s="86">
        <v>43157.896793981483</v>
      </c>
      <c r="X2354" s="84" t="s">
        <v>9627</v>
      </c>
      <c r="Y2354" s="84"/>
      <c r="Z2354" s="84"/>
      <c r="AA2354" s="90" t="s">
        <v>11340</v>
      </c>
      <c r="AB2354" s="84"/>
      <c r="AC2354" s="84" t="b">
        <v>0</v>
      </c>
      <c r="AD2354" s="84">
        <v>0</v>
      </c>
      <c r="AE2354" s="90" t="s">
        <v>285</v>
      </c>
      <c r="AF2354" s="84" t="b">
        <v>0</v>
      </c>
      <c r="AG2354" s="84" t="s">
        <v>290</v>
      </c>
      <c r="AH2354" s="84"/>
      <c r="AI2354" s="90" t="s">
        <v>285</v>
      </c>
      <c r="AJ2354" s="84" t="b">
        <v>0</v>
      </c>
      <c r="AK2354" s="84">
        <v>32</v>
      </c>
      <c r="AL2354" s="90" t="s">
        <v>11422</v>
      </c>
      <c r="AM2354" s="84" t="s">
        <v>295</v>
      </c>
      <c r="AN2354" s="84" t="b">
        <v>0</v>
      </c>
      <c r="AO2354" s="90" t="s">
        <v>11422</v>
      </c>
      <c r="AP2354" s="84" t="s">
        <v>179</v>
      </c>
      <c r="AQ2354" s="84">
        <v>0</v>
      </c>
      <c r="AR2354" s="84">
        <v>0</v>
      </c>
      <c r="AS2354" s="84"/>
      <c r="AT2354" s="84"/>
      <c r="AU2354" s="84"/>
      <c r="AV2354" s="84"/>
      <c r="AW2354" s="84"/>
      <c r="AX2354" s="84"/>
      <c r="AY2354" s="84"/>
      <c r="AZ2354" s="84"/>
    </row>
    <row r="2355" spans="1:52" x14ac:dyDescent="0.2">
      <c r="A2355" s="69" t="s">
        <v>3625</v>
      </c>
      <c r="B2355" s="69" t="s">
        <v>3226</v>
      </c>
      <c r="C2355" s="70"/>
      <c r="D2355" s="71"/>
      <c r="E2355" s="72"/>
      <c r="F2355" s="73"/>
      <c r="G2355" s="70"/>
      <c r="H2355" s="74"/>
      <c r="I2355" s="75"/>
      <c r="J2355" s="75"/>
      <c r="K2355" s="36"/>
      <c r="L2355" s="82"/>
      <c r="M2355" s="82"/>
      <c r="N2355" s="77"/>
      <c r="O2355" s="84" t="s">
        <v>255</v>
      </c>
      <c r="P2355" s="86">
        <v>43157.896793981483</v>
      </c>
      <c r="Q2355" s="84" t="s">
        <v>5217</v>
      </c>
      <c r="R2355" s="84"/>
      <c r="S2355" s="84"/>
      <c r="T2355" s="84" t="s">
        <v>6522</v>
      </c>
      <c r="U2355" s="84"/>
      <c r="V2355" s="84" t="s">
        <v>7962</v>
      </c>
      <c r="W2355" s="86">
        <v>43157.896793981483</v>
      </c>
      <c r="X2355" s="84" t="s">
        <v>9627</v>
      </c>
      <c r="Y2355" s="84"/>
      <c r="Z2355" s="84"/>
      <c r="AA2355" s="90" t="s">
        <v>11340</v>
      </c>
      <c r="AB2355" s="84"/>
      <c r="AC2355" s="84" t="b">
        <v>0</v>
      </c>
      <c r="AD2355" s="84">
        <v>0</v>
      </c>
      <c r="AE2355" s="90" t="s">
        <v>285</v>
      </c>
      <c r="AF2355" s="84" t="b">
        <v>0</v>
      </c>
      <c r="AG2355" s="84" t="s">
        <v>290</v>
      </c>
      <c r="AH2355" s="84"/>
      <c r="AI2355" s="90" t="s">
        <v>285</v>
      </c>
      <c r="AJ2355" s="84" t="b">
        <v>0</v>
      </c>
      <c r="AK2355" s="84">
        <v>32</v>
      </c>
      <c r="AL2355" s="90" t="s">
        <v>11422</v>
      </c>
      <c r="AM2355" s="84" t="s">
        <v>295</v>
      </c>
      <c r="AN2355" s="84" t="b">
        <v>0</v>
      </c>
      <c r="AO2355" s="90" t="s">
        <v>11422</v>
      </c>
      <c r="AP2355" s="84" t="s">
        <v>179</v>
      </c>
      <c r="AQ2355" s="84">
        <v>0</v>
      </c>
      <c r="AR2355" s="84">
        <v>0</v>
      </c>
      <c r="AS2355" s="84"/>
      <c r="AT2355" s="84"/>
      <c r="AU2355" s="84"/>
      <c r="AV2355" s="84"/>
      <c r="AW2355" s="84"/>
      <c r="AX2355" s="84"/>
      <c r="AY2355" s="84"/>
      <c r="AZ2355" s="84"/>
    </row>
    <row r="2356" spans="1:52" x14ac:dyDescent="0.2">
      <c r="A2356" s="69" t="s">
        <v>3626</v>
      </c>
      <c r="B2356" s="69" t="s">
        <v>3626</v>
      </c>
      <c r="C2356" s="70"/>
      <c r="D2356" s="71"/>
      <c r="E2356" s="72"/>
      <c r="F2356" s="73"/>
      <c r="G2356" s="70"/>
      <c r="H2356" s="74"/>
      <c r="I2356" s="75"/>
      <c r="J2356" s="75"/>
      <c r="K2356" s="36"/>
      <c r="L2356" s="82"/>
      <c r="M2356" s="82"/>
      <c r="N2356" s="77"/>
      <c r="O2356" s="84" t="s">
        <v>179</v>
      </c>
      <c r="P2356" s="86">
        <v>43157.891250000001</v>
      </c>
      <c r="Q2356" s="84" t="s">
        <v>5493</v>
      </c>
      <c r="R2356" s="84" t="s">
        <v>6001</v>
      </c>
      <c r="S2356" s="84" t="s">
        <v>6248</v>
      </c>
      <c r="T2356" s="84" t="s">
        <v>6274</v>
      </c>
      <c r="U2356" s="84"/>
      <c r="V2356" s="84" t="s">
        <v>7963</v>
      </c>
      <c r="W2356" s="86">
        <v>43157.891250000001</v>
      </c>
      <c r="X2356" s="84" t="s">
        <v>9628</v>
      </c>
      <c r="Y2356" s="84"/>
      <c r="Z2356" s="84"/>
      <c r="AA2356" s="90" t="s">
        <v>11341</v>
      </c>
      <c r="AB2356" s="84"/>
      <c r="AC2356" s="84" t="b">
        <v>0</v>
      </c>
      <c r="AD2356" s="84">
        <v>10</v>
      </c>
      <c r="AE2356" s="90" t="s">
        <v>285</v>
      </c>
      <c r="AF2356" s="84" t="b">
        <v>0</v>
      </c>
      <c r="AG2356" s="84" t="s">
        <v>290</v>
      </c>
      <c r="AH2356" s="84"/>
      <c r="AI2356" s="90" t="s">
        <v>285</v>
      </c>
      <c r="AJ2356" s="84" t="b">
        <v>0</v>
      </c>
      <c r="AK2356" s="84">
        <v>4</v>
      </c>
      <c r="AL2356" s="90" t="s">
        <v>285</v>
      </c>
      <c r="AM2356" s="84" t="s">
        <v>294</v>
      </c>
      <c r="AN2356" s="84" t="b">
        <v>0</v>
      </c>
      <c r="AO2356" s="90" t="s">
        <v>11341</v>
      </c>
      <c r="AP2356" s="84" t="s">
        <v>179</v>
      </c>
      <c r="AQ2356" s="84">
        <v>0</v>
      </c>
      <c r="AR2356" s="84">
        <v>0</v>
      </c>
      <c r="AS2356" s="84"/>
      <c r="AT2356" s="84"/>
      <c r="AU2356" s="84"/>
      <c r="AV2356" s="84"/>
      <c r="AW2356" s="84"/>
      <c r="AX2356" s="84"/>
      <c r="AY2356" s="84"/>
      <c r="AZ2356" s="84"/>
    </row>
    <row r="2357" spans="1:52" x14ac:dyDescent="0.2">
      <c r="A2357" s="69" t="s">
        <v>3627</v>
      </c>
      <c r="B2357" s="69" t="s">
        <v>3626</v>
      </c>
      <c r="C2357" s="70"/>
      <c r="D2357" s="71"/>
      <c r="E2357" s="72"/>
      <c r="F2357" s="73"/>
      <c r="G2357" s="70"/>
      <c r="H2357" s="74"/>
      <c r="I2357" s="75"/>
      <c r="J2357" s="75"/>
      <c r="K2357" s="36"/>
      <c r="L2357" s="82"/>
      <c r="M2357" s="82"/>
      <c r="N2357" s="77"/>
      <c r="O2357" s="84" t="s">
        <v>255</v>
      </c>
      <c r="P2357" s="86">
        <v>43157.896817129629</v>
      </c>
      <c r="Q2357" s="84" t="s">
        <v>5403</v>
      </c>
      <c r="R2357" s="84" t="s">
        <v>6001</v>
      </c>
      <c r="S2357" s="84" t="s">
        <v>6248</v>
      </c>
      <c r="T2357" s="84" t="s">
        <v>6274</v>
      </c>
      <c r="U2357" s="84"/>
      <c r="V2357" s="84" t="s">
        <v>7964</v>
      </c>
      <c r="W2357" s="86">
        <v>43157.896817129629</v>
      </c>
      <c r="X2357" s="84" t="s">
        <v>9629</v>
      </c>
      <c r="Y2357" s="84"/>
      <c r="Z2357" s="84"/>
      <c r="AA2357" s="90" t="s">
        <v>11342</v>
      </c>
      <c r="AB2357" s="84"/>
      <c r="AC2357" s="84" t="b">
        <v>0</v>
      </c>
      <c r="AD2357" s="84">
        <v>0</v>
      </c>
      <c r="AE2357" s="90" t="s">
        <v>285</v>
      </c>
      <c r="AF2357" s="84" t="b">
        <v>0</v>
      </c>
      <c r="AG2357" s="84" t="s">
        <v>290</v>
      </c>
      <c r="AH2357" s="84"/>
      <c r="AI2357" s="90" t="s">
        <v>285</v>
      </c>
      <c r="AJ2357" s="84" t="b">
        <v>0</v>
      </c>
      <c r="AK2357" s="84">
        <v>4</v>
      </c>
      <c r="AL2357" s="90" t="s">
        <v>11341</v>
      </c>
      <c r="AM2357" s="84" t="s">
        <v>294</v>
      </c>
      <c r="AN2357" s="84" t="b">
        <v>0</v>
      </c>
      <c r="AO2357" s="90" t="s">
        <v>11341</v>
      </c>
      <c r="AP2357" s="84" t="s">
        <v>179</v>
      </c>
      <c r="AQ2357" s="84">
        <v>0</v>
      </c>
      <c r="AR2357" s="84">
        <v>0</v>
      </c>
      <c r="AS2357" s="84"/>
      <c r="AT2357" s="84"/>
      <c r="AU2357" s="84"/>
      <c r="AV2357" s="84"/>
      <c r="AW2357" s="84"/>
      <c r="AX2357" s="84"/>
      <c r="AY2357" s="84"/>
      <c r="AZ2357" s="84"/>
    </row>
    <row r="2358" spans="1:52" x14ac:dyDescent="0.2">
      <c r="A2358" s="69" t="s">
        <v>3628</v>
      </c>
      <c r="B2358" s="69" t="s">
        <v>4169</v>
      </c>
      <c r="C2358" s="70"/>
      <c r="D2358" s="71"/>
      <c r="E2358" s="72"/>
      <c r="F2358" s="73"/>
      <c r="G2358" s="70"/>
      <c r="H2358" s="74"/>
      <c r="I2358" s="75"/>
      <c r="J2358" s="75"/>
      <c r="K2358" s="36"/>
      <c r="L2358" s="82"/>
      <c r="M2358" s="82"/>
      <c r="N2358" s="77"/>
      <c r="O2358" s="84" t="s">
        <v>255</v>
      </c>
      <c r="P2358" s="86">
        <v>43157.896956018521</v>
      </c>
      <c r="Q2358" s="84" t="s">
        <v>5217</v>
      </c>
      <c r="R2358" s="84"/>
      <c r="S2358" s="84"/>
      <c r="T2358" s="84" t="s">
        <v>6522</v>
      </c>
      <c r="U2358" s="84"/>
      <c r="V2358" s="84" t="s">
        <v>7965</v>
      </c>
      <c r="W2358" s="86">
        <v>43157.896956018521</v>
      </c>
      <c r="X2358" s="84" t="s">
        <v>9630</v>
      </c>
      <c r="Y2358" s="84"/>
      <c r="Z2358" s="84"/>
      <c r="AA2358" s="90" t="s">
        <v>11343</v>
      </c>
      <c r="AB2358" s="84"/>
      <c r="AC2358" s="84" t="b">
        <v>0</v>
      </c>
      <c r="AD2358" s="84">
        <v>0</v>
      </c>
      <c r="AE2358" s="90" t="s">
        <v>285</v>
      </c>
      <c r="AF2358" s="84" t="b">
        <v>0</v>
      </c>
      <c r="AG2358" s="84" t="s">
        <v>290</v>
      </c>
      <c r="AH2358" s="84"/>
      <c r="AI2358" s="90" t="s">
        <v>285</v>
      </c>
      <c r="AJ2358" s="84" t="b">
        <v>0</v>
      </c>
      <c r="AK2358" s="84">
        <v>32</v>
      </c>
      <c r="AL2358" s="90" t="s">
        <v>11422</v>
      </c>
      <c r="AM2358" s="84" t="s">
        <v>295</v>
      </c>
      <c r="AN2358" s="84" t="b">
        <v>0</v>
      </c>
      <c r="AO2358" s="90" t="s">
        <v>11422</v>
      </c>
      <c r="AP2358" s="84" t="s">
        <v>179</v>
      </c>
      <c r="AQ2358" s="84">
        <v>0</v>
      </c>
      <c r="AR2358" s="84">
        <v>0</v>
      </c>
      <c r="AS2358" s="84"/>
      <c r="AT2358" s="84"/>
      <c r="AU2358" s="84"/>
      <c r="AV2358" s="84"/>
      <c r="AW2358" s="84"/>
      <c r="AX2358" s="84"/>
      <c r="AY2358" s="84"/>
      <c r="AZ2358" s="84"/>
    </row>
    <row r="2359" spans="1:52" x14ac:dyDescent="0.2">
      <c r="A2359" s="69" t="s">
        <v>3628</v>
      </c>
      <c r="B2359" s="69" t="s">
        <v>3226</v>
      </c>
      <c r="C2359" s="70"/>
      <c r="D2359" s="71"/>
      <c r="E2359" s="72"/>
      <c r="F2359" s="73"/>
      <c r="G2359" s="70"/>
      <c r="H2359" s="74"/>
      <c r="I2359" s="75"/>
      <c r="J2359" s="75"/>
      <c r="K2359" s="36"/>
      <c r="L2359" s="82"/>
      <c r="M2359" s="82"/>
      <c r="N2359" s="77"/>
      <c r="O2359" s="84" t="s">
        <v>255</v>
      </c>
      <c r="P2359" s="86">
        <v>43157.896956018521</v>
      </c>
      <c r="Q2359" s="84" t="s">
        <v>5217</v>
      </c>
      <c r="R2359" s="84"/>
      <c r="S2359" s="84"/>
      <c r="T2359" s="84" t="s">
        <v>6522</v>
      </c>
      <c r="U2359" s="84"/>
      <c r="V2359" s="84" t="s">
        <v>7965</v>
      </c>
      <c r="W2359" s="86">
        <v>43157.896956018521</v>
      </c>
      <c r="X2359" s="84" t="s">
        <v>9630</v>
      </c>
      <c r="Y2359" s="84"/>
      <c r="Z2359" s="84"/>
      <c r="AA2359" s="90" t="s">
        <v>11343</v>
      </c>
      <c r="AB2359" s="84"/>
      <c r="AC2359" s="84" t="b">
        <v>0</v>
      </c>
      <c r="AD2359" s="84">
        <v>0</v>
      </c>
      <c r="AE2359" s="90" t="s">
        <v>285</v>
      </c>
      <c r="AF2359" s="84" t="b">
        <v>0</v>
      </c>
      <c r="AG2359" s="84" t="s">
        <v>290</v>
      </c>
      <c r="AH2359" s="84"/>
      <c r="AI2359" s="90" t="s">
        <v>285</v>
      </c>
      <c r="AJ2359" s="84" t="b">
        <v>0</v>
      </c>
      <c r="AK2359" s="84">
        <v>32</v>
      </c>
      <c r="AL2359" s="90" t="s">
        <v>11422</v>
      </c>
      <c r="AM2359" s="84" t="s">
        <v>295</v>
      </c>
      <c r="AN2359" s="84" t="b">
        <v>0</v>
      </c>
      <c r="AO2359" s="90" t="s">
        <v>11422</v>
      </c>
      <c r="AP2359" s="84" t="s">
        <v>179</v>
      </c>
      <c r="AQ2359" s="84">
        <v>0</v>
      </c>
      <c r="AR2359" s="84">
        <v>0</v>
      </c>
      <c r="AS2359" s="84"/>
      <c r="AT2359" s="84"/>
      <c r="AU2359" s="84"/>
      <c r="AV2359" s="84"/>
      <c r="AW2359" s="84"/>
      <c r="AX2359" s="84"/>
      <c r="AY2359" s="84"/>
      <c r="AZ2359" s="84"/>
    </row>
    <row r="2360" spans="1:52" x14ac:dyDescent="0.2">
      <c r="A2360" s="69" t="s">
        <v>3629</v>
      </c>
      <c r="B2360" s="69" t="s">
        <v>4288</v>
      </c>
      <c r="C2360" s="70"/>
      <c r="D2360" s="71"/>
      <c r="E2360" s="72"/>
      <c r="F2360" s="73"/>
      <c r="G2360" s="70"/>
      <c r="H2360" s="74"/>
      <c r="I2360" s="75"/>
      <c r="J2360" s="75"/>
      <c r="K2360" s="36"/>
      <c r="L2360" s="82"/>
      <c r="M2360" s="82"/>
      <c r="N2360" s="77"/>
      <c r="O2360" s="84" t="s">
        <v>255</v>
      </c>
      <c r="P2360" s="86">
        <v>43157.896967592591</v>
      </c>
      <c r="Q2360" s="84" t="s">
        <v>5494</v>
      </c>
      <c r="R2360" s="84"/>
      <c r="S2360" s="84"/>
      <c r="T2360" s="84" t="s">
        <v>6603</v>
      </c>
      <c r="U2360" s="84"/>
      <c r="V2360" s="84" t="s">
        <v>275</v>
      </c>
      <c r="W2360" s="86">
        <v>43157.896967592591</v>
      </c>
      <c r="X2360" s="84" t="s">
        <v>9631</v>
      </c>
      <c r="Y2360" s="84"/>
      <c r="Z2360" s="84"/>
      <c r="AA2360" s="90" t="s">
        <v>11344</v>
      </c>
      <c r="AB2360" s="84"/>
      <c r="AC2360" s="84" t="b">
        <v>0</v>
      </c>
      <c r="AD2360" s="84">
        <v>0</v>
      </c>
      <c r="AE2360" s="90" t="s">
        <v>285</v>
      </c>
      <c r="AF2360" s="84" t="b">
        <v>0</v>
      </c>
      <c r="AG2360" s="84" t="s">
        <v>290</v>
      </c>
      <c r="AH2360" s="84"/>
      <c r="AI2360" s="90" t="s">
        <v>285</v>
      </c>
      <c r="AJ2360" s="84" t="b">
        <v>0</v>
      </c>
      <c r="AK2360" s="84">
        <v>0</v>
      </c>
      <c r="AL2360" s="90" t="s">
        <v>285</v>
      </c>
      <c r="AM2360" s="84" t="s">
        <v>295</v>
      </c>
      <c r="AN2360" s="84" t="b">
        <v>0</v>
      </c>
      <c r="AO2360" s="90" t="s">
        <v>11344</v>
      </c>
      <c r="AP2360" s="84" t="s">
        <v>179</v>
      </c>
      <c r="AQ2360" s="84">
        <v>0</v>
      </c>
      <c r="AR2360" s="84">
        <v>0</v>
      </c>
      <c r="AS2360" s="84"/>
      <c r="AT2360" s="84"/>
      <c r="AU2360" s="84"/>
      <c r="AV2360" s="84"/>
      <c r="AW2360" s="84"/>
      <c r="AX2360" s="84"/>
      <c r="AY2360" s="84"/>
      <c r="AZ2360" s="84"/>
    </row>
    <row r="2361" spans="1:52" x14ac:dyDescent="0.2">
      <c r="A2361" s="69" t="s">
        <v>1994</v>
      </c>
      <c r="B2361" s="69" t="s">
        <v>4169</v>
      </c>
      <c r="C2361" s="70"/>
      <c r="D2361" s="71"/>
      <c r="E2361" s="72"/>
      <c r="F2361" s="73"/>
      <c r="G2361" s="70"/>
      <c r="H2361" s="74"/>
      <c r="I2361" s="75"/>
      <c r="J2361" s="75"/>
      <c r="K2361" s="36"/>
      <c r="L2361" s="82"/>
      <c r="M2361" s="82"/>
      <c r="N2361" s="77"/>
      <c r="O2361" s="84" t="s">
        <v>255</v>
      </c>
      <c r="P2361" s="86">
        <v>43157.896979166668</v>
      </c>
      <c r="Q2361" s="84" t="s">
        <v>5217</v>
      </c>
      <c r="R2361" s="84"/>
      <c r="S2361" s="84"/>
      <c r="T2361" s="84" t="s">
        <v>6522</v>
      </c>
      <c r="U2361" s="84"/>
      <c r="V2361" s="84" t="s">
        <v>2023</v>
      </c>
      <c r="W2361" s="86">
        <v>43157.896979166668</v>
      </c>
      <c r="X2361" s="84" t="s">
        <v>9632</v>
      </c>
      <c r="Y2361" s="84"/>
      <c r="Z2361" s="84"/>
      <c r="AA2361" s="90" t="s">
        <v>11345</v>
      </c>
      <c r="AB2361" s="84"/>
      <c r="AC2361" s="84" t="b">
        <v>0</v>
      </c>
      <c r="AD2361" s="84">
        <v>0</v>
      </c>
      <c r="AE2361" s="90" t="s">
        <v>285</v>
      </c>
      <c r="AF2361" s="84" t="b">
        <v>0</v>
      </c>
      <c r="AG2361" s="84" t="s">
        <v>290</v>
      </c>
      <c r="AH2361" s="84"/>
      <c r="AI2361" s="90" t="s">
        <v>285</v>
      </c>
      <c r="AJ2361" s="84" t="b">
        <v>0</v>
      </c>
      <c r="AK2361" s="84">
        <v>32</v>
      </c>
      <c r="AL2361" s="90" t="s">
        <v>11422</v>
      </c>
      <c r="AM2361" s="84" t="s">
        <v>295</v>
      </c>
      <c r="AN2361" s="84" t="b">
        <v>0</v>
      </c>
      <c r="AO2361" s="90" t="s">
        <v>11422</v>
      </c>
      <c r="AP2361" s="84" t="s">
        <v>179</v>
      </c>
      <c r="AQ2361" s="84">
        <v>0</v>
      </c>
      <c r="AR2361" s="84">
        <v>0</v>
      </c>
      <c r="AS2361" s="84"/>
      <c r="AT2361" s="84"/>
      <c r="AU2361" s="84"/>
      <c r="AV2361" s="84"/>
      <c r="AW2361" s="84"/>
      <c r="AX2361" s="84"/>
      <c r="AY2361" s="84"/>
      <c r="AZ2361" s="84"/>
    </row>
    <row r="2362" spans="1:52" x14ac:dyDescent="0.2">
      <c r="A2362" s="69" t="s">
        <v>1994</v>
      </c>
      <c r="B2362" s="69" t="s">
        <v>3226</v>
      </c>
      <c r="C2362" s="70"/>
      <c r="D2362" s="71"/>
      <c r="E2362" s="72"/>
      <c r="F2362" s="73"/>
      <c r="G2362" s="70"/>
      <c r="H2362" s="74"/>
      <c r="I2362" s="75"/>
      <c r="J2362" s="75"/>
      <c r="K2362" s="36"/>
      <c r="L2362" s="82"/>
      <c r="M2362" s="82"/>
      <c r="N2362" s="77"/>
      <c r="O2362" s="84" t="s">
        <v>255</v>
      </c>
      <c r="P2362" s="86">
        <v>43157.896979166668</v>
      </c>
      <c r="Q2362" s="84" t="s">
        <v>5217</v>
      </c>
      <c r="R2362" s="84"/>
      <c r="S2362" s="84"/>
      <c r="T2362" s="84" t="s">
        <v>6522</v>
      </c>
      <c r="U2362" s="84"/>
      <c r="V2362" s="84" t="s">
        <v>2023</v>
      </c>
      <c r="W2362" s="86">
        <v>43157.896979166668</v>
      </c>
      <c r="X2362" s="84" t="s">
        <v>9632</v>
      </c>
      <c r="Y2362" s="84"/>
      <c r="Z2362" s="84"/>
      <c r="AA2362" s="90" t="s">
        <v>11345</v>
      </c>
      <c r="AB2362" s="84"/>
      <c r="AC2362" s="84" t="b">
        <v>0</v>
      </c>
      <c r="AD2362" s="84">
        <v>0</v>
      </c>
      <c r="AE2362" s="90" t="s">
        <v>285</v>
      </c>
      <c r="AF2362" s="84" t="b">
        <v>0</v>
      </c>
      <c r="AG2362" s="84" t="s">
        <v>290</v>
      </c>
      <c r="AH2362" s="84"/>
      <c r="AI2362" s="90" t="s">
        <v>285</v>
      </c>
      <c r="AJ2362" s="84" t="b">
        <v>0</v>
      </c>
      <c r="AK2362" s="84">
        <v>32</v>
      </c>
      <c r="AL2362" s="90" t="s">
        <v>11422</v>
      </c>
      <c r="AM2362" s="84" t="s">
        <v>295</v>
      </c>
      <c r="AN2362" s="84" t="b">
        <v>0</v>
      </c>
      <c r="AO2362" s="90" t="s">
        <v>11422</v>
      </c>
      <c r="AP2362" s="84" t="s">
        <v>179</v>
      </c>
      <c r="AQ2362" s="84">
        <v>0</v>
      </c>
      <c r="AR2362" s="84">
        <v>0</v>
      </c>
      <c r="AS2362" s="84"/>
      <c r="AT2362" s="84"/>
      <c r="AU2362" s="84"/>
      <c r="AV2362" s="84"/>
      <c r="AW2362" s="84"/>
      <c r="AX2362" s="84"/>
      <c r="AY2362" s="84"/>
      <c r="AZ2362" s="84"/>
    </row>
    <row r="2363" spans="1:52" x14ac:dyDescent="0.2">
      <c r="A2363" s="69" t="s">
        <v>3630</v>
      </c>
      <c r="B2363" s="69" t="s">
        <v>3912</v>
      </c>
      <c r="C2363" s="70"/>
      <c r="D2363" s="71"/>
      <c r="E2363" s="72"/>
      <c r="F2363" s="73"/>
      <c r="G2363" s="70"/>
      <c r="H2363" s="74"/>
      <c r="I2363" s="75"/>
      <c r="J2363" s="75"/>
      <c r="K2363" s="36"/>
      <c r="L2363" s="82"/>
      <c r="M2363" s="82"/>
      <c r="N2363" s="77"/>
      <c r="O2363" s="84" t="s">
        <v>255</v>
      </c>
      <c r="P2363" s="86">
        <v>43157.814687500002</v>
      </c>
      <c r="Q2363" s="84" t="s">
        <v>5495</v>
      </c>
      <c r="R2363" s="84" t="s">
        <v>5725</v>
      </c>
      <c r="S2363" s="84" t="s">
        <v>2015</v>
      </c>
      <c r="T2363" s="84" t="s">
        <v>6307</v>
      </c>
      <c r="U2363" s="84"/>
      <c r="V2363" s="84" t="s">
        <v>7966</v>
      </c>
      <c r="W2363" s="86">
        <v>43157.814687500002</v>
      </c>
      <c r="X2363" s="84" t="s">
        <v>9633</v>
      </c>
      <c r="Y2363" s="84"/>
      <c r="Z2363" s="84"/>
      <c r="AA2363" s="90" t="s">
        <v>11346</v>
      </c>
      <c r="AB2363" s="84"/>
      <c r="AC2363" s="84" t="b">
        <v>0</v>
      </c>
      <c r="AD2363" s="84">
        <v>14</v>
      </c>
      <c r="AE2363" s="90" t="s">
        <v>285</v>
      </c>
      <c r="AF2363" s="84" t="b">
        <v>0</v>
      </c>
      <c r="AG2363" s="84" t="s">
        <v>290</v>
      </c>
      <c r="AH2363" s="84"/>
      <c r="AI2363" s="90" t="s">
        <v>285</v>
      </c>
      <c r="AJ2363" s="84" t="b">
        <v>0</v>
      </c>
      <c r="AK2363" s="84">
        <v>6</v>
      </c>
      <c r="AL2363" s="90" t="s">
        <v>285</v>
      </c>
      <c r="AM2363" s="84" t="s">
        <v>294</v>
      </c>
      <c r="AN2363" s="84" t="b">
        <v>0</v>
      </c>
      <c r="AO2363" s="90" t="s">
        <v>11346</v>
      </c>
      <c r="AP2363" s="84" t="s">
        <v>308</v>
      </c>
      <c r="AQ2363" s="84">
        <v>0</v>
      </c>
      <c r="AR2363" s="84">
        <v>0</v>
      </c>
      <c r="AS2363" s="84"/>
      <c r="AT2363" s="84"/>
      <c r="AU2363" s="84"/>
      <c r="AV2363" s="84"/>
      <c r="AW2363" s="84"/>
      <c r="AX2363" s="84"/>
      <c r="AY2363" s="84"/>
      <c r="AZ2363" s="84"/>
    </row>
    <row r="2364" spans="1:52" x14ac:dyDescent="0.2">
      <c r="A2364" s="69" t="s">
        <v>3631</v>
      </c>
      <c r="B2364" s="69" t="s">
        <v>3912</v>
      </c>
      <c r="C2364" s="70"/>
      <c r="D2364" s="71"/>
      <c r="E2364" s="72"/>
      <c r="F2364" s="73"/>
      <c r="G2364" s="70"/>
      <c r="H2364" s="74"/>
      <c r="I2364" s="75"/>
      <c r="J2364" s="75"/>
      <c r="K2364" s="36"/>
      <c r="L2364" s="82"/>
      <c r="M2364" s="82"/>
      <c r="N2364" s="77"/>
      <c r="O2364" s="84" t="s">
        <v>255</v>
      </c>
      <c r="P2364" s="86">
        <v>43157.896990740737</v>
      </c>
      <c r="Q2364" s="84" t="s">
        <v>4668</v>
      </c>
      <c r="R2364" s="84" t="s">
        <v>5725</v>
      </c>
      <c r="S2364" s="84" t="s">
        <v>2015</v>
      </c>
      <c r="T2364" s="84" t="s">
        <v>6274</v>
      </c>
      <c r="U2364" s="84"/>
      <c r="V2364" s="84" t="s">
        <v>7967</v>
      </c>
      <c r="W2364" s="86">
        <v>43157.896990740737</v>
      </c>
      <c r="X2364" s="84" t="s">
        <v>9634</v>
      </c>
      <c r="Y2364" s="84"/>
      <c r="Z2364" s="84"/>
      <c r="AA2364" s="90" t="s">
        <v>11347</v>
      </c>
      <c r="AB2364" s="84"/>
      <c r="AC2364" s="84" t="b">
        <v>0</v>
      </c>
      <c r="AD2364" s="84">
        <v>0</v>
      </c>
      <c r="AE2364" s="90" t="s">
        <v>285</v>
      </c>
      <c r="AF2364" s="84" t="b">
        <v>0</v>
      </c>
      <c r="AG2364" s="84" t="s">
        <v>290</v>
      </c>
      <c r="AH2364" s="84"/>
      <c r="AI2364" s="90" t="s">
        <v>285</v>
      </c>
      <c r="AJ2364" s="84" t="b">
        <v>0</v>
      </c>
      <c r="AK2364" s="84">
        <v>6</v>
      </c>
      <c r="AL2364" s="90" t="s">
        <v>11346</v>
      </c>
      <c r="AM2364" s="84" t="s">
        <v>295</v>
      </c>
      <c r="AN2364" s="84" t="b">
        <v>0</v>
      </c>
      <c r="AO2364" s="90" t="s">
        <v>11346</v>
      </c>
      <c r="AP2364" s="84" t="s">
        <v>179</v>
      </c>
      <c r="AQ2364" s="84">
        <v>0</v>
      </c>
      <c r="AR2364" s="84">
        <v>0</v>
      </c>
      <c r="AS2364" s="84"/>
      <c r="AT2364" s="84"/>
      <c r="AU2364" s="84"/>
      <c r="AV2364" s="84"/>
      <c r="AW2364" s="84"/>
      <c r="AX2364" s="84"/>
      <c r="AY2364" s="84"/>
      <c r="AZ2364" s="84"/>
    </row>
    <row r="2365" spans="1:52" x14ac:dyDescent="0.2">
      <c r="A2365" s="69" t="s">
        <v>3630</v>
      </c>
      <c r="B2365" s="69" t="s">
        <v>3632</v>
      </c>
      <c r="C2365" s="70"/>
      <c r="D2365" s="71"/>
      <c r="E2365" s="72"/>
      <c r="F2365" s="73"/>
      <c r="G2365" s="70"/>
      <c r="H2365" s="74"/>
      <c r="I2365" s="75"/>
      <c r="J2365" s="75"/>
      <c r="K2365" s="36"/>
      <c r="L2365" s="82"/>
      <c r="M2365" s="82"/>
      <c r="N2365" s="77"/>
      <c r="O2365" s="84" t="s">
        <v>255</v>
      </c>
      <c r="P2365" s="86">
        <v>43157.870821759258</v>
      </c>
      <c r="Q2365" s="84" t="s">
        <v>4963</v>
      </c>
      <c r="R2365" s="84"/>
      <c r="S2365" s="84"/>
      <c r="T2365" s="84" t="s">
        <v>6461</v>
      </c>
      <c r="U2365" s="84"/>
      <c r="V2365" s="84" t="s">
        <v>7966</v>
      </c>
      <c r="W2365" s="86">
        <v>43157.870821759258</v>
      </c>
      <c r="X2365" s="84" t="s">
        <v>9635</v>
      </c>
      <c r="Y2365" s="84"/>
      <c r="Z2365" s="84"/>
      <c r="AA2365" s="90" t="s">
        <v>11348</v>
      </c>
      <c r="AB2365" s="84"/>
      <c r="AC2365" s="84" t="b">
        <v>0</v>
      </c>
      <c r="AD2365" s="84">
        <v>0</v>
      </c>
      <c r="AE2365" s="90" t="s">
        <v>285</v>
      </c>
      <c r="AF2365" s="84" t="b">
        <v>0</v>
      </c>
      <c r="AG2365" s="84" t="s">
        <v>290</v>
      </c>
      <c r="AH2365" s="84"/>
      <c r="AI2365" s="90" t="s">
        <v>285</v>
      </c>
      <c r="AJ2365" s="84" t="b">
        <v>0</v>
      </c>
      <c r="AK2365" s="84">
        <v>6</v>
      </c>
      <c r="AL2365" s="90" t="s">
        <v>11350</v>
      </c>
      <c r="AM2365" s="84" t="s">
        <v>295</v>
      </c>
      <c r="AN2365" s="84" t="b">
        <v>0</v>
      </c>
      <c r="AO2365" s="90" t="s">
        <v>11350</v>
      </c>
      <c r="AP2365" s="84" t="s">
        <v>179</v>
      </c>
      <c r="AQ2365" s="84">
        <v>0</v>
      </c>
      <c r="AR2365" s="84">
        <v>0</v>
      </c>
      <c r="AS2365" s="84"/>
      <c r="AT2365" s="84"/>
      <c r="AU2365" s="84"/>
      <c r="AV2365" s="84"/>
      <c r="AW2365" s="84"/>
      <c r="AX2365" s="84"/>
      <c r="AY2365" s="84"/>
      <c r="AZ2365" s="84"/>
    </row>
    <row r="2366" spans="1:52" x14ac:dyDescent="0.2">
      <c r="A2366" s="69" t="s">
        <v>3631</v>
      </c>
      <c r="B2366" s="69" t="s">
        <v>3630</v>
      </c>
      <c r="C2366" s="70"/>
      <c r="D2366" s="71"/>
      <c r="E2366" s="72"/>
      <c r="F2366" s="73"/>
      <c r="G2366" s="70"/>
      <c r="H2366" s="74"/>
      <c r="I2366" s="75"/>
      <c r="J2366" s="75"/>
      <c r="K2366" s="36"/>
      <c r="L2366" s="82"/>
      <c r="M2366" s="82"/>
      <c r="N2366" s="77"/>
      <c r="O2366" s="84" t="s">
        <v>255</v>
      </c>
      <c r="P2366" s="86">
        <v>43157.896990740737</v>
      </c>
      <c r="Q2366" s="84" t="s">
        <v>4668</v>
      </c>
      <c r="R2366" s="84" t="s">
        <v>5725</v>
      </c>
      <c r="S2366" s="84" t="s">
        <v>2015</v>
      </c>
      <c r="T2366" s="84" t="s">
        <v>6274</v>
      </c>
      <c r="U2366" s="84"/>
      <c r="V2366" s="84" t="s">
        <v>7967</v>
      </c>
      <c r="W2366" s="86">
        <v>43157.896990740737</v>
      </c>
      <c r="X2366" s="84" t="s">
        <v>9634</v>
      </c>
      <c r="Y2366" s="84"/>
      <c r="Z2366" s="84"/>
      <c r="AA2366" s="90" t="s">
        <v>11347</v>
      </c>
      <c r="AB2366" s="84"/>
      <c r="AC2366" s="84" t="b">
        <v>0</v>
      </c>
      <c r="AD2366" s="84">
        <v>0</v>
      </c>
      <c r="AE2366" s="90" t="s">
        <v>285</v>
      </c>
      <c r="AF2366" s="84" t="b">
        <v>0</v>
      </c>
      <c r="AG2366" s="84" t="s">
        <v>290</v>
      </c>
      <c r="AH2366" s="84"/>
      <c r="AI2366" s="90" t="s">
        <v>285</v>
      </c>
      <c r="AJ2366" s="84" t="b">
        <v>0</v>
      </c>
      <c r="AK2366" s="84">
        <v>6</v>
      </c>
      <c r="AL2366" s="90" t="s">
        <v>11346</v>
      </c>
      <c r="AM2366" s="84" t="s">
        <v>295</v>
      </c>
      <c r="AN2366" s="84" t="b">
        <v>0</v>
      </c>
      <c r="AO2366" s="90" t="s">
        <v>11346</v>
      </c>
      <c r="AP2366" s="84" t="s">
        <v>179</v>
      </c>
      <c r="AQ2366" s="84">
        <v>0</v>
      </c>
      <c r="AR2366" s="84">
        <v>0</v>
      </c>
      <c r="AS2366" s="84"/>
      <c r="AT2366" s="84"/>
      <c r="AU2366" s="84"/>
      <c r="AV2366" s="84"/>
      <c r="AW2366" s="84"/>
      <c r="AX2366" s="84"/>
      <c r="AY2366" s="84"/>
      <c r="AZ2366" s="84"/>
    </row>
    <row r="2367" spans="1:52" x14ac:dyDescent="0.2">
      <c r="A2367" s="69" t="s">
        <v>3631</v>
      </c>
      <c r="B2367" s="69" t="s">
        <v>3632</v>
      </c>
      <c r="C2367" s="70"/>
      <c r="D2367" s="71"/>
      <c r="E2367" s="72"/>
      <c r="F2367" s="73"/>
      <c r="G2367" s="70"/>
      <c r="H2367" s="74"/>
      <c r="I2367" s="75"/>
      <c r="J2367" s="75"/>
      <c r="K2367" s="36"/>
      <c r="L2367" s="82"/>
      <c r="M2367" s="82"/>
      <c r="N2367" s="77"/>
      <c r="O2367" s="84" t="s">
        <v>255</v>
      </c>
      <c r="P2367" s="86">
        <v>43157.896736111114</v>
      </c>
      <c r="Q2367" s="84" t="s">
        <v>4963</v>
      </c>
      <c r="R2367" s="84"/>
      <c r="S2367" s="84"/>
      <c r="T2367" s="84" t="s">
        <v>6461</v>
      </c>
      <c r="U2367" s="84"/>
      <c r="V2367" s="84" t="s">
        <v>7967</v>
      </c>
      <c r="W2367" s="86">
        <v>43157.896736111114</v>
      </c>
      <c r="X2367" s="84" t="s">
        <v>9636</v>
      </c>
      <c r="Y2367" s="84"/>
      <c r="Z2367" s="84"/>
      <c r="AA2367" s="90" t="s">
        <v>11349</v>
      </c>
      <c r="AB2367" s="84"/>
      <c r="AC2367" s="84" t="b">
        <v>0</v>
      </c>
      <c r="AD2367" s="84">
        <v>0</v>
      </c>
      <c r="AE2367" s="90" t="s">
        <v>285</v>
      </c>
      <c r="AF2367" s="84" t="b">
        <v>0</v>
      </c>
      <c r="AG2367" s="84" t="s">
        <v>290</v>
      </c>
      <c r="AH2367" s="84"/>
      <c r="AI2367" s="90" t="s">
        <v>285</v>
      </c>
      <c r="AJ2367" s="84" t="b">
        <v>0</v>
      </c>
      <c r="AK2367" s="84">
        <v>6</v>
      </c>
      <c r="AL2367" s="90" t="s">
        <v>11350</v>
      </c>
      <c r="AM2367" s="84" t="s">
        <v>295</v>
      </c>
      <c r="AN2367" s="84" t="b">
        <v>0</v>
      </c>
      <c r="AO2367" s="90" t="s">
        <v>11350</v>
      </c>
      <c r="AP2367" s="84" t="s">
        <v>179</v>
      </c>
      <c r="AQ2367" s="84">
        <v>0</v>
      </c>
      <c r="AR2367" s="84">
        <v>0</v>
      </c>
      <c r="AS2367" s="84"/>
      <c r="AT2367" s="84"/>
      <c r="AU2367" s="84"/>
      <c r="AV2367" s="84"/>
      <c r="AW2367" s="84"/>
      <c r="AX2367" s="84"/>
      <c r="AY2367" s="84"/>
      <c r="AZ2367" s="84"/>
    </row>
    <row r="2368" spans="1:52" x14ac:dyDescent="0.2">
      <c r="A2368" s="69" t="s">
        <v>3632</v>
      </c>
      <c r="B2368" s="69" t="s">
        <v>3632</v>
      </c>
      <c r="C2368" s="70"/>
      <c r="D2368" s="71"/>
      <c r="E2368" s="72"/>
      <c r="F2368" s="73"/>
      <c r="G2368" s="70"/>
      <c r="H2368" s="74"/>
      <c r="I2368" s="75"/>
      <c r="J2368" s="75"/>
      <c r="K2368" s="36"/>
      <c r="L2368" s="82"/>
      <c r="M2368" s="82"/>
      <c r="N2368" s="77"/>
      <c r="O2368" s="84" t="s">
        <v>179</v>
      </c>
      <c r="P2368" s="86">
        <v>43157.870636574073</v>
      </c>
      <c r="Q2368" s="84" t="s">
        <v>5496</v>
      </c>
      <c r="R2368" s="84" t="s">
        <v>6030</v>
      </c>
      <c r="S2368" s="84" t="s">
        <v>6261</v>
      </c>
      <c r="T2368" s="84" t="s">
        <v>6604</v>
      </c>
      <c r="U2368" s="84" t="s">
        <v>6812</v>
      </c>
      <c r="V2368" s="84" t="s">
        <v>6812</v>
      </c>
      <c r="W2368" s="86">
        <v>43157.870636574073</v>
      </c>
      <c r="X2368" s="84" t="s">
        <v>9637</v>
      </c>
      <c r="Y2368" s="84"/>
      <c r="Z2368" s="84"/>
      <c r="AA2368" s="90" t="s">
        <v>11350</v>
      </c>
      <c r="AB2368" s="84"/>
      <c r="AC2368" s="84" t="b">
        <v>0</v>
      </c>
      <c r="AD2368" s="84">
        <v>7</v>
      </c>
      <c r="AE2368" s="90" t="s">
        <v>285</v>
      </c>
      <c r="AF2368" s="84" t="b">
        <v>0</v>
      </c>
      <c r="AG2368" s="84" t="s">
        <v>290</v>
      </c>
      <c r="AH2368" s="84"/>
      <c r="AI2368" s="90" t="s">
        <v>285</v>
      </c>
      <c r="AJ2368" s="84" t="b">
        <v>0</v>
      </c>
      <c r="AK2368" s="84">
        <v>6</v>
      </c>
      <c r="AL2368" s="90" t="s">
        <v>285</v>
      </c>
      <c r="AM2368" s="84" t="s">
        <v>295</v>
      </c>
      <c r="AN2368" s="84" t="b">
        <v>0</v>
      </c>
      <c r="AO2368" s="90" t="s">
        <v>11350</v>
      </c>
      <c r="AP2368" s="84" t="s">
        <v>179</v>
      </c>
      <c r="AQ2368" s="84">
        <v>0</v>
      </c>
      <c r="AR2368" s="84">
        <v>0</v>
      </c>
      <c r="AS2368" s="84"/>
      <c r="AT2368" s="84"/>
      <c r="AU2368" s="84"/>
      <c r="AV2368" s="84"/>
      <c r="AW2368" s="84"/>
      <c r="AX2368" s="84"/>
      <c r="AY2368" s="84"/>
      <c r="AZ2368" s="84"/>
    </row>
    <row r="2369" spans="1:52" x14ac:dyDescent="0.2">
      <c r="A2369" s="69" t="s">
        <v>3633</v>
      </c>
      <c r="B2369" s="69" t="s">
        <v>3632</v>
      </c>
      <c r="C2369" s="70"/>
      <c r="D2369" s="71"/>
      <c r="E2369" s="72"/>
      <c r="F2369" s="73"/>
      <c r="G2369" s="70"/>
      <c r="H2369" s="74"/>
      <c r="I2369" s="75"/>
      <c r="J2369" s="75"/>
      <c r="K2369" s="36"/>
      <c r="L2369" s="82"/>
      <c r="M2369" s="82"/>
      <c r="N2369" s="77"/>
      <c r="O2369" s="84" t="s">
        <v>255</v>
      </c>
      <c r="P2369" s="86">
        <v>43157.897013888891</v>
      </c>
      <c r="Q2369" s="84" t="s">
        <v>4963</v>
      </c>
      <c r="R2369" s="84"/>
      <c r="S2369" s="84"/>
      <c r="T2369" s="84" t="s">
        <v>6461</v>
      </c>
      <c r="U2369" s="84"/>
      <c r="V2369" s="84" t="s">
        <v>7968</v>
      </c>
      <c r="W2369" s="86">
        <v>43157.897013888891</v>
      </c>
      <c r="X2369" s="84" t="s">
        <v>9638</v>
      </c>
      <c r="Y2369" s="84"/>
      <c r="Z2369" s="84"/>
      <c r="AA2369" s="90" t="s">
        <v>11351</v>
      </c>
      <c r="AB2369" s="84"/>
      <c r="AC2369" s="84" t="b">
        <v>0</v>
      </c>
      <c r="AD2369" s="84">
        <v>0</v>
      </c>
      <c r="AE2369" s="90" t="s">
        <v>285</v>
      </c>
      <c r="AF2369" s="84" t="b">
        <v>0</v>
      </c>
      <c r="AG2369" s="84" t="s">
        <v>290</v>
      </c>
      <c r="AH2369" s="84"/>
      <c r="AI2369" s="90" t="s">
        <v>285</v>
      </c>
      <c r="AJ2369" s="84" t="b">
        <v>0</v>
      </c>
      <c r="AK2369" s="84">
        <v>6</v>
      </c>
      <c r="AL2369" s="90" t="s">
        <v>11350</v>
      </c>
      <c r="AM2369" s="84" t="s">
        <v>295</v>
      </c>
      <c r="AN2369" s="84" t="b">
        <v>0</v>
      </c>
      <c r="AO2369" s="90" t="s">
        <v>11350</v>
      </c>
      <c r="AP2369" s="84" t="s">
        <v>179</v>
      </c>
      <c r="AQ2369" s="84">
        <v>0</v>
      </c>
      <c r="AR2369" s="84">
        <v>0</v>
      </c>
      <c r="AS2369" s="84"/>
      <c r="AT2369" s="84"/>
      <c r="AU2369" s="84"/>
      <c r="AV2369" s="84"/>
      <c r="AW2369" s="84"/>
      <c r="AX2369" s="84"/>
      <c r="AY2369" s="84"/>
      <c r="AZ2369" s="84"/>
    </row>
    <row r="2370" spans="1:52" x14ac:dyDescent="0.2">
      <c r="A2370" s="69" t="s">
        <v>3634</v>
      </c>
      <c r="B2370" s="69" t="s">
        <v>3817</v>
      </c>
      <c r="C2370" s="70"/>
      <c r="D2370" s="71"/>
      <c r="E2370" s="72"/>
      <c r="F2370" s="73"/>
      <c r="G2370" s="70"/>
      <c r="H2370" s="74"/>
      <c r="I2370" s="75"/>
      <c r="J2370" s="75"/>
      <c r="K2370" s="36"/>
      <c r="L2370" s="82"/>
      <c r="M2370" s="82"/>
      <c r="N2370" s="77"/>
      <c r="O2370" s="84" t="s">
        <v>255</v>
      </c>
      <c r="P2370" s="86">
        <v>43157.89702546296</v>
      </c>
      <c r="Q2370" s="84" t="s">
        <v>4409</v>
      </c>
      <c r="R2370" s="84" t="s">
        <v>5607</v>
      </c>
      <c r="S2370" s="84" t="s">
        <v>6076</v>
      </c>
      <c r="T2370" s="84" t="s">
        <v>6291</v>
      </c>
      <c r="U2370" s="84"/>
      <c r="V2370" s="84" t="s">
        <v>7969</v>
      </c>
      <c r="W2370" s="86">
        <v>43157.89702546296</v>
      </c>
      <c r="X2370" s="84" t="s">
        <v>9639</v>
      </c>
      <c r="Y2370" s="84"/>
      <c r="Z2370" s="84"/>
      <c r="AA2370" s="90" t="s">
        <v>11352</v>
      </c>
      <c r="AB2370" s="84"/>
      <c r="AC2370" s="84" t="b">
        <v>0</v>
      </c>
      <c r="AD2370" s="84">
        <v>0</v>
      </c>
      <c r="AE2370" s="90" t="s">
        <v>285</v>
      </c>
      <c r="AF2370" s="84" t="b">
        <v>0</v>
      </c>
      <c r="AG2370" s="84" t="s">
        <v>290</v>
      </c>
      <c r="AH2370" s="84"/>
      <c r="AI2370" s="90" t="s">
        <v>285</v>
      </c>
      <c r="AJ2370" s="84" t="b">
        <v>0</v>
      </c>
      <c r="AK2370" s="84">
        <v>1818</v>
      </c>
      <c r="AL2370" s="90" t="s">
        <v>11439</v>
      </c>
      <c r="AM2370" s="84" t="s">
        <v>296</v>
      </c>
      <c r="AN2370" s="84" t="b">
        <v>0</v>
      </c>
      <c r="AO2370" s="90" t="s">
        <v>11439</v>
      </c>
      <c r="AP2370" s="84" t="s">
        <v>179</v>
      </c>
      <c r="AQ2370" s="84">
        <v>0</v>
      </c>
      <c r="AR2370" s="84">
        <v>0</v>
      </c>
      <c r="AS2370" s="84"/>
      <c r="AT2370" s="84"/>
      <c r="AU2370" s="84"/>
      <c r="AV2370" s="84"/>
      <c r="AW2370" s="84"/>
      <c r="AX2370" s="84"/>
      <c r="AY2370" s="84"/>
      <c r="AZ2370" s="84"/>
    </row>
    <row r="2371" spans="1:52" x14ac:dyDescent="0.2">
      <c r="A2371" s="69" t="s">
        <v>3634</v>
      </c>
      <c r="B2371" s="69" t="s">
        <v>3818</v>
      </c>
      <c r="C2371" s="70"/>
      <c r="D2371" s="71"/>
      <c r="E2371" s="72"/>
      <c r="F2371" s="73"/>
      <c r="G2371" s="70"/>
      <c r="H2371" s="74"/>
      <c r="I2371" s="75"/>
      <c r="J2371" s="75"/>
      <c r="K2371" s="36"/>
      <c r="L2371" s="82"/>
      <c r="M2371" s="82"/>
      <c r="N2371" s="77"/>
      <c r="O2371" s="84" t="s">
        <v>255</v>
      </c>
      <c r="P2371" s="86">
        <v>43157.89702546296</v>
      </c>
      <c r="Q2371" s="84" t="s">
        <v>4409</v>
      </c>
      <c r="R2371" s="84" t="s">
        <v>5607</v>
      </c>
      <c r="S2371" s="84" t="s">
        <v>6076</v>
      </c>
      <c r="T2371" s="84" t="s">
        <v>6291</v>
      </c>
      <c r="U2371" s="84"/>
      <c r="V2371" s="84" t="s">
        <v>7969</v>
      </c>
      <c r="W2371" s="86">
        <v>43157.89702546296</v>
      </c>
      <c r="X2371" s="84" t="s">
        <v>9639</v>
      </c>
      <c r="Y2371" s="84"/>
      <c r="Z2371" s="84"/>
      <c r="AA2371" s="90" t="s">
        <v>11352</v>
      </c>
      <c r="AB2371" s="84"/>
      <c r="AC2371" s="84" t="b">
        <v>0</v>
      </c>
      <c r="AD2371" s="84">
        <v>0</v>
      </c>
      <c r="AE2371" s="90" t="s">
        <v>285</v>
      </c>
      <c r="AF2371" s="84" t="b">
        <v>0</v>
      </c>
      <c r="AG2371" s="84" t="s">
        <v>290</v>
      </c>
      <c r="AH2371" s="84"/>
      <c r="AI2371" s="90" t="s">
        <v>285</v>
      </c>
      <c r="AJ2371" s="84" t="b">
        <v>0</v>
      </c>
      <c r="AK2371" s="84">
        <v>1818</v>
      </c>
      <c r="AL2371" s="90" t="s">
        <v>11439</v>
      </c>
      <c r="AM2371" s="84" t="s">
        <v>296</v>
      </c>
      <c r="AN2371" s="84" t="b">
        <v>0</v>
      </c>
      <c r="AO2371" s="90" t="s">
        <v>11439</v>
      </c>
      <c r="AP2371" s="84" t="s">
        <v>179</v>
      </c>
      <c r="AQ2371" s="84">
        <v>0</v>
      </c>
      <c r="AR2371" s="84">
        <v>0</v>
      </c>
      <c r="AS2371" s="84"/>
      <c r="AT2371" s="84"/>
      <c r="AU2371" s="84"/>
      <c r="AV2371" s="84"/>
      <c r="AW2371" s="84"/>
      <c r="AX2371" s="84"/>
      <c r="AY2371" s="84"/>
      <c r="AZ2371" s="84"/>
    </row>
    <row r="2372" spans="1:52" x14ac:dyDescent="0.2">
      <c r="A2372" s="69" t="s">
        <v>3634</v>
      </c>
      <c r="B2372" s="69" t="s">
        <v>3712</v>
      </c>
      <c r="C2372" s="70"/>
      <c r="D2372" s="71"/>
      <c r="E2372" s="72"/>
      <c r="F2372" s="73"/>
      <c r="G2372" s="70"/>
      <c r="H2372" s="74"/>
      <c r="I2372" s="75"/>
      <c r="J2372" s="75"/>
      <c r="K2372" s="36"/>
      <c r="L2372" s="82"/>
      <c r="M2372" s="82"/>
      <c r="N2372" s="77"/>
      <c r="O2372" s="84" t="s">
        <v>255</v>
      </c>
      <c r="P2372" s="86">
        <v>43157.89702546296</v>
      </c>
      <c r="Q2372" s="84" t="s">
        <v>4409</v>
      </c>
      <c r="R2372" s="84" t="s">
        <v>5607</v>
      </c>
      <c r="S2372" s="84" t="s">
        <v>6076</v>
      </c>
      <c r="T2372" s="84" t="s">
        <v>6291</v>
      </c>
      <c r="U2372" s="84"/>
      <c r="V2372" s="84" t="s">
        <v>7969</v>
      </c>
      <c r="W2372" s="86">
        <v>43157.89702546296</v>
      </c>
      <c r="X2372" s="84" t="s">
        <v>9639</v>
      </c>
      <c r="Y2372" s="84"/>
      <c r="Z2372" s="84"/>
      <c r="AA2372" s="90" t="s">
        <v>11352</v>
      </c>
      <c r="AB2372" s="84"/>
      <c r="AC2372" s="84" t="b">
        <v>0</v>
      </c>
      <c r="AD2372" s="84">
        <v>0</v>
      </c>
      <c r="AE2372" s="90" t="s">
        <v>285</v>
      </c>
      <c r="AF2372" s="84" t="b">
        <v>0</v>
      </c>
      <c r="AG2372" s="84" t="s">
        <v>290</v>
      </c>
      <c r="AH2372" s="84"/>
      <c r="AI2372" s="90" t="s">
        <v>285</v>
      </c>
      <c r="AJ2372" s="84" t="b">
        <v>0</v>
      </c>
      <c r="AK2372" s="84">
        <v>1818</v>
      </c>
      <c r="AL2372" s="90" t="s">
        <v>11439</v>
      </c>
      <c r="AM2372" s="84" t="s">
        <v>296</v>
      </c>
      <c r="AN2372" s="84" t="b">
        <v>0</v>
      </c>
      <c r="AO2372" s="90" t="s">
        <v>11439</v>
      </c>
      <c r="AP2372" s="84" t="s">
        <v>179</v>
      </c>
      <c r="AQ2372" s="84">
        <v>0</v>
      </c>
      <c r="AR2372" s="84">
        <v>0</v>
      </c>
      <c r="AS2372" s="84"/>
      <c r="AT2372" s="84"/>
      <c r="AU2372" s="84"/>
      <c r="AV2372" s="84"/>
      <c r="AW2372" s="84"/>
      <c r="AX2372" s="84"/>
      <c r="AY2372" s="84"/>
      <c r="AZ2372" s="84"/>
    </row>
    <row r="2373" spans="1:52" x14ac:dyDescent="0.2">
      <c r="A2373" s="69" t="s">
        <v>3635</v>
      </c>
      <c r="B2373" s="69" t="s">
        <v>3635</v>
      </c>
      <c r="C2373" s="70"/>
      <c r="D2373" s="71"/>
      <c r="E2373" s="72"/>
      <c r="F2373" s="73"/>
      <c r="G2373" s="70"/>
      <c r="H2373" s="74"/>
      <c r="I2373" s="75"/>
      <c r="J2373" s="75"/>
      <c r="K2373" s="36"/>
      <c r="L2373" s="82"/>
      <c r="M2373" s="82"/>
      <c r="N2373" s="77"/>
      <c r="O2373" s="84" t="s">
        <v>179</v>
      </c>
      <c r="P2373" s="86">
        <v>43157.897060185183</v>
      </c>
      <c r="Q2373" s="84" t="s">
        <v>5497</v>
      </c>
      <c r="R2373" s="84"/>
      <c r="S2373" s="84"/>
      <c r="T2373" s="84" t="s">
        <v>6274</v>
      </c>
      <c r="U2373" s="84"/>
      <c r="V2373" s="84" t="s">
        <v>7970</v>
      </c>
      <c r="W2373" s="86">
        <v>43157.897060185183</v>
      </c>
      <c r="X2373" s="84" t="s">
        <v>9640</v>
      </c>
      <c r="Y2373" s="84"/>
      <c r="Z2373" s="84"/>
      <c r="AA2373" s="90" t="s">
        <v>11353</v>
      </c>
      <c r="AB2373" s="84"/>
      <c r="AC2373" s="84" t="b">
        <v>0</v>
      </c>
      <c r="AD2373" s="84">
        <v>0</v>
      </c>
      <c r="AE2373" s="90" t="s">
        <v>285</v>
      </c>
      <c r="AF2373" s="84" t="b">
        <v>0</v>
      </c>
      <c r="AG2373" s="84" t="s">
        <v>290</v>
      </c>
      <c r="AH2373" s="84"/>
      <c r="AI2373" s="90" t="s">
        <v>285</v>
      </c>
      <c r="AJ2373" s="84" t="b">
        <v>0</v>
      </c>
      <c r="AK2373" s="84">
        <v>0</v>
      </c>
      <c r="AL2373" s="90" t="s">
        <v>285</v>
      </c>
      <c r="AM2373" s="84" t="s">
        <v>296</v>
      </c>
      <c r="AN2373" s="84" t="b">
        <v>0</v>
      </c>
      <c r="AO2373" s="90" t="s">
        <v>11353</v>
      </c>
      <c r="AP2373" s="84" t="s">
        <v>179</v>
      </c>
      <c r="AQ2373" s="84">
        <v>0</v>
      </c>
      <c r="AR2373" s="84">
        <v>0</v>
      </c>
      <c r="AS2373" s="84"/>
      <c r="AT2373" s="84"/>
      <c r="AU2373" s="84"/>
      <c r="AV2373" s="84"/>
      <c r="AW2373" s="84"/>
      <c r="AX2373" s="84"/>
      <c r="AY2373" s="84"/>
      <c r="AZ2373" s="84"/>
    </row>
    <row r="2374" spans="1:52" x14ac:dyDescent="0.2">
      <c r="A2374" s="69" t="s">
        <v>3636</v>
      </c>
      <c r="B2374" s="69" t="s">
        <v>3636</v>
      </c>
      <c r="C2374" s="70"/>
      <c r="D2374" s="71"/>
      <c r="E2374" s="72"/>
      <c r="F2374" s="73"/>
      <c r="G2374" s="70"/>
      <c r="H2374" s="74"/>
      <c r="I2374" s="75"/>
      <c r="J2374" s="75"/>
      <c r="K2374" s="36"/>
      <c r="L2374" s="82"/>
      <c r="M2374" s="82"/>
      <c r="N2374" s="77"/>
      <c r="O2374" s="84" t="s">
        <v>179</v>
      </c>
      <c r="P2374" s="86">
        <v>43157.627986111111</v>
      </c>
      <c r="Q2374" s="84" t="s">
        <v>5498</v>
      </c>
      <c r="R2374" s="84" t="s">
        <v>6031</v>
      </c>
      <c r="S2374" s="84" t="s">
        <v>921</v>
      </c>
      <c r="T2374" s="84" t="s">
        <v>6351</v>
      </c>
      <c r="U2374" s="84"/>
      <c r="V2374" s="84" t="s">
        <v>7971</v>
      </c>
      <c r="W2374" s="86">
        <v>43157.627986111111</v>
      </c>
      <c r="X2374" s="84" t="s">
        <v>9641</v>
      </c>
      <c r="Y2374" s="84"/>
      <c r="Z2374" s="84"/>
      <c r="AA2374" s="90" t="s">
        <v>11354</v>
      </c>
      <c r="AB2374" s="84"/>
      <c r="AC2374" s="84" t="b">
        <v>0</v>
      </c>
      <c r="AD2374" s="84">
        <v>163</v>
      </c>
      <c r="AE2374" s="90" t="s">
        <v>285</v>
      </c>
      <c r="AF2374" s="84" t="b">
        <v>0</v>
      </c>
      <c r="AG2374" s="84" t="s">
        <v>290</v>
      </c>
      <c r="AH2374" s="84"/>
      <c r="AI2374" s="90" t="s">
        <v>285</v>
      </c>
      <c r="AJ2374" s="84" t="b">
        <v>0</v>
      </c>
      <c r="AK2374" s="84">
        <v>166</v>
      </c>
      <c r="AL2374" s="90" t="s">
        <v>285</v>
      </c>
      <c r="AM2374" s="84" t="s">
        <v>296</v>
      </c>
      <c r="AN2374" s="84" t="b">
        <v>0</v>
      </c>
      <c r="AO2374" s="90" t="s">
        <v>11354</v>
      </c>
      <c r="AP2374" s="84" t="s">
        <v>308</v>
      </c>
      <c r="AQ2374" s="84">
        <v>0</v>
      </c>
      <c r="AR2374" s="84">
        <v>0</v>
      </c>
      <c r="AS2374" s="84"/>
      <c r="AT2374" s="84"/>
      <c r="AU2374" s="84"/>
      <c r="AV2374" s="84"/>
      <c r="AW2374" s="84"/>
      <c r="AX2374" s="84"/>
      <c r="AY2374" s="84"/>
      <c r="AZ2374" s="84"/>
    </row>
    <row r="2375" spans="1:52" x14ac:dyDescent="0.2">
      <c r="A2375" s="69" t="s">
        <v>3637</v>
      </c>
      <c r="B2375" s="69" t="s">
        <v>3636</v>
      </c>
      <c r="C2375" s="70"/>
      <c r="D2375" s="71"/>
      <c r="E2375" s="72"/>
      <c r="F2375" s="73"/>
      <c r="G2375" s="70"/>
      <c r="H2375" s="74"/>
      <c r="I2375" s="75"/>
      <c r="J2375" s="75"/>
      <c r="K2375" s="36"/>
      <c r="L2375" s="82"/>
      <c r="M2375" s="82"/>
      <c r="N2375" s="77"/>
      <c r="O2375" s="84" t="s">
        <v>255</v>
      </c>
      <c r="P2375" s="86">
        <v>43157.897083333337</v>
      </c>
      <c r="Q2375" s="84" t="s">
        <v>4577</v>
      </c>
      <c r="R2375" s="84"/>
      <c r="S2375" s="84"/>
      <c r="T2375" s="84" t="s">
        <v>6351</v>
      </c>
      <c r="U2375" s="84"/>
      <c r="V2375" s="84" t="s">
        <v>7972</v>
      </c>
      <c r="W2375" s="86">
        <v>43157.897083333337</v>
      </c>
      <c r="X2375" s="84" t="s">
        <v>9642</v>
      </c>
      <c r="Y2375" s="84"/>
      <c r="Z2375" s="84"/>
      <c r="AA2375" s="90" t="s">
        <v>11355</v>
      </c>
      <c r="AB2375" s="84"/>
      <c r="AC2375" s="84" t="b">
        <v>0</v>
      </c>
      <c r="AD2375" s="84">
        <v>0</v>
      </c>
      <c r="AE2375" s="90" t="s">
        <v>285</v>
      </c>
      <c r="AF2375" s="84" t="b">
        <v>0</v>
      </c>
      <c r="AG2375" s="84" t="s">
        <v>290</v>
      </c>
      <c r="AH2375" s="84"/>
      <c r="AI2375" s="90" t="s">
        <v>285</v>
      </c>
      <c r="AJ2375" s="84" t="b">
        <v>0</v>
      </c>
      <c r="AK2375" s="84">
        <v>166</v>
      </c>
      <c r="AL2375" s="90" t="s">
        <v>11354</v>
      </c>
      <c r="AM2375" s="84" t="s">
        <v>296</v>
      </c>
      <c r="AN2375" s="84" t="b">
        <v>0</v>
      </c>
      <c r="AO2375" s="90" t="s">
        <v>11354</v>
      </c>
      <c r="AP2375" s="84" t="s">
        <v>179</v>
      </c>
      <c r="AQ2375" s="84">
        <v>0</v>
      </c>
      <c r="AR2375" s="84">
        <v>0</v>
      </c>
      <c r="AS2375" s="84"/>
      <c r="AT2375" s="84"/>
      <c r="AU2375" s="84"/>
      <c r="AV2375" s="84"/>
      <c r="AW2375" s="84"/>
      <c r="AX2375" s="84"/>
      <c r="AY2375" s="84"/>
      <c r="AZ2375" s="84"/>
    </row>
    <row r="2376" spans="1:52" x14ac:dyDescent="0.2">
      <c r="A2376" s="69" t="s">
        <v>3638</v>
      </c>
      <c r="B2376" s="69" t="s">
        <v>2234</v>
      </c>
      <c r="C2376" s="70"/>
      <c r="D2376" s="71"/>
      <c r="E2376" s="72"/>
      <c r="F2376" s="73"/>
      <c r="G2376" s="70"/>
      <c r="H2376" s="74"/>
      <c r="I2376" s="75"/>
      <c r="J2376" s="75"/>
      <c r="K2376" s="36"/>
      <c r="L2376" s="82"/>
      <c r="M2376" s="82"/>
      <c r="N2376" s="77"/>
      <c r="O2376" s="84" t="s">
        <v>255</v>
      </c>
      <c r="P2376" s="86">
        <v>43157.897118055553</v>
      </c>
      <c r="Q2376" s="84" t="s">
        <v>4416</v>
      </c>
      <c r="R2376" s="84"/>
      <c r="S2376" s="84"/>
      <c r="T2376" s="84" t="s">
        <v>6274</v>
      </c>
      <c r="U2376" s="84"/>
      <c r="V2376" s="84" t="s">
        <v>7973</v>
      </c>
      <c r="W2376" s="86">
        <v>43157.897118055553</v>
      </c>
      <c r="X2376" s="84" t="s">
        <v>9643</v>
      </c>
      <c r="Y2376" s="84"/>
      <c r="Z2376" s="84"/>
      <c r="AA2376" s="90" t="s">
        <v>11356</v>
      </c>
      <c r="AB2376" s="84"/>
      <c r="AC2376" s="84" t="b">
        <v>0</v>
      </c>
      <c r="AD2376" s="84">
        <v>0</v>
      </c>
      <c r="AE2376" s="90" t="s">
        <v>285</v>
      </c>
      <c r="AF2376" s="84" t="b">
        <v>0</v>
      </c>
      <c r="AG2376" s="84" t="s">
        <v>290</v>
      </c>
      <c r="AH2376" s="84"/>
      <c r="AI2376" s="90" t="s">
        <v>285</v>
      </c>
      <c r="AJ2376" s="84" t="b">
        <v>0</v>
      </c>
      <c r="AK2376" s="84">
        <v>34</v>
      </c>
      <c r="AL2376" s="90" t="s">
        <v>9786</v>
      </c>
      <c r="AM2376" s="84" t="s">
        <v>295</v>
      </c>
      <c r="AN2376" s="84" t="b">
        <v>0</v>
      </c>
      <c r="AO2376" s="90" t="s">
        <v>9786</v>
      </c>
      <c r="AP2376" s="84" t="s">
        <v>179</v>
      </c>
      <c r="AQ2376" s="84">
        <v>0</v>
      </c>
      <c r="AR2376" s="84">
        <v>0</v>
      </c>
      <c r="AS2376" s="84"/>
      <c r="AT2376" s="84"/>
      <c r="AU2376" s="84"/>
      <c r="AV2376" s="84"/>
      <c r="AW2376" s="84"/>
      <c r="AX2376" s="84"/>
      <c r="AY2376" s="84"/>
      <c r="AZ2376" s="84"/>
    </row>
    <row r="2377" spans="1:52" x14ac:dyDescent="0.2">
      <c r="A2377" s="69" t="s">
        <v>3639</v>
      </c>
      <c r="B2377" s="69" t="s">
        <v>2415</v>
      </c>
      <c r="C2377" s="70"/>
      <c r="D2377" s="71"/>
      <c r="E2377" s="72"/>
      <c r="F2377" s="73"/>
      <c r="G2377" s="70"/>
      <c r="H2377" s="74"/>
      <c r="I2377" s="75"/>
      <c r="J2377" s="75"/>
      <c r="K2377" s="36"/>
      <c r="L2377" s="82"/>
      <c r="M2377" s="82"/>
      <c r="N2377" s="77"/>
      <c r="O2377" s="84" t="s">
        <v>255</v>
      </c>
      <c r="P2377" s="86">
        <v>43157.897233796299</v>
      </c>
      <c r="Q2377" s="84" t="s">
        <v>4428</v>
      </c>
      <c r="R2377" s="84"/>
      <c r="S2377" s="84"/>
      <c r="T2377" s="84" t="s">
        <v>6312</v>
      </c>
      <c r="U2377" s="84"/>
      <c r="V2377" s="84" t="s">
        <v>7974</v>
      </c>
      <c r="W2377" s="86">
        <v>43157.897233796299</v>
      </c>
      <c r="X2377" s="84" t="s">
        <v>9644</v>
      </c>
      <c r="Y2377" s="84"/>
      <c r="Z2377" s="84"/>
      <c r="AA2377" s="90" t="s">
        <v>11357</v>
      </c>
      <c r="AB2377" s="84"/>
      <c r="AC2377" s="84" t="b">
        <v>0</v>
      </c>
      <c r="AD2377" s="84">
        <v>0</v>
      </c>
      <c r="AE2377" s="90" t="s">
        <v>285</v>
      </c>
      <c r="AF2377" s="84" t="b">
        <v>0</v>
      </c>
      <c r="AG2377" s="84" t="s">
        <v>290</v>
      </c>
      <c r="AH2377" s="84"/>
      <c r="AI2377" s="90" t="s">
        <v>285</v>
      </c>
      <c r="AJ2377" s="84" t="b">
        <v>0</v>
      </c>
      <c r="AK2377" s="84">
        <v>5</v>
      </c>
      <c r="AL2377" s="90" t="s">
        <v>9976</v>
      </c>
      <c r="AM2377" s="84" t="s">
        <v>295</v>
      </c>
      <c r="AN2377" s="84" t="b">
        <v>0</v>
      </c>
      <c r="AO2377" s="90" t="s">
        <v>9976</v>
      </c>
      <c r="AP2377" s="84" t="s">
        <v>179</v>
      </c>
      <c r="AQ2377" s="84">
        <v>0</v>
      </c>
      <c r="AR2377" s="84">
        <v>0</v>
      </c>
      <c r="AS2377" s="84"/>
      <c r="AT2377" s="84"/>
      <c r="AU2377" s="84"/>
      <c r="AV2377" s="84"/>
      <c r="AW2377" s="84"/>
      <c r="AX2377" s="84"/>
      <c r="AY2377" s="84"/>
      <c r="AZ2377" s="84"/>
    </row>
    <row r="2378" spans="1:52" x14ac:dyDescent="0.2">
      <c r="A2378" s="69" t="s">
        <v>3640</v>
      </c>
      <c r="B2378" s="69" t="s">
        <v>3640</v>
      </c>
      <c r="C2378" s="70"/>
      <c r="D2378" s="71"/>
      <c r="E2378" s="72"/>
      <c r="F2378" s="73"/>
      <c r="G2378" s="70"/>
      <c r="H2378" s="74"/>
      <c r="I2378" s="75"/>
      <c r="J2378" s="75"/>
      <c r="K2378" s="36"/>
      <c r="L2378" s="82"/>
      <c r="M2378" s="82"/>
      <c r="N2378" s="77"/>
      <c r="O2378" s="84" t="s">
        <v>179</v>
      </c>
      <c r="P2378" s="86">
        <v>43157.897245370368</v>
      </c>
      <c r="Q2378" s="84" t="s">
        <v>5499</v>
      </c>
      <c r="R2378" s="84" t="s">
        <v>6032</v>
      </c>
      <c r="S2378" s="84" t="s">
        <v>6262</v>
      </c>
      <c r="T2378" s="84" t="s">
        <v>6345</v>
      </c>
      <c r="U2378" s="84" t="s">
        <v>6813</v>
      </c>
      <c r="V2378" s="84" t="s">
        <v>6813</v>
      </c>
      <c r="W2378" s="86">
        <v>43157.897245370368</v>
      </c>
      <c r="X2378" s="84" t="s">
        <v>9645</v>
      </c>
      <c r="Y2378" s="84"/>
      <c r="Z2378" s="84"/>
      <c r="AA2378" s="90" t="s">
        <v>11358</v>
      </c>
      <c r="AB2378" s="84"/>
      <c r="AC2378" s="84" t="b">
        <v>0</v>
      </c>
      <c r="AD2378" s="84">
        <v>0</v>
      </c>
      <c r="AE2378" s="90" t="s">
        <v>285</v>
      </c>
      <c r="AF2378" s="84" t="b">
        <v>0</v>
      </c>
      <c r="AG2378" s="84" t="s">
        <v>290</v>
      </c>
      <c r="AH2378" s="84"/>
      <c r="AI2378" s="90" t="s">
        <v>285</v>
      </c>
      <c r="AJ2378" s="84" t="b">
        <v>0</v>
      </c>
      <c r="AK2378" s="84">
        <v>0</v>
      </c>
      <c r="AL2378" s="90" t="s">
        <v>285</v>
      </c>
      <c r="AM2378" s="84" t="s">
        <v>306</v>
      </c>
      <c r="AN2378" s="84" t="b">
        <v>0</v>
      </c>
      <c r="AO2378" s="90" t="s">
        <v>11358</v>
      </c>
      <c r="AP2378" s="84" t="s">
        <v>179</v>
      </c>
      <c r="AQ2378" s="84">
        <v>0</v>
      </c>
      <c r="AR2378" s="84">
        <v>0</v>
      </c>
      <c r="AS2378" s="84"/>
      <c r="AT2378" s="84"/>
      <c r="AU2378" s="84"/>
      <c r="AV2378" s="84"/>
      <c r="AW2378" s="84"/>
      <c r="AX2378" s="84"/>
      <c r="AY2378" s="84"/>
      <c r="AZ2378" s="84"/>
    </row>
    <row r="2379" spans="1:52" x14ac:dyDescent="0.2">
      <c r="A2379" s="69" t="s">
        <v>3641</v>
      </c>
      <c r="B2379" s="69" t="s">
        <v>4289</v>
      </c>
      <c r="C2379" s="70"/>
      <c r="D2379" s="71"/>
      <c r="E2379" s="72"/>
      <c r="F2379" s="73"/>
      <c r="G2379" s="70"/>
      <c r="H2379" s="74"/>
      <c r="I2379" s="75"/>
      <c r="J2379" s="75"/>
      <c r="K2379" s="36"/>
      <c r="L2379" s="82"/>
      <c r="M2379" s="82"/>
      <c r="N2379" s="77"/>
      <c r="O2379" s="84" t="s">
        <v>255</v>
      </c>
      <c r="P2379" s="86">
        <v>43157.897245370368</v>
      </c>
      <c r="Q2379" s="84" t="s">
        <v>5500</v>
      </c>
      <c r="R2379" s="84"/>
      <c r="S2379" s="84"/>
      <c r="T2379" s="84" t="s">
        <v>6274</v>
      </c>
      <c r="U2379" s="84"/>
      <c r="V2379" s="84" t="s">
        <v>7975</v>
      </c>
      <c r="W2379" s="86">
        <v>43157.897245370368</v>
      </c>
      <c r="X2379" s="84" t="s">
        <v>9646</v>
      </c>
      <c r="Y2379" s="84"/>
      <c r="Z2379" s="84"/>
      <c r="AA2379" s="90" t="s">
        <v>11359</v>
      </c>
      <c r="AB2379" s="90" t="s">
        <v>11632</v>
      </c>
      <c r="AC2379" s="84" t="b">
        <v>0</v>
      </c>
      <c r="AD2379" s="84">
        <v>0</v>
      </c>
      <c r="AE2379" s="90" t="s">
        <v>11797</v>
      </c>
      <c r="AF2379" s="84" t="b">
        <v>0</v>
      </c>
      <c r="AG2379" s="84" t="s">
        <v>292</v>
      </c>
      <c r="AH2379" s="84"/>
      <c r="AI2379" s="90" t="s">
        <v>285</v>
      </c>
      <c r="AJ2379" s="84" t="b">
        <v>0</v>
      </c>
      <c r="AK2379" s="84">
        <v>0</v>
      </c>
      <c r="AL2379" s="90" t="s">
        <v>285</v>
      </c>
      <c r="AM2379" s="84" t="s">
        <v>296</v>
      </c>
      <c r="AN2379" s="84" t="b">
        <v>0</v>
      </c>
      <c r="AO2379" s="90" t="s">
        <v>11632</v>
      </c>
      <c r="AP2379" s="84" t="s">
        <v>179</v>
      </c>
      <c r="AQ2379" s="84">
        <v>0</v>
      </c>
      <c r="AR2379" s="84">
        <v>0</v>
      </c>
      <c r="AS2379" s="84"/>
      <c r="AT2379" s="84"/>
      <c r="AU2379" s="84"/>
      <c r="AV2379" s="84"/>
      <c r="AW2379" s="84"/>
      <c r="AX2379" s="84"/>
      <c r="AY2379" s="84"/>
      <c r="AZ2379" s="84"/>
    </row>
    <row r="2380" spans="1:52" x14ac:dyDescent="0.2">
      <c r="A2380" s="69" t="s">
        <v>3641</v>
      </c>
      <c r="B2380" s="69" t="s">
        <v>835</v>
      </c>
      <c r="C2380" s="70"/>
      <c r="D2380" s="71"/>
      <c r="E2380" s="72"/>
      <c r="F2380" s="73"/>
      <c r="G2380" s="70"/>
      <c r="H2380" s="74"/>
      <c r="I2380" s="75"/>
      <c r="J2380" s="75"/>
      <c r="K2380" s="36"/>
      <c r="L2380" s="82"/>
      <c r="M2380" s="82"/>
      <c r="N2380" s="77"/>
      <c r="O2380" s="84" t="s">
        <v>255</v>
      </c>
      <c r="P2380" s="86">
        <v>43157.897245370368</v>
      </c>
      <c r="Q2380" s="84" t="s">
        <v>5500</v>
      </c>
      <c r="R2380" s="84"/>
      <c r="S2380" s="84"/>
      <c r="T2380" s="84" t="s">
        <v>6274</v>
      </c>
      <c r="U2380" s="84"/>
      <c r="V2380" s="84" t="s">
        <v>7975</v>
      </c>
      <c r="W2380" s="86">
        <v>43157.897245370368</v>
      </c>
      <c r="X2380" s="84" t="s">
        <v>9646</v>
      </c>
      <c r="Y2380" s="84"/>
      <c r="Z2380" s="84"/>
      <c r="AA2380" s="90" t="s">
        <v>11359</v>
      </c>
      <c r="AB2380" s="90" t="s">
        <v>11632</v>
      </c>
      <c r="AC2380" s="84" t="b">
        <v>0</v>
      </c>
      <c r="AD2380" s="84">
        <v>0</v>
      </c>
      <c r="AE2380" s="90" t="s">
        <v>11797</v>
      </c>
      <c r="AF2380" s="84" t="b">
        <v>0</v>
      </c>
      <c r="AG2380" s="84" t="s">
        <v>292</v>
      </c>
      <c r="AH2380" s="84"/>
      <c r="AI2380" s="90" t="s">
        <v>285</v>
      </c>
      <c r="AJ2380" s="84" t="b">
        <v>0</v>
      </c>
      <c r="AK2380" s="84">
        <v>0</v>
      </c>
      <c r="AL2380" s="90" t="s">
        <v>285</v>
      </c>
      <c r="AM2380" s="84" t="s">
        <v>296</v>
      </c>
      <c r="AN2380" s="84" t="b">
        <v>0</v>
      </c>
      <c r="AO2380" s="90" t="s">
        <v>11632</v>
      </c>
      <c r="AP2380" s="84" t="s">
        <v>179</v>
      </c>
      <c r="AQ2380" s="84">
        <v>0</v>
      </c>
      <c r="AR2380" s="84">
        <v>0</v>
      </c>
      <c r="AS2380" s="84"/>
      <c r="AT2380" s="84"/>
      <c r="AU2380" s="84"/>
      <c r="AV2380" s="84"/>
      <c r="AW2380" s="84"/>
      <c r="AX2380" s="84"/>
      <c r="AY2380" s="84"/>
      <c r="AZ2380" s="84"/>
    </row>
    <row r="2381" spans="1:52" x14ac:dyDescent="0.2">
      <c r="A2381" s="69" t="s">
        <v>3641</v>
      </c>
      <c r="B2381" s="69" t="s">
        <v>4290</v>
      </c>
      <c r="C2381" s="70"/>
      <c r="D2381" s="71"/>
      <c r="E2381" s="72"/>
      <c r="F2381" s="73"/>
      <c r="G2381" s="70"/>
      <c r="H2381" s="74"/>
      <c r="I2381" s="75"/>
      <c r="J2381" s="75"/>
      <c r="K2381" s="36"/>
      <c r="L2381" s="82"/>
      <c r="M2381" s="82"/>
      <c r="N2381" s="77"/>
      <c r="O2381" s="84" t="s">
        <v>255</v>
      </c>
      <c r="P2381" s="86">
        <v>43157.897245370368</v>
      </c>
      <c r="Q2381" s="84" t="s">
        <v>5500</v>
      </c>
      <c r="R2381" s="84"/>
      <c r="S2381" s="84"/>
      <c r="T2381" s="84" t="s">
        <v>6274</v>
      </c>
      <c r="U2381" s="84"/>
      <c r="V2381" s="84" t="s">
        <v>7975</v>
      </c>
      <c r="W2381" s="86">
        <v>43157.897245370368</v>
      </c>
      <c r="X2381" s="84" t="s">
        <v>9646</v>
      </c>
      <c r="Y2381" s="84"/>
      <c r="Z2381" s="84"/>
      <c r="AA2381" s="90" t="s">
        <v>11359</v>
      </c>
      <c r="AB2381" s="90" t="s">
        <v>11632</v>
      </c>
      <c r="AC2381" s="84" t="b">
        <v>0</v>
      </c>
      <c r="AD2381" s="84">
        <v>0</v>
      </c>
      <c r="AE2381" s="90" t="s">
        <v>11797</v>
      </c>
      <c r="AF2381" s="84" t="b">
        <v>0</v>
      </c>
      <c r="AG2381" s="84" t="s">
        <v>292</v>
      </c>
      <c r="AH2381" s="84"/>
      <c r="AI2381" s="90" t="s">
        <v>285</v>
      </c>
      <c r="AJ2381" s="84" t="b">
        <v>0</v>
      </c>
      <c r="AK2381" s="84">
        <v>0</v>
      </c>
      <c r="AL2381" s="90" t="s">
        <v>285</v>
      </c>
      <c r="AM2381" s="84" t="s">
        <v>296</v>
      </c>
      <c r="AN2381" s="84" t="b">
        <v>0</v>
      </c>
      <c r="AO2381" s="90" t="s">
        <v>11632</v>
      </c>
      <c r="AP2381" s="84" t="s">
        <v>179</v>
      </c>
      <c r="AQ2381" s="84">
        <v>0</v>
      </c>
      <c r="AR2381" s="84">
        <v>0</v>
      </c>
      <c r="AS2381" s="84"/>
      <c r="AT2381" s="84"/>
      <c r="AU2381" s="84"/>
      <c r="AV2381" s="84"/>
      <c r="AW2381" s="84"/>
      <c r="AX2381" s="84"/>
      <c r="AY2381" s="84"/>
      <c r="AZ2381" s="84"/>
    </row>
    <row r="2382" spans="1:52" x14ac:dyDescent="0.2">
      <c r="A2382" s="69" t="s">
        <v>3641</v>
      </c>
      <c r="B2382" s="69" t="s">
        <v>4291</v>
      </c>
      <c r="C2382" s="70"/>
      <c r="D2382" s="71"/>
      <c r="E2382" s="72"/>
      <c r="F2382" s="73"/>
      <c r="G2382" s="70"/>
      <c r="H2382" s="74"/>
      <c r="I2382" s="75"/>
      <c r="J2382" s="75"/>
      <c r="K2382" s="36"/>
      <c r="L2382" s="82"/>
      <c r="M2382" s="82"/>
      <c r="N2382" s="77"/>
      <c r="O2382" s="84" t="s">
        <v>255</v>
      </c>
      <c r="P2382" s="86">
        <v>43157.897245370368</v>
      </c>
      <c r="Q2382" s="84" t="s">
        <v>5500</v>
      </c>
      <c r="R2382" s="84"/>
      <c r="S2382" s="84"/>
      <c r="T2382" s="84" t="s">
        <v>6274</v>
      </c>
      <c r="U2382" s="84"/>
      <c r="V2382" s="84" t="s">
        <v>7975</v>
      </c>
      <c r="W2382" s="86">
        <v>43157.897245370368</v>
      </c>
      <c r="X2382" s="84" t="s">
        <v>9646</v>
      </c>
      <c r="Y2382" s="84"/>
      <c r="Z2382" s="84"/>
      <c r="AA2382" s="90" t="s">
        <v>11359</v>
      </c>
      <c r="AB2382" s="90" t="s">
        <v>11632</v>
      </c>
      <c r="AC2382" s="84" t="b">
        <v>0</v>
      </c>
      <c r="AD2382" s="84">
        <v>0</v>
      </c>
      <c r="AE2382" s="90" t="s">
        <v>11797</v>
      </c>
      <c r="AF2382" s="84" t="b">
        <v>0</v>
      </c>
      <c r="AG2382" s="84" t="s">
        <v>292</v>
      </c>
      <c r="AH2382" s="84"/>
      <c r="AI2382" s="90" t="s">
        <v>285</v>
      </c>
      <c r="AJ2382" s="84" t="b">
        <v>0</v>
      </c>
      <c r="AK2382" s="84">
        <v>0</v>
      </c>
      <c r="AL2382" s="90" t="s">
        <v>285</v>
      </c>
      <c r="AM2382" s="84" t="s">
        <v>296</v>
      </c>
      <c r="AN2382" s="84" t="b">
        <v>0</v>
      </c>
      <c r="AO2382" s="90" t="s">
        <v>11632</v>
      </c>
      <c r="AP2382" s="84" t="s">
        <v>179</v>
      </c>
      <c r="AQ2382" s="84">
        <v>0</v>
      </c>
      <c r="AR2382" s="84">
        <v>0</v>
      </c>
      <c r="AS2382" s="84"/>
      <c r="AT2382" s="84"/>
      <c r="AU2382" s="84"/>
      <c r="AV2382" s="84"/>
      <c r="AW2382" s="84"/>
      <c r="AX2382" s="84"/>
      <c r="AY2382" s="84"/>
      <c r="AZ2382" s="84"/>
    </row>
    <row r="2383" spans="1:52" x14ac:dyDescent="0.2">
      <c r="A2383" s="69" t="s">
        <v>3641</v>
      </c>
      <c r="B2383" s="69" t="s">
        <v>4292</v>
      </c>
      <c r="C2383" s="70"/>
      <c r="D2383" s="71"/>
      <c r="E2383" s="72"/>
      <c r="F2383" s="73"/>
      <c r="G2383" s="70"/>
      <c r="H2383" s="74"/>
      <c r="I2383" s="75"/>
      <c r="J2383" s="75"/>
      <c r="K2383" s="36"/>
      <c r="L2383" s="82"/>
      <c r="M2383" s="82"/>
      <c r="N2383" s="77"/>
      <c r="O2383" s="84" t="s">
        <v>255</v>
      </c>
      <c r="P2383" s="86">
        <v>43157.897245370368</v>
      </c>
      <c r="Q2383" s="84" t="s">
        <v>5500</v>
      </c>
      <c r="R2383" s="84"/>
      <c r="S2383" s="84"/>
      <c r="T2383" s="84" t="s">
        <v>6274</v>
      </c>
      <c r="U2383" s="84"/>
      <c r="V2383" s="84" t="s">
        <v>7975</v>
      </c>
      <c r="W2383" s="86">
        <v>43157.897245370368</v>
      </c>
      <c r="X2383" s="84" t="s">
        <v>9646</v>
      </c>
      <c r="Y2383" s="84"/>
      <c r="Z2383" s="84"/>
      <c r="AA2383" s="90" t="s">
        <v>11359</v>
      </c>
      <c r="AB2383" s="90" t="s">
        <v>11632</v>
      </c>
      <c r="AC2383" s="84" t="b">
        <v>0</v>
      </c>
      <c r="AD2383" s="84">
        <v>0</v>
      </c>
      <c r="AE2383" s="90" t="s">
        <v>11797</v>
      </c>
      <c r="AF2383" s="84" t="b">
        <v>0</v>
      </c>
      <c r="AG2383" s="84" t="s">
        <v>292</v>
      </c>
      <c r="AH2383" s="84"/>
      <c r="AI2383" s="90" t="s">
        <v>285</v>
      </c>
      <c r="AJ2383" s="84" t="b">
        <v>0</v>
      </c>
      <c r="AK2383" s="84">
        <v>0</v>
      </c>
      <c r="AL2383" s="90" t="s">
        <v>285</v>
      </c>
      <c r="AM2383" s="84" t="s">
        <v>296</v>
      </c>
      <c r="AN2383" s="84" t="b">
        <v>0</v>
      </c>
      <c r="AO2383" s="90" t="s">
        <v>11632</v>
      </c>
      <c r="AP2383" s="84" t="s">
        <v>179</v>
      </c>
      <c r="AQ2383" s="84">
        <v>0</v>
      </c>
      <c r="AR2383" s="84">
        <v>0</v>
      </c>
      <c r="AS2383" s="84"/>
      <c r="AT2383" s="84"/>
      <c r="AU2383" s="84"/>
      <c r="AV2383" s="84"/>
      <c r="AW2383" s="84"/>
      <c r="AX2383" s="84"/>
      <c r="AY2383" s="84"/>
      <c r="AZ2383" s="84"/>
    </row>
    <row r="2384" spans="1:52" x14ac:dyDescent="0.2">
      <c r="A2384" s="69" t="s">
        <v>3641</v>
      </c>
      <c r="B2384" s="69" t="s">
        <v>4293</v>
      </c>
      <c r="C2384" s="70"/>
      <c r="D2384" s="71"/>
      <c r="E2384" s="72"/>
      <c r="F2384" s="73"/>
      <c r="G2384" s="70"/>
      <c r="H2384" s="74"/>
      <c r="I2384" s="75"/>
      <c r="J2384" s="75"/>
      <c r="K2384" s="36"/>
      <c r="L2384" s="82"/>
      <c r="M2384" s="82"/>
      <c r="N2384" s="77"/>
      <c r="O2384" s="84" t="s">
        <v>255</v>
      </c>
      <c r="P2384" s="86">
        <v>43157.897245370368</v>
      </c>
      <c r="Q2384" s="84" t="s">
        <v>5500</v>
      </c>
      <c r="R2384" s="84"/>
      <c r="S2384" s="84"/>
      <c r="T2384" s="84" t="s">
        <v>6274</v>
      </c>
      <c r="U2384" s="84"/>
      <c r="V2384" s="84" t="s">
        <v>7975</v>
      </c>
      <c r="W2384" s="86">
        <v>43157.897245370368</v>
      </c>
      <c r="X2384" s="84" t="s">
        <v>9646</v>
      </c>
      <c r="Y2384" s="84"/>
      <c r="Z2384" s="84"/>
      <c r="AA2384" s="90" t="s">
        <v>11359</v>
      </c>
      <c r="AB2384" s="90" t="s">
        <v>11632</v>
      </c>
      <c r="AC2384" s="84" t="b">
        <v>0</v>
      </c>
      <c r="AD2384" s="84">
        <v>0</v>
      </c>
      <c r="AE2384" s="90" t="s">
        <v>11797</v>
      </c>
      <c r="AF2384" s="84" t="b">
        <v>0</v>
      </c>
      <c r="AG2384" s="84" t="s">
        <v>292</v>
      </c>
      <c r="AH2384" s="84"/>
      <c r="AI2384" s="90" t="s">
        <v>285</v>
      </c>
      <c r="AJ2384" s="84" t="b">
        <v>0</v>
      </c>
      <c r="AK2384" s="84">
        <v>0</v>
      </c>
      <c r="AL2384" s="90" t="s">
        <v>285</v>
      </c>
      <c r="AM2384" s="84" t="s">
        <v>296</v>
      </c>
      <c r="AN2384" s="84" t="b">
        <v>0</v>
      </c>
      <c r="AO2384" s="90" t="s">
        <v>11632</v>
      </c>
      <c r="AP2384" s="84" t="s">
        <v>179</v>
      </c>
      <c r="AQ2384" s="84">
        <v>0</v>
      </c>
      <c r="AR2384" s="84">
        <v>0</v>
      </c>
      <c r="AS2384" s="84"/>
      <c r="AT2384" s="84"/>
      <c r="AU2384" s="84"/>
      <c r="AV2384" s="84"/>
      <c r="AW2384" s="84"/>
      <c r="AX2384" s="84"/>
      <c r="AY2384" s="84"/>
      <c r="AZ2384" s="84"/>
    </row>
    <row r="2385" spans="1:52" x14ac:dyDescent="0.2">
      <c r="A2385" s="69" t="s">
        <v>3641</v>
      </c>
      <c r="B2385" s="69" t="s">
        <v>4294</v>
      </c>
      <c r="C2385" s="70"/>
      <c r="D2385" s="71"/>
      <c r="E2385" s="72"/>
      <c r="F2385" s="73"/>
      <c r="G2385" s="70"/>
      <c r="H2385" s="74"/>
      <c r="I2385" s="75"/>
      <c r="J2385" s="75"/>
      <c r="K2385" s="36"/>
      <c r="L2385" s="82"/>
      <c r="M2385" s="82"/>
      <c r="N2385" s="77"/>
      <c r="O2385" s="84" t="s">
        <v>255</v>
      </c>
      <c r="P2385" s="86">
        <v>43157.897245370368</v>
      </c>
      <c r="Q2385" s="84" t="s">
        <v>5500</v>
      </c>
      <c r="R2385" s="84"/>
      <c r="S2385" s="84"/>
      <c r="T2385" s="84" t="s">
        <v>6274</v>
      </c>
      <c r="U2385" s="84"/>
      <c r="V2385" s="84" t="s">
        <v>7975</v>
      </c>
      <c r="W2385" s="86">
        <v>43157.897245370368</v>
      </c>
      <c r="X2385" s="84" t="s">
        <v>9646</v>
      </c>
      <c r="Y2385" s="84"/>
      <c r="Z2385" s="84"/>
      <c r="AA2385" s="90" t="s">
        <v>11359</v>
      </c>
      <c r="AB2385" s="90" t="s">
        <v>11632</v>
      </c>
      <c r="AC2385" s="84" t="b">
        <v>0</v>
      </c>
      <c r="AD2385" s="84">
        <v>0</v>
      </c>
      <c r="AE2385" s="90" t="s">
        <v>11797</v>
      </c>
      <c r="AF2385" s="84" t="b">
        <v>0</v>
      </c>
      <c r="AG2385" s="84" t="s">
        <v>292</v>
      </c>
      <c r="AH2385" s="84"/>
      <c r="AI2385" s="90" t="s">
        <v>285</v>
      </c>
      <c r="AJ2385" s="84" t="b">
        <v>0</v>
      </c>
      <c r="AK2385" s="84">
        <v>0</v>
      </c>
      <c r="AL2385" s="90" t="s">
        <v>285</v>
      </c>
      <c r="AM2385" s="84" t="s">
        <v>296</v>
      </c>
      <c r="AN2385" s="84" t="b">
        <v>0</v>
      </c>
      <c r="AO2385" s="90" t="s">
        <v>11632</v>
      </c>
      <c r="AP2385" s="84" t="s">
        <v>179</v>
      </c>
      <c r="AQ2385" s="84">
        <v>0</v>
      </c>
      <c r="AR2385" s="84">
        <v>0</v>
      </c>
      <c r="AS2385" s="84"/>
      <c r="AT2385" s="84"/>
      <c r="AU2385" s="84"/>
      <c r="AV2385" s="84"/>
      <c r="AW2385" s="84"/>
      <c r="AX2385" s="84"/>
      <c r="AY2385" s="84"/>
      <c r="AZ2385" s="84"/>
    </row>
    <row r="2386" spans="1:52" x14ac:dyDescent="0.2">
      <c r="A2386" s="69" t="s">
        <v>3641</v>
      </c>
      <c r="B2386" s="69" t="s">
        <v>4295</v>
      </c>
      <c r="C2386" s="70"/>
      <c r="D2386" s="71"/>
      <c r="E2386" s="72"/>
      <c r="F2386" s="73"/>
      <c r="G2386" s="70"/>
      <c r="H2386" s="74"/>
      <c r="I2386" s="75"/>
      <c r="J2386" s="75"/>
      <c r="K2386" s="36"/>
      <c r="L2386" s="82"/>
      <c r="M2386" s="82"/>
      <c r="N2386" s="77"/>
      <c r="O2386" s="84" t="s">
        <v>255</v>
      </c>
      <c r="P2386" s="86">
        <v>43157.897245370368</v>
      </c>
      <c r="Q2386" s="84" t="s">
        <v>5500</v>
      </c>
      <c r="R2386" s="84"/>
      <c r="S2386" s="84"/>
      <c r="T2386" s="84" t="s">
        <v>6274</v>
      </c>
      <c r="U2386" s="84"/>
      <c r="V2386" s="84" t="s">
        <v>7975</v>
      </c>
      <c r="W2386" s="86">
        <v>43157.897245370368</v>
      </c>
      <c r="X2386" s="84" t="s">
        <v>9646</v>
      </c>
      <c r="Y2386" s="84"/>
      <c r="Z2386" s="84"/>
      <c r="AA2386" s="90" t="s">
        <v>11359</v>
      </c>
      <c r="AB2386" s="90" t="s">
        <v>11632</v>
      </c>
      <c r="AC2386" s="84" t="b">
        <v>0</v>
      </c>
      <c r="AD2386" s="84">
        <v>0</v>
      </c>
      <c r="AE2386" s="90" t="s">
        <v>11797</v>
      </c>
      <c r="AF2386" s="84" t="b">
        <v>0</v>
      </c>
      <c r="AG2386" s="84" t="s">
        <v>292</v>
      </c>
      <c r="AH2386" s="84"/>
      <c r="AI2386" s="90" t="s">
        <v>285</v>
      </c>
      <c r="AJ2386" s="84" t="b">
        <v>0</v>
      </c>
      <c r="AK2386" s="84">
        <v>0</v>
      </c>
      <c r="AL2386" s="90" t="s">
        <v>285</v>
      </c>
      <c r="AM2386" s="84" t="s">
        <v>296</v>
      </c>
      <c r="AN2386" s="84" t="b">
        <v>0</v>
      </c>
      <c r="AO2386" s="90" t="s">
        <v>11632</v>
      </c>
      <c r="AP2386" s="84" t="s">
        <v>179</v>
      </c>
      <c r="AQ2386" s="84">
        <v>0</v>
      </c>
      <c r="AR2386" s="84">
        <v>0</v>
      </c>
      <c r="AS2386" s="84"/>
      <c r="AT2386" s="84"/>
      <c r="AU2386" s="84"/>
      <c r="AV2386" s="84"/>
      <c r="AW2386" s="84"/>
      <c r="AX2386" s="84"/>
      <c r="AY2386" s="84"/>
      <c r="AZ2386" s="84"/>
    </row>
    <row r="2387" spans="1:52" x14ac:dyDescent="0.2">
      <c r="A2387" s="69" t="s">
        <v>3641</v>
      </c>
      <c r="B2387" s="69" t="s">
        <v>4296</v>
      </c>
      <c r="C2387" s="70"/>
      <c r="D2387" s="71"/>
      <c r="E2387" s="72"/>
      <c r="F2387" s="73"/>
      <c r="G2387" s="70"/>
      <c r="H2387" s="74"/>
      <c r="I2387" s="75"/>
      <c r="J2387" s="75"/>
      <c r="K2387" s="36"/>
      <c r="L2387" s="82"/>
      <c r="M2387" s="82"/>
      <c r="N2387" s="77"/>
      <c r="O2387" s="84" t="s">
        <v>255</v>
      </c>
      <c r="P2387" s="86">
        <v>43157.897245370368</v>
      </c>
      <c r="Q2387" s="84" t="s">
        <v>5500</v>
      </c>
      <c r="R2387" s="84"/>
      <c r="S2387" s="84"/>
      <c r="T2387" s="84" t="s">
        <v>6274</v>
      </c>
      <c r="U2387" s="84"/>
      <c r="V2387" s="84" t="s">
        <v>7975</v>
      </c>
      <c r="W2387" s="86">
        <v>43157.897245370368</v>
      </c>
      <c r="X2387" s="84" t="s">
        <v>9646</v>
      </c>
      <c r="Y2387" s="84"/>
      <c r="Z2387" s="84"/>
      <c r="AA2387" s="90" t="s">
        <v>11359</v>
      </c>
      <c r="AB2387" s="90" t="s">
        <v>11632</v>
      </c>
      <c r="AC2387" s="84" t="b">
        <v>0</v>
      </c>
      <c r="AD2387" s="84">
        <v>0</v>
      </c>
      <c r="AE2387" s="90" t="s">
        <v>11797</v>
      </c>
      <c r="AF2387" s="84" t="b">
        <v>0</v>
      </c>
      <c r="AG2387" s="84" t="s">
        <v>292</v>
      </c>
      <c r="AH2387" s="84"/>
      <c r="AI2387" s="90" t="s">
        <v>285</v>
      </c>
      <c r="AJ2387" s="84" t="b">
        <v>0</v>
      </c>
      <c r="AK2387" s="84">
        <v>0</v>
      </c>
      <c r="AL2387" s="90" t="s">
        <v>285</v>
      </c>
      <c r="AM2387" s="84" t="s">
        <v>296</v>
      </c>
      <c r="AN2387" s="84" t="b">
        <v>0</v>
      </c>
      <c r="AO2387" s="90" t="s">
        <v>11632</v>
      </c>
      <c r="AP2387" s="84" t="s">
        <v>179</v>
      </c>
      <c r="AQ2387" s="84">
        <v>0</v>
      </c>
      <c r="AR2387" s="84">
        <v>0</v>
      </c>
      <c r="AS2387" s="84"/>
      <c r="AT2387" s="84"/>
      <c r="AU2387" s="84"/>
      <c r="AV2387" s="84"/>
      <c r="AW2387" s="84"/>
      <c r="AX2387" s="84"/>
      <c r="AY2387" s="84"/>
      <c r="AZ2387" s="84"/>
    </row>
    <row r="2388" spans="1:52" x14ac:dyDescent="0.2">
      <c r="A2388" s="69" t="s">
        <v>3641</v>
      </c>
      <c r="B2388" s="69" t="s">
        <v>4297</v>
      </c>
      <c r="C2388" s="70"/>
      <c r="D2388" s="71"/>
      <c r="E2388" s="72"/>
      <c r="F2388" s="73"/>
      <c r="G2388" s="70"/>
      <c r="H2388" s="74"/>
      <c r="I2388" s="75"/>
      <c r="J2388" s="75"/>
      <c r="K2388" s="36"/>
      <c r="L2388" s="82"/>
      <c r="M2388" s="82"/>
      <c r="N2388" s="77"/>
      <c r="O2388" s="84" t="s">
        <v>255</v>
      </c>
      <c r="P2388" s="86">
        <v>43157.897245370368</v>
      </c>
      <c r="Q2388" s="84" t="s">
        <v>5500</v>
      </c>
      <c r="R2388" s="84"/>
      <c r="S2388" s="84"/>
      <c r="T2388" s="84" t="s">
        <v>6274</v>
      </c>
      <c r="U2388" s="84"/>
      <c r="V2388" s="84" t="s">
        <v>7975</v>
      </c>
      <c r="W2388" s="86">
        <v>43157.897245370368</v>
      </c>
      <c r="X2388" s="84" t="s">
        <v>9646</v>
      </c>
      <c r="Y2388" s="84"/>
      <c r="Z2388" s="84"/>
      <c r="AA2388" s="90" t="s">
        <v>11359</v>
      </c>
      <c r="AB2388" s="90" t="s">
        <v>11632</v>
      </c>
      <c r="AC2388" s="84" t="b">
        <v>0</v>
      </c>
      <c r="AD2388" s="84">
        <v>0</v>
      </c>
      <c r="AE2388" s="90" t="s">
        <v>11797</v>
      </c>
      <c r="AF2388" s="84" t="b">
        <v>0</v>
      </c>
      <c r="AG2388" s="84" t="s">
        <v>292</v>
      </c>
      <c r="AH2388" s="84"/>
      <c r="AI2388" s="90" t="s">
        <v>285</v>
      </c>
      <c r="AJ2388" s="84" t="b">
        <v>0</v>
      </c>
      <c r="AK2388" s="84">
        <v>0</v>
      </c>
      <c r="AL2388" s="90" t="s">
        <v>285</v>
      </c>
      <c r="AM2388" s="84" t="s">
        <v>296</v>
      </c>
      <c r="AN2388" s="84" t="b">
        <v>0</v>
      </c>
      <c r="AO2388" s="90" t="s">
        <v>11632</v>
      </c>
      <c r="AP2388" s="84" t="s">
        <v>179</v>
      </c>
      <c r="AQ2388" s="84">
        <v>0</v>
      </c>
      <c r="AR2388" s="84">
        <v>0</v>
      </c>
      <c r="AS2388" s="84"/>
      <c r="AT2388" s="84"/>
      <c r="AU2388" s="84"/>
      <c r="AV2388" s="84"/>
      <c r="AW2388" s="84"/>
      <c r="AX2388" s="84"/>
      <c r="AY2388" s="84"/>
      <c r="AZ2388" s="84"/>
    </row>
    <row r="2389" spans="1:52" x14ac:dyDescent="0.2">
      <c r="A2389" s="69" t="s">
        <v>3641</v>
      </c>
      <c r="B2389" s="69" t="s">
        <v>4298</v>
      </c>
      <c r="C2389" s="70"/>
      <c r="D2389" s="71"/>
      <c r="E2389" s="72"/>
      <c r="F2389" s="73"/>
      <c r="G2389" s="70"/>
      <c r="H2389" s="74"/>
      <c r="I2389" s="75"/>
      <c r="J2389" s="75"/>
      <c r="K2389" s="36"/>
      <c r="L2389" s="82"/>
      <c r="M2389" s="82"/>
      <c r="N2389" s="77"/>
      <c r="O2389" s="84" t="s">
        <v>255</v>
      </c>
      <c r="P2389" s="86">
        <v>43157.897245370368</v>
      </c>
      <c r="Q2389" s="84" t="s">
        <v>5500</v>
      </c>
      <c r="R2389" s="84"/>
      <c r="S2389" s="84"/>
      <c r="T2389" s="84" t="s">
        <v>6274</v>
      </c>
      <c r="U2389" s="84"/>
      <c r="V2389" s="84" t="s">
        <v>7975</v>
      </c>
      <c r="W2389" s="86">
        <v>43157.897245370368</v>
      </c>
      <c r="X2389" s="84" t="s">
        <v>9646</v>
      </c>
      <c r="Y2389" s="84"/>
      <c r="Z2389" s="84"/>
      <c r="AA2389" s="90" t="s">
        <v>11359</v>
      </c>
      <c r="AB2389" s="90" t="s">
        <v>11632</v>
      </c>
      <c r="AC2389" s="84" t="b">
        <v>0</v>
      </c>
      <c r="AD2389" s="84">
        <v>0</v>
      </c>
      <c r="AE2389" s="90" t="s">
        <v>11797</v>
      </c>
      <c r="AF2389" s="84" t="b">
        <v>0</v>
      </c>
      <c r="AG2389" s="84" t="s">
        <v>292</v>
      </c>
      <c r="AH2389" s="84"/>
      <c r="AI2389" s="90" t="s">
        <v>285</v>
      </c>
      <c r="AJ2389" s="84" t="b">
        <v>0</v>
      </c>
      <c r="AK2389" s="84">
        <v>0</v>
      </c>
      <c r="AL2389" s="90" t="s">
        <v>285</v>
      </c>
      <c r="AM2389" s="84" t="s">
        <v>296</v>
      </c>
      <c r="AN2389" s="84" t="b">
        <v>0</v>
      </c>
      <c r="AO2389" s="90" t="s">
        <v>11632</v>
      </c>
      <c r="AP2389" s="84" t="s">
        <v>179</v>
      </c>
      <c r="AQ2389" s="84">
        <v>0</v>
      </c>
      <c r="AR2389" s="84">
        <v>0</v>
      </c>
      <c r="AS2389" s="84"/>
      <c r="AT2389" s="84"/>
      <c r="AU2389" s="84"/>
      <c r="AV2389" s="84"/>
      <c r="AW2389" s="84"/>
      <c r="AX2389" s="84"/>
      <c r="AY2389" s="84"/>
      <c r="AZ2389" s="84"/>
    </row>
    <row r="2390" spans="1:52" x14ac:dyDescent="0.2">
      <c r="A2390" s="69" t="s">
        <v>3641</v>
      </c>
      <c r="B2390" s="69" t="s">
        <v>4299</v>
      </c>
      <c r="C2390" s="70"/>
      <c r="D2390" s="71"/>
      <c r="E2390" s="72"/>
      <c r="F2390" s="73"/>
      <c r="G2390" s="70"/>
      <c r="H2390" s="74"/>
      <c r="I2390" s="75"/>
      <c r="J2390" s="75"/>
      <c r="K2390" s="36"/>
      <c r="L2390" s="82"/>
      <c r="M2390" s="82"/>
      <c r="N2390" s="77"/>
      <c r="O2390" s="84" t="s">
        <v>255</v>
      </c>
      <c r="P2390" s="86">
        <v>43157.897245370368</v>
      </c>
      <c r="Q2390" s="84" t="s">
        <v>5500</v>
      </c>
      <c r="R2390" s="84"/>
      <c r="S2390" s="84"/>
      <c r="T2390" s="84" t="s">
        <v>6274</v>
      </c>
      <c r="U2390" s="84"/>
      <c r="V2390" s="84" t="s">
        <v>7975</v>
      </c>
      <c r="W2390" s="86">
        <v>43157.897245370368</v>
      </c>
      <c r="X2390" s="84" t="s">
        <v>9646</v>
      </c>
      <c r="Y2390" s="84"/>
      <c r="Z2390" s="84"/>
      <c r="AA2390" s="90" t="s">
        <v>11359</v>
      </c>
      <c r="AB2390" s="90" t="s">
        <v>11632</v>
      </c>
      <c r="AC2390" s="84" t="b">
        <v>0</v>
      </c>
      <c r="AD2390" s="84">
        <v>0</v>
      </c>
      <c r="AE2390" s="90" t="s">
        <v>11797</v>
      </c>
      <c r="AF2390" s="84" t="b">
        <v>0</v>
      </c>
      <c r="AG2390" s="84" t="s">
        <v>292</v>
      </c>
      <c r="AH2390" s="84"/>
      <c r="AI2390" s="90" t="s">
        <v>285</v>
      </c>
      <c r="AJ2390" s="84" t="b">
        <v>0</v>
      </c>
      <c r="AK2390" s="84">
        <v>0</v>
      </c>
      <c r="AL2390" s="90" t="s">
        <v>285</v>
      </c>
      <c r="AM2390" s="84" t="s">
        <v>296</v>
      </c>
      <c r="AN2390" s="84" t="b">
        <v>0</v>
      </c>
      <c r="AO2390" s="90" t="s">
        <v>11632</v>
      </c>
      <c r="AP2390" s="84" t="s">
        <v>179</v>
      </c>
      <c r="AQ2390" s="84">
        <v>0</v>
      </c>
      <c r="AR2390" s="84">
        <v>0</v>
      </c>
      <c r="AS2390" s="84"/>
      <c r="AT2390" s="84"/>
      <c r="AU2390" s="84"/>
      <c r="AV2390" s="84"/>
      <c r="AW2390" s="84"/>
      <c r="AX2390" s="84"/>
      <c r="AY2390" s="84"/>
      <c r="AZ2390" s="84"/>
    </row>
    <row r="2391" spans="1:52" x14ac:dyDescent="0.2">
      <c r="A2391" s="69" t="s">
        <v>3641</v>
      </c>
      <c r="B2391" s="69" t="s">
        <v>4300</v>
      </c>
      <c r="C2391" s="70"/>
      <c r="D2391" s="71"/>
      <c r="E2391" s="72"/>
      <c r="F2391" s="73"/>
      <c r="G2391" s="70"/>
      <c r="H2391" s="74"/>
      <c r="I2391" s="75"/>
      <c r="J2391" s="75"/>
      <c r="K2391" s="36"/>
      <c r="L2391" s="82"/>
      <c r="M2391" s="82"/>
      <c r="N2391" s="77"/>
      <c r="O2391" s="84" t="s">
        <v>255</v>
      </c>
      <c r="P2391" s="86">
        <v>43157.897245370368</v>
      </c>
      <c r="Q2391" s="84" t="s">
        <v>5500</v>
      </c>
      <c r="R2391" s="84"/>
      <c r="S2391" s="84"/>
      <c r="T2391" s="84" t="s">
        <v>6274</v>
      </c>
      <c r="U2391" s="84"/>
      <c r="V2391" s="84" t="s">
        <v>7975</v>
      </c>
      <c r="W2391" s="86">
        <v>43157.897245370368</v>
      </c>
      <c r="X2391" s="84" t="s">
        <v>9646</v>
      </c>
      <c r="Y2391" s="84"/>
      <c r="Z2391" s="84"/>
      <c r="AA2391" s="90" t="s">
        <v>11359</v>
      </c>
      <c r="AB2391" s="90" t="s">
        <v>11632</v>
      </c>
      <c r="AC2391" s="84" t="b">
        <v>0</v>
      </c>
      <c r="AD2391" s="84">
        <v>0</v>
      </c>
      <c r="AE2391" s="90" t="s">
        <v>11797</v>
      </c>
      <c r="AF2391" s="84" t="b">
        <v>0</v>
      </c>
      <c r="AG2391" s="84" t="s">
        <v>292</v>
      </c>
      <c r="AH2391" s="84"/>
      <c r="AI2391" s="90" t="s">
        <v>285</v>
      </c>
      <c r="AJ2391" s="84" t="b">
        <v>0</v>
      </c>
      <c r="AK2391" s="84">
        <v>0</v>
      </c>
      <c r="AL2391" s="90" t="s">
        <v>285</v>
      </c>
      <c r="AM2391" s="84" t="s">
        <v>296</v>
      </c>
      <c r="AN2391" s="84" t="b">
        <v>0</v>
      </c>
      <c r="AO2391" s="90" t="s">
        <v>11632</v>
      </c>
      <c r="AP2391" s="84" t="s">
        <v>179</v>
      </c>
      <c r="AQ2391" s="84">
        <v>0</v>
      </c>
      <c r="AR2391" s="84">
        <v>0</v>
      </c>
      <c r="AS2391" s="84"/>
      <c r="AT2391" s="84"/>
      <c r="AU2391" s="84"/>
      <c r="AV2391" s="84"/>
      <c r="AW2391" s="84"/>
      <c r="AX2391" s="84"/>
      <c r="AY2391" s="84"/>
      <c r="AZ2391" s="84"/>
    </row>
    <row r="2392" spans="1:52" x14ac:dyDescent="0.2">
      <c r="A2392" s="69" t="s">
        <v>3641</v>
      </c>
      <c r="B2392" s="69" t="s">
        <v>4301</v>
      </c>
      <c r="C2392" s="70"/>
      <c r="D2392" s="71"/>
      <c r="E2392" s="72"/>
      <c r="F2392" s="73"/>
      <c r="G2392" s="70"/>
      <c r="H2392" s="74"/>
      <c r="I2392" s="75"/>
      <c r="J2392" s="75"/>
      <c r="K2392" s="36"/>
      <c r="L2392" s="82"/>
      <c r="M2392" s="82"/>
      <c r="N2392" s="77"/>
      <c r="O2392" s="84" t="s">
        <v>255</v>
      </c>
      <c r="P2392" s="86">
        <v>43157.897245370368</v>
      </c>
      <c r="Q2392" s="84" t="s">
        <v>5500</v>
      </c>
      <c r="R2392" s="84"/>
      <c r="S2392" s="84"/>
      <c r="T2392" s="84" t="s">
        <v>6274</v>
      </c>
      <c r="U2392" s="84"/>
      <c r="V2392" s="84" t="s">
        <v>7975</v>
      </c>
      <c r="W2392" s="86">
        <v>43157.897245370368</v>
      </c>
      <c r="X2392" s="84" t="s">
        <v>9646</v>
      </c>
      <c r="Y2392" s="84"/>
      <c r="Z2392" s="84"/>
      <c r="AA2392" s="90" t="s">
        <v>11359</v>
      </c>
      <c r="AB2392" s="90" t="s">
        <v>11632</v>
      </c>
      <c r="AC2392" s="84" t="b">
        <v>0</v>
      </c>
      <c r="AD2392" s="84">
        <v>0</v>
      </c>
      <c r="AE2392" s="90" t="s">
        <v>11797</v>
      </c>
      <c r="AF2392" s="84" t="b">
        <v>0</v>
      </c>
      <c r="AG2392" s="84" t="s">
        <v>292</v>
      </c>
      <c r="AH2392" s="84"/>
      <c r="AI2392" s="90" t="s">
        <v>285</v>
      </c>
      <c r="AJ2392" s="84" t="b">
        <v>0</v>
      </c>
      <c r="AK2392" s="84">
        <v>0</v>
      </c>
      <c r="AL2392" s="90" t="s">
        <v>285</v>
      </c>
      <c r="AM2392" s="84" t="s">
        <v>296</v>
      </c>
      <c r="AN2392" s="84" t="b">
        <v>0</v>
      </c>
      <c r="AO2392" s="90" t="s">
        <v>11632</v>
      </c>
      <c r="AP2392" s="84" t="s">
        <v>179</v>
      </c>
      <c r="AQ2392" s="84">
        <v>0</v>
      </c>
      <c r="AR2392" s="84">
        <v>0</v>
      </c>
      <c r="AS2392" s="84"/>
      <c r="AT2392" s="84"/>
      <c r="AU2392" s="84"/>
      <c r="AV2392" s="84"/>
      <c r="AW2392" s="84"/>
      <c r="AX2392" s="84"/>
      <c r="AY2392" s="84"/>
      <c r="AZ2392" s="84"/>
    </row>
    <row r="2393" spans="1:52" x14ac:dyDescent="0.2">
      <c r="A2393" s="69" t="s">
        <v>3641</v>
      </c>
      <c r="B2393" s="69" t="s">
        <v>4302</v>
      </c>
      <c r="C2393" s="70"/>
      <c r="D2393" s="71"/>
      <c r="E2393" s="72"/>
      <c r="F2393" s="73"/>
      <c r="G2393" s="70"/>
      <c r="H2393" s="74"/>
      <c r="I2393" s="75"/>
      <c r="J2393" s="75"/>
      <c r="K2393" s="36"/>
      <c r="L2393" s="82"/>
      <c r="M2393" s="82"/>
      <c r="N2393" s="77"/>
      <c r="O2393" s="84" t="s">
        <v>255</v>
      </c>
      <c r="P2393" s="86">
        <v>43157.897245370368</v>
      </c>
      <c r="Q2393" s="84" t="s">
        <v>5500</v>
      </c>
      <c r="R2393" s="84"/>
      <c r="S2393" s="84"/>
      <c r="T2393" s="84" t="s">
        <v>6274</v>
      </c>
      <c r="U2393" s="84"/>
      <c r="V2393" s="84" t="s">
        <v>7975</v>
      </c>
      <c r="W2393" s="86">
        <v>43157.897245370368</v>
      </c>
      <c r="X2393" s="84" t="s">
        <v>9646</v>
      </c>
      <c r="Y2393" s="84"/>
      <c r="Z2393" s="84"/>
      <c r="AA2393" s="90" t="s">
        <v>11359</v>
      </c>
      <c r="AB2393" s="90" t="s">
        <v>11632</v>
      </c>
      <c r="AC2393" s="84" t="b">
        <v>0</v>
      </c>
      <c r="AD2393" s="84">
        <v>0</v>
      </c>
      <c r="AE2393" s="90" t="s">
        <v>11797</v>
      </c>
      <c r="AF2393" s="84" t="b">
        <v>0</v>
      </c>
      <c r="AG2393" s="84" t="s">
        <v>292</v>
      </c>
      <c r="AH2393" s="84"/>
      <c r="AI2393" s="90" t="s">
        <v>285</v>
      </c>
      <c r="AJ2393" s="84" t="b">
        <v>0</v>
      </c>
      <c r="AK2393" s="84">
        <v>0</v>
      </c>
      <c r="AL2393" s="90" t="s">
        <v>285</v>
      </c>
      <c r="AM2393" s="84" t="s">
        <v>296</v>
      </c>
      <c r="AN2393" s="84" t="b">
        <v>0</v>
      </c>
      <c r="AO2393" s="90" t="s">
        <v>11632</v>
      </c>
      <c r="AP2393" s="84" t="s">
        <v>179</v>
      </c>
      <c r="AQ2393" s="84">
        <v>0</v>
      </c>
      <c r="AR2393" s="84">
        <v>0</v>
      </c>
      <c r="AS2393" s="84"/>
      <c r="AT2393" s="84"/>
      <c r="AU2393" s="84"/>
      <c r="AV2393" s="84"/>
      <c r="AW2393" s="84"/>
      <c r="AX2393" s="84"/>
      <c r="AY2393" s="84"/>
      <c r="AZ2393" s="84"/>
    </row>
    <row r="2394" spans="1:52" x14ac:dyDescent="0.2">
      <c r="A2394" s="69" t="s">
        <v>3641</v>
      </c>
      <c r="B2394" s="69" t="s">
        <v>4303</v>
      </c>
      <c r="C2394" s="70"/>
      <c r="D2394" s="71"/>
      <c r="E2394" s="72"/>
      <c r="F2394" s="73"/>
      <c r="G2394" s="70"/>
      <c r="H2394" s="74"/>
      <c r="I2394" s="75"/>
      <c r="J2394" s="75"/>
      <c r="K2394" s="36"/>
      <c r="L2394" s="82"/>
      <c r="M2394" s="82"/>
      <c r="N2394" s="77"/>
      <c r="O2394" s="84" t="s">
        <v>255</v>
      </c>
      <c r="P2394" s="86">
        <v>43157.897245370368</v>
      </c>
      <c r="Q2394" s="84" t="s">
        <v>5500</v>
      </c>
      <c r="R2394" s="84"/>
      <c r="S2394" s="84"/>
      <c r="T2394" s="84" t="s">
        <v>6274</v>
      </c>
      <c r="U2394" s="84"/>
      <c r="V2394" s="84" t="s">
        <v>7975</v>
      </c>
      <c r="W2394" s="86">
        <v>43157.897245370368</v>
      </c>
      <c r="X2394" s="84" t="s">
        <v>9646</v>
      </c>
      <c r="Y2394" s="84"/>
      <c r="Z2394" s="84"/>
      <c r="AA2394" s="90" t="s">
        <v>11359</v>
      </c>
      <c r="AB2394" s="90" t="s">
        <v>11632</v>
      </c>
      <c r="AC2394" s="84" t="b">
        <v>0</v>
      </c>
      <c r="AD2394" s="84">
        <v>0</v>
      </c>
      <c r="AE2394" s="90" t="s">
        <v>11797</v>
      </c>
      <c r="AF2394" s="84" t="b">
        <v>0</v>
      </c>
      <c r="AG2394" s="84" t="s">
        <v>292</v>
      </c>
      <c r="AH2394" s="84"/>
      <c r="AI2394" s="90" t="s">
        <v>285</v>
      </c>
      <c r="AJ2394" s="84" t="b">
        <v>0</v>
      </c>
      <c r="AK2394" s="84">
        <v>0</v>
      </c>
      <c r="AL2394" s="90" t="s">
        <v>285</v>
      </c>
      <c r="AM2394" s="84" t="s">
        <v>296</v>
      </c>
      <c r="AN2394" s="84" t="b">
        <v>0</v>
      </c>
      <c r="AO2394" s="90" t="s">
        <v>11632</v>
      </c>
      <c r="AP2394" s="84" t="s">
        <v>179</v>
      </c>
      <c r="AQ2394" s="84">
        <v>0</v>
      </c>
      <c r="AR2394" s="84">
        <v>0</v>
      </c>
      <c r="AS2394" s="84"/>
      <c r="AT2394" s="84"/>
      <c r="AU2394" s="84"/>
      <c r="AV2394" s="84"/>
      <c r="AW2394" s="84"/>
      <c r="AX2394" s="84"/>
      <c r="AY2394" s="84"/>
      <c r="AZ2394" s="84"/>
    </row>
    <row r="2395" spans="1:52" x14ac:dyDescent="0.2">
      <c r="A2395" s="69" t="s">
        <v>3641</v>
      </c>
      <c r="B2395" s="69" t="s">
        <v>4304</v>
      </c>
      <c r="C2395" s="70"/>
      <c r="D2395" s="71"/>
      <c r="E2395" s="72"/>
      <c r="F2395" s="73"/>
      <c r="G2395" s="70"/>
      <c r="H2395" s="74"/>
      <c r="I2395" s="75"/>
      <c r="J2395" s="75"/>
      <c r="K2395" s="36"/>
      <c r="L2395" s="82"/>
      <c r="M2395" s="82"/>
      <c r="N2395" s="77"/>
      <c r="O2395" s="84" t="s">
        <v>255</v>
      </c>
      <c r="P2395" s="86">
        <v>43157.897245370368</v>
      </c>
      <c r="Q2395" s="84" t="s">
        <v>5500</v>
      </c>
      <c r="R2395" s="84"/>
      <c r="S2395" s="84"/>
      <c r="T2395" s="84" t="s">
        <v>6274</v>
      </c>
      <c r="U2395" s="84"/>
      <c r="V2395" s="84" t="s">
        <v>7975</v>
      </c>
      <c r="W2395" s="86">
        <v>43157.897245370368</v>
      </c>
      <c r="X2395" s="84" t="s">
        <v>9646</v>
      </c>
      <c r="Y2395" s="84"/>
      <c r="Z2395" s="84"/>
      <c r="AA2395" s="90" t="s">
        <v>11359</v>
      </c>
      <c r="AB2395" s="90" t="s">
        <v>11632</v>
      </c>
      <c r="AC2395" s="84" t="b">
        <v>0</v>
      </c>
      <c r="AD2395" s="84">
        <v>0</v>
      </c>
      <c r="AE2395" s="90" t="s">
        <v>11797</v>
      </c>
      <c r="AF2395" s="84" t="b">
        <v>0</v>
      </c>
      <c r="AG2395" s="84" t="s">
        <v>292</v>
      </c>
      <c r="AH2395" s="84"/>
      <c r="AI2395" s="90" t="s">
        <v>285</v>
      </c>
      <c r="AJ2395" s="84" t="b">
        <v>0</v>
      </c>
      <c r="AK2395" s="84">
        <v>0</v>
      </c>
      <c r="AL2395" s="90" t="s">
        <v>285</v>
      </c>
      <c r="AM2395" s="84" t="s">
        <v>296</v>
      </c>
      <c r="AN2395" s="84" t="b">
        <v>0</v>
      </c>
      <c r="AO2395" s="90" t="s">
        <v>11632</v>
      </c>
      <c r="AP2395" s="84" t="s">
        <v>179</v>
      </c>
      <c r="AQ2395" s="84">
        <v>0</v>
      </c>
      <c r="AR2395" s="84">
        <v>0</v>
      </c>
      <c r="AS2395" s="84"/>
      <c r="AT2395" s="84"/>
      <c r="AU2395" s="84"/>
      <c r="AV2395" s="84"/>
      <c r="AW2395" s="84"/>
      <c r="AX2395" s="84"/>
      <c r="AY2395" s="84"/>
      <c r="AZ2395" s="84"/>
    </row>
    <row r="2396" spans="1:52" x14ac:dyDescent="0.2">
      <c r="A2396" s="69" t="s">
        <v>3641</v>
      </c>
      <c r="B2396" s="69" t="s">
        <v>4305</v>
      </c>
      <c r="C2396" s="70"/>
      <c r="D2396" s="71"/>
      <c r="E2396" s="72"/>
      <c r="F2396" s="73"/>
      <c r="G2396" s="70"/>
      <c r="H2396" s="74"/>
      <c r="I2396" s="75"/>
      <c r="J2396" s="75"/>
      <c r="K2396" s="36"/>
      <c r="L2396" s="82"/>
      <c r="M2396" s="82"/>
      <c r="N2396" s="77"/>
      <c r="O2396" s="84" t="s">
        <v>255</v>
      </c>
      <c r="P2396" s="86">
        <v>43157.897245370368</v>
      </c>
      <c r="Q2396" s="84" t="s">
        <v>5500</v>
      </c>
      <c r="R2396" s="84"/>
      <c r="S2396" s="84"/>
      <c r="T2396" s="84" t="s">
        <v>6274</v>
      </c>
      <c r="U2396" s="84"/>
      <c r="V2396" s="84" t="s">
        <v>7975</v>
      </c>
      <c r="W2396" s="86">
        <v>43157.897245370368</v>
      </c>
      <c r="X2396" s="84" t="s">
        <v>9646</v>
      </c>
      <c r="Y2396" s="84"/>
      <c r="Z2396" s="84"/>
      <c r="AA2396" s="90" t="s">
        <v>11359</v>
      </c>
      <c r="AB2396" s="90" t="s">
        <v>11632</v>
      </c>
      <c r="AC2396" s="84" t="b">
        <v>0</v>
      </c>
      <c r="AD2396" s="84">
        <v>0</v>
      </c>
      <c r="AE2396" s="90" t="s">
        <v>11797</v>
      </c>
      <c r="AF2396" s="84" t="b">
        <v>0</v>
      </c>
      <c r="AG2396" s="84" t="s">
        <v>292</v>
      </c>
      <c r="AH2396" s="84"/>
      <c r="AI2396" s="90" t="s">
        <v>285</v>
      </c>
      <c r="AJ2396" s="84" t="b">
        <v>0</v>
      </c>
      <c r="AK2396" s="84">
        <v>0</v>
      </c>
      <c r="AL2396" s="90" t="s">
        <v>285</v>
      </c>
      <c r="AM2396" s="84" t="s">
        <v>296</v>
      </c>
      <c r="AN2396" s="84" t="b">
        <v>0</v>
      </c>
      <c r="AO2396" s="90" t="s">
        <v>11632</v>
      </c>
      <c r="AP2396" s="84" t="s">
        <v>179</v>
      </c>
      <c r="AQ2396" s="84">
        <v>0</v>
      </c>
      <c r="AR2396" s="84">
        <v>0</v>
      </c>
      <c r="AS2396" s="84"/>
      <c r="AT2396" s="84"/>
      <c r="AU2396" s="84"/>
      <c r="AV2396" s="84"/>
      <c r="AW2396" s="84"/>
      <c r="AX2396" s="84"/>
      <c r="AY2396" s="84"/>
      <c r="AZ2396" s="84"/>
    </row>
    <row r="2397" spans="1:52" x14ac:dyDescent="0.2">
      <c r="A2397" s="69" t="s">
        <v>3641</v>
      </c>
      <c r="B2397" s="69" t="s">
        <v>4306</v>
      </c>
      <c r="C2397" s="70"/>
      <c r="D2397" s="71"/>
      <c r="E2397" s="72"/>
      <c r="F2397" s="73"/>
      <c r="G2397" s="70"/>
      <c r="H2397" s="74"/>
      <c r="I2397" s="75"/>
      <c r="J2397" s="75"/>
      <c r="K2397" s="36"/>
      <c r="L2397" s="82"/>
      <c r="M2397" s="82"/>
      <c r="N2397" s="77"/>
      <c r="O2397" s="84" t="s">
        <v>255</v>
      </c>
      <c r="P2397" s="86">
        <v>43157.897245370368</v>
      </c>
      <c r="Q2397" s="84" t="s">
        <v>5500</v>
      </c>
      <c r="R2397" s="84"/>
      <c r="S2397" s="84"/>
      <c r="T2397" s="84" t="s">
        <v>6274</v>
      </c>
      <c r="U2397" s="84"/>
      <c r="V2397" s="84" t="s">
        <v>7975</v>
      </c>
      <c r="W2397" s="86">
        <v>43157.897245370368</v>
      </c>
      <c r="X2397" s="84" t="s">
        <v>9646</v>
      </c>
      <c r="Y2397" s="84"/>
      <c r="Z2397" s="84"/>
      <c r="AA2397" s="90" t="s">
        <v>11359</v>
      </c>
      <c r="AB2397" s="90" t="s">
        <v>11632</v>
      </c>
      <c r="AC2397" s="84" t="b">
        <v>0</v>
      </c>
      <c r="AD2397" s="84">
        <v>0</v>
      </c>
      <c r="AE2397" s="90" t="s">
        <v>11797</v>
      </c>
      <c r="AF2397" s="84" t="b">
        <v>0</v>
      </c>
      <c r="AG2397" s="84" t="s">
        <v>292</v>
      </c>
      <c r="AH2397" s="84"/>
      <c r="AI2397" s="90" t="s">
        <v>285</v>
      </c>
      <c r="AJ2397" s="84" t="b">
        <v>0</v>
      </c>
      <c r="AK2397" s="84">
        <v>0</v>
      </c>
      <c r="AL2397" s="90" t="s">
        <v>285</v>
      </c>
      <c r="AM2397" s="84" t="s">
        <v>296</v>
      </c>
      <c r="AN2397" s="84" t="b">
        <v>0</v>
      </c>
      <c r="AO2397" s="90" t="s">
        <v>11632</v>
      </c>
      <c r="AP2397" s="84" t="s">
        <v>179</v>
      </c>
      <c r="AQ2397" s="84">
        <v>0</v>
      </c>
      <c r="AR2397" s="84">
        <v>0</v>
      </c>
      <c r="AS2397" s="84"/>
      <c r="AT2397" s="84"/>
      <c r="AU2397" s="84"/>
      <c r="AV2397" s="84"/>
      <c r="AW2397" s="84"/>
      <c r="AX2397" s="84"/>
      <c r="AY2397" s="84"/>
      <c r="AZ2397" s="84"/>
    </row>
    <row r="2398" spans="1:52" x14ac:dyDescent="0.2">
      <c r="A2398" s="69" t="s">
        <v>3641</v>
      </c>
      <c r="B2398" s="69" t="s">
        <v>4307</v>
      </c>
      <c r="C2398" s="70"/>
      <c r="D2398" s="71"/>
      <c r="E2398" s="72"/>
      <c r="F2398" s="73"/>
      <c r="G2398" s="70"/>
      <c r="H2398" s="74"/>
      <c r="I2398" s="75"/>
      <c r="J2398" s="75"/>
      <c r="K2398" s="36"/>
      <c r="L2398" s="82"/>
      <c r="M2398" s="82"/>
      <c r="N2398" s="77"/>
      <c r="O2398" s="84" t="s">
        <v>255</v>
      </c>
      <c r="P2398" s="86">
        <v>43157.897245370368</v>
      </c>
      <c r="Q2398" s="84" t="s">
        <v>5500</v>
      </c>
      <c r="R2398" s="84"/>
      <c r="S2398" s="84"/>
      <c r="T2398" s="84" t="s">
        <v>6274</v>
      </c>
      <c r="U2398" s="84"/>
      <c r="V2398" s="84" t="s">
        <v>7975</v>
      </c>
      <c r="W2398" s="86">
        <v>43157.897245370368</v>
      </c>
      <c r="X2398" s="84" t="s">
        <v>9646</v>
      </c>
      <c r="Y2398" s="84"/>
      <c r="Z2398" s="84"/>
      <c r="AA2398" s="90" t="s">
        <v>11359</v>
      </c>
      <c r="AB2398" s="90" t="s">
        <v>11632</v>
      </c>
      <c r="AC2398" s="84" t="b">
        <v>0</v>
      </c>
      <c r="AD2398" s="84">
        <v>0</v>
      </c>
      <c r="AE2398" s="90" t="s">
        <v>11797</v>
      </c>
      <c r="AF2398" s="84" t="b">
        <v>0</v>
      </c>
      <c r="AG2398" s="84" t="s">
        <v>292</v>
      </c>
      <c r="AH2398" s="84"/>
      <c r="AI2398" s="90" t="s">
        <v>285</v>
      </c>
      <c r="AJ2398" s="84" t="b">
        <v>0</v>
      </c>
      <c r="AK2398" s="84">
        <v>0</v>
      </c>
      <c r="AL2398" s="90" t="s">
        <v>285</v>
      </c>
      <c r="AM2398" s="84" t="s">
        <v>296</v>
      </c>
      <c r="AN2398" s="84" t="b">
        <v>0</v>
      </c>
      <c r="AO2398" s="90" t="s">
        <v>11632</v>
      </c>
      <c r="AP2398" s="84" t="s">
        <v>179</v>
      </c>
      <c r="AQ2398" s="84">
        <v>0</v>
      </c>
      <c r="AR2398" s="84">
        <v>0</v>
      </c>
      <c r="AS2398" s="84"/>
      <c r="AT2398" s="84"/>
      <c r="AU2398" s="84"/>
      <c r="AV2398" s="84"/>
      <c r="AW2398" s="84"/>
      <c r="AX2398" s="84"/>
      <c r="AY2398" s="84"/>
      <c r="AZ2398" s="84"/>
    </row>
    <row r="2399" spans="1:52" x14ac:dyDescent="0.2">
      <c r="A2399" s="69" t="s">
        <v>3641</v>
      </c>
      <c r="B2399" s="69" t="s">
        <v>837</v>
      </c>
      <c r="C2399" s="70"/>
      <c r="D2399" s="71"/>
      <c r="E2399" s="72"/>
      <c r="F2399" s="73"/>
      <c r="G2399" s="70"/>
      <c r="H2399" s="74"/>
      <c r="I2399" s="75"/>
      <c r="J2399" s="75"/>
      <c r="K2399" s="36"/>
      <c r="L2399" s="82"/>
      <c r="M2399" s="82"/>
      <c r="N2399" s="77"/>
      <c r="O2399" s="84" t="s">
        <v>255</v>
      </c>
      <c r="P2399" s="86">
        <v>43157.897245370368</v>
      </c>
      <c r="Q2399" s="84" t="s">
        <v>5500</v>
      </c>
      <c r="R2399" s="84"/>
      <c r="S2399" s="84"/>
      <c r="T2399" s="84" t="s">
        <v>6274</v>
      </c>
      <c r="U2399" s="84"/>
      <c r="V2399" s="84" t="s">
        <v>7975</v>
      </c>
      <c r="W2399" s="86">
        <v>43157.897245370368</v>
      </c>
      <c r="X2399" s="84" t="s">
        <v>9646</v>
      </c>
      <c r="Y2399" s="84"/>
      <c r="Z2399" s="84"/>
      <c r="AA2399" s="90" t="s">
        <v>11359</v>
      </c>
      <c r="AB2399" s="90" t="s">
        <v>11632</v>
      </c>
      <c r="AC2399" s="84" t="b">
        <v>0</v>
      </c>
      <c r="AD2399" s="84">
        <v>0</v>
      </c>
      <c r="AE2399" s="90" t="s">
        <v>11797</v>
      </c>
      <c r="AF2399" s="84" t="b">
        <v>0</v>
      </c>
      <c r="AG2399" s="84" t="s">
        <v>292</v>
      </c>
      <c r="AH2399" s="84"/>
      <c r="AI2399" s="90" t="s">
        <v>285</v>
      </c>
      <c r="AJ2399" s="84" t="b">
        <v>0</v>
      </c>
      <c r="AK2399" s="84">
        <v>0</v>
      </c>
      <c r="AL2399" s="90" t="s">
        <v>285</v>
      </c>
      <c r="AM2399" s="84" t="s">
        <v>296</v>
      </c>
      <c r="AN2399" s="84" t="b">
        <v>0</v>
      </c>
      <c r="AO2399" s="90" t="s">
        <v>11632</v>
      </c>
      <c r="AP2399" s="84" t="s">
        <v>179</v>
      </c>
      <c r="AQ2399" s="84">
        <v>0</v>
      </c>
      <c r="AR2399" s="84">
        <v>0</v>
      </c>
      <c r="AS2399" s="84"/>
      <c r="AT2399" s="84"/>
      <c r="AU2399" s="84"/>
      <c r="AV2399" s="84"/>
      <c r="AW2399" s="84"/>
      <c r="AX2399" s="84"/>
      <c r="AY2399" s="84"/>
      <c r="AZ2399" s="84"/>
    </row>
    <row r="2400" spans="1:52" x14ac:dyDescent="0.2">
      <c r="A2400" s="69" t="s">
        <v>3641</v>
      </c>
      <c r="B2400" s="69" t="s">
        <v>4308</v>
      </c>
      <c r="C2400" s="70"/>
      <c r="D2400" s="71"/>
      <c r="E2400" s="72"/>
      <c r="F2400" s="73"/>
      <c r="G2400" s="70"/>
      <c r="H2400" s="74"/>
      <c r="I2400" s="75"/>
      <c r="J2400" s="75"/>
      <c r="K2400" s="36"/>
      <c r="L2400" s="82"/>
      <c r="M2400" s="82"/>
      <c r="N2400" s="77"/>
      <c r="O2400" s="84" t="s">
        <v>255</v>
      </c>
      <c r="P2400" s="86">
        <v>43157.897245370368</v>
      </c>
      <c r="Q2400" s="84" t="s">
        <v>5500</v>
      </c>
      <c r="R2400" s="84"/>
      <c r="S2400" s="84"/>
      <c r="T2400" s="84" t="s">
        <v>6274</v>
      </c>
      <c r="U2400" s="84"/>
      <c r="V2400" s="84" t="s">
        <v>7975</v>
      </c>
      <c r="W2400" s="86">
        <v>43157.897245370368</v>
      </c>
      <c r="X2400" s="84" t="s">
        <v>9646</v>
      </c>
      <c r="Y2400" s="84"/>
      <c r="Z2400" s="84"/>
      <c r="AA2400" s="90" t="s">
        <v>11359</v>
      </c>
      <c r="AB2400" s="90" t="s">
        <v>11632</v>
      </c>
      <c r="AC2400" s="84" t="b">
        <v>0</v>
      </c>
      <c r="AD2400" s="84">
        <v>0</v>
      </c>
      <c r="AE2400" s="90" t="s">
        <v>11797</v>
      </c>
      <c r="AF2400" s="84" t="b">
        <v>0</v>
      </c>
      <c r="AG2400" s="84" t="s">
        <v>292</v>
      </c>
      <c r="AH2400" s="84"/>
      <c r="AI2400" s="90" t="s">
        <v>285</v>
      </c>
      <c r="AJ2400" s="84" t="b">
        <v>0</v>
      </c>
      <c r="AK2400" s="84">
        <v>0</v>
      </c>
      <c r="AL2400" s="90" t="s">
        <v>285</v>
      </c>
      <c r="AM2400" s="84" t="s">
        <v>296</v>
      </c>
      <c r="AN2400" s="84" t="b">
        <v>0</v>
      </c>
      <c r="AO2400" s="90" t="s">
        <v>11632</v>
      </c>
      <c r="AP2400" s="84" t="s">
        <v>179</v>
      </c>
      <c r="AQ2400" s="84">
        <v>0</v>
      </c>
      <c r="AR2400" s="84">
        <v>0</v>
      </c>
      <c r="AS2400" s="84"/>
      <c r="AT2400" s="84"/>
      <c r="AU2400" s="84"/>
      <c r="AV2400" s="84"/>
      <c r="AW2400" s="84"/>
      <c r="AX2400" s="84"/>
      <c r="AY2400" s="84"/>
      <c r="AZ2400" s="84"/>
    </row>
    <row r="2401" spans="1:52" x14ac:dyDescent="0.2">
      <c r="A2401" s="69" t="s">
        <v>3641</v>
      </c>
      <c r="B2401" s="69" t="s">
        <v>4309</v>
      </c>
      <c r="C2401" s="70"/>
      <c r="D2401" s="71"/>
      <c r="E2401" s="72"/>
      <c r="F2401" s="73"/>
      <c r="G2401" s="70"/>
      <c r="H2401" s="74"/>
      <c r="I2401" s="75"/>
      <c r="J2401" s="75"/>
      <c r="K2401" s="36"/>
      <c r="L2401" s="82"/>
      <c r="M2401" s="82"/>
      <c r="N2401" s="77"/>
      <c r="O2401" s="84" t="s">
        <v>255</v>
      </c>
      <c r="P2401" s="86">
        <v>43157.897245370368</v>
      </c>
      <c r="Q2401" s="84" t="s">
        <v>5500</v>
      </c>
      <c r="R2401" s="84"/>
      <c r="S2401" s="84"/>
      <c r="T2401" s="84" t="s">
        <v>6274</v>
      </c>
      <c r="U2401" s="84"/>
      <c r="V2401" s="84" t="s">
        <v>7975</v>
      </c>
      <c r="W2401" s="86">
        <v>43157.897245370368</v>
      </c>
      <c r="X2401" s="84" t="s">
        <v>9646</v>
      </c>
      <c r="Y2401" s="84"/>
      <c r="Z2401" s="84"/>
      <c r="AA2401" s="90" t="s">
        <v>11359</v>
      </c>
      <c r="AB2401" s="90" t="s">
        <v>11632</v>
      </c>
      <c r="AC2401" s="84" t="b">
        <v>0</v>
      </c>
      <c r="AD2401" s="84">
        <v>0</v>
      </c>
      <c r="AE2401" s="90" t="s">
        <v>11797</v>
      </c>
      <c r="AF2401" s="84" t="b">
        <v>0</v>
      </c>
      <c r="AG2401" s="84" t="s">
        <v>292</v>
      </c>
      <c r="AH2401" s="84"/>
      <c r="AI2401" s="90" t="s">
        <v>285</v>
      </c>
      <c r="AJ2401" s="84" t="b">
        <v>0</v>
      </c>
      <c r="AK2401" s="84">
        <v>0</v>
      </c>
      <c r="AL2401" s="90" t="s">
        <v>285</v>
      </c>
      <c r="AM2401" s="84" t="s">
        <v>296</v>
      </c>
      <c r="AN2401" s="84" t="b">
        <v>0</v>
      </c>
      <c r="AO2401" s="90" t="s">
        <v>11632</v>
      </c>
      <c r="AP2401" s="84" t="s">
        <v>179</v>
      </c>
      <c r="AQ2401" s="84">
        <v>0</v>
      </c>
      <c r="AR2401" s="84">
        <v>0</v>
      </c>
      <c r="AS2401" s="84"/>
      <c r="AT2401" s="84"/>
      <c r="AU2401" s="84"/>
      <c r="AV2401" s="84"/>
      <c r="AW2401" s="84"/>
      <c r="AX2401" s="84"/>
      <c r="AY2401" s="84"/>
      <c r="AZ2401" s="84"/>
    </row>
    <row r="2402" spans="1:52" x14ac:dyDescent="0.2">
      <c r="A2402" s="69" t="s">
        <v>3641</v>
      </c>
      <c r="B2402" s="69" t="s">
        <v>4310</v>
      </c>
      <c r="C2402" s="70"/>
      <c r="D2402" s="71"/>
      <c r="E2402" s="72"/>
      <c r="F2402" s="73"/>
      <c r="G2402" s="70"/>
      <c r="H2402" s="74"/>
      <c r="I2402" s="75"/>
      <c r="J2402" s="75"/>
      <c r="K2402" s="36"/>
      <c r="L2402" s="82"/>
      <c r="M2402" s="82"/>
      <c r="N2402" s="77"/>
      <c r="O2402" s="84" t="s">
        <v>255</v>
      </c>
      <c r="P2402" s="86">
        <v>43157.897245370368</v>
      </c>
      <c r="Q2402" s="84" t="s">
        <v>5500</v>
      </c>
      <c r="R2402" s="84"/>
      <c r="S2402" s="84"/>
      <c r="T2402" s="84" t="s">
        <v>6274</v>
      </c>
      <c r="U2402" s="84"/>
      <c r="V2402" s="84" t="s">
        <v>7975</v>
      </c>
      <c r="W2402" s="86">
        <v>43157.897245370368</v>
      </c>
      <c r="X2402" s="84" t="s">
        <v>9646</v>
      </c>
      <c r="Y2402" s="84"/>
      <c r="Z2402" s="84"/>
      <c r="AA2402" s="90" t="s">
        <v>11359</v>
      </c>
      <c r="AB2402" s="90" t="s">
        <v>11632</v>
      </c>
      <c r="AC2402" s="84" t="b">
        <v>0</v>
      </c>
      <c r="AD2402" s="84">
        <v>0</v>
      </c>
      <c r="AE2402" s="90" t="s">
        <v>11797</v>
      </c>
      <c r="AF2402" s="84" t="b">
        <v>0</v>
      </c>
      <c r="AG2402" s="84" t="s">
        <v>292</v>
      </c>
      <c r="AH2402" s="84"/>
      <c r="AI2402" s="90" t="s">
        <v>285</v>
      </c>
      <c r="AJ2402" s="84" t="b">
        <v>0</v>
      </c>
      <c r="AK2402" s="84">
        <v>0</v>
      </c>
      <c r="AL2402" s="90" t="s">
        <v>285</v>
      </c>
      <c r="AM2402" s="84" t="s">
        <v>296</v>
      </c>
      <c r="AN2402" s="84" t="b">
        <v>0</v>
      </c>
      <c r="AO2402" s="90" t="s">
        <v>11632</v>
      </c>
      <c r="AP2402" s="84" t="s">
        <v>179</v>
      </c>
      <c r="AQ2402" s="84">
        <v>0</v>
      </c>
      <c r="AR2402" s="84">
        <v>0</v>
      </c>
      <c r="AS2402" s="84"/>
      <c r="AT2402" s="84"/>
      <c r="AU2402" s="84"/>
      <c r="AV2402" s="84"/>
      <c r="AW2402" s="84"/>
      <c r="AX2402" s="84"/>
      <c r="AY2402" s="84"/>
      <c r="AZ2402" s="84"/>
    </row>
    <row r="2403" spans="1:52" x14ac:dyDescent="0.2">
      <c r="A2403" s="69" t="s">
        <v>3641</v>
      </c>
      <c r="B2403" s="69" t="s">
        <v>4311</v>
      </c>
      <c r="C2403" s="70"/>
      <c r="D2403" s="71"/>
      <c r="E2403" s="72"/>
      <c r="F2403" s="73"/>
      <c r="G2403" s="70"/>
      <c r="H2403" s="74"/>
      <c r="I2403" s="75"/>
      <c r="J2403" s="75"/>
      <c r="K2403" s="36"/>
      <c r="L2403" s="82"/>
      <c r="M2403" s="82"/>
      <c r="N2403" s="77"/>
      <c r="O2403" s="84" t="s">
        <v>255</v>
      </c>
      <c r="P2403" s="86">
        <v>43157.897245370368</v>
      </c>
      <c r="Q2403" s="84" t="s">
        <v>5500</v>
      </c>
      <c r="R2403" s="84"/>
      <c r="S2403" s="84"/>
      <c r="T2403" s="84" t="s">
        <v>6274</v>
      </c>
      <c r="U2403" s="84"/>
      <c r="V2403" s="84" t="s">
        <v>7975</v>
      </c>
      <c r="W2403" s="86">
        <v>43157.897245370368</v>
      </c>
      <c r="X2403" s="84" t="s">
        <v>9646</v>
      </c>
      <c r="Y2403" s="84"/>
      <c r="Z2403" s="84"/>
      <c r="AA2403" s="90" t="s">
        <v>11359</v>
      </c>
      <c r="AB2403" s="90" t="s">
        <v>11632</v>
      </c>
      <c r="AC2403" s="84" t="b">
        <v>0</v>
      </c>
      <c r="AD2403" s="84">
        <v>0</v>
      </c>
      <c r="AE2403" s="90" t="s">
        <v>11797</v>
      </c>
      <c r="AF2403" s="84" t="b">
        <v>0</v>
      </c>
      <c r="AG2403" s="84" t="s">
        <v>292</v>
      </c>
      <c r="AH2403" s="84"/>
      <c r="AI2403" s="90" t="s">
        <v>285</v>
      </c>
      <c r="AJ2403" s="84" t="b">
        <v>0</v>
      </c>
      <c r="AK2403" s="84">
        <v>0</v>
      </c>
      <c r="AL2403" s="90" t="s">
        <v>285</v>
      </c>
      <c r="AM2403" s="84" t="s">
        <v>296</v>
      </c>
      <c r="AN2403" s="84" t="b">
        <v>0</v>
      </c>
      <c r="AO2403" s="90" t="s">
        <v>11632</v>
      </c>
      <c r="AP2403" s="84" t="s">
        <v>179</v>
      </c>
      <c r="AQ2403" s="84">
        <v>0</v>
      </c>
      <c r="AR2403" s="84">
        <v>0</v>
      </c>
      <c r="AS2403" s="84"/>
      <c r="AT2403" s="84"/>
      <c r="AU2403" s="84"/>
      <c r="AV2403" s="84"/>
      <c r="AW2403" s="84"/>
      <c r="AX2403" s="84"/>
      <c r="AY2403" s="84"/>
      <c r="AZ2403" s="84"/>
    </row>
    <row r="2404" spans="1:52" x14ac:dyDescent="0.2">
      <c r="A2404" s="69" t="s">
        <v>3641</v>
      </c>
      <c r="B2404" s="69" t="s">
        <v>1900</v>
      </c>
      <c r="C2404" s="70"/>
      <c r="D2404" s="71"/>
      <c r="E2404" s="72"/>
      <c r="F2404" s="73"/>
      <c r="G2404" s="70"/>
      <c r="H2404" s="74"/>
      <c r="I2404" s="75"/>
      <c r="J2404" s="75"/>
      <c r="K2404" s="36"/>
      <c r="L2404" s="82"/>
      <c r="M2404" s="82"/>
      <c r="N2404" s="77"/>
      <c r="O2404" s="84" t="s">
        <v>255</v>
      </c>
      <c r="P2404" s="86">
        <v>43157.897245370368</v>
      </c>
      <c r="Q2404" s="84" t="s">
        <v>5500</v>
      </c>
      <c r="R2404" s="84"/>
      <c r="S2404" s="84"/>
      <c r="T2404" s="84" t="s">
        <v>6274</v>
      </c>
      <c r="U2404" s="84"/>
      <c r="V2404" s="84" t="s">
        <v>7975</v>
      </c>
      <c r="W2404" s="86">
        <v>43157.897245370368</v>
      </c>
      <c r="X2404" s="84" t="s">
        <v>9646</v>
      </c>
      <c r="Y2404" s="84"/>
      <c r="Z2404" s="84"/>
      <c r="AA2404" s="90" t="s">
        <v>11359</v>
      </c>
      <c r="AB2404" s="90" t="s">
        <v>11632</v>
      </c>
      <c r="AC2404" s="84" t="b">
        <v>0</v>
      </c>
      <c r="AD2404" s="84">
        <v>0</v>
      </c>
      <c r="AE2404" s="90" t="s">
        <v>11797</v>
      </c>
      <c r="AF2404" s="84" t="b">
        <v>0</v>
      </c>
      <c r="AG2404" s="84" t="s">
        <v>292</v>
      </c>
      <c r="AH2404" s="84"/>
      <c r="AI2404" s="90" t="s">
        <v>285</v>
      </c>
      <c r="AJ2404" s="84" t="b">
        <v>0</v>
      </c>
      <c r="AK2404" s="84">
        <v>0</v>
      </c>
      <c r="AL2404" s="90" t="s">
        <v>285</v>
      </c>
      <c r="AM2404" s="84" t="s">
        <v>296</v>
      </c>
      <c r="AN2404" s="84" t="b">
        <v>0</v>
      </c>
      <c r="AO2404" s="90" t="s">
        <v>11632</v>
      </c>
      <c r="AP2404" s="84" t="s">
        <v>179</v>
      </c>
      <c r="AQ2404" s="84">
        <v>0</v>
      </c>
      <c r="AR2404" s="84">
        <v>0</v>
      </c>
      <c r="AS2404" s="84"/>
      <c r="AT2404" s="84"/>
      <c r="AU2404" s="84"/>
      <c r="AV2404" s="84"/>
      <c r="AW2404" s="84"/>
      <c r="AX2404" s="84"/>
      <c r="AY2404" s="84"/>
      <c r="AZ2404" s="84"/>
    </row>
    <row r="2405" spans="1:52" x14ac:dyDescent="0.2">
      <c r="A2405" s="69" t="s">
        <v>3641</v>
      </c>
      <c r="B2405" s="69" t="s">
        <v>4312</v>
      </c>
      <c r="C2405" s="70"/>
      <c r="D2405" s="71"/>
      <c r="E2405" s="72"/>
      <c r="F2405" s="73"/>
      <c r="G2405" s="70"/>
      <c r="H2405" s="74"/>
      <c r="I2405" s="75"/>
      <c r="J2405" s="75"/>
      <c r="K2405" s="36"/>
      <c r="L2405" s="82"/>
      <c r="M2405" s="82"/>
      <c r="N2405" s="77"/>
      <c r="O2405" s="84" t="s">
        <v>255</v>
      </c>
      <c r="P2405" s="86">
        <v>43157.897245370368</v>
      </c>
      <c r="Q2405" s="84" t="s">
        <v>5500</v>
      </c>
      <c r="R2405" s="84"/>
      <c r="S2405" s="84"/>
      <c r="T2405" s="84" t="s">
        <v>6274</v>
      </c>
      <c r="U2405" s="84"/>
      <c r="V2405" s="84" t="s">
        <v>7975</v>
      </c>
      <c r="W2405" s="86">
        <v>43157.897245370368</v>
      </c>
      <c r="X2405" s="84" t="s">
        <v>9646</v>
      </c>
      <c r="Y2405" s="84"/>
      <c r="Z2405" s="84"/>
      <c r="AA2405" s="90" t="s">
        <v>11359</v>
      </c>
      <c r="AB2405" s="90" t="s">
        <v>11632</v>
      </c>
      <c r="AC2405" s="84" t="b">
        <v>0</v>
      </c>
      <c r="AD2405" s="84">
        <v>0</v>
      </c>
      <c r="AE2405" s="90" t="s">
        <v>11797</v>
      </c>
      <c r="AF2405" s="84" t="b">
        <v>0</v>
      </c>
      <c r="AG2405" s="84" t="s">
        <v>292</v>
      </c>
      <c r="AH2405" s="84"/>
      <c r="AI2405" s="90" t="s">
        <v>285</v>
      </c>
      <c r="AJ2405" s="84" t="b">
        <v>0</v>
      </c>
      <c r="AK2405" s="84">
        <v>0</v>
      </c>
      <c r="AL2405" s="90" t="s">
        <v>285</v>
      </c>
      <c r="AM2405" s="84" t="s">
        <v>296</v>
      </c>
      <c r="AN2405" s="84" t="b">
        <v>0</v>
      </c>
      <c r="AO2405" s="90" t="s">
        <v>11632</v>
      </c>
      <c r="AP2405" s="84" t="s">
        <v>179</v>
      </c>
      <c r="AQ2405" s="84">
        <v>0</v>
      </c>
      <c r="AR2405" s="84">
        <v>0</v>
      </c>
      <c r="AS2405" s="84"/>
      <c r="AT2405" s="84"/>
      <c r="AU2405" s="84"/>
      <c r="AV2405" s="84"/>
      <c r="AW2405" s="84"/>
      <c r="AX2405" s="84"/>
      <c r="AY2405" s="84"/>
      <c r="AZ2405" s="84"/>
    </row>
    <row r="2406" spans="1:52" x14ac:dyDescent="0.2">
      <c r="A2406" s="69" t="s">
        <v>3641</v>
      </c>
      <c r="B2406" s="69" t="s">
        <v>4313</v>
      </c>
      <c r="C2406" s="70"/>
      <c r="D2406" s="71"/>
      <c r="E2406" s="72"/>
      <c r="F2406" s="73"/>
      <c r="G2406" s="70"/>
      <c r="H2406" s="74"/>
      <c r="I2406" s="75"/>
      <c r="J2406" s="75"/>
      <c r="K2406" s="36"/>
      <c r="L2406" s="82"/>
      <c r="M2406" s="82"/>
      <c r="N2406" s="77"/>
      <c r="O2406" s="84" t="s">
        <v>255</v>
      </c>
      <c r="P2406" s="86">
        <v>43157.897245370368</v>
      </c>
      <c r="Q2406" s="84" t="s">
        <v>5500</v>
      </c>
      <c r="R2406" s="84"/>
      <c r="S2406" s="84"/>
      <c r="T2406" s="84" t="s">
        <v>6274</v>
      </c>
      <c r="U2406" s="84"/>
      <c r="V2406" s="84" t="s">
        <v>7975</v>
      </c>
      <c r="W2406" s="86">
        <v>43157.897245370368</v>
      </c>
      <c r="X2406" s="84" t="s">
        <v>9646</v>
      </c>
      <c r="Y2406" s="84"/>
      <c r="Z2406" s="84"/>
      <c r="AA2406" s="90" t="s">
        <v>11359</v>
      </c>
      <c r="AB2406" s="90" t="s">
        <v>11632</v>
      </c>
      <c r="AC2406" s="84" t="b">
        <v>0</v>
      </c>
      <c r="AD2406" s="84">
        <v>0</v>
      </c>
      <c r="AE2406" s="90" t="s">
        <v>11797</v>
      </c>
      <c r="AF2406" s="84" t="b">
        <v>0</v>
      </c>
      <c r="AG2406" s="84" t="s">
        <v>292</v>
      </c>
      <c r="AH2406" s="84"/>
      <c r="AI2406" s="90" t="s">
        <v>285</v>
      </c>
      <c r="AJ2406" s="84" t="b">
        <v>0</v>
      </c>
      <c r="AK2406" s="84">
        <v>0</v>
      </c>
      <c r="AL2406" s="90" t="s">
        <v>285</v>
      </c>
      <c r="AM2406" s="84" t="s">
        <v>296</v>
      </c>
      <c r="AN2406" s="84" t="b">
        <v>0</v>
      </c>
      <c r="AO2406" s="90" t="s">
        <v>11632</v>
      </c>
      <c r="AP2406" s="84" t="s">
        <v>179</v>
      </c>
      <c r="AQ2406" s="84">
        <v>0</v>
      </c>
      <c r="AR2406" s="84">
        <v>0</v>
      </c>
      <c r="AS2406" s="84"/>
      <c r="AT2406" s="84"/>
      <c r="AU2406" s="84"/>
      <c r="AV2406" s="84"/>
      <c r="AW2406" s="84"/>
      <c r="AX2406" s="84"/>
      <c r="AY2406" s="84"/>
      <c r="AZ2406" s="84"/>
    </row>
    <row r="2407" spans="1:52" x14ac:dyDescent="0.2">
      <c r="A2407" s="69" t="s">
        <v>3641</v>
      </c>
      <c r="B2407" s="69" t="s">
        <v>4314</v>
      </c>
      <c r="C2407" s="70"/>
      <c r="D2407" s="71"/>
      <c r="E2407" s="72"/>
      <c r="F2407" s="73"/>
      <c r="G2407" s="70"/>
      <c r="H2407" s="74"/>
      <c r="I2407" s="75"/>
      <c r="J2407" s="75"/>
      <c r="K2407" s="36"/>
      <c r="L2407" s="82"/>
      <c r="M2407" s="82"/>
      <c r="N2407" s="77"/>
      <c r="O2407" s="84" t="s">
        <v>255</v>
      </c>
      <c r="P2407" s="86">
        <v>43157.897245370368</v>
      </c>
      <c r="Q2407" s="84" t="s">
        <v>5500</v>
      </c>
      <c r="R2407" s="84"/>
      <c r="S2407" s="84"/>
      <c r="T2407" s="84" t="s">
        <v>6274</v>
      </c>
      <c r="U2407" s="84"/>
      <c r="V2407" s="84" t="s">
        <v>7975</v>
      </c>
      <c r="W2407" s="86">
        <v>43157.897245370368</v>
      </c>
      <c r="X2407" s="84" t="s">
        <v>9646</v>
      </c>
      <c r="Y2407" s="84"/>
      <c r="Z2407" s="84"/>
      <c r="AA2407" s="90" t="s">
        <v>11359</v>
      </c>
      <c r="AB2407" s="90" t="s">
        <v>11632</v>
      </c>
      <c r="AC2407" s="84" t="b">
        <v>0</v>
      </c>
      <c r="AD2407" s="84">
        <v>0</v>
      </c>
      <c r="AE2407" s="90" t="s">
        <v>11797</v>
      </c>
      <c r="AF2407" s="84" t="b">
        <v>0</v>
      </c>
      <c r="AG2407" s="84" t="s">
        <v>292</v>
      </c>
      <c r="AH2407" s="84"/>
      <c r="AI2407" s="90" t="s">
        <v>285</v>
      </c>
      <c r="AJ2407" s="84" t="b">
        <v>0</v>
      </c>
      <c r="AK2407" s="84">
        <v>0</v>
      </c>
      <c r="AL2407" s="90" t="s">
        <v>285</v>
      </c>
      <c r="AM2407" s="84" t="s">
        <v>296</v>
      </c>
      <c r="AN2407" s="84" t="b">
        <v>0</v>
      </c>
      <c r="AO2407" s="90" t="s">
        <v>11632</v>
      </c>
      <c r="AP2407" s="84" t="s">
        <v>179</v>
      </c>
      <c r="AQ2407" s="84">
        <v>0</v>
      </c>
      <c r="AR2407" s="84">
        <v>0</v>
      </c>
      <c r="AS2407" s="84"/>
      <c r="AT2407" s="84"/>
      <c r="AU2407" s="84"/>
      <c r="AV2407" s="84"/>
      <c r="AW2407" s="84"/>
      <c r="AX2407" s="84"/>
      <c r="AY2407" s="84"/>
      <c r="AZ2407" s="84"/>
    </row>
    <row r="2408" spans="1:52" x14ac:dyDescent="0.2">
      <c r="A2408" s="69" t="s">
        <v>3641</v>
      </c>
      <c r="B2408" s="69" t="s">
        <v>4315</v>
      </c>
      <c r="C2408" s="70"/>
      <c r="D2408" s="71"/>
      <c r="E2408" s="72"/>
      <c r="F2408" s="73"/>
      <c r="G2408" s="70"/>
      <c r="H2408" s="74"/>
      <c r="I2408" s="75"/>
      <c r="J2408" s="75"/>
      <c r="K2408" s="36"/>
      <c r="L2408" s="82"/>
      <c r="M2408" s="82"/>
      <c r="N2408" s="77"/>
      <c r="O2408" s="84" t="s">
        <v>255</v>
      </c>
      <c r="P2408" s="86">
        <v>43157.897245370368</v>
      </c>
      <c r="Q2408" s="84" t="s">
        <v>5500</v>
      </c>
      <c r="R2408" s="84"/>
      <c r="S2408" s="84"/>
      <c r="T2408" s="84" t="s">
        <v>6274</v>
      </c>
      <c r="U2408" s="84"/>
      <c r="V2408" s="84" t="s">
        <v>7975</v>
      </c>
      <c r="W2408" s="86">
        <v>43157.897245370368</v>
      </c>
      <c r="X2408" s="84" t="s">
        <v>9646</v>
      </c>
      <c r="Y2408" s="84"/>
      <c r="Z2408" s="84"/>
      <c r="AA2408" s="90" t="s">
        <v>11359</v>
      </c>
      <c r="AB2408" s="90" t="s">
        <v>11632</v>
      </c>
      <c r="AC2408" s="84" t="b">
        <v>0</v>
      </c>
      <c r="AD2408" s="84">
        <v>0</v>
      </c>
      <c r="AE2408" s="90" t="s">
        <v>11797</v>
      </c>
      <c r="AF2408" s="84" t="b">
        <v>0</v>
      </c>
      <c r="AG2408" s="84" t="s">
        <v>292</v>
      </c>
      <c r="AH2408" s="84"/>
      <c r="AI2408" s="90" t="s">
        <v>285</v>
      </c>
      <c r="AJ2408" s="84" t="b">
        <v>0</v>
      </c>
      <c r="AK2408" s="84">
        <v>0</v>
      </c>
      <c r="AL2408" s="90" t="s">
        <v>285</v>
      </c>
      <c r="AM2408" s="84" t="s">
        <v>296</v>
      </c>
      <c r="AN2408" s="84" t="b">
        <v>0</v>
      </c>
      <c r="AO2408" s="90" t="s">
        <v>11632</v>
      </c>
      <c r="AP2408" s="84" t="s">
        <v>179</v>
      </c>
      <c r="AQ2408" s="84">
        <v>0</v>
      </c>
      <c r="AR2408" s="84">
        <v>0</v>
      </c>
      <c r="AS2408" s="84"/>
      <c r="AT2408" s="84"/>
      <c r="AU2408" s="84"/>
      <c r="AV2408" s="84"/>
      <c r="AW2408" s="84"/>
      <c r="AX2408" s="84"/>
      <c r="AY2408" s="84"/>
      <c r="AZ2408" s="84"/>
    </row>
    <row r="2409" spans="1:52" x14ac:dyDescent="0.2">
      <c r="A2409" s="69" t="s">
        <v>3641</v>
      </c>
      <c r="B2409" s="69" t="s">
        <v>4316</v>
      </c>
      <c r="C2409" s="70"/>
      <c r="D2409" s="71"/>
      <c r="E2409" s="72"/>
      <c r="F2409" s="73"/>
      <c r="G2409" s="70"/>
      <c r="H2409" s="74"/>
      <c r="I2409" s="75"/>
      <c r="J2409" s="75"/>
      <c r="K2409" s="36"/>
      <c r="L2409" s="82"/>
      <c r="M2409" s="82"/>
      <c r="N2409" s="77"/>
      <c r="O2409" s="84" t="s">
        <v>256</v>
      </c>
      <c r="P2409" s="86">
        <v>43157.897245370368</v>
      </c>
      <c r="Q2409" s="84" t="s">
        <v>5500</v>
      </c>
      <c r="R2409" s="84"/>
      <c r="S2409" s="84"/>
      <c r="T2409" s="84" t="s">
        <v>6274</v>
      </c>
      <c r="U2409" s="84"/>
      <c r="V2409" s="84" t="s">
        <v>7975</v>
      </c>
      <c r="W2409" s="86">
        <v>43157.897245370368</v>
      </c>
      <c r="X2409" s="84" t="s">
        <v>9646</v>
      </c>
      <c r="Y2409" s="84"/>
      <c r="Z2409" s="84"/>
      <c r="AA2409" s="90" t="s">
        <v>11359</v>
      </c>
      <c r="AB2409" s="90" t="s">
        <v>11632</v>
      </c>
      <c r="AC2409" s="84" t="b">
        <v>0</v>
      </c>
      <c r="AD2409" s="84">
        <v>0</v>
      </c>
      <c r="AE2409" s="90" t="s">
        <v>11797</v>
      </c>
      <c r="AF2409" s="84" t="b">
        <v>0</v>
      </c>
      <c r="AG2409" s="84" t="s">
        <v>292</v>
      </c>
      <c r="AH2409" s="84"/>
      <c r="AI2409" s="90" t="s">
        <v>285</v>
      </c>
      <c r="AJ2409" s="84" t="b">
        <v>0</v>
      </c>
      <c r="AK2409" s="84">
        <v>0</v>
      </c>
      <c r="AL2409" s="90" t="s">
        <v>285</v>
      </c>
      <c r="AM2409" s="84" t="s">
        <v>296</v>
      </c>
      <c r="AN2409" s="84" t="b">
        <v>0</v>
      </c>
      <c r="AO2409" s="90" t="s">
        <v>11632</v>
      </c>
      <c r="AP2409" s="84" t="s">
        <v>179</v>
      </c>
      <c r="AQ2409" s="84">
        <v>0</v>
      </c>
      <c r="AR2409" s="84">
        <v>0</v>
      </c>
      <c r="AS2409" s="84"/>
      <c r="AT2409" s="84"/>
      <c r="AU2409" s="84"/>
      <c r="AV2409" s="84"/>
      <c r="AW2409" s="84"/>
      <c r="AX2409" s="84"/>
      <c r="AY2409" s="84"/>
      <c r="AZ2409" s="84"/>
    </row>
    <row r="2410" spans="1:52" x14ac:dyDescent="0.2">
      <c r="A2410" s="69" t="s">
        <v>3642</v>
      </c>
      <c r="B2410" s="69" t="s">
        <v>3642</v>
      </c>
      <c r="C2410" s="70"/>
      <c r="D2410" s="71"/>
      <c r="E2410" s="72"/>
      <c r="F2410" s="73"/>
      <c r="G2410" s="70"/>
      <c r="H2410" s="74"/>
      <c r="I2410" s="75"/>
      <c r="J2410" s="75"/>
      <c r="K2410" s="36"/>
      <c r="L2410" s="82"/>
      <c r="M2410" s="82"/>
      <c r="N2410" s="77"/>
      <c r="O2410" s="84" t="s">
        <v>179</v>
      </c>
      <c r="P2410" s="86">
        <v>43157.858518518522</v>
      </c>
      <c r="Q2410" s="84" t="s">
        <v>5501</v>
      </c>
      <c r="R2410" s="84"/>
      <c r="S2410" s="84"/>
      <c r="T2410" s="84" t="s">
        <v>6274</v>
      </c>
      <c r="U2410" s="84"/>
      <c r="V2410" s="84" t="s">
        <v>7976</v>
      </c>
      <c r="W2410" s="86">
        <v>43157.858518518522</v>
      </c>
      <c r="X2410" s="84" t="s">
        <v>9647</v>
      </c>
      <c r="Y2410" s="84"/>
      <c r="Z2410" s="84"/>
      <c r="AA2410" s="90" t="s">
        <v>11360</v>
      </c>
      <c r="AB2410" s="84"/>
      <c r="AC2410" s="84" t="b">
        <v>0</v>
      </c>
      <c r="AD2410" s="84">
        <v>146</v>
      </c>
      <c r="AE2410" s="90" t="s">
        <v>285</v>
      </c>
      <c r="AF2410" s="84" t="b">
        <v>0</v>
      </c>
      <c r="AG2410" s="84" t="s">
        <v>291</v>
      </c>
      <c r="AH2410" s="84"/>
      <c r="AI2410" s="90" t="s">
        <v>285</v>
      </c>
      <c r="AJ2410" s="84" t="b">
        <v>0</v>
      </c>
      <c r="AK2410" s="84">
        <v>26</v>
      </c>
      <c r="AL2410" s="90" t="s">
        <v>285</v>
      </c>
      <c r="AM2410" s="84" t="s">
        <v>295</v>
      </c>
      <c r="AN2410" s="84" t="b">
        <v>0</v>
      </c>
      <c r="AO2410" s="90" t="s">
        <v>11360</v>
      </c>
      <c r="AP2410" s="84" t="s">
        <v>179</v>
      </c>
      <c r="AQ2410" s="84">
        <v>0</v>
      </c>
      <c r="AR2410" s="84">
        <v>0</v>
      </c>
      <c r="AS2410" s="84"/>
      <c r="AT2410" s="84"/>
      <c r="AU2410" s="84"/>
      <c r="AV2410" s="84"/>
      <c r="AW2410" s="84"/>
      <c r="AX2410" s="84"/>
      <c r="AY2410" s="84"/>
      <c r="AZ2410" s="84"/>
    </row>
    <row r="2411" spans="1:52" x14ac:dyDescent="0.2">
      <c r="A2411" s="69" t="s">
        <v>3643</v>
      </c>
      <c r="B2411" s="69" t="s">
        <v>3642</v>
      </c>
      <c r="C2411" s="70"/>
      <c r="D2411" s="71"/>
      <c r="E2411" s="72"/>
      <c r="F2411" s="73"/>
      <c r="G2411" s="70"/>
      <c r="H2411" s="74"/>
      <c r="I2411" s="75"/>
      <c r="J2411" s="75"/>
      <c r="K2411" s="36"/>
      <c r="L2411" s="82"/>
      <c r="M2411" s="82"/>
      <c r="N2411" s="77"/>
      <c r="O2411" s="84" t="s">
        <v>255</v>
      </c>
      <c r="P2411" s="86">
        <v>43157.897280092591</v>
      </c>
      <c r="Q2411" s="84" t="s">
        <v>4747</v>
      </c>
      <c r="R2411" s="84"/>
      <c r="S2411" s="84"/>
      <c r="T2411" s="84" t="s">
        <v>6274</v>
      </c>
      <c r="U2411" s="84"/>
      <c r="V2411" s="84" t="s">
        <v>7977</v>
      </c>
      <c r="W2411" s="86">
        <v>43157.897280092591</v>
      </c>
      <c r="X2411" s="84" t="s">
        <v>9648</v>
      </c>
      <c r="Y2411" s="84"/>
      <c r="Z2411" s="84"/>
      <c r="AA2411" s="90" t="s">
        <v>11361</v>
      </c>
      <c r="AB2411" s="84"/>
      <c r="AC2411" s="84" t="b">
        <v>0</v>
      </c>
      <c r="AD2411" s="84">
        <v>0</v>
      </c>
      <c r="AE2411" s="90" t="s">
        <v>285</v>
      </c>
      <c r="AF2411" s="84" t="b">
        <v>0</v>
      </c>
      <c r="AG2411" s="84" t="s">
        <v>291</v>
      </c>
      <c r="AH2411" s="84"/>
      <c r="AI2411" s="90" t="s">
        <v>285</v>
      </c>
      <c r="AJ2411" s="84" t="b">
        <v>0</v>
      </c>
      <c r="AK2411" s="84">
        <v>26</v>
      </c>
      <c r="AL2411" s="90" t="s">
        <v>11360</v>
      </c>
      <c r="AM2411" s="84" t="s">
        <v>295</v>
      </c>
      <c r="AN2411" s="84" t="b">
        <v>0</v>
      </c>
      <c r="AO2411" s="90" t="s">
        <v>11360</v>
      </c>
      <c r="AP2411" s="84" t="s">
        <v>179</v>
      </c>
      <c r="AQ2411" s="84">
        <v>0</v>
      </c>
      <c r="AR2411" s="84">
        <v>0</v>
      </c>
      <c r="AS2411" s="84"/>
      <c r="AT2411" s="84"/>
      <c r="AU2411" s="84"/>
      <c r="AV2411" s="84"/>
      <c r="AW2411" s="84"/>
      <c r="AX2411" s="84"/>
      <c r="AY2411" s="84"/>
      <c r="AZ2411" s="84"/>
    </row>
    <row r="2412" spans="1:52" x14ac:dyDescent="0.2">
      <c r="A2412" s="69" t="s">
        <v>3644</v>
      </c>
      <c r="B2412" s="69" t="s">
        <v>3644</v>
      </c>
      <c r="C2412" s="70"/>
      <c r="D2412" s="71"/>
      <c r="E2412" s="72"/>
      <c r="F2412" s="73"/>
      <c r="G2412" s="70"/>
      <c r="H2412" s="74"/>
      <c r="I2412" s="75"/>
      <c r="J2412" s="75"/>
      <c r="K2412" s="36"/>
      <c r="L2412" s="82"/>
      <c r="M2412" s="82"/>
      <c r="N2412" s="77"/>
      <c r="O2412" s="84" t="s">
        <v>179</v>
      </c>
      <c r="P2412" s="86">
        <v>43157.897280092591</v>
      </c>
      <c r="Q2412" s="84" t="s">
        <v>5502</v>
      </c>
      <c r="R2412" s="84" t="s">
        <v>5992</v>
      </c>
      <c r="S2412" s="84" t="s">
        <v>6244</v>
      </c>
      <c r="T2412" s="84" t="s">
        <v>6274</v>
      </c>
      <c r="U2412" s="84"/>
      <c r="V2412" s="84" t="s">
        <v>7978</v>
      </c>
      <c r="W2412" s="86">
        <v>43157.897280092591</v>
      </c>
      <c r="X2412" s="84" t="s">
        <v>9649</v>
      </c>
      <c r="Y2412" s="84"/>
      <c r="Z2412" s="84"/>
      <c r="AA2412" s="90" t="s">
        <v>11362</v>
      </c>
      <c r="AB2412" s="84"/>
      <c r="AC2412" s="84" t="b">
        <v>0</v>
      </c>
      <c r="AD2412" s="84">
        <v>0</v>
      </c>
      <c r="AE2412" s="90" t="s">
        <v>285</v>
      </c>
      <c r="AF2412" s="84" t="b">
        <v>0</v>
      </c>
      <c r="AG2412" s="84" t="s">
        <v>290</v>
      </c>
      <c r="AH2412" s="84"/>
      <c r="AI2412" s="90" t="s">
        <v>285</v>
      </c>
      <c r="AJ2412" s="84" t="b">
        <v>0</v>
      </c>
      <c r="AK2412" s="84">
        <v>0</v>
      </c>
      <c r="AL2412" s="90" t="s">
        <v>285</v>
      </c>
      <c r="AM2412" s="84" t="s">
        <v>301</v>
      </c>
      <c r="AN2412" s="84" t="b">
        <v>0</v>
      </c>
      <c r="AO2412" s="90" t="s">
        <v>11362</v>
      </c>
      <c r="AP2412" s="84" t="s">
        <v>179</v>
      </c>
      <c r="AQ2412" s="84">
        <v>0</v>
      </c>
      <c r="AR2412" s="84">
        <v>0</v>
      </c>
      <c r="AS2412" s="84"/>
      <c r="AT2412" s="84"/>
      <c r="AU2412" s="84"/>
      <c r="AV2412" s="84"/>
      <c r="AW2412" s="84"/>
      <c r="AX2412" s="84"/>
      <c r="AY2412" s="84"/>
      <c r="AZ2412" s="84"/>
    </row>
    <row r="2413" spans="1:52" x14ac:dyDescent="0.2">
      <c r="A2413" s="69" t="s">
        <v>3645</v>
      </c>
      <c r="B2413" s="69" t="s">
        <v>4169</v>
      </c>
      <c r="C2413" s="70"/>
      <c r="D2413" s="71"/>
      <c r="E2413" s="72"/>
      <c r="F2413" s="73"/>
      <c r="G2413" s="70"/>
      <c r="H2413" s="74"/>
      <c r="I2413" s="75"/>
      <c r="J2413" s="75"/>
      <c r="K2413" s="36"/>
      <c r="L2413" s="82"/>
      <c r="M2413" s="82"/>
      <c r="N2413" s="77"/>
      <c r="O2413" s="84" t="s">
        <v>255</v>
      </c>
      <c r="P2413" s="86">
        <v>43157.897291666668</v>
      </c>
      <c r="Q2413" s="84" t="s">
        <v>5217</v>
      </c>
      <c r="R2413" s="84"/>
      <c r="S2413" s="84"/>
      <c r="T2413" s="84" t="s">
        <v>6522</v>
      </c>
      <c r="U2413" s="84"/>
      <c r="V2413" s="84" t="s">
        <v>7979</v>
      </c>
      <c r="W2413" s="86">
        <v>43157.897291666668</v>
      </c>
      <c r="X2413" s="84" t="s">
        <v>9650</v>
      </c>
      <c r="Y2413" s="84"/>
      <c r="Z2413" s="84"/>
      <c r="AA2413" s="90" t="s">
        <v>11363</v>
      </c>
      <c r="AB2413" s="84"/>
      <c r="AC2413" s="84" t="b">
        <v>0</v>
      </c>
      <c r="AD2413" s="84">
        <v>0</v>
      </c>
      <c r="AE2413" s="90" t="s">
        <v>285</v>
      </c>
      <c r="AF2413" s="84" t="b">
        <v>0</v>
      </c>
      <c r="AG2413" s="84" t="s">
        <v>290</v>
      </c>
      <c r="AH2413" s="84"/>
      <c r="AI2413" s="90" t="s">
        <v>285</v>
      </c>
      <c r="AJ2413" s="84" t="b">
        <v>0</v>
      </c>
      <c r="AK2413" s="84">
        <v>32</v>
      </c>
      <c r="AL2413" s="90" t="s">
        <v>11422</v>
      </c>
      <c r="AM2413" s="84" t="s">
        <v>296</v>
      </c>
      <c r="AN2413" s="84" t="b">
        <v>0</v>
      </c>
      <c r="AO2413" s="90" t="s">
        <v>11422</v>
      </c>
      <c r="AP2413" s="84" t="s">
        <v>179</v>
      </c>
      <c r="AQ2413" s="84">
        <v>0</v>
      </c>
      <c r="AR2413" s="84">
        <v>0</v>
      </c>
      <c r="AS2413" s="84"/>
      <c r="AT2413" s="84"/>
      <c r="AU2413" s="84"/>
      <c r="AV2413" s="84"/>
      <c r="AW2413" s="84"/>
      <c r="AX2413" s="84"/>
      <c r="AY2413" s="84"/>
      <c r="AZ2413" s="84"/>
    </row>
    <row r="2414" spans="1:52" x14ac:dyDescent="0.2">
      <c r="A2414" s="69" t="s">
        <v>3645</v>
      </c>
      <c r="B2414" s="69" t="s">
        <v>3226</v>
      </c>
      <c r="C2414" s="70"/>
      <c r="D2414" s="71"/>
      <c r="E2414" s="72"/>
      <c r="F2414" s="73"/>
      <c r="G2414" s="70"/>
      <c r="H2414" s="74"/>
      <c r="I2414" s="75"/>
      <c r="J2414" s="75"/>
      <c r="K2414" s="36"/>
      <c r="L2414" s="82"/>
      <c r="M2414" s="82"/>
      <c r="N2414" s="77"/>
      <c r="O2414" s="84" t="s">
        <v>255</v>
      </c>
      <c r="P2414" s="86">
        <v>43157.897291666668</v>
      </c>
      <c r="Q2414" s="84" t="s">
        <v>5217</v>
      </c>
      <c r="R2414" s="84"/>
      <c r="S2414" s="84"/>
      <c r="T2414" s="84" t="s">
        <v>6522</v>
      </c>
      <c r="U2414" s="84"/>
      <c r="V2414" s="84" t="s">
        <v>7979</v>
      </c>
      <c r="W2414" s="86">
        <v>43157.897291666668</v>
      </c>
      <c r="X2414" s="84" t="s">
        <v>9650</v>
      </c>
      <c r="Y2414" s="84"/>
      <c r="Z2414" s="84"/>
      <c r="AA2414" s="90" t="s">
        <v>11363</v>
      </c>
      <c r="AB2414" s="84"/>
      <c r="AC2414" s="84" t="b">
        <v>0</v>
      </c>
      <c r="AD2414" s="84">
        <v>0</v>
      </c>
      <c r="AE2414" s="90" t="s">
        <v>285</v>
      </c>
      <c r="AF2414" s="84" t="b">
        <v>0</v>
      </c>
      <c r="AG2414" s="84" t="s">
        <v>290</v>
      </c>
      <c r="AH2414" s="84"/>
      <c r="AI2414" s="90" t="s">
        <v>285</v>
      </c>
      <c r="AJ2414" s="84" t="b">
        <v>0</v>
      </c>
      <c r="AK2414" s="84">
        <v>32</v>
      </c>
      <c r="AL2414" s="90" t="s">
        <v>11422</v>
      </c>
      <c r="AM2414" s="84" t="s">
        <v>296</v>
      </c>
      <c r="AN2414" s="84" t="b">
        <v>0</v>
      </c>
      <c r="AO2414" s="90" t="s">
        <v>11422</v>
      </c>
      <c r="AP2414" s="84" t="s">
        <v>179</v>
      </c>
      <c r="AQ2414" s="84">
        <v>0</v>
      </c>
      <c r="AR2414" s="84">
        <v>0</v>
      </c>
      <c r="AS2414" s="84"/>
      <c r="AT2414" s="84"/>
      <c r="AU2414" s="84"/>
      <c r="AV2414" s="84"/>
      <c r="AW2414" s="84"/>
      <c r="AX2414" s="84"/>
      <c r="AY2414" s="84"/>
      <c r="AZ2414" s="84"/>
    </row>
    <row r="2415" spans="1:52" x14ac:dyDescent="0.2">
      <c r="A2415" s="69" t="s">
        <v>3646</v>
      </c>
      <c r="B2415" s="69" t="s">
        <v>4317</v>
      </c>
      <c r="C2415" s="70"/>
      <c r="D2415" s="71"/>
      <c r="E2415" s="72"/>
      <c r="F2415" s="73"/>
      <c r="G2415" s="70"/>
      <c r="H2415" s="74"/>
      <c r="I2415" s="75"/>
      <c r="J2415" s="75"/>
      <c r="K2415" s="36"/>
      <c r="L2415" s="82"/>
      <c r="M2415" s="82"/>
      <c r="N2415" s="77"/>
      <c r="O2415" s="84" t="s">
        <v>255</v>
      </c>
      <c r="P2415" s="86">
        <v>43157.746550925927</v>
      </c>
      <c r="Q2415" s="84" t="s">
        <v>5503</v>
      </c>
      <c r="R2415" s="84"/>
      <c r="S2415" s="84"/>
      <c r="T2415" s="84" t="s">
        <v>6605</v>
      </c>
      <c r="U2415" s="84" t="s">
        <v>6814</v>
      </c>
      <c r="V2415" s="84" t="s">
        <v>6814</v>
      </c>
      <c r="W2415" s="86">
        <v>43157.746550925927</v>
      </c>
      <c r="X2415" s="84" t="s">
        <v>9651</v>
      </c>
      <c r="Y2415" s="84"/>
      <c r="Z2415" s="84"/>
      <c r="AA2415" s="90" t="s">
        <v>11364</v>
      </c>
      <c r="AB2415" s="84"/>
      <c r="AC2415" s="84" t="b">
        <v>0</v>
      </c>
      <c r="AD2415" s="84">
        <v>3</v>
      </c>
      <c r="AE2415" s="90" t="s">
        <v>285</v>
      </c>
      <c r="AF2415" s="84" t="b">
        <v>0</v>
      </c>
      <c r="AG2415" s="84" t="s">
        <v>290</v>
      </c>
      <c r="AH2415" s="84"/>
      <c r="AI2415" s="90" t="s">
        <v>285</v>
      </c>
      <c r="AJ2415" s="84" t="b">
        <v>0</v>
      </c>
      <c r="AK2415" s="84">
        <v>2</v>
      </c>
      <c r="AL2415" s="90" t="s">
        <v>285</v>
      </c>
      <c r="AM2415" s="84" t="s">
        <v>295</v>
      </c>
      <c r="AN2415" s="84" t="b">
        <v>0</v>
      </c>
      <c r="AO2415" s="90" t="s">
        <v>11364</v>
      </c>
      <c r="AP2415" s="84" t="s">
        <v>308</v>
      </c>
      <c r="AQ2415" s="84">
        <v>0</v>
      </c>
      <c r="AR2415" s="84">
        <v>0</v>
      </c>
      <c r="AS2415" s="84" t="s">
        <v>309</v>
      </c>
      <c r="AT2415" s="84" t="s">
        <v>310</v>
      </c>
      <c r="AU2415" s="84" t="s">
        <v>313</v>
      </c>
      <c r="AV2415" s="84" t="s">
        <v>324</v>
      </c>
      <c r="AW2415" s="84" t="s">
        <v>325</v>
      </c>
      <c r="AX2415" s="84" t="s">
        <v>330</v>
      </c>
      <c r="AY2415" s="84" t="s">
        <v>331</v>
      </c>
      <c r="AZ2415" s="84" t="s">
        <v>333</v>
      </c>
    </row>
    <row r="2416" spans="1:52" x14ac:dyDescent="0.2">
      <c r="A2416" s="69" t="s">
        <v>3647</v>
      </c>
      <c r="B2416" s="69" t="s">
        <v>4317</v>
      </c>
      <c r="C2416" s="70"/>
      <c r="D2416" s="71"/>
      <c r="E2416" s="72"/>
      <c r="F2416" s="73"/>
      <c r="G2416" s="70"/>
      <c r="H2416" s="74"/>
      <c r="I2416" s="75"/>
      <c r="J2416" s="75"/>
      <c r="K2416" s="36"/>
      <c r="L2416" s="82"/>
      <c r="M2416" s="82"/>
      <c r="N2416" s="77"/>
      <c r="O2416" s="84" t="s">
        <v>255</v>
      </c>
      <c r="P2416" s="86">
        <v>43157.897337962961</v>
      </c>
      <c r="Q2416" s="84" t="s">
        <v>5504</v>
      </c>
      <c r="R2416" s="84"/>
      <c r="S2416" s="84"/>
      <c r="T2416" s="84" t="s">
        <v>6274</v>
      </c>
      <c r="U2416" s="84"/>
      <c r="V2416" s="84" t="s">
        <v>7980</v>
      </c>
      <c r="W2416" s="86">
        <v>43157.897337962961</v>
      </c>
      <c r="X2416" s="84" t="s">
        <v>9652</v>
      </c>
      <c r="Y2416" s="84"/>
      <c r="Z2416" s="84"/>
      <c r="AA2416" s="90" t="s">
        <v>11365</v>
      </c>
      <c r="AB2416" s="84"/>
      <c r="AC2416" s="84" t="b">
        <v>0</v>
      </c>
      <c r="AD2416" s="84">
        <v>0</v>
      </c>
      <c r="AE2416" s="90" t="s">
        <v>285</v>
      </c>
      <c r="AF2416" s="84" t="b">
        <v>0</v>
      </c>
      <c r="AG2416" s="84" t="s">
        <v>290</v>
      </c>
      <c r="AH2416" s="84"/>
      <c r="AI2416" s="90" t="s">
        <v>285</v>
      </c>
      <c r="AJ2416" s="84" t="b">
        <v>0</v>
      </c>
      <c r="AK2416" s="84">
        <v>2</v>
      </c>
      <c r="AL2416" s="90" t="s">
        <v>11364</v>
      </c>
      <c r="AM2416" s="84" t="s">
        <v>295</v>
      </c>
      <c r="AN2416" s="84" t="b">
        <v>0</v>
      </c>
      <c r="AO2416" s="90" t="s">
        <v>11364</v>
      </c>
      <c r="AP2416" s="84" t="s">
        <v>179</v>
      </c>
      <c r="AQ2416" s="84">
        <v>0</v>
      </c>
      <c r="AR2416" s="84">
        <v>0</v>
      </c>
      <c r="AS2416" s="84"/>
      <c r="AT2416" s="84"/>
      <c r="AU2416" s="84"/>
      <c r="AV2416" s="84"/>
      <c r="AW2416" s="84"/>
      <c r="AX2416" s="84"/>
      <c r="AY2416" s="84"/>
      <c r="AZ2416" s="84"/>
    </row>
    <row r="2417" spans="1:52" x14ac:dyDescent="0.2">
      <c r="A2417" s="69" t="s">
        <v>3647</v>
      </c>
      <c r="B2417" s="69" t="s">
        <v>3646</v>
      </c>
      <c r="C2417" s="70"/>
      <c r="D2417" s="71"/>
      <c r="E2417" s="72"/>
      <c r="F2417" s="73"/>
      <c r="G2417" s="70"/>
      <c r="H2417" s="74"/>
      <c r="I2417" s="75"/>
      <c r="J2417" s="75"/>
      <c r="K2417" s="36"/>
      <c r="L2417" s="82"/>
      <c r="M2417" s="82"/>
      <c r="N2417" s="77"/>
      <c r="O2417" s="84" t="s">
        <v>255</v>
      </c>
      <c r="P2417" s="86">
        <v>43157.897337962961</v>
      </c>
      <c r="Q2417" s="84" t="s">
        <v>5504</v>
      </c>
      <c r="R2417" s="84"/>
      <c r="S2417" s="84"/>
      <c r="T2417" s="84" t="s">
        <v>6274</v>
      </c>
      <c r="U2417" s="84"/>
      <c r="V2417" s="84" t="s">
        <v>7980</v>
      </c>
      <c r="W2417" s="86">
        <v>43157.897337962961</v>
      </c>
      <c r="X2417" s="84" t="s">
        <v>9652</v>
      </c>
      <c r="Y2417" s="84"/>
      <c r="Z2417" s="84"/>
      <c r="AA2417" s="90" t="s">
        <v>11365</v>
      </c>
      <c r="AB2417" s="84"/>
      <c r="AC2417" s="84" t="b">
        <v>0</v>
      </c>
      <c r="AD2417" s="84">
        <v>0</v>
      </c>
      <c r="AE2417" s="90" t="s">
        <v>285</v>
      </c>
      <c r="AF2417" s="84" t="b">
        <v>0</v>
      </c>
      <c r="AG2417" s="84" t="s">
        <v>290</v>
      </c>
      <c r="AH2417" s="84"/>
      <c r="AI2417" s="90" t="s">
        <v>285</v>
      </c>
      <c r="AJ2417" s="84" t="b">
        <v>0</v>
      </c>
      <c r="AK2417" s="84">
        <v>2</v>
      </c>
      <c r="AL2417" s="90" t="s">
        <v>11364</v>
      </c>
      <c r="AM2417" s="84" t="s">
        <v>295</v>
      </c>
      <c r="AN2417" s="84" t="b">
        <v>0</v>
      </c>
      <c r="AO2417" s="90" t="s">
        <v>11364</v>
      </c>
      <c r="AP2417" s="84" t="s">
        <v>179</v>
      </c>
      <c r="AQ2417" s="84">
        <v>0</v>
      </c>
      <c r="AR2417" s="84">
        <v>0</v>
      </c>
      <c r="AS2417" s="84"/>
      <c r="AT2417" s="84"/>
      <c r="AU2417" s="84"/>
      <c r="AV2417" s="84"/>
      <c r="AW2417" s="84"/>
      <c r="AX2417" s="84"/>
      <c r="AY2417" s="84"/>
      <c r="AZ2417" s="84"/>
    </row>
    <row r="2418" spans="1:52" x14ac:dyDescent="0.2">
      <c r="A2418" s="69" t="s">
        <v>3648</v>
      </c>
      <c r="B2418" s="69" t="s">
        <v>3656</v>
      </c>
      <c r="C2418" s="70"/>
      <c r="D2418" s="71"/>
      <c r="E2418" s="72"/>
      <c r="F2418" s="73"/>
      <c r="G2418" s="70"/>
      <c r="H2418" s="74"/>
      <c r="I2418" s="75"/>
      <c r="J2418" s="75"/>
      <c r="K2418" s="36"/>
      <c r="L2418" s="82"/>
      <c r="M2418" s="82"/>
      <c r="N2418" s="77"/>
      <c r="O2418" s="84" t="s">
        <v>255</v>
      </c>
      <c r="P2418" s="86">
        <v>43157.897453703707</v>
      </c>
      <c r="Q2418" s="84" t="s">
        <v>5067</v>
      </c>
      <c r="R2418" s="84"/>
      <c r="S2418" s="84"/>
      <c r="T2418" s="84" t="s">
        <v>6490</v>
      </c>
      <c r="U2418" s="84"/>
      <c r="V2418" s="84" t="s">
        <v>7981</v>
      </c>
      <c r="W2418" s="86">
        <v>43157.897453703707</v>
      </c>
      <c r="X2418" s="84" t="s">
        <v>9653</v>
      </c>
      <c r="Y2418" s="84"/>
      <c r="Z2418" s="84"/>
      <c r="AA2418" s="90" t="s">
        <v>11366</v>
      </c>
      <c r="AB2418" s="84"/>
      <c r="AC2418" s="84" t="b">
        <v>0</v>
      </c>
      <c r="AD2418" s="84">
        <v>0</v>
      </c>
      <c r="AE2418" s="90" t="s">
        <v>285</v>
      </c>
      <c r="AF2418" s="84" t="b">
        <v>0</v>
      </c>
      <c r="AG2418" s="84" t="s">
        <v>2154</v>
      </c>
      <c r="AH2418" s="84"/>
      <c r="AI2418" s="90" t="s">
        <v>285</v>
      </c>
      <c r="AJ2418" s="84" t="b">
        <v>0</v>
      </c>
      <c r="AK2418" s="84">
        <v>769</v>
      </c>
      <c r="AL2418" s="90" t="s">
        <v>11374</v>
      </c>
      <c r="AM2418" s="84" t="s">
        <v>295</v>
      </c>
      <c r="AN2418" s="84" t="b">
        <v>0</v>
      </c>
      <c r="AO2418" s="90" t="s">
        <v>11374</v>
      </c>
      <c r="AP2418" s="84" t="s">
        <v>179</v>
      </c>
      <c r="AQ2418" s="84">
        <v>0</v>
      </c>
      <c r="AR2418" s="84">
        <v>0</v>
      </c>
      <c r="AS2418" s="84"/>
      <c r="AT2418" s="84"/>
      <c r="AU2418" s="84"/>
      <c r="AV2418" s="84"/>
      <c r="AW2418" s="84"/>
      <c r="AX2418" s="84"/>
      <c r="AY2418" s="84"/>
      <c r="AZ2418" s="84"/>
    </row>
    <row r="2419" spans="1:52" x14ac:dyDescent="0.2">
      <c r="A2419" s="69" t="s">
        <v>3649</v>
      </c>
      <c r="B2419" s="69" t="s">
        <v>3649</v>
      </c>
      <c r="C2419" s="70"/>
      <c r="D2419" s="71"/>
      <c r="E2419" s="72"/>
      <c r="F2419" s="73"/>
      <c r="G2419" s="70"/>
      <c r="H2419" s="74"/>
      <c r="I2419" s="75"/>
      <c r="J2419" s="75"/>
      <c r="K2419" s="36"/>
      <c r="L2419" s="82"/>
      <c r="M2419" s="82"/>
      <c r="N2419" s="77"/>
      <c r="O2419" s="84" t="s">
        <v>179</v>
      </c>
      <c r="P2419" s="86">
        <v>43157.897662037038</v>
      </c>
      <c r="Q2419" s="84" t="s">
        <v>5505</v>
      </c>
      <c r="R2419" s="84"/>
      <c r="S2419" s="84"/>
      <c r="T2419" s="84" t="s">
        <v>6454</v>
      </c>
      <c r="U2419" s="84"/>
      <c r="V2419" s="84" t="s">
        <v>7982</v>
      </c>
      <c r="W2419" s="86">
        <v>43157.897662037038</v>
      </c>
      <c r="X2419" s="84" t="s">
        <v>9654</v>
      </c>
      <c r="Y2419" s="84"/>
      <c r="Z2419" s="84"/>
      <c r="AA2419" s="90" t="s">
        <v>11367</v>
      </c>
      <c r="AB2419" s="90" t="s">
        <v>11633</v>
      </c>
      <c r="AC2419" s="84" t="b">
        <v>0</v>
      </c>
      <c r="AD2419" s="84">
        <v>1</v>
      </c>
      <c r="AE2419" s="90" t="s">
        <v>11798</v>
      </c>
      <c r="AF2419" s="84" t="b">
        <v>0</v>
      </c>
      <c r="AG2419" s="84" t="s">
        <v>290</v>
      </c>
      <c r="AH2419" s="84"/>
      <c r="AI2419" s="90" t="s">
        <v>285</v>
      </c>
      <c r="AJ2419" s="84" t="b">
        <v>0</v>
      </c>
      <c r="AK2419" s="84">
        <v>0</v>
      </c>
      <c r="AL2419" s="90" t="s">
        <v>285</v>
      </c>
      <c r="AM2419" s="84" t="s">
        <v>294</v>
      </c>
      <c r="AN2419" s="84" t="b">
        <v>0</v>
      </c>
      <c r="AO2419" s="90" t="s">
        <v>11633</v>
      </c>
      <c r="AP2419" s="84" t="s">
        <v>179</v>
      </c>
      <c r="AQ2419" s="84">
        <v>0</v>
      </c>
      <c r="AR2419" s="84">
        <v>0</v>
      </c>
      <c r="AS2419" s="84"/>
      <c r="AT2419" s="84"/>
      <c r="AU2419" s="84"/>
      <c r="AV2419" s="84"/>
      <c r="AW2419" s="84"/>
      <c r="AX2419" s="84"/>
      <c r="AY2419" s="84"/>
      <c r="AZ2419" s="84"/>
    </row>
    <row r="2420" spans="1:52" x14ac:dyDescent="0.2">
      <c r="A2420" s="69" t="s">
        <v>3650</v>
      </c>
      <c r="B2420" s="69" t="s">
        <v>3650</v>
      </c>
      <c r="C2420" s="70"/>
      <c r="D2420" s="71"/>
      <c r="E2420" s="72"/>
      <c r="F2420" s="73"/>
      <c r="G2420" s="70"/>
      <c r="H2420" s="74"/>
      <c r="I2420" s="75"/>
      <c r="J2420" s="75"/>
      <c r="K2420" s="36"/>
      <c r="L2420" s="82"/>
      <c r="M2420" s="82"/>
      <c r="N2420" s="77"/>
      <c r="O2420" s="84" t="s">
        <v>179</v>
      </c>
      <c r="P2420" s="86">
        <v>43122.493935185186</v>
      </c>
      <c r="Q2420" s="84" t="s">
        <v>5506</v>
      </c>
      <c r="R2420" s="84"/>
      <c r="S2420" s="84"/>
      <c r="T2420" s="84" t="s">
        <v>6274</v>
      </c>
      <c r="U2420" s="84"/>
      <c r="V2420" s="84" t="s">
        <v>7983</v>
      </c>
      <c r="W2420" s="86">
        <v>43122.493935185186</v>
      </c>
      <c r="X2420" s="84" t="s">
        <v>9655</v>
      </c>
      <c r="Y2420" s="84"/>
      <c r="Z2420" s="84"/>
      <c r="AA2420" s="90" t="s">
        <v>11368</v>
      </c>
      <c r="AB2420" s="84"/>
      <c r="AC2420" s="84" t="b">
        <v>0</v>
      </c>
      <c r="AD2420" s="84">
        <v>15</v>
      </c>
      <c r="AE2420" s="90" t="s">
        <v>285</v>
      </c>
      <c r="AF2420" s="84" t="b">
        <v>0</v>
      </c>
      <c r="AG2420" s="84" t="s">
        <v>1654</v>
      </c>
      <c r="AH2420" s="84"/>
      <c r="AI2420" s="90" t="s">
        <v>285</v>
      </c>
      <c r="AJ2420" s="84" t="b">
        <v>0</v>
      </c>
      <c r="AK2420" s="84">
        <v>15</v>
      </c>
      <c r="AL2420" s="90" t="s">
        <v>285</v>
      </c>
      <c r="AM2420" s="84" t="s">
        <v>296</v>
      </c>
      <c r="AN2420" s="84" t="b">
        <v>0</v>
      </c>
      <c r="AO2420" s="90" t="s">
        <v>11368</v>
      </c>
      <c r="AP2420" s="84" t="s">
        <v>308</v>
      </c>
      <c r="AQ2420" s="84">
        <v>0</v>
      </c>
      <c r="AR2420" s="84">
        <v>0</v>
      </c>
      <c r="AS2420" s="84"/>
      <c r="AT2420" s="84"/>
      <c r="AU2420" s="84"/>
      <c r="AV2420" s="84"/>
      <c r="AW2420" s="84"/>
      <c r="AX2420" s="84"/>
      <c r="AY2420" s="84"/>
      <c r="AZ2420" s="84"/>
    </row>
    <row r="2421" spans="1:52" x14ac:dyDescent="0.2">
      <c r="A2421" s="69" t="s">
        <v>3651</v>
      </c>
      <c r="B2421" s="69" t="s">
        <v>3650</v>
      </c>
      <c r="C2421" s="70"/>
      <c r="D2421" s="71"/>
      <c r="E2421" s="72"/>
      <c r="F2421" s="73"/>
      <c r="G2421" s="70"/>
      <c r="H2421" s="74"/>
      <c r="I2421" s="75"/>
      <c r="J2421" s="75"/>
      <c r="K2421" s="36"/>
      <c r="L2421" s="82"/>
      <c r="M2421" s="82"/>
      <c r="N2421" s="77"/>
      <c r="O2421" s="84" t="s">
        <v>255</v>
      </c>
      <c r="P2421" s="86">
        <v>43157.897835648146</v>
      </c>
      <c r="Q2421" s="84" t="s">
        <v>5507</v>
      </c>
      <c r="R2421" s="84"/>
      <c r="S2421" s="84"/>
      <c r="T2421" s="84" t="s">
        <v>6274</v>
      </c>
      <c r="U2421" s="84"/>
      <c r="V2421" s="84" t="s">
        <v>7984</v>
      </c>
      <c r="W2421" s="86">
        <v>43157.897835648146</v>
      </c>
      <c r="X2421" s="84" t="s">
        <v>9656</v>
      </c>
      <c r="Y2421" s="84"/>
      <c r="Z2421" s="84"/>
      <c r="AA2421" s="90" t="s">
        <v>11369</v>
      </c>
      <c r="AB2421" s="84"/>
      <c r="AC2421" s="84" t="b">
        <v>0</v>
      </c>
      <c r="AD2421" s="84">
        <v>0</v>
      </c>
      <c r="AE2421" s="90" t="s">
        <v>285</v>
      </c>
      <c r="AF2421" s="84" t="b">
        <v>0</v>
      </c>
      <c r="AG2421" s="84" t="s">
        <v>1654</v>
      </c>
      <c r="AH2421" s="84"/>
      <c r="AI2421" s="90" t="s">
        <v>285</v>
      </c>
      <c r="AJ2421" s="84" t="b">
        <v>0</v>
      </c>
      <c r="AK2421" s="84">
        <v>15</v>
      </c>
      <c r="AL2421" s="90" t="s">
        <v>11368</v>
      </c>
      <c r="AM2421" s="84" t="s">
        <v>296</v>
      </c>
      <c r="AN2421" s="84" t="b">
        <v>0</v>
      </c>
      <c r="AO2421" s="90" t="s">
        <v>11368</v>
      </c>
      <c r="AP2421" s="84" t="s">
        <v>179</v>
      </c>
      <c r="AQ2421" s="84">
        <v>0</v>
      </c>
      <c r="AR2421" s="84">
        <v>0</v>
      </c>
      <c r="AS2421" s="84"/>
      <c r="AT2421" s="84"/>
      <c r="AU2421" s="84"/>
      <c r="AV2421" s="84"/>
      <c r="AW2421" s="84"/>
      <c r="AX2421" s="84"/>
      <c r="AY2421" s="84"/>
      <c r="AZ2421" s="84"/>
    </row>
    <row r="2422" spans="1:52" x14ac:dyDescent="0.2">
      <c r="A2422" s="69" t="s">
        <v>3652</v>
      </c>
      <c r="B2422" s="69" t="s">
        <v>233</v>
      </c>
      <c r="C2422" s="70"/>
      <c r="D2422" s="71"/>
      <c r="E2422" s="72"/>
      <c r="F2422" s="73"/>
      <c r="G2422" s="70"/>
      <c r="H2422" s="74"/>
      <c r="I2422" s="75"/>
      <c r="J2422" s="75"/>
      <c r="K2422" s="36"/>
      <c r="L2422" s="82"/>
      <c r="M2422" s="82"/>
      <c r="N2422" s="77"/>
      <c r="O2422" s="84" t="s">
        <v>255</v>
      </c>
      <c r="P2422" s="86">
        <v>43157.897951388892</v>
      </c>
      <c r="Q2422" s="84" t="s">
        <v>5508</v>
      </c>
      <c r="R2422" s="84" t="s">
        <v>6033</v>
      </c>
      <c r="S2422" s="84" t="s">
        <v>262</v>
      </c>
      <c r="T2422" s="84" t="s">
        <v>6274</v>
      </c>
      <c r="U2422" s="84"/>
      <c r="V2422" s="84" t="s">
        <v>7985</v>
      </c>
      <c r="W2422" s="86">
        <v>43157.897951388892</v>
      </c>
      <c r="X2422" s="84" t="s">
        <v>9657</v>
      </c>
      <c r="Y2422" s="84"/>
      <c r="Z2422" s="84"/>
      <c r="AA2422" s="90" t="s">
        <v>11370</v>
      </c>
      <c r="AB2422" s="84"/>
      <c r="AC2422" s="84" t="b">
        <v>0</v>
      </c>
      <c r="AD2422" s="84">
        <v>0</v>
      </c>
      <c r="AE2422" s="90" t="s">
        <v>285</v>
      </c>
      <c r="AF2422" s="84" t="b">
        <v>0</v>
      </c>
      <c r="AG2422" s="84" t="s">
        <v>290</v>
      </c>
      <c r="AH2422" s="84"/>
      <c r="AI2422" s="90" t="s">
        <v>285</v>
      </c>
      <c r="AJ2422" s="84" t="b">
        <v>0</v>
      </c>
      <c r="AK2422" s="84">
        <v>0</v>
      </c>
      <c r="AL2422" s="90" t="s">
        <v>285</v>
      </c>
      <c r="AM2422" s="84" t="s">
        <v>401</v>
      </c>
      <c r="AN2422" s="84" t="b">
        <v>0</v>
      </c>
      <c r="AO2422" s="90" t="s">
        <v>11370</v>
      </c>
      <c r="AP2422" s="84" t="s">
        <v>179</v>
      </c>
      <c r="AQ2422" s="84">
        <v>0</v>
      </c>
      <c r="AR2422" s="84">
        <v>0</v>
      </c>
      <c r="AS2422" s="84"/>
      <c r="AT2422" s="84"/>
      <c r="AU2422" s="84"/>
      <c r="AV2422" s="84"/>
      <c r="AW2422" s="84"/>
      <c r="AX2422" s="84"/>
      <c r="AY2422" s="84"/>
      <c r="AZ2422" s="84"/>
    </row>
    <row r="2423" spans="1:52" x14ac:dyDescent="0.2">
      <c r="A2423" s="69" t="s">
        <v>3653</v>
      </c>
      <c r="B2423" s="69" t="s">
        <v>232</v>
      </c>
      <c r="C2423" s="70"/>
      <c r="D2423" s="71"/>
      <c r="E2423" s="72"/>
      <c r="F2423" s="73"/>
      <c r="G2423" s="70"/>
      <c r="H2423" s="74"/>
      <c r="I2423" s="75"/>
      <c r="J2423" s="75"/>
      <c r="K2423" s="36"/>
      <c r="L2423" s="82"/>
      <c r="M2423" s="82"/>
      <c r="N2423" s="77"/>
      <c r="O2423" s="84" t="s">
        <v>255</v>
      </c>
      <c r="P2423" s="86">
        <v>43157.898043981484</v>
      </c>
      <c r="Q2423" s="84" t="s">
        <v>5509</v>
      </c>
      <c r="R2423" s="84"/>
      <c r="S2423" s="84"/>
      <c r="T2423" s="84" t="s">
        <v>6274</v>
      </c>
      <c r="U2423" s="84"/>
      <c r="V2423" s="84" t="s">
        <v>7986</v>
      </c>
      <c r="W2423" s="86">
        <v>43157.898043981484</v>
      </c>
      <c r="X2423" s="84" t="s">
        <v>9658</v>
      </c>
      <c r="Y2423" s="84"/>
      <c r="Z2423" s="84"/>
      <c r="AA2423" s="90" t="s">
        <v>11371</v>
      </c>
      <c r="AB2423" s="90" t="s">
        <v>11634</v>
      </c>
      <c r="AC2423" s="84" t="b">
        <v>0</v>
      </c>
      <c r="AD2423" s="84">
        <v>0</v>
      </c>
      <c r="AE2423" s="90" t="s">
        <v>11799</v>
      </c>
      <c r="AF2423" s="84" t="b">
        <v>0</v>
      </c>
      <c r="AG2423" s="84" t="s">
        <v>290</v>
      </c>
      <c r="AH2423" s="84"/>
      <c r="AI2423" s="90" t="s">
        <v>285</v>
      </c>
      <c r="AJ2423" s="84" t="b">
        <v>0</v>
      </c>
      <c r="AK2423" s="84">
        <v>0</v>
      </c>
      <c r="AL2423" s="90" t="s">
        <v>285</v>
      </c>
      <c r="AM2423" s="84" t="s">
        <v>294</v>
      </c>
      <c r="AN2423" s="84" t="b">
        <v>0</v>
      </c>
      <c r="AO2423" s="90" t="s">
        <v>11634</v>
      </c>
      <c r="AP2423" s="84" t="s">
        <v>179</v>
      </c>
      <c r="AQ2423" s="84">
        <v>0</v>
      </c>
      <c r="AR2423" s="84">
        <v>0</v>
      </c>
      <c r="AS2423" s="84"/>
      <c r="AT2423" s="84"/>
      <c r="AU2423" s="84"/>
      <c r="AV2423" s="84"/>
      <c r="AW2423" s="84"/>
      <c r="AX2423" s="84"/>
      <c r="AY2423" s="84"/>
      <c r="AZ2423" s="84"/>
    </row>
    <row r="2424" spans="1:52" x14ac:dyDescent="0.2">
      <c r="A2424" s="69" t="s">
        <v>3653</v>
      </c>
      <c r="B2424" s="69" t="s">
        <v>4318</v>
      </c>
      <c r="C2424" s="70"/>
      <c r="D2424" s="71"/>
      <c r="E2424" s="72"/>
      <c r="F2424" s="73"/>
      <c r="G2424" s="70"/>
      <c r="H2424" s="74"/>
      <c r="I2424" s="75"/>
      <c r="J2424" s="75"/>
      <c r="K2424" s="36"/>
      <c r="L2424" s="82"/>
      <c r="M2424" s="82"/>
      <c r="N2424" s="77"/>
      <c r="O2424" s="84" t="s">
        <v>255</v>
      </c>
      <c r="P2424" s="86">
        <v>43157.898043981484</v>
      </c>
      <c r="Q2424" s="84" t="s">
        <v>5509</v>
      </c>
      <c r="R2424" s="84"/>
      <c r="S2424" s="84"/>
      <c r="T2424" s="84" t="s">
        <v>6274</v>
      </c>
      <c r="U2424" s="84"/>
      <c r="V2424" s="84" t="s">
        <v>7986</v>
      </c>
      <c r="W2424" s="86">
        <v>43157.898043981484</v>
      </c>
      <c r="X2424" s="84" t="s">
        <v>9658</v>
      </c>
      <c r="Y2424" s="84"/>
      <c r="Z2424" s="84"/>
      <c r="AA2424" s="90" t="s">
        <v>11371</v>
      </c>
      <c r="AB2424" s="90" t="s">
        <v>11634</v>
      </c>
      <c r="AC2424" s="84" t="b">
        <v>0</v>
      </c>
      <c r="AD2424" s="84">
        <v>0</v>
      </c>
      <c r="AE2424" s="90" t="s">
        <v>11799</v>
      </c>
      <c r="AF2424" s="84" t="b">
        <v>0</v>
      </c>
      <c r="AG2424" s="84" t="s">
        <v>290</v>
      </c>
      <c r="AH2424" s="84"/>
      <c r="AI2424" s="90" t="s">
        <v>285</v>
      </c>
      <c r="AJ2424" s="84" t="b">
        <v>0</v>
      </c>
      <c r="AK2424" s="84">
        <v>0</v>
      </c>
      <c r="AL2424" s="90" t="s">
        <v>285</v>
      </c>
      <c r="AM2424" s="84" t="s">
        <v>294</v>
      </c>
      <c r="AN2424" s="84" t="b">
        <v>0</v>
      </c>
      <c r="AO2424" s="90" t="s">
        <v>11634</v>
      </c>
      <c r="AP2424" s="84" t="s">
        <v>179</v>
      </c>
      <c r="AQ2424" s="84">
        <v>0</v>
      </c>
      <c r="AR2424" s="84">
        <v>0</v>
      </c>
      <c r="AS2424" s="84"/>
      <c r="AT2424" s="84"/>
      <c r="AU2424" s="84"/>
      <c r="AV2424" s="84"/>
      <c r="AW2424" s="84"/>
      <c r="AX2424" s="84"/>
      <c r="AY2424" s="84"/>
      <c r="AZ2424" s="84"/>
    </row>
    <row r="2425" spans="1:52" x14ac:dyDescent="0.2">
      <c r="A2425" s="69" t="s">
        <v>3653</v>
      </c>
      <c r="B2425" s="69" t="s">
        <v>896</v>
      </c>
      <c r="C2425" s="70"/>
      <c r="D2425" s="71"/>
      <c r="E2425" s="72"/>
      <c r="F2425" s="73"/>
      <c r="G2425" s="70"/>
      <c r="H2425" s="74"/>
      <c r="I2425" s="75"/>
      <c r="J2425" s="75"/>
      <c r="K2425" s="36"/>
      <c r="L2425" s="82"/>
      <c r="M2425" s="82"/>
      <c r="N2425" s="77"/>
      <c r="O2425" s="84" t="s">
        <v>256</v>
      </c>
      <c r="P2425" s="86">
        <v>43157.898043981484</v>
      </c>
      <c r="Q2425" s="84" t="s">
        <v>5509</v>
      </c>
      <c r="R2425" s="84"/>
      <c r="S2425" s="84"/>
      <c r="T2425" s="84" t="s">
        <v>6274</v>
      </c>
      <c r="U2425" s="84"/>
      <c r="V2425" s="84" t="s">
        <v>7986</v>
      </c>
      <c r="W2425" s="86">
        <v>43157.898043981484</v>
      </c>
      <c r="X2425" s="84" t="s">
        <v>9658</v>
      </c>
      <c r="Y2425" s="84"/>
      <c r="Z2425" s="84"/>
      <c r="AA2425" s="90" t="s">
        <v>11371</v>
      </c>
      <c r="AB2425" s="90" t="s">
        <v>11634</v>
      </c>
      <c r="AC2425" s="84" t="b">
        <v>0</v>
      </c>
      <c r="AD2425" s="84">
        <v>0</v>
      </c>
      <c r="AE2425" s="90" t="s">
        <v>11799</v>
      </c>
      <c r="AF2425" s="84" t="b">
        <v>0</v>
      </c>
      <c r="AG2425" s="84" t="s">
        <v>290</v>
      </c>
      <c r="AH2425" s="84"/>
      <c r="AI2425" s="90" t="s">
        <v>285</v>
      </c>
      <c r="AJ2425" s="84" t="b">
        <v>0</v>
      </c>
      <c r="AK2425" s="84">
        <v>0</v>
      </c>
      <c r="AL2425" s="90" t="s">
        <v>285</v>
      </c>
      <c r="AM2425" s="84" t="s">
        <v>294</v>
      </c>
      <c r="AN2425" s="84" t="b">
        <v>0</v>
      </c>
      <c r="AO2425" s="90" t="s">
        <v>11634</v>
      </c>
      <c r="AP2425" s="84" t="s">
        <v>179</v>
      </c>
      <c r="AQ2425" s="84">
        <v>0</v>
      </c>
      <c r="AR2425" s="84">
        <v>0</v>
      </c>
      <c r="AS2425" s="84"/>
      <c r="AT2425" s="84"/>
      <c r="AU2425" s="84"/>
      <c r="AV2425" s="84"/>
      <c r="AW2425" s="84"/>
      <c r="AX2425" s="84"/>
      <c r="AY2425" s="84"/>
      <c r="AZ2425" s="84"/>
    </row>
    <row r="2426" spans="1:52" x14ac:dyDescent="0.2">
      <c r="A2426" s="69" t="s">
        <v>3654</v>
      </c>
      <c r="B2426" s="69" t="s">
        <v>3654</v>
      </c>
      <c r="C2426" s="70"/>
      <c r="D2426" s="71"/>
      <c r="E2426" s="72"/>
      <c r="F2426" s="73"/>
      <c r="G2426" s="70"/>
      <c r="H2426" s="74"/>
      <c r="I2426" s="75"/>
      <c r="J2426" s="75"/>
      <c r="K2426" s="36"/>
      <c r="L2426" s="82"/>
      <c r="M2426" s="82"/>
      <c r="N2426" s="77"/>
      <c r="O2426" s="84" t="s">
        <v>179</v>
      </c>
      <c r="P2426" s="86">
        <v>43157.867800925924</v>
      </c>
      <c r="Q2426" s="84" t="s">
        <v>5510</v>
      </c>
      <c r="R2426" s="84" t="s">
        <v>6034</v>
      </c>
      <c r="S2426" s="84" t="s">
        <v>6263</v>
      </c>
      <c r="T2426" s="84" t="s">
        <v>6274</v>
      </c>
      <c r="U2426" s="84"/>
      <c r="V2426" s="84" t="s">
        <v>7987</v>
      </c>
      <c r="W2426" s="86">
        <v>43157.867800925924</v>
      </c>
      <c r="X2426" s="84" t="s">
        <v>9659</v>
      </c>
      <c r="Y2426" s="84"/>
      <c r="Z2426" s="84"/>
      <c r="AA2426" s="90" t="s">
        <v>11372</v>
      </c>
      <c r="AB2426" s="84"/>
      <c r="AC2426" s="84" t="b">
        <v>0</v>
      </c>
      <c r="AD2426" s="84">
        <v>3</v>
      </c>
      <c r="AE2426" s="90" t="s">
        <v>285</v>
      </c>
      <c r="AF2426" s="84" t="b">
        <v>0</v>
      </c>
      <c r="AG2426" s="84" t="s">
        <v>290</v>
      </c>
      <c r="AH2426" s="84"/>
      <c r="AI2426" s="90" t="s">
        <v>285</v>
      </c>
      <c r="AJ2426" s="84" t="b">
        <v>0</v>
      </c>
      <c r="AK2426" s="84">
        <v>1</v>
      </c>
      <c r="AL2426" s="90" t="s">
        <v>285</v>
      </c>
      <c r="AM2426" s="84" t="s">
        <v>294</v>
      </c>
      <c r="AN2426" s="84" t="b">
        <v>0</v>
      </c>
      <c r="AO2426" s="90" t="s">
        <v>11372</v>
      </c>
      <c r="AP2426" s="84" t="s">
        <v>179</v>
      </c>
      <c r="AQ2426" s="84">
        <v>0</v>
      </c>
      <c r="AR2426" s="84">
        <v>0</v>
      </c>
      <c r="AS2426" s="84"/>
      <c r="AT2426" s="84"/>
      <c r="AU2426" s="84"/>
      <c r="AV2426" s="84"/>
      <c r="AW2426" s="84"/>
      <c r="AX2426" s="84"/>
      <c r="AY2426" s="84"/>
      <c r="AZ2426" s="84"/>
    </row>
    <row r="2427" spans="1:52" x14ac:dyDescent="0.2">
      <c r="A2427" s="69" t="s">
        <v>3655</v>
      </c>
      <c r="B2427" s="69" t="s">
        <v>3654</v>
      </c>
      <c r="C2427" s="70"/>
      <c r="D2427" s="71"/>
      <c r="E2427" s="72"/>
      <c r="F2427" s="73"/>
      <c r="G2427" s="70"/>
      <c r="H2427" s="74"/>
      <c r="I2427" s="75"/>
      <c r="J2427" s="75"/>
      <c r="K2427" s="36"/>
      <c r="L2427" s="82"/>
      <c r="M2427" s="82"/>
      <c r="N2427" s="77"/>
      <c r="O2427" s="84" t="s">
        <v>255</v>
      </c>
      <c r="P2427" s="86">
        <v>43157.898055555554</v>
      </c>
      <c r="Q2427" s="84" t="s">
        <v>5511</v>
      </c>
      <c r="R2427" s="84"/>
      <c r="S2427" s="84"/>
      <c r="T2427" s="84" t="s">
        <v>6274</v>
      </c>
      <c r="U2427" s="84"/>
      <c r="V2427" s="84" t="s">
        <v>7988</v>
      </c>
      <c r="W2427" s="86">
        <v>43157.898055555554</v>
      </c>
      <c r="X2427" s="84" t="s">
        <v>9660</v>
      </c>
      <c r="Y2427" s="84"/>
      <c r="Z2427" s="84"/>
      <c r="AA2427" s="90" t="s">
        <v>11373</v>
      </c>
      <c r="AB2427" s="84"/>
      <c r="AC2427" s="84" t="b">
        <v>0</v>
      </c>
      <c r="AD2427" s="84">
        <v>0</v>
      </c>
      <c r="AE2427" s="90" t="s">
        <v>285</v>
      </c>
      <c r="AF2427" s="84" t="b">
        <v>0</v>
      </c>
      <c r="AG2427" s="84" t="s">
        <v>290</v>
      </c>
      <c r="AH2427" s="84"/>
      <c r="AI2427" s="90" t="s">
        <v>285</v>
      </c>
      <c r="AJ2427" s="84" t="b">
        <v>0</v>
      </c>
      <c r="AK2427" s="84">
        <v>1</v>
      </c>
      <c r="AL2427" s="90" t="s">
        <v>11372</v>
      </c>
      <c r="AM2427" s="84" t="s">
        <v>295</v>
      </c>
      <c r="AN2427" s="84" t="b">
        <v>0</v>
      </c>
      <c r="AO2427" s="90" t="s">
        <v>11372</v>
      </c>
      <c r="AP2427" s="84" t="s">
        <v>179</v>
      </c>
      <c r="AQ2427" s="84">
        <v>0</v>
      </c>
      <c r="AR2427" s="84">
        <v>0</v>
      </c>
      <c r="AS2427" s="84"/>
      <c r="AT2427" s="84"/>
      <c r="AU2427" s="84"/>
      <c r="AV2427" s="84"/>
      <c r="AW2427" s="84"/>
      <c r="AX2427" s="84"/>
      <c r="AY2427" s="84"/>
      <c r="AZ2427" s="84"/>
    </row>
    <row r="2428" spans="1:52" x14ac:dyDescent="0.2">
      <c r="A2428" s="69" t="s">
        <v>3656</v>
      </c>
      <c r="B2428" s="69" t="s">
        <v>3656</v>
      </c>
      <c r="C2428" s="70"/>
      <c r="D2428" s="71"/>
      <c r="E2428" s="72"/>
      <c r="F2428" s="73"/>
      <c r="G2428" s="70"/>
      <c r="H2428" s="74"/>
      <c r="I2428" s="75"/>
      <c r="J2428" s="75"/>
      <c r="K2428" s="36"/>
      <c r="L2428" s="82"/>
      <c r="M2428" s="82"/>
      <c r="N2428" s="77"/>
      <c r="O2428" s="84" t="s">
        <v>179</v>
      </c>
      <c r="P2428" s="86">
        <v>43157.485034722224</v>
      </c>
      <c r="Q2428" s="84" t="s">
        <v>5512</v>
      </c>
      <c r="R2428" s="84"/>
      <c r="S2428" s="84"/>
      <c r="T2428" s="84" t="s">
        <v>6490</v>
      </c>
      <c r="U2428" s="84"/>
      <c r="V2428" s="84" t="s">
        <v>7989</v>
      </c>
      <c r="W2428" s="86">
        <v>43157.485034722224</v>
      </c>
      <c r="X2428" s="84" t="s">
        <v>9661</v>
      </c>
      <c r="Y2428" s="84"/>
      <c r="Z2428" s="84"/>
      <c r="AA2428" s="90" t="s">
        <v>11374</v>
      </c>
      <c r="AB2428" s="90" t="s">
        <v>11635</v>
      </c>
      <c r="AC2428" s="84" t="b">
        <v>0</v>
      </c>
      <c r="AD2428" s="84">
        <v>55</v>
      </c>
      <c r="AE2428" s="90" t="s">
        <v>11800</v>
      </c>
      <c r="AF2428" s="84" t="b">
        <v>0</v>
      </c>
      <c r="AG2428" s="84" t="s">
        <v>2154</v>
      </c>
      <c r="AH2428" s="84"/>
      <c r="AI2428" s="90" t="s">
        <v>285</v>
      </c>
      <c r="AJ2428" s="84" t="b">
        <v>0</v>
      </c>
      <c r="AK2428" s="84">
        <v>769</v>
      </c>
      <c r="AL2428" s="90" t="s">
        <v>285</v>
      </c>
      <c r="AM2428" s="84" t="s">
        <v>295</v>
      </c>
      <c r="AN2428" s="84" t="b">
        <v>0</v>
      </c>
      <c r="AO2428" s="90" t="s">
        <v>11635</v>
      </c>
      <c r="AP2428" s="84" t="s">
        <v>308</v>
      </c>
      <c r="AQ2428" s="84">
        <v>0</v>
      </c>
      <c r="AR2428" s="84">
        <v>0</v>
      </c>
      <c r="AS2428" s="84"/>
      <c r="AT2428" s="84"/>
      <c r="AU2428" s="84"/>
      <c r="AV2428" s="84"/>
      <c r="AW2428" s="84"/>
      <c r="AX2428" s="84"/>
      <c r="AY2428" s="84"/>
      <c r="AZ2428" s="84"/>
    </row>
    <row r="2429" spans="1:52" x14ac:dyDescent="0.2">
      <c r="A2429" s="69" t="s">
        <v>3657</v>
      </c>
      <c r="B2429" s="69" t="s">
        <v>3656</v>
      </c>
      <c r="C2429" s="70"/>
      <c r="D2429" s="71"/>
      <c r="E2429" s="72"/>
      <c r="F2429" s="73"/>
      <c r="G2429" s="70"/>
      <c r="H2429" s="74"/>
      <c r="I2429" s="75"/>
      <c r="J2429" s="75"/>
      <c r="K2429" s="36"/>
      <c r="L2429" s="82"/>
      <c r="M2429" s="82"/>
      <c r="N2429" s="77"/>
      <c r="O2429" s="84" t="s">
        <v>255</v>
      </c>
      <c r="P2429" s="86">
        <v>43157.898159722223</v>
      </c>
      <c r="Q2429" s="84" t="s">
        <v>5067</v>
      </c>
      <c r="R2429" s="84"/>
      <c r="S2429" s="84"/>
      <c r="T2429" s="84" t="s">
        <v>6490</v>
      </c>
      <c r="U2429" s="84"/>
      <c r="V2429" s="84" t="s">
        <v>7990</v>
      </c>
      <c r="W2429" s="86">
        <v>43157.898159722223</v>
      </c>
      <c r="X2429" s="84" t="s">
        <v>9662</v>
      </c>
      <c r="Y2429" s="84"/>
      <c r="Z2429" s="84"/>
      <c r="AA2429" s="90" t="s">
        <v>11375</v>
      </c>
      <c r="AB2429" s="84"/>
      <c r="AC2429" s="84" t="b">
        <v>0</v>
      </c>
      <c r="AD2429" s="84">
        <v>0</v>
      </c>
      <c r="AE2429" s="90" t="s">
        <v>285</v>
      </c>
      <c r="AF2429" s="84" t="b">
        <v>0</v>
      </c>
      <c r="AG2429" s="84" t="s">
        <v>2154</v>
      </c>
      <c r="AH2429" s="84"/>
      <c r="AI2429" s="90" t="s">
        <v>285</v>
      </c>
      <c r="AJ2429" s="84" t="b">
        <v>0</v>
      </c>
      <c r="AK2429" s="84">
        <v>769</v>
      </c>
      <c r="AL2429" s="90" t="s">
        <v>11374</v>
      </c>
      <c r="AM2429" s="84" t="s">
        <v>295</v>
      </c>
      <c r="AN2429" s="84" t="b">
        <v>0</v>
      </c>
      <c r="AO2429" s="90" t="s">
        <v>11374</v>
      </c>
      <c r="AP2429" s="84" t="s">
        <v>179</v>
      </c>
      <c r="AQ2429" s="84">
        <v>0</v>
      </c>
      <c r="AR2429" s="84">
        <v>0</v>
      </c>
      <c r="AS2429" s="84"/>
      <c r="AT2429" s="84"/>
      <c r="AU2429" s="84"/>
      <c r="AV2429" s="84"/>
      <c r="AW2429" s="84"/>
      <c r="AX2429" s="84"/>
      <c r="AY2429" s="84"/>
      <c r="AZ2429" s="84"/>
    </row>
    <row r="2430" spans="1:52" x14ac:dyDescent="0.2">
      <c r="A2430" s="69" t="s">
        <v>3658</v>
      </c>
      <c r="B2430" s="69" t="s">
        <v>3700</v>
      </c>
      <c r="C2430" s="70"/>
      <c r="D2430" s="71"/>
      <c r="E2430" s="72"/>
      <c r="F2430" s="73"/>
      <c r="G2430" s="70"/>
      <c r="H2430" s="74"/>
      <c r="I2430" s="75"/>
      <c r="J2430" s="75"/>
      <c r="K2430" s="36"/>
      <c r="L2430" s="82"/>
      <c r="M2430" s="82"/>
      <c r="N2430" s="77"/>
      <c r="O2430" s="84" t="s">
        <v>255</v>
      </c>
      <c r="P2430" s="86">
        <v>43157.8981712963</v>
      </c>
      <c r="Q2430" s="84" t="s">
        <v>4489</v>
      </c>
      <c r="R2430" s="84"/>
      <c r="S2430" s="84"/>
      <c r="T2430" s="84" t="s">
        <v>6274</v>
      </c>
      <c r="U2430" s="84"/>
      <c r="V2430" s="84" t="s">
        <v>7991</v>
      </c>
      <c r="W2430" s="86">
        <v>43157.8981712963</v>
      </c>
      <c r="X2430" s="84" t="s">
        <v>9663</v>
      </c>
      <c r="Y2430" s="84"/>
      <c r="Z2430" s="84"/>
      <c r="AA2430" s="90" t="s">
        <v>11376</v>
      </c>
      <c r="AB2430" s="84"/>
      <c r="AC2430" s="84" t="b">
        <v>0</v>
      </c>
      <c r="AD2430" s="84">
        <v>0</v>
      </c>
      <c r="AE2430" s="90" t="s">
        <v>285</v>
      </c>
      <c r="AF2430" s="84" t="b">
        <v>0</v>
      </c>
      <c r="AG2430" s="84" t="s">
        <v>673</v>
      </c>
      <c r="AH2430" s="84"/>
      <c r="AI2430" s="90" t="s">
        <v>285</v>
      </c>
      <c r="AJ2430" s="84" t="b">
        <v>0</v>
      </c>
      <c r="AK2430" s="84">
        <v>358</v>
      </c>
      <c r="AL2430" s="90" t="s">
        <v>11425</v>
      </c>
      <c r="AM2430" s="84" t="s">
        <v>295</v>
      </c>
      <c r="AN2430" s="84" t="b">
        <v>0</v>
      </c>
      <c r="AO2430" s="90" t="s">
        <v>11425</v>
      </c>
      <c r="AP2430" s="84" t="s">
        <v>179</v>
      </c>
      <c r="AQ2430" s="84">
        <v>0</v>
      </c>
      <c r="AR2430" s="84">
        <v>0</v>
      </c>
      <c r="AS2430" s="84"/>
      <c r="AT2430" s="84"/>
      <c r="AU2430" s="84"/>
      <c r="AV2430" s="84"/>
      <c r="AW2430" s="84"/>
      <c r="AX2430" s="84"/>
      <c r="AY2430" s="84"/>
      <c r="AZ2430" s="84"/>
    </row>
    <row r="2431" spans="1:52" x14ac:dyDescent="0.2">
      <c r="A2431" s="69" t="s">
        <v>3659</v>
      </c>
      <c r="B2431" s="69" t="s">
        <v>3714</v>
      </c>
      <c r="C2431" s="70"/>
      <c r="D2431" s="71"/>
      <c r="E2431" s="72"/>
      <c r="F2431" s="73"/>
      <c r="G2431" s="70"/>
      <c r="H2431" s="74"/>
      <c r="I2431" s="75"/>
      <c r="J2431" s="75"/>
      <c r="K2431" s="36"/>
      <c r="L2431" s="82"/>
      <c r="M2431" s="82"/>
      <c r="N2431" s="77"/>
      <c r="O2431" s="84" t="s">
        <v>255</v>
      </c>
      <c r="P2431" s="86">
        <v>43157.898229166669</v>
      </c>
      <c r="Q2431" s="84" t="s">
        <v>4474</v>
      </c>
      <c r="R2431" s="84"/>
      <c r="S2431" s="84"/>
      <c r="T2431" s="84" t="s">
        <v>6274</v>
      </c>
      <c r="U2431" s="84"/>
      <c r="V2431" s="84" t="s">
        <v>275</v>
      </c>
      <c r="W2431" s="86">
        <v>43157.898229166669</v>
      </c>
      <c r="X2431" s="84" t="s">
        <v>9664</v>
      </c>
      <c r="Y2431" s="84"/>
      <c r="Z2431" s="84"/>
      <c r="AA2431" s="90" t="s">
        <v>11377</v>
      </c>
      <c r="AB2431" s="84"/>
      <c r="AC2431" s="84" t="b">
        <v>0</v>
      </c>
      <c r="AD2431" s="84">
        <v>0</v>
      </c>
      <c r="AE2431" s="90" t="s">
        <v>285</v>
      </c>
      <c r="AF2431" s="84" t="b">
        <v>0</v>
      </c>
      <c r="AG2431" s="84" t="s">
        <v>290</v>
      </c>
      <c r="AH2431" s="84"/>
      <c r="AI2431" s="90" t="s">
        <v>285</v>
      </c>
      <c r="AJ2431" s="84" t="b">
        <v>0</v>
      </c>
      <c r="AK2431" s="84">
        <v>168</v>
      </c>
      <c r="AL2431" s="90" t="s">
        <v>11442</v>
      </c>
      <c r="AM2431" s="84" t="s">
        <v>295</v>
      </c>
      <c r="AN2431" s="84" t="b">
        <v>0</v>
      </c>
      <c r="AO2431" s="90" t="s">
        <v>11442</v>
      </c>
      <c r="AP2431" s="84" t="s">
        <v>179</v>
      </c>
      <c r="AQ2431" s="84">
        <v>0</v>
      </c>
      <c r="AR2431" s="84">
        <v>0</v>
      </c>
      <c r="AS2431" s="84"/>
      <c r="AT2431" s="84"/>
      <c r="AU2431" s="84"/>
      <c r="AV2431" s="84"/>
      <c r="AW2431" s="84"/>
      <c r="AX2431" s="84"/>
      <c r="AY2431" s="84"/>
      <c r="AZ2431" s="84"/>
    </row>
    <row r="2432" spans="1:52" x14ac:dyDescent="0.2">
      <c r="A2432" s="69" t="s">
        <v>838</v>
      </c>
      <c r="B2432" s="69" t="s">
        <v>872</v>
      </c>
      <c r="C2432" s="70"/>
      <c r="D2432" s="71"/>
      <c r="E2432" s="72"/>
      <c r="F2432" s="73"/>
      <c r="G2432" s="70"/>
      <c r="H2432" s="74"/>
      <c r="I2432" s="75"/>
      <c r="J2432" s="75"/>
      <c r="K2432" s="36"/>
      <c r="L2432" s="82"/>
      <c r="M2432" s="82"/>
      <c r="N2432" s="77"/>
      <c r="O2432" s="84" t="s">
        <v>255</v>
      </c>
      <c r="P2432" s="86">
        <v>43157.898321759261</v>
      </c>
      <c r="Q2432" s="84" t="s">
        <v>5513</v>
      </c>
      <c r="R2432" s="84"/>
      <c r="S2432" s="84"/>
      <c r="T2432" s="84" t="s">
        <v>6291</v>
      </c>
      <c r="U2432" s="84"/>
      <c r="V2432" s="84" t="s">
        <v>965</v>
      </c>
      <c r="W2432" s="86">
        <v>43157.898321759261</v>
      </c>
      <c r="X2432" s="84" t="s">
        <v>9665</v>
      </c>
      <c r="Y2432" s="84"/>
      <c r="Z2432" s="84"/>
      <c r="AA2432" s="90" t="s">
        <v>11378</v>
      </c>
      <c r="AB2432" s="90" t="s">
        <v>11636</v>
      </c>
      <c r="AC2432" s="84" t="b">
        <v>0</v>
      </c>
      <c r="AD2432" s="84">
        <v>0</v>
      </c>
      <c r="AE2432" s="90" t="s">
        <v>11801</v>
      </c>
      <c r="AF2432" s="84" t="b">
        <v>0</v>
      </c>
      <c r="AG2432" s="84" t="s">
        <v>290</v>
      </c>
      <c r="AH2432" s="84"/>
      <c r="AI2432" s="90" t="s">
        <v>285</v>
      </c>
      <c r="AJ2432" s="84" t="b">
        <v>0</v>
      </c>
      <c r="AK2432" s="84">
        <v>0</v>
      </c>
      <c r="AL2432" s="90" t="s">
        <v>285</v>
      </c>
      <c r="AM2432" s="84" t="s">
        <v>297</v>
      </c>
      <c r="AN2432" s="84" t="b">
        <v>0</v>
      </c>
      <c r="AO2432" s="90" t="s">
        <v>11636</v>
      </c>
      <c r="AP2432" s="84" t="s">
        <v>179</v>
      </c>
      <c r="AQ2432" s="84">
        <v>0</v>
      </c>
      <c r="AR2432" s="84">
        <v>0</v>
      </c>
      <c r="AS2432" s="84"/>
      <c r="AT2432" s="84"/>
      <c r="AU2432" s="84"/>
      <c r="AV2432" s="84"/>
      <c r="AW2432" s="84"/>
      <c r="AX2432" s="84"/>
      <c r="AY2432" s="84"/>
      <c r="AZ2432" s="84"/>
    </row>
    <row r="2433" spans="1:52" x14ac:dyDescent="0.2">
      <c r="A2433" s="69" t="s">
        <v>838</v>
      </c>
      <c r="B2433" s="69" t="s">
        <v>4319</v>
      </c>
      <c r="C2433" s="70"/>
      <c r="D2433" s="71"/>
      <c r="E2433" s="72"/>
      <c r="F2433" s="73"/>
      <c r="G2433" s="70"/>
      <c r="H2433" s="74"/>
      <c r="I2433" s="75"/>
      <c r="J2433" s="75"/>
      <c r="K2433" s="36"/>
      <c r="L2433" s="82"/>
      <c r="M2433" s="82"/>
      <c r="N2433" s="77"/>
      <c r="O2433" s="84" t="s">
        <v>255</v>
      </c>
      <c r="P2433" s="86">
        <v>43157.896307870367</v>
      </c>
      <c r="Q2433" s="84" t="s">
        <v>5514</v>
      </c>
      <c r="R2433" s="84"/>
      <c r="S2433" s="84"/>
      <c r="T2433" s="84" t="s">
        <v>6274</v>
      </c>
      <c r="U2433" s="84"/>
      <c r="V2433" s="84" t="s">
        <v>965</v>
      </c>
      <c r="W2433" s="86">
        <v>43157.896307870367</v>
      </c>
      <c r="X2433" s="84" t="s">
        <v>9666</v>
      </c>
      <c r="Y2433" s="84"/>
      <c r="Z2433" s="84"/>
      <c r="AA2433" s="90" t="s">
        <v>11379</v>
      </c>
      <c r="AB2433" s="84"/>
      <c r="AC2433" s="84" t="b">
        <v>0</v>
      </c>
      <c r="AD2433" s="84">
        <v>0</v>
      </c>
      <c r="AE2433" s="90" t="s">
        <v>285</v>
      </c>
      <c r="AF2433" s="84" t="b">
        <v>0</v>
      </c>
      <c r="AG2433" s="84" t="s">
        <v>290</v>
      </c>
      <c r="AH2433" s="84"/>
      <c r="AI2433" s="90" t="s">
        <v>285</v>
      </c>
      <c r="AJ2433" s="84" t="b">
        <v>0</v>
      </c>
      <c r="AK2433" s="84">
        <v>0</v>
      </c>
      <c r="AL2433" s="90" t="s">
        <v>285</v>
      </c>
      <c r="AM2433" s="84" t="s">
        <v>297</v>
      </c>
      <c r="AN2433" s="84" t="b">
        <v>0</v>
      </c>
      <c r="AO2433" s="90" t="s">
        <v>11379</v>
      </c>
      <c r="AP2433" s="84" t="s">
        <v>179</v>
      </c>
      <c r="AQ2433" s="84">
        <v>0</v>
      </c>
      <c r="AR2433" s="84">
        <v>0</v>
      </c>
      <c r="AS2433" s="84"/>
      <c r="AT2433" s="84"/>
      <c r="AU2433" s="84"/>
      <c r="AV2433" s="84"/>
      <c r="AW2433" s="84"/>
      <c r="AX2433" s="84"/>
      <c r="AY2433" s="84"/>
      <c r="AZ2433" s="84"/>
    </row>
    <row r="2434" spans="1:52" x14ac:dyDescent="0.2">
      <c r="A2434" s="69" t="s">
        <v>838</v>
      </c>
      <c r="B2434" s="69" t="s">
        <v>4319</v>
      </c>
      <c r="C2434" s="70"/>
      <c r="D2434" s="71"/>
      <c r="E2434" s="72"/>
      <c r="F2434" s="73"/>
      <c r="G2434" s="70"/>
      <c r="H2434" s="74"/>
      <c r="I2434" s="75"/>
      <c r="J2434" s="75"/>
      <c r="K2434" s="36"/>
      <c r="L2434" s="82"/>
      <c r="M2434" s="82"/>
      <c r="N2434" s="77"/>
      <c r="O2434" s="84" t="s">
        <v>255</v>
      </c>
      <c r="P2434" s="86">
        <v>43157.898321759261</v>
      </c>
      <c r="Q2434" s="84" t="s">
        <v>5513</v>
      </c>
      <c r="R2434" s="84"/>
      <c r="S2434" s="84"/>
      <c r="T2434" s="84" t="s">
        <v>6291</v>
      </c>
      <c r="U2434" s="84"/>
      <c r="V2434" s="84" t="s">
        <v>965</v>
      </c>
      <c r="W2434" s="86">
        <v>43157.898321759261</v>
      </c>
      <c r="X2434" s="84" t="s">
        <v>9665</v>
      </c>
      <c r="Y2434" s="84"/>
      <c r="Z2434" s="84"/>
      <c r="AA2434" s="90" t="s">
        <v>11378</v>
      </c>
      <c r="AB2434" s="90" t="s">
        <v>11636</v>
      </c>
      <c r="AC2434" s="84" t="b">
        <v>0</v>
      </c>
      <c r="AD2434" s="84">
        <v>0</v>
      </c>
      <c r="AE2434" s="90" t="s">
        <v>11801</v>
      </c>
      <c r="AF2434" s="84" t="b">
        <v>0</v>
      </c>
      <c r="AG2434" s="84" t="s">
        <v>290</v>
      </c>
      <c r="AH2434" s="84"/>
      <c r="AI2434" s="90" t="s">
        <v>285</v>
      </c>
      <c r="AJ2434" s="84" t="b">
        <v>0</v>
      </c>
      <c r="AK2434" s="84">
        <v>0</v>
      </c>
      <c r="AL2434" s="90" t="s">
        <v>285</v>
      </c>
      <c r="AM2434" s="84" t="s">
        <v>297</v>
      </c>
      <c r="AN2434" s="84" t="b">
        <v>0</v>
      </c>
      <c r="AO2434" s="90" t="s">
        <v>11636</v>
      </c>
      <c r="AP2434" s="84" t="s">
        <v>179</v>
      </c>
      <c r="AQ2434" s="84">
        <v>0</v>
      </c>
      <c r="AR2434" s="84">
        <v>0</v>
      </c>
      <c r="AS2434" s="84"/>
      <c r="AT2434" s="84"/>
      <c r="AU2434" s="84"/>
      <c r="AV2434" s="84"/>
      <c r="AW2434" s="84"/>
      <c r="AX2434" s="84"/>
      <c r="AY2434" s="84"/>
      <c r="AZ2434" s="84"/>
    </row>
    <row r="2435" spans="1:52" x14ac:dyDescent="0.2">
      <c r="A2435" s="69" t="s">
        <v>838</v>
      </c>
      <c r="B2435" s="69" t="s">
        <v>4320</v>
      </c>
      <c r="C2435" s="70"/>
      <c r="D2435" s="71"/>
      <c r="E2435" s="72"/>
      <c r="F2435" s="73"/>
      <c r="G2435" s="70"/>
      <c r="H2435" s="74"/>
      <c r="I2435" s="75"/>
      <c r="J2435" s="75"/>
      <c r="K2435" s="36"/>
      <c r="L2435" s="82"/>
      <c r="M2435" s="82"/>
      <c r="N2435" s="77"/>
      <c r="O2435" s="84" t="s">
        <v>255</v>
      </c>
      <c r="P2435" s="86">
        <v>43157.898321759261</v>
      </c>
      <c r="Q2435" s="84" t="s">
        <v>5513</v>
      </c>
      <c r="R2435" s="84"/>
      <c r="S2435" s="84"/>
      <c r="T2435" s="84" t="s">
        <v>6291</v>
      </c>
      <c r="U2435" s="84"/>
      <c r="V2435" s="84" t="s">
        <v>965</v>
      </c>
      <c r="W2435" s="86">
        <v>43157.898321759261</v>
      </c>
      <c r="X2435" s="84" t="s">
        <v>9665</v>
      </c>
      <c r="Y2435" s="84"/>
      <c r="Z2435" s="84"/>
      <c r="AA2435" s="90" t="s">
        <v>11378</v>
      </c>
      <c r="AB2435" s="90" t="s">
        <v>11636</v>
      </c>
      <c r="AC2435" s="84" t="b">
        <v>0</v>
      </c>
      <c r="AD2435" s="84">
        <v>0</v>
      </c>
      <c r="AE2435" s="90" t="s">
        <v>11801</v>
      </c>
      <c r="AF2435" s="84" t="b">
        <v>0</v>
      </c>
      <c r="AG2435" s="84" t="s">
        <v>290</v>
      </c>
      <c r="AH2435" s="84"/>
      <c r="AI2435" s="90" t="s">
        <v>285</v>
      </c>
      <c r="AJ2435" s="84" t="b">
        <v>0</v>
      </c>
      <c r="AK2435" s="84">
        <v>0</v>
      </c>
      <c r="AL2435" s="90" t="s">
        <v>285</v>
      </c>
      <c r="AM2435" s="84" t="s">
        <v>297</v>
      </c>
      <c r="AN2435" s="84" t="b">
        <v>0</v>
      </c>
      <c r="AO2435" s="90" t="s">
        <v>11636</v>
      </c>
      <c r="AP2435" s="84" t="s">
        <v>179</v>
      </c>
      <c r="AQ2435" s="84">
        <v>0</v>
      </c>
      <c r="AR2435" s="84">
        <v>0</v>
      </c>
      <c r="AS2435" s="84"/>
      <c r="AT2435" s="84"/>
      <c r="AU2435" s="84"/>
      <c r="AV2435" s="84"/>
      <c r="AW2435" s="84"/>
      <c r="AX2435" s="84"/>
      <c r="AY2435" s="84"/>
      <c r="AZ2435" s="84"/>
    </row>
    <row r="2436" spans="1:52" x14ac:dyDescent="0.2">
      <c r="A2436" s="69" t="s">
        <v>838</v>
      </c>
      <c r="B2436" s="69" t="s">
        <v>4321</v>
      </c>
      <c r="C2436" s="70"/>
      <c r="D2436" s="71"/>
      <c r="E2436" s="72"/>
      <c r="F2436" s="73"/>
      <c r="G2436" s="70"/>
      <c r="H2436" s="74"/>
      <c r="I2436" s="75"/>
      <c r="J2436" s="75"/>
      <c r="K2436" s="36"/>
      <c r="L2436" s="82"/>
      <c r="M2436" s="82"/>
      <c r="N2436" s="77"/>
      <c r="O2436" s="84" t="s">
        <v>255</v>
      </c>
      <c r="P2436" s="86">
        <v>43157.898321759261</v>
      </c>
      <c r="Q2436" s="84" t="s">
        <v>5513</v>
      </c>
      <c r="R2436" s="84"/>
      <c r="S2436" s="84"/>
      <c r="T2436" s="84" t="s">
        <v>6291</v>
      </c>
      <c r="U2436" s="84"/>
      <c r="V2436" s="84" t="s">
        <v>965</v>
      </c>
      <c r="W2436" s="86">
        <v>43157.898321759261</v>
      </c>
      <c r="X2436" s="84" t="s">
        <v>9665</v>
      </c>
      <c r="Y2436" s="84"/>
      <c r="Z2436" s="84"/>
      <c r="AA2436" s="90" t="s">
        <v>11378</v>
      </c>
      <c r="AB2436" s="90" t="s">
        <v>11636</v>
      </c>
      <c r="AC2436" s="84" t="b">
        <v>0</v>
      </c>
      <c r="AD2436" s="84">
        <v>0</v>
      </c>
      <c r="AE2436" s="90" t="s">
        <v>11801</v>
      </c>
      <c r="AF2436" s="84" t="b">
        <v>0</v>
      </c>
      <c r="AG2436" s="84" t="s">
        <v>290</v>
      </c>
      <c r="AH2436" s="84"/>
      <c r="AI2436" s="90" t="s">
        <v>285</v>
      </c>
      <c r="AJ2436" s="84" t="b">
        <v>0</v>
      </c>
      <c r="AK2436" s="84">
        <v>0</v>
      </c>
      <c r="AL2436" s="90" t="s">
        <v>285</v>
      </c>
      <c r="AM2436" s="84" t="s">
        <v>297</v>
      </c>
      <c r="AN2436" s="84" t="b">
        <v>0</v>
      </c>
      <c r="AO2436" s="90" t="s">
        <v>11636</v>
      </c>
      <c r="AP2436" s="84" t="s">
        <v>179</v>
      </c>
      <c r="AQ2436" s="84">
        <v>0</v>
      </c>
      <c r="AR2436" s="84">
        <v>0</v>
      </c>
      <c r="AS2436" s="84"/>
      <c r="AT2436" s="84"/>
      <c r="AU2436" s="84"/>
      <c r="AV2436" s="84"/>
      <c r="AW2436" s="84"/>
      <c r="AX2436" s="84"/>
      <c r="AY2436" s="84"/>
      <c r="AZ2436" s="84"/>
    </row>
    <row r="2437" spans="1:52" x14ac:dyDescent="0.2">
      <c r="A2437" s="69" t="s">
        <v>838</v>
      </c>
      <c r="B2437" s="69" t="s">
        <v>253</v>
      </c>
      <c r="C2437" s="70"/>
      <c r="D2437" s="71"/>
      <c r="E2437" s="72"/>
      <c r="F2437" s="73"/>
      <c r="G2437" s="70"/>
      <c r="H2437" s="74"/>
      <c r="I2437" s="75"/>
      <c r="J2437" s="75"/>
      <c r="K2437" s="36"/>
      <c r="L2437" s="82"/>
      <c r="M2437" s="82"/>
      <c r="N2437" s="77"/>
      <c r="O2437" s="84" t="s">
        <v>255</v>
      </c>
      <c r="P2437" s="86">
        <v>43157.898321759261</v>
      </c>
      <c r="Q2437" s="84" t="s">
        <v>5513</v>
      </c>
      <c r="R2437" s="84"/>
      <c r="S2437" s="84"/>
      <c r="T2437" s="84" t="s">
        <v>6291</v>
      </c>
      <c r="U2437" s="84"/>
      <c r="V2437" s="84" t="s">
        <v>965</v>
      </c>
      <c r="W2437" s="86">
        <v>43157.898321759261</v>
      </c>
      <c r="X2437" s="84" t="s">
        <v>9665</v>
      </c>
      <c r="Y2437" s="84"/>
      <c r="Z2437" s="84"/>
      <c r="AA2437" s="90" t="s">
        <v>11378</v>
      </c>
      <c r="AB2437" s="90" t="s">
        <v>11636</v>
      </c>
      <c r="AC2437" s="84" t="b">
        <v>0</v>
      </c>
      <c r="AD2437" s="84">
        <v>0</v>
      </c>
      <c r="AE2437" s="90" t="s">
        <v>11801</v>
      </c>
      <c r="AF2437" s="84" t="b">
        <v>0</v>
      </c>
      <c r="AG2437" s="84" t="s">
        <v>290</v>
      </c>
      <c r="AH2437" s="84"/>
      <c r="AI2437" s="90" t="s">
        <v>285</v>
      </c>
      <c r="AJ2437" s="84" t="b">
        <v>0</v>
      </c>
      <c r="AK2437" s="84">
        <v>0</v>
      </c>
      <c r="AL2437" s="90" t="s">
        <v>285</v>
      </c>
      <c r="AM2437" s="84" t="s">
        <v>297</v>
      </c>
      <c r="AN2437" s="84" t="b">
        <v>0</v>
      </c>
      <c r="AO2437" s="90" t="s">
        <v>11636</v>
      </c>
      <c r="AP2437" s="84" t="s">
        <v>179</v>
      </c>
      <c r="AQ2437" s="84">
        <v>0</v>
      </c>
      <c r="AR2437" s="84">
        <v>0</v>
      </c>
      <c r="AS2437" s="84"/>
      <c r="AT2437" s="84"/>
      <c r="AU2437" s="84"/>
      <c r="AV2437" s="84"/>
      <c r="AW2437" s="84"/>
      <c r="AX2437" s="84"/>
      <c r="AY2437" s="84"/>
      <c r="AZ2437" s="84"/>
    </row>
    <row r="2438" spans="1:52" x14ac:dyDescent="0.2">
      <c r="A2438" s="69" t="s">
        <v>838</v>
      </c>
      <c r="B2438" s="69" t="s">
        <v>4322</v>
      </c>
      <c r="C2438" s="70"/>
      <c r="D2438" s="71"/>
      <c r="E2438" s="72"/>
      <c r="F2438" s="73"/>
      <c r="G2438" s="70"/>
      <c r="H2438" s="74"/>
      <c r="I2438" s="75"/>
      <c r="J2438" s="75"/>
      <c r="K2438" s="36"/>
      <c r="L2438" s="82"/>
      <c r="M2438" s="82"/>
      <c r="N2438" s="77"/>
      <c r="O2438" s="84" t="s">
        <v>255</v>
      </c>
      <c r="P2438" s="86">
        <v>43157.898321759261</v>
      </c>
      <c r="Q2438" s="84" t="s">
        <v>5513</v>
      </c>
      <c r="R2438" s="84"/>
      <c r="S2438" s="84"/>
      <c r="T2438" s="84" t="s">
        <v>6291</v>
      </c>
      <c r="U2438" s="84"/>
      <c r="V2438" s="84" t="s">
        <v>965</v>
      </c>
      <c r="W2438" s="86">
        <v>43157.898321759261</v>
      </c>
      <c r="X2438" s="84" t="s">
        <v>9665</v>
      </c>
      <c r="Y2438" s="84"/>
      <c r="Z2438" s="84"/>
      <c r="AA2438" s="90" t="s">
        <v>11378</v>
      </c>
      <c r="AB2438" s="90" t="s">
        <v>11636</v>
      </c>
      <c r="AC2438" s="84" t="b">
        <v>0</v>
      </c>
      <c r="AD2438" s="84">
        <v>0</v>
      </c>
      <c r="AE2438" s="90" t="s">
        <v>11801</v>
      </c>
      <c r="AF2438" s="84" t="b">
        <v>0</v>
      </c>
      <c r="AG2438" s="84" t="s">
        <v>290</v>
      </c>
      <c r="AH2438" s="84"/>
      <c r="AI2438" s="90" t="s">
        <v>285</v>
      </c>
      <c r="AJ2438" s="84" t="b">
        <v>0</v>
      </c>
      <c r="AK2438" s="84">
        <v>0</v>
      </c>
      <c r="AL2438" s="90" t="s">
        <v>285</v>
      </c>
      <c r="AM2438" s="84" t="s">
        <v>297</v>
      </c>
      <c r="AN2438" s="84" t="b">
        <v>0</v>
      </c>
      <c r="AO2438" s="90" t="s">
        <v>11636</v>
      </c>
      <c r="AP2438" s="84" t="s">
        <v>179</v>
      </c>
      <c r="AQ2438" s="84">
        <v>0</v>
      </c>
      <c r="AR2438" s="84">
        <v>0</v>
      </c>
      <c r="AS2438" s="84"/>
      <c r="AT2438" s="84"/>
      <c r="AU2438" s="84"/>
      <c r="AV2438" s="84"/>
      <c r="AW2438" s="84"/>
      <c r="AX2438" s="84"/>
      <c r="AY2438" s="84"/>
      <c r="AZ2438" s="84"/>
    </row>
    <row r="2439" spans="1:52" x14ac:dyDescent="0.2">
      <c r="A2439" s="69" t="s">
        <v>838</v>
      </c>
      <c r="B2439" s="69" t="s">
        <v>900</v>
      </c>
      <c r="C2439" s="70"/>
      <c r="D2439" s="71"/>
      <c r="E2439" s="72"/>
      <c r="F2439" s="73"/>
      <c r="G2439" s="70"/>
      <c r="H2439" s="74"/>
      <c r="I2439" s="75"/>
      <c r="J2439" s="75"/>
      <c r="K2439" s="36"/>
      <c r="L2439" s="82"/>
      <c r="M2439" s="82"/>
      <c r="N2439" s="77"/>
      <c r="O2439" s="84" t="s">
        <v>255</v>
      </c>
      <c r="P2439" s="86">
        <v>43157.898321759261</v>
      </c>
      <c r="Q2439" s="84" t="s">
        <v>5513</v>
      </c>
      <c r="R2439" s="84"/>
      <c r="S2439" s="84"/>
      <c r="T2439" s="84" t="s">
        <v>6291</v>
      </c>
      <c r="U2439" s="84"/>
      <c r="V2439" s="84" t="s">
        <v>965</v>
      </c>
      <c r="W2439" s="86">
        <v>43157.898321759261</v>
      </c>
      <c r="X2439" s="84" t="s">
        <v>9665</v>
      </c>
      <c r="Y2439" s="84"/>
      <c r="Z2439" s="84"/>
      <c r="AA2439" s="90" t="s">
        <v>11378</v>
      </c>
      <c r="AB2439" s="90" t="s">
        <v>11636</v>
      </c>
      <c r="AC2439" s="84" t="b">
        <v>0</v>
      </c>
      <c r="AD2439" s="84">
        <v>0</v>
      </c>
      <c r="AE2439" s="90" t="s">
        <v>11801</v>
      </c>
      <c r="AF2439" s="84" t="b">
        <v>0</v>
      </c>
      <c r="AG2439" s="84" t="s">
        <v>290</v>
      </c>
      <c r="AH2439" s="84"/>
      <c r="AI2439" s="90" t="s">
        <v>285</v>
      </c>
      <c r="AJ2439" s="84" t="b">
        <v>0</v>
      </c>
      <c r="AK2439" s="84">
        <v>0</v>
      </c>
      <c r="AL2439" s="90" t="s">
        <v>285</v>
      </c>
      <c r="AM2439" s="84" t="s">
        <v>297</v>
      </c>
      <c r="AN2439" s="84" t="b">
        <v>0</v>
      </c>
      <c r="AO2439" s="90" t="s">
        <v>11636</v>
      </c>
      <c r="AP2439" s="84" t="s">
        <v>179</v>
      </c>
      <c r="AQ2439" s="84">
        <v>0</v>
      </c>
      <c r="AR2439" s="84">
        <v>0</v>
      </c>
      <c r="AS2439" s="84"/>
      <c r="AT2439" s="84"/>
      <c r="AU2439" s="84"/>
      <c r="AV2439" s="84"/>
      <c r="AW2439" s="84"/>
      <c r="AX2439" s="84"/>
      <c r="AY2439" s="84"/>
      <c r="AZ2439" s="84"/>
    </row>
    <row r="2440" spans="1:52" x14ac:dyDescent="0.2">
      <c r="A2440" s="69" t="s">
        <v>838</v>
      </c>
      <c r="B2440" s="69" t="s">
        <v>2010</v>
      </c>
      <c r="C2440" s="70"/>
      <c r="D2440" s="71"/>
      <c r="E2440" s="72"/>
      <c r="F2440" s="73"/>
      <c r="G2440" s="70"/>
      <c r="H2440" s="74"/>
      <c r="I2440" s="75"/>
      <c r="J2440" s="75"/>
      <c r="K2440" s="36"/>
      <c r="L2440" s="82"/>
      <c r="M2440" s="82"/>
      <c r="N2440" s="77"/>
      <c r="O2440" s="84" t="s">
        <v>255</v>
      </c>
      <c r="P2440" s="86">
        <v>43157.898321759261</v>
      </c>
      <c r="Q2440" s="84" t="s">
        <v>5513</v>
      </c>
      <c r="R2440" s="84"/>
      <c r="S2440" s="84"/>
      <c r="T2440" s="84" t="s">
        <v>6291</v>
      </c>
      <c r="U2440" s="84"/>
      <c r="V2440" s="84" t="s">
        <v>965</v>
      </c>
      <c r="W2440" s="86">
        <v>43157.898321759261</v>
      </c>
      <c r="X2440" s="84" t="s">
        <v>9665</v>
      </c>
      <c r="Y2440" s="84"/>
      <c r="Z2440" s="84"/>
      <c r="AA2440" s="90" t="s">
        <v>11378</v>
      </c>
      <c r="AB2440" s="90" t="s">
        <v>11636</v>
      </c>
      <c r="AC2440" s="84" t="b">
        <v>0</v>
      </c>
      <c r="AD2440" s="84">
        <v>0</v>
      </c>
      <c r="AE2440" s="90" t="s">
        <v>11801</v>
      </c>
      <c r="AF2440" s="84" t="b">
        <v>0</v>
      </c>
      <c r="AG2440" s="84" t="s">
        <v>290</v>
      </c>
      <c r="AH2440" s="84"/>
      <c r="AI2440" s="90" t="s">
        <v>285</v>
      </c>
      <c r="AJ2440" s="84" t="b">
        <v>0</v>
      </c>
      <c r="AK2440" s="84">
        <v>0</v>
      </c>
      <c r="AL2440" s="90" t="s">
        <v>285</v>
      </c>
      <c r="AM2440" s="84" t="s">
        <v>297</v>
      </c>
      <c r="AN2440" s="84" t="b">
        <v>0</v>
      </c>
      <c r="AO2440" s="90" t="s">
        <v>11636</v>
      </c>
      <c r="AP2440" s="84" t="s">
        <v>179</v>
      </c>
      <c r="AQ2440" s="84">
        <v>0</v>
      </c>
      <c r="AR2440" s="84">
        <v>0</v>
      </c>
      <c r="AS2440" s="84"/>
      <c r="AT2440" s="84"/>
      <c r="AU2440" s="84"/>
      <c r="AV2440" s="84"/>
      <c r="AW2440" s="84"/>
      <c r="AX2440" s="84"/>
      <c r="AY2440" s="84"/>
      <c r="AZ2440" s="84"/>
    </row>
    <row r="2441" spans="1:52" x14ac:dyDescent="0.2">
      <c r="A2441" s="69" t="s">
        <v>838</v>
      </c>
      <c r="B2441" s="69" t="s">
        <v>4323</v>
      </c>
      <c r="C2441" s="70"/>
      <c r="D2441" s="71"/>
      <c r="E2441" s="72"/>
      <c r="F2441" s="73"/>
      <c r="G2441" s="70"/>
      <c r="H2441" s="74"/>
      <c r="I2441" s="75"/>
      <c r="J2441" s="75"/>
      <c r="K2441" s="36"/>
      <c r="L2441" s="82"/>
      <c r="M2441" s="82"/>
      <c r="N2441" s="77"/>
      <c r="O2441" s="84" t="s">
        <v>256</v>
      </c>
      <c r="P2441" s="86">
        <v>43157.898321759261</v>
      </c>
      <c r="Q2441" s="84" t="s">
        <v>5513</v>
      </c>
      <c r="R2441" s="84"/>
      <c r="S2441" s="84"/>
      <c r="T2441" s="84" t="s">
        <v>6291</v>
      </c>
      <c r="U2441" s="84"/>
      <c r="V2441" s="84" t="s">
        <v>965</v>
      </c>
      <c r="W2441" s="86">
        <v>43157.898321759261</v>
      </c>
      <c r="X2441" s="84" t="s">
        <v>9665</v>
      </c>
      <c r="Y2441" s="84"/>
      <c r="Z2441" s="84"/>
      <c r="AA2441" s="90" t="s">
        <v>11378</v>
      </c>
      <c r="AB2441" s="90" t="s">
        <v>11636</v>
      </c>
      <c r="AC2441" s="84" t="b">
        <v>0</v>
      </c>
      <c r="AD2441" s="84">
        <v>0</v>
      </c>
      <c r="AE2441" s="90" t="s">
        <v>11801</v>
      </c>
      <c r="AF2441" s="84" t="b">
        <v>0</v>
      </c>
      <c r="AG2441" s="84" t="s">
        <v>290</v>
      </c>
      <c r="AH2441" s="84"/>
      <c r="AI2441" s="90" t="s">
        <v>285</v>
      </c>
      <c r="AJ2441" s="84" t="b">
        <v>0</v>
      </c>
      <c r="AK2441" s="84">
        <v>0</v>
      </c>
      <c r="AL2441" s="90" t="s">
        <v>285</v>
      </c>
      <c r="AM2441" s="84" t="s">
        <v>297</v>
      </c>
      <c r="AN2441" s="84" t="b">
        <v>0</v>
      </c>
      <c r="AO2441" s="90" t="s">
        <v>11636</v>
      </c>
      <c r="AP2441" s="84" t="s">
        <v>179</v>
      </c>
      <c r="AQ2441" s="84">
        <v>0</v>
      </c>
      <c r="AR2441" s="84">
        <v>0</v>
      </c>
      <c r="AS2441" s="84"/>
      <c r="AT2441" s="84"/>
      <c r="AU2441" s="84"/>
      <c r="AV2441" s="84"/>
      <c r="AW2441" s="84"/>
      <c r="AX2441" s="84"/>
      <c r="AY2441" s="84"/>
      <c r="AZ2441" s="84"/>
    </row>
    <row r="2442" spans="1:52" x14ac:dyDescent="0.2">
      <c r="A2442" s="69" t="s">
        <v>3660</v>
      </c>
      <c r="B2442" s="69" t="s">
        <v>4324</v>
      </c>
      <c r="C2442" s="70"/>
      <c r="D2442" s="71"/>
      <c r="E2442" s="72"/>
      <c r="F2442" s="73"/>
      <c r="G2442" s="70"/>
      <c r="H2442" s="74"/>
      <c r="I2442" s="75"/>
      <c r="J2442" s="75"/>
      <c r="K2442" s="36"/>
      <c r="L2442" s="82"/>
      <c r="M2442" s="82"/>
      <c r="N2442" s="77"/>
      <c r="O2442" s="84" t="s">
        <v>255</v>
      </c>
      <c r="P2442" s="86">
        <v>43157.882337962961</v>
      </c>
      <c r="Q2442" s="84" t="s">
        <v>5515</v>
      </c>
      <c r="R2442" s="84" t="s">
        <v>6035</v>
      </c>
      <c r="S2442" s="84" t="s">
        <v>258</v>
      </c>
      <c r="T2442" s="84" t="s">
        <v>6291</v>
      </c>
      <c r="U2442" s="84"/>
      <c r="V2442" s="84" t="s">
        <v>7992</v>
      </c>
      <c r="W2442" s="86">
        <v>43157.882337962961</v>
      </c>
      <c r="X2442" s="84" t="s">
        <v>9667</v>
      </c>
      <c r="Y2442" s="84"/>
      <c r="Z2442" s="84"/>
      <c r="AA2442" s="90" t="s">
        <v>11380</v>
      </c>
      <c r="AB2442" s="84"/>
      <c r="AC2442" s="84" t="b">
        <v>0</v>
      </c>
      <c r="AD2442" s="84">
        <v>0</v>
      </c>
      <c r="AE2442" s="90" t="s">
        <v>285</v>
      </c>
      <c r="AF2442" s="84" t="b">
        <v>1</v>
      </c>
      <c r="AG2442" s="84" t="s">
        <v>290</v>
      </c>
      <c r="AH2442" s="84"/>
      <c r="AI2442" s="90" t="s">
        <v>11896</v>
      </c>
      <c r="AJ2442" s="84" t="b">
        <v>0</v>
      </c>
      <c r="AK2442" s="84">
        <v>1</v>
      </c>
      <c r="AL2442" s="90" t="s">
        <v>285</v>
      </c>
      <c r="AM2442" s="84" t="s">
        <v>294</v>
      </c>
      <c r="AN2442" s="84" t="b">
        <v>0</v>
      </c>
      <c r="AO2442" s="90" t="s">
        <v>11380</v>
      </c>
      <c r="AP2442" s="84" t="s">
        <v>179</v>
      </c>
      <c r="AQ2442" s="84">
        <v>0</v>
      </c>
      <c r="AR2442" s="84">
        <v>0</v>
      </c>
      <c r="AS2442" s="84"/>
      <c r="AT2442" s="84"/>
      <c r="AU2442" s="84"/>
      <c r="AV2442" s="84"/>
      <c r="AW2442" s="84"/>
      <c r="AX2442" s="84"/>
      <c r="AY2442" s="84"/>
      <c r="AZ2442" s="84"/>
    </row>
    <row r="2443" spans="1:52" x14ac:dyDescent="0.2">
      <c r="A2443" s="69" t="s">
        <v>3660</v>
      </c>
      <c r="B2443" s="69" t="s">
        <v>4325</v>
      </c>
      <c r="C2443" s="70"/>
      <c r="D2443" s="71"/>
      <c r="E2443" s="72"/>
      <c r="F2443" s="73"/>
      <c r="G2443" s="70"/>
      <c r="H2443" s="74"/>
      <c r="I2443" s="75"/>
      <c r="J2443" s="75"/>
      <c r="K2443" s="36"/>
      <c r="L2443" s="82"/>
      <c r="M2443" s="82"/>
      <c r="N2443" s="77"/>
      <c r="O2443" s="84" t="s">
        <v>255</v>
      </c>
      <c r="P2443" s="86">
        <v>43157.882337962961</v>
      </c>
      <c r="Q2443" s="84" t="s">
        <v>5515</v>
      </c>
      <c r="R2443" s="84" t="s">
        <v>6035</v>
      </c>
      <c r="S2443" s="84" t="s">
        <v>258</v>
      </c>
      <c r="T2443" s="84" t="s">
        <v>6291</v>
      </c>
      <c r="U2443" s="84"/>
      <c r="V2443" s="84" t="s">
        <v>7992</v>
      </c>
      <c r="W2443" s="86">
        <v>43157.882337962961</v>
      </c>
      <c r="X2443" s="84" t="s">
        <v>9667</v>
      </c>
      <c r="Y2443" s="84"/>
      <c r="Z2443" s="84"/>
      <c r="AA2443" s="90" t="s">
        <v>11380</v>
      </c>
      <c r="AB2443" s="84"/>
      <c r="AC2443" s="84" t="b">
        <v>0</v>
      </c>
      <c r="AD2443" s="84">
        <v>0</v>
      </c>
      <c r="AE2443" s="90" t="s">
        <v>285</v>
      </c>
      <c r="AF2443" s="84" t="b">
        <v>1</v>
      </c>
      <c r="AG2443" s="84" t="s">
        <v>290</v>
      </c>
      <c r="AH2443" s="84"/>
      <c r="AI2443" s="90" t="s">
        <v>11896</v>
      </c>
      <c r="AJ2443" s="84" t="b">
        <v>0</v>
      </c>
      <c r="AK2443" s="84">
        <v>1</v>
      </c>
      <c r="AL2443" s="90" t="s">
        <v>285</v>
      </c>
      <c r="AM2443" s="84" t="s">
        <v>294</v>
      </c>
      <c r="AN2443" s="84" t="b">
        <v>0</v>
      </c>
      <c r="AO2443" s="90" t="s">
        <v>11380</v>
      </c>
      <c r="AP2443" s="84" t="s">
        <v>179</v>
      </c>
      <c r="AQ2443" s="84">
        <v>0</v>
      </c>
      <c r="AR2443" s="84">
        <v>0</v>
      </c>
      <c r="AS2443" s="84"/>
      <c r="AT2443" s="84"/>
      <c r="AU2443" s="84"/>
      <c r="AV2443" s="84"/>
      <c r="AW2443" s="84"/>
      <c r="AX2443" s="84"/>
      <c r="AY2443" s="84"/>
      <c r="AZ2443" s="84"/>
    </row>
    <row r="2444" spans="1:52" x14ac:dyDescent="0.2">
      <c r="A2444" s="69" t="s">
        <v>3660</v>
      </c>
      <c r="B2444" s="69" t="s">
        <v>2000</v>
      </c>
      <c r="C2444" s="70"/>
      <c r="D2444" s="71"/>
      <c r="E2444" s="72"/>
      <c r="F2444" s="73"/>
      <c r="G2444" s="70"/>
      <c r="H2444" s="74"/>
      <c r="I2444" s="75"/>
      <c r="J2444" s="75"/>
      <c r="K2444" s="36"/>
      <c r="L2444" s="82"/>
      <c r="M2444" s="82"/>
      <c r="N2444" s="77"/>
      <c r="O2444" s="84" t="s">
        <v>255</v>
      </c>
      <c r="P2444" s="86">
        <v>43157.8903587963</v>
      </c>
      <c r="Q2444" s="84" t="s">
        <v>5516</v>
      </c>
      <c r="R2444" s="84"/>
      <c r="S2444" s="84"/>
      <c r="T2444" s="84" t="s">
        <v>6606</v>
      </c>
      <c r="U2444" s="84"/>
      <c r="V2444" s="84" t="s">
        <v>7992</v>
      </c>
      <c r="W2444" s="86">
        <v>43157.8903587963</v>
      </c>
      <c r="X2444" s="84" t="s">
        <v>9668</v>
      </c>
      <c r="Y2444" s="84"/>
      <c r="Z2444" s="84"/>
      <c r="AA2444" s="90" t="s">
        <v>11381</v>
      </c>
      <c r="AB2444" s="90" t="s">
        <v>11637</v>
      </c>
      <c r="AC2444" s="84" t="b">
        <v>0</v>
      </c>
      <c r="AD2444" s="84">
        <v>0</v>
      </c>
      <c r="AE2444" s="90" t="s">
        <v>11802</v>
      </c>
      <c r="AF2444" s="84" t="b">
        <v>0</v>
      </c>
      <c r="AG2444" s="84" t="s">
        <v>290</v>
      </c>
      <c r="AH2444" s="84"/>
      <c r="AI2444" s="90" t="s">
        <v>285</v>
      </c>
      <c r="AJ2444" s="84" t="b">
        <v>0</v>
      </c>
      <c r="AK2444" s="84">
        <v>0</v>
      </c>
      <c r="AL2444" s="90" t="s">
        <v>285</v>
      </c>
      <c r="AM2444" s="84" t="s">
        <v>294</v>
      </c>
      <c r="AN2444" s="84" t="b">
        <v>0</v>
      </c>
      <c r="AO2444" s="90" t="s">
        <v>11637</v>
      </c>
      <c r="AP2444" s="84" t="s">
        <v>179</v>
      </c>
      <c r="AQ2444" s="84">
        <v>0</v>
      </c>
      <c r="AR2444" s="84">
        <v>0</v>
      </c>
      <c r="AS2444" s="84"/>
      <c r="AT2444" s="84"/>
      <c r="AU2444" s="84"/>
      <c r="AV2444" s="84"/>
      <c r="AW2444" s="84"/>
      <c r="AX2444" s="84"/>
      <c r="AY2444" s="84"/>
      <c r="AZ2444" s="84"/>
    </row>
    <row r="2445" spans="1:52" x14ac:dyDescent="0.2">
      <c r="A2445" s="69" t="s">
        <v>3660</v>
      </c>
      <c r="B2445" s="69" t="s">
        <v>4326</v>
      </c>
      <c r="C2445" s="70"/>
      <c r="D2445" s="71"/>
      <c r="E2445" s="72"/>
      <c r="F2445" s="73"/>
      <c r="G2445" s="70"/>
      <c r="H2445" s="74"/>
      <c r="I2445" s="75"/>
      <c r="J2445" s="75"/>
      <c r="K2445" s="36"/>
      <c r="L2445" s="82"/>
      <c r="M2445" s="82"/>
      <c r="N2445" s="77"/>
      <c r="O2445" s="84" t="s">
        <v>255</v>
      </c>
      <c r="P2445" s="86">
        <v>43157.8903587963</v>
      </c>
      <c r="Q2445" s="84" t="s">
        <v>5516</v>
      </c>
      <c r="R2445" s="84"/>
      <c r="S2445" s="84"/>
      <c r="T2445" s="84" t="s">
        <v>6606</v>
      </c>
      <c r="U2445" s="84"/>
      <c r="V2445" s="84" t="s">
        <v>7992</v>
      </c>
      <c r="W2445" s="86">
        <v>43157.8903587963</v>
      </c>
      <c r="X2445" s="84" t="s">
        <v>9668</v>
      </c>
      <c r="Y2445" s="84"/>
      <c r="Z2445" s="84"/>
      <c r="AA2445" s="90" t="s">
        <v>11381</v>
      </c>
      <c r="AB2445" s="90" t="s">
        <v>11637</v>
      </c>
      <c r="AC2445" s="84" t="b">
        <v>0</v>
      </c>
      <c r="AD2445" s="84">
        <v>0</v>
      </c>
      <c r="AE2445" s="90" t="s">
        <v>11802</v>
      </c>
      <c r="AF2445" s="84" t="b">
        <v>0</v>
      </c>
      <c r="AG2445" s="84" t="s">
        <v>290</v>
      </c>
      <c r="AH2445" s="84"/>
      <c r="AI2445" s="90" t="s">
        <v>285</v>
      </c>
      <c r="AJ2445" s="84" t="b">
        <v>0</v>
      </c>
      <c r="AK2445" s="84">
        <v>0</v>
      </c>
      <c r="AL2445" s="90" t="s">
        <v>285</v>
      </c>
      <c r="AM2445" s="84" t="s">
        <v>294</v>
      </c>
      <c r="AN2445" s="84" t="b">
        <v>0</v>
      </c>
      <c r="AO2445" s="90" t="s">
        <v>11637</v>
      </c>
      <c r="AP2445" s="84" t="s">
        <v>179</v>
      </c>
      <c r="AQ2445" s="84">
        <v>0</v>
      </c>
      <c r="AR2445" s="84">
        <v>0</v>
      </c>
      <c r="AS2445" s="84"/>
      <c r="AT2445" s="84"/>
      <c r="AU2445" s="84"/>
      <c r="AV2445" s="84"/>
      <c r="AW2445" s="84"/>
      <c r="AX2445" s="84"/>
      <c r="AY2445" s="84"/>
      <c r="AZ2445" s="84"/>
    </row>
    <row r="2446" spans="1:52" x14ac:dyDescent="0.2">
      <c r="A2446" s="69" t="s">
        <v>3660</v>
      </c>
      <c r="B2446" s="69" t="s">
        <v>4326</v>
      </c>
      <c r="C2446" s="70"/>
      <c r="D2446" s="71"/>
      <c r="E2446" s="72"/>
      <c r="F2446" s="73"/>
      <c r="G2446" s="70"/>
      <c r="H2446" s="74"/>
      <c r="I2446" s="75"/>
      <c r="J2446" s="75"/>
      <c r="K2446" s="36"/>
      <c r="L2446" s="82"/>
      <c r="M2446" s="82"/>
      <c r="N2446" s="77"/>
      <c r="O2446" s="84" t="s">
        <v>255</v>
      </c>
      <c r="P2446" s="86">
        <v>43157.898356481484</v>
      </c>
      <c r="Q2446" s="84" t="s">
        <v>5517</v>
      </c>
      <c r="R2446" s="84"/>
      <c r="S2446" s="84"/>
      <c r="T2446" s="84" t="s">
        <v>6607</v>
      </c>
      <c r="U2446" s="84"/>
      <c r="V2446" s="84" t="s">
        <v>7992</v>
      </c>
      <c r="W2446" s="86">
        <v>43157.898356481484</v>
      </c>
      <c r="X2446" s="84" t="s">
        <v>9669</v>
      </c>
      <c r="Y2446" s="84"/>
      <c r="Z2446" s="84"/>
      <c r="AA2446" s="90" t="s">
        <v>11382</v>
      </c>
      <c r="AB2446" s="90" t="s">
        <v>11638</v>
      </c>
      <c r="AC2446" s="84" t="b">
        <v>0</v>
      </c>
      <c r="AD2446" s="84">
        <v>0</v>
      </c>
      <c r="AE2446" s="90" t="s">
        <v>11802</v>
      </c>
      <c r="AF2446" s="84" t="b">
        <v>0</v>
      </c>
      <c r="AG2446" s="84" t="s">
        <v>290</v>
      </c>
      <c r="AH2446" s="84"/>
      <c r="AI2446" s="90" t="s">
        <v>285</v>
      </c>
      <c r="AJ2446" s="84" t="b">
        <v>0</v>
      </c>
      <c r="AK2446" s="84">
        <v>0</v>
      </c>
      <c r="AL2446" s="90" t="s">
        <v>285</v>
      </c>
      <c r="AM2446" s="84" t="s">
        <v>294</v>
      </c>
      <c r="AN2446" s="84" t="b">
        <v>0</v>
      </c>
      <c r="AO2446" s="90" t="s">
        <v>11638</v>
      </c>
      <c r="AP2446" s="84" t="s">
        <v>179</v>
      </c>
      <c r="AQ2446" s="84">
        <v>0</v>
      </c>
      <c r="AR2446" s="84">
        <v>0</v>
      </c>
      <c r="AS2446" s="84"/>
      <c r="AT2446" s="84"/>
      <c r="AU2446" s="84"/>
      <c r="AV2446" s="84"/>
      <c r="AW2446" s="84"/>
      <c r="AX2446" s="84"/>
      <c r="AY2446" s="84"/>
      <c r="AZ2446" s="84"/>
    </row>
    <row r="2447" spans="1:52" x14ac:dyDescent="0.2">
      <c r="A2447" s="69" t="s">
        <v>3660</v>
      </c>
      <c r="B2447" s="69" t="s">
        <v>4327</v>
      </c>
      <c r="C2447" s="70"/>
      <c r="D2447" s="71"/>
      <c r="E2447" s="72"/>
      <c r="F2447" s="73"/>
      <c r="G2447" s="70"/>
      <c r="H2447" s="74"/>
      <c r="I2447" s="75"/>
      <c r="J2447" s="75"/>
      <c r="K2447" s="36"/>
      <c r="L2447" s="82"/>
      <c r="M2447" s="82"/>
      <c r="N2447" s="77"/>
      <c r="O2447" s="84" t="s">
        <v>255</v>
      </c>
      <c r="P2447" s="86">
        <v>43157.8903587963</v>
      </c>
      <c r="Q2447" s="84" t="s">
        <v>5516</v>
      </c>
      <c r="R2447" s="84"/>
      <c r="S2447" s="84"/>
      <c r="T2447" s="84" t="s">
        <v>6606</v>
      </c>
      <c r="U2447" s="84"/>
      <c r="V2447" s="84" t="s">
        <v>7992</v>
      </c>
      <c r="W2447" s="86">
        <v>43157.8903587963</v>
      </c>
      <c r="X2447" s="84" t="s">
        <v>9668</v>
      </c>
      <c r="Y2447" s="84"/>
      <c r="Z2447" s="84"/>
      <c r="AA2447" s="90" t="s">
        <v>11381</v>
      </c>
      <c r="AB2447" s="90" t="s">
        <v>11637</v>
      </c>
      <c r="AC2447" s="84" t="b">
        <v>0</v>
      </c>
      <c r="AD2447" s="84">
        <v>0</v>
      </c>
      <c r="AE2447" s="90" t="s">
        <v>11802</v>
      </c>
      <c r="AF2447" s="84" t="b">
        <v>0</v>
      </c>
      <c r="AG2447" s="84" t="s">
        <v>290</v>
      </c>
      <c r="AH2447" s="84"/>
      <c r="AI2447" s="90" t="s">
        <v>285</v>
      </c>
      <c r="AJ2447" s="84" t="b">
        <v>0</v>
      </c>
      <c r="AK2447" s="84">
        <v>0</v>
      </c>
      <c r="AL2447" s="90" t="s">
        <v>285</v>
      </c>
      <c r="AM2447" s="84" t="s">
        <v>294</v>
      </c>
      <c r="AN2447" s="84" t="b">
        <v>0</v>
      </c>
      <c r="AO2447" s="90" t="s">
        <v>11637</v>
      </c>
      <c r="AP2447" s="84" t="s">
        <v>179</v>
      </c>
      <c r="AQ2447" s="84">
        <v>0</v>
      </c>
      <c r="AR2447" s="84">
        <v>0</v>
      </c>
      <c r="AS2447" s="84"/>
      <c r="AT2447" s="84"/>
      <c r="AU2447" s="84"/>
      <c r="AV2447" s="84"/>
      <c r="AW2447" s="84"/>
      <c r="AX2447" s="84"/>
      <c r="AY2447" s="84"/>
      <c r="AZ2447" s="84"/>
    </row>
    <row r="2448" spans="1:52" x14ac:dyDescent="0.2">
      <c r="A2448" s="69" t="s">
        <v>3660</v>
      </c>
      <c r="B2448" s="69" t="s">
        <v>4327</v>
      </c>
      <c r="C2448" s="70"/>
      <c r="D2448" s="71"/>
      <c r="E2448" s="72"/>
      <c r="F2448" s="73"/>
      <c r="G2448" s="70"/>
      <c r="H2448" s="74"/>
      <c r="I2448" s="75"/>
      <c r="J2448" s="75"/>
      <c r="K2448" s="36"/>
      <c r="L2448" s="82"/>
      <c r="M2448" s="82"/>
      <c r="N2448" s="77"/>
      <c r="O2448" s="84" t="s">
        <v>255</v>
      </c>
      <c r="P2448" s="86">
        <v>43157.898356481484</v>
      </c>
      <c r="Q2448" s="84" t="s">
        <v>5517</v>
      </c>
      <c r="R2448" s="84"/>
      <c r="S2448" s="84"/>
      <c r="T2448" s="84" t="s">
        <v>6607</v>
      </c>
      <c r="U2448" s="84"/>
      <c r="V2448" s="84" t="s">
        <v>7992</v>
      </c>
      <c r="W2448" s="86">
        <v>43157.898356481484</v>
      </c>
      <c r="X2448" s="84" t="s">
        <v>9669</v>
      </c>
      <c r="Y2448" s="84"/>
      <c r="Z2448" s="84"/>
      <c r="AA2448" s="90" t="s">
        <v>11382</v>
      </c>
      <c r="AB2448" s="90" t="s">
        <v>11638</v>
      </c>
      <c r="AC2448" s="84" t="b">
        <v>0</v>
      </c>
      <c r="AD2448" s="84">
        <v>0</v>
      </c>
      <c r="AE2448" s="90" t="s">
        <v>11802</v>
      </c>
      <c r="AF2448" s="84" t="b">
        <v>0</v>
      </c>
      <c r="AG2448" s="84" t="s">
        <v>290</v>
      </c>
      <c r="AH2448" s="84"/>
      <c r="AI2448" s="90" t="s">
        <v>285</v>
      </c>
      <c r="AJ2448" s="84" t="b">
        <v>0</v>
      </c>
      <c r="AK2448" s="84">
        <v>0</v>
      </c>
      <c r="AL2448" s="90" t="s">
        <v>285</v>
      </c>
      <c r="AM2448" s="84" t="s">
        <v>294</v>
      </c>
      <c r="AN2448" s="84" t="b">
        <v>0</v>
      </c>
      <c r="AO2448" s="90" t="s">
        <v>11638</v>
      </c>
      <c r="AP2448" s="84" t="s">
        <v>179</v>
      </c>
      <c r="AQ2448" s="84">
        <v>0</v>
      </c>
      <c r="AR2448" s="84">
        <v>0</v>
      </c>
      <c r="AS2448" s="84"/>
      <c r="AT2448" s="84"/>
      <c r="AU2448" s="84"/>
      <c r="AV2448" s="84"/>
      <c r="AW2448" s="84"/>
      <c r="AX2448" s="84"/>
      <c r="AY2448" s="84"/>
      <c r="AZ2448" s="84"/>
    </row>
    <row r="2449" spans="1:52" x14ac:dyDescent="0.2">
      <c r="A2449" s="69" t="s">
        <v>3660</v>
      </c>
      <c r="B2449" s="69" t="s">
        <v>4328</v>
      </c>
      <c r="C2449" s="70"/>
      <c r="D2449" s="71"/>
      <c r="E2449" s="72"/>
      <c r="F2449" s="73"/>
      <c r="G2449" s="70"/>
      <c r="H2449" s="74"/>
      <c r="I2449" s="75"/>
      <c r="J2449" s="75"/>
      <c r="K2449" s="36"/>
      <c r="L2449" s="82"/>
      <c r="M2449" s="82"/>
      <c r="N2449" s="77"/>
      <c r="O2449" s="84" t="s">
        <v>256</v>
      </c>
      <c r="P2449" s="86">
        <v>43157.8903587963</v>
      </c>
      <c r="Q2449" s="84" t="s">
        <v>5516</v>
      </c>
      <c r="R2449" s="84"/>
      <c r="S2449" s="84"/>
      <c r="T2449" s="84" t="s">
        <v>6606</v>
      </c>
      <c r="U2449" s="84"/>
      <c r="V2449" s="84" t="s">
        <v>7992</v>
      </c>
      <c r="W2449" s="86">
        <v>43157.8903587963</v>
      </c>
      <c r="X2449" s="84" t="s">
        <v>9668</v>
      </c>
      <c r="Y2449" s="84"/>
      <c r="Z2449" s="84"/>
      <c r="AA2449" s="90" t="s">
        <v>11381</v>
      </c>
      <c r="AB2449" s="90" t="s">
        <v>11637</v>
      </c>
      <c r="AC2449" s="84" t="b">
        <v>0</v>
      </c>
      <c r="AD2449" s="84">
        <v>0</v>
      </c>
      <c r="AE2449" s="90" t="s">
        <v>11802</v>
      </c>
      <c r="AF2449" s="84" t="b">
        <v>0</v>
      </c>
      <c r="AG2449" s="84" t="s">
        <v>290</v>
      </c>
      <c r="AH2449" s="84"/>
      <c r="AI2449" s="90" t="s">
        <v>285</v>
      </c>
      <c r="AJ2449" s="84" t="b">
        <v>0</v>
      </c>
      <c r="AK2449" s="84">
        <v>0</v>
      </c>
      <c r="AL2449" s="90" t="s">
        <v>285</v>
      </c>
      <c r="AM2449" s="84" t="s">
        <v>294</v>
      </c>
      <c r="AN2449" s="84" t="b">
        <v>0</v>
      </c>
      <c r="AO2449" s="90" t="s">
        <v>11637</v>
      </c>
      <c r="AP2449" s="84" t="s">
        <v>179</v>
      </c>
      <c r="AQ2449" s="84">
        <v>0</v>
      </c>
      <c r="AR2449" s="84">
        <v>0</v>
      </c>
      <c r="AS2449" s="84"/>
      <c r="AT2449" s="84"/>
      <c r="AU2449" s="84"/>
      <c r="AV2449" s="84"/>
      <c r="AW2449" s="84"/>
      <c r="AX2449" s="84"/>
      <c r="AY2449" s="84"/>
      <c r="AZ2449" s="84"/>
    </row>
    <row r="2450" spans="1:52" x14ac:dyDescent="0.2">
      <c r="A2450" s="69" t="s">
        <v>3660</v>
      </c>
      <c r="B2450" s="69" t="s">
        <v>4328</v>
      </c>
      <c r="C2450" s="70"/>
      <c r="D2450" s="71"/>
      <c r="E2450" s="72"/>
      <c r="F2450" s="73"/>
      <c r="G2450" s="70"/>
      <c r="H2450" s="74"/>
      <c r="I2450" s="75"/>
      <c r="J2450" s="75"/>
      <c r="K2450" s="36"/>
      <c r="L2450" s="82"/>
      <c r="M2450" s="82"/>
      <c r="N2450" s="77"/>
      <c r="O2450" s="84" t="s">
        <v>256</v>
      </c>
      <c r="P2450" s="86">
        <v>43157.898356481484</v>
      </c>
      <c r="Q2450" s="84" t="s">
        <v>5517</v>
      </c>
      <c r="R2450" s="84"/>
      <c r="S2450" s="84"/>
      <c r="T2450" s="84" t="s">
        <v>6607</v>
      </c>
      <c r="U2450" s="84"/>
      <c r="V2450" s="84" t="s">
        <v>7992</v>
      </c>
      <c r="W2450" s="86">
        <v>43157.898356481484</v>
      </c>
      <c r="X2450" s="84" t="s">
        <v>9669</v>
      </c>
      <c r="Y2450" s="84"/>
      <c r="Z2450" s="84"/>
      <c r="AA2450" s="90" t="s">
        <v>11382</v>
      </c>
      <c r="AB2450" s="90" t="s">
        <v>11638</v>
      </c>
      <c r="AC2450" s="84" t="b">
        <v>0</v>
      </c>
      <c r="AD2450" s="84">
        <v>0</v>
      </c>
      <c r="AE2450" s="90" t="s">
        <v>11802</v>
      </c>
      <c r="AF2450" s="84" t="b">
        <v>0</v>
      </c>
      <c r="AG2450" s="84" t="s">
        <v>290</v>
      </c>
      <c r="AH2450" s="84"/>
      <c r="AI2450" s="90" t="s">
        <v>285</v>
      </c>
      <c r="AJ2450" s="84" t="b">
        <v>0</v>
      </c>
      <c r="AK2450" s="84">
        <v>0</v>
      </c>
      <c r="AL2450" s="90" t="s">
        <v>285</v>
      </c>
      <c r="AM2450" s="84" t="s">
        <v>294</v>
      </c>
      <c r="AN2450" s="84" t="b">
        <v>0</v>
      </c>
      <c r="AO2450" s="90" t="s">
        <v>11638</v>
      </c>
      <c r="AP2450" s="84" t="s">
        <v>179</v>
      </c>
      <c r="AQ2450" s="84">
        <v>0</v>
      </c>
      <c r="AR2450" s="84">
        <v>0</v>
      </c>
      <c r="AS2450" s="84"/>
      <c r="AT2450" s="84"/>
      <c r="AU2450" s="84"/>
      <c r="AV2450" s="84"/>
      <c r="AW2450" s="84"/>
      <c r="AX2450" s="84"/>
      <c r="AY2450" s="84"/>
      <c r="AZ2450" s="84"/>
    </row>
    <row r="2451" spans="1:52" x14ac:dyDescent="0.2">
      <c r="A2451" s="69" t="s">
        <v>3661</v>
      </c>
      <c r="B2451" s="69" t="s">
        <v>3661</v>
      </c>
      <c r="C2451" s="70"/>
      <c r="D2451" s="71"/>
      <c r="E2451" s="72"/>
      <c r="F2451" s="73"/>
      <c r="G2451" s="70"/>
      <c r="H2451" s="74"/>
      <c r="I2451" s="75"/>
      <c r="J2451" s="75"/>
      <c r="K2451" s="36"/>
      <c r="L2451" s="82"/>
      <c r="M2451" s="82"/>
      <c r="N2451" s="77"/>
      <c r="O2451" s="84" t="s">
        <v>179</v>
      </c>
      <c r="P2451" s="86">
        <v>43157.521736111114</v>
      </c>
      <c r="Q2451" s="84" t="s">
        <v>5518</v>
      </c>
      <c r="R2451" s="84" t="s">
        <v>5607</v>
      </c>
      <c r="S2451" s="84" t="s">
        <v>6076</v>
      </c>
      <c r="T2451" s="84" t="s">
        <v>6274</v>
      </c>
      <c r="U2451" s="84"/>
      <c r="V2451" s="84" t="s">
        <v>7993</v>
      </c>
      <c r="W2451" s="86">
        <v>43157.521736111114</v>
      </c>
      <c r="X2451" s="84" t="s">
        <v>9670</v>
      </c>
      <c r="Y2451" s="84"/>
      <c r="Z2451" s="84"/>
      <c r="AA2451" s="90" t="s">
        <v>11383</v>
      </c>
      <c r="AB2451" s="84"/>
      <c r="AC2451" s="84" t="b">
        <v>0</v>
      </c>
      <c r="AD2451" s="84">
        <v>12</v>
      </c>
      <c r="AE2451" s="90" t="s">
        <v>285</v>
      </c>
      <c r="AF2451" s="84" t="b">
        <v>0</v>
      </c>
      <c r="AG2451" s="84" t="s">
        <v>290</v>
      </c>
      <c r="AH2451" s="84"/>
      <c r="AI2451" s="90" t="s">
        <v>285</v>
      </c>
      <c r="AJ2451" s="84" t="b">
        <v>0</v>
      </c>
      <c r="AK2451" s="84">
        <v>7</v>
      </c>
      <c r="AL2451" s="90" t="s">
        <v>285</v>
      </c>
      <c r="AM2451" s="84" t="s">
        <v>294</v>
      </c>
      <c r="AN2451" s="84" t="b">
        <v>0</v>
      </c>
      <c r="AO2451" s="90" t="s">
        <v>11383</v>
      </c>
      <c r="AP2451" s="84" t="s">
        <v>308</v>
      </c>
      <c r="AQ2451" s="84">
        <v>0</v>
      </c>
      <c r="AR2451" s="84">
        <v>0</v>
      </c>
      <c r="AS2451" s="84"/>
      <c r="AT2451" s="84"/>
      <c r="AU2451" s="84"/>
      <c r="AV2451" s="84"/>
      <c r="AW2451" s="84"/>
      <c r="AX2451" s="84"/>
      <c r="AY2451" s="84"/>
      <c r="AZ2451" s="84"/>
    </row>
    <row r="2452" spans="1:52" x14ac:dyDescent="0.2">
      <c r="A2452" s="69" t="s">
        <v>3662</v>
      </c>
      <c r="B2452" s="69" t="s">
        <v>3661</v>
      </c>
      <c r="C2452" s="70"/>
      <c r="D2452" s="71"/>
      <c r="E2452" s="72"/>
      <c r="F2452" s="73"/>
      <c r="G2452" s="70"/>
      <c r="H2452" s="74"/>
      <c r="I2452" s="75"/>
      <c r="J2452" s="75"/>
      <c r="K2452" s="36"/>
      <c r="L2452" s="82"/>
      <c r="M2452" s="82"/>
      <c r="N2452" s="77"/>
      <c r="O2452" s="84" t="s">
        <v>255</v>
      </c>
      <c r="P2452" s="86">
        <v>43157.898414351854</v>
      </c>
      <c r="Q2452" s="84" t="s">
        <v>5214</v>
      </c>
      <c r="R2452" s="84" t="s">
        <v>5607</v>
      </c>
      <c r="S2452" s="84" t="s">
        <v>6076</v>
      </c>
      <c r="T2452" s="84" t="s">
        <v>6274</v>
      </c>
      <c r="U2452" s="84"/>
      <c r="V2452" s="84" t="s">
        <v>7994</v>
      </c>
      <c r="W2452" s="86">
        <v>43157.898414351854</v>
      </c>
      <c r="X2452" s="84" t="s">
        <v>9671</v>
      </c>
      <c r="Y2452" s="84"/>
      <c r="Z2452" s="84"/>
      <c r="AA2452" s="90" t="s">
        <v>11384</v>
      </c>
      <c r="AB2452" s="84"/>
      <c r="AC2452" s="84" t="b">
        <v>0</v>
      </c>
      <c r="AD2452" s="84">
        <v>0</v>
      </c>
      <c r="AE2452" s="90" t="s">
        <v>285</v>
      </c>
      <c r="AF2452" s="84" t="b">
        <v>0</v>
      </c>
      <c r="AG2452" s="84" t="s">
        <v>290</v>
      </c>
      <c r="AH2452" s="84"/>
      <c r="AI2452" s="90" t="s">
        <v>285</v>
      </c>
      <c r="AJ2452" s="84" t="b">
        <v>0</v>
      </c>
      <c r="AK2452" s="84">
        <v>7</v>
      </c>
      <c r="AL2452" s="90" t="s">
        <v>11383</v>
      </c>
      <c r="AM2452" s="84" t="s">
        <v>296</v>
      </c>
      <c r="AN2452" s="84" t="b">
        <v>0</v>
      </c>
      <c r="AO2452" s="90" t="s">
        <v>11383</v>
      </c>
      <c r="AP2452" s="84" t="s">
        <v>179</v>
      </c>
      <c r="AQ2452" s="84">
        <v>0</v>
      </c>
      <c r="AR2452" s="84">
        <v>0</v>
      </c>
      <c r="AS2452" s="84"/>
      <c r="AT2452" s="84"/>
      <c r="AU2452" s="84"/>
      <c r="AV2452" s="84"/>
      <c r="AW2452" s="84"/>
      <c r="AX2452" s="84"/>
      <c r="AY2452" s="84"/>
      <c r="AZ2452" s="84"/>
    </row>
    <row r="2453" spans="1:52" x14ac:dyDescent="0.2">
      <c r="A2453" s="69" t="s">
        <v>3663</v>
      </c>
      <c r="B2453" s="69" t="s">
        <v>4329</v>
      </c>
      <c r="C2453" s="70"/>
      <c r="D2453" s="71"/>
      <c r="E2453" s="72"/>
      <c r="F2453" s="73"/>
      <c r="G2453" s="70"/>
      <c r="H2453" s="74"/>
      <c r="I2453" s="75"/>
      <c r="J2453" s="75"/>
      <c r="K2453" s="36"/>
      <c r="L2453" s="82"/>
      <c r="M2453" s="82"/>
      <c r="N2453" s="77"/>
      <c r="O2453" s="84" t="s">
        <v>256</v>
      </c>
      <c r="P2453" s="86">
        <v>43157.898449074077</v>
      </c>
      <c r="Q2453" s="84" t="s">
        <v>5519</v>
      </c>
      <c r="R2453" s="84"/>
      <c r="S2453" s="84"/>
      <c r="T2453" s="84" t="s">
        <v>6274</v>
      </c>
      <c r="U2453" s="84"/>
      <c r="V2453" s="84" t="s">
        <v>7995</v>
      </c>
      <c r="W2453" s="86">
        <v>43157.898449074077</v>
      </c>
      <c r="X2453" s="84" t="s">
        <v>9672</v>
      </c>
      <c r="Y2453" s="84"/>
      <c r="Z2453" s="84"/>
      <c r="AA2453" s="90" t="s">
        <v>11385</v>
      </c>
      <c r="AB2453" s="90" t="s">
        <v>11639</v>
      </c>
      <c r="AC2453" s="84" t="b">
        <v>0</v>
      </c>
      <c r="AD2453" s="84">
        <v>0</v>
      </c>
      <c r="AE2453" s="90" t="s">
        <v>11803</v>
      </c>
      <c r="AF2453" s="84" t="b">
        <v>0</v>
      </c>
      <c r="AG2453" s="84" t="s">
        <v>290</v>
      </c>
      <c r="AH2453" s="84"/>
      <c r="AI2453" s="90" t="s">
        <v>285</v>
      </c>
      <c r="AJ2453" s="84" t="b">
        <v>0</v>
      </c>
      <c r="AK2453" s="84">
        <v>0</v>
      </c>
      <c r="AL2453" s="90" t="s">
        <v>285</v>
      </c>
      <c r="AM2453" s="84" t="s">
        <v>295</v>
      </c>
      <c r="AN2453" s="84" t="b">
        <v>0</v>
      </c>
      <c r="AO2453" s="90" t="s">
        <v>11639</v>
      </c>
      <c r="AP2453" s="84" t="s">
        <v>179</v>
      </c>
      <c r="AQ2453" s="84">
        <v>0</v>
      </c>
      <c r="AR2453" s="84">
        <v>0</v>
      </c>
      <c r="AS2453" s="84"/>
      <c r="AT2453" s="84"/>
      <c r="AU2453" s="84"/>
      <c r="AV2453" s="84"/>
      <c r="AW2453" s="84"/>
      <c r="AX2453" s="84"/>
      <c r="AY2453" s="84"/>
      <c r="AZ2453" s="84"/>
    </row>
    <row r="2454" spans="1:52" x14ac:dyDescent="0.2">
      <c r="A2454" s="69" t="s">
        <v>3664</v>
      </c>
      <c r="B2454" s="69" t="s">
        <v>3664</v>
      </c>
      <c r="C2454" s="70"/>
      <c r="D2454" s="71"/>
      <c r="E2454" s="72"/>
      <c r="F2454" s="73"/>
      <c r="G2454" s="70"/>
      <c r="H2454" s="74"/>
      <c r="I2454" s="75"/>
      <c r="J2454" s="75"/>
      <c r="K2454" s="36"/>
      <c r="L2454" s="82"/>
      <c r="M2454" s="82"/>
      <c r="N2454" s="77"/>
      <c r="O2454" s="84" t="s">
        <v>179</v>
      </c>
      <c r="P2454" s="86">
        <v>43157.864560185182</v>
      </c>
      <c r="Q2454" s="84" t="s">
        <v>5520</v>
      </c>
      <c r="R2454" s="84" t="s">
        <v>5799</v>
      </c>
      <c r="S2454" s="84" t="s">
        <v>258</v>
      </c>
      <c r="T2454" s="84" t="s">
        <v>6274</v>
      </c>
      <c r="U2454" s="84"/>
      <c r="V2454" s="84" t="s">
        <v>7996</v>
      </c>
      <c r="W2454" s="86">
        <v>43157.864560185182</v>
      </c>
      <c r="X2454" s="84" t="s">
        <v>9673</v>
      </c>
      <c r="Y2454" s="84"/>
      <c r="Z2454" s="84"/>
      <c r="AA2454" s="90" t="s">
        <v>11386</v>
      </c>
      <c r="AB2454" s="84"/>
      <c r="AC2454" s="84" t="b">
        <v>0</v>
      </c>
      <c r="AD2454" s="84">
        <v>26</v>
      </c>
      <c r="AE2454" s="90" t="s">
        <v>285</v>
      </c>
      <c r="AF2454" s="84" t="b">
        <v>1</v>
      </c>
      <c r="AG2454" s="84" t="s">
        <v>290</v>
      </c>
      <c r="AH2454" s="84"/>
      <c r="AI2454" s="90" t="s">
        <v>11855</v>
      </c>
      <c r="AJ2454" s="84" t="b">
        <v>0</v>
      </c>
      <c r="AK2454" s="84">
        <v>6</v>
      </c>
      <c r="AL2454" s="90" t="s">
        <v>285</v>
      </c>
      <c r="AM2454" s="84" t="s">
        <v>295</v>
      </c>
      <c r="AN2454" s="84" t="b">
        <v>0</v>
      </c>
      <c r="AO2454" s="90" t="s">
        <v>11386</v>
      </c>
      <c r="AP2454" s="84" t="s">
        <v>179</v>
      </c>
      <c r="AQ2454" s="84">
        <v>0</v>
      </c>
      <c r="AR2454" s="84">
        <v>0</v>
      </c>
      <c r="AS2454" s="84"/>
      <c r="AT2454" s="84"/>
      <c r="AU2454" s="84"/>
      <c r="AV2454" s="84"/>
      <c r="AW2454" s="84"/>
      <c r="AX2454" s="84"/>
      <c r="AY2454" s="84"/>
      <c r="AZ2454" s="84"/>
    </row>
    <row r="2455" spans="1:52" x14ac:dyDescent="0.2">
      <c r="A2455" s="69" t="s">
        <v>3665</v>
      </c>
      <c r="B2455" s="69" t="s">
        <v>3664</v>
      </c>
      <c r="C2455" s="70"/>
      <c r="D2455" s="71"/>
      <c r="E2455" s="72"/>
      <c r="F2455" s="73"/>
      <c r="G2455" s="70"/>
      <c r="H2455" s="74"/>
      <c r="I2455" s="75"/>
      <c r="J2455" s="75"/>
      <c r="K2455" s="36"/>
      <c r="L2455" s="82"/>
      <c r="M2455" s="82"/>
      <c r="N2455" s="77"/>
      <c r="O2455" s="84" t="s">
        <v>255</v>
      </c>
      <c r="P2455" s="86">
        <v>43157.898541666669</v>
      </c>
      <c r="Q2455" s="84" t="s">
        <v>4853</v>
      </c>
      <c r="R2455" s="84" t="s">
        <v>5799</v>
      </c>
      <c r="S2455" s="84" t="s">
        <v>258</v>
      </c>
      <c r="T2455" s="84" t="s">
        <v>6274</v>
      </c>
      <c r="U2455" s="84"/>
      <c r="V2455" s="84" t="s">
        <v>7997</v>
      </c>
      <c r="W2455" s="86">
        <v>43157.898541666669</v>
      </c>
      <c r="X2455" s="84" t="s">
        <v>9674</v>
      </c>
      <c r="Y2455" s="84"/>
      <c r="Z2455" s="84"/>
      <c r="AA2455" s="90" t="s">
        <v>11387</v>
      </c>
      <c r="AB2455" s="84"/>
      <c r="AC2455" s="84" t="b">
        <v>0</v>
      </c>
      <c r="AD2455" s="84">
        <v>0</v>
      </c>
      <c r="AE2455" s="90" t="s">
        <v>285</v>
      </c>
      <c r="AF2455" s="84" t="b">
        <v>1</v>
      </c>
      <c r="AG2455" s="84" t="s">
        <v>290</v>
      </c>
      <c r="AH2455" s="84"/>
      <c r="AI2455" s="90" t="s">
        <v>11855</v>
      </c>
      <c r="AJ2455" s="84" t="b">
        <v>0</v>
      </c>
      <c r="AK2455" s="84">
        <v>6</v>
      </c>
      <c r="AL2455" s="90" t="s">
        <v>11386</v>
      </c>
      <c r="AM2455" s="84" t="s">
        <v>296</v>
      </c>
      <c r="AN2455" s="84" t="b">
        <v>0</v>
      </c>
      <c r="AO2455" s="90" t="s">
        <v>11386</v>
      </c>
      <c r="AP2455" s="84" t="s">
        <v>179</v>
      </c>
      <c r="AQ2455" s="84">
        <v>0</v>
      </c>
      <c r="AR2455" s="84">
        <v>0</v>
      </c>
      <c r="AS2455" s="84"/>
      <c r="AT2455" s="84"/>
      <c r="AU2455" s="84"/>
      <c r="AV2455" s="84"/>
      <c r="AW2455" s="84"/>
      <c r="AX2455" s="84"/>
      <c r="AY2455" s="84"/>
      <c r="AZ2455" s="84"/>
    </row>
    <row r="2456" spans="1:52" x14ac:dyDescent="0.2">
      <c r="A2456" s="69" t="s">
        <v>3666</v>
      </c>
      <c r="B2456" s="69" t="s">
        <v>4330</v>
      </c>
      <c r="C2456" s="70"/>
      <c r="D2456" s="71"/>
      <c r="E2456" s="72"/>
      <c r="F2456" s="73"/>
      <c r="G2456" s="70"/>
      <c r="H2456" s="74"/>
      <c r="I2456" s="75"/>
      <c r="J2456" s="75"/>
      <c r="K2456" s="36"/>
      <c r="L2456" s="82"/>
      <c r="M2456" s="82"/>
      <c r="N2456" s="77"/>
      <c r="O2456" s="84" t="s">
        <v>255</v>
      </c>
      <c r="P2456" s="86">
        <v>43157.897870370369</v>
      </c>
      <c r="Q2456" s="84" t="s">
        <v>5521</v>
      </c>
      <c r="R2456" s="84" t="s">
        <v>6036</v>
      </c>
      <c r="S2456" s="84" t="s">
        <v>941</v>
      </c>
      <c r="T2456" s="84" t="s">
        <v>6274</v>
      </c>
      <c r="U2456" s="84"/>
      <c r="V2456" s="84" t="s">
        <v>7998</v>
      </c>
      <c r="W2456" s="86">
        <v>43157.897870370369</v>
      </c>
      <c r="X2456" s="84" t="s">
        <v>9675</v>
      </c>
      <c r="Y2456" s="84"/>
      <c r="Z2456" s="84"/>
      <c r="AA2456" s="90" t="s">
        <v>11388</v>
      </c>
      <c r="AB2456" s="84"/>
      <c r="AC2456" s="84" t="b">
        <v>0</v>
      </c>
      <c r="AD2456" s="84">
        <v>1</v>
      </c>
      <c r="AE2456" s="90" t="s">
        <v>285</v>
      </c>
      <c r="AF2456" s="84" t="b">
        <v>0</v>
      </c>
      <c r="AG2456" s="84" t="s">
        <v>290</v>
      </c>
      <c r="AH2456" s="84"/>
      <c r="AI2456" s="90" t="s">
        <v>285</v>
      </c>
      <c r="AJ2456" s="84" t="b">
        <v>0</v>
      </c>
      <c r="AK2456" s="84">
        <v>1</v>
      </c>
      <c r="AL2456" s="90" t="s">
        <v>285</v>
      </c>
      <c r="AM2456" s="84" t="s">
        <v>294</v>
      </c>
      <c r="AN2456" s="84" t="b">
        <v>0</v>
      </c>
      <c r="AO2456" s="90" t="s">
        <v>11388</v>
      </c>
      <c r="AP2456" s="84" t="s">
        <v>179</v>
      </c>
      <c r="AQ2456" s="84">
        <v>0</v>
      </c>
      <c r="AR2456" s="84">
        <v>0</v>
      </c>
      <c r="AS2456" s="84"/>
      <c r="AT2456" s="84"/>
      <c r="AU2456" s="84"/>
      <c r="AV2456" s="84"/>
      <c r="AW2456" s="84"/>
      <c r="AX2456" s="84"/>
      <c r="AY2456" s="84"/>
      <c r="AZ2456" s="84"/>
    </row>
    <row r="2457" spans="1:52" x14ac:dyDescent="0.2">
      <c r="A2457" s="69" t="s">
        <v>3667</v>
      </c>
      <c r="B2457" s="69" t="s">
        <v>4330</v>
      </c>
      <c r="C2457" s="70"/>
      <c r="D2457" s="71"/>
      <c r="E2457" s="72"/>
      <c r="F2457" s="73"/>
      <c r="G2457" s="70"/>
      <c r="H2457" s="74"/>
      <c r="I2457" s="75"/>
      <c r="J2457" s="75"/>
      <c r="K2457" s="36"/>
      <c r="L2457" s="82"/>
      <c r="M2457" s="82"/>
      <c r="N2457" s="77"/>
      <c r="O2457" s="84" t="s">
        <v>255</v>
      </c>
      <c r="P2457" s="86">
        <v>43157.898553240739</v>
      </c>
      <c r="Q2457" s="84" t="s">
        <v>5522</v>
      </c>
      <c r="R2457" s="84" t="s">
        <v>6036</v>
      </c>
      <c r="S2457" s="84" t="s">
        <v>941</v>
      </c>
      <c r="T2457" s="84" t="s">
        <v>6274</v>
      </c>
      <c r="U2457" s="84"/>
      <c r="V2457" s="84" t="s">
        <v>7999</v>
      </c>
      <c r="W2457" s="86">
        <v>43157.898553240739</v>
      </c>
      <c r="X2457" s="84" t="s">
        <v>9676</v>
      </c>
      <c r="Y2457" s="84"/>
      <c r="Z2457" s="84"/>
      <c r="AA2457" s="90" t="s">
        <v>11389</v>
      </c>
      <c r="AB2457" s="84"/>
      <c r="AC2457" s="84" t="b">
        <v>0</v>
      </c>
      <c r="AD2457" s="84">
        <v>0</v>
      </c>
      <c r="AE2457" s="90" t="s">
        <v>285</v>
      </c>
      <c r="AF2457" s="84" t="b">
        <v>0</v>
      </c>
      <c r="AG2457" s="84" t="s">
        <v>290</v>
      </c>
      <c r="AH2457" s="84"/>
      <c r="AI2457" s="90" t="s">
        <v>285</v>
      </c>
      <c r="AJ2457" s="84" t="b">
        <v>0</v>
      </c>
      <c r="AK2457" s="84">
        <v>1</v>
      </c>
      <c r="AL2457" s="90" t="s">
        <v>11388</v>
      </c>
      <c r="AM2457" s="84" t="s">
        <v>296</v>
      </c>
      <c r="AN2457" s="84" t="b">
        <v>0</v>
      </c>
      <c r="AO2457" s="90" t="s">
        <v>11388</v>
      </c>
      <c r="AP2457" s="84" t="s">
        <v>179</v>
      </c>
      <c r="AQ2457" s="84">
        <v>0</v>
      </c>
      <c r="AR2457" s="84">
        <v>0</v>
      </c>
      <c r="AS2457" s="84"/>
      <c r="AT2457" s="84"/>
      <c r="AU2457" s="84"/>
      <c r="AV2457" s="84"/>
      <c r="AW2457" s="84"/>
      <c r="AX2457" s="84"/>
      <c r="AY2457" s="84"/>
      <c r="AZ2457" s="84"/>
    </row>
    <row r="2458" spans="1:52" x14ac:dyDescent="0.2">
      <c r="A2458" s="69" t="s">
        <v>3666</v>
      </c>
      <c r="B2458" s="69" t="s">
        <v>4331</v>
      </c>
      <c r="C2458" s="70"/>
      <c r="D2458" s="71"/>
      <c r="E2458" s="72"/>
      <c r="F2458" s="73"/>
      <c r="G2458" s="70"/>
      <c r="H2458" s="74"/>
      <c r="I2458" s="75"/>
      <c r="J2458" s="75"/>
      <c r="K2458" s="36"/>
      <c r="L2458" s="82"/>
      <c r="M2458" s="82"/>
      <c r="N2458" s="77"/>
      <c r="O2458" s="84" t="s">
        <v>255</v>
      </c>
      <c r="P2458" s="86">
        <v>43157.897870370369</v>
      </c>
      <c r="Q2458" s="84" t="s">
        <v>5521</v>
      </c>
      <c r="R2458" s="84" t="s">
        <v>6036</v>
      </c>
      <c r="S2458" s="84" t="s">
        <v>941</v>
      </c>
      <c r="T2458" s="84" t="s">
        <v>6274</v>
      </c>
      <c r="U2458" s="84"/>
      <c r="V2458" s="84" t="s">
        <v>7998</v>
      </c>
      <c r="W2458" s="86">
        <v>43157.897870370369</v>
      </c>
      <c r="X2458" s="84" t="s">
        <v>9675</v>
      </c>
      <c r="Y2458" s="84"/>
      <c r="Z2458" s="84"/>
      <c r="AA2458" s="90" t="s">
        <v>11388</v>
      </c>
      <c r="AB2458" s="84"/>
      <c r="AC2458" s="84" t="b">
        <v>0</v>
      </c>
      <c r="AD2458" s="84">
        <v>1</v>
      </c>
      <c r="AE2458" s="90" t="s">
        <v>285</v>
      </c>
      <c r="AF2458" s="84" t="b">
        <v>0</v>
      </c>
      <c r="AG2458" s="84" t="s">
        <v>290</v>
      </c>
      <c r="AH2458" s="84"/>
      <c r="AI2458" s="90" t="s">
        <v>285</v>
      </c>
      <c r="AJ2458" s="84" t="b">
        <v>0</v>
      </c>
      <c r="AK2458" s="84">
        <v>1</v>
      </c>
      <c r="AL2458" s="90" t="s">
        <v>285</v>
      </c>
      <c r="AM2458" s="84" t="s">
        <v>294</v>
      </c>
      <c r="AN2458" s="84" t="b">
        <v>0</v>
      </c>
      <c r="AO2458" s="90" t="s">
        <v>11388</v>
      </c>
      <c r="AP2458" s="84" t="s">
        <v>179</v>
      </c>
      <c r="AQ2458" s="84">
        <v>0</v>
      </c>
      <c r="AR2458" s="84">
        <v>0</v>
      </c>
      <c r="AS2458" s="84"/>
      <c r="AT2458" s="84"/>
      <c r="AU2458" s="84"/>
      <c r="AV2458" s="84"/>
      <c r="AW2458" s="84"/>
      <c r="AX2458" s="84"/>
      <c r="AY2458" s="84"/>
      <c r="AZ2458" s="84"/>
    </row>
    <row r="2459" spans="1:52" x14ac:dyDescent="0.2">
      <c r="A2459" s="69" t="s">
        <v>3667</v>
      </c>
      <c r="B2459" s="69" t="s">
        <v>4331</v>
      </c>
      <c r="C2459" s="70"/>
      <c r="D2459" s="71"/>
      <c r="E2459" s="72"/>
      <c r="F2459" s="73"/>
      <c r="G2459" s="70"/>
      <c r="H2459" s="74"/>
      <c r="I2459" s="75"/>
      <c r="J2459" s="75"/>
      <c r="K2459" s="36"/>
      <c r="L2459" s="82"/>
      <c r="M2459" s="82"/>
      <c r="N2459" s="77"/>
      <c r="O2459" s="84" t="s">
        <v>255</v>
      </c>
      <c r="P2459" s="86">
        <v>43157.898553240739</v>
      </c>
      <c r="Q2459" s="84" t="s">
        <v>5522</v>
      </c>
      <c r="R2459" s="84" t="s">
        <v>6036</v>
      </c>
      <c r="S2459" s="84" t="s">
        <v>941</v>
      </c>
      <c r="T2459" s="84" t="s">
        <v>6274</v>
      </c>
      <c r="U2459" s="84"/>
      <c r="V2459" s="84" t="s">
        <v>7999</v>
      </c>
      <c r="W2459" s="86">
        <v>43157.898553240739</v>
      </c>
      <c r="X2459" s="84" t="s">
        <v>9676</v>
      </c>
      <c r="Y2459" s="84"/>
      <c r="Z2459" s="84"/>
      <c r="AA2459" s="90" t="s">
        <v>11389</v>
      </c>
      <c r="AB2459" s="84"/>
      <c r="AC2459" s="84" t="b">
        <v>0</v>
      </c>
      <c r="AD2459" s="84">
        <v>0</v>
      </c>
      <c r="AE2459" s="90" t="s">
        <v>285</v>
      </c>
      <c r="AF2459" s="84" t="b">
        <v>0</v>
      </c>
      <c r="AG2459" s="84" t="s">
        <v>290</v>
      </c>
      <c r="AH2459" s="84"/>
      <c r="AI2459" s="90" t="s">
        <v>285</v>
      </c>
      <c r="AJ2459" s="84" t="b">
        <v>0</v>
      </c>
      <c r="AK2459" s="84">
        <v>1</v>
      </c>
      <c r="AL2459" s="90" t="s">
        <v>11388</v>
      </c>
      <c r="AM2459" s="84" t="s">
        <v>296</v>
      </c>
      <c r="AN2459" s="84" t="b">
        <v>0</v>
      </c>
      <c r="AO2459" s="90" t="s">
        <v>11388</v>
      </c>
      <c r="AP2459" s="84" t="s">
        <v>179</v>
      </c>
      <c r="AQ2459" s="84">
        <v>0</v>
      </c>
      <c r="AR2459" s="84">
        <v>0</v>
      </c>
      <c r="AS2459" s="84"/>
      <c r="AT2459" s="84"/>
      <c r="AU2459" s="84"/>
      <c r="AV2459" s="84"/>
      <c r="AW2459" s="84"/>
      <c r="AX2459" s="84"/>
      <c r="AY2459" s="84"/>
      <c r="AZ2459" s="84"/>
    </row>
    <row r="2460" spans="1:52" x14ac:dyDescent="0.2">
      <c r="A2460" s="69" t="s">
        <v>3667</v>
      </c>
      <c r="B2460" s="69" t="s">
        <v>3666</v>
      </c>
      <c r="C2460" s="70"/>
      <c r="D2460" s="71"/>
      <c r="E2460" s="72"/>
      <c r="F2460" s="73"/>
      <c r="G2460" s="70"/>
      <c r="H2460" s="74"/>
      <c r="I2460" s="75"/>
      <c r="J2460" s="75"/>
      <c r="K2460" s="36"/>
      <c r="L2460" s="82"/>
      <c r="M2460" s="82"/>
      <c r="N2460" s="77"/>
      <c r="O2460" s="84" t="s">
        <v>255</v>
      </c>
      <c r="P2460" s="86">
        <v>43157.898553240739</v>
      </c>
      <c r="Q2460" s="84" t="s">
        <v>5522</v>
      </c>
      <c r="R2460" s="84" t="s">
        <v>6036</v>
      </c>
      <c r="S2460" s="84" t="s">
        <v>941</v>
      </c>
      <c r="T2460" s="84" t="s">
        <v>6274</v>
      </c>
      <c r="U2460" s="84"/>
      <c r="V2460" s="84" t="s">
        <v>7999</v>
      </c>
      <c r="W2460" s="86">
        <v>43157.898553240739</v>
      </c>
      <c r="X2460" s="84" t="s">
        <v>9676</v>
      </c>
      <c r="Y2460" s="84"/>
      <c r="Z2460" s="84"/>
      <c r="AA2460" s="90" t="s">
        <v>11389</v>
      </c>
      <c r="AB2460" s="84"/>
      <c r="AC2460" s="84" t="b">
        <v>0</v>
      </c>
      <c r="AD2460" s="84">
        <v>0</v>
      </c>
      <c r="AE2460" s="90" t="s">
        <v>285</v>
      </c>
      <c r="AF2460" s="84" t="b">
        <v>0</v>
      </c>
      <c r="AG2460" s="84" t="s">
        <v>290</v>
      </c>
      <c r="AH2460" s="84"/>
      <c r="AI2460" s="90" t="s">
        <v>285</v>
      </c>
      <c r="AJ2460" s="84" t="b">
        <v>0</v>
      </c>
      <c r="AK2460" s="84">
        <v>1</v>
      </c>
      <c r="AL2460" s="90" t="s">
        <v>11388</v>
      </c>
      <c r="AM2460" s="84" t="s">
        <v>296</v>
      </c>
      <c r="AN2460" s="84" t="b">
        <v>0</v>
      </c>
      <c r="AO2460" s="90" t="s">
        <v>11388</v>
      </c>
      <c r="AP2460" s="84" t="s">
        <v>179</v>
      </c>
      <c r="AQ2460" s="84">
        <v>0</v>
      </c>
      <c r="AR2460" s="84">
        <v>0</v>
      </c>
      <c r="AS2460" s="84"/>
      <c r="AT2460" s="84"/>
      <c r="AU2460" s="84"/>
      <c r="AV2460" s="84"/>
      <c r="AW2460" s="84"/>
      <c r="AX2460" s="84"/>
      <c r="AY2460" s="84"/>
      <c r="AZ2460" s="84"/>
    </row>
    <row r="2461" spans="1:52" x14ac:dyDescent="0.2">
      <c r="A2461" s="69" t="s">
        <v>3668</v>
      </c>
      <c r="B2461" s="69" t="s">
        <v>3668</v>
      </c>
      <c r="C2461" s="70"/>
      <c r="D2461" s="71"/>
      <c r="E2461" s="72"/>
      <c r="F2461" s="73"/>
      <c r="G2461" s="70"/>
      <c r="H2461" s="74"/>
      <c r="I2461" s="75"/>
      <c r="J2461" s="75"/>
      <c r="K2461" s="36"/>
      <c r="L2461" s="82"/>
      <c r="M2461" s="82"/>
      <c r="N2461" s="77"/>
      <c r="O2461" s="84" t="s">
        <v>179</v>
      </c>
      <c r="P2461" s="86">
        <v>43157.191817129627</v>
      </c>
      <c r="Q2461" s="84" t="s">
        <v>5523</v>
      </c>
      <c r="R2461" s="84"/>
      <c r="S2461" s="84"/>
      <c r="T2461" s="84" t="s">
        <v>6469</v>
      </c>
      <c r="U2461" s="84" t="s">
        <v>6815</v>
      </c>
      <c r="V2461" s="84" t="s">
        <v>6815</v>
      </c>
      <c r="W2461" s="86">
        <v>43157.191817129627</v>
      </c>
      <c r="X2461" s="84" t="s">
        <v>9677</v>
      </c>
      <c r="Y2461" s="84"/>
      <c r="Z2461" s="84"/>
      <c r="AA2461" s="90" t="s">
        <v>11390</v>
      </c>
      <c r="AB2461" s="84"/>
      <c r="AC2461" s="84" t="b">
        <v>0</v>
      </c>
      <c r="AD2461" s="84">
        <v>50</v>
      </c>
      <c r="AE2461" s="90" t="s">
        <v>285</v>
      </c>
      <c r="AF2461" s="84" t="b">
        <v>0</v>
      </c>
      <c r="AG2461" s="84" t="s">
        <v>290</v>
      </c>
      <c r="AH2461" s="84"/>
      <c r="AI2461" s="90" t="s">
        <v>285</v>
      </c>
      <c r="AJ2461" s="84" t="b">
        <v>0</v>
      </c>
      <c r="AK2461" s="84">
        <v>32</v>
      </c>
      <c r="AL2461" s="90" t="s">
        <v>285</v>
      </c>
      <c r="AM2461" s="84" t="s">
        <v>295</v>
      </c>
      <c r="AN2461" s="84" t="b">
        <v>0</v>
      </c>
      <c r="AO2461" s="90" t="s">
        <v>11390</v>
      </c>
      <c r="AP2461" s="84" t="s">
        <v>308</v>
      </c>
      <c r="AQ2461" s="84">
        <v>0</v>
      </c>
      <c r="AR2461" s="84">
        <v>0</v>
      </c>
      <c r="AS2461" s="84"/>
      <c r="AT2461" s="84"/>
      <c r="AU2461" s="84"/>
      <c r="AV2461" s="84"/>
      <c r="AW2461" s="84"/>
      <c r="AX2461" s="84"/>
      <c r="AY2461" s="84"/>
      <c r="AZ2461" s="84"/>
    </row>
    <row r="2462" spans="1:52" x14ac:dyDescent="0.2">
      <c r="A2462" s="69" t="s">
        <v>3669</v>
      </c>
      <c r="B2462" s="69" t="s">
        <v>3668</v>
      </c>
      <c r="C2462" s="70"/>
      <c r="D2462" s="71"/>
      <c r="E2462" s="72"/>
      <c r="F2462" s="73"/>
      <c r="G2462" s="70"/>
      <c r="H2462" s="74"/>
      <c r="I2462" s="75"/>
      <c r="J2462" s="75"/>
      <c r="K2462" s="36"/>
      <c r="L2462" s="82"/>
      <c r="M2462" s="82"/>
      <c r="N2462" s="77"/>
      <c r="O2462" s="84" t="s">
        <v>255</v>
      </c>
      <c r="P2462" s="86">
        <v>43157.898622685185</v>
      </c>
      <c r="Q2462" s="84" t="s">
        <v>4997</v>
      </c>
      <c r="R2462" s="84"/>
      <c r="S2462" s="84"/>
      <c r="T2462" s="84" t="s">
        <v>6469</v>
      </c>
      <c r="U2462" s="84"/>
      <c r="V2462" s="84" t="s">
        <v>8000</v>
      </c>
      <c r="W2462" s="86">
        <v>43157.898622685185</v>
      </c>
      <c r="X2462" s="84" t="s">
        <v>9678</v>
      </c>
      <c r="Y2462" s="84"/>
      <c r="Z2462" s="84"/>
      <c r="AA2462" s="90" t="s">
        <v>11391</v>
      </c>
      <c r="AB2462" s="84"/>
      <c r="AC2462" s="84" t="b">
        <v>0</v>
      </c>
      <c r="AD2462" s="84">
        <v>0</v>
      </c>
      <c r="AE2462" s="90" t="s">
        <v>285</v>
      </c>
      <c r="AF2462" s="84" t="b">
        <v>0</v>
      </c>
      <c r="AG2462" s="84" t="s">
        <v>290</v>
      </c>
      <c r="AH2462" s="84"/>
      <c r="AI2462" s="90" t="s">
        <v>285</v>
      </c>
      <c r="AJ2462" s="84" t="b">
        <v>0</v>
      </c>
      <c r="AK2462" s="84">
        <v>32</v>
      </c>
      <c r="AL2462" s="90" t="s">
        <v>11390</v>
      </c>
      <c r="AM2462" s="84" t="s">
        <v>294</v>
      </c>
      <c r="AN2462" s="84" t="b">
        <v>0</v>
      </c>
      <c r="AO2462" s="90" t="s">
        <v>11390</v>
      </c>
      <c r="AP2462" s="84" t="s">
        <v>179</v>
      </c>
      <c r="AQ2462" s="84">
        <v>0</v>
      </c>
      <c r="AR2462" s="84">
        <v>0</v>
      </c>
      <c r="AS2462" s="84"/>
      <c r="AT2462" s="84"/>
      <c r="AU2462" s="84"/>
      <c r="AV2462" s="84"/>
      <c r="AW2462" s="84"/>
      <c r="AX2462" s="84"/>
      <c r="AY2462" s="84"/>
      <c r="AZ2462" s="84"/>
    </row>
    <row r="2463" spans="1:52" x14ac:dyDescent="0.2">
      <c r="A2463" s="69" t="s">
        <v>3670</v>
      </c>
      <c r="B2463" s="69" t="s">
        <v>3670</v>
      </c>
      <c r="C2463" s="70"/>
      <c r="D2463" s="71"/>
      <c r="E2463" s="72"/>
      <c r="F2463" s="73"/>
      <c r="G2463" s="70"/>
      <c r="H2463" s="74"/>
      <c r="I2463" s="75"/>
      <c r="J2463" s="75"/>
      <c r="K2463" s="36"/>
      <c r="L2463" s="82"/>
      <c r="M2463" s="82"/>
      <c r="N2463" s="77"/>
      <c r="O2463" s="84" t="s">
        <v>179</v>
      </c>
      <c r="P2463" s="86">
        <v>43157.876782407409</v>
      </c>
      <c r="Q2463" s="84" t="s">
        <v>5524</v>
      </c>
      <c r="R2463" s="84" t="s">
        <v>6037</v>
      </c>
      <c r="S2463" s="84" t="s">
        <v>6264</v>
      </c>
      <c r="T2463" s="84" t="s">
        <v>6274</v>
      </c>
      <c r="U2463" s="84"/>
      <c r="V2463" s="84" t="s">
        <v>8001</v>
      </c>
      <c r="W2463" s="86">
        <v>43157.876782407409</v>
      </c>
      <c r="X2463" s="84" t="s">
        <v>9679</v>
      </c>
      <c r="Y2463" s="84"/>
      <c r="Z2463" s="84"/>
      <c r="AA2463" s="90" t="s">
        <v>11392</v>
      </c>
      <c r="AB2463" s="84"/>
      <c r="AC2463" s="84" t="b">
        <v>0</v>
      </c>
      <c r="AD2463" s="84">
        <v>0</v>
      </c>
      <c r="AE2463" s="90" t="s">
        <v>285</v>
      </c>
      <c r="AF2463" s="84" t="b">
        <v>0</v>
      </c>
      <c r="AG2463" s="84" t="s">
        <v>291</v>
      </c>
      <c r="AH2463" s="84"/>
      <c r="AI2463" s="90" t="s">
        <v>285</v>
      </c>
      <c r="AJ2463" s="84" t="b">
        <v>0</v>
      </c>
      <c r="AK2463" s="84">
        <v>1</v>
      </c>
      <c r="AL2463" s="90" t="s">
        <v>285</v>
      </c>
      <c r="AM2463" s="84" t="s">
        <v>301</v>
      </c>
      <c r="AN2463" s="84" t="b">
        <v>0</v>
      </c>
      <c r="AO2463" s="90" t="s">
        <v>11392</v>
      </c>
      <c r="AP2463" s="84" t="s">
        <v>179</v>
      </c>
      <c r="AQ2463" s="84">
        <v>0</v>
      </c>
      <c r="AR2463" s="84">
        <v>0</v>
      </c>
      <c r="AS2463" s="84"/>
      <c r="AT2463" s="84"/>
      <c r="AU2463" s="84"/>
      <c r="AV2463" s="84"/>
      <c r="AW2463" s="84"/>
      <c r="AX2463" s="84"/>
      <c r="AY2463" s="84"/>
      <c r="AZ2463" s="84"/>
    </row>
    <row r="2464" spans="1:52" x14ac:dyDescent="0.2">
      <c r="A2464" s="69" t="s">
        <v>3670</v>
      </c>
      <c r="B2464" s="69" t="s">
        <v>3670</v>
      </c>
      <c r="C2464" s="70"/>
      <c r="D2464" s="71"/>
      <c r="E2464" s="72"/>
      <c r="F2464" s="73"/>
      <c r="G2464" s="70"/>
      <c r="H2464" s="74"/>
      <c r="I2464" s="75"/>
      <c r="J2464" s="75"/>
      <c r="K2464" s="36"/>
      <c r="L2464" s="82"/>
      <c r="M2464" s="82"/>
      <c r="N2464" s="77"/>
      <c r="O2464" s="84" t="s">
        <v>179</v>
      </c>
      <c r="P2464" s="86">
        <v>43157.878506944442</v>
      </c>
      <c r="Q2464" s="84" t="s">
        <v>5525</v>
      </c>
      <c r="R2464" s="84" t="s">
        <v>6037</v>
      </c>
      <c r="S2464" s="84" t="s">
        <v>6264</v>
      </c>
      <c r="T2464" s="84" t="s">
        <v>6274</v>
      </c>
      <c r="U2464" s="84"/>
      <c r="V2464" s="84" t="s">
        <v>8001</v>
      </c>
      <c r="W2464" s="86">
        <v>43157.878506944442</v>
      </c>
      <c r="X2464" s="84" t="s">
        <v>9680</v>
      </c>
      <c r="Y2464" s="84"/>
      <c r="Z2464" s="84"/>
      <c r="AA2464" s="90" t="s">
        <v>11393</v>
      </c>
      <c r="AB2464" s="84"/>
      <c r="AC2464" s="84" t="b">
        <v>0</v>
      </c>
      <c r="AD2464" s="84">
        <v>0</v>
      </c>
      <c r="AE2464" s="90" t="s">
        <v>285</v>
      </c>
      <c r="AF2464" s="84" t="b">
        <v>0</v>
      </c>
      <c r="AG2464" s="84" t="s">
        <v>291</v>
      </c>
      <c r="AH2464" s="84"/>
      <c r="AI2464" s="90" t="s">
        <v>285</v>
      </c>
      <c r="AJ2464" s="84" t="b">
        <v>0</v>
      </c>
      <c r="AK2464" s="84">
        <v>0</v>
      </c>
      <c r="AL2464" s="90" t="s">
        <v>285</v>
      </c>
      <c r="AM2464" s="84" t="s">
        <v>301</v>
      </c>
      <c r="AN2464" s="84" t="b">
        <v>0</v>
      </c>
      <c r="AO2464" s="90" t="s">
        <v>11393</v>
      </c>
      <c r="AP2464" s="84" t="s">
        <v>179</v>
      </c>
      <c r="AQ2464" s="84">
        <v>0</v>
      </c>
      <c r="AR2464" s="84">
        <v>0</v>
      </c>
      <c r="AS2464" s="84"/>
      <c r="AT2464" s="84"/>
      <c r="AU2464" s="84"/>
      <c r="AV2464" s="84"/>
      <c r="AW2464" s="84"/>
      <c r="AX2464" s="84"/>
      <c r="AY2464" s="84"/>
      <c r="AZ2464" s="84"/>
    </row>
    <row r="2465" spans="1:52" x14ac:dyDescent="0.2">
      <c r="A2465" s="69" t="s">
        <v>3671</v>
      </c>
      <c r="B2465" s="69" t="s">
        <v>3670</v>
      </c>
      <c r="C2465" s="70"/>
      <c r="D2465" s="71"/>
      <c r="E2465" s="72"/>
      <c r="F2465" s="73"/>
      <c r="G2465" s="70"/>
      <c r="H2465" s="74"/>
      <c r="I2465" s="75"/>
      <c r="J2465" s="75"/>
      <c r="K2465" s="36"/>
      <c r="L2465" s="82"/>
      <c r="M2465" s="82"/>
      <c r="N2465" s="77"/>
      <c r="O2465" s="84" t="s">
        <v>255</v>
      </c>
      <c r="P2465" s="86">
        <v>43157.898668981485</v>
      </c>
      <c r="Q2465" s="84" t="s">
        <v>5526</v>
      </c>
      <c r="R2465" s="84"/>
      <c r="S2465" s="84"/>
      <c r="T2465" s="84" t="s">
        <v>6274</v>
      </c>
      <c r="U2465" s="84"/>
      <c r="V2465" s="84" t="s">
        <v>8002</v>
      </c>
      <c r="W2465" s="86">
        <v>43157.898668981485</v>
      </c>
      <c r="X2465" s="84" t="s">
        <v>9681</v>
      </c>
      <c r="Y2465" s="84"/>
      <c r="Z2465" s="84"/>
      <c r="AA2465" s="90" t="s">
        <v>11394</v>
      </c>
      <c r="AB2465" s="84"/>
      <c r="AC2465" s="84" t="b">
        <v>0</v>
      </c>
      <c r="AD2465" s="84">
        <v>0</v>
      </c>
      <c r="AE2465" s="90" t="s">
        <v>285</v>
      </c>
      <c r="AF2465" s="84" t="b">
        <v>0</v>
      </c>
      <c r="AG2465" s="84" t="s">
        <v>291</v>
      </c>
      <c r="AH2465" s="84"/>
      <c r="AI2465" s="90" t="s">
        <v>285</v>
      </c>
      <c r="AJ2465" s="84" t="b">
        <v>0</v>
      </c>
      <c r="AK2465" s="84">
        <v>1</v>
      </c>
      <c r="AL2465" s="90" t="s">
        <v>11392</v>
      </c>
      <c r="AM2465" s="84" t="s">
        <v>295</v>
      </c>
      <c r="AN2465" s="84" t="b">
        <v>0</v>
      </c>
      <c r="AO2465" s="90" t="s">
        <v>11392</v>
      </c>
      <c r="AP2465" s="84" t="s">
        <v>179</v>
      </c>
      <c r="AQ2465" s="84">
        <v>0</v>
      </c>
      <c r="AR2465" s="84">
        <v>0</v>
      </c>
      <c r="AS2465" s="84"/>
      <c r="AT2465" s="84"/>
      <c r="AU2465" s="84"/>
      <c r="AV2465" s="84"/>
      <c r="AW2465" s="84"/>
      <c r="AX2465" s="84"/>
      <c r="AY2465" s="84"/>
      <c r="AZ2465" s="84"/>
    </row>
    <row r="2466" spans="1:52" x14ac:dyDescent="0.2">
      <c r="A2466" s="69" t="s">
        <v>3672</v>
      </c>
      <c r="B2466" s="69" t="s">
        <v>4169</v>
      </c>
      <c r="C2466" s="70"/>
      <c r="D2466" s="71"/>
      <c r="E2466" s="72"/>
      <c r="F2466" s="73"/>
      <c r="G2466" s="70"/>
      <c r="H2466" s="74"/>
      <c r="I2466" s="75"/>
      <c r="J2466" s="75"/>
      <c r="K2466" s="36"/>
      <c r="L2466" s="82"/>
      <c r="M2466" s="82"/>
      <c r="N2466" s="77"/>
      <c r="O2466" s="84" t="s">
        <v>255</v>
      </c>
      <c r="P2466" s="86">
        <v>43157.898668981485</v>
      </c>
      <c r="Q2466" s="84" t="s">
        <v>5217</v>
      </c>
      <c r="R2466" s="84"/>
      <c r="S2466" s="84"/>
      <c r="T2466" s="84" t="s">
        <v>6522</v>
      </c>
      <c r="U2466" s="84"/>
      <c r="V2466" s="84" t="s">
        <v>8003</v>
      </c>
      <c r="W2466" s="86">
        <v>43157.898668981485</v>
      </c>
      <c r="X2466" s="84" t="s">
        <v>9682</v>
      </c>
      <c r="Y2466" s="84"/>
      <c r="Z2466" s="84"/>
      <c r="AA2466" s="90" t="s">
        <v>11395</v>
      </c>
      <c r="AB2466" s="84"/>
      <c r="AC2466" s="84" t="b">
        <v>0</v>
      </c>
      <c r="AD2466" s="84">
        <v>0</v>
      </c>
      <c r="AE2466" s="90" t="s">
        <v>285</v>
      </c>
      <c r="AF2466" s="84" t="b">
        <v>0</v>
      </c>
      <c r="AG2466" s="84" t="s">
        <v>290</v>
      </c>
      <c r="AH2466" s="84"/>
      <c r="AI2466" s="90" t="s">
        <v>285</v>
      </c>
      <c r="AJ2466" s="84" t="b">
        <v>0</v>
      </c>
      <c r="AK2466" s="84">
        <v>32</v>
      </c>
      <c r="AL2466" s="90" t="s">
        <v>11422</v>
      </c>
      <c r="AM2466" s="84" t="s">
        <v>296</v>
      </c>
      <c r="AN2466" s="84" t="b">
        <v>0</v>
      </c>
      <c r="AO2466" s="90" t="s">
        <v>11422</v>
      </c>
      <c r="AP2466" s="84" t="s">
        <v>179</v>
      </c>
      <c r="AQ2466" s="84">
        <v>0</v>
      </c>
      <c r="AR2466" s="84">
        <v>0</v>
      </c>
      <c r="AS2466" s="84"/>
      <c r="AT2466" s="84"/>
      <c r="AU2466" s="84"/>
      <c r="AV2466" s="84"/>
      <c r="AW2466" s="84"/>
      <c r="AX2466" s="84"/>
      <c r="AY2466" s="84"/>
      <c r="AZ2466" s="84"/>
    </row>
    <row r="2467" spans="1:52" x14ac:dyDescent="0.2">
      <c r="A2467" s="69" t="s">
        <v>3672</v>
      </c>
      <c r="B2467" s="69" t="s">
        <v>3226</v>
      </c>
      <c r="C2467" s="70"/>
      <c r="D2467" s="71"/>
      <c r="E2467" s="72"/>
      <c r="F2467" s="73"/>
      <c r="G2467" s="70"/>
      <c r="H2467" s="74"/>
      <c r="I2467" s="75"/>
      <c r="J2467" s="75"/>
      <c r="K2467" s="36"/>
      <c r="L2467" s="82"/>
      <c r="M2467" s="82"/>
      <c r="N2467" s="77"/>
      <c r="O2467" s="84" t="s">
        <v>255</v>
      </c>
      <c r="P2467" s="86">
        <v>43157.898668981485</v>
      </c>
      <c r="Q2467" s="84" t="s">
        <v>5217</v>
      </c>
      <c r="R2467" s="84"/>
      <c r="S2467" s="84"/>
      <c r="T2467" s="84" t="s">
        <v>6522</v>
      </c>
      <c r="U2467" s="84"/>
      <c r="V2467" s="84" t="s">
        <v>8003</v>
      </c>
      <c r="W2467" s="86">
        <v>43157.898668981485</v>
      </c>
      <c r="X2467" s="84" t="s">
        <v>9682</v>
      </c>
      <c r="Y2467" s="84"/>
      <c r="Z2467" s="84"/>
      <c r="AA2467" s="90" t="s">
        <v>11395</v>
      </c>
      <c r="AB2467" s="84"/>
      <c r="AC2467" s="84" t="b">
        <v>0</v>
      </c>
      <c r="AD2467" s="84">
        <v>0</v>
      </c>
      <c r="AE2467" s="90" t="s">
        <v>285</v>
      </c>
      <c r="AF2467" s="84" t="b">
        <v>0</v>
      </c>
      <c r="AG2467" s="84" t="s">
        <v>290</v>
      </c>
      <c r="AH2467" s="84"/>
      <c r="AI2467" s="90" t="s">
        <v>285</v>
      </c>
      <c r="AJ2467" s="84" t="b">
        <v>0</v>
      </c>
      <c r="AK2467" s="84">
        <v>32</v>
      </c>
      <c r="AL2467" s="90" t="s">
        <v>11422</v>
      </c>
      <c r="AM2467" s="84" t="s">
        <v>296</v>
      </c>
      <c r="AN2467" s="84" t="b">
        <v>0</v>
      </c>
      <c r="AO2467" s="90" t="s">
        <v>11422</v>
      </c>
      <c r="AP2467" s="84" t="s">
        <v>179</v>
      </c>
      <c r="AQ2467" s="84">
        <v>0</v>
      </c>
      <c r="AR2467" s="84">
        <v>0</v>
      </c>
      <c r="AS2467" s="84"/>
      <c r="AT2467" s="84"/>
      <c r="AU2467" s="84"/>
      <c r="AV2467" s="84"/>
      <c r="AW2467" s="84"/>
      <c r="AX2467" s="84"/>
      <c r="AY2467" s="84"/>
      <c r="AZ2467" s="84"/>
    </row>
    <row r="2468" spans="1:52" x14ac:dyDescent="0.2">
      <c r="A2468" s="69" t="s">
        <v>3673</v>
      </c>
      <c r="B2468" s="69" t="s">
        <v>4332</v>
      </c>
      <c r="C2468" s="70"/>
      <c r="D2468" s="71"/>
      <c r="E2468" s="72"/>
      <c r="F2468" s="73"/>
      <c r="G2468" s="70"/>
      <c r="H2468" s="74"/>
      <c r="I2468" s="75"/>
      <c r="J2468" s="75"/>
      <c r="K2468" s="36"/>
      <c r="L2468" s="82"/>
      <c r="M2468" s="82"/>
      <c r="N2468" s="77"/>
      <c r="O2468" s="84" t="s">
        <v>256</v>
      </c>
      <c r="P2468" s="86">
        <v>43157.898715277777</v>
      </c>
      <c r="Q2468" s="84" t="s">
        <v>5527</v>
      </c>
      <c r="R2468" s="84"/>
      <c r="S2468" s="84"/>
      <c r="T2468" s="84" t="s">
        <v>6274</v>
      </c>
      <c r="U2468" s="84"/>
      <c r="V2468" s="84" t="s">
        <v>8004</v>
      </c>
      <c r="W2468" s="86">
        <v>43157.898715277777</v>
      </c>
      <c r="X2468" s="84" t="s">
        <v>9683</v>
      </c>
      <c r="Y2468" s="84"/>
      <c r="Z2468" s="84"/>
      <c r="AA2468" s="90" t="s">
        <v>11396</v>
      </c>
      <c r="AB2468" s="90" t="s">
        <v>11640</v>
      </c>
      <c r="AC2468" s="84" t="b">
        <v>0</v>
      </c>
      <c r="AD2468" s="84">
        <v>0</v>
      </c>
      <c r="AE2468" s="90" t="s">
        <v>11804</v>
      </c>
      <c r="AF2468" s="84" t="b">
        <v>0</v>
      </c>
      <c r="AG2468" s="84" t="s">
        <v>292</v>
      </c>
      <c r="AH2468" s="84"/>
      <c r="AI2468" s="90" t="s">
        <v>285</v>
      </c>
      <c r="AJ2468" s="84" t="b">
        <v>0</v>
      </c>
      <c r="AK2468" s="84">
        <v>0</v>
      </c>
      <c r="AL2468" s="90" t="s">
        <v>285</v>
      </c>
      <c r="AM2468" s="84" t="s">
        <v>295</v>
      </c>
      <c r="AN2468" s="84" t="b">
        <v>0</v>
      </c>
      <c r="AO2468" s="90" t="s">
        <v>11640</v>
      </c>
      <c r="AP2468" s="84" t="s">
        <v>179</v>
      </c>
      <c r="AQ2468" s="84">
        <v>0</v>
      </c>
      <c r="AR2468" s="84">
        <v>0</v>
      </c>
      <c r="AS2468" s="84"/>
      <c r="AT2468" s="84"/>
      <c r="AU2468" s="84"/>
      <c r="AV2468" s="84"/>
      <c r="AW2468" s="84"/>
      <c r="AX2468" s="84"/>
      <c r="AY2468" s="84"/>
      <c r="AZ2468" s="84"/>
    </row>
    <row r="2469" spans="1:52" x14ac:dyDescent="0.2">
      <c r="A2469" s="69" t="s">
        <v>3674</v>
      </c>
      <c r="B2469" s="69" t="s">
        <v>3674</v>
      </c>
      <c r="C2469" s="70"/>
      <c r="D2469" s="71"/>
      <c r="E2469" s="72"/>
      <c r="F2469" s="73"/>
      <c r="G2469" s="70"/>
      <c r="H2469" s="74"/>
      <c r="I2469" s="75"/>
      <c r="J2469" s="75"/>
      <c r="K2469" s="36"/>
      <c r="L2469" s="82"/>
      <c r="M2469" s="82"/>
      <c r="N2469" s="77"/>
      <c r="O2469" s="84" t="s">
        <v>179</v>
      </c>
      <c r="P2469" s="86">
        <v>43155.143252314818</v>
      </c>
      <c r="Q2469" s="84" t="s">
        <v>5528</v>
      </c>
      <c r="R2469" s="84"/>
      <c r="S2469" s="84"/>
      <c r="T2469" s="84" t="s">
        <v>6291</v>
      </c>
      <c r="U2469" s="84" t="s">
        <v>6631</v>
      </c>
      <c r="V2469" s="84" t="s">
        <v>6631</v>
      </c>
      <c r="W2469" s="86">
        <v>43155.143252314818</v>
      </c>
      <c r="X2469" s="84" t="s">
        <v>9684</v>
      </c>
      <c r="Y2469" s="84"/>
      <c r="Z2469" s="84"/>
      <c r="AA2469" s="90" t="s">
        <v>11397</v>
      </c>
      <c r="AB2469" s="90" t="s">
        <v>11641</v>
      </c>
      <c r="AC2469" s="84" t="b">
        <v>0</v>
      </c>
      <c r="AD2469" s="84">
        <v>200</v>
      </c>
      <c r="AE2469" s="90" t="s">
        <v>11805</v>
      </c>
      <c r="AF2469" s="84" t="b">
        <v>0</v>
      </c>
      <c r="AG2469" s="84" t="s">
        <v>290</v>
      </c>
      <c r="AH2469" s="84"/>
      <c r="AI2469" s="90" t="s">
        <v>285</v>
      </c>
      <c r="AJ2469" s="84" t="b">
        <v>0</v>
      </c>
      <c r="AK2469" s="84">
        <v>89</v>
      </c>
      <c r="AL2469" s="90" t="s">
        <v>285</v>
      </c>
      <c r="AM2469" s="84" t="s">
        <v>295</v>
      </c>
      <c r="AN2469" s="84" t="b">
        <v>0</v>
      </c>
      <c r="AO2469" s="90" t="s">
        <v>11641</v>
      </c>
      <c r="AP2469" s="84" t="s">
        <v>308</v>
      </c>
      <c r="AQ2469" s="84">
        <v>0</v>
      </c>
      <c r="AR2469" s="84">
        <v>0</v>
      </c>
      <c r="AS2469" s="84"/>
      <c r="AT2469" s="84"/>
      <c r="AU2469" s="84"/>
      <c r="AV2469" s="84"/>
      <c r="AW2469" s="84"/>
      <c r="AX2469" s="84"/>
      <c r="AY2469" s="84"/>
      <c r="AZ2469" s="84"/>
    </row>
    <row r="2470" spans="1:52" x14ac:dyDescent="0.2">
      <c r="A2470" s="69" t="s">
        <v>3675</v>
      </c>
      <c r="B2470" s="69" t="s">
        <v>3674</v>
      </c>
      <c r="C2470" s="70"/>
      <c r="D2470" s="71"/>
      <c r="E2470" s="72"/>
      <c r="F2470" s="73"/>
      <c r="G2470" s="70"/>
      <c r="H2470" s="74"/>
      <c r="I2470" s="75"/>
      <c r="J2470" s="75"/>
      <c r="K2470" s="36"/>
      <c r="L2470" s="82"/>
      <c r="M2470" s="82"/>
      <c r="N2470" s="77"/>
      <c r="O2470" s="84" t="s">
        <v>255</v>
      </c>
      <c r="P2470" s="86">
        <v>43157.898784722223</v>
      </c>
      <c r="Q2470" s="84" t="s">
        <v>4406</v>
      </c>
      <c r="R2470" s="84"/>
      <c r="S2470" s="84"/>
      <c r="T2470" s="84" t="s">
        <v>6291</v>
      </c>
      <c r="U2470" s="84" t="s">
        <v>6631</v>
      </c>
      <c r="V2470" s="84" t="s">
        <v>6631</v>
      </c>
      <c r="W2470" s="86">
        <v>43157.898784722223</v>
      </c>
      <c r="X2470" s="84" t="s">
        <v>9685</v>
      </c>
      <c r="Y2470" s="84"/>
      <c r="Z2470" s="84"/>
      <c r="AA2470" s="90" t="s">
        <v>11398</v>
      </c>
      <c r="AB2470" s="84"/>
      <c r="AC2470" s="84" t="b">
        <v>0</v>
      </c>
      <c r="AD2470" s="84">
        <v>0</v>
      </c>
      <c r="AE2470" s="90" t="s">
        <v>285</v>
      </c>
      <c r="AF2470" s="84" t="b">
        <v>0</v>
      </c>
      <c r="AG2470" s="84" t="s">
        <v>290</v>
      </c>
      <c r="AH2470" s="84"/>
      <c r="AI2470" s="90" t="s">
        <v>285</v>
      </c>
      <c r="AJ2470" s="84" t="b">
        <v>0</v>
      </c>
      <c r="AK2470" s="84">
        <v>89</v>
      </c>
      <c r="AL2470" s="90" t="s">
        <v>11397</v>
      </c>
      <c r="AM2470" s="84" t="s">
        <v>295</v>
      </c>
      <c r="AN2470" s="84" t="b">
        <v>0</v>
      </c>
      <c r="AO2470" s="90" t="s">
        <v>11397</v>
      </c>
      <c r="AP2470" s="84" t="s">
        <v>179</v>
      </c>
      <c r="AQ2470" s="84">
        <v>0</v>
      </c>
      <c r="AR2470" s="84">
        <v>0</v>
      </c>
      <c r="AS2470" s="84"/>
      <c r="AT2470" s="84"/>
      <c r="AU2470" s="84"/>
      <c r="AV2470" s="84"/>
      <c r="AW2470" s="84"/>
      <c r="AX2470" s="84"/>
      <c r="AY2470" s="84"/>
      <c r="AZ2470" s="84"/>
    </row>
    <row r="2471" spans="1:52" x14ac:dyDescent="0.2">
      <c r="A2471" s="69" t="s">
        <v>3676</v>
      </c>
      <c r="B2471" s="69" t="s">
        <v>3676</v>
      </c>
      <c r="C2471" s="70"/>
      <c r="D2471" s="71"/>
      <c r="E2471" s="72"/>
      <c r="F2471" s="73"/>
      <c r="G2471" s="70"/>
      <c r="H2471" s="74"/>
      <c r="I2471" s="75"/>
      <c r="J2471" s="75"/>
      <c r="K2471" s="36"/>
      <c r="L2471" s="82"/>
      <c r="M2471" s="82"/>
      <c r="N2471" s="77"/>
      <c r="O2471" s="84" t="s">
        <v>179</v>
      </c>
      <c r="P2471" s="86">
        <v>43157.898877314816</v>
      </c>
      <c r="Q2471" s="84" t="s">
        <v>5529</v>
      </c>
      <c r="R2471" s="84" t="s">
        <v>6038</v>
      </c>
      <c r="S2471" s="84" t="s">
        <v>920</v>
      </c>
      <c r="T2471" s="84" t="s">
        <v>6608</v>
      </c>
      <c r="U2471" s="84"/>
      <c r="V2471" s="84" t="s">
        <v>8005</v>
      </c>
      <c r="W2471" s="86">
        <v>43157.898877314816</v>
      </c>
      <c r="X2471" s="84" t="s">
        <v>9686</v>
      </c>
      <c r="Y2471" s="84"/>
      <c r="Z2471" s="84"/>
      <c r="AA2471" s="90" t="s">
        <v>11399</v>
      </c>
      <c r="AB2471" s="84"/>
      <c r="AC2471" s="84" t="b">
        <v>0</v>
      </c>
      <c r="AD2471" s="84">
        <v>0</v>
      </c>
      <c r="AE2471" s="90" t="s">
        <v>285</v>
      </c>
      <c r="AF2471" s="84" t="b">
        <v>0</v>
      </c>
      <c r="AG2471" s="84" t="s">
        <v>290</v>
      </c>
      <c r="AH2471" s="84"/>
      <c r="AI2471" s="90" t="s">
        <v>285</v>
      </c>
      <c r="AJ2471" s="84" t="b">
        <v>0</v>
      </c>
      <c r="AK2471" s="84">
        <v>0</v>
      </c>
      <c r="AL2471" s="90" t="s">
        <v>285</v>
      </c>
      <c r="AM2471" s="84" t="s">
        <v>1010</v>
      </c>
      <c r="AN2471" s="84" t="b">
        <v>0</v>
      </c>
      <c r="AO2471" s="90" t="s">
        <v>11399</v>
      </c>
      <c r="AP2471" s="84" t="s">
        <v>179</v>
      </c>
      <c r="AQ2471" s="84">
        <v>0</v>
      </c>
      <c r="AR2471" s="84">
        <v>0</v>
      </c>
      <c r="AS2471" s="84"/>
      <c r="AT2471" s="84"/>
      <c r="AU2471" s="84"/>
      <c r="AV2471" s="84"/>
      <c r="AW2471" s="84"/>
      <c r="AX2471" s="84"/>
      <c r="AY2471" s="84"/>
      <c r="AZ2471" s="84"/>
    </row>
    <row r="2472" spans="1:52" x14ac:dyDescent="0.2">
      <c r="A2472" s="69" t="s">
        <v>3677</v>
      </c>
      <c r="B2472" s="69" t="s">
        <v>3677</v>
      </c>
      <c r="C2472" s="70"/>
      <c r="D2472" s="71"/>
      <c r="E2472" s="72"/>
      <c r="F2472" s="73"/>
      <c r="G2472" s="70"/>
      <c r="H2472" s="74"/>
      <c r="I2472" s="75"/>
      <c r="J2472" s="75"/>
      <c r="K2472" s="36"/>
      <c r="L2472" s="82"/>
      <c r="M2472" s="82"/>
      <c r="N2472" s="77"/>
      <c r="O2472" s="84" t="s">
        <v>179</v>
      </c>
      <c r="P2472" s="86">
        <v>43157.657106481478</v>
      </c>
      <c r="Q2472" s="84" t="s">
        <v>5530</v>
      </c>
      <c r="R2472" s="84"/>
      <c r="S2472" s="84"/>
      <c r="T2472" s="84" t="s">
        <v>6274</v>
      </c>
      <c r="U2472" s="84"/>
      <c r="V2472" s="84" t="s">
        <v>8006</v>
      </c>
      <c r="W2472" s="86">
        <v>43157.657106481478</v>
      </c>
      <c r="X2472" s="84" t="s">
        <v>9687</v>
      </c>
      <c r="Y2472" s="84"/>
      <c r="Z2472" s="84"/>
      <c r="AA2472" s="90" t="s">
        <v>11400</v>
      </c>
      <c r="AB2472" s="90" t="s">
        <v>11642</v>
      </c>
      <c r="AC2472" s="84" t="b">
        <v>0</v>
      </c>
      <c r="AD2472" s="84">
        <v>19</v>
      </c>
      <c r="AE2472" s="90" t="s">
        <v>11806</v>
      </c>
      <c r="AF2472" s="84" t="b">
        <v>0</v>
      </c>
      <c r="AG2472" s="84" t="s">
        <v>2154</v>
      </c>
      <c r="AH2472" s="84"/>
      <c r="AI2472" s="90" t="s">
        <v>285</v>
      </c>
      <c r="AJ2472" s="84" t="b">
        <v>0</v>
      </c>
      <c r="AK2472" s="84">
        <v>35</v>
      </c>
      <c r="AL2472" s="90" t="s">
        <v>285</v>
      </c>
      <c r="AM2472" s="84" t="s">
        <v>299</v>
      </c>
      <c r="AN2472" s="84" t="b">
        <v>0</v>
      </c>
      <c r="AO2472" s="90" t="s">
        <v>11642</v>
      </c>
      <c r="AP2472" s="84" t="s">
        <v>308</v>
      </c>
      <c r="AQ2472" s="84">
        <v>0</v>
      </c>
      <c r="AR2472" s="84">
        <v>0</v>
      </c>
      <c r="AS2472" s="84"/>
      <c r="AT2472" s="84"/>
      <c r="AU2472" s="84"/>
      <c r="AV2472" s="84"/>
      <c r="AW2472" s="84"/>
      <c r="AX2472" s="84"/>
      <c r="AY2472" s="84"/>
      <c r="AZ2472" s="84"/>
    </row>
    <row r="2473" spans="1:52" x14ac:dyDescent="0.2">
      <c r="A2473" s="69" t="s">
        <v>3678</v>
      </c>
      <c r="B2473" s="69" t="s">
        <v>3677</v>
      </c>
      <c r="C2473" s="70"/>
      <c r="D2473" s="71"/>
      <c r="E2473" s="72"/>
      <c r="F2473" s="73"/>
      <c r="G2473" s="70"/>
      <c r="H2473" s="74"/>
      <c r="I2473" s="75"/>
      <c r="J2473" s="75"/>
      <c r="K2473" s="36"/>
      <c r="L2473" s="82"/>
      <c r="M2473" s="82"/>
      <c r="N2473" s="77"/>
      <c r="O2473" s="84" t="s">
        <v>255</v>
      </c>
      <c r="P2473" s="86">
        <v>43157.898946759262</v>
      </c>
      <c r="Q2473" s="84" t="s">
        <v>4590</v>
      </c>
      <c r="R2473" s="84"/>
      <c r="S2473" s="84"/>
      <c r="T2473" s="84" t="s">
        <v>6274</v>
      </c>
      <c r="U2473" s="84"/>
      <c r="V2473" s="84" t="s">
        <v>8007</v>
      </c>
      <c r="W2473" s="86">
        <v>43157.898946759262</v>
      </c>
      <c r="X2473" s="84" t="s">
        <v>9688</v>
      </c>
      <c r="Y2473" s="84"/>
      <c r="Z2473" s="84"/>
      <c r="AA2473" s="90" t="s">
        <v>11401</v>
      </c>
      <c r="AB2473" s="84"/>
      <c r="AC2473" s="84" t="b">
        <v>0</v>
      </c>
      <c r="AD2473" s="84">
        <v>0</v>
      </c>
      <c r="AE2473" s="90" t="s">
        <v>285</v>
      </c>
      <c r="AF2473" s="84" t="b">
        <v>0</v>
      </c>
      <c r="AG2473" s="84" t="s">
        <v>2154</v>
      </c>
      <c r="AH2473" s="84"/>
      <c r="AI2473" s="90" t="s">
        <v>285</v>
      </c>
      <c r="AJ2473" s="84" t="b">
        <v>0</v>
      </c>
      <c r="AK2473" s="84">
        <v>35</v>
      </c>
      <c r="AL2473" s="90" t="s">
        <v>11400</v>
      </c>
      <c r="AM2473" s="84" t="s">
        <v>295</v>
      </c>
      <c r="AN2473" s="84" t="b">
        <v>0</v>
      </c>
      <c r="AO2473" s="90" t="s">
        <v>11400</v>
      </c>
      <c r="AP2473" s="84" t="s">
        <v>179</v>
      </c>
      <c r="AQ2473" s="84">
        <v>0</v>
      </c>
      <c r="AR2473" s="84">
        <v>0</v>
      </c>
      <c r="AS2473" s="84"/>
      <c r="AT2473" s="84"/>
      <c r="AU2473" s="84"/>
      <c r="AV2473" s="84"/>
      <c r="AW2473" s="84"/>
      <c r="AX2473" s="84"/>
      <c r="AY2473" s="84"/>
      <c r="AZ2473" s="84"/>
    </row>
    <row r="2474" spans="1:52" x14ac:dyDescent="0.2">
      <c r="A2474" s="69" t="s">
        <v>3679</v>
      </c>
      <c r="B2474" s="69" t="s">
        <v>870</v>
      </c>
      <c r="C2474" s="70"/>
      <c r="D2474" s="71"/>
      <c r="E2474" s="72"/>
      <c r="F2474" s="73"/>
      <c r="G2474" s="70"/>
      <c r="H2474" s="74"/>
      <c r="I2474" s="75"/>
      <c r="J2474" s="75"/>
      <c r="K2474" s="36"/>
      <c r="L2474" s="82"/>
      <c r="M2474" s="82"/>
      <c r="N2474" s="77"/>
      <c r="O2474" s="84" t="s">
        <v>255</v>
      </c>
      <c r="P2474" s="86">
        <v>43157.898981481485</v>
      </c>
      <c r="Q2474" s="84" t="s">
        <v>5531</v>
      </c>
      <c r="R2474" s="84"/>
      <c r="S2474" s="84"/>
      <c r="T2474" s="84" t="s">
        <v>6274</v>
      </c>
      <c r="U2474" s="84"/>
      <c r="V2474" s="84" t="s">
        <v>8008</v>
      </c>
      <c r="W2474" s="86">
        <v>43157.898981481485</v>
      </c>
      <c r="X2474" s="84" t="s">
        <v>9689</v>
      </c>
      <c r="Y2474" s="84"/>
      <c r="Z2474" s="84"/>
      <c r="AA2474" s="90" t="s">
        <v>11402</v>
      </c>
      <c r="AB2474" s="90" t="s">
        <v>11643</v>
      </c>
      <c r="AC2474" s="84" t="b">
        <v>0</v>
      </c>
      <c r="AD2474" s="84">
        <v>0</v>
      </c>
      <c r="AE2474" s="90" t="s">
        <v>11807</v>
      </c>
      <c r="AF2474" s="84" t="b">
        <v>0</v>
      </c>
      <c r="AG2474" s="84" t="s">
        <v>290</v>
      </c>
      <c r="AH2474" s="84"/>
      <c r="AI2474" s="90" t="s">
        <v>285</v>
      </c>
      <c r="AJ2474" s="84" t="b">
        <v>0</v>
      </c>
      <c r="AK2474" s="84">
        <v>0</v>
      </c>
      <c r="AL2474" s="90" t="s">
        <v>285</v>
      </c>
      <c r="AM2474" s="84" t="s">
        <v>295</v>
      </c>
      <c r="AN2474" s="84" t="b">
        <v>0</v>
      </c>
      <c r="AO2474" s="90" t="s">
        <v>11643</v>
      </c>
      <c r="AP2474" s="84" t="s">
        <v>179</v>
      </c>
      <c r="AQ2474" s="84">
        <v>0</v>
      </c>
      <c r="AR2474" s="84">
        <v>0</v>
      </c>
      <c r="AS2474" s="84"/>
      <c r="AT2474" s="84"/>
      <c r="AU2474" s="84"/>
      <c r="AV2474" s="84"/>
      <c r="AW2474" s="84"/>
      <c r="AX2474" s="84"/>
      <c r="AY2474" s="84"/>
      <c r="AZ2474" s="84"/>
    </row>
    <row r="2475" spans="1:52" x14ac:dyDescent="0.2">
      <c r="A2475" s="69" t="s">
        <v>3679</v>
      </c>
      <c r="B2475" s="69" t="s">
        <v>4333</v>
      </c>
      <c r="C2475" s="70"/>
      <c r="D2475" s="71"/>
      <c r="E2475" s="72"/>
      <c r="F2475" s="73"/>
      <c r="G2475" s="70"/>
      <c r="H2475" s="74"/>
      <c r="I2475" s="75"/>
      <c r="J2475" s="75"/>
      <c r="K2475" s="36"/>
      <c r="L2475" s="82"/>
      <c r="M2475" s="82"/>
      <c r="N2475" s="77"/>
      <c r="O2475" s="84" t="s">
        <v>256</v>
      </c>
      <c r="P2475" s="86">
        <v>43157.898981481485</v>
      </c>
      <c r="Q2475" s="84" t="s">
        <v>5531</v>
      </c>
      <c r="R2475" s="84"/>
      <c r="S2475" s="84"/>
      <c r="T2475" s="84" t="s">
        <v>6274</v>
      </c>
      <c r="U2475" s="84"/>
      <c r="V2475" s="84" t="s">
        <v>8008</v>
      </c>
      <c r="W2475" s="86">
        <v>43157.898981481485</v>
      </c>
      <c r="X2475" s="84" t="s">
        <v>9689</v>
      </c>
      <c r="Y2475" s="84"/>
      <c r="Z2475" s="84"/>
      <c r="AA2475" s="90" t="s">
        <v>11402</v>
      </c>
      <c r="AB2475" s="90" t="s">
        <v>11643</v>
      </c>
      <c r="AC2475" s="84" t="b">
        <v>0</v>
      </c>
      <c r="AD2475" s="84">
        <v>0</v>
      </c>
      <c r="AE2475" s="90" t="s">
        <v>11807</v>
      </c>
      <c r="AF2475" s="84" t="b">
        <v>0</v>
      </c>
      <c r="AG2475" s="84" t="s">
        <v>290</v>
      </c>
      <c r="AH2475" s="84"/>
      <c r="AI2475" s="90" t="s">
        <v>285</v>
      </c>
      <c r="AJ2475" s="84" t="b">
        <v>0</v>
      </c>
      <c r="AK2475" s="84">
        <v>0</v>
      </c>
      <c r="AL2475" s="90" t="s">
        <v>285</v>
      </c>
      <c r="AM2475" s="84" t="s">
        <v>295</v>
      </c>
      <c r="AN2475" s="84" t="b">
        <v>0</v>
      </c>
      <c r="AO2475" s="90" t="s">
        <v>11643</v>
      </c>
      <c r="AP2475" s="84" t="s">
        <v>179</v>
      </c>
      <c r="AQ2475" s="84">
        <v>0</v>
      </c>
      <c r="AR2475" s="84">
        <v>0</v>
      </c>
      <c r="AS2475" s="84"/>
      <c r="AT2475" s="84"/>
      <c r="AU2475" s="84"/>
      <c r="AV2475" s="84"/>
      <c r="AW2475" s="84"/>
      <c r="AX2475" s="84"/>
      <c r="AY2475" s="84"/>
      <c r="AZ2475" s="84"/>
    </row>
    <row r="2476" spans="1:52" x14ac:dyDescent="0.2">
      <c r="A2476" s="69" t="s">
        <v>3680</v>
      </c>
      <c r="B2476" s="69" t="s">
        <v>3680</v>
      </c>
      <c r="C2476" s="70"/>
      <c r="D2476" s="71"/>
      <c r="E2476" s="72"/>
      <c r="F2476" s="73"/>
      <c r="G2476" s="70"/>
      <c r="H2476" s="74"/>
      <c r="I2476" s="75"/>
      <c r="J2476" s="75"/>
      <c r="K2476" s="36"/>
      <c r="L2476" s="82"/>
      <c r="M2476" s="82"/>
      <c r="N2476" s="77"/>
      <c r="O2476" s="84" t="s">
        <v>179</v>
      </c>
      <c r="P2476" s="86">
        <v>43157.53292824074</v>
      </c>
      <c r="Q2476" s="84" t="s">
        <v>5532</v>
      </c>
      <c r="R2476" s="84"/>
      <c r="S2476" s="84"/>
      <c r="T2476" s="84" t="s">
        <v>6274</v>
      </c>
      <c r="U2476" s="84"/>
      <c r="V2476" s="84" t="s">
        <v>8009</v>
      </c>
      <c r="W2476" s="86">
        <v>43157.53292824074</v>
      </c>
      <c r="X2476" s="84" t="s">
        <v>9690</v>
      </c>
      <c r="Y2476" s="84"/>
      <c r="Z2476" s="84"/>
      <c r="AA2476" s="90" t="s">
        <v>11403</v>
      </c>
      <c r="AB2476" s="84"/>
      <c r="AC2476" s="84" t="b">
        <v>0</v>
      </c>
      <c r="AD2476" s="84">
        <v>33</v>
      </c>
      <c r="AE2476" s="90" t="s">
        <v>285</v>
      </c>
      <c r="AF2476" s="84" t="b">
        <v>0</v>
      </c>
      <c r="AG2476" s="84" t="s">
        <v>2154</v>
      </c>
      <c r="AH2476" s="84"/>
      <c r="AI2476" s="90" t="s">
        <v>285</v>
      </c>
      <c r="AJ2476" s="84" t="b">
        <v>0</v>
      </c>
      <c r="AK2476" s="84">
        <v>200</v>
      </c>
      <c r="AL2476" s="90" t="s">
        <v>285</v>
      </c>
      <c r="AM2476" s="84" t="s">
        <v>294</v>
      </c>
      <c r="AN2476" s="84" t="b">
        <v>0</v>
      </c>
      <c r="AO2476" s="90" t="s">
        <v>11403</v>
      </c>
      <c r="AP2476" s="84" t="s">
        <v>308</v>
      </c>
      <c r="AQ2476" s="84">
        <v>0</v>
      </c>
      <c r="AR2476" s="84">
        <v>0</v>
      </c>
      <c r="AS2476" s="84"/>
      <c r="AT2476" s="84"/>
      <c r="AU2476" s="84"/>
      <c r="AV2476" s="84"/>
      <c r="AW2476" s="84"/>
      <c r="AX2476" s="84"/>
      <c r="AY2476" s="84"/>
      <c r="AZ2476" s="84"/>
    </row>
    <row r="2477" spans="1:52" x14ac:dyDescent="0.2">
      <c r="A2477" s="69" t="s">
        <v>3680</v>
      </c>
      <c r="B2477" s="69" t="s">
        <v>3680</v>
      </c>
      <c r="C2477" s="70"/>
      <c r="D2477" s="71"/>
      <c r="E2477" s="72"/>
      <c r="F2477" s="73"/>
      <c r="G2477" s="70"/>
      <c r="H2477" s="74"/>
      <c r="I2477" s="75"/>
      <c r="J2477" s="75"/>
      <c r="K2477" s="36"/>
      <c r="L2477" s="82"/>
      <c r="M2477" s="82"/>
      <c r="N2477" s="77"/>
      <c r="O2477" s="84" t="s">
        <v>179</v>
      </c>
      <c r="P2477" s="86">
        <v>43157.606886574074</v>
      </c>
      <c r="Q2477" s="84" t="s">
        <v>5533</v>
      </c>
      <c r="R2477" s="84"/>
      <c r="S2477" s="84"/>
      <c r="T2477" s="84" t="s">
        <v>6274</v>
      </c>
      <c r="U2477" s="84" t="s">
        <v>6649</v>
      </c>
      <c r="V2477" s="84" t="s">
        <v>6649</v>
      </c>
      <c r="W2477" s="86">
        <v>43157.606886574074</v>
      </c>
      <c r="X2477" s="84" t="s">
        <v>9691</v>
      </c>
      <c r="Y2477" s="84"/>
      <c r="Z2477" s="84"/>
      <c r="AA2477" s="90" t="s">
        <v>11404</v>
      </c>
      <c r="AB2477" s="84"/>
      <c r="AC2477" s="84" t="b">
        <v>0</v>
      </c>
      <c r="AD2477" s="84">
        <v>95</v>
      </c>
      <c r="AE2477" s="90" t="s">
        <v>285</v>
      </c>
      <c r="AF2477" s="84" t="b">
        <v>0</v>
      </c>
      <c r="AG2477" s="84" t="s">
        <v>2154</v>
      </c>
      <c r="AH2477" s="84"/>
      <c r="AI2477" s="90" t="s">
        <v>285</v>
      </c>
      <c r="AJ2477" s="84" t="b">
        <v>0</v>
      </c>
      <c r="AK2477" s="84">
        <v>325</v>
      </c>
      <c r="AL2477" s="90" t="s">
        <v>285</v>
      </c>
      <c r="AM2477" s="84" t="s">
        <v>296</v>
      </c>
      <c r="AN2477" s="84" t="b">
        <v>0</v>
      </c>
      <c r="AO2477" s="90" t="s">
        <v>11404</v>
      </c>
      <c r="AP2477" s="84" t="s">
        <v>308</v>
      </c>
      <c r="AQ2477" s="84">
        <v>0</v>
      </c>
      <c r="AR2477" s="84">
        <v>0</v>
      </c>
      <c r="AS2477" s="84"/>
      <c r="AT2477" s="84"/>
      <c r="AU2477" s="84"/>
      <c r="AV2477" s="84"/>
      <c r="AW2477" s="84"/>
      <c r="AX2477" s="84"/>
      <c r="AY2477" s="84"/>
      <c r="AZ2477" s="84"/>
    </row>
    <row r="2478" spans="1:52" x14ac:dyDescent="0.2">
      <c r="A2478" s="69" t="s">
        <v>3681</v>
      </c>
      <c r="B2478" s="69" t="s">
        <v>3680</v>
      </c>
      <c r="C2478" s="70"/>
      <c r="D2478" s="71"/>
      <c r="E2478" s="72"/>
      <c r="F2478" s="73"/>
      <c r="G2478" s="70"/>
      <c r="H2478" s="74"/>
      <c r="I2478" s="75"/>
      <c r="J2478" s="75"/>
      <c r="K2478" s="36"/>
      <c r="L2478" s="82"/>
      <c r="M2478" s="82"/>
      <c r="N2478" s="77"/>
      <c r="O2478" s="84" t="s">
        <v>255</v>
      </c>
      <c r="P2478" s="86">
        <v>43157.899027777778</v>
      </c>
      <c r="Q2478" s="84" t="s">
        <v>4550</v>
      </c>
      <c r="R2478" s="84"/>
      <c r="S2478" s="84"/>
      <c r="T2478" s="84" t="s">
        <v>6274</v>
      </c>
      <c r="U2478" s="84" t="s">
        <v>6649</v>
      </c>
      <c r="V2478" s="84" t="s">
        <v>6649</v>
      </c>
      <c r="W2478" s="86">
        <v>43157.899027777778</v>
      </c>
      <c r="X2478" s="84" t="s">
        <v>9692</v>
      </c>
      <c r="Y2478" s="84"/>
      <c r="Z2478" s="84"/>
      <c r="AA2478" s="90" t="s">
        <v>11405</v>
      </c>
      <c r="AB2478" s="84"/>
      <c r="AC2478" s="84" t="b">
        <v>0</v>
      </c>
      <c r="AD2478" s="84">
        <v>0</v>
      </c>
      <c r="AE2478" s="90" t="s">
        <v>285</v>
      </c>
      <c r="AF2478" s="84" t="b">
        <v>0</v>
      </c>
      <c r="AG2478" s="84" t="s">
        <v>2154</v>
      </c>
      <c r="AH2478" s="84"/>
      <c r="AI2478" s="90" t="s">
        <v>285</v>
      </c>
      <c r="AJ2478" s="84" t="b">
        <v>0</v>
      </c>
      <c r="AK2478" s="84">
        <v>325</v>
      </c>
      <c r="AL2478" s="90" t="s">
        <v>11404</v>
      </c>
      <c r="AM2478" s="84" t="s">
        <v>296</v>
      </c>
      <c r="AN2478" s="84" t="b">
        <v>0</v>
      </c>
      <c r="AO2478" s="90" t="s">
        <v>11404</v>
      </c>
      <c r="AP2478" s="84" t="s">
        <v>179</v>
      </c>
      <c r="AQ2478" s="84">
        <v>0</v>
      </c>
      <c r="AR2478" s="84">
        <v>0</v>
      </c>
      <c r="AS2478" s="84"/>
      <c r="AT2478" s="84"/>
      <c r="AU2478" s="84"/>
      <c r="AV2478" s="84"/>
      <c r="AW2478" s="84"/>
      <c r="AX2478" s="84"/>
      <c r="AY2478" s="84"/>
      <c r="AZ2478" s="84"/>
    </row>
    <row r="2479" spans="1:52" x14ac:dyDescent="0.2">
      <c r="A2479" s="69" t="s">
        <v>3682</v>
      </c>
      <c r="B2479" s="69" t="s">
        <v>4334</v>
      </c>
      <c r="C2479" s="70"/>
      <c r="D2479" s="71"/>
      <c r="E2479" s="72"/>
      <c r="F2479" s="73"/>
      <c r="G2479" s="70"/>
      <c r="H2479" s="74"/>
      <c r="I2479" s="75"/>
      <c r="J2479" s="75"/>
      <c r="K2479" s="36"/>
      <c r="L2479" s="82"/>
      <c r="M2479" s="82"/>
      <c r="N2479" s="77"/>
      <c r="O2479" s="84" t="s">
        <v>255</v>
      </c>
      <c r="P2479" s="86">
        <v>43157.899039351854</v>
      </c>
      <c r="Q2479" s="84" t="s">
        <v>5534</v>
      </c>
      <c r="R2479" s="84" t="s">
        <v>6039</v>
      </c>
      <c r="S2479" s="84" t="s">
        <v>939</v>
      </c>
      <c r="T2479" s="84" t="s">
        <v>6274</v>
      </c>
      <c r="U2479" s="84"/>
      <c r="V2479" s="84" t="s">
        <v>8010</v>
      </c>
      <c r="W2479" s="86">
        <v>43157.899039351854</v>
      </c>
      <c r="X2479" s="84" t="s">
        <v>9693</v>
      </c>
      <c r="Y2479" s="84"/>
      <c r="Z2479" s="84"/>
      <c r="AA2479" s="90" t="s">
        <v>11406</v>
      </c>
      <c r="AB2479" s="84"/>
      <c r="AC2479" s="84" t="b">
        <v>0</v>
      </c>
      <c r="AD2479" s="84">
        <v>0</v>
      </c>
      <c r="AE2479" s="90" t="s">
        <v>285</v>
      </c>
      <c r="AF2479" s="84" t="b">
        <v>0</v>
      </c>
      <c r="AG2479" s="84" t="s">
        <v>290</v>
      </c>
      <c r="AH2479" s="84"/>
      <c r="AI2479" s="90" t="s">
        <v>285</v>
      </c>
      <c r="AJ2479" s="84" t="b">
        <v>0</v>
      </c>
      <c r="AK2479" s="84">
        <v>0</v>
      </c>
      <c r="AL2479" s="90" t="s">
        <v>285</v>
      </c>
      <c r="AM2479" s="84" t="s">
        <v>294</v>
      </c>
      <c r="AN2479" s="84" t="b">
        <v>0</v>
      </c>
      <c r="AO2479" s="90" t="s">
        <v>11406</v>
      </c>
      <c r="AP2479" s="84" t="s">
        <v>179</v>
      </c>
      <c r="AQ2479" s="84">
        <v>0</v>
      </c>
      <c r="AR2479" s="84">
        <v>0</v>
      </c>
      <c r="AS2479" s="84"/>
      <c r="AT2479" s="84"/>
      <c r="AU2479" s="84"/>
      <c r="AV2479" s="84"/>
      <c r="AW2479" s="84"/>
      <c r="AX2479" s="84"/>
      <c r="AY2479" s="84"/>
      <c r="AZ2479" s="84"/>
    </row>
    <row r="2480" spans="1:52" x14ac:dyDescent="0.2">
      <c r="A2480" s="69" t="s">
        <v>3683</v>
      </c>
      <c r="B2480" s="69" t="s">
        <v>3683</v>
      </c>
      <c r="C2480" s="70"/>
      <c r="D2480" s="71"/>
      <c r="E2480" s="72"/>
      <c r="F2480" s="73"/>
      <c r="G2480" s="70"/>
      <c r="H2480" s="74"/>
      <c r="I2480" s="75"/>
      <c r="J2480" s="75"/>
      <c r="K2480" s="36"/>
      <c r="L2480" s="82"/>
      <c r="M2480" s="82"/>
      <c r="N2480" s="77"/>
      <c r="O2480" s="84" t="s">
        <v>179</v>
      </c>
      <c r="P2480" s="86">
        <v>43157.899074074077</v>
      </c>
      <c r="Q2480" s="84" t="s">
        <v>5535</v>
      </c>
      <c r="R2480" s="84"/>
      <c r="S2480" s="84"/>
      <c r="T2480" s="84" t="s">
        <v>6609</v>
      </c>
      <c r="U2480" s="84"/>
      <c r="V2480" s="84" t="s">
        <v>8011</v>
      </c>
      <c r="W2480" s="86">
        <v>43157.899074074077</v>
      </c>
      <c r="X2480" s="84" t="s">
        <v>9694</v>
      </c>
      <c r="Y2480" s="84"/>
      <c r="Z2480" s="84"/>
      <c r="AA2480" s="90" t="s">
        <v>11407</v>
      </c>
      <c r="AB2480" s="84"/>
      <c r="AC2480" s="84" t="b">
        <v>0</v>
      </c>
      <c r="AD2480" s="84">
        <v>1</v>
      </c>
      <c r="AE2480" s="90" t="s">
        <v>285</v>
      </c>
      <c r="AF2480" s="84" t="b">
        <v>0</v>
      </c>
      <c r="AG2480" s="84" t="s">
        <v>290</v>
      </c>
      <c r="AH2480" s="84"/>
      <c r="AI2480" s="90" t="s">
        <v>285</v>
      </c>
      <c r="AJ2480" s="84" t="b">
        <v>0</v>
      </c>
      <c r="AK2480" s="84">
        <v>0</v>
      </c>
      <c r="AL2480" s="90" t="s">
        <v>285</v>
      </c>
      <c r="AM2480" s="84" t="s">
        <v>294</v>
      </c>
      <c r="AN2480" s="84" t="b">
        <v>0</v>
      </c>
      <c r="AO2480" s="90" t="s">
        <v>11407</v>
      </c>
      <c r="AP2480" s="84" t="s">
        <v>179</v>
      </c>
      <c r="AQ2480" s="84">
        <v>0</v>
      </c>
      <c r="AR2480" s="84">
        <v>0</v>
      </c>
      <c r="AS2480" s="84"/>
      <c r="AT2480" s="84"/>
      <c r="AU2480" s="84"/>
      <c r="AV2480" s="84"/>
      <c r="AW2480" s="84"/>
      <c r="AX2480" s="84"/>
      <c r="AY2480" s="84"/>
      <c r="AZ2480" s="84"/>
    </row>
    <row r="2481" spans="1:52" x14ac:dyDescent="0.2">
      <c r="A2481" s="69" t="s">
        <v>3684</v>
      </c>
      <c r="B2481" s="69" t="s">
        <v>3684</v>
      </c>
      <c r="C2481" s="70"/>
      <c r="D2481" s="71"/>
      <c r="E2481" s="72"/>
      <c r="F2481" s="73"/>
      <c r="G2481" s="70"/>
      <c r="H2481" s="74"/>
      <c r="I2481" s="75"/>
      <c r="J2481" s="75"/>
      <c r="K2481" s="36"/>
      <c r="L2481" s="82"/>
      <c r="M2481" s="82"/>
      <c r="N2481" s="77"/>
      <c r="O2481" s="84" t="s">
        <v>179</v>
      </c>
      <c r="P2481" s="86">
        <v>43157.899085648147</v>
      </c>
      <c r="Q2481" s="84" t="s">
        <v>5536</v>
      </c>
      <c r="R2481" s="84" t="s">
        <v>6040</v>
      </c>
      <c r="S2481" s="84" t="s">
        <v>6076</v>
      </c>
      <c r="T2481" s="84" t="s">
        <v>6274</v>
      </c>
      <c r="U2481" s="84"/>
      <c r="V2481" s="84" t="s">
        <v>8012</v>
      </c>
      <c r="W2481" s="86">
        <v>43157.899085648147</v>
      </c>
      <c r="X2481" s="84" t="s">
        <v>9695</v>
      </c>
      <c r="Y2481" s="84"/>
      <c r="Z2481" s="84"/>
      <c r="AA2481" s="90" t="s">
        <v>11408</v>
      </c>
      <c r="AB2481" s="84"/>
      <c r="AC2481" s="84" t="b">
        <v>0</v>
      </c>
      <c r="AD2481" s="84">
        <v>0</v>
      </c>
      <c r="AE2481" s="90" t="s">
        <v>285</v>
      </c>
      <c r="AF2481" s="84" t="b">
        <v>0</v>
      </c>
      <c r="AG2481" s="84" t="s">
        <v>290</v>
      </c>
      <c r="AH2481" s="84"/>
      <c r="AI2481" s="90" t="s">
        <v>285</v>
      </c>
      <c r="AJ2481" s="84" t="b">
        <v>0</v>
      </c>
      <c r="AK2481" s="84">
        <v>0</v>
      </c>
      <c r="AL2481" s="90" t="s">
        <v>285</v>
      </c>
      <c r="AM2481" s="84" t="s">
        <v>294</v>
      </c>
      <c r="AN2481" s="84" t="b">
        <v>0</v>
      </c>
      <c r="AO2481" s="90" t="s">
        <v>11408</v>
      </c>
      <c r="AP2481" s="84" t="s">
        <v>179</v>
      </c>
      <c r="AQ2481" s="84">
        <v>0</v>
      </c>
      <c r="AR2481" s="84">
        <v>0</v>
      </c>
      <c r="AS2481" s="84"/>
      <c r="AT2481" s="84"/>
      <c r="AU2481" s="84"/>
      <c r="AV2481" s="84"/>
      <c r="AW2481" s="84"/>
      <c r="AX2481" s="84"/>
      <c r="AY2481" s="84"/>
      <c r="AZ2481" s="84"/>
    </row>
    <row r="2482" spans="1:52" x14ac:dyDescent="0.2">
      <c r="A2482" s="69" t="s">
        <v>3685</v>
      </c>
      <c r="B2482" s="69" t="s">
        <v>3685</v>
      </c>
      <c r="C2482" s="70"/>
      <c r="D2482" s="71"/>
      <c r="E2482" s="72"/>
      <c r="F2482" s="73"/>
      <c r="G2482" s="70"/>
      <c r="H2482" s="74"/>
      <c r="I2482" s="75"/>
      <c r="J2482" s="75"/>
      <c r="K2482" s="36"/>
      <c r="L2482" s="82"/>
      <c r="M2482" s="82"/>
      <c r="N2482" s="77"/>
      <c r="O2482" s="84" t="s">
        <v>179</v>
      </c>
      <c r="P2482" s="86">
        <v>43157.899143518516</v>
      </c>
      <c r="Q2482" s="84" t="s">
        <v>5537</v>
      </c>
      <c r="R2482" s="84" t="s">
        <v>6041</v>
      </c>
      <c r="S2482" s="84" t="s">
        <v>6265</v>
      </c>
      <c r="T2482" s="84" t="s">
        <v>6274</v>
      </c>
      <c r="U2482" s="84" t="s">
        <v>6816</v>
      </c>
      <c r="V2482" s="84" t="s">
        <v>6816</v>
      </c>
      <c r="W2482" s="86">
        <v>43157.899143518516</v>
      </c>
      <c r="X2482" s="84" t="s">
        <v>9696</v>
      </c>
      <c r="Y2482" s="84"/>
      <c r="Z2482" s="84"/>
      <c r="AA2482" s="90" t="s">
        <v>11409</v>
      </c>
      <c r="AB2482" s="84"/>
      <c r="AC2482" s="84" t="b">
        <v>0</v>
      </c>
      <c r="AD2482" s="84">
        <v>1</v>
      </c>
      <c r="AE2482" s="90" t="s">
        <v>285</v>
      </c>
      <c r="AF2482" s="84" t="b">
        <v>0</v>
      </c>
      <c r="AG2482" s="84" t="s">
        <v>290</v>
      </c>
      <c r="AH2482" s="84"/>
      <c r="AI2482" s="90" t="s">
        <v>285</v>
      </c>
      <c r="AJ2482" s="84" t="b">
        <v>0</v>
      </c>
      <c r="AK2482" s="84">
        <v>0</v>
      </c>
      <c r="AL2482" s="90" t="s">
        <v>285</v>
      </c>
      <c r="AM2482" s="84" t="s">
        <v>304</v>
      </c>
      <c r="AN2482" s="84" t="b">
        <v>0</v>
      </c>
      <c r="AO2482" s="90" t="s">
        <v>11409</v>
      </c>
      <c r="AP2482" s="84" t="s">
        <v>179</v>
      </c>
      <c r="AQ2482" s="84">
        <v>0</v>
      </c>
      <c r="AR2482" s="84">
        <v>0</v>
      </c>
      <c r="AS2482" s="84"/>
      <c r="AT2482" s="84"/>
      <c r="AU2482" s="84"/>
      <c r="AV2482" s="84"/>
      <c r="AW2482" s="84"/>
      <c r="AX2482" s="84"/>
      <c r="AY2482" s="84"/>
      <c r="AZ2482" s="84"/>
    </row>
    <row r="2483" spans="1:52" x14ac:dyDescent="0.2">
      <c r="A2483" s="69" t="s">
        <v>3686</v>
      </c>
      <c r="B2483" s="69" t="s">
        <v>3686</v>
      </c>
      <c r="C2483" s="70"/>
      <c r="D2483" s="71"/>
      <c r="E2483" s="72"/>
      <c r="F2483" s="73"/>
      <c r="G2483" s="70"/>
      <c r="H2483" s="74"/>
      <c r="I2483" s="75"/>
      <c r="J2483" s="75"/>
      <c r="K2483" s="36"/>
      <c r="L2483" s="82"/>
      <c r="M2483" s="82"/>
      <c r="N2483" s="77"/>
      <c r="O2483" s="84" t="s">
        <v>179</v>
      </c>
      <c r="P2483" s="86">
        <v>43157.32953703704</v>
      </c>
      <c r="Q2483" s="84" t="s">
        <v>5538</v>
      </c>
      <c r="R2483" s="84" t="s">
        <v>6042</v>
      </c>
      <c r="S2483" s="84" t="s">
        <v>6266</v>
      </c>
      <c r="T2483" s="84" t="s">
        <v>6274</v>
      </c>
      <c r="U2483" s="84"/>
      <c r="V2483" s="84" t="s">
        <v>8013</v>
      </c>
      <c r="W2483" s="86">
        <v>43157.32953703704</v>
      </c>
      <c r="X2483" s="84" t="s">
        <v>9697</v>
      </c>
      <c r="Y2483" s="84"/>
      <c r="Z2483" s="84"/>
      <c r="AA2483" s="90" t="s">
        <v>11410</v>
      </c>
      <c r="AB2483" s="84"/>
      <c r="AC2483" s="84" t="b">
        <v>0</v>
      </c>
      <c r="AD2483" s="84">
        <v>20</v>
      </c>
      <c r="AE2483" s="90" t="s">
        <v>285</v>
      </c>
      <c r="AF2483" s="84" t="b">
        <v>0</v>
      </c>
      <c r="AG2483" s="84" t="s">
        <v>2154</v>
      </c>
      <c r="AH2483" s="84"/>
      <c r="AI2483" s="90" t="s">
        <v>285</v>
      </c>
      <c r="AJ2483" s="84" t="b">
        <v>0</v>
      </c>
      <c r="AK2483" s="84">
        <v>37</v>
      </c>
      <c r="AL2483" s="90" t="s">
        <v>285</v>
      </c>
      <c r="AM2483" s="84" t="s">
        <v>296</v>
      </c>
      <c r="AN2483" s="84" t="b">
        <v>0</v>
      </c>
      <c r="AO2483" s="90" t="s">
        <v>11410</v>
      </c>
      <c r="AP2483" s="84" t="s">
        <v>308</v>
      </c>
      <c r="AQ2483" s="84">
        <v>0</v>
      </c>
      <c r="AR2483" s="84">
        <v>0</v>
      </c>
      <c r="AS2483" s="84"/>
      <c r="AT2483" s="84"/>
      <c r="AU2483" s="84"/>
      <c r="AV2483" s="84"/>
      <c r="AW2483" s="84"/>
      <c r="AX2483" s="84"/>
      <c r="AY2483" s="84"/>
      <c r="AZ2483" s="84"/>
    </row>
    <row r="2484" spans="1:52" x14ac:dyDescent="0.2">
      <c r="A2484" s="69" t="s">
        <v>3687</v>
      </c>
      <c r="B2484" s="69" t="s">
        <v>3686</v>
      </c>
      <c r="C2484" s="70"/>
      <c r="D2484" s="71"/>
      <c r="E2484" s="72"/>
      <c r="F2484" s="73"/>
      <c r="G2484" s="70"/>
      <c r="H2484" s="74"/>
      <c r="I2484" s="75"/>
      <c r="J2484" s="75"/>
      <c r="K2484" s="36"/>
      <c r="L2484" s="82"/>
      <c r="M2484" s="82"/>
      <c r="N2484" s="77"/>
      <c r="O2484" s="84" t="s">
        <v>255</v>
      </c>
      <c r="P2484" s="86">
        <v>43157.899178240739</v>
      </c>
      <c r="Q2484" s="84" t="s">
        <v>5539</v>
      </c>
      <c r="R2484" s="84" t="s">
        <v>6042</v>
      </c>
      <c r="S2484" s="84" t="s">
        <v>6266</v>
      </c>
      <c r="T2484" s="84" t="s">
        <v>6274</v>
      </c>
      <c r="U2484" s="84"/>
      <c r="V2484" s="84" t="s">
        <v>8014</v>
      </c>
      <c r="W2484" s="86">
        <v>43157.899178240739</v>
      </c>
      <c r="X2484" s="84" t="s">
        <v>9698</v>
      </c>
      <c r="Y2484" s="84"/>
      <c r="Z2484" s="84"/>
      <c r="AA2484" s="90" t="s">
        <v>11411</v>
      </c>
      <c r="AB2484" s="84"/>
      <c r="AC2484" s="84" t="b">
        <v>0</v>
      </c>
      <c r="AD2484" s="84">
        <v>0</v>
      </c>
      <c r="AE2484" s="90" t="s">
        <v>285</v>
      </c>
      <c r="AF2484" s="84" t="b">
        <v>0</v>
      </c>
      <c r="AG2484" s="84" t="s">
        <v>2154</v>
      </c>
      <c r="AH2484" s="84"/>
      <c r="AI2484" s="90" t="s">
        <v>285</v>
      </c>
      <c r="AJ2484" s="84" t="b">
        <v>0</v>
      </c>
      <c r="AK2484" s="84">
        <v>37</v>
      </c>
      <c r="AL2484" s="90" t="s">
        <v>11410</v>
      </c>
      <c r="AM2484" s="84" t="s">
        <v>296</v>
      </c>
      <c r="AN2484" s="84" t="b">
        <v>0</v>
      </c>
      <c r="AO2484" s="90" t="s">
        <v>11410</v>
      </c>
      <c r="AP2484" s="84" t="s">
        <v>179</v>
      </c>
      <c r="AQ2484" s="84">
        <v>0</v>
      </c>
      <c r="AR2484" s="84">
        <v>0</v>
      </c>
      <c r="AS2484" s="84"/>
      <c r="AT2484" s="84"/>
      <c r="AU2484" s="84"/>
      <c r="AV2484" s="84"/>
      <c r="AW2484" s="84"/>
      <c r="AX2484" s="84"/>
      <c r="AY2484" s="84"/>
      <c r="AZ2484" s="84"/>
    </row>
    <row r="2485" spans="1:52" x14ac:dyDescent="0.2">
      <c r="A2485" s="69" t="s">
        <v>3688</v>
      </c>
      <c r="B2485" s="69" t="s">
        <v>3718</v>
      </c>
      <c r="C2485" s="70"/>
      <c r="D2485" s="71"/>
      <c r="E2485" s="72"/>
      <c r="F2485" s="73"/>
      <c r="G2485" s="70"/>
      <c r="H2485" s="74"/>
      <c r="I2485" s="75"/>
      <c r="J2485" s="75"/>
      <c r="K2485" s="36"/>
      <c r="L2485" s="82"/>
      <c r="M2485" s="82"/>
      <c r="N2485" s="77"/>
      <c r="O2485" s="84" t="s">
        <v>255</v>
      </c>
      <c r="P2485" s="86">
        <v>43157.899178240739</v>
      </c>
      <c r="Q2485" s="84" t="s">
        <v>4461</v>
      </c>
      <c r="R2485" s="84"/>
      <c r="S2485" s="84"/>
      <c r="T2485" s="84" t="s">
        <v>6323</v>
      </c>
      <c r="U2485" s="84"/>
      <c r="V2485" s="84" t="s">
        <v>275</v>
      </c>
      <c r="W2485" s="86">
        <v>43157.899178240739</v>
      </c>
      <c r="X2485" s="84" t="s">
        <v>9699</v>
      </c>
      <c r="Y2485" s="84"/>
      <c r="Z2485" s="84"/>
      <c r="AA2485" s="90" t="s">
        <v>11412</v>
      </c>
      <c r="AB2485" s="84"/>
      <c r="AC2485" s="84" t="b">
        <v>0</v>
      </c>
      <c r="AD2485" s="84">
        <v>0</v>
      </c>
      <c r="AE2485" s="90" t="s">
        <v>285</v>
      </c>
      <c r="AF2485" s="84" t="b">
        <v>0</v>
      </c>
      <c r="AG2485" s="84" t="s">
        <v>290</v>
      </c>
      <c r="AH2485" s="84"/>
      <c r="AI2485" s="90" t="s">
        <v>285</v>
      </c>
      <c r="AJ2485" s="84" t="b">
        <v>0</v>
      </c>
      <c r="AK2485" s="84">
        <v>25</v>
      </c>
      <c r="AL2485" s="90" t="s">
        <v>11446</v>
      </c>
      <c r="AM2485" s="84" t="s">
        <v>295</v>
      </c>
      <c r="AN2485" s="84" t="b">
        <v>0</v>
      </c>
      <c r="AO2485" s="90" t="s">
        <v>11446</v>
      </c>
      <c r="AP2485" s="84" t="s">
        <v>179</v>
      </c>
      <c r="AQ2485" s="84">
        <v>0</v>
      </c>
      <c r="AR2485" s="84">
        <v>0</v>
      </c>
      <c r="AS2485" s="84"/>
      <c r="AT2485" s="84"/>
      <c r="AU2485" s="84"/>
      <c r="AV2485" s="84"/>
      <c r="AW2485" s="84"/>
      <c r="AX2485" s="84"/>
      <c r="AY2485" s="84"/>
      <c r="AZ2485" s="84"/>
    </row>
    <row r="2486" spans="1:52" x14ac:dyDescent="0.2">
      <c r="A2486" s="69" t="s">
        <v>3689</v>
      </c>
      <c r="B2486" s="69" t="s">
        <v>4169</v>
      </c>
      <c r="C2486" s="70"/>
      <c r="D2486" s="71"/>
      <c r="E2486" s="72"/>
      <c r="F2486" s="73"/>
      <c r="G2486" s="70"/>
      <c r="H2486" s="74"/>
      <c r="I2486" s="75"/>
      <c r="J2486" s="75"/>
      <c r="K2486" s="36"/>
      <c r="L2486" s="82"/>
      <c r="M2486" s="82"/>
      <c r="N2486" s="77"/>
      <c r="O2486" s="84" t="s">
        <v>255</v>
      </c>
      <c r="P2486" s="86">
        <v>43157.899224537039</v>
      </c>
      <c r="Q2486" s="84" t="s">
        <v>5217</v>
      </c>
      <c r="R2486" s="84"/>
      <c r="S2486" s="84"/>
      <c r="T2486" s="84" t="s">
        <v>6522</v>
      </c>
      <c r="U2486" s="84"/>
      <c r="V2486" s="84" t="s">
        <v>8015</v>
      </c>
      <c r="W2486" s="86">
        <v>43157.899224537039</v>
      </c>
      <c r="X2486" s="84" t="s">
        <v>9700</v>
      </c>
      <c r="Y2486" s="84"/>
      <c r="Z2486" s="84"/>
      <c r="AA2486" s="90" t="s">
        <v>11413</v>
      </c>
      <c r="AB2486" s="84"/>
      <c r="AC2486" s="84" t="b">
        <v>0</v>
      </c>
      <c r="AD2486" s="84">
        <v>0</v>
      </c>
      <c r="AE2486" s="90" t="s">
        <v>285</v>
      </c>
      <c r="AF2486" s="84" t="b">
        <v>0</v>
      </c>
      <c r="AG2486" s="84" t="s">
        <v>290</v>
      </c>
      <c r="AH2486" s="84"/>
      <c r="AI2486" s="90" t="s">
        <v>285</v>
      </c>
      <c r="AJ2486" s="84" t="b">
        <v>0</v>
      </c>
      <c r="AK2486" s="84">
        <v>32</v>
      </c>
      <c r="AL2486" s="90" t="s">
        <v>11422</v>
      </c>
      <c r="AM2486" s="84" t="s">
        <v>298</v>
      </c>
      <c r="AN2486" s="84" t="b">
        <v>0</v>
      </c>
      <c r="AO2486" s="90" t="s">
        <v>11422</v>
      </c>
      <c r="AP2486" s="84" t="s">
        <v>179</v>
      </c>
      <c r="AQ2486" s="84">
        <v>0</v>
      </c>
      <c r="AR2486" s="84">
        <v>0</v>
      </c>
      <c r="AS2486" s="84"/>
      <c r="AT2486" s="84"/>
      <c r="AU2486" s="84"/>
      <c r="AV2486" s="84"/>
      <c r="AW2486" s="84"/>
      <c r="AX2486" s="84"/>
      <c r="AY2486" s="84"/>
      <c r="AZ2486" s="84"/>
    </row>
    <row r="2487" spans="1:52" x14ac:dyDescent="0.2">
      <c r="A2487" s="69" t="s">
        <v>3689</v>
      </c>
      <c r="B2487" s="69" t="s">
        <v>3226</v>
      </c>
      <c r="C2487" s="70"/>
      <c r="D2487" s="71"/>
      <c r="E2487" s="72"/>
      <c r="F2487" s="73"/>
      <c r="G2487" s="70"/>
      <c r="H2487" s="74"/>
      <c r="I2487" s="75"/>
      <c r="J2487" s="75"/>
      <c r="K2487" s="36"/>
      <c r="L2487" s="82"/>
      <c r="M2487" s="82"/>
      <c r="N2487" s="77"/>
      <c r="O2487" s="84" t="s">
        <v>255</v>
      </c>
      <c r="P2487" s="86">
        <v>43157.899224537039</v>
      </c>
      <c r="Q2487" s="84" t="s">
        <v>5217</v>
      </c>
      <c r="R2487" s="84"/>
      <c r="S2487" s="84"/>
      <c r="T2487" s="84" t="s">
        <v>6522</v>
      </c>
      <c r="U2487" s="84"/>
      <c r="V2487" s="84" t="s">
        <v>8015</v>
      </c>
      <c r="W2487" s="86">
        <v>43157.899224537039</v>
      </c>
      <c r="X2487" s="84" t="s">
        <v>9700</v>
      </c>
      <c r="Y2487" s="84"/>
      <c r="Z2487" s="84"/>
      <c r="AA2487" s="90" t="s">
        <v>11413</v>
      </c>
      <c r="AB2487" s="84"/>
      <c r="AC2487" s="84" t="b">
        <v>0</v>
      </c>
      <c r="AD2487" s="84">
        <v>0</v>
      </c>
      <c r="AE2487" s="90" t="s">
        <v>285</v>
      </c>
      <c r="AF2487" s="84" t="b">
        <v>0</v>
      </c>
      <c r="AG2487" s="84" t="s">
        <v>290</v>
      </c>
      <c r="AH2487" s="84"/>
      <c r="AI2487" s="90" t="s">
        <v>285</v>
      </c>
      <c r="AJ2487" s="84" t="b">
        <v>0</v>
      </c>
      <c r="AK2487" s="84">
        <v>32</v>
      </c>
      <c r="AL2487" s="90" t="s">
        <v>11422</v>
      </c>
      <c r="AM2487" s="84" t="s">
        <v>298</v>
      </c>
      <c r="AN2487" s="84" t="b">
        <v>0</v>
      </c>
      <c r="AO2487" s="90" t="s">
        <v>11422</v>
      </c>
      <c r="AP2487" s="84" t="s">
        <v>179</v>
      </c>
      <c r="AQ2487" s="84">
        <v>0</v>
      </c>
      <c r="AR2487" s="84">
        <v>0</v>
      </c>
      <c r="AS2487" s="84"/>
      <c r="AT2487" s="84"/>
      <c r="AU2487" s="84"/>
      <c r="AV2487" s="84"/>
      <c r="AW2487" s="84"/>
      <c r="AX2487" s="84"/>
      <c r="AY2487" s="84"/>
      <c r="AZ2487" s="84"/>
    </row>
    <row r="2488" spans="1:52" x14ac:dyDescent="0.2">
      <c r="A2488" s="69" t="s">
        <v>3690</v>
      </c>
      <c r="B2488" s="69" t="s">
        <v>4335</v>
      </c>
      <c r="C2488" s="70"/>
      <c r="D2488" s="71"/>
      <c r="E2488" s="72"/>
      <c r="F2488" s="73"/>
      <c r="G2488" s="70"/>
      <c r="H2488" s="74"/>
      <c r="I2488" s="75"/>
      <c r="J2488" s="75"/>
      <c r="K2488" s="36"/>
      <c r="L2488" s="82"/>
      <c r="M2488" s="82"/>
      <c r="N2488" s="77"/>
      <c r="O2488" s="84" t="s">
        <v>256</v>
      </c>
      <c r="P2488" s="86">
        <v>43157.899328703701</v>
      </c>
      <c r="Q2488" s="84" t="s">
        <v>5540</v>
      </c>
      <c r="R2488" s="84"/>
      <c r="S2488" s="84"/>
      <c r="T2488" s="84" t="s">
        <v>6274</v>
      </c>
      <c r="U2488" s="84"/>
      <c r="V2488" s="84" t="s">
        <v>8016</v>
      </c>
      <c r="W2488" s="86">
        <v>43157.899328703701</v>
      </c>
      <c r="X2488" s="84" t="s">
        <v>9701</v>
      </c>
      <c r="Y2488" s="84"/>
      <c r="Z2488" s="84"/>
      <c r="AA2488" s="90" t="s">
        <v>11414</v>
      </c>
      <c r="AB2488" s="90" t="s">
        <v>11644</v>
      </c>
      <c r="AC2488" s="84" t="b">
        <v>0</v>
      </c>
      <c r="AD2488" s="84">
        <v>0</v>
      </c>
      <c r="AE2488" s="90" t="s">
        <v>11808</v>
      </c>
      <c r="AF2488" s="84" t="b">
        <v>0</v>
      </c>
      <c r="AG2488" s="84" t="s">
        <v>290</v>
      </c>
      <c r="AH2488" s="84"/>
      <c r="AI2488" s="90" t="s">
        <v>285</v>
      </c>
      <c r="AJ2488" s="84" t="b">
        <v>0</v>
      </c>
      <c r="AK2488" s="84">
        <v>0</v>
      </c>
      <c r="AL2488" s="90" t="s">
        <v>285</v>
      </c>
      <c r="AM2488" s="84" t="s">
        <v>296</v>
      </c>
      <c r="AN2488" s="84" t="b">
        <v>0</v>
      </c>
      <c r="AO2488" s="90" t="s">
        <v>11644</v>
      </c>
      <c r="AP2488" s="84" t="s">
        <v>179</v>
      </c>
      <c r="AQ2488" s="84">
        <v>0</v>
      </c>
      <c r="AR2488" s="84">
        <v>0</v>
      </c>
      <c r="AS2488" s="84"/>
      <c r="AT2488" s="84"/>
      <c r="AU2488" s="84"/>
      <c r="AV2488" s="84"/>
      <c r="AW2488" s="84"/>
      <c r="AX2488" s="84"/>
      <c r="AY2488" s="84"/>
      <c r="AZ2488" s="84"/>
    </row>
    <row r="2489" spans="1:52" x14ac:dyDescent="0.2">
      <c r="A2489" s="69" t="s">
        <v>3691</v>
      </c>
      <c r="B2489" s="69" t="s">
        <v>3724</v>
      </c>
      <c r="C2489" s="70"/>
      <c r="D2489" s="71"/>
      <c r="E2489" s="72"/>
      <c r="F2489" s="73"/>
      <c r="G2489" s="70"/>
      <c r="H2489" s="74"/>
      <c r="I2489" s="75"/>
      <c r="J2489" s="75"/>
      <c r="K2489" s="36"/>
      <c r="L2489" s="82"/>
      <c r="M2489" s="82"/>
      <c r="N2489" s="77"/>
      <c r="O2489" s="84" t="s">
        <v>255</v>
      </c>
      <c r="P2489" s="86">
        <v>43157.899340277778</v>
      </c>
      <c r="Q2489" s="84" t="s">
        <v>4370</v>
      </c>
      <c r="R2489" s="84"/>
      <c r="S2489" s="84"/>
      <c r="T2489" s="84" t="s">
        <v>6274</v>
      </c>
      <c r="U2489" s="84"/>
      <c r="V2489" s="84" t="s">
        <v>8017</v>
      </c>
      <c r="W2489" s="86">
        <v>43157.899340277778</v>
      </c>
      <c r="X2489" s="84" t="s">
        <v>9702</v>
      </c>
      <c r="Y2489" s="84"/>
      <c r="Z2489" s="84"/>
      <c r="AA2489" s="90" t="s">
        <v>11415</v>
      </c>
      <c r="AB2489" s="84"/>
      <c r="AC2489" s="84" t="b">
        <v>0</v>
      </c>
      <c r="AD2489" s="84">
        <v>0</v>
      </c>
      <c r="AE2489" s="90" t="s">
        <v>285</v>
      </c>
      <c r="AF2489" s="84" t="b">
        <v>0</v>
      </c>
      <c r="AG2489" s="84" t="s">
        <v>2154</v>
      </c>
      <c r="AH2489" s="84"/>
      <c r="AI2489" s="90" t="s">
        <v>285</v>
      </c>
      <c r="AJ2489" s="84" t="b">
        <v>0</v>
      </c>
      <c r="AK2489" s="84">
        <v>4940</v>
      </c>
      <c r="AL2489" s="90" t="s">
        <v>11459</v>
      </c>
      <c r="AM2489" s="84" t="s">
        <v>295</v>
      </c>
      <c r="AN2489" s="84" t="b">
        <v>0</v>
      </c>
      <c r="AO2489" s="90" t="s">
        <v>11459</v>
      </c>
      <c r="AP2489" s="84" t="s">
        <v>179</v>
      </c>
      <c r="AQ2489" s="84">
        <v>0</v>
      </c>
      <c r="AR2489" s="84">
        <v>0</v>
      </c>
      <c r="AS2489" s="84"/>
      <c r="AT2489" s="84"/>
      <c r="AU2489" s="84"/>
      <c r="AV2489" s="84"/>
      <c r="AW2489" s="84"/>
      <c r="AX2489" s="84"/>
      <c r="AY2489" s="84"/>
      <c r="AZ2489" s="84"/>
    </row>
    <row r="2490" spans="1:52" x14ac:dyDescent="0.2">
      <c r="A2490" s="69" t="s">
        <v>3692</v>
      </c>
      <c r="B2490" s="69" t="s">
        <v>3692</v>
      </c>
      <c r="C2490" s="70"/>
      <c r="D2490" s="71"/>
      <c r="E2490" s="72"/>
      <c r="F2490" s="73"/>
      <c r="G2490" s="70"/>
      <c r="H2490" s="74"/>
      <c r="I2490" s="75"/>
      <c r="J2490" s="75"/>
      <c r="K2490" s="36"/>
      <c r="L2490" s="82"/>
      <c r="M2490" s="82"/>
      <c r="N2490" s="77"/>
      <c r="O2490" s="84" t="s">
        <v>179</v>
      </c>
      <c r="P2490" s="86">
        <v>43157.867754629631</v>
      </c>
      <c r="Q2490" s="84" t="s">
        <v>5541</v>
      </c>
      <c r="R2490" s="84" t="s">
        <v>6043</v>
      </c>
      <c r="S2490" s="84" t="s">
        <v>261</v>
      </c>
      <c r="T2490" s="84" t="s">
        <v>6602</v>
      </c>
      <c r="U2490" s="84"/>
      <c r="V2490" s="84" t="s">
        <v>8018</v>
      </c>
      <c r="W2490" s="86">
        <v>43157.867754629631</v>
      </c>
      <c r="X2490" s="84" t="s">
        <v>9703</v>
      </c>
      <c r="Y2490" s="84"/>
      <c r="Z2490" s="84"/>
      <c r="AA2490" s="90" t="s">
        <v>11416</v>
      </c>
      <c r="AB2490" s="84"/>
      <c r="AC2490" s="84" t="b">
        <v>0</v>
      </c>
      <c r="AD2490" s="84">
        <v>2</v>
      </c>
      <c r="AE2490" s="90" t="s">
        <v>285</v>
      </c>
      <c r="AF2490" s="84" t="b">
        <v>0</v>
      </c>
      <c r="AG2490" s="84" t="s">
        <v>290</v>
      </c>
      <c r="AH2490" s="84"/>
      <c r="AI2490" s="90" t="s">
        <v>285</v>
      </c>
      <c r="AJ2490" s="84" t="b">
        <v>0</v>
      </c>
      <c r="AK2490" s="84">
        <v>2</v>
      </c>
      <c r="AL2490" s="90" t="s">
        <v>285</v>
      </c>
      <c r="AM2490" s="84" t="s">
        <v>294</v>
      </c>
      <c r="AN2490" s="84" t="b">
        <v>0</v>
      </c>
      <c r="AO2490" s="90" t="s">
        <v>11416</v>
      </c>
      <c r="AP2490" s="84" t="s">
        <v>179</v>
      </c>
      <c r="AQ2490" s="84">
        <v>0</v>
      </c>
      <c r="AR2490" s="84">
        <v>0</v>
      </c>
      <c r="AS2490" s="84"/>
      <c r="AT2490" s="84"/>
      <c r="AU2490" s="84"/>
      <c r="AV2490" s="84"/>
      <c r="AW2490" s="84"/>
      <c r="AX2490" s="84"/>
      <c r="AY2490" s="84"/>
      <c r="AZ2490" s="84"/>
    </row>
    <row r="2491" spans="1:52" x14ac:dyDescent="0.2">
      <c r="A2491" s="69" t="s">
        <v>3693</v>
      </c>
      <c r="B2491" s="69" t="s">
        <v>3692</v>
      </c>
      <c r="C2491" s="70"/>
      <c r="D2491" s="71"/>
      <c r="E2491" s="72"/>
      <c r="F2491" s="73"/>
      <c r="G2491" s="70"/>
      <c r="H2491" s="74"/>
      <c r="I2491" s="75"/>
      <c r="J2491" s="75"/>
      <c r="K2491" s="36"/>
      <c r="L2491" s="82"/>
      <c r="M2491" s="82"/>
      <c r="N2491" s="77"/>
      <c r="O2491" s="84" t="s">
        <v>255</v>
      </c>
      <c r="P2491" s="86">
        <v>43157.899351851855</v>
      </c>
      <c r="Q2491" s="84" t="s">
        <v>5491</v>
      </c>
      <c r="R2491" s="84"/>
      <c r="S2491" s="84"/>
      <c r="T2491" s="84" t="s">
        <v>6602</v>
      </c>
      <c r="U2491" s="84"/>
      <c r="V2491" s="84" t="s">
        <v>8019</v>
      </c>
      <c r="W2491" s="86">
        <v>43157.899351851855</v>
      </c>
      <c r="X2491" s="84" t="s">
        <v>9704</v>
      </c>
      <c r="Y2491" s="84"/>
      <c r="Z2491" s="84"/>
      <c r="AA2491" s="90" t="s">
        <v>11417</v>
      </c>
      <c r="AB2491" s="84"/>
      <c r="AC2491" s="84" t="b">
        <v>0</v>
      </c>
      <c r="AD2491" s="84">
        <v>0</v>
      </c>
      <c r="AE2491" s="90" t="s">
        <v>285</v>
      </c>
      <c r="AF2491" s="84" t="b">
        <v>0</v>
      </c>
      <c r="AG2491" s="84" t="s">
        <v>290</v>
      </c>
      <c r="AH2491" s="84"/>
      <c r="AI2491" s="90" t="s">
        <v>285</v>
      </c>
      <c r="AJ2491" s="84" t="b">
        <v>0</v>
      </c>
      <c r="AK2491" s="84">
        <v>2</v>
      </c>
      <c r="AL2491" s="90" t="s">
        <v>11416</v>
      </c>
      <c r="AM2491" s="84" t="s">
        <v>295</v>
      </c>
      <c r="AN2491" s="84" t="b">
        <v>0</v>
      </c>
      <c r="AO2491" s="90" t="s">
        <v>11416</v>
      </c>
      <c r="AP2491" s="84" t="s">
        <v>179</v>
      </c>
      <c r="AQ2491" s="84">
        <v>0</v>
      </c>
      <c r="AR2491" s="84">
        <v>0</v>
      </c>
      <c r="AS2491" s="84"/>
      <c r="AT2491" s="84"/>
      <c r="AU2491" s="84"/>
      <c r="AV2491" s="84"/>
      <c r="AW2491" s="84"/>
      <c r="AX2491" s="84"/>
      <c r="AY2491" s="84"/>
      <c r="AZ2491" s="84"/>
    </row>
    <row r="2492" spans="1:52" x14ac:dyDescent="0.2">
      <c r="A2492" s="69" t="s">
        <v>3694</v>
      </c>
      <c r="B2492" s="69" t="s">
        <v>3694</v>
      </c>
      <c r="C2492" s="70"/>
      <c r="D2492" s="71"/>
      <c r="E2492" s="72"/>
      <c r="F2492" s="73"/>
      <c r="G2492" s="70"/>
      <c r="H2492" s="74"/>
      <c r="I2492" s="75"/>
      <c r="J2492" s="75"/>
      <c r="K2492" s="36"/>
      <c r="L2492" s="82"/>
      <c r="M2492" s="82"/>
      <c r="N2492" s="77"/>
      <c r="O2492" s="84" t="s">
        <v>179</v>
      </c>
      <c r="P2492" s="86">
        <v>43157.899351851855</v>
      </c>
      <c r="Q2492" s="84" t="s">
        <v>5542</v>
      </c>
      <c r="R2492" s="84" t="s">
        <v>6044</v>
      </c>
      <c r="S2492" s="84" t="s">
        <v>6267</v>
      </c>
      <c r="T2492" s="84" t="s">
        <v>6610</v>
      </c>
      <c r="U2492" s="84" t="s">
        <v>6817</v>
      </c>
      <c r="V2492" s="84" t="s">
        <v>6817</v>
      </c>
      <c r="W2492" s="86">
        <v>43157.899351851855</v>
      </c>
      <c r="X2492" s="84" t="s">
        <v>9705</v>
      </c>
      <c r="Y2492" s="84"/>
      <c r="Z2492" s="84"/>
      <c r="AA2492" s="90" t="s">
        <v>11418</v>
      </c>
      <c r="AB2492" s="84"/>
      <c r="AC2492" s="84" t="b">
        <v>0</v>
      </c>
      <c r="AD2492" s="84">
        <v>0</v>
      </c>
      <c r="AE2492" s="90" t="s">
        <v>285</v>
      </c>
      <c r="AF2492" s="84" t="b">
        <v>0</v>
      </c>
      <c r="AG2492" s="84" t="s">
        <v>290</v>
      </c>
      <c r="AH2492" s="84"/>
      <c r="AI2492" s="90" t="s">
        <v>285</v>
      </c>
      <c r="AJ2492" s="84" t="b">
        <v>0</v>
      </c>
      <c r="AK2492" s="84">
        <v>0</v>
      </c>
      <c r="AL2492" s="90" t="s">
        <v>285</v>
      </c>
      <c r="AM2492" s="84" t="s">
        <v>304</v>
      </c>
      <c r="AN2492" s="84" t="b">
        <v>0</v>
      </c>
      <c r="AO2492" s="90" t="s">
        <v>11418</v>
      </c>
      <c r="AP2492" s="84" t="s">
        <v>179</v>
      </c>
      <c r="AQ2492" s="84">
        <v>0</v>
      </c>
      <c r="AR2492" s="84">
        <v>0</v>
      </c>
      <c r="AS2492" s="84"/>
      <c r="AT2492" s="84"/>
      <c r="AU2492" s="84"/>
      <c r="AV2492" s="84"/>
      <c r="AW2492" s="84"/>
      <c r="AX2492" s="84"/>
      <c r="AY2492" s="84"/>
      <c r="AZ2492" s="84"/>
    </row>
    <row r="2493" spans="1:52" x14ac:dyDescent="0.2">
      <c r="A2493" s="69" t="s">
        <v>3695</v>
      </c>
      <c r="B2493" s="69" t="s">
        <v>3695</v>
      </c>
      <c r="C2493" s="70"/>
      <c r="D2493" s="71"/>
      <c r="E2493" s="72"/>
      <c r="F2493" s="73"/>
      <c r="G2493" s="70"/>
      <c r="H2493" s="74"/>
      <c r="I2493" s="75"/>
      <c r="J2493" s="75"/>
      <c r="K2493" s="36"/>
      <c r="L2493" s="82"/>
      <c r="M2493" s="82"/>
      <c r="N2493" s="77"/>
      <c r="O2493" s="84" t="s">
        <v>179</v>
      </c>
      <c r="P2493" s="86">
        <v>43157.899409722224</v>
      </c>
      <c r="Q2493" s="84" t="s">
        <v>5543</v>
      </c>
      <c r="R2493" s="84" t="s">
        <v>6045</v>
      </c>
      <c r="S2493" s="84" t="s">
        <v>6268</v>
      </c>
      <c r="T2493" s="84" t="s">
        <v>6274</v>
      </c>
      <c r="U2493" s="84" t="s">
        <v>6818</v>
      </c>
      <c r="V2493" s="84" t="s">
        <v>6818</v>
      </c>
      <c r="W2493" s="86">
        <v>43157.899409722224</v>
      </c>
      <c r="X2493" s="84" t="s">
        <v>9706</v>
      </c>
      <c r="Y2493" s="84"/>
      <c r="Z2493" s="84"/>
      <c r="AA2493" s="90" t="s">
        <v>11419</v>
      </c>
      <c r="AB2493" s="84"/>
      <c r="AC2493" s="84" t="b">
        <v>0</v>
      </c>
      <c r="AD2493" s="84">
        <v>0</v>
      </c>
      <c r="AE2493" s="90" t="s">
        <v>285</v>
      </c>
      <c r="AF2493" s="84" t="b">
        <v>0</v>
      </c>
      <c r="AG2493" s="84" t="s">
        <v>290</v>
      </c>
      <c r="AH2493" s="84"/>
      <c r="AI2493" s="90" t="s">
        <v>285</v>
      </c>
      <c r="AJ2493" s="84" t="b">
        <v>0</v>
      </c>
      <c r="AK2493" s="84">
        <v>0</v>
      </c>
      <c r="AL2493" s="90" t="s">
        <v>285</v>
      </c>
      <c r="AM2493" s="84" t="s">
        <v>304</v>
      </c>
      <c r="AN2493" s="84" t="b">
        <v>0</v>
      </c>
      <c r="AO2493" s="90" t="s">
        <v>11419</v>
      </c>
      <c r="AP2493" s="84" t="s">
        <v>179</v>
      </c>
      <c r="AQ2493" s="84">
        <v>0</v>
      </c>
      <c r="AR2493" s="84">
        <v>0</v>
      </c>
      <c r="AS2493" s="84"/>
      <c r="AT2493" s="84"/>
      <c r="AU2493" s="84"/>
      <c r="AV2493" s="84"/>
      <c r="AW2493" s="84"/>
      <c r="AX2493" s="84"/>
      <c r="AY2493" s="84"/>
      <c r="AZ2493" s="84"/>
    </row>
    <row r="2494" spans="1:52" x14ac:dyDescent="0.2">
      <c r="A2494" s="69" t="s">
        <v>3696</v>
      </c>
      <c r="B2494" s="69" t="s">
        <v>3696</v>
      </c>
      <c r="C2494" s="70"/>
      <c r="D2494" s="71"/>
      <c r="E2494" s="72"/>
      <c r="F2494" s="73"/>
      <c r="G2494" s="70"/>
      <c r="H2494" s="74"/>
      <c r="I2494" s="75"/>
      <c r="J2494" s="75"/>
      <c r="K2494" s="36"/>
      <c r="L2494" s="82"/>
      <c r="M2494" s="82"/>
      <c r="N2494" s="77"/>
      <c r="O2494" s="84" t="s">
        <v>179</v>
      </c>
      <c r="P2494" s="86">
        <v>43157.899421296293</v>
      </c>
      <c r="Q2494" s="84" t="s">
        <v>5544</v>
      </c>
      <c r="R2494" s="84" t="s">
        <v>6046</v>
      </c>
      <c r="S2494" s="84" t="s">
        <v>934</v>
      </c>
      <c r="T2494" s="84" t="s">
        <v>6611</v>
      </c>
      <c r="U2494" s="84"/>
      <c r="V2494" s="84" t="s">
        <v>8020</v>
      </c>
      <c r="W2494" s="86">
        <v>43157.899421296293</v>
      </c>
      <c r="X2494" s="84" t="s">
        <v>9707</v>
      </c>
      <c r="Y2494" s="84"/>
      <c r="Z2494" s="84"/>
      <c r="AA2494" s="90" t="s">
        <v>11420</v>
      </c>
      <c r="AB2494" s="84"/>
      <c r="AC2494" s="84" t="b">
        <v>0</v>
      </c>
      <c r="AD2494" s="84">
        <v>0</v>
      </c>
      <c r="AE2494" s="90" t="s">
        <v>285</v>
      </c>
      <c r="AF2494" s="84" t="b">
        <v>0</v>
      </c>
      <c r="AG2494" s="84" t="s">
        <v>1005</v>
      </c>
      <c r="AH2494" s="84"/>
      <c r="AI2494" s="90" t="s">
        <v>285</v>
      </c>
      <c r="AJ2494" s="84" t="b">
        <v>0</v>
      </c>
      <c r="AK2494" s="84">
        <v>0</v>
      </c>
      <c r="AL2494" s="90" t="s">
        <v>285</v>
      </c>
      <c r="AM2494" s="84" t="s">
        <v>298</v>
      </c>
      <c r="AN2494" s="84" t="b">
        <v>0</v>
      </c>
      <c r="AO2494" s="90" t="s">
        <v>11420</v>
      </c>
      <c r="AP2494" s="84" t="s">
        <v>179</v>
      </c>
      <c r="AQ2494" s="84">
        <v>0</v>
      </c>
      <c r="AR2494" s="84">
        <v>0</v>
      </c>
      <c r="AS2494" s="84"/>
      <c r="AT2494" s="84"/>
      <c r="AU2494" s="84"/>
      <c r="AV2494" s="84"/>
      <c r="AW2494" s="84"/>
      <c r="AX2494" s="84"/>
      <c r="AY2494" s="84"/>
      <c r="AZ2494" s="84"/>
    </row>
    <row r="2495" spans="1:52" x14ac:dyDescent="0.2">
      <c r="A2495" s="69" t="s">
        <v>3697</v>
      </c>
      <c r="B2495" s="69" t="s">
        <v>3697</v>
      </c>
      <c r="C2495" s="70"/>
      <c r="D2495" s="71"/>
      <c r="E2495" s="72"/>
      <c r="F2495" s="73"/>
      <c r="G2495" s="70"/>
      <c r="H2495" s="74"/>
      <c r="I2495" s="75"/>
      <c r="J2495" s="75"/>
      <c r="K2495" s="36"/>
      <c r="L2495" s="82"/>
      <c r="M2495" s="82"/>
      <c r="N2495" s="77"/>
      <c r="O2495" s="84" t="s">
        <v>179</v>
      </c>
      <c r="P2495" s="86">
        <v>43157.89943287037</v>
      </c>
      <c r="Q2495" s="84" t="s">
        <v>5545</v>
      </c>
      <c r="R2495" s="84" t="s">
        <v>6047</v>
      </c>
      <c r="S2495" s="84" t="s">
        <v>6163</v>
      </c>
      <c r="T2495" s="84" t="s">
        <v>6291</v>
      </c>
      <c r="U2495" s="84"/>
      <c r="V2495" s="84" t="s">
        <v>8021</v>
      </c>
      <c r="W2495" s="86">
        <v>43157.89943287037</v>
      </c>
      <c r="X2495" s="84" t="s">
        <v>9708</v>
      </c>
      <c r="Y2495" s="84"/>
      <c r="Z2495" s="84"/>
      <c r="AA2495" s="90" t="s">
        <v>11421</v>
      </c>
      <c r="AB2495" s="84"/>
      <c r="AC2495" s="84" t="b">
        <v>0</v>
      </c>
      <c r="AD2495" s="84">
        <v>0</v>
      </c>
      <c r="AE2495" s="90" t="s">
        <v>285</v>
      </c>
      <c r="AF2495" s="84" t="b">
        <v>0</v>
      </c>
      <c r="AG2495" s="84" t="s">
        <v>1002</v>
      </c>
      <c r="AH2495" s="84"/>
      <c r="AI2495" s="90" t="s">
        <v>285</v>
      </c>
      <c r="AJ2495" s="84" t="b">
        <v>0</v>
      </c>
      <c r="AK2495" s="84">
        <v>0</v>
      </c>
      <c r="AL2495" s="90" t="s">
        <v>285</v>
      </c>
      <c r="AM2495" s="84" t="s">
        <v>301</v>
      </c>
      <c r="AN2495" s="84" t="b">
        <v>0</v>
      </c>
      <c r="AO2495" s="90" t="s">
        <v>11421</v>
      </c>
      <c r="AP2495" s="84" t="s">
        <v>179</v>
      </c>
      <c r="AQ2495" s="84">
        <v>0</v>
      </c>
      <c r="AR2495" s="84">
        <v>0</v>
      </c>
      <c r="AS2495" s="84"/>
      <c r="AT2495" s="84"/>
      <c r="AU2495" s="84"/>
      <c r="AV2495" s="84"/>
      <c r="AW2495" s="84"/>
      <c r="AX2495" s="84"/>
      <c r="AY2495" s="84"/>
      <c r="AZ2495" s="84"/>
    </row>
    <row r="2496" spans="1:52" x14ac:dyDescent="0.2">
      <c r="A2496" s="69" t="s">
        <v>3226</v>
      </c>
      <c r="B2496" s="69" t="s">
        <v>4169</v>
      </c>
      <c r="C2496" s="70"/>
      <c r="D2496" s="71"/>
      <c r="E2496" s="72"/>
      <c r="F2496" s="73"/>
      <c r="G2496" s="70"/>
      <c r="H2496" s="74"/>
      <c r="I2496" s="75"/>
      <c r="J2496" s="75"/>
      <c r="K2496" s="36"/>
      <c r="L2496" s="82"/>
      <c r="M2496" s="82"/>
      <c r="N2496" s="77"/>
      <c r="O2496" s="84" t="s">
        <v>255</v>
      </c>
      <c r="P2496" s="86">
        <v>43157.879236111112</v>
      </c>
      <c r="Q2496" s="84" t="s">
        <v>5546</v>
      </c>
      <c r="R2496" s="84" t="s">
        <v>6048</v>
      </c>
      <c r="S2496" s="84" t="s">
        <v>1907</v>
      </c>
      <c r="T2496" s="84" t="s">
        <v>6612</v>
      </c>
      <c r="U2496" s="84"/>
      <c r="V2496" s="84" t="s">
        <v>7634</v>
      </c>
      <c r="W2496" s="86">
        <v>43157.879236111112</v>
      </c>
      <c r="X2496" s="84" t="s">
        <v>9709</v>
      </c>
      <c r="Y2496" s="84"/>
      <c r="Z2496" s="84"/>
      <c r="AA2496" s="90" t="s">
        <v>11422</v>
      </c>
      <c r="AB2496" s="90" t="s">
        <v>11645</v>
      </c>
      <c r="AC2496" s="84" t="b">
        <v>0</v>
      </c>
      <c r="AD2496" s="84">
        <v>36</v>
      </c>
      <c r="AE2496" s="90" t="s">
        <v>11760</v>
      </c>
      <c r="AF2496" s="84" t="b">
        <v>0</v>
      </c>
      <c r="AG2496" s="84" t="s">
        <v>290</v>
      </c>
      <c r="AH2496" s="84"/>
      <c r="AI2496" s="90" t="s">
        <v>285</v>
      </c>
      <c r="AJ2496" s="84" t="b">
        <v>0</v>
      </c>
      <c r="AK2496" s="84">
        <v>32</v>
      </c>
      <c r="AL2496" s="90" t="s">
        <v>285</v>
      </c>
      <c r="AM2496" s="84" t="s">
        <v>294</v>
      </c>
      <c r="AN2496" s="84" t="b">
        <v>0</v>
      </c>
      <c r="AO2496" s="90" t="s">
        <v>11645</v>
      </c>
      <c r="AP2496" s="84" t="s">
        <v>179</v>
      </c>
      <c r="AQ2496" s="84">
        <v>0</v>
      </c>
      <c r="AR2496" s="84">
        <v>0</v>
      </c>
      <c r="AS2496" s="84"/>
      <c r="AT2496" s="84"/>
      <c r="AU2496" s="84"/>
      <c r="AV2496" s="84"/>
      <c r="AW2496" s="84"/>
      <c r="AX2496" s="84"/>
      <c r="AY2496" s="84"/>
      <c r="AZ2496" s="84"/>
    </row>
    <row r="2497" spans="1:52" x14ac:dyDescent="0.2">
      <c r="A2497" s="69" t="s">
        <v>3698</v>
      </c>
      <c r="B2497" s="69" t="s">
        <v>4169</v>
      </c>
      <c r="C2497" s="70"/>
      <c r="D2497" s="71"/>
      <c r="E2497" s="72"/>
      <c r="F2497" s="73"/>
      <c r="G2497" s="70"/>
      <c r="H2497" s="74"/>
      <c r="I2497" s="75"/>
      <c r="J2497" s="75"/>
      <c r="K2497" s="36"/>
      <c r="L2497" s="82"/>
      <c r="M2497" s="82"/>
      <c r="N2497" s="77"/>
      <c r="O2497" s="84" t="s">
        <v>255</v>
      </c>
      <c r="P2497" s="86">
        <v>43157.899513888886</v>
      </c>
      <c r="Q2497" s="84" t="s">
        <v>5217</v>
      </c>
      <c r="R2497" s="84"/>
      <c r="S2497" s="84"/>
      <c r="T2497" s="84" t="s">
        <v>6522</v>
      </c>
      <c r="U2497" s="84"/>
      <c r="V2497" s="84" t="s">
        <v>8022</v>
      </c>
      <c r="W2497" s="86">
        <v>43157.899513888886</v>
      </c>
      <c r="X2497" s="84" t="s">
        <v>9710</v>
      </c>
      <c r="Y2497" s="84"/>
      <c r="Z2497" s="84"/>
      <c r="AA2497" s="90" t="s">
        <v>11423</v>
      </c>
      <c r="AB2497" s="84"/>
      <c r="AC2497" s="84" t="b">
        <v>0</v>
      </c>
      <c r="AD2497" s="84">
        <v>0</v>
      </c>
      <c r="AE2497" s="90" t="s">
        <v>285</v>
      </c>
      <c r="AF2497" s="84" t="b">
        <v>0</v>
      </c>
      <c r="AG2497" s="84" t="s">
        <v>290</v>
      </c>
      <c r="AH2497" s="84"/>
      <c r="AI2497" s="90" t="s">
        <v>285</v>
      </c>
      <c r="AJ2497" s="84" t="b">
        <v>0</v>
      </c>
      <c r="AK2497" s="84">
        <v>32</v>
      </c>
      <c r="AL2497" s="90" t="s">
        <v>11422</v>
      </c>
      <c r="AM2497" s="84" t="s">
        <v>296</v>
      </c>
      <c r="AN2497" s="84" t="b">
        <v>0</v>
      </c>
      <c r="AO2497" s="90" t="s">
        <v>11422</v>
      </c>
      <c r="AP2497" s="84" t="s">
        <v>179</v>
      </c>
      <c r="AQ2497" s="84">
        <v>0</v>
      </c>
      <c r="AR2497" s="84">
        <v>0</v>
      </c>
      <c r="AS2497" s="84"/>
      <c r="AT2497" s="84"/>
      <c r="AU2497" s="84"/>
      <c r="AV2497" s="84"/>
      <c r="AW2497" s="84"/>
      <c r="AX2497" s="84"/>
      <c r="AY2497" s="84"/>
      <c r="AZ2497" s="84"/>
    </row>
    <row r="2498" spans="1:52" x14ac:dyDescent="0.2">
      <c r="A2498" s="69" t="s">
        <v>3698</v>
      </c>
      <c r="B2498" s="69" t="s">
        <v>3226</v>
      </c>
      <c r="C2498" s="70"/>
      <c r="D2498" s="71"/>
      <c r="E2498" s="72"/>
      <c r="F2498" s="73"/>
      <c r="G2498" s="70"/>
      <c r="H2498" s="74"/>
      <c r="I2498" s="75"/>
      <c r="J2498" s="75"/>
      <c r="K2498" s="36"/>
      <c r="L2498" s="82"/>
      <c r="M2498" s="82"/>
      <c r="N2498" s="77"/>
      <c r="O2498" s="84" t="s">
        <v>255</v>
      </c>
      <c r="P2498" s="86">
        <v>43157.899513888886</v>
      </c>
      <c r="Q2498" s="84" t="s">
        <v>5217</v>
      </c>
      <c r="R2498" s="84"/>
      <c r="S2498" s="84"/>
      <c r="T2498" s="84" t="s">
        <v>6522</v>
      </c>
      <c r="U2498" s="84"/>
      <c r="V2498" s="84" t="s">
        <v>8022</v>
      </c>
      <c r="W2498" s="86">
        <v>43157.899513888886</v>
      </c>
      <c r="X2498" s="84" t="s">
        <v>9710</v>
      </c>
      <c r="Y2498" s="84"/>
      <c r="Z2498" s="84"/>
      <c r="AA2498" s="90" t="s">
        <v>11423</v>
      </c>
      <c r="AB2498" s="84"/>
      <c r="AC2498" s="84" t="b">
        <v>0</v>
      </c>
      <c r="AD2498" s="84">
        <v>0</v>
      </c>
      <c r="AE2498" s="90" t="s">
        <v>285</v>
      </c>
      <c r="AF2498" s="84" t="b">
        <v>0</v>
      </c>
      <c r="AG2498" s="84" t="s">
        <v>290</v>
      </c>
      <c r="AH2498" s="84"/>
      <c r="AI2498" s="90" t="s">
        <v>285</v>
      </c>
      <c r="AJ2498" s="84" t="b">
        <v>0</v>
      </c>
      <c r="AK2498" s="84">
        <v>32</v>
      </c>
      <c r="AL2498" s="90" t="s">
        <v>11422</v>
      </c>
      <c r="AM2498" s="84" t="s">
        <v>296</v>
      </c>
      <c r="AN2498" s="84" t="b">
        <v>0</v>
      </c>
      <c r="AO2498" s="90" t="s">
        <v>11422</v>
      </c>
      <c r="AP2498" s="84" t="s">
        <v>179</v>
      </c>
      <c r="AQ2498" s="84">
        <v>0</v>
      </c>
      <c r="AR2498" s="84">
        <v>0</v>
      </c>
      <c r="AS2498" s="84"/>
      <c r="AT2498" s="84"/>
      <c r="AU2498" s="84"/>
      <c r="AV2498" s="84"/>
      <c r="AW2498" s="84"/>
      <c r="AX2498" s="84"/>
      <c r="AY2498" s="84"/>
      <c r="AZ2498" s="84"/>
    </row>
    <row r="2499" spans="1:52" x14ac:dyDescent="0.2">
      <c r="A2499" s="69" t="s">
        <v>3699</v>
      </c>
      <c r="B2499" s="69" t="s">
        <v>247</v>
      </c>
      <c r="C2499" s="70"/>
      <c r="D2499" s="71"/>
      <c r="E2499" s="72"/>
      <c r="F2499" s="73"/>
      <c r="G2499" s="70"/>
      <c r="H2499" s="74"/>
      <c r="I2499" s="75"/>
      <c r="J2499" s="75"/>
      <c r="K2499" s="36"/>
      <c r="L2499" s="82"/>
      <c r="M2499" s="82"/>
      <c r="N2499" s="77"/>
      <c r="O2499" s="84" t="s">
        <v>256</v>
      </c>
      <c r="P2499" s="86">
        <v>43157.899583333332</v>
      </c>
      <c r="Q2499" s="84" t="s">
        <v>5547</v>
      </c>
      <c r="R2499" s="84"/>
      <c r="S2499" s="84"/>
      <c r="T2499" s="84" t="s">
        <v>6274</v>
      </c>
      <c r="U2499" s="84"/>
      <c r="V2499" s="84" t="s">
        <v>8023</v>
      </c>
      <c r="W2499" s="86">
        <v>43157.899583333332</v>
      </c>
      <c r="X2499" s="84" t="s">
        <v>9711</v>
      </c>
      <c r="Y2499" s="84"/>
      <c r="Z2499" s="84"/>
      <c r="AA2499" s="90" t="s">
        <v>11424</v>
      </c>
      <c r="AB2499" s="90" t="s">
        <v>11500</v>
      </c>
      <c r="AC2499" s="84" t="b">
        <v>0</v>
      </c>
      <c r="AD2499" s="84">
        <v>0</v>
      </c>
      <c r="AE2499" s="90" t="s">
        <v>289</v>
      </c>
      <c r="AF2499" s="84" t="b">
        <v>0</v>
      </c>
      <c r="AG2499" s="84" t="s">
        <v>290</v>
      </c>
      <c r="AH2499" s="84"/>
      <c r="AI2499" s="90" t="s">
        <v>285</v>
      </c>
      <c r="AJ2499" s="84" t="b">
        <v>0</v>
      </c>
      <c r="AK2499" s="84">
        <v>0</v>
      </c>
      <c r="AL2499" s="90" t="s">
        <v>285</v>
      </c>
      <c r="AM2499" s="84" t="s">
        <v>295</v>
      </c>
      <c r="AN2499" s="84" t="b">
        <v>0</v>
      </c>
      <c r="AO2499" s="90" t="s">
        <v>11500</v>
      </c>
      <c r="AP2499" s="84" t="s">
        <v>179</v>
      </c>
      <c r="AQ2499" s="84">
        <v>0</v>
      </c>
      <c r="AR2499" s="84">
        <v>0</v>
      </c>
      <c r="AS2499" s="84"/>
      <c r="AT2499" s="84"/>
      <c r="AU2499" s="84"/>
      <c r="AV2499" s="84"/>
      <c r="AW2499" s="84"/>
      <c r="AX2499" s="84"/>
      <c r="AY2499" s="84"/>
      <c r="AZ2499" s="84"/>
    </row>
    <row r="2500" spans="1:52" x14ac:dyDescent="0.2">
      <c r="A2500" s="69" t="s">
        <v>3700</v>
      </c>
      <c r="B2500" s="69" t="s">
        <v>3700</v>
      </c>
      <c r="C2500" s="70"/>
      <c r="D2500" s="71"/>
      <c r="E2500" s="72"/>
      <c r="F2500" s="73"/>
      <c r="G2500" s="70"/>
      <c r="H2500" s="74"/>
      <c r="I2500" s="75"/>
      <c r="J2500" s="75"/>
      <c r="K2500" s="36"/>
      <c r="L2500" s="82"/>
      <c r="M2500" s="82"/>
      <c r="N2500" s="77"/>
      <c r="O2500" s="84" t="s">
        <v>179</v>
      </c>
      <c r="P2500" s="86">
        <v>43157.549189814818</v>
      </c>
      <c r="Q2500" s="84" t="s">
        <v>5548</v>
      </c>
      <c r="R2500" s="84"/>
      <c r="S2500" s="84"/>
      <c r="T2500" s="84" t="s">
        <v>6274</v>
      </c>
      <c r="U2500" s="84"/>
      <c r="V2500" s="84" t="s">
        <v>8024</v>
      </c>
      <c r="W2500" s="86">
        <v>43157.549189814818</v>
      </c>
      <c r="X2500" s="84" t="s">
        <v>9712</v>
      </c>
      <c r="Y2500" s="84"/>
      <c r="Z2500" s="84"/>
      <c r="AA2500" s="90" t="s">
        <v>11425</v>
      </c>
      <c r="AB2500" s="84"/>
      <c r="AC2500" s="84" t="b">
        <v>0</v>
      </c>
      <c r="AD2500" s="84">
        <v>301</v>
      </c>
      <c r="AE2500" s="90" t="s">
        <v>285</v>
      </c>
      <c r="AF2500" s="84" t="b">
        <v>0</v>
      </c>
      <c r="AG2500" s="84" t="s">
        <v>673</v>
      </c>
      <c r="AH2500" s="84"/>
      <c r="AI2500" s="90" t="s">
        <v>285</v>
      </c>
      <c r="AJ2500" s="84" t="b">
        <v>0</v>
      </c>
      <c r="AK2500" s="84">
        <v>358</v>
      </c>
      <c r="AL2500" s="90" t="s">
        <v>285</v>
      </c>
      <c r="AM2500" s="84" t="s">
        <v>294</v>
      </c>
      <c r="AN2500" s="84" t="b">
        <v>0</v>
      </c>
      <c r="AO2500" s="90" t="s">
        <v>11425</v>
      </c>
      <c r="AP2500" s="84" t="s">
        <v>308</v>
      </c>
      <c r="AQ2500" s="84">
        <v>0</v>
      </c>
      <c r="AR2500" s="84">
        <v>0</v>
      </c>
      <c r="AS2500" s="84"/>
      <c r="AT2500" s="84"/>
      <c r="AU2500" s="84"/>
      <c r="AV2500" s="84"/>
      <c r="AW2500" s="84"/>
      <c r="AX2500" s="84"/>
      <c r="AY2500" s="84"/>
      <c r="AZ2500" s="84"/>
    </row>
    <row r="2501" spans="1:52" x14ac:dyDescent="0.2">
      <c r="A2501" s="69" t="s">
        <v>3701</v>
      </c>
      <c r="B2501" s="69" t="s">
        <v>3700</v>
      </c>
      <c r="C2501" s="70"/>
      <c r="D2501" s="71"/>
      <c r="E2501" s="72"/>
      <c r="F2501" s="73"/>
      <c r="G2501" s="70"/>
      <c r="H2501" s="74"/>
      <c r="I2501" s="75"/>
      <c r="J2501" s="75"/>
      <c r="K2501" s="36"/>
      <c r="L2501" s="82"/>
      <c r="M2501" s="82"/>
      <c r="N2501" s="77"/>
      <c r="O2501" s="84" t="s">
        <v>255</v>
      </c>
      <c r="P2501" s="86">
        <v>43157.899583333332</v>
      </c>
      <c r="Q2501" s="84" t="s">
        <v>4489</v>
      </c>
      <c r="R2501" s="84"/>
      <c r="S2501" s="84"/>
      <c r="T2501" s="84" t="s">
        <v>6274</v>
      </c>
      <c r="U2501" s="84"/>
      <c r="V2501" s="84" t="s">
        <v>8025</v>
      </c>
      <c r="W2501" s="86">
        <v>43157.899583333332</v>
      </c>
      <c r="X2501" s="84" t="s">
        <v>9713</v>
      </c>
      <c r="Y2501" s="84"/>
      <c r="Z2501" s="84"/>
      <c r="AA2501" s="90" t="s">
        <v>11426</v>
      </c>
      <c r="AB2501" s="84"/>
      <c r="AC2501" s="84" t="b">
        <v>0</v>
      </c>
      <c r="AD2501" s="84">
        <v>0</v>
      </c>
      <c r="AE2501" s="90" t="s">
        <v>285</v>
      </c>
      <c r="AF2501" s="84" t="b">
        <v>0</v>
      </c>
      <c r="AG2501" s="84" t="s">
        <v>673</v>
      </c>
      <c r="AH2501" s="84"/>
      <c r="AI2501" s="90" t="s">
        <v>285</v>
      </c>
      <c r="AJ2501" s="84" t="b">
        <v>0</v>
      </c>
      <c r="AK2501" s="84">
        <v>358</v>
      </c>
      <c r="AL2501" s="90" t="s">
        <v>11425</v>
      </c>
      <c r="AM2501" s="84" t="s">
        <v>296</v>
      </c>
      <c r="AN2501" s="84" t="b">
        <v>0</v>
      </c>
      <c r="AO2501" s="90" t="s">
        <v>11425</v>
      </c>
      <c r="AP2501" s="84" t="s">
        <v>179</v>
      </c>
      <c r="AQ2501" s="84">
        <v>0</v>
      </c>
      <c r="AR2501" s="84">
        <v>0</v>
      </c>
      <c r="AS2501" s="84"/>
      <c r="AT2501" s="84"/>
      <c r="AU2501" s="84"/>
      <c r="AV2501" s="84"/>
      <c r="AW2501" s="84"/>
      <c r="AX2501" s="84"/>
      <c r="AY2501" s="84"/>
      <c r="AZ2501" s="84"/>
    </row>
    <row r="2502" spans="1:52" x14ac:dyDescent="0.2">
      <c r="A2502" s="69" t="s">
        <v>3702</v>
      </c>
      <c r="B2502" s="69" t="s">
        <v>4336</v>
      </c>
      <c r="C2502" s="70"/>
      <c r="D2502" s="71"/>
      <c r="E2502" s="72"/>
      <c r="F2502" s="73"/>
      <c r="G2502" s="70"/>
      <c r="H2502" s="74"/>
      <c r="I2502" s="75"/>
      <c r="J2502" s="75"/>
      <c r="K2502" s="36"/>
      <c r="L2502" s="82"/>
      <c r="M2502" s="82"/>
      <c r="N2502" s="77"/>
      <c r="O2502" s="84" t="s">
        <v>255</v>
      </c>
      <c r="P2502" s="86">
        <v>43140.88616898148</v>
      </c>
      <c r="Q2502" s="84" t="s">
        <v>5549</v>
      </c>
      <c r="R2502" s="84" t="s">
        <v>6049</v>
      </c>
      <c r="S2502" s="84" t="s">
        <v>6269</v>
      </c>
      <c r="T2502" s="84" t="s">
        <v>6274</v>
      </c>
      <c r="U2502" s="84" t="s">
        <v>6819</v>
      </c>
      <c r="V2502" s="84" t="s">
        <v>6819</v>
      </c>
      <c r="W2502" s="86">
        <v>43140.88616898148</v>
      </c>
      <c r="X2502" s="84" t="s">
        <v>9714</v>
      </c>
      <c r="Y2502" s="84"/>
      <c r="Z2502" s="84"/>
      <c r="AA2502" s="90" t="s">
        <v>11427</v>
      </c>
      <c r="AB2502" s="84"/>
      <c r="AC2502" s="84" t="b">
        <v>0</v>
      </c>
      <c r="AD2502" s="84">
        <v>22</v>
      </c>
      <c r="AE2502" s="90" t="s">
        <v>285</v>
      </c>
      <c r="AF2502" s="84" t="b">
        <v>0</v>
      </c>
      <c r="AG2502" s="84" t="s">
        <v>290</v>
      </c>
      <c r="AH2502" s="84"/>
      <c r="AI2502" s="90" t="s">
        <v>285</v>
      </c>
      <c r="AJ2502" s="84" t="b">
        <v>0</v>
      </c>
      <c r="AK2502" s="84">
        <v>12</v>
      </c>
      <c r="AL2502" s="90" t="s">
        <v>285</v>
      </c>
      <c r="AM2502" s="84" t="s">
        <v>307</v>
      </c>
      <c r="AN2502" s="84" t="b">
        <v>0</v>
      </c>
      <c r="AO2502" s="90" t="s">
        <v>11427</v>
      </c>
      <c r="AP2502" s="84" t="s">
        <v>308</v>
      </c>
      <c r="AQ2502" s="84">
        <v>0</v>
      </c>
      <c r="AR2502" s="84">
        <v>0</v>
      </c>
      <c r="AS2502" s="84"/>
      <c r="AT2502" s="84"/>
      <c r="AU2502" s="84"/>
      <c r="AV2502" s="84"/>
      <c r="AW2502" s="84"/>
      <c r="AX2502" s="84"/>
      <c r="AY2502" s="84"/>
      <c r="AZ2502" s="84"/>
    </row>
    <row r="2503" spans="1:52" x14ac:dyDescent="0.2">
      <c r="A2503" s="69" t="s">
        <v>3703</v>
      </c>
      <c r="B2503" s="69" t="s">
        <v>4336</v>
      </c>
      <c r="C2503" s="70"/>
      <c r="D2503" s="71"/>
      <c r="E2503" s="72"/>
      <c r="F2503" s="73"/>
      <c r="G2503" s="70"/>
      <c r="H2503" s="74"/>
      <c r="I2503" s="75"/>
      <c r="J2503" s="75"/>
      <c r="K2503" s="36"/>
      <c r="L2503" s="82"/>
      <c r="M2503" s="82"/>
      <c r="N2503" s="77"/>
      <c r="O2503" s="84" t="s">
        <v>255</v>
      </c>
      <c r="P2503" s="86">
        <v>43157.899594907409</v>
      </c>
      <c r="Q2503" s="84" t="s">
        <v>5550</v>
      </c>
      <c r="R2503" s="84"/>
      <c r="S2503" s="84"/>
      <c r="T2503" s="84" t="s">
        <v>6274</v>
      </c>
      <c r="U2503" s="84"/>
      <c r="V2503" s="84" t="s">
        <v>8026</v>
      </c>
      <c r="W2503" s="86">
        <v>43157.899594907409</v>
      </c>
      <c r="X2503" s="84" t="s">
        <v>9715</v>
      </c>
      <c r="Y2503" s="84"/>
      <c r="Z2503" s="84"/>
      <c r="AA2503" s="90" t="s">
        <v>11428</v>
      </c>
      <c r="AB2503" s="84"/>
      <c r="AC2503" s="84" t="b">
        <v>0</v>
      </c>
      <c r="AD2503" s="84">
        <v>0</v>
      </c>
      <c r="AE2503" s="90" t="s">
        <v>285</v>
      </c>
      <c r="AF2503" s="84" t="b">
        <v>0</v>
      </c>
      <c r="AG2503" s="84" t="s">
        <v>290</v>
      </c>
      <c r="AH2503" s="84"/>
      <c r="AI2503" s="90" t="s">
        <v>285</v>
      </c>
      <c r="AJ2503" s="84" t="b">
        <v>0</v>
      </c>
      <c r="AK2503" s="84">
        <v>12</v>
      </c>
      <c r="AL2503" s="90" t="s">
        <v>11427</v>
      </c>
      <c r="AM2503" s="84" t="s">
        <v>294</v>
      </c>
      <c r="AN2503" s="84" t="b">
        <v>0</v>
      </c>
      <c r="AO2503" s="90" t="s">
        <v>11427</v>
      </c>
      <c r="AP2503" s="84" t="s">
        <v>179</v>
      </c>
      <c r="AQ2503" s="84">
        <v>0</v>
      </c>
      <c r="AR2503" s="84">
        <v>0</v>
      </c>
      <c r="AS2503" s="84"/>
      <c r="AT2503" s="84"/>
      <c r="AU2503" s="84"/>
      <c r="AV2503" s="84"/>
      <c r="AW2503" s="84"/>
      <c r="AX2503" s="84"/>
      <c r="AY2503" s="84"/>
      <c r="AZ2503" s="84"/>
    </row>
    <row r="2504" spans="1:52" x14ac:dyDescent="0.2">
      <c r="A2504" s="69" t="s">
        <v>3703</v>
      </c>
      <c r="B2504" s="69" t="s">
        <v>3702</v>
      </c>
      <c r="C2504" s="70"/>
      <c r="D2504" s="71"/>
      <c r="E2504" s="72"/>
      <c r="F2504" s="73"/>
      <c r="G2504" s="70"/>
      <c r="H2504" s="74"/>
      <c r="I2504" s="75"/>
      <c r="J2504" s="75"/>
      <c r="K2504" s="36"/>
      <c r="L2504" s="82"/>
      <c r="M2504" s="82"/>
      <c r="N2504" s="77"/>
      <c r="O2504" s="84" t="s">
        <v>255</v>
      </c>
      <c r="P2504" s="86">
        <v>43157.899594907409</v>
      </c>
      <c r="Q2504" s="84" t="s">
        <v>5550</v>
      </c>
      <c r="R2504" s="84"/>
      <c r="S2504" s="84"/>
      <c r="T2504" s="84" t="s">
        <v>6274</v>
      </c>
      <c r="U2504" s="84"/>
      <c r="V2504" s="84" t="s">
        <v>8026</v>
      </c>
      <c r="W2504" s="86">
        <v>43157.899594907409</v>
      </c>
      <c r="X2504" s="84" t="s">
        <v>9715</v>
      </c>
      <c r="Y2504" s="84"/>
      <c r="Z2504" s="84"/>
      <c r="AA2504" s="90" t="s">
        <v>11428</v>
      </c>
      <c r="AB2504" s="84"/>
      <c r="AC2504" s="84" t="b">
        <v>0</v>
      </c>
      <c r="AD2504" s="84">
        <v>0</v>
      </c>
      <c r="AE2504" s="90" t="s">
        <v>285</v>
      </c>
      <c r="AF2504" s="84" t="b">
        <v>0</v>
      </c>
      <c r="AG2504" s="84" t="s">
        <v>290</v>
      </c>
      <c r="AH2504" s="84"/>
      <c r="AI2504" s="90" t="s">
        <v>285</v>
      </c>
      <c r="AJ2504" s="84" t="b">
        <v>0</v>
      </c>
      <c r="AK2504" s="84">
        <v>12</v>
      </c>
      <c r="AL2504" s="90" t="s">
        <v>11427</v>
      </c>
      <c r="AM2504" s="84" t="s">
        <v>294</v>
      </c>
      <c r="AN2504" s="84" t="b">
        <v>0</v>
      </c>
      <c r="AO2504" s="90" t="s">
        <v>11427</v>
      </c>
      <c r="AP2504" s="84" t="s">
        <v>179</v>
      </c>
      <c r="AQ2504" s="84">
        <v>0</v>
      </c>
      <c r="AR2504" s="84">
        <v>0</v>
      </c>
      <c r="AS2504" s="84"/>
      <c r="AT2504" s="84"/>
      <c r="AU2504" s="84"/>
      <c r="AV2504" s="84"/>
      <c r="AW2504" s="84"/>
      <c r="AX2504" s="84"/>
      <c r="AY2504" s="84"/>
      <c r="AZ2504" s="84"/>
    </row>
    <row r="2505" spans="1:52" x14ac:dyDescent="0.2">
      <c r="A2505" s="69" t="s">
        <v>3704</v>
      </c>
      <c r="B2505" s="69" t="s">
        <v>3704</v>
      </c>
      <c r="C2505" s="70"/>
      <c r="D2505" s="71"/>
      <c r="E2505" s="72"/>
      <c r="F2505" s="73"/>
      <c r="G2505" s="70"/>
      <c r="H2505" s="74"/>
      <c r="I2505" s="75"/>
      <c r="J2505" s="75"/>
      <c r="K2505" s="36"/>
      <c r="L2505" s="82"/>
      <c r="M2505" s="82"/>
      <c r="N2505" s="77"/>
      <c r="O2505" s="84" t="s">
        <v>179</v>
      </c>
      <c r="P2505" s="86">
        <v>43157.899664351855</v>
      </c>
      <c r="Q2505" s="84" t="s">
        <v>5551</v>
      </c>
      <c r="R2505" s="84" t="s">
        <v>6050</v>
      </c>
      <c r="S2505" s="84" t="s">
        <v>936</v>
      </c>
      <c r="T2505" s="84" t="s">
        <v>6274</v>
      </c>
      <c r="U2505" s="84"/>
      <c r="V2505" s="84" t="s">
        <v>8027</v>
      </c>
      <c r="W2505" s="86">
        <v>43157.899664351855</v>
      </c>
      <c r="X2505" s="84" t="s">
        <v>9716</v>
      </c>
      <c r="Y2505" s="84"/>
      <c r="Z2505" s="84"/>
      <c r="AA2505" s="90" t="s">
        <v>11429</v>
      </c>
      <c r="AB2505" s="84"/>
      <c r="AC2505" s="84" t="b">
        <v>0</v>
      </c>
      <c r="AD2505" s="84">
        <v>0</v>
      </c>
      <c r="AE2505" s="90" t="s">
        <v>285</v>
      </c>
      <c r="AF2505" s="84" t="b">
        <v>0</v>
      </c>
      <c r="AG2505" s="84" t="s">
        <v>290</v>
      </c>
      <c r="AH2505" s="84"/>
      <c r="AI2505" s="90" t="s">
        <v>285</v>
      </c>
      <c r="AJ2505" s="84" t="b">
        <v>0</v>
      </c>
      <c r="AK2505" s="84">
        <v>0</v>
      </c>
      <c r="AL2505" s="90" t="s">
        <v>285</v>
      </c>
      <c r="AM2505" s="84" t="s">
        <v>294</v>
      </c>
      <c r="AN2505" s="84" t="b">
        <v>0</v>
      </c>
      <c r="AO2505" s="90" t="s">
        <v>11429</v>
      </c>
      <c r="AP2505" s="84" t="s">
        <v>179</v>
      </c>
      <c r="AQ2505" s="84">
        <v>0</v>
      </c>
      <c r="AR2505" s="84">
        <v>0</v>
      </c>
      <c r="AS2505" s="84"/>
      <c r="AT2505" s="84"/>
      <c r="AU2505" s="84"/>
      <c r="AV2505" s="84"/>
      <c r="AW2505" s="84"/>
      <c r="AX2505" s="84"/>
      <c r="AY2505" s="84"/>
      <c r="AZ2505" s="84"/>
    </row>
    <row r="2506" spans="1:52" x14ac:dyDescent="0.2">
      <c r="A2506" s="69" t="s">
        <v>1995</v>
      </c>
      <c r="B2506" s="69" t="s">
        <v>1995</v>
      </c>
      <c r="C2506" s="70"/>
      <c r="D2506" s="71"/>
      <c r="E2506" s="72"/>
      <c r="F2506" s="73"/>
      <c r="G2506" s="70"/>
      <c r="H2506" s="74"/>
      <c r="I2506" s="75"/>
      <c r="J2506" s="75"/>
      <c r="K2506" s="36"/>
      <c r="L2506" s="82"/>
      <c r="M2506" s="82"/>
      <c r="N2506" s="77"/>
      <c r="O2506" s="84" t="s">
        <v>179</v>
      </c>
      <c r="P2506" s="86">
        <v>43157.278715277775</v>
      </c>
      <c r="Q2506" s="84" t="s">
        <v>5552</v>
      </c>
      <c r="R2506" s="84" t="s">
        <v>6051</v>
      </c>
      <c r="S2506" s="84" t="s">
        <v>925</v>
      </c>
      <c r="T2506" s="84" t="s">
        <v>6274</v>
      </c>
      <c r="U2506" s="84"/>
      <c r="V2506" s="84" t="s">
        <v>2024</v>
      </c>
      <c r="W2506" s="86">
        <v>43157.278715277775</v>
      </c>
      <c r="X2506" s="84" t="s">
        <v>9717</v>
      </c>
      <c r="Y2506" s="84"/>
      <c r="Z2506" s="84"/>
      <c r="AA2506" s="90" t="s">
        <v>11430</v>
      </c>
      <c r="AB2506" s="84"/>
      <c r="AC2506" s="84" t="b">
        <v>0</v>
      </c>
      <c r="AD2506" s="84">
        <v>111</v>
      </c>
      <c r="AE2506" s="90" t="s">
        <v>285</v>
      </c>
      <c r="AF2506" s="84" t="b">
        <v>0</v>
      </c>
      <c r="AG2506" s="84" t="s">
        <v>290</v>
      </c>
      <c r="AH2506" s="84"/>
      <c r="AI2506" s="90" t="s">
        <v>285</v>
      </c>
      <c r="AJ2506" s="84" t="b">
        <v>0</v>
      </c>
      <c r="AK2506" s="84">
        <v>29</v>
      </c>
      <c r="AL2506" s="90" t="s">
        <v>285</v>
      </c>
      <c r="AM2506" s="84" t="s">
        <v>1015</v>
      </c>
      <c r="AN2506" s="84" t="b">
        <v>0</v>
      </c>
      <c r="AO2506" s="90" t="s">
        <v>11430</v>
      </c>
      <c r="AP2506" s="84" t="s">
        <v>308</v>
      </c>
      <c r="AQ2506" s="84">
        <v>0</v>
      </c>
      <c r="AR2506" s="84">
        <v>0</v>
      </c>
      <c r="AS2506" s="84"/>
      <c r="AT2506" s="84"/>
      <c r="AU2506" s="84"/>
      <c r="AV2506" s="84"/>
      <c r="AW2506" s="84"/>
      <c r="AX2506" s="84"/>
      <c r="AY2506" s="84"/>
      <c r="AZ2506" s="84"/>
    </row>
    <row r="2507" spans="1:52" x14ac:dyDescent="0.2">
      <c r="A2507" s="69" t="s">
        <v>3705</v>
      </c>
      <c r="B2507" s="69" t="s">
        <v>1995</v>
      </c>
      <c r="C2507" s="70"/>
      <c r="D2507" s="71"/>
      <c r="E2507" s="72"/>
      <c r="F2507" s="73"/>
      <c r="G2507" s="70"/>
      <c r="H2507" s="74"/>
      <c r="I2507" s="75"/>
      <c r="J2507" s="75"/>
      <c r="K2507" s="36"/>
      <c r="L2507" s="82"/>
      <c r="M2507" s="82"/>
      <c r="N2507" s="77"/>
      <c r="O2507" s="84" t="s">
        <v>255</v>
      </c>
      <c r="P2507" s="86">
        <v>43157.899745370371</v>
      </c>
      <c r="Q2507" s="84" t="s">
        <v>5553</v>
      </c>
      <c r="R2507" s="84" t="s">
        <v>6051</v>
      </c>
      <c r="S2507" s="84" t="s">
        <v>925</v>
      </c>
      <c r="T2507" s="84" t="s">
        <v>6274</v>
      </c>
      <c r="U2507" s="84"/>
      <c r="V2507" s="84" t="s">
        <v>8028</v>
      </c>
      <c r="W2507" s="86">
        <v>43157.899745370371</v>
      </c>
      <c r="X2507" s="84" t="s">
        <v>9718</v>
      </c>
      <c r="Y2507" s="84"/>
      <c r="Z2507" s="84"/>
      <c r="AA2507" s="90" t="s">
        <v>11431</v>
      </c>
      <c r="AB2507" s="84"/>
      <c r="AC2507" s="84" t="b">
        <v>0</v>
      </c>
      <c r="AD2507" s="84">
        <v>0</v>
      </c>
      <c r="AE2507" s="90" t="s">
        <v>285</v>
      </c>
      <c r="AF2507" s="84" t="b">
        <v>0</v>
      </c>
      <c r="AG2507" s="84" t="s">
        <v>290</v>
      </c>
      <c r="AH2507" s="84"/>
      <c r="AI2507" s="90" t="s">
        <v>285</v>
      </c>
      <c r="AJ2507" s="84" t="b">
        <v>0</v>
      </c>
      <c r="AK2507" s="84">
        <v>29</v>
      </c>
      <c r="AL2507" s="90" t="s">
        <v>11430</v>
      </c>
      <c r="AM2507" s="84" t="s">
        <v>295</v>
      </c>
      <c r="AN2507" s="84" t="b">
        <v>0</v>
      </c>
      <c r="AO2507" s="90" t="s">
        <v>11430</v>
      </c>
      <c r="AP2507" s="84" t="s">
        <v>179</v>
      </c>
      <c r="AQ2507" s="84">
        <v>0</v>
      </c>
      <c r="AR2507" s="84">
        <v>0</v>
      </c>
      <c r="AS2507" s="84"/>
      <c r="AT2507" s="84"/>
      <c r="AU2507" s="84"/>
      <c r="AV2507" s="84"/>
      <c r="AW2507" s="84"/>
      <c r="AX2507" s="84"/>
      <c r="AY2507" s="84"/>
      <c r="AZ2507" s="84"/>
    </row>
    <row r="2508" spans="1:52" x14ac:dyDescent="0.2">
      <c r="A2508" s="69" t="s">
        <v>3705</v>
      </c>
      <c r="B2508" s="69" t="s">
        <v>3729</v>
      </c>
      <c r="C2508" s="70"/>
      <c r="D2508" s="71"/>
      <c r="E2508" s="72"/>
      <c r="F2508" s="73"/>
      <c r="G2508" s="70"/>
      <c r="H2508" s="74"/>
      <c r="I2508" s="75"/>
      <c r="J2508" s="75"/>
      <c r="K2508" s="36"/>
      <c r="L2508" s="82"/>
      <c r="M2508" s="82"/>
      <c r="N2508" s="77"/>
      <c r="O2508" s="84" t="s">
        <v>255</v>
      </c>
      <c r="P2508" s="86">
        <v>43157.89980324074</v>
      </c>
      <c r="Q2508" s="84" t="s">
        <v>5554</v>
      </c>
      <c r="R2508" s="84" t="s">
        <v>6052</v>
      </c>
      <c r="S2508" s="84" t="s">
        <v>6130</v>
      </c>
      <c r="T2508" s="84" t="s">
        <v>6274</v>
      </c>
      <c r="U2508" s="84" t="s">
        <v>6820</v>
      </c>
      <c r="V2508" s="84" t="s">
        <v>6820</v>
      </c>
      <c r="W2508" s="86">
        <v>43157.89980324074</v>
      </c>
      <c r="X2508" s="84" t="s">
        <v>9719</v>
      </c>
      <c r="Y2508" s="84"/>
      <c r="Z2508" s="84"/>
      <c r="AA2508" s="90" t="s">
        <v>11432</v>
      </c>
      <c r="AB2508" s="84"/>
      <c r="AC2508" s="84" t="b">
        <v>0</v>
      </c>
      <c r="AD2508" s="84">
        <v>0</v>
      </c>
      <c r="AE2508" s="90" t="s">
        <v>285</v>
      </c>
      <c r="AF2508" s="84" t="b">
        <v>0</v>
      </c>
      <c r="AG2508" s="84" t="s">
        <v>290</v>
      </c>
      <c r="AH2508" s="84"/>
      <c r="AI2508" s="90" t="s">
        <v>285</v>
      </c>
      <c r="AJ2508" s="84" t="b">
        <v>0</v>
      </c>
      <c r="AK2508" s="84">
        <v>3</v>
      </c>
      <c r="AL2508" s="90" t="s">
        <v>11465</v>
      </c>
      <c r="AM2508" s="84" t="s">
        <v>295</v>
      </c>
      <c r="AN2508" s="84" t="b">
        <v>0</v>
      </c>
      <c r="AO2508" s="90" t="s">
        <v>11465</v>
      </c>
      <c r="AP2508" s="84" t="s">
        <v>179</v>
      </c>
      <c r="AQ2508" s="84">
        <v>0</v>
      </c>
      <c r="AR2508" s="84">
        <v>0</v>
      </c>
      <c r="AS2508" s="84"/>
      <c r="AT2508" s="84"/>
      <c r="AU2508" s="84"/>
      <c r="AV2508" s="84"/>
      <c r="AW2508" s="84"/>
      <c r="AX2508" s="84"/>
      <c r="AY2508" s="84"/>
      <c r="AZ2508" s="84"/>
    </row>
    <row r="2509" spans="1:52" x14ac:dyDescent="0.2">
      <c r="A2509" s="69" t="s">
        <v>3706</v>
      </c>
      <c r="B2509" s="69" t="s">
        <v>3706</v>
      </c>
      <c r="C2509" s="70"/>
      <c r="D2509" s="71"/>
      <c r="E2509" s="72"/>
      <c r="F2509" s="73"/>
      <c r="G2509" s="70"/>
      <c r="H2509" s="74"/>
      <c r="I2509" s="75"/>
      <c r="J2509" s="75"/>
      <c r="K2509" s="36"/>
      <c r="L2509" s="82"/>
      <c r="M2509" s="82"/>
      <c r="N2509" s="77"/>
      <c r="O2509" s="84" t="s">
        <v>179</v>
      </c>
      <c r="P2509" s="86">
        <v>43157.870868055557</v>
      </c>
      <c r="Q2509" s="84" t="s">
        <v>5555</v>
      </c>
      <c r="R2509" s="84"/>
      <c r="S2509" s="84"/>
      <c r="T2509" s="84" t="s">
        <v>6465</v>
      </c>
      <c r="U2509" s="84" t="s">
        <v>6714</v>
      </c>
      <c r="V2509" s="84" t="s">
        <v>6714</v>
      </c>
      <c r="W2509" s="86">
        <v>43157.870868055557</v>
      </c>
      <c r="X2509" s="84" t="s">
        <v>9720</v>
      </c>
      <c r="Y2509" s="84"/>
      <c r="Z2509" s="84"/>
      <c r="AA2509" s="90" t="s">
        <v>11433</v>
      </c>
      <c r="AB2509" s="84"/>
      <c r="AC2509" s="84" t="b">
        <v>0</v>
      </c>
      <c r="AD2509" s="84">
        <v>98</v>
      </c>
      <c r="AE2509" s="90" t="s">
        <v>285</v>
      </c>
      <c r="AF2509" s="84" t="b">
        <v>0</v>
      </c>
      <c r="AG2509" s="84" t="s">
        <v>290</v>
      </c>
      <c r="AH2509" s="84"/>
      <c r="AI2509" s="90" t="s">
        <v>285</v>
      </c>
      <c r="AJ2509" s="84" t="b">
        <v>0</v>
      </c>
      <c r="AK2509" s="84">
        <v>14</v>
      </c>
      <c r="AL2509" s="90" t="s">
        <v>285</v>
      </c>
      <c r="AM2509" s="84" t="s">
        <v>295</v>
      </c>
      <c r="AN2509" s="84" t="b">
        <v>0</v>
      </c>
      <c r="AO2509" s="90" t="s">
        <v>11433</v>
      </c>
      <c r="AP2509" s="84" t="s">
        <v>179</v>
      </c>
      <c r="AQ2509" s="84">
        <v>0</v>
      </c>
      <c r="AR2509" s="84">
        <v>0</v>
      </c>
      <c r="AS2509" s="84"/>
      <c r="AT2509" s="84"/>
      <c r="AU2509" s="84"/>
      <c r="AV2509" s="84"/>
      <c r="AW2509" s="84"/>
      <c r="AX2509" s="84"/>
      <c r="AY2509" s="84"/>
      <c r="AZ2509" s="84"/>
    </row>
    <row r="2510" spans="1:52" x14ac:dyDescent="0.2">
      <c r="A2510" s="69" t="s">
        <v>3707</v>
      </c>
      <c r="B2510" s="69" t="s">
        <v>3706</v>
      </c>
      <c r="C2510" s="70"/>
      <c r="D2510" s="71"/>
      <c r="E2510" s="72"/>
      <c r="F2510" s="73"/>
      <c r="G2510" s="70"/>
      <c r="H2510" s="74"/>
      <c r="I2510" s="75"/>
      <c r="J2510" s="75"/>
      <c r="K2510" s="36"/>
      <c r="L2510" s="82"/>
      <c r="M2510" s="82"/>
      <c r="N2510" s="77"/>
      <c r="O2510" s="84" t="s">
        <v>255</v>
      </c>
      <c r="P2510" s="86">
        <v>43157.89984953704</v>
      </c>
      <c r="Q2510" s="84" t="s">
        <v>4980</v>
      </c>
      <c r="R2510" s="84"/>
      <c r="S2510" s="84"/>
      <c r="T2510" s="84" t="s">
        <v>6465</v>
      </c>
      <c r="U2510" s="84" t="s">
        <v>6714</v>
      </c>
      <c r="V2510" s="84" t="s">
        <v>6714</v>
      </c>
      <c r="W2510" s="86">
        <v>43157.89984953704</v>
      </c>
      <c r="X2510" s="84" t="s">
        <v>9721</v>
      </c>
      <c r="Y2510" s="84"/>
      <c r="Z2510" s="84"/>
      <c r="AA2510" s="90" t="s">
        <v>11434</v>
      </c>
      <c r="AB2510" s="84"/>
      <c r="AC2510" s="84" t="b">
        <v>0</v>
      </c>
      <c r="AD2510" s="84">
        <v>0</v>
      </c>
      <c r="AE2510" s="90" t="s">
        <v>285</v>
      </c>
      <c r="AF2510" s="84" t="b">
        <v>0</v>
      </c>
      <c r="AG2510" s="84" t="s">
        <v>290</v>
      </c>
      <c r="AH2510" s="84"/>
      <c r="AI2510" s="90" t="s">
        <v>285</v>
      </c>
      <c r="AJ2510" s="84" t="b">
        <v>0</v>
      </c>
      <c r="AK2510" s="84">
        <v>14</v>
      </c>
      <c r="AL2510" s="90" t="s">
        <v>11433</v>
      </c>
      <c r="AM2510" s="84" t="s">
        <v>296</v>
      </c>
      <c r="AN2510" s="84" t="b">
        <v>0</v>
      </c>
      <c r="AO2510" s="90" t="s">
        <v>11433</v>
      </c>
      <c r="AP2510" s="84" t="s">
        <v>179</v>
      </c>
      <c r="AQ2510" s="84">
        <v>0</v>
      </c>
      <c r="AR2510" s="84">
        <v>0</v>
      </c>
      <c r="AS2510" s="84"/>
      <c r="AT2510" s="84"/>
      <c r="AU2510" s="84"/>
      <c r="AV2510" s="84"/>
      <c r="AW2510" s="84"/>
      <c r="AX2510" s="84"/>
      <c r="AY2510" s="84"/>
      <c r="AZ2510" s="84"/>
    </row>
    <row r="2511" spans="1:52" x14ac:dyDescent="0.2">
      <c r="A2511" s="69" t="s">
        <v>3708</v>
      </c>
      <c r="B2511" s="69" t="s">
        <v>3708</v>
      </c>
      <c r="C2511" s="70"/>
      <c r="D2511" s="71"/>
      <c r="E2511" s="72"/>
      <c r="F2511" s="73"/>
      <c r="G2511" s="70"/>
      <c r="H2511" s="74"/>
      <c r="I2511" s="75"/>
      <c r="J2511" s="75"/>
      <c r="K2511" s="36"/>
      <c r="L2511" s="82"/>
      <c r="M2511" s="82"/>
      <c r="N2511" s="77"/>
      <c r="O2511" s="84" t="s">
        <v>179</v>
      </c>
      <c r="P2511" s="86">
        <v>43157.899930555555</v>
      </c>
      <c r="Q2511" s="84" t="s">
        <v>5556</v>
      </c>
      <c r="R2511" s="84"/>
      <c r="S2511" s="84"/>
      <c r="T2511" s="84" t="s">
        <v>6613</v>
      </c>
      <c r="U2511" s="84" t="s">
        <v>6821</v>
      </c>
      <c r="V2511" s="84" t="s">
        <v>6821</v>
      </c>
      <c r="W2511" s="86">
        <v>43157.899930555555</v>
      </c>
      <c r="X2511" s="84" t="s">
        <v>9722</v>
      </c>
      <c r="Y2511" s="84"/>
      <c r="Z2511" s="84"/>
      <c r="AA2511" s="90" t="s">
        <v>11435</v>
      </c>
      <c r="AB2511" s="84"/>
      <c r="AC2511" s="84" t="b">
        <v>0</v>
      </c>
      <c r="AD2511" s="84">
        <v>0</v>
      </c>
      <c r="AE2511" s="90" t="s">
        <v>285</v>
      </c>
      <c r="AF2511" s="84" t="b">
        <v>0</v>
      </c>
      <c r="AG2511" s="84" t="s">
        <v>290</v>
      </c>
      <c r="AH2511" s="84"/>
      <c r="AI2511" s="90" t="s">
        <v>285</v>
      </c>
      <c r="AJ2511" s="84" t="b">
        <v>0</v>
      </c>
      <c r="AK2511" s="84">
        <v>0</v>
      </c>
      <c r="AL2511" s="90" t="s">
        <v>285</v>
      </c>
      <c r="AM2511" s="84" t="s">
        <v>294</v>
      </c>
      <c r="AN2511" s="84" t="b">
        <v>0</v>
      </c>
      <c r="AO2511" s="90" t="s">
        <v>11435</v>
      </c>
      <c r="AP2511" s="84" t="s">
        <v>179</v>
      </c>
      <c r="AQ2511" s="84">
        <v>0</v>
      </c>
      <c r="AR2511" s="84">
        <v>0</v>
      </c>
      <c r="AS2511" s="84"/>
      <c r="AT2511" s="84"/>
      <c r="AU2511" s="84"/>
      <c r="AV2511" s="84"/>
      <c r="AW2511" s="84"/>
      <c r="AX2511" s="84"/>
      <c r="AY2511" s="84"/>
      <c r="AZ2511" s="84"/>
    </row>
    <row r="2512" spans="1:52" x14ac:dyDescent="0.2">
      <c r="A2512" s="69" t="s">
        <v>3709</v>
      </c>
      <c r="B2512" s="69" t="s">
        <v>4337</v>
      </c>
      <c r="C2512" s="70"/>
      <c r="D2512" s="71"/>
      <c r="E2512" s="72"/>
      <c r="F2512" s="73"/>
      <c r="G2512" s="70"/>
      <c r="H2512" s="74"/>
      <c r="I2512" s="75"/>
      <c r="J2512" s="75"/>
      <c r="K2512" s="36"/>
      <c r="L2512" s="82"/>
      <c r="M2512" s="82"/>
      <c r="N2512" s="77"/>
      <c r="O2512" s="84" t="s">
        <v>255</v>
      </c>
      <c r="P2512" s="86">
        <v>43157.900023148148</v>
      </c>
      <c r="Q2512" s="84" t="s">
        <v>5557</v>
      </c>
      <c r="R2512" s="84" t="s">
        <v>6053</v>
      </c>
      <c r="S2512" s="84" t="s">
        <v>6235</v>
      </c>
      <c r="T2512" s="84" t="s">
        <v>6614</v>
      </c>
      <c r="U2512" s="84" t="s">
        <v>6822</v>
      </c>
      <c r="V2512" s="84" t="s">
        <v>6822</v>
      </c>
      <c r="W2512" s="86">
        <v>43157.900023148148</v>
      </c>
      <c r="X2512" s="84" t="s">
        <v>9723</v>
      </c>
      <c r="Y2512" s="84"/>
      <c r="Z2512" s="84"/>
      <c r="AA2512" s="90" t="s">
        <v>11436</v>
      </c>
      <c r="AB2512" s="84"/>
      <c r="AC2512" s="84" t="b">
        <v>0</v>
      </c>
      <c r="AD2512" s="84">
        <v>0</v>
      </c>
      <c r="AE2512" s="90" t="s">
        <v>285</v>
      </c>
      <c r="AF2512" s="84" t="b">
        <v>0</v>
      </c>
      <c r="AG2512" s="84" t="s">
        <v>673</v>
      </c>
      <c r="AH2512" s="84"/>
      <c r="AI2512" s="90" t="s">
        <v>285</v>
      </c>
      <c r="AJ2512" s="84" t="b">
        <v>0</v>
      </c>
      <c r="AK2512" s="84">
        <v>0</v>
      </c>
      <c r="AL2512" s="90" t="s">
        <v>285</v>
      </c>
      <c r="AM2512" s="84" t="s">
        <v>294</v>
      </c>
      <c r="AN2512" s="84" t="b">
        <v>0</v>
      </c>
      <c r="AO2512" s="90" t="s">
        <v>11436</v>
      </c>
      <c r="AP2512" s="84" t="s">
        <v>179</v>
      </c>
      <c r="AQ2512" s="84">
        <v>0</v>
      </c>
      <c r="AR2512" s="84">
        <v>0</v>
      </c>
      <c r="AS2512" s="84"/>
      <c r="AT2512" s="84"/>
      <c r="AU2512" s="84"/>
      <c r="AV2512" s="84"/>
      <c r="AW2512" s="84"/>
      <c r="AX2512" s="84"/>
      <c r="AY2512" s="84"/>
      <c r="AZ2512" s="84"/>
    </row>
    <row r="2513" spans="1:52" x14ac:dyDescent="0.2">
      <c r="A2513" s="69" t="s">
        <v>3709</v>
      </c>
      <c r="B2513" s="69" t="s">
        <v>4338</v>
      </c>
      <c r="C2513" s="70"/>
      <c r="D2513" s="71"/>
      <c r="E2513" s="72"/>
      <c r="F2513" s="73"/>
      <c r="G2513" s="70"/>
      <c r="H2513" s="74"/>
      <c r="I2513" s="75"/>
      <c r="J2513" s="75"/>
      <c r="K2513" s="36"/>
      <c r="L2513" s="82"/>
      <c r="M2513" s="82"/>
      <c r="N2513" s="77"/>
      <c r="O2513" s="84" t="s">
        <v>255</v>
      </c>
      <c r="P2513" s="86">
        <v>43157.900023148148</v>
      </c>
      <c r="Q2513" s="84" t="s">
        <v>5557</v>
      </c>
      <c r="R2513" s="84" t="s">
        <v>6053</v>
      </c>
      <c r="S2513" s="84" t="s">
        <v>6235</v>
      </c>
      <c r="T2513" s="84" t="s">
        <v>6614</v>
      </c>
      <c r="U2513" s="84" t="s">
        <v>6822</v>
      </c>
      <c r="V2513" s="84" t="s">
        <v>6822</v>
      </c>
      <c r="W2513" s="86">
        <v>43157.900023148148</v>
      </c>
      <c r="X2513" s="84" t="s">
        <v>9723</v>
      </c>
      <c r="Y2513" s="84"/>
      <c r="Z2513" s="84"/>
      <c r="AA2513" s="90" t="s">
        <v>11436</v>
      </c>
      <c r="AB2513" s="84"/>
      <c r="AC2513" s="84" t="b">
        <v>0</v>
      </c>
      <c r="AD2513" s="84">
        <v>0</v>
      </c>
      <c r="AE2513" s="90" t="s">
        <v>285</v>
      </c>
      <c r="AF2513" s="84" t="b">
        <v>0</v>
      </c>
      <c r="AG2513" s="84" t="s">
        <v>673</v>
      </c>
      <c r="AH2513" s="84"/>
      <c r="AI2513" s="90" t="s">
        <v>285</v>
      </c>
      <c r="AJ2513" s="84" t="b">
        <v>0</v>
      </c>
      <c r="AK2513" s="84">
        <v>0</v>
      </c>
      <c r="AL2513" s="90" t="s">
        <v>285</v>
      </c>
      <c r="AM2513" s="84" t="s">
        <v>294</v>
      </c>
      <c r="AN2513" s="84" t="b">
        <v>0</v>
      </c>
      <c r="AO2513" s="90" t="s">
        <v>11436</v>
      </c>
      <c r="AP2513" s="84" t="s">
        <v>179</v>
      </c>
      <c r="AQ2513" s="84">
        <v>0</v>
      </c>
      <c r="AR2513" s="84">
        <v>0</v>
      </c>
      <c r="AS2513" s="84"/>
      <c r="AT2513" s="84"/>
      <c r="AU2513" s="84"/>
      <c r="AV2513" s="84"/>
      <c r="AW2513" s="84"/>
      <c r="AX2513" s="84"/>
      <c r="AY2513" s="84"/>
      <c r="AZ2513" s="84"/>
    </row>
    <row r="2514" spans="1:52" x14ac:dyDescent="0.2">
      <c r="A2514" s="69" t="s">
        <v>3709</v>
      </c>
      <c r="B2514" s="69" t="s">
        <v>4339</v>
      </c>
      <c r="C2514" s="70"/>
      <c r="D2514" s="71"/>
      <c r="E2514" s="72"/>
      <c r="F2514" s="73"/>
      <c r="G2514" s="70"/>
      <c r="H2514" s="74"/>
      <c r="I2514" s="75"/>
      <c r="J2514" s="75"/>
      <c r="K2514" s="36"/>
      <c r="L2514" s="82"/>
      <c r="M2514" s="82"/>
      <c r="N2514" s="77"/>
      <c r="O2514" s="84" t="s">
        <v>255</v>
      </c>
      <c r="P2514" s="86">
        <v>43157.900023148148</v>
      </c>
      <c r="Q2514" s="84" t="s">
        <v>5557</v>
      </c>
      <c r="R2514" s="84" t="s">
        <v>6053</v>
      </c>
      <c r="S2514" s="84" t="s">
        <v>6235</v>
      </c>
      <c r="T2514" s="84" t="s">
        <v>6614</v>
      </c>
      <c r="U2514" s="84" t="s">
        <v>6822</v>
      </c>
      <c r="V2514" s="84" t="s">
        <v>6822</v>
      </c>
      <c r="W2514" s="86">
        <v>43157.900023148148</v>
      </c>
      <c r="X2514" s="84" t="s">
        <v>9723</v>
      </c>
      <c r="Y2514" s="84"/>
      <c r="Z2514" s="84"/>
      <c r="AA2514" s="90" t="s">
        <v>11436</v>
      </c>
      <c r="AB2514" s="84"/>
      <c r="AC2514" s="84" t="b">
        <v>0</v>
      </c>
      <c r="AD2514" s="84">
        <v>0</v>
      </c>
      <c r="AE2514" s="90" t="s">
        <v>285</v>
      </c>
      <c r="AF2514" s="84" t="b">
        <v>0</v>
      </c>
      <c r="AG2514" s="84" t="s">
        <v>673</v>
      </c>
      <c r="AH2514" s="84"/>
      <c r="AI2514" s="90" t="s">
        <v>285</v>
      </c>
      <c r="AJ2514" s="84" t="b">
        <v>0</v>
      </c>
      <c r="AK2514" s="84">
        <v>0</v>
      </c>
      <c r="AL2514" s="90" t="s">
        <v>285</v>
      </c>
      <c r="AM2514" s="84" t="s">
        <v>294</v>
      </c>
      <c r="AN2514" s="84" t="b">
        <v>0</v>
      </c>
      <c r="AO2514" s="90" t="s">
        <v>11436</v>
      </c>
      <c r="AP2514" s="84" t="s">
        <v>179</v>
      </c>
      <c r="AQ2514" s="84">
        <v>0</v>
      </c>
      <c r="AR2514" s="84">
        <v>0</v>
      </c>
      <c r="AS2514" s="84"/>
      <c r="AT2514" s="84"/>
      <c r="AU2514" s="84"/>
      <c r="AV2514" s="84"/>
      <c r="AW2514" s="84"/>
      <c r="AX2514" s="84"/>
      <c r="AY2514" s="84"/>
      <c r="AZ2514" s="84"/>
    </row>
    <row r="2515" spans="1:52" x14ac:dyDescent="0.2">
      <c r="A2515" s="69" t="s">
        <v>3710</v>
      </c>
      <c r="B2515" s="69" t="s">
        <v>3710</v>
      </c>
      <c r="C2515" s="70"/>
      <c r="D2515" s="71"/>
      <c r="E2515" s="72"/>
      <c r="F2515" s="73"/>
      <c r="G2515" s="70"/>
      <c r="H2515" s="74"/>
      <c r="I2515" s="75"/>
      <c r="J2515" s="75"/>
      <c r="K2515" s="36"/>
      <c r="L2515" s="82"/>
      <c r="M2515" s="82"/>
      <c r="N2515" s="77"/>
      <c r="O2515" s="84" t="s">
        <v>179</v>
      </c>
      <c r="P2515" s="86">
        <v>43157.537048611113</v>
      </c>
      <c r="Q2515" s="84" t="s">
        <v>5558</v>
      </c>
      <c r="R2515" s="84"/>
      <c r="S2515" s="84"/>
      <c r="T2515" s="84" t="s">
        <v>6274</v>
      </c>
      <c r="U2515" s="84"/>
      <c r="V2515" s="84" t="s">
        <v>8029</v>
      </c>
      <c r="W2515" s="86">
        <v>43157.537048611113</v>
      </c>
      <c r="X2515" s="84" t="s">
        <v>9724</v>
      </c>
      <c r="Y2515" s="84"/>
      <c r="Z2515" s="84"/>
      <c r="AA2515" s="90" t="s">
        <v>11437</v>
      </c>
      <c r="AB2515" s="84"/>
      <c r="AC2515" s="84" t="b">
        <v>0</v>
      </c>
      <c r="AD2515" s="84">
        <v>29</v>
      </c>
      <c r="AE2515" s="90" t="s">
        <v>285</v>
      </c>
      <c r="AF2515" s="84" t="b">
        <v>0</v>
      </c>
      <c r="AG2515" s="84" t="s">
        <v>2154</v>
      </c>
      <c r="AH2515" s="84"/>
      <c r="AI2515" s="90" t="s">
        <v>285</v>
      </c>
      <c r="AJ2515" s="84" t="b">
        <v>0</v>
      </c>
      <c r="AK2515" s="84">
        <v>220</v>
      </c>
      <c r="AL2515" s="90" t="s">
        <v>285</v>
      </c>
      <c r="AM2515" s="84" t="s">
        <v>295</v>
      </c>
      <c r="AN2515" s="84" t="b">
        <v>0</v>
      </c>
      <c r="AO2515" s="90" t="s">
        <v>11437</v>
      </c>
      <c r="AP2515" s="84" t="s">
        <v>308</v>
      </c>
      <c r="AQ2515" s="84">
        <v>0</v>
      </c>
      <c r="AR2515" s="84">
        <v>0</v>
      </c>
      <c r="AS2515" s="84"/>
      <c r="AT2515" s="84"/>
      <c r="AU2515" s="84"/>
      <c r="AV2515" s="84"/>
      <c r="AW2515" s="84"/>
      <c r="AX2515" s="84"/>
      <c r="AY2515" s="84"/>
      <c r="AZ2515" s="84"/>
    </row>
    <row r="2516" spans="1:52" x14ac:dyDescent="0.2">
      <c r="A2516" s="69" t="s">
        <v>3711</v>
      </c>
      <c r="B2516" s="69" t="s">
        <v>3710</v>
      </c>
      <c r="C2516" s="70"/>
      <c r="D2516" s="71"/>
      <c r="E2516" s="72"/>
      <c r="F2516" s="73"/>
      <c r="G2516" s="70"/>
      <c r="H2516" s="74"/>
      <c r="I2516" s="75"/>
      <c r="J2516" s="75"/>
      <c r="K2516" s="36"/>
      <c r="L2516" s="82"/>
      <c r="M2516" s="82"/>
      <c r="N2516" s="77"/>
      <c r="O2516" s="84" t="s">
        <v>255</v>
      </c>
      <c r="P2516" s="86">
        <v>43157.90011574074</v>
      </c>
      <c r="Q2516" s="84" t="s">
        <v>4410</v>
      </c>
      <c r="R2516" s="84"/>
      <c r="S2516" s="84"/>
      <c r="T2516" s="84" t="s">
        <v>6274</v>
      </c>
      <c r="U2516" s="84"/>
      <c r="V2516" s="84" t="s">
        <v>8030</v>
      </c>
      <c r="W2516" s="86">
        <v>43157.90011574074</v>
      </c>
      <c r="X2516" s="84" t="s">
        <v>9725</v>
      </c>
      <c r="Y2516" s="84"/>
      <c r="Z2516" s="84"/>
      <c r="AA2516" s="90" t="s">
        <v>11438</v>
      </c>
      <c r="AB2516" s="84"/>
      <c r="AC2516" s="84" t="b">
        <v>0</v>
      </c>
      <c r="AD2516" s="84">
        <v>0</v>
      </c>
      <c r="AE2516" s="90" t="s">
        <v>285</v>
      </c>
      <c r="AF2516" s="84" t="b">
        <v>0</v>
      </c>
      <c r="AG2516" s="84" t="s">
        <v>2154</v>
      </c>
      <c r="AH2516" s="84"/>
      <c r="AI2516" s="90" t="s">
        <v>285</v>
      </c>
      <c r="AJ2516" s="84" t="b">
        <v>0</v>
      </c>
      <c r="AK2516" s="84">
        <v>220</v>
      </c>
      <c r="AL2516" s="90" t="s">
        <v>11437</v>
      </c>
      <c r="AM2516" s="84" t="s">
        <v>296</v>
      </c>
      <c r="AN2516" s="84" t="b">
        <v>0</v>
      </c>
      <c r="AO2516" s="90" t="s">
        <v>11437</v>
      </c>
      <c r="AP2516" s="84" t="s">
        <v>179</v>
      </c>
      <c r="AQ2516" s="84">
        <v>0</v>
      </c>
      <c r="AR2516" s="84">
        <v>0</v>
      </c>
      <c r="AS2516" s="84"/>
      <c r="AT2516" s="84"/>
      <c r="AU2516" s="84"/>
      <c r="AV2516" s="84"/>
      <c r="AW2516" s="84"/>
      <c r="AX2516" s="84"/>
      <c r="AY2516" s="84"/>
      <c r="AZ2516" s="84"/>
    </row>
    <row r="2517" spans="1:52" x14ac:dyDescent="0.2">
      <c r="A2517" s="69" t="s">
        <v>3712</v>
      </c>
      <c r="B2517" s="69" t="s">
        <v>3817</v>
      </c>
      <c r="C2517" s="70"/>
      <c r="D2517" s="71"/>
      <c r="E2517" s="72"/>
      <c r="F2517" s="73"/>
      <c r="G2517" s="70"/>
      <c r="H2517" s="74"/>
      <c r="I2517" s="75"/>
      <c r="J2517" s="75"/>
      <c r="K2517" s="36"/>
      <c r="L2517" s="82"/>
      <c r="M2517" s="82"/>
      <c r="N2517" s="77"/>
      <c r="O2517" s="84" t="s">
        <v>255</v>
      </c>
      <c r="P2517" s="86">
        <v>43157.042719907404</v>
      </c>
      <c r="Q2517" s="84" t="s">
        <v>5559</v>
      </c>
      <c r="R2517" s="84" t="s">
        <v>5607</v>
      </c>
      <c r="S2517" s="84" t="s">
        <v>6076</v>
      </c>
      <c r="T2517" s="84" t="s">
        <v>6291</v>
      </c>
      <c r="U2517" s="84"/>
      <c r="V2517" s="84" t="s">
        <v>8031</v>
      </c>
      <c r="W2517" s="86">
        <v>43157.042719907404</v>
      </c>
      <c r="X2517" s="84" t="s">
        <v>9726</v>
      </c>
      <c r="Y2517" s="84"/>
      <c r="Z2517" s="84"/>
      <c r="AA2517" s="90" t="s">
        <v>11439</v>
      </c>
      <c r="AB2517" s="84"/>
      <c r="AC2517" s="84" t="b">
        <v>0</v>
      </c>
      <c r="AD2517" s="84">
        <v>7283</v>
      </c>
      <c r="AE2517" s="90" t="s">
        <v>285</v>
      </c>
      <c r="AF2517" s="84" t="b">
        <v>0</v>
      </c>
      <c r="AG2517" s="84" t="s">
        <v>290</v>
      </c>
      <c r="AH2517" s="84"/>
      <c r="AI2517" s="90" t="s">
        <v>285</v>
      </c>
      <c r="AJ2517" s="84" t="b">
        <v>0</v>
      </c>
      <c r="AK2517" s="84">
        <v>1818</v>
      </c>
      <c r="AL2517" s="90" t="s">
        <v>285</v>
      </c>
      <c r="AM2517" s="84" t="s">
        <v>295</v>
      </c>
      <c r="AN2517" s="84" t="b">
        <v>0</v>
      </c>
      <c r="AO2517" s="90" t="s">
        <v>11439</v>
      </c>
      <c r="AP2517" s="84" t="s">
        <v>308</v>
      </c>
      <c r="AQ2517" s="84">
        <v>0</v>
      </c>
      <c r="AR2517" s="84">
        <v>0</v>
      </c>
      <c r="AS2517" s="84"/>
      <c r="AT2517" s="84"/>
      <c r="AU2517" s="84"/>
      <c r="AV2517" s="84"/>
      <c r="AW2517" s="84"/>
      <c r="AX2517" s="84"/>
      <c r="AY2517" s="84"/>
      <c r="AZ2517" s="84"/>
    </row>
    <row r="2518" spans="1:52" x14ac:dyDescent="0.2">
      <c r="A2518" s="69" t="s">
        <v>3713</v>
      </c>
      <c r="B2518" s="69" t="s">
        <v>3817</v>
      </c>
      <c r="C2518" s="70"/>
      <c r="D2518" s="71"/>
      <c r="E2518" s="72"/>
      <c r="F2518" s="73"/>
      <c r="G2518" s="70"/>
      <c r="H2518" s="74"/>
      <c r="I2518" s="75"/>
      <c r="J2518" s="75"/>
      <c r="K2518" s="36"/>
      <c r="L2518" s="82"/>
      <c r="M2518" s="82"/>
      <c r="N2518" s="77"/>
      <c r="O2518" s="84" t="s">
        <v>255</v>
      </c>
      <c r="P2518" s="86">
        <v>43157.90011574074</v>
      </c>
      <c r="Q2518" s="84" t="s">
        <v>4409</v>
      </c>
      <c r="R2518" s="84" t="s">
        <v>5607</v>
      </c>
      <c r="S2518" s="84" t="s">
        <v>6076</v>
      </c>
      <c r="T2518" s="84" t="s">
        <v>6291</v>
      </c>
      <c r="U2518" s="84"/>
      <c r="V2518" s="84" t="s">
        <v>8032</v>
      </c>
      <c r="W2518" s="86">
        <v>43157.90011574074</v>
      </c>
      <c r="X2518" s="84" t="s">
        <v>9727</v>
      </c>
      <c r="Y2518" s="84"/>
      <c r="Z2518" s="84"/>
      <c r="AA2518" s="90" t="s">
        <v>11440</v>
      </c>
      <c r="AB2518" s="84"/>
      <c r="AC2518" s="84" t="b">
        <v>0</v>
      </c>
      <c r="AD2518" s="84">
        <v>0</v>
      </c>
      <c r="AE2518" s="90" t="s">
        <v>285</v>
      </c>
      <c r="AF2518" s="84" t="b">
        <v>0</v>
      </c>
      <c r="AG2518" s="84" t="s">
        <v>290</v>
      </c>
      <c r="AH2518" s="84"/>
      <c r="AI2518" s="90" t="s">
        <v>285</v>
      </c>
      <c r="AJ2518" s="84" t="b">
        <v>0</v>
      </c>
      <c r="AK2518" s="84">
        <v>1818</v>
      </c>
      <c r="AL2518" s="90" t="s">
        <v>11439</v>
      </c>
      <c r="AM2518" s="84" t="s">
        <v>296</v>
      </c>
      <c r="AN2518" s="84" t="b">
        <v>0</v>
      </c>
      <c r="AO2518" s="90" t="s">
        <v>11439</v>
      </c>
      <c r="AP2518" s="84" t="s">
        <v>179</v>
      </c>
      <c r="AQ2518" s="84">
        <v>0</v>
      </c>
      <c r="AR2518" s="84">
        <v>0</v>
      </c>
      <c r="AS2518" s="84"/>
      <c r="AT2518" s="84"/>
      <c r="AU2518" s="84"/>
      <c r="AV2518" s="84"/>
      <c r="AW2518" s="84"/>
      <c r="AX2518" s="84"/>
      <c r="AY2518" s="84"/>
      <c r="AZ2518" s="84"/>
    </row>
    <row r="2519" spans="1:52" x14ac:dyDescent="0.2">
      <c r="A2519" s="69" t="s">
        <v>3712</v>
      </c>
      <c r="B2519" s="69" t="s">
        <v>3818</v>
      </c>
      <c r="C2519" s="70"/>
      <c r="D2519" s="71"/>
      <c r="E2519" s="72"/>
      <c r="F2519" s="73"/>
      <c r="G2519" s="70"/>
      <c r="H2519" s="74"/>
      <c r="I2519" s="75"/>
      <c r="J2519" s="75"/>
      <c r="K2519" s="36"/>
      <c r="L2519" s="82"/>
      <c r="M2519" s="82"/>
      <c r="N2519" s="77"/>
      <c r="O2519" s="84" t="s">
        <v>255</v>
      </c>
      <c r="P2519" s="86">
        <v>43157.042719907404</v>
      </c>
      <c r="Q2519" s="84" t="s">
        <v>5559</v>
      </c>
      <c r="R2519" s="84" t="s">
        <v>5607</v>
      </c>
      <c r="S2519" s="84" t="s">
        <v>6076</v>
      </c>
      <c r="T2519" s="84" t="s">
        <v>6291</v>
      </c>
      <c r="U2519" s="84"/>
      <c r="V2519" s="84" t="s">
        <v>8031</v>
      </c>
      <c r="W2519" s="86">
        <v>43157.042719907404</v>
      </c>
      <c r="X2519" s="84" t="s">
        <v>9726</v>
      </c>
      <c r="Y2519" s="84"/>
      <c r="Z2519" s="84"/>
      <c r="AA2519" s="90" t="s">
        <v>11439</v>
      </c>
      <c r="AB2519" s="84"/>
      <c r="AC2519" s="84" t="b">
        <v>0</v>
      </c>
      <c r="AD2519" s="84">
        <v>7283</v>
      </c>
      <c r="AE2519" s="90" t="s">
        <v>285</v>
      </c>
      <c r="AF2519" s="84" t="b">
        <v>0</v>
      </c>
      <c r="AG2519" s="84" t="s">
        <v>290</v>
      </c>
      <c r="AH2519" s="84"/>
      <c r="AI2519" s="90" t="s">
        <v>285</v>
      </c>
      <c r="AJ2519" s="84" t="b">
        <v>0</v>
      </c>
      <c r="AK2519" s="84">
        <v>1818</v>
      </c>
      <c r="AL2519" s="90" t="s">
        <v>285</v>
      </c>
      <c r="AM2519" s="84" t="s">
        <v>295</v>
      </c>
      <c r="AN2519" s="84" t="b">
        <v>0</v>
      </c>
      <c r="AO2519" s="90" t="s">
        <v>11439</v>
      </c>
      <c r="AP2519" s="84" t="s">
        <v>308</v>
      </c>
      <c r="AQ2519" s="84">
        <v>0</v>
      </c>
      <c r="AR2519" s="84">
        <v>0</v>
      </c>
      <c r="AS2519" s="84"/>
      <c r="AT2519" s="84"/>
      <c r="AU2519" s="84"/>
      <c r="AV2519" s="84"/>
      <c r="AW2519" s="84"/>
      <c r="AX2519" s="84"/>
      <c r="AY2519" s="84"/>
      <c r="AZ2519" s="84"/>
    </row>
    <row r="2520" spans="1:52" x14ac:dyDescent="0.2">
      <c r="A2520" s="69" t="s">
        <v>3713</v>
      </c>
      <c r="B2520" s="69" t="s">
        <v>3818</v>
      </c>
      <c r="C2520" s="70"/>
      <c r="D2520" s="71"/>
      <c r="E2520" s="72"/>
      <c r="F2520" s="73"/>
      <c r="G2520" s="70"/>
      <c r="H2520" s="74"/>
      <c r="I2520" s="75"/>
      <c r="J2520" s="75"/>
      <c r="K2520" s="36"/>
      <c r="L2520" s="82"/>
      <c r="M2520" s="82"/>
      <c r="N2520" s="77"/>
      <c r="O2520" s="84" t="s">
        <v>255</v>
      </c>
      <c r="P2520" s="86">
        <v>43157.90011574074</v>
      </c>
      <c r="Q2520" s="84" t="s">
        <v>4409</v>
      </c>
      <c r="R2520" s="84" t="s">
        <v>5607</v>
      </c>
      <c r="S2520" s="84" t="s">
        <v>6076</v>
      </c>
      <c r="T2520" s="84" t="s">
        <v>6291</v>
      </c>
      <c r="U2520" s="84"/>
      <c r="V2520" s="84" t="s">
        <v>8032</v>
      </c>
      <c r="W2520" s="86">
        <v>43157.90011574074</v>
      </c>
      <c r="X2520" s="84" t="s">
        <v>9727</v>
      </c>
      <c r="Y2520" s="84"/>
      <c r="Z2520" s="84"/>
      <c r="AA2520" s="90" t="s">
        <v>11440</v>
      </c>
      <c r="AB2520" s="84"/>
      <c r="AC2520" s="84" t="b">
        <v>0</v>
      </c>
      <c r="AD2520" s="84">
        <v>0</v>
      </c>
      <c r="AE2520" s="90" t="s">
        <v>285</v>
      </c>
      <c r="AF2520" s="84" t="b">
        <v>0</v>
      </c>
      <c r="AG2520" s="84" t="s">
        <v>290</v>
      </c>
      <c r="AH2520" s="84"/>
      <c r="AI2520" s="90" t="s">
        <v>285</v>
      </c>
      <c r="AJ2520" s="84" t="b">
        <v>0</v>
      </c>
      <c r="AK2520" s="84">
        <v>1818</v>
      </c>
      <c r="AL2520" s="90" t="s">
        <v>11439</v>
      </c>
      <c r="AM2520" s="84" t="s">
        <v>296</v>
      </c>
      <c r="AN2520" s="84" t="b">
        <v>0</v>
      </c>
      <c r="AO2520" s="90" t="s">
        <v>11439</v>
      </c>
      <c r="AP2520" s="84" t="s">
        <v>179</v>
      </c>
      <c r="AQ2520" s="84">
        <v>0</v>
      </c>
      <c r="AR2520" s="84">
        <v>0</v>
      </c>
      <c r="AS2520" s="84"/>
      <c r="AT2520" s="84"/>
      <c r="AU2520" s="84"/>
      <c r="AV2520" s="84"/>
      <c r="AW2520" s="84"/>
      <c r="AX2520" s="84"/>
      <c r="AY2520" s="84"/>
      <c r="AZ2520" s="84"/>
    </row>
    <row r="2521" spans="1:52" x14ac:dyDescent="0.2">
      <c r="A2521" s="69" t="s">
        <v>3712</v>
      </c>
      <c r="B2521" s="69" t="s">
        <v>3712</v>
      </c>
      <c r="C2521" s="70"/>
      <c r="D2521" s="71"/>
      <c r="E2521" s="72"/>
      <c r="F2521" s="73"/>
      <c r="G2521" s="70"/>
      <c r="H2521" s="74"/>
      <c r="I2521" s="75"/>
      <c r="J2521" s="75"/>
      <c r="K2521" s="36"/>
      <c r="L2521" s="82"/>
      <c r="M2521" s="82"/>
      <c r="N2521" s="77"/>
      <c r="O2521" s="84" t="s">
        <v>179</v>
      </c>
      <c r="P2521" s="86">
        <v>43024.049097222225</v>
      </c>
      <c r="Q2521" s="84" t="s">
        <v>5560</v>
      </c>
      <c r="R2521" s="84" t="s">
        <v>5965</v>
      </c>
      <c r="S2521" s="84" t="s">
        <v>258</v>
      </c>
      <c r="T2521" s="84" t="s">
        <v>6274</v>
      </c>
      <c r="U2521" s="84"/>
      <c r="V2521" s="84" t="s">
        <v>8031</v>
      </c>
      <c r="W2521" s="86">
        <v>43024.049097222225</v>
      </c>
      <c r="X2521" s="84" t="s">
        <v>9728</v>
      </c>
      <c r="Y2521" s="84"/>
      <c r="Z2521" s="84"/>
      <c r="AA2521" s="90" t="s">
        <v>11441</v>
      </c>
      <c r="AB2521" s="84"/>
      <c r="AC2521" s="84" t="b">
        <v>0</v>
      </c>
      <c r="AD2521" s="84">
        <v>34009</v>
      </c>
      <c r="AE2521" s="90" t="s">
        <v>285</v>
      </c>
      <c r="AF2521" s="84" t="b">
        <v>1</v>
      </c>
      <c r="AG2521" s="84" t="s">
        <v>292</v>
      </c>
      <c r="AH2521" s="84"/>
      <c r="AI2521" s="90" t="s">
        <v>11883</v>
      </c>
      <c r="AJ2521" s="84" t="b">
        <v>0</v>
      </c>
      <c r="AK2521" s="84">
        <v>11755</v>
      </c>
      <c r="AL2521" s="90" t="s">
        <v>285</v>
      </c>
      <c r="AM2521" s="84" t="s">
        <v>295</v>
      </c>
      <c r="AN2521" s="84" t="b">
        <v>0</v>
      </c>
      <c r="AO2521" s="90" t="s">
        <v>11441</v>
      </c>
      <c r="AP2521" s="84" t="s">
        <v>308</v>
      </c>
      <c r="AQ2521" s="84">
        <v>0</v>
      </c>
      <c r="AR2521" s="84">
        <v>0</v>
      </c>
      <c r="AS2521" s="84"/>
      <c r="AT2521" s="84"/>
      <c r="AU2521" s="84"/>
      <c r="AV2521" s="84"/>
      <c r="AW2521" s="84"/>
      <c r="AX2521" s="84"/>
      <c r="AY2521" s="84"/>
      <c r="AZ2521" s="84"/>
    </row>
    <row r="2522" spans="1:52" x14ac:dyDescent="0.2">
      <c r="A2522" s="69" t="s">
        <v>3713</v>
      </c>
      <c r="B2522" s="69" t="s">
        <v>3712</v>
      </c>
      <c r="C2522" s="70"/>
      <c r="D2522" s="71"/>
      <c r="E2522" s="72"/>
      <c r="F2522" s="73"/>
      <c r="G2522" s="70"/>
      <c r="H2522" s="74"/>
      <c r="I2522" s="75"/>
      <c r="J2522" s="75"/>
      <c r="K2522" s="36"/>
      <c r="L2522" s="82"/>
      <c r="M2522" s="82"/>
      <c r="N2522" s="77"/>
      <c r="O2522" s="84" t="s">
        <v>255</v>
      </c>
      <c r="P2522" s="86">
        <v>43157.90011574074</v>
      </c>
      <c r="Q2522" s="84" t="s">
        <v>4409</v>
      </c>
      <c r="R2522" s="84" t="s">
        <v>5607</v>
      </c>
      <c r="S2522" s="84" t="s">
        <v>6076</v>
      </c>
      <c r="T2522" s="84" t="s">
        <v>6291</v>
      </c>
      <c r="U2522" s="84"/>
      <c r="V2522" s="84" t="s">
        <v>8032</v>
      </c>
      <c r="W2522" s="86">
        <v>43157.90011574074</v>
      </c>
      <c r="X2522" s="84" t="s">
        <v>9727</v>
      </c>
      <c r="Y2522" s="84"/>
      <c r="Z2522" s="84"/>
      <c r="AA2522" s="90" t="s">
        <v>11440</v>
      </c>
      <c r="AB2522" s="84"/>
      <c r="AC2522" s="84" t="b">
        <v>0</v>
      </c>
      <c r="AD2522" s="84">
        <v>0</v>
      </c>
      <c r="AE2522" s="90" t="s">
        <v>285</v>
      </c>
      <c r="AF2522" s="84" t="b">
        <v>0</v>
      </c>
      <c r="AG2522" s="84" t="s">
        <v>290</v>
      </c>
      <c r="AH2522" s="84"/>
      <c r="AI2522" s="90" t="s">
        <v>285</v>
      </c>
      <c r="AJ2522" s="84" t="b">
        <v>0</v>
      </c>
      <c r="AK2522" s="84">
        <v>1818</v>
      </c>
      <c r="AL2522" s="90" t="s">
        <v>11439</v>
      </c>
      <c r="AM2522" s="84" t="s">
        <v>296</v>
      </c>
      <c r="AN2522" s="84" t="b">
        <v>0</v>
      </c>
      <c r="AO2522" s="90" t="s">
        <v>11439</v>
      </c>
      <c r="AP2522" s="84" t="s">
        <v>179</v>
      </c>
      <c r="AQ2522" s="84">
        <v>0</v>
      </c>
      <c r="AR2522" s="84">
        <v>0</v>
      </c>
      <c r="AS2522" s="84"/>
      <c r="AT2522" s="84"/>
      <c r="AU2522" s="84"/>
      <c r="AV2522" s="84"/>
      <c r="AW2522" s="84"/>
      <c r="AX2522" s="84"/>
      <c r="AY2522" s="84"/>
      <c r="AZ2522" s="84"/>
    </row>
    <row r="2523" spans="1:52" x14ac:dyDescent="0.2">
      <c r="A2523" s="69" t="s">
        <v>3714</v>
      </c>
      <c r="B2523" s="69" t="s">
        <v>3714</v>
      </c>
      <c r="C2523" s="70"/>
      <c r="D2523" s="71"/>
      <c r="E2523" s="72"/>
      <c r="F2523" s="73"/>
      <c r="G2523" s="70"/>
      <c r="H2523" s="74"/>
      <c r="I2523" s="75"/>
      <c r="J2523" s="75"/>
      <c r="K2523" s="36"/>
      <c r="L2523" s="82"/>
      <c r="M2523" s="82"/>
      <c r="N2523" s="77"/>
      <c r="O2523" s="84" t="s">
        <v>179</v>
      </c>
      <c r="P2523" s="86">
        <v>43157.758935185186</v>
      </c>
      <c r="Q2523" s="84" t="s">
        <v>5561</v>
      </c>
      <c r="R2523" s="84"/>
      <c r="S2523" s="84"/>
      <c r="T2523" s="84" t="s">
        <v>6274</v>
      </c>
      <c r="U2523" s="84"/>
      <c r="V2523" s="84" t="s">
        <v>8033</v>
      </c>
      <c r="W2523" s="86">
        <v>43157.758935185186</v>
      </c>
      <c r="X2523" s="84" t="s">
        <v>9729</v>
      </c>
      <c r="Y2523" s="84"/>
      <c r="Z2523" s="84"/>
      <c r="AA2523" s="90" t="s">
        <v>11442</v>
      </c>
      <c r="AB2523" s="84"/>
      <c r="AC2523" s="84" t="b">
        <v>0</v>
      </c>
      <c r="AD2523" s="84">
        <v>498</v>
      </c>
      <c r="AE2523" s="90" t="s">
        <v>285</v>
      </c>
      <c r="AF2523" s="84" t="b">
        <v>0</v>
      </c>
      <c r="AG2523" s="84" t="s">
        <v>290</v>
      </c>
      <c r="AH2523" s="84"/>
      <c r="AI2523" s="90" t="s">
        <v>285</v>
      </c>
      <c r="AJ2523" s="84" t="b">
        <v>0</v>
      </c>
      <c r="AK2523" s="84">
        <v>168</v>
      </c>
      <c r="AL2523" s="90" t="s">
        <v>285</v>
      </c>
      <c r="AM2523" s="84" t="s">
        <v>294</v>
      </c>
      <c r="AN2523" s="84" t="b">
        <v>0</v>
      </c>
      <c r="AO2523" s="90" t="s">
        <v>11442</v>
      </c>
      <c r="AP2523" s="84" t="s">
        <v>308</v>
      </c>
      <c r="AQ2523" s="84">
        <v>0</v>
      </c>
      <c r="AR2523" s="84">
        <v>0</v>
      </c>
      <c r="AS2523" s="84"/>
      <c r="AT2523" s="84"/>
      <c r="AU2523" s="84"/>
      <c r="AV2523" s="84"/>
      <c r="AW2523" s="84"/>
      <c r="AX2523" s="84"/>
      <c r="AY2523" s="84"/>
      <c r="AZ2523" s="84"/>
    </row>
    <row r="2524" spans="1:52" x14ac:dyDescent="0.2">
      <c r="A2524" s="69" t="s">
        <v>3715</v>
      </c>
      <c r="B2524" s="69" t="s">
        <v>3714</v>
      </c>
      <c r="C2524" s="70"/>
      <c r="D2524" s="71"/>
      <c r="E2524" s="72"/>
      <c r="F2524" s="73"/>
      <c r="G2524" s="70"/>
      <c r="H2524" s="74"/>
      <c r="I2524" s="75"/>
      <c r="J2524" s="75"/>
      <c r="K2524" s="36"/>
      <c r="L2524" s="82"/>
      <c r="M2524" s="82"/>
      <c r="N2524" s="77"/>
      <c r="O2524" s="84" t="s">
        <v>255</v>
      </c>
      <c r="P2524" s="86">
        <v>43157.900138888886</v>
      </c>
      <c r="Q2524" s="84" t="s">
        <v>4474</v>
      </c>
      <c r="R2524" s="84"/>
      <c r="S2524" s="84"/>
      <c r="T2524" s="84" t="s">
        <v>6274</v>
      </c>
      <c r="U2524" s="84"/>
      <c r="V2524" s="84" t="s">
        <v>8034</v>
      </c>
      <c r="W2524" s="86">
        <v>43157.900138888886</v>
      </c>
      <c r="X2524" s="84" t="s">
        <v>9730</v>
      </c>
      <c r="Y2524" s="84"/>
      <c r="Z2524" s="84"/>
      <c r="AA2524" s="90" t="s">
        <v>11443</v>
      </c>
      <c r="AB2524" s="84"/>
      <c r="AC2524" s="84" t="b">
        <v>0</v>
      </c>
      <c r="AD2524" s="84">
        <v>0</v>
      </c>
      <c r="AE2524" s="90" t="s">
        <v>285</v>
      </c>
      <c r="AF2524" s="84" t="b">
        <v>0</v>
      </c>
      <c r="AG2524" s="84" t="s">
        <v>290</v>
      </c>
      <c r="AH2524" s="84"/>
      <c r="AI2524" s="90" t="s">
        <v>285</v>
      </c>
      <c r="AJ2524" s="84" t="b">
        <v>0</v>
      </c>
      <c r="AK2524" s="84">
        <v>168</v>
      </c>
      <c r="AL2524" s="90" t="s">
        <v>11442</v>
      </c>
      <c r="AM2524" s="84" t="s">
        <v>295</v>
      </c>
      <c r="AN2524" s="84" t="b">
        <v>0</v>
      </c>
      <c r="AO2524" s="90" t="s">
        <v>11442</v>
      </c>
      <c r="AP2524" s="84" t="s">
        <v>179</v>
      </c>
      <c r="AQ2524" s="84">
        <v>0</v>
      </c>
      <c r="AR2524" s="84">
        <v>0</v>
      </c>
      <c r="AS2524" s="84"/>
      <c r="AT2524" s="84"/>
      <c r="AU2524" s="84"/>
      <c r="AV2524" s="84"/>
      <c r="AW2524" s="84"/>
      <c r="AX2524" s="84"/>
      <c r="AY2524" s="84"/>
      <c r="AZ2524" s="84"/>
    </row>
    <row r="2525" spans="1:52" x14ac:dyDescent="0.2">
      <c r="A2525" s="69" t="s">
        <v>3716</v>
      </c>
      <c r="B2525" s="69" t="s">
        <v>4340</v>
      </c>
      <c r="C2525" s="70"/>
      <c r="D2525" s="71"/>
      <c r="E2525" s="72"/>
      <c r="F2525" s="73"/>
      <c r="G2525" s="70"/>
      <c r="H2525" s="74"/>
      <c r="I2525" s="75"/>
      <c r="J2525" s="75"/>
      <c r="K2525" s="36"/>
      <c r="L2525" s="82"/>
      <c r="M2525" s="82"/>
      <c r="N2525" s="77"/>
      <c r="O2525" s="84" t="s">
        <v>255</v>
      </c>
      <c r="P2525" s="86">
        <v>43157.900219907409</v>
      </c>
      <c r="Q2525" s="84" t="s">
        <v>5562</v>
      </c>
      <c r="R2525" s="84" t="s">
        <v>6054</v>
      </c>
      <c r="S2525" s="84" t="s">
        <v>6270</v>
      </c>
      <c r="T2525" s="84" t="s">
        <v>6615</v>
      </c>
      <c r="U2525" s="84"/>
      <c r="V2525" s="84" t="s">
        <v>8035</v>
      </c>
      <c r="W2525" s="86">
        <v>43157.900219907409</v>
      </c>
      <c r="X2525" s="84" t="s">
        <v>9731</v>
      </c>
      <c r="Y2525" s="84"/>
      <c r="Z2525" s="84"/>
      <c r="AA2525" s="90" t="s">
        <v>11444</v>
      </c>
      <c r="AB2525" s="84"/>
      <c r="AC2525" s="84" t="b">
        <v>0</v>
      </c>
      <c r="AD2525" s="84">
        <v>0</v>
      </c>
      <c r="AE2525" s="90" t="s">
        <v>285</v>
      </c>
      <c r="AF2525" s="84" t="b">
        <v>0</v>
      </c>
      <c r="AG2525" s="84" t="s">
        <v>290</v>
      </c>
      <c r="AH2525" s="84"/>
      <c r="AI2525" s="90" t="s">
        <v>285</v>
      </c>
      <c r="AJ2525" s="84" t="b">
        <v>0</v>
      </c>
      <c r="AK2525" s="84">
        <v>0</v>
      </c>
      <c r="AL2525" s="90" t="s">
        <v>285</v>
      </c>
      <c r="AM2525" s="84" t="s">
        <v>294</v>
      </c>
      <c r="AN2525" s="84" t="b">
        <v>0</v>
      </c>
      <c r="AO2525" s="90" t="s">
        <v>11444</v>
      </c>
      <c r="AP2525" s="84" t="s">
        <v>179</v>
      </c>
      <c r="AQ2525" s="84">
        <v>0</v>
      </c>
      <c r="AR2525" s="84">
        <v>0</v>
      </c>
      <c r="AS2525" s="84"/>
      <c r="AT2525" s="84"/>
      <c r="AU2525" s="84"/>
      <c r="AV2525" s="84"/>
      <c r="AW2525" s="84"/>
      <c r="AX2525" s="84"/>
      <c r="AY2525" s="84"/>
      <c r="AZ2525" s="84"/>
    </row>
    <row r="2526" spans="1:52" x14ac:dyDescent="0.2">
      <c r="A2526" s="69" t="s">
        <v>3716</v>
      </c>
      <c r="B2526" s="69" t="s">
        <v>4341</v>
      </c>
      <c r="C2526" s="70"/>
      <c r="D2526" s="71"/>
      <c r="E2526" s="72"/>
      <c r="F2526" s="73"/>
      <c r="G2526" s="70"/>
      <c r="H2526" s="74"/>
      <c r="I2526" s="75"/>
      <c r="J2526" s="75"/>
      <c r="K2526" s="36"/>
      <c r="L2526" s="82"/>
      <c r="M2526" s="82"/>
      <c r="N2526" s="77"/>
      <c r="O2526" s="84" t="s">
        <v>255</v>
      </c>
      <c r="P2526" s="86">
        <v>43157.900219907409</v>
      </c>
      <c r="Q2526" s="84" t="s">
        <v>5562</v>
      </c>
      <c r="R2526" s="84" t="s">
        <v>6054</v>
      </c>
      <c r="S2526" s="84" t="s">
        <v>6270</v>
      </c>
      <c r="T2526" s="84" t="s">
        <v>6615</v>
      </c>
      <c r="U2526" s="84"/>
      <c r="V2526" s="84" t="s">
        <v>8035</v>
      </c>
      <c r="W2526" s="86">
        <v>43157.900219907409</v>
      </c>
      <c r="X2526" s="84" t="s">
        <v>9731</v>
      </c>
      <c r="Y2526" s="84"/>
      <c r="Z2526" s="84"/>
      <c r="AA2526" s="90" t="s">
        <v>11444</v>
      </c>
      <c r="AB2526" s="84"/>
      <c r="AC2526" s="84" t="b">
        <v>0</v>
      </c>
      <c r="AD2526" s="84">
        <v>0</v>
      </c>
      <c r="AE2526" s="90" t="s">
        <v>285</v>
      </c>
      <c r="AF2526" s="84" t="b">
        <v>0</v>
      </c>
      <c r="AG2526" s="84" t="s">
        <v>290</v>
      </c>
      <c r="AH2526" s="84"/>
      <c r="AI2526" s="90" t="s">
        <v>285</v>
      </c>
      <c r="AJ2526" s="84" t="b">
        <v>0</v>
      </c>
      <c r="AK2526" s="84">
        <v>0</v>
      </c>
      <c r="AL2526" s="90" t="s">
        <v>285</v>
      </c>
      <c r="AM2526" s="84" t="s">
        <v>294</v>
      </c>
      <c r="AN2526" s="84" t="b">
        <v>0</v>
      </c>
      <c r="AO2526" s="90" t="s">
        <v>11444</v>
      </c>
      <c r="AP2526" s="84" t="s">
        <v>179</v>
      </c>
      <c r="AQ2526" s="84">
        <v>0</v>
      </c>
      <c r="AR2526" s="84">
        <v>0</v>
      </c>
      <c r="AS2526" s="84"/>
      <c r="AT2526" s="84"/>
      <c r="AU2526" s="84"/>
      <c r="AV2526" s="84"/>
      <c r="AW2526" s="84"/>
      <c r="AX2526" s="84"/>
      <c r="AY2526" s="84"/>
      <c r="AZ2526" s="84"/>
    </row>
    <row r="2527" spans="1:52" x14ac:dyDescent="0.2">
      <c r="A2527" s="69" t="s">
        <v>3716</v>
      </c>
      <c r="B2527" s="69" t="s">
        <v>4342</v>
      </c>
      <c r="C2527" s="70"/>
      <c r="D2527" s="71"/>
      <c r="E2527" s="72"/>
      <c r="F2527" s="73"/>
      <c r="G2527" s="70"/>
      <c r="H2527" s="74"/>
      <c r="I2527" s="75"/>
      <c r="J2527" s="75"/>
      <c r="K2527" s="36"/>
      <c r="L2527" s="82"/>
      <c r="M2527" s="82"/>
      <c r="N2527" s="77"/>
      <c r="O2527" s="84" t="s">
        <v>255</v>
      </c>
      <c r="P2527" s="86">
        <v>43157.900219907409</v>
      </c>
      <c r="Q2527" s="84" t="s">
        <v>5562</v>
      </c>
      <c r="R2527" s="84" t="s">
        <v>6054</v>
      </c>
      <c r="S2527" s="84" t="s">
        <v>6270</v>
      </c>
      <c r="T2527" s="84" t="s">
        <v>6615</v>
      </c>
      <c r="U2527" s="84"/>
      <c r="V2527" s="84" t="s">
        <v>8035</v>
      </c>
      <c r="W2527" s="86">
        <v>43157.900219907409</v>
      </c>
      <c r="X2527" s="84" t="s">
        <v>9731</v>
      </c>
      <c r="Y2527" s="84"/>
      <c r="Z2527" s="84"/>
      <c r="AA2527" s="90" t="s">
        <v>11444</v>
      </c>
      <c r="AB2527" s="84"/>
      <c r="AC2527" s="84" t="b">
        <v>0</v>
      </c>
      <c r="AD2527" s="84">
        <v>0</v>
      </c>
      <c r="AE2527" s="90" t="s">
        <v>285</v>
      </c>
      <c r="AF2527" s="84" t="b">
        <v>0</v>
      </c>
      <c r="AG2527" s="84" t="s">
        <v>290</v>
      </c>
      <c r="AH2527" s="84"/>
      <c r="AI2527" s="90" t="s">
        <v>285</v>
      </c>
      <c r="AJ2527" s="84" t="b">
        <v>0</v>
      </c>
      <c r="AK2527" s="84">
        <v>0</v>
      </c>
      <c r="AL2527" s="90" t="s">
        <v>285</v>
      </c>
      <c r="AM2527" s="84" t="s">
        <v>294</v>
      </c>
      <c r="AN2527" s="84" t="b">
        <v>0</v>
      </c>
      <c r="AO2527" s="90" t="s">
        <v>11444</v>
      </c>
      <c r="AP2527" s="84" t="s">
        <v>179</v>
      </c>
      <c r="AQ2527" s="84">
        <v>0</v>
      </c>
      <c r="AR2527" s="84">
        <v>0</v>
      </c>
      <c r="AS2527" s="84"/>
      <c r="AT2527" s="84"/>
      <c r="AU2527" s="84"/>
      <c r="AV2527" s="84"/>
      <c r="AW2527" s="84"/>
      <c r="AX2527" s="84"/>
      <c r="AY2527" s="84"/>
      <c r="AZ2527" s="84"/>
    </row>
    <row r="2528" spans="1:52" x14ac:dyDescent="0.2">
      <c r="A2528" s="69" t="s">
        <v>3717</v>
      </c>
      <c r="B2528" s="69" t="s">
        <v>884</v>
      </c>
      <c r="C2528" s="70"/>
      <c r="D2528" s="71"/>
      <c r="E2528" s="72"/>
      <c r="F2528" s="73"/>
      <c r="G2528" s="70"/>
      <c r="H2528" s="74"/>
      <c r="I2528" s="75"/>
      <c r="J2528" s="75"/>
      <c r="K2528" s="36"/>
      <c r="L2528" s="82"/>
      <c r="M2528" s="82"/>
      <c r="N2528" s="77"/>
      <c r="O2528" s="84" t="s">
        <v>255</v>
      </c>
      <c r="P2528" s="86">
        <v>43157.900231481479</v>
      </c>
      <c r="Q2528" s="84" t="s">
        <v>5563</v>
      </c>
      <c r="R2528" s="84"/>
      <c r="S2528" s="84"/>
      <c r="T2528" s="84" t="s">
        <v>6274</v>
      </c>
      <c r="U2528" s="84" t="s">
        <v>6823</v>
      </c>
      <c r="V2528" s="84" t="s">
        <v>6823</v>
      </c>
      <c r="W2528" s="86">
        <v>43157.900231481479</v>
      </c>
      <c r="X2528" s="84" t="s">
        <v>9732</v>
      </c>
      <c r="Y2528" s="84"/>
      <c r="Z2528" s="84"/>
      <c r="AA2528" s="90" t="s">
        <v>11445</v>
      </c>
      <c r="AB2528" s="90" t="s">
        <v>11646</v>
      </c>
      <c r="AC2528" s="84" t="b">
        <v>0</v>
      </c>
      <c r="AD2528" s="84">
        <v>0</v>
      </c>
      <c r="AE2528" s="90" t="s">
        <v>11809</v>
      </c>
      <c r="AF2528" s="84" t="b">
        <v>0</v>
      </c>
      <c r="AG2528" s="84" t="s">
        <v>290</v>
      </c>
      <c r="AH2528" s="84"/>
      <c r="AI2528" s="90" t="s">
        <v>285</v>
      </c>
      <c r="AJ2528" s="84" t="b">
        <v>0</v>
      </c>
      <c r="AK2528" s="84">
        <v>0</v>
      </c>
      <c r="AL2528" s="90" t="s">
        <v>285</v>
      </c>
      <c r="AM2528" s="84" t="s">
        <v>295</v>
      </c>
      <c r="AN2528" s="84" t="b">
        <v>0</v>
      </c>
      <c r="AO2528" s="90" t="s">
        <v>11646</v>
      </c>
      <c r="AP2528" s="84" t="s">
        <v>179</v>
      </c>
      <c r="AQ2528" s="84">
        <v>0</v>
      </c>
      <c r="AR2528" s="84">
        <v>0</v>
      </c>
      <c r="AS2528" s="84" t="s">
        <v>11961</v>
      </c>
      <c r="AT2528" s="84" t="s">
        <v>310</v>
      </c>
      <c r="AU2528" s="84" t="s">
        <v>313</v>
      </c>
      <c r="AV2528" s="84" t="s">
        <v>11981</v>
      </c>
      <c r="AW2528" s="84" t="s">
        <v>12003</v>
      </c>
      <c r="AX2528" s="84" t="s">
        <v>12021</v>
      </c>
      <c r="AY2528" s="84" t="s">
        <v>331</v>
      </c>
      <c r="AZ2528" s="84" t="s">
        <v>12043</v>
      </c>
    </row>
    <row r="2529" spans="1:52" x14ac:dyDescent="0.2">
      <c r="A2529" s="69" t="s">
        <v>3717</v>
      </c>
      <c r="B2529" s="69" t="s">
        <v>4343</v>
      </c>
      <c r="C2529" s="70"/>
      <c r="D2529" s="71"/>
      <c r="E2529" s="72"/>
      <c r="F2529" s="73"/>
      <c r="G2529" s="70"/>
      <c r="H2529" s="74"/>
      <c r="I2529" s="75"/>
      <c r="J2529" s="75"/>
      <c r="K2529" s="36"/>
      <c r="L2529" s="82"/>
      <c r="M2529" s="82"/>
      <c r="N2529" s="77"/>
      <c r="O2529" s="84" t="s">
        <v>256</v>
      </c>
      <c r="P2529" s="86">
        <v>43157.900231481479</v>
      </c>
      <c r="Q2529" s="84" t="s">
        <v>5563</v>
      </c>
      <c r="R2529" s="84"/>
      <c r="S2529" s="84"/>
      <c r="T2529" s="84" t="s">
        <v>6274</v>
      </c>
      <c r="U2529" s="84" t="s">
        <v>6823</v>
      </c>
      <c r="V2529" s="84" t="s">
        <v>6823</v>
      </c>
      <c r="W2529" s="86">
        <v>43157.900231481479</v>
      </c>
      <c r="X2529" s="84" t="s">
        <v>9732</v>
      </c>
      <c r="Y2529" s="84"/>
      <c r="Z2529" s="84"/>
      <c r="AA2529" s="90" t="s">
        <v>11445</v>
      </c>
      <c r="AB2529" s="90" t="s">
        <v>11646</v>
      </c>
      <c r="AC2529" s="84" t="b">
        <v>0</v>
      </c>
      <c r="AD2529" s="84">
        <v>0</v>
      </c>
      <c r="AE2529" s="90" t="s">
        <v>11809</v>
      </c>
      <c r="AF2529" s="84" t="b">
        <v>0</v>
      </c>
      <c r="AG2529" s="84" t="s">
        <v>290</v>
      </c>
      <c r="AH2529" s="84"/>
      <c r="AI2529" s="90" t="s">
        <v>285</v>
      </c>
      <c r="AJ2529" s="84" t="b">
        <v>0</v>
      </c>
      <c r="AK2529" s="84">
        <v>0</v>
      </c>
      <c r="AL2529" s="90" t="s">
        <v>285</v>
      </c>
      <c r="AM2529" s="84" t="s">
        <v>295</v>
      </c>
      <c r="AN2529" s="84" t="b">
        <v>0</v>
      </c>
      <c r="AO2529" s="90" t="s">
        <v>11646</v>
      </c>
      <c r="AP2529" s="84" t="s">
        <v>179</v>
      </c>
      <c r="AQ2529" s="84">
        <v>0</v>
      </c>
      <c r="AR2529" s="84">
        <v>0</v>
      </c>
      <c r="AS2529" s="84" t="s">
        <v>11961</v>
      </c>
      <c r="AT2529" s="84" t="s">
        <v>310</v>
      </c>
      <c r="AU2529" s="84" t="s">
        <v>313</v>
      </c>
      <c r="AV2529" s="84" t="s">
        <v>11981</v>
      </c>
      <c r="AW2529" s="84" t="s">
        <v>12003</v>
      </c>
      <c r="AX2529" s="84" t="s">
        <v>12021</v>
      </c>
      <c r="AY2529" s="84" t="s">
        <v>331</v>
      </c>
      <c r="AZ2529" s="84" t="s">
        <v>12043</v>
      </c>
    </row>
    <row r="2530" spans="1:52" x14ac:dyDescent="0.2">
      <c r="A2530" s="69" t="s">
        <v>3718</v>
      </c>
      <c r="B2530" s="69" t="s">
        <v>3718</v>
      </c>
      <c r="C2530" s="70"/>
      <c r="D2530" s="71"/>
      <c r="E2530" s="72"/>
      <c r="F2530" s="73"/>
      <c r="G2530" s="70"/>
      <c r="H2530" s="74"/>
      <c r="I2530" s="75"/>
      <c r="J2530" s="75"/>
      <c r="K2530" s="36"/>
      <c r="L2530" s="82"/>
      <c r="M2530" s="82"/>
      <c r="N2530" s="77"/>
      <c r="O2530" s="84" t="s">
        <v>179</v>
      </c>
      <c r="P2530" s="86">
        <v>43157.715115740742</v>
      </c>
      <c r="Q2530" s="84" t="s">
        <v>5564</v>
      </c>
      <c r="R2530" s="84" t="s">
        <v>6055</v>
      </c>
      <c r="S2530" s="84" t="s">
        <v>6271</v>
      </c>
      <c r="T2530" s="84" t="s">
        <v>6323</v>
      </c>
      <c r="U2530" s="84"/>
      <c r="V2530" s="84" t="s">
        <v>8036</v>
      </c>
      <c r="W2530" s="86">
        <v>43157.715115740742</v>
      </c>
      <c r="X2530" s="84" t="s">
        <v>9733</v>
      </c>
      <c r="Y2530" s="84"/>
      <c r="Z2530" s="84"/>
      <c r="AA2530" s="90" t="s">
        <v>11446</v>
      </c>
      <c r="AB2530" s="84"/>
      <c r="AC2530" s="84" t="b">
        <v>0</v>
      </c>
      <c r="AD2530" s="84">
        <v>32</v>
      </c>
      <c r="AE2530" s="90" t="s">
        <v>285</v>
      </c>
      <c r="AF2530" s="84" t="b">
        <v>0</v>
      </c>
      <c r="AG2530" s="84" t="s">
        <v>290</v>
      </c>
      <c r="AH2530" s="84"/>
      <c r="AI2530" s="90" t="s">
        <v>285</v>
      </c>
      <c r="AJ2530" s="84" t="b">
        <v>0</v>
      </c>
      <c r="AK2530" s="84">
        <v>25</v>
      </c>
      <c r="AL2530" s="90" t="s">
        <v>285</v>
      </c>
      <c r="AM2530" s="84" t="s">
        <v>294</v>
      </c>
      <c r="AN2530" s="84" t="b">
        <v>0</v>
      </c>
      <c r="AO2530" s="90" t="s">
        <v>11446</v>
      </c>
      <c r="AP2530" s="84" t="s">
        <v>308</v>
      </c>
      <c r="AQ2530" s="84">
        <v>0</v>
      </c>
      <c r="AR2530" s="84">
        <v>0</v>
      </c>
      <c r="AS2530" s="84"/>
      <c r="AT2530" s="84"/>
      <c r="AU2530" s="84"/>
      <c r="AV2530" s="84"/>
      <c r="AW2530" s="84"/>
      <c r="AX2530" s="84"/>
      <c r="AY2530" s="84"/>
      <c r="AZ2530" s="84"/>
    </row>
    <row r="2531" spans="1:52" x14ac:dyDescent="0.2">
      <c r="A2531" s="69" t="s">
        <v>3719</v>
      </c>
      <c r="B2531" s="69" t="s">
        <v>3718</v>
      </c>
      <c r="C2531" s="70"/>
      <c r="D2531" s="71"/>
      <c r="E2531" s="72"/>
      <c r="F2531" s="73"/>
      <c r="G2531" s="70"/>
      <c r="H2531" s="74"/>
      <c r="I2531" s="75"/>
      <c r="J2531" s="75"/>
      <c r="K2531" s="36"/>
      <c r="L2531" s="82"/>
      <c r="M2531" s="82"/>
      <c r="N2531" s="77"/>
      <c r="O2531" s="84" t="s">
        <v>255</v>
      </c>
      <c r="P2531" s="86">
        <v>43157.900243055556</v>
      </c>
      <c r="Q2531" s="84" t="s">
        <v>4461</v>
      </c>
      <c r="R2531" s="84"/>
      <c r="S2531" s="84"/>
      <c r="T2531" s="84" t="s">
        <v>6323</v>
      </c>
      <c r="U2531" s="84"/>
      <c r="V2531" s="84" t="s">
        <v>8037</v>
      </c>
      <c r="W2531" s="86">
        <v>43157.900243055556</v>
      </c>
      <c r="X2531" s="84" t="s">
        <v>9734</v>
      </c>
      <c r="Y2531" s="84"/>
      <c r="Z2531" s="84"/>
      <c r="AA2531" s="90" t="s">
        <v>11447</v>
      </c>
      <c r="AB2531" s="84"/>
      <c r="AC2531" s="84" t="b">
        <v>0</v>
      </c>
      <c r="AD2531" s="84">
        <v>0</v>
      </c>
      <c r="AE2531" s="90" t="s">
        <v>285</v>
      </c>
      <c r="AF2531" s="84" t="b">
        <v>0</v>
      </c>
      <c r="AG2531" s="84" t="s">
        <v>290</v>
      </c>
      <c r="AH2531" s="84"/>
      <c r="AI2531" s="90" t="s">
        <v>285</v>
      </c>
      <c r="AJ2531" s="84" t="b">
        <v>0</v>
      </c>
      <c r="AK2531" s="84">
        <v>25</v>
      </c>
      <c r="AL2531" s="90" t="s">
        <v>11446</v>
      </c>
      <c r="AM2531" s="84" t="s">
        <v>299</v>
      </c>
      <c r="AN2531" s="84" t="b">
        <v>0</v>
      </c>
      <c r="AO2531" s="90" t="s">
        <v>11446</v>
      </c>
      <c r="AP2531" s="84" t="s">
        <v>179</v>
      </c>
      <c r="AQ2531" s="84">
        <v>0</v>
      </c>
      <c r="AR2531" s="84">
        <v>0</v>
      </c>
      <c r="AS2531" s="84"/>
      <c r="AT2531" s="84"/>
      <c r="AU2531" s="84"/>
      <c r="AV2531" s="84"/>
      <c r="AW2531" s="84"/>
      <c r="AX2531" s="84"/>
      <c r="AY2531" s="84"/>
      <c r="AZ2531" s="84"/>
    </row>
    <row r="2532" spans="1:52" x14ac:dyDescent="0.2">
      <c r="A2532" s="69" t="s">
        <v>826</v>
      </c>
      <c r="B2532" s="69" t="s">
        <v>826</v>
      </c>
      <c r="C2532" s="70"/>
      <c r="D2532" s="71"/>
      <c r="E2532" s="72"/>
      <c r="F2532" s="73"/>
      <c r="G2532" s="70"/>
      <c r="H2532" s="74"/>
      <c r="I2532" s="75"/>
      <c r="J2532" s="75"/>
      <c r="K2532" s="36"/>
      <c r="L2532" s="82"/>
      <c r="M2532" s="82"/>
      <c r="N2532" s="77"/>
      <c r="O2532" s="84" t="s">
        <v>179</v>
      </c>
      <c r="P2532" s="86">
        <v>43157.844444444447</v>
      </c>
      <c r="Q2532" s="84" t="s">
        <v>5565</v>
      </c>
      <c r="R2532" s="84" t="s">
        <v>6056</v>
      </c>
      <c r="S2532" s="84" t="s">
        <v>272</v>
      </c>
      <c r="T2532" s="84" t="s">
        <v>6274</v>
      </c>
      <c r="U2532" s="84"/>
      <c r="V2532" s="84" t="s">
        <v>1727</v>
      </c>
      <c r="W2532" s="86">
        <v>43157.844444444447</v>
      </c>
      <c r="X2532" s="84" t="s">
        <v>9735</v>
      </c>
      <c r="Y2532" s="84"/>
      <c r="Z2532" s="84"/>
      <c r="AA2532" s="90" t="s">
        <v>11448</v>
      </c>
      <c r="AB2532" s="84"/>
      <c r="AC2532" s="84" t="b">
        <v>0</v>
      </c>
      <c r="AD2532" s="84">
        <v>49</v>
      </c>
      <c r="AE2532" s="90" t="s">
        <v>285</v>
      </c>
      <c r="AF2532" s="84" t="b">
        <v>0</v>
      </c>
      <c r="AG2532" s="84" t="s">
        <v>290</v>
      </c>
      <c r="AH2532" s="84"/>
      <c r="AI2532" s="90" t="s">
        <v>285</v>
      </c>
      <c r="AJ2532" s="84" t="b">
        <v>0</v>
      </c>
      <c r="AK2532" s="84">
        <v>30</v>
      </c>
      <c r="AL2532" s="90" t="s">
        <v>285</v>
      </c>
      <c r="AM2532" s="84" t="s">
        <v>297</v>
      </c>
      <c r="AN2532" s="84" t="b">
        <v>0</v>
      </c>
      <c r="AO2532" s="90" t="s">
        <v>11448</v>
      </c>
      <c r="AP2532" s="84" t="s">
        <v>179</v>
      </c>
      <c r="AQ2532" s="84">
        <v>0</v>
      </c>
      <c r="AR2532" s="84">
        <v>0</v>
      </c>
      <c r="AS2532" s="84"/>
      <c r="AT2532" s="84"/>
      <c r="AU2532" s="84"/>
      <c r="AV2532" s="84"/>
      <c r="AW2532" s="84"/>
      <c r="AX2532" s="84"/>
      <c r="AY2532" s="84"/>
      <c r="AZ2532" s="84"/>
    </row>
    <row r="2533" spans="1:52" x14ac:dyDescent="0.2">
      <c r="A2533" s="69" t="s">
        <v>3720</v>
      </c>
      <c r="B2533" s="69" t="s">
        <v>826</v>
      </c>
      <c r="C2533" s="70"/>
      <c r="D2533" s="71"/>
      <c r="E2533" s="72"/>
      <c r="F2533" s="73"/>
      <c r="G2533" s="70"/>
      <c r="H2533" s="74"/>
      <c r="I2533" s="75"/>
      <c r="J2533" s="75"/>
      <c r="K2533" s="36"/>
      <c r="L2533" s="82"/>
      <c r="M2533" s="82"/>
      <c r="N2533" s="77"/>
      <c r="O2533" s="84" t="s">
        <v>255</v>
      </c>
      <c r="P2533" s="86">
        <v>43157.900277777779</v>
      </c>
      <c r="Q2533" s="84" t="s">
        <v>4455</v>
      </c>
      <c r="R2533" s="84"/>
      <c r="S2533" s="84"/>
      <c r="T2533" s="84" t="s">
        <v>6274</v>
      </c>
      <c r="U2533" s="84"/>
      <c r="V2533" s="84" t="s">
        <v>8038</v>
      </c>
      <c r="W2533" s="86">
        <v>43157.900277777779</v>
      </c>
      <c r="X2533" s="84" t="s">
        <v>9736</v>
      </c>
      <c r="Y2533" s="84"/>
      <c r="Z2533" s="84"/>
      <c r="AA2533" s="90" t="s">
        <v>11449</v>
      </c>
      <c r="AB2533" s="84"/>
      <c r="AC2533" s="84" t="b">
        <v>0</v>
      </c>
      <c r="AD2533" s="84">
        <v>0</v>
      </c>
      <c r="AE2533" s="90" t="s">
        <v>285</v>
      </c>
      <c r="AF2533" s="84" t="b">
        <v>0</v>
      </c>
      <c r="AG2533" s="84" t="s">
        <v>290</v>
      </c>
      <c r="AH2533" s="84"/>
      <c r="AI2533" s="90" t="s">
        <v>285</v>
      </c>
      <c r="AJ2533" s="84" t="b">
        <v>0</v>
      </c>
      <c r="AK2533" s="84">
        <v>30</v>
      </c>
      <c r="AL2533" s="90" t="s">
        <v>11448</v>
      </c>
      <c r="AM2533" s="84" t="s">
        <v>295</v>
      </c>
      <c r="AN2533" s="84" t="b">
        <v>0</v>
      </c>
      <c r="AO2533" s="90" t="s">
        <v>11448</v>
      </c>
      <c r="AP2533" s="84" t="s">
        <v>179</v>
      </c>
      <c r="AQ2533" s="84">
        <v>0</v>
      </c>
      <c r="AR2533" s="84">
        <v>0</v>
      </c>
      <c r="AS2533" s="84"/>
      <c r="AT2533" s="84"/>
      <c r="AU2533" s="84"/>
      <c r="AV2533" s="84"/>
      <c r="AW2533" s="84"/>
      <c r="AX2533" s="84"/>
      <c r="AY2533" s="84"/>
      <c r="AZ2533" s="84"/>
    </row>
    <row r="2534" spans="1:52" x14ac:dyDescent="0.2">
      <c r="A2534" s="69" t="s">
        <v>3721</v>
      </c>
      <c r="B2534" s="69" t="s">
        <v>4344</v>
      </c>
      <c r="C2534" s="70"/>
      <c r="D2534" s="71"/>
      <c r="E2534" s="72"/>
      <c r="F2534" s="73"/>
      <c r="G2534" s="70"/>
      <c r="H2534" s="74"/>
      <c r="I2534" s="75"/>
      <c r="J2534" s="75"/>
      <c r="K2534" s="36"/>
      <c r="L2534" s="82"/>
      <c r="M2534" s="82"/>
      <c r="N2534" s="77"/>
      <c r="O2534" s="84" t="s">
        <v>255</v>
      </c>
      <c r="P2534" s="86">
        <v>43157.900416666664</v>
      </c>
      <c r="Q2534" s="84" t="s">
        <v>5566</v>
      </c>
      <c r="R2534" s="84"/>
      <c r="S2534" s="84"/>
      <c r="T2534" s="84" t="s">
        <v>6616</v>
      </c>
      <c r="U2534" s="84" t="s">
        <v>6824</v>
      </c>
      <c r="V2534" s="84" t="s">
        <v>6824</v>
      </c>
      <c r="W2534" s="86">
        <v>43157.900416666664</v>
      </c>
      <c r="X2534" s="84" t="s">
        <v>9737</v>
      </c>
      <c r="Y2534" s="84"/>
      <c r="Z2534" s="84"/>
      <c r="AA2534" s="90" t="s">
        <v>11450</v>
      </c>
      <c r="AB2534" s="90" t="s">
        <v>11647</v>
      </c>
      <c r="AC2534" s="84" t="b">
        <v>0</v>
      </c>
      <c r="AD2534" s="84">
        <v>0</v>
      </c>
      <c r="AE2534" s="90" t="s">
        <v>11810</v>
      </c>
      <c r="AF2534" s="84" t="b">
        <v>0</v>
      </c>
      <c r="AG2534" s="84" t="s">
        <v>290</v>
      </c>
      <c r="AH2534" s="84"/>
      <c r="AI2534" s="90" t="s">
        <v>285</v>
      </c>
      <c r="AJ2534" s="84" t="b">
        <v>0</v>
      </c>
      <c r="AK2534" s="84">
        <v>0</v>
      </c>
      <c r="AL2534" s="90" t="s">
        <v>285</v>
      </c>
      <c r="AM2534" s="84" t="s">
        <v>294</v>
      </c>
      <c r="AN2534" s="84" t="b">
        <v>0</v>
      </c>
      <c r="AO2534" s="90" t="s">
        <v>11647</v>
      </c>
      <c r="AP2534" s="84" t="s">
        <v>179</v>
      </c>
      <c r="AQ2534" s="84">
        <v>0</v>
      </c>
      <c r="AR2534" s="84">
        <v>0</v>
      </c>
      <c r="AS2534" s="84"/>
      <c r="AT2534" s="84"/>
      <c r="AU2534" s="84"/>
      <c r="AV2534" s="84"/>
      <c r="AW2534" s="84"/>
      <c r="AX2534" s="84"/>
      <c r="AY2534" s="84"/>
      <c r="AZ2534" s="84"/>
    </row>
    <row r="2535" spans="1:52" x14ac:dyDescent="0.2">
      <c r="A2535" s="69" t="s">
        <v>3721</v>
      </c>
      <c r="B2535" s="69" t="s">
        <v>4345</v>
      </c>
      <c r="C2535" s="70"/>
      <c r="D2535" s="71"/>
      <c r="E2535" s="72"/>
      <c r="F2535" s="73"/>
      <c r="G2535" s="70"/>
      <c r="H2535" s="74"/>
      <c r="I2535" s="75"/>
      <c r="J2535" s="75"/>
      <c r="K2535" s="36"/>
      <c r="L2535" s="82"/>
      <c r="M2535" s="82"/>
      <c r="N2535" s="77"/>
      <c r="O2535" s="84" t="s">
        <v>256</v>
      </c>
      <c r="P2535" s="86">
        <v>43157.900416666664</v>
      </c>
      <c r="Q2535" s="84" t="s">
        <v>5566</v>
      </c>
      <c r="R2535" s="84"/>
      <c r="S2535" s="84"/>
      <c r="T2535" s="84" t="s">
        <v>6616</v>
      </c>
      <c r="U2535" s="84" t="s">
        <v>6824</v>
      </c>
      <c r="V2535" s="84" t="s">
        <v>6824</v>
      </c>
      <c r="W2535" s="86">
        <v>43157.900416666664</v>
      </c>
      <c r="X2535" s="84" t="s">
        <v>9737</v>
      </c>
      <c r="Y2535" s="84"/>
      <c r="Z2535" s="84"/>
      <c r="AA2535" s="90" t="s">
        <v>11450</v>
      </c>
      <c r="AB2535" s="90" t="s">
        <v>11647</v>
      </c>
      <c r="AC2535" s="84" t="b">
        <v>0</v>
      </c>
      <c r="AD2535" s="84">
        <v>0</v>
      </c>
      <c r="AE2535" s="90" t="s">
        <v>11810</v>
      </c>
      <c r="AF2535" s="84" t="b">
        <v>0</v>
      </c>
      <c r="AG2535" s="84" t="s">
        <v>290</v>
      </c>
      <c r="AH2535" s="84"/>
      <c r="AI2535" s="90" t="s">
        <v>285</v>
      </c>
      <c r="AJ2535" s="84" t="b">
        <v>0</v>
      </c>
      <c r="AK2535" s="84">
        <v>0</v>
      </c>
      <c r="AL2535" s="90" t="s">
        <v>285</v>
      </c>
      <c r="AM2535" s="84" t="s">
        <v>294</v>
      </c>
      <c r="AN2535" s="84" t="b">
        <v>0</v>
      </c>
      <c r="AO2535" s="90" t="s">
        <v>11647</v>
      </c>
      <c r="AP2535" s="84" t="s">
        <v>179</v>
      </c>
      <c r="AQ2535" s="84">
        <v>0</v>
      </c>
      <c r="AR2535" s="84">
        <v>0</v>
      </c>
      <c r="AS2535" s="84"/>
      <c r="AT2535" s="84"/>
      <c r="AU2535" s="84"/>
      <c r="AV2535" s="84"/>
      <c r="AW2535" s="84"/>
      <c r="AX2535" s="84"/>
      <c r="AY2535" s="84"/>
      <c r="AZ2535" s="84"/>
    </row>
    <row r="2536" spans="1:52" x14ac:dyDescent="0.2">
      <c r="A2536" s="69" t="s">
        <v>3721</v>
      </c>
      <c r="B2536" s="69" t="s">
        <v>3721</v>
      </c>
      <c r="C2536" s="70"/>
      <c r="D2536" s="71"/>
      <c r="E2536" s="72"/>
      <c r="F2536" s="73"/>
      <c r="G2536" s="70"/>
      <c r="H2536" s="74"/>
      <c r="I2536" s="75"/>
      <c r="J2536" s="75"/>
      <c r="K2536" s="36"/>
      <c r="L2536" s="82"/>
      <c r="M2536" s="82"/>
      <c r="N2536" s="77"/>
      <c r="O2536" s="84" t="s">
        <v>179</v>
      </c>
      <c r="P2536" s="86">
        <v>43157.852326388886</v>
      </c>
      <c r="Q2536" s="84" t="s">
        <v>5567</v>
      </c>
      <c r="R2536" s="84" t="s">
        <v>6057</v>
      </c>
      <c r="S2536" s="84" t="s">
        <v>258</v>
      </c>
      <c r="T2536" s="84" t="s">
        <v>6617</v>
      </c>
      <c r="U2536" s="84"/>
      <c r="V2536" s="84" t="s">
        <v>8039</v>
      </c>
      <c r="W2536" s="86">
        <v>43157.852326388886</v>
      </c>
      <c r="X2536" s="84" t="s">
        <v>9738</v>
      </c>
      <c r="Y2536" s="84"/>
      <c r="Z2536" s="84"/>
      <c r="AA2536" s="90" t="s">
        <v>11451</v>
      </c>
      <c r="AB2536" s="84"/>
      <c r="AC2536" s="84" t="b">
        <v>0</v>
      </c>
      <c r="AD2536" s="84">
        <v>2</v>
      </c>
      <c r="AE2536" s="90" t="s">
        <v>285</v>
      </c>
      <c r="AF2536" s="84" t="b">
        <v>1</v>
      </c>
      <c r="AG2536" s="84" t="s">
        <v>290</v>
      </c>
      <c r="AH2536" s="84"/>
      <c r="AI2536" s="90" t="s">
        <v>11847</v>
      </c>
      <c r="AJ2536" s="84" t="b">
        <v>0</v>
      </c>
      <c r="AK2536" s="84">
        <v>2</v>
      </c>
      <c r="AL2536" s="90" t="s">
        <v>285</v>
      </c>
      <c r="AM2536" s="84" t="s">
        <v>294</v>
      </c>
      <c r="AN2536" s="84" t="b">
        <v>0</v>
      </c>
      <c r="AO2536" s="90" t="s">
        <v>11451</v>
      </c>
      <c r="AP2536" s="84" t="s">
        <v>179</v>
      </c>
      <c r="AQ2536" s="84">
        <v>0</v>
      </c>
      <c r="AR2536" s="84">
        <v>0</v>
      </c>
      <c r="AS2536" s="84"/>
      <c r="AT2536" s="84"/>
      <c r="AU2536" s="84"/>
      <c r="AV2536" s="84"/>
      <c r="AW2536" s="84"/>
      <c r="AX2536" s="84"/>
      <c r="AY2536" s="84"/>
      <c r="AZ2536" s="84"/>
    </row>
    <row r="2537" spans="1:52" x14ac:dyDescent="0.2">
      <c r="A2537" s="69" t="s">
        <v>3721</v>
      </c>
      <c r="B2537" s="69" t="s">
        <v>3721</v>
      </c>
      <c r="C2537" s="70"/>
      <c r="D2537" s="71"/>
      <c r="E2537" s="72"/>
      <c r="F2537" s="73"/>
      <c r="G2537" s="70"/>
      <c r="H2537" s="74"/>
      <c r="I2537" s="75"/>
      <c r="J2537" s="75"/>
      <c r="K2537" s="36"/>
      <c r="L2537" s="82"/>
      <c r="M2537" s="82"/>
      <c r="N2537" s="77"/>
      <c r="O2537" s="84" t="s">
        <v>179</v>
      </c>
      <c r="P2537" s="86">
        <v>43157.860196759262</v>
      </c>
      <c r="Q2537" s="84" t="s">
        <v>5568</v>
      </c>
      <c r="R2537" s="84" t="s">
        <v>6058</v>
      </c>
      <c r="S2537" s="84" t="s">
        <v>258</v>
      </c>
      <c r="T2537" s="84" t="s">
        <v>6617</v>
      </c>
      <c r="U2537" s="84"/>
      <c r="V2537" s="84" t="s">
        <v>8039</v>
      </c>
      <c r="W2537" s="86">
        <v>43157.860196759262</v>
      </c>
      <c r="X2537" s="84" t="s">
        <v>9739</v>
      </c>
      <c r="Y2537" s="84"/>
      <c r="Z2537" s="84"/>
      <c r="AA2537" s="90" t="s">
        <v>11452</v>
      </c>
      <c r="AB2537" s="84"/>
      <c r="AC2537" s="84" t="b">
        <v>0</v>
      </c>
      <c r="AD2537" s="84">
        <v>2</v>
      </c>
      <c r="AE2537" s="90" t="s">
        <v>285</v>
      </c>
      <c r="AF2537" s="84" t="b">
        <v>1</v>
      </c>
      <c r="AG2537" s="84" t="s">
        <v>290</v>
      </c>
      <c r="AH2537" s="84"/>
      <c r="AI2537" s="90" t="s">
        <v>11897</v>
      </c>
      <c r="AJ2537" s="84" t="b">
        <v>0</v>
      </c>
      <c r="AK2537" s="84">
        <v>2</v>
      </c>
      <c r="AL2537" s="90" t="s">
        <v>285</v>
      </c>
      <c r="AM2537" s="84" t="s">
        <v>294</v>
      </c>
      <c r="AN2537" s="84" t="b">
        <v>0</v>
      </c>
      <c r="AO2537" s="90" t="s">
        <v>11452</v>
      </c>
      <c r="AP2537" s="84" t="s">
        <v>179</v>
      </c>
      <c r="AQ2537" s="84">
        <v>0</v>
      </c>
      <c r="AR2537" s="84">
        <v>0</v>
      </c>
      <c r="AS2537" s="84"/>
      <c r="AT2537" s="84"/>
      <c r="AU2537" s="84"/>
      <c r="AV2537" s="84"/>
      <c r="AW2537" s="84"/>
      <c r="AX2537" s="84"/>
      <c r="AY2537" s="84"/>
      <c r="AZ2537" s="84"/>
    </row>
    <row r="2538" spans="1:52" x14ac:dyDescent="0.2">
      <c r="A2538" s="69" t="s">
        <v>3721</v>
      </c>
      <c r="B2538" s="69" t="s">
        <v>3721</v>
      </c>
      <c r="C2538" s="70"/>
      <c r="D2538" s="71"/>
      <c r="E2538" s="72"/>
      <c r="F2538" s="73"/>
      <c r="G2538" s="70"/>
      <c r="H2538" s="74"/>
      <c r="I2538" s="75"/>
      <c r="J2538" s="75"/>
      <c r="K2538" s="36"/>
      <c r="L2538" s="82"/>
      <c r="M2538" s="82"/>
      <c r="N2538" s="77"/>
      <c r="O2538" s="84" t="s">
        <v>179</v>
      </c>
      <c r="P2538" s="86">
        <v>43157.862638888888</v>
      </c>
      <c r="Q2538" s="84" t="s">
        <v>5569</v>
      </c>
      <c r="R2538" s="84" t="s">
        <v>6059</v>
      </c>
      <c r="S2538" s="84" t="s">
        <v>258</v>
      </c>
      <c r="T2538" s="84" t="s">
        <v>6617</v>
      </c>
      <c r="U2538" s="84"/>
      <c r="V2538" s="84" t="s">
        <v>8039</v>
      </c>
      <c r="W2538" s="86">
        <v>43157.862638888888</v>
      </c>
      <c r="X2538" s="84" t="s">
        <v>9740</v>
      </c>
      <c r="Y2538" s="84"/>
      <c r="Z2538" s="84"/>
      <c r="AA2538" s="90" t="s">
        <v>11453</v>
      </c>
      <c r="AB2538" s="84"/>
      <c r="AC2538" s="84" t="b">
        <v>0</v>
      </c>
      <c r="AD2538" s="84">
        <v>1</v>
      </c>
      <c r="AE2538" s="90" t="s">
        <v>285</v>
      </c>
      <c r="AF2538" s="84" t="b">
        <v>1</v>
      </c>
      <c r="AG2538" s="84" t="s">
        <v>290</v>
      </c>
      <c r="AH2538" s="84"/>
      <c r="AI2538" s="90" t="s">
        <v>11898</v>
      </c>
      <c r="AJ2538" s="84" t="b">
        <v>0</v>
      </c>
      <c r="AK2538" s="84">
        <v>2</v>
      </c>
      <c r="AL2538" s="90" t="s">
        <v>285</v>
      </c>
      <c r="AM2538" s="84" t="s">
        <v>294</v>
      </c>
      <c r="AN2538" s="84" t="b">
        <v>0</v>
      </c>
      <c r="AO2538" s="90" t="s">
        <v>11453</v>
      </c>
      <c r="AP2538" s="84" t="s">
        <v>179</v>
      </c>
      <c r="AQ2538" s="84">
        <v>0</v>
      </c>
      <c r="AR2538" s="84">
        <v>0</v>
      </c>
      <c r="AS2538" s="84"/>
      <c r="AT2538" s="84"/>
      <c r="AU2538" s="84"/>
      <c r="AV2538" s="84"/>
      <c r="AW2538" s="84"/>
      <c r="AX2538" s="84"/>
      <c r="AY2538" s="84"/>
      <c r="AZ2538" s="84"/>
    </row>
    <row r="2539" spans="1:52" x14ac:dyDescent="0.2">
      <c r="A2539" s="69" t="s">
        <v>3721</v>
      </c>
      <c r="B2539" s="69" t="s">
        <v>3721</v>
      </c>
      <c r="C2539" s="70"/>
      <c r="D2539" s="71"/>
      <c r="E2539" s="72"/>
      <c r="F2539" s="73"/>
      <c r="G2539" s="70"/>
      <c r="H2539" s="74"/>
      <c r="I2539" s="75"/>
      <c r="J2539" s="75"/>
      <c r="K2539" s="36"/>
      <c r="L2539" s="82"/>
      <c r="M2539" s="82"/>
      <c r="N2539" s="77"/>
      <c r="O2539" s="84" t="s">
        <v>179</v>
      </c>
      <c r="P2539" s="86">
        <v>43157.864942129629</v>
      </c>
      <c r="Q2539" s="84" t="s">
        <v>5570</v>
      </c>
      <c r="R2539" s="84" t="s">
        <v>6060</v>
      </c>
      <c r="S2539" s="84" t="s">
        <v>258</v>
      </c>
      <c r="T2539" s="84" t="s">
        <v>6617</v>
      </c>
      <c r="U2539" s="84"/>
      <c r="V2539" s="84" t="s">
        <v>8039</v>
      </c>
      <c r="W2539" s="86">
        <v>43157.864942129629</v>
      </c>
      <c r="X2539" s="84" t="s">
        <v>9741</v>
      </c>
      <c r="Y2539" s="84"/>
      <c r="Z2539" s="84"/>
      <c r="AA2539" s="90" t="s">
        <v>11454</v>
      </c>
      <c r="AB2539" s="84"/>
      <c r="AC2539" s="84" t="b">
        <v>0</v>
      </c>
      <c r="AD2539" s="84">
        <v>0</v>
      </c>
      <c r="AE2539" s="90" t="s">
        <v>285</v>
      </c>
      <c r="AF2539" s="84" t="b">
        <v>1</v>
      </c>
      <c r="AG2539" s="84" t="s">
        <v>290</v>
      </c>
      <c r="AH2539" s="84"/>
      <c r="AI2539" s="90" t="s">
        <v>11899</v>
      </c>
      <c r="AJ2539" s="84" t="b">
        <v>0</v>
      </c>
      <c r="AK2539" s="84">
        <v>0</v>
      </c>
      <c r="AL2539" s="90" t="s">
        <v>285</v>
      </c>
      <c r="AM2539" s="84" t="s">
        <v>294</v>
      </c>
      <c r="AN2539" s="84" t="b">
        <v>0</v>
      </c>
      <c r="AO2539" s="90" t="s">
        <v>11454</v>
      </c>
      <c r="AP2539" s="84" t="s">
        <v>179</v>
      </c>
      <c r="AQ2539" s="84">
        <v>0</v>
      </c>
      <c r="AR2539" s="84">
        <v>0</v>
      </c>
      <c r="AS2539" s="84"/>
      <c r="AT2539" s="84"/>
      <c r="AU2539" s="84"/>
      <c r="AV2539" s="84"/>
      <c r="AW2539" s="84"/>
      <c r="AX2539" s="84"/>
      <c r="AY2539" s="84"/>
      <c r="AZ2539" s="84"/>
    </row>
    <row r="2540" spans="1:52" x14ac:dyDescent="0.2">
      <c r="A2540" s="69" t="s">
        <v>3721</v>
      </c>
      <c r="B2540" s="69" t="s">
        <v>3721</v>
      </c>
      <c r="C2540" s="70"/>
      <c r="D2540" s="71"/>
      <c r="E2540" s="72"/>
      <c r="F2540" s="73"/>
      <c r="G2540" s="70"/>
      <c r="H2540" s="74"/>
      <c r="I2540" s="75"/>
      <c r="J2540" s="75"/>
      <c r="K2540" s="36"/>
      <c r="L2540" s="82"/>
      <c r="M2540" s="82"/>
      <c r="N2540" s="77"/>
      <c r="O2540" s="84" t="s">
        <v>179</v>
      </c>
      <c r="P2540" s="86">
        <v>43157.869756944441</v>
      </c>
      <c r="Q2540" s="84" t="s">
        <v>5571</v>
      </c>
      <c r="R2540" s="84" t="s">
        <v>6061</v>
      </c>
      <c r="S2540" s="84" t="s">
        <v>916</v>
      </c>
      <c r="T2540" s="84" t="s">
        <v>6618</v>
      </c>
      <c r="U2540" s="84"/>
      <c r="V2540" s="84" t="s">
        <v>8039</v>
      </c>
      <c r="W2540" s="86">
        <v>43157.869756944441</v>
      </c>
      <c r="X2540" s="84" t="s">
        <v>9742</v>
      </c>
      <c r="Y2540" s="84"/>
      <c r="Z2540" s="84"/>
      <c r="AA2540" s="90" t="s">
        <v>11455</v>
      </c>
      <c r="AB2540" s="84"/>
      <c r="AC2540" s="84" t="b">
        <v>0</v>
      </c>
      <c r="AD2540" s="84">
        <v>2</v>
      </c>
      <c r="AE2540" s="90" t="s">
        <v>285</v>
      </c>
      <c r="AF2540" s="84" t="b">
        <v>0</v>
      </c>
      <c r="AG2540" s="84" t="s">
        <v>290</v>
      </c>
      <c r="AH2540" s="84"/>
      <c r="AI2540" s="90" t="s">
        <v>285</v>
      </c>
      <c r="AJ2540" s="84" t="b">
        <v>0</v>
      </c>
      <c r="AK2540" s="84">
        <v>1</v>
      </c>
      <c r="AL2540" s="90" t="s">
        <v>285</v>
      </c>
      <c r="AM2540" s="84" t="s">
        <v>294</v>
      </c>
      <c r="AN2540" s="84" t="b">
        <v>0</v>
      </c>
      <c r="AO2540" s="90" t="s">
        <v>11455</v>
      </c>
      <c r="AP2540" s="84" t="s">
        <v>179</v>
      </c>
      <c r="AQ2540" s="84">
        <v>0</v>
      </c>
      <c r="AR2540" s="84">
        <v>0</v>
      </c>
      <c r="AS2540" s="84"/>
      <c r="AT2540" s="84"/>
      <c r="AU2540" s="84"/>
      <c r="AV2540" s="84"/>
      <c r="AW2540" s="84"/>
      <c r="AX2540" s="84"/>
      <c r="AY2540" s="84"/>
      <c r="AZ2540" s="84"/>
    </row>
    <row r="2541" spans="1:52" x14ac:dyDescent="0.2">
      <c r="A2541" s="69" t="s">
        <v>3721</v>
      </c>
      <c r="B2541" s="69" t="s">
        <v>3721</v>
      </c>
      <c r="C2541" s="70"/>
      <c r="D2541" s="71"/>
      <c r="E2541" s="72"/>
      <c r="F2541" s="73"/>
      <c r="G2541" s="70"/>
      <c r="H2541" s="74"/>
      <c r="I2541" s="75"/>
      <c r="J2541" s="75"/>
      <c r="K2541" s="36"/>
      <c r="L2541" s="82"/>
      <c r="M2541" s="82"/>
      <c r="N2541" s="77"/>
      <c r="O2541" s="84" t="s">
        <v>179</v>
      </c>
      <c r="P2541" s="86">
        <v>43157.897210648145</v>
      </c>
      <c r="Q2541" s="84" t="s">
        <v>5572</v>
      </c>
      <c r="R2541" s="84" t="s">
        <v>6062</v>
      </c>
      <c r="S2541" s="84" t="s">
        <v>258</v>
      </c>
      <c r="T2541" s="84" t="s">
        <v>6616</v>
      </c>
      <c r="U2541" s="84"/>
      <c r="V2541" s="84" t="s">
        <v>8039</v>
      </c>
      <c r="W2541" s="86">
        <v>43157.897210648145</v>
      </c>
      <c r="X2541" s="84" t="s">
        <v>9743</v>
      </c>
      <c r="Y2541" s="84"/>
      <c r="Z2541" s="84"/>
      <c r="AA2541" s="90" t="s">
        <v>11456</v>
      </c>
      <c r="AB2541" s="84"/>
      <c r="AC2541" s="84" t="b">
        <v>0</v>
      </c>
      <c r="AD2541" s="84">
        <v>0</v>
      </c>
      <c r="AE2541" s="90" t="s">
        <v>285</v>
      </c>
      <c r="AF2541" s="84" t="b">
        <v>1</v>
      </c>
      <c r="AG2541" s="84" t="s">
        <v>290</v>
      </c>
      <c r="AH2541" s="84"/>
      <c r="AI2541" s="90" t="s">
        <v>11900</v>
      </c>
      <c r="AJ2541" s="84" t="b">
        <v>0</v>
      </c>
      <c r="AK2541" s="84">
        <v>0</v>
      </c>
      <c r="AL2541" s="90" t="s">
        <v>285</v>
      </c>
      <c r="AM2541" s="84" t="s">
        <v>294</v>
      </c>
      <c r="AN2541" s="84" t="b">
        <v>0</v>
      </c>
      <c r="AO2541" s="90" t="s">
        <v>11456</v>
      </c>
      <c r="AP2541" s="84" t="s">
        <v>179</v>
      </c>
      <c r="AQ2541" s="84">
        <v>0</v>
      </c>
      <c r="AR2541" s="84">
        <v>0</v>
      </c>
      <c r="AS2541" s="84"/>
      <c r="AT2541" s="84"/>
      <c r="AU2541" s="84"/>
      <c r="AV2541" s="84"/>
      <c r="AW2541" s="84"/>
      <c r="AX2541" s="84"/>
      <c r="AY2541" s="84"/>
      <c r="AZ2541" s="84"/>
    </row>
    <row r="2542" spans="1:52" x14ac:dyDescent="0.2">
      <c r="A2542" s="69" t="s">
        <v>3722</v>
      </c>
      <c r="B2542" s="69" t="s">
        <v>3722</v>
      </c>
      <c r="C2542" s="70"/>
      <c r="D2542" s="71"/>
      <c r="E2542" s="72"/>
      <c r="F2542" s="73"/>
      <c r="G2542" s="70"/>
      <c r="H2542" s="74"/>
      <c r="I2542" s="75"/>
      <c r="J2542" s="75"/>
      <c r="K2542" s="36"/>
      <c r="L2542" s="82"/>
      <c r="M2542" s="82"/>
      <c r="N2542" s="77"/>
      <c r="O2542" s="84" t="s">
        <v>179</v>
      </c>
      <c r="P2542" s="86">
        <v>43157.565601851849</v>
      </c>
      <c r="Q2542" s="84" t="s">
        <v>5573</v>
      </c>
      <c r="R2542" s="84"/>
      <c r="S2542" s="84"/>
      <c r="T2542" s="84" t="s">
        <v>6338</v>
      </c>
      <c r="U2542" s="84"/>
      <c r="V2542" s="84" t="s">
        <v>8040</v>
      </c>
      <c r="W2542" s="86">
        <v>43157.565601851849</v>
      </c>
      <c r="X2542" s="84" t="s">
        <v>9744</v>
      </c>
      <c r="Y2542" s="84"/>
      <c r="Z2542" s="84"/>
      <c r="AA2542" s="90" t="s">
        <v>11457</v>
      </c>
      <c r="AB2542" s="90" t="s">
        <v>11648</v>
      </c>
      <c r="AC2542" s="84" t="b">
        <v>0</v>
      </c>
      <c r="AD2542" s="84">
        <v>50</v>
      </c>
      <c r="AE2542" s="90" t="s">
        <v>11811</v>
      </c>
      <c r="AF2542" s="84" t="b">
        <v>0</v>
      </c>
      <c r="AG2542" s="84" t="s">
        <v>2154</v>
      </c>
      <c r="AH2542" s="84"/>
      <c r="AI2542" s="90" t="s">
        <v>285</v>
      </c>
      <c r="AJ2542" s="84" t="b">
        <v>0</v>
      </c>
      <c r="AK2542" s="84">
        <v>140</v>
      </c>
      <c r="AL2542" s="90" t="s">
        <v>285</v>
      </c>
      <c r="AM2542" s="84" t="s">
        <v>294</v>
      </c>
      <c r="AN2542" s="84" t="b">
        <v>0</v>
      </c>
      <c r="AO2542" s="90" t="s">
        <v>11648</v>
      </c>
      <c r="AP2542" s="84" t="s">
        <v>308</v>
      </c>
      <c r="AQ2542" s="84">
        <v>0</v>
      </c>
      <c r="AR2542" s="84">
        <v>0</v>
      </c>
      <c r="AS2542" s="84"/>
      <c r="AT2542" s="84"/>
      <c r="AU2542" s="84"/>
      <c r="AV2542" s="84"/>
      <c r="AW2542" s="84"/>
      <c r="AX2542" s="84"/>
      <c r="AY2542" s="84"/>
      <c r="AZ2542" s="84"/>
    </row>
    <row r="2543" spans="1:52" x14ac:dyDescent="0.2">
      <c r="A2543" s="69" t="s">
        <v>3723</v>
      </c>
      <c r="B2543" s="69" t="s">
        <v>3722</v>
      </c>
      <c r="C2543" s="70"/>
      <c r="D2543" s="71"/>
      <c r="E2543" s="72"/>
      <c r="F2543" s="73"/>
      <c r="G2543" s="70"/>
      <c r="H2543" s="74"/>
      <c r="I2543" s="75"/>
      <c r="J2543" s="75"/>
      <c r="K2543" s="36"/>
      <c r="L2543" s="82"/>
      <c r="M2543" s="82"/>
      <c r="N2543" s="77"/>
      <c r="O2543" s="84" t="s">
        <v>255</v>
      </c>
      <c r="P2543" s="86">
        <v>43157.8906712963</v>
      </c>
      <c r="Q2543" s="84" t="s">
        <v>4501</v>
      </c>
      <c r="R2543" s="84"/>
      <c r="S2543" s="84"/>
      <c r="T2543" s="84" t="s">
        <v>6338</v>
      </c>
      <c r="U2543" s="84"/>
      <c r="V2543" s="84" t="s">
        <v>8041</v>
      </c>
      <c r="W2543" s="86">
        <v>43157.8906712963</v>
      </c>
      <c r="X2543" s="84" t="s">
        <v>9745</v>
      </c>
      <c r="Y2543" s="84"/>
      <c r="Z2543" s="84"/>
      <c r="AA2543" s="90" t="s">
        <v>11458</v>
      </c>
      <c r="AB2543" s="84"/>
      <c r="AC2543" s="84" t="b">
        <v>0</v>
      </c>
      <c r="AD2543" s="84">
        <v>0</v>
      </c>
      <c r="AE2543" s="90" t="s">
        <v>285</v>
      </c>
      <c r="AF2543" s="84" t="b">
        <v>0</v>
      </c>
      <c r="AG2543" s="84" t="s">
        <v>2154</v>
      </c>
      <c r="AH2543" s="84"/>
      <c r="AI2543" s="90" t="s">
        <v>285</v>
      </c>
      <c r="AJ2543" s="84" t="b">
        <v>0</v>
      </c>
      <c r="AK2543" s="84">
        <v>140</v>
      </c>
      <c r="AL2543" s="90" t="s">
        <v>11457</v>
      </c>
      <c r="AM2543" s="84" t="s">
        <v>296</v>
      </c>
      <c r="AN2543" s="84" t="b">
        <v>0</v>
      </c>
      <c r="AO2543" s="90" t="s">
        <v>11457</v>
      </c>
      <c r="AP2543" s="84" t="s">
        <v>179</v>
      </c>
      <c r="AQ2543" s="84">
        <v>0</v>
      </c>
      <c r="AR2543" s="84">
        <v>0</v>
      </c>
      <c r="AS2543" s="84"/>
      <c r="AT2543" s="84"/>
      <c r="AU2543" s="84"/>
      <c r="AV2543" s="84"/>
      <c r="AW2543" s="84"/>
      <c r="AX2543" s="84"/>
      <c r="AY2543" s="84"/>
      <c r="AZ2543" s="84"/>
    </row>
    <row r="2544" spans="1:52" x14ac:dyDescent="0.2">
      <c r="A2544" s="69" t="s">
        <v>3724</v>
      </c>
      <c r="B2544" s="69" t="s">
        <v>3724</v>
      </c>
      <c r="C2544" s="70"/>
      <c r="D2544" s="71"/>
      <c r="E2544" s="72"/>
      <c r="F2544" s="73"/>
      <c r="G2544" s="70"/>
      <c r="H2544" s="74"/>
      <c r="I2544" s="75"/>
      <c r="J2544" s="75"/>
      <c r="K2544" s="36"/>
      <c r="L2544" s="82"/>
      <c r="M2544" s="82"/>
      <c r="N2544" s="77"/>
      <c r="O2544" s="84" t="s">
        <v>179</v>
      </c>
      <c r="P2544" s="86">
        <v>43156.128344907411</v>
      </c>
      <c r="Q2544" s="84" t="s">
        <v>5574</v>
      </c>
      <c r="R2544" s="84"/>
      <c r="S2544" s="84"/>
      <c r="T2544" s="84" t="s">
        <v>6274</v>
      </c>
      <c r="U2544" s="84" t="s">
        <v>6825</v>
      </c>
      <c r="V2544" s="84" t="s">
        <v>6825</v>
      </c>
      <c r="W2544" s="86">
        <v>43156.128344907411</v>
      </c>
      <c r="X2544" s="84" t="s">
        <v>9746</v>
      </c>
      <c r="Y2544" s="84"/>
      <c r="Z2544" s="84"/>
      <c r="AA2544" s="90" t="s">
        <v>11459</v>
      </c>
      <c r="AB2544" s="84"/>
      <c r="AC2544" s="84" t="b">
        <v>0</v>
      </c>
      <c r="AD2544" s="84">
        <v>368</v>
      </c>
      <c r="AE2544" s="90" t="s">
        <v>285</v>
      </c>
      <c r="AF2544" s="84" t="b">
        <v>0</v>
      </c>
      <c r="AG2544" s="84" t="s">
        <v>2154</v>
      </c>
      <c r="AH2544" s="84"/>
      <c r="AI2544" s="90" t="s">
        <v>285</v>
      </c>
      <c r="AJ2544" s="84" t="b">
        <v>0</v>
      </c>
      <c r="AK2544" s="84">
        <v>4940</v>
      </c>
      <c r="AL2544" s="90" t="s">
        <v>285</v>
      </c>
      <c r="AM2544" s="84" t="s">
        <v>294</v>
      </c>
      <c r="AN2544" s="84" t="b">
        <v>0</v>
      </c>
      <c r="AO2544" s="90" t="s">
        <v>11459</v>
      </c>
      <c r="AP2544" s="84" t="s">
        <v>308</v>
      </c>
      <c r="AQ2544" s="84">
        <v>0</v>
      </c>
      <c r="AR2544" s="84">
        <v>0</v>
      </c>
      <c r="AS2544" s="84"/>
      <c r="AT2544" s="84"/>
      <c r="AU2544" s="84"/>
      <c r="AV2544" s="84"/>
      <c r="AW2544" s="84"/>
      <c r="AX2544" s="84"/>
      <c r="AY2544" s="84"/>
      <c r="AZ2544" s="84"/>
    </row>
    <row r="2545" spans="1:52" x14ac:dyDescent="0.2">
      <c r="A2545" s="69" t="s">
        <v>3723</v>
      </c>
      <c r="B2545" s="69" t="s">
        <v>3724</v>
      </c>
      <c r="C2545" s="70"/>
      <c r="D2545" s="71"/>
      <c r="E2545" s="72"/>
      <c r="F2545" s="73"/>
      <c r="G2545" s="70"/>
      <c r="H2545" s="74"/>
      <c r="I2545" s="75"/>
      <c r="J2545" s="75"/>
      <c r="K2545" s="36"/>
      <c r="L2545" s="82"/>
      <c r="M2545" s="82"/>
      <c r="N2545" s="77"/>
      <c r="O2545" s="84" t="s">
        <v>255</v>
      </c>
      <c r="P2545" s="86">
        <v>43157.900451388887</v>
      </c>
      <c r="Q2545" s="84" t="s">
        <v>4370</v>
      </c>
      <c r="R2545" s="84"/>
      <c r="S2545" s="84"/>
      <c r="T2545" s="84" t="s">
        <v>6274</v>
      </c>
      <c r="U2545" s="84"/>
      <c r="V2545" s="84" t="s">
        <v>8041</v>
      </c>
      <c r="W2545" s="86">
        <v>43157.900451388887</v>
      </c>
      <c r="X2545" s="84" t="s">
        <v>9747</v>
      </c>
      <c r="Y2545" s="84"/>
      <c r="Z2545" s="84"/>
      <c r="AA2545" s="90" t="s">
        <v>11460</v>
      </c>
      <c r="AB2545" s="84"/>
      <c r="AC2545" s="84" t="b">
        <v>0</v>
      </c>
      <c r="AD2545" s="84">
        <v>0</v>
      </c>
      <c r="AE2545" s="90" t="s">
        <v>285</v>
      </c>
      <c r="AF2545" s="84" t="b">
        <v>0</v>
      </c>
      <c r="AG2545" s="84" t="s">
        <v>2154</v>
      </c>
      <c r="AH2545" s="84"/>
      <c r="AI2545" s="90" t="s">
        <v>285</v>
      </c>
      <c r="AJ2545" s="84" t="b">
        <v>0</v>
      </c>
      <c r="AK2545" s="84">
        <v>4940</v>
      </c>
      <c r="AL2545" s="90" t="s">
        <v>11459</v>
      </c>
      <c r="AM2545" s="84" t="s">
        <v>296</v>
      </c>
      <c r="AN2545" s="84" t="b">
        <v>0</v>
      </c>
      <c r="AO2545" s="90" t="s">
        <v>11459</v>
      </c>
      <c r="AP2545" s="84" t="s">
        <v>179</v>
      </c>
      <c r="AQ2545" s="84">
        <v>0</v>
      </c>
      <c r="AR2545" s="84">
        <v>0</v>
      </c>
      <c r="AS2545" s="84"/>
      <c r="AT2545" s="84"/>
      <c r="AU2545" s="84"/>
      <c r="AV2545" s="84"/>
      <c r="AW2545" s="84"/>
      <c r="AX2545" s="84"/>
      <c r="AY2545" s="84"/>
      <c r="AZ2545" s="84"/>
    </row>
    <row r="2546" spans="1:52" x14ac:dyDescent="0.2">
      <c r="A2546" s="69" t="s">
        <v>3725</v>
      </c>
      <c r="B2546" s="69" t="s">
        <v>3725</v>
      </c>
      <c r="C2546" s="70"/>
      <c r="D2546" s="71"/>
      <c r="E2546" s="72"/>
      <c r="F2546" s="73"/>
      <c r="G2546" s="70"/>
      <c r="H2546" s="74"/>
      <c r="I2546" s="75"/>
      <c r="J2546" s="75"/>
      <c r="K2546" s="36"/>
      <c r="L2546" s="82"/>
      <c r="M2546" s="82"/>
      <c r="N2546" s="77"/>
      <c r="O2546" s="84" t="s">
        <v>179</v>
      </c>
      <c r="P2546" s="86">
        <v>43157.90047453704</v>
      </c>
      <c r="Q2546" s="84" t="s">
        <v>5575</v>
      </c>
      <c r="R2546" s="84" t="s">
        <v>6063</v>
      </c>
      <c r="S2546" s="84" t="s">
        <v>6272</v>
      </c>
      <c r="T2546" s="84" t="s">
        <v>6274</v>
      </c>
      <c r="U2546" s="84"/>
      <c r="V2546" s="84" t="s">
        <v>8042</v>
      </c>
      <c r="W2546" s="86">
        <v>43157.90047453704</v>
      </c>
      <c r="X2546" s="84" t="s">
        <v>9748</v>
      </c>
      <c r="Y2546" s="84"/>
      <c r="Z2546" s="84"/>
      <c r="AA2546" s="90" t="s">
        <v>11461</v>
      </c>
      <c r="AB2546" s="84"/>
      <c r="AC2546" s="84" t="b">
        <v>0</v>
      </c>
      <c r="AD2546" s="84">
        <v>0</v>
      </c>
      <c r="AE2546" s="90" t="s">
        <v>285</v>
      </c>
      <c r="AF2546" s="84" t="b">
        <v>0</v>
      </c>
      <c r="AG2546" s="84" t="s">
        <v>290</v>
      </c>
      <c r="AH2546" s="84"/>
      <c r="AI2546" s="90" t="s">
        <v>285</v>
      </c>
      <c r="AJ2546" s="84" t="b">
        <v>0</v>
      </c>
      <c r="AK2546" s="84">
        <v>0</v>
      </c>
      <c r="AL2546" s="90" t="s">
        <v>285</v>
      </c>
      <c r="AM2546" s="84" t="s">
        <v>11938</v>
      </c>
      <c r="AN2546" s="84" t="b">
        <v>0</v>
      </c>
      <c r="AO2546" s="90" t="s">
        <v>11461</v>
      </c>
      <c r="AP2546" s="84" t="s">
        <v>179</v>
      </c>
      <c r="AQ2546" s="84">
        <v>0</v>
      </c>
      <c r="AR2546" s="84">
        <v>0</v>
      </c>
      <c r="AS2546" s="84"/>
      <c r="AT2546" s="84"/>
      <c r="AU2546" s="84"/>
      <c r="AV2546" s="84"/>
      <c r="AW2546" s="84"/>
      <c r="AX2546" s="84"/>
      <c r="AY2546" s="84"/>
      <c r="AZ2546" s="84"/>
    </row>
    <row r="2547" spans="1:52" x14ac:dyDescent="0.2">
      <c r="A2547" s="69" t="s">
        <v>3726</v>
      </c>
      <c r="B2547" s="69" t="s">
        <v>2234</v>
      </c>
      <c r="C2547" s="70"/>
      <c r="D2547" s="71"/>
      <c r="E2547" s="72"/>
      <c r="F2547" s="73"/>
      <c r="G2547" s="70"/>
      <c r="H2547" s="74"/>
      <c r="I2547" s="75"/>
      <c r="J2547" s="75"/>
      <c r="K2547" s="36"/>
      <c r="L2547" s="82"/>
      <c r="M2547" s="82"/>
      <c r="N2547" s="77"/>
      <c r="O2547" s="84" t="s">
        <v>255</v>
      </c>
      <c r="P2547" s="86">
        <v>43157.900509259256</v>
      </c>
      <c r="Q2547" s="84" t="s">
        <v>4416</v>
      </c>
      <c r="R2547" s="84"/>
      <c r="S2547" s="84"/>
      <c r="T2547" s="84" t="s">
        <v>6274</v>
      </c>
      <c r="U2547" s="84"/>
      <c r="V2547" s="84" t="s">
        <v>8043</v>
      </c>
      <c r="W2547" s="86">
        <v>43157.900509259256</v>
      </c>
      <c r="X2547" s="84" t="s">
        <v>9749</v>
      </c>
      <c r="Y2547" s="84"/>
      <c r="Z2547" s="84"/>
      <c r="AA2547" s="90" t="s">
        <v>11462</v>
      </c>
      <c r="AB2547" s="84"/>
      <c r="AC2547" s="84" t="b">
        <v>0</v>
      </c>
      <c r="AD2547" s="84">
        <v>0</v>
      </c>
      <c r="AE2547" s="90" t="s">
        <v>285</v>
      </c>
      <c r="AF2547" s="84" t="b">
        <v>0</v>
      </c>
      <c r="AG2547" s="84" t="s">
        <v>290</v>
      </c>
      <c r="AH2547" s="84"/>
      <c r="AI2547" s="90" t="s">
        <v>285</v>
      </c>
      <c r="AJ2547" s="84" t="b">
        <v>0</v>
      </c>
      <c r="AK2547" s="84">
        <v>34</v>
      </c>
      <c r="AL2547" s="90" t="s">
        <v>9786</v>
      </c>
      <c r="AM2547" s="84" t="s">
        <v>296</v>
      </c>
      <c r="AN2547" s="84" t="b">
        <v>0</v>
      </c>
      <c r="AO2547" s="90" t="s">
        <v>9786</v>
      </c>
      <c r="AP2547" s="84" t="s">
        <v>179</v>
      </c>
      <c r="AQ2547" s="84">
        <v>0</v>
      </c>
      <c r="AR2547" s="84">
        <v>0</v>
      </c>
      <c r="AS2547" s="84"/>
      <c r="AT2547" s="84"/>
      <c r="AU2547" s="84"/>
      <c r="AV2547" s="84"/>
      <c r="AW2547" s="84"/>
      <c r="AX2547" s="84"/>
      <c r="AY2547" s="84"/>
      <c r="AZ2547" s="84"/>
    </row>
    <row r="2548" spans="1:52" x14ac:dyDescent="0.2">
      <c r="A2548" s="69" t="s">
        <v>3727</v>
      </c>
      <c r="B2548" s="69" t="s">
        <v>3727</v>
      </c>
      <c r="C2548" s="70"/>
      <c r="D2548" s="71"/>
      <c r="E2548" s="72"/>
      <c r="F2548" s="73"/>
      <c r="G2548" s="70"/>
      <c r="H2548" s="74"/>
      <c r="I2548" s="75"/>
      <c r="J2548" s="75"/>
      <c r="K2548" s="36"/>
      <c r="L2548" s="82"/>
      <c r="M2548" s="82"/>
      <c r="N2548" s="77"/>
      <c r="O2548" s="84" t="s">
        <v>179</v>
      </c>
      <c r="P2548" s="86">
        <v>43155.94332175926</v>
      </c>
      <c r="Q2548" s="84" t="s">
        <v>5576</v>
      </c>
      <c r="R2548" s="84" t="s">
        <v>6064</v>
      </c>
      <c r="S2548" s="84" t="s">
        <v>6163</v>
      </c>
      <c r="T2548" s="84" t="s">
        <v>6274</v>
      </c>
      <c r="U2548" s="84" t="s">
        <v>6826</v>
      </c>
      <c r="V2548" s="84" t="s">
        <v>6826</v>
      </c>
      <c r="W2548" s="86">
        <v>43155.94332175926</v>
      </c>
      <c r="X2548" s="84" t="s">
        <v>9750</v>
      </c>
      <c r="Y2548" s="84"/>
      <c r="Z2548" s="84"/>
      <c r="AA2548" s="90" t="s">
        <v>11463</v>
      </c>
      <c r="AB2548" s="84"/>
      <c r="AC2548" s="84" t="b">
        <v>0</v>
      </c>
      <c r="AD2548" s="84">
        <v>410</v>
      </c>
      <c r="AE2548" s="90" t="s">
        <v>285</v>
      </c>
      <c r="AF2548" s="84" t="b">
        <v>0</v>
      </c>
      <c r="AG2548" s="84" t="s">
        <v>1002</v>
      </c>
      <c r="AH2548" s="84"/>
      <c r="AI2548" s="90" t="s">
        <v>285</v>
      </c>
      <c r="AJ2548" s="84" t="b">
        <v>0</v>
      </c>
      <c r="AK2548" s="84">
        <v>57</v>
      </c>
      <c r="AL2548" s="90" t="s">
        <v>285</v>
      </c>
      <c r="AM2548" s="84" t="s">
        <v>294</v>
      </c>
      <c r="AN2548" s="84" t="b">
        <v>0</v>
      </c>
      <c r="AO2548" s="90" t="s">
        <v>11463</v>
      </c>
      <c r="AP2548" s="84" t="s">
        <v>308</v>
      </c>
      <c r="AQ2548" s="84">
        <v>0</v>
      </c>
      <c r="AR2548" s="84">
        <v>0</v>
      </c>
      <c r="AS2548" s="84"/>
      <c r="AT2548" s="84"/>
      <c r="AU2548" s="84"/>
      <c r="AV2548" s="84"/>
      <c r="AW2548" s="84"/>
      <c r="AX2548" s="84"/>
      <c r="AY2548" s="84"/>
      <c r="AZ2548" s="84"/>
    </row>
    <row r="2549" spans="1:52" x14ac:dyDescent="0.2">
      <c r="A2549" s="69" t="s">
        <v>3728</v>
      </c>
      <c r="B2549" s="69" t="s">
        <v>3727</v>
      </c>
      <c r="C2549" s="70"/>
      <c r="D2549" s="71"/>
      <c r="E2549" s="72"/>
      <c r="F2549" s="73"/>
      <c r="G2549" s="70"/>
      <c r="H2549" s="74"/>
      <c r="I2549" s="75"/>
      <c r="J2549" s="75"/>
      <c r="K2549" s="36"/>
      <c r="L2549" s="82"/>
      <c r="M2549" s="82"/>
      <c r="N2549" s="77"/>
      <c r="O2549" s="84" t="s">
        <v>255</v>
      </c>
      <c r="P2549" s="86">
        <v>43157.900543981479</v>
      </c>
      <c r="Q2549" s="84" t="s">
        <v>5577</v>
      </c>
      <c r="R2549" s="84" t="s">
        <v>6064</v>
      </c>
      <c r="S2549" s="84" t="s">
        <v>6163</v>
      </c>
      <c r="T2549" s="84" t="s">
        <v>6274</v>
      </c>
      <c r="U2549" s="84" t="s">
        <v>6826</v>
      </c>
      <c r="V2549" s="84" t="s">
        <v>6826</v>
      </c>
      <c r="W2549" s="86">
        <v>43157.900543981479</v>
      </c>
      <c r="X2549" s="84" t="s">
        <v>9751</v>
      </c>
      <c r="Y2549" s="84"/>
      <c r="Z2549" s="84"/>
      <c r="AA2549" s="90" t="s">
        <v>11464</v>
      </c>
      <c r="AB2549" s="84"/>
      <c r="AC2549" s="84" t="b">
        <v>0</v>
      </c>
      <c r="AD2549" s="84">
        <v>0</v>
      </c>
      <c r="AE2549" s="90" t="s">
        <v>285</v>
      </c>
      <c r="AF2549" s="84" t="b">
        <v>0</v>
      </c>
      <c r="AG2549" s="84" t="s">
        <v>1002</v>
      </c>
      <c r="AH2549" s="84"/>
      <c r="AI2549" s="90" t="s">
        <v>285</v>
      </c>
      <c r="AJ2549" s="84" t="b">
        <v>0</v>
      </c>
      <c r="AK2549" s="84">
        <v>57</v>
      </c>
      <c r="AL2549" s="90" t="s">
        <v>11463</v>
      </c>
      <c r="AM2549" s="84" t="s">
        <v>296</v>
      </c>
      <c r="AN2549" s="84" t="b">
        <v>0</v>
      </c>
      <c r="AO2549" s="90" t="s">
        <v>11463</v>
      </c>
      <c r="AP2549" s="84" t="s">
        <v>179</v>
      </c>
      <c r="AQ2549" s="84">
        <v>0</v>
      </c>
      <c r="AR2549" s="84">
        <v>0</v>
      </c>
      <c r="AS2549" s="84"/>
      <c r="AT2549" s="84"/>
      <c r="AU2549" s="84"/>
      <c r="AV2549" s="84"/>
      <c r="AW2549" s="84"/>
      <c r="AX2549" s="84"/>
      <c r="AY2549" s="84"/>
      <c r="AZ2549" s="84"/>
    </row>
    <row r="2550" spans="1:52" x14ac:dyDescent="0.2">
      <c r="A2550" s="69" t="s">
        <v>3729</v>
      </c>
      <c r="B2550" s="69" t="s">
        <v>3729</v>
      </c>
      <c r="C2550" s="70"/>
      <c r="D2550" s="71"/>
      <c r="E2550" s="72"/>
      <c r="F2550" s="73"/>
      <c r="G2550" s="70"/>
      <c r="H2550" s="74"/>
      <c r="I2550" s="75"/>
      <c r="J2550" s="75"/>
      <c r="K2550" s="36"/>
      <c r="L2550" s="82"/>
      <c r="M2550" s="82"/>
      <c r="N2550" s="77"/>
      <c r="O2550" s="84" t="s">
        <v>179</v>
      </c>
      <c r="P2550" s="86">
        <v>43157.635983796295</v>
      </c>
      <c r="Q2550" s="84" t="s">
        <v>5578</v>
      </c>
      <c r="R2550" s="84" t="s">
        <v>6052</v>
      </c>
      <c r="S2550" s="84" t="s">
        <v>6130</v>
      </c>
      <c r="T2550" s="84" t="s">
        <v>6274</v>
      </c>
      <c r="U2550" s="84" t="s">
        <v>6820</v>
      </c>
      <c r="V2550" s="84" t="s">
        <v>6820</v>
      </c>
      <c r="W2550" s="86">
        <v>43157.635983796295</v>
      </c>
      <c r="X2550" s="84" t="s">
        <v>9752</v>
      </c>
      <c r="Y2550" s="84"/>
      <c r="Z2550" s="84"/>
      <c r="AA2550" s="90" t="s">
        <v>11465</v>
      </c>
      <c r="AB2550" s="84"/>
      <c r="AC2550" s="84" t="b">
        <v>0</v>
      </c>
      <c r="AD2550" s="84">
        <v>4</v>
      </c>
      <c r="AE2550" s="90" t="s">
        <v>285</v>
      </c>
      <c r="AF2550" s="84" t="b">
        <v>0</v>
      </c>
      <c r="AG2550" s="84" t="s">
        <v>290</v>
      </c>
      <c r="AH2550" s="84"/>
      <c r="AI2550" s="90" t="s">
        <v>285</v>
      </c>
      <c r="AJ2550" s="84" t="b">
        <v>0</v>
      </c>
      <c r="AK2550" s="84">
        <v>3</v>
      </c>
      <c r="AL2550" s="90" t="s">
        <v>285</v>
      </c>
      <c r="AM2550" s="84" t="s">
        <v>11904</v>
      </c>
      <c r="AN2550" s="84" t="b">
        <v>0</v>
      </c>
      <c r="AO2550" s="90" t="s">
        <v>11465</v>
      </c>
      <c r="AP2550" s="84" t="s">
        <v>308</v>
      </c>
      <c r="AQ2550" s="84">
        <v>0</v>
      </c>
      <c r="AR2550" s="84">
        <v>0</v>
      </c>
      <c r="AS2550" s="84"/>
      <c r="AT2550" s="84"/>
      <c r="AU2550" s="84"/>
      <c r="AV2550" s="84"/>
      <c r="AW2550" s="84"/>
      <c r="AX2550" s="84"/>
      <c r="AY2550" s="84"/>
      <c r="AZ2550" s="84"/>
    </row>
    <row r="2551" spans="1:52" x14ac:dyDescent="0.2">
      <c r="A2551" s="69" t="s">
        <v>3730</v>
      </c>
      <c r="B2551" s="69" t="s">
        <v>3729</v>
      </c>
      <c r="C2551" s="70"/>
      <c r="D2551" s="71"/>
      <c r="E2551" s="72"/>
      <c r="F2551" s="73"/>
      <c r="G2551" s="70"/>
      <c r="H2551" s="74"/>
      <c r="I2551" s="75"/>
      <c r="J2551" s="75"/>
      <c r="K2551" s="36"/>
      <c r="L2551" s="82"/>
      <c r="M2551" s="82"/>
      <c r="N2551" s="77"/>
      <c r="O2551" s="84" t="s">
        <v>255</v>
      </c>
      <c r="P2551" s="86">
        <v>43157.900636574072</v>
      </c>
      <c r="Q2551" s="84" t="s">
        <v>5554</v>
      </c>
      <c r="R2551" s="84" t="s">
        <v>6052</v>
      </c>
      <c r="S2551" s="84" t="s">
        <v>6130</v>
      </c>
      <c r="T2551" s="84" t="s">
        <v>6274</v>
      </c>
      <c r="U2551" s="84" t="s">
        <v>6820</v>
      </c>
      <c r="V2551" s="84" t="s">
        <v>6820</v>
      </c>
      <c r="W2551" s="86">
        <v>43157.900636574072</v>
      </c>
      <c r="X2551" s="84" t="s">
        <v>9753</v>
      </c>
      <c r="Y2551" s="84"/>
      <c r="Z2551" s="84"/>
      <c r="AA2551" s="90" t="s">
        <v>11466</v>
      </c>
      <c r="AB2551" s="84"/>
      <c r="AC2551" s="84" t="b">
        <v>0</v>
      </c>
      <c r="AD2551" s="84">
        <v>0</v>
      </c>
      <c r="AE2551" s="90" t="s">
        <v>285</v>
      </c>
      <c r="AF2551" s="84" t="b">
        <v>0</v>
      </c>
      <c r="AG2551" s="84" t="s">
        <v>290</v>
      </c>
      <c r="AH2551" s="84"/>
      <c r="AI2551" s="90" t="s">
        <v>285</v>
      </c>
      <c r="AJ2551" s="84" t="b">
        <v>0</v>
      </c>
      <c r="AK2551" s="84">
        <v>3</v>
      </c>
      <c r="AL2551" s="90" t="s">
        <v>11465</v>
      </c>
      <c r="AM2551" s="84" t="s">
        <v>299</v>
      </c>
      <c r="AN2551" s="84" t="b">
        <v>0</v>
      </c>
      <c r="AO2551" s="90" t="s">
        <v>11465</v>
      </c>
      <c r="AP2551" s="84" t="s">
        <v>179</v>
      </c>
      <c r="AQ2551" s="84">
        <v>0</v>
      </c>
      <c r="AR2551" s="84">
        <v>0</v>
      </c>
      <c r="AS2551" s="84"/>
      <c r="AT2551" s="84"/>
      <c r="AU2551" s="84"/>
      <c r="AV2551" s="84"/>
      <c r="AW2551" s="84"/>
      <c r="AX2551" s="84"/>
      <c r="AY2551" s="84"/>
      <c r="AZ2551" s="84"/>
    </row>
    <row r="2552" spans="1:52" x14ac:dyDescent="0.2">
      <c r="A2552" s="69" t="s">
        <v>3731</v>
      </c>
      <c r="B2552" s="69" t="s">
        <v>3731</v>
      </c>
      <c r="C2552" s="70"/>
      <c r="D2552" s="71"/>
      <c r="E2552" s="72"/>
      <c r="F2552" s="73"/>
      <c r="G2552" s="70"/>
      <c r="H2552" s="74"/>
      <c r="I2552" s="75"/>
      <c r="J2552" s="75"/>
      <c r="K2552" s="36"/>
      <c r="L2552" s="82"/>
      <c r="M2552" s="82"/>
      <c r="N2552" s="77"/>
      <c r="O2552" s="84" t="s">
        <v>179</v>
      </c>
      <c r="P2552" s="86">
        <v>43157.900648148148</v>
      </c>
      <c r="Q2552" s="84" t="s">
        <v>5579</v>
      </c>
      <c r="R2552" s="84" t="s">
        <v>6065</v>
      </c>
      <c r="S2552" s="84" t="s">
        <v>6273</v>
      </c>
      <c r="T2552" s="84" t="s">
        <v>6274</v>
      </c>
      <c r="U2552" s="84"/>
      <c r="V2552" s="84" t="s">
        <v>8044</v>
      </c>
      <c r="W2552" s="86">
        <v>43157.900648148148</v>
      </c>
      <c r="X2552" s="84" t="s">
        <v>9754</v>
      </c>
      <c r="Y2552" s="84"/>
      <c r="Z2552" s="84"/>
      <c r="AA2552" s="90" t="s">
        <v>11467</v>
      </c>
      <c r="AB2552" s="84"/>
      <c r="AC2552" s="84" t="b">
        <v>0</v>
      </c>
      <c r="AD2552" s="84">
        <v>0</v>
      </c>
      <c r="AE2552" s="90" t="s">
        <v>285</v>
      </c>
      <c r="AF2552" s="84" t="b">
        <v>0</v>
      </c>
      <c r="AG2552" s="84" t="s">
        <v>290</v>
      </c>
      <c r="AH2552" s="84"/>
      <c r="AI2552" s="90" t="s">
        <v>285</v>
      </c>
      <c r="AJ2552" s="84" t="b">
        <v>0</v>
      </c>
      <c r="AK2552" s="84">
        <v>0</v>
      </c>
      <c r="AL2552" s="90" t="s">
        <v>285</v>
      </c>
      <c r="AM2552" s="84" t="s">
        <v>11939</v>
      </c>
      <c r="AN2552" s="84" t="b">
        <v>0</v>
      </c>
      <c r="AO2552" s="90" t="s">
        <v>11467</v>
      </c>
      <c r="AP2552" s="84" t="s">
        <v>179</v>
      </c>
      <c r="AQ2552" s="84">
        <v>0</v>
      </c>
      <c r="AR2552" s="84">
        <v>0</v>
      </c>
      <c r="AS2552" s="84"/>
      <c r="AT2552" s="84"/>
      <c r="AU2552" s="84"/>
      <c r="AV2552" s="84"/>
      <c r="AW2552" s="84"/>
      <c r="AX2552" s="84"/>
      <c r="AY2552" s="84"/>
      <c r="AZ2552" s="84"/>
    </row>
    <row r="2553" spans="1:52" x14ac:dyDescent="0.2">
      <c r="A2553" s="69" t="s">
        <v>3732</v>
      </c>
      <c r="B2553" s="69" t="s">
        <v>3732</v>
      </c>
      <c r="C2553" s="70"/>
      <c r="D2553" s="71"/>
      <c r="E2553" s="72"/>
      <c r="F2553" s="73"/>
      <c r="G2553" s="70"/>
      <c r="H2553" s="74"/>
      <c r="I2553" s="75"/>
      <c r="J2553" s="75"/>
      <c r="K2553" s="36"/>
      <c r="L2553" s="82"/>
      <c r="M2553" s="82"/>
      <c r="N2553" s="77"/>
      <c r="O2553" s="84" t="s">
        <v>179</v>
      </c>
      <c r="P2553" s="86">
        <v>43157.900694444441</v>
      </c>
      <c r="Q2553" s="84" t="s">
        <v>5580</v>
      </c>
      <c r="R2553" s="84" t="s">
        <v>6066</v>
      </c>
      <c r="S2553" s="84" t="s">
        <v>920</v>
      </c>
      <c r="T2553" s="84" t="s">
        <v>6619</v>
      </c>
      <c r="U2553" s="84"/>
      <c r="V2553" s="84" t="s">
        <v>8045</v>
      </c>
      <c r="W2553" s="86">
        <v>43157.900694444441</v>
      </c>
      <c r="X2553" s="84" t="s">
        <v>9755</v>
      </c>
      <c r="Y2553" s="84"/>
      <c r="Z2553" s="84"/>
      <c r="AA2553" s="90" t="s">
        <v>11468</v>
      </c>
      <c r="AB2553" s="84"/>
      <c r="AC2553" s="84" t="b">
        <v>0</v>
      </c>
      <c r="AD2553" s="84">
        <v>0</v>
      </c>
      <c r="AE2553" s="90" t="s">
        <v>285</v>
      </c>
      <c r="AF2553" s="84" t="b">
        <v>0</v>
      </c>
      <c r="AG2553" s="84" t="s">
        <v>290</v>
      </c>
      <c r="AH2553" s="84"/>
      <c r="AI2553" s="90" t="s">
        <v>285</v>
      </c>
      <c r="AJ2553" s="84" t="b">
        <v>0</v>
      </c>
      <c r="AK2553" s="84">
        <v>0</v>
      </c>
      <c r="AL2553" s="90" t="s">
        <v>285</v>
      </c>
      <c r="AM2553" s="84" t="s">
        <v>1010</v>
      </c>
      <c r="AN2553" s="84" t="b">
        <v>0</v>
      </c>
      <c r="AO2553" s="90" t="s">
        <v>11468</v>
      </c>
      <c r="AP2553" s="84" t="s">
        <v>179</v>
      </c>
      <c r="AQ2553" s="84">
        <v>0</v>
      </c>
      <c r="AR2553" s="84">
        <v>0</v>
      </c>
      <c r="AS2553" s="84"/>
      <c r="AT2553" s="84"/>
      <c r="AU2553" s="84"/>
      <c r="AV2553" s="84"/>
      <c r="AW2553" s="84"/>
      <c r="AX2553" s="84"/>
      <c r="AY2553" s="84"/>
      <c r="AZ2553" s="84"/>
    </row>
    <row r="2554" spans="1:52" x14ac:dyDescent="0.2">
      <c r="A2554" s="69" t="s">
        <v>3733</v>
      </c>
      <c r="B2554" s="69" t="s">
        <v>3733</v>
      </c>
      <c r="C2554" s="70"/>
      <c r="D2554" s="71"/>
      <c r="E2554" s="72"/>
      <c r="F2554" s="73"/>
      <c r="G2554" s="70"/>
      <c r="H2554" s="74"/>
      <c r="I2554" s="75"/>
      <c r="J2554" s="75"/>
      <c r="K2554" s="36"/>
      <c r="L2554" s="82"/>
      <c r="M2554" s="82"/>
      <c r="N2554" s="77"/>
      <c r="O2554" s="84" t="s">
        <v>179</v>
      </c>
      <c r="P2554" s="86">
        <v>43157.899791666663</v>
      </c>
      <c r="Q2554" s="84" t="s">
        <v>5581</v>
      </c>
      <c r="R2554" s="84" t="s">
        <v>6067</v>
      </c>
      <c r="S2554" s="84" t="s">
        <v>258</v>
      </c>
      <c r="T2554" s="84" t="s">
        <v>6274</v>
      </c>
      <c r="U2554" s="84"/>
      <c r="V2554" s="84" t="s">
        <v>8046</v>
      </c>
      <c r="W2554" s="86">
        <v>43157.899791666663</v>
      </c>
      <c r="X2554" s="84" t="s">
        <v>9756</v>
      </c>
      <c r="Y2554" s="84"/>
      <c r="Z2554" s="84"/>
      <c r="AA2554" s="90" t="s">
        <v>11469</v>
      </c>
      <c r="AB2554" s="84"/>
      <c r="AC2554" s="84" t="b">
        <v>0</v>
      </c>
      <c r="AD2554" s="84">
        <v>0</v>
      </c>
      <c r="AE2554" s="90" t="s">
        <v>285</v>
      </c>
      <c r="AF2554" s="84" t="b">
        <v>1</v>
      </c>
      <c r="AG2554" s="84" t="s">
        <v>291</v>
      </c>
      <c r="AH2554" s="84"/>
      <c r="AI2554" s="90" t="s">
        <v>11901</v>
      </c>
      <c r="AJ2554" s="84" t="b">
        <v>0</v>
      </c>
      <c r="AK2554" s="84">
        <v>1</v>
      </c>
      <c r="AL2554" s="90" t="s">
        <v>285</v>
      </c>
      <c r="AM2554" s="84" t="s">
        <v>295</v>
      </c>
      <c r="AN2554" s="84" t="b">
        <v>0</v>
      </c>
      <c r="AO2554" s="90" t="s">
        <v>11469</v>
      </c>
      <c r="AP2554" s="84" t="s">
        <v>179</v>
      </c>
      <c r="AQ2554" s="84">
        <v>0</v>
      </c>
      <c r="AR2554" s="84">
        <v>0</v>
      </c>
      <c r="AS2554" s="84"/>
      <c r="AT2554" s="84"/>
      <c r="AU2554" s="84"/>
      <c r="AV2554" s="84"/>
      <c r="AW2554" s="84"/>
      <c r="AX2554" s="84"/>
      <c r="AY2554" s="84"/>
      <c r="AZ2554" s="84"/>
    </row>
    <row r="2555" spans="1:52" x14ac:dyDescent="0.2">
      <c r="A2555" s="69" t="s">
        <v>3734</v>
      </c>
      <c r="B2555" s="69" t="s">
        <v>3733</v>
      </c>
      <c r="C2555" s="70"/>
      <c r="D2555" s="71"/>
      <c r="E2555" s="72"/>
      <c r="F2555" s="73"/>
      <c r="G2555" s="70"/>
      <c r="H2555" s="74"/>
      <c r="I2555" s="75"/>
      <c r="J2555" s="75"/>
      <c r="K2555" s="36"/>
      <c r="L2555" s="82"/>
      <c r="M2555" s="82"/>
      <c r="N2555" s="77"/>
      <c r="O2555" s="84" t="s">
        <v>255</v>
      </c>
      <c r="P2555" s="86">
        <v>43157.900729166664</v>
      </c>
      <c r="Q2555" s="84" t="s">
        <v>5582</v>
      </c>
      <c r="R2555" s="84" t="s">
        <v>6067</v>
      </c>
      <c r="S2555" s="84" t="s">
        <v>258</v>
      </c>
      <c r="T2555" s="84" t="s">
        <v>6274</v>
      </c>
      <c r="U2555" s="84"/>
      <c r="V2555" s="84" t="s">
        <v>8047</v>
      </c>
      <c r="W2555" s="86">
        <v>43157.900729166664</v>
      </c>
      <c r="X2555" s="84" t="s">
        <v>9757</v>
      </c>
      <c r="Y2555" s="84"/>
      <c r="Z2555" s="84"/>
      <c r="AA2555" s="90" t="s">
        <v>11470</v>
      </c>
      <c r="AB2555" s="84"/>
      <c r="AC2555" s="84" t="b">
        <v>0</v>
      </c>
      <c r="AD2555" s="84">
        <v>0</v>
      </c>
      <c r="AE2555" s="90" t="s">
        <v>285</v>
      </c>
      <c r="AF2555" s="84" t="b">
        <v>1</v>
      </c>
      <c r="AG2555" s="84" t="s">
        <v>291</v>
      </c>
      <c r="AH2555" s="84"/>
      <c r="AI2555" s="90" t="s">
        <v>11901</v>
      </c>
      <c r="AJ2555" s="84" t="b">
        <v>0</v>
      </c>
      <c r="AK2555" s="84">
        <v>1</v>
      </c>
      <c r="AL2555" s="90" t="s">
        <v>11469</v>
      </c>
      <c r="AM2555" s="84" t="s">
        <v>296</v>
      </c>
      <c r="AN2555" s="84" t="b">
        <v>0</v>
      </c>
      <c r="AO2555" s="90" t="s">
        <v>11469</v>
      </c>
      <c r="AP2555" s="84" t="s">
        <v>179</v>
      </c>
      <c r="AQ2555" s="84">
        <v>0</v>
      </c>
      <c r="AR2555" s="84">
        <v>0</v>
      </c>
      <c r="AS2555" s="84"/>
      <c r="AT2555" s="84"/>
      <c r="AU2555" s="84"/>
      <c r="AV2555" s="84"/>
      <c r="AW2555" s="84"/>
      <c r="AX2555" s="84"/>
      <c r="AY2555" s="84"/>
      <c r="AZ2555" s="84"/>
    </row>
    <row r="2556" spans="1:52" x14ac:dyDescent="0.2">
      <c r="A2556" s="69" t="s">
        <v>3735</v>
      </c>
      <c r="B2556" s="69" t="s">
        <v>4200</v>
      </c>
      <c r="C2556" s="70"/>
      <c r="D2556" s="71"/>
      <c r="E2556" s="72"/>
      <c r="F2556" s="73"/>
      <c r="G2556" s="70"/>
      <c r="H2556" s="74"/>
      <c r="I2556" s="75"/>
      <c r="J2556" s="75"/>
      <c r="K2556" s="36"/>
      <c r="L2556" s="82"/>
      <c r="M2556" s="82"/>
      <c r="N2556" s="77"/>
      <c r="O2556" s="84" t="s">
        <v>255</v>
      </c>
      <c r="P2556" s="86">
        <v>43157.900752314818</v>
      </c>
      <c r="Q2556" s="84" t="s">
        <v>5278</v>
      </c>
      <c r="R2556" s="84"/>
      <c r="S2556" s="84"/>
      <c r="T2556" s="84" t="s">
        <v>6274</v>
      </c>
      <c r="U2556" s="84"/>
      <c r="V2556" s="84" t="s">
        <v>8048</v>
      </c>
      <c r="W2556" s="86">
        <v>43157.900752314818</v>
      </c>
      <c r="X2556" s="84" t="s">
        <v>9758</v>
      </c>
      <c r="Y2556" s="84"/>
      <c r="Z2556" s="84"/>
      <c r="AA2556" s="90" t="s">
        <v>11471</v>
      </c>
      <c r="AB2556" s="84"/>
      <c r="AC2556" s="84" t="b">
        <v>0</v>
      </c>
      <c r="AD2556" s="84">
        <v>0</v>
      </c>
      <c r="AE2556" s="90" t="s">
        <v>285</v>
      </c>
      <c r="AF2556" s="84" t="b">
        <v>0</v>
      </c>
      <c r="AG2556" s="84" t="s">
        <v>290</v>
      </c>
      <c r="AH2556" s="84"/>
      <c r="AI2556" s="90" t="s">
        <v>285</v>
      </c>
      <c r="AJ2556" s="84" t="b">
        <v>0</v>
      </c>
      <c r="AK2556" s="84">
        <v>5</v>
      </c>
      <c r="AL2556" s="90" t="s">
        <v>10997</v>
      </c>
      <c r="AM2556" s="84" t="s">
        <v>294</v>
      </c>
      <c r="AN2556" s="84" t="b">
        <v>0</v>
      </c>
      <c r="AO2556" s="90" t="s">
        <v>10997</v>
      </c>
      <c r="AP2556" s="84" t="s">
        <v>179</v>
      </c>
      <c r="AQ2556" s="84">
        <v>0</v>
      </c>
      <c r="AR2556" s="84">
        <v>0</v>
      </c>
      <c r="AS2556" s="84"/>
      <c r="AT2556" s="84"/>
      <c r="AU2556" s="84"/>
      <c r="AV2556" s="84"/>
      <c r="AW2556" s="84"/>
      <c r="AX2556" s="84"/>
      <c r="AY2556" s="84"/>
      <c r="AZ2556" s="84"/>
    </row>
    <row r="2557" spans="1:52" x14ac:dyDescent="0.2">
      <c r="A2557" s="69" t="s">
        <v>3331</v>
      </c>
      <c r="B2557" s="69" t="s">
        <v>4201</v>
      </c>
      <c r="C2557" s="70"/>
      <c r="D2557" s="71"/>
      <c r="E2557" s="72"/>
      <c r="F2557" s="73"/>
      <c r="G2557" s="70"/>
      <c r="H2557" s="74"/>
      <c r="I2557" s="75"/>
      <c r="J2557" s="75"/>
      <c r="K2557" s="36"/>
      <c r="L2557" s="82"/>
      <c r="M2557" s="82"/>
      <c r="N2557" s="77"/>
      <c r="O2557" s="84" t="s">
        <v>255</v>
      </c>
      <c r="P2557" s="86">
        <v>43157.885995370372</v>
      </c>
      <c r="Q2557" s="84" t="s">
        <v>5253</v>
      </c>
      <c r="R2557" s="84" t="s">
        <v>5947</v>
      </c>
      <c r="S2557" s="84" t="s">
        <v>6222</v>
      </c>
      <c r="T2557" s="84" t="s">
        <v>6540</v>
      </c>
      <c r="U2557" s="84"/>
      <c r="V2557" s="84" t="s">
        <v>7720</v>
      </c>
      <c r="W2557" s="86">
        <v>43157.885995370372</v>
      </c>
      <c r="X2557" s="84" t="s">
        <v>9284</v>
      </c>
      <c r="Y2557" s="84"/>
      <c r="Z2557" s="84"/>
      <c r="AA2557" s="90" t="s">
        <v>10997</v>
      </c>
      <c r="AB2557" s="84"/>
      <c r="AC2557" s="84" t="b">
        <v>0</v>
      </c>
      <c r="AD2557" s="84">
        <v>8</v>
      </c>
      <c r="AE2557" s="90" t="s">
        <v>285</v>
      </c>
      <c r="AF2557" s="84" t="b">
        <v>0</v>
      </c>
      <c r="AG2557" s="84" t="s">
        <v>290</v>
      </c>
      <c r="AH2557" s="84"/>
      <c r="AI2557" s="90" t="s">
        <v>285</v>
      </c>
      <c r="AJ2557" s="84" t="b">
        <v>0</v>
      </c>
      <c r="AK2557" s="84">
        <v>5</v>
      </c>
      <c r="AL2557" s="90" t="s">
        <v>285</v>
      </c>
      <c r="AM2557" s="84" t="s">
        <v>294</v>
      </c>
      <c r="AN2557" s="84" t="b">
        <v>0</v>
      </c>
      <c r="AO2557" s="90" t="s">
        <v>10997</v>
      </c>
      <c r="AP2557" s="84" t="s">
        <v>179</v>
      </c>
      <c r="AQ2557" s="84">
        <v>0</v>
      </c>
      <c r="AR2557" s="84">
        <v>0</v>
      </c>
      <c r="AS2557" s="84"/>
      <c r="AT2557" s="84"/>
      <c r="AU2557" s="84"/>
      <c r="AV2557" s="84"/>
      <c r="AW2557" s="84"/>
      <c r="AX2557" s="84"/>
      <c r="AY2557" s="84"/>
      <c r="AZ2557" s="84"/>
    </row>
    <row r="2558" spans="1:52" x14ac:dyDescent="0.2">
      <c r="A2558" s="69" t="s">
        <v>3735</v>
      </c>
      <c r="B2558" s="69" t="s">
        <v>4201</v>
      </c>
      <c r="C2558" s="70"/>
      <c r="D2558" s="71"/>
      <c r="E2558" s="72"/>
      <c r="F2558" s="73"/>
      <c r="G2558" s="70"/>
      <c r="H2558" s="74"/>
      <c r="I2558" s="75"/>
      <c r="J2558" s="75"/>
      <c r="K2558" s="36"/>
      <c r="L2558" s="82"/>
      <c r="M2558" s="82"/>
      <c r="N2558" s="77"/>
      <c r="O2558" s="84" t="s">
        <v>255</v>
      </c>
      <c r="P2558" s="86">
        <v>43157.900752314818</v>
      </c>
      <c r="Q2558" s="84" t="s">
        <v>5278</v>
      </c>
      <c r="R2558" s="84"/>
      <c r="S2558" s="84"/>
      <c r="T2558" s="84" t="s">
        <v>6274</v>
      </c>
      <c r="U2558" s="84"/>
      <c r="V2558" s="84" t="s">
        <v>8048</v>
      </c>
      <c r="W2558" s="86">
        <v>43157.900752314818</v>
      </c>
      <c r="X2558" s="84" t="s">
        <v>9758</v>
      </c>
      <c r="Y2558" s="84"/>
      <c r="Z2558" s="84"/>
      <c r="AA2558" s="90" t="s">
        <v>11471</v>
      </c>
      <c r="AB2558" s="84"/>
      <c r="AC2558" s="84" t="b">
        <v>0</v>
      </c>
      <c r="AD2558" s="84">
        <v>0</v>
      </c>
      <c r="AE2558" s="90" t="s">
        <v>285</v>
      </c>
      <c r="AF2558" s="84" t="b">
        <v>0</v>
      </c>
      <c r="AG2558" s="84" t="s">
        <v>290</v>
      </c>
      <c r="AH2558" s="84"/>
      <c r="AI2558" s="90" t="s">
        <v>285</v>
      </c>
      <c r="AJ2558" s="84" t="b">
        <v>0</v>
      </c>
      <c r="AK2558" s="84">
        <v>5</v>
      </c>
      <c r="AL2558" s="90" t="s">
        <v>10997</v>
      </c>
      <c r="AM2558" s="84" t="s">
        <v>294</v>
      </c>
      <c r="AN2558" s="84" t="b">
        <v>0</v>
      </c>
      <c r="AO2558" s="90" t="s">
        <v>10997</v>
      </c>
      <c r="AP2558" s="84" t="s">
        <v>179</v>
      </c>
      <c r="AQ2558" s="84">
        <v>0</v>
      </c>
      <c r="AR2558" s="84">
        <v>0</v>
      </c>
      <c r="AS2558" s="84"/>
      <c r="AT2558" s="84"/>
      <c r="AU2558" s="84"/>
      <c r="AV2558" s="84"/>
      <c r="AW2558" s="84"/>
      <c r="AX2558" s="84"/>
      <c r="AY2558" s="84"/>
      <c r="AZ2558" s="84"/>
    </row>
    <row r="2559" spans="1:52" x14ac:dyDescent="0.2">
      <c r="A2559" s="69" t="s">
        <v>3735</v>
      </c>
      <c r="B2559" s="69" t="s">
        <v>3331</v>
      </c>
      <c r="C2559" s="70"/>
      <c r="D2559" s="71"/>
      <c r="E2559" s="72"/>
      <c r="F2559" s="73"/>
      <c r="G2559" s="70"/>
      <c r="H2559" s="74"/>
      <c r="I2559" s="75"/>
      <c r="J2559" s="75"/>
      <c r="K2559" s="36"/>
      <c r="L2559" s="82"/>
      <c r="M2559" s="82"/>
      <c r="N2559" s="77"/>
      <c r="O2559" s="84" t="s">
        <v>255</v>
      </c>
      <c r="P2559" s="86">
        <v>43157.900752314818</v>
      </c>
      <c r="Q2559" s="84" t="s">
        <v>5278</v>
      </c>
      <c r="R2559" s="84"/>
      <c r="S2559" s="84"/>
      <c r="T2559" s="84" t="s">
        <v>6274</v>
      </c>
      <c r="U2559" s="84"/>
      <c r="V2559" s="84" t="s">
        <v>8048</v>
      </c>
      <c r="W2559" s="86">
        <v>43157.900752314818</v>
      </c>
      <c r="X2559" s="84" t="s">
        <v>9758</v>
      </c>
      <c r="Y2559" s="84"/>
      <c r="Z2559" s="84"/>
      <c r="AA2559" s="90" t="s">
        <v>11471</v>
      </c>
      <c r="AB2559" s="84"/>
      <c r="AC2559" s="84" t="b">
        <v>0</v>
      </c>
      <c r="AD2559" s="84">
        <v>0</v>
      </c>
      <c r="AE2559" s="90" t="s">
        <v>285</v>
      </c>
      <c r="AF2559" s="84" t="b">
        <v>0</v>
      </c>
      <c r="AG2559" s="84" t="s">
        <v>290</v>
      </c>
      <c r="AH2559" s="84"/>
      <c r="AI2559" s="90" t="s">
        <v>285</v>
      </c>
      <c r="AJ2559" s="84" t="b">
        <v>0</v>
      </c>
      <c r="AK2559" s="84">
        <v>5</v>
      </c>
      <c r="AL2559" s="90" t="s">
        <v>10997</v>
      </c>
      <c r="AM2559" s="84" t="s">
        <v>294</v>
      </c>
      <c r="AN2559" s="84" t="b">
        <v>0</v>
      </c>
      <c r="AO2559" s="90" t="s">
        <v>10997</v>
      </c>
      <c r="AP2559" s="84" t="s">
        <v>179</v>
      </c>
      <c r="AQ2559" s="84">
        <v>0</v>
      </c>
      <c r="AR2559" s="84">
        <v>0</v>
      </c>
      <c r="AS2559" s="84"/>
      <c r="AT2559" s="84"/>
      <c r="AU2559" s="84"/>
      <c r="AV2559" s="84"/>
      <c r="AW2559" s="84"/>
      <c r="AX2559" s="84"/>
      <c r="AY2559" s="84"/>
      <c r="AZ2559" s="84"/>
    </row>
    <row r="2560" spans="1:52" x14ac:dyDescent="0.2">
      <c r="A2560" s="69" t="s">
        <v>3736</v>
      </c>
      <c r="B2560" s="69" t="s">
        <v>3736</v>
      </c>
      <c r="C2560" s="70"/>
      <c r="D2560" s="71"/>
      <c r="E2560" s="72"/>
      <c r="F2560" s="73"/>
      <c r="G2560" s="70"/>
      <c r="H2560" s="74"/>
      <c r="I2560" s="75"/>
      <c r="J2560" s="75"/>
      <c r="K2560" s="36"/>
      <c r="L2560" s="82"/>
      <c r="M2560" s="82"/>
      <c r="N2560" s="77"/>
      <c r="O2560" s="84" t="s">
        <v>179</v>
      </c>
      <c r="P2560" s="86">
        <v>43157.900763888887</v>
      </c>
      <c r="Q2560" s="84" t="s">
        <v>5583</v>
      </c>
      <c r="R2560" s="84" t="s">
        <v>5607</v>
      </c>
      <c r="S2560" s="84" t="s">
        <v>6076</v>
      </c>
      <c r="T2560" s="84" t="s">
        <v>6274</v>
      </c>
      <c r="U2560" s="84"/>
      <c r="V2560" s="84" t="s">
        <v>8049</v>
      </c>
      <c r="W2560" s="86">
        <v>43157.900763888887</v>
      </c>
      <c r="X2560" s="84" t="s">
        <v>9759</v>
      </c>
      <c r="Y2560" s="84"/>
      <c r="Z2560" s="84"/>
      <c r="AA2560" s="90" t="s">
        <v>11472</v>
      </c>
      <c r="AB2560" s="84"/>
      <c r="AC2560" s="84" t="b">
        <v>0</v>
      </c>
      <c r="AD2560" s="84">
        <v>0</v>
      </c>
      <c r="AE2560" s="90" t="s">
        <v>285</v>
      </c>
      <c r="AF2560" s="84" t="b">
        <v>0</v>
      </c>
      <c r="AG2560" s="84" t="s">
        <v>290</v>
      </c>
      <c r="AH2560" s="84"/>
      <c r="AI2560" s="90" t="s">
        <v>285</v>
      </c>
      <c r="AJ2560" s="84" t="b">
        <v>0</v>
      </c>
      <c r="AK2560" s="84">
        <v>0</v>
      </c>
      <c r="AL2560" s="90" t="s">
        <v>285</v>
      </c>
      <c r="AM2560" s="84" t="s">
        <v>294</v>
      </c>
      <c r="AN2560" s="84" t="b">
        <v>0</v>
      </c>
      <c r="AO2560" s="90" t="s">
        <v>11472</v>
      </c>
      <c r="AP2560" s="84" t="s">
        <v>179</v>
      </c>
      <c r="AQ2560" s="84">
        <v>0</v>
      </c>
      <c r="AR2560" s="84">
        <v>0</v>
      </c>
      <c r="AS2560" s="84"/>
      <c r="AT2560" s="84"/>
      <c r="AU2560" s="84"/>
      <c r="AV2560" s="84"/>
      <c r="AW2560" s="84"/>
      <c r="AX2560" s="84"/>
      <c r="AY2560" s="84"/>
      <c r="AZ2560" s="84"/>
    </row>
    <row r="2561" spans="1:52" x14ac:dyDescent="0.2">
      <c r="A2561" s="69" t="s">
        <v>3737</v>
      </c>
      <c r="B2561" s="69" t="s">
        <v>4346</v>
      </c>
      <c r="C2561" s="70"/>
      <c r="D2561" s="71"/>
      <c r="E2561" s="72"/>
      <c r="F2561" s="73"/>
      <c r="G2561" s="70"/>
      <c r="H2561" s="74"/>
      <c r="I2561" s="75"/>
      <c r="J2561" s="75"/>
      <c r="K2561" s="36"/>
      <c r="L2561" s="82"/>
      <c r="M2561" s="82"/>
      <c r="N2561" s="77"/>
      <c r="O2561" s="84" t="s">
        <v>256</v>
      </c>
      <c r="P2561" s="86">
        <v>43157.90079861111</v>
      </c>
      <c r="Q2561" s="84" t="s">
        <v>5584</v>
      </c>
      <c r="R2561" s="84"/>
      <c r="S2561" s="84"/>
      <c r="T2561" s="84" t="s">
        <v>6620</v>
      </c>
      <c r="U2561" s="84"/>
      <c r="V2561" s="84" t="s">
        <v>8050</v>
      </c>
      <c r="W2561" s="86">
        <v>43157.90079861111</v>
      </c>
      <c r="X2561" s="84" t="s">
        <v>9760</v>
      </c>
      <c r="Y2561" s="84"/>
      <c r="Z2561" s="84"/>
      <c r="AA2561" s="90" t="s">
        <v>11473</v>
      </c>
      <c r="AB2561" s="90" t="s">
        <v>11649</v>
      </c>
      <c r="AC2561" s="84" t="b">
        <v>0</v>
      </c>
      <c r="AD2561" s="84">
        <v>0</v>
      </c>
      <c r="AE2561" s="90" t="s">
        <v>11812</v>
      </c>
      <c r="AF2561" s="84" t="b">
        <v>0</v>
      </c>
      <c r="AG2561" s="84" t="s">
        <v>290</v>
      </c>
      <c r="AH2561" s="84"/>
      <c r="AI2561" s="90" t="s">
        <v>285</v>
      </c>
      <c r="AJ2561" s="84" t="b">
        <v>0</v>
      </c>
      <c r="AK2561" s="84">
        <v>0</v>
      </c>
      <c r="AL2561" s="90" t="s">
        <v>285</v>
      </c>
      <c r="AM2561" s="84" t="s">
        <v>294</v>
      </c>
      <c r="AN2561" s="84" t="b">
        <v>0</v>
      </c>
      <c r="AO2561" s="90" t="s">
        <v>11649</v>
      </c>
      <c r="AP2561" s="84" t="s">
        <v>179</v>
      </c>
      <c r="AQ2561" s="84">
        <v>0</v>
      </c>
      <c r="AR2561" s="84">
        <v>0</v>
      </c>
      <c r="AS2561" s="84"/>
      <c r="AT2561" s="84"/>
      <c r="AU2561" s="84"/>
      <c r="AV2561" s="84"/>
      <c r="AW2561" s="84"/>
      <c r="AX2561" s="84"/>
      <c r="AY2561" s="84"/>
      <c r="AZ2561" s="84"/>
    </row>
    <row r="2562" spans="1:52" x14ac:dyDescent="0.2">
      <c r="A2562" s="69" t="s">
        <v>3738</v>
      </c>
      <c r="B2562" s="69" t="s">
        <v>3738</v>
      </c>
      <c r="C2562" s="70"/>
      <c r="D2562" s="71"/>
      <c r="E2562" s="72"/>
      <c r="F2562" s="73"/>
      <c r="G2562" s="70"/>
      <c r="H2562" s="74"/>
      <c r="I2562" s="75"/>
      <c r="J2562" s="75"/>
      <c r="K2562" s="36"/>
      <c r="L2562" s="82"/>
      <c r="M2562" s="82"/>
      <c r="N2562" s="77"/>
      <c r="O2562" s="84" t="s">
        <v>179</v>
      </c>
      <c r="P2562" s="86">
        <v>43157.395844907405</v>
      </c>
      <c r="Q2562" s="84" t="s">
        <v>5585</v>
      </c>
      <c r="R2562" s="84" t="s">
        <v>5698</v>
      </c>
      <c r="S2562" s="84" t="s">
        <v>6112</v>
      </c>
      <c r="T2562" s="84" t="s">
        <v>6359</v>
      </c>
      <c r="U2562" s="84" t="s">
        <v>6827</v>
      </c>
      <c r="V2562" s="84" t="s">
        <v>6827</v>
      </c>
      <c r="W2562" s="86">
        <v>43157.395844907405</v>
      </c>
      <c r="X2562" s="84" t="s">
        <v>9761</v>
      </c>
      <c r="Y2562" s="84"/>
      <c r="Z2562" s="84"/>
      <c r="AA2562" s="90" t="s">
        <v>11474</v>
      </c>
      <c r="AB2562" s="84"/>
      <c r="AC2562" s="84" t="b">
        <v>0</v>
      </c>
      <c r="AD2562" s="84">
        <v>13</v>
      </c>
      <c r="AE2562" s="90" t="s">
        <v>285</v>
      </c>
      <c r="AF2562" s="84" t="b">
        <v>0</v>
      </c>
      <c r="AG2562" s="84" t="s">
        <v>2154</v>
      </c>
      <c r="AH2562" s="84"/>
      <c r="AI2562" s="90" t="s">
        <v>285</v>
      </c>
      <c r="AJ2562" s="84" t="b">
        <v>0</v>
      </c>
      <c r="AK2562" s="84">
        <v>27</v>
      </c>
      <c r="AL2562" s="90" t="s">
        <v>285</v>
      </c>
      <c r="AM2562" s="84" t="s">
        <v>307</v>
      </c>
      <c r="AN2562" s="84" t="b">
        <v>0</v>
      </c>
      <c r="AO2562" s="90" t="s">
        <v>11474</v>
      </c>
      <c r="AP2562" s="84" t="s">
        <v>308</v>
      </c>
      <c r="AQ2562" s="84">
        <v>0</v>
      </c>
      <c r="AR2562" s="84">
        <v>0</v>
      </c>
      <c r="AS2562" s="84"/>
      <c r="AT2562" s="84"/>
      <c r="AU2562" s="84"/>
      <c r="AV2562" s="84"/>
      <c r="AW2562" s="84"/>
      <c r="AX2562" s="84"/>
      <c r="AY2562" s="84"/>
      <c r="AZ2562" s="84"/>
    </row>
    <row r="2563" spans="1:52" x14ac:dyDescent="0.2">
      <c r="A2563" s="69" t="s">
        <v>3739</v>
      </c>
      <c r="B2563" s="69" t="s">
        <v>3738</v>
      </c>
      <c r="C2563" s="70"/>
      <c r="D2563" s="71"/>
      <c r="E2563" s="72"/>
      <c r="F2563" s="73"/>
      <c r="G2563" s="70"/>
      <c r="H2563" s="74"/>
      <c r="I2563" s="75"/>
      <c r="J2563" s="75"/>
      <c r="K2563" s="36"/>
      <c r="L2563" s="82"/>
      <c r="M2563" s="82"/>
      <c r="N2563" s="77"/>
      <c r="O2563" s="84" t="s">
        <v>255</v>
      </c>
      <c r="P2563" s="86">
        <v>43157.900810185187</v>
      </c>
      <c r="Q2563" s="84" t="s">
        <v>4602</v>
      </c>
      <c r="R2563" s="84" t="s">
        <v>5698</v>
      </c>
      <c r="S2563" s="84" t="s">
        <v>6112</v>
      </c>
      <c r="T2563" s="84" t="s">
        <v>6359</v>
      </c>
      <c r="U2563" s="84"/>
      <c r="V2563" s="84" t="s">
        <v>8051</v>
      </c>
      <c r="W2563" s="86">
        <v>43157.900810185187</v>
      </c>
      <c r="X2563" s="84" t="s">
        <v>9762</v>
      </c>
      <c r="Y2563" s="84"/>
      <c r="Z2563" s="84"/>
      <c r="AA2563" s="90" t="s">
        <v>11475</v>
      </c>
      <c r="AB2563" s="84"/>
      <c r="AC2563" s="84" t="b">
        <v>0</v>
      </c>
      <c r="AD2563" s="84">
        <v>0</v>
      </c>
      <c r="AE2563" s="90" t="s">
        <v>285</v>
      </c>
      <c r="AF2563" s="84" t="b">
        <v>0</v>
      </c>
      <c r="AG2563" s="84" t="s">
        <v>2154</v>
      </c>
      <c r="AH2563" s="84"/>
      <c r="AI2563" s="90" t="s">
        <v>285</v>
      </c>
      <c r="AJ2563" s="84" t="b">
        <v>0</v>
      </c>
      <c r="AK2563" s="84">
        <v>27</v>
      </c>
      <c r="AL2563" s="90" t="s">
        <v>11474</v>
      </c>
      <c r="AM2563" s="84" t="s">
        <v>295</v>
      </c>
      <c r="AN2563" s="84" t="b">
        <v>0</v>
      </c>
      <c r="AO2563" s="90" t="s">
        <v>11474</v>
      </c>
      <c r="AP2563" s="84" t="s">
        <v>179</v>
      </c>
      <c r="AQ2563" s="84">
        <v>0</v>
      </c>
      <c r="AR2563" s="84">
        <v>0</v>
      </c>
      <c r="AS2563" s="84"/>
      <c r="AT2563" s="84"/>
      <c r="AU2563" s="84"/>
      <c r="AV2563" s="84"/>
      <c r="AW2563" s="84"/>
      <c r="AX2563" s="84"/>
      <c r="AY2563" s="84"/>
      <c r="AZ2563" s="84"/>
    </row>
    <row r="2564" spans="1:52" x14ac:dyDescent="0.2">
      <c r="A2564" s="69" t="s">
        <v>3740</v>
      </c>
      <c r="B2564" s="69" t="s">
        <v>3740</v>
      </c>
      <c r="C2564" s="70"/>
      <c r="D2564" s="71"/>
      <c r="E2564" s="72"/>
      <c r="F2564" s="73"/>
      <c r="G2564" s="70"/>
      <c r="H2564" s="74"/>
      <c r="I2564" s="75"/>
      <c r="J2564" s="75"/>
      <c r="K2564" s="36"/>
      <c r="L2564" s="82"/>
      <c r="M2564" s="82"/>
      <c r="N2564" s="77"/>
      <c r="O2564" s="84" t="s">
        <v>179</v>
      </c>
      <c r="P2564" s="86">
        <v>43157.45957175926</v>
      </c>
      <c r="Q2564" s="84" t="s">
        <v>5586</v>
      </c>
      <c r="R2564" s="84"/>
      <c r="S2564" s="84"/>
      <c r="T2564" s="84" t="s">
        <v>6274</v>
      </c>
      <c r="U2564" s="84" t="s">
        <v>6828</v>
      </c>
      <c r="V2564" s="84" t="s">
        <v>6828</v>
      </c>
      <c r="W2564" s="86">
        <v>43157.45957175926</v>
      </c>
      <c r="X2564" s="84" t="s">
        <v>9763</v>
      </c>
      <c r="Y2564" s="84"/>
      <c r="Z2564" s="84"/>
      <c r="AA2564" s="90" t="s">
        <v>11476</v>
      </c>
      <c r="AB2564" s="90" t="s">
        <v>11650</v>
      </c>
      <c r="AC2564" s="84" t="b">
        <v>0</v>
      </c>
      <c r="AD2564" s="84">
        <v>31</v>
      </c>
      <c r="AE2564" s="90" t="s">
        <v>11813</v>
      </c>
      <c r="AF2564" s="84" t="b">
        <v>0</v>
      </c>
      <c r="AG2564" s="84" t="s">
        <v>1654</v>
      </c>
      <c r="AH2564" s="84"/>
      <c r="AI2564" s="90" t="s">
        <v>285</v>
      </c>
      <c r="AJ2564" s="84" t="b">
        <v>0</v>
      </c>
      <c r="AK2564" s="84">
        <v>19</v>
      </c>
      <c r="AL2564" s="90" t="s">
        <v>285</v>
      </c>
      <c r="AM2564" s="84" t="s">
        <v>294</v>
      </c>
      <c r="AN2564" s="84" t="b">
        <v>0</v>
      </c>
      <c r="AO2564" s="90" t="s">
        <v>11650</v>
      </c>
      <c r="AP2564" s="84" t="s">
        <v>308</v>
      </c>
      <c r="AQ2564" s="84">
        <v>0</v>
      </c>
      <c r="AR2564" s="84">
        <v>0</v>
      </c>
      <c r="AS2564" s="84"/>
      <c r="AT2564" s="84"/>
      <c r="AU2564" s="84"/>
      <c r="AV2564" s="84"/>
      <c r="AW2564" s="84"/>
      <c r="AX2564" s="84"/>
      <c r="AY2564" s="84"/>
      <c r="AZ2564" s="84"/>
    </row>
    <row r="2565" spans="1:52" x14ac:dyDescent="0.2">
      <c r="A2565" s="69" t="s">
        <v>3741</v>
      </c>
      <c r="B2565" s="69" t="s">
        <v>3740</v>
      </c>
      <c r="C2565" s="70"/>
      <c r="D2565" s="71"/>
      <c r="E2565" s="72"/>
      <c r="F2565" s="73"/>
      <c r="G2565" s="70"/>
      <c r="H2565" s="74"/>
      <c r="I2565" s="75"/>
      <c r="J2565" s="75"/>
      <c r="K2565" s="36"/>
      <c r="L2565" s="82"/>
      <c r="M2565" s="82"/>
      <c r="N2565" s="77"/>
      <c r="O2565" s="84" t="s">
        <v>255</v>
      </c>
      <c r="P2565" s="86">
        <v>43157.900868055556</v>
      </c>
      <c r="Q2565" s="84" t="s">
        <v>5587</v>
      </c>
      <c r="R2565" s="84"/>
      <c r="S2565" s="84"/>
      <c r="T2565" s="84" t="s">
        <v>6274</v>
      </c>
      <c r="U2565" s="84"/>
      <c r="V2565" s="84" t="s">
        <v>275</v>
      </c>
      <c r="W2565" s="86">
        <v>43157.900868055556</v>
      </c>
      <c r="X2565" s="84" t="s">
        <v>9764</v>
      </c>
      <c r="Y2565" s="84"/>
      <c r="Z2565" s="84"/>
      <c r="AA2565" s="90" t="s">
        <v>11477</v>
      </c>
      <c r="AB2565" s="84"/>
      <c r="AC2565" s="84" t="b">
        <v>0</v>
      </c>
      <c r="AD2565" s="84">
        <v>0</v>
      </c>
      <c r="AE2565" s="90" t="s">
        <v>285</v>
      </c>
      <c r="AF2565" s="84" t="b">
        <v>0</v>
      </c>
      <c r="AG2565" s="84" t="s">
        <v>1654</v>
      </c>
      <c r="AH2565" s="84"/>
      <c r="AI2565" s="90" t="s">
        <v>285</v>
      </c>
      <c r="AJ2565" s="84" t="b">
        <v>0</v>
      </c>
      <c r="AK2565" s="84">
        <v>19</v>
      </c>
      <c r="AL2565" s="90" t="s">
        <v>11476</v>
      </c>
      <c r="AM2565" s="84" t="s">
        <v>298</v>
      </c>
      <c r="AN2565" s="84" t="b">
        <v>0</v>
      </c>
      <c r="AO2565" s="90" t="s">
        <v>11476</v>
      </c>
      <c r="AP2565" s="84" t="s">
        <v>179</v>
      </c>
      <c r="AQ2565" s="84">
        <v>0</v>
      </c>
      <c r="AR2565" s="84">
        <v>0</v>
      </c>
      <c r="AS2565" s="84"/>
      <c r="AT2565" s="84"/>
      <c r="AU2565" s="84"/>
      <c r="AV2565" s="84"/>
      <c r="AW2565" s="84"/>
      <c r="AX2565" s="84"/>
      <c r="AY2565" s="84"/>
      <c r="AZ2565" s="84"/>
    </row>
    <row r="2566" spans="1:52" x14ac:dyDescent="0.2">
      <c r="A2566" s="69" t="s">
        <v>3742</v>
      </c>
      <c r="B2566" s="69" t="s">
        <v>3742</v>
      </c>
      <c r="C2566" s="70"/>
      <c r="D2566" s="71"/>
      <c r="E2566" s="72"/>
      <c r="F2566" s="73"/>
      <c r="G2566" s="70"/>
      <c r="H2566" s="74"/>
      <c r="I2566" s="75"/>
      <c r="J2566" s="75"/>
      <c r="K2566" s="36"/>
      <c r="L2566" s="82"/>
      <c r="M2566" s="82"/>
      <c r="N2566" s="77"/>
      <c r="O2566" s="84" t="s">
        <v>179</v>
      </c>
      <c r="P2566" s="86">
        <v>43157.900868055556</v>
      </c>
      <c r="Q2566" s="84" t="s">
        <v>5588</v>
      </c>
      <c r="R2566" s="84" t="s">
        <v>5607</v>
      </c>
      <c r="S2566" s="84" t="s">
        <v>6076</v>
      </c>
      <c r="T2566" s="84" t="s">
        <v>6274</v>
      </c>
      <c r="U2566" s="84"/>
      <c r="V2566" s="84" t="s">
        <v>8052</v>
      </c>
      <c r="W2566" s="86">
        <v>43157.900868055556</v>
      </c>
      <c r="X2566" s="84" t="s">
        <v>9765</v>
      </c>
      <c r="Y2566" s="84"/>
      <c r="Z2566" s="84"/>
      <c r="AA2566" s="90" t="s">
        <v>11478</v>
      </c>
      <c r="AB2566" s="84"/>
      <c r="AC2566" s="84" t="b">
        <v>0</v>
      </c>
      <c r="AD2566" s="84">
        <v>0</v>
      </c>
      <c r="AE2566" s="90" t="s">
        <v>285</v>
      </c>
      <c r="AF2566" s="84" t="b">
        <v>0</v>
      </c>
      <c r="AG2566" s="84" t="s">
        <v>290</v>
      </c>
      <c r="AH2566" s="84"/>
      <c r="AI2566" s="90" t="s">
        <v>285</v>
      </c>
      <c r="AJ2566" s="84" t="b">
        <v>0</v>
      </c>
      <c r="AK2566" s="84">
        <v>0</v>
      </c>
      <c r="AL2566" s="90" t="s">
        <v>285</v>
      </c>
      <c r="AM2566" s="84" t="s">
        <v>294</v>
      </c>
      <c r="AN2566" s="84" t="b">
        <v>0</v>
      </c>
      <c r="AO2566" s="90" t="s">
        <v>11478</v>
      </c>
      <c r="AP2566" s="84" t="s">
        <v>179</v>
      </c>
      <c r="AQ2566" s="84">
        <v>0</v>
      </c>
      <c r="AR2566" s="84">
        <v>0</v>
      </c>
      <c r="AS2566" s="84"/>
      <c r="AT2566" s="84"/>
      <c r="AU2566" s="84"/>
      <c r="AV2566" s="84"/>
      <c r="AW2566" s="84"/>
      <c r="AX2566" s="84"/>
      <c r="AY2566" s="84"/>
      <c r="AZ2566" s="84"/>
    </row>
    <row r="2567" spans="1:52" x14ac:dyDescent="0.2">
      <c r="A2567" s="69" t="s">
        <v>3743</v>
      </c>
      <c r="B2567" s="69" t="s">
        <v>4196</v>
      </c>
      <c r="C2567" s="70"/>
      <c r="D2567" s="71"/>
      <c r="E2567" s="72"/>
      <c r="F2567" s="73"/>
      <c r="G2567" s="70"/>
      <c r="H2567" s="74"/>
      <c r="I2567" s="75"/>
      <c r="J2567" s="75"/>
      <c r="K2567" s="36"/>
      <c r="L2567" s="82"/>
      <c r="M2567" s="82"/>
      <c r="N2567" s="77"/>
      <c r="O2567" s="84" t="s">
        <v>255</v>
      </c>
      <c r="P2567" s="86">
        <v>43157.900879629633</v>
      </c>
      <c r="Q2567" s="84" t="s">
        <v>5589</v>
      </c>
      <c r="R2567" s="84" t="s">
        <v>5949</v>
      </c>
      <c r="S2567" s="84" t="s">
        <v>6224</v>
      </c>
      <c r="T2567" s="84" t="s">
        <v>6543</v>
      </c>
      <c r="U2567" s="84"/>
      <c r="V2567" s="84" t="s">
        <v>8053</v>
      </c>
      <c r="W2567" s="86">
        <v>43157.900879629633</v>
      </c>
      <c r="X2567" s="84" t="s">
        <v>9766</v>
      </c>
      <c r="Y2567" s="84"/>
      <c r="Z2567" s="84"/>
      <c r="AA2567" s="90" t="s">
        <v>11479</v>
      </c>
      <c r="AB2567" s="84"/>
      <c r="AC2567" s="84" t="b">
        <v>0</v>
      </c>
      <c r="AD2567" s="84">
        <v>0</v>
      </c>
      <c r="AE2567" s="90" t="s">
        <v>285</v>
      </c>
      <c r="AF2567" s="84" t="b">
        <v>0</v>
      </c>
      <c r="AG2567" s="84" t="s">
        <v>291</v>
      </c>
      <c r="AH2567" s="84"/>
      <c r="AI2567" s="90" t="s">
        <v>285</v>
      </c>
      <c r="AJ2567" s="84" t="b">
        <v>0</v>
      </c>
      <c r="AK2567" s="84">
        <v>0</v>
      </c>
      <c r="AL2567" s="90" t="s">
        <v>285</v>
      </c>
      <c r="AM2567" s="84" t="s">
        <v>303</v>
      </c>
      <c r="AN2567" s="84" t="b">
        <v>0</v>
      </c>
      <c r="AO2567" s="90" t="s">
        <v>11479</v>
      </c>
      <c r="AP2567" s="84" t="s">
        <v>179</v>
      </c>
      <c r="AQ2567" s="84">
        <v>0</v>
      </c>
      <c r="AR2567" s="84">
        <v>0</v>
      </c>
      <c r="AS2567" s="84"/>
      <c r="AT2567" s="84"/>
      <c r="AU2567" s="84"/>
      <c r="AV2567" s="84"/>
      <c r="AW2567" s="84"/>
      <c r="AX2567" s="84"/>
      <c r="AY2567" s="84"/>
      <c r="AZ2567" s="84"/>
    </row>
    <row r="2568" spans="1:52" x14ac:dyDescent="0.2">
      <c r="A2568" s="69" t="s">
        <v>3744</v>
      </c>
      <c r="B2568" s="69" t="s">
        <v>902</v>
      </c>
      <c r="C2568" s="70"/>
      <c r="D2568" s="71"/>
      <c r="E2568" s="72"/>
      <c r="F2568" s="73"/>
      <c r="G2568" s="70"/>
      <c r="H2568" s="74"/>
      <c r="I2568" s="75"/>
      <c r="J2568" s="75"/>
      <c r="K2568" s="36"/>
      <c r="L2568" s="82"/>
      <c r="M2568" s="82"/>
      <c r="N2568" s="77"/>
      <c r="O2568" s="84" t="s">
        <v>255</v>
      </c>
      <c r="P2568" s="86">
        <v>43157.900902777779</v>
      </c>
      <c r="Q2568" s="84" t="s">
        <v>5590</v>
      </c>
      <c r="R2568" s="84" t="s">
        <v>6068</v>
      </c>
      <c r="S2568" s="84" t="s">
        <v>258</v>
      </c>
      <c r="T2568" s="84" t="s">
        <v>6621</v>
      </c>
      <c r="U2568" s="84"/>
      <c r="V2568" s="84" t="s">
        <v>8054</v>
      </c>
      <c r="W2568" s="86">
        <v>43157.900902777779</v>
      </c>
      <c r="X2568" s="84" t="s">
        <v>9767</v>
      </c>
      <c r="Y2568" s="84"/>
      <c r="Z2568" s="84"/>
      <c r="AA2568" s="90" t="s">
        <v>11480</v>
      </c>
      <c r="AB2568" s="84"/>
      <c r="AC2568" s="84" t="b">
        <v>0</v>
      </c>
      <c r="AD2568" s="84">
        <v>1</v>
      </c>
      <c r="AE2568" s="90" t="s">
        <v>285</v>
      </c>
      <c r="AF2568" s="84" t="b">
        <v>1</v>
      </c>
      <c r="AG2568" s="84" t="s">
        <v>290</v>
      </c>
      <c r="AH2568" s="84"/>
      <c r="AI2568" s="90" t="s">
        <v>11902</v>
      </c>
      <c r="AJ2568" s="84" t="b">
        <v>0</v>
      </c>
      <c r="AK2568" s="84">
        <v>0</v>
      </c>
      <c r="AL2568" s="90" t="s">
        <v>285</v>
      </c>
      <c r="AM2568" s="84" t="s">
        <v>295</v>
      </c>
      <c r="AN2568" s="84" t="b">
        <v>0</v>
      </c>
      <c r="AO2568" s="90" t="s">
        <v>11480</v>
      </c>
      <c r="AP2568" s="84" t="s">
        <v>179</v>
      </c>
      <c r="AQ2568" s="84">
        <v>0</v>
      </c>
      <c r="AR2568" s="84">
        <v>0</v>
      </c>
      <c r="AS2568" s="84"/>
      <c r="AT2568" s="84"/>
      <c r="AU2568" s="84"/>
      <c r="AV2568" s="84"/>
      <c r="AW2568" s="84"/>
      <c r="AX2568" s="84"/>
      <c r="AY2568" s="84"/>
      <c r="AZ2568" s="84"/>
    </row>
    <row r="2569" spans="1:52" x14ac:dyDescent="0.2">
      <c r="A2569"/>
      <c r="B2569"/>
      <c r="C2569"/>
      <c r="D2569"/>
      <c r="E2569"/>
      <c r="F2569"/>
      <c r="G2569"/>
      <c r="H2569"/>
      <c r="I2569"/>
      <c r="J2569"/>
      <c r="K2569"/>
    </row>
    <row r="2570" spans="1:52" x14ac:dyDescent="0.2">
      <c r="A2570"/>
      <c r="B2570"/>
      <c r="C2570"/>
      <c r="D2570"/>
      <c r="E2570"/>
      <c r="F2570"/>
      <c r="G2570"/>
      <c r="H2570"/>
      <c r="I2570"/>
      <c r="J2570"/>
      <c r="K2570"/>
    </row>
    <row r="2571" spans="1:52" x14ac:dyDescent="0.2">
      <c r="A2571"/>
      <c r="B2571"/>
      <c r="C2571"/>
      <c r="D2571"/>
      <c r="E2571"/>
      <c r="F2571"/>
      <c r="G2571"/>
      <c r="H2571"/>
      <c r="I2571"/>
      <c r="J2571"/>
      <c r="K2571"/>
    </row>
    <row r="2572" spans="1:52" x14ac:dyDescent="0.2">
      <c r="A2572"/>
      <c r="B2572"/>
      <c r="C2572"/>
      <c r="D2572"/>
      <c r="E2572"/>
      <c r="F2572"/>
      <c r="G2572"/>
      <c r="H2572"/>
      <c r="I2572"/>
      <c r="J2572"/>
      <c r="K2572"/>
    </row>
    <row r="2573" spans="1:52" x14ac:dyDescent="0.2">
      <c r="A2573"/>
      <c r="B2573"/>
      <c r="C2573"/>
      <c r="D2573"/>
      <c r="E2573"/>
      <c r="F2573"/>
      <c r="G2573"/>
      <c r="H2573"/>
      <c r="I2573"/>
      <c r="J2573"/>
      <c r="K2573"/>
    </row>
    <row r="2574" spans="1:52" x14ac:dyDescent="0.2">
      <c r="A2574"/>
      <c r="B2574"/>
      <c r="C2574"/>
      <c r="D2574"/>
      <c r="E2574"/>
      <c r="F2574"/>
      <c r="G2574"/>
      <c r="H2574"/>
      <c r="I2574"/>
      <c r="J2574"/>
      <c r="K2574"/>
    </row>
    <row r="2575" spans="1:52" x14ac:dyDescent="0.2">
      <c r="A2575"/>
      <c r="B2575"/>
      <c r="C2575"/>
      <c r="D2575"/>
      <c r="E2575"/>
      <c r="F2575"/>
      <c r="G2575"/>
      <c r="H2575"/>
      <c r="I2575"/>
      <c r="J2575"/>
      <c r="K2575"/>
    </row>
    <row r="2576" spans="1:52" x14ac:dyDescent="0.2">
      <c r="A2576"/>
      <c r="B2576"/>
      <c r="C2576"/>
      <c r="D2576"/>
      <c r="E2576"/>
      <c r="F2576"/>
      <c r="G2576"/>
      <c r="H2576"/>
      <c r="I2576"/>
      <c r="J2576"/>
      <c r="K2576"/>
    </row>
    <row r="2577" spans="1:11" x14ac:dyDescent="0.2">
      <c r="A2577"/>
      <c r="B2577"/>
      <c r="C2577"/>
      <c r="D2577"/>
      <c r="E2577"/>
      <c r="F2577"/>
      <c r="G2577"/>
      <c r="H2577"/>
      <c r="I2577"/>
      <c r="J2577"/>
      <c r="K2577"/>
    </row>
    <row r="2578" spans="1:11" x14ac:dyDescent="0.2">
      <c r="A2578"/>
      <c r="B2578"/>
      <c r="C2578"/>
      <c r="D2578"/>
      <c r="E2578"/>
      <c r="F2578"/>
      <c r="G2578"/>
      <c r="H2578"/>
      <c r="I2578"/>
      <c r="J2578"/>
      <c r="K2578"/>
    </row>
    <row r="2579" spans="1:11" x14ac:dyDescent="0.2">
      <c r="A2579"/>
      <c r="B2579"/>
      <c r="C2579"/>
      <c r="D2579"/>
      <c r="E2579"/>
      <c r="F2579"/>
      <c r="G2579"/>
      <c r="H2579"/>
      <c r="I2579"/>
      <c r="J2579"/>
      <c r="K2579"/>
    </row>
    <row r="2580" spans="1:11" x14ac:dyDescent="0.2">
      <c r="A2580"/>
      <c r="B2580"/>
      <c r="C2580"/>
      <c r="D2580"/>
      <c r="E2580"/>
      <c r="F2580"/>
      <c r="G2580"/>
      <c r="H2580"/>
      <c r="I2580"/>
      <c r="J2580"/>
      <c r="K2580"/>
    </row>
    <row r="2581" spans="1:11" x14ac:dyDescent="0.2">
      <c r="A2581"/>
      <c r="B2581"/>
      <c r="C2581"/>
      <c r="D2581"/>
      <c r="E2581"/>
      <c r="F2581"/>
      <c r="G2581"/>
      <c r="H2581"/>
      <c r="I2581"/>
      <c r="J2581"/>
      <c r="K2581"/>
    </row>
    <row r="2582" spans="1:11" x14ac:dyDescent="0.2">
      <c r="A2582"/>
      <c r="B2582"/>
      <c r="C2582"/>
      <c r="D2582"/>
      <c r="E2582"/>
      <c r="F2582"/>
      <c r="G2582"/>
      <c r="H2582"/>
      <c r="I2582"/>
      <c r="J2582"/>
      <c r="K2582"/>
    </row>
    <row r="2583" spans="1:11" x14ac:dyDescent="0.2">
      <c r="A2583"/>
      <c r="B2583"/>
      <c r="C2583"/>
      <c r="D2583"/>
      <c r="E2583"/>
      <c r="F2583"/>
      <c r="G2583"/>
      <c r="H2583"/>
      <c r="I2583"/>
      <c r="J2583"/>
      <c r="K2583"/>
    </row>
    <row r="2584" spans="1:11" x14ac:dyDescent="0.2">
      <c r="A2584"/>
      <c r="B2584"/>
      <c r="C2584"/>
      <c r="D2584"/>
      <c r="E2584"/>
      <c r="F2584"/>
      <c r="G2584"/>
      <c r="H2584"/>
      <c r="I2584"/>
      <c r="J2584"/>
      <c r="K2584"/>
    </row>
    <row r="2585" spans="1:11" x14ac:dyDescent="0.2">
      <c r="A2585"/>
      <c r="B2585"/>
      <c r="C2585"/>
      <c r="D2585"/>
      <c r="E2585"/>
      <c r="F2585"/>
      <c r="G2585"/>
      <c r="H2585"/>
      <c r="I2585"/>
      <c r="J2585"/>
      <c r="K2585"/>
    </row>
    <row r="2586" spans="1:11" x14ac:dyDescent="0.2">
      <c r="A2586"/>
      <c r="B2586"/>
      <c r="C2586"/>
      <c r="D2586"/>
      <c r="E2586"/>
      <c r="F2586"/>
      <c r="G2586"/>
      <c r="H2586"/>
      <c r="I2586"/>
      <c r="J2586"/>
      <c r="K2586"/>
    </row>
    <row r="2587" spans="1:11" x14ac:dyDescent="0.2">
      <c r="A2587"/>
      <c r="B2587"/>
      <c r="C2587"/>
      <c r="D2587"/>
      <c r="E2587"/>
      <c r="F2587"/>
      <c r="G2587"/>
      <c r="H2587"/>
      <c r="I2587"/>
      <c r="J2587"/>
      <c r="K2587"/>
    </row>
    <row r="2588" spans="1:11" x14ac:dyDescent="0.2">
      <c r="A2588"/>
      <c r="B2588"/>
      <c r="C2588"/>
      <c r="D2588"/>
      <c r="E2588"/>
      <c r="F2588"/>
      <c r="G2588"/>
      <c r="H2588"/>
      <c r="I2588"/>
      <c r="J2588"/>
      <c r="K2588"/>
    </row>
    <row r="2589" spans="1:11" x14ac:dyDescent="0.2">
      <c r="A2589"/>
      <c r="B2589"/>
      <c r="C2589"/>
      <c r="D2589"/>
      <c r="E2589"/>
      <c r="F2589"/>
      <c r="G2589"/>
      <c r="H2589"/>
      <c r="I2589"/>
      <c r="J2589"/>
      <c r="K2589"/>
    </row>
    <row r="2590" spans="1:11" x14ac:dyDescent="0.2">
      <c r="A2590"/>
      <c r="B2590"/>
      <c r="C2590"/>
      <c r="D2590"/>
      <c r="E2590"/>
      <c r="F2590"/>
      <c r="G2590"/>
      <c r="H2590"/>
      <c r="I2590"/>
      <c r="J2590"/>
      <c r="K2590"/>
    </row>
    <row r="2591" spans="1:11" x14ac:dyDescent="0.2">
      <c r="A2591"/>
      <c r="B2591"/>
      <c r="C2591"/>
      <c r="D2591"/>
      <c r="E2591"/>
      <c r="F2591"/>
      <c r="G2591"/>
      <c r="H2591"/>
      <c r="I2591"/>
      <c r="J2591"/>
      <c r="K2591"/>
    </row>
    <row r="2592" spans="1:11" x14ac:dyDescent="0.2">
      <c r="A2592"/>
      <c r="B2592"/>
      <c r="C2592"/>
      <c r="D2592"/>
      <c r="E2592"/>
      <c r="F2592"/>
      <c r="G2592"/>
      <c r="H2592"/>
      <c r="I2592"/>
      <c r="J2592"/>
      <c r="K2592"/>
    </row>
    <row r="2593" spans="1:11" x14ac:dyDescent="0.2">
      <c r="A2593"/>
      <c r="B2593"/>
      <c r="C2593"/>
      <c r="D2593"/>
      <c r="E2593"/>
      <c r="F2593"/>
      <c r="G2593"/>
      <c r="H2593"/>
      <c r="I2593"/>
      <c r="J2593"/>
      <c r="K2593"/>
    </row>
    <row r="2594" spans="1:11" x14ac:dyDescent="0.2">
      <c r="A2594"/>
      <c r="B2594"/>
      <c r="C2594"/>
      <c r="D2594"/>
      <c r="E2594"/>
      <c r="F2594"/>
      <c r="G2594"/>
      <c r="H2594"/>
      <c r="I2594"/>
      <c r="J2594"/>
      <c r="K2594"/>
    </row>
    <row r="2595" spans="1:11" x14ac:dyDescent="0.2">
      <c r="A2595"/>
      <c r="B2595"/>
      <c r="C2595"/>
      <c r="D2595"/>
      <c r="E2595"/>
      <c r="F2595"/>
      <c r="G2595"/>
      <c r="H2595"/>
      <c r="I2595"/>
      <c r="J2595"/>
      <c r="K2595"/>
    </row>
    <row r="2596" spans="1:11" x14ac:dyDescent="0.2">
      <c r="A2596"/>
      <c r="B2596"/>
      <c r="C2596"/>
      <c r="D2596"/>
      <c r="E2596"/>
      <c r="F2596"/>
      <c r="G2596"/>
      <c r="H2596"/>
      <c r="I2596"/>
      <c r="J2596"/>
      <c r="K2596"/>
    </row>
    <row r="2597" spans="1:11" x14ac:dyDescent="0.2">
      <c r="A2597"/>
      <c r="B2597"/>
      <c r="C2597"/>
      <c r="D2597"/>
      <c r="E2597"/>
      <c r="F2597"/>
      <c r="G2597"/>
      <c r="H2597"/>
      <c r="I2597"/>
      <c r="J2597"/>
      <c r="K2597"/>
    </row>
    <row r="2598" spans="1:11" x14ac:dyDescent="0.2">
      <c r="A2598"/>
      <c r="B2598"/>
      <c r="C2598"/>
      <c r="D2598"/>
      <c r="E2598"/>
      <c r="F2598"/>
      <c r="G2598"/>
      <c r="H2598"/>
      <c r="I2598"/>
      <c r="J2598"/>
      <c r="K2598"/>
    </row>
    <row r="2599" spans="1:11" x14ac:dyDescent="0.2">
      <c r="A2599"/>
      <c r="B2599"/>
      <c r="C2599"/>
      <c r="D2599"/>
      <c r="E2599"/>
      <c r="F2599"/>
      <c r="G2599"/>
      <c r="H2599"/>
      <c r="I2599"/>
      <c r="J2599"/>
      <c r="K2599"/>
    </row>
    <row r="2600" spans="1:11" x14ac:dyDescent="0.2">
      <c r="A2600"/>
      <c r="B2600"/>
      <c r="C2600"/>
      <c r="D2600"/>
      <c r="E2600"/>
      <c r="F2600"/>
      <c r="G2600"/>
      <c r="H2600"/>
      <c r="I2600"/>
      <c r="J2600"/>
      <c r="K2600"/>
    </row>
    <row r="2601" spans="1:11" x14ac:dyDescent="0.2">
      <c r="A2601"/>
      <c r="B2601"/>
      <c r="C2601"/>
      <c r="D2601"/>
      <c r="E2601"/>
      <c r="F2601"/>
      <c r="G2601"/>
      <c r="H2601"/>
      <c r="I2601"/>
      <c r="J2601"/>
      <c r="K2601"/>
    </row>
    <row r="2602" spans="1:11" x14ac:dyDescent="0.2">
      <c r="A2602"/>
      <c r="B2602"/>
      <c r="C2602"/>
      <c r="D2602"/>
      <c r="E2602"/>
      <c r="F2602"/>
      <c r="G2602"/>
      <c r="H2602"/>
      <c r="I2602"/>
      <c r="J2602"/>
      <c r="K2602"/>
    </row>
    <row r="2603" spans="1:11" x14ac:dyDescent="0.2">
      <c r="A2603"/>
      <c r="B2603"/>
      <c r="C2603"/>
      <c r="D2603"/>
      <c r="E2603"/>
      <c r="F2603"/>
      <c r="G2603"/>
      <c r="H2603"/>
      <c r="I2603"/>
      <c r="J2603"/>
      <c r="K2603"/>
    </row>
    <row r="2604" spans="1:11" x14ac:dyDescent="0.2">
      <c r="A2604"/>
      <c r="B2604"/>
      <c r="C2604"/>
      <c r="D2604"/>
      <c r="E2604"/>
      <c r="F2604"/>
      <c r="G2604"/>
      <c r="H2604"/>
      <c r="I2604"/>
      <c r="J2604"/>
      <c r="K2604"/>
    </row>
    <row r="2605" spans="1:11" x14ac:dyDescent="0.2">
      <c r="A2605"/>
      <c r="B2605"/>
      <c r="C2605"/>
      <c r="D2605"/>
      <c r="E2605"/>
      <c r="F2605"/>
      <c r="G2605"/>
      <c r="H2605"/>
      <c r="I2605"/>
      <c r="J2605"/>
      <c r="K2605"/>
    </row>
    <row r="2606" spans="1:11" x14ac:dyDescent="0.2">
      <c r="A2606"/>
      <c r="B2606"/>
      <c r="C2606"/>
      <c r="D2606"/>
      <c r="E2606"/>
      <c r="F2606"/>
      <c r="G2606"/>
      <c r="H2606"/>
      <c r="I2606"/>
      <c r="J2606"/>
      <c r="K2606"/>
    </row>
    <row r="2607" spans="1:11" x14ac:dyDescent="0.2">
      <c r="A2607"/>
      <c r="B2607"/>
      <c r="C2607"/>
      <c r="D2607"/>
      <c r="E2607"/>
      <c r="F2607"/>
      <c r="G2607"/>
      <c r="H2607"/>
      <c r="I2607"/>
      <c r="J2607"/>
      <c r="K2607"/>
    </row>
    <row r="2608" spans="1:11" x14ac:dyDescent="0.2">
      <c r="A2608"/>
      <c r="B2608"/>
      <c r="C2608"/>
      <c r="D2608"/>
      <c r="E2608"/>
      <c r="F2608"/>
      <c r="G2608"/>
      <c r="H2608"/>
      <c r="I2608"/>
      <c r="J2608"/>
      <c r="K2608"/>
    </row>
    <row r="2609" spans="1:11" x14ac:dyDescent="0.2">
      <c r="A2609"/>
      <c r="B2609"/>
      <c r="C2609"/>
      <c r="D2609"/>
      <c r="E2609"/>
      <c r="F2609"/>
      <c r="G2609"/>
      <c r="H2609"/>
      <c r="I2609"/>
      <c r="J2609"/>
      <c r="K2609"/>
    </row>
    <row r="2610" spans="1:11" x14ac:dyDescent="0.2">
      <c r="A2610"/>
      <c r="B2610"/>
      <c r="C2610"/>
      <c r="D2610"/>
      <c r="E2610"/>
      <c r="F2610"/>
      <c r="G2610"/>
      <c r="H2610"/>
      <c r="I2610"/>
      <c r="J2610"/>
      <c r="K2610"/>
    </row>
    <row r="2611" spans="1:11" x14ac:dyDescent="0.2">
      <c r="A2611"/>
      <c r="B2611"/>
      <c r="C2611"/>
      <c r="D2611"/>
      <c r="E2611"/>
      <c r="F2611"/>
      <c r="G2611"/>
      <c r="H2611"/>
      <c r="I2611"/>
      <c r="J2611"/>
      <c r="K2611"/>
    </row>
    <row r="2612" spans="1:11" x14ac:dyDescent="0.2">
      <c r="A2612"/>
      <c r="B2612"/>
      <c r="C2612"/>
      <c r="D2612"/>
      <c r="E2612"/>
      <c r="F2612"/>
      <c r="G2612"/>
      <c r="H2612"/>
      <c r="I2612"/>
      <c r="J2612"/>
      <c r="K2612"/>
    </row>
    <row r="2613" spans="1:11" x14ac:dyDescent="0.2">
      <c r="A2613"/>
      <c r="B2613"/>
      <c r="C2613"/>
      <c r="D2613"/>
      <c r="E2613"/>
      <c r="F2613"/>
      <c r="G2613"/>
      <c r="H2613"/>
      <c r="I2613"/>
      <c r="J2613"/>
      <c r="K2613"/>
    </row>
    <row r="2614" spans="1:11" x14ac:dyDescent="0.2">
      <c r="A2614"/>
      <c r="B2614"/>
      <c r="C2614"/>
      <c r="D2614"/>
      <c r="E2614"/>
      <c r="F2614"/>
      <c r="G2614"/>
      <c r="H2614"/>
      <c r="I2614"/>
      <c r="J2614"/>
      <c r="K2614"/>
    </row>
    <row r="2615" spans="1:11" x14ac:dyDescent="0.2">
      <c r="A2615"/>
      <c r="B2615"/>
      <c r="C2615"/>
      <c r="D2615"/>
      <c r="E2615"/>
      <c r="F2615"/>
      <c r="G2615"/>
      <c r="H2615"/>
      <c r="I2615"/>
      <c r="J2615"/>
      <c r="K2615"/>
    </row>
    <row r="2616" spans="1:11" x14ac:dyDescent="0.2">
      <c r="A2616"/>
      <c r="B2616"/>
      <c r="C2616"/>
      <c r="D2616"/>
      <c r="E2616"/>
      <c r="F2616"/>
      <c r="G2616"/>
      <c r="H2616"/>
      <c r="I2616"/>
      <c r="J2616"/>
      <c r="K2616"/>
    </row>
    <row r="2617" spans="1:11" x14ac:dyDescent="0.2">
      <c r="A2617"/>
      <c r="B2617"/>
      <c r="C2617"/>
      <c r="D2617"/>
      <c r="E2617"/>
      <c r="F2617"/>
      <c r="G2617"/>
      <c r="H2617"/>
      <c r="I2617"/>
      <c r="J2617"/>
      <c r="K2617"/>
    </row>
    <row r="2618" spans="1:11" x14ac:dyDescent="0.2">
      <c r="A2618"/>
      <c r="B2618"/>
      <c r="C2618"/>
      <c r="D2618"/>
      <c r="E2618"/>
      <c r="F2618"/>
      <c r="G2618"/>
      <c r="H2618"/>
      <c r="I2618"/>
      <c r="J2618"/>
      <c r="K2618"/>
    </row>
    <row r="2619" spans="1:11" x14ac:dyDescent="0.2">
      <c r="A2619"/>
      <c r="B2619"/>
      <c r="C2619"/>
      <c r="D2619"/>
      <c r="E2619"/>
      <c r="F2619"/>
      <c r="G2619"/>
      <c r="H2619"/>
      <c r="I2619"/>
      <c r="J2619"/>
      <c r="K2619"/>
    </row>
    <row r="2620" spans="1:11" x14ac:dyDescent="0.2">
      <c r="A2620"/>
      <c r="B2620"/>
      <c r="C2620"/>
      <c r="D2620"/>
      <c r="E2620"/>
      <c r="F2620"/>
      <c r="G2620"/>
      <c r="H2620"/>
      <c r="I2620"/>
      <c r="J2620"/>
      <c r="K2620"/>
    </row>
    <row r="2621" spans="1:11" x14ac:dyDescent="0.2">
      <c r="A2621"/>
      <c r="B2621"/>
      <c r="C2621"/>
      <c r="D2621"/>
      <c r="E2621"/>
      <c r="F2621"/>
      <c r="G2621"/>
      <c r="H2621"/>
      <c r="I2621"/>
      <c r="J2621"/>
      <c r="K2621"/>
    </row>
    <row r="2622" spans="1:11" x14ac:dyDescent="0.2">
      <c r="A2622"/>
      <c r="B2622"/>
      <c r="C2622"/>
      <c r="D2622"/>
      <c r="E2622"/>
      <c r="F2622"/>
      <c r="G2622"/>
      <c r="H2622"/>
      <c r="I2622"/>
      <c r="J2622"/>
      <c r="K2622"/>
    </row>
    <row r="2623" spans="1:11" x14ac:dyDescent="0.2">
      <c r="A2623"/>
      <c r="B2623"/>
      <c r="C2623"/>
      <c r="D2623"/>
      <c r="E2623"/>
      <c r="F2623"/>
      <c r="G2623"/>
      <c r="H2623"/>
      <c r="I2623"/>
      <c r="J2623"/>
      <c r="K2623"/>
    </row>
    <row r="2624" spans="1:11" x14ac:dyDescent="0.2">
      <c r="A2624"/>
      <c r="B2624"/>
      <c r="C2624"/>
      <c r="D2624"/>
      <c r="E2624"/>
      <c r="F2624"/>
      <c r="G2624"/>
      <c r="H2624"/>
      <c r="I2624"/>
      <c r="J2624"/>
      <c r="K2624"/>
    </row>
    <row r="2625" spans="1:11" x14ac:dyDescent="0.2">
      <c r="A2625"/>
      <c r="B2625"/>
      <c r="C2625"/>
      <c r="D2625"/>
      <c r="E2625"/>
      <c r="F2625"/>
      <c r="G2625"/>
      <c r="H2625"/>
      <c r="I2625"/>
      <c r="J2625"/>
      <c r="K2625"/>
    </row>
    <row r="2626" spans="1:11" x14ac:dyDescent="0.2">
      <c r="A2626"/>
      <c r="B2626"/>
      <c r="C2626"/>
      <c r="D2626"/>
      <c r="E2626"/>
      <c r="F2626"/>
      <c r="G2626"/>
      <c r="H2626"/>
      <c r="I2626"/>
      <c r="J2626"/>
      <c r="K2626"/>
    </row>
    <row r="2627" spans="1:11" x14ac:dyDescent="0.2">
      <c r="A2627"/>
      <c r="B2627"/>
      <c r="C2627"/>
      <c r="D2627"/>
      <c r="E2627"/>
      <c r="F2627"/>
      <c r="G2627"/>
      <c r="H2627"/>
      <c r="I2627"/>
      <c r="J2627"/>
      <c r="K2627"/>
    </row>
    <row r="2628" spans="1:11" x14ac:dyDescent="0.2">
      <c r="A2628"/>
      <c r="B2628"/>
      <c r="C2628"/>
      <c r="D2628"/>
      <c r="E2628"/>
      <c r="F2628"/>
      <c r="G2628"/>
      <c r="H2628"/>
      <c r="I2628"/>
      <c r="J2628"/>
      <c r="K2628"/>
    </row>
    <row r="2629" spans="1:11" x14ac:dyDescent="0.2">
      <c r="A2629"/>
      <c r="B2629"/>
      <c r="C2629"/>
      <c r="D2629"/>
      <c r="E2629"/>
      <c r="F2629"/>
      <c r="G2629"/>
      <c r="H2629"/>
      <c r="I2629"/>
      <c r="J2629"/>
      <c r="K2629"/>
    </row>
    <row r="2630" spans="1:11" x14ac:dyDescent="0.2">
      <c r="A2630"/>
      <c r="B2630"/>
      <c r="C2630"/>
      <c r="D2630"/>
      <c r="E2630"/>
      <c r="F2630"/>
      <c r="G2630"/>
      <c r="H2630"/>
      <c r="I2630"/>
      <c r="J2630"/>
      <c r="K2630"/>
    </row>
    <row r="2631" spans="1:11" x14ac:dyDescent="0.2">
      <c r="A2631"/>
      <c r="B2631"/>
      <c r="C2631"/>
      <c r="D2631"/>
      <c r="E2631"/>
      <c r="F2631"/>
      <c r="G2631"/>
      <c r="H2631"/>
      <c r="I2631"/>
      <c r="J2631"/>
      <c r="K2631"/>
    </row>
    <row r="2632" spans="1:11" x14ac:dyDescent="0.2">
      <c r="A2632"/>
      <c r="B2632"/>
      <c r="C2632"/>
      <c r="D2632"/>
      <c r="E2632"/>
      <c r="F2632"/>
      <c r="G2632"/>
      <c r="H2632"/>
      <c r="I2632"/>
      <c r="J2632"/>
      <c r="K2632"/>
    </row>
    <row r="2633" spans="1:11" x14ac:dyDescent="0.2">
      <c r="A2633"/>
      <c r="B2633"/>
      <c r="C2633"/>
      <c r="D2633"/>
      <c r="E2633"/>
      <c r="F2633"/>
      <c r="G2633"/>
      <c r="H2633"/>
      <c r="I2633"/>
      <c r="J2633"/>
      <c r="K2633"/>
    </row>
    <row r="2634" spans="1:11" x14ac:dyDescent="0.2">
      <c r="A2634"/>
      <c r="B2634"/>
      <c r="C2634"/>
      <c r="D2634"/>
      <c r="E2634"/>
      <c r="F2634"/>
      <c r="G2634"/>
      <c r="H2634"/>
      <c r="I2634"/>
      <c r="J2634"/>
      <c r="K2634"/>
    </row>
    <row r="2635" spans="1:11" x14ac:dyDescent="0.2">
      <c r="A2635"/>
      <c r="B2635"/>
      <c r="C2635"/>
      <c r="D2635"/>
      <c r="E2635"/>
      <c r="F2635"/>
      <c r="G2635"/>
      <c r="H2635"/>
      <c r="I2635"/>
      <c r="J2635"/>
      <c r="K2635"/>
    </row>
    <row r="2636" spans="1:11" x14ac:dyDescent="0.2">
      <c r="A2636"/>
      <c r="B2636"/>
      <c r="C2636"/>
      <c r="D2636"/>
      <c r="E2636"/>
      <c r="F2636"/>
      <c r="G2636"/>
      <c r="H2636"/>
      <c r="I2636"/>
      <c r="J2636"/>
      <c r="K2636"/>
    </row>
    <row r="2637" spans="1:11" x14ac:dyDescent="0.2">
      <c r="A2637"/>
      <c r="B2637"/>
      <c r="C2637"/>
      <c r="D2637"/>
      <c r="E2637"/>
      <c r="F2637"/>
      <c r="G2637"/>
      <c r="H2637"/>
      <c r="I2637"/>
      <c r="J2637"/>
      <c r="K2637"/>
    </row>
    <row r="2638" spans="1:11" x14ac:dyDescent="0.2">
      <c r="A2638"/>
      <c r="B2638"/>
      <c r="C2638"/>
      <c r="D2638"/>
      <c r="E2638"/>
      <c r="F2638"/>
      <c r="G2638"/>
      <c r="H2638"/>
      <c r="I2638"/>
      <c r="J2638"/>
      <c r="K2638"/>
    </row>
    <row r="2639" spans="1:11" x14ac:dyDescent="0.2">
      <c r="A2639"/>
      <c r="B2639"/>
      <c r="C2639"/>
      <c r="D2639"/>
      <c r="E2639"/>
      <c r="F2639"/>
      <c r="G2639"/>
      <c r="H2639"/>
      <c r="I2639"/>
      <c r="J2639"/>
      <c r="K2639"/>
    </row>
    <row r="2640" spans="1:11" x14ac:dyDescent="0.2">
      <c r="A2640"/>
      <c r="B2640"/>
      <c r="C2640"/>
      <c r="D2640"/>
      <c r="E2640"/>
      <c r="F2640"/>
      <c r="G2640"/>
      <c r="H2640"/>
      <c r="I2640"/>
      <c r="J2640"/>
      <c r="K2640"/>
    </row>
    <row r="2641" spans="1:11" x14ac:dyDescent="0.2">
      <c r="A2641"/>
      <c r="B2641"/>
      <c r="C2641"/>
      <c r="D2641"/>
      <c r="E2641"/>
      <c r="F2641"/>
      <c r="G2641"/>
      <c r="H2641"/>
      <c r="I2641"/>
      <c r="J2641"/>
      <c r="K2641"/>
    </row>
    <row r="2642" spans="1:11" x14ac:dyDescent="0.2">
      <c r="A2642"/>
      <c r="B2642"/>
      <c r="C2642"/>
      <c r="D2642"/>
      <c r="E2642"/>
      <c r="F2642"/>
      <c r="G2642"/>
      <c r="H2642"/>
      <c r="I2642"/>
      <c r="J2642"/>
      <c r="K2642"/>
    </row>
    <row r="2643" spans="1:11" x14ac:dyDescent="0.2">
      <c r="A2643"/>
      <c r="B2643"/>
      <c r="C2643"/>
      <c r="D2643"/>
      <c r="E2643"/>
      <c r="F2643"/>
      <c r="G2643"/>
      <c r="H2643"/>
      <c r="I2643"/>
      <c r="J2643"/>
      <c r="K2643"/>
    </row>
    <row r="2644" spans="1:11" x14ac:dyDescent="0.2">
      <c r="A2644"/>
      <c r="B2644"/>
      <c r="C2644"/>
      <c r="D2644"/>
      <c r="E2644"/>
      <c r="F2644"/>
      <c r="G2644"/>
      <c r="H2644"/>
      <c r="I2644"/>
      <c r="J2644"/>
      <c r="K2644"/>
    </row>
    <row r="2645" spans="1:11" x14ac:dyDescent="0.2">
      <c r="A2645"/>
      <c r="B2645"/>
      <c r="C2645"/>
      <c r="D2645"/>
      <c r="E2645"/>
      <c r="F2645"/>
      <c r="G2645"/>
      <c r="H2645"/>
      <c r="I2645"/>
      <c r="J2645"/>
      <c r="K2645"/>
    </row>
    <row r="2646" spans="1:11" x14ac:dyDescent="0.2">
      <c r="A2646"/>
      <c r="B2646"/>
      <c r="C2646"/>
      <c r="D2646"/>
      <c r="E2646"/>
      <c r="F2646"/>
      <c r="G2646"/>
      <c r="H2646"/>
      <c r="I2646"/>
      <c r="J2646"/>
      <c r="K2646"/>
    </row>
    <row r="2647" spans="1:11" x14ac:dyDescent="0.2">
      <c r="A2647"/>
      <c r="B2647"/>
      <c r="C2647"/>
      <c r="D2647"/>
      <c r="E2647"/>
      <c r="F2647"/>
      <c r="G2647"/>
      <c r="H2647"/>
      <c r="I2647"/>
      <c r="J2647"/>
      <c r="K2647"/>
    </row>
    <row r="2648" spans="1:11" x14ac:dyDescent="0.2">
      <c r="A2648"/>
      <c r="B2648"/>
      <c r="C2648"/>
      <c r="D2648"/>
      <c r="E2648"/>
      <c r="F2648"/>
      <c r="G2648"/>
      <c r="H2648"/>
      <c r="I2648"/>
      <c r="J2648"/>
      <c r="K2648"/>
    </row>
    <row r="2649" spans="1:11" x14ac:dyDescent="0.2">
      <c r="A2649"/>
      <c r="B2649"/>
      <c r="C2649"/>
      <c r="D2649"/>
      <c r="E2649"/>
      <c r="F2649"/>
      <c r="G2649"/>
      <c r="H2649"/>
      <c r="I2649"/>
      <c r="J2649"/>
      <c r="K2649"/>
    </row>
    <row r="2650" spans="1:11" x14ac:dyDescent="0.2">
      <c r="A2650"/>
      <c r="B2650"/>
      <c r="C2650"/>
      <c r="D2650"/>
      <c r="E2650"/>
      <c r="F2650"/>
      <c r="G2650"/>
      <c r="H2650"/>
      <c r="I2650"/>
      <c r="J2650"/>
      <c r="K2650"/>
    </row>
    <row r="2651" spans="1:11" x14ac:dyDescent="0.2">
      <c r="A2651"/>
      <c r="B2651"/>
      <c r="C2651"/>
      <c r="D2651"/>
      <c r="E2651"/>
      <c r="F2651"/>
      <c r="G2651"/>
      <c r="H2651"/>
      <c r="I2651"/>
      <c r="J2651"/>
      <c r="K2651"/>
    </row>
    <row r="2652" spans="1:11" x14ac:dyDescent="0.2">
      <c r="A2652"/>
      <c r="B2652"/>
      <c r="C2652"/>
      <c r="D2652"/>
      <c r="E2652"/>
      <c r="F2652"/>
      <c r="G2652"/>
      <c r="H2652"/>
      <c r="I2652"/>
      <c r="J2652"/>
      <c r="K2652"/>
    </row>
    <row r="2653" spans="1:11" x14ac:dyDescent="0.2">
      <c r="A2653"/>
      <c r="B2653"/>
      <c r="C2653"/>
      <c r="D2653"/>
      <c r="E2653"/>
      <c r="F2653"/>
      <c r="G2653"/>
      <c r="H2653"/>
      <c r="I2653"/>
      <c r="J2653"/>
      <c r="K2653"/>
    </row>
    <row r="2654" spans="1:11" x14ac:dyDescent="0.2">
      <c r="A2654"/>
      <c r="B2654"/>
      <c r="C2654"/>
      <c r="D2654"/>
      <c r="E2654"/>
      <c r="F2654"/>
      <c r="G2654"/>
      <c r="H2654"/>
      <c r="I2654"/>
      <c r="J2654"/>
      <c r="K2654"/>
    </row>
    <row r="2655" spans="1:11" x14ac:dyDescent="0.2">
      <c r="A2655"/>
      <c r="B2655"/>
      <c r="C2655"/>
      <c r="D2655"/>
      <c r="E2655"/>
      <c r="F2655"/>
      <c r="G2655"/>
      <c r="H2655"/>
      <c r="I2655"/>
      <c r="J2655"/>
      <c r="K2655"/>
    </row>
    <row r="2656" spans="1:11" x14ac:dyDescent="0.2">
      <c r="A2656"/>
      <c r="B2656"/>
      <c r="C2656"/>
      <c r="D2656"/>
      <c r="E2656"/>
      <c r="F2656"/>
      <c r="G2656"/>
      <c r="H2656"/>
      <c r="I2656"/>
      <c r="J2656"/>
      <c r="K2656"/>
    </row>
    <row r="2657" spans="1:11" x14ac:dyDescent="0.2">
      <c r="A2657"/>
      <c r="B2657"/>
      <c r="C2657"/>
      <c r="D2657"/>
      <c r="E2657"/>
      <c r="F2657"/>
      <c r="G2657"/>
      <c r="H2657"/>
      <c r="I2657"/>
      <c r="J2657"/>
      <c r="K2657"/>
    </row>
    <row r="2658" spans="1:11" x14ac:dyDescent="0.2">
      <c r="A2658"/>
      <c r="B2658"/>
      <c r="C2658"/>
      <c r="D2658"/>
      <c r="E2658"/>
      <c r="F2658"/>
      <c r="G2658"/>
      <c r="H2658"/>
      <c r="I2658"/>
      <c r="J2658"/>
      <c r="K2658"/>
    </row>
    <row r="2659" spans="1:11" x14ac:dyDescent="0.2">
      <c r="A2659"/>
      <c r="B2659"/>
      <c r="C2659"/>
      <c r="D2659"/>
      <c r="E2659"/>
      <c r="F2659"/>
      <c r="G2659"/>
      <c r="H2659"/>
      <c r="I2659"/>
      <c r="J2659"/>
      <c r="K2659"/>
    </row>
    <row r="2660" spans="1:11" x14ac:dyDescent="0.2">
      <c r="A2660"/>
      <c r="B2660"/>
      <c r="C2660"/>
      <c r="D2660"/>
      <c r="E2660"/>
      <c r="F2660"/>
      <c r="G2660"/>
      <c r="H2660"/>
      <c r="I2660"/>
      <c r="J2660"/>
      <c r="K2660"/>
    </row>
    <row r="2661" spans="1:11" x14ac:dyDescent="0.2">
      <c r="A2661"/>
      <c r="B2661"/>
      <c r="C2661"/>
      <c r="D2661"/>
      <c r="E2661"/>
      <c r="F2661"/>
      <c r="G2661"/>
      <c r="H2661"/>
      <c r="I2661"/>
      <c r="J2661"/>
      <c r="K2661"/>
    </row>
    <row r="2662" spans="1:11" x14ac:dyDescent="0.2">
      <c r="A2662"/>
      <c r="B2662"/>
      <c r="C2662"/>
      <c r="D2662"/>
      <c r="E2662"/>
      <c r="F2662"/>
      <c r="G2662"/>
      <c r="H2662"/>
      <c r="I2662"/>
      <c r="J2662"/>
      <c r="K2662"/>
    </row>
    <row r="2663" spans="1:11" x14ac:dyDescent="0.2">
      <c r="A2663"/>
      <c r="B2663"/>
      <c r="C2663"/>
      <c r="D2663"/>
      <c r="E2663"/>
      <c r="F2663"/>
      <c r="G2663"/>
      <c r="H2663"/>
      <c r="I2663"/>
      <c r="J2663"/>
      <c r="K2663"/>
    </row>
    <row r="2664" spans="1:11" x14ac:dyDescent="0.2">
      <c r="A2664"/>
      <c r="B2664"/>
      <c r="C2664"/>
      <c r="D2664"/>
      <c r="E2664"/>
      <c r="F2664"/>
      <c r="G2664"/>
      <c r="H2664"/>
      <c r="I2664"/>
      <c r="J2664"/>
      <c r="K2664"/>
    </row>
    <row r="2665" spans="1:11" x14ac:dyDescent="0.2">
      <c r="A2665"/>
      <c r="B2665"/>
      <c r="C2665"/>
      <c r="D2665"/>
      <c r="E2665"/>
      <c r="F2665"/>
      <c r="G2665"/>
      <c r="H2665"/>
      <c r="I2665"/>
      <c r="J2665"/>
      <c r="K2665"/>
    </row>
    <row r="2666" spans="1:11" x14ac:dyDescent="0.2">
      <c r="A2666"/>
      <c r="B2666"/>
      <c r="C2666"/>
      <c r="D2666"/>
      <c r="E2666"/>
      <c r="F2666"/>
      <c r="G2666"/>
      <c r="H2666"/>
      <c r="I2666"/>
      <c r="J2666"/>
      <c r="K2666"/>
    </row>
    <row r="2667" spans="1:11" x14ac:dyDescent="0.2">
      <c r="A2667"/>
      <c r="B2667"/>
      <c r="C2667"/>
      <c r="D2667"/>
      <c r="E2667"/>
      <c r="F2667"/>
      <c r="G2667"/>
      <c r="H2667"/>
      <c r="I2667"/>
      <c r="J2667"/>
      <c r="K2667"/>
    </row>
    <row r="2668" spans="1:11" x14ac:dyDescent="0.2">
      <c r="A2668"/>
      <c r="B2668"/>
      <c r="C2668"/>
      <c r="D2668"/>
      <c r="E2668"/>
      <c r="F2668"/>
      <c r="G2668"/>
      <c r="H2668"/>
      <c r="I2668"/>
      <c r="J2668"/>
      <c r="K2668"/>
    </row>
    <row r="2669" spans="1:11" x14ac:dyDescent="0.2">
      <c r="A2669"/>
      <c r="B2669"/>
      <c r="C2669"/>
      <c r="D2669"/>
      <c r="E2669"/>
      <c r="F2669"/>
      <c r="G2669"/>
      <c r="H2669"/>
      <c r="I2669"/>
      <c r="J2669"/>
      <c r="K2669"/>
    </row>
    <row r="2670" spans="1:11" x14ac:dyDescent="0.2">
      <c r="A2670"/>
      <c r="B2670"/>
      <c r="C2670"/>
      <c r="D2670"/>
      <c r="E2670"/>
      <c r="F2670"/>
      <c r="G2670"/>
      <c r="H2670"/>
      <c r="I2670"/>
      <c r="J2670"/>
      <c r="K2670"/>
    </row>
    <row r="2671" spans="1:11" x14ac:dyDescent="0.2">
      <c r="A2671"/>
      <c r="B2671"/>
      <c r="C2671"/>
      <c r="D2671"/>
      <c r="E2671"/>
      <c r="F2671"/>
      <c r="G2671"/>
      <c r="H2671"/>
      <c r="I2671"/>
      <c r="J2671"/>
      <c r="K2671"/>
    </row>
    <row r="2672" spans="1:11" x14ac:dyDescent="0.2">
      <c r="A2672"/>
      <c r="B2672"/>
      <c r="C2672"/>
      <c r="D2672"/>
      <c r="E2672"/>
      <c r="F2672"/>
      <c r="G2672"/>
      <c r="H2672"/>
      <c r="I2672"/>
      <c r="J2672"/>
      <c r="K2672"/>
    </row>
    <row r="2673" spans="1:11" x14ac:dyDescent="0.2">
      <c r="A2673"/>
      <c r="B2673"/>
      <c r="C2673"/>
      <c r="D2673"/>
      <c r="E2673"/>
      <c r="F2673"/>
      <c r="G2673"/>
      <c r="H2673"/>
      <c r="I2673"/>
      <c r="J2673"/>
      <c r="K2673"/>
    </row>
    <row r="2674" spans="1:11" x14ac:dyDescent="0.2">
      <c r="A2674"/>
      <c r="B2674"/>
      <c r="C2674"/>
      <c r="D2674"/>
      <c r="E2674"/>
      <c r="F2674"/>
      <c r="G2674"/>
      <c r="H2674"/>
      <c r="I2674"/>
      <c r="J2674"/>
      <c r="K2674"/>
    </row>
    <row r="2675" spans="1:11" x14ac:dyDescent="0.2">
      <c r="A2675"/>
      <c r="B2675"/>
      <c r="C2675"/>
      <c r="D2675"/>
      <c r="E2675"/>
      <c r="F2675"/>
      <c r="G2675"/>
      <c r="H2675"/>
      <c r="I2675"/>
      <c r="J2675"/>
      <c r="K2675"/>
    </row>
    <row r="2676" spans="1:11" x14ac:dyDescent="0.2">
      <c r="A2676"/>
      <c r="B2676"/>
      <c r="C2676"/>
      <c r="D2676"/>
      <c r="E2676"/>
      <c r="F2676"/>
      <c r="G2676"/>
      <c r="H2676"/>
      <c r="I2676"/>
      <c r="J2676"/>
      <c r="K2676"/>
    </row>
    <row r="2677" spans="1:11" x14ac:dyDescent="0.2">
      <c r="A2677"/>
      <c r="B2677"/>
      <c r="C2677"/>
      <c r="D2677"/>
      <c r="E2677"/>
      <c r="F2677"/>
      <c r="G2677"/>
      <c r="H2677"/>
      <c r="I2677"/>
      <c r="J2677"/>
      <c r="K2677"/>
    </row>
    <row r="2678" spans="1:11" x14ac:dyDescent="0.2">
      <c r="A2678"/>
      <c r="B2678"/>
      <c r="C2678"/>
      <c r="D2678"/>
      <c r="E2678"/>
      <c r="F2678"/>
      <c r="G2678"/>
      <c r="H2678"/>
      <c r="I2678"/>
      <c r="J2678"/>
      <c r="K2678"/>
    </row>
    <row r="2679" spans="1:11" x14ac:dyDescent="0.2">
      <c r="A2679"/>
      <c r="B2679"/>
      <c r="C2679"/>
      <c r="D2679"/>
      <c r="E2679"/>
      <c r="F2679"/>
      <c r="G2679"/>
      <c r="H2679"/>
      <c r="I2679"/>
      <c r="J2679"/>
      <c r="K2679"/>
    </row>
    <row r="2680" spans="1:11" x14ac:dyDescent="0.2">
      <c r="A2680"/>
      <c r="B2680"/>
      <c r="C2680"/>
      <c r="D2680"/>
      <c r="E2680"/>
      <c r="F2680"/>
      <c r="G2680"/>
      <c r="H2680"/>
      <c r="I2680"/>
      <c r="J2680"/>
      <c r="K2680"/>
    </row>
    <row r="2681" spans="1:11" x14ac:dyDescent="0.2">
      <c r="A2681"/>
      <c r="B2681"/>
      <c r="C2681"/>
      <c r="D2681"/>
      <c r="E2681"/>
      <c r="F2681"/>
      <c r="G2681"/>
      <c r="H2681"/>
      <c r="I2681"/>
      <c r="J2681"/>
      <c r="K2681"/>
    </row>
    <row r="2682" spans="1:11" x14ac:dyDescent="0.2">
      <c r="A2682"/>
      <c r="B2682"/>
      <c r="C2682"/>
      <c r="D2682"/>
      <c r="E2682"/>
      <c r="F2682"/>
      <c r="G2682"/>
      <c r="H2682"/>
      <c r="I2682"/>
      <c r="J2682"/>
      <c r="K2682"/>
    </row>
    <row r="2683" spans="1:11" x14ac:dyDescent="0.2">
      <c r="A2683"/>
      <c r="B2683"/>
      <c r="C2683"/>
      <c r="D2683"/>
      <c r="E2683"/>
      <c r="F2683"/>
      <c r="G2683"/>
      <c r="H2683"/>
      <c r="I2683"/>
      <c r="J2683"/>
      <c r="K2683"/>
    </row>
    <row r="2684" spans="1:11" x14ac:dyDescent="0.2">
      <c r="A2684"/>
      <c r="B2684"/>
      <c r="C2684"/>
      <c r="D2684"/>
      <c r="E2684"/>
      <c r="F2684"/>
      <c r="G2684"/>
      <c r="H2684"/>
      <c r="I2684"/>
      <c r="J2684"/>
      <c r="K2684"/>
    </row>
    <row r="2685" spans="1:11" x14ac:dyDescent="0.2">
      <c r="A2685"/>
      <c r="B2685"/>
      <c r="C2685"/>
      <c r="D2685"/>
      <c r="E2685"/>
      <c r="F2685"/>
      <c r="G2685"/>
      <c r="H2685"/>
      <c r="I2685"/>
      <c r="J2685"/>
      <c r="K2685"/>
    </row>
    <row r="2686" spans="1:11" x14ac:dyDescent="0.2">
      <c r="A2686"/>
      <c r="B2686"/>
      <c r="C2686"/>
      <c r="D2686"/>
      <c r="E2686"/>
      <c r="F2686"/>
      <c r="G2686"/>
      <c r="H2686"/>
      <c r="I2686"/>
      <c r="J2686"/>
      <c r="K2686"/>
    </row>
    <row r="2687" spans="1:11" x14ac:dyDescent="0.2">
      <c r="A2687"/>
      <c r="B2687"/>
      <c r="C2687"/>
      <c r="D2687"/>
      <c r="E2687"/>
      <c r="F2687"/>
      <c r="G2687"/>
      <c r="H2687"/>
      <c r="I2687"/>
      <c r="J2687"/>
      <c r="K2687"/>
    </row>
    <row r="2688" spans="1:11" x14ac:dyDescent="0.2">
      <c r="A2688"/>
      <c r="B2688"/>
      <c r="C2688"/>
      <c r="D2688"/>
      <c r="E2688"/>
      <c r="F2688"/>
      <c r="G2688"/>
      <c r="H2688"/>
      <c r="I2688"/>
      <c r="J2688"/>
      <c r="K2688"/>
    </row>
    <row r="2689" spans="1:11" x14ac:dyDescent="0.2">
      <c r="A2689"/>
      <c r="B2689"/>
      <c r="C2689"/>
      <c r="D2689"/>
      <c r="E2689"/>
      <c r="F2689"/>
      <c r="G2689"/>
      <c r="H2689"/>
      <c r="I2689"/>
      <c r="J2689"/>
      <c r="K2689"/>
    </row>
    <row r="2690" spans="1:11" x14ac:dyDescent="0.2">
      <c r="A2690"/>
      <c r="B2690"/>
      <c r="C2690"/>
      <c r="D2690"/>
      <c r="E2690"/>
      <c r="F2690"/>
      <c r="G2690"/>
      <c r="H2690"/>
      <c r="I2690"/>
      <c r="J2690"/>
      <c r="K2690"/>
    </row>
    <row r="2691" spans="1:11" x14ac:dyDescent="0.2">
      <c r="A2691"/>
      <c r="B2691"/>
      <c r="C2691"/>
      <c r="D2691"/>
      <c r="E2691"/>
      <c r="F2691"/>
      <c r="G2691"/>
      <c r="H2691"/>
      <c r="I2691"/>
      <c r="J2691"/>
      <c r="K2691"/>
    </row>
    <row r="2692" spans="1:11" x14ac:dyDescent="0.2">
      <c r="A2692"/>
      <c r="B2692"/>
      <c r="C2692"/>
      <c r="D2692"/>
      <c r="E2692"/>
      <c r="F2692"/>
      <c r="G2692"/>
      <c r="H2692"/>
      <c r="I2692"/>
      <c r="J2692"/>
      <c r="K2692"/>
    </row>
    <row r="2693" spans="1:11" x14ac:dyDescent="0.2">
      <c r="A2693"/>
      <c r="B2693"/>
      <c r="C2693"/>
      <c r="D2693"/>
      <c r="E2693"/>
      <c r="F2693"/>
      <c r="G2693"/>
      <c r="H2693"/>
      <c r="I2693"/>
      <c r="J2693"/>
      <c r="K2693"/>
    </row>
    <row r="2694" spans="1:11" x14ac:dyDescent="0.2">
      <c r="A2694"/>
      <c r="B2694"/>
      <c r="C2694"/>
      <c r="D2694"/>
      <c r="E2694"/>
      <c r="F2694"/>
      <c r="G2694"/>
      <c r="H2694"/>
      <c r="I2694"/>
      <c r="J2694"/>
      <c r="K2694"/>
    </row>
    <row r="2695" spans="1:11" x14ac:dyDescent="0.2">
      <c r="A2695"/>
      <c r="B2695"/>
      <c r="C2695"/>
      <c r="D2695"/>
      <c r="E2695"/>
      <c r="F2695"/>
      <c r="G2695"/>
      <c r="H2695"/>
      <c r="I2695"/>
      <c r="J2695"/>
      <c r="K2695"/>
    </row>
    <row r="2696" spans="1:11" x14ac:dyDescent="0.2">
      <c r="A2696"/>
      <c r="B2696"/>
      <c r="C2696"/>
      <c r="D2696"/>
      <c r="E2696"/>
      <c r="F2696"/>
      <c r="G2696"/>
      <c r="H2696"/>
      <c r="I2696"/>
      <c r="J2696"/>
      <c r="K2696"/>
    </row>
    <row r="2697" spans="1:11" x14ac:dyDescent="0.2">
      <c r="A2697"/>
      <c r="B2697"/>
      <c r="C2697"/>
      <c r="D2697"/>
      <c r="E2697"/>
      <c r="F2697"/>
      <c r="G2697"/>
      <c r="H2697"/>
      <c r="I2697"/>
      <c r="J2697"/>
      <c r="K2697"/>
    </row>
    <row r="2698" spans="1:11" x14ac:dyDescent="0.2">
      <c r="A2698"/>
      <c r="B2698"/>
      <c r="C2698"/>
      <c r="D2698"/>
      <c r="E2698"/>
      <c r="F2698"/>
      <c r="G2698"/>
      <c r="H2698"/>
      <c r="I2698"/>
      <c r="J2698"/>
      <c r="K2698"/>
    </row>
    <row r="2699" spans="1:11" x14ac:dyDescent="0.2">
      <c r="A2699"/>
      <c r="B2699"/>
      <c r="C2699"/>
      <c r="D2699"/>
      <c r="E2699"/>
      <c r="F2699"/>
      <c r="G2699"/>
      <c r="H2699"/>
      <c r="I2699"/>
      <c r="J2699"/>
      <c r="K2699"/>
    </row>
    <row r="2700" spans="1:11" x14ac:dyDescent="0.2">
      <c r="A2700"/>
      <c r="B2700"/>
      <c r="C2700"/>
      <c r="D2700"/>
      <c r="E2700"/>
      <c r="F2700"/>
      <c r="G2700"/>
      <c r="H2700"/>
      <c r="I2700"/>
      <c r="J2700"/>
      <c r="K2700"/>
    </row>
    <row r="2701" spans="1:11" x14ac:dyDescent="0.2">
      <c r="A2701"/>
      <c r="B2701"/>
      <c r="C2701"/>
      <c r="D2701"/>
      <c r="E2701"/>
      <c r="F2701"/>
      <c r="G2701"/>
      <c r="H2701"/>
      <c r="I2701"/>
      <c r="J2701"/>
      <c r="K2701"/>
    </row>
    <row r="2702" spans="1:11" x14ac:dyDescent="0.2">
      <c r="A2702"/>
      <c r="B2702"/>
      <c r="C2702"/>
      <c r="D2702"/>
      <c r="E2702"/>
      <c r="F2702"/>
      <c r="G2702"/>
      <c r="H2702"/>
      <c r="I2702"/>
      <c r="J2702"/>
      <c r="K2702"/>
    </row>
    <row r="2703" spans="1:11" x14ac:dyDescent="0.2">
      <c r="A2703"/>
      <c r="B2703"/>
      <c r="C2703"/>
      <c r="D2703"/>
      <c r="E2703"/>
      <c r="F2703"/>
      <c r="G2703"/>
      <c r="H2703"/>
      <c r="I2703"/>
      <c r="J2703"/>
      <c r="K2703"/>
    </row>
    <row r="2704" spans="1:11" x14ac:dyDescent="0.2">
      <c r="A2704"/>
      <c r="B2704"/>
      <c r="C2704"/>
      <c r="D2704"/>
      <c r="E2704"/>
      <c r="F2704"/>
      <c r="G2704"/>
      <c r="H2704"/>
      <c r="I2704"/>
      <c r="J2704"/>
      <c r="K2704"/>
    </row>
    <row r="2705" spans="1:11" x14ac:dyDescent="0.2">
      <c r="A2705"/>
      <c r="B2705"/>
      <c r="C2705"/>
      <c r="D2705"/>
      <c r="E2705"/>
      <c r="F2705"/>
      <c r="G2705"/>
      <c r="H2705"/>
      <c r="I2705"/>
      <c r="J2705"/>
      <c r="K2705"/>
    </row>
    <row r="2706" spans="1:11" x14ac:dyDescent="0.2">
      <c r="A2706"/>
      <c r="B2706"/>
      <c r="C2706"/>
      <c r="D2706"/>
      <c r="E2706"/>
      <c r="F2706"/>
      <c r="G2706"/>
      <c r="H2706"/>
      <c r="I2706"/>
      <c r="J2706"/>
      <c r="K2706"/>
    </row>
    <row r="2707" spans="1:11" x14ac:dyDescent="0.2">
      <c r="A2707"/>
      <c r="B2707"/>
      <c r="C2707"/>
      <c r="D2707"/>
      <c r="E2707"/>
      <c r="F2707"/>
      <c r="G2707"/>
      <c r="H2707"/>
      <c r="I2707"/>
      <c r="J2707"/>
      <c r="K2707"/>
    </row>
    <row r="2708" spans="1:11" x14ac:dyDescent="0.2">
      <c r="A2708"/>
      <c r="B2708"/>
      <c r="C2708"/>
      <c r="D2708"/>
      <c r="E2708"/>
      <c r="F2708"/>
      <c r="G2708"/>
      <c r="H2708"/>
      <c r="I2708"/>
      <c r="J2708"/>
      <c r="K2708"/>
    </row>
    <row r="2709" spans="1:11" x14ac:dyDescent="0.2">
      <c r="A2709"/>
      <c r="B2709"/>
      <c r="C2709"/>
      <c r="D2709"/>
      <c r="E2709"/>
      <c r="F2709"/>
      <c r="G2709"/>
      <c r="H2709"/>
      <c r="I2709"/>
      <c r="J2709"/>
      <c r="K2709"/>
    </row>
    <row r="2710" spans="1:11" x14ac:dyDescent="0.2">
      <c r="A2710"/>
      <c r="B2710"/>
      <c r="C2710"/>
      <c r="D2710"/>
      <c r="E2710"/>
      <c r="F2710"/>
      <c r="G2710"/>
      <c r="H2710"/>
      <c r="I2710"/>
      <c r="J2710"/>
      <c r="K2710"/>
    </row>
    <row r="2711" spans="1:11" x14ac:dyDescent="0.2">
      <c r="A2711"/>
      <c r="B2711"/>
      <c r="C2711"/>
      <c r="D2711"/>
      <c r="E2711"/>
      <c r="F2711"/>
      <c r="G2711"/>
      <c r="H2711"/>
      <c r="I2711"/>
      <c r="J2711"/>
      <c r="K2711"/>
    </row>
    <row r="2712" spans="1:11" x14ac:dyDescent="0.2">
      <c r="A2712"/>
      <c r="B2712"/>
      <c r="C2712"/>
      <c r="D2712"/>
      <c r="E2712"/>
      <c r="F2712"/>
      <c r="G2712"/>
      <c r="H2712"/>
      <c r="I2712"/>
      <c r="J2712"/>
      <c r="K2712"/>
    </row>
    <row r="2713" spans="1:11" x14ac:dyDescent="0.2">
      <c r="A2713"/>
      <c r="B2713"/>
      <c r="C2713"/>
      <c r="D2713"/>
      <c r="E2713"/>
      <c r="F2713"/>
      <c r="G2713"/>
      <c r="H2713"/>
      <c r="I2713"/>
      <c r="J2713"/>
      <c r="K2713"/>
    </row>
    <row r="2714" spans="1:11" x14ac:dyDescent="0.2">
      <c r="A2714"/>
      <c r="B2714"/>
      <c r="C2714"/>
      <c r="D2714"/>
      <c r="E2714"/>
      <c r="F2714"/>
      <c r="G2714"/>
      <c r="H2714"/>
      <c r="I2714"/>
      <c r="J2714"/>
      <c r="K2714"/>
    </row>
    <row r="2715" spans="1:11" x14ac:dyDescent="0.2">
      <c r="A2715"/>
      <c r="B2715"/>
      <c r="C2715"/>
      <c r="D2715"/>
      <c r="E2715"/>
      <c r="F2715"/>
      <c r="G2715"/>
      <c r="H2715"/>
      <c r="I2715"/>
      <c r="J2715"/>
      <c r="K2715"/>
    </row>
    <row r="2716" spans="1:11" x14ac:dyDescent="0.2">
      <c r="A2716"/>
      <c r="B2716"/>
      <c r="C2716"/>
      <c r="D2716"/>
      <c r="E2716"/>
      <c r="F2716"/>
      <c r="G2716"/>
      <c r="H2716"/>
      <c r="I2716"/>
      <c r="J2716"/>
      <c r="K2716"/>
    </row>
    <row r="2717" spans="1:11" x14ac:dyDescent="0.2">
      <c r="A2717"/>
      <c r="B2717"/>
      <c r="C2717"/>
      <c r="D2717"/>
      <c r="E2717"/>
      <c r="F2717"/>
      <c r="G2717"/>
      <c r="H2717"/>
      <c r="I2717"/>
      <c r="J2717"/>
      <c r="K2717"/>
    </row>
    <row r="2718" spans="1:11" x14ac:dyDescent="0.2">
      <c r="A2718"/>
      <c r="B2718"/>
      <c r="C2718"/>
      <c r="D2718"/>
      <c r="E2718"/>
      <c r="F2718"/>
      <c r="G2718"/>
      <c r="H2718"/>
      <c r="I2718"/>
      <c r="J2718"/>
      <c r="K2718"/>
    </row>
    <row r="2719" spans="1:11" x14ac:dyDescent="0.2">
      <c r="A2719"/>
      <c r="B2719"/>
      <c r="C2719"/>
      <c r="D2719"/>
      <c r="E2719"/>
      <c r="F2719"/>
      <c r="G2719"/>
      <c r="H2719"/>
      <c r="I2719"/>
      <c r="J2719"/>
      <c r="K2719"/>
    </row>
    <row r="2720" spans="1:11" x14ac:dyDescent="0.2">
      <c r="A2720"/>
      <c r="B2720"/>
      <c r="C2720"/>
      <c r="D2720"/>
      <c r="E2720"/>
      <c r="F2720"/>
      <c r="G2720"/>
      <c r="H2720"/>
      <c r="I2720"/>
      <c r="J2720"/>
      <c r="K2720"/>
    </row>
    <row r="2721" spans="1:11" x14ac:dyDescent="0.2">
      <c r="A2721"/>
      <c r="B2721"/>
      <c r="C2721"/>
      <c r="D2721"/>
      <c r="E2721"/>
      <c r="F2721"/>
      <c r="G2721"/>
      <c r="H2721"/>
      <c r="I2721"/>
      <c r="J2721"/>
      <c r="K2721"/>
    </row>
    <row r="2722" spans="1:11" x14ac:dyDescent="0.2">
      <c r="A2722"/>
      <c r="B2722"/>
      <c r="C2722"/>
      <c r="D2722"/>
      <c r="E2722"/>
      <c r="F2722"/>
      <c r="G2722"/>
      <c r="H2722"/>
      <c r="I2722"/>
      <c r="J2722"/>
      <c r="K2722"/>
    </row>
    <row r="2723" spans="1:11" x14ac:dyDescent="0.2">
      <c r="A2723"/>
      <c r="B2723"/>
      <c r="C2723"/>
      <c r="D2723"/>
      <c r="E2723"/>
      <c r="F2723"/>
      <c r="G2723"/>
      <c r="H2723"/>
      <c r="I2723"/>
      <c r="J2723"/>
      <c r="K2723"/>
    </row>
    <row r="2724" spans="1:11" x14ac:dyDescent="0.2">
      <c r="A2724"/>
      <c r="B2724"/>
      <c r="C2724"/>
      <c r="D2724"/>
      <c r="E2724"/>
      <c r="F2724"/>
      <c r="G2724"/>
      <c r="H2724"/>
      <c r="I2724"/>
      <c r="J2724"/>
      <c r="K2724"/>
    </row>
    <row r="2725" spans="1:11" x14ac:dyDescent="0.2">
      <c r="A2725"/>
      <c r="B2725"/>
      <c r="C2725"/>
      <c r="D2725"/>
      <c r="E2725"/>
      <c r="F2725"/>
      <c r="G2725"/>
      <c r="H2725"/>
      <c r="I2725"/>
      <c r="J2725"/>
      <c r="K2725"/>
    </row>
    <row r="2726" spans="1:11" x14ac:dyDescent="0.2">
      <c r="A2726"/>
      <c r="B2726"/>
      <c r="C2726"/>
      <c r="D2726"/>
      <c r="E2726"/>
      <c r="F2726"/>
      <c r="G2726"/>
      <c r="H2726"/>
      <c r="I2726"/>
      <c r="J2726"/>
      <c r="K2726"/>
    </row>
    <row r="2727" spans="1:11" x14ac:dyDescent="0.2">
      <c r="A2727"/>
      <c r="B2727"/>
      <c r="C2727"/>
      <c r="D2727"/>
      <c r="E2727"/>
      <c r="F2727"/>
      <c r="G2727"/>
      <c r="H2727"/>
      <c r="I2727"/>
      <c r="J2727"/>
      <c r="K2727"/>
    </row>
    <row r="2728" spans="1:11" x14ac:dyDescent="0.2">
      <c r="A2728"/>
      <c r="B2728"/>
      <c r="C2728"/>
      <c r="D2728"/>
      <c r="E2728"/>
      <c r="F2728"/>
      <c r="G2728"/>
      <c r="H2728"/>
      <c r="I2728"/>
      <c r="J2728"/>
      <c r="K2728"/>
    </row>
    <row r="2729" spans="1:11" x14ac:dyDescent="0.2">
      <c r="A2729"/>
      <c r="B2729"/>
      <c r="C2729"/>
      <c r="D2729"/>
      <c r="E2729"/>
      <c r="F2729"/>
      <c r="G2729"/>
      <c r="H2729"/>
      <c r="I2729"/>
      <c r="J2729"/>
      <c r="K2729"/>
    </row>
    <row r="2730" spans="1:11" x14ac:dyDescent="0.2">
      <c r="A2730"/>
      <c r="B2730"/>
      <c r="C2730"/>
      <c r="D2730"/>
      <c r="E2730"/>
      <c r="F2730"/>
      <c r="G2730"/>
      <c r="H2730"/>
      <c r="I2730"/>
      <c r="J2730"/>
      <c r="K2730"/>
    </row>
    <row r="2731" spans="1:11" x14ac:dyDescent="0.2">
      <c r="A2731"/>
      <c r="B2731"/>
      <c r="C2731"/>
      <c r="D2731"/>
      <c r="E2731"/>
      <c r="F2731"/>
      <c r="G2731"/>
      <c r="H2731"/>
      <c r="I2731"/>
      <c r="J2731"/>
      <c r="K2731"/>
    </row>
    <row r="2732" spans="1:11" x14ac:dyDescent="0.2">
      <c r="A2732"/>
      <c r="B2732"/>
      <c r="C2732"/>
      <c r="D2732"/>
      <c r="E2732"/>
      <c r="F2732"/>
      <c r="G2732"/>
      <c r="H2732"/>
      <c r="I2732"/>
      <c r="J2732"/>
      <c r="K2732"/>
    </row>
    <row r="2733" spans="1:11" x14ac:dyDescent="0.2">
      <c r="A2733"/>
      <c r="B2733"/>
      <c r="C2733"/>
      <c r="D2733"/>
      <c r="E2733"/>
      <c r="F2733"/>
      <c r="G2733"/>
      <c r="H2733"/>
      <c r="I2733"/>
      <c r="J2733"/>
      <c r="K2733"/>
    </row>
    <row r="2734" spans="1:11" x14ac:dyDescent="0.2">
      <c r="A2734"/>
      <c r="B2734"/>
      <c r="C2734"/>
      <c r="D2734"/>
      <c r="E2734"/>
      <c r="F2734"/>
      <c r="G2734"/>
      <c r="H2734"/>
      <c r="I2734"/>
      <c r="J2734"/>
      <c r="K2734"/>
    </row>
    <row r="2735" spans="1:11" x14ac:dyDescent="0.2">
      <c r="A2735"/>
      <c r="B2735"/>
      <c r="C2735"/>
      <c r="D2735"/>
      <c r="E2735"/>
      <c r="F2735"/>
      <c r="G2735"/>
      <c r="H2735"/>
      <c r="I2735"/>
      <c r="J2735"/>
      <c r="K2735"/>
    </row>
    <row r="2736" spans="1:11" x14ac:dyDescent="0.2">
      <c r="A2736"/>
      <c r="B2736"/>
      <c r="C2736"/>
      <c r="D2736"/>
      <c r="E2736"/>
      <c r="F2736"/>
      <c r="G2736"/>
      <c r="H2736"/>
      <c r="I2736"/>
      <c r="J2736"/>
      <c r="K2736"/>
    </row>
    <row r="2737" spans="1:11" x14ac:dyDescent="0.2">
      <c r="A2737"/>
      <c r="B2737"/>
      <c r="C2737"/>
      <c r="D2737"/>
      <c r="E2737"/>
      <c r="F2737"/>
      <c r="G2737"/>
      <c r="H2737"/>
      <c r="I2737"/>
      <c r="J2737"/>
      <c r="K2737"/>
    </row>
    <row r="2738" spans="1:11" x14ac:dyDescent="0.2">
      <c r="A2738"/>
      <c r="B2738"/>
      <c r="C2738"/>
      <c r="D2738"/>
      <c r="E2738"/>
      <c r="F2738"/>
      <c r="G2738"/>
      <c r="H2738"/>
      <c r="I2738"/>
      <c r="J2738"/>
      <c r="K2738"/>
    </row>
    <row r="2739" spans="1:11" x14ac:dyDescent="0.2">
      <c r="A2739"/>
      <c r="B2739"/>
      <c r="C2739"/>
      <c r="D2739"/>
      <c r="E2739"/>
      <c r="F2739"/>
      <c r="G2739"/>
      <c r="H2739"/>
      <c r="I2739"/>
      <c r="J2739"/>
      <c r="K2739"/>
    </row>
    <row r="2740" spans="1:11" x14ac:dyDescent="0.2">
      <c r="A2740"/>
      <c r="B2740"/>
      <c r="C2740"/>
      <c r="D2740"/>
      <c r="E2740"/>
      <c r="F2740"/>
      <c r="G2740"/>
      <c r="H2740"/>
      <c r="I2740"/>
      <c r="J2740"/>
      <c r="K2740"/>
    </row>
    <row r="2741" spans="1:11" x14ac:dyDescent="0.2">
      <c r="A2741"/>
      <c r="B2741"/>
      <c r="C2741"/>
      <c r="D2741"/>
      <c r="E2741"/>
      <c r="F2741"/>
      <c r="G2741"/>
      <c r="H2741"/>
      <c r="I2741"/>
      <c r="J2741"/>
      <c r="K2741"/>
    </row>
    <row r="2742" spans="1:11" x14ac:dyDescent="0.2">
      <c r="A2742"/>
      <c r="B2742"/>
      <c r="C2742"/>
      <c r="D2742"/>
      <c r="E2742"/>
      <c r="F2742"/>
      <c r="G2742"/>
      <c r="H2742"/>
      <c r="I2742"/>
      <c r="J2742"/>
      <c r="K2742"/>
    </row>
    <row r="2743" spans="1:11" x14ac:dyDescent="0.2">
      <c r="A2743"/>
      <c r="B2743"/>
      <c r="C2743"/>
      <c r="D2743"/>
      <c r="E2743"/>
      <c r="F2743"/>
      <c r="G2743"/>
      <c r="H2743"/>
      <c r="I2743"/>
      <c r="J2743"/>
      <c r="K2743"/>
    </row>
    <row r="2744" spans="1:11" x14ac:dyDescent="0.2">
      <c r="A2744"/>
      <c r="B2744"/>
      <c r="C2744"/>
      <c r="D2744"/>
      <c r="E2744"/>
      <c r="F2744"/>
      <c r="G2744"/>
      <c r="H2744"/>
      <c r="I2744"/>
      <c r="J2744"/>
      <c r="K2744"/>
    </row>
    <row r="2745" spans="1:11" x14ac:dyDescent="0.2">
      <c r="A2745"/>
      <c r="B2745"/>
      <c r="C2745"/>
      <c r="D2745"/>
      <c r="E2745"/>
      <c r="F2745"/>
      <c r="G2745"/>
      <c r="H2745"/>
      <c r="I2745"/>
      <c r="J2745"/>
      <c r="K2745"/>
    </row>
    <row r="2746" spans="1:11" x14ac:dyDescent="0.2">
      <c r="A2746"/>
      <c r="B2746"/>
      <c r="C2746"/>
      <c r="D2746"/>
      <c r="E2746"/>
      <c r="F2746"/>
      <c r="G2746"/>
      <c r="H2746"/>
      <c r="I2746"/>
      <c r="J2746"/>
      <c r="K2746"/>
    </row>
    <row r="2747" spans="1:11" x14ac:dyDescent="0.2">
      <c r="A2747"/>
      <c r="B2747"/>
      <c r="C2747"/>
      <c r="D2747"/>
      <c r="E2747"/>
      <c r="F2747"/>
      <c r="G2747"/>
      <c r="H2747"/>
      <c r="I2747"/>
      <c r="J2747"/>
      <c r="K2747"/>
    </row>
    <row r="2748" spans="1:11" x14ac:dyDescent="0.2">
      <c r="A2748"/>
      <c r="B2748"/>
      <c r="C2748"/>
      <c r="D2748"/>
      <c r="E2748"/>
      <c r="F2748"/>
      <c r="G2748"/>
      <c r="H2748"/>
      <c r="I2748"/>
      <c r="J2748"/>
      <c r="K2748"/>
    </row>
    <row r="2749" spans="1:11" x14ac:dyDescent="0.2">
      <c r="A2749"/>
      <c r="B2749"/>
      <c r="C2749"/>
      <c r="D2749"/>
      <c r="E2749"/>
      <c r="F2749"/>
      <c r="G2749"/>
      <c r="H2749"/>
      <c r="I2749"/>
      <c r="J2749"/>
      <c r="K2749"/>
    </row>
    <row r="2750" spans="1:11" x14ac:dyDescent="0.2">
      <c r="A2750"/>
      <c r="B2750"/>
      <c r="C2750"/>
      <c r="D2750"/>
      <c r="E2750"/>
      <c r="F2750"/>
      <c r="G2750"/>
      <c r="H2750"/>
      <c r="I2750"/>
      <c r="J2750"/>
      <c r="K2750"/>
    </row>
    <row r="2751" spans="1:11" x14ac:dyDescent="0.2">
      <c r="A2751"/>
      <c r="B2751"/>
      <c r="C2751"/>
      <c r="D2751"/>
      <c r="E2751"/>
      <c r="F2751"/>
      <c r="G2751"/>
      <c r="H2751"/>
      <c r="I2751"/>
      <c r="J2751"/>
      <c r="K2751"/>
    </row>
    <row r="2752" spans="1:11" x14ac:dyDescent="0.2">
      <c r="A2752"/>
      <c r="B2752"/>
      <c r="C2752"/>
      <c r="D2752"/>
      <c r="E2752"/>
      <c r="F2752"/>
      <c r="G2752"/>
      <c r="H2752"/>
      <c r="I2752"/>
      <c r="J2752"/>
      <c r="K2752"/>
    </row>
    <row r="2753" spans="1:11" x14ac:dyDescent="0.2">
      <c r="A2753"/>
      <c r="B2753"/>
      <c r="C2753"/>
      <c r="D2753"/>
      <c r="E2753"/>
      <c r="F2753"/>
      <c r="G2753"/>
      <c r="H2753"/>
      <c r="I2753"/>
      <c r="J2753"/>
      <c r="K2753"/>
    </row>
    <row r="2754" spans="1:11" x14ac:dyDescent="0.2">
      <c r="A2754"/>
      <c r="B2754"/>
      <c r="C2754"/>
      <c r="D2754"/>
      <c r="E2754"/>
      <c r="F2754"/>
      <c r="G2754"/>
      <c r="H2754"/>
      <c r="I2754"/>
      <c r="J2754"/>
      <c r="K2754"/>
    </row>
    <row r="2755" spans="1:11" x14ac:dyDescent="0.2">
      <c r="A2755"/>
      <c r="B2755"/>
      <c r="C2755"/>
      <c r="D2755"/>
      <c r="E2755"/>
      <c r="F2755"/>
      <c r="G2755"/>
      <c r="H2755"/>
      <c r="I2755"/>
      <c r="J2755"/>
      <c r="K2755"/>
    </row>
    <row r="2756" spans="1:11" x14ac:dyDescent="0.2">
      <c r="A2756"/>
      <c r="B2756"/>
      <c r="C2756"/>
      <c r="D2756"/>
      <c r="E2756"/>
      <c r="F2756"/>
      <c r="G2756"/>
      <c r="H2756"/>
      <c r="I2756"/>
      <c r="J2756"/>
      <c r="K2756"/>
    </row>
    <row r="2757" spans="1:11" x14ac:dyDescent="0.2">
      <c r="A2757"/>
      <c r="B2757"/>
      <c r="C2757"/>
      <c r="D2757"/>
      <c r="E2757"/>
      <c r="F2757"/>
      <c r="G2757"/>
      <c r="H2757"/>
      <c r="I2757"/>
      <c r="J2757"/>
      <c r="K2757"/>
    </row>
    <row r="2758" spans="1:11" x14ac:dyDescent="0.2">
      <c r="A2758"/>
      <c r="B2758"/>
      <c r="C2758"/>
      <c r="D2758"/>
      <c r="E2758"/>
      <c r="F2758"/>
      <c r="G2758"/>
      <c r="H2758"/>
      <c r="I2758"/>
      <c r="J2758"/>
      <c r="K2758"/>
    </row>
    <row r="2759" spans="1:11" x14ac:dyDescent="0.2">
      <c r="A2759"/>
      <c r="B2759"/>
      <c r="C2759"/>
      <c r="D2759"/>
      <c r="E2759"/>
      <c r="F2759"/>
      <c r="G2759"/>
      <c r="H2759"/>
      <c r="I2759"/>
      <c r="J2759"/>
      <c r="K2759"/>
    </row>
    <row r="2760" spans="1:11" x14ac:dyDescent="0.2">
      <c r="A2760"/>
      <c r="B2760"/>
      <c r="C2760"/>
      <c r="D2760"/>
      <c r="E2760"/>
      <c r="F2760"/>
      <c r="G2760"/>
      <c r="H2760"/>
      <c r="I2760"/>
      <c r="J2760"/>
      <c r="K2760"/>
    </row>
    <row r="2761" spans="1:11" x14ac:dyDescent="0.2">
      <c r="A2761"/>
      <c r="B2761"/>
      <c r="C2761"/>
      <c r="D2761"/>
      <c r="E2761"/>
      <c r="F2761"/>
      <c r="G2761"/>
      <c r="H2761"/>
      <c r="I2761"/>
      <c r="J2761"/>
      <c r="K2761"/>
    </row>
    <row r="2762" spans="1:11" x14ac:dyDescent="0.2">
      <c r="A2762"/>
      <c r="B2762"/>
      <c r="C2762"/>
      <c r="D2762"/>
      <c r="E2762"/>
      <c r="F2762"/>
      <c r="G2762"/>
      <c r="H2762"/>
      <c r="I2762"/>
      <c r="J2762"/>
      <c r="K2762"/>
    </row>
    <row r="2763" spans="1:11" x14ac:dyDescent="0.2">
      <c r="A2763"/>
      <c r="B2763"/>
      <c r="C2763"/>
      <c r="D2763"/>
      <c r="E2763"/>
      <c r="F2763"/>
      <c r="G2763"/>
      <c r="H2763"/>
      <c r="I2763"/>
      <c r="J2763"/>
      <c r="K2763"/>
    </row>
    <row r="2764" spans="1:11" x14ac:dyDescent="0.2">
      <c r="A2764"/>
      <c r="B2764"/>
      <c r="C2764"/>
      <c r="D2764"/>
      <c r="E2764"/>
      <c r="F2764"/>
      <c r="G2764"/>
      <c r="H2764"/>
      <c r="I2764"/>
      <c r="J2764"/>
      <c r="K2764"/>
    </row>
    <row r="2765" spans="1:11" x14ac:dyDescent="0.2">
      <c r="A2765"/>
      <c r="B2765"/>
      <c r="C2765"/>
      <c r="D2765"/>
      <c r="E2765"/>
      <c r="F2765"/>
      <c r="G2765"/>
      <c r="H2765"/>
      <c r="I2765"/>
      <c r="J2765"/>
      <c r="K2765"/>
    </row>
    <row r="2766" spans="1:11" x14ac:dyDescent="0.2">
      <c r="A2766"/>
      <c r="B2766"/>
      <c r="C2766"/>
      <c r="D2766"/>
      <c r="E2766"/>
      <c r="F2766"/>
      <c r="G2766"/>
      <c r="H2766"/>
      <c r="I2766"/>
      <c r="J2766"/>
      <c r="K2766"/>
    </row>
    <row r="2767" spans="1:11" x14ac:dyDescent="0.2">
      <c r="A2767"/>
      <c r="B2767"/>
      <c r="C2767"/>
      <c r="D2767"/>
      <c r="E2767"/>
      <c r="F2767"/>
      <c r="G2767"/>
      <c r="H2767"/>
      <c r="I2767"/>
      <c r="J2767"/>
      <c r="K2767"/>
    </row>
    <row r="2768" spans="1:11" x14ac:dyDescent="0.2">
      <c r="A2768"/>
      <c r="B2768"/>
      <c r="C2768"/>
      <c r="D2768"/>
      <c r="E2768"/>
      <c r="F2768"/>
      <c r="G2768"/>
      <c r="H2768"/>
      <c r="I2768"/>
      <c r="J2768"/>
      <c r="K2768"/>
    </row>
    <row r="2769" spans="1:11" x14ac:dyDescent="0.2">
      <c r="A2769"/>
      <c r="B2769"/>
      <c r="C2769"/>
      <c r="D2769"/>
      <c r="E2769"/>
      <c r="F2769"/>
      <c r="G2769"/>
      <c r="H2769"/>
      <c r="I2769"/>
      <c r="J2769"/>
      <c r="K2769"/>
    </row>
    <row r="2770" spans="1:11" x14ac:dyDescent="0.2">
      <c r="A2770"/>
      <c r="B2770"/>
      <c r="C2770"/>
      <c r="D2770"/>
      <c r="E2770"/>
      <c r="F2770"/>
      <c r="G2770"/>
      <c r="H2770"/>
      <c r="I2770"/>
      <c r="J2770"/>
      <c r="K2770"/>
    </row>
    <row r="2771" spans="1:11" x14ac:dyDescent="0.2">
      <c r="A2771"/>
      <c r="B2771"/>
      <c r="C2771"/>
      <c r="D2771"/>
      <c r="E2771"/>
      <c r="F2771"/>
      <c r="G2771"/>
      <c r="H2771"/>
      <c r="I2771"/>
      <c r="J2771"/>
      <c r="K2771"/>
    </row>
    <row r="2772" spans="1:11" x14ac:dyDescent="0.2">
      <c r="A2772"/>
      <c r="B2772"/>
      <c r="C2772"/>
      <c r="D2772"/>
      <c r="E2772"/>
      <c r="F2772"/>
      <c r="G2772"/>
      <c r="H2772"/>
      <c r="I2772"/>
      <c r="J2772"/>
      <c r="K2772"/>
    </row>
    <row r="2773" spans="1:11" x14ac:dyDescent="0.2">
      <c r="A2773"/>
      <c r="B2773"/>
      <c r="C2773"/>
      <c r="D2773"/>
      <c r="E2773"/>
      <c r="F2773"/>
      <c r="G2773"/>
      <c r="H2773"/>
      <c r="I2773"/>
      <c r="J2773"/>
      <c r="K2773"/>
    </row>
    <row r="2774" spans="1:11" x14ac:dyDescent="0.2">
      <c r="A2774"/>
      <c r="B2774"/>
      <c r="C2774"/>
      <c r="D2774"/>
      <c r="E2774"/>
      <c r="F2774"/>
      <c r="G2774"/>
      <c r="H2774"/>
      <c r="I2774"/>
      <c r="J2774"/>
      <c r="K2774"/>
    </row>
    <row r="2775" spans="1:11" x14ac:dyDescent="0.2">
      <c r="A2775"/>
      <c r="B2775"/>
      <c r="C2775"/>
      <c r="D2775"/>
      <c r="E2775"/>
      <c r="F2775"/>
      <c r="G2775"/>
      <c r="H2775"/>
      <c r="I2775"/>
      <c r="J2775"/>
      <c r="K2775"/>
    </row>
    <row r="2776" spans="1:11" x14ac:dyDescent="0.2">
      <c r="A2776"/>
      <c r="B2776"/>
      <c r="C2776"/>
      <c r="D2776"/>
      <c r="E2776"/>
      <c r="F2776"/>
      <c r="G2776"/>
      <c r="H2776"/>
      <c r="I2776"/>
      <c r="J2776"/>
      <c r="K2776"/>
    </row>
    <row r="2777" spans="1:11" x14ac:dyDescent="0.2">
      <c r="A2777"/>
      <c r="B2777"/>
      <c r="C2777"/>
      <c r="D2777"/>
      <c r="E2777"/>
      <c r="F2777"/>
      <c r="G2777"/>
      <c r="H2777"/>
      <c r="I2777"/>
      <c r="J2777"/>
      <c r="K2777"/>
    </row>
    <row r="2778" spans="1:11" x14ac:dyDescent="0.2">
      <c r="A2778"/>
      <c r="B2778"/>
      <c r="C2778"/>
      <c r="D2778"/>
      <c r="E2778"/>
      <c r="F2778"/>
      <c r="G2778"/>
      <c r="H2778"/>
      <c r="I2778"/>
      <c r="J2778"/>
      <c r="K2778"/>
    </row>
    <row r="2779" spans="1:11" x14ac:dyDescent="0.2">
      <c r="A2779"/>
      <c r="B2779"/>
      <c r="C2779"/>
      <c r="D2779"/>
      <c r="E2779"/>
      <c r="F2779"/>
      <c r="G2779"/>
      <c r="H2779"/>
      <c r="I2779"/>
      <c r="J2779"/>
      <c r="K2779"/>
    </row>
    <row r="2780" spans="1:11" x14ac:dyDescent="0.2">
      <c r="A2780"/>
      <c r="B2780"/>
      <c r="C2780"/>
      <c r="D2780"/>
      <c r="E2780"/>
      <c r="F2780"/>
      <c r="G2780"/>
      <c r="H2780"/>
      <c r="I2780"/>
      <c r="J2780"/>
      <c r="K2780"/>
    </row>
    <row r="2781" spans="1:11" x14ac:dyDescent="0.2">
      <c r="A2781"/>
      <c r="B2781"/>
      <c r="C2781"/>
      <c r="D2781"/>
      <c r="E2781"/>
      <c r="F2781"/>
      <c r="G2781"/>
      <c r="H2781"/>
      <c r="I2781"/>
      <c r="J2781"/>
      <c r="K2781"/>
    </row>
    <row r="2782" spans="1:11" x14ac:dyDescent="0.2">
      <c r="A2782"/>
      <c r="B2782"/>
      <c r="C2782"/>
      <c r="D2782"/>
      <c r="E2782"/>
      <c r="F2782"/>
      <c r="G2782"/>
      <c r="H2782"/>
      <c r="I2782"/>
      <c r="J2782"/>
      <c r="K2782"/>
    </row>
    <row r="2783" spans="1:11" x14ac:dyDescent="0.2">
      <c r="A2783"/>
      <c r="B2783"/>
      <c r="C2783"/>
      <c r="D2783"/>
      <c r="E2783"/>
      <c r="F2783"/>
      <c r="G2783"/>
      <c r="H2783"/>
      <c r="I2783"/>
      <c r="J2783"/>
      <c r="K2783"/>
    </row>
    <row r="2784" spans="1:11" x14ac:dyDescent="0.2">
      <c r="A2784"/>
      <c r="B2784"/>
      <c r="C2784"/>
      <c r="D2784"/>
      <c r="E2784"/>
      <c r="F2784"/>
      <c r="G2784"/>
      <c r="H2784"/>
      <c r="I2784"/>
      <c r="J2784"/>
      <c r="K2784"/>
    </row>
    <row r="2785" spans="1:11" x14ac:dyDescent="0.2">
      <c r="A2785"/>
      <c r="B2785"/>
      <c r="C2785"/>
      <c r="D2785"/>
      <c r="E2785"/>
      <c r="F2785"/>
      <c r="G2785"/>
      <c r="H2785"/>
      <c r="I2785"/>
      <c r="J2785"/>
      <c r="K2785"/>
    </row>
    <row r="2786" spans="1:11" x14ac:dyDescent="0.2">
      <c r="A2786"/>
      <c r="B2786"/>
      <c r="C2786"/>
      <c r="D2786"/>
      <c r="E2786"/>
      <c r="F2786"/>
      <c r="G2786"/>
      <c r="H2786"/>
      <c r="I2786"/>
      <c r="J2786"/>
      <c r="K2786"/>
    </row>
    <row r="2787" spans="1:11" x14ac:dyDescent="0.2">
      <c r="A2787"/>
      <c r="B2787"/>
      <c r="C2787"/>
      <c r="D2787"/>
      <c r="E2787"/>
      <c r="F2787"/>
      <c r="G2787"/>
      <c r="H2787"/>
      <c r="I2787"/>
      <c r="J2787"/>
      <c r="K2787"/>
    </row>
    <row r="2788" spans="1:11" x14ac:dyDescent="0.2">
      <c r="A2788"/>
      <c r="B2788"/>
      <c r="C2788"/>
      <c r="D2788"/>
      <c r="E2788"/>
      <c r="F2788"/>
      <c r="G2788"/>
      <c r="H2788"/>
      <c r="I2788"/>
      <c r="J2788"/>
      <c r="K2788"/>
    </row>
    <row r="2789" spans="1:11" x14ac:dyDescent="0.2">
      <c r="A2789"/>
      <c r="B2789"/>
      <c r="C2789"/>
      <c r="D2789"/>
      <c r="E2789"/>
      <c r="F2789"/>
      <c r="G2789"/>
      <c r="H2789"/>
      <c r="I2789"/>
      <c r="J2789"/>
      <c r="K2789"/>
    </row>
    <row r="2790" spans="1:11" x14ac:dyDescent="0.2">
      <c r="A2790"/>
      <c r="B2790"/>
      <c r="C2790"/>
      <c r="D2790"/>
      <c r="E2790"/>
      <c r="F2790"/>
      <c r="G2790"/>
      <c r="H2790"/>
      <c r="I2790"/>
      <c r="J2790"/>
      <c r="K2790"/>
    </row>
    <row r="2791" spans="1:11" x14ac:dyDescent="0.2">
      <c r="A2791"/>
      <c r="B2791"/>
      <c r="C2791"/>
      <c r="D2791"/>
      <c r="E2791"/>
      <c r="F2791"/>
      <c r="G2791"/>
      <c r="H2791"/>
      <c r="I2791"/>
      <c r="J2791"/>
      <c r="K2791"/>
    </row>
    <row r="2792" spans="1:11" x14ac:dyDescent="0.2">
      <c r="A2792"/>
      <c r="B2792"/>
      <c r="C2792"/>
      <c r="D2792"/>
      <c r="E2792"/>
      <c r="F2792"/>
      <c r="G2792"/>
      <c r="H2792"/>
      <c r="I2792"/>
      <c r="J2792"/>
      <c r="K2792"/>
    </row>
    <row r="2793" spans="1:11" x14ac:dyDescent="0.2">
      <c r="A2793"/>
      <c r="B2793"/>
      <c r="C2793"/>
      <c r="D2793"/>
      <c r="E2793"/>
      <c r="F2793"/>
      <c r="G2793"/>
      <c r="H2793"/>
      <c r="I2793"/>
      <c r="J2793"/>
      <c r="K2793"/>
    </row>
    <row r="2794" spans="1:11" x14ac:dyDescent="0.2">
      <c r="A2794"/>
      <c r="B2794"/>
      <c r="C2794"/>
      <c r="D2794"/>
      <c r="E2794"/>
      <c r="F2794"/>
      <c r="G2794"/>
      <c r="H2794"/>
      <c r="I2794"/>
      <c r="J2794"/>
      <c r="K2794"/>
    </row>
    <row r="2795" spans="1:11" x14ac:dyDescent="0.2">
      <c r="A2795"/>
      <c r="B2795"/>
      <c r="C2795"/>
      <c r="D2795"/>
      <c r="E2795"/>
      <c r="F2795"/>
      <c r="G2795"/>
      <c r="H2795"/>
      <c r="I2795"/>
      <c r="J2795"/>
      <c r="K2795"/>
    </row>
    <row r="2796" spans="1:11" x14ac:dyDescent="0.2">
      <c r="A2796"/>
      <c r="B2796"/>
      <c r="C2796"/>
      <c r="D2796"/>
      <c r="E2796"/>
      <c r="F2796"/>
      <c r="G2796"/>
      <c r="H2796"/>
      <c r="I2796"/>
      <c r="J2796"/>
      <c r="K2796"/>
    </row>
    <row r="2797" spans="1:11" x14ac:dyDescent="0.2">
      <c r="A2797"/>
      <c r="B2797"/>
      <c r="C2797"/>
      <c r="D2797"/>
      <c r="E2797"/>
      <c r="F2797"/>
      <c r="G2797"/>
      <c r="H2797"/>
      <c r="I2797"/>
      <c r="J2797"/>
      <c r="K2797"/>
    </row>
    <row r="2798" spans="1:11" x14ac:dyDescent="0.2">
      <c r="A2798"/>
      <c r="B2798"/>
      <c r="C2798"/>
      <c r="D2798"/>
      <c r="E2798"/>
      <c r="F2798"/>
      <c r="G2798"/>
      <c r="H2798"/>
      <c r="I2798"/>
      <c r="J2798"/>
      <c r="K2798"/>
    </row>
    <row r="2799" spans="1:11" x14ac:dyDescent="0.2">
      <c r="A2799"/>
      <c r="B2799"/>
      <c r="C2799"/>
      <c r="D2799"/>
      <c r="E2799"/>
      <c r="F2799"/>
      <c r="G2799"/>
      <c r="H2799"/>
      <c r="I2799"/>
      <c r="J2799"/>
      <c r="K2799"/>
    </row>
    <row r="2800" spans="1:11" x14ac:dyDescent="0.2">
      <c r="A2800"/>
      <c r="B2800"/>
      <c r="C2800"/>
      <c r="D2800"/>
      <c r="E2800"/>
      <c r="F2800"/>
      <c r="G2800"/>
      <c r="H2800"/>
      <c r="I2800"/>
      <c r="J2800"/>
      <c r="K2800"/>
    </row>
    <row r="2801" spans="1:11" x14ac:dyDescent="0.2">
      <c r="A2801"/>
      <c r="B2801"/>
      <c r="C2801"/>
      <c r="D2801"/>
      <c r="E2801"/>
      <c r="F2801"/>
      <c r="G2801"/>
      <c r="H2801"/>
      <c r="I2801"/>
      <c r="J2801"/>
      <c r="K2801"/>
    </row>
    <row r="2802" spans="1:11" x14ac:dyDescent="0.2">
      <c r="A2802"/>
      <c r="B2802"/>
      <c r="C2802"/>
      <c r="D2802"/>
      <c r="E2802"/>
      <c r="F2802"/>
      <c r="G2802"/>
      <c r="H2802"/>
      <c r="I2802"/>
      <c r="J2802"/>
      <c r="K2802"/>
    </row>
    <row r="2803" spans="1:11" x14ac:dyDescent="0.2">
      <c r="A2803"/>
      <c r="B2803"/>
      <c r="C2803"/>
      <c r="D2803"/>
      <c r="E2803"/>
      <c r="F2803"/>
      <c r="G2803"/>
      <c r="H2803"/>
      <c r="I2803"/>
      <c r="J2803"/>
      <c r="K2803"/>
    </row>
    <row r="2804" spans="1:11" x14ac:dyDescent="0.2">
      <c r="A2804"/>
      <c r="B2804"/>
      <c r="C2804"/>
      <c r="D2804"/>
      <c r="E2804"/>
      <c r="F2804"/>
      <c r="G2804"/>
      <c r="H2804"/>
      <c r="I2804"/>
      <c r="J2804"/>
      <c r="K2804"/>
    </row>
    <row r="2805" spans="1:11" x14ac:dyDescent="0.2">
      <c r="A2805"/>
      <c r="B2805"/>
      <c r="C2805"/>
      <c r="D2805"/>
      <c r="E2805"/>
      <c r="F2805"/>
      <c r="G2805"/>
      <c r="H2805"/>
      <c r="I2805"/>
      <c r="J2805"/>
      <c r="K2805"/>
    </row>
    <row r="2806" spans="1:11" x14ac:dyDescent="0.2">
      <c r="A2806"/>
      <c r="B2806"/>
      <c r="C2806"/>
      <c r="D2806"/>
      <c r="E2806"/>
      <c r="F2806"/>
      <c r="G2806"/>
      <c r="H2806"/>
      <c r="I2806"/>
      <c r="J2806"/>
      <c r="K2806"/>
    </row>
    <row r="2807" spans="1:11" x14ac:dyDescent="0.2">
      <c r="A2807"/>
      <c r="B2807"/>
      <c r="C2807"/>
      <c r="D2807"/>
      <c r="E2807"/>
      <c r="F2807"/>
      <c r="G2807"/>
      <c r="H2807"/>
      <c r="I2807"/>
      <c r="J2807"/>
      <c r="K2807"/>
    </row>
    <row r="2808" spans="1:11" x14ac:dyDescent="0.2">
      <c r="A2808"/>
      <c r="B2808"/>
      <c r="C2808"/>
      <c r="D2808"/>
      <c r="E2808"/>
      <c r="F2808"/>
      <c r="G2808"/>
      <c r="H2808"/>
      <c r="I2808"/>
      <c r="J2808"/>
      <c r="K2808"/>
    </row>
    <row r="2809" spans="1:11" x14ac:dyDescent="0.2">
      <c r="A2809"/>
      <c r="B2809"/>
      <c r="C2809"/>
      <c r="D2809"/>
      <c r="E2809"/>
      <c r="F2809"/>
      <c r="G2809"/>
      <c r="H2809"/>
      <c r="I2809"/>
      <c r="J2809"/>
      <c r="K2809"/>
    </row>
    <row r="2810" spans="1:11" x14ac:dyDescent="0.2">
      <c r="A2810"/>
      <c r="B2810"/>
      <c r="C2810"/>
      <c r="D2810"/>
      <c r="E2810"/>
      <c r="F2810"/>
      <c r="G2810"/>
      <c r="H2810"/>
      <c r="I2810"/>
      <c r="J2810"/>
      <c r="K2810"/>
    </row>
    <row r="2811" spans="1:11" x14ac:dyDescent="0.2">
      <c r="A2811"/>
      <c r="B2811"/>
      <c r="C2811"/>
      <c r="D2811"/>
      <c r="E2811"/>
      <c r="F2811"/>
      <c r="G2811"/>
      <c r="H2811"/>
      <c r="I2811"/>
      <c r="J2811"/>
      <c r="K2811"/>
    </row>
    <row r="2812" spans="1:11" x14ac:dyDescent="0.2">
      <c r="A2812"/>
      <c r="B2812"/>
      <c r="C2812"/>
      <c r="D2812"/>
      <c r="E2812"/>
      <c r="F2812"/>
      <c r="G2812"/>
      <c r="H2812"/>
      <c r="I2812"/>
      <c r="J2812"/>
      <c r="K2812"/>
    </row>
    <row r="2813" spans="1:11" x14ac:dyDescent="0.2">
      <c r="A2813"/>
      <c r="B2813"/>
      <c r="C2813"/>
      <c r="D2813"/>
      <c r="E2813"/>
      <c r="F2813"/>
      <c r="G2813"/>
      <c r="H2813"/>
      <c r="I2813"/>
      <c r="J2813"/>
      <c r="K2813"/>
    </row>
    <row r="2814" spans="1:11" x14ac:dyDescent="0.2">
      <c r="A2814"/>
      <c r="B2814"/>
      <c r="C2814"/>
      <c r="D2814"/>
      <c r="E2814"/>
      <c r="F2814"/>
      <c r="G2814"/>
      <c r="H2814"/>
      <c r="I2814"/>
      <c r="J2814"/>
      <c r="K2814"/>
    </row>
    <row r="2815" spans="1:11" x14ac:dyDescent="0.2">
      <c r="A2815"/>
      <c r="B2815"/>
      <c r="C2815"/>
      <c r="D2815"/>
      <c r="E2815"/>
      <c r="F2815"/>
      <c r="G2815"/>
      <c r="H2815"/>
      <c r="I2815"/>
      <c r="J2815"/>
      <c r="K2815"/>
    </row>
    <row r="2816" spans="1:11" x14ac:dyDescent="0.2">
      <c r="A2816"/>
      <c r="B2816"/>
      <c r="C2816"/>
      <c r="D2816"/>
      <c r="E2816"/>
      <c r="F2816"/>
      <c r="G2816"/>
      <c r="H2816"/>
      <c r="I2816"/>
      <c r="J2816"/>
      <c r="K2816"/>
    </row>
    <row r="2817" spans="1:11" x14ac:dyDescent="0.2">
      <c r="A2817"/>
      <c r="B2817"/>
      <c r="C2817"/>
      <c r="D2817"/>
      <c r="E2817"/>
      <c r="F2817"/>
      <c r="G2817"/>
      <c r="H2817"/>
      <c r="I2817"/>
      <c r="J2817"/>
      <c r="K2817"/>
    </row>
    <row r="2818" spans="1:11" x14ac:dyDescent="0.2">
      <c r="A2818"/>
      <c r="B2818"/>
      <c r="C2818"/>
      <c r="D2818"/>
      <c r="E2818"/>
      <c r="F2818"/>
      <c r="G2818"/>
      <c r="H2818"/>
      <c r="I2818"/>
      <c r="J2818"/>
      <c r="K2818"/>
    </row>
    <row r="2819" spans="1:11" x14ac:dyDescent="0.2">
      <c r="A2819"/>
      <c r="B2819"/>
      <c r="C2819"/>
      <c r="D2819"/>
      <c r="E2819"/>
      <c r="F2819"/>
      <c r="G2819"/>
      <c r="H2819"/>
      <c r="I2819"/>
      <c r="J2819"/>
      <c r="K2819"/>
    </row>
    <row r="2820" spans="1:11" x14ac:dyDescent="0.2">
      <c r="A2820"/>
      <c r="B2820"/>
      <c r="C2820"/>
      <c r="D2820"/>
      <c r="E2820"/>
      <c r="F2820"/>
      <c r="G2820"/>
      <c r="H2820"/>
      <c r="I2820"/>
      <c r="J2820"/>
      <c r="K2820"/>
    </row>
    <row r="2821" spans="1:11" x14ac:dyDescent="0.2">
      <c r="A2821"/>
      <c r="B2821"/>
      <c r="C2821"/>
      <c r="D2821"/>
      <c r="E2821"/>
      <c r="F2821"/>
      <c r="G2821"/>
      <c r="H2821"/>
      <c r="I2821"/>
      <c r="J2821"/>
      <c r="K2821"/>
    </row>
    <row r="2822" spans="1:11" x14ac:dyDescent="0.2">
      <c r="A2822"/>
      <c r="B2822"/>
      <c r="C2822"/>
      <c r="D2822"/>
      <c r="E2822"/>
      <c r="F2822"/>
      <c r="G2822"/>
      <c r="H2822"/>
      <c r="I2822"/>
      <c r="J2822"/>
      <c r="K2822"/>
    </row>
    <row r="2823" spans="1:11" x14ac:dyDescent="0.2">
      <c r="A2823"/>
      <c r="B2823"/>
      <c r="C2823"/>
      <c r="D2823"/>
      <c r="E2823"/>
      <c r="F2823"/>
      <c r="G2823"/>
      <c r="H2823"/>
      <c r="I2823"/>
      <c r="J2823"/>
      <c r="K2823"/>
    </row>
    <row r="2824" spans="1:11" x14ac:dyDescent="0.2">
      <c r="A2824"/>
      <c r="B2824"/>
      <c r="C2824"/>
      <c r="D2824"/>
      <c r="E2824"/>
      <c r="F2824"/>
      <c r="G2824"/>
      <c r="H2824"/>
      <c r="I2824"/>
      <c r="J2824"/>
      <c r="K2824"/>
    </row>
    <row r="2825" spans="1:11" x14ac:dyDescent="0.2">
      <c r="A2825"/>
      <c r="B2825"/>
      <c r="C2825"/>
      <c r="D2825"/>
      <c r="E2825"/>
      <c r="F2825"/>
      <c r="G2825"/>
      <c r="H2825"/>
      <c r="I2825"/>
      <c r="J2825"/>
      <c r="K2825"/>
    </row>
    <row r="2826" spans="1:11" x14ac:dyDescent="0.2">
      <c r="A2826"/>
      <c r="B2826"/>
      <c r="C2826"/>
      <c r="D2826"/>
      <c r="E2826"/>
      <c r="F2826"/>
      <c r="G2826"/>
      <c r="H2826"/>
      <c r="I2826"/>
      <c r="J2826"/>
      <c r="K2826"/>
    </row>
    <row r="2827" spans="1:11" x14ac:dyDescent="0.2">
      <c r="A2827"/>
      <c r="B2827"/>
      <c r="C2827"/>
      <c r="D2827"/>
      <c r="E2827"/>
      <c r="F2827"/>
      <c r="G2827"/>
      <c r="H2827"/>
      <c r="I2827"/>
      <c r="J2827"/>
      <c r="K2827"/>
    </row>
    <row r="2828" spans="1:11" x14ac:dyDescent="0.2">
      <c r="A2828"/>
      <c r="B2828"/>
      <c r="C2828"/>
      <c r="D2828"/>
      <c r="E2828"/>
      <c r="F2828"/>
      <c r="G2828"/>
      <c r="H2828"/>
      <c r="I2828"/>
      <c r="J2828"/>
      <c r="K2828"/>
    </row>
    <row r="2829" spans="1:11" x14ac:dyDescent="0.2">
      <c r="A2829"/>
      <c r="B2829"/>
      <c r="C2829"/>
      <c r="D2829"/>
      <c r="E2829"/>
      <c r="F2829"/>
      <c r="G2829"/>
      <c r="H2829"/>
      <c r="I2829"/>
      <c r="J2829"/>
      <c r="K2829"/>
    </row>
    <row r="2830" spans="1:11" x14ac:dyDescent="0.2">
      <c r="A2830"/>
      <c r="B2830"/>
      <c r="C2830"/>
      <c r="D2830"/>
      <c r="E2830"/>
      <c r="F2830"/>
      <c r="G2830"/>
      <c r="H2830"/>
      <c r="I2830"/>
      <c r="J2830"/>
      <c r="K2830"/>
    </row>
    <row r="2831" spans="1:11" x14ac:dyDescent="0.2">
      <c r="A2831"/>
      <c r="B2831"/>
      <c r="C2831"/>
      <c r="D2831"/>
      <c r="E2831"/>
      <c r="F2831"/>
      <c r="G2831"/>
      <c r="H2831"/>
      <c r="I2831"/>
      <c r="J2831"/>
      <c r="K2831"/>
    </row>
    <row r="2832" spans="1:11" x14ac:dyDescent="0.2">
      <c r="A2832"/>
      <c r="B2832"/>
      <c r="C2832"/>
      <c r="D2832"/>
      <c r="E2832"/>
      <c r="F2832"/>
      <c r="G2832"/>
      <c r="H2832"/>
      <c r="I2832"/>
      <c r="J2832"/>
      <c r="K2832"/>
    </row>
    <row r="2833" spans="1:11" x14ac:dyDescent="0.2">
      <c r="A2833"/>
      <c r="B2833"/>
      <c r="C2833"/>
      <c r="D2833"/>
      <c r="E2833"/>
      <c r="F2833"/>
      <c r="G2833"/>
      <c r="H2833"/>
      <c r="I2833"/>
      <c r="J2833"/>
      <c r="K2833"/>
    </row>
    <row r="2834" spans="1:11" x14ac:dyDescent="0.2">
      <c r="A2834"/>
      <c r="B2834"/>
      <c r="C2834"/>
      <c r="D2834"/>
      <c r="E2834"/>
      <c r="F2834"/>
      <c r="G2834"/>
      <c r="H2834"/>
      <c r="I2834"/>
      <c r="J2834"/>
      <c r="K2834"/>
    </row>
    <row r="2835" spans="1:11" x14ac:dyDescent="0.2">
      <c r="A2835"/>
      <c r="B2835"/>
      <c r="C2835"/>
      <c r="D2835"/>
      <c r="E2835"/>
      <c r="F2835"/>
      <c r="G2835"/>
      <c r="H2835"/>
      <c r="I2835"/>
      <c r="J2835"/>
      <c r="K2835"/>
    </row>
    <row r="2836" spans="1:11" x14ac:dyDescent="0.2">
      <c r="A2836"/>
      <c r="B2836"/>
      <c r="C2836"/>
      <c r="D2836"/>
      <c r="E2836"/>
      <c r="F2836"/>
      <c r="G2836"/>
      <c r="H2836"/>
      <c r="I2836"/>
      <c r="J2836"/>
      <c r="K2836"/>
    </row>
    <row r="2837" spans="1:11" x14ac:dyDescent="0.2">
      <c r="A2837"/>
      <c r="B2837"/>
      <c r="C2837"/>
      <c r="D2837"/>
      <c r="E2837"/>
      <c r="F2837"/>
      <c r="G2837"/>
      <c r="H2837"/>
      <c r="I2837"/>
      <c r="J2837"/>
      <c r="K2837"/>
    </row>
    <row r="2838" spans="1:11" x14ac:dyDescent="0.2">
      <c r="A2838"/>
      <c r="B2838"/>
      <c r="C2838"/>
      <c r="D2838"/>
      <c r="E2838"/>
      <c r="F2838"/>
      <c r="G2838"/>
      <c r="H2838"/>
      <c r="I2838"/>
      <c r="J2838"/>
      <c r="K2838"/>
    </row>
    <row r="2839" spans="1:11" x14ac:dyDescent="0.2">
      <c r="A2839"/>
      <c r="B2839"/>
      <c r="C2839"/>
      <c r="D2839"/>
      <c r="E2839"/>
      <c r="F2839"/>
      <c r="G2839"/>
      <c r="H2839"/>
      <c r="I2839"/>
      <c r="J2839"/>
      <c r="K2839"/>
    </row>
    <row r="2840" spans="1:11" x14ac:dyDescent="0.2">
      <c r="A2840"/>
      <c r="B2840"/>
      <c r="C2840"/>
      <c r="D2840"/>
      <c r="E2840"/>
      <c r="F2840"/>
      <c r="G2840"/>
      <c r="H2840"/>
      <c r="I2840"/>
      <c r="J2840"/>
      <c r="K2840"/>
    </row>
    <row r="2841" spans="1:11" x14ac:dyDescent="0.2">
      <c r="A2841"/>
      <c r="B2841"/>
      <c r="C2841"/>
      <c r="D2841"/>
      <c r="E2841"/>
      <c r="F2841"/>
      <c r="G2841"/>
      <c r="H2841"/>
      <c r="I2841"/>
      <c r="J2841"/>
      <c r="K2841"/>
    </row>
    <row r="2842" spans="1:11" x14ac:dyDescent="0.2">
      <c r="A2842"/>
      <c r="B2842"/>
      <c r="C2842"/>
      <c r="D2842"/>
      <c r="E2842"/>
      <c r="F2842"/>
      <c r="G2842"/>
      <c r="H2842"/>
      <c r="I2842"/>
      <c r="J2842"/>
      <c r="K2842"/>
    </row>
    <row r="2843" spans="1:11" x14ac:dyDescent="0.2">
      <c r="A2843"/>
      <c r="B2843"/>
      <c r="C2843"/>
      <c r="D2843"/>
      <c r="E2843"/>
      <c r="F2843"/>
      <c r="G2843"/>
      <c r="H2843"/>
      <c r="I2843"/>
      <c r="J2843"/>
      <c r="K2843"/>
    </row>
    <row r="2844" spans="1:11" x14ac:dyDescent="0.2">
      <c r="A2844"/>
      <c r="B2844"/>
      <c r="C2844"/>
      <c r="D2844"/>
      <c r="E2844"/>
      <c r="F2844"/>
      <c r="G2844"/>
      <c r="H2844"/>
      <c r="I2844"/>
      <c r="J2844"/>
      <c r="K2844"/>
    </row>
    <row r="2845" spans="1:11" x14ac:dyDescent="0.2">
      <c r="A2845"/>
      <c r="B2845"/>
      <c r="C2845"/>
      <c r="D2845"/>
      <c r="E2845"/>
      <c r="F2845"/>
      <c r="G2845"/>
      <c r="H2845"/>
      <c r="I2845"/>
      <c r="J2845"/>
      <c r="K2845"/>
    </row>
    <row r="2846" spans="1:11" x14ac:dyDescent="0.2">
      <c r="A2846"/>
      <c r="B2846"/>
      <c r="C2846"/>
      <c r="D2846"/>
      <c r="E2846"/>
      <c r="F2846"/>
      <c r="G2846"/>
      <c r="H2846"/>
      <c r="I2846"/>
      <c r="J2846"/>
      <c r="K2846"/>
    </row>
    <row r="2847" spans="1:11" x14ac:dyDescent="0.2">
      <c r="A2847"/>
      <c r="B2847"/>
      <c r="C2847"/>
      <c r="D2847"/>
      <c r="E2847"/>
      <c r="F2847"/>
      <c r="G2847"/>
      <c r="H2847"/>
      <c r="I2847"/>
      <c r="J2847"/>
      <c r="K2847"/>
    </row>
    <row r="2848" spans="1:11" x14ac:dyDescent="0.2">
      <c r="A2848"/>
      <c r="B2848"/>
      <c r="C2848"/>
      <c r="D2848"/>
      <c r="E2848"/>
      <c r="F2848"/>
      <c r="G2848"/>
      <c r="H2848"/>
      <c r="I2848"/>
      <c r="J2848"/>
      <c r="K2848"/>
    </row>
    <row r="2849" spans="1:11" x14ac:dyDescent="0.2">
      <c r="A2849"/>
      <c r="B2849"/>
      <c r="C2849"/>
      <c r="D2849"/>
      <c r="E2849"/>
      <c r="F2849"/>
      <c r="G2849"/>
      <c r="H2849"/>
      <c r="I2849"/>
      <c r="J2849"/>
      <c r="K2849"/>
    </row>
    <row r="2850" spans="1:11" x14ac:dyDescent="0.2">
      <c r="A2850"/>
      <c r="B2850"/>
      <c r="C2850"/>
      <c r="D2850"/>
      <c r="E2850"/>
      <c r="F2850"/>
      <c r="G2850"/>
      <c r="H2850"/>
      <c r="I2850"/>
      <c r="J2850"/>
      <c r="K2850"/>
    </row>
    <row r="2851" spans="1:11" x14ac:dyDescent="0.2">
      <c r="A2851"/>
      <c r="B2851"/>
      <c r="C2851"/>
      <c r="D2851"/>
      <c r="E2851"/>
      <c r="F2851"/>
      <c r="G2851"/>
      <c r="H2851"/>
      <c r="I2851"/>
      <c r="J2851"/>
      <c r="K2851"/>
    </row>
    <row r="2852" spans="1:11" x14ac:dyDescent="0.2">
      <c r="A2852"/>
      <c r="B2852"/>
      <c r="C2852"/>
      <c r="D2852"/>
      <c r="E2852"/>
      <c r="F2852"/>
      <c r="G2852"/>
      <c r="H2852"/>
      <c r="I2852"/>
      <c r="J2852"/>
      <c r="K2852"/>
    </row>
    <row r="2853" spans="1:11" x14ac:dyDescent="0.2">
      <c r="A2853"/>
      <c r="B2853"/>
      <c r="C2853"/>
      <c r="D2853"/>
      <c r="E2853"/>
      <c r="F2853"/>
      <c r="G2853"/>
      <c r="H2853"/>
      <c r="I2853"/>
      <c r="J2853"/>
      <c r="K2853"/>
    </row>
    <row r="2854" spans="1:11" x14ac:dyDescent="0.2">
      <c r="A2854"/>
      <c r="B2854"/>
      <c r="C2854"/>
      <c r="D2854"/>
      <c r="E2854"/>
      <c r="F2854"/>
      <c r="G2854"/>
      <c r="H2854"/>
      <c r="I2854"/>
      <c r="J2854"/>
      <c r="K2854"/>
    </row>
    <row r="2855" spans="1:11" x14ac:dyDescent="0.2">
      <c r="A2855"/>
      <c r="B2855"/>
      <c r="C2855"/>
      <c r="D2855"/>
      <c r="E2855"/>
      <c r="F2855"/>
      <c r="G2855"/>
      <c r="H2855"/>
      <c r="I2855"/>
      <c r="J2855"/>
      <c r="K2855"/>
    </row>
    <row r="2856" spans="1:11" x14ac:dyDescent="0.2">
      <c r="A2856"/>
      <c r="B2856"/>
      <c r="C2856"/>
      <c r="D2856"/>
      <c r="E2856"/>
      <c r="F2856"/>
      <c r="G2856"/>
      <c r="H2856"/>
      <c r="I2856"/>
      <c r="J2856"/>
      <c r="K2856"/>
    </row>
    <row r="2857" spans="1:11" x14ac:dyDescent="0.2">
      <c r="A2857"/>
      <c r="B2857"/>
      <c r="C2857"/>
      <c r="D2857"/>
      <c r="E2857"/>
      <c r="F2857"/>
      <c r="G2857"/>
      <c r="H2857"/>
      <c r="I2857"/>
      <c r="J2857"/>
      <c r="K2857"/>
    </row>
    <row r="2858" spans="1:11" x14ac:dyDescent="0.2">
      <c r="A2858"/>
      <c r="B2858"/>
      <c r="C2858"/>
      <c r="D2858"/>
      <c r="E2858"/>
      <c r="F2858"/>
      <c r="G2858"/>
      <c r="H2858"/>
      <c r="I2858"/>
      <c r="J2858"/>
      <c r="K2858"/>
    </row>
    <row r="2859" spans="1:11" x14ac:dyDescent="0.2">
      <c r="A2859"/>
      <c r="B2859"/>
      <c r="C2859"/>
      <c r="D2859"/>
      <c r="E2859"/>
      <c r="F2859"/>
      <c r="G2859"/>
      <c r="H2859"/>
      <c r="I2859"/>
      <c r="J2859"/>
      <c r="K2859"/>
    </row>
    <row r="2860" spans="1:11" x14ac:dyDescent="0.2">
      <c r="A2860"/>
      <c r="B2860"/>
      <c r="C2860"/>
      <c r="D2860"/>
      <c r="E2860"/>
      <c r="F2860"/>
      <c r="G2860"/>
      <c r="H2860"/>
      <c r="I2860"/>
      <c r="J2860"/>
      <c r="K2860"/>
    </row>
    <row r="2861" spans="1:11" x14ac:dyDescent="0.2">
      <c r="A2861"/>
      <c r="B2861"/>
      <c r="C2861"/>
      <c r="D2861"/>
      <c r="E2861"/>
      <c r="F2861"/>
      <c r="G2861"/>
      <c r="H2861"/>
      <c r="I2861"/>
      <c r="J2861"/>
      <c r="K2861"/>
    </row>
    <row r="2862" spans="1:11" x14ac:dyDescent="0.2">
      <c r="A2862"/>
      <c r="B2862"/>
      <c r="C2862"/>
      <c r="D2862"/>
      <c r="E2862"/>
      <c r="F2862"/>
      <c r="G2862"/>
      <c r="H2862"/>
      <c r="I2862"/>
      <c r="J2862"/>
      <c r="K2862"/>
    </row>
    <row r="2863" spans="1:11" x14ac:dyDescent="0.2">
      <c r="A2863"/>
      <c r="B2863"/>
      <c r="C2863"/>
      <c r="D2863"/>
      <c r="E2863"/>
      <c r="F2863"/>
      <c r="G2863"/>
      <c r="H2863"/>
      <c r="I2863"/>
      <c r="J2863"/>
      <c r="K2863"/>
    </row>
    <row r="2864" spans="1:11" x14ac:dyDescent="0.2">
      <c r="A2864"/>
      <c r="B2864"/>
      <c r="C2864"/>
      <c r="D2864"/>
      <c r="E2864"/>
      <c r="F2864"/>
      <c r="G2864"/>
      <c r="H2864"/>
      <c r="I2864"/>
      <c r="J2864"/>
      <c r="K2864"/>
    </row>
    <row r="2865" spans="1:11" x14ac:dyDescent="0.2">
      <c r="A2865"/>
      <c r="B2865"/>
      <c r="C2865"/>
      <c r="D2865"/>
      <c r="E2865"/>
      <c r="F2865"/>
      <c r="G2865"/>
      <c r="H2865"/>
      <c r="I2865"/>
      <c r="J2865"/>
      <c r="K2865"/>
    </row>
    <row r="2866" spans="1:11" x14ac:dyDescent="0.2">
      <c r="A2866"/>
      <c r="B2866"/>
      <c r="C2866"/>
      <c r="D2866"/>
      <c r="E2866"/>
      <c r="F2866"/>
      <c r="G2866"/>
      <c r="H2866"/>
      <c r="I2866"/>
      <c r="J2866"/>
      <c r="K2866"/>
    </row>
    <row r="2867" spans="1:11" x14ac:dyDescent="0.2">
      <c r="A2867"/>
      <c r="B2867"/>
      <c r="C2867"/>
      <c r="D2867"/>
      <c r="E2867"/>
      <c r="F2867"/>
      <c r="G2867"/>
      <c r="H2867"/>
      <c r="I2867"/>
      <c r="J2867"/>
      <c r="K2867"/>
    </row>
    <row r="2868" spans="1:11" x14ac:dyDescent="0.2">
      <c r="A2868"/>
      <c r="B2868"/>
      <c r="C2868"/>
      <c r="D2868"/>
      <c r="E2868"/>
      <c r="F2868"/>
      <c r="G2868"/>
      <c r="H2868"/>
      <c r="I2868"/>
      <c r="J2868"/>
      <c r="K2868"/>
    </row>
    <row r="2869" spans="1:11" x14ac:dyDescent="0.2">
      <c r="A2869"/>
      <c r="B2869"/>
      <c r="C2869"/>
      <c r="D2869"/>
      <c r="E2869"/>
      <c r="F2869"/>
      <c r="G2869"/>
      <c r="H2869"/>
      <c r="I2869"/>
      <c r="J2869"/>
      <c r="K2869"/>
    </row>
    <row r="2870" spans="1:11" x14ac:dyDescent="0.2">
      <c r="A2870"/>
      <c r="B2870"/>
      <c r="C2870"/>
      <c r="D2870"/>
      <c r="E2870"/>
      <c r="F2870"/>
      <c r="G2870"/>
      <c r="H2870"/>
      <c r="I2870"/>
      <c r="J2870"/>
      <c r="K2870"/>
    </row>
    <row r="2871" spans="1:11" x14ac:dyDescent="0.2">
      <c r="A2871"/>
      <c r="B2871"/>
      <c r="C2871"/>
      <c r="D2871"/>
      <c r="E2871"/>
      <c r="F2871"/>
      <c r="G2871"/>
      <c r="H2871"/>
      <c r="I2871"/>
      <c r="J2871"/>
      <c r="K2871"/>
    </row>
    <row r="2872" spans="1:11" x14ac:dyDescent="0.2">
      <c r="A2872"/>
      <c r="B2872"/>
      <c r="C2872"/>
      <c r="D2872"/>
      <c r="E2872"/>
      <c r="F2872"/>
      <c r="G2872"/>
      <c r="H2872"/>
      <c r="I2872"/>
      <c r="J2872"/>
      <c r="K2872"/>
    </row>
    <row r="2873" spans="1:11" x14ac:dyDescent="0.2">
      <c r="A2873"/>
      <c r="B2873"/>
      <c r="C2873"/>
      <c r="D2873"/>
      <c r="E2873"/>
      <c r="F2873"/>
      <c r="G2873"/>
      <c r="H2873"/>
      <c r="I2873"/>
      <c r="J2873"/>
      <c r="K2873"/>
    </row>
    <row r="2874" spans="1:11" x14ac:dyDescent="0.2">
      <c r="A2874"/>
      <c r="B2874"/>
      <c r="C2874"/>
      <c r="D2874"/>
      <c r="E2874"/>
      <c r="F2874"/>
      <c r="G2874"/>
      <c r="H2874"/>
      <c r="I2874"/>
      <c r="J2874"/>
      <c r="K2874"/>
    </row>
    <row r="2875" spans="1:11" x14ac:dyDescent="0.2">
      <c r="A2875"/>
      <c r="B2875"/>
      <c r="C2875"/>
      <c r="D2875"/>
      <c r="E2875"/>
      <c r="F2875"/>
      <c r="G2875"/>
      <c r="H2875"/>
      <c r="I2875"/>
      <c r="J2875"/>
      <c r="K2875"/>
    </row>
    <row r="2876" spans="1:11" x14ac:dyDescent="0.2">
      <c r="A2876"/>
      <c r="B2876"/>
      <c r="C2876"/>
      <c r="D2876"/>
      <c r="E2876"/>
      <c r="F2876"/>
      <c r="G2876"/>
      <c r="H2876"/>
      <c r="I2876"/>
      <c r="J2876"/>
      <c r="K2876"/>
    </row>
    <row r="2877" spans="1:11" x14ac:dyDescent="0.2">
      <c r="A2877"/>
      <c r="B2877"/>
      <c r="C2877"/>
      <c r="D2877"/>
      <c r="E2877"/>
      <c r="F2877"/>
      <c r="G2877"/>
      <c r="H2877"/>
      <c r="I2877"/>
      <c r="J2877"/>
      <c r="K2877"/>
    </row>
    <row r="2878" spans="1:11" x14ac:dyDescent="0.2">
      <c r="A2878"/>
      <c r="B2878"/>
      <c r="C2878"/>
      <c r="D2878"/>
      <c r="E2878"/>
      <c r="F2878"/>
      <c r="G2878"/>
      <c r="H2878"/>
      <c r="I2878"/>
      <c r="J2878"/>
      <c r="K2878"/>
    </row>
    <row r="2879" spans="1:11" x14ac:dyDescent="0.2">
      <c r="A2879"/>
      <c r="B2879"/>
      <c r="C2879"/>
      <c r="D2879"/>
      <c r="E2879"/>
      <c r="F2879"/>
      <c r="G2879"/>
      <c r="H2879"/>
      <c r="I2879"/>
      <c r="J2879"/>
      <c r="K2879"/>
    </row>
    <row r="2880" spans="1:11" x14ac:dyDescent="0.2">
      <c r="A2880"/>
      <c r="B2880"/>
      <c r="C2880"/>
      <c r="D2880"/>
      <c r="E2880"/>
      <c r="F2880"/>
      <c r="G2880"/>
      <c r="H2880"/>
      <c r="I2880"/>
      <c r="J2880"/>
      <c r="K2880"/>
    </row>
    <row r="2881" spans="1:11" x14ac:dyDescent="0.2">
      <c r="A2881"/>
      <c r="B2881"/>
      <c r="C2881"/>
      <c r="D2881"/>
      <c r="E2881"/>
      <c r="F2881"/>
      <c r="G2881"/>
      <c r="H2881"/>
      <c r="I2881"/>
      <c r="J2881"/>
      <c r="K2881"/>
    </row>
    <row r="2882" spans="1:11" x14ac:dyDescent="0.2">
      <c r="A2882"/>
      <c r="B2882"/>
      <c r="C2882"/>
      <c r="D2882"/>
      <c r="E2882"/>
      <c r="F2882"/>
      <c r="G2882"/>
      <c r="H2882"/>
      <c r="I2882"/>
      <c r="J2882"/>
      <c r="K2882"/>
    </row>
    <row r="2883" spans="1:11" x14ac:dyDescent="0.2">
      <c r="A2883"/>
      <c r="B2883"/>
      <c r="C2883"/>
      <c r="D2883"/>
      <c r="E2883"/>
      <c r="F2883"/>
      <c r="G2883"/>
      <c r="H2883"/>
      <c r="I2883"/>
      <c r="J2883"/>
      <c r="K2883"/>
    </row>
    <row r="2884" spans="1:11" x14ac:dyDescent="0.2">
      <c r="A2884"/>
      <c r="B2884"/>
      <c r="C2884"/>
      <c r="D2884"/>
      <c r="E2884"/>
      <c r="F2884"/>
      <c r="G2884"/>
      <c r="H2884"/>
      <c r="I2884"/>
      <c r="J2884"/>
      <c r="K2884"/>
    </row>
    <row r="2885" spans="1:11" x14ac:dyDescent="0.2">
      <c r="A2885"/>
      <c r="B2885"/>
      <c r="C2885"/>
      <c r="D2885"/>
      <c r="E2885"/>
      <c r="F2885"/>
      <c r="G2885"/>
      <c r="H2885"/>
      <c r="I2885"/>
      <c r="J2885"/>
      <c r="K2885"/>
    </row>
    <row r="2886" spans="1:11" x14ac:dyDescent="0.2">
      <c r="A2886"/>
      <c r="B2886"/>
      <c r="C2886"/>
      <c r="D2886"/>
      <c r="E2886"/>
      <c r="F2886"/>
      <c r="G2886"/>
      <c r="H2886"/>
      <c r="I2886"/>
      <c r="J2886"/>
      <c r="K2886"/>
    </row>
    <row r="2887" spans="1:11" x14ac:dyDescent="0.2">
      <c r="A2887"/>
      <c r="B2887"/>
      <c r="C2887"/>
      <c r="D2887"/>
      <c r="E2887"/>
      <c r="F2887"/>
      <c r="G2887"/>
      <c r="H2887"/>
      <c r="I2887"/>
      <c r="J2887"/>
      <c r="K2887"/>
    </row>
    <row r="2888" spans="1:11" x14ac:dyDescent="0.2">
      <c r="A2888"/>
      <c r="B2888"/>
      <c r="C2888"/>
      <c r="D2888"/>
      <c r="E2888"/>
      <c r="F2888"/>
      <c r="G2888"/>
      <c r="H2888"/>
      <c r="I2888"/>
      <c r="J2888"/>
      <c r="K2888"/>
    </row>
    <row r="2889" spans="1:11" x14ac:dyDescent="0.2">
      <c r="A2889"/>
      <c r="B2889"/>
      <c r="C2889"/>
      <c r="D2889"/>
      <c r="E2889"/>
      <c r="F2889"/>
      <c r="G2889"/>
      <c r="H2889"/>
      <c r="I2889"/>
      <c r="J2889"/>
      <c r="K2889"/>
    </row>
    <row r="2890" spans="1:11" x14ac:dyDescent="0.2">
      <c r="A2890"/>
      <c r="B2890"/>
      <c r="C2890"/>
      <c r="D2890"/>
      <c r="E2890"/>
      <c r="F2890"/>
      <c r="G2890"/>
      <c r="H2890"/>
      <c r="I2890"/>
      <c r="J2890"/>
      <c r="K2890"/>
    </row>
    <row r="2891" spans="1:11" x14ac:dyDescent="0.2">
      <c r="A2891"/>
      <c r="B2891"/>
      <c r="C2891"/>
      <c r="D2891"/>
      <c r="E2891"/>
      <c r="F2891"/>
      <c r="G2891"/>
      <c r="H2891"/>
      <c r="I2891"/>
      <c r="J2891"/>
      <c r="K2891"/>
    </row>
    <row r="2892" spans="1:11" x14ac:dyDescent="0.2">
      <c r="A2892"/>
      <c r="B2892"/>
      <c r="C2892"/>
      <c r="D2892"/>
      <c r="E2892"/>
      <c r="F2892"/>
      <c r="G2892"/>
      <c r="H2892"/>
      <c r="I2892"/>
      <c r="J2892"/>
      <c r="K2892"/>
    </row>
    <row r="2893" spans="1:11" x14ac:dyDescent="0.2">
      <c r="A2893"/>
      <c r="B2893"/>
      <c r="C2893"/>
      <c r="D2893"/>
      <c r="E2893"/>
      <c r="F2893"/>
      <c r="G2893"/>
      <c r="H2893"/>
      <c r="I2893"/>
      <c r="J2893"/>
      <c r="K2893"/>
    </row>
    <row r="2894" spans="1:11" x14ac:dyDescent="0.2">
      <c r="A2894"/>
      <c r="B2894"/>
      <c r="C2894"/>
      <c r="D2894"/>
      <c r="E2894"/>
      <c r="F2894"/>
      <c r="G2894"/>
      <c r="H2894"/>
      <c r="I2894"/>
      <c r="J2894"/>
      <c r="K2894"/>
    </row>
    <row r="2895" spans="1:11" x14ac:dyDescent="0.2">
      <c r="A2895"/>
      <c r="B2895"/>
      <c r="C2895"/>
      <c r="D2895"/>
      <c r="E2895"/>
      <c r="F2895"/>
      <c r="G2895"/>
      <c r="H2895"/>
      <c r="I2895"/>
      <c r="J2895"/>
      <c r="K2895"/>
    </row>
    <row r="2896" spans="1:11" x14ac:dyDescent="0.2">
      <c r="A2896"/>
      <c r="B2896"/>
      <c r="C2896"/>
      <c r="D2896"/>
      <c r="E2896"/>
      <c r="F2896"/>
      <c r="G2896"/>
      <c r="H2896"/>
      <c r="I2896"/>
      <c r="J2896"/>
      <c r="K2896"/>
    </row>
    <row r="2897" spans="1:11" x14ac:dyDescent="0.2">
      <c r="A2897"/>
      <c r="B2897"/>
      <c r="C2897"/>
      <c r="D2897"/>
      <c r="E2897"/>
      <c r="F2897"/>
      <c r="G2897"/>
      <c r="H2897"/>
      <c r="I2897"/>
      <c r="J2897"/>
      <c r="K2897"/>
    </row>
    <row r="2898" spans="1:11" x14ac:dyDescent="0.2">
      <c r="A2898"/>
      <c r="B2898"/>
      <c r="C2898"/>
      <c r="D2898"/>
      <c r="E2898"/>
      <c r="F2898"/>
      <c r="G2898"/>
      <c r="H2898"/>
      <c r="I2898"/>
      <c r="J2898"/>
      <c r="K2898"/>
    </row>
    <row r="2899" spans="1:11" x14ac:dyDescent="0.2">
      <c r="A2899"/>
      <c r="B2899"/>
      <c r="C2899"/>
      <c r="D2899"/>
      <c r="E2899"/>
      <c r="F2899"/>
      <c r="G2899"/>
      <c r="H2899"/>
      <c r="I2899"/>
      <c r="J2899"/>
      <c r="K2899"/>
    </row>
    <row r="2900" spans="1:11" x14ac:dyDescent="0.2">
      <c r="A2900"/>
      <c r="B2900"/>
      <c r="C2900"/>
      <c r="D2900"/>
      <c r="E2900"/>
      <c r="F2900"/>
      <c r="G2900"/>
      <c r="H2900"/>
      <c r="I2900"/>
      <c r="J2900"/>
      <c r="K2900"/>
    </row>
    <row r="2901" spans="1:11" x14ac:dyDescent="0.2">
      <c r="A2901"/>
      <c r="B2901"/>
      <c r="C2901"/>
      <c r="D2901"/>
      <c r="E2901"/>
      <c r="F2901"/>
      <c r="G2901"/>
      <c r="H2901"/>
      <c r="I2901"/>
      <c r="J2901"/>
      <c r="K2901"/>
    </row>
    <row r="2902" spans="1:11" x14ac:dyDescent="0.2">
      <c r="A2902"/>
      <c r="B2902"/>
      <c r="C2902"/>
      <c r="D2902"/>
      <c r="E2902"/>
      <c r="F2902"/>
      <c r="G2902"/>
      <c r="H2902"/>
      <c r="I2902"/>
      <c r="J2902"/>
      <c r="K2902"/>
    </row>
    <row r="2903" spans="1:11" x14ac:dyDescent="0.2">
      <c r="A2903"/>
      <c r="B2903"/>
      <c r="C2903"/>
      <c r="D2903"/>
      <c r="E2903"/>
      <c r="F2903"/>
      <c r="G2903"/>
      <c r="H2903"/>
      <c r="I2903"/>
      <c r="J2903"/>
      <c r="K2903"/>
    </row>
    <row r="2904" spans="1:11" x14ac:dyDescent="0.2">
      <c r="A2904"/>
      <c r="B2904"/>
      <c r="C2904"/>
      <c r="D2904"/>
      <c r="E2904"/>
      <c r="F2904"/>
      <c r="G2904"/>
      <c r="H2904"/>
      <c r="I2904"/>
      <c r="J2904"/>
      <c r="K2904"/>
    </row>
    <row r="2905" spans="1:11" x14ac:dyDescent="0.2">
      <c r="A2905"/>
      <c r="B2905"/>
      <c r="C2905"/>
      <c r="D2905"/>
      <c r="E2905"/>
      <c r="F2905"/>
      <c r="G2905"/>
      <c r="H2905"/>
      <c r="I2905"/>
      <c r="J2905"/>
      <c r="K2905"/>
    </row>
    <row r="2906" spans="1:11" x14ac:dyDescent="0.2">
      <c r="A2906"/>
      <c r="B2906"/>
      <c r="C2906"/>
      <c r="D2906"/>
      <c r="E2906"/>
      <c r="F2906"/>
      <c r="G2906"/>
      <c r="H2906"/>
      <c r="I2906"/>
      <c r="J2906"/>
      <c r="K2906"/>
    </row>
    <row r="2907" spans="1:11" x14ac:dyDescent="0.2">
      <c r="A2907"/>
      <c r="B2907"/>
      <c r="C2907"/>
      <c r="D2907"/>
      <c r="E2907"/>
      <c r="F2907"/>
      <c r="G2907"/>
      <c r="H2907"/>
      <c r="I2907"/>
      <c r="J2907"/>
      <c r="K2907"/>
    </row>
    <row r="2908" spans="1:11" x14ac:dyDescent="0.2">
      <c r="A2908"/>
      <c r="B2908"/>
      <c r="C2908"/>
      <c r="D2908"/>
      <c r="E2908"/>
      <c r="F2908"/>
      <c r="G2908"/>
      <c r="H2908"/>
      <c r="I2908"/>
      <c r="J2908"/>
      <c r="K2908"/>
    </row>
    <row r="2909" spans="1:11" x14ac:dyDescent="0.2">
      <c r="A2909"/>
      <c r="B2909"/>
      <c r="C2909"/>
      <c r="D2909"/>
      <c r="E2909"/>
      <c r="F2909"/>
      <c r="G2909"/>
      <c r="H2909"/>
      <c r="I2909"/>
      <c r="J2909"/>
      <c r="K2909"/>
    </row>
    <row r="2910" spans="1:11" x14ac:dyDescent="0.2">
      <c r="A2910"/>
      <c r="B2910"/>
      <c r="C2910"/>
      <c r="D2910"/>
      <c r="E2910"/>
      <c r="F2910"/>
      <c r="G2910"/>
      <c r="H2910"/>
      <c r="I2910"/>
      <c r="J2910"/>
      <c r="K2910"/>
    </row>
    <row r="2911" spans="1:11" x14ac:dyDescent="0.2">
      <c r="A2911"/>
      <c r="B2911"/>
      <c r="C2911"/>
      <c r="D2911"/>
      <c r="E2911"/>
      <c r="F2911"/>
      <c r="G2911"/>
      <c r="H2911"/>
      <c r="I2911"/>
      <c r="J2911"/>
      <c r="K2911"/>
    </row>
    <row r="2912" spans="1:11" x14ac:dyDescent="0.2">
      <c r="A2912"/>
      <c r="B2912"/>
      <c r="C2912"/>
      <c r="D2912"/>
      <c r="E2912"/>
      <c r="F2912"/>
      <c r="G2912"/>
      <c r="H2912"/>
      <c r="I2912"/>
      <c r="J2912"/>
      <c r="K2912"/>
    </row>
    <row r="2913" spans="1:11" x14ac:dyDescent="0.2">
      <c r="A2913"/>
      <c r="B2913"/>
      <c r="C2913"/>
      <c r="D2913"/>
      <c r="E2913"/>
      <c r="F2913"/>
      <c r="G2913"/>
      <c r="H2913"/>
      <c r="I2913"/>
      <c r="J2913"/>
      <c r="K2913"/>
    </row>
    <row r="2914" spans="1:11" x14ac:dyDescent="0.2">
      <c r="A2914"/>
      <c r="B2914"/>
      <c r="C2914"/>
      <c r="D2914"/>
      <c r="E2914"/>
      <c r="F2914"/>
      <c r="G2914"/>
      <c r="H2914"/>
      <c r="I2914"/>
      <c r="J2914"/>
      <c r="K2914"/>
    </row>
    <row r="2915" spans="1:11" x14ac:dyDescent="0.2">
      <c r="A2915"/>
      <c r="B2915"/>
      <c r="C2915"/>
      <c r="D2915"/>
      <c r="E2915"/>
      <c r="F2915"/>
      <c r="G2915"/>
      <c r="H2915"/>
      <c r="I2915"/>
      <c r="J2915"/>
      <c r="K2915"/>
    </row>
    <row r="2916" spans="1:11" x14ac:dyDescent="0.2">
      <c r="A2916"/>
      <c r="B2916"/>
      <c r="C2916"/>
      <c r="D2916"/>
      <c r="E2916"/>
      <c r="F2916"/>
      <c r="G2916"/>
      <c r="H2916"/>
      <c r="I2916"/>
      <c r="J2916"/>
      <c r="K2916"/>
    </row>
    <row r="2917" spans="1:11" x14ac:dyDescent="0.2">
      <c r="A2917"/>
      <c r="B2917"/>
      <c r="C2917"/>
      <c r="D2917"/>
      <c r="E2917"/>
      <c r="F2917"/>
      <c r="G2917"/>
      <c r="H2917"/>
      <c r="I2917"/>
      <c r="J2917"/>
      <c r="K2917"/>
    </row>
    <row r="2918" spans="1:11" x14ac:dyDescent="0.2">
      <c r="A2918"/>
      <c r="B2918"/>
      <c r="C2918"/>
      <c r="D2918"/>
      <c r="E2918"/>
      <c r="F2918"/>
      <c r="G2918"/>
      <c r="H2918"/>
      <c r="I2918"/>
      <c r="J2918"/>
      <c r="K2918"/>
    </row>
    <row r="2919" spans="1:11" x14ac:dyDescent="0.2">
      <c r="A2919"/>
      <c r="B2919"/>
      <c r="C2919"/>
      <c r="D2919"/>
      <c r="E2919"/>
      <c r="F2919"/>
      <c r="G2919"/>
      <c r="H2919"/>
      <c r="I2919"/>
      <c r="J2919"/>
      <c r="K2919"/>
    </row>
    <row r="2920" spans="1:11" x14ac:dyDescent="0.2">
      <c r="A2920"/>
      <c r="B2920"/>
      <c r="C2920"/>
      <c r="D2920"/>
      <c r="E2920"/>
      <c r="F2920"/>
      <c r="G2920"/>
      <c r="H2920"/>
      <c r="I2920"/>
      <c r="J2920"/>
      <c r="K2920"/>
    </row>
    <row r="2921" spans="1:11" x14ac:dyDescent="0.2">
      <c r="A2921"/>
      <c r="B2921"/>
      <c r="C2921"/>
      <c r="D2921"/>
      <c r="E2921"/>
      <c r="F2921"/>
      <c r="G2921"/>
      <c r="H2921"/>
      <c r="I2921"/>
      <c r="J2921"/>
      <c r="K2921"/>
    </row>
    <row r="2922" spans="1:11" x14ac:dyDescent="0.2">
      <c r="A2922"/>
      <c r="B2922"/>
      <c r="C2922"/>
      <c r="D2922"/>
      <c r="E2922"/>
      <c r="F2922"/>
      <c r="G2922"/>
      <c r="H2922"/>
      <c r="I2922"/>
      <c r="J2922"/>
      <c r="K2922"/>
    </row>
    <row r="2923" spans="1:11" x14ac:dyDescent="0.2">
      <c r="A2923"/>
      <c r="B2923"/>
      <c r="C2923"/>
      <c r="D2923"/>
      <c r="E2923"/>
      <c r="F2923"/>
      <c r="G2923"/>
      <c r="H2923"/>
      <c r="I2923"/>
      <c r="J2923"/>
      <c r="K2923"/>
    </row>
    <row r="2924" spans="1:11" x14ac:dyDescent="0.2">
      <c r="A2924"/>
      <c r="B2924"/>
      <c r="C2924"/>
      <c r="D2924"/>
      <c r="E2924"/>
      <c r="F2924"/>
      <c r="G2924"/>
      <c r="H2924"/>
      <c r="I2924"/>
      <c r="J2924"/>
      <c r="K2924"/>
    </row>
    <row r="2925" spans="1:11" x14ac:dyDescent="0.2">
      <c r="A2925"/>
      <c r="B2925"/>
      <c r="C2925"/>
      <c r="D2925"/>
      <c r="E2925"/>
      <c r="F2925"/>
      <c r="G2925"/>
      <c r="H2925"/>
      <c r="I2925"/>
      <c r="J2925"/>
      <c r="K2925"/>
    </row>
    <row r="2926" spans="1:11" x14ac:dyDescent="0.2">
      <c r="A2926"/>
      <c r="B2926"/>
      <c r="C2926"/>
      <c r="D2926"/>
      <c r="E2926"/>
      <c r="F2926"/>
      <c r="G2926"/>
      <c r="H2926"/>
      <c r="I2926"/>
      <c r="J2926"/>
      <c r="K2926"/>
    </row>
    <row r="2927" spans="1:11" x14ac:dyDescent="0.2">
      <c r="A2927"/>
      <c r="B2927"/>
      <c r="C2927"/>
      <c r="D2927"/>
      <c r="E2927"/>
      <c r="F2927"/>
      <c r="G2927"/>
      <c r="H2927"/>
      <c r="I2927"/>
      <c r="J2927"/>
      <c r="K2927"/>
    </row>
    <row r="2928" spans="1:11" x14ac:dyDescent="0.2">
      <c r="A2928"/>
      <c r="B2928"/>
      <c r="C2928"/>
      <c r="D2928"/>
      <c r="E2928"/>
      <c r="F2928"/>
      <c r="G2928"/>
      <c r="H2928"/>
      <c r="I2928"/>
      <c r="J2928"/>
      <c r="K2928"/>
    </row>
    <row r="2929" spans="1:11" x14ac:dyDescent="0.2">
      <c r="A2929"/>
      <c r="B2929"/>
      <c r="C2929"/>
      <c r="D2929"/>
      <c r="E2929"/>
      <c r="F2929"/>
      <c r="G2929"/>
      <c r="H2929"/>
      <c r="I2929"/>
      <c r="J2929"/>
      <c r="K2929"/>
    </row>
    <row r="2930" spans="1:11" x14ac:dyDescent="0.2">
      <c r="A2930"/>
      <c r="B2930"/>
      <c r="C2930"/>
      <c r="D2930"/>
      <c r="E2930"/>
      <c r="F2930"/>
      <c r="G2930"/>
      <c r="H2930"/>
      <c r="I2930"/>
      <c r="J2930"/>
      <c r="K2930"/>
    </row>
    <row r="2931" spans="1:11" x14ac:dyDescent="0.2">
      <c r="A2931"/>
      <c r="B2931"/>
      <c r="C2931"/>
      <c r="D2931"/>
      <c r="E2931"/>
      <c r="F2931"/>
      <c r="G2931"/>
      <c r="H2931"/>
      <c r="I2931"/>
      <c r="J2931"/>
      <c r="K2931"/>
    </row>
    <row r="2932" spans="1:11" x14ac:dyDescent="0.2">
      <c r="A2932"/>
      <c r="B2932"/>
      <c r="C2932"/>
      <c r="D2932"/>
      <c r="E2932"/>
      <c r="F2932"/>
      <c r="G2932"/>
      <c r="H2932"/>
      <c r="I2932"/>
      <c r="J2932"/>
      <c r="K2932"/>
    </row>
    <row r="2933" spans="1:11" x14ac:dyDescent="0.2">
      <c r="A2933"/>
      <c r="B2933"/>
      <c r="C2933"/>
      <c r="D2933"/>
      <c r="E2933"/>
      <c r="F2933"/>
      <c r="G2933"/>
      <c r="H2933"/>
      <c r="I2933"/>
      <c r="J2933"/>
      <c r="K2933"/>
    </row>
    <row r="2934" spans="1:11" x14ac:dyDescent="0.2">
      <c r="A2934"/>
      <c r="B2934"/>
      <c r="C2934"/>
      <c r="D2934"/>
      <c r="E2934"/>
      <c r="F2934"/>
      <c r="G2934"/>
      <c r="H2934"/>
      <c r="I2934"/>
      <c r="J2934"/>
      <c r="K2934"/>
    </row>
    <row r="2935" spans="1:11" x14ac:dyDescent="0.2">
      <c r="A2935"/>
      <c r="B2935"/>
      <c r="C2935"/>
      <c r="D2935"/>
      <c r="E2935"/>
      <c r="F2935"/>
      <c r="G2935"/>
      <c r="H2935"/>
      <c r="I2935"/>
      <c r="J2935"/>
      <c r="K2935"/>
    </row>
    <row r="2936" spans="1:11" x14ac:dyDescent="0.2">
      <c r="A2936"/>
      <c r="B2936"/>
      <c r="C2936"/>
      <c r="D2936"/>
      <c r="E2936"/>
      <c r="F2936"/>
      <c r="G2936"/>
      <c r="H2936"/>
      <c r="I2936"/>
      <c r="J2936"/>
      <c r="K2936"/>
    </row>
    <row r="2937" spans="1:11" x14ac:dyDescent="0.2">
      <c r="A2937"/>
      <c r="B2937"/>
      <c r="C2937"/>
      <c r="D2937"/>
      <c r="E2937"/>
      <c r="F2937"/>
      <c r="G2937"/>
      <c r="H2937"/>
      <c r="I2937"/>
      <c r="J2937"/>
      <c r="K2937"/>
    </row>
    <row r="2938" spans="1:11" x14ac:dyDescent="0.2">
      <c r="A2938"/>
      <c r="B2938"/>
      <c r="C2938"/>
      <c r="D2938"/>
      <c r="E2938"/>
      <c r="F2938"/>
      <c r="G2938"/>
      <c r="H2938"/>
      <c r="I2938"/>
      <c r="J2938"/>
      <c r="K2938"/>
    </row>
    <row r="2939" spans="1:11" x14ac:dyDescent="0.2">
      <c r="A2939"/>
      <c r="B2939"/>
      <c r="C2939"/>
      <c r="D2939"/>
      <c r="E2939"/>
      <c r="F2939"/>
      <c r="G2939"/>
      <c r="H2939"/>
      <c r="I2939"/>
      <c r="J2939"/>
      <c r="K2939"/>
    </row>
    <row r="2940" spans="1:11" x14ac:dyDescent="0.2">
      <c r="A2940"/>
      <c r="B2940"/>
      <c r="C2940"/>
      <c r="D2940"/>
      <c r="E2940"/>
      <c r="F2940"/>
      <c r="G2940"/>
      <c r="H2940"/>
      <c r="I2940"/>
      <c r="J2940"/>
      <c r="K2940"/>
    </row>
    <row r="2941" spans="1:11" x14ac:dyDescent="0.2">
      <c r="A2941"/>
      <c r="B2941"/>
      <c r="C2941"/>
      <c r="D2941"/>
      <c r="E2941"/>
      <c r="F2941"/>
      <c r="G2941"/>
      <c r="H2941"/>
      <c r="I2941"/>
      <c r="J2941"/>
      <c r="K2941"/>
    </row>
    <row r="2942" spans="1:11" x14ac:dyDescent="0.2">
      <c r="A2942"/>
      <c r="B2942"/>
      <c r="C2942"/>
      <c r="D2942"/>
      <c r="E2942"/>
      <c r="F2942"/>
      <c r="G2942"/>
      <c r="H2942"/>
      <c r="I2942"/>
      <c r="J2942"/>
      <c r="K2942"/>
    </row>
    <row r="2943" spans="1:11" x14ac:dyDescent="0.2">
      <c r="A2943"/>
      <c r="B2943"/>
      <c r="C2943"/>
      <c r="D2943"/>
      <c r="E2943"/>
      <c r="F2943"/>
      <c r="G2943"/>
      <c r="H2943"/>
      <c r="I2943"/>
      <c r="J2943"/>
      <c r="K2943"/>
    </row>
    <row r="2944" spans="1:11" x14ac:dyDescent="0.2">
      <c r="A2944"/>
      <c r="B2944"/>
      <c r="C2944"/>
      <c r="D2944"/>
      <c r="E2944"/>
      <c r="F2944"/>
      <c r="G2944"/>
      <c r="H2944"/>
      <c r="I2944"/>
      <c r="J2944"/>
      <c r="K2944"/>
    </row>
    <row r="2945" spans="1:11" x14ac:dyDescent="0.2">
      <c r="A2945"/>
      <c r="B2945"/>
      <c r="C2945"/>
      <c r="D2945"/>
      <c r="E2945"/>
      <c r="F2945"/>
      <c r="G2945"/>
      <c r="H2945"/>
      <c r="I2945"/>
      <c r="J2945"/>
      <c r="K2945"/>
    </row>
    <row r="2946" spans="1:11" x14ac:dyDescent="0.2">
      <c r="A2946"/>
      <c r="B2946"/>
      <c r="C2946"/>
      <c r="D2946"/>
      <c r="E2946"/>
      <c r="F2946"/>
      <c r="G2946"/>
      <c r="H2946"/>
      <c r="I2946"/>
      <c r="J2946"/>
      <c r="K2946"/>
    </row>
    <row r="2947" spans="1:11" x14ac:dyDescent="0.2">
      <c r="A2947"/>
      <c r="B2947"/>
      <c r="C2947"/>
      <c r="D2947"/>
      <c r="E2947"/>
      <c r="F2947"/>
      <c r="G2947"/>
      <c r="H2947"/>
      <c r="I2947"/>
      <c r="J2947"/>
      <c r="K2947"/>
    </row>
    <row r="2948" spans="1:11" x14ac:dyDescent="0.2">
      <c r="A2948"/>
      <c r="B2948"/>
      <c r="C2948"/>
      <c r="D2948"/>
      <c r="E2948"/>
      <c r="F2948"/>
      <c r="G2948"/>
      <c r="H2948"/>
      <c r="I2948"/>
      <c r="J2948"/>
      <c r="K2948"/>
    </row>
    <row r="2949" spans="1:11" x14ac:dyDescent="0.2">
      <c r="A2949"/>
      <c r="B2949"/>
      <c r="C2949"/>
      <c r="D2949"/>
      <c r="E2949"/>
      <c r="F2949"/>
      <c r="G2949"/>
      <c r="H2949"/>
      <c r="I2949"/>
      <c r="J2949"/>
      <c r="K2949"/>
    </row>
    <row r="2950" spans="1:11" x14ac:dyDescent="0.2">
      <c r="A2950"/>
      <c r="B2950"/>
      <c r="C2950"/>
      <c r="D2950"/>
      <c r="E2950"/>
      <c r="F2950"/>
      <c r="G2950"/>
      <c r="H2950"/>
      <c r="I2950"/>
      <c r="J2950"/>
      <c r="K2950"/>
    </row>
    <row r="2951" spans="1:11" x14ac:dyDescent="0.2">
      <c r="A2951"/>
      <c r="B2951"/>
      <c r="C2951"/>
      <c r="D2951"/>
      <c r="E2951"/>
      <c r="F2951"/>
      <c r="G2951"/>
      <c r="H2951"/>
      <c r="I2951"/>
      <c r="J2951"/>
      <c r="K2951"/>
    </row>
    <row r="2952" spans="1:11" x14ac:dyDescent="0.2">
      <c r="A2952"/>
      <c r="B2952"/>
      <c r="C2952"/>
      <c r="D2952"/>
      <c r="E2952"/>
      <c r="F2952"/>
      <c r="G2952"/>
      <c r="H2952"/>
      <c r="I2952"/>
      <c r="J2952"/>
      <c r="K2952"/>
    </row>
    <row r="2953" spans="1:11" x14ac:dyDescent="0.2">
      <c r="A2953"/>
      <c r="B2953"/>
      <c r="C2953"/>
      <c r="D2953"/>
      <c r="E2953"/>
      <c r="F2953"/>
      <c r="G2953"/>
      <c r="H2953"/>
      <c r="I2953"/>
      <c r="J2953"/>
      <c r="K2953"/>
    </row>
    <row r="2954" spans="1:11" x14ac:dyDescent="0.2">
      <c r="A2954"/>
      <c r="B2954"/>
      <c r="C2954"/>
      <c r="D2954"/>
      <c r="E2954"/>
      <c r="F2954"/>
      <c r="G2954"/>
      <c r="H2954"/>
      <c r="I2954"/>
      <c r="J2954"/>
      <c r="K2954"/>
    </row>
    <row r="2955" spans="1:11" x14ac:dyDescent="0.2">
      <c r="A2955"/>
      <c r="B2955"/>
      <c r="C2955"/>
      <c r="D2955"/>
      <c r="E2955"/>
      <c r="F2955"/>
      <c r="G2955"/>
      <c r="H2955"/>
      <c r="I2955"/>
      <c r="J2955"/>
      <c r="K2955"/>
    </row>
    <row r="2956" spans="1:11" x14ac:dyDescent="0.2">
      <c r="A2956"/>
      <c r="B2956"/>
      <c r="C2956"/>
      <c r="D2956"/>
      <c r="E2956"/>
      <c r="F2956"/>
      <c r="G2956"/>
      <c r="H2956"/>
      <c r="I2956"/>
      <c r="J2956"/>
      <c r="K2956"/>
    </row>
    <row r="2957" spans="1:11" x14ac:dyDescent="0.2">
      <c r="A2957"/>
      <c r="B2957"/>
      <c r="C2957"/>
      <c r="D2957"/>
      <c r="E2957"/>
      <c r="F2957"/>
      <c r="G2957"/>
      <c r="H2957"/>
      <c r="I2957"/>
      <c r="J2957"/>
      <c r="K2957"/>
    </row>
    <row r="2958" spans="1:11" x14ac:dyDescent="0.2">
      <c r="A2958"/>
      <c r="B2958"/>
      <c r="C2958"/>
      <c r="D2958"/>
      <c r="E2958"/>
      <c r="F2958"/>
      <c r="G2958"/>
      <c r="H2958"/>
      <c r="I2958"/>
      <c r="J2958"/>
      <c r="K2958"/>
    </row>
    <row r="2959" spans="1:11" x14ac:dyDescent="0.2">
      <c r="A2959"/>
      <c r="B2959"/>
      <c r="C2959"/>
      <c r="D2959"/>
      <c r="E2959"/>
      <c r="F2959"/>
      <c r="G2959"/>
      <c r="H2959"/>
      <c r="I2959"/>
      <c r="J2959"/>
      <c r="K2959"/>
    </row>
    <row r="2960" spans="1:11" x14ac:dyDescent="0.2">
      <c r="A2960"/>
      <c r="B2960"/>
      <c r="C2960"/>
      <c r="D2960"/>
      <c r="E2960"/>
      <c r="F2960"/>
      <c r="G2960"/>
      <c r="H2960"/>
      <c r="I2960"/>
      <c r="J2960"/>
      <c r="K2960"/>
    </row>
    <row r="2961" spans="1:11" x14ac:dyDescent="0.2">
      <c r="A2961"/>
      <c r="B2961"/>
      <c r="C2961"/>
      <c r="D2961"/>
      <c r="E2961"/>
      <c r="F2961"/>
      <c r="G2961"/>
      <c r="H2961"/>
      <c r="I2961"/>
      <c r="J2961"/>
      <c r="K2961"/>
    </row>
    <row r="2962" spans="1:11" x14ac:dyDescent="0.2">
      <c r="A2962"/>
      <c r="B2962"/>
      <c r="C2962"/>
      <c r="D2962"/>
      <c r="E2962"/>
      <c r="F2962"/>
      <c r="G2962"/>
      <c r="H2962"/>
      <c r="I2962"/>
      <c r="J2962"/>
      <c r="K2962"/>
    </row>
    <row r="2963" spans="1:11" x14ac:dyDescent="0.2">
      <c r="A2963"/>
      <c r="B2963"/>
      <c r="C2963"/>
      <c r="D2963"/>
      <c r="E2963"/>
      <c r="F2963"/>
      <c r="G2963"/>
      <c r="H2963"/>
      <c r="I2963"/>
      <c r="J2963"/>
      <c r="K2963"/>
    </row>
    <row r="2964" spans="1:11" x14ac:dyDescent="0.2">
      <c r="A2964"/>
      <c r="B2964"/>
      <c r="C2964"/>
      <c r="D2964"/>
      <c r="E2964"/>
      <c r="F2964"/>
      <c r="G2964"/>
      <c r="H2964"/>
      <c r="I2964"/>
      <c r="J2964"/>
      <c r="K2964"/>
    </row>
    <row r="2965" spans="1:11" x14ac:dyDescent="0.2">
      <c r="A2965"/>
      <c r="B2965"/>
      <c r="C2965"/>
      <c r="D2965"/>
      <c r="E2965"/>
      <c r="F2965"/>
      <c r="G2965"/>
      <c r="H2965"/>
      <c r="I2965"/>
      <c r="J2965"/>
      <c r="K2965"/>
    </row>
    <row r="2966" spans="1:11" x14ac:dyDescent="0.2">
      <c r="A2966"/>
      <c r="B2966"/>
      <c r="C2966"/>
      <c r="D2966"/>
      <c r="E2966"/>
      <c r="F2966"/>
      <c r="G2966"/>
      <c r="H2966"/>
      <c r="I2966"/>
      <c r="J2966"/>
      <c r="K2966"/>
    </row>
    <row r="2967" spans="1:11" x14ac:dyDescent="0.2">
      <c r="A2967"/>
      <c r="B2967"/>
      <c r="C2967"/>
      <c r="D2967"/>
      <c r="E2967"/>
      <c r="F2967"/>
      <c r="G2967"/>
      <c r="H2967"/>
      <c r="I2967"/>
      <c r="J2967"/>
      <c r="K2967"/>
    </row>
    <row r="2968" spans="1:11" x14ac:dyDescent="0.2">
      <c r="A2968"/>
      <c r="B2968"/>
      <c r="C2968"/>
      <c r="D2968"/>
      <c r="E2968"/>
      <c r="F2968"/>
      <c r="G2968"/>
      <c r="H2968"/>
      <c r="I2968"/>
      <c r="J2968"/>
      <c r="K2968"/>
    </row>
    <row r="2969" spans="1:11" x14ac:dyDescent="0.2">
      <c r="A2969"/>
      <c r="B2969"/>
      <c r="C2969"/>
      <c r="D2969"/>
      <c r="E2969"/>
      <c r="F2969"/>
      <c r="G2969"/>
      <c r="H2969"/>
      <c r="I2969"/>
      <c r="J2969"/>
      <c r="K2969"/>
    </row>
    <row r="2970" spans="1:11" x14ac:dyDescent="0.2">
      <c r="A2970"/>
      <c r="B2970"/>
      <c r="C2970"/>
      <c r="D2970"/>
      <c r="E2970"/>
      <c r="F2970"/>
      <c r="G2970"/>
      <c r="H2970"/>
      <c r="I2970"/>
      <c r="J2970"/>
      <c r="K2970"/>
    </row>
    <row r="2971" spans="1:11" x14ac:dyDescent="0.2">
      <c r="A2971"/>
      <c r="B2971"/>
      <c r="C2971"/>
      <c r="D2971"/>
      <c r="E2971"/>
      <c r="F2971"/>
      <c r="G2971"/>
      <c r="H2971"/>
      <c r="I2971"/>
      <c r="J2971"/>
      <c r="K2971"/>
    </row>
    <row r="2972" spans="1:11" x14ac:dyDescent="0.2">
      <c r="A2972"/>
      <c r="B2972"/>
      <c r="C2972"/>
      <c r="D2972"/>
      <c r="E2972"/>
      <c r="F2972"/>
      <c r="G2972"/>
      <c r="H2972"/>
      <c r="I2972"/>
      <c r="J2972"/>
      <c r="K2972"/>
    </row>
    <row r="2973" spans="1:11" x14ac:dyDescent="0.2">
      <c r="A2973"/>
      <c r="B2973"/>
      <c r="C2973"/>
      <c r="D2973"/>
      <c r="E2973"/>
      <c r="F2973"/>
      <c r="G2973"/>
      <c r="H2973"/>
      <c r="I2973"/>
      <c r="J2973"/>
      <c r="K2973"/>
    </row>
    <row r="2974" spans="1:11" x14ac:dyDescent="0.2">
      <c r="A2974"/>
      <c r="B2974"/>
      <c r="C2974"/>
      <c r="D2974"/>
      <c r="E2974"/>
      <c r="F2974"/>
      <c r="G2974"/>
      <c r="H2974"/>
      <c r="I2974"/>
      <c r="J2974"/>
      <c r="K2974"/>
    </row>
    <row r="2975" spans="1:11" x14ac:dyDescent="0.2">
      <c r="A2975"/>
      <c r="B2975"/>
      <c r="C2975"/>
      <c r="D2975"/>
      <c r="E2975"/>
      <c r="F2975"/>
      <c r="G2975"/>
      <c r="H2975"/>
      <c r="I2975"/>
      <c r="J2975"/>
      <c r="K2975"/>
    </row>
    <row r="2976" spans="1:11" x14ac:dyDescent="0.2">
      <c r="A2976"/>
      <c r="B2976"/>
      <c r="C2976"/>
      <c r="D2976"/>
      <c r="E2976"/>
      <c r="F2976"/>
      <c r="G2976"/>
      <c r="H2976"/>
      <c r="I2976"/>
      <c r="J2976"/>
      <c r="K2976"/>
    </row>
    <row r="2977" spans="1:11" x14ac:dyDescent="0.2">
      <c r="A2977"/>
      <c r="B2977"/>
      <c r="C2977"/>
      <c r="D2977"/>
      <c r="E2977"/>
      <c r="F2977"/>
      <c r="G2977"/>
      <c r="H2977"/>
      <c r="I2977"/>
      <c r="J2977"/>
      <c r="K2977"/>
    </row>
    <row r="2978" spans="1:11" x14ac:dyDescent="0.2">
      <c r="A2978"/>
      <c r="B2978"/>
      <c r="C2978"/>
      <c r="D2978"/>
      <c r="E2978"/>
      <c r="F2978"/>
      <c r="G2978"/>
      <c r="H2978"/>
      <c r="I2978"/>
      <c r="J2978"/>
      <c r="K2978"/>
    </row>
    <row r="2979" spans="1:11" x14ac:dyDescent="0.2">
      <c r="A2979"/>
      <c r="B2979"/>
      <c r="C2979"/>
      <c r="D2979"/>
      <c r="E2979"/>
      <c r="F2979"/>
      <c r="G2979"/>
      <c r="H2979"/>
      <c r="I2979"/>
      <c r="J2979"/>
      <c r="K2979"/>
    </row>
    <row r="2980" spans="1:11" x14ac:dyDescent="0.2">
      <c r="A2980"/>
      <c r="B2980"/>
      <c r="C2980"/>
      <c r="D2980"/>
      <c r="E2980"/>
      <c r="F2980"/>
      <c r="G2980"/>
      <c r="H2980"/>
      <c r="I2980"/>
      <c r="J2980"/>
      <c r="K2980"/>
    </row>
    <row r="2981" spans="1:11" x14ac:dyDescent="0.2">
      <c r="A2981"/>
      <c r="B2981"/>
      <c r="C2981"/>
      <c r="D2981"/>
      <c r="E2981"/>
      <c r="F2981"/>
      <c r="G2981"/>
      <c r="H2981"/>
      <c r="I2981"/>
      <c r="J2981"/>
      <c r="K2981"/>
    </row>
    <row r="2982" spans="1:11" x14ac:dyDescent="0.2">
      <c r="A2982"/>
      <c r="B2982"/>
      <c r="C2982"/>
      <c r="D2982"/>
      <c r="E2982"/>
      <c r="F2982"/>
      <c r="G2982"/>
      <c r="H2982"/>
      <c r="I2982"/>
      <c r="J2982"/>
      <c r="K2982"/>
    </row>
    <row r="2983" spans="1:11" x14ac:dyDescent="0.2">
      <c r="A2983"/>
      <c r="B2983"/>
      <c r="C2983"/>
      <c r="D2983"/>
      <c r="E2983"/>
      <c r="F2983"/>
      <c r="G2983"/>
      <c r="H2983"/>
      <c r="I2983"/>
      <c r="J2983"/>
      <c r="K2983"/>
    </row>
    <row r="2984" spans="1:11" x14ac:dyDescent="0.2">
      <c r="A2984"/>
      <c r="B2984"/>
      <c r="C2984"/>
      <c r="D2984"/>
      <c r="E2984"/>
      <c r="F2984"/>
      <c r="G2984"/>
      <c r="H2984"/>
      <c r="I2984"/>
      <c r="J2984"/>
      <c r="K2984"/>
    </row>
    <row r="2985" spans="1:11" x14ac:dyDescent="0.2">
      <c r="A2985"/>
      <c r="B2985"/>
      <c r="C2985"/>
      <c r="D2985"/>
      <c r="E2985"/>
      <c r="F2985"/>
      <c r="G2985"/>
      <c r="H2985"/>
      <c r="I2985"/>
      <c r="J2985"/>
      <c r="K2985"/>
    </row>
    <row r="2986" spans="1:11" x14ac:dyDescent="0.2">
      <c r="A2986"/>
      <c r="B2986"/>
      <c r="C2986"/>
      <c r="D2986"/>
      <c r="E2986"/>
      <c r="F2986"/>
      <c r="G2986"/>
      <c r="H2986"/>
      <c r="I2986"/>
      <c r="J2986"/>
      <c r="K2986"/>
    </row>
    <row r="2987" spans="1:11" x14ac:dyDescent="0.2">
      <c r="A2987"/>
      <c r="B2987"/>
      <c r="C2987"/>
      <c r="D2987"/>
      <c r="E2987"/>
      <c r="F2987"/>
      <c r="G2987"/>
      <c r="H2987"/>
      <c r="I2987"/>
      <c r="J2987"/>
      <c r="K2987"/>
    </row>
    <row r="2988" spans="1:11" x14ac:dyDescent="0.2">
      <c r="A2988"/>
      <c r="B2988"/>
      <c r="C2988"/>
      <c r="D2988"/>
      <c r="E2988"/>
      <c r="F2988"/>
      <c r="G2988"/>
      <c r="H2988"/>
      <c r="I2988"/>
      <c r="J2988"/>
      <c r="K2988"/>
    </row>
    <row r="2989" spans="1:11" x14ac:dyDescent="0.2">
      <c r="A2989"/>
      <c r="B2989"/>
      <c r="C2989"/>
      <c r="D2989"/>
      <c r="E2989"/>
      <c r="F2989"/>
      <c r="G2989"/>
      <c r="H2989"/>
      <c r="I2989"/>
      <c r="J2989"/>
      <c r="K2989"/>
    </row>
    <row r="2990" spans="1:11" x14ac:dyDescent="0.2">
      <c r="A2990"/>
      <c r="B2990"/>
      <c r="C2990"/>
      <c r="D2990"/>
      <c r="E2990"/>
      <c r="F2990"/>
      <c r="G2990"/>
      <c r="H2990"/>
      <c r="I2990"/>
      <c r="J2990"/>
      <c r="K2990"/>
    </row>
    <row r="2991" spans="1:11" x14ac:dyDescent="0.2">
      <c r="A2991"/>
      <c r="B2991"/>
      <c r="C2991"/>
      <c r="D2991"/>
      <c r="E2991"/>
      <c r="F2991"/>
      <c r="G2991"/>
      <c r="H2991"/>
      <c r="I2991"/>
      <c r="J2991"/>
      <c r="K2991"/>
    </row>
    <row r="2992" spans="1:11" x14ac:dyDescent="0.2">
      <c r="A2992"/>
      <c r="B2992"/>
      <c r="C2992"/>
      <c r="D2992"/>
      <c r="E2992"/>
      <c r="F2992"/>
      <c r="G2992"/>
      <c r="H2992"/>
      <c r="I2992"/>
      <c r="J2992"/>
      <c r="K2992"/>
    </row>
    <row r="2993" spans="1:11" x14ac:dyDescent="0.2">
      <c r="A2993"/>
      <c r="B2993"/>
      <c r="C2993"/>
      <c r="D2993"/>
      <c r="E2993"/>
      <c r="F2993"/>
      <c r="G2993"/>
      <c r="H2993"/>
      <c r="I2993"/>
      <c r="J2993"/>
      <c r="K2993"/>
    </row>
    <row r="2994" spans="1:11" x14ac:dyDescent="0.2">
      <c r="A2994"/>
      <c r="B2994"/>
      <c r="C2994"/>
      <c r="D2994"/>
      <c r="E2994"/>
      <c r="F2994"/>
      <c r="G2994"/>
      <c r="H2994"/>
      <c r="I2994"/>
      <c r="J2994"/>
      <c r="K2994"/>
    </row>
    <row r="2995" spans="1:11" x14ac:dyDescent="0.2">
      <c r="A2995"/>
      <c r="B2995"/>
      <c r="C2995"/>
      <c r="D2995"/>
      <c r="E2995"/>
      <c r="F2995"/>
      <c r="G2995"/>
      <c r="H2995"/>
      <c r="I2995"/>
      <c r="J2995"/>
      <c r="K2995"/>
    </row>
    <row r="2996" spans="1:11" x14ac:dyDescent="0.2">
      <c r="A2996"/>
      <c r="B2996"/>
      <c r="C2996"/>
      <c r="D2996"/>
      <c r="E2996"/>
      <c r="F2996"/>
      <c r="G2996"/>
      <c r="H2996"/>
      <c r="I2996"/>
      <c r="J2996"/>
      <c r="K2996"/>
    </row>
    <row r="2997" spans="1:11" x14ac:dyDescent="0.2">
      <c r="A2997"/>
      <c r="B2997"/>
      <c r="C2997"/>
      <c r="D2997"/>
      <c r="E2997"/>
      <c r="F2997"/>
      <c r="G2997"/>
      <c r="H2997"/>
      <c r="I2997"/>
      <c r="J2997"/>
      <c r="K2997"/>
    </row>
    <row r="2998" spans="1:11" x14ac:dyDescent="0.2">
      <c r="A2998"/>
      <c r="B2998"/>
      <c r="C2998"/>
      <c r="D2998"/>
      <c r="E2998"/>
      <c r="F2998"/>
      <c r="G2998"/>
      <c r="H2998"/>
      <c r="I2998"/>
      <c r="J2998"/>
      <c r="K2998"/>
    </row>
    <row r="2999" spans="1:11" x14ac:dyDescent="0.2">
      <c r="A2999"/>
      <c r="B2999"/>
      <c r="C2999"/>
      <c r="D2999"/>
      <c r="E2999"/>
      <c r="F2999"/>
      <c r="G2999"/>
      <c r="H2999"/>
      <c r="I2999"/>
      <c r="J2999"/>
      <c r="K2999"/>
    </row>
    <row r="3000" spans="1:11" x14ac:dyDescent="0.2">
      <c r="A3000"/>
      <c r="B3000"/>
      <c r="C3000"/>
      <c r="D3000"/>
      <c r="E3000"/>
      <c r="F3000"/>
      <c r="G3000"/>
      <c r="H3000"/>
      <c r="I3000"/>
      <c r="J3000"/>
      <c r="K3000"/>
    </row>
    <row r="3001" spans="1:11" x14ac:dyDescent="0.2">
      <c r="A3001"/>
      <c r="B3001"/>
      <c r="C3001"/>
      <c r="D3001"/>
      <c r="E3001"/>
      <c r="F3001"/>
      <c r="G3001"/>
      <c r="H3001"/>
      <c r="I3001"/>
      <c r="J3001"/>
      <c r="K3001"/>
    </row>
    <row r="3002" spans="1:11" x14ac:dyDescent="0.2">
      <c r="A3002"/>
      <c r="B3002"/>
      <c r="C3002"/>
      <c r="D3002"/>
      <c r="E3002"/>
      <c r="F3002"/>
      <c r="G3002"/>
      <c r="H3002"/>
      <c r="I3002"/>
      <c r="J3002"/>
      <c r="K3002"/>
    </row>
    <row r="3003" spans="1:11" x14ac:dyDescent="0.2">
      <c r="A3003"/>
      <c r="B3003"/>
      <c r="C3003"/>
      <c r="D3003"/>
      <c r="E3003"/>
      <c r="F3003"/>
      <c r="G3003"/>
      <c r="H3003"/>
      <c r="I3003"/>
      <c r="J3003"/>
      <c r="K3003"/>
    </row>
    <row r="3004" spans="1:11" x14ac:dyDescent="0.2">
      <c r="A3004"/>
      <c r="B3004"/>
      <c r="C3004"/>
      <c r="D3004"/>
      <c r="E3004"/>
      <c r="F3004"/>
      <c r="G3004"/>
      <c r="H3004"/>
      <c r="I3004"/>
      <c r="J3004"/>
      <c r="K3004"/>
    </row>
    <row r="3005" spans="1:11" x14ac:dyDescent="0.2">
      <c r="A3005"/>
      <c r="B3005"/>
      <c r="C3005"/>
      <c r="D3005"/>
      <c r="E3005"/>
      <c r="F3005"/>
      <c r="G3005"/>
      <c r="H3005"/>
      <c r="I3005"/>
      <c r="J3005"/>
      <c r="K3005"/>
    </row>
    <row r="3006" spans="1:11" x14ac:dyDescent="0.2">
      <c r="A3006"/>
      <c r="B3006"/>
      <c r="C3006"/>
      <c r="D3006"/>
      <c r="E3006"/>
      <c r="F3006"/>
      <c r="G3006"/>
      <c r="H3006"/>
      <c r="I3006"/>
      <c r="J3006"/>
      <c r="K3006"/>
    </row>
    <row r="3007" spans="1:11" x14ac:dyDescent="0.2">
      <c r="A3007"/>
      <c r="B3007"/>
      <c r="C3007"/>
      <c r="D3007"/>
      <c r="E3007"/>
      <c r="F3007"/>
      <c r="G3007"/>
      <c r="H3007"/>
      <c r="I3007"/>
      <c r="J3007"/>
      <c r="K3007"/>
    </row>
    <row r="3008" spans="1:11" x14ac:dyDescent="0.2">
      <c r="A3008"/>
      <c r="B3008"/>
      <c r="C3008"/>
      <c r="D3008"/>
      <c r="E3008"/>
      <c r="F3008"/>
      <c r="G3008"/>
      <c r="H3008"/>
      <c r="I3008"/>
      <c r="J3008"/>
      <c r="K3008"/>
    </row>
    <row r="3009" spans="1:11" x14ac:dyDescent="0.2">
      <c r="A3009"/>
      <c r="B3009"/>
      <c r="C3009"/>
      <c r="D3009"/>
      <c r="E3009"/>
      <c r="F3009"/>
      <c r="G3009"/>
      <c r="H3009"/>
      <c r="I3009"/>
      <c r="J3009"/>
      <c r="K3009"/>
    </row>
    <row r="3010" spans="1:11" x14ac:dyDescent="0.2">
      <c r="A3010"/>
      <c r="B3010"/>
      <c r="C3010"/>
      <c r="D3010"/>
      <c r="E3010"/>
      <c r="F3010"/>
      <c r="G3010"/>
      <c r="H3010"/>
      <c r="I3010"/>
      <c r="J3010"/>
      <c r="K3010"/>
    </row>
    <row r="3011" spans="1:11" x14ac:dyDescent="0.2">
      <c r="A3011"/>
      <c r="B3011"/>
      <c r="C3011"/>
      <c r="D3011"/>
      <c r="E3011"/>
      <c r="F3011"/>
      <c r="G3011"/>
      <c r="H3011"/>
      <c r="I3011"/>
      <c r="J3011"/>
      <c r="K3011"/>
    </row>
    <row r="3012" spans="1:11" x14ac:dyDescent="0.2">
      <c r="A3012"/>
      <c r="B3012"/>
      <c r="C3012"/>
      <c r="D3012"/>
      <c r="E3012"/>
      <c r="F3012"/>
      <c r="G3012"/>
      <c r="H3012"/>
      <c r="I3012"/>
      <c r="J3012"/>
      <c r="K3012"/>
    </row>
    <row r="3013" spans="1:11" x14ac:dyDescent="0.2">
      <c r="A3013"/>
      <c r="B3013"/>
      <c r="C3013"/>
      <c r="D3013"/>
      <c r="E3013"/>
      <c r="F3013"/>
      <c r="G3013"/>
      <c r="H3013"/>
      <c r="I3013"/>
      <c r="J3013"/>
      <c r="K3013"/>
    </row>
    <row r="3014" spans="1:11" x14ac:dyDescent="0.2">
      <c r="A3014"/>
      <c r="B3014"/>
      <c r="C3014"/>
      <c r="D3014"/>
      <c r="E3014"/>
      <c r="F3014"/>
      <c r="G3014"/>
      <c r="H3014"/>
      <c r="I3014"/>
      <c r="J3014"/>
      <c r="K3014"/>
    </row>
    <row r="3015" spans="1:11" x14ac:dyDescent="0.2">
      <c r="A3015"/>
      <c r="B3015"/>
      <c r="C3015"/>
      <c r="D3015"/>
      <c r="E3015"/>
      <c r="F3015"/>
      <c r="G3015"/>
      <c r="H3015"/>
      <c r="I3015"/>
      <c r="J3015"/>
      <c r="K3015"/>
    </row>
    <row r="3016" spans="1:11" x14ac:dyDescent="0.2">
      <c r="A3016"/>
      <c r="B3016"/>
      <c r="C3016"/>
      <c r="D3016"/>
      <c r="E3016"/>
      <c r="F3016"/>
      <c r="G3016"/>
      <c r="H3016"/>
      <c r="I3016"/>
      <c r="J3016"/>
      <c r="K3016"/>
    </row>
    <row r="3017" spans="1:11" x14ac:dyDescent="0.2">
      <c r="A3017"/>
      <c r="B3017"/>
      <c r="C3017"/>
      <c r="D3017"/>
      <c r="E3017"/>
      <c r="F3017"/>
      <c r="G3017"/>
      <c r="H3017"/>
      <c r="I3017"/>
      <c r="J3017"/>
      <c r="K3017"/>
    </row>
    <row r="3018" spans="1:11" x14ac:dyDescent="0.2">
      <c r="A3018"/>
      <c r="B3018"/>
      <c r="C3018"/>
      <c r="D3018"/>
      <c r="E3018"/>
      <c r="F3018"/>
      <c r="G3018"/>
      <c r="H3018"/>
      <c r="I3018"/>
      <c r="J3018"/>
      <c r="K3018"/>
    </row>
    <row r="3019" spans="1:11" x14ac:dyDescent="0.2">
      <c r="A3019"/>
      <c r="B3019"/>
      <c r="C3019"/>
      <c r="D3019"/>
      <c r="E3019"/>
      <c r="F3019"/>
      <c r="G3019"/>
      <c r="H3019"/>
      <c r="I3019"/>
      <c r="J3019"/>
      <c r="K3019"/>
    </row>
    <row r="3020" spans="1:11" x14ac:dyDescent="0.2">
      <c r="A3020"/>
      <c r="B3020"/>
      <c r="C3020"/>
      <c r="D3020"/>
      <c r="E3020"/>
      <c r="F3020"/>
      <c r="G3020"/>
      <c r="H3020"/>
      <c r="I3020"/>
      <c r="J3020"/>
      <c r="K3020"/>
    </row>
    <row r="3021" spans="1:11" x14ac:dyDescent="0.2">
      <c r="A3021"/>
      <c r="B3021"/>
      <c r="C3021"/>
      <c r="D3021"/>
      <c r="E3021"/>
      <c r="F3021"/>
      <c r="G3021"/>
      <c r="H3021"/>
      <c r="I3021"/>
      <c r="J3021"/>
      <c r="K3021"/>
    </row>
    <row r="3022" spans="1:11" x14ac:dyDescent="0.2">
      <c r="A3022"/>
      <c r="B3022"/>
      <c r="C3022"/>
      <c r="D3022"/>
      <c r="E3022"/>
      <c r="F3022"/>
      <c r="G3022"/>
      <c r="H3022"/>
      <c r="I3022"/>
      <c r="J3022"/>
      <c r="K3022"/>
    </row>
    <row r="3023" spans="1:11" x14ac:dyDescent="0.2">
      <c r="A3023"/>
      <c r="B3023"/>
      <c r="C3023"/>
      <c r="D3023"/>
      <c r="E3023"/>
      <c r="F3023"/>
      <c r="G3023"/>
      <c r="H3023"/>
      <c r="I3023"/>
      <c r="J3023"/>
      <c r="K3023"/>
    </row>
    <row r="3024" spans="1:11" x14ac:dyDescent="0.2">
      <c r="A3024"/>
      <c r="B3024"/>
      <c r="C3024"/>
      <c r="D3024"/>
      <c r="E3024"/>
      <c r="F3024"/>
      <c r="G3024"/>
      <c r="H3024"/>
      <c r="I3024"/>
      <c r="J3024"/>
      <c r="K3024"/>
    </row>
    <row r="3025" spans="1:11" x14ac:dyDescent="0.2">
      <c r="A3025"/>
      <c r="B3025"/>
      <c r="C3025"/>
      <c r="D3025"/>
      <c r="E3025"/>
      <c r="F3025"/>
      <c r="G3025"/>
      <c r="H3025"/>
      <c r="I3025"/>
      <c r="J3025"/>
      <c r="K3025"/>
    </row>
    <row r="3026" spans="1:11" x14ac:dyDescent="0.2">
      <c r="A3026"/>
      <c r="B3026"/>
      <c r="C3026"/>
      <c r="D3026"/>
      <c r="E3026"/>
      <c r="F3026"/>
      <c r="G3026"/>
      <c r="H3026"/>
      <c r="I3026"/>
      <c r="J3026"/>
      <c r="K3026"/>
    </row>
    <row r="3027" spans="1:11" x14ac:dyDescent="0.2">
      <c r="A3027"/>
      <c r="B3027"/>
      <c r="C3027"/>
      <c r="D3027"/>
      <c r="E3027"/>
      <c r="F3027"/>
      <c r="G3027"/>
      <c r="H3027"/>
      <c r="I3027"/>
      <c r="J3027"/>
      <c r="K3027"/>
    </row>
    <row r="3028" spans="1:11" x14ac:dyDescent="0.2">
      <c r="A3028"/>
      <c r="B3028"/>
      <c r="C3028"/>
      <c r="D3028"/>
      <c r="E3028"/>
      <c r="F3028"/>
      <c r="G3028"/>
      <c r="H3028"/>
      <c r="I3028"/>
      <c r="J3028"/>
      <c r="K3028"/>
    </row>
    <row r="3029" spans="1:11" x14ac:dyDescent="0.2">
      <c r="A3029"/>
      <c r="B3029"/>
      <c r="C3029"/>
      <c r="D3029"/>
      <c r="E3029"/>
      <c r="F3029"/>
      <c r="G3029"/>
      <c r="H3029"/>
      <c r="I3029"/>
      <c r="J3029"/>
      <c r="K3029"/>
    </row>
    <row r="3030" spans="1:11" x14ac:dyDescent="0.2">
      <c r="A3030"/>
      <c r="B3030"/>
      <c r="C3030"/>
      <c r="D3030"/>
      <c r="E3030"/>
      <c r="F3030"/>
      <c r="G3030"/>
      <c r="H3030"/>
      <c r="I3030"/>
      <c r="J3030"/>
      <c r="K3030"/>
    </row>
    <row r="3031" spans="1:11" x14ac:dyDescent="0.2">
      <c r="A3031"/>
      <c r="B3031"/>
      <c r="C3031"/>
      <c r="D3031"/>
      <c r="E3031"/>
      <c r="F3031"/>
      <c r="G3031"/>
      <c r="H3031"/>
      <c r="I3031"/>
      <c r="J3031"/>
      <c r="K3031"/>
    </row>
    <row r="3032" spans="1:11" x14ac:dyDescent="0.2">
      <c r="A3032"/>
      <c r="B3032"/>
      <c r="C3032"/>
      <c r="D3032"/>
      <c r="E3032"/>
      <c r="F3032"/>
      <c r="G3032"/>
      <c r="H3032"/>
      <c r="I3032"/>
      <c r="J3032"/>
      <c r="K3032"/>
    </row>
    <row r="3033" spans="1:11" x14ac:dyDescent="0.2">
      <c r="A3033"/>
      <c r="B3033"/>
      <c r="C3033"/>
      <c r="D3033"/>
      <c r="E3033"/>
      <c r="F3033"/>
      <c r="G3033"/>
      <c r="H3033"/>
      <c r="I3033"/>
      <c r="J3033"/>
      <c r="K3033"/>
    </row>
    <row r="3034" spans="1:11" x14ac:dyDescent="0.2">
      <c r="A3034"/>
      <c r="B3034"/>
      <c r="C3034"/>
      <c r="D3034"/>
      <c r="E3034"/>
      <c r="F3034"/>
      <c r="G3034"/>
      <c r="H3034"/>
      <c r="I3034"/>
      <c r="J3034"/>
      <c r="K3034"/>
    </row>
    <row r="3035" spans="1:11" x14ac:dyDescent="0.2">
      <c r="A3035"/>
      <c r="B3035"/>
      <c r="C3035"/>
      <c r="D3035"/>
      <c r="E3035"/>
      <c r="F3035"/>
      <c r="G3035"/>
      <c r="H3035"/>
      <c r="I3035"/>
      <c r="J3035"/>
      <c r="K3035"/>
    </row>
    <row r="3036" spans="1:11" x14ac:dyDescent="0.2">
      <c r="A3036"/>
      <c r="B3036"/>
      <c r="C3036"/>
      <c r="D3036"/>
      <c r="E3036"/>
      <c r="F3036"/>
      <c r="G3036"/>
      <c r="H3036"/>
      <c r="I3036"/>
      <c r="J3036"/>
      <c r="K3036"/>
    </row>
    <row r="3037" spans="1:11" x14ac:dyDescent="0.2">
      <c r="A3037"/>
      <c r="B3037"/>
      <c r="C3037"/>
      <c r="D3037"/>
      <c r="E3037"/>
      <c r="F3037"/>
      <c r="G3037"/>
      <c r="H3037"/>
      <c r="I3037"/>
      <c r="J3037"/>
      <c r="K3037"/>
    </row>
    <row r="3038" spans="1:11" x14ac:dyDescent="0.2">
      <c r="A3038"/>
      <c r="B3038"/>
      <c r="C3038"/>
      <c r="D3038"/>
      <c r="E3038"/>
      <c r="F3038"/>
      <c r="G3038"/>
      <c r="H3038"/>
      <c r="I3038"/>
      <c r="J3038"/>
      <c r="K3038"/>
    </row>
    <row r="3039" spans="1:11" x14ac:dyDescent="0.2">
      <c r="A3039"/>
      <c r="B3039"/>
      <c r="C3039"/>
      <c r="D3039"/>
      <c r="E3039"/>
      <c r="F3039"/>
      <c r="G3039"/>
      <c r="H3039"/>
      <c r="I3039"/>
      <c r="J3039"/>
      <c r="K3039"/>
    </row>
    <row r="3040" spans="1:11" x14ac:dyDescent="0.2">
      <c r="A3040"/>
      <c r="B3040"/>
      <c r="C3040"/>
      <c r="D3040"/>
      <c r="E3040"/>
      <c r="F3040"/>
      <c r="G3040"/>
      <c r="H3040"/>
      <c r="I3040"/>
      <c r="J3040"/>
      <c r="K3040"/>
    </row>
    <row r="3041" spans="1:11" x14ac:dyDescent="0.2">
      <c r="A3041"/>
      <c r="B3041"/>
      <c r="C3041"/>
      <c r="D3041"/>
      <c r="E3041"/>
      <c r="F3041"/>
      <c r="G3041"/>
      <c r="H3041"/>
      <c r="I3041"/>
      <c r="J3041"/>
      <c r="K3041"/>
    </row>
    <row r="3042" spans="1:11" x14ac:dyDescent="0.2">
      <c r="A3042"/>
      <c r="B3042"/>
      <c r="C3042"/>
      <c r="D3042"/>
      <c r="E3042"/>
      <c r="F3042"/>
      <c r="G3042"/>
      <c r="H3042"/>
      <c r="I3042"/>
      <c r="J3042"/>
      <c r="K3042"/>
    </row>
    <row r="3043" spans="1:11" x14ac:dyDescent="0.2">
      <c r="A3043"/>
      <c r="B3043"/>
      <c r="C3043"/>
      <c r="D3043"/>
      <c r="E3043"/>
      <c r="F3043"/>
      <c r="G3043"/>
      <c r="H3043"/>
      <c r="I3043"/>
      <c r="J3043"/>
      <c r="K3043"/>
    </row>
    <row r="3044" spans="1:11" x14ac:dyDescent="0.2">
      <c r="A3044"/>
      <c r="B3044"/>
      <c r="C3044"/>
      <c r="D3044"/>
      <c r="E3044"/>
      <c r="F3044"/>
      <c r="G3044"/>
      <c r="H3044"/>
      <c r="I3044"/>
      <c r="J3044"/>
      <c r="K3044"/>
    </row>
    <row r="3045" spans="1:11" x14ac:dyDescent="0.2">
      <c r="A3045"/>
      <c r="B3045"/>
      <c r="C3045"/>
      <c r="D3045"/>
      <c r="E3045"/>
      <c r="F3045"/>
      <c r="G3045"/>
      <c r="H3045"/>
      <c r="I3045"/>
      <c r="J3045"/>
      <c r="K3045"/>
    </row>
    <row r="3046" spans="1:11" x14ac:dyDescent="0.2">
      <c r="A3046"/>
      <c r="B3046"/>
      <c r="C3046"/>
      <c r="D3046"/>
      <c r="E3046"/>
      <c r="F3046"/>
      <c r="G3046"/>
      <c r="H3046"/>
      <c r="I3046"/>
      <c r="J3046"/>
      <c r="K3046"/>
    </row>
    <row r="3047" spans="1:11" x14ac:dyDescent="0.2">
      <c r="A3047"/>
      <c r="B3047"/>
      <c r="C3047"/>
      <c r="D3047"/>
      <c r="E3047"/>
      <c r="F3047"/>
      <c r="G3047"/>
      <c r="H3047"/>
      <c r="I3047"/>
      <c r="J3047"/>
      <c r="K3047"/>
    </row>
    <row r="3048" spans="1:11" x14ac:dyDescent="0.2">
      <c r="A3048"/>
      <c r="B3048"/>
      <c r="C3048"/>
      <c r="D3048"/>
      <c r="E3048"/>
      <c r="F3048"/>
      <c r="G3048"/>
      <c r="H3048"/>
      <c r="I3048"/>
      <c r="J3048"/>
      <c r="K3048"/>
    </row>
    <row r="3049" spans="1:11" x14ac:dyDescent="0.2">
      <c r="A3049"/>
      <c r="B3049"/>
      <c r="C3049"/>
      <c r="D3049"/>
      <c r="E3049"/>
      <c r="F3049"/>
      <c r="G3049"/>
      <c r="H3049"/>
      <c r="I3049"/>
      <c r="J3049"/>
      <c r="K3049"/>
    </row>
    <row r="3050" spans="1:11" x14ac:dyDescent="0.2">
      <c r="A3050"/>
      <c r="B3050"/>
      <c r="C3050"/>
      <c r="D3050"/>
      <c r="E3050"/>
      <c r="F3050"/>
      <c r="G3050"/>
      <c r="H3050"/>
      <c r="I3050"/>
      <c r="J3050"/>
      <c r="K3050"/>
    </row>
    <row r="3051" spans="1:11" x14ac:dyDescent="0.2">
      <c r="A3051"/>
      <c r="B3051"/>
      <c r="C3051"/>
      <c r="D3051"/>
      <c r="E3051"/>
      <c r="F3051"/>
      <c r="G3051"/>
      <c r="H3051"/>
      <c r="I3051"/>
      <c r="J3051"/>
      <c r="K3051"/>
    </row>
    <row r="3052" spans="1:11" x14ac:dyDescent="0.2">
      <c r="A3052"/>
      <c r="B3052"/>
      <c r="C3052"/>
      <c r="D3052"/>
      <c r="E3052"/>
      <c r="F3052"/>
      <c r="G3052"/>
      <c r="H3052"/>
      <c r="I3052"/>
      <c r="J3052"/>
      <c r="K3052"/>
    </row>
    <row r="3053" spans="1:11" x14ac:dyDescent="0.2">
      <c r="A3053"/>
      <c r="B3053"/>
      <c r="C3053"/>
      <c r="D3053"/>
      <c r="E3053"/>
      <c r="F3053"/>
      <c r="G3053"/>
      <c r="H3053"/>
      <c r="I3053"/>
      <c r="J3053"/>
      <c r="K3053"/>
    </row>
    <row r="3054" spans="1:11" x14ac:dyDescent="0.2">
      <c r="A3054"/>
      <c r="B3054"/>
      <c r="C3054"/>
      <c r="D3054"/>
      <c r="E3054"/>
      <c r="F3054"/>
      <c r="G3054"/>
      <c r="H3054"/>
      <c r="I3054"/>
      <c r="J3054"/>
      <c r="K3054"/>
    </row>
    <row r="3055" spans="1:11" x14ac:dyDescent="0.2">
      <c r="A3055"/>
      <c r="B3055"/>
      <c r="C3055"/>
      <c r="D3055"/>
      <c r="E3055"/>
      <c r="F3055"/>
      <c r="G3055"/>
      <c r="H3055"/>
      <c r="I3055"/>
      <c r="J3055"/>
      <c r="K3055"/>
    </row>
    <row r="3056" spans="1:11" x14ac:dyDescent="0.2">
      <c r="A3056"/>
      <c r="B3056"/>
      <c r="C3056"/>
      <c r="D3056"/>
      <c r="E3056"/>
      <c r="F3056"/>
      <c r="G3056"/>
      <c r="H3056"/>
      <c r="I3056"/>
      <c r="J3056"/>
      <c r="K3056"/>
    </row>
    <row r="3057" spans="1:11" x14ac:dyDescent="0.2">
      <c r="A3057"/>
      <c r="B3057"/>
      <c r="C3057"/>
      <c r="D3057"/>
      <c r="E3057"/>
      <c r="F3057"/>
      <c r="G3057"/>
      <c r="H3057"/>
      <c r="I3057"/>
      <c r="J3057"/>
      <c r="K3057"/>
    </row>
    <row r="3058" spans="1:11" x14ac:dyDescent="0.2">
      <c r="A3058"/>
      <c r="B3058"/>
      <c r="C3058"/>
      <c r="D3058"/>
      <c r="E3058"/>
      <c r="F3058"/>
      <c r="G3058"/>
      <c r="H3058"/>
      <c r="I3058"/>
      <c r="J3058"/>
      <c r="K3058"/>
    </row>
    <row r="3059" spans="1:11" x14ac:dyDescent="0.2">
      <c r="A3059"/>
      <c r="B3059"/>
      <c r="C3059"/>
      <c r="D3059"/>
      <c r="E3059"/>
      <c r="F3059"/>
      <c r="G3059"/>
      <c r="H3059"/>
      <c r="I3059"/>
      <c r="J3059"/>
      <c r="K3059"/>
    </row>
    <row r="3060" spans="1:11" x14ac:dyDescent="0.2">
      <c r="A3060"/>
      <c r="B3060"/>
      <c r="C3060"/>
      <c r="D3060"/>
      <c r="E3060"/>
      <c r="F3060"/>
      <c r="G3060"/>
      <c r="H3060"/>
      <c r="I3060"/>
      <c r="J3060"/>
      <c r="K3060"/>
    </row>
    <row r="3061" spans="1:11" x14ac:dyDescent="0.2">
      <c r="A3061"/>
      <c r="B3061"/>
      <c r="C3061"/>
      <c r="D3061"/>
      <c r="E3061"/>
      <c r="F3061"/>
      <c r="G3061"/>
      <c r="H3061"/>
      <c r="I3061"/>
      <c r="J3061"/>
      <c r="K3061"/>
    </row>
    <row r="3062" spans="1:11" x14ac:dyDescent="0.2">
      <c r="A3062"/>
      <c r="B3062"/>
      <c r="C3062"/>
      <c r="D3062"/>
      <c r="E3062"/>
      <c r="F3062"/>
      <c r="G3062"/>
      <c r="H3062"/>
      <c r="I3062"/>
      <c r="J3062"/>
      <c r="K3062"/>
    </row>
    <row r="3063" spans="1:11" x14ac:dyDescent="0.2">
      <c r="A3063"/>
      <c r="B3063"/>
      <c r="C3063"/>
      <c r="D3063"/>
      <c r="E3063"/>
      <c r="F3063"/>
      <c r="G3063"/>
      <c r="H3063"/>
      <c r="I3063"/>
      <c r="J3063"/>
      <c r="K3063"/>
    </row>
    <row r="3064" spans="1:11" x14ac:dyDescent="0.2">
      <c r="A3064"/>
      <c r="B3064"/>
      <c r="C3064"/>
      <c r="D3064"/>
      <c r="E3064"/>
      <c r="F3064"/>
      <c r="G3064"/>
      <c r="H3064"/>
      <c r="I3064"/>
      <c r="J3064"/>
      <c r="K3064"/>
    </row>
    <row r="3065" spans="1:11" x14ac:dyDescent="0.2">
      <c r="A3065"/>
      <c r="B3065"/>
      <c r="C3065"/>
      <c r="D3065"/>
      <c r="E3065"/>
      <c r="F3065"/>
      <c r="G3065"/>
      <c r="H3065"/>
      <c r="I3065"/>
      <c r="J3065"/>
      <c r="K3065"/>
    </row>
    <row r="3066" spans="1:11" x14ac:dyDescent="0.2">
      <c r="A3066"/>
      <c r="B3066"/>
      <c r="C3066"/>
      <c r="D3066"/>
      <c r="E3066"/>
      <c r="F3066"/>
      <c r="G3066"/>
      <c r="H3066"/>
      <c r="I3066"/>
      <c r="J3066"/>
      <c r="K3066"/>
    </row>
    <row r="3067" spans="1:11" x14ac:dyDescent="0.2">
      <c r="A3067"/>
      <c r="B3067"/>
      <c r="C3067"/>
      <c r="D3067"/>
      <c r="E3067"/>
      <c r="F3067"/>
      <c r="G3067"/>
      <c r="H3067"/>
      <c r="I3067"/>
      <c r="J3067"/>
      <c r="K3067"/>
    </row>
    <row r="3068" spans="1:11" x14ac:dyDescent="0.2">
      <c r="A3068"/>
      <c r="B3068"/>
      <c r="C3068"/>
      <c r="D3068"/>
      <c r="E3068"/>
      <c r="F3068"/>
      <c r="G3068"/>
      <c r="H3068"/>
      <c r="I3068"/>
      <c r="J3068"/>
      <c r="K3068"/>
    </row>
    <row r="3069" spans="1:11" x14ac:dyDescent="0.2">
      <c r="A3069"/>
      <c r="B3069"/>
      <c r="C3069"/>
      <c r="D3069"/>
      <c r="E3069"/>
      <c r="F3069"/>
      <c r="G3069"/>
      <c r="H3069"/>
      <c r="I3069"/>
      <c r="J3069"/>
      <c r="K3069"/>
    </row>
    <row r="3070" spans="1:11" x14ac:dyDescent="0.2">
      <c r="A3070"/>
      <c r="B3070"/>
      <c r="C3070"/>
      <c r="D3070"/>
      <c r="E3070"/>
      <c r="F3070"/>
      <c r="G3070"/>
      <c r="H3070"/>
      <c r="I3070"/>
      <c r="J3070"/>
      <c r="K3070"/>
    </row>
    <row r="3071" spans="1:11" x14ac:dyDescent="0.2">
      <c r="A3071"/>
      <c r="B3071"/>
      <c r="C3071"/>
      <c r="D3071"/>
      <c r="E3071"/>
      <c r="F3071"/>
      <c r="G3071"/>
      <c r="H3071"/>
      <c r="I3071"/>
      <c r="J3071"/>
      <c r="K3071"/>
    </row>
    <row r="3072" spans="1:11" x14ac:dyDescent="0.2">
      <c r="A3072"/>
      <c r="B3072"/>
      <c r="C3072"/>
      <c r="D3072"/>
      <c r="E3072"/>
      <c r="F3072"/>
      <c r="G3072"/>
      <c r="H3072"/>
      <c r="I3072"/>
      <c r="J3072"/>
      <c r="K3072"/>
    </row>
    <row r="3073" spans="1:11" x14ac:dyDescent="0.2">
      <c r="A3073"/>
      <c r="B3073"/>
      <c r="C3073"/>
      <c r="D3073"/>
      <c r="E3073"/>
      <c r="F3073"/>
      <c r="G3073"/>
      <c r="H3073"/>
      <c r="I3073"/>
      <c r="J3073"/>
      <c r="K3073"/>
    </row>
    <row r="3074" spans="1:11" x14ac:dyDescent="0.2">
      <c r="A3074"/>
      <c r="B3074"/>
      <c r="C3074"/>
      <c r="D3074"/>
      <c r="E3074"/>
      <c r="F3074"/>
      <c r="G3074"/>
      <c r="H3074"/>
      <c r="I3074"/>
      <c r="J3074"/>
      <c r="K3074"/>
    </row>
    <row r="3075" spans="1:11" x14ac:dyDescent="0.2">
      <c r="A3075"/>
      <c r="B3075"/>
      <c r="C3075"/>
      <c r="D3075"/>
      <c r="E3075"/>
      <c r="F3075"/>
      <c r="G3075"/>
      <c r="H3075"/>
      <c r="I3075"/>
      <c r="J3075"/>
      <c r="K3075"/>
    </row>
    <row r="3076" spans="1:11" x14ac:dyDescent="0.2">
      <c r="A3076"/>
      <c r="B3076"/>
      <c r="C3076"/>
      <c r="D3076"/>
      <c r="E3076"/>
      <c r="F3076"/>
      <c r="G3076"/>
      <c r="H3076"/>
      <c r="I3076"/>
      <c r="J3076"/>
      <c r="K3076"/>
    </row>
    <row r="3077" spans="1:11" x14ac:dyDescent="0.2">
      <c r="A3077"/>
      <c r="B3077"/>
      <c r="C3077"/>
      <c r="D3077"/>
      <c r="E3077"/>
      <c r="F3077"/>
      <c r="G3077"/>
      <c r="H3077"/>
      <c r="I3077"/>
      <c r="J3077"/>
      <c r="K3077"/>
    </row>
    <row r="3078" spans="1:11" x14ac:dyDescent="0.2">
      <c r="A3078"/>
      <c r="B3078"/>
      <c r="C3078"/>
      <c r="D3078"/>
      <c r="E3078"/>
      <c r="F3078"/>
      <c r="G3078"/>
      <c r="H3078"/>
      <c r="I3078"/>
      <c r="J3078"/>
      <c r="K3078"/>
    </row>
    <row r="3079" spans="1:11" x14ac:dyDescent="0.2">
      <c r="A3079"/>
      <c r="B3079"/>
      <c r="C3079"/>
      <c r="D3079"/>
      <c r="E3079"/>
      <c r="F3079"/>
      <c r="G3079"/>
      <c r="H3079"/>
      <c r="I3079"/>
      <c r="J3079"/>
      <c r="K3079"/>
    </row>
    <row r="3080" spans="1:11" x14ac:dyDescent="0.2">
      <c r="A3080"/>
      <c r="B3080"/>
      <c r="C3080"/>
      <c r="D3080"/>
      <c r="E3080"/>
      <c r="F3080"/>
      <c r="G3080"/>
      <c r="H3080"/>
      <c r="I3080"/>
      <c r="J3080"/>
      <c r="K3080"/>
    </row>
    <row r="3081" spans="1:11" x14ac:dyDescent="0.2">
      <c r="A3081"/>
      <c r="B3081"/>
      <c r="C3081"/>
      <c r="D3081"/>
      <c r="E3081"/>
      <c r="F3081"/>
      <c r="G3081"/>
      <c r="H3081"/>
      <c r="I3081"/>
      <c r="J3081"/>
      <c r="K3081"/>
    </row>
    <row r="3082" spans="1:11" x14ac:dyDescent="0.2">
      <c r="A3082"/>
      <c r="B3082"/>
      <c r="C3082"/>
      <c r="D3082"/>
      <c r="E3082"/>
      <c r="F3082"/>
      <c r="G3082"/>
      <c r="H3082"/>
      <c r="I3082"/>
      <c r="J3082"/>
      <c r="K3082"/>
    </row>
    <row r="3083" spans="1:11" x14ac:dyDescent="0.2">
      <c r="A3083"/>
      <c r="B3083"/>
      <c r="C3083"/>
      <c r="D3083"/>
      <c r="E3083"/>
      <c r="F3083"/>
      <c r="G3083"/>
      <c r="H3083"/>
      <c r="I3083"/>
      <c r="J3083"/>
      <c r="K3083"/>
    </row>
    <row r="3084" spans="1:11" x14ac:dyDescent="0.2">
      <c r="A3084"/>
      <c r="B3084"/>
      <c r="C3084"/>
      <c r="D3084"/>
      <c r="E3084"/>
      <c r="F3084"/>
      <c r="G3084"/>
      <c r="H3084"/>
      <c r="I3084"/>
      <c r="J3084"/>
      <c r="K3084"/>
    </row>
    <row r="3085" spans="1:11" x14ac:dyDescent="0.2">
      <c r="A3085"/>
      <c r="B3085"/>
      <c r="C3085"/>
      <c r="D3085"/>
      <c r="E3085"/>
      <c r="F3085"/>
      <c r="G3085"/>
      <c r="H3085"/>
      <c r="I3085"/>
      <c r="J3085"/>
      <c r="K3085"/>
    </row>
    <row r="3086" spans="1:11" x14ac:dyDescent="0.2">
      <c r="A3086"/>
      <c r="B3086"/>
      <c r="C3086"/>
      <c r="D3086"/>
      <c r="E3086"/>
      <c r="F3086"/>
      <c r="G3086"/>
      <c r="H3086"/>
      <c r="I3086"/>
      <c r="J3086"/>
      <c r="K3086"/>
    </row>
    <row r="3087" spans="1:11" x14ac:dyDescent="0.2">
      <c r="A3087"/>
      <c r="B3087"/>
      <c r="C3087"/>
      <c r="D3087"/>
      <c r="E3087"/>
      <c r="F3087"/>
      <c r="G3087"/>
      <c r="H3087"/>
      <c r="I3087"/>
      <c r="J3087"/>
      <c r="K3087"/>
    </row>
    <row r="3088" spans="1:11" x14ac:dyDescent="0.2">
      <c r="A3088"/>
      <c r="B3088"/>
      <c r="C3088"/>
      <c r="D3088"/>
      <c r="E3088"/>
      <c r="F3088"/>
      <c r="G3088"/>
      <c r="H3088"/>
      <c r="I3088"/>
      <c r="J3088"/>
      <c r="K3088"/>
    </row>
    <row r="3089" spans="1:11" x14ac:dyDescent="0.2">
      <c r="A3089"/>
      <c r="B3089"/>
      <c r="C3089"/>
      <c r="D3089"/>
      <c r="E3089"/>
      <c r="F3089"/>
      <c r="G3089"/>
      <c r="H3089"/>
      <c r="I3089"/>
      <c r="J3089"/>
      <c r="K3089"/>
    </row>
    <row r="3090" spans="1:11" x14ac:dyDescent="0.2">
      <c r="A3090"/>
      <c r="B3090"/>
      <c r="C3090"/>
      <c r="D3090"/>
      <c r="E3090"/>
      <c r="F3090"/>
      <c r="G3090"/>
      <c r="H3090"/>
      <c r="I3090"/>
      <c r="J3090"/>
      <c r="K3090"/>
    </row>
    <row r="3091" spans="1:11" x14ac:dyDescent="0.2">
      <c r="A3091"/>
      <c r="B3091"/>
      <c r="C3091"/>
      <c r="D3091"/>
      <c r="E3091"/>
      <c r="F3091"/>
      <c r="G3091"/>
      <c r="H3091"/>
      <c r="I3091"/>
      <c r="J3091"/>
      <c r="K3091"/>
    </row>
    <row r="3092" spans="1:11" x14ac:dyDescent="0.2">
      <c r="A3092"/>
      <c r="B3092"/>
      <c r="C3092"/>
      <c r="D3092"/>
      <c r="E3092"/>
      <c r="F3092"/>
      <c r="G3092"/>
      <c r="H3092"/>
      <c r="I3092"/>
      <c r="J3092"/>
      <c r="K3092"/>
    </row>
    <row r="3093" spans="1:11" x14ac:dyDescent="0.2">
      <c r="A3093"/>
      <c r="B3093"/>
      <c r="C3093"/>
      <c r="D3093"/>
      <c r="E3093"/>
      <c r="F3093"/>
      <c r="G3093"/>
      <c r="H3093"/>
      <c r="I3093"/>
      <c r="J3093"/>
      <c r="K3093"/>
    </row>
    <row r="3094" spans="1:11" x14ac:dyDescent="0.2">
      <c r="A3094"/>
      <c r="B3094"/>
      <c r="C3094"/>
      <c r="D3094"/>
      <c r="E3094"/>
      <c r="F3094"/>
      <c r="G3094"/>
      <c r="H3094"/>
      <c r="I3094"/>
      <c r="J3094"/>
      <c r="K3094"/>
    </row>
    <row r="3095" spans="1:11" x14ac:dyDescent="0.2">
      <c r="A3095"/>
      <c r="B3095"/>
      <c r="C3095"/>
      <c r="D3095"/>
      <c r="E3095"/>
      <c r="F3095"/>
      <c r="G3095"/>
      <c r="H3095"/>
      <c r="I3095"/>
      <c r="J3095"/>
      <c r="K3095"/>
    </row>
    <row r="3096" spans="1:11" x14ac:dyDescent="0.2">
      <c r="A3096"/>
      <c r="B3096"/>
      <c r="C3096"/>
      <c r="D3096"/>
      <c r="E3096"/>
      <c r="F3096"/>
      <c r="G3096"/>
      <c r="H3096"/>
      <c r="I3096"/>
      <c r="J3096"/>
      <c r="K3096"/>
    </row>
    <row r="3097" spans="1:11" x14ac:dyDescent="0.2">
      <c r="A3097"/>
      <c r="B3097"/>
      <c r="C3097"/>
      <c r="D3097"/>
      <c r="E3097"/>
      <c r="F3097"/>
      <c r="G3097"/>
      <c r="H3097"/>
      <c r="I3097"/>
      <c r="J3097"/>
      <c r="K3097"/>
    </row>
    <row r="3098" spans="1:11" x14ac:dyDescent="0.2">
      <c r="A3098"/>
      <c r="B3098"/>
      <c r="C3098"/>
      <c r="D3098"/>
      <c r="E3098"/>
      <c r="F3098"/>
      <c r="G3098"/>
      <c r="H3098"/>
      <c r="I3098"/>
      <c r="J3098"/>
      <c r="K3098"/>
    </row>
    <row r="3099" spans="1:11" x14ac:dyDescent="0.2">
      <c r="A3099"/>
      <c r="B3099"/>
      <c r="C3099"/>
      <c r="D3099"/>
      <c r="E3099"/>
      <c r="F3099"/>
      <c r="G3099"/>
      <c r="H3099"/>
      <c r="I3099"/>
      <c r="J3099"/>
      <c r="K3099"/>
    </row>
    <row r="3100" spans="1:11" x14ac:dyDescent="0.2">
      <c r="A3100"/>
      <c r="B3100"/>
      <c r="C3100"/>
      <c r="D3100"/>
      <c r="E3100"/>
      <c r="F3100"/>
      <c r="G3100"/>
      <c r="H3100"/>
      <c r="I3100"/>
      <c r="J3100"/>
      <c r="K3100"/>
    </row>
    <row r="3101" spans="1:11" x14ac:dyDescent="0.2">
      <c r="A3101"/>
      <c r="B3101"/>
      <c r="C3101"/>
      <c r="D3101"/>
      <c r="E3101"/>
      <c r="F3101"/>
      <c r="G3101"/>
      <c r="H3101"/>
      <c r="I3101"/>
      <c r="J3101"/>
      <c r="K3101"/>
    </row>
    <row r="3102" spans="1:11" x14ac:dyDescent="0.2">
      <c r="A3102"/>
      <c r="B3102"/>
      <c r="C3102"/>
      <c r="D3102"/>
      <c r="E3102"/>
      <c r="F3102"/>
      <c r="G3102"/>
      <c r="H3102"/>
      <c r="I3102"/>
      <c r="J3102"/>
      <c r="K3102"/>
    </row>
    <row r="3103" spans="1:11" x14ac:dyDescent="0.2">
      <c r="A3103"/>
      <c r="B3103"/>
      <c r="C3103"/>
      <c r="D3103"/>
      <c r="E3103"/>
      <c r="F3103"/>
      <c r="G3103"/>
      <c r="H3103"/>
      <c r="I3103"/>
      <c r="J3103"/>
      <c r="K3103"/>
    </row>
    <row r="3104" spans="1:11" x14ac:dyDescent="0.2">
      <c r="A3104"/>
      <c r="B3104"/>
      <c r="C3104"/>
      <c r="D3104"/>
      <c r="E3104"/>
      <c r="F3104"/>
      <c r="G3104"/>
      <c r="H3104"/>
      <c r="I3104"/>
      <c r="J3104"/>
      <c r="K3104"/>
    </row>
    <row r="3105" spans="1:11" x14ac:dyDescent="0.2">
      <c r="A3105"/>
      <c r="B3105"/>
      <c r="C3105"/>
      <c r="D3105"/>
      <c r="E3105"/>
      <c r="F3105"/>
      <c r="G3105"/>
      <c r="H3105"/>
      <c r="I3105"/>
      <c r="J3105"/>
      <c r="K3105"/>
    </row>
    <row r="3106" spans="1:11" x14ac:dyDescent="0.2">
      <c r="A3106"/>
      <c r="B3106"/>
      <c r="C3106"/>
      <c r="D3106"/>
      <c r="E3106"/>
      <c r="F3106"/>
      <c r="G3106"/>
      <c r="H3106"/>
      <c r="I3106"/>
      <c r="J3106"/>
      <c r="K3106"/>
    </row>
    <row r="3107" spans="1:11" x14ac:dyDescent="0.2">
      <c r="A3107"/>
      <c r="B3107"/>
      <c r="C3107"/>
      <c r="D3107"/>
      <c r="E3107"/>
      <c r="F3107"/>
      <c r="G3107"/>
      <c r="H3107"/>
      <c r="I3107"/>
      <c r="J3107"/>
      <c r="K3107"/>
    </row>
    <row r="3108" spans="1:11" x14ac:dyDescent="0.2">
      <c r="A3108"/>
      <c r="B3108"/>
      <c r="C3108"/>
      <c r="D3108"/>
      <c r="E3108"/>
      <c r="F3108"/>
      <c r="G3108"/>
      <c r="H3108"/>
      <c r="I3108"/>
      <c r="J3108"/>
      <c r="K3108"/>
    </row>
    <row r="3109" spans="1:11" x14ac:dyDescent="0.2">
      <c r="A3109"/>
      <c r="B3109"/>
      <c r="C3109"/>
      <c r="D3109"/>
      <c r="E3109"/>
      <c r="F3109"/>
      <c r="G3109"/>
      <c r="H3109"/>
      <c r="I3109"/>
      <c r="J3109"/>
      <c r="K3109"/>
    </row>
    <row r="3110" spans="1:11" x14ac:dyDescent="0.2">
      <c r="A3110"/>
      <c r="B3110"/>
      <c r="C3110"/>
      <c r="D3110"/>
      <c r="E3110"/>
      <c r="F3110"/>
      <c r="G3110"/>
      <c r="H3110"/>
      <c r="I3110"/>
      <c r="J3110"/>
      <c r="K3110"/>
    </row>
    <row r="3111" spans="1:11" x14ac:dyDescent="0.2">
      <c r="A3111"/>
      <c r="B3111"/>
      <c r="C3111"/>
      <c r="D3111"/>
      <c r="E3111"/>
      <c r="F3111"/>
      <c r="G3111"/>
      <c r="H3111"/>
      <c r="I3111"/>
      <c r="J3111"/>
      <c r="K3111"/>
    </row>
    <row r="3112" spans="1:11" x14ac:dyDescent="0.2">
      <c r="A3112"/>
      <c r="B3112"/>
      <c r="C3112"/>
      <c r="D3112"/>
      <c r="E3112"/>
      <c r="F3112"/>
      <c r="G3112"/>
      <c r="H3112"/>
      <c r="I3112"/>
      <c r="J3112"/>
      <c r="K3112"/>
    </row>
    <row r="3113" spans="1:11" x14ac:dyDescent="0.2">
      <c r="A3113"/>
      <c r="B3113"/>
      <c r="C3113"/>
      <c r="D3113"/>
      <c r="E3113"/>
      <c r="F3113"/>
      <c r="G3113"/>
      <c r="H3113"/>
      <c r="I3113"/>
      <c r="J3113"/>
      <c r="K3113"/>
    </row>
    <row r="3114" spans="1:11" x14ac:dyDescent="0.2">
      <c r="A3114"/>
      <c r="B3114"/>
      <c r="C3114"/>
      <c r="D3114"/>
      <c r="E3114"/>
      <c r="F3114"/>
      <c r="G3114"/>
      <c r="H3114"/>
      <c r="I3114"/>
      <c r="J3114"/>
      <c r="K3114"/>
    </row>
    <row r="3115" spans="1:11" x14ac:dyDescent="0.2">
      <c r="A3115"/>
      <c r="B3115"/>
      <c r="C3115"/>
      <c r="D3115"/>
      <c r="E3115"/>
      <c r="F3115"/>
      <c r="G3115"/>
      <c r="H3115"/>
      <c r="I3115"/>
      <c r="J3115"/>
      <c r="K3115"/>
    </row>
    <row r="3116" spans="1:11" x14ac:dyDescent="0.2">
      <c r="A3116"/>
      <c r="B3116"/>
      <c r="C3116"/>
      <c r="D3116"/>
      <c r="E3116"/>
      <c r="F3116"/>
      <c r="G3116"/>
      <c r="H3116"/>
      <c r="I3116"/>
      <c r="J3116"/>
      <c r="K3116"/>
    </row>
    <row r="3117" spans="1:11" x14ac:dyDescent="0.2">
      <c r="A3117"/>
      <c r="B3117"/>
      <c r="C3117"/>
      <c r="D3117"/>
      <c r="E3117"/>
      <c r="F3117"/>
      <c r="G3117"/>
      <c r="H3117"/>
      <c r="I3117"/>
      <c r="J3117"/>
      <c r="K3117"/>
    </row>
    <row r="3118" spans="1:11" x14ac:dyDescent="0.2">
      <c r="A3118"/>
      <c r="B3118"/>
      <c r="C3118"/>
      <c r="D3118"/>
      <c r="E3118"/>
      <c r="F3118"/>
      <c r="G3118"/>
      <c r="H3118"/>
      <c r="I3118"/>
      <c r="J3118"/>
      <c r="K3118"/>
    </row>
    <row r="3119" spans="1:11" x14ac:dyDescent="0.2">
      <c r="A3119"/>
      <c r="B3119"/>
      <c r="C3119"/>
      <c r="D3119"/>
      <c r="E3119"/>
      <c r="F3119"/>
      <c r="G3119"/>
      <c r="H3119"/>
      <c r="I3119"/>
      <c r="J3119"/>
      <c r="K3119"/>
    </row>
    <row r="3120" spans="1:11" x14ac:dyDescent="0.2">
      <c r="A3120"/>
      <c r="B3120"/>
      <c r="C3120"/>
      <c r="D3120"/>
      <c r="E3120"/>
      <c r="F3120"/>
      <c r="G3120"/>
      <c r="H3120"/>
      <c r="I3120"/>
      <c r="J3120"/>
      <c r="K3120"/>
    </row>
    <row r="3121" spans="1:11" x14ac:dyDescent="0.2">
      <c r="A3121"/>
      <c r="B3121"/>
      <c r="C3121"/>
      <c r="D3121"/>
      <c r="E3121"/>
      <c r="F3121"/>
      <c r="G3121"/>
      <c r="H3121"/>
      <c r="I3121"/>
      <c r="J3121"/>
      <c r="K3121"/>
    </row>
    <row r="3122" spans="1:11" x14ac:dyDescent="0.2">
      <c r="A3122"/>
      <c r="B3122"/>
      <c r="C3122"/>
      <c r="D3122"/>
      <c r="E3122"/>
      <c r="F3122"/>
      <c r="G3122"/>
      <c r="H3122"/>
      <c r="I3122"/>
      <c r="J3122"/>
      <c r="K3122"/>
    </row>
    <row r="3123" spans="1:11" x14ac:dyDescent="0.2">
      <c r="A3123"/>
      <c r="B3123"/>
      <c r="C3123"/>
      <c r="D3123"/>
      <c r="E3123"/>
      <c r="F3123"/>
      <c r="G3123"/>
      <c r="H3123"/>
      <c r="I3123"/>
      <c r="J3123"/>
      <c r="K3123"/>
    </row>
    <row r="3124" spans="1:11" x14ac:dyDescent="0.2">
      <c r="A3124"/>
      <c r="B3124"/>
      <c r="C3124"/>
      <c r="D3124"/>
      <c r="E3124"/>
      <c r="F3124"/>
      <c r="G3124"/>
      <c r="H3124"/>
      <c r="I3124"/>
      <c r="J3124"/>
      <c r="K3124"/>
    </row>
    <row r="3125" spans="1:11" x14ac:dyDescent="0.2">
      <c r="A3125"/>
      <c r="B3125"/>
      <c r="C3125"/>
      <c r="D3125"/>
      <c r="E3125"/>
      <c r="F3125"/>
      <c r="G3125"/>
      <c r="H3125"/>
      <c r="I3125"/>
      <c r="J3125"/>
      <c r="K3125"/>
    </row>
    <row r="3126" spans="1:11" x14ac:dyDescent="0.2">
      <c r="A3126"/>
      <c r="B3126"/>
      <c r="C3126"/>
      <c r="D3126"/>
      <c r="E3126"/>
      <c r="F3126"/>
      <c r="G3126"/>
      <c r="H3126"/>
      <c r="I3126"/>
      <c r="J3126"/>
      <c r="K3126"/>
    </row>
    <row r="3127" spans="1:11" x14ac:dyDescent="0.2">
      <c r="A3127"/>
      <c r="B3127"/>
      <c r="C3127"/>
      <c r="D3127"/>
      <c r="E3127"/>
      <c r="F3127"/>
      <c r="G3127"/>
      <c r="H3127"/>
      <c r="I3127"/>
      <c r="J3127"/>
      <c r="K3127"/>
    </row>
    <row r="3128" spans="1:11" x14ac:dyDescent="0.2">
      <c r="A3128"/>
      <c r="B3128"/>
      <c r="C3128"/>
      <c r="D3128"/>
      <c r="E3128"/>
      <c r="F3128"/>
      <c r="G3128"/>
      <c r="H3128"/>
      <c r="I3128"/>
      <c r="J3128"/>
      <c r="K3128"/>
    </row>
    <row r="3129" spans="1:11" x14ac:dyDescent="0.2">
      <c r="A3129"/>
      <c r="B3129"/>
      <c r="C3129"/>
      <c r="D3129"/>
      <c r="E3129"/>
      <c r="F3129"/>
      <c r="G3129"/>
      <c r="H3129"/>
      <c r="I3129"/>
      <c r="J3129"/>
      <c r="K3129"/>
    </row>
    <row r="3130" spans="1:11" x14ac:dyDescent="0.2">
      <c r="A3130"/>
      <c r="B3130"/>
      <c r="C3130"/>
      <c r="D3130"/>
      <c r="E3130"/>
      <c r="F3130"/>
      <c r="G3130"/>
      <c r="H3130"/>
      <c r="I3130"/>
      <c r="J3130"/>
      <c r="K3130"/>
    </row>
    <row r="3131" spans="1:11" x14ac:dyDescent="0.2">
      <c r="A3131"/>
      <c r="B3131"/>
      <c r="C3131"/>
      <c r="D3131"/>
      <c r="E3131"/>
      <c r="F3131"/>
      <c r="G3131"/>
      <c r="H3131"/>
      <c r="I3131"/>
      <c r="J3131"/>
      <c r="K3131"/>
    </row>
    <row r="3132" spans="1:11" x14ac:dyDescent="0.2">
      <c r="A3132"/>
      <c r="B3132"/>
      <c r="C3132"/>
      <c r="D3132"/>
      <c r="E3132"/>
      <c r="F3132"/>
      <c r="G3132"/>
      <c r="H3132"/>
      <c r="I3132"/>
      <c r="J3132"/>
      <c r="K3132"/>
    </row>
    <row r="3133" spans="1:11" x14ac:dyDescent="0.2">
      <c r="A3133"/>
      <c r="B3133"/>
      <c r="C3133"/>
      <c r="D3133"/>
      <c r="E3133"/>
      <c r="F3133"/>
      <c r="G3133"/>
      <c r="H3133"/>
      <c r="I3133"/>
      <c r="J3133"/>
      <c r="K3133"/>
    </row>
    <row r="3134" spans="1:11" x14ac:dyDescent="0.2">
      <c r="A3134"/>
      <c r="B3134"/>
      <c r="C3134"/>
      <c r="D3134"/>
      <c r="E3134"/>
      <c r="F3134"/>
      <c r="G3134"/>
      <c r="H3134"/>
      <c r="I3134"/>
      <c r="J3134"/>
      <c r="K3134"/>
    </row>
    <row r="3135" spans="1:11" x14ac:dyDescent="0.2">
      <c r="A3135"/>
      <c r="B3135"/>
      <c r="C3135"/>
      <c r="D3135"/>
      <c r="E3135"/>
      <c r="F3135"/>
      <c r="G3135"/>
      <c r="H3135"/>
      <c r="I3135"/>
      <c r="J3135"/>
      <c r="K3135"/>
    </row>
    <row r="3136" spans="1:11" x14ac:dyDescent="0.2">
      <c r="A3136"/>
      <c r="B3136"/>
      <c r="C3136"/>
      <c r="D3136"/>
      <c r="E3136"/>
      <c r="F3136"/>
      <c r="G3136"/>
      <c r="H3136"/>
      <c r="I3136"/>
      <c r="J3136"/>
      <c r="K3136"/>
    </row>
    <row r="3137" spans="1:11" x14ac:dyDescent="0.2">
      <c r="A3137"/>
      <c r="B3137"/>
      <c r="C3137"/>
      <c r="D3137"/>
      <c r="E3137"/>
      <c r="F3137"/>
      <c r="G3137"/>
      <c r="H3137"/>
      <c r="I3137"/>
      <c r="J3137"/>
      <c r="K3137"/>
    </row>
    <row r="3138" spans="1:11" x14ac:dyDescent="0.2">
      <c r="A3138"/>
      <c r="B3138"/>
      <c r="C3138"/>
      <c r="D3138"/>
      <c r="E3138"/>
      <c r="F3138"/>
      <c r="G3138"/>
      <c r="H3138"/>
      <c r="I3138"/>
      <c r="J3138"/>
      <c r="K3138"/>
    </row>
    <row r="3139" spans="1:11" x14ac:dyDescent="0.2">
      <c r="A3139"/>
      <c r="B3139"/>
      <c r="C3139"/>
      <c r="D3139"/>
      <c r="E3139"/>
      <c r="F3139"/>
      <c r="G3139"/>
      <c r="H3139"/>
      <c r="I3139"/>
      <c r="J3139"/>
      <c r="K3139"/>
    </row>
    <row r="3140" spans="1:11" x14ac:dyDescent="0.2">
      <c r="A3140"/>
      <c r="B3140"/>
      <c r="C3140"/>
      <c r="D3140"/>
      <c r="E3140"/>
      <c r="F3140"/>
      <c r="G3140"/>
      <c r="H3140"/>
      <c r="I3140"/>
      <c r="J3140"/>
      <c r="K3140"/>
    </row>
    <row r="3141" spans="1:11" x14ac:dyDescent="0.2">
      <c r="A3141"/>
      <c r="B3141"/>
      <c r="C3141"/>
      <c r="D3141"/>
      <c r="E3141"/>
      <c r="F3141"/>
      <c r="G3141"/>
      <c r="H3141"/>
      <c r="I3141"/>
      <c r="J3141"/>
      <c r="K3141"/>
    </row>
    <row r="3142" spans="1:11" x14ac:dyDescent="0.2">
      <c r="A3142"/>
      <c r="B3142"/>
      <c r="C3142"/>
      <c r="D3142"/>
      <c r="E3142"/>
      <c r="F3142"/>
      <c r="G3142"/>
      <c r="H3142"/>
      <c r="I3142"/>
      <c r="J3142"/>
      <c r="K3142"/>
    </row>
    <row r="3143" spans="1:11" x14ac:dyDescent="0.2">
      <c r="A3143"/>
      <c r="B3143"/>
      <c r="C3143"/>
      <c r="D3143"/>
      <c r="E3143"/>
      <c r="F3143"/>
      <c r="G3143"/>
      <c r="H3143"/>
      <c r="I3143"/>
      <c r="J3143"/>
      <c r="K3143"/>
    </row>
    <row r="3144" spans="1:11" x14ac:dyDescent="0.2">
      <c r="A3144"/>
      <c r="B3144"/>
      <c r="C3144"/>
      <c r="D3144"/>
      <c r="E3144"/>
      <c r="F3144"/>
      <c r="G3144"/>
      <c r="H3144"/>
      <c r="I3144"/>
      <c r="J3144"/>
      <c r="K3144"/>
    </row>
    <row r="3145" spans="1:11" x14ac:dyDescent="0.2">
      <c r="A3145"/>
      <c r="B3145"/>
      <c r="C3145"/>
      <c r="D3145"/>
      <c r="E3145"/>
      <c r="F3145"/>
      <c r="G3145"/>
      <c r="H3145"/>
      <c r="I3145"/>
      <c r="J3145"/>
      <c r="K3145"/>
    </row>
    <row r="3146" spans="1:11" x14ac:dyDescent="0.2">
      <c r="A3146"/>
      <c r="B3146"/>
      <c r="C3146"/>
      <c r="D3146"/>
      <c r="E3146"/>
      <c r="F3146"/>
      <c r="G3146"/>
      <c r="H3146"/>
      <c r="I3146"/>
      <c r="J3146"/>
      <c r="K3146"/>
    </row>
    <row r="3147" spans="1:11" x14ac:dyDescent="0.2">
      <c r="A3147"/>
      <c r="B3147"/>
      <c r="C3147"/>
      <c r="D3147"/>
      <c r="E3147"/>
      <c r="F3147"/>
      <c r="G3147"/>
      <c r="H3147"/>
      <c r="I3147"/>
      <c r="J3147"/>
      <c r="K3147"/>
    </row>
    <row r="3148" spans="1:11" x14ac:dyDescent="0.2">
      <c r="A3148"/>
      <c r="B3148"/>
      <c r="C3148"/>
      <c r="D3148"/>
      <c r="E3148"/>
      <c r="F3148"/>
      <c r="G3148"/>
      <c r="H3148"/>
      <c r="I3148"/>
      <c r="J3148"/>
      <c r="K3148"/>
    </row>
    <row r="3149" spans="1:11" x14ac:dyDescent="0.2">
      <c r="A3149"/>
      <c r="B3149"/>
      <c r="C3149"/>
      <c r="D3149"/>
      <c r="E3149"/>
      <c r="F3149"/>
      <c r="G3149"/>
      <c r="H3149"/>
      <c r="I3149"/>
      <c r="J3149"/>
      <c r="K3149"/>
    </row>
    <row r="3150" spans="1:11" x14ac:dyDescent="0.2">
      <c r="A3150"/>
      <c r="B3150"/>
      <c r="C3150"/>
      <c r="D3150"/>
      <c r="E3150"/>
      <c r="F3150"/>
      <c r="G3150"/>
      <c r="H3150"/>
      <c r="I3150"/>
      <c r="J3150"/>
      <c r="K3150"/>
    </row>
    <row r="3151" spans="1:11" x14ac:dyDescent="0.2">
      <c r="A3151"/>
      <c r="B3151"/>
      <c r="C3151"/>
      <c r="D3151"/>
      <c r="E3151"/>
      <c r="F3151"/>
      <c r="G3151"/>
      <c r="H3151"/>
      <c r="I3151"/>
      <c r="J3151"/>
      <c r="K3151"/>
    </row>
    <row r="3152" spans="1:11" x14ac:dyDescent="0.2">
      <c r="A3152"/>
      <c r="B3152"/>
      <c r="C3152"/>
      <c r="D3152"/>
      <c r="E3152"/>
      <c r="F3152"/>
      <c r="G3152"/>
      <c r="H3152"/>
      <c r="I3152"/>
      <c r="J3152"/>
      <c r="K3152"/>
    </row>
    <row r="3153" spans="1:11" x14ac:dyDescent="0.2">
      <c r="A3153"/>
      <c r="B3153"/>
      <c r="C3153"/>
      <c r="D3153"/>
      <c r="E3153"/>
      <c r="F3153"/>
      <c r="G3153"/>
      <c r="H3153"/>
      <c r="I3153"/>
      <c r="J3153"/>
      <c r="K3153"/>
    </row>
    <row r="3154" spans="1:11" x14ac:dyDescent="0.2">
      <c r="A3154"/>
      <c r="B3154"/>
      <c r="C3154"/>
      <c r="D3154"/>
      <c r="E3154"/>
      <c r="F3154"/>
      <c r="G3154"/>
      <c r="H3154"/>
      <c r="I3154"/>
      <c r="J3154"/>
      <c r="K3154"/>
    </row>
    <row r="3155" spans="1:11" x14ac:dyDescent="0.2">
      <c r="A3155"/>
      <c r="B3155"/>
      <c r="C3155"/>
      <c r="D3155"/>
      <c r="E3155"/>
      <c r="F3155"/>
      <c r="G3155"/>
      <c r="H3155"/>
      <c r="I3155"/>
      <c r="J3155"/>
      <c r="K3155"/>
    </row>
    <row r="3156" spans="1:11" x14ac:dyDescent="0.2">
      <c r="A3156"/>
      <c r="B3156"/>
      <c r="C3156"/>
      <c r="D3156"/>
      <c r="E3156"/>
      <c r="F3156"/>
      <c r="G3156"/>
      <c r="H3156"/>
      <c r="I3156"/>
      <c r="J3156"/>
      <c r="K3156"/>
    </row>
    <row r="3157" spans="1:11" x14ac:dyDescent="0.2">
      <c r="A3157"/>
      <c r="B3157"/>
      <c r="C3157"/>
      <c r="D3157"/>
      <c r="E3157"/>
      <c r="F3157"/>
      <c r="G3157"/>
      <c r="H3157"/>
      <c r="I3157"/>
      <c r="J3157"/>
      <c r="K3157"/>
    </row>
    <row r="3158" spans="1:11" x14ac:dyDescent="0.2">
      <c r="A3158"/>
      <c r="B3158"/>
      <c r="C3158"/>
      <c r="D3158"/>
      <c r="E3158"/>
      <c r="F3158"/>
      <c r="G3158"/>
      <c r="H3158"/>
      <c r="I3158"/>
      <c r="J3158"/>
      <c r="K3158"/>
    </row>
    <row r="3159" spans="1:11" x14ac:dyDescent="0.2">
      <c r="A3159"/>
      <c r="B3159"/>
      <c r="C3159"/>
      <c r="D3159"/>
      <c r="E3159"/>
      <c r="F3159"/>
      <c r="G3159"/>
      <c r="H3159"/>
      <c r="I3159"/>
      <c r="J3159"/>
      <c r="K3159"/>
    </row>
    <row r="3160" spans="1:11" x14ac:dyDescent="0.2">
      <c r="A3160"/>
      <c r="B3160"/>
      <c r="C3160"/>
      <c r="D3160"/>
      <c r="E3160"/>
      <c r="F3160"/>
      <c r="G3160"/>
      <c r="H3160"/>
      <c r="I3160"/>
      <c r="J3160"/>
      <c r="K3160"/>
    </row>
    <row r="3161" spans="1:11" x14ac:dyDescent="0.2">
      <c r="A3161"/>
      <c r="B3161"/>
      <c r="C3161"/>
      <c r="D3161"/>
      <c r="E3161"/>
      <c r="F3161"/>
      <c r="G3161"/>
      <c r="H3161"/>
      <c r="I3161"/>
      <c r="J3161"/>
      <c r="K3161"/>
    </row>
    <row r="3162" spans="1:11" x14ac:dyDescent="0.2">
      <c r="A3162"/>
      <c r="B3162"/>
      <c r="C3162"/>
      <c r="D3162"/>
      <c r="E3162"/>
      <c r="F3162"/>
      <c r="G3162"/>
      <c r="H3162"/>
      <c r="I3162"/>
      <c r="J3162"/>
      <c r="K3162"/>
    </row>
    <row r="3163" spans="1:11" x14ac:dyDescent="0.2">
      <c r="A3163"/>
      <c r="B3163"/>
      <c r="C3163"/>
      <c r="D3163"/>
      <c r="E3163"/>
      <c r="F3163"/>
      <c r="G3163"/>
      <c r="H3163"/>
      <c r="I3163"/>
      <c r="J3163"/>
      <c r="K3163"/>
    </row>
    <row r="3164" spans="1:11" x14ac:dyDescent="0.2">
      <c r="A3164"/>
      <c r="B3164"/>
      <c r="C3164"/>
      <c r="D3164"/>
      <c r="E3164"/>
      <c r="F3164"/>
      <c r="G3164"/>
      <c r="H3164"/>
      <c r="I3164"/>
      <c r="J3164"/>
      <c r="K3164"/>
    </row>
    <row r="3165" spans="1:11" x14ac:dyDescent="0.2">
      <c r="A3165"/>
      <c r="B3165"/>
      <c r="C3165"/>
      <c r="D3165"/>
      <c r="E3165"/>
      <c r="F3165"/>
      <c r="G3165"/>
      <c r="H3165"/>
      <c r="I3165"/>
      <c r="J3165"/>
      <c r="K3165"/>
    </row>
    <row r="3166" spans="1:11" x14ac:dyDescent="0.2">
      <c r="A3166"/>
      <c r="B3166"/>
      <c r="C3166"/>
      <c r="D3166"/>
      <c r="E3166"/>
      <c r="F3166"/>
      <c r="G3166"/>
      <c r="H3166"/>
      <c r="I3166"/>
      <c r="J3166"/>
      <c r="K3166"/>
    </row>
    <row r="3167" spans="1:11" x14ac:dyDescent="0.2">
      <c r="A3167"/>
      <c r="B3167"/>
      <c r="C3167"/>
      <c r="D3167"/>
      <c r="E3167"/>
      <c r="F3167"/>
      <c r="G3167"/>
      <c r="H3167"/>
      <c r="I3167"/>
      <c r="J3167"/>
      <c r="K3167"/>
    </row>
    <row r="3168" spans="1:11" x14ac:dyDescent="0.2">
      <c r="A3168"/>
      <c r="B3168"/>
      <c r="C3168"/>
      <c r="D3168"/>
      <c r="E3168"/>
      <c r="F3168"/>
      <c r="G3168"/>
      <c r="H3168"/>
      <c r="I3168"/>
      <c r="J3168"/>
      <c r="K3168"/>
    </row>
    <row r="3169" spans="1:11" x14ac:dyDescent="0.2">
      <c r="A3169"/>
      <c r="B3169"/>
      <c r="C3169"/>
      <c r="D3169"/>
      <c r="E3169"/>
      <c r="F3169"/>
      <c r="G3169"/>
      <c r="H3169"/>
      <c r="I3169"/>
      <c r="J3169"/>
      <c r="K3169"/>
    </row>
    <row r="3170" spans="1:11" x14ac:dyDescent="0.2">
      <c r="A3170"/>
      <c r="B3170"/>
      <c r="C3170"/>
      <c r="D3170"/>
      <c r="E3170"/>
      <c r="F3170"/>
      <c r="G3170"/>
      <c r="H3170"/>
      <c r="I3170"/>
      <c r="J3170"/>
      <c r="K3170"/>
    </row>
    <row r="3171" spans="1:11" x14ac:dyDescent="0.2">
      <c r="A3171"/>
      <c r="B3171"/>
      <c r="C3171"/>
      <c r="D3171"/>
      <c r="E3171"/>
      <c r="F3171"/>
      <c r="G3171"/>
      <c r="H3171"/>
      <c r="I3171"/>
      <c r="J3171"/>
      <c r="K3171"/>
    </row>
    <row r="3172" spans="1:11" x14ac:dyDescent="0.2">
      <c r="A3172"/>
      <c r="B3172"/>
      <c r="C3172"/>
      <c r="D3172"/>
      <c r="E3172"/>
      <c r="F3172"/>
      <c r="G3172"/>
      <c r="H3172"/>
      <c r="I3172"/>
      <c r="J3172"/>
      <c r="K3172"/>
    </row>
    <row r="3173" spans="1:11" x14ac:dyDescent="0.2">
      <c r="A3173"/>
      <c r="B3173"/>
      <c r="C3173"/>
      <c r="D3173"/>
      <c r="E3173"/>
      <c r="F3173"/>
      <c r="G3173"/>
      <c r="H3173"/>
      <c r="I3173"/>
      <c r="J3173"/>
      <c r="K3173"/>
    </row>
    <row r="3174" spans="1:11" x14ac:dyDescent="0.2">
      <c r="A3174"/>
      <c r="B3174"/>
      <c r="C3174"/>
      <c r="D3174"/>
      <c r="E3174"/>
      <c r="F3174"/>
      <c r="G3174"/>
      <c r="H3174"/>
      <c r="I3174"/>
      <c r="J3174"/>
      <c r="K3174"/>
    </row>
    <row r="3175" spans="1:11" x14ac:dyDescent="0.2">
      <c r="A3175"/>
      <c r="B3175"/>
      <c r="C3175"/>
      <c r="D3175"/>
      <c r="E3175"/>
      <c r="F3175"/>
      <c r="G3175"/>
      <c r="H3175"/>
      <c r="I3175"/>
      <c r="J3175"/>
      <c r="K3175"/>
    </row>
    <row r="3176" spans="1:11" x14ac:dyDescent="0.2">
      <c r="A3176"/>
      <c r="B3176"/>
      <c r="C3176"/>
      <c r="D3176"/>
      <c r="E3176"/>
      <c r="F3176"/>
      <c r="G3176"/>
      <c r="H3176"/>
      <c r="I3176"/>
      <c r="J3176"/>
      <c r="K3176"/>
    </row>
    <row r="3177" spans="1:11" x14ac:dyDescent="0.2">
      <c r="A3177"/>
      <c r="B3177"/>
      <c r="C3177"/>
      <c r="D3177"/>
      <c r="E3177"/>
      <c r="F3177"/>
      <c r="G3177"/>
      <c r="H3177"/>
      <c r="I3177"/>
      <c r="J3177"/>
      <c r="K3177"/>
    </row>
    <row r="3178" spans="1:11" x14ac:dyDescent="0.2">
      <c r="A3178"/>
      <c r="B3178"/>
      <c r="C3178"/>
      <c r="D3178"/>
      <c r="E3178"/>
      <c r="F3178"/>
      <c r="G3178"/>
      <c r="H3178"/>
      <c r="I3178"/>
      <c r="J3178"/>
      <c r="K3178"/>
    </row>
    <row r="3179" spans="1:11" x14ac:dyDescent="0.2">
      <c r="A3179"/>
      <c r="B3179"/>
      <c r="C3179"/>
      <c r="D3179"/>
      <c r="E3179"/>
      <c r="F3179"/>
      <c r="G3179"/>
      <c r="H3179"/>
      <c r="I3179"/>
      <c r="J3179"/>
      <c r="K3179"/>
    </row>
    <row r="3180" spans="1:11" x14ac:dyDescent="0.2">
      <c r="A3180"/>
      <c r="B3180"/>
      <c r="C3180"/>
      <c r="D3180"/>
      <c r="E3180"/>
      <c r="F3180"/>
      <c r="G3180"/>
      <c r="H3180"/>
      <c r="I3180"/>
      <c r="J3180"/>
      <c r="K3180"/>
    </row>
    <row r="3181" spans="1:11" x14ac:dyDescent="0.2">
      <c r="A3181"/>
      <c r="B3181"/>
      <c r="C3181"/>
      <c r="D3181"/>
      <c r="E3181"/>
      <c r="F3181"/>
      <c r="G3181"/>
      <c r="H3181"/>
      <c r="I3181"/>
      <c r="J3181"/>
      <c r="K3181"/>
    </row>
    <row r="3182" spans="1:11" x14ac:dyDescent="0.2">
      <c r="A3182"/>
      <c r="B3182"/>
      <c r="C3182"/>
      <c r="D3182"/>
      <c r="E3182"/>
      <c r="F3182"/>
      <c r="G3182"/>
      <c r="H3182"/>
      <c r="I3182"/>
      <c r="J3182"/>
      <c r="K3182"/>
    </row>
    <row r="3183" spans="1:11" x14ac:dyDescent="0.2">
      <c r="A3183"/>
      <c r="B3183"/>
      <c r="C3183"/>
      <c r="D3183"/>
      <c r="E3183"/>
      <c r="F3183"/>
      <c r="G3183"/>
      <c r="H3183"/>
      <c r="I3183"/>
      <c r="J3183"/>
      <c r="K3183"/>
    </row>
    <row r="3184" spans="1:11" x14ac:dyDescent="0.2">
      <c r="A3184"/>
      <c r="B3184"/>
      <c r="C3184"/>
      <c r="D3184"/>
      <c r="E3184"/>
      <c r="F3184"/>
      <c r="G3184"/>
      <c r="H3184"/>
      <c r="I3184"/>
      <c r="J3184"/>
      <c r="K3184"/>
    </row>
    <row r="3185" spans="1:11" x14ac:dyDescent="0.2">
      <c r="A3185"/>
      <c r="B3185"/>
      <c r="C3185"/>
      <c r="D3185"/>
      <c r="E3185"/>
      <c r="F3185"/>
      <c r="G3185"/>
      <c r="H3185"/>
      <c r="I3185"/>
      <c r="J3185"/>
      <c r="K3185"/>
    </row>
    <row r="3186" spans="1:11" x14ac:dyDescent="0.2">
      <c r="A3186"/>
      <c r="B3186"/>
      <c r="C3186"/>
      <c r="D3186"/>
      <c r="E3186"/>
      <c r="F3186"/>
      <c r="G3186"/>
      <c r="H3186"/>
      <c r="I3186"/>
      <c r="J3186"/>
      <c r="K3186"/>
    </row>
    <row r="3187" spans="1:11" x14ac:dyDescent="0.2">
      <c r="A3187"/>
      <c r="B3187"/>
      <c r="C3187"/>
      <c r="D3187"/>
      <c r="E3187"/>
      <c r="F3187"/>
      <c r="G3187"/>
      <c r="H3187"/>
      <c r="I3187"/>
      <c r="J3187"/>
      <c r="K3187"/>
    </row>
    <row r="3188" spans="1:11" x14ac:dyDescent="0.2">
      <c r="A3188"/>
      <c r="B3188"/>
      <c r="C3188"/>
      <c r="D3188"/>
      <c r="E3188"/>
      <c r="F3188"/>
      <c r="G3188"/>
      <c r="H3188"/>
      <c r="I3188"/>
      <c r="J3188"/>
      <c r="K3188"/>
    </row>
    <row r="3189" spans="1:11" x14ac:dyDescent="0.2">
      <c r="A3189"/>
      <c r="B3189"/>
      <c r="C3189"/>
      <c r="D3189"/>
      <c r="E3189"/>
      <c r="F3189"/>
      <c r="G3189"/>
      <c r="H3189"/>
      <c r="I3189"/>
      <c r="J3189"/>
      <c r="K3189"/>
    </row>
    <row r="3190" spans="1:11" x14ac:dyDescent="0.2">
      <c r="A3190"/>
      <c r="B3190"/>
      <c r="C3190"/>
      <c r="D3190"/>
      <c r="E3190"/>
      <c r="F3190"/>
      <c r="G3190"/>
      <c r="H3190"/>
      <c r="I3190"/>
      <c r="J3190"/>
      <c r="K3190"/>
    </row>
    <row r="3191" spans="1:11" x14ac:dyDescent="0.2">
      <c r="A3191"/>
      <c r="B3191"/>
      <c r="C3191"/>
      <c r="D3191"/>
      <c r="E3191"/>
      <c r="F3191"/>
      <c r="G3191"/>
      <c r="H3191"/>
      <c r="I3191"/>
      <c r="J3191"/>
      <c r="K3191"/>
    </row>
    <row r="3192" spans="1:11" x14ac:dyDescent="0.2">
      <c r="A3192"/>
      <c r="B3192"/>
      <c r="C3192"/>
      <c r="D3192"/>
      <c r="E3192"/>
      <c r="F3192"/>
      <c r="G3192"/>
      <c r="H3192"/>
      <c r="I3192"/>
      <c r="J3192"/>
      <c r="K3192"/>
    </row>
    <row r="3193" spans="1:11" x14ac:dyDescent="0.2">
      <c r="A3193"/>
      <c r="B3193"/>
      <c r="C3193"/>
      <c r="D3193"/>
      <c r="E3193"/>
      <c r="F3193"/>
      <c r="G3193"/>
      <c r="H3193"/>
      <c r="I3193"/>
      <c r="J3193"/>
      <c r="K3193"/>
    </row>
    <row r="3194" spans="1:11" x14ac:dyDescent="0.2">
      <c r="A3194"/>
      <c r="B3194"/>
      <c r="C3194"/>
      <c r="D3194"/>
      <c r="E3194"/>
      <c r="F3194"/>
      <c r="G3194"/>
      <c r="H3194"/>
      <c r="I3194"/>
      <c r="J3194"/>
      <c r="K3194"/>
    </row>
    <row r="3195" spans="1:11" x14ac:dyDescent="0.2">
      <c r="A3195"/>
      <c r="B3195"/>
      <c r="C3195"/>
      <c r="D3195"/>
      <c r="E3195"/>
      <c r="F3195"/>
      <c r="G3195"/>
      <c r="H3195"/>
      <c r="I3195"/>
      <c r="J3195"/>
      <c r="K3195"/>
    </row>
    <row r="3196" spans="1:11" x14ac:dyDescent="0.2">
      <c r="A3196"/>
      <c r="B3196"/>
      <c r="C3196"/>
      <c r="D3196"/>
      <c r="E3196"/>
      <c r="F3196"/>
      <c r="G3196"/>
      <c r="H3196"/>
      <c r="I3196"/>
      <c r="J3196"/>
      <c r="K3196"/>
    </row>
    <row r="3197" spans="1:11" x14ac:dyDescent="0.2">
      <c r="A3197"/>
      <c r="B3197"/>
      <c r="C3197"/>
      <c r="D3197"/>
      <c r="E3197"/>
      <c r="F3197"/>
      <c r="G3197"/>
      <c r="H3197"/>
      <c r="I3197"/>
      <c r="J3197"/>
      <c r="K3197"/>
    </row>
    <row r="3198" spans="1:11" x14ac:dyDescent="0.2">
      <c r="A3198"/>
      <c r="B3198"/>
      <c r="C3198"/>
      <c r="D3198"/>
      <c r="E3198"/>
      <c r="F3198"/>
      <c r="G3198"/>
      <c r="H3198"/>
      <c r="I3198"/>
      <c r="J3198"/>
      <c r="K3198"/>
    </row>
    <row r="3199" spans="1:11" x14ac:dyDescent="0.2">
      <c r="A3199"/>
      <c r="B3199"/>
      <c r="C3199"/>
      <c r="D3199"/>
      <c r="E3199"/>
      <c r="F3199"/>
      <c r="G3199"/>
      <c r="H3199"/>
      <c r="I3199"/>
      <c r="J3199"/>
      <c r="K3199"/>
    </row>
    <row r="3200" spans="1:11" x14ac:dyDescent="0.2">
      <c r="A3200"/>
      <c r="B3200"/>
      <c r="C3200"/>
      <c r="D3200"/>
      <c r="E3200"/>
      <c r="F3200"/>
      <c r="G3200"/>
      <c r="H3200"/>
      <c r="I3200"/>
      <c r="J3200"/>
      <c r="K3200"/>
    </row>
    <row r="3201" spans="1:11" x14ac:dyDescent="0.2">
      <c r="A3201"/>
      <c r="B3201"/>
      <c r="C3201"/>
      <c r="D3201"/>
      <c r="E3201"/>
      <c r="F3201"/>
      <c r="G3201"/>
      <c r="H3201"/>
      <c r="I3201"/>
      <c r="J3201"/>
      <c r="K3201"/>
    </row>
    <row r="3202" spans="1:11" x14ac:dyDescent="0.2">
      <c r="A3202"/>
      <c r="B3202"/>
      <c r="C3202"/>
      <c r="D3202"/>
      <c r="E3202"/>
      <c r="F3202"/>
      <c r="G3202"/>
      <c r="H3202"/>
      <c r="I3202"/>
      <c r="J3202"/>
      <c r="K3202"/>
    </row>
    <row r="3203" spans="1:11" x14ac:dyDescent="0.2">
      <c r="A3203"/>
      <c r="B3203"/>
      <c r="C3203"/>
      <c r="D3203"/>
      <c r="E3203"/>
      <c r="F3203"/>
      <c r="G3203"/>
      <c r="H3203"/>
      <c r="I3203"/>
      <c r="J3203"/>
      <c r="K3203"/>
    </row>
    <row r="3204" spans="1:11" x14ac:dyDescent="0.2">
      <c r="A3204"/>
      <c r="B3204"/>
      <c r="C3204"/>
      <c r="D3204"/>
      <c r="E3204"/>
      <c r="F3204"/>
      <c r="G3204"/>
      <c r="H3204"/>
      <c r="I3204"/>
      <c r="J3204"/>
      <c r="K3204"/>
    </row>
    <row r="3205" spans="1:11" x14ac:dyDescent="0.2">
      <c r="A3205"/>
      <c r="B3205"/>
      <c r="C3205"/>
      <c r="D3205"/>
      <c r="E3205"/>
      <c r="F3205"/>
      <c r="G3205"/>
      <c r="H3205"/>
      <c r="I3205"/>
      <c r="J3205"/>
      <c r="K3205"/>
    </row>
    <row r="3206" spans="1:11" x14ac:dyDescent="0.2">
      <c r="A3206"/>
      <c r="B3206"/>
      <c r="C3206"/>
      <c r="D3206"/>
      <c r="E3206"/>
      <c r="F3206"/>
      <c r="G3206"/>
      <c r="H3206"/>
      <c r="I3206"/>
      <c r="J3206"/>
      <c r="K3206"/>
    </row>
    <row r="3207" spans="1:11" x14ac:dyDescent="0.2">
      <c r="A3207"/>
      <c r="B3207"/>
      <c r="C3207"/>
      <c r="D3207"/>
      <c r="E3207"/>
      <c r="F3207"/>
      <c r="G3207"/>
      <c r="H3207"/>
      <c r="I3207"/>
      <c r="J3207"/>
      <c r="K3207"/>
    </row>
    <row r="3208" spans="1:11" x14ac:dyDescent="0.2">
      <c r="A3208"/>
      <c r="B3208"/>
      <c r="C3208"/>
      <c r="D3208"/>
      <c r="E3208"/>
      <c r="F3208"/>
      <c r="G3208"/>
      <c r="H3208"/>
      <c r="I3208"/>
      <c r="J3208"/>
      <c r="K3208"/>
    </row>
    <row r="3209" spans="1:11" x14ac:dyDescent="0.2">
      <c r="A3209"/>
      <c r="B3209"/>
      <c r="C3209"/>
      <c r="D3209"/>
      <c r="E3209"/>
      <c r="F3209"/>
      <c r="G3209"/>
      <c r="H3209"/>
      <c r="I3209"/>
      <c r="J3209"/>
      <c r="K3209"/>
    </row>
    <row r="3210" spans="1:11" x14ac:dyDescent="0.2">
      <c r="A3210"/>
      <c r="B3210"/>
      <c r="C3210"/>
      <c r="D3210"/>
      <c r="E3210"/>
      <c r="F3210"/>
      <c r="G3210"/>
      <c r="H3210"/>
      <c r="I3210"/>
      <c r="J3210"/>
      <c r="K3210"/>
    </row>
    <row r="3211" spans="1:11" x14ac:dyDescent="0.2">
      <c r="A3211"/>
      <c r="B3211"/>
      <c r="C3211"/>
      <c r="D3211"/>
      <c r="E3211"/>
      <c r="F3211"/>
      <c r="G3211"/>
      <c r="H3211"/>
      <c r="I3211"/>
      <c r="J3211"/>
      <c r="K3211"/>
    </row>
    <row r="3212" spans="1:11" x14ac:dyDescent="0.2">
      <c r="A3212"/>
      <c r="B3212"/>
      <c r="C3212"/>
      <c r="D3212"/>
      <c r="E3212"/>
      <c r="F3212"/>
      <c r="G3212"/>
      <c r="H3212"/>
      <c r="I3212"/>
      <c r="J3212"/>
      <c r="K3212"/>
    </row>
    <row r="3213" spans="1:11" x14ac:dyDescent="0.2">
      <c r="A3213"/>
      <c r="B3213"/>
      <c r="C3213"/>
      <c r="D3213"/>
      <c r="E3213"/>
      <c r="F3213"/>
      <c r="G3213"/>
      <c r="H3213"/>
      <c r="I3213"/>
      <c r="J3213"/>
      <c r="K3213"/>
    </row>
    <row r="3214" spans="1:11" x14ac:dyDescent="0.2">
      <c r="A3214"/>
      <c r="B3214"/>
      <c r="C3214"/>
      <c r="D3214"/>
      <c r="E3214"/>
      <c r="F3214"/>
      <c r="G3214"/>
      <c r="H3214"/>
      <c r="I3214"/>
      <c r="J3214"/>
      <c r="K3214"/>
    </row>
    <row r="3215" spans="1:11" x14ac:dyDescent="0.2">
      <c r="A3215"/>
      <c r="B3215"/>
      <c r="C3215"/>
      <c r="D3215"/>
      <c r="E3215"/>
      <c r="F3215"/>
      <c r="G3215"/>
      <c r="H3215"/>
      <c r="I3215"/>
      <c r="J3215"/>
      <c r="K3215"/>
    </row>
    <row r="3216" spans="1:11" x14ac:dyDescent="0.2">
      <c r="A3216"/>
      <c r="B3216"/>
      <c r="C3216"/>
      <c r="D3216"/>
      <c r="E3216"/>
      <c r="F3216"/>
      <c r="G3216"/>
      <c r="H3216"/>
      <c r="I3216"/>
      <c r="J3216"/>
      <c r="K3216"/>
    </row>
    <row r="3217" spans="1:11" x14ac:dyDescent="0.2">
      <c r="A3217"/>
      <c r="B3217"/>
      <c r="C3217"/>
      <c r="D3217"/>
      <c r="E3217"/>
      <c r="F3217"/>
      <c r="G3217"/>
      <c r="H3217"/>
      <c r="I3217"/>
      <c r="J3217"/>
      <c r="K3217"/>
    </row>
    <row r="3218" spans="1:11" x14ac:dyDescent="0.2">
      <c r="A3218"/>
      <c r="B3218"/>
      <c r="C3218"/>
      <c r="D3218"/>
      <c r="E3218"/>
      <c r="F3218"/>
      <c r="G3218"/>
      <c r="H3218"/>
      <c r="I3218"/>
      <c r="J3218"/>
      <c r="K3218"/>
    </row>
    <row r="3219" spans="1:11" x14ac:dyDescent="0.2">
      <c r="A3219"/>
      <c r="B3219"/>
      <c r="C3219"/>
      <c r="D3219"/>
      <c r="E3219"/>
      <c r="F3219"/>
      <c r="G3219"/>
      <c r="H3219"/>
      <c r="I3219"/>
      <c r="J3219"/>
      <c r="K3219"/>
    </row>
    <row r="3220" spans="1:11" x14ac:dyDescent="0.2">
      <c r="A3220"/>
      <c r="B3220"/>
      <c r="C3220"/>
      <c r="D3220"/>
      <c r="E3220"/>
      <c r="F3220"/>
      <c r="G3220"/>
      <c r="H3220"/>
      <c r="I3220"/>
      <c r="J3220"/>
      <c r="K3220"/>
    </row>
    <row r="3221" spans="1:11" x14ac:dyDescent="0.2">
      <c r="A3221"/>
      <c r="B3221"/>
      <c r="C3221"/>
      <c r="D3221"/>
      <c r="E3221"/>
      <c r="F3221"/>
      <c r="G3221"/>
      <c r="H3221"/>
      <c r="I3221"/>
      <c r="J3221"/>
      <c r="K3221"/>
    </row>
    <row r="3222" spans="1:11" x14ac:dyDescent="0.2">
      <c r="A3222"/>
      <c r="B3222"/>
      <c r="C3222"/>
      <c r="D3222"/>
      <c r="E3222"/>
      <c r="F3222"/>
      <c r="G3222"/>
      <c r="H3222"/>
      <c r="I3222"/>
      <c r="J3222"/>
      <c r="K3222"/>
    </row>
    <row r="3223" spans="1:11" x14ac:dyDescent="0.2">
      <c r="A3223"/>
      <c r="B3223"/>
      <c r="C3223"/>
      <c r="D3223"/>
      <c r="E3223"/>
      <c r="F3223"/>
      <c r="G3223"/>
      <c r="H3223"/>
      <c r="I3223"/>
      <c r="J3223"/>
      <c r="K3223"/>
    </row>
    <row r="3224" spans="1:11" x14ac:dyDescent="0.2">
      <c r="A3224"/>
      <c r="B3224"/>
      <c r="C3224"/>
      <c r="D3224"/>
      <c r="E3224"/>
      <c r="F3224"/>
      <c r="G3224"/>
      <c r="H3224"/>
      <c r="I3224"/>
      <c r="J3224"/>
      <c r="K3224"/>
    </row>
    <row r="3225" spans="1:11" x14ac:dyDescent="0.2">
      <c r="A3225"/>
      <c r="B3225"/>
      <c r="C3225"/>
      <c r="D3225"/>
      <c r="E3225"/>
      <c r="F3225"/>
      <c r="G3225"/>
      <c r="H3225"/>
      <c r="I3225"/>
      <c r="J3225"/>
      <c r="K3225"/>
    </row>
    <row r="3226" spans="1:11" x14ac:dyDescent="0.2">
      <c r="A3226"/>
      <c r="B3226"/>
      <c r="C3226"/>
      <c r="D3226"/>
      <c r="E3226"/>
      <c r="F3226"/>
      <c r="G3226"/>
      <c r="H3226"/>
      <c r="I3226"/>
      <c r="J3226"/>
      <c r="K3226"/>
    </row>
    <row r="3227" spans="1:11" x14ac:dyDescent="0.2">
      <c r="A3227"/>
      <c r="B3227"/>
      <c r="C3227"/>
      <c r="D3227"/>
      <c r="E3227"/>
      <c r="F3227"/>
      <c r="G3227"/>
      <c r="H3227"/>
      <c r="I3227"/>
      <c r="J3227"/>
      <c r="K3227"/>
    </row>
    <row r="3228" spans="1:11" x14ac:dyDescent="0.2">
      <c r="A3228"/>
      <c r="B3228"/>
      <c r="C3228"/>
      <c r="D3228"/>
      <c r="E3228"/>
      <c r="F3228"/>
      <c r="G3228"/>
      <c r="H3228"/>
      <c r="I3228"/>
      <c r="J3228"/>
      <c r="K3228"/>
    </row>
    <row r="3229" spans="1:11" x14ac:dyDescent="0.2">
      <c r="A3229"/>
      <c r="B3229"/>
      <c r="C3229"/>
      <c r="D3229"/>
      <c r="E3229"/>
      <c r="F3229"/>
      <c r="G3229"/>
      <c r="H3229"/>
      <c r="I3229"/>
      <c r="J3229"/>
      <c r="K3229"/>
    </row>
    <row r="3230" spans="1:11" x14ac:dyDescent="0.2">
      <c r="A3230"/>
      <c r="B3230"/>
      <c r="C3230"/>
      <c r="D3230"/>
      <c r="E3230"/>
      <c r="F3230"/>
      <c r="G3230"/>
      <c r="H3230"/>
      <c r="I3230"/>
      <c r="J3230"/>
      <c r="K3230"/>
    </row>
    <row r="3231" spans="1:11" x14ac:dyDescent="0.2">
      <c r="A3231"/>
      <c r="B3231"/>
      <c r="C3231"/>
      <c r="D3231"/>
      <c r="E3231"/>
      <c r="F3231"/>
      <c r="G3231"/>
      <c r="H3231"/>
      <c r="I3231"/>
      <c r="J3231"/>
      <c r="K3231"/>
    </row>
    <row r="3232" spans="1:11" x14ac:dyDescent="0.2">
      <c r="A3232"/>
      <c r="B3232"/>
      <c r="C3232"/>
      <c r="D3232"/>
      <c r="E3232"/>
      <c r="F3232"/>
      <c r="G3232"/>
      <c r="H3232"/>
      <c r="I3232"/>
      <c r="J3232"/>
      <c r="K3232"/>
    </row>
    <row r="3233" spans="1:11" x14ac:dyDescent="0.2">
      <c r="A3233"/>
      <c r="B3233"/>
      <c r="C3233"/>
      <c r="D3233"/>
      <c r="E3233"/>
      <c r="F3233"/>
      <c r="G3233"/>
      <c r="H3233"/>
      <c r="I3233"/>
      <c r="J3233"/>
      <c r="K3233"/>
    </row>
    <row r="3234" spans="1:11" x14ac:dyDescent="0.2">
      <c r="A3234"/>
      <c r="B3234"/>
      <c r="C3234"/>
      <c r="D3234"/>
      <c r="E3234"/>
      <c r="F3234"/>
      <c r="G3234"/>
      <c r="H3234"/>
      <c r="I3234"/>
      <c r="J3234"/>
      <c r="K3234"/>
    </row>
    <row r="3235" spans="1:11" x14ac:dyDescent="0.2">
      <c r="A3235"/>
      <c r="B3235"/>
      <c r="C3235"/>
      <c r="D3235"/>
      <c r="E3235"/>
      <c r="F3235"/>
      <c r="G3235"/>
      <c r="H3235"/>
      <c r="I3235"/>
      <c r="J3235"/>
      <c r="K3235"/>
    </row>
    <row r="3236" spans="1:11" x14ac:dyDescent="0.2">
      <c r="A3236"/>
      <c r="B3236"/>
      <c r="C3236"/>
      <c r="D3236"/>
      <c r="E3236"/>
      <c r="F3236"/>
      <c r="G3236"/>
      <c r="H3236"/>
      <c r="I3236"/>
      <c r="J3236"/>
      <c r="K3236"/>
    </row>
    <row r="3237" spans="1:11" x14ac:dyDescent="0.2">
      <c r="A3237"/>
      <c r="B3237"/>
      <c r="C3237"/>
      <c r="D3237"/>
      <c r="E3237"/>
      <c r="F3237"/>
      <c r="G3237"/>
      <c r="H3237"/>
      <c r="I3237"/>
      <c r="J3237"/>
      <c r="K3237"/>
    </row>
    <row r="3238" spans="1:11" x14ac:dyDescent="0.2">
      <c r="A3238"/>
      <c r="B3238"/>
      <c r="C3238"/>
      <c r="D3238"/>
      <c r="E3238"/>
      <c r="F3238"/>
      <c r="G3238"/>
      <c r="H3238"/>
      <c r="I3238"/>
      <c r="J3238"/>
      <c r="K3238"/>
    </row>
    <row r="3239" spans="1:11" x14ac:dyDescent="0.2">
      <c r="A3239"/>
      <c r="B3239"/>
      <c r="C3239"/>
      <c r="D3239"/>
      <c r="E3239"/>
      <c r="F3239"/>
      <c r="G3239"/>
      <c r="H3239"/>
      <c r="I3239"/>
      <c r="J3239"/>
      <c r="K3239"/>
    </row>
    <row r="3240" spans="1:11" x14ac:dyDescent="0.2">
      <c r="A3240"/>
      <c r="B3240"/>
      <c r="C3240"/>
      <c r="D3240"/>
      <c r="E3240"/>
      <c r="F3240"/>
      <c r="G3240"/>
      <c r="H3240"/>
      <c r="I3240"/>
      <c r="J3240"/>
      <c r="K3240"/>
    </row>
    <row r="3241" spans="1:11" x14ac:dyDescent="0.2">
      <c r="A3241"/>
      <c r="B3241"/>
      <c r="C3241"/>
      <c r="D3241"/>
      <c r="E3241"/>
      <c r="F3241"/>
      <c r="G3241"/>
      <c r="H3241"/>
      <c r="I3241"/>
      <c r="J3241"/>
      <c r="K3241"/>
    </row>
    <row r="3242" spans="1:11" x14ac:dyDescent="0.2">
      <c r="A3242"/>
      <c r="B3242"/>
      <c r="C3242"/>
      <c r="D3242"/>
      <c r="E3242"/>
      <c r="F3242"/>
      <c r="G3242"/>
      <c r="H3242"/>
      <c r="I3242"/>
      <c r="J3242"/>
      <c r="K3242"/>
    </row>
    <row r="3243" spans="1:11" x14ac:dyDescent="0.2">
      <c r="A3243"/>
      <c r="B3243"/>
      <c r="C3243"/>
      <c r="D3243"/>
      <c r="E3243"/>
      <c r="F3243"/>
      <c r="G3243"/>
      <c r="H3243"/>
      <c r="I3243"/>
      <c r="J3243"/>
      <c r="K3243"/>
    </row>
    <row r="3244" spans="1:11" x14ac:dyDescent="0.2">
      <c r="A3244"/>
      <c r="B3244"/>
      <c r="C3244"/>
      <c r="D3244"/>
      <c r="E3244"/>
      <c r="F3244"/>
      <c r="G3244"/>
      <c r="H3244"/>
      <c r="I3244"/>
      <c r="J3244"/>
      <c r="K3244"/>
    </row>
    <row r="3245" spans="1:11" x14ac:dyDescent="0.2">
      <c r="A3245"/>
      <c r="B3245"/>
      <c r="C3245"/>
      <c r="D3245"/>
      <c r="E3245"/>
      <c r="F3245"/>
      <c r="G3245"/>
      <c r="H3245"/>
      <c r="I3245"/>
      <c r="J3245"/>
      <c r="K3245"/>
    </row>
    <row r="3246" spans="1:11" x14ac:dyDescent="0.2">
      <c r="A3246"/>
      <c r="B3246"/>
      <c r="C3246"/>
      <c r="D3246"/>
      <c r="E3246"/>
      <c r="F3246"/>
      <c r="G3246"/>
      <c r="H3246"/>
      <c r="I3246"/>
      <c r="J3246"/>
      <c r="K3246"/>
    </row>
    <row r="3247" spans="1:11" x14ac:dyDescent="0.2">
      <c r="A3247"/>
      <c r="B3247"/>
      <c r="C3247"/>
      <c r="D3247"/>
      <c r="E3247"/>
      <c r="F3247"/>
      <c r="G3247"/>
      <c r="H3247"/>
      <c r="I3247"/>
      <c r="J3247"/>
      <c r="K3247"/>
    </row>
    <row r="3248" spans="1:11" x14ac:dyDescent="0.2">
      <c r="A3248"/>
      <c r="B3248"/>
      <c r="C3248"/>
      <c r="D3248"/>
      <c r="E3248"/>
      <c r="F3248"/>
      <c r="G3248"/>
      <c r="H3248"/>
      <c r="I3248"/>
      <c r="J3248"/>
      <c r="K3248"/>
    </row>
    <row r="3249" spans="1:11" x14ac:dyDescent="0.2">
      <c r="A3249"/>
      <c r="B3249"/>
      <c r="C3249"/>
      <c r="D3249"/>
      <c r="E3249"/>
      <c r="F3249"/>
      <c r="G3249"/>
      <c r="H3249"/>
      <c r="I3249"/>
      <c r="J3249"/>
      <c r="K3249"/>
    </row>
    <row r="3250" spans="1:11" x14ac:dyDescent="0.2">
      <c r="A3250"/>
      <c r="B3250"/>
      <c r="C3250"/>
      <c r="D3250"/>
      <c r="E3250"/>
      <c r="F3250"/>
      <c r="G3250"/>
      <c r="H3250"/>
      <c r="I3250"/>
      <c r="J3250"/>
      <c r="K3250"/>
    </row>
    <row r="3251" spans="1:11" x14ac:dyDescent="0.2">
      <c r="A3251"/>
      <c r="B3251"/>
      <c r="C3251"/>
      <c r="D3251"/>
      <c r="E3251"/>
      <c r="F3251"/>
      <c r="G3251"/>
      <c r="H3251"/>
      <c r="I3251"/>
      <c r="J3251"/>
      <c r="K3251"/>
    </row>
    <row r="3252" spans="1:11" x14ac:dyDescent="0.2">
      <c r="A3252"/>
      <c r="B3252"/>
      <c r="C3252"/>
      <c r="D3252"/>
      <c r="E3252"/>
      <c r="F3252"/>
      <c r="G3252"/>
      <c r="H3252"/>
      <c r="I3252"/>
      <c r="J3252"/>
      <c r="K3252"/>
    </row>
    <row r="3253" spans="1:11" x14ac:dyDescent="0.2">
      <c r="A3253"/>
      <c r="B3253"/>
      <c r="C3253"/>
      <c r="D3253"/>
      <c r="E3253"/>
      <c r="F3253"/>
      <c r="G3253"/>
      <c r="H3253"/>
      <c r="I3253"/>
      <c r="J3253"/>
      <c r="K3253"/>
    </row>
    <row r="3254" spans="1:11" x14ac:dyDescent="0.2">
      <c r="A3254"/>
      <c r="B3254"/>
      <c r="C3254"/>
      <c r="D3254"/>
      <c r="E3254"/>
      <c r="F3254"/>
      <c r="G3254"/>
      <c r="H3254"/>
      <c r="I3254"/>
      <c r="J3254"/>
      <c r="K3254"/>
    </row>
    <row r="3255" spans="1:11" x14ac:dyDescent="0.2">
      <c r="A3255"/>
      <c r="B3255"/>
      <c r="C3255"/>
      <c r="D3255"/>
      <c r="E3255"/>
      <c r="F3255"/>
      <c r="G3255"/>
      <c r="H3255"/>
      <c r="I3255"/>
      <c r="J3255"/>
      <c r="K3255"/>
    </row>
    <row r="3256" spans="1:11" x14ac:dyDescent="0.2">
      <c r="A3256"/>
      <c r="B3256"/>
      <c r="C3256"/>
      <c r="D3256"/>
      <c r="E3256"/>
      <c r="F3256"/>
      <c r="G3256"/>
      <c r="H3256"/>
      <c r="I3256"/>
      <c r="J3256"/>
      <c r="K3256"/>
    </row>
    <row r="3257" spans="1:11" x14ac:dyDescent="0.2">
      <c r="A3257"/>
      <c r="B3257"/>
      <c r="C3257"/>
      <c r="D3257"/>
      <c r="E3257"/>
      <c r="F3257"/>
      <c r="G3257"/>
      <c r="H3257"/>
      <c r="I3257"/>
      <c r="J3257"/>
      <c r="K3257"/>
    </row>
    <row r="3258" spans="1:11" x14ac:dyDescent="0.2">
      <c r="A3258"/>
      <c r="B3258"/>
      <c r="C3258"/>
      <c r="D3258"/>
      <c r="E3258"/>
      <c r="F3258"/>
      <c r="G3258"/>
      <c r="H3258"/>
      <c r="I3258"/>
      <c r="J3258"/>
      <c r="K3258"/>
    </row>
    <row r="3259" spans="1:11" x14ac:dyDescent="0.2">
      <c r="A3259"/>
      <c r="B3259"/>
      <c r="C3259"/>
      <c r="D3259"/>
      <c r="E3259"/>
      <c r="F3259"/>
      <c r="G3259"/>
      <c r="H3259"/>
      <c r="I3259"/>
      <c r="J3259"/>
      <c r="K3259"/>
    </row>
    <row r="3260" spans="1:11" x14ac:dyDescent="0.2">
      <c r="A3260"/>
      <c r="B3260"/>
      <c r="C3260"/>
      <c r="D3260"/>
      <c r="E3260"/>
      <c r="F3260"/>
      <c r="G3260"/>
      <c r="H3260"/>
      <c r="I3260"/>
      <c r="J3260"/>
      <c r="K3260"/>
    </row>
    <row r="3261" spans="1:11" x14ac:dyDescent="0.2">
      <c r="A3261"/>
      <c r="B3261"/>
      <c r="C3261"/>
      <c r="D3261"/>
      <c r="E3261"/>
      <c r="F3261"/>
      <c r="G3261"/>
      <c r="H3261"/>
      <c r="I3261"/>
      <c r="J3261"/>
      <c r="K3261"/>
    </row>
    <row r="3262" spans="1:11" x14ac:dyDescent="0.2">
      <c r="A3262"/>
      <c r="B3262"/>
      <c r="C3262"/>
      <c r="D3262"/>
      <c r="E3262"/>
      <c r="F3262"/>
      <c r="G3262"/>
      <c r="H3262"/>
      <c r="I3262"/>
      <c r="J3262"/>
      <c r="K3262"/>
    </row>
    <row r="3263" spans="1:11" x14ac:dyDescent="0.2">
      <c r="A3263"/>
      <c r="B3263"/>
      <c r="C3263"/>
      <c r="D3263"/>
      <c r="E3263"/>
      <c r="F3263"/>
      <c r="G3263"/>
      <c r="H3263"/>
      <c r="I3263"/>
      <c r="J3263"/>
      <c r="K3263"/>
    </row>
    <row r="3264" spans="1:11" x14ac:dyDescent="0.2">
      <c r="A3264"/>
      <c r="B3264"/>
      <c r="C3264"/>
      <c r="D3264"/>
      <c r="E3264"/>
      <c r="F3264"/>
      <c r="G3264"/>
      <c r="H3264"/>
      <c r="I3264"/>
      <c r="J3264"/>
      <c r="K3264"/>
    </row>
    <row r="3265" spans="1:11" x14ac:dyDescent="0.2">
      <c r="A3265"/>
      <c r="B3265"/>
      <c r="C3265"/>
      <c r="D3265"/>
      <c r="E3265"/>
      <c r="F3265"/>
      <c r="G3265"/>
      <c r="H3265"/>
      <c r="I3265"/>
      <c r="J3265"/>
      <c r="K3265"/>
    </row>
    <row r="3266" spans="1:11" x14ac:dyDescent="0.2">
      <c r="A3266"/>
      <c r="B3266"/>
      <c r="C3266"/>
      <c r="D3266"/>
      <c r="E3266"/>
      <c r="F3266"/>
      <c r="G3266"/>
      <c r="H3266"/>
      <c r="I3266"/>
      <c r="J3266"/>
      <c r="K3266"/>
    </row>
    <row r="3267" spans="1:11" x14ac:dyDescent="0.2">
      <c r="A3267"/>
      <c r="B3267"/>
      <c r="C3267"/>
      <c r="D3267"/>
      <c r="E3267"/>
      <c r="F3267"/>
      <c r="G3267"/>
      <c r="H3267"/>
      <c r="I3267"/>
      <c r="J3267"/>
      <c r="K3267"/>
    </row>
    <row r="3268" spans="1:11" x14ac:dyDescent="0.2">
      <c r="A3268"/>
      <c r="B3268"/>
      <c r="C3268"/>
      <c r="D3268"/>
      <c r="E3268"/>
      <c r="F3268"/>
      <c r="G3268"/>
      <c r="H3268"/>
      <c r="I3268"/>
      <c r="J3268"/>
      <c r="K3268"/>
    </row>
    <row r="3269" spans="1:11" x14ac:dyDescent="0.2">
      <c r="A3269"/>
      <c r="B3269"/>
      <c r="C3269"/>
      <c r="D3269"/>
      <c r="E3269"/>
      <c r="F3269"/>
      <c r="G3269"/>
      <c r="H3269"/>
      <c r="I3269"/>
      <c r="J3269"/>
      <c r="K3269"/>
    </row>
    <row r="3270" spans="1:11" x14ac:dyDescent="0.2">
      <c r="A3270"/>
      <c r="B3270"/>
      <c r="C3270"/>
      <c r="D3270"/>
      <c r="E3270"/>
      <c r="F3270"/>
      <c r="G3270"/>
      <c r="H3270"/>
      <c r="I3270"/>
      <c r="J3270"/>
      <c r="K3270"/>
    </row>
    <row r="3271" spans="1:11" x14ac:dyDescent="0.2">
      <c r="A3271"/>
      <c r="B3271"/>
      <c r="C3271"/>
      <c r="D3271"/>
      <c r="E3271"/>
      <c r="F3271"/>
      <c r="G3271"/>
      <c r="H3271"/>
      <c r="I3271"/>
      <c r="J3271"/>
      <c r="K3271"/>
    </row>
    <row r="3272" spans="1:11" x14ac:dyDescent="0.2">
      <c r="A3272"/>
      <c r="B3272"/>
      <c r="C3272"/>
      <c r="D3272"/>
      <c r="E3272"/>
      <c r="F3272"/>
      <c r="G3272"/>
      <c r="H3272"/>
      <c r="I3272"/>
      <c r="J3272"/>
      <c r="K3272"/>
    </row>
    <row r="3273" spans="1:11" x14ac:dyDescent="0.2">
      <c r="A3273"/>
      <c r="B3273"/>
      <c r="C3273"/>
      <c r="D3273"/>
      <c r="E3273"/>
      <c r="F3273"/>
      <c r="G3273"/>
      <c r="H3273"/>
      <c r="I3273"/>
      <c r="J3273"/>
      <c r="K3273"/>
    </row>
    <row r="3274" spans="1:11" x14ac:dyDescent="0.2">
      <c r="A3274"/>
      <c r="B3274"/>
      <c r="C3274"/>
      <c r="D3274"/>
      <c r="E3274"/>
      <c r="F3274"/>
      <c r="G3274"/>
      <c r="H3274"/>
      <c r="I3274"/>
      <c r="J3274"/>
      <c r="K3274"/>
    </row>
    <row r="3275" spans="1:11" x14ac:dyDescent="0.2">
      <c r="A3275"/>
      <c r="B3275"/>
      <c r="C3275"/>
      <c r="D3275"/>
      <c r="E3275"/>
      <c r="F3275"/>
      <c r="G3275"/>
      <c r="H3275"/>
      <c r="I3275"/>
      <c r="J3275"/>
      <c r="K3275"/>
    </row>
    <row r="3276" spans="1:11" x14ac:dyDescent="0.2">
      <c r="A3276"/>
      <c r="B3276"/>
      <c r="C3276"/>
      <c r="D3276"/>
      <c r="E3276"/>
      <c r="F3276"/>
      <c r="G3276"/>
      <c r="H3276"/>
      <c r="I3276"/>
      <c r="J3276"/>
      <c r="K3276"/>
    </row>
    <row r="3277" spans="1:11" x14ac:dyDescent="0.2">
      <c r="A3277"/>
      <c r="B3277"/>
      <c r="C3277"/>
      <c r="D3277"/>
      <c r="E3277"/>
      <c r="F3277"/>
      <c r="G3277"/>
      <c r="H3277"/>
      <c r="I3277"/>
      <c r="J3277"/>
      <c r="K3277"/>
    </row>
    <row r="3278" spans="1:11" x14ac:dyDescent="0.2">
      <c r="A3278"/>
      <c r="B3278"/>
      <c r="C3278"/>
      <c r="D3278"/>
      <c r="E3278"/>
      <c r="F3278"/>
      <c r="G3278"/>
      <c r="H3278"/>
      <c r="I3278"/>
      <c r="J3278"/>
      <c r="K3278"/>
    </row>
    <row r="3279" spans="1:11" x14ac:dyDescent="0.2">
      <c r="A3279"/>
      <c r="B3279"/>
      <c r="C3279"/>
      <c r="D3279"/>
      <c r="E3279"/>
      <c r="F3279"/>
      <c r="G3279"/>
      <c r="H3279"/>
      <c r="I3279"/>
      <c r="J3279"/>
      <c r="K3279"/>
    </row>
    <row r="3280" spans="1:11" x14ac:dyDescent="0.2">
      <c r="A3280"/>
      <c r="B3280"/>
      <c r="C3280"/>
      <c r="D3280"/>
      <c r="E3280"/>
      <c r="F3280"/>
      <c r="G3280"/>
      <c r="H3280"/>
      <c r="I3280"/>
      <c r="J3280"/>
      <c r="K3280"/>
    </row>
    <row r="3281" spans="1:11" x14ac:dyDescent="0.2">
      <c r="A3281"/>
      <c r="B3281"/>
      <c r="C3281"/>
      <c r="D3281"/>
      <c r="E3281"/>
      <c r="F3281"/>
      <c r="G3281"/>
      <c r="H3281"/>
      <c r="I3281"/>
      <c r="J3281"/>
      <c r="K3281"/>
    </row>
    <row r="3282" spans="1:11" x14ac:dyDescent="0.2">
      <c r="A3282"/>
      <c r="B3282"/>
      <c r="C3282"/>
      <c r="D3282"/>
      <c r="E3282"/>
      <c r="F3282"/>
      <c r="G3282"/>
      <c r="H3282"/>
      <c r="I3282"/>
      <c r="J3282"/>
      <c r="K3282"/>
    </row>
    <row r="3283" spans="1:11" x14ac:dyDescent="0.2">
      <c r="A3283"/>
      <c r="B3283"/>
      <c r="C3283"/>
      <c r="D3283"/>
      <c r="E3283"/>
      <c r="F3283"/>
      <c r="G3283"/>
      <c r="H3283"/>
      <c r="I3283"/>
      <c r="J3283"/>
      <c r="K3283"/>
    </row>
    <row r="3284" spans="1:11" x14ac:dyDescent="0.2">
      <c r="A3284"/>
      <c r="B3284"/>
      <c r="C3284"/>
      <c r="D3284"/>
      <c r="E3284"/>
      <c r="F3284"/>
      <c r="G3284"/>
      <c r="H3284"/>
      <c r="I3284"/>
      <c r="J3284"/>
      <c r="K3284"/>
    </row>
    <row r="3285" spans="1:11" x14ac:dyDescent="0.2">
      <c r="A3285"/>
      <c r="B3285"/>
      <c r="C3285"/>
      <c r="D3285"/>
      <c r="E3285"/>
      <c r="F3285"/>
      <c r="G3285"/>
      <c r="H3285"/>
      <c r="I3285"/>
      <c r="J3285"/>
      <c r="K3285"/>
    </row>
    <row r="3286" spans="1:11" x14ac:dyDescent="0.2">
      <c r="A3286"/>
      <c r="B3286"/>
      <c r="C3286"/>
      <c r="D3286"/>
      <c r="E3286"/>
      <c r="F3286"/>
      <c r="G3286"/>
      <c r="H3286"/>
      <c r="I3286"/>
      <c r="J3286"/>
      <c r="K3286"/>
    </row>
    <row r="3287" spans="1:11" x14ac:dyDescent="0.2">
      <c r="A3287"/>
      <c r="B3287"/>
      <c r="C3287"/>
      <c r="D3287"/>
      <c r="E3287"/>
      <c r="F3287"/>
      <c r="G3287"/>
      <c r="H3287"/>
      <c r="I3287"/>
      <c r="J3287"/>
      <c r="K3287"/>
    </row>
    <row r="3288" spans="1:11" x14ac:dyDescent="0.2">
      <c r="A3288"/>
      <c r="B3288"/>
      <c r="C3288"/>
      <c r="D3288"/>
      <c r="E3288"/>
      <c r="F3288"/>
      <c r="G3288"/>
      <c r="H3288"/>
      <c r="I3288"/>
      <c r="J3288"/>
      <c r="K3288"/>
    </row>
    <row r="3289" spans="1:11" x14ac:dyDescent="0.2">
      <c r="A3289"/>
      <c r="B3289"/>
      <c r="C3289"/>
      <c r="D3289"/>
      <c r="E3289"/>
      <c r="F3289"/>
      <c r="G3289"/>
      <c r="H3289"/>
      <c r="I3289"/>
      <c r="J3289"/>
      <c r="K3289"/>
    </row>
    <row r="3290" spans="1:11" x14ac:dyDescent="0.2">
      <c r="A3290"/>
      <c r="B3290"/>
      <c r="C3290"/>
      <c r="D3290"/>
      <c r="E3290"/>
      <c r="F3290"/>
      <c r="G3290"/>
      <c r="H3290"/>
      <c r="I3290"/>
      <c r="J3290"/>
      <c r="K3290"/>
    </row>
    <row r="3291" spans="1:11" x14ac:dyDescent="0.2">
      <c r="A3291"/>
      <c r="B3291"/>
      <c r="C3291"/>
      <c r="D3291"/>
      <c r="E3291"/>
      <c r="F3291"/>
      <c r="G3291"/>
      <c r="H3291"/>
      <c r="I3291"/>
      <c r="J3291"/>
      <c r="K3291"/>
    </row>
    <row r="3292" spans="1:11" x14ac:dyDescent="0.2">
      <c r="A3292"/>
      <c r="B3292"/>
      <c r="C3292"/>
      <c r="D3292"/>
      <c r="E3292"/>
      <c r="F3292"/>
      <c r="G3292"/>
      <c r="H3292"/>
      <c r="I3292"/>
      <c r="J3292"/>
      <c r="K3292"/>
    </row>
    <row r="3293" spans="1:11" x14ac:dyDescent="0.2">
      <c r="A3293"/>
      <c r="B3293"/>
      <c r="C3293"/>
      <c r="D3293"/>
      <c r="E3293"/>
      <c r="F3293"/>
      <c r="G3293"/>
      <c r="H3293"/>
      <c r="I3293"/>
      <c r="J3293"/>
      <c r="K3293"/>
    </row>
    <row r="3294" spans="1:11" x14ac:dyDescent="0.2">
      <c r="A3294"/>
      <c r="B3294"/>
      <c r="C3294"/>
      <c r="D3294"/>
      <c r="E3294"/>
      <c r="F3294"/>
      <c r="G3294"/>
      <c r="H3294"/>
      <c r="I3294"/>
      <c r="J3294"/>
      <c r="K3294"/>
    </row>
    <row r="3295" spans="1:11" x14ac:dyDescent="0.2">
      <c r="A3295"/>
      <c r="B3295"/>
      <c r="C3295"/>
      <c r="D3295"/>
      <c r="E3295"/>
      <c r="F3295"/>
      <c r="G3295"/>
      <c r="H3295"/>
      <c r="I3295"/>
      <c r="J3295"/>
      <c r="K3295"/>
    </row>
    <row r="3296" spans="1:11" x14ac:dyDescent="0.2">
      <c r="A3296"/>
      <c r="B3296"/>
      <c r="C3296"/>
      <c r="D3296"/>
      <c r="E3296"/>
      <c r="F3296"/>
      <c r="G3296"/>
      <c r="H3296"/>
      <c r="I3296"/>
      <c r="J3296"/>
      <c r="K3296"/>
    </row>
    <row r="3297" spans="1:11" x14ac:dyDescent="0.2">
      <c r="A3297"/>
      <c r="B3297"/>
      <c r="C3297"/>
      <c r="D3297"/>
      <c r="E3297"/>
      <c r="F3297"/>
      <c r="G3297"/>
      <c r="H3297"/>
      <c r="I3297"/>
      <c r="J3297"/>
      <c r="K3297"/>
    </row>
    <row r="3298" spans="1:11" x14ac:dyDescent="0.2">
      <c r="A3298"/>
      <c r="B3298"/>
      <c r="C3298"/>
      <c r="D3298"/>
      <c r="E3298"/>
      <c r="F3298"/>
      <c r="G3298"/>
      <c r="H3298"/>
      <c r="I3298"/>
      <c r="J3298"/>
      <c r="K3298"/>
    </row>
    <row r="3299" spans="1:11" x14ac:dyDescent="0.2">
      <c r="A3299"/>
      <c r="B3299"/>
      <c r="C3299"/>
      <c r="D3299"/>
      <c r="E3299"/>
      <c r="F3299"/>
      <c r="G3299"/>
      <c r="H3299"/>
      <c r="I3299"/>
      <c r="J3299"/>
      <c r="K3299"/>
    </row>
    <row r="3300" spans="1:11" x14ac:dyDescent="0.2">
      <c r="A3300"/>
      <c r="B3300"/>
      <c r="C3300"/>
      <c r="D3300"/>
      <c r="E3300"/>
      <c r="F3300"/>
      <c r="G3300"/>
      <c r="H3300"/>
      <c r="I3300"/>
      <c r="J3300"/>
      <c r="K3300"/>
    </row>
    <row r="3301" spans="1:11" x14ac:dyDescent="0.2">
      <c r="A3301"/>
      <c r="B3301"/>
      <c r="C3301"/>
      <c r="D3301"/>
      <c r="E3301"/>
      <c r="F3301"/>
      <c r="G3301"/>
      <c r="H3301"/>
      <c r="I3301"/>
      <c r="J3301"/>
      <c r="K3301"/>
    </row>
    <row r="3302" spans="1:11" x14ac:dyDescent="0.2">
      <c r="A3302"/>
      <c r="B3302"/>
      <c r="C3302"/>
      <c r="D3302"/>
      <c r="E3302"/>
      <c r="F3302"/>
      <c r="G3302"/>
      <c r="H3302"/>
      <c r="I3302"/>
      <c r="J3302"/>
      <c r="K3302"/>
    </row>
    <row r="3303" spans="1:11" x14ac:dyDescent="0.2">
      <c r="A3303"/>
      <c r="B3303"/>
      <c r="C3303"/>
      <c r="D3303"/>
      <c r="E3303"/>
      <c r="F3303"/>
      <c r="G3303"/>
      <c r="H3303"/>
      <c r="I3303"/>
      <c r="J3303"/>
      <c r="K3303"/>
    </row>
    <row r="3304" spans="1:11" x14ac:dyDescent="0.2">
      <c r="A3304"/>
      <c r="B3304"/>
      <c r="C3304"/>
      <c r="D3304"/>
      <c r="E3304"/>
      <c r="F3304"/>
      <c r="G3304"/>
      <c r="H3304"/>
      <c r="I3304"/>
      <c r="J3304"/>
      <c r="K3304"/>
    </row>
    <row r="3305" spans="1:11" x14ac:dyDescent="0.2">
      <c r="A3305"/>
      <c r="B3305"/>
      <c r="C3305"/>
      <c r="D3305"/>
      <c r="E3305"/>
      <c r="F3305"/>
      <c r="G3305"/>
      <c r="H3305"/>
      <c r="I3305"/>
      <c r="J3305"/>
      <c r="K3305"/>
    </row>
    <row r="3306" spans="1:11" x14ac:dyDescent="0.2">
      <c r="A3306"/>
      <c r="B3306"/>
      <c r="C3306"/>
      <c r="D3306"/>
      <c r="E3306"/>
      <c r="F3306"/>
      <c r="G3306"/>
      <c r="H3306"/>
      <c r="I3306"/>
      <c r="J3306"/>
      <c r="K3306"/>
    </row>
    <row r="3307" spans="1:11" x14ac:dyDescent="0.2">
      <c r="A3307"/>
      <c r="B3307"/>
      <c r="C3307"/>
      <c r="D3307"/>
      <c r="E3307"/>
      <c r="F3307"/>
      <c r="G3307"/>
      <c r="H3307"/>
      <c r="I3307"/>
      <c r="J3307"/>
      <c r="K3307"/>
    </row>
    <row r="3308" spans="1:11" x14ac:dyDescent="0.2">
      <c r="A3308"/>
      <c r="B3308"/>
      <c r="C3308"/>
      <c r="D3308"/>
      <c r="E3308"/>
      <c r="F3308"/>
      <c r="G3308"/>
      <c r="H3308"/>
      <c r="I3308"/>
      <c r="J3308"/>
      <c r="K3308"/>
    </row>
    <row r="3309" spans="1:11" x14ac:dyDescent="0.2">
      <c r="A3309"/>
      <c r="B3309"/>
      <c r="C3309"/>
      <c r="D3309"/>
      <c r="E3309"/>
      <c r="F3309"/>
      <c r="G3309"/>
      <c r="H3309"/>
      <c r="I3309"/>
      <c r="J3309"/>
      <c r="K3309"/>
    </row>
    <row r="3310" spans="1:11" x14ac:dyDescent="0.2">
      <c r="A3310"/>
      <c r="B3310"/>
      <c r="C3310"/>
      <c r="D3310"/>
      <c r="E3310"/>
      <c r="F3310"/>
      <c r="G3310"/>
      <c r="H3310"/>
      <c r="I3310"/>
      <c r="J3310"/>
      <c r="K3310"/>
    </row>
    <row r="3311" spans="1:11" x14ac:dyDescent="0.2">
      <c r="A3311"/>
      <c r="B3311"/>
      <c r="C3311"/>
      <c r="D3311"/>
      <c r="E3311"/>
      <c r="F3311"/>
      <c r="G3311"/>
      <c r="H3311"/>
      <c r="I3311"/>
      <c r="J3311"/>
      <c r="K3311"/>
    </row>
    <row r="3312" spans="1:11" x14ac:dyDescent="0.2">
      <c r="A3312"/>
      <c r="B3312"/>
      <c r="C3312"/>
      <c r="D3312"/>
      <c r="E3312"/>
      <c r="F3312"/>
      <c r="G3312"/>
      <c r="H3312"/>
      <c r="I3312"/>
      <c r="J3312"/>
      <c r="K3312"/>
    </row>
    <row r="3313" spans="1:11" x14ac:dyDescent="0.2">
      <c r="A3313"/>
      <c r="B3313"/>
      <c r="C3313"/>
      <c r="D3313"/>
      <c r="E3313"/>
      <c r="F3313"/>
      <c r="G3313"/>
      <c r="H3313"/>
      <c r="I3313"/>
      <c r="J3313"/>
      <c r="K3313"/>
    </row>
    <row r="3314" spans="1:11" x14ac:dyDescent="0.2">
      <c r="A3314"/>
      <c r="B3314"/>
      <c r="C3314"/>
      <c r="D3314"/>
      <c r="E3314"/>
      <c r="F3314"/>
      <c r="G3314"/>
      <c r="H3314"/>
      <c r="I3314"/>
      <c r="J3314"/>
      <c r="K3314"/>
    </row>
    <row r="3315" spans="1:11" x14ac:dyDescent="0.2">
      <c r="A3315"/>
      <c r="B3315"/>
      <c r="C3315"/>
      <c r="D3315"/>
      <c r="E3315"/>
      <c r="F3315"/>
      <c r="G3315"/>
      <c r="H3315"/>
      <c r="I3315"/>
      <c r="J3315"/>
      <c r="K3315"/>
    </row>
    <row r="3316" spans="1:11" x14ac:dyDescent="0.2">
      <c r="A3316"/>
      <c r="B3316"/>
      <c r="C3316"/>
      <c r="D3316"/>
      <c r="E3316"/>
      <c r="F3316"/>
      <c r="G3316"/>
      <c r="H3316"/>
      <c r="I3316"/>
      <c r="J3316"/>
      <c r="K3316"/>
    </row>
    <row r="3317" spans="1:11" x14ac:dyDescent="0.2">
      <c r="A3317"/>
      <c r="B3317"/>
      <c r="C3317"/>
      <c r="D3317"/>
      <c r="E3317"/>
      <c r="F3317"/>
      <c r="G3317"/>
      <c r="H3317"/>
      <c r="I3317"/>
      <c r="J3317"/>
      <c r="K3317"/>
    </row>
    <row r="3318" spans="1:11" x14ac:dyDescent="0.2">
      <c r="A3318"/>
      <c r="B3318"/>
      <c r="C3318"/>
      <c r="D3318"/>
      <c r="E3318"/>
      <c r="F3318"/>
      <c r="G3318"/>
      <c r="H3318"/>
      <c r="I3318"/>
      <c r="J3318"/>
      <c r="K3318"/>
    </row>
    <row r="3319" spans="1:11" x14ac:dyDescent="0.2">
      <c r="A3319"/>
      <c r="B3319"/>
      <c r="C3319"/>
      <c r="D3319"/>
      <c r="E3319"/>
      <c r="F3319"/>
      <c r="G3319"/>
      <c r="H3319"/>
      <c r="I3319"/>
      <c r="J3319"/>
      <c r="K3319"/>
    </row>
    <row r="3320" spans="1:11" x14ac:dyDescent="0.2">
      <c r="A3320"/>
      <c r="B3320"/>
      <c r="C3320"/>
      <c r="D3320"/>
      <c r="E3320"/>
      <c r="F3320"/>
      <c r="G3320"/>
      <c r="H3320"/>
      <c r="I3320"/>
      <c r="J3320"/>
      <c r="K3320"/>
    </row>
    <row r="3321" spans="1:11" x14ac:dyDescent="0.2">
      <c r="A3321"/>
      <c r="B3321"/>
      <c r="C3321"/>
      <c r="D3321"/>
      <c r="E3321"/>
      <c r="F3321"/>
      <c r="G3321"/>
      <c r="H3321"/>
      <c r="I3321"/>
      <c r="J3321"/>
      <c r="K3321"/>
    </row>
    <row r="3322" spans="1:11" x14ac:dyDescent="0.2">
      <c r="A3322"/>
      <c r="B3322"/>
      <c r="C3322"/>
      <c r="D3322"/>
      <c r="E3322"/>
      <c r="F3322"/>
      <c r="G3322"/>
      <c r="H3322"/>
      <c r="I3322"/>
      <c r="J3322"/>
      <c r="K3322"/>
    </row>
    <row r="3323" spans="1:11" x14ac:dyDescent="0.2">
      <c r="A3323"/>
      <c r="B3323"/>
      <c r="C3323"/>
      <c r="D3323"/>
      <c r="E3323"/>
      <c r="F3323"/>
      <c r="G3323"/>
      <c r="H3323"/>
      <c r="I3323"/>
      <c r="J3323"/>
      <c r="K3323"/>
    </row>
    <row r="3324" spans="1:11" x14ac:dyDescent="0.2">
      <c r="A3324"/>
      <c r="B3324"/>
      <c r="C3324"/>
      <c r="D3324"/>
      <c r="E3324"/>
      <c r="F3324"/>
      <c r="G3324"/>
      <c r="H3324"/>
      <c r="I3324"/>
      <c r="J3324"/>
      <c r="K3324"/>
    </row>
    <row r="3325" spans="1:11" x14ac:dyDescent="0.2">
      <c r="A3325"/>
      <c r="B3325"/>
      <c r="C3325"/>
      <c r="D3325"/>
      <c r="E3325"/>
      <c r="F3325"/>
      <c r="G3325"/>
      <c r="H3325"/>
      <c r="I3325"/>
      <c r="J3325"/>
      <c r="K3325"/>
    </row>
    <row r="3326" spans="1:11" x14ac:dyDescent="0.2">
      <c r="A3326"/>
      <c r="B3326"/>
      <c r="C3326"/>
      <c r="D3326"/>
      <c r="E3326"/>
      <c r="F3326"/>
      <c r="G3326"/>
      <c r="H3326"/>
      <c r="I3326"/>
      <c r="J3326"/>
      <c r="K3326"/>
    </row>
    <row r="3327" spans="1:11" x14ac:dyDescent="0.2">
      <c r="A3327"/>
      <c r="B3327"/>
      <c r="C3327"/>
      <c r="D3327"/>
      <c r="E3327"/>
      <c r="F3327"/>
      <c r="G3327"/>
      <c r="H3327"/>
      <c r="I3327"/>
      <c r="J3327"/>
      <c r="K3327"/>
    </row>
    <row r="3328" spans="1:11" x14ac:dyDescent="0.2">
      <c r="A3328"/>
      <c r="B3328"/>
      <c r="C3328"/>
      <c r="D3328"/>
      <c r="E3328"/>
      <c r="F3328"/>
      <c r="G3328"/>
      <c r="H3328"/>
      <c r="I3328"/>
      <c r="J3328"/>
      <c r="K3328"/>
    </row>
    <row r="3329" spans="1:11" x14ac:dyDescent="0.2">
      <c r="A3329"/>
      <c r="B3329"/>
      <c r="C3329"/>
      <c r="D3329"/>
      <c r="E3329"/>
      <c r="F3329"/>
      <c r="G3329"/>
      <c r="H3329"/>
      <c r="I3329"/>
      <c r="J3329"/>
      <c r="K3329"/>
    </row>
    <row r="3330" spans="1:11" x14ac:dyDescent="0.2">
      <c r="A3330"/>
      <c r="B3330"/>
      <c r="C3330"/>
      <c r="D3330"/>
      <c r="E3330"/>
      <c r="F3330"/>
      <c r="G3330"/>
      <c r="H3330"/>
      <c r="I3330"/>
      <c r="J3330"/>
      <c r="K3330"/>
    </row>
    <row r="3331" spans="1:11" x14ac:dyDescent="0.2">
      <c r="A3331"/>
      <c r="B3331"/>
      <c r="C3331"/>
      <c r="D3331"/>
      <c r="E3331"/>
      <c r="F3331"/>
      <c r="G3331"/>
      <c r="H3331"/>
      <c r="I3331"/>
      <c r="J3331"/>
      <c r="K3331"/>
    </row>
    <row r="3332" spans="1:11" x14ac:dyDescent="0.2">
      <c r="A3332"/>
      <c r="B3332"/>
      <c r="C3332"/>
      <c r="D3332"/>
      <c r="E3332"/>
      <c r="F3332"/>
      <c r="G3332"/>
      <c r="H3332"/>
      <c r="I3332"/>
      <c r="J3332"/>
      <c r="K3332"/>
    </row>
    <row r="3333" spans="1:11" x14ac:dyDescent="0.2">
      <c r="A3333"/>
      <c r="B3333"/>
      <c r="C3333"/>
      <c r="D3333"/>
      <c r="E3333"/>
      <c r="F3333"/>
      <c r="G3333"/>
      <c r="H3333"/>
      <c r="I3333"/>
      <c r="J3333"/>
      <c r="K3333"/>
    </row>
    <row r="3334" spans="1:11" x14ac:dyDescent="0.2">
      <c r="A3334"/>
      <c r="B3334"/>
      <c r="C3334"/>
      <c r="D3334"/>
      <c r="E3334"/>
      <c r="F3334"/>
      <c r="G3334"/>
      <c r="H3334"/>
      <c r="I3334"/>
      <c r="J3334"/>
      <c r="K3334"/>
    </row>
    <row r="3335" spans="1:11" x14ac:dyDescent="0.2">
      <c r="A3335"/>
      <c r="B3335"/>
      <c r="C3335"/>
      <c r="D3335"/>
      <c r="E3335"/>
      <c r="F3335"/>
      <c r="G3335"/>
      <c r="H3335"/>
      <c r="I3335"/>
      <c r="J3335"/>
      <c r="K3335"/>
    </row>
    <row r="3336" spans="1:11" x14ac:dyDescent="0.2">
      <c r="A3336"/>
      <c r="B3336"/>
      <c r="C3336"/>
      <c r="D3336"/>
      <c r="E3336"/>
      <c r="F3336"/>
      <c r="G3336"/>
      <c r="H3336"/>
      <c r="I3336"/>
      <c r="J3336"/>
      <c r="K3336"/>
    </row>
    <row r="3337" spans="1:11" x14ac:dyDescent="0.2">
      <c r="A3337"/>
      <c r="B3337"/>
      <c r="C3337"/>
      <c r="D3337"/>
      <c r="E3337"/>
      <c r="F3337"/>
      <c r="G3337"/>
      <c r="H3337"/>
      <c r="I3337"/>
      <c r="J3337"/>
      <c r="K3337"/>
    </row>
    <row r="3338" spans="1:11" x14ac:dyDescent="0.2">
      <c r="A3338"/>
      <c r="B3338"/>
      <c r="C3338"/>
      <c r="D3338"/>
      <c r="E3338"/>
      <c r="F3338"/>
      <c r="G3338"/>
      <c r="H3338"/>
      <c r="I3338"/>
      <c r="J3338"/>
      <c r="K3338"/>
    </row>
    <row r="3339" spans="1:11" x14ac:dyDescent="0.2">
      <c r="A3339"/>
      <c r="B3339"/>
      <c r="C3339"/>
      <c r="D3339"/>
      <c r="E3339"/>
      <c r="F3339"/>
      <c r="G3339"/>
      <c r="H3339"/>
      <c r="I3339"/>
      <c r="J3339"/>
      <c r="K3339"/>
    </row>
    <row r="3340" spans="1:11" x14ac:dyDescent="0.2">
      <c r="A3340"/>
      <c r="B3340"/>
      <c r="C3340"/>
      <c r="D3340"/>
      <c r="E3340"/>
      <c r="F3340"/>
      <c r="G3340"/>
      <c r="H3340"/>
      <c r="I3340"/>
      <c r="J3340"/>
      <c r="K3340"/>
    </row>
    <row r="3341" spans="1:11" x14ac:dyDescent="0.2">
      <c r="A3341"/>
      <c r="B3341"/>
      <c r="C3341"/>
      <c r="D3341"/>
      <c r="E3341"/>
      <c r="F3341"/>
      <c r="G3341"/>
      <c r="H3341"/>
      <c r="I3341"/>
      <c r="J3341"/>
      <c r="K3341"/>
    </row>
    <row r="3342" spans="1:11" x14ac:dyDescent="0.2">
      <c r="A3342"/>
      <c r="B3342"/>
      <c r="C3342"/>
      <c r="D3342"/>
      <c r="E3342"/>
      <c r="F3342"/>
      <c r="G3342"/>
      <c r="H3342"/>
      <c r="I3342"/>
      <c r="J3342"/>
      <c r="K3342"/>
    </row>
    <row r="3343" spans="1:11" x14ac:dyDescent="0.2">
      <c r="A3343"/>
      <c r="B3343"/>
      <c r="C3343"/>
      <c r="D3343"/>
      <c r="E3343"/>
      <c r="F3343"/>
      <c r="G3343"/>
      <c r="H3343"/>
      <c r="I3343"/>
      <c r="J3343"/>
      <c r="K3343"/>
    </row>
    <row r="3344" spans="1:11" x14ac:dyDescent="0.2">
      <c r="A3344"/>
      <c r="B3344"/>
      <c r="C3344"/>
      <c r="D3344"/>
      <c r="E3344"/>
      <c r="F3344"/>
      <c r="G3344"/>
      <c r="H3344"/>
      <c r="I3344"/>
      <c r="J3344"/>
      <c r="K3344"/>
    </row>
    <row r="3345" spans="1:11" x14ac:dyDescent="0.2">
      <c r="A3345"/>
      <c r="B3345"/>
      <c r="C3345"/>
      <c r="D3345"/>
      <c r="E3345"/>
      <c r="F3345"/>
      <c r="G3345"/>
      <c r="H3345"/>
      <c r="I3345"/>
      <c r="J3345"/>
      <c r="K3345"/>
    </row>
    <row r="3346" spans="1:11" x14ac:dyDescent="0.2">
      <c r="A3346"/>
      <c r="B3346"/>
      <c r="C3346"/>
      <c r="D3346"/>
      <c r="E3346"/>
      <c r="F3346"/>
      <c r="G3346"/>
      <c r="H3346"/>
      <c r="I3346"/>
      <c r="J3346"/>
      <c r="K3346"/>
    </row>
    <row r="3347" spans="1:11" x14ac:dyDescent="0.2">
      <c r="A3347"/>
      <c r="B3347"/>
      <c r="C3347"/>
      <c r="D3347"/>
      <c r="E3347"/>
      <c r="F3347"/>
      <c r="G3347"/>
      <c r="H3347"/>
      <c r="I3347"/>
      <c r="J3347"/>
      <c r="K3347"/>
    </row>
    <row r="3348" spans="1:11" x14ac:dyDescent="0.2">
      <c r="A3348"/>
      <c r="B3348"/>
      <c r="C3348"/>
      <c r="D3348"/>
      <c r="E3348"/>
      <c r="F3348"/>
      <c r="G3348"/>
      <c r="H3348"/>
      <c r="I3348"/>
      <c r="J3348"/>
      <c r="K3348"/>
    </row>
    <row r="3349" spans="1:11" x14ac:dyDescent="0.2">
      <c r="A3349"/>
      <c r="B3349"/>
      <c r="C3349"/>
      <c r="D3349"/>
      <c r="E3349"/>
      <c r="F3349"/>
      <c r="G3349"/>
      <c r="H3349"/>
      <c r="I3349"/>
      <c r="J3349"/>
      <c r="K3349"/>
    </row>
    <row r="3350" spans="1:11" x14ac:dyDescent="0.2">
      <c r="A3350"/>
      <c r="B3350"/>
      <c r="C3350"/>
      <c r="D3350"/>
      <c r="E3350"/>
      <c r="F3350"/>
      <c r="G3350"/>
      <c r="H3350"/>
      <c r="I3350"/>
      <c r="J3350"/>
      <c r="K3350"/>
    </row>
    <row r="3351" spans="1:11" x14ac:dyDescent="0.2">
      <c r="A3351"/>
      <c r="B3351"/>
      <c r="C3351"/>
      <c r="D3351"/>
      <c r="E3351"/>
      <c r="F3351"/>
      <c r="G3351"/>
      <c r="H3351"/>
      <c r="I3351"/>
      <c r="J3351"/>
      <c r="K3351"/>
    </row>
    <row r="3352" spans="1:11" x14ac:dyDescent="0.2">
      <c r="A3352"/>
      <c r="B3352"/>
      <c r="C3352"/>
      <c r="D3352"/>
      <c r="E3352"/>
      <c r="F3352"/>
      <c r="G3352"/>
      <c r="H3352"/>
      <c r="I3352"/>
      <c r="J3352"/>
      <c r="K3352"/>
    </row>
    <row r="3353" spans="1:11" x14ac:dyDescent="0.2">
      <c r="A3353"/>
      <c r="B3353"/>
      <c r="C3353"/>
      <c r="D3353"/>
      <c r="E3353"/>
      <c r="F3353"/>
      <c r="G3353"/>
      <c r="H3353"/>
      <c r="I3353"/>
      <c r="J3353"/>
      <c r="K3353"/>
    </row>
    <row r="3354" spans="1:11" x14ac:dyDescent="0.2">
      <c r="A3354"/>
      <c r="B3354"/>
      <c r="C3354"/>
      <c r="D3354"/>
      <c r="E3354"/>
      <c r="F3354"/>
      <c r="G3354"/>
      <c r="H3354"/>
      <c r="I3354"/>
      <c r="J3354"/>
      <c r="K3354"/>
    </row>
    <row r="3355" spans="1:11" x14ac:dyDescent="0.2">
      <c r="A3355"/>
      <c r="B3355"/>
      <c r="C3355"/>
      <c r="D3355"/>
      <c r="E3355"/>
      <c r="F3355"/>
      <c r="G3355"/>
      <c r="H3355"/>
      <c r="I3355"/>
      <c r="J3355"/>
      <c r="K3355"/>
    </row>
    <row r="3356" spans="1:11" x14ac:dyDescent="0.2">
      <c r="A3356"/>
      <c r="B3356"/>
      <c r="C3356"/>
      <c r="D3356"/>
      <c r="E3356"/>
      <c r="F3356"/>
      <c r="G3356"/>
      <c r="H3356"/>
      <c r="I3356"/>
      <c r="J3356"/>
      <c r="K3356"/>
    </row>
    <row r="3357" spans="1:11" x14ac:dyDescent="0.2">
      <c r="A3357"/>
      <c r="B3357"/>
      <c r="C3357"/>
      <c r="D3357"/>
      <c r="E3357"/>
      <c r="F3357"/>
      <c r="G3357"/>
      <c r="H3357"/>
      <c r="I3357"/>
      <c r="J3357"/>
      <c r="K3357"/>
    </row>
    <row r="3358" spans="1:11" x14ac:dyDescent="0.2">
      <c r="A3358"/>
      <c r="B3358"/>
      <c r="C3358"/>
      <c r="D3358"/>
      <c r="E3358"/>
      <c r="F3358"/>
      <c r="G3358"/>
      <c r="H3358"/>
      <c r="I3358"/>
      <c r="J3358"/>
      <c r="K3358"/>
    </row>
    <row r="3359" spans="1:11" x14ac:dyDescent="0.2">
      <c r="A3359"/>
      <c r="B3359"/>
      <c r="C3359"/>
      <c r="D3359"/>
      <c r="E3359"/>
      <c r="F3359"/>
      <c r="G3359"/>
      <c r="H3359"/>
      <c r="I3359"/>
      <c r="J3359"/>
      <c r="K3359"/>
    </row>
    <row r="3360" spans="1:11" x14ac:dyDescent="0.2">
      <c r="A3360"/>
      <c r="B3360"/>
      <c r="C3360"/>
      <c r="D3360"/>
      <c r="E3360"/>
      <c r="F3360"/>
      <c r="G3360"/>
      <c r="H3360"/>
      <c r="I3360"/>
      <c r="J3360"/>
      <c r="K3360"/>
    </row>
    <row r="3361" spans="1:11" x14ac:dyDescent="0.2">
      <c r="A3361"/>
      <c r="B3361"/>
      <c r="C3361"/>
      <c r="D3361"/>
      <c r="E3361"/>
      <c r="F3361"/>
      <c r="G3361"/>
      <c r="H3361"/>
      <c r="I3361"/>
      <c r="J3361"/>
      <c r="K3361"/>
    </row>
    <row r="3362" spans="1:11" x14ac:dyDescent="0.2">
      <c r="A3362"/>
      <c r="B3362"/>
      <c r="C3362"/>
      <c r="D3362"/>
      <c r="E3362"/>
      <c r="F3362"/>
      <c r="G3362"/>
      <c r="H3362"/>
      <c r="I3362"/>
      <c r="J3362"/>
      <c r="K3362"/>
    </row>
    <row r="3363" spans="1:11" x14ac:dyDescent="0.2">
      <c r="A3363"/>
      <c r="B3363"/>
      <c r="C3363"/>
      <c r="D3363"/>
      <c r="E3363"/>
      <c r="F3363"/>
      <c r="G3363"/>
      <c r="H3363"/>
      <c r="I3363"/>
      <c r="J3363"/>
      <c r="K3363"/>
    </row>
    <row r="3364" spans="1:11" x14ac:dyDescent="0.2">
      <c r="A3364"/>
      <c r="B3364"/>
      <c r="C3364"/>
      <c r="D3364"/>
      <c r="E3364"/>
      <c r="F3364"/>
      <c r="G3364"/>
      <c r="H3364"/>
      <c r="I3364"/>
      <c r="J3364"/>
      <c r="K3364"/>
    </row>
    <row r="3365" spans="1:11" x14ac:dyDescent="0.2">
      <c r="A3365"/>
      <c r="B3365"/>
      <c r="C3365"/>
      <c r="D3365"/>
      <c r="E3365"/>
      <c r="F3365"/>
      <c r="G3365"/>
      <c r="H3365"/>
      <c r="I3365"/>
      <c r="J3365"/>
      <c r="K3365"/>
    </row>
    <row r="3366" spans="1:11" x14ac:dyDescent="0.2">
      <c r="A3366"/>
      <c r="B3366"/>
      <c r="C3366"/>
      <c r="D3366"/>
      <c r="E3366"/>
      <c r="F3366"/>
      <c r="G3366"/>
      <c r="H3366"/>
      <c r="I3366"/>
      <c r="J3366"/>
      <c r="K3366"/>
    </row>
    <row r="3367" spans="1:11" x14ac:dyDescent="0.2">
      <c r="A3367"/>
      <c r="B3367"/>
      <c r="C3367"/>
      <c r="D3367"/>
      <c r="E3367"/>
      <c r="F3367"/>
      <c r="G3367"/>
      <c r="H3367"/>
      <c r="I3367"/>
      <c r="J3367"/>
      <c r="K3367"/>
    </row>
    <row r="3368" spans="1:11" x14ac:dyDescent="0.2">
      <c r="A3368"/>
      <c r="B3368"/>
      <c r="C3368"/>
      <c r="D3368"/>
      <c r="E3368"/>
      <c r="F3368"/>
      <c r="G3368"/>
      <c r="H3368"/>
      <c r="I3368"/>
      <c r="J3368"/>
      <c r="K3368"/>
    </row>
    <row r="3369" spans="1:11" x14ac:dyDescent="0.2">
      <c r="A3369"/>
      <c r="B3369"/>
      <c r="C3369"/>
      <c r="D3369"/>
      <c r="E3369"/>
      <c r="F3369"/>
      <c r="G3369"/>
      <c r="H3369"/>
      <c r="I3369"/>
      <c r="J3369"/>
      <c r="K3369"/>
    </row>
    <row r="3370" spans="1:11" x14ac:dyDescent="0.2">
      <c r="A3370"/>
      <c r="B3370"/>
      <c r="C3370"/>
      <c r="D3370"/>
      <c r="E3370"/>
      <c r="F3370"/>
      <c r="G3370"/>
      <c r="H3370"/>
      <c r="I3370"/>
      <c r="J3370"/>
      <c r="K3370"/>
    </row>
    <row r="3371" spans="1:11" x14ac:dyDescent="0.2">
      <c r="A3371"/>
      <c r="B3371"/>
      <c r="C3371"/>
      <c r="D3371"/>
      <c r="E3371"/>
      <c r="F3371"/>
      <c r="G3371"/>
      <c r="H3371"/>
      <c r="I3371"/>
      <c r="J3371"/>
      <c r="K3371"/>
    </row>
    <row r="3372" spans="1:11" x14ac:dyDescent="0.2">
      <c r="A3372"/>
      <c r="B3372"/>
      <c r="C3372"/>
      <c r="D3372"/>
      <c r="E3372"/>
      <c r="F3372"/>
      <c r="G3372"/>
      <c r="H3372"/>
      <c r="I3372"/>
      <c r="J3372"/>
      <c r="K3372"/>
    </row>
    <row r="3373" spans="1:11" x14ac:dyDescent="0.2">
      <c r="A3373"/>
      <c r="B3373"/>
      <c r="C3373"/>
      <c r="D3373"/>
      <c r="E3373"/>
      <c r="F3373"/>
      <c r="G3373"/>
      <c r="H3373"/>
      <c r="I3373"/>
      <c r="J3373"/>
      <c r="K3373"/>
    </row>
    <row r="3374" spans="1:11" x14ac:dyDescent="0.2">
      <c r="A3374"/>
      <c r="B3374"/>
      <c r="C3374"/>
      <c r="D3374"/>
      <c r="E3374"/>
      <c r="F3374"/>
      <c r="G3374"/>
      <c r="H3374"/>
      <c r="I3374"/>
      <c r="J3374"/>
      <c r="K3374"/>
    </row>
    <row r="3375" spans="1:11" x14ac:dyDescent="0.2">
      <c r="A3375"/>
      <c r="B3375"/>
      <c r="C3375"/>
      <c r="D3375"/>
      <c r="E3375"/>
      <c r="F3375"/>
      <c r="G3375"/>
      <c r="H3375"/>
      <c r="I3375"/>
      <c r="J3375"/>
      <c r="K3375"/>
    </row>
    <row r="3376" spans="1:11" x14ac:dyDescent="0.2">
      <c r="A3376"/>
      <c r="B3376"/>
      <c r="C3376"/>
      <c r="D3376"/>
      <c r="E3376"/>
      <c r="F3376"/>
      <c r="G3376"/>
      <c r="H3376"/>
      <c r="I3376"/>
      <c r="J3376"/>
      <c r="K3376"/>
    </row>
    <row r="3377" spans="1:11" x14ac:dyDescent="0.2">
      <c r="A3377"/>
      <c r="B3377"/>
      <c r="C3377"/>
      <c r="D3377"/>
      <c r="E3377"/>
      <c r="F3377"/>
      <c r="G3377"/>
      <c r="H3377"/>
      <c r="I3377"/>
      <c r="J3377"/>
      <c r="K3377"/>
    </row>
    <row r="3378" spans="1:11" x14ac:dyDescent="0.2">
      <c r="A3378"/>
      <c r="B3378"/>
      <c r="C3378"/>
      <c r="D3378"/>
      <c r="E3378"/>
      <c r="F3378"/>
      <c r="G3378"/>
      <c r="H3378"/>
      <c r="I3378"/>
      <c r="J3378"/>
      <c r="K3378"/>
    </row>
    <row r="3379" spans="1:11" x14ac:dyDescent="0.2">
      <c r="A3379"/>
      <c r="B3379"/>
      <c r="C3379"/>
      <c r="D3379"/>
      <c r="E3379"/>
      <c r="F3379"/>
      <c r="G3379"/>
      <c r="H3379"/>
      <c r="I3379"/>
      <c r="J3379"/>
      <c r="K3379"/>
    </row>
    <row r="3380" spans="1:11" x14ac:dyDescent="0.2">
      <c r="A3380"/>
      <c r="B3380"/>
      <c r="C3380"/>
      <c r="D3380"/>
      <c r="E3380"/>
      <c r="F3380"/>
      <c r="G3380"/>
      <c r="H3380"/>
      <c r="I3380"/>
      <c r="J3380"/>
      <c r="K3380"/>
    </row>
    <row r="3381" spans="1:11" x14ac:dyDescent="0.2">
      <c r="A3381"/>
      <c r="B3381"/>
      <c r="C3381"/>
      <c r="D3381"/>
      <c r="E3381"/>
      <c r="F3381"/>
      <c r="G3381"/>
      <c r="H3381"/>
      <c r="I3381"/>
      <c r="J3381"/>
      <c r="K3381"/>
    </row>
    <row r="3382" spans="1:11" x14ac:dyDescent="0.2">
      <c r="A3382"/>
      <c r="B3382"/>
      <c r="C3382"/>
      <c r="D3382"/>
      <c r="E3382"/>
      <c r="F3382"/>
      <c r="G3382"/>
      <c r="H3382"/>
      <c r="I3382"/>
      <c r="J3382"/>
      <c r="K3382"/>
    </row>
    <row r="3383" spans="1:11" x14ac:dyDescent="0.2">
      <c r="A3383"/>
      <c r="B3383"/>
      <c r="C3383"/>
      <c r="D3383"/>
      <c r="E3383"/>
      <c r="F3383"/>
      <c r="G3383"/>
      <c r="H3383"/>
      <c r="I3383"/>
      <c r="J3383"/>
      <c r="K3383"/>
    </row>
    <row r="3384" spans="1:11" x14ac:dyDescent="0.2">
      <c r="A3384"/>
      <c r="B3384"/>
      <c r="C3384"/>
      <c r="D3384"/>
      <c r="E3384"/>
      <c r="F3384"/>
      <c r="G3384"/>
      <c r="H3384"/>
      <c r="I3384"/>
      <c r="J3384"/>
      <c r="K3384"/>
    </row>
    <row r="3385" spans="1:11" x14ac:dyDescent="0.2">
      <c r="A3385"/>
      <c r="B3385"/>
      <c r="C3385"/>
      <c r="D3385"/>
      <c r="E3385"/>
      <c r="F3385"/>
      <c r="G3385"/>
      <c r="H3385"/>
      <c r="I3385"/>
      <c r="J3385"/>
      <c r="K3385"/>
    </row>
    <row r="3386" spans="1:11" x14ac:dyDescent="0.2">
      <c r="A3386"/>
      <c r="B3386"/>
      <c r="C3386"/>
      <c r="D3386"/>
      <c r="E3386"/>
      <c r="F3386"/>
      <c r="G3386"/>
      <c r="H3386"/>
      <c r="I3386"/>
      <c r="J3386"/>
      <c r="K3386"/>
    </row>
    <row r="3387" spans="1:11" x14ac:dyDescent="0.2">
      <c r="A3387"/>
      <c r="B3387"/>
      <c r="C3387"/>
      <c r="D3387"/>
      <c r="E3387"/>
      <c r="F3387"/>
      <c r="G3387"/>
      <c r="H3387"/>
      <c r="I3387"/>
      <c r="J3387"/>
      <c r="K3387"/>
    </row>
    <row r="3388" spans="1:11" x14ac:dyDescent="0.2">
      <c r="A3388"/>
      <c r="B3388"/>
      <c r="C3388"/>
      <c r="D3388"/>
      <c r="E3388"/>
      <c r="F3388"/>
      <c r="G3388"/>
      <c r="H3388"/>
      <c r="I3388"/>
      <c r="J3388"/>
      <c r="K3388"/>
    </row>
    <row r="3389" spans="1:11" x14ac:dyDescent="0.2">
      <c r="A3389"/>
      <c r="B3389"/>
      <c r="C3389"/>
      <c r="D3389"/>
      <c r="E3389"/>
      <c r="F3389"/>
      <c r="G3389"/>
      <c r="H3389"/>
      <c r="I3389"/>
      <c r="J3389"/>
      <c r="K3389"/>
    </row>
    <row r="3390" spans="1:11" x14ac:dyDescent="0.2">
      <c r="A3390"/>
      <c r="B3390"/>
      <c r="C3390"/>
      <c r="D3390"/>
      <c r="E3390"/>
      <c r="F3390"/>
      <c r="G3390"/>
      <c r="H3390"/>
      <c r="I3390"/>
      <c r="J3390"/>
      <c r="K3390"/>
    </row>
    <row r="3391" spans="1:11" x14ac:dyDescent="0.2">
      <c r="A3391"/>
      <c r="B3391"/>
      <c r="C3391"/>
      <c r="D3391"/>
      <c r="E3391"/>
      <c r="F3391"/>
      <c r="G3391"/>
      <c r="H3391"/>
      <c r="I3391"/>
      <c r="J3391"/>
      <c r="K3391"/>
    </row>
    <row r="3392" spans="1:11" x14ac:dyDescent="0.2">
      <c r="A3392"/>
      <c r="B3392"/>
      <c r="C3392"/>
      <c r="D3392"/>
      <c r="E3392"/>
      <c r="F3392"/>
      <c r="G3392"/>
      <c r="H3392"/>
      <c r="I3392"/>
      <c r="J3392"/>
      <c r="K3392"/>
    </row>
    <row r="3393" spans="1:11" x14ac:dyDescent="0.2">
      <c r="A3393"/>
      <c r="B3393"/>
      <c r="C3393"/>
      <c r="D3393"/>
      <c r="E3393"/>
      <c r="F3393"/>
      <c r="G3393"/>
      <c r="H3393"/>
      <c r="I3393"/>
      <c r="J3393"/>
      <c r="K3393"/>
    </row>
    <row r="3394" spans="1:11" x14ac:dyDescent="0.2">
      <c r="A3394"/>
      <c r="B3394"/>
      <c r="C3394"/>
      <c r="D3394"/>
      <c r="E3394"/>
      <c r="F3394"/>
      <c r="G3394"/>
      <c r="H3394"/>
      <c r="I3394"/>
      <c r="J3394"/>
      <c r="K3394"/>
    </row>
    <row r="3395" spans="1:11" x14ac:dyDescent="0.2">
      <c r="A3395"/>
      <c r="B3395"/>
      <c r="C3395"/>
      <c r="D3395"/>
      <c r="E3395"/>
      <c r="F3395"/>
      <c r="G3395"/>
      <c r="H3395"/>
      <c r="I3395"/>
      <c r="J3395"/>
      <c r="K3395"/>
    </row>
    <row r="3396" spans="1:11" x14ac:dyDescent="0.2">
      <c r="A3396"/>
      <c r="B3396"/>
      <c r="C3396"/>
      <c r="D3396"/>
      <c r="E3396"/>
      <c r="F3396"/>
      <c r="G3396"/>
      <c r="H3396"/>
      <c r="I3396"/>
      <c r="J3396"/>
      <c r="K3396"/>
    </row>
    <row r="3397" spans="1:11" x14ac:dyDescent="0.2">
      <c r="A3397"/>
      <c r="B3397"/>
      <c r="C3397"/>
      <c r="D3397"/>
      <c r="E3397"/>
      <c r="F3397"/>
      <c r="G3397"/>
      <c r="H3397"/>
      <c r="I3397"/>
      <c r="J3397"/>
      <c r="K3397"/>
    </row>
    <row r="3398" spans="1:11" x14ac:dyDescent="0.2">
      <c r="A3398"/>
      <c r="B3398"/>
      <c r="C3398"/>
      <c r="D3398"/>
      <c r="E3398"/>
      <c r="F3398"/>
      <c r="G3398"/>
      <c r="H3398"/>
      <c r="I3398"/>
      <c r="J3398"/>
      <c r="K3398"/>
    </row>
    <row r="3399" spans="1:11" x14ac:dyDescent="0.2">
      <c r="A3399"/>
      <c r="B3399"/>
      <c r="C3399"/>
      <c r="D3399"/>
      <c r="E3399"/>
      <c r="F3399"/>
      <c r="G3399"/>
      <c r="H3399"/>
      <c r="I3399"/>
      <c r="J3399"/>
      <c r="K3399"/>
    </row>
    <row r="3400" spans="1:11" x14ac:dyDescent="0.2">
      <c r="A3400"/>
      <c r="B3400"/>
      <c r="C3400"/>
      <c r="D3400"/>
      <c r="E3400"/>
      <c r="F3400"/>
      <c r="G3400"/>
      <c r="H3400"/>
      <c r="I3400"/>
      <c r="J3400"/>
      <c r="K3400"/>
    </row>
    <row r="3401" spans="1:11" x14ac:dyDescent="0.2">
      <c r="A3401"/>
      <c r="B3401"/>
      <c r="C3401"/>
      <c r="D3401"/>
      <c r="E3401"/>
      <c r="F3401"/>
      <c r="G3401"/>
      <c r="H3401"/>
      <c r="I3401"/>
      <c r="J3401"/>
      <c r="K3401"/>
    </row>
    <row r="3402" spans="1:11" x14ac:dyDescent="0.2">
      <c r="A3402"/>
      <c r="B3402"/>
      <c r="C3402"/>
      <c r="D3402"/>
      <c r="E3402"/>
      <c r="F3402"/>
      <c r="G3402"/>
      <c r="H3402"/>
      <c r="I3402"/>
      <c r="J3402"/>
      <c r="K3402"/>
    </row>
    <row r="3403" spans="1:11" x14ac:dyDescent="0.2">
      <c r="A3403"/>
      <c r="B3403"/>
      <c r="C3403"/>
      <c r="D3403"/>
      <c r="E3403"/>
      <c r="F3403"/>
      <c r="G3403"/>
      <c r="H3403"/>
      <c r="I3403"/>
      <c r="J3403"/>
      <c r="K3403"/>
    </row>
    <row r="3404" spans="1:11" x14ac:dyDescent="0.2">
      <c r="A3404"/>
      <c r="B3404"/>
      <c r="C3404"/>
      <c r="D3404"/>
      <c r="E3404"/>
      <c r="F3404"/>
      <c r="G3404"/>
      <c r="H3404"/>
      <c r="I3404"/>
      <c r="J3404"/>
      <c r="K3404"/>
    </row>
    <row r="3405" spans="1:11" x14ac:dyDescent="0.2">
      <c r="A3405"/>
      <c r="B3405"/>
      <c r="C3405"/>
      <c r="D3405"/>
      <c r="E3405"/>
      <c r="F3405"/>
      <c r="G3405"/>
      <c r="H3405"/>
      <c r="I3405"/>
      <c r="J3405"/>
      <c r="K3405"/>
    </row>
    <row r="3406" spans="1:11" x14ac:dyDescent="0.2">
      <c r="A3406"/>
      <c r="B3406"/>
      <c r="C3406"/>
      <c r="D3406"/>
      <c r="E3406"/>
      <c r="F3406"/>
      <c r="G3406"/>
      <c r="H3406"/>
      <c r="I3406"/>
      <c r="J3406"/>
      <c r="K3406"/>
    </row>
    <row r="3407" spans="1:11" x14ac:dyDescent="0.2">
      <c r="A3407"/>
      <c r="B3407"/>
      <c r="C3407"/>
      <c r="D3407"/>
      <c r="E3407"/>
      <c r="F3407"/>
      <c r="G3407"/>
      <c r="H3407"/>
      <c r="I3407"/>
      <c r="J3407"/>
      <c r="K3407"/>
    </row>
    <row r="3408" spans="1:11" x14ac:dyDescent="0.2">
      <c r="A3408"/>
      <c r="B3408"/>
      <c r="C3408"/>
      <c r="D3408"/>
      <c r="E3408"/>
      <c r="F3408"/>
      <c r="G3408"/>
      <c r="H3408"/>
      <c r="I3408"/>
      <c r="J3408"/>
      <c r="K3408"/>
    </row>
    <row r="3409" spans="1:11" x14ac:dyDescent="0.2">
      <c r="A3409"/>
      <c r="B3409"/>
      <c r="C3409"/>
      <c r="D3409"/>
      <c r="E3409"/>
      <c r="F3409"/>
      <c r="G3409"/>
      <c r="H3409"/>
      <c r="I3409"/>
      <c r="J3409"/>
      <c r="K3409"/>
    </row>
    <row r="3410" spans="1:11" x14ac:dyDescent="0.2">
      <c r="A3410"/>
      <c r="B3410"/>
      <c r="C3410"/>
      <c r="D3410"/>
      <c r="E3410"/>
      <c r="F3410"/>
      <c r="G3410"/>
      <c r="H3410"/>
      <c r="I3410"/>
      <c r="J3410"/>
      <c r="K3410"/>
    </row>
    <row r="3411" spans="1:11" x14ac:dyDescent="0.2">
      <c r="A3411"/>
      <c r="B3411"/>
      <c r="C3411"/>
      <c r="D3411"/>
      <c r="E3411"/>
      <c r="F3411"/>
      <c r="G3411"/>
      <c r="H3411"/>
      <c r="I3411"/>
      <c r="J3411"/>
      <c r="K3411"/>
    </row>
    <row r="3412" spans="1:11" x14ac:dyDescent="0.2">
      <c r="A3412"/>
      <c r="B3412"/>
      <c r="C3412"/>
      <c r="D3412"/>
      <c r="E3412"/>
      <c r="F3412"/>
      <c r="G3412"/>
      <c r="H3412"/>
      <c r="I3412"/>
      <c r="J3412"/>
      <c r="K3412"/>
    </row>
    <row r="3413" spans="1:11" x14ac:dyDescent="0.2">
      <c r="A3413"/>
      <c r="B3413"/>
      <c r="C3413"/>
      <c r="D3413"/>
      <c r="E3413"/>
      <c r="F3413"/>
      <c r="G3413"/>
      <c r="H3413"/>
      <c r="I3413"/>
      <c r="J3413"/>
      <c r="K3413"/>
    </row>
    <row r="3414" spans="1:11" x14ac:dyDescent="0.2">
      <c r="A3414"/>
      <c r="B3414"/>
      <c r="C3414"/>
      <c r="D3414"/>
      <c r="E3414"/>
      <c r="F3414"/>
      <c r="G3414"/>
      <c r="H3414"/>
      <c r="I3414"/>
      <c r="J3414"/>
      <c r="K3414"/>
    </row>
    <row r="3415" spans="1:11" x14ac:dyDescent="0.2">
      <c r="A3415"/>
      <c r="B3415"/>
      <c r="C3415"/>
      <c r="D3415"/>
      <c r="E3415"/>
      <c r="F3415"/>
      <c r="G3415"/>
      <c r="H3415"/>
      <c r="I3415"/>
      <c r="J3415"/>
      <c r="K3415"/>
    </row>
    <row r="3416" spans="1:11" x14ac:dyDescent="0.2">
      <c r="A3416"/>
      <c r="B3416"/>
      <c r="C3416"/>
      <c r="D3416"/>
      <c r="E3416"/>
      <c r="F3416"/>
      <c r="G3416"/>
      <c r="H3416"/>
      <c r="I3416"/>
      <c r="J3416"/>
      <c r="K3416"/>
    </row>
    <row r="3417" spans="1:11" x14ac:dyDescent="0.2">
      <c r="A3417"/>
      <c r="B3417"/>
      <c r="C3417"/>
      <c r="D3417"/>
      <c r="E3417"/>
      <c r="F3417"/>
      <c r="G3417"/>
      <c r="H3417"/>
      <c r="I3417"/>
      <c r="J3417"/>
      <c r="K3417"/>
    </row>
    <row r="3418" spans="1:11" x14ac:dyDescent="0.2">
      <c r="A3418"/>
      <c r="B3418"/>
      <c r="C3418"/>
      <c r="D3418"/>
      <c r="E3418"/>
      <c r="F3418"/>
      <c r="G3418"/>
      <c r="H3418"/>
      <c r="I3418"/>
      <c r="J3418"/>
      <c r="K3418"/>
    </row>
    <row r="3419" spans="1:11" x14ac:dyDescent="0.2">
      <c r="A3419"/>
      <c r="B3419"/>
      <c r="C3419"/>
      <c r="D3419"/>
      <c r="E3419"/>
      <c r="F3419"/>
      <c r="G3419"/>
      <c r="H3419"/>
      <c r="I3419"/>
      <c r="J3419"/>
      <c r="K3419"/>
    </row>
    <row r="3420" spans="1:11" x14ac:dyDescent="0.2">
      <c r="A3420"/>
      <c r="B3420"/>
      <c r="C3420"/>
      <c r="D3420"/>
      <c r="E3420"/>
      <c r="F3420"/>
      <c r="G3420"/>
      <c r="H3420"/>
      <c r="I3420"/>
      <c r="J3420"/>
      <c r="K3420"/>
    </row>
    <row r="3421" spans="1:11" x14ac:dyDescent="0.2">
      <c r="A3421"/>
      <c r="B3421"/>
      <c r="C3421"/>
      <c r="D3421"/>
      <c r="E3421"/>
      <c r="F3421"/>
      <c r="G3421"/>
      <c r="H3421"/>
      <c r="I3421"/>
      <c r="J3421"/>
      <c r="K3421"/>
    </row>
    <row r="3422" spans="1:11" x14ac:dyDescent="0.2">
      <c r="A3422"/>
      <c r="B3422"/>
      <c r="C3422"/>
      <c r="D3422"/>
      <c r="E3422"/>
      <c r="F3422"/>
      <c r="G3422"/>
      <c r="H3422"/>
      <c r="I3422"/>
      <c r="J3422"/>
      <c r="K3422"/>
    </row>
    <row r="3423" spans="1:11" x14ac:dyDescent="0.2">
      <c r="A3423"/>
      <c r="B3423"/>
      <c r="C3423"/>
      <c r="D3423"/>
      <c r="E3423"/>
      <c r="F3423"/>
      <c r="G3423"/>
      <c r="H3423"/>
      <c r="I3423"/>
      <c r="J3423"/>
      <c r="K3423"/>
    </row>
    <row r="3424" spans="1:11" x14ac:dyDescent="0.2">
      <c r="A3424"/>
      <c r="B3424"/>
      <c r="C3424"/>
      <c r="D3424"/>
      <c r="E3424"/>
      <c r="F3424"/>
      <c r="G3424"/>
      <c r="H3424"/>
      <c r="I3424"/>
      <c r="J3424"/>
      <c r="K3424"/>
    </row>
    <row r="3425" spans="1:11" x14ac:dyDescent="0.2">
      <c r="A3425"/>
      <c r="B3425"/>
      <c r="C3425"/>
      <c r="D3425"/>
      <c r="E3425"/>
      <c r="F3425"/>
      <c r="G3425"/>
      <c r="H3425"/>
      <c r="I3425"/>
      <c r="J3425"/>
      <c r="K3425"/>
    </row>
    <row r="3426" spans="1:11" x14ac:dyDescent="0.2">
      <c r="A3426"/>
      <c r="B3426"/>
      <c r="C3426"/>
      <c r="D3426"/>
      <c r="E3426"/>
      <c r="F3426"/>
      <c r="G3426"/>
      <c r="H3426"/>
      <c r="I3426"/>
      <c r="J3426"/>
      <c r="K3426"/>
    </row>
    <row r="3427" spans="1:11" x14ac:dyDescent="0.2">
      <c r="A3427"/>
      <c r="B3427"/>
      <c r="C3427"/>
      <c r="D3427"/>
      <c r="E3427"/>
      <c r="F3427"/>
      <c r="G3427"/>
      <c r="H3427"/>
      <c r="I3427"/>
      <c r="J3427"/>
      <c r="K3427"/>
    </row>
    <row r="3428" spans="1:11" x14ac:dyDescent="0.2">
      <c r="A3428"/>
      <c r="B3428"/>
      <c r="C3428"/>
      <c r="D3428"/>
      <c r="E3428"/>
      <c r="F3428"/>
      <c r="G3428"/>
      <c r="H3428"/>
      <c r="I3428"/>
      <c r="J3428"/>
      <c r="K3428"/>
    </row>
    <row r="3429" spans="1:11" x14ac:dyDescent="0.2">
      <c r="A3429"/>
      <c r="B3429"/>
      <c r="C3429"/>
      <c r="D3429"/>
      <c r="E3429"/>
      <c r="F3429"/>
      <c r="G3429"/>
      <c r="H3429"/>
      <c r="I3429"/>
      <c r="J3429"/>
      <c r="K3429"/>
    </row>
    <row r="3430" spans="1:11" x14ac:dyDescent="0.2">
      <c r="A3430"/>
      <c r="B3430"/>
      <c r="C3430"/>
      <c r="D3430"/>
      <c r="E3430"/>
      <c r="F3430"/>
      <c r="G3430"/>
      <c r="H3430"/>
      <c r="I3430"/>
      <c r="J3430"/>
      <c r="K3430"/>
    </row>
    <row r="3431" spans="1:11" x14ac:dyDescent="0.2">
      <c r="A3431"/>
      <c r="B3431"/>
      <c r="C3431"/>
      <c r="D3431"/>
      <c r="E3431"/>
      <c r="F3431"/>
      <c r="G3431"/>
      <c r="H3431"/>
      <c r="I3431"/>
      <c r="J3431"/>
      <c r="K3431"/>
    </row>
    <row r="3432" spans="1:11" x14ac:dyDescent="0.2">
      <c r="A3432"/>
      <c r="B3432"/>
      <c r="C3432"/>
      <c r="D3432"/>
      <c r="E3432"/>
      <c r="F3432"/>
      <c r="G3432"/>
      <c r="H3432"/>
      <c r="I3432"/>
      <c r="J3432"/>
      <c r="K3432"/>
    </row>
    <row r="3433" spans="1:11" x14ac:dyDescent="0.2">
      <c r="A3433"/>
      <c r="B3433"/>
      <c r="C3433"/>
      <c r="D3433"/>
      <c r="E3433"/>
      <c r="F3433"/>
      <c r="G3433"/>
      <c r="H3433"/>
      <c r="I3433"/>
      <c r="J3433"/>
      <c r="K3433"/>
    </row>
    <row r="3434" spans="1:11" x14ac:dyDescent="0.2">
      <c r="A3434"/>
      <c r="B3434"/>
      <c r="C3434"/>
      <c r="D3434"/>
      <c r="E3434"/>
      <c r="F3434"/>
      <c r="G3434"/>
      <c r="H3434"/>
      <c r="I3434"/>
      <c r="J3434"/>
      <c r="K3434"/>
    </row>
    <row r="3435" spans="1:11" x14ac:dyDescent="0.2">
      <c r="A3435"/>
      <c r="B3435"/>
      <c r="C3435"/>
      <c r="D3435"/>
      <c r="E3435"/>
      <c r="F3435"/>
      <c r="G3435"/>
      <c r="H3435"/>
      <c r="I3435"/>
      <c r="J3435"/>
      <c r="K3435"/>
    </row>
    <row r="3436" spans="1:11" x14ac:dyDescent="0.2">
      <c r="A3436"/>
      <c r="B3436"/>
      <c r="C3436"/>
      <c r="D3436"/>
      <c r="E3436"/>
      <c r="F3436"/>
      <c r="G3436"/>
      <c r="H3436"/>
      <c r="I3436"/>
      <c r="J3436"/>
      <c r="K3436"/>
    </row>
    <row r="3437" spans="1:11" x14ac:dyDescent="0.2">
      <c r="A3437"/>
      <c r="B3437"/>
      <c r="C3437"/>
      <c r="D3437"/>
      <c r="E3437"/>
      <c r="F3437"/>
      <c r="G3437"/>
      <c r="H3437"/>
      <c r="I3437"/>
      <c r="J3437"/>
      <c r="K3437"/>
    </row>
    <row r="3438" spans="1:11" x14ac:dyDescent="0.2">
      <c r="A3438"/>
      <c r="B3438"/>
      <c r="C3438"/>
      <c r="D3438"/>
      <c r="E3438"/>
      <c r="F3438"/>
      <c r="G3438"/>
      <c r="H3438"/>
      <c r="I3438"/>
      <c r="J3438"/>
      <c r="K3438"/>
    </row>
    <row r="3439" spans="1:11" x14ac:dyDescent="0.2">
      <c r="A3439"/>
      <c r="B3439"/>
      <c r="C3439"/>
      <c r="D3439"/>
      <c r="E3439"/>
      <c r="F3439"/>
      <c r="G3439"/>
      <c r="H3439"/>
      <c r="I3439"/>
      <c r="J3439"/>
      <c r="K3439"/>
    </row>
    <row r="3440" spans="1:11" x14ac:dyDescent="0.2">
      <c r="A3440"/>
      <c r="B3440"/>
      <c r="C3440"/>
      <c r="D3440"/>
      <c r="E3440"/>
      <c r="F3440"/>
      <c r="G3440"/>
      <c r="H3440"/>
      <c r="I3440"/>
      <c r="J3440"/>
      <c r="K3440"/>
    </row>
    <row r="3441" spans="1:11" x14ac:dyDescent="0.2">
      <c r="A3441"/>
      <c r="B3441"/>
      <c r="C3441"/>
      <c r="D3441"/>
      <c r="E3441"/>
      <c r="F3441"/>
      <c r="G3441"/>
      <c r="H3441"/>
      <c r="I3441"/>
      <c r="J3441"/>
      <c r="K3441"/>
    </row>
    <row r="3442" spans="1:11" x14ac:dyDescent="0.2">
      <c r="A3442"/>
      <c r="B3442"/>
      <c r="C3442"/>
      <c r="D3442"/>
      <c r="E3442"/>
      <c r="F3442"/>
      <c r="G3442"/>
      <c r="H3442"/>
      <c r="I3442"/>
      <c r="J3442"/>
      <c r="K3442"/>
    </row>
    <row r="3443" spans="1:11" x14ac:dyDescent="0.2">
      <c r="A3443"/>
      <c r="B3443"/>
      <c r="C3443"/>
      <c r="D3443"/>
      <c r="E3443"/>
      <c r="F3443"/>
      <c r="G3443"/>
      <c r="H3443"/>
      <c r="I3443"/>
      <c r="J3443"/>
      <c r="K3443"/>
    </row>
    <row r="3444" spans="1:11" x14ac:dyDescent="0.2">
      <c r="A3444"/>
      <c r="B3444"/>
      <c r="C3444"/>
      <c r="D3444"/>
      <c r="E3444"/>
      <c r="F3444"/>
      <c r="G3444"/>
      <c r="H3444"/>
      <c r="I3444"/>
      <c r="J3444"/>
      <c r="K3444"/>
    </row>
    <row r="3445" spans="1:11" x14ac:dyDescent="0.2">
      <c r="A3445"/>
      <c r="B3445"/>
      <c r="C3445"/>
      <c r="D3445"/>
      <c r="E3445"/>
      <c r="F3445"/>
      <c r="G3445"/>
      <c r="H3445"/>
      <c r="I3445"/>
      <c r="J3445"/>
      <c r="K3445"/>
    </row>
    <row r="3446" spans="1:11" x14ac:dyDescent="0.2">
      <c r="A3446"/>
      <c r="B3446"/>
      <c r="C3446"/>
      <c r="D3446"/>
      <c r="E3446"/>
      <c r="F3446"/>
      <c r="G3446"/>
      <c r="H3446"/>
      <c r="I3446"/>
      <c r="J3446"/>
      <c r="K3446"/>
    </row>
    <row r="3447" spans="1:11" x14ac:dyDescent="0.2">
      <c r="A3447"/>
      <c r="B3447"/>
      <c r="C3447"/>
      <c r="D3447"/>
      <c r="E3447"/>
      <c r="F3447"/>
      <c r="G3447"/>
      <c r="H3447"/>
      <c r="I3447"/>
      <c r="J3447"/>
      <c r="K3447"/>
    </row>
    <row r="3448" spans="1:11" x14ac:dyDescent="0.2">
      <c r="A3448"/>
      <c r="B3448"/>
      <c r="C3448"/>
      <c r="D3448"/>
      <c r="E3448"/>
      <c r="F3448"/>
      <c r="G3448"/>
      <c r="H3448"/>
      <c r="I3448"/>
      <c r="J3448"/>
      <c r="K3448"/>
    </row>
    <row r="3449" spans="1:11" x14ac:dyDescent="0.2">
      <c r="A3449"/>
      <c r="B3449"/>
      <c r="C3449"/>
      <c r="D3449"/>
      <c r="E3449"/>
      <c r="F3449"/>
      <c r="G3449"/>
      <c r="H3449"/>
      <c r="I3449"/>
      <c r="J3449"/>
      <c r="K3449"/>
    </row>
    <row r="3450" spans="1:11" x14ac:dyDescent="0.2">
      <c r="A3450"/>
      <c r="B3450"/>
      <c r="C3450"/>
      <c r="D3450"/>
      <c r="E3450"/>
      <c r="F3450"/>
      <c r="G3450"/>
      <c r="H3450"/>
      <c r="I3450"/>
      <c r="J3450"/>
      <c r="K3450"/>
    </row>
    <row r="3451" spans="1:11" x14ac:dyDescent="0.2">
      <c r="A3451"/>
      <c r="B3451"/>
      <c r="C3451"/>
      <c r="D3451"/>
      <c r="E3451"/>
      <c r="F3451"/>
      <c r="G3451"/>
      <c r="H3451"/>
      <c r="I3451"/>
      <c r="J3451"/>
      <c r="K3451"/>
    </row>
    <row r="3452" spans="1:11" x14ac:dyDescent="0.2">
      <c r="A3452"/>
      <c r="B3452"/>
      <c r="C3452"/>
      <c r="D3452"/>
      <c r="E3452"/>
      <c r="F3452"/>
      <c r="G3452"/>
      <c r="H3452"/>
      <c r="I3452"/>
      <c r="J3452"/>
      <c r="K3452"/>
    </row>
    <row r="3453" spans="1:11" x14ac:dyDescent="0.2">
      <c r="A3453"/>
      <c r="B3453"/>
      <c r="C3453"/>
      <c r="D3453"/>
      <c r="E3453"/>
      <c r="F3453"/>
      <c r="G3453"/>
      <c r="H3453"/>
      <c r="I3453"/>
      <c r="J3453"/>
      <c r="K3453"/>
    </row>
    <row r="3454" spans="1:11" x14ac:dyDescent="0.2">
      <c r="A3454"/>
      <c r="B3454"/>
      <c r="C3454"/>
      <c r="D3454"/>
      <c r="E3454"/>
      <c r="F3454"/>
      <c r="G3454"/>
      <c r="H3454"/>
      <c r="I3454"/>
      <c r="J3454"/>
      <c r="K3454"/>
    </row>
    <row r="3455" spans="1:11" x14ac:dyDescent="0.2">
      <c r="A3455"/>
      <c r="B3455"/>
      <c r="C3455"/>
      <c r="D3455"/>
      <c r="E3455"/>
      <c r="F3455"/>
      <c r="G3455"/>
      <c r="H3455"/>
      <c r="I3455"/>
      <c r="J3455"/>
      <c r="K3455"/>
    </row>
    <row r="3456" spans="1:11" x14ac:dyDescent="0.2">
      <c r="A3456"/>
      <c r="B3456"/>
      <c r="C3456"/>
      <c r="D3456"/>
      <c r="E3456"/>
      <c r="F3456"/>
      <c r="G3456"/>
      <c r="H3456"/>
      <c r="I3456"/>
      <c r="J3456"/>
      <c r="K3456"/>
    </row>
    <row r="3457" spans="1:11" x14ac:dyDescent="0.2">
      <c r="A3457"/>
      <c r="B3457"/>
      <c r="C3457"/>
      <c r="D3457"/>
      <c r="E3457"/>
      <c r="F3457"/>
      <c r="G3457"/>
      <c r="H3457"/>
      <c r="I3457"/>
      <c r="J3457"/>
      <c r="K3457"/>
    </row>
    <row r="3458" spans="1:11" x14ac:dyDescent="0.2">
      <c r="A3458"/>
      <c r="B3458"/>
      <c r="C3458"/>
      <c r="D3458"/>
      <c r="E3458"/>
      <c r="F3458"/>
      <c r="G3458"/>
      <c r="H3458"/>
      <c r="I3458"/>
      <c r="J3458"/>
      <c r="K3458"/>
    </row>
    <row r="3459" spans="1:11" x14ac:dyDescent="0.2">
      <c r="A3459"/>
      <c r="B3459"/>
      <c r="C3459"/>
      <c r="D3459"/>
      <c r="E3459"/>
      <c r="F3459"/>
      <c r="G3459"/>
      <c r="H3459"/>
      <c r="I3459"/>
      <c r="J3459"/>
      <c r="K3459"/>
    </row>
    <row r="3460" spans="1:11" x14ac:dyDescent="0.2">
      <c r="A3460"/>
      <c r="B3460"/>
      <c r="C3460"/>
      <c r="D3460"/>
      <c r="E3460"/>
      <c r="F3460"/>
      <c r="G3460"/>
      <c r="H3460"/>
      <c r="I3460"/>
      <c r="J3460"/>
      <c r="K3460"/>
    </row>
    <row r="3461" spans="1:11" x14ac:dyDescent="0.2">
      <c r="A3461"/>
      <c r="B3461"/>
      <c r="C3461"/>
      <c r="D3461"/>
      <c r="E3461"/>
      <c r="F3461"/>
      <c r="G3461"/>
      <c r="H3461"/>
      <c r="I3461"/>
      <c r="J3461"/>
      <c r="K3461"/>
    </row>
    <row r="3462" spans="1:11" x14ac:dyDescent="0.2">
      <c r="A3462"/>
      <c r="B3462"/>
      <c r="C3462"/>
      <c r="D3462"/>
      <c r="E3462"/>
      <c r="F3462"/>
      <c r="G3462"/>
      <c r="H3462"/>
      <c r="I3462"/>
      <c r="J3462"/>
      <c r="K3462"/>
    </row>
    <row r="3463" spans="1:11" x14ac:dyDescent="0.2">
      <c r="A3463"/>
      <c r="B3463"/>
      <c r="C3463"/>
      <c r="D3463"/>
      <c r="E3463"/>
      <c r="F3463"/>
      <c r="G3463"/>
      <c r="H3463"/>
      <c r="I3463"/>
      <c r="J3463"/>
      <c r="K3463"/>
    </row>
    <row r="3464" spans="1:11" x14ac:dyDescent="0.2">
      <c r="A3464"/>
      <c r="B3464"/>
      <c r="C3464"/>
      <c r="D3464"/>
      <c r="E3464"/>
      <c r="F3464"/>
      <c r="G3464"/>
      <c r="H3464"/>
      <c r="I3464"/>
      <c r="J3464"/>
      <c r="K3464"/>
    </row>
    <row r="3465" spans="1:11" x14ac:dyDescent="0.2">
      <c r="A3465"/>
      <c r="B3465"/>
      <c r="C3465"/>
      <c r="D3465"/>
      <c r="E3465"/>
      <c r="F3465"/>
      <c r="G3465"/>
      <c r="H3465"/>
      <c r="I3465"/>
      <c r="J3465"/>
      <c r="K3465"/>
    </row>
    <row r="3466" spans="1:11" x14ac:dyDescent="0.2">
      <c r="A3466"/>
      <c r="B3466"/>
      <c r="C3466"/>
      <c r="D3466"/>
      <c r="E3466"/>
      <c r="F3466"/>
      <c r="G3466"/>
      <c r="H3466"/>
      <c r="I3466"/>
      <c r="J3466"/>
      <c r="K3466"/>
    </row>
    <row r="3467" spans="1:11" x14ac:dyDescent="0.2">
      <c r="A3467"/>
      <c r="B3467"/>
      <c r="C3467"/>
      <c r="D3467"/>
      <c r="E3467"/>
      <c r="F3467"/>
      <c r="G3467"/>
      <c r="H3467"/>
      <c r="I3467"/>
      <c r="J3467"/>
      <c r="K3467"/>
    </row>
    <row r="3468" spans="1:11" x14ac:dyDescent="0.2">
      <c r="A3468"/>
      <c r="B3468"/>
      <c r="C3468"/>
      <c r="D3468"/>
      <c r="E3468"/>
      <c r="F3468"/>
      <c r="G3468"/>
      <c r="H3468"/>
      <c r="I3468"/>
      <c r="J3468"/>
      <c r="K3468"/>
    </row>
    <row r="3469" spans="1:11" x14ac:dyDescent="0.2">
      <c r="A3469"/>
      <c r="B3469"/>
      <c r="C3469"/>
      <c r="D3469"/>
      <c r="E3469"/>
      <c r="F3469"/>
      <c r="G3469"/>
      <c r="H3469"/>
      <c r="I3469"/>
      <c r="J3469"/>
      <c r="K3469"/>
    </row>
    <row r="3470" spans="1:11" x14ac:dyDescent="0.2">
      <c r="A3470"/>
      <c r="B3470"/>
      <c r="C3470"/>
      <c r="D3470"/>
      <c r="E3470"/>
      <c r="F3470"/>
      <c r="G3470"/>
      <c r="H3470"/>
      <c r="I3470"/>
      <c r="J3470"/>
      <c r="K3470"/>
    </row>
    <row r="3471" spans="1:11" x14ac:dyDescent="0.2">
      <c r="A3471"/>
      <c r="B3471"/>
      <c r="C3471"/>
      <c r="D3471"/>
      <c r="E3471"/>
      <c r="F3471"/>
      <c r="G3471"/>
      <c r="H3471"/>
      <c r="I3471"/>
      <c r="J3471"/>
      <c r="K3471"/>
    </row>
    <row r="3472" spans="1:11" x14ac:dyDescent="0.2">
      <c r="A3472"/>
      <c r="B3472"/>
      <c r="C3472"/>
      <c r="D3472"/>
      <c r="E3472"/>
      <c r="F3472"/>
      <c r="G3472"/>
      <c r="H3472"/>
      <c r="I3472"/>
      <c r="J3472"/>
      <c r="K3472"/>
    </row>
    <row r="3473" spans="1:11" x14ac:dyDescent="0.2">
      <c r="A3473"/>
      <c r="B3473"/>
      <c r="C3473"/>
      <c r="D3473"/>
      <c r="E3473"/>
      <c r="F3473"/>
      <c r="G3473"/>
      <c r="H3473"/>
      <c r="I3473"/>
      <c r="J3473"/>
      <c r="K3473"/>
    </row>
    <row r="3474" spans="1:11" x14ac:dyDescent="0.2">
      <c r="A3474"/>
      <c r="B3474"/>
      <c r="C3474"/>
      <c r="D3474"/>
      <c r="E3474"/>
      <c r="F3474"/>
      <c r="G3474"/>
      <c r="H3474"/>
      <c r="I3474"/>
      <c r="J3474"/>
      <c r="K3474"/>
    </row>
    <row r="3475" spans="1:11" x14ac:dyDescent="0.2">
      <c r="A3475"/>
      <c r="B3475"/>
      <c r="C3475"/>
      <c r="D3475"/>
      <c r="E3475"/>
      <c r="F3475"/>
      <c r="G3475"/>
      <c r="H3475"/>
      <c r="I3475"/>
      <c r="J3475"/>
      <c r="K3475"/>
    </row>
    <row r="3476" spans="1:11" x14ac:dyDescent="0.2">
      <c r="A3476"/>
      <c r="B3476"/>
      <c r="C3476"/>
      <c r="D3476"/>
      <c r="E3476"/>
      <c r="F3476"/>
      <c r="G3476"/>
      <c r="H3476"/>
      <c r="I3476"/>
      <c r="J3476"/>
      <c r="K3476"/>
    </row>
    <row r="3477" spans="1:11" x14ac:dyDescent="0.2">
      <c r="A3477"/>
      <c r="B3477"/>
      <c r="C3477"/>
      <c r="D3477"/>
      <c r="E3477"/>
      <c r="F3477"/>
      <c r="G3477"/>
      <c r="H3477"/>
      <c r="I3477"/>
      <c r="J3477"/>
      <c r="K3477"/>
    </row>
    <row r="3478" spans="1:11" x14ac:dyDescent="0.2">
      <c r="A3478"/>
      <c r="B3478"/>
      <c r="C3478"/>
      <c r="D3478"/>
      <c r="E3478"/>
      <c r="F3478"/>
      <c r="G3478"/>
      <c r="H3478"/>
      <c r="I3478"/>
      <c r="J3478"/>
      <c r="K3478"/>
    </row>
    <row r="3479" spans="1:11" x14ac:dyDescent="0.2">
      <c r="A3479"/>
      <c r="B3479"/>
      <c r="C3479"/>
      <c r="D3479"/>
      <c r="E3479"/>
      <c r="F3479"/>
      <c r="G3479"/>
      <c r="H3479"/>
      <c r="I3479"/>
      <c r="J3479"/>
      <c r="K3479"/>
    </row>
    <row r="3480" spans="1:11" x14ac:dyDescent="0.2">
      <c r="A3480"/>
      <c r="B3480"/>
      <c r="C3480"/>
      <c r="D3480"/>
      <c r="E3480"/>
      <c r="F3480"/>
      <c r="G3480"/>
      <c r="H3480"/>
      <c r="I3480"/>
      <c r="J3480"/>
      <c r="K3480"/>
    </row>
    <row r="3481" spans="1:11" x14ac:dyDescent="0.2">
      <c r="A3481"/>
      <c r="B3481"/>
      <c r="C3481"/>
      <c r="D3481"/>
      <c r="E3481"/>
      <c r="F3481"/>
      <c r="G3481"/>
      <c r="H3481"/>
      <c r="I3481"/>
      <c r="J3481"/>
      <c r="K3481"/>
    </row>
    <row r="3482" spans="1:11" x14ac:dyDescent="0.2">
      <c r="A3482"/>
      <c r="B3482"/>
      <c r="C3482"/>
      <c r="D3482"/>
      <c r="E3482"/>
      <c r="F3482"/>
      <c r="G3482"/>
      <c r="H3482"/>
      <c r="I3482"/>
      <c r="J3482"/>
      <c r="K3482"/>
    </row>
    <row r="3483" spans="1:11" x14ac:dyDescent="0.2">
      <c r="A3483"/>
      <c r="B3483"/>
      <c r="C3483"/>
      <c r="D3483"/>
      <c r="E3483"/>
      <c r="F3483"/>
      <c r="G3483"/>
      <c r="H3483"/>
      <c r="I3483"/>
      <c r="J3483"/>
      <c r="K3483"/>
    </row>
    <row r="3484" spans="1:11" x14ac:dyDescent="0.2">
      <c r="A3484"/>
      <c r="B3484"/>
      <c r="C3484"/>
      <c r="D3484"/>
      <c r="E3484"/>
      <c r="F3484"/>
      <c r="G3484"/>
      <c r="H3484"/>
      <c r="I3484"/>
      <c r="J3484"/>
      <c r="K3484"/>
    </row>
    <row r="3485" spans="1:11" x14ac:dyDescent="0.2">
      <c r="A3485"/>
      <c r="B3485"/>
      <c r="C3485"/>
      <c r="D3485"/>
      <c r="E3485"/>
      <c r="F3485"/>
      <c r="G3485"/>
      <c r="H3485"/>
      <c r="I3485"/>
      <c r="J3485"/>
      <c r="K3485"/>
    </row>
    <row r="3486" spans="1:11" x14ac:dyDescent="0.2">
      <c r="A3486"/>
      <c r="B3486"/>
      <c r="C3486"/>
      <c r="D3486"/>
      <c r="E3486"/>
      <c r="F3486"/>
      <c r="G3486"/>
      <c r="H3486"/>
      <c r="I3486"/>
      <c r="J3486"/>
      <c r="K3486"/>
    </row>
    <row r="3487" spans="1:11" x14ac:dyDescent="0.2">
      <c r="A3487"/>
      <c r="B3487"/>
      <c r="C3487"/>
      <c r="D3487"/>
      <c r="E3487"/>
      <c r="F3487"/>
      <c r="G3487"/>
      <c r="H3487"/>
      <c r="I3487"/>
      <c r="J3487"/>
      <c r="K3487"/>
    </row>
    <row r="3488" spans="1:11" x14ac:dyDescent="0.2">
      <c r="A3488"/>
      <c r="B3488"/>
      <c r="C3488"/>
      <c r="D3488"/>
      <c r="E3488"/>
      <c r="F3488"/>
      <c r="G3488"/>
      <c r="H3488"/>
      <c r="I3488"/>
      <c r="J3488"/>
      <c r="K3488"/>
    </row>
    <row r="3489" spans="1:11" x14ac:dyDescent="0.2">
      <c r="A3489"/>
      <c r="B3489"/>
      <c r="C3489"/>
      <c r="D3489"/>
      <c r="E3489"/>
      <c r="F3489"/>
      <c r="G3489"/>
      <c r="H3489"/>
      <c r="I3489"/>
      <c r="J3489"/>
      <c r="K3489"/>
    </row>
    <row r="3490" spans="1:11" x14ac:dyDescent="0.2">
      <c r="A3490"/>
      <c r="B3490"/>
      <c r="C3490"/>
      <c r="D3490"/>
      <c r="E3490"/>
      <c r="F3490"/>
      <c r="G3490"/>
      <c r="H3490"/>
      <c r="I3490"/>
      <c r="J3490"/>
      <c r="K3490"/>
    </row>
    <row r="3491" spans="1:11" x14ac:dyDescent="0.2">
      <c r="A3491"/>
      <c r="B3491"/>
      <c r="C3491"/>
      <c r="D3491"/>
      <c r="E3491"/>
      <c r="F3491"/>
      <c r="G3491"/>
      <c r="H3491"/>
      <c r="I3491"/>
      <c r="J3491"/>
      <c r="K3491"/>
    </row>
    <row r="3492" spans="1:11" x14ac:dyDescent="0.2">
      <c r="A3492"/>
      <c r="B3492"/>
      <c r="C3492"/>
      <c r="D3492"/>
      <c r="E3492"/>
      <c r="F3492"/>
      <c r="G3492"/>
      <c r="H3492"/>
      <c r="I3492"/>
      <c r="J3492"/>
      <c r="K3492"/>
    </row>
    <row r="3493" spans="1:11" x14ac:dyDescent="0.2">
      <c r="A3493"/>
      <c r="B3493"/>
      <c r="C3493"/>
      <c r="D3493"/>
      <c r="E3493"/>
      <c r="F3493"/>
      <c r="G3493"/>
      <c r="H3493"/>
      <c r="I3493"/>
      <c r="J3493"/>
      <c r="K3493"/>
    </row>
    <row r="3494" spans="1:11" x14ac:dyDescent="0.2">
      <c r="A3494"/>
      <c r="B3494"/>
      <c r="C3494"/>
      <c r="D3494"/>
      <c r="E3494"/>
      <c r="F3494"/>
      <c r="G3494"/>
      <c r="H3494"/>
      <c r="I3494"/>
      <c r="J3494"/>
      <c r="K3494"/>
    </row>
    <row r="3495" spans="1:11" x14ac:dyDescent="0.2">
      <c r="A3495"/>
      <c r="B3495"/>
      <c r="C3495"/>
      <c r="D3495"/>
      <c r="E3495"/>
      <c r="F3495"/>
      <c r="G3495"/>
      <c r="H3495"/>
      <c r="I3495"/>
      <c r="J3495"/>
      <c r="K3495"/>
    </row>
    <row r="3496" spans="1:11" x14ac:dyDescent="0.2">
      <c r="A3496"/>
      <c r="B3496"/>
      <c r="C3496"/>
      <c r="D3496"/>
      <c r="E3496"/>
      <c r="F3496"/>
      <c r="G3496"/>
      <c r="H3496"/>
      <c r="I3496"/>
      <c r="J3496"/>
      <c r="K3496"/>
    </row>
    <row r="3497" spans="1:11" x14ac:dyDescent="0.2">
      <c r="A3497"/>
      <c r="B3497"/>
      <c r="C3497"/>
      <c r="D3497"/>
      <c r="E3497"/>
      <c r="F3497"/>
      <c r="G3497"/>
      <c r="H3497"/>
      <c r="I3497"/>
      <c r="J3497"/>
      <c r="K3497"/>
    </row>
    <row r="3498" spans="1:11" x14ac:dyDescent="0.2">
      <c r="A3498"/>
      <c r="B3498"/>
      <c r="C3498"/>
      <c r="D3498"/>
      <c r="E3498"/>
      <c r="F3498"/>
      <c r="G3498"/>
      <c r="H3498"/>
      <c r="I3498"/>
      <c r="J3498"/>
      <c r="K3498"/>
    </row>
    <row r="3499" spans="1:11" x14ac:dyDescent="0.2">
      <c r="A3499"/>
      <c r="B3499"/>
      <c r="C3499"/>
      <c r="D3499"/>
      <c r="E3499"/>
      <c r="F3499"/>
      <c r="G3499"/>
      <c r="H3499"/>
      <c r="I3499"/>
      <c r="J3499"/>
      <c r="K3499"/>
    </row>
    <row r="3500" spans="1:11" x14ac:dyDescent="0.2">
      <c r="A3500"/>
      <c r="B3500"/>
      <c r="C3500"/>
      <c r="D3500"/>
      <c r="E3500"/>
      <c r="F3500"/>
      <c r="G3500"/>
      <c r="H3500"/>
      <c r="I3500"/>
      <c r="J3500"/>
      <c r="K3500"/>
    </row>
    <row r="3501" spans="1:11" x14ac:dyDescent="0.2">
      <c r="A3501"/>
      <c r="B3501"/>
      <c r="C3501"/>
      <c r="D3501"/>
      <c r="E3501"/>
      <c r="F3501"/>
      <c r="G3501"/>
      <c r="H3501"/>
      <c r="I3501"/>
      <c r="J3501"/>
      <c r="K3501"/>
    </row>
    <row r="3502" spans="1:11" x14ac:dyDescent="0.2">
      <c r="A3502"/>
      <c r="B3502"/>
      <c r="C3502"/>
      <c r="D3502"/>
      <c r="E3502"/>
      <c r="F3502"/>
      <c r="G3502"/>
      <c r="H3502"/>
      <c r="I3502"/>
      <c r="J3502"/>
      <c r="K3502"/>
    </row>
    <row r="3503" spans="1:11" x14ac:dyDescent="0.2">
      <c r="A3503"/>
      <c r="B3503"/>
      <c r="C3503"/>
      <c r="D3503"/>
      <c r="E3503"/>
      <c r="F3503"/>
      <c r="G3503"/>
      <c r="H3503"/>
      <c r="I3503"/>
      <c r="J3503"/>
      <c r="K3503"/>
    </row>
    <row r="3504" spans="1:11" x14ac:dyDescent="0.2">
      <c r="A3504"/>
      <c r="B3504"/>
      <c r="C3504"/>
      <c r="D3504"/>
      <c r="E3504"/>
      <c r="F3504"/>
      <c r="G3504"/>
      <c r="H3504"/>
      <c r="I3504"/>
      <c r="J3504"/>
      <c r="K3504"/>
    </row>
    <row r="3505" spans="1:11" x14ac:dyDescent="0.2">
      <c r="A3505"/>
      <c r="B3505"/>
      <c r="C3505"/>
      <c r="D3505"/>
      <c r="E3505"/>
      <c r="F3505"/>
      <c r="G3505"/>
      <c r="H3505"/>
      <c r="I3505"/>
      <c r="J3505"/>
      <c r="K3505"/>
    </row>
    <row r="3506" spans="1:11" x14ac:dyDescent="0.2">
      <c r="A3506"/>
      <c r="B3506"/>
      <c r="C3506"/>
      <c r="D3506"/>
      <c r="E3506"/>
      <c r="F3506"/>
      <c r="G3506"/>
      <c r="H3506"/>
      <c r="I3506"/>
      <c r="J3506"/>
      <c r="K3506"/>
    </row>
    <row r="3507" spans="1:11" x14ac:dyDescent="0.2">
      <c r="A3507"/>
      <c r="B3507"/>
      <c r="C3507"/>
      <c r="D3507"/>
      <c r="E3507"/>
      <c r="F3507"/>
      <c r="G3507"/>
      <c r="H3507"/>
      <c r="I3507"/>
      <c r="J3507"/>
      <c r="K3507"/>
    </row>
    <row r="3508" spans="1:11" x14ac:dyDescent="0.2">
      <c r="A3508"/>
      <c r="B3508"/>
      <c r="C3508"/>
      <c r="D3508"/>
      <c r="E3508"/>
      <c r="F3508"/>
      <c r="G3508"/>
      <c r="H3508"/>
      <c r="I3508"/>
      <c r="J3508"/>
      <c r="K3508"/>
    </row>
    <row r="3509" spans="1:11" x14ac:dyDescent="0.2">
      <c r="A3509"/>
      <c r="B3509"/>
      <c r="C3509"/>
      <c r="D3509"/>
      <c r="E3509"/>
      <c r="F3509"/>
      <c r="G3509"/>
      <c r="H3509"/>
      <c r="I3509"/>
      <c r="J3509"/>
      <c r="K3509"/>
    </row>
    <row r="3510" spans="1:11" x14ac:dyDescent="0.2">
      <c r="A3510"/>
      <c r="B3510"/>
      <c r="C3510"/>
      <c r="D3510"/>
      <c r="E3510"/>
      <c r="F3510"/>
      <c r="G3510"/>
      <c r="H3510"/>
      <c r="I3510"/>
      <c r="J3510"/>
      <c r="K3510"/>
    </row>
    <row r="3511" spans="1:11" x14ac:dyDescent="0.2">
      <c r="A3511"/>
      <c r="B3511"/>
      <c r="C3511"/>
      <c r="D3511"/>
      <c r="E3511"/>
      <c r="F3511"/>
      <c r="G3511"/>
      <c r="H3511"/>
      <c r="I3511"/>
      <c r="J3511"/>
      <c r="K3511"/>
    </row>
    <row r="3512" spans="1:11" x14ac:dyDescent="0.2">
      <c r="A3512"/>
      <c r="B3512"/>
      <c r="C3512"/>
      <c r="D3512"/>
      <c r="E3512"/>
      <c r="F3512"/>
      <c r="G3512"/>
      <c r="H3512"/>
      <c r="I3512"/>
      <c r="J3512"/>
      <c r="K3512"/>
    </row>
    <row r="3513" spans="1:11" x14ac:dyDescent="0.2">
      <c r="A3513"/>
      <c r="B3513"/>
      <c r="C3513"/>
      <c r="D3513"/>
      <c r="E3513"/>
      <c r="F3513"/>
      <c r="G3513"/>
      <c r="H3513"/>
      <c r="I3513"/>
      <c r="J3513"/>
      <c r="K3513"/>
    </row>
    <row r="3514" spans="1:11" x14ac:dyDescent="0.2">
      <c r="A3514"/>
      <c r="B3514"/>
      <c r="C3514"/>
      <c r="D3514"/>
      <c r="E3514"/>
      <c r="F3514"/>
      <c r="G3514"/>
      <c r="H3514"/>
      <c r="I3514"/>
      <c r="J3514"/>
      <c r="K3514"/>
    </row>
    <row r="3515" spans="1:11" x14ac:dyDescent="0.2">
      <c r="A3515"/>
      <c r="B3515"/>
      <c r="C3515"/>
      <c r="D3515"/>
      <c r="E3515"/>
      <c r="F3515"/>
      <c r="G3515"/>
      <c r="H3515"/>
      <c r="I3515"/>
      <c r="J3515"/>
      <c r="K3515"/>
    </row>
    <row r="3516" spans="1:11" x14ac:dyDescent="0.2">
      <c r="A3516"/>
      <c r="B3516"/>
      <c r="C3516"/>
      <c r="D3516"/>
      <c r="E3516"/>
      <c r="F3516"/>
      <c r="G3516"/>
      <c r="H3516"/>
      <c r="I3516"/>
      <c r="J3516"/>
      <c r="K3516"/>
    </row>
    <row r="3517" spans="1:11" x14ac:dyDescent="0.2">
      <c r="A3517"/>
      <c r="B3517"/>
      <c r="C3517"/>
      <c r="D3517"/>
      <c r="E3517"/>
      <c r="F3517"/>
      <c r="G3517"/>
      <c r="H3517"/>
      <c r="I3517"/>
      <c r="J3517"/>
      <c r="K3517"/>
    </row>
    <row r="3518" spans="1:11" x14ac:dyDescent="0.2">
      <c r="A3518"/>
      <c r="B3518"/>
      <c r="C3518"/>
      <c r="D3518"/>
      <c r="E3518"/>
      <c r="F3518"/>
      <c r="G3518"/>
      <c r="H3518"/>
      <c r="I3518"/>
      <c r="J3518"/>
      <c r="K3518"/>
    </row>
    <row r="3519" spans="1:11" x14ac:dyDescent="0.2">
      <c r="A3519"/>
      <c r="B3519"/>
      <c r="C3519"/>
      <c r="D3519"/>
      <c r="E3519"/>
      <c r="F3519"/>
      <c r="G3519"/>
      <c r="H3519"/>
      <c r="I3519"/>
      <c r="J3519"/>
      <c r="K3519"/>
    </row>
    <row r="3520" spans="1:11" x14ac:dyDescent="0.2">
      <c r="A3520"/>
      <c r="B3520"/>
      <c r="C3520"/>
      <c r="D3520"/>
      <c r="E3520"/>
      <c r="F3520"/>
      <c r="G3520"/>
      <c r="H3520"/>
      <c r="I3520"/>
      <c r="J3520"/>
      <c r="K3520"/>
    </row>
    <row r="3521" spans="1:11" x14ac:dyDescent="0.2">
      <c r="A3521"/>
      <c r="B3521"/>
      <c r="C3521"/>
      <c r="D3521"/>
      <c r="E3521"/>
      <c r="F3521"/>
      <c r="G3521"/>
      <c r="H3521"/>
      <c r="I3521"/>
      <c r="J3521"/>
      <c r="K3521"/>
    </row>
    <row r="3522" spans="1:11" x14ac:dyDescent="0.2">
      <c r="A3522"/>
      <c r="B3522"/>
      <c r="C3522"/>
      <c r="D3522"/>
      <c r="E3522"/>
      <c r="F3522"/>
      <c r="G3522"/>
      <c r="H3522"/>
      <c r="I3522"/>
      <c r="J3522"/>
      <c r="K3522"/>
    </row>
    <row r="3523" spans="1:11" x14ac:dyDescent="0.2">
      <c r="A3523"/>
      <c r="B3523"/>
      <c r="C3523"/>
      <c r="D3523"/>
      <c r="E3523"/>
      <c r="F3523"/>
      <c r="G3523"/>
      <c r="H3523"/>
      <c r="I3523"/>
      <c r="J3523"/>
      <c r="K3523"/>
    </row>
    <row r="3524" spans="1:11" x14ac:dyDescent="0.2">
      <c r="A3524"/>
      <c r="B3524"/>
      <c r="C3524"/>
      <c r="D3524"/>
      <c r="E3524"/>
      <c r="F3524"/>
      <c r="G3524"/>
      <c r="H3524"/>
      <c r="I3524"/>
      <c r="J3524"/>
      <c r="K3524"/>
    </row>
    <row r="3525" spans="1:11" x14ac:dyDescent="0.2">
      <c r="A3525"/>
      <c r="B3525"/>
      <c r="C3525"/>
      <c r="D3525"/>
      <c r="E3525"/>
      <c r="F3525"/>
      <c r="G3525"/>
      <c r="H3525"/>
      <c r="I3525"/>
      <c r="J3525"/>
      <c r="K3525"/>
    </row>
    <row r="3526" spans="1:11" x14ac:dyDescent="0.2">
      <c r="A3526"/>
      <c r="B3526"/>
      <c r="C3526"/>
      <c r="D3526"/>
      <c r="E3526"/>
      <c r="F3526"/>
      <c r="G3526"/>
      <c r="H3526"/>
      <c r="I3526"/>
      <c r="J3526"/>
      <c r="K3526"/>
    </row>
    <row r="3527" spans="1:11" x14ac:dyDescent="0.2">
      <c r="A3527"/>
      <c r="B3527"/>
      <c r="C3527"/>
      <c r="D3527"/>
      <c r="E3527"/>
      <c r="F3527"/>
      <c r="G3527"/>
      <c r="H3527"/>
      <c r="I3527"/>
      <c r="J3527"/>
      <c r="K3527"/>
    </row>
    <row r="3528" spans="1:11" x14ac:dyDescent="0.2">
      <c r="A3528"/>
      <c r="B3528"/>
      <c r="C3528"/>
      <c r="D3528"/>
      <c r="E3528"/>
      <c r="F3528"/>
      <c r="G3528"/>
      <c r="H3528"/>
      <c r="I3528"/>
      <c r="J3528"/>
      <c r="K3528"/>
    </row>
    <row r="3529" spans="1:11" x14ac:dyDescent="0.2">
      <c r="A3529"/>
      <c r="B3529"/>
      <c r="C3529"/>
      <c r="D3529"/>
      <c r="E3529"/>
      <c r="F3529"/>
      <c r="G3529"/>
      <c r="H3529"/>
      <c r="I3529"/>
      <c r="J3529"/>
      <c r="K3529"/>
    </row>
    <row r="3530" spans="1:11" x14ac:dyDescent="0.2">
      <c r="A3530"/>
      <c r="B3530"/>
      <c r="C3530"/>
      <c r="D3530"/>
      <c r="E3530"/>
      <c r="F3530"/>
      <c r="G3530"/>
      <c r="H3530"/>
      <c r="I3530"/>
      <c r="J3530"/>
      <c r="K3530"/>
    </row>
    <row r="3531" spans="1:11" x14ac:dyDescent="0.2">
      <c r="A3531"/>
      <c r="B3531"/>
      <c r="C3531"/>
      <c r="D3531"/>
      <c r="E3531"/>
      <c r="F3531"/>
      <c r="G3531"/>
      <c r="H3531"/>
      <c r="I3531"/>
      <c r="J3531"/>
      <c r="K3531"/>
    </row>
    <row r="3532" spans="1:11" x14ac:dyDescent="0.2">
      <c r="A3532"/>
      <c r="B3532"/>
      <c r="C3532"/>
      <c r="D3532"/>
      <c r="E3532"/>
      <c r="F3532"/>
      <c r="G3532"/>
      <c r="H3532"/>
      <c r="I3532"/>
      <c r="J3532"/>
      <c r="K3532"/>
    </row>
    <row r="3533" spans="1:11" x14ac:dyDescent="0.2">
      <c r="A3533"/>
      <c r="B3533"/>
      <c r="C3533"/>
      <c r="D3533"/>
      <c r="E3533"/>
      <c r="F3533"/>
      <c r="G3533"/>
      <c r="H3533"/>
      <c r="I3533"/>
      <c r="J3533"/>
      <c r="K3533"/>
    </row>
    <row r="3534" spans="1:11" x14ac:dyDescent="0.2">
      <c r="A3534"/>
      <c r="B3534"/>
      <c r="C3534"/>
      <c r="D3534"/>
      <c r="E3534"/>
      <c r="F3534"/>
      <c r="G3534"/>
      <c r="H3534"/>
      <c r="I3534"/>
      <c r="J3534"/>
      <c r="K3534"/>
    </row>
    <row r="3535" spans="1:11" x14ac:dyDescent="0.2">
      <c r="A3535"/>
      <c r="B3535"/>
      <c r="C3535"/>
      <c r="D3535"/>
      <c r="E3535"/>
      <c r="F3535"/>
      <c r="G3535"/>
      <c r="H3535"/>
      <c r="I3535"/>
      <c r="J3535"/>
      <c r="K3535"/>
    </row>
    <row r="3536" spans="1:11" x14ac:dyDescent="0.2">
      <c r="A3536"/>
      <c r="B3536"/>
      <c r="C3536"/>
      <c r="D3536"/>
      <c r="E3536"/>
      <c r="F3536"/>
      <c r="G3536"/>
      <c r="H3536"/>
      <c r="I3536"/>
      <c r="J3536"/>
      <c r="K3536"/>
    </row>
    <row r="3537" spans="1:11" x14ac:dyDescent="0.2">
      <c r="A3537"/>
      <c r="B3537"/>
      <c r="C3537"/>
      <c r="D3537"/>
      <c r="E3537"/>
      <c r="F3537"/>
      <c r="G3537"/>
      <c r="H3537"/>
      <c r="I3537"/>
      <c r="J3537"/>
      <c r="K3537"/>
    </row>
    <row r="3538" spans="1:11" x14ac:dyDescent="0.2">
      <c r="A3538"/>
      <c r="B3538"/>
      <c r="C3538"/>
      <c r="D3538"/>
      <c r="E3538"/>
      <c r="F3538"/>
      <c r="G3538"/>
      <c r="H3538"/>
      <c r="I3538"/>
      <c r="J3538"/>
      <c r="K3538"/>
    </row>
    <row r="3539" spans="1:11" x14ac:dyDescent="0.2">
      <c r="A3539"/>
      <c r="B3539"/>
      <c r="C3539"/>
      <c r="D3539"/>
      <c r="E3539"/>
      <c r="F3539"/>
      <c r="G3539"/>
      <c r="H3539"/>
      <c r="I3539"/>
      <c r="J3539"/>
      <c r="K3539"/>
    </row>
    <row r="3540" spans="1:11" x14ac:dyDescent="0.2">
      <c r="A3540"/>
      <c r="B3540"/>
      <c r="C3540"/>
      <c r="D3540"/>
      <c r="E3540"/>
      <c r="F3540"/>
      <c r="G3540"/>
      <c r="H3540"/>
      <c r="I3540"/>
      <c r="J3540"/>
      <c r="K3540"/>
    </row>
    <row r="3541" spans="1:11" x14ac:dyDescent="0.2">
      <c r="A3541"/>
      <c r="B3541"/>
      <c r="C3541"/>
      <c r="D3541"/>
      <c r="E3541"/>
      <c r="F3541"/>
      <c r="G3541"/>
      <c r="H3541"/>
      <c r="I3541"/>
      <c r="J3541"/>
      <c r="K3541"/>
    </row>
    <row r="3542" spans="1:11" x14ac:dyDescent="0.2">
      <c r="A3542"/>
      <c r="B3542"/>
      <c r="C3542"/>
      <c r="D3542"/>
      <c r="E3542"/>
      <c r="F3542"/>
      <c r="G3542"/>
      <c r="H3542"/>
      <c r="I3542"/>
      <c r="J3542"/>
      <c r="K3542"/>
    </row>
    <row r="3543" spans="1:11" x14ac:dyDescent="0.2">
      <c r="A3543"/>
      <c r="B3543"/>
      <c r="C3543"/>
      <c r="D3543"/>
      <c r="E3543"/>
      <c r="F3543"/>
      <c r="G3543"/>
      <c r="H3543"/>
      <c r="I3543"/>
      <c r="J3543"/>
      <c r="K3543"/>
    </row>
    <row r="3544" spans="1:11" x14ac:dyDescent="0.2">
      <c r="A3544"/>
      <c r="B3544"/>
      <c r="C3544"/>
      <c r="D3544"/>
      <c r="E3544"/>
      <c r="F3544"/>
      <c r="G3544"/>
      <c r="H3544"/>
      <c r="I3544"/>
      <c r="J3544"/>
      <c r="K3544"/>
    </row>
    <row r="3545" spans="1:11" x14ac:dyDescent="0.2">
      <c r="A3545"/>
      <c r="B3545"/>
      <c r="C3545"/>
      <c r="D3545"/>
      <c r="E3545"/>
      <c r="F3545"/>
      <c r="G3545"/>
      <c r="H3545"/>
      <c r="I3545"/>
      <c r="J3545"/>
      <c r="K3545"/>
    </row>
    <row r="3546" spans="1:11" x14ac:dyDescent="0.2">
      <c r="A3546"/>
      <c r="B3546"/>
      <c r="C3546"/>
      <c r="D3546"/>
      <c r="E3546"/>
      <c r="F3546"/>
      <c r="G3546"/>
      <c r="H3546"/>
      <c r="I3546"/>
      <c r="J3546"/>
      <c r="K3546"/>
    </row>
    <row r="3547" spans="1:11" x14ac:dyDescent="0.2">
      <c r="A3547"/>
      <c r="B3547"/>
      <c r="C3547"/>
      <c r="D3547"/>
      <c r="E3547"/>
      <c r="F3547"/>
      <c r="G3547"/>
      <c r="H3547"/>
      <c r="I3547"/>
      <c r="J3547"/>
      <c r="K3547"/>
    </row>
    <row r="3548" spans="1:11" x14ac:dyDescent="0.2">
      <c r="A3548"/>
      <c r="B3548"/>
      <c r="C3548"/>
      <c r="D3548"/>
      <c r="E3548"/>
      <c r="F3548"/>
      <c r="G3548"/>
      <c r="H3548"/>
      <c r="I3548"/>
      <c r="J3548"/>
      <c r="K3548"/>
    </row>
    <row r="3549" spans="1:11" x14ac:dyDescent="0.2">
      <c r="A3549"/>
      <c r="B3549"/>
      <c r="C3549"/>
      <c r="D3549"/>
      <c r="E3549"/>
      <c r="F3549"/>
      <c r="G3549"/>
      <c r="H3549"/>
      <c r="I3549"/>
      <c r="J3549"/>
      <c r="K3549"/>
    </row>
    <row r="3550" spans="1:11" x14ac:dyDescent="0.2">
      <c r="A3550"/>
      <c r="B3550"/>
      <c r="C3550"/>
      <c r="D3550"/>
      <c r="E3550"/>
      <c r="F3550"/>
      <c r="G3550"/>
      <c r="H3550"/>
      <c r="I3550"/>
      <c r="J3550"/>
      <c r="K3550"/>
    </row>
    <row r="3551" spans="1:11" x14ac:dyDescent="0.2">
      <c r="A3551"/>
      <c r="B3551"/>
      <c r="C3551"/>
      <c r="D3551"/>
      <c r="E3551"/>
      <c r="F3551"/>
      <c r="G3551"/>
      <c r="H3551"/>
      <c r="I3551"/>
      <c r="J3551"/>
      <c r="K3551"/>
    </row>
    <row r="3552" spans="1:11" x14ac:dyDescent="0.2">
      <c r="A3552"/>
      <c r="B3552"/>
      <c r="C3552"/>
      <c r="D3552"/>
      <c r="E3552"/>
      <c r="F3552"/>
      <c r="G3552"/>
      <c r="H3552"/>
      <c r="I3552"/>
      <c r="J3552"/>
      <c r="K3552"/>
    </row>
    <row r="3553" spans="1:11" x14ac:dyDescent="0.2">
      <c r="A3553"/>
      <c r="B3553"/>
      <c r="C3553"/>
      <c r="D3553"/>
      <c r="E3553"/>
      <c r="F3553"/>
      <c r="G3553"/>
      <c r="H3553"/>
      <c r="I3553"/>
      <c r="J3553"/>
      <c r="K3553"/>
    </row>
    <row r="3554" spans="1:11" x14ac:dyDescent="0.2">
      <c r="A3554"/>
      <c r="B3554"/>
      <c r="C3554"/>
      <c r="D3554"/>
      <c r="E3554"/>
      <c r="F3554"/>
      <c r="G3554"/>
      <c r="H3554"/>
      <c r="I3554"/>
      <c r="J3554"/>
      <c r="K3554"/>
    </row>
    <row r="3555" spans="1:11" x14ac:dyDescent="0.2">
      <c r="A3555"/>
      <c r="B3555"/>
      <c r="C3555"/>
      <c r="D3555"/>
      <c r="E3555"/>
      <c r="F3555"/>
      <c r="G3555"/>
      <c r="H3555"/>
      <c r="I3555"/>
      <c r="J3555"/>
      <c r="K3555"/>
    </row>
    <row r="3556" spans="1:11" x14ac:dyDescent="0.2">
      <c r="A3556"/>
      <c r="B3556"/>
      <c r="C3556"/>
      <c r="D3556"/>
      <c r="E3556"/>
      <c r="F3556"/>
      <c r="G3556"/>
      <c r="H3556"/>
      <c r="I3556"/>
      <c r="J3556"/>
      <c r="K3556"/>
    </row>
    <row r="3557" spans="1:11" x14ac:dyDescent="0.2">
      <c r="A3557"/>
      <c r="B3557"/>
      <c r="C3557"/>
      <c r="D3557"/>
      <c r="E3557"/>
      <c r="F3557"/>
      <c r="G3557"/>
      <c r="H3557"/>
      <c r="I3557"/>
      <c r="J3557"/>
      <c r="K3557"/>
    </row>
    <row r="3558" spans="1:11" x14ac:dyDescent="0.2">
      <c r="A3558"/>
      <c r="B3558"/>
      <c r="C3558"/>
      <c r="D3558"/>
      <c r="E3558"/>
      <c r="F3558"/>
      <c r="G3558"/>
      <c r="H3558"/>
      <c r="I3558"/>
      <c r="J3558"/>
      <c r="K3558"/>
    </row>
    <row r="3559" spans="1:11" x14ac:dyDescent="0.2">
      <c r="A3559"/>
      <c r="B3559"/>
      <c r="C3559"/>
      <c r="D3559"/>
      <c r="E3559"/>
      <c r="F3559"/>
      <c r="G3559"/>
      <c r="H3559"/>
      <c r="I3559"/>
      <c r="J3559"/>
      <c r="K3559"/>
    </row>
    <row r="3560" spans="1:11" x14ac:dyDescent="0.2">
      <c r="A3560"/>
      <c r="B3560"/>
      <c r="C3560"/>
      <c r="D3560"/>
      <c r="E3560"/>
      <c r="F3560"/>
      <c r="G3560"/>
      <c r="H3560"/>
      <c r="I3560"/>
      <c r="J3560"/>
      <c r="K3560"/>
    </row>
    <row r="3561" spans="1:11" x14ac:dyDescent="0.2">
      <c r="A3561"/>
      <c r="B3561"/>
      <c r="C3561"/>
      <c r="D3561"/>
      <c r="E3561"/>
      <c r="F3561"/>
      <c r="G3561"/>
      <c r="H3561"/>
      <c r="I3561"/>
      <c r="J3561"/>
      <c r="K3561"/>
    </row>
    <row r="3562" spans="1:11" x14ac:dyDescent="0.2">
      <c r="A3562"/>
      <c r="B3562"/>
      <c r="C3562"/>
      <c r="D3562"/>
      <c r="E3562"/>
      <c r="F3562"/>
      <c r="G3562"/>
      <c r="H3562"/>
      <c r="I3562"/>
      <c r="J3562"/>
      <c r="K3562"/>
    </row>
    <row r="3563" spans="1:11" x14ac:dyDescent="0.2">
      <c r="A3563"/>
      <c r="B3563"/>
      <c r="C3563"/>
      <c r="D3563"/>
      <c r="E3563"/>
      <c r="F3563"/>
      <c r="G3563"/>
      <c r="H3563"/>
      <c r="I3563"/>
      <c r="J3563"/>
      <c r="K3563"/>
    </row>
    <row r="3564" spans="1:11" x14ac:dyDescent="0.2">
      <c r="A3564"/>
      <c r="B3564"/>
      <c r="C3564"/>
      <c r="D3564"/>
      <c r="E3564"/>
      <c r="F3564"/>
      <c r="G3564"/>
      <c r="H3564"/>
      <c r="I3564"/>
      <c r="J3564"/>
      <c r="K3564"/>
    </row>
    <row r="3565" spans="1:11" x14ac:dyDescent="0.2">
      <c r="A3565"/>
      <c r="B3565"/>
      <c r="C3565"/>
      <c r="D3565"/>
      <c r="E3565"/>
      <c r="F3565"/>
      <c r="G3565"/>
      <c r="H3565"/>
      <c r="I3565"/>
      <c r="J3565"/>
      <c r="K3565"/>
    </row>
    <row r="3566" spans="1:11" x14ac:dyDescent="0.2">
      <c r="A3566"/>
      <c r="B3566"/>
      <c r="C3566"/>
      <c r="D3566"/>
      <c r="E3566"/>
      <c r="F3566"/>
      <c r="G3566"/>
      <c r="H3566"/>
      <c r="I3566"/>
      <c r="J3566"/>
      <c r="K3566"/>
    </row>
    <row r="3567" spans="1:11" x14ac:dyDescent="0.2">
      <c r="A3567"/>
      <c r="B3567"/>
      <c r="C3567"/>
      <c r="D3567"/>
      <c r="E3567"/>
      <c r="F3567"/>
      <c r="G3567"/>
      <c r="H3567"/>
      <c r="I3567"/>
      <c r="J3567"/>
      <c r="K3567"/>
    </row>
    <row r="3568" spans="1:11" x14ac:dyDescent="0.2">
      <c r="A3568"/>
      <c r="B3568"/>
      <c r="C3568"/>
      <c r="D3568"/>
      <c r="E3568"/>
      <c r="F3568"/>
      <c r="G3568"/>
      <c r="H3568"/>
      <c r="I3568"/>
      <c r="J3568"/>
      <c r="K3568"/>
    </row>
    <row r="3569" spans="1:11" x14ac:dyDescent="0.2">
      <c r="A3569"/>
      <c r="B3569"/>
      <c r="C3569"/>
      <c r="D3569"/>
      <c r="E3569"/>
      <c r="F3569"/>
      <c r="G3569"/>
      <c r="H3569"/>
      <c r="I3569"/>
      <c r="J3569"/>
      <c r="K3569"/>
    </row>
    <row r="3570" spans="1:11" x14ac:dyDescent="0.2">
      <c r="A3570"/>
      <c r="B3570"/>
      <c r="C3570"/>
      <c r="D3570"/>
      <c r="E3570"/>
      <c r="F3570"/>
      <c r="G3570"/>
      <c r="H3570"/>
      <c r="I3570"/>
      <c r="J3570"/>
      <c r="K3570"/>
    </row>
    <row r="3571" spans="1:11" x14ac:dyDescent="0.2">
      <c r="A3571"/>
      <c r="B3571"/>
      <c r="C3571"/>
      <c r="D3571"/>
      <c r="E3571"/>
      <c r="F3571"/>
      <c r="G3571"/>
      <c r="H3571"/>
      <c r="I3571"/>
      <c r="J3571"/>
      <c r="K3571"/>
    </row>
    <row r="3572" spans="1:11" x14ac:dyDescent="0.2">
      <c r="A3572"/>
      <c r="B3572"/>
      <c r="C3572"/>
      <c r="D3572"/>
      <c r="E3572"/>
      <c r="F3572"/>
      <c r="G3572"/>
      <c r="H3572"/>
      <c r="I3572"/>
      <c r="J3572"/>
      <c r="K3572"/>
    </row>
    <row r="3573" spans="1:11" x14ac:dyDescent="0.2">
      <c r="A3573"/>
      <c r="B3573"/>
      <c r="C3573"/>
      <c r="D3573"/>
      <c r="E3573"/>
      <c r="F3573"/>
      <c r="G3573"/>
      <c r="H3573"/>
      <c r="I3573"/>
      <c r="J3573"/>
      <c r="K3573"/>
    </row>
    <row r="3574" spans="1:11" x14ac:dyDescent="0.2">
      <c r="A3574"/>
      <c r="B3574"/>
      <c r="C3574"/>
      <c r="D3574"/>
      <c r="E3574"/>
      <c r="F3574"/>
      <c r="G3574"/>
      <c r="H3574"/>
      <c r="I3574"/>
      <c r="J3574"/>
      <c r="K3574"/>
    </row>
    <row r="3575" spans="1:11" x14ac:dyDescent="0.2">
      <c r="A3575"/>
      <c r="B3575"/>
      <c r="C3575"/>
      <c r="D3575"/>
      <c r="E3575"/>
      <c r="F3575"/>
      <c r="G3575"/>
      <c r="H3575"/>
      <c r="I3575"/>
      <c r="J3575"/>
      <c r="K3575"/>
    </row>
    <row r="3576" spans="1:11" x14ac:dyDescent="0.2">
      <c r="A3576"/>
      <c r="B3576"/>
      <c r="C3576"/>
      <c r="D3576"/>
      <c r="E3576"/>
      <c r="F3576"/>
      <c r="G3576"/>
      <c r="H3576"/>
      <c r="I3576"/>
      <c r="J3576"/>
      <c r="K3576"/>
    </row>
    <row r="3577" spans="1:11" x14ac:dyDescent="0.2">
      <c r="A3577"/>
      <c r="B3577"/>
      <c r="C3577"/>
      <c r="D3577"/>
      <c r="E3577"/>
      <c r="F3577"/>
      <c r="G3577"/>
      <c r="H3577"/>
      <c r="I3577"/>
      <c r="J3577"/>
      <c r="K3577"/>
    </row>
    <row r="3578" spans="1:11" x14ac:dyDescent="0.2">
      <c r="A3578"/>
      <c r="B3578"/>
      <c r="C3578"/>
      <c r="D3578"/>
      <c r="E3578"/>
      <c r="F3578"/>
      <c r="G3578"/>
      <c r="H3578"/>
      <c r="I3578"/>
      <c r="J3578"/>
      <c r="K3578"/>
    </row>
    <row r="3579" spans="1:11" x14ac:dyDescent="0.2">
      <c r="A3579"/>
      <c r="B3579"/>
      <c r="C3579"/>
      <c r="D3579"/>
      <c r="E3579"/>
      <c r="F3579"/>
      <c r="G3579"/>
      <c r="H3579"/>
      <c r="I3579"/>
      <c r="J3579"/>
      <c r="K3579"/>
    </row>
    <row r="3580" spans="1:11" x14ac:dyDescent="0.2">
      <c r="A3580"/>
      <c r="B3580"/>
      <c r="C3580"/>
      <c r="D3580"/>
      <c r="E3580"/>
      <c r="F3580"/>
      <c r="G3580"/>
      <c r="H3580"/>
      <c r="I3580"/>
      <c r="J3580"/>
      <c r="K3580"/>
    </row>
    <row r="3581" spans="1:11" x14ac:dyDescent="0.2">
      <c r="A3581"/>
      <c r="B3581"/>
      <c r="C3581"/>
      <c r="D3581"/>
      <c r="E3581"/>
      <c r="F3581"/>
      <c r="G3581"/>
      <c r="H3581"/>
      <c r="I3581"/>
      <c r="J3581"/>
      <c r="K3581"/>
    </row>
    <row r="3582" spans="1:11" x14ac:dyDescent="0.2">
      <c r="A3582"/>
      <c r="B3582"/>
      <c r="C3582"/>
      <c r="D3582"/>
      <c r="E3582"/>
      <c r="F3582"/>
      <c r="G3582"/>
      <c r="H3582"/>
      <c r="I3582"/>
      <c r="J3582"/>
      <c r="K3582"/>
    </row>
    <row r="3583" spans="1:11" x14ac:dyDescent="0.2">
      <c r="A3583"/>
      <c r="B3583"/>
      <c r="C3583"/>
      <c r="D3583"/>
      <c r="E3583"/>
      <c r="F3583"/>
      <c r="G3583"/>
      <c r="H3583"/>
      <c r="I3583"/>
      <c r="J3583"/>
      <c r="K3583"/>
    </row>
    <row r="3584" spans="1:11" x14ac:dyDescent="0.2">
      <c r="A3584"/>
      <c r="B3584"/>
      <c r="C3584"/>
      <c r="D3584"/>
      <c r="E3584"/>
      <c r="F3584"/>
      <c r="G3584"/>
      <c r="H3584"/>
      <c r="I3584"/>
      <c r="J3584"/>
      <c r="K3584"/>
    </row>
    <row r="3585" spans="1:11" x14ac:dyDescent="0.2">
      <c r="A3585"/>
      <c r="B3585"/>
      <c r="C3585"/>
      <c r="D3585"/>
      <c r="E3585"/>
      <c r="F3585"/>
      <c r="G3585"/>
      <c r="H3585"/>
      <c r="I3585"/>
      <c r="J3585"/>
      <c r="K3585"/>
    </row>
    <row r="3586" spans="1:11" x14ac:dyDescent="0.2">
      <c r="A3586"/>
      <c r="B3586"/>
      <c r="C3586"/>
      <c r="D3586"/>
      <c r="E3586"/>
      <c r="F3586"/>
      <c r="G3586"/>
      <c r="H3586"/>
      <c r="I3586"/>
      <c r="J3586"/>
      <c r="K3586"/>
    </row>
    <row r="3587" spans="1:11" x14ac:dyDescent="0.2">
      <c r="A3587"/>
      <c r="B3587"/>
      <c r="C3587"/>
      <c r="D3587"/>
      <c r="E3587"/>
      <c r="F3587"/>
      <c r="G3587"/>
      <c r="H3587"/>
      <c r="I3587"/>
      <c r="J3587"/>
      <c r="K3587"/>
    </row>
    <row r="3588" spans="1:11" x14ac:dyDescent="0.2">
      <c r="A3588"/>
      <c r="B3588"/>
      <c r="C3588"/>
      <c r="D3588"/>
      <c r="E3588"/>
      <c r="F3588"/>
      <c r="G3588"/>
      <c r="H3588"/>
      <c r="I3588"/>
      <c r="J3588"/>
      <c r="K3588"/>
    </row>
    <row r="3589" spans="1:11" x14ac:dyDescent="0.2">
      <c r="A3589"/>
      <c r="B3589"/>
      <c r="C3589"/>
      <c r="D3589"/>
      <c r="E3589"/>
      <c r="F3589"/>
      <c r="G3589"/>
      <c r="H3589"/>
      <c r="I3589"/>
      <c r="J3589"/>
      <c r="K3589"/>
    </row>
    <row r="3590" spans="1:11" x14ac:dyDescent="0.2">
      <c r="A3590"/>
      <c r="B3590"/>
      <c r="C3590"/>
      <c r="D3590"/>
      <c r="E3590"/>
      <c r="F3590"/>
      <c r="G3590"/>
      <c r="H3590"/>
      <c r="I3590"/>
      <c r="J3590"/>
      <c r="K3590"/>
    </row>
    <row r="3591" spans="1:11" x14ac:dyDescent="0.2">
      <c r="A3591"/>
      <c r="B3591"/>
      <c r="C3591"/>
      <c r="D3591"/>
      <c r="E3591"/>
      <c r="F3591"/>
      <c r="G3591"/>
      <c r="H3591"/>
      <c r="I3591"/>
      <c r="J3591"/>
      <c r="K3591"/>
    </row>
    <row r="3592" spans="1:11" x14ac:dyDescent="0.2">
      <c r="A3592"/>
      <c r="B3592"/>
      <c r="C3592"/>
      <c r="D3592"/>
      <c r="E3592"/>
      <c r="F3592"/>
      <c r="G3592"/>
      <c r="H3592"/>
      <c r="I3592"/>
      <c r="J3592"/>
      <c r="K3592"/>
    </row>
    <row r="3593" spans="1:11" x14ac:dyDescent="0.2">
      <c r="A3593"/>
      <c r="B3593"/>
      <c r="C3593"/>
      <c r="D3593"/>
      <c r="E3593"/>
      <c r="F3593"/>
      <c r="G3593"/>
      <c r="H3593"/>
      <c r="I3593"/>
      <c r="J3593"/>
      <c r="K3593"/>
    </row>
    <row r="3594" spans="1:11" x14ac:dyDescent="0.2">
      <c r="A3594"/>
      <c r="B3594"/>
      <c r="C3594"/>
      <c r="D3594"/>
      <c r="E3594"/>
      <c r="F3594"/>
      <c r="G3594"/>
      <c r="H3594"/>
      <c r="I3594"/>
      <c r="J3594"/>
      <c r="K3594"/>
    </row>
    <row r="3595" spans="1:11" x14ac:dyDescent="0.2">
      <c r="A3595"/>
      <c r="B3595"/>
      <c r="C3595"/>
      <c r="D3595"/>
      <c r="E3595"/>
      <c r="F3595"/>
      <c r="G3595"/>
      <c r="H3595"/>
      <c r="I3595"/>
      <c r="J3595"/>
      <c r="K3595"/>
    </row>
    <row r="3596" spans="1:11" x14ac:dyDescent="0.2">
      <c r="A3596"/>
      <c r="B3596"/>
      <c r="C3596"/>
      <c r="D3596"/>
      <c r="E3596"/>
      <c r="F3596"/>
      <c r="G3596"/>
      <c r="H3596"/>
      <c r="I3596"/>
      <c r="J3596"/>
      <c r="K3596"/>
    </row>
    <row r="3597" spans="1:11" x14ac:dyDescent="0.2">
      <c r="A3597"/>
      <c r="B3597"/>
      <c r="C3597"/>
      <c r="D3597"/>
      <c r="E3597"/>
      <c r="F3597"/>
      <c r="G3597"/>
      <c r="H3597"/>
      <c r="I3597"/>
      <c r="J3597"/>
      <c r="K3597"/>
    </row>
    <row r="3598" spans="1:11" x14ac:dyDescent="0.2">
      <c r="A3598"/>
      <c r="B3598"/>
      <c r="C3598"/>
      <c r="D3598"/>
      <c r="E3598"/>
      <c r="F3598"/>
      <c r="G3598"/>
      <c r="H3598"/>
      <c r="I3598"/>
      <c r="J3598"/>
      <c r="K3598"/>
    </row>
    <row r="3599" spans="1:11" x14ac:dyDescent="0.2">
      <c r="A3599"/>
      <c r="B3599"/>
      <c r="C3599"/>
      <c r="D3599"/>
      <c r="E3599"/>
      <c r="F3599"/>
      <c r="G3599"/>
      <c r="H3599"/>
      <c r="I3599"/>
      <c r="J3599"/>
      <c r="K3599"/>
    </row>
    <row r="3600" spans="1:11" x14ac:dyDescent="0.2">
      <c r="A3600"/>
      <c r="B3600"/>
      <c r="C3600"/>
      <c r="D3600"/>
      <c r="E3600"/>
      <c r="F3600"/>
      <c r="G3600"/>
      <c r="H3600"/>
      <c r="I3600"/>
      <c r="J3600"/>
      <c r="K3600"/>
    </row>
    <row r="3601" spans="1:11" x14ac:dyDescent="0.2">
      <c r="A3601"/>
      <c r="B3601"/>
      <c r="C3601"/>
      <c r="D3601"/>
      <c r="E3601"/>
      <c r="F3601"/>
      <c r="G3601"/>
      <c r="H3601"/>
      <c r="I3601"/>
      <c r="J3601"/>
      <c r="K3601"/>
    </row>
    <row r="3602" spans="1:11" x14ac:dyDescent="0.2">
      <c r="A3602"/>
      <c r="B3602"/>
      <c r="C3602"/>
      <c r="D3602"/>
      <c r="E3602"/>
      <c r="F3602"/>
      <c r="G3602"/>
      <c r="H3602"/>
      <c r="I3602"/>
      <c r="J3602"/>
      <c r="K3602"/>
    </row>
    <row r="3603" spans="1:11" x14ac:dyDescent="0.2">
      <c r="A3603"/>
      <c r="B3603"/>
      <c r="C3603"/>
      <c r="D3603"/>
      <c r="E3603"/>
      <c r="F3603"/>
      <c r="G3603"/>
      <c r="H3603"/>
      <c r="I3603"/>
      <c r="J3603"/>
      <c r="K3603"/>
    </row>
    <row r="3604" spans="1:11" x14ac:dyDescent="0.2">
      <c r="A3604"/>
      <c r="B3604"/>
      <c r="C3604"/>
      <c r="D3604"/>
      <c r="E3604"/>
      <c r="F3604"/>
      <c r="G3604"/>
      <c r="H3604"/>
      <c r="I3604"/>
      <c r="J3604"/>
      <c r="K3604"/>
    </row>
    <row r="3605" spans="1:11" x14ac:dyDescent="0.2">
      <c r="A3605"/>
      <c r="B3605"/>
      <c r="C3605"/>
      <c r="D3605"/>
      <c r="E3605"/>
      <c r="F3605"/>
      <c r="G3605"/>
      <c r="H3605"/>
      <c r="I3605"/>
      <c r="J3605"/>
      <c r="K3605"/>
    </row>
    <row r="3606" spans="1:11" x14ac:dyDescent="0.2">
      <c r="A3606"/>
      <c r="B3606"/>
      <c r="C3606"/>
      <c r="D3606"/>
      <c r="E3606"/>
      <c r="F3606"/>
      <c r="G3606"/>
      <c r="H3606"/>
      <c r="I3606"/>
      <c r="J3606"/>
      <c r="K3606"/>
    </row>
    <row r="3607" spans="1:11" x14ac:dyDescent="0.2">
      <c r="A3607"/>
      <c r="B3607"/>
      <c r="C3607"/>
      <c r="D3607"/>
      <c r="E3607"/>
      <c r="F3607"/>
      <c r="G3607"/>
      <c r="H3607"/>
      <c r="I3607"/>
      <c r="J3607"/>
      <c r="K3607"/>
    </row>
    <row r="3608" spans="1:11" x14ac:dyDescent="0.2">
      <c r="A3608"/>
      <c r="B3608"/>
      <c r="C3608"/>
      <c r="D3608"/>
      <c r="E3608"/>
      <c r="F3608"/>
      <c r="G3608"/>
      <c r="H3608"/>
      <c r="I3608"/>
      <c r="J3608"/>
      <c r="K3608"/>
    </row>
    <row r="3609" spans="1:11" x14ac:dyDescent="0.2">
      <c r="A3609"/>
      <c r="B3609"/>
      <c r="C3609"/>
      <c r="D3609"/>
      <c r="E3609"/>
      <c r="F3609"/>
      <c r="G3609"/>
      <c r="H3609"/>
      <c r="I3609"/>
      <c r="J3609"/>
      <c r="K3609"/>
    </row>
    <row r="3610" spans="1:11" x14ac:dyDescent="0.2">
      <c r="A3610"/>
      <c r="B3610"/>
      <c r="C3610"/>
      <c r="D3610"/>
      <c r="E3610"/>
      <c r="F3610"/>
      <c r="G3610"/>
      <c r="H3610"/>
      <c r="I3610"/>
      <c r="J3610"/>
      <c r="K3610"/>
    </row>
    <row r="3611" spans="1:11" x14ac:dyDescent="0.2">
      <c r="A3611"/>
      <c r="B3611"/>
      <c r="C3611"/>
      <c r="D3611"/>
      <c r="E3611"/>
      <c r="F3611"/>
      <c r="G3611"/>
      <c r="H3611"/>
      <c r="I3611"/>
      <c r="J3611"/>
      <c r="K3611"/>
    </row>
    <row r="3612" spans="1:11" x14ac:dyDescent="0.2">
      <c r="A3612"/>
      <c r="B3612"/>
      <c r="C3612"/>
      <c r="D3612"/>
      <c r="E3612"/>
      <c r="F3612"/>
      <c r="G3612"/>
      <c r="H3612"/>
      <c r="I3612"/>
      <c r="J3612"/>
      <c r="K3612"/>
    </row>
    <row r="3613" spans="1:11" x14ac:dyDescent="0.2">
      <c r="A3613"/>
      <c r="B3613"/>
      <c r="C3613"/>
      <c r="D3613"/>
      <c r="E3613"/>
      <c r="F3613"/>
      <c r="G3613"/>
      <c r="H3613"/>
      <c r="I3613"/>
      <c r="J3613"/>
      <c r="K3613"/>
    </row>
    <row r="3614" spans="1:11" x14ac:dyDescent="0.2">
      <c r="A3614"/>
      <c r="B3614"/>
      <c r="C3614"/>
      <c r="D3614"/>
      <c r="E3614"/>
      <c r="F3614"/>
      <c r="G3614"/>
      <c r="H3614"/>
      <c r="I3614"/>
      <c r="J3614"/>
      <c r="K3614"/>
    </row>
    <row r="3615" spans="1:11" x14ac:dyDescent="0.2">
      <c r="A3615"/>
      <c r="B3615"/>
      <c r="C3615"/>
      <c r="D3615"/>
      <c r="E3615"/>
      <c r="F3615"/>
      <c r="G3615"/>
      <c r="H3615"/>
      <c r="I3615"/>
      <c r="J3615"/>
      <c r="K3615"/>
    </row>
    <row r="3616" spans="1:11" x14ac:dyDescent="0.2">
      <c r="A3616"/>
      <c r="B3616"/>
      <c r="C3616"/>
      <c r="D3616"/>
      <c r="E3616"/>
      <c r="F3616"/>
      <c r="G3616"/>
      <c r="H3616"/>
      <c r="I3616"/>
      <c r="J3616"/>
      <c r="K3616"/>
    </row>
    <row r="3617" spans="1:11" x14ac:dyDescent="0.2">
      <c r="A3617"/>
      <c r="B3617"/>
      <c r="C3617"/>
      <c r="D3617"/>
      <c r="E3617"/>
      <c r="F3617"/>
      <c r="G3617"/>
      <c r="H3617"/>
      <c r="I3617"/>
      <c r="J3617"/>
      <c r="K3617"/>
    </row>
    <row r="3618" spans="1:11" x14ac:dyDescent="0.2">
      <c r="A3618"/>
      <c r="B3618"/>
      <c r="C3618"/>
      <c r="D3618"/>
      <c r="E3618"/>
      <c r="F3618"/>
      <c r="G3618"/>
      <c r="H3618"/>
      <c r="I3618"/>
      <c r="J3618"/>
      <c r="K3618"/>
    </row>
    <row r="3619" spans="1:11" x14ac:dyDescent="0.2">
      <c r="A3619"/>
      <c r="B3619"/>
      <c r="C3619"/>
      <c r="D3619"/>
      <c r="E3619"/>
      <c r="F3619"/>
      <c r="G3619"/>
      <c r="H3619"/>
      <c r="I3619"/>
      <c r="J3619"/>
      <c r="K3619"/>
    </row>
    <row r="3620" spans="1:11" x14ac:dyDescent="0.2">
      <c r="A3620"/>
      <c r="B3620"/>
      <c r="C3620"/>
      <c r="D3620"/>
      <c r="E3620"/>
      <c r="F3620"/>
      <c r="G3620"/>
      <c r="H3620"/>
      <c r="I3620"/>
      <c r="J3620"/>
      <c r="K3620"/>
    </row>
    <row r="3621" spans="1:11" x14ac:dyDescent="0.2">
      <c r="A3621"/>
      <c r="B3621"/>
      <c r="C3621"/>
      <c r="D3621"/>
      <c r="E3621"/>
      <c r="F3621"/>
      <c r="G3621"/>
      <c r="H3621"/>
      <c r="I3621"/>
      <c r="J3621"/>
      <c r="K3621"/>
    </row>
    <row r="3622" spans="1:11" x14ac:dyDescent="0.2">
      <c r="A3622"/>
      <c r="B3622"/>
      <c r="C3622"/>
      <c r="D3622"/>
      <c r="E3622"/>
      <c r="F3622"/>
      <c r="G3622"/>
      <c r="H3622"/>
      <c r="I3622"/>
      <c r="J3622"/>
      <c r="K3622"/>
    </row>
    <row r="3623" spans="1:11" x14ac:dyDescent="0.2">
      <c r="A3623"/>
      <c r="B3623"/>
      <c r="C3623"/>
      <c r="D3623"/>
      <c r="E3623"/>
      <c r="F3623"/>
      <c r="G3623"/>
      <c r="H3623"/>
      <c r="I3623"/>
      <c r="J3623"/>
      <c r="K3623"/>
    </row>
    <row r="3624" spans="1:11" x14ac:dyDescent="0.2">
      <c r="A3624"/>
      <c r="B3624"/>
      <c r="C3624"/>
      <c r="D3624"/>
      <c r="E3624"/>
      <c r="F3624"/>
      <c r="G3624"/>
      <c r="H3624"/>
      <c r="I3624"/>
      <c r="J3624"/>
      <c r="K3624"/>
    </row>
    <row r="3625" spans="1:11" x14ac:dyDescent="0.2">
      <c r="A3625"/>
      <c r="B3625"/>
      <c r="C3625"/>
      <c r="D3625"/>
      <c r="E3625"/>
      <c r="F3625"/>
      <c r="G3625"/>
      <c r="H3625"/>
      <c r="I3625"/>
      <c r="J3625"/>
      <c r="K3625"/>
    </row>
    <row r="3626" spans="1:11" x14ac:dyDescent="0.2">
      <c r="A3626"/>
      <c r="B3626"/>
      <c r="C3626"/>
      <c r="D3626"/>
      <c r="E3626"/>
      <c r="F3626"/>
      <c r="G3626"/>
      <c r="H3626"/>
      <c r="I3626"/>
      <c r="J3626"/>
      <c r="K3626"/>
    </row>
    <row r="3627" spans="1:11" x14ac:dyDescent="0.2">
      <c r="A3627"/>
      <c r="B3627"/>
      <c r="C3627"/>
      <c r="D3627"/>
      <c r="E3627"/>
      <c r="F3627"/>
      <c r="G3627"/>
      <c r="H3627"/>
      <c r="I3627"/>
      <c r="J3627"/>
      <c r="K3627"/>
    </row>
    <row r="3628" spans="1:11" x14ac:dyDescent="0.2">
      <c r="A3628"/>
      <c r="B3628"/>
      <c r="C3628"/>
      <c r="D3628"/>
      <c r="E3628"/>
      <c r="F3628"/>
      <c r="G3628"/>
      <c r="H3628"/>
      <c r="I3628"/>
      <c r="J3628"/>
      <c r="K3628"/>
    </row>
    <row r="3629" spans="1:11" x14ac:dyDescent="0.2">
      <c r="A3629"/>
      <c r="B3629"/>
      <c r="C3629"/>
      <c r="D3629"/>
      <c r="E3629"/>
      <c r="F3629"/>
      <c r="G3629"/>
      <c r="H3629"/>
      <c r="I3629"/>
      <c r="J3629"/>
      <c r="K3629"/>
    </row>
    <row r="3630" spans="1:11" x14ac:dyDescent="0.2">
      <c r="A3630"/>
      <c r="B3630"/>
      <c r="C3630"/>
      <c r="D3630"/>
      <c r="E3630"/>
      <c r="F3630"/>
      <c r="G3630"/>
      <c r="H3630"/>
      <c r="I3630"/>
      <c r="J3630"/>
      <c r="K3630"/>
    </row>
    <row r="3631" spans="1:11" x14ac:dyDescent="0.2">
      <c r="A3631"/>
      <c r="B3631"/>
      <c r="C3631"/>
      <c r="D3631"/>
      <c r="E3631"/>
      <c r="F3631"/>
      <c r="G3631"/>
      <c r="H3631"/>
      <c r="I3631"/>
      <c r="J3631"/>
      <c r="K3631"/>
    </row>
    <row r="3632" spans="1:11" x14ac:dyDescent="0.2">
      <c r="A3632"/>
      <c r="B3632"/>
      <c r="C3632"/>
      <c r="D3632"/>
      <c r="E3632"/>
      <c r="F3632"/>
      <c r="G3632"/>
      <c r="H3632"/>
      <c r="I3632"/>
      <c r="J3632"/>
      <c r="K3632"/>
    </row>
    <row r="3633" spans="1:11" x14ac:dyDescent="0.2">
      <c r="A3633"/>
      <c r="B3633"/>
      <c r="C3633"/>
      <c r="D3633"/>
      <c r="E3633"/>
      <c r="F3633"/>
      <c r="G3633"/>
      <c r="H3633"/>
      <c r="I3633"/>
      <c r="J3633"/>
      <c r="K3633"/>
    </row>
    <row r="3634" spans="1:11" x14ac:dyDescent="0.2">
      <c r="A3634"/>
      <c r="B3634"/>
      <c r="C3634"/>
      <c r="D3634"/>
      <c r="E3634"/>
      <c r="F3634"/>
      <c r="G3634"/>
      <c r="H3634"/>
      <c r="I3634"/>
      <c r="J3634"/>
      <c r="K3634"/>
    </row>
    <row r="3635" spans="1:11" x14ac:dyDescent="0.2">
      <c r="A3635"/>
      <c r="B3635"/>
      <c r="C3635"/>
      <c r="D3635"/>
      <c r="E3635"/>
      <c r="F3635"/>
      <c r="G3635"/>
      <c r="H3635"/>
      <c r="I3635"/>
      <c r="J3635"/>
      <c r="K3635"/>
    </row>
    <row r="3636" spans="1:11" x14ac:dyDescent="0.2">
      <c r="A3636"/>
      <c r="B3636"/>
      <c r="C3636"/>
      <c r="D3636"/>
      <c r="E3636"/>
      <c r="F3636"/>
      <c r="G3636"/>
      <c r="H3636"/>
      <c r="I3636"/>
      <c r="J3636"/>
      <c r="K3636"/>
    </row>
    <row r="3637" spans="1:11" x14ac:dyDescent="0.2">
      <c r="A3637"/>
      <c r="B3637"/>
      <c r="C3637"/>
      <c r="D3637"/>
      <c r="E3637"/>
      <c r="F3637"/>
      <c r="G3637"/>
      <c r="H3637"/>
      <c r="I3637"/>
      <c r="J3637"/>
      <c r="K3637"/>
    </row>
    <row r="3638" spans="1:11" x14ac:dyDescent="0.2">
      <c r="A3638"/>
      <c r="B3638"/>
      <c r="C3638"/>
      <c r="D3638"/>
      <c r="E3638"/>
      <c r="F3638"/>
      <c r="G3638"/>
      <c r="H3638"/>
      <c r="I3638"/>
      <c r="J3638"/>
      <c r="K3638"/>
    </row>
    <row r="3639" spans="1:11" x14ac:dyDescent="0.2">
      <c r="A3639"/>
      <c r="B3639"/>
      <c r="C3639"/>
      <c r="D3639"/>
      <c r="E3639"/>
      <c r="F3639"/>
      <c r="G3639"/>
      <c r="H3639"/>
      <c r="I3639"/>
      <c r="J3639"/>
      <c r="K3639"/>
    </row>
    <row r="3640" spans="1:11" x14ac:dyDescent="0.2">
      <c r="A3640"/>
      <c r="B3640"/>
      <c r="C3640"/>
      <c r="D3640"/>
      <c r="E3640"/>
      <c r="F3640"/>
      <c r="G3640"/>
      <c r="H3640"/>
      <c r="I3640"/>
      <c r="J3640"/>
      <c r="K3640"/>
    </row>
    <row r="3641" spans="1:11" x14ac:dyDescent="0.2">
      <c r="A3641"/>
      <c r="B3641"/>
      <c r="C3641"/>
      <c r="D3641"/>
      <c r="E3641"/>
      <c r="F3641"/>
      <c r="G3641"/>
      <c r="H3641"/>
      <c r="I3641"/>
      <c r="J3641"/>
      <c r="K3641"/>
    </row>
    <row r="3642" spans="1:11" x14ac:dyDescent="0.2">
      <c r="A3642"/>
      <c r="B3642"/>
      <c r="C3642"/>
      <c r="D3642"/>
      <c r="E3642"/>
      <c r="F3642"/>
      <c r="G3642"/>
      <c r="H3642"/>
      <c r="I3642"/>
      <c r="J3642"/>
      <c r="K3642"/>
    </row>
    <row r="3643" spans="1:11" x14ac:dyDescent="0.2">
      <c r="A3643"/>
      <c r="B3643"/>
      <c r="C3643"/>
      <c r="D3643"/>
      <c r="E3643"/>
      <c r="F3643"/>
      <c r="G3643"/>
      <c r="H3643"/>
      <c r="I3643"/>
      <c r="J3643"/>
      <c r="K3643"/>
    </row>
    <row r="3644" spans="1:11" x14ac:dyDescent="0.2">
      <c r="A3644"/>
      <c r="B3644"/>
      <c r="C3644"/>
      <c r="D3644"/>
      <c r="E3644"/>
      <c r="F3644"/>
      <c r="G3644"/>
      <c r="H3644"/>
      <c r="I3644"/>
      <c r="J3644"/>
      <c r="K3644"/>
    </row>
    <row r="3645" spans="1:11" x14ac:dyDescent="0.2">
      <c r="A3645"/>
      <c r="B3645"/>
      <c r="C3645"/>
      <c r="D3645"/>
      <c r="E3645"/>
      <c r="F3645"/>
      <c r="G3645"/>
      <c r="H3645"/>
      <c r="I3645"/>
      <c r="J3645"/>
      <c r="K3645"/>
    </row>
    <row r="3646" spans="1:11" x14ac:dyDescent="0.2">
      <c r="A3646"/>
      <c r="B3646"/>
      <c r="C3646"/>
      <c r="D3646"/>
      <c r="E3646"/>
      <c r="F3646"/>
      <c r="G3646"/>
      <c r="H3646"/>
      <c r="I3646"/>
      <c r="J3646"/>
      <c r="K3646"/>
    </row>
    <row r="3647" spans="1:11" x14ac:dyDescent="0.2">
      <c r="A3647"/>
      <c r="B3647"/>
      <c r="C3647"/>
      <c r="D3647"/>
      <c r="E3647"/>
      <c r="F3647"/>
      <c r="G3647"/>
      <c r="H3647"/>
      <c r="I3647"/>
      <c r="J3647"/>
      <c r="K3647"/>
    </row>
    <row r="3648" spans="1:11" x14ac:dyDescent="0.2">
      <c r="A3648"/>
      <c r="B3648"/>
      <c r="C3648"/>
      <c r="D3648"/>
      <c r="E3648"/>
      <c r="F3648"/>
      <c r="G3648"/>
      <c r="H3648"/>
      <c r="I3648"/>
      <c r="J3648"/>
      <c r="K3648"/>
    </row>
    <row r="3649" spans="1:11" x14ac:dyDescent="0.2">
      <c r="A3649"/>
      <c r="B3649"/>
      <c r="C3649"/>
      <c r="D3649"/>
      <c r="E3649"/>
      <c r="F3649"/>
      <c r="G3649"/>
      <c r="H3649"/>
      <c r="I3649"/>
      <c r="J3649"/>
      <c r="K3649"/>
    </row>
    <row r="3650" spans="1:11" x14ac:dyDescent="0.2">
      <c r="A3650"/>
      <c r="B3650"/>
      <c r="C3650"/>
      <c r="D3650"/>
      <c r="E3650"/>
      <c r="F3650"/>
      <c r="G3650"/>
      <c r="H3650"/>
      <c r="I3650"/>
      <c r="J3650"/>
      <c r="K3650"/>
    </row>
    <row r="3651" spans="1:11" x14ac:dyDescent="0.2">
      <c r="A3651"/>
      <c r="B3651"/>
      <c r="C3651"/>
      <c r="D3651"/>
      <c r="E3651"/>
      <c r="F3651"/>
      <c r="G3651"/>
      <c r="H3651"/>
      <c r="I3651"/>
      <c r="J3651"/>
      <c r="K3651"/>
    </row>
    <row r="3652" spans="1:11" x14ac:dyDescent="0.2">
      <c r="A3652"/>
      <c r="B3652"/>
      <c r="C3652"/>
      <c r="D3652"/>
      <c r="E3652"/>
      <c r="F3652"/>
      <c r="G3652"/>
      <c r="H3652"/>
      <c r="I3652"/>
      <c r="J3652"/>
      <c r="K3652"/>
    </row>
    <row r="3653" spans="1:11" x14ac:dyDescent="0.2">
      <c r="A3653"/>
      <c r="B3653"/>
      <c r="C3653"/>
      <c r="D3653"/>
      <c r="E3653"/>
      <c r="F3653"/>
      <c r="G3653"/>
      <c r="H3653"/>
      <c r="I3653"/>
      <c r="J3653"/>
      <c r="K3653"/>
    </row>
    <row r="3654" spans="1:11" x14ac:dyDescent="0.2">
      <c r="A3654"/>
      <c r="B3654"/>
      <c r="C3654"/>
      <c r="D3654"/>
      <c r="E3654"/>
      <c r="F3654"/>
      <c r="G3654"/>
      <c r="H3654"/>
      <c r="I3654"/>
      <c r="J3654"/>
      <c r="K3654"/>
    </row>
    <row r="3655" spans="1:11" x14ac:dyDescent="0.2">
      <c r="A3655"/>
      <c r="B3655"/>
      <c r="C3655"/>
      <c r="D3655"/>
      <c r="E3655"/>
      <c r="F3655"/>
      <c r="G3655"/>
      <c r="H3655"/>
      <c r="I3655"/>
      <c r="J3655"/>
      <c r="K3655"/>
    </row>
    <row r="3656" spans="1:11" x14ac:dyDescent="0.2">
      <c r="A3656"/>
      <c r="B3656"/>
      <c r="C3656"/>
      <c r="D3656"/>
      <c r="E3656"/>
      <c r="F3656"/>
      <c r="G3656"/>
      <c r="H3656"/>
      <c r="I3656"/>
      <c r="J3656"/>
      <c r="K3656"/>
    </row>
    <row r="3657" spans="1:11" x14ac:dyDescent="0.2">
      <c r="A3657"/>
      <c r="B3657"/>
      <c r="C3657"/>
      <c r="D3657"/>
      <c r="E3657"/>
      <c r="F3657"/>
      <c r="G3657"/>
      <c r="H3657"/>
      <c r="I3657"/>
      <c r="J3657"/>
      <c r="K3657"/>
    </row>
    <row r="3658" spans="1:11" x14ac:dyDescent="0.2">
      <c r="A3658"/>
      <c r="B3658"/>
      <c r="C3658"/>
      <c r="D3658"/>
      <c r="E3658"/>
      <c r="F3658"/>
      <c r="G3658"/>
      <c r="H3658"/>
      <c r="I3658"/>
      <c r="J3658"/>
      <c r="K3658"/>
    </row>
    <row r="3659" spans="1:11" x14ac:dyDescent="0.2">
      <c r="A3659"/>
      <c r="B3659"/>
      <c r="C3659"/>
      <c r="D3659"/>
      <c r="E3659"/>
      <c r="F3659"/>
      <c r="G3659"/>
      <c r="H3659"/>
      <c r="I3659"/>
      <c r="J3659"/>
      <c r="K3659"/>
    </row>
    <row r="3660" spans="1:11" x14ac:dyDescent="0.2">
      <c r="A3660"/>
      <c r="B3660"/>
      <c r="C3660"/>
      <c r="D3660"/>
      <c r="E3660"/>
      <c r="F3660"/>
      <c r="G3660"/>
      <c r="H3660"/>
      <c r="I3660"/>
      <c r="J3660"/>
      <c r="K3660"/>
    </row>
    <row r="3661" spans="1:11" x14ac:dyDescent="0.2">
      <c r="A3661"/>
      <c r="B3661"/>
      <c r="C3661"/>
      <c r="D3661"/>
      <c r="E3661"/>
      <c r="F3661"/>
      <c r="G3661"/>
      <c r="H3661"/>
      <c r="I3661"/>
      <c r="J3661"/>
      <c r="K3661"/>
    </row>
    <row r="3662" spans="1:11" x14ac:dyDescent="0.2">
      <c r="A3662"/>
      <c r="B3662"/>
      <c r="C3662"/>
      <c r="D3662"/>
      <c r="E3662"/>
      <c r="F3662"/>
      <c r="G3662"/>
      <c r="H3662"/>
      <c r="I3662"/>
      <c r="J3662"/>
      <c r="K3662"/>
    </row>
    <row r="3663" spans="1:11" x14ac:dyDescent="0.2">
      <c r="A3663"/>
      <c r="B3663"/>
      <c r="C3663"/>
      <c r="D3663"/>
      <c r="E3663"/>
      <c r="F3663"/>
      <c r="G3663"/>
      <c r="H3663"/>
      <c r="I3663"/>
      <c r="J3663"/>
      <c r="K3663"/>
    </row>
    <row r="3664" spans="1:11" x14ac:dyDescent="0.2">
      <c r="A3664"/>
      <c r="B3664"/>
      <c r="C3664"/>
      <c r="D3664"/>
      <c r="E3664"/>
      <c r="F3664"/>
      <c r="G3664"/>
      <c r="H3664"/>
      <c r="I3664"/>
      <c r="J3664"/>
      <c r="K3664"/>
    </row>
    <row r="3665" spans="1:11" x14ac:dyDescent="0.2">
      <c r="A3665"/>
      <c r="B3665"/>
      <c r="C3665"/>
      <c r="D3665"/>
      <c r="E3665"/>
      <c r="F3665"/>
      <c r="G3665"/>
      <c r="H3665"/>
      <c r="I3665"/>
      <c r="J3665"/>
      <c r="K3665"/>
    </row>
    <row r="3666" spans="1:11" x14ac:dyDescent="0.2">
      <c r="A3666"/>
      <c r="B3666"/>
      <c r="C3666"/>
      <c r="D3666"/>
      <c r="E3666"/>
      <c r="F3666"/>
      <c r="G3666"/>
      <c r="H3666"/>
      <c r="I3666"/>
      <c r="J3666"/>
      <c r="K3666"/>
    </row>
    <row r="3667" spans="1:11" x14ac:dyDescent="0.2">
      <c r="A3667"/>
      <c r="B3667"/>
      <c r="C3667"/>
      <c r="D3667"/>
      <c r="E3667"/>
      <c r="F3667"/>
      <c r="G3667"/>
      <c r="H3667"/>
      <c r="I3667"/>
      <c r="J3667"/>
      <c r="K3667"/>
    </row>
    <row r="3668" spans="1:11" x14ac:dyDescent="0.2">
      <c r="A3668"/>
      <c r="B3668"/>
      <c r="C3668"/>
      <c r="D3668"/>
      <c r="E3668"/>
      <c r="F3668"/>
      <c r="G3668"/>
      <c r="H3668"/>
      <c r="I3668"/>
      <c r="J3668"/>
      <c r="K3668"/>
    </row>
    <row r="3669" spans="1:11" x14ac:dyDescent="0.2">
      <c r="A3669"/>
      <c r="B3669"/>
      <c r="C3669"/>
      <c r="D3669"/>
      <c r="E3669"/>
      <c r="F3669"/>
      <c r="G3669"/>
      <c r="H3669"/>
      <c r="I3669"/>
      <c r="J3669"/>
      <c r="K3669"/>
    </row>
    <row r="3670" spans="1:11" x14ac:dyDescent="0.2">
      <c r="A3670"/>
      <c r="B3670"/>
      <c r="C3670"/>
      <c r="D3670"/>
      <c r="E3670"/>
      <c r="F3670"/>
      <c r="G3670"/>
      <c r="H3670"/>
      <c r="I3670"/>
      <c r="J3670"/>
      <c r="K3670"/>
    </row>
    <row r="3671" spans="1:11" x14ac:dyDescent="0.2">
      <c r="A3671"/>
      <c r="B3671"/>
      <c r="C3671"/>
      <c r="D3671"/>
      <c r="E3671"/>
      <c r="F3671"/>
      <c r="G3671"/>
      <c r="H3671"/>
      <c r="I3671"/>
      <c r="J3671"/>
      <c r="K3671"/>
    </row>
    <row r="3672" spans="1:11" x14ac:dyDescent="0.2">
      <c r="A3672"/>
      <c r="B3672"/>
      <c r="C3672"/>
      <c r="D3672"/>
      <c r="E3672"/>
      <c r="F3672"/>
      <c r="G3672"/>
      <c r="H3672"/>
      <c r="I3672"/>
      <c r="J3672"/>
      <c r="K3672"/>
    </row>
    <row r="3673" spans="1:11" x14ac:dyDescent="0.2">
      <c r="A3673"/>
      <c r="B3673"/>
      <c r="C3673"/>
      <c r="D3673"/>
      <c r="E3673"/>
      <c r="F3673"/>
      <c r="G3673"/>
      <c r="H3673"/>
      <c r="I3673"/>
      <c r="J3673"/>
      <c r="K3673"/>
    </row>
    <row r="3674" spans="1:11" x14ac:dyDescent="0.2">
      <c r="A3674"/>
      <c r="B3674"/>
      <c r="C3674"/>
      <c r="D3674"/>
      <c r="E3674"/>
      <c r="F3674"/>
      <c r="G3674"/>
      <c r="H3674"/>
      <c r="I3674"/>
      <c r="J3674"/>
      <c r="K3674"/>
    </row>
    <row r="3675" spans="1:11" x14ac:dyDescent="0.2">
      <c r="A3675"/>
      <c r="B3675"/>
      <c r="C3675"/>
      <c r="D3675"/>
      <c r="E3675"/>
      <c r="F3675"/>
      <c r="G3675"/>
      <c r="H3675"/>
      <c r="I3675"/>
      <c r="J3675"/>
      <c r="K3675"/>
    </row>
    <row r="3676" spans="1:11" x14ac:dyDescent="0.2">
      <c r="A3676"/>
      <c r="B3676"/>
      <c r="C3676"/>
      <c r="D3676"/>
      <c r="E3676"/>
      <c r="F3676"/>
      <c r="G3676"/>
      <c r="H3676"/>
      <c r="I3676"/>
      <c r="J3676"/>
      <c r="K3676"/>
    </row>
    <row r="3677" spans="1:11" x14ac:dyDescent="0.2">
      <c r="A3677"/>
      <c r="B3677"/>
      <c r="C3677"/>
      <c r="D3677"/>
      <c r="E3677"/>
      <c r="F3677"/>
      <c r="G3677"/>
      <c r="H3677"/>
      <c r="I3677"/>
      <c r="J3677"/>
      <c r="K3677"/>
    </row>
    <row r="3678" spans="1:11" x14ac:dyDescent="0.2">
      <c r="A3678"/>
      <c r="B3678"/>
      <c r="C3678"/>
      <c r="D3678"/>
      <c r="E3678"/>
      <c r="F3678"/>
      <c r="G3678"/>
      <c r="H3678"/>
      <c r="I3678"/>
      <c r="J3678"/>
      <c r="K3678"/>
    </row>
    <row r="3679" spans="1:11" x14ac:dyDescent="0.2">
      <c r="A3679"/>
      <c r="B3679"/>
      <c r="C3679"/>
      <c r="D3679"/>
      <c r="E3679"/>
      <c r="F3679"/>
      <c r="G3679"/>
      <c r="H3679"/>
      <c r="I3679"/>
      <c r="J3679"/>
      <c r="K3679"/>
    </row>
    <row r="3680" spans="1:11" x14ac:dyDescent="0.2">
      <c r="A3680"/>
      <c r="B3680"/>
      <c r="C3680"/>
      <c r="D3680"/>
      <c r="E3680"/>
      <c r="F3680"/>
      <c r="G3680"/>
      <c r="H3680"/>
      <c r="I3680"/>
      <c r="J3680"/>
      <c r="K3680"/>
    </row>
    <row r="3681" spans="1:11" x14ac:dyDescent="0.2">
      <c r="A3681"/>
      <c r="B3681"/>
      <c r="C3681"/>
      <c r="D3681"/>
      <c r="E3681"/>
      <c r="F3681"/>
      <c r="G3681"/>
      <c r="H3681"/>
      <c r="I3681"/>
      <c r="J3681"/>
      <c r="K3681"/>
    </row>
    <row r="3682" spans="1:11" x14ac:dyDescent="0.2">
      <c r="A3682"/>
      <c r="B3682"/>
      <c r="C3682"/>
      <c r="D3682"/>
      <c r="E3682"/>
      <c r="F3682"/>
      <c r="G3682"/>
      <c r="H3682"/>
      <c r="I3682"/>
      <c r="J3682"/>
      <c r="K3682"/>
    </row>
    <row r="3683" spans="1:11" x14ac:dyDescent="0.2">
      <c r="A3683"/>
      <c r="B3683"/>
      <c r="C3683"/>
      <c r="D3683"/>
      <c r="E3683"/>
      <c r="F3683"/>
      <c r="G3683"/>
      <c r="H3683"/>
      <c r="I3683"/>
      <c r="J3683"/>
      <c r="K3683"/>
    </row>
    <row r="3684" spans="1:11" x14ac:dyDescent="0.2">
      <c r="A3684"/>
      <c r="B3684"/>
      <c r="C3684"/>
      <c r="D3684"/>
      <c r="E3684"/>
      <c r="F3684"/>
      <c r="G3684"/>
      <c r="H3684"/>
      <c r="I3684"/>
      <c r="J3684"/>
      <c r="K3684"/>
    </row>
    <row r="3685" spans="1:11" x14ac:dyDescent="0.2">
      <c r="A3685"/>
      <c r="B3685"/>
      <c r="C3685"/>
      <c r="D3685"/>
      <c r="E3685"/>
      <c r="F3685"/>
      <c r="G3685"/>
      <c r="H3685"/>
      <c r="I3685"/>
      <c r="J3685"/>
      <c r="K3685"/>
    </row>
    <row r="3686" spans="1:11" x14ac:dyDescent="0.2">
      <c r="A3686"/>
      <c r="B3686"/>
      <c r="C3686"/>
      <c r="D3686"/>
      <c r="E3686"/>
      <c r="F3686"/>
      <c r="G3686"/>
      <c r="H3686"/>
      <c r="I3686"/>
      <c r="J3686"/>
      <c r="K3686"/>
    </row>
    <row r="3687" spans="1:11" x14ac:dyDescent="0.2">
      <c r="A3687"/>
      <c r="B3687"/>
      <c r="C3687"/>
      <c r="D3687"/>
      <c r="E3687"/>
      <c r="F3687"/>
      <c r="G3687"/>
      <c r="H3687"/>
      <c r="I3687"/>
      <c r="J3687"/>
      <c r="K3687"/>
    </row>
    <row r="3688" spans="1:11" x14ac:dyDescent="0.2">
      <c r="A3688"/>
      <c r="B3688"/>
      <c r="C3688"/>
      <c r="D3688"/>
      <c r="E3688"/>
      <c r="F3688"/>
      <c r="G3688"/>
      <c r="H3688"/>
      <c r="I3688"/>
      <c r="J3688"/>
      <c r="K3688"/>
    </row>
    <row r="3689" spans="1:11" x14ac:dyDescent="0.2">
      <c r="A3689"/>
      <c r="B3689"/>
      <c r="C3689"/>
      <c r="D3689"/>
      <c r="E3689"/>
      <c r="F3689"/>
      <c r="G3689"/>
      <c r="H3689"/>
      <c r="I3689"/>
      <c r="J3689"/>
      <c r="K3689"/>
    </row>
    <row r="3690" spans="1:11" x14ac:dyDescent="0.2">
      <c r="A3690"/>
      <c r="B3690"/>
      <c r="C3690"/>
      <c r="D3690"/>
      <c r="E3690"/>
      <c r="F3690"/>
      <c r="G3690"/>
      <c r="H3690"/>
      <c r="I3690"/>
      <c r="J3690"/>
      <c r="K3690"/>
    </row>
    <row r="3691" spans="1:11" x14ac:dyDescent="0.2">
      <c r="A3691"/>
      <c r="B3691"/>
      <c r="C3691"/>
      <c r="D3691"/>
      <c r="E3691"/>
      <c r="F3691"/>
      <c r="G3691"/>
      <c r="H3691"/>
      <c r="I3691"/>
      <c r="J3691"/>
      <c r="K3691"/>
    </row>
    <row r="3692" spans="1:11" x14ac:dyDescent="0.2">
      <c r="A3692"/>
      <c r="B3692"/>
      <c r="C3692"/>
      <c r="D3692"/>
      <c r="E3692"/>
      <c r="F3692"/>
      <c r="G3692"/>
      <c r="H3692"/>
      <c r="I3692"/>
      <c r="J3692"/>
      <c r="K3692"/>
    </row>
    <row r="3693" spans="1:11" x14ac:dyDescent="0.2">
      <c r="A3693"/>
      <c r="B3693"/>
      <c r="C3693"/>
      <c r="D3693"/>
      <c r="E3693"/>
      <c r="F3693"/>
      <c r="G3693"/>
      <c r="H3693"/>
      <c r="I3693"/>
      <c r="J3693"/>
      <c r="K3693"/>
    </row>
    <row r="3694" spans="1:11" x14ac:dyDescent="0.2">
      <c r="A3694"/>
      <c r="B3694"/>
      <c r="C3694"/>
      <c r="D3694"/>
      <c r="E3694"/>
      <c r="F3694"/>
      <c r="G3694"/>
      <c r="H3694"/>
      <c r="I3694"/>
      <c r="J3694"/>
      <c r="K3694"/>
    </row>
    <row r="3695" spans="1:11" x14ac:dyDescent="0.2">
      <c r="A3695"/>
      <c r="B3695"/>
      <c r="C3695"/>
      <c r="D3695"/>
      <c r="E3695"/>
      <c r="F3695"/>
      <c r="G3695"/>
      <c r="H3695"/>
      <c r="I3695"/>
      <c r="J3695"/>
      <c r="K3695"/>
    </row>
    <row r="3696" spans="1:11" x14ac:dyDescent="0.2">
      <c r="A3696"/>
      <c r="B3696"/>
      <c r="C3696"/>
      <c r="D3696"/>
      <c r="E3696"/>
      <c r="F3696"/>
      <c r="G3696"/>
      <c r="H3696"/>
      <c r="I3696"/>
      <c r="J3696"/>
      <c r="K3696"/>
    </row>
    <row r="3697" spans="1:11" x14ac:dyDescent="0.2">
      <c r="A3697"/>
      <c r="B3697"/>
      <c r="C3697"/>
      <c r="D3697"/>
      <c r="E3697"/>
      <c r="F3697"/>
      <c r="G3697"/>
      <c r="H3697"/>
      <c r="I3697"/>
      <c r="J3697"/>
      <c r="K3697"/>
    </row>
    <row r="3698" spans="1:11" x14ac:dyDescent="0.2">
      <c r="A3698"/>
      <c r="B3698"/>
      <c r="C3698"/>
      <c r="D3698"/>
      <c r="E3698"/>
      <c r="F3698"/>
      <c r="G3698"/>
      <c r="H3698"/>
      <c r="I3698"/>
      <c r="J3698"/>
      <c r="K3698"/>
    </row>
    <row r="3699" spans="1:11" x14ac:dyDescent="0.2">
      <c r="A3699"/>
      <c r="B3699"/>
      <c r="C3699"/>
      <c r="D3699"/>
      <c r="E3699"/>
      <c r="F3699"/>
      <c r="G3699"/>
      <c r="H3699"/>
      <c r="I3699"/>
      <c r="J3699"/>
      <c r="K3699"/>
    </row>
    <row r="3700" spans="1:11" x14ac:dyDescent="0.2">
      <c r="A3700"/>
      <c r="B3700"/>
      <c r="C3700"/>
      <c r="D3700"/>
      <c r="E3700"/>
      <c r="F3700"/>
      <c r="G3700"/>
      <c r="H3700"/>
      <c r="I3700"/>
      <c r="J3700"/>
      <c r="K3700"/>
    </row>
    <row r="3701" spans="1:11" x14ac:dyDescent="0.2">
      <c r="A3701"/>
      <c r="B3701"/>
      <c r="C3701"/>
      <c r="D3701"/>
      <c r="E3701"/>
      <c r="F3701"/>
      <c r="G3701"/>
      <c r="H3701"/>
      <c r="I3701"/>
      <c r="J3701"/>
      <c r="K3701"/>
    </row>
    <row r="3702" spans="1:11" x14ac:dyDescent="0.2">
      <c r="A3702"/>
      <c r="B3702"/>
      <c r="C3702"/>
      <c r="D3702"/>
      <c r="E3702"/>
      <c r="F3702"/>
      <c r="G3702"/>
      <c r="H3702"/>
      <c r="I3702"/>
      <c r="J3702"/>
      <c r="K3702"/>
    </row>
    <row r="3703" spans="1:11" x14ac:dyDescent="0.2">
      <c r="A3703"/>
      <c r="B3703"/>
      <c r="C3703"/>
      <c r="D3703"/>
      <c r="E3703"/>
      <c r="F3703"/>
      <c r="G3703"/>
      <c r="H3703"/>
      <c r="I3703"/>
      <c r="J3703"/>
      <c r="K3703"/>
    </row>
    <row r="3704" spans="1:11" x14ac:dyDescent="0.2">
      <c r="A3704"/>
      <c r="B3704"/>
      <c r="C3704"/>
      <c r="D3704"/>
      <c r="E3704"/>
      <c r="F3704"/>
      <c r="G3704"/>
      <c r="H3704"/>
      <c r="I3704"/>
      <c r="J3704"/>
      <c r="K3704"/>
    </row>
    <row r="3705" spans="1:11" x14ac:dyDescent="0.2">
      <c r="A3705"/>
      <c r="B3705"/>
      <c r="C3705"/>
      <c r="D3705"/>
      <c r="E3705"/>
      <c r="F3705"/>
      <c r="G3705"/>
      <c r="H3705"/>
      <c r="I3705"/>
      <c r="J3705"/>
      <c r="K3705"/>
    </row>
    <row r="3706" spans="1:11" x14ac:dyDescent="0.2">
      <c r="A3706"/>
      <c r="B3706"/>
      <c r="C3706"/>
      <c r="D3706"/>
      <c r="E3706"/>
      <c r="F3706"/>
      <c r="G3706"/>
      <c r="H3706"/>
      <c r="I3706"/>
      <c r="J3706"/>
      <c r="K3706"/>
    </row>
    <row r="3707" spans="1:11" x14ac:dyDescent="0.2">
      <c r="A3707"/>
      <c r="B3707"/>
      <c r="C3707"/>
      <c r="D3707"/>
      <c r="E3707"/>
      <c r="F3707"/>
      <c r="G3707"/>
      <c r="H3707"/>
      <c r="I3707"/>
      <c r="J3707"/>
      <c r="K3707"/>
    </row>
    <row r="3708" spans="1:11" x14ac:dyDescent="0.2">
      <c r="A3708"/>
      <c r="B3708"/>
      <c r="C3708"/>
      <c r="D3708"/>
      <c r="E3708"/>
      <c r="F3708"/>
      <c r="G3708"/>
      <c r="H3708"/>
      <c r="I3708"/>
      <c r="J3708"/>
      <c r="K3708"/>
    </row>
    <row r="3709" spans="1:11" x14ac:dyDescent="0.2">
      <c r="A3709"/>
      <c r="B3709"/>
      <c r="C3709"/>
      <c r="D3709"/>
      <c r="E3709"/>
      <c r="F3709"/>
      <c r="G3709"/>
      <c r="H3709"/>
      <c r="I3709"/>
      <c r="J3709"/>
      <c r="K3709"/>
    </row>
    <row r="3710" spans="1:11" x14ac:dyDescent="0.2">
      <c r="A3710"/>
      <c r="B3710"/>
      <c r="C3710"/>
      <c r="D3710"/>
      <c r="E3710"/>
      <c r="F3710"/>
      <c r="G3710"/>
      <c r="H3710"/>
      <c r="I3710"/>
      <c r="J3710"/>
      <c r="K3710"/>
    </row>
    <row r="3711" spans="1:11" x14ac:dyDescent="0.2">
      <c r="A3711"/>
      <c r="B3711"/>
      <c r="C3711"/>
      <c r="D3711"/>
      <c r="E3711"/>
      <c r="F3711"/>
      <c r="G3711"/>
      <c r="H3711"/>
      <c r="I3711"/>
      <c r="J3711"/>
      <c r="K3711"/>
    </row>
    <row r="3712" spans="1:11" x14ac:dyDescent="0.2">
      <c r="A3712"/>
      <c r="B3712"/>
      <c r="C3712"/>
      <c r="D3712"/>
      <c r="E3712"/>
      <c r="F3712"/>
      <c r="G3712"/>
      <c r="H3712"/>
      <c r="I3712"/>
      <c r="J3712"/>
      <c r="K3712"/>
    </row>
    <row r="3713" spans="1:11" x14ac:dyDescent="0.2">
      <c r="A3713"/>
      <c r="B3713"/>
      <c r="C3713"/>
      <c r="D3713"/>
      <c r="E3713"/>
      <c r="F3713"/>
      <c r="G3713"/>
      <c r="H3713"/>
      <c r="I3713"/>
      <c r="J3713"/>
      <c r="K3713"/>
    </row>
    <row r="3714" spans="1:11" x14ac:dyDescent="0.2">
      <c r="A3714"/>
      <c r="B3714"/>
      <c r="C3714"/>
      <c r="D3714"/>
      <c r="E3714"/>
      <c r="F3714"/>
      <c r="G3714"/>
      <c r="H3714"/>
      <c r="I3714"/>
      <c r="J3714"/>
      <c r="K3714"/>
    </row>
    <row r="3715" spans="1:11" x14ac:dyDescent="0.2">
      <c r="A3715"/>
      <c r="B3715"/>
      <c r="C3715"/>
      <c r="D3715"/>
      <c r="E3715"/>
      <c r="F3715"/>
      <c r="G3715"/>
      <c r="H3715"/>
      <c r="I3715"/>
      <c r="J3715"/>
      <c r="K3715"/>
    </row>
    <row r="3716" spans="1:11" x14ac:dyDescent="0.2">
      <c r="A3716"/>
      <c r="B3716"/>
      <c r="C3716"/>
      <c r="D3716"/>
      <c r="E3716"/>
      <c r="F3716"/>
      <c r="G3716"/>
      <c r="H3716"/>
      <c r="I3716"/>
      <c r="J3716"/>
      <c r="K3716"/>
    </row>
    <row r="3717" spans="1:11" x14ac:dyDescent="0.2">
      <c r="A3717"/>
      <c r="B3717"/>
      <c r="C3717"/>
      <c r="D3717"/>
      <c r="E3717"/>
      <c r="F3717"/>
      <c r="G3717"/>
      <c r="H3717"/>
      <c r="I3717"/>
      <c r="J3717"/>
      <c r="K3717"/>
    </row>
    <row r="3718" spans="1:11" x14ac:dyDescent="0.2">
      <c r="A3718"/>
      <c r="B3718"/>
      <c r="C3718"/>
      <c r="D3718"/>
      <c r="E3718"/>
      <c r="F3718"/>
      <c r="G3718"/>
      <c r="H3718"/>
      <c r="I3718"/>
      <c r="J3718"/>
      <c r="K3718"/>
    </row>
    <row r="3719" spans="1:11" x14ac:dyDescent="0.2">
      <c r="A3719"/>
      <c r="B3719"/>
      <c r="C3719"/>
      <c r="D3719"/>
      <c r="E3719"/>
      <c r="F3719"/>
      <c r="G3719"/>
      <c r="H3719"/>
      <c r="I3719"/>
      <c r="J3719"/>
      <c r="K3719"/>
    </row>
    <row r="3720" spans="1:11" x14ac:dyDescent="0.2">
      <c r="A3720"/>
      <c r="B3720"/>
      <c r="C3720"/>
      <c r="D3720"/>
      <c r="E3720"/>
      <c r="F3720"/>
      <c r="G3720"/>
      <c r="H3720"/>
      <c r="I3720"/>
      <c r="J3720"/>
      <c r="K3720"/>
    </row>
    <row r="3721" spans="1:11" x14ac:dyDescent="0.2">
      <c r="A3721"/>
      <c r="B3721"/>
      <c r="C3721"/>
      <c r="D3721"/>
      <c r="E3721"/>
      <c r="F3721"/>
      <c r="G3721"/>
      <c r="H3721"/>
      <c r="I3721"/>
      <c r="J3721"/>
      <c r="K3721"/>
    </row>
    <row r="3722" spans="1:11" x14ac:dyDescent="0.2">
      <c r="A3722"/>
      <c r="B3722"/>
      <c r="C3722"/>
      <c r="D3722"/>
      <c r="E3722"/>
      <c r="F3722"/>
      <c r="G3722"/>
      <c r="H3722"/>
      <c r="I3722"/>
      <c r="J3722"/>
      <c r="K3722"/>
    </row>
    <row r="3723" spans="1:11" x14ac:dyDescent="0.2">
      <c r="A3723"/>
      <c r="B3723"/>
      <c r="C3723"/>
      <c r="D3723"/>
      <c r="E3723"/>
      <c r="F3723"/>
      <c r="G3723"/>
      <c r="H3723"/>
      <c r="I3723"/>
      <c r="J3723"/>
      <c r="K3723"/>
    </row>
    <row r="3724" spans="1:11" x14ac:dyDescent="0.2">
      <c r="A3724"/>
      <c r="B3724"/>
      <c r="C3724"/>
      <c r="D3724"/>
      <c r="E3724"/>
      <c r="F3724"/>
      <c r="G3724"/>
      <c r="H3724"/>
      <c r="I3724"/>
      <c r="J3724"/>
      <c r="K3724"/>
    </row>
    <row r="3725" spans="1:11" x14ac:dyDescent="0.2">
      <c r="A3725"/>
      <c r="B3725"/>
      <c r="C3725"/>
      <c r="D3725"/>
      <c r="E3725"/>
      <c r="F3725"/>
      <c r="G3725"/>
      <c r="H3725"/>
      <c r="I3725"/>
      <c r="J3725"/>
      <c r="K3725"/>
    </row>
    <row r="3726" spans="1:11" x14ac:dyDescent="0.2">
      <c r="A3726"/>
      <c r="B3726"/>
      <c r="C3726"/>
      <c r="D3726"/>
      <c r="E3726"/>
      <c r="F3726"/>
      <c r="G3726"/>
      <c r="H3726"/>
      <c r="I3726"/>
      <c r="J3726"/>
      <c r="K3726"/>
    </row>
    <row r="3727" spans="1:11" x14ac:dyDescent="0.2">
      <c r="A3727"/>
      <c r="B3727"/>
      <c r="C3727"/>
      <c r="D3727"/>
      <c r="E3727"/>
      <c r="F3727"/>
      <c r="G3727"/>
      <c r="H3727"/>
      <c r="I3727"/>
      <c r="J3727"/>
      <c r="K3727"/>
    </row>
    <row r="3728" spans="1:11" x14ac:dyDescent="0.2">
      <c r="A3728"/>
      <c r="B3728"/>
      <c r="C3728"/>
      <c r="D3728"/>
      <c r="E3728"/>
      <c r="F3728"/>
      <c r="G3728"/>
      <c r="H3728"/>
      <c r="I3728"/>
      <c r="J3728"/>
      <c r="K3728"/>
    </row>
    <row r="3729" spans="1:11" x14ac:dyDescent="0.2">
      <c r="A3729"/>
      <c r="B3729"/>
      <c r="C3729"/>
      <c r="D3729"/>
      <c r="E3729"/>
      <c r="F3729"/>
      <c r="G3729"/>
      <c r="H3729"/>
      <c r="I3729"/>
      <c r="J3729"/>
      <c r="K3729"/>
    </row>
    <row r="3730" spans="1:11" x14ac:dyDescent="0.2">
      <c r="A3730"/>
      <c r="B3730"/>
      <c r="C3730"/>
      <c r="D3730"/>
      <c r="E3730"/>
      <c r="F3730"/>
      <c r="G3730"/>
      <c r="H3730"/>
      <c r="I3730"/>
      <c r="J3730"/>
      <c r="K3730"/>
    </row>
    <row r="3731" spans="1:11" x14ac:dyDescent="0.2">
      <c r="A3731"/>
      <c r="B3731"/>
      <c r="C3731"/>
      <c r="D3731"/>
      <c r="E3731"/>
      <c r="F3731"/>
      <c r="G3731"/>
      <c r="H3731"/>
      <c r="I3731"/>
      <c r="J3731"/>
      <c r="K3731"/>
    </row>
    <row r="3732" spans="1:11" x14ac:dyDescent="0.2">
      <c r="A3732"/>
      <c r="B3732"/>
      <c r="C3732"/>
      <c r="D3732"/>
      <c r="E3732"/>
      <c r="F3732"/>
      <c r="G3732"/>
      <c r="H3732"/>
      <c r="I3732"/>
      <c r="J3732"/>
      <c r="K3732"/>
    </row>
    <row r="3733" spans="1:11" x14ac:dyDescent="0.2">
      <c r="A3733"/>
      <c r="B3733"/>
      <c r="C3733"/>
      <c r="D3733"/>
      <c r="E3733"/>
      <c r="F3733"/>
      <c r="G3733"/>
      <c r="H3733"/>
      <c r="I3733"/>
      <c r="J3733"/>
      <c r="K3733"/>
    </row>
    <row r="3734" spans="1:11" x14ac:dyDescent="0.2">
      <c r="A3734"/>
      <c r="B3734"/>
      <c r="C3734"/>
      <c r="D3734"/>
      <c r="E3734"/>
      <c r="F3734"/>
      <c r="G3734"/>
      <c r="H3734"/>
      <c r="I3734"/>
      <c r="J3734"/>
      <c r="K3734"/>
    </row>
    <row r="3735" spans="1:11" x14ac:dyDescent="0.2">
      <c r="A3735"/>
      <c r="B3735"/>
      <c r="C3735"/>
      <c r="D3735"/>
      <c r="E3735"/>
      <c r="F3735"/>
      <c r="G3735"/>
      <c r="H3735"/>
      <c r="I3735"/>
      <c r="J3735"/>
      <c r="K3735"/>
    </row>
    <row r="3736" spans="1:11" x14ac:dyDescent="0.2">
      <c r="A3736"/>
      <c r="B3736"/>
      <c r="C3736"/>
      <c r="D3736"/>
      <c r="E3736"/>
      <c r="F3736"/>
      <c r="G3736"/>
      <c r="H3736"/>
      <c r="I3736"/>
      <c r="J3736"/>
      <c r="K3736"/>
    </row>
    <row r="3737" spans="1:11" x14ac:dyDescent="0.2">
      <c r="A3737"/>
      <c r="B3737"/>
      <c r="C3737"/>
      <c r="D3737"/>
      <c r="E3737"/>
      <c r="F3737"/>
      <c r="G3737"/>
      <c r="H3737"/>
      <c r="I3737"/>
      <c r="J3737"/>
      <c r="K3737"/>
    </row>
    <row r="3738" spans="1:11" x14ac:dyDescent="0.2">
      <c r="A3738"/>
      <c r="B3738"/>
      <c r="C3738"/>
      <c r="D3738"/>
      <c r="E3738"/>
      <c r="F3738"/>
      <c r="G3738"/>
      <c r="H3738"/>
      <c r="I3738"/>
      <c r="J3738"/>
      <c r="K3738"/>
    </row>
    <row r="3739" spans="1:11" x14ac:dyDescent="0.2">
      <c r="A3739"/>
      <c r="B3739"/>
      <c r="C3739"/>
      <c r="D3739"/>
      <c r="E3739"/>
      <c r="F3739"/>
      <c r="G3739"/>
      <c r="H3739"/>
      <c r="I3739"/>
      <c r="J3739"/>
      <c r="K3739"/>
    </row>
    <row r="3740" spans="1:11" x14ac:dyDescent="0.2">
      <c r="A3740"/>
      <c r="B3740"/>
      <c r="C3740"/>
      <c r="D3740"/>
      <c r="E3740"/>
      <c r="F3740"/>
      <c r="G3740"/>
      <c r="H3740"/>
      <c r="I3740"/>
      <c r="J3740"/>
      <c r="K3740"/>
    </row>
    <row r="3741" spans="1:11" x14ac:dyDescent="0.2">
      <c r="A3741"/>
      <c r="B3741"/>
      <c r="C3741"/>
      <c r="D3741"/>
      <c r="E3741"/>
      <c r="F3741"/>
      <c r="G3741"/>
      <c r="H3741"/>
      <c r="I3741"/>
      <c r="J3741"/>
      <c r="K3741"/>
    </row>
    <row r="3742" spans="1:11" x14ac:dyDescent="0.2">
      <c r="A3742"/>
      <c r="B3742"/>
      <c r="C3742"/>
      <c r="D3742"/>
      <c r="E3742"/>
      <c r="F3742"/>
      <c r="G3742"/>
      <c r="H3742"/>
      <c r="I3742"/>
      <c r="J3742"/>
      <c r="K3742"/>
    </row>
    <row r="3743" spans="1:11" x14ac:dyDescent="0.2">
      <c r="A3743"/>
      <c r="B3743"/>
      <c r="C3743"/>
      <c r="D3743"/>
      <c r="E3743"/>
      <c r="F3743"/>
      <c r="G3743"/>
      <c r="H3743"/>
      <c r="I3743"/>
      <c r="J3743"/>
      <c r="K3743"/>
    </row>
    <row r="3744" spans="1:11" x14ac:dyDescent="0.2">
      <c r="A3744"/>
      <c r="B3744"/>
      <c r="C3744"/>
      <c r="D3744"/>
      <c r="E3744"/>
      <c r="F3744"/>
      <c r="G3744"/>
      <c r="H3744"/>
      <c r="I3744"/>
      <c r="J3744"/>
      <c r="K3744"/>
    </row>
    <row r="3745" spans="1:11" x14ac:dyDescent="0.2">
      <c r="A3745"/>
      <c r="B3745"/>
      <c r="C3745"/>
      <c r="D3745"/>
      <c r="E3745"/>
      <c r="F3745"/>
      <c r="G3745"/>
      <c r="H3745"/>
      <c r="I3745"/>
      <c r="J3745"/>
      <c r="K3745"/>
    </row>
    <row r="3746" spans="1:11" x14ac:dyDescent="0.2">
      <c r="A3746"/>
      <c r="B3746"/>
      <c r="C3746"/>
      <c r="D3746"/>
      <c r="E3746"/>
      <c r="F3746"/>
      <c r="G3746"/>
      <c r="H3746"/>
      <c r="I3746"/>
      <c r="J3746"/>
      <c r="K3746"/>
    </row>
    <row r="3747" spans="1:11" x14ac:dyDescent="0.2">
      <c r="A3747"/>
      <c r="B3747"/>
      <c r="C3747"/>
      <c r="D3747"/>
      <c r="E3747"/>
      <c r="F3747"/>
      <c r="G3747"/>
      <c r="H3747"/>
      <c r="I3747"/>
      <c r="J3747"/>
      <c r="K3747"/>
    </row>
    <row r="3748" spans="1:11" x14ac:dyDescent="0.2">
      <c r="A3748"/>
      <c r="B3748"/>
      <c r="C3748"/>
      <c r="D3748"/>
      <c r="E3748"/>
      <c r="F3748"/>
      <c r="G3748"/>
      <c r="H3748"/>
      <c r="I3748"/>
      <c r="J3748"/>
      <c r="K3748"/>
    </row>
    <row r="3749" spans="1:11" x14ac:dyDescent="0.2">
      <c r="A3749"/>
      <c r="B3749"/>
      <c r="C3749"/>
      <c r="D3749"/>
      <c r="E3749"/>
      <c r="F3749"/>
      <c r="G3749"/>
      <c r="H3749"/>
      <c r="I3749"/>
      <c r="J3749"/>
      <c r="K3749"/>
    </row>
    <row r="3750" spans="1:11" x14ac:dyDescent="0.2">
      <c r="A3750"/>
      <c r="B3750"/>
      <c r="C3750"/>
      <c r="D3750"/>
      <c r="E3750"/>
      <c r="F3750"/>
      <c r="G3750"/>
      <c r="H3750"/>
      <c r="I3750"/>
      <c r="J3750"/>
      <c r="K3750"/>
    </row>
    <row r="3751" spans="1:11" x14ac:dyDescent="0.2">
      <c r="A3751"/>
      <c r="B3751"/>
      <c r="C3751"/>
      <c r="D3751"/>
      <c r="E3751"/>
      <c r="F3751"/>
      <c r="G3751"/>
      <c r="H3751"/>
      <c r="I3751"/>
      <c r="J3751"/>
      <c r="K3751"/>
    </row>
    <row r="3752" spans="1:11" x14ac:dyDescent="0.2">
      <c r="A3752"/>
      <c r="B3752"/>
      <c r="C3752"/>
      <c r="D3752"/>
      <c r="E3752"/>
      <c r="F3752"/>
      <c r="G3752"/>
      <c r="H3752"/>
      <c r="I3752"/>
      <c r="J3752"/>
      <c r="K3752"/>
    </row>
    <row r="3753" spans="1:11" x14ac:dyDescent="0.2">
      <c r="A3753"/>
      <c r="B3753"/>
      <c r="C3753"/>
      <c r="D3753"/>
      <c r="E3753"/>
      <c r="F3753"/>
      <c r="G3753"/>
      <c r="H3753"/>
      <c r="I3753"/>
      <c r="J3753"/>
      <c r="K3753"/>
    </row>
    <row r="3754" spans="1:11" x14ac:dyDescent="0.2">
      <c r="A3754"/>
      <c r="B3754"/>
      <c r="C3754"/>
      <c r="D3754"/>
      <c r="E3754"/>
      <c r="F3754"/>
      <c r="G3754"/>
      <c r="H3754"/>
      <c r="I3754"/>
      <c r="J3754"/>
      <c r="K3754"/>
    </row>
    <row r="3755" spans="1:11" x14ac:dyDescent="0.2">
      <c r="A3755"/>
      <c r="B3755"/>
      <c r="C3755"/>
      <c r="D3755"/>
      <c r="E3755"/>
      <c r="F3755"/>
      <c r="G3755"/>
      <c r="H3755"/>
      <c r="I3755"/>
      <c r="J3755"/>
      <c r="K3755"/>
    </row>
    <row r="3756" spans="1:11" x14ac:dyDescent="0.2">
      <c r="A3756"/>
      <c r="B3756"/>
      <c r="C3756"/>
      <c r="D3756"/>
      <c r="E3756"/>
      <c r="F3756"/>
      <c r="G3756"/>
      <c r="H3756"/>
      <c r="I3756"/>
      <c r="J3756"/>
      <c r="K3756"/>
    </row>
    <row r="3757" spans="1:11" x14ac:dyDescent="0.2">
      <c r="A3757"/>
      <c r="B3757"/>
      <c r="C3757"/>
      <c r="D3757"/>
      <c r="E3757"/>
      <c r="F3757"/>
      <c r="G3757"/>
      <c r="H3757"/>
      <c r="I3757"/>
      <c r="J3757"/>
      <c r="K3757"/>
    </row>
    <row r="3758" spans="1:11" x14ac:dyDescent="0.2">
      <c r="A3758"/>
      <c r="B3758"/>
      <c r="C3758"/>
      <c r="D3758"/>
      <c r="E3758"/>
      <c r="F3758"/>
      <c r="G3758"/>
      <c r="H3758"/>
      <c r="I3758"/>
      <c r="J3758"/>
      <c r="K3758"/>
    </row>
    <row r="3759" spans="1:11" x14ac:dyDescent="0.2">
      <c r="A3759"/>
      <c r="B3759"/>
      <c r="C3759"/>
      <c r="D3759"/>
      <c r="E3759"/>
      <c r="F3759"/>
      <c r="G3759"/>
      <c r="H3759"/>
      <c r="I3759"/>
      <c r="J3759"/>
      <c r="K3759"/>
    </row>
    <row r="3760" spans="1:11" x14ac:dyDescent="0.2">
      <c r="A3760"/>
      <c r="B3760"/>
      <c r="C3760"/>
      <c r="D3760"/>
      <c r="E3760"/>
      <c r="F3760"/>
      <c r="G3760"/>
      <c r="H3760"/>
      <c r="I3760"/>
      <c r="J3760"/>
      <c r="K3760"/>
    </row>
    <row r="3761" spans="1:11" x14ac:dyDescent="0.2">
      <c r="A3761"/>
      <c r="B3761"/>
      <c r="C3761"/>
      <c r="D3761"/>
      <c r="E3761"/>
      <c r="F3761"/>
      <c r="G3761"/>
      <c r="H3761"/>
      <c r="I3761"/>
      <c r="J3761"/>
      <c r="K3761"/>
    </row>
    <row r="3762" spans="1:11" x14ac:dyDescent="0.2">
      <c r="A3762"/>
      <c r="B3762"/>
      <c r="C3762"/>
      <c r="D3762"/>
      <c r="E3762"/>
      <c r="F3762"/>
      <c r="G3762"/>
      <c r="H3762"/>
      <c r="I3762"/>
      <c r="J3762"/>
      <c r="K3762"/>
    </row>
    <row r="3763" spans="1:11" x14ac:dyDescent="0.2">
      <c r="A3763"/>
      <c r="B3763"/>
      <c r="C3763"/>
      <c r="D3763"/>
      <c r="E3763"/>
      <c r="F3763"/>
      <c r="G3763"/>
      <c r="H3763"/>
      <c r="I3763"/>
      <c r="J3763"/>
      <c r="K3763"/>
    </row>
    <row r="3764" spans="1:11" x14ac:dyDescent="0.2">
      <c r="A3764"/>
      <c r="B3764"/>
      <c r="C3764"/>
      <c r="D3764"/>
      <c r="E3764"/>
      <c r="F3764"/>
      <c r="G3764"/>
      <c r="H3764"/>
      <c r="I3764"/>
      <c r="J3764"/>
      <c r="K3764"/>
    </row>
    <row r="3765" spans="1:11" x14ac:dyDescent="0.2">
      <c r="A3765"/>
      <c r="B3765"/>
      <c r="C3765"/>
      <c r="D3765"/>
      <c r="E3765"/>
      <c r="F3765"/>
      <c r="G3765"/>
      <c r="H3765"/>
      <c r="I3765"/>
      <c r="J3765"/>
      <c r="K3765"/>
    </row>
    <row r="3766" spans="1:11" x14ac:dyDescent="0.2">
      <c r="A3766"/>
      <c r="B3766"/>
      <c r="C3766"/>
      <c r="D3766"/>
      <c r="E3766"/>
      <c r="F3766"/>
      <c r="G3766"/>
      <c r="H3766"/>
      <c r="I3766"/>
      <c r="J3766"/>
      <c r="K3766"/>
    </row>
    <row r="3767" spans="1:11" x14ac:dyDescent="0.2">
      <c r="A3767"/>
      <c r="B3767"/>
      <c r="C3767"/>
      <c r="D3767"/>
      <c r="E3767"/>
      <c r="F3767"/>
      <c r="G3767"/>
      <c r="H3767"/>
      <c r="I3767"/>
      <c r="J3767"/>
      <c r="K3767"/>
    </row>
    <row r="3768" spans="1:11" x14ac:dyDescent="0.2">
      <c r="A3768"/>
      <c r="B3768"/>
      <c r="C3768"/>
      <c r="D3768"/>
      <c r="E3768"/>
      <c r="F3768"/>
      <c r="G3768"/>
      <c r="H3768"/>
      <c r="I3768"/>
      <c r="J3768"/>
      <c r="K3768"/>
    </row>
    <row r="3769" spans="1:11" x14ac:dyDescent="0.2">
      <c r="A3769"/>
      <c r="B3769"/>
      <c r="C3769"/>
      <c r="D3769"/>
      <c r="E3769"/>
      <c r="F3769"/>
      <c r="G3769"/>
      <c r="H3769"/>
      <c r="I3769"/>
      <c r="J3769"/>
      <c r="K3769"/>
    </row>
    <row r="3770" spans="1:11" x14ac:dyDescent="0.2">
      <c r="A3770"/>
      <c r="B3770"/>
      <c r="C3770"/>
      <c r="D3770"/>
      <c r="E3770"/>
      <c r="F3770"/>
      <c r="G3770"/>
      <c r="H3770"/>
      <c r="I3770"/>
      <c r="J3770"/>
      <c r="K3770"/>
    </row>
    <row r="3771" spans="1:11" x14ac:dyDescent="0.2">
      <c r="A3771"/>
      <c r="B3771"/>
      <c r="C3771"/>
      <c r="D3771"/>
      <c r="E3771"/>
      <c r="F3771"/>
      <c r="G3771"/>
      <c r="H3771"/>
      <c r="I3771"/>
      <c r="J3771"/>
      <c r="K3771"/>
    </row>
    <row r="3772" spans="1:11" x14ac:dyDescent="0.2">
      <c r="A3772"/>
      <c r="B3772"/>
      <c r="C3772"/>
      <c r="D3772"/>
      <c r="E3772"/>
      <c r="F3772"/>
      <c r="G3772"/>
      <c r="H3772"/>
      <c r="I3772"/>
      <c r="J3772"/>
      <c r="K3772"/>
    </row>
    <row r="3773" spans="1:11" x14ac:dyDescent="0.2">
      <c r="A3773"/>
      <c r="B3773"/>
      <c r="C3773"/>
      <c r="D3773"/>
      <c r="E3773"/>
      <c r="F3773"/>
      <c r="G3773"/>
      <c r="H3773"/>
      <c r="I3773"/>
      <c r="J3773"/>
      <c r="K3773"/>
    </row>
    <row r="3774" spans="1:11" x14ac:dyDescent="0.2">
      <c r="A3774"/>
      <c r="B3774"/>
      <c r="C3774"/>
      <c r="D3774"/>
      <c r="E3774"/>
      <c r="F3774"/>
      <c r="G3774"/>
      <c r="H3774"/>
      <c r="I3774"/>
      <c r="J3774"/>
      <c r="K3774"/>
    </row>
    <row r="3775" spans="1:11" x14ac:dyDescent="0.2">
      <c r="A3775"/>
      <c r="B3775"/>
      <c r="C3775"/>
      <c r="D3775"/>
      <c r="E3775"/>
      <c r="F3775"/>
      <c r="G3775"/>
      <c r="H3775"/>
      <c r="I3775"/>
      <c r="J3775"/>
      <c r="K3775"/>
    </row>
    <row r="3776" spans="1:11" x14ac:dyDescent="0.2">
      <c r="A3776"/>
      <c r="B3776"/>
      <c r="C3776"/>
      <c r="D3776"/>
      <c r="E3776"/>
      <c r="F3776"/>
      <c r="G3776"/>
      <c r="H3776"/>
      <c r="I3776"/>
      <c r="J3776"/>
      <c r="K3776"/>
    </row>
    <row r="3777" spans="1:11" x14ac:dyDescent="0.2">
      <c r="A3777"/>
      <c r="B3777"/>
      <c r="C3777"/>
      <c r="D3777"/>
      <c r="E3777"/>
      <c r="F3777"/>
      <c r="G3777"/>
      <c r="H3777"/>
      <c r="I3777"/>
      <c r="J3777"/>
      <c r="K3777"/>
    </row>
    <row r="3778" spans="1:11" x14ac:dyDescent="0.2">
      <c r="A3778"/>
      <c r="B3778"/>
      <c r="C3778"/>
      <c r="D3778"/>
      <c r="E3778"/>
      <c r="F3778"/>
      <c r="G3778"/>
      <c r="H3778"/>
      <c r="I3778"/>
      <c r="J3778"/>
      <c r="K3778"/>
    </row>
    <row r="3779" spans="1:11" x14ac:dyDescent="0.2">
      <c r="A3779"/>
      <c r="B3779"/>
      <c r="C3779"/>
      <c r="D3779"/>
      <c r="E3779"/>
      <c r="F3779"/>
      <c r="G3779"/>
      <c r="H3779"/>
      <c r="I3779"/>
      <c r="J3779"/>
      <c r="K3779"/>
    </row>
    <row r="3780" spans="1:11" x14ac:dyDescent="0.2">
      <c r="A3780"/>
      <c r="B3780"/>
      <c r="C3780"/>
      <c r="D3780"/>
      <c r="E3780"/>
      <c r="F3780"/>
      <c r="G3780"/>
      <c r="H3780"/>
      <c r="I3780"/>
      <c r="J3780"/>
      <c r="K3780"/>
    </row>
    <row r="3781" spans="1:11" x14ac:dyDescent="0.2">
      <c r="A3781"/>
      <c r="B3781"/>
      <c r="C3781"/>
      <c r="D3781"/>
      <c r="E3781"/>
      <c r="F3781"/>
      <c r="G3781"/>
      <c r="H3781"/>
      <c r="I3781"/>
      <c r="J3781"/>
      <c r="K3781"/>
    </row>
    <row r="3782" spans="1:11" x14ac:dyDescent="0.2">
      <c r="A3782"/>
      <c r="B3782"/>
      <c r="C3782"/>
      <c r="D3782"/>
      <c r="E3782"/>
      <c r="F3782"/>
      <c r="G3782"/>
      <c r="H3782"/>
      <c r="I3782"/>
      <c r="J3782"/>
      <c r="K3782"/>
    </row>
    <row r="3783" spans="1:11" x14ac:dyDescent="0.2">
      <c r="A3783"/>
      <c r="B3783"/>
      <c r="C3783"/>
      <c r="D3783"/>
      <c r="E3783"/>
      <c r="F3783"/>
      <c r="G3783"/>
      <c r="H3783"/>
      <c r="I3783"/>
      <c r="J3783"/>
      <c r="K3783"/>
    </row>
    <row r="3784" spans="1:11" x14ac:dyDescent="0.2">
      <c r="A3784"/>
      <c r="B3784"/>
      <c r="C3784"/>
      <c r="D3784"/>
      <c r="E3784"/>
      <c r="F3784"/>
      <c r="G3784"/>
      <c r="H3784"/>
      <c r="I3784"/>
      <c r="J3784"/>
      <c r="K3784"/>
    </row>
    <row r="3785" spans="1:11" x14ac:dyDescent="0.2">
      <c r="A3785"/>
      <c r="B3785"/>
      <c r="C3785"/>
      <c r="D3785"/>
      <c r="E3785"/>
      <c r="F3785"/>
      <c r="G3785"/>
      <c r="H3785"/>
      <c r="I3785"/>
      <c r="J3785"/>
      <c r="K3785"/>
    </row>
    <row r="3786" spans="1:11" x14ac:dyDescent="0.2">
      <c r="A3786"/>
      <c r="B3786"/>
      <c r="C3786"/>
      <c r="D3786"/>
      <c r="E3786"/>
      <c r="F3786"/>
      <c r="G3786"/>
      <c r="H3786"/>
      <c r="I3786"/>
      <c r="J3786"/>
      <c r="K3786"/>
    </row>
    <row r="3787" spans="1:11" x14ac:dyDescent="0.2">
      <c r="A3787"/>
      <c r="B3787"/>
      <c r="C3787"/>
      <c r="D3787"/>
      <c r="E3787"/>
      <c r="F3787"/>
      <c r="G3787"/>
      <c r="H3787"/>
      <c r="I3787"/>
      <c r="J3787"/>
      <c r="K3787"/>
    </row>
    <row r="3788" spans="1:11" x14ac:dyDescent="0.2">
      <c r="A3788"/>
      <c r="B3788"/>
      <c r="C3788"/>
      <c r="D3788"/>
      <c r="E3788"/>
      <c r="F3788"/>
      <c r="G3788"/>
      <c r="H3788"/>
      <c r="I3788"/>
      <c r="J3788"/>
      <c r="K3788"/>
    </row>
    <row r="3789" spans="1:11" x14ac:dyDescent="0.2">
      <c r="A3789"/>
      <c r="B3789"/>
      <c r="C3789"/>
      <c r="D3789"/>
      <c r="E3789"/>
      <c r="F3789"/>
      <c r="G3789"/>
      <c r="H3789"/>
      <c r="I3789"/>
      <c r="J3789"/>
      <c r="K3789"/>
    </row>
    <row r="3790" spans="1:11" x14ac:dyDescent="0.2">
      <c r="A3790"/>
      <c r="B3790"/>
      <c r="C3790"/>
      <c r="D3790"/>
      <c r="E3790"/>
      <c r="F3790"/>
      <c r="G3790"/>
      <c r="H3790"/>
      <c r="I3790"/>
      <c r="J3790"/>
      <c r="K3790"/>
    </row>
    <row r="3791" spans="1:11" x14ac:dyDescent="0.2">
      <c r="A3791"/>
      <c r="B3791"/>
      <c r="C3791"/>
      <c r="D3791"/>
      <c r="E3791"/>
      <c r="F3791"/>
      <c r="G3791"/>
      <c r="H3791"/>
      <c r="I3791"/>
      <c r="J3791"/>
      <c r="K3791"/>
    </row>
    <row r="3792" spans="1:11" x14ac:dyDescent="0.2">
      <c r="A3792"/>
      <c r="B3792"/>
      <c r="C3792"/>
      <c r="D3792"/>
      <c r="E3792"/>
      <c r="F3792"/>
      <c r="G3792"/>
      <c r="H3792"/>
      <c r="I3792"/>
      <c r="J3792"/>
      <c r="K3792"/>
    </row>
    <row r="3793" spans="1:11" x14ac:dyDescent="0.2">
      <c r="A3793"/>
      <c r="B3793"/>
      <c r="C3793"/>
      <c r="D3793"/>
      <c r="E3793"/>
      <c r="F3793"/>
      <c r="G3793"/>
      <c r="H3793"/>
      <c r="I3793"/>
      <c r="J3793"/>
      <c r="K3793"/>
    </row>
    <row r="3794" spans="1:11" x14ac:dyDescent="0.2">
      <c r="A3794"/>
      <c r="B3794"/>
      <c r="C3794"/>
      <c r="D3794"/>
      <c r="E3794"/>
      <c r="F3794"/>
      <c r="G3794"/>
      <c r="H3794"/>
      <c r="I3794"/>
      <c r="J3794"/>
      <c r="K3794"/>
    </row>
    <row r="3795" spans="1:11" x14ac:dyDescent="0.2">
      <c r="A3795"/>
      <c r="B3795"/>
      <c r="C3795"/>
      <c r="D3795"/>
      <c r="E3795"/>
      <c r="F3795"/>
      <c r="G3795"/>
      <c r="H3795"/>
      <c r="I3795"/>
      <c r="J3795"/>
      <c r="K3795"/>
    </row>
    <row r="3796" spans="1:11" x14ac:dyDescent="0.2">
      <c r="A3796"/>
      <c r="B3796"/>
      <c r="C3796"/>
      <c r="D3796"/>
      <c r="E3796"/>
      <c r="F3796"/>
      <c r="G3796"/>
      <c r="H3796"/>
      <c r="I3796"/>
      <c r="J3796"/>
      <c r="K3796"/>
    </row>
    <row r="3797" spans="1:11" x14ac:dyDescent="0.2">
      <c r="A3797"/>
      <c r="B3797"/>
      <c r="C3797"/>
      <c r="D3797"/>
      <c r="E3797"/>
      <c r="F3797"/>
      <c r="G3797"/>
      <c r="H3797"/>
      <c r="I3797"/>
      <c r="J3797"/>
      <c r="K3797"/>
    </row>
    <row r="3798" spans="1:11" x14ac:dyDescent="0.2">
      <c r="A3798"/>
      <c r="B3798"/>
      <c r="C3798"/>
      <c r="D3798"/>
      <c r="E3798"/>
      <c r="F3798"/>
      <c r="G3798"/>
      <c r="H3798"/>
      <c r="I3798"/>
      <c r="J3798"/>
      <c r="K3798"/>
    </row>
    <row r="3799" spans="1:11" x14ac:dyDescent="0.2">
      <c r="A3799"/>
      <c r="B3799"/>
      <c r="C3799"/>
      <c r="D3799"/>
      <c r="E3799"/>
      <c r="F3799"/>
      <c r="G3799"/>
      <c r="H3799"/>
      <c r="I3799"/>
      <c r="J3799"/>
      <c r="K3799"/>
    </row>
    <row r="3800" spans="1:11" x14ac:dyDescent="0.2">
      <c r="A3800"/>
      <c r="B3800"/>
      <c r="C3800"/>
      <c r="D3800"/>
      <c r="E3800"/>
      <c r="F3800"/>
      <c r="G3800"/>
      <c r="H3800"/>
      <c r="I3800"/>
      <c r="J3800"/>
      <c r="K3800"/>
    </row>
    <row r="3801" spans="1:11" x14ac:dyDescent="0.2">
      <c r="A3801"/>
      <c r="B3801"/>
      <c r="C3801"/>
      <c r="D3801"/>
      <c r="E3801"/>
      <c r="F3801"/>
      <c r="G3801"/>
      <c r="H3801"/>
      <c r="I3801"/>
      <c r="J3801"/>
      <c r="K3801"/>
    </row>
    <row r="3802" spans="1:11" x14ac:dyDescent="0.2">
      <c r="A3802"/>
      <c r="B3802"/>
      <c r="C3802"/>
      <c r="D3802"/>
      <c r="E3802"/>
      <c r="F3802"/>
      <c r="G3802"/>
      <c r="H3802"/>
      <c r="I3802"/>
      <c r="J3802"/>
      <c r="K3802"/>
    </row>
    <row r="3803" spans="1:11" x14ac:dyDescent="0.2">
      <c r="A3803"/>
      <c r="B3803"/>
      <c r="C3803"/>
      <c r="D3803"/>
      <c r="E3803"/>
      <c r="F3803"/>
      <c r="G3803"/>
      <c r="H3803"/>
      <c r="I3803"/>
      <c r="J3803"/>
      <c r="K3803"/>
    </row>
    <row r="3804" spans="1:11" x14ac:dyDescent="0.2">
      <c r="A3804"/>
      <c r="B3804"/>
      <c r="C3804"/>
      <c r="D3804"/>
      <c r="E3804"/>
      <c r="F3804"/>
      <c r="G3804"/>
      <c r="H3804"/>
      <c r="I3804"/>
      <c r="J3804"/>
      <c r="K3804"/>
    </row>
    <row r="3805" spans="1:11" x14ac:dyDescent="0.2">
      <c r="A3805"/>
      <c r="B3805"/>
      <c r="C3805"/>
      <c r="D3805"/>
      <c r="E3805"/>
      <c r="F3805"/>
      <c r="G3805"/>
      <c r="H3805"/>
      <c r="I3805"/>
      <c r="J3805"/>
      <c r="K3805"/>
    </row>
    <row r="3806" spans="1:11" x14ac:dyDescent="0.2">
      <c r="A3806"/>
      <c r="B3806"/>
      <c r="C3806"/>
      <c r="D3806"/>
      <c r="E3806"/>
      <c r="F3806"/>
      <c r="G3806"/>
      <c r="H3806"/>
      <c r="I3806"/>
      <c r="J3806"/>
      <c r="K3806"/>
    </row>
    <row r="3807" spans="1:11" x14ac:dyDescent="0.2">
      <c r="A3807"/>
      <c r="B3807"/>
      <c r="C3807"/>
      <c r="D3807"/>
      <c r="E3807"/>
      <c r="F3807"/>
      <c r="G3807"/>
      <c r="H3807"/>
      <c r="I3807"/>
      <c r="J3807"/>
      <c r="K3807"/>
    </row>
    <row r="3808" spans="1:11" x14ac:dyDescent="0.2">
      <c r="A3808"/>
      <c r="B3808"/>
      <c r="C3808"/>
      <c r="D3808"/>
      <c r="E3808"/>
      <c r="F3808"/>
      <c r="G3808"/>
      <c r="H3808"/>
      <c r="I3808"/>
      <c r="J3808"/>
      <c r="K3808"/>
    </row>
    <row r="3809" spans="1:11" x14ac:dyDescent="0.2">
      <c r="A3809"/>
      <c r="B3809"/>
      <c r="C3809"/>
      <c r="D3809"/>
      <c r="E3809"/>
      <c r="F3809"/>
      <c r="G3809"/>
      <c r="H3809"/>
      <c r="I3809"/>
      <c r="J3809"/>
      <c r="K3809"/>
    </row>
    <row r="3810" spans="1:11" x14ac:dyDescent="0.2">
      <c r="A3810"/>
      <c r="B3810"/>
      <c r="C3810"/>
      <c r="D3810"/>
      <c r="E3810"/>
      <c r="F3810"/>
      <c r="G3810"/>
      <c r="H3810"/>
      <c r="I3810"/>
      <c r="J3810"/>
      <c r="K3810"/>
    </row>
    <row r="3811" spans="1:11" x14ac:dyDescent="0.2">
      <c r="A3811"/>
      <c r="B3811"/>
      <c r="C3811"/>
      <c r="D3811"/>
      <c r="E3811"/>
      <c r="F3811"/>
      <c r="G3811"/>
      <c r="H3811"/>
      <c r="I3811"/>
      <c r="J3811"/>
      <c r="K3811"/>
    </row>
    <row r="3812" spans="1:11" x14ac:dyDescent="0.2">
      <c r="A3812"/>
      <c r="B3812"/>
      <c r="C3812"/>
      <c r="D3812"/>
      <c r="E3812"/>
      <c r="F3812"/>
      <c r="G3812"/>
      <c r="H3812"/>
      <c r="I3812"/>
      <c r="J3812"/>
      <c r="K3812"/>
    </row>
    <row r="3813" spans="1:11" x14ac:dyDescent="0.2">
      <c r="A3813"/>
      <c r="B3813"/>
      <c r="C3813"/>
      <c r="D3813"/>
      <c r="E3813"/>
      <c r="F3813"/>
      <c r="G3813"/>
      <c r="H3813"/>
      <c r="I3813"/>
      <c r="J3813"/>
      <c r="K3813"/>
    </row>
    <row r="3814" spans="1:11" x14ac:dyDescent="0.2">
      <c r="A3814"/>
      <c r="B3814"/>
      <c r="C3814"/>
      <c r="D3814"/>
      <c r="E3814"/>
      <c r="F3814"/>
      <c r="G3814"/>
      <c r="H3814"/>
      <c r="I3814"/>
      <c r="J3814"/>
      <c r="K3814"/>
    </row>
    <row r="3815" spans="1:11" x14ac:dyDescent="0.2">
      <c r="A3815"/>
      <c r="B3815"/>
      <c r="C3815"/>
      <c r="D3815"/>
      <c r="E3815"/>
      <c r="F3815"/>
      <c r="G3815"/>
      <c r="H3815"/>
      <c r="I3815"/>
      <c r="J3815"/>
      <c r="K3815"/>
    </row>
    <row r="3816" spans="1:11" x14ac:dyDescent="0.2">
      <c r="A3816"/>
      <c r="B3816"/>
      <c r="C3816"/>
      <c r="D3816"/>
      <c r="E3816"/>
      <c r="F3816"/>
      <c r="G3816"/>
      <c r="H3816"/>
      <c r="I3816"/>
      <c r="J3816"/>
      <c r="K3816"/>
    </row>
    <row r="3817" spans="1:11" x14ac:dyDescent="0.2">
      <c r="A3817"/>
      <c r="B3817"/>
      <c r="C3817"/>
      <c r="D3817"/>
      <c r="E3817"/>
      <c r="F3817"/>
      <c r="G3817"/>
      <c r="H3817"/>
      <c r="I3817"/>
      <c r="J3817"/>
      <c r="K3817"/>
    </row>
    <row r="3818" spans="1:11" x14ac:dyDescent="0.2">
      <c r="A3818"/>
      <c r="B3818"/>
      <c r="C3818"/>
      <c r="D3818"/>
      <c r="E3818"/>
      <c r="F3818"/>
      <c r="G3818"/>
      <c r="H3818"/>
      <c r="I3818"/>
      <c r="J3818"/>
      <c r="K3818"/>
    </row>
    <row r="3819" spans="1:11" x14ac:dyDescent="0.2">
      <c r="A3819"/>
      <c r="B3819"/>
      <c r="C3819"/>
      <c r="D3819"/>
      <c r="E3819"/>
      <c r="F3819"/>
      <c r="G3819"/>
      <c r="H3819"/>
      <c r="I3819"/>
      <c r="J3819"/>
      <c r="K3819"/>
    </row>
    <row r="3820" spans="1:11" x14ac:dyDescent="0.2">
      <c r="A3820"/>
      <c r="B3820"/>
      <c r="C3820"/>
      <c r="D3820"/>
      <c r="E3820"/>
      <c r="F3820"/>
      <c r="G3820"/>
      <c r="H3820"/>
      <c r="I3820"/>
      <c r="J3820"/>
      <c r="K3820"/>
    </row>
    <row r="3821" spans="1:11" x14ac:dyDescent="0.2">
      <c r="A3821"/>
      <c r="B3821"/>
      <c r="C3821"/>
      <c r="D3821"/>
      <c r="E3821"/>
      <c r="F3821"/>
      <c r="G3821"/>
      <c r="H3821"/>
      <c r="I3821"/>
      <c r="J3821"/>
      <c r="K3821"/>
    </row>
    <row r="3822" spans="1:11" x14ac:dyDescent="0.2">
      <c r="A3822"/>
      <c r="B3822"/>
      <c r="C3822"/>
      <c r="D3822"/>
      <c r="E3822"/>
      <c r="F3822"/>
      <c r="G3822"/>
      <c r="H3822"/>
      <c r="I3822"/>
      <c r="J3822"/>
      <c r="K3822"/>
    </row>
    <row r="3823" spans="1:11" x14ac:dyDescent="0.2">
      <c r="A3823"/>
      <c r="B3823"/>
      <c r="C3823"/>
      <c r="D3823"/>
      <c r="E3823"/>
      <c r="F3823"/>
      <c r="G3823"/>
      <c r="H3823"/>
      <c r="I3823"/>
      <c r="J3823"/>
      <c r="K3823"/>
    </row>
    <row r="3824" spans="1:11" x14ac:dyDescent="0.2">
      <c r="A3824"/>
      <c r="B3824"/>
      <c r="C3824"/>
      <c r="D3824"/>
      <c r="E3824"/>
      <c r="F3824"/>
      <c r="G3824"/>
      <c r="H3824"/>
      <c r="I3824"/>
      <c r="J3824"/>
      <c r="K3824"/>
    </row>
    <row r="3825" spans="1:11" x14ac:dyDescent="0.2">
      <c r="A3825"/>
      <c r="B3825"/>
      <c r="C3825"/>
      <c r="D3825"/>
      <c r="E3825"/>
      <c r="F3825"/>
      <c r="G3825"/>
      <c r="H3825"/>
      <c r="I3825"/>
      <c r="J3825"/>
      <c r="K3825"/>
    </row>
    <row r="3826" spans="1:11" x14ac:dyDescent="0.2">
      <c r="A3826"/>
      <c r="B3826"/>
      <c r="C3826"/>
      <c r="D3826"/>
      <c r="E3826"/>
      <c r="F3826"/>
      <c r="G3826"/>
      <c r="H3826"/>
      <c r="I3826"/>
      <c r="J3826"/>
      <c r="K3826"/>
    </row>
    <row r="3827" spans="1:11" x14ac:dyDescent="0.2">
      <c r="A3827"/>
      <c r="B3827"/>
      <c r="C3827"/>
      <c r="D3827"/>
      <c r="E3827"/>
      <c r="F3827"/>
      <c r="G3827"/>
      <c r="H3827"/>
      <c r="I3827"/>
      <c r="J3827"/>
      <c r="K3827"/>
    </row>
    <row r="3828" spans="1:11" x14ac:dyDescent="0.2">
      <c r="A3828"/>
      <c r="B3828"/>
      <c r="C3828"/>
      <c r="D3828"/>
      <c r="E3828"/>
      <c r="F3828"/>
      <c r="G3828"/>
      <c r="H3828"/>
      <c r="I3828"/>
      <c r="J3828"/>
      <c r="K3828"/>
    </row>
    <row r="3829" spans="1:11" x14ac:dyDescent="0.2">
      <c r="A3829"/>
      <c r="B3829"/>
      <c r="C3829"/>
      <c r="D3829"/>
      <c r="E3829"/>
      <c r="F3829"/>
      <c r="G3829"/>
      <c r="H3829"/>
      <c r="I3829"/>
      <c r="J3829"/>
      <c r="K3829"/>
    </row>
    <row r="3830" spans="1:11" x14ac:dyDescent="0.2">
      <c r="A3830"/>
      <c r="B3830"/>
      <c r="C3830"/>
      <c r="D3830"/>
      <c r="E3830"/>
      <c r="F3830"/>
      <c r="G3830"/>
      <c r="H3830"/>
      <c r="I3830"/>
      <c r="J3830"/>
      <c r="K3830"/>
    </row>
    <row r="3831" spans="1:11" x14ac:dyDescent="0.2">
      <c r="A3831"/>
      <c r="B3831"/>
      <c r="C3831"/>
      <c r="D3831"/>
      <c r="E3831"/>
      <c r="F3831"/>
      <c r="G3831"/>
      <c r="H3831"/>
      <c r="I3831"/>
      <c r="J3831"/>
      <c r="K3831"/>
    </row>
    <row r="3832" spans="1:11" x14ac:dyDescent="0.2">
      <c r="A3832"/>
      <c r="B3832"/>
      <c r="C3832"/>
      <c r="D3832"/>
      <c r="E3832"/>
      <c r="F3832"/>
      <c r="G3832"/>
      <c r="H3832"/>
      <c r="I3832"/>
      <c r="J3832"/>
      <c r="K3832"/>
    </row>
    <row r="3833" spans="1:11" x14ac:dyDescent="0.2">
      <c r="A3833"/>
      <c r="B3833"/>
      <c r="C3833"/>
      <c r="D3833"/>
      <c r="E3833"/>
      <c r="F3833"/>
      <c r="G3833"/>
      <c r="H3833"/>
      <c r="I3833"/>
      <c r="J3833"/>
      <c r="K3833"/>
    </row>
    <row r="3834" spans="1:11" x14ac:dyDescent="0.2">
      <c r="A3834"/>
      <c r="B3834"/>
      <c r="C3834"/>
      <c r="D3834"/>
      <c r="E3834"/>
      <c r="F3834"/>
      <c r="G3834"/>
      <c r="H3834"/>
      <c r="I3834"/>
      <c r="J3834"/>
      <c r="K3834"/>
    </row>
    <row r="3835" spans="1:11" x14ac:dyDescent="0.2">
      <c r="A3835"/>
      <c r="B3835"/>
      <c r="C3835"/>
      <c r="D3835"/>
      <c r="E3835"/>
      <c r="F3835"/>
      <c r="G3835"/>
      <c r="H3835"/>
      <c r="I3835"/>
      <c r="J3835"/>
      <c r="K3835"/>
    </row>
    <row r="3836" spans="1:11" x14ac:dyDescent="0.2">
      <c r="A3836"/>
      <c r="B3836"/>
      <c r="C3836"/>
      <c r="D3836"/>
      <c r="E3836"/>
      <c r="F3836"/>
      <c r="G3836"/>
      <c r="H3836"/>
      <c r="I3836"/>
      <c r="J3836"/>
      <c r="K3836"/>
    </row>
    <row r="3837" spans="1:11" x14ac:dyDescent="0.2">
      <c r="A3837"/>
      <c r="B3837"/>
      <c r="C3837"/>
      <c r="D3837"/>
      <c r="E3837"/>
      <c r="F3837"/>
      <c r="G3837"/>
      <c r="H3837"/>
      <c r="I3837"/>
      <c r="J3837"/>
      <c r="K3837"/>
    </row>
    <row r="3838" spans="1:11" x14ac:dyDescent="0.2">
      <c r="A3838"/>
      <c r="B3838"/>
      <c r="C3838"/>
      <c r="D3838"/>
      <c r="E3838"/>
      <c r="F3838"/>
      <c r="G3838"/>
      <c r="H3838"/>
      <c r="I3838"/>
      <c r="J3838"/>
      <c r="K3838"/>
    </row>
    <row r="3839" spans="1:11" x14ac:dyDescent="0.2">
      <c r="A3839"/>
      <c r="B3839"/>
      <c r="C3839"/>
      <c r="D3839"/>
      <c r="E3839"/>
      <c r="F3839"/>
      <c r="G3839"/>
      <c r="H3839"/>
      <c r="I3839"/>
      <c r="J3839"/>
      <c r="K3839"/>
    </row>
    <row r="3840" spans="1:11" x14ac:dyDescent="0.2">
      <c r="A3840"/>
      <c r="B3840"/>
      <c r="C3840"/>
      <c r="D3840"/>
      <c r="E3840"/>
      <c r="F3840"/>
      <c r="G3840"/>
      <c r="H3840"/>
      <c r="I3840"/>
      <c r="J3840"/>
      <c r="K3840"/>
    </row>
    <row r="3841" spans="1:11" x14ac:dyDescent="0.2">
      <c r="A3841"/>
      <c r="B3841"/>
      <c r="C3841"/>
      <c r="D3841"/>
      <c r="E3841"/>
      <c r="F3841"/>
      <c r="G3841"/>
      <c r="H3841"/>
      <c r="I3841"/>
      <c r="J3841"/>
      <c r="K3841"/>
    </row>
    <row r="3842" spans="1:11" x14ac:dyDescent="0.2">
      <c r="A3842"/>
      <c r="B3842"/>
      <c r="C3842"/>
      <c r="D3842"/>
      <c r="E3842"/>
      <c r="F3842"/>
      <c r="G3842"/>
      <c r="H3842"/>
      <c r="I3842"/>
      <c r="J3842"/>
      <c r="K3842"/>
    </row>
    <row r="3843" spans="1:11" x14ac:dyDescent="0.2">
      <c r="A3843"/>
      <c r="B3843"/>
      <c r="C3843"/>
      <c r="D3843"/>
      <c r="E3843"/>
      <c r="F3843"/>
      <c r="G3843"/>
      <c r="H3843"/>
      <c r="I3843"/>
      <c r="J3843"/>
      <c r="K3843"/>
    </row>
    <row r="3844" spans="1:11" x14ac:dyDescent="0.2">
      <c r="A3844"/>
      <c r="B3844"/>
      <c r="C3844"/>
      <c r="D3844"/>
      <c r="E3844"/>
      <c r="F3844"/>
      <c r="G3844"/>
      <c r="H3844"/>
      <c r="I3844"/>
      <c r="J3844"/>
      <c r="K3844"/>
    </row>
    <row r="3845" spans="1:11" x14ac:dyDescent="0.2">
      <c r="A3845"/>
      <c r="B3845"/>
      <c r="C3845"/>
      <c r="D3845"/>
      <c r="E3845"/>
      <c r="F3845"/>
      <c r="G3845"/>
      <c r="H3845"/>
      <c r="I3845"/>
      <c r="J3845"/>
      <c r="K3845"/>
    </row>
    <row r="3846" spans="1:11" x14ac:dyDescent="0.2">
      <c r="A3846"/>
      <c r="B3846"/>
      <c r="C3846"/>
      <c r="D3846"/>
      <c r="E3846"/>
      <c r="F3846"/>
      <c r="G3846"/>
      <c r="H3846"/>
      <c r="I3846"/>
      <c r="J3846"/>
      <c r="K3846"/>
    </row>
    <row r="3847" spans="1:11" x14ac:dyDescent="0.2">
      <c r="A3847"/>
      <c r="B3847"/>
      <c r="C3847"/>
      <c r="D3847"/>
      <c r="E3847"/>
      <c r="F3847"/>
      <c r="G3847"/>
      <c r="H3847"/>
      <c r="I3847"/>
      <c r="J3847"/>
      <c r="K3847"/>
    </row>
    <row r="3848" spans="1:11" x14ac:dyDescent="0.2">
      <c r="A3848"/>
      <c r="B3848"/>
      <c r="C3848"/>
      <c r="D3848"/>
      <c r="E3848"/>
      <c r="F3848"/>
      <c r="G3848"/>
      <c r="H3848"/>
      <c r="I3848"/>
      <c r="J3848"/>
      <c r="K3848"/>
    </row>
    <row r="3849" spans="1:11" x14ac:dyDescent="0.2">
      <c r="A3849"/>
      <c r="B3849"/>
      <c r="C3849"/>
      <c r="D3849"/>
      <c r="E3849"/>
      <c r="F3849"/>
      <c r="G3849"/>
      <c r="H3849"/>
      <c r="I3849"/>
      <c r="J3849"/>
      <c r="K3849"/>
    </row>
    <row r="3850" spans="1:11" x14ac:dyDescent="0.2">
      <c r="A3850"/>
      <c r="B3850"/>
      <c r="C3850"/>
      <c r="D3850"/>
      <c r="E3850"/>
      <c r="F3850"/>
      <c r="G3850"/>
      <c r="H3850"/>
      <c r="I3850"/>
      <c r="J3850"/>
      <c r="K3850"/>
    </row>
    <row r="3851" spans="1:11" x14ac:dyDescent="0.2">
      <c r="A3851"/>
      <c r="B3851"/>
      <c r="C3851"/>
      <c r="D3851"/>
      <c r="E3851"/>
      <c r="F3851"/>
      <c r="G3851"/>
      <c r="H3851"/>
      <c r="I3851"/>
      <c r="J3851"/>
      <c r="K3851"/>
    </row>
    <row r="3852" spans="1:11" x14ac:dyDescent="0.2">
      <c r="A3852"/>
      <c r="B3852"/>
      <c r="C3852"/>
      <c r="D3852"/>
      <c r="E3852"/>
      <c r="F3852"/>
      <c r="G3852"/>
      <c r="H3852"/>
      <c r="I3852"/>
      <c r="J3852"/>
      <c r="K3852"/>
    </row>
    <row r="3853" spans="1:11" x14ac:dyDescent="0.2">
      <c r="A3853"/>
      <c r="B3853"/>
      <c r="C3853"/>
      <c r="D3853"/>
      <c r="E3853"/>
      <c r="F3853"/>
      <c r="G3853"/>
      <c r="H3853"/>
      <c r="I3853"/>
      <c r="J3853"/>
      <c r="K3853"/>
    </row>
    <row r="3854" spans="1:11" x14ac:dyDescent="0.2">
      <c r="A3854"/>
      <c r="B3854"/>
      <c r="C3854"/>
      <c r="D3854"/>
      <c r="E3854"/>
      <c r="F3854"/>
      <c r="G3854"/>
      <c r="H3854"/>
      <c r="I3854"/>
      <c r="J3854"/>
      <c r="K3854"/>
    </row>
    <row r="3855" spans="1:11" x14ac:dyDescent="0.2">
      <c r="A3855"/>
      <c r="B3855"/>
      <c r="C3855"/>
      <c r="D3855"/>
      <c r="E3855"/>
      <c r="F3855"/>
      <c r="G3855"/>
      <c r="H3855"/>
      <c r="I3855"/>
      <c r="J3855"/>
      <c r="K3855"/>
    </row>
    <row r="3856" spans="1:11" x14ac:dyDescent="0.2">
      <c r="A3856"/>
      <c r="B3856"/>
      <c r="C3856"/>
      <c r="D3856"/>
      <c r="E3856"/>
      <c r="F3856"/>
      <c r="G3856"/>
      <c r="H3856"/>
      <c r="I3856"/>
      <c r="J3856"/>
      <c r="K3856"/>
    </row>
    <row r="3857" spans="1:11" x14ac:dyDescent="0.2">
      <c r="A3857"/>
      <c r="B3857"/>
      <c r="C3857"/>
      <c r="D3857"/>
      <c r="E3857"/>
      <c r="F3857"/>
      <c r="G3857"/>
      <c r="H3857"/>
      <c r="I3857"/>
      <c r="J3857"/>
      <c r="K3857"/>
    </row>
    <row r="3858" spans="1:11" x14ac:dyDescent="0.2">
      <c r="A3858"/>
      <c r="B3858"/>
      <c r="C3858"/>
      <c r="D3858"/>
      <c r="E3858"/>
      <c r="F3858"/>
      <c r="G3858"/>
      <c r="H3858"/>
      <c r="I3858"/>
      <c r="J3858"/>
      <c r="K3858"/>
    </row>
    <row r="3859" spans="1:11" x14ac:dyDescent="0.2">
      <c r="A3859"/>
      <c r="B3859"/>
      <c r="C3859"/>
      <c r="D3859"/>
      <c r="E3859"/>
      <c r="F3859"/>
      <c r="G3859"/>
      <c r="H3859"/>
      <c r="I3859"/>
      <c r="J3859"/>
      <c r="K3859"/>
    </row>
    <row r="3860" spans="1:11" x14ac:dyDescent="0.2">
      <c r="A3860"/>
      <c r="B3860"/>
      <c r="C3860"/>
      <c r="D3860"/>
      <c r="E3860"/>
      <c r="F3860"/>
      <c r="G3860"/>
      <c r="H3860"/>
      <c r="I3860"/>
      <c r="J3860"/>
      <c r="K3860"/>
    </row>
    <row r="3861" spans="1:11" x14ac:dyDescent="0.2">
      <c r="A3861"/>
      <c r="B3861"/>
      <c r="C3861"/>
      <c r="D3861"/>
      <c r="E3861"/>
      <c r="F3861"/>
      <c r="G3861"/>
      <c r="H3861"/>
      <c r="I3861"/>
      <c r="J3861"/>
      <c r="K3861"/>
    </row>
    <row r="3862" spans="1:11" x14ac:dyDescent="0.2">
      <c r="A3862"/>
      <c r="B3862"/>
      <c r="C3862"/>
      <c r="D3862"/>
      <c r="E3862"/>
      <c r="F3862"/>
      <c r="G3862"/>
      <c r="H3862"/>
      <c r="I3862"/>
      <c r="J3862"/>
      <c r="K3862"/>
    </row>
    <row r="3863" spans="1:11" x14ac:dyDescent="0.2">
      <c r="A3863"/>
      <c r="B3863"/>
      <c r="C3863"/>
      <c r="D3863"/>
      <c r="E3863"/>
      <c r="F3863"/>
      <c r="G3863"/>
      <c r="H3863"/>
      <c r="I3863"/>
      <c r="J3863"/>
      <c r="K3863"/>
    </row>
    <row r="3864" spans="1:11" x14ac:dyDescent="0.2">
      <c r="A3864"/>
      <c r="B3864"/>
      <c r="C3864"/>
      <c r="D3864"/>
      <c r="E3864"/>
      <c r="F3864"/>
      <c r="G3864"/>
      <c r="H3864"/>
      <c r="I3864"/>
      <c r="J3864"/>
      <c r="K3864"/>
    </row>
    <row r="3865" spans="1:11" x14ac:dyDescent="0.2">
      <c r="A3865"/>
      <c r="B3865"/>
      <c r="C3865"/>
      <c r="D3865"/>
      <c r="E3865"/>
      <c r="F3865"/>
      <c r="G3865"/>
      <c r="H3865"/>
      <c r="I3865"/>
      <c r="J3865"/>
      <c r="K3865"/>
    </row>
    <row r="3866" spans="1:11" x14ac:dyDescent="0.2">
      <c r="A3866"/>
      <c r="B3866"/>
      <c r="C3866"/>
      <c r="D3866"/>
      <c r="E3866"/>
      <c r="F3866"/>
      <c r="G3866"/>
      <c r="H3866"/>
      <c r="I3866"/>
      <c r="J3866"/>
      <c r="K3866"/>
    </row>
    <row r="3867" spans="1:11" x14ac:dyDescent="0.2">
      <c r="A3867"/>
      <c r="B3867"/>
      <c r="C3867"/>
      <c r="D3867"/>
      <c r="E3867"/>
      <c r="F3867"/>
      <c r="G3867"/>
      <c r="H3867"/>
      <c r="I3867"/>
      <c r="J3867"/>
      <c r="K3867"/>
    </row>
    <row r="3868" spans="1:11" x14ac:dyDescent="0.2">
      <c r="A3868"/>
      <c r="B3868"/>
      <c r="C3868"/>
      <c r="D3868"/>
      <c r="E3868"/>
      <c r="F3868"/>
      <c r="G3868"/>
      <c r="H3868"/>
      <c r="I3868"/>
      <c r="J3868"/>
      <c r="K3868"/>
    </row>
    <row r="3869" spans="1:11" x14ac:dyDescent="0.2">
      <c r="A3869"/>
      <c r="B3869"/>
      <c r="C3869"/>
      <c r="D3869"/>
      <c r="E3869"/>
      <c r="F3869"/>
      <c r="G3869"/>
      <c r="H3869"/>
      <c r="I3869"/>
      <c r="J3869"/>
      <c r="K3869"/>
    </row>
    <row r="3870" spans="1:11" x14ac:dyDescent="0.2">
      <c r="A3870"/>
      <c r="B3870"/>
      <c r="C3870"/>
      <c r="D3870"/>
      <c r="E3870"/>
      <c r="F3870"/>
      <c r="G3870"/>
      <c r="H3870"/>
      <c r="I3870"/>
      <c r="J3870"/>
      <c r="K3870"/>
    </row>
    <row r="3871" spans="1:11" x14ac:dyDescent="0.2">
      <c r="A3871"/>
      <c r="B3871"/>
      <c r="C3871"/>
      <c r="D3871"/>
      <c r="E3871"/>
      <c r="F3871"/>
      <c r="G3871"/>
      <c r="H3871"/>
      <c r="I3871"/>
      <c r="J3871"/>
      <c r="K3871"/>
    </row>
    <row r="3872" spans="1:11" x14ac:dyDescent="0.2">
      <c r="A3872"/>
      <c r="B3872"/>
      <c r="C3872"/>
      <c r="D3872"/>
      <c r="E3872"/>
      <c r="F3872"/>
      <c r="G3872"/>
      <c r="H3872"/>
      <c r="I3872"/>
      <c r="J3872"/>
      <c r="K3872"/>
    </row>
    <row r="3873" spans="1:11" x14ac:dyDescent="0.2">
      <c r="A3873"/>
      <c r="B3873"/>
      <c r="C3873"/>
      <c r="D3873"/>
      <c r="E3873"/>
      <c r="F3873"/>
      <c r="G3873"/>
      <c r="H3873"/>
      <c r="I3873"/>
      <c r="J3873"/>
      <c r="K3873"/>
    </row>
    <row r="3874" spans="1:11" x14ac:dyDescent="0.2">
      <c r="A3874"/>
      <c r="B3874"/>
      <c r="C3874"/>
      <c r="D3874"/>
      <c r="E3874"/>
      <c r="F3874"/>
      <c r="G3874"/>
      <c r="H3874"/>
      <c r="I3874"/>
      <c r="J3874"/>
      <c r="K3874"/>
    </row>
    <row r="3875" spans="1:11" x14ac:dyDescent="0.2">
      <c r="A3875"/>
      <c r="B3875"/>
      <c r="C3875"/>
      <c r="D3875"/>
      <c r="E3875"/>
      <c r="F3875"/>
      <c r="G3875"/>
      <c r="H3875"/>
      <c r="I3875"/>
      <c r="J3875"/>
      <c r="K3875"/>
    </row>
    <row r="3876" spans="1:11" x14ac:dyDescent="0.2">
      <c r="A3876"/>
      <c r="B3876"/>
      <c r="C3876"/>
      <c r="D3876"/>
      <c r="E3876"/>
      <c r="F3876"/>
      <c r="G3876"/>
      <c r="H3876"/>
      <c r="I3876"/>
      <c r="J3876"/>
      <c r="K3876"/>
    </row>
    <row r="3877" spans="1:11" x14ac:dyDescent="0.2">
      <c r="A3877"/>
      <c r="B3877"/>
      <c r="C3877"/>
      <c r="D3877"/>
      <c r="E3877"/>
      <c r="F3877"/>
      <c r="G3877"/>
      <c r="H3877"/>
      <c r="I3877"/>
      <c r="J3877"/>
      <c r="K3877"/>
    </row>
    <row r="3878" spans="1:11" x14ac:dyDescent="0.2">
      <c r="A3878"/>
      <c r="B3878"/>
      <c r="C3878"/>
      <c r="D3878"/>
      <c r="E3878"/>
      <c r="F3878"/>
      <c r="G3878"/>
      <c r="H3878"/>
      <c r="I3878"/>
      <c r="J3878"/>
      <c r="K3878"/>
    </row>
    <row r="3879" spans="1:11" x14ac:dyDescent="0.2">
      <c r="A3879"/>
      <c r="B3879"/>
      <c r="C3879"/>
      <c r="D3879"/>
      <c r="E3879"/>
      <c r="F3879"/>
      <c r="G3879"/>
      <c r="H3879"/>
      <c r="I3879"/>
      <c r="J3879"/>
      <c r="K3879"/>
    </row>
    <row r="3880" spans="1:11" x14ac:dyDescent="0.2">
      <c r="A3880"/>
      <c r="B3880"/>
      <c r="C3880"/>
      <c r="D3880"/>
      <c r="E3880"/>
      <c r="F3880"/>
      <c r="G3880"/>
      <c r="H3880"/>
      <c r="I3880"/>
      <c r="J3880"/>
      <c r="K3880"/>
    </row>
    <row r="3881" spans="1:11" x14ac:dyDescent="0.2">
      <c r="A3881"/>
      <c r="B3881"/>
      <c r="C3881"/>
      <c r="D3881"/>
      <c r="E3881"/>
      <c r="F3881"/>
      <c r="G3881"/>
      <c r="H3881"/>
      <c r="I3881"/>
      <c r="J3881"/>
      <c r="K3881"/>
    </row>
    <row r="3882" spans="1:11" x14ac:dyDescent="0.2">
      <c r="A3882"/>
      <c r="B3882"/>
      <c r="C3882"/>
      <c r="D3882"/>
      <c r="E3882"/>
      <c r="F3882"/>
      <c r="G3882"/>
      <c r="H3882"/>
      <c r="I3882"/>
      <c r="J3882"/>
      <c r="K3882"/>
    </row>
    <row r="3883" spans="1:11" x14ac:dyDescent="0.2">
      <c r="A3883"/>
      <c r="B3883"/>
      <c r="C3883"/>
      <c r="D3883"/>
      <c r="E3883"/>
      <c r="F3883"/>
      <c r="G3883"/>
      <c r="H3883"/>
      <c r="I3883"/>
      <c r="J3883"/>
      <c r="K3883"/>
    </row>
    <row r="3884" spans="1:11" x14ac:dyDescent="0.2">
      <c r="A3884"/>
      <c r="B3884"/>
      <c r="C3884"/>
      <c r="D3884"/>
      <c r="E3884"/>
      <c r="F3884"/>
      <c r="G3884"/>
      <c r="H3884"/>
      <c r="I3884"/>
      <c r="J3884"/>
      <c r="K3884"/>
    </row>
    <row r="3885" spans="1:11" x14ac:dyDescent="0.2">
      <c r="A3885"/>
      <c r="B3885"/>
      <c r="C3885"/>
      <c r="D3885"/>
      <c r="E3885"/>
      <c r="F3885"/>
      <c r="G3885"/>
      <c r="H3885"/>
      <c r="I3885"/>
      <c r="J3885"/>
      <c r="K3885"/>
    </row>
    <row r="3886" spans="1:11" x14ac:dyDescent="0.2">
      <c r="A3886"/>
      <c r="B3886"/>
      <c r="C3886"/>
      <c r="D3886"/>
      <c r="E3886"/>
      <c r="F3886"/>
      <c r="G3886"/>
      <c r="H3886"/>
      <c r="I3886"/>
      <c r="J3886"/>
      <c r="K3886"/>
    </row>
    <row r="3887" spans="1:11" x14ac:dyDescent="0.2">
      <c r="A3887"/>
      <c r="B3887"/>
      <c r="C3887"/>
      <c r="D3887"/>
      <c r="E3887"/>
      <c r="F3887"/>
      <c r="G3887"/>
      <c r="H3887"/>
      <c r="I3887"/>
      <c r="J3887"/>
      <c r="K3887"/>
    </row>
    <row r="3888" spans="1:11" x14ac:dyDescent="0.2">
      <c r="A3888"/>
      <c r="B3888"/>
      <c r="C3888"/>
      <c r="D3888"/>
      <c r="E3888"/>
      <c r="F3888"/>
      <c r="G3888"/>
      <c r="H3888"/>
      <c r="I3888"/>
      <c r="J3888"/>
      <c r="K3888"/>
    </row>
    <row r="3889" spans="1:11" x14ac:dyDescent="0.2">
      <c r="A3889"/>
      <c r="B3889"/>
      <c r="C3889"/>
      <c r="D3889"/>
      <c r="E3889"/>
      <c r="F3889"/>
      <c r="G3889"/>
      <c r="H3889"/>
      <c r="I3889"/>
      <c r="J3889"/>
      <c r="K3889"/>
    </row>
    <row r="3890" spans="1:11" x14ac:dyDescent="0.2">
      <c r="A3890"/>
      <c r="B3890"/>
      <c r="C3890"/>
      <c r="D3890"/>
      <c r="E3890"/>
      <c r="F3890"/>
      <c r="G3890"/>
      <c r="H3890"/>
      <c r="I3890"/>
      <c r="J3890"/>
      <c r="K3890"/>
    </row>
    <row r="3891" spans="1:11" x14ac:dyDescent="0.2">
      <c r="A3891"/>
      <c r="B3891"/>
      <c r="C3891"/>
      <c r="D3891"/>
      <c r="E3891"/>
      <c r="F3891"/>
      <c r="G3891"/>
      <c r="H3891"/>
      <c r="I3891"/>
      <c r="J3891"/>
      <c r="K3891"/>
    </row>
    <row r="3892" spans="1:11" x14ac:dyDescent="0.2">
      <c r="A3892"/>
      <c r="B3892"/>
      <c r="C3892"/>
      <c r="D3892"/>
      <c r="E3892"/>
      <c r="F3892"/>
      <c r="G3892"/>
      <c r="H3892"/>
      <c r="I3892"/>
      <c r="J3892"/>
      <c r="K3892"/>
    </row>
    <row r="3893" spans="1:11" x14ac:dyDescent="0.2">
      <c r="A3893"/>
      <c r="B3893"/>
      <c r="C3893"/>
      <c r="D3893"/>
      <c r="E3893"/>
      <c r="F3893"/>
      <c r="G3893"/>
      <c r="H3893"/>
      <c r="I3893"/>
      <c r="J3893"/>
      <c r="K3893"/>
    </row>
    <row r="3894" spans="1:11" x14ac:dyDescent="0.2">
      <c r="A3894"/>
      <c r="B3894"/>
      <c r="C3894"/>
      <c r="D3894"/>
      <c r="E3894"/>
      <c r="F3894"/>
      <c r="G3894"/>
      <c r="H3894"/>
      <c r="I3894"/>
      <c r="J3894"/>
      <c r="K3894"/>
    </row>
    <row r="3895" spans="1:11" x14ac:dyDescent="0.2">
      <c r="A3895"/>
      <c r="B3895"/>
      <c r="C3895"/>
      <c r="D3895"/>
      <c r="E3895"/>
      <c r="F3895"/>
      <c r="G3895"/>
      <c r="H3895"/>
      <c r="I3895"/>
      <c r="J3895"/>
      <c r="K3895"/>
    </row>
    <row r="3896" spans="1:11" x14ac:dyDescent="0.2">
      <c r="A3896"/>
      <c r="B3896"/>
      <c r="C3896"/>
      <c r="D3896"/>
      <c r="E3896"/>
      <c r="F3896"/>
      <c r="G3896"/>
      <c r="H3896"/>
      <c r="I3896"/>
      <c r="J3896"/>
      <c r="K3896"/>
    </row>
    <row r="3897" spans="1:11" x14ac:dyDescent="0.2">
      <c r="A3897"/>
      <c r="B3897"/>
      <c r="C3897"/>
      <c r="D3897"/>
      <c r="E3897"/>
      <c r="F3897"/>
      <c r="G3897"/>
      <c r="H3897"/>
      <c r="I3897"/>
      <c r="J3897"/>
      <c r="K3897"/>
    </row>
    <row r="3898" spans="1:11" x14ac:dyDescent="0.2">
      <c r="A3898"/>
      <c r="B3898"/>
      <c r="C3898"/>
      <c r="D3898"/>
      <c r="E3898"/>
      <c r="F3898"/>
      <c r="G3898"/>
      <c r="H3898"/>
      <c r="I3898"/>
      <c r="J3898"/>
      <c r="K3898"/>
    </row>
    <row r="3899" spans="1:11" x14ac:dyDescent="0.2">
      <c r="A3899"/>
      <c r="B3899"/>
      <c r="C3899"/>
      <c r="D3899"/>
      <c r="E3899"/>
      <c r="F3899"/>
      <c r="G3899"/>
      <c r="H3899"/>
      <c r="I3899"/>
      <c r="J3899"/>
      <c r="K3899"/>
    </row>
    <row r="3900" spans="1:11" x14ac:dyDescent="0.2">
      <c r="A3900"/>
      <c r="B3900"/>
      <c r="C3900"/>
      <c r="D3900"/>
      <c r="E3900"/>
      <c r="F3900"/>
      <c r="G3900"/>
      <c r="H3900"/>
      <c r="I3900"/>
      <c r="J3900"/>
      <c r="K3900"/>
    </row>
    <row r="3901" spans="1:11" x14ac:dyDescent="0.2">
      <c r="A3901"/>
      <c r="B3901"/>
      <c r="C3901"/>
      <c r="D3901"/>
      <c r="E3901"/>
      <c r="F3901"/>
      <c r="G3901"/>
      <c r="H3901"/>
      <c r="I3901"/>
      <c r="J3901"/>
      <c r="K3901"/>
    </row>
    <row r="3902" spans="1:11" x14ac:dyDescent="0.2">
      <c r="A3902"/>
      <c r="B3902"/>
      <c r="C3902"/>
      <c r="D3902"/>
      <c r="E3902"/>
      <c r="F3902"/>
      <c r="G3902"/>
      <c r="H3902"/>
      <c r="I3902"/>
      <c r="J3902"/>
      <c r="K3902"/>
    </row>
    <row r="3903" spans="1:11" x14ac:dyDescent="0.2">
      <c r="A3903"/>
      <c r="B3903"/>
      <c r="C3903"/>
      <c r="D3903"/>
      <c r="E3903"/>
      <c r="F3903"/>
      <c r="G3903"/>
      <c r="H3903"/>
      <c r="I3903"/>
      <c r="J3903"/>
      <c r="K3903"/>
    </row>
    <row r="3904" spans="1:11" x14ac:dyDescent="0.2">
      <c r="A3904"/>
      <c r="B3904"/>
      <c r="C3904"/>
      <c r="D3904"/>
      <c r="E3904"/>
      <c r="F3904"/>
      <c r="G3904"/>
      <c r="H3904"/>
      <c r="I3904"/>
      <c r="J3904"/>
      <c r="K3904"/>
    </row>
    <row r="3905" spans="1:11" x14ac:dyDescent="0.2">
      <c r="A3905"/>
      <c r="B3905"/>
      <c r="C3905"/>
      <c r="D3905"/>
      <c r="E3905"/>
      <c r="F3905"/>
      <c r="G3905"/>
      <c r="H3905"/>
      <c r="I3905"/>
      <c r="J3905"/>
      <c r="K3905"/>
    </row>
    <row r="3906" spans="1:11" x14ac:dyDescent="0.2">
      <c r="A3906"/>
      <c r="B3906"/>
      <c r="C3906"/>
      <c r="D3906"/>
      <c r="E3906"/>
      <c r="F3906"/>
      <c r="G3906"/>
      <c r="H3906"/>
      <c r="I3906"/>
      <c r="J3906"/>
      <c r="K3906"/>
    </row>
    <row r="3907" spans="1:11" x14ac:dyDescent="0.2">
      <c r="A3907"/>
      <c r="B3907"/>
      <c r="C3907"/>
      <c r="D3907"/>
      <c r="E3907"/>
      <c r="F3907"/>
      <c r="G3907"/>
      <c r="H3907"/>
      <c r="I3907"/>
      <c r="J3907"/>
      <c r="K3907"/>
    </row>
    <row r="3908" spans="1:11" x14ac:dyDescent="0.2">
      <c r="A3908"/>
      <c r="B3908"/>
      <c r="C3908"/>
      <c r="D3908"/>
      <c r="E3908"/>
      <c r="F3908"/>
      <c r="G3908"/>
      <c r="H3908"/>
      <c r="I3908"/>
      <c r="J3908"/>
      <c r="K3908"/>
    </row>
    <row r="3909" spans="1:11" x14ac:dyDescent="0.2">
      <c r="A3909"/>
      <c r="B3909"/>
      <c r="C3909"/>
      <c r="D3909"/>
      <c r="E3909"/>
      <c r="F3909"/>
      <c r="G3909"/>
      <c r="H3909"/>
      <c r="I3909"/>
      <c r="J3909"/>
      <c r="K3909"/>
    </row>
    <row r="3910" spans="1:11" x14ac:dyDescent="0.2">
      <c r="A3910"/>
      <c r="B3910"/>
      <c r="C3910"/>
      <c r="D3910"/>
      <c r="E3910"/>
      <c r="F3910"/>
      <c r="G3910"/>
      <c r="H3910"/>
      <c r="I3910"/>
      <c r="J3910"/>
      <c r="K3910"/>
    </row>
    <row r="3911" spans="1:11" x14ac:dyDescent="0.2">
      <c r="A3911"/>
      <c r="B3911"/>
      <c r="C3911"/>
      <c r="D3911"/>
      <c r="E3911"/>
      <c r="F3911"/>
      <c r="G3911"/>
      <c r="H3911"/>
      <c r="I3911"/>
      <c r="J3911"/>
      <c r="K3911"/>
    </row>
    <row r="3912" spans="1:11" x14ac:dyDescent="0.2">
      <c r="A3912"/>
      <c r="B3912"/>
      <c r="C3912"/>
      <c r="D3912"/>
      <c r="E3912"/>
      <c r="F3912"/>
      <c r="G3912"/>
      <c r="H3912"/>
      <c r="I3912"/>
      <c r="J3912"/>
      <c r="K3912"/>
    </row>
    <row r="3913" spans="1:11" x14ac:dyDescent="0.2">
      <c r="A3913"/>
      <c r="B3913"/>
      <c r="C3913"/>
      <c r="D3913"/>
      <c r="E3913"/>
      <c r="F3913"/>
      <c r="G3913"/>
      <c r="H3913"/>
      <c r="I3913"/>
      <c r="J3913"/>
      <c r="K3913"/>
    </row>
    <row r="3914" spans="1:11" x14ac:dyDescent="0.2">
      <c r="A3914"/>
      <c r="B3914"/>
      <c r="C3914"/>
      <c r="D3914"/>
      <c r="E3914"/>
      <c r="F3914"/>
      <c r="G3914"/>
      <c r="H3914"/>
      <c r="I3914"/>
      <c r="J3914"/>
      <c r="K3914"/>
    </row>
    <row r="3915" spans="1:11" x14ac:dyDescent="0.2">
      <c r="A3915"/>
      <c r="B3915"/>
      <c r="C3915"/>
      <c r="D3915"/>
      <c r="E3915"/>
      <c r="F3915"/>
      <c r="G3915"/>
      <c r="H3915"/>
      <c r="I3915"/>
      <c r="J3915"/>
      <c r="K3915"/>
    </row>
    <row r="3916" spans="1:11" x14ac:dyDescent="0.2">
      <c r="A3916"/>
      <c r="B3916"/>
      <c r="C3916"/>
      <c r="D3916"/>
      <c r="E3916"/>
      <c r="F3916"/>
      <c r="G3916"/>
      <c r="H3916"/>
      <c r="I3916"/>
      <c r="J3916"/>
      <c r="K3916"/>
    </row>
    <row r="3917" spans="1:11" x14ac:dyDescent="0.2">
      <c r="A3917"/>
      <c r="B3917"/>
      <c r="C3917"/>
      <c r="D3917"/>
      <c r="E3917"/>
      <c r="F3917"/>
      <c r="G3917"/>
      <c r="H3917"/>
      <c r="I3917"/>
      <c r="J3917"/>
      <c r="K3917"/>
    </row>
    <row r="3918" spans="1:11" x14ac:dyDescent="0.2">
      <c r="A3918"/>
      <c r="B3918"/>
      <c r="C3918"/>
      <c r="D3918"/>
      <c r="E3918"/>
      <c r="F3918"/>
      <c r="G3918"/>
      <c r="H3918"/>
      <c r="I3918"/>
      <c r="J3918"/>
      <c r="K3918"/>
    </row>
    <row r="3919" spans="1:11" x14ac:dyDescent="0.2">
      <c r="A3919"/>
      <c r="B3919"/>
      <c r="C3919"/>
      <c r="D3919"/>
      <c r="E3919"/>
      <c r="F3919"/>
      <c r="G3919"/>
      <c r="H3919"/>
      <c r="I3919"/>
      <c r="J3919"/>
      <c r="K3919"/>
    </row>
    <row r="3920" spans="1:11" x14ac:dyDescent="0.2">
      <c r="A3920"/>
      <c r="B3920"/>
      <c r="C3920"/>
      <c r="D3920"/>
      <c r="E3920"/>
      <c r="F3920"/>
      <c r="G3920"/>
      <c r="H3920"/>
      <c r="I3920"/>
      <c r="J3920"/>
      <c r="K3920"/>
    </row>
    <row r="3921" spans="1:11" x14ac:dyDescent="0.2">
      <c r="A3921"/>
      <c r="B3921"/>
      <c r="C3921"/>
      <c r="D3921"/>
      <c r="E3921"/>
      <c r="F3921"/>
      <c r="G3921"/>
      <c r="H3921"/>
      <c r="I3921"/>
      <c r="J3921"/>
      <c r="K3921"/>
    </row>
    <row r="3922" spans="1:11" x14ac:dyDescent="0.2">
      <c r="A3922"/>
      <c r="B3922"/>
      <c r="C3922"/>
      <c r="D3922"/>
      <c r="E3922"/>
      <c r="F3922"/>
      <c r="G3922"/>
      <c r="H3922"/>
      <c r="I3922"/>
      <c r="J3922"/>
      <c r="K3922"/>
    </row>
    <row r="3923" spans="1:11" x14ac:dyDescent="0.2">
      <c r="A3923"/>
      <c r="B3923"/>
      <c r="C3923"/>
      <c r="D3923"/>
      <c r="E3923"/>
      <c r="F3923"/>
      <c r="G3923"/>
      <c r="H3923"/>
      <c r="I3923"/>
      <c r="J3923"/>
      <c r="K3923"/>
    </row>
    <row r="3924" spans="1:11" x14ac:dyDescent="0.2">
      <c r="A3924"/>
      <c r="B3924"/>
      <c r="C3924"/>
      <c r="D3924"/>
      <c r="E3924"/>
      <c r="F3924"/>
      <c r="G3924"/>
      <c r="H3924"/>
      <c r="I3924"/>
      <c r="J3924"/>
      <c r="K3924"/>
    </row>
    <row r="3925" spans="1:11" x14ac:dyDescent="0.2">
      <c r="A3925"/>
      <c r="B3925"/>
      <c r="C3925"/>
      <c r="D3925"/>
      <c r="E3925"/>
      <c r="F3925"/>
      <c r="G3925"/>
      <c r="H3925"/>
      <c r="I3925"/>
      <c r="J3925"/>
      <c r="K3925"/>
    </row>
    <row r="3926" spans="1:11" x14ac:dyDescent="0.2">
      <c r="A3926"/>
      <c r="B3926"/>
      <c r="C3926"/>
      <c r="D3926"/>
      <c r="E3926"/>
      <c r="F3926"/>
      <c r="G3926"/>
      <c r="H3926"/>
      <c r="I3926"/>
      <c r="J3926"/>
      <c r="K3926"/>
    </row>
    <row r="3927" spans="1:11" x14ac:dyDescent="0.2">
      <c r="A3927"/>
      <c r="B3927"/>
      <c r="C3927"/>
      <c r="D3927"/>
      <c r="E3927"/>
      <c r="F3927"/>
      <c r="G3927"/>
      <c r="H3927"/>
      <c r="I3927"/>
      <c r="J3927"/>
      <c r="K3927"/>
    </row>
    <row r="3928" spans="1:11" x14ac:dyDescent="0.2">
      <c r="A3928"/>
      <c r="B3928"/>
      <c r="C3928"/>
      <c r="D3928"/>
      <c r="E3928"/>
      <c r="F3928"/>
      <c r="G3928"/>
      <c r="H3928"/>
      <c r="I3928"/>
      <c r="J3928"/>
      <c r="K3928"/>
    </row>
    <row r="3929" spans="1:11" x14ac:dyDescent="0.2">
      <c r="A3929"/>
      <c r="B3929"/>
      <c r="C3929"/>
      <c r="D3929"/>
      <c r="E3929"/>
      <c r="F3929"/>
      <c r="G3929"/>
      <c r="H3929"/>
      <c r="I3929"/>
      <c r="J3929"/>
      <c r="K3929"/>
    </row>
    <row r="3930" spans="1:11" x14ac:dyDescent="0.2">
      <c r="A3930"/>
      <c r="B3930"/>
      <c r="C3930"/>
      <c r="D3930"/>
      <c r="E3930"/>
      <c r="F3930"/>
      <c r="G3930"/>
      <c r="H3930"/>
      <c r="I3930"/>
      <c r="J3930"/>
      <c r="K3930"/>
    </row>
    <row r="3931" spans="1:11" x14ac:dyDescent="0.2">
      <c r="A3931"/>
      <c r="B3931"/>
      <c r="C3931"/>
      <c r="D3931"/>
      <c r="E3931"/>
      <c r="F3931"/>
      <c r="G3931"/>
      <c r="H3931"/>
      <c r="I3931"/>
      <c r="J3931"/>
      <c r="K3931"/>
    </row>
    <row r="3932" spans="1:11" x14ac:dyDescent="0.2">
      <c r="A3932"/>
      <c r="B3932"/>
      <c r="C3932"/>
      <c r="D3932"/>
      <c r="E3932"/>
      <c r="F3932"/>
      <c r="G3932"/>
      <c r="H3932"/>
      <c r="I3932"/>
      <c r="J3932"/>
      <c r="K3932"/>
    </row>
    <row r="3933" spans="1:11" x14ac:dyDescent="0.2">
      <c r="A3933"/>
      <c r="B3933"/>
      <c r="C3933"/>
      <c r="D3933"/>
      <c r="E3933"/>
      <c r="F3933"/>
      <c r="G3933"/>
      <c r="H3933"/>
      <c r="I3933"/>
      <c r="J3933"/>
      <c r="K3933"/>
    </row>
    <row r="3934" spans="1:11" x14ac:dyDescent="0.2">
      <c r="A3934"/>
      <c r="B3934"/>
      <c r="C3934"/>
      <c r="D3934"/>
      <c r="E3934"/>
      <c r="F3934"/>
      <c r="G3934"/>
      <c r="H3934"/>
      <c r="I3934"/>
      <c r="J3934"/>
      <c r="K3934"/>
    </row>
    <row r="3935" spans="1:11" x14ac:dyDescent="0.2">
      <c r="A3935"/>
      <c r="B3935"/>
      <c r="C3935"/>
      <c r="D3935"/>
      <c r="E3935"/>
      <c r="F3935"/>
      <c r="G3935"/>
      <c r="H3935"/>
      <c r="I3935"/>
      <c r="J3935"/>
      <c r="K3935"/>
    </row>
    <row r="3936" spans="1:11" x14ac:dyDescent="0.2">
      <c r="A3936"/>
      <c r="B3936"/>
      <c r="C3936"/>
      <c r="D3936"/>
      <c r="E3936"/>
      <c r="F3936"/>
      <c r="G3936"/>
      <c r="H3936"/>
      <c r="I3936"/>
      <c r="J3936"/>
      <c r="K3936"/>
    </row>
    <row r="3937" spans="1:11" x14ac:dyDescent="0.2">
      <c r="A3937"/>
      <c r="B3937"/>
      <c r="C3937"/>
      <c r="D3937"/>
      <c r="E3937"/>
      <c r="F3937"/>
      <c r="G3937"/>
      <c r="H3937"/>
      <c r="I3937"/>
      <c r="J3937"/>
      <c r="K3937"/>
    </row>
    <row r="3938" spans="1:11" x14ac:dyDescent="0.2">
      <c r="A3938"/>
      <c r="B3938"/>
      <c r="C3938"/>
      <c r="D3938"/>
      <c r="E3938"/>
      <c r="F3938"/>
      <c r="G3938"/>
      <c r="H3938"/>
      <c r="I3938"/>
      <c r="J3938"/>
      <c r="K3938"/>
    </row>
    <row r="3939" spans="1:11" x14ac:dyDescent="0.2">
      <c r="A3939"/>
      <c r="B3939"/>
      <c r="C3939"/>
      <c r="D3939"/>
      <c r="E3939"/>
      <c r="F3939"/>
      <c r="G3939"/>
      <c r="H3939"/>
      <c r="I3939"/>
      <c r="J3939"/>
      <c r="K3939"/>
    </row>
    <row r="3940" spans="1:11" x14ac:dyDescent="0.2">
      <c r="A3940"/>
      <c r="B3940"/>
      <c r="C3940"/>
      <c r="D3940"/>
      <c r="E3940"/>
      <c r="F3940"/>
      <c r="G3940"/>
      <c r="H3940"/>
      <c r="I3940"/>
      <c r="J3940"/>
      <c r="K3940"/>
    </row>
    <row r="3941" spans="1:11" x14ac:dyDescent="0.2">
      <c r="A3941"/>
      <c r="B3941"/>
      <c r="C3941"/>
      <c r="D3941"/>
      <c r="E3941"/>
      <c r="F3941"/>
      <c r="G3941"/>
      <c r="H3941"/>
      <c r="I3941"/>
      <c r="J3941"/>
      <c r="K3941"/>
    </row>
    <row r="3942" spans="1:11" x14ac:dyDescent="0.2">
      <c r="A3942"/>
      <c r="B3942"/>
      <c r="C3942"/>
      <c r="D3942"/>
      <c r="E3942"/>
      <c r="F3942"/>
      <c r="G3942"/>
      <c r="H3942"/>
      <c r="I3942"/>
      <c r="J3942"/>
      <c r="K3942"/>
    </row>
    <row r="3943" spans="1:11" x14ac:dyDescent="0.2">
      <c r="A3943"/>
      <c r="B3943"/>
      <c r="C3943"/>
      <c r="D3943"/>
      <c r="E3943"/>
      <c r="F3943"/>
      <c r="G3943"/>
      <c r="H3943"/>
      <c r="I3943"/>
      <c r="J3943"/>
      <c r="K3943"/>
    </row>
    <row r="3944" spans="1:11" x14ac:dyDescent="0.2">
      <c r="A3944"/>
      <c r="B3944"/>
      <c r="C3944"/>
      <c r="D3944"/>
      <c r="E3944"/>
      <c r="F3944"/>
      <c r="G3944"/>
      <c r="H3944"/>
      <c r="I3944"/>
      <c r="J3944"/>
      <c r="K3944"/>
    </row>
    <row r="3945" spans="1:11" x14ac:dyDescent="0.2">
      <c r="A3945"/>
      <c r="B3945"/>
      <c r="C3945"/>
      <c r="D3945"/>
      <c r="E3945"/>
      <c r="F3945"/>
      <c r="G3945"/>
      <c r="H3945"/>
      <c r="I3945"/>
      <c r="J3945"/>
      <c r="K3945"/>
    </row>
    <row r="3946" spans="1:11" x14ac:dyDescent="0.2">
      <c r="A3946"/>
      <c r="B3946"/>
      <c r="C3946"/>
      <c r="D3946"/>
      <c r="E3946"/>
      <c r="F3946"/>
      <c r="G3946"/>
      <c r="H3946"/>
      <c r="I3946"/>
      <c r="J3946"/>
      <c r="K3946"/>
    </row>
    <row r="3947" spans="1:11" x14ac:dyDescent="0.2">
      <c r="A3947"/>
      <c r="B3947"/>
      <c r="C3947"/>
      <c r="D3947"/>
      <c r="E3947"/>
      <c r="F3947"/>
      <c r="G3947"/>
      <c r="H3947"/>
      <c r="I3947"/>
      <c r="J3947"/>
      <c r="K3947"/>
    </row>
    <row r="3948" spans="1:11" x14ac:dyDescent="0.2">
      <c r="A3948"/>
      <c r="B3948"/>
      <c r="C3948"/>
      <c r="D3948"/>
      <c r="E3948"/>
      <c r="F3948"/>
      <c r="G3948"/>
      <c r="H3948"/>
      <c r="I3948"/>
      <c r="J3948"/>
      <c r="K3948"/>
    </row>
    <row r="3949" spans="1:11" x14ac:dyDescent="0.2">
      <c r="A3949"/>
      <c r="B3949"/>
      <c r="C3949"/>
      <c r="D3949"/>
      <c r="E3949"/>
      <c r="F3949"/>
      <c r="G3949"/>
      <c r="H3949"/>
      <c r="I3949"/>
      <c r="J3949"/>
      <c r="K3949"/>
    </row>
    <row r="3950" spans="1:11" x14ac:dyDescent="0.2">
      <c r="A3950"/>
      <c r="B3950"/>
      <c r="C3950"/>
      <c r="D3950"/>
      <c r="E3950"/>
      <c r="F3950"/>
      <c r="G3950"/>
      <c r="H3950"/>
      <c r="I3950"/>
      <c r="J3950"/>
      <c r="K3950"/>
    </row>
    <row r="3951" spans="1:11" x14ac:dyDescent="0.2">
      <c r="A3951"/>
      <c r="B3951"/>
      <c r="C3951"/>
      <c r="D3951"/>
      <c r="E3951"/>
      <c r="F3951"/>
      <c r="G3951"/>
      <c r="H3951"/>
      <c r="I3951"/>
      <c r="J3951"/>
      <c r="K3951"/>
    </row>
    <row r="3952" spans="1:11" x14ac:dyDescent="0.2">
      <c r="A3952"/>
      <c r="B3952"/>
      <c r="C3952"/>
      <c r="D3952"/>
      <c r="E3952"/>
      <c r="F3952"/>
      <c r="G3952"/>
      <c r="H3952"/>
      <c r="I3952"/>
      <c r="J3952"/>
      <c r="K3952"/>
    </row>
    <row r="3953" spans="1:11" x14ac:dyDescent="0.2">
      <c r="A3953"/>
      <c r="B3953"/>
      <c r="C3953"/>
      <c r="D3953"/>
      <c r="E3953"/>
      <c r="F3953"/>
      <c r="G3953"/>
      <c r="H3953"/>
      <c r="I3953"/>
      <c r="J3953"/>
      <c r="K3953"/>
    </row>
    <row r="3954" spans="1:11" x14ac:dyDescent="0.2">
      <c r="A3954"/>
      <c r="B3954"/>
      <c r="C3954"/>
      <c r="D3954"/>
      <c r="E3954"/>
      <c r="F3954"/>
      <c r="G3954"/>
      <c r="H3954"/>
      <c r="I3954"/>
      <c r="J3954"/>
      <c r="K3954"/>
    </row>
    <row r="3955" spans="1:11" x14ac:dyDescent="0.2">
      <c r="A3955"/>
      <c r="B3955"/>
      <c r="C3955"/>
      <c r="D3955"/>
      <c r="E3955"/>
      <c r="F3955"/>
      <c r="G3955"/>
      <c r="H3955"/>
      <c r="I3955"/>
      <c r="J3955"/>
      <c r="K3955"/>
    </row>
    <row r="3956" spans="1:11" x14ac:dyDescent="0.2">
      <c r="A3956"/>
      <c r="B3956"/>
      <c r="C3956"/>
      <c r="D3956"/>
      <c r="E3956"/>
      <c r="F3956"/>
      <c r="G3956"/>
      <c r="H3956"/>
      <c r="I3956"/>
      <c r="J3956"/>
      <c r="K3956"/>
    </row>
    <row r="3957" spans="1:11" x14ac:dyDescent="0.2">
      <c r="A3957"/>
      <c r="B3957"/>
      <c r="C3957"/>
      <c r="D3957"/>
      <c r="E3957"/>
      <c r="F3957"/>
      <c r="G3957"/>
      <c r="H3957"/>
      <c r="I3957"/>
      <c r="J3957"/>
      <c r="K3957"/>
    </row>
    <row r="3958" spans="1:11" x14ac:dyDescent="0.2">
      <c r="A3958"/>
      <c r="B3958"/>
      <c r="C3958"/>
      <c r="D3958"/>
      <c r="E3958"/>
      <c r="F3958"/>
      <c r="G3958"/>
      <c r="H3958"/>
      <c r="I3958"/>
      <c r="J3958"/>
      <c r="K3958"/>
    </row>
    <row r="3959" spans="1:11" x14ac:dyDescent="0.2">
      <c r="A3959"/>
      <c r="B3959"/>
      <c r="C3959"/>
      <c r="D3959"/>
      <c r="E3959"/>
      <c r="F3959"/>
      <c r="G3959"/>
      <c r="H3959"/>
      <c r="I3959"/>
      <c r="J3959"/>
      <c r="K3959"/>
    </row>
    <row r="3960" spans="1:11" x14ac:dyDescent="0.2">
      <c r="A3960"/>
      <c r="B3960"/>
      <c r="C3960"/>
      <c r="D3960"/>
      <c r="E3960"/>
      <c r="F3960"/>
      <c r="G3960"/>
      <c r="H3960"/>
      <c r="I3960"/>
      <c r="J3960"/>
      <c r="K3960"/>
    </row>
    <row r="3961" spans="1:11" x14ac:dyDescent="0.2">
      <c r="A3961"/>
      <c r="B3961"/>
      <c r="C3961"/>
      <c r="D3961"/>
      <c r="E3961"/>
      <c r="F3961"/>
      <c r="G3961"/>
      <c r="H3961"/>
      <c r="I3961"/>
      <c r="J3961"/>
      <c r="K3961"/>
    </row>
    <row r="3962" spans="1:11" x14ac:dyDescent="0.2">
      <c r="A3962"/>
      <c r="B3962"/>
      <c r="C3962"/>
      <c r="D3962"/>
      <c r="E3962"/>
      <c r="F3962"/>
      <c r="G3962"/>
      <c r="H3962"/>
      <c r="I3962"/>
      <c r="J3962"/>
      <c r="K3962"/>
    </row>
    <row r="3963" spans="1:11" x14ac:dyDescent="0.2">
      <c r="A3963"/>
      <c r="B3963"/>
      <c r="C3963"/>
      <c r="D3963"/>
      <c r="E3963"/>
      <c r="F3963"/>
      <c r="G3963"/>
      <c r="H3963"/>
      <c r="I3963"/>
      <c r="J3963"/>
      <c r="K3963"/>
    </row>
    <row r="3964" spans="1:11" x14ac:dyDescent="0.2">
      <c r="A3964"/>
      <c r="B3964"/>
      <c r="C3964"/>
      <c r="D3964"/>
      <c r="E3964"/>
      <c r="F3964"/>
      <c r="G3964"/>
      <c r="H3964"/>
      <c r="I3964"/>
      <c r="J3964"/>
      <c r="K3964"/>
    </row>
    <row r="3965" spans="1:11" x14ac:dyDescent="0.2">
      <c r="A3965"/>
      <c r="B3965"/>
      <c r="C3965"/>
      <c r="D3965"/>
      <c r="E3965"/>
      <c r="F3965"/>
      <c r="G3965"/>
      <c r="H3965"/>
      <c r="I3965"/>
      <c r="J3965"/>
      <c r="K3965"/>
    </row>
    <row r="3966" spans="1:11" x14ac:dyDescent="0.2">
      <c r="A3966"/>
      <c r="B3966"/>
      <c r="C3966"/>
      <c r="D3966"/>
      <c r="E3966"/>
      <c r="F3966"/>
      <c r="G3966"/>
      <c r="H3966"/>
      <c r="I3966"/>
      <c r="J3966"/>
      <c r="K3966"/>
    </row>
    <row r="3967" spans="1:11" x14ac:dyDescent="0.2">
      <c r="A3967"/>
      <c r="B3967"/>
      <c r="C3967"/>
      <c r="D3967"/>
      <c r="E3967"/>
      <c r="F3967"/>
      <c r="G3967"/>
      <c r="H3967"/>
      <c r="I3967"/>
      <c r="J3967"/>
      <c r="K3967"/>
    </row>
    <row r="3968" spans="1:11" x14ac:dyDescent="0.2">
      <c r="A3968"/>
      <c r="B3968"/>
      <c r="C3968"/>
      <c r="D3968"/>
      <c r="E3968"/>
      <c r="F3968"/>
      <c r="G3968"/>
      <c r="H3968"/>
      <c r="I3968"/>
      <c r="J3968"/>
      <c r="K3968"/>
    </row>
    <row r="3969" spans="1:11" x14ac:dyDescent="0.2">
      <c r="A3969"/>
      <c r="B3969"/>
      <c r="C3969"/>
      <c r="D3969"/>
      <c r="E3969"/>
      <c r="F3969"/>
      <c r="G3969"/>
      <c r="H3969"/>
      <c r="I3969"/>
      <c r="J3969"/>
      <c r="K3969"/>
    </row>
    <row r="3970" spans="1:11" x14ac:dyDescent="0.2">
      <c r="A3970"/>
      <c r="B3970"/>
      <c r="C3970"/>
      <c r="D3970"/>
      <c r="E3970"/>
      <c r="F3970"/>
      <c r="G3970"/>
      <c r="H3970"/>
      <c r="I3970"/>
      <c r="J3970"/>
      <c r="K3970"/>
    </row>
    <row r="3971" spans="1:11" x14ac:dyDescent="0.2">
      <c r="A3971"/>
      <c r="B3971"/>
      <c r="C3971"/>
      <c r="D3971"/>
      <c r="E3971"/>
      <c r="F3971"/>
      <c r="G3971"/>
      <c r="H3971"/>
      <c r="I3971"/>
      <c r="J3971"/>
      <c r="K3971"/>
    </row>
    <row r="3972" spans="1:11" x14ac:dyDescent="0.2">
      <c r="A3972"/>
      <c r="B3972"/>
      <c r="C3972"/>
      <c r="D3972"/>
      <c r="E3972"/>
      <c r="F3972"/>
      <c r="G3972"/>
      <c r="H3972"/>
      <c r="I3972"/>
      <c r="J3972"/>
      <c r="K3972"/>
    </row>
    <row r="3973" spans="1:11" x14ac:dyDescent="0.2">
      <c r="A3973"/>
      <c r="B3973"/>
      <c r="C3973"/>
      <c r="D3973"/>
      <c r="E3973"/>
      <c r="F3973"/>
      <c r="G3973"/>
      <c r="H3973"/>
      <c r="I3973"/>
      <c r="J3973"/>
      <c r="K3973"/>
    </row>
    <row r="3974" spans="1:11" x14ac:dyDescent="0.2">
      <c r="A3974"/>
      <c r="B3974"/>
      <c r="C3974"/>
      <c r="D3974"/>
      <c r="E3974"/>
      <c r="F3974"/>
      <c r="G3974"/>
      <c r="H3974"/>
      <c r="I3974"/>
      <c r="J3974"/>
      <c r="K3974"/>
    </row>
    <row r="3975" spans="1:11" x14ac:dyDescent="0.2">
      <c r="A3975"/>
      <c r="B3975"/>
      <c r="C3975"/>
      <c r="D3975"/>
      <c r="E3975"/>
      <c r="F3975"/>
      <c r="G3975"/>
      <c r="H3975"/>
      <c r="I3975"/>
      <c r="J3975"/>
      <c r="K3975"/>
    </row>
    <row r="3976" spans="1:11" x14ac:dyDescent="0.2">
      <c r="A3976"/>
      <c r="B3976"/>
      <c r="C3976"/>
      <c r="D3976"/>
      <c r="E3976"/>
      <c r="F3976"/>
      <c r="G3976"/>
      <c r="H3976"/>
      <c r="I3976"/>
      <c r="J3976"/>
      <c r="K3976"/>
    </row>
    <row r="3977" spans="1:11" x14ac:dyDescent="0.2">
      <c r="A3977"/>
      <c r="B3977"/>
      <c r="C3977"/>
      <c r="D3977"/>
      <c r="E3977"/>
      <c r="F3977"/>
      <c r="G3977"/>
      <c r="H3977"/>
      <c r="I3977"/>
      <c r="J3977"/>
      <c r="K3977"/>
    </row>
    <row r="3978" spans="1:11" x14ac:dyDescent="0.2">
      <c r="A3978"/>
      <c r="B3978"/>
      <c r="C3978"/>
      <c r="D3978"/>
      <c r="E3978"/>
      <c r="F3978"/>
      <c r="G3978"/>
      <c r="H3978"/>
      <c r="I3978"/>
      <c r="J3978"/>
      <c r="K3978"/>
    </row>
    <row r="3979" spans="1:11" x14ac:dyDescent="0.2">
      <c r="A3979"/>
      <c r="B3979"/>
      <c r="C3979"/>
      <c r="D3979"/>
      <c r="E3979"/>
      <c r="F3979"/>
      <c r="G3979"/>
      <c r="H3979"/>
      <c r="I3979"/>
      <c r="J3979"/>
      <c r="K3979"/>
    </row>
    <row r="3980" spans="1:11" x14ac:dyDescent="0.2">
      <c r="A3980"/>
      <c r="B3980"/>
      <c r="C3980"/>
      <c r="D3980"/>
      <c r="E3980"/>
      <c r="F3980"/>
      <c r="G3980"/>
      <c r="H3980"/>
      <c r="I3980"/>
      <c r="J3980"/>
      <c r="K3980"/>
    </row>
    <row r="3981" spans="1:11" x14ac:dyDescent="0.2">
      <c r="A3981"/>
      <c r="B3981"/>
      <c r="C3981"/>
      <c r="D3981"/>
      <c r="E3981"/>
      <c r="F3981"/>
      <c r="G3981"/>
      <c r="H3981"/>
      <c r="I3981"/>
      <c r="J3981"/>
      <c r="K3981"/>
    </row>
    <row r="3982" spans="1:11" x14ac:dyDescent="0.2">
      <c r="A3982"/>
      <c r="B3982"/>
      <c r="C3982"/>
      <c r="D3982"/>
      <c r="E3982"/>
      <c r="F3982"/>
      <c r="G3982"/>
      <c r="H3982"/>
      <c r="I3982"/>
      <c r="J3982"/>
      <c r="K3982"/>
    </row>
    <row r="3983" spans="1:11" x14ac:dyDescent="0.2">
      <c r="A3983"/>
      <c r="B3983"/>
      <c r="C3983"/>
      <c r="D3983"/>
      <c r="E3983"/>
      <c r="F3983"/>
      <c r="G3983"/>
      <c r="H3983"/>
      <c r="I3983"/>
      <c r="J3983"/>
      <c r="K3983"/>
    </row>
    <row r="3984" spans="1:11" x14ac:dyDescent="0.2">
      <c r="A3984"/>
      <c r="B3984"/>
      <c r="C3984"/>
      <c r="D3984"/>
      <c r="E3984"/>
      <c r="F3984"/>
      <c r="G3984"/>
      <c r="H3984"/>
      <c r="I3984"/>
      <c r="J3984"/>
      <c r="K3984"/>
    </row>
    <row r="3985" spans="1:11" x14ac:dyDescent="0.2">
      <c r="A3985"/>
      <c r="B3985"/>
      <c r="C3985"/>
      <c r="D3985"/>
      <c r="E3985"/>
      <c r="F3985"/>
      <c r="G3985"/>
      <c r="H3985"/>
      <c r="I3985"/>
      <c r="J3985"/>
      <c r="K3985"/>
    </row>
    <row r="3986" spans="1:11" x14ac:dyDescent="0.2">
      <c r="A3986"/>
      <c r="B3986"/>
      <c r="C3986"/>
      <c r="D3986"/>
      <c r="E3986"/>
      <c r="F3986"/>
      <c r="G3986"/>
      <c r="H3986"/>
      <c r="I3986"/>
      <c r="J3986"/>
      <c r="K3986"/>
    </row>
    <row r="3987" spans="1:11" x14ac:dyDescent="0.2">
      <c r="A3987"/>
      <c r="B3987"/>
      <c r="C3987"/>
      <c r="D3987"/>
      <c r="E3987"/>
      <c r="F3987"/>
      <c r="G3987"/>
      <c r="H3987"/>
      <c r="I3987"/>
      <c r="J3987"/>
      <c r="K3987"/>
    </row>
    <row r="3988" spans="1:11" x14ac:dyDescent="0.2">
      <c r="A3988"/>
      <c r="B3988"/>
      <c r="C3988"/>
      <c r="D3988"/>
      <c r="E3988"/>
      <c r="F3988"/>
      <c r="G3988"/>
      <c r="H3988"/>
      <c r="I3988"/>
      <c r="J3988"/>
      <c r="K3988"/>
    </row>
    <row r="3989" spans="1:11" x14ac:dyDescent="0.2">
      <c r="A3989"/>
      <c r="B3989"/>
      <c r="C3989"/>
      <c r="D3989"/>
      <c r="E3989"/>
      <c r="F3989"/>
      <c r="G3989"/>
      <c r="H3989"/>
      <c r="I3989"/>
      <c r="J3989"/>
      <c r="K3989"/>
    </row>
    <row r="3990" spans="1:11" x14ac:dyDescent="0.2">
      <c r="A3990"/>
      <c r="B3990"/>
      <c r="C3990"/>
      <c r="D3990"/>
      <c r="E3990"/>
      <c r="F3990"/>
      <c r="G3990"/>
      <c r="H3990"/>
      <c r="I3990"/>
      <c r="J3990"/>
      <c r="K3990"/>
    </row>
    <row r="3991" spans="1:11" x14ac:dyDescent="0.2">
      <c r="A3991"/>
      <c r="B3991"/>
      <c r="C3991"/>
      <c r="D3991"/>
      <c r="E3991"/>
      <c r="F3991"/>
      <c r="G3991"/>
      <c r="H3991"/>
      <c r="I3991"/>
      <c r="J3991"/>
      <c r="K3991"/>
    </row>
    <row r="3992" spans="1:11" x14ac:dyDescent="0.2">
      <c r="A3992"/>
      <c r="B3992"/>
      <c r="C3992"/>
      <c r="D3992"/>
      <c r="E3992"/>
      <c r="F3992"/>
      <c r="G3992"/>
      <c r="H3992"/>
      <c r="I3992"/>
      <c r="J3992"/>
      <c r="K3992"/>
    </row>
    <row r="3993" spans="1:11" x14ac:dyDescent="0.2">
      <c r="A3993"/>
      <c r="B3993"/>
      <c r="C3993"/>
      <c r="D3993"/>
      <c r="E3993"/>
      <c r="F3993"/>
      <c r="G3993"/>
      <c r="H3993"/>
      <c r="I3993"/>
      <c r="J3993"/>
      <c r="K3993"/>
    </row>
    <row r="3994" spans="1:11" x14ac:dyDescent="0.2">
      <c r="A3994"/>
      <c r="B3994"/>
      <c r="C3994"/>
      <c r="D3994"/>
      <c r="E3994"/>
      <c r="F3994"/>
      <c r="G3994"/>
      <c r="H3994"/>
      <c r="I3994"/>
      <c r="J3994"/>
      <c r="K3994"/>
    </row>
    <row r="3995" spans="1:11" x14ac:dyDescent="0.2">
      <c r="A3995"/>
      <c r="B3995"/>
      <c r="C3995"/>
      <c r="D3995"/>
      <c r="E3995"/>
      <c r="F3995"/>
      <c r="G3995"/>
      <c r="H3995"/>
      <c r="I3995"/>
      <c r="J3995"/>
      <c r="K3995"/>
    </row>
    <row r="3996" spans="1:11" x14ac:dyDescent="0.2">
      <c r="A3996"/>
      <c r="B3996"/>
      <c r="C3996"/>
      <c r="D3996"/>
      <c r="E3996"/>
      <c r="F3996"/>
      <c r="G3996"/>
      <c r="H3996"/>
      <c r="I3996"/>
      <c r="J3996"/>
      <c r="K3996"/>
    </row>
    <row r="3997" spans="1:11" x14ac:dyDescent="0.2">
      <c r="A3997"/>
      <c r="B3997"/>
      <c r="C3997"/>
      <c r="D3997"/>
      <c r="E3997"/>
      <c r="F3997"/>
      <c r="G3997"/>
      <c r="H3997"/>
      <c r="I3997"/>
      <c r="J3997"/>
      <c r="K3997"/>
    </row>
    <row r="3998" spans="1:11" x14ac:dyDescent="0.2">
      <c r="A3998"/>
      <c r="B3998"/>
      <c r="C3998"/>
      <c r="D3998"/>
      <c r="E3998"/>
      <c r="F3998"/>
      <c r="G3998"/>
      <c r="H3998"/>
      <c r="I3998"/>
      <c r="J3998"/>
      <c r="K3998"/>
    </row>
    <row r="3999" spans="1:11" x14ac:dyDescent="0.2">
      <c r="A3999"/>
      <c r="B3999"/>
      <c r="C3999"/>
      <c r="D3999"/>
      <c r="E3999"/>
      <c r="F3999"/>
      <c r="G3999"/>
      <c r="H3999"/>
      <c r="I3999"/>
      <c r="J3999"/>
      <c r="K3999"/>
    </row>
    <row r="4000" spans="1:11" x14ac:dyDescent="0.2">
      <c r="A4000"/>
      <c r="B4000"/>
      <c r="C4000"/>
      <c r="D4000"/>
      <c r="E4000"/>
      <c r="F4000"/>
      <c r="G4000"/>
      <c r="H4000"/>
      <c r="I4000"/>
      <c r="J4000"/>
      <c r="K4000"/>
    </row>
    <row r="4001" spans="1:11" x14ac:dyDescent="0.2">
      <c r="A4001"/>
      <c r="B4001"/>
      <c r="C4001"/>
      <c r="D4001"/>
      <c r="E4001"/>
      <c r="F4001"/>
      <c r="G4001"/>
      <c r="H4001"/>
      <c r="I4001"/>
      <c r="J4001"/>
      <c r="K4001"/>
    </row>
    <row r="4002" spans="1:11" x14ac:dyDescent="0.2">
      <c r="A4002"/>
      <c r="B4002"/>
      <c r="C4002"/>
      <c r="D4002"/>
      <c r="E4002"/>
      <c r="F4002"/>
      <c r="G4002"/>
      <c r="H4002"/>
      <c r="I4002"/>
      <c r="J4002"/>
      <c r="K4002"/>
    </row>
    <row r="4003" spans="1:11" x14ac:dyDescent="0.2">
      <c r="A4003"/>
      <c r="B4003"/>
      <c r="C4003"/>
      <c r="D4003"/>
      <c r="E4003"/>
      <c r="F4003"/>
      <c r="G4003"/>
      <c r="H4003"/>
      <c r="I4003"/>
      <c r="J4003"/>
      <c r="K4003"/>
    </row>
    <row r="4004" spans="1:11" x14ac:dyDescent="0.2">
      <c r="A4004"/>
      <c r="B4004"/>
      <c r="C4004"/>
      <c r="D4004"/>
      <c r="E4004"/>
      <c r="F4004"/>
      <c r="G4004"/>
      <c r="H4004"/>
      <c r="I4004"/>
      <c r="J4004"/>
      <c r="K4004"/>
    </row>
    <row r="4005" spans="1:11" x14ac:dyDescent="0.2">
      <c r="A4005"/>
      <c r="B4005"/>
      <c r="C4005"/>
      <c r="D4005"/>
      <c r="E4005"/>
      <c r="F4005"/>
      <c r="G4005"/>
      <c r="H4005"/>
      <c r="I4005"/>
      <c r="J4005"/>
      <c r="K4005"/>
    </row>
    <row r="4006" spans="1:11" x14ac:dyDescent="0.2">
      <c r="A4006"/>
      <c r="B4006"/>
      <c r="C4006"/>
      <c r="D4006"/>
      <c r="E4006"/>
      <c r="F4006"/>
      <c r="G4006"/>
      <c r="H4006"/>
      <c r="I4006"/>
      <c r="J4006"/>
      <c r="K4006"/>
    </row>
    <row r="4007" spans="1:11" x14ac:dyDescent="0.2">
      <c r="A4007"/>
      <c r="B4007"/>
      <c r="C4007"/>
      <c r="D4007"/>
      <c r="E4007"/>
      <c r="F4007"/>
      <c r="G4007"/>
      <c r="H4007"/>
      <c r="I4007"/>
      <c r="J4007"/>
      <c r="K4007"/>
    </row>
    <row r="4008" spans="1:11" x14ac:dyDescent="0.2">
      <c r="A4008"/>
      <c r="B4008"/>
      <c r="C4008"/>
      <c r="D4008"/>
      <c r="E4008"/>
      <c r="F4008"/>
      <c r="G4008"/>
      <c r="H4008"/>
      <c r="I4008"/>
      <c r="J4008"/>
      <c r="K4008"/>
    </row>
    <row r="4009" spans="1:11" x14ac:dyDescent="0.2">
      <c r="A4009"/>
      <c r="B4009"/>
      <c r="C4009"/>
      <c r="D4009"/>
      <c r="E4009"/>
      <c r="F4009"/>
      <c r="G4009"/>
      <c r="H4009"/>
      <c r="I4009"/>
      <c r="J4009"/>
      <c r="K4009"/>
    </row>
    <row r="4010" spans="1:11" x14ac:dyDescent="0.2">
      <c r="A4010"/>
      <c r="B4010"/>
      <c r="C4010"/>
      <c r="D4010"/>
      <c r="E4010"/>
      <c r="F4010"/>
      <c r="G4010"/>
      <c r="H4010"/>
      <c r="I4010"/>
      <c r="J4010"/>
      <c r="K4010"/>
    </row>
    <row r="4011" spans="1:11" x14ac:dyDescent="0.2">
      <c r="A4011"/>
      <c r="B4011"/>
      <c r="C4011"/>
      <c r="D4011"/>
      <c r="E4011"/>
      <c r="F4011"/>
      <c r="G4011"/>
      <c r="H4011"/>
      <c r="I4011"/>
      <c r="J4011"/>
      <c r="K4011"/>
    </row>
    <row r="4012" spans="1:11" x14ac:dyDescent="0.2">
      <c r="A4012"/>
      <c r="B4012"/>
      <c r="C4012"/>
      <c r="D4012"/>
      <c r="E4012"/>
      <c r="F4012"/>
      <c r="G4012"/>
      <c r="H4012"/>
      <c r="I4012"/>
      <c r="J4012"/>
      <c r="K4012"/>
    </row>
    <row r="4013" spans="1:11" x14ac:dyDescent="0.2">
      <c r="A4013"/>
      <c r="B4013"/>
      <c r="C4013"/>
      <c r="D4013"/>
      <c r="E4013"/>
      <c r="F4013"/>
      <c r="G4013"/>
      <c r="H4013"/>
      <c r="I4013"/>
      <c r="J4013"/>
      <c r="K4013"/>
    </row>
    <row r="4014" spans="1:11" x14ac:dyDescent="0.2">
      <c r="A4014"/>
      <c r="B4014"/>
      <c r="C4014"/>
      <c r="D4014"/>
      <c r="E4014"/>
      <c r="F4014"/>
      <c r="G4014"/>
      <c r="H4014"/>
      <c r="I4014"/>
      <c r="J4014"/>
      <c r="K4014"/>
    </row>
    <row r="4015" spans="1:11" x14ac:dyDescent="0.2">
      <c r="A4015"/>
      <c r="B4015"/>
      <c r="C4015"/>
      <c r="D4015"/>
      <c r="E4015"/>
      <c r="F4015"/>
      <c r="G4015"/>
      <c r="H4015"/>
      <c r="I4015"/>
      <c r="J4015"/>
      <c r="K4015"/>
    </row>
    <row r="4016" spans="1:11" x14ac:dyDescent="0.2">
      <c r="A4016"/>
      <c r="B4016"/>
      <c r="C4016"/>
      <c r="D4016"/>
      <c r="E4016"/>
      <c r="F4016"/>
      <c r="G4016"/>
      <c r="H4016"/>
      <c r="I4016"/>
      <c r="J4016"/>
      <c r="K4016"/>
    </row>
    <row r="4017" spans="1:11" x14ac:dyDescent="0.2">
      <c r="A4017"/>
      <c r="B4017"/>
      <c r="C4017"/>
      <c r="D4017"/>
      <c r="E4017"/>
      <c r="F4017"/>
      <c r="G4017"/>
      <c r="H4017"/>
      <c r="I4017"/>
      <c r="J4017"/>
      <c r="K4017"/>
    </row>
    <row r="4018" spans="1:11" x14ac:dyDescent="0.2">
      <c r="A4018"/>
      <c r="B4018"/>
      <c r="C4018"/>
      <c r="D4018"/>
      <c r="E4018"/>
      <c r="F4018"/>
      <c r="G4018"/>
      <c r="H4018"/>
      <c r="I4018"/>
      <c r="J4018"/>
      <c r="K4018"/>
    </row>
    <row r="4019" spans="1:11" x14ac:dyDescent="0.2">
      <c r="A4019"/>
      <c r="B4019"/>
      <c r="C4019"/>
      <c r="D4019"/>
      <c r="E4019"/>
      <c r="F4019"/>
      <c r="G4019"/>
      <c r="H4019"/>
      <c r="I4019"/>
      <c r="J4019"/>
      <c r="K4019"/>
    </row>
    <row r="4020" spans="1:11" x14ac:dyDescent="0.2">
      <c r="A4020"/>
      <c r="B4020"/>
      <c r="C4020"/>
      <c r="D4020"/>
      <c r="E4020"/>
      <c r="F4020"/>
      <c r="G4020"/>
      <c r="H4020"/>
      <c r="I4020"/>
      <c r="J4020"/>
      <c r="K4020"/>
    </row>
    <row r="4021" spans="1:11" x14ac:dyDescent="0.2">
      <c r="A4021"/>
      <c r="B4021"/>
      <c r="C4021"/>
      <c r="D4021"/>
      <c r="E4021"/>
      <c r="F4021"/>
      <c r="G4021"/>
      <c r="H4021"/>
      <c r="I4021"/>
      <c r="J4021"/>
      <c r="K4021"/>
    </row>
    <row r="4022" spans="1:11" x14ac:dyDescent="0.2">
      <c r="A4022"/>
      <c r="B4022"/>
      <c r="C4022"/>
      <c r="D4022"/>
      <c r="E4022"/>
      <c r="F4022"/>
      <c r="G4022"/>
      <c r="H4022"/>
      <c r="I4022"/>
      <c r="J4022"/>
      <c r="K4022"/>
    </row>
    <row r="4023" spans="1:11" x14ac:dyDescent="0.2">
      <c r="A4023"/>
      <c r="B4023"/>
      <c r="C4023"/>
      <c r="D4023"/>
      <c r="E4023"/>
      <c r="F4023"/>
      <c r="G4023"/>
      <c r="H4023"/>
      <c r="I4023"/>
      <c r="J4023"/>
      <c r="K4023"/>
    </row>
    <row r="4024" spans="1:11" x14ac:dyDescent="0.2">
      <c r="A4024"/>
      <c r="B4024"/>
      <c r="C4024"/>
      <c r="D4024"/>
      <c r="E4024"/>
      <c r="F4024"/>
      <c r="G4024"/>
      <c r="H4024"/>
      <c r="I4024"/>
      <c r="J4024"/>
      <c r="K4024"/>
    </row>
    <row r="4025" spans="1:11" x14ac:dyDescent="0.2">
      <c r="A4025"/>
      <c r="B4025"/>
      <c r="C4025"/>
      <c r="D4025"/>
      <c r="E4025"/>
      <c r="F4025"/>
      <c r="G4025"/>
      <c r="H4025"/>
      <c r="I4025"/>
      <c r="J4025"/>
      <c r="K4025"/>
    </row>
    <row r="4026" spans="1:11" x14ac:dyDescent="0.2">
      <c r="A4026"/>
      <c r="B4026"/>
      <c r="C4026"/>
      <c r="D4026"/>
      <c r="E4026"/>
      <c r="F4026"/>
      <c r="G4026"/>
      <c r="H4026"/>
      <c r="I4026"/>
      <c r="J4026"/>
      <c r="K4026"/>
    </row>
    <row r="4027" spans="1:11" x14ac:dyDescent="0.2">
      <c r="A4027"/>
      <c r="B4027"/>
      <c r="C4027"/>
      <c r="D4027"/>
      <c r="E4027"/>
      <c r="F4027"/>
      <c r="G4027"/>
      <c r="H4027"/>
      <c r="I4027"/>
      <c r="J4027"/>
      <c r="K4027"/>
    </row>
    <row r="4028" spans="1:11" x14ac:dyDescent="0.2">
      <c r="A4028"/>
      <c r="B4028"/>
      <c r="C4028"/>
      <c r="D4028"/>
      <c r="E4028"/>
      <c r="F4028"/>
      <c r="G4028"/>
      <c r="H4028"/>
      <c r="I4028"/>
      <c r="J4028"/>
      <c r="K4028"/>
    </row>
    <row r="4029" spans="1:11" x14ac:dyDescent="0.2">
      <c r="A4029"/>
      <c r="B4029"/>
      <c r="C4029"/>
      <c r="D4029"/>
      <c r="E4029"/>
      <c r="F4029"/>
      <c r="G4029"/>
      <c r="H4029"/>
      <c r="I4029"/>
      <c r="J4029"/>
      <c r="K4029"/>
    </row>
    <row r="4030" spans="1:11" x14ac:dyDescent="0.2">
      <c r="A4030"/>
      <c r="B4030"/>
      <c r="C4030"/>
      <c r="D4030"/>
      <c r="E4030"/>
      <c r="F4030"/>
      <c r="G4030"/>
      <c r="H4030"/>
      <c r="I4030"/>
      <c r="J4030"/>
      <c r="K4030"/>
    </row>
    <row r="4031" spans="1:11" x14ac:dyDescent="0.2">
      <c r="A4031"/>
      <c r="B4031"/>
      <c r="C4031"/>
      <c r="D4031"/>
      <c r="E4031"/>
      <c r="F4031"/>
      <c r="G4031"/>
      <c r="H4031"/>
      <c r="I4031"/>
      <c r="J4031"/>
      <c r="K4031"/>
    </row>
    <row r="4032" spans="1:11" x14ac:dyDescent="0.2">
      <c r="A4032"/>
      <c r="B4032"/>
      <c r="C4032"/>
      <c r="D4032"/>
      <c r="E4032"/>
      <c r="F4032"/>
      <c r="G4032"/>
      <c r="H4032"/>
      <c r="I4032"/>
      <c r="J4032"/>
      <c r="K4032"/>
    </row>
    <row r="4033" spans="1:11" x14ac:dyDescent="0.2">
      <c r="A4033"/>
      <c r="B4033"/>
      <c r="C4033"/>
      <c r="D4033"/>
      <c r="E4033"/>
      <c r="F4033"/>
      <c r="G4033"/>
      <c r="H4033"/>
      <c r="I4033"/>
      <c r="J4033"/>
      <c r="K4033"/>
    </row>
    <row r="4034" spans="1:11" x14ac:dyDescent="0.2">
      <c r="A4034"/>
      <c r="B4034"/>
      <c r="C4034"/>
      <c r="D4034"/>
      <c r="E4034"/>
      <c r="F4034"/>
      <c r="G4034"/>
      <c r="H4034"/>
      <c r="I4034"/>
      <c r="J4034"/>
      <c r="K4034"/>
    </row>
    <row r="4035" spans="1:11" x14ac:dyDescent="0.2">
      <c r="A4035"/>
      <c r="B4035"/>
      <c r="C4035"/>
      <c r="D4035"/>
      <c r="E4035"/>
      <c r="F4035"/>
      <c r="G4035"/>
      <c r="H4035"/>
      <c r="I4035"/>
      <c r="J4035"/>
      <c r="K4035"/>
    </row>
    <row r="4036" spans="1:11" x14ac:dyDescent="0.2">
      <c r="A4036"/>
      <c r="B4036"/>
      <c r="C4036"/>
      <c r="D4036"/>
      <c r="E4036"/>
      <c r="F4036"/>
      <c r="G4036"/>
      <c r="H4036"/>
      <c r="I4036"/>
      <c r="J4036"/>
      <c r="K4036"/>
    </row>
    <row r="4037" spans="1:11" x14ac:dyDescent="0.2">
      <c r="A4037"/>
      <c r="B4037"/>
      <c r="C4037"/>
      <c r="D4037"/>
      <c r="E4037"/>
      <c r="F4037"/>
      <c r="G4037"/>
      <c r="H4037"/>
      <c r="I4037"/>
      <c r="J4037"/>
      <c r="K4037"/>
    </row>
    <row r="4038" spans="1:11" x14ac:dyDescent="0.2">
      <c r="A4038"/>
      <c r="B4038"/>
      <c r="C4038"/>
      <c r="D4038"/>
      <c r="E4038"/>
      <c r="F4038"/>
      <c r="G4038"/>
      <c r="H4038"/>
      <c r="I4038"/>
      <c r="J4038"/>
      <c r="K4038"/>
    </row>
    <row r="4039" spans="1:11" x14ac:dyDescent="0.2">
      <c r="A4039"/>
      <c r="B4039"/>
      <c r="C4039"/>
      <c r="D4039"/>
      <c r="E4039"/>
      <c r="F4039"/>
      <c r="G4039"/>
      <c r="H4039"/>
      <c r="I4039"/>
      <c r="J4039"/>
      <c r="K4039"/>
    </row>
    <row r="4040" spans="1:11" x14ac:dyDescent="0.2">
      <c r="A4040"/>
      <c r="B4040"/>
      <c r="C4040"/>
      <c r="D4040"/>
      <c r="E4040"/>
      <c r="F4040"/>
      <c r="G4040"/>
      <c r="H4040"/>
      <c r="I4040"/>
      <c r="J4040"/>
      <c r="K4040"/>
    </row>
    <row r="4041" spans="1:11" x14ac:dyDescent="0.2">
      <c r="A4041"/>
      <c r="B4041"/>
      <c r="C4041"/>
      <c r="D4041"/>
      <c r="E4041"/>
      <c r="F4041"/>
      <c r="G4041"/>
      <c r="H4041"/>
      <c r="I4041"/>
      <c r="J4041"/>
      <c r="K4041"/>
    </row>
    <row r="4042" spans="1:11" x14ac:dyDescent="0.2">
      <c r="A4042"/>
      <c r="B4042"/>
      <c r="C4042"/>
      <c r="D4042"/>
      <c r="E4042"/>
      <c r="F4042"/>
      <c r="G4042"/>
      <c r="H4042"/>
      <c r="I4042"/>
      <c r="J4042"/>
      <c r="K4042"/>
    </row>
    <row r="4043" spans="1:11" x14ac:dyDescent="0.2">
      <c r="A4043"/>
      <c r="B4043"/>
      <c r="C4043"/>
      <c r="D4043"/>
      <c r="E4043"/>
      <c r="F4043"/>
      <c r="G4043"/>
      <c r="H4043"/>
      <c r="I4043"/>
      <c r="J4043"/>
      <c r="K4043"/>
    </row>
    <row r="4044" spans="1:11" x14ac:dyDescent="0.2">
      <c r="A4044"/>
      <c r="B4044"/>
      <c r="C4044"/>
      <c r="D4044"/>
      <c r="E4044"/>
      <c r="F4044"/>
      <c r="G4044"/>
      <c r="H4044"/>
      <c r="I4044"/>
      <c r="J4044"/>
      <c r="K4044"/>
    </row>
    <row r="4045" spans="1:11" x14ac:dyDescent="0.2">
      <c r="A4045"/>
      <c r="B4045"/>
      <c r="C4045"/>
      <c r="D4045"/>
      <c r="E4045"/>
      <c r="F4045"/>
      <c r="G4045"/>
      <c r="H4045"/>
      <c r="I4045"/>
      <c r="J4045"/>
      <c r="K4045"/>
    </row>
    <row r="4046" spans="1:11" x14ac:dyDescent="0.2">
      <c r="A4046"/>
      <c r="B4046"/>
      <c r="C4046"/>
      <c r="D4046"/>
      <c r="E4046"/>
      <c r="F4046"/>
      <c r="G4046"/>
      <c r="H4046"/>
      <c r="I4046"/>
      <c r="J4046"/>
      <c r="K4046"/>
    </row>
    <row r="4047" spans="1:11" x14ac:dyDescent="0.2">
      <c r="A4047"/>
      <c r="B4047"/>
      <c r="C4047"/>
      <c r="D4047"/>
      <c r="E4047"/>
      <c r="F4047"/>
      <c r="G4047"/>
      <c r="H4047"/>
      <c r="I4047"/>
      <c r="J4047"/>
      <c r="K4047"/>
    </row>
    <row r="4048" spans="1:11" x14ac:dyDescent="0.2">
      <c r="A4048"/>
      <c r="B4048"/>
      <c r="C4048"/>
      <c r="D4048"/>
      <c r="E4048"/>
      <c r="F4048"/>
      <c r="G4048"/>
      <c r="H4048"/>
      <c r="I4048"/>
      <c r="J4048"/>
      <c r="K4048"/>
    </row>
    <row r="4049" spans="1:11" x14ac:dyDescent="0.2">
      <c r="A4049"/>
      <c r="B4049"/>
      <c r="C4049"/>
      <c r="D4049"/>
      <c r="E4049"/>
      <c r="F4049"/>
      <c r="G4049"/>
      <c r="H4049"/>
      <c r="I4049"/>
      <c r="J4049"/>
      <c r="K4049"/>
    </row>
    <row r="4050" spans="1:11" x14ac:dyDescent="0.2">
      <c r="A4050"/>
      <c r="B4050"/>
      <c r="C4050"/>
      <c r="D4050"/>
      <c r="E4050"/>
      <c r="F4050"/>
      <c r="G4050"/>
      <c r="H4050"/>
      <c r="I4050"/>
      <c r="J4050"/>
      <c r="K4050"/>
    </row>
    <row r="4051" spans="1:11" x14ac:dyDescent="0.2">
      <c r="A4051"/>
      <c r="B4051"/>
      <c r="C4051"/>
      <c r="D4051"/>
      <c r="E4051"/>
      <c r="F4051"/>
      <c r="G4051"/>
      <c r="H4051"/>
      <c r="I4051"/>
      <c r="J4051"/>
      <c r="K4051"/>
    </row>
    <row r="4052" spans="1:11" x14ac:dyDescent="0.2">
      <c r="A4052"/>
      <c r="B4052"/>
      <c r="C4052"/>
      <c r="D4052"/>
      <c r="E4052"/>
      <c r="F4052"/>
      <c r="G4052"/>
      <c r="H4052"/>
      <c r="I4052"/>
      <c r="J4052"/>
      <c r="K4052"/>
    </row>
    <row r="4053" spans="1:11" x14ac:dyDescent="0.2">
      <c r="A4053"/>
      <c r="B4053"/>
      <c r="C4053"/>
      <c r="D4053"/>
      <c r="E4053"/>
      <c r="F4053"/>
      <c r="G4053"/>
      <c r="H4053"/>
      <c r="I4053"/>
      <c r="J4053"/>
      <c r="K4053"/>
    </row>
    <row r="4054" spans="1:11" x14ac:dyDescent="0.2">
      <c r="A4054"/>
      <c r="B4054"/>
      <c r="C4054"/>
      <c r="D4054"/>
      <c r="E4054"/>
      <c r="F4054"/>
      <c r="G4054"/>
      <c r="H4054"/>
      <c r="I4054"/>
      <c r="J4054"/>
      <c r="K4054"/>
    </row>
    <row r="4055" spans="1:11" x14ac:dyDescent="0.2">
      <c r="A4055"/>
      <c r="B4055"/>
      <c r="C4055"/>
      <c r="D4055"/>
      <c r="E4055"/>
      <c r="F4055"/>
      <c r="G4055"/>
      <c r="H4055"/>
      <c r="I4055"/>
      <c r="J4055"/>
      <c r="K4055"/>
    </row>
    <row r="4056" spans="1:11" x14ac:dyDescent="0.2">
      <c r="A4056"/>
      <c r="B4056"/>
      <c r="C4056"/>
      <c r="D4056"/>
      <c r="E4056"/>
      <c r="F4056"/>
      <c r="G4056"/>
      <c r="H4056"/>
      <c r="I4056"/>
      <c r="J4056"/>
      <c r="K4056"/>
    </row>
    <row r="4057" spans="1:11" x14ac:dyDescent="0.2">
      <c r="A4057"/>
      <c r="B4057"/>
      <c r="C4057"/>
      <c r="D4057"/>
      <c r="E4057"/>
      <c r="F4057"/>
      <c r="G4057"/>
      <c r="H4057"/>
      <c r="I4057"/>
      <c r="J4057"/>
      <c r="K4057"/>
    </row>
    <row r="4058" spans="1:11" x14ac:dyDescent="0.2">
      <c r="A4058"/>
      <c r="B4058"/>
      <c r="C4058"/>
      <c r="D4058"/>
      <c r="E4058"/>
      <c r="F4058"/>
      <c r="G4058"/>
      <c r="H4058"/>
      <c r="I4058"/>
      <c r="J4058"/>
      <c r="K4058"/>
    </row>
    <row r="4059" spans="1:11" x14ac:dyDescent="0.2">
      <c r="A4059"/>
      <c r="B4059"/>
      <c r="C4059"/>
      <c r="D4059"/>
      <c r="E4059"/>
      <c r="F4059"/>
      <c r="G4059"/>
      <c r="H4059"/>
      <c r="I4059"/>
      <c r="J4059"/>
      <c r="K4059"/>
    </row>
    <row r="4060" spans="1:11" x14ac:dyDescent="0.2">
      <c r="A4060"/>
      <c r="B4060"/>
      <c r="C4060"/>
      <c r="D4060"/>
      <c r="E4060"/>
      <c r="F4060"/>
      <c r="G4060"/>
      <c r="H4060"/>
      <c r="I4060"/>
      <c r="J4060"/>
      <c r="K4060"/>
    </row>
    <row r="4061" spans="1:11" x14ac:dyDescent="0.2">
      <c r="A4061"/>
      <c r="B4061"/>
      <c r="C4061"/>
      <c r="D4061"/>
      <c r="E4061"/>
      <c r="F4061"/>
      <c r="G4061"/>
      <c r="H4061"/>
      <c r="I4061"/>
      <c r="J4061"/>
      <c r="K4061"/>
    </row>
    <row r="4062" spans="1:11" x14ac:dyDescent="0.2">
      <c r="A4062"/>
      <c r="B4062"/>
      <c r="C4062"/>
      <c r="D4062"/>
      <c r="E4062"/>
      <c r="F4062"/>
      <c r="G4062"/>
      <c r="H4062"/>
      <c r="I4062"/>
      <c r="J4062"/>
      <c r="K4062"/>
    </row>
    <row r="4063" spans="1:11" x14ac:dyDescent="0.2">
      <c r="A4063"/>
      <c r="B4063"/>
      <c r="C4063"/>
      <c r="D4063"/>
      <c r="E4063"/>
      <c r="F4063"/>
      <c r="G4063"/>
      <c r="H4063"/>
      <c r="I4063"/>
      <c r="J4063"/>
      <c r="K4063"/>
    </row>
    <row r="4064" spans="1:11" x14ac:dyDescent="0.2">
      <c r="A4064"/>
      <c r="B4064"/>
      <c r="C4064"/>
      <c r="D4064"/>
      <c r="E4064"/>
      <c r="F4064"/>
      <c r="G4064"/>
      <c r="H4064"/>
      <c r="I4064"/>
      <c r="J4064"/>
      <c r="K4064"/>
    </row>
    <row r="4065" spans="1:11" x14ac:dyDescent="0.2">
      <c r="A4065"/>
      <c r="B4065"/>
      <c r="C4065"/>
      <c r="D4065"/>
      <c r="E4065"/>
      <c r="F4065"/>
      <c r="G4065"/>
      <c r="H4065"/>
      <c r="I4065"/>
      <c r="J4065"/>
      <c r="K4065"/>
    </row>
    <row r="4066" spans="1:11" x14ac:dyDescent="0.2">
      <c r="A4066"/>
      <c r="B4066"/>
      <c r="C4066"/>
      <c r="D4066"/>
      <c r="E4066"/>
      <c r="F4066"/>
      <c r="G4066"/>
      <c r="H4066"/>
      <c r="I4066"/>
      <c r="J4066"/>
      <c r="K4066"/>
    </row>
    <row r="4067" spans="1:11" x14ac:dyDescent="0.2">
      <c r="A4067"/>
      <c r="B4067"/>
      <c r="C4067"/>
      <c r="D4067"/>
      <c r="E4067"/>
      <c r="F4067"/>
      <c r="G4067"/>
      <c r="H4067"/>
      <c r="I4067"/>
      <c r="J4067"/>
      <c r="K4067"/>
    </row>
    <row r="4068" spans="1:11" x14ac:dyDescent="0.2">
      <c r="A4068"/>
      <c r="B4068"/>
      <c r="C4068"/>
      <c r="D4068"/>
      <c r="E4068"/>
      <c r="F4068"/>
      <c r="G4068"/>
      <c r="H4068"/>
      <c r="I4068"/>
      <c r="J4068"/>
      <c r="K4068"/>
    </row>
    <row r="4069" spans="1:11" x14ac:dyDescent="0.2">
      <c r="A4069"/>
      <c r="B4069"/>
      <c r="C4069"/>
      <c r="D4069"/>
      <c r="E4069"/>
      <c r="F4069"/>
      <c r="G4069"/>
      <c r="H4069"/>
      <c r="I4069"/>
      <c r="J4069"/>
      <c r="K4069"/>
    </row>
    <row r="4070" spans="1:11" x14ac:dyDescent="0.2">
      <c r="A4070"/>
      <c r="B4070"/>
      <c r="C4070"/>
      <c r="D4070"/>
      <c r="E4070"/>
      <c r="F4070"/>
      <c r="G4070"/>
      <c r="H4070"/>
      <c r="I4070"/>
      <c r="J4070"/>
      <c r="K4070"/>
    </row>
    <row r="4071" spans="1:11" x14ac:dyDescent="0.2">
      <c r="A4071"/>
      <c r="B4071"/>
      <c r="C4071"/>
      <c r="D4071"/>
      <c r="E4071"/>
      <c r="F4071"/>
      <c r="G4071"/>
      <c r="H4071"/>
      <c r="I4071"/>
      <c r="J4071"/>
      <c r="K4071"/>
    </row>
    <row r="4072" spans="1:11" x14ac:dyDescent="0.2">
      <c r="A4072"/>
      <c r="B4072"/>
      <c r="C4072"/>
      <c r="D4072"/>
      <c r="E4072"/>
      <c r="F4072"/>
      <c r="G4072"/>
      <c r="H4072"/>
      <c r="I4072"/>
      <c r="J4072"/>
      <c r="K4072"/>
    </row>
    <row r="4073" spans="1:11" x14ac:dyDescent="0.2">
      <c r="A4073"/>
      <c r="B4073"/>
      <c r="C4073"/>
      <c r="D4073"/>
      <c r="E4073"/>
      <c r="F4073"/>
      <c r="G4073"/>
      <c r="H4073"/>
      <c r="I4073"/>
      <c r="J4073"/>
      <c r="K4073"/>
    </row>
    <row r="4074" spans="1:11" x14ac:dyDescent="0.2">
      <c r="A4074"/>
      <c r="B4074"/>
      <c r="C4074"/>
      <c r="D4074"/>
      <c r="E4074"/>
      <c r="F4074"/>
      <c r="G4074"/>
      <c r="H4074"/>
      <c r="I4074"/>
      <c r="J4074"/>
      <c r="K4074"/>
    </row>
    <row r="4075" spans="1:11" x14ac:dyDescent="0.2">
      <c r="A4075"/>
      <c r="B4075"/>
      <c r="C4075"/>
      <c r="D4075"/>
      <c r="E4075"/>
      <c r="F4075"/>
      <c r="G4075"/>
      <c r="H4075"/>
      <c r="I4075"/>
      <c r="J4075"/>
      <c r="K4075"/>
    </row>
    <row r="4076" spans="1:11" x14ac:dyDescent="0.2">
      <c r="A4076"/>
      <c r="B4076"/>
      <c r="C4076"/>
      <c r="D4076"/>
      <c r="E4076"/>
      <c r="F4076"/>
      <c r="G4076"/>
      <c r="H4076"/>
      <c r="I4076"/>
      <c r="J4076"/>
      <c r="K4076"/>
    </row>
    <row r="4077" spans="1:11" x14ac:dyDescent="0.2">
      <c r="A4077"/>
      <c r="B4077"/>
      <c r="C4077"/>
      <c r="D4077"/>
      <c r="E4077"/>
      <c r="F4077"/>
      <c r="G4077"/>
      <c r="H4077"/>
      <c r="I4077"/>
      <c r="J4077"/>
      <c r="K4077"/>
    </row>
    <row r="4078" spans="1:11" x14ac:dyDescent="0.2">
      <c r="A4078"/>
      <c r="B4078"/>
      <c r="C4078"/>
      <c r="D4078"/>
      <c r="E4078"/>
      <c r="F4078"/>
      <c r="G4078"/>
      <c r="H4078"/>
      <c r="I4078"/>
      <c r="J4078"/>
      <c r="K4078"/>
    </row>
    <row r="4079" spans="1:11" x14ac:dyDescent="0.2">
      <c r="A4079"/>
      <c r="B4079"/>
      <c r="C4079"/>
      <c r="D4079"/>
      <c r="E4079"/>
      <c r="F4079"/>
      <c r="G4079"/>
      <c r="H4079"/>
      <c r="I4079"/>
      <c r="J4079"/>
      <c r="K4079"/>
    </row>
    <row r="4080" spans="1:11" x14ac:dyDescent="0.2">
      <c r="A4080"/>
      <c r="B4080"/>
      <c r="C4080"/>
      <c r="D4080"/>
      <c r="E4080"/>
      <c r="F4080"/>
      <c r="G4080"/>
      <c r="H4080"/>
      <c r="I4080"/>
      <c r="J4080"/>
      <c r="K4080"/>
    </row>
    <row r="4081" spans="1:11" x14ac:dyDescent="0.2">
      <c r="A4081"/>
      <c r="B4081"/>
      <c r="C4081"/>
      <c r="D4081"/>
      <c r="E4081"/>
      <c r="F4081"/>
      <c r="G4081"/>
      <c r="H4081"/>
      <c r="I4081"/>
      <c r="J4081"/>
      <c r="K4081"/>
    </row>
    <row r="4082" spans="1:11" x14ac:dyDescent="0.2">
      <c r="A4082"/>
      <c r="B4082"/>
      <c r="C4082"/>
      <c r="D4082"/>
      <c r="E4082"/>
      <c r="F4082"/>
      <c r="G4082"/>
      <c r="H4082"/>
      <c r="I4082"/>
      <c r="J4082"/>
      <c r="K4082"/>
    </row>
    <row r="4083" spans="1:11" x14ac:dyDescent="0.2">
      <c r="A4083"/>
      <c r="B4083"/>
      <c r="C4083"/>
      <c r="D4083"/>
      <c r="E4083"/>
      <c r="F4083"/>
      <c r="G4083"/>
      <c r="H4083"/>
      <c r="I4083"/>
      <c r="J4083"/>
      <c r="K4083"/>
    </row>
    <row r="4084" spans="1:11" x14ac:dyDescent="0.2">
      <c r="A4084"/>
      <c r="B4084"/>
      <c r="C4084"/>
      <c r="D4084"/>
      <c r="E4084"/>
      <c r="F4084"/>
      <c r="G4084"/>
      <c r="H4084"/>
      <c r="I4084"/>
      <c r="J4084"/>
      <c r="K4084"/>
    </row>
    <row r="4085" spans="1:11" x14ac:dyDescent="0.2">
      <c r="A4085"/>
      <c r="B4085"/>
      <c r="C4085"/>
      <c r="D4085"/>
      <c r="E4085"/>
      <c r="F4085"/>
      <c r="G4085"/>
      <c r="H4085"/>
      <c r="I4085"/>
      <c r="J4085"/>
      <c r="K4085"/>
    </row>
    <row r="4086" spans="1:11" x14ac:dyDescent="0.2">
      <c r="A4086"/>
      <c r="B4086"/>
      <c r="C4086"/>
      <c r="D4086"/>
      <c r="E4086"/>
      <c r="F4086"/>
      <c r="G4086"/>
      <c r="H4086"/>
      <c r="I4086"/>
      <c r="J4086"/>
      <c r="K4086"/>
    </row>
    <row r="4087" spans="1:11" x14ac:dyDescent="0.2">
      <c r="A4087"/>
      <c r="B4087"/>
      <c r="C4087"/>
      <c r="D4087"/>
      <c r="E4087"/>
      <c r="F4087"/>
      <c r="G4087"/>
      <c r="H4087"/>
      <c r="I4087"/>
      <c r="J4087"/>
      <c r="K4087"/>
    </row>
    <row r="4088" spans="1:11" x14ac:dyDescent="0.2">
      <c r="A4088"/>
      <c r="B4088"/>
      <c r="C4088"/>
      <c r="D4088"/>
      <c r="E4088"/>
      <c r="F4088"/>
      <c r="G4088"/>
      <c r="H4088"/>
      <c r="I4088"/>
      <c r="J4088"/>
      <c r="K4088"/>
    </row>
    <row r="4089" spans="1:11" x14ac:dyDescent="0.2">
      <c r="A4089"/>
      <c r="B4089"/>
      <c r="C4089"/>
      <c r="D4089"/>
      <c r="E4089"/>
      <c r="F4089"/>
      <c r="G4089"/>
      <c r="H4089"/>
      <c r="I4089"/>
      <c r="J4089"/>
      <c r="K4089"/>
    </row>
    <row r="4090" spans="1:11" x14ac:dyDescent="0.2">
      <c r="A4090"/>
      <c r="B4090"/>
      <c r="C4090"/>
      <c r="D4090"/>
      <c r="E4090"/>
      <c r="F4090"/>
      <c r="G4090"/>
      <c r="H4090"/>
      <c r="I4090"/>
      <c r="J4090"/>
      <c r="K4090"/>
    </row>
    <row r="4091" spans="1:11" x14ac:dyDescent="0.2">
      <c r="A4091"/>
      <c r="B4091"/>
      <c r="C4091"/>
      <c r="D4091"/>
      <c r="E4091"/>
      <c r="F4091"/>
      <c r="G4091"/>
      <c r="H4091"/>
      <c r="I4091"/>
      <c r="J4091"/>
      <c r="K4091"/>
    </row>
    <row r="4092" spans="1:11" x14ac:dyDescent="0.2">
      <c r="A4092"/>
      <c r="B4092"/>
      <c r="C4092"/>
      <c r="D4092"/>
      <c r="E4092"/>
      <c r="F4092"/>
      <c r="G4092"/>
      <c r="H4092"/>
      <c r="I4092"/>
      <c r="J4092"/>
      <c r="K4092"/>
    </row>
    <row r="4093" spans="1:11" x14ac:dyDescent="0.2">
      <c r="A4093"/>
      <c r="B4093"/>
      <c r="C4093"/>
      <c r="D4093"/>
      <c r="E4093"/>
      <c r="F4093"/>
      <c r="G4093"/>
      <c r="H4093"/>
      <c r="I4093"/>
      <c r="J4093"/>
      <c r="K4093"/>
    </row>
    <row r="4094" spans="1:11" x14ac:dyDescent="0.2">
      <c r="A4094"/>
      <c r="B4094"/>
      <c r="C4094"/>
      <c r="D4094"/>
      <c r="E4094"/>
      <c r="F4094"/>
      <c r="G4094"/>
      <c r="H4094"/>
      <c r="I4094"/>
      <c r="J4094"/>
      <c r="K4094"/>
    </row>
    <row r="4095" spans="1:11" x14ac:dyDescent="0.2">
      <c r="A4095"/>
      <c r="B4095"/>
      <c r="C4095"/>
      <c r="D4095"/>
      <c r="E4095"/>
      <c r="F4095"/>
      <c r="G4095"/>
      <c r="H4095"/>
      <c r="I4095"/>
      <c r="J4095"/>
      <c r="K4095"/>
    </row>
    <row r="4096" spans="1:11" x14ac:dyDescent="0.2">
      <c r="A4096"/>
      <c r="B4096"/>
      <c r="C4096"/>
      <c r="D4096"/>
      <c r="E4096"/>
      <c r="F4096"/>
      <c r="G4096"/>
      <c r="H4096"/>
      <c r="I4096"/>
      <c r="J4096"/>
      <c r="K4096"/>
    </row>
    <row r="4097" spans="1:11" x14ac:dyDescent="0.2">
      <c r="A4097"/>
      <c r="B4097"/>
      <c r="C4097"/>
      <c r="D4097"/>
      <c r="E4097"/>
      <c r="F4097"/>
      <c r="G4097"/>
      <c r="H4097"/>
      <c r="I4097"/>
      <c r="J4097"/>
      <c r="K4097"/>
    </row>
    <row r="4098" spans="1:11" x14ac:dyDescent="0.2">
      <c r="A4098"/>
      <c r="B4098"/>
      <c r="C4098"/>
      <c r="D4098"/>
      <c r="E4098"/>
      <c r="F4098"/>
      <c r="G4098"/>
      <c r="H4098"/>
      <c r="I4098"/>
      <c r="J4098"/>
      <c r="K4098"/>
    </row>
    <row r="4099" spans="1:11" x14ac:dyDescent="0.2">
      <c r="A4099"/>
      <c r="B4099"/>
      <c r="C4099"/>
      <c r="D4099"/>
      <c r="E4099"/>
      <c r="F4099"/>
      <c r="G4099"/>
      <c r="H4099"/>
      <c r="I4099"/>
      <c r="J4099"/>
      <c r="K4099"/>
    </row>
    <row r="4100" spans="1:11" x14ac:dyDescent="0.2">
      <c r="A4100"/>
      <c r="B4100"/>
      <c r="C4100"/>
      <c r="D4100"/>
      <c r="E4100"/>
      <c r="F4100"/>
      <c r="G4100"/>
      <c r="H4100"/>
      <c r="I4100"/>
      <c r="J4100"/>
      <c r="K4100"/>
    </row>
    <row r="4101" spans="1:11" x14ac:dyDescent="0.2">
      <c r="A4101"/>
      <c r="B4101"/>
      <c r="C4101"/>
      <c r="D4101"/>
      <c r="E4101"/>
      <c r="F4101"/>
      <c r="G4101"/>
      <c r="H4101"/>
      <c r="I4101"/>
      <c r="J4101"/>
      <c r="K4101"/>
    </row>
    <row r="4102" spans="1:11" x14ac:dyDescent="0.2">
      <c r="A4102"/>
      <c r="B4102"/>
      <c r="C4102"/>
      <c r="D4102"/>
      <c r="E4102"/>
      <c r="F4102"/>
      <c r="G4102"/>
      <c r="H4102"/>
      <c r="I4102"/>
      <c r="J4102"/>
      <c r="K4102"/>
    </row>
    <row r="4103" spans="1:11" x14ac:dyDescent="0.2">
      <c r="A4103"/>
      <c r="B4103"/>
      <c r="C4103"/>
      <c r="D4103"/>
      <c r="E4103"/>
      <c r="F4103"/>
      <c r="G4103"/>
      <c r="H4103"/>
      <c r="I4103"/>
      <c r="J4103"/>
      <c r="K4103"/>
    </row>
    <row r="4104" spans="1:11" x14ac:dyDescent="0.2">
      <c r="A4104"/>
      <c r="B4104"/>
      <c r="C4104"/>
      <c r="D4104"/>
      <c r="E4104"/>
      <c r="F4104"/>
      <c r="G4104"/>
      <c r="H4104"/>
      <c r="I4104"/>
      <c r="J4104"/>
      <c r="K4104"/>
    </row>
    <row r="4105" spans="1:11" x14ac:dyDescent="0.2">
      <c r="A4105"/>
      <c r="B4105"/>
      <c r="C4105"/>
      <c r="D4105"/>
      <c r="E4105"/>
      <c r="F4105"/>
      <c r="G4105"/>
      <c r="H4105"/>
      <c r="I4105"/>
      <c r="J4105"/>
      <c r="K4105"/>
    </row>
    <row r="4106" spans="1:11" x14ac:dyDescent="0.2">
      <c r="A4106"/>
      <c r="B4106"/>
      <c r="C4106"/>
      <c r="D4106"/>
      <c r="E4106"/>
      <c r="F4106"/>
      <c r="G4106"/>
      <c r="H4106"/>
      <c r="I4106"/>
      <c r="J4106"/>
      <c r="K4106"/>
    </row>
    <row r="4107" spans="1:11" x14ac:dyDescent="0.2">
      <c r="A4107"/>
      <c r="B4107"/>
      <c r="C4107"/>
      <c r="D4107"/>
      <c r="E4107"/>
      <c r="F4107"/>
      <c r="G4107"/>
      <c r="H4107"/>
      <c r="I4107"/>
      <c r="J4107"/>
      <c r="K4107"/>
    </row>
    <row r="4108" spans="1:11" x14ac:dyDescent="0.2">
      <c r="A4108"/>
      <c r="B4108"/>
      <c r="C4108"/>
      <c r="D4108"/>
      <c r="E4108"/>
      <c r="F4108"/>
      <c r="G4108"/>
      <c r="H4108"/>
      <c r="I4108"/>
      <c r="J4108"/>
      <c r="K4108"/>
    </row>
    <row r="4109" spans="1:11" x14ac:dyDescent="0.2">
      <c r="A4109"/>
      <c r="B4109"/>
      <c r="C4109"/>
      <c r="D4109"/>
      <c r="E4109"/>
      <c r="F4109"/>
      <c r="G4109"/>
      <c r="H4109"/>
      <c r="I4109"/>
      <c r="J4109"/>
      <c r="K4109"/>
    </row>
    <row r="4110" spans="1:11" x14ac:dyDescent="0.2">
      <c r="A4110"/>
      <c r="B4110"/>
      <c r="C4110"/>
      <c r="D4110"/>
      <c r="E4110"/>
      <c r="F4110"/>
      <c r="G4110"/>
      <c r="H4110"/>
      <c r="I4110"/>
      <c r="J4110"/>
      <c r="K4110"/>
    </row>
    <row r="4111" spans="1:11" x14ac:dyDescent="0.2">
      <c r="A4111"/>
      <c r="B4111"/>
      <c r="C4111"/>
      <c r="D4111"/>
      <c r="E4111"/>
      <c r="F4111"/>
      <c r="G4111"/>
      <c r="H4111"/>
      <c r="I4111"/>
      <c r="J4111"/>
      <c r="K4111"/>
    </row>
    <row r="4112" spans="1:11" x14ac:dyDescent="0.2">
      <c r="A4112"/>
      <c r="B4112"/>
      <c r="C4112"/>
      <c r="D4112"/>
      <c r="E4112"/>
      <c r="F4112"/>
      <c r="G4112"/>
      <c r="H4112"/>
      <c r="I4112"/>
      <c r="J4112"/>
      <c r="K4112"/>
    </row>
    <row r="4113" spans="1:11" x14ac:dyDescent="0.2">
      <c r="A4113"/>
      <c r="B4113"/>
      <c r="C4113"/>
      <c r="D4113"/>
      <c r="E4113"/>
      <c r="F4113"/>
      <c r="G4113"/>
      <c r="H4113"/>
      <c r="I4113"/>
      <c r="J4113"/>
      <c r="K4113"/>
    </row>
    <row r="4114" spans="1:11" x14ac:dyDescent="0.2">
      <c r="A4114"/>
      <c r="B4114"/>
      <c r="C4114"/>
      <c r="D4114"/>
      <c r="E4114"/>
      <c r="F4114"/>
      <c r="G4114"/>
      <c r="H4114"/>
      <c r="I4114"/>
      <c r="J4114"/>
      <c r="K4114"/>
    </row>
    <row r="4115" spans="1:11" x14ac:dyDescent="0.2">
      <c r="A4115"/>
      <c r="B4115"/>
      <c r="C4115"/>
      <c r="D4115"/>
      <c r="E4115"/>
      <c r="F4115"/>
      <c r="G4115"/>
      <c r="H4115"/>
      <c r="I4115"/>
      <c r="J4115"/>
      <c r="K4115"/>
    </row>
    <row r="4116" spans="1:11" x14ac:dyDescent="0.2">
      <c r="A4116"/>
      <c r="B4116"/>
      <c r="C4116"/>
      <c r="D4116"/>
      <c r="E4116"/>
      <c r="F4116"/>
      <c r="G4116"/>
      <c r="H4116"/>
      <c r="I4116"/>
      <c r="J4116"/>
      <c r="K4116"/>
    </row>
    <row r="4117" spans="1:11" x14ac:dyDescent="0.2">
      <c r="A4117"/>
      <c r="B4117"/>
      <c r="C4117"/>
      <c r="D4117"/>
      <c r="E4117"/>
      <c r="F4117"/>
      <c r="G4117"/>
      <c r="H4117"/>
      <c r="I4117"/>
      <c r="J4117"/>
      <c r="K4117"/>
    </row>
    <row r="4118" spans="1:11" x14ac:dyDescent="0.2">
      <c r="A4118"/>
      <c r="B4118"/>
      <c r="C4118"/>
      <c r="D4118"/>
      <c r="E4118"/>
      <c r="F4118"/>
      <c r="G4118"/>
      <c r="H4118"/>
      <c r="I4118"/>
      <c r="J4118"/>
      <c r="K4118"/>
    </row>
    <row r="4119" spans="1:11" x14ac:dyDescent="0.2">
      <c r="A4119"/>
      <c r="B4119"/>
      <c r="C4119"/>
      <c r="D4119"/>
      <c r="E4119"/>
      <c r="F4119"/>
      <c r="G4119"/>
      <c r="H4119"/>
      <c r="I4119"/>
      <c r="J4119"/>
      <c r="K4119"/>
    </row>
    <row r="4120" spans="1:11" x14ac:dyDescent="0.2">
      <c r="A4120"/>
      <c r="B4120"/>
      <c r="C4120"/>
      <c r="D4120"/>
      <c r="E4120"/>
      <c r="F4120"/>
      <c r="G4120"/>
      <c r="H4120"/>
      <c r="I4120"/>
      <c r="J4120"/>
      <c r="K4120"/>
    </row>
    <row r="4121" spans="1:11" x14ac:dyDescent="0.2">
      <c r="A4121"/>
      <c r="B4121"/>
      <c r="C4121"/>
      <c r="D4121"/>
      <c r="E4121"/>
      <c r="F4121"/>
      <c r="G4121"/>
      <c r="H4121"/>
      <c r="I4121"/>
      <c r="J4121"/>
      <c r="K4121"/>
    </row>
    <row r="4122" spans="1:11" x14ac:dyDescent="0.2">
      <c r="A4122"/>
      <c r="B4122"/>
      <c r="C4122"/>
      <c r="D4122"/>
      <c r="E4122"/>
      <c r="F4122"/>
      <c r="G4122"/>
      <c r="H4122"/>
      <c r="I4122"/>
      <c r="J4122"/>
      <c r="K4122"/>
    </row>
    <row r="4123" spans="1:11" x14ac:dyDescent="0.2">
      <c r="A4123"/>
      <c r="B4123"/>
      <c r="C4123"/>
      <c r="D4123"/>
      <c r="E4123"/>
      <c r="F4123"/>
      <c r="G4123"/>
      <c r="H4123"/>
      <c r="I4123"/>
      <c r="J4123"/>
      <c r="K4123"/>
    </row>
    <row r="4124" spans="1:11" x14ac:dyDescent="0.2">
      <c r="A4124"/>
      <c r="B4124"/>
      <c r="C4124"/>
      <c r="D4124"/>
      <c r="E4124"/>
      <c r="F4124"/>
      <c r="G4124"/>
      <c r="H4124"/>
      <c r="I4124"/>
      <c r="J4124"/>
      <c r="K4124"/>
    </row>
    <row r="4125" spans="1:11" x14ac:dyDescent="0.2">
      <c r="A4125"/>
      <c r="B4125"/>
      <c r="C4125"/>
      <c r="D4125"/>
      <c r="E4125"/>
      <c r="F4125"/>
      <c r="G4125"/>
      <c r="H4125"/>
      <c r="I4125"/>
      <c r="J4125"/>
      <c r="K4125"/>
    </row>
    <row r="4126" spans="1:11" x14ac:dyDescent="0.2">
      <c r="A4126"/>
      <c r="B4126"/>
      <c r="C4126"/>
      <c r="D4126"/>
      <c r="E4126"/>
      <c r="F4126"/>
      <c r="G4126"/>
      <c r="H4126"/>
      <c r="I4126"/>
      <c r="J4126"/>
      <c r="K4126"/>
    </row>
    <row r="4127" spans="1:11" x14ac:dyDescent="0.2">
      <c r="A4127"/>
      <c r="B4127"/>
      <c r="C4127"/>
      <c r="D4127"/>
      <c r="E4127"/>
      <c r="F4127"/>
      <c r="G4127"/>
      <c r="H4127"/>
      <c r="I4127"/>
      <c r="J4127"/>
      <c r="K4127"/>
    </row>
    <row r="4128" spans="1:11" x14ac:dyDescent="0.2">
      <c r="A4128"/>
      <c r="B4128"/>
      <c r="C4128"/>
      <c r="D4128"/>
      <c r="E4128"/>
      <c r="F4128"/>
      <c r="G4128"/>
      <c r="H4128"/>
      <c r="I4128"/>
      <c r="J4128"/>
      <c r="K4128"/>
    </row>
    <row r="4129" spans="1:11" x14ac:dyDescent="0.2">
      <c r="A4129"/>
      <c r="B4129"/>
      <c r="C4129"/>
      <c r="D4129"/>
      <c r="E4129"/>
      <c r="F4129"/>
      <c r="G4129"/>
      <c r="H4129"/>
      <c r="I4129"/>
      <c r="J4129"/>
      <c r="K4129"/>
    </row>
    <row r="4130" spans="1:11" x14ac:dyDescent="0.2">
      <c r="A4130"/>
      <c r="B4130"/>
      <c r="C4130"/>
      <c r="D4130"/>
      <c r="E4130"/>
      <c r="F4130"/>
      <c r="G4130"/>
      <c r="H4130"/>
      <c r="I4130"/>
      <c r="J4130"/>
      <c r="K4130"/>
    </row>
    <row r="4131" spans="1:11" x14ac:dyDescent="0.2">
      <c r="A4131"/>
      <c r="B4131"/>
      <c r="C4131"/>
      <c r="D4131"/>
      <c r="E4131"/>
      <c r="F4131"/>
      <c r="G4131"/>
      <c r="H4131"/>
      <c r="I4131"/>
      <c r="J4131"/>
      <c r="K4131"/>
    </row>
    <row r="4132" spans="1:11" x14ac:dyDescent="0.2">
      <c r="A4132"/>
      <c r="B4132"/>
      <c r="C4132"/>
      <c r="D4132"/>
      <c r="E4132"/>
      <c r="F4132"/>
      <c r="G4132"/>
      <c r="H4132"/>
      <c r="I4132"/>
      <c r="J4132"/>
      <c r="K4132"/>
    </row>
    <row r="4133" spans="1:11" x14ac:dyDescent="0.2">
      <c r="A4133"/>
      <c r="B4133"/>
      <c r="C4133"/>
      <c r="D4133"/>
      <c r="E4133"/>
      <c r="F4133"/>
      <c r="G4133"/>
      <c r="H4133"/>
      <c r="I4133"/>
      <c r="J4133"/>
      <c r="K4133"/>
    </row>
    <row r="4134" spans="1:11" x14ac:dyDescent="0.2">
      <c r="A4134"/>
      <c r="B4134"/>
      <c r="C4134"/>
      <c r="D4134"/>
      <c r="E4134"/>
      <c r="F4134"/>
      <c r="G4134"/>
      <c r="H4134"/>
      <c r="I4134"/>
      <c r="J4134"/>
      <c r="K4134"/>
    </row>
    <row r="4135" spans="1:11" x14ac:dyDescent="0.2">
      <c r="A4135"/>
      <c r="B4135"/>
      <c r="C4135"/>
      <c r="D4135"/>
      <c r="E4135"/>
      <c r="F4135"/>
      <c r="G4135"/>
      <c r="H4135"/>
      <c r="I4135"/>
      <c r="J4135"/>
      <c r="K4135"/>
    </row>
    <row r="4136" spans="1:11" x14ac:dyDescent="0.2">
      <c r="A4136"/>
      <c r="B4136"/>
      <c r="C4136"/>
      <c r="D4136"/>
      <c r="E4136"/>
      <c r="F4136"/>
      <c r="G4136"/>
      <c r="H4136"/>
      <c r="I4136"/>
      <c r="J4136"/>
      <c r="K4136"/>
    </row>
    <row r="4137" spans="1:11" x14ac:dyDescent="0.2">
      <c r="A4137"/>
      <c r="B4137"/>
      <c r="C4137"/>
      <c r="D4137"/>
      <c r="E4137"/>
      <c r="F4137"/>
      <c r="G4137"/>
      <c r="H4137"/>
      <c r="I4137"/>
      <c r="J4137"/>
      <c r="K4137"/>
    </row>
    <row r="4138" spans="1:11" x14ac:dyDescent="0.2">
      <c r="A4138"/>
      <c r="B4138"/>
      <c r="C4138"/>
      <c r="D4138"/>
      <c r="E4138"/>
      <c r="F4138"/>
      <c r="G4138"/>
      <c r="H4138"/>
      <c r="I4138"/>
      <c r="J4138"/>
      <c r="K4138"/>
    </row>
    <row r="4139" spans="1:11" x14ac:dyDescent="0.2">
      <c r="A4139"/>
      <c r="B4139"/>
      <c r="C4139"/>
      <c r="D4139"/>
      <c r="E4139"/>
      <c r="F4139"/>
      <c r="G4139"/>
      <c r="H4139"/>
      <c r="I4139"/>
      <c r="J4139"/>
      <c r="K4139"/>
    </row>
    <row r="4140" spans="1:11" x14ac:dyDescent="0.2">
      <c r="A4140"/>
      <c r="B4140"/>
      <c r="C4140"/>
      <c r="D4140"/>
      <c r="E4140"/>
      <c r="F4140"/>
      <c r="G4140"/>
      <c r="H4140"/>
      <c r="I4140"/>
      <c r="J4140"/>
      <c r="K4140"/>
    </row>
    <row r="4141" spans="1:11" x14ac:dyDescent="0.2">
      <c r="A4141"/>
      <c r="B4141"/>
      <c r="C4141"/>
      <c r="D4141"/>
      <c r="E4141"/>
      <c r="F4141"/>
      <c r="G4141"/>
      <c r="H4141"/>
      <c r="I4141"/>
      <c r="J4141"/>
      <c r="K4141"/>
    </row>
    <row r="4142" spans="1:11" x14ac:dyDescent="0.2">
      <c r="A4142"/>
      <c r="B4142"/>
      <c r="C4142"/>
      <c r="D4142"/>
      <c r="E4142"/>
      <c r="F4142"/>
      <c r="G4142"/>
      <c r="H4142"/>
      <c r="I4142"/>
      <c r="J4142"/>
      <c r="K4142"/>
    </row>
    <row r="4143" spans="1:11" x14ac:dyDescent="0.2">
      <c r="A4143"/>
      <c r="B4143"/>
      <c r="C4143"/>
      <c r="D4143"/>
      <c r="E4143"/>
      <c r="F4143"/>
      <c r="G4143"/>
      <c r="H4143"/>
      <c r="I4143"/>
      <c r="J4143"/>
      <c r="K4143"/>
    </row>
    <row r="4144" spans="1:11" x14ac:dyDescent="0.2">
      <c r="A4144"/>
      <c r="B4144"/>
      <c r="C4144"/>
      <c r="D4144"/>
      <c r="E4144"/>
      <c r="F4144"/>
      <c r="G4144"/>
      <c r="H4144"/>
      <c r="I4144"/>
      <c r="J4144"/>
      <c r="K4144"/>
    </row>
    <row r="4145" spans="1:11" x14ac:dyDescent="0.2">
      <c r="A4145"/>
      <c r="B4145"/>
      <c r="C4145"/>
      <c r="D4145"/>
      <c r="E4145"/>
      <c r="F4145"/>
      <c r="G4145"/>
      <c r="H4145"/>
      <c r="I4145"/>
      <c r="J4145"/>
      <c r="K4145"/>
    </row>
    <row r="4146" spans="1:11" x14ac:dyDescent="0.2">
      <c r="A4146"/>
      <c r="B4146"/>
      <c r="C4146"/>
      <c r="D4146"/>
      <c r="E4146"/>
      <c r="F4146"/>
      <c r="G4146"/>
      <c r="H4146"/>
      <c r="I4146"/>
      <c r="J4146"/>
      <c r="K4146"/>
    </row>
    <row r="4147" spans="1:11" x14ac:dyDescent="0.2">
      <c r="A4147"/>
      <c r="B4147"/>
      <c r="C4147"/>
      <c r="D4147"/>
      <c r="E4147"/>
      <c r="F4147"/>
      <c r="G4147"/>
      <c r="H4147"/>
      <c r="I4147"/>
      <c r="J4147"/>
      <c r="K4147"/>
    </row>
    <row r="4148" spans="1:11" x14ac:dyDescent="0.2">
      <c r="A4148"/>
      <c r="B4148"/>
      <c r="C4148"/>
      <c r="D4148"/>
      <c r="E4148"/>
      <c r="F4148"/>
      <c r="G4148"/>
      <c r="H4148"/>
      <c r="I4148"/>
      <c r="J4148"/>
      <c r="K4148"/>
    </row>
    <row r="4149" spans="1:11" x14ac:dyDescent="0.2">
      <c r="A4149"/>
      <c r="B4149"/>
      <c r="C4149"/>
      <c r="D4149"/>
      <c r="E4149"/>
      <c r="F4149"/>
      <c r="G4149"/>
      <c r="H4149"/>
      <c r="I4149"/>
      <c r="J4149"/>
      <c r="K4149"/>
    </row>
    <row r="4150" spans="1:11" x14ac:dyDescent="0.2">
      <c r="A4150"/>
      <c r="B4150"/>
      <c r="C4150"/>
      <c r="D4150"/>
      <c r="E4150"/>
      <c r="F4150"/>
      <c r="G4150"/>
      <c r="H4150"/>
      <c r="I4150"/>
      <c r="J4150"/>
      <c r="K4150"/>
    </row>
    <row r="4151" spans="1:11" x14ac:dyDescent="0.2">
      <c r="A4151"/>
      <c r="B4151"/>
      <c r="C4151"/>
      <c r="D4151"/>
      <c r="E4151"/>
      <c r="F4151"/>
      <c r="G4151"/>
      <c r="H4151"/>
      <c r="I4151"/>
      <c r="J4151"/>
      <c r="K4151"/>
    </row>
    <row r="4152" spans="1:11" x14ac:dyDescent="0.2">
      <c r="A4152"/>
      <c r="B4152"/>
      <c r="C4152"/>
      <c r="D4152"/>
      <c r="E4152"/>
      <c r="F4152"/>
      <c r="G4152"/>
      <c r="H4152"/>
      <c r="I4152"/>
      <c r="J4152"/>
      <c r="K4152"/>
    </row>
    <row r="4153" spans="1:11" x14ac:dyDescent="0.2">
      <c r="A4153"/>
      <c r="B4153"/>
      <c r="C4153"/>
      <c r="D4153"/>
      <c r="E4153"/>
      <c r="F4153"/>
      <c r="G4153"/>
      <c r="H4153"/>
      <c r="I4153"/>
      <c r="J4153"/>
      <c r="K4153"/>
    </row>
    <row r="4154" spans="1:11" x14ac:dyDescent="0.2">
      <c r="A4154"/>
      <c r="B4154"/>
      <c r="C4154"/>
      <c r="D4154"/>
      <c r="E4154"/>
      <c r="F4154"/>
      <c r="G4154"/>
      <c r="H4154"/>
      <c r="I4154"/>
      <c r="J4154"/>
      <c r="K4154"/>
    </row>
    <row r="4155" spans="1:11" x14ac:dyDescent="0.2">
      <c r="A4155"/>
      <c r="B4155"/>
      <c r="C4155"/>
      <c r="D4155"/>
      <c r="E4155"/>
      <c r="F4155"/>
      <c r="G4155"/>
      <c r="H4155"/>
      <c r="I4155"/>
      <c r="J4155"/>
      <c r="K4155"/>
    </row>
    <row r="4156" spans="1:11" x14ac:dyDescent="0.2">
      <c r="A4156"/>
      <c r="B4156"/>
      <c r="C4156"/>
      <c r="D4156"/>
      <c r="E4156"/>
      <c r="F4156"/>
      <c r="G4156"/>
      <c r="H4156"/>
      <c r="I4156"/>
      <c r="J4156"/>
      <c r="K4156"/>
    </row>
    <row r="4157" spans="1:11" x14ac:dyDescent="0.2">
      <c r="A4157"/>
      <c r="B4157"/>
      <c r="C4157"/>
      <c r="D4157"/>
      <c r="E4157"/>
      <c r="F4157"/>
      <c r="G4157"/>
      <c r="H4157"/>
      <c r="I4157"/>
      <c r="J4157"/>
      <c r="K4157"/>
    </row>
    <row r="4158" spans="1:11" x14ac:dyDescent="0.2">
      <c r="A4158"/>
      <c r="B4158"/>
      <c r="C4158"/>
      <c r="D4158"/>
      <c r="E4158"/>
      <c r="F4158"/>
      <c r="G4158"/>
      <c r="H4158"/>
      <c r="I4158"/>
      <c r="J4158"/>
      <c r="K4158"/>
    </row>
    <row r="4159" spans="1:11" x14ac:dyDescent="0.2">
      <c r="A4159"/>
      <c r="B4159"/>
      <c r="C4159"/>
      <c r="D4159"/>
      <c r="E4159"/>
      <c r="F4159"/>
      <c r="G4159"/>
      <c r="H4159"/>
      <c r="I4159"/>
      <c r="J4159"/>
      <c r="K4159"/>
    </row>
    <row r="4160" spans="1:11" x14ac:dyDescent="0.2">
      <c r="A4160"/>
      <c r="B4160"/>
      <c r="C4160"/>
      <c r="D4160"/>
      <c r="E4160"/>
      <c r="F4160"/>
      <c r="G4160"/>
      <c r="H4160"/>
      <c r="I4160"/>
      <c r="J4160"/>
      <c r="K4160"/>
    </row>
    <row r="4161" spans="1:11" x14ac:dyDescent="0.2">
      <c r="A4161"/>
      <c r="B4161"/>
      <c r="C4161"/>
      <c r="D4161"/>
      <c r="E4161"/>
      <c r="F4161"/>
      <c r="G4161"/>
      <c r="H4161"/>
      <c r="I4161"/>
      <c r="J4161"/>
      <c r="K4161"/>
    </row>
    <row r="4162" spans="1:11" x14ac:dyDescent="0.2">
      <c r="A4162"/>
      <c r="B4162"/>
      <c r="C4162"/>
      <c r="D4162"/>
      <c r="E4162"/>
      <c r="F4162"/>
      <c r="G4162"/>
      <c r="H4162"/>
      <c r="I4162"/>
      <c r="J4162"/>
      <c r="K4162"/>
    </row>
    <row r="4163" spans="1:11" x14ac:dyDescent="0.2">
      <c r="A4163"/>
      <c r="B4163"/>
      <c r="C4163"/>
      <c r="D4163"/>
      <c r="E4163"/>
      <c r="F4163"/>
      <c r="G4163"/>
      <c r="H4163"/>
      <c r="I4163"/>
      <c r="J4163"/>
      <c r="K4163"/>
    </row>
    <row r="4164" spans="1:11" x14ac:dyDescent="0.2">
      <c r="A4164"/>
      <c r="B4164"/>
      <c r="C4164"/>
      <c r="D4164"/>
      <c r="E4164"/>
      <c r="F4164"/>
      <c r="G4164"/>
      <c r="H4164"/>
      <c r="I4164"/>
      <c r="J4164"/>
      <c r="K4164"/>
    </row>
    <row r="4165" spans="1:11" x14ac:dyDescent="0.2">
      <c r="A4165"/>
      <c r="B4165"/>
      <c r="C4165"/>
      <c r="D4165"/>
      <c r="E4165"/>
      <c r="F4165"/>
      <c r="G4165"/>
      <c r="H4165"/>
      <c r="I4165"/>
      <c r="J4165"/>
      <c r="K4165"/>
    </row>
    <row r="4166" spans="1:11" x14ac:dyDescent="0.2">
      <c r="A4166"/>
      <c r="B4166"/>
      <c r="C4166"/>
      <c r="D4166"/>
      <c r="E4166"/>
      <c r="F4166"/>
      <c r="G4166"/>
      <c r="H4166"/>
      <c r="I4166"/>
      <c r="J4166"/>
      <c r="K4166"/>
    </row>
    <row r="4167" spans="1:11" x14ac:dyDescent="0.2">
      <c r="A4167"/>
      <c r="B4167"/>
      <c r="C4167"/>
      <c r="D4167"/>
      <c r="E4167"/>
      <c r="F4167"/>
      <c r="G4167"/>
      <c r="H4167"/>
      <c r="I4167"/>
      <c r="J4167"/>
      <c r="K4167"/>
    </row>
    <row r="4168" spans="1:11" x14ac:dyDescent="0.2">
      <c r="A4168"/>
      <c r="B4168"/>
      <c r="C4168"/>
      <c r="D4168"/>
      <c r="E4168"/>
      <c r="F4168"/>
      <c r="G4168"/>
      <c r="H4168"/>
      <c r="I4168"/>
      <c r="J4168"/>
      <c r="K4168"/>
    </row>
    <row r="4169" spans="1:11" x14ac:dyDescent="0.2">
      <c r="A4169"/>
      <c r="B4169"/>
      <c r="C4169"/>
      <c r="D4169"/>
      <c r="E4169"/>
      <c r="F4169"/>
      <c r="G4169"/>
      <c r="H4169"/>
      <c r="I4169"/>
      <c r="J4169"/>
      <c r="K4169"/>
    </row>
    <row r="4170" spans="1:11" x14ac:dyDescent="0.2">
      <c r="A4170"/>
      <c r="B4170"/>
      <c r="C4170"/>
      <c r="D4170"/>
      <c r="E4170"/>
      <c r="F4170"/>
      <c r="G4170"/>
      <c r="H4170"/>
      <c r="I4170"/>
      <c r="J4170"/>
      <c r="K4170"/>
    </row>
    <row r="4171" spans="1:11" x14ac:dyDescent="0.2">
      <c r="A4171"/>
      <c r="B4171"/>
      <c r="C4171"/>
      <c r="D4171"/>
      <c r="E4171"/>
      <c r="F4171"/>
      <c r="G4171"/>
      <c r="H4171"/>
      <c r="I4171"/>
      <c r="J4171"/>
      <c r="K4171"/>
    </row>
    <row r="4172" spans="1:11" x14ac:dyDescent="0.2">
      <c r="A4172"/>
      <c r="B4172"/>
      <c r="C4172"/>
      <c r="D4172"/>
      <c r="E4172"/>
      <c r="F4172"/>
      <c r="G4172"/>
      <c r="H4172"/>
      <c r="I4172"/>
      <c r="J4172"/>
      <c r="K4172"/>
    </row>
    <row r="4173" spans="1:11" x14ac:dyDescent="0.2">
      <c r="A4173"/>
      <c r="B4173"/>
      <c r="C4173"/>
      <c r="D4173"/>
      <c r="E4173"/>
      <c r="F4173"/>
      <c r="G4173"/>
      <c r="H4173"/>
      <c r="I4173"/>
      <c r="J4173"/>
      <c r="K4173"/>
    </row>
    <row r="4174" spans="1:11" x14ac:dyDescent="0.2">
      <c r="A4174"/>
      <c r="B4174"/>
      <c r="C4174"/>
      <c r="D4174"/>
      <c r="E4174"/>
      <c r="F4174"/>
      <c r="G4174"/>
      <c r="H4174"/>
      <c r="I4174"/>
      <c r="J4174"/>
      <c r="K4174"/>
    </row>
    <row r="4175" spans="1:11" x14ac:dyDescent="0.2">
      <c r="A4175"/>
      <c r="B4175"/>
      <c r="C4175"/>
      <c r="D4175"/>
      <c r="E4175"/>
      <c r="F4175"/>
      <c r="G4175"/>
      <c r="H4175"/>
      <c r="I4175"/>
      <c r="J4175"/>
      <c r="K4175"/>
    </row>
    <row r="4176" spans="1:11" x14ac:dyDescent="0.2">
      <c r="A4176"/>
      <c r="B4176"/>
      <c r="C4176"/>
      <c r="D4176"/>
      <c r="E4176"/>
      <c r="F4176"/>
      <c r="G4176"/>
      <c r="H4176"/>
      <c r="I4176"/>
      <c r="J4176"/>
      <c r="K4176"/>
    </row>
    <row r="4177" spans="1:11" x14ac:dyDescent="0.2">
      <c r="A4177"/>
      <c r="B4177"/>
      <c r="C4177"/>
      <c r="D4177"/>
      <c r="E4177"/>
      <c r="F4177"/>
      <c r="G4177"/>
      <c r="H4177"/>
      <c r="I4177"/>
      <c r="J4177"/>
      <c r="K4177"/>
    </row>
    <row r="4178" spans="1:11" x14ac:dyDescent="0.2">
      <c r="A4178"/>
      <c r="B4178"/>
      <c r="C4178"/>
      <c r="D4178"/>
      <c r="E4178"/>
      <c r="F4178"/>
      <c r="G4178"/>
      <c r="H4178"/>
      <c r="I4178"/>
      <c r="J4178"/>
      <c r="K4178"/>
    </row>
    <row r="4179" spans="1:11" x14ac:dyDescent="0.2">
      <c r="A4179"/>
      <c r="B4179"/>
      <c r="C4179"/>
      <c r="D4179"/>
      <c r="E4179"/>
      <c r="F4179"/>
      <c r="G4179"/>
      <c r="H4179"/>
      <c r="I4179"/>
      <c r="J4179"/>
      <c r="K4179"/>
    </row>
    <row r="4180" spans="1:11" x14ac:dyDescent="0.2">
      <c r="A4180"/>
      <c r="B4180"/>
      <c r="C4180"/>
      <c r="D4180"/>
      <c r="E4180"/>
      <c r="F4180"/>
      <c r="G4180"/>
      <c r="H4180"/>
      <c r="I4180"/>
      <c r="J4180"/>
      <c r="K4180"/>
    </row>
    <row r="4181" spans="1:11" x14ac:dyDescent="0.2">
      <c r="A4181"/>
      <c r="B4181"/>
      <c r="C4181"/>
      <c r="D4181"/>
      <c r="E4181"/>
      <c r="F4181"/>
      <c r="G4181"/>
      <c r="H4181"/>
      <c r="I4181"/>
      <c r="J4181"/>
      <c r="K4181"/>
    </row>
    <row r="4182" spans="1:11" x14ac:dyDescent="0.2">
      <c r="A4182"/>
      <c r="B4182"/>
      <c r="C4182"/>
      <c r="D4182"/>
      <c r="E4182"/>
      <c r="F4182"/>
      <c r="G4182"/>
      <c r="H4182"/>
      <c r="I4182"/>
      <c r="J4182"/>
      <c r="K4182"/>
    </row>
    <row r="4183" spans="1:11" x14ac:dyDescent="0.2">
      <c r="A4183"/>
      <c r="B4183"/>
      <c r="C4183"/>
      <c r="D4183"/>
      <c r="E4183"/>
      <c r="F4183"/>
      <c r="G4183"/>
      <c r="H4183"/>
      <c r="I4183"/>
      <c r="J4183"/>
      <c r="K4183"/>
    </row>
    <row r="4184" spans="1:11" x14ac:dyDescent="0.2">
      <c r="A4184"/>
      <c r="B4184"/>
      <c r="C4184"/>
      <c r="D4184"/>
      <c r="E4184"/>
      <c r="F4184"/>
      <c r="G4184"/>
      <c r="H4184"/>
      <c r="I4184"/>
      <c r="J4184"/>
      <c r="K4184"/>
    </row>
    <row r="4185" spans="1:11" x14ac:dyDescent="0.2">
      <c r="A4185"/>
      <c r="B4185"/>
      <c r="C4185"/>
      <c r="D4185"/>
      <c r="E4185"/>
      <c r="F4185"/>
      <c r="G4185"/>
      <c r="H4185"/>
      <c r="I4185"/>
      <c r="J4185"/>
      <c r="K4185"/>
    </row>
    <row r="4186" spans="1:11" x14ac:dyDescent="0.2">
      <c r="A4186"/>
      <c r="B4186"/>
      <c r="C4186"/>
      <c r="D4186"/>
      <c r="E4186"/>
      <c r="F4186"/>
      <c r="G4186"/>
      <c r="H4186"/>
      <c r="I4186"/>
      <c r="J4186"/>
      <c r="K4186"/>
    </row>
    <row r="4187" spans="1:11" x14ac:dyDescent="0.2">
      <c r="A4187"/>
      <c r="B4187"/>
      <c r="C4187"/>
      <c r="D4187"/>
      <c r="E4187"/>
      <c r="F4187"/>
      <c r="G4187"/>
      <c r="H4187"/>
      <c r="I4187"/>
      <c r="J4187"/>
      <c r="K4187"/>
    </row>
    <row r="4188" spans="1:11" x14ac:dyDescent="0.2">
      <c r="A4188"/>
      <c r="B4188"/>
      <c r="C4188"/>
      <c r="D4188"/>
      <c r="E4188"/>
      <c r="F4188"/>
      <c r="G4188"/>
      <c r="H4188"/>
      <c r="I4188"/>
      <c r="J4188"/>
      <c r="K4188"/>
    </row>
    <row r="4189" spans="1:11" x14ac:dyDescent="0.2">
      <c r="A4189"/>
      <c r="B4189"/>
      <c r="C4189"/>
      <c r="D4189"/>
      <c r="E4189"/>
      <c r="F4189"/>
      <c r="G4189"/>
      <c r="H4189"/>
      <c r="I4189"/>
      <c r="J4189"/>
      <c r="K4189"/>
    </row>
    <row r="4190" spans="1:11" x14ac:dyDescent="0.2">
      <c r="A4190"/>
      <c r="B4190"/>
      <c r="C4190"/>
      <c r="D4190"/>
      <c r="E4190"/>
      <c r="F4190"/>
      <c r="G4190"/>
      <c r="H4190"/>
      <c r="I4190"/>
      <c r="J4190"/>
      <c r="K4190"/>
    </row>
    <row r="4191" spans="1:11" x14ac:dyDescent="0.2">
      <c r="A4191"/>
      <c r="B4191"/>
      <c r="C4191"/>
      <c r="D4191"/>
      <c r="E4191"/>
      <c r="F4191"/>
      <c r="G4191"/>
      <c r="H4191"/>
      <c r="I4191"/>
      <c r="J4191"/>
      <c r="K4191"/>
    </row>
    <row r="4192" spans="1:11" x14ac:dyDescent="0.2">
      <c r="A4192"/>
      <c r="B4192"/>
      <c r="C4192"/>
      <c r="D4192"/>
      <c r="E4192"/>
      <c r="F4192"/>
      <c r="G4192"/>
      <c r="H4192"/>
      <c r="I4192"/>
      <c r="J4192"/>
      <c r="K4192"/>
    </row>
    <row r="4193" spans="1:11" x14ac:dyDescent="0.2">
      <c r="A4193"/>
      <c r="B4193"/>
      <c r="C4193"/>
      <c r="D4193"/>
      <c r="E4193"/>
      <c r="F4193"/>
      <c r="G4193"/>
      <c r="H4193"/>
      <c r="I4193"/>
      <c r="J4193"/>
      <c r="K4193"/>
    </row>
    <row r="4194" spans="1:11" x14ac:dyDescent="0.2">
      <c r="A4194"/>
      <c r="B4194"/>
      <c r="C4194"/>
      <c r="D4194"/>
      <c r="E4194"/>
      <c r="F4194"/>
      <c r="G4194"/>
      <c r="H4194"/>
      <c r="I4194"/>
      <c r="J4194"/>
      <c r="K4194"/>
    </row>
    <row r="4195" spans="1:11" x14ac:dyDescent="0.2">
      <c r="A4195"/>
      <c r="B4195"/>
      <c r="C4195"/>
      <c r="D4195"/>
      <c r="E4195"/>
      <c r="F4195"/>
      <c r="G4195"/>
      <c r="H4195"/>
      <c r="I4195"/>
      <c r="J4195"/>
      <c r="K4195"/>
    </row>
    <row r="4196" spans="1:11" x14ac:dyDescent="0.2">
      <c r="A4196"/>
      <c r="B4196"/>
      <c r="C4196"/>
      <c r="D4196"/>
      <c r="E4196"/>
      <c r="F4196"/>
      <c r="G4196"/>
      <c r="H4196"/>
      <c r="I4196"/>
      <c r="J4196"/>
      <c r="K4196"/>
    </row>
    <row r="4197" spans="1:11" x14ac:dyDescent="0.2">
      <c r="A4197"/>
      <c r="B4197"/>
      <c r="C4197"/>
      <c r="D4197"/>
      <c r="E4197"/>
      <c r="F4197"/>
      <c r="G4197"/>
      <c r="H4197"/>
      <c r="I4197"/>
      <c r="J4197"/>
      <c r="K4197"/>
    </row>
    <row r="4198" spans="1:11" x14ac:dyDescent="0.2">
      <c r="A4198"/>
      <c r="B4198"/>
      <c r="C4198"/>
      <c r="D4198"/>
      <c r="E4198"/>
      <c r="F4198"/>
      <c r="G4198"/>
      <c r="H4198"/>
      <c r="I4198"/>
      <c r="J4198"/>
      <c r="K4198"/>
    </row>
    <row r="4199" spans="1:11" x14ac:dyDescent="0.2">
      <c r="A4199"/>
      <c r="B4199"/>
      <c r="C4199"/>
      <c r="D4199"/>
      <c r="E4199"/>
      <c r="F4199"/>
      <c r="G4199"/>
      <c r="H4199"/>
      <c r="I4199"/>
      <c r="J4199"/>
      <c r="K4199"/>
    </row>
    <row r="4200" spans="1:11" x14ac:dyDescent="0.2">
      <c r="A4200"/>
      <c r="B4200"/>
      <c r="C4200"/>
      <c r="D4200"/>
      <c r="E4200"/>
      <c r="F4200"/>
      <c r="G4200"/>
      <c r="H4200"/>
      <c r="I4200"/>
      <c r="J4200"/>
      <c r="K4200"/>
    </row>
    <row r="4201" spans="1:11" x14ac:dyDescent="0.2">
      <c r="A4201"/>
      <c r="B4201"/>
      <c r="C4201"/>
      <c r="D4201"/>
      <c r="E4201"/>
      <c r="F4201"/>
      <c r="G4201"/>
      <c r="H4201"/>
      <c r="I4201"/>
      <c r="J4201"/>
      <c r="K4201"/>
    </row>
    <row r="4202" spans="1:11" x14ac:dyDescent="0.2">
      <c r="A4202"/>
      <c r="B4202"/>
      <c r="C4202"/>
      <c r="D4202"/>
      <c r="E4202"/>
      <c r="F4202"/>
      <c r="G4202"/>
      <c r="H4202"/>
      <c r="I4202"/>
      <c r="J4202"/>
      <c r="K4202"/>
    </row>
    <row r="4203" spans="1:11" x14ac:dyDescent="0.2">
      <c r="A4203"/>
      <c r="B4203"/>
      <c r="C4203"/>
      <c r="D4203"/>
      <c r="E4203"/>
      <c r="F4203"/>
      <c r="G4203"/>
      <c r="H4203"/>
      <c r="I4203"/>
      <c r="J4203"/>
      <c r="K4203"/>
    </row>
    <row r="4204" spans="1:11" x14ac:dyDescent="0.2">
      <c r="A4204"/>
      <c r="B4204"/>
      <c r="C4204"/>
      <c r="D4204"/>
      <c r="E4204"/>
      <c r="F4204"/>
      <c r="G4204"/>
      <c r="H4204"/>
      <c r="I4204"/>
      <c r="J4204"/>
      <c r="K4204"/>
    </row>
    <row r="4205" spans="1:11" x14ac:dyDescent="0.2">
      <c r="A4205"/>
      <c r="B4205"/>
      <c r="C4205"/>
      <c r="D4205"/>
      <c r="E4205"/>
      <c r="F4205"/>
      <c r="G4205"/>
      <c r="H4205"/>
      <c r="I4205"/>
      <c r="J4205"/>
      <c r="K4205"/>
    </row>
    <row r="4206" spans="1:11" x14ac:dyDescent="0.2">
      <c r="A4206"/>
      <c r="B4206"/>
      <c r="C4206"/>
      <c r="D4206"/>
      <c r="E4206"/>
      <c r="F4206"/>
      <c r="G4206"/>
      <c r="H4206"/>
      <c r="I4206"/>
      <c r="J4206"/>
      <c r="K4206"/>
    </row>
    <row r="4207" spans="1:11" x14ac:dyDescent="0.2">
      <c r="A4207"/>
      <c r="B4207"/>
      <c r="C4207"/>
      <c r="D4207"/>
      <c r="E4207"/>
      <c r="F4207"/>
      <c r="G4207"/>
      <c r="H4207"/>
      <c r="I4207"/>
      <c r="J4207"/>
      <c r="K4207"/>
    </row>
    <row r="4208" spans="1:11" x14ac:dyDescent="0.2">
      <c r="A4208"/>
      <c r="B4208"/>
      <c r="C4208"/>
      <c r="D4208"/>
      <c r="E4208"/>
      <c r="F4208"/>
      <c r="G4208"/>
      <c r="H4208"/>
      <c r="I4208"/>
      <c r="J4208"/>
      <c r="K4208"/>
    </row>
    <row r="4209" spans="1:11" x14ac:dyDescent="0.2">
      <c r="A4209"/>
      <c r="B4209"/>
      <c r="C4209"/>
      <c r="D4209"/>
      <c r="E4209"/>
      <c r="F4209"/>
      <c r="G4209"/>
      <c r="H4209"/>
      <c r="I4209"/>
      <c r="J4209"/>
      <c r="K4209"/>
    </row>
    <row r="4210" spans="1:11" x14ac:dyDescent="0.2">
      <c r="A4210"/>
      <c r="B4210"/>
      <c r="C4210"/>
      <c r="D4210"/>
      <c r="E4210"/>
      <c r="F4210"/>
      <c r="G4210"/>
      <c r="H4210"/>
      <c r="I4210"/>
      <c r="J4210"/>
      <c r="K4210"/>
    </row>
    <row r="4211" spans="1:11" x14ac:dyDescent="0.2">
      <c r="A4211"/>
      <c r="B4211"/>
      <c r="C4211"/>
      <c r="D4211"/>
      <c r="E4211"/>
      <c r="F4211"/>
      <c r="G4211"/>
      <c r="H4211"/>
      <c r="I4211"/>
      <c r="J4211"/>
      <c r="K4211"/>
    </row>
    <row r="4212" spans="1:11" x14ac:dyDescent="0.2">
      <c r="A4212"/>
      <c r="B4212"/>
      <c r="C4212"/>
      <c r="D4212"/>
      <c r="E4212"/>
      <c r="F4212"/>
      <c r="G4212"/>
      <c r="H4212"/>
      <c r="I4212"/>
      <c r="J4212"/>
      <c r="K4212"/>
    </row>
    <row r="4213" spans="1:11" x14ac:dyDescent="0.2">
      <c r="A4213"/>
      <c r="B4213"/>
      <c r="C4213"/>
      <c r="D4213"/>
      <c r="E4213"/>
      <c r="F4213"/>
      <c r="G4213"/>
      <c r="H4213"/>
      <c r="I4213"/>
      <c r="J4213"/>
      <c r="K4213"/>
    </row>
    <row r="4214" spans="1:11" x14ac:dyDescent="0.2">
      <c r="A4214"/>
      <c r="B4214"/>
      <c r="C4214"/>
      <c r="D4214"/>
      <c r="E4214"/>
      <c r="F4214"/>
      <c r="G4214"/>
      <c r="H4214"/>
      <c r="I4214"/>
      <c r="J4214"/>
      <c r="K4214"/>
    </row>
    <row r="4215" spans="1:11" x14ac:dyDescent="0.2">
      <c r="A4215"/>
      <c r="B4215"/>
      <c r="C4215"/>
      <c r="D4215"/>
      <c r="E4215"/>
      <c r="F4215"/>
      <c r="G4215"/>
      <c r="H4215"/>
      <c r="I4215"/>
      <c r="J4215"/>
      <c r="K4215"/>
    </row>
    <row r="4216" spans="1:11" x14ac:dyDescent="0.2">
      <c r="A4216"/>
      <c r="B4216"/>
      <c r="C4216"/>
      <c r="D4216"/>
      <c r="E4216"/>
      <c r="F4216"/>
      <c r="G4216"/>
      <c r="H4216"/>
      <c r="I4216"/>
      <c r="J4216"/>
      <c r="K4216"/>
    </row>
    <row r="4217" spans="1:11" x14ac:dyDescent="0.2">
      <c r="A4217"/>
      <c r="B4217"/>
      <c r="C4217"/>
      <c r="D4217"/>
      <c r="E4217"/>
      <c r="F4217"/>
      <c r="G4217"/>
      <c r="H4217"/>
      <c r="I4217"/>
      <c r="J4217"/>
      <c r="K4217"/>
    </row>
    <row r="4218" spans="1:11" x14ac:dyDescent="0.2">
      <c r="A4218"/>
      <c r="B4218"/>
      <c r="C4218"/>
      <c r="D4218"/>
      <c r="E4218"/>
      <c r="F4218"/>
      <c r="G4218"/>
      <c r="H4218"/>
      <c r="I4218"/>
      <c r="J4218"/>
      <c r="K4218"/>
    </row>
    <row r="4219" spans="1:11" x14ac:dyDescent="0.2">
      <c r="A4219"/>
      <c r="B4219"/>
      <c r="C4219"/>
      <c r="D4219"/>
      <c r="E4219"/>
      <c r="F4219"/>
      <c r="G4219"/>
      <c r="H4219"/>
      <c r="I4219"/>
      <c r="J4219"/>
      <c r="K4219"/>
    </row>
    <row r="4220" spans="1:11" x14ac:dyDescent="0.2">
      <c r="A4220"/>
      <c r="B4220"/>
      <c r="C4220"/>
      <c r="D4220"/>
      <c r="E4220"/>
      <c r="F4220"/>
      <c r="G4220"/>
      <c r="H4220"/>
      <c r="I4220"/>
      <c r="J4220"/>
      <c r="K4220"/>
    </row>
    <row r="4221" spans="1:11" x14ac:dyDescent="0.2">
      <c r="A4221"/>
      <c r="B4221"/>
      <c r="C4221"/>
      <c r="D4221"/>
      <c r="E4221"/>
      <c r="F4221"/>
      <c r="G4221"/>
      <c r="H4221"/>
      <c r="I4221"/>
      <c r="J4221"/>
      <c r="K4221"/>
    </row>
    <row r="4222" spans="1:11" x14ac:dyDescent="0.2">
      <c r="A4222"/>
      <c r="B4222"/>
      <c r="C4222"/>
      <c r="D4222"/>
      <c r="E4222"/>
      <c r="F4222"/>
      <c r="G4222"/>
      <c r="H4222"/>
      <c r="I4222"/>
      <c r="J4222"/>
      <c r="K4222"/>
    </row>
    <row r="4223" spans="1:11" x14ac:dyDescent="0.2">
      <c r="A4223"/>
      <c r="B4223"/>
      <c r="C4223"/>
      <c r="D4223"/>
      <c r="E4223"/>
      <c r="F4223"/>
      <c r="G4223"/>
      <c r="H4223"/>
      <c r="I4223"/>
      <c r="J4223"/>
      <c r="K4223"/>
    </row>
    <row r="4224" spans="1:11" x14ac:dyDescent="0.2">
      <c r="A4224"/>
      <c r="B4224"/>
      <c r="C4224"/>
      <c r="D4224"/>
      <c r="E4224"/>
      <c r="F4224"/>
      <c r="G4224"/>
      <c r="H4224"/>
      <c r="I4224"/>
      <c r="J4224"/>
      <c r="K4224"/>
    </row>
    <row r="4225" spans="1:11" x14ac:dyDescent="0.2">
      <c r="A4225"/>
      <c r="B4225"/>
      <c r="C4225"/>
      <c r="D4225"/>
      <c r="E4225"/>
      <c r="F4225"/>
      <c r="G4225"/>
      <c r="H4225"/>
      <c r="I4225"/>
      <c r="J4225"/>
      <c r="K4225"/>
    </row>
    <row r="4226" spans="1:11" x14ac:dyDescent="0.2">
      <c r="A4226"/>
      <c r="B4226"/>
      <c r="C4226"/>
      <c r="D4226"/>
      <c r="E4226"/>
      <c r="F4226"/>
      <c r="G4226"/>
      <c r="H4226"/>
      <c r="I4226"/>
      <c r="J4226"/>
      <c r="K4226"/>
    </row>
    <row r="4227" spans="1:11" x14ac:dyDescent="0.2">
      <c r="A4227"/>
      <c r="B4227"/>
      <c r="C4227"/>
      <c r="D4227"/>
      <c r="E4227"/>
      <c r="F4227"/>
      <c r="G4227"/>
      <c r="H4227"/>
      <c r="I4227"/>
      <c r="J4227"/>
      <c r="K4227"/>
    </row>
    <row r="4228" spans="1:11" x14ac:dyDescent="0.2">
      <c r="A4228"/>
      <c r="B4228"/>
      <c r="C4228"/>
      <c r="D4228"/>
      <c r="E4228"/>
      <c r="F4228"/>
      <c r="G4228"/>
      <c r="H4228"/>
      <c r="I4228"/>
      <c r="J4228"/>
      <c r="K4228"/>
    </row>
    <row r="4229" spans="1:11" x14ac:dyDescent="0.2">
      <c r="A4229"/>
      <c r="B4229"/>
      <c r="C4229"/>
      <c r="D4229"/>
      <c r="E4229"/>
      <c r="F4229"/>
      <c r="G4229"/>
      <c r="H4229"/>
      <c r="I4229"/>
      <c r="J4229"/>
      <c r="K4229"/>
    </row>
    <row r="4230" spans="1:11" x14ac:dyDescent="0.2">
      <c r="A4230"/>
      <c r="B4230"/>
      <c r="C4230"/>
      <c r="D4230"/>
      <c r="E4230"/>
      <c r="F4230"/>
      <c r="G4230"/>
      <c r="H4230"/>
      <c r="I4230"/>
      <c r="J4230"/>
      <c r="K4230"/>
    </row>
    <row r="4231" spans="1:11" x14ac:dyDescent="0.2">
      <c r="A4231"/>
      <c r="B4231"/>
      <c r="C4231"/>
      <c r="D4231"/>
      <c r="E4231"/>
      <c r="F4231"/>
      <c r="G4231"/>
      <c r="H4231"/>
      <c r="I4231"/>
      <c r="J4231"/>
      <c r="K4231"/>
    </row>
    <row r="4232" spans="1:11" x14ac:dyDescent="0.2">
      <c r="A4232"/>
      <c r="B4232"/>
      <c r="C4232"/>
      <c r="D4232"/>
      <c r="E4232"/>
      <c r="F4232"/>
      <c r="G4232"/>
      <c r="H4232"/>
      <c r="I4232"/>
      <c r="J4232"/>
      <c r="K4232"/>
    </row>
    <row r="4233" spans="1:11" x14ac:dyDescent="0.2">
      <c r="A4233"/>
      <c r="B4233"/>
      <c r="C4233"/>
      <c r="D4233"/>
      <c r="E4233"/>
      <c r="F4233"/>
      <c r="G4233"/>
      <c r="H4233"/>
      <c r="I4233"/>
      <c r="J4233"/>
      <c r="K4233"/>
    </row>
    <row r="4234" spans="1:11" x14ac:dyDescent="0.2">
      <c r="A4234"/>
      <c r="B4234"/>
      <c r="C4234"/>
      <c r="D4234"/>
      <c r="E4234"/>
      <c r="F4234"/>
      <c r="G4234"/>
      <c r="H4234"/>
      <c r="I4234"/>
      <c r="J4234"/>
      <c r="K4234"/>
    </row>
    <row r="4235" spans="1:11" x14ac:dyDescent="0.2">
      <c r="A4235"/>
      <c r="B4235"/>
      <c r="C4235"/>
      <c r="D4235"/>
      <c r="E4235"/>
      <c r="F4235"/>
      <c r="G4235"/>
      <c r="H4235"/>
      <c r="I4235"/>
      <c r="J4235"/>
      <c r="K4235"/>
    </row>
    <row r="4236" spans="1:11" x14ac:dyDescent="0.2">
      <c r="A4236"/>
      <c r="B4236"/>
      <c r="C4236"/>
      <c r="D4236"/>
      <c r="E4236"/>
      <c r="F4236"/>
      <c r="G4236"/>
      <c r="H4236"/>
      <c r="I4236"/>
      <c r="J4236"/>
      <c r="K4236"/>
    </row>
    <row r="4237" spans="1:11" x14ac:dyDescent="0.2">
      <c r="A4237"/>
      <c r="B4237"/>
      <c r="C4237"/>
      <c r="D4237"/>
      <c r="E4237"/>
      <c r="F4237"/>
      <c r="G4237"/>
      <c r="H4237"/>
      <c r="I4237"/>
      <c r="J4237"/>
      <c r="K4237"/>
    </row>
    <row r="4238" spans="1:11" x14ac:dyDescent="0.2">
      <c r="A4238"/>
      <c r="B4238"/>
      <c r="C4238"/>
      <c r="D4238"/>
      <c r="E4238"/>
      <c r="F4238"/>
      <c r="G4238"/>
      <c r="H4238"/>
      <c r="I4238"/>
      <c r="J4238"/>
      <c r="K4238"/>
    </row>
    <row r="4239" spans="1:11" x14ac:dyDescent="0.2">
      <c r="A4239"/>
      <c r="B4239"/>
      <c r="C4239"/>
      <c r="D4239"/>
      <c r="E4239"/>
      <c r="F4239"/>
      <c r="G4239"/>
      <c r="H4239"/>
      <c r="I4239"/>
      <c r="J4239"/>
      <c r="K4239"/>
    </row>
    <row r="4240" spans="1:11" x14ac:dyDescent="0.2">
      <c r="A4240"/>
      <c r="B4240"/>
      <c r="C4240"/>
      <c r="D4240"/>
      <c r="E4240"/>
      <c r="F4240"/>
      <c r="G4240"/>
      <c r="H4240"/>
      <c r="I4240"/>
      <c r="J4240"/>
      <c r="K4240"/>
    </row>
    <row r="4241" spans="1:11" x14ac:dyDescent="0.2">
      <c r="A4241"/>
      <c r="B4241"/>
      <c r="C4241"/>
      <c r="D4241"/>
      <c r="E4241"/>
      <c r="F4241"/>
      <c r="G4241"/>
      <c r="H4241"/>
      <c r="I4241"/>
      <c r="J4241"/>
      <c r="K4241"/>
    </row>
    <row r="4242" spans="1:11" x14ac:dyDescent="0.2">
      <c r="A4242"/>
      <c r="B4242"/>
      <c r="C4242"/>
      <c r="D4242"/>
      <c r="E4242"/>
      <c r="F4242"/>
      <c r="G4242"/>
      <c r="H4242"/>
      <c r="I4242"/>
      <c r="J4242"/>
      <c r="K4242"/>
    </row>
    <row r="4243" spans="1:11" x14ac:dyDescent="0.2">
      <c r="A4243"/>
      <c r="B4243"/>
      <c r="C4243"/>
      <c r="D4243"/>
      <c r="E4243"/>
      <c r="F4243"/>
      <c r="G4243"/>
      <c r="H4243"/>
      <c r="I4243"/>
      <c r="J4243"/>
      <c r="K4243"/>
    </row>
    <row r="4244" spans="1:11" x14ac:dyDescent="0.2">
      <c r="A4244"/>
      <c r="B4244"/>
      <c r="C4244"/>
      <c r="D4244"/>
      <c r="E4244"/>
      <c r="F4244"/>
      <c r="G4244"/>
      <c r="H4244"/>
      <c r="I4244"/>
      <c r="J4244"/>
      <c r="K4244"/>
    </row>
    <row r="4245" spans="1:11" x14ac:dyDescent="0.2">
      <c r="A4245"/>
      <c r="B4245"/>
      <c r="C4245"/>
      <c r="D4245"/>
      <c r="E4245"/>
      <c r="F4245"/>
      <c r="G4245"/>
      <c r="H4245"/>
      <c r="I4245"/>
      <c r="J4245"/>
      <c r="K4245"/>
    </row>
    <row r="4246" spans="1:11" x14ac:dyDescent="0.2">
      <c r="A4246"/>
      <c r="B4246"/>
      <c r="C4246"/>
      <c r="D4246"/>
      <c r="E4246"/>
      <c r="F4246"/>
      <c r="G4246"/>
      <c r="H4246"/>
      <c r="I4246"/>
      <c r="J4246"/>
      <c r="K4246"/>
    </row>
    <row r="4247" spans="1:11" x14ac:dyDescent="0.2">
      <c r="A4247"/>
      <c r="B4247"/>
      <c r="C4247"/>
      <c r="D4247"/>
      <c r="E4247"/>
      <c r="F4247"/>
      <c r="G4247"/>
      <c r="H4247"/>
      <c r="I4247"/>
      <c r="J4247"/>
      <c r="K4247"/>
    </row>
    <row r="4248" spans="1:11" x14ac:dyDescent="0.2">
      <c r="A4248"/>
      <c r="B4248"/>
      <c r="C4248"/>
      <c r="D4248"/>
      <c r="E4248"/>
      <c r="F4248"/>
      <c r="G4248"/>
      <c r="H4248"/>
      <c r="I4248"/>
      <c r="J4248"/>
      <c r="K4248"/>
    </row>
    <row r="4249" spans="1:11" x14ac:dyDescent="0.2">
      <c r="A4249"/>
      <c r="B4249"/>
      <c r="C4249"/>
      <c r="D4249"/>
      <c r="E4249"/>
      <c r="F4249"/>
      <c r="G4249"/>
      <c r="H4249"/>
      <c r="I4249"/>
      <c r="J4249"/>
      <c r="K4249"/>
    </row>
    <row r="4250" spans="1:11" x14ac:dyDescent="0.2">
      <c r="A4250"/>
      <c r="B4250"/>
      <c r="C4250"/>
      <c r="D4250"/>
      <c r="E4250"/>
      <c r="F4250"/>
      <c r="G4250"/>
      <c r="H4250"/>
      <c r="I4250"/>
      <c r="J4250"/>
      <c r="K4250"/>
    </row>
    <row r="4251" spans="1:11" x14ac:dyDescent="0.2">
      <c r="A4251"/>
      <c r="B4251"/>
      <c r="C4251"/>
      <c r="D4251"/>
      <c r="E4251"/>
      <c r="F4251"/>
      <c r="G4251"/>
      <c r="H4251"/>
      <c r="I4251"/>
      <c r="J4251"/>
      <c r="K4251"/>
    </row>
    <row r="4252" spans="1:11" x14ac:dyDescent="0.2">
      <c r="A4252"/>
      <c r="B4252"/>
      <c r="C4252"/>
      <c r="D4252"/>
      <c r="E4252"/>
      <c r="F4252"/>
      <c r="G4252"/>
      <c r="H4252"/>
      <c r="I4252"/>
      <c r="J4252"/>
      <c r="K4252"/>
    </row>
    <row r="4253" spans="1:11" x14ac:dyDescent="0.2">
      <c r="A4253"/>
      <c r="B4253"/>
      <c r="C4253"/>
      <c r="D4253"/>
      <c r="E4253"/>
      <c r="F4253"/>
      <c r="G4253"/>
      <c r="H4253"/>
      <c r="I4253"/>
      <c r="J4253"/>
      <c r="K4253"/>
    </row>
    <row r="4254" spans="1:11" x14ac:dyDescent="0.2">
      <c r="A4254"/>
      <c r="B4254"/>
      <c r="C4254"/>
      <c r="D4254"/>
      <c r="E4254"/>
      <c r="F4254"/>
      <c r="G4254"/>
      <c r="H4254"/>
      <c r="I4254"/>
      <c r="J4254"/>
      <c r="K4254"/>
    </row>
    <row r="4255" spans="1:11" x14ac:dyDescent="0.2">
      <c r="A4255"/>
      <c r="B4255"/>
      <c r="C4255"/>
      <c r="D4255"/>
      <c r="E4255"/>
      <c r="F4255"/>
      <c r="G4255"/>
      <c r="H4255"/>
      <c r="I4255"/>
      <c r="J4255"/>
      <c r="K4255"/>
    </row>
    <row r="4256" spans="1:11" x14ac:dyDescent="0.2">
      <c r="A4256"/>
      <c r="B4256"/>
      <c r="C4256"/>
      <c r="D4256"/>
      <c r="E4256"/>
      <c r="F4256"/>
      <c r="G4256"/>
      <c r="H4256"/>
      <c r="I4256"/>
      <c r="J4256"/>
      <c r="K4256"/>
    </row>
    <row r="4257" spans="1:11" x14ac:dyDescent="0.2">
      <c r="A4257"/>
      <c r="B4257"/>
      <c r="C4257"/>
      <c r="D4257"/>
      <c r="E4257"/>
      <c r="F4257"/>
      <c r="G4257"/>
      <c r="H4257"/>
      <c r="I4257"/>
      <c r="J4257"/>
      <c r="K4257"/>
    </row>
    <row r="4258" spans="1:11" x14ac:dyDescent="0.2">
      <c r="A4258"/>
      <c r="B4258"/>
      <c r="C4258"/>
      <c r="D4258"/>
      <c r="E4258"/>
      <c r="F4258"/>
      <c r="G4258"/>
      <c r="H4258"/>
      <c r="I4258"/>
      <c r="J4258"/>
      <c r="K4258"/>
    </row>
    <row r="4259" spans="1:11" x14ac:dyDescent="0.2">
      <c r="A4259"/>
      <c r="B4259"/>
      <c r="C4259"/>
      <c r="D4259"/>
      <c r="E4259"/>
      <c r="F4259"/>
      <c r="G4259"/>
      <c r="H4259"/>
      <c r="I4259"/>
      <c r="J4259"/>
      <c r="K4259"/>
    </row>
    <row r="4260" spans="1:11" x14ac:dyDescent="0.2">
      <c r="A4260"/>
      <c r="B4260"/>
      <c r="C4260"/>
      <c r="D4260"/>
      <c r="E4260"/>
      <c r="F4260"/>
      <c r="G4260"/>
      <c r="H4260"/>
      <c r="I4260"/>
      <c r="J4260"/>
      <c r="K4260"/>
    </row>
    <row r="4261" spans="1:11" x14ac:dyDescent="0.2">
      <c r="A4261"/>
      <c r="B4261"/>
      <c r="C4261"/>
      <c r="D4261"/>
      <c r="E4261"/>
      <c r="F4261"/>
      <c r="G4261"/>
      <c r="H4261"/>
      <c r="I4261"/>
      <c r="J4261"/>
      <c r="K4261"/>
    </row>
    <row r="4262" spans="1:11" x14ac:dyDescent="0.2">
      <c r="A4262"/>
      <c r="B4262"/>
      <c r="C4262"/>
      <c r="D4262"/>
      <c r="E4262"/>
      <c r="F4262"/>
      <c r="G4262"/>
      <c r="H4262"/>
      <c r="I4262"/>
      <c r="J4262"/>
      <c r="K4262"/>
    </row>
    <row r="4263" spans="1:11" x14ac:dyDescent="0.2">
      <c r="A4263"/>
      <c r="B4263"/>
      <c r="C4263"/>
      <c r="D4263"/>
      <c r="E4263"/>
      <c r="F4263"/>
      <c r="G4263"/>
      <c r="H4263"/>
      <c r="I4263"/>
      <c r="J4263"/>
      <c r="K4263"/>
    </row>
    <row r="4264" spans="1:11" x14ac:dyDescent="0.2">
      <c r="A4264"/>
      <c r="B4264"/>
      <c r="C4264"/>
      <c r="D4264"/>
      <c r="E4264"/>
      <c r="F4264"/>
      <c r="G4264"/>
      <c r="H4264"/>
      <c r="I4264"/>
      <c r="J4264"/>
      <c r="K4264"/>
    </row>
    <row r="4265" spans="1:11" x14ac:dyDescent="0.2">
      <c r="A4265"/>
      <c r="B4265"/>
      <c r="C4265"/>
      <c r="D4265"/>
      <c r="E4265"/>
      <c r="F4265"/>
      <c r="G4265"/>
      <c r="H4265"/>
      <c r="I4265"/>
      <c r="J4265"/>
      <c r="K4265"/>
    </row>
    <row r="4266" spans="1:11" x14ac:dyDescent="0.2">
      <c r="A4266"/>
      <c r="B4266"/>
      <c r="C4266"/>
      <c r="D4266"/>
      <c r="E4266"/>
      <c r="F4266"/>
      <c r="G4266"/>
      <c r="H4266"/>
      <c r="I4266"/>
      <c r="J4266"/>
      <c r="K4266"/>
    </row>
    <row r="4267" spans="1:11" x14ac:dyDescent="0.2">
      <c r="A4267"/>
      <c r="B4267"/>
      <c r="C4267"/>
      <c r="D4267"/>
      <c r="E4267"/>
      <c r="F4267"/>
      <c r="G4267"/>
      <c r="H4267"/>
      <c r="I4267"/>
      <c r="J4267"/>
      <c r="K4267"/>
    </row>
    <row r="4268" spans="1:11" x14ac:dyDescent="0.2">
      <c r="A4268"/>
      <c r="B4268"/>
      <c r="C4268"/>
      <c r="D4268"/>
      <c r="E4268"/>
      <c r="F4268"/>
      <c r="G4268"/>
      <c r="H4268"/>
      <c r="I4268"/>
      <c r="J4268"/>
      <c r="K4268"/>
    </row>
    <row r="4269" spans="1:11" x14ac:dyDescent="0.2">
      <c r="A4269"/>
      <c r="B4269"/>
      <c r="C4269"/>
      <c r="D4269"/>
      <c r="E4269"/>
      <c r="F4269"/>
      <c r="G4269"/>
      <c r="H4269"/>
      <c r="I4269"/>
      <c r="J4269"/>
      <c r="K4269"/>
    </row>
    <row r="4270" spans="1:11" x14ac:dyDescent="0.2">
      <c r="A4270"/>
      <c r="B4270"/>
      <c r="C4270"/>
      <c r="D4270"/>
      <c r="E4270"/>
      <c r="F4270"/>
      <c r="G4270"/>
      <c r="H4270"/>
      <c r="I4270"/>
      <c r="J4270"/>
      <c r="K4270"/>
    </row>
    <row r="4271" spans="1:11" x14ac:dyDescent="0.2">
      <c r="A4271"/>
      <c r="B4271"/>
      <c r="C4271"/>
      <c r="D4271"/>
      <c r="E4271"/>
      <c r="F4271"/>
      <c r="G4271"/>
      <c r="H4271"/>
      <c r="I4271"/>
      <c r="J4271"/>
      <c r="K4271"/>
    </row>
    <row r="4272" spans="1:11" x14ac:dyDescent="0.2">
      <c r="A4272"/>
      <c r="B4272"/>
      <c r="C4272"/>
      <c r="D4272"/>
      <c r="E4272"/>
      <c r="F4272"/>
      <c r="G4272"/>
      <c r="H4272"/>
      <c r="I4272"/>
      <c r="J4272"/>
      <c r="K4272"/>
    </row>
    <row r="4273" spans="1:11" x14ac:dyDescent="0.2">
      <c r="A4273"/>
      <c r="B4273"/>
      <c r="C4273"/>
      <c r="D4273"/>
      <c r="E4273"/>
      <c r="F4273"/>
      <c r="G4273"/>
      <c r="H4273"/>
      <c r="I4273"/>
      <c r="J4273"/>
      <c r="K4273"/>
    </row>
    <row r="4274" spans="1:11" x14ac:dyDescent="0.2">
      <c r="A4274"/>
      <c r="B4274"/>
      <c r="C4274"/>
      <c r="D4274"/>
      <c r="E4274"/>
      <c r="F4274"/>
      <c r="G4274"/>
      <c r="H4274"/>
      <c r="I4274"/>
      <c r="J4274"/>
      <c r="K4274"/>
    </row>
    <row r="4275" spans="1:11" x14ac:dyDescent="0.2">
      <c r="A4275"/>
      <c r="B4275"/>
      <c r="C4275"/>
      <c r="D4275"/>
      <c r="E4275"/>
      <c r="F4275"/>
      <c r="G4275"/>
      <c r="H4275"/>
      <c r="I4275"/>
      <c r="J4275"/>
      <c r="K4275"/>
    </row>
    <row r="4276" spans="1:11" x14ac:dyDescent="0.2">
      <c r="A4276"/>
      <c r="B4276"/>
      <c r="C4276"/>
      <c r="D4276"/>
      <c r="E4276"/>
      <c r="F4276"/>
      <c r="G4276"/>
      <c r="H4276"/>
      <c r="I4276"/>
      <c r="J4276"/>
      <c r="K4276"/>
    </row>
    <row r="4277" spans="1:11" x14ac:dyDescent="0.2">
      <c r="A4277"/>
      <c r="B4277"/>
      <c r="C4277"/>
      <c r="D4277"/>
      <c r="E4277"/>
      <c r="F4277"/>
      <c r="G4277"/>
      <c r="H4277"/>
      <c r="I4277"/>
      <c r="J4277"/>
      <c r="K4277"/>
    </row>
    <row r="4278" spans="1:11" x14ac:dyDescent="0.2">
      <c r="A4278"/>
      <c r="B4278"/>
      <c r="C4278"/>
      <c r="D4278"/>
      <c r="E4278"/>
      <c r="F4278"/>
      <c r="G4278"/>
      <c r="H4278"/>
      <c r="I4278"/>
      <c r="J4278"/>
      <c r="K4278"/>
    </row>
    <row r="4279" spans="1:11" x14ac:dyDescent="0.2">
      <c r="A4279"/>
      <c r="B4279"/>
      <c r="C4279"/>
      <c r="D4279"/>
      <c r="E4279"/>
      <c r="F4279"/>
      <c r="G4279"/>
      <c r="H4279"/>
      <c r="I4279"/>
      <c r="J4279"/>
      <c r="K4279"/>
    </row>
    <row r="4280" spans="1:11" x14ac:dyDescent="0.2">
      <c r="A4280"/>
      <c r="B4280"/>
      <c r="C4280"/>
      <c r="D4280"/>
      <c r="E4280"/>
      <c r="F4280"/>
      <c r="G4280"/>
      <c r="H4280"/>
      <c r="I4280"/>
      <c r="J4280"/>
      <c r="K4280"/>
    </row>
    <row r="4281" spans="1:11" x14ac:dyDescent="0.2">
      <c r="A4281"/>
      <c r="B4281"/>
      <c r="C4281"/>
      <c r="D4281"/>
      <c r="E4281"/>
      <c r="F4281"/>
      <c r="G4281"/>
      <c r="H4281"/>
      <c r="I4281"/>
      <c r="J4281"/>
      <c r="K4281"/>
    </row>
    <row r="4282" spans="1:11" x14ac:dyDescent="0.2">
      <c r="A4282"/>
      <c r="B4282"/>
      <c r="C4282"/>
      <c r="D4282"/>
      <c r="E4282"/>
      <c r="F4282"/>
      <c r="G4282"/>
      <c r="H4282"/>
      <c r="I4282"/>
      <c r="J4282"/>
      <c r="K4282"/>
    </row>
    <row r="4283" spans="1:11" x14ac:dyDescent="0.2">
      <c r="A4283"/>
      <c r="B4283"/>
      <c r="C4283"/>
      <c r="D4283"/>
      <c r="E4283"/>
      <c r="F4283"/>
      <c r="G4283"/>
      <c r="H4283"/>
      <c r="I4283"/>
      <c r="J4283"/>
      <c r="K4283"/>
    </row>
    <row r="4284" spans="1:11" x14ac:dyDescent="0.2">
      <c r="A4284"/>
      <c r="B4284"/>
      <c r="C4284"/>
      <c r="D4284"/>
      <c r="E4284"/>
      <c r="F4284"/>
      <c r="G4284"/>
      <c r="H4284"/>
      <c r="I4284"/>
      <c r="J4284"/>
      <c r="K4284"/>
    </row>
    <row r="4285" spans="1:11" x14ac:dyDescent="0.2">
      <c r="A4285"/>
      <c r="B4285"/>
      <c r="C4285"/>
      <c r="D4285"/>
      <c r="E4285"/>
      <c r="F4285"/>
      <c r="G4285"/>
      <c r="H4285"/>
      <c r="I4285"/>
      <c r="J4285"/>
      <c r="K4285"/>
    </row>
    <row r="4286" spans="1:11" x14ac:dyDescent="0.2">
      <c r="A4286"/>
      <c r="B4286"/>
      <c r="C4286"/>
      <c r="D4286"/>
      <c r="E4286"/>
      <c r="F4286"/>
      <c r="G4286"/>
      <c r="H4286"/>
      <c r="I4286"/>
      <c r="J4286"/>
      <c r="K4286"/>
    </row>
    <row r="4287" spans="1:11" x14ac:dyDescent="0.2">
      <c r="A4287"/>
      <c r="B4287"/>
      <c r="C4287"/>
      <c r="D4287"/>
      <c r="E4287"/>
      <c r="F4287"/>
      <c r="G4287"/>
      <c r="H4287"/>
      <c r="I4287"/>
      <c r="J4287"/>
      <c r="K4287"/>
    </row>
    <row r="4288" spans="1:11" x14ac:dyDescent="0.2">
      <c r="A4288"/>
      <c r="B4288"/>
      <c r="C4288"/>
      <c r="D4288"/>
      <c r="E4288"/>
      <c r="F4288"/>
      <c r="G4288"/>
      <c r="H4288"/>
      <c r="I4288"/>
      <c r="J4288"/>
      <c r="K4288"/>
    </row>
    <row r="4289" spans="1:11" x14ac:dyDescent="0.2">
      <c r="A4289"/>
      <c r="B4289"/>
      <c r="C4289"/>
      <c r="D4289"/>
      <c r="E4289"/>
      <c r="F4289"/>
      <c r="G4289"/>
      <c r="H4289"/>
      <c r="I4289"/>
      <c r="J4289"/>
      <c r="K4289"/>
    </row>
    <row r="4290" spans="1:11" x14ac:dyDescent="0.2">
      <c r="A4290"/>
      <c r="B4290"/>
      <c r="C4290"/>
      <c r="D4290"/>
      <c r="E4290"/>
      <c r="F4290"/>
      <c r="G4290"/>
      <c r="H4290"/>
      <c r="I4290"/>
      <c r="J4290"/>
      <c r="K4290"/>
    </row>
    <row r="4291" spans="1:11" x14ac:dyDescent="0.2">
      <c r="A4291"/>
      <c r="B4291"/>
      <c r="C4291"/>
      <c r="D4291"/>
      <c r="E4291"/>
      <c r="F4291"/>
      <c r="G4291"/>
      <c r="H4291"/>
      <c r="I4291"/>
      <c r="J4291"/>
      <c r="K4291"/>
    </row>
    <row r="4292" spans="1:11" x14ac:dyDescent="0.2">
      <c r="A4292"/>
      <c r="B4292"/>
      <c r="C4292"/>
      <c r="D4292"/>
      <c r="E4292"/>
      <c r="F4292"/>
      <c r="G4292"/>
      <c r="H4292"/>
      <c r="I4292"/>
      <c r="J4292"/>
      <c r="K4292"/>
    </row>
    <row r="4293" spans="1:11" x14ac:dyDescent="0.2">
      <c r="A4293"/>
      <c r="B4293"/>
      <c r="C4293"/>
      <c r="D4293"/>
      <c r="E4293"/>
      <c r="F4293"/>
      <c r="G4293"/>
      <c r="H4293"/>
      <c r="I4293"/>
      <c r="J4293"/>
      <c r="K4293"/>
    </row>
    <row r="4294" spans="1:11" x14ac:dyDescent="0.2">
      <c r="A4294"/>
      <c r="B4294"/>
      <c r="C4294"/>
      <c r="D4294"/>
      <c r="E4294"/>
      <c r="F4294"/>
      <c r="G4294"/>
      <c r="H4294"/>
      <c r="I4294"/>
      <c r="J4294"/>
      <c r="K4294"/>
    </row>
    <row r="4295" spans="1:11" x14ac:dyDescent="0.2">
      <c r="A4295"/>
      <c r="B4295"/>
      <c r="C4295"/>
      <c r="D4295"/>
      <c r="E4295"/>
      <c r="F4295"/>
      <c r="G4295"/>
      <c r="H4295"/>
      <c r="I4295"/>
      <c r="J4295"/>
      <c r="K4295"/>
    </row>
    <row r="4296" spans="1:11" x14ac:dyDescent="0.2">
      <c r="A4296"/>
      <c r="B4296"/>
      <c r="C4296"/>
      <c r="D4296"/>
      <c r="E4296"/>
      <c r="F4296"/>
      <c r="G4296"/>
      <c r="H4296"/>
      <c r="I4296"/>
      <c r="J4296"/>
      <c r="K4296"/>
    </row>
    <row r="4297" spans="1:11" x14ac:dyDescent="0.2">
      <c r="A4297"/>
      <c r="B4297"/>
      <c r="C4297"/>
      <c r="D4297"/>
      <c r="E4297"/>
      <c r="F4297"/>
      <c r="G4297"/>
      <c r="H4297"/>
      <c r="I4297"/>
      <c r="J4297"/>
      <c r="K4297"/>
    </row>
    <row r="4298" spans="1:11" x14ac:dyDescent="0.2">
      <c r="A4298"/>
      <c r="B4298"/>
      <c r="C4298"/>
      <c r="D4298"/>
      <c r="E4298"/>
      <c r="F4298"/>
      <c r="G4298"/>
      <c r="H4298"/>
      <c r="I4298"/>
      <c r="J4298"/>
      <c r="K4298"/>
    </row>
    <row r="4299" spans="1:11" x14ac:dyDescent="0.2">
      <c r="A4299"/>
      <c r="B4299"/>
      <c r="C4299"/>
      <c r="D4299"/>
      <c r="E4299"/>
      <c r="F4299"/>
      <c r="G4299"/>
      <c r="H4299"/>
      <c r="I4299"/>
      <c r="J4299"/>
      <c r="K4299"/>
    </row>
    <row r="4300" spans="1:11" x14ac:dyDescent="0.2">
      <c r="A4300"/>
      <c r="B4300"/>
      <c r="C4300"/>
      <c r="D4300"/>
      <c r="E4300"/>
      <c r="F4300"/>
      <c r="G4300"/>
      <c r="H4300"/>
      <c r="I4300"/>
      <c r="J4300"/>
      <c r="K4300"/>
    </row>
    <row r="4301" spans="1:11" x14ac:dyDescent="0.2">
      <c r="A4301"/>
      <c r="B4301"/>
      <c r="C4301"/>
      <c r="D4301"/>
      <c r="E4301"/>
      <c r="F4301"/>
      <c r="G4301"/>
      <c r="H4301"/>
      <c r="I4301"/>
      <c r="J4301"/>
      <c r="K4301"/>
    </row>
    <row r="4302" spans="1:11" x14ac:dyDescent="0.2">
      <c r="A4302"/>
      <c r="B4302"/>
      <c r="C4302"/>
      <c r="D4302"/>
      <c r="E4302"/>
      <c r="F4302"/>
      <c r="G4302"/>
      <c r="H4302"/>
      <c r="I4302"/>
      <c r="J4302"/>
      <c r="K4302"/>
    </row>
    <row r="4303" spans="1:11" x14ac:dyDescent="0.2">
      <c r="A4303"/>
      <c r="B4303"/>
      <c r="C4303"/>
      <c r="D4303"/>
      <c r="E4303"/>
      <c r="F4303"/>
      <c r="G4303"/>
      <c r="H4303"/>
      <c r="I4303"/>
      <c r="J4303"/>
      <c r="K4303"/>
    </row>
    <row r="4304" spans="1:11" x14ac:dyDescent="0.2">
      <c r="A4304"/>
      <c r="B4304"/>
      <c r="C4304"/>
      <c r="D4304"/>
      <c r="E4304"/>
      <c r="F4304"/>
      <c r="G4304"/>
      <c r="H4304"/>
      <c r="I4304"/>
      <c r="J4304"/>
      <c r="K4304"/>
    </row>
    <row r="4305" spans="1:11" x14ac:dyDescent="0.2">
      <c r="A4305"/>
      <c r="B4305"/>
      <c r="C4305"/>
      <c r="D4305"/>
      <c r="E4305"/>
      <c r="F4305"/>
      <c r="G4305"/>
      <c r="H4305"/>
      <c r="I4305"/>
      <c r="J4305"/>
      <c r="K4305"/>
    </row>
    <row r="4306" spans="1:11" x14ac:dyDescent="0.2">
      <c r="A4306"/>
      <c r="B4306"/>
      <c r="C4306"/>
      <c r="D4306"/>
      <c r="E4306"/>
      <c r="F4306"/>
      <c r="G4306"/>
      <c r="H4306"/>
      <c r="I4306"/>
      <c r="J4306"/>
      <c r="K4306"/>
    </row>
    <row r="4307" spans="1:11" x14ac:dyDescent="0.2">
      <c r="A4307"/>
      <c r="B4307"/>
      <c r="C4307"/>
      <c r="D4307"/>
      <c r="E4307"/>
      <c r="F4307"/>
      <c r="G4307"/>
      <c r="H4307"/>
      <c r="I4307"/>
      <c r="J4307"/>
      <c r="K4307"/>
    </row>
    <row r="4308" spans="1:11" x14ac:dyDescent="0.2">
      <c r="A4308"/>
      <c r="B4308"/>
      <c r="C4308"/>
      <c r="D4308"/>
      <c r="E4308"/>
      <c r="F4308"/>
      <c r="G4308"/>
      <c r="H4308"/>
      <c r="I4308"/>
      <c r="J4308"/>
      <c r="K4308"/>
    </row>
    <row r="4309" spans="1:11" x14ac:dyDescent="0.2">
      <c r="A4309"/>
      <c r="B4309"/>
      <c r="C4309"/>
      <c r="D4309"/>
      <c r="E4309"/>
      <c r="F4309"/>
      <c r="G4309"/>
      <c r="H4309"/>
      <c r="I4309"/>
      <c r="J4309"/>
      <c r="K4309"/>
    </row>
    <row r="4310" spans="1:11" x14ac:dyDescent="0.2">
      <c r="A4310"/>
      <c r="B4310"/>
      <c r="C4310"/>
      <c r="D4310"/>
      <c r="E4310"/>
      <c r="F4310"/>
      <c r="G4310"/>
      <c r="H4310"/>
      <c r="I4310"/>
      <c r="J4310"/>
      <c r="K4310"/>
    </row>
    <row r="4311" spans="1:11" x14ac:dyDescent="0.2">
      <c r="A4311"/>
      <c r="B4311"/>
      <c r="C4311"/>
      <c r="D4311"/>
      <c r="E4311"/>
      <c r="F4311"/>
      <c r="G4311"/>
      <c r="H4311"/>
      <c r="I4311"/>
      <c r="J4311"/>
      <c r="K4311"/>
    </row>
    <row r="4312" spans="1:11" x14ac:dyDescent="0.2">
      <c r="A4312"/>
      <c r="B4312"/>
      <c r="C4312"/>
      <c r="D4312"/>
      <c r="E4312"/>
      <c r="F4312"/>
      <c r="G4312"/>
      <c r="H4312"/>
      <c r="I4312"/>
      <c r="J4312"/>
      <c r="K4312"/>
    </row>
    <row r="4313" spans="1:11" x14ac:dyDescent="0.2">
      <c r="A4313"/>
      <c r="B4313"/>
      <c r="C4313"/>
      <c r="D4313"/>
      <c r="E4313"/>
      <c r="F4313"/>
      <c r="G4313"/>
      <c r="H4313"/>
      <c r="I4313"/>
      <c r="J4313"/>
      <c r="K4313"/>
    </row>
    <row r="4314" spans="1:11" x14ac:dyDescent="0.2">
      <c r="A4314"/>
      <c r="B4314"/>
      <c r="C4314"/>
      <c r="D4314"/>
      <c r="E4314"/>
      <c r="F4314"/>
      <c r="G4314"/>
      <c r="H4314"/>
      <c r="I4314"/>
      <c r="J4314"/>
      <c r="K4314"/>
    </row>
    <row r="4315" spans="1:11" x14ac:dyDescent="0.2">
      <c r="A4315"/>
      <c r="B4315"/>
      <c r="C4315"/>
      <c r="D4315"/>
      <c r="E4315"/>
      <c r="F4315"/>
      <c r="G4315"/>
      <c r="H4315"/>
      <c r="I4315"/>
      <c r="J4315"/>
      <c r="K4315"/>
    </row>
    <row r="4316" spans="1:11" x14ac:dyDescent="0.2">
      <c r="A4316"/>
      <c r="B4316"/>
      <c r="C4316"/>
      <c r="D4316"/>
      <c r="E4316"/>
      <c r="F4316"/>
      <c r="G4316"/>
      <c r="H4316"/>
      <c r="I4316"/>
      <c r="J4316"/>
      <c r="K4316"/>
    </row>
    <row r="4317" spans="1:11" x14ac:dyDescent="0.2">
      <c r="A4317"/>
      <c r="B4317"/>
      <c r="C4317"/>
      <c r="D4317"/>
      <c r="E4317"/>
      <c r="F4317"/>
      <c r="G4317"/>
      <c r="H4317"/>
      <c r="I4317"/>
      <c r="J4317"/>
      <c r="K4317"/>
    </row>
    <row r="4318" spans="1:11" x14ac:dyDescent="0.2">
      <c r="A4318"/>
      <c r="B4318"/>
      <c r="C4318"/>
      <c r="D4318"/>
      <c r="E4318"/>
      <c r="F4318"/>
      <c r="G4318"/>
      <c r="H4318"/>
      <c r="I4318"/>
      <c r="J4318"/>
      <c r="K4318"/>
    </row>
    <row r="4319" spans="1:11" x14ac:dyDescent="0.2">
      <c r="A4319"/>
      <c r="B4319"/>
      <c r="C4319"/>
      <c r="D4319"/>
      <c r="E4319"/>
      <c r="F4319"/>
      <c r="G4319"/>
      <c r="H4319"/>
      <c r="I4319"/>
      <c r="J4319"/>
      <c r="K4319"/>
    </row>
    <row r="4320" spans="1:11" x14ac:dyDescent="0.2">
      <c r="A4320"/>
      <c r="B4320"/>
      <c r="C4320"/>
      <c r="D4320"/>
      <c r="E4320"/>
      <c r="F4320"/>
      <c r="G4320"/>
      <c r="H4320"/>
      <c r="I4320"/>
      <c r="J4320"/>
      <c r="K4320"/>
    </row>
    <row r="4321" spans="1:11" x14ac:dyDescent="0.2">
      <c r="A4321"/>
      <c r="B4321"/>
      <c r="C4321"/>
      <c r="D4321"/>
      <c r="E4321"/>
      <c r="F4321"/>
      <c r="G4321"/>
      <c r="H4321"/>
      <c r="I4321"/>
      <c r="J4321"/>
      <c r="K4321"/>
    </row>
    <row r="4322" spans="1:11" x14ac:dyDescent="0.2">
      <c r="A4322"/>
      <c r="B4322"/>
      <c r="C4322"/>
      <c r="D4322"/>
      <c r="E4322"/>
      <c r="F4322"/>
      <c r="G4322"/>
      <c r="H4322"/>
      <c r="I4322"/>
      <c r="J4322"/>
      <c r="K4322"/>
    </row>
    <row r="4323" spans="1:11" x14ac:dyDescent="0.2">
      <c r="A4323"/>
      <c r="B4323"/>
      <c r="C4323"/>
      <c r="D4323"/>
      <c r="E4323"/>
      <c r="F4323"/>
      <c r="G4323"/>
      <c r="H4323"/>
      <c r="I4323"/>
      <c r="J4323"/>
      <c r="K4323"/>
    </row>
    <row r="4324" spans="1:11" x14ac:dyDescent="0.2">
      <c r="A4324"/>
      <c r="B4324"/>
      <c r="C4324"/>
      <c r="D4324"/>
      <c r="E4324"/>
      <c r="F4324"/>
      <c r="G4324"/>
      <c r="H4324"/>
      <c r="I4324"/>
      <c r="J4324"/>
      <c r="K4324"/>
    </row>
    <row r="4325" spans="1:11" x14ac:dyDescent="0.2">
      <c r="A4325"/>
      <c r="B4325"/>
      <c r="C4325"/>
      <c r="D4325"/>
      <c r="E4325"/>
      <c r="F4325"/>
      <c r="G4325"/>
      <c r="H4325"/>
      <c r="I4325"/>
      <c r="J4325"/>
      <c r="K4325"/>
    </row>
    <row r="4326" spans="1:11" x14ac:dyDescent="0.2">
      <c r="A4326"/>
      <c r="B4326"/>
      <c r="C4326"/>
      <c r="D4326"/>
      <c r="E4326"/>
      <c r="F4326"/>
      <c r="G4326"/>
      <c r="H4326"/>
      <c r="I4326"/>
      <c r="J4326"/>
      <c r="K4326"/>
    </row>
    <row r="4327" spans="1:11" x14ac:dyDescent="0.2">
      <c r="A4327"/>
      <c r="B4327"/>
      <c r="C4327"/>
      <c r="D4327"/>
      <c r="E4327"/>
      <c r="F4327"/>
      <c r="G4327"/>
      <c r="H4327"/>
      <c r="I4327"/>
      <c r="J4327"/>
      <c r="K4327"/>
    </row>
    <row r="4328" spans="1:11" x14ac:dyDescent="0.2">
      <c r="A4328"/>
      <c r="B4328"/>
      <c r="C4328"/>
      <c r="D4328"/>
      <c r="E4328"/>
      <c r="F4328"/>
      <c r="G4328"/>
      <c r="H4328"/>
      <c r="I4328"/>
      <c r="J4328"/>
      <c r="K4328"/>
    </row>
    <row r="4329" spans="1:11" x14ac:dyDescent="0.2">
      <c r="A4329"/>
      <c r="B4329"/>
      <c r="C4329"/>
      <c r="D4329"/>
      <c r="E4329"/>
      <c r="F4329"/>
      <c r="G4329"/>
      <c r="H4329"/>
      <c r="I4329"/>
      <c r="J4329"/>
      <c r="K4329"/>
    </row>
    <row r="4330" spans="1:11" x14ac:dyDescent="0.2">
      <c r="A4330"/>
      <c r="B4330"/>
      <c r="C4330"/>
      <c r="D4330"/>
      <c r="E4330"/>
      <c r="F4330"/>
      <c r="G4330"/>
      <c r="H4330"/>
      <c r="I4330"/>
      <c r="J4330"/>
      <c r="K4330"/>
    </row>
    <row r="4331" spans="1:11" x14ac:dyDescent="0.2">
      <c r="A4331"/>
      <c r="B4331"/>
      <c r="C4331"/>
      <c r="D4331"/>
      <c r="E4331"/>
      <c r="F4331"/>
      <c r="G4331"/>
      <c r="H4331"/>
      <c r="I4331"/>
      <c r="J4331"/>
      <c r="K4331"/>
    </row>
    <row r="4332" spans="1:11" x14ac:dyDescent="0.2">
      <c r="A4332"/>
      <c r="B4332"/>
      <c r="C4332"/>
      <c r="D4332"/>
      <c r="E4332"/>
      <c r="F4332"/>
      <c r="G4332"/>
      <c r="H4332"/>
      <c r="I4332"/>
      <c r="J4332"/>
      <c r="K4332"/>
    </row>
    <row r="4333" spans="1:11" x14ac:dyDescent="0.2">
      <c r="A4333"/>
      <c r="B4333"/>
      <c r="C4333"/>
      <c r="D4333"/>
      <c r="E4333"/>
      <c r="F4333"/>
      <c r="G4333"/>
      <c r="H4333"/>
      <c r="I4333"/>
      <c r="J4333"/>
      <c r="K4333"/>
    </row>
    <row r="4334" spans="1:11" x14ac:dyDescent="0.2">
      <c r="A4334"/>
      <c r="B4334"/>
      <c r="C4334"/>
      <c r="D4334"/>
      <c r="E4334"/>
      <c r="F4334"/>
      <c r="G4334"/>
      <c r="H4334"/>
      <c r="I4334"/>
      <c r="J4334"/>
      <c r="K4334"/>
    </row>
    <row r="4335" spans="1:11" x14ac:dyDescent="0.2">
      <c r="A4335"/>
      <c r="B4335"/>
      <c r="C4335"/>
      <c r="D4335"/>
      <c r="E4335"/>
      <c r="F4335"/>
      <c r="G4335"/>
      <c r="H4335"/>
      <c r="I4335"/>
      <c r="J4335"/>
      <c r="K4335"/>
    </row>
    <row r="4336" spans="1:11" x14ac:dyDescent="0.2">
      <c r="A4336"/>
      <c r="B4336"/>
      <c r="C4336"/>
      <c r="D4336"/>
      <c r="E4336"/>
      <c r="F4336"/>
      <c r="G4336"/>
      <c r="H4336"/>
      <c r="I4336"/>
      <c r="J4336"/>
      <c r="K4336"/>
    </row>
    <row r="4337" spans="1:11" x14ac:dyDescent="0.2">
      <c r="A4337"/>
      <c r="B4337"/>
      <c r="C4337"/>
      <c r="D4337"/>
      <c r="E4337"/>
      <c r="F4337"/>
      <c r="G4337"/>
      <c r="H4337"/>
      <c r="I4337"/>
      <c r="J4337"/>
      <c r="K4337"/>
    </row>
    <row r="4338" spans="1:11" x14ac:dyDescent="0.2">
      <c r="A4338"/>
      <c r="B4338"/>
      <c r="C4338"/>
      <c r="D4338"/>
      <c r="E4338"/>
      <c r="F4338"/>
      <c r="G4338"/>
      <c r="H4338"/>
      <c r="I4338"/>
      <c r="J4338"/>
      <c r="K4338"/>
    </row>
    <row r="4339" spans="1:11" x14ac:dyDescent="0.2">
      <c r="A4339"/>
      <c r="B4339"/>
      <c r="C4339"/>
      <c r="D4339"/>
      <c r="E4339"/>
      <c r="F4339"/>
      <c r="G4339"/>
      <c r="H4339"/>
      <c r="I4339"/>
      <c r="J4339"/>
      <c r="K4339"/>
    </row>
    <row r="4340" spans="1:11" x14ac:dyDescent="0.2">
      <c r="A4340"/>
      <c r="B4340"/>
      <c r="C4340"/>
      <c r="D4340"/>
      <c r="E4340"/>
      <c r="F4340"/>
      <c r="G4340"/>
      <c r="H4340"/>
      <c r="I4340"/>
      <c r="J4340"/>
      <c r="K4340"/>
    </row>
    <row r="4341" spans="1:11" x14ac:dyDescent="0.2">
      <c r="A4341"/>
      <c r="B4341"/>
      <c r="C4341"/>
      <c r="D4341"/>
      <c r="E4341"/>
      <c r="F4341"/>
      <c r="G4341"/>
      <c r="H4341"/>
      <c r="I4341"/>
      <c r="J4341"/>
      <c r="K4341"/>
    </row>
    <row r="4342" spans="1:11" x14ac:dyDescent="0.2">
      <c r="A4342"/>
      <c r="B4342"/>
      <c r="C4342"/>
      <c r="D4342"/>
      <c r="E4342"/>
      <c r="F4342"/>
      <c r="G4342"/>
      <c r="H4342"/>
      <c r="I4342"/>
      <c r="J4342"/>
      <c r="K4342"/>
    </row>
    <row r="4343" spans="1:11" x14ac:dyDescent="0.2">
      <c r="A4343"/>
      <c r="B4343"/>
      <c r="C4343"/>
      <c r="D4343"/>
      <c r="E4343"/>
      <c r="F4343"/>
      <c r="G4343"/>
      <c r="H4343"/>
      <c r="I4343"/>
      <c r="J4343"/>
      <c r="K4343"/>
    </row>
    <row r="4344" spans="1:11" x14ac:dyDescent="0.2">
      <c r="A4344"/>
      <c r="B4344"/>
      <c r="C4344"/>
      <c r="D4344"/>
      <c r="E4344"/>
      <c r="F4344"/>
      <c r="G4344"/>
      <c r="H4344"/>
      <c r="I4344"/>
      <c r="J4344"/>
      <c r="K4344"/>
    </row>
    <row r="4345" spans="1:11" x14ac:dyDescent="0.2">
      <c r="A4345"/>
      <c r="B4345"/>
      <c r="C4345"/>
      <c r="D4345"/>
      <c r="E4345"/>
      <c r="F4345"/>
      <c r="G4345"/>
      <c r="H4345"/>
      <c r="I4345"/>
      <c r="J4345"/>
      <c r="K4345"/>
    </row>
    <row r="4346" spans="1:11" x14ac:dyDescent="0.2">
      <c r="A4346"/>
      <c r="B4346"/>
      <c r="C4346"/>
      <c r="D4346"/>
      <c r="E4346"/>
      <c r="F4346"/>
      <c r="G4346"/>
      <c r="H4346"/>
      <c r="I4346"/>
      <c r="J4346"/>
      <c r="K4346"/>
    </row>
    <row r="4347" spans="1:11" x14ac:dyDescent="0.2">
      <c r="A4347"/>
      <c r="B4347"/>
      <c r="C4347"/>
      <c r="D4347"/>
      <c r="E4347"/>
      <c r="F4347"/>
      <c r="G4347"/>
      <c r="H4347"/>
      <c r="I4347"/>
      <c r="J4347"/>
      <c r="K4347"/>
    </row>
    <row r="4348" spans="1:11" x14ac:dyDescent="0.2">
      <c r="A4348"/>
      <c r="B4348"/>
      <c r="C4348"/>
      <c r="D4348"/>
      <c r="E4348"/>
      <c r="F4348"/>
      <c r="G4348"/>
      <c r="H4348"/>
      <c r="I4348"/>
      <c r="J4348"/>
      <c r="K4348"/>
    </row>
    <row r="4349" spans="1:11" x14ac:dyDescent="0.2">
      <c r="A4349"/>
      <c r="B4349"/>
      <c r="C4349"/>
      <c r="D4349"/>
      <c r="E4349"/>
      <c r="F4349"/>
      <c r="G4349"/>
      <c r="H4349"/>
      <c r="I4349"/>
      <c r="J4349"/>
      <c r="K4349"/>
    </row>
    <row r="4350" spans="1:11" x14ac:dyDescent="0.2">
      <c r="A4350"/>
      <c r="B4350"/>
      <c r="C4350"/>
      <c r="D4350"/>
      <c r="E4350"/>
      <c r="F4350"/>
      <c r="G4350"/>
      <c r="H4350"/>
      <c r="I4350"/>
      <c r="J4350"/>
      <c r="K4350"/>
    </row>
    <row r="4351" spans="1:11" x14ac:dyDescent="0.2">
      <c r="A4351"/>
      <c r="B4351"/>
      <c r="C4351"/>
      <c r="D4351"/>
      <c r="E4351"/>
      <c r="F4351"/>
      <c r="G4351"/>
      <c r="H4351"/>
      <c r="I4351"/>
      <c r="J4351"/>
      <c r="K4351"/>
    </row>
    <row r="4352" spans="1:11" x14ac:dyDescent="0.2">
      <c r="A4352"/>
      <c r="B4352"/>
      <c r="C4352"/>
      <c r="D4352"/>
      <c r="E4352"/>
      <c r="F4352"/>
      <c r="G4352"/>
      <c r="H4352"/>
      <c r="I4352"/>
      <c r="J4352"/>
      <c r="K4352"/>
    </row>
    <row r="4353" spans="1:11" x14ac:dyDescent="0.2">
      <c r="A4353"/>
      <c r="B4353"/>
      <c r="C4353"/>
      <c r="D4353"/>
      <c r="E4353"/>
      <c r="F4353"/>
      <c r="G4353"/>
      <c r="H4353"/>
      <c r="I4353"/>
      <c r="J4353"/>
      <c r="K4353"/>
    </row>
    <row r="4354" spans="1:11" x14ac:dyDescent="0.2">
      <c r="A4354"/>
      <c r="B4354"/>
      <c r="C4354"/>
      <c r="D4354"/>
      <c r="E4354"/>
      <c r="F4354"/>
      <c r="G4354"/>
      <c r="H4354"/>
      <c r="I4354"/>
      <c r="J4354"/>
      <c r="K4354"/>
    </row>
    <row r="4355" spans="1:11" x14ac:dyDescent="0.2">
      <c r="A4355"/>
      <c r="B4355"/>
      <c r="C4355"/>
      <c r="D4355"/>
      <c r="E4355"/>
      <c r="F4355"/>
      <c r="G4355"/>
      <c r="H4355"/>
      <c r="I4355"/>
      <c r="J4355"/>
      <c r="K4355"/>
    </row>
    <row r="4356" spans="1:11" x14ac:dyDescent="0.2">
      <c r="A4356"/>
      <c r="B4356"/>
      <c r="C4356"/>
      <c r="D4356"/>
      <c r="E4356"/>
      <c r="F4356"/>
      <c r="G4356"/>
      <c r="H4356"/>
      <c r="I4356"/>
      <c r="J4356"/>
      <c r="K4356"/>
    </row>
    <row r="4357" spans="1:11" x14ac:dyDescent="0.2">
      <c r="A4357"/>
      <c r="B4357"/>
      <c r="C4357"/>
      <c r="D4357"/>
      <c r="E4357"/>
      <c r="F4357"/>
      <c r="G4357"/>
      <c r="H4357"/>
      <c r="I4357"/>
      <c r="J4357"/>
      <c r="K4357"/>
    </row>
    <row r="4358" spans="1:11" x14ac:dyDescent="0.2">
      <c r="A4358"/>
      <c r="B4358"/>
      <c r="C4358"/>
      <c r="D4358"/>
      <c r="E4358"/>
      <c r="F4358"/>
      <c r="G4358"/>
      <c r="H4358"/>
      <c r="I4358"/>
      <c r="J4358"/>
      <c r="K4358"/>
    </row>
    <row r="4359" spans="1:11" x14ac:dyDescent="0.2">
      <c r="A4359"/>
      <c r="B4359"/>
      <c r="C4359"/>
      <c r="D4359"/>
      <c r="E4359"/>
      <c r="F4359"/>
      <c r="G4359"/>
      <c r="H4359"/>
      <c r="I4359"/>
      <c r="J4359"/>
      <c r="K4359"/>
    </row>
    <row r="4360" spans="1:11" x14ac:dyDescent="0.2">
      <c r="A4360"/>
      <c r="B4360"/>
      <c r="C4360"/>
      <c r="D4360"/>
      <c r="E4360"/>
      <c r="F4360"/>
      <c r="G4360"/>
      <c r="H4360"/>
      <c r="I4360"/>
      <c r="J4360"/>
      <c r="K4360"/>
    </row>
    <row r="4361" spans="1:11" x14ac:dyDescent="0.2">
      <c r="A4361"/>
      <c r="B4361"/>
      <c r="C4361"/>
      <c r="D4361"/>
      <c r="E4361"/>
      <c r="F4361"/>
      <c r="G4361"/>
      <c r="H4361"/>
      <c r="I4361"/>
      <c r="J4361"/>
      <c r="K4361"/>
    </row>
    <row r="4362" spans="1:11" x14ac:dyDescent="0.2">
      <c r="A4362"/>
      <c r="B4362"/>
      <c r="C4362"/>
      <c r="D4362"/>
      <c r="E4362"/>
      <c r="F4362"/>
      <c r="G4362"/>
      <c r="H4362"/>
      <c r="I4362"/>
      <c r="J4362"/>
      <c r="K4362"/>
    </row>
    <row r="4363" spans="1:11" x14ac:dyDescent="0.2">
      <c r="A4363"/>
      <c r="B4363"/>
      <c r="C4363"/>
      <c r="D4363"/>
      <c r="E4363"/>
      <c r="F4363"/>
      <c r="G4363"/>
      <c r="H4363"/>
      <c r="I4363"/>
      <c r="J4363"/>
      <c r="K4363"/>
    </row>
    <row r="4364" spans="1:11" x14ac:dyDescent="0.2">
      <c r="A4364"/>
      <c r="B4364"/>
      <c r="C4364"/>
      <c r="D4364"/>
      <c r="E4364"/>
      <c r="F4364"/>
      <c r="G4364"/>
      <c r="H4364"/>
      <c r="I4364"/>
      <c r="J4364"/>
      <c r="K4364"/>
    </row>
    <row r="4365" spans="1:11" x14ac:dyDescent="0.2">
      <c r="A4365"/>
      <c r="B4365"/>
      <c r="C4365"/>
      <c r="D4365"/>
      <c r="E4365"/>
      <c r="F4365"/>
      <c r="G4365"/>
      <c r="H4365"/>
      <c r="I4365"/>
      <c r="J4365"/>
      <c r="K4365"/>
    </row>
    <row r="4366" spans="1:11" x14ac:dyDescent="0.2">
      <c r="A4366"/>
      <c r="B4366"/>
      <c r="C4366"/>
      <c r="D4366"/>
      <c r="E4366"/>
      <c r="F4366"/>
      <c r="G4366"/>
      <c r="H4366"/>
      <c r="I4366"/>
      <c r="J4366"/>
      <c r="K4366"/>
    </row>
    <row r="4367" spans="1:11" x14ac:dyDescent="0.2">
      <c r="A4367"/>
      <c r="B4367"/>
      <c r="C4367"/>
      <c r="D4367"/>
      <c r="E4367"/>
      <c r="F4367"/>
      <c r="G4367"/>
      <c r="H4367"/>
      <c r="I4367"/>
      <c r="J4367"/>
      <c r="K4367"/>
    </row>
    <row r="4368" spans="1:11" x14ac:dyDescent="0.2">
      <c r="A4368"/>
      <c r="B4368"/>
      <c r="C4368"/>
      <c r="D4368"/>
      <c r="E4368"/>
      <c r="F4368"/>
      <c r="G4368"/>
      <c r="H4368"/>
      <c r="I4368"/>
      <c r="J4368"/>
      <c r="K4368"/>
    </row>
    <row r="4369" spans="1:11" x14ac:dyDescent="0.2">
      <c r="A4369"/>
      <c r="B4369"/>
      <c r="C4369"/>
      <c r="D4369"/>
      <c r="E4369"/>
      <c r="F4369"/>
      <c r="G4369"/>
      <c r="H4369"/>
      <c r="I4369"/>
      <c r="J4369"/>
      <c r="K4369"/>
    </row>
    <row r="4370" spans="1:11" x14ac:dyDescent="0.2">
      <c r="A4370"/>
      <c r="B4370"/>
      <c r="C4370"/>
      <c r="D4370"/>
      <c r="E4370"/>
      <c r="F4370"/>
      <c r="G4370"/>
      <c r="H4370"/>
      <c r="I4370"/>
      <c r="J4370"/>
      <c r="K4370"/>
    </row>
    <row r="4371" spans="1:11" x14ac:dyDescent="0.2">
      <c r="A4371"/>
      <c r="B4371"/>
      <c r="C4371"/>
      <c r="D4371"/>
      <c r="E4371"/>
      <c r="F4371"/>
      <c r="G4371"/>
      <c r="H4371"/>
      <c r="I4371"/>
      <c r="J4371"/>
      <c r="K4371"/>
    </row>
    <row r="4372" spans="1:11" x14ac:dyDescent="0.2">
      <c r="A4372"/>
      <c r="B4372"/>
      <c r="C4372"/>
      <c r="D4372"/>
      <c r="E4372"/>
      <c r="F4372"/>
      <c r="G4372"/>
      <c r="H4372"/>
      <c r="I4372"/>
      <c r="J4372"/>
      <c r="K4372"/>
    </row>
    <row r="4373" spans="1:11" x14ac:dyDescent="0.2">
      <c r="A4373"/>
      <c r="B4373"/>
      <c r="C4373"/>
      <c r="D4373"/>
      <c r="E4373"/>
      <c r="F4373"/>
      <c r="G4373"/>
      <c r="H4373"/>
      <c r="I4373"/>
      <c r="J4373"/>
      <c r="K4373"/>
    </row>
    <row r="4374" spans="1:11" x14ac:dyDescent="0.2">
      <c r="A4374"/>
      <c r="B4374"/>
      <c r="C4374"/>
      <c r="D4374"/>
      <c r="E4374"/>
      <c r="F4374"/>
      <c r="G4374"/>
      <c r="H4374"/>
      <c r="I4374"/>
      <c r="J4374"/>
      <c r="K4374"/>
    </row>
    <row r="4375" spans="1:11" x14ac:dyDescent="0.2">
      <c r="A4375"/>
      <c r="B4375"/>
      <c r="C4375"/>
      <c r="D4375"/>
      <c r="E4375"/>
      <c r="F4375"/>
      <c r="G4375"/>
      <c r="H4375"/>
      <c r="I4375"/>
      <c r="J4375"/>
      <c r="K4375"/>
    </row>
    <row r="4376" spans="1:11" x14ac:dyDescent="0.2">
      <c r="A4376"/>
      <c r="B4376"/>
      <c r="C4376"/>
      <c r="D4376"/>
      <c r="E4376"/>
      <c r="F4376"/>
      <c r="G4376"/>
      <c r="H4376"/>
      <c r="I4376"/>
      <c r="J4376"/>
      <c r="K4376"/>
    </row>
    <row r="4377" spans="1:11" x14ac:dyDescent="0.2">
      <c r="A4377"/>
      <c r="B4377"/>
      <c r="C4377"/>
      <c r="D4377"/>
      <c r="E4377"/>
      <c r="F4377"/>
      <c r="G4377"/>
      <c r="H4377"/>
      <c r="I4377"/>
      <c r="J4377"/>
      <c r="K4377"/>
    </row>
    <row r="4378" spans="1:11" x14ac:dyDescent="0.2">
      <c r="A4378"/>
      <c r="B4378"/>
      <c r="C4378"/>
      <c r="D4378"/>
      <c r="E4378"/>
      <c r="F4378"/>
      <c r="G4378"/>
      <c r="H4378"/>
      <c r="I4378"/>
      <c r="J4378"/>
      <c r="K4378"/>
    </row>
    <row r="4379" spans="1:11" x14ac:dyDescent="0.2">
      <c r="A4379"/>
      <c r="B4379"/>
      <c r="C4379"/>
      <c r="D4379"/>
      <c r="E4379"/>
      <c r="F4379"/>
      <c r="G4379"/>
      <c r="H4379"/>
      <c r="I4379"/>
      <c r="J4379"/>
      <c r="K4379"/>
    </row>
    <row r="4380" spans="1:11" x14ac:dyDescent="0.2">
      <c r="A4380"/>
      <c r="B4380"/>
      <c r="C4380"/>
      <c r="D4380"/>
      <c r="E4380"/>
      <c r="F4380"/>
      <c r="G4380"/>
      <c r="H4380"/>
      <c r="I4380"/>
      <c r="J4380"/>
      <c r="K4380"/>
    </row>
    <row r="4381" spans="1:11" x14ac:dyDescent="0.2">
      <c r="A4381"/>
      <c r="B4381"/>
      <c r="C4381"/>
      <c r="D4381"/>
      <c r="E4381"/>
      <c r="F4381"/>
      <c r="G4381"/>
      <c r="H4381"/>
      <c r="I4381"/>
      <c r="J4381"/>
      <c r="K4381"/>
    </row>
    <row r="4382" spans="1:11" x14ac:dyDescent="0.2">
      <c r="A4382"/>
      <c r="B4382"/>
      <c r="C4382"/>
      <c r="D4382"/>
      <c r="E4382"/>
      <c r="F4382"/>
      <c r="G4382"/>
      <c r="H4382"/>
      <c r="I4382"/>
      <c r="J4382"/>
      <c r="K4382"/>
    </row>
    <row r="4383" spans="1:11" x14ac:dyDescent="0.2">
      <c r="A4383"/>
      <c r="B4383"/>
      <c r="C4383"/>
      <c r="D4383"/>
      <c r="E4383"/>
      <c r="F4383"/>
      <c r="G4383"/>
      <c r="H4383"/>
      <c r="I4383"/>
      <c r="J4383"/>
      <c r="K4383"/>
    </row>
    <row r="4384" spans="1:11" x14ac:dyDescent="0.2">
      <c r="A4384"/>
      <c r="B4384"/>
      <c r="C4384"/>
      <c r="D4384"/>
      <c r="E4384"/>
      <c r="F4384"/>
      <c r="G4384"/>
      <c r="H4384"/>
      <c r="I4384"/>
      <c r="J4384"/>
      <c r="K4384"/>
    </row>
    <row r="4385" spans="1:11" x14ac:dyDescent="0.2">
      <c r="A4385"/>
      <c r="B4385"/>
      <c r="C4385"/>
      <c r="D4385"/>
      <c r="E4385"/>
      <c r="F4385"/>
      <c r="G4385"/>
      <c r="H4385"/>
      <c r="I4385"/>
      <c r="J4385"/>
      <c r="K4385"/>
    </row>
    <row r="4386" spans="1:11" x14ac:dyDescent="0.2">
      <c r="A4386"/>
      <c r="B4386"/>
      <c r="C4386"/>
      <c r="D4386"/>
      <c r="E4386"/>
      <c r="F4386"/>
      <c r="G4386"/>
      <c r="H4386"/>
      <c r="I4386"/>
      <c r="J4386"/>
      <c r="K4386"/>
    </row>
    <row r="4387" spans="1:11" x14ac:dyDescent="0.2">
      <c r="A4387"/>
      <c r="B4387"/>
      <c r="C4387"/>
      <c r="D4387"/>
      <c r="E4387"/>
      <c r="F4387"/>
      <c r="G4387"/>
      <c r="H4387"/>
      <c r="I4387"/>
      <c r="J4387"/>
      <c r="K4387"/>
    </row>
    <row r="4388" spans="1:11" x14ac:dyDescent="0.2">
      <c r="A4388"/>
      <c r="B4388"/>
      <c r="C4388"/>
      <c r="D4388"/>
      <c r="E4388"/>
      <c r="F4388"/>
      <c r="G4388"/>
      <c r="H4388"/>
      <c r="I4388"/>
      <c r="J4388"/>
      <c r="K4388"/>
    </row>
    <row r="4389" spans="1:11" x14ac:dyDescent="0.2">
      <c r="A4389"/>
      <c r="B4389"/>
      <c r="C4389"/>
      <c r="D4389"/>
      <c r="E4389"/>
      <c r="F4389"/>
      <c r="G4389"/>
      <c r="H4389"/>
      <c r="I4389"/>
      <c r="J4389"/>
      <c r="K4389"/>
    </row>
    <row r="4390" spans="1:11" x14ac:dyDescent="0.2">
      <c r="A4390"/>
      <c r="B4390"/>
      <c r="C4390"/>
      <c r="D4390"/>
      <c r="E4390"/>
      <c r="F4390"/>
      <c r="G4390"/>
      <c r="H4390"/>
      <c r="I4390"/>
      <c r="J4390"/>
      <c r="K4390"/>
    </row>
    <row r="4391" spans="1:11" x14ac:dyDescent="0.2">
      <c r="A4391"/>
      <c r="B4391"/>
      <c r="C4391"/>
      <c r="D4391"/>
      <c r="E4391"/>
      <c r="F4391"/>
      <c r="G4391"/>
      <c r="H4391"/>
      <c r="I4391"/>
      <c r="J4391"/>
      <c r="K4391"/>
    </row>
    <row r="4392" spans="1:11" x14ac:dyDescent="0.2">
      <c r="A4392"/>
      <c r="B4392"/>
      <c r="C4392"/>
      <c r="D4392"/>
      <c r="E4392"/>
      <c r="F4392"/>
      <c r="G4392"/>
      <c r="H4392"/>
      <c r="I4392"/>
      <c r="J4392"/>
      <c r="K4392"/>
    </row>
    <row r="4393" spans="1:11" x14ac:dyDescent="0.2">
      <c r="A4393"/>
      <c r="B4393"/>
      <c r="C4393"/>
      <c r="D4393"/>
      <c r="E4393"/>
      <c r="F4393"/>
      <c r="G4393"/>
      <c r="H4393"/>
      <c r="I4393"/>
      <c r="J4393"/>
      <c r="K4393"/>
    </row>
    <row r="4394" spans="1:11" x14ac:dyDescent="0.2">
      <c r="A4394"/>
      <c r="B4394"/>
      <c r="C4394"/>
      <c r="D4394"/>
      <c r="E4394"/>
      <c r="F4394"/>
      <c r="G4394"/>
      <c r="H4394"/>
      <c r="I4394"/>
      <c r="J4394"/>
      <c r="K4394"/>
    </row>
    <row r="4395" spans="1:11" x14ac:dyDescent="0.2">
      <c r="A4395"/>
      <c r="B4395"/>
      <c r="C4395"/>
      <c r="D4395"/>
      <c r="E4395"/>
      <c r="F4395"/>
      <c r="G4395"/>
      <c r="H4395"/>
      <c r="I4395"/>
      <c r="J4395"/>
      <c r="K4395"/>
    </row>
    <row r="4396" spans="1:11" x14ac:dyDescent="0.2">
      <c r="A4396"/>
      <c r="B4396"/>
      <c r="C4396"/>
      <c r="D4396"/>
      <c r="E4396"/>
      <c r="F4396"/>
      <c r="G4396"/>
      <c r="H4396"/>
      <c r="I4396"/>
      <c r="J4396"/>
      <c r="K4396"/>
    </row>
    <row r="4397" spans="1:11" x14ac:dyDescent="0.2">
      <c r="A4397"/>
      <c r="B4397"/>
      <c r="C4397"/>
      <c r="D4397"/>
      <c r="E4397"/>
      <c r="F4397"/>
      <c r="G4397"/>
      <c r="H4397"/>
      <c r="I4397"/>
      <c r="J4397"/>
      <c r="K4397"/>
    </row>
    <row r="4398" spans="1:11" x14ac:dyDescent="0.2">
      <c r="A4398"/>
      <c r="B4398"/>
      <c r="C4398"/>
      <c r="D4398"/>
      <c r="E4398"/>
      <c r="F4398"/>
      <c r="G4398"/>
      <c r="H4398"/>
      <c r="I4398"/>
      <c r="J4398"/>
      <c r="K4398"/>
    </row>
    <row r="4399" spans="1:11" x14ac:dyDescent="0.2">
      <c r="A4399"/>
      <c r="B4399"/>
      <c r="C4399"/>
      <c r="D4399"/>
      <c r="E4399"/>
      <c r="F4399"/>
      <c r="G4399"/>
      <c r="H4399"/>
      <c r="I4399"/>
      <c r="J4399"/>
      <c r="K4399"/>
    </row>
    <row r="4400" spans="1:11" x14ac:dyDescent="0.2">
      <c r="A4400"/>
      <c r="B4400"/>
      <c r="C4400"/>
      <c r="D4400"/>
      <c r="E4400"/>
      <c r="F4400"/>
      <c r="G4400"/>
      <c r="H4400"/>
      <c r="I4400"/>
      <c r="J4400"/>
      <c r="K4400"/>
    </row>
    <row r="4401" spans="1:11" x14ac:dyDescent="0.2">
      <c r="A4401"/>
      <c r="B4401"/>
      <c r="C4401"/>
      <c r="D4401"/>
      <c r="E4401"/>
      <c r="F4401"/>
      <c r="G4401"/>
      <c r="H4401"/>
      <c r="I4401"/>
      <c r="J4401"/>
      <c r="K4401"/>
    </row>
    <row r="4402" spans="1:11" x14ac:dyDescent="0.2">
      <c r="A4402"/>
      <c r="B4402"/>
      <c r="C4402"/>
      <c r="D4402"/>
      <c r="E4402"/>
      <c r="F4402"/>
      <c r="G4402"/>
      <c r="H4402"/>
      <c r="I4402"/>
      <c r="J4402"/>
      <c r="K4402"/>
    </row>
    <row r="4403" spans="1:11" x14ac:dyDescent="0.2">
      <c r="A4403"/>
      <c r="B4403"/>
      <c r="C4403"/>
      <c r="D4403"/>
      <c r="E4403"/>
      <c r="F4403"/>
      <c r="G4403"/>
      <c r="H4403"/>
      <c r="I4403"/>
      <c r="J4403"/>
      <c r="K4403"/>
    </row>
    <row r="4404" spans="1:11" x14ac:dyDescent="0.2">
      <c r="A4404"/>
      <c r="B4404"/>
      <c r="C4404"/>
      <c r="D4404"/>
      <c r="E4404"/>
      <c r="F4404"/>
      <c r="G4404"/>
      <c r="H4404"/>
      <c r="I4404"/>
      <c r="J4404"/>
      <c r="K4404"/>
    </row>
    <row r="4405" spans="1:11" x14ac:dyDescent="0.2">
      <c r="A4405"/>
      <c r="B4405"/>
      <c r="C4405"/>
      <c r="D4405"/>
      <c r="E4405"/>
      <c r="F4405"/>
      <c r="G4405"/>
      <c r="H4405"/>
      <c r="I4405"/>
      <c r="J4405"/>
      <c r="K4405"/>
    </row>
    <row r="4406" spans="1:11" x14ac:dyDescent="0.2">
      <c r="A4406"/>
      <c r="B4406"/>
      <c r="C4406"/>
      <c r="D4406"/>
      <c r="E4406"/>
      <c r="F4406"/>
      <c r="G4406"/>
      <c r="H4406"/>
      <c r="I4406"/>
      <c r="J4406"/>
      <c r="K4406"/>
    </row>
    <row r="4407" spans="1:11" x14ac:dyDescent="0.2">
      <c r="A4407"/>
      <c r="B4407"/>
      <c r="C4407"/>
      <c r="D4407"/>
      <c r="E4407"/>
      <c r="F4407"/>
      <c r="G4407"/>
      <c r="H4407"/>
      <c r="I4407"/>
      <c r="J4407"/>
      <c r="K4407"/>
    </row>
    <row r="4408" spans="1:11" x14ac:dyDescent="0.2">
      <c r="A4408"/>
      <c r="B4408"/>
      <c r="C4408"/>
      <c r="D4408"/>
      <c r="E4408"/>
      <c r="F4408"/>
      <c r="G4408"/>
      <c r="H4408"/>
      <c r="I4408"/>
      <c r="J4408"/>
      <c r="K4408"/>
    </row>
    <row r="4409" spans="1:11" x14ac:dyDescent="0.2">
      <c r="A4409"/>
      <c r="B4409"/>
      <c r="C4409"/>
      <c r="D4409"/>
      <c r="E4409"/>
      <c r="F4409"/>
      <c r="G4409"/>
      <c r="H4409"/>
      <c r="I4409"/>
      <c r="J4409"/>
      <c r="K4409"/>
    </row>
    <row r="4410" spans="1:11" x14ac:dyDescent="0.2">
      <c r="A4410"/>
      <c r="B4410"/>
      <c r="C4410"/>
      <c r="D4410"/>
      <c r="E4410"/>
      <c r="F4410"/>
      <c r="G4410"/>
      <c r="H4410"/>
      <c r="I4410"/>
      <c r="J4410"/>
      <c r="K4410"/>
    </row>
    <row r="4411" spans="1:11" x14ac:dyDescent="0.2">
      <c r="A4411"/>
      <c r="B4411"/>
      <c r="C4411"/>
      <c r="D4411"/>
      <c r="E4411"/>
      <c r="F4411"/>
      <c r="G4411"/>
      <c r="H4411"/>
      <c r="I4411"/>
      <c r="J4411"/>
      <c r="K4411"/>
    </row>
    <row r="4412" spans="1:11" x14ac:dyDescent="0.2">
      <c r="A4412"/>
      <c r="B4412"/>
      <c r="C4412"/>
      <c r="D4412"/>
      <c r="E4412"/>
      <c r="F4412"/>
      <c r="G4412"/>
      <c r="H4412"/>
      <c r="I4412"/>
      <c r="J4412"/>
      <c r="K4412"/>
    </row>
    <row r="4413" spans="1:11" x14ac:dyDescent="0.2">
      <c r="A4413"/>
      <c r="B4413"/>
      <c r="C4413"/>
      <c r="D4413"/>
      <c r="E4413"/>
      <c r="F4413"/>
      <c r="G4413"/>
      <c r="H4413"/>
      <c r="I4413"/>
      <c r="J4413"/>
      <c r="K4413"/>
    </row>
    <row r="4414" spans="1:11" x14ac:dyDescent="0.2">
      <c r="A4414"/>
      <c r="B4414"/>
      <c r="C4414"/>
      <c r="D4414"/>
      <c r="E4414"/>
      <c r="F4414"/>
      <c r="G4414"/>
      <c r="H4414"/>
      <c r="I4414"/>
      <c r="J4414"/>
      <c r="K4414"/>
    </row>
    <row r="4415" spans="1:11" x14ac:dyDescent="0.2">
      <c r="A4415"/>
      <c r="B4415"/>
      <c r="C4415"/>
      <c r="D4415"/>
      <c r="E4415"/>
      <c r="F4415"/>
      <c r="G4415"/>
      <c r="H4415"/>
      <c r="I4415"/>
      <c r="J4415"/>
      <c r="K4415"/>
    </row>
    <row r="4416" spans="1:11" x14ac:dyDescent="0.2">
      <c r="A4416"/>
      <c r="B4416"/>
      <c r="C4416"/>
      <c r="D4416"/>
      <c r="E4416"/>
      <c r="F4416"/>
      <c r="G4416"/>
      <c r="H4416"/>
      <c r="I4416"/>
      <c r="J4416"/>
      <c r="K4416"/>
    </row>
    <row r="4417" spans="1:11" x14ac:dyDescent="0.2">
      <c r="A4417"/>
      <c r="B4417"/>
      <c r="C4417"/>
      <c r="D4417"/>
      <c r="E4417"/>
      <c r="F4417"/>
      <c r="G4417"/>
      <c r="H4417"/>
      <c r="I4417"/>
      <c r="J4417"/>
      <c r="K4417"/>
    </row>
    <row r="4418" spans="1:11" x14ac:dyDescent="0.2">
      <c r="A4418"/>
      <c r="B4418"/>
      <c r="C4418"/>
      <c r="D4418"/>
      <c r="E4418"/>
      <c r="F4418"/>
      <c r="G4418"/>
      <c r="H4418"/>
      <c r="I4418"/>
      <c r="J4418"/>
      <c r="K4418"/>
    </row>
    <row r="4419" spans="1:11" x14ac:dyDescent="0.2">
      <c r="A4419"/>
      <c r="B4419"/>
      <c r="C4419"/>
      <c r="D4419"/>
      <c r="E4419"/>
      <c r="F4419"/>
      <c r="G4419"/>
      <c r="H4419"/>
      <c r="I4419"/>
      <c r="J4419"/>
      <c r="K4419"/>
    </row>
    <row r="4420" spans="1:11" x14ac:dyDescent="0.2">
      <c r="A4420"/>
      <c r="B4420"/>
      <c r="C4420"/>
      <c r="D4420"/>
      <c r="E4420"/>
      <c r="F4420"/>
      <c r="G4420"/>
      <c r="H4420"/>
      <c r="I4420"/>
      <c r="J4420"/>
      <c r="K4420"/>
    </row>
    <row r="4421" spans="1:11" x14ac:dyDescent="0.2">
      <c r="A4421"/>
      <c r="B4421"/>
      <c r="C4421"/>
      <c r="D4421"/>
      <c r="E4421"/>
      <c r="F4421"/>
      <c r="G4421"/>
      <c r="H4421"/>
      <c r="I4421"/>
      <c r="J4421"/>
      <c r="K4421"/>
    </row>
    <row r="4422" spans="1:11" x14ac:dyDescent="0.2">
      <c r="A4422"/>
      <c r="B4422"/>
      <c r="C4422"/>
      <c r="D4422"/>
      <c r="E4422"/>
      <c r="F4422"/>
      <c r="G4422"/>
      <c r="H4422"/>
      <c r="I4422"/>
      <c r="J4422"/>
      <c r="K4422"/>
    </row>
    <row r="4423" spans="1:11" x14ac:dyDescent="0.2">
      <c r="A4423"/>
      <c r="B4423"/>
      <c r="C4423"/>
      <c r="D4423"/>
      <c r="E4423"/>
      <c r="F4423"/>
      <c r="G4423"/>
      <c r="H4423"/>
      <c r="I4423"/>
      <c r="J4423"/>
      <c r="K4423"/>
    </row>
    <row r="4424" spans="1:11" x14ac:dyDescent="0.2">
      <c r="A4424"/>
      <c r="B4424"/>
      <c r="C4424"/>
      <c r="D4424"/>
      <c r="E4424"/>
      <c r="F4424"/>
      <c r="G4424"/>
      <c r="H4424"/>
      <c r="I4424"/>
      <c r="J4424"/>
      <c r="K4424"/>
    </row>
    <row r="4425" spans="1:11" x14ac:dyDescent="0.2">
      <c r="A4425"/>
      <c r="B4425"/>
      <c r="C4425"/>
      <c r="D4425"/>
      <c r="E4425"/>
      <c r="F4425"/>
      <c r="G4425"/>
      <c r="H4425"/>
      <c r="I4425"/>
      <c r="J4425"/>
      <c r="K4425"/>
    </row>
    <row r="4426" spans="1:11" x14ac:dyDescent="0.2">
      <c r="A4426"/>
      <c r="B4426"/>
      <c r="C4426"/>
      <c r="D4426"/>
      <c r="E4426"/>
      <c r="F4426"/>
      <c r="G4426"/>
      <c r="H4426"/>
      <c r="I4426"/>
      <c r="J4426"/>
      <c r="K4426"/>
    </row>
    <row r="4427" spans="1:11" x14ac:dyDescent="0.2">
      <c r="A4427"/>
      <c r="B4427"/>
      <c r="C4427"/>
      <c r="D4427"/>
      <c r="E4427"/>
      <c r="F4427"/>
      <c r="G4427"/>
      <c r="H4427"/>
      <c r="I4427"/>
      <c r="J4427"/>
      <c r="K4427"/>
    </row>
    <row r="4428" spans="1:11" x14ac:dyDescent="0.2">
      <c r="A4428"/>
      <c r="B4428"/>
      <c r="C4428"/>
      <c r="D4428"/>
      <c r="E4428"/>
      <c r="F4428"/>
      <c r="G4428"/>
      <c r="H4428"/>
      <c r="I4428"/>
      <c r="J4428"/>
      <c r="K4428"/>
    </row>
    <row r="4429" spans="1:11" x14ac:dyDescent="0.2">
      <c r="A4429"/>
      <c r="B4429"/>
      <c r="C4429"/>
      <c r="D4429"/>
      <c r="E4429"/>
      <c r="F4429"/>
      <c r="G4429"/>
      <c r="H4429"/>
      <c r="I4429"/>
      <c r="J4429"/>
      <c r="K4429"/>
    </row>
    <row r="4430" spans="1:11" x14ac:dyDescent="0.2">
      <c r="A4430"/>
      <c r="B4430"/>
      <c r="C4430"/>
      <c r="D4430"/>
      <c r="E4430"/>
      <c r="F4430"/>
      <c r="G4430"/>
      <c r="H4430"/>
      <c r="I4430"/>
      <c r="J4430"/>
      <c r="K4430"/>
    </row>
    <row r="4431" spans="1:11" x14ac:dyDescent="0.2">
      <c r="A4431"/>
      <c r="B4431"/>
      <c r="C4431"/>
      <c r="D4431"/>
      <c r="E4431"/>
      <c r="F4431"/>
      <c r="G4431"/>
      <c r="H4431"/>
      <c r="I4431"/>
      <c r="J4431"/>
      <c r="K4431"/>
    </row>
    <row r="4432" spans="1:11" x14ac:dyDescent="0.2">
      <c r="A4432"/>
      <c r="B4432"/>
      <c r="C4432"/>
      <c r="D4432"/>
      <c r="E4432"/>
      <c r="F4432"/>
      <c r="G4432"/>
      <c r="H4432"/>
      <c r="I4432"/>
      <c r="J4432"/>
      <c r="K4432"/>
    </row>
    <row r="4433" spans="1:11" x14ac:dyDescent="0.2">
      <c r="A4433"/>
      <c r="B4433"/>
      <c r="C4433"/>
      <c r="D4433"/>
      <c r="E4433"/>
      <c r="F4433"/>
      <c r="G4433"/>
      <c r="H4433"/>
      <c r="I4433"/>
      <c r="J4433"/>
      <c r="K4433"/>
    </row>
    <row r="4434" spans="1:11" x14ac:dyDescent="0.2">
      <c r="A4434"/>
      <c r="B4434"/>
      <c r="C4434"/>
      <c r="D4434"/>
      <c r="E4434"/>
      <c r="F4434"/>
      <c r="G4434"/>
      <c r="H4434"/>
      <c r="I4434"/>
      <c r="J4434"/>
      <c r="K4434"/>
    </row>
    <row r="4435" spans="1:11" x14ac:dyDescent="0.2">
      <c r="A4435"/>
      <c r="B4435"/>
      <c r="C4435"/>
      <c r="D4435"/>
      <c r="E4435"/>
      <c r="F4435"/>
      <c r="G4435"/>
      <c r="H4435"/>
      <c r="I4435"/>
      <c r="J4435"/>
      <c r="K4435"/>
    </row>
    <row r="4436" spans="1:11" x14ac:dyDescent="0.2">
      <c r="A4436"/>
      <c r="B4436"/>
      <c r="C4436"/>
      <c r="D4436"/>
      <c r="E4436"/>
      <c r="F4436"/>
      <c r="G4436"/>
      <c r="H4436"/>
      <c r="I4436"/>
      <c r="J4436"/>
      <c r="K4436"/>
    </row>
    <row r="4437" spans="1:11" x14ac:dyDescent="0.2">
      <c r="A4437"/>
      <c r="B4437"/>
      <c r="C4437"/>
      <c r="D4437"/>
      <c r="E4437"/>
      <c r="F4437"/>
      <c r="G4437"/>
      <c r="H4437"/>
      <c r="I4437"/>
      <c r="J4437"/>
      <c r="K4437"/>
    </row>
    <row r="4438" spans="1:11" x14ac:dyDescent="0.2">
      <c r="A4438"/>
      <c r="B4438"/>
      <c r="C4438"/>
      <c r="D4438"/>
      <c r="E4438"/>
      <c r="F4438"/>
      <c r="G4438"/>
      <c r="H4438"/>
      <c r="I4438"/>
      <c r="J4438"/>
      <c r="K4438"/>
    </row>
    <row r="4439" spans="1:11" x14ac:dyDescent="0.2">
      <c r="A4439"/>
      <c r="B4439"/>
      <c r="C4439"/>
      <c r="D4439"/>
      <c r="E4439"/>
      <c r="F4439"/>
      <c r="G4439"/>
      <c r="H4439"/>
      <c r="I4439"/>
      <c r="J4439"/>
      <c r="K4439"/>
    </row>
    <row r="4440" spans="1:11" x14ac:dyDescent="0.2">
      <c r="A4440"/>
      <c r="B4440"/>
      <c r="C4440"/>
      <c r="D4440"/>
      <c r="E4440"/>
      <c r="F4440"/>
      <c r="G4440"/>
      <c r="H4440"/>
      <c r="I4440"/>
      <c r="J4440"/>
      <c r="K4440"/>
    </row>
    <row r="4441" spans="1:11" x14ac:dyDescent="0.2">
      <c r="A4441"/>
      <c r="B4441"/>
      <c r="C4441"/>
      <c r="D4441"/>
      <c r="E4441"/>
      <c r="F4441"/>
      <c r="G4441"/>
      <c r="H4441"/>
      <c r="I4441"/>
      <c r="J4441"/>
      <c r="K4441"/>
    </row>
    <row r="4442" spans="1:11" x14ac:dyDescent="0.2">
      <c r="A4442"/>
      <c r="B4442"/>
      <c r="C4442"/>
      <c r="D4442"/>
      <c r="E4442"/>
      <c r="F4442"/>
      <c r="G4442"/>
      <c r="H4442"/>
      <c r="I4442"/>
      <c r="J4442"/>
      <c r="K4442"/>
    </row>
    <row r="4443" spans="1:11" x14ac:dyDescent="0.2">
      <c r="A4443"/>
      <c r="B4443"/>
      <c r="C4443"/>
      <c r="D4443"/>
      <c r="E4443"/>
      <c r="F4443"/>
      <c r="G4443"/>
      <c r="H4443"/>
      <c r="I4443"/>
      <c r="J4443"/>
      <c r="K4443"/>
    </row>
    <row r="4444" spans="1:11" x14ac:dyDescent="0.2">
      <c r="A4444"/>
      <c r="B4444"/>
      <c r="C4444"/>
      <c r="D4444"/>
      <c r="E4444"/>
      <c r="F4444"/>
      <c r="G4444"/>
      <c r="H4444"/>
      <c r="I4444"/>
      <c r="J4444"/>
      <c r="K4444"/>
    </row>
    <row r="4445" spans="1:11" x14ac:dyDescent="0.2">
      <c r="A4445"/>
      <c r="B4445"/>
      <c r="C4445"/>
      <c r="D4445"/>
      <c r="E4445"/>
      <c r="F4445"/>
      <c r="G4445"/>
      <c r="H4445"/>
      <c r="I4445"/>
      <c r="J4445"/>
      <c r="K4445"/>
    </row>
    <row r="4446" spans="1:11" x14ac:dyDescent="0.2">
      <c r="A4446"/>
      <c r="B4446"/>
      <c r="C4446"/>
      <c r="D4446"/>
      <c r="E4446"/>
      <c r="F4446"/>
      <c r="G4446"/>
      <c r="H4446"/>
      <c r="I4446"/>
      <c r="J4446"/>
      <c r="K4446"/>
    </row>
    <row r="4447" spans="1:11" x14ac:dyDescent="0.2">
      <c r="A4447"/>
      <c r="B4447"/>
      <c r="C4447"/>
      <c r="D4447"/>
      <c r="E4447"/>
      <c r="F4447"/>
      <c r="G4447"/>
      <c r="H4447"/>
      <c r="I4447"/>
      <c r="J4447"/>
      <c r="K4447"/>
    </row>
    <row r="4448" spans="1:11" x14ac:dyDescent="0.2">
      <c r="A4448"/>
      <c r="B4448"/>
      <c r="C4448"/>
      <c r="D4448"/>
      <c r="E4448"/>
      <c r="F4448"/>
      <c r="G4448"/>
      <c r="H4448"/>
      <c r="I4448"/>
      <c r="J4448"/>
      <c r="K4448"/>
    </row>
    <row r="4449" spans="1:11" x14ac:dyDescent="0.2">
      <c r="A4449"/>
      <c r="B4449"/>
      <c r="C4449"/>
      <c r="D4449"/>
      <c r="E4449"/>
      <c r="F4449"/>
      <c r="G4449"/>
      <c r="H4449"/>
      <c r="I4449"/>
      <c r="J4449"/>
      <c r="K4449"/>
    </row>
    <row r="4450" spans="1:11" x14ac:dyDescent="0.2">
      <c r="A4450"/>
      <c r="B4450"/>
      <c r="C4450"/>
      <c r="D4450"/>
      <c r="E4450"/>
      <c r="F4450"/>
      <c r="G4450"/>
      <c r="H4450"/>
      <c r="I4450"/>
      <c r="J4450"/>
      <c r="K4450"/>
    </row>
    <row r="4451" spans="1:11" x14ac:dyDescent="0.2">
      <c r="A4451"/>
      <c r="B4451"/>
      <c r="C4451"/>
      <c r="D4451"/>
      <c r="E4451"/>
      <c r="F4451"/>
      <c r="G4451"/>
      <c r="H4451"/>
      <c r="I4451"/>
      <c r="J4451"/>
      <c r="K4451"/>
    </row>
    <row r="4452" spans="1:11" x14ac:dyDescent="0.2">
      <c r="A4452"/>
      <c r="B4452"/>
      <c r="C4452"/>
      <c r="D4452"/>
      <c r="E4452"/>
      <c r="F4452"/>
      <c r="G4452"/>
      <c r="H4452"/>
      <c r="I4452"/>
      <c r="J4452"/>
      <c r="K4452"/>
    </row>
    <row r="4453" spans="1:11" x14ac:dyDescent="0.2">
      <c r="A4453"/>
      <c r="B4453"/>
      <c r="C4453"/>
      <c r="D4453"/>
      <c r="E4453"/>
      <c r="F4453"/>
      <c r="G4453"/>
      <c r="H4453"/>
      <c r="I4453"/>
      <c r="J4453"/>
      <c r="K4453"/>
    </row>
    <row r="4454" spans="1:11" x14ac:dyDescent="0.2">
      <c r="A4454"/>
      <c r="B4454"/>
      <c r="C4454"/>
      <c r="D4454"/>
      <c r="E4454"/>
      <c r="F4454"/>
      <c r="G4454"/>
      <c r="H4454"/>
      <c r="I4454"/>
      <c r="J4454"/>
      <c r="K4454"/>
    </row>
    <row r="4455" spans="1:11" x14ac:dyDescent="0.2">
      <c r="A4455"/>
      <c r="B4455"/>
      <c r="C4455"/>
      <c r="D4455"/>
      <c r="E4455"/>
      <c r="F4455"/>
      <c r="G4455"/>
      <c r="H4455"/>
      <c r="I4455"/>
      <c r="J4455"/>
      <c r="K4455"/>
    </row>
    <row r="4456" spans="1:11" x14ac:dyDescent="0.2">
      <c r="A4456"/>
      <c r="B4456"/>
      <c r="C4456"/>
      <c r="D4456"/>
      <c r="E4456"/>
      <c r="F4456"/>
      <c r="G4456"/>
      <c r="H4456"/>
      <c r="I4456"/>
      <c r="J4456"/>
      <c r="K4456"/>
    </row>
    <row r="4457" spans="1:11" x14ac:dyDescent="0.2">
      <c r="A4457"/>
      <c r="B4457"/>
      <c r="C4457"/>
      <c r="D4457"/>
      <c r="E4457"/>
      <c r="F4457"/>
      <c r="G4457"/>
      <c r="H4457"/>
      <c r="I4457"/>
      <c r="J4457"/>
      <c r="K4457"/>
    </row>
    <row r="4458" spans="1:11" x14ac:dyDescent="0.2">
      <c r="A4458"/>
      <c r="B4458"/>
      <c r="C4458"/>
      <c r="D4458"/>
      <c r="E4458"/>
      <c r="F4458"/>
      <c r="G4458"/>
      <c r="H4458"/>
      <c r="I4458"/>
      <c r="J4458"/>
      <c r="K4458"/>
    </row>
    <row r="4459" spans="1:11" x14ac:dyDescent="0.2">
      <c r="A4459"/>
      <c r="B4459"/>
      <c r="C4459"/>
      <c r="D4459"/>
      <c r="E4459"/>
      <c r="F4459"/>
      <c r="G4459"/>
      <c r="H4459"/>
      <c r="I4459"/>
      <c r="J4459"/>
      <c r="K4459"/>
    </row>
    <row r="4460" spans="1:11" x14ac:dyDescent="0.2">
      <c r="A4460"/>
      <c r="B4460"/>
      <c r="C4460"/>
      <c r="D4460"/>
      <c r="E4460"/>
      <c r="F4460"/>
      <c r="G4460"/>
      <c r="H4460"/>
      <c r="I4460"/>
      <c r="J4460"/>
      <c r="K4460"/>
    </row>
    <row r="4461" spans="1:11" x14ac:dyDescent="0.2">
      <c r="A4461"/>
      <c r="B4461"/>
      <c r="C4461"/>
      <c r="D4461"/>
      <c r="E4461"/>
      <c r="F4461"/>
      <c r="G4461"/>
      <c r="H4461"/>
      <c r="I4461"/>
      <c r="J4461"/>
      <c r="K4461"/>
    </row>
    <row r="4462" spans="1:11" x14ac:dyDescent="0.2">
      <c r="A4462"/>
      <c r="B4462"/>
      <c r="C4462"/>
      <c r="D4462"/>
      <c r="E4462"/>
      <c r="F4462"/>
      <c r="G4462"/>
      <c r="H4462"/>
      <c r="I4462"/>
      <c r="J4462"/>
      <c r="K4462"/>
    </row>
    <row r="4463" spans="1:11" x14ac:dyDescent="0.2">
      <c r="A4463"/>
      <c r="B4463"/>
      <c r="C4463"/>
      <c r="D4463"/>
      <c r="E4463"/>
      <c r="F4463"/>
      <c r="G4463"/>
      <c r="H4463"/>
      <c r="I4463"/>
      <c r="J4463"/>
      <c r="K4463"/>
    </row>
    <row r="4464" spans="1:11" x14ac:dyDescent="0.2">
      <c r="A4464"/>
      <c r="B4464"/>
      <c r="C4464"/>
      <c r="D4464"/>
      <c r="E4464"/>
      <c r="F4464"/>
      <c r="G4464"/>
      <c r="H4464"/>
      <c r="I4464"/>
      <c r="J4464"/>
      <c r="K4464"/>
    </row>
    <row r="4465" spans="1:11" x14ac:dyDescent="0.2">
      <c r="A4465"/>
      <c r="B4465"/>
      <c r="C4465"/>
      <c r="D4465"/>
      <c r="E4465"/>
      <c r="F4465"/>
      <c r="G4465"/>
      <c r="H4465"/>
      <c r="I4465"/>
      <c r="J4465"/>
      <c r="K4465"/>
    </row>
    <row r="4466" spans="1:11" x14ac:dyDescent="0.2">
      <c r="A4466"/>
      <c r="B4466"/>
      <c r="C4466"/>
      <c r="D4466"/>
      <c r="E4466"/>
      <c r="F4466"/>
      <c r="G4466"/>
      <c r="H4466"/>
      <c r="I4466"/>
      <c r="J4466"/>
      <c r="K4466"/>
    </row>
    <row r="4467" spans="1:11" x14ac:dyDescent="0.2">
      <c r="A4467"/>
      <c r="B4467"/>
      <c r="C4467"/>
      <c r="D4467"/>
      <c r="E4467"/>
      <c r="F4467"/>
      <c r="G4467"/>
      <c r="H4467"/>
      <c r="I4467"/>
      <c r="J4467"/>
      <c r="K4467"/>
    </row>
    <row r="4468" spans="1:11" x14ac:dyDescent="0.2">
      <c r="A4468"/>
      <c r="B4468"/>
      <c r="C4468"/>
      <c r="D4468"/>
      <c r="E4468"/>
      <c r="F4468"/>
      <c r="G4468"/>
      <c r="H4468"/>
      <c r="I4468"/>
      <c r="J4468"/>
      <c r="K4468"/>
    </row>
    <row r="4469" spans="1:11" x14ac:dyDescent="0.2">
      <c r="A4469"/>
      <c r="B4469"/>
      <c r="C4469"/>
      <c r="D4469"/>
      <c r="E4469"/>
      <c r="F4469"/>
      <c r="G4469"/>
      <c r="H4469"/>
      <c r="I4469"/>
      <c r="J4469"/>
      <c r="K4469"/>
    </row>
    <row r="4470" spans="1:11" x14ac:dyDescent="0.2">
      <c r="A4470"/>
      <c r="B4470"/>
      <c r="C4470"/>
      <c r="D4470"/>
      <c r="E4470"/>
      <c r="F4470"/>
      <c r="G4470"/>
      <c r="H4470"/>
      <c r="I4470"/>
      <c r="J4470"/>
      <c r="K4470"/>
    </row>
    <row r="4471" spans="1:11" x14ac:dyDescent="0.2">
      <c r="A4471"/>
      <c r="B4471"/>
      <c r="C4471"/>
      <c r="D4471"/>
      <c r="E4471"/>
      <c r="F4471"/>
      <c r="G4471"/>
      <c r="H4471"/>
      <c r="I4471"/>
      <c r="J4471"/>
      <c r="K4471"/>
    </row>
    <row r="4472" spans="1:11" x14ac:dyDescent="0.2">
      <c r="A4472"/>
      <c r="B4472"/>
      <c r="C4472"/>
      <c r="D4472"/>
      <c r="E4472"/>
      <c r="F4472"/>
      <c r="G4472"/>
      <c r="H4472"/>
      <c r="I4472"/>
      <c r="J4472"/>
      <c r="K4472"/>
    </row>
    <row r="4473" spans="1:11" x14ac:dyDescent="0.2">
      <c r="A4473"/>
      <c r="B4473"/>
      <c r="C4473"/>
      <c r="D4473"/>
      <c r="E4473"/>
      <c r="F4473"/>
      <c r="G4473"/>
      <c r="H4473"/>
      <c r="I4473"/>
      <c r="J4473"/>
      <c r="K4473"/>
    </row>
    <row r="4474" spans="1:11" x14ac:dyDescent="0.2">
      <c r="A4474"/>
      <c r="B4474"/>
      <c r="C4474"/>
      <c r="D4474"/>
      <c r="E4474"/>
      <c r="F4474"/>
      <c r="G4474"/>
      <c r="H4474"/>
      <c r="I4474"/>
      <c r="J4474"/>
      <c r="K4474"/>
    </row>
    <row r="4475" spans="1:11" x14ac:dyDescent="0.2">
      <c r="A4475"/>
      <c r="B4475"/>
      <c r="C4475"/>
      <c r="D4475"/>
      <c r="E4475"/>
      <c r="F4475"/>
      <c r="G4475"/>
      <c r="H4475"/>
      <c r="I4475"/>
      <c r="J4475"/>
      <c r="K4475"/>
    </row>
    <row r="4476" spans="1:11" x14ac:dyDescent="0.2">
      <c r="A4476"/>
      <c r="B4476"/>
      <c r="C4476"/>
      <c r="D4476"/>
      <c r="E4476"/>
      <c r="F4476"/>
      <c r="G4476"/>
      <c r="H4476"/>
      <c r="I4476"/>
      <c r="J4476"/>
      <c r="K4476"/>
    </row>
    <row r="4477" spans="1:11" x14ac:dyDescent="0.2">
      <c r="A4477"/>
      <c r="B4477"/>
      <c r="C4477"/>
      <c r="D4477"/>
      <c r="E4477"/>
      <c r="F4477"/>
      <c r="G4477"/>
      <c r="H4477"/>
      <c r="I4477"/>
      <c r="J4477"/>
      <c r="K4477"/>
    </row>
    <row r="4478" spans="1:11" x14ac:dyDescent="0.2">
      <c r="A4478"/>
      <c r="B4478"/>
      <c r="C4478"/>
      <c r="D4478"/>
      <c r="E4478"/>
      <c r="F4478"/>
      <c r="G4478"/>
      <c r="H4478"/>
      <c r="I4478"/>
      <c r="J4478"/>
      <c r="K4478"/>
    </row>
    <row r="4479" spans="1:11" x14ac:dyDescent="0.2">
      <c r="A4479"/>
      <c r="B4479"/>
      <c r="C4479"/>
      <c r="D4479"/>
      <c r="E4479"/>
      <c r="F4479"/>
      <c r="G4479"/>
      <c r="H4479"/>
      <c r="I4479"/>
      <c r="J4479"/>
      <c r="K4479"/>
    </row>
    <row r="4480" spans="1:11" x14ac:dyDescent="0.2">
      <c r="A4480"/>
      <c r="B4480"/>
      <c r="C4480"/>
      <c r="D4480"/>
      <c r="E4480"/>
      <c r="F4480"/>
      <c r="G4480"/>
      <c r="H4480"/>
      <c r="I4480"/>
      <c r="J4480"/>
      <c r="K4480"/>
    </row>
    <row r="4481" spans="1:11" x14ac:dyDescent="0.2">
      <c r="A4481"/>
      <c r="B4481"/>
      <c r="C4481"/>
      <c r="D4481"/>
      <c r="E4481"/>
      <c r="F4481"/>
      <c r="G4481"/>
      <c r="H4481"/>
      <c r="I4481"/>
      <c r="J4481"/>
      <c r="K4481"/>
    </row>
    <row r="4482" spans="1:11" x14ac:dyDescent="0.2">
      <c r="A4482"/>
      <c r="B4482"/>
      <c r="C4482"/>
      <c r="D4482"/>
      <c r="E4482"/>
      <c r="F4482"/>
      <c r="G4482"/>
      <c r="H4482"/>
      <c r="I4482"/>
      <c r="J4482"/>
      <c r="K4482"/>
    </row>
    <row r="4483" spans="1:11" x14ac:dyDescent="0.2">
      <c r="A4483"/>
      <c r="B4483"/>
      <c r="C4483"/>
      <c r="D4483"/>
      <c r="E4483"/>
      <c r="F4483"/>
      <c r="G4483"/>
      <c r="H4483"/>
      <c r="I4483"/>
      <c r="J4483"/>
      <c r="K4483"/>
    </row>
    <row r="4484" spans="1:11" x14ac:dyDescent="0.2">
      <c r="A4484"/>
      <c r="B4484"/>
      <c r="C4484"/>
      <c r="D4484"/>
      <c r="E4484"/>
      <c r="F4484"/>
      <c r="G4484"/>
      <c r="H4484"/>
      <c r="I4484"/>
      <c r="J4484"/>
      <c r="K4484"/>
    </row>
    <row r="4485" spans="1:11" x14ac:dyDescent="0.2">
      <c r="A4485"/>
      <c r="B4485"/>
      <c r="C4485"/>
      <c r="D4485"/>
      <c r="E4485"/>
      <c r="F4485"/>
      <c r="G4485"/>
      <c r="H4485"/>
      <c r="I4485"/>
      <c r="J4485"/>
      <c r="K4485"/>
    </row>
    <row r="4486" spans="1:11" x14ac:dyDescent="0.2">
      <c r="A4486"/>
      <c r="B4486"/>
      <c r="C4486"/>
      <c r="D4486"/>
      <c r="E4486"/>
      <c r="F4486"/>
      <c r="G4486"/>
      <c r="H4486"/>
      <c r="I4486"/>
      <c r="J4486"/>
      <c r="K4486"/>
    </row>
    <row r="4487" spans="1:11" x14ac:dyDescent="0.2">
      <c r="A4487"/>
      <c r="B4487"/>
      <c r="C4487"/>
      <c r="D4487"/>
      <c r="E4487"/>
      <c r="F4487"/>
      <c r="G4487"/>
      <c r="H4487"/>
      <c r="I4487"/>
      <c r="J4487"/>
      <c r="K4487"/>
    </row>
    <row r="4488" spans="1:11" x14ac:dyDescent="0.2">
      <c r="A4488"/>
      <c r="B4488"/>
      <c r="C4488"/>
      <c r="D4488"/>
      <c r="E4488"/>
      <c r="F4488"/>
      <c r="G4488"/>
      <c r="H4488"/>
      <c r="I4488"/>
      <c r="J4488"/>
      <c r="K4488"/>
    </row>
    <row r="4489" spans="1:11" x14ac:dyDescent="0.2">
      <c r="A4489"/>
      <c r="B4489"/>
      <c r="C4489"/>
      <c r="D4489"/>
      <c r="E4489"/>
      <c r="F4489"/>
      <c r="G4489"/>
      <c r="H4489"/>
      <c r="I4489"/>
      <c r="J4489"/>
      <c r="K4489"/>
    </row>
    <row r="4490" spans="1:11" x14ac:dyDescent="0.2">
      <c r="A4490"/>
      <c r="B4490"/>
      <c r="C4490"/>
      <c r="D4490"/>
      <c r="E4490"/>
      <c r="F4490"/>
      <c r="G4490"/>
      <c r="H4490"/>
      <c r="I4490"/>
      <c r="J4490"/>
      <c r="K4490"/>
    </row>
    <row r="4491" spans="1:11" x14ac:dyDescent="0.2">
      <c r="A4491"/>
      <c r="B4491"/>
      <c r="C4491"/>
      <c r="D4491"/>
      <c r="E4491"/>
      <c r="F4491"/>
      <c r="G4491"/>
      <c r="H4491"/>
      <c r="I4491"/>
      <c r="J4491"/>
      <c r="K4491"/>
    </row>
    <row r="4492" spans="1:11" x14ac:dyDescent="0.2">
      <c r="A4492"/>
      <c r="B4492"/>
      <c r="C4492"/>
      <c r="D4492"/>
      <c r="E4492"/>
      <c r="F4492"/>
      <c r="G4492"/>
      <c r="H4492"/>
      <c r="I4492"/>
      <c r="J4492"/>
      <c r="K4492"/>
    </row>
    <row r="4493" spans="1:11" x14ac:dyDescent="0.2">
      <c r="A4493"/>
      <c r="B4493"/>
      <c r="C4493"/>
      <c r="D4493"/>
      <c r="E4493"/>
      <c r="F4493"/>
      <c r="G4493"/>
      <c r="H4493"/>
      <c r="I4493"/>
      <c r="J4493"/>
      <c r="K4493"/>
    </row>
    <row r="4494" spans="1:11" x14ac:dyDescent="0.2">
      <c r="A4494"/>
      <c r="B4494"/>
      <c r="C4494"/>
      <c r="D4494"/>
      <c r="E4494"/>
      <c r="F4494"/>
      <c r="G4494"/>
      <c r="H4494"/>
      <c r="I4494"/>
      <c r="J4494"/>
      <c r="K4494"/>
    </row>
    <row r="4495" spans="1:11" x14ac:dyDescent="0.2">
      <c r="A4495"/>
      <c r="B4495"/>
      <c r="C4495"/>
      <c r="D4495"/>
      <c r="E4495"/>
      <c r="F4495"/>
      <c r="G4495"/>
      <c r="H4495"/>
      <c r="I4495"/>
      <c r="J4495"/>
      <c r="K4495"/>
    </row>
    <row r="4496" spans="1:11" x14ac:dyDescent="0.2">
      <c r="A4496"/>
      <c r="B4496"/>
      <c r="C4496"/>
      <c r="D4496"/>
      <c r="E4496"/>
      <c r="F4496"/>
      <c r="G4496"/>
      <c r="H4496"/>
      <c r="I4496"/>
      <c r="J4496"/>
      <c r="K4496"/>
    </row>
    <row r="4497" spans="1:11" x14ac:dyDescent="0.2">
      <c r="A4497"/>
      <c r="B4497"/>
      <c r="C4497"/>
      <c r="D4497"/>
      <c r="E4497"/>
      <c r="F4497"/>
      <c r="G4497"/>
      <c r="H4497"/>
      <c r="I4497"/>
      <c r="J4497"/>
      <c r="K4497"/>
    </row>
    <row r="4498" spans="1:11" x14ac:dyDescent="0.2">
      <c r="A4498"/>
      <c r="B4498"/>
      <c r="C4498"/>
      <c r="D4498"/>
      <c r="E4498"/>
      <c r="F4498"/>
      <c r="G4498"/>
      <c r="H4498"/>
      <c r="I4498"/>
      <c r="J4498"/>
      <c r="K4498"/>
    </row>
    <row r="4499" spans="1:11" x14ac:dyDescent="0.2">
      <c r="A4499"/>
      <c r="B4499"/>
      <c r="C4499"/>
      <c r="D4499"/>
      <c r="E4499"/>
      <c r="F4499"/>
      <c r="G4499"/>
      <c r="H4499"/>
      <c r="I4499"/>
      <c r="J4499"/>
      <c r="K4499"/>
    </row>
    <row r="4500" spans="1:11" x14ac:dyDescent="0.2">
      <c r="A4500"/>
      <c r="B4500"/>
      <c r="C4500"/>
      <c r="D4500"/>
      <c r="E4500"/>
      <c r="F4500"/>
      <c r="G4500"/>
      <c r="H4500"/>
      <c r="I4500"/>
      <c r="J4500"/>
      <c r="K4500"/>
    </row>
    <row r="4501" spans="1:11" x14ac:dyDescent="0.2">
      <c r="A4501"/>
      <c r="B4501"/>
      <c r="C4501"/>
      <c r="D4501"/>
      <c r="E4501"/>
      <c r="F4501"/>
      <c r="G4501"/>
      <c r="H4501"/>
      <c r="I4501"/>
      <c r="J4501"/>
      <c r="K4501"/>
    </row>
    <row r="4502" spans="1:11" x14ac:dyDescent="0.2">
      <c r="A4502"/>
      <c r="B4502"/>
      <c r="C4502"/>
      <c r="D4502"/>
      <c r="E4502"/>
      <c r="F4502"/>
      <c r="G4502"/>
      <c r="H4502"/>
      <c r="I4502"/>
      <c r="J4502"/>
      <c r="K4502"/>
    </row>
    <row r="4503" spans="1:11" x14ac:dyDescent="0.2">
      <c r="A4503"/>
      <c r="B4503"/>
      <c r="C4503"/>
      <c r="D4503"/>
      <c r="E4503"/>
      <c r="F4503"/>
      <c r="G4503"/>
      <c r="H4503"/>
      <c r="I4503"/>
      <c r="J4503"/>
      <c r="K4503"/>
    </row>
    <row r="4504" spans="1:11" x14ac:dyDescent="0.2">
      <c r="A4504"/>
      <c r="B4504"/>
      <c r="C4504"/>
      <c r="D4504"/>
      <c r="E4504"/>
      <c r="F4504"/>
      <c r="G4504"/>
      <c r="H4504"/>
      <c r="I4504"/>
      <c r="J4504"/>
      <c r="K4504"/>
    </row>
    <row r="4505" spans="1:11" x14ac:dyDescent="0.2">
      <c r="A4505"/>
      <c r="B4505"/>
      <c r="C4505"/>
      <c r="D4505"/>
      <c r="E4505"/>
      <c r="F4505"/>
      <c r="G4505"/>
      <c r="H4505"/>
      <c r="I4505"/>
      <c r="J4505"/>
      <c r="K4505"/>
    </row>
    <row r="4506" spans="1:11" x14ac:dyDescent="0.2">
      <c r="A4506"/>
      <c r="B4506"/>
      <c r="C4506"/>
      <c r="D4506"/>
      <c r="E4506"/>
      <c r="F4506"/>
      <c r="G4506"/>
      <c r="H4506"/>
      <c r="I4506"/>
      <c r="J4506"/>
      <c r="K4506"/>
    </row>
    <row r="4507" spans="1:11" x14ac:dyDescent="0.2">
      <c r="A4507"/>
      <c r="B4507"/>
      <c r="C4507"/>
      <c r="D4507"/>
      <c r="E4507"/>
      <c r="F4507"/>
      <c r="G4507"/>
      <c r="H4507"/>
      <c r="I4507"/>
      <c r="J4507"/>
      <c r="K4507"/>
    </row>
    <row r="4508" spans="1:11" x14ac:dyDescent="0.2">
      <c r="A4508"/>
      <c r="B4508"/>
      <c r="C4508"/>
      <c r="D4508"/>
      <c r="E4508"/>
      <c r="F4508"/>
      <c r="G4508"/>
      <c r="H4508"/>
      <c r="I4508"/>
      <c r="J4508"/>
      <c r="K4508"/>
    </row>
    <row r="4509" spans="1:11" x14ac:dyDescent="0.2">
      <c r="A4509"/>
      <c r="B4509"/>
      <c r="C4509"/>
      <c r="D4509"/>
      <c r="E4509"/>
      <c r="F4509"/>
      <c r="G4509"/>
      <c r="H4509"/>
      <c r="I4509"/>
      <c r="J4509"/>
      <c r="K4509"/>
    </row>
    <row r="4510" spans="1:11" x14ac:dyDescent="0.2">
      <c r="A4510"/>
      <c r="B4510"/>
      <c r="C4510"/>
      <c r="D4510"/>
      <c r="E4510"/>
      <c r="F4510"/>
      <c r="G4510"/>
      <c r="H4510"/>
      <c r="I4510"/>
      <c r="J4510"/>
      <c r="K4510"/>
    </row>
    <row r="4511" spans="1:11" x14ac:dyDescent="0.2">
      <c r="A4511"/>
      <c r="B4511"/>
      <c r="C4511"/>
      <c r="D4511"/>
      <c r="E4511"/>
      <c r="F4511"/>
      <c r="G4511"/>
      <c r="H4511"/>
      <c r="I4511"/>
      <c r="J4511"/>
      <c r="K4511"/>
    </row>
    <row r="4512" spans="1:11" x14ac:dyDescent="0.2">
      <c r="A4512"/>
      <c r="B4512"/>
      <c r="C4512"/>
      <c r="D4512"/>
      <c r="E4512"/>
      <c r="F4512"/>
      <c r="G4512"/>
      <c r="H4512"/>
      <c r="I4512"/>
      <c r="J4512"/>
      <c r="K4512"/>
    </row>
    <row r="4513" spans="1:11" x14ac:dyDescent="0.2">
      <c r="A4513"/>
      <c r="B4513"/>
      <c r="C4513"/>
      <c r="D4513"/>
      <c r="E4513"/>
      <c r="F4513"/>
      <c r="G4513"/>
      <c r="H4513"/>
      <c r="I4513"/>
      <c r="J4513"/>
      <c r="K4513"/>
    </row>
    <row r="4514" spans="1:11" x14ac:dyDescent="0.2">
      <c r="A4514"/>
      <c r="B4514"/>
      <c r="C4514"/>
      <c r="D4514"/>
      <c r="E4514"/>
      <c r="F4514"/>
      <c r="G4514"/>
      <c r="H4514"/>
      <c r="I4514"/>
      <c r="J4514"/>
      <c r="K4514"/>
    </row>
    <row r="4515" spans="1:11" x14ac:dyDescent="0.2">
      <c r="A4515"/>
      <c r="B4515"/>
      <c r="C4515"/>
      <c r="D4515"/>
      <c r="E4515"/>
      <c r="F4515"/>
      <c r="G4515"/>
      <c r="H4515"/>
      <c r="I4515"/>
      <c r="J4515"/>
      <c r="K4515"/>
    </row>
    <row r="4516" spans="1:11" x14ac:dyDescent="0.2">
      <c r="A4516"/>
      <c r="B4516"/>
      <c r="C4516"/>
      <c r="D4516"/>
      <c r="E4516"/>
      <c r="F4516"/>
      <c r="G4516"/>
      <c r="H4516"/>
      <c r="I4516"/>
      <c r="J4516"/>
      <c r="K4516"/>
    </row>
    <row r="4517" spans="1:11" x14ac:dyDescent="0.2">
      <c r="A4517"/>
      <c r="B4517"/>
      <c r="C4517"/>
      <c r="D4517"/>
      <c r="E4517"/>
      <c r="F4517"/>
      <c r="G4517"/>
      <c r="H4517"/>
      <c r="I4517"/>
      <c r="J4517"/>
      <c r="K4517"/>
    </row>
    <row r="4518" spans="1:11" x14ac:dyDescent="0.2">
      <c r="A4518"/>
      <c r="B4518"/>
      <c r="C4518"/>
      <c r="D4518"/>
      <c r="E4518"/>
      <c r="F4518"/>
      <c r="G4518"/>
      <c r="H4518"/>
      <c r="I4518"/>
      <c r="J4518"/>
      <c r="K4518"/>
    </row>
    <row r="4519" spans="1:11" x14ac:dyDescent="0.2">
      <c r="A4519"/>
      <c r="B4519"/>
      <c r="C4519"/>
      <c r="D4519"/>
      <c r="E4519"/>
      <c r="F4519"/>
      <c r="G4519"/>
      <c r="H4519"/>
      <c r="I4519"/>
      <c r="J4519"/>
      <c r="K4519"/>
    </row>
    <row r="4520" spans="1:11" x14ac:dyDescent="0.2">
      <c r="A4520"/>
      <c r="B4520"/>
      <c r="C4520"/>
      <c r="D4520"/>
      <c r="E4520"/>
      <c r="F4520"/>
      <c r="G4520"/>
      <c r="H4520"/>
      <c r="I4520"/>
      <c r="J4520"/>
      <c r="K4520"/>
    </row>
    <row r="4521" spans="1:11" x14ac:dyDescent="0.2">
      <c r="A4521"/>
      <c r="B4521"/>
      <c r="C4521"/>
      <c r="D4521"/>
      <c r="E4521"/>
      <c r="F4521"/>
      <c r="G4521"/>
      <c r="H4521"/>
      <c r="I4521"/>
      <c r="J4521"/>
      <c r="K4521"/>
    </row>
    <row r="4522" spans="1:11" x14ac:dyDescent="0.2">
      <c r="A4522"/>
      <c r="B4522"/>
      <c r="C4522"/>
      <c r="D4522"/>
      <c r="E4522"/>
      <c r="F4522"/>
      <c r="G4522"/>
      <c r="H4522"/>
      <c r="I4522"/>
      <c r="J4522"/>
      <c r="K4522"/>
    </row>
    <row r="4523" spans="1:11" x14ac:dyDescent="0.2">
      <c r="A4523"/>
      <c r="B4523"/>
      <c r="C4523"/>
      <c r="D4523"/>
      <c r="E4523"/>
      <c r="F4523"/>
      <c r="G4523"/>
      <c r="H4523"/>
      <c r="I4523"/>
      <c r="J4523"/>
      <c r="K4523"/>
    </row>
    <row r="4524" spans="1:11" x14ac:dyDescent="0.2">
      <c r="A4524"/>
      <c r="B4524"/>
      <c r="C4524"/>
      <c r="D4524"/>
      <c r="E4524"/>
      <c r="F4524"/>
      <c r="G4524"/>
      <c r="H4524"/>
      <c r="I4524"/>
      <c r="J4524"/>
      <c r="K4524"/>
    </row>
    <row r="4525" spans="1:11" x14ac:dyDescent="0.2">
      <c r="A4525"/>
      <c r="B4525"/>
      <c r="C4525"/>
      <c r="D4525"/>
      <c r="E4525"/>
      <c r="F4525"/>
      <c r="G4525"/>
      <c r="H4525"/>
      <c r="I4525"/>
      <c r="J4525"/>
      <c r="K4525"/>
    </row>
    <row r="4526" spans="1:11" x14ac:dyDescent="0.2">
      <c r="A4526"/>
      <c r="B4526"/>
      <c r="C4526"/>
      <c r="D4526"/>
      <c r="E4526"/>
      <c r="F4526"/>
      <c r="G4526"/>
      <c r="H4526"/>
      <c r="I4526"/>
      <c r="J4526"/>
      <c r="K4526"/>
    </row>
    <row r="4527" spans="1:11" x14ac:dyDescent="0.2">
      <c r="A4527"/>
      <c r="B4527"/>
      <c r="C4527"/>
      <c r="D4527"/>
      <c r="E4527"/>
      <c r="F4527"/>
      <c r="G4527"/>
      <c r="H4527"/>
      <c r="I4527"/>
      <c r="J4527"/>
      <c r="K4527"/>
    </row>
    <row r="4528" spans="1:11" x14ac:dyDescent="0.2">
      <c r="A4528"/>
      <c r="B4528"/>
      <c r="C4528"/>
      <c r="D4528"/>
      <c r="E4528"/>
      <c r="F4528"/>
      <c r="G4528"/>
      <c r="H4528"/>
      <c r="I4528"/>
      <c r="J4528"/>
      <c r="K4528"/>
    </row>
    <row r="4529" spans="1:11" x14ac:dyDescent="0.2">
      <c r="A4529"/>
      <c r="B4529"/>
      <c r="C4529"/>
      <c r="D4529"/>
      <c r="E4529"/>
      <c r="F4529"/>
      <c r="G4529"/>
      <c r="H4529"/>
      <c r="I4529"/>
      <c r="J4529"/>
      <c r="K4529"/>
    </row>
    <row r="4530" spans="1:11" x14ac:dyDescent="0.2">
      <c r="A4530"/>
      <c r="B4530"/>
      <c r="C4530"/>
      <c r="D4530"/>
      <c r="E4530"/>
      <c r="F4530"/>
      <c r="G4530"/>
      <c r="H4530"/>
      <c r="I4530"/>
      <c r="J4530"/>
      <c r="K4530"/>
    </row>
    <row r="4531" spans="1:11" x14ac:dyDescent="0.2">
      <c r="A4531"/>
      <c r="B4531"/>
      <c r="C4531"/>
      <c r="D4531"/>
      <c r="E4531"/>
      <c r="F4531"/>
      <c r="G4531"/>
      <c r="H4531"/>
      <c r="I4531"/>
      <c r="J4531"/>
      <c r="K4531"/>
    </row>
    <row r="4532" spans="1:11" x14ac:dyDescent="0.2">
      <c r="A4532"/>
      <c r="B4532"/>
      <c r="C4532"/>
      <c r="D4532"/>
      <c r="E4532"/>
      <c r="F4532"/>
      <c r="G4532"/>
      <c r="H4532"/>
      <c r="I4532"/>
      <c r="J4532"/>
      <c r="K4532"/>
    </row>
    <row r="4533" spans="1:11" x14ac:dyDescent="0.2">
      <c r="A4533"/>
      <c r="B4533"/>
      <c r="C4533"/>
      <c r="D4533"/>
      <c r="E4533"/>
      <c r="F4533"/>
      <c r="G4533"/>
      <c r="H4533"/>
      <c r="I4533"/>
      <c r="J4533"/>
      <c r="K4533"/>
    </row>
    <row r="4534" spans="1:11" x14ac:dyDescent="0.2">
      <c r="A4534"/>
      <c r="B4534"/>
      <c r="C4534"/>
      <c r="D4534"/>
      <c r="E4534"/>
      <c r="F4534"/>
      <c r="G4534"/>
      <c r="H4534"/>
      <c r="I4534"/>
      <c r="J4534"/>
      <c r="K4534"/>
    </row>
    <row r="4535" spans="1:11" x14ac:dyDescent="0.2">
      <c r="A4535"/>
      <c r="B4535"/>
      <c r="C4535"/>
      <c r="D4535"/>
      <c r="E4535"/>
      <c r="F4535"/>
      <c r="G4535"/>
      <c r="H4535"/>
      <c r="I4535"/>
      <c r="J4535"/>
      <c r="K4535"/>
    </row>
    <row r="4536" spans="1:11" x14ac:dyDescent="0.2">
      <c r="A4536"/>
      <c r="B4536"/>
      <c r="C4536"/>
      <c r="D4536"/>
      <c r="E4536"/>
      <c r="F4536"/>
      <c r="G4536"/>
      <c r="H4536"/>
      <c r="I4536"/>
      <c r="J4536"/>
      <c r="K4536"/>
    </row>
    <row r="4537" spans="1:11" x14ac:dyDescent="0.2">
      <c r="A4537"/>
      <c r="B4537"/>
      <c r="C4537"/>
      <c r="D4537"/>
      <c r="E4537"/>
      <c r="F4537"/>
      <c r="G4537"/>
      <c r="H4537"/>
      <c r="I4537"/>
      <c r="J4537"/>
      <c r="K4537"/>
    </row>
    <row r="4538" spans="1:11" x14ac:dyDescent="0.2">
      <c r="A4538"/>
      <c r="B4538"/>
      <c r="C4538"/>
      <c r="D4538"/>
      <c r="E4538"/>
      <c r="F4538"/>
      <c r="G4538"/>
      <c r="H4538"/>
      <c r="I4538"/>
      <c r="J4538"/>
      <c r="K4538"/>
    </row>
    <row r="4539" spans="1:11" x14ac:dyDescent="0.2">
      <c r="A4539"/>
      <c r="B4539"/>
      <c r="C4539"/>
      <c r="D4539"/>
      <c r="E4539"/>
      <c r="F4539"/>
      <c r="G4539"/>
      <c r="H4539"/>
      <c r="I4539"/>
      <c r="J4539"/>
      <c r="K4539"/>
    </row>
    <row r="4540" spans="1:11" x14ac:dyDescent="0.2">
      <c r="A4540"/>
      <c r="B4540"/>
      <c r="C4540"/>
      <c r="D4540"/>
      <c r="E4540"/>
      <c r="F4540"/>
      <c r="G4540"/>
      <c r="H4540"/>
      <c r="I4540"/>
      <c r="J4540"/>
      <c r="K4540"/>
    </row>
    <row r="4541" spans="1:11" x14ac:dyDescent="0.2">
      <c r="A4541"/>
      <c r="B4541"/>
      <c r="C4541"/>
      <c r="D4541"/>
      <c r="E4541"/>
      <c r="F4541"/>
      <c r="G4541"/>
      <c r="H4541"/>
      <c r="I4541"/>
      <c r="J4541"/>
      <c r="K4541"/>
    </row>
    <row r="4542" spans="1:11" x14ac:dyDescent="0.2">
      <c r="A4542"/>
      <c r="B4542"/>
      <c r="C4542"/>
      <c r="D4542"/>
      <c r="E4542"/>
      <c r="F4542"/>
      <c r="G4542"/>
      <c r="H4542"/>
      <c r="I4542"/>
      <c r="J4542"/>
      <c r="K4542"/>
    </row>
    <row r="4543" spans="1:11" x14ac:dyDescent="0.2">
      <c r="A4543"/>
      <c r="B4543"/>
      <c r="C4543"/>
      <c r="D4543"/>
      <c r="E4543"/>
      <c r="F4543"/>
      <c r="G4543"/>
      <c r="H4543"/>
      <c r="I4543"/>
      <c r="J4543"/>
      <c r="K4543"/>
    </row>
    <row r="4544" spans="1:11" x14ac:dyDescent="0.2">
      <c r="A4544"/>
      <c r="B4544"/>
      <c r="C4544"/>
      <c r="D4544"/>
      <c r="E4544"/>
      <c r="F4544"/>
      <c r="G4544"/>
      <c r="H4544"/>
      <c r="I4544"/>
      <c r="J4544"/>
      <c r="K4544"/>
    </row>
    <row r="4545" spans="1:11" x14ac:dyDescent="0.2">
      <c r="A4545"/>
      <c r="B4545"/>
      <c r="C4545"/>
      <c r="D4545"/>
      <c r="E4545"/>
      <c r="F4545"/>
      <c r="G4545"/>
      <c r="H4545"/>
      <c r="I4545"/>
      <c r="J4545"/>
      <c r="K4545"/>
    </row>
    <row r="4546" spans="1:11" x14ac:dyDescent="0.2">
      <c r="A4546"/>
      <c r="B4546"/>
      <c r="C4546"/>
      <c r="D4546"/>
      <c r="E4546"/>
      <c r="F4546"/>
      <c r="G4546"/>
      <c r="H4546"/>
      <c r="I4546"/>
      <c r="J4546"/>
      <c r="K4546"/>
    </row>
    <row r="4547" spans="1:11" x14ac:dyDescent="0.2">
      <c r="A4547"/>
      <c r="B4547"/>
      <c r="C4547"/>
      <c r="D4547"/>
      <c r="E4547"/>
      <c r="F4547"/>
      <c r="G4547"/>
      <c r="H4547"/>
      <c r="I4547"/>
      <c r="J4547"/>
      <c r="K4547"/>
    </row>
    <row r="4548" spans="1:11" x14ac:dyDescent="0.2">
      <c r="A4548"/>
      <c r="B4548"/>
      <c r="C4548"/>
      <c r="D4548"/>
      <c r="E4548"/>
      <c r="F4548"/>
      <c r="G4548"/>
      <c r="H4548"/>
      <c r="I4548"/>
      <c r="J4548"/>
      <c r="K4548"/>
    </row>
    <row r="4549" spans="1:11" x14ac:dyDescent="0.2">
      <c r="A4549"/>
      <c r="B4549"/>
      <c r="C4549"/>
      <c r="D4549"/>
      <c r="E4549"/>
      <c r="F4549"/>
      <c r="G4549"/>
      <c r="H4549"/>
      <c r="I4549"/>
      <c r="J4549"/>
      <c r="K4549"/>
    </row>
    <row r="4550" spans="1:11" x14ac:dyDescent="0.2">
      <c r="A4550"/>
      <c r="B4550"/>
      <c r="C4550"/>
      <c r="D4550"/>
      <c r="E4550"/>
      <c r="F4550"/>
      <c r="G4550"/>
      <c r="H4550"/>
      <c r="I4550"/>
      <c r="J4550"/>
      <c r="K4550"/>
    </row>
    <row r="4551" spans="1:11" x14ac:dyDescent="0.2">
      <c r="A4551"/>
      <c r="B4551"/>
      <c r="C4551"/>
      <c r="D4551"/>
      <c r="E4551"/>
      <c r="F4551"/>
      <c r="G4551"/>
      <c r="H4551"/>
      <c r="I4551"/>
      <c r="J4551"/>
      <c r="K4551"/>
    </row>
    <row r="4552" spans="1:11" x14ac:dyDescent="0.2">
      <c r="A4552"/>
      <c r="B4552"/>
      <c r="C4552"/>
      <c r="D4552"/>
      <c r="E4552"/>
      <c r="F4552"/>
      <c r="G4552"/>
      <c r="H4552"/>
      <c r="I4552"/>
      <c r="J4552"/>
      <c r="K4552"/>
    </row>
    <row r="4553" spans="1:11" x14ac:dyDescent="0.2">
      <c r="A4553"/>
      <c r="B4553"/>
      <c r="C4553"/>
      <c r="D4553"/>
      <c r="E4553"/>
      <c r="F4553"/>
      <c r="G4553"/>
      <c r="H4553"/>
      <c r="I4553"/>
      <c r="J4553"/>
      <c r="K4553"/>
    </row>
    <row r="4554" spans="1:11" x14ac:dyDescent="0.2">
      <c r="A4554"/>
      <c r="B4554"/>
      <c r="C4554"/>
      <c r="D4554"/>
      <c r="E4554"/>
      <c r="F4554"/>
      <c r="G4554"/>
      <c r="H4554"/>
      <c r="I4554"/>
      <c r="J4554"/>
      <c r="K4554"/>
    </row>
    <row r="4555" spans="1:11" x14ac:dyDescent="0.2">
      <c r="A4555"/>
      <c r="B4555"/>
      <c r="C4555"/>
      <c r="D4555"/>
      <c r="E4555"/>
      <c r="F4555"/>
      <c r="G4555"/>
      <c r="H4555"/>
      <c r="I4555"/>
      <c r="J4555"/>
      <c r="K4555"/>
    </row>
    <row r="4556" spans="1:11" x14ac:dyDescent="0.2">
      <c r="A4556"/>
      <c r="B4556"/>
      <c r="C4556"/>
      <c r="D4556"/>
      <c r="E4556"/>
      <c r="F4556"/>
      <c r="G4556"/>
      <c r="H4556"/>
      <c r="I4556"/>
      <c r="J4556"/>
      <c r="K4556"/>
    </row>
    <row r="4557" spans="1:11" x14ac:dyDescent="0.2">
      <c r="A4557"/>
      <c r="B4557"/>
      <c r="C4557"/>
      <c r="D4557"/>
      <c r="E4557"/>
      <c r="F4557"/>
      <c r="G4557"/>
      <c r="H4557"/>
      <c r="I4557"/>
      <c r="J4557"/>
      <c r="K4557"/>
    </row>
    <row r="4558" spans="1:11" x14ac:dyDescent="0.2">
      <c r="A4558"/>
      <c r="B4558"/>
      <c r="C4558"/>
      <c r="D4558"/>
      <c r="E4558"/>
      <c r="F4558"/>
      <c r="G4558"/>
      <c r="H4558"/>
      <c r="I4558"/>
      <c r="J4558"/>
      <c r="K4558"/>
    </row>
    <row r="4559" spans="1:11" x14ac:dyDescent="0.2">
      <c r="A4559"/>
      <c r="B4559"/>
      <c r="C4559"/>
      <c r="D4559"/>
      <c r="E4559"/>
      <c r="F4559"/>
      <c r="G4559"/>
      <c r="H4559"/>
      <c r="I4559"/>
      <c r="J4559"/>
      <c r="K4559"/>
    </row>
    <row r="4560" spans="1:11" x14ac:dyDescent="0.2">
      <c r="A4560"/>
      <c r="B4560"/>
      <c r="C4560"/>
      <c r="D4560"/>
      <c r="E4560"/>
      <c r="F4560"/>
      <c r="G4560"/>
      <c r="H4560"/>
      <c r="I4560"/>
      <c r="J4560"/>
      <c r="K4560"/>
    </row>
    <row r="4561" spans="1:11" x14ac:dyDescent="0.2">
      <c r="A4561"/>
      <c r="B4561"/>
      <c r="C4561"/>
      <c r="D4561"/>
      <c r="E4561"/>
      <c r="F4561"/>
      <c r="G4561"/>
      <c r="H4561"/>
      <c r="I4561"/>
      <c r="J4561"/>
      <c r="K4561"/>
    </row>
    <row r="4562" spans="1:11" x14ac:dyDescent="0.2">
      <c r="A4562"/>
      <c r="B4562"/>
      <c r="C4562"/>
      <c r="D4562"/>
      <c r="E4562"/>
      <c r="F4562"/>
      <c r="G4562"/>
      <c r="H4562"/>
      <c r="I4562"/>
      <c r="J4562"/>
      <c r="K4562"/>
    </row>
    <row r="4563" spans="1:11" x14ac:dyDescent="0.2">
      <c r="A4563"/>
      <c r="B4563"/>
      <c r="C4563"/>
      <c r="D4563"/>
      <c r="E4563"/>
      <c r="F4563"/>
      <c r="G4563"/>
      <c r="H4563"/>
      <c r="I4563"/>
      <c r="J4563"/>
      <c r="K4563"/>
    </row>
    <row r="4564" spans="1:11" x14ac:dyDescent="0.2">
      <c r="A4564"/>
      <c r="B4564"/>
      <c r="C4564"/>
      <c r="D4564"/>
      <c r="E4564"/>
      <c r="F4564"/>
      <c r="G4564"/>
      <c r="H4564"/>
      <c r="I4564"/>
      <c r="J4564"/>
      <c r="K4564"/>
    </row>
    <row r="4565" spans="1:11" x14ac:dyDescent="0.2">
      <c r="A4565"/>
      <c r="B4565"/>
      <c r="C4565"/>
      <c r="D4565"/>
      <c r="E4565"/>
      <c r="F4565"/>
      <c r="G4565"/>
      <c r="H4565"/>
      <c r="I4565"/>
      <c r="J4565"/>
      <c r="K4565"/>
    </row>
    <row r="4566" spans="1:11" x14ac:dyDescent="0.2">
      <c r="A4566"/>
      <c r="B4566"/>
      <c r="C4566"/>
      <c r="D4566"/>
      <c r="E4566"/>
      <c r="F4566"/>
      <c r="G4566"/>
      <c r="H4566"/>
      <c r="I4566"/>
      <c r="J4566"/>
      <c r="K4566"/>
    </row>
    <row r="4567" spans="1:11" x14ac:dyDescent="0.2">
      <c r="A4567"/>
      <c r="B4567"/>
      <c r="C4567"/>
      <c r="D4567"/>
      <c r="E4567"/>
      <c r="F4567"/>
      <c r="G4567"/>
      <c r="H4567"/>
      <c r="I4567"/>
      <c r="J4567"/>
      <c r="K4567"/>
    </row>
    <row r="4568" spans="1:11" x14ac:dyDescent="0.2">
      <c r="A4568"/>
      <c r="B4568"/>
      <c r="C4568"/>
      <c r="D4568"/>
      <c r="E4568"/>
      <c r="F4568"/>
      <c r="G4568"/>
      <c r="H4568"/>
      <c r="I4568"/>
      <c r="J4568"/>
      <c r="K4568"/>
    </row>
    <row r="4569" spans="1:11" x14ac:dyDescent="0.2">
      <c r="A4569"/>
      <c r="B4569"/>
      <c r="C4569"/>
      <c r="D4569"/>
      <c r="E4569"/>
      <c r="F4569"/>
      <c r="G4569"/>
      <c r="H4569"/>
      <c r="I4569"/>
      <c r="J4569"/>
      <c r="K4569"/>
    </row>
    <row r="4570" spans="1:11" x14ac:dyDescent="0.2">
      <c r="A4570"/>
      <c r="B4570"/>
      <c r="C4570"/>
      <c r="D4570"/>
      <c r="E4570"/>
      <c r="F4570"/>
      <c r="G4570"/>
      <c r="H4570"/>
      <c r="I4570"/>
      <c r="J4570"/>
      <c r="K4570"/>
    </row>
    <row r="4571" spans="1:11" x14ac:dyDescent="0.2">
      <c r="A4571"/>
      <c r="B4571"/>
      <c r="C4571"/>
      <c r="D4571"/>
      <c r="E4571"/>
      <c r="F4571"/>
      <c r="G4571"/>
      <c r="H4571"/>
      <c r="I4571"/>
      <c r="J4571"/>
      <c r="K4571"/>
    </row>
    <row r="4572" spans="1:11" x14ac:dyDescent="0.2">
      <c r="A4572"/>
      <c r="B4572"/>
      <c r="C4572"/>
      <c r="D4572"/>
      <c r="E4572"/>
      <c r="F4572"/>
      <c r="G4572"/>
      <c r="H4572"/>
      <c r="I4572"/>
      <c r="J4572"/>
      <c r="K4572"/>
    </row>
    <row r="4573" spans="1:11" x14ac:dyDescent="0.2">
      <c r="A4573"/>
      <c r="B4573"/>
      <c r="C4573"/>
      <c r="D4573"/>
      <c r="E4573"/>
      <c r="F4573"/>
      <c r="G4573"/>
      <c r="H4573"/>
      <c r="I4573"/>
      <c r="J4573"/>
      <c r="K4573"/>
    </row>
    <row r="4574" spans="1:11" x14ac:dyDescent="0.2">
      <c r="A4574"/>
      <c r="B4574"/>
      <c r="C4574"/>
      <c r="D4574"/>
      <c r="E4574"/>
      <c r="F4574"/>
      <c r="G4574"/>
      <c r="H4574"/>
      <c r="I4574"/>
      <c r="J4574"/>
      <c r="K4574"/>
    </row>
    <row r="4575" spans="1:11" x14ac:dyDescent="0.2">
      <c r="A4575"/>
      <c r="B4575"/>
      <c r="C4575"/>
      <c r="D4575"/>
      <c r="E4575"/>
      <c r="F4575"/>
      <c r="G4575"/>
      <c r="H4575"/>
      <c r="I4575"/>
      <c r="J4575"/>
      <c r="K4575"/>
    </row>
    <row r="4576" spans="1:11" x14ac:dyDescent="0.2">
      <c r="A4576"/>
      <c r="B4576"/>
      <c r="C4576"/>
      <c r="D4576"/>
      <c r="E4576"/>
      <c r="F4576"/>
      <c r="G4576"/>
      <c r="H4576"/>
      <c r="I4576"/>
      <c r="J4576"/>
      <c r="K4576"/>
    </row>
    <row r="4577" spans="1:11" x14ac:dyDescent="0.2">
      <c r="A4577"/>
      <c r="B4577"/>
      <c r="C4577"/>
      <c r="D4577"/>
      <c r="E4577"/>
      <c r="F4577"/>
      <c r="G4577"/>
      <c r="H4577"/>
      <c r="I4577"/>
      <c r="J4577"/>
      <c r="K4577"/>
    </row>
    <row r="4578" spans="1:11" x14ac:dyDescent="0.2">
      <c r="A4578"/>
      <c r="B4578"/>
      <c r="C4578"/>
      <c r="D4578"/>
      <c r="E4578"/>
      <c r="F4578"/>
      <c r="G4578"/>
      <c r="H4578"/>
      <c r="I4578"/>
      <c r="J4578"/>
      <c r="K4578"/>
    </row>
    <row r="4579" spans="1:11" x14ac:dyDescent="0.2">
      <c r="A4579"/>
      <c r="B4579"/>
      <c r="C4579"/>
      <c r="D4579"/>
      <c r="E4579"/>
      <c r="F4579"/>
      <c r="G4579"/>
      <c r="H4579"/>
      <c r="I4579"/>
      <c r="J4579"/>
      <c r="K4579"/>
    </row>
    <row r="4580" spans="1:11" x14ac:dyDescent="0.2">
      <c r="A4580"/>
      <c r="B4580"/>
      <c r="C4580"/>
      <c r="D4580"/>
      <c r="E4580"/>
      <c r="F4580"/>
      <c r="G4580"/>
      <c r="H4580"/>
      <c r="I4580"/>
      <c r="J4580"/>
      <c r="K4580"/>
    </row>
    <row r="4581" spans="1:11" x14ac:dyDescent="0.2">
      <c r="A4581"/>
      <c r="B4581"/>
      <c r="C4581"/>
      <c r="D4581"/>
      <c r="E4581"/>
      <c r="F4581"/>
      <c r="G4581"/>
      <c r="H4581"/>
      <c r="I4581"/>
      <c r="J4581"/>
      <c r="K4581"/>
    </row>
    <row r="4582" spans="1:11" x14ac:dyDescent="0.2">
      <c r="A4582"/>
      <c r="B4582"/>
      <c r="C4582"/>
      <c r="D4582"/>
      <c r="E4582"/>
      <c r="F4582"/>
      <c r="G4582"/>
      <c r="H4582"/>
      <c r="I4582"/>
      <c r="J4582"/>
      <c r="K4582"/>
    </row>
    <row r="4583" spans="1:11" x14ac:dyDescent="0.2">
      <c r="A4583"/>
      <c r="B4583"/>
      <c r="C4583"/>
      <c r="D4583"/>
      <c r="E4583"/>
      <c r="F4583"/>
      <c r="G4583"/>
      <c r="H4583"/>
      <c r="I4583"/>
      <c r="J4583"/>
      <c r="K4583"/>
    </row>
    <row r="4584" spans="1:11" x14ac:dyDescent="0.2">
      <c r="A4584"/>
      <c r="B4584"/>
      <c r="C4584"/>
      <c r="D4584"/>
      <c r="E4584"/>
      <c r="F4584"/>
      <c r="G4584"/>
      <c r="H4584"/>
      <c r="I4584"/>
      <c r="J4584"/>
      <c r="K4584"/>
    </row>
    <row r="4585" spans="1:11" x14ac:dyDescent="0.2">
      <c r="A4585"/>
      <c r="B4585"/>
      <c r="C4585"/>
      <c r="D4585"/>
      <c r="E4585"/>
      <c r="F4585"/>
      <c r="G4585"/>
      <c r="H4585"/>
      <c r="I4585"/>
      <c r="J4585"/>
      <c r="K4585"/>
    </row>
    <row r="4586" spans="1:11" x14ac:dyDescent="0.2">
      <c r="A4586"/>
      <c r="B4586"/>
      <c r="C4586"/>
      <c r="D4586"/>
      <c r="E4586"/>
      <c r="F4586"/>
      <c r="G4586"/>
      <c r="H4586"/>
      <c r="I4586"/>
      <c r="J4586"/>
      <c r="K4586"/>
    </row>
    <row r="4587" spans="1:11" x14ac:dyDescent="0.2">
      <c r="A4587"/>
      <c r="B4587"/>
      <c r="C4587"/>
      <c r="D4587"/>
      <c r="E4587"/>
      <c r="F4587"/>
      <c r="G4587"/>
      <c r="H4587"/>
      <c r="I4587"/>
      <c r="J4587"/>
      <c r="K4587"/>
    </row>
    <row r="4588" spans="1:11" x14ac:dyDescent="0.2">
      <c r="A4588"/>
      <c r="B4588"/>
      <c r="C4588"/>
      <c r="D4588"/>
      <c r="E4588"/>
      <c r="F4588"/>
      <c r="G4588"/>
      <c r="H4588"/>
      <c r="I4588"/>
      <c r="J4588"/>
      <c r="K4588"/>
    </row>
    <row r="4589" spans="1:11" x14ac:dyDescent="0.2">
      <c r="A4589"/>
      <c r="B4589"/>
      <c r="C4589"/>
      <c r="D4589"/>
      <c r="E4589"/>
      <c r="F4589"/>
      <c r="G4589"/>
      <c r="H4589"/>
      <c r="I4589"/>
      <c r="J4589"/>
      <c r="K4589"/>
    </row>
    <row r="4590" spans="1:11" x14ac:dyDescent="0.2">
      <c r="A4590"/>
      <c r="B4590"/>
      <c r="C4590"/>
      <c r="D4590"/>
      <c r="E4590"/>
      <c r="F4590"/>
      <c r="G4590"/>
      <c r="H4590"/>
      <c r="I4590"/>
      <c r="J4590"/>
      <c r="K4590"/>
    </row>
    <row r="4591" spans="1:11" x14ac:dyDescent="0.2">
      <c r="A4591"/>
      <c r="B4591"/>
      <c r="C4591"/>
      <c r="D4591"/>
      <c r="E4591"/>
      <c r="F4591"/>
      <c r="G4591"/>
      <c r="H4591"/>
      <c r="I4591"/>
      <c r="J4591"/>
      <c r="K4591"/>
    </row>
    <row r="4592" spans="1:11" x14ac:dyDescent="0.2">
      <c r="A4592"/>
      <c r="B4592"/>
      <c r="C4592"/>
      <c r="D4592"/>
      <c r="E4592"/>
      <c r="F4592"/>
      <c r="G4592"/>
      <c r="H4592"/>
      <c r="I4592"/>
      <c r="J4592"/>
      <c r="K4592"/>
    </row>
    <row r="4593" spans="1:11" x14ac:dyDescent="0.2">
      <c r="A4593"/>
      <c r="B4593"/>
      <c r="C4593"/>
      <c r="D4593"/>
      <c r="E4593"/>
      <c r="F4593"/>
      <c r="G4593"/>
      <c r="H4593"/>
      <c r="I4593"/>
      <c r="J4593"/>
      <c r="K4593"/>
    </row>
    <row r="4594" spans="1:11" x14ac:dyDescent="0.2">
      <c r="A4594"/>
      <c r="B4594"/>
      <c r="C4594"/>
      <c r="D4594"/>
      <c r="E4594"/>
      <c r="F4594"/>
      <c r="G4594"/>
      <c r="H4594"/>
      <c r="I4594"/>
      <c r="J4594"/>
      <c r="K4594"/>
    </row>
    <row r="4595" spans="1:11" x14ac:dyDescent="0.2">
      <c r="A4595"/>
      <c r="B4595"/>
      <c r="C4595"/>
      <c r="D4595"/>
      <c r="E4595"/>
      <c r="F4595"/>
      <c r="G4595"/>
      <c r="H4595"/>
      <c r="I4595"/>
      <c r="J4595"/>
      <c r="K4595"/>
    </row>
    <row r="4596" spans="1:11" x14ac:dyDescent="0.2">
      <c r="A4596"/>
      <c r="B4596"/>
      <c r="C4596"/>
      <c r="D4596"/>
      <c r="E4596"/>
      <c r="F4596"/>
      <c r="G4596"/>
      <c r="H4596"/>
      <c r="I4596"/>
      <c r="J4596"/>
      <c r="K4596"/>
    </row>
    <row r="4597" spans="1:11" x14ac:dyDescent="0.2">
      <c r="A4597"/>
      <c r="B4597"/>
      <c r="C4597"/>
      <c r="D4597"/>
      <c r="E4597"/>
      <c r="F4597"/>
      <c r="G4597"/>
      <c r="H4597"/>
      <c r="I4597"/>
      <c r="J4597"/>
      <c r="K4597"/>
    </row>
    <row r="4598" spans="1:11" x14ac:dyDescent="0.2">
      <c r="A4598"/>
      <c r="B4598"/>
      <c r="C4598"/>
      <c r="D4598"/>
      <c r="E4598"/>
      <c r="F4598"/>
      <c r="G4598"/>
      <c r="H4598"/>
      <c r="I4598"/>
      <c r="J4598"/>
      <c r="K4598"/>
    </row>
    <row r="4599" spans="1:11" x14ac:dyDescent="0.2">
      <c r="A4599"/>
      <c r="B4599"/>
      <c r="C4599"/>
      <c r="D4599"/>
      <c r="E4599"/>
      <c r="F4599"/>
      <c r="G4599"/>
      <c r="H4599"/>
      <c r="I4599"/>
      <c r="J4599"/>
      <c r="K4599"/>
    </row>
    <row r="4600" spans="1:11" x14ac:dyDescent="0.2">
      <c r="A4600"/>
      <c r="B4600"/>
      <c r="C4600"/>
      <c r="D4600"/>
      <c r="E4600"/>
      <c r="F4600"/>
      <c r="G4600"/>
      <c r="H4600"/>
      <c r="I4600"/>
      <c r="J4600"/>
      <c r="K4600"/>
    </row>
    <row r="4601" spans="1:11" x14ac:dyDescent="0.2">
      <c r="A4601"/>
      <c r="B4601"/>
      <c r="C4601"/>
      <c r="D4601"/>
      <c r="E4601"/>
      <c r="F4601"/>
      <c r="G4601"/>
      <c r="H4601"/>
      <c r="I4601"/>
      <c r="J4601"/>
      <c r="K4601"/>
    </row>
    <row r="4602" spans="1:11" x14ac:dyDescent="0.2">
      <c r="A4602"/>
      <c r="B4602"/>
      <c r="C4602"/>
      <c r="D4602"/>
      <c r="E4602"/>
      <c r="F4602"/>
      <c r="G4602"/>
      <c r="H4602"/>
      <c r="I4602"/>
      <c r="J4602"/>
      <c r="K4602"/>
    </row>
    <row r="4603" spans="1:11" x14ac:dyDescent="0.2">
      <c r="A4603"/>
      <c r="B4603"/>
      <c r="C4603"/>
      <c r="D4603"/>
      <c r="E4603"/>
      <c r="F4603"/>
      <c r="G4603"/>
      <c r="H4603"/>
      <c r="I4603"/>
      <c r="J4603"/>
      <c r="K4603"/>
    </row>
    <row r="4604" spans="1:11" x14ac:dyDescent="0.2">
      <c r="A4604"/>
      <c r="B4604"/>
      <c r="C4604"/>
      <c r="D4604"/>
      <c r="E4604"/>
      <c r="F4604"/>
      <c r="G4604"/>
      <c r="H4604"/>
      <c r="I4604"/>
      <c r="J4604"/>
      <c r="K4604"/>
    </row>
    <row r="4605" spans="1:11" x14ac:dyDescent="0.2">
      <c r="A4605"/>
      <c r="B4605"/>
      <c r="C4605"/>
      <c r="D4605"/>
      <c r="E4605"/>
      <c r="F4605"/>
      <c r="G4605"/>
      <c r="H4605"/>
      <c r="I4605"/>
      <c r="J4605"/>
      <c r="K4605"/>
    </row>
    <row r="4606" spans="1:11" x14ac:dyDescent="0.2">
      <c r="A4606"/>
      <c r="B4606"/>
      <c r="C4606"/>
      <c r="D4606"/>
      <c r="E4606"/>
      <c r="F4606"/>
      <c r="G4606"/>
      <c r="H4606"/>
      <c r="I4606"/>
      <c r="J4606"/>
      <c r="K4606"/>
    </row>
    <row r="4607" spans="1:11" x14ac:dyDescent="0.2">
      <c r="A4607"/>
      <c r="B4607"/>
      <c r="C4607"/>
      <c r="D4607"/>
      <c r="E4607"/>
      <c r="F4607"/>
      <c r="G4607"/>
      <c r="H4607"/>
      <c r="I4607"/>
      <c r="J4607"/>
      <c r="K4607"/>
    </row>
    <row r="4608" spans="1:11" x14ac:dyDescent="0.2">
      <c r="A4608"/>
      <c r="B4608"/>
      <c r="C4608"/>
      <c r="D4608"/>
      <c r="E4608"/>
      <c r="F4608"/>
      <c r="G4608"/>
      <c r="H4608"/>
      <c r="I4608"/>
      <c r="J4608"/>
      <c r="K4608"/>
    </row>
    <row r="4609" spans="1:11" x14ac:dyDescent="0.2">
      <c r="A4609"/>
      <c r="B4609"/>
      <c r="C4609"/>
      <c r="D4609"/>
      <c r="E4609"/>
      <c r="F4609"/>
      <c r="G4609"/>
      <c r="H4609"/>
      <c r="I4609"/>
      <c r="J4609"/>
      <c r="K4609"/>
    </row>
    <row r="4610" spans="1:11" x14ac:dyDescent="0.2">
      <c r="A4610"/>
      <c r="B4610"/>
      <c r="C4610"/>
      <c r="D4610"/>
      <c r="E4610"/>
      <c r="F4610"/>
      <c r="G4610"/>
      <c r="H4610"/>
      <c r="I4610"/>
      <c r="J4610"/>
      <c r="K4610"/>
    </row>
    <row r="4611" spans="1:11" x14ac:dyDescent="0.2">
      <c r="A4611"/>
      <c r="B4611"/>
      <c r="C4611"/>
      <c r="D4611"/>
      <c r="E4611"/>
      <c r="F4611"/>
      <c r="G4611"/>
      <c r="H4611"/>
      <c r="I4611"/>
      <c r="J4611"/>
      <c r="K4611"/>
    </row>
    <row r="4612" spans="1:11" x14ac:dyDescent="0.2">
      <c r="A4612"/>
      <c r="B4612"/>
      <c r="C4612"/>
      <c r="D4612"/>
      <c r="E4612"/>
      <c r="F4612"/>
      <c r="G4612"/>
      <c r="H4612"/>
      <c r="I4612"/>
      <c r="J4612"/>
      <c r="K4612"/>
    </row>
    <row r="4613" spans="1:11" x14ac:dyDescent="0.2">
      <c r="A4613"/>
      <c r="B4613"/>
      <c r="C4613"/>
      <c r="D4613"/>
      <c r="E4613"/>
      <c r="F4613"/>
      <c r="G4613"/>
      <c r="H4613"/>
      <c r="I4613"/>
      <c r="J4613"/>
      <c r="K4613"/>
    </row>
    <row r="4614" spans="1:11" x14ac:dyDescent="0.2">
      <c r="A4614"/>
      <c r="B4614"/>
      <c r="C4614"/>
      <c r="D4614"/>
      <c r="E4614"/>
      <c r="F4614"/>
      <c r="G4614"/>
      <c r="H4614"/>
      <c r="I4614"/>
      <c r="J4614"/>
      <c r="K4614"/>
    </row>
    <row r="4615" spans="1:11" x14ac:dyDescent="0.2">
      <c r="A4615"/>
      <c r="B4615"/>
      <c r="C4615"/>
      <c r="D4615"/>
      <c r="E4615"/>
      <c r="F4615"/>
      <c r="G4615"/>
      <c r="H4615"/>
      <c r="I4615"/>
      <c r="J4615"/>
      <c r="K4615"/>
    </row>
    <row r="4616" spans="1:11" x14ac:dyDescent="0.2">
      <c r="A4616"/>
      <c r="B4616"/>
      <c r="C4616"/>
      <c r="D4616"/>
      <c r="E4616"/>
      <c r="F4616"/>
      <c r="G4616"/>
      <c r="H4616"/>
      <c r="I4616"/>
      <c r="J4616"/>
      <c r="K4616"/>
    </row>
    <row r="4617" spans="1:11" x14ac:dyDescent="0.2">
      <c r="A4617"/>
      <c r="B4617"/>
      <c r="C4617"/>
      <c r="D4617"/>
      <c r="E4617"/>
      <c r="F4617"/>
      <c r="G4617"/>
      <c r="H4617"/>
      <c r="I4617"/>
      <c r="J4617"/>
      <c r="K4617"/>
    </row>
    <row r="4618" spans="1:11" x14ac:dyDescent="0.2">
      <c r="A4618"/>
      <c r="B4618"/>
      <c r="C4618"/>
      <c r="D4618"/>
      <c r="E4618"/>
      <c r="F4618"/>
      <c r="G4618"/>
      <c r="H4618"/>
      <c r="I4618"/>
      <c r="J4618"/>
      <c r="K4618"/>
    </row>
    <row r="4619" spans="1:11" x14ac:dyDescent="0.2">
      <c r="A4619"/>
      <c r="B4619"/>
      <c r="C4619"/>
      <c r="D4619"/>
      <c r="E4619"/>
      <c r="F4619"/>
      <c r="G4619"/>
      <c r="H4619"/>
      <c r="I4619"/>
      <c r="J4619"/>
      <c r="K4619"/>
    </row>
    <row r="4620" spans="1:11" x14ac:dyDescent="0.2">
      <c r="A4620"/>
      <c r="B4620"/>
      <c r="C4620"/>
      <c r="D4620"/>
      <c r="E4620"/>
      <c r="F4620"/>
      <c r="G4620"/>
      <c r="H4620"/>
      <c r="I4620"/>
      <c r="J4620"/>
      <c r="K4620"/>
    </row>
    <row r="4621" spans="1:11" x14ac:dyDescent="0.2">
      <c r="A4621"/>
      <c r="B4621"/>
      <c r="C4621"/>
      <c r="D4621"/>
      <c r="E4621"/>
      <c r="F4621"/>
      <c r="G4621"/>
      <c r="H4621"/>
      <c r="I4621"/>
      <c r="J4621"/>
      <c r="K4621"/>
    </row>
    <row r="4622" spans="1:11" x14ac:dyDescent="0.2">
      <c r="A4622"/>
      <c r="B4622"/>
      <c r="C4622"/>
      <c r="D4622"/>
      <c r="E4622"/>
      <c r="F4622"/>
      <c r="G4622"/>
      <c r="H4622"/>
      <c r="I4622"/>
      <c r="J4622"/>
      <c r="K4622"/>
    </row>
    <row r="4623" spans="1:11" x14ac:dyDescent="0.2">
      <c r="A4623"/>
      <c r="B4623"/>
      <c r="C4623"/>
      <c r="D4623"/>
      <c r="E4623"/>
      <c r="F4623"/>
      <c r="G4623"/>
      <c r="H4623"/>
      <c r="I4623"/>
      <c r="J4623"/>
      <c r="K4623"/>
    </row>
    <row r="4624" spans="1:11" x14ac:dyDescent="0.2">
      <c r="A4624"/>
      <c r="B4624"/>
      <c r="C4624"/>
      <c r="D4624"/>
      <c r="E4624"/>
      <c r="F4624"/>
      <c r="G4624"/>
      <c r="H4624"/>
      <c r="I4624"/>
      <c r="J4624"/>
      <c r="K4624"/>
    </row>
    <row r="4625" spans="1:11" x14ac:dyDescent="0.2">
      <c r="A4625"/>
      <c r="B4625"/>
      <c r="C4625"/>
      <c r="D4625"/>
      <c r="E4625"/>
      <c r="F4625"/>
      <c r="G4625"/>
      <c r="H4625"/>
      <c r="I4625"/>
      <c r="J4625"/>
      <c r="K4625"/>
    </row>
    <row r="4626" spans="1:11" x14ac:dyDescent="0.2">
      <c r="A4626"/>
      <c r="B4626"/>
      <c r="C4626"/>
      <c r="D4626"/>
      <c r="E4626"/>
      <c r="F4626"/>
      <c r="G4626"/>
      <c r="H4626"/>
      <c r="I4626"/>
      <c r="J4626"/>
      <c r="K4626"/>
    </row>
    <row r="4627" spans="1:11" x14ac:dyDescent="0.2">
      <c r="A4627"/>
      <c r="B4627"/>
      <c r="C4627"/>
      <c r="D4627"/>
      <c r="E4627"/>
      <c r="F4627"/>
      <c r="G4627"/>
      <c r="H4627"/>
      <c r="I4627"/>
      <c r="J4627"/>
      <c r="K4627"/>
    </row>
    <row r="4628" spans="1:11" x14ac:dyDescent="0.2">
      <c r="A4628"/>
      <c r="B4628"/>
      <c r="C4628"/>
      <c r="D4628"/>
      <c r="E4628"/>
      <c r="F4628"/>
      <c r="G4628"/>
      <c r="H4628"/>
      <c r="I4628"/>
      <c r="J4628"/>
      <c r="K4628"/>
    </row>
    <row r="4629" spans="1:11" x14ac:dyDescent="0.2">
      <c r="A4629"/>
      <c r="B4629"/>
      <c r="C4629"/>
      <c r="D4629"/>
      <c r="E4629"/>
      <c r="F4629"/>
      <c r="G4629"/>
      <c r="H4629"/>
      <c r="I4629"/>
      <c r="J4629"/>
      <c r="K4629"/>
    </row>
    <row r="4630" spans="1:11" x14ac:dyDescent="0.2">
      <c r="A4630"/>
      <c r="B4630"/>
      <c r="C4630"/>
      <c r="D4630"/>
      <c r="E4630"/>
      <c r="F4630"/>
      <c r="G4630"/>
      <c r="H4630"/>
      <c r="I4630"/>
      <c r="J4630"/>
      <c r="K4630"/>
    </row>
    <row r="4631" spans="1:11" x14ac:dyDescent="0.2">
      <c r="A4631"/>
      <c r="B4631"/>
      <c r="C4631"/>
      <c r="D4631"/>
      <c r="E4631"/>
      <c r="F4631"/>
      <c r="G4631"/>
      <c r="H4631"/>
      <c r="I4631"/>
      <c r="J4631"/>
      <c r="K4631"/>
    </row>
    <row r="4632" spans="1:11" x14ac:dyDescent="0.2">
      <c r="A4632"/>
      <c r="B4632"/>
      <c r="C4632"/>
      <c r="D4632"/>
      <c r="E4632"/>
      <c r="F4632"/>
      <c r="G4632"/>
      <c r="H4632"/>
      <c r="I4632"/>
      <c r="J4632"/>
      <c r="K4632"/>
    </row>
    <row r="4633" spans="1:11" x14ac:dyDescent="0.2">
      <c r="A4633"/>
      <c r="B4633"/>
      <c r="C4633"/>
      <c r="D4633"/>
      <c r="E4633"/>
      <c r="F4633"/>
      <c r="G4633"/>
      <c r="H4633"/>
      <c r="I4633"/>
      <c r="J4633"/>
      <c r="K4633"/>
    </row>
    <row r="4634" spans="1:11" x14ac:dyDescent="0.2">
      <c r="A4634"/>
      <c r="B4634"/>
      <c r="C4634"/>
      <c r="D4634"/>
      <c r="E4634"/>
      <c r="F4634"/>
      <c r="G4634"/>
      <c r="H4634"/>
      <c r="I4634"/>
      <c r="J4634"/>
      <c r="K4634"/>
    </row>
    <row r="4635" spans="1:11" x14ac:dyDescent="0.2">
      <c r="A4635"/>
      <c r="B4635"/>
      <c r="C4635"/>
      <c r="D4635"/>
      <c r="E4635"/>
      <c r="F4635"/>
      <c r="G4635"/>
      <c r="H4635"/>
      <c r="I4635"/>
      <c r="J4635"/>
      <c r="K4635"/>
    </row>
    <row r="4636" spans="1:11" x14ac:dyDescent="0.2">
      <c r="A4636"/>
      <c r="B4636"/>
      <c r="C4636"/>
      <c r="D4636"/>
      <c r="E4636"/>
      <c r="F4636"/>
      <c r="G4636"/>
      <c r="H4636"/>
      <c r="I4636"/>
      <c r="J4636"/>
      <c r="K4636"/>
    </row>
    <row r="4637" spans="1:11" x14ac:dyDescent="0.2">
      <c r="A4637"/>
      <c r="B4637"/>
      <c r="C4637"/>
      <c r="D4637"/>
      <c r="E4637"/>
      <c r="F4637"/>
      <c r="G4637"/>
      <c r="H4637"/>
      <c r="I4637"/>
      <c r="J4637"/>
      <c r="K4637"/>
    </row>
    <row r="4638" spans="1:11" x14ac:dyDescent="0.2">
      <c r="A4638"/>
      <c r="B4638"/>
      <c r="C4638"/>
      <c r="D4638"/>
      <c r="E4638"/>
      <c r="F4638"/>
      <c r="G4638"/>
      <c r="H4638"/>
      <c r="I4638"/>
      <c r="J4638"/>
      <c r="K4638"/>
    </row>
    <row r="4639" spans="1:11" x14ac:dyDescent="0.2">
      <c r="A4639"/>
      <c r="B4639"/>
      <c r="C4639"/>
      <c r="D4639"/>
      <c r="E4639"/>
      <c r="F4639"/>
      <c r="G4639"/>
      <c r="H4639"/>
      <c r="I4639"/>
      <c r="J4639"/>
      <c r="K4639"/>
    </row>
    <row r="4640" spans="1:11" x14ac:dyDescent="0.2">
      <c r="A4640"/>
      <c r="B4640"/>
      <c r="C4640"/>
      <c r="D4640"/>
      <c r="E4640"/>
      <c r="F4640"/>
      <c r="G4640"/>
      <c r="H4640"/>
      <c r="I4640"/>
      <c r="J4640"/>
      <c r="K4640"/>
    </row>
    <row r="4641" spans="1:11" x14ac:dyDescent="0.2">
      <c r="A4641"/>
      <c r="B4641"/>
      <c r="C4641"/>
      <c r="D4641"/>
      <c r="E4641"/>
      <c r="F4641"/>
      <c r="G4641"/>
      <c r="H4641"/>
      <c r="I4641"/>
      <c r="J4641"/>
      <c r="K4641"/>
    </row>
    <row r="4642" spans="1:11" x14ac:dyDescent="0.2">
      <c r="A4642"/>
      <c r="B4642"/>
      <c r="C4642"/>
      <c r="D4642"/>
      <c r="E4642"/>
      <c r="F4642"/>
      <c r="G4642"/>
      <c r="H4642"/>
      <c r="I4642"/>
      <c r="J4642"/>
      <c r="K4642"/>
    </row>
    <row r="4643" spans="1:11" x14ac:dyDescent="0.2">
      <c r="A4643"/>
      <c r="B4643"/>
      <c r="C4643"/>
      <c r="D4643"/>
      <c r="E4643"/>
      <c r="F4643"/>
      <c r="G4643"/>
      <c r="H4643"/>
      <c r="I4643"/>
      <c r="J4643"/>
      <c r="K4643"/>
    </row>
    <row r="4644" spans="1:11" x14ac:dyDescent="0.2">
      <c r="A4644"/>
      <c r="B4644"/>
      <c r="C4644"/>
      <c r="D4644"/>
      <c r="E4644"/>
      <c r="F4644"/>
      <c r="G4644"/>
      <c r="H4644"/>
      <c r="I4644"/>
      <c r="J4644"/>
      <c r="K4644"/>
    </row>
    <row r="4645" spans="1:11" x14ac:dyDescent="0.2">
      <c r="A4645"/>
      <c r="B4645"/>
      <c r="C4645"/>
      <c r="D4645"/>
      <c r="E4645"/>
      <c r="F4645"/>
      <c r="G4645"/>
      <c r="H4645"/>
      <c r="I4645"/>
      <c r="J4645"/>
      <c r="K4645"/>
    </row>
    <row r="4646" spans="1:11" x14ac:dyDescent="0.2">
      <c r="A4646"/>
      <c r="B4646"/>
      <c r="C4646"/>
      <c r="D4646"/>
      <c r="E4646"/>
      <c r="F4646"/>
      <c r="G4646"/>
      <c r="H4646"/>
      <c r="I4646"/>
      <c r="J4646"/>
      <c r="K4646"/>
    </row>
    <row r="4647" spans="1:11" x14ac:dyDescent="0.2">
      <c r="A4647"/>
      <c r="B4647"/>
      <c r="C4647"/>
      <c r="D4647"/>
      <c r="E4647"/>
      <c r="F4647"/>
      <c r="G4647"/>
      <c r="H4647"/>
      <c r="I4647"/>
      <c r="J4647"/>
      <c r="K4647"/>
    </row>
    <row r="4648" spans="1:11" x14ac:dyDescent="0.2">
      <c r="A4648"/>
      <c r="B4648"/>
      <c r="C4648"/>
      <c r="D4648"/>
      <c r="E4648"/>
      <c r="F4648"/>
      <c r="G4648"/>
      <c r="H4648"/>
      <c r="I4648"/>
      <c r="J4648"/>
      <c r="K4648"/>
    </row>
    <row r="4649" spans="1:11" x14ac:dyDescent="0.2">
      <c r="A4649"/>
      <c r="B4649"/>
      <c r="C4649"/>
      <c r="D4649"/>
      <c r="E4649"/>
      <c r="F4649"/>
      <c r="G4649"/>
      <c r="H4649"/>
      <c r="I4649"/>
      <c r="J4649"/>
      <c r="K4649"/>
    </row>
    <row r="4650" spans="1:11" x14ac:dyDescent="0.2">
      <c r="A4650"/>
      <c r="B4650"/>
      <c r="C4650"/>
      <c r="D4650"/>
      <c r="E4650"/>
      <c r="F4650"/>
      <c r="G4650"/>
      <c r="H4650"/>
      <c r="I4650"/>
      <c r="J4650"/>
      <c r="K4650"/>
    </row>
    <row r="4651" spans="1:11" x14ac:dyDescent="0.2">
      <c r="A4651"/>
      <c r="B4651"/>
      <c r="C4651"/>
      <c r="D4651"/>
      <c r="E4651"/>
      <c r="F4651"/>
      <c r="G4651"/>
      <c r="H4651"/>
      <c r="I4651"/>
      <c r="J4651"/>
      <c r="K4651"/>
    </row>
    <row r="4652" spans="1:11" x14ac:dyDescent="0.2">
      <c r="A4652"/>
      <c r="B4652"/>
      <c r="C4652"/>
      <c r="D4652"/>
      <c r="E4652"/>
      <c r="F4652"/>
      <c r="G4652"/>
      <c r="H4652"/>
      <c r="I4652"/>
      <c r="J4652"/>
      <c r="K4652"/>
    </row>
    <row r="4653" spans="1:11" x14ac:dyDescent="0.2">
      <c r="A4653"/>
      <c r="B4653"/>
      <c r="C4653"/>
      <c r="D4653"/>
      <c r="E4653"/>
      <c r="F4653"/>
      <c r="G4653"/>
      <c r="H4653"/>
      <c r="I4653"/>
      <c r="J4653"/>
      <c r="K4653"/>
    </row>
    <row r="4654" spans="1:11" x14ac:dyDescent="0.2">
      <c r="A4654"/>
      <c r="B4654"/>
      <c r="C4654"/>
      <c r="D4654"/>
      <c r="E4654"/>
      <c r="F4654"/>
      <c r="G4654"/>
      <c r="H4654"/>
      <c r="I4654"/>
      <c r="J4654"/>
      <c r="K4654"/>
    </row>
    <row r="4655" spans="1:11" x14ac:dyDescent="0.2">
      <c r="A4655"/>
      <c r="B4655"/>
      <c r="C4655"/>
      <c r="D4655"/>
      <c r="E4655"/>
      <c r="F4655"/>
      <c r="G4655"/>
      <c r="H4655"/>
      <c r="I4655"/>
      <c r="J4655"/>
      <c r="K4655"/>
    </row>
    <row r="4656" spans="1:11" x14ac:dyDescent="0.2">
      <c r="A4656"/>
      <c r="B4656"/>
      <c r="C4656"/>
      <c r="D4656"/>
      <c r="E4656"/>
      <c r="F4656"/>
      <c r="G4656"/>
      <c r="H4656"/>
      <c r="I4656"/>
      <c r="J4656"/>
      <c r="K4656"/>
    </row>
    <row r="4657" spans="1:11" x14ac:dyDescent="0.2">
      <c r="A4657"/>
      <c r="B4657"/>
      <c r="C4657"/>
      <c r="D4657"/>
      <c r="E4657"/>
      <c r="F4657"/>
      <c r="G4657"/>
      <c r="H4657"/>
      <c r="I4657"/>
      <c r="J4657"/>
      <c r="K4657"/>
    </row>
    <row r="4658" spans="1:11" x14ac:dyDescent="0.2">
      <c r="A4658"/>
      <c r="B4658"/>
      <c r="C4658"/>
      <c r="D4658"/>
      <c r="E4658"/>
      <c r="F4658"/>
      <c r="G4658"/>
      <c r="H4658"/>
      <c r="I4658"/>
      <c r="J4658"/>
      <c r="K4658"/>
    </row>
    <row r="4659" spans="1:11" x14ac:dyDescent="0.2">
      <c r="A4659"/>
      <c r="B4659"/>
      <c r="C4659"/>
      <c r="D4659"/>
      <c r="E4659"/>
      <c r="F4659"/>
      <c r="G4659"/>
      <c r="H4659"/>
      <c r="I4659"/>
      <c r="J4659"/>
      <c r="K4659"/>
    </row>
    <row r="4660" spans="1:11" x14ac:dyDescent="0.2">
      <c r="A4660"/>
      <c r="B4660"/>
      <c r="C4660"/>
      <c r="D4660"/>
      <c r="E4660"/>
      <c r="F4660"/>
      <c r="G4660"/>
      <c r="H4660"/>
      <c r="I4660"/>
      <c r="J4660"/>
      <c r="K4660"/>
    </row>
    <row r="4661" spans="1:11" x14ac:dyDescent="0.2">
      <c r="A4661"/>
      <c r="B4661"/>
      <c r="C4661"/>
      <c r="D4661"/>
      <c r="E4661"/>
      <c r="F4661"/>
      <c r="G4661"/>
      <c r="H4661"/>
      <c r="I4661"/>
      <c r="J4661"/>
      <c r="K4661"/>
    </row>
    <row r="4662" spans="1:11" x14ac:dyDescent="0.2">
      <c r="A4662"/>
      <c r="B4662"/>
      <c r="C4662"/>
      <c r="D4662"/>
      <c r="E4662"/>
      <c r="F4662"/>
      <c r="G4662"/>
      <c r="H4662"/>
      <c r="I4662"/>
      <c r="J4662"/>
      <c r="K4662"/>
    </row>
    <row r="4663" spans="1:11" x14ac:dyDescent="0.2">
      <c r="A4663"/>
      <c r="B4663"/>
      <c r="C4663"/>
      <c r="D4663"/>
      <c r="E4663"/>
      <c r="F4663"/>
      <c r="G4663"/>
      <c r="H4663"/>
      <c r="I4663"/>
      <c r="J4663"/>
      <c r="K4663"/>
    </row>
    <row r="4664" spans="1:11" x14ac:dyDescent="0.2">
      <c r="A4664"/>
      <c r="B4664"/>
      <c r="C4664"/>
      <c r="D4664"/>
      <c r="E4664"/>
      <c r="F4664"/>
      <c r="G4664"/>
      <c r="H4664"/>
      <c r="I4664"/>
      <c r="J4664"/>
      <c r="K4664"/>
    </row>
    <row r="4665" spans="1:11" x14ac:dyDescent="0.2">
      <c r="A4665"/>
      <c r="B4665"/>
      <c r="C4665"/>
      <c r="D4665"/>
      <c r="E4665"/>
      <c r="F4665"/>
      <c r="G4665"/>
      <c r="H4665"/>
      <c r="I4665"/>
      <c r="J4665"/>
      <c r="K4665"/>
    </row>
    <row r="4666" spans="1:11" x14ac:dyDescent="0.2">
      <c r="A4666"/>
      <c r="B4666"/>
      <c r="C4666"/>
      <c r="D4666"/>
      <c r="E4666"/>
      <c r="F4666"/>
      <c r="G4666"/>
      <c r="H4666"/>
      <c r="I4666"/>
      <c r="J4666"/>
      <c r="K4666"/>
    </row>
    <row r="4667" spans="1:11" x14ac:dyDescent="0.2">
      <c r="A4667"/>
      <c r="B4667"/>
      <c r="C4667"/>
      <c r="D4667"/>
      <c r="E4667"/>
      <c r="F4667"/>
      <c r="G4667"/>
      <c r="H4667"/>
      <c r="I4667"/>
      <c r="J4667"/>
      <c r="K4667"/>
    </row>
    <row r="4668" spans="1:11" x14ac:dyDescent="0.2">
      <c r="A4668"/>
      <c r="B4668"/>
      <c r="C4668"/>
      <c r="D4668"/>
      <c r="E4668"/>
      <c r="F4668"/>
      <c r="G4668"/>
      <c r="H4668"/>
      <c r="I4668"/>
      <c r="J4668"/>
      <c r="K4668"/>
    </row>
    <row r="4669" spans="1:11" x14ac:dyDescent="0.2">
      <c r="A4669"/>
      <c r="B4669"/>
      <c r="C4669"/>
      <c r="D4669"/>
      <c r="E4669"/>
      <c r="F4669"/>
      <c r="G4669"/>
      <c r="H4669"/>
      <c r="I4669"/>
      <c r="J4669"/>
      <c r="K4669"/>
    </row>
    <row r="4670" spans="1:11" x14ac:dyDescent="0.2">
      <c r="A4670"/>
      <c r="B4670"/>
      <c r="C4670"/>
      <c r="D4670"/>
      <c r="E4670"/>
      <c r="F4670"/>
      <c r="G4670"/>
      <c r="H4670"/>
      <c r="I4670"/>
      <c r="J4670"/>
      <c r="K4670"/>
    </row>
    <row r="4671" spans="1:11" x14ac:dyDescent="0.2">
      <c r="A4671"/>
      <c r="B4671"/>
      <c r="C4671"/>
      <c r="D4671"/>
      <c r="E4671"/>
      <c r="F4671"/>
      <c r="G4671"/>
      <c r="H4671"/>
      <c r="I4671"/>
      <c r="J4671"/>
      <c r="K4671"/>
    </row>
    <row r="4672" spans="1:11" x14ac:dyDescent="0.2">
      <c r="A4672"/>
      <c r="B4672"/>
      <c r="C4672"/>
      <c r="D4672"/>
      <c r="E4672"/>
      <c r="F4672"/>
      <c r="G4672"/>
      <c r="H4672"/>
      <c r="I4672"/>
      <c r="J4672"/>
      <c r="K4672"/>
    </row>
    <row r="4673" spans="1:11" x14ac:dyDescent="0.2">
      <c r="A4673"/>
      <c r="B4673"/>
      <c r="C4673"/>
      <c r="D4673"/>
      <c r="E4673"/>
      <c r="F4673"/>
      <c r="G4673"/>
      <c r="H4673"/>
      <c r="I4673"/>
      <c r="J4673"/>
      <c r="K4673"/>
    </row>
    <row r="4674" spans="1:11" x14ac:dyDescent="0.2">
      <c r="A4674"/>
      <c r="B4674"/>
      <c r="C4674"/>
      <c r="D4674"/>
      <c r="E4674"/>
      <c r="F4674"/>
      <c r="G4674"/>
      <c r="H4674"/>
      <c r="I4674"/>
      <c r="J4674"/>
      <c r="K4674"/>
    </row>
    <row r="4675" spans="1:11" x14ac:dyDescent="0.2">
      <c r="A4675"/>
      <c r="B4675"/>
      <c r="C4675"/>
      <c r="D4675"/>
      <c r="E4675"/>
      <c r="F4675"/>
      <c r="G4675"/>
      <c r="H4675"/>
      <c r="I4675"/>
      <c r="J4675"/>
      <c r="K4675"/>
    </row>
    <row r="4676" spans="1:11" x14ac:dyDescent="0.2">
      <c r="A4676"/>
      <c r="B4676"/>
      <c r="C4676"/>
      <c r="D4676"/>
      <c r="E4676"/>
      <c r="F4676"/>
      <c r="G4676"/>
      <c r="H4676"/>
      <c r="I4676"/>
      <c r="J4676"/>
      <c r="K4676"/>
    </row>
    <row r="4677" spans="1:11" x14ac:dyDescent="0.2">
      <c r="A4677"/>
      <c r="B4677"/>
      <c r="C4677"/>
      <c r="D4677"/>
      <c r="E4677"/>
      <c r="F4677"/>
      <c r="G4677"/>
      <c r="H4677"/>
      <c r="I4677"/>
      <c r="J4677"/>
      <c r="K4677"/>
    </row>
    <row r="4678" spans="1:11" x14ac:dyDescent="0.2">
      <c r="A4678"/>
      <c r="B4678"/>
      <c r="C4678"/>
      <c r="D4678"/>
      <c r="E4678"/>
      <c r="F4678"/>
      <c r="G4678"/>
      <c r="H4678"/>
      <c r="I4678"/>
      <c r="J4678"/>
      <c r="K4678"/>
    </row>
    <row r="4679" spans="1:11" x14ac:dyDescent="0.2">
      <c r="A4679"/>
      <c r="B4679"/>
      <c r="C4679"/>
      <c r="D4679"/>
      <c r="E4679"/>
      <c r="F4679"/>
      <c r="G4679"/>
      <c r="H4679"/>
      <c r="I4679"/>
      <c r="J4679"/>
      <c r="K4679"/>
    </row>
    <row r="4680" spans="1:11" x14ac:dyDescent="0.2">
      <c r="A4680"/>
      <c r="B4680"/>
      <c r="C4680"/>
      <c r="D4680"/>
      <c r="E4680"/>
      <c r="F4680"/>
      <c r="G4680"/>
      <c r="H4680"/>
      <c r="I4680"/>
      <c r="J4680"/>
      <c r="K4680"/>
    </row>
    <row r="4681" spans="1:11" x14ac:dyDescent="0.2">
      <c r="A4681"/>
      <c r="B4681"/>
      <c r="C4681"/>
      <c r="D4681"/>
      <c r="E4681"/>
      <c r="F4681"/>
      <c r="G4681"/>
      <c r="H4681"/>
      <c r="I4681"/>
      <c r="J4681"/>
      <c r="K4681"/>
    </row>
    <row r="4682" spans="1:11" x14ac:dyDescent="0.2">
      <c r="A4682"/>
      <c r="B4682"/>
      <c r="C4682"/>
      <c r="D4682"/>
      <c r="E4682"/>
      <c r="F4682"/>
      <c r="G4682"/>
      <c r="H4682"/>
      <c r="I4682"/>
      <c r="J4682"/>
      <c r="K4682"/>
    </row>
    <row r="4683" spans="1:11" x14ac:dyDescent="0.2">
      <c r="A4683"/>
      <c r="B4683"/>
      <c r="C4683"/>
      <c r="D4683"/>
      <c r="E4683"/>
      <c r="F4683"/>
      <c r="G4683"/>
      <c r="H4683"/>
      <c r="I4683"/>
      <c r="J4683"/>
      <c r="K4683"/>
    </row>
    <row r="4684" spans="1:11" x14ac:dyDescent="0.2">
      <c r="A4684"/>
      <c r="B4684"/>
      <c r="C4684"/>
      <c r="D4684"/>
      <c r="E4684"/>
      <c r="F4684"/>
      <c r="G4684"/>
      <c r="H4684"/>
      <c r="I4684"/>
      <c r="J4684"/>
      <c r="K4684"/>
    </row>
    <row r="4685" spans="1:11" x14ac:dyDescent="0.2">
      <c r="A4685"/>
      <c r="B4685"/>
      <c r="C4685"/>
      <c r="D4685"/>
      <c r="E4685"/>
      <c r="F4685"/>
      <c r="G4685"/>
      <c r="H4685"/>
      <c r="I4685"/>
      <c r="J4685"/>
      <c r="K4685"/>
    </row>
    <row r="4686" spans="1:11" x14ac:dyDescent="0.2">
      <c r="A4686"/>
      <c r="B4686"/>
      <c r="C4686"/>
      <c r="D4686"/>
      <c r="E4686"/>
      <c r="F4686"/>
      <c r="G4686"/>
      <c r="H4686"/>
      <c r="I4686"/>
      <c r="J4686"/>
      <c r="K4686"/>
    </row>
    <row r="4687" spans="1:11" x14ac:dyDescent="0.2">
      <c r="A4687"/>
      <c r="B4687"/>
      <c r="C4687"/>
      <c r="D4687"/>
      <c r="E4687"/>
      <c r="F4687"/>
      <c r="G4687"/>
      <c r="H4687"/>
      <c r="I4687"/>
      <c r="J4687"/>
      <c r="K4687"/>
    </row>
    <row r="4688" spans="1:11" x14ac:dyDescent="0.2">
      <c r="A4688"/>
      <c r="B4688"/>
      <c r="C4688"/>
      <c r="D4688"/>
      <c r="E4688"/>
      <c r="F4688"/>
      <c r="G4688"/>
      <c r="H4688"/>
      <c r="I4688"/>
      <c r="J4688"/>
      <c r="K4688"/>
    </row>
    <row r="4689" spans="1:11" x14ac:dyDescent="0.2">
      <c r="A4689"/>
      <c r="B4689"/>
      <c r="C4689"/>
      <c r="D4689"/>
      <c r="E4689"/>
      <c r="F4689"/>
      <c r="G4689"/>
      <c r="H4689"/>
      <c r="I4689"/>
      <c r="J4689"/>
      <c r="K4689"/>
    </row>
    <row r="4690" spans="1:11" x14ac:dyDescent="0.2">
      <c r="A4690"/>
      <c r="B4690"/>
      <c r="C4690"/>
      <c r="D4690"/>
      <c r="E4690"/>
      <c r="F4690"/>
      <c r="G4690"/>
      <c r="H4690"/>
      <c r="I4690"/>
      <c r="J4690"/>
      <c r="K4690"/>
    </row>
    <row r="4691" spans="1:11" x14ac:dyDescent="0.2">
      <c r="A4691"/>
      <c r="B4691"/>
      <c r="C4691"/>
      <c r="D4691"/>
      <c r="E4691"/>
      <c r="F4691"/>
      <c r="G4691"/>
      <c r="H4691"/>
      <c r="I4691"/>
      <c r="J4691"/>
      <c r="K4691"/>
    </row>
    <row r="4692" spans="1:11" x14ac:dyDescent="0.2">
      <c r="A4692"/>
      <c r="B4692"/>
      <c r="C4692"/>
      <c r="D4692"/>
      <c r="E4692"/>
      <c r="F4692"/>
      <c r="G4692"/>
      <c r="H4692"/>
      <c r="I4692"/>
      <c r="J4692"/>
      <c r="K4692"/>
    </row>
    <row r="4693" spans="1:11" x14ac:dyDescent="0.2">
      <c r="A4693"/>
      <c r="B4693"/>
      <c r="C4693"/>
      <c r="D4693"/>
      <c r="E4693"/>
      <c r="F4693"/>
      <c r="G4693"/>
      <c r="H4693"/>
      <c r="I4693"/>
      <c r="J4693"/>
      <c r="K4693"/>
    </row>
    <row r="4694" spans="1:11" x14ac:dyDescent="0.2">
      <c r="A4694"/>
      <c r="B4694"/>
      <c r="C4694"/>
      <c r="D4694"/>
      <c r="E4694"/>
      <c r="F4694"/>
      <c r="G4694"/>
      <c r="H4694"/>
      <c r="I4694"/>
      <c r="J4694"/>
      <c r="K4694"/>
    </row>
    <row r="4695" spans="1:11" x14ac:dyDescent="0.2">
      <c r="A4695"/>
      <c r="B4695"/>
      <c r="C4695"/>
      <c r="D4695"/>
      <c r="E4695"/>
      <c r="F4695"/>
      <c r="G4695"/>
      <c r="H4695"/>
      <c r="I4695"/>
      <c r="J4695"/>
      <c r="K4695"/>
    </row>
    <row r="4696" spans="1:11" x14ac:dyDescent="0.2">
      <c r="A4696"/>
      <c r="B4696"/>
      <c r="C4696"/>
      <c r="D4696"/>
      <c r="E4696"/>
      <c r="F4696"/>
      <c r="G4696"/>
      <c r="H4696"/>
      <c r="I4696"/>
      <c r="J4696"/>
      <c r="K4696"/>
    </row>
    <row r="4697" spans="1:11" x14ac:dyDescent="0.2">
      <c r="A4697"/>
      <c r="B4697"/>
      <c r="C4697"/>
      <c r="D4697"/>
      <c r="E4697"/>
      <c r="F4697"/>
      <c r="G4697"/>
      <c r="H4697"/>
      <c r="I4697"/>
      <c r="J4697"/>
      <c r="K4697"/>
    </row>
    <row r="4698" spans="1:11" x14ac:dyDescent="0.2">
      <c r="A4698"/>
      <c r="B4698"/>
      <c r="C4698"/>
      <c r="D4698"/>
      <c r="E4698"/>
      <c r="F4698"/>
      <c r="G4698"/>
      <c r="H4698"/>
      <c r="I4698"/>
      <c r="J4698"/>
      <c r="K4698"/>
    </row>
    <row r="4699" spans="1:11" x14ac:dyDescent="0.2">
      <c r="A4699"/>
      <c r="B4699"/>
      <c r="C4699"/>
      <c r="D4699"/>
      <c r="E4699"/>
      <c r="F4699"/>
      <c r="G4699"/>
      <c r="H4699"/>
      <c r="I4699"/>
      <c r="J4699"/>
      <c r="K4699"/>
    </row>
    <row r="4700" spans="1:11" x14ac:dyDescent="0.2">
      <c r="A4700"/>
      <c r="B4700"/>
      <c r="C4700"/>
      <c r="D4700"/>
      <c r="E4700"/>
      <c r="F4700"/>
      <c r="G4700"/>
      <c r="H4700"/>
      <c r="I4700"/>
      <c r="J4700"/>
      <c r="K4700"/>
    </row>
    <row r="4701" spans="1:11" x14ac:dyDescent="0.2">
      <c r="A4701"/>
      <c r="B4701"/>
      <c r="C4701"/>
      <c r="D4701"/>
      <c r="E4701"/>
      <c r="F4701"/>
      <c r="G4701"/>
      <c r="H4701"/>
      <c r="I4701"/>
      <c r="J4701"/>
      <c r="K4701"/>
    </row>
    <row r="4702" spans="1:11" x14ac:dyDescent="0.2">
      <c r="A4702"/>
      <c r="B4702"/>
      <c r="C4702"/>
      <c r="D4702"/>
      <c r="E4702"/>
      <c r="F4702"/>
      <c r="G4702"/>
      <c r="H4702"/>
      <c r="I4702"/>
      <c r="J4702"/>
      <c r="K4702"/>
    </row>
    <row r="4703" spans="1:11" x14ac:dyDescent="0.2">
      <c r="A4703"/>
      <c r="B4703"/>
      <c r="C4703"/>
      <c r="D4703"/>
      <c r="E4703"/>
      <c r="F4703"/>
      <c r="G4703"/>
      <c r="H4703"/>
      <c r="I4703"/>
      <c r="J4703"/>
      <c r="K4703"/>
    </row>
    <row r="4704" spans="1:11" x14ac:dyDescent="0.2">
      <c r="A4704"/>
      <c r="B4704"/>
      <c r="C4704"/>
      <c r="D4704"/>
      <c r="E4704"/>
      <c r="F4704"/>
      <c r="G4704"/>
      <c r="H4704"/>
      <c r="I4704"/>
      <c r="J4704"/>
      <c r="K4704"/>
    </row>
    <row r="4705" spans="1:11" x14ac:dyDescent="0.2">
      <c r="A4705"/>
      <c r="B4705"/>
      <c r="C4705"/>
      <c r="D4705"/>
      <c r="E4705"/>
      <c r="F4705"/>
      <c r="G4705"/>
      <c r="H4705"/>
      <c r="I4705"/>
      <c r="J4705"/>
      <c r="K4705"/>
    </row>
    <row r="4706" spans="1:11" x14ac:dyDescent="0.2">
      <c r="A4706"/>
      <c r="B4706"/>
      <c r="C4706"/>
      <c r="D4706"/>
      <c r="E4706"/>
      <c r="F4706"/>
      <c r="G4706"/>
      <c r="H4706"/>
      <c r="I4706"/>
      <c r="J4706"/>
      <c r="K4706"/>
    </row>
    <row r="4707" spans="1:11" x14ac:dyDescent="0.2">
      <c r="A4707"/>
      <c r="B4707"/>
      <c r="C4707"/>
      <c r="D4707"/>
      <c r="E4707"/>
      <c r="F4707"/>
      <c r="G4707"/>
      <c r="H4707"/>
      <c r="I4707"/>
      <c r="J4707"/>
      <c r="K4707"/>
    </row>
    <row r="4708" spans="1:11" x14ac:dyDescent="0.2">
      <c r="A4708"/>
      <c r="B4708"/>
      <c r="C4708"/>
      <c r="D4708"/>
      <c r="E4708"/>
      <c r="F4708"/>
      <c r="G4708"/>
      <c r="H4708"/>
      <c r="I4708"/>
      <c r="J4708"/>
      <c r="K4708"/>
    </row>
    <row r="4709" spans="1:11" x14ac:dyDescent="0.2">
      <c r="A4709"/>
      <c r="B4709"/>
      <c r="C4709"/>
      <c r="D4709"/>
      <c r="E4709"/>
      <c r="F4709"/>
      <c r="G4709"/>
      <c r="H4709"/>
      <c r="I4709"/>
      <c r="J4709"/>
      <c r="K4709"/>
    </row>
    <row r="4710" spans="1:11" x14ac:dyDescent="0.2">
      <c r="A4710"/>
      <c r="B4710"/>
      <c r="C4710"/>
      <c r="D4710"/>
      <c r="E4710"/>
      <c r="F4710"/>
      <c r="G4710"/>
      <c r="H4710"/>
      <c r="I4710"/>
      <c r="J4710"/>
      <c r="K4710"/>
    </row>
    <row r="4711" spans="1:11" x14ac:dyDescent="0.2">
      <c r="A4711"/>
      <c r="B4711"/>
      <c r="C4711"/>
      <c r="D4711"/>
      <c r="E4711"/>
      <c r="F4711"/>
      <c r="G4711"/>
      <c r="H4711"/>
      <c r="I4711"/>
      <c r="J4711"/>
      <c r="K4711"/>
    </row>
    <row r="4712" spans="1:11" x14ac:dyDescent="0.2">
      <c r="A4712"/>
      <c r="B4712"/>
      <c r="C4712"/>
      <c r="D4712"/>
      <c r="E4712"/>
      <c r="F4712"/>
      <c r="G4712"/>
      <c r="H4712"/>
      <c r="I4712"/>
      <c r="J4712"/>
      <c r="K4712"/>
    </row>
    <row r="4713" spans="1:11" x14ac:dyDescent="0.2">
      <c r="A4713"/>
      <c r="B4713"/>
      <c r="C4713"/>
      <c r="D4713"/>
      <c r="E4713"/>
      <c r="F4713"/>
      <c r="G4713"/>
      <c r="H4713"/>
      <c r="I4713"/>
      <c r="J4713"/>
      <c r="K4713"/>
    </row>
    <row r="4714" spans="1:11" x14ac:dyDescent="0.2">
      <c r="A4714"/>
      <c r="B4714"/>
      <c r="C4714"/>
      <c r="D4714"/>
      <c r="E4714"/>
      <c r="F4714"/>
      <c r="G4714"/>
      <c r="H4714"/>
      <c r="I4714"/>
      <c r="J4714"/>
      <c r="K4714"/>
    </row>
    <row r="4715" spans="1:11" x14ac:dyDescent="0.2">
      <c r="A4715"/>
      <c r="B4715"/>
      <c r="C4715"/>
      <c r="D4715"/>
      <c r="E4715"/>
      <c r="F4715"/>
      <c r="G4715"/>
      <c r="H4715"/>
      <c r="I4715"/>
      <c r="J4715"/>
      <c r="K4715"/>
    </row>
    <row r="4716" spans="1:11" x14ac:dyDescent="0.2">
      <c r="A4716"/>
      <c r="B4716"/>
      <c r="C4716"/>
      <c r="D4716"/>
      <c r="E4716"/>
      <c r="F4716"/>
      <c r="G4716"/>
      <c r="H4716"/>
      <c r="I4716"/>
      <c r="J4716"/>
      <c r="K4716"/>
    </row>
    <row r="4717" spans="1:11" x14ac:dyDescent="0.2">
      <c r="A4717"/>
      <c r="B4717"/>
      <c r="C4717"/>
      <c r="D4717"/>
      <c r="E4717"/>
      <c r="F4717"/>
      <c r="G4717"/>
      <c r="H4717"/>
      <c r="I4717"/>
      <c r="J4717"/>
      <c r="K4717"/>
    </row>
    <row r="4718" spans="1:11" x14ac:dyDescent="0.2">
      <c r="A4718"/>
      <c r="B4718"/>
      <c r="C4718"/>
      <c r="D4718"/>
      <c r="E4718"/>
      <c r="F4718"/>
      <c r="G4718"/>
      <c r="H4718"/>
      <c r="I4718"/>
      <c r="J4718"/>
      <c r="K4718"/>
    </row>
    <row r="4719" spans="1:11" x14ac:dyDescent="0.2">
      <c r="A4719"/>
      <c r="B4719"/>
      <c r="C4719"/>
      <c r="D4719"/>
      <c r="E4719"/>
      <c r="F4719"/>
      <c r="G4719"/>
      <c r="H4719"/>
      <c r="I4719"/>
      <c r="J4719"/>
      <c r="K4719"/>
    </row>
    <row r="4720" spans="1:11" x14ac:dyDescent="0.2">
      <c r="A4720"/>
      <c r="B4720"/>
      <c r="C4720"/>
      <c r="D4720"/>
      <c r="E4720"/>
      <c r="F4720"/>
      <c r="G4720"/>
      <c r="H4720"/>
      <c r="I4720"/>
      <c r="J4720"/>
      <c r="K4720"/>
    </row>
    <row r="4721" spans="1:11" x14ac:dyDescent="0.2">
      <c r="A4721"/>
      <c r="B4721"/>
      <c r="C4721"/>
      <c r="D4721"/>
      <c r="E4721"/>
      <c r="F4721"/>
      <c r="G4721"/>
      <c r="H4721"/>
      <c r="I4721"/>
      <c r="J4721"/>
      <c r="K4721"/>
    </row>
    <row r="4722" spans="1:11" x14ac:dyDescent="0.2">
      <c r="A4722"/>
      <c r="B4722"/>
      <c r="C4722"/>
      <c r="D4722"/>
      <c r="E4722"/>
      <c r="F4722"/>
      <c r="G4722"/>
      <c r="H4722"/>
      <c r="I4722"/>
      <c r="J4722"/>
      <c r="K4722"/>
    </row>
    <row r="4723" spans="1:11" x14ac:dyDescent="0.2">
      <c r="A4723"/>
      <c r="B4723"/>
      <c r="C4723"/>
      <c r="D4723"/>
      <c r="E4723"/>
      <c r="F4723"/>
      <c r="G4723"/>
      <c r="H4723"/>
      <c r="I4723"/>
      <c r="J4723"/>
      <c r="K4723"/>
    </row>
    <row r="4724" spans="1:11" x14ac:dyDescent="0.2">
      <c r="A4724"/>
      <c r="B4724"/>
      <c r="C4724"/>
      <c r="D4724"/>
      <c r="E4724"/>
      <c r="F4724"/>
      <c r="G4724"/>
      <c r="H4724"/>
      <c r="I4724"/>
      <c r="J4724"/>
      <c r="K4724"/>
    </row>
    <row r="4725" spans="1:11" x14ac:dyDescent="0.2">
      <c r="A4725"/>
      <c r="B4725"/>
      <c r="C4725"/>
      <c r="D4725"/>
      <c r="E4725"/>
      <c r="F4725"/>
      <c r="G4725"/>
      <c r="H4725"/>
      <c r="I4725"/>
      <c r="J4725"/>
      <c r="K4725"/>
    </row>
    <row r="4726" spans="1:11" x14ac:dyDescent="0.2">
      <c r="A4726"/>
      <c r="B4726"/>
      <c r="C4726"/>
      <c r="D4726"/>
      <c r="E4726"/>
      <c r="F4726"/>
      <c r="G4726"/>
      <c r="H4726"/>
      <c r="I4726"/>
      <c r="J4726"/>
      <c r="K4726"/>
    </row>
    <row r="4727" spans="1:11" x14ac:dyDescent="0.2">
      <c r="A4727"/>
      <c r="B4727"/>
      <c r="C4727"/>
      <c r="D4727"/>
      <c r="E4727"/>
      <c r="F4727"/>
      <c r="G4727"/>
      <c r="H4727"/>
      <c r="I4727"/>
      <c r="J4727"/>
      <c r="K4727"/>
    </row>
    <row r="4728" spans="1:11" x14ac:dyDescent="0.2">
      <c r="A4728"/>
      <c r="B4728"/>
      <c r="C4728"/>
      <c r="D4728"/>
      <c r="E4728"/>
      <c r="F4728"/>
      <c r="G4728"/>
      <c r="H4728"/>
      <c r="I4728"/>
      <c r="J4728"/>
      <c r="K4728"/>
    </row>
    <row r="4729" spans="1:11" x14ac:dyDescent="0.2">
      <c r="A4729"/>
      <c r="B4729"/>
      <c r="C4729"/>
      <c r="D4729"/>
      <c r="E4729"/>
      <c r="F4729"/>
      <c r="G4729"/>
      <c r="H4729"/>
      <c r="I4729"/>
      <c r="J4729"/>
      <c r="K4729"/>
    </row>
    <row r="4730" spans="1:11" x14ac:dyDescent="0.2">
      <c r="A4730"/>
      <c r="B4730"/>
      <c r="C4730"/>
      <c r="D4730"/>
      <c r="E4730"/>
      <c r="F4730"/>
      <c r="G4730"/>
      <c r="H4730"/>
      <c r="I4730"/>
      <c r="J4730"/>
      <c r="K4730"/>
    </row>
    <row r="4731" spans="1:11" x14ac:dyDescent="0.2">
      <c r="A4731"/>
      <c r="B4731"/>
      <c r="C4731"/>
      <c r="D4731"/>
      <c r="E4731"/>
      <c r="F4731"/>
      <c r="G4731"/>
      <c r="H4731"/>
      <c r="I4731"/>
      <c r="J4731"/>
      <c r="K4731"/>
    </row>
    <row r="4732" spans="1:11" x14ac:dyDescent="0.2">
      <c r="A4732"/>
      <c r="B4732"/>
      <c r="C4732"/>
      <c r="D4732"/>
      <c r="E4732"/>
      <c r="F4732"/>
      <c r="G4732"/>
      <c r="H4732"/>
      <c r="I4732"/>
      <c r="J4732"/>
      <c r="K4732"/>
    </row>
    <row r="4733" spans="1:11" x14ac:dyDescent="0.2">
      <c r="A4733"/>
      <c r="B4733"/>
      <c r="C4733"/>
      <c r="D4733"/>
      <c r="E4733"/>
      <c r="F4733"/>
      <c r="G4733"/>
      <c r="H4733"/>
      <c r="I4733"/>
      <c r="J4733"/>
      <c r="K4733"/>
    </row>
    <row r="4734" spans="1:11" x14ac:dyDescent="0.2">
      <c r="A4734"/>
      <c r="B4734"/>
      <c r="C4734"/>
      <c r="D4734"/>
      <c r="E4734"/>
      <c r="F4734"/>
      <c r="G4734"/>
      <c r="H4734"/>
      <c r="I4734"/>
      <c r="J4734"/>
      <c r="K4734"/>
    </row>
    <row r="4735" spans="1:11" x14ac:dyDescent="0.2">
      <c r="A4735"/>
      <c r="B4735"/>
      <c r="C4735"/>
      <c r="D4735"/>
      <c r="E4735"/>
      <c r="F4735"/>
      <c r="G4735"/>
      <c r="H4735"/>
      <c r="I4735"/>
      <c r="J4735"/>
      <c r="K4735"/>
    </row>
    <row r="4736" spans="1:11" x14ac:dyDescent="0.2">
      <c r="A4736"/>
      <c r="B4736"/>
      <c r="C4736"/>
      <c r="D4736"/>
      <c r="E4736"/>
      <c r="F4736"/>
      <c r="G4736"/>
      <c r="H4736"/>
      <c r="I4736"/>
      <c r="J4736"/>
      <c r="K4736"/>
    </row>
    <row r="4737" spans="1:11" x14ac:dyDescent="0.2">
      <c r="A4737"/>
      <c r="B4737"/>
      <c r="C4737"/>
      <c r="D4737"/>
      <c r="E4737"/>
      <c r="F4737"/>
      <c r="G4737"/>
      <c r="H4737"/>
      <c r="I4737"/>
      <c r="J4737"/>
      <c r="K4737"/>
    </row>
    <row r="4738" spans="1:11" x14ac:dyDescent="0.2">
      <c r="A4738"/>
      <c r="B4738"/>
      <c r="C4738"/>
      <c r="D4738"/>
      <c r="E4738"/>
      <c r="F4738"/>
      <c r="G4738"/>
      <c r="H4738"/>
      <c r="I4738"/>
      <c r="J4738"/>
      <c r="K4738"/>
    </row>
    <row r="4739" spans="1:11" x14ac:dyDescent="0.2">
      <c r="A4739"/>
      <c r="B4739"/>
      <c r="C4739"/>
      <c r="D4739"/>
      <c r="E4739"/>
      <c r="F4739"/>
      <c r="G4739"/>
      <c r="H4739"/>
      <c r="I4739"/>
      <c r="J4739"/>
      <c r="K4739"/>
    </row>
    <row r="4740" spans="1:11" x14ac:dyDescent="0.2">
      <c r="A4740"/>
      <c r="B4740"/>
      <c r="C4740"/>
      <c r="D4740"/>
      <c r="E4740"/>
      <c r="F4740"/>
      <c r="G4740"/>
      <c r="H4740"/>
      <c r="I4740"/>
      <c r="J4740"/>
      <c r="K4740"/>
    </row>
    <row r="4741" spans="1:11" x14ac:dyDescent="0.2">
      <c r="A4741"/>
      <c r="B4741"/>
      <c r="C4741"/>
      <c r="D4741"/>
      <c r="E4741"/>
      <c r="F4741"/>
      <c r="G4741"/>
      <c r="H4741"/>
      <c r="I4741"/>
      <c r="J4741"/>
      <c r="K4741"/>
    </row>
    <row r="4742" spans="1:11" x14ac:dyDescent="0.2">
      <c r="A4742"/>
      <c r="B4742"/>
      <c r="C4742"/>
      <c r="D4742"/>
      <c r="E4742"/>
      <c r="F4742"/>
      <c r="G4742"/>
      <c r="H4742"/>
      <c r="I4742"/>
      <c r="J4742"/>
      <c r="K4742"/>
    </row>
    <row r="4743" spans="1:11" x14ac:dyDescent="0.2">
      <c r="A4743"/>
      <c r="B4743"/>
      <c r="C4743"/>
      <c r="D4743"/>
      <c r="E4743"/>
      <c r="F4743"/>
      <c r="G4743"/>
      <c r="H4743"/>
      <c r="I4743"/>
      <c r="J4743"/>
      <c r="K4743"/>
    </row>
    <row r="4744" spans="1:11" x14ac:dyDescent="0.2">
      <c r="A4744"/>
      <c r="B4744"/>
      <c r="C4744"/>
      <c r="D4744"/>
      <c r="E4744"/>
      <c r="F4744"/>
      <c r="G4744"/>
      <c r="H4744"/>
      <c r="I4744"/>
      <c r="J4744"/>
      <c r="K4744"/>
    </row>
    <row r="4745" spans="1:11" x14ac:dyDescent="0.2">
      <c r="A4745"/>
      <c r="B4745"/>
      <c r="C4745"/>
      <c r="D4745"/>
      <c r="E4745"/>
      <c r="F4745"/>
      <c r="G4745"/>
      <c r="H4745"/>
      <c r="I4745"/>
      <c r="J4745"/>
      <c r="K4745"/>
    </row>
    <row r="4746" spans="1:11" x14ac:dyDescent="0.2">
      <c r="A4746"/>
      <c r="B4746"/>
      <c r="C4746"/>
      <c r="D4746"/>
      <c r="E4746"/>
      <c r="F4746"/>
      <c r="G4746"/>
      <c r="H4746"/>
      <c r="I4746"/>
      <c r="J4746"/>
      <c r="K4746"/>
    </row>
    <row r="4747" spans="1:11" x14ac:dyDescent="0.2">
      <c r="A4747"/>
      <c r="B4747"/>
      <c r="C4747"/>
      <c r="D4747"/>
      <c r="E4747"/>
      <c r="F4747"/>
      <c r="G4747"/>
      <c r="H4747"/>
      <c r="I4747"/>
      <c r="J4747"/>
      <c r="K4747"/>
    </row>
    <row r="4748" spans="1:11" x14ac:dyDescent="0.2">
      <c r="A4748"/>
      <c r="B4748"/>
      <c r="C4748"/>
      <c r="D4748"/>
      <c r="E4748"/>
      <c r="F4748"/>
      <c r="G4748"/>
      <c r="H4748"/>
      <c r="I4748"/>
      <c r="J4748"/>
      <c r="K4748"/>
    </row>
    <row r="4749" spans="1:11" x14ac:dyDescent="0.2">
      <c r="A4749"/>
      <c r="B4749"/>
      <c r="C4749"/>
      <c r="D4749"/>
      <c r="E4749"/>
      <c r="F4749"/>
      <c r="G4749"/>
      <c r="H4749"/>
      <c r="I4749"/>
      <c r="J4749"/>
      <c r="K4749"/>
    </row>
    <row r="4750" spans="1:11" x14ac:dyDescent="0.2">
      <c r="A4750"/>
      <c r="B4750"/>
      <c r="C4750"/>
      <c r="D4750"/>
      <c r="E4750"/>
      <c r="F4750"/>
      <c r="G4750"/>
      <c r="H4750"/>
      <c r="I4750"/>
      <c r="J4750"/>
      <c r="K4750"/>
    </row>
    <row r="4751" spans="1:11" x14ac:dyDescent="0.2">
      <c r="A4751"/>
      <c r="B4751"/>
      <c r="C4751"/>
      <c r="D4751"/>
      <c r="E4751"/>
      <c r="F4751"/>
      <c r="G4751"/>
      <c r="H4751"/>
      <c r="I4751"/>
      <c r="J4751"/>
      <c r="K4751"/>
    </row>
    <row r="4752" spans="1:11" x14ac:dyDescent="0.2">
      <c r="A4752"/>
      <c r="B4752"/>
      <c r="C4752"/>
      <c r="D4752"/>
      <c r="E4752"/>
      <c r="F4752"/>
      <c r="G4752"/>
      <c r="H4752"/>
      <c r="I4752"/>
      <c r="J4752"/>
      <c r="K4752"/>
    </row>
    <row r="4753" spans="1:11" x14ac:dyDescent="0.2">
      <c r="A4753"/>
      <c r="B4753"/>
      <c r="C4753"/>
      <c r="D4753"/>
      <c r="E4753"/>
      <c r="F4753"/>
      <c r="G4753"/>
      <c r="H4753"/>
      <c r="I4753"/>
      <c r="J4753"/>
      <c r="K4753"/>
    </row>
    <row r="4754" spans="1:11" x14ac:dyDescent="0.2">
      <c r="A4754"/>
      <c r="B4754"/>
      <c r="C4754"/>
      <c r="D4754"/>
      <c r="E4754"/>
      <c r="F4754"/>
      <c r="G4754"/>
      <c r="H4754"/>
      <c r="I4754"/>
      <c r="J4754"/>
      <c r="K4754"/>
    </row>
    <row r="4755" spans="1:11" x14ac:dyDescent="0.2">
      <c r="A4755"/>
      <c r="B4755"/>
      <c r="C4755"/>
      <c r="D4755"/>
      <c r="E4755"/>
      <c r="F4755"/>
      <c r="G4755"/>
      <c r="H4755"/>
      <c r="I4755"/>
      <c r="J4755"/>
      <c r="K4755"/>
    </row>
    <row r="4756" spans="1:11" x14ac:dyDescent="0.2">
      <c r="A4756"/>
      <c r="B4756"/>
      <c r="C4756"/>
      <c r="D4756"/>
      <c r="E4756"/>
      <c r="F4756"/>
      <c r="G4756"/>
      <c r="H4756"/>
      <c r="I4756"/>
      <c r="J4756"/>
      <c r="K4756"/>
    </row>
    <row r="4757" spans="1:11" x14ac:dyDescent="0.2">
      <c r="A4757"/>
      <c r="B4757"/>
      <c r="C4757"/>
      <c r="D4757"/>
      <c r="E4757"/>
      <c r="F4757"/>
      <c r="G4757"/>
      <c r="H4757"/>
      <c r="I4757"/>
      <c r="J4757"/>
      <c r="K4757"/>
    </row>
    <row r="4758" spans="1:11" x14ac:dyDescent="0.2">
      <c r="A4758"/>
      <c r="B4758"/>
      <c r="C4758"/>
      <c r="D4758"/>
      <c r="E4758"/>
      <c r="F4758"/>
      <c r="G4758"/>
      <c r="H4758"/>
      <c r="I4758"/>
      <c r="J4758"/>
      <c r="K4758"/>
    </row>
    <row r="4759" spans="1:11" x14ac:dyDescent="0.2">
      <c r="A4759"/>
      <c r="B4759"/>
      <c r="C4759"/>
      <c r="D4759"/>
      <c r="E4759"/>
      <c r="F4759"/>
      <c r="G4759"/>
      <c r="H4759"/>
      <c r="I4759"/>
      <c r="J4759"/>
      <c r="K4759"/>
    </row>
    <row r="4760" spans="1:11" x14ac:dyDescent="0.2">
      <c r="A4760"/>
      <c r="B4760"/>
      <c r="C4760"/>
      <c r="D4760"/>
      <c r="E4760"/>
      <c r="F4760"/>
      <c r="G4760"/>
      <c r="H4760"/>
      <c r="I4760"/>
      <c r="J4760"/>
      <c r="K4760"/>
    </row>
    <row r="4761" spans="1:11" x14ac:dyDescent="0.2">
      <c r="A4761"/>
      <c r="B4761"/>
      <c r="C4761"/>
      <c r="D4761"/>
      <c r="E4761"/>
      <c r="F4761"/>
      <c r="G4761"/>
      <c r="H4761"/>
      <c r="I4761"/>
      <c r="J4761"/>
      <c r="K4761"/>
    </row>
    <row r="4762" spans="1:11" x14ac:dyDescent="0.2">
      <c r="A4762"/>
      <c r="B4762"/>
      <c r="C4762"/>
      <c r="D4762"/>
      <c r="E4762"/>
      <c r="F4762"/>
      <c r="G4762"/>
      <c r="H4762"/>
      <c r="I4762"/>
      <c r="J4762"/>
      <c r="K4762"/>
    </row>
    <row r="4763" spans="1:11" x14ac:dyDescent="0.2">
      <c r="A4763"/>
      <c r="B4763"/>
      <c r="C4763"/>
      <c r="D4763"/>
      <c r="E4763"/>
      <c r="F4763"/>
      <c r="G4763"/>
      <c r="H4763"/>
      <c r="I4763"/>
      <c r="J4763"/>
      <c r="K4763"/>
    </row>
    <row r="4764" spans="1:11" x14ac:dyDescent="0.2">
      <c r="A4764"/>
      <c r="B4764"/>
      <c r="C4764"/>
      <c r="D4764"/>
      <c r="E4764"/>
      <c r="F4764"/>
      <c r="G4764"/>
      <c r="H4764"/>
      <c r="I4764"/>
      <c r="J4764"/>
      <c r="K4764"/>
    </row>
    <row r="4765" spans="1:11" x14ac:dyDescent="0.2">
      <c r="A4765"/>
      <c r="B4765"/>
      <c r="C4765"/>
      <c r="D4765"/>
      <c r="E4765"/>
      <c r="F4765"/>
      <c r="G4765"/>
      <c r="H4765"/>
      <c r="I4765"/>
      <c r="J4765"/>
      <c r="K4765"/>
    </row>
    <row r="4766" spans="1:11" x14ac:dyDescent="0.2">
      <c r="A4766"/>
      <c r="B4766"/>
      <c r="C4766"/>
      <c r="D4766"/>
      <c r="E4766"/>
      <c r="F4766"/>
      <c r="G4766"/>
      <c r="H4766"/>
      <c r="I4766"/>
      <c r="J4766"/>
      <c r="K4766"/>
    </row>
    <row r="4767" spans="1:11" x14ac:dyDescent="0.2">
      <c r="A4767"/>
      <c r="B4767"/>
      <c r="C4767"/>
      <c r="D4767"/>
      <c r="E4767"/>
      <c r="F4767"/>
      <c r="G4767"/>
      <c r="H4767"/>
      <c r="I4767"/>
      <c r="J4767"/>
      <c r="K4767"/>
    </row>
    <row r="4768" spans="1:11" x14ac:dyDescent="0.2">
      <c r="A4768"/>
      <c r="B4768"/>
      <c r="C4768"/>
      <c r="D4768"/>
      <c r="E4768"/>
      <c r="F4768"/>
      <c r="G4768"/>
      <c r="H4768"/>
      <c r="I4768"/>
      <c r="J4768"/>
      <c r="K4768"/>
    </row>
    <row r="4769" spans="1:11" x14ac:dyDescent="0.2">
      <c r="A4769"/>
      <c r="B4769"/>
      <c r="C4769"/>
      <c r="D4769"/>
      <c r="E4769"/>
      <c r="F4769"/>
      <c r="G4769"/>
      <c r="H4769"/>
      <c r="I4769"/>
      <c r="J4769"/>
      <c r="K4769"/>
    </row>
    <row r="4770" spans="1:11" x14ac:dyDescent="0.2">
      <c r="A4770"/>
      <c r="B4770"/>
      <c r="C4770"/>
      <c r="D4770"/>
      <c r="E4770"/>
      <c r="F4770"/>
      <c r="G4770"/>
      <c r="H4770"/>
      <c r="I4770"/>
      <c r="J4770"/>
      <c r="K4770"/>
    </row>
    <row r="4771" spans="1:11" x14ac:dyDescent="0.2">
      <c r="A4771"/>
      <c r="B4771"/>
      <c r="C4771"/>
      <c r="D4771"/>
      <c r="E4771"/>
      <c r="F4771"/>
      <c r="G4771"/>
      <c r="H4771"/>
      <c r="I4771"/>
      <c r="J4771"/>
      <c r="K4771"/>
    </row>
    <row r="4772" spans="1:11" x14ac:dyDescent="0.2">
      <c r="A4772"/>
      <c r="B4772"/>
      <c r="C4772"/>
      <c r="D4772"/>
      <c r="E4772"/>
      <c r="F4772"/>
      <c r="G4772"/>
      <c r="H4772"/>
      <c r="I4772"/>
      <c r="J4772"/>
      <c r="K4772"/>
    </row>
    <row r="4773" spans="1:11" x14ac:dyDescent="0.2">
      <c r="A4773"/>
      <c r="B4773"/>
      <c r="C4773"/>
      <c r="D4773"/>
      <c r="E4773"/>
      <c r="F4773"/>
      <c r="G4773"/>
      <c r="H4773"/>
      <c r="I4773"/>
      <c r="J4773"/>
      <c r="K4773"/>
    </row>
    <row r="4774" spans="1:11" x14ac:dyDescent="0.2">
      <c r="A4774"/>
      <c r="B4774"/>
      <c r="C4774"/>
      <c r="D4774"/>
      <c r="E4774"/>
      <c r="F4774"/>
      <c r="G4774"/>
      <c r="H4774"/>
      <c r="I4774"/>
      <c r="J4774"/>
      <c r="K4774"/>
    </row>
    <row r="4775" spans="1:11" x14ac:dyDescent="0.2">
      <c r="A4775"/>
      <c r="B4775"/>
      <c r="C4775"/>
      <c r="D4775"/>
      <c r="E4775"/>
      <c r="F4775"/>
      <c r="G4775"/>
      <c r="H4775"/>
      <c r="I4775"/>
      <c r="J4775"/>
      <c r="K4775"/>
    </row>
    <row r="4776" spans="1:11" x14ac:dyDescent="0.2">
      <c r="A4776"/>
      <c r="B4776"/>
      <c r="C4776"/>
      <c r="D4776"/>
      <c r="E4776"/>
      <c r="F4776"/>
      <c r="G4776"/>
      <c r="H4776"/>
      <c r="I4776"/>
      <c r="J4776"/>
      <c r="K4776"/>
    </row>
    <row r="4777" spans="1:11" x14ac:dyDescent="0.2">
      <c r="A4777"/>
      <c r="B4777"/>
      <c r="C4777"/>
      <c r="D4777"/>
      <c r="E4777"/>
      <c r="F4777"/>
      <c r="G4777"/>
      <c r="H4777"/>
      <c r="I4777"/>
      <c r="J4777"/>
      <c r="K4777"/>
    </row>
    <row r="4778" spans="1:11" x14ac:dyDescent="0.2">
      <c r="A4778"/>
      <c r="B4778"/>
      <c r="C4778"/>
      <c r="D4778"/>
      <c r="E4778"/>
      <c r="F4778"/>
      <c r="G4778"/>
      <c r="H4778"/>
      <c r="I4778"/>
      <c r="J4778"/>
      <c r="K4778"/>
    </row>
    <row r="4779" spans="1:11" x14ac:dyDescent="0.2">
      <c r="A4779"/>
      <c r="B4779"/>
      <c r="C4779"/>
      <c r="D4779"/>
      <c r="E4779"/>
      <c r="F4779"/>
      <c r="G4779"/>
      <c r="H4779"/>
      <c r="I4779"/>
      <c r="J4779"/>
      <c r="K4779"/>
    </row>
    <row r="4780" spans="1:11" x14ac:dyDescent="0.2">
      <c r="A4780"/>
      <c r="B4780"/>
      <c r="C4780"/>
      <c r="D4780"/>
      <c r="E4780"/>
      <c r="F4780"/>
      <c r="G4780"/>
      <c r="H4780"/>
      <c r="I4780"/>
      <c r="J4780"/>
      <c r="K4780"/>
    </row>
    <row r="4781" spans="1:11" x14ac:dyDescent="0.2">
      <c r="A4781"/>
      <c r="B4781"/>
      <c r="C4781"/>
      <c r="D4781"/>
      <c r="E4781"/>
      <c r="F4781"/>
      <c r="G4781"/>
      <c r="H4781"/>
      <c r="I4781"/>
      <c r="J4781"/>
      <c r="K4781"/>
    </row>
    <row r="4782" spans="1:11" x14ac:dyDescent="0.2">
      <c r="A4782"/>
      <c r="B4782"/>
      <c r="C4782"/>
      <c r="D4782"/>
      <c r="E4782"/>
      <c r="F4782"/>
      <c r="G4782"/>
      <c r="H4782"/>
      <c r="I4782"/>
      <c r="J4782"/>
      <c r="K4782"/>
    </row>
    <row r="4783" spans="1:11" x14ac:dyDescent="0.2">
      <c r="A4783"/>
      <c r="B4783"/>
      <c r="C4783"/>
      <c r="D4783"/>
      <c r="E4783"/>
      <c r="F4783"/>
      <c r="G4783"/>
      <c r="H4783"/>
      <c r="I4783"/>
      <c r="J4783"/>
      <c r="K4783"/>
    </row>
    <row r="4784" spans="1:11" x14ac:dyDescent="0.2">
      <c r="A4784"/>
      <c r="B4784"/>
      <c r="C4784"/>
      <c r="D4784"/>
      <c r="E4784"/>
      <c r="F4784"/>
      <c r="G4784"/>
      <c r="H4784"/>
      <c r="I4784"/>
      <c r="J4784"/>
      <c r="K4784"/>
    </row>
    <row r="4785" spans="1:11" x14ac:dyDescent="0.2">
      <c r="A4785"/>
      <c r="B4785"/>
      <c r="C4785"/>
      <c r="D4785"/>
      <c r="E4785"/>
      <c r="F4785"/>
      <c r="G4785"/>
      <c r="H4785"/>
      <c r="I4785"/>
      <c r="J4785"/>
      <c r="K4785"/>
    </row>
    <row r="4786" spans="1:11" x14ac:dyDescent="0.2">
      <c r="A4786"/>
      <c r="B4786"/>
      <c r="C4786"/>
      <c r="D4786"/>
      <c r="E4786"/>
      <c r="F4786"/>
      <c r="G4786"/>
      <c r="H4786"/>
      <c r="I4786"/>
      <c r="J4786"/>
      <c r="K4786"/>
    </row>
    <row r="4787" spans="1:11" x14ac:dyDescent="0.2">
      <c r="A4787"/>
      <c r="B4787"/>
      <c r="C4787"/>
      <c r="D4787"/>
      <c r="E4787"/>
      <c r="F4787"/>
      <c r="G4787"/>
      <c r="H4787"/>
      <c r="I4787"/>
      <c r="J4787"/>
      <c r="K4787"/>
    </row>
    <row r="4788" spans="1:11" x14ac:dyDescent="0.2">
      <c r="A4788"/>
      <c r="B4788"/>
      <c r="C4788"/>
      <c r="D4788"/>
      <c r="E4788"/>
      <c r="F4788"/>
      <c r="G4788"/>
      <c r="H4788"/>
      <c r="I4788"/>
      <c r="J4788"/>
      <c r="K4788"/>
    </row>
    <row r="4789" spans="1:11" x14ac:dyDescent="0.2">
      <c r="A4789"/>
      <c r="B4789"/>
      <c r="C4789"/>
      <c r="D4789"/>
      <c r="E4789"/>
      <c r="F4789"/>
      <c r="G4789"/>
      <c r="H4789"/>
      <c r="I4789"/>
      <c r="J4789"/>
      <c r="K4789"/>
    </row>
    <row r="4790" spans="1:11" x14ac:dyDescent="0.2">
      <c r="A4790"/>
      <c r="B4790"/>
      <c r="C4790"/>
      <c r="D4790"/>
      <c r="E4790"/>
      <c r="F4790"/>
      <c r="G4790"/>
      <c r="H4790"/>
      <c r="I4790"/>
      <c r="J4790"/>
      <c r="K4790"/>
    </row>
    <row r="4791" spans="1:11" x14ac:dyDescent="0.2">
      <c r="A4791"/>
      <c r="B4791"/>
      <c r="C4791"/>
      <c r="D4791"/>
      <c r="E4791"/>
      <c r="F4791"/>
      <c r="G4791"/>
      <c r="H4791"/>
      <c r="I4791"/>
      <c r="J4791"/>
      <c r="K4791"/>
    </row>
    <row r="4792" spans="1:11" x14ac:dyDescent="0.2">
      <c r="A4792"/>
      <c r="B4792"/>
      <c r="C4792"/>
      <c r="D4792"/>
      <c r="E4792"/>
      <c r="F4792"/>
      <c r="G4792"/>
      <c r="H4792"/>
      <c r="I4792"/>
      <c r="J4792"/>
      <c r="K4792"/>
    </row>
    <row r="4793" spans="1:11" x14ac:dyDescent="0.2">
      <c r="A4793"/>
      <c r="B4793"/>
      <c r="C4793"/>
      <c r="D4793"/>
      <c r="E4793"/>
      <c r="F4793"/>
      <c r="G4793"/>
      <c r="H4793"/>
      <c r="I4793"/>
      <c r="J4793"/>
      <c r="K4793"/>
    </row>
    <row r="4794" spans="1:11" x14ac:dyDescent="0.2">
      <c r="A4794"/>
      <c r="B4794"/>
      <c r="C4794"/>
      <c r="D4794"/>
      <c r="E4794"/>
      <c r="F4794"/>
      <c r="G4794"/>
      <c r="H4794"/>
      <c r="I4794"/>
      <c r="J4794"/>
      <c r="K4794"/>
    </row>
    <row r="4795" spans="1:11" x14ac:dyDescent="0.2">
      <c r="A4795"/>
      <c r="B4795"/>
      <c r="C4795"/>
      <c r="D4795"/>
      <c r="E4795"/>
      <c r="F4795"/>
      <c r="G4795"/>
      <c r="H4795"/>
      <c r="I4795"/>
      <c r="J4795"/>
      <c r="K4795"/>
    </row>
    <row r="4796" spans="1:11" x14ac:dyDescent="0.2">
      <c r="A4796"/>
      <c r="B4796"/>
      <c r="C4796"/>
      <c r="D4796"/>
      <c r="E4796"/>
      <c r="F4796"/>
      <c r="G4796"/>
      <c r="H4796"/>
      <c r="I4796"/>
      <c r="J4796"/>
      <c r="K4796"/>
    </row>
    <row r="4797" spans="1:11" x14ac:dyDescent="0.2">
      <c r="A4797"/>
      <c r="B4797"/>
      <c r="C4797"/>
      <c r="D4797"/>
      <c r="E4797"/>
      <c r="F4797"/>
      <c r="G4797"/>
      <c r="H4797"/>
      <c r="I4797"/>
      <c r="J4797"/>
      <c r="K4797"/>
    </row>
    <row r="4798" spans="1:11" x14ac:dyDescent="0.2">
      <c r="A4798"/>
      <c r="B4798"/>
      <c r="C4798"/>
      <c r="D4798"/>
      <c r="E4798"/>
      <c r="F4798"/>
      <c r="G4798"/>
      <c r="H4798"/>
      <c r="I4798"/>
      <c r="J4798"/>
      <c r="K4798"/>
    </row>
    <row r="4799" spans="1:11" x14ac:dyDescent="0.2">
      <c r="A4799"/>
      <c r="B4799"/>
      <c r="C4799"/>
      <c r="D4799"/>
      <c r="E4799"/>
      <c r="F4799"/>
      <c r="G4799"/>
      <c r="H4799"/>
      <c r="I4799"/>
      <c r="J4799"/>
      <c r="K4799"/>
    </row>
    <row r="4800" spans="1:11" x14ac:dyDescent="0.2">
      <c r="A4800"/>
      <c r="B4800"/>
      <c r="C4800"/>
      <c r="D4800"/>
      <c r="E4800"/>
      <c r="F4800"/>
      <c r="G4800"/>
      <c r="H4800"/>
      <c r="I4800"/>
      <c r="J4800"/>
      <c r="K4800"/>
    </row>
    <row r="4801" spans="1:11" x14ac:dyDescent="0.2">
      <c r="A4801"/>
      <c r="B4801"/>
      <c r="C4801"/>
      <c r="D4801"/>
      <c r="E4801"/>
      <c r="F4801"/>
      <c r="G4801"/>
      <c r="H4801"/>
      <c r="I4801"/>
      <c r="J4801"/>
      <c r="K4801"/>
    </row>
    <row r="4802" spans="1:11" x14ac:dyDescent="0.2">
      <c r="A4802"/>
      <c r="B4802"/>
      <c r="C4802"/>
      <c r="D4802"/>
      <c r="E4802"/>
      <c r="F4802"/>
      <c r="G4802"/>
      <c r="H4802"/>
      <c r="I4802"/>
      <c r="J4802"/>
      <c r="K4802"/>
    </row>
    <row r="4803" spans="1:11" x14ac:dyDescent="0.2">
      <c r="A4803"/>
      <c r="B4803"/>
      <c r="C4803"/>
      <c r="D4803"/>
      <c r="E4803"/>
      <c r="F4803"/>
      <c r="G4803"/>
      <c r="H4803"/>
      <c r="I4803"/>
      <c r="J4803"/>
      <c r="K4803"/>
    </row>
    <row r="4804" spans="1:11" x14ac:dyDescent="0.2">
      <c r="A4804"/>
      <c r="B4804"/>
      <c r="C4804"/>
      <c r="D4804"/>
      <c r="E4804"/>
      <c r="F4804"/>
      <c r="G4804"/>
      <c r="H4804"/>
      <c r="I4804"/>
      <c r="J4804"/>
      <c r="K4804"/>
    </row>
    <row r="4805" spans="1:11" x14ac:dyDescent="0.2">
      <c r="A4805"/>
      <c r="B4805"/>
      <c r="C4805"/>
      <c r="D4805"/>
      <c r="E4805"/>
      <c r="F4805"/>
      <c r="G4805"/>
      <c r="H4805"/>
      <c r="I4805"/>
      <c r="J4805"/>
      <c r="K4805"/>
    </row>
    <row r="4806" spans="1:11" x14ac:dyDescent="0.2">
      <c r="A4806"/>
      <c r="B4806"/>
      <c r="C4806"/>
      <c r="D4806"/>
      <c r="E4806"/>
      <c r="F4806"/>
      <c r="G4806"/>
      <c r="H4806"/>
      <c r="I4806"/>
      <c r="J4806"/>
      <c r="K4806"/>
    </row>
    <row r="4807" spans="1:11" x14ac:dyDescent="0.2">
      <c r="A4807"/>
      <c r="B4807"/>
      <c r="C4807"/>
      <c r="D4807"/>
      <c r="E4807"/>
      <c r="F4807"/>
      <c r="G4807"/>
      <c r="H4807"/>
      <c r="I4807"/>
      <c r="J4807"/>
      <c r="K4807"/>
    </row>
    <row r="4808" spans="1:11" x14ac:dyDescent="0.2">
      <c r="A4808"/>
      <c r="B4808"/>
      <c r="C4808"/>
      <c r="D4808"/>
      <c r="E4808"/>
      <c r="F4808"/>
      <c r="G4808"/>
      <c r="H4808"/>
      <c r="I4808"/>
      <c r="J4808"/>
      <c r="K4808"/>
    </row>
    <row r="4809" spans="1:11" x14ac:dyDescent="0.2">
      <c r="A4809"/>
      <c r="B4809"/>
      <c r="C4809"/>
      <c r="D4809"/>
      <c r="E4809"/>
      <c r="F4809"/>
      <c r="G4809"/>
      <c r="H4809"/>
      <c r="I4809"/>
      <c r="J4809"/>
      <c r="K4809"/>
    </row>
    <row r="4810" spans="1:11" x14ac:dyDescent="0.2">
      <c r="A4810"/>
      <c r="B4810"/>
      <c r="C4810"/>
      <c r="D4810"/>
      <c r="E4810"/>
      <c r="F4810"/>
      <c r="G4810"/>
      <c r="H4810"/>
      <c r="I4810"/>
      <c r="J4810"/>
      <c r="K4810"/>
    </row>
    <row r="4811" spans="1:11" x14ac:dyDescent="0.2">
      <c r="A4811"/>
      <c r="B4811"/>
      <c r="C4811"/>
      <c r="D4811"/>
      <c r="E4811"/>
      <c r="F4811"/>
      <c r="G4811"/>
      <c r="H4811"/>
      <c r="I4811"/>
      <c r="J4811"/>
      <c r="K4811"/>
    </row>
    <row r="4812" spans="1:11" x14ac:dyDescent="0.2">
      <c r="A4812"/>
      <c r="B4812"/>
      <c r="C4812"/>
      <c r="D4812"/>
      <c r="E4812"/>
      <c r="F4812"/>
      <c r="G4812"/>
      <c r="H4812"/>
      <c r="I4812"/>
      <c r="J4812"/>
      <c r="K4812"/>
    </row>
    <row r="4813" spans="1:11" x14ac:dyDescent="0.2">
      <c r="A4813"/>
      <c r="B4813"/>
      <c r="C4813"/>
      <c r="D4813"/>
      <c r="E4813"/>
      <c r="F4813"/>
      <c r="G4813"/>
      <c r="H4813"/>
      <c r="I4813"/>
      <c r="J4813"/>
      <c r="K4813"/>
    </row>
    <row r="4814" spans="1:11" x14ac:dyDescent="0.2">
      <c r="A4814"/>
      <c r="B4814"/>
      <c r="C4814"/>
      <c r="D4814"/>
      <c r="E4814"/>
      <c r="F4814"/>
      <c r="G4814"/>
      <c r="H4814"/>
      <c r="I4814"/>
      <c r="J4814"/>
      <c r="K4814"/>
    </row>
    <row r="4815" spans="1:11" x14ac:dyDescent="0.2">
      <c r="A4815"/>
      <c r="B4815"/>
      <c r="C4815"/>
      <c r="D4815"/>
      <c r="E4815"/>
      <c r="F4815"/>
      <c r="G4815"/>
      <c r="H4815"/>
      <c r="I4815"/>
      <c r="J4815"/>
      <c r="K4815"/>
    </row>
    <row r="4816" spans="1:11" x14ac:dyDescent="0.2">
      <c r="A4816"/>
      <c r="B4816"/>
      <c r="C4816"/>
      <c r="D4816"/>
      <c r="E4816"/>
      <c r="F4816"/>
      <c r="G4816"/>
      <c r="H4816"/>
      <c r="I4816"/>
      <c r="J4816"/>
      <c r="K4816"/>
    </row>
    <row r="4817" spans="1:11" x14ac:dyDescent="0.2">
      <c r="A4817"/>
      <c r="B4817"/>
      <c r="C4817"/>
      <c r="D4817"/>
      <c r="E4817"/>
      <c r="F4817"/>
      <c r="G4817"/>
      <c r="H4817"/>
      <c r="I4817"/>
      <c r="J4817"/>
      <c r="K4817"/>
    </row>
    <row r="4818" spans="1:11" x14ac:dyDescent="0.2">
      <c r="A4818"/>
      <c r="B4818"/>
      <c r="C4818"/>
      <c r="D4818"/>
      <c r="E4818"/>
      <c r="F4818"/>
      <c r="G4818"/>
      <c r="H4818"/>
      <c r="I4818"/>
      <c r="J4818"/>
      <c r="K4818"/>
    </row>
    <row r="4819" spans="1:11" x14ac:dyDescent="0.2">
      <c r="A4819"/>
      <c r="B4819"/>
      <c r="C4819"/>
      <c r="D4819"/>
      <c r="E4819"/>
      <c r="F4819"/>
      <c r="G4819"/>
      <c r="H4819"/>
      <c r="I4819"/>
      <c r="J4819"/>
      <c r="K4819"/>
    </row>
    <row r="4820" spans="1:11" x14ac:dyDescent="0.2">
      <c r="A4820"/>
      <c r="B4820"/>
      <c r="C4820"/>
      <c r="D4820"/>
      <c r="E4820"/>
      <c r="F4820"/>
      <c r="G4820"/>
      <c r="H4820"/>
      <c r="I4820"/>
      <c r="J4820"/>
      <c r="K4820"/>
    </row>
    <row r="4821" spans="1:11" x14ac:dyDescent="0.2">
      <c r="A4821"/>
      <c r="B4821"/>
      <c r="C4821"/>
      <c r="D4821"/>
      <c r="E4821"/>
      <c r="F4821"/>
      <c r="G4821"/>
      <c r="H4821"/>
      <c r="I4821"/>
      <c r="J4821"/>
      <c r="K4821"/>
    </row>
    <row r="4822" spans="1:11" x14ac:dyDescent="0.2">
      <c r="A4822"/>
      <c r="B4822"/>
      <c r="C4822"/>
      <c r="D4822"/>
      <c r="E4822"/>
      <c r="F4822"/>
      <c r="G4822"/>
      <c r="H4822"/>
      <c r="I4822"/>
      <c r="J4822"/>
      <c r="K4822"/>
    </row>
    <row r="4823" spans="1:11" x14ac:dyDescent="0.2">
      <c r="A4823"/>
      <c r="B4823"/>
      <c r="C4823"/>
      <c r="D4823"/>
      <c r="E4823"/>
      <c r="F4823"/>
      <c r="G4823"/>
      <c r="H4823"/>
      <c r="I4823"/>
      <c r="J4823"/>
      <c r="K4823"/>
    </row>
    <row r="4824" spans="1:11" x14ac:dyDescent="0.2">
      <c r="A4824"/>
      <c r="B4824"/>
      <c r="C4824"/>
      <c r="D4824"/>
      <c r="E4824"/>
      <c r="F4824"/>
      <c r="G4824"/>
      <c r="H4824"/>
      <c r="I4824"/>
      <c r="J4824"/>
      <c r="K4824"/>
    </row>
    <row r="4825" spans="1:11" x14ac:dyDescent="0.2">
      <c r="A4825"/>
      <c r="B4825"/>
      <c r="C4825"/>
      <c r="D4825"/>
      <c r="E4825"/>
      <c r="F4825"/>
      <c r="G4825"/>
      <c r="H4825"/>
      <c r="I4825"/>
      <c r="J4825"/>
      <c r="K4825"/>
    </row>
    <row r="4826" spans="1:11" x14ac:dyDescent="0.2">
      <c r="A4826"/>
      <c r="B4826"/>
      <c r="C4826"/>
      <c r="D4826"/>
      <c r="E4826"/>
      <c r="F4826"/>
      <c r="G4826"/>
      <c r="H4826"/>
      <c r="I4826"/>
      <c r="J4826"/>
      <c r="K4826"/>
    </row>
    <row r="4827" spans="1:11" x14ac:dyDescent="0.2">
      <c r="A4827"/>
      <c r="B4827"/>
      <c r="C4827"/>
      <c r="D4827"/>
      <c r="E4827"/>
      <c r="F4827"/>
      <c r="G4827"/>
      <c r="H4827"/>
      <c r="I4827"/>
      <c r="J4827"/>
      <c r="K4827"/>
    </row>
    <row r="4828" spans="1:11" x14ac:dyDescent="0.2">
      <c r="A4828"/>
      <c r="B4828"/>
      <c r="C4828"/>
      <c r="D4828"/>
      <c r="E4828"/>
      <c r="F4828"/>
      <c r="G4828"/>
      <c r="H4828"/>
      <c r="I4828"/>
      <c r="J4828"/>
      <c r="K4828"/>
    </row>
    <row r="4829" spans="1:11" x14ac:dyDescent="0.2">
      <c r="A4829"/>
      <c r="B4829"/>
      <c r="C4829"/>
      <c r="D4829"/>
      <c r="E4829"/>
      <c r="F4829"/>
      <c r="G4829"/>
      <c r="H4829"/>
      <c r="I4829"/>
      <c r="J4829"/>
      <c r="K4829"/>
    </row>
    <row r="4830" spans="1:11" x14ac:dyDescent="0.2">
      <c r="A4830"/>
      <c r="B4830"/>
      <c r="C4830"/>
      <c r="D4830"/>
      <c r="E4830"/>
      <c r="F4830"/>
      <c r="G4830"/>
      <c r="H4830"/>
      <c r="I4830"/>
      <c r="J4830"/>
      <c r="K4830"/>
    </row>
    <row r="4831" spans="1:11" x14ac:dyDescent="0.2">
      <c r="A4831"/>
      <c r="B4831"/>
      <c r="C4831"/>
      <c r="D4831"/>
      <c r="E4831"/>
      <c r="F4831"/>
      <c r="G4831"/>
      <c r="H4831"/>
      <c r="I4831"/>
      <c r="J4831"/>
      <c r="K4831"/>
    </row>
    <row r="4832" spans="1:11" x14ac:dyDescent="0.2">
      <c r="A4832"/>
      <c r="B4832"/>
      <c r="C4832"/>
      <c r="D4832"/>
      <c r="E4832"/>
      <c r="F4832"/>
      <c r="G4832"/>
      <c r="H4832"/>
      <c r="I4832"/>
      <c r="J4832"/>
      <c r="K4832"/>
    </row>
    <row r="4833" spans="1:11" x14ac:dyDescent="0.2">
      <c r="A4833"/>
      <c r="B4833"/>
      <c r="C4833"/>
      <c r="D4833"/>
      <c r="E4833"/>
      <c r="F4833"/>
      <c r="G4833"/>
      <c r="H4833"/>
      <c r="I4833"/>
      <c r="J4833"/>
      <c r="K4833"/>
    </row>
    <row r="4834" spans="1:11" x14ac:dyDescent="0.2">
      <c r="A4834"/>
      <c r="B4834"/>
      <c r="C4834"/>
      <c r="D4834"/>
      <c r="E4834"/>
      <c r="F4834"/>
      <c r="G4834"/>
      <c r="H4834"/>
      <c r="I4834"/>
      <c r="J4834"/>
      <c r="K4834"/>
    </row>
    <row r="4835" spans="1:11" x14ac:dyDescent="0.2">
      <c r="A4835"/>
      <c r="B4835"/>
      <c r="C4835"/>
      <c r="D4835"/>
      <c r="E4835"/>
      <c r="F4835"/>
      <c r="G4835"/>
      <c r="H4835"/>
      <c r="I4835"/>
      <c r="J4835"/>
      <c r="K4835"/>
    </row>
    <row r="4836" spans="1:11" x14ac:dyDescent="0.2">
      <c r="A4836"/>
      <c r="B4836"/>
      <c r="C4836"/>
      <c r="D4836"/>
      <c r="E4836"/>
      <c r="F4836"/>
      <c r="G4836"/>
      <c r="H4836"/>
      <c r="I4836"/>
      <c r="J4836"/>
      <c r="K4836"/>
    </row>
    <row r="4837" spans="1:11" x14ac:dyDescent="0.2">
      <c r="A4837"/>
      <c r="B4837"/>
      <c r="C4837"/>
      <c r="D4837"/>
      <c r="E4837"/>
      <c r="F4837"/>
      <c r="G4837"/>
      <c r="H4837"/>
      <c r="I4837"/>
      <c r="J4837"/>
      <c r="K4837"/>
    </row>
    <row r="4838" spans="1:11" x14ac:dyDescent="0.2">
      <c r="A4838"/>
      <c r="B4838"/>
      <c r="C4838"/>
      <c r="D4838"/>
      <c r="E4838"/>
      <c r="F4838"/>
      <c r="G4838"/>
      <c r="H4838"/>
      <c r="I4838"/>
      <c r="J4838"/>
      <c r="K4838"/>
    </row>
    <row r="4839" spans="1:11" x14ac:dyDescent="0.2">
      <c r="A4839"/>
      <c r="B4839"/>
      <c r="C4839"/>
      <c r="D4839"/>
      <c r="E4839"/>
      <c r="F4839"/>
      <c r="G4839"/>
      <c r="H4839"/>
      <c r="I4839"/>
      <c r="J4839"/>
      <c r="K4839"/>
    </row>
    <row r="4840" spans="1:11" x14ac:dyDescent="0.2">
      <c r="A4840"/>
      <c r="B4840"/>
      <c r="C4840"/>
      <c r="D4840"/>
      <c r="E4840"/>
      <c r="F4840"/>
      <c r="G4840"/>
      <c r="H4840"/>
      <c r="I4840"/>
      <c r="J4840"/>
      <c r="K4840"/>
    </row>
    <row r="4841" spans="1:11" x14ac:dyDescent="0.2">
      <c r="A4841"/>
      <c r="B4841"/>
      <c r="C4841"/>
      <c r="D4841"/>
      <c r="E4841"/>
      <c r="F4841"/>
      <c r="G4841"/>
      <c r="H4841"/>
      <c r="I4841"/>
      <c r="J4841"/>
      <c r="K4841"/>
    </row>
    <row r="4842" spans="1:11" x14ac:dyDescent="0.2">
      <c r="A4842"/>
      <c r="B4842"/>
      <c r="C4842"/>
      <c r="D4842"/>
      <c r="E4842"/>
      <c r="F4842"/>
      <c r="G4842"/>
      <c r="H4842"/>
      <c r="I4842"/>
      <c r="J4842"/>
      <c r="K4842"/>
    </row>
    <row r="4843" spans="1:11" x14ac:dyDescent="0.2">
      <c r="A4843"/>
      <c r="B4843"/>
      <c r="C4843"/>
      <c r="D4843"/>
      <c r="E4843"/>
      <c r="F4843"/>
      <c r="G4843"/>
      <c r="H4843"/>
      <c r="I4843"/>
      <c r="J4843"/>
      <c r="K4843"/>
    </row>
    <row r="4844" spans="1:11" x14ac:dyDescent="0.2">
      <c r="A4844"/>
      <c r="B4844"/>
      <c r="C4844"/>
      <c r="D4844"/>
      <c r="E4844"/>
      <c r="F4844"/>
      <c r="G4844"/>
      <c r="H4844"/>
      <c r="I4844"/>
      <c r="J4844"/>
      <c r="K4844"/>
    </row>
    <row r="4845" spans="1:11" x14ac:dyDescent="0.2">
      <c r="A4845"/>
      <c r="B4845"/>
      <c r="C4845"/>
      <c r="D4845"/>
      <c r="E4845"/>
      <c r="F4845"/>
      <c r="G4845"/>
      <c r="H4845"/>
      <c r="I4845"/>
      <c r="J4845"/>
      <c r="K4845"/>
    </row>
    <row r="4846" spans="1:11" x14ac:dyDescent="0.2">
      <c r="A4846"/>
      <c r="B4846"/>
      <c r="C4846"/>
      <c r="D4846"/>
      <c r="E4846"/>
      <c r="F4846"/>
      <c r="G4846"/>
      <c r="H4846"/>
      <c r="I4846"/>
      <c r="J4846"/>
      <c r="K4846"/>
    </row>
    <row r="4847" spans="1:11" x14ac:dyDescent="0.2">
      <c r="A4847"/>
      <c r="B4847"/>
      <c r="C4847"/>
      <c r="D4847"/>
      <c r="E4847"/>
      <c r="F4847"/>
      <c r="G4847"/>
      <c r="H4847"/>
      <c r="I4847"/>
      <c r="J4847"/>
      <c r="K4847"/>
    </row>
    <row r="4848" spans="1:11" x14ac:dyDescent="0.2">
      <c r="A4848"/>
      <c r="B4848"/>
      <c r="C4848"/>
      <c r="D4848"/>
      <c r="E4848"/>
      <c r="F4848"/>
      <c r="G4848"/>
      <c r="H4848"/>
      <c r="I4848"/>
      <c r="J4848"/>
      <c r="K4848"/>
    </row>
    <row r="4849" spans="1:11" x14ac:dyDescent="0.2">
      <c r="A4849"/>
      <c r="B4849"/>
      <c r="C4849"/>
      <c r="D4849"/>
      <c r="E4849"/>
      <c r="F4849"/>
      <c r="G4849"/>
      <c r="H4849"/>
      <c r="I4849"/>
      <c r="J4849"/>
      <c r="K4849"/>
    </row>
    <row r="4850" spans="1:11" x14ac:dyDescent="0.2">
      <c r="A4850"/>
      <c r="B4850"/>
      <c r="C4850"/>
      <c r="D4850"/>
      <c r="E4850"/>
      <c r="F4850"/>
      <c r="G4850"/>
      <c r="H4850"/>
      <c r="I4850"/>
      <c r="J4850"/>
      <c r="K4850"/>
    </row>
    <row r="4851" spans="1:11" x14ac:dyDescent="0.2">
      <c r="A4851"/>
      <c r="B4851"/>
      <c r="C4851"/>
      <c r="D4851"/>
      <c r="E4851"/>
      <c r="F4851"/>
      <c r="G4851"/>
      <c r="H4851"/>
      <c r="I4851"/>
      <c r="J4851"/>
      <c r="K4851"/>
    </row>
    <row r="4852" spans="1:11" x14ac:dyDescent="0.2">
      <c r="A4852"/>
      <c r="B4852"/>
      <c r="C4852"/>
      <c r="D4852"/>
      <c r="E4852"/>
      <c r="F4852"/>
      <c r="G4852"/>
      <c r="H4852"/>
      <c r="I4852"/>
      <c r="J4852"/>
      <c r="K4852"/>
    </row>
    <row r="4853" spans="1:11" x14ac:dyDescent="0.2">
      <c r="A4853"/>
      <c r="B4853"/>
      <c r="C4853"/>
      <c r="D4853"/>
      <c r="E4853"/>
      <c r="F4853"/>
      <c r="G4853"/>
      <c r="H4853"/>
      <c r="I4853"/>
      <c r="J4853"/>
      <c r="K4853"/>
    </row>
    <row r="4854" spans="1:11" x14ac:dyDescent="0.2">
      <c r="A4854"/>
      <c r="B4854"/>
      <c r="C4854"/>
      <c r="D4854"/>
      <c r="E4854"/>
      <c r="F4854"/>
      <c r="G4854"/>
      <c r="H4854"/>
      <c r="I4854"/>
      <c r="J4854"/>
      <c r="K4854"/>
    </row>
    <row r="4855" spans="1:11" x14ac:dyDescent="0.2">
      <c r="A4855"/>
      <c r="B4855"/>
      <c r="C4855"/>
      <c r="D4855"/>
      <c r="E4855"/>
      <c r="F4855"/>
      <c r="G4855"/>
      <c r="H4855"/>
      <c r="I4855"/>
      <c r="J4855"/>
      <c r="K4855"/>
    </row>
    <row r="4856" spans="1:11" x14ac:dyDescent="0.2">
      <c r="A4856"/>
      <c r="B4856"/>
      <c r="C4856"/>
      <c r="D4856"/>
      <c r="E4856"/>
      <c r="F4856"/>
      <c r="G4856"/>
      <c r="H4856"/>
      <c r="I4856"/>
      <c r="J4856"/>
      <c r="K4856"/>
    </row>
    <row r="4857" spans="1:11" x14ac:dyDescent="0.2">
      <c r="A4857"/>
      <c r="B4857"/>
      <c r="C4857"/>
      <c r="D4857"/>
      <c r="E4857"/>
      <c r="F4857"/>
      <c r="G4857"/>
      <c r="H4857"/>
      <c r="I4857"/>
      <c r="J4857"/>
      <c r="K4857"/>
    </row>
    <row r="4858" spans="1:11" x14ac:dyDescent="0.2">
      <c r="A4858"/>
      <c r="B4858"/>
      <c r="C4858"/>
      <c r="D4858"/>
      <c r="E4858"/>
      <c r="F4858"/>
      <c r="G4858"/>
      <c r="H4858"/>
      <c r="I4858"/>
      <c r="J4858"/>
      <c r="K4858"/>
    </row>
    <row r="4859" spans="1:11" x14ac:dyDescent="0.2">
      <c r="A4859"/>
      <c r="B4859"/>
      <c r="C4859"/>
      <c r="D4859"/>
      <c r="E4859"/>
      <c r="F4859"/>
      <c r="G4859"/>
      <c r="H4859"/>
      <c r="I4859"/>
      <c r="J4859"/>
      <c r="K4859"/>
    </row>
    <row r="4860" spans="1:11" x14ac:dyDescent="0.2">
      <c r="A4860"/>
      <c r="B4860"/>
      <c r="C4860"/>
      <c r="D4860"/>
      <c r="E4860"/>
      <c r="F4860"/>
      <c r="G4860"/>
      <c r="H4860"/>
      <c r="I4860"/>
      <c r="J4860"/>
      <c r="K4860"/>
    </row>
    <row r="4861" spans="1:11" x14ac:dyDescent="0.2">
      <c r="A4861"/>
      <c r="B4861"/>
      <c r="C4861"/>
      <c r="D4861"/>
      <c r="E4861"/>
      <c r="F4861"/>
      <c r="G4861"/>
      <c r="H4861"/>
      <c r="I4861"/>
      <c r="J4861"/>
      <c r="K4861"/>
    </row>
    <row r="4862" spans="1:11" x14ac:dyDescent="0.2">
      <c r="A4862"/>
      <c r="B4862"/>
      <c r="C4862"/>
      <c r="D4862"/>
      <c r="E4862"/>
      <c r="F4862"/>
      <c r="G4862"/>
      <c r="H4862"/>
      <c r="I4862"/>
      <c r="J4862"/>
      <c r="K4862"/>
    </row>
    <row r="4863" spans="1:11" x14ac:dyDescent="0.2">
      <c r="A4863"/>
      <c r="B4863"/>
      <c r="C4863"/>
      <c r="D4863"/>
      <c r="E4863"/>
      <c r="F4863"/>
      <c r="G4863"/>
      <c r="H4863"/>
      <c r="I4863"/>
      <c r="J4863"/>
      <c r="K4863"/>
    </row>
    <row r="4864" spans="1:11" x14ac:dyDescent="0.2">
      <c r="A4864"/>
      <c r="B4864"/>
      <c r="C4864"/>
      <c r="D4864"/>
      <c r="E4864"/>
      <c r="F4864"/>
      <c r="G4864"/>
      <c r="H4864"/>
      <c r="I4864"/>
      <c r="J4864"/>
      <c r="K4864"/>
    </row>
    <row r="4865" spans="1:11" x14ac:dyDescent="0.2">
      <c r="A4865"/>
      <c r="B4865"/>
      <c r="C4865"/>
      <c r="D4865"/>
      <c r="E4865"/>
      <c r="F4865"/>
      <c r="G4865"/>
      <c r="H4865"/>
      <c r="I4865"/>
      <c r="J4865"/>
      <c r="K4865"/>
    </row>
    <row r="4866" spans="1:11" x14ac:dyDescent="0.2">
      <c r="A4866"/>
      <c r="B4866"/>
      <c r="C4866"/>
      <c r="D4866"/>
      <c r="E4866"/>
      <c r="F4866"/>
      <c r="G4866"/>
      <c r="H4866"/>
      <c r="I4866"/>
      <c r="J4866"/>
      <c r="K4866"/>
    </row>
    <row r="4867" spans="1:11" x14ac:dyDescent="0.2">
      <c r="A4867"/>
      <c r="B4867"/>
      <c r="C4867"/>
      <c r="D4867"/>
      <c r="E4867"/>
      <c r="F4867"/>
      <c r="G4867"/>
      <c r="H4867"/>
      <c r="I4867"/>
      <c r="J4867"/>
      <c r="K4867"/>
    </row>
    <row r="4868" spans="1:11" x14ac:dyDescent="0.2">
      <c r="A4868"/>
      <c r="B4868"/>
      <c r="C4868"/>
      <c r="D4868"/>
      <c r="E4868"/>
      <c r="F4868"/>
      <c r="G4868"/>
      <c r="H4868"/>
      <c r="I4868"/>
      <c r="J4868"/>
      <c r="K4868"/>
    </row>
    <row r="4869" spans="1:11" x14ac:dyDescent="0.2">
      <c r="A4869"/>
      <c r="B4869"/>
      <c r="C4869"/>
      <c r="D4869"/>
      <c r="E4869"/>
      <c r="F4869"/>
      <c r="G4869"/>
      <c r="H4869"/>
      <c r="I4869"/>
      <c r="J4869"/>
      <c r="K4869"/>
    </row>
    <row r="4870" spans="1:11" x14ac:dyDescent="0.2">
      <c r="A4870"/>
      <c r="B4870"/>
      <c r="C4870"/>
      <c r="D4870"/>
      <c r="E4870"/>
      <c r="F4870"/>
      <c r="G4870"/>
      <c r="H4870"/>
      <c r="I4870"/>
      <c r="J4870"/>
      <c r="K4870"/>
    </row>
    <row r="4871" spans="1:11" x14ac:dyDescent="0.2">
      <c r="A4871"/>
      <c r="B4871"/>
      <c r="C4871"/>
      <c r="D4871"/>
      <c r="E4871"/>
      <c r="F4871"/>
      <c r="G4871"/>
      <c r="H4871"/>
      <c r="I4871"/>
      <c r="J4871"/>
      <c r="K4871"/>
    </row>
    <row r="4872" spans="1:11" x14ac:dyDescent="0.2">
      <c r="A4872"/>
      <c r="B4872"/>
      <c r="C4872"/>
      <c r="D4872"/>
      <c r="E4872"/>
      <c r="F4872"/>
      <c r="G4872"/>
      <c r="H4872"/>
      <c r="I4872"/>
      <c r="J4872"/>
      <c r="K4872"/>
    </row>
    <row r="4873" spans="1:11" x14ac:dyDescent="0.2">
      <c r="A4873"/>
      <c r="B4873"/>
      <c r="C4873"/>
      <c r="D4873"/>
      <c r="E4873"/>
      <c r="F4873"/>
      <c r="G4873"/>
      <c r="H4873"/>
      <c r="I4873"/>
      <c r="J4873"/>
      <c r="K4873"/>
    </row>
    <row r="4874" spans="1:11" x14ac:dyDescent="0.2">
      <c r="A4874"/>
      <c r="B4874"/>
      <c r="C4874"/>
      <c r="D4874"/>
      <c r="E4874"/>
      <c r="F4874"/>
      <c r="G4874"/>
      <c r="H4874"/>
      <c r="I4874"/>
      <c r="J4874"/>
      <c r="K4874"/>
    </row>
    <row r="4875" spans="1:11" x14ac:dyDescent="0.2">
      <c r="A4875"/>
      <c r="B4875"/>
      <c r="C4875"/>
      <c r="D4875"/>
      <c r="E4875"/>
      <c r="F4875"/>
      <c r="G4875"/>
      <c r="H4875"/>
      <c r="I4875"/>
      <c r="J4875"/>
      <c r="K4875"/>
    </row>
    <row r="4876" spans="1:11" x14ac:dyDescent="0.2">
      <c r="A4876"/>
      <c r="B4876"/>
      <c r="C4876"/>
      <c r="D4876"/>
      <c r="E4876"/>
      <c r="F4876"/>
      <c r="G4876"/>
      <c r="H4876"/>
      <c r="I4876"/>
      <c r="J4876"/>
      <c r="K4876"/>
    </row>
    <row r="4877" spans="1:11" x14ac:dyDescent="0.2">
      <c r="A4877"/>
      <c r="B4877"/>
      <c r="C4877"/>
      <c r="D4877"/>
      <c r="E4877"/>
      <c r="F4877"/>
      <c r="G4877"/>
      <c r="H4877"/>
      <c r="I4877"/>
      <c r="J4877"/>
      <c r="K4877"/>
    </row>
    <row r="4878" spans="1:11" x14ac:dyDescent="0.2">
      <c r="A4878"/>
      <c r="B4878"/>
      <c r="C4878"/>
      <c r="D4878"/>
      <c r="E4878"/>
      <c r="F4878"/>
      <c r="G4878"/>
      <c r="H4878"/>
      <c r="I4878"/>
      <c r="J4878"/>
      <c r="K4878"/>
    </row>
    <row r="4879" spans="1:11" x14ac:dyDescent="0.2">
      <c r="A4879"/>
      <c r="B4879"/>
      <c r="C4879"/>
      <c r="D4879"/>
      <c r="E4879"/>
      <c r="F4879"/>
      <c r="G4879"/>
      <c r="H4879"/>
      <c r="I4879"/>
      <c r="J4879"/>
      <c r="K4879"/>
    </row>
    <row r="4880" spans="1:11" x14ac:dyDescent="0.2">
      <c r="A4880"/>
      <c r="B4880"/>
      <c r="C4880"/>
      <c r="D4880"/>
      <c r="E4880"/>
      <c r="F4880"/>
      <c r="G4880"/>
      <c r="H4880"/>
      <c r="I4880"/>
      <c r="J4880"/>
      <c r="K4880"/>
    </row>
    <row r="4881" spans="1:11" x14ac:dyDescent="0.2">
      <c r="A4881"/>
      <c r="B4881"/>
      <c r="C4881"/>
      <c r="D4881"/>
      <c r="E4881"/>
      <c r="F4881"/>
      <c r="G4881"/>
      <c r="H4881"/>
      <c r="I4881"/>
      <c r="J4881"/>
      <c r="K4881"/>
    </row>
    <row r="4882" spans="1:11" x14ac:dyDescent="0.2">
      <c r="A4882"/>
      <c r="B4882"/>
      <c r="C4882"/>
      <c r="D4882"/>
      <c r="E4882"/>
      <c r="F4882"/>
      <c r="G4882"/>
      <c r="H4882"/>
      <c r="I4882"/>
      <c r="J4882"/>
      <c r="K4882"/>
    </row>
    <row r="4883" spans="1:11" x14ac:dyDescent="0.2">
      <c r="A4883"/>
      <c r="B4883"/>
      <c r="C4883"/>
      <c r="D4883"/>
      <c r="E4883"/>
      <c r="F4883"/>
      <c r="G4883"/>
      <c r="H4883"/>
      <c r="I4883"/>
      <c r="J4883"/>
      <c r="K4883"/>
    </row>
    <row r="4884" spans="1:11" x14ac:dyDescent="0.2">
      <c r="A4884"/>
      <c r="B4884"/>
      <c r="C4884"/>
      <c r="D4884"/>
      <c r="E4884"/>
      <c r="F4884"/>
      <c r="G4884"/>
      <c r="H4884"/>
      <c r="I4884"/>
      <c r="J4884"/>
      <c r="K4884"/>
    </row>
    <row r="4885" spans="1:11" x14ac:dyDescent="0.2">
      <c r="A4885"/>
      <c r="B4885"/>
      <c r="C4885"/>
      <c r="D4885"/>
      <c r="E4885"/>
      <c r="F4885"/>
      <c r="G4885"/>
      <c r="H4885"/>
      <c r="I4885"/>
      <c r="J4885"/>
      <c r="K4885"/>
    </row>
    <row r="4886" spans="1:11" x14ac:dyDescent="0.2">
      <c r="A4886"/>
      <c r="B4886"/>
      <c r="C4886"/>
      <c r="D4886"/>
      <c r="E4886"/>
      <c r="F4886"/>
      <c r="G4886"/>
      <c r="H4886"/>
      <c r="I4886"/>
      <c r="J4886"/>
      <c r="K4886"/>
    </row>
    <row r="4887" spans="1:11" x14ac:dyDescent="0.2">
      <c r="A4887"/>
      <c r="B4887"/>
      <c r="C4887"/>
      <c r="D4887"/>
      <c r="E4887"/>
      <c r="F4887"/>
      <c r="G4887"/>
      <c r="H4887"/>
      <c r="I4887"/>
      <c r="J4887"/>
      <c r="K4887"/>
    </row>
    <row r="4888" spans="1:11" x14ac:dyDescent="0.2">
      <c r="A4888"/>
      <c r="B4888"/>
      <c r="C4888"/>
      <c r="D4888"/>
      <c r="E4888"/>
      <c r="F4888"/>
      <c r="G4888"/>
      <c r="H4888"/>
      <c r="I4888"/>
      <c r="J4888"/>
      <c r="K4888"/>
    </row>
    <row r="4889" spans="1:11" x14ac:dyDescent="0.2">
      <c r="A4889"/>
      <c r="B4889"/>
      <c r="C4889"/>
      <c r="D4889"/>
      <c r="E4889"/>
      <c r="F4889"/>
      <c r="G4889"/>
      <c r="H4889"/>
      <c r="I4889"/>
      <c r="J4889"/>
      <c r="K4889"/>
    </row>
    <row r="4890" spans="1:11" x14ac:dyDescent="0.2">
      <c r="A4890"/>
      <c r="B4890"/>
      <c r="C4890"/>
      <c r="D4890"/>
      <c r="E4890"/>
      <c r="F4890"/>
      <c r="G4890"/>
      <c r="H4890"/>
      <c r="I4890"/>
      <c r="J4890"/>
      <c r="K4890"/>
    </row>
    <row r="4891" spans="1:11" x14ac:dyDescent="0.2">
      <c r="A4891"/>
      <c r="B4891"/>
      <c r="C4891"/>
      <c r="D4891"/>
      <c r="E4891"/>
      <c r="F4891"/>
      <c r="G4891"/>
      <c r="H4891"/>
      <c r="I4891"/>
      <c r="J4891"/>
      <c r="K4891"/>
    </row>
    <row r="4892" spans="1:11" x14ac:dyDescent="0.2">
      <c r="A4892"/>
      <c r="B4892"/>
      <c r="C4892"/>
      <c r="D4892"/>
      <c r="E4892"/>
      <c r="F4892"/>
      <c r="G4892"/>
      <c r="H4892"/>
      <c r="I4892"/>
      <c r="J4892"/>
      <c r="K4892"/>
    </row>
    <row r="4893" spans="1:11" x14ac:dyDescent="0.2">
      <c r="A4893"/>
      <c r="B4893"/>
      <c r="C4893"/>
      <c r="D4893"/>
      <c r="E4893"/>
      <c r="F4893"/>
      <c r="G4893"/>
      <c r="H4893"/>
      <c r="I4893"/>
      <c r="J4893"/>
      <c r="K4893"/>
    </row>
    <row r="4894" spans="1:11" x14ac:dyDescent="0.2">
      <c r="A4894"/>
      <c r="B4894"/>
      <c r="C4894"/>
      <c r="D4894"/>
      <c r="E4894"/>
      <c r="F4894"/>
      <c r="G4894"/>
      <c r="H4894"/>
      <c r="I4894"/>
      <c r="J4894"/>
      <c r="K4894"/>
    </row>
    <row r="4895" spans="1:11" x14ac:dyDescent="0.2">
      <c r="A4895"/>
      <c r="B4895"/>
      <c r="C4895"/>
      <c r="D4895"/>
      <c r="E4895"/>
      <c r="F4895"/>
      <c r="G4895"/>
      <c r="H4895"/>
      <c r="I4895"/>
      <c r="J4895"/>
      <c r="K4895"/>
    </row>
    <row r="4896" spans="1:11" x14ac:dyDescent="0.2">
      <c r="A4896"/>
      <c r="B4896"/>
      <c r="C4896"/>
      <c r="D4896"/>
      <c r="E4896"/>
      <c r="F4896"/>
      <c r="G4896"/>
      <c r="H4896"/>
      <c r="I4896"/>
      <c r="J4896"/>
      <c r="K4896"/>
    </row>
    <row r="4897" spans="1:11" x14ac:dyDescent="0.2">
      <c r="A4897"/>
      <c r="B4897"/>
      <c r="C4897"/>
      <c r="D4897"/>
      <c r="E4897"/>
      <c r="F4897"/>
      <c r="G4897"/>
      <c r="H4897"/>
      <c r="I4897"/>
      <c r="J4897"/>
      <c r="K4897"/>
    </row>
    <row r="4898" spans="1:11" x14ac:dyDescent="0.2">
      <c r="A4898"/>
      <c r="B4898"/>
      <c r="C4898"/>
      <c r="D4898"/>
      <c r="E4898"/>
      <c r="F4898"/>
      <c r="G4898"/>
      <c r="H4898"/>
      <c r="I4898"/>
      <c r="J4898"/>
      <c r="K4898"/>
    </row>
    <row r="4899" spans="1:11" x14ac:dyDescent="0.2">
      <c r="A4899"/>
      <c r="B4899"/>
      <c r="C4899"/>
      <c r="D4899"/>
      <c r="E4899"/>
      <c r="F4899"/>
      <c r="G4899"/>
      <c r="H4899"/>
      <c r="I4899"/>
      <c r="J4899"/>
      <c r="K4899"/>
    </row>
    <row r="4900" spans="1:11" x14ac:dyDescent="0.2">
      <c r="A4900"/>
      <c r="B4900"/>
      <c r="C4900"/>
      <c r="D4900"/>
      <c r="E4900"/>
      <c r="F4900"/>
      <c r="G4900"/>
      <c r="H4900"/>
      <c r="I4900"/>
      <c r="J4900"/>
      <c r="K4900"/>
    </row>
    <row r="4901" spans="1:11" x14ac:dyDescent="0.2">
      <c r="A4901"/>
      <c r="B4901"/>
      <c r="C4901"/>
      <c r="D4901"/>
      <c r="E4901"/>
      <c r="F4901"/>
      <c r="G4901"/>
      <c r="H4901"/>
      <c r="I4901"/>
      <c r="J4901"/>
      <c r="K4901"/>
    </row>
    <row r="4902" spans="1:11" x14ac:dyDescent="0.2">
      <c r="A4902"/>
      <c r="B4902"/>
      <c r="C4902"/>
      <c r="D4902"/>
      <c r="E4902"/>
      <c r="F4902"/>
      <c r="G4902"/>
      <c r="H4902"/>
      <c r="I4902"/>
      <c r="J4902"/>
      <c r="K4902"/>
    </row>
    <row r="4903" spans="1:11" x14ac:dyDescent="0.2">
      <c r="A4903"/>
      <c r="B4903"/>
      <c r="C4903"/>
      <c r="D4903"/>
      <c r="E4903"/>
      <c r="F4903"/>
      <c r="G4903"/>
      <c r="H4903"/>
      <c r="I4903"/>
      <c r="J4903"/>
      <c r="K4903"/>
    </row>
    <row r="4904" spans="1:11" x14ac:dyDescent="0.2">
      <c r="A4904"/>
      <c r="B4904"/>
      <c r="C4904"/>
      <c r="D4904"/>
      <c r="E4904"/>
      <c r="F4904"/>
      <c r="G4904"/>
      <c r="H4904"/>
      <c r="I4904"/>
      <c r="J4904"/>
      <c r="K4904"/>
    </row>
    <row r="4905" spans="1:11" x14ac:dyDescent="0.2">
      <c r="A4905"/>
      <c r="B4905"/>
      <c r="C4905"/>
      <c r="D4905"/>
      <c r="E4905"/>
      <c r="F4905"/>
      <c r="G4905"/>
      <c r="H4905"/>
      <c r="I4905"/>
      <c r="J4905"/>
      <c r="K4905"/>
    </row>
    <row r="4906" spans="1:11" x14ac:dyDescent="0.2">
      <c r="A4906"/>
      <c r="B4906"/>
      <c r="C4906"/>
      <c r="D4906"/>
      <c r="E4906"/>
      <c r="F4906"/>
      <c r="G4906"/>
      <c r="H4906"/>
      <c r="I4906"/>
      <c r="J4906"/>
      <c r="K4906"/>
    </row>
    <row r="4907" spans="1:11" x14ac:dyDescent="0.2">
      <c r="A4907"/>
      <c r="B4907"/>
      <c r="C4907"/>
      <c r="D4907"/>
      <c r="E4907"/>
      <c r="F4907"/>
      <c r="G4907"/>
      <c r="H4907"/>
      <c r="I4907"/>
      <c r="J4907"/>
      <c r="K4907"/>
    </row>
    <row r="4908" spans="1:11" x14ac:dyDescent="0.2">
      <c r="A4908"/>
      <c r="B4908"/>
      <c r="C4908"/>
      <c r="D4908"/>
      <c r="E4908"/>
      <c r="F4908"/>
      <c r="G4908"/>
      <c r="H4908"/>
      <c r="I4908"/>
      <c r="J4908"/>
      <c r="K4908"/>
    </row>
    <row r="4909" spans="1:11" x14ac:dyDescent="0.2">
      <c r="A4909"/>
      <c r="B4909"/>
      <c r="C4909"/>
      <c r="D4909"/>
      <c r="E4909"/>
      <c r="F4909"/>
      <c r="G4909"/>
      <c r="H4909"/>
      <c r="I4909"/>
      <c r="J4909"/>
      <c r="K4909"/>
    </row>
    <row r="4910" spans="1:11" x14ac:dyDescent="0.2">
      <c r="A4910"/>
      <c r="B4910"/>
      <c r="C4910"/>
      <c r="D4910"/>
      <c r="E4910"/>
      <c r="F4910"/>
      <c r="G4910"/>
      <c r="H4910"/>
      <c r="I4910"/>
      <c r="J4910"/>
      <c r="K4910"/>
    </row>
    <row r="4911" spans="1:11" x14ac:dyDescent="0.2">
      <c r="A4911"/>
      <c r="B4911"/>
      <c r="C4911"/>
      <c r="D4911"/>
      <c r="E4911"/>
      <c r="F4911"/>
      <c r="G4911"/>
      <c r="H4911"/>
      <c r="I4911"/>
      <c r="J4911"/>
      <c r="K4911"/>
    </row>
    <row r="4912" spans="1:11" x14ac:dyDescent="0.2">
      <c r="A4912"/>
      <c r="B4912"/>
      <c r="C4912"/>
      <c r="D4912"/>
      <c r="E4912"/>
      <c r="F4912"/>
      <c r="G4912"/>
      <c r="H4912"/>
      <c r="I4912"/>
      <c r="J4912"/>
      <c r="K4912"/>
    </row>
    <row r="4913" spans="1:11" x14ac:dyDescent="0.2">
      <c r="A4913"/>
      <c r="B4913"/>
      <c r="C4913"/>
      <c r="D4913"/>
      <c r="E4913"/>
      <c r="F4913"/>
      <c r="G4913"/>
      <c r="H4913"/>
      <c r="I4913"/>
      <c r="J4913"/>
      <c r="K4913"/>
    </row>
    <row r="4914" spans="1:11" x14ac:dyDescent="0.2">
      <c r="A4914"/>
      <c r="B4914"/>
      <c r="C4914"/>
      <c r="D4914"/>
      <c r="E4914"/>
      <c r="F4914"/>
      <c r="G4914"/>
      <c r="H4914"/>
      <c r="I4914"/>
      <c r="J4914"/>
      <c r="K4914"/>
    </row>
    <row r="4915" spans="1:11" x14ac:dyDescent="0.2">
      <c r="A4915"/>
      <c r="B4915"/>
      <c r="C4915"/>
      <c r="D4915"/>
      <c r="E4915"/>
      <c r="F4915"/>
      <c r="G4915"/>
      <c r="H4915"/>
      <c r="I4915"/>
      <c r="J4915"/>
      <c r="K4915"/>
    </row>
    <row r="4916" spans="1:11" x14ac:dyDescent="0.2">
      <c r="A4916"/>
      <c r="B4916"/>
      <c r="C4916"/>
      <c r="D4916"/>
      <c r="E4916"/>
      <c r="F4916"/>
      <c r="G4916"/>
      <c r="H4916"/>
      <c r="I4916"/>
      <c r="J4916"/>
      <c r="K4916"/>
    </row>
    <row r="4917" spans="1:11" x14ac:dyDescent="0.2">
      <c r="A4917"/>
      <c r="B4917"/>
      <c r="C4917"/>
      <c r="D4917"/>
      <c r="E4917"/>
      <c r="F4917"/>
      <c r="G4917"/>
      <c r="H4917"/>
      <c r="I4917"/>
      <c r="J4917"/>
      <c r="K4917"/>
    </row>
    <row r="4918" spans="1:11" x14ac:dyDescent="0.2">
      <c r="A4918"/>
      <c r="B4918"/>
      <c r="C4918"/>
      <c r="D4918"/>
      <c r="E4918"/>
      <c r="F4918"/>
      <c r="G4918"/>
      <c r="H4918"/>
      <c r="I4918"/>
      <c r="J4918"/>
      <c r="K4918"/>
    </row>
    <row r="4919" spans="1:11" x14ac:dyDescent="0.2">
      <c r="A4919"/>
      <c r="B4919"/>
      <c r="C4919"/>
      <c r="D4919"/>
      <c r="E4919"/>
      <c r="F4919"/>
      <c r="G4919"/>
      <c r="H4919"/>
      <c r="I4919"/>
      <c r="J4919"/>
      <c r="K4919"/>
    </row>
    <row r="4920" spans="1:11" x14ac:dyDescent="0.2">
      <c r="A4920"/>
      <c r="B4920"/>
      <c r="C4920"/>
      <c r="D4920"/>
      <c r="E4920"/>
      <c r="F4920"/>
      <c r="G4920"/>
      <c r="H4920"/>
      <c r="I4920"/>
      <c r="J4920"/>
      <c r="K4920"/>
    </row>
    <row r="4921" spans="1:11" x14ac:dyDescent="0.2">
      <c r="A4921"/>
      <c r="B4921"/>
      <c r="C4921"/>
      <c r="D4921"/>
      <c r="E4921"/>
      <c r="F4921"/>
      <c r="G4921"/>
      <c r="H4921"/>
      <c r="I4921"/>
      <c r="J4921"/>
      <c r="K4921"/>
    </row>
    <row r="4922" spans="1:11" x14ac:dyDescent="0.2">
      <c r="A4922"/>
      <c r="B4922"/>
      <c r="C4922"/>
      <c r="D4922"/>
      <c r="E4922"/>
      <c r="F4922"/>
      <c r="G4922"/>
      <c r="H4922"/>
      <c r="I4922"/>
      <c r="J4922"/>
      <c r="K4922"/>
    </row>
    <row r="4923" spans="1:11" x14ac:dyDescent="0.2">
      <c r="A4923"/>
      <c r="B4923"/>
      <c r="C4923"/>
      <c r="D4923"/>
      <c r="E4923"/>
      <c r="F4923"/>
      <c r="G4923"/>
      <c r="H4923"/>
      <c r="I4923"/>
      <c r="J4923"/>
      <c r="K4923"/>
    </row>
    <row r="4924" spans="1:11" x14ac:dyDescent="0.2">
      <c r="A4924"/>
      <c r="B4924"/>
      <c r="C4924"/>
      <c r="D4924"/>
      <c r="E4924"/>
      <c r="F4924"/>
      <c r="G4924"/>
      <c r="H4924"/>
      <c r="I4924"/>
      <c r="J4924"/>
      <c r="K4924"/>
    </row>
    <row r="4925" spans="1:11" x14ac:dyDescent="0.2">
      <c r="A4925"/>
      <c r="B4925"/>
      <c r="C4925"/>
      <c r="D4925"/>
      <c r="E4925"/>
      <c r="F4925"/>
      <c r="G4925"/>
      <c r="H4925"/>
      <c r="I4925"/>
      <c r="J4925"/>
      <c r="K4925"/>
    </row>
    <row r="4926" spans="1:11" x14ac:dyDescent="0.2">
      <c r="A4926"/>
      <c r="B4926"/>
      <c r="C4926"/>
      <c r="D4926"/>
      <c r="E4926"/>
      <c r="F4926"/>
      <c r="G4926"/>
      <c r="H4926"/>
      <c r="I4926"/>
      <c r="J4926"/>
      <c r="K4926"/>
    </row>
    <row r="4927" spans="1:11" x14ac:dyDescent="0.2">
      <c r="A4927"/>
      <c r="B4927"/>
      <c r="C4927"/>
      <c r="D4927"/>
      <c r="E4927"/>
      <c r="F4927"/>
      <c r="G4927"/>
      <c r="H4927"/>
      <c r="I4927"/>
      <c r="J4927"/>
      <c r="K4927"/>
    </row>
    <row r="4928" spans="1:11" x14ac:dyDescent="0.2">
      <c r="A4928"/>
      <c r="B4928"/>
      <c r="C4928"/>
      <c r="D4928"/>
      <c r="E4928"/>
      <c r="F4928"/>
      <c r="G4928"/>
      <c r="H4928"/>
      <c r="I4928"/>
      <c r="J4928"/>
      <c r="K4928"/>
    </row>
    <row r="4929" spans="1:11" x14ac:dyDescent="0.2">
      <c r="A4929"/>
      <c r="B4929"/>
      <c r="C4929"/>
      <c r="D4929"/>
      <c r="E4929"/>
      <c r="F4929"/>
      <c r="G4929"/>
      <c r="H4929"/>
      <c r="I4929"/>
      <c r="J4929"/>
      <c r="K4929"/>
    </row>
    <row r="4930" spans="1:11" x14ac:dyDescent="0.2">
      <c r="A4930"/>
      <c r="B4930"/>
      <c r="C4930"/>
      <c r="D4930"/>
      <c r="E4930"/>
      <c r="F4930"/>
      <c r="G4930"/>
      <c r="H4930"/>
      <c r="I4930"/>
      <c r="J4930"/>
      <c r="K4930"/>
    </row>
    <row r="4931" spans="1:11" x14ac:dyDescent="0.2">
      <c r="A4931"/>
      <c r="B4931"/>
      <c r="C4931"/>
      <c r="D4931"/>
      <c r="E4931"/>
      <c r="F4931"/>
      <c r="G4931"/>
      <c r="H4931"/>
      <c r="I4931"/>
      <c r="J4931"/>
      <c r="K4931"/>
    </row>
    <row r="4932" spans="1:11" x14ac:dyDescent="0.2">
      <c r="A4932"/>
      <c r="B4932"/>
      <c r="C4932"/>
      <c r="D4932"/>
      <c r="E4932"/>
      <c r="F4932"/>
      <c r="G4932"/>
      <c r="H4932"/>
      <c r="I4932"/>
      <c r="J4932"/>
      <c r="K4932"/>
    </row>
    <row r="4933" spans="1:11" x14ac:dyDescent="0.2">
      <c r="A4933"/>
      <c r="B4933"/>
      <c r="C4933"/>
      <c r="D4933"/>
      <c r="E4933"/>
      <c r="F4933"/>
      <c r="G4933"/>
      <c r="H4933"/>
      <c r="I4933"/>
      <c r="J4933"/>
      <c r="K4933"/>
    </row>
    <row r="4934" spans="1:11" x14ac:dyDescent="0.2">
      <c r="A4934"/>
      <c r="B4934"/>
      <c r="C4934"/>
      <c r="D4934"/>
      <c r="E4934"/>
      <c r="F4934"/>
      <c r="G4934"/>
      <c r="H4934"/>
      <c r="I4934"/>
      <c r="J4934"/>
      <c r="K4934"/>
    </row>
    <row r="4935" spans="1:11" x14ac:dyDescent="0.2">
      <c r="A4935"/>
      <c r="B4935"/>
      <c r="C4935"/>
      <c r="D4935"/>
      <c r="E4935"/>
      <c r="F4935"/>
      <c r="G4935"/>
      <c r="H4935"/>
      <c r="I4935"/>
      <c r="J4935"/>
      <c r="K4935"/>
    </row>
    <row r="4936" spans="1:11" x14ac:dyDescent="0.2">
      <c r="A4936"/>
      <c r="B4936"/>
      <c r="C4936"/>
      <c r="D4936"/>
      <c r="E4936"/>
      <c r="F4936"/>
      <c r="G4936"/>
      <c r="H4936"/>
      <c r="I4936"/>
      <c r="J4936"/>
      <c r="K4936"/>
    </row>
    <row r="4937" spans="1:11" x14ac:dyDescent="0.2">
      <c r="A4937"/>
      <c r="B4937"/>
      <c r="C4937"/>
      <c r="D4937"/>
      <c r="E4937"/>
      <c r="F4937"/>
      <c r="G4937"/>
      <c r="H4937"/>
      <c r="I4937"/>
      <c r="J4937"/>
      <c r="K4937"/>
    </row>
    <row r="4938" spans="1:11" x14ac:dyDescent="0.2">
      <c r="A4938"/>
      <c r="B4938"/>
      <c r="C4938"/>
      <c r="D4938"/>
      <c r="E4938"/>
      <c r="F4938"/>
      <c r="G4938"/>
      <c r="H4938"/>
      <c r="I4938"/>
      <c r="J4938"/>
      <c r="K4938"/>
    </row>
    <row r="4939" spans="1:11" x14ac:dyDescent="0.2">
      <c r="A4939"/>
      <c r="B4939"/>
      <c r="C4939"/>
      <c r="D4939"/>
      <c r="E4939"/>
      <c r="F4939"/>
      <c r="G4939"/>
      <c r="H4939"/>
      <c r="I4939"/>
      <c r="J4939"/>
      <c r="K4939"/>
    </row>
    <row r="4940" spans="1:11" x14ac:dyDescent="0.2">
      <c r="A4940"/>
      <c r="B4940"/>
      <c r="C4940"/>
      <c r="D4940"/>
      <c r="E4940"/>
      <c r="F4940"/>
      <c r="G4940"/>
      <c r="H4940"/>
      <c r="I4940"/>
      <c r="J4940"/>
      <c r="K4940"/>
    </row>
    <row r="4941" spans="1:11" x14ac:dyDescent="0.2">
      <c r="A4941"/>
      <c r="B4941"/>
      <c r="C4941"/>
      <c r="D4941"/>
      <c r="E4941"/>
      <c r="F4941"/>
      <c r="G4941"/>
      <c r="H4941"/>
      <c r="I4941"/>
      <c r="J4941"/>
      <c r="K4941"/>
    </row>
    <row r="4942" spans="1:11" x14ac:dyDescent="0.2">
      <c r="A4942"/>
      <c r="B4942"/>
      <c r="C4942"/>
      <c r="D4942"/>
      <c r="E4942"/>
      <c r="F4942"/>
      <c r="G4942"/>
      <c r="H4942"/>
      <c r="I4942"/>
      <c r="J4942"/>
      <c r="K4942"/>
    </row>
    <row r="4943" spans="1:11" x14ac:dyDescent="0.2">
      <c r="A4943"/>
      <c r="B4943"/>
      <c r="C4943"/>
      <c r="D4943"/>
      <c r="E4943"/>
      <c r="F4943"/>
      <c r="G4943"/>
      <c r="H4943"/>
      <c r="I4943"/>
      <c r="J4943"/>
      <c r="K4943"/>
    </row>
    <row r="4944" spans="1:11" x14ac:dyDescent="0.2">
      <c r="A4944"/>
      <c r="B4944"/>
      <c r="C4944"/>
      <c r="D4944"/>
      <c r="E4944"/>
      <c r="F4944"/>
      <c r="G4944"/>
      <c r="H4944"/>
      <c r="I4944"/>
      <c r="J4944"/>
      <c r="K4944"/>
    </row>
    <row r="4945" spans="1:11" x14ac:dyDescent="0.2">
      <c r="A4945"/>
      <c r="B4945"/>
      <c r="C4945"/>
      <c r="D4945"/>
      <c r="E4945"/>
      <c r="F4945"/>
      <c r="G4945"/>
      <c r="H4945"/>
      <c r="I4945"/>
      <c r="J4945"/>
      <c r="K4945"/>
    </row>
    <row r="4946" spans="1:11" x14ac:dyDescent="0.2">
      <c r="A4946"/>
      <c r="B4946"/>
      <c r="C4946"/>
      <c r="D4946"/>
      <c r="E4946"/>
      <c r="F4946"/>
      <c r="G4946"/>
      <c r="H4946"/>
      <c r="I4946"/>
      <c r="J4946"/>
      <c r="K4946"/>
    </row>
    <row r="4947" spans="1:11" x14ac:dyDescent="0.2">
      <c r="A4947"/>
      <c r="B4947"/>
      <c r="C4947"/>
      <c r="D4947"/>
      <c r="E4947"/>
      <c r="F4947"/>
      <c r="G4947"/>
      <c r="H4947"/>
      <c r="I4947"/>
      <c r="J4947"/>
      <c r="K4947"/>
    </row>
    <row r="4948" spans="1:11" x14ac:dyDescent="0.2">
      <c r="A4948"/>
      <c r="B4948"/>
      <c r="C4948"/>
      <c r="D4948"/>
      <c r="E4948"/>
      <c r="F4948"/>
      <c r="G4948"/>
      <c r="H4948"/>
      <c r="I4948"/>
      <c r="J4948"/>
      <c r="K4948"/>
    </row>
    <row r="4949" spans="1:11" x14ac:dyDescent="0.2">
      <c r="A4949"/>
      <c r="B4949"/>
      <c r="C4949"/>
      <c r="D4949"/>
      <c r="E4949"/>
      <c r="F4949"/>
      <c r="G4949"/>
      <c r="H4949"/>
      <c r="I4949"/>
      <c r="J4949"/>
      <c r="K4949"/>
    </row>
    <row r="4950" spans="1:11" x14ac:dyDescent="0.2">
      <c r="A4950"/>
      <c r="B4950"/>
      <c r="C4950"/>
      <c r="D4950"/>
      <c r="E4950"/>
      <c r="F4950"/>
      <c r="G4950"/>
      <c r="H4950"/>
      <c r="I4950"/>
      <c r="J4950"/>
      <c r="K4950"/>
    </row>
    <row r="4951" spans="1:11" x14ac:dyDescent="0.2">
      <c r="A4951"/>
      <c r="B4951"/>
      <c r="C4951"/>
      <c r="D4951"/>
      <c r="E4951"/>
      <c r="F4951"/>
      <c r="G4951"/>
      <c r="H4951"/>
      <c r="I4951"/>
      <c r="J4951"/>
      <c r="K4951"/>
    </row>
    <row r="4952" spans="1:11" x14ac:dyDescent="0.2">
      <c r="A4952"/>
      <c r="B4952"/>
      <c r="C4952"/>
      <c r="D4952"/>
      <c r="E4952"/>
      <c r="F4952"/>
      <c r="G4952"/>
      <c r="H4952"/>
      <c r="I4952"/>
      <c r="J4952"/>
      <c r="K4952"/>
    </row>
    <row r="4953" spans="1:11" x14ac:dyDescent="0.2">
      <c r="A4953"/>
      <c r="B4953"/>
      <c r="C4953"/>
      <c r="D4953"/>
      <c r="E4953"/>
      <c r="F4953"/>
      <c r="G4953"/>
      <c r="H4953"/>
      <c r="I4953"/>
      <c r="J4953"/>
      <c r="K4953"/>
    </row>
    <row r="4954" spans="1:11" x14ac:dyDescent="0.2">
      <c r="A4954"/>
      <c r="B4954"/>
      <c r="C4954"/>
      <c r="D4954"/>
      <c r="E4954"/>
      <c r="F4954"/>
      <c r="G4954"/>
      <c r="H4954"/>
      <c r="I4954"/>
      <c r="J4954"/>
      <c r="K4954"/>
    </row>
    <row r="4955" spans="1:11" x14ac:dyDescent="0.2">
      <c r="A4955"/>
      <c r="B4955"/>
      <c r="C4955"/>
      <c r="D4955"/>
      <c r="E4955"/>
      <c r="F4955"/>
      <c r="G4955"/>
      <c r="H4955"/>
      <c r="I4955"/>
      <c r="J4955"/>
      <c r="K4955"/>
    </row>
    <row r="4956" spans="1:11" x14ac:dyDescent="0.2">
      <c r="A4956"/>
      <c r="B4956"/>
      <c r="C4956"/>
      <c r="D4956"/>
      <c r="E4956"/>
      <c r="F4956"/>
      <c r="G4956"/>
      <c r="H4956"/>
      <c r="I4956"/>
      <c r="J4956"/>
      <c r="K4956"/>
    </row>
    <row r="4957" spans="1:11" x14ac:dyDescent="0.2">
      <c r="A4957"/>
      <c r="B4957"/>
      <c r="C4957"/>
      <c r="D4957"/>
      <c r="E4957"/>
      <c r="F4957"/>
      <c r="G4957"/>
      <c r="H4957"/>
      <c r="I4957"/>
      <c r="J4957"/>
      <c r="K4957"/>
    </row>
    <row r="4958" spans="1:11" x14ac:dyDescent="0.2">
      <c r="A4958"/>
      <c r="B4958"/>
      <c r="C4958"/>
      <c r="D4958"/>
      <c r="E4958"/>
      <c r="F4958"/>
      <c r="G4958"/>
      <c r="H4958"/>
      <c r="I4958"/>
      <c r="J4958"/>
      <c r="K4958"/>
    </row>
    <row r="4959" spans="1:11" x14ac:dyDescent="0.2">
      <c r="A4959"/>
      <c r="B4959"/>
      <c r="C4959"/>
      <c r="D4959"/>
      <c r="E4959"/>
      <c r="F4959"/>
      <c r="G4959"/>
      <c r="H4959"/>
      <c r="I4959"/>
      <c r="J4959"/>
      <c r="K4959"/>
    </row>
    <row r="4960" spans="1:11" x14ac:dyDescent="0.2">
      <c r="A4960"/>
      <c r="B4960"/>
      <c r="C4960"/>
      <c r="D4960"/>
      <c r="E4960"/>
      <c r="F4960"/>
      <c r="G4960"/>
      <c r="H4960"/>
      <c r="I4960"/>
      <c r="J4960"/>
      <c r="K4960"/>
    </row>
    <row r="4961" spans="1:11" x14ac:dyDescent="0.2">
      <c r="A4961"/>
      <c r="B4961"/>
      <c r="C4961"/>
      <c r="D4961"/>
      <c r="E4961"/>
      <c r="F4961"/>
      <c r="G4961"/>
      <c r="H4961"/>
      <c r="I4961"/>
      <c r="J4961"/>
      <c r="K4961"/>
    </row>
    <row r="4962" spans="1:11" x14ac:dyDescent="0.2">
      <c r="A4962"/>
      <c r="B4962"/>
      <c r="C4962"/>
      <c r="D4962"/>
      <c r="E4962"/>
      <c r="F4962"/>
      <c r="G4962"/>
      <c r="H4962"/>
      <c r="I4962"/>
      <c r="J4962"/>
      <c r="K4962"/>
    </row>
    <row r="4963" spans="1:11" x14ac:dyDescent="0.2">
      <c r="A4963"/>
      <c r="B4963"/>
      <c r="C4963"/>
      <c r="D4963"/>
      <c r="E4963"/>
      <c r="F4963"/>
      <c r="G4963"/>
      <c r="H4963"/>
      <c r="I4963"/>
      <c r="J4963"/>
      <c r="K4963"/>
    </row>
    <row r="4964" spans="1:11" x14ac:dyDescent="0.2">
      <c r="A4964"/>
      <c r="B4964"/>
      <c r="C4964"/>
      <c r="D4964"/>
      <c r="E4964"/>
      <c r="F4964"/>
      <c r="G4964"/>
      <c r="H4964"/>
      <c r="I4964"/>
      <c r="J4964"/>
      <c r="K4964"/>
    </row>
    <row r="4965" spans="1:11" x14ac:dyDescent="0.2">
      <c r="A4965"/>
      <c r="B4965"/>
      <c r="C4965"/>
      <c r="D4965"/>
      <c r="E4965"/>
      <c r="F4965"/>
      <c r="G4965"/>
      <c r="H4965"/>
      <c r="I4965"/>
      <c r="J4965"/>
      <c r="K4965"/>
    </row>
    <row r="4966" spans="1:11" x14ac:dyDescent="0.2">
      <c r="A4966"/>
      <c r="B4966"/>
      <c r="C4966"/>
      <c r="D4966"/>
      <c r="E4966"/>
      <c r="F4966"/>
      <c r="G4966"/>
      <c r="H4966"/>
      <c r="I4966"/>
      <c r="J4966"/>
      <c r="K4966"/>
    </row>
    <row r="4967" spans="1:11" x14ac:dyDescent="0.2">
      <c r="A4967"/>
      <c r="B4967"/>
      <c r="C4967"/>
      <c r="D4967"/>
      <c r="E4967"/>
      <c r="F4967"/>
      <c r="G4967"/>
      <c r="H4967"/>
      <c r="I4967"/>
      <c r="J4967"/>
      <c r="K4967"/>
    </row>
    <row r="4968" spans="1:11" x14ac:dyDescent="0.2">
      <c r="A4968"/>
      <c r="B4968"/>
      <c r="C4968"/>
      <c r="D4968"/>
      <c r="E4968"/>
      <c r="F4968"/>
      <c r="G4968"/>
      <c r="H4968"/>
      <c r="I4968"/>
      <c r="J4968"/>
      <c r="K4968"/>
    </row>
    <row r="4969" spans="1:11" x14ac:dyDescent="0.2">
      <c r="A4969"/>
      <c r="B4969"/>
      <c r="C4969"/>
      <c r="D4969"/>
      <c r="E4969"/>
      <c r="F4969"/>
      <c r="G4969"/>
      <c r="H4969"/>
      <c r="I4969"/>
      <c r="J4969"/>
      <c r="K4969"/>
    </row>
    <row r="4970" spans="1:11" x14ac:dyDescent="0.2">
      <c r="A4970"/>
      <c r="B4970"/>
      <c r="C4970"/>
      <c r="D4970"/>
      <c r="E4970"/>
      <c r="F4970"/>
      <c r="G4970"/>
      <c r="H4970"/>
      <c r="I4970"/>
      <c r="J4970"/>
      <c r="K4970"/>
    </row>
    <row r="4971" spans="1:11" x14ac:dyDescent="0.2">
      <c r="A4971"/>
      <c r="B4971"/>
      <c r="C4971"/>
      <c r="D4971"/>
      <c r="E4971"/>
      <c r="F4971"/>
      <c r="G4971"/>
      <c r="H4971"/>
      <c r="I4971"/>
      <c r="J4971"/>
      <c r="K4971"/>
    </row>
    <row r="4972" spans="1:11" x14ac:dyDescent="0.2">
      <c r="A4972"/>
      <c r="B4972"/>
      <c r="C4972"/>
      <c r="D4972"/>
      <c r="E4972"/>
      <c r="F4972"/>
      <c r="G4972"/>
      <c r="H4972"/>
      <c r="I4972"/>
      <c r="J4972"/>
      <c r="K4972"/>
    </row>
    <row r="4973" spans="1:11" x14ac:dyDescent="0.2">
      <c r="A4973"/>
      <c r="B4973"/>
      <c r="C4973"/>
      <c r="D4973"/>
      <c r="E4973"/>
      <c r="F4973"/>
      <c r="G4973"/>
      <c r="H4973"/>
      <c r="I4973"/>
      <c r="J4973"/>
      <c r="K4973"/>
    </row>
    <row r="4974" spans="1:11" x14ac:dyDescent="0.2">
      <c r="A4974"/>
      <c r="B4974"/>
      <c r="C4974"/>
      <c r="D4974"/>
      <c r="E4974"/>
      <c r="F4974"/>
      <c r="G4974"/>
      <c r="H4974"/>
      <c r="I4974"/>
      <c r="J4974"/>
      <c r="K4974"/>
    </row>
    <row r="4975" spans="1:11" x14ac:dyDescent="0.2">
      <c r="A4975"/>
      <c r="B4975"/>
      <c r="C4975"/>
      <c r="D4975"/>
      <c r="E4975"/>
      <c r="F4975"/>
      <c r="G4975"/>
      <c r="H4975"/>
      <c r="I4975"/>
      <c r="J4975"/>
      <c r="K4975"/>
    </row>
    <row r="4976" spans="1:11" x14ac:dyDescent="0.2">
      <c r="A4976"/>
      <c r="B4976"/>
      <c r="C4976"/>
      <c r="D4976"/>
      <c r="E4976"/>
      <c r="F4976"/>
      <c r="G4976"/>
      <c r="H4976"/>
      <c r="I4976"/>
      <c r="J4976"/>
      <c r="K4976"/>
    </row>
    <row r="4977" spans="1:11" x14ac:dyDescent="0.2">
      <c r="A4977"/>
      <c r="B4977"/>
      <c r="C4977"/>
      <c r="D4977"/>
      <c r="E4977"/>
      <c r="F4977"/>
      <c r="G4977"/>
      <c r="H4977"/>
      <c r="I4977"/>
      <c r="J4977"/>
      <c r="K4977"/>
    </row>
    <row r="4978" spans="1:11" x14ac:dyDescent="0.2">
      <c r="A4978"/>
      <c r="B4978"/>
      <c r="C4978"/>
      <c r="D4978"/>
      <c r="E4978"/>
      <c r="F4978"/>
      <c r="G4978"/>
      <c r="H4978"/>
      <c r="I4978"/>
      <c r="J4978"/>
      <c r="K4978"/>
    </row>
    <row r="4979" spans="1:11" x14ac:dyDescent="0.2">
      <c r="A4979"/>
      <c r="B4979"/>
      <c r="C4979"/>
      <c r="D4979"/>
      <c r="E4979"/>
      <c r="F4979"/>
      <c r="G4979"/>
      <c r="H4979"/>
      <c r="I4979"/>
      <c r="J4979"/>
      <c r="K4979"/>
    </row>
    <row r="4980" spans="1:11" x14ac:dyDescent="0.2">
      <c r="A4980"/>
      <c r="B4980"/>
      <c r="C4980"/>
      <c r="D4980"/>
      <c r="E4980"/>
      <c r="F4980"/>
      <c r="G4980"/>
      <c r="H4980"/>
      <c r="I4980"/>
      <c r="J4980"/>
      <c r="K4980"/>
    </row>
    <row r="4981" spans="1:11" x14ac:dyDescent="0.2">
      <c r="A4981"/>
      <c r="B4981"/>
      <c r="C4981"/>
      <c r="D4981"/>
      <c r="E4981"/>
      <c r="F4981"/>
      <c r="G4981"/>
      <c r="H4981"/>
      <c r="I4981"/>
      <c r="J4981"/>
      <c r="K4981"/>
    </row>
    <row r="4982" spans="1:11" x14ac:dyDescent="0.2">
      <c r="A4982"/>
      <c r="B4982"/>
      <c r="C4982"/>
      <c r="D4982"/>
      <c r="E4982"/>
      <c r="F4982"/>
      <c r="G4982"/>
      <c r="H4982"/>
      <c r="I4982"/>
      <c r="J4982"/>
      <c r="K4982"/>
    </row>
    <row r="4983" spans="1:11" x14ac:dyDescent="0.2">
      <c r="A4983"/>
      <c r="B4983"/>
      <c r="C4983"/>
      <c r="D4983"/>
      <c r="E4983"/>
      <c r="F4983"/>
      <c r="G4983"/>
      <c r="H4983"/>
      <c r="I4983"/>
      <c r="J4983"/>
      <c r="K4983"/>
    </row>
    <row r="4984" spans="1:11" x14ac:dyDescent="0.2">
      <c r="A4984"/>
      <c r="B4984"/>
      <c r="C4984"/>
      <c r="D4984"/>
      <c r="E4984"/>
      <c r="F4984"/>
      <c r="G4984"/>
      <c r="H4984"/>
      <c r="I4984"/>
      <c r="J4984"/>
      <c r="K4984"/>
    </row>
    <row r="4985" spans="1:11" x14ac:dyDescent="0.2">
      <c r="A4985"/>
      <c r="B4985"/>
      <c r="C4985"/>
      <c r="D4985"/>
      <c r="E4985"/>
      <c r="F4985"/>
      <c r="G4985"/>
      <c r="H4985"/>
      <c r="I4985"/>
      <c r="J4985"/>
      <c r="K4985"/>
    </row>
    <row r="4986" spans="1:11" x14ac:dyDescent="0.2">
      <c r="A4986"/>
      <c r="B4986"/>
      <c r="C4986"/>
      <c r="D4986"/>
      <c r="E4986"/>
      <c r="F4986"/>
      <c r="G4986"/>
      <c r="H4986"/>
      <c r="I4986"/>
      <c r="J4986"/>
      <c r="K4986"/>
    </row>
    <row r="4987" spans="1:11" x14ac:dyDescent="0.2">
      <c r="A4987"/>
      <c r="B4987"/>
      <c r="C4987"/>
      <c r="D4987"/>
      <c r="E4987"/>
      <c r="F4987"/>
      <c r="G4987"/>
      <c r="H4987"/>
      <c r="I4987"/>
      <c r="J4987"/>
      <c r="K4987"/>
    </row>
    <row r="4988" spans="1:11" x14ac:dyDescent="0.2">
      <c r="A4988"/>
      <c r="B4988"/>
      <c r="C4988"/>
      <c r="D4988"/>
      <c r="E4988"/>
      <c r="F4988"/>
      <c r="G4988"/>
      <c r="H4988"/>
      <c r="I4988"/>
      <c r="J4988"/>
      <c r="K4988"/>
    </row>
    <row r="4989" spans="1:11" x14ac:dyDescent="0.2">
      <c r="A4989"/>
      <c r="B4989"/>
      <c r="C4989"/>
      <c r="D4989"/>
      <c r="E4989"/>
      <c r="F4989"/>
      <c r="G4989"/>
      <c r="H4989"/>
      <c r="I4989"/>
      <c r="J4989"/>
      <c r="K4989"/>
    </row>
    <row r="4990" spans="1:11" x14ac:dyDescent="0.2">
      <c r="A4990"/>
      <c r="B4990"/>
      <c r="C4990"/>
      <c r="D4990"/>
      <c r="E4990"/>
      <c r="F4990"/>
      <c r="G4990"/>
      <c r="H4990"/>
      <c r="I4990"/>
      <c r="J4990"/>
      <c r="K4990"/>
    </row>
    <row r="4991" spans="1:11" x14ac:dyDescent="0.2">
      <c r="A4991"/>
      <c r="B4991"/>
      <c r="C4991"/>
      <c r="D4991"/>
      <c r="E4991"/>
      <c r="F4991"/>
      <c r="G4991"/>
      <c r="H4991"/>
      <c r="I4991"/>
      <c r="J4991"/>
      <c r="K4991"/>
    </row>
    <row r="4992" spans="1:11" x14ac:dyDescent="0.2">
      <c r="A4992"/>
      <c r="B4992"/>
      <c r="C4992"/>
      <c r="D4992"/>
      <c r="E4992"/>
      <c r="F4992"/>
      <c r="G4992"/>
      <c r="H4992"/>
      <c r="I4992"/>
      <c r="J4992"/>
      <c r="K4992"/>
    </row>
    <row r="4993" spans="1:11" x14ac:dyDescent="0.2">
      <c r="A4993"/>
      <c r="B4993"/>
      <c r="C4993"/>
      <c r="D4993"/>
      <c r="E4993"/>
      <c r="F4993"/>
      <c r="G4993"/>
      <c r="H4993"/>
      <c r="I4993"/>
      <c r="J4993"/>
      <c r="K4993"/>
    </row>
    <row r="4994" spans="1:11" x14ac:dyDescent="0.2">
      <c r="A4994"/>
      <c r="B4994"/>
      <c r="C4994"/>
      <c r="D4994"/>
      <c r="E4994"/>
      <c r="F4994"/>
      <c r="G4994"/>
      <c r="H4994"/>
      <c r="I4994"/>
      <c r="J4994"/>
      <c r="K4994"/>
    </row>
    <row r="4995" spans="1:11" x14ac:dyDescent="0.2">
      <c r="A4995"/>
      <c r="B4995"/>
      <c r="C4995"/>
      <c r="D4995"/>
      <c r="E4995"/>
      <c r="F4995"/>
      <c r="G4995"/>
      <c r="H4995"/>
      <c r="I4995"/>
      <c r="J4995"/>
      <c r="K4995"/>
    </row>
    <row r="4996" spans="1:11" x14ac:dyDescent="0.2">
      <c r="A4996"/>
      <c r="B4996"/>
      <c r="C4996"/>
      <c r="D4996"/>
      <c r="E4996"/>
      <c r="F4996"/>
      <c r="G4996"/>
      <c r="H4996"/>
      <c r="I4996"/>
      <c r="J4996"/>
      <c r="K4996"/>
    </row>
    <row r="4997" spans="1:11" x14ac:dyDescent="0.2">
      <c r="A4997"/>
      <c r="B4997"/>
      <c r="C4997"/>
      <c r="D4997"/>
      <c r="E4997"/>
      <c r="F4997"/>
      <c r="G4997"/>
      <c r="H4997"/>
      <c r="I4997"/>
      <c r="J4997"/>
      <c r="K4997"/>
    </row>
    <row r="4998" spans="1:11" x14ac:dyDescent="0.2">
      <c r="A4998"/>
      <c r="B4998"/>
      <c r="C4998"/>
      <c r="D4998"/>
      <c r="E4998"/>
      <c r="F4998"/>
      <c r="G4998"/>
      <c r="H4998"/>
      <c r="I4998"/>
      <c r="J4998"/>
      <c r="K4998"/>
    </row>
    <row r="4999" spans="1:11" x14ac:dyDescent="0.2">
      <c r="A4999"/>
      <c r="B4999"/>
      <c r="C4999"/>
      <c r="D4999"/>
      <c r="E4999"/>
      <c r="F4999"/>
      <c r="G4999"/>
      <c r="H4999"/>
      <c r="I4999"/>
      <c r="J4999"/>
      <c r="K4999"/>
    </row>
    <row r="5000" spans="1:11" x14ac:dyDescent="0.2">
      <c r="A5000"/>
      <c r="B5000"/>
      <c r="C5000"/>
      <c r="D5000"/>
      <c r="E5000"/>
      <c r="F5000"/>
      <c r="G5000"/>
      <c r="H5000"/>
      <c r="I5000"/>
      <c r="J5000"/>
      <c r="K5000"/>
    </row>
    <row r="5001" spans="1:11" x14ac:dyDescent="0.2">
      <c r="A5001"/>
      <c r="B5001"/>
      <c r="C5001"/>
      <c r="D5001"/>
      <c r="E5001"/>
      <c r="F5001"/>
      <c r="G5001"/>
      <c r="H5001"/>
      <c r="I5001"/>
      <c r="J5001"/>
      <c r="K5001"/>
    </row>
    <row r="5002" spans="1:11" x14ac:dyDescent="0.2">
      <c r="A5002"/>
      <c r="B5002"/>
      <c r="C5002"/>
      <c r="D5002"/>
      <c r="E5002"/>
      <c r="F5002"/>
      <c r="G5002"/>
      <c r="H5002"/>
      <c r="I5002"/>
      <c r="J5002"/>
      <c r="K5002"/>
    </row>
    <row r="5003" spans="1:11" x14ac:dyDescent="0.2">
      <c r="A5003"/>
      <c r="B5003"/>
      <c r="C5003"/>
      <c r="D5003"/>
      <c r="E5003"/>
      <c r="F5003"/>
      <c r="G5003"/>
      <c r="H5003"/>
      <c r="I5003"/>
      <c r="J5003"/>
      <c r="K5003"/>
    </row>
    <row r="5004" spans="1:11" x14ac:dyDescent="0.2">
      <c r="A5004"/>
      <c r="B5004"/>
      <c r="C5004"/>
      <c r="D5004"/>
      <c r="E5004"/>
      <c r="F5004"/>
      <c r="G5004"/>
      <c r="H5004"/>
      <c r="I5004"/>
      <c r="J5004"/>
      <c r="K5004"/>
    </row>
    <row r="5005" spans="1:11" x14ac:dyDescent="0.2">
      <c r="A5005"/>
      <c r="B5005"/>
      <c r="C5005"/>
      <c r="D5005"/>
      <c r="E5005"/>
      <c r="F5005"/>
      <c r="G5005"/>
      <c r="H5005"/>
      <c r="I5005"/>
      <c r="J5005"/>
      <c r="K5005"/>
    </row>
    <row r="5006" spans="1:11" x14ac:dyDescent="0.2">
      <c r="A5006"/>
      <c r="B5006"/>
      <c r="C5006"/>
      <c r="D5006"/>
      <c r="E5006"/>
      <c r="F5006"/>
      <c r="G5006"/>
      <c r="H5006"/>
      <c r="I5006"/>
      <c r="J5006"/>
      <c r="K5006"/>
    </row>
    <row r="5007" spans="1:11" x14ac:dyDescent="0.2">
      <c r="A5007"/>
      <c r="B5007"/>
      <c r="C5007"/>
      <c r="D5007"/>
      <c r="E5007"/>
      <c r="F5007"/>
      <c r="G5007"/>
      <c r="H5007"/>
      <c r="I5007"/>
      <c r="J5007"/>
      <c r="K5007"/>
    </row>
    <row r="5008" spans="1:11" x14ac:dyDescent="0.2">
      <c r="A5008"/>
      <c r="B5008"/>
      <c r="C5008"/>
      <c r="D5008"/>
      <c r="E5008"/>
      <c r="F5008"/>
      <c r="G5008"/>
      <c r="H5008"/>
      <c r="I5008"/>
      <c r="J5008"/>
      <c r="K5008"/>
    </row>
    <row r="5009" spans="1:11" x14ac:dyDescent="0.2">
      <c r="A5009"/>
      <c r="B5009"/>
      <c r="C5009"/>
      <c r="D5009"/>
      <c r="E5009"/>
      <c r="F5009"/>
      <c r="G5009"/>
      <c r="H5009"/>
      <c r="I5009"/>
      <c r="J5009"/>
      <c r="K5009"/>
    </row>
    <row r="5010" spans="1:11" x14ac:dyDescent="0.2">
      <c r="A5010"/>
      <c r="B5010"/>
      <c r="C5010"/>
      <c r="D5010"/>
      <c r="E5010"/>
      <c r="F5010"/>
      <c r="G5010"/>
      <c r="H5010"/>
      <c r="I5010"/>
      <c r="J5010"/>
      <c r="K5010"/>
    </row>
    <row r="5011" spans="1:11" x14ac:dyDescent="0.2">
      <c r="A5011"/>
      <c r="B5011"/>
      <c r="C5011"/>
      <c r="D5011"/>
      <c r="E5011"/>
      <c r="F5011"/>
      <c r="G5011"/>
      <c r="H5011"/>
      <c r="I5011"/>
      <c r="J5011"/>
      <c r="K5011"/>
    </row>
    <row r="5012" spans="1:11" x14ac:dyDescent="0.2">
      <c r="A5012"/>
      <c r="B5012"/>
      <c r="C5012"/>
      <c r="D5012"/>
      <c r="E5012"/>
      <c r="F5012"/>
      <c r="G5012"/>
      <c r="H5012"/>
      <c r="I5012"/>
      <c r="J5012"/>
      <c r="K5012"/>
    </row>
    <row r="5013" spans="1:11" x14ac:dyDescent="0.2">
      <c r="A5013"/>
      <c r="B5013"/>
      <c r="C5013"/>
      <c r="D5013"/>
      <c r="E5013"/>
      <c r="F5013"/>
      <c r="G5013"/>
      <c r="H5013"/>
      <c r="I5013"/>
      <c r="J5013"/>
      <c r="K5013"/>
    </row>
    <row r="5014" spans="1:11" x14ac:dyDescent="0.2">
      <c r="A5014"/>
      <c r="B5014"/>
      <c r="C5014"/>
      <c r="D5014"/>
      <c r="E5014"/>
      <c r="F5014"/>
      <c r="G5014"/>
      <c r="H5014"/>
      <c r="I5014"/>
      <c r="J5014"/>
      <c r="K5014"/>
    </row>
    <row r="5015" spans="1:11" x14ac:dyDescent="0.2">
      <c r="A5015"/>
      <c r="B5015"/>
      <c r="C5015"/>
      <c r="D5015"/>
      <c r="E5015"/>
      <c r="F5015"/>
      <c r="G5015"/>
      <c r="H5015"/>
      <c r="I5015"/>
      <c r="J5015"/>
      <c r="K5015"/>
    </row>
    <row r="5016" spans="1:11" x14ac:dyDescent="0.2">
      <c r="A5016"/>
      <c r="B5016"/>
      <c r="C5016"/>
      <c r="D5016"/>
      <c r="E5016"/>
      <c r="F5016"/>
      <c r="G5016"/>
      <c r="H5016"/>
      <c r="I5016"/>
      <c r="J5016"/>
      <c r="K5016"/>
    </row>
    <row r="5017" spans="1:11" x14ac:dyDescent="0.2">
      <c r="A5017"/>
      <c r="B5017"/>
      <c r="C5017"/>
      <c r="D5017"/>
      <c r="E5017"/>
      <c r="F5017"/>
      <c r="G5017"/>
      <c r="H5017"/>
      <c r="I5017"/>
      <c r="J5017"/>
      <c r="K5017"/>
    </row>
    <row r="5018" spans="1:11" x14ac:dyDescent="0.2">
      <c r="A5018"/>
      <c r="B5018"/>
      <c r="C5018"/>
      <c r="D5018"/>
      <c r="E5018"/>
      <c r="F5018"/>
      <c r="G5018"/>
      <c r="H5018"/>
      <c r="I5018"/>
      <c r="J5018"/>
      <c r="K5018"/>
    </row>
    <row r="5019" spans="1:11" x14ac:dyDescent="0.2">
      <c r="A5019"/>
      <c r="B5019"/>
      <c r="C5019"/>
      <c r="D5019"/>
      <c r="E5019"/>
      <c r="F5019"/>
      <c r="G5019"/>
      <c r="H5019"/>
      <c r="I5019"/>
      <c r="J5019"/>
      <c r="K5019"/>
    </row>
    <row r="5020" spans="1:11" x14ac:dyDescent="0.2">
      <c r="A5020"/>
      <c r="B5020"/>
      <c r="C5020"/>
      <c r="D5020"/>
      <c r="E5020"/>
      <c r="F5020"/>
      <c r="G5020"/>
      <c r="H5020"/>
      <c r="I5020"/>
      <c r="J5020"/>
      <c r="K5020"/>
    </row>
    <row r="5021" spans="1:11" x14ac:dyDescent="0.2">
      <c r="A5021"/>
      <c r="B5021"/>
      <c r="C5021"/>
      <c r="D5021"/>
      <c r="E5021"/>
      <c r="F5021"/>
      <c r="G5021"/>
      <c r="H5021"/>
      <c r="I5021"/>
      <c r="J5021"/>
      <c r="K5021"/>
    </row>
    <row r="5022" spans="1:11" x14ac:dyDescent="0.2">
      <c r="A5022"/>
      <c r="B5022"/>
      <c r="C5022"/>
      <c r="D5022"/>
      <c r="E5022"/>
      <c r="F5022"/>
      <c r="G5022"/>
      <c r="H5022"/>
      <c r="I5022"/>
      <c r="J5022"/>
      <c r="K5022"/>
    </row>
    <row r="5023" spans="1:11" x14ac:dyDescent="0.2">
      <c r="A5023"/>
      <c r="B5023"/>
      <c r="C5023"/>
      <c r="D5023"/>
      <c r="E5023"/>
      <c r="F5023"/>
      <c r="G5023"/>
      <c r="H5023"/>
      <c r="I5023"/>
      <c r="J5023"/>
      <c r="K5023"/>
    </row>
    <row r="5024" spans="1:11" x14ac:dyDescent="0.2">
      <c r="A5024"/>
      <c r="B5024"/>
      <c r="C5024"/>
      <c r="D5024"/>
      <c r="E5024"/>
      <c r="F5024"/>
      <c r="G5024"/>
      <c r="H5024"/>
      <c r="I5024"/>
      <c r="J5024"/>
      <c r="K5024"/>
    </row>
    <row r="5025" spans="1:11" x14ac:dyDescent="0.2">
      <c r="A5025"/>
      <c r="B5025"/>
      <c r="C5025"/>
      <c r="D5025"/>
      <c r="E5025"/>
      <c r="F5025"/>
      <c r="G5025"/>
      <c r="H5025"/>
      <c r="I5025"/>
      <c r="J5025"/>
      <c r="K5025"/>
    </row>
    <row r="5026" spans="1:11" x14ac:dyDescent="0.2">
      <c r="A5026"/>
      <c r="B5026"/>
      <c r="C5026"/>
      <c r="D5026"/>
      <c r="E5026"/>
      <c r="F5026"/>
      <c r="G5026"/>
      <c r="H5026"/>
      <c r="I5026"/>
      <c r="J5026"/>
      <c r="K5026"/>
    </row>
    <row r="5027" spans="1:11" x14ac:dyDescent="0.2">
      <c r="A5027"/>
      <c r="B5027"/>
      <c r="C5027"/>
      <c r="D5027"/>
      <c r="E5027"/>
      <c r="F5027"/>
      <c r="G5027"/>
      <c r="H5027"/>
      <c r="I5027"/>
      <c r="J5027"/>
      <c r="K5027"/>
    </row>
    <row r="5028" spans="1:11" x14ac:dyDescent="0.2">
      <c r="A5028"/>
      <c r="B5028"/>
      <c r="C5028"/>
      <c r="D5028"/>
      <c r="E5028"/>
      <c r="F5028"/>
      <c r="G5028"/>
      <c r="H5028"/>
      <c r="I5028"/>
      <c r="J5028"/>
      <c r="K5028"/>
    </row>
    <row r="5029" spans="1:11" x14ac:dyDescent="0.2">
      <c r="A5029"/>
      <c r="B5029"/>
      <c r="C5029"/>
      <c r="D5029"/>
      <c r="E5029"/>
      <c r="F5029"/>
      <c r="G5029"/>
      <c r="H5029"/>
      <c r="I5029"/>
      <c r="J5029"/>
      <c r="K5029"/>
    </row>
    <row r="5030" spans="1:11" x14ac:dyDescent="0.2">
      <c r="A5030"/>
      <c r="B5030"/>
      <c r="C5030"/>
      <c r="D5030"/>
      <c r="E5030"/>
      <c r="F5030"/>
      <c r="G5030"/>
      <c r="H5030"/>
      <c r="I5030"/>
      <c r="J5030"/>
      <c r="K5030"/>
    </row>
    <row r="5031" spans="1:11" x14ac:dyDescent="0.2">
      <c r="A5031"/>
      <c r="B5031"/>
      <c r="C5031"/>
      <c r="D5031"/>
      <c r="E5031"/>
      <c r="F5031"/>
      <c r="G5031"/>
      <c r="H5031"/>
      <c r="I5031"/>
      <c r="J5031"/>
      <c r="K5031"/>
    </row>
    <row r="5032" spans="1:11" x14ac:dyDescent="0.2">
      <c r="A5032"/>
      <c r="B5032"/>
      <c r="C5032"/>
      <c r="D5032"/>
      <c r="E5032"/>
      <c r="F5032"/>
      <c r="G5032"/>
      <c r="H5032"/>
      <c r="I5032"/>
      <c r="J5032"/>
      <c r="K5032"/>
    </row>
    <row r="5033" spans="1:11" x14ac:dyDescent="0.2">
      <c r="A5033"/>
      <c r="B5033"/>
      <c r="C5033"/>
      <c r="D5033"/>
      <c r="E5033"/>
      <c r="F5033"/>
      <c r="G5033"/>
      <c r="H5033"/>
      <c r="I5033"/>
      <c r="J5033"/>
      <c r="K5033"/>
    </row>
    <row r="5034" spans="1:11" x14ac:dyDescent="0.2">
      <c r="A5034"/>
      <c r="B5034"/>
      <c r="C5034"/>
      <c r="D5034"/>
      <c r="E5034"/>
      <c r="F5034"/>
      <c r="G5034"/>
      <c r="H5034"/>
      <c r="I5034"/>
      <c r="J5034"/>
      <c r="K5034"/>
    </row>
    <row r="5035" spans="1:11" x14ac:dyDescent="0.2">
      <c r="A5035"/>
      <c r="B5035"/>
      <c r="C5035"/>
      <c r="D5035"/>
      <c r="E5035"/>
      <c r="F5035"/>
      <c r="G5035"/>
      <c r="H5035"/>
      <c r="I5035"/>
      <c r="J5035"/>
      <c r="K5035"/>
    </row>
    <row r="5036" spans="1:11" x14ac:dyDescent="0.2">
      <c r="A5036"/>
      <c r="B5036"/>
      <c r="C5036"/>
      <c r="D5036"/>
      <c r="E5036"/>
      <c r="F5036"/>
      <c r="G5036"/>
      <c r="H5036"/>
      <c r="I5036"/>
      <c r="J5036"/>
      <c r="K5036"/>
    </row>
    <row r="5037" spans="1:11" x14ac:dyDescent="0.2">
      <c r="A5037"/>
      <c r="B5037"/>
      <c r="C5037"/>
      <c r="D5037"/>
      <c r="E5037"/>
      <c r="F5037"/>
      <c r="G5037"/>
      <c r="H5037"/>
      <c r="I5037"/>
      <c r="J5037"/>
      <c r="K5037"/>
    </row>
    <row r="5038" spans="1:11" x14ac:dyDescent="0.2">
      <c r="A5038"/>
      <c r="B5038"/>
      <c r="C5038"/>
      <c r="D5038"/>
      <c r="E5038"/>
      <c r="F5038"/>
      <c r="G5038"/>
      <c r="H5038"/>
      <c r="I5038"/>
      <c r="J5038"/>
      <c r="K5038"/>
    </row>
    <row r="5039" spans="1:11" x14ac:dyDescent="0.2">
      <c r="A5039"/>
      <c r="B5039"/>
      <c r="C5039"/>
      <c r="D5039"/>
      <c r="E5039"/>
      <c r="F5039"/>
      <c r="G5039"/>
      <c r="H5039"/>
      <c r="I5039"/>
      <c r="J5039"/>
      <c r="K5039"/>
    </row>
    <row r="5040" spans="1:11" x14ac:dyDescent="0.2">
      <c r="A5040"/>
      <c r="B5040"/>
      <c r="C5040"/>
      <c r="D5040"/>
      <c r="E5040"/>
      <c r="F5040"/>
      <c r="G5040"/>
      <c r="H5040"/>
      <c r="I5040"/>
      <c r="J5040"/>
      <c r="K5040"/>
    </row>
    <row r="5041" spans="1:11" x14ac:dyDescent="0.2">
      <c r="A5041"/>
      <c r="B5041"/>
      <c r="C5041"/>
      <c r="D5041"/>
      <c r="E5041"/>
      <c r="F5041"/>
      <c r="G5041"/>
      <c r="H5041"/>
      <c r="I5041"/>
      <c r="J5041"/>
      <c r="K5041"/>
    </row>
    <row r="5042" spans="1:11" x14ac:dyDescent="0.2">
      <c r="A5042"/>
      <c r="B5042"/>
      <c r="C5042"/>
      <c r="D5042"/>
      <c r="E5042"/>
      <c r="F5042"/>
      <c r="G5042"/>
      <c r="H5042"/>
      <c r="I5042"/>
      <c r="J5042"/>
      <c r="K5042"/>
    </row>
    <row r="5043" spans="1:11" x14ac:dyDescent="0.2">
      <c r="A5043"/>
      <c r="B5043"/>
      <c r="C5043"/>
      <c r="D5043"/>
      <c r="E5043"/>
      <c r="F5043"/>
      <c r="G5043"/>
      <c r="H5043"/>
      <c r="I5043"/>
      <c r="J5043"/>
      <c r="K5043"/>
    </row>
    <row r="5044" spans="1:11" x14ac:dyDescent="0.2">
      <c r="A5044"/>
      <c r="B5044"/>
      <c r="C5044"/>
      <c r="D5044"/>
      <c r="E5044"/>
      <c r="F5044"/>
      <c r="G5044"/>
      <c r="H5044"/>
      <c r="I5044"/>
      <c r="J5044"/>
      <c r="K5044"/>
    </row>
    <row r="5045" spans="1:11" x14ac:dyDescent="0.2">
      <c r="A5045"/>
      <c r="B5045"/>
      <c r="C5045"/>
      <c r="D5045"/>
      <c r="E5045"/>
      <c r="F5045"/>
      <c r="G5045"/>
      <c r="H5045"/>
      <c r="I5045"/>
      <c r="J5045"/>
      <c r="K5045"/>
    </row>
    <row r="5046" spans="1:11" x14ac:dyDescent="0.2">
      <c r="A5046"/>
      <c r="B5046"/>
      <c r="C5046"/>
      <c r="D5046"/>
      <c r="E5046"/>
      <c r="F5046"/>
      <c r="G5046"/>
      <c r="H5046"/>
      <c r="I5046"/>
      <c r="J5046"/>
      <c r="K5046"/>
    </row>
    <row r="5047" spans="1:11" x14ac:dyDescent="0.2">
      <c r="A5047"/>
      <c r="B5047"/>
      <c r="C5047"/>
      <c r="D5047"/>
      <c r="E5047"/>
      <c r="F5047"/>
      <c r="G5047"/>
      <c r="H5047"/>
      <c r="I5047"/>
      <c r="J5047"/>
      <c r="K5047"/>
    </row>
    <row r="5048" spans="1:11" x14ac:dyDescent="0.2">
      <c r="A5048"/>
      <c r="B5048"/>
      <c r="C5048"/>
      <c r="D5048"/>
      <c r="E5048"/>
      <c r="F5048"/>
      <c r="G5048"/>
      <c r="H5048"/>
      <c r="I5048"/>
      <c r="J5048"/>
      <c r="K5048"/>
    </row>
    <row r="5049" spans="1:11" x14ac:dyDescent="0.2">
      <c r="A5049"/>
      <c r="B5049"/>
      <c r="C5049"/>
      <c r="D5049"/>
      <c r="E5049"/>
      <c r="F5049"/>
      <c r="G5049"/>
      <c r="H5049"/>
      <c r="I5049"/>
      <c r="J5049"/>
      <c r="K5049"/>
    </row>
    <row r="5050" spans="1:11" x14ac:dyDescent="0.2">
      <c r="A5050"/>
      <c r="B5050"/>
      <c r="C5050"/>
      <c r="D5050"/>
      <c r="E5050"/>
      <c r="F5050"/>
      <c r="G5050"/>
      <c r="H5050"/>
      <c r="I5050"/>
      <c r="J5050"/>
      <c r="K5050"/>
    </row>
    <row r="5051" spans="1:11" x14ac:dyDescent="0.2">
      <c r="A5051"/>
      <c r="B5051"/>
      <c r="C5051"/>
      <c r="D5051"/>
      <c r="E5051"/>
      <c r="F5051"/>
      <c r="G5051"/>
      <c r="H5051"/>
      <c r="I5051"/>
      <c r="J5051"/>
      <c r="K5051"/>
    </row>
    <row r="5052" spans="1:11" x14ac:dyDescent="0.2">
      <c r="A5052"/>
      <c r="B5052"/>
      <c r="C5052"/>
      <c r="D5052"/>
      <c r="E5052"/>
      <c r="F5052"/>
      <c r="G5052"/>
      <c r="H5052"/>
      <c r="I5052"/>
      <c r="J5052"/>
      <c r="K5052"/>
    </row>
    <row r="5053" spans="1:11" x14ac:dyDescent="0.2">
      <c r="A5053"/>
      <c r="B5053"/>
      <c r="C5053"/>
      <c r="D5053"/>
      <c r="E5053"/>
      <c r="F5053"/>
      <c r="G5053"/>
      <c r="H5053"/>
      <c r="I5053"/>
      <c r="J5053"/>
      <c r="K5053"/>
    </row>
    <row r="5054" spans="1:11" x14ac:dyDescent="0.2">
      <c r="A5054"/>
      <c r="B5054"/>
      <c r="C5054"/>
      <c r="D5054"/>
      <c r="E5054"/>
      <c r="F5054"/>
      <c r="G5054"/>
      <c r="H5054"/>
      <c r="I5054"/>
      <c r="J5054"/>
      <c r="K5054"/>
    </row>
    <row r="5055" spans="1:11" x14ac:dyDescent="0.2">
      <c r="A5055"/>
      <c r="B5055"/>
      <c r="C5055"/>
      <c r="D5055"/>
      <c r="E5055"/>
      <c r="F5055"/>
      <c r="G5055"/>
      <c r="H5055"/>
      <c r="I5055"/>
      <c r="J5055"/>
      <c r="K5055"/>
    </row>
    <row r="5056" spans="1:11" x14ac:dyDescent="0.2">
      <c r="A5056"/>
      <c r="B5056"/>
      <c r="C5056"/>
      <c r="D5056"/>
      <c r="E5056"/>
      <c r="F5056"/>
      <c r="G5056"/>
      <c r="H5056"/>
      <c r="I5056"/>
      <c r="J5056"/>
      <c r="K5056"/>
    </row>
    <row r="5057" spans="1:11" x14ac:dyDescent="0.2">
      <c r="A5057"/>
      <c r="B5057"/>
      <c r="C5057"/>
      <c r="D5057"/>
      <c r="E5057"/>
      <c r="F5057"/>
      <c r="G5057"/>
      <c r="H5057"/>
      <c r="I5057"/>
      <c r="J5057"/>
      <c r="K5057"/>
    </row>
    <row r="5058" spans="1:11" x14ac:dyDescent="0.2">
      <c r="A5058"/>
      <c r="B5058"/>
      <c r="C5058"/>
      <c r="D5058"/>
      <c r="E5058"/>
      <c r="F5058"/>
      <c r="G5058"/>
      <c r="H5058"/>
      <c r="I5058"/>
      <c r="J5058"/>
      <c r="K5058"/>
    </row>
    <row r="5059" spans="1:11" x14ac:dyDescent="0.2">
      <c r="A5059"/>
      <c r="B5059"/>
      <c r="C5059"/>
      <c r="D5059"/>
      <c r="E5059"/>
      <c r="F5059"/>
      <c r="G5059"/>
      <c r="H5059"/>
      <c r="I5059"/>
      <c r="J5059"/>
      <c r="K5059"/>
    </row>
    <row r="5060" spans="1:11" x14ac:dyDescent="0.2">
      <c r="A5060"/>
      <c r="B5060"/>
      <c r="C5060"/>
      <c r="D5060"/>
      <c r="E5060"/>
      <c r="F5060"/>
      <c r="G5060"/>
      <c r="H5060"/>
      <c r="I5060"/>
      <c r="J5060"/>
      <c r="K5060"/>
    </row>
    <row r="5061" spans="1:11" x14ac:dyDescent="0.2">
      <c r="A5061"/>
      <c r="B5061"/>
      <c r="C5061"/>
      <c r="D5061"/>
      <c r="E5061"/>
      <c r="F5061"/>
      <c r="G5061"/>
      <c r="H5061"/>
      <c r="I5061"/>
      <c r="J5061"/>
      <c r="K5061"/>
    </row>
    <row r="5062" spans="1:11" x14ac:dyDescent="0.2">
      <c r="A5062"/>
      <c r="B5062"/>
      <c r="C5062"/>
      <c r="D5062"/>
      <c r="E5062"/>
      <c r="F5062"/>
      <c r="G5062"/>
      <c r="H5062"/>
      <c r="I5062"/>
      <c r="J5062"/>
      <c r="K5062"/>
    </row>
    <row r="5063" spans="1:11" x14ac:dyDescent="0.2">
      <c r="A5063"/>
      <c r="B5063"/>
      <c r="C5063"/>
      <c r="D5063"/>
      <c r="E5063"/>
      <c r="F5063"/>
      <c r="G5063"/>
      <c r="H5063"/>
      <c r="I5063"/>
      <c r="J5063"/>
      <c r="K5063"/>
    </row>
    <row r="5064" spans="1:11" x14ac:dyDescent="0.2">
      <c r="A5064"/>
      <c r="B5064"/>
      <c r="C5064"/>
      <c r="D5064"/>
      <c r="E5064"/>
      <c r="F5064"/>
      <c r="G5064"/>
      <c r="H5064"/>
      <c r="I5064"/>
      <c r="J5064"/>
      <c r="K5064"/>
    </row>
    <row r="5065" spans="1:11" x14ac:dyDescent="0.2">
      <c r="A5065"/>
      <c r="B5065"/>
      <c r="C5065"/>
      <c r="D5065"/>
      <c r="E5065"/>
      <c r="F5065"/>
      <c r="G5065"/>
      <c r="H5065"/>
      <c r="I5065"/>
      <c r="J5065"/>
      <c r="K5065"/>
    </row>
    <row r="5066" spans="1:11" x14ac:dyDescent="0.2">
      <c r="A5066"/>
      <c r="B5066"/>
      <c r="C5066"/>
      <c r="D5066"/>
      <c r="E5066"/>
      <c r="F5066"/>
      <c r="G5066"/>
      <c r="H5066"/>
      <c r="I5066"/>
      <c r="J5066"/>
      <c r="K5066"/>
    </row>
    <row r="5067" spans="1:11" x14ac:dyDescent="0.2">
      <c r="A5067"/>
      <c r="B5067"/>
      <c r="C5067"/>
      <c r="D5067"/>
      <c r="E5067"/>
      <c r="F5067"/>
      <c r="G5067"/>
      <c r="H5067"/>
      <c r="I5067"/>
      <c r="J5067"/>
      <c r="K5067"/>
    </row>
    <row r="5068" spans="1:11" x14ac:dyDescent="0.2">
      <c r="A5068"/>
      <c r="B5068"/>
      <c r="C5068"/>
      <c r="D5068"/>
      <c r="E5068"/>
      <c r="F5068"/>
      <c r="G5068"/>
      <c r="H5068"/>
      <c r="I5068"/>
      <c r="J5068"/>
      <c r="K5068"/>
    </row>
    <row r="5069" spans="1:11" x14ac:dyDescent="0.2">
      <c r="A5069"/>
      <c r="B5069"/>
      <c r="C5069"/>
      <c r="D5069"/>
      <c r="E5069"/>
      <c r="F5069"/>
      <c r="G5069"/>
      <c r="H5069"/>
      <c r="I5069"/>
      <c r="J5069"/>
      <c r="K5069"/>
    </row>
    <row r="5070" spans="1:11" x14ac:dyDescent="0.2">
      <c r="A5070"/>
      <c r="B5070"/>
      <c r="C5070"/>
      <c r="D5070"/>
      <c r="E5070"/>
      <c r="F5070"/>
      <c r="G5070"/>
      <c r="H5070"/>
      <c r="I5070"/>
      <c r="J5070"/>
      <c r="K5070"/>
    </row>
    <row r="5071" spans="1:11" x14ac:dyDescent="0.2">
      <c r="A5071"/>
      <c r="B5071"/>
      <c r="C5071"/>
      <c r="D5071"/>
      <c r="E5071"/>
      <c r="F5071"/>
      <c r="G5071"/>
      <c r="H5071"/>
      <c r="I5071"/>
      <c r="J5071"/>
      <c r="K5071"/>
    </row>
    <row r="5072" spans="1:11" x14ac:dyDescent="0.2">
      <c r="A5072"/>
      <c r="B5072"/>
      <c r="C5072"/>
      <c r="D5072"/>
      <c r="E5072"/>
      <c r="F5072"/>
      <c r="G5072"/>
      <c r="H5072"/>
      <c r="I5072"/>
      <c r="J5072"/>
      <c r="K5072"/>
    </row>
    <row r="5073" spans="1:11" x14ac:dyDescent="0.2">
      <c r="A5073"/>
      <c r="B5073"/>
      <c r="C5073"/>
      <c r="D5073"/>
      <c r="E5073"/>
      <c r="F5073"/>
      <c r="G5073"/>
      <c r="H5073"/>
      <c r="I5073"/>
      <c r="J5073"/>
      <c r="K5073"/>
    </row>
    <row r="5074" spans="1:11" x14ac:dyDescent="0.2">
      <c r="A5074"/>
      <c r="B5074"/>
      <c r="C5074"/>
      <c r="D5074"/>
      <c r="E5074"/>
      <c r="F5074"/>
      <c r="G5074"/>
      <c r="H5074"/>
      <c r="I5074"/>
      <c r="J5074"/>
      <c r="K5074"/>
    </row>
    <row r="5075" spans="1:11" x14ac:dyDescent="0.2">
      <c r="A5075"/>
      <c r="B5075"/>
      <c r="C5075"/>
      <c r="D5075"/>
      <c r="E5075"/>
      <c r="F5075"/>
      <c r="G5075"/>
      <c r="H5075"/>
      <c r="I5075"/>
      <c r="J5075"/>
      <c r="K5075"/>
    </row>
    <row r="5076" spans="1:11" x14ac:dyDescent="0.2">
      <c r="A5076"/>
      <c r="B5076"/>
      <c r="C5076"/>
      <c r="D5076"/>
      <c r="E5076"/>
      <c r="F5076"/>
      <c r="G5076"/>
      <c r="H5076"/>
      <c r="I5076"/>
      <c r="J5076"/>
      <c r="K5076"/>
    </row>
    <row r="5077" spans="1:11" x14ac:dyDescent="0.2">
      <c r="A5077"/>
      <c r="B5077"/>
      <c r="C5077"/>
      <c r="D5077"/>
      <c r="E5077"/>
      <c r="F5077"/>
      <c r="G5077"/>
      <c r="H5077"/>
      <c r="I5077"/>
      <c r="J5077"/>
      <c r="K5077"/>
    </row>
    <row r="5078" spans="1:11" x14ac:dyDescent="0.2">
      <c r="A5078"/>
      <c r="B5078"/>
      <c r="C5078"/>
      <c r="D5078"/>
      <c r="E5078"/>
      <c r="F5078"/>
      <c r="G5078"/>
      <c r="H5078"/>
      <c r="I5078"/>
      <c r="J5078"/>
      <c r="K5078"/>
    </row>
    <row r="5079" spans="1:11" x14ac:dyDescent="0.2">
      <c r="A5079"/>
      <c r="B5079"/>
      <c r="C5079"/>
      <c r="D5079"/>
      <c r="E5079"/>
      <c r="F5079"/>
      <c r="G5079"/>
      <c r="H5079"/>
      <c r="I5079"/>
      <c r="J5079"/>
      <c r="K5079"/>
    </row>
    <row r="5080" spans="1:11" x14ac:dyDescent="0.2">
      <c r="A5080"/>
      <c r="B5080"/>
      <c r="C5080"/>
      <c r="D5080"/>
      <c r="E5080"/>
      <c r="F5080"/>
      <c r="G5080"/>
      <c r="H5080"/>
      <c r="I5080"/>
      <c r="J5080"/>
      <c r="K5080"/>
    </row>
    <row r="5081" spans="1:11" x14ac:dyDescent="0.2">
      <c r="A5081"/>
      <c r="B5081"/>
      <c r="C5081"/>
      <c r="D5081"/>
      <c r="E5081"/>
      <c r="F5081"/>
      <c r="G5081"/>
      <c r="H5081"/>
      <c r="I5081"/>
      <c r="J5081"/>
      <c r="K5081"/>
    </row>
    <row r="5082" spans="1:11" x14ac:dyDescent="0.2">
      <c r="A5082"/>
      <c r="B5082"/>
      <c r="C5082"/>
      <c r="D5082"/>
      <c r="E5082"/>
      <c r="F5082"/>
      <c r="G5082"/>
      <c r="H5082"/>
      <c r="I5082"/>
      <c r="J5082"/>
      <c r="K5082"/>
    </row>
    <row r="5083" spans="1:11" x14ac:dyDescent="0.2">
      <c r="A5083"/>
      <c r="B5083"/>
      <c r="C5083"/>
      <c r="D5083"/>
      <c r="E5083"/>
      <c r="F5083"/>
      <c r="G5083"/>
      <c r="H5083"/>
      <c r="I5083"/>
      <c r="J5083"/>
      <c r="K5083"/>
    </row>
    <row r="5084" spans="1:11" x14ac:dyDescent="0.2">
      <c r="A5084"/>
      <c r="B5084"/>
      <c r="C5084"/>
      <c r="D5084"/>
      <c r="E5084"/>
      <c r="F5084"/>
      <c r="G5084"/>
      <c r="H5084"/>
      <c r="I5084"/>
      <c r="J5084"/>
      <c r="K5084"/>
    </row>
    <row r="5085" spans="1:11" x14ac:dyDescent="0.2">
      <c r="A5085"/>
      <c r="B5085"/>
      <c r="C5085"/>
      <c r="D5085"/>
      <c r="E5085"/>
      <c r="F5085"/>
      <c r="G5085"/>
      <c r="H5085"/>
      <c r="I5085"/>
      <c r="J5085"/>
      <c r="K5085"/>
    </row>
    <row r="5086" spans="1:11" x14ac:dyDescent="0.2">
      <c r="A5086"/>
      <c r="B5086"/>
      <c r="C5086"/>
      <c r="D5086"/>
      <c r="E5086"/>
      <c r="F5086"/>
      <c r="G5086"/>
      <c r="H5086"/>
      <c r="I5086"/>
      <c r="J5086"/>
      <c r="K5086"/>
    </row>
    <row r="5087" spans="1:11" x14ac:dyDescent="0.2">
      <c r="A5087"/>
      <c r="B5087"/>
      <c r="C5087"/>
      <c r="D5087"/>
      <c r="E5087"/>
      <c r="F5087"/>
      <c r="G5087"/>
      <c r="H5087"/>
      <c r="I5087"/>
      <c r="J5087"/>
      <c r="K5087"/>
    </row>
    <row r="5088" spans="1:11" x14ac:dyDescent="0.2">
      <c r="A5088"/>
      <c r="B5088"/>
      <c r="C5088"/>
      <c r="D5088"/>
      <c r="E5088"/>
      <c r="F5088"/>
      <c r="G5088"/>
      <c r="H5088"/>
      <c r="I5088"/>
      <c r="J5088"/>
      <c r="K5088"/>
    </row>
    <row r="5089" spans="1:11" x14ac:dyDescent="0.2">
      <c r="A5089"/>
      <c r="B5089"/>
      <c r="C5089"/>
      <c r="D5089"/>
      <c r="E5089"/>
      <c r="F5089"/>
      <c r="G5089"/>
      <c r="H5089"/>
      <c r="I5089"/>
      <c r="J5089"/>
      <c r="K5089"/>
    </row>
    <row r="5090" spans="1:11" x14ac:dyDescent="0.2">
      <c r="A5090"/>
      <c r="B5090"/>
      <c r="C5090"/>
      <c r="D5090"/>
      <c r="E5090"/>
      <c r="F5090"/>
      <c r="G5090"/>
      <c r="H5090"/>
      <c r="I5090"/>
      <c r="J5090"/>
      <c r="K5090"/>
    </row>
    <row r="5091" spans="1:11" x14ac:dyDescent="0.2">
      <c r="A5091"/>
      <c r="B5091"/>
      <c r="C5091"/>
      <c r="D5091"/>
      <c r="E5091"/>
      <c r="F5091"/>
      <c r="G5091"/>
      <c r="H5091"/>
      <c r="I5091"/>
      <c r="J5091"/>
      <c r="K5091"/>
    </row>
    <row r="5092" spans="1:11" x14ac:dyDescent="0.2">
      <c r="A5092"/>
      <c r="B5092"/>
      <c r="C5092"/>
      <c r="D5092"/>
      <c r="E5092"/>
      <c r="F5092"/>
      <c r="G5092"/>
      <c r="H5092"/>
      <c r="I5092"/>
      <c r="J5092"/>
      <c r="K5092"/>
    </row>
    <row r="5093" spans="1:11" x14ac:dyDescent="0.2">
      <c r="A5093"/>
      <c r="B5093"/>
      <c r="C5093"/>
      <c r="D5093"/>
      <c r="E5093"/>
      <c r="F5093"/>
      <c r="G5093"/>
      <c r="H5093"/>
      <c r="I5093"/>
      <c r="J5093"/>
      <c r="K5093"/>
    </row>
    <row r="5094" spans="1:11" x14ac:dyDescent="0.2">
      <c r="A5094"/>
      <c r="B5094"/>
      <c r="C5094"/>
      <c r="D5094"/>
      <c r="E5094"/>
      <c r="F5094"/>
      <c r="G5094"/>
      <c r="H5094"/>
      <c r="I5094"/>
      <c r="J5094"/>
      <c r="K5094"/>
    </row>
    <row r="5095" spans="1:11" x14ac:dyDescent="0.2">
      <c r="A5095"/>
      <c r="B5095"/>
      <c r="C5095"/>
      <c r="D5095"/>
      <c r="E5095"/>
      <c r="F5095"/>
      <c r="G5095"/>
      <c r="H5095"/>
      <c r="I5095"/>
      <c r="J5095"/>
      <c r="K5095"/>
    </row>
    <row r="5096" spans="1:11" x14ac:dyDescent="0.2">
      <c r="A5096"/>
      <c r="B5096"/>
      <c r="C5096"/>
      <c r="D5096"/>
      <c r="E5096"/>
      <c r="F5096"/>
      <c r="G5096"/>
      <c r="H5096"/>
      <c r="I5096"/>
      <c r="J5096"/>
      <c r="K5096"/>
    </row>
    <row r="5097" spans="1:11" x14ac:dyDescent="0.2">
      <c r="A5097"/>
      <c r="B5097"/>
      <c r="C5097"/>
      <c r="D5097"/>
      <c r="E5097"/>
      <c r="F5097"/>
      <c r="G5097"/>
      <c r="H5097"/>
      <c r="I5097"/>
      <c r="J5097"/>
      <c r="K5097"/>
    </row>
    <row r="5098" spans="1:11" x14ac:dyDescent="0.2">
      <c r="A5098"/>
      <c r="B5098"/>
      <c r="C5098"/>
      <c r="D5098"/>
      <c r="E5098"/>
      <c r="F5098"/>
      <c r="G5098"/>
      <c r="H5098"/>
      <c r="I5098"/>
      <c r="J5098"/>
      <c r="K5098"/>
    </row>
    <row r="5099" spans="1:11" x14ac:dyDescent="0.2">
      <c r="A5099"/>
      <c r="B5099"/>
      <c r="C5099"/>
      <c r="D5099"/>
      <c r="E5099"/>
      <c r="F5099"/>
      <c r="G5099"/>
      <c r="H5099"/>
      <c r="I5099"/>
      <c r="J5099"/>
      <c r="K5099"/>
    </row>
    <row r="5100" spans="1:11" x14ac:dyDescent="0.2">
      <c r="A5100"/>
      <c r="B5100"/>
      <c r="C5100"/>
      <c r="D5100"/>
      <c r="E5100"/>
      <c r="F5100"/>
      <c r="G5100"/>
      <c r="H5100"/>
      <c r="I5100"/>
      <c r="J5100"/>
      <c r="K5100"/>
    </row>
    <row r="5101" spans="1:11" x14ac:dyDescent="0.2">
      <c r="A5101"/>
      <c r="B5101"/>
      <c r="C5101"/>
      <c r="D5101"/>
      <c r="E5101"/>
      <c r="F5101"/>
      <c r="G5101"/>
      <c r="H5101"/>
      <c r="I5101"/>
      <c r="J5101"/>
      <c r="K5101"/>
    </row>
    <row r="5102" spans="1:11" x14ac:dyDescent="0.2">
      <c r="A5102"/>
      <c r="B5102"/>
      <c r="C5102"/>
      <c r="D5102"/>
      <c r="E5102"/>
      <c r="F5102"/>
      <c r="G5102"/>
      <c r="H5102"/>
      <c r="I5102"/>
      <c r="J5102"/>
      <c r="K5102"/>
    </row>
    <row r="5103" spans="1:11" x14ac:dyDescent="0.2">
      <c r="A5103"/>
      <c r="B5103"/>
      <c r="C5103"/>
      <c r="D5103"/>
      <c r="E5103"/>
      <c r="F5103"/>
      <c r="G5103"/>
      <c r="H5103"/>
      <c r="I5103"/>
      <c r="J5103"/>
      <c r="K5103"/>
    </row>
    <row r="5104" spans="1:11" x14ac:dyDescent="0.2">
      <c r="A5104"/>
      <c r="B5104"/>
      <c r="C5104"/>
      <c r="D5104"/>
      <c r="E5104"/>
      <c r="F5104"/>
      <c r="G5104"/>
      <c r="H5104"/>
      <c r="I5104"/>
      <c r="J5104"/>
      <c r="K5104"/>
    </row>
    <row r="5105" spans="1:11" x14ac:dyDescent="0.2">
      <c r="A5105"/>
      <c r="B5105"/>
      <c r="C5105"/>
      <c r="D5105"/>
      <c r="E5105"/>
      <c r="F5105"/>
      <c r="G5105"/>
      <c r="H5105"/>
      <c r="I5105"/>
      <c r="J5105"/>
      <c r="K5105"/>
    </row>
    <row r="5106" spans="1:11" x14ac:dyDescent="0.2">
      <c r="A5106"/>
      <c r="B5106"/>
      <c r="C5106"/>
      <c r="D5106"/>
      <c r="E5106"/>
      <c r="F5106"/>
      <c r="G5106"/>
      <c r="H5106"/>
      <c r="I5106"/>
      <c r="J5106"/>
      <c r="K5106"/>
    </row>
    <row r="5107" spans="1:11" x14ac:dyDescent="0.2">
      <c r="A5107"/>
      <c r="B5107"/>
      <c r="C5107"/>
      <c r="D5107"/>
      <c r="E5107"/>
      <c r="F5107"/>
      <c r="G5107"/>
      <c r="H5107"/>
      <c r="I5107"/>
      <c r="J5107"/>
      <c r="K5107"/>
    </row>
    <row r="5108" spans="1:11" x14ac:dyDescent="0.2">
      <c r="A5108"/>
      <c r="B5108"/>
      <c r="C5108"/>
      <c r="D5108"/>
      <c r="E5108"/>
      <c r="F5108"/>
      <c r="G5108"/>
      <c r="H5108"/>
      <c r="I5108"/>
      <c r="J5108"/>
      <c r="K5108"/>
    </row>
    <row r="5109" spans="1:11" x14ac:dyDescent="0.2">
      <c r="A5109"/>
      <c r="B5109"/>
      <c r="C5109"/>
      <c r="D5109"/>
      <c r="E5109"/>
      <c r="F5109"/>
      <c r="G5109"/>
      <c r="H5109"/>
      <c r="I5109"/>
      <c r="J5109"/>
      <c r="K5109"/>
    </row>
    <row r="5110" spans="1:11" x14ac:dyDescent="0.2">
      <c r="A5110"/>
      <c r="B5110"/>
      <c r="C5110"/>
      <c r="D5110"/>
      <c r="E5110"/>
      <c r="F5110"/>
      <c r="G5110"/>
      <c r="H5110"/>
      <c r="I5110"/>
      <c r="J5110"/>
      <c r="K5110"/>
    </row>
    <row r="5111" spans="1:11" x14ac:dyDescent="0.2">
      <c r="A5111"/>
      <c r="B5111"/>
      <c r="C5111"/>
      <c r="D5111"/>
      <c r="E5111"/>
      <c r="F5111"/>
      <c r="G5111"/>
      <c r="H5111"/>
      <c r="I5111"/>
      <c r="J5111"/>
      <c r="K5111"/>
    </row>
    <row r="5112" spans="1:11" x14ac:dyDescent="0.2">
      <c r="A5112"/>
      <c r="B5112"/>
      <c r="C5112"/>
      <c r="D5112"/>
      <c r="E5112"/>
      <c r="F5112"/>
      <c r="G5112"/>
      <c r="H5112"/>
      <c r="I5112"/>
      <c r="J5112"/>
      <c r="K5112"/>
    </row>
    <row r="5113" spans="1:11" x14ac:dyDescent="0.2">
      <c r="A5113"/>
      <c r="B5113"/>
      <c r="C5113"/>
      <c r="D5113"/>
      <c r="E5113"/>
      <c r="F5113"/>
      <c r="G5113"/>
      <c r="H5113"/>
      <c r="I5113"/>
      <c r="J5113"/>
      <c r="K5113"/>
    </row>
    <row r="5114" spans="1:11" x14ac:dyDescent="0.2">
      <c r="A5114"/>
      <c r="B5114"/>
      <c r="C5114"/>
      <c r="D5114"/>
      <c r="E5114"/>
      <c r="F5114"/>
      <c r="G5114"/>
      <c r="H5114"/>
      <c r="I5114"/>
      <c r="J5114"/>
      <c r="K5114"/>
    </row>
    <row r="5115" spans="1:11" x14ac:dyDescent="0.2">
      <c r="A5115"/>
      <c r="B5115"/>
      <c r="C5115"/>
      <c r="D5115"/>
      <c r="E5115"/>
      <c r="F5115"/>
      <c r="G5115"/>
      <c r="H5115"/>
      <c r="I5115"/>
      <c r="J5115"/>
      <c r="K5115"/>
    </row>
    <row r="5116" spans="1:11" x14ac:dyDescent="0.2">
      <c r="A5116"/>
      <c r="B5116"/>
      <c r="C5116"/>
      <c r="D5116"/>
      <c r="E5116"/>
      <c r="F5116"/>
      <c r="G5116"/>
      <c r="H5116"/>
      <c r="I5116"/>
      <c r="J5116"/>
      <c r="K5116"/>
    </row>
    <row r="5117" spans="1:11" x14ac:dyDescent="0.2">
      <c r="A5117"/>
      <c r="B5117"/>
      <c r="C5117"/>
      <c r="D5117"/>
      <c r="E5117"/>
      <c r="F5117"/>
      <c r="G5117"/>
      <c r="H5117"/>
      <c r="I5117"/>
      <c r="J5117"/>
      <c r="K5117"/>
    </row>
    <row r="5118" spans="1:11" x14ac:dyDescent="0.2">
      <c r="A5118"/>
      <c r="B5118"/>
      <c r="C5118"/>
      <c r="D5118"/>
      <c r="E5118"/>
      <c r="F5118"/>
      <c r="G5118"/>
      <c r="H5118"/>
      <c r="I5118"/>
      <c r="J5118"/>
      <c r="K5118"/>
    </row>
    <row r="5119" spans="1:11" x14ac:dyDescent="0.2">
      <c r="A5119"/>
      <c r="B5119"/>
      <c r="C5119"/>
      <c r="D5119"/>
      <c r="E5119"/>
      <c r="F5119"/>
      <c r="G5119"/>
      <c r="H5119"/>
      <c r="I5119"/>
      <c r="J5119"/>
      <c r="K5119"/>
    </row>
    <row r="5120" spans="1:11" x14ac:dyDescent="0.2">
      <c r="A5120"/>
      <c r="B5120"/>
      <c r="C5120"/>
      <c r="D5120"/>
      <c r="E5120"/>
      <c r="F5120"/>
      <c r="G5120"/>
      <c r="H5120"/>
      <c r="I5120"/>
      <c r="J5120"/>
      <c r="K5120"/>
    </row>
    <row r="5121" spans="1:11" x14ac:dyDescent="0.2">
      <c r="A5121"/>
      <c r="B5121"/>
      <c r="C5121"/>
      <c r="D5121"/>
      <c r="E5121"/>
      <c r="F5121"/>
      <c r="G5121"/>
      <c r="H5121"/>
      <c r="I5121"/>
      <c r="J5121"/>
      <c r="K5121"/>
    </row>
    <row r="5122" spans="1:11" x14ac:dyDescent="0.2">
      <c r="A5122"/>
      <c r="B5122"/>
      <c r="C5122"/>
      <c r="D5122"/>
      <c r="E5122"/>
      <c r="F5122"/>
      <c r="G5122"/>
      <c r="H5122"/>
      <c r="I5122"/>
      <c r="J5122"/>
      <c r="K5122"/>
    </row>
    <row r="5123" spans="1:11" x14ac:dyDescent="0.2">
      <c r="A5123"/>
      <c r="B5123"/>
      <c r="C5123"/>
      <c r="D5123"/>
      <c r="E5123"/>
      <c r="F5123"/>
      <c r="G5123"/>
      <c r="H5123"/>
      <c r="I5123"/>
      <c r="J5123"/>
      <c r="K5123"/>
    </row>
    <row r="5124" spans="1:11" x14ac:dyDescent="0.2">
      <c r="A5124"/>
      <c r="B5124"/>
      <c r="C5124"/>
      <c r="D5124"/>
      <c r="E5124"/>
      <c r="F5124"/>
      <c r="G5124"/>
      <c r="H5124"/>
      <c r="I5124"/>
      <c r="J5124"/>
      <c r="K5124"/>
    </row>
    <row r="5125" spans="1:11" x14ac:dyDescent="0.2">
      <c r="A5125"/>
      <c r="B5125"/>
      <c r="C5125"/>
      <c r="D5125"/>
      <c r="E5125"/>
      <c r="F5125"/>
      <c r="G5125"/>
      <c r="H5125"/>
      <c r="I5125"/>
      <c r="J5125"/>
      <c r="K5125"/>
    </row>
    <row r="5126" spans="1:11" x14ac:dyDescent="0.2">
      <c r="A5126"/>
      <c r="B5126"/>
      <c r="C5126"/>
      <c r="D5126"/>
      <c r="E5126"/>
      <c r="F5126"/>
      <c r="G5126"/>
      <c r="H5126"/>
      <c r="I5126"/>
      <c r="J5126"/>
      <c r="K5126"/>
    </row>
    <row r="5127" spans="1:11" x14ac:dyDescent="0.2">
      <c r="A5127"/>
      <c r="B5127"/>
      <c r="C5127"/>
      <c r="D5127"/>
      <c r="E5127"/>
      <c r="F5127"/>
      <c r="G5127"/>
      <c r="H5127"/>
      <c r="I5127"/>
      <c r="J5127"/>
      <c r="K5127"/>
    </row>
    <row r="5128" spans="1:11" x14ac:dyDescent="0.2">
      <c r="A5128"/>
      <c r="B5128"/>
      <c r="C5128"/>
      <c r="D5128"/>
      <c r="E5128"/>
      <c r="F5128"/>
      <c r="G5128"/>
      <c r="H5128"/>
      <c r="I5128"/>
      <c r="J5128"/>
      <c r="K5128"/>
    </row>
    <row r="5129" spans="1:11" x14ac:dyDescent="0.2">
      <c r="A5129"/>
      <c r="B5129"/>
      <c r="C5129"/>
      <c r="D5129"/>
      <c r="E5129"/>
      <c r="F5129"/>
      <c r="G5129"/>
      <c r="H5129"/>
      <c r="I5129"/>
      <c r="J5129"/>
      <c r="K5129"/>
    </row>
    <row r="5130" spans="1:11" x14ac:dyDescent="0.2">
      <c r="A5130"/>
      <c r="B5130"/>
      <c r="C5130"/>
      <c r="D5130"/>
      <c r="E5130"/>
      <c r="F5130"/>
      <c r="G5130"/>
      <c r="H5130"/>
      <c r="I5130"/>
      <c r="J5130"/>
      <c r="K5130"/>
    </row>
    <row r="5131" spans="1:11" x14ac:dyDescent="0.2">
      <c r="A5131"/>
      <c r="B5131"/>
      <c r="C5131"/>
      <c r="D5131"/>
      <c r="E5131"/>
      <c r="F5131"/>
      <c r="G5131"/>
      <c r="H5131"/>
      <c r="I5131"/>
      <c r="J5131"/>
      <c r="K5131"/>
    </row>
    <row r="5132" spans="1:11" x14ac:dyDescent="0.2">
      <c r="A5132"/>
      <c r="B5132"/>
      <c r="C5132"/>
      <c r="D5132"/>
      <c r="E5132"/>
      <c r="F5132"/>
      <c r="G5132"/>
      <c r="H5132"/>
      <c r="I5132"/>
      <c r="J5132"/>
      <c r="K5132"/>
    </row>
    <row r="5133" spans="1:11" x14ac:dyDescent="0.2">
      <c r="A5133"/>
      <c r="B5133"/>
      <c r="C5133"/>
      <c r="D5133"/>
      <c r="E5133"/>
      <c r="F5133"/>
      <c r="G5133"/>
      <c r="H5133"/>
      <c r="I5133"/>
      <c r="J5133"/>
      <c r="K5133"/>
    </row>
    <row r="5134" spans="1:11" x14ac:dyDescent="0.2">
      <c r="A5134"/>
      <c r="B5134"/>
      <c r="C5134"/>
      <c r="D5134"/>
      <c r="E5134"/>
      <c r="F5134"/>
      <c r="G5134"/>
      <c r="H5134"/>
      <c r="I5134"/>
      <c r="J5134"/>
      <c r="K5134"/>
    </row>
    <row r="5135" spans="1:11" x14ac:dyDescent="0.2">
      <c r="A5135"/>
      <c r="B5135"/>
      <c r="C5135"/>
      <c r="D5135"/>
      <c r="E5135"/>
      <c r="F5135"/>
      <c r="G5135"/>
      <c r="H5135"/>
      <c r="I5135"/>
      <c r="J5135"/>
      <c r="K5135"/>
    </row>
    <row r="5136" spans="1:11" x14ac:dyDescent="0.2">
      <c r="A5136"/>
      <c r="B5136"/>
      <c r="C5136"/>
      <c r="D5136"/>
      <c r="E5136"/>
      <c r="F5136"/>
      <c r="G5136"/>
      <c r="H5136"/>
      <c r="I5136"/>
      <c r="J5136"/>
      <c r="K5136"/>
    </row>
    <row r="5137" spans="1:11" x14ac:dyDescent="0.2">
      <c r="A5137"/>
      <c r="B5137"/>
      <c r="C5137"/>
      <c r="D5137"/>
      <c r="E5137"/>
      <c r="F5137"/>
      <c r="G5137"/>
      <c r="H5137"/>
      <c r="I5137"/>
      <c r="J5137"/>
      <c r="K5137"/>
    </row>
    <row r="5138" spans="1:11" x14ac:dyDescent="0.2">
      <c r="A5138"/>
      <c r="B5138"/>
      <c r="C5138"/>
      <c r="D5138"/>
      <c r="E5138"/>
      <c r="F5138"/>
      <c r="G5138"/>
      <c r="H5138"/>
      <c r="I5138"/>
      <c r="J5138"/>
      <c r="K5138"/>
    </row>
    <row r="5139" spans="1:11" x14ac:dyDescent="0.2">
      <c r="A5139"/>
      <c r="B5139"/>
      <c r="C5139"/>
      <c r="D5139"/>
      <c r="E5139"/>
      <c r="F5139"/>
      <c r="G5139"/>
      <c r="H5139"/>
      <c r="I5139"/>
      <c r="J5139"/>
      <c r="K5139"/>
    </row>
    <row r="5140" spans="1:11" x14ac:dyDescent="0.2">
      <c r="A5140"/>
      <c r="B5140"/>
      <c r="C5140"/>
      <c r="D5140"/>
      <c r="E5140"/>
      <c r="F5140"/>
      <c r="G5140"/>
      <c r="H5140"/>
      <c r="I5140"/>
      <c r="J5140"/>
      <c r="K5140"/>
    </row>
    <row r="5141" spans="1:11" x14ac:dyDescent="0.2">
      <c r="A5141"/>
      <c r="B5141"/>
      <c r="C5141"/>
      <c r="D5141"/>
      <c r="E5141"/>
      <c r="F5141"/>
      <c r="G5141"/>
      <c r="H5141"/>
      <c r="I5141"/>
      <c r="J5141"/>
      <c r="K5141"/>
    </row>
    <row r="5142" spans="1:11" x14ac:dyDescent="0.2">
      <c r="A5142"/>
      <c r="B5142"/>
      <c r="C5142"/>
      <c r="D5142"/>
      <c r="E5142"/>
      <c r="F5142"/>
      <c r="G5142"/>
      <c r="H5142"/>
      <c r="I5142"/>
      <c r="J5142"/>
      <c r="K5142"/>
    </row>
    <row r="5143" spans="1:11" x14ac:dyDescent="0.2">
      <c r="A5143"/>
      <c r="B5143"/>
      <c r="C5143"/>
      <c r="D5143"/>
      <c r="E5143"/>
      <c r="F5143"/>
      <c r="G5143"/>
      <c r="H5143"/>
      <c r="I5143"/>
      <c r="J5143"/>
      <c r="K5143"/>
    </row>
    <row r="5144" spans="1:11" x14ac:dyDescent="0.2">
      <c r="A5144"/>
      <c r="B5144"/>
      <c r="C5144"/>
      <c r="D5144"/>
      <c r="E5144"/>
      <c r="F5144"/>
      <c r="G5144"/>
      <c r="H5144"/>
      <c r="I5144"/>
      <c r="J5144"/>
      <c r="K5144"/>
    </row>
    <row r="5145" spans="1:11" x14ac:dyDescent="0.2">
      <c r="A5145"/>
      <c r="B5145"/>
      <c r="C5145"/>
      <c r="D5145"/>
      <c r="E5145"/>
      <c r="F5145"/>
      <c r="G5145"/>
      <c r="H5145"/>
      <c r="I5145"/>
      <c r="J5145"/>
      <c r="K5145"/>
    </row>
    <row r="5146" spans="1:11" x14ac:dyDescent="0.2">
      <c r="A5146"/>
      <c r="B5146"/>
      <c r="C5146"/>
      <c r="D5146"/>
      <c r="E5146"/>
      <c r="F5146"/>
      <c r="G5146"/>
      <c r="H5146"/>
      <c r="I5146"/>
      <c r="J5146"/>
      <c r="K5146"/>
    </row>
    <row r="5147" spans="1:11" x14ac:dyDescent="0.2">
      <c r="A5147"/>
      <c r="B5147"/>
      <c r="C5147"/>
      <c r="D5147"/>
      <c r="E5147"/>
      <c r="F5147"/>
      <c r="G5147"/>
      <c r="H5147"/>
      <c r="I5147"/>
      <c r="J5147"/>
      <c r="K5147"/>
    </row>
    <row r="5148" spans="1:11" x14ac:dyDescent="0.2">
      <c r="A5148"/>
      <c r="B5148"/>
      <c r="C5148"/>
      <c r="D5148"/>
      <c r="E5148"/>
      <c r="F5148"/>
      <c r="G5148"/>
      <c r="H5148"/>
      <c r="I5148"/>
      <c r="J5148"/>
      <c r="K5148"/>
    </row>
    <row r="5149" spans="1:11" x14ac:dyDescent="0.2">
      <c r="A5149"/>
      <c r="B5149"/>
      <c r="C5149"/>
      <c r="D5149"/>
      <c r="E5149"/>
      <c r="F5149"/>
      <c r="G5149"/>
      <c r="H5149"/>
      <c r="I5149"/>
      <c r="J5149"/>
      <c r="K5149"/>
    </row>
    <row r="5150" spans="1:11" x14ac:dyDescent="0.2">
      <c r="A5150"/>
      <c r="B5150"/>
      <c r="C5150"/>
      <c r="D5150"/>
      <c r="E5150"/>
      <c r="F5150"/>
      <c r="G5150"/>
      <c r="H5150"/>
      <c r="I5150"/>
      <c r="J5150"/>
      <c r="K5150"/>
    </row>
    <row r="5151" spans="1:11" x14ac:dyDescent="0.2">
      <c r="A5151"/>
      <c r="B5151"/>
      <c r="C5151"/>
      <c r="D5151"/>
      <c r="E5151"/>
      <c r="F5151"/>
      <c r="G5151"/>
      <c r="H5151"/>
      <c r="I5151"/>
      <c r="J5151"/>
      <c r="K5151"/>
    </row>
    <row r="5152" spans="1:11" x14ac:dyDescent="0.2">
      <c r="A5152"/>
      <c r="B5152"/>
      <c r="C5152"/>
      <c r="D5152"/>
      <c r="E5152"/>
      <c r="F5152"/>
      <c r="G5152"/>
      <c r="H5152"/>
      <c r="I5152"/>
      <c r="J5152"/>
      <c r="K5152"/>
    </row>
    <row r="5153" spans="1:11" x14ac:dyDescent="0.2">
      <c r="A5153"/>
      <c r="B5153"/>
      <c r="C5153"/>
      <c r="D5153"/>
      <c r="E5153"/>
      <c r="F5153"/>
      <c r="G5153"/>
      <c r="H5153"/>
      <c r="I5153"/>
      <c r="J5153"/>
      <c r="K5153"/>
    </row>
    <row r="5154" spans="1:11" x14ac:dyDescent="0.2">
      <c r="A5154"/>
      <c r="B5154"/>
      <c r="C5154"/>
      <c r="D5154"/>
      <c r="E5154"/>
      <c r="F5154"/>
      <c r="G5154"/>
      <c r="H5154"/>
      <c r="I5154"/>
      <c r="J5154"/>
      <c r="K5154"/>
    </row>
    <row r="5155" spans="1:11" x14ac:dyDescent="0.2">
      <c r="A5155"/>
      <c r="B5155"/>
      <c r="C5155"/>
      <c r="D5155"/>
      <c r="E5155"/>
      <c r="F5155"/>
      <c r="G5155"/>
      <c r="H5155"/>
      <c r="I5155"/>
      <c r="J5155"/>
      <c r="K5155"/>
    </row>
    <row r="5156" spans="1:11" x14ac:dyDescent="0.2">
      <c r="A5156"/>
      <c r="B5156"/>
      <c r="C5156"/>
      <c r="D5156"/>
      <c r="E5156"/>
      <c r="F5156"/>
      <c r="G5156"/>
      <c r="H5156"/>
      <c r="I5156"/>
      <c r="J5156"/>
      <c r="K5156"/>
    </row>
    <row r="5157" spans="1:11" x14ac:dyDescent="0.2">
      <c r="A5157"/>
      <c r="B5157"/>
      <c r="C5157"/>
      <c r="D5157"/>
      <c r="E5157"/>
      <c r="F5157"/>
      <c r="G5157"/>
      <c r="H5157"/>
      <c r="I5157"/>
      <c r="J5157"/>
      <c r="K5157"/>
    </row>
    <row r="5158" spans="1:11" x14ac:dyDescent="0.2">
      <c r="A5158"/>
      <c r="B5158"/>
      <c r="C5158"/>
      <c r="D5158"/>
      <c r="E5158"/>
      <c r="F5158"/>
      <c r="G5158"/>
      <c r="H5158"/>
      <c r="I5158"/>
      <c r="J5158"/>
      <c r="K5158"/>
    </row>
    <row r="5159" spans="1:11" x14ac:dyDescent="0.2">
      <c r="A5159"/>
      <c r="B5159"/>
      <c r="C5159"/>
      <c r="D5159"/>
      <c r="E5159"/>
      <c r="F5159"/>
      <c r="G5159"/>
      <c r="H5159"/>
      <c r="I5159"/>
      <c r="J5159"/>
      <c r="K5159"/>
    </row>
    <row r="5160" spans="1:11" x14ac:dyDescent="0.2">
      <c r="A5160"/>
      <c r="B5160"/>
      <c r="C5160"/>
      <c r="D5160"/>
      <c r="E5160"/>
      <c r="F5160"/>
      <c r="G5160"/>
      <c r="H5160"/>
      <c r="I5160"/>
      <c r="J5160"/>
      <c r="K5160"/>
    </row>
    <row r="5161" spans="1:11" x14ac:dyDescent="0.2">
      <c r="A5161"/>
      <c r="B5161"/>
      <c r="C5161"/>
      <c r="D5161"/>
      <c r="E5161"/>
      <c r="F5161"/>
      <c r="G5161"/>
      <c r="H5161"/>
      <c r="I5161"/>
      <c r="J5161"/>
      <c r="K5161"/>
    </row>
    <row r="5162" spans="1:11" x14ac:dyDescent="0.2">
      <c r="A5162"/>
      <c r="B5162"/>
      <c r="C5162"/>
      <c r="D5162"/>
      <c r="E5162"/>
      <c r="F5162"/>
      <c r="G5162"/>
      <c r="H5162"/>
      <c r="I5162"/>
      <c r="J5162"/>
      <c r="K5162"/>
    </row>
    <row r="5163" spans="1:11" x14ac:dyDescent="0.2">
      <c r="A5163"/>
      <c r="B5163"/>
      <c r="C5163"/>
      <c r="D5163"/>
      <c r="E5163"/>
      <c r="F5163"/>
      <c r="G5163"/>
      <c r="H5163"/>
      <c r="I5163"/>
      <c r="J5163"/>
      <c r="K5163"/>
    </row>
    <row r="5164" spans="1:11" x14ac:dyDescent="0.2">
      <c r="A5164"/>
      <c r="B5164"/>
      <c r="C5164"/>
      <c r="D5164"/>
      <c r="E5164"/>
      <c r="F5164"/>
      <c r="G5164"/>
      <c r="H5164"/>
      <c r="I5164"/>
      <c r="J5164"/>
      <c r="K5164"/>
    </row>
    <row r="5165" spans="1:11" x14ac:dyDescent="0.2">
      <c r="A5165"/>
      <c r="B5165"/>
      <c r="C5165"/>
      <c r="D5165"/>
      <c r="E5165"/>
      <c r="F5165"/>
      <c r="G5165"/>
      <c r="H5165"/>
      <c r="I5165"/>
      <c r="J5165"/>
      <c r="K5165"/>
    </row>
    <row r="5166" spans="1:11" x14ac:dyDescent="0.2">
      <c r="A5166"/>
      <c r="B5166"/>
      <c r="C5166"/>
      <c r="D5166"/>
      <c r="E5166"/>
      <c r="F5166"/>
      <c r="G5166"/>
      <c r="H5166"/>
      <c r="I5166"/>
      <c r="J5166"/>
      <c r="K5166"/>
    </row>
    <row r="5167" spans="1:11" x14ac:dyDescent="0.2">
      <c r="A5167"/>
      <c r="B5167"/>
      <c r="C5167"/>
      <c r="D5167"/>
      <c r="E5167"/>
      <c r="F5167"/>
      <c r="G5167"/>
      <c r="H5167"/>
      <c r="I5167"/>
      <c r="J5167"/>
      <c r="K5167"/>
    </row>
    <row r="5168" spans="1:11" x14ac:dyDescent="0.2">
      <c r="A5168"/>
      <c r="B5168"/>
      <c r="C5168"/>
      <c r="D5168"/>
      <c r="E5168"/>
      <c r="F5168"/>
      <c r="G5168"/>
      <c r="H5168"/>
      <c r="I5168"/>
      <c r="J5168"/>
      <c r="K5168"/>
    </row>
    <row r="5169" spans="1:11" x14ac:dyDescent="0.2">
      <c r="A5169"/>
      <c r="B5169"/>
      <c r="C5169"/>
      <c r="D5169"/>
      <c r="E5169"/>
      <c r="F5169"/>
      <c r="G5169"/>
      <c r="H5169"/>
      <c r="I5169"/>
      <c r="J5169"/>
      <c r="K5169"/>
    </row>
    <row r="5170" spans="1:11" x14ac:dyDescent="0.2">
      <c r="A5170"/>
      <c r="B5170"/>
      <c r="C5170"/>
      <c r="D5170"/>
      <c r="E5170"/>
      <c r="F5170"/>
      <c r="G5170"/>
      <c r="H5170"/>
      <c r="I5170"/>
      <c r="J5170"/>
      <c r="K5170"/>
    </row>
    <row r="5171" spans="1:11" x14ac:dyDescent="0.2">
      <c r="A5171"/>
      <c r="B5171"/>
      <c r="C5171"/>
      <c r="D5171"/>
      <c r="E5171"/>
      <c r="F5171"/>
      <c r="G5171"/>
      <c r="H5171"/>
      <c r="I5171"/>
      <c r="J5171"/>
      <c r="K5171"/>
    </row>
    <row r="5172" spans="1:11" x14ac:dyDescent="0.2">
      <c r="A5172"/>
      <c r="B5172"/>
      <c r="C5172"/>
      <c r="D5172"/>
      <c r="E5172"/>
      <c r="F5172"/>
      <c r="G5172"/>
      <c r="H5172"/>
      <c r="I5172"/>
      <c r="J5172"/>
      <c r="K5172"/>
    </row>
    <row r="5173" spans="1:11" x14ac:dyDescent="0.2">
      <c r="A5173"/>
      <c r="B5173"/>
      <c r="C5173"/>
      <c r="D5173"/>
      <c r="E5173"/>
      <c r="F5173"/>
      <c r="G5173"/>
      <c r="H5173"/>
      <c r="I5173"/>
      <c r="J5173"/>
      <c r="K5173"/>
    </row>
    <row r="5174" spans="1:11" x14ac:dyDescent="0.2">
      <c r="A5174"/>
      <c r="B5174"/>
      <c r="C5174"/>
      <c r="D5174"/>
      <c r="E5174"/>
      <c r="F5174"/>
      <c r="G5174"/>
      <c r="H5174"/>
      <c r="I5174"/>
      <c r="J5174"/>
      <c r="K5174"/>
    </row>
    <row r="5175" spans="1:11" x14ac:dyDescent="0.2">
      <c r="A5175"/>
      <c r="B5175"/>
      <c r="C5175"/>
      <c r="D5175"/>
      <c r="E5175"/>
      <c r="F5175"/>
      <c r="G5175"/>
      <c r="H5175"/>
      <c r="I5175"/>
      <c r="J5175"/>
      <c r="K5175"/>
    </row>
    <row r="5176" spans="1:11" x14ac:dyDescent="0.2">
      <c r="A5176"/>
      <c r="B5176"/>
      <c r="C5176"/>
      <c r="D5176"/>
      <c r="E5176"/>
      <c r="F5176"/>
      <c r="G5176"/>
      <c r="H5176"/>
      <c r="I5176"/>
      <c r="J5176"/>
      <c r="K5176"/>
    </row>
    <row r="5177" spans="1:11" x14ac:dyDescent="0.2">
      <c r="A5177"/>
      <c r="B5177"/>
      <c r="C5177"/>
      <c r="D5177"/>
      <c r="E5177"/>
      <c r="F5177"/>
      <c r="G5177"/>
      <c r="H5177"/>
      <c r="I5177"/>
      <c r="J5177"/>
      <c r="K5177"/>
    </row>
    <row r="5178" spans="1:11" x14ac:dyDescent="0.2">
      <c r="A5178"/>
      <c r="B5178"/>
      <c r="C5178"/>
      <c r="D5178"/>
      <c r="E5178"/>
      <c r="F5178"/>
      <c r="G5178"/>
      <c r="H5178"/>
      <c r="I5178"/>
      <c r="J5178"/>
      <c r="K5178"/>
    </row>
    <row r="5179" spans="1:11" x14ac:dyDescent="0.2">
      <c r="A5179"/>
      <c r="B5179"/>
      <c r="C5179"/>
      <c r="D5179"/>
      <c r="E5179"/>
      <c r="F5179"/>
      <c r="G5179"/>
      <c r="H5179"/>
      <c r="I5179"/>
      <c r="J5179"/>
      <c r="K5179"/>
    </row>
    <row r="5180" spans="1:11" x14ac:dyDescent="0.2">
      <c r="A5180"/>
      <c r="B5180"/>
      <c r="C5180"/>
      <c r="D5180"/>
      <c r="E5180"/>
      <c r="F5180"/>
      <c r="G5180"/>
      <c r="H5180"/>
      <c r="I5180"/>
      <c r="J5180"/>
      <c r="K5180"/>
    </row>
    <row r="5181" spans="1:11" x14ac:dyDescent="0.2">
      <c r="A5181"/>
      <c r="B5181"/>
      <c r="C5181"/>
      <c r="D5181"/>
      <c r="E5181"/>
      <c r="F5181"/>
      <c r="G5181"/>
      <c r="H5181"/>
      <c r="I5181"/>
      <c r="J5181"/>
      <c r="K5181"/>
    </row>
    <row r="5182" spans="1:11" x14ac:dyDescent="0.2">
      <c r="A5182"/>
      <c r="B5182"/>
      <c r="C5182"/>
      <c r="D5182"/>
      <c r="E5182"/>
      <c r="F5182"/>
      <c r="G5182"/>
      <c r="H5182"/>
      <c r="I5182"/>
      <c r="J5182"/>
      <c r="K5182"/>
    </row>
    <row r="5183" spans="1:11" x14ac:dyDescent="0.2">
      <c r="A5183"/>
      <c r="B5183"/>
      <c r="C5183"/>
      <c r="D5183"/>
      <c r="E5183"/>
      <c r="F5183"/>
      <c r="G5183"/>
      <c r="H5183"/>
      <c r="I5183"/>
      <c r="J5183"/>
      <c r="K5183"/>
    </row>
    <row r="5184" spans="1:11" x14ac:dyDescent="0.2">
      <c r="A5184"/>
      <c r="B5184"/>
      <c r="C5184"/>
      <c r="D5184"/>
      <c r="E5184"/>
      <c r="F5184"/>
      <c r="G5184"/>
      <c r="H5184"/>
      <c r="I5184"/>
      <c r="J5184"/>
      <c r="K5184"/>
    </row>
    <row r="5185" spans="1:11" x14ac:dyDescent="0.2">
      <c r="A5185"/>
      <c r="B5185"/>
      <c r="C5185"/>
      <c r="D5185"/>
      <c r="E5185"/>
      <c r="F5185"/>
      <c r="G5185"/>
      <c r="H5185"/>
      <c r="I5185"/>
      <c r="J5185"/>
      <c r="K5185"/>
    </row>
    <row r="5186" spans="1:11" x14ac:dyDescent="0.2">
      <c r="A5186"/>
      <c r="B5186"/>
      <c r="C5186"/>
      <c r="D5186"/>
      <c r="E5186"/>
      <c r="F5186"/>
      <c r="G5186"/>
      <c r="H5186"/>
      <c r="I5186"/>
      <c r="J5186"/>
      <c r="K5186"/>
    </row>
    <row r="5187" spans="1:11" x14ac:dyDescent="0.2">
      <c r="A5187"/>
      <c r="B5187"/>
      <c r="C5187"/>
      <c r="D5187"/>
      <c r="E5187"/>
      <c r="F5187"/>
      <c r="G5187"/>
      <c r="H5187"/>
      <c r="I5187"/>
      <c r="J5187"/>
      <c r="K5187"/>
    </row>
    <row r="5188" spans="1:11" x14ac:dyDescent="0.2">
      <c r="A5188"/>
      <c r="B5188"/>
      <c r="C5188"/>
      <c r="D5188"/>
      <c r="E5188"/>
      <c r="F5188"/>
      <c r="G5188"/>
      <c r="H5188"/>
      <c r="I5188"/>
      <c r="J5188"/>
      <c r="K5188"/>
    </row>
    <row r="5189" spans="1:11" x14ac:dyDescent="0.2">
      <c r="A5189"/>
      <c r="B5189"/>
      <c r="C5189"/>
      <c r="D5189"/>
      <c r="E5189"/>
      <c r="F5189"/>
      <c r="G5189"/>
      <c r="H5189"/>
      <c r="I5189"/>
      <c r="J5189"/>
      <c r="K5189"/>
    </row>
    <row r="5190" spans="1:11" x14ac:dyDescent="0.2">
      <c r="A5190"/>
      <c r="B5190"/>
      <c r="C5190"/>
      <c r="D5190"/>
      <c r="E5190"/>
      <c r="F5190"/>
      <c r="G5190"/>
      <c r="H5190"/>
      <c r="I5190"/>
      <c r="J5190"/>
      <c r="K5190"/>
    </row>
    <row r="5191" spans="1:11" x14ac:dyDescent="0.2">
      <c r="A5191"/>
      <c r="B5191"/>
      <c r="C5191"/>
      <c r="D5191"/>
      <c r="E5191"/>
      <c r="F5191"/>
      <c r="G5191"/>
      <c r="H5191"/>
      <c r="I5191"/>
      <c r="J5191"/>
      <c r="K5191"/>
    </row>
    <row r="5192" spans="1:11" x14ac:dyDescent="0.2">
      <c r="A5192"/>
      <c r="B5192"/>
      <c r="C5192"/>
      <c r="D5192"/>
      <c r="E5192"/>
      <c r="F5192"/>
      <c r="G5192"/>
      <c r="H5192"/>
      <c r="I5192"/>
      <c r="J5192"/>
      <c r="K5192"/>
    </row>
    <row r="5193" spans="1:11" x14ac:dyDescent="0.2">
      <c r="A5193"/>
      <c r="B5193"/>
      <c r="C5193"/>
      <c r="D5193"/>
      <c r="E5193"/>
      <c r="F5193"/>
      <c r="G5193"/>
      <c r="H5193"/>
      <c r="I5193"/>
      <c r="J5193"/>
      <c r="K5193"/>
    </row>
    <row r="5194" spans="1:11" x14ac:dyDescent="0.2">
      <c r="A5194"/>
      <c r="B5194"/>
      <c r="C5194"/>
      <c r="D5194"/>
      <c r="E5194"/>
      <c r="F5194"/>
      <c r="G5194"/>
      <c r="H5194"/>
      <c r="I5194"/>
      <c r="J5194"/>
      <c r="K5194"/>
    </row>
    <row r="5195" spans="1:11" x14ac:dyDescent="0.2">
      <c r="A5195"/>
      <c r="B5195"/>
      <c r="C5195"/>
      <c r="D5195"/>
      <c r="E5195"/>
      <c r="F5195"/>
      <c r="G5195"/>
      <c r="H5195"/>
      <c r="I5195"/>
      <c r="J5195"/>
      <c r="K5195"/>
    </row>
    <row r="5196" spans="1:11" x14ac:dyDescent="0.2">
      <c r="A5196"/>
      <c r="B5196"/>
      <c r="C5196"/>
      <c r="D5196"/>
      <c r="E5196"/>
      <c r="F5196"/>
      <c r="G5196"/>
      <c r="H5196"/>
      <c r="I5196"/>
      <c r="J5196"/>
      <c r="K5196"/>
    </row>
    <row r="5197" spans="1:11" x14ac:dyDescent="0.2">
      <c r="A5197"/>
      <c r="B5197"/>
      <c r="C5197"/>
      <c r="D5197"/>
      <c r="E5197"/>
      <c r="F5197"/>
      <c r="G5197"/>
      <c r="H5197"/>
      <c r="I5197"/>
      <c r="J5197"/>
      <c r="K5197"/>
    </row>
    <row r="5198" spans="1:11" x14ac:dyDescent="0.2">
      <c r="A5198"/>
      <c r="B5198"/>
      <c r="C5198"/>
      <c r="D5198"/>
      <c r="E5198"/>
      <c r="F5198"/>
      <c r="G5198"/>
      <c r="H5198"/>
      <c r="I5198"/>
      <c r="J5198"/>
      <c r="K5198"/>
    </row>
    <row r="5199" spans="1:11" x14ac:dyDescent="0.2">
      <c r="A5199"/>
      <c r="B5199"/>
      <c r="C5199"/>
      <c r="D5199"/>
      <c r="E5199"/>
      <c r="F5199"/>
      <c r="G5199"/>
      <c r="H5199"/>
      <c r="I5199"/>
      <c r="J5199"/>
      <c r="K5199"/>
    </row>
    <row r="5200" spans="1:11" x14ac:dyDescent="0.2">
      <c r="A5200"/>
      <c r="B5200"/>
      <c r="C5200"/>
      <c r="D5200"/>
      <c r="E5200"/>
      <c r="F5200"/>
      <c r="G5200"/>
      <c r="H5200"/>
      <c r="I5200"/>
      <c r="J5200"/>
      <c r="K5200"/>
    </row>
    <row r="5201" spans="1:11" x14ac:dyDescent="0.2">
      <c r="A5201"/>
      <c r="B5201"/>
      <c r="C5201"/>
      <c r="D5201"/>
      <c r="E5201"/>
      <c r="F5201"/>
      <c r="G5201"/>
      <c r="H5201"/>
      <c r="I5201"/>
      <c r="J5201"/>
      <c r="K5201"/>
    </row>
    <row r="5202" spans="1:11" x14ac:dyDescent="0.2">
      <c r="A5202"/>
      <c r="B5202"/>
      <c r="C5202"/>
      <c r="D5202"/>
      <c r="E5202"/>
      <c r="F5202"/>
      <c r="G5202"/>
      <c r="H5202"/>
      <c r="I5202"/>
      <c r="J5202"/>
      <c r="K5202"/>
    </row>
    <row r="5203" spans="1:11" x14ac:dyDescent="0.2">
      <c r="A5203"/>
      <c r="B5203"/>
      <c r="C5203"/>
      <c r="D5203"/>
      <c r="E5203"/>
      <c r="F5203"/>
      <c r="G5203"/>
      <c r="H5203"/>
      <c r="I5203"/>
      <c r="J5203"/>
      <c r="K5203"/>
    </row>
    <row r="5204" spans="1:11" x14ac:dyDescent="0.2">
      <c r="A5204"/>
      <c r="B5204"/>
      <c r="C5204"/>
      <c r="D5204"/>
      <c r="E5204"/>
      <c r="F5204"/>
      <c r="G5204"/>
      <c r="H5204"/>
      <c r="I5204"/>
      <c r="J5204"/>
      <c r="K5204"/>
    </row>
    <row r="5205" spans="1:11" x14ac:dyDescent="0.2">
      <c r="A5205"/>
      <c r="B5205"/>
      <c r="C5205"/>
      <c r="D5205"/>
      <c r="E5205"/>
      <c r="F5205"/>
      <c r="G5205"/>
      <c r="H5205"/>
      <c r="I5205"/>
      <c r="J5205"/>
      <c r="K5205"/>
    </row>
    <row r="5206" spans="1:11" x14ac:dyDescent="0.2">
      <c r="A5206"/>
      <c r="B5206"/>
      <c r="C5206"/>
      <c r="D5206"/>
      <c r="E5206"/>
      <c r="F5206"/>
      <c r="G5206"/>
      <c r="H5206"/>
      <c r="I5206"/>
      <c r="J5206"/>
      <c r="K5206"/>
    </row>
    <row r="5207" spans="1:11" x14ac:dyDescent="0.2">
      <c r="A5207"/>
      <c r="B5207"/>
      <c r="C5207"/>
      <c r="D5207"/>
      <c r="E5207"/>
      <c r="F5207"/>
      <c r="G5207"/>
      <c r="H5207"/>
      <c r="I5207"/>
      <c r="J5207"/>
      <c r="K5207"/>
    </row>
    <row r="5208" spans="1:11" x14ac:dyDescent="0.2">
      <c r="A5208"/>
      <c r="B5208"/>
      <c r="C5208"/>
      <c r="D5208"/>
      <c r="E5208"/>
      <c r="F5208"/>
      <c r="G5208"/>
      <c r="H5208"/>
      <c r="I5208"/>
      <c r="J5208"/>
      <c r="K5208"/>
    </row>
    <row r="5209" spans="1:11" x14ac:dyDescent="0.2">
      <c r="A5209"/>
      <c r="B5209"/>
      <c r="C5209"/>
      <c r="D5209"/>
      <c r="E5209"/>
      <c r="F5209"/>
      <c r="G5209"/>
      <c r="H5209"/>
      <c r="I5209"/>
      <c r="J5209"/>
      <c r="K5209"/>
    </row>
    <row r="5210" spans="1:11" x14ac:dyDescent="0.2">
      <c r="A5210"/>
      <c r="B5210"/>
      <c r="C5210"/>
      <c r="D5210"/>
      <c r="E5210"/>
      <c r="F5210"/>
      <c r="G5210"/>
      <c r="H5210"/>
      <c r="I5210"/>
      <c r="J5210"/>
      <c r="K5210"/>
    </row>
    <row r="5211" spans="1:11" x14ac:dyDescent="0.2">
      <c r="A5211"/>
      <c r="B5211"/>
      <c r="C5211"/>
      <c r="D5211"/>
      <c r="E5211"/>
      <c r="F5211"/>
      <c r="G5211"/>
      <c r="H5211"/>
      <c r="I5211"/>
      <c r="J5211"/>
      <c r="K5211"/>
    </row>
    <row r="5212" spans="1:11" x14ac:dyDescent="0.2">
      <c r="A5212"/>
      <c r="B5212"/>
      <c r="C5212"/>
      <c r="D5212"/>
      <c r="E5212"/>
      <c r="F5212"/>
      <c r="G5212"/>
      <c r="H5212"/>
      <c r="I5212"/>
      <c r="J5212"/>
      <c r="K5212"/>
    </row>
    <row r="5213" spans="1:11" x14ac:dyDescent="0.2">
      <c r="A5213"/>
      <c r="B5213"/>
      <c r="C5213"/>
      <c r="D5213"/>
      <c r="E5213"/>
      <c r="F5213"/>
      <c r="G5213"/>
      <c r="H5213"/>
      <c r="I5213"/>
      <c r="J5213"/>
      <c r="K5213"/>
    </row>
    <row r="5214" spans="1:11" x14ac:dyDescent="0.2">
      <c r="A5214"/>
      <c r="B5214"/>
      <c r="C5214"/>
      <c r="D5214"/>
      <c r="E5214"/>
      <c r="F5214"/>
      <c r="G5214"/>
      <c r="H5214"/>
      <c r="I5214"/>
      <c r="J5214"/>
      <c r="K5214"/>
    </row>
    <row r="5215" spans="1:11" x14ac:dyDescent="0.2">
      <c r="A5215"/>
      <c r="B5215"/>
      <c r="C5215"/>
      <c r="D5215"/>
      <c r="E5215"/>
      <c r="F5215"/>
      <c r="G5215"/>
      <c r="H5215"/>
      <c r="I5215"/>
      <c r="J5215"/>
      <c r="K5215"/>
    </row>
    <row r="5216" spans="1:11" x14ac:dyDescent="0.2">
      <c r="A5216"/>
      <c r="B5216"/>
      <c r="C5216"/>
      <c r="D5216"/>
      <c r="E5216"/>
      <c r="F5216"/>
      <c r="G5216"/>
      <c r="H5216"/>
      <c r="I5216"/>
      <c r="J5216"/>
      <c r="K5216"/>
    </row>
    <row r="5217" spans="1:11" x14ac:dyDescent="0.2">
      <c r="A5217"/>
      <c r="B5217"/>
      <c r="C5217"/>
      <c r="D5217"/>
      <c r="E5217"/>
      <c r="F5217"/>
      <c r="G5217"/>
      <c r="H5217"/>
      <c r="I5217"/>
      <c r="J5217"/>
      <c r="K5217"/>
    </row>
    <row r="5218" spans="1:11" x14ac:dyDescent="0.2">
      <c r="A5218"/>
      <c r="B5218"/>
      <c r="C5218"/>
      <c r="D5218"/>
      <c r="E5218"/>
      <c r="F5218"/>
      <c r="G5218"/>
      <c r="H5218"/>
      <c r="I5218"/>
      <c r="J5218"/>
      <c r="K5218"/>
    </row>
    <row r="5219" spans="1:11" x14ac:dyDescent="0.2">
      <c r="A5219"/>
      <c r="B5219"/>
      <c r="C5219"/>
      <c r="D5219"/>
      <c r="E5219"/>
      <c r="F5219"/>
      <c r="G5219"/>
      <c r="H5219"/>
      <c r="I5219"/>
      <c r="J5219"/>
      <c r="K5219"/>
    </row>
    <row r="5220" spans="1:11" x14ac:dyDescent="0.2">
      <c r="A5220"/>
      <c r="B5220"/>
      <c r="C5220"/>
      <c r="D5220"/>
      <c r="E5220"/>
      <c r="F5220"/>
      <c r="G5220"/>
      <c r="H5220"/>
      <c r="I5220"/>
      <c r="J5220"/>
      <c r="K5220"/>
    </row>
    <row r="5221" spans="1:11" x14ac:dyDescent="0.2">
      <c r="A5221"/>
      <c r="B5221"/>
      <c r="C5221"/>
      <c r="D5221"/>
      <c r="E5221"/>
      <c r="F5221"/>
      <c r="G5221"/>
      <c r="H5221"/>
      <c r="I5221"/>
      <c r="J5221"/>
      <c r="K5221"/>
    </row>
    <row r="5222" spans="1:11" x14ac:dyDescent="0.2">
      <c r="A5222"/>
      <c r="B5222"/>
      <c r="C5222"/>
      <c r="D5222"/>
      <c r="E5222"/>
      <c r="F5222"/>
      <c r="G5222"/>
      <c r="H5222"/>
      <c r="I5222"/>
      <c r="J5222"/>
      <c r="K5222"/>
    </row>
    <row r="5223" spans="1:11" x14ac:dyDescent="0.2">
      <c r="A5223"/>
      <c r="B5223"/>
      <c r="C5223"/>
      <c r="D5223"/>
      <c r="E5223"/>
      <c r="F5223"/>
      <c r="G5223"/>
      <c r="H5223"/>
      <c r="I5223"/>
      <c r="J5223"/>
      <c r="K5223"/>
    </row>
    <row r="5224" spans="1:11" x14ac:dyDescent="0.2">
      <c r="A5224"/>
      <c r="B5224"/>
      <c r="C5224"/>
      <c r="D5224"/>
      <c r="E5224"/>
      <c r="F5224"/>
      <c r="G5224"/>
      <c r="H5224"/>
      <c r="I5224"/>
      <c r="J5224"/>
      <c r="K5224"/>
    </row>
    <row r="5225" spans="1:11" x14ac:dyDescent="0.2">
      <c r="A5225"/>
      <c r="B5225"/>
      <c r="C5225"/>
      <c r="D5225"/>
      <c r="E5225"/>
      <c r="F5225"/>
      <c r="G5225"/>
      <c r="H5225"/>
      <c r="I5225"/>
      <c r="J5225"/>
      <c r="K5225"/>
    </row>
    <row r="5226" spans="1:11" x14ac:dyDescent="0.2">
      <c r="A5226"/>
      <c r="B5226"/>
      <c r="C5226"/>
      <c r="D5226"/>
      <c r="E5226"/>
      <c r="F5226"/>
      <c r="G5226"/>
      <c r="H5226"/>
      <c r="I5226"/>
      <c r="J5226"/>
      <c r="K5226"/>
    </row>
    <row r="5227" spans="1:11" x14ac:dyDescent="0.2">
      <c r="A5227"/>
      <c r="B5227"/>
      <c r="C5227"/>
      <c r="D5227"/>
      <c r="E5227"/>
      <c r="F5227"/>
      <c r="G5227"/>
      <c r="H5227"/>
      <c r="I5227"/>
      <c r="J5227"/>
      <c r="K5227"/>
    </row>
    <row r="5228" spans="1:11" x14ac:dyDescent="0.2">
      <c r="A5228"/>
      <c r="B5228"/>
      <c r="C5228"/>
      <c r="D5228"/>
      <c r="E5228"/>
      <c r="F5228"/>
      <c r="G5228"/>
      <c r="H5228"/>
      <c r="I5228"/>
      <c r="J5228"/>
      <c r="K5228"/>
    </row>
    <row r="5229" spans="1:11" x14ac:dyDescent="0.2">
      <c r="A5229"/>
      <c r="B5229"/>
      <c r="C5229"/>
      <c r="D5229"/>
      <c r="E5229"/>
      <c r="F5229"/>
      <c r="G5229"/>
      <c r="H5229"/>
      <c r="I5229"/>
      <c r="J5229"/>
      <c r="K5229"/>
    </row>
    <row r="5230" spans="1:11" x14ac:dyDescent="0.2">
      <c r="A5230"/>
      <c r="B5230"/>
      <c r="C5230"/>
      <c r="D5230"/>
      <c r="E5230"/>
      <c r="F5230"/>
      <c r="G5230"/>
      <c r="H5230"/>
      <c r="I5230"/>
      <c r="J5230"/>
      <c r="K5230"/>
    </row>
    <row r="5231" spans="1:11" x14ac:dyDescent="0.2">
      <c r="A5231"/>
      <c r="B5231"/>
      <c r="C5231"/>
      <c r="D5231"/>
      <c r="E5231"/>
      <c r="F5231"/>
      <c r="G5231"/>
      <c r="H5231"/>
      <c r="I5231"/>
      <c r="J5231"/>
      <c r="K5231"/>
    </row>
    <row r="5232" spans="1:11" x14ac:dyDescent="0.2">
      <c r="A5232"/>
      <c r="B5232"/>
      <c r="C5232"/>
      <c r="D5232"/>
      <c r="E5232"/>
      <c r="F5232"/>
      <c r="G5232"/>
      <c r="H5232"/>
      <c r="I5232"/>
      <c r="J5232"/>
      <c r="K5232"/>
    </row>
    <row r="5233" spans="1:11" x14ac:dyDescent="0.2">
      <c r="A5233"/>
      <c r="B5233"/>
      <c r="C5233"/>
      <c r="D5233"/>
      <c r="E5233"/>
      <c r="F5233"/>
      <c r="G5233"/>
      <c r="H5233"/>
      <c r="I5233"/>
      <c r="J5233"/>
      <c r="K5233"/>
    </row>
    <row r="5234" spans="1:11" x14ac:dyDescent="0.2">
      <c r="A5234"/>
      <c r="B5234"/>
      <c r="C5234"/>
      <c r="D5234"/>
      <c r="E5234"/>
      <c r="F5234"/>
      <c r="G5234"/>
      <c r="H5234"/>
      <c r="I5234"/>
      <c r="J5234"/>
      <c r="K5234"/>
    </row>
    <row r="5235" spans="1:11" x14ac:dyDescent="0.2">
      <c r="A5235"/>
      <c r="B5235"/>
      <c r="C5235"/>
      <c r="D5235"/>
      <c r="E5235"/>
      <c r="F5235"/>
      <c r="G5235"/>
      <c r="H5235"/>
      <c r="I5235"/>
      <c r="J5235"/>
      <c r="K5235"/>
    </row>
    <row r="5236" spans="1:11" x14ac:dyDescent="0.2">
      <c r="A5236"/>
      <c r="B5236"/>
      <c r="C5236"/>
      <c r="D5236"/>
      <c r="E5236"/>
      <c r="F5236"/>
      <c r="G5236"/>
      <c r="H5236"/>
      <c r="I5236"/>
      <c r="J5236"/>
      <c r="K5236"/>
    </row>
    <row r="5237" spans="1:11" x14ac:dyDescent="0.2">
      <c r="A5237"/>
      <c r="B5237"/>
      <c r="C5237"/>
      <c r="D5237"/>
      <c r="E5237"/>
      <c r="F5237"/>
      <c r="G5237"/>
      <c r="H5237"/>
      <c r="I5237"/>
      <c r="J5237"/>
      <c r="K5237"/>
    </row>
    <row r="5238" spans="1:11" x14ac:dyDescent="0.2">
      <c r="A5238"/>
      <c r="B5238"/>
      <c r="C5238"/>
      <c r="D5238"/>
      <c r="E5238"/>
      <c r="F5238"/>
      <c r="G5238"/>
      <c r="H5238"/>
      <c r="I5238"/>
      <c r="J5238"/>
      <c r="K5238"/>
    </row>
    <row r="5239" spans="1:11" x14ac:dyDescent="0.2">
      <c r="A5239"/>
      <c r="B5239"/>
      <c r="C5239"/>
      <c r="D5239"/>
      <c r="E5239"/>
      <c r="F5239"/>
      <c r="G5239"/>
      <c r="H5239"/>
      <c r="I5239"/>
      <c r="J5239"/>
      <c r="K5239"/>
    </row>
    <row r="5240" spans="1:11" x14ac:dyDescent="0.2">
      <c r="A5240"/>
      <c r="B5240"/>
      <c r="C5240"/>
      <c r="D5240"/>
      <c r="E5240"/>
      <c r="F5240"/>
      <c r="G5240"/>
      <c r="H5240"/>
      <c r="I5240"/>
      <c r="J5240"/>
      <c r="K5240"/>
    </row>
    <row r="5241" spans="1:11" x14ac:dyDescent="0.2">
      <c r="A5241"/>
      <c r="B5241"/>
      <c r="C5241"/>
      <c r="D5241"/>
      <c r="E5241"/>
      <c r="F5241"/>
      <c r="G5241"/>
      <c r="H5241"/>
      <c r="I5241"/>
      <c r="J5241"/>
      <c r="K5241"/>
    </row>
    <row r="5242" spans="1:11" x14ac:dyDescent="0.2">
      <c r="A5242"/>
      <c r="B5242"/>
      <c r="C5242"/>
      <c r="D5242"/>
      <c r="E5242"/>
      <c r="F5242"/>
      <c r="G5242"/>
      <c r="H5242"/>
      <c r="I5242"/>
      <c r="J5242"/>
      <c r="K5242"/>
    </row>
    <row r="5243" spans="1:11" x14ac:dyDescent="0.2">
      <c r="A5243"/>
      <c r="B5243"/>
      <c r="C5243"/>
      <c r="D5243"/>
      <c r="E5243"/>
      <c r="F5243"/>
      <c r="G5243"/>
      <c r="H5243"/>
      <c r="I5243"/>
      <c r="J5243"/>
      <c r="K5243"/>
    </row>
    <row r="5244" spans="1:11" x14ac:dyDescent="0.2">
      <c r="A5244"/>
      <c r="B5244"/>
      <c r="C5244"/>
      <c r="D5244"/>
      <c r="E5244"/>
      <c r="F5244"/>
      <c r="G5244"/>
      <c r="H5244"/>
      <c r="I5244"/>
      <c r="J5244"/>
      <c r="K5244"/>
    </row>
    <row r="5245" spans="1:11" x14ac:dyDescent="0.2">
      <c r="A5245"/>
      <c r="B5245"/>
      <c r="C5245"/>
      <c r="D5245"/>
      <c r="E5245"/>
      <c r="F5245"/>
      <c r="G5245"/>
      <c r="H5245"/>
      <c r="I5245"/>
      <c r="J5245"/>
      <c r="K5245"/>
    </row>
    <row r="5246" spans="1:11" x14ac:dyDescent="0.2">
      <c r="A5246"/>
      <c r="B5246"/>
      <c r="C5246"/>
      <c r="D5246"/>
      <c r="E5246"/>
      <c r="F5246"/>
      <c r="G5246"/>
      <c r="H5246"/>
      <c r="I5246"/>
      <c r="J5246"/>
      <c r="K5246"/>
    </row>
    <row r="5247" spans="1:11" x14ac:dyDescent="0.2">
      <c r="A5247"/>
      <c r="B5247"/>
      <c r="C5247"/>
      <c r="D5247"/>
      <c r="E5247"/>
      <c r="F5247"/>
      <c r="G5247"/>
      <c r="H5247"/>
      <c r="I5247"/>
      <c r="J5247"/>
      <c r="K5247"/>
    </row>
    <row r="5248" spans="1:11" x14ac:dyDescent="0.2">
      <c r="A5248"/>
      <c r="B5248"/>
      <c r="C5248"/>
      <c r="D5248"/>
      <c r="E5248"/>
      <c r="F5248"/>
      <c r="G5248"/>
      <c r="H5248"/>
      <c r="I5248"/>
      <c r="J5248"/>
      <c r="K5248"/>
    </row>
    <row r="5249" spans="1:11" x14ac:dyDescent="0.2">
      <c r="A5249"/>
      <c r="B5249"/>
      <c r="C5249"/>
      <c r="D5249"/>
      <c r="E5249"/>
      <c r="F5249"/>
      <c r="G5249"/>
      <c r="H5249"/>
      <c r="I5249"/>
      <c r="J5249"/>
      <c r="K5249"/>
    </row>
    <row r="5250" spans="1:11" x14ac:dyDescent="0.2">
      <c r="A5250"/>
      <c r="B5250"/>
      <c r="C5250"/>
      <c r="D5250"/>
      <c r="E5250"/>
      <c r="F5250"/>
      <c r="G5250"/>
      <c r="H5250"/>
      <c r="I5250"/>
      <c r="J5250"/>
      <c r="K5250"/>
    </row>
    <row r="5251" spans="1:11" x14ac:dyDescent="0.2">
      <c r="A5251"/>
      <c r="B5251"/>
      <c r="C5251"/>
      <c r="D5251"/>
      <c r="E5251"/>
      <c r="F5251"/>
      <c r="G5251"/>
      <c r="H5251"/>
      <c r="I5251"/>
      <c r="J5251"/>
      <c r="K5251"/>
    </row>
    <row r="5252" spans="1:11" x14ac:dyDescent="0.2">
      <c r="A5252"/>
      <c r="B5252"/>
      <c r="C5252"/>
      <c r="D5252"/>
      <c r="E5252"/>
      <c r="F5252"/>
      <c r="G5252"/>
      <c r="H5252"/>
      <c r="I5252"/>
      <c r="J5252"/>
      <c r="K5252"/>
    </row>
    <row r="5253" spans="1:11" x14ac:dyDescent="0.2">
      <c r="A5253"/>
      <c r="B5253"/>
      <c r="C5253"/>
      <c r="D5253"/>
      <c r="E5253"/>
      <c r="F5253"/>
      <c r="G5253"/>
      <c r="H5253"/>
      <c r="I5253"/>
      <c r="J5253"/>
      <c r="K5253"/>
    </row>
    <row r="5254" spans="1:11" x14ac:dyDescent="0.2">
      <c r="A5254"/>
      <c r="B5254"/>
      <c r="C5254"/>
      <c r="D5254"/>
      <c r="E5254"/>
      <c r="F5254"/>
      <c r="G5254"/>
      <c r="H5254"/>
      <c r="I5254"/>
      <c r="J5254"/>
      <c r="K5254"/>
    </row>
    <row r="5255" spans="1:11" x14ac:dyDescent="0.2">
      <c r="A5255"/>
      <c r="B5255"/>
      <c r="C5255"/>
      <c r="D5255"/>
      <c r="E5255"/>
      <c r="F5255"/>
      <c r="G5255"/>
      <c r="H5255"/>
      <c r="I5255"/>
      <c r="J5255"/>
      <c r="K5255"/>
    </row>
    <row r="5256" spans="1:11" x14ac:dyDescent="0.2">
      <c r="A5256"/>
      <c r="B5256"/>
      <c r="C5256"/>
      <c r="D5256"/>
      <c r="E5256"/>
      <c r="F5256"/>
      <c r="G5256"/>
      <c r="H5256"/>
      <c r="I5256"/>
      <c r="J5256"/>
      <c r="K5256"/>
    </row>
    <row r="5257" spans="1:11" x14ac:dyDescent="0.2">
      <c r="A5257"/>
      <c r="B5257"/>
      <c r="C5257"/>
      <c r="D5257"/>
      <c r="E5257"/>
      <c r="F5257"/>
      <c r="G5257"/>
      <c r="H5257"/>
      <c r="I5257"/>
      <c r="J5257"/>
      <c r="K5257"/>
    </row>
    <row r="5258" spans="1:11" x14ac:dyDescent="0.2">
      <c r="A5258"/>
      <c r="B5258"/>
      <c r="C5258"/>
      <c r="D5258"/>
      <c r="E5258"/>
      <c r="F5258"/>
      <c r="G5258"/>
      <c r="H5258"/>
      <c r="I5258"/>
      <c r="J5258"/>
      <c r="K5258"/>
    </row>
    <row r="5259" spans="1:11" x14ac:dyDescent="0.2">
      <c r="A5259"/>
      <c r="B5259"/>
      <c r="C5259"/>
      <c r="D5259"/>
      <c r="E5259"/>
      <c r="F5259"/>
      <c r="G5259"/>
      <c r="H5259"/>
      <c r="I5259"/>
      <c r="J5259"/>
      <c r="K5259"/>
    </row>
    <row r="5260" spans="1:11" x14ac:dyDescent="0.2">
      <c r="A5260"/>
      <c r="B5260"/>
      <c r="C5260"/>
      <c r="D5260"/>
      <c r="E5260"/>
      <c r="F5260"/>
      <c r="G5260"/>
      <c r="H5260"/>
      <c r="I5260"/>
      <c r="J5260"/>
      <c r="K5260"/>
    </row>
    <row r="5261" spans="1:11" x14ac:dyDescent="0.2">
      <c r="A5261"/>
      <c r="B5261"/>
      <c r="C5261"/>
      <c r="D5261"/>
      <c r="E5261"/>
      <c r="F5261"/>
      <c r="G5261"/>
      <c r="H5261"/>
      <c r="I5261"/>
      <c r="J5261"/>
      <c r="K5261"/>
    </row>
    <row r="5262" spans="1:11" x14ac:dyDescent="0.2">
      <c r="A5262"/>
      <c r="B5262"/>
      <c r="C5262"/>
      <c r="D5262"/>
      <c r="E5262"/>
      <c r="F5262"/>
      <c r="G5262"/>
      <c r="H5262"/>
      <c r="I5262"/>
      <c r="J5262"/>
      <c r="K5262"/>
    </row>
    <row r="5263" spans="1:11" x14ac:dyDescent="0.2">
      <c r="A5263"/>
      <c r="B5263"/>
      <c r="C5263"/>
      <c r="D5263"/>
      <c r="E5263"/>
      <c r="F5263"/>
      <c r="G5263"/>
      <c r="H5263"/>
      <c r="I5263"/>
      <c r="J5263"/>
      <c r="K5263"/>
    </row>
    <row r="5264" spans="1:11" x14ac:dyDescent="0.2">
      <c r="A5264"/>
      <c r="B5264"/>
      <c r="C5264"/>
      <c r="D5264"/>
      <c r="E5264"/>
      <c r="F5264"/>
      <c r="G5264"/>
      <c r="H5264"/>
      <c r="I5264"/>
      <c r="J5264"/>
      <c r="K5264"/>
    </row>
    <row r="5265" spans="1:11" x14ac:dyDescent="0.2">
      <c r="A5265"/>
      <c r="B5265"/>
      <c r="C5265"/>
      <c r="D5265"/>
      <c r="E5265"/>
      <c r="F5265"/>
      <c r="G5265"/>
      <c r="H5265"/>
      <c r="I5265"/>
      <c r="J5265"/>
      <c r="K5265"/>
    </row>
    <row r="5266" spans="1:11" x14ac:dyDescent="0.2">
      <c r="A5266"/>
      <c r="B5266"/>
      <c r="C5266"/>
      <c r="D5266"/>
      <c r="E5266"/>
      <c r="F5266"/>
      <c r="G5266"/>
      <c r="H5266"/>
      <c r="I5266"/>
      <c r="J5266"/>
      <c r="K5266"/>
    </row>
    <row r="5267" spans="1:11" x14ac:dyDescent="0.2">
      <c r="A5267"/>
      <c r="B5267"/>
      <c r="C5267"/>
      <c r="D5267"/>
      <c r="E5267"/>
      <c r="F5267"/>
      <c r="G5267"/>
      <c r="H5267"/>
      <c r="I5267"/>
      <c r="J5267"/>
      <c r="K5267"/>
    </row>
    <row r="5268" spans="1:11" x14ac:dyDescent="0.2">
      <c r="A5268"/>
      <c r="B5268"/>
      <c r="C5268"/>
      <c r="D5268"/>
      <c r="E5268"/>
      <c r="F5268"/>
      <c r="G5268"/>
      <c r="H5268"/>
      <c r="I5268"/>
      <c r="J5268"/>
      <c r="K5268"/>
    </row>
    <row r="5269" spans="1:11" x14ac:dyDescent="0.2">
      <c r="A5269"/>
      <c r="B5269"/>
      <c r="C5269"/>
      <c r="D5269"/>
      <c r="E5269"/>
      <c r="F5269"/>
      <c r="G5269"/>
      <c r="H5269"/>
      <c r="I5269"/>
      <c r="J5269"/>
      <c r="K5269"/>
    </row>
    <row r="5270" spans="1:11" x14ac:dyDescent="0.2">
      <c r="A5270"/>
      <c r="B5270"/>
      <c r="C5270"/>
      <c r="D5270"/>
      <c r="E5270"/>
      <c r="F5270"/>
      <c r="G5270"/>
      <c r="H5270"/>
      <c r="I5270"/>
      <c r="J5270"/>
      <c r="K5270"/>
    </row>
    <row r="5271" spans="1:11" x14ac:dyDescent="0.2">
      <c r="A5271"/>
      <c r="B5271"/>
      <c r="C5271"/>
      <c r="D5271"/>
      <c r="E5271"/>
      <c r="F5271"/>
      <c r="G5271"/>
      <c r="H5271"/>
      <c r="I5271"/>
      <c r="J5271"/>
      <c r="K5271"/>
    </row>
    <row r="5272" spans="1:11" x14ac:dyDescent="0.2">
      <c r="A5272"/>
      <c r="B5272"/>
      <c r="C5272"/>
      <c r="D5272"/>
      <c r="E5272"/>
      <c r="F5272"/>
      <c r="G5272"/>
      <c r="H5272"/>
      <c r="I5272"/>
      <c r="J5272"/>
      <c r="K5272"/>
    </row>
    <row r="5273" spans="1:11" x14ac:dyDescent="0.2">
      <c r="A5273"/>
      <c r="B5273"/>
      <c r="C5273"/>
      <c r="D5273"/>
      <c r="E5273"/>
      <c r="F5273"/>
      <c r="G5273"/>
      <c r="H5273"/>
      <c r="I5273"/>
      <c r="J5273"/>
      <c r="K5273"/>
    </row>
    <row r="5274" spans="1:11" x14ac:dyDescent="0.2">
      <c r="A5274"/>
      <c r="B5274"/>
      <c r="C5274"/>
      <c r="D5274"/>
      <c r="E5274"/>
      <c r="F5274"/>
      <c r="G5274"/>
      <c r="H5274"/>
      <c r="I5274"/>
      <c r="J5274"/>
      <c r="K5274"/>
    </row>
    <row r="5275" spans="1:11" x14ac:dyDescent="0.2">
      <c r="A5275"/>
      <c r="B5275"/>
      <c r="C5275"/>
      <c r="D5275"/>
      <c r="E5275"/>
      <c r="F5275"/>
      <c r="G5275"/>
      <c r="H5275"/>
      <c r="I5275"/>
      <c r="J5275"/>
      <c r="K5275"/>
    </row>
    <row r="5276" spans="1:11" x14ac:dyDescent="0.2">
      <c r="A5276"/>
      <c r="B5276"/>
      <c r="C5276"/>
      <c r="D5276"/>
      <c r="E5276"/>
      <c r="F5276"/>
      <c r="G5276"/>
      <c r="H5276"/>
      <c r="I5276"/>
      <c r="J5276"/>
      <c r="K5276"/>
    </row>
    <row r="5277" spans="1:11" x14ac:dyDescent="0.2">
      <c r="A5277"/>
      <c r="B5277"/>
      <c r="C5277"/>
      <c r="D5277"/>
      <c r="E5277"/>
      <c r="F5277"/>
      <c r="G5277"/>
      <c r="H5277"/>
      <c r="I5277"/>
      <c r="J5277"/>
      <c r="K5277"/>
    </row>
    <row r="5278" spans="1:11" x14ac:dyDescent="0.2">
      <c r="A5278"/>
      <c r="B5278"/>
      <c r="C5278"/>
      <c r="D5278"/>
      <c r="E5278"/>
      <c r="F5278"/>
      <c r="G5278"/>
      <c r="H5278"/>
      <c r="I5278"/>
      <c r="J5278"/>
      <c r="K5278"/>
    </row>
    <row r="5279" spans="1:11" x14ac:dyDescent="0.2">
      <c r="A5279"/>
      <c r="B5279"/>
      <c r="C5279"/>
      <c r="D5279"/>
      <c r="E5279"/>
      <c r="F5279"/>
      <c r="G5279"/>
      <c r="H5279"/>
      <c r="I5279"/>
      <c r="J5279"/>
      <c r="K5279"/>
    </row>
    <row r="5280" spans="1:11" x14ac:dyDescent="0.2">
      <c r="A5280"/>
      <c r="B5280"/>
      <c r="C5280"/>
      <c r="D5280"/>
      <c r="E5280"/>
      <c r="F5280"/>
      <c r="G5280"/>
      <c r="H5280"/>
      <c r="I5280"/>
      <c r="J5280"/>
      <c r="K5280"/>
    </row>
    <row r="5281" spans="1:11" x14ac:dyDescent="0.2">
      <c r="A5281"/>
      <c r="B5281"/>
      <c r="C5281"/>
      <c r="D5281"/>
      <c r="E5281"/>
      <c r="F5281"/>
      <c r="G5281"/>
      <c r="H5281"/>
      <c r="I5281"/>
      <c r="J5281"/>
      <c r="K5281"/>
    </row>
    <row r="5282" spans="1:11" x14ac:dyDescent="0.2">
      <c r="A5282"/>
      <c r="B5282"/>
      <c r="C5282"/>
      <c r="D5282"/>
      <c r="E5282"/>
      <c r="F5282"/>
      <c r="G5282"/>
      <c r="H5282"/>
      <c r="I5282"/>
      <c r="J5282"/>
      <c r="K5282"/>
    </row>
    <row r="5283" spans="1:11" x14ac:dyDescent="0.2">
      <c r="A5283"/>
      <c r="B5283"/>
      <c r="C5283"/>
      <c r="D5283"/>
      <c r="E5283"/>
      <c r="F5283"/>
      <c r="G5283"/>
      <c r="H5283"/>
      <c r="I5283"/>
      <c r="J5283"/>
      <c r="K5283"/>
    </row>
    <row r="5284" spans="1:11" x14ac:dyDescent="0.2">
      <c r="A5284"/>
      <c r="B5284"/>
      <c r="C5284"/>
      <c r="D5284"/>
      <c r="E5284"/>
      <c r="F5284"/>
      <c r="G5284"/>
      <c r="H5284"/>
      <c r="I5284"/>
      <c r="J5284"/>
      <c r="K5284"/>
    </row>
    <row r="5285" spans="1:11" x14ac:dyDescent="0.2">
      <c r="A5285"/>
      <c r="B5285"/>
      <c r="C5285"/>
      <c r="D5285"/>
      <c r="E5285"/>
      <c r="F5285"/>
      <c r="G5285"/>
      <c r="H5285"/>
      <c r="I5285"/>
      <c r="J5285"/>
      <c r="K5285"/>
    </row>
    <row r="5286" spans="1:11" x14ac:dyDescent="0.2">
      <c r="A5286"/>
      <c r="B5286"/>
      <c r="C5286"/>
      <c r="D5286"/>
      <c r="E5286"/>
      <c r="F5286"/>
      <c r="G5286"/>
      <c r="H5286"/>
      <c r="I5286"/>
      <c r="J5286"/>
      <c r="K5286"/>
    </row>
    <row r="5287" spans="1:11" x14ac:dyDescent="0.2">
      <c r="A5287"/>
      <c r="B5287"/>
      <c r="C5287"/>
      <c r="D5287"/>
      <c r="E5287"/>
      <c r="F5287"/>
      <c r="G5287"/>
      <c r="H5287"/>
      <c r="I5287"/>
      <c r="J5287"/>
      <c r="K5287"/>
    </row>
    <row r="5288" spans="1:11" x14ac:dyDescent="0.2">
      <c r="A5288"/>
      <c r="B5288"/>
      <c r="C5288"/>
      <c r="D5288"/>
      <c r="E5288"/>
      <c r="F5288"/>
      <c r="G5288"/>
      <c r="H5288"/>
      <c r="I5288"/>
      <c r="J5288"/>
      <c r="K5288"/>
    </row>
    <row r="5289" spans="1:11" x14ac:dyDescent="0.2">
      <c r="A5289"/>
      <c r="B5289"/>
      <c r="C5289"/>
      <c r="D5289"/>
      <c r="E5289"/>
      <c r="F5289"/>
      <c r="G5289"/>
      <c r="H5289"/>
      <c r="I5289"/>
      <c r="J5289"/>
      <c r="K5289"/>
    </row>
    <row r="5290" spans="1:11" x14ac:dyDescent="0.2">
      <c r="A5290"/>
      <c r="B5290"/>
      <c r="C5290"/>
      <c r="D5290"/>
      <c r="E5290"/>
      <c r="F5290"/>
      <c r="G5290"/>
      <c r="H5290"/>
      <c r="I5290"/>
      <c r="J5290"/>
      <c r="K5290"/>
    </row>
    <row r="5291" spans="1:11" x14ac:dyDescent="0.2">
      <c r="A5291"/>
      <c r="B5291"/>
      <c r="C5291"/>
      <c r="D5291"/>
      <c r="E5291"/>
      <c r="F5291"/>
      <c r="G5291"/>
      <c r="H5291"/>
      <c r="I5291"/>
      <c r="J5291"/>
      <c r="K5291"/>
    </row>
    <row r="5292" spans="1:11" x14ac:dyDescent="0.2">
      <c r="A5292"/>
      <c r="B5292"/>
      <c r="C5292"/>
      <c r="D5292"/>
      <c r="E5292"/>
      <c r="F5292"/>
      <c r="G5292"/>
      <c r="H5292"/>
      <c r="I5292"/>
      <c r="J5292"/>
      <c r="K5292"/>
    </row>
    <row r="5293" spans="1:11" x14ac:dyDescent="0.2">
      <c r="A5293"/>
      <c r="B5293"/>
      <c r="C5293"/>
      <c r="D5293"/>
      <c r="E5293"/>
      <c r="F5293"/>
      <c r="G5293"/>
      <c r="H5293"/>
      <c r="I5293"/>
      <c r="J5293"/>
      <c r="K5293"/>
    </row>
    <row r="5294" spans="1:11" x14ac:dyDescent="0.2">
      <c r="A5294"/>
      <c r="B5294"/>
      <c r="C5294"/>
      <c r="D5294"/>
      <c r="E5294"/>
      <c r="F5294"/>
      <c r="G5294"/>
      <c r="H5294"/>
      <c r="I5294"/>
      <c r="J5294"/>
      <c r="K5294"/>
    </row>
    <row r="5295" spans="1:11" x14ac:dyDescent="0.2">
      <c r="A5295"/>
      <c r="B5295"/>
      <c r="C5295"/>
      <c r="D5295"/>
      <c r="E5295"/>
      <c r="F5295"/>
      <c r="G5295"/>
      <c r="H5295"/>
      <c r="I5295"/>
      <c r="J5295"/>
      <c r="K5295"/>
    </row>
    <row r="5296" spans="1:11" x14ac:dyDescent="0.2">
      <c r="A5296"/>
      <c r="B5296"/>
      <c r="C5296"/>
      <c r="D5296"/>
      <c r="E5296"/>
      <c r="F5296"/>
      <c r="G5296"/>
      <c r="H5296"/>
      <c r="I5296"/>
      <c r="J5296"/>
      <c r="K5296"/>
    </row>
    <row r="5297" spans="1:11" x14ac:dyDescent="0.2">
      <c r="A5297"/>
      <c r="B5297"/>
      <c r="C5297"/>
      <c r="D5297"/>
      <c r="E5297"/>
      <c r="F5297"/>
      <c r="G5297"/>
      <c r="H5297"/>
      <c r="I5297"/>
      <c r="J5297"/>
      <c r="K5297"/>
    </row>
    <row r="5298" spans="1:11" x14ac:dyDescent="0.2">
      <c r="A5298"/>
      <c r="B5298"/>
      <c r="C5298"/>
      <c r="D5298"/>
      <c r="E5298"/>
      <c r="F5298"/>
      <c r="G5298"/>
      <c r="H5298"/>
      <c r="I5298"/>
      <c r="J5298"/>
      <c r="K5298"/>
    </row>
    <row r="5299" spans="1:11" x14ac:dyDescent="0.2">
      <c r="A5299"/>
      <c r="B5299"/>
      <c r="C5299"/>
      <c r="D5299"/>
      <c r="E5299"/>
      <c r="F5299"/>
      <c r="G5299"/>
      <c r="H5299"/>
      <c r="I5299"/>
      <c r="J5299"/>
      <c r="K5299"/>
    </row>
    <row r="5300" spans="1:11" x14ac:dyDescent="0.2">
      <c r="A5300"/>
      <c r="B5300"/>
      <c r="C5300"/>
      <c r="D5300"/>
      <c r="E5300"/>
      <c r="F5300"/>
      <c r="G5300"/>
      <c r="H5300"/>
      <c r="I5300"/>
      <c r="J5300"/>
      <c r="K5300"/>
    </row>
    <row r="5301" spans="1:11" x14ac:dyDescent="0.2">
      <c r="A5301"/>
      <c r="B5301"/>
      <c r="C5301"/>
      <c r="D5301"/>
      <c r="E5301"/>
      <c r="F5301"/>
      <c r="G5301"/>
      <c r="H5301"/>
      <c r="I5301"/>
      <c r="J5301"/>
      <c r="K5301"/>
    </row>
    <row r="5302" spans="1:11" x14ac:dyDescent="0.2">
      <c r="A5302"/>
      <c r="B5302"/>
      <c r="C5302"/>
      <c r="D5302"/>
      <c r="E5302"/>
      <c r="F5302"/>
      <c r="G5302"/>
      <c r="H5302"/>
      <c r="I5302"/>
      <c r="J5302"/>
      <c r="K5302"/>
    </row>
    <row r="5303" spans="1:11" x14ac:dyDescent="0.2">
      <c r="A5303"/>
      <c r="B5303"/>
      <c r="C5303"/>
      <c r="D5303"/>
      <c r="E5303"/>
      <c r="F5303"/>
      <c r="G5303"/>
      <c r="H5303"/>
      <c r="I5303"/>
      <c r="J5303"/>
      <c r="K5303"/>
    </row>
    <row r="5304" spans="1:11" x14ac:dyDescent="0.2">
      <c r="A5304"/>
      <c r="B5304"/>
      <c r="C5304"/>
      <c r="D5304"/>
      <c r="E5304"/>
      <c r="F5304"/>
      <c r="G5304"/>
      <c r="H5304"/>
      <c r="I5304"/>
      <c r="J5304"/>
      <c r="K5304"/>
    </row>
    <row r="5305" spans="1:11" x14ac:dyDescent="0.2">
      <c r="A5305"/>
      <c r="B5305"/>
      <c r="C5305"/>
      <c r="D5305"/>
      <c r="E5305"/>
      <c r="F5305"/>
      <c r="G5305"/>
      <c r="H5305"/>
      <c r="I5305"/>
      <c r="J5305"/>
      <c r="K5305"/>
    </row>
    <row r="5306" spans="1:11" x14ac:dyDescent="0.2">
      <c r="A5306"/>
      <c r="B5306"/>
      <c r="C5306"/>
      <c r="D5306"/>
      <c r="E5306"/>
      <c r="F5306"/>
      <c r="G5306"/>
      <c r="H5306"/>
      <c r="I5306"/>
      <c r="J5306"/>
      <c r="K5306"/>
    </row>
    <row r="5307" spans="1:11" x14ac:dyDescent="0.2">
      <c r="A5307"/>
      <c r="B5307"/>
      <c r="C5307"/>
      <c r="D5307"/>
      <c r="E5307"/>
      <c r="F5307"/>
      <c r="G5307"/>
      <c r="H5307"/>
      <c r="I5307"/>
      <c r="J5307"/>
      <c r="K5307"/>
    </row>
    <row r="5308" spans="1:11" x14ac:dyDescent="0.2">
      <c r="A5308"/>
      <c r="B5308"/>
      <c r="C5308"/>
      <c r="D5308"/>
      <c r="E5308"/>
      <c r="F5308"/>
      <c r="G5308"/>
      <c r="H5308"/>
      <c r="I5308"/>
      <c r="J5308"/>
      <c r="K5308"/>
    </row>
    <row r="5309" spans="1:11" x14ac:dyDescent="0.2">
      <c r="A5309"/>
      <c r="B5309"/>
      <c r="C5309"/>
      <c r="D5309"/>
      <c r="E5309"/>
      <c r="F5309"/>
      <c r="G5309"/>
      <c r="H5309"/>
      <c r="I5309"/>
      <c r="J5309"/>
      <c r="K5309"/>
    </row>
    <row r="5310" spans="1:11" x14ac:dyDescent="0.2">
      <c r="A5310"/>
      <c r="B5310"/>
      <c r="C5310"/>
      <c r="D5310"/>
      <c r="E5310"/>
      <c r="F5310"/>
      <c r="G5310"/>
      <c r="H5310"/>
      <c r="I5310"/>
      <c r="J5310"/>
      <c r="K5310"/>
    </row>
    <row r="5311" spans="1:11" x14ac:dyDescent="0.2">
      <c r="A5311"/>
      <c r="B5311"/>
      <c r="C5311"/>
      <c r="D5311"/>
      <c r="E5311"/>
      <c r="F5311"/>
      <c r="G5311"/>
      <c r="H5311"/>
      <c r="I5311"/>
      <c r="J5311"/>
      <c r="K5311"/>
    </row>
    <row r="5312" spans="1:11" x14ac:dyDescent="0.2">
      <c r="A5312"/>
      <c r="B5312"/>
      <c r="C5312"/>
      <c r="D5312"/>
      <c r="E5312"/>
      <c r="F5312"/>
      <c r="G5312"/>
      <c r="H5312"/>
      <c r="I5312"/>
      <c r="J5312"/>
      <c r="K5312"/>
    </row>
    <row r="5313" spans="1:11" x14ac:dyDescent="0.2">
      <c r="A5313"/>
      <c r="B5313"/>
      <c r="C5313"/>
      <c r="D5313"/>
      <c r="E5313"/>
      <c r="F5313"/>
      <c r="G5313"/>
      <c r="H5313"/>
      <c r="I5313"/>
      <c r="J5313"/>
      <c r="K5313"/>
    </row>
    <row r="5314" spans="1:11" x14ac:dyDescent="0.2">
      <c r="A5314"/>
      <c r="B5314"/>
      <c r="C5314"/>
      <c r="D5314"/>
      <c r="E5314"/>
      <c r="F5314"/>
      <c r="G5314"/>
      <c r="H5314"/>
      <c r="I5314"/>
      <c r="J5314"/>
      <c r="K5314"/>
    </row>
    <row r="5315" spans="1:11" x14ac:dyDescent="0.2">
      <c r="A5315"/>
      <c r="B5315"/>
      <c r="C5315"/>
      <c r="D5315"/>
      <c r="E5315"/>
      <c r="F5315"/>
      <c r="G5315"/>
      <c r="H5315"/>
      <c r="I5315"/>
      <c r="J5315"/>
      <c r="K5315"/>
    </row>
    <row r="5316" spans="1:11" x14ac:dyDescent="0.2">
      <c r="A5316"/>
      <c r="B5316"/>
      <c r="C5316"/>
      <c r="D5316"/>
      <c r="E5316"/>
      <c r="F5316"/>
      <c r="G5316"/>
      <c r="H5316"/>
      <c r="I5316"/>
      <c r="J5316"/>
      <c r="K5316"/>
    </row>
    <row r="5317" spans="1:11" x14ac:dyDescent="0.2">
      <c r="A5317"/>
      <c r="B5317"/>
      <c r="C5317"/>
      <c r="D5317"/>
      <c r="E5317"/>
      <c r="F5317"/>
      <c r="G5317"/>
      <c r="H5317"/>
      <c r="I5317"/>
      <c r="J5317"/>
      <c r="K5317"/>
    </row>
    <row r="5318" spans="1:11" x14ac:dyDescent="0.2">
      <c r="A5318"/>
      <c r="B5318"/>
      <c r="C5318"/>
      <c r="D5318"/>
      <c r="E5318"/>
      <c r="F5318"/>
      <c r="G5318"/>
      <c r="H5318"/>
      <c r="I5318"/>
      <c r="J5318"/>
      <c r="K5318"/>
    </row>
    <row r="5319" spans="1:11" x14ac:dyDescent="0.2">
      <c r="A5319"/>
      <c r="B5319"/>
      <c r="C5319"/>
      <c r="D5319"/>
      <c r="E5319"/>
      <c r="F5319"/>
      <c r="G5319"/>
      <c r="H5319"/>
      <c r="I5319"/>
      <c r="J5319"/>
      <c r="K5319"/>
    </row>
    <row r="5320" spans="1:11" x14ac:dyDescent="0.2">
      <c r="A5320"/>
      <c r="B5320"/>
      <c r="C5320"/>
      <c r="D5320"/>
      <c r="E5320"/>
      <c r="F5320"/>
      <c r="G5320"/>
      <c r="H5320"/>
      <c r="I5320"/>
      <c r="J5320"/>
      <c r="K5320"/>
    </row>
    <row r="5321" spans="1:11" x14ac:dyDescent="0.2">
      <c r="A5321"/>
      <c r="B5321"/>
      <c r="C5321"/>
      <c r="D5321"/>
      <c r="E5321"/>
      <c r="F5321"/>
      <c r="G5321"/>
      <c r="H5321"/>
      <c r="I5321"/>
      <c r="J5321"/>
      <c r="K5321"/>
    </row>
    <row r="5322" spans="1:11" x14ac:dyDescent="0.2">
      <c r="A5322"/>
      <c r="B5322"/>
      <c r="C5322"/>
      <c r="D5322"/>
      <c r="E5322"/>
      <c r="F5322"/>
      <c r="G5322"/>
      <c r="H5322"/>
      <c r="I5322"/>
      <c r="J5322"/>
      <c r="K5322"/>
    </row>
    <row r="5323" spans="1:11" x14ac:dyDescent="0.2">
      <c r="A5323"/>
      <c r="B5323"/>
      <c r="C5323"/>
      <c r="D5323"/>
      <c r="E5323"/>
      <c r="F5323"/>
      <c r="G5323"/>
      <c r="H5323"/>
      <c r="I5323"/>
      <c r="J5323"/>
      <c r="K5323"/>
    </row>
    <row r="5324" spans="1:11" x14ac:dyDescent="0.2">
      <c r="A5324"/>
      <c r="B5324"/>
      <c r="C5324"/>
      <c r="D5324"/>
      <c r="E5324"/>
      <c r="F5324"/>
      <c r="G5324"/>
      <c r="H5324"/>
      <c r="I5324"/>
      <c r="J5324"/>
      <c r="K5324"/>
    </row>
    <row r="5325" spans="1:11" x14ac:dyDescent="0.2">
      <c r="A5325"/>
      <c r="B5325"/>
      <c r="C5325"/>
      <c r="D5325"/>
      <c r="E5325"/>
      <c r="F5325"/>
      <c r="G5325"/>
      <c r="H5325"/>
      <c r="I5325"/>
      <c r="J5325"/>
      <c r="K5325"/>
    </row>
    <row r="5326" spans="1:11" x14ac:dyDescent="0.2">
      <c r="A5326"/>
      <c r="B5326"/>
      <c r="C5326"/>
      <c r="D5326"/>
      <c r="E5326"/>
      <c r="F5326"/>
      <c r="G5326"/>
      <c r="H5326"/>
      <c r="I5326"/>
      <c r="J5326"/>
      <c r="K5326"/>
    </row>
    <row r="5327" spans="1:11" x14ac:dyDescent="0.2">
      <c r="A5327"/>
      <c r="B5327"/>
      <c r="C5327"/>
      <c r="D5327"/>
      <c r="E5327"/>
      <c r="F5327"/>
      <c r="G5327"/>
      <c r="H5327"/>
      <c r="I5327"/>
      <c r="J5327"/>
      <c r="K5327"/>
    </row>
    <row r="5328" spans="1:11" x14ac:dyDescent="0.2">
      <c r="A5328"/>
      <c r="B5328"/>
      <c r="C5328"/>
      <c r="D5328"/>
      <c r="E5328"/>
      <c r="F5328"/>
      <c r="G5328"/>
      <c r="H5328"/>
      <c r="I5328"/>
      <c r="J5328"/>
      <c r="K5328"/>
    </row>
    <row r="5329" spans="1:11" x14ac:dyDescent="0.2">
      <c r="A5329"/>
      <c r="B5329"/>
      <c r="C5329"/>
      <c r="D5329"/>
      <c r="E5329"/>
      <c r="F5329"/>
      <c r="G5329"/>
      <c r="H5329"/>
      <c r="I5329"/>
      <c r="J5329"/>
      <c r="K5329"/>
    </row>
    <row r="5330" spans="1:11" x14ac:dyDescent="0.2">
      <c r="A5330"/>
      <c r="B5330"/>
      <c r="C5330"/>
      <c r="D5330"/>
      <c r="E5330"/>
      <c r="F5330"/>
      <c r="G5330"/>
      <c r="H5330"/>
      <c r="I5330"/>
      <c r="J5330"/>
      <c r="K5330"/>
    </row>
    <row r="5331" spans="1:11" x14ac:dyDescent="0.2">
      <c r="A5331"/>
      <c r="B5331"/>
      <c r="C5331"/>
      <c r="D5331"/>
      <c r="E5331"/>
      <c r="F5331"/>
      <c r="G5331"/>
      <c r="H5331"/>
      <c r="I5331"/>
      <c r="J5331"/>
      <c r="K5331"/>
    </row>
    <row r="5332" spans="1:11" x14ac:dyDescent="0.2">
      <c r="A5332"/>
      <c r="B5332"/>
      <c r="C5332"/>
      <c r="D5332"/>
      <c r="E5332"/>
      <c r="F5332"/>
      <c r="G5332"/>
      <c r="H5332"/>
      <c r="I5332"/>
      <c r="J5332"/>
      <c r="K5332"/>
    </row>
    <row r="5333" spans="1:11" x14ac:dyDescent="0.2">
      <c r="A5333"/>
      <c r="B5333"/>
      <c r="C5333"/>
      <c r="D5333"/>
      <c r="E5333"/>
      <c r="F5333"/>
      <c r="G5333"/>
      <c r="H5333"/>
      <c r="I5333"/>
      <c r="J5333"/>
      <c r="K5333"/>
    </row>
    <row r="5334" spans="1:11" x14ac:dyDescent="0.2">
      <c r="A5334"/>
      <c r="B5334"/>
      <c r="C5334"/>
      <c r="D5334"/>
      <c r="E5334"/>
      <c r="F5334"/>
      <c r="G5334"/>
      <c r="H5334"/>
      <c r="I5334"/>
      <c r="J5334"/>
      <c r="K5334"/>
    </row>
    <row r="5335" spans="1:11" x14ac:dyDescent="0.2">
      <c r="A5335"/>
      <c r="B5335"/>
      <c r="C5335"/>
      <c r="D5335"/>
      <c r="E5335"/>
      <c r="F5335"/>
      <c r="G5335"/>
      <c r="H5335"/>
      <c r="I5335"/>
      <c r="J5335"/>
      <c r="K5335"/>
    </row>
    <row r="5336" spans="1:11" x14ac:dyDescent="0.2">
      <c r="A5336"/>
      <c r="B5336"/>
      <c r="C5336"/>
      <c r="D5336"/>
      <c r="E5336"/>
      <c r="F5336"/>
      <c r="G5336"/>
      <c r="H5336"/>
      <c r="I5336"/>
      <c r="J5336"/>
      <c r="K5336"/>
    </row>
    <row r="5337" spans="1:11" x14ac:dyDescent="0.2">
      <c r="A5337"/>
      <c r="B5337"/>
      <c r="C5337"/>
      <c r="D5337"/>
      <c r="E5337"/>
      <c r="F5337"/>
      <c r="G5337"/>
      <c r="H5337"/>
      <c r="I5337"/>
      <c r="J5337"/>
      <c r="K5337"/>
    </row>
    <row r="5338" spans="1:11" x14ac:dyDescent="0.2">
      <c r="A5338"/>
      <c r="B5338"/>
      <c r="C5338"/>
      <c r="D5338"/>
      <c r="E5338"/>
      <c r="F5338"/>
      <c r="G5338"/>
      <c r="H5338"/>
      <c r="I5338"/>
      <c r="J5338"/>
      <c r="K5338"/>
    </row>
    <row r="5339" spans="1:11" x14ac:dyDescent="0.2">
      <c r="A5339"/>
      <c r="B5339"/>
      <c r="C5339"/>
      <c r="D5339"/>
      <c r="E5339"/>
      <c r="F5339"/>
      <c r="G5339"/>
      <c r="H5339"/>
      <c r="I5339"/>
      <c r="J5339"/>
      <c r="K5339"/>
    </row>
    <row r="5340" spans="1:11" x14ac:dyDescent="0.2">
      <c r="A5340"/>
      <c r="B5340"/>
      <c r="C5340"/>
      <c r="D5340"/>
      <c r="E5340"/>
      <c r="F5340"/>
      <c r="G5340"/>
      <c r="H5340"/>
      <c r="I5340"/>
      <c r="J5340"/>
      <c r="K5340"/>
    </row>
    <row r="5341" spans="1:11" x14ac:dyDescent="0.2">
      <c r="A5341"/>
      <c r="B5341"/>
      <c r="C5341"/>
      <c r="D5341"/>
      <c r="E5341"/>
      <c r="F5341"/>
      <c r="G5341"/>
      <c r="H5341"/>
      <c r="I5341"/>
      <c r="J5341"/>
      <c r="K5341"/>
    </row>
    <row r="5342" spans="1:11" x14ac:dyDescent="0.2">
      <c r="A5342"/>
      <c r="B5342"/>
      <c r="C5342"/>
      <c r="D5342"/>
      <c r="E5342"/>
      <c r="F5342"/>
      <c r="G5342"/>
      <c r="H5342"/>
      <c r="I5342"/>
      <c r="J5342"/>
      <c r="K5342"/>
    </row>
    <row r="5343" spans="1:11" x14ac:dyDescent="0.2">
      <c r="A5343"/>
      <c r="B5343"/>
      <c r="C5343"/>
      <c r="D5343"/>
      <c r="E5343"/>
      <c r="F5343"/>
      <c r="G5343"/>
      <c r="H5343"/>
      <c r="I5343"/>
      <c r="J5343"/>
      <c r="K5343"/>
    </row>
    <row r="5344" spans="1:11" x14ac:dyDescent="0.2">
      <c r="A5344"/>
      <c r="B5344"/>
      <c r="C5344"/>
      <c r="D5344"/>
      <c r="E5344"/>
      <c r="F5344"/>
      <c r="G5344"/>
      <c r="H5344"/>
      <c r="I5344"/>
      <c r="J5344"/>
      <c r="K5344"/>
    </row>
    <row r="5345" spans="1:11" x14ac:dyDescent="0.2">
      <c r="A5345"/>
      <c r="B5345"/>
      <c r="C5345"/>
      <c r="D5345"/>
      <c r="E5345"/>
      <c r="F5345"/>
      <c r="G5345"/>
      <c r="H5345"/>
      <c r="I5345"/>
      <c r="J5345"/>
      <c r="K5345"/>
    </row>
    <row r="5346" spans="1:11" x14ac:dyDescent="0.2">
      <c r="A5346"/>
      <c r="B5346"/>
      <c r="C5346"/>
      <c r="D5346"/>
      <c r="E5346"/>
      <c r="F5346"/>
      <c r="G5346"/>
      <c r="H5346"/>
      <c r="I5346"/>
      <c r="J5346"/>
      <c r="K5346"/>
    </row>
    <row r="5347" spans="1:11" x14ac:dyDescent="0.2">
      <c r="A5347"/>
      <c r="B5347"/>
      <c r="C5347"/>
      <c r="D5347"/>
      <c r="E5347"/>
      <c r="F5347"/>
      <c r="G5347"/>
      <c r="H5347"/>
      <c r="I5347"/>
      <c r="J5347"/>
      <c r="K5347"/>
    </row>
    <row r="5348" spans="1:11" x14ac:dyDescent="0.2">
      <c r="A5348"/>
      <c r="B5348"/>
      <c r="C5348"/>
      <c r="D5348"/>
      <c r="E5348"/>
      <c r="F5348"/>
      <c r="G5348"/>
      <c r="H5348"/>
      <c r="I5348"/>
      <c r="J5348"/>
      <c r="K5348"/>
    </row>
    <row r="5349" spans="1:11" x14ac:dyDescent="0.2">
      <c r="A5349"/>
      <c r="B5349"/>
      <c r="C5349"/>
      <c r="D5349"/>
      <c r="E5349"/>
      <c r="F5349"/>
      <c r="G5349"/>
      <c r="H5349"/>
      <c r="I5349"/>
      <c r="J5349"/>
      <c r="K5349"/>
    </row>
    <row r="5350" spans="1:11" x14ac:dyDescent="0.2">
      <c r="A5350"/>
      <c r="B5350"/>
      <c r="C5350"/>
      <c r="D5350"/>
      <c r="E5350"/>
      <c r="F5350"/>
      <c r="G5350"/>
      <c r="H5350"/>
      <c r="I5350"/>
      <c r="J5350"/>
      <c r="K5350"/>
    </row>
    <row r="5351" spans="1:11" x14ac:dyDescent="0.2">
      <c r="A5351"/>
      <c r="B5351"/>
      <c r="C5351"/>
      <c r="D5351"/>
      <c r="E5351"/>
      <c r="F5351"/>
      <c r="G5351"/>
      <c r="H5351"/>
      <c r="I5351"/>
      <c r="J5351"/>
      <c r="K5351"/>
    </row>
    <row r="5352" spans="1:11" x14ac:dyDescent="0.2">
      <c r="A5352"/>
      <c r="B5352"/>
      <c r="C5352"/>
      <c r="D5352"/>
      <c r="E5352"/>
      <c r="F5352"/>
      <c r="G5352"/>
      <c r="H5352"/>
      <c r="I5352"/>
      <c r="J5352"/>
      <c r="K5352"/>
    </row>
    <row r="5353" spans="1:11" x14ac:dyDescent="0.2">
      <c r="A5353"/>
      <c r="B5353"/>
      <c r="C5353"/>
      <c r="D5353"/>
      <c r="E5353"/>
      <c r="F5353"/>
      <c r="G5353"/>
      <c r="H5353"/>
      <c r="I5353"/>
      <c r="J5353"/>
      <c r="K5353"/>
    </row>
    <row r="5354" spans="1:11" x14ac:dyDescent="0.2">
      <c r="A5354"/>
      <c r="B5354"/>
      <c r="C5354"/>
      <c r="D5354"/>
      <c r="E5354"/>
      <c r="F5354"/>
      <c r="G5354"/>
      <c r="H5354"/>
      <c r="I5354"/>
      <c r="J5354"/>
      <c r="K5354"/>
    </row>
    <row r="5355" spans="1:11" x14ac:dyDescent="0.2">
      <c r="A5355"/>
      <c r="B5355"/>
      <c r="C5355"/>
      <c r="D5355"/>
      <c r="E5355"/>
      <c r="F5355"/>
      <c r="G5355"/>
      <c r="H5355"/>
      <c r="I5355"/>
      <c r="J5355"/>
      <c r="K5355"/>
    </row>
    <row r="5356" spans="1:11" x14ac:dyDescent="0.2">
      <c r="A5356"/>
      <c r="B5356"/>
      <c r="C5356"/>
      <c r="D5356"/>
      <c r="E5356"/>
      <c r="F5356"/>
      <c r="G5356"/>
      <c r="H5356"/>
      <c r="I5356"/>
      <c r="J5356"/>
      <c r="K5356"/>
    </row>
    <row r="5357" spans="1:11" x14ac:dyDescent="0.2">
      <c r="A5357"/>
      <c r="B5357"/>
      <c r="C5357"/>
      <c r="D5357"/>
      <c r="E5357"/>
      <c r="F5357"/>
      <c r="G5357"/>
      <c r="H5357"/>
      <c r="I5357"/>
      <c r="J5357"/>
      <c r="K5357"/>
    </row>
    <row r="5358" spans="1:11" x14ac:dyDescent="0.2">
      <c r="A5358"/>
      <c r="B5358"/>
      <c r="C5358"/>
      <c r="D5358"/>
      <c r="E5358"/>
      <c r="F5358"/>
      <c r="G5358"/>
      <c r="H5358"/>
      <c r="I5358"/>
      <c r="J5358"/>
      <c r="K5358"/>
    </row>
    <row r="5359" spans="1:11" x14ac:dyDescent="0.2">
      <c r="A5359"/>
      <c r="B5359"/>
      <c r="C5359"/>
      <c r="D5359"/>
      <c r="E5359"/>
      <c r="F5359"/>
      <c r="G5359"/>
      <c r="H5359"/>
      <c r="I5359"/>
      <c r="J5359"/>
      <c r="K5359"/>
    </row>
    <row r="5360" spans="1:11" x14ac:dyDescent="0.2">
      <c r="A5360"/>
      <c r="B5360"/>
      <c r="C5360"/>
      <c r="D5360"/>
      <c r="E5360"/>
      <c r="F5360"/>
      <c r="G5360"/>
      <c r="H5360"/>
      <c r="I5360"/>
      <c r="J5360"/>
      <c r="K5360"/>
    </row>
    <row r="5361" spans="1:11" x14ac:dyDescent="0.2">
      <c r="A5361"/>
      <c r="B5361"/>
      <c r="C5361"/>
      <c r="D5361"/>
      <c r="E5361"/>
      <c r="F5361"/>
      <c r="G5361"/>
      <c r="H5361"/>
      <c r="I5361"/>
      <c r="J5361"/>
      <c r="K5361"/>
    </row>
    <row r="5362" spans="1:11" x14ac:dyDescent="0.2">
      <c r="A5362"/>
      <c r="B5362"/>
      <c r="C5362"/>
      <c r="D5362"/>
      <c r="E5362"/>
      <c r="F5362"/>
      <c r="G5362"/>
      <c r="H5362"/>
      <c r="I5362"/>
      <c r="J5362"/>
      <c r="K5362"/>
    </row>
    <row r="5363" spans="1:11" x14ac:dyDescent="0.2">
      <c r="A5363"/>
      <c r="B5363"/>
      <c r="C5363"/>
      <c r="D5363"/>
      <c r="E5363"/>
      <c r="F5363"/>
      <c r="G5363"/>
      <c r="H5363"/>
      <c r="I5363"/>
      <c r="J5363"/>
      <c r="K5363"/>
    </row>
    <row r="5364" spans="1:11" x14ac:dyDescent="0.2">
      <c r="A5364"/>
      <c r="B5364"/>
      <c r="C5364"/>
      <c r="D5364"/>
      <c r="E5364"/>
      <c r="F5364"/>
      <c r="G5364"/>
      <c r="H5364"/>
      <c r="I5364"/>
      <c r="J5364"/>
      <c r="K5364"/>
    </row>
    <row r="5365" spans="1:11" x14ac:dyDescent="0.2">
      <c r="A5365"/>
      <c r="B5365"/>
      <c r="C5365"/>
      <c r="D5365"/>
      <c r="E5365"/>
      <c r="F5365"/>
      <c r="G5365"/>
      <c r="H5365"/>
      <c r="I5365"/>
      <c r="J5365"/>
      <c r="K5365"/>
    </row>
    <row r="5366" spans="1:11" x14ac:dyDescent="0.2">
      <c r="A5366"/>
      <c r="B5366"/>
      <c r="C5366"/>
      <c r="D5366"/>
      <c r="E5366"/>
      <c r="F5366"/>
      <c r="G5366"/>
      <c r="H5366"/>
      <c r="I5366"/>
      <c r="J5366"/>
      <c r="K5366"/>
    </row>
    <row r="5367" spans="1:11" x14ac:dyDescent="0.2">
      <c r="A5367"/>
      <c r="B5367"/>
      <c r="C5367"/>
      <c r="D5367"/>
      <c r="E5367"/>
      <c r="F5367"/>
      <c r="G5367"/>
      <c r="H5367"/>
      <c r="I5367"/>
      <c r="J5367"/>
      <c r="K5367"/>
    </row>
    <row r="5368" spans="1:11" x14ac:dyDescent="0.2">
      <c r="A5368"/>
      <c r="B5368"/>
      <c r="C5368"/>
      <c r="D5368"/>
      <c r="E5368"/>
      <c r="F5368"/>
      <c r="G5368"/>
      <c r="H5368"/>
      <c r="I5368"/>
      <c r="J5368"/>
      <c r="K5368"/>
    </row>
    <row r="5369" spans="1:11" x14ac:dyDescent="0.2">
      <c r="A5369"/>
      <c r="B5369"/>
      <c r="C5369"/>
      <c r="D5369"/>
      <c r="E5369"/>
      <c r="F5369"/>
      <c r="G5369"/>
      <c r="H5369"/>
      <c r="I5369"/>
      <c r="J5369"/>
      <c r="K5369"/>
    </row>
    <row r="5370" spans="1:11" x14ac:dyDescent="0.2">
      <c r="A5370"/>
      <c r="B5370"/>
      <c r="C5370"/>
      <c r="D5370"/>
      <c r="E5370"/>
      <c r="F5370"/>
      <c r="G5370"/>
      <c r="H5370"/>
      <c r="I5370"/>
      <c r="J5370"/>
      <c r="K5370"/>
    </row>
    <row r="5371" spans="1:11" x14ac:dyDescent="0.2">
      <c r="A5371"/>
      <c r="B5371"/>
      <c r="C5371"/>
      <c r="D5371"/>
      <c r="E5371"/>
      <c r="F5371"/>
      <c r="G5371"/>
      <c r="H5371"/>
      <c r="I5371"/>
      <c r="J5371"/>
      <c r="K5371"/>
    </row>
    <row r="5372" spans="1:11" x14ac:dyDescent="0.2">
      <c r="A5372"/>
      <c r="B5372"/>
      <c r="C5372"/>
      <c r="D5372"/>
      <c r="E5372"/>
      <c r="F5372"/>
      <c r="G5372"/>
      <c r="H5372"/>
      <c r="I5372"/>
      <c r="J5372"/>
      <c r="K5372"/>
    </row>
    <row r="5373" spans="1:11" x14ac:dyDescent="0.2">
      <c r="A5373"/>
      <c r="B5373"/>
      <c r="C5373"/>
      <c r="D5373"/>
      <c r="E5373"/>
      <c r="F5373"/>
      <c r="G5373"/>
      <c r="H5373"/>
      <c r="I5373"/>
      <c r="J5373"/>
      <c r="K5373"/>
    </row>
    <row r="5374" spans="1:11" x14ac:dyDescent="0.2">
      <c r="A5374"/>
      <c r="B5374"/>
      <c r="C5374"/>
      <c r="D5374"/>
      <c r="E5374"/>
      <c r="F5374"/>
      <c r="G5374"/>
      <c r="H5374"/>
      <c r="I5374"/>
      <c r="J5374"/>
      <c r="K5374"/>
    </row>
    <row r="5375" spans="1:11" x14ac:dyDescent="0.2">
      <c r="A5375"/>
      <c r="B5375"/>
      <c r="C5375"/>
      <c r="D5375"/>
      <c r="E5375"/>
      <c r="F5375"/>
      <c r="G5375"/>
      <c r="H5375"/>
      <c r="I5375"/>
      <c r="J5375"/>
      <c r="K5375"/>
    </row>
    <row r="5376" spans="1:11" x14ac:dyDescent="0.2">
      <c r="A5376"/>
      <c r="B5376"/>
      <c r="C5376"/>
      <c r="D5376"/>
      <c r="E5376"/>
      <c r="F5376"/>
      <c r="G5376"/>
      <c r="H5376"/>
      <c r="I5376"/>
      <c r="J5376"/>
      <c r="K5376"/>
    </row>
    <row r="5377" spans="1:11" x14ac:dyDescent="0.2">
      <c r="A5377"/>
      <c r="B5377"/>
      <c r="C5377"/>
      <c r="D5377"/>
      <c r="E5377"/>
      <c r="F5377"/>
      <c r="G5377"/>
      <c r="H5377"/>
      <c r="I5377"/>
      <c r="J5377"/>
      <c r="K5377"/>
    </row>
    <row r="5378" spans="1:11" x14ac:dyDescent="0.2">
      <c r="A5378"/>
      <c r="B5378"/>
      <c r="C5378"/>
      <c r="D5378"/>
      <c r="E5378"/>
      <c r="F5378"/>
      <c r="G5378"/>
      <c r="H5378"/>
      <c r="I5378"/>
      <c r="J5378"/>
      <c r="K5378"/>
    </row>
    <row r="5379" spans="1:11" x14ac:dyDescent="0.2">
      <c r="A5379"/>
      <c r="B5379"/>
      <c r="C5379"/>
      <c r="D5379"/>
      <c r="E5379"/>
      <c r="F5379"/>
      <c r="G5379"/>
      <c r="H5379"/>
      <c r="I5379"/>
      <c r="J5379"/>
      <c r="K5379"/>
    </row>
    <row r="5380" spans="1:11" x14ac:dyDescent="0.2">
      <c r="A5380"/>
      <c r="B5380"/>
      <c r="C5380"/>
      <c r="D5380"/>
      <c r="E5380"/>
      <c r="F5380"/>
      <c r="G5380"/>
      <c r="H5380"/>
      <c r="I5380"/>
      <c r="J5380"/>
      <c r="K5380"/>
    </row>
    <row r="5381" spans="1:11" x14ac:dyDescent="0.2">
      <c r="A5381"/>
      <c r="B5381"/>
      <c r="C5381"/>
      <c r="D5381"/>
      <c r="E5381"/>
      <c r="F5381"/>
      <c r="G5381"/>
      <c r="H5381"/>
      <c r="I5381"/>
      <c r="J5381"/>
      <c r="K5381"/>
    </row>
    <row r="5382" spans="1:11" x14ac:dyDescent="0.2">
      <c r="A5382"/>
      <c r="B5382"/>
      <c r="C5382"/>
      <c r="D5382"/>
      <c r="E5382"/>
      <c r="F5382"/>
      <c r="G5382"/>
      <c r="H5382"/>
      <c r="I5382"/>
      <c r="J5382"/>
      <c r="K5382"/>
    </row>
    <row r="5383" spans="1:11" x14ac:dyDescent="0.2">
      <c r="A5383"/>
      <c r="B5383"/>
      <c r="C5383"/>
      <c r="D5383"/>
      <c r="E5383"/>
      <c r="F5383"/>
      <c r="G5383"/>
      <c r="H5383"/>
      <c r="I5383"/>
      <c r="J5383"/>
      <c r="K5383"/>
    </row>
    <row r="5384" spans="1:11" x14ac:dyDescent="0.2">
      <c r="A5384"/>
      <c r="B5384"/>
      <c r="C5384"/>
      <c r="D5384"/>
      <c r="E5384"/>
      <c r="F5384"/>
      <c r="G5384"/>
      <c r="H5384"/>
      <c r="I5384"/>
      <c r="J5384"/>
      <c r="K5384"/>
    </row>
    <row r="5385" spans="1:11" x14ac:dyDescent="0.2">
      <c r="A5385"/>
      <c r="B5385"/>
      <c r="C5385"/>
      <c r="D5385"/>
      <c r="E5385"/>
      <c r="F5385"/>
      <c r="G5385"/>
      <c r="H5385"/>
      <c r="I5385"/>
      <c r="J5385"/>
      <c r="K5385"/>
    </row>
    <row r="5386" spans="1:11" x14ac:dyDescent="0.2">
      <c r="A5386"/>
      <c r="B5386"/>
      <c r="C5386"/>
      <c r="D5386"/>
      <c r="E5386"/>
      <c r="F5386"/>
      <c r="G5386"/>
      <c r="H5386"/>
      <c r="I5386"/>
      <c r="J5386"/>
      <c r="K5386"/>
    </row>
    <row r="5387" spans="1:11" x14ac:dyDescent="0.2">
      <c r="A5387"/>
      <c r="B5387"/>
      <c r="C5387"/>
      <c r="D5387"/>
      <c r="E5387"/>
      <c r="F5387"/>
      <c r="G5387"/>
      <c r="H5387"/>
      <c r="I5387"/>
      <c r="J5387"/>
      <c r="K5387"/>
    </row>
    <row r="5388" spans="1:11" x14ac:dyDescent="0.2">
      <c r="A5388"/>
      <c r="B5388"/>
      <c r="C5388"/>
      <c r="D5388"/>
      <c r="E5388"/>
      <c r="F5388"/>
      <c r="G5388"/>
      <c r="H5388"/>
      <c r="I5388"/>
      <c r="J5388"/>
      <c r="K5388"/>
    </row>
    <row r="5389" spans="1:11" x14ac:dyDescent="0.2">
      <c r="A5389"/>
      <c r="B5389"/>
      <c r="C5389"/>
      <c r="D5389"/>
      <c r="E5389"/>
      <c r="F5389"/>
      <c r="G5389"/>
      <c r="H5389"/>
      <c r="I5389"/>
      <c r="J5389"/>
      <c r="K5389"/>
    </row>
    <row r="5390" spans="1:11" x14ac:dyDescent="0.2">
      <c r="A5390"/>
      <c r="B5390"/>
      <c r="C5390"/>
      <c r="D5390"/>
      <c r="E5390"/>
      <c r="F5390"/>
      <c r="G5390"/>
      <c r="H5390"/>
      <c r="I5390"/>
      <c r="J5390"/>
      <c r="K5390"/>
    </row>
    <row r="5391" spans="1:11" x14ac:dyDescent="0.2">
      <c r="A5391"/>
      <c r="B5391"/>
      <c r="C5391"/>
      <c r="D5391"/>
      <c r="E5391"/>
      <c r="F5391"/>
      <c r="G5391"/>
      <c r="H5391"/>
      <c r="I5391"/>
      <c r="J5391"/>
      <c r="K5391"/>
    </row>
    <row r="5392" spans="1:11" x14ac:dyDescent="0.2">
      <c r="A5392"/>
      <c r="B5392"/>
      <c r="C5392"/>
      <c r="D5392"/>
      <c r="E5392"/>
      <c r="F5392"/>
      <c r="G5392"/>
      <c r="H5392"/>
      <c r="I5392"/>
      <c r="J5392"/>
      <c r="K5392"/>
    </row>
    <row r="5393" spans="1:11" x14ac:dyDescent="0.2">
      <c r="A5393"/>
      <c r="B5393"/>
      <c r="C5393"/>
      <c r="D5393"/>
      <c r="E5393"/>
      <c r="F5393"/>
      <c r="G5393"/>
      <c r="H5393"/>
      <c r="I5393"/>
      <c r="J5393"/>
      <c r="K5393"/>
    </row>
    <row r="5394" spans="1:11" x14ac:dyDescent="0.2">
      <c r="A5394"/>
      <c r="B5394"/>
      <c r="C5394"/>
      <c r="D5394"/>
      <c r="E5394"/>
      <c r="F5394"/>
      <c r="G5394"/>
      <c r="H5394"/>
      <c r="I5394"/>
      <c r="J5394"/>
      <c r="K5394"/>
    </row>
    <row r="5395" spans="1:11" x14ac:dyDescent="0.2">
      <c r="A5395"/>
      <c r="B5395"/>
      <c r="C5395"/>
      <c r="D5395"/>
      <c r="E5395"/>
      <c r="F5395"/>
      <c r="G5395"/>
      <c r="H5395"/>
      <c r="I5395"/>
      <c r="J5395"/>
      <c r="K5395"/>
    </row>
    <row r="5396" spans="1:11" x14ac:dyDescent="0.2">
      <c r="A5396"/>
      <c r="B5396"/>
      <c r="C5396"/>
      <c r="D5396"/>
      <c r="E5396"/>
      <c r="F5396"/>
      <c r="G5396"/>
      <c r="H5396"/>
      <c r="I5396"/>
      <c r="J5396"/>
      <c r="K5396"/>
    </row>
    <row r="5397" spans="1:11" x14ac:dyDescent="0.2">
      <c r="A5397"/>
      <c r="B5397"/>
      <c r="C5397"/>
      <c r="D5397"/>
      <c r="E5397"/>
      <c r="F5397"/>
      <c r="G5397"/>
      <c r="H5397"/>
      <c r="I5397"/>
      <c r="J5397"/>
      <c r="K5397"/>
    </row>
    <row r="5398" spans="1:11" x14ac:dyDescent="0.2">
      <c r="A5398"/>
      <c r="B5398"/>
      <c r="C5398"/>
      <c r="D5398"/>
      <c r="E5398"/>
      <c r="F5398"/>
      <c r="G5398"/>
      <c r="H5398"/>
      <c r="I5398"/>
      <c r="J5398"/>
      <c r="K5398"/>
    </row>
    <row r="5399" spans="1:11" x14ac:dyDescent="0.2">
      <c r="A5399"/>
      <c r="B5399"/>
      <c r="C5399"/>
      <c r="D5399"/>
      <c r="E5399"/>
      <c r="F5399"/>
      <c r="G5399"/>
      <c r="H5399"/>
      <c r="I5399"/>
      <c r="J5399"/>
      <c r="K5399"/>
    </row>
    <row r="5400" spans="1:11" x14ac:dyDescent="0.2">
      <c r="A5400"/>
      <c r="B5400"/>
      <c r="C5400"/>
      <c r="D5400"/>
      <c r="E5400"/>
      <c r="F5400"/>
      <c r="G5400"/>
      <c r="H5400"/>
      <c r="I5400"/>
      <c r="J5400"/>
      <c r="K5400"/>
    </row>
    <row r="5401" spans="1:11" x14ac:dyDescent="0.2">
      <c r="A5401"/>
      <c r="B5401"/>
      <c r="C5401"/>
      <c r="D5401"/>
      <c r="E5401"/>
      <c r="F5401"/>
      <c r="G5401"/>
      <c r="H5401"/>
      <c r="I5401"/>
      <c r="J5401"/>
      <c r="K5401"/>
    </row>
    <row r="5402" spans="1:11" x14ac:dyDescent="0.2">
      <c r="A5402"/>
      <c r="B5402"/>
      <c r="C5402"/>
      <c r="D5402"/>
      <c r="E5402"/>
      <c r="F5402"/>
      <c r="G5402"/>
      <c r="H5402"/>
      <c r="I5402"/>
      <c r="J5402"/>
      <c r="K5402"/>
    </row>
    <row r="5403" spans="1:11" x14ac:dyDescent="0.2">
      <c r="A5403"/>
      <c r="B5403"/>
      <c r="C5403"/>
      <c r="D5403"/>
      <c r="E5403"/>
      <c r="F5403"/>
      <c r="G5403"/>
      <c r="H5403"/>
      <c r="I5403"/>
      <c r="J5403"/>
      <c r="K5403"/>
    </row>
    <row r="5404" spans="1:11" x14ac:dyDescent="0.2">
      <c r="A5404"/>
      <c r="B5404"/>
      <c r="C5404"/>
      <c r="D5404"/>
      <c r="E5404"/>
      <c r="F5404"/>
      <c r="G5404"/>
      <c r="H5404"/>
      <c r="I5404"/>
      <c r="J5404"/>
      <c r="K5404"/>
    </row>
    <row r="5405" spans="1:11" x14ac:dyDescent="0.2">
      <c r="A5405"/>
      <c r="B5405"/>
      <c r="C5405"/>
      <c r="D5405"/>
      <c r="E5405"/>
      <c r="F5405"/>
      <c r="G5405"/>
      <c r="H5405"/>
      <c r="I5405"/>
      <c r="J5405"/>
      <c r="K5405"/>
    </row>
    <row r="5406" spans="1:11" x14ac:dyDescent="0.2">
      <c r="A5406"/>
      <c r="B5406"/>
      <c r="C5406"/>
      <c r="D5406"/>
      <c r="E5406"/>
      <c r="F5406"/>
      <c r="G5406"/>
      <c r="H5406"/>
      <c r="I5406"/>
      <c r="J5406"/>
      <c r="K5406"/>
    </row>
    <row r="5407" spans="1:11" x14ac:dyDescent="0.2">
      <c r="A5407"/>
      <c r="B5407"/>
      <c r="C5407"/>
      <c r="D5407"/>
      <c r="E5407"/>
      <c r="F5407"/>
      <c r="G5407"/>
      <c r="H5407"/>
      <c r="I5407"/>
      <c r="J5407"/>
      <c r="K5407"/>
    </row>
    <row r="5408" spans="1:11" x14ac:dyDescent="0.2">
      <c r="A5408"/>
      <c r="B5408"/>
      <c r="C5408"/>
      <c r="D5408"/>
      <c r="E5408"/>
      <c r="F5408"/>
      <c r="G5408"/>
      <c r="H5408"/>
      <c r="I5408"/>
      <c r="J5408"/>
      <c r="K5408"/>
    </row>
    <row r="5409" spans="1:11" x14ac:dyDescent="0.2">
      <c r="A5409"/>
      <c r="B5409"/>
      <c r="C5409"/>
      <c r="D5409"/>
      <c r="E5409"/>
      <c r="F5409"/>
      <c r="G5409"/>
      <c r="H5409"/>
      <c r="I5409"/>
      <c r="J5409"/>
      <c r="K5409"/>
    </row>
    <row r="5410" spans="1:11" x14ac:dyDescent="0.2">
      <c r="A5410"/>
      <c r="B5410"/>
      <c r="C5410"/>
      <c r="D5410"/>
      <c r="E5410"/>
      <c r="F5410"/>
      <c r="G5410"/>
      <c r="H5410"/>
      <c r="I5410"/>
      <c r="J5410"/>
      <c r="K5410"/>
    </row>
    <row r="5411" spans="1:11" x14ac:dyDescent="0.2">
      <c r="A5411"/>
      <c r="B5411"/>
      <c r="C5411"/>
      <c r="D5411"/>
      <c r="E5411"/>
      <c r="F5411"/>
      <c r="G5411"/>
      <c r="H5411"/>
      <c r="I5411"/>
      <c r="J5411"/>
      <c r="K5411"/>
    </row>
    <row r="5412" spans="1:11" x14ac:dyDescent="0.2">
      <c r="A5412"/>
      <c r="B5412"/>
      <c r="C5412"/>
      <c r="D5412"/>
      <c r="E5412"/>
      <c r="F5412"/>
      <c r="G5412"/>
      <c r="H5412"/>
      <c r="I5412"/>
      <c r="J5412"/>
      <c r="K5412"/>
    </row>
    <row r="5413" spans="1:11" x14ac:dyDescent="0.2">
      <c r="A5413"/>
      <c r="B5413"/>
      <c r="C5413"/>
      <c r="D5413"/>
      <c r="E5413"/>
      <c r="F5413"/>
      <c r="G5413"/>
      <c r="H5413"/>
      <c r="I5413"/>
      <c r="J5413"/>
      <c r="K5413"/>
    </row>
    <row r="5414" spans="1:11" x14ac:dyDescent="0.2">
      <c r="A5414"/>
      <c r="B5414"/>
      <c r="C5414"/>
      <c r="D5414"/>
      <c r="E5414"/>
      <c r="F5414"/>
      <c r="G5414"/>
      <c r="H5414"/>
      <c r="I5414"/>
      <c r="J5414"/>
      <c r="K5414"/>
    </row>
    <row r="5415" spans="1:11" x14ac:dyDescent="0.2">
      <c r="A5415"/>
      <c r="B5415"/>
      <c r="C5415"/>
      <c r="D5415"/>
      <c r="E5415"/>
      <c r="F5415"/>
      <c r="G5415"/>
      <c r="H5415"/>
      <c r="I5415"/>
      <c r="J5415"/>
      <c r="K5415"/>
    </row>
    <row r="5416" spans="1:11" x14ac:dyDescent="0.2">
      <c r="A5416"/>
      <c r="B5416"/>
      <c r="C5416"/>
      <c r="D5416"/>
      <c r="E5416"/>
      <c r="F5416"/>
      <c r="G5416"/>
      <c r="H5416"/>
      <c r="I5416"/>
      <c r="J5416"/>
      <c r="K5416"/>
    </row>
    <row r="5417" spans="1:11" x14ac:dyDescent="0.2">
      <c r="A5417"/>
      <c r="B5417"/>
      <c r="C5417"/>
      <c r="D5417"/>
      <c r="E5417"/>
      <c r="F5417"/>
      <c r="G5417"/>
      <c r="H5417"/>
      <c r="I5417"/>
      <c r="J5417"/>
      <c r="K5417"/>
    </row>
    <row r="5418" spans="1:11" x14ac:dyDescent="0.2">
      <c r="A5418"/>
      <c r="B5418"/>
      <c r="C5418"/>
      <c r="D5418"/>
      <c r="E5418"/>
      <c r="F5418"/>
      <c r="G5418"/>
      <c r="H5418"/>
      <c r="I5418"/>
      <c r="J5418"/>
      <c r="K5418"/>
    </row>
    <row r="5419" spans="1:11" x14ac:dyDescent="0.2">
      <c r="A5419"/>
      <c r="B5419"/>
      <c r="C5419"/>
      <c r="D5419"/>
      <c r="E5419"/>
      <c r="F5419"/>
      <c r="G5419"/>
      <c r="H5419"/>
      <c r="I5419"/>
      <c r="J5419"/>
      <c r="K5419"/>
    </row>
    <row r="5420" spans="1:11" x14ac:dyDescent="0.2">
      <c r="A5420"/>
      <c r="B5420"/>
      <c r="C5420"/>
      <c r="D5420"/>
      <c r="E5420"/>
      <c r="F5420"/>
      <c r="G5420"/>
      <c r="H5420"/>
      <c r="I5420"/>
      <c r="J5420"/>
      <c r="K5420"/>
    </row>
    <row r="5421" spans="1:11" x14ac:dyDescent="0.2">
      <c r="A5421"/>
      <c r="B5421"/>
      <c r="C5421"/>
      <c r="D5421"/>
      <c r="E5421"/>
      <c r="F5421"/>
      <c r="G5421"/>
      <c r="H5421"/>
      <c r="I5421"/>
      <c r="J5421"/>
      <c r="K5421"/>
    </row>
    <row r="5422" spans="1:11" x14ac:dyDescent="0.2">
      <c r="A5422"/>
      <c r="B5422"/>
      <c r="C5422"/>
      <c r="D5422"/>
      <c r="E5422"/>
      <c r="F5422"/>
      <c r="G5422"/>
      <c r="H5422"/>
      <c r="I5422"/>
      <c r="J5422"/>
      <c r="K5422"/>
    </row>
    <row r="5423" spans="1:11" x14ac:dyDescent="0.2">
      <c r="A5423"/>
      <c r="B5423"/>
      <c r="C5423"/>
      <c r="D5423"/>
      <c r="E5423"/>
      <c r="F5423"/>
      <c r="G5423"/>
      <c r="H5423"/>
      <c r="I5423"/>
      <c r="J5423"/>
      <c r="K5423"/>
    </row>
    <row r="5424" spans="1:11" x14ac:dyDescent="0.2">
      <c r="A5424"/>
      <c r="B5424"/>
      <c r="C5424"/>
      <c r="D5424"/>
      <c r="E5424"/>
      <c r="F5424"/>
      <c r="G5424"/>
      <c r="H5424"/>
      <c r="I5424"/>
      <c r="J5424"/>
      <c r="K5424"/>
    </row>
    <row r="5425" spans="1:11" x14ac:dyDescent="0.2">
      <c r="A5425"/>
      <c r="B5425"/>
      <c r="C5425"/>
      <c r="D5425"/>
      <c r="E5425"/>
      <c r="F5425"/>
      <c r="G5425"/>
      <c r="H5425"/>
      <c r="I5425"/>
      <c r="J5425"/>
      <c r="K5425"/>
    </row>
    <row r="5426" spans="1:11" x14ac:dyDescent="0.2">
      <c r="A5426"/>
      <c r="B5426"/>
      <c r="C5426"/>
      <c r="D5426"/>
      <c r="E5426"/>
      <c r="F5426"/>
      <c r="G5426"/>
      <c r="H5426"/>
      <c r="I5426"/>
      <c r="J5426"/>
      <c r="K5426"/>
    </row>
    <row r="5427" spans="1:11" x14ac:dyDescent="0.2">
      <c r="A5427"/>
      <c r="B5427"/>
      <c r="C5427"/>
      <c r="D5427"/>
      <c r="E5427"/>
      <c r="F5427"/>
      <c r="G5427"/>
      <c r="H5427"/>
      <c r="I5427"/>
      <c r="J5427"/>
      <c r="K5427"/>
    </row>
    <row r="5428" spans="1:11" x14ac:dyDescent="0.2">
      <c r="A5428"/>
      <c r="B5428"/>
      <c r="C5428"/>
      <c r="D5428"/>
      <c r="E5428"/>
      <c r="F5428"/>
      <c r="G5428"/>
      <c r="H5428"/>
      <c r="I5428"/>
      <c r="J5428"/>
      <c r="K5428"/>
    </row>
    <row r="5429" spans="1:11" x14ac:dyDescent="0.2">
      <c r="A5429"/>
      <c r="B5429"/>
      <c r="C5429"/>
      <c r="D5429"/>
      <c r="E5429"/>
      <c r="F5429"/>
      <c r="G5429"/>
      <c r="H5429"/>
      <c r="I5429"/>
      <c r="J5429"/>
      <c r="K5429"/>
    </row>
    <row r="5430" spans="1:11" x14ac:dyDescent="0.2">
      <c r="A5430"/>
      <c r="B5430"/>
      <c r="C5430"/>
      <c r="D5430"/>
      <c r="E5430"/>
      <c r="F5430"/>
      <c r="G5430"/>
      <c r="H5430"/>
      <c r="I5430"/>
      <c r="J5430"/>
      <c r="K5430"/>
    </row>
    <row r="5431" spans="1:11" x14ac:dyDescent="0.2">
      <c r="A5431"/>
      <c r="B5431"/>
      <c r="C5431"/>
      <c r="D5431"/>
      <c r="E5431"/>
      <c r="F5431"/>
      <c r="G5431"/>
      <c r="H5431"/>
      <c r="I5431"/>
      <c r="J5431"/>
      <c r="K5431"/>
    </row>
    <row r="5432" spans="1:11" x14ac:dyDescent="0.2">
      <c r="A5432"/>
      <c r="B5432"/>
      <c r="C5432"/>
      <c r="D5432"/>
      <c r="E5432"/>
      <c r="F5432"/>
      <c r="G5432"/>
      <c r="H5432"/>
      <c r="I5432"/>
      <c r="J5432"/>
      <c r="K5432"/>
    </row>
    <row r="5433" spans="1:11" x14ac:dyDescent="0.2">
      <c r="A5433"/>
      <c r="B5433"/>
      <c r="C5433"/>
      <c r="D5433"/>
      <c r="E5433"/>
      <c r="F5433"/>
      <c r="G5433"/>
      <c r="H5433"/>
      <c r="I5433"/>
      <c r="J5433"/>
      <c r="K5433"/>
    </row>
    <row r="5434" spans="1:11" x14ac:dyDescent="0.2">
      <c r="A5434"/>
      <c r="B5434"/>
      <c r="C5434"/>
      <c r="D5434"/>
      <c r="E5434"/>
      <c r="F5434"/>
      <c r="G5434"/>
      <c r="H5434"/>
      <c r="I5434"/>
      <c r="J5434"/>
      <c r="K5434"/>
    </row>
    <row r="5435" spans="1:11" x14ac:dyDescent="0.2">
      <c r="A5435"/>
      <c r="B5435"/>
      <c r="C5435"/>
      <c r="D5435"/>
      <c r="E5435"/>
      <c r="F5435"/>
      <c r="G5435"/>
      <c r="H5435"/>
      <c r="I5435"/>
      <c r="J5435"/>
      <c r="K5435"/>
    </row>
    <row r="5436" spans="1:11" x14ac:dyDescent="0.2">
      <c r="A5436"/>
      <c r="B5436"/>
      <c r="C5436"/>
      <c r="D5436"/>
      <c r="E5436"/>
      <c r="F5436"/>
      <c r="G5436"/>
      <c r="H5436"/>
      <c r="I5436"/>
      <c r="J5436"/>
      <c r="K5436"/>
    </row>
    <row r="5437" spans="1:11" x14ac:dyDescent="0.2">
      <c r="A5437"/>
      <c r="B5437"/>
      <c r="C5437"/>
      <c r="D5437"/>
      <c r="E5437"/>
      <c r="F5437"/>
      <c r="G5437"/>
      <c r="H5437"/>
      <c r="I5437"/>
      <c r="J5437"/>
      <c r="K5437"/>
    </row>
    <row r="5438" spans="1:11" x14ac:dyDescent="0.2">
      <c r="A5438"/>
      <c r="B5438"/>
      <c r="C5438"/>
      <c r="D5438"/>
      <c r="E5438"/>
      <c r="F5438"/>
      <c r="G5438"/>
      <c r="H5438"/>
      <c r="I5438"/>
      <c r="J5438"/>
      <c r="K5438"/>
    </row>
    <row r="5439" spans="1:11" x14ac:dyDescent="0.2">
      <c r="A5439"/>
      <c r="B5439"/>
      <c r="C5439"/>
      <c r="D5439"/>
      <c r="E5439"/>
      <c r="F5439"/>
      <c r="G5439"/>
      <c r="H5439"/>
      <c r="I5439"/>
      <c r="J5439"/>
      <c r="K5439"/>
    </row>
    <row r="5440" spans="1:11" x14ac:dyDescent="0.2">
      <c r="A5440"/>
      <c r="B5440"/>
      <c r="C5440"/>
      <c r="D5440"/>
      <c r="E5440"/>
      <c r="F5440"/>
      <c r="G5440"/>
      <c r="H5440"/>
      <c r="I5440"/>
      <c r="J5440"/>
      <c r="K5440"/>
    </row>
    <row r="5441" spans="1:11" x14ac:dyDescent="0.2">
      <c r="A5441"/>
      <c r="B5441"/>
      <c r="C5441"/>
      <c r="D5441"/>
      <c r="E5441"/>
      <c r="F5441"/>
      <c r="G5441"/>
      <c r="H5441"/>
      <c r="I5441"/>
      <c r="J5441"/>
      <c r="K5441"/>
    </row>
    <row r="5442" spans="1:11" x14ac:dyDescent="0.2">
      <c r="A5442"/>
      <c r="B5442"/>
      <c r="C5442"/>
      <c r="D5442"/>
      <c r="E5442"/>
      <c r="F5442"/>
      <c r="G5442"/>
      <c r="H5442"/>
      <c r="I5442"/>
      <c r="J5442"/>
      <c r="K5442"/>
    </row>
    <row r="5443" spans="1:11" x14ac:dyDescent="0.2">
      <c r="A5443"/>
      <c r="B5443"/>
      <c r="C5443"/>
      <c r="D5443"/>
      <c r="E5443"/>
      <c r="F5443"/>
      <c r="G5443"/>
      <c r="H5443"/>
      <c r="I5443"/>
      <c r="J5443"/>
      <c r="K5443"/>
    </row>
    <row r="5444" spans="1:11" x14ac:dyDescent="0.2">
      <c r="A5444"/>
      <c r="B5444"/>
      <c r="C5444"/>
      <c r="D5444"/>
      <c r="E5444"/>
      <c r="F5444"/>
      <c r="G5444"/>
      <c r="H5444"/>
      <c r="I5444"/>
      <c r="J5444"/>
      <c r="K5444"/>
    </row>
    <row r="5445" spans="1:11" x14ac:dyDescent="0.2">
      <c r="A5445"/>
      <c r="B5445"/>
      <c r="C5445"/>
      <c r="D5445"/>
      <c r="E5445"/>
      <c r="F5445"/>
      <c r="G5445"/>
      <c r="H5445"/>
      <c r="I5445"/>
      <c r="J5445"/>
      <c r="K5445"/>
    </row>
    <row r="5446" spans="1:11" x14ac:dyDescent="0.2">
      <c r="A5446"/>
      <c r="B5446"/>
      <c r="C5446"/>
      <c r="D5446"/>
      <c r="E5446"/>
      <c r="F5446"/>
      <c r="G5446"/>
      <c r="H5446"/>
      <c r="I5446"/>
      <c r="J5446"/>
      <c r="K5446"/>
    </row>
    <row r="5447" spans="1:11" x14ac:dyDescent="0.2">
      <c r="A5447"/>
      <c r="B5447"/>
      <c r="C5447"/>
      <c r="D5447"/>
      <c r="E5447"/>
      <c r="F5447"/>
      <c r="G5447"/>
      <c r="H5447"/>
      <c r="I5447"/>
      <c r="J5447"/>
      <c r="K5447"/>
    </row>
    <row r="5448" spans="1:11" x14ac:dyDescent="0.2">
      <c r="A5448"/>
      <c r="B5448"/>
      <c r="C5448"/>
      <c r="D5448"/>
      <c r="E5448"/>
      <c r="F5448"/>
      <c r="G5448"/>
      <c r="H5448"/>
      <c r="I5448"/>
      <c r="J5448"/>
      <c r="K5448"/>
    </row>
    <row r="5449" spans="1:11" x14ac:dyDescent="0.2">
      <c r="A5449"/>
      <c r="B5449"/>
      <c r="C5449"/>
      <c r="D5449"/>
      <c r="E5449"/>
      <c r="F5449"/>
      <c r="G5449"/>
      <c r="H5449"/>
      <c r="I5449"/>
      <c r="J5449"/>
      <c r="K5449"/>
    </row>
    <row r="5450" spans="1:11" x14ac:dyDescent="0.2">
      <c r="A5450"/>
      <c r="B5450"/>
      <c r="C5450"/>
      <c r="D5450"/>
      <c r="E5450"/>
      <c r="F5450"/>
      <c r="G5450"/>
      <c r="H5450"/>
      <c r="I5450"/>
      <c r="J5450"/>
      <c r="K5450"/>
    </row>
    <row r="5451" spans="1:11" x14ac:dyDescent="0.2">
      <c r="A5451"/>
      <c r="B5451"/>
      <c r="C5451"/>
      <c r="D5451"/>
      <c r="E5451"/>
      <c r="F5451"/>
      <c r="G5451"/>
      <c r="H5451"/>
      <c r="I5451"/>
      <c r="J5451"/>
      <c r="K5451"/>
    </row>
    <row r="5452" spans="1:11" x14ac:dyDescent="0.2">
      <c r="A5452"/>
      <c r="B5452"/>
      <c r="C5452"/>
      <c r="D5452"/>
      <c r="E5452"/>
      <c r="F5452"/>
      <c r="G5452"/>
      <c r="H5452"/>
      <c r="I5452"/>
      <c r="J5452"/>
      <c r="K5452"/>
    </row>
    <row r="5453" spans="1:11" x14ac:dyDescent="0.2">
      <c r="A5453"/>
      <c r="B5453"/>
      <c r="C5453"/>
      <c r="D5453"/>
      <c r="E5453"/>
      <c r="F5453"/>
      <c r="G5453"/>
      <c r="H5453"/>
      <c r="I5453"/>
      <c r="J5453"/>
      <c r="K5453"/>
    </row>
    <row r="5454" spans="1:11" x14ac:dyDescent="0.2">
      <c r="A5454"/>
      <c r="B5454"/>
      <c r="C5454"/>
      <c r="D5454"/>
      <c r="E5454"/>
      <c r="F5454"/>
      <c r="G5454"/>
      <c r="H5454"/>
      <c r="I5454"/>
      <c r="J5454"/>
      <c r="K5454"/>
    </row>
    <row r="5455" spans="1:11" x14ac:dyDescent="0.2">
      <c r="A5455"/>
      <c r="B5455"/>
      <c r="C5455"/>
      <c r="D5455"/>
      <c r="E5455"/>
      <c r="F5455"/>
      <c r="G5455"/>
      <c r="H5455"/>
      <c r="I5455"/>
      <c r="J5455"/>
      <c r="K5455"/>
    </row>
    <row r="5456" spans="1:11" x14ac:dyDescent="0.2">
      <c r="A5456"/>
      <c r="B5456"/>
      <c r="C5456"/>
      <c r="D5456"/>
      <c r="E5456"/>
      <c r="F5456"/>
      <c r="G5456"/>
      <c r="H5456"/>
      <c r="I5456"/>
      <c r="J5456"/>
      <c r="K5456"/>
    </row>
    <row r="5457" spans="1:11" x14ac:dyDescent="0.2">
      <c r="A5457"/>
      <c r="B5457"/>
      <c r="C5457"/>
      <c r="D5457"/>
      <c r="E5457"/>
      <c r="F5457"/>
      <c r="G5457"/>
      <c r="H5457"/>
      <c r="I5457"/>
      <c r="J5457"/>
      <c r="K5457"/>
    </row>
    <row r="5458" spans="1:11" x14ac:dyDescent="0.2">
      <c r="A5458"/>
      <c r="B5458"/>
      <c r="C5458"/>
      <c r="D5458"/>
      <c r="E5458"/>
      <c r="F5458"/>
      <c r="G5458"/>
      <c r="H5458"/>
      <c r="I5458"/>
      <c r="J5458"/>
      <c r="K5458"/>
    </row>
    <row r="5459" spans="1:11" x14ac:dyDescent="0.2">
      <c r="A5459"/>
      <c r="B5459"/>
      <c r="C5459"/>
      <c r="D5459"/>
      <c r="E5459"/>
      <c r="F5459"/>
      <c r="G5459"/>
      <c r="H5459"/>
      <c r="I5459"/>
      <c r="J5459"/>
      <c r="K5459"/>
    </row>
    <row r="5460" spans="1:11" x14ac:dyDescent="0.2">
      <c r="A5460"/>
      <c r="B5460"/>
      <c r="C5460"/>
      <c r="D5460"/>
      <c r="E5460"/>
      <c r="F5460"/>
      <c r="G5460"/>
      <c r="H5460"/>
      <c r="I5460"/>
      <c r="J5460"/>
      <c r="K5460"/>
    </row>
    <row r="5461" spans="1:11" x14ac:dyDescent="0.2">
      <c r="A5461"/>
      <c r="B5461"/>
      <c r="C5461"/>
      <c r="D5461"/>
      <c r="E5461"/>
      <c r="F5461"/>
      <c r="G5461"/>
      <c r="H5461"/>
      <c r="I5461"/>
      <c r="J5461"/>
      <c r="K5461"/>
    </row>
    <row r="5462" spans="1:11" x14ac:dyDescent="0.2">
      <c r="A5462"/>
      <c r="B5462"/>
      <c r="C5462"/>
      <c r="D5462"/>
      <c r="E5462"/>
      <c r="F5462"/>
      <c r="G5462"/>
      <c r="H5462"/>
      <c r="I5462"/>
      <c r="J5462"/>
      <c r="K5462"/>
    </row>
    <row r="5463" spans="1:11" x14ac:dyDescent="0.2">
      <c r="A5463"/>
      <c r="B5463"/>
      <c r="C5463"/>
      <c r="D5463"/>
      <c r="E5463"/>
      <c r="F5463"/>
      <c r="G5463"/>
      <c r="H5463"/>
      <c r="I5463"/>
      <c r="J5463"/>
      <c r="K5463"/>
    </row>
    <row r="5464" spans="1:11" x14ac:dyDescent="0.2">
      <c r="A5464"/>
      <c r="B5464"/>
      <c r="C5464"/>
      <c r="D5464"/>
      <c r="E5464"/>
      <c r="F5464"/>
      <c r="G5464"/>
      <c r="H5464"/>
      <c r="I5464"/>
      <c r="J5464"/>
      <c r="K5464"/>
    </row>
    <row r="5465" spans="1:11" x14ac:dyDescent="0.2">
      <c r="A5465"/>
      <c r="B5465"/>
      <c r="C5465"/>
      <c r="D5465"/>
      <c r="E5465"/>
      <c r="F5465"/>
      <c r="G5465"/>
      <c r="H5465"/>
      <c r="I5465"/>
      <c r="J5465"/>
      <c r="K5465"/>
    </row>
    <row r="5466" spans="1:11" x14ac:dyDescent="0.2">
      <c r="A5466"/>
      <c r="B5466"/>
      <c r="C5466"/>
      <c r="D5466"/>
      <c r="E5466"/>
      <c r="F5466"/>
      <c r="G5466"/>
      <c r="H5466"/>
      <c r="I5466"/>
      <c r="J5466"/>
      <c r="K5466"/>
    </row>
    <row r="5467" spans="1:11" x14ac:dyDescent="0.2">
      <c r="A5467"/>
      <c r="B5467"/>
      <c r="C5467"/>
      <c r="D5467"/>
      <c r="E5467"/>
      <c r="F5467"/>
      <c r="G5467"/>
      <c r="H5467"/>
      <c r="I5467"/>
      <c r="J5467"/>
      <c r="K5467"/>
    </row>
    <row r="5468" spans="1:11" x14ac:dyDescent="0.2">
      <c r="A5468"/>
      <c r="B5468"/>
      <c r="C5468"/>
      <c r="D5468"/>
      <c r="E5468"/>
      <c r="F5468"/>
      <c r="G5468"/>
      <c r="H5468"/>
      <c r="I5468"/>
      <c r="J5468"/>
      <c r="K5468"/>
    </row>
    <row r="5469" spans="1:11" x14ac:dyDescent="0.2">
      <c r="A5469"/>
      <c r="B5469"/>
      <c r="C5469"/>
      <c r="D5469"/>
      <c r="E5469"/>
      <c r="F5469"/>
      <c r="G5469"/>
      <c r="H5469"/>
      <c r="I5469"/>
      <c r="J5469"/>
      <c r="K5469"/>
    </row>
    <row r="5470" spans="1:11" x14ac:dyDescent="0.2">
      <c r="A5470"/>
      <c r="B5470"/>
      <c r="C5470"/>
      <c r="D5470"/>
      <c r="E5470"/>
      <c r="F5470"/>
      <c r="G5470"/>
      <c r="H5470"/>
      <c r="I5470"/>
      <c r="J5470"/>
      <c r="K5470"/>
    </row>
    <row r="5471" spans="1:11" x14ac:dyDescent="0.2">
      <c r="A5471"/>
      <c r="B5471"/>
      <c r="C5471"/>
      <c r="D5471"/>
      <c r="E5471"/>
      <c r="F5471"/>
      <c r="G5471"/>
      <c r="H5471"/>
      <c r="I5471"/>
      <c r="J5471"/>
      <c r="K5471"/>
    </row>
    <row r="5472" spans="1:11" x14ac:dyDescent="0.2">
      <c r="A5472"/>
      <c r="B5472"/>
      <c r="C5472"/>
      <c r="D5472"/>
      <c r="E5472"/>
      <c r="F5472"/>
      <c r="G5472"/>
      <c r="H5472"/>
      <c r="I5472"/>
      <c r="J5472"/>
      <c r="K5472"/>
    </row>
    <row r="5473" spans="1:11" x14ac:dyDescent="0.2">
      <c r="A5473"/>
      <c r="B5473"/>
      <c r="C5473"/>
      <c r="D5473"/>
      <c r="E5473"/>
      <c r="F5473"/>
      <c r="G5473"/>
      <c r="H5473"/>
      <c r="I5473"/>
      <c r="J5473"/>
      <c r="K5473"/>
    </row>
    <row r="5474" spans="1:11" x14ac:dyDescent="0.2">
      <c r="A5474"/>
      <c r="B5474"/>
      <c r="C5474"/>
      <c r="D5474"/>
      <c r="E5474"/>
      <c r="F5474"/>
      <c r="G5474"/>
      <c r="H5474"/>
      <c r="I5474"/>
      <c r="J5474"/>
      <c r="K5474"/>
    </row>
    <row r="5475" spans="1:11" x14ac:dyDescent="0.2">
      <c r="A5475"/>
      <c r="B5475"/>
      <c r="C5475"/>
      <c r="D5475"/>
      <c r="E5475"/>
      <c r="F5475"/>
      <c r="G5475"/>
      <c r="H5475"/>
      <c r="I5475"/>
      <c r="J5475"/>
      <c r="K5475"/>
    </row>
    <row r="5476" spans="1:11" x14ac:dyDescent="0.2">
      <c r="A5476"/>
      <c r="B5476"/>
      <c r="C5476"/>
      <c r="D5476"/>
      <c r="E5476"/>
      <c r="F5476"/>
      <c r="G5476"/>
      <c r="H5476"/>
      <c r="I5476"/>
      <c r="J5476"/>
      <c r="K5476"/>
    </row>
    <row r="5477" spans="1:11" x14ac:dyDescent="0.2">
      <c r="A5477"/>
      <c r="B5477"/>
      <c r="C5477"/>
      <c r="D5477"/>
      <c r="E5477"/>
      <c r="F5477"/>
      <c r="G5477"/>
      <c r="H5477"/>
      <c r="I5477"/>
      <c r="J5477"/>
      <c r="K5477"/>
    </row>
    <row r="5478" spans="1:11" x14ac:dyDescent="0.2">
      <c r="A5478"/>
      <c r="B5478"/>
      <c r="C5478"/>
      <c r="D5478"/>
      <c r="E5478"/>
      <c r="F5478"/>
      <c r="G5478"/>
      <c r="H5478"/>
      <c r="I5478"/>
      <c r="J5478"/>
      <c r="K5478"/>
    </row>
    <row r="5479" spans="1:11" x14ac:dyDescent="0.2">
      <c r="A5479"/>
      <c r="B5479"/>
      <c r="C5479"/>
      <c r="D5479"/>
      <c r="E5479"/>
      <c r="F5479"/>
      <c r="G5479"/>
      <c r="H5479"/>
      <c r="I5479"/>
      <c r="J5479"/>
      <c r="K5479"/>
    </row>
    <row r="5480" spans="1:11" x14ac:dyDescent="0.2">
      <c r="A5480"/>
      <c r="B5480"/>
      <c r="C5480"/>
      <c r="D5480"/>
      <c r="E5480"/>
      <c r="F5480"/>
      <c r="G5480"/>
      <c r="H5480"/>
      <c r="I5480"/>
      <c r="J5480"/>
      <c r="K5480"/>
    </row>
    <row r="5481" spans="1:11" x14ac:dyDescent="0.2">
      <c r="A5481"/>
      <c r="B5481"/>
      <c r="C5481"/>
      <c r="D5481"/>
      <c r="E5481"/>
      <c r="F5481"/>
      <c r="G5481"/>
      <c r="H5481"/>
      <c r="I5481"/>
      <c r="J5481"/>
      <c r="K5481"/>
    </row>
    <row r="5482" spans="1:11" x14ac:dyDescent="0.2">
      <c r="A5482"/>
      <c r="B5482"/>
      <c r="C5482"/>
      <c r="D5482"/>
      <c r="E5482"/>
      <c r="F5482"/>
      <c r="G5482"/>
      <c r="H5482"/>
      <c r="I5482"/>
      <c r="J5482"/>
      <c r="K5482"/>
    </row>
    <row r="5483" spans="1:11" x14ac:dyDescent="0.2">
      <c r="A5483"/>
      <c r="B5483"/>
      <c r="C5483"/>
      <c r="D5483"/>
      <c r="E5483"/>
      <c r="F5483"/>
      <c r="G5483"/>
      <c r="H5483"/>
      <c r="I5483"/>
      <c r="J5483"/>
      <c r="K5483"/>
    </row>
    <row r="5484" spans="1:11" x14ac:dyDescent="0.2">
      <c r="A5484"/>
      <c r="B5484"/>
      <c r="C5484"/>
      <c r="D5484"/>
      <c r="E5484"/>
      <c r="F5484"/>
      <c r="G5484"/>
      <c r="H5484"/>
      <c r="I5484"/>
      <c r="J5484"/>
      <c r="K5484"/>
    </row>
    <row r="5485" spans="1:11" x14ac:dyDescent="0.2">
      <c r="A5485"/>
      <c r="B5485"/>
      <c r="C5485"/>
      <c r="D5485"/>
      <c r="E5485"/>
      <c r="F5485"/>
      <c r="G5485"/>
      <c r="H5485"/>
      <c r="I5485"/>
      <c r="J5485"/>
      <c r="K5485"/>
    </row>
    <row r="5486" spans="1:11" x14ac:dyDescent="0.2">
      <c r="A5486"/>
      <c r="B5486"/>
      <c r="C5486"/>
      <c r="D5486"/>
      <c r="E5486"/>
      <c r="F5486"/>
      <c r="G5486"/>
      <c r="H5486"/>
      <c r="I5486"/>
      <c r="J5486"/>
      <c r="K5486"/>
    </row>
    <row r="5487" spans="1:11" x14ac:dyDescent="0.2">
      <c r="A5487"/>
      <c r="B5487"/>
      <c r="C5487"/>
      <c r="D5487"/>
      <c r="E5487"/>
      <c r="F5487"/>
      <c r="G5487"/>
      <c r="H5487"/>
      <c r="I5487"/>
      <c r="J5487"/>
      <c r="K5487"/>
    </row>
    <row r="5488" spans="1:11" x14ac:dyDescent="0.2">
      <c r="A5488"/>
      <c r="B5488"/>
      <c r="C5488"/>
      <c r="D5488"/>
      <c r="E5488"/>
      <c r="F5488"/>
      <c r="G5488"/>
      <c r="H5488"/>
      <c r="I5488"/>
      <c r="J5488"/>
      <c r="K5488"/>
    </row>
    <row r="5489" spans="1:11" x14ac:dyDescent="0.2">
      <c r="A5489"/>
      <c r="B5489"/>
      <c r="C5489"/>
      <c r="D5489"/>
      <c r="E5489"/>
      <c r="F5489"/>
      <c r="G5489"/>
      <c r="H5489"/>
      <c r="I5489"/>
      <c r="J5489"/>
      <c r="K5489"/>
    </row>
    <row r="5490" spans="1:11" x14ac:dyDescent="0.2">
      <c r="A5490"/>
      <c r="B5490"/>
      <c r="C5490"/>
      <c r="D5490"/>
      <c r="E5490"/>
      <c r="F5490"/>
      <c r="G5490"/>
      <c r="H5490"/>
      <c r="I5490"/>
      <c r="J5490"/>
      <c r="K5490"/>
    </row>
    <row r="5491" spans="1:11" x14ac:dyDescent="0.2">
      <c r="A5491"/>
      <c r="B5491"/>
      <c r="C5491"/>
      <c r="D5491"/>
      <c r="E5491"/>
      <c r="F5491"/>
      <c r="G5491"/>
      <c r="H5491"/>
      <c r="I5491"/>
      <c r="J5491"/>
      <c r="K5491"/>
    </row>
    <row r="5492" spans="1:11" x14ac:dyDescent="0.2">
      <c r="A5492"/>
      <c r="B5492"/>
      <c r="C5492"/>
      <c r="D5492"/>
      <c r="E5492"/>
      <c r="F5492"/>
      <c r="G5492"/>
      <c r="H5492"/>
      <c r="I5492"/>
      <c r="J5492"/>
      <c r="K5492"/>
    </row>
    <row r="5493" spans="1:11" x14ac:dyDescent="0.2">
      <c r="A5493"/>
      <c r="B5493"/>
      <c r="C5493"/>
      <c r="D5493"/>
      <c r="E5493"/>
      <c r="F5493"/>
      <c r="G5493"/>
      <c r="H5493"/>
      <c r="I5493"/>
      <c r="J5493"/>
      <c r="K5493"/>
    </row>
    <row r="5494" spans="1:11" x14ac:dyDescent="0.2">
      <c r="A5494"/>
      <c r="B5494"/>
      <c r="C5494"/>
      <c r="D5494"/>
      <c r="E5494"/>
      <c r="F5494"/>
      <c r="G5494"/>
      <c r="H5494"/>
      <c r="I5494"/>
      <c r="J5494"/>
      <c r="K5494"/>
    </row>
    <row r="5495" spans="1:11" x14ac:dyDescent="0.2">
      <c r="A5495"/>
      <c r="B5495"/>
      <c r="C5495"/>
      <c r="D5495"/>
      <c r="E5495"/>
      <c r="F5495"/>
      <c r="G5495"/>
      <c r="H5495"/>
      <c r="I5495"/>
      <c r="J5495"/>
      <c r="K5495"/>
    </row>
    <row r="5496" spans="1:11" x14ac:dyDescent="0.2">
      <c r="A5496"/>
      <c r="B5496"/>
      <c r="C5496"/>
      <c r="D5496"/>
      <c r="E5496"/>
      <c r="F5496"/>
      <c r="G5496"/>
      <c r="H5496"/>
      <c r="I5496"/>
      <c r="J5496"/>
      <c r="K5496"/>
    </row>
    <row r="5497" spans="1:11" x14ac:dyDescent="0.2">
      <c r="A5497"/>
      <c r="B5497"/>
      <c r="C5497"/>
      <c r="D5497"/>
      <c r="E5497"/>
      <c r="F5497"/>
      <c r="G5497"/>
      <c r="H5497"/>
      <c r="I5497"/>
      <c r="J5497"/>
      <c r="K5497"/>
    </row>
    <row r="5498" spans="1:11" x14ac:dyDescent="0.2">
      <c r="A5498"/>
      <c r="B5498"/>
      <c r="C5498"/>
      <c r="D5498"/>
      <c r="E5498"/>
      <c r="F5498"/>
      <c r="G5498"/>
      <c r="H5498"/>
      <c r="I5498"/>
      <c r="J5498"/>
      <c r="K5498"/>
    </row>
    <row r="5499" spans="1:11" x14ac:dyDescent="0.2">
      <c r="A5499"/>
      <c r="B5499"/>
      <c r="C5499"/>
      <c r="D5499"/>
      <c r="E5499"/>
      <c r="F5499"/>
      <c r="G5499"/>
      <c r="H5499"/>
      <c r="I5499"/>
      <c r="J5499"/>
      <c r="K5499"/>
    </row>
    <row r="5500" spans="1:11" x14ac:dyDescent="0.2">
      <c r="A5500"/>
      <c r="B5500"/>
      <c r="C5500"/>
      <c r="D5500"/>
      <c r="E5500"/>
      <c r="F5500"/>
      <c r="G5500"/>
      <c r="H5500"/>
      <c r="I5500"/>
      <c r="J5500"/>
      <c r="K5500"/>
    </row>
    <row r="5501" spans="1:11" x14ac:dyDescent="0.2">
      <c r="A5501"/>
      <c r="B5501"/>
      <c r="C5501"/>
      <c r="D5501"/>
      <c r="E5501"/>
      <c r="F5501"/>
      <c r="G5501"/>
      <c r="H5501"/>
      <c r="I5501"/>
      <c r="J5501"/>
      <c r="K5501"/>
    </row>
    <row r="5502" spans="1:11" x14ac:dyDescent="0.2">
      <c r="A5502"/>
      <c r="B5502"/>
      <c r="C5502"/>
      <c r="D5502"/>
      <c r="E5502"/>
      <c r="F5502"/>
      <c r="G5502"/>
      <c r="H5502"/>
      <c r="I5502"/>
      <c r="J5502"/>
      <c r="K5502"/>
    </row>
    <row r="5503" spans="1:11" x14ac:dyDescent="0.2">
      <c r="A5503"/>
      <c r="B5503"/>
      <c r="C5503"/>
      <c r="D5503"/>
      <c r="E5503"/>
      <c r="F5503"/>
      <c r="G5503"/>
      <c r="H5503"/>
      <c r="I5503"/>
      <c r="J5503"/>
      <c r="K5503"/>
    </row>
    <row r="5504" spans="1:11" x14ac:dyDescent="0.2">
      <c r="A5504"/>
      <c r="B5504"/>
      <c r="C5504"/>
      <c r="D5504"/>
      <c r="E5504"/>
      <c r="F5504"/>
      <c r="G5504"/>
      <c r="H5504"/>
      <c r="I5504"/>
      <c r="J5504"/>
      <c r="K5504"/>
    </row>
    <row r="5505" spans="1:11" x14ac:dyDescent="0.2">
      <c r="A5505"/>
      <c r="B5505"/>
      <c r="C5505"/>
      <c r="D5505"/>
      <c r="E5505"/>
      <c r="F5505"/>
      <c r="G5505"/>
      <c r="H5505"/>
      <c r="I5505"/>
      <c r="J5505"/>
      <c r="K5505"/>
    </row>
    <row r="5506" spans="1:11" x14ac:dyDescent="0.2">
      <c r="A5506"/>
      <c r="B5506"/>
      <c r="C5506"/>
      <c r="D5506"/>
      <c r="E5506"/>
      <c r="F5506"/>
      <c r="G5506"/>
      <c r="H5506"/>
      <c r="I5506"/>
      <c r="J5506"/>
      <c r="K5506"/>
    </row>
    <row r="5507" spans="1:11" x14ac:dyDescent="0.2">
      <c r="A5507"/>
      <c r="B5507"/>
      <c r="C5507"/>
      <c r="D5507"/>
      <c r="E5507"/>
      <c r="F5507"/>
      <c r="G5507"/>
      <c r="H5507"/>
      <c r="I5507"/>
      <c r="J5507"/>
      <c r="K5507"/>
    </row>
    <row r="5508" spans="1:11" x14ac:dyDescent="0.2">
      <c r="A5508"/>
      <c r="B5508"/>
      <c r="C5508"/>
      <c r="D5508"/>
      <c r="E5508"/>
      <c r="F5508"/>
      <c r="G5508"/>
      <c r="H5508"/>
      <c r="I5508"/>
      <c r="J5508"/>
      <c r="K5508"/>
    </row>
    <row r="5509" spans="1:11" x14ac:dyDescent="0.2">
      <c r="A5509"/>
      <c r="B5509"/>
      <c r="C5509"/>
      <c r="D5509"/>
      <c r="E5509"/>
      <c r="F5509"/>
      <c r="G5509"/>
      <c r="H5509"/>
      <c r="I5509"/>
      <c r="J5509"/>
      <c r="K5509"/>
    </row>
    <row r="5510" spans="1:11" x14ac:dyDescent="0.2">
      <c r="A5510"/>
      <c r="B5510"/>
      <c r="C5510"/>
      <c r="D5510"/>
      <c r="E5510"/>
      <c r="F5510"/>
      <c r="G5510"/>
      <c r="H5510"/>
      <c r="I5510"/>
      <c r="J5510"/>
      <c r="K5510"/>
    </row>
    <row r="5511" spans="1:11" x14ac:dyDescent="0.2">
      <c r="A5511"/>
      <c r="B5511"/>
      <c r="C5511"/>
      <c r="D5511"/>
      <c r="E5511"/>
      <c r="F5511"/>
      <c r="G5511"/>
      <c r="H5511"/>
      <c r="I5511"/>
      <c r="J5511"/>
      <c r="K5511"/>
    </row>
    <row r="5512" spans="1:11" x14ac:dyDescent="0.2">
      <c r="A5512"/>
      <c r="B5512"/>
      <c r="C5512"/>
      <c r="D5512"/>
      <c r="E5512"/>
      <c r="F5512"/>
      <c r="G5512"/>
      <c r="H5512"/>
      <c r="I5512"/>
      <c r="J5512"/>
      <c r="K5512"/>
    </row>
    <row r="5513" spans="1:11" x14ac:dyDescent="0.2">
      <c r="A5513"/>
      <c r="B5513"/>
      <c r="C5513"/>
      <c r="D5513"/>
      <c r="E5513"/>
      <c r="F5513"/>
      <c r="G5513"/>
      <c r="H5513"/>
      <c r="I5513"/>
      <c r="J5513"/>
      <c r="K5513"/>
    </row>
    <row r="5514" spans="1:11" x14ac:dyDescent="0.2">
      <c r="A5514"/>
      <c r="B5514"/>
      <c r="C5514"/>
      <c r="D5514"/>
      <c r="E5514"/>
      <c r="F5514"/>
      <c r="G5514"/>
      <c r="H5514"/>
      <c r="I5514"/>
      <c r="J5514"/>
      <c r="K5514"/>
    </row>
    <row r="5515" spans="1:11" x14ac:dyDescent="0.2">
      <c r="A5515"/>
      <c r="B5515"/>
      <c r="C5515"/>
      <c r="D5515"/>
      <c r="E5515"/>
      <c r="F5515"/>
      <c r="G5515"/>
      <c r="H5515"/>
      <c r="I5515"/>
      <c r="J5515"/>
      <c r="K5515"/>
    </row>
    <row r="5516" spans="1:11" x14ac:dyDescent="0.2">
      <c r="A5516"/>
      <c r="B5516"/>
      <c r="C5516"/>
      <c r="D5516"/>
      <c r="E5516"/>
      <c r="F5516"/>
      <c r="G5516"/>
      <c r="H5516"/>
      <c r="I5516"/>
      <c r="J5516"/>
      <c r="K5516"/>
    </row>
    <row r="5517" spans="1:11" x14ac:dyDescent="0.2">
      <c r="A5517"/>
      <c r="B5517"/>
      <c r="C5517"/>
      <c r="D5517"/>
      <c r="E5517"/>
      <c r="F5517"/>
      <c r="G5517"/>
      <c r="H5517"/>
      <c r="I5517"/>
      <c r="J5517"/>
      <c r="K5517"/>
    </row>
    <row r="5518" spans="1:11" x14ac:dyDescent="0.2">
      <c r="A5518"/>
      <c r="B5518"/>
      <c r="C5518"/>
      <c r="D5518"/>
      <c r="E5518"/>
      <c r="F5518"/>
      <c r="G5518"/>
      <c r="H5518"/>
      <c r="I5518"/>
      <c r="J5518"/>
      <c r="K5518"/>
    </row>
    <row r="5519" spans="1:11" x14ac:dyDescent="0.2">
      <c r="A5519"/>
      <c r="B5519"/>
      <c r="C5519"/>
      <c r="D5519"/>
      <c r="E5519"/>
      <c r="F5519"/>
      <c r="G5519"/>
      <c r="H5519"/>
      <c r="I5519"/>
      <c r="J5519"/>
      <c r="K5519"/>
    </row>
    <row r="5520" spans="1:11" x14ac:dyDescent="0.2">
      <c r="A5520"/>
      <c r="B5520"/>
      <c r="C5520"/>
      <c r="D5520"/>
      <c r="E5520"/>
      <c r="F5520"/>
      <c r="G5520"/>
      <c r="H5520"/>
      <c r="I5520"/>
      <c r="J5520"/>
      <c r="K5520"/>
    </row>
    <row r="5521" spans="1:11" x14ac:dyDescent="0.2">
      <c r="A5521"/>
      <c r="B5521"/>
      <c r="C5521"/>
      <c r="D5521"/>
      <c r="E5521"/>
      <c r="F5521"/>
      <c r="G5521"/>
      <c r="H5521"/>
      <c r="I5521"/>
      <c r="J5521"/>
      <c r="K5521"/>
    </row>
    <row r="5522" spans="1:11" x14ac:dyDescent="0.2">
      <c r="A5522"/>
      <c r="B5522"/>
      <c r="C5522"/>
      <c r="D5522"/>
      <c r="E5522"/>
      <c r="F5522"/>
      <c r="G5522"/>
      <c r="H5522"/>
      <c r="I5522"/>
      <c r="J5522"/>
      <c r="K5522"/>
    </row>
    <row r="5523" spans="1:11" x14ac:dyDescent="0.2">
      <c r="A5523"/>
      <c r="B5523"/>
      <c r="C5523"/>
      <c r="D5523"/>
      <c r="E5523"/>
      <c r="F5523"/>
      <c r="G5523"/>
      <c r="H5523"/>
      <c r="I5523"/>
      <c r="J5523"/>
      <c r="K5523"/>
    </row>
    <row r="5524" spans="1:11" x14ac:dyDescent="0.2">
      <c r="A5524"/>
      <c r="B5524"/>
      <c r="C5524"/>
      <c r="D5524"/>
      <c r="E5524"/>
      <c r="F5524"/>
      <c r="G5524"/>
      <c r="H5524"/>
      <c r="I5524"/>
      <c r="J5524"/>
      <c r="K5524"/>
    </row>
    <row r="5525" spans="1:11" x14ac:dyDescent="0.2">
      <c r="A5525"/>
      <c r="B5525"/>
      <c r="C5525"/>
      <c r="D5525"/>
      <c r="E5525"/>
      <c r="F5525"/>
      <c r="G5525"/>
      <c r="H5525"/>
      <c r="I5525"/>
      <c r="J5525"/>
      <c r="K5525"/>
    </row>
    <row r="5526" spans="1:11" x14ac:dyDescent="0.2">
      <c r="A5526"/>
      <c r="B5526"/>
      <c r="C5526"/>
      <c r="D5526"/>
      <c r="E5526"/>
      <c r="F5526"/>
      <c r="G5526"/>
      <c r="H5526"/>
      <c r="I5526"/>
      <c r="J5526"/>
      <c r="K5526"/>
    </row>
    <row r="5527" spans="1:11" x14ac:dyDescent="0.2">
      <c r="A5527"/>
      <c r="B5527"/>
      <c r="C5527"/>
      <c r="D5527"/>
      <c r="E5527"/>
      <c r="F5527"/>
      <c r="G5527"/>
      <c r="H5527"/>
      <c r="I5527"/>
      <c r="J5527"/>
      <c r="K5527"/>
    </row>
    <row r="5528" spans="1:11" x14ac:dyDescent="0.2">
      <c r="A5528"/>
      <c r="B5528"/>
      <c r="C5528"/>
      <c r="D5528"/>
      <c r="E5528"/>
      <c r="F5528"/>
      <c r="G5528"/>
      <c r="H5528"/>
      <c r="I5528"/>
      <c r="J5528"/>
      <c r="K5528"/>
    </row>
    <row r="5529" spans="1:11" x14ac:dyDescent="0.2">
      <c r="A5529"/>
      <c r="B5529"/>
      <c r="C5529"/>
      <c r="D5529"/>
      <c r="E5529"/>
      <c r="F5529"/>
      <c r="G5529"/>
      <c r="H5529"/>
      <c r="I5529"/>
      <c r="J5529"/>
      <c r="K5529"/>
    </row>
    <row r="5530" spans="1:11" x14ac:dyDescent="0.2">
      <c r="A5530"/>
      <c r="B5530"/>
      <c r="C5530"/>
      <c r="D5530"/>
      <c r="E5530"/>
      <c r="F5530"/>
      <c r="G5530"/>
      <c r="H5530"/>
      <c r="I5530"/>
      <c r="J5530"/>
      <c r="K5530"/>
    </row>
    <row r="5531" spans="1:11" x14ac:dyDescent="0.2">
      <c r="A5531"/>
      <c r="B5531"/>
      <c r="C5531"/>
      <c r="D5531"/>
      <c r="E5531"/>
      <c r="F5531"/>
      <c r="G5531"/>
      <c r="H5531"/>
      <c r="I5531"/>
      <c r="J5531"/>
      <c r="K5531"/>
    </row>
    <row r="5532" spans="1:11" x14ac:dyDescent="0.2">
      <c r="A5532"/>
      <c r="B5532"/>
      <c r="C5532"/>
      <c r="D5532"/>
      <c r="E5532"/>
      <c r="F5532"/>
      <c r="G5532"/>
      <c r="H5532"/>
      <c r="I5532"/>
      <c r="J5532"/>
      <c r="K5532"/>
    </row>
    <row r="5533" spans="1:11" x14ac:dyDescent="0.2">
      <c r="A5533"/>
      <c r="B5533"/>
      <c r="C5533"/>
      <c r="D5533"/>
      <c r="E5533"/>
      <c r="F5533"/>
      <c r="G5533"/>
      <c r="H5533"/>
      <c r="I5533"/>
      <c r="J5533"/>
      <c r="K5533"/>
    </row>
    <row r="5534" spans="1:11" x14ac:dyDescent="0.2">
      <c r="A5534"/>
      <c r="B5534"/>
      <c r="C5534"/>
      <c r="D5534"/>
      <c r="E5534"/>
      <c r="F5534"/>
      <c r="G5534"/>
      <c r="H5534"/>
      <c r="I5534"/>
      <c r="J5534"/>
      <c r="K5534"/>
    </row>
    <row r="5535" spans="1:11" x14ac:dyDescent="0.2">
      <c r="A5535"/>
      <c r="B5535"/>
      <c r="C5535"/>
      <c r="D5535"/>
      <c r="E5535"/>
      <c r="F5535"/>
      <c r="G5535"/>
      <c r="H5535"/>
      <c r="I5535"/>
      <c r="J5535"/>
      <c r="K5535"/>
    </row>
    <row r="5536" spans="1:11" x14ac:dyDescent="0.2">
      <c r="A5536"/>
      <c r="B5536"/>
      <c r="C5536"/>
      <c r="D5536"/>
      <c r="E5536"/>
      <c r="F5536"/>
      <c r="G5536"/>
      <c r="H5536"/>
      <c r="I5536"/>
      <c r="J5536"/>
      <c r="K5536"/>
    </row>
    <row r="5537" spans="1:11" x14ac:dyDescent="0.2">
      <c r="A5537"/>
      <c r="B5537"/>
      <c r="C5537"/>
      <c r="D5537"/>
      <c r="E5537"/>
      <c r="F5537"/>
      <c r="G5537"/>
      <c r="H5537"/>
      <c r="I5537"/>
      <c r="J5537"/>
      <c r="K5537"/>
    </row>
    <row r="5538" spans="1:11" x14ac:dyDescent="0.2">
      <c r="A5538"/>
      <c r="B5538"/>
      <c r="C5538"/>
      <c r="D5538"/>
      <c r="E5538"/>
      <c r="F5538"/>
      <c r="G5538"/>
      <c r="H5538"/>
      <c r="I5538"/>
      <c r="J5538"/>
      <c r="K5538"/>
    </row>
    <row r="5539" spans="1:11" x14ac:dyDescent="0.2">
      <c r="A5539"/>
      <c r="B5539"/>
      <c r="C5539"/>
      <c r="D5539"/>
      <c r="E5539"/>
      <c r="F5539"/>
      <c r="G5539"/>
      <c r="H5539"/>
      <c r="I5539"/>
      <c r="J5539"/>
      <c r="K5539"/>
    </row>
    <row r="5540" spans="1:11" x14ac:dyDescent="0.2">
      <c r="A5540"/>
      <c r="B5540"/>
      <c r="C5540"/>
      <c r="D5540"/>
      <c r="E5540"/>
      <c r="F5540"/>
      <c r="G5540"/>
      <c r="H5540"/>
      <c r="I5540"/>
      <c r="J5540"/>
      <c r="K5540"/>
    </row>
    <row r="5541" spans="1:11" x14ac:dyDescent="0.2">
      <c r="A5541"/>
      <c r="B5541"/>
      <c r="C5541"/>
      <c r="D5541"/>
      <c r="E5541"/>
      <c r="F5541"/>
      <c r="G5541"/>
      <c r="H5541"/>
      <c r="I5541"/>
      <c r="J5541"/>
      <c r="K5541"/>
    </row>
    <row r="5542" spans="1:11" x14ac:dyDescent="0.2">
      <c r="A5542"/>
      <c r="B5542"/>
      <c r="C5542"/>
      <c r="D5542"/>
      <c r="E5542"/>
      <c r="F5542"/>
      <c r="G5542"/>
      <c r="H5542"/>
      <c r="I5542"/>
      <c r="J5542"/>
      <c r="K5542"/>
    </row>
    <row r="5543" spans="1:11" x14ac:dyDescent="0.2">
      <c r="A5543"/>
      <c r="B5543"/>
      <c r="C5543"/>
      <c r="D5543"/>
      <c r="E5543"/>
      <c r="F5543"/>
      <c r="G5543"/>
      <c r="H5543"/>
      <c r="I5543"/>
      <c r="J5543"/>
      <c r="K5543"/>
    </row>
    <row r="5544" spans="1:11" x14ac:dyDescent="0.2">
      <c r="A5544"/>
      <c r="B5544"/>
      <c r="C5544"/>
      <c r="D5544"/>
      <c r="E5544"/>
      <c r="F5544"/>
      <c r="G5544"/>
      <c r="H5544"/>
      <c r="I5544"/>
      <c r="J5544"/>
      <c r="K5544"/>
    </row>
    <row r="5545" spans="1:11" x14ac:dyDescent="0.2">
      <c r="A5545"/>
      <c r="B5545"/>
      <c r="C5545"/>
      <c r="D5545"/>
      <c r="E5545"/>
      <c r="F5545"/>
      <c r="G5545"/>
      <c r="H5545"/>
      <c r="I5545"/>
      <c r="J5545"/>
      <c r="K5545"/>
    </row>
    <row r="5546" spans="1:11" x14ac:dyDescent="0.2">
      <c r="A5546"/>
      <c r="B5546"/>
      <c r="C5546"/>
      <c r="D5546"/>
      <c r="E5546"/>
      <c r="F5546"/>
      <c r="G5546"/>
      <c r="H5546"/>
      <c r="I5546"/>
      <c r="J5546"/>
      <c r="K5546"/>
    </row>
    <row r="5547" spans="1:11" x14ac:dyDescent="0.2">
      <c r="A5547"/>
      <c r="B5547"/>
      <c r="C5547"/>
      <c r="D5547"/>
      <c r="E5547"/>
      <c r="F5547"/>
      <c r="G5547"/>
      <c r="H5547"/>
      <c r="I5547"/>
      <c r="J5547"/>
      <c r="K5547"/>
    </row>
    <row r="5548" spans="1:11" x14ac:dyDescent="0.2">
      <c r="A5548"/>
      <c r="B5548"/>
      <c r="C5548"/>
      <c r="D5548"/>
      <c r="E5548"/>
      <c r="F5548"/>
      <c r="G5548"/>
      <c r="H5548"/>
      <c r="I5548"/>
      <c r="J5548"/>
      <c r="K5548"/>
    </row>
    <row r="5549" spans="1:11" x14ac:dyDescent="0.2">
      <c r="A5549"/>
      <c r="B5549"/>
      <c r="C5549"/>
      <c r="D5549"/>
      <c r="E5549"/>
      <c r="F5549"/>
      <c r="G5549"/>
      <c r="H5549"/>
      <c r="I5549"/>
      <c r="J5549"/>
      <c r="K5549"/>
    </row>
    <row r="5550" spans="1:11" x14ac:dyDescent="0.2">
      <c r="A5550"/>
      <c r="B5550"/>
      <c r="C5550"/>
      <c r="D5550"/>
      <c r="E5550"/>
      <c r="F5550"/>
      <c r="G5550"/>
      <c r="H5550"/>
      <c r="I5550"/>
      <c r="J5550"/>
      <c r="K5550"/>
    </row>
    <row r="5551" spans="1:11" x14ac:dyDescent="0.2">
      <c r="A5551"/>
      <c r="B5551"/>
      <c r="C5551"/>
      <c r="D5551"/>
      <c r="E5551"/>
      <c r="F5551"/>
      <c r="G5551"/>
      <c r="H5551"/>
      <c r="I5551"/>
      <c r="J5551"/>
      <c r="K5551"/>
    </row>
    <row r="5552" spans="1:11" x14ac:dyDescent="0.2">
      <c r="A5552"/>
      <c r="B5552"/>
      <c r="C5552"/>
      <c r="D5552"/>
      <c r="E5552"/>
      <c r="F5552"/>
      <c r="G5552"/>
      <c r="H5552"/>
      <c r="I5552"/>
      <c r="J5552"/>
      <c r="K5552"/>
    </row>
    <row r="5553" spans="1:11" x14ac:dyDescent="0.2">
      <c r="A5553"/>
      <c r="B5553"/>
      <c r="C5553"/>
      <c r="D5553"/>
      <c r="E5553"/>
      <c r="F5553"/>
      <c r="G5553"/>
      <c r="H5553"/>
      <c r="I5553"/>
      <c r="J5553"/>
      <c r="K5553"/>
    </row>
    <row r="5554" spans="1:11" x14ac:dyDescent="0.2">
      <c r="A5554"/>
      <c r="B5554"/>
      <c r="C5554"/>
      <c r="D5554"/>
      <c r="E5554"/>
      <c r="F5554"/>
      <c r="G5554"/>
      <c r="H5554"/>
      <c r="I5554"/>
      <c r="J5554"/>
      <c r="K5554"/>
    </row>
    <row r="5555" spans="1:11" x14ac:dyDescent="0.2">
      <c r="A5555"/>
      <c r="B5555"/>
      <c r="C5555"/>
      <c r="D5555"/>
      <c r="E5555"/>
      <c r="F5555"/>
      <c r="G5555"/>
      <c r="H5555"/>
      <c r="I5555"/>
      <c r="J5555"/>
      <c r="K5555"/>
    </row>
    <row r="5556" spans="1:11" x14ac:dyDescent="0.2">
      <c r="A5556"/>
      <c r="B5556"/>
      <c r="C5556"/>
      <c r="D5556"/>
      <c r="E5556"/>
      <c r="F5556"/>
      <c r="G5556"/>
      <c r="H5556"/>
      <c r="I5556"/>
      <c r="J5556"/>
      <c r="K5556"/>
    </row>
    <row r="5557" spans="1:11" x14ac:dyDescent="0.2">
      <c r="A5557"/>
      <c r="B5557"/>
      <c r="C5557"/>
      <c r="D5557"/>
      <c r="E5557"/>
      <c r="F5557"/>
      <c r="G5557"/>
      <c r="H5557"/>
      <c r="I5557"/>
      <c r="J5557"/>
      <c r="K5557"/>
    </row>
    <row r="5558" spans="1:11" x14ac:dyDescent="0.2">
      <c r="A5558"/>
      <c r="B5558"/>
      <c r="C5558"/>
      <c r="D5558"/>
      <c r="E5558"/>
      <c r="F5558"/>
      <c r="G5558"/>
      <c r="H5558"/>
      <c r="I5558"/>
      <c r="J5558"/>
      <c r="K5558"/>
    </row>
    <row r="5559" spans="1:11" x14ac:dyDescent="0.2">
      <c r="A5559"/>
      <c r="B5559"/>
      <c r="C5559"/>
      <c r="D5559"/>
      <c r="E5559"/>
      <c r="F5559"/>
      <c r="G5559"/>
      <c r="H5559"/>
      <c r="I5559"/>
      <c r="J5559"/>
      <c r="K5559"/>
    </row>
    <row r="5560" spans="1:11" x14ac:dyDescent="0.2">
      <c r="A5560"/>
      <c r="B5560"/>
      <c r="C5560"/>
      <c r="D5560"/>
      <c r="E5560"/>
      <c r="F5560"/>
      <c r="G5560"/>
      <c r="H5560"/>
      <c r="I5560"/>
      <c r="J5560"/>
      <c r="K5560"/>
    </row>
    <row r="5561" spans="1:11" x14ac:dyDescent="0.2">
      <c r="A5561"/>
      <c r="B5561"/>
      <c r="C5561"/>
      <c r="D5561"/>
      <c r="E5561"/>
      <c r="F5561"/>
      <c r="G5561"/>
      <c r="H5561"/>
      <c r="I5561"/>
      <c r="J5561"/>
      <c r="K5561"/>
    </row>
    <row r="5562" spans="1:11" x14ac:dyDescent="0.2">
      <c r="A5562"/>
      <c r="B5562"/>
      <c r="C5562"/>
      <c r="D5562"/>
      <c r="E5562"/>
      <c r="F5562"/>
      <c r="G5562"/>
      <c r="H5562"/>
      <c r="I5562"/>
      <c r="J5562"/>
      <c r="K5562"/>
    </row>
    <row r="5563" spans="1:11" x14ac:dyDescent="0.2">
      <c r="A5563"/>
      <c r="B5563"/>
      <c r="C5563"/>
      <c r="D5563"/>
      <c r="E5563"/>
      <c r="F5563"/>
      <c r="G5563"/>
      <c r="H5563"/>
      <c r="I5563"/>
      <c r="J5563"/>
      <c r="K5563"/>
    </row>
    <row r="5564" spans="1:11" x14ac:dyDescent="0.2">
      <c r="A5564"/>
      <c r="B5564"/>
      <c r="C5564"/>
      <c r="D5564"/>
      <c r="E5564"/>
      <c r="F5564"/>
      <c r="G5564"/>
      <c r="H5564"/>
      <c r="I5564"/>
      <c r="J5564"/>
      <c r="K5564"/>
    </row>
    <row r="5565" spans="1:11" x14ac:dyDescent="0.2">
      <c r="A5565"/>
      <c r="B5565"/>
      <c r="C5565"/>
      <c r="D5565"/>
      <c r="E5565"/>
      <c r="F5565"/>
      <c r="G5565"/>
      <c r="H5565"/>
      <c r="I5565"/>
      <c r="J5565"/>
      <c r="K5565"/>
    </row>
    <row r="5566" spans="1:11" x14ac:dyDescent="0.2">
      <c r="A5566"/>
      <c r="B5566"/>
      <c r="C5566"/>
      <c r="D5566"/>
      <c r="E5566"/>
      <c r="F5566"/>
      <c r="G5566"/>
      <c r="H5566"/>
      <c r="I5566"/>
      <c r="J5566"/>
      <c r="K5566"/>
    </row>
    <row r="5567" spans="1:11" x14ac:dyDescent="0.2">
      <c r="A5567"/>
      <c r="B5567"/>
      <c r="C5567"/>
      <c r="D5567"/>
      <c r="E5567"/>
      <c r="F5567"/>
      <c r="G5567"/>
      <c r="H5567"/>
      <c r="I5567"/>
      <c r="J5567"/>
      <c r="K5567"/>
    </row>
    <row r="5568" spans="1:11" x14ac:dyDescent="0.2">
      <c r="A5568"/>
      <c r="B5568"/>
      <c r="C5568"/>
      <c r="D5568"/>
      <c r="E5568"/>
      <c r="F5568"/>
      <c r="G5568"/>
      <c r="H5568"/>
      <c r="I5568"/>
      <c r="J5568"/>
      <c r="K5568"/>
    </row>
    <row r="5569" spans="1:11" x14ac:dyDescent="0.2">
      <c r="A5569"/>
      <c r="B5569"/>
      <c r="C5569"/>
      <c r="D5569"/>
      <c r="E5569"/>
      <c r="F5569"/>
      <c r="G5569"/>
      <c r="H5569"/>
      <c r="I5569"/>
      <c r="J5569"/>
      <c r="K5569"/>
    </row>
    <row r="5570" spans="1:11" x14ac:dyDescent="0.2">
      <c r="A5570"/>
      <c r="B5570"/>
      <c r="C5570"/>
      <c r="D5570"/>
      <c r="E5570"/>
      <c r="F5570"/>
      <c r="G5570"/>
      <c r="H5570"/>
      <c r="I5570"/>
      <c r="J5570"/>
      <c r="K5570"/>
    </row>
    <row r="5571" spans="1:11" x14ac:dyDescent="0.2">
      <c r="A5571"/>
      <c r="B5571"/>
      <c r="C5571"/>
      <c r="D5571"/>
      <c r="E5571"/>
      <c r="F5571"/>
      <c r="G5571"/>
      <c r="H5571"/>
      <c r="I5571"/>
      <c r="J5571"/>
      <c r="K5571"/>
    </row>
    <row r="5572" spans="1:11" x14ac:dyDescent="0.2">
      <c r="A5572"/>
      <c r="B5572"/>
      <c r="C5572"/>
      <c r="D5572"/>
      <c r="E5572"/>
      <c r="F5572"/>
      <c r="G5572"/>
      <c r="H5572"/>
      <c r="I5572"/>
      <c r="J5572"/>
      <c r="K5572"/>
    </row>
    <row r="5573" spans="1:11" x14ac:dyDescent="0.2">
      <c r="A5573"/>
      <c r="B5573"/>
      <c r="C5573"/>
      <c r="D5573"/>
      <c r="E5573"/>
      <c r="F5573"/>
      <c r="G5573"/>
      <c r="H5573"/>
      <c r="I5573"/>
      <c r="J5573"/>
      <c r="K5573"/>
    </row>
    <row r="5574" spans="1:11" x14ac:dyDescent="0.2">
      <c r="A5574"/>
      <c r="B5574"/>
      <c r="C5574"/>
      <c r="D5574"/>
      <c r="E5574"/>
      <c r="F5574"/>
      <c r="G5574"/>
      <c r="H5574"/>
      <c r="I5574"/>
      <c r="J5574"/>
      <c r="K5574"/>
    </row>
    <row r="5575" spans="1:11" x14ac:dyDescent="0.2">
      <c r="A5575"/>
      <c r="B5575"/>
      <c r="C5575"/>
      <c r="D5575"/>
      <c r="E5575"/>
      <c r="F5575"/>
      <c r="G5575"/>
      <c r="H5575"/>
      <c r="I5575"/>
      <c r="J5575"/>
      <c r="K5575"/>
    </row>
    <row r="5576" spans="1:11" x14ac:dyDescent="0.2">
      <c r="A5576"/>
      <c r="B5576"/>
      <c r="C5576"/>
      <c r="D5576"/>
      <c r="E5576"/>
      <c r="F5576"/>
      <c r="G5576"/>
      <c r="H5576"/>
      <c r="I5576"/>
      <c r="J5576"/>
      <c r="K5576"/>
    </row>
    <row r="5577" spans="1:11" x14ac:dyDescent="0.2">
      <c r="A5577"/>
      <c r="B5577"/>
      <c r="C5577"/>
      <c r="D5577"/>
      <c r="E5577"/>
      <c r="F5577"/>
      <c r="G5577"/>
      <c r="H5577"/>
      <c r="I5577"/>
      <c r="J5577"/>
      <c r="K5577"/>
    </row>
    <row r="5578" spans="1:11" x14ac:dyDescent="0.2">
      <c r="A5578"/>
      <c r="B5578"/>
      <c r="C5578"/>
      <c r="D5578"/>
      <c r="E5578"/>
      <c r="F5578"/>
      <c r="G5578"/>
      <c r="H5578"/>
      <c r="I5578"/>
      <c r="J5578"/>
      <c r="K5578"/>
    </row>
    <row r="5579" spans="1:11" x14ac:dyDescent="0.2">
      <c r="A5579"/>
      <c r="B5579"/>
      <c r="C5579"/>
      <c r="D5579"/>
      <c r="E5579"/>
      <c r="F5579"/>
      <c r="G5579"/>
      <c r="H5579"/>
      <c r="I5579"/>
      <c r="J5579"/>
      <c r="K5579"/>
    </row>
    <row r="5580" spans="1:11" x14ac:dyDescent="0.2">
      <c r="A5580"/>
      <c r="B5580"/>
      <c r="C5580"/>
      <c r="D5580"/>
      <c r="E5580"/>
      <c r="F5580"/>
      <c r="G5580"/>
      <c r="H5580"/>
      <c r="I5580"/>
      <c r="J5580"/>
      <c r="K5580"/>
    </row>
    <row r="5581" spans="1:11" x14ac:dyDescent="0.2">
      <c r="A5581"/>
      <c r="B5581"/>
      <c r="C5581"/>
      <c r="D5581"/>
      <c r="E5581"/>
      <c r="F5581"/>
      <c r="G5581"/>
      <c r="H5581"/>
      <c r="I5581"/>
      <c r="J5581"/>
      <c r="K5581"/>
    </row>
    <row r="5582" spans="1:11" x14ac:dyDescent="0.2">
      <c r="A5582"/>
      <c r="B5582"/>
      <c r="C5582"/>
      <c r="D5582"/>
      <c r="E5582"/>
      <c r="F5582"/>
      <c r="G5582"/>
      <c r="H5582"/>
      <c r="I5582"/>
      <c r="J5582"/>
      <c r="K5582"/>
    </row>
    <row r="5583" spans="1:11" x14ac:dyDescent="0.2">
      <c r="A5583"/>
      <c r="B5583"/>
      <c r="C5583"/>
      <c r="D5583"/>
      <c r="E5583"/>
      <c r="F5583"/>
      <c r="G5583"/>
      <c r="H5583"/>
      <c r="I5583"/>
      <c r="J5583"/>
      <c r="K5583"/>
    </row>
    <row r="5584" spans="1:11" x14ac:dyDescent="0.2">
      <c r="A5584"/>
      <c r="B5584"/>
      <c r="C5584"/>
      <c r="D5584"/>
      <c r="E5584"/>
      <c r="F5584"/>
      <c r="G5584"/>
      <c r="H5584"/>
      <c r="I5584"/>
      <c r="J5584"/>
      <c r="K5584"/>
    </row>
    <row r="5585" spans="1:11" x14ac:dyDescent="0.2">
      <c r="A5585"/>
      <c r="B5585"/>
      <c r="C5585"/>
      <c r="D5585"/>
      <c r="E5585"/>
      <c r="F5585"/>
      <c r="G5585"/>
      <c r="H5585"/>
      <c r="I5585"/>
      <c r="J5585"/>
      <c r="K5585"/>
    </row>
    <row r="5586" spans="1:11" x14ac:dyDescent="0.2">
      <c r="A5586"/>
      <c r="B5586"/>
      <c r="C5586"/>
      <c r="D5586"/>
      <c r="E5586"/>
      <c r="F5586"/>
      <c r="G5586"/>
      <c r="H5586"/>
      <c r="I5586"/>
      <c r="J5586"/>
      <c r="K5586"/>
    </row>
    <row r="5587" spans="1:11" x14ac:dyDescent="0.2">
      <c r="A5587"/>
      <c r="B5587"/>
      <c r="C5587"/>
      <c r="D5587"/>
      <c r="E5587"/>
      <c r="F5587"/>
      <c r="G5587"/>
      <c r="H5587"/>
      <c r="I5587"/>
      <c r="J5587"/>
      <c r="K5587"/>
    </row>
    <row r="5588" spans="1:11" x14ac:dyDescent="0.2">
      <c r="A5588"/>
      <c r="B5588"/>
      <c r="C5588"/>
      <c r="D5588"/>
      <c r="E5588"/>
      <c r="F5588"/>
      <c r="G5588"/>
      <c r="H5588"/>
      <c r="I5588"/>
      <c r="J5588"/>
      <c r="K5588"/>
    </row>
    <row r="5589" spans="1:11" x14ac:dyDescent="0.2">
      <c r="A5589"/>
      <c r="B5589"/>
      <c r="C5589"/>
      <c r="D5589"/>
      <c r="E5589"/>
      <c r="F5589"/>
      <c r="G5589"/>
      <c r="H5589"/>
      <c r="I5589"/>
      <c r="J5589"/>
      <c r="K5589"/>
    </row>
    <row r="5590" spans="1:11" x14ac:dyDescent="0.2">
      <c r="A5590"/>
      <c r="B5590"/>
      <c r="C5590"/>
      <c r="D5590"/>
      <c r="E5590"/>
      <c r="F5590"/>
      <c r="G5590"/>
      <c r="H5590"/>
      <c r="I5590"/>
      <c r="J5590"/>
      <c r="K5590"/>
    </row>
    <row r="5591" spans="1:11" x14ac:dyDescent="0.2">
      <c r="A5591"/>
      <c r="B5591"/>
      <c r="C5591"/>
      <c r="D5591"/>
      <c r="E5591"/>
      <c r="F5591"/>
      <c r="G5591"/>
      <c r="H5591"/>
      <c r="I5591"/>
      <c r="J5591"/>
      <c r="K5591"/>
    </row>
    <row r="5592" spans="1:11" x14ac:dyDescent="0.2">
      <c r="A5592"/>
      <c r="B5592"/>
      <c r="C5592"/>
      <c r="D5592"/>
      <c r="E5592"/>
      <c r="F5592"/>
      <c r="G5592"/>
      <c r="H5592"/>
      <c r="I5592"/>
      <c r="J5592"/>
      <c r="K5592"/>
    </row>
    <row r="5593" spans="1:11" x14ac:dyDescent="0.2">
      <c r="A5593"/>
      <c r="B5593"/>
      <c r="C5593"/>
      <c r="D5593"/>
      <c r="E5593"/>
      <c r="F5593"/>
      <c r="G5593"/>
      <c r="H5593"/>
      <c r="I5593"/>
      <c r="J5593"/>
      <c r="K5593"/>
    </row>
    <row r="5594" spans="1:11" x14ac:dyDescent="0.2">
      <c r="A5594"/>
      <c r="B5594"/>
      <c r="C5594"/>
      <c r="D5594"/>
      <c r="E5594"/>
      <c r="F5594"/>
      <c r="G5594"/>
      <c r="H5594"/>
      <c r="I5594"/>
      <c r="J5594"/>
      <c r="K5594"/>
    </row>
    <row r="5595" spans="1:11" x14ac:dyDescent="0.2">
      <c r="A5595"/>
      <c r="B5595"/>
      <c r="C5595"/>
      <c r="D5595"/>
      <c r="E5595"/>
      <c r="F5595"/>
      <c r="G5595"/>
      <c r="H5595"/>
      <c r="I5595"/>
      <c r="J5595"/>
      <c r="K5595"/>
    </row>
    <row r="5596" spans="1:11" x14ac:dyDescent="0.2">
      <c r="A5596"/>
      <c r="B5596"/>
      <c r="C5596"/>
      <c r="D5596"/>
      <c r="E5596"/>
      <c r="F5596"/>
      <c r="G5596"/>
      <c r="H5596"/>
      <c r="I5596"/>
      <c r="J5596"/>
      <c r="K5596"/>
    </row>
    <row r="5597" spans="1:11" x14ac:dyDescent="0.2">
      <c r="A5597"/>
      <c r="B5597"/>
      <c r="C5597"/>
      <c r="D5597"/>
      <c r="E5597"/>
      <c r="F5597"/>
      <c r="G5597"/>
      <c r="H5597"/>
      <c r="I5597"/>
      <c r="J5597"/>
      <c r="K5597"/>
    </row>
    <row r="5598" spans="1:11" x14ac:dyDescent="0.2">
      <c r="A5598"/>
      <c r="B5598"/>
      <c r="C5598"/>
      <c r="D5598"/>
      <c r="E5598"/>
      <c r="F5598"/>
      <c r="G5598"/>
      <c r="H5598"/>
      <c r="I5598"/>
      <c r="J5598"/>
      <c r="K5598"/>
    </row>
    <row r="5599" spans="1:11" x14ac:dyDescent="0.2">
      <c r="A5599"/>
      <c r="B5599"/>
      <c r="C5599"/>
      <c r="D5599"/>
      <c r="E5599"/>
      <c r="F5599"/>
      <c r="G5599"/>
      <c r="H5599"/>
      <c r="I5599"/>
      <c r="J5599"/>
      <c r="K5599"/>
    </row>
    <row r="5600" spans="1:11" x14ac:dyDescent="0.2">
      <c r="A5600"/>
      <c r="B5600"/>
      <c r="C5600"/>
      <c r="D5600"/>
      <c r="E5600"/>
      <c r="F5600"/>
      <c r="G5600"/>
      <c r="H5600"/>
      <c r="I5600"/>
      <c r="J5600"/>
      <c r="K5600"/>
    </row>
    <row r="5601" spans="1:11" x14ac:dyDescent="0.2">
      <c r="A5601"/>
      <c r="B5601"/>
      <c r="C5601"/>
      <c r="D5601"/>
      <c r="E5601"/>
      <c r="F5601"/>
      <c r="G5601"/>
      <c r="H5601"/>
      <c r="I5601"/>
      <c r="J5601"/>
      <c r="K5601"/>
    </row>
    <row r="5602" spans="1:11" x14ac:dyDescent="0.2">
      <c r="A5602"/>
      <c r="B5602"/>
      <c r="C5602"/>
      <c r="D5602"/>
      <c r="E5602"/>
      <c r="F5602"/>
      <c r="G5602"/>
      <c r="H5602"/>
      <c r="I5602"/>
      <c r="J5602"/>
      <c r="K5602"/>
    </row>
    <row r="5603" spans="1:11" x14ac:dyDescent="0.2">
      <c r="A5603"/>
      <c r="B5603"/>
      <c r="C5603"/>
      <c r="D5603"/>
      <c r="E5603"/>
      <c r="F5603"/>
      <c r="G5603"/>
      <c r="H5603"/>
      <c r="I5603"/>
      <c r="J5603"/>
      <c r="K5603"/>
    </row>
    <row r="5604" spans="1:11" x14ac:dyDescent="0.2">
      <c r="A5604"/>
      <c r="B5604"/>
      <c r="C5604"/>
      <c r="D5604"/>
      <c r="E5604"/>
      <c r="F5604"/>
      <c r="G5604"/>
      <c r="H5604"/>
      <c r="I5604"/>
      <c r="J5604"/>
      <c r="K5604"/>
    </row>
    <row r="5605" spans="1:11" x14ac:dyDescent="0.2">
      <c r="A5605"/>
      <c r="B5605"/>
      <c r="C5605"/>
      <c r="D5605"/>
      <c r="E5605"/>
      <c r="F5605"/>
      <c r="G5605"/>
      <c r="H5605"/>
      <c r="I5605"/>
      <c r="J5605"/>
      <c r="K5605"/>
    </row>
    <row r="5606" spans="1:11" x14ac:dyDescent="0.2">
      <c r="A5606"/>
      <c r="B5606"/>
      <c r="C5606"/>
      <c r="D5606"/>
      <c r="E5606"/>
      <c r="F5606"/>
      <c r="G5606"/>
      <c r="H5606"/>
      <c r="I5606"/>
      <c r="J5606"/>
      <c r="K5606"/>
    </row>
    <row r="5607" spans="1:11" x14ac:dyDescent="0.2">
      <c r="A5607"/>
      <c r="B5607"/>
      <c r="C5607"/>
      <c r="D5607"/>
      <c r="E5607"/>
      <c r="F5607"/>
      <c r="G5607"/>
      <c r="H5607"/>
      <c r="I5607"/>
      <c r="J5607"/>
      <c r="K5607"/>
    </row>
    <row r="5608" spans="1:11" x14ac:dyDescent="0.2">
      <c r="A5608"/>
      <c r="B5608"/>
      <c r="C5608"/>
      <c r="D5608"/>
      <c r="E5608"/>
      <c r="F5608"/>
      <c r="G5608"/>
      <c r="H5608"/>
      <c r="I5608"/>
      <c r="J5608"/>
      <c r="K5608"/>
    </row>
    <row r="5609" spans="1:11" x14ac:dyDescent="0.2">
      <c r="A5609"/>
      <c r="B5609"/>
      <c r="C5609"/>
      <c r="D5609"/>
      <c r="E5609"/>
      <c r="F5609"/>
      <c r="G5609"/>
      <c r="H5609"/>
      <c r="I5609"/>
      <c r="J5609"/>
      <c r="K5609"/>
    </row>
    <row r="5610" spans="1:11" x14ac:dyDescent="0.2">
      <c r="A5610"/>
      <c r="B5610"/>
      <c r="C5610"/>
      <c r="D5610"/>
      <c r="E5610"/>
      <c r="F5610"/>
      <c r="G5610"/>
      <c r="H5610"/>
      <c r="I5610"/>
      <c r="J5610"/>
      <c r="K5610"/>
    </row>
    <row r="5611" spans="1:11" x14ac:dyDescent="0.2">
      <c r="A5611"/>
      <c r="B5611"/>
      <c r="C5611"/>
      <c r="D5611"/>
      <c r="E5611"/>
      <c r="F5611"/>
      <c r="G5611"/>
      <c r="H5611"/>
      <c r="I5611"/>
      <c r="J5611"/>
      <c r="K5611"/>
    </row>
    <row r="5612" spans="1:11" x14ac:dyDescent="0.2">
      <c r="A5612"/>
      <c r="B5612"/>
      <c r="C5612"/>
      <c r="D5612"/>
      <c r="E5612"/>
      <c r="F5612"/>
      <c r="G5612"/>
      <c r="H5612"/>
      <c r="I5612"/>
      <c r="J5612"/>
      <c r="K5612"/>
    </row>
    <row r="5613" spans="1:11" x14ac:dyDescent="0.2">
      <c r="A5613"/>
      <c r="B5613"/>
      <c r="C5613"/>
      <c r="D5613"/>
      <c r="E5613"/>
      <c r="F5613"/>
      <c r="G5613"/>
      <c r="H5613"/>
      <c r="I5613"/>
      <c r="J5613"/>
      <c r="K5613"/>
    </row>
    <row r="5614" spans="1:11" x14ac:dyDescent="0.2">
      <c r="A5614"/>
      <c r="B5614"/>
      <c r="C5614"/>
      <c r="D5614"/>
      <c r="E5614"/>
      <c r="F5614"/>
      <c r="G5614"/>
      <c r="H5614"/>
      <c r="I5614"/>
      <c r="J5614"/>
      <c r="K5614"/>
    </row>
    <row r="5615" spans="1:11" x14ac:dyDescent="0.2">
      <c r="A5615"/>
      <c r="B5615"/>
      <c r="C5615"/>
      <c r="D5615"/>
      <c r="E5615"/>
      <c r="F5615"/>
      <c r="G5615"/>
      <c r="H5615"/>
      <c r="I5615"/>
      <c r="J5615"/>
      <c r="K5615"/>
    </row>
    <row r="5616" spans="1:11" x14ac:dyDescent="0.2">
      <c r="A5616"/>
      <c r="B5616"/>
      <c r="C5616"/>
      <c r="D5616"/>
      <c r="E5616"/>
      <c r="F5616"/>
      <c r="G5616"/>
      <c r="H5616"/>
      <c r="I5616"/>
      <c r="J5616"/>
      <c r="K5616"/>
    </row>
    <row r="5617" spans="1:11" x14ac:dyDescent="0.2">
      <c r="A5617"/>
      <c r="B5617"/>
      <c r="C5617"/>
      <c r="D5617"/>
      <c r="E5617"/>
      <c r="F5617"/>
      <c r="G5617"/>
      <c r="H5617"/>
      <c r="I5617"/>
      <c r="J5617"/>
      <c r="K5617"/>
    </row>
    <row r="5618" spans="1:11" x14ac:dyDescent="0.2">
      <c r="A5618"/>
      <c r="B5618"/>
      <c r="C5618"/>
      <c r="D5618"/>
      <c r="E5618"/>
      <c r="F5618"/>
      <c r="G5618"/>
      <c r="H5618"/>
      <c r="I5618"/>
      <c r="J5618"/>
      <c r="K5618"/>
    </row>
    <row r="5619" spans="1:11" x14ac:dyDescent="0.2">
      <c r="A5619"/>
      <c r="B5619"/>
      <c r="C5619"/>
      <c r="D5619"/>
      <c r="E5619"/>
      <c r="F5619"/>
      <c r="G5619"/>
      <c r="H5619"/>
      <c r="I5619"/>
      <c r="J5619"/>
      <c r="K5619"/>
    </row>
    <row r="5620" spans="1:11" x14ac:dyDescent="0.2">
      <c r="A5620"/>
      <c r="B5620"/>
      <c r="C5620"/>
      <c r="D5620"/>
      <c r="E5620"/>
      <c r="F5620"/>
      <c r="G5620"/>
      <c r="H5620"/>
      <c r="I5620"/>
      <c r="J5620"/>
      <c r="K5620"/>
    </row>
    <row r="5621" spans="1:11" x14ac:dyDescent="0.2">
      <c r="A5621"/>
      <c r="B5621"/>
      <c r="C5621"/>
      <c r="D5621"/>
      <c r="E5621"/>
      <c r="F5621"/>
      <c r="G5621"/>
      <c r="H5621"/>
      <c r="I5621"/>
      <c r="J5621"/>
      <c r="K5621"/>
    </row>
    <row r="5622" spans="1:11" x14ac:dyDescent="0.2">
      <c r="A5622"/>
      <c r="B5622"/>
      <c r="C5622"/>
      <c r="D5622"/>
      <c r="E5622"/>
      <c r="F5622"/>
      <c r="G5622"/>
      <c r="H5622"/>
      <c r="I5622"/>
      <c r="J5622"/>
      <c r="K5622"/>
    </row>
    <row r="5623" spans="1:11" x14ac:dyDescent="0.2">
      <c r="A5623"/>
      <c r="B5623"/>
      <c r="C5623"/>
      <c r="D5623"/>
      <c r="E5623"/>
      <c r="F5623"/>
      <c r="G5623"/>
      <c r="H5623"/>
      <c r="I5623"/>
      <c r="J5623"/>
      <c r="K5623"/>
    </row>
    <row r="5624" spans="1:11" x14ac:dyDescent="0.2">
      <c r="A5624"/>
      <c r="B5624"/>
      <c r="C5624"/>
      <c r="D5624"/>
      <c r="E5624"/>
      <c r="F5624"/>
      <c r="G5624"/>
      <c r="H5624"/>
      <c r="I5624"/>
      <c r="J5624"/>
      <c r="K5624"/>
    </row>
    <row r="5625" spans="1:11" x14ac:dyDescent="0.2">
      <c r="A5625"/>
      <c r="B5625"/>
      <c r="C5625"/>
      <c r="D5625"/>
      <c r="E5625"/>
      <c r="F5625"/>
      <c r="G5625"/>
      <c r="H5625"/>
      <c r="I5625"/>
      <c r="J5625"/>
      <c r="K5625"/>
    </row>
    <row r="5626" spans="1:11" x14ac:dyDescent="0.2">
      <c r="A5626"/>
      <c r="B5626"/>
      <c r="C5626"/>
      <c r="D5626"/>
      <c r="E5626"/>
      <c r="F5626"/>
      <c r="G5626"/>
      <c r="H5626"/>
      <c r="I5626"/>
      <c r="J5626"/>
      <c r="K5626"/>
    </row>
    <row r="5627" spans="1:11" x14ac:dyDescent="0.2">
      <c r="A5627"/>
      <c r="B5627"/>
      <c r="C5627"/>
      <c r="D5627"/>
      <c r="E5627"/>
      <c r="F5627"/>
      <c r="G5627"/>
      <c r="H5627"/>
      <c r="I5627"/>
      <c r="J5627"/>
      <c r="K5627"/>
    </row>
    <row r="5628" spans="1:11" x14ac:dyDescent="0.2">
      <c r="A5628"/>
      <c r="B5628"/>
      <c r="C5628"/>
      <c r="D5628"/>
      <c r="E5628"/>
      <c r="F5628"/>
      <c r="G5628"/>
      <c r="H5628"/>
      <c r="I5628"/>
      <c r="J5628"/>
      <c r="K5628"/>
    </row>
    <row r="5629" spans="1:11" x14ac:dyDescent="0.2">
      <c r="A5629"/>
      <c r="B5629"/>
      <c r="C5629"/>
      <c r="D5629"/>
      <c r="E5629"/>
      <c r="F5629"/>
      <c r="G5629"/>
      <c r="H5629"/>
      <c r="I5629"/>
      <c r="J5629"/>
      <c r="K5629"/>
    </row>
    <row r="5630" spans="1:11" x14ac:dyDescent="0.2">
      <c r="A5630"/>
      <c r="B5630"/>
      <c r="C5630"/>
      <c r="D5630"/>
      <c r="E5630"/>
      <c r="F5630"/>
      <c r="G5630"/>
      <c r="H5630"/>
      <c r="I5630"/>
      <c r="J5630"/>
      <c r="K5630"/>
    </row>
    <row r="5631" spans="1:11" x14ac:dyDescent="0.2">
      <c r="A5631"/>
      <c r="B5631"/>
      <c r="C5631"/>
      <c r="D5631"/>
      <c r="E5631"/>
      <c r="F5631"/>
      <c r="G5631"/>
      <c r="H5631"/>
      <c r="I5631"/>
      <c r="J5631"/>
      <c r="K5631"/>
    </row>
    <row r="5632" spans="1:11" x14ac:dyDescent="0.2">
      <c r="A5632"/>
      <c r="B5632"/>
      <c r="C5632"/>
      <c r="D5632"/>
      <c r="E5632"/>
      <c r="F5632"/>
      <c r="G5632"/>
      <c r="H5632"/>
      <c r="I5632"/>
      <c r="J5632"/>
      <c r="K5632"/>
    </row>
    <row r="5633" spans="1:11" x14ac:dyDescent="0.2">
      <c r="A5633"/>
      <c r="B5633"/>
      <c r="C5633"/>
      <c r="D5633"/>
      <c r="E5633"/>
      <c r="F5633"/>
      <c r="G5633"/>
      <c r="H5633"/>
      <c r="I5633"/>
      <c r="J5633"/>
      <c r="K5633"/>
    </row>
    <row r="5634" spans="1:11" x14ac:dyDescent="0.2">
      <c r="A5634"/>
      <c r="B5634"/>
      <c r="C5634"/>
      <c r="D5634"/>
      <c r="E5634"/>
      <c r="F5634"/>
      <c r="G5634"/>
      <c r="H5634"/>
      <c r="I5634"/>
      <c r="J5634"/>
      <c r="K5634"/>
    </row>
    <row r="5635" spans="1:11" x14ac:dyDescent="0.2">
      <c r="A5635"/>
      <c r="B5635"/>
      <c r="C5635"/>
      <c r="D5635"/>
      <c r="E5635"/>
      <c r="F5635"/>
      <c r="G5635"/>
      <c r="H5635"/>
      <c r="I5635"/>
      <c r="J5635"/>
      <c r="K5635"/>
    </row>
    <row r="5636" spans="1:11" x14ac:dyDescent="0.2">
      <c r="A5636"/>
      <c r="B5636"/>
      <c r="C5636"/>
      <c r="D5636"/>
      <c r="E5636"/>
      <c r="F5636"/>
      <c r="G5636"/>
      <c r="H5636"/>
      <c r="I5636"/>
      <c r="J5636"/>
      <c r="K5636"/>
    </row>
    <row r="5637" spans="1:11" x14ac:dyDescent="0.2">
      <c r="A5637"/>
      <c r="B5637"/>
      <c r="C5637"/>
      <c r="D5637"/>
      <c r="E5637"/>
      <c r="F5637"/>
      <c r="G5637"/>
      <c r="H5637"/>
      <c r="I5637"/>
      <c r="J5637"/>
      <c r="K5637"/>
    </row>
    <row r="5638" spans="1:11" x14ac:dyDescent="0.2">
      <c r="A5638"/>
      <c r="B5638"/>
      <c r="C5638"/>
      <c r="D5638"/>
      <c r="E5638"/>
      <c r="F5638"/>
      <c r="G5638"/>
      <c r="H5638"/>
      <c r="I5638"/>
      <c r="J5638"/>
      <c r="K5638"/>
    </row>
    <row r="5639" spans="1:11" x14ac:dyDescent="0.2">
      <c r="A5639"/>
      <c r="B5639"/>
      <c r="C5639"/>
      <c r="D5639"/>
      <c r="E5639"/>
      <c r="F5639"/>
      <c r="G5639"/>
      <c r="H5639"/>
      <c r="I5639"/>
      <c r="J5639"/>
      <c r="K5639"/>
    </row>
    <row r="5640" spans="1:11" x14ac:dyDescent="0.2">
      <c r="A5640"/>
      <c r="B5640"/>
      <c r="C5640"/>
      <c r="D5640"/>
      <c r="E5640"/>
      <c r="F5640"/>
      <c r="G5640"/>
      <c r="H5640"/>
      <c r="I5640"/>
      <c r="J5640"/>
      <c r="K5640"/>
    </row>
    <row r="5641" spans="1:11" x14ac:dyDescent="0.2">
      <c r="A5641"/>
      <c r="B5641"/>
      <c r="C5641"/>
      <c r="D5641"/>
      <c r="E5641"/>
      <c r="F5641"/>
      <c r="G5641"/>
      <c r="H5641"/>
      <c r="I5641"/>
      <c r="J5641"/>
      <c r="K5641"/>
    </row>
    <row r="5642" spans="1:11" x14ac:dyDescent="0.2">
      <c r="A5642"/>
      <c r="B5642"/>
      <c r="C5642"/>
      <c r="D5642"/>
      <c r="E5642"/>
      <c r="F5642"/>
      <c r="G5642"/>
      <c r="H5642"/>
      <c r="I5642"/>
      <c r="J5642"/>
      <c r="K5642"/>
    </row>
    <row r="5643" spans="1:11" x14ac:dyDescent="0.2">
      <c r="A5643"/>
      <c r="B5643"/>
      <c r="C5643"/>
      <c r="D5643"/>
      <c r="E5643"/>
      <c r="F5643"/>
      <c r="G5643"/>
      <c r="H5643"/>
      <c r="I5643"/>
      <c r="J5643"/>
      <c r="K5643"/>
    </row>
    <row r="5644" spans="1:11" x14ac:dyDescent="0.2">
      <c r="A5644"/>
      <c r="B5644"/>
      <c r="C5644"/>
      <c r="D5644"/>
      <c r="E5644"/>
      <c r="F5644"/>
      <c r="G5644"/>
      <c r="H5644"/>
      <c r="I5644"/>
      <c r="J5644"/>
      <c r="K5644"/>
    </row>
    <row r="5645" spans="1:11" x14ac:dyDescent="0.2">
      <c r="A5645"/>
      <c r="B5645"/>
      <c r="C5645"/>
      <c r="D5645"/>
      <c r="E5645"/>
      <c r="F5645"/>
      <c r="G5645"/>
      <c r="H5645"/>
      <c r="I5645"/>
      <c r="J5645"/>
      <c r="K5645"/>
    </row>
    <row r="5646" spans="1:11" x14ac:dyDescent="0.2">
      <c r="A5646"/>
      <c r="B5646"/>
      <c r="C5646"/>
      <c r="D5646"/>
      <c r="E5646"/>
      <c r="F5646"/>
      <c r="G5646"/>
      <c r="H5646"/>
      <c r="I5646"/>
      <c r="J5646"/>
      <c r="K5646"/>
    </row>
    <row r="5647" spans="1:11" x14ac:dyDescent="0.2">
      <c r="A5647"/>
      <c r="B5647"/>
      <c r="C5647"/>
      <c r="D5647"/>
      <c r="E5647"/>
      <c r="F5647"/>
      <c r="G5647"/>
      <c r="H5647"/>
      <c r="I5647"/>
      <c r="J5647"/>
      <c r="K5647"/>
    </row>
    <row r="5648" spans="1:11" x14ac:dyDescent="0.2">
      <c r="A5648"/>
      <c r="B5648"/>
      <c r="C5648"/>
      <c r="D5648"/>
      <c r="E5648"/>
      <c r="F5648"/>
      <c r="G5648"/>
      <c r="H5648"/>
      <c r="I5648"/>
      <c r="J5648"/>
      <c r="K5648"/>
    </row>
    <row r="5649" spans="1:11" x14ac:dyDescent="0.2">
      <c r="A5649"/>
      <c r="B5649"/>
      <c r="C5649"/>
      <c r="D5649"/>
      <c r="E5649"/>
      <c r="F5649"/>
      <c r="G5649"/>
      <c r="H5649"/>
      <c r="I5649"/>
      <c r="J5649"/>
      <c r="K5649"/>
    </row>
    <row r="5650" spans="1:11" x14ac:dyDescent="0.2">
      <c r="A5650"/>
      <c r="B5650"/>
      <c r="C5650"/>
      <c r="D5650"/>
      <c r="E5650"/>
      <c r="F5650"/>
      <c r="G5650"/>
      <c r="H5650"/>
      <c r="I5650"/>
      <c r="J5650"/>
      <c r="K5650"/>
    </row>
    <row r="5651" spans="1:11" x14ac:dyDescent="0.2">
      <c r="A5651"/>
      <c r="B5651"/>
      <c r="C5651"/>
      <c r="D5651"/>
      <c r="E5651"/>
      <c r="F5651"/>
      <c r="G5651"/>
      <c r="H5651"/>
      <c r="I5651"/>
      <c r="J5651"/>
      <c r="K5651"/>
    </row>
    <row r="5652" spans="1:11" x14ac:dyDescent="0.2">
      <c r="A5652"/>
      <c r="B5652"/>
      <c r="C5652"/>
      <c r="D5652"/>
      <c r="E5652"/>
      <c r="F5652"/>
      <c r="G5652"/>
      <c r="H5652"/>
      <c r="I5652"/>
      <c r="J5652"/>
      <c r="K5652"/>
    </row>
    <row r="5653" spans="1:11" x14ac:dyDescent="0.2">
      <c r="A5653"/>
      <c r="B5653"/>
      <c r="C5653"/>
      <c r="D5653"/>
      <c r="E5653"/>
      <c r="F5653"/>
      <c r="G5653"/>
      <c r="H5653"/>
      <c r="I5653"/>
      <c r="J5653"/>
      <c r="K5653"/>
    </row>
    <row r="5654" spans="1:11" x14ac:dyDescent="0.2">
      <c r="A5654"/>
      <c r="B5654"/>
      <c r="C5654"/>
      <c r="D5654"/>
      <c r="E5654"/>
      <c r="F5654"/>
      <c r="G5654"/>
      <c r="H5654"/>
      <c r="I5654"/>
      <c r="J5654"/>
      <c r="K5654"/>
    </row>
    <row r="5655" spans="1:11" x14ac:dyDescent="0.2">
      <c r="A5655"/>
      <c r="B5655"/>
      <c r="C5655"/>
      <c r="D5655"/>
      <c r="E5655"/>
      <c r="F5655"/>
      <c r="G5655"/>
      <c r="H5655"/>
      <c r="I5655"/>
      <c r="J5655"/>
      <c r="K5655"/>
    </row>
    <row r="5656" spans="1:11" x14ac:dyDescent="0.2">
      <c r="A5656"/>
      <c r="B5656"/>
      <c r="C5656"/>
      <c r="D5656"/>
      <c r="E5656"/>
      <c r="F5656"/>
      <c r="G5656"/>
      <c r="H5656"/>
      <c r="I5656"/>
      <c r="J5656"/>
      <c r="K5656"/>
    </row>
    <row r="5657" spans="1:11" x14ac:dyDescent="0.2">
      <c r="A5657"/>
      <c r="B5657"/>
      <c r="C5657"/>
      <c r="D5657"/>
      <c r="E5657"/>
      <c r="F5657"/>
      <c r="G5657"/>
      <c r="H5657"/>
      <c r="I5657"/>
      <c r="J5657"/>
      <c r="K5657"/>
    </row>
    <row r="5658" spans="1:11" x14ac:dyDescent="0.2">
      <c r="A5658"/>
      <c r="B5658"/>
      <c r="C5658"/>
      <c r="D5658"/>
      <c r="E5658"/>
      <c r="F5658"/>
      <c r="G5658"/>
      <c r="H5658"/>
      <c r="I5658"/>
      <c r="J5658"/>
      <c r="K5658"/>
    </row>
    <row r="5659" spans="1:11" x14ac:dyDescent="0.2">
      <c r="A5659"/>
      <c r="B5659"/>
      <c r="C5659"/>
      <c r="D5659"/>
      <c r="E5659"/>
      <c r="F5659"/>
      <c r="G5659"/>
      <c r="H5659"/>
      <c r="I5659"/>
      <c r="J5659"/>
      <c r="K5659"/>
    </row>
    <row r="5660" spans="1:11" x14ac:dyDescent="0.2">
      <c r="A5660"/>
      <c r="B5660"/>
      <c r="C5660"/>
      <c r="D5660"/>
      <c r="E5660"/>
      <c r="F5660"/>
      <c r="G5660"/>
      <c r="H5660"/>
      <c r="I5660"/>
      <c r="J5660"/>
      <c r="K5660"/>
    </row>
    <row r="5661" spans="1:11" x14ac:dyDescent="0.2">
      <c r="A5661"/>
      <c r="B5661"/>
      <c r="C5661"/>
      <c r="D5661"/>
      <c r="E5661"/>
      <c r="F5661"/>
      <c r="G5661"/>
      <c r="H5661"/>
      <c r="I5661"/>
      <c r="J5661"/>
      <c r="K5661"/>
    </row>
    <row r="5662" spans="1:11" x14ac:dyDescent="0.2">
      <c r="A5662"/>
      <c r="B5662"/>
      <c r="C5662"/>
      <c r="D5662"/>
      <c r="E5662"/>
      <c r="F5662"/>
      <c r="G5662"/>
      <c r="H5662"/>
      <c r="I5662"/>
      <c r="J5662"/>
      <c r="K5662"/>
    </row>
    <row r="5663" spans="1:11" x14ac:dyDescent="0.2">
      <c r="A5663"/>
      <c r="B5663"/>
      <c r="C5663"/>
      <c r="D5663"/>
      <c r="E5663"/>
      <c r="F5663"/>
      <c r="G5663"/>
      <c r="H5663"/>
      <c r="I5663"/>
      <c r="J5663"/>
      <c r="K5663"/>
    </row>
    <row r="5664" spans="1:11" x14ac:dyDescent="0.2">
      <c r="A5664"/>
      <c r="B5664"/>
      <c r="C5664"/>
      <c r="D5664"/>
      <c r="E5664"/>
      <c r="F5664"/>
      <c r="G5664"/>
      <c r="H5664"/>
      <c r="I5664"/>
      <c r="J5664"/>
      <c r="K5664"/>
    </row>
    <row r="5665" spans="1:11" x14ac:dyDescent="0.2">
      <c r="A5665"/>
      <c r="B5665"/>
      <c r="C5665"/>
      <c r="D5665"/>
      <c r="E5665"/>
      <c r="F5665"/>
      <c r="G5665"/>
      <c r="H5665"/>
      <c r="I5665"/>
      <c r="J5665"/>
      <c r="K5665"/>
    </row>
    <row r="5666" spans="1:11" x14ac:dyDescent="0.2">
      <c r="A5666"/>
      <c r="B5666"/>
      <c r="C5666"/>
      <c r="D5666"/>
      <c r="E5666"/>
      <c r="F5666"/>
      <c r="G5666"/>
      <c r="H5666"/>
      <c r="I5666"/>
      <c r="J5666"/>
      <c r="K5666"/>
    </row>
    <row r="5667" spans="1:11" x14ac:dyDescent="0.2">
      <c r="A5667"/>
      <c r="B5667"/>
      <c r="C5667"/>
      <c r="D5667"/>
      <c r="E5667"/>
      <c r="F5667"/>
      <c r="G5667"/>
      <c r="H5667"/>
      <c r="I5667"/>
      <c r="J5667"/>
      <c r="K5667"/>
    </row>
    <row r="5668" spans="1:11" x14ac:dyDescent="0.2">
      <c r="A5668"/>
      <c r="B5668"/>
      <c r="C5668"/>
      <c r="D5668"/>
      <c r="E5668"/>
      <c r="F5668"/>
      <c r="G5668"/>
      <c r="H5668"/>
      <c r="I5668"/>
      <c r="J5668"/>
      <c r="K5668"/>
    </row>
    <row r="5669" spans="1:11" x14ac:dyDescent="0.2">
      <c r="A5669"/>
      <c r="B5669"/>
      <c r="C5669"/>
      <c r="D5669"/>
      <c r="E5669"/>
      <c r="F5669"/>
      <c r="G5669"/>
      <c r="H5669"/>
      <c r="I5669"/>
      <c r="J5669"/>
      <c r="K5669"/>
    </row>
    <row r="5670" spans="1:11" x14ac:dyDescent="0.2">
      <c r="A5670"/>
      <c r="B5670"/>
      <c r="C5670"/>
      <c r="D5670"/>
      <c r="E5670"/>
      <c r="F5670"/>
      <c r="G5670"/>
      <c r="H5670"/>
      <c r="I5670"/>
      <c r="J5670"/>
      <c r="K5670"/>
    </row>
    <row r="5671" spans="1:11" x14ac:dyDescent="0.2">
      <c r="A5671"/>
      <c r="B5671"/>
      <c r="C5671"/>
      <c r="D5671"/>
      <c r="E5671"/>
      <c r="F5671"/>
      <c r="G5671"/>
      <c r="H5671"/>
      <c r="I5671"/>
      <c r="J5671"/>
      <c r="K5671"/>
    </row>
    <row r="5672" spans="1:11" x14ac:dyDescent="0.2">
      <c r="A5672"/>
      <c r="B5672"/>
      <c r="C5672"/>
      <c r="D5672"/>
      <c r="E5672"/>
      <c r="F5672"/>
      <c r="G5672"/>
      <c r="H5672"/>
      <c r="I5672"/>
      <c r="J5672"/>
      <c r="K5672"/>
    </row>
    <row r="5673" spans="1:11" x14ac:dyDescent="0.2">
      <c r="A5673"/>
      <c r="B5673"/>
      <c r="C5673"/>
      <c r="D5673"/>
      <c r="E5673"/>
      <c r="F5673"/>
      <c r="G5673"/>
      <c r="H5673"/>
      <c r="I5673"/>
      <c r="J5673"/>
      <c r="K5673"/>
    </row>
    <row r="5674" spans="1:11" x14ac:dyDescent="0.2">
      <c r="A5674"/>
      <c r="B5674"/>
      <c r="C5674"/>
      <c r="D5674"/>
      <c r="E5674"/>
      <c r="F5674"/>
      <c r="G5674"/>
      <c r="H5674"/>
      <c r="I5674"/>
      <c r="J5674"/>
      <c r="K5674"/>
    </row>
    <row r="5675" spans="1:11" x14ac:dyDescent="0.2">
      <c r="A5675"/>
      <c r="B5675"/>
      <c r="C5675"/>
      <c r="D5675"/>
      <c r="E5675"/>
      <c r="F5675"/>
      <c r="G5675"/>
      <c r="H5675"/>
      <c r="I5675"/>
      <c r="J5675"/>
      <c r="K5675"/>
    </row>
    <row r="5676" spans="1:11" x14ac:dyDescent="0.2">
      <c r="A5676"/>
      <c r="B5676"/>
      <c r="C5676"/>
      <c r="D5676"/>
      <c r="E5676"/>
      <c r="F5676"/>
      <c r="G5676"/>
      <c r="H5676"/>
      <c r="I5676"/>
      <c r="J5676"/>
      <c r="K5676"/>
    </row>
    <row r="5677" spans="1:11" x14ac:dyDescent="0.2">
      <c r="A5677"/>
      <c r="B5677"/>
      <c r="C5677"/>
      <c r="D5677"/>
      <c r="E5677"/>
      <c r="F5677"/>
      <c r="G5677"/>
      <c r="H5677"/>
      <c r="I5677"/>
      <c r="J5677"/>
      <c r="K5677"/>
    </row>
    <row r="5678" spans="1:11" x14ac:dyDescent="0.2">
      <c r="A5678"/>
      <c r="B5678"/>
      <c r="C5678"/>
      <c r="D5678"/>
      <c r="E5678"/>
      <c r="F5678"/>
      <c r="G5678"/>
      <c r="H5678"/>
      <c r="I5678"/>
      <c r="J5678"/>
      <c r="K5678"/>
    </row>
    <row r="5679" spans="1:11" x14ac:dyDescent="0.2">
      <c r="A5679"/>
      <c r="B5679"/>
      <c r="C5679"/>
      <c r="D5679"/>
      <c r="E5679"/>
      <c r="F5679"/>
      <c r="G5679"/>
      <c r="H5679"/>
      <c r="I5679"/>
      <c r="J5679"/>
      <c r="K5679"/>
    </row>
    <row r="5680" spans="1:11" x14ac:dyDescent="0.2">
      <c r="A5680"/>
      <c r="B5680"/>
      <c r="C5680"/>
      <c r="D5680"/>
      <c r="E5680"/>
      <c r="F5680"/>
      <c r="G5680"/>
      <c r="H5680"/>
      <c r="I5680"/>
      <c r="J5680"/>
      <c r="K5680"/>
    </row>
    <row r="5681" spans="1:11" x14ac:dyDescent="0.2">
      <c r="A5681"/>
      <c r="B5681"/>
      <c r="C5681"/>
      <c r="D5681"/>
      <c r="E5681"/>
      <c r="F5681"/>
      <c r="G5681"/>
      <c r="H5681"/>
      <c r="I5681"/>
      <c r="J5681"/>
      <c r="K5681"/>
    </row>
    <row r="5682" spans="1:11" x14ac:dyDescent="0.2">
      <c r="A5682"/>
      <c r="B5682"/>
      <c r="C5682"/>
      <c r="D5682"/>
      <c r="E5682"/>
      <c r="F5682"/>
      <c r="G5682"/>
      <c r="H5682"/>
      <c r="I5682"/>
      <c r="J5682"/>
      <c r="K5682"/>
    </row>
    <row r="5683" spans="1:11" x14ac:dyDescent="0.2">
      <c r="A5683"/>
      <c r="B5683"/>
      <c r="C5683"/>
      <c r="D5683"/>
      <c r="E5683"/>
      <c r="F5683"/>
      <c r="G5683"/>
      <c r="H5683"/>
      <c r="I5683"/>
      <c r="J5683"/>
      <c r="K5683"/>
    </row>
    <row r="5684" spans="1:11" x14ac:dyDescent="0.2">
      <c r="A5684"/>
      <c r="B5684"/>
      <c r="C5684"/>
      <c r="D5684"/>
      <c r="E5684"/>
      <c r="F5684"/>
      <c r="G5684"/>
      <c r="H5684"/>
      <c r="I5684"/>
      <c r="J5684"/>
      <c r="K5684"/>
    </row>
    <row r="5685" spans="1:11" x14ac:dyDescent="0.2">
      <c r="A5685"/>
      <c r="B5685"/>
      <c r="C5685"/>
      <c r="D5685"/>
      <c r="E5685"/>
      <c r="F5685"/>
      <c r="G5685"/>
      <c r="H5685"/>
      <c r="I5685"/>
      <c r="J5685"/>
      <c r="K5685"/>
    </row>
    <row r="5686" spans="1:11" x14ac:dyDescent="0.2">
      <c r="A5686"/>
      <c r="B5686"/>
      <c r="C5686"/>
      <c r="D5686"/>
      <c r="E5686"/>
      <c r="F5686"/>
      <c r="G5686"/>
      <c r="H5686"/>
      <c r="I5686"/>
      <c r="J5686"/>
      <c r="K5686"/>
    </row>
    <row r="5687" spans="1:11" x14ac:dyDescent="0.2">
      <c r="A5687"/>
      <c r="B5687"/>
      <c r="C5687"/>
      <c r="D5687"/>
      <c r="E5687"/>
      <c r="F5687"/>
      <c r="G5687"/>
      <c r="H5687"/>
      <c r="I5687"/>
      <c r="J5687"/>
      <c r="K5687"/>
    </row>
    <row r="5688" spans="1:11" x14ac:dyDescent="0.2">
      <c r="A5688"/>
      <c r="B5688"/>
      <c r="C5688"/>
      <c r="D5688"/>
      <c r="E5688"/>
      <c r="F5688"/>
      <c r="G5688"/>
      <c r="H5688"/>
      <c r="I5688"/>
      <c r="J5688"/>
      <c r="K5688"/>
    </row>
    <row r="5689" spans="1:11" x14ac:dyDescent="0.2">
      <c r="A5689"/>
      <c r="B5689"/>
      <c r="C5689"/>
      <c r="D5689"/>
      <c r="E5689"/>
      <c r="F5689"/>
      <c r="G5689"/>
      <c r="H5689"/>
      <c r="I5689"/>
      <c r="J5689"/>
      <c r="K5689"/>
    </row>
    <row r="5690" spans="1:11" x14ac:dyDescent="0.2">
      <c r="A5690"/>
      <c r="B5690"/>
      <c r="C5690"/>
      <c r="D5690"/>
      <c r="E5690"/>
      <c r="F5690"/>
      <c r="G5690"/>
      <c r="H5690"/>
      <c r="I5690"/>
      <c r="J5690"/>
      <c r="K5690"/>
    </row>
    <row r="5691" spans="1:11" x14ac:dyDescent="0.2">
      <c r="A5691"/>
      <c r="B5691"/>
      <c r="C5691"/>
      <c r="D5691"/>
      <c r="E5691"/>
      <c r="F5691"/>
      <c r="G5691"/>
      <c r="H5691"/>
      <c r="I5691"/>
      <c r="J5691"/>
      <c r="K5691"/>
    </row>
    <row r="5692" spans="1:11" x14ac:dyDescent="0.2">
      <c r="A5692"/>
      <c r="B5692"/>
      <c r="C5692"/>
      <c r="D5692"/>
      <c r="E5692"/>
      <c r="F5692"/>
      <c r="G5692"/>
      <c r="H5692"/>
      <c r="I5692"/>
      <c r="J5692"/>
      <c r="K5692"/>
    </row>
    <row r="5693" spans="1:11" x14ac:dyDescent="0.2">
      <c r="A5693"/>
      <c r="B5693"/>
      <c r="C5693"/>
      <c r="D5693"/>
      <c r="E5693"/>
      <c r="F5693"/>
      <c r="G5693"/>
      <c r="H5693"/>
      <c r="I5693"/>
      <c r="J5693"/>
      <c r="K5693"/>
    </row>
    <row r="5694" spans="1:11" x14ac:dyDescent="0.2">
      <c r="A5694"/>
      <c r="B5694"/>
      <c r="C5694"/>
      <c r="D5694"/>
      <c r="E5694"/>
      <c r="F5694"/>
      <c r="G5694"/>
      <c r="H5694"/>
      <c r="I5694"/>
      <c r="J5694"/>
      <c r="K5694"/>
    </row>
    <row r="5695" spans="1:11" x14ac:dyDescent="0.2">
      <c r="A5695"/>
      <c r="B5695"/>
      <c r="C5695"/>
      <c r="D5695"/>
      <c r="E5695"/>
      <c r="F5695"/>
      <c r="G5695"/>
      <c r="H5695"/>
      <c r="I5695"/>
      <c r="J5695"/>
      <c r="K5695"/>
    </row>
    <row r="5696" spans="1:11" x14ac:dyDescent="0.2">
      <c r="A5696"/>
      <c r="B5696"/>
      <c r="C5696"/>
      <c r="D5696"/>
      <c r="E5696"/>
      <c r="F5696"/>
      <c r="G5696"/>
      <c r="H5696"/>
      <c r="I5696"/>
      <c r="J5696"/>
      <c r="K5696"/>
    </row>
    <row r="5697" spans="1:11" x14ac:dyDescent="0.2">
      <c r="A5697"/>
      <c r="B5697"/>
      <c r="C5697"/>
      <c r="D5697"/>
      <c r="E5697"/>
      <c r="F5697"/>
      <c r="G5697"/>
      <c r="H5697"/>
      <c r="I5697"/>
      <c r="J5697"/>
      <c r="K5697"/>
    </row>
    <row r="5698" spans="1:11" x14ac:dyDescent="0.2">
      <c r="A5698"/>
      <c r="B5698"/>
      <c r="C5698"/>
      <c r="D5698"/>
      <c r="E5698"/>
      <c r="F5698"/>
      <c r="G5698"/>
      <c r="H5698"/>
      <c r="I5698"/>
      <c r="J5698"/>
      <c r="K5698"/>
    </row>
    <row r="5699" spans="1:11" x14ac:dyDescent="0.2">
      <c r="A5699"/>
      <c r="B5699"/>
      <c r="C5699"/>
      <c r="D5699"/>
      <c r="E5699"/>
      <c r="F5699"/>
      <c r="G5699"/>
      <c r="H5699"/>
      <c r="I5699"/>
      <c r="J5699"/>
      <c r="K5699"/>
    </row>
    <row r="5700" spans="1:11" x14ac:dyDescent="0.2">
      <c r="A5700"/>
      <c r="B5700"/>
      <c r="C5700"/>
      <c r="D5700"/>
      <c r="E5700"/>
      <c r="F5700"/>
      <c r="G5700"/>
      <c r="H5700"/>
      <c r="I5700"/>
      <c r="J5700"/>
      <c r="K5700"/>
    </row>
    <row r="5701" spans="1:11" x14ac:dyDescent="0.2">
      <c r="A5701"/>
      <c r="B5701"/>
      <c r="C5701"/>
      <c r="D5701"/>
      <c r="E5701"/>
      <c r="F5701"/>
      <c r="G5701"/>
      <c r="H5701"/>
      <c r="I5701"/>
      <c r="J5701"/>
      <c r="K5701"/>
    </row>
    <row r="5702" spans="1:11" x14ac:dyDescent="0.2">
      <c r="A5702"/>
      <c r="B5702"/>
      <c r="C5702"/>
      <c r="D5702"/>
      <c r="E5702"/>
      <c r="F5702"/>
      <c r="G5702"/>
      <c r="H5702"/>
      <c r="I5702"/>
      <c r="J5702"/>
      <c r="K5702"/>
    </row>
    <row r="5703" spans="1:11" x14ac:dyDescent="0.2">
      <c r="A5703"/>
      <c r="B5703"/>
      <c r="C5703"/>
      <c r="D5703"/>
      <c r="E5703"/>
      <c r="F5703"/>
      <c r="G5703"/>
      <c r="H5703"/>
      <c r="I5703"/>
      <c r="J5703"/>
      <c r="K5703"/>
    </row>
    <row r="5704" spans="1:11" x14ac:dyDescent="0.2">
      <c r="A5704"/>
      <c r="B5704"/>
      <c r="C5704"/>
      <c r="D5704"/>
      <c r="E5704"/>
      <c r="F5704"/>
      <c r="G5704"/>
      <c r="H5704"/>
      <c r="I5704"/>
      <c r="J5704"/>
      <c r="K5704"/>
    </row>
    <row r="5705" spans="1:11" x14ac:dyDescent="0.2">
      <c r="A5705"/>
      <c r="B5705"/>
      <c r="C5705"/>
      <c r="D5705"/>
      <c r="E5705"/>
      <c r="F5705"/>
      <c r="G5705"/>
      <c r="H5705"/>
      <c r="I5705"/>
      <c r="J5705"/>
      <c r="K5705"/>
    </row>
    <row r="5706" spans="1:11" x14ac:dyDescent="0.2">
      <c r="A5706"/>
      <c r="B5706"/>
      <c r="C5706"/>
      <c r="D5706"/>
      <c r="E5706"/>
      <c r="F5706"/>
      <c r="G5706"/>
      <c r="H5706"/>
      <c r="I5706"/>
      <c r="J5706"/>
      <c r="K5706"/>
    </row>
    <row r="5707" spans="1:11" x14ac:dyDescent="0.2">
      <c r="A5707"/>
      <c r="B5707"/>
      <c r="C5707"/>
      <c r="D5707"/>
      <c r="E5707"/>
      <c r="F5707"/>
      <c r="G5707"/>
      <c r="H5707"/>
      <c r="I5707"/>
      <c r="J5707"/>
      <c r="K5707"/>
    </row>
    <row r="5708" spans="1:11" x14ac:dyDescent="0.2">
      <c r="A5708"/>
      <c r="B5708"/>
      <c r="C5708"/>
      <c r="D5708"/>
      <c r="E5708"/>
      <c r="F5708"/>
      <c r="G5708"/>
      <c r="H5708"/>
      <c r="I5708"/>
      <c r="J5708"/>
      <c r="K5708"/>
    </row>
    <row r="5709" spans="1:11" x14ac:dyDescent="0.2">
      <c r="A5709"/>
      <c r="B5709"/>
      <c r="C5709"/>
      <c r="D5709"/>
      <c r="E5709"/>
      <c r="F5709"/>
      <c r="G5709"/>
      <c r="H5709"/>
      <c r="I5709"/>
      <c r="J5709"/>
      <c r="K5709"/>
    </row>
    <row r="5710" spans="1:11" x14ac:dyDescent="0.2">
      <c r="A5710"/>
      <c r="B5710"/>
      <c r="C5710"/>
      <c r="D5710"/>
      <c r="E5710"/>
      <c r="F5710"/>
      <c r="G5710"/>
      <c r="H5710"/>
      <c r="I5710"/>
      <c r="J5710"/>
      <c r="K5710"/>
    </row>
    <row r="5711" spans="1:11" x14ac:dyDescent="0.2">
      <c r="A5711"/>
      <c r="B5711"/>
      <c r="C5711"/>
      <c r="D5711"/>
      <c r="E5711"/>
      <c r="F5711"/>
      <c r="G5711"/>
      <c r="H5711"/>
      <c r="I5711"/>
      <c r="J5711"/>
      <c r="K5711"/>
    </row>
    <row r="5712" spans="1:11" x14ac:dyDescent="0.2">
      <c r="A5712"/>
      <c r="B5712"/>
      <c r="C5712"/>
      <c r="D5712"/>
      <c r="E5712"/>
      <c r="F5712"/>
      <c r="G5712"/>
      <c r="H5712"/>
      <c r="I5712"/>
      <c r="J5712"/>
      <c r="K5712"/>
    </row>
    <row r="5713" spans="1:11" x14ac:dyDescent="0.2">
      <c r="A5713"/>
      <c r="B5713"/>
      <c r="C5713"/>
      <c r="D5713"/>
      <c r="E5713"/>
      <c r="F5713"/>
      <c r="G5713"/>
      <c r="H5713"/>
      <c r="I5713"/>
      <c r="J5713"/>
      <c r="K5713"/>
    </row>
    <row r="5714" spans="1:11" x14ac:dyDescent="0.2">
      <c r="A5714"/>
      <c r="B5714"/>
      <c r="C5714"/>
      <c r="D5714"/>
      <c r="E5714"/>
      <c r="F5714"/>
      <c r="G5714"/>
      <c r="H5714"/>
      <c r="I5714"/>
      <c r="J5714"/>
      <c r="K5714"/>
    </row>
    <row r="5715" spans="1:11" x14ac:dyDescent="0.2">
      <c r="A5715"/>
      <c r="B5715"/>
      <c r="C5715"/>
      <c r="D5715"/>
      <c r="E5715"/>
      <c r="F5715"/>
      <c r="G5715"/>
      <c r="H5715"/>
      <c r="I5715"/>
      <c r="J5715"/>
      <c r="K5715"/>
    </row>
    <row r="5716" spans="1:11" x14ac:dyDescent="0.2">
      <c r="A5716"/>
      <c r="B5716"/>
      <c r="C5716"/>
      <c r="D5716"/>
      <c r="E5716"/>
      <c r="F5716"/>
      <c r="G5716"/>
      <c r="H5716"/>
      <c r="I5716"/>
      <c r="J5716"/>
      <c r="K5716"/>
    </row>
    <row r="5717" spans="1:11" x14ac:dyDescent="0.2">
      <c r="A5717"/>
      <c r="B5717"/>
      <c r="C5717"/>
      <c r="D5717"/>
      <c r="E5717"/>
      <c r="F5717"/>
      <c r="G5717"/>
      <c r="H5717"/>
      <c r="I5717"/>
      <c r="J5717"/>
      <c r="K5717"/>
    </row>
    <row r="5718" spans="1:11" x14ac:dyDescent="0.2">
      <c r="A5718"/>
      <c r="B5718"/>
      <c r="C5718"/>
      <c r="D5718"/>
      <c r="E5718"/>
      <c r="F5718"/>
      <c r="G5718"/>
      <c r="H5718"/>
      <c r="I5718"/>
      <c r="J5718"/>
      <c r="K5718"/>
    </row>
    <row r="5719" spans="1:11" x14ac:dyDescent="0.2">
      <c r="A5719"/>
      <c r="B5719"/>
      <c r="C5719"/>
      <c r="D5719"/>
      <c r="E5719"/>
      <c r="F5719"/>
      <c r="G5719"/>
      <c r="H5719"/>
      <c r="I5719"/>
      <c r="J5719"/>
      <c r="K5719"/>
    </row>
    <row r="5720" spans="1:11" x14ac:dyDescent="0.2">
      <c r="A5720"/>
      <c r="B5720"/>
      <c r="C5720"/>
      <c r="D5720"/>
      <c r="E5720"/>
      <c r="F5720"/>
      <c r="G5720"/>
      <c r="H5720"/>
      <c r="I5720"/>
      <c r="J5720"/>
      <c r="K5720"/>
    </row>
    <row r="5721" spans="1:11" x14ac:dyDescent="0.2">
      <c r="A5721"/>
      <c r="B5721"/>
      <c r="C5721"/>
      <c r="D5721"/>
      <c r="E5721"/>
      <c r="F5721"/>
      <c r="G5721"/>
      <c r="H5721"/>
      <c r="I5721"/>
      <c r="J5721"/>
      <c r="K5721"/>
    </row>
    <row r="5722" spans="1:11" x14ac:dyDescent="0.2">
      <c r="A5722"/>
      <c r="B5722"/>
      <c r="C5722"/>
      <c r="D5722"/>
      <c r="E5722"/>
      <c r="F5722"/>
      <c r="G5722"/>
      <c r="H5722"/>
      <c r="I5722"/>
      <c r="J5722"/>
      <c r="K5722"/>
    </row>
    <row r="5723" spans="1:11" x14ac:dyDescent="0.2">
      <c r="A5723"/>
      <c r="B5723"/>
      <c r="C5723"/>
      <c r="D5723"/>
      <c r="E5723"/>
      <c r="F5723"/>
      <c r="G5723"/>
      <c r="H5723"/>
      <c r="I5723"/>
      <c r="J5723"/>
      <c r="K5723"/>
    </row>
    <row r="5724" spans="1:11" x14ac:dyDescent="0.2">
      <c r="A5724"/>
      <c r="B5724"/>
      <c r="C5724"/>
      <c r="D5724"/>
      <c r="E5724"/>
      <c r="F5724"/>
      <c r="G5724"/>
      <c r="H5724"/>
      <c r="I5724"/>
      <c r="J5724"/>
      <c r="K5724"/>
    </row>
    <row r="5725" spans="1:11" x14ac:dyDescent="0.2">
      <c r="A5725"/>
      <c r="B5725"/>
      <c r="C5725"/>
      <c r="D5725"/>
      <c r="E5725"/>
      <c r="F5725"/>
      <c r="G5725"/>
      <c r="H5725"/>
      <c r="I5725"/>
      <c r="J5725"/>
      <c r="K5725"/>
    </row>
    <row r="5726" spans="1:11" x14ac:dyDescent="0.2">
      <c r="A5726"/>
      <c r="B5726"/>
      <c r="C5726"/>
      <c r="D5726"/>
      <c r="E5726"/>
      <c r="F5726"/>
      <c r="G5726"/>
      <c r="H5726"/>
      <c r="I5726"/>
      <c r="J5726"/>
      <c r="K5726"/>
    </row>
    <row r="5727" spans="1:11" x14ac:dyDescent="0.2">
      <c r="A5727"/>
      <c r="B5727"/>
      <c r="C5727"/>
      <c r="D5727"/>
      <c r="E5727"/>
      <c r="F5727"/>
      <c r="G5727"/>
      <c r="H5727"/>
      <c r="I5727"/>
      <c r="J5727"/>
      <c r="K5727"/>
    </row>
    <row r="5728" spans="1:11" x14ac:dyDescent="0.2">
      <c r="A5728"/>
      <c r="B5728"/>
      <c r="C5728"/>
      <c r="D5728"/>
      <c r="E5728"/>
      <c r="F5728"/>
      <c r="G5728"/>
      <c r="H5728"/>
      <c r="I5728"/>
      <c r="J5728"/>
      <c r="K5728"/>
    </row>
    <row r="5729" spans="1:11" x14ac:dyDescent="0.2">
      <c r="A5729"/>
      <c r="B5729"/>
      <c r="C5729"/>
      <c r="D5729"/>
      <c r="E5729"/>
      <c r="F5729"/>
      <c r="G5729"/>
      <c r="H5729"/>
      <c r="I5729"/>
      <c r="J5729"/>
      <c r="K5729"/>
    </row>
    <row r="5730" spans="1:11" x14ac:dyDescent="0.2">
      <c r="A5730"/>
      <c r="B5730"/>
      <c r="C5730"/>
      <c r="D5730"/>
      <c r="E5730"/>
      <c r="F5730"/>
      <c r="G5730"/>
      <c r="H5730"/>
      <c r="I5730"/>
      <c r="J5730"/>
      <c r="K5730"/>
    </row>
    <row r="5731" spans="1:11" x14ac:dyDescent="0.2">
      <c r="A5731"/>
      <c r="B5731"/>
      <c r="C5731"/>
      <c r="D5731"/>
      <c r="E5731"/>
      <c r="F5731"/>
      <c r="G5731"/>
      <c r="H5731"/>
      <c r="I5731"/>
      <c r="J5731"/>
      <c r="K5731"/>
    </row>
    <row r="5732" spans="1:11" x14ac:dyDescent="0.2">
      <c r="A5732"/>
      <c r="B5732"/>
      <c r="C5732"/>
      <c r="D5732"/>
      <c r="E5732"/>
      <c r="F5732"/>
      <c r="G5732"/>
      <c r="H5732"/>
      <c r="I5732"/>
      <c r="J5732"/>
      <c r="K5732"/>
    </row>
    <row r="5733" spans="1:11" x14ac:dyDescent="0.2">
      <c r="A5733"/>
      <c r="B5733"/>
      <c r="C5733"/>
      <c r="D5733"/>
      <c r="E5733"/>
      <c r="F5733"/>
      <c r="G5733"/>
      <c r="H5733"/>
      <c r="I5733"/>
      <c r="J5733"/>
      <c r="K5733"/>
    </row>
    <row r="5734" spans="1:11" x14ac:dyDescent="0.2">
      <c r="A5734"/>
      <c r="B5734"/>
      <c r="C5734"/>
      <c r="D5734"/>
      <c r="E5734"/>
      <c r="F5734"/>
      <c r="G5734"/>
      <c r="H5734"/>
      <c r="I5734"/>
      <c r="J5734"/>
      <c r="K5734"/>
    </row>
    <row r="5735" spans="1:11" x14ac:dyDescent="0.2">
      <c r="A5735"/>
      <c r="B5735"/>
      <c r="C5735"/>
      <c r="D5735"/>
      <c r="E5735"/>
      <c r="F5735"/>
      <c r="G5735"/>
      <c r="H5735"/>
      <c r="I5735"/>
      <c r="J5735"/>
      <c r="K5735"/>
    </row>
    <row r="5736" spans="1:11" x14ac:dyDescent="0.2">
      <c r="A5736"/>
      <c r="B5736"/>
      <c r="C5736"/>
      <c r="D5736"/>
      <c r="E5736"/>
      <c r="F5736"/>
      <c r="G5736"/>
      <c r="H5736"/>
      <c r="I5736"/>
      <c r="J5736"/>
      <c r="K5736"/>
    </row>
    <row r="5737" spans="1:11" x14ac:dyDescent="0.2">
      <c r="A5737"/>
      <c r="B5737"/>
      <c r="C5737"/>
      <c r="D5737"/>
      <c r="E5737"/>
      <c r="F5737"/>
      <c r="G5737"/>
      <c r="H5737"/>
      <c r="I5737"/>
      <c r="J5737"/>
      <c r="K5737"/>
    </row>
    <row r="5738" spans="1:11" x14ac:dyDescent="0.2">
      <c r="A5738"/>
      <c r="B5738"/>
      <c r="C5738"/>
      <c r="D5738"/>
      <c r="E5738"/>
      <c r="F5738"/>
      <c r="G5738"/>
      <c r="H5738"/>
      <c r="I5738"/>
      <c r="J5738"/>
      <c r="K5738"/>
    </row>
    <row r="5739" spans="1:11" x14ac:dyDescent="0.2">
      <c r="A5739"/>
      <c r="B5739"/>
      <c r="C5739"/>
      <c r="D5739"/>
      <c r="E5739"/>
      <c r="F5739"/>
      <c r="G5739"/>
      <c r="H5739"/>
      <c r="I5739"/>
      <c r="J5739"/>
      <c r="K5739"/>
    </row>
    <row r="5740" spans="1:11" x14ac:dyDescent="0.2">
      <c r="A5740"/>
      <c r="B5740"/>
      <c r="C5740"/>
      <c r="D5740"/>
      <c r="E5740"/>
      <c r="F5740"/>
      <c r="G5740"/>
      <c r="H5740"/>
      <c r="I5740"/>
      <c r="J5740"/>
      <c r="K5740"/>
    </row>
    <row r="5741" spans="1:11" x14ac:dyDescent="0.2">
      <c r="A5741"/>
      <c r="B5741"/>
      <c r="C5741"/>
      <c r="D5741"/>
      <c r="E5741"/>
      <c r="F5741"/>
      <c r="G5741"/>
      <c r="H5741"/>
      <c r="I5741"/>
      <c r="J5741"/>
      <c r="K5741"/>
    </row>
    <row r="5742" spans="1:11" x14ac:dyDescent="0.2">
      <c r="A5742"/>
      <c r="B5742"/>
      <c r="C5742"/>
      <c r="D5742"/>
      <c r="E5742"/>
      <c r="F5742"/>
      <c r="G5742"/>
      <c r="H5742"/>
      <c r="I5742"/>
      <c r="J5742"/>
      <c r="K5742"/>
    </row>
    <row r="5743" spans="1:11" x14ac:dyDescent="0.2">
      <c r="A5743"/>
      <c r="B5743"/>
      <c r="C5743"/>
      <c r="D5743"/>
      <c r="E5743"/>
      <c r="F5743"/>
      <c r="G5743"/>
      <c r="H5743"/>
      <c r="I5743"/>
      <c r="J5743"/>
      <c r="K5743"/>
    </row>
    <row r="5744" spans="1:11" x14ac:dyDescent="0.2">
      <c r="A5744"/>
      <c r="B5744"/>
      <c r="C5744"/>
      <c r="D5744"/>
      <c r="E5744"/>
      <c r="F5744"/>
      <c r="G5744"/>
      <c r="H5744"/>
      <c r="I5744"/>
      <c r="J5744"/>
      <c r="K5744"/>
    </row>
    <row r="5745" spans="1:11" x14ac:dyDescent="0.2">
      <c r="A5745"/>
      <c r="B5745"/>
      <c r="C5745"/>
      <c r="D5745"/>
      <c r="E5745"/>
      <c r="F5745"/>
      <c r="G5745"/>
      <c r="H5745"/>
      <c r="I5745"/>
      <c r="J5745"/>
      <c r="K5745"/>
    </row>
    <row r="5746" spans="1:11" x14ac:dyDescent="0.2">
      <c r="A5746"/>
      <c r="B5746"/>
      <c r="C5746"/>
      <c r="D5746"/>
      <c r="E5746"/>
      <c r="F5746"/>
      <c r="G5746"/>
      <c r="H5746"/>
      <c r="I5746"/>
      <c r="J5746"/>
      <c r="K5746"/>
    </row>
    <row r="5747" spans="1:11" x14ac:dyDescent="0.2">
      <c r="A5747"/>
      <c r="B5747"/>
      <c r="C5747"/>
      <c r="D5747"/>
      <c r="E5747"/>
      <c r="F5747"/>
      <c r="G5747"/>
      <c r="H5747"/>
      <c r="I5747"/>
      <c r="J5747"/>
      <c r="K5747"/>
    </row>
    <row r="5748" spans="1:11" x14ac:dyDescent="0.2">
      <c r="A5748"/>
      <c r="B5748"/>
      <c r="C5748"/>
      <c r="D5748"/>
      <c r="E5748"/>
      <c r="F5748"/>
      <c r="G5748"/>
      <c r="H5748"/>
      <c r="I5748"/>
      <c r="J5748"/>
      <c r="K5748"/>
    </row>
    <row r="5749" spans="1:11" x14ac:dyDescent="0.2">
      <c r="A5749"/>
      <c r="B5749"/>
      <c r="C5749"/>
      <c r="D5749"/>
      <c r="E5749"/>
      <c r="F5749"/>
      <c r="G5749"/>
      <c r="H5749"/>
      <c r="I5749"/>
      <c r="J5749"/>
      <c r="K5749"/>
    </row>
    <row r="5750" spans="1:11" x14ac:dyDescent="0.2">
      <c r="A5750"/>
      <c r="B5750"/>
      <c r="C5750"/>
      <c r="D5750"/>
      <c r="E5750"/>
      <c r="F5750"/>
      <c r="G5750"/>
      <c r="H5750"/>
      <c r="I5750"/>
      <c r="J5750"/>
      <c r="K5750"/>
    </row>
    <row r="5751" spans="1:11" x14ac:dyDescent="0.2">
      <c r="A5751"/>
      <c r="B5751"/>
      <c r="C5751"/>
      <c r="D5751"/>
      <c r="E5751"/>
      <c r="F5751"/>
      <c r="G5751"/>
      <c r="H5751"/>
      <c r="I5751"/>
      <c r="J5751"/>
      <c r="K5751"/>
    </row>
    <row r="5752" spans="1:11" x14ac:dyDescent="0.2">
      <c r="A5752"/>
      <c r="B5752"/>
      <c r="C5752"/>
      <c r="D5752"/>
      <c r="E5752"/>
      <c r="F5752"/>
      <c r="G5752"/>
      <c r="H5752"/>
      <c r="I5752"/>
      <c r="J5752"/>
      <c r="K5752"/>
    </row>
    <row r="5753" spans="1:11" x14ac:dyDescent="0.2">
      <c r="A5753"/>
      <c r="B5753"/>
      <c r="C5753"/>
      <c r="D5753"/>
      <c r="E5753"/>
      <c r="F5753"/>
      <c r="G5753"/>
      <c r="H5753"/>
      <c r="I5753"/>
      <c r="J5753"/>
      <c r="K5753"/>
    </row>
    <row r="5754" spans="1:11" x14ac:dyDescent="0.2">
      <c r="A5754"/>
      <c r="B5754"/>
      <c r="C5754"/>
      <c r="D5754"/>
      <c r="E5754"/>
      <c r="F5754"/>
      <c r="G5754"/>
      <c r="H5754"/>
      <c r="I5754"/>
      <c r="J5754"/>
      <c r="K5754"/>
    </row>
    <row r="5755" spans="1:11" x14ac:dyDescent="0.2">
      <c r="A5755"/>
      <c r="B5755"/>
      <c r="C5755"/>
      <c r="D5755"/>
      <c r="E5755"/>
      <c r="F5755"/>
      <c r="G5755"/>
      <c r="H5755"/>
      <c r="I5755"/>
      <c r="J5755"/>
      <c r="K5755"/>
    </row>
    <row r="5756" spans="1:11" x14ac:dyDescent="0.2">
      <c r="A5756"/>
      <c r="B5756"/>
      <c r="C5756"/>
      <c r="D5756"/>
      <c r="E5756"/>
      <c r="F5756"/>
      <c r="G5756"/>
      <c r="H5756"/>
      <c r="I5756"/>
      <c r="J5756"/>
      <c r="K5756"/>
    </row>
    <row r="5757" spans="1:11" x14ac:dyDescent="0.2">
      <c r="A5757"/>
      <c r="B5757"/>
      <c r="C5757"/>
      <c r="D5757"/>
      <c r="E5757"/>
      <c r="F5757"/>
      <c r="G5757"/>
      <c r="H5757"/>
      <c r="I5757"/>
      <c r="J5757"/>
      <c r="K5757"/>
    </row>
    <row r="5758" spans="1:11" x14ac:dyDescent="0.2">
      <c r="A5758"/>
      <c r="B5758"/>
      <c r="C5758"/>
      <c r="D5758"/>
      <c r="E5758"/>
      <c r="F5758"/>
      <c r="G5758"/>
      <c r="H5758"/>
      <c r="I5758"/>
      <c r="J5758"/>
      <c r="K5758"/>
    </row>
    <row r="5759" spans="1:11" x14ac:dyDescent="0.2">
      <c r="A5759"/>
      <c r="B5759"/>
      <c r="C5759"/>
      <c r="D5759"/>
      <c r="E5759"/>
      <c r="F5759"/>
      <c r="G5759"/>
      <c r="H5759"/>
      <c r="I5759"/>
      <c r="J5759"/>
      <c r="K5759"/>
    </row>
    <row r="5760" spans="1:11" x14ac:dyDescent="0.2">
      <c r="A5760"/>
      <c r="B5760"/>
      <c r="C5760"/>
      <c r="D5760"/>
      <c r="E5760"/>
      <c r="F5760"/>
      <c r="G5760"/>
      <c r="H5760"/>
      <c r="I5760"/>
      <c r="J5760"/>
      <c r="K5760"/>
    </row>
    <row r="5761" spans="1:11" x14ac:dyDescent="0.2">
      <c r="A5761"/>
      <c r="B5761"/>
      <c r="C5761"/>
      <c r="D5761"/>
      <c r="E5761"/>
      <c r="F5761"/>
      <c r="G5761"/>
      <c r="H5761"/>
      <c r="I5761"/>
      <c r="J5761"/>
      <c r="K5761"/>
    </row>
    <row r="5762" spans="1:11" x14ac:dyDescent="0.2">
      <c r="A5762"/>
      <c r="B5762"/>
      <c r="C5762"/>
      <c r="D5762"/>
      <c r="E5762"/>
      <c r="F5762"/>
      <c r="G5762"/>
      <c r="H5762"/>
      <c r="I5762"/>
      <c r="J5762"/>
      <c r="K5762"/>
    </row>
    <row r="5763" spans="1:11" x14ac:dyDescent="0.2">
      <c r="A5763"/>
      <c r="B5763"/>
      <c r="C5763"/>
      <c r="D5763"/>
      <c r="E5763"/>
      <c r="F5763"/>
      <c r="G5763"/>
      <c r="H5763"/>
      <c r="I5763"/>
      <c r="J5763"/>
      <c r="K5763"/>
    </row>
    <row r="5764" spans="1:11" x14ac:dyDescent="0.2">
      <c r="A5764"/>
      <c r="B5764"/>
      <c r="C5764"/>
      <c r="D5764"/>
      <c r="E5764"/>
      <c r="F5764"/>
      <c r="G5764"/>
      <c r="H5764"/>
      <c r="I5764"/>
      <c r="J5764"/>
      <c r="K5764"/>
    </row>
    <row r="5765" spans="1:11" x14ac:dyDescent="0.2">
      <c r="A5765"/>
      <c r="B5765"/>
      <c r="C5765"/>
      <c r="D5765"/>
      <c r="E5765"/>
      <c r="F5765"/>
      <c r="G5765"/>
      <c r="H5765"/>
      <c r="I5765"/>
      <c r="J5765"/>
      <c r="K5765"/>
    </row>
    <row r="5766" spans="1:11" x14ac:dyDescent="0.2">
      <c r="A5766"/>
      <c r="B5766"/>
      <c r="C5766"/>
      <c r="D5766"/>
      <c r="E5766"/>
      <c r="F5766"/>
      <c r="G5766"/>
      <c r="H5766"/>
      <c r="I5766"/>
      <c r="J5766"/>
      <c r="K5766"/>
    </row>
    <row r="5767" spans="1:11" x14ac:dyDescent="0.2">
      <c r="A5767"/>
      <c r="B5767"/>
      <c r="C5767"/>
      <c r="D5767"/>
      <c r="E5767"/>
      <c r="F5767"/>
      <c r="G5767"/>
      <c r="H5767"/>
      <c r="I5767"/>
      <c r="J5767"/>
      <c r="K5767"/>
    </row>
    <row r="5768" spans="1:11" x14ac:dyDescent="0.2">
      <c r="A5768"/>
      <c r="B5768"/>
      <c r="C5768"/>
      <c r="D5768"/>
      <c r="E5768"/>
      <c r="F5768"/>
      <c r="G5768"/>
      <c r="H5768"/>
      <c r="I5768"/>
      <c r="J5768"/>
      <c r="K5768"/>
    </row>
    <row r="5769" spans="1:11" x14ac:dyDescent="0.2">
      <c r="A5769"/>
      <c r="B5769"/>
      <c r="C5769"/>
      <c r="D5769"/>
      <c r="E5769"/>
      <c r="F5769"/>
      <c r="G5769"/>
      <c r="H5769"/>
      <c r="I5769"/>
      <c r="J5769"/>
      <c r="K5769"/>
    </row>
    <row r="5770" spans="1:11" x14ac:dyDescent="0.2">
      <c r="A5770"/>
      <c r="B5770"/>
      <c r="C5770"/>
      <c r="D5770"/>
      <c r="E5770"/>
      <c r="F5770"/>
      <c r="G5770"/>
      <c r="H5770"/>
      <c r="I5770"/>
      <c r="J5770"/>
      <c r="K5770"/>
    </row>
    <row r="5771" spans="1:11" x14ac:dyDescent="0.2">
      <c r="A5771"/>
      <c r="B5771"/>
      <c r="C5771"/>
      <c r="D5771"/>
      <c r="E5771"/>
      <c r="F5771"/>
      <c r="G5771"/>
      <c r="H5771"/>
      <c r="I5771"/>
      <c r="J5771"/>
      <c r="K5771"/>
    </row>
    <row r="5772" spans="1:11" x14ac:dyDescent="0.2">
      <c r="A5772"/>
      <c r="B5772"/>
      <c r="C5772"/>
      <c r="D5772"/>
      <c r="E5772"/>
      <c r="F5772"/>
      <c r="G5772"/>
      <c r="H5772"/>
      <c r="I5772"/>
      <c r="J5772"/>
      <c r="K5772"/>
    </row>
    <row r="5773" spans="1:11" x14ac:dyDescent="0.2">
      <c r="A5773"/>
      <c r="B5773"/>
      <c r="C5773"/>
      <c r="D5773"/>
      <c r="E5773"/>
      <c r="F5773"/>
      <c r="G5773"/>
      <c r="H5773"/>
      <c r="I5773"/>
      <c r="J5773"/>
      <c r="K5773"/>
    </row>
    <row r="5774" spans="1:11" x14ac:dyDescent="0.2">
      <c r="A5774"/>
      <c r="B5774"/>
      <c r="C5774"/>
      <c r="D5774"/>
      <c r="E5774"/>
      <c r="F5774"/>
      <c r="G5774"/>
      <c r="H5774"/>
      <c r="I5774"/>
      <c r="J5774"/>
      <c r="K5774"/>
    </row>
    <row r="5775" spans="1:11" x14ac:dyDescent="0.2">
      <c r="A5775"/>
      <c r="B5775"/>
      <c r="C5775"/>
      <c r="D5775"/>
      <c r="E5775"/>
      <c r="F5775"/>
      <c r="G5775"/>
      <c r="H5775"/>
      <c r="I5775"/>
      <c r="J5775"/>
      <c r="K5775"/>
    </row>
    <row r="5776" spans="1:11" x14ac:dyDescent="0.2">
      <c r="A5776"/>
      <c r="B5776"/>
      <c r="C5776"/>
      <c r="D5776"/>
      <c r="E5776"/>
      <c r="F5776"/>
      <c r="G5776"/>
      <c r="H5776"/>
      <c r="I5776"/>
      <c r="J5776"/>
      <c r="K5776"/>
    </row>
    <row r="5777" spans="1:11" x14ac:dyDescent="0.2">
      <c r="A5777"/>
      <c r="B5777"/>
      <c r="C5777"/>
      <c r="D5777"/>
      <c r="E5777"/>
      <c r="F5777"/>
      <c r="G5777"/>
      <c r="H5777"/>
      <c r="I5777"/>
      <c r="J5777"/>
      <c r="K5777"/>
    </row>
    <row r="5778" spans="1:11" x14ac:dyDescent="0.2">
      <c r="A5778"/>
      <c r="B5778"/>
      <c r="C5778"/>
      <c r="D5778"/>
      <c r="E5778"/>
      <c r="F5778"/>
      <c r="G5778"/>
      <c r="H5778"/>
      <c r="I5778"/>
      <c r="J5778"/>
      <c r="K5778"/>
    </row>
    <row r="5779" spans="1:11" x14ac:dyDescent="0.2">
      <c r="A5779"/>
      <c r="B5779"/>
      <c r="C5779"/>
      <c r="D5779"/>
      <c r="E5779"/>
      <c r="F5779"/>
      <c r="G5779"/>
      <c r="H5779"/>
      <c r="I5779"/>
      <c r="J5779"/>
      <c r="K5779"/>
    </row>
    <row r="5780" spans="1:11" x14ac:dyDescent="0.2">
      <c r="A5780"/>
      <c r="B5780"/>
      <c r="C5780"/>
      <c r="D5780"/>
      <c r="E5780"/>
      <c r="F5780"/>
      <c r="G5780"/>
      <c r="H5780"/>
      <c r="I5780"/>
      <c r="J5780"/>
      <c r="K5780"/>
    </row>
    <row r="5781" spans="1:11" x14ac:dyDescent="0.2">
      <c r="A5781"/>
      <c r="B5781"/>
      <c r="C5781"/>
      <c r="D5781"/>
      <c r="E5781"/>
      <c r="F5781"/>
      <c r="G5781"/>
      <c r="H5781"/>
      <c r="I5781"/>
      <c r="J5781"/>
      <c r="K5781"/>
    </row>
    <row r="5782" spans="1:11" x14ac:dyDescent="0.2">
      <c r="A5782"/>
      <c r="B5782"/>
      <c r="C5782"/>
      <c r="D5782"/>
      <c r="E5782"/>
      <c r="F5782"/>
      <c r="G5782"/>
      <c r="H5782"/>
      <c r="I5782"/>
      <c r="J5782"/>
      <c r="K5782"/>
    </row>
    <row r="5783" spans="1:11" x14ac:dyDescent="0.2">
      <c r="A5783"/>
      <c r="B5783"/>
      <c r="C5783"/>
      <c r="D5783"/>
      <c r="E5783"/>
      <c r="F5783"/>
      <c r="G5783"/>
      <c r="H5783"/>
      <c r="I5783"/>
      <c r="J5783"/>
      <c r="K5783"/>
    </row>
    <row r="5784" spans="1:11" x14ac:dyDescent="0.2">
      <c r="A5784"/>
      <c r="B5784"/>
      <c r="C5784"/>
      <c r="D5784"/>
      <c r="E5784"/>
      <c r="F5784"/>
      <c r="G5784"/>
      <c r="H5784"/>
      <c r="I5784"/>
      <c r="J5784"/>
      <c r="K5784"/>
    </row>
    <row r="5785" spans="1:11" x14ac:dyDescent="0.2">
      <c r="A5785"/>
      <c r="B5785"/>
      <c r="C5785"/>
      <c r="D5785"/>
      <c r="E5785"/>
      <c r="F5785"/>
      <c r="G5785"/>
      <c r="H5785"/>
      <c r="I5785"/>
      <c r="J5785"/>
      <c r="K5785"/>
    </row>
    <row r="5786" spans="1:11" x14ac:dyDescent="0.2">
      <c r="A5786"/>
      <c r="B5786"/>
      <c r="C5786"/>
      <c r="D5786"/>
      <c r="E5786"/>
      <c r="F5786"/>
      <c r="G5786"/>
      <c r="H5786"/>
      <c r="I5786"/>
      <c r="J5786"/>
      <c r="K5786"/>
    </row>
    <row r="5787" spans="1:11" x14ac:dyDescent="0.2">
      <c r="A5787"/>
      <c r="B5787"/>
      <c r="C5787"/>
      <c r="D5787"/>
      <c r="E5787"/>
      <c r="F5787"/>
      <c r="G5787"/>
      <c r="H5787"/>
      <c r="I5787"/>
      <c r="J5787"/>
      <c r="K5787"/>
    </row>
    <row r="5788" spans="1:11" x14ac:dyDescent="0.2">
      <c r="A5788"/>
      <c r="B5788"/>
      <c r="C5788"/>
      <c r="D5788"/>
      <c r="E5788"/>
      <c r="F5788"/>
      <c r="G5788"/>
      <c r="H5788"/>
      <c r="I5788"/>
      <c r="J5788"/>
      <c r="K5788"/>
    </row>
    <row r="5789" spans="1:11" x14ac:dyDescent="0.2">
      <c r="A5789"/>
      <c r="B5789"/>
      <c r="C5789"/>
      <c r="D5789"/>
      <c r="E5789"/>
      <c r="F5789"/>
      <c r="G5789"/>
      <c r="H5789"/>
      <c r="I5789"/>
      <c r="J5789"/>
      <c r="K5789"/>
    </row>
    <row r="5790" spans="1:11" x14ac:dyDescent="0.2">
      <c r="A5790"/>
      <c r="B5790"/>
      <c r="C5790"/>
      <c r="D5790"/>
      <c r="E5790"/>
      <c r="F5790"/>
      <c r="G5790"/>
      <c r="H5790"/>
      <c r="I5790"/>
      <c r="J5790"/>
      <c r="K5790"/>
    </row>
    <row r="5791" spans="1:11" x14ac:dyDescent="0.2">
      <c r="A5791"/>
      <c r="B5791"/>
      <c r="C5791"/>
      <c r="D5791"/>
      <c r="E5791"/>
      <c r="F5791"/>
      <c r="G5791"/>
      <c r="H5791"/>
      <c r="I5791"/>
      <c r="J5791"/>
      <c r="K5791"/>
    </row>
    <row r="5792" spans="1:11" x14ac:dyDescent="0.2">
      <c r="A5792"/>
      <c r="B5792"/>
      <c r="C5792"/>
      <c r="D5792"/>
      <c r="E5792"/>
      <c r="F5792"/>
      <c r="G5792"/>
      <c r="H5792"/>
      <c r="I5792"/>
      <c r="J5792"/>
      <c r="K5792"/>
    </row>
    <row r="5793" spans="1:11" x14ac:dyDescent="0.2">
      <c r="A5793"/>
      <c r="B5793"/>
      <c r="C5793"/>
      <c r="D5793"/>
      <c r="E5793"/>
      <c r="F5793"/>
      <c r="G5793"/>
      <c r="H5793"/>
      <c r="I5793"/>
      <c r="J5793"/>
      <c r="K5793"/>
    </row>
    <row r="5794" spans="1:11" x14ac:dyDescent="0.2">
      <c r="A5794"/>
      <c r="B5794"/>
      <c r="C5794"/>
      <c r="D5794"/>
      <c r="E5794"/>
      <c r="F5794"/>
      <c r="G5794"/>
      <c r="H5794"/>
      <c r="I5794"/>
      <c r="J5794"/>
      <c r="K5794"/>
    </row>
    <row r="5795" spans="1:11" x14ac:dyDescent="0.2">
      <c r="A5795"/>
      <c r="B5795"/>
      <c r="C5795"/>
      <c r="D5795"/>
      <c r="E5795"/>
      <c r="F5795"/>
      <c r="G5795"/>
      <c r="H5795"/>
      <c r="I5795"/>
      <c r="J5795"/>
      <c r="K5795"/>
    </row>
    <row r="5796" spans="1:11" x14ac:dyDescent="0.2">
      <c r="A5796"/>
      <c r="B5796"/>
      <c r="C5796"/>
      <c r="D5796"/>
      <c r="E5796"/>
      <c r="F5796"/>
      <c r="G5796"/>
      <c r="H5796"/>
      <c r="I5796"/>
      <c r="J5796"/>
      <c r="K5796"/>
    </row>
    <row r="5797" spans="1:11" x14ac:dyDescent="0.2">
      <c r="A5797"/>
      <c r="B5797"/>
      <c r="C5797"/>
      <c r="D5797"/>
      <c r="E5797"/>
      <c r="F5797"/>
      <c r="G5797"/>
      <c r="H5797"/>
      <c r="I5797"/>
      <c r="J5797"/>
      <c r="K5797"/>
    </row>
    <row r="5798" spans="1:11" x14ac:dyDescent="0.2">
      <c r="A5798"/>
      <c r="B5798"/>
      <c r="C5798"/>
      <c r="D5798"/>
      <c r="E5798"/>
      <c r="F5798"/>
      <c r="G5798"/>
      <c r="H5798"/>
      <c r="I5798"/>
      <c r="J5798"/>
      <c r="K5798"/>
    </row>
    <row r="5799" spans="1:11" x14ac:dyDescent="0.2">
      <c r="A5799"/>
      <c r="B5799"/>
      <c r="C5799"/>
      <c r="D5799"/>
      <c r="E5799"/>
      <c r="F5799"/>
      <c r="G5799"/>
      <c r="H5799"/>
      <c r="I5799"/>
      <c r="J5799"/>
      <c r="K5799"/>
    </row>
    <row r="5800" spans="1:11" x14ac:dyDescent="0.2">
      <c r="A5800"/>
      <c r="B5800"/>
      <c r="C5800"/>
      <c r="D5800"/>
      <c r="E5800"/>
      <c r="F5800"/>
      <c r="G5800"/>
      <c r="H5800"/>
      <c r="I5800"/>
      <c r="J5800"/>
      <c r="K5800"/>
    </row>
    <row r="5801" spans="1:11" x14ac:dyDescent="0.2">
      <c r="A5801"/>
      <c r="B5801"/>
      <c r="C5801"/>
      <c r="D5801"/>
      <c r="E5801"/>
      <c r="F5801"/>
      <c r="G5801"/>
      <c r="H5801"/>
      <c r="I5801"/>
      <c r="J5801"/>
      <c r="K5801"/>
    </row>
    <row r="5802" spans="1:11" x14ac:dyDescent="0.2">
      <c r="A5802"/>
      <c r="B5802"/>
      <c r="C5802"/>
      <c r="D5802"/>
      <c r="E5802"/>
      <c r="F5802"/>
      <c r="G5802"/>
      <c r="H5802"/>
      <c r="I5802"/>
      <c r="J5802"/>
      <c r="K5802"/>
    </row>
    <row r="5803" spans="1:11" x14ac:dyDescent="0.2">
      <c r="A5803"/>
      <c r="B5803"/>
      <c r="C5803"/>
      <c r="D5803"/>
      <c r="E5803"/>
      <c r="F5803"/>
      <c r="G5803"/>
      <c r="H5803"/>
      <c r="I5803"/>
      <c r="J5803"/>
      <c r="K5803"/>
    </row>
    <row r="5804" spans="1:11" x14ac:dyDescent="0.2">
      <c r="A5804"/>
      <c r="B5804"/>
      <c r="C5804"/>
      <c r="D5804"/>
      <c r="E5804"/>
      <c r="F5804"/>
      <c r="G5804"/>
      <c r="H5804"/>
      <c r="I5804"/>
      <c r="J5804"/>
      <c r="K5804"/>
    </row>
    <row r="5805" spans="1:11" x14ac:dyDescent="0.2">
      <c r="A5805"/>
      <c r="B5805"/>
      <c r="C5805"/>
      <c r="D5805"/>
      <c r="E5805"/>
      <c r="F5805"/>
      <c r="G5805"/>
      <c r="H5805"/>
      <c r="I5805"/>
      <c r="J5805"/>
      <c r="K5805"/>
    </row>
    <row r="5806" spans="1:11" x14ac:dyDescent="0.2">
      <c r="A5806"/>
      <c r="B5806"/>
      <c r="C5806"/>
      <c r="D5806"/>
      <c r="E5806"/>
      <c r="F5806"/>
      <c r="G5806"/>
      <c r="H5806"/>
      <c r="I5806"/>
      <c r="J5806"/>
      <c r="K5806"/>
    </row>
    <row r="5807" spans="1:11" x14ac:dyDescent="0.2">
      <c r="A5807"/>
      <c r="B5807"/>
      <c r="C5807"/>
      <c r="D5807"/>
      <c r="E5807"/>
      <c r="F5807"/>
      <c r="G5807"/>
      <c r="H5807"/>
      <c r="I5807"/>
      <c r="J5807"/>
      <c r="K5807"/>
    </row>
    <row r="5808" spans="1:11" x14ac:dyDescent="0.2">
      <c r="A5808"/>
      <c r="B5808"/>
      <c r="C5808"/>
      <c r="D5808"/>
      <c r="E5808"/>
      <c r="F5808"/>
      <c r="G5808"/>
      <c r="H5808"/>
      <c r="I5808"/>
      <c r="J5808"/>
      <c r="K5808"/>
    </row>
    <row r="5809" spans="1:11" x14ac:dyDescent="0.2">
      <c r="A5809"/>
      <c r="B5809"/>
      <c r="C5809"/>
      <c r="D5809"/>
      <c r="E5809"/>
      <c r="F5809"/>
      <c r="G5809"/>
      <c r="H5809"/>
      <c r="I5809"/>
      <c r="J5809"/>
      <c r="K5809"/>
    </row>
    <row r="5810" spans="1:11" x14ac:dyDescent="0.2">
      <c r="A5810"/>
      <c r="B5810"/>
      <c r="C5810"/>
      <c r="D5810"/>
      <c r="E5810"/>
      <c r="F5810"/>
      <c r="G5810"/>
      <c r="H5810"/>
      <c r="I5810"/>
      <c r="J5810"/>
      <c r="K5810"/>
    </row>
    <row r="5811" spans="1:11" x14ac:dyDescent="0.2">
      <c r="A5811"/>
      <c r="B5811"/>
      <c r="C5811"/>
      <c r="D5811"/>
      <c r="E5811"/>
      <c r="F5811"/>
      <c r="G5811"/>
      <c r="H5811"/>
      <c r="I5811"/>
      <c r="J5811"/>
      <c r="K5811"/>
    </row>
    <row r="5812" spans="1:11" x14ac:dyDescent="0.2">
      <c r="A5812"/>
      <c r="B5812"/>
      <c r="C5812"/>
      <c r="D5812"/>
      <c r="E5812"/>
      <c r="F5812"/>
      <c r="G5812"/>
      <c r="H5812"/>
      <c r="I5812"/>
      <c r="J5812"/>
      <c r="K5812"/>
    </row>
    <row r="5813" spans="1:11" x14ac:dyDescent="0.2">
      <c r="A5813"/>
      <c r="B5813"/>
      <c r="C5813"/>
      <c r="D5813"/>
      <c r="E5813"/>
      <c r="F5813"/>
      <c r="G5813"/>
      <c r="H5813"/>
      <c r="I5813"/>
      <c r="J5813"/>
      <c r="K5813"/>
    </row>
    <row r="5814" spans="1:11" x14ac:dyDescent="0.2">
      <c r="A5814"/>
      <c r="B5814"/>
      <c r="C5814"/>
      <c r="D5814"/>
      <c r="E5814"/>
      <c r="F5814"/>
      <c r="G5814"/>
      <c r="H5814"/>
      <c r="I5814"/>
      <c r="J5814"/>
      <c r="K5814"/>
    </row>
    <row r="5815" spans="1:11" x14ac:dyDescent="0.2">
      <c r="A5815"/>
      <c r="B5815"/>
      <c r="C5815"/>
      <c r="D5815"/>
      <c r="E5815"/>
      <c r="F5815"/>
      <c r="G5815"/>
      <c r="H5815"/>
      <c r="I5815"/>
      <c r="J5815"/>
      <c r="K5815"/>
    </row>
    <row r="5816" spans="1:11" x14ac:dyDescent="0.2">
      <c r="A5816"/>
      <c r="B5816"/>
      <c r="C5816"/>
      <c r="D5816"/>
      <c r="E5816"/>
      <c r="F5816"/>
      <c r="G5816"/>
      <c r="H5816"/>
      <c r="I5816"/>
      <c r="J5816"/>
      <c r="K5816"/>
    </row>
    <row r="5817" spans="1:11" x14ac:dyDescent="0.2">
      <c r="A5817"/>
      <c r="B5817"/>
      <c r="C5817"/>
      <c r="D5817"/>
      <c r="E5817"/>
      <c r="F5817"/>
      <c r="G5817"/>
      <c r="H5817"/>
      <c r="I5817"/>
      <c r="J5817"/>
      <c r="K5817"/>
    </row>
    <row r="5818" spans="1:11" x14ac:dyDescent="0.2">
      <c r="A5818"/>
      <c r="B5818"/>
      <c r="C5818"/>
      <c r="D5818"/>
      <c r="E5818"/>
      <c r="F5818"/>
      <c r="G5818"/>
      <c r="H5818"/>
      <c r="I5818"/>
      <c r="J5818"/>
      <c r="K5818"/>
    </row>
    <row r="5819" spans="1:11" x14ac:dyDescent="0.2">
      <c r="A5819"/>
      <c r="B5819"/>
      <c r="C5819"/>
      <c r="D5819"/>
      <c r="E5819"/>
      <c r="F5819"/>
      <c r="G5819"/>
      <c r="H5819"/>
      <c r="I5819"/>
      <c r="J5819"/>
      <c r="K5819"/>
    </row>
    <row r="5820" spans="1:11" x14ac:dyDescent="0.2">
      <c r="A5820"/>
      <c r="B5820"/>
      <c r="C5820"/>
      <c r="D5820"/>
      <c r="E5820"/>
      <c r="F5820"/>
      <c r="G5820"/>
      <c r="H5820"/>
      <c r="I5820"/>
      <c r="J5820"/>
      <c r="K5820"/>
    </row>
    <row r="5821" spans="1:11" x14ac:dyDescent="0.2">
      <c r="A5821"/>
      <c r="B5821"/>
      <c r="C5821"/>
      <c r="D5821"/>
      <c r="E5821"/>
      <c r="F5821"/>
      <c r="G5821"/>
      <c r="H5821"/>
      <c r="I5821"/>
      <c r="J5821"/>
      <c r="K5821"/>
    </row>
    <row r="5822" spans="1:11" x14ac:dyDescent="0.2">
      <c r="A5822"/>
      <c r="B5822"/>
      <c r="C5822"/>
      <c r="D5822"/>
      <c r="E5822"/>
      <c r="F5822"/>
      <c r="G5822"/>
      <c r="H5822"/>
      <c r="I5822"/>
      <c r="J5822"/>
      <c r="K5822"/>
    </row>
    <row r="5823" spans="1:11" x14ac:dyDescent="0.2">
      <c r="A5823"/>
      <c r="B5823"/>
      <c r="C5823"/>
      <c r="D5823"/>
      <c r="E5823"/>
      <c r="F5823"/>
      <c r="G5823"/>
      <c r="H5823"/>
      <c r="I5823"/>
      <c r="J5823"/>
      <c r="K5823"/>
    </row>
    <row r="5824" spans="1:11" x14ac:dyDescent="0.2">
      <c r="A5824"/>
      <c r="B5824"/>
      <c r="C5824"/>
      <c r="D5824"/>
      <c r="E5824"/>
      <c r="F5824"/>
      <c r="G5824"/>
      <c r="H5824"/>
      <c r="I5824"/>
      <c r="J5824"/>
      <c r="K5824"/>
    </row>
    <row r="5825" spans="1:11" x14ac:dyDescent="0.2">
      <c r="A5825"/>
      <c r="B5825"/>
      <c r="C5825"/>
      <c r="D5825"/>
      <c r="E5825"/>
      <c r="F5825"/>
      <c r="G5825"/>
      <c r="H5825"/>
      <c r="I5825"/>
      <c r="J5825"/>
      <c r="K5825"/>
    </row>
    <row r="5826" spans="1:11" x14ac:dyDescent="0.2">
      <c r="A5826"/>
      <c r="B5826"/>
      <c r="C5826"/>
      <c r="D5826"/>
      <c r="E5826"/>
      <c r="F5826"/>
      <c r="G5826"/>
      <c r="H5826"/>
      <c r="I5826"/>
      <c r="J5826"/>
      <c r="K5826"/>
    </row>
    <row r="5827" spans="1:11" x14ac:dyDescent="0.2">
      <c r="A5827"/>
      <c r="B5827"/>
      <c r="C5827"/>
      <c r="D5827"/>
      <c r="E5827"/>
      <c r="F5827"/>
      <c r="G5827"/>
      <c r="H5827"/>
      <c r="I5827"/>
      <c r="J5827"/>
      <c r="K5827"/>
    </row>
    <row r="5828" spans="1:11" x14ac:dyDescent="0.2">
      <c r="A5828"/>
      <c r="B5828"/>
      <c r="C5828"/>
      <c r="D5828"/>
      <c r="E5828"/>
      <c r="F5828"/>
      <c r="G5828"/>
      <c r="H5828"/>
      <c r="I5828"/>
      <c r="J5828"/>
      <c r="K5828"/>
    </row>
    <row r="5829" spans="1:11" x14ac:dyDescent="0.2">
      <c r="A5829"/>
      <c r="B5829"/>
      <c r="C5829"/>
      <c r="D5829"/>
      <c r="E5829"/>
      <c r="F5829"/>
      <c r="G5829"/>
      <c r="H5829"/>
      <c r="I5829"/>
      <c r="J5829"/>
      <c r="K5829"/>
    </row>
    <row r="5830" spans="1:11" x14ac:dyDescent="0.2">
      <c r="A5830"/>
      <c r="B5830"/>
      <c r="C5830"/>
      <c r="D5830"/>
      <c r="E5830"/>
      <c r="F5830"/>
      <c r="G5830"/>
      <c r="H5830"/>
      <c r="I5830"/>
      <c r="J5830"/>
      <c r="K5830"/>
    </row>
    <row r="5831" spans="1:11" x14ac:dyDescent="0.2">
      <c r="A5831"/>
      <c r="B5831"/>
      <c r="C5831"/>
      <c r="D5831"/>
      <c r="E5831"/>
      <c r="F5831"/>
      <c r="G5831"/>
      <c r="H5831"/>
      <c r="I5831"/>
      <c r="J5831"/>
      <c r="K5831"/>
    </row>
    <row r="5832" spans="1:11" x14ac:dyDescent="0.2">
      <c r="A5832"/>
      <c r="B5832"/>
      <c r="C5832"/>
      <c r="D5832"/>
      <c r="E5832"/>
      <c r="F5832"/>
      <c r="G5832"/>
      <c r="H5832"/>
      <c r="I5832"/>
      <c r="J5832"/>
      <c r="K5832"/>
    </row>
    <row r="5833" spans="1:11" x14ac:dyDescent="0.2">
      <c r="A5833"/>
      <c r="B5833"/>
      <c r="C5833"/>
      <c r="D5833"/>
      <c r="E5833"/>
      <c r="F5833"/>
      <c r="G5833"/>
      <c r="H5833"/>
      <c r="I5833"/>
      <c r="J5833"/>
      <c r="K5833"/>
    </row>
    <row r="5834" spans="1:11" x14ac:dyDescent="0.2">
      <c r="A5834"/>
      <c r="B5834"/>
      <c r="C5834"/>
      <c r="D5834"/>
      <c r="E5834"/>
      <c r="F5834"/>
      <c r="G5834"/>
      <c r="H5834"/>
      <c r="I5834"/>
      <c r="J5834"/>
      <c r="K5834"/>
    </row>
    <row r="5835" spans="1:11" x14ac:dyDescent="0.2">
      <c r="A5835"/>
      <c r="B5835"/>
      <c r="C5835"/>
      <c r="D5835"/>
      <c r="E5835"/>
      <c r="F5835"/>
      <c r="G5835"/>
      <c r="H5835"/>
      <c r="I5835"/>
      <c r="J5835"/>
      <c r="K5835"/>
    </row>
    <row r="5836" spans="1:11" x14ac:dyDescent="0.2">
      <c r="A5836"/>
      <c r="B5836"/>
      <c r="C5836"/>
      <c r="D5836"/>
      <c r="E5836"/>
      <c r="F5836"/>
      <c r="G5836"/>
      <c r="H5836"/>
      <c r="I5836"/>
      <c r="J5836"/>
      <c r="K5836"/>
    </row>
    <row r="5837" spans="1:11" x14ac:dyDescent="0.2">
      <c r="A5837"/>
      <c r="B5837"/>
      <c r="C5837"/>
      <c r="D5837"/>
      <c r="E5837"/>
      <c r="F5837"/>
      <c r="G5837"/>
      <c r="H5837"/>
      <c r="I5837"/>
      <c r="J5837"/>
      <c r="K5837"/>
    </row>
    <row r="5838" spans="1:11" x14ac:dyDescent="0.2">
      <c r="A5838"/>
      <c r="B5838"/>
      <c r="C5838"/>
      <c r="D5838"/>
      <c r="E5838"/>
      <c r="F5838"/>
      <c r="G5838"/>
      <c r="H5838"/>
      <c r="I5838"/>
      <c r="J5838"/>
      <c r="K5838"/>
    </row>
    <row r="5839" spans="1:11" x14ac:dyDescent="0.2">
      <c r="A5839"/>
      <c r="B5839"/>
      <c r="C5839"/>
      <c r="D5839"/>
      <c r="E5839"/>
      <c r="F5839"/>
      <c r="G5839"/>
      <c r="H5839"/>
      <c r="I5839"/>
      <c r="J5839"/>
      <c r="K5839"/>
    </row>
    <row r="5840" spans="1:11" x14ac:dyDescent="0.2">
      <c r="A5840"/>
      <c r="B5840"/>
      <c r="C5840"/>
      <c r="D5840"/>
      <c r="E5840"/>
      <c r="F5840"/>
      <c r="G5840"/>
      <c r="H5840"/>
      <c r="I5840"/>
      <c r="J5840"/>
      <c r="K5840"/>
    </row>
    <row r="5841" spans="1:11" x14ac:dyDescent="0.2">
      <c r="A5841"/>
      <c r="B5841"/>
      <c r="C5841"/>
      <c r="D5841"/>
      <c r="E5841"/>
      <c r="F5841"/>
      <c r="G5841"/>
      <c r="H5841"/>
      <c r="I5841"/>
      <c r="J5841"/>
      <c r="K5841"/>
    </row>
    <row r="5842" spans="1:11" x14ac:dyDescent="0.2">
      <c r="A5842"/>
      <c r="B5842"/>
      <c r="C5842"/>
      <c r="D5842"/>
      <c r="E5842"/>
      <c r="F5842"/>
      <c r="G5842"/>
      <c r="H5842"/>
      <c r="I5842"/>
      <c r="J5842"/>
      <c r="K5842"/>
    </row>
    <row r="5843" spans="1:11" x14ac:dyDescent="0.2">
      <c r="A5843"/>
      <c r="B5843"/>
      <c r="C5843"/>
      <c r="D5843"/>
      <c r="E5843"/>
      <c r="F5843"/>
      <c r="G5843"/>
      <c r="H5843"/>
      <c r="I5843"/>
      <c r="J5843"/>
      <c r="K5843"/>
    </row>
    <row r="5844" spans="1:11" x14ac:dyDescent="0.2">
      <c r="A5844"/>
      <c r="B5844"/>
      <c r="C5844"/>
      <c r="D5844"/>
      <c r="E5844"/>
      <c r="F5844"/>
      <c r="G5844"/>
      <c r="H5844"/>
      <c r="I5844"/>
      <c r="J5844"/>
      <c r="K5844"/>
    </row>
    <row r="5845" spans="1:11" x14ac:dyDescent="0.2">
      <c r="A5845"/>
      <c r="B5845"/>
      <c r="C5845"/>
      <c r="D5845"/>
      <c r="E5845"/>
      <c r="F5845"/>
      <c r="G5845"/>
      <c r="H5845"/>
      <c r="I5845"/>
      <c r="J5845"/>
      <c r="K5845"/>
    </row>
    <row r="5846" spans="1:11" x14ac:dyDescent="0.2">
      <c r="A5846"/>
      <c r="B5846"/>
      <c r="C5846"/>
      <c r="D5846"/>
      <c r="E5846"/>
      <c r="F5846"/>
      <c r="G5846"/>
      <c r="H5846"/>
      <c r="I5846"/>
      <c r="J5846"/>
      <c r="K5846"/>
    </row>
    <row r="5847" spans="1:11" x14ac:dyDescent="0.2">
      <c r="A5847"/>
      <c r="B5847"/>
      <c r="C5847"/>
      <c r="D5847"/>
      <c r="E5847"/>
      <c r="F5847"/>
      <c r="G5847"/>
      <c r="H5847"/>
      <c r="I5847"/>
      <c r="J5847"/>
      <c r="K5847"/>
    </row>
    <row r="5848" spans="1:11" x14ac:dyDescent="0.2">
      <c r="A5848"/>
      <c r="B5848"/>
      <c r="C5848"/>
      <c r="D5848"/>
      <c r="E5848"/>
      <c r="F5848"/>
      <c r="G5848"/>
      <c r="H5848"/>
      <c r="I5848"/>
      <c r="J5848"/>
      <c r="K5848"/>
    </row>
    <row r="5849" spans="1:11" x14ac:dyDescent="0.2">
      <c r="A5849"/>
      <c r="B5849"/>
      <c r="C5849"/>
      <c r="D5849"/>
      <c r="E5849"/>
      <c r="F5849"/>
      <c r="G5849"/>
      <c r="H5849"/>
      <c r="I5849"/>
      <c r="J5849"/>
      <c r="K5849"/>
    </row>
    <row r="5850" spans="1:11" x14ac:dyDescent="0.2">
      <c r="A5850"/>
      <c r="B5850"/>
      <c r="C5850"/>
      <c r="D5850"/>
      <c r="E5850"/>
      <c r="F5850"/>
      <c r="G5850"/>
      <c r="H5850"/>
      <c r="I5850"/>
      <c r="J5850"/>
      <c r="K5850"/>
    </row>
    <row r="5851" spans="1:11" x14ac:dyDescent="0.2">
      <c r="A5851"/>
      <c r="B5851"/>
      <c r="C5851"/>
      <c r="D5851"/>
      <c r="E5851"/>
      <c r="F5851"/>
      <c r="G5851"/>
      <c r="H5851"/>
      <c r="I5851"/>
      <c r="J5851"/>
      <c r="K5851"/>
    </row>
    <row r="5852" spans="1:11" x14ac:dyDescent="0.2">
      <c r="A5852"/>
      <c r="B5852"/>
      <c r="C5852"/>
      <c r="D5852"/>
      <c r="E5852"/>
      <c r="F5852"/>
      <c r="G5852"/>
      <c r="H5852"/>
      <c r="I5852"/>
      <c r="J5852"/>
      <c r="K5852"/>
    </row>
    <row r="5853" spans="1:11" x14ac:dyDescent="0.2">
      <c r="A5853"/>
      <c r="B5853"/>
      <c r="C5853"/>
      <c r="D5853"/>
      <c r="E5853"/>
      <c r="F5853"/>
      <c r="G5853"/>
      <c r="H5853"/>
      <c r="I5853"/>
      <c r="J5853"/>
      <c r="K5853"/>
    </row>
    <row r="5854" spans="1:11" x14ac:dyDescent="0.2">
      <c r="A5854"/>
      <c r="B5854"/>
      <c r="C5854"/>
      <c r="D5854"/>
      <c r="E5854"/>
      <c r="F5854"/>
      <c r="G5854"/>
      <c r="H5854"/>
      <c r="I5854"/>
      <c r="J5854"/>
      <c r="K5854"/>
    </row>
    <row r="5855" spans="1:11" x14ac:dyDescent="0.2">
      <c r="A5855"/>
      <c r="B5855"/>
      <c r="C5855"/>
      <c r="D5855"/>
      <c r="E5855"/>
      <c r="F5855"/>
      <c r="G5855"/>
      <c r="H5855"/>
      <c r="I5855"/>
      <c r="J5855"/>
      <c r="K5855"/>
    </row>
    <row r="5856" spans="1:11" x14ac:dyDescent="0.2">
      <c r="A5856"/>
      <c r="B5856"/>
      <c r="C5856"/>
      <c r="D5856"/>
      <c r="E5856"/>
      <c r="F5856"/>
      <c r="G5856"/>
      <c r="H5856"/>
      <c r="I5856"/>
      <c r="J5856"/>
      <c r="K5856"/>
    </row>
    <row r="5857" spans="1:11" x14ac:dyDescent="0.2">
      <c r="A5857"/>
      <c r="B5857"/>
      <c r="C5857"/>
      <c r="D5857"/>
      <c r="E5857"/>
      <c r="F5857"/>
      <c r="G5857"/>
      <c r="H5857"/>
      <c r="I5857"/>
      <c r="J5857"/>
      <c r="K5857"/>
    </row>
    <row r="5858" spans="1:11" x14ac:dyDescent="0.2">
      <c r="A5858"/>
      <c r="B5858"/>
      <c r="C5858"/>
      <c r="D5858"/>
      <c r="E5858"/>
      <c r="F5858"/>
      <c r="G5858"/>
      <c r="H5858"/>
      <c r="I5858"/>
      <c r="J5858"/>
      <c r="K5858"/>
    </row>
    <row r="5859" spans="1:11" x14ac:dyDescent="0.2">
      <c r="A5859"/>
      <c r="B5859"/>
      <c r="C5859"/>
      <c r="D5859"/>
      <c r="E5859"/>
      <c r="F5859"/>
      <c r="G5859"/>
      <c r="H5859"/>
      <c r="I5859"/>
      <c r="J5859"/>
      <c r="K5859"/>
    </row>
    <row r="5860" spans="1:11" x14ac:dyDescent="0.2">
      <c r="A5860"/>
      <c r="B5860"/>
      <c r="C5860"/>
      <c r="D5860"/>
      <c r="E5860"/>
      <c r="F5860"/>
      <c r="G5860"/>
      <c r="H5860"/>
      <c r="I5860"/>
      <c r="J5860"/>
      <c r="K5860"/>
    </row>
    <row r="5861" spans="1:11" x14ac:dyDescent="0.2">
      <c r="A5861"/>
      <c r="B5861"/>
      <c r="C5861"/>
      <c r="D5861"/>
      <c r="E5861"/>
      <c r="F5861"/>
      <c r="G5861"/>
      <c r="H5861"/>
      <c r="I5861"/>
      <c r="J5861"/>
      <c r="K5861"/>
    </row>
    <row r="5862" spans="1:11" x14ac:dyDescent="0.2">
      <c r="A5862"/>
      <c r="B5862"/>
      <c r="C5862"/>
      <c r="D5862"/>
      <c r="E5862"/>
      <c r="F5862"/>
      <c r="G5862"/>
      <c r="H5862"/>
      <c r="I5862"/>
      <c r="J5862"/>
      <c r="K5862"/>
    </row>
    <row r="5863" spans="1:11" x14ac:dyDescent="0.2">
      <c r="A5863"/>
      <c r="B5863"/>
      <c r="C5863"/>
      <c r="D5863"/>
      <c r="E5863"/>
      <c r="F5863"/>
      <c r="G5863"/>
      <c r="H5863"/>
      <c r="I5863"/>
      <c r="J5863"/>
      <c r="K5863"/>
    </row>
    <row r="5864" spans="1:11" x14ac:dyDescent="0.2">
      <c r="A5864"/>
      <c r="B5864"/>
      <c r="C5864"/>
      <c r="D5864"/>
      <c r="E5864"/>
      <c r="F5864"/>
      <c r="G5864"/>
      <c r="H5864"/>
      <c r="I5864"/>
      <c r="J5864"/>
      <c r="K5864"/>
    </row>
    <row r="5865" spans="1:11" x14ac:dyDescent="0.2">
      <c r="A5865"/>
      <c r="B5865"/>
      <c r="C5865"/>
      <c r="D5865"/>
      <c r="E5865"/>
      <c r="F5865"/>
      <c r="G5865"/>
      <c r="H5865"/>
      <c r="I5865"/>
      <c r="J5865"/>
      <c r="K5865"/>
    </row>
    <row r="5866" spans="1:11" x14ac:dyDescent="0.2">
      <c r="A5866"/>
      <c r="B5866"/>
      <c r="C5866"/>
      <c r="D5866"/>
      <c r="E5866"/>
      <c r="F5866"/>
      <c r="G5866"/>
      <c r="H5866"/>
      <c r="I5866"/>
      <c r="J5866"/>
      <c r="K5866"/>
    </row>
    <row r="5867" spans="1:11" x14ac:dyDescent="0.2">
      <c r="A5867"/>
      <c r="B5867"/>
      <c r="C5867"/>
      <c r="D5867"/>
      <c r="E5867"/>
      <c r="F5867"/>
      <c r="G5867"/>
      <c r="H5867"/>
      <c r="I5867"/>
      <c r="J5867"/>
      <c r="K5867"/>
    </row>
    <row r="5868" spans="1:11" x14ac:dyDescent="0.2">
      <c r="A5868"/>
      <c r="B5868"/>
      <c r="C5868"/>
      <c r="D5868"/>
      <c r="E5868"/>
      <c r="F5868"/>
      <c r="G5868"/>
      <c r="H5868"/>
      <c r="I5868"/>
      <c r="J5868"/>
      <c r="K5868"/>
    </row>
    <row r="5869" spans="1:11" x14ac:dyDescent="0.2">
      <c r="A5869"/>
      <c r="B5869"/>
      <c r="C5869"/>
      <c r="D5869"/>
      <c r="E5869"/>
      <c r="F5869"/>
      <c r="G5869"/>
      <c r="H5869"/>
      <c r="I5869"/>
      <c r="J5869"/>
      <c r="K5869"/>
    </row>
    <row r="5870" spans="1:11" x14ac:dyDescent="0.2">
      <c r="A5870"/>
      <c r="B5870"/>
      <c r="C5870"/>
      <c r="D5870"/>
      <c r="E5870"/>
      <c r="F5870"/>
      <c r="G5870"/>
      <c r="H5870"/>
      <c r="I5870"/>
      <c r="J5870"/>
      <c r="K5870"/>
    </row>
    <row r="5871" spans="1:11" x14ac:dyDescent="0.2">
      <c r="A5871"/>
      <c r="B5871"/>
      <c r="C5871"/>
      <c r="D5871"/>
      <c r="E5871"/>
      <c r="F5871"/>
      <c r="G5871"/>
      <c r="H5871"/>
      <c r="I5871"/>
      <c r="J5871"/>
      <c r="K5871"/>
    </row>
    <row r="5872" spans="1:11" x14ac:dyDescent="0.2">
      <c r="A5872"/>
      <c r="B5872"/>
      <c r="C5872"/>
      <c r="D5872"/>
      <c r="E5872"/>
      <c r="F5872"/>
      <c r="G5872"/>
      <c r="H5872"/>
      <c r="I5872"/>
      <c r="J5872"/>
      <c r="K5872"/>
    </row>
    <row r="5873" spans="1:11" x14ac:dyDescent="0.2">
      <c r="A5873"/>
      <c r="B5873"/>
      <c r="C5873"/>
      <c r="D5873"/>
      <c r="E5873"/>
      <c r="F5873"/>
      <c r="G5873"/>
      <c r="H5873"/>
      <c r="I5873"/>
      <c r="J5873"/>
      <c r="K5873"/>
    </row>
    <row r="5874" spans="1:11" x14ac:dyDescent="0.2">
      <c r="A5874"/>
      <c r="B5874"/>
      <c r="C5874"/>
      <c r="D5874"/>
      <c r="E5874"/>
      <c r="F5874"/>
      <c r="G5874"/>
      <c r="H5874"/>
      <c r="I5874"/>
      <c r="J5874"/>
      <c r="K5874"/>
    </row>
    <row r="5875" spans="1:11" x14ac:dyDescent="0.2">
      <c r="A5875"/>
      <c r="B5875"/>
      <c r="C5875"/>
      <c r="D5875"/>
      <c r="E5875"/>
      <c r="F5875"/>
      <c r="G5875"/>
      <c r="H5875"/>
      <c r="I5875"/>
      <c r="J5875"/>
      <c r="K5875"/>
    </row>
    <row r="5876" spans="1:11" x14ac:dyDescent="0.2">
      <c r="A5876"/>
      <c r="B5876"/>
      <c r="C5876"/>
      <c r="D5876"/>
      <c r="E5876"/>
      <c r="F5876"/>
      <c r="G5876"/>
      <c r="H5876"/>
      <c r="I5876"/>
      <c r="J5876"/>
      <c r="K5876"/>
    </row>
    <row r="5877" spans="1:11" x14ac:dyDescent="0.2">
      <c r="A5877"/>
      <c r="B5877"/>
      <c r="C5877"/>
      <c r="D5877"/>
      <c r="E5877"/>
      <c r="F5877"/>
      <c r="G5877"/>
      <c r="H5877"/>
      <c r="I5877"/>
      <c r="J5877"/>
      <c r="K5877"/>
    </row>
    <row r="5878" spans="1:11" x14ac:dyDescent="0.2">
      <c r="A5878"/>
      <c r="B5878"/>
      <c r="C5878"/>
      <c r="D5878"/>
      <c r="E5878"/>
      <c r="F5878"/>
      <c r="G5878"/>
      <c r="H5878"/>
      <c r="I5878"/>
      <c r="J5878"/>
      <c r="K5878"/>
    </row>
    <row r="5879" spans="1:11" x14ac:dyDescent="0.2">
      <c r="A5879"/>
      <c r="B5879"/>
      <c r="C5879"/>
      <c r="D5879"/>
      <c r="E5879"/>
      <c r="F5879"/>
      <c r="G5879"/>
      <c r="H5879"/>
      <c r="I5879"/>
      <c r="J5879"/>
      <c r="K5879"/>
    </row>
    <row r="5880" spans="1:11" x14ac:dyDescent="0.2">
      <c r="A5880"/>
      <c r="B5880"/>
      <c r="C5880"/>
      <c r="D5880"/>
      <c r="E5880"/>
      <c r="F5880"/>
      <c r="G5880"/>
      <c r="H5880"/>
      <c r="I5880"/>
      <c r="J5880"/>
      <c r="K5880"/>
    </row>
    <row r="5881" spans="1:11" x14ac:dyDescent="0.2">
      <c r="A5881"/>
      <c r="B5881"/>
      <c r="C5881"/>
      <c r="D5881"/>
      <c r="E5881"/>
      <c r="F5881"/>
      <c r="G5881"/>
      <c r="H5881"/>
      <c r="I5881"/>
      <c r="J5881"/>
      <c r="K5881"/>
    </row>
    <row r="5882" spans="1:11" x14ac:dyDescent="0.2">
      <c r="A5882"/>
      <c r="B5882"/>
      <c r="C5882"/>
      <c r="D5882"/>
      <c r="E5882"/>
      <c r="F5882"/>
      <c r="G5882"/>
      <c r="H5882"/>
      <c r="I5882"/>
      <c r="J5882"/>
      <c r="K5882"/>
    </row>
    <row r="5883" spans="1:11" x14ac:dyDescent="0.2">
      <c r="A5883"/>
      <c r="B5883"/>
      <c r="C5883"/>
      <c r="D5883"/>
      <c r="E5883"/>
      <c r="F5883"/>
      <c r="G5883"/>
      <c r="H5883"/>
      <c r="I5883"/>
      <c r="J5883"/>
      <c r="K5883"/>
    </row>
    <row r="5884" spans="1:11" x14ac:dyDescent="0.2">
      <c r="A5884"/>
      <c r="B5884"/>
      <c r="C5884"/>
      <c r="D5884"/>
      <c r="E5884"/>
      <c r="F5884"/>
      <c r="G5884"/>
      <c r="H5884"/>
      <c r="I5884"/>
      <c r="J5884"/>
      <c r="K5884"/>
    </row>
    <row r="5885" spans="1:11" x14ac:dyDescent="0.2">
      <c r="A5885"/>
      <c r="B5885"/>
      <c r="C5885"/>
      <c r="D5885"/>
      <c r="E5885"/>
      <c r="F5885"/>
      <c r="G5885"/>
      <c r="H5885"/>
      <c r="I5885"/>
      <c r="J5885"/>
      <c r="K5885"/>
    </row>
    <row r="5886" spans="1:11" x14ac:dyDescent="0.2">
      <c r="A5886"/>
      <c r="B5886"/>
      <c r="C5886"/>
      <c r="D5886"/>
      <c r="E5886"/>
      <c r="F5886"/>
      <c r="G5886"/>
      <c r="H5886"/>
      <c r="I5886"/>
      <c r="J5886"/>
      <c r="K5886"/>
    </row>
    <row r="5887" spans="1:11" x14ac:dyDescent="0.2">
      <c r="A5887"/>
      <c r="B5887"/>
      <c r="C5887"/>
      <c r="D5887"/>
      <c r="E5887"/>
      <c r="F5887"/>
      <c r="G5887"/>
      <c r="H5887"/>
      <c r="I5887"/>
      <c r="J5887"/>
      <c r="K5887"/>
    </row>
    <row r="5888" spans="1:11" x14ac:dyDescent="0.2">
      <c r="A5888"/>
      <c r="B5888"/>
      <c r="C5888"/>
      <c r="D5888"/>
      <c r="E5888"/>
      <c r="F5888"/>
      <c r="G5888"/>
      <c r="H5888"/>
      <c r="I5888"/>
      <c r="J5888"/>
      <c r="K5888"/>
    </row>
    <row r="5889" spans="1:11" x14ac:dyDescent="0.2">
      <c r="A5889"/>
      <c r="B5889"/>
      <c r="C5889"/>
      <c r="D5889"/>
      <c r="E5889"/>
      <c r="F5889"/>
      <c r="G5889"/>
      <c r="H5889"/>
      <c r="I5889"/>
      <c r="J5889"/>
      <c r="K5889"/>
    </row>
    <row r="5890" spans="1:11" x14ac:dyDescent="0.2">
      <c r="A5890"/>
      <c r="B5890"/>
      <c r="C5890"/>
      <c r="D5890"/>
      <c r="E5890"/>
      <c r="F5890"/>
      <c r="G5890"/>
      <c r="H5890"/>
      <c r="I5890"/>
      <c r="J5890"/>
      <c r="K5890"/>
    </row>
    <row r="5891" spans="1:11" x14ac:dyDescent="0.2">
      <c r="A5891"/>
      <c r="B5891"/>
      <c r="C5891"/>
      <c r="D5891"/>
      <c r="E5891"/>
      <c r="F5891"/>
      <c r="G5891"/>
      <c r="H5891"/>
      <c r="I5891"/>
      <c r="J5891"/>
      <c r="K5891"/>
    </row>
    <row r="5892" spans="1:11" x14ac:dyDescent="0.2">
      <c r="A5892"/>
      <c r="B5892"/>
      <c r="C5892"/>
      <c r="D5892"/>
      <c r="E5892"/>
      <c r="F5892"/>
      <c r="G5892"/>
      <c r="H5892"/>
      <c r="I5892"/>
      <c r="J5892"/>
      <c r="K5892"/>
    </row>
    <row r="5893" spans="1:11" x14ac:dyDescent="0.2">
      <c r="A5893"/>
      <c r="B5893"/>
      <c r="C5893"/>
      <c r="D5893"/>
      <c r="E5893"/>
      <c r="F5893"/>
      <c r="G5893"/>
      <c r="H5893"/>
      <c r="I5893"/>
      <c r="J5893"/>
      <c r="K5893"/>
    </row>
    <row r="5894" spans="1:11" x14ac:dyDescent="0.2">
      <c r="A5894"/>
      <c r="B5894"/>
      <c r="C5894"/>
      <c r="D5894"/>
      <c r="E5894"/>
      <c r="F5894"/>
      <c r="G5894"/>
      <c r="H5894"/>
      <c r="I5894"/>
      <c r="J5894"/>
      <c r="K5894"/>
    </row>
    <row r="5895" spans="1:11" x14ac:dyDescent="0.2">
      <c r="A5895"/>
      <c r="B5895"/>
      <c r="C5895"/>
      <c r="D5895"/>
      <c r="E5895"/>
      <c r="F5895"/>
      <c r="G5895"/>
      <c r="H5895"/>
      <c r="I5895"/>
      <c r="J5895"/>
      <c r="K5895"/>
    </row>
    <row r="5896" spans="1:11" x14ac:dyDescent="0.2">
      <c r="A5896"/>
      <c r="B5896"/>
      <c r="C5896"/>
      <c r="D5896"/>
      <c r="E5896"/>
      <c r="F5896"/>
      <c r="G5896"/>
      <c r="H5896"/>
      <c r="I5896"/>
      <c r="J5896"/>
      <c r="K5896"/>
    </row>
    <row r="5897" spans="1:11" x14ac:dyDescent="0.2">
      <c r="A5897"/>
      <c r="B5897"/>
      <c r="C5897"/>
      <c r="D5897"/>
      <c r="E5897"/>
      <c r="F5897"/>
      <c r="G5897"/>
      <c r="H5897"/>
      <c r="I5897"/>
      <c r="J5897"/>
      <c r="K5897"/>
    </row>
    <row r="5898" spans="1:11" x14ac:dyDescent="0.2">
      <c r="A5898"/>
      <c r="B5898"/>
      <c r="C5898"/>
      <c r="D5898"/>
      <c r="E5898"/>
      <c r="F5898"/>
      <c r="G5898"/>
      <c r="H5898"/>
      <c r="I5898"/>
      <c r="J5898"/>
      <c r="K5898"/>
    </row>
    <row r="5899" spans="1:11" x14ac:dyDescent="0.2">
      <c r="A5899"/>
      <c r="B5899"/>
      <c r="C5899"/>
      <c r="D5899"/>
      <c r="E5899"/>
      <c r="F5899"/>
      <c r="G5899"/>
      <c r="H5899"/>
      <c r="I5899"/>
      <c r="J5899"/>
      <c r="K5899"/>
    </row>
    <row r="5900" spans="1:11" x14ac:dyDescent="0.2">
      <c r="A5900"/>
      <c r="B5900"/>
      <c r="C5900"/>
      <c r="D5900"/>
      <c r="E5900"/>
      <c r="F5900"/>
      <c r="G5900"/>
      <c r="H5900"/>
      <c r="I5900"/>
      <c r="J5900"/>
      <c r="K5900"/>
    </row>
    <row r="5901" spans="1:11" x14ac:dyDescent="0.2">
      <c r="A5901"/>
      <c r="B5901"/>
      <c r="C5901"/>
      <c r="D5901"/>
      <c r="E5901"/>
      <c r="F5901"/>
      <c r="G5901"/>
      <c r="H5901"/>
      <c r="I5901"/>
      <c r="J5901"/>
      <c r="K5901"/>
    </row>
    <row r="5902" spans="1:11" x14ac:dyDescent="0.2">
      <c r="A5902"/>
      <c r="B5902"/>
      <c r="C5902"/>
      <c r="D5902"/>
      <c r="E5902"/>
      <c r="F5902"/>
      <c r="G5902"/>
      <c r="H5902"/>
      <c r="I5902"/>
      <c r="J5902"/>
      <c r="K5902"/>
    </row>
    <row r="5903" spans="1:11" x14ac:dyDescent="0.2">
      <c r="A5903"/>
      <c r="B5903"/>
      <c r="C5903"/>
      <c r="D5903"/>
      <c r="E5903"/>
      <c r="F5903"/>
      <c r="G5903"/>
      <c r="H5903"/>
      <c r="I5903"/>
      <c r="J5903"/>
      <c r="K5903"/>
    </row>
    <row r="5904" spans="1:11" x14ac:dyDescent="0.2">
      <c r="A5904"/>
      <c r="B5904"/>
      <c r="C5904"/>
      <c r="D5904"/>
      <c r="E5904"/>
      <c r="F5904"/>
      <c r="G5904"/>
      <c r="H5904"/>
      <c r="I5904"/>
      <c r="J5904"/>
      <c r="K5904"/>
    </row>
    <row r="5905" spans="1:11" x14ac:dyDescent="0.2">
      <c r="A5905"/>
      <c r="B5905"/>
      <c r="C5905"/>
      <c r="D5905"/>
      <c r="E5905"/>
      <c r="F5905"/>
      <c r="G5905"/>
      <c r="H5905"/>
      <c r="I5905"/>
      <c r="J5905"/>
      <c r="K5905"/>
    </row>
    <row r="5906" spans="1:11" x14ac:dyDescent="0.2">
      <c r="A5906"/>
      <c r="B5906"/>
      <c r="C5906"/>
      <c r="D5906"/>
      <c r="E5906"/>
      <c r="F5906"/>
      <c r="G5906"/>
      <c r="H5906"/>
      <c r="I5906"/>
      <c r="J5906"/>
      <c r="K5906"/>
    </row>
    <row r="5907" spans="1:11" x14ac:dyDescent="0.2">
      <c r="A5907"/>
      <c r="B5907"/>
      <c r="C5907"/>
      <c r="D5907"/>
      <c r="E5907"/>
      <c r="F5907"/>
      <c r="G5907"/>
      <c r="H5907"/>
      <c r="I5907"/>
      <c r="J5907"/>
      <c r="K5907"/>
    </row>
    <row r="5908" spans="1:11" x14ac:dyDescent="0.2">
      <c r="A5908"/>
      <c r="B5908"/>
      <c r="C5908"/>
      <c r="D5908"/>
      <c r="E5908"/>
      <c r="F5908"/>
      <c r="G5908"/>
      <c r="H5908"/>
      <c r="I5908"/>
      <c r="J5908"/>
      <c r="K5908"/>
    </row>
    <row r="5909" spans="1:11" x14ac:dyDescent="0.2">
      <c r="A5909"/>
      <c r="B5909"/>
      <c r="C5909"/>
      <c r="D5909"/>
      <c r="E5909"/>
      <c r="F5909"/>
      <c r="G5909"/>
      <c r="H5909"/>
      <c r="I5909"/>
      <c r="J5909"/>
      <c r="K5909"/>
    </row>
    <row r="5910" spans="1:11" x14ac:dyDescent="0.2">
      <c r="A5910"/>
      <c r="B5910"/>
      <c r="C5910"/>
      <c r="D5910"/>
      <c r="E5910"/>
      <c r="F5910"/>
      <c r="G5910"/>
      <c r="H5910"/>
      <c r="I5910"/>
      <c r="J5910"/>
      <c r="K5910"/>
    </row>
    <row r="5911" spans="1:11" x14ac:dyDescent="0.2">
      <c r="A5911"/>
      <c r="B5911"/>
      <c r="C5911"/>
      <c r="D5911"/>
      <c r="E5911"/>
      <c r="F5911"/>
      <c r="G5911"/>
      <c r="H5911"/>
      <c r="I5911"/>
      <c r="J5911"/>
      <c r="K5911"/>
    </row>
    <row r="5912" spans="1:11" x14ac:dyDescent="0.2">
      <c r="A5912"/>
      <c r="B5912"/>
      <c r="C5912"/>
      <c r="D5912"/>
      <c r="E5912"/>
      <c r="F5912"/>
      <c r="G5912"/>
      <c r="H5912"/>
      <c r="I5912"/>
      <c r="J5912"/>
      <c r="K5912"/>
    </row>
    <row r="5913" spans="1:11" x14ac:dyDescent="0.2">
      <c r="A5913"/>
      <c r="B5913"/>
      <c r="C5913"/>
      <c r="D5913"/>
      <c r="E5913"/>
      <c r="F5913"/>
      <c r="G5913"/>
      <c r="H5913"/>
      <c r="I5913"/>
      <c r="J5913"/>
      <c r="K5913"/>
    </row>
    <row r="5914" spans="1:11" x14ac:dyDescent="0.2">
      <c r="A5914"/>
      <c r="B5914"/>
      <c r="C5914"/>
      <c r="D5914"/>
      <c r="E5914"/>
      <c r="F5914"/>
      <c r="G5914"/>
      <c r="H5914"/>
      <c r="I5914"/>
      <c r="J5914"/>
      <c r="K5914"/>
    </row>
    <row r="5915" spans="1:11" x14ac:dyDescent="0.2">
      <c r="A5915"/>
      <c r="B5915"/>
      <c r="C5915"/>
      <c r="D5915"/>
      <c r="E5915"/>
      <c r="F5915"/>
      <c r="G5915"/>
      <c r="H5915"/>
      <c r="I5915"/>
      <c r="J5915"/>
      <c r="K5915"/>
    </row>
    <row r="5916" spans="1:11" x14ac:dyDescent="0.2">
      <c r="A5916"/>
      <c r="B5916"/>
      <c r="C5916"/>
      <c r="D5916"/>
      <c r="E5916"/>
      <c r="F5916"/>
      <c r="G5916"/>
      <c r="H5916"/>
      <c r="I5916"/>
      <c r="J5916"/>
      <c r="K5916"/>
    </row>
    <row r="5917" spans="1:11" x14ac:dyDescent="0.2">
      <c r="A5917"/>
      <c r="B5917"/>
      <c r="C5917"/>
      <c r="D5917"/>
      <c r="E5917"/>
      <c r="F5917"/>
      <c r="G5917"/>
      <c r="H5917"/>
      <c r="I5917"/>
      <c r="J5917"/>
      <c r="K5917"/>
    </row>
    <row r="5918" spans="1:11" x14ac:dyDescent="0.2">
      <c r="A5918"/>
      <c r="B5918"/>
      <c r="C5918"/>
      <c r="D5918"/>
      <c r="E5918"/>
      <c r="F5918"/>
      <c r="G5918"/>
      <c r="H5918"/>
      <c r="I5918"/>
      <c r="J5918"/>
      <c r="K5918"/>
    </row>
    <row r="5919" spans="1:11" x14ac:dyDescent="0.2">
      <c r="A5919"/>
      <c r="B5919"/>
      <c r="C5919"/>
      <c r="D5919"/>
      <c r="E5919"/>
      <c r="F5919"/>
      <c r="G5919"/>
      <c r="H5919"/>
      <c r="I5919"/>
      <c r="J5919"/>
      <c r="K5919"/>
    </row>
    <row r="5920" spans="1:11" x14ac:dyDescent="0.2">
      <c r="A5920"/>
      <c r="B5920"/>
      <c r="C5920"/>
      <c r="D5920"/>
      <c r="E5920"/>
      <c r="F5920"/>
      <c r="G5920"/>
      <c r="H5920"/>
      <c r="I5920"/>
      <c r="J5920"/>
      <c r="K5920"/>
    </row>
    <row r="5921" spans="1:11" x14ac:dyDescent="0.2">
      <c r="A5921"/>
      <c r="B5921"/>
      <c r="C5921"/>
      <c r="D5921"/>
      <c r="E5921"/>
      <c r="F5921"/>
      <c r="G5921"/>
      <c r="H5921"/>
      <c r="I5921"/>
      <c r="J5921"/>
      <c r="K5921"/>
    </row>
    <row r="5922" spans="1:11" x14ac:dyDescent="0.2">
      <c r="A5922"/>
      <c r="B5922"/>
      <c r="C5922"/>
      <c r="D5922"/>
      <c r="E5922"/>
      <c r="F5922"/>
      <c r="G5922"/>
      <c r="H5922"/>
      <c r="I5922"/>
      <c r="J5922"/>
      <c r="K5922"/>
    </row>
    <row r="5923" spans="1:11" x14ac:dyDescent="0.2">
      <c r="A5923"/>
      <c r="B5923"/>
      <c r="C5923"/>
      <c r="D5923"/>
      <c r="E5923"/>
      <c r="F5923"/>
      <c r="G5923"/>
      <c r="H5923"/>
      <c r="I5923"/>
      <c r="J5923"/>
      <c r="K5923"/>
    </row>
    <row r="5924" spans="1:11" x14ac:dyDescent="0.2">
      <c r="A5924"/>
      <c r="B5924"/>
      <c r="C5924"/>
      <c r="D5924"/>
      <c r="E5924"/>
      <c r="F5924"/>
      <c r="G5924"/>
      <c r="H5924"/>
      <c r="I5924"/>
      <c r="J5924"/>
      <c r="K5924"/>
    </row>
    <row r="5925" spans="1:11" x14ac:dyDescent="0.2">
      <c r="A5925"/>
      <c r="B5925"/>
      <c r="C5925"/>
      <c r="D5925"/>
      <c r="E5925"/>
      <c r="F5925"/>
      <c r="G5925"/>
      <c r="H5925"/>
      <c r="I5925"/>
      <c r="J5925"/>
      <c r="K5925"/>
    </row>
    <row r="5926" spans="1:11" x14ac:dyDescent="0.2">
      <c r="A5926"/>
      <c r="B5926"/>
      <c r="C5926"/>
      <c r="D5926"/>
      <c r="E5926"/>
      <c r="F5926"/>
      <c r="G5926"/>
      <c r="H5926"/>
      <c r="I5926"/>
      <c r="J5926"/>
      <c r="K5926"/>
    </row>
    <row r="5927" spans="1:11" x14ac:dyDescent="0.2">
      <c r="A5927"/>
      <c r="B5927"/>
      <c r="C5927"/>
      <c r="D5927"/>
      <c r="E5927"/>
      <c r="F5927"/>
      <c r="G5927"/>
      <c r="H5927"/>
      <c r="I5927"/>
      <c r="J5927"/>
      <c r="K5927"/>
    </row>
    <row r="5928" spans="1:11" x14ac:dyDescent="0.2">
      <c r="A5928"/>
      <c r="B5928"/>
      <c r="C5928"/>
      <c r="D5928"/>
      <c r="E5928"/>
      <c r="F5928"/>
      <c r="G5928"/>
      <c r="H5928"/>
      <c r="I5928"/>
      <c r="J5928"/>
      <c r="K5928"/>
    </row>
    <row r="5929" spans="1:11" x14ac:dyDescent="0.2">
      <c r="A5929"/>
      <c r="B5929"/>
      <c r="C5929"/>
      <c r="D5929"/>
      <c r="E5929"/>
      <c r="F5929"/>
      <c r="G5929"/>
      <c r="H5929"/>
      <c r="I5929"/>
      <c r="J5929"/>
      <c r="K5929"/>
    </row>
    <row r="5930" spans="1:11" x14ac:dyDescent="0.2">
      <c r="A5930"/>
      <c r="B5930"/>
      <c r="C5930"/>
      <c r="D5930"/>
      <c r="E5930"/>
      <c r="F5930"/>
      <c r="G5930"/>
      <c r="H5930"/>
      <c r="I5930"/>
      <c r="J5930"/>
      <c r="K5930"/>
    </row>
    <row r="5931" spans="1:11" x14ac:dyDescent="0.2">
      <c r="A5931"/>
      <c r="B5931"/>
      <c r="C5931"/>
      <c r="D5931"/>
      <c r="E5931"/>
      <c r="F5931"/>
      <c r="G5931"/>
      <c r="H5931"/>
      <c r="I5931"/>
      <c r="J5931"/>
      <c r="K5931"/>
    </row>
    <row r="5932" spans="1:11" x14ac:dyDescent="0.2">
      <c r="A5932"/>
      <c r="B5932"/>
      <c r="C5932"/>
      <c r="D5932"/>
      <c r="E5932"/>
      <c r="F5932"/>
      <c r="G5932"/>
      <c r="H5932"/>
      <c r="I5932"/>
      <c r="J5932"/>
      <c r="K5932"/>
    </row>
    <row r="5933" spans="1:11" x14ac:dyDescent="0.2">
      <c r="A5933"/>
      <c r="B5933"/>
      <c r="C5933"/>
      <c r="D5933"/>
      <c r="E5933"/>
      <c r="F5933"/>
      <c r="G5933"/>
      <c r="H5933"/>
      <c r="I5933"/>
      <c r="J5933"/>
      <c r="K5933"/>
    </row>
    <row r="5934" spans="1:11" x14ac:dyDescent="0.2">
      <c r="A5934"/>
      <c r="B5934"/>
      <c r="C5934"/>
      <c r="D5934"/>
      <c r="E5934"/>
      <c r="F5934"/>
      <c r="G5934"/>
      <c r="H5934"/>
      <c r="I5934"/>
      <c r="J5934"/>
      <c r="K5934"/>
    </row>
    <row r="5935" spans="1:11" x14ac:dyDescent="0.2">
      <c r="A5935"/>
      <c r="B5935"/>
      <c r="C5935"/>
      <c r="D5935"/>
      <c r="E5935"/>
      <c r="F5935"/>
      <c r="G5935"/>
      <c r="H5935"/>
      <c r="I5935"/>
      <c r="J5935"/>
      <c r="K5935"/>
    </row>
    <row r="5936" spans="1:11" x14ac:dyDescent="0.2">
      <c r="A5936"/>
      <c r="B5936"/>
      <c r="C5936"/>
      <c r="D5936"/>
      <c r="E5936"/>
      <c r="F5936"/>
      <c r="G5936"/>
      <c r="H5936"/>
      <c r="I5936"/>
      <c r="J5936"/>
      <c r="K5936"/>
    </row>
    <row r="5937" spans="1:11" x14ac:dyDescent="0.2">
      <c r="A5937"/>
      <c r="B5937"/>
      <c r="C5937"/>
      <c r="D5937"/>
      <c r="E5937"/>
      <c r="F5937"/>
      <c r="G5937"/>
      <c r="H5937"/>
      <c r="I5937"/>
      <c r="J5937"/>
      <c r="K5937"/>
    </row>
    <row r="5938" spans="1:11" x14ac:dyDescent="0.2">
      <c r="A5938"/>
      <c r="B5938"/>
      <c r="C5938"/>
      <c r="D5938"/>
      <c r="E5938"/>
      <c r="F5938"/>
      <c r="G5938"/>
      <c r="H5938"/>
      <c r="I5938"/>
      <c r="J5938"/>
      <c r="K5938"/>
    </row>
    <row r="5939" spans="1:11" x14ac:dyDescent="0.2">
      <c r="A5939"/>
      <c r="B5939"/>
      <c r="C5939"/>
      <c r="D5939"/>
      <c r="E5939"/>
      <c r="F5939"/>
      <c r="G5939"/>
      <c r="H5939"/>
      <c r="I5939"/>
      <c r="J5939"/>
      <c r="K5939"/>
    </row>
    <row r="5940" spans="1:11" x14ac:dyDescent="0.2">
      <c r="A5940"/>
      <c r="B5940"/>
      <c r="C5940"/>
      <c r="D5940"/>
      <c r="E5940"/>
      <c r="F5940"/>
      <c r="G5940"/>
      <c r="H5940"/>
      <c r="I5940"/>
      <c r="J5940"/>
      <c r="K5940"/>
    </row>
    <row r="5941" spans="1:11" x14ac:dyDescent="0.2">
      <c r="A5941"/>
      <c r="B5941"/>
      <c r="C5941"/>
      <c r="D5941"/>
      <c r="E5941"/>
      <c r="F5941"/>
      <c r="G5941"/>
      <c r="H5941"/>
      <c r="I5941"/>
      <c r="J5941"/>
      <c r="K5941"/>
    </row>
    <row r="5942" spans="1:11" x14ac:dyDescent="0.2">
      <c r="A5942"/>
      <c r="B5942"/>
      <c r="C5942"/>
      <c r="D5942"/>
      <c r="E5942"/>
      <c r="F5942"/>
      <c r="G5942"/>
      <c r="H5942"/>
      <c r="I5942"/>
      <c r="J5942"/>
      <c r="K5942"/>
    </row>
    <row r="5943" spans="1:11" x14ac:dyDescent="0.2">
      <c r="A5943"/>
      <c r="B5943"/>
      <c r="C5943"/>
      <c r="D5943"/>
      <c r="E5943"/>
      <c r="F5943"/>
      <c r="G5943"/>
      <c r="H5943"/>
      <c r="I5943"/>
      <c r="J5943"/>
      <c r="K5943"/>
    </row>
    <row r="5944" spans="1:11" x14ac:dyDescent="0.2">
      <c r="A5944"/>
      <c r="B5944"/>
      <c r="C5944"/>
      <c r="D5944"/>
      <c r="E5944"/>
      <c r="F5944"/>
      <c r="G5944"/>
      <c r="H5944"/>
      <c r="I5944"/>
      <c r="J5944"/>
      <c r="K5944"/>
    </row>
    <row r="5945" spans="1:11" x14ac:dyDescent="0.2">
      <c r="A5945"/>
      <c r="B5945"/>
      <c r="C5945"/>
      <c r="D5945"/>
      <c r="E5945"/>
      <c r="F5945"/>
      <c r="G5945"/>
      <c r="H5945"/>
      <c r="I5945"/>
      <c r="J5945"/>
      <c r="K5945"/>
    </row>
    <row r="5946" spans="1:11" x14ac:dyDescent="0.2">
      <c r="A5946"/>
      <c r="B5946"/>
      <c r="C5946"/>
      <c r="D5946"/>
      <c r="E5946"/>
      <c r="F5946"/>
      <c r="G5946"/>
      <c r="H5946"/>
      <c r="I5946"/>
      <c r="J5946"/>
      <c r="K5946"/>
    </row>
    <row r="5947" spans="1:11" x14ac:dyDescent="0.2">
      <c r="A5947"/>
      <c r="B5947"/>
      <c r="C5947"/>
      <c r="D5947"/>
      <c r="E5947"/>
      <c r="F5947"/>
      <c r="G5947"/>
      <c r="H5947"/>
      <c r="I5947"/>
      <c r="J5947"/>
      <c r="K5947"/>
    </row>
    <row r="5948" spans="1:11" x14ac:dyDescent="0.2">
      <c r="A5948"/>
      <c r="B5948"/>
      <c r="C5948"/>
      <c r="D5948"/>
      <c r="E5948"/>
      <c r="F5948"/>
      <c r="G5948"/>
      <c r="H5948"/>
      <c r="I5948"/>
      <c r="J5948"/>
      <c r="K5948"/>
    </row>
    <row r="5949" spans="1:11" x14ac:dyDescent="0.2">
      <c r="A5949"/>
      <c r="B5949"/>
      <c r="C5949"/>
      <c r="D5949"/>
      <c r="E5949"/>
      <c r="F5949"/>
      <c r="G5949"/>
      <c r="H5949"/>
      <c r="I5949"/>
      <c r="J5949"/>
      <c r="K5949"/>
    </row>
    <row r="5950" spans="1:11" x14ac:dyDescent="0.2">
      <c r="A5950"/>
      <c r="B5950"/>
      <c r="C5950"/>
      <c r="D5950"/>
      <c r="E5950"/>
      <c r="F5950"/>
      <c r="G5950"/>
      <c r="H5950"/>
      <c r="I5950"/>
      <c r="J5950"/>
      <c r="K5950"/>
    </row>
    <row r="5951" spans="1:11" x14ac:dyDescent="0.2">
      <c r="A5951"/>
      <c r="B5951"/>
      <c r="C5951"/>
      <c r="D5951"/>
      <c r="E5951"/>
      <c r="F5951"/>
      <c r="G5951"/>
      <c r="H5951"/>
      <c r="I5951"/>
      <c r="J5951"/>
      <c r="K5951"/>
    </row>
    <row r="5952" spans="1:11" x14ac:dyDescent="0.2">
      <c r="A5952"/>
      <c r="B5952"/>
      <c r="C5952"/>
      <c r="D5952"/>
      <c r="E5952"/>
      <c r="F5952"/>
      <c r="G5952"/>
      <c r="H5952"/>
      <c r="I5952"/>
      <c r="J5952"/>
      <c r="K5952"/>
    </row>
    <row r="5953" spans="1:11" x14ac:dyDescent="0.2">
      <c r="A5953"/>
      <c r="B5953"/>
      <c r="C5953"/>
      <c r="D5953"/>
      <c r="E5953"/>
      <c r="F5953"/>
      <c r="G5953"/>
      <c r="H5953"/>
      <c r="I5953"/>
      <c r="J5953"/>
      <c r="K5953"/>
    </row>
    <row r="5954" spans="1:11" x14ac:dyDescent="0.2">
      <c r="A5954"/>
      <c r="B5954"/>
      <c r="C5954"/>
      <c r="D5954"/>
      <c r="E5954"/>
      <c r="F5954"/>
      <c r="G5954"/>
      <c r="H5954"/>
      <c r="I5954"/>
      <c r="J5954"/>
      <c r="K5954"/>
    </row>
    <row r="5955" spans="1:11" x14ac:dyDescent="0.2">
      <c r="A5955"/>
      <c r="B5955"/>
      <c r="C5955"/>
      <c r="D5955"/>
      <c r="E5955"/>
      <c r="F5955"/>
      <c r="G5955"/>
      <c r="H5955"/>
      <c r="I5955"/>
      <c r="J5955"/>
      <c r="K5955"/>
    </row>
    <row r="5956" spans="1:11" x14ac:dyDescent="0.2">
      <c r="A5956"/>
      <c r="B5956"/>
      <c r="C5956"/>
      <c r="D5956"/>
      <c r="E5956"/>
      <c r="F5956"/>
      <c r="G5956"/>
      <c r="H5956"/>
      <c r="I5956"/>
      <c r="J5956"/>
      <c r="K5956"/>
    </row>
    <row r="5957" spans="1:11" x14ac:dyDescent="0.2">
      <c r="A5957"/>
      <c r="B5957"/>
      <c r="C5957"/>
      <c r="D5957"/>
      <c r="E5957"/>
      <c r="F5957"/>
      <c r="G5957"/>
      <c r="H5957"/>
      <c r="I5957"/>
      <c r="J5957"/>
      <c r="K5957"/>
    </row>
    <row r="5958" spans="1:11" x14ac:dyDescent="0.2">
      <c r="A5958"/>
      <c r="B5958"/>
      <c r="C5958"/>
      <c r="D5958"/>
      <c r="E5958"/>
      <c r="F5958"/>
      <c r="G5958"/>
      <c r="H5958"/>
      <c r="I5958"/>
      <c r="J5958"/>
      <c r="K5958"/>
    </row>
    <row r="5959" spans="1:11" x14ac:dyDescent="0.2">
      <c r="A5959"/>
      <c r="B5959"/>
      <c r="C5959"/>
      <c r="D5959"/>
      <c r="E5959"/>
      <c r="F5959"/>
      <c r="G5959"/>
      <c r="H5959"/>
      <c r="I5959"/>
      <c r="J5959"/>
      <c r="K5959"/>
    </row>
    <row r="5960" spans="1:11" x14ac:dyDescent="0.2">
      <c r="A5960"/>
      <c r="B5960"/>
      <c r="C5960"/>
      <c r="D5960"/>
      <c r="E5960"/>
      <c r="F5960"/>
      <c r="G5960"/>
      <c r="H5960"/>
      <c r="I5960"/>
      <c r="J5960"/>
      <c r="K5960"/>
    </row>
    <row r="5961" spans="1:11" x14ac:dyDescent="0.2">
      <c r="A5961"/>
      <c r="B5961"/>
      <c r="C5961"/>
      <c r="D5961"/>
      <c r="E5961"/>
      <c r="F5961"/>
      <c r="G5961"/>
      <c r="H5961"/>
      <c r="I5961"/>
      <c r="J5961"/>
      <c r="K5961"/>
    </row>
    <row r="5962" spans="1:11" x14ac:dyDescent="0.2">
      <c r="A5962"/>
      <c r="B5962"/>
      <c r="C5962"/>
      <c r="D5962"/>
      <c r="E5962"/>
      <c r="F5962"/>
      <c r="G5962"/>
      <c r="H5962"/>
      <c r="I5962"/>
      <c r="J5962"/>
      <c r="K5962"/>
    </row>
    <row r="5963" spans="1:11" x14ac:dyDescent="0.2">
      <c r="A5963"/>
      <c r="B5963"/>
      <c r="C5963"/>
      <c r="D5963"/>
      <c r="E5963"/>
      <c r="F5963"/>
      <c r="G5963"/>
      <c r="H5963"/>
      <c r="I5963"/>
      <c r="J5963"/>
      <c r="K5963"/>
    </row>
    <row r="5964" spans="1:11" x14ac:dyDescent="0.2">
      <c r="A5964"/>
      <c r="B5964"/>
      <c r="C5964"/>
      <c r="D5964"/>
      <c r="E5964"/>
      <c r="F5964"/>
      <c r="G5964"/>
      <c r="H5964"/>
      <c r="I5964"/>
      <c r="J5964"/>
      <c r="K5964"/>
    </row>
    <row r="5965" spans="1:11" x14ac:dyDescent="0.2">
      <c r="A5965"/>
      <c r="B5965"/>
      <c r="C5965"/>
      <c r="D5965"/>
      <c r="E5965"/>
      <c r="F5965"/>
      <c r="G5965"/>
      <c r="H5965"/>
      <c r="I5965"/>
      <c r="J5965"/>
      <c r="K5965"/>
    </row>
    <row r="5966" spans="1:11" x14ac:dyDescent="0.2">
      <c r="A5966"/>
      <c r="B5966"/>
      <c r="C5966"/>
      <c r="D5966"/>
      <c r="E5966"/>
      <c r="F5966"/>
      <c r="G5966"/>
      <c r="H5966"/>
      <c r="I5966"/>
      <c r="J5966"/>
      <c r="K5966"/>
    </row>
    <row r="5967" spans="1:11" x14ac:dyDescent="0.2">
      <c r="A5967"/>
      <c r="B5967"/>
      <c r="C5967"/>
      <c r="D5967"/>
      <c r="E5967"/>
      <c r="F5967"/>
      <c r="G5967"/>
      <c r="H5967"/>
      <c r="I5967"/>
      <c r="J5967"/>
      <c r="K5967"/>
    </row>
    <row r="5968" spans="1:11" x14ac:dyDescent="0.2">
      <c r="A5968"/>
      <c r="B5968"/>
      <c r="C5968"/>
      <c r="D5968"/>
      <c r="E5968"/>
      <c r="F5968"/>
      <c r="G5968"/>
      <c r="H5968"/>
      <c r="I5968"/>
      <c r="J5968"/>
      <c r="K5968"/>
    </row>
    <row r="5969" spans="1:11" x14ac:dyDescent="0.2">
      <c r="A5969"/>
      <c r="B5969"/>
      <c r="C5969"/>
      <c r="D5969"/>
      <c r="E5969"/>
      <c r="F5969"/>
      <c r="G5969"/>
      <c r="H5969"/>
      <c r="I5969"/>
      <c r="J5969"/>
      <c r="K5969"/>
    </row>
    <row r="5970" spans="1:11" x14ac:dyDescent="0.2">
      <c r="A5970"/>
      <c r="B5970"/>
      <c r="C5970"/>
      <c r="D5970"/>
      <c r="E5970"/>
      <c r="F5970"/>
      <c r="G5970"/>
      <c r="H5970"/>
      <c r="I5970"/>
      <c r="J5970"/>
      <c r="K5970"/>
    </row>
    <row r="5971" spans="1:11" x14ac:dyDescent="0.2">
      <c r="A5971"/>
      <c r="B5971"/>
      <c r="C5971"/>
      <c r="D5971"/>
      <c r="E5971"/>
      <c r="F5971"/>
      <c r="G5971"/>
      <c r="H5971"/>
      <c r="I5971"/>
      <c r="J5971"/>
      <c r="K5971"/>
    </row>
    <row r="5972" spans="1:11" x14ac:dyDescent="0.2">
      <c r="A5972"/>
      <c r="B5972"/>
      <c r="C5972"/>
      <c r="D5972"/>
      <c r="E5972"/>
      <c r="F5972"/>
      <c r="G5972"/>
      <c r="H5972"/>
      <c r="I5972"/>
      <c r="J5972"/>
      <c r="K5972"/>
    </row>
    <row r="5973" spans="1:11" x14ac:dyDescent="0.2">
      <c r="A5973"/>
      <c r="B5973"/>
      <c r="C5973"/>
      <c r="D5973"/>
      <c r="E5973"/>
      <c r="F5973"/>
      <c r="G5973"/>
      <c r="H5973"/>
      <c r="I5973"/>
      <c r="J5973"/>
      <c r="K5973"/>
    </row>
    <row r="5974" spans="1:11" x14ac:dyDescent="0.2">
      <c r="A5974"/>
      <c r="B5974"/>
      <c r="C5974"/>
      <c r="D5974"/>
      <c r="E5974"/>
      <c r="F5974"/>
      <c r="G5974"/>
      <c r="H5974"/>
      <c r="I5974"/>
      <c r="J5974"/>
      <c r="K5974"/>
    </row>
    <row r="5975" spans="1:11" x14ac:dyDescent="0.2">
      <c r="A5975"/>
      <c r="B5975"/>
      <c r="C5975"/>
      <c r="D5975"/>
      <c r="E5975"/>
      <c r="F5975"/>
      <c r="G5975"/>
      <c r="H5975"/>
      <c r="I5975"/>
      <c r="J5975"/>
      <c r="K5975"/>
    </row>
    <row r="5976" spans="1:11" x14ac:dyDescent="0.2">
      <c r="A5976"/>
      <c r="B5976"/>
      <c r="C5976"/>
      <c r="D5976"/>
      <c r="E5976"/>
      <c r="F5976"/>
      <c r="G5976"/>
      <c r="H5976"/>
      <c r="I5976"/>
      <c r="J5976"/>
      <c r="K5976"/>
    </row>
    <row r="5977" spans="1:11" x14ac:dyDescent="0.2">
      <c r="A5977"/>
      <c r="B5977"/>
      <c r="C5977"/>
      <c r="D5977"/>
      <c r="E5977"/>
      <c r="F5977"/>
      <c r="G5977"/>
      <c r="H5977"/>
      <c r="I5977"/>
      <c r="J5977"/>
      <c r="K5977"/>
    </row>
    <row r="5978" spans="1:11" x14ac:dyDescent="0.2">
      <c r="A5978"/>
      <c r="B5978"/>
      <c r="C5978"/>
      <c r="D5978"/>
      <c r="E5978"/>
      <c r="F5978"/>
      <c r="G5978"/>
      <c r="H5978"/>
      <c r="I5978"/>
      <c r="J5978"/>
      <c r="K5978"/>
    </row>
    <row r="5979" spans="1:11" x14ac:dyDescent="0.2">
      <c r="A5979"/>
      <c r="B5979"/>
      <c r="C5979"/>
      <c r="D5979"/>
      <c r="E5979"/>
      <c r="F5979"/>
      <c r="G5979"/>
      <c r="H5979"/>
      <c r="I5979"/>
      <c r="J5979"/>
      <c r="K5979"/>
    </row>
    <row r="5980" spans="1:11" x14ac:dyDescent="0.2">
      <c r="A5980"/>
      <c r="B5980"/>
      <c r="C5980"/>
      <c r="D5980"/>
      <c r="E5980"/>
      <c r="F5980"/>
      <c r="G5980"/>
      <c r="H5980"/>
      <c r="I5980"/>
      <c r="J5980"/>
      <c r="K5980"/>
    </row>
    <row r="5981" spans="1:11" x14ac:dyDescent="0.2">
      <c r="A5981"/>
      <c r="B5981"/>
      <c r="C5981"/>
      <c r="D5981"/>
      <c r="E5981"/>
      <c r="F5981"/>
      <c r="G5981"/>
      <c r="H5981"/>
      <c r="I5981"/>
      <c r="J5981"/>
      <c r="K5981"/>
    </row>
    <row r="5982" spans="1:11" x14ac:dyDescent="0.2">
      <c r="A5982"/>
      <c r="B5982"/>
      <c r="C5982"/>
      <c r="D5982"/>
      <c r="E5982"/>
      <c r="F5982"/>
      <c r="G5982"/>
      <c r="H5982"/>
      <c r="I5982"/>
      <c r="J5982"/>
      <c r="K5982"/>
    </row>
    <row r="5983" spans="1:11" x14ac:dyDescent="0.2">
      <c r="A5983"/>
      <c r="B5983"/>
      <c r="C5983"/>
      <c r="D5983"/>
      <c r="E5983"/>
      <c r="F5983"/>
      <c r="G5983"/>
      <c r="H5983"/>
      <c r="I5983"/>
      <c r="J5983"/>
      <c r="K5983"/>
    </row>
    <row r="5984" spans="1:11" x14ac:dyDescent="0.2">
      <c r="A5984"/>
      <c r="B5984"/>
      <c r="C5984"/>
      <c r="D5984"/>
      <c r="E5984"/>
      <c r="F5984"/>
      <c r="G5984"/>
      <c r="H5984"/>
      <c r="I5984"/>
      <c r="J5984"/>
      <c r="K5984"/>
    </row>
    <row r="5985" spans="1:11" x14ac:dyDescent="0.2">
      <c r="A5985"/>
      <c r="B5985"/>
      <c r="C5985"/>
      <c r="D5985"/>
      <c r="E5985"/>
      <c r="F5985"/>
      <c r="G5985"/>
      <c r="H5985"/>
      <c r="I5985"/>
      <c r="J5985"/>
      <c r="K5985"/>
    </row>
    <row r="5986" spans="1:11" x14ac:dyDescent="0.2">
      <c r="A5986"/>
      <c r="B5986"/>
      <c r="C5986"/>
      <c r="D5986"/>
      <c r="E5986"/>
      <c r="F5986"/>
      <c r="G5986"/>
      <c r="H5986"/>
      <c r="I5986"/>
      <c r="J5986"/>
      <c r="K5986"/>
    </row>
    <row r="5987" spans="1:11" x14ac:dyDescent="0.2">
      <c r="A5987"/>
      <c r="B5987"/>
      <c r="C5987"/>
      <c r="D5987"/>
      <c r="E5987"/>
      <c r="F5987"/>
      <c r="G5987"/>
      <c r="H5987"/>
      <c r="I5987"/>
      <c r="J5987"/>
      <c r="K5987"/>
    </row>
    <row r="5988" spans="1:11" x14ac:dyDescent="0.2">
      <c r="A5988"/>
      <c r="B5988"/>
      <c r="C5988"/>
      <c r="D5988"/>
      <c r="E5988"/>
      <c r="F5988"/>
      <c r="G5988"/>
      <c r="H5988"/>
      <c r="I5988"/>
      <c r="J5988"/>
      <c r="K5988"/>
    </row>
    <row r="5989" spans="1:11" x14ac:dyDescent="0.2">
      <c r="A5989"/>
      <c r="B5989"/>
      <c r="C5989"/>
      <c r="D5989"/>
      <c r="E5989"/>
      <c r="F5989"/>
      <c r="G5989"/>
      <c r="H5989"/>
      <c r="I5989"/>
      <c r="J5989"/>
      <c r="K5989"/>
    </row>
    <row r="5990" spans="1:11" x14ac:dyDescent="0.2">
      <c r="A5990"/>
      <c r="B5990"/>
      <c r="C5990"/>
      <c r="D5990"/>
      <c r="E5990"/>
      <c r="F5990"/>
      <c r="G5990"/>
      <c r="H5990"/>
      <c r="I5990"/>
      <c r="J5990"/>
      <c r="K5990"/>
    </row>
    <row r="5991" spans="1:11" x14ac:dyDescent="0.2">
      <c r="A5991"/>
      <c r="B5991"/>
      <c r="C5991"/>
      <c r="D5991"/>
      <c r="E5991"/>
      <c r="F5991"/>
      <c r="G5991"/>
      <c r="H5991"/>
      <c r="I5991"/>
      <c r="J5991"/>
      <c r="K5991"/>
    </row>
    <row r="5992" spans="1:11" x14ac:dyDescent="0.2">
      <c r="A5992"/>
      <c r="B5992"/>
      <c r="C5992"/>
      <c r="D5992"/>
      <c r="E5992"/>
      <c r="F5992"/>
      <c r="G5992"/>
      <c r="H5992"/>
      <c r="I5992"/>
      <c r="J5992"/>
      <c r="K5992"/>
    </row>
    <row r="5993" spans="1:11" x14ac:dyDescent="0.2">
      <c r="A5993"/>
      <c r="B5993"/>
      <c r="C5993"/>
      <c r="D5993"/>
      <c r="E5993"/>
      <c r="F5993"/>
      <c r="G5993"/>
      <c r="H5993"/>
      <c r="I5993"/>
      <c r="J5993"/>
      <c r="K5993"/>
    </row>
    <row r="5994" spans="1:11" x14ac:dyDescent="0.2">
      <c r="A5994"/>
      <c r="B5994"/>
      <c r="C5994"/>
      <c r="D5994"/>
      <c r="E5994"/>
      <c r="F5994"/>
      <c r="G5994"/>
      <c r="H5994"/>
      <c r="I5994"/>
      <c r="J5994"/>
      <c r="K5994"/>
    </row>
    <row r="5995" spans="1:11" x14ac:dyDescent="0.2">
      <c r="A5995"/>
      <c r="B5995"/>
      <c r="C5995"/>
      <c r="D5995"/>
      <c r="E5995"/>
      <c r="F5995"/>
      <c r="G5995"/>
      <c r="H5995"/>
      <c r="I5995"/>
      <c r="J5995"/>
      <c r="K5995"/>
    </row>
    <row r="5996" spans="1:11" x14ac:dyDescent="0.2">
      <c r="A5996"/>
      <c r="B5996"/>
      <c r="C5996"/>
      <c r="D5996"/>
      <c r="E5996"/>
      <c r="F5996"/>
      <c r="G5996"/>
      <c r="H5996"/>
      <c r="I5996"/>
      <c r="J5996"/>
      <c r="K5996"/>
    </row>
    <row r="5997" spans="1:11" x14ac:dyDescent="0.2">
      <c r="A5997"/>
      <c r="B5997"/>
      <c r="C5997"/>
      <c r="D5997"/>
      <c r="E5997"/>
      <c r="F5997"/>
      <c r="G5997"/>
      <c r="H5997"/>
      <c r="I5997"/>
      <c r="J5997"/>
      <c r="K5997"/>
    </row>
    <row r="5998" spans="1:11" x14ac:dyDescent="0.2">
      <c r="A5998"/>
      <c r="B5998"/>
      <c r="C5998"/>
      <c r="D5998"/>
      <c r="E5998"/>
      <c r="F5998"/>
      <c r="G5998"/>
      <c r="H5998"/>
      <c r="I5998"/>
      <c r="J5998"/>
      <c r="K5998"/>
    </row>
    <row r="5999" spans="1:11" x14ac:dyDescent="0.2">
      <c r="A5999"/>
      <c r="B5999"/>
      <c r="C5999"/>
      <c r="D5999"/>
      <c r="E5999"/>
      <c r="F5999"/>
      <c r="G5999"/>
      <c r="H5999"/>
      <c r="I5999"/>
      <c r="J5999"/>
      <c r="K5999"/>
    </row>
    <row r="6000" spans="1:11" x14ac:dyDescent="0.2">
      <c r="A6000"/>
      <c r="B6000"/>
      <c r="C6000"/>
      <c r="D6000"/>
      <c r="E6000"/>
      <c r="F6000"/>
      <c r="G6000"/>
      <c r="H6000"/>
      <c r="I6000"/>
      <c r="J6000"/>
      <c r="K6000"/>
    </row>
    <row r="6001" spans="1:11" x14ac:dyDescent="0.2">
      <c r="A6001"/>
      <c r="B6001"/>
      <c r="C6001"/>
      <c r="D6001"/>
      <c r="E6001"/>
      <c r="F6001"/>
      <c r="G6001"/>
      <c r="H6001"/>
      <c r="I6001"/>
      <c r="J6001"/>
      <c r="K6001"/>
    </row>
    <row r="6002" spans="1:11" x14ac:dyDescent="0.2">
      <c r="A6002"/>
      <c r="B6002"/>
      <c r="C6002"/>
      <c r="D6002"/>
      <c r="E6002"/>
      <c r="F6002"/>
      <c r="G6002"/>
      <c r="H6002"/>
      <c r="I6002"/>
      <c r="J6002"/>
      <c r="K6002"/>
    </row>
    <row r="6003" spans="1:11" x14ac:dyDescent="0.2">
      <c r="A6003"/>
      <c r="B6003"/>
      <c r="C6003"/>
      <c r="D6003"/>
      <c r="E6003"/>
      <c r="F6003"/>
      <c r="G6003"/>
      <c r="H6003"/>
      <c r="I6003"/>
      <c r="J6003"/>
      <c r="K6003"/>
    </row>
    <row r="6004" spans="1:11" x14ac:dyDescent="0.2">
      <c r="A6004"/>
      <c r="B6004"/>
      <c r="C6004"/>
      <c r="D6004"/>
      <c r="E6004"/>
      <c r="F6004"/>
      <c r="G6004"/>
      <c r="H6004"/>
      <c r="I6004"/>
      <c r="J6004"/>
      <c r="K6004"/>
    </row>
    <row r="6005" spans="1:11" x14ac:dyDescent="0.2">
      <c r="A6005"/>
      <c r="B6005"/>
      <c r="C6005"/>
      <c r="D6005"/>
      <c r="E6005"/>
      <c r="F6005"/>
      <c r="G6005"/>
      <c r="H6005"/>
      <c r="I6005"/>
      <c r="J6005"/>
      <c r="K6005"/>
    </row>
    <row r="6006" spans="1:11" x14ac:dyDescent="0.2">
      <c r="A6006"/>
      <c r="B6006"/>
      <c r="C6006"/>
      <c r="D6006"/>
      <c r="E6006"/>
      <c r="F6006"/>
      <c r="G6006"/>
      <c r="H6006"/>
      <c r="I6006"/>
      <c r="J6006"/>
      <c r="K6006"/>
    </row>
    <row r="6007" spans="1:11" x14ac:dyDescent="0.2">
      <c r="A6007"/>
      <c r="B6007"/>
      <c r="C6007"/>
      <c r="D6007"/>
      <c r="E6007"/>
      <c r="F6007"/>
      <c r="G6007"/>
      <c r="H6007"/>
      <c r="I6007"/>
      <c r="J6007"/>
      <c r="K6007"/>
    </row>
    <row r="6008" spans="1:11" x14ac:dyDescent="0.2">
      <c r="A6008"/>
      <c r="B6008"/>
      <c r="C6008"/>
      <c r="D6008"/>
      <c r="E6008"/>
      <c r="F6008"/>
      <c r="G6008"/>
      <c r="H6008"/>
      <c r="I6008"/>
      <c r="J6008"/>
      <c r="K6008"/>
    </row>
    <row r="6009" spans="1:11" x14ac:dyDescent="0.2">
      <c r="A6009"/>
      <c r="B6009"/>
      <c r="C6009"/>
      <c r="D6009"/>
      <c r="E6009"/>
      <c r="F6009"/>
      <c r="G6009"/>
      <c r="H6009"/>
      <c r="I6009"/>
      <c r="J6009"/>
      <c r="K6009"/>
    </row>
    <row r="6010" spans="1:11" x14ac:dyDescent="0.2">
      <c r="A6010"/>
      <c r="B6010"/>
      <c r="C6010"/>
      <c r="D6010"/>
      <c r="E6010"/>
      <c r="F6010"/>
      <c r="G6010"/>
      <c r="H6010"/>
      <c r="I6010"/>
      <c r="J6010"/>
      <c r="K6010"/>
    </row>
    <row r="6011" spans="1:11" x14ac:dyDescent="0.2">
      <c r="A6011"/>
      <c r="B6011"/>
      <c r="C6011"/>
      <c r="D6011"/>
      <c r="E6011"/>
      <c r="F6011"/>
      <c r="G6011"/>
      <c r="H6011"/>
      <c r="I6011"/>
      <c r="J6011"/>
      <c r="K6011"/>
    </row>
    <row r="6012" spans="1:11" x14ac:dyDescent="0.2">
      <c r="A6012"/>
      <c r="B6012"/>
      <c r="C6012"/>
      <c r="D6012"/>
      <c r="E6012"/>
      <c r="F6012"/>
      <c r="G6012"/>
      <c r="H6012"/>
      <c r="I6012"/>
      <c r="J6012"/>
      <c r="K6012"/>
    </row>
    <row r="6013" spans="1:11" x14ac:dyDescent="0.2">
      <c r="A6013"/>
      <c r="B6013"/>
      <c r="C6013"/>
      <c r="D6013"/>
      <c r="E6013"/>
      <c r="F6013"/>
      <c r="G6013"/>
      <c r="H6013"/>
      <c r="I6013"/>
      <c r="J6013"/>
      <c r="K6013"/>
    </row>
    <row r="6014" spans="1:11" x14ac:dyDescent="0.2">
      <c r="A6014"/>
      <c r="B6014"/>
      <c r="C6014"/>
      <c r="D6014"/>
      <c r="E6014"/>
      <c r="F6014"/>
      <c r="G6014"/>
      <c r="H6014"/>
      <c r="I6014"/>
      <c r="J6014"/>
      <c r="K6014"/>
    </row>
    <row r="6015" spans="1:11" x14ac:dyDescent="0.2">
      <c r="A6015"/>
      <c r="B6015"/>
      <c r="C6015"/>
      <c r="D6015"/>
      <c r="E6015"/>
      <c r="F6015"/>
      <c r="G6015"/>
      <c r="H6015"/>
      <c r="I6015"/>
      <c r="J6015"/>
      <c r="K6015"/>
    </row>
    <row r="6016" spans="1:11" x14ac:dyDescent="0.2">
      <c r="A6016"/>
      <c r="B6016"/>
      <c r="C6016"/>
      <c r="D6016"/>
      <c r="E6016"/>
      <c r="F6016"/>
      <c r="G6016"/>
      <c r="H6016"/>
      <c r="I6016"/>
      <c r="J6016"/>
      <c r="K6016"/>
    </row>
    <row r="6017" spans="1:11" x14ac:dyDescent="0.2">
      <c r="A6017"/>
      <c r="B6017"/>
      <c r="C6017"/>
      <c r="D6017"/>
      <c r="E6017"/>
      <c r="F6017"/>
      <c r="G6017"/>
      <c r="H6017"/>
      <c r="I6017"/>
      <c r="J6017"/>
      <c r="K6017"/>
    </row>
    <row r="6018" spans="1:11" x14ac:dyDescent="0.2">
      <c r="A6018"/>
      <c r="B6018"/>
      <c r="C6018"/>
      <c r="D6018"/>
      <c r="E6018"/>
      <c r="F6018"/>
      <c r="G6018"/>
      <c r="H6018"/>
      <c r="I6018"/>
      <c r="J6018"/>
      <c r="K6018"/>
    </row>
    <row r="6019" spans="1:11" x14ac:dyDescent="0.2">
      <c r="A6019"/>
      <c r="B6019"/>
      <c r="C6019"/>
      <c r="D6019"/>
      <c r="E6019"/>
      <c r="F6019"/>
      <c r="G6019"/>
      <c r="H6019"/>
      <c r="I6019"/>
      <c r="J6019"/>
      <c r="K6019"/>
    </row>
    <row r="6020" spans="1:11" x14ac:dyDescent="0.2">
      <c r="A6020"/>
      <c r="B6020"/>
      <c r="C6020"/>
      <c r="D6020"/>
      <c r="E6020"/>
      <c r="F6020"/>
      <c r="G6020"/>
      <c r="H6020"/>
      <c r="I6020"/>
      <c r="J6020"/>
      <c r="K6020"/>
    </row>
    <row r="6021" spans="1:11" x14ac:dyDescent="0.2">
      <c r="A6021"/>
      <c r="B6021"/>
      <c r="C6021"/>
      <c r="D6021"/>
      <c r="E6021"/>
      <c r="F6021"/>
      <c r="G6021"/>
      <c r="H6021"/>
      <c r="I6021"/>
      <c r="J6021"/>
      <c r="K6021"/>
    </row>
    <row r="6022" spans="1:11" x14ac:dyDescent="0.2">
      <c r="A6022"/>
      <c r="B6022"/>
      <c r="C6022"/>
      <c r="D6022"/>
      <c r="E6022"/>
      <c r="F6022"/>
      <c r="G6022"/>
      <c r="H6022"/>
      <c r="I6022"/>
      <c r="J6022"/>
      <c r="K6022"/>
    </row>
    <row r="6023" spans="1:11" x14ac:dyDescent="0.2">
      <c r="A6023"/>
      <c r="B6023"/>
      <c r="C6023"/>
      <c r="D6023"/>
      <c r="E6023"/>
      <c r="F6023"/>
      <c r="G6023"/>
      <c r="H6023"/>
      <c r="I6023"/>
      <c r="J6023"/>
      <c r="K6023"/>
    </row>
    <row r="6024" spans="1:11" x14ac:dyDescent="0.2">
      <c r="A6024"/>
      <c r="B6024"/>
      <c r="C6024"/>
      <c r="D6024"/>
      <c r="E6024"/>
      <c r="F6024"/>
      <c r="G6024"/>
      <c r="H6024"/>
      <c r="I6024"/>
      <c r="J6024"/>
      <c r="K6024"/>
    </row>
    <row r="6025" spans="1:11" x14ac:dyDescent="0.2">
      <c r="A6025"/>
      <c r="B6025"/>
      <c r="C6025"/>
      <c r="D6025"/>
      <c r="E6025"/>
      <c r="F6025"/>
      <c r="G6025"/>
      <c r="H6025"/>
      <c r="I6025"/>
      <c r="J6025"/>
      <c r="K6025"/>
    </row>
    <row r="6026" spans="1:11" x14ac:dyDescent="0.2">
      <c r="A6026"/>
      <c r="B6026"/>
      <c r="C6026"/>
      <c r="D6026"/>
      <c r="E6026"/>
      <c r="F6026"/>
      <c r="G6026"/>
      <c r="H6026"/>
      <c r="I6026"/>
      <c r="J6026"/>
      <c r="K6026"/>
    </row>
    <row r="6027" spans="1:11" x14ac:dyDescent="0.2">
      <c r="A6027"/>
      <c r="B6027"/>
      <c r="C6027"/>
      <c r="D6027"/>
      <c r="E6027"/>
      <c r="F6027"/>
      <c r="G6027"/>
      <c r="H6027"/>
      <c r="I6027"/>
      <c r="J6027"/>
      <c r="K6027"/>
    </row>
    <row r="6028" spans="1:11" x14ac:dyDescent="0.2">
      <c r="A6028"/>
      <c r="B6028"/>
      <c r="C6028"/>
      <c r="D6028"/>
      <c r="E6028"/>
      <c r="F6028"/>
      <c r="G6028"/>
      <c r="H6028"/>
      <c r="I6028"/>
      <c r="J6028"/>
      <c r="K6028"/>
    </row>
    <row r="6029" spans="1:11" x14ac:dyDescent="0.2">
      <c r="A6029"/>
      <c r="B6029"/>
      <c r="C6029"/>
      <c r="D6029"/>
      <c r="E6029"/>
      <c r="F6029"/>
      <c r="G6029"/>
      <c r="H6029"/>
      <c r="I6029"/>
      <c r="J6029"/>
      <c r="K6029"/>
    </row>
    <row r="6030" spans="1:11" x14ac:dyDescent="0.2">
      <c r="A6030"/>
      <c r="B6030"/>
      <c r="C6030"/>
      <c r="D6030"/>
      <c r="E6030"/>
      <c r="F6030"/>
      <c r="G6030"/>
      <c r="H6030"/>
      <c r="I6030"/>
      <c r="J6030"/>
      <c r="K6030"/>
    </row>
    <row r="6031" spans="1:11" x14ac:dyDescent="0.2">
      <c r="A6031"/>
      <c r="B6031"/>
      <c r="C6031"/>
      <c r="D6031"/>
      <c r="E6031"/>
      <c r="F6031"/>
      <c r="G6031"/>
      <c r="H6031"/>
      <c r="I6031"/>
      <c r="J6031"/>
      <c r="K6031"/>
    </row>
    <row r="6032" spans="1:11" x14ac:dyDescent="0.2">
      <c r="A6032"/>
      <c r="B6032"/>
      <c r="C6032"/>
      <c r="D6032"/>
      <c r="E6032"/>
      <c r="F6032"/>
      <c r="G6032"/>
      <c r="H6032"/>
      <c r="I6032"/>
      <c r="J6032"/>
      <c r="K6032"/>
    </row>
    <row r="6033" spans="1:11" x14ac:dyDescent="0.2">
      <c r="A6033"/>
      <c r="B6033"/>
      <c r="C6033"/>
      <c r="D6033"/>
      <c r="E6033"/>
      <c r="F6033"/>
      <c r="G6033"/>
      <c r="H6033"/>
      <c r="I6033"/>
      <c r="J6033"/>
      <c r="K6033"/>
    </row>
    <row r="6034" spans="1:11" x14ac:dyDescent="0.2">
      <c r="A6034"/>
      <c r="B6034"/>
      <c r="C6034"/>
      <c r="D6034"/>
      <c r="E6034"/>
      <c r="F6034"/>
      <c r="G6034"/>
      <c r="H6034"/>
      <c r="I6034"/>
      <c r="J6034"/>
      <c r="K6034"/>
    </row>
    <row r="6035" spans="1:11" x14ac:dyDescent="0.2">
      <c r="A6035"/>
      <c r="B6035"/>
      <c r="C6035"/>
      <c r="D6035"/>
      <c r="E6035"/>
      <c r="F6035"/>
      <c r="G6035"/>
      <c r="H6035"/>
      <c r="I6035"/>
      <c r="J6035"/>
      <c r="K6035"/>
    </row>
    <row r="6036" spans="1:11" x14ac:dyDescent="0.2">
      <c r="A6036"/>
      <c r="B6036"/>
      <c r="C6036"/>
      <c r="D6036"/>
      <c r="E6036"/>
      <c r="F6036"/>
      <c r="G6036"/>
      <c r="H6036"/>
      <c r="I6036"/>
      <c r="J6036"/>
      <c r="K6036"/>
    </row>
    <row r="6037" spans="1:11" x14ac:dyDescent="0.2">
      <c r="A6037"/>
      <c r="B6037"/>
      <c r="C6037"/>
      <c r="D6037"/>
      <c r="E6037"/>
      <c r="F6037"/>
      <c r="G6037"/>
      <c r="H6037"/>
      <c r="I6037"/>
      <c r="J6037"/>
      <c r="K6037"/>
    </row>
    <row r="6038" spans="1:11" x14ac:dyDescent="0.2">
      <c r="A6038"/>
      <c r="B6038"/>
      <c r="C6038"/>
      <c r="D6038"/>
      <c r="E6038"/>
      <c r="F6038"/>
      <c r="G6038"/>
      <c r="H6038"/>
      <c r="I6038"/>
      <c r="J6038"/>
      <c r="K6038"/>
    </row>
    <row r="6039" spans="1:11" x14ac:dyDescent="0.2">
      <c r="A6039"/>
      <c r="B6039"/>
      <c r="C6039"/>
      <c r="D6039"/>
      <c r="E6039"/>
      <c r="F6039"/>
      <c r="G6039"/>
      <c r="H6039"/>
      <c r="I6039"/>
      <c r="J6039"/>
      <c r="K6039"/>
    </row>
    <row r="6040" spans="1:11" x14ac:dyDescent="0.2">
      <c r="A6040"/>
      <c r="B6040"/>
      <c r="C6040"/>
      <c r="D6040"/>
      <c r="E6040"/>
      <c r="F6040"/>
      <c r="G6040"/>
      <c r="H6040"/>
      <c r="I6040"/>
      <c r="J6040"/>
      <c r="K6040"/>
    </row>
    <row r="6041" spans="1:11" x14ac:dyDescent="0.2">
      <c r="A6041"/>
      <c r="B6041"/>
      <c r="C6041"/>
      <c r="D6041"/>
      <c r="E6041"/>
      <c r="F6041"/>
      <c r="G6041"/>
      <c r="H6041"/>
      <c r="I6041"/>
      <c r="J6041"/>
      <c r="K6041"/>
    </row>
    <row r="6042" spans="1:11" x14ac:dyDescent="0.2">
      <c r="A6042"/>
      <c r="B6042"/>
      <c r="C6042"/>
      <c r="D6042"/>
      <c r="E6042"/>
      <c r="F6042"/>
      <c r="G6042"/>
      <c r="H6042"/>
      <c r="I6042"/>
      <c r="J6042"/>
      <c r="K6042"/>
    </row>
    <row r="6043" spans="1:11" x14ac:dyDescent="0.2">
      <c r="A6043"/>
      <c r="B6043"/>
      <c r="C6043"/>
      <c r="D6043"/>
      <c r="E6043"/>
      <c r="F6043"/>
      <c r="G6043"/>
      <c r="H6043"/>
      <c r="I6043"/>
      <c r="J6043"/>
      <c r="K6043"/>
    </row>
    <row r="6044" spans="1:11" x14ac:dyDescent="0.2">
      <c r="A6044"/>
      <c r="B6044"/>
      <c r="C6044"/>
      <c r="D6044"/>
      <c r="E6044"/>
      <c r="F6044"/>
      <c r="G6044"/>
      <c r="H6044"/>
      <c r="I6044"/>
      <c r="J6044"/>
      <c r="K6044"/>
    </row>
    <row r="6045" spans="1:11" x14ac:dyDescent="0.2">
      <c r="A6045"/>
      <c r="B6045"/>
      <c r="C6045"/>
      <c r="D6045"/>
      <c r="E6045"/>
      <c r="F6045"/>
      <c r="G6045"/>
      <c r="H6045"/>
      <c r="I6045"/>
      <c r="J6045"/>
      <c r="K6045"/>
    </row>
    <row r="6046" spans="1:11" x14ac:dyDescent="0.2">
      <c r="A6046"/>
      <c r="B6046"/>
      <c r="C6046"/>
      <c r="D6046"/>
      <c r="E6046"/>
      <c r="F6046"/>
      <c r="G6046"/>
      <c r="H6046"/>
      <c r="I6046"/>
      <c r="J6046"/>
      <c r="K6046"/>
    </row>
    <row r="6047" spans="1:11" x14ac:dyDescent="0.2">
      <c r="A6047"/>
      <c r="B6047"/>
      <c r="C6047"/>
      <c r="D6047"/>
      <c r="E6047"/>
      <c r="F6047"/>
      <c r="G6047"/>
      <c r="H6047"/>
      <c r="I6047"/>
      <c r="J6047"/>
      <c r="K6047"/>
    </row>
    <row r="6048" spans="1:11" x14ac:dyDescent="0.2">
      <c r="A6048"/>
      <c r="B6048"/>
      <c r="C6048"/>
      <c r="D6048"/>
      <c r="E6048"/>
      <c r="F6048"/>
      <c r="G6048"/>
      <c r="H6048"/>
      <c r="I6048"/>
      <c r="J6048"/>
      <c r="K6048"/>
    </row>
    <row r="6049" spans="1:11" x14ac:dyDescent="0.2">
      <c r="A6049"/>
      <c r="B6049"/>
      <c r="C6049"/>
      <c r="D6049"/>
      <c r="E6049"/>
      <c r="F6049"/>
      <c r="G6049"/>
      <c r="H6049"/>
      <c r="I6049"/>
      <c r="J6049"/>
      <c r="K6049"/>
    </row>
    <row r="6050" spans="1:11" x14ac:dyDescent="0.2">
      <c r="A6050"/>
      <c r="B6050"/>
      <c r="C6050"/>
      <c r="D6050"/>
      <c r="E6050"/>
      <c r="F6050"/>
      <c r="G6050"/>
      <c r="H6050"/>
      <c r="I6050"/>
      <c r="J6050"/>
      <c r="K6050"/>
    </row>
    <row r="6051" spans="1:11" x14ac:dyDescent="0.2">
      <c r="A6051"/>
      <c r="B6051"/>
      <c r="C6051"/>
      <c r="D6051"/>
      <c r="E6051"/>
      <c r="F6051"/>
      <c r="G6051"/>
      <c r="H6051"/>
      <c r="I6051"/>
      <c r="J6051"/>
      <c r="K6051"/>
    </row>
    <row r="6052" spans="1:11" x14ac:dyDescent="0.2">
      <c r="A6052"/>
      <c r="B6052"/>
      <c r="C6052"/>
      <c r="D6052"/>
      <c r="E6052"/>
      <c r="F6052"/>
      <c r="G6052"/>
      <c r="H6052"/>
      <c r="I6052"/>
      <c r="J6052"/>
      <c r="K6052"/>
    </row>
    <row r="6053" spans="1:11" x14ac:dyDescent="0.2">
      <c r="A6053"/>
      <c r="B6053"/>
      <c r="C6053"/>
      <c r="D6053"/>
      <c r="E6053"/>
      <c r="F6053"/>
      <c r="G6053"/>
      <c r="H6053"/>
      <c r="I6053"/>
      <c r="J6053"/>
      <c r="K6053"/>
    </row>
    <row r="6054" spans="1:11" x14ac:dyDescent="0.2">
      <c r="A6054"/>
      <c r="B6054"/>
      <c r="C6054"/>
      <c r="D6054"/>
      <c r="E6054"/>
      <c r="F6054"/>
      <c r="G6054"/>
      <c r="H6054"/>
      <c r="I6054"/>
      <c r="J6054"/>
      <c r="K6054"/>
    </row>
    <row r="6055" spans="1:11" x14ac:dyDescent="0.2">
      <c r="A6055"/>
      <c r="B6055"/>
      <c r="C6055"/>
      <c r="D6055"/>
      <c r="E6055"/>
      <c r="F6055"/>
      <c r="G6055"/>
      <c r="H6055"/>
      <c r="I6055"/>
      <c r="J6055"/>
      <c r="K6055"/>
    </row>
    <row r="6056" spans="1:11" x14ac:dyDescent="0.2">
      <c r="A6056"/>
      <c r="B6056"/>
      <c r="C6056"/>
      <c r="D6056"/>
      <c r="E6056"/>
      <c r="F6056"/>
      <c r="G6056"/>
      <c r="H6056"/>
      <c r="I6056"/>
      <c r="J6056"/>
      <c r="K6056"/>
    </row>
    <row r="6057" spans="1:11" x14ac:dyDescent="0.2">
      <c r="A6057"/>
      <c r="B6057"/>
      <c r="C6057"/>
      <c r="D6057"/>
      <c r="E6057"/>
      <c r="F6057"/>
      <c r="G6057"/>
      <c r="H6057"/>
      <c r="I6057"/>
      <c r="J6057"/>
      <c r="K6057"/>
    </row>
    <row r="6058" spans="1:11" x14ac:dyDescent="0.2">
      <c r="A6058"/>
      <c r="B6058"/>
      <c r="C6058"/>
      <c r="D6058"/>
      <c r="E6058"/>
      <c r="F6058"/>
      <c r="G6058"/>
      <c r="H6058"/>
      <c r="I6058"/>
      <c r="J6058"/>
      <c r="K6058"/>
    </row>
    <row r="6059" spans="1:11" x14ac:dyDescent="0.2">
      <c r="A6059"/>
      <c r="B6059"/>
      <c r="C6059"/>
      <c r="D6059"/>
      <c r="E6059"/>
      <c r="F6059"/>
      <c r="G6059"/>
      <c r="H6059"/>
      <c r="I6059"/>
      <c r="J6059"/>
      <c r="K6059"/>
    </row>
    <row r="6060" spans="1:11" x14ac:dyDescent="0.2">
      <c r="A6060"/>
      <c r="B6060"/>
      <c r="C6060"/>
      <c r="D6060"/>
      <c r="E6060"/>
      <c r="F6060"/>
      <c r="G6060"/>
      <c r="H6060"/>
      <c r="I6060"/>
      <c r="J6060"/>
      <c r="K6060"/>
    </row>
    <row r="6061" spans="1:11" x14ac:dyDescent="0.2">
      <c r="A6061"/>
      <c r="B6061"/>
      <c r="C6061"/>
      <c r="D6061"/>
      <c r="E6061"/>
      <c r="F6061"/>
      <c r="G6061"/>
      <c r="H6061"/>
      <c r="I6061"/>
      <c r="J6061"/>
      <c r="K6061"/>
    </row>
    <row r="6062" spans="1:11" x14ac:dyDescent="0.2">
      <c r="A6062"/>
      <c r="B6062"/>
      <c r="C6062"/>
      <c r="D6062"/>
      <c r="E6062"/>
      <c r="F6062"/>
      <c r="G6062"/>
      <c r="H6062"/>
      <c r="I6062"/>
      <c r="J6062"/>
      <c r="K6062"/>
    </row>
    <row r="6063" spans="1:11" x14ac:dyDescent="0.2">
      <c r="A6063"/>
      <c r="B6063"/>
      <c r="C6063"/>
      <c r="D6063"/>
      <c r="E6063"/>
      <c r="F6063"/>
      <c r="G6063"/>
      <c r="H6063"/>
      <c r="I6063"/>
      <c r="J6063"/>
      <c r="K6063"/>
    </row>
    <row r="6064" spans="1:11" x14ac:dyDescent="0.2">
      <c r="A6064"/>
      <c r="B6064"/>
      <c r="C6064"/>
      <c r="D6064"/>
      <c r="E6064"/>
      <c r="F6064"/>
      <c r="G6064"/>
      <c r="H6064"/>
      <c r="I6064"/>
      <c r="J6064"/>
      <c r="K6064"/>
    </row>
    <row r="6065" spans="1:11" x14ac:dyDescent="0.2">
      <c r="A6065"/>
      <c r="B6065"/>
      <c r="C6065"/>
      <c r="D6065"/>
      <c r="E6065"/>
      <c r="F6065"/>
      <c r="G6065"/>
      <c r="H6065"/>
      <c r="I6065"/>
      <c r="J6065"/>
      <c r="K6065"/>
    </row>
    <row r="6066" spans="1:11" x14ac:dyDescent="0.2">
      <c r="A6066"/>
      <c r="B6066"/>
      <c r="C6066"/>
      <c r="D6066"/>
      <c r="E6066"/>
      <c r="F6066"/>
      <c r="G6066"/>
      <c r="H6066"/>
      <c r="I6066"/>
      <c r="J6066"/>
      <c r="K6066"/>
    </row>
    <row r="6067" spans="1:11" x14ac:dyDescent="0.2">
      <c r="A6067"/>
      <c r="B6067"/>
      <c r="C6067"/>
      <c r="D6067"/>
      <c r="E6067"/>
      <c r="F6067"/>
      <c r="G6067"/>
      <c r="H6067"/>
      <c r="I6067"/>
      <c r="J6067"/>
      <c r="K6067"/>
    </row>
    <row r="6068" spans="1:11" x14ac:dyDescent="0.2">
      <c r="A6068"/>
      <c r="B6068"/>
      <c r="C6068"/>
      <c r="D6068"/>
      <c r="E6068"/>
      <c r="F6068"/>
      <c r="G6068"/>
      <c r="H6068"/>
      <c r="I6068"/>
      <c r="J6068"/>
      <c r="K6068"/>
    </row>
    <row r="6069" spans="1:11" x14ac:dyDescent="0.2">
      <c r="A6069"/>
      <c r="B6069"/>
      <c r="C6069"/>
      <c r="D6069"/>
      <c r="E6069"/>
      <c r="F6069"/>
      <c r="G6069"/>
      <c r="H6069"/>
      <c r="I6069"/>
      <c r="J6069"/>
      <c r="K6069"/>
    </row>
    <row r="6070" spans="1:11" x14ac:dyDescent="0.2">
      <c r="A6070"/>
      <c r="B6070"/>
      <c r="C6070"/>
      <c r="D6070"/>
      <c r="E6070"/>
      <c r="F6070"/>
      <c r="G6070"/>
      <c r="H6070"/>
      <c r="I6070"/>
      <c r="J6070"/>
      <c r="K6070"/>
    </row>
    <row r="6071" spans="1:11" x14ac:dyDescent="0.2">
      <c r="A6071"/>
      <c r="B6071"/>
      <c r="C6071"/>
      <c r="D6071"/>
      <c r="E6071"/>
      <c r="F6071"/>
      <c r="G6071"/>
      <c r="H6071"/>
      <c r="I6071"/>
      <c r="J6071"/>
      <c r="K6071"/>
    </row>
    <row r="6072" spans="1:11" x14ac:dyDescent="0.2">
      <c r="A6072"/>
      <c r="B6072"/>
      <c r="C6072"/>
      <c r="D6072"/>
      <c r="E6072"/>
      <c r="F6072"/>
      <c r="G6072"/>
      <c r="H6072"/>
      <c r="I6072"/>
      <c r="J6072"/>
      <c r="K6072"/>
    </row>
    <row r="6073" spans="1:11" x14ac:dyDescent="0.2">
      <c r="A6073"/>
      <c r="B6073"/>
      <c r="C6073"/>
      <c r="D6073"/>
      <c r="E6073"/>
      <c r="F6073"/>
      <c r="G6073"/>
      <c r="H6073"/>
      <c r="I6073"/>
      <c r="J6073"/>
      <c r="K6073"/>
    </row>
    <row r="6074" spans="1:11" x14ac:dyDescent="0.2">
      <c r="A6074"/>
      <c r="B6074"/>
      <c r="C6074"/>
      <c r="D6074"/>
      <c r="E6074"/>
      <c r="F6074"/>
      <c r="G6074"/>
      <c r="H6074"/>
      <c r="I6074"/>
      <c r="J6074"/>
      <c r="K6074"/>
    </row>
    <row r="6075" spans="1:11" x14ac:dyDescent="0.2">
      <c r="A6075"/>
      <c r="B6075"/>
      <c r="C6075"/>
      <c r="D6075"/>
      <c r="E6075"/>
      <c r="F6075"/>
      <c r="G6075"/>
      <c r="H6075"/>
      <c r="I6075"/>
      <c r="J6075"/>
      <c r="K6075"/>
    </row>
    <row r="6076" spans="1:11" x14ac:dyDescent="0.2">
      <c r="A6076"/>
      <c r="B6076"/>
      <c r="C6076"/>
      <c r="D6076"/>
      <c r="E6076"/>
      <c r="F6076"/>
      <c r="G6076"/>
      <c r="H6076"/>
      <c r="I6076"/>
      <c r="J6076"/>
      <c r="K6076"/>
    </row>
    <row r="6077" spans="1:11" x14ac:dyDescent="0.2">
      <c r="A6077"/>
      <c r="B6077"/>
      <c r="C6077"/>
      <c r="D6077"/>
      <c r="E6077"/>
      <c r="F6077"/>
      <c r="G6077"/>
      <c r="H6077"/>
      <c r="I6077"/>
      <c r="J6077"/>
      <c r="K6077"/>
    </row>
    <row r="6078" spans="1:11" x14ac:dyDescent="0.2">
      <c r="A6078"/>
      <c r="B6078"/>
      <c r="C6078"/>
      <c r="D6078"/>
      <c r="E6078"/>
      <c r="F6078"/>
      <c r="G6078"/>
      <c r="H6078"/>
      <c r="I6078"/>
      <c r="J6078"/>
      <c r="K6078"/>
    </row>
    <row r="6079" spans="1:11" x14ac:dyDescent="0.2">
      <c r="A6079"/>
      <c r="B6079"/>
      <c r="C6079"/>
      <c r="D6079"/>
      <c r="E6079"/>
      <c r="F6079"/>
      <c r="G6079"/>
      <c r="H6079"/>
      <c r="I6079"/>
      <c r="J6079"/>
      <c r="K6079"/>
    </row>
    <row r="6080" spans="1:11" x14ac:dyDescent="0.2">
      <c r="A6080"/>
      <c r="B6080"/>
      <c r="C6080"/>
      <c r="D6080"/>
      <c r="E6080"/>
      <c r="F6080"/>
      <c r="G6080"/>
      <c r="H6080"/>
      <c r="I6080"/>
      <c r="J6080"/>
      <c r="K6080"/>
    </row>
    <row r="6081" spans="1:11" x14ac:dyDescent="0.2">
      <c r="A6081"/>
      <c r="B6081"/>
      <c r="C6081"/>
      <c r="D6081"/>
      <c r="E6081"/>
      <c r="F6081"/>
      <c r="G6081"/>
      <c r="H6081"/>
      <c r="I6081"/>
      <c r="J6081"/>
      <c r="K6081"/>
    </row>
    <row r="6082" spans="1:11" x14ac:dyDescent="0.2">
      <c r="A6082"/>
      <c r="B6082"/>
      <c r="C6082"/>
      <c r="D6082"/>
      <c r="E6082"/>
      <c r="F6082"/>
      <c r="G6082"/>
      <c r="H6082"/>
      <c r="I6082"/>
      <c r="J6082"/>
      <c r="K6082"/>
    </row>
    <row r="6083" spans="1:11" x14ac:dyDescent="0.2">
      <c r="A6083"/>
      <c r="B6083"/>
      <c r="C6083"/>
      <c r="D6083"/>
      <c r="E6083"/>
      <c r="F6083"/>
      <c r="G6083"/>
      <c r="H6083"/>
      <c r="I6083"/>
      <c r="J6083"/>
      <c r="K6083"/>
    </row>
    <row r="6084" spans="1:11" x14ac:dyDescent="0.2">
      <c r="A6084"/>
      <c r="B6084"/>
      <c r="C6084"/>
      <c r="D6084"/>
      <c r="E6084"/>
      <c r="F6084"/>
      <c r="G6084"/>
      <c r="H6084"/>
      <c r="I6084"/>
      <c r="J6084"/>
      <c r="K6084"/>
    </row>
    <row r="6085" spans="1:11" x14ac:dyDescent="0.2">
      <c r="A6085"/>
      <c r="B6085"/>
      <c r="C6085"/>
      <c r="D6085"/>
      <c r="E6085"/>
      <c r="F6085"/>
      <c r="G6085"/>
      <c r="H6085"/>
      <c r="I6085"/>
      <c r="J6085"/>
      <c r="K6085"/>
    </row>
    <row r="6086" spans="1:11" x14ac:dyDescent="0.2">
      <c r="A6086"/>
      <c r="B6086"/>
      <c r="C6086"/>
      <c r="D6086"/>
      <c r="E6086"/>
      <c r="F6086"/>
      <c r="G6086"/>
      <c r="H6086"/>
      <c r="I6086"/>
      <c r="J6086"/>
      <c r="K6086"/>
    </row>
    <row r="6087" spans="1:11" x14ac:dyDescent="0.2">
      <c r="A6087"/>
      <c r="B6087"/>
      <c r="C6087"/>
      <c r="D6087"/>
      <c r="E6087"/>
      <c r="F6087"/>
      <c r="G6087"/>
      <c r="H6087"/>
      <c r="I6087"/>
      <c r="J6087"/>
      <c r="K6087"/>
    </row>
    <row r="6088" spans="1:11" x14ac:dyDescent="0.2">
      <c r="A6088"/>
      <c r="B6088"/>
      <c r="C6088"/>
      <c r="D6088"/>
      <c r="E6088"/>
      <c r="F6088"/>
      <c r="G6088"/>
      <c r="H6088"/>
      <c r="I6088"/>
      <c r="J6088"/>
      <c r="K6088"/>
    </row>
    <row r="6089" spans="1:11" x14ac:dyDescent="0.2">
      <c r="A6089"/>
      <c r="B6089"/>
      <c r="C6089"/>
      <c r="D6089"/>
      <c r="E6089"/>
      <c r="F6089"/>
      <c r="G6089"/>
      <c r="H6089"/>
      <c r="I6089"/>
      <c r="J6089"/>
      <c r="K6089"/>
    </row>
    <row r="6090" spans="1:11" x14ac:dyDescent="0.2">
      <c r="A6090"/>
      <c r="B6090"/>
      <c r="C6090"/>
      <c r="D6090"/>
      <c r="E6090"/>
      <c r="F6090"/>
      <c r="G6090"/>
      <c r="H6090"/>
      <c r="I6090"/>
      <c r="J6090"/>
      <c r="K6090"/>
    </row>
    <row r="6091" spans="1:11" x14ac:dyDescent="0.2">
      <c r="A6091"/>
      <c r="B6091"/>
      <c r="C6091"/>
      <c r="D6091"/>
      <c r="E6091"/>
      <c r="F6091"/>
      <c r="G6091"/>
      <c r="H6091"/>
      <c r="I6091"/>
      <c r="J6091"/>
      <c r="K6091"/>
    </row>
    <row r="6092" spans="1:11" x14ac:dyDescent="0.2">
      <c r="A6092"/>
      <c r="B6092"/>
      <c r="C6092"/>
      <c r="D6092"/>
      <c r="E6092"/>
      <c r="F6092"/>
      <c r="G6092"/>
      <c r="H6092"/>
      <c r="I6092"/>
      <c r="J6092"/>
      <c r="K6092"/>
    </row>
    <row r="6093" spans="1:11" x14ac:dyDescent="0.2">
      <c r="A6093"/>
      <c r="B6093"/>
      <c r="C6093"/>
      <c r="D6093"/>
      <c r="E6093"/>
      <c r="F6093"/>
      <c r="G6093"/>
      <c r="H6093"/>
      <c r="I6093"/>
      <c r="J6093"/>
      <c r="K6093"/>
    </row>
    <row r="6094" spans="1:11" x14ac:dyDescent="0.2">
      <c r="A6094"/>
      <c r="B6094"/>
      <c r="C6094"/>
      <c r="D6094"/>
      <c r="E6094"/>
      <c r="F6094"/>
      <c r="G6094"/>
      <c r="H6094"/>
      <c r="I6094"/>
      <c r="J6094"/>
      <c r="K6094"/>
    </row>
    <row r="6095" spans="1:11" x14ac:dyDescent="0.2">
      <c r="A6095"/>
      <c r="B6095"/>
      <c r="C6095"/>
      <c r="D6095"/>
      <c r="E6095"/>
      <c r="F6095"/>
      <c r="G6095"/>
      <c r="H6095"/>
      <c r="I6095"/>
      <c r="J6095"/>
      <c r="K6095"/>
    </row>
    <row r="6096" spans="1:11" x14ac:dyDescent="0.2">
      <c r="A6096"/>
      <c r="B6096"/>
      <c r="C6096"/>
      <c r="D6096"/>
      <c r="E6096"/>
      <c r="F6096"/>
      <c r="G6096"/>
      <c r="H6096"/>
      <c r="I6096"/>
      <c r="J6096"/>
      <c r="K6096"/>
    </row>
    <row r="6097" spans="1:11" x14ac:dyDescent="0.2">
      <c r="A6097"/>
      <c r="B6097"/>
      <c r="C6097"/>
      <c r="D6097"/>
      <c r="E6097"/>
      <c r="F6097"/>
      <c r="G6097"/>
      <c r="H6097"/>
      <c r="I6097"/>
      <c r="J6097"/>
      <c r="K6097"/>
    </row>
    <row r="6098" spans="1:11" x14ac:dyDescent="0.2">
      <c r="A6098"/>
      <c r="B6098"/>
      <c r="C6098"/>
      <c r="D6098"/>
      <c r="E6098"/>
      <c r="F6098"/>
      <c r="G6098"/>
      <c r="H6098"/>
      <c r="I6098"/>
      <c r="J6098"/>
      <c r="K6098"/>
    </row>
    <row r="6099" spans="1:11" x14ac:dyDescent="0.2">
      <c r="A6099"/>
      <c r="B6099"/>
      <c r="C6099"/>
      <c r="D6099"/>
      <c r="E6099"/>
      <c r="F6099"/>
      <c r="G6099"/>
      <c r="H6099"/>
      <c r="I6099"/>
      <c r="J6099"/>
      <c r="K6099"/>
    </row>
    <row r="6100" spans="1:11" x14ac:dyDescent="0.2">
      <c r="A6100"/>
      <c r="B6100"/>
      <c r="C6100"/>
      <c r="D6100"/>
      <c r="E6100"/>
      <c r="F6100"/>
      <c r="G6100"/>
      <c r="H6100"/>
      <c r="I6100"/>
      <c r="J6100"/>
      <c r="K6100"/>
    </row>
    <row r="6101" spans="1:11" x14ac:dyDescent="0.2">
      <c r="A6101"/>
      <c r="B6101"/>
      <c r="C6101"/>
      <c r="D6101"/>
      <c r="E6101"/>
      <c r="F6101"/>
      <c r="G6101"/>
      <c r="H6101"/>
      <c r="I6101"/>
      <c r="J6101"/>
      <c r="K6101"/>
    </row>
    <row r="6102" spans="1:11" x14ac:dyDescent="0.2">
      <c r="A6102"/>
      <c r="B6102"/>
      <c r="C6102"/>
      <c r="D6102"/>
      <c r="E6102"/>
      <c r="F6102"/>
      <c r="G6102"/>
      <c r="H6102"/>
      <c r="I6102"/>
      <c r="J6102"/>
      <c r="K6102"/>
    </row>
    <row r="6103" spans="1:11" x14ac:dyDescent="0.2">
      <c r="A6103"/>
      <c r="B6103"/>
      <c r="C6103"/>
      <c r="D6103"/>
      <c r="E6103"/>
      <c r="F6103"/>
      <c r="G6103"/>
      <c r="H6103"/>
      <c r="I6103"/>
      <c r="J6103"/>
      <c r="K6103"/>
    </row>
    <row r="6104" spans="1:11" x14ac:dyDescent="0.2">
      <c r="A6104"/>
      <c r="B6104"/>
      <c r="C6104"/>
      <c r="D6104"/>
      <c r="E6104"/>
      <c r="F6104"/>
      <c r="G6104"/>
      <c r="H6104"/>
      <c r="I6104"/>
      <c r="J6104"/>
      <c r="K6104"/>
    </row>
    <row r="6105" spans="1:11" x14ac:dyDescent="0.2">
      <c r="A6105"/>
      <c r="B6105"/>
      <c r="C6105"/>
      <c r="D6105"/>
      <c r="E6105"/>
      <c r="F6105"/>
      <c r="G6105"/>
      <c r="H6105"/>
      <c r="I6105"/>
      <c r="J6105"/>
      <c r="K6105"/>
    </row>
    <row r="6106" spans="1:11" x14ac:dyDescent="0.2">
      <c r="A6106"/>
      <c r="B6106"/>
      <c r="C6106"/>
      <c r="D6106"/>
      <c r="E6106"/>
      <c r="F6106"/>
      <c r="G6106"/>
      <c r="H6106"/>
      <c r="I6106"/>
      <c r="J6106"/>
      <c r="K6106"/>
    </row>
    <row r="6107" spans="1:11" x14ac:dyDescent="0.2">
      <c r="A6107"/>
      <c r="B6107"/>
      <c r="C6107"/>
      <c r="D6107"/>
      <c r="E6107"/>
      <c r="F6107"/>
      <c r="G6107"/>
      <c r="H6107"/>
      <c r="I6107"/>
      <c r="J6107"/>
      <c r="K6107"/>
    </row>
    <row r="6108" spans="1:11" x14ac:dyDescent="0.2">
      <c r="A6108"/>
      <c r="B6108"/>
      <c r="C6108"/>
      <c r="D6108"/>
      <c r="E6108"/>
      <c r="F6108"/>
      <c r="G6108"/>
      <c r="H6108"/>
      <c r="I6108"/>
      <c r="J6108"/>
      <c r="K6108"/>
    </row>
    <row r="6109" spans="1:11" x14ac:dyDescent="0.2">
      <c r="A6109"/>
      <c r="B6109"/>
      <c r="C6109"/>
      <c r="D6109"/>
      <c r="E6109"/>
      <c r="F6109"/>
      <c r="G6109"/>
      <c r="H6109"/>
      <c r="I6109"/>
      <c r="J6109"/>
      <c r="K6109"/>
    </row>
    <row r="6110" spans="1:11" x14ac:dyDescent="0.2">
      <c r="A6110"/>
      <c r="B6110"/>
      <c r="C6110"/>
      <c r="D6110"/>
      <c r="E6110"/>
      <c r="F6110"/>
      <c r="G6110"/>
      <c r="H6110"/>
      <c r="I6110"/>
      <c r="J6110"/>
      <c r="K6110"/>
    </row>
    <row r="6111" spans="1:11" x14ac:dyDescent="0.2">
      <c r="A6111"/>
      <c r="B6111"/>
      <c r="C6111"/>
      <c r="D6111"/>
      <c r="E6111"/>
      <c r="F6111"/>
      <c r="G6111"/>
      <c r="H6111"/>
      <c r="I6111"/>
      <c r="J6111"/>
      <c r="K6111"/>
    </row>
    <row r="6112" spans="1:11" x14ac:dyDescent="0.2">
      <c r="A6112"/>
      <c r="B6112"/>
      <c r="C6112"/>
      <c r="D6112"/>
      <c r="E6112"/>
      <c r="F6112"/>
      <c r="G6112"/>
      <c r="H6112"/>
      <c r="I6112"/>
      <c r="J6112"/>
      <c r="K6112"/>
    </row>
    <row r="6113" spans="1:11" x14ac:dyDescent="0.2">
      <c r="A6113"/>
      <c r="B6113"/>
      <c r="C6113"/>
      <c r="D6113"/>
      <c r="E6113"/>
      <c r="F6113"/>
      <c r="G6113"/>
      <c r="H6113"/>
      <c r="I6113"/>
      <c r="J6113"/>
      <c r="K6113"/>
    </row>
    <row r="6114" spans="1:11" x14ac:dyDescent="0.2">
      <c r="A6114"/>
      <c r="B6114"/>
      <c r="C6114"/>
      <c r="D6114"/>
      <c r="E6114"/>
      <c r="F6114"/>
      <c r="G6114"/>
      <c r="H6114"/>
      <c r="I6114"/>
      <c r="J6114"/>
      <c r="K6114"/>
    </row>
    <row r="6115" spans="1:11" x14ac:dyDescent="0.2">
      <c r="A6115"/>
      <c r="B6115"/>
      <c r="C6115"/>
      <c r="D6115"/>
      <c r="E6115"/>
      <c r="F6115"/>
      <c r="G6115"/>
      <c r="H6115"/>
      <c r="I6115"/>
      <c r="J6115"/>
      <c r="K6115"/>
    </row>
    <row r="6116" spans="1:11" x14ac:dyDescent="0.2">
      <c r="A6116"/>
      <c r="B6116"/>
      <c r="C6116"/>
      <c r="D6116"/>
      <c r="E6116"/>
      <c r="F6116"/>
      <c r="G6116"/>
      <c r="H6116"/>
      <c r="I6116"/>
      <c r="J6116"/>
      <c r="K6116"/>
    </row>
    <row r="6117" spans="1:11" x14ac:dyDescent="0.2">
      <c r="A6117"/>
      <c r="B6117"/>
      <c r="C6117"/>
      <c r="D6117"/>
      <c r="E6117"/>
      <c r="F6117"/>
      <c r="G6117"/>
      <c r="H6117"/>
      <c r="I6117"/>
      <c r="J6117"/>
      <c r="K6117"/>
    </row>
    <row r="6118" spans="1:11" x14ac:dyDescent="0.2">
      <c r="A6118"/>
      <c r="B6118"/>
      <c r="C6118"/>
      <c r="D6118"/>
      <c r="E6118"/>
      <c r="F6118"/>
      <c r="G6118"/>
      <c r="H6118"/>
      <c r="I6118"/>
      <c r="J6118"/>
      <c r="K6118"/>
    </row>
    <row r="6119" spans="1:11" x14ac:dyDescent="0.2">
      <c r="A6119"/>
      <c r="B6119"/>
      <c r="C6119"/>
      <c r="D6119"/>
      <c r="E6119"/>
      <c r="F6119"/>
      <c r="G6119"/>
      <c r="H6119"/>
      <c r="I6119"/>
      <c r="J6119"/>
      <c r="K6119"/>
    </row>
    <row r="6120" spans="1:11" x14ac:dyDescent="0.2">
      <c r="A6120"/>
      <c r="B6120"/>
      <c r="C6120"/>
      <c r="D6120"/>
      <c r="E6120"/>
      <c r="F6120"/>
      <c r="G6120"/>
      <c r="H6120"/>
      <c r="I6120"/>
      <c r="J6120"/>
      <c r="K6120"/>
    </row>
    <row r="6121" spans="1:11" x14ac:dyDescent="0.2">
      <c r="A6121"/>
      <c r="B6121"/>
      <c r="C6121"/>
      <c r="D6121"/>
      <c r="E6121"/>
      <c r="F6121"/>
      <c r="G6121"/>
      <c r="H6121"/>
      <c r="I6121"/>
      <c r="J6121"/>
      <c r="K6121"/>
    </row>
    <row r="6122" spans="1:11" x14ac:dyDescent="0.2">
      <c r="A6122"/>
      <c r="B6122"/>
      <c r="C6122"/>
      <c r="D6122"/>
      <c r="E6122"/>
      <c r="F6122"/>
      <c r="G6122"/>
      <c r="H6122"/>
      <c r="I6122"/>
      <c r="J6122"/>
      <c r="K6122"/>
    </row>
    <row r="6123" spans="1:11" x14ac:dyDescent="0.2">
      <c r="A6123"/>
      <c r="B6123"/>
      <c r="C6123"/>
      <c r="D6123"/>
      <c r="E6123"/>
      <c r="F6123"/>
      <c r="G6123"/>
      <c r="H6123"/>
      <c r="I6123"/>
      <c r="J6123"/>
      <c r="K6123"/>
    </row>
    <row r="6124" spans="1:11" x14ac:dyDescent="0.2">
      <c r="A6124"/>
      <c r="B6124"/>
      <c r="C6124"/>
      <c r="D6124"/>
      <c r="E6124"/>
      <c r="F6124"/>
      <c r="G6124"/>
      <c r="H6124"/>
      <c r="I6124"/>
      <c r="J6124"/>
      <c r="K6124"/>
    </row>
    <row r="6125" spans="1:11" x14ac:dyDescent="0.2">
      <c r="A6125"/>
      <c r="B6125"/>
      <c r="C6125"/>
      <c r="D6125"/>
      <c r="E6125"/>
      <c r="F6125"/>
      <c r="G6125"/>
      <c r="H6125"/>
      <c r="I6125"/>
      <c r="J6125"/>
      <c r="K6125"/>
    </row>
    <row r="6126" spans="1:11" x14ac:dyDescent="0.2">
      <c r="A6126"/>
      <c r="B6126"/>
      <c r="C6126"/>
      <c r="D6126"/>
      <c r="E6126"/>
      <c r="F6126"/>
      <c r="G6126"/>
      <c r="H6126"/>
      <c r="I6126"/>
      <c r="J6126"/>
      <c r="K6126"/>
    </row>
    <row r="6127" spans="1:11" x14ac:dyDescent="0.2">
      <c r="A6127"/>
      <c r="B6127"/>
      <c r="C6127"/>
      <c r="D6127"/>
      <c r="E6127"/>
      <c r="F6127"/>
      <c r="G6127"/>
      <c r="H6127"/>
      <c r="I6127"/>
      <c r="J6127"/>
      <c r="K6127"/>
    </row>
    <row r="6128" spans="1:11" x14ac:dyDescent="0.2">
      <c r="A6128"/>
      <c r="B6128"/>
      <c r="C6128"/>
      <c r="D6128"/>
      <c r="E6128"/>
      <c r="F6128"/>
      <c r="G6128"/>
      <c r="H6128"/>
      <c r="I6128"/>
      <c r="J6128"/>
      <c r="K6128"/>
    </row>
    <row r="6129" spans="1:11" x14ac:dyDescent="0.2">
      <c r="A6129"/>
      <c r="B6129"/>
      <c r="C6129"/>
      <c r="D6129"/>
      <c r="E6129"/>
      <c r="F6129"/>
      <c r="G6129"/>
      <c r="H6129"/>
      <c r="I6129"/>
      <c r="J6129"/>
      <c r="K6129"/>
    </row>
    <row r="6130" spans="1:11" x14ac:dyDescent="0.2">
      <c r="A6130"/>
      <c r="B6130"/>
      <c r="C6130"/>
      <c r="D6130"/>
      <c r="E6130"/>
      <c r="F6130"/>
      <c r="G6130"/>
      <c r="H6130"/>
      <c r="I6130"/>
      <c r="J6130"/>
      <c r="K6130"/>
    </row>
    <row r="6131" spans="1:11" x14ac:dyDescent="0.2">
      <c r="A6131"/>
      <c r="B6131"/>
      <c r="C6131"/>
      <c r="D6131"/>
      <c r="E6131"/>
      <c r="F6131"/>
      <c r="G6131"/>
      <c r="H6131"/>
      <c r="I6131"/>
      <c r="J6131"/>
      <c r="K6131"/>
    </row>
    <row r="6132" spans="1:11" x14ac:dyDescent="0.2">
      <c r="A6132"/>
      <c r="B6132"/>
      <c r="C6132"/>
      <c r="D6132"/>
      <c r="E6132"/>
      <c r="F6132"/>
      <c r="G6132"/>
      <c r="H6132"/>
      <c r="I6132"/>
      <c r="J6132"/>
      <c r="K6132"/>
    </row>
    <row r="6133" spans="1:11" x14ac:dyDescent="0.2">
      <c r="A6133"/>
      <c r="B6133"/>
      <c r="C6133"/>
      <c r="D6133"/>
      <c r="E6133"/>
      <c r="F6133"/>
      <c r="G6133"/>
      <c r="H6133"/>
      <c r="I6133"/>
      <c r="J6133"/>
      <c r="K6133"/>
    </row>
    <row r="6134" spans="1:11" x14ac:dyDescent="0.2">
      <c r="A6134"/>
      <c r="B6134"/>
      <c r="C6134"/>
      <c r="D6134"/>
      <c r="E6134"/>
      <c r="F6134"/>
      <c r="G6134"/>
      <c r="H6134"/>
      <c r="I6134"/>
      <c r="J6134"/>
      <c r="K6134"/>
    </row>
    <row r="6135" spans="1:11" x14ac:dyDescent="0.2">
      <c r="A6135"/>
      <c r="B6135"/>
      <c r="C6135"/>
      <c r="D6135"/>
      <c r="E6135"/>
      <c r="F6135"/>
      <c r="G6135"/>
      <c r="H6135"/>
      <c r="I6135"/>
      <c r="J6135"/>
      <c r="K6135"/>
    </row>
    <row r="6136" spans="1:11" x14ac:dyDescent="0.2">
      <c r="A6136"/>
      <c r="B6136"/>
      <c r="C6136"/>
      <c r="D6136"/>
      <c r="E6136"/>
      <c r="F6136"/>
      <c r="G6136"/>
      <c r="H6136"/>
      <c r="I6136"/>
      <c r="J6136"/>
      <c r="K6136"/>
    </row>
    <row r="6137" spans="1:11" x14ac:dyDescent="0.2">
      <c r="A6137"/>
      <c r="B6137"/>
      <c r="C6137"/>
      <c r="D6137"/>
      <c r="E6137"/>
      <c r="F6137"/>
      <c r="G6137"/>
      <c r="H6137"/>
      <c r="I6137"/>
      <c r="J6137"/>
      <c r="K6137"/>
    </row>
    <row r="6138" spans="1:11" x14ac:dyDescent="0.2">
      <c r="A6138"/>
      <c r="B6138"/>
      <c r="C6138"/>
      <c r="D6138"/>
      <c r="E6138"/>
      <c r="F6138"/>
      <c r="G6138"/>
      <c r="H6138"/>
      <c r="I6138"/>
      <c r="J6138"/>
      <c r="K6138"/>
    </row>
    <row r="6139" spans="1:11" x14ac:dyDescent="0.2">
      <c r="A6139"/>
      <c r="B6139"/>
      <c r="C6139"/>
      <c r="D6139"/>
      <c r="E6139"/>
      <c r="F6139"/>
      <c r="G6139"/>
      <c r="H6139"/>
      <c r="I6139"/>
      <c r="J6139"/>
      <c r="K6139"/>
    </row>
    <row r="6140" spans="1:11" x14ac:dyDescent="0.2">
      <c r="A6140"/>
      <c r="B6140"/>
      <c r="C6140"/>
      <c r="D6140"/>
      <c r="E6140"/>
      <c r="F6140"/>
      <c r="G6140"/>
      <c r="H6140"/>
      <c r="I6140"/>
      <c r="J6140"/>
      <c r="K6140"/>
    </row>
    <row r="6141" spans="1:11" x14ac:dyDescent="0.2">
      <c r="A6141"/>
      <c r="B6141"/>
      <c r="C6141"/>
      <c r="D6141"/>
      <c r="E6141"/>
      <c r="F6141"/>
      <c r="G6141"/>
      <c r="H6141"/>
      <c r="I6141"/>
      <c r="J6141"/>
      <c r="K6141"/>
    </row>
    <row r="6142" spans="1:11" x14ac:dyDescent="0.2">
      <c r="A6142"/>
      <c r="B6142"/>
      <c r="C6142"/>
      <c r="D6142"/>
      <c r="E6142"/>
      <c r="F6142"/>
      <c r="G6142"/>
      <c r="H6142"/>
      <c r="I6142"/>
      <c r="J6142"/>
      <c r="K6142"/>
    </row>
    <row r="6143" spans="1:11" x14ac:dyDescent="0.2">
      <c r="A6143"/>
      <c r="B6143"/>
      <c r="C6143"/>
      <c r="D6143"/>
      <c r="E6143"/>
      <c r="F6143"/>
      <c r="G6143"/>
      <c r="H6143"/>
      <c r="I6143"/>
      <c r="J6143"/>
      <c r="K6143"/>
    </row>
    <row r="6144" spans="1:11" x14ac:dyDescent="0.2">
      <c r="A6144"/>
      <c r="B6144"/>
      <c r="C6144"/>
      <c r="D6144"/>
      <c r="E6144"/>
      <c r="F6144"/>
      <c r="G6144"/>
      <c r="H6144"/>
      <c r="I6144"/>
      <c r="J6144"/>
      <c r="K6144"/>
    </row>
    <row r="6145" spans="1:11" x14ac:dyDescent="0.2">
      <c r="A6145"/>
      <c r="B6145"/>
      <c r="C6145"/>
      <c r="D6145"/>
      <c r="E6145"/>
      <c r="F6145"/>
      <c r="G6145"/>
      <c r="H6145"/>
      <c r="I6145"/>
      <c r="J6145"/>
      <c r="K6145"/>
    </row>
    <row r="6146" spans="1:11" x14ac:dyDescent="0.2">
      <c r="A6146"/>
      <c r="B6146"/>
      <c r="C6146"/>
      <c r="D6146"/>
      <c r="E6146"/>
      <c r="F6146"/>
      <c r="G6146"/>
      <c r="H6146"/>
      <c r="I6146"/>
      <c r="J6146"/>
      <c r="K6146"/>
    </row>
    <row r="6147" spans="1:11" x14ac:dyDescent="0.2">
      <c r="A6147"/>
      <c r="B6147"/>
      <c r="C6147"/>
      <c r="D6147"/>
      <c r="E6147"/>
      <c r="F6147"/>
      <c r="G6147"/>
      <c r="H6147"/>
      <c r="I6147"/>
      <c r="J6147"/>
      <c r="K6147"/>
    </row>
    <row r="6148" spans="1:11" x14ac:dyDescent="0.2">
      <c r="A6148"/>
      <c r="B6148"/>
      <c r="C6148"/>
      <c r="D6148"/>
      <c r="E6148"/>
      <c r="F6148"/>
      <c r="G6148"/>
      <c r="H6148"/>
      <c r="I6148"/>
      <c r="J6148"/>
      <c r="K6148"/>
    </row>
    <row r="6149" spans="1:11" x14ac:dyDescent="0.2">
      <c r="A6149"/>
      <c r="B6149"/>
      <c r="C6149"/>
      <c r="D6149"/>
      <c r="E6149"/>
      <c r="F6149"/>
      <c r="G6149"/>
      <c r="H6149"/>
      <c r="I6149"/>
      <c r="J6149"/>
      <c r="K6149"/>
    </row>
    <row r="6150" spans="1:11" x14ac:dyDescent="0.2">
      <c r="A6150"/>
      <c r="B6150"/>
      <c r="C6150"/>
      <c r="D6150"/>
      <c r="E6150"/>
      <c r="F6150"/>
      <c r="G6150"/>
      <c r="H6150"/>
      <c r="I6150"/>
      <c r="J6150"/>
      <c r="K6150"/>
    </row>
    <row r="6151" spans="1:11" x14ac:dyDescent="0.2">
      <c r="A6151"/>
      <c r="B6151"/>
      <c r="C6151"/>
      <c r="D6151"/>
      <c r="E6151"/>
      <c r="F6151"/>
      <c r="G6151"/>
      <c r="H6151"/>
      <c r="I6151"/>
      <c r="J6151"/>
      <c r="K6151"/>
    </row>
    <row r="6152" spans="1:11" x14ac:dyDescent="0.2">
      <c r="A6152"/>
      <c r="B6152"/>
      <c r="C6152"/>
      <c r="D6152"/>
      <c r="E6152"/>
      <c r="F6152"/>
      <c r="G6152"/>
      <c r="H6152"/>
      <c r="I6152"/>
      <c r="J6152"/>
      <c r="K6152"/>
    </row>
    <row r="6153" spans="1:11" x14ac:dyDescent="0.2">
      <c r="A6153"/>
      <c r="B6153"/>
      <c r="C6153"/>
      <c r="D6153"/>
      <c r="E6153"/>
      <c r="F6153"/>
      <c r="G6153"/>
      <c r="H6153"/>
      <c r="I6153"/>
      <c r="J6153"/>
      <c r="K6153"/>
    </row>
    <row r="6154" spans="1:11" x14ac:dyDescent="0.2">
      <c r="A6154"/>
      <c r="B6154"/>
      <c r="C6154"/>
      <c r="D6154"/>
      <c r="E6154"/>
      <c r="F6154"/>
      <c r="G6154"/>
      <c r="H6154"/>
      <c r="I6154"/>
      <c r="J6154"/>
      <c r="K6154"/>
    </row>
    <row r="6155" spans="1:11" x14ac:dyDescent="0.2">
      <c r="A6155"/>
      <c r="B6155"/>
      <c r="C6155"/>
      <c r="D6155"/>
      <c r="E6155"/>
      <c r="F6155"/>
      <c r="G6155"/>
      <c r="H6155"/>
      <c r="I6155"/>
      <c r="J6155"/>
      <c r="K6155"/>
    </row>
    <row r="6156" spans="1:11" x14ac:dyDescent="0.2">
      <c r="A6156"/>
      <c r="B6156"/>
      <c r="C6156"/>
      <c r="D6156"/>
      <c r="E6156"/>
      <c r="F6156"/>
      <c r="G6156"/>
      <c r="H6156"/>
      <c r="I6156"/>
      <c r="J6156"/>
      <c r="K6156"/>
    </row>
    <row r="6157" spans="1:11" x14ac:dyDescent="0.2">
      <c r="A6157"/>
      <c r="B6157"/>
      <c r="C6157"/>
      <c r="D6157"/>
      <c r="E6157"/>
      <c r="F6157"/>
      <c r="G6157"/>
      <c r="H6157"/>
      <c r="I6157"/>
      <c r="J6157"/>
      <c r="K6157"/>
    </row>
    <row r="6158" spans="1:11" x14ac:dyDescent="0.2">
      <c r="A6158"/>
      <c r="B6158"/>
      <c r="C6158"/>
      <c r="D6158"/>
      <c r="E6158"/>
      <c r="F6158"/>
      <c r="G6158"/>
      <c r="H6158"/>
      <c r="I6158"/>
      <c r="J6158"/>
      <c r="K6158"/>
    </row>
    <row r="6159" spans="1:11" x14ac:dyDescent="0.2">
      <c r="A6159"/>
      <c r="B6159"/>
      <c r="C6159"/>
      <c r="D6159"/>
      <c r="E6159"/>
      <c r="F6159"/>
      <c r="G6159"/>
      <c r="H6159"/>
      <c r="I6159"/>
      <c r="J6159"/>
      <c r="K6159"/>
    </row>
    <row r="6160" spans="1:11" x14ac:dyDescent="0.2">
      <c r="A6160"/>
      <c r="B6160"/>
      <c r="C6160"/>
      <c r="D6160"/>
      <c r="E6160"/>
      <c r="F6160"/>
      <c r="G6160"/>
      <c r="H6160"/>
      <c r="I6160"/>
      <c r="J6160"/>
      <c r="K6160"/>
    </row>
    <row r="6161" spans="1:11" x14ac:dyDescent="0.2">
      <c r="A6161"/>
      <c r="B6161"/>
      <c r="C6161"/>
      <c r="D6161"/>
      <c r="E6161"/>
      <c r="F6161"/>
      <c r="G6161"/>
      <c r="H6161"/>
      <c r="I6161"/>
      <c r="J6161"/>
      <c r="K6161"/>
    </row>
    <row r="6162" spans="1:11" x14ac:dyDescent="0.2">
      <c r="A6162"/>
      <c r="B6162"/>
      <c r="C6162"/>
      <c r="D6162"/>
      <c r="E6162"/>
      <c r="F6162"/>
      <c r="G6162"/>
      <c r="H6162"/>
      <c r="I6162"/>
      <c r="J6162"/>
      <c r="K6162"/>
    </row>
    <row r="6163" spans="1:11" x14ac:dyDescent="0.2">
      <c r="A6163"/>
      <c r="B6163"/>
      <c r="C6163"/>
      <c r="D6163"/>
      <c r="E6163"/>
      <c r="F6163"/>
      <c r="G6163"/>
      <c r="H6163"/>
      <c r="I6163"/>
      <c r="J6163"/>
      <c r="K6163"/>
    </row>
    <row r="6164" spans="1:11" x14ac:dyDescent="0.2">
      <c r="A6164"/>
      <c r="B6164"/>
      <c r="C6164"/>
      <c r="D6164"/>
      <c r="E6164"/>
      <c r="F6164"/>
      <c r="G6164"/>
      <c r="H6164"/>
      <c r="I6164"/>
      <c r="J6164"/>
      <c r="K6164"/>
    </row>
    <row r="6165" spans="1:11" x14ac:dyDescent="0.2">
      <c r="A6165"/>
      <c r="B6165"/>
      <c r="C6165"/>
      <c r="D6165"/>
      <c r="E6165"/>
      <c r="F6165"/>
      <c r="G6165"/>
      <c r="H6165"/>
      <c r="I6165"/>
      <c r="J6165"/>
      <c r="K6165"/>
    </row>
    <row r="6166" spans="1:11" x14ac:dyDescent="0.2">
      <c r="A6166"/>
      <c r="B6166"/>
      <c r="C6166"/>
      <c r="D6166"/>
      <c r="E6166"/>
      <c r="F6166"/>
      <c r="G6166"/>
      <c r="H6166"/>
      <c r="I6166"/>
      <c r="J6166"/>
      <c r="K6166"/>
    </row>
    <row r="6167" spans="1:11" x14ac:dyDescent="0.2">
      <c r="A6167"/>
      <c r="B6167"/>
      <c r="C6167"/>
      <c r="D6167"/>
      <c r="E6167"/>
      <c r="F6167"/>
      <c r="G6167"/>
      <c r="H6167"/>
      <c r="I6167"/>
      <c r="J6167"/>
      <c r="K6167"/>
    </row>
    <row r="6168" spans="1:11" x14ac:dyDescent="0.2">
      <c r="A6168"/>
      <c r="B6168"/>
      <c r="C6168"/>
      <c r="D6168"/>
      <c r="E6168"/>
      <c r="F6168"/>
      <c r="G6168"/>
      <c r="H6168"/>
      <c r="I6168"/>
      <c r="J6168"/>
      <c r="K6168"/>
    </row>
    <row r="6169" spans="1:11" x14ac:dyDescent="0.2">
      <c r="A6169"/>
      <c r="B6169"/>
      <c r="C6169"/>
      <c r="D6169"/>
      <c r="E6169"/>
      <c r="F6169"/>
      <c r="G6169"/>
      <c r="H6169"/>
      <c r="I6169"/>
      <c r="J6169"/>
      <c r="K6169"/>
    </row>
    <row r="6170" spans="1:11" x14ac:dyDescent="0.2">
      <c r="A6170"/>
      <c r="B6170"/>
      <c r="C6170"/>
      <c r="D6170"/>
      <c r="E6170"/>
      <c r="F6170"/>
      <c r="G6170"/>
      <c r="H6170"/>
      <c r="I6170"/>
      <c r="J6170"/>
      <c r="K6170"/>
    </row>
    <row r="6171" spans="1:11" x14ac:dyDescent="0.2">
      <c r="A6171"/>
      <c r="B6171"/>
      <c r="C6171"/>
      <c r="D6171"/>
      <c r="E6171"/>
      <c r="F6171"/>
      <c r="G6171"/>
      <c r="H6171"/>
      <c r="I6171"/>
      <c r="J6171"/>
      <c r="K6171"/>
    </row>
    <row r="6172" spans="1:11" x14ac:dyDescent="0.2">
      <c r="A6172"/>
      <c r="B6172"/>
      <c r="C6172"/>
      <c r="D6172"/>
      <c r="E6172"/>
      <c r="F6172"/>
      <c r="G6172"/>
      <c r="H6172"/>
      <c r="I6172"/>
      <c r="J6172"/>
      <c r="K6172"/>
    </row>
    <row r="6173" spans="1:11" x14ac:dyDescent="0.2">
      <c r="A6173"/>
      <c r="B6173"/>
      <c r="C6173"/>
      <c r="D6173"/>
      <c r="E6173"/>
      <c r="F6173"/>
      <c r="G6173"/>
      <c r="H6173"/>
      <c r="I6173"/>
      <c r="J6173"/>
      <c r="K6173"/>
    </row>
    <row r="6174" spans="1:11" x14ac:dyDescent="0.2">
      <c r="A6174"/>
      <c r="B6174"/>
      <c r="C6174"/>
      <c r="D6174"/>
      <c r="E6174"/>
      <c r="F6174"/>
      <c r="G6174"/>
      <c r="H6174"/>
      <c r="I6174"/>
      <c r="J6174"/>
      <c r="K6174"/>
    </row>
    <row r="6175" spans="1:11" x14ac:dyDescent="0.2">
      <c r="A6175"/>
      <c r="B6175"/>
      <c r="C6175"/>
      <c r="D6175"/>
      <c r="E6175"/>
      <c r="F6175"/>
      <c r="G6175"/>
      <c r="H6175"/>
      <c r="I6175"/>
      <c r="J6175"/>
      <c r="K6175"/>
    </row>
    <row r="6176" spans="1:11" x14ac:dyDescent="0.2">
      <c r="A6176"/>
      <c r="B6176"/>
      <c r="C6176"/>
      <c r="D6176"/>
      <c r="E6176"/>
      <c r="F6176"/>
      <c r="G6176"/>
      <c r="H6176"/>
      <c r="I6176"/>
      <c r="J6176"/>
      <c r="K6176"/>
    </row>
    <row r="6177" spans="1:11" x14ac:dyDescent="0.2">
      <c r="A6177"/>
      <c r="B6177"/>
      <c r="C6177"/>
      <c r="D6177"/>
      <c r="E6177"/>
      <c r="F6177"/>
      <c r="G6177"/>
      <c r="H6177"/>
      <c r="I6177"/>
      <c r="J6177"/>
      <c r="K6177"/>
    </row>
    <row r="6178" spans="1:11" x14ac:dyDescent="0.2">
      <c r="A6178"/>
      <c r="B6178"/>
      <c r="C6178"/>
      <c r="D6178"/>
      <c r="E6178"/>
      <c r="F6178"/>
      <c r="G6178"/>
      <c r="H6178"/>
      <c r="I6178"/>
      <c r="J6178"/>
      <c r="K6178"/>
    </row>
    <row r="6179" spans="1:11" x14ac:dyDescent="0.2">
      <c r="A6179"/>
      <c r="B6179"/>
      <c r="C6179"/>
      <c r="D6179"/>
      <c r="E6179"/>
      <c r="F6179"/>
      <c r="G6179"/>
      <c r="H6179"/>
      <c r="I6179"/>
      <c r="J6179"/>
      <c r="K6179"/>
    </row>
    <row r="6180" spans="1:11" x14ac:dyDescent="0.2">
      <c r="A6180"/>
      <c r="B6180"/>
      <c r="C6180"/>
      <c r="D6180"/>
      <c r="E6180"/>
      <c r="F6180"/>
      <c r="G6180"/>
      <c r="H6180"/>
      <c r="I6180"/>
      <c r="J6180"/>
      <c r="K6180"/>
    </row>
    <row r="6181" spans="1:11" x14ac:dyDescent="0.2">
      <c r="A6181"/>
      <c r="B6181"/>
      <c r="C6181"/>
      <c r="D6181"/>
      <c r="E6181"/>
      <c r="F6181"/>
      <c r="G6181"/>
      <c r="H6181"/>
      <c r="I6181"/>
      <c r="J6181"/>
      <c r="K6181"/>
    </row>
    <row r="6182" spans="1:11" x14ac:dyDescent="0.2">
      <c r="A6182"/>
      <c r="B6182"/>
      <c r="C6182"/>
      <c r="D6182"/>
      <c r="E6182"/>
      <c r="F6182"/>
      <c r="G6182"/>
      <c r="H6182"/>
      <c r="I6182"/>
      <c r="J6182"/>
      <c r="K6182"/>
    </row>
    <row r="6183" spans="1:11" x14ac:dyDescent="0.2">
      <c r="A6183"/>
      <c r="B6183"/>
      <c r="C6183"/>
      <c r="D6183"/>
      <c r="E6183"/>
      <c r="F6183"/>
      <c r="G6183"/>
      <c r="H6183"/>
      <c r="I6183"/>
      <c r="J6183"/>
      <c r="K6183"/>
    </row>
    <row r="6184" spans="1:11" x14ac:dyDescent="0.2">
      <c r="A6184"/>
      <c r="B6184"/>
      <c r="C6184"/>
      <c r="D6184"/>
      <c r="E6184"/>
      <c r="F6184"/>
      <c r="G6184"/>
      <c r="H6184"/>
      <c r="I6184"/>
      <c r="J6184"/>
      <c r="K6184"/>
    </row>
    <row r="6185" spans="1:11" x14ac:dyDescent="0.2">
      <c r="A6185"/>
      <c r="B6185"/>
      <c r="C6185"/>
      <c r="D6185"/>
      <c r="E6185"/>
      <c r="F6185"/>
      <c r="G6185"/>
      <c r="H6185"/>
      <c r="I6185"/>
      <c r="J6185"/>
      <c r="K6185"/>
    </row>
    <row r="6186" spans="1:11" x14ac:dyDescent="0.2">
      <c r="A6186"/>
      <c r="B6186"/>
      <c r="C6186"/>
      <c r="D6186"/>
      <c r="E6186"/>
      <c r="F6186"/>
      <c r="G6186"/>
      <c r="H6186"/>
      <c r="I6186"/>
      <c r="J6186"/>
      <c r="K6186"/>
    </row>
    <row r="6187" spans="1:11" x14ac:dyDescent="0.2">
      <c r="A6187"/>
      <c r="B6187"/>
      <c r="C6187"/>
      <c r="D6187"/>
      <c r="E6187"/>
      <c r="F6187"/>
      <c r="G6187"/>
      <c r="H6187"/>
      <c r="I6187"/>
      <c r="J6187"/>
      <c r="K6187"/>
    </row>
    <row r="6188" spans="1:11" x14ac:dyDescent="0.2">
      <c r="A6188"/>
      <c r="B6188"/>
      <c r="C6188"/>
      <c r="D6188"/>
      <c r="E6188"/>
      <c r="F6188"/>
      <c r="G6188"/>
      <c r="H6188"/>
      <c r="I6188"/>
      <c r="J6188"/>
      <c r="K6188"/>
    </row>
    <row r="6189" spans="1:11" x14ac:dyDescent="0.2">
      <c r="A6189"/>
      <c r="B6189"/>
      <c r="C6189"/>
      <c r="D6189"/>
      <c r="E6189"/>
      <c r="F6189"/>
      <c r="G6189"/>
      <c r="H6189"/>
      <c r="I6189"/>
      <c r="J6189"/>
      <c r="K6189"/>
    </row>
    <row r="6190" spans="1:11" x14ac:dyDescent="0.2">
      <c r="A6190"/>
      <c r="B6190"/>
      <c r="C6190"/>
      <c r="D6190"/>
      <c r="E6190"/>
      <c r="F6190"/>
      <c r="G6190"/>
      <c r="H6190"/>
      <c r="I6190"/>
      <c r="J6190"/>
      <c r="K6190"/>
    </row>
    <row r="6191" spans="1:11" x14ac:dyDescent="0.2">
      <c r="A6191"/>
      <c r="B6191"/>
      <c r="C6191"/>
      <c r="D6191"/>
      <c r="E6191"/>
      <c r="F6191"/>
      <c r="G6191"/>
      <c r="H6191"/>
      <c r="I6191"/>
      <c r="J6191"/>
      <c r="K6191"/>
    </row>
    <row r="6192" spans="1:11" x14ac:dyDescent="0.2">
      <c r="A6192"/>
      <c r="B6192"/>
      <c r="C6192"/>
      <c r="D6192"/>
      <c r="E6192"/>
      <c r="F6192"/>
      <c r="G6192"/>
      <c r="H6192"/>
      <c r="I6192"/>
      <c r="J6192"/>
      <c r="K6192"/>
    </row>
    <row r="6193" spans="1:11" x14ac:dyDescent="0.2">
      <c r="A6193"/>
      <c r="B6193"/>
      <c r="C6193"/>
      <c r="D6193"/>
      <c r="E6193"/>
      <c r="F6193"/>
      <c r="G6193"/>
      <c r="H6193"/>
      <c r="I6193"/>
      <c r="J6193"/>
      <c r="K6193"/>
    </row>
    <row r="6194" spans="1:11" x14ac:dyDescent="0.2">
      <c r="A6194"/>
      <c r="B6194"/>
      <c r="C6194"/>
      <c r="D6194"/>
      <c r="E6194"/>
      <c r="F6194"/>
      <c r="G6194"/>
      <c r="H6194"/>
      <c r="I6194"/>
      <c r="J6194"/>
      <c r="K6194"/>
    </row>
    <row r="6195" spans="1:11" x14ac:dyDescent="0.2">
      <c r="A6195"/>
      <c r="B6195"/>
      <c r="C6195"/>
      <c r="D6195"/>
      <c r="E6195"/>
      <c r="F6195"/>
      <c r="G6195"/>
      <c r="H6195"/>
      <c r="I6195"/>
      <c r="J6195"/>
      <c r="K6195"/>
    </row>
    <row r="6196" spans="1:11" x14ac:dyDescent="0.2">
      <c r="A6196"/>
      <c r="B6196"/>
      <c r="C6196"/>
      <c r="D6196"/>
      <c r="E6196"/>
      <c r="F6196"/>
      <c r="G6196"/>
      <c r="H6196"/>
      <c r="I6196"/>
      <c r="J6196"/>
      <c r="K6196"/>
    </row>
    <row r="6197" spans="1:11" x14ac:dyDescent="0.2">
      <c r="A6197"/>
      <c r="B6197"/>
      <c r="C6197"/>
      <c r="D6197"/>
      <c r="E6197"/>
      <c r="F6197"/>
      <c r="G6197"/>
      <c r="H6197"/>
      <c r="I6197"/>
      <c r="J6197"/>
      <c r="K6197"/>
    </row>
    <row r="6198" spans="1:11" x14ac:dyDescent="0.2">
      <c r="A6198"/>
      <c r="B6198"/>
      <c r="C6198"/>
      <c r="D6198"/>
      <c r="E6198"/>
      <c r="F6198"/>
      <c r="G6198"/>
      <c r="H6198"/>
      <c r="I6198"/>
      <c r="J6198"/>
      <c r="K6198"/>
    </row>
    <row r="6199" spans="1:11" x14ac:dyDescent="0.2">
      <c r="A6199"/>
      <c r="B6199"/>
      <c r="C6199"/>
      <c r="D6199"/>
      <c r="E6199"/>
      <c r="F6199"/>
      <c r="G6199"/>
      <c r="H6199"/>
      <c r="I6199"/>
      <c r="J6199"/>
      <c r="K6199"/>
    </row>
    <row r="6200" spans="1:11" x14ac:dyDescent="0.2">
      <c r="A6200"/>
      <c r="B6200"/>
      <c r="C6200"/>
      <c r="D6200"/>
      <c r="E6200"/>
      <c r="F6200"/>
      <c r="G6200"/>
      <c r="H6200"/>
      <c r="I6200"/>
      <c r="J6200"/>
      <c r="K6200"/>
    </row>
    <row r="6201" spans="1:11" x14ac:dyDescent="0.2">
      <c r="A6201"/>
      <c r="B6201"/>
      <c r="C6201"/>
      <c r="D6201"/>
      <c r="E6201"/>
      <c r="F6201"/>
      <c r="G6201"/>
      <c r="H6201"/>
      <c r="I6201"/>
      <c r="J6201"/>
      <c r="K6201"/>
    </row>
    <row r="6202" spans="1:11" x14ac:dyDescent="0.2">
      <c r="A6202"/>
      <c r="B6202"/>
      <c r="C6202"/>
      <c r="D6202"/>
      <c r="E6202"/>
      <c r="F6202"/>
      <c r="G6202"/>
      <c r="H6202"/>
      <c r="I6202"/>
      <c r="J6202"/>
      <c r="K6202"/>
    </row>
    <row r="6203" spans="1:11" x14ac:dyDescent="0.2">
      <c r="A6203"/>
      <c r="B6203"/>
      <c r="C6203"/>
      <c r="D6203"/>
      <c r="E6203"/>
      <c r="F6203"/>
      <c r="G6203"/>
      <c r="H6203"/>
      <c r="I6203"/>
      <c r="J6203"/>
      <c r="K6203"/>
    </row>
    <row r="6204" spans="1:11" x14ac:dyDescent="0.2">
      <c r="A6204"/>
      <c r="B6204"/>
      <c r="C6204"/>
      <c r="D6204"/>
      <c r="E6204"/>
      <c r="F6204"/>
      <c r="G6204"/>
      <c r="H6204"/>
      <c r="I6204"/>
      <c r="J6204"/>
      <c r="K6204"/>
    </row>
    <row r="6205" spans="1:11" x14ac:dyDescent="0.2">
      <c r="A6205"/>
      <c r="B6205"/>
      <c r="C6205"/>
      <c r="D6205"/>
      <c r="E6205"/>
      <c r="F6205"/>
      <c r="G6205"/>
      <c r="H6205"/>
      <c r="I6205"/>
      <c r="J6205"/>
      <c r="K6205"/>
    </row>
    <row r="6206" spans="1:11" x14ac:dyDescent="0.2">
      <c r="A6206"/>
      <c r="B6206"/>
      <c r="C6206"/>
      <c r="D6206"/>
      <c r="E6206"/>
      <c r="F6206"/>
      <c r="G6206"/>
      <c r="H6206"/>
      <c r="I6206"/>
      <c r="J6206"/>
      <c r="K6206"/>
    </row>
    <row r="6207" spans="1:11" x14ac:dyDescent="0.2">
      <c r="A6207"/>
      <c r="B6207"/>
      <c r="C6207"/>
      <c r="D6207"/>
      <c r="E6207"/>
      <c r="F6207"/>
      <c r="G6207"/>
      <c r="H6207"/>
      <c r="I6207"/>
      <c r="J6207"/>
      <c r="K6207"/>
    </row>
    <row r="6208" spans="1:11" x14ac:dyDescent="0.2">
      <c r="A6208"/>
      <c r="B6208"/>
      <c r="C6208"/>
      <c r="D6208"/>
      <c r="E6208"/>
      <c r="F6208"/>
      <c r="G6208"/>
      <c r="H6208"/>
      <c r="I6208"/>
      <c r="J6208"/>
      <c r="K6208"/>
    </row>
    <row r="6209" spans="1:11" x14ac:dyDescent="0.2">
      <c r="A6209"/>
      <c r="B6209"/>
      <c r="C6209"/>
      <c r="D6209"/>
      <c r="E6209"/>
      <c r="F6209"/>
      <c r="G6209"/>
      <c r="H6209"/>
      <c r="I6209"/>
      <c r="J6209"/>
      <c r="K6209"/>
    </row>
    <row r="6210" spans="1:11" x14ac:dyDescent="0.2">
      <c r="A6210"/>
      <c r="B6210"/>
      <c r="C6210"/>
      <c r="D6210"/>
      <c r="E6210"/>
      <c r="F6210"/>
      <c r="G6210"/>
      <c r="H6210"/>
      <c r="I6210"/>
      <c r="J6210"/>
      <c r="K6210"/>
    </row>
    <row r="6211" spans="1:11" x14ac:dyDescent="0.2">
      <c r="A6211"/>
      <c r="B6211"/>
      <c r="C6211"/>
      <c r="D6211"/>
      <c r="E6211"/>
      <c r="F6211"/>
      <c r="G6211"/>
      <c r="H6211"/>
      <c r="I6211"/>
      <c r="J6211"/>
      <c r="K6211"/>
    </row>
    <row r="6212" spans="1:11" x14ac:dyDescent="0.2">
      <c r="A6212"/>
      <c r="B6212"/>
      <c r="C6212"/>
      <c r="D6212"/>
      <c r="E6212"/>
      <c r="F6212"/>
      <c r="G6212"/>
      <c r="H6212"/>
      <c r="I6212"/>
      <c r="J6212"/>
      <c r="K6212"/>
    </row>
    <row r="6213" spans="1:11" x14ac:dyDescent="0.2">
      <c r="A6213"/>
      <c r="B6213"/>
      <c r="C6213"/>
      <c r="D6213"/>
      <c r="E6213"/>
      <c r="F6213"/>
      <c r="G6213"/>
      <c r="H6213"/>
      <c r="I6213"/>
      <c r="J6213"/>
      <c r="K6213"/>
    </row>
    <row r="6214" spans="1:11" x14ac:dyDescent="0.2">
      <c r="A6214"/>
      <c r="B6214"/>
      <c r="C6214"/>
      <c r="D6214"/>
      <c r="E6214"/>
      <c r="F6214"/>
      <c r="G6214"/>
      <c r="H6214"/>
      <c r="I6214"/>
      <c r="J6214"/>
      <c r="K6214"/>
    </row>
    <row r="6215" spans="1:11" x14ac:dyDescent="0.2">
      <c r="A6215"/>
      <c r="B6215"/>
      <c r="C6215"/>
      <c r="D6215"/>
      <c r="E6215"/>
      <c r="F6215"/>
      <c r="G6215"/>
      <c r="H6215"/>
      <c r="I6215"/>
      <c r="J6215"/>
      <c r="K6215"/>
    </row>
    <row r="6216" spans="1:11" x14ac:dyDescent="0.2">
      <c r="A6216"/>
      <c r="B6216"/>
      <c r="C6216"/>
      <c r="D6216"/>
      <c r="E6216"/>
      <c r="F6216"/>
      <c r="G6216"/>
      <c r="H6216"/>
      <c r="I6216"/>
      <c r="J6216"/>
      <c r="K6216"/>
    </row>
    <row r="6217" spans="1:11" x14ac:dyDescent="0.2">
      <c r="A6217"/>
      <c r="B6217"/>
      <c r="C6217"/>
      <c r="D6217"/>
      <c r="E6217"/>
      <c r="F6217"/>
      <c r="G6217"/>
      <c r="H6217"/>
      <c r="I6217"/>
      <c r="J6217"/>
      <c r="K6217"/>
    </row>
    <row r="6218" spans="1:11" x14ac:dyDescent="0.2">
      <c r="A6218"/>
      <c r="B6218"/>
      <c r="C6218"/>
      <c r="D6218"/>
      <c r="E6218"/>
      <c r="F6218"/>
      <c r="G6218"/>
      <c r="H6218"/>
      <c r="I6218"/>
      <c r="J6218"/>
      <c r="K6218"/>
    </row>
    <row r="6219" spans="1:11" x14ac:dyDescent="0.2">
      <c r="A6219"/>
      <c r="B6219"/>
      <c r="C6219"/>
      <c r="D6219"/>
      <c r="E6219"/>
      <c r="F6219"/>
      <c r="G6219"/>
      <c r="H6219"/>
      <c r="I6219"/>
      <c r="J6219"/>
      <c r="K6219"/>
    </row>
    <row r="6220" spans="1:11" x14ac:dyDescent="0.2">
      <c r="A6220"/>
      <c r="B6220"/>
      <c r="C6220"/>
      <c r="D6220"/>
      <c r="E6220"/>
      <c r="F6220"/>
      <c r="G6220"/>
      <c r="H6220"/>
      <c r="I6220"/>
      <c r="J6220"/>
      <c r="K6220"/>
    </row>
    <row r="6221" spans="1:11" x14ac:dyDescent="0.2">
      <c r="A6221"/>
      <c r="B6221"/>
      <c r="C6221"/>
      <c r="D6221"/>
      <c r="E6221"/>
      <c r="F6221"/>
      <c r="G6221"/>
      <c r="H6221"/>
      <c r="I6221"/>
      <c r="J6221"/>
      <c r="K6221"/>
    </row>
    <row r="6222" spans="1:11" x14ac:dyDescent="0.2">
      <c r="A6222"/>
      <c r="B6222"/>
      <c r="C6222"/>
      <c r="D6222"/>
      <c r="E6222"/>
      <c r="F6222"/>
      <c r="G6222"/>
      <c r="H6222"/>
      <c r="I6222"/>
      <c r="J6222"/>
      <c r="K6222"/>
    </row>
    <row r="6223" spans="1:11" x14ac:dyDescent="0.2">
      <c r="A6223"/>
      <c r="B6223"/>
      <c r="C6223"/>
      <c r="D6223"/>
      <c r="E6223"/>
      <c r="F6223"/>
      <c r="G6223"/>
      <c r="H6223"/>
      <c r="I6223"/>
      <c r="J6223"/>
      <c r="K6223"/>
    </row>
    <row r="6224" spans="1:11" x14ac:dyDescent="0.2">
      <c r="A6224"/>
      <c r="B6224"/>
      <c r="C6224"/>
      <c r="D6224"/>
      <c r="E6224"/>
      <c r="F6224"/>
      <c r="G6224"/>
      <c r="H6224"/>
      <c r="I6224"/>
      <c r="J6224"/>
      <c r="K6224"/>
    </row>
    <row r="6225" spans="1:11" x14ac:dyDescent="0.2">
      <c r="A6225"/>
      <c r="B6225"/>
      <c r="C6225"/>
      <c r="D6225"/>
      <c r="E6225"/>
      <c r="F6225"/>
      <c r="G6225"/>
      <c r="H6225"/>
      <c r="I6225"/>
      <c r="J6225"/>
      <c r="K6225"/>
    </row>
    <row r="6226" spans="1:11" x14ac:dyDescent="0.2">
      <c r="A6226"/>
      <c r="B6226"/>
      <c r="C6226"/>
      <c r="D6226"/>
      <c r="E6226"/>
      <c r="F6226"/>
      <c r="G6226"/>
      <c r="H6226"/>
      <c r="I6226"/>
      <c r="J6226"/>
      <c r="K6226"/>
    </row>
    <row r="6227" spans="1:11" x14ac:dyDescent="0.2">
      <c r="A6227"/>
      <c r="B6227"/>
      <c r="C6227"/>
      <c r="D6227"/>
      <c r="E6227"/>
      <c r="F6227"/>
      <c r="G6227"/>
      <c r="H6227"/>
      <c r="I6227"/>
      <c r="J6227"/>
      <c r="K6227"/>
    </row>
    <row r="6228" spans="1:11" x14ac:dyDescent="0.2">
      <c r="A6228"/>
      <c r="B6228"/>
      <c r="C6228"/>
      <c r="D6228"/>
      <c r="E6228"/>
      <c r="F6228"/>
      <c r="G6228"/>
      <c r="H6228"/>
      <c r="I6228"/>
      <c r="J6228"/>
      <c r="K6228"/>
    </row>
    <row r="6229" spans="1:11" x14ac:dyDescent="0.2">
      <c r="A6229"/>
      <c r="B6229"/>
      <c r="C6229"/>
      <c r="D6229"/>
      <c r="E6229"/>
      <c r="F6229"/>
      <c r="G6229"/>
      <c r="H6229"/>
      <c r="I6229"/>
      <c r="J6229"/>
      <c r="K6229"/>
    </row>
    <row r="6230" spans="1:11" x14ac:dyDescent="0.2">
      <c r="A6230"/>
      <c r="B6230"/>
      <c r="C6230"/>
      <c r="D6230"/>
      <c r="E6230"/>
      <c r="F6230"/>
      <c r="G6230"/>
      <c r="H6230"/>
      <c r="I6230"/>
      <c r="J6230"/>
      <c r="K6230"/>
    </row>
    <row r="6231" spans="1:11" x14ac:dyDescent="0.2">
      <c r="A6231"/>
      <c r="B6231"/>
      <c r="C6231"/>
      <c r="D6231"/>
      <c r="E6231"/>
      <c r="F6231"/>
      <c r="G6231"/>
      <c r="H6231"/>
      <c r="I6231"/>
      <c r="J6231"/>
      <c r="K6231"/>
    </row>
    <row r="6232" spans="1:11" x14ac:dyDescent="0.2">
      <c r="A6232"/>
      <c r="B6232"/>
      <c r="C6232"/>
      <c r="D6232"/>
      <c r="E6232"/>
      <c r="F6232"/>
      <c r="G6232"/>
      <c r="H6232"/>
      <c r="I6232"/>
      <c r="J6232"/>
      <c r="K6232"/>
    </row>
    <row r="6233" spans="1:11" x14ac:dyDescent="0.2">
      <c r="A6233"/>
      <c r="B6233"/>
      <c r="C6233"/>
      <c r="D6233"/>
      <c r="E6233"/>
      <c r="F6233"/>
      <c r="G6233"/>
      <c r="H6233"/>
      <c r="I6233"/>
      <c r="J6233"/>
      <c r="K6233"/>
    </row>
    <row r="6234" spans="1:11" x14ac:dyDescent="0.2">
      <c r="A6234"/>
      <c r="B6234"/>
      <c r="C6234"/>
      <c r="D6234"/>
      <c r="E6234"/>
      <c r="F6234"/>
      <c r="G6234"/>
      <c r="H6234"/>
      <c r="I6234"/>
      <c r="J6234"/>
      <c r="K6234"/>
    </row>
    <row r="6235" spans="1:11" x14ac:dyDescent="0.2">
      <c r="A6235"/>
      <c r="B6235"/>
      <c r="C6235"/>
      <c r="D6235"/>
      <c r="E6235"/>
      <c r="F6235"/>
      <c r="G6235"/>
      <c r="H6235"/>
      <c r="I6235"/>
      <c r="J6235"/>
      <c r="K6235"/>
    </row>
    <row r="6236" spans="1:11" x14ac:dyDescent="0.2">
      <c r="A6236"/>
      <c r="B6236"/>
      <c r="C6236"/>
      <c r="D6236"/>
      <c r="E6236"/>
      <c r="F6236"/>
      <c r="G6236"/>
      <c r="H6236"/>
      <c r="I6236"/>
      <c r="J6236"/>
      <c r="K6236"/>
    </row>
    <row r="6237" spans="1:11" x14ac:dyDescent="0.2">
      <c r="A6237"/>
      <c r="B6237"/>
      <c r="C6237"/>
      <c r="D6237"/>
      <c r="E6237"/>
      <c r="F6237"/>
      <c r="G6237"/>
      <c r="H6237"/>
      <c r="I6237"/>
      <c r="J6237"/>
      <c r="K6237"/>
    </row>
    <row r="6238" spans="1:11" x14ac:dyDescent="0.2">
      <c r="A6238"/>
      <c r="B6238"/>
      <c r="C6238"/>
      <c r="D6238"/>
      <c r="E6238"/>
      <c r="F6238"/>
      <c r="G6238"/>
      <c r="H6238"/>
      <c r="I6238"/>
      <c r="J6238"/>
      <c r="K6238"/>
    </row>
    <row r="6239" spans="1:11" x14ac:dyDescent="0.2">
      <c r="A6239"/>
      <c r="B6239"/>
      <c r="C6239"/>
      <c r="D6239"/>
      <c r="E6239"/>
      <c r="F6239"/>
      <c r="G6239"/>
      <c r="H6239"/>
      <c r="I6239"/>
      <c r="J6239"/>
      <c r="K6239"/>
    </row>
    <row r="6240" spans="1:11" x14ac:dyDescent="0.2">
      <c r="A6240"/>
      <c r="B6240"/>
      <c r="C6240"/>
      <c r="D6240"/>
      <c r="E6240"/>
      <c r="F6240"/>
      <c r="G6240"/>
      <c r="H6240"/>
      <c r="I6240"/>
      <c r="J6240"/>
      <c r="K6240"/>
    </row>
    <row r="6241" spans="1:11" x14ac:dyDescent="0.2">
      <c r="A6241"/>
      <c r="B6241"/>
      <c r="C6241"/>
      <c r="D6241"/>
      <c r="E6241"/>
      <c r="F6241"/>
      <c r="G6241"/>
      <c r="H6241"/>
      <c r="I6241"/>
      <c r="J6241"/>
      <c r="K6241"/>
    </row>
    <row r="6242" spans="1:11" x14ac:dyDescent="0.2">
      <c r="A6242"/>
      <c r="B6242"/>
      <c r="C6242"/>
      <c r="D6242"/>
      <c r="E6242"/>
      <c r="F6242"/>
      <c r="G6242"/>
      <c r="H6242"/>
      <c r="I6242"/>
      <c r="J6242"/>
      <c r="K6242"/>
    </row>
    <row r="6243" spans="1:11" x14ac:dyDescent="0.2">
      <c r="A6243"/>
      <c r="B6243"/>
      <c r="C6243"/>
      <c r="D6243"/>
      <c r="E6243"/>
      <c r="F6243"/>
      <c r="G6243"/>
      <c r="H6243"/>
      <c r="I6243"/>
      <c r="J6243"/>
      <c r="K6243"/>
    </row>
    <row r="6244" spans="1:11" x14ac:dyDescent="0.2">
      <c r="A6244"/>
      <c r="B6244"/>
      <c r="C6244"/>
      <c r="D6244"/>
      <c r="E6244"/>
      <c r="F6244"/>
      <c r="G6244"/>
      <c r="H6244"/>
      <c r="I6244"/>
      <c r="J6244"/>
      <c r="K6244"/>
    </row>
    <row r="6245" spans="1:11" x14ac:dyDescent="0.2">
      <c r="A6245"/>
      <c r="B6245"/>
      <c r="C6245"/>
      <c r="D6245"/>
      <c r="E6245"/>
      <c r="F6245"/>
      <c r="G6245"/>
      <c r="H6245"/>
      <c r="I6245"/>
      <c r="J6245"/>
      <c r="K6245"/>
    </row>
    <row r="6246" spans="1:11" x14ac:dyDescent="0.2">
      <c r="A6246"/>
      <c r="B6246"/>
      <c r="C6246"/>
      <c r="D6246"/>
      <c r="E6246"/>
      <c r="F6246"/>
      <c r="G6246"/>
      <c r="H6246"/>
      <c r="I6246"/>
      <c r="J6246"/>
      <c r="K6246"/>
    </row>
    <row r="6247" spans="1:11" x14ac:dyDescent="0.2">
      <c r="A6247"/>
      <c r="B6247"/>
      <c r="C6247"/>
      <c r="D6247"/>
      <c r="E6247"/>
      <c r="F6247"/>
      <c r="G6247"/>
      <c r="H6247"/>
      <c r="I6247"/>
      <c r="J6247"/>
      <c r="K6247"/>
    </row>
    <row r="6248" spans="1:11" x14ac:dyDescent="0.2">
      <c r="A6248"/>
      <c r="B6248"/>
      <c r="C6248"/>
      <c r="D6248"/>
      <c r="E6248"/>
      <c r="F6248"/>
      <c r="G6248"/>
      <c r="H6248"/>
      <c r="I6248"/>
      <c r="J6248"/>
      <c r="K6248"/>
    </row>
    <row r="6249" spans="1:11" x14ac:dyDescent="0.2">
      <c r="A6249"/>
      <c r="B6249"/>
      <c r="C6249"/>
      <c r="D6249"/>
      <c r="E6249"/>
      <c r="F6249"/>
      <c r="G6249"/>
      <c r="H6249"/>
      <c r="I6249"/>
      <c r="J6249"/>
      <c r="K6249"/>
    </row>
    <row r="6250" spans="1:11" x14ac:dyDescent="0.2">
      <c r="A6250"/>
      <c r="B6250"/>
      <c r="C6250"/>
      <c r="D6250"/>
      <c r="E6250"/>
      <c r="F6250"/>
      <c r="G6250"/>
      <c r="H6250"/>
      <c r="I6250"/>
      <c r="J6250"/>
      <c r="K6250"/>
    </row>
    <row r="6251" spans="1:11" x14ac:dyDescent="0.2">
      <c r="A6251"/>
      <c r="B6251"/>
      <c r="C6251"/>
      <c r="D6251"/>
      <c r="E6251"/>
      <c r="F6251"/>
      <c r="G6251"/>
      <c r="H6251"/>
      <c r="I6251"/>
      <c r="J6251"/>
      <c r="K6251"/>
    </row>
    <row r="6252" spans="1:11" x14ac:dyDescent="0.2">
      <c r="A6252"/>
      <c r="B6252"/>
      <c r="C6252"/>
      <c r="D6252"/>
      <c r="E6252"/>
      <c r="F6252"/>
      <c r="G6252"/>
      <c r="H6252"/>
      <c r="I6252"/>
      <c r="J6252"/>
      <c r="K6252"/>
    </row>
    <row r="6253" spans="1:11" x14ac:dyDescent="0.2">
      <c r="A6253"/>
      <c r="B6253"/>
      <c r="C6253"/>
      <c r="D6253"/>
      <c r="E6253"/>
      <c r="F6253"/>
      <c r="G6253"/>
      <c r="H6253"/>
      <c r="I6253"/>
      <c r="J6253"/>
      <c r="K6253"/>
    </row>
    <row r="6254" spans="1:11" x14ac:dyDescent="0.2">
      <c r="A6254"/>
      <c r="B6254"/>
      <c r="C6254"/>
      <c r="D6254"/>
      <c r="E6254"/>
      <c r="F6254"/>
      <c r="G6254"/>
      <c r="H6254"/>
      <c r="I6254"/>
      <c r="J6254"/>
      <c r="K6254"/>
    </row>
    <row r="6255" spans="1:11" x14ac:dyDescent="0.2">
      <c r="A6255"/>
      <c r="B6255"/>
      <c r="C6255"/>
      <c r="D6255"/>
      <c r="E6255"/>
      <c r="F6255"/>
      <c r="G6255"/>
      <c r="H6255"/>
      <c r="I6255"/>
      <c r="J6255"/>
      <c r="K6255"/>
    </row>
    <row r="6256" spans="1:11" x14ac:dyDescent="0.2">
      <c r="A6256"/>
      <c r="B6256"/>
      <c r="C6256"/>
      <c r="D6256"/>
      <c r="E6256"/>
      <c r="F6256"/>
      <c r="G6256"/>
      <c r="H6256"/>
      <c r="I6256"/>
      <c r="J6256"/>
      <c r="K6256"/>
    </row>
    <row r="6257" spans="1:11" x14ac:dyDescent="0.2">
      <c r="A6257"/>
      <c r="B6257"/>
      <c r="C6257"/>
      <c r="D6257"/>
      <c r="E6257"/>
      <c r="F6257"/>
      <c r="G6257"/>
      <c r="H6257"/>
      <c r="I6257"/>
      <c r="J6257"/>
      <c r="K6257"/>
    </row>
    <row r="6258" spans="1:11" x14ac:dyDescent="0.2">
      <c r="A6258"/>
      <c r="B6258"/>
      <c r="C6258"/>
      <c r="D6258"/>
      <c r="E6258"/>
      <c r="F6258"/>
      <c r="G6258"/>
      <c r="H6258"/>
      <c r="I6258"/>
      <c r="J6258"/>
      <c r="K6258"/>
    </row>
    <row r="6259" spans="1:11" x14ac:dyDescent="0.2">
      <c r="A6259"/>
      <c r="B6259"/>
      <c r="C6259"/>
      <c r="D6259"/>
      <c r="E6259"/>
      <c r="F6259"/>
      <c r="G6259"/>
      <c r="H6259"/>
      <c r="I6259"/>
      <c r="J6259"/>
      <c r="K6259"/>
    </row>
    <row r="6260" spans="1:11" x14ac:dyDescent="0.2">
      <c r="A6260"/>
      <c r="B6260"/>
      <c r="C6260"/>
      <c r="D6260"/>
      <c r="E6260"/>
      <c r="F6260"/>
      <c r="G6260"/>
      <c r="H6260"/>
      <c r="I6260"/>
      <c r="J6260"/>
      <c r="K6260"/>
    </row>
    <row r="6261" spans="1:11" x14ac:dyDescent="0.2">
      <c r="A6261"/>
      <c r="B6261"/>
      <c r="C6261"/>
      <c r="D6261"/>
      <c r="E6261"/>
      <c r="F6261"/>
      <c r="G6261"/>
      <c r="H6261"/>
      <c r="I6261"/>
      <c r="J6261"/>
      <c r="K6261"/>
    </row>
    <row r="6262" spans="1:11" x14ac:dyDescent="0.2">
      <c r="A6262"/>
      <c r="B6262"/>
      <c r="C6262"/>
      <c r="D6262"/>
      <c r="E6262"/>
      <c r="F6262"/>
      <c r="G6262"/>
      <c r="H6262"/>
      <c r="I6262"/>
      <c r="J6262"/>
      <c r="K6262"/>
    </row>
    <row r="6263" spans="1:11" x14ac:dyDescent="0.2">
      <c r="A6263"/>
      <c r="B6263"/>
      <c r="C6263"/>
      <c r="D6263"/>
      <c r="E6263"/>
      <c r="F6263"/>
      <c r="G6263"/>
      <c r="H6263"/>
      <c r="I6263"/>
      <c r="J6263"/>
      <c r="K6263"/>
    </row>
    <row r="6264" spans="1:11" x14ac:dyDescent="0.2">
      <c r="A6264"/>
      <c r="B6264"/>
      <c r="C6264"/>
      <c r="D6264"/>
      <c r="E6264"/>
      <c r="F6264"/>
      <c r="G6264"/>
      <c r="H6264"/>
      <c r="I6264"/>
      <c r="J6264"/>
      <c r="K6264"/>
    </row>
    <row r="6265" spans="1:11" x14ac:dyDescent="0.2">
      <c r="A6265"/>
      <c r="B6265"/>
      <c r="C6265"/>
      <c r="D6265"/>
      <c r="E6265"/>
      <c r="F6265"/>
      <c r="G6265"/>
      <c r="H6265"/>
      <c r="I6265"/>
      <c r="J6265"/>
      <c r="K6265"/>
    </row>
    <row r="6266" spans="1:11" x14ac:dyDescent="0.2">
      <c r="A6266"/>
      <c r="B6266"/>
      <c r="C6266"/>
      <c r="D6266"/>
      <c r="E6266"/>
      <c r="F6266"/>
      <c r="G6266"/>
      <c r="H6266"/>
      <c r="I6266"/>
      <c r="J6266"/>
      <c r="K6266"/>
    </row>
    <row r="6267" spans="1:11" x14ac:dyDescent="0.2">
      <c r="A6267"/>
      <c r="B6267"/>
      <c r="C6267"/>
      <c r="D6267"/>
      <c r="E6267"/>
      <c r="F6267"/>
      <c r="G6267"/>
      <c r="H6267"/>
      <c r="I6267"/>
      <c r="J6267"/>
      <c r="K6267"/>
    </row>
    <row r="6268" spans="1:11" x14ac:dyDescent="0.2">
      <c r="A6268"/>
      <c r="B6268"/>
      <c r="C6268"/>
      <c r="D6268"/>
      <c r="E6268"/>
      <c r="F6268"/>
      <c r="G6268"/>
      <c r="H6268"/>
      <c r="I6268"/>
      <c r="J6268"/>
      <c r="K6268"/>
    </row>
    <row r="6269" spans="1:11" x14ac:dyDescent="0.2">
      <c r="A6269"/>
      <c r="B6269"/>
      <c r="C6269"/>
      <c r="D6269"/>
      <c r="E6269"/>
      <c r="F6269"/>
      <c r="G6269"/>
      <c r="H6269"/>
      <c r="I6269"/>
      <c r="J6269"/>
      <c r="K6269"/>
    </row>
    <row r="6270" spans="1:11" x14ac:dyDescent="0.2">
      <c r="A6270"/>
      <c r="B6270"/>
      <c r="C6270"/>
      <c r="D6270"/>
      <c r="E6270"/>
      <c r="F6270"/>
      <c r="G6270"/>
      <c r="H6270"/>
      <c r="I6270"/>
      <c r="J6270"/>
      <c r="K6270"/>
    </row>
    <row r="6271" spans="1:11" x14ac:dyDescent="0.2">
      <c r="A6271"/>
      <c r="B6271"/>
      <c r="C6271"/>
      <c r="D6271"/>
      <c r="E6271"/>
      <c r="F6271"/>
      <c r="G6271"/>
      <c r="H6271"/>
      <c r="I6271"/>
      <c r="J6271"/>
      <c r="K6271"/>
    </row>
    <row r="6272" spans="1:11" x14ac:dyDescent="0.2">
      <c r="A6272"/>
      <c r="B6272"/>
      <c r="C6272"/>
      <c r="D6272"/>
      <c r="E6272"/>
      <c r="F6272"/>
      <c r="G6272"/>
      <c r="H6272"/>
      <c r="I6272"/>
      <c r="J6272"/>
      <c r="K6272"/>
    </row>
    <row r="6273" spans="1:11" x14ac:dyDescent="0.2">
      <c r="A6273"/>
      <c r="B6273"/>
      <c r="C6273"/>
      <c r="D6273"/>
      <c r="E6273"/>
      <c r="F6273"/>
      <c r="G6273"/>
      <c r="H6273"/>
      <c r="I6273"/>
      <c r="J6273"/>
      <c r="K6273"/>
    </row>
    <row r="6274" spans="1:11" x14ac:dyDescent="0.2">
      <c r="A6274"/>
      <c r="B6274"/>
      <c r="C6274"/>
      <c r="D6274"/>
      <c r="E6274"/>
      <c r="F6274"/>
      <c r="G6274"/>
      <c r="H6274"/>
      <c r="I6274"/>
      <c r="J6274"/>
      <c r="K6274"/>
    </row>
    <row r="6275" spans="1:11" x14ac:dyDescent="0.2">
      <c r="A6275"/>
      <c r="B6275"/>
      <c r="C6275"/>
      <c r="D6275"/>
      <c r="E6275"/>
      <c r="F6275"/>
      <c r="G6275"/>
      <c r="H6275"/>
      <c r="I6275"/>
      <c r="J6275"/>
      <c r="K6275"/>
    </row>
    <row r="6276" spans="1:11" x14ac:dyDescent="0.2">
      <c r="A6276"/>
      <c r="B6276"/>
      <c r="C6276"/>
      <c r="D6276"/>
      <c r="E6276"/>
      <c r="F6276"/>
      <c r="G6276"/>
      <c r="H6276"/>
      <c r="I6276"/>
      <c r="J6276"/>
      <c r="K6276"/>
    </row>
    <row r="6277" spans="1:11" x14ac:dyDescent="0.2">
      <c r="A6277"/>
      <c r="B6277"/>
      <c r="C6277"/>
      <c r="D6277"/>
      <c r="E6277"/>
      <c r="F6277"/>
      <c r="G6277"/>
      <c r="H6277"/>
      <c r="I6277"/>
      <c r="J6277"/>
      <c r="K6277"/>
    </row>
    <row r="6278" spans="1:11" x14ac:dyDescent="0.2">
      <c r="A6278"/>
      <c r="B6278"/>
      <c r="C6278"/>
      <c r="D6278"/>
      <c r="E6278"/>
      <c r="F6278"/>
      <c r="G6278"/>
      <c r="H6278"/>
      <c r="I6278"/>
      <c r="J6278"/>
      <c r="K6278"/>
    </row>
    <row r="6279" spans="1:11" x14ac:dyDescent="0.2">
      <c r="A6279"/>
      <c r="B6279"/>
      <c r="C6279"/>
      <c r="D6279"/>
      <c r="E6279"/>
      <c r="F6279"/>
      <c r="G6279"/>
      <c r="H6279"/>
      <c r="I6279"/>
      <c r="J6279"/>
      <c r="K6279"/>
    </row>
    <row r="6280" spans="1:11" x14ac:dyDescent="0.2">
      <c r="A6280"/>
      <c r="B6280"/>
      <c r="C6280"/>
      <c r="D6280"/>
      <c r="E6280"/>
      <c r="F6280"/>
      <c r="G6280"/>
      <c r="H6280"/>
      <c r="I6280"/>
      <c r="J6280"/>
      <c r="K6280"/>
    </row>
    <row r="6281" spans="1:11" x14ac:dyDescent="0.2">
      <c r="A6281"/>
      <c r="B6281"/>
      <c r="C6281"/>
      <c r="D6281"/>
      <c r="E6281"/>
      <c r="F6281"/>
      <c r="G6281"/>
      <c r="H6281"/>
      <c r="I6281"/>
      <c r="J6281"/>
      <c r="K6281"/>
    </row>
    <row r="6282" spans="1:11" x14ac:dyDescent="0.2">
      <c r="A6282"/>
      <c r="B6282"/>
      <c r="C6282"/>
      <c r="D6282"/>
      <c r="E6282"/>
      <c r="F6282"/>
      <c r="G6282"/>
      <c r="H6282"/>
      <c r="I6282"/>
      <c r="J6282"/>
      <c r="K6282"/>
    </row>
    <row r="6283" spans="1:11" x14ac:dyDescent="0.2">
      <c r="A6283"/>
      <c r="B6283"/>
      <c r="C6283"/>
      <c r="D6283"/>
      <c r="E6283"/>
      <c r="F6283"/>
      <c r="G6283"/>
      <c r="H6283"/>
      <c r="I6283"/>
      <c r="J6283"/>
      <c r="K6283"/>
    </row>
    <row r="6284" spans="1:11" x14ac:dyDescent="0.2">
      <c r="A6284"/>
      <c r="B6284"/>
      <c r="C6284"/>
      <c r="D6284"/>
      <c r="E6284"/>
      <c r="F6284"/>
      <c r="G6284"/>
      <c r="H6284"/>
      <c r="I6284"/>
      <c r="J6284"/>
      <c r="K6284"/>
    </row>
    <row r="6285" spans="1:11" x14ac:dyDescent="0.2">
      <c r="A6285"/>
      <c r="B6285"/>
      <c r="C6285"/>
      <c r="D6285"/>
      <c r="E6285"/>
      <c r="F6285"/>
      <c r="G6285"/>
      <c r="H6285"/>
      <c r="I6285"/>
      <c r="J6285"/>
      <c r="K6285"/>
    </row>
    <row r="6286" spans="1:11" x14ac:dyDescent="0.2">
      <c r="A6286"/>
      <c r="B6286"/>
      <c r="C6286"/>
      <c r="D6286"/>
      <c r="E6286"/>
      <c r="F6286"/>
      <c r="G6286"/>
      <c r="H6286"/>
      <c r="I6286"/>
      <c r="J6286"/>
      <c r="K6286"/>
    </row>
    <row r="6287" spans="1:11" x14ac:dyDescent="0.2">
      <c r="A6287"/>
      <c r="B6287"/>
      <c r="C6287"/>
      <c r="D6287"/>
      <c r="E6287"/>
      <c r="F6287"/>
      <c r="G6287"/>
      <c r="H6287"/>
      <c r="I6287"/>
      <c r="J6287"/>
      <c r="K6287"/>
    </row>
    <row r="6288" spans="1:11" x14ac:dyDescent="0.2">
      <c r="A6288"/>
      <c r="B6288"/>
      <c r="C6288"/>
      <c r="D6288"/>
      <c r="E6288"/>
      <c r="F6288"/>
      <c r="G6288"/>
      <c r="H6288"/>
      <c r="I6288"/>
      <c r="J6288"/>
      <c r="K6288"/>
    </row>
    <row r="6289" spans="1:11" x14ac:dyDescent="0.2">
      <c r="A6289"/>
      <c r="B6289"/>
      <c r="C6289"/>
      <c r="D6289"/>
      <c r="E6289"/>
      <c r="F6289"/>
      <c r="G6289"/>
      <c r="H6289"/>
      <c r="I6289"/>
      <c r="J6289"/>
      <c r="K6289"/>
    </row>
    <row r="6290" spans="1:11" x14ac:dyDescent="0.2">
      <c r="A6290"/>
      <c r="B6290"/>
      <c r="C6290"/>
      <c r="D6290"/>
      <c r="E6290"/>
      <c r="F6290"/>
      <c r="G6290"/>
      <c r="H6290"/>
      <c r="I6290"/>
      <c r="J6290"/>
      <c r="K6290"/>
    </row>
    <row r="6291" spans="1:11" x14ac:dyDescent="0.2">
      <c r="A6291"/>
      <c r="B6291"/>
      <c r="C6291"/>
      <c r="D6291"/>
      <c r="E6291"/>
      <c r="F6291"/>
      <c r="G6291"/>
      <c r="H6291"/>
      <c r="I6291"/>
      <c r="J6291"/>
      <c r="K6291"/>
    </row>
    <row r="6292" spans="1:11" x14ac:dyDescent="0.2">
      <c r="A6292"/>
      <c r="B6292"/>
      <c r="C6292"/>
      <c r="D6292"/>
      <c r="E6292"/>
      <c r="F6292"/>
      <c r="G6292"/>
      <c r="H6292"/>
      <c r="I6292"/>
      <c r="J6292"/>
      <c r="K6292"/>
    </row>
    <row r="6293" spans="1:11" x14ac:dyDescent="0.2">
      <c r="A6293"/>
      <c r="B6293"/>
      <c r="C6293"/>
      <c r="D6293"/>
      <c r="E6293"/>
      <c r="F6293"/>
      <c r="G6293"/>
      <c r="H6293"/>
      <c r="I6293"/>
      <c r="J6293"/>
      <c r="K6293"/>
    </row>
    <row r="6294" spans="1:11" x14ac:dyDescent="0.2">
      <c r="A6294"/>
      <c r="B6294"/>
      <c r="C6294"/>
      <c r="D6294"/>
      <c r="E6294"/>
      <c r="F6294"/>
      <c r="G6294"/>
      <c r="H6294"/>
      <c r="I6294"/>
      <c r="J6294"/>
      <c r="K6294"/>
    </row>
    <row r="6295" spans="1:11" x14ac:dyDescent="0.2">
      <c r="A6295"/>
      <c r="B6295"/>
      <c r="C6295"/>
      <c r="D6295"/>
      <c r="E6295"/>
      <c r="F6295"/>
      <c r="G6295"/>
      <c r="H6295"/>
      <c r="I6295"/>
      <c r="J6295"/>
      <c r="K6295"/>
    </row>
    <row r="6296" spans="1:11" x14ac:dyDescent="0.2">
      <c r="A6296"/>
      <c r="B6296"/>
      <c r="C6296"/>
      <c r="D6296"/>
      <c r="E6296"/>
      <c r="F6296"/>
      <c r="G6296"/>
      <c r="H6296"/>
      <c r="I6296"/>
      <c r="J6296"/>
      <c r="K6296"/>
    </row>
    <row r="6297" spans="1:11" x14ac:dyDescent="0.2">
      <c r="A6297"/>
      <c r="B6297"/>
      <c r="C6297"/>
      <c r="D6297"/>
      <c r="E6297"/>
      <c r="F6297"/>
      <c r="G6297"/>
      <c r="H6297"/>
      <c r="I6297"/>
      <c r="J6297"/>
      <c r="K6297"/>
    </row>
    <row r="6298" spans="1:11" x14ac:dyDescent="0.2">
      <c r="A6298"/>
      <c r="B6298"/>
      <c r="C6298"/>
      <c r="D6298"/>
      <c r="E6298"/>
      <c r="F6298"/>
      <c r="G6298"/>
      <c r="H6298"/>
      <c r="I6298"/>
      <c r="J6298"/>
      <c r="K6298"/>
    </row>
    <row r="6299" spans="1:11" x14ac:dyDescent="0.2">
      <c r="A6299"/>
      <c r="B6299"/>
      <c r="C6299"/>
      <c r="D6299"/>
      <c r="E6299"/>
      <c r="F6299"/>
      <c r="G6299"/>
      <c r="H6299"/>
      <c r="I6299"/>
      <c r="J6299"/>
      <c r="K6299"/>
    </row>
    <row r="6300" spans="1:11" x14ac:dyDescent="0.2">
      <c r="A6300"/>
      <c r="B6300"/>
      <c r="C6300"/>
      <c r="D6300"/>
      <c r="E6300"/>
      <c r="F6300"/>
      <c r="G6300"/>
      <c r="H6300"/>
      <c r="I6300"/>
      <c r="J6300"/>
      <c r="K6300"/>
    </row>
    <row r="6301" spans="1:11" x14ac:dyDescent="0.2">
      <c r="A6301"/>
      <c r="B6301"/>
      <c r="C6301"/>
      <c r="D6301"/>
      <c r="E6301"/>
      <c r="F6301"/>
      <c r="G6301"/>
      <c r="H6301"/>
      <c r="I6301"/>
      <c r="J6301"/>
      <c r="K6301"/>
    </row>
    <row r="6302" spans="1:11" x14ac:dyDescent="0.2">
      <c r="A6302"/>
      <c r="B6302"/>
      <c r="C6302"/>
      <c r="D6302"/>
      <c r="E6302"/>
      <c r="F6302"/>
      <c r="G6302"/>
      <c r="H6302"/>
      <c r="I6302"/>
      <c r="J6302"/>
      <c r="K6302"/>
    </row>
    <row r="6303" spans="1:11" x14ac:dyDescent="0.2">
      <c r="A6303"/>
      <c r="B6303"/>
      <c r="C6303"/>
      <c r="D6303"/>
      <c r="E6303"/>
      <c r="F6303"/>
      <c r="G6303"/>
      <c r="H6303"/>
      <c r="I6303"/>
      <c r="J6303"/>
      <c r="K6303"/>
    </row>
    <row r="6304" spans="1:11" x14ac:dyDescent="0.2">
      <c r="A6304"/>
      <c r="B6304"/>
      <c r="C6304"/>
      <c r="D6304"/>
      <c r="E6304"/>
      <c r="F6304"/>
      <c r="G6304"/>
      <c r="H6304"/>
      <c r="I6304"/>
      <c r="J6304"/>
      <c r="K6304"/>
    </row>
    <row r="6305" spans="1:11" x14ac:dyDescent="0.2">
      <c r="A6305"/>
      <c r="B6305"/>
      <c r="C6305"/>
      <c r="D6305"/>
      <c r="E6305"/>
      <c r="F6305"/>
      <c r="G6305"/>
      <c r="H6305"/>
      <c r="I6305"/>
      <c r="J6305"/>
      <c r="K6305"/>
    </row>
    <row r="6306" spans="1:11" x14ac:dyDescent="0.2">
      <c r="A6306"/>
      <c r="B6306"/>
      <c r="C6306"/>
      <c r="D6306"/>
      <c r="E6306"/>
      <c r="F6306"/>
      <c r="G6306"/>
      <c r="H6306"/>
      <c r="I6306"/>
      <c r="J6306"/>
      <c r="K6306"/>
    </row>
    <row r="6307" spans="1:11" x14ac:dyDescent="0.2">
      <c r="A6307"/>
      <c r="B6307"/>
      <c r="C6307"/>
      <c r="D6307"/>
      <c r="E6307"/>
      <c r="F6307"/>
      <c r="G6307"/>
      <c r="H6307"/>
      <c r="I6307"/>
      <c r="J6307"/>
      <c r="K6307"/>
    </row>
    <row r="6308" spans="1:11" x14ac:dyDescent="0.2">
      <c r="A6308"/>
      <c r="B6308"/>
      <c r="C6308"/>
      <c r="D6308"/>
      <c r="E6308"/>
      <c r="F6308"/>
      <c r="G6308"/>
      <c r="H6308"/>
      <c r="I6308"/>
      <c r="J6308"/>
      <c r="K6308"/>
    </row>
    <row r="6309" spans="1:11" x14ac:dyDescent="0.2">
      <c r="A6309"/>
      <c r="B6309"/>
      <c r="C6309"/>
      <c r="D6309"/>
      <c r="E6309"/>
      <c r="F6309"/>
      <c r="G6309"/>
      <c r="H6309"/>
      <c r="I6309"/>
      <c r="J6309"/>
      <c r="K6309"/>
    </row>
    <row r="6310" spans="1:11" x14ac:dyDescent="0.2">
      <c r="A6310"/>
      <c r="B6310"/>
      <c r="C6310"/>
      <c r="D6310"/>
      <c r="E6310"/>
      <c r="F6310"/>
      <c r="G6310"/>
      <c r="H6310"/>
      <c r="I6310"/>
      <c r="J6310"/>
      <c r="K6310"/>
    </row>
    <row r="6311" spans="1:11" x14ac:dyDescent="0.2">
      <c r="A6311"/>
      <c r="B6311"/>
      <c r="C6311"/>
      <c r="D6311"/>
      <c r="E6311"/>
      <c r="F6311"/>
      <c r="G6311"/>
      <c r="H6311"/>
      <c r="I6311"/>
      <c r="J6311"/>
      <c r="K6311"/>
    </row>
    <row r="6312" spans="1:11" x14ac:dyDescent="0.2">
      <c r="A6312"/>
      <c r="B6312"/>
      <c r="C6312"/>
      <c r="D6312"/>
      <c r="E6312"/>
      <c r="F6312"/>
      <c r="G6312"/>
      <c r="H6312"/>
      <c r="I6312"/>
      <c r="J6312"/>
      <c r="K6312"/>
    </row>
    <row r="6313" spans="1:11" x14ac:dyDescent="0.2">
      <c r="A6313"/>
      <c r="B6313"/>
      <c r="C6313"/>
      <c r="D6313"/>
      <c r="E6313"/>
      <c r="F6313"/>
      <c r="G6313"/>
      <c r="H6313"/>
      <c r="I6313"/>
      <c r="J6313"/>
      <c r="K6313"/>
    </row>
    <row r="6314" spans="1:11" x14ac:dyDescent="0.2">
      <c r="A6314"/>
      <c r="B6314"/>
      <c r="C6314"/>
      <c r="D6314"/>
      <c r="E6314"/>
      <c r="F6314"/>
      <c r="G6314"/>
      <c r="H6314"/>
      <c r="I6314"/>
      <c r="J6314"/>
      <c r="K6314"/>
    </row>
    <row r="6315" spans="1:11" x14ac:dyDescent="0.2">
      <c r="A6315"/>
      <c r="B6315"/>
      <c r="C6315"/>
      <c r="D6315"/>
      <c r="E6315"/>
      <c r="F6315"/>
      <c r="G6315"/>
      <c r="H6315"/>
      <c r="I6315"/>
      <c r="J6315"/>
      <c r="K6315"/>
    </row>
    <row r="6316" spans="1:11" x14ac:dyDescent="0.2">
      <c r="A6316"/>
      <c r="B6316"/>
      <c r="C6316"/>
      <c r="D6316"/>
      <c r="E6316"/>
      <c r="F6316"/>
      <c r="G6316"/>
      <c r="H6316"/>
      <c r="I6316"/>
      <c r="J6316"/>
      <c r="K6316"/>
    </row>
    <row r="6317" spans="1:11" x14ac:dyDescent="0.2">
      <c r="A6317"/>
      <c r="B6317"/>
      <c r="C6317"/>
      <c r="D6317"/>
      <c r="E6317"/>
      <c r="F6317"/>
      <c r="G6317"/>
      <c r="H6317"/>
      <c r="I6317"/>
      <c r="J6317"/>
      <c r="K6317"/>
    </row>
    <row r="6318" spans="1:11" x14ac:dyDescent="0.2">
      <c r="A6318"/>
      <c r="B6318"/>
      <c r="C6318"/>
      <c r="D6318"/>
      <c r="E6318"/>
      <c r="F6318"/>
      <c r="G6318"/>
      <c r="H6318"/>
      <c r="I6318"/>
      <c r="J6318"/>
      <c r="K6318"/>
    </row>
    <row r="6319" spans="1:11" x14ac:dyDescent="0.2">
      <c r="A6319"/>
      <c r="B6319"/>
      <c r="C6319"/>
      <c r="D6319"/>
      <c r="E6319"/>
      <c r="F6319"/>
      <c r="G6319"/>
      <c r="H6319"/>
      <c r="I6319"/>
      <c r="J6319"/>
      <c r="K6319"/>
    </row>
    <row r="6320" spans="1:11" x14ac:dyDescent="0.2">
      <c r="A6320"/>
      <c r="B6320"/>
      <c r="C6320"/>
      <c r="D6320"/>
      <c r="E6320"/>
      <c r="F6320"/>
      <c r="G6320"/>
      <c r="H6320"/>
      <c r="I6320"/>
      <c r="J6320"/>
      <c r="K6320"/>
    </row>
    <row r="6321" spans="1:11" x14ac:dyDescent="0.2">
      <c r="A6321"/>
      <c r="B6321"/>
      <c r="C6321"/>
      <c r="D6321"/>
      <c r="E6321"/>
      <c r="F6321"/>
      <c r="G6321"/>
      <c r="H6321"/>
      <c r="I6321"/>
      <c r="J6321"/>
      <c r="K6321"/>
    </row>
    <row r="6322" spans="1:11" x14ac:dyDescent="0.2">
      <c r="A6322"/>
      <c r="B6322"/>
      <c r="C6322"/>
      <c r="D6322"/>
      <c r="E6322"/>
      <c r="F6322"/>
      <c r="G6322"/>
      <c r="H6322"/>
      <c r="I6322"/>
      <c r="J6322"/>
      <c r="K6322"/>
    </row>
    <row r="6323" spans="1:11" x14ac:dyDescent="0.2">
      <c r="A6323"/>
      <c r="B6323"/>
      <c r="C6323"/>
      <c r="D6323"/>
      <c r="E6323"/>
      <c r="F6323"/>
      <c r="G6323"/>
      <c r="H6323"/>
      <c r="I6323"/>
      <c r="J6323"/>
      <c r="K6323"/>
    </row>
    <row r="6324" spans="1:11" x14ac:dyDescent="0.2">
      <c r="A6324"/>
      <c r="B6324"/>
      <c r="C6324"/>
      <c r="D6324"/>
      <c r="E6324"/>
      <c r="F6324"/>
      <c r="G6324"/>
      <c r="H6324"/>
      <c r="I6324"/>
      <c r="J6324"/>
      <c r="K6324"/>
    </row>
    <row r="6325" spans="1:11" x14ac:dyDescent="0.2">
      <c r="A6325"/>
      <c r="B6325"/>
      <c r="C6325"/>
      <c r="D6325"/>
      <c r="E6325"/>
      <c r="F6325"/>
      <c r="G6325"/>
      <c r="H6325"/>
      <c r="I6325"/>
      <c r="J6325"/>
      <c r="K6325"/>
    </row>
    <row r="6326" spans="1:11" x14ac:dyDescent="0.2">
      <c r="A6326"/>
      <c r="B6326"/>
      <c r="C6326"/>
      <c r="D6326"/>
      <c r="E6326"/>
      <c r="F6326"/>
      <c r="G6326"/>
      <c r="H6326"/>
      <c r="I6326"/>
      <c r="J6326"/>
      <c r="K6326"/>
    </row>
    <row r="6327" spans="1:11" x14ac:dyDescent="0.2">
      <c r="A6327"/>
      <c r="B6327"/>
      <c r="C6327"/>
      <c r="D6327"/>
      <c r="E6327"/>
      <c r="F6327"/>
      <c r="G6327"/>
      <c r="H6327"/>
      <c r="I6327"/>
      <c r="J6327"/>
      <c r="K6327"/>
    </row>
    <row r="6328" spans="1:11" x14ac:dyDescent="0.2">
      <c r="A6328"/>
      <c r="B6328"/>
      <c r="C6328"/>
      <c r="D6328"/>
      <c r="E6328"/>
      <c r="F6328"/>
      <c r="G6328"/>
      <c r="H6328"/>
      <c r="I6328"/>
      <c r="J6328"/>
      <c r="K6328"/>
    </row>
    <row r="6329" spans="1:11" x14ac:dyDescent="0.2">
      <c r="A6329"/>
      <c r="B6329"/>
      <c r="C6329"/>
      <c r="D6329"/>
      <c r="E6329"/>
      <c r="F6329"/>
      <c r="G6329"/>
      <c r="H6329"/>
      <c r="I6329"/>
      <c r="J6329"/>
      <c r="K6329"/>
    </row>
    <row r="6330" spans="1:11" x14ac:dyDescent="0.2">
      <c r="A6330"/>
      <c r="B6330"/>
      <c r="C6330"/>
      <c r="D6330"/>
      <c r="E6330"/>
      <c r="F6330"/>
      <c r="G6330"/>
      <c r="H6330"/>
      <c r="I6330"/>
      <c r="J6330"/>
      <c r="K6330"/>
    </row>
    <row r="6331" spans="1:11" x14ac:dyDescent="0.2">
      <c r="A6331"/>
      <c r="B6331"/>
      <c r="C6331"/>
      <c r="D6331"/>
      <c r="E6331"/>
      <c r="F6331"/>
      <c r="G6331"/>
      <c r="H6331"/>
      <c r="I6331"/>
      <c r="J6331"/>
      <c r="K6331"/>
    </row>
    <row r="6332" spans="1:11" x14ac:dyDescent="0.2">
      <c r="A6332"/>
      <c r="B6332"/>
      <c r="C6332"/>
      <c r="D6332"/>
      <c r="E6332"/>
      <c r="F6332"/>
      <c r="G6332"/>
      <c r="H6332"/>
      <c r="I6332"/>
      <c r="J6332"/>
      <c r="K6332"/>
    </row>
    <row r="6333" spans="1:11" x14ac:dyDescent="0.2">
      <c r="A6333"/>
      <c r="B6333"/>
      <c r="C6333"/>
      <c r="D6333"/>
      <c r="E6333"/>
      <c r="F6333"/>
      <c r="G6333"/>
      <c r="H6333"/>
      <c r="I6333"/>
      <c r="J6333"/>
      <c r="K6333"/>
    </row>
    <row r="6334" spans="1:11" x14ac:dyDescent="0.2">
      <c r="A6334"/>
      <c r="B6334"/>
      <c r="C6334"/>
      <c r="D6334"/>
      <c r="E6334"/>
      <c r="F6334"/>
      <c r="G6334"/>
      <c r="H6334"/>
      <c r="I6334"/>
      <c r="J6334"/>
      <c r="K6334"/>
    </row>
    <row r="6335" spans="1:11" x14ac:dyDescent="0.2">
      <c r="A6335"/>
      <c r="B6335"/>
      <c r="C6335"/>
      <c r="D6335"/>
      <c r="E6335"/>
      <c r="F6335"/>
      <c r="G6335"/>
      <c r="H6335"/>
      <c r="I6335"/>
      <c r="J6335"/>
      <c r="K6335"/>
    </row>
    <row r="6336" spans="1:11" x14ac:dyDescent="0.2">
      <c r="A6336"/>
      <c r="B6336"/>
      <c r="C6336"/>
      <c r="D6336"/>
      <c r="E6336"/>
      <c r="F6336"/>
      <c r="G6336"/>
      <c r="H6336"/>
      <c r="I6336"/>
      <c r="J6336"/>
      <c r="K6336"/>
    </row>
    <row r="6337" spans="1:11" x14ac:dyDescent="0.2">
      <c r="A6337"/>
      <c r="B6337"/>
      <c r="C6337"/>
      <c r="D6337"/>
      <c r="E6337"/>
      <c r="F6337"/>
      <c r="G6337"/>
      <c r="H6337"/>
      <c r="I6337"/>
      <c r="J6337"/>
      <c r="K6337"/>
    </row>
    <row r="6338" spans="1:11" x14ac:dyDescent="0.2">
      <c r="A6338"/>
      <c r="B6338"/>
      <c r="C6338"/>
      <c r="D6338"/>
      <c r="E6338"/>
      <c r="F6338"/>
      <c r="G6338"/>
      <c r="H6338"/>
      <c r="I6338"/>
      <c r="J6338"/>
      <c r="K6338"/>
    </row>
    <row r="6339" spans="1:11" x14ac:dyDescent="0.2">
      <c r="A6339"/>
      <c r="B6339"/>
      <c r="C6339"/>
      <c r="D6339"/>
      <c r="E6339"/>
      <c r="F6339"/>
      <c r="G6339"/>
      <c r="H6339"/>
      <c r="I6339"/>
      <c r="J6339"/>
      <c r="K6339"/>
    </row>
    <row r="6340" spans="1:11" x14ac:dyDescent="0.2">
      <c r="A6340"/>
      <c r="B6340"/>
      <c r="C6340"/>
      <c r="D6340"/>
      <c r="E6340"/>
      <c r="F6340"/>
      <c r="G6340"/>
      <c r="H6340"/>
      <c r="I6340"/>
      <c r="J6340"/>
      <c r="K6340"/>
    </row>
    <row r="6341" spans="1:11" x14ac:dyDescent="0.2">
      <c r="A6341"/>
      <c r="B6341"/>
      <c r="C6341"/>
      <c r="D6341"/>
      <c r="E6341"/>
      <c r="F6341"/>
      <c r="G6341"/>
      <c r="H6341"/>
      <c r="I6341"/>
      <c r="J6341"/>
      <c r="K6341"/>
    </row>
    <row r="6342" spans="1:11" x14ac:dyDescent="0.2">
      <c r="A6342"/>
      <c r="B6342"/>
      <c r="C6342"/>
      <c r="D6342"/>
      <c r="E6342"/>
      <c r="F6342"/>
      <c r="G6342"/>
      <c r="H6342"/>
      <c r="I6342"/>
      <c r="J6342"/>
      <c r="K6342"/>
    </row>
    <row r="6343" spans="1:11" x14ac:dyDescent="0.2">
      <c r="A6343"/>
      <c r="B6343"/>
      <c r="C6343"/>
      <c r="D6343"/>
      <c r="E6343"/>
      <c r="F6343"/>
      <c r="G6343"/>
      <c r="H6343"/>
      <c r="I6343"/>
      <c r="J6343"/>
      <c r="K6343"/>
    </row>
    <row r="6344" spans="1:11" x14ac:dyDescent="0.2">
      <c r="A6344"/>
      <c r="B6344"/>
      <c r="C6344"/>
      <c r="D6344"/>
      <c r="E6344"/>
      <c r="F6344"/>
      <c r="G6344"/>
      <c r="H6344"/>
      <c r="I6344"/>
      <c r="J6344"/>
      <c r="K6344"/>
    </row>
    <row r="6345" spans="1:11" x14ac:dyDescent="0.2">
      <c r="A6345"/>
      <c r="B6345"/>
      <c r="C6345"/>
      <c r="D6345"/>
      <c r="E6345"/>
      <c r="F6345"/>
      <c r="G6345"/>
      <c r="H6345"/>
      <c r="I6345"/>
      <c r="J6345"/>
      <c r="K6345"/>
    </row>
    <row r="6346" spans="1:11" x14ac:dyDescent="0.2">
      <c r="A6346"/>
      <c r="B6346"/>
      <c r="C6346"/>
      <c r="D6346"/>
      <c r="E6346"/>
      <c r="F6346"/>
      <c r="G6346"/>
      <c r="H6346"/>
      <c r="I6346"/>
      <c r="J6346"/>
      <c r="K6346"/>
    </row>
    <row r="6347" spans="1:11" x14ac:dyDescent="0.2">
      <c r="A6347"/>
      <c r="B6347"/>
      <c r="C6347"/>
      <c r="D6347"/>
      <c r="E6347"/>
      <c r="F6347"/>
      <c r="G6347"/>
      <c r="H6347"/>
      <c r="I6347"/>
      <c r="J6347"/>
      <c r="K6347"/>
    </row>
    <row r="6348" spans="1:11" x14ac:dyDescent="0.2">
      <c r="A6348"/>
      <c r="B6348"/>
      <c r="C6348"/>
      <c r="D6348"/>
      <c r="E6348"/>
      <c r="F6348"/>
      <c r="G6348"/>
      <c r="H6348"/>
      <c r="I6348"/>
      <c r="J6348"/>
      <c r="K6348"/>
    </row>
    <row r="6349" spans="1:11" x14ac:dyDescent="0.2">
      <c r="A6349"/>
      <c r="B6349"/>
      <c r="C6349"/>
      <c r="D6349"/>
      <c r="E6349"/>
      <c r="F6349"/>
      <c r="G6349"/>
      <c r="H6349"/>
      <c r="I6349"/>
      <c r="J6349"/>
      <c r="K6349"/>
    </row>
    <row r="6350" spans="1:11" x14ac:dyDescent="0.2">
      <c r="A6350"/>
      <c r="B6350"/>
      <c r="C6350"/>
      <c r="D6350"/>
      <c r="E6350"/>
      <c r="F6350"/>
      <c r="G6350"/>
      <c r="H6350"/>
      <c r="I6350"/>
      <c r="J6350"/>
      <c r="K6350"/>
    </row>
    <row r="6351" spans="1:11" x14ac:dyDescent="0.2">
      <c r="A6351"/>
      <c r="B6351"/>
      <c r="C6351"/>
      <c r="D6351"/>
      <c r="E6351"/>
      <c r="F6351"/>
      <c r="G6351"/>
      <c r="H6351"/>
      <c r="I6351"/>
      <c r="J6351"/>
      <c r="K6351"/>
    </row>
    <row r="6352" spans="1:11" x14ac:dyDescent="0.2">
      <c r="A6352"/>
      <c r="B6352"/>
      <c r="C6352"/>
      <c r="D6352"/>
      <c r="E6352"/>
      <c r="F6352"/>
      <c r="G6352"/>
      <c r="H6352"/>
      <c r="I6352"/>
      <c r="J6352"/>
      <c r="K6352"/>
    </row>
    <row r="6353" spans="1:11" x14ac:dyDescent="0.2">
      <c r="A6353"/>
      <c r="B6353"/>
      <c r="C6353"/>
      <c r="D6353"/>
      <c r="E6353"/>
      <c r="F6353"/>
      <c r="G6353"/>
      <c r="H6353"/>
      <c r="I6353"/>
      <c r="J6353"/>
      <c r="K6353"/>
    </row>
    <row r="6354" spans="1:11" x14ac:dyDescent="0.2">
      <c r="A6354"/>
      <c r="B6354"/>
      <c r="C6354"/>
      <c r="D6354"/>
      <c r="E6354"/>
      <c r="F6354"/>
      <c r="G6354"/>
      <c r="H6354"/>
      <c r="I6354"/>
      <c r="J6354"/>
      <c r="K6354"/>
    </row>
    <row r="6355" spans="1:11" x14ac:dyDescent="0.2">
      <c r="A6355"/>
      <c r="B6355"/>
      <c r="C6355"/>
      <c r="D6355"/>
      <c r="E6355"/>
      <c r="F6355"/>
      <c r="G6355"/>
      <c r="H6355"/>
      <c r="I6355"/>
      <c r="J6355"/>
      <c r="K6355"/>
    </row>
    <row r="6356" spans="1:11" x14ac:dyDescent="0.2">
      <c r="A6356"/>
      <c r="B6356"/>
      <c r="C6356"/>
      <c r="D6356"/>
      <c r="E6356"/>
      <c r="F6356"/>
      <c r="G6356"/>
      <c r="H6356"/>
      <c r="I6356"/>
      <c r="J6356"/>
      <c r="K6356"/>
    </row>
    <row r="6357" spans="1:11" x14ac:dyDescent="0.2">
      <c r="A6357"/>
      <c r="B6357"/>
      <c r="C6357"/>
      <c r="D6357"/>
      <c r="E6357"/>
      <c r="F6357"/>
      <c r="G6357"/>
      <c r="H6357"/>
      <c r="I6357"/>
      <c r="J6357"/>
      <c r="K6357"/>
    </row>
    <row r="6358" spans="1:11" x14ac:dyDescent="0.2">
      <c r="A6358"/>
      <c r="B6358"/>
      <c r="C6358"/>
      <c r="D6358"/>
      <c r="E6358"/>
      <c r="F6358"/>
      <c r="G6358"/>
      <c r="H6358"/>
      <c r="I6358"/>
      <c r="J6358"/>
      <c r="K6358"/>
    </row>
    <row r="6359" spans="1:11" x14ac:dyDescent="0.2">
      <c r="A6359"/>
      <c r="B6359"/>
      <c r="C6359"/>
      <c r="D6359"/>
      <c r="E6359"/>
      <c r="F6359"/>
      <c r="G6359"/>
      <c r="H6359"/>
      <c r="I6359"/>
      <c r="J6359"/>
      <c r="K6359"/>
    </row>
    <row r="6360" spans="1:11" x14ac:dyDescent="0.2">
      <c r="A6360"/>
      <c r="B6360"/>
      <c r="C6360"/>
      <c r="D6360"/>
      <c r="E6360"/>
      <c r="F6360"/>
      <c r="G6360"/>
      <c r="H6360"/>
      <c r="I6360"/>
      <c r="J6360"/>
      <c r="K6360"/>
    </row>
    <row r="6361" spans="1:11" x14ac:dyDescent="0.2">
      <c r="A6361"/>
      <c r="B6361"/>
      <c r="C6361"/>
      <c r="D6361"/>
      <c r="E6361"/>
      <c r="F6361"/>
      <c r="G6361"/>
      <c r="H6361"/>
      <c r="I6361"/>
      <c r="J6361"/>
      <c r="K6361"/>
    </row>
    <row r="6362" spans="1:11" x14ac:dyDescent="0.2">
      <c r="A6362"/>
      <c r="B6362"/>
      <c r="C6362"/>
      <c r="D6362"/>
      <c r="E6362"/>
      <c r="F6362"/>
      <c r="G6362"/>
      <c r="H6362"/>
      <c r="I6362"/>
      <c r="J6362"/>
      <c r="K6362"/>
    </row>
    <row r="6363" spans="1:11" x14ac:dyDescent="0.2">
      <c r="A6363"/>
      <c r="B6363"/>
      <c r="C6363"/>
      <c r="D6363"/>
      <c r="E6363"/>
      <c r="F6363"/>
      <c r="G6363"/>
      <c r="H6363"/>
      <c r="I6363"/>
      <c r="J6363"/>
      <c r="K6363"/>
    </row>
    <row r="6364" spans="1:11" x14ac:dyDescent="0.2">
      <c r="A6364"/>
      <c r="B6364"/>
      <c r="C6364"/>
      <c r="D6364"/>
      <c r="E6364"/>
      <c r="F6364"/>
      <c r="G6364"/>
      <c r="H6364"/>
      <c r="I6364"/>
      <c r="J6364"/>
      <c r="K6364"/>
    </row>
    <row r="6365" spans="1:11" x14ac:dyDescent="0.2">
      <c r="A6365"/>
      <c r="B6365"/>
      <c r="C6365"/>
      <c r="D6365"/>
      <c r="E6365"/>
      <c r="F6365"/>
      <c r="G6365"/>
      <c r="H6365"/>
      <c r="I6365"/>
      <c r="J6365"/>
      <c r="K6365"/>
    </row>
    <row r="6366" spans="1:11" x14ac:dyDescent="0.2">
      <c r="A6366"/>
      <c r="B6366"/>
      <c r="C6366"/>
      <c r="D6366"/>
      <c r="E6366"/>
      <c r="F6366"/>
      <c r="G6366"/>
      <c r="H6366"/>
      <c r="I6366"/>
      <c r="J6366"/>
      <c r="K6366"/>
    </row>
    <row r="6367" spans="1:11" x14ac:dyDescent="0.2">
      <c r="A6367"/>
      <c r="B6367"/>
      <c r="C6367"/>
      <c r="D6367"/>
      <c r="E6367"/>
      <c r="F6367"/>
      <c r="G6367"/>
      <c r="H6367"/>
      <c r="I6367"/>
      <c r="J6367"/>
      <c r="K6367"/>
    </row>
    <row r="6368" spans="1:11" x14ac:dyDescent="0.2">
      <c r="A6368"/>
      <c r="B6368"/>
      <c r="C6368"/>
      <c r="D6368"/>
      <c r="E6368"/>
      <c r="F6368"/>
      <c r="G6368"/>
      <c r="H6368"/>
      <c r="I6368"/>
      <c r="J6368"/>
      <c r="K6368"/>
    </row>
    <row r="6369" spans="1:11" x14ac:dyDescent="0.2">
      <c r="A6369"/>
      <c r="B6369"/>
      <c r="C6369"/>
      <c r="D6369"/>
      <c r="E6369"/>
      <c r="F6369"/>
      <c r="G6369"/>
      <c r="H6369"/>
      <c r="I6369"/>
      <c r="J6369"/>
      <c r="K6369"/>
    </row>
    <row r="6370" spans="1:11" x14ac:dyDescent="0.2">
      <c r="A6370"/>
      <c r="B6370"/>
      <c r="C6370"/>
      <c r="D6370"/>
      <c r="E6370"/>
      <c r="F6370"/>
      <c r="G6370"/>
      <c r="H6370"/>
      <c r="I6370"/>
      <c r="J6370"/>
      <c r="K6370"/>
    </row>
    <row r="6371" spans="1:11" x14ac:dyDescent="0.2">
      <c r="A6371"/>
      <c r="B6371"/>
      <c r="C6371"/>
      <c r="D6371"/>
      <c r="E6371"/>
      <c r="F6371"/>
      <c r="G6371"/>
      <c r="H6371"/>
      <c r="I6371"/>
      <c r="J6371"/>
      <c r="K6371"/>
    </row>
    <row r="6372" spans="1:11" x14ac:dyDescent="0.2">
      <c r="A6372"/>
      <c r="B6372"/>
      <c r="C6372"/>
      <c r="D6372"/>
      <c r="E6372"/>
      <c r="F6372"/>
      <c r="G6372"/>
      <c r="H6372"/>
      <c r="I6372"/>
      <c r="J6372"/>
      <c r="K6372"/>
    </row>
    <row r="6373" spans="1:11" x14ac:dyDescent="0.2">
      <c r="A6373"/>
      <c r="B6373"/>
      <c r="C6373"/>
      <c r="D6373"/>
      <c r="E6373"/>
      <c r="F6373"/>
      <c r="G6373"/>
      <c r="H6373"/>
      <c r="I6373"/>
      <c r="J6373"/>
      <c r="K6373"/>
    </row>
    <row r="6374" spans="1:11" x14ac:dyDescent="0.2">
      <c r="A6374"/>
      <c r="B6374"/>
      <c r="C6374"/>
      <c r="D6374"/>
      <c r="E6374"/>
      <c r="F6374"/>
      <c r="G6374"/>
      <c r="H6374"/>
      <c r="I6374"/>
      <c r="J6374"/>
      <c r="K6374"/>
    </row>
    <row r="6375" spans="1:11" x14ac:dyDescent="0.2">
      <c r="A6375"/>
      <c r="B6375"/>
      <c r="C6375"/>
      <c r="D6375"/>
      <c r="E6375"/>
      <c r="F6375"/>
      <c r="G6375"/>
      <c r="H6375"/>
      <c r="I6375"/>
      <c r="J6375"/>
      <c r="K6375"/>
    </row>
    <row r="6376" spans="1:11" x14ac:dyDescent="0.2">
      <c r="A6376"/>
      <c r="B6376"/>
      <c r="C6376"/>
      <c r="D6376"/>
      <c r="E6376"/>
      <c r="F6376"/>
      <c r="G6376"/>
      <c r="H6376"/>
      <c r="I6376"/>
      <c r="J6376"/>
      <c r="K6376"/>
    </row>
    <row r="6377" spans="1:11" x14ac:dyDescent="0.2">
      <c r="A6377"/>
      <c r="B6377"/>
      <c r="C6377"/>
      <c r="D6377"/>
      <c r="E6377"/>
      <c r="F6377"/>
      <c r="G6377"/>
      <c r="H6377"/>
      <c r="I6377"/>
      <c r="J6377"/>
      <c r="K6377"/>
    </row>
    <row r="6378" spans="1:11" x14ac:dyDescent="0.2">
      <c r="A6378"/>
      <c r="B6378"/>
      <c r="C6378"/>
      <c r="D6378"/>
      <c r="E6378"/>
      <c r="F6378"/>
      <c r="G6378"/>
      <c r="H6378"/>
      <c r="I6378"/>
      <c r="J6378"/>
      <c r="K6378"/>
    </row>
    <row r="6379" spans="1:11" x14ac:dyDescent="0.2">
      <c r="A6379"/>
      <c r="B6379"/>
      <c r="C6379"/>
      <c r="D6379"/>
      <c r="E6379"/>
      <c r="F6379"/>
      <c r="G6379"/>
      <c r="H6379"/>
      <c r="I6379"/>
      <c r="J6379"/>
      <c r="K6379"/>
    </row>
    <row r="6380" spans="1:11" x14ac:dyDescent="0.2">
      <c r="A6380"/>
      <c r="B6380"/>
      <c r="C6380"/>
      <c r="D6380"/>
      <c r="E6380"/>
      <c r="F6380"/>
      <c r="G6380"/>
      <c r="H6380"/>
      <c r="I6380"/>
      <c r="J6380"/>
      <c r="K6380"/>
    </row>
    <row r="6381" spans="1:11" x14ac:dyDescent="0.2">
      <c r="A6381"/>
      <c r="B6381"/>
      <c r="C6381"/>
      <c r="D6381"/>
      <c r="E6381"/>
      <c r="F6381"/>
      <c r="G6381"/>
      <c r="H6381"/>
      <c r="I6381"/>
      <c r="J6381"/>
      <c r="K6381"/>
    </row>
    <row r="6382" spans="1:11" x14ac:dyDescent="0.2">
      <c r="A6382"/>
      <c r="B6382"/>
      <c r="C6382"/>
      <c r="D6382"/>
      <c r="E6382"/>
      <c r="F6382"/>
      <c r="G6382"/>
      <c r="H6382"/>
      <c r="I6382"/>
      <c r="J6382"/>
      <c r="K6382"/>
    </row>
    <row r="6383" spans="1:11" x14ac:dyDescent="0.2">
      <c r="A6383"/>
      <c r="B6383"/>
      <c r="C6383"/>
      <c r="D6383"/>
      <c r="E6383"/>
      <c r="F6383"/>
      <c r="G6383"/>
      <c r="H6383"/>
      <c r="I6383"/>
      <c r="J6383"/>
      <c r="K6383"/>
    </row>
    <row r="6384" spans="1:11" x14ac:dyDescent="0.2">
      <c r="A6384"/>
      <c r="B6384"/>
      <c r="C6384"/>
      <c r="D6384"/>
      <c r="E6384"/>
      <c r="F6384"/>
      <c r="G6384"/>
      <c r="H6384"/>
      <c r="I6384"/>
      <c r="J6384"/>
      <c r="K6384"/>
    </row>
    <row r="6385" spans="1:11" x14ac:dyDescent="0.2">
      <c r="A6385"/>
      <c r="B6385"/>
      <c r="C6385"/>
      <c r="D6385"/>
      <c r="E6385"/>
      <c r="F6385"/>
      <c r="G6385"/>
      <c r="H6385"/>
      <c r="I6385"/>
      <c r="J6385"/>
      <c r="K6385"/>
    </row>
    <row r="6386" spans="1:11" x14ac:dyDescent="0.2">
      <c r="A6386"/>
      <c r="B6386"/>
      <c r="C6386"/>
      <c r="D6386"/>
      <c r="E6386"/>
      <c r="F6386"/>
      <c r="G6386"/>
      <c r="H6386"/>
      <c r="I6386"/>
      <c r="J6386"/>
      <c r="K6386"/>
    </row>
    <row r="6387" spans="1:11" x14ac:dyDescent="0.2">
      <c r="A6387"/>
      <c r="B6387"/>
      <c r="C6387"/>
      <c r="D6387"/>
      <c r="E6387"/>
      <c r="F6387"/>
      <c r="G6387"/>
      <c r="H6387"/>
      <c r="I6387"/>
      <c r="J6387"/>
      <c r="K6387"/>
    </row>
    <row r="6388" spans="1:11" x14ac:dyDescent="0.2">
      <c r="A6388"/>
      <c r="B6388"/>
      <c r="C6388"/>
      <c r="D6388"/>
      <c r="E6388"/>
      <c r="F6388"/>
      <c r="G6388"/>
      <c r="H6388"/>
      <c r="I6388"/>
      <c r="J6388"/>
      <c r="K6388"/>
    </row>
    <row r="6389" spans="1:11" x14ac:dyDescent="0.2">
      <c r="A6389"/>
      <c r="B6389"/>
      <c r="C6389"/>
      <c r="D6389"/>
      <c r="E6389"/>
      <c r="F6389"/>
      <c r="G6389"/>
      <c r="H6389"/>
      <c r="I6389"/>
      <c r="J6389"/>
      <c r="K6389"/>
    </row>
    <row r="6390" spans="1:11" x14ac:dyDescent="0.2">
      <c r="A6390"/>
      <c r="B6390"/>
      <c r="C6390"/>
      <c r="D6390"/>
      <c r="E6390"/>
      <c r="F6390"/>
      <c r="G6390"/>
      <c r="H6390"/>
      <c r="I6390"/>
      <c r="J6390"/>
      <c r="K6390"/>
    </row>
    <row r="6391" spans="1:11" x14ac:dyDescent="0.2">
      <c r="A6391"/>
      <c r="B6391"/>
      <c r="C6391"/>
      <c r="D6391"/>
      <c r="E6391"/>
      <c r="F6391"/>
      <c r="G6391"/>
      <c r="H6391"/>
      <c r="I6391"/>
      <c r="J6391"/>
      <c r="K6391"/>
    </row>
    <row r="6392" spans="1:11" x14ac:dyDescent="0.2">
      <c r="A6392"/>
      <c r="B6392"/>
      <c r="C6392"/>
      <c r="D6392"/>
      <c r="E6392"/>
      <c r="F6392"/>
      <c r="G6392"/>
      <c r="H6392"/>
      <c r="I6392"/>
      <c r="J6392"/>
      <c r="K6392"/>
    </row>
    <row r="6393" spans="1:11" x14ac:dyDescent="0.2">
      <c r="A6393"/>
      <c r="B6393"/>
      <c r="C6393"/>
      <c r="D6393"/>
      <c r="E6393"/>
      <c r="F6393"/>
      <c r="G6393"/>
      <c r="H6393"/>
      <c r="I6393"/>
      <c r="J6393"/>
      <c r="K6393"/>
    </row>
    <row r="6394" spans="1:11" x14ac:dyDescent="0.2">
      <c r="A6394"/>
      <c r="B6394"/>
      <c r="C6394"/>
      <c r="D6394"/>
      <c r="E6394"/>
      <c r="F6394"/>
      <c r="G6394"/>
      <c r="H6394"/>
      <c r="I6394"/>
      <c r="J6394"/>
      <c r="K6394"/>
    </row>
    <row r="6395" spans="1:11" x14ac:dyDescent="0.2">
      <c r="A6395"/>
      <c r="B6395"/>
      <c r="C6395"/>
      <c r="D6395"/>
      <c r="E6395"/>
      <c r="F6395"/>
      <c r="G6395"/>
      <c r="H6395"/>
      <c r="I6395"/>
      <c r="J6395"/>
      <c r="K6395"/>
    </row>
    <row r="6396" spans="1:11" x14ac:dyDescent="0.2">
      <c r="A6396"/>
      <c r="B6396"/>
      <c r="C6396"/>
      <c r="D6396"/>
      <c r="E6396"/>
      <c r="F6396"/>
      <c r="G6396"/>
      <c r="H6396"/>
      <c r="I6396"/>
      <c r="J6396"/>
      <c r="K6396"/>
    </row>
    <row r="6397" spans="1:11" x14ac:dyDescent="0.2">
      <c r="A6397"/>
      <c r="B6397"/>
      <c r="C6397"/>
      <c r="D6397"/>
      <c r="E6397"/>
      <c r="F6397"/>
      <c r="G6397"/>
      <c r="H6397"/>
      <c r="I6397"/>
      <c r="J6397"/>
      <c r="K6397"/>
    </row>
    <row r="6398" spans="1:11" x14ac:dyDescent="0.2">
      <c r="A6398"/>
      <c r="B6398"/>
      <c r="C6398"/>
      <c r="D6398"/>
      <c r="E6398"/>
      <c r="F6398"/>
      <c r="G6398"/>
      <c r="H6398"/>
      <c r="I6398"/>
      <c r="J6398"/>
      <c r="K6398"/>
    </row>
    <row r="6399" spans="1:11" x14ac:dyDescent="0.2">
      <c r="A6399"/>
      <c r="B6399"/>
      <c r="C6399"/>
      <c r="D6399"/>
      <c r="E6399"/>
      <c r="F6399"/>
      <c r="G6399"/>
      <c r="H6399"/>
      <c r="I6399"/>
      <c r="J6399"/>
      <c r="K6399"/>
    </row>
    <row r="6400" spans="1:11" x14ac:dyDescent="0.2">
      <c r="A6400"/>
      <c r="B6400"/>
      <c r="C6400"/>
      <c r="D6400"/>
      <c r="E6400"/>
      <c r="F6400"/>
      <c r="G6400"/>
      <c r="H6400"/>
      <c r="I6400"/>
      <c r="J6400"/>
      <c r="K6400"/>
    </row>
    <row r="6401" spans="1:11" x14ac:dyDescent="0.2">
      <c r="A6401"/>
      <c r="B6401"/>
      <c r="C6401"/>
      <c r="D6401"/>
      <c r="E6401"/>
      <c r="F6401"/>
      <c r="G6401"/>
      <c r="H6401"/>
      <c r="I6401"/>
      <c r="J6401"/>
      <c r="K6401"/>
    </row>
    <row r="6402" spans="1:11" x14ac:dyDescent="0.2">
      <c r="A6402"/>
      <c r="B6402"/>
      <c r="C6402"/>
      <c r="D6402"/>
      <c r="E6402"/>
      <c r="F6402"/>
      <c r="G6402"/>
      <c r="H6402"/>
      <c r="I6402"/>
      <c r="J6402"/>
      <c r="K6402"/>
    </row>
    <row r="6403" spans="1:11" x14ac:dyDescent="0.2">
      <c r="A6403"/>
      <c r="B6403"/>
      <c r="C6403"/>
      <c r="D6403"/>
      <c r="E6403"/>
      <c r="F6403"/>
      <c r="G6403"/>
      <c r="H6403"/>
      <c r="I6403"/>
      <c r="J6403"/>
      <c r="K6403"/>
    </row>
    <row r="6404" spans="1:11" x14ac:dyDescent="0.2">
      <c r="A6404"/>
      <c r="B6404"/>
      <c r="C6404"/>
      <c r="D6404"/>
      <c r="E6404"/>
      <c r="F6404"/>
      <c r="G6404"/>
      <c r="H6404"/>
      <c r="I6404"/>
      <c r="J6404"/>
      <c r="K6404"/>
    </row>
    <row r="6405" spans="1:11" x14ac:dyDescent="0.2">
      <c r="A6405"/>
      <c r="B6405"/>
      <c r="C6405"/>
      <c r="D6405"/>
      <c r="E6405"/>
      <c r="F6405"/>
      <c r="G6405"/>
      <c r="H6405"/>
      <c r="I6405"/>
      <c r="J6405"/>
      <c r="K6405"/>
    </row>
    <row r="6406" spans="1:11" x14ac:dyDescent="0.2">
      <c r="A6406"/>
      <c r="B6406"/>
      <c r="C6406"/>
      <c r="D6406"/>
      <c r="E6406"/>
      <c r="F6406"/>
      <c r="G6406"/>
      <c r="H6406"/>
      <c r="I6406"/>
      <c r="J6406"/>
      <c r="K6406"/>
    </row>
    <row r="6407" spans="1:11" x14ac:dyDescent="0.2">
      <c r="A6407"/>
      <c r="B6407"/>
      <c r="C6407"/>
      <c r="D6407"/>
      <c r="E6407"/>
      <c r="F6407"/>
      <c r="G6407"/>
      <c r="H6407"/>
      <c r="I6407"/>
      <c r="J6407"/>
      <c r="K6407"/>
    </row>
    <row r="6408" spans="1:11" x14ac:dyDescent="0.2">
      <c r="A6408"/>
      <c r="B6408"/>
      <c r="C6408"/>
      <c r="D6408"/>
      <c r="E6408"/>
      <c r="F6408"/>
      <c r="G6408"/>
      <c r="H6408"/>
      <c r="I6408"/>
      <c r="J6408"/>
      <c r="K6408"/>
    </row>
    <row r="6409" spans="1:11" x14ac:dyDescent="0.2">
      <c r="A6409"/>
      <c r="B6409"/>
      <c r="C6409"/>
      <c r="D6409"/>
      <c r="E6409"/>
      <c r="F6409"/>
      <c r="G6409"/>
      <c r="H6409"/>
      <c r="I6409"/>
      <c r="J6409"/>
      <c r="K6409"/>
    </row>
    <row r="6410" spans="1:11" x14ac:dyDescent="0.2">
      <c r="A6410"/>
      <c r="B6410"/>
      <c r="C6410"/>
      <c r="D6410"/>
      <c r="E6410"/>
      <c r="F6410"/>
      <c r="G6410"/>
      <c r="H6410"/>
      <c r="I6410"/>
      <c r="J6410"/>
      <c r="K6410"/>
    </row>
    <row r="6411" spans="1:11" x14ac:dyDescent="0.2">
      <c r="A6411"/>
      <c r="B6411"/>
      <c r="C6411"/>
      <c r="D6411"/>
      <c r="E6411"/>
      <c r="F6411"/>
      <c r="G6411"/>
      <c r="H6411"/>
      <c r="I6411"/>
      <c r="J6411"/>
      <c r="K6411"/>
    </row>
    <row r="6412" spans="1:11" x14ac:dyDescent="0.2">
      <c r="A6412"/>
      <c r="B6412"/>
      <c r="C6412"/>
      <c r="D6412"/>
      <c r="E6412"/>
      <c r="F6412"/>
      <c r="G6412"/>
      <c r="H6412"/>
      <c r="I6412"/>
      <c r="J6412"/>
      <c r="K6412"/>
    </row>
    <row r="6413" spans="1:11" x14ac:dyDescent="0.2">
      <c r="A6413"/>
      <c r="B6413"/>
      <c r="C6413"/>
      <c r="D6413"/>
      <c r="E6413"/>
      <c r="F6413"/>
      <c r="G6413"/>
      <c r="H6413"/>
      <c r="I6413"/>
      <c r="J6413"/>
      <c r="K6413"/>
    </row>
    <row r="6414" spans="1:11" x14ac:dyDescent="0.2">
      <c r="A6414"/>
      <c r="B6414"/>
      <c r="C6414"/>
      <c r="D6414"/>
      <c r="E6414"/>
      <c r="F6414"/>
      <c r="G6414"/>
      <c r="H6414"/>
      <c r="I6414"/>
      <c r="J6414"/>
      <c r="K6414"/>
    </row>
    <row r="6415" spans="1:11" x14ac:dyDescent="0.2">
      <c r="A6415"/>
      <c r="B6415"/>
      <c r="C6415"/>
      <c r="D6415"/>
      <c r="E6415"/>
      <c r="F6415"/>
      <c r="G6415"/>
      <c r="H6415"/>
      <c r="I6415"/>
      <c r="J6415"/>
      <c r="K6415"/>
    </row>
    <row r="6416" spans="1:11" x14ac:dyDescent="0.2">
      <c r="A6416"/>
      <c r="B6416"/>
      <c r="C6416"/>
      <c r="D6416"/>
      <c r="E6416"/>
      <c r="F6416"/>
      <c r="G6416"/>
      <c r="H6416"/>
      <c r="I6416"/>
      <c r="J6416"/>
      <c r="K6416"/>
    </row>
    <row r="6417" spans="1:11" x14ac:dyDescent="0.2">
      <c r="A6417"/>
      <c r="B6417"/>
      <c r="C6417"/>
      <c r="D6417"/>
      <c r="E6417"/>
      <c r="F6417"/>
      <c r="G6417"/>
      <c r="H6417"/>
      <c r="I6417"/>
      <c r="J6417"/>
      <c r="K6417"/>
    </row>
    <row r="6418" spans="1:11" x14ac:dyDescent="0.2">
      <c r="A6418"/>
      <c r="B6418"/>
      <c r="C6418"/>
      <c r="D6418"/>
      <c r="E6418"/>
      <c r="F6418"/>
      <c r="G6418"/>
      <c r="H6418"/>
      <c r="I6418"/>
      <c r="J6418"/>
      <c r="K6418"/>
    </row>
    <row r="6419" spans="1:11" x14ac:dyDescent="0.2">
      <c r="A6419"/>
      <c r="B6419"/>
      <c r="C6419"/>
      <c r="D6419"/>
      <c r="E6419"/>
      <c r="F6419"/>
      <c r="G6419"/>
      <c r="H6419"/>
      <c r="I6419"/>
      <c r="J6419"/>
      <c r="K6419"/>
    </row>
    <row r="6420" spans="1:11" x14ac:dyDescent="0.2">
      <c r="A6420"/>
      <c r="B6420"/>
      <c r="C6420"/>
      <c r="D6420"/>
      <c r="E6420"/>
      <c r="F6420"/>
      <c r="G6420"/>
      <c r="H6420"/>
      <c r="I6420"/>
      <c r="J6420"/>
      <c r="K6420"/>
    </row>
    <row r="6421" spans="1:11" x14ac:dyDescent="0.2">
      <c r="A6421"/>
      <c r="B6421"/>
      <c r="C6421"/>
      <c r="D6421"/>
      <c r="E6421"/>
      <c r="F6421"/>
      <c r="G6421"/>
      <c r="H6421"/>
      <c r="I6421"/>
      <c r="J6421"/>
      <c r="K6421"/>
    </row>
    <row r="6422" spans="1:11" x14ac:dyDescent="0.2">
      <c r="A6422"/>
      <c r="B6422"/>
      <c r="C6422"/>
      <c r="D6422"/>
      <c r="E6422"/>
      <c r="F6422"/>
      <c r="G6422"/>
      <c r="H6422"/>
      <c r="I6422"/>
      <c r="J6422"/>
      <c r="K6422"/>
    </row>
    <row r="6423" spans="1:11" x14ac:dyDescent="0.2">
      <c r="A6423"/>
      <c r="B6423"/>
      <c r="C6423"/>
      <c r="D6423"/>
      <c r="E6423"/>
      <c r="F6423"/>
      <c r="G6423"/>
      <c r="H6423"/>
      <c r="I6423"/>
      <c r="J6423"/>
      <c r="K6423"/>
    </row>
    <row r="6424" spans="1:11" x14ac:dyDescent="0.2">
      <c r="A6424"/>
      <c r="B6424"/>
      <c r="C6424"/>
      <c r="D6424"/>
      <c r="E6424"/>
      <c r="F6424"/>
      <c r="G6424"/>
      <c r="H6424"/>
      <c r="I6424"/>
      <c r="J6424"/>
      <c r="K6424"/>
    </row>
    <row r="6425" spans="1:11" x14ac:dyDescent="0.2">
      <c r="A6425"/>
      <c r="B6425"/>
      <c r="C6425"/>
      <c r="D6425"/>
      <c r="E6425"/>
      <c r="F6425"/>
      <c r="G6425"/>
      <c r="H6425"/>
      <c r="I6425"/>
      <c r="J6425"/>
      <c r="K6425"/>
    </row>
    <row r="6426" spans="1:11" x14ac:dyDescent="0.2">
      <c r="A6426"/>
      <c r="B6426"/>
      <c r="C6426"/>
      <c r="D6426"/>
      <c r="E6426"/>
      <c r="F6426"/>
      <c r="G6426"/>
      <c r="H6426"/>
      <c r="I6426"/>
      <c r="J6426"/>
      <c r="K6426"/>
    </row>
    <row r="6427" spans="1:11" x14ac:dyDescent="0.2">
      <c r="A6427"/>
      <c r="B6427"/>
      <c r="C6427"/>
      <c r="D6427"/>
      <c r="E6427"/>
      <c r="F6427"/>
      <c r="G6427"/>
      <c r="H6427"/>
      <c r="I6427"/>
      <c r="J6427"/>
      <c r="K6427"/>
    </row>
    <row r="6428" spans="1:11" x14ac:dyDescent="0.2">
      <c r="A6428"/>
      <c r="B6428"/>
      <c r="C6428"/>
      <c r="D6428"/>
      <c r="E6428"/>
      <c r="F6428"/>
      <c r="G6428"/>
      <c r="H6428"/>
      <c r="I6428"/>
      <c r="J6428"/>
      <c r="K6428"/>
    </row>
    <row r="6429" spans="1:11" x14ac:dyDescent="0.2">
      <c r="A6429"/>
      <c r="B6429"/>
      <c r="C6429"/>
      <c r="D6429"/>
      <c r="E6429"/>
      <c r="F6429"/>
      <c r="G6429"/>
      <c r="H6429"/>
      <c r="I6429"/>
      <c r="J6429"/>
      <c r="K6429"/>
    </row>
    <row r="6430" spans="1:11" x14ac:dyDescent="0.2">
      <c r="A6430"/>
      <c r="B6430"/>
      <c r="C6430"/>
      <c r="D6430"/>
      <c r="E6430"/>
      <c r="F6430"/>
      <c r="G6430"/>
      <c r="H6430"/>
      <c r="I6430"/>
      <c r="J6430"/>
      <c r="K6430"/>
    </row>
    <row r="6431" spans="1:11" x14ac:dyDescent="0.2">
      <c r="A6431"/>
      <c r="B6431"/>
      <c r="C6431"/>
      <c r="D6431"/>
      <c r="E6431"/>
      <c r="F6431"/>
      <c r="G6431"/>
      <c r="H6431"/>
      <c r="I6431"/>
      <c r="J6431"/>
      <c r="K6431"/>
    </row>
    <row r="6432" spans="1:11" x14ac:dyDescent="0.2">
      <c r="A6432"/>
      <c r="B6432"/>
      <c r="C6432"/>
      <c r="D6432"/>
      <c r="E6432"/>
      <c r="F6432"/>
      <c r="G6432"/>
      <c r="H6432"/>
      <c r="I6432"/>
      <c r="J6432"/>
      <c r="K6432"/>
    </row>
    <row r="6433" spans="1:11" x14ac:dyDescent="0.2">
      <c r="A6433"/>
      <c r="B6433"/>
      <c r="C6433"/>
      <c r="D6433"/>
      <c r="E6433"/>
      <c r="F6433"/>
      <c r="G6433"/>
      <c r="H6433"/>
      <c r="I6433"/>
      <c r="J6433"/>
      <c r="K6433"/>
    </row>
    <row r="6434" spans="1:11" x14ac:dyDescent="0.2">
      <c r="A6434"/>
      <c r="B6434"/>
      <c r="C6434"/>
      <c r="D6434"/>
      <c r="E6434"/>
      <c r="F6434"/>
      <c r="G6434"/>
      <c r="H6434"/>
      <c r="I6434"/>
      <c r="J6434"/>
      <c r="K6434"/>
    </row>
    <row r="6435" spans="1:11" x14ac:dyDescent="0.2">
      <c r="A6435"/>
      <c r="B6435"/>
      <c r="C6435"/>
      <c r="D6435"/>
      <c r="E6435"/>
      <c r="F6435"/>
      <c r="G6435"/>
      <c r="H6435"/>
      <c r="I6435"/>
      <c r="J6435"/>
      <c r="K6435"/>
    </row>
    <row r="6436" spans="1:11" x14ac:dyDescent="0.2">
      <c r="A6436"/>
      <c r="B6436"/>
      <c r="C6436"/>
      <c r="D6436"/>
      <c r="E6436"/>
      <c r="F6436"/>
      <c r="G6436"/>
      <c r="H6436"/>
      <c r="I6436"/>
      <c r="J6436"/>
      <c r="K6436"/>
    </row>
    <row r="6437" spans="1:11" x14ac:dyDescent="0.2">
      <c r="A6437"/>
      <c r="B6437"/>
      <c r="C6437"/>
      <c r="D6437"/>
      <c r="E6437"/>
      <c r="F6437"/>
      <c r="G6437"/>
      <c r="H6437"/>
      <c r="I6437"/>
      <c r="J6437"/>
      <c r="K6437"/>
    </row>
    <row r="6438" spans="1:11" x14ac:dyDescent="0.2">
      <c r="A6438"/>
      <c r="B6438"/>
      <c r="C6438"/>
      <c r="D6438"/>
      <c r="E6438"/>
      <c r="F6438"/>
      <c r="G6438"/>
      <c r="H6438"/>
      <c r="I6438"/>
      <c r="J6438"/>
      <c r="K6438"/>
    </row>
    <row r="6439" spans="1:11" x14ac:dyDescent="0.2">
      <c r="A6439"/>
      <c r="B6439"/>
      <c r="C6439"/>
      <c r="D6439"/>
      <c r="E6439"/>
      <c r="F6439"/>
      <c r="G6439"/>
      <c r="H6439"/>
      <c r="I6439"/>
      <c r="J6439"/>
      <c r="K6439"/>
    </row>
    <row r="6440" spans="1:11" x14ac:dyDescent="0.2">
      <c r="A6440"/>
      <c r="B6440"/>
      <c r="C6440"/>
      <c r="D6440"/>
      <c r="E6440"/>
      <c r="F6440"/>
      <c r="G6440"/>
      <c r="H6440"/>
      <c r="I6440"/>
      <c r="J6440"/>
      <c r="K6440"/>
    </row>
    <row r="6441" spans="1:11" x14ac:dyDescent="0.2">
      <c r="A6441"/>
      <c r="B6441"/>
      <c r="C6441"/>
      <c r="D6441"/>
      <c r="E6441"/>
      <c r="F6441"/>
      <c r="G6441"/>
      <c r="H6441"/>
      <c r="I6441"/>
      <c r="J6441"/>
      <c r="K6441"/>
    </row>
    <row r="6442" spans="1:11" x14ac:dyDescent="0.2">
      <c r="A6442"/>
      <c r="B6442"/>
      <c r="C6442"/>
      <c r="D6442"/>
      <c r="E6442"/>
      <c r="F6442"/>
      <c r="G6442"/>
      <c r="H6442"/>
      <c r="I6442"/>
      <c r="J6442"/>
      <c r="K6442"/>
    </row>
    <row r="6443" spans="1:11" x14ac:dyDescent="0.2">
      <c r="A6443"/>
      <c r="B6443"/>
      <c r="C6443"/>
      <c r="D6443"/>
      <c r="E6443"/>
      <c r="F6443"/>
      <c r="G6443"/>
      <c r="H6443"/>
      <c r="I6443"/>
      <c r="J6443"/>
      <c r="K6443"/>
    </row>
    <row r="6444" spans="1:11" x14ac:dyDescent="0.2">
      <c r="A6444"/>
      <c r="B6444"/>
      <c r="C6444"/>
      <c r="D6444"/>
      <c r="E6444"/>
      <c r="F6444"/>
      <c r="G6444"/>
      <c r="H6444"/>
      <c r="I6444"/>
      <c r="J6444"/>
      <c r="K6444"/>
    </row>
    <row r="6445" spans="1:11" x14ac:dyDescent="0.2">
      <c r="A6445"/>
      <c r="B6445"/>
      <c r="C6445"/>
      <c r="D6445"/>
      <c r="E6445"/>
      <c r="F6445"/>
      <c r="G6445"/>
      <c r="H6445"/>
      <c r="I6445"/>
      <c r="J6445"/>
      <c r="K6445"/>
    </row>
    <row r="6446" spans="1:11" x14ac:dyDescent="0.2">
      <c r="A6446"/>
      <c r="B6446"/>
      <c r="C6446"/>
      <c r="D6446"/>
      <c r="E6446"/>
      <c r="F6446"/>
      <c r="G6446"/>
      <c r="H6446"/>
      <c r="I6446"/>
      <c r="J6446"/>
      <c r="K6446"/>
    </row>
    <row r="6447" spans="1:11" x14ac:dyDescent="0.2">
      <c r="A6447"/>
      <c r="B6447"/>
      <c r="C6447"/>
      <c r="D6447"/>
      <c r="E6447"/>
      <c r="F6447"/>
      <c r="G6447"/>
      <c r="H6447"/>
      <c r="I6447"/>
      <c r="J6447"/>
      <c r="K6447"/>
    </row>
    <row r="6448" spans="1:11" x14ac:dyDescent="0.2">
      <c r="A6448"/>
      <c r="B6448"/>
      <c r="C6448"/>
      <c r="D6448"/>
      <c r="E6448"/>
      <c r="F6448"/>
      <c r="G6448"/>
      <c r="H6448"/>
      <c r="I6448"/>
      <c r="J6448"/>
      <c r="K6448"/>
    </row>
    <row r="6449" spans="1:11" x14ac:dyDescent="0.2">
      <c r="A6449"/>
      <c r="B6449"/>
      <c r="C6449"/>
      <c r="D6449"/>
      <c r="E6449"/>
      <c r="F6449"/>
      <c r="G6449"/>
      <c r="H6449"/>
      <c r="I6449"/>
      <c r="J6449"/>
      <c r="K6449"/>
    </row>
    <row r="6450" spans="1:11" x14ac:dyDescent="0.2">
      <c r="A6450"/>
      <c r="B6450"/>
      <c r="C6450"/>
      <c r="D6450"/>
      <c r="E6450"/>
      <c r="F6450"/>
      <c r="G6450"/>
      <c r="H6450"/>
      <c r="I6450"/>
      <c r="J6450"/>
      <c r="K6450"/>
    </row>
    <row r="6451" spans="1:11" x14ac:dyDescent="0.2">
      <c r="A6451"/>
      <c r="B6451"/>
      <c r="C6451"/>
      <c r="D6451"/>
      <c r="E6451"/>
      <c r="F6451"/>
      <c r="G6451"/>
      <c r="H6451"/>
      <c r="I6451"/>
      <c r="J6451"/>
      <c r="K6451"/>
    </row>
    <row r="6452" spans="1:11" x14ac:dyDescent="0.2">
      <c r="A6452"/>
      <c r="B6452"/>
      <c r="C6452"/>
      <c r="D6452"/>
      <c r="E6452"/>
      <c r="F6452"/>
      <c r="G6452"/>
      <c r="H6452"/>
      <c r="I6452"/>
      <c r="J6452"/>
      <c r="K6452"/>
    </row>
    <row r="6453" spans="1:11" x14ac:dyDescent="0.2">
      <c r="A6453"/>
      <c r="B6453"/>
      <c r="C6453"/>
      <c r="D6453"/>
      <c r="E6453"/>
      <c r="F6453"/>
      <c r="G6453"/>
      <c r="H6453"/>
      <c r="I6453"/>
      <c r="J6453"/>
      <c r="K6453"/>
    </row>
    <row r="6454" spans="1:11" x14ac:dyDescent="0.2">
      <c r="A6454"/>
      <c r="B6454"/>
      <c r="C6454"/>
      <c r="D6454"/>
      <c r="E6454"/>
      <c r="F6454"/>
      <c r="G6454"/>
      <c r="H6454"/>
      <c r="I6454"/>
      <c r="J6454"/>
      <c r="K6454"/>
    </row>
    <row r="6455" spans="1:11" x14ac:dyDescent="0.2">
      <c r="A6455"/>
      <c r="B6455"/>
      <c r="C6455"/>
      <c r="D6455"/>
      <c r="E6455"/>
      <c r="F6455"/>
      <c r="G6455"/>
      <c r="H6455"/>
      <c r="I6455"/>
      <c r="J6455"/>
      <c r="K6455"/>
    </row>
    <row r="6456" spans="1:11" x14ac:dyDescent="0.2">
      <c r="A6456"/>
      <c r="B6456"/>
      <c r="C6456"/>
      <c r="D6456"/>
      <c r="E6456"/>
      <c r="F6456"/>
      <c r="G6456"/>
      <c r="H6456"/>
      <c r="I6456"/>
      <c r="J6456"/>
      <c r="K6456"/>
    </row>
    <row r="6457" spans="1:11" x14ac:dyDescent="0.2">
      <c r="A6457"/>
      <c r="B6457"/>
      <c r="C6457"/>
      <c r="D6457"/>
      <c r="E6457"/>
      <c r="F6457"/>
      <c r="G6457"/>
      <c r="H6457"/>
      <c r="I6457"/>
      <c r="J6457"/>
      <c r="K6457"/>
    </row>
    <row r="6458" spans="1:11" x14ac:dyDescent="0.2">
      <c r="A6458"/>
      <c r="B6458"/>
      <c r="C6458"/>
      <c r="D6458"/>
      <c r="E6458"/>
      <c r="F6458"/>
      <c r="G6458"/>
      <c r="H6458"/>
      <c r="I6458"/>
      <c r="J6458"/>
      <c r="K6458"/>
    </row>
    <row r="6459" spans="1:11" x14ac:dyDescent="0.2">
      <c r="A6459"/>
      <c r="B6459"/>
      <c r="C6459"/>
      <c r="D6459"/>
      <c r="E6459"/>
      <c r="F6459"/>
      <c r="G6459"/>
      <c r="H6459"/>
      <c r="I6459"/>
      <c r="J6459"/>
      <c r="K6459"/>
    </row>
    <row r="6460" spans="1:11" x14ac:dyDescent="0.2">
      <c r="A6460"/>
      <c r="B6460"/>
      <c r="C6460"/>
      <c r="D6460"/>
      <c r="E6460"/>
      <c r="F6460"/>
      <c r="G6460"/>
      <c r="H6460"/>
      <c r="I6460"/>
      <c r="J6460"/>
      <c r="K6460"/>
    </row>
    <row r="6461" spans="1:11" x14ac:dyDescent="0.2">
      <c r="A6461"/>
      <c r="B6461"/>
      <c r="C6461"/>
      <c r="D6461"/>
      <c r="E6461"/>
      <c r="F6461"/>
      <c r="G6461"/>
      <c r="H6461"/>
      <c r="I6461"/>
      <c r="J6461"/>
      <c r="K6461"/>
    </row>
    <row r="6462" spans="1:11" x14ac:dyDescent="0.2">
      <c r="A6462"/>
      <c r="B6462"/>
      <c r="C6462"/>
      <c r="D6462"/>
      <c r="E6462"/>
      <c r="F6462"/>
      <c r="G6462"/>
      <c r="H6462"/>
      <c r="I6462"/>
      <c r="J6462"/>
      <c r="K6462"/>
    </row>
    <row r="6463" spans="1:11" x14ac:dyDescent="0.2">
      <c r="A6463"/>
      <c r="B6463"/>
      <c r="C6463"/>
      <c r="D6463"/>
      <c r="E6463"/>
      <c r="F6463"/>
      <c r="G6463"/>
      <c r="H6463"/>
      <c r="I6463"/>
      <c r="J6463"/>
      <c r="K6463"/>
    </row>
    <row r="6464" spans="1:11" x14ac:dyDescent="0.2">
      <c r="A6464"/>
      <c r="B6464"/>
      <c r="C6464"/>
      <c r="D6464"/>
      <c r="E6464"/>
      <c r="F6464"/>
      <c r="G6464"/>
      <c r="H6464"/>
      <c r="I6464"/>
      <c r="J6464"/>
      <c r="K6464"/>
    </row>
    <row r="6465" spans="1:11" x14ac:dyDescent="0.2">
      <c r="A6465"/>
      <c r="B6465"/>
      <c r="C6465"/>
      <c r="D6465"/>
      <c r="E6465"/>
      <c r="F6465"/>
      <c r="G6465"/>
      <c r="H6465"/>
      <c r="I6465"/>
      <c r="J6465"/>
      <c r="K6465"/>
    </row>
    <row r="6466" spans="1:11" x14ac:dyDescent="0.2">
      <c r="A6466"/>
      <c r="B6466"/>
      <c r="C6466"/>
      <c r="D6466"/>
      <c r="E6466"/>
      <c r="F6466"/>
      <c r="G6466"/>
      <c r="H6466"/>
      <c r="I6466"/>
      <c r="J6466"/>
      <c r="K6466"/>
    </row>
    <row r="6467" spans="1:11" x14ac:dyDescent="0.2">
      <c r="A6467"/>
      <c r="B6467"/>
      <c r="C6467"/>
      <c r="D6467"/>
      <c r="E6467"/>
      <c r="F6467"/>
      <c r="G6467"/>
      <c r="H6467"/>
      <c r="I6467"/>
      <c r="J6467"/>
      <c r="K6467"/>
    </row>
    <row r="6468" spans="1:11" x14ac:dyDescent="0.2">
      <c r="A6468"/>
      <c r="B6468"/>
      <c r="C6468"/>
      <c r="D6468"/>
      <c r="E6468"/>
      <c r="F6468"/>
      <c r="G6468"/>
      <c r="H6468"/>
      <c r="I6468"/>
      <c r="J6468"/>
      <c r="K6468"/>
    </row>
    <row r="6469" spans="1:11" x14ac:dyDescent="0.2">
      <c r="A6469"/>
      <c r="B6469"/>
      <c r="C6469"/>
      <c r="D6469"/>
      <c r="E6469"/>
      <c r="F6469"/>
      <c r="G6469"/>
      <c r="H6469"/>
      <c r="I6469"/>
      <c r="J6469"/>
      <c r="K6469"/>
    </row>
    <row r="6470" spans="1:11" x14ac:dyDescent="0.2">
      <c r="A6470"/>
      <c r="B6470"/>
      <c r="C6470"/>
      <c r="D6470"/>
      <c r="E6470"/>
      <c r="F6470"/>
      <c r="G6470"/>
      <c r="H6470"/>
      <c r="I6470"/>
      <c r="J6470"/>
      <c r="K6470"/>
    </row>
    <row r="6471" spans="1:11" x14ac:dyDescent="0.2">
      <c r="A6471"/>
      <c r="B6471"/>
      <c r="C6471"/>
      <c r="D6471"/>
      <c r="E6471"/>
      <c r="F6471"/>
      <c r="G6471"/>
      <c r="H6471"/>
      <c r="I6471"/>
      <c r="J6471"/>
      <c r="K6471"/>
    </row>
    <row r="6472" spans="1:11" x14ac:dyDescent="0.2">
      <c r="A6472"/>
      <c r="B6472"/>
      <c r="C6472"/>
      <c r="D6472"/>
      <c r="E6472"/>
      <c r="F6472"/>
      <c r="G6472"/>
      <c r="H6472"/>
      <c r="I6472"/>
      <c r="J6472"/>
      <c r="K6472"/>
    </row>
    <row r="6473" spans="1:11" x14ac:dyDescent="0.2">
      <c r="A6473"/>
      <c r="B6473"/>
      <c r="C6473"/>
      <c r="D6473"/>
      <c r="E6473"/>
      <c r="F6473"/>
      <c r="G6473"/>
      <c r="H6473"/>
      <c r="I6473"/>
      <c r="J6473"/>
      <c r="K6473"/>
    </row>
    <row r="6474" spans="1:11" x14ac:dyDescent="0.2">
      <c r="A6474"/>
      <c r="B6474"/>
      <c r="C6474"/>
      <c r="D6474"/>
      <c r="E6474"/>
      <c r="F6474"/>
      <c r="G6474"/>
      <c r="H6474"/>
      <c r="I6474"/>
      <c r="J6474"/>
      <c r="K6474"/>
    </row>
    <row r="6475" spans="1:11" x14ac:dyDescent="0.2">
      <c r="A6475"/>
      <c r="B6475"/>
      <c r="C6475"/>
      <c r="D6475"/>
      <c r="E6475"/>
      <c r="F6475"/>
      <c r="G6475"/>
      <c r="H6475"/>
      <c r="I6475"/>
      <c r="J6475"/>
      <c r="K6475"/>
    </row>
    <row r="6476" spans="1:11" x14ac:dyDescent="0.2">
      <c r="A6476"/>
      <c r="B6476"/>
      <c r="C6476"/>
      <c r="D6476"/>
      <c r="E6476"/>
      <c r="F6476"/>
      <c r="G6476"/>
      <c r="H6476"/>
      <c r="I6476"/>
      <c r="J6476"/>
      <c r="K6476"/>
    </row>
    <row r="6477" spans="1:11" x14ac:dyDescent="0.2">
      <c r="A6477"/>
      <c r="B6477"/>
      <c r="C6477"/>
      <c r="D6477"/>
      <c r="E6477"/>
      <c r="F6477"/>
      <c r="G6477"/>
      <c r="H6477"/>
      <c r="I6477"/>
      <c r="J6477"/>
      <c r="K6477"/>
    </row>
    <row r="6478" spans="1:11" x14ac:dyDescent="0.2">
      <c r="A6478"/>
      <c r="B6478"/>
      <c r="C6478"/>
      <c r="D6478"/>
      <c r="E6478"/>
      <c r="F6478"/>
      <c r="G6478"/>
      <c r="H6478"/>
      <c r="I6478"/>
      <c r="J6478"/>
      <c r="K6478"/>
    </row>
    <row r="6479" spans="1:11" x14ac:dyDescent="0.2">
      <c r="A6479"/>
      <c r="B6479"/>
      <c r="C6479"/>
      <c r="D6479"/>
      <c r="E6479"/>
      <c r="F6479"/>
      <c r="G6479"/>
      <c r="H6479"/>
      <c r="I6479"/>
      <c r="J6479"/>
      <c r="K6479"/>
    </row>
    <row r="6480" spans="1:11" x14ac:dyDescent="0.2">
      <c r="A6480"/>
      <c r="B6480"/>
      <c r="C6480"/>
      <c r="D6480"/>
      <c r="E6480"/>
      <c r="F6480"/>
      <c r="G6480"/>
      <c r="H6480"/>
      <c r="I6480"/>
      <c r="J6480"/>
      <c r="K6480"/>
    </row>
    <row r="6481" spans="1:11" x14ac:dyDescent="0.2">
      <c r="A6481"/>
      <c r="B6481"/>
      <c r="C6481"/>
      <c r="D6481"/>
      <c r="E6481"/>
      <c r="F6481"/>
      <c r="G6481"/>
      <c r="H6481"/>
      <c r="I6481"/>
      <c r="J6481"/>
      <c r="K6481"/>
    </row>
    <row r="6482" spans="1:11" x14ac:dyDescent="0.2">
      <c r="A6482"/>
      <c r="B6482"/>
      <c r="C6482"/>
      <c r="D6482"/>
      <c r="E6482"/>
      <c r="F6482"/>
      <c r="G6482"/>
      <c r="H6482"/>
      <c r="I6482"/>
      <c r="J6482"/>
      <c r="K6482"/>
    </row>
    <row r="6483" spans="1:11" x14ac:dyDescent="0.2">
      <c r="A6483"/>
      <c r="B6483"/>
      <c r="C6483"/>
      <c r="D6483"/>
      <c r="E6483"/>
      <c r="F6483"/>
      <c r="G6483"/>
      <c r="H6483"/>
      <c r="I6483"/>
      <c r="J6483"/>
      <c r="K6483"/>
    </row>
    <row r="6484" spans="1:11" x14ac:dyDescent="0.2">
      <c r="A6484"/>
      <c r="B6484"/>
      <c r="C6484"/>
      <c r="D6484"/>
      <c r="E6484"/>
      <c r="F6484"/>
      <c r="G6484"/>
      <c r="H6484"/>
      <c r="I6484"/>
      <c r="J6484"/>
      <c r="K6484"/>
    </row>
    <row r="6485" spans="1:11" x14ac:dyDescent="0.2">
      <c r="A6485"/>
      <c r="B6485"/>
      <c r="C6485"/>
      <c r="D6485"/>
      <c r="E6485"/>
      <c r="F6485"/>
      <c r="G6485"/>
      <c r="H6485"/>
      <c r="I6485"/>
      <c r="J6485"/>
      <c r="K6485"/>
    </row>
    <row r="6486" spans="1:11" x14ac:dyDescent="0.2">
      <c r="A6486"/>
      <c r="B6486"/>
      <c r="C6486"/>
      <c r="D6486"/>
      <c r="E6486"/>
      <c r="F6486"/>
      <c r="G6486"/>
      <c r="H6486"/>
      <c r="I6486"/>
      <c r="J6486"/>
      <c r="K6486"/>
    </row>
    <row r="6487" spans="1:11" x14ac:dyDescent="0.2">
      <c r="A6487"/>
      <c r="B6487"/>
      <c r="C6487"/>
      <c r="D6487"/>
      <c r="E6487"/>
      <c r="F6487"/>
      <c r="G6487"/>
      <c r="H6487"/>
      <c r="I6487"/>
      <c r="J6487"/>
      <c r="K6487"/>
    </row>
    <row r="6488" spans="1:11" x14ac:dyDescent="0.2">
      <c r="A6488"/>
      <c r="B6488"/>
      <c r="C6488"/>
      <c r="D6488"/>
      <c r="E6488"/>
      <c r="F6488"/>
      <c r="G6488"/>
      <c r="H6488"/>
      <c r="I6488"/>
      <c r="J6488"/>
      <c r="K6488"/>
    </row>
    <row r="6489" spans="1:11" x14ac:dyDescent="0.2">
      <c r="A6489"/>
      <c r="B6489"/>
      <c r="C6489"/>
      <c r="D6489"/>
      <c r="E6489"/>
      <c r="F6489"/>
      <c r="G6489"/>
      <c r="H6489"/>
      <c r="I6489"/>
      <c r="J6489"/>
      <c r="K6489"/>
    </row>
    <row r="6490" spans="1:11" x14ac:dyDescent="0.2">
      <c r="A6490"/>
      <c r="B6490"/>
      <c r="C6490"/>
      <c r="D6490"/>
      <c r="E6490"/>
      <c r="F6490"/>
      <c r="G6490"/>
      <c r="H6490"/>
      <c r="I6490"/>
      <c r="J6490"/>
      <c r="K6490"/>
    </row>
    <row r="6491" spans="1:11" x14ac:dyDescent="0.2">
      <c r="A6491"/>
      <c r="B6491"/>
      <c r="C6491"/>
      <c r="D6491"/>
      <c r="E6491"/>
      <c r="F6491"/>
      <c r="G6491"/>
      <c r="H6491"/>
      <c r="I6491"/>
      <c r="J6491"/>
      <c r="K6491"/>
    </row>
    <row r="6492" spans="1:11" x14ac:dyDescent="0.2">
      <c r="A6492"/>
      <c r="B6492"/>
      <c r="C6492"/>
      <c r="D6492"/>
      <c r="E6492"/>
      <c r="F6492"/>
      <c r="G6492"/>
      <c r="H6492"/>
      <c r="I6492"/>
      <c r="J6492"/>
      <c r="K6492"/>
    </row>
    <row r="6493" spans="1:11" x14ac:dyDescent="0.2">
      <c r="A6493"/>
      <c r="B6493"/>
      <c r="C6493"/>
      <c r="D6493"/>
      <c r="E6493"/>
      <c r="F6493"/>
      <c r="G6493"/>
      <c r="H6493"/>
      <c r="I6493"/>
      <c r="J6493"/>
      <c r="K6493"/>
    </row>
    <row r="6494" spans="1:11" x14ac:dyDescent="0.2">
      <c r="A6494"/>
      <c r="B6494"/>
      <c r="C6494"/>
      <c r="D6494"/>
      <c r="E6494"/>
      <c r="F6494"/>
      <c r="G6494"/>
      <c r="H6494"/>
      <c r="I6494"/>
      <c r="J6494"/>
      <c r="K6494"/>
    </row>
    <row r="6495" spans="1:11" x14ac:dyDescent="0.2">
      <c r="A6495"/>
      <c r="B6495"/>
      <c r="C6495"/>
      <c r="D6495"/>
      <c r="E6495"/>
      <c r="F6495"/>
      <c r="G6495"/>
      <c r="H6495"/>
      <c r="I6495"/>
      <c r="J6495"/>
      <c r="K6495"/>
    </row>
    <row r="6496" spans="1:11" x14ac:dyDescent="0.2">
      <c r="A6496"/>
      <c r="B6496"/>
      <c r="C6496"/>
      <c r="D6496"/>
      <c r="E6496"/>
      <c r="F6496"/>
      <c r="G6496"/>
      <c r="H6496"/>
      <c r="I6496"/>
      <c r="J6496"/>
      <c r="K6496"/>
    </row>
    <row r="6497" spans="1:11" x14ac:dyDescent="0.2">
      <c r="A6497"/>
      <c r="B6497"/>
      <c r="C6497"/>
      <c r="D6497"/>
      <c r="E6497"/>
      <c r="F6497"/>
      <c r="G6497"/>
      <c r="H6497"/>
      <c r="I6497"/>
      <c r="J6497"/>
      <c r="K6497"/>
    </row>
    <row r="6498" spans="1:11" x14ac:dyDescent="0.2">
      <c r="A6498"/>
      <c r="B6498"/>
      <c r="C6498"/>
      <c r="D6498"/>
      <c r="E6498"/>
      <c r="F6498"/>
      <c r="G6498"/>
      <c r="H6498"/>
      <c r="I6498"/>
      <c r="J6498"/>
      <c r="K6498"/>
    </row>
    <row r="6499" spans="1:11" x14ac:dyDescent="0.2">
      <c r="A6499"/>
      <c r="B6499"/>
      <c r="C6499"/>
      <c r="D6499"/>
      <c r="E6499"/>
      <c r="F6499"/>
      <c r="G6499"/>
      <c r="H6499"/>
      <c r="I6499"/>
      <c r="J6499"/>
      <c r="K6499"/>
    </row>
    <row r="6500" spans="1:11" x14ac:dyDescent="0.2">
      <c r="A6500"/>
      <c r="B6500"/>
      <c r="C6500"/>
      <c r="D6500"/>
      <c r="E6500"/>
      <c r="F6500"/>
      <c r="G6500"/>
      <c r="H6500"/>
      <c r="I6500"/>
      <c r="J6500"/>
      <c r="K6500"/>
    </row>
    <row r="6501" spans="1:11" x14ac:dyDescent="0.2">
      <c r="A6501"/>
      <c r="B6501"/>
      <c r="C6501"/>
      <c r="D6501"/>
      <c r="E6501"/>
      <c r="F6501"/>
      <c r="G6501"/>
      <c r="H6501"/>
      <c r="I6501"/>
      <c r="J6501"/>
      <c r="K6501"/>
    </row>
    <row r="6502" spans="1:11" x14ac:dyDescent="0.2">
      <c r="A6502"/>
      <c r="B6502"/>
      <c r="C6502"/>
      <c r="D6502"/>
      <c r="E6502"/>
      <c r="F6502"/>
      <c r="G6502"/>
      <c r="H6502"/>
      <c r="I6502"/>
      <c r="J6502"/>
      <c r="K6502"/>
    </row>
    <row r="6503" spans="1:11" x14ac:dyDescent="0.2">
      <c r="A6503"/>
      <c r="B6503"/>
      <c r="C6503"/>
      <c r="D6503"/>
      <c r="E6503"/>
      <c r="F6503"/>
      <c r="G6503"/>
      <c r="H6503"/>
      <c r="I6503"/>
      <c r="J6503"/>
      <c r="K6503"/>
    </row>
    <row r="6504" spans="1:11" x14ac:dyDescent="0.2">
      <c r="A6504"/>
      <c r="B6504"/>
      <c r="C6504"/>
      <c r="D6504"/>
      <c r="E6504"/>
      <c r="F6504"/>
      <c r="G6504"/>
      <c r="H6504"/>
      <c r="I6504"/>
      <c r="J6504"/>
      <c r="K6504"/>
    </row>
    <row r="6505" spans="1:11" x14ac:dyDescent="0.2">
      <c r="A6505"/>
      <c r="B6505"/>
      <c r="C6505"/>
      <c r="D6505"/>
      <c r="E6505"/>
      <c r="F6505"/>
      <c r="G6505"/>
      <c r="H6505"/>
      <c r="I6505"/>
      <c r="J6505"/>
      <c r="K6505"/>
    </row>
    <row r="6506" spans="1:11" x14ac:dyDescent="0.2">
      <c r="A6506"/>
      <c r="B6506"/>
      <c r="C6506"/>
      <c r="D6506"/>
      <c r="E6506"/>
      <c r="F6506"/>
      <c r="G6506"/>
      <c r="H6506"/>
      <c r="I6506"/>
      <c r="J6506"/>
      <c r="K6506"/>
    </row>
    <row r="6507" spans="1:11" x14ac:dyDescent="0.2">
      <c r="A6507"/>
      <c r="B6507"/>
      <c r="C6507"/>
      <c r="D6507"/>
      <c r="E6507"/>
      <c r="F6507"/>
      <c r="G6507"/>
      <c r="H6507"/>
      <c r="I6507"/>
      <c r="J6507"/>
      <c r="K6507"/>
    </row>
    <row r="6508" spans="1:11" x14ac:dyDescent="0.2">
      <c r="A6508"/>
      <c r="B6508"/>
      <c r="C6508"/>
      <c r="D6508"/>
      <c r="E6508"/>
      <c r="F6508"/>
      <c r="G6508"/>
      <c r="H6508"/>
      <c r="I6508"/>
      <c r="J6508"/>
      <c r="K6508"/>
    </row>
    <row r="6509" spans="1:11" x14ac:dyDescent="0.2">
      <c r="A6509"/>
      <c r="B6509"/>
      <c r="C6509"/>
      <c r="D6509"/>
      <c r="E6509"/>
      <c r="F6509"/>
      <c r="G6509"/>
      <c r="H6509"/>
      <c r="I6509"/>
      <c r="J6509"/>
      <c r="K6509"/>
    </row>
    <row r="6510" spans="1:11" x14ac:dyDescent="0.2">
      <c r="A6510"/>
      <c r="B6510"/>
      <c r="C6510"/>
      <c r="D6510"/>
      <c r="E6510"/>
      <c r="F6510"/>
      <c r="G6510"/>
      <c r="H6510"/>
      <c r="I6510"/>
      <c r="J6510"/>
      <c r="K6510"/>
    </row>
    <row r="6511" spans="1:11" x14ac:dyDescent="0.2">
      <c r="A6511"/>
      <c r="B6511"/>
      <c r="C6511"/>
      <c r="D6511"/>
      <c r="E6511"/>
      <c r="F6511"/>
      <c r="G6511"/>
      <c r="H6511"/>
      <c r="I6511"/>
      <c r="J6511"/>
      <c r="K6511"/>
    </row>
    <row r="6512" spans="1:11" x14ac:dyDescent="0.2">
      <c r="A6512"/>
      <c r="B6512"/>
      <c r="C6512"/>
      <c r="D6512"/>
      <c r="E6512"/>
      <c r="F6512"/>
      <c r="G6512"/>
      <c r="H6512"/>
      <c r="I6512"/>
      <c r="J6512"/>
      <c r="K6512"/>
    </row>
    <row r="6513" spans="1:11" x14ac:dyDescent="0.2">
      <c r="A6513"/>
      <c r="B6513"/>
      <c r="C6513"/>
      <c r="D6513"/>
      <c r="E6513"/>
      <c r="F6513"/>
      <c r="G6513"/>
      <c r="H6513"/>
      <c r="I6513"/>
      <c r="J6513"/>
      <c r="K6513"/>
    </row>
    <row r="6514" spans="1:11" x14ac:dyDescent="0.2">
      <c r="A6514"/>
      <c r="B6514"/>
      <c r="C6514"/>
      <c r="D6514"/>
      <c r="E6514"/>
      <c r="F6514"/>
      <c r="G6514"/>
      <c r="H6514"/>
      <c r="I6514"/>
      <c r="J6514"/>
      <c r="K6514"/>
    </row>
    <row r="6515" spans="1:11" x14ac:dyDescent="0.2">
      <c r="A6515"/>
      <c r="B6515"/>
      <c r="C6515"/>
      <c r="D6515"/>
      <c r="E6515"/>
      <c r="F6515"/>
      <c r="G6515"/>
      <c r="H6515"/>
      <c r="I6515"/>
      <c r="J6515"/>
      <c r="K6515"/>
    </row>
    <row r="6516" spans="1:11" x14ac:dyDescent="0.2">
      <c r="A6516"/>
      <c r="B6516"/>
      <c r="C6516"/>
      <c r="D6516"/>
      <c r="E6516"/>
      <c r="F6516"/>
      <c r="G6516"/>
      <c r="H6516"/>
      <c r="I6516"/>
      <c r="J6516"/>
      <c r="K6516"/>
    </row>
    <row r="6517" spans="1:11" x14ac:dyDescent="0.2">
      <c r="A6517"/>
      <c r="B6517"/>
      <c r="C6517"/>
      <c r="D6517"/>
      <c r="E6517"/>
      <c r="F6517"/>
      <c r="G6517"/>
      <c r="H6517"/>
      <c r="I6517"/>
      <c r="J6517"/>
      <c r="K6517"/>
    </row>
    <row r="6518" spans="1:11" x14ac:dyDescent="0.2">
      <c r="A6518"/>
      <c r="B6518"/>
      <c r="C6518"/>
      <c r="D6518"/>
      <c r="E6518"/>
      <c r="F6518"/>
      <c r="G6518"/>
      <c r="H6518"/>
      <c r="I6518"/>
      <c r="J6518"/>
      <c r="K6518"/>
    </row>
    <row r="6519" spans="1:11" x14ac:dyDescent="0.2">
      <c r="A6519"/>
      <c r="B6519"/>
      <c r="C6519"/>
      <c r="D6519"/>
      <c r="E6519"/>
      <c r="F6519"/>
      <c r="G6519"/>
      <c r="H6519"/>
      <c r="I6519"/>
      <c r="J6519"/>
      <c r="K6519"/>
    </row>
    <row r="6520" spans="1:11" x14ac:dyDescent="0.2">
      <c r="A6520"/>
      <c r="B6520"/>
      <c r="C6520"/>
      <c r="D6520"/>
      <c r="E6520"/>
      <c r="F6520"/>
      <c r="G6520"/>
      <c r="H6520"/>
      <c r="I6520"/>
      <c r="J6520"/>
      <c r="K6520"/>
    </row>
    <row r="6521" spans="1:11" x14ac:dyDescent="0.2">
      <c r="A6521"/>
      <c r="B6521"/>
      <c r="C6521"/>
      <c r="D6521"/>
      <c r="E6521"/>
      <c r="F6521"/>
      <c r="G6521"/>
      <c r="H6521"/>
      <c r="I6521"/>
      <c r="J6521"/>
      <c r="K6521"/>
    </row>
    <row r="6522" spans="1:11" x14ac:dyDescent="0.2">
      <c r="A6522"/>
      <c r="B6522"/>
      <c r="C6522"/>
      <c r="D6522"/>
      <c r="E6522"/>
      <c r="F6522"/>
      <c r="G6522"/>
      <c r="H6522"/>
      <c r="I6522"/>
      <c r="J6522"/>
      <c r="K6522"/>
    </row>
    <row r="6523" spans="1:11" x14ac:dyDescent="0.2">
      <c r="A6523"/>
      <c r="B6523"/>
      <c r="C6523"/>
      <c r="D6523"/>
      <c r="E6523"/>
      <c r="F6523"/>
      <c r="G6523"/>
      <c r="H6523"/>
      <c r="I6523"/>
      <c r="J6523"/>
      <c r="K6523"/>
    </row>
    <row r="6524" spans="1:11" x14ac:dyDescent="0.2">
      <c r="A6524"/>
      <c r="B6524"/>
      <c r="C6524"/>
      <c r="D6524"/>
      <c r="E6524"/>
      <c r="F6524"/>
      <c r="G6524"/>
      <c r="H6524"/>
      <c r="I6524"/>
      <c r="J6524"/>
      <c r="K6524"/>
    </row>
    <row r="6525" spans="1:11" x14ac:dyDescent="0.2">
      <c r="A6525"/>
      <c r="B6525"/>
      <c r="C6525"/>
      <c r="D6525"/>
      <c r="E6525"/>
      <c r="F6525"/>
      <c r="G6525"/>
      <c r="H6525"/>
      <c r="I6525"/>
      <c r="J6525"/>
      <c r="K6525"/>
    </row>
    <row r="6526" spans="1:11" x14ac:dyDescent="0.2">
      <c r="A6526"/>
      <c r="B6526"/>
      <c r="C6526"/>
      <c r="D6526"/>
      <c r="E6526"/>
      <c r="F6526"/>
      <c r="G6526"/>
      <c r="H6526"/>
      <c r="I6526"/>
      <c r="J6526"/>
      <c r="K6526"/>
    </row>
    <row r="6527" spans="1:11" x14ac:dyDescent="0.2">
      <c r="A6527"/>
      <c r="B6527"/>
      <c r="C6527"/>
      <c r="D6527"/>
      <c r="E6527"/>
      <c r="F6527"/>
      <c r="G6527"/>
      <c r="H6527"/>
      <c r="I6527"/>
      <c r="J6527"/>
      <c r="K6527"/>
    </row>
    <row r="6528" spans="1:11" x14ac:dyDescent="0.2">
      <c r="A6528"/>
      <c r="B6528"/>
      <c r="C6528"/>
      <c r="D6528"/>
      <c r="E6528"/>
      <c r="F6528"/>
      <c r="G6528"/>
      <c r="H6528"/>
      <c r="I6528"/>
      <c r="J6528"/>
      <c r="K6528"/>
    </row>
    <row r="6529" spans="1:11" x14ac:dyDescent="0.2">
      <c r="A6529"/>
      <c r="B6529"/>
      <c r="C6529"/>
      <c r="D6529"/>
      <c r="E6529"/>
      <c r="F6529"/>
      <c r="G6529"/>
      <c r="H6529"/>
      <c r="I6529"/>
      <c r="J6529"/>
      <c r="K6529"/>
    </row>
    <row r="6530" spans="1:11" x14ac:dyDescent="0.2">
      <c r="A6530"/>
      <c r="B6530"/>
      <c r="C6530"/>
      <c r="D6530"/>
      <c r="E6530"/>
      <c r="F6530"/>
      <c r="G6530"/>
      <c r="H6530"/>
      <c r="I6530"/>
      <c r="J6530"/>
      <c r="K6530"/>
    </row>
    <row r="6531" spans="1:11" x14ac:dyDescent="0.2">
      <c r="A6531"/>
      <c r="B6531"/>
      <c r="C6531"/>
      <c r="D6531"/>
      <c r="E6531"/>
      <c r="F6531"/>
      <c r="G6531"/>
      <c r="H6531"/>
      <c r="I6531"/>
      <c r="J6531"/>
      <c r="K6531"/>
    </row>
    <row r="6532" spans="1:11" x14ac:dyDescent="0.2">
      <c r="A6532"/>
      <c r="B6532"/>
      <c r="C6532"/>
      <c r="D6532"/>
      <c r="E6532"/>
      <c r="F6532"/>
      <c r="G6532"/>
      <c r="H6532"/>
      <c r="I6532"/>
      <c r="J6532"/>
      <c r="K6532"/>
    </row>
    <row r="6533" spans="1:11" x14ac:dyDescent="0.2">
      <c r="A6533"/>
      <c r="B6533"/>
      <c r="C6533"/>
      <c r="D6533"/>
      <c r="E6533"/>
      <c r="F6533"/>
      <c r="G6533"/>
      <c r="H6533"/>
      <c r="I6533"/>
      <c r="J6533"/>
      <c r="K6533"/>
    </row>
    <row r="6534" spans="1:11" x14ac:dyDescent="0.2">
      <c r="A6534"/>
      <c r="B6534"/>
      <c r="C6534"/>
      <c r="D6534"/>
      <c r="E6534"/>
      <c r="F6534"/>
      <c r="G6534"/>
      <c r="H6534"/>
      <c r="I6534"/>
      <c r="J6534"/>
      <c r="K6534"/>
    </row>
    <row r="6535" spans="1:11" x14ac:dyDescent="0.2">
      <c r="A6535"/>
      <c r="B6535"/>
      <c r="C6535"/>
      <c r="D6535"/>
      <c r="E6535"/>
      <c r="F6535"/>
      <c r="G6535"/>
      <c r="H6535"/>
      <c r="I6535"/>
      <c r="J6535"/>
      <c r="K6535"/>
    </row>
    <row r="6536" spans="1:11" x14ac:dyDescent="0.2">
      <c r="A6536"/>
      <c r="B6536"/>
      <c r="C6536"/>
      <c r="D6536"/>
      <c r="E6536"/>
      <c r="F6536"/>
      <c r="G6536"/>
      <c r="H6536"/>
      <c r="I6536"/>
      <c r="J6536"/>
      <c r="K6536"/>
    </row>
    <row r="6537" spans="1:11" x14ac:dyDescent="0.2">
      <c r="A6537"/>
      <c r="B6537"/>
      <c r="C6537"/>
      <c r="D6537"/>
      <c r="E6537"/>
      <c r="F6537"/>
      <c r="G6537"/>
      <c r="H6537"/>
      <c r="I6537"/>
      <c r="J6537"/>
      <c r="K6537"/>
    </row>
    <row r="6538" spans="1:11" x14ac:dyDescent="0.2">
      <c r="A6538"/>
      <c r="B6538"/>
      <c r="C6538"/>
      <c r="D6538"/>
      <c r="E6538"/>
      <c r="F6538"/>
      <c r="G6538"/>
      <c r="H6538"/>
      <c r="I6538"/>
      <c r="J6538"/>
      <c r="K6538"/>
    </row>
    <row r="6539" spans="1:11" x14ac:dyDescent="0.2">
      <c r="A6539"/>
      <c r="B6539"/>
      <c r="C6539"/>
      <c r="D6539"/>
      <c r="E6539"/>
      <c r="F6539"/>
      <c r="G6539"/>
      <c r="H6539"/>
      <c r="I6539"/>
      <c r="J6539"/>
      <c r="K6539"/>
    </row>
    <row r="6540" spans="1:11" x14ac:dyDescent="0.2">
      <c r="A6540"/>
      <c r="B6540"/>
      <c r="C6540"/>
      <c r="D6540"/>
      <c r="E6540"/>
      <c r="F6540"/>
      <c r="G6540"/>
      <c r="H6540"/>
      <c r="I6540"/>
      <c r="J6540"/>
      <c r="K6540"/>
    </row>
    <row r="6541" spans="1:11" x14ac:dyDescent="0.2">
      <c r="A6541"/>
      <c r="B6541"/>
      <c r="C6541"/>
      <c r="D6541"/>
      <c r="E6541"/>
      <c r="F6541"/>
      <c r="G6541"/>
      <c r="H6541"/>
      <c r="I6541"/>
      <c r="J6541"/>
      <c r="K6541"/>
    </row>
    <row r="6542" spans="1:11" x14ac:dyDescent="0.2">
      <c r="A6542"/>
      <c r="B6542"/>
      <c r="C6542"/>
      <c r="D6542"/>
      <c r="E6542"/>
      <c r="F6542"/>
      <c r="G6542"/>
      <c r="H6542"/>
      <c r="I6542"/>
      <c r="J6542"/>
      <c r="K6542"/>
    </row>
    <row r="6543" spans="1:11" x14ac:dyDescent="0.2">
      <c r="A6543"/>
      <c r="B6543"/>
      <c r="C6543"/>
      <c r="D6543"/>
      <c r="E6543"/>
      <c r="F6543"/>
      <c r="G6543"/>
      <c r="H6543"/>
      <c r="I6543"/>
      <c r="J6543"/>
      <c r="K6543"/>
    </row>
    <row r="6544" spans="1:11" x14ac:dyDescent="0.2">
      <c r="A6544"/>
      <c r="B6544"/>
      <c r="C6544"/>
      <c r="D6544"/>
      <c r="E6544"/>
      <c r="F6544"/>
      <c r="G6544"/>
      <c r="H6544"/>
      <c r="I6544"/>
      <c r="J6544"/>
      <c r="K6544"/>
    </row>
    <row r="6545" spans="1:11" x14ac:dyDescent="0.2">
      <c r="A6545"/>
      <c r="B6545"/>
      <c r="C6545"/>
      <c r="D6545"/>
      <c r="E6545"/>
      <c r="F6545"/>
      <c r="G6545"/>
      <c r="H6545"/>
      <c r="I6545"/>
      <c r="J6545"/>
      <c r="K6545"/>
    </row>
    <row r="6546" spans="1:11" x14ac:dyDescent="0.2">
      <c r="A6546"/>
      <c r="B6546"/>
      <c r="C6546"/>
      <c r="D6546"/>
      <c r="E6546"/>
      <c r="F6546"/>
      <c r="G6546"/>
      <c r="H6546"/>
      <c r="I6546"/>
      <c r="J6546"/>
      <c r="K6546"/>
    </row>
    <row r="6547" spans="1:11" x14ac:dyDescent="0.2">
      <c r="A6547"/>
      <c r="B6547"/>
      <c r="C6547"/>
      <c r="D6547"/>
      <c r="E6547"/>
      <c r="F6547"/>
      <c r="G6547"/>
      <c r="H6547"/>
      <c r="I6547"/>
      <c r="J6547"/>
      <c r="K6547"/>
    </row>
    <row r="6548" spans="1:11" x14ac:dyDescent="0.2">
      <c r="A6548"/>
      <c r="B6548"/>
      <c r="C6548"/>
      <c r="D6548"/>
      <c r="E6548"/>
      <c r="F6548"/>
      <c r="G6548"/>
      <c r="H6548"/>
      <c r="I6548"/>
      <c r="J6548"/>
      <c r="K6548"/>
    </row>
    <row r="6549" spans="1:11" x14ac:dyDescent="0.2">
      <c r="A6549"/>
      <c r="B6549"/>
      <c r="C6549"/>
      <c r="D6549"/>
      <c r="E6549"/>
      <c r="F6549"/>
      <c r="G6549"/>
      <c r="H6549"/>
      <c r="I6549"/>
      <c r="J6549"/>
      <c r="K6549"/>
    </row>
    <row r="6550" spans="1:11" x14ac:dyDescent="0.2">
      <c r="A6550"/>
      <c r="B6550"/>
      <c r="C6550"/>
      <c r="D6550"/>
      <c r="E6550"/>
      <c r="F6550"/>
      <c r="G6550"/>
      <c r="H6550"/>
      <c r="I6550"/>
      <c r="J6550"/>
      <c r="K6550"/>
    </row>
    <row r="6551" spans="1:11" x14ac:dyDescent="0.2">
      <c r="A6551"/>
      <c r="B6551"/>
      <c r="C6551"/>
      <c r="D6551"/>
      <c r="E6551"/>
      <c r="F6551"/>
      <c r="G6551"/>
      <c r="H6551"/>
      <c r="I6551"/>
      <c r="J6551"/>
      <c r="K6551"/>
    </row>
    <row r="6552" spans="1:11" x14ac:dyDescent="0.2">
      <c r="A6552"/>
      <c r="B6552"/>
      <c r="C6552"/>
      <c r="D6552"/>
      <c r="E6552"/>
      <c r="F6552"/>
      <c r="G6552"/>
      <c r="H6552"/>
      <c r="I6552"/>
      <c r="J6552"/>
      <c r="K6552"/>
    </row>
    <row r="6553" spans="1:11" x14ac:dyDescent="0.2">
      <c r="A6553"/>
      <c r="B6553"/>
      <c r="C6553"/>
      <c r="D6553"/>
      <c r="E6553"/>
      <c r="F6553"/>
      <c r="G6553"/>
      <c r="H6553"/>
      <c r="I6553"/>
      <c r="J6553"/>
      <c r="K6553"/>
    </row>
    <row r="6554" spans="1:11" x14ac:dyDescent="0.2">
      <c r="A6554"/>
      <c r="B6554"/>
      <c r="C6554"/>
      <c r="D6554"/>
      <c r="E6554"/>
      <c r="F6554"/>
      <c r="G6554"/>
      <c r="H6554"/>
      <c r="I6554"/>
      <c r="J6554"/>
      <c r="K6554"/>
    </row>
    <row r="6555" spans="1:11" x14ac:dyDescent="0.2">
      <c r="A6555"/>
      <c r="B6555"/>
      <c r="C6555"/>
      <c r="D6555"/>
      <c r="E6555"/>
      <c r="F6555"/>
      <c r="G6555"/>
      <c r="H6555"/>
      <c r="I6555"/>
      <c r="J6555"/>
      <c r="K6555"/>
    </row>
    <row r="6556" spans="1:11" x14ac:dyDescent="0.2">
      <c r="A6556"/>
      <c r="B6556"/>
      <c r="C6556"/>
      <c r="D6556"/>
      <c r="E6556"/>
      <c r="F6556"/>
      <c r="G6556"/>
      <c r="H6556"/>
      <c r="I6556"/>
      <c r="J6556"/>
      <c r="K6556"/>
    </row>
    <row r="6557" spans="1:11" x14ac:dyDescent="0.2">
      <c r="A6557"/>
      <c r="B6557"/>
      <c r="C6557"/>
      <c r="D6557"/>
      <c r="E6557"/>
      <c r="F6557"/>
      <c r="G6557"/>
      <c r="H6557"/>
      <c r="I6557"/>
      <c r="J6557"/>
      <c r="K6557"/>
    </row>
    <row r="6558" spans="1:11" x14ac:dyDescent="0.2">
      <c r="A6558"/>
      <c r="B6558"/>
      <c r="C6558"/>
      <c r="D6558"/>
      <c r="E6558"/>
      <c r="F6558"/>
      <c r="G6558"/>
      <c r="H6558"/>
      <c r="I6558"/>
      <c r="J6558"/>
      <c r="K6558"/>
    </row>
    <row r="6559" spans="1:11" x14ac:dyDescent="0.2">
      <c r="A6559"/>
      <c r="B6559"/>
      <c r="C6559"/>
      <c r="D6559"/>
      <c r="E6559"/>
      <c r="F6559"/>
      <c r="G6559"/>
      <c r="H6559"/>
      <c r="I6559"/>
      <c r="J6559"/>
      <c r="K6559"/>
    </row>
    <row r="6560" spans="1:11" x14ac:dyDescent="0.2">
      <c r="A6560"/>
      <c r="B6560"/>
      <c r="C6560"/>
      <c r="D6560"/>
      <c r="E6560"/>
      <c r="F6560"/>
      <c r="G6560"/>
      <c r="H6560"/>
      <c r="I6560"/>
      <c r="J6560"/>
      <c r="K6560"/>
    </row>
    <row r="6561" spans="1:11" x14ac:dyDescent="0.2">
      <c r="A6561"/>
      <c r="B6561"/>
      <c r="C6561"/>
      <c r="D6561"/>
      <c r="E6561"/>
      <c r="F6561"/>
      <c r="G6561"/>
      <c r="H6561"/>
      <c r="I6561"/>
      <c r="J6561"/>
      <c r="K6561"/>
    </row>
    <row r="6562" spans="1:11" x14ac:dyDescent="0.2">
      <c r="A6562"/>
      <c r="B6562"/>
      <c r="C6562"/>
      <c r="D6562"/>
      <c r="E6562"/>
      <c r="F6562"/>
      <c r="G6562"/>
      <c r="H6562"/>
      <c r="I6562"/>
      <c r="J6562"/>
      <c r="K6562"/>
    </row>
    <row r="6563" spans="1:11" x14ac:dyDescent="0.2">
      <c r="A6563"/>
      <c r="B6563"/>
      <c r="C6563"/>
      <c r="D6563"/>
      <c r="E6563"/>
      <c r="F6563"/>
      <c r="G6563"/>
      <c r="H6563"/>
      <c r="I6563"/>
      <c r="J6563"/>
      <c r="K6563"/>
    </row>
    <row r="6564" spans="1:11" x14ac:dyDescent="0.2">
      <c r="A6564"/>
      <c r="B6564"/>
      <c r="C6564"/>
      <c r="D6564"/>
      <c r="E6564"/>
      <c r="F6564"/>
      <c r="G6564"/>
      <c r="H6564"/>
      <c r="I6564"/>
      <c r="J6564"/>
      <c r="K6564"/>
    </row>
    <row r="6565" spans="1:11" x14ac:dyDescent="0.2">
      <c r="A6565"/>
      <c r="B6565"/>
      <c r="C6565"/>
      <c r="D6565"/>
      <c r="E6565"/>
      <c r="F6565"/>
      <c r="G6565"/>
      <c r="H6565"/>
      <c r="I6565"/>
      <c r="J6565"/>
      <c r="K6565"/>
    </row>
    <row r="6566" spans="1:11" x14ac:dyDescent="0.2">
      <c r="A6566"/>
      <c r="B6566"/>
      <c r="C6566"/>
      <c r="D6566"/>
      <c r="E6566"/>
      <c r="F6566"/>
      <c r="G6566"/>
      <c r="H6566"/>
      <c r="I6566"/>
      <c r="J6566"/>
      <c r="K6566"/>
    </row>
    <row r="6567" spans="1:11" x14ac:dyDescent="0.2">
      <c r="A6567"/>
      <c r="B6567"/>
      <c r="C6567"/>
      <c r="D6567"/>
      <c r="E6567"/>
      <c r="F6567"/>
      <c r="G6567"/>
      <c r="H6567"/>
      <c r="I6567"/>
      <c r="J6567"/>
      <c r="K6567"/>
    </row>
    <row r="6568" spans="1:11" x14ac:dyDescent="0.2">
      <c r="A6568"/>
      <c r="B6568"/>
      <c r="C6568"/>
      <c r="D6568"/>
      <c r="E6568"/>
      <c r="F6568"/>
      <c r="G6568"/>
      <c r="H6568"/>
      <c r="I6568"/>
      <c r="J6568"/>
      <c r="K6568"/>
    </row>
    <row r="6569" spans="1:11" x14ac:dyDescent="0.2">
      <c r="A6569"/>
      <c r="B6569"/>
      <c r="C6569"/>
      <c r="D6569"/>
      <c r="E6569"/>
      <c r="F6569"/>
      <c r="G6569"/>
      <c r="H6569"/>
      <c r="I6569"/>
      <c r="J6569"/>
      <c r="K6569"/>
    </row>
    <row r="6570" spans="1:11" x14ac:dyDescent="0.2">
      <c r="A6570"/>
      <c r="B6570"/>
      <c r="C6570"/>
      <c r="D6570"/>
      <c r="E6570"/>
      <c r="F6570"/>
      <c r="G6570"/>
      <c r="H6570"/>
      <c r="I6570"/>
      <c r="J6570"/>
      <c r="K6570"/>
    </row>
    <row r="6571" spans="1:11" x14ac:dyDescent="0.2">
      <c r="A6571"/>
      <c r="B6571"/>
      <c r="C6571"/>
      <c r="D6571"/>
      <c r="E6571"/>
      <c r="F6571"/>
      <c r="G6571"/>
      <c r="H6571"/>
      <c r="I6571"/>
      <c r="J6571"/>
      <c r="K6571"/>
    </row>
    <row r="6572" spans="1:11" x14ac:dyDescent="0.2">
      <c r="A6572"/>
      <c r="B6572"/>
      <c r="C6572"/>
      <c r="D6572"/>
      <c r="E6572"/>
      <c r="F6572"/>
      <c r="G6572"/>
      <c r="H6572"/>
      <c r="I6572"/>
      <c r="J6572"/>
      <c r="K6572"/>
    </row>
    <row r="6573" spans="1:11" x14ac:dyDescent="0.2">
      <c r="A6573"/>
      <c r="B6573"/>
      <c r="C6573"/>
      <c r="D6573"/>
      <c r="E6573"/>
      <c r="F6573"/>
      <c r="G6573"/>
      <c r="H6573"/>
      <c r="I6573"/>
      <c r="J6573"/>
      <c r="K6573"/>
    </row>
    <row r="6574" spans="1:11" x14ac:dyDescent="0.2">
      <c r="A6574"/>
      <c r="B6574"/>
      <c r="C6574"/>
      <c r="D6574"/>
      <c r="E6574"/>
      <c r="F6574"/>
      <c r="G6574"/>
      <c r="H6574"/>
      <c r="I6574"/>
      <c r="J6574"/>
      <c r="K6574"/>
    </row>
    <row r="6575" spans="1:11" x14ac:dyDescent="0.2">
      <c r="A6575"/>
      <c r="B6575"/>
      <c r="C6575"/>
      <c r="D6575"/>
      <c r="E6575"/>
      <c r="F6575"/>
      <c r="G6575"/>
      <c r="H6575"/>
      <c r="I6575"/>
      <c r="J6575"/>
      <c r="K6575"/>
    </row>
    <row r="6576" spans="1:11" x14ac:dyDescent="0.2">
      <c r="A6576"/>
      <c r="B6576"/>
      <c r="C6576"/>
      <c r="D6576"/>
      <c r="E6576"/>
      <c r="F6576"/>
      <c r="G6576"/>
      <c r="H6576"/>
      <c r="I6576"/>
      <c r="J6576"/>
      <c r="K6576"/>
    </row>
    <row r="6577" spans="1:11" x14ac:dyDescent="0.2">
      <c r="A6577"/>
      <c r="B6577"/>
      <c r="C6577"/>
      <c r="D6577"/>
      <c r="E6577"/>
      <c r="F6577"/>
      <c r="G6577"/>
      <c r="H6577"/>
      <c r="I6577"/>
      <c r="J6577"/>
      <c r="K6577"/>
    </row>
    <row r="6578" spans="1:11" x14ac:dyDescent="0.2">
      <c r="A6578"/>
      <c r="B6578"/>
      <c r="C6578"/>
      <c r="D6578"/>
      <c r="E6578"/>
      <c r="F6578"/>
      <c r="G6578"/>
      <c r="H6578"/>
      <c r="I6578"/>
      <c r="J6578"/>
      <c r="K6578"/>
    </row>
    <row r="6579" spans="1:11" x14ac:dyDescent="0.2">
      <c r="A6579"/>
      <c r="B6579"/>
      <c r="C6579"/>
      <c r="D6579"/>
      <c r="E6579"/>
      <c r="F6579"/>
      <c r="G6579"/>
      <c r="H6579"/>
      <c r="I6579"/>
      <c r="J6579"/>
      <c r="K6579"/>
    </row>
    <row r="6580" spans="1:11" x14ac:dyDescent="0.2">
      <c r="A6580"/>
      <c r="B6580"/>
      <c r="C6580"/>
      <c r="D6580"/>
      <c r="E6580"/>
      <c r="F6580"/>
      <c r="G6580"/>
      <c r="H6580"/>
      <c r="I6580"/>
      <c r="J6580"/>
      <c r="K6580"/>
    </row>
    <row r="6581" spans="1:11" x14ac:dyDescent="0.2">
      <c r="A6581"/>
      <c r="B6581"/>
      <c r="C6581"/>
      <c r="D6581"/>
      <c r="E6581"/>
      <c r="F6581"/>
      <c r="G6581"/>
      <c r="H6581"/>
      <c r="I6581"/>
      <c r="J6581"/>
      <c r="K6581"/>
    </row>
    <row r="6582" spans="1:11" x14ac:dyDescent="0.2">
      <c r="A6582"/>
      <c r="B6582"/>
      <c r="C6582"/>
      <c r="D6582"/>
      <c r="E6582"/>
      <c r="F6582"/>
      <c r="G6582"/>
      <c r="H6582"/>
      <c r="I6582"/>
      <c r="J6582"/>
      <c r="K6582"/>
    </row>
    <row r="6583" spans="1:11" x14ac:dyDescent="0.2">
      <c r="A6583"/>
      <c r="B6583"/>
      <c r="C6583"/>
      <c r="D6583"/>
      <c r="E6583"/>
      <c r="F6583"/>
      <c r="G6583"/>
      <c r="H6583"/>
      <c r="I6583"/>
      <c r="J6583"/>
      <c r="K6583"/>
    </row>
    <row r="6584" spans="1:11" x14ac:dyDescent="0.2">
      <c r="A6584"/>
      <c r="B6584"/>
      <c r="C6584"/>
      <c r="D6584"/>
      <c r="E6584"/>
      <c r="F6584"/>
      <c r="G6584"/>
      <c r="H6584"/>
      <c r="I6584"/>
      <c r="J6584"/>
      <c r="K6584"/>
    </row>
    <row r="6585" spans="1:11" x14ac:dyDescent="0.2">
      <c r="A6585"/>
      <c r="B6585"/>
      <c r="C6585"/>
      <c r="D6585"/>
      <c r="E6585"/>
      <c r="F6585"/>
      <c r="G6585"/>
      <c r="H6585"/>
      <c r="I6585"/>
      <c r="J6585"/>
      <c r="K6585"/>
    </row>
    <row r="6586" spans="1:11" x14ac:dyDescent="0.2">
      <c r="A6586"/>
      <c r="B6586"/>
      <c r="C6586"/>
      <c r="D6586"/>
      <c r="E6586"/>
      <c r="F6586"/>
      <c r="G6586"/>
      <c r="H6586"/>
      <c r="I6586"/>
      <c r="J6586"/>
      <c r="K6586"/>
    </row>
    <row r="6587" spans="1:11" x14ac:dyDescent="0.2">
      <c r="A6587"/>
      <c r="B6587"/>
      <c r="C6587"/>
      <c r="D6587"/>
      <c r="E6587"/>
      <c r="F6587"/>
      <c r="G6587"/>
      <c r="H6587"/>
      <c r="I6587"/>
      <c r="J6587"/>
      <c r="K6587"/>
    </row>
    <row r="6588" spans="1:11" x14ac:dyDescent="0.2">
      <c r="A6588"/>
      <c r="B6588"/>
      <c r="C6588"/>
      <c r="D6588"/>
      <c r="E6588"/>
      <c r="F6588"/>
      <c r="G6588"/>
      <c r="H6588"/>
      <c r="I6588"/>
      <c r="J6588"/>
      <c r="K6588"/>
    </row>
    <row r="6589" spans="1:11" x14ac:dyDescent="0.2">
      <c r="A6589"/>
      <c r="B6589"/>
      <c r="C6589"/>
      <c r="D6589"/>
      <c r="E6589"/>
      <c r="F6589"/>
      <c r="G6589"/>
      <c r="H6589"/>
      <c r="I6589"/>
      <c r="J6589"/>
      <c r="K6589"/>
    </row>
    <row r="6590" spans="1:11" x14ac:dyDescent="0.2">
      <c r="A6590"/>
      <c r="B6590"/>
      <c r="C6590"/>
      <c r="D6590"/>
      <c r="E6590"/>
      <c r="F6590"/>
      <c r="G6590"/>
      <c r="H6590"/>
      <c r="I6590"/>
      <c r="J6590"/>
      <c r="K6590"/>
    </row>
    <row r="6591" spans="1:11" x14ac:dyDescent="0.2">
      <c r="A6591"/>
      <c r="B6591"/>
      <c r="C6591"/>
      <c r="D6591"/>
      <c r="E6591"/>
      <c r="F6591"/>
      <c r="G6591"/>
      <c r="H6591"/>
      <c r="I6591"/>
      <c r="J6591"/>
      <c r="K6591"/>
    </row>
    <row r="6592" spans="1:11" x14ac:dyDescent="0.2">
      <c r="A6592"/>
      <c r="B6592"/>
      <c r="C6592"/>
      <c r="D6592"/>
      <c r="E6592"/>
      <c r="F6592"/>
      <c r="G6592"/>
      <c r="H6592"/>
      <c r="I6592"/>
      <c r="J6592"/>
      <c r="K6592"/>
    </row>
    <row r="6593" spans="1:11" x14ac:dyDescent="0.2">
      <c r="A6593"/>
      <c r="B6593"/>
      <c r="C6593"/>
      <c r="D6593"/>
      <c r="E6593"/>
      <c r="F6593"/>
      <c r="G6593"/>
      <c r="H6593"/>
      <c r="I6593"/>
      <c r="J6593"/>
      <c r="K6593"/>
    </row>
    <row r="6594" spans="1:11" x14ac:dyDescent="0.2">
      <c r="A6594"/>
      <c r="B6594"/>
      <c r="C6594"/>
      <c r="D6594"/>
      <c r="E6594"/>
      <c r="F6594"/>
      <c r="G6594"/>
      <c r="H6594"/>
      <c r="I6594"/>
      <c r="J6594"/>
      <c r="K6594"/>
    </row>
    <row r="6595" spans="1:11" x14ac:dyDescent="0.2">
      <c r="A6595"/>
      <c r="B6595"/>
      <c r="C6595"/>
      <c r="D6595"/>
      <c r="E6595"/>
      <c r="F6595"/>
      <c r="G6595"/>
      <c r="H6595"/>
      <c r="I6595"/>
      <c r="J6595"/>
      <c r="K6595"/>
    </row>
    <row r="6596" spans="1:11" x14ac:dyDescent="0.2">
      <c r="A6596"/>
      <c r="B6596"/>
      <c r="C6596"/>
      <c r="D6596"/>
      <c r="E6596"/>
      <c r="F6596"/>
      <c r="G6596"/>
      <c r="H6596"/>
      <c r="I6596"/>
      <c r="J6596"/>
      <c r="K6596"/>
    </row>
    <row r="6597" spans="1:11" x14ac:dyDescent="0.2">
      <c r="A6597"/>
      <c r="B6597"/>
      <c r="C6597"/>
      <c r="D6597"/>
      <c r="E6597"/>
      <c r="F6597"/>
      <c r="G6597"/>
      <c r="H6597"/>
      <c r="I6597"/>
      <c r="J6597"/>
      <c r="K6597"/>
    </row>
    <row r="6598" spans="1:11" x14ac:dyDescent="0.2">
      <c r="A6598"/>
      <c r="B6598"/>
      <c r="C6598"/>
      <c r="D6598"/>
      <c r="E6598"/>
      <c r="F6598"/>
      <c r="G6598"/>
      <c r="H6598"/>
      <c r="I6598"/>
      <c r="J6598"/>
      <c r="K6598"/>
    </row>
    <row r="6599" spans="1:11" x14ac:dyDescent="0.2">
      <c r="A6599"/>
      <c r="B6599"/>
      <c r="C6599"/>
      <c r="D6599"/>
      <c r="E6599"/>
      <c r="F6599"/>
      <c r="G6599"/>
      <c r="H6599"/>
      <c r="I6599"/>
      <c r="J6599"/>
      <c r="K6599"/>
    </row>
    <row r="6600" spans="1:11" x14ac:dyDescent="0.2">
      <c r="A6600"/>
      <c r="B6600"/>
      <c r="C6600"/>
      <c r="D6600"/>
      <c r="E6600"/>
      <c r="F6600"/>
      <c r="G6600"/>
      <c r="H6600"/>
      <c r="I6600"/>
      <c r="J6600"/>
      <c r="K6600"/>
    </row>
    <row r="6601" spans="1:11" x14ac:dyDescent="0.2">
      <c r="A6601"/>
      <c r="B6601"/>
      <c r="C6601"/>
      <c r="D6601"/>
      <c r="E6601"/>
      <c r="F6601"/>
      <c r="G6601"/>
      <c r="H6601"/>
      <c r="I6601"/>
      <c r="J6601"/>
      <c r="K6601"/>
    </row>
    <row r="6602" spans="1:11" x14ac:dyDescent="0.2">
      <c r="A6602"/>
      <c r="B6602"/>
      <c r="C6602"/>
      <c r="D6602"/>
      <c r="E6602"/>
      <c r="F6602"/>
      <c r="G6602"/>
      <c r="H6602"/>
      <c r="I6602"/>
      <c r="J6602"/>
      <c r="K6602"/>
    </row>
    <row r="6603" spans="1:11" x14ac:dyDescent="0.2">
      <c r="A6603"/>
      <c r="B6603"/>
      <c r="C6603"/>
      <c r="D6603"/>
      <c r="E6603"/>
      <c r="F6603"/>
      <c r="G6603"/>
      <c r="H6603"/>
      <c r="I6603"/>
      <c r="J6603"/>
      <c r="K6603"/>
    </row>
    <row r="6604" spans="1:11" x14ac:dyDescent="0.2">
      <c r="A6604"/>
      <c r="B6604"/>
      <c r="C6604"/>
      <c r="D6604"/>
      <c r="E6604"/>
      <c r="F6604"/>
      <c r="G6604"/>
      <c r="H6604"/>
      <c r="I6604"/>
      <c r="J6604"/>
      <c r="K6604"/>
    </row>
    <row r="6605" spans="1:11" x14ac:dyDescent="0.2">
      <c r="A6605"/>
      <c r="B6605"/>
      <c r="C6605"/>
      <c r="D6605"/>
      <c r="E6605"/>
      <c r="F6605"/>
      <c r="G6605"/>
      <c r="H6605"/>
      <c r="I6605"/>
      <c r="J6605"/>
      <c r="K6605"/>
    </row>
    <row r="6606" spans="1:11" x14ac:dyDescent="0.2">
      <c r="A6606"/>
      <c r="B6606"/>
      <c r="C6606"/>
      <c r="D6606"/>
      <c r="E6606"/>
      <c r="F6606"/>
      <c r="G6606"/>
      <c r="H6606"/>
      <c r="I6606"/>
      <c r="J6606"/>
      <c r="K6606"/>
    </row>
    <row r="6607" spans="1:11" x14ac:dyDescent="0.2">
      <c r="A6607"/>
      <c r="B6607"/>
      <c r="C6607"/>
      <c r="D6607"/>
      <c r="E6607"/>
      <c r="F6607"/>
      <c r="G6607"/>
      <c r="H6607"/>
      <c r="I6607"/>
      <c r="J6607"/>
      <c r="K6607"/>
    </row>
    <row r="6608" spans="1:11" x14ac:dyDescent="0.2">
      <c r="A6608"/>
      <c r="B6608"/>
      <c r="C6608"/>
      <c r="D6608"/>
      <c r="E6608"/>
      <c r="F6608"/>
      <c r="G6608"/>
      <c r="H6608"/>
      <c r="I6608"/>
      <c r="J6608"/>
      <c r="K6608"/>
    </row>
    <row r="6609" spans="1:11" x14ac:dyDescent="0.2">
      <c r="A6609"/>
      <c r="B6609"/>
      <c r="C6609"/>
      <c r="D6609"/>
      <c r="E6609"/>
      <c r="F6609"/>
      <c r="G6609"/>
      <c r="H6609"/>
      <c r="I6609"/>
      <c r="J6609"/>
      <c r="K6609"/>
    </row>
    <row r="6610" spans="1:11" x14ac:dyDescent="0.2">
      <c r="A6610"/>
      <c r="B6610"/>
      <c r="C6610"/>
      <c r="D6610"/>
      <c r="E6610"/>
      <c r="F6610"/>
      <c r="G6610"/>
      <c r="H6610"/>
      <c r="I6610"/>
      <c r="J6610"/>
      <c r="K6610"/>
    </row>
    <row r="6611" spans="1:11" x14ac:dyDescent="0.2">
      <c r="A6611"/>
      <c r="B6611"/>
      <c r="C6611"/>
      <c r="D6611"/>
      <c r="E6611"/>
      <c r="F6611"/>
      <c r="G6611"/>
      <c r="H6611"/>
      <c r="I6611"/>
      <c r="J6611"/>
      <c r="K6611"/>
    </row>
    <row r="6612" spans="1:11" x14ac:dyDescent="0.2">
      <c r="A6612"/>
      <c r="B6612"/>
      <c r="C6612"/>
      <c r="D6612"/>
      <c r="E6612"/>
      <c r="F6612"/>
      <c r="G6612"/>
      <c r="H6612"/>
      <c r="I6612"/>
      <c r="J6612"/>
      <c r="K6612"/>
    </row>
    <row r="6613" spans="1:11" x14ac:dyDescent="0.2">
      <c r="A6613"/>
      <c r="B6613"/>
      <c r="C6613"/>
      <c r="D6613"/>
      <c r="E6613"/>
      <c r="F6613"/>
      <c r="G6613"/>
      <c r="H6613"/>
      <c r="I6613"/>
      <c r="J6613"/>
      <c r="K6613"/>
    </row>
    <row r="6614" spans="1:11" x14ac:dyDescent="0.2">
      <c r="A6614"/>
      <c r="B6614"/>
      <c r="C6614"/>
      <c r="D6614"/>
      <c r="E6614"/>
      <c r="F6614"/>
      <c r="G6614"/>
      <c r="H6614"/>
      <c r="I6614"/>
      <c r="J6614"/>
      <c r="K6614"/>
    </row>
    <row r="6615" spans="1:11" x14ac:dyDescent="0.2">
      <c r="A6615"/>
      <c r="B6615"/>
      <c r="C6615"/>
      <c r="D6615"/>
      <c r="E6615"/>
      <c r="F6615"/>
      <c r="G6615"/>
      <c r="H6615"/>
      <c r="I6615"/>
      <c r="J6615"/>
      <c r="K6615"/>
    </row>
    <row r="6616" spans="1:11" x14ac:dyDescent="0.2">
      <c r="A6616"/>
      <c r="B6616"/>
      <c r="C6616"/>
      <c r="D6616"/>
      <c r="E6616"/>
      <c r="F6616"/>
      <c r="G6616"/>
      <c r="H6616"/>
      <c r="I6616"/>
      <c r="J6616"/>
      <c r="K6616"/>
    </row>
    <row r="6617" spans="1:11" x14ac:dyDescent="0.2">
      <c r="A6617"/>
      <c r="B6617"/>
      <c r="C6617"/>
      <c r="D6617"/>
      <c r="E6617"/>
      <c r="F6617"/>
      <c r="G6617"/>
      <c r="H6617"/>
      <c r="I6617"/>
      <c r="J6617"/>
      <c r="K6617"/>
    </row>
    <row r="6618" spans="1:11" x14ac:dyDescent="0.2">
      <c r="A6618"/>
      <c r="B6618"/>
      <c r="C6618"/>
      <c r="D6618"/>
      <c r="E6618"/>
      <c r="F6618"/>
      <c r="G6618"/>
      <c r="H6618"/>
      <c r="I6618"/>
      <c r="J6618"/>
      <c r="K6618"/>
    </row>
    <row r="6619" spans="1:11" x14ac:dyDescent="0.2">
      <c r="A6619"/>
      <c r="B6619"/>
      <c r="C6619"/>
      <c r="D6619"/>
      <c r="E6619"/>
      <c r="F6619"/>
      <c r="G6619"/>
      <c r="H6619"/>
      <c r="I6619"/>
      <c r="J6619"/>
      <c r="K6619"/>
    </row>
    <row r="6620" spans="1:11" x14ac:dyDescent="0.2">
      <c r="A6620"/>
      <c r="B6620"/>
      <c r="C6620"/>
      <c r="D6620"/>
      <c r="E6620"/>
      <c r="F6620"/>
      <c r="G6620"/>
      <c r="H6620"/>
      <c r="I6620"/>
      <c r="J6620"/>
      <c r="K6620"/>
    </row>
    <row r="6621" spans="1:11" x14ac:dyDescent="0.2">
      <c r="A6621"/>
      <c r="B6621"/>
      <c r="C6621"/>
      <c r="D6621"/>
      <c r="E6621"/>
      <c r="F6621"/>
      <c r="G6621"/>
      <c r="H6621"/>
      <c r="I6621"/>
      <c r="J6621"/>
      <c r="K6621"/>
    </row>
    <row r="6622" spans="1:11" x14ac:dyDescent="0.2">
      <c r="A6622"/>
      <c r="B6622"/>
      <c r="C6622"/>
      <c r="D6622"/>
      <c r="E6622"/>
      <c r="F6622"/>
      <c r="G6622"/>
      <c r="H6622"/>
      <c r="I6622"/>
      <c r="J6622"/>
      <c r="K6622"/>
    </row>
    <row r="6623" spans="1:11" x14ac:dyDescent="0.2">
      <c r="A6623"/>
      <c r="B6623"/>
      <c r="C6623"/>
      <c r="D6623"/>
      <c r="E6623"/>
      <c r="F6623"/>
      <c r="G6623"/>
      <c r="H6623"/>
      <c r="I6623"/>
      <c r="J6623"/>
      <c r="K6623"/>
    </row>
    <row r="6624" spans="1:11" x14ac:dyDescent="0.2">
      <c r="A6624"/>
      <c r="B6624"/>
      <c r="C6624"/>
      <c r="D6624"/>
      <c r="E6624"/>
      <c r="F6624"/>
      <c r="G6624"/>
      <c r="H6624"/>
      <c r="I6624"/>
      <c r="J6624"/>
      <c r="K6624"/>
    </row>
    <row r="6625" spans="1:11" x14ac:dyDescent="0.2">
      <c r="A6625"/>
      <c r="B6625"/>
      <c r="C6625"/>
      <c r="D6625"/>
      <c r="E6625"/>
      <c r="F6625"/>
      <c r="G6625"/>
      <c r="H6625"/>
      <c r="I6625"/>
      <c r="J6625"/>
      <c r="K6625"/>
    </row>
    <row r="6626" spans="1:11" x14ac:dyDescent="0.2">
      <c r="A6626"/>
      <c r="B6626"/>
      <c r="C6626"/>
      <c r="D6626"/>
      <c r="E6626"/>
      <c r="F6626"/>
      <c r="G6626"/>
      <c r="H6626"/>
      <c r="I6626"/>
      <c r="J6626"/>
      <c r="K6626"/>
    </row>
    <row r="6627" spans="1:11" x14ac:dyDescent="0.2">
      <c r="A6627"/>
      <c r="B6627"/>
      <c r="C6627"/>
      <c r="D6627"/>
      <c r="E6627"/>
      <c r="F6627"/>
      <c r="G6627"/>
      <c r="H6627"/>
      <c r="I6627"/>
      <c r="J6627"/>
      <c r="K6627"/>
    </row>
    <row r="6628" spans="1:11" x14ac:dyDescent="0.2">
      <c r="A6628"/>
      <c r="B6628"/>
      <c r="C6628"/>
      <c r="D6628"/>
      <c r="E6628"/>
      <c r="F6628"/>
      <c r="G6628"/>
      <c r="H6628"/>
      <c r="I6628"/>
      <c r="J6628"/>
      <c r="K6628"/>
    </row>
    <row r="6629" spans="1:11" x14ac:dyDescent="0.2">
      <c r="A6629"/>
      <c r="B6629"/>
      <c r="C6629"/>
      <c r="D6629"/>
      <c r="E6629"/>
      <c r="F6629"/>
      <c r="G6629"/>
      <c r="H6629"/>
      <c r="I6629"/>
      <c r="J6629"/>
      <c r="K6629"/>
    </row>
    <row r="6630" spans="1:11" x14ac:dyDescent="0.2">
      <c r="A6630"/>
      <c r="B6630"/>
      <c r="C6630"/>
      <c r="D6630"/>
      <c r="E6630"/>
      <c r="F6630"/>
      <c r="G6630"/>
      <c r="H6630"/>
      <c r="I6630"/>
      <c r="J6630"/>
      <c r="K6630"/>
    </row>
    <row r="6631" spans="1:11" x14ac:dyDescent="0.2">
      <c r="A6631"/>
      <c r="B6631"/>
      <c r="C6631"/>
      <c r="D6631"/>
      <c r="E6631"/>
      <c r="F6631"/>
      <c r="G6631"/>
      <c r="H6631"/>
      <c r="I6631"/>
      <c r="J6631"/>
      <c r="K6631"/>
    </row>
    <row r="6632" spans="1:11" x14ac:dyDescent="0.2">
      <c r="A6632"/>
      <c r="B6632"/>
      <c r="C6632"/>
      <c r="D6632"/>
      <c r="E6632"/>
      <c r="F6632"/>
      <c r="G6632"/>
      <c r="H6632"/>
      <c r="I6632"/>
      <c r="J6632"/>
      <c r="K6632"/>
    </row>
    <row r="6633" spans="1:11" x14ac:dyDescent="0.2">
      <c r="A6633"/>
      <c r="B6633"/>
      <c r="C6633"/>
      <c r="D6633"/>
      <c r="E6633"/>
      <c r="F6633"/>
      <c r="G6633"/>
      <c r="H6633"/>
      <c r="I6633"/>
      <c r="J6633"/>
      <c r="K6633"/>
    </row>
    <row r="6634" spans="1:11" x14ac:dyDescent="0.2">
      <c r="A6634"/>
      <c r="B6634"/>
      <c r="C6634"/>
      <c r="D6634"/>
      <c r="E6634"/>
      <c r="F6634"/>
      <c r="G6634"/>
      <c r="H6634"/>
      <c r="I6634"/>
      <c r="J6634"/>
      <c r="K6634"/>
    </row>
    <row r="6635" spans="1:11" x14ac:dyDescent="0.2">
      <c r="A6635"/>
      <c r="B6635"/>
      <c r="C6635"/>
      <c r="D6635"/>
      <c r="E6635"/>
      <c r="F6635"/>
      <c r="G6635"/>
      <c r="H6635"/>
      <c r="I6635"/>
      <c r="J6635"/>
      <c r="K6635"/>
    </row>
    <row r="6636" spans="1:11" x14ac:dyDescent="0.2">
      <c r="A6636"/>
      <c r="B6636"/>
      <c r="C6636"/>
      <c r="D6636"/>
      <c r="E6636"/>
      <c r="F6636"/>
      <c r="G6636"/>
      <c r="H6636"/>
      <c r="I6636"/>
      <c r="J6636"/>
      <c r="K6636"/>
    </row>
    <row r="6637" spans="1:11" x14ac:dyDescent="0.2">
      <c r="A6637"/>
      <c r="B6637"/>
      <c r="C6637"/>
      <c r="D6637"/>
      <c r="E6637"/>
      <c r="F6637"/>
      <c r="G6637"/>
      <c r="H6637"/>
      <c r="I6637"/>
      <c r="J6637"/>
      <c r="K6637"/>
    </row>
    <row r="6638" spans="1:11" x14ac:dyDescent="0.2">
      <c r="A6638"/>
      <c r="B6638"/>
      <c r="C6638"/>
      <c r="D6638"/>
      <c r="E6638"/>
      <c r="F6638"/>
      <c r="G6638"/>
      <c r="H6638"/>
      <c r="I6638"/>
      <c r="J6638"/>
      <c r="K6638"/>
    </row>
    <row r="6639" spans="1:11" x14ac:dyDescent="0.2">
      <c r="A6639"/>
      <c r="B6639"/>
      <c r="C6639"/>
      <c r="D6639"/>
      <c r="E6639"/>
      <c r="F6639"/>
      <c r="G6639"/>
      <c r="H6639"/>
      <c r="I6639"/>
      <c r="J6639"/>
      <c r="K6639"/>
    </row>
    <row r="6640" spans="1:11" x14ac:dyDescent="0.2">
      <c r="A6640"/>
      <c r="B6640"/>
      <c r="C6640"/>
      <c r="D6640"/>
      <c r="E6640"/>
      <c r="F6640"/>
      <c r="G6640"/>
      <c r="H6640"/>
      <c r="I6640"/>
      <c r="J6640"/>
      <c r="K6640"/>
    </row>
    <row r="6641" spans="1:11" x14ac:dyDescent="0.2">
      <c r="A6641"/>
      <c r="B6641"/>
      <c r="C6641"/>
      <c r="D6641"/>
      <c r="E6641"/>
      <c r="F6641"/>
      <c r="G6641"/>
      <c r="H6641"/>
      <c r="I6641"/>
      <c r="J6641"/>
      <c r="K6641"/>
    </row>
    <row r="6642" spans="1:11" x14ac:dyDescent="0.2">
      <c r="A6642"/>
      <c r="B6642"/>
      <c r="C6642"/>
      <c r="D6642"/>
      <c r="E6642"/>
      <c r="F6642"/>
      <c r="G6642"/>
      <c r="H6642"/>
      <c r="I6642"/>
      <c r="J6642"/>
      <c r="K6642"/>
    </row>
    <row r="6643" spans="1:11" x14ac:dyDescent="0.2">
      <c r="A6643"/>
      <c r="B6643"/>
      <c r="C6643"/>
      <c r="D6643"/>
      <c r="E6643"/>
      <c r="F6643"/>
      <c r="G6643"/>
      <c r="H6643"/>
      <c r="I6643"/>
      <c r="J6643"/>
      <c r="K6643"/>
    </row>
    <row r="6644" spans="1:11" x14ac:dyDescent="0.2">
      <c r="A6644"/>
      <c r="B6644"/>
      <c r="C6644"/>
      <c r="D6644"/>
      <c r="E6644"/>
      <c r="F6644"/>
      <c r="G6644"/>
      <c r="H6644"/>
      <c r="I6644"/>
      <c r="J6644"/>
      <c r="K6644"/>
    </row>
    <row r="6645" spans="1:11" x14ac:dyDescent="0.2">
      <c r="A6645"/>
      <c r="B6645"/>
      <c r="C6645"/>
      <c r="D6645"/>
      <c r="E6645"/>
      <c r="F6645"/>
      <c r="G6645"/>
      <c r="H6645"/>
      <c r="I6645"/>
      <c r="J6645"/>
      <c r="K6645"/>
    </row>
    <row r="6646" spans="1:11" x14ac:dyDescent="0.2">
      <c r="A6646"/>
      <c r="B6646"/>
      <c r="C6646"/>
      <c r="D6646"/>
      <c r="E6646"/>
      <c r="F6646"/>
      <c r="G6646"/>
      <c r="H6646"/>
      <c r="I6646"/>
      <c r="J6646"/>
      <c r="K6646"/>
    </row>
    <row r="6647" spans="1:11" x14ac:dyDescent="0.2">
      <c r="A6647"/>
      <c r="B6647"/>
      <c r="C6647"/>
      <c r="D6647"/>
      <c r="E6647"/>
      <c r="F6647"/>
      <c r="G6647"/>
      <c r="H6647"/>
      <c r="I6647"/>
      <c r="J6647"/>
      <c r="K6647"/>
    </row>
    <row r="6648" spans="1:11" x14ac:dyDescent="0.2">
      <c r="A6648"/>
      <c r="B6648"/>
      <c r="C6648"/>
      <c r="D6648"/>
      <c r="E6648"/>
      <c r="F6648"/>
      <c r="G6648"/>
      <c r="H6648"/>
      <c r="I6648"/>
      <c r="J6648"/>
      <c r="K6648"/>
    </row>
    <row r="6649" spans="1:11" x14ac:dyDescent="0.2">
      <c r="A6649"/>
      <c r="B6649"/>
      <c r="C6649"/>
      <c r="D6649"/>
      <c r="E6649"/>
      <c r="F6649"/>
      <c r="G6649"/>
      <c r="H6649"/>
      <c r="I6649"/>
      <c r="J6649"/>
      <c r="K6649"/>
    </row>
    <row r="6650" spans="1:11" x14ac:dyDescent="0.2">
      <c r="A6650"/>
      <c r="B6650"/>
      <c r="C6650"/>
      <c r="D6650"/>
      <c r="E6650"/>
      <c r="F6650"/>
      <c r="G6650"/>
      <c r="H6650"/>
      <c r="I6650"/>
      <c r="J6650"/>
      <c r="K6650"/>
    </row>
    <row r="6651" spans="1:11" x14ac:dyDescent="0.2">
      <c r="A6651"/>
      <c r="B6651"/>
      <c r="C6651"/>
      <c r="D6651"/>
      <c r="E6651"/>
      <c r="F6651"/>
      <c r="G6651"/>
      <c r="H6651"/>
      <c r="I6651"/>
      <c r="J6651"/>
      <c r="K6651"/>
    </row>
    <row r="6652" spans="1:11" x14ac:dyDescent="0.2">
      <c r="A6652"/>
      <c r="B6652"/>
      <c r="C6652"/>
      <c r="D6652"/>
      <c r="E6652"/>
      <c r="F6652"/>
      <c r="G6652"/>
      <c r="H6652"/>
      <c r="I6652"/>
      <c r="J6652"/>
      <c r="K6652"/>
    </row>
    <row r="6653" spans="1:11" x14ac:dyDescent="0.2">
      <c r="A6653"/>
      <c r="B6653"/>
      <c r="C6653"/>
      <c r="D6653"/>
      <c r="E6653"/>
      <c r="F6653"/>
      <c r="G6653"/>
      <c r="H6653"/>
      <c r="I6653"/>
      <c r="J6653"/>
      <c r="K6653"/>
    </row>
    <row r="6654" spans="1:11" x14ac:dyDescent="0.2">
      <c r="A6654"/>
      <c r="B6654"/>
      <c r="C6654"/>
      <c r="D6654"/>
      <c r="E6654"/>
      <c r="F6654"/>
      <c r="G6654"/>
      <c r="H6654"/>
      <c r="I6654"/>
      <c r="J6654"/>
      <c r="K6654"/>
    </row>
    <row r="6655" spans="1:11" x14ac:dyDescent="0.2">
      <c r="A6655"/>
      <c r="B6655"/>
      <c r="C6655"/>
      <c r="D6655"/>
      <c r="E6655"/>
      <c r="F6655"/>
      <c r="G6655"/>
      <c r="H6655"/>
      <c r="I6655"/>
      <c r="J6655"/>
      <c r="K6655"/>
    </row>
    <row r="6656" spans="1:11" x14ac:dyDescent="0.2">
      <c r="A6656"/>
      <c r="B6656"/>
      <c r="C6656"/>
      <c r="D6656"/>
      <c r="E6656"/>
      <c r="F6656"/>
      <c r="G6656"/>
      <c r="H6656"/>
      <c r="I6656"/>
      <c r="J6656"/>
      <c r="K6656"/>
    </row>
    <row r="6657" spans="1:11" x14ac:dyDescent="0.2">
      <c r="A6657"/>
      <c r="B6657"/>
      <c r="C6657"/>
      <c r="D6657"/>
      <c r="E6657"/>
      <c r="F6657"/>
      <c r="G6657"/>
      <c r="H6657"/>
      <c r="I6657"/>
      <c r="J6657"/>
      <c r="K6657"/>
    </row>
    <row r="6658" spans="1:11" x14ac:dyDescent="0.2">
      <c r="A6658"/>
      <c r="B6658"/>
      <c r="C6658"/>
      <c r="D6658"/>
      <c r="E6658"/>
      <c r="F6658"/>
      <c r="G6658"/>
      <c r="H6658"/>
      <c r="I6658"/>
      <c r="J6658"/>
      <c r="K6658"/>
    </row>
    <row r="6659" spans="1:11" x14ac:dyDescent="0.2">
      <c r="A6659"/>
      <c r="B6659"/>
      <c r="C6659"/>
      <c r="D6659"/>
      <c r="E6659"/>
      <c r="F6659"/>
      <c r="G6659"/>
      <c r="H6659"/>
      <c r="I6659"/>
      <c r="J6659"/>
      <c r="K6659"/>
    </row>
    <row r="6660" spans="1:11" x14ac:dyDescent="0.2">
      <c r="A6660"/>
      <c r="B6660"/>
      <c r="C6660"/>
      <c r="D6660"/>
      <c r="E6660"/>
      <c r="F6660"/>
      <c r="G6660"/>
      <c r="H6660"/>
      <c r="I6660"/>
      <c r="J6660"/>
      <c r="K6660"/>
    </row>
    <row r="6661" spans="1:11" x14ac:dyDescent="0.2">
      <c r="A6661"/>
      <c r="B6661"/>
      <c r="C6661"/>
      <c r="D6661"/>
      <c r="E6661"/>
      <c r="F6661"/>
      <c r="G6661"/>
      <c r="H6661"/>
      <c r="I6661"/>
      <c r="J6661"/>
      <c r="K6661"/>
    </row>
    <row r="6662" spans="1:11" x14ac:dyDescent="0.2">
      <c r="A6662"/>
      <c r="B6662"/>
      <c r="C6662"/>
      <c r="D6662"/>
      <c r="E6662"/>
      <c r="F6662"/>
      <c r="G6662"/>
      <c r="H6662"/>
      <c r="I6662"/>
      <c r="J6662"/>
      <c r="K6662"/>
    </row>
    <row r="6663" spans="1:11" x14ac:dyDescent="0.2">
      <c r="A6663"/>
      <c r="B6663"/>
      <c r="C6663"/>
      <c r="D6663"/>
      <c r="E6663"/>
      <c r="F6663"/>
      <c r="G6663"/>
      <c r="H6663"/>
      <c r="I6663"/>
      <c r="J6663"/>
      <c r="K6663"/>
    </row>
    <row r="6664" spans="1:11" x14ac:dyDescent="0.2">
      <c r="A6664"/>
      <c r="B6664"/>
      <c r="C6664"/>
      <c r="D6664"/>
      <c r="E6664"/>
      <c r="F6664"/>
      <c r="G6664"/>
      <c r="H6664"/>
      <c r="I6664"/>
      <c r="J6664"/>
      <c r="K6664"/>
    </row>
    <row r="6665" spans="1:11" x14ac:dyDescent="0.2">
      <c r="A6665"/>
      <c r="B6665"/>
      <c r="C6665"/>
      <c r="D6665"/>
      <c r="E6665"/>
      <c r="F6665"/>
      <c r="G6665"/>
      <c r="H6665"/>
      <c r="I6665"/>
      <c r="J6665"/>
      <c r="K6665"/>
    </row>
    <row r="6666" spans="1:11" x14ac:dyDescent="0.2">
      <c r="A6666"/>
      <c r="B6666"/>
      <c r="C6666"/>
      <c r="D6666"/>
      <c r="E6666"/>
      <c r="F6666"/>
      <c r="G6666"/>
      <c r="H6666"/>
      <c r="I6666"/>
      <c r="J6666"/>
      <c r="K6666"/>
    </row>
    <row r="6667" spans="1:11" x14ac:dyDescent="0.2">
      <c r="A6667"/>
      <c r="B6667"/>
      <c r="C6667"/>
      <c r="D6667"/>
      <c r="E6667"/>
      <c r="F6667"/>
      <c r="G6667"/>
      <c r="H6667"/>
      <c r="I6667"/>
      <c r="J6667"/>
      <c r="K6667"/>
    </row>
    <row r="6668" spans="1:11" x14ac:dyDescent="0.2">
      <c r="A6668"/>
      <c r="B6668"/>
      <c r="C6668"/>
      <c r="D6668"/>
      <c r="E6668"/>
      <c r="F6668"/>
      <c r="G6668"/>
      <c r="H6668"/>
      <c r="I6668"/>
      <c r="J6668"/>
      <c r="K6668"/>
    </row>
    <row r="6669" spans="1:11" x14ac:dyDescent="0.2">
      <c r="A6669"/>
      <c r="B6669"/>
      <c r="C6669"/>
      <c r="D6669"/>
      <c r="E6669"/>
      <c r="F6669"/>
      <c r="G6669"/>
      <c r="H6669"/>
      <c r="I6669"/>
      <c r="J6669"/>
      <c r="K6669"/>
    </row>
    <row r="6670" spans="1:11" x14ac:dyDescent="0.2">
      <c r="A6670"/>
      <c r="B6670"/>
      <c r="C6670"/>
      <c r="D6670"/>
      <c r="E6670"/>
      <c r="F6670"/>
      <c r="G6670"/>
      <c r="H6670"/>
      <c r="I6670"/>
      <c r="J6670"/>
      <c r="K6670"/>
    </row>
    <row r="6671" spans="1:11" x14ac:dyDescent="0.2">
      <c r="A6671"/>
      <c r="B6671"/>
      <c r="C6671"/>
      <c r="D6671"/>
      <c r="E6671"/>
      <c r="F6671"/>
      <c r="G6671"/>
      <c r="H6671"/>
      <c r="I6671"/>
      <c r="J6671"/>
      <c r="K6671"/>
    </row>
    <row r="6672" spans="1:11" x14ac:dyDescent="0.2">
      <c r="A6672"/>
      <c r="B6672"/>
      <c r="C6672"/>
      <c r="D6672"/>
      <c r="E6672"/>
      <c r="F6672"/>
      <c r="G6672"/>
      <c r="H6672"/>
      <c r="I6672"/>
      <c r="J6672"/>
      <c r="K6672"/>
    </row>
    <row r="6673" spans="1:11" x14ac:dyDescent="0.2">
      <c r="A6673"/>
      <c r="B6673"/>
      <c r="C6673"/>
      <c r="D6673"/>
      <c r="E6673"/>
      <c r="F6673"/>
      <c r="G6673"/>
      <c r="H6673"/>
      <c r="I6673"/>
      <c r="J6673"/>
      <c r="K6673"/>
    </row>
    <row r="6674" spans="1:11" x14ac:dyDescent="0.2">
      <c r="A6674"/>
      <c r="B6674"/>
      <c r="C6674"/>
      <c r="D6674"/>
      <c r="E6674"/>
      <c r="F6674"/>
      <c r="G6674"/>
      <c r="H6674"/>
      <c r="I6674"/>
      <c r="J6674"/>
      <c r="K6674"/>
    </row>
    <row r="6675" spans="1:11" x14ac:dyDescent="0.2">
      <c r="A6675"/>
      <c r="B6675"/>
      <c r="C6675"/>
      <c r="D6675"/>
      <c r="E6675"/>
      <c r="F6675"/>
      <c r="G6675"/>
      <c r="H6675"/>
      <c r="I6675"/>
      <c r="J6675"/>
      <c r="K6675"/>
    </row>
    <row r="6676" spans="1:11" x14ac:dyDescent="0.2">
      <c r="A6676"/>
      <c r="B6676"/>
      <c r="C6676"/>
      <c r="D6676"/>
      <c r="E6676"/>
      <c r="F6676"/>
      <c r="G6676"/>
      <c r="H6676"/>
      <c r="I6676"/>
      <c r="J6676"/>
      <c r="K6676"/>
    </row>
    <row r="6677" spans="1:11" x14ac:dyDescent="0.2">
      <c r="A6677"/>
      <c r="B6677"/>
      <c r="C6677"/>
      <c r="D6677"/>
      <c r="E6677"/>
      <c r="F6677"/>
      <c r="G6677"/>
      <c r="H6677"/>
      <c r="I6677"/>
      <c r="J6677"/>
      <c r="K6677"/>
    </row>
    <row r="6678" spans="1:11" x14ac:dyDescent="0.2">
      <c r="A6678"/>
      <c r="B6678"/>
      <c r="C6678"/>
      <c r="D6678"/>
      <c r="E6678"/>
      <c r="F6678"/>
      <c r="G6678"/>
      <c r="H6678"/>
      <c r="I6678"/>
      <c r="J6678"/>
      <c r="K6678"/>
    </row>
    <row r="6679" spans="1:11" x14ac:dyDescent="0.2">
      <c r="A6679"/>
      <c r="B6679"/>
      <c r="C6679"/>
      <c r="D6679"/>
      <c r="E6679"/>
      <c r="F6679"/>
      <c r="G6679"/>
      <c r="H6679"/>
      <c r="I6679"/>
      <c r="J6679"/>
      <c r="K6679"/>
    </row>
    <row r="6680" spans="1:11" x14ac:dyDescent="0.2">
      <c r="A6680"/>
      <c r="B6680"/>
      <c r="C6680"/>
      <c r="D6680"/>
      <c r="E6680"/>
      <c r="F6680"/>
      <c r="G6680"/>
      <c r="H6680"/>
      <c r="I6680"/>
      <c r="J6680"/>
      <c r="K6680"/>
    </row>
    <row r="6681" spans="1:11" x14ac:dyDescent="0.2">
      <c r="A6681"/>
      <c r="B6681"/>
      <c r="C6681"/>
      <c r="D6681"/>
      <c r="E6681"/>
      <c r="F6681"/>
      <c r="G6681"/>
      <c r="H6681"/>
      <c r="I6681"/>
      <c r="J6681"/>
      <c r="K6681"/>
    </row>
    <row r="6682" spans="1:11" x14ac:dyDescent="0.2">
      <c r="A6682"/>
      <c r="B6682"/>
      <c r="C6682"/>
      <c r="D6682"/>
      <c r="E6682"/>
      <c r="F6682"/>
      <c r="G6682"/>
      <c r="H6682"/>
      <c r="I6682"/>
      <c r="J6682"/>
      <c r="K6682"/>
    </row>
    <row r="6683" spans="1:11" x14ac:dyDescent="0.2">
      <c r="A6683"/>
      <c r="B6683"/>
      <c r="C6683"/>
      <c r="D6683"/>
      <c r="E6683"/>
      <c r="F6683"/>
      <c r="G6683"/>
      <c r="H6683"/>
      <c r="I6683"/>
      <c r="J6683"/>
      <c r="K6683"/>
    </row>
    <row r="6684" spans="1:11" x14ac:dyDescent="0.2">
      <c r="A6684"/>
      <c r="B6684"/>
      <c r="C6684"/>
      <c r="D6684"/>
      <c r="E6684"/>
      <c r="F6684"/>
      <c r="G6684"/>
      <c r="H6684"/>
      <c r="I6684"/>
      <c r="J6684"/>
      <c r="K6684"/>
    </row>
    <row r="6685" spans="1:11" x14ac:dyDescent="0.2">
      <c r="A6685"/>
      <c r="B6685"/>
      <c r="C6685"/>
      <c r="D6685"/>
      <c r="E6685"/>
      <c r="F6685"/>
      <c r="G6685"/>
      <c r="H6685"/>
      <c r="I6685"/>
      <c r="J6685"/>
      <c r="K6685"/>
    </row>
    <row r="6686" spans="1:11" x14ac:dyDescent="0.2">
      <c r="A6686"/>
      <c r="B6686"/>
      <c r="C6686"/>
      <c r="D6686"/>
      <c r="E6686"/>
      <c r="F6686"/>
      <c r="G6686"/>
      <c r="H6686"/>
      <c r="I6686"/>
      <c r="J6686"/>
      <c r="K6686"/>
    </row>
    <row r="6687" spans="1:11" x14ac:dyDescent="0.2">
      <c r="A6687"/>
      <c r="B6687"/>
      <c r="C6687"/>
      <c r="D6687"/>
      <c r="E6687"/>
      <c r="F6687"/>
      <c r="G6687"/>
      <c r="H6687"/>
      <c r="I6687"/>
      <c r="J6687"/>
      <c r="K6687"/>
    </row>
    <row r="6688" spans="1:11" x14ac:dyDescent="0.2">
      <c r="A6688"/>
      <c r="B6688"/>
      <c r="C6688"/>
      <c r="D6688"/>
      <c r="E6688"/>
      <c r="F6688"/>
      <c r="G6688"/>
      <c r="H6688"/>
      <c r="I6688"/>
      <c r="J6688"/>
      <c r="K6688"/>
    </row>
    <row r="6689" spans="1:11" x14ac:dyDescent="0.2">
      <c r="A6689"/>
      <c r="B6689"/>
      <c r="C6689"/>
      <c r="D6689"/>
      <c r="E6689"/>
      <c r="F6689"/>
      <c r="G6689"/>
      <c r="H6689"/>
      <c r="I6689"/>
      <c r="J6689"/>
      <c r="K6689"/>
    </row>
    <row r="6690" spans="1:11" x14ac:dyDescent="0.2">
      <c r="A6690"/>
      <c r="B6690"/>
      <c r="C6690"/>
      <c r="D6690"/>
      <c r="E6690"/>
      <c r="F6690"/>
      <c r="G6690"/>
      <c r="H6690"/>
      <c r="I6690"/>
      <c r="J6690"/>
      <c r="K6690"/>
    </row>
    <row r="6691" spans="1:11" x14ac:dyDescent="0.2">
      <c r="A6691"/>
      <c r="B6691"/>
      <c r="C6691"/>
      <c r="D6691"/>
      <c r="E6691"/>
      <c r="F6691"/>
      <c r="G6691"/>
      <c r="H6691"/>
      <c r="I6691"/>
      <c r="J6691"/>
      <c r="K6691"/>
    </row>
    <row r="6692" spans="1:11" x14ac:dyDescent="0.2">
      <c r="A6692"/>
      <c r="B6692"/>
      <c r="C6692"/>
      <c r="D6692"/>
      <c r="E6692"/>
      <c r="F6692"/>
      <c r="G6692"/>
      <c r="H6692"/>
      <c r="I6692"/>
      <c r="J6692"/>
      <c r="K6692"/>
    </row>
    <row r="6693" spans="1:11" x14ac:dyDescent="0.2">
      <c r="A6693"/>
      <c r="B6693"/>
      <c r="C6693"/>
      <c r="D6693"/>
      <c r="E6693"/>
      <c r="F6693"/>
      <c r="G6693"/>
      <c r="H6693"/>
      <c r="I6693"/>
      <c r="J6693"/>
      <c r="K6693"/>
    </row>
    <row r="6694" spans="1:11" x14ac:dyDescent="0.2">
      <c r="A6694"/>
      <c r="B6694"/>
      <c r="C6694"/>
      <c r="D6694"/>
      <c r="E6694"/>
      <c r="F6694"/>
      <c r="G6694"/>
      <c r="H6694"/>
      <c r="I6694"/>
      <c r="J6694"/>
      <c r="K6694"/>
    </row>
    <row r="6695" spans="1:11" x14ac:dyDescent="0.2">
      <c r="A6695"/>
      <c r="B6695"/>
      <c r="C6695"/>
      <c r="D6695"/>
      <c r="E6695"/>
      <c r="F6695"/>
      <c r="G6695"/>
      <c r="H6695"/>
      <c r="I6695"/>
      <c r="J6695"/>
      <c r="K6695"/>
    </row>
    <row r="6696" spans="1:11" x14ac:dyDescent="0.2">
      <c r="A6696"/>
      <c r="B6696"/>
      <c r="C6696"/>
      <c r="D6696"/>
      <c r="E6696"/>
      <c r="F6696"/>
      <c r="G6696"/>
      <c r="H6696"/>
      <c r="I6696"/>
      <c r="J6696"/>
      <c r="K6696"/>
    </row>
    <row r="6697" spans="1:11" x14ac:dyDescent="0.2">
      <c r="A6697"/>
      <c r="B6697"/>
      <c r="C6697"/>
      <c r="D6697"/>
      <c r="E6697"/>
      <c r="F6697"/>
      <c r="G6697"/>
      <c r="H6697"/>
      <c r="I6697"/>
      <c r="J6697"/>
      <c r="K6697"/>
    </row>
    <row r="6698" spans="1:11" x14ac:dyDescent="0.2">
      <c r="A6698"/>
      <c r="B6698"/>
      <c r="C6698"/>
      <c r="D6698"/>
      <c r="E6698"/>
      <c r="F6698"/>
      <c r="G6698"/>
      <c r="H6698"/>
      <c r="I6698"/>
      <c r="J6698"/>
      <c r="K6698"/>
    </row>
    <row r="6699" spans="1:11" x14ac:dyDescent="0.2">
      <c r="A6699"/>
      <c r="B6699"/>
      <c r="C6699"/>
      <c r="D6699"/>
      <c r="E6699"/>
      <c r="F6699"/>
      <c r="G6699"/>
      <c r="H6699"/>
      <c r="I6699"/>
      <c r="J6699"/>
      <c r="K6699"/>
    </row>
    <row r="6700" spans="1:11" x14ac:dyDescent="0.2">
      <c r="A6700"/>
      <c r="B6700"/>
      <c r="C6700"/>
      <c r="D6700"/>
      <c r="E6700"/>
      <c r="F6700"/>
      <c r="G6700"/>
      <c r="H6700"/>
      <c r="I6700"/>
      <c r="J6700"/>
      <c r="K6700"/>
    </row>
    <row r="6701" spans="1:11" x14ac:dyDescent="0.2">
      <c r="A6701"/>
      <c r="B6701"/>
      <c r="C6701"/>
      <c r="D6701"/>
      <c r="E6701"/>
      <c r="F6701"/>
      <c r="G6701"/>
      <c r="H6701"/>
      <c r="I6701"/>
      <c r="J6701"/>
      <c r="K6701"/>
    </row>
    <row r="6702" spans="1:11" x14ac:dyDescent="0.2">
      <c r="A6702"/>
      <c r="B6702"/>
      <c r="C6702"/>
      <c r="D6702"/>
      <c r="E6702"/>
      <c r="F6702"/>
      <c r="G6702"/>
      <c r="H6702"/>
      <c r="I6702"/>
      <c r="J6702"/>
      <c r="K6702"/>
    </row>
    <row r="6703" spans="1:11" x14ac:dyDescent="0.2">
      <c r="A6703"/>
      <c r="B6703"/>
      <c r="C6703"/>
      <c r="D6703"/>
      <c r="E6703"/>
      <c r="F6703"/>
      <c r="G6703"/>
      <c r="H6703"/>
      <c r="I6703"/>
      <c r="J6703"/>
      <c r="K6703"/>
    </row>
    <row r="6704" spans="1:11" x14ac:dyDescent="0.2">
      <c r="A6704"/>
      <c r="B6704"/>
      <c r="C6704"/>
      <c r="D6704"/>
      <c r="E6704"/>
      <c r="F6704"/>
      <c r="G6704"/>
      <c r="H6704"/>
      <c r="I6704"/>
      <c r="J6704"/>
      <c r="K6704"/>
    </row>
    <row r="6705" spans="1:11" x14ac:dyDescent="0.2">
      <c r="A6705"/>
      <c r="B6705"/>
      <c r="C6705"/>
      <c r="D6705"/>
      <c r="E6705"/>
      <c r="F6705"/>
      <c r="G6705"/>
      <c r="H6705"/>
      <c r="I6705"/>
      <c r="J6705"/>
      <c r="K6705"/>
    </row>
    <row r="6706" spans="1:11" x14ac:dyDescent="0.2">
      <c r="A6706"/>
      <c r="B6706"/>
      <c r="C6706"/>
      <c r="D6706"/>
      <c r="E6706"/>
      <c r="F6706"/>
      <c r="G6706"/>
      <c r="H6706"/>
      <c r="I6706"/>
      <c r="J6706"/>
      <c r="K6706"/>
    </row>
    <row r="6707" spans="1:11" x14ac:dyDescent="0.2">
      <c r="A6707"/>
      <c r="B6707"/>
      <c r="C6707"/>
      <c r="D6707"/>
      <c r="E6707"/>
      <c r="F6707"/>
      <c r="G6707"/>
      <c r="H6707"/>
      <c r="I6707"/>
      <c r="J6707"/>
      <c r="K6707"/>
    </row>
    <row r="6708" spans="1:11" x14ac:dyDescent="0.2">
      <c r="A6708"/>
      <c r="B6708"/>
      <c r="C6708"/>
      <c r="D6708"/>
      <c r="E6708"/>
      <c r="F6708"/>
      <c r="G6708"/>
      <c r="H6708"/>
      <c r="I6708"/>
      <c r="J6708"/>
      <c r="K6708"/>
    </row>
    <row r="6709" spans="1:11" x14ac:dyDescent="0.2">
      <c r="A6709"/>
      <c r="B6709"/>
      <c r="C6709"/>
      <c r="D6709"/>
      <c r="E6709"/>
      <c r="F6709"/>
      <c r="G6709"/>
      <c r="H6709"/>
      <c r="I6709"/>
      <c r="J6709"/>
      <c r="K6709"/>
    </row>
    <row r="6710" spans="1:11" x14ac:dyDescent="0.2">
      <c r="A6710"/>
      <c r="B6710"/>
      <c r="C6710"/>
      <c r="D6710"/>
      <c r="E6710"/>
      <c r="F6710"/>
      <c r="G6710"/>
      <c r="H6710"/>
      <c r="I6710"/>
      <c r="J6710"/>
      <c r="K6710"/>
    </row>
    <row r="6711" spans="1:11" x14ac:dyDescent="0.2">
      <c r="A6711"/>
      <c r="B6711"/>
      <c r="C6711"/>
      <c r="D6711"/>
      <c r="E6711"/>
      <c r="F6711"/>
      <c r="G6711"/>
      <c r="H6711"/>
      <c r="I6711"/>
      <c r="J6711"/>
      <c r="K6711"/>
    </row>
    <row r="6712" spans="1:11" x14ac:dyDescent="0.2">
      <c r="A6712"/>
      <c r="B6712"/>
      <c r="C6712"/>
      <c r="D6712"/>
      <c r="E6712"/>
      <c r="F6712"/>
      <c r="G6712"/>
      <c r="H6712"/>
      <c r="I6712"/>
      <c r="J6712"/>
      <c r="K6712"/>
    </row>
    <row r="6713" spans="1:11" x14ac:dyDescent="0.2">
      <c r="A6713"/>
      <c r="B6713"/>
      <c r="C6713"/>
      <c r="D6713"/>
      <c r="E6713"/>
      <c r="F6713"/>
      <c r="G6713"/>
      <c r="H6713"/>
      <c r="I6713"/>
      <c r="J6713"/>
      <c r="K6713"/>
    </row>
    <row r="6714" spans="1:11" x14ac:dyDescent="0.2">
      <c r="A6714"/>
      <c r="B6714"/>
      <c r="C6714"/>
      <c r="D6714"/>
      <c r="E6714"/>
      <c r="F6714"/>
      <c r="G6714"/>
      <c r="H6714"/>
      <c r="I6714"/>
      <c r="J6714"/>
      <c r="K6714"/>
    </row>
    <row r="6715" spans="1:11" x14ac:dyDescent="0.2">
      <c r="A6715"/>
      <c r="B6715"/>
      <c r="C6715"/>
      <c r="D6715"/>
      <c r="E6715"/>
      <c r="F6715"/>
      <c r="G6715"/>
      <c r="H6715"/>
      <c r="I6715"/>
      <c r="J6715"/>
      <c r="K6715"/>
    </row>
    <row r="6716" spans="1:11" x14ac:dyDescent="0.2">
      <c r="A6716"/>
      <c r="B6716"/>
      <c r="C6716"/>
      <c r="D6716"/>
      <c r="E6716"/>
      <c r="F6716"/>
      <c r="G6716"/>
      <c r="H6716"/>
      <c r="I6716"/>
      <c r="J6716"/>
      <c r="K6716"/>
    </row>
    <row r="6717" spans="1:11" x14ac:dyDescent="0.2">
      <c r="A6717"/>
      <c r="B6717"/>
      <c r="C6717"/>
      <c r="D6717"/>
      <c r="E6717"/>
      <c r="F6717"/>
      <c r="G6717"/>
      <c r="H6717"/>
      <c r="I6717"/>
      <c r="J6717"/>
      <c r="K6717"/>
    </row>
    <row r="6718" spans="1:11" x14ac:dyDescent="0.2">
      <c r="A6718"/>
      <c r="B6718"/>
      <c r="C6718"/>
      <c r="D6718"/>
      <c r="E6718"/>
      <c r="F6718"/>
      <c r="G6718"/>
      <c r="H6718"/>
      <c r="I6718"/>
      <c r="J6718"/>
      <c r="K6718"/>
    </row>
    <row r="6719" spans="1:11" x14ac:dyDescent="0.2">
      <c r="A6719"/>
      <c r="B6719"/>
      <c r="C6719"/>
      <c r="D6719"/>
      <c r="E6719"/>
      <c r="F6719"/>
      <c r="G6719"/>
      <c r="H6719"/>
      <c r="I6719"/>
      <c r="J6719"/>
      <c r="K6719"/>
    </row>
    <row r="6720" spans="1:11" x14ac:dyDescent="0.2">
      <c r="A6720"/>
      <c r="B6720"/>
      <c r="C6720"/>
      <c r="D6720"/>
      <c r="E6720"/>
      <c r="F6720"/>
      <c r="G6720"/>
      <c r="H6720"/>
      <c r="I6720"/>
      <c r="J6720"/>
      <c r="K6720"/>
    </row>
    <row r="6721" spans="1:11" x14ac:dyDescent="0.2">
      <c r="A6721"/>
      <c r="B6721"/>
      <c r="C6721"/>
      <c r="D6721"/>
      <c r="E6721"/>
      <c r="F6721"/>
      <c r="G6721"/>
      <c r="H6721"/>
      <c r="I6721"/>
      <c r="J6721"/>
      <c r="K6721"/>
    </row>
    <row r="6722" spans="1:11" x14ac:dyDescent="0.2">
      <c r="A6722"/>
      <c r="B6722"/>
      <c r="C6722"/>
      <c r="D6722"/>
      <c r="E6722"/>
      <c r="F6722"/>
      <c r="G6722"/>
      <c r="H6722"/>
      <c r="I6722"/>
      <c r="J6722"/>
      <c r="K6722"/>
    </row>
    <row r="6723" spans="1:11" x14ac:dyDescent="0.2">
      <c r="A6723"/>
      <c r="B6723"/>
      <c r="C6723"/>
      <c r="D6723"/>
      <c r="E6723"/>
      <c r="F6723"/>
      <c r="G6723"/>
      <c r="H6723"/>
      <c r="I6723"/>
      <c r="J6723"/>
      <c r="K6723"/>
    </row>
    <row r="6724" spans="1:11" x14ac:dyDescent="0.2">
      <c r="A6724"/>
      <c r="B6724"/>
      <c r="C6724"/>
      <c r="D6724"/>
      <c r="E6724"/>
      <c r="F6724"/>
      <c r="G6724"/>
      <c r="H6724"/>
      <c r="I6724"/>
      <c r="J6724"/>
      <c r="K6724"/>
    </row>
    <row r="6725" spans="1:11" x14ac:dyDescent="0.2">
      <c r="A6725"/>
      <c r="B6725"/>
      <c r="C6725"/>
      <c r="D6725"/>
      <c r="E6725"/>
      <c r="F6725"/>
      <c r="G6725"/>
      <c r="H6725"/>
      <c r="I6725"/>
      <c r="J6725"/>
      <c r="K6725"/>
    </row>
    <row r="6726" spans="1:11" x14ac:dyDescent="0.2">
      <c r="A6726"/>
      <c r="B6726"/>
      <c r="C6726"/>
      <c r="D6726"/>
      <c r="E6726"/>
      <c r="F6726"/>
      <c r="G6726"/>
      <c r="H6726"/>
      <c r="I6726"/>
      <c r="J6726"/>
      <c r="K6726"/>
    </row>
    <row r="6727" spans="1:11" x14ac:dyDescent="0.2">
      <c r="A6727"/>
      <c r="B6727"/>
      <c r="C6727"/>
      <c r="D6727"/>
      <c r="E6727"/>
      <c r="F6727"/>
      <c r="G6727"/>
      <c r="H6727"/>
      <c r="I6727"/>
      <c r="J6727"/>
      <c r="K6727"/>
    </row>
    <row r="6728" spans="1:11" x14ac:dyDescent="0.2">
      <c r="A6728"/>
      <c r="B6728"/>
      <c r="C6728"/>
      <c r="D6728"/>
      <c r="E6728"/>
      <c r="F6728"/>
      <c r="G6728"/>
      <c r="H6728"/>
      <c r="I6728"/>
      <c r="J6728"/>
      <c r="K6728"/>
    </row>
    <row r="6729" spans="1:11" x14ac:dyDescent="0.2">
      <c r="A6729"/>
      <c r="B6729"/>
      <c r="C6729"/>
      <c r="D6729"/>
      <c r="E6729"/>
      <c r="F6729"/>
      <c r="G6729"/>
      <c r="H6729"/>
      <c r="I6729"/>
      <c r="J6729"/>
      <c r="K6729"/>
    </row>
    <row r="6730" spans="1:11" x14ac:dyDescent="0.2">
      <c r="A6730"/>
      <c r="B6730"/>
      <c r="C6730"/>
      <c r="D6730"/>
      <c r="E6730"/>
      <c r="F6730"/>
      <c r="G6730"/>
      <c r="H6730"/>
      <c r="I6730"/>
      <c r="J6730"/>
      <c r="K6730"/>
    </row>
    <row r="6731" spans="1:11" x14ac:dyDescent="0.2">
      <c r="A6731"/>
      <c r="B6731"/>
      <c r="C6731"/>
      <c r="D6731"/>
      <c r="E6731"/>
      <c r="F6731"/>
      <c r="G6731"/>
      <c r="H6731"/>
      <c r="I6731"/>
      <c r="J6731"/>
      <c r="K6731"/>
    </row>
    <row r="6732" spans="1:11" x14ac:dyDescent="0.2">
      <c r="A6732"/>
      <c r="B6732"/>
      <c r="C6732"/>
      <c r="D6732"/>
      <c r="E6732"/>
      <c r="F6732"/>
      <c r="G6732"/>
      <c r="H6732"/>
      <c r="I6732"/>
      <c r="J6732"/>
      <c r="K6732"/>
    </row>
    <row r="6733" spans="1:11" x14ac:dyDescent="0.2">
      <c r="A6733"/>
      <c r="B6733"/>
      <c r="C6733"/>
      <c r="D6733"/>
      <c r="E6733"/>
      <c r="F6733"/>
      <c r="G6733"/>
      <c r="H6733"/>
      <c r="I6733"/>
      <c r="J6733"/>
      <c r="K6733"/>
    </row>
    <row r="6734" spans="1:11" x14ac:dyDescent="0.2">
      <c r="A6734"/>
      <c r="B6734"/>
      <c r="C6734"/>
      <c r="D6734"/>
      <c r="E6734"/>
      <c r="F6734"/>
      <c r="G6734"/>
      <c r="H6734"/>
      <c r="I6734"/>
      <c r="J6734"/>
      <c r="K6734"/>
    </row>
    <row r="6735" spans="1:11" x14ac:dyDescent="0.2">
      <c r="A6735"/>
      <c r="B6735"/>
      <c r="C6735"/>
      <c r="D6735"/>
      <c r="E6735"/>
      <c r="F6735"/>
      <c r="G6735"/>
      <c r="H6735"/>
      <c r="I6735"/>
      <c r="J6735"/>
      <c r="K6735"/>
    </row>
    <row r="6736" spans="1:11" x14ac:dyDescent="0.2">
      <c r="A6736"/>
      <c r="B6736"/>
      <c r="C6736"/>
      <c r="D6736"/>
      <c r="E6736"/>
      <c r="F6736"/>
      <c r="G6736"/>
      <c r="H6736"/>
      <c r="I6736"/>
      <c r="J6736"/>
      <c r="K6736"/>
    </row>
    <row r="6737" spans="1:11" x14ac:dyDescent="0.2">
      <c r="A6737"/>
      <c r="B6737"/>
      <c r="C6737"/>
      <c r="D6737"/>
      <c r="E6737"/>
      <c r="F6737"/>
      <c r="G6737"/>
      <c r="H6737"/>
      <c r="I6737"/>
      <c r="J6737"/>
      <c r="K6737"/>
    </row>
    <row r="6738" spans="1:11" x14ac:dyDescent="0.2">
      <c r="A6738"/>
      <c r="B6738"/>
      <c r="C6738"/>
      <c r="D6738"/>
      <c r="E6738"/>
      <c r="F6738"/>
      <c r="G6738"/>
      <c r="H6738"/>
      <c r="I6738"/>
      <c r="J6738"/>
      <c r="K6738"/>
    </row>
    <row r="6739" spans="1:11" x14ac:dyDescent="0.2">
      <c r="A6739"/>
      <c r="B6739"/>
      <c r="C6739"/>
      <c r="D6739"/>
      <c r="E6739"/>
      <c r="F6739"/>
      <c r="G6739"/>
      <c r="H6739"/>
      <c r="I6739"/>
      <c r="J6739"/>
      <c r="K6739"/>
    </row>
    <row r="6740" spans="1:11" x14ac:dyDescent="0.2">
      <c r="A6740"/>
      <c r="B6740"/>
      <c r="C6740"/>
      <c r="D6740"/>
      <c r="E6740"/>
      <c r="F6740"/>
      <c r="G6740"/>
      <c r="H6740"/>
      <c r="I6740"/>
      <c r="J6740"/>
      <c r="K6740"/>
    </row>
    <row r="6741" spans="1:11" x14ac:dyDescent="0.2">
      <c r="A6741"/>
      <c r="B6741"/>
      <c r="C6741"/>
      <c r="D6741"/>
      <c r="E6741"/>
      <c r="F6741"/>
      <c r="G6741"/>
      <c r="H6741"/>
      <c r="I6741"/>
      <c r="J6741"/>
      <c r="K6741"/>
    </row>
    <row r="6742" spans="1:11" x14ac:dyDescent="0.2">
      <c r="A6742"/>
      <c r="B6742"/>
      <c r="C6742"/>
      <c r="D6742"/>
      <c r="E6742"/>
      <c r="F6742"/>
      <c r="G6742"/>
      <c r="H6742"/>
      <c r="I6742"/>
      <c r="J6742"/>
      <c r="K6742"/>
    </row>
    <row r="6743" spans="1:11" x14ac:dyDescent="0.2">
      <c r="A6743"/>
      <c r="B6743"/>
      <c r="C6743"/>
      <c r="D6743"/>
      <c r="E6743"/>
      <c r="F6743"/>
      <c r="G6743"/>
      <c r="H6743"/>
      <c r="I6743"/>
      <c r="J6743"/>
      <c r="K6743"/>
    </row>
    <row r="6744" spans="1:11" x14ac:dyDescent="0.2">
      <c r="A6744"/>
      <c r="B6744"/>
      <c r="C6744"/>
      <c r="D6744"/>
      <c r="E6744"/>
      <c r="F6744"/>
      <c r="G6744"/>
      <c r="H6744"/>
      <c r="I6744"/>
      <c r="J6744"/>
      <c r="K6744"/>
    </row>
    <row r="6745" spans="1:11" x14ac:dyDescent="0.2">
      <c r="A6745"/>
      <c r="B6745"/>
      <c r="C6745"/>
      <c r="D6745"/>
      <c r="E6745"/>
      <c r="F6745"/>
      <c r="G6745"/>
      <c r="H6745"/>
      <c r="I6745"/>
      <c r="J6745"/>
      <c r="K6745"/>
    </row>
    <row r="6746" spans="1:11" x14ac:dyDescent="0.2">
      <c r="A6746"/>
      <c r="B6746"/>
      <c r="C6746"/>
      <c r="D6746"/>
      <c r="E6746"/>
      <c r="F6746"/>
      <c r="G6746"/>
      <c r="H6746"/>
      <c r="I6746"/>
      <c r="J6746"/>
      <c r="K6746"/>
    </row>
    <row r="6747" spans="1:11" x14ac:dyDescent="0.2">
      <c r="A6747"/>
      <c r="B6747"/>
      <c r="C6747"/>
      <c r="D6747"/>
      <c r="E6747"/>
      <c r="F6747"/>
      <c r="G6747"/>
      <c r="H6747"/>
      <c r="I6747"/>
      <c r="J6747"/>
      <c r="K6747"/>
    </row>
    <row r="6748" spans="1:11" x14ac:dyDescent="0.2">
      <c r="A6748"/>
      <c r="B6748"/>
      <c r="C6748"/>
      <c r="D6748"/>
      <c r="E6748"/>
      <c r="F6748"/>
      <c r="G6748"/>
      <c r="H6748"/>
      <c r="I6748"/>
      <c r="J6748"/>
      <c r="K6748"/>
    </row>
    <row r="6749" spans="1:11" x14ac:dyDescent="0.2">
      <c r="A6749"/>
      <c r="B6749"/>
      <c r="C6749"/>
      <c r="D6749"/>
      <c r="E6749"/>
      <c r="F6749"/>
      <c r="G6749"/>
      <c r="H6749"/>
      <c r="I6749"/>
      <c r="J6749"/>
      <c r="K6749"/>
    </row>
    <row r="6750" spans="1:11" x14ac:dyDescent="0.2">
      <c r="A6750"/>
      <c r="B6750"/>
      <c r="C6750"/>
      <c r="D6750"/>
      <c r="E6750"/>
      <c r="F6750"/>
      <c r="G6750"/>
      <c r="H6750"/>
      <c r="I6750"/>
      <c r="J6750"/>
      <c r="K6750"/>
    </row>
    <row r="6751" spans="1:11" x14ac:dyDescent="0.2">
      <c r="A6751"/>
      <c r="B6751"/>
      <c r="C6751"/>
      <c r="D6751"/>
      <c r="E6751"/>
      <c r="F6751"/>
      <c r="G6751"/>
      <c r="H6751"/>
      <c r="I6751"/>
      <c r="J6751"/>
      <c r="K6751"/>
    </row>
    <row r="6752" spans="1:11" x14ac:dyDescent="0.2">
      <c r="A6752"/>
      <c r="B6752"/>
      <c r="C6752"/>
      <c r="D6752"/>
      <c r="E6752"/>
      <c r="F6752"/>
      <c r="G6752"/>
      <c r="H6752"/>
      <c r="I6752"/>
      <c r="J6752"/>
      <c r="K6752"/>
    </row>
    <row r="6753" spans="1:11" x14ac:dyDescent="0.2">
      <c r="A6753"/>
      <c r="B6753"/>
      <c r="C6753"/>
      <c r="D6753"/>
      <c r="E6753"/>
      <c r="F6753"/>
      <c r="G6753"/>
      <c r="H6753"/>
      <c r="I6753"/>
      <c r="J6753"/>
      <c r="K6753"/>
    </row>
    <row r="6754" spans="1:11" x14ac:dyDescent="0.2">
      <c r="A6754"/>
      <c r="B6754"/>
      <c r="C6754"/>
      <c r="D6754"/>
      <c r="E6754"/>
      <c r="F6754"/>
      <c r="G6754"/>
      <c r="H6754"/>
      <c r="I6754"/>
      <c r="J6754"/>
      <c r="K6754"/>
    </row>
    <row r="6755" spans="1:11" x14ac:dyDescent="0.2">
      <c r="A6755"/>
      <c r="B6755"/>
      <c r="C6755"/>
      <c r="D6755"/>
      <c r="E6755"/>
      <c r="F6755"/>
      <c r="G6755"/>
      <c r="H6755"/>
      <c r="I6755"/>
      <c r="J6755"/>
      <c r="K6755"/>
    </row>
    <row r="6756" spans="1:11" x14ac:dyDescent="0.2">
      <c r="A6756"/>
      <c r="B6756"/>
      <c r="C6756"/>
      <c r="D6756"/>
      <c r="E6756"/>
      <c r="F6756"/>
      <c r="G6756"/>
      <c r="H6756"/>
      <c r="I6756"/>
      <c r="J6756"/>
      <c r="K6756"/>
    </row>
    <row r="6757" spans="1:11" x14ac:dyDescent="0.2">
      <c r="A6757"/>
      <c r="B6757"/>
      <c r="C6757"/>
      <c r="D6757"/>
      <c r="E6757"/>
      <c r="F6757"/>
      <c r="G6757"/>
      <c r="H6757"/>
      <c r="I6757"/>
      <c r="J6757"/>
      <c r="K6757"/>
    </row>
    <row r="6758" spans="1:11" x14ac:dyDescent="0.2">
      <c r="A6758"/>
      <c r="B6758"/>
      <c r="C6758"/>
      <c r="D6758"/>
      <c r="E6758"/>
      <c r="F6758"/>
      <c r="G6758"/>
      <c r="H6758"/>
      <c r="I6758"/>
      <c r="J6758"/>
      <c r="K6758"/>
    </row>
    <row r="6759" spans="1:11" x14ac:dyDescent="0.2">
      <c r="A6759"/>
      <c r="B6759"/>
      <c r="C6759"/>
      <c r="D6759"/>
      <c r="E6759"/>
      <c r="F6759"/>
      <c r="G6759"/>
      <c r="H6759"/>
      <c r="I6759"/>
      <c r="J6759"/>
      <c r="K6759"/>
    </row>
    <row r="6760" spans="1:11" x14ac:dyDescent="0.2">
      <c r="A6760"/>
      <c r="B6760"/>
      <c r="C6760"/>
      <c r="D6760"/>
      <c r="E6760"/>
      <c r="F6760"/>
      <c r="G6760"/>
      <c r="H6760"/>
      <c r="I6760"/>
      <c r="J6760"/>
      <c r="K6760"/>
    </row>
    <row r="6761" spans="1:11" x14ac:dyDescent="0.2">
      <c r="A6761"/>
      <c r="B6761"/>
      <c r="C6761"/>
      <c r="D6761"/>
      <c r="E6761"/>
      <c r="F6761"/>
      <c r="G6761"/>
      <c r="H6761"/>
      <c r="I6761"/>
      <c r="J6761"/>
      <c r="K6761"/>
    </row>
    <row r="6762" spans="1:11" x14ac:dyDescent="0.2">
      <c r="A6762"/>
      <c r="B6762"/>
      <c r="C6762"/>
      <c r="D6762"/>
      <c r="E6762"/>
      <c r="F6762"/>
      <c r="G6762"/>
      <c r="H6762"/>
      <c r="I6762"/>
      <c r="J6762"/>
      <c r="K6762"/>
    </row>
    <row r="6763" spans="1:11" x14ac:dyDescent="0.2">
      <c r="A6763"/>
      <c r="B6763"/>
      <c r="C6763"/>
      <c r="D6763"/>
      <c r="E6763"/>
      <c r="F6763"/>
      <c r="G6763"/>
      <c r="H6763"/>
      <c r="I6763"/>
      <c r="J6763"/>
      <c r="K6763"/>
    </row>
    <row r="6764" spans="1:11" x14ac:dyDescent="0.2">
      <c r="A6764"/>
      <c r="B6764"/>
      <c r="C6764"/>
      <c r="D6764"/>
      <c r="E6764"/>
      <c r="F6764"/>
      <c r="G6764"/>
      <c r="H6764"/>
      <c r="I6764"/>
      <c r="J6764"/>
      <c r="K6764"/>
    </row>
    <row r="6765" spans="1:11" x14ac:dyDescent="0.2">
      <c r="A6765"/>
      <c r="B6765"/>
      <c r="C6765"/>
      <c r="D6765"/>
      <c r="E6765"/>
      <c r="F6765"/>
      <c r="G6765"/>
      <c r="H6765"/>
      <c r="I6765"/>
      <c r="J6765"/>
      <c r="K6765"/>
    </row>
    <row r="6766" spans="1:11" x14ac:dyDescent="0.2">
      <c r="A6766"/>
      <c r="B6766"/>
      <c r="C6766"/>
      <c r="D6766"/>
      <c r="E6766"/>
      <c r="F6766"/>
      <c r="G6766"/>
      <c r="H6766"/>
      <c r="I6766"/>
      <c r="J6766"/>
      <c r="K6766"/>
    </row>
    <row r="6767" spans="1:11" x14ac:dyDescent="0.2">
      <c r="A6767"/>
      <c r="B6767"/>
      <c r="C6767"/>
      <c r="D6767"/>
      <c r="E6767"/>
      <c r="F6767"/>
      <c r="G6767"/>
      <c r="H6767"/>
      <c r="I6767"/>
      <c r="J6767"/>
      <c r="K6767"/>
    </row>
    <row r="6768" spans="1:11" x14ac:dyDescent="0.2">
      <c r="A6768"/>
      <c r="B6768"/>
      <c r="C6768"/>
      <c r="D6768"/>
      <c r="E6768"/>
      <c r="F6768"/>
      <c r="G6768"/>
      <c r="H6768"/>
      <c r="I6768"/>
      <c r="J6768"/>
      <c r="K6768"/>
    </row>
    <row r="6769" spans="1:11" x14ac:dyDescent="0.2">
      <c r="A6769"/>
      <c r="B6769"/>
      <c r="C6769"/>
      <c r="D6769"/>
      <c r="E6769"/>
      <c r="F6769"/>
      <c r="G6769"/>
      <c r="H6769"/>
      <c r="I6769"/>
      <c r="J6769"/>
      <c r="K6769"/>
    </row>
    <row r="6770" spans="1:11" x14ac:dyDescent="0.2">
      <c r="A6770"/>
      <c r="B6770"/>
      <c r="C6770"/>
      <c r="D6770"/>
      <c r="E6770"/>
      <c r="F6770"/>
      <c r="G6770"/>
      <c r="H6770"/>
      <c r="I6770"/>
      <c r="J6770"/>
      <c r="K6770"/>
    </row>
    <row r="6771" spans="1:11" x14ac:dyDescent="0.2">
      <c r="A6771"/>
      <c r="B6771"/>
      <c r="C6771"/>
      <c r="D6771"/>
      <c r="E6771"/>
      <c r="F6771"/>
      <c r="G6771"/>
      <c r="H6771"/>
      <c r="I6771"/>
      <c r="J6771"/>
      <c r="K6771"/>
    </row>
    <row r="6772" spans="1:11" x14ac:dyDescent="0.2">
      <c r="A6772"/>
      <c r="B6772"/>
      <c r="C6772"/>
      <c r="D6772"/>
      <c r="E6772"/>
      <c r="F6772"/>
      <c r="G6772"/>
      <c r="H6772"/>
      <c r="I6772"/>
      <c r="J6772"/>
      <c r="K6772"/>
    </row>
    <row r="6773" spans="1:11" x14ac:dyDescent="0.2">
      <c r="A6773"/>
      <c r="B6773"/>
      <c r="C6773"/>
      <c r="D6773"/>
      <c r="E6773"/>
      <c r="F6773"/>
      <c r="G6773"/>
      <c r="H6773"/>
      <c r="I6773"/>
      <c r="J6773"/>
      <c r="K6773"/>
    </row>
    <row r="6774" spans="1:11" x14ac:dyDescent="0.2">
      <c r="A6774"/>
      <c r="B6774"/>
      <c r="C6774"/>
      <c r="D6774"/>
      <c r="E6774"/>
      <c r="F6774"/>
      <c r="G6774"/>
      <c r="H6774"/>
      <c r="I6774"/>
      <c r="J6774"/>
      <c r="K6774"/>
    </row>
    <row r="6775" spans="1:11" x14ac:dyDescent="0.2">
      <c r="A6775"/>
      <c r="B6775"/>
      <c r="C6775"/>
      <c r="D6775"/>
      <c r="E6775"/>
      <c r="F6775"/>
      <c r="G6775"/>
      <c r="H6775"/>
      <c r="I6775"/>
      <c r="J6775"/>
      <c r="K6775"/>
    </row>
    <row r="6776" spans="1:11" x14ac:dyDescent="0.2">
      <c r="A6776"/>
      <c r="B6776"/>
      <c r="C6776"/>
      <c r="D6776"/>
      <c r="E6776"/>
      <c r="F6776"/>
      <c r="G6776"/>
      <c r="H6776"/>
      <c r="I6776"/>
      <c r="J6776"/>
      <c r="K6776"/>
    </row>
    <row r="6777" spans="1:11" x14ac:dyDescent="0.2">
      <c r="A6777"/>
      <c r="B6777"/>
      <c r="C6777"/>
      <c r="D6777"/>
      <c r="E6777"/>
      <c r="F6777"/>
      <c r="G6777"/>
      <c r="H6777"/>
      <c r="I6777"/>
      <c r="J6777"/>
      <c r="K6777"/>
    </row>
    <row r="6778" spans="1:11" x14ac:dyDescent="0.2">
      <c r="A6778"/>
      <c r="B6778"/>
      <c r="C6778"/>
      <c r="D6778"/>
      <c r="E6778"/>
      <c r="F6778"/>
      <c r="G6778"/>
      <c r="H6778"/>
      <c r="I6778"/>
      <c r="J6778"/>
      <c r="K6778"/>
    </row>
    <row r="6779" spans="1:11" x14ac:dyDescent="0.2">
      <c r="A6779"/>
      <c r="B6779"/>
      <c r="C6779"/>
      <c r="D6779"/>
      <c r="E6779"/>
      <c r="F6779"/>
      <c r="G6779"/>
      <c r="H6779"/>
      <c r="I6779"/>
      <c r="J6779"/>
      <c r="K6779"/>
    </row>
    <row r="6780" spans="1:11" x14ac:dyDescent="0.2">
      <c r="A6780"/>
      <c r="B6780"/>
      <c r="C6780"/>
      <c r="D6780"/>
      <c r="E6780"/>
      <c r="F6780"/>
      <c r="G6780"/>
      <c r="H6780"/>
      <c r="I6780"/>
      <c r="J6780"/>
      <c r="K6780"/>
    </row>
    <row r="6781" spans="1:11" x14ac:dyDescent="0.2">
      <c r="A6781"/>
      <c r="B6781"/>
      <c r="C6781"/>
      <c r="D6781"/>
      <c r="E6781"/>
      <c r="F6781"/>
      <c r="G6781"/>
      <c r="H6781"/>
      <c r="I6781"/>
      <c r="J6781"/>
      <c r="K6781"/>
    </row>
    <row r="6782" spans="1:11" x14ac:dyDescent="0.2">
      <c r="A6782"/>
      <c r="B6782"/>
      <c r="C6782"/>
      <c r="D6782"/>
      <c r="E6782"/>
      <c r="F6782"/>
      <c r="G6782"/>
      <c r="H6782"/>
      <c r="I6782"/>
      <c r="J6782"/>
      <c r="K6782"/>
    </row>
    <row r="6783" spans="1:11" x14ac:dyDescent="0.2">
      <c r="A6783"/>
      <c r="B6783"/>
      <c r="C6783"/>
      <c r="D6783"/>
      <c r="E6783"/>
      <c r="F6783"/>
      <c r="G6783"/>
      <c r="H6783"/>
      <c r="I6783"/>
      <c r="J6783"/>
      <c r="K6783"/>
    </row>
    <row r="6784" spans="1:11" x14ac:dyDescent="0.2">
      <c r="A6784"/>
      <c r="B6784"/>
      <c r="C6784"/>
      <c r="D6784"/>
      <c r="E6784"/>
      <c r="F6784"/>
      <c r="G6784"/>
      <c r="H6784"/>
      <c r="I6784"/>
      <c r="J6784"/>
      <c r="K6784"/>
    </row>
    <row r="6785" spans="1:11" x14ac:dyDescent="0.2">
      <c r="A6785"/>
      <c r="B6785"/>
      <c r="C6785"/>
      <c r="D6785"/>
      <c r="E6785"/>
      <c r="F6785"/>
      <c r="G6785"/>
      <c r="H6785"/>
      <c r="I6785"/>
      <c r="J6785"/>
      <c r="K6785"/>
    </row>
    <row r="6786" spans="1:11" x14ac:dyDescent="0.2">
      <c r="A6786"/>
      <c r="B6786"/>
      <c r="C6786"/>
      <c r="D6786"/>
      <c r="E6786"/>
      <c r="F6786"/>
      <c r="G6786"/>
      <c r="H6786"/>
      <c r="I6786"/>
      <c r="J6786"/>
      <c r="K6786"/>
    </row>
    <row r="6787" spans="1:11" x14ac:dyDescent="0.2">
      <c r="A6787"/>
      <c r="B6787"/>
      <c r="C6787"/>
      <c r="D6787"/>
      <c r="E6787"/>
      <c r="F6787"/>
      <c r="G6787"/>
      <c r="H6787"/>
      <c r="I6787"/>
      <c r="J6787"/>
      <c r="K6787"/>
    </row>
    <row r="6788" spans="1:11" x14ac:dyDescent="0.2">
      <c r="A6788"/>
      <c r="B6788"/>
      <c r="C6788"/>
      <c r="D6788"/>
      <c r="E6788"/>
      <c r="F6788"/>
      <c r="G6788"/>
      <c r="H6788"/>
      <c r="I6788"/>
      <c r="J6788"/>
      <c r="K6788"/>
    </row>
    <row r="6789" spans="1:11" x14ac:dyDescent="0.2">
      <c r="A6789"/>
      <c r="B6789"/>
      <c r="C6789"/>
      <c r="D6789"/>
      <c r="E6789"/>
      <c r="F6789"/>
      <c r="G6789"/>
      <c r="H6789"/>
      <c r="I6789"/>
      <c r="J6789"/>
      <c r="K6789"/>
    </row>
    <row r="6790" spans="1:11" x14ac:dyDescent="0.2">
      <c r="A6790"/>
      <c r="B6790"/>
      <c r="C6790"/>
      <c r="D6790"/>
      <c r="E6790"/>
      <c r="F6790"/>
      <c r="G6790"/>
      <c r="H6790"/>
      <c r="I6790"/>
      <c r="J6790"/>
      <c r="K6790"/>
    </row>
    <row r="6791" spans="1:11" x14ac:dyDescent="0.2">
      <c r="A6791"/>
      <c r="B6791"/>
      <c r="C6791"/>
      <c r="D6791"/>
      <c r="E6791"/>
      <c r="F6791"/>
      <c r="G6791"/>
      <c r="H6791"/>
      <c r="I6791"/>
      <c r="J6791"/>
      <c r="K6791"/>
    </row>
    <row r="6792" spans="1:11" x14ac:dyDescent="0.2">
      <c r="A6792"/>
      <c r="B6792"/>
      <c r="C6792"/>
      <c r="D6792"/>
      <c r="E6792"/>
      <c r="F6792"/>
      <c r="G6792"/>
      <c r="H6792"/>
      <c r="I6792"/>
      <c r="J6792"/>
      <c r="K6792"/>
    </row>
    <row r="6793" spans="1:11" x14ac:dyDescent="0.2">
      <c r="A6793"/>
      <c r="B6793"/>
      <c r="C6793"/>
      <c r="D6793"/>
      <c r="E6793"/>
      <c r="F6793"/>
      <c r="G6793"/>
      <c r="H6793"/>
      <c r="I6793"/>
      <c r="J6793"/>
      <c r="K6793"/>
    </row>
    <row r="6794" spans="1:11" x14ac:dyDescent="0.2">
      <c r="A6794"/>
      <c r="B6794"/>
      <c r="C6794"/>
      <c r="D6794"/>
      <c r="E6794"/>
      <c r="F6794"/>
      <c r="G6794"/>
      <c r="H6794"/>
      <c r="I6794"/>
      <c r="J6794"/>
      <c r="K6794"/>
    </row>
    <row r="6795" spans="1:11" x14ac:dyDescent="0.2">
      <c r="A6795"/>
      <c r="B6795"/>
      <c r="C6795"/>
      <c r="D6795"/>
      <c r="E6795"/>
      <c r="F6795"/>
      <c r="G6795"/>
      <c r="H6795"/>
      <c r="I6795"/>
      <c r="J6795"/>
      <c r="K6795"/>
    </row>
    <row r="6796" spans="1:11" x14ac:dyDescent="0.2">
      <c r="A6796"/>
      <c r="B6796"/>
      <c r="C6796"/>
      <c r="D6796"/>
      <c r="E6796"/>
      <c r="F6796"/>
      <c r="G6796"/>
      <c r="H6796"/>
      <c r="I6796"/>
      <c r="J6796"/>
      <c r="K6796"/>
    </row>
    <row r="6797" spans="1:11" x14ac:dyDescent="0.2">
      <c r="A6797"/>
      <c r="B6797"/>
      <c r="C6797"/>
      <c r="D6797"/>
      <c r="E6797"/>
      <c r="F6797"/>
      <c r="G6797"/>
      <c r="H6797"/>
      <c r="I6797"/>
      <c r="J6797"/>
      <c r="K6797"/>
    </row>
    <row r="6798" spans="1:11" x14ac:dyDescent="0.2">
      <c r="A6798"/>
      <c r="B6798"/>
      <c r="C6798"/>
      <c r="D6798"/>
      <c r="E6798"/>
      <c r="F6798"/>
      <c r="G6798"/>
      <c r="H6798"/>
      <c r="I6798"/>
      <c r="J6798"/>
      <c r="K6798"/>
    </row>
    <row r="6799" spans="1:11" x14ac:dyDescent="0.2">
      <c r="A6799"/>
      <c r="B6799"/>
      <c r="C6799"/>
      <c r="D6799"/>
      <c r="E6799"/>
      <c r="F6799"/>
      <c r="G6799"/>
      <c r="H6799"/>
      <c r="I6799"/>
      <c r="J6799"/>
      <c r="K6799"/>
    </row>
    <row r="6800" spans="1:11" x14ac:dyDescent="0.2">
      <c r="A6800"/>
      <c r="B6800"/>
      <c r="C6800"/>
      <c r="D6800"/>
      <c r="E6800"/>
      <c r="F6800"/>
      <c r="G6800"/>
      <c r="H6800"/>
      <c r="I6800"/>
      <c r="J6800"/>
      <c r="K6800"/>
    </row>
    <row r="6801" spans="1:11" x14ac:dyDescent="0.2">
      <c r="A6801"/>
      <c r="B6801"/>
      <c r="C6801"/>
      <c r="D6801"/>
      <c r="E6801"/>
      <c r="F6801"/>
      <c r="G6801"/>
      <c r="H6801"/>
      <c r="I6801"/>
      <c r="J6801"/>
      <c r="K6801"/>
    </row>
    <row r="6802" spans="1:11" x14ac:dyDescent="0.2">
      <c r="A6802"/>
      <c r="B6802"/>
      <c r="C6802"/>
      <c r="D6802"/>
      <c r="E6802"/>
      <c r="F6802"/>
      <c r="G6802"/>
      <c r="H6802"/>
      <c r="I6802"/>
      <c r="J6802"/>
      <c r="K6802"/>
    </row>
    <row r="6803" spans="1:11" x14ac:dyDescent="0.2">
      <c r="A6803"/>
      <c r="B6803"/>
      <c r="C6803"/>
      <c r="D6803"/>
      <c r="E6803"/>
      <c r="F6803"/>
      <c r="G6803"/>
      <c r="H6803"/>
      <c r="I6803"/>
      <c r="J6803"/>
      <c r="K6803"/>
    </row>
    <row r="6804" spans="1:11" x14ac:dyDescent="0.2">
      <c r="A6804"/>
      <c r="B6804"/>
      <c r="C6804"/>
      <c r="D6804"/>
      <c r="E6804"/>
      <c r="F6804"/>
      <c r="G6804"/>
      <c r="H6804"/>
      <c r="I6804"/>
      <c r="J6804"/>
      <c r="K6804"/>
    </row>
    <row r="6805" spans="1:11" x14ac:dyDescent="0.2">
      <c r="A6805"/>
      <c r="B6805"/>
      <c r="C6805"/>
      <c r="D6805"/>
      <c r="E6805"/>
      <c r="F6805"/>
      <c r="G6805"/>
      <c r="H6805"/>
      <c r="I6805"/>
      <c r="J6805"/>
      <c r="K6805"/>
    </row>
    <row r="6806" spans="1:11" x14ac:dyDescent="0.2">
      <c r="A6806"/>
      <c r="B6806"/>
      <c r="C6806"/>
      <c r="D6806"/>
      <c r="E6806"/>
      <c r="F6806"/>
      <c r="G6806"/>
      <c r="H6806"/>
      <c r="I6806"/>
      <c r="J6806"/>
      <c r="K6806"/>
    </row>
    <row r="6807" spans="1:11" x14ac:dyDescent="0.2">
      <c r="A6807"/>
      <c r="B6807"/>
      <c r="C6807"/>
      <c r="D6807"/>
      <c r="E6807"/>
      <c r="F6807"/>
      <c r="G6807"/>
      <c r="H6807"/>
      <c r="I6807"/>
      <c r="J6807"/>
      <c r="K6807"/>
    </row>
    <row r="6808" spans="1:11" x14ac:dyDescent="0.2">
      <c r="A6808"/>
      <c r="B6808"/>
      <c r="C6808"/>
      <c r="D6808"/>
      <c r="E6808"/>
      <c r="F6808"/>
      <c r="G6808"/>
      <c r="H6808"/>
      <c r="I6808"/>
      <c r="J6808"/>
      <c r="K6808"/>
    </row>
    <row r="6809" spans="1:11" x14ac:dyDescent="0.2">
      <c r="A6809"/>
      <c r="B6809"/>
      <c r="C6809"/>
      <c r="D6809"/>
      <c r="E6809"/>
      <c r="F6809"/>
      <c r="G6809"/>
      <c r="H6809"/>
      <c r="I6809"/>
      <c r="J6809"/>
      <c r="K6809"/>
    </row>
    <row r="6810" spans="1:11" x14ac:dyDescent="0.2">
      <c r="A6810"/>
      <c r="B6810"/>
      <c r="C6810"/>
      <c r="D6810"/>
      <c r="E6810"/>
      <c r="F6810"/>
      <c r="G6810"/>
      <c r="H6810"/>
      <c r="I6810"/>
      <c r="J6810"/>
      <c r="K6810"/>
    </row>
    <row r="6811" spans="1:11" x14ac:dyDescent="0.2">
      <c r="A6811"/>
      <c r="B6811"/>
      <c r="C6811"/>
      <c r="D6811"/>
      <c r="E6811"/>
      <c r="F6811"/>
      <c r="G6811"/>
      <c r="H6811"/>
      <c r="I6811"/>
      <c r="J6811"/>
      <c r="K6811"/>
    </row>
    <row r="6812" spans="1:11" x14ac:dyDescent="0.2">
      <c r="A6812"/>
      <c r="B6812"/>
      <c r="C6812"/>
      <c r="D6812"/>
      <c r="E6812"/>
      <c r="F6812"/>
      <c r="G6812"/>
      <c r="H6812"/>
      <c r="I6812"/>
      <c r="J6812"/>
      <c r="K6812"/>
    </row>
    <row r="6813" spans="1:11" x14ac:dyDescent="0.2">
      <c r="A6813"/>
      <c r="B6813"/>
      <c r="C6813"/>
      <c r="D6813"/>
      <c r="E6813"/>
      <c r="F6813"/>
      <c r="G6813"/>
      <c r="H6813"/>
      <c r="I6813"/>
      <c r="J6813"/>
      <c r="K6813"/>
    </row>
    <row r="6814" spans="1:11" x14ac:dyDescent="0.2">
      <c r="A6814"/>
      <c r="B6814"/>
      <c r="C6814"/>
      <c r="D6814"/>
      <c r="E6814"/>
      <c r="F6814"/>
      <c r="G6814"/>
      <c r="H6814"/>
      <c r="I6814"/>
      <c r="J6814"/>
      <c r="K6814"/>
    </row>
    <row r="6815" spans="1:11" x14ac:dyDescent="0.2">
      <c r="A6815"/>
      <c r="B6815"/>
      <c r="C6815"/>
      <c r="D6815"/>
      <c r="E6815"/>
      <c r="F6815"/>
      <c r="G6815"/>
      <c r="H6815"/>
      <c r="I6815"/>
      <c r="J6815"/>
      <c r="K6815"/>
    </row>
    <row r="6816" spans="1:11" x14ac:dyDescent="0.2">
      <c r="A6816"/>
      <c r="B6816"/>
      <c r="C6816"/>
      <c r="D6816"/>
      <c r="E6816"/>
      <c r="F6816"/>
      <c r="G6816"/>
      <c r="H6816"/>
      <c r="I6816"/>
      <c r="J6816"/>
      <c r="K6816"/>
    </row>
    <row r="6817" spans="1:11" x14ac:dyDescent="0.2">
      <c r="A6817"/>
      <c r="B6817"/>
      <c r="C6817"/>
      <c r="D6817"/>
      <c r="E6817"/>
      <c r="F6817"/>
      <c r="G6817"/>
      <c r="H6817"/>
      <c r="I6817"/>
      <c r="J6817"/>
      <c r="K6817"/>
    </row>
    <row r="6818" spans="1:11" x14ac:dyDescent="0.2">
      <c r="A6818"/>
      <c r="B6818"/>
      <c r="C6818"/>
      <c r="D6818"/>
      <c r="E6818"/>
      <c r="F6818"/>
      <c r="G6818"/>
      <c r="H6818"/>
      <c r="I6818"/>
      <c r="J6818"/>
      <c r="K6818"/>
    </row>
    <row r="6819" spans="1:11" x14ac:dyDescent="0.2">
      <c r="A6819"/>
      <c r="B6819"/>
      <c r="C6819"/>
      <c r="D6819"/>
      <c r="E6819"/>
      <c r="F6819"/>
      <c r="G6819"/>
      <c r="H6819"/>
      <c r="I6819"/>
      <c r="J6819"/>
      <c r="K6819"/>
    </row>
    <row r="6820" spans="1:11" x14ac:dyDescent="0.2">
      <c r="A6820"/>
      <c r="B6820"/>
      <c r="C6820"/>
      <c r="D6820"/>
      <c r="E6820"/>
      <c r="F6820"/>
      <c r="G6820"/>
      <c r="H6820"/>
      <c r="I6820"/>
      <c r="J6820"/>
      <c r="K6820"/>
    </row>
    <row r="6821" spans="1:11" x14ac:dyDescent="0.2">
      <c r="A6821"/>
      <c r="B6821"/>
      <c r="C6821"/>
      <c r="D6821"/>
      <c r="E6821"/>
      <c r="F6821"/>
      <c r="G6821"/>
      <c r="H6821"/>
      <c r="I6821"/>
      <c r="J6821"/>
      <c r="K6821"/>
    </row>
    <row r="6822" spans="1:11" x14ac:dyDescent="0.2">
      <c r="A6822"/>
      <c r="B6822"/>
      <c r="C6822"/>
      <c r="D6822"/>
      <c r="E6822"/>
      <c r="F6822"/>
      <c r="G6822"/>
      <c r="H6822"/>
      <c r="I6822"/>
      <c r="J6822"/>
      <c r="K6822"/>
    </row>
    <row r="6823" spans="1:11" x14ac:dyDescent="0.2">
      <c r="A6823"/>
      <c r="B6823"/>
      <c r="C6823"/>
      <c r="D6823"/>
      <c r="E6823"/>
      <c r="F6823"/>
      <c r="G6823"/>
      <c r="H6823"/>
      <c r="I6823"/>
      <c r="J6823"/>
      <c r="K6823"/>
    </row>
    <row r="6824" spans="1:11" x14ac:dyDescent="0.2">
      <c r="A6824"/>
      <c r="B6824"/>
      <c r="C6824"/>
      <c r="D6824"/>
      <c r="E6824"/>
      <c r="F6824"/>
      <c r="G6824"/>
      <c r="H6824"/>
      <c r="I6824"/>
      <c r="J6824"/>
      <c r="K6824"/>
    </row>
    <row r="6825" spans="1:11" x14ac:dyDescent="0.2">
      <c r="A6825"/>
      <c r="B6825"/>
      <c r="C6825"/>
      <c r="D6825"/>
      <c r="E6825"/>
      <c r="F6825"/>
      <c r="G6825"/>
      <c r="H6825"/>
      <c r="I6825"/>
      <c r="J6825"/>
      <c r="K6825"/>
    </row>
    <row r="6826" spans="1:11" x14ac:dyDescent="0.2">
      <c r="A6826"/>
      <c r="B6826"/>
      <c r="C6826"/>
      <c r="D6826"/>
      <c r="E6826"/>
      <c r="F6826"/>
      <c r="G6826"/>
      <c r="H6826"/>
      <c r="I6826"/>
      <c r="J6826"/>
      <c r="K6826"/>
    </row>
    <row r="6827" spans="1:11" x14ac:dyDescent="0.2">
      <c r="A6827"/>
      <c r="B6827"/>
      <c r="C6827"/>
      <c r="D6827"/>
      <c r="E6827"/>
      <c r="F6827"/>
      <c r="G6827"/>
      <c r="H6827"/>
      <c r="I6827"/>
      <c r="J6827"/>
      <c r="K6827"/>
    </row>
    <row r="6828" spans="1:11" x14ac:dyDescent="0.2">
      <c r="A6828"/>
      <c r="B6828"/>
      <c r="C6828"/>
      <c r="D6828"/>
      <c r="E6828"/>
      <c r="F6828"/>
      <c r="G6828"/>
      <c r="H6828"/>
      <c r="I6828"/>
      <c r="J6828"/>
      <c r="K6828"/>
    </row>
    <row r="6829" spans="1:11" x14ac:dyDescent="0.2">
      <c r="A6829"/>
      <c r="B6829"/>
      <c r="C6829"/>
      <c r="D6829"/>
      <c r="E6829"/>
      <c r="F6829"/>
      <c r="G6829"/>
      <c r="H6829"/>
      <c r="I6829"/>
      <c r="J6829"/>
      <c r="K6829"/>
    </row>
    <row r="6830" spans="1:11" x14ac:dyDescent="0.2">
      <c r="A6830"/>
      <c r="B6830"/>
      <c r="C6830"/>
      <c r="D6830"/>
      <c r="E6830"/>
      <c r="F6830"/>
      <c r="G6830"/>
      <c r="H6830"/>
      <c r="I6830"/>
      <c r="J6830"/>
      <c r="K6830"/>
    </row>
    <row r="6831" spans="1:11" x14ac:dyDescent="0.2">
      <c r="A6831"/>
      <c r="B6831"/>
      <c r="C6831"/>
      <c r="D6831"/>
      <c r="E6831"/>
      <c r="F6831"/>
      <c r="G6831"/>
      <c r="H6831"/>
      <c r="I6831"/>
      <c r="J6831"/>
      <c r="K6831"/>
    </row>
    <row r="6832" spans="1:11" x14ac:dyDescent="0.2">
      <c r="A6832"/>
      <c r="B6832"/>
      <c r="C6832"/>
      <c r="D6832"/>
      <c r="E6832"/>
      <c r="F6832"/>
      <c r="G6832"/>
      <c r="H6832"/>
      <c r="I6832"/>
      <c r="J6832"/>
      <c r="K6832"/>
    </row>
    <row r="6833" spans="1:11" x14ac:dyDescent="0.2">
      <c r="A6833"/>
      <c r="B6833"/>
      <c r="C6833"/>
      <c r="D6833"/>
      <c r="E6833"/>
      <c r="F6833"/>
      <c r="G6833"/>
      <c r="H6833"/>
      <c r="I6833"/>
      <c r="J6833"/>
      <c r="K6833"/>
    </row>
    <row r="6834" spans="1:11" x14ac:dyDescent="0.2">
      <c r="A6834"/>
      <c r="B6834"/>
      <c r="C6834"/>
      <c r="D6834"/>
      <c r="E6834"/>
      <c r="F6834"/>
      <c r="G6834"/>
      <c r="H6834"/>
      <c r="I6834"/>
      <c r="J6834"/>
      <c r="K6834"/>
    </row>
    <row r="6835" spans="1:11" x14ac:dyDescent="0.2">
      <c r="A6835"/>
      <c r="B6835"/>
      <c r="C6835"/>
      <c r="D6835"/>
      <c r="E6835"/>
      <c r="F6835"/>
      <c r="G6835"/>
      <c r="H6835"/>
      <c r="I6835"/>
      <c r="J6835"/>
      <c r="K6835"/>
    </row>
    <row r="6836" spans="1:11" x14ac:dyDescent="0.2">
      <c r="A6836"/>
      <c r="B6836"/>
      <c r="C6836"/>
      <c r="D6836"/>
      <c r="E6836"/>
      <c r="F6836"/>
      <c r="G6836"/>
      <c r="H6836"/>
      <c r="I6836"/>
      <c r="J6836"/>
      <c r="K6836"/>
    </row>
    <row r="6837" spans="1:11" x14ac:dyDescent="0.2">
      <c r="A6837"/>
      <c r="B6837"/>
      <c r="C6837"/>
      <c r="D6837"/>
      <c r="E6837"/>
      <c r="F6837"/>
      <c r="G6837"/>
      <c r="H6837"/>
      <c r="I6837"/>
      <c r="J6837"/>
      <c r="K6837"/>
    </row>
    <row r="6838" spans="1:11" x14ac:dyDescent="0.2">
      <c r="A6838"/>
      <c r="B6838"/>
      <c r="C6838"/>
      <c r="D6838"/>
      <c r="E6838"/>
      <c r="F6838"/>
      <c r="G6838"/>
      <c r="H6838"/>
      <c r="I6838"/>
      <c r="J6838"/>
      <c r="K6838"/>
    </row>
    <row r="6839" spans="1:11" x14ac:dyDescent="0.2">
      <c r="A6839"/>
      <c r="B6839"/>
      <c r="C6839"/>
      <c r="D6839"/>
      <c r="E6839"/>
      <c r="F6839"/>
      <c r="G6839"/>
      <c r="H6839"/>
      <c r="I6839"/>
      <c r="J6839"/>
      <c r="K6839"/>
    </row>
    <row r="6840" spans="1:11" x14ac:dyDescent="0.2">
      <c r="A6840"/>
      <c r="B6840"/>
      <c r="C6840"/>
      <c r="D6840"/>
      <c r="E6840"/>
      <c r="F6840"/>
      <c r="G6840"/>
      <c r="H6840"/>
      <c r="I6840"/>
      <c r="J6840"/>
      <c r="K6840"/>
    </row>
    <row r="6841" spans="1:11" x14ac:dyDescent="0.2">
      <c r="A6841"/>
      <c r="B6841"/>
      <c r="C6841"/>
      <c r="D6841"/>
      <c r="E6841"/>
      <c r="F6841"/>
      <c r="G6841"/>
      <c r="H6841"/>
      <c r="I6841"/>
      <c r="J6841"/>
      <c r="K6841"/>
    </row>
    <row r="6842" spans="1:11" x14ac:dyDescent="0.2">
      <c r="A6842"/>
      <c r="B6842"/>
      <c r="C6842"/>
      <c r="D6842"/>
      <c r="E6842"/>
      <c r="F6842"/>
      <c r="G6842"/>
      <c r="H6842"/>
      <c r="I6842"/>
      <c r="J6842"/>
      <c r="K6842"/>
    </row>
    <row r="6843" spans="1:11" x14ac:dyDescent="0.2">
      <c r="A6843"/>
      <c r="B6843"/>
      <c r="C6843"/>
      <c r="D6843"/>
      <c r="E6843"/>
      <c r="F6843"/>
      <c r="G6843"/>
      <c r="H6843"/>
      <c r="I6843"/>
      <c r="J6843"/>
      <c r="K6843"/>
    </row>
    <row r="6844" spans="1:11" x14ac:dyDescent="0.2">
      <c r="A6844"/>
      <c r="B6844"/>
      <c r="C6844"/>
      <c r="D6844"/>
      <c r="E6844"/>
      <c r="F6844"/>
      <c r="G6844"/>
      <c r="H6844"/>
      <c r="I6844"/>
      <c r="J6844"/>
      <c r="K6844"/>
    </row>
    <row r="6845" spans="1:11" x14ac:dyDescent="0.2">
      <c r="A6845"/>
      <c r="B6845"/>
      <c r="C6845"/>
      <c r="D6845"/>
      <c r="E6845"/>
      <c r="F6845"/>
      <c r="G6845"/>
      <c r="H6845"/>
      <c r="I6845"/>
      <c r="J6845"/>
      <c r="K6845"/>
    </row>
    <row r="6846" spans="1:11" x14ac:dyDescent="0.2">
      <c r="A6846"/>
      <c r="B6846"/>
      <c r="C6846"/>
      <c r="D6846"/>
      <c r="E6846"/>
      <c r="F6846"/>
      <c r="G6846"/>
      <c r="H6846"/>
      <c r="I6846"/>
      <c r="J6846"/>
      <c r="K6846"/>
    </row>
    <row r="6847" spans="1:11" x14ac:dyDescent="0.2">
      <c r="A6847"/>
      <c r="B6847"/>
      <c r="C6847"/>
      <c r="D6847"/>
      <c r="E6847"/>
      <c r="F6847"/>
      <c r="G6847"/>
      <c r="H6847"/>
      <c r="I6847"/>
      <c r="J6847"/>
      <c r="K6847"/>
    </row>
    <row r="6848" spans="1:11" x14ac:dyDescent="0.2">
      <c r="A6848"/>
      <c r="B6848"/>
      <c r="C6848"/>
      <c r="D6848"/>
      <c r="E6848"/>
      <c r="F6848"/>
      <c r="G6848"/>
      <c r="H6848"/>
      <c r="I6848"/>
      <c r="J6848"/>
      <c r="K6848"/>
    </row>
    <row r="6849" spans="1:11" x14ac:dyDescent="0.2">
      <c r="A6849"/>
      <c r="B6849"/>
      <c r="C6849"/>
      <c r="D6849"/>
      <c r="E6849"/>
      <c r="F6849"/>
      <c r="G6849"/>
      <c r="H6849"/>
      <c r="I6849"/>
      <c r="J6849"/>
      <c r="K6849"/>
    </row>
    <row r="6850" spans="1:11" x14ac:dyDescent="0.2">
      <c r="A6850"/>
      <c r="B6850"/>
      <c r="C6850"/>
      <c r="D6850"/>
      <c r="E6850"/>
      <c r="F6850"/>
      <c r="G6850"/>
      <c r="H6850"/>
      <c r="I6850"/>
      <c r="J6850"/>
      <c r="K6850"/>
    </row>
    <row r="6851" spans="1:11" x14ac:dyDescent="0.2">
      <c r="A6851"/>
      <c r="B6851"/>
      <c r="C6851"/>
      <c r="D6851"/>
      <c r="E6851"/>
      <c r="F6851"/>
      <c r="G6851"/>
      <c r="H6851"/>
      <c r="I6851"/>
      <c r="J6851"/>
      <c r="K6851"/>
    </row>
    <row r="6852" spans="1:11" x14ac:dyDescent="0.2">
      <c r="A6852"/>
      <c r="B6852"/>
      <c r="C6852"/>
      <c r="D6852"/>
      <c r="E6852"/>
      <c r="F6852"/>
      <c r="G6852"/>
      <c r="H6852"/>
      <c r="I6852"/>
      <c r="J6852"/>
      <c r="K6852"/>
    </row>
    <row r="6853" spans="1:11" x14ac:dyDescent="0.2">
      <c r="A6853"/>
      <c r="B6853"/>
      <c r="C6853"/>
      <c r="D6853"/>
      <c r="E6853"/>
      <c r="F6853"/>
      <c r="G6853"/>
      <c r="H6853"/>
      <c r="I6853"/>
      <c r="J6853"/>
      <c r="K6853"/>
    </row>
    <row r="6854" spans="1:11" x14ac:dyDescent="0.2">
      <c r="A6854"/>
      <c r="B6854"/>
      <c r="C6854"/>
      <c r="D6854"/>
      <c r="E6854"/>
      <c r="F6854"/>
      <c r="G6854"/>
      <c r="H6854"/>
      <c r="I6854"/>
      <c r="J6854"/>
      <c r="K6854"/>
    </row>
    <row r="6855" spans="1:11" x14ac:dyDescent="0.2">
      <c r="A6855"/>
      <c r="B6855"/>
      <c r="C6855"/>
      <c r="D6855"/>
      <c r="E6855"/>
      <c r="F6855"/>
      <c r="G6855"/>
      <c r="H6855"/>
      <c r="I6855"/>
      <c r="J6855"/>
      <c r="K6855"/>
    </row>
    <row r="6856" spans="1:11" x14ac:dyDescent="0.2">
      <c r="A6856"/>
      <c r="B6856"/>
      <c r="C6856"/>
      <c r="D6856"/>
      <c r="E6856"/>
      <c r="F6856"/>
      <c r="G6856"/>
      <c r="H6856"/>
      <c r="I6856"/>
      <c r="J6856"/>
      <c r="K6856"/>
    </row>
    <row r="6857" spans="1:11" x14ac:dyDescent="0.2">
      <c r="A6857"/>
      <c r="B6857"/>
      <c r="C6857"/>
      <c r="D6857"/>
      <c r="E6857"/>
      <c r="F6857"/>
      <c r="G6857"/>
      <c r="H6857"/>
      <c r="I6857"/>
      <c r="J6857"/>
      <c r="K6857"/>
    </row>
    <row r="6858" spans="1:11" x14ac:dyDescent="0.2">
      <c r="A6858"/>
      <c r="B6858"/>
      <c r="C6858"/>
      <c r="D6858"/>
      <c r="E6858"/>
      <c r="F6858"/>
      <c r="G6858"/>
      <c r="H6858"/>
      <c r="I6858"/>
      <c r="J6858"/>
      <c r="K6858"/>
    </row>
    <row r="6859" spans="1:11" x14ac:dyDescent="0.2">
      <c r="A6859"/>
      <c r="B6859"/>
      <c r="C6859"/>
      <c r="D6859"/>
      <c r="E6859"/>
      <c r="F6859"/>
      <c r="G6859"/>
      <c r="H6859"/>
      <c r="I6859"/>
      <c r="J6859"/>
      <c r="K6859"/>
    </row>
    <row r="6860" spans="1:11" x14ac:dyDescent="0.2">
      <c r="A6860"/>
      <c r="B6860"/>
      <c r="C6860"/>
      <c r="D6860"/>
      <c r="E6860"/>
      <c r="F6860"/>
      <c r="G6860"/>
      <c r="H6860"/>
      <c r="I6860"/>
      <c r="J6860"/>
      <c r="K6860"/>
    </row>
    <row r="6861" spans="1:11" x14ac:dyDescent="0.2">
      <c r="A6861"/>
      <c r="B6861"/>
      <c r="C6861"/>
      <c r="D6861"/>
      <c r="E6861"/>
      <c r="F6861"/>
      <c r="G6861"/>
      <c r="H6861"/>
      <c r="I6861"/>
      <c r="J6861"/>
      <c r="K6861"/>
    </row>
    <row r="6862" spans="1:11" x14ac:dyDescent="0.2">
      <c r="A6862"/>
      <c r="B6862"/>
      <c r="C6862"/>
      <c r="D6862"/>
      <c r="E6862"/>
      <c r="F6862"/>
      <c r="G6862"/>
      <c r="H6862"/>
      <c r="I6862"/>
      <c r="J6862"/>
      <c r="K6862"/>
    </row>
    <row r="6863" spans="1:11" x14ac:dyDescent="0.2">
      <c r="A6863"/>
      <c r="B6863"/>
      <c r="C6863"/>
      <c r="D6863"/>
      <c r="E6863"/>
      <c r="F6863"/>
      <c r="G6863"/>
      <c r="H6863"/>
      <c r="I6863"/>
      <c r="J6863"/>
      <c r="K6863"/>
    </row>
    <row r="6864" spans="1:11" x14ac:dyDescent="0.2">
      <c r="A6864"/>
      <c r="B6864"/>
      <c r="C6864"/>
      <c r="D6864"/>
      <c r="E6864"/>
      <c r="F6864"/>
      <c r="G6864"/>
      <c r="H6864"/>
      <c r="I6864"/>
      <c r="J6864"/>
      <c r="K6864"/>
    </row>
    <row r="6865" spans="1:11" x14ac:dyDescent="0.2">
      <c r="A6865"/>
      <c r="B6865"/>
      <c r="C6865"/>
      <c r="D6865"/>
      <c r="E6865"/>
      <c r="F6865"/>
      <c r="G6865"/>
      <c r="H6865"/>
      <c r="I6865"/>
      <c r="J6865"/>
      <c r="K6865"/>
    </row>
    <row r="6866" spans="1:11" x14ac:dyDescent="0.2">
      <c r="A6866"/>
      <c r="B6866"/>
      <c r="C6866"/>
      <c r="D6866"/>
      <c r="E6866"/>
      <c r="F6866"/>
      <c r="G6866"/>
      <c r="H6866"/>
      <c r="I6866"/>
      <c r="J6866"/>
      <c r="K6866"/>
    </row>
    <row r="6867" spans="1:11" x14ac:dyDescent="0.2">
      <c r="A6867"/>
      <c r="B6867"/>
      <c r="C6867"/>
      <c r="D6867"/>
      <c r="E6867"/>
      <c r="F6867"/>
      <c r="G6867"/>
      <c r="H6867"/>
      <c r="I6867"/>
      <c r="J6867"/>
      <c r="K6867"/>
    </row>
    <row r="6868" spans="1:11" x14ac:dyDescent="0.2">
      <c r="A6868"/>
      <c r="B6868"/>
      <c r="C6868"/>
      <c r="D6868"/>
      <c r="E6868"/>
      <c r="F6868"/>
      <c r="G6868"/>
      <c r="H6868"/>
      <c r="I6868"/>
      <c r="J6868"/>
      <c r="K6868"/>
    </row>
    <row r="6869" spans="1:11" x14ac:dyDescent="0.2">
      <c r="A6869"/>
      <c r="B6869"/>
      <c r="C6869"/>
      <c r="D6869"/>
      <c r="E6869"/>
      <c r="F6869"/>
      <c r="G6869"/>
      <c r="H6869"/>
      <c r="I6869"/>
      <c r="J6869"/>
      <c r="K6869"/>
    </row>
    <row r="6870" spans="1:11" x14ac:dyDescent="0.2">
      <c r="A6870"/>
      <c r="B6870"/>
      <c r="C6870"/>
      <c r="D6870"/>
      <c r="E6870"/>
      <c r="F6870"/>
      <c r="G6870"/>
      <c r="H6870"/>
      <c r="I6870"/>
      <c r="J6870"/>
      <c r="K6870"/>
    </row>
    <row r="6871" spans="1:11" x14ac:dyDescent="0.2">
      <c r="A6871"/>
      <c r="B6871"/>
      <c r="C6871"/>
      <c r="D6871"/>
      <c r="E6871"/>
      <c r="F6871"/>
      <c r="G6871"/>
      <c r="H6871"/>
      <c r="I6871"/>
      <c r="J6871"/>
      <c r="K6871"/>
    </row>
    <row r="6872" spans="1:11" x14ac:dyDescent="0.2">
      <c r="A6872"/>
      <c r="B6872"/>
      <c r="C6872"/>
      <c r="D6872"/>
      <c r="E6872"/>
      <c r="F6872"/>
      <c r="G6872"/>
      <c r="H6872"/>
      <c r="I6872"/>
      <c r="J6872"/>
      <c r="K6872"/>
    </row>
    <row r="6873" spans="1:11" x14ac:dyDescent="0.2">
      <c r="A6873"/>
      <c r="B6873"/>
      <c r="C6873"/>
      <c r="D6873"/>
      <c r="E6873"/>
      <c r="F6873"/>
      <c r="G6873"/>
      <c r="H6873"/>
      <c r="I6873"/>
      <c r="J6873"/>
      <c r="K6873"/>
    </row>
    <row r="6874" spans="1:11" x14ac:dyDescent="0.2">
      <c r="A6874"/>
      <c r="B6874"/>
      <c r="C6874"/>
      <c r="D6874"/>
      <c r="E6874"/>
      <c r="F6874"/>
      <c r="G6874"/>
      <c r="H6874"/>
      <c r="I6874"/>
      <c r="J6874"/>
      <c r="K6874"/>
    </row>
    <row r="6875" spans="1:11" x14ac:dyDescent="0.2">
      <c r="A6875"/>
      <c r="B6875"/>
      <c r="C6875"/>
      <c r="D6875"/>
      <c r="E6875"/>
      <c r="F6875"/>
      <c r="G6875"/>
      <c r="H6875"/>
      <c r="I6875"/>
      <c r="J6875"/>
      <c r="K6875"/>
    </row>
    <row r="6876" spans="1:11" x14ac:dyDescent="0.2">
      <c r="A6876"/>
      <c r="B6876"/>
      <c r="C6876"/>
      <c r="D6876"/>
      <c r="E6876"/>
      <c r="F6876"/>
      <c r="G6876"/>
      <c r="H6876"/>
      <c r="I6876"/>
      <c r="J6876"/>
      <c r="K6876"/>
    </row>
    <row r="6877" spans="1:11" x14ac:dyDescent="0.2">
      <c r="A6877"/>
      <c r="B6877"/>
      <c r="C6877"/>
      <c r="D6877"/>
      <c r="E6877"/>
      <c r="F6877"/>
      <c r="G6877"/>
      <c r="H6877"/>
      <c r="I6877"/>
      <c r="J6877"/>
      <c r="K6877"/>
    </row>
    <row r="6878" spans="1:11" x14ac:dyDescent="0.2">
      <c r="A6878"/>
      <c r="B6878"/>
      <c r="C6878"/>
      <c r="D6878"/>
      <c r="E6878"/>
      <c r="F6878"/>
      <c r="G6878"/>
      <c r="H6878"/>
      <c r="I6878"/>
      <c r="J6878"/>
      <c r="K6878"/>
    </row>
    <row r="6879" spans="1:11" x14ac:dyDescent="0.2">
      <c r="A6879"/>
      <c r="B6879"/>
      <c r="C6879"/>
      <c r="D6879"/>
      <c r="E6879"/>
      <c r="F6879"/>
      <c r="G6879"/>
      <c r="H6879"/>
      <c r="I6879"/>
      <c r="J6879"/>
      <c r="K6879"/>
    </row>
    <row r="6880" spans="1:11" x14ac:dyDescent="0.2">
      <c r="A6880"/>
      <c r="B6880"/>
      <c r="C6880"/>
      <c r="D6880"/>
      <c r="E6880"/>
      <c r="F6880"/>
      <c r="G6880"/>
      <c r="H6880"/>
      <c r="I6880"/>
      <c r="J6880"/>
      <c r="K6880"/>
    </row>
    <row r="6881" spans="1:11" x14ac:dyDescent="0.2">
      <c r="A6881"/>
      <c r="B6881"/>
      <c r="C6881"/>
      <c r="D6881"/>
      <c r="E6881"/>
      <c r="F6881"/>
      <c r="G6881"/>
      <c r="H6881"/>
      <c r="I6881"/>
      <c r="J6881"/>
      <c r="K6881"/>
    </row>
    <row r="6882" spans="1:11" x14ac:dyDescent="0.2">
      <c r="A6882"/>
      <c r="B6882"/>
      <c r="C6882"/>
      <c r="D6882"/>
      <c r="E6882"/>
      <c r="F6882"/>
      <c r="G6882"/>
      <c r="H6882"/>
      <c r="I6882"/>
      <c r="J6882"/>
      <c r="K6882"/>
    </row>
    <row r="6883" spans="1:11" x14ac:dyDescent="0.2">
      <c r="A6883"/>
      <c r="B6883"/>
      <c r="C6883"/>
      <c r="D6883"/>
      <c r="E6883"/>
      <c r="F6883"/>
      <c r="G6883"/>
      <c r="H6883"/>
      <c r="I6883"/>
      <c r="J6883"/>
      <c r="K6883"/>
    </row>
    <row r="6884" spans="1:11" x14ac:dyDescent="0.2">
      <c r="A6884"/>
      <c r="B6884"/>
      <c r="C6884"/>
      <c r="D6884"/>
      <c r="E6884"/>
      <c r="F6884"/>
      <c r="G6884"/>
      <c r="H6884"/>
      <c r="I6884"/>
      <c r="J6884"/>
      <c r="K6884"/>
    </row>
    <row r="6885" spans="1:11" x14ac:dyDescent="0.2">
      <c r="A6885"/>
      <c r="B6885"/>
      <c r="C6885"/>
      <c r="D6885"/>
      <c r="E6885"/>
      <c r="F6885"/>
      <c r="G6885"/>
      <c r="H6885"/>
      <c r="I6885"/>
      <c r="J6885"/>
      <c r="K6885"/>
    </row>
    <row r="6886" spans="1:11" x14ac:dyDescent="0.2">
      <c r="A6886"/>
      <c r="B6886"/>
      <c r="C6886"/>
      <c r="D6886"/>
      <c r="E6886"/>
      <c r="F6886"/>
      <c r="G6886"/>
      <c r="H6886"/>
      <c r="I6886"/>
      <c r="J6886"/>
      <c r="K6886"/>
    </row>
    <row r="6887" spans="1:11" x14ac:dyDescent="0.2">
      <c r="A6887"/>
      <c r="B6887"/>
      <c r="C6887"/>
      <c r="D6887"/>
      <c r="E6887"/>
      <c r="F6887"/>
      <c r="G6887"/>
      <c r="H6887"/>
      <c r="I6887"/>
      <c r="J6887"/>
      <c r="K6887"/>
    </row>
    <row r="6888" spans="1:11" x14ac:dyDescent="0.2">
      <c r="A6888"/>
      <c r="B6888"/>
      <c r="C6888"/>
      <c r="D6888"/>
      <c r="E6888"/>
      <c r="F6888"/>
      <c r="G6888"/>
      <c r="H6888"/>
      <c r="I6888"/>
      <c r="J6888"/>
      <c r="K6888"/>
    </row>
    <row r="6889" spans="1:11" x14ac:dyDescent="0.2">
      <c r="A6889"/>
      <c r="B6889"/>
      <c r="C6889"/>
      <c r="D6889"/>
      <c r="E6889"/>
      <c r="F6889"/>
      <c r="G6889"/>
      <c r="H6889"/>
      <c r="I6889"/>
      <c r="J6889"/>
      <c r="K6889"/>
    </row>
    <row r="6890" spans="1:11" x14ac:dyDescent="0.2">
      <c r="A6890"/>
      <c r="B6890"/>
      <c r="C6890"/>
      <c r="D6890"/>
      <c r="E6890"/>
      <c r="F6890"/>
      <c r="G6890"/>
      <c r="H6890"/>
      <c r="I6890"/>
      <c r="J6890"/>
      <c r="K6890"/>
    </row>
    <row r="6891" spans="1:11" x14ac:dyDescent="0.2">
      <c r="A6891"/>
      <c r="B6891"/>
      <c r="C6891"/>
      <c r="D6891"/>
      <c r="E6891"/>
      <c r="F6891"/>
      <c r="G6891"/>
      <c r="H6891"/>
      <c r="I6891"/>
      <c r="J6891"/>
      <c r="K6891"/>
    </row>
    <row r="6892" spans="1:11" x14ac:dyDescent="0.2">
      <c r="A6892"/>
      <c r="B6892"/>
      <c r="C6892"/>
      <c r="D6892"/>
      <c r="E6892"/>
      <c r="F6892"/>
      <c r="G6892"/>
      <c r="H6892"/>
      <c r="I6892"/>
      <c r="J6892"/>
      <c r="K6892"/>
    </row>
    <row r="6893" spans="1:11" x14ac:dyDescent="0.2">
      <c r="A6893"/>
      <c r="B6893"/>
      <c r="C6893"/>
      <c r="D6893"/>
      <c r="E6893"/>
      <c r="F6893"/>
      <c r="G6893"/>
      <c r="H6893"/>
      <c r="I6893"/>
      <c r="J6893"/>
      <c r="K6893"/>
    </row>
    <row r="6894" spans="1:11" x14ac:dyDescent="0.2">
      <c r="A6894"/>
      <c r="B6894"/>
      <c r="C6894"/>
      <c r="D6894"/>
      <c r="E6894"/>
      <c r="F6894"/>
      <c r="G6894"/>
      <c r="H6894"/>
      <c r="I6894"/>
      <c r="J6894"/>
      <c r="K6894"/>
    </row>
    <row r="6895" spans="1:11" x14ac:dyDescent="0.2">
      <c r="A6895"/>
      <c r="B6895"/>
      <c r="C6895"/>
      <c r="D6895"/>
      <c r="E6895"/>
      <c r="F6895"/>
      <c r="G6895"/>
      <c r="H6895"/>
      <c r="I6895"/>
      <c r="J6895"/>
      <c r="K6895"/>
    </row>
    <row r="6896" spans="1:11" x14ac:dyDescent="0.2">
      <c r="A6896"/>
      <c r="B6896"/>
      <c r="C6896"/>
      <c r="D6896"/>
      <c r="E6896"/>
      <c r="F6896"/>
      <c r="G6896"/>
      <c r="H6896"/>
      <c r="I6896"/>
      <c r="J6896"/>
      <c r="K6896"/>
    </row>
    <row r="6897" spans="1:11" x14ac:dyDescent="0.2">
      <c r="A6897"/>
      <c r="B6897"/>
      <c r="C6897"/>
      <c r="D6897"/>
      <c r="E6897"/>
      <c r="F6897"/>
      <c r="G6897"/>
      <c r="H6897"/>
      <c r="I6897"/>
      <c r="J6897"/>
      <c r="K6897"/>
    </row>
    <row r="6898" spans="1:11" x14ac:dyDescent="0.2">
      <c r="A6898"/>
      <c r="B6898"/>
      <c r="C6898"/>
      <c r="D6898"/>
      <c r="E6898"/>
      <c r="F6898"/>
      <c r="G6898"/>
      <c r="H6898"/>
      <c r="I6898"/>
      <c r="J6898"/>
      <c r="K6898"/>
    </row>
    <row r="6899" spans="1:11" x14ac:dyDescent="0.2">
      <c r="A6899"/>
      <c r="B6899"/>
      <c r="C6899"/>
      <c r="D6899"/>
      <c r="E6899"/>
      <c r="F6899"/>
      <c r="G6899"/>
      <c r="H6899"/>
      <c r="I6899"/>
      <c r="J6899"/>
      <c r="K6899"/>
    </row>
    <row r="6900" spans="1:11" x14ac:dyDescent="0.2">
      <c r="A6900"/>
      <c r="B6900"/>
      <c r="C6900"/>
      <c r="D6900"/>
      <c r="E6900"/>
      <c r="F6900"/>
      <c r="G6900"/>
      <c r="H6900"/>
      <c r="I6900"/>
      <c r="J6900"/>
      <c r="K6900"/>
    </row>
    <row r="6901" spans="1:11" x14ac:dyDescent="0.2">
      <c r="A6901"/>
      <c r="B6901"/>
      <c r="C6901"/>
      <c r="D6901"/>
      <c r="E6901"/>
      <c r="F6901"/>
      <c r="G6901"/>
      <c r="H6901"/>
      <c r="I6901"/>
      <c r="J6901"/>
      <c r="K6901"/>
    </row>
    <row r="6902" spans="1:11" x14ac:dyDescent="0.2">
      <c r="A6902"/>
      <c r="B6902"/>
      <c r="C6902"/>
      <c r="D6902"/>
      <c r="E6902"/>
      <c r="F6902"/>
      <c r="G6902"/>
      <c r="H6902"/>
      <c r="I6902"/>
      <c r="J6902"/>
      <c r="K6902"/>
    </row>
    <row r="6903" spans="1:11" x14ac:dyDescent="0.2">
      <c r="A6903"/>
      <c r="B6903"/>
      <c r="C6903"/>
      <c r="D6903"/>
      <c r="E6903"/>
      <c r="F6903"/>
      <c r="G6903"/>
      <c r="H6903"/>
      <c r="I6903"/>
      <c r="J6903"/>
      <c r="K6903"/>
    </row>
    <row r="6904" spans="1:11" x14ac:dyDescent="0.2">
      <c r="A6904"/>
      <c r="B6904"/>
      <c r="C6904"/>
      <c r="D6904"/>
      <c r="E6904"/>
      <c r="F6904"/>
      <c r="G6904"/>
      <c r="H6904"/>
      <c r="I6904"/>
      <c r="J6904"/>
      <c r="K6904"/>
    </row>
    <row r="6905" spans="1:11" x14ac:dyDescent="0.2">
      <c r="A6905"/>
      <c r="B6905"/>
      <c r="C6905"/>
      <c r="D6905"/>
      <c r="E6905"/>
      <c r="F6905"/>
      <c r="G6905"/>
      <c r="H6905"/>
      <c r="I6905"/>
      <c r="J6905"/>
      <c r="K6905"/>
    </row>
    <row r="6906" spans="1:11" x14ac:dyDescent="0.2">
      <c r="A6906"/>
      <c r="B6906"/>
      <c r="C6906"/>
      <c r="D6906"/>
      <c r="E6906"/>
      <c r="F6906"/>
      <c r="G6906"/>
      <c r="H6906"/>
      <c r="I6906"/>
      <c r="J6906"/>
      <c r="K6906"/>
    </row>
    <row r="6907" spans="1:11" x14ac:dyDescent="0.2">
      <c r="A6907"/>
      <c r="B6907"/>
      <c r="C6907"/>
      <c r="D6907"/>
      <c r="E6907"/>
      <c r="F6907"/>
      <c r="G6907"/>
      <c r="H6907"/>
      <c r="I6907"/>
      <c r="J6907"/>
      <c r="K6907"/>
    </row>
    <row r="6908" spans="1:11" x14ac:dyDescent="0.2">
      <c r="A6908"/>
      <c r="B6908"/>
      <c r="C6908"/>
      <c r="D6908"/>
      <c r="E6908"/>
      <c r="F6908"/>
      <c r="G6908"/>
      <c r="H6908"/>
      <c r="I6908"/>
      <c r="J6908"/>
      <c r="K6908"/>
    </row>
    <row r="6909" spans="1:11" x14ac:dyDescent="0.2">
      <c r="A6909"/>
      <c r="B6909"/>
      <c r="C6909"/>
      <c r="D6909"/>
      <c r="E6909"/>
      <c r="F6909"/>
      <c r="G6909"/>
      <c r="H6909"/>
      <c r="I6909"/>
      <c r="J6909"/>
      <c r="K6909"/>
    </row>
    <row r="6910" spans="1:11" x14ac:dyDescent="0.2">
      <c r="A6910"/>
      <c r="B6910"/>
      <c r="C6910"/>
      <c r="D6910"/>
      <c r="E6910"/>
      <c r="F6910"/>
      <c r="G6910"/>
      <c r="H6910"/>
      <c r="I6910"/>
      <c r="J6910"/>
      <c r="K6910"/>
    </row>
    <row r="6911" spans="1:11" x14ac:dyDescent="0.2">
      <c r="A6911"/>
      <c r="B6911"/>
      <c r="C6911"/>
      <c r="D6911"/>
      <c r="E6911"/>
      <c r="F6911"/>
      <c r="G6911"/>
      <c r="H6911"/>
      <c r="I6911"/>
      <c r="J6911"/>
      <c r="K6911"/>
    </row>
    <row r="6912" spans="1:11" x14ac:dyDescent="0.2">
      <c r="A6912"/>
      <c r="B6912"/>
      <c r="C6912"/>
      <c r="D6912"/>
      <c r="E6912"/>
      <c r="F6912"/>
      <c r="G6912"/>
      <c r="H6912"/>
      <c r="I6912"/>
      <c r="J6912"/>
      <c r="K6912"/>
    </row>
    <row r="6913" spans="1:11" x14ac:dyDescent="0.2">
      <c r="A6913"/>
      <c r="B6913"/>
      <c r="C6913"/>
      <c r="D6913"/>
      <c r="E6913"/>
      <c r="F6913"/>
      <c r="G6913"/>
      <c r="H6913"/>
      <c r="I6913"/>
      <c r="J6913"/>
      <c r="K6913"/>
    </row>
    <row r="6914" spans="1:11" x14ac:dyDescent="0.2">
      <c r="A6914"/>
      <c r="B6914"/>
      <c r="C6914"/>
      <c r="D6914"/>
      <c r="E6914"/>
      <c r="F6914"/>
      <c r="G6914"/>
      <c r="H6914"/>
      <c r="I6914"/>
      <c r="J6914"/>
      <c r="K6914"/>
    </row>
    <row r="6915" spans="1:11" x14ac:dyDescent="0.2">
      <c r="A6915"/>
      <c r="B6915"/>
      <c r="C6915"/>
      <c r="D6915"/>
      <c r="E6915"/>
      <c r="F6915"/>
      <c r="G6915"/>
      <c r="H6915"/>
      <c r="I6915"/>
      <c r="J6915"/>
      <c r="K6915"/>
    </row>
    <row r="6916" spans="1:11" x14ac:dyDescent="0.2">
      <c r="A6916"/>
      <c r="B6916"/>
      <c r="C6916"/>
      <c r="D6916"/>
      <c r="E6916"/>
      <c r="F6916"/>
      <c r="G6916"/>
      <c r="H6916"/>
      <c r="I6916"/>
      <c r="J6916"/>
      <c r="K6916"/>
    </row>
    <row r="6917" spans="1:11" x14ac:dyDescent="0.2">
      <c r="A6917"/>
      <c r="B6917"/>
      <c r="C6917"/>
      <c r="D6917"/>
      <c r="E6917"/>
      <c r="F6917"/>
      <c r="G6917"/>
      <c r="H6917"/>
      <c r="I6917"/>
      <c r="J6917"/>
      <c r="K6917"/>
    </row>
    <row r="6918" spans="1:11" x14ac:dyDescent="0.2">
      <c r="A6918"/>
      <c r="B6918"/>
      <c r="C6918"/>
      <c r="D6918"/>
      <c r="E6918"/>
      <c r="F6918"/>
      <c r="G6918"/>
      <c r="H6918"/>
      <c r="I6918"/>
      <c r="J6918"/>
      <c r="K6918"/>
    </row>
    <row r="6919" spans="1:11" x14ac:dyDescent="0.2">
      <c r="A6919"/>
      <c r="B6919"/>
      <c r="C6919"/>
      <c r="D6919"/>
      <c r="E6919"/>
      <c r="F6919"/>
      <c r="G6919"/>
      <c r="H6919"/>
      <c r="I6919"/>
      <c r="J6919"/>
      <c r="K6919"/>
    </row>
    <row r="6920" spans="1:11" x14ac:dyDescent="0.2">
      <c r="A6920"/>
      <c r="B6920"/>
      <c r="C6920"/>
      <c r="D6920"/>
      <c r="E6920"/>
      <c r="F6920"/>
      <c r="G6920"/>
      <c r="H6920"/>
      <c r="I6920"/>
      <c r="J6920"/>
      <c r="K6920"/>
    </row>
    <row r="6921" spans="1:11" x14ac:dyDescent="0.2">
      <c r="A6921"/>
      <c r="B6921"/>
      <c r="C6921"/>
      <c r="D6921"/>
      <c r="E6921"/>
      <c r="F6921"/>
      <c r="G6921"/>
      <c r="H6921"/>
      <c r="I6921"/>
      <c r="J6921"/>
      <c r="K6921"/>
    </row>
    <row r="6922" spans="1:11" x14ac:dyDescent="0.2">
      <c r="A6922"/>
      <c r="B6922"/>
      <c r="C6922"/>
      <c r="D6922"/>
      <c r="E6922"/>
      <c r="F6922"/>
      <c r="G6922"/>
      <c r="H6922"/>
      <c r="I6922"/>
      <c r="J6922"/>
      <c r="K6922"/>
    </row>
    <row r="6923" spans="1:11" x14ac:dyDescent="0.2">
      <c r="A6923"/>
      <c r="B6923"/>
      <c r="C6923"/>
      <c r="D6923"/>
      <c r="E6923"/>
      <c r="F6923"/>
      <c r="G6923"/>
      <c r="H6923"/>
      <c r="I6923"/>
      <c r="J6923"/>
      <c r="K6923"/>
    </row>
    <row r="6924" spans="1:11" x14ac:dyDescent="0.2">
      <c r="A6924"/>
      <c r="B6924"/>
      <c r="C6924"/>
      <c r="D6924"/>
      <c r="E6924"/>
      <c r="F6924"/>
      <c r="G6924"/>
      <c r="H6924"/>
      <c r="I6924"/>
      <c r="J6924"/>
      <c r="K6924"/>
    </row>
    <row r="6925" spans="1:11" x14ac:dyDescent="0.2">
      <c r="A6925"/>
      <c r="B6925"/>
      <c r="C6925"/>
      <c r="D6925"/>
      <c r="E6925"/>
      <c r="F6925"/>
      <c r="G6925"/>
      <c r="H6925"/>
      <c r="I6925"/>
      <c r="J6925"/>
      <c r="K6925"/>
    </row>
    <row r="6926" spans="1:11" x14ac:dyDescent="0.2">
      <c r="A6926"/>
      <c r="B6926"/>
      <c r="C6926"/>
      <c r="D6926"/>
      <c r="E6926"/>
      <c r="F6926"/>
      <c r="G6926"/>
      <c r="H6926"/>
      <c r="I6926"/>
      <c r="J6926"/>
      <c r="K6926"/>
    </row>
    <row r="6927" spans="1:11" x14ac:dyDescent="0.2">
      <c r="A6927"/>
      <c r="B6927"/>
      <c r="C6927"/>
      <c r="D6927"/>
      <c r="E6927"/>
      <c r="F6927"/>
      <c r="G6927"/>
      <c r="H6927"/>
      <c r="I6927"/>
      <c r="J6927"/>
      <c r="K6927"/>
    </row>
    <row r="6928" spans="1:11" x14ac:dyDescent="0.2">
      <c r="A6928"/>
      <c r="B6928"/>
      <c r="C6928"/>
      <c r="D6928"/>
      <c r="E6928"/>
      <c r="F6928"/>
      <c r="G6928"/>
      <c r="H6928"/>
      <c r="I6928"/>
      <c r="J6928"/>
      <c r="K6928"/>
    </row>
    <row r="6929" spans="1:11" x14ac:dyDescent="0.2">
      <c r="A6929"/>
      <c r="B6929"/>
      <c r="C6929"/>
      <c r="D6929"/>
      <c r="E6929"/>
      <c r="F6929"/>
      <c r="G6929"/>
      <c r="H6929"/>
      <c r="I6929"/>
      <c r="J6929"/>
      <c r="K6929"/>
    </row>
    <row r="6930" spans="1:11" x14ac:dyDescent="0.2">
      <c r="A6930"/>
      <c r="B6930"/>
      <c r="C6930"/>
      <c r="D6930"/>
      <c r="E6930"/>
      <c r="F6930"/>
      <c r="G6930"/>
      <c r="H6930"/>
      <c r="I6930"/>
      <c r="J6930"/>
      <c r="K6930"/>
    </row>
    <row r="6931" spans="1:11" x14ac:dyDescent="0.2">
      <c r="A6931"/>
      <c r="B6931"/>
      <c r="C6931"/>
      <c r="D6931"/>
      <c r="E6931"/>
      <c r="F6931"/>
      <c r="G6931"/>
      <c r="H6931"/>
      <c r="I6931"/>
      <c r="J6931"/>
      <c r="K6931"/>
    </row>
    <row r="6932" spans="1:11" x14ac:dyDescent="0.2">
      <c r="A6932"/>
      <c r="B6932"/>
      <c r="C6932"/>
      <c r="D6932"/>
      <c r="E6932"/>
      <c r="F6932"/>
      <c r="G6932"/>
      <c r="H6932"/>
      <c r="I6932"/>
      <c r="J6932"/>
      <c r="K6932"/>
    </row>
    <row r="6933" spans="1:11" x14ac:dyDescent="0.2">
      <c r="A6933"/>
      <c r="B6933"/>
      <c r="C6933"/>
      <c r="D6933"/>
      <c r="E6933"/>
      <c r="F6933"/>
      <c r="G6933"/>
      <c r="H6933"/>
      <c r="I6933"/>
      <c r="J6933"/>
      <c r="K6933"/>
    </row>
    <row r="6934" spans="1:11" x14ac:dyDescent="0.2">
      <c r="A6934"/>
      <c r="B6934"/>
      <c r="C6934"/>
      <c r="D6934"/>
      <c r="E6934"/>
      <c r="F6934"/>
      <c r="G6934"/>
      <c r="H6934"/>
      <c r="I6934"/>
      <c r="J6934"/>
      <c r="K6934"/>
    </row>
    <row r="6935" spans="1:11" x14ac:dyDescent="0.2">
      <c r="A6935"/>
      <c r="B6935"/>
      <c r="C6935"/>
      <c r="D6935"/>
      <c r="E6935"/>
      <c r="F6935"/>
      <c r="G6935"/>
      <c r="H6935"/>
      <c r="I6935"/>
      <c r="J6935"/>
      <c r="K6935"/>
    </row>
    <row r="6936" spans="1:11" x14ac:dyDescent="0.2">
      <c r="A6936"/>
      <c r="B6936"/>
      <c r="C6936"/>
      <c r="D6936"/>
      <c r="E6936"/>
      <c r="F6936"/>
      <c r="G6936"/>
      <c r="H6936"/>
      <c r="I6936"/>
      <c r="J6936"/>
      <c r="K6936"/>
    </row>
    <row r="6937" spans="1:11" x14ac:dyDescent="0.2">
      <c r="A6937"/>
      <c r="B6937"/>
      <c r="C6937"/>
      <c r="D6937"/>
      <c r="E6937"/>
      <c r="F6937"/>
      <c r="G6937"/>
      <c r="H6937"/>
      <c r="I6937"/>
      <c r="J6937"/>
      <c r="K6937"/>
    </row>
    <row r="6938" spans="1:11" x14ac:dyDescent="0.2">
      <c r="A6938"/>
      <c r="B6938"/>
      <c r="C6938"/>
      <c r="D6938"/>
      <c r="E6938"/>
      <c r="F6938"/>
      <c r="G6938"/>
      <c r="H6938"/>
      <c r="I6938"/>
      <c r="J6938"/>
      <c r="K6938"/>
    </row>
    <row r="6939" spans="1:11" x14ac:dyDescent="0.2">
      <c r="A6939"/>
      <c r="B6939"/>
      <c r="C6939"/>
      <c r="D6939"/>
      <c r="E6939"/>
      <c r="F6939"/>
      <c r="G6939"/>
      <c r="H6939"/>
      <c r="I6939"/>
      <c r="J6939"/>
      <c r="K6939"/>
    </row>
    <row r="6940" spans="1:11" x14ac:dyDescent="0.2">
      <c r="A6940"/>
      <c r="B6940"/>
      <c r="C6940"/>
      <c r="D6940"/>
      <c r="E6940"/>
      <c r="F6940"/>
      <c r="G6940"/>
      <c r="H6940"/>
      <c r="I6940"/>
      <c r="J6940"/>
      <c r="K6940"/>
    </row>
    <row r="6941" spans="1:11" x14ac:dyDescent="0.2">
      <c r="A6941"/>
      <c r="B6941"/>
      <c r="C6941"/>
      <c r="D6941"/>
      <c r="E6941"/>
      <c r="F6941"/>
      <c r="G6941"/>
      <c r="H6941"/>
      <c r="I6941"/>
      <c r="J6941"/>
      <c r="K6941"/>
    </row>
    <row r="6942" spans="1:11" x14ac:dyDescent="0.2">
      <c r="A6942"/>
      <c r="B6942"/>
      <c r="C6942"/>
      <c r="D6942"/>
      <c r="E6942"/>
      <c r="F6942"/>
      <c r="G6942"/>
      <c r="H6942"/>
      <c r="I6942"/>
      <c r="J6942"/>
      <c r="K6942"/>
    </row>
    <row r="6943" spans="1:11" x14ac:dyDescent="0.2">
      <c r="A6943"/>
      <c r="B6943"/>
      <c r="C6943"/>
      <c r="D6943"/>
      <c r="E6943"/>
      <c r="F6943"/>
      <c r="G6943"/>
      <c r="H6943"/>
      <c r="I6943"/>
      <c r="J6943"/>
      <c r="K6943"/>
    </row>
    <row r="6944" spans="1:11" x14ac:dyDescent="0.2">
      <c r="A6944"/>
      <c r="B6944"/>
      <c r="C6944"/>
      <c r="D6944"/>
      <c r="E6944"/>
      <c r="F6944"/>
      <c r="G6944"/>
      <c r="H6944"/>
      <c r="I6944"/>
      <c r="J6944"/>
      <c r="K6944"/>
    </row>
    <row r="6945" spans="1:11" x14ac:dyDescent="0.2">
      <c r="A6945"/>
      <c r="B6945"/>
      <c r="C6945"/>
      <c r="D6945"/>
      <c r="E6945"/>
      <c r="F6945"/>
      <c r="G6945"/>
      <c r="H6945"/>
      <c r="I6945"/>
      <c r="J6945"/>
      <c r="K6945"/>
    </row>
    <row r="6946" spans="1:11" x14ac:dyDescent="0.2">
      <c r="A6946"/>
      <c r="B6946"/>
      <c r="C6946"/>
      <c r="D6946"/>
      <c r="E6946"/>
      <c r="F6946"/>
      <c r="G6946"/>
      <c r="H6946"/>
      <c r="I6946"/>
      <c r="J6946"/>
      <c r="K6946"/>
    </row>
    <row r="6947" spans="1:11" x14ac:dyDescent="0.2">
      <c r="A6947"/>
      <c r="B6947"/>
      <c r="C6947"/>
      <c r="D6947"/>
      <c r="E6947"/>
      <c r="F6947"/>
      <c r="G6947"/>
      <c r="H6947"/>
      <c r="I6947"/>
      <c r="J6947"/>
      <c r="K6947"/>
    </row>
    <row r="6948" spans="1:11" x14ac:dyDescent="0.2">
      <c r="A6948"/>
      <c r="B6948"/>
      <c r="C6948"/>
      <c r="D6948"/>
      <c r="E6948"/>
      <c r="F6948"/>
      <c r="G6948"/>
      <c r="H6948"/>
      <c r="I6948"/>
      <c r="J6948"/>
      <c r="K6948"/>
    </row>
    <row r="6949" spans="1:11" x14ac:dyDescent="0.2">
      <c r="A6949"/>
      <c r="B6949"/>
      <c r="C6949"/>
      <c r="D6949"/>
      <c r="E6949"/>
      <c r="F6949"/>
      <c r="G6949"/>
      <c r="H6949"/>
      <c r="I6949"/>
      <c r="J6949"/>
      <c r="K6949"/>
    </row>
    <row r="6950" spans="1:11" x14ac:dyDescent="0.2">
      <c r="A6950"/>
      <c r="B6950"/>
      <c r="C6950"/>
      <c r="D6950"/>
      <c r="E6950"/>
      <c r="F6950"/>
      <c r="G6950"/>
      <c r="H6950"/>
      <c r="I6950"/>
      <c r="J6950"/>
      <c r="K6950"/>
    </row>
    <row r="6951" spans="1:11" x14ac:dyDescent="0.2">
      <c r="A6951"/>
      <c r="B6951"/>
      <c r="C6951"/>
      <c r="D6951"/>
      <c r="E6951"/>
      <c r="F6951"/>
      <c r="G6951"/>
      <c r="H6951"/>
      <c r="I6951"/>
      <c r="J6951"/>
      <c r="K6951"/>
    </row>
    <row r="6952" spans="1:11" x14ac:dyDescent="0.2">
      <c r="A6952"/>
      <c r="B6952"/>
      <c r="C6952"/>
      <c r="D6952"/>
      <c r="E6952"/>
      <c r="F6952"/>
      <c r="G6952"/>
      <c r="H6952"/>
      <c r="I6952"/>
      <c r="J6952"/>
      <c r="K6952"/>
    </row>
    <row r="6953" spans="1:11" x14ac:dyDescent="0.2">
      <c r="A6953"/>
      <c r="B6953"/>
      <c r="C6953"/>
      <c r="D6953"/>
      <c r="E6953"/>
      <c r="F6953"/>
      <c r="G6953"/>
      <c r="H6953"/>
      <c r="I6953"/>
      <c r="J6953"/>
      <c r="K6953"/>
    </row>
    <row r="6954" spans="1:11" x14ac:dyDescent="0.2">
      <c r="A6954"/>
      <c r="B6954"/>
      <c r="C6954"/>
      <c r="D6954"/>
      <c r="E6954"/>
      <c r="F6954"/>
      <c r="G6954"/>
      <c r="H6954"/>
      <c r="I6954"/>
      <c r="J6954"/>
      <c r="K6954"/>
    </row>
    <row r="6955" spans="1:11" x14ac:dyDescent="0.2">
      <c r="A6955"/>
      <c r="B6955"/>
      <c r="C6955"/>
      <c r="D6955"/>
      <c r="E6955"/>
      <c r="F6955"/>
      <c r="G6955"/>
      <c r="H6955"/>
      <c r="I6955"/>
      <c r="J6955"/>
      <c r="K6955"/>
    </row>
    <row r="6956" spans="1:11" x14ac:dyDescent="0.2">
      <c r="A6956"/>
      <c r="B6956"/>
      <c r="C6956"/>
      <c r="D6956"/>
      <c r="E6956"/>
      <c r="F6956"/>
      <c r="G6956"/>
      <c r="H6956"/>
      <c r="I6956"/>
      <c r="J6956"/>
      <c r="K6956"/>
    </row>
    <row r="6957" spans="1:11" x14ac:dyDescent="0.2">
      <c r="A6957"/>
      <c r="B6957"/>
      <c r="C6957"/>
      <c r="D6957"/>
      <c r="E6957"/>
      <c r="F6957"/>
      <c r="G6957"/>
      <c r="H6957"/>
      <c r="I6957"/>
      <c r="J6957"/>
      <c r="K6957"/>
    </row>
    <row r="6958" spans="1:11" x14ac:dyDescent="0.2">
      <c r="A6958"/>
      <c r="B6958"/>
      <c r="C6958"/>
      <c r="D6958"/>
      <c r="E6958"/>
      <c r="F6958"/>
      <c r="G6958"/>
      <c r="H6958"/>
      <c r="I6958"/>
      <c r="J6958"/>
      <c r="K6958"/>
    </row>
    <row r="6959" spans="1:11" x14ac:dyDescent="0.2">
      <c r="A6959"/>
      <c r="B6959"/>
      <c r="C6959"/>
      <c r="D6959"/>
      <c r="E6959"/>
      <c r="F6959"/>
      <c r="G6959"/>
      <c r="H6959"/>
      <c r="I6959"/>
      <c r="J6959"/>
      <c r="K6959"/>
    </row>
    <row r="6960" spans="1:11" x14ac:dyDescent="0.2">
      <c r="A6960"/>
      <c r="B6960"/>
      <c r="C6960"/>
      <c r="D6960"/>
      <c r="E6960"/>
      <c r="F6960"/>
      <c r="G6960"/>
      <c r="H6960"/>
      <c r="I6960"/>
      <c r="J6960"/>
      <c r="K6960"/>
    </row>
    <row r="6961" spans="1:11" x14ac:dyDescent="0.2">
      <c r="A6961"/>
      <c r="B6961"/>
      <c r="C6961"/>
      <c r="D6961"/>
      <c r="E6961"/>
      <c r="F6961"/>
      <c r="G6961"/>
      <c r="H6961"/>
      <c r="I6961"/>
      <c r="J6961"/>
      <c r="K6961"/>
    </row>
    <row r="6962" spans="1:11" x14ac:dyDescent="0.2">
      <c r="A6962"/>
      <c r="B6962"/>
      <c r="C6962"/>
      <c r="D6962"/>
      <c r="E6962"/>
      <c r="F6962"/>
      <c r="G6962"/>
      <c r="H6962"/>
      <c r="I6962"/>
      <c r="J6962"/>
      <c r="K6962"/>
    </row>
    <row r="6963" spans="1:11" x14ac:dyDescent="0.2">
      <c r="A6963"/>
      <c r="B6963"/>
      <c r="C6963"/>
      <c r="D6963"/>
      <c r="E6963"/>
      <c r="F6963"/>
      <c r="G6963"/>
      <c r="H6963"/>
      <c r="I6963"/>
      <c r="J6963"/>
      <c r="K6963"/>
    </row>
    <row r="6964" spans="1:11" x14ac:dyDescent="0.2">
      <c r="A6964"/>
      <c r="B6964"/>
      <c r="C6964"/>
      <c r="D6964"/>
      <c r="E6964"/>
      <c r="F6964"/>
      <c r="G6964"/>
      <c r="H6964"/>
      <c r="I6964"/>
      <c r="J6964"/>
      <c r="K6964"/>
    </row>
    <row r="6965" spans="1:11" x14ac:dyDescent="0.2">
      <c r="A6965"/>
      <c r="B6965"/>
      <c r="C6965"/>
      <c r="D6965"/>
      <c r="E6965"/>
      <c r="F6965"/>
      <c r="G6965"/>
      <c r="H6965"/>
      <c r="I6965"/>
      <c r="J6965"/>
      <c r="K6965"/>
    </row>
    <row r="6966" spans="1:11" x14ac:dyDescent="0.2">
      <c r="A6966"/>
      <c r="B6966"/>
      <c r="C6966"/>
      <c r="D6966"/>
      <c r="E6966"/>
      <c r="F6966"/>
      <c r="G6966"/>
      <c r="H6966"/>
      <c r="I6966"/>
      <c r="J6966"/>
      <c r="K6966"/>
    </row>
    <row r="6967" spans="1:11" x14ac:dyDescent="0.2">
      <c r="A6967"/>
      <c r="B6967"/>
      <c r="C6967"/>
      <c r="D6967"/>
      <c r="E6967"/>
      <c r="F6967"/>
      <c r="G6967"/>
      <c r="H6967"/>
      <c r="I6967"/>
      <c r="J6967"/>
      <c r="K6967"/>
    </row>
    <row r="6968" spans="1:11" x14ac:dyDescent="0.2">
      <c r="A6968"/>
      <c r="B6968"/>
      <c r="C6968"/>
      <c r="D6968"/>
      <c r="E6968"/>
      <c r="F6968"/>
      <c r="G6968"/>
      <c r="H6968"/>
      <c r="I6968"/>
      <c r="J6968"/>
      <c r="K6968"/>
    </row>
    <row r="6969" spans="1:11" x14ac:dyDescent="0.2">
      <c r="A6969"/>
      <c r="B6969"/>
      <c r="C6969"/>
      <c r="D6969"/>
      <c r="E6969"/>
      <c r="F6969"/>
      <c r="G6969"/>
      <c r="H6969"/>
      <c r="I6969"/>
      <c r="J6969"/>
      <c r="K6969"/>
    </row>
    <row r="6970" spans="1:11" x14ac:dyDescent="0.2">
      <c r="A6970"/>
      <c r="B6970"/>
      <c r="C6970"/>
      <c r="D6970"/>
      <c r="E6970"/>
      <c r="F6970"/>
      <c r="G6970"/>
      <c r="H6970"/>
      <c r="I6970"/>
      <c r="J6970"/>
      <c r="K6970"/>
    </row>
    <row r="6971" spans="1:11" x14ac:dyDescent="0.2">
      <c r="A6971"/>
      <c r="B6971"/>
      <c r="C6971"/>
      <c r="D6971"/>
      <c r="E6971"/>
      <c r="F6971"/>
      <c r="G6971"/>
      <c r="H6971"/>
      <c r="I6971"/>
      <c r="J6971"/>
      <c r="K6971"/>
    </row>
    <row r="6972" spans="1:11" x14ac:dyDescent="0.2">
      <c r="A6972"/>
      <c r="B6972"/>
      <c r="C6972"/>
      <c r="D6972"/>
      <c r="E6972"/>
      <c r="F6972"/>
      <c r="G6972"/>
      <c r="H6972"/>
      <c r="I6972"/>
      <c r="J6972"/>
      <c r="K6972"/>
    </row>
    <row r="6973" spans="1:11" x14ac:dyDescent="0.2">
      <c r="A6973"/>
      <c r="B6973"/>
      <c r="C6973"/>
      <c r="D6973"/>
      <c r="E6973"/>
      <c r="F6973"/>
      <c r="G6973"/>
      <c r="H6973"/>
      <c r="I6973"/>
      <c r="J6973"/>
      <c r="K6973"/>
    </row>
    <row r="6974" spans="1:11" x14ac:dyDescent="0.2">
      <c r="A6974"/>
      <c r="B6974"/>
      <c r="C6974"/>
      <c r="D6974"/>
      <c r="E6974"/>
      <c r="F6974"/>
      <c r="G6974"/>
      <c r="H6974"/>
      <c r="I6974"/>
      <c r="J6974"/>
      <c r="K6974"/>
    </row>
    <row r="6975" spans="1:11" x14ac:dyDescent="0.2">
      <c r="A6975"/>
      <c r="B6975"/>
      <c r="C6975"/>
      <c r="D6975"/>
      <c r="E6975"/>
      <c r="F6975"/>
      <c r="G6975"/>
      <c r="H6975"/>
      <c r="I6975"/>
      <c r="J6975"/>
      <c r="K6975"/>
    </row>
    <row r="6976" spans="1:11" x14ac:dyDescent="0.2">
      <c r="A6976"/>
      <c r="B6976"/>
      <c r="C6976"/>
      <c r="D6976"/>
      <c r="E6976"/>
      <c r="F6976"/>
      <c r="G6976"/>
      <c r="H6976"/>
      <c r="I6976"/>
      <c r="J6976"/>
      <c r="K6976"/>
    </row>
    <row r="6977" spans="1:11" x14ac:dyDescent="0.2">
      <c r="A6977"/>
      <c r="B6977"/>
      <c r="C6977"/>
      <c r="D6977"/>
      <c r="E6977"/>
      <c r="F6977"/>
      <c r="G6977"/>
      <c r="H6977"/>
      <c r="I6977"/>
      <c r="J6977"/>
      <c r="K6977"/>
    </row>
    <row r="6978" spans="1:11" x14ac:dyDescent="0.2">
      <c r="A6978"/>
      <c r="B6978"/>
      <c r="C6978"/>
      <c r="D6978"/>
      <c r="E6978"/>
      <c r="F6978"/>
      <c r="G6978"/>
      <c r="H6978"/>
      <c r="I6978"/>
      <c r="J6978"/>
      <c r="K6978"/>
    </row>
    <row r="6979" spans="1:11" x14ac:dyDescent="0.2">
      <c r="A6979"/>
      <c r="B6979"/>
      <c r="C6979"/>
      <c r="D6979"/>
      <c r="E6979"/>
      <c r="F6979"/>
      <c r="G6979"/>
      <c r="H6979"/>
      <c r="I6979"/>
      <c r="J6979"/>
      <c r="K6979"/>
    </row>
    <row r="6980" spans="1:11" x14ac:dyDescent="0.2">
      <c r="A6980"/>
      <c r="B6980"/>
      <c r="C6980"/>
      <c r="D6980"/>
      <c r="E6980"/>
      <c r="F6980"/>
      <c r="G6980"/>
      <c r="H6980"/>
      <c r="I6980"/>
      <c r="J6980"/>
      <c r="K6980"/>
    </row>
    <row r="6981" spans="1:11" x14ac:dyDescent="0.2">
      <c r="A6981"/>
      <c r="B6981"/>
      <c r="C6981"/>
      <c r="D6981"/>
      <c r="E6981"/>
      <c r="F6981"/>
      <c r="G6981"/>
      <c r="H6981"/>
      <c r="I6981"/>
      <c r="J6981"/>
      <c r="K6981"/>
    </row>
    <row r="6982" spans="1:11" x14ac:dyDescent="0.2">
      <c r="A6982"/>
      <c r="B6982"/>
      <c r="C6982"/>
      <c r="D6982"/>
      <c r="E6982"/>
      <c r="F6982"/>
      <c r="G6982"/>
      <c r="H6982"/>
      <c r="I6982"/>
      <c r="J6982"/>
      <c r="K6982"/>
    </row>
    <row r="6983" spans="1:11" x14ac:dyDescent="0.2">
      <c r="A6983"/>
      <c r="B6983"/>
      <c r="C6983"/>
      <c r="D6983"/>
      <c r="E6983"/>
      <c r="F6983"/>
      <c r="G6983"/>
      <c r="H6983"/>
      <c r="I6983"/>
      <c r="J6983"/>
      <c r="K6983"/>
    </row>
    <row r="6984" spans="1:11" x14ac:dyDescent="0.2">
      <c r="A6984"/>
      <c r="B6984"/>
      <c r="C6984"/>
      <c r="D6984"/>
      <c r="E6984"/>
      <c r="F6984"/>
      <c r="G6984"/>
      <c r="H6984"/>
      <c r="I6984"/>
      <c r="J6984"/>
      <c r="K6984"/>
    </row>
    <row r="6985" spans="1:11" x14ac:dyDescent="0.2">
      <c r="A6985"/>
      <c r="B6985"/>
      <c r="C6985"/>
      <c r="D6985"/>
      <c r="E6985"/>
      <c r="F6985"/>
      <c r="G6985"/>
      <c r="H6985"/>
      <c r="I6985"/>
      <c r="J6985"/>
      <c r="K6985"/>
    </row>
    <row r="6986" spans="1:11" x14ac:dyDescent="0.2">
      <c r="A6986"/>
      <c r="B6986"/>
      <c r="C6986"/>
      <c r="D6986"/>
      <c r="E6986"/>
      <c r="F6986"/>
      <c r="G6986"/>
      <c r="H6986"/>
      <c r="I6986"/>
      <c r="J6986"/>
      <c r="K6986"/>
    </row>
    <row r="6987" spans="1:11" x14ac:dyDescent="0.2">
      <c r="A6987"/>
      <c r="B6987"/>
      <c r="C6987"/>
      <c r="D6987"/>
      <c r="E6987"/>
      <c r="F6987"/>
      <c r="G6987"/>
      <c r="H6987"/>
      <c r="I6987"/>
      <c r="J6987"/>
      <c r="K6987"/>
    </row>
    <row r="6988" spans="1:11" x14ac:dyDescent="0.2">
      <c r="A6988"/>
      <c r="B6988"/>
      <c r="C6988"/>
      <c r="D6988"/>
      <c r="E6988"/>
      <c r="F6988"/>
      <c r="G6988"/>
      <c r="H6988"/>
      <c r="I6988"/>
      <c r="J6988"/>
      <c r="K6988"/>
    </row>
    <row r="6989" spans="1:11" x14ac:dyDescent="0.2">
      <c r="A6989"/>
      <c r="B6989"/>
      <c r="C6989"/>
      <c r="D6989"/>
      <c r="E6989"/>
      <c r="F6989"/>
      <c r="G6989"/>
      <c r="H6989"/>
      <c r="I6989"/>
      <c r="J6989"/>
      <c r="K6989"/>
    </row>
    <row r="6990" spans="1:11" x14ac:dyDescent="0.2">
      <c r="A6990"/>
      <c r="B6990"/>
      <c r="C6990"/>
      <c r="D6990"/>
      <c r="E6990"/>
      <c r="F6990"/>
      <c r="G6990"/>
      <c r="H6990"/>
      <c r="I6990"/>
      <c r="J6990"/>
      <c r="K6990"/>
    </row>
    <row r="6991" spans="1:11" x14ac:dyDescent="0.2">
      <c r="A6991"/>
      <c r="B6991"/>
      <c r="C6991"/>
      <c r="D6991"/>
      <c r="E6991"/>
      <c r="F6991"/>
      <c r="G6991"/>
      <c r="H6991"/>
      <c r="I6991"/>
      <c r="J6991"/>
      <c r="K6991"/>
    </row>
    <row r="6992" spans="1:11" x14ac:dyDescent="0.2">
      <c r="A6992"/>
      <c r="B6992"/>
      <c r="C6992"/>
      <c r="D6992"/>
      <c r="E6992"/>
      <c r="F6992"/>
      <c r="G6992"/>
      <c r="H6992"/>
      <c r="I6992"/>
      <c r="J6992"/>
      <c r="K6992"/>
    </row>
    <row r="6993" spans="1:11" x14ac:dyDescent="0.2">
      <c r="A6993"/>
      <c r="B6993"/>
      <c r="C6993"/>
      <c r="D6993"/>
      <c r="E6993"/>
      <c r="F6993"/>
      <c r="G6993"/>
      <c r="H6993"/>
      <c r="I6993"/>
      <c r="J6993"/>
      <c r="K6993"/>
    </row>
    <row r="6994" spans="1:11" x14ac:dyDescent="0.2">
      <c r="A6994"/>
      <c r="B6994"/>
      <c r="C6994"/>
      <c r="D6994"/>
      <c r="E6994"/>
      <c r="F6994"/>
      <c r="G6994"/>
      <c r="H6994"/>
      <c r="I6994"/>
      <c r="J6994"/>
      <c r="K6994"/>
    </row>
    <row r="6995" spans="1:11" x14ac:dyDescent="0.2">
      <c r="A6995"/>
      <c r="B6995"/>
      <c r="C6995"/>
      <c r="D6995"/>
      <c r="E6995"/>
      <c r="F6995"/>
      <c r="G6995"/>
      <c r="H6995"/>
      <c r="I6995"/>
      <c r="J6995"/>
      <c r="K6995"/>
    </row>
    <row r="6996" spans="1:11" x14ac:dyDescent="0.2">
      <c r="A6996"/>
      <c r="B6996"/>
      <c r="C6996"/>
      <c r="D6996"/>
      <c r="E6996"/>
      <c r="F6996"/>
      <c r="G6996"/>
      <c r="H6996"/>
      <c r="I6996"/>
      <c r="J6996"/>
      <c r="K6996"/>
    </row>
    <row r="6997" spans="1:11" x14ac:dyDescent="0.2">
      <c r="A6997"/>
      <c r="B6997"/>
      <c r="C6997"/>
      <c r="D6997"/>
      <c r="E6997"/>
      <c r="F6997"/>
      <c r="G6997"/>
      <c r="H6997"/>
      <c r="I6997"/>
      <c r="J6997"/>
      <c r="K6997"/>
    </row>
    <row r="6998" spans="1:11" x14ac:dyDescent="0.2">
      <c r="A6998"/>
      <c r="B6998"/>
      <c r="C6998"/>
      <c r="D6998"/>
      <c r="E6998"/>
      <c r="F6998"/>
      <c r="G6998"/>
      <c r="H6998"/>
      <c r="I6998"/>
      <c r="J6998"/>
      <c r="K6998"/>
    </row>
    <row r="6999" spans="1:11" x14ac:dyDescent="0.2">
      <c r="A6999"/>
      <c r="B6999"/>
      <c r="C6999"/>
      <c r="D6999"/>
      <c r="E6999"/>
      <c r="F6999"/>
      <c r="G6999"/>
      <c r="H6999"/>
      <c r="I6999"/>
      <c r="J6999"/>
      <c r="K6999"/>
    </row>
    <row r="7000" spans="1:11" x14ac:dyDescent="0.2">
      <c r="A7000"/>
      <c r="B7000"/>
      <c r="C7000"/>
      <c r="D7000"/>
      <c r="E7000"/>
      <c r="F7000"/>
      <c r="G7000"/>
      <c r="H7000"/>
      <c r="I7000"/>
      <c r="J7000"/>
      <c r="K7000"/>
    </row>
    <row r="7001" spans="1:11" x14ac:dyDescent="0.2">
      <c r="A7001"/>
      <c r="B7001"/>
      <c r="C7001"/>
      <c r="D7001"/>
      <c r="E7001"/>
      <c r="F7001"/>
      <c r="G7001"/>
      <c r="H7001"/>
      <c r="I7001"/>
      <c r="J7001"/>
      <c r="K7001"/>
    </row>
    <row r="7002" spans="1:11" x14ac:dyDescent="0.2">
      <c r="A7002"/>
      <c r="B7002"/>
      <c r="C7002"/>
      <c r="D7002"/>
      <c r="E7002"/>
      <c r="F7002"/>
      <c r="G7002"/>
      <c r="H7002"/>
      <c r="I7002"/>
      <c r="J7002"/>
      <c r="K7002"/>
    </row>
    <row r="7003" spans="1:11" x14ac:dyDescent="0.2">
      <c r="A7003"/>
      <c r="B7003"/>
      <c r="C7003"/>
      <c r="D7003"/>
      <c r="E7003"/>
      <c r="F7003"/>
      <c r="G7003"/>
      <c r="H7003"/>
      <c r="I7003"/>
      <c r="J7003"/>
      <c r="K7003"/>
    </row>
    <row r="7004" spans="1:11" x14ac:dyDescent="0.2">
      <c r="A7004"/>
      <c r="B7004"/>
      <c r="C7004"/>
      <c r="D7004"/>
      <c r="E7004"/>
      <c r="F7004"/>
      <c r="G7004"/>
      <c r="H7004"/>
      <c r="I7004"/>
      <c r="J7004"/>
      <c r="K7004"/>
    </row>
    <row r="7005" spans="1:11" x14ac:dyDescent="0.2">
      <c r="A7005"/>
      <c r="B7005"/>
      <c r="C7005"/>
      <c r="D7005"/>
      <c r="E7005"/>
      <c r="F7005"/>
      <c r="G7005"/>
      <c r="H7005"/>
      <c r="I7005"/>
      <c r="J7005"/>
      <c r="K7005"/>
    </row>
    <row r="7006" spans="1:11" x14ac:dyDescent="0.2">
      <c r="A7006"/>
      <c r="B7006"/>
      <c r="C7006"/>
      <c r="D7006"/>
      <c r="E7006"/>
      <c r="F7006"/>
      <c r="G7006"/>
      <c r="H7006"/>
      <c r="I7006"/>
      <c r="J7006"/>
      <c r="K7006"/>
    </row>
    <row r="7007" spans="1:11" x14ac:dyDescent="0.2">
      <c r="A7007"/>
      <c r="B7007"/>
      <c r="C7007"/>
      <c r="D7007"/>
      <c r="E7007"/>
      <c r="F7007"/>
      <c r="G7007"/>
      <c r="H7007"/>
      <c r="I7007"/>
      <c r="J7007"/>
      <c r="K7007"/>
    </row>
    <row r="7008" spans="1:11" x14ac:dyDescent="0.2">
      <c r="A7008"/>
      <c r="B7008"/>
      <c r="C7008"/>
      <c r="D7008"/>
      <c r="E7008"/>
      <c r="F7008"/>
      <c r="G7008"/>
      <c r="H7008"/>
      <c r="I7008"/>
      <c r="J7008"/>
      <c r="K7008"/>
    </row>
    <row r="7009" spans="1:11" x14ac:dyDescent="0.2">
      <c r="A7009"/>
      <c r="B7009"/>
      <c r="C7009"/>
      <c r="D7009"/>
      <c r="E7009"/>
      <c r="F7009"/>
      <c r="G7009"/>
      <c r="H7009"/>
      <c r="I7009"/>
      <c r="J7009"/>
      <c r="K7009"/>
    </row>
    <row r="7010" spans="1:11" x14ac:dyDescent="0.2">
      <c r="A7010"/>
      <c r="B7010"/>
      <c r="C7010"/>
      <c r="D7010"/>
      <c r="E7010"/>
      <c r="F7010"/>
      <c r="G7010"/>
      <c r="H7010"/>
      <c r="I7010"/>
      <c r="J7010"/>
      <c r="K7010"/>
    </row>
    <row r="7011" spans="1:11" x14ac:dyDescent="0.2">
      <c r="A7011"/>
      <c r="B7011"/>
      <c r="C7011"/>
      <c r="D7011"/>
      <c r="E7011"/>
      <c r="F7011"/>
      <c r="G7011"/>
      <c r="H7011"/>
      <c r="I7011"/>
      <c r="J7011"/>
      <c r="K7011"/>
    </row>
    <row r="7012" spans="1:11" x14ac:dyDescent="0.2">
      <c r="A7012"/>
      <c r="B7012"/>
      <c r="C7012"/>
      <c r="D7012"/>
      <c r="E7012"/>
      <c r="F7012"/>
      <c r="G7012"/>
      <c r="H7012"/>
      <c r="I7012"/>
      <c r="J7012"/>
      <c r="K7012"/>
    </row>
    <row r="7013" spans="1:11" x14ac:dyDescent="0.2">
      <c r="A7013"/>
      <c r="B7013"/>
      <c r="C7013"/>
      <c r="D7013"/>
      <c r="E7013"/>
      <c r="F7013"/>
      <c r="G7013"/>
      <c r="H7013"/>
      <c r="I7013"/>
      <c r="J7013"/>
      <c r="K7013"/>
    </row>
    <row r="7014" spans="1:11" x14ac:dyDescent="0.2">
      <c r="A7014"/>
      <c r="B7014"/>
      <c r="C7014"/>
      <c r="D7014"/>
      <c r="E7014"/>
      <c r="F7014"/>
      <c r="G7014"/>
      <c r="H7014"/>
      <c r="I7014"/>
      <c r="J7014"/>
      <c r="K7014"/>
    </row>
    <row r="7015" spans="1:11" x14ac:dyDescent="0.2">
      <c r="A7015"/>
      <c r="B7015"/>
      <c r="C7015"/>
      <c r="D7015"/>
      <c r="E7015"/>
      <c r="F7015"/>
      <c r="G7015"/>
      <c r="H7015"/>
      <c r="I7015"/>
      <c r="J7015"/>
      <c r="K7015"/>
    </row>
    <row r="7016" spans="1:11" x14ac:dyDescent="0.2">
      <c r="A7016"/>
      <c r="B7016"/>
      <c r="C7016"/>
      <c r="D7016"/>
      <c r="E7016"/>
      <c r="F7016"/>
      <c r="G7016"/>
      <c r="H7016"/>
      <c r="I7016"/>
      <c r="J7016"/>
      <c r="K7016"/>
    </row>
    <row r="7017" spans="1:11" x14ac:dyDescent="0.2">
      <c r="A7017"/>
      <c r="B7017"/>
      <c r="C7017"/>
      <c r="D7017"/>
      <c r="E7017"/>
      <c r="F7017"/>
      <c r="G7017"/>
      <c r="H7017"/>
      <c r="I7017"/>
      <c r="J7017"/>
      <c r="K7017"/>
    </row>
    <row r="7018" spans="1:11" x14ac:dyDescent="0.2">
      <c r="A7018"/>
      <c r="B7018"/>
      <c r="C7018"/>
      <c r="D7018"/>
      <c r="E7018"/>
      <c r="F7018"/>
      <c r="G7018"/>
      <c r="H7018"/>
      <c r="I7018"/>
      <c r="J7018"/>
      <c r="K7018"/>
    </row>
    <row r="7019" spans="1:11" x14ac:dyDescent="0.2">
      <c r="A7019"/>
      <c r="B7019"/>
      <c r="C7019"/>
      <c r="D7019"/>
      <c r="E7019"/>
      <c r="F7019"/>
      <c r="G7019"/>
      <c r="H7019"/>
      <c r="I7019"/>
      <c r="J7019"/>
      <c r="K7019"/>
    </row>
    <row r="7020" spans="1:11" x14ac:dyDescent="0.2">
      <c r="A7020"/>
      <c r="B7020"/>
      <c r="C7020"/>
      <c r="D7020"/>
      <c r="E7020"/>
      <c r="F7020"/>
      <c r="G7020"/>
      <c r="H7020"/>
      <c r="I7020"/>
      <c r="J7020"/>
      <c r="K7020"/>
    </row>
    <row r="7021" spans="1:11" x14ac:dyDescent="0.2">
      <c r="A7021"/>
      <c r="B7021"/>
      <c r="C7021"/>
      <c r="D7021"/>
      <c r="E7021"/>
      <c r="F7021"/>
      <c r="G7021"/>
      <c r="H7021"/>
      <c r="I7021"/>
      <c r="J7021"/>
      <c r="K7021"/>
    </row>
    <row r="7022" spans="1:11" x14ac:dyDescent="0.2">
      <c r="A7022"/>
      <c r="B7022"/>
      <c r="C7022"/>
      <c r="D7022"/>
      <c r="E7022"/>
      <c r="F7022"/>
      <c r="G7022"/>
      <c r="H7022"/>
      <c r="I7022"/>
      <c r="J7022"/>
      <c r="K7022"/>
    </row>
    <row r="7023" spans="1:11" x14ac:dyDescent="0.2">
      <c r="A7023"/>
      <c r="B7023"/>
      <c r="C7023"/>
      <c r="D7023"/>
      <c r="E7023"/>
      <c r="F7023"/>
      <c r="G7023"/>
      <c r="H7023"/>
      <c r="I7023"/>
      <c r="J7023"/>
      <c r="K7023"/>
    </row>
    <row r="7024" spans="1:11" x14ac:dyDescent="0.2">
      <c r="A7024"/>
      <c r="B7024"/>
      <c r="C7024"/>
      <c r="D7024"/>
      <c r="E7024"/>
      <c r="F7024"/>
      <c r="G7024"/>
      <c r="H7024"/>
      <c r="I7024"/>
      <c r="J7024"/>
      <c r="K7024"/>
    </row>
    <row r="7025" spans="1:11" x14ac:dyDescent="0.2">
      <c r="A7025"/>
      <c r="B7025"/>
      <c r="C7025"/>
      <c r="D7025"/>
      <c r="E7025"/>
      <c r="F7025"/>
      <c r="G7025"/>
      <c r="H7025"/>
      <c r="I7025"/>
      <c r="J7025"/>
      <c r="K7025"/>
    </row>
    <row r="7026" spans="1:11" x14ac:dyDescent="0.2">
      <c r="A7026"/>
      <c r="B7026"/>
      <c r="C7026"/>
      <c r="D7026"/>
      <c r="E7026"/>
      <c r="F7026"/>
      <c r="G7026"/>
      <c r="H7026"/>
      <c r="I7026"/>
      <c r="J7026"/>
      <c r="K7026"/>
    </row>
    <row r="7027" spans="1:11" x14ac:dyDescent="0.2">
      <c r="A7027"/>
      <c r="B7027"/>
      <c r="C7027"/>
      <c r="D7027"/>
      <c r="E7027"/>
      <c r="F7027"/>
      <c r="G7027"/>
      <c r="H7027"/>
      <c r="I7027"/>
      <c r="J7027"/>
      <c r="K7027"/>
    </row>
    <row r="7028" spans="1:11" x14ac:dyDescent="0.2">
      <c r="A7028"/>
      <c r="B7028"/>
      <c r="C7028"/>
      <c r="D7028"/>
      <c r="E7028"/>
      <c r="F7028"/>
      <c r="G7028"/>
      <c r="H7028"/>
      <c r="I7028"/>
      <c r="J7028"/>
      <c r="K7028"/>
    </row>
    <row r="7029" spans="1:11" x14ac:dyDescent="0.2">
      <c r="A7029"/>
      <c r="B7029"/>
      <c r="C7029"/>
      <c r="D7029"/>
      <c r="E7029"/>
      <c r="F7029"/>
      <c r="G7029"/>
      <c r="H7029"/>
      <c r="I7029"/>
      <c r="J7029"/>
      <c r="K7029"/>
    </row>
    <row r="7030" spans="1:11" x14ac:dyDescent="0.2">
      <c r="A7030"/>
      <c r="B7030"/>
      <c r="C7030"/>
      <c r="D7030"/>
      <c r="E7030"/>
      <c r="F7030"/>
      <c r="G7030"/>
      <c r="H7030"/>
      <c r="I7030"/>
      <c r="J7030"/>
      <c r="K7030"/>
    </row>
    <row r="7031" spans="1:11" x14ac:dyDescent="0.2">
      <c r="A7031"/>
      <c r="B7031"/>
      <c r="C7031"/>
      <c r="D7031"/>
      <c r="E7031"/>
      <c r="F7031"/>
      <c r="G7031"/>
      <c r="H7031"/>
      <c r="I7031"/>
      <c r="J7031"/>
      <c r="K7031"/>
    </row>
    <row r="7032" spans="1:11" x14ac:dyDescent="0.2">
      <c r="A7032"/>
      <c r="B7032"/>
      <c r="C7032"/>
      <c r="D7032"/>
      <c r="E7032"/>
      <c r="F7032"/>
      <c r="G7032"/>
      <c r="H7032"/>
      <c r="I7032"/>
      <c r="J7032"/>
      <c r="K7032"/>
    </row>
    <row r="7033" spans="1:11" x14ac:dyDescent="0.2">
      <c r="A7033"/>
      <c r="B7033"/>
      <c r="C7033"/>
      <c r="D7033"/>
      <c r="E7033"/>
      <c r="F7033"/>
      <c r="G7033"/>
      <c r="H7033"/>
      <c r="I7033"/>
      <c r="J7033"/>
      <c r="K7033"/>
    </row>
    <row r="7034" spans="1:11" x14ac:dyDescent="0.2">
      <c r="A7034"/>
      <c r="B7034"/>
      <c r="C7034"/>
      <c r="D7034"/>
      <c r="E7034"/>
      <c r="F7034"/>
      <c r="G7034"/>
      <c r="H7034"/>
      <c r="I7034"/>
      <c r="J7034"/>
      <c r="K7034"/>
    </row>
    <row r="7035" spans="1:11" x14ac:dyDescent="0.2">
      <c r="A7035"/>
      <c r="B7035"/>
      <c r="C7035"/>
      <c r="D7035"/>
      <c r="E7035"/>
      <c r="F7035"/>
      <c r="G7035"/>
      <c r="H7035"/>
      <c r="I7035"/>
      <c r="J7035"/>
      <c r="K7035"/>
    </row>
    <row r="7036" spans="1:11" x14ac:dyDescent="0.2">
      <c r="A7036"/>
      <c r="B7036"/>
      <c r="C7036"/>
      <c r="D7036"/>
      <c r="E7036"/>
      <c r="F7036"/>
      <c r="G7036"/>
      <c r="H7036"/>
      <c r="I7036"/>
      <c r="J7036"/>
      <c r="K7036"/>
    </row>
    <row r="7037" spans="1:11" x14ac:dyDescent="0.2">
      <c r="A7037"/>
      <c r="B7037"/>
      <c r="C7037"/>
      <c r="D7037"/>
      <c r="E7037"/>
      <c r="F7037"/>
      <c r="G7037"/>
      <c r="H7037"/>
      <c r="I7037"/>
      <c r="J7037"/>
      <c r="K7037"/>
    </row>
    <row r="7038" spans="1:11" x14ac:dyDescent="0.2">
      <c r="A7038"/>
      <c r="B7038"/>
      <c r="C7038"/>
      <c r="D7038"/>
      <c r="E7038"/>
      <c r="F7038"/>
      <c r="G7038"/>
      <c r="H7038"/>
      <c r="I7038"/>
      <c r="J7038"/>
      <c r="K7038"/>
    </row>
    <row r="7039" spans="1:11" x14ac:dyDescent="0.2">
      <c r="A7039"/>
      <c r="B7039"/>
      <c r="C7039"/>
      <c r="D7039"/>
      <c r="E7039"/>
      <c r="F7039"/>
      <c r="G7039"/>
      <c r="H7039"/>
      <c r="I7039"/>
      <c r="J7039"/>
      <c r="K7039"/>
    </row>
    <row r="7040" spans="1:11" x14ac:dyDescent="0.2">
      <c r="A7040"/>
      <c r="B7040"/>
      <c r="C7040"/>
      <c r="D7040"/>
      <c r="E7040"/>
      <c r="F7040"/>
      <c r="G7040"/>
      <c r="H7040"/>
      <c r="I7040"/>
      <c r="J7040"/>
      <c r="K7040"/>
    </row>
    <row r="7041" spans="1:11" x14ac:dyDescent="0.2">
      <c r="A7041"/>
      <c r="B7041"/>
      <c r="C7041"/>
      <c r="D7041"/>
      <c r="E7041"/>
      <c r="F7041"/>
      <c r="G7041"/>
      <c r="H7041"/>
      <c r="I7041"/>
      <c r="J7041"/>
      <c r="K7041"/>
    </row>
    <row r="7042" spans="1:11" x14ac:dyDescent="0.2">
      <c r="A7042"/>
      <c r="B7042"/>
      <c r="C7042"/>
      <c r="D7042"/>
      <c r="E7042"/>
      <c r="F7042"/>
      <c r="G7042"/>
      <c r="H7042"/>
      <c r="I7042"/>
      <c r="J7042"/>
      <c r="K7042"/>
    </row>
    <row r="7043" spans="1:11" x14ac:dyDescent="0.2">
      <c r="A7043"/>
      <c r="B7043"/>
      <c r="C7043"/>
      <c r="D7043"/>
      <c r="E7043"/>
      <c r="F7043"/>
      <c r="G7043"/>
      <c r="H7043"/>
      <c r="I7043"/>
      <c r="J7043"/>
      <c r="K7043"/>
    </row>
    <row r="7044" spans="1:11" x14ac:dyDescent="0.2">
      <c r="A7044"/>
      <c r="B7044"/>
      <c r="C7044"/>
      <c r="D7044"/>
      <c r="E7044"/>
      <c r="F7044"/>
      <c r="G7044"/>
      <c r="H7044"/>
      <c r="I7044"/>
      <c r="J7044"/>
      <c r="K7044"/>
    </row>
    <row r="7045" spans="1:11" x14ac:dyDescent="0.2">
      <c r="A7045"/>
      <c r="B7045"/>
      <c r="C7045"/>
      <c r="D7045"/>
      <c r="E7045"/>
      <c r="F7045"/>
      <c r="G7045"/>
      <c r="H7045"/>
      <c r="I7045"/>
      <c r="J7045"/>
      <c r="K7045"/>
    </row>
    <row r="7046" spans="1:11" x14ac:dyDescent="0.2">
      <c r="A7046"/>
      <c r="B7046"/>
      <c r="C7046"/>
      <c r="D7046"/>
      <c r="E7046"/>
      <c r="F7046"/>
      <c r="G7046"/>
      <c r="H7046"/>
      <c r="I7046"/>
      <c r="J7046"/>
      <c r="K7046"/>
    </row>
    <row r="7047" spans="1:11" x14ac:dyDescent="0.2">
      <c r="A7047"/>
      <c r="B7047"/>
      <c r="C7047"/>
      <c r="D7047"/>
      <c r="E7047"/>
      <c r="F7047"/>
      <c r="G7047"/>
      <c r="H7047"/>
      <c r="I7047"/>
      <c r="J7047"/>
      <c r="K7047"/>
    </row>
    <row r="7048" spans="1:11" x14ac:dyDescent="0.2">
      <c r="A7048"/>
      <c r="B7048"/>
      <c r="C7048"/>
      <c r="D7048"/>
      <c r="E7048"/>
      <c r="F7048"/>
      <c r="G7048"/>
      <c r="H7048"/>
      <c r="I7048"/>
      <c r="J7048"/>
      <c r="K7048"/>
    </row>
    <row r="7049" spans="1:11" x14ac:dyDescent="0.2">
      <c r="A7049"/>
      <c r="B7049"/>
      <c r="C7049"/>
      <c r="D7049"/>
      <c r="E7049"/>
      <c r="F7049"/>
      <c r="G7049"/>
      <c r="H7049"/>
      <c r="I7049"/>
      <c r="J7049"/>
      <c r="K7049"/>
    </row>
    <row r="7050" spans="1:11" x14ac:dyDescent="0.2">
      <c r="A7050"/>
      <c r="B7050"/>
      <c r="C7050"/>
      <c r="D7050"/>
      <c r="E7050"/>
      <c r="F7050"/>
      <c r="G7050"/>
      <c r="H7050"/>
      <c r="I7050"/>
      <c r="J7050"/>
      <c r="K7050"/>
    </row>
    <row r="7051" spans="1:11" x14ac:dyDescent="0.2">
      <c r="A7051"/>
      <c r="B7051"/>
      <c r="C7051"/>
      <c r="D7051"/>
      <c r="E7051"/>
      <c r="F7051"/>
      <c r="G7051"/>
      <c r="H7051"/>
      <c r="I7051"/>
      <c r="J7051"/>
      <c r="K7051"/>
    </row>
    <row r="7052" spans="1:11" x14ac:dyDescent="0.2">
      <c r="A7052"/>
      <c r="B7052"/>
      <c r="C7052"/>
      <c r="D7052"/>
      <c r="E7052"/>
      <c r="F7052"/>
      <c r="G7052"/>
      <c r="H7052"/>
      <c r="I7052"/>
      <c r="J7052"/>
      <c r="K7052"/>
    </row>
    <row r="7053" spans="1:11" x14ac:dyDescent="0.2">
      <c r="A7053"/>
      <c r="B7053"/>
      <c r="C7053"/>
      <c r="D7053"/>
      <c r="E7053"/>
      <c r="F7053"/>
      <c r="G7053"/>
      <c r="H7053"/>
      <c r="I7053"/>
      <c r="J7053"/>
      <c r="K7053"/>
    </row>
    <row r="7054" spans="1:11" x14ac:dyDescent="0.2">
      <c r="A7054"/>
      <c r="B7054"/>
      <c r="C7054"/>
      <c r="D7054"/>
      <c r="E7054"/>
      <c r="F7054"/>
      <c r="G7054"/>
      <c r="H7054"/>
      <c r="I7054"/>
      <c r="J7054"/>
      <c r="K7054"/>
    </row>
    <row r="7055" spans="1:11" x14ac:dyDescent="0.2">
      <c r="A7055"/>
      <c r="B7055"/>
      <c r="C7055"/>
      <c r="D7055"/>
      <c r="E7055"/>
      <c r="F7055"/>
      <c r="G7055"/>
      <c r="H7055"/>
      <c r="I7055"/>
      <c r="J7055"/>
      <c r="K7055"/>
    </row>
    <row r="7056" spans="1:11" x14ac:dyDescent="0.2">
      <c r="A7056"/>
      <c r="B7056"/>
      <c r="C7056"/>
      <c r="D7056"/>
      <c r="E7056"/>
      <c r="F7056"/>
      <c r="G7056"/>
      <c r="H7056"/>
      <c r="I7056"/>
      <c r="J7056"/>
      <c r="K7056"/>
    </row>
    <row r="7057" spans="1:11" x14ac:dyDescent="0.2">
      <c r="A7057"/>
      <c r="B7057"/>
      <c r="C7057"/>
      <c r="D7057"/>
      <c r="E7057"/>
      <c r="F7057"/>
      <c r="G7057"/>
      <c r="H7057"/>
      <c r="I7057"/>
      <c r="J7057"/>
      <c r="K7057"/>
    </row>
    <row r="7058" spans="1:11" x14ac:dyDescent="0.2">
      <c r="A7058"/>
      <c r="B7058"/>
      <c r="C7058"/>
      <c r="D7058"/>
      <c r="E7058"/>
      <c r="F7058"/>
      <c r="G7058"/>
      <c r="H7058"/>
      <c r="I7058"/>
      <c r="J7058"/>
      <c r="K7058"/>
    </row>
    <row r="7059" spans="1:11" x14ac:dyDescent="0.2">
      <c r="A7059"/>
      <c r="B7059"/>
      <c r="C7059"/>
      <c r="D7059"/>
      <c r="E7059"/>
      <c r="F7059"/>
      <c r="G7059"/>
      <c r="H7059"/>
      <c r="I7059"/>
      <c r="J7059"/>
      <c r="K7059"/>
    </row>
    <row r="7060" spans="1:11" x14ac:dyDescent="0.2">
      <c r="A7060"/>
      <c r="B7060"/>
      <c r="C7060"/>
      <c r="D7060"/>
      <c r="E7060"/>
      <c r="F7060"/>
      <c r="G7060"/>
      <c r="H7060"/>
      <c r="I7060"/>
      <c r="J7060"/>
      <c r="K7060"/>
    </row>
    <row r="7061" spans="1:11" x14ac:dyDescent="0.2">
      <c r="A7061"/>
      <c r="B7061"/>
      <c r="C7061"/>
      <c r="D7061"/>
      <c r="E7061"/>
      <c r="F7061"/>
      <c r="G7061"/>
      <c r="H7061"/>
      <c r="I7061"/>
      <c r="J7061"/>
      <c r="K7061"/>
    </row>
    <row r="7062" spans="1:11" x14ac:dyDescent="0.2">
      <c r="A7062"/>
      <c r="B7062"/>
      <c r="C7062"/>
      <c r="D7062"/>
      <c r="E7062"/>
      <c r="F7062"/>
      <c r="G7062"/>
      <c r="H7062"/>
      <c r="I7062"/>
      <c r="J7062"/>
      <c r="K7062"/>
    </row>
    <row r="7063" spans="1:11" x14ac:dyDescent="0.2">
      <c r="A7063"/>
      <c r="B7063"/>
      <c r="C7063"/>
      <c r="D7063"/>
      <c r="E7063"/>
      <c r="F7063"/>
      <c r="G7063"/>
      <c r="H7063"/>
      <c r="I7063"/>
      <c r="J7063"/>
      <c r="K7063"/>
    </row>
    <row r="7064" spans="1:11" x14ac:dyDescent="0.2">
      <c r="A7064"/>
      <c r="B7064"/>
      <c r="C7064"/>
      <c r="D7064"/>
      <c r="E7064"/>
      <c r="F7064"/>
      <c r="G7064"/>
      <c r="H7064"/>
      <c r="I7064"/>
      <c r="J7064"/>
      <c r="K7064"/>
    </row>
    <row r="7065" spans="1:11" x14ac:dyDescent="0.2">
      <c r="A7065"/>
      <c r="B7065"/>
      <c r="C7065"/>
      <c r="D7065"/>
      <c r="E7065"/>
      <c r="F7065"/>
      <c r="G7065"/>
      <c r="H7065"/>
      <c r="I7065"/>
      <c r="J7065"/>
      <c r="K7065"/>
    </row>
    <row r="7066" spans="1:11" x14ac:dyDescent="0.2">
      <c r="A7066"/>
      <c r="B7066"/>
      <c r="C7066"/>
      <c r="D7066"/>
      <c r="E7066"/>
      <c r="F7066"/>
      <c r="G7066"/>
      <c r="H7066"/>
      <c r="I7066"/>
      <c r="J7066"/>
      <c r="K7066"/>
    </row>
    <row r="7067" spans="1:11" x14ac:dyDescent="0.2">
      <c r="A7067"/>
      <c r="B7067"/>
      <c r="C7067"/>
      <c r="D7067"/>
      <c r="E7067"/>
      <c r="F7067"/>
      <c r="G7067"/>
      <c r="H7067"/>
      <c r="I7067"/>
      <c r="J7067"/>
      <c r="K7067"/>
    </row>
    <row r="7068" spans="1:11" x14ac:dyDescent="0.2">
      <c r="A7068"/>
      <c r="B7068"/>
      <c r="C7068"/>
      <c r="D7068"/>
      <c r="E7068"/>
      <c r="F7068"/>
      <c r="G7068"/>
      <c r="H7068"/>
      <c r="I7068"/>
      <c r="J7068"/>
      <c r="K7068"/>
    </row>
    <row r="7069" spans="1:11" x14ac:dyDescent="0.2">
      <c r="A7069"/>
      <c r="B7069"/>
      <c r="C7069"/>
      <c r="D7069"/>
      <c r="E7069"/>
      <c r="F7069"/>
      <c r="G7069"/>
      <c r="H7069"/>
      <c r="I7069"/>
      <c r="J7069"/>
      <c r="K7069"/>
    </row>
    <row r="7070" spans="1:11" x14ac:dyDescent="0.2">
      <c r="A7070"/>
      <c r="B7070"/>
      <c r="C7070"/>
      <c r="D7070"/>
      <c r="E7070"/>
      <c r="F7070"/>
      <c r="G7070"/>
      <c r="H7070"/>
      <c r="I7070"/>
      <c r="J7070"/>
      <c r="K7070"/>
    </row>
    <row r="7071" spans="1:11" x14ac:dyDescent="0.2">
      <c r="A7071"/>
      <c r="B7071"/>
      <c r="C7071"/>
      <c r="D7071"/>
      <c r="E7071"/>
      <c r="F7071"/>
      <c r="G7071"/>
      <c r="H7071"/>
      <c r="I7071"/>
      <c r="J7071"/>
      <c r="K7071"/>
    </row>
    <row r="7072" spans="1:11" x14ac:dyDescent="0.2">
      <c r="A7072"/>
      <c r="B7072"/>
      <c r="C7072"/>
      <c r="D7072"/>
      <c r="E7072"/>
      <c r="F7072"/>
      <c r="G7072"/>
      <c r="H7072"/>
      <c r="I7072"/>
      <c r="J7072"/>
      <c r="K7072"/>
    </row>
    <row r="7073" spans="1:11" x14ac:dyDescent="0.2">
      <c r="A7073"/>
      <c r="B7073"/>
      <c r="C7073"/>
      <c r="D7073"/>
      <c r="E7073"/>
      <c r="F7073"/>
      <c r="G7073"/>
      <c r="H7073"/>
      <c r="I7073"/>
      <c r="J7073"/>
      <c r="K7073"/>
    </row>
    <row r="7074" spans="1:11" x14ac:dyDescent="0.2">
      <c r="A7074"/>
      <c r="B7074"/>
      <c r="C7074"/>
      <c r="D7074"/>
      <c r="E7074"/>
      <c r="F7074"/>
      <c r="G7074"/>
      <c r="H7074"/>
      <c r="I7074"/>
      <c r="J7074"/>
      <c r="K7074"/>
    </row>
    <row r="7075" spans="1:11" x14ac:dyDescent="0.2">
      <c r="A7075"/>
      <c r="B7075"/>
      <c r="C7075"/>
      <c r="D7075"/>
      <c r="E7075"/>
      <c r="F7075"/>
      <c r="G7075"/>
      <c r="H7075"/>
      <c r="I7075"/>
      <c r="J7075"/>
      <c r="K7075"/>
    </row>
    <row r="7076" spans="1:11" x14ac:dyDescent="0.2">
      <c r="A7076"/>
      <c r="B7076"/>
      <c r="C7076"/>
      <c r="D7076"/>
      <c r="E7076"/>
      <c r="F7076"/>
      <c r="G7076"/>
      <c r="H7076"/>
      <c r="I7076"/>
      <c r="J7076"/>
      <c r="K7076"/>
    </row>
    <row r="7077" spans="1:11" x14ac:dyDescent="0.2">
      <c r="A7077"/>
      <c r="B7077"/>
      <c r="C7077"/>
      <c r="D7077"/>
      <c r="E7077"/>
      <c r="F7077"/>
      <c r="G7077"/>
      <c r="H7077"/>
      <c r="I7077"/>
      <c r="J7077"/>
      <c r="K7077"/>
    </row>
    <row r="7078" spans="1:11" x14ac:dyDescent="0.2">
      <c r="A7078"/>
      <c r="B7078"/>
      <c r="C7078"/>
      <c r="D7078"/>
      <c r="E7078"/>
      <c r="F7078"/>
      <c r="G7078"/>
      <c r="H7078"/>
      <c r="I7078"/>
      <c r="J7078"/>
      <c r="K7078"/>
    </row>
    <row r="7079" spans="1:11" x14ac:dyDescent="0.2">
      <c r="A7079"/>
      <c r="B7079"/>
      <c r="C7079"/>
      <c r="D7079"/>
      <c r="E7079"/>
      <c r="F7079"/>
      <c r="G7079"/>
      <c r="H7079"/>
      <c r="I7079"/>
      <c r="J7079"/>
      <c r="K7079"/>
    </row>
    <row r="7080" spans="1:11" x14ac:dyDescent="0.2">
      <c r="A7080"/>
      <c r="B7080"/>
      <c r="C7080"/>
      <c r="D7080"/>
      <c r="E7080"/>
      <c r="F7080"/>
      <c r="G7080"/>
      <c r="H7080"/>
      <c r="I7080"/>
      <c r="J7080"/>
      <c r="K7080"/>
    </row>
    <row r="7081" spans="1:11" x14ac:dyDescent="0.2">
      <c r="A7081"/>
      <c r="B7081"/>
      <c r="C7081"/>
      <c r="D7081"/>
      <c r="E7081"/>
      <c r="F7081"/>
      <c r="G7081"/>
      <c r="H7081"/>
      <c r="I7081"/>
      <c r="J7081"/>
      <c r="K7081"/>
    </row>
    <row r="7082" spans="1:11" x14ac:dyDescent="0.2">
      <c r="A7082"/>
      <c r="B7082"/>
      <c r="C7082"/>
      <c r="D7082"/>
      <c r="E7082"/>
      <c r="F7082"/>
      <c r="G7082"/>
      <c r="H7082"/>
      <c r="I7082"/>
      <c r="J7082"/>
      <c r="K7082"/>
    </row>
    <row r="7083" spans="1:11" x14ac:dyDescent="0.2">
      <c r="A7083"/>
      <c r="B7083"/>
      <c r="C7083"/>
      <c r="D7083"/>
      <c r="E7083"/>
      <c r="F7083"/>
      <c r="G7083"/>
      <c r="H7083"/>
      <c r="I7083"/>
      <c r="J7083"/>
      <c r="K7083"/>
    </row>
    <row r="7084" spans="1:11" x14ac:dyDescent="0.2">
      <c r="A7084"/>
      <c r="B7084"/>
      <c r="C7084"/>
      <c r="D7084"/>
      <c r="E7084"/>
      <c r="F7084"/>
      <c r="G7084"/>
      <c r="H7084"/>
      <c r="I7084"/>
      <c r="J7084"/>
      <c r="K7084"/>
    </row>
    <row r="7085" spans="1:11" x14ac:dyDescent="0.2">
      <c r="A7085"/>
      <c r="B7085"/>
      <c r="C7085"/>
      <c r="D7085"/>
      <c r="E7085"/>
      <c r="F7085"/>
      <c r="G7085"/>
      <c r="H7085"/>
      <c r="I7085"/>
      <c r="J7085"/>
      <c r="K7085"/>
    </row>
    <row r="7086" spans="1:11" x14ac:dyDescent="0.2">
      <c r="A7086"/>
      <c r="B7086"/>
      <c r="C7086"/>
      <c r="D7086"/>
      <c r="E7086"/>
      <c r="F7086"/>
      <c r="G7086"/>
      <c r="H7086"/>
      <c r="I7086"/>
      <c r="J7086"/>
      <c r="K7086"/>
    </row>
    <row r="7087" spans="1:11" x14ac:dyDescent="0.2">
      <c r="A7087"/>
      <c r="B7087"/>
      <c r="C7087"/>
      <c r="D7087"/>
      <c r="E7087"/>
      <c r="F7087"/>
      <c r="G7087"/>
      <c r="H7087"/>
      <c r="I7087"/>
      <c r="J7087"/>
      <c r="K7087"/>
    </row>
    <row r="7088" spans="1:11" x14ac:dyDescent="0.2">
      <c r="A7088"/>
      <c r="B7088"/>
      <c r="C7088"/>
      <c r="D7088"/>
      <c r="E7088"/>
      <c r="F7088"/>
      <c r="G7088"/>
      <c r="H7088"/>
      <c r="I7088"/>
      <c r="J7088"/>
      <c r="K7088"/>
    </row>
    <row r="7089" spans="1:11" x14ac:dyDescent="0.2">
      <c r="A7089"/>
      <c r="B7089"/>
      <c r="C7089"/>
      <c r="D7089"/>
      <c r="E7089"/>
      <c r="F7089"/>
      <c r="G7089"/>
      <c r="H7089"/>
      <c r="I7089"/>
      <c r="J7089"/>
      <c r="K7089"/>
    </row>
    <row r="7090" spans="1:11" x14ac:dyDescent="0.2">
      <c r="A7090"/>
      <c r="B7090"/>
      <c r="C7090"/>
      <c r="D7090"/>
      <c r="E7090"/>
      <c r="F7090"/>
      <c r="G7090"/>
      <c r="H7090"/>
      <c r="I7090"/>
      <c r="J7090"/>
      <c r="K7090"/>
    </row>
    <row r="7091" spans="1:11" x14ac:dyDescent="0.2">
      <c r="A7091"/>
      <c r="B7091"/>
      <c r="C7091"/>
      <c r="D7091"/>
      <c r="E7091"/>
      <c r="F7091"/>
      <c r="G7091"/>
      <c r="H7091"/>
      <c r="I7091"/>
      <c r="J7091"/>
      <c r="K7091"/>
    </row>
    <row r="7092" spans="1:11" x14ac:dyDescent="0.2">
      <c r="A7092"/>
      <c r="B7092"/>
      <c r="C7092"/>
      <c r="D7092"/>
      <c r="E7092"/>
      <c r="F7092"/>
      <c r="G7092"/>
      <c r="H7092"/>
      <c r="I7092"/>
      <c r="J7092"/>
      <c r="K7092"/>
    </row>
    <row r="7093" spans="1:11" x14ac:dyDescent="0.2">
      <c r="A7093"/>
      <c r="B7093"/>
      <c r="C7093"/>
      <c r="D7093"/>
      <c r="E7093"/>
      <c r="F7093"/>
      <c r="G7093"/>
      <c r="H7093"/>
      <c r="I7093"/>
      <c r="J7093"/>
      <c r="K7093"/>
    </row>
    <row r="7094" spans="1:11" x14ac:dyDescent="0.2">
      <c r="A7094"/>
      <c r="B7094"/>
      <c r="C7094"/>
      <c r="D7094"/>
      <c r="E7094"/>
      <c r="F7094"/>
      <c r="G7094"/>
      <c r="H7094"/>
      <c r="I7094"/>
      <c r="J7094"/>
      <c r="K7094"/>
    </row>
    <row r="7095" spans="1:11" x14ac:dyDescent="0.2">
      <c r="A7095"/>
      <c r="B7095"/>
      <c r="C7095"/>
      <c r="D7095"/>
      <c r="E7095"/>
      <c r="F7095"/>
      <c r="G7095"/>
      <c r="H7095"/>
      <c r="I7095"/>
      <c r="J7095"/>
      <c r="K7095"/>
    </row>
    <row r="7096" spans="1:11" x14ac:dyDescent="0.2">
      <c r="A7096"/>
      <c r="B7096"/>
      <c r="C7096"/>
      <c r="D7096"/>
      <c r="E7096"/>
      <c r="F7096"/>
      <c r="G7096"/>
      <c r="H7096"/>
      <c r="I7096"/>
      <c r="J7096"/>
      <c r="K7096"/>
    </row>
    <row r="7097" spans="1:11" x14ac:dyDescent="0.2">
      <c r="A7097"/>
      <c r="B7097"/>
      <c r="C7097"/>
      <c r="D7097"/>
      <c r="E7097"/>
      <c r="F7097"/>
      <c r="G7097"/>
      <c r="H7097"/>
      <c r="I7097"/>
      <c r="J7097"/>
      <c r="K7097"/>
    </row>
    <row r="7098" spans="1:11" x14ac:dyDescent="0.2">
      <c r="A7098"/>
      <c r="B7098"/>
      <c r="C7098"/>
      <c r="D7098"/>
      <c r="E7098"/>
      <c r="F7098"/>
      <c r="G7098"/>
      <c r="H7098"/>
      <c r="I7098"/>
      <c r="J7098"/>
      <c r="K7098"/>
    </row>
    <row r="7099" spans="1:11" x14ac:dyDescent="0.2">
      <c r="A7099"/>
      <c r="B7099"/>
      <c r="C7099"/>
      <c r="D7099"/>
      <c r="E7099"/>
      <c r="F7099"/>
      <c r="G7099"/>
      <c r="H7099"/>
      <c r="I7099"/>
      <c r="J7099"/>
      <c r="K7099"/>
    </row>
    <row r="7100" spans="1:11" x14ac:dyDescent="0.2">
      <c r="A7100"/>
      <c r="B7100"/>
      <c r="C7100"/>
      <c r="D7100"/>
      <c r="E7100"/>
      <c r="F7100"/>
      <c r="G7100"/>
      <c r="H7100"/>
      <c r="I7100"/>
      <c r="J7100"/>
      <c r="K7100"/>
    </row>
    <row r="7101" spans="1:11" x14ac:dyDescent="0.2">
      <c r="A7101"/>
      <c r="B7101"/>
      <c r="C7101"/>
      <c r="D7101"/>
      <c r="E7101"/>
      <c r="F7101"/>
      <c r="G7101"/>
      <c r="H7101"/>
      <c r="I7101"/>
      <c r="J7101"/>
      <c r="K7101"/>
    </row>
    <row r="7102" spans="1:11" x14ac:dyDescent="0.2">
      <c r="A7102"/>
      <c r="B7102"/>
      <c r="C7102"/>
      <c r="D7102"/>
      <c r="E7102"/>
      <c r="F7102"/>
      <c r="G7102"/>
      <c r="H7102"/>
      <c r="I7102"/>
      <c r="J7102"/>
      <c r="K7102"/>
    </row>
    <row r="7103" spans="1:11" x14ac:dyDescent="0.2">
      <c r="A7103"/>
      <c r="B7103"/>
      <c r="C7103"/>
      <c r="D7103"/>
      <c r="E7103"/>
      <c r="F7103"/>
      <c r="G7103"/>
      <c r="H7103"/>
      <c r="I7103"/>
      <c r="J7103"/>
      <c r="K7103"/>
    </row>
    <row r="7104" spans="1:11" x14ac:dyDescent="0.2">
      <c r="A7104"/>
      <c r="B7104"/>
      <c r="C7104"/>
      <c r="D7104"/>
      <c r="E7104"/>
      <c r="F7104"/>
      <c r="G7104"/>
      <c r="H7104"/>
      <c r="I7104"/>
      <c r="J7104"/>
      <c r="K7104"/>
    </row>
    <row r="7105" spans="1:11" x14ac:dyDescent="0.2">
      <c r="A7105"/>
      <c r="B7105"/>
      <c r="C7105"/>
      <c r="D7105"/>
      <c r="E7105"/>
      <c r="F7105"/>
      <c r="G7105"/>
      <c r="H7105"/>
      <c r="I7105"/>
      <c r="J7105"/>
      <c r="K7105"/>
    </row>
    <row r="7106" spans="1:11" x14ac:dyDescent="0.2">
      <c r="A7106"/>
      <c r="B7106"/>
      <c r="C7106"/>
      <c r="D7106"/>
      <c r="E7106"/>
      <c r="F7106"/>
      <c r="G7106"/>
      <c r="H7106"/>
      <c r="I7106"/>
      <c r="J7106"/>
      <c r="K7106"/>
    </row>
    <row r="7107" spans="1:11" x14ac:dyDescent="0.2">
      <c r="A7107"/>
      <c r="B7107"/>
      <c r="C7107"/>
      <c r="D7107"/>
      <c r="E7107"/>
      <c r="F7107"/>
      <c r="G7107"/>
      <c r="H7107"/>
      <c r="I7107"/>
      <c r="J7107"/>
      <c r="K7107"/>
    </row>
    <row r="7108" spans="1:11" x14ac:dyDescent="0.2">
      <c r="A7108"/>
      <c r="B7108"/>
      <c r="C7108"/>
      <c r="D7108"/>
      <c r="E7108"/>
      <c r="F7108"/>
      <c r="G7108"/>
      <c r="H7108"/>
      <c r="I7108"/>
      <c r="J7108"/>
      <c r="K7108"/>
    </row>
    <row r="7109" spans="1:11" x14ac:dyDescent="0.2">
      <c r="A7109"/>
      <c r="B7109"/>
      <c r="C7109"/>
      <c r="D7109"/>
      <c r="E7109"/>
      <c r="F7109"/>
      <c r="G7109"/>
      <c r="H7109"/>
      <c r="I7109"/>
      <c r="J7109"/>
      <c r="K7109"/>
    </row>
    <row r="7110" spans="1:11" x14ac:dyDescent="0.2">
      <c r="A7110"/>
      <c r="B7110"/>
      <c r="C7110"/>
      <c r="D7110"/>
      <c r="E7110"/>
      <c r="F7110"/>
      <c r="G7110"/>
      <c r="H7110"/>
      <c r="I7110"/>
      <c r="J7110"/>
      <c r="K7110"/>
    </row>
    <row r="7111" spans="1:11" x14ac:dyDescent="0.2">
      <c r="A7111"/>
      <c r="B7111"/>
      <c r="C7111"/>
      <c r="D7111"/>
      <c r="E7111"/>
      <c r="F7111"/>
      <c r="G7111"/>
      <c r="H7111"/>
      <c r="I7111"/>
      <c r="J7111"/>
      <c r="K7111"/>
    </row>
    <row r="7112" spans="1:11" x14ac:dyDescent="0.2">
      <c r="A7112"/>
      <c r="B7112"/>
      <c r="C7112"/>
      <c r="D7112"/>
      <c r="E7112"/>
      <c r="F7112"/>
      <c r="G7112"/>
      <c r="H7112"/>
      <c r="I7112"/>
      <c r="J7112"/>
      <c r="K7112"/>
    </row>
    <row r="7113" spans="1:11" x14ac:dyDescent="0.2">
      <c r="A7113"/>
      <c r="B7113"/>
      <c r="C7113"/>
      <c r="D7113"/>
      <c r="E7113"/>
      <c r="F7113"/>
      <c r="G7113"/>
      <c r="H7113"/>
      <c r="I7113"/>
      <c r="J7113"/>
      <c r="K7113"/>
    </row>
    <row r="7114" spans="1:11" x14ac:dyDescent="0.2">
      <c r="A7114"/>
      <c r="B7114"/>
      <c r="C7114"/>
      <c r="D7114"/>
      <c r="E7114"/>
      <c r="F7114"/>
      <c r="G7114"/>
      <c r="H7114"/>
      <c r="I7114"/>
      <c r="J7114"/>
      <c r="K7114"/>
    </row>
    <row r="7115" spans="1:11" x14ac:dyDescent="0.2">
      <c r="A7115"/>
      <c r="B7115"/>
      <c r="C7115"/>
      <c r="D7115"/>
      <c r="E7115"/>
      <c r="F7115"/>
      <c r="G7115"/>
      <c r="H7115"/>
      <c r="I7115"/>
      <c r="J7115"/>
      <c r="K7115"/>
    </row>
    <row r="7116" spans="1:11" x14ac:dyDescent="0.2">
      <c r="A7116"/>
      <c r="B7116"/>
      <c r="C7116"/>
      <c r="D7116"/>
      <c r="E7116"/>
      <c r="F7116"/>
      <c r="G7116"/>
      <c r="H7116"/>
      <c r="I7116"/>
      <c r="J7116"/>
      <c r="K7116"/>
    </row>
    <row r="7117" spans="1:11" x14ac:dyDescent="0.2">
      <c r="A7117"/>
      <c r="B7117"/>
      <c r="C7117"/>
      <c r="D7117"/>
      <c r="E7117"/>
      <c r="F7117"/>
      <c r="G7117"/>
      <c r="H7117"/>
      <c r="I7117"/>
      <c r="J7117"/>
      <c r="K7117"/>
    </row>
    <row r="7118" spans="1:11" x14ac:dyDescent="0.2">
      <c r="A7118"/>
      <c r="B7118"/>
      <c r="C7118"/>
      <c r="D7118"/>
      <c r="E7118"/>
      <c r="F7118"/>
      <c r="G7118"/>
      <c r="H7118"/>
      <c r="I7118"/>
      <c r="J7118"/>
      <c r="K7118"/>
    </row>
    <row r="7119" spans="1:11" x14ac:dyDescent="0.2">
      <c r="A7119"/>
      <c r="B7119"/>
      <c r="C7119"/>
      <c r="D7119"/>
      <c r="E7119"/>
      <c r="F7119"/>
      <c r="G7119"/>
      <c r="H7119"/>
      <c r="I7119"/>
      <c r="J7119"/>
      <c r="K7119"/>
    </row>
    <row r="7120" spans="1:11" x14ac:dyDescent="0.2">
      <c r="A7120"/>
      <c r="B7120"/>
      <c r="C7120"/>
      <c r="D7120"/>
      <c r="E7120"/>
      <c r="F7120"/>
      <c r="G7120"/>
      <c r="H7120"/>
      <c r="I7120"/>
      <c r="J7120"/>
      <c r="K7120"/>
    </row>
    <row r="7121" spans="1:11" x14ac:dyDescent="0.2">
      <c r="A7121"/>
      <c r="B7121"/>
      <c r="C7121"/>
      <c r="D7121"/>
      <c r="E7121"/>
      <c r="F7121"/>
      <c r="G7121"/>
      <c r="H7121"/>
      <c r="I7121"/>
      <c r="J7121"/>
      <c r="K7121"/>
    </row>
    <row r="7122" spans="1:11" x14ac:dyDescent="0.2">
      <c r="A7122"/>
      <c r="B7122"/>
      <c r="C7122"/>
      <c r="D7122"/>
      <c r="E7122"/>
      <c r="F7122"/>
      <c r="G7122"/>
      <c r="H7122"/>
      <c r="I7122"/>
      <c r="J7122"/>
      <c r="K7122"/>
    </row>
    <row r="7123" spans="1:11" x14ac:dyDescent="0.2">
      <c r="A7123"/>
      <c r="B7123"/>
      <c r="C7123"/>
      <c r="D7123"/>
      <c r="E7123"/>
      <c r="F7123"/>
      <c r="G7123"/>
      <c r="H7123"/>
      <c r="I7123"/>
      <c r="J7123"/>
      <c r="K7123"/>
    </row>
    <row r="7124" spans="1:11" x14ac:dyDescent="0.2">
      <c r="A7124"/>
      <c r="B7124"/>
      <c r="C7124"/>
      <c r="D7124"/>
      <c r="E7124"/>
      <c r="F7124"/>
      <c r="G7124"/>
      <c r="H7124"/>
      <c r="I7124"/>
      <c r="J7124"/>
      <c r="K7124"/>
    </row>
    <row r="7125" spans="1:11" x14ac:dyDescent="0.2">
      <c r="A7125"/>
      <c r="B7125"/>
      <c r="C7125"/>
      <c r="D7125"/>
      <c r="E7125"/>
      <c r="F7125"/>
      <c r="G7125"/>
      <c r="H7125"/>
      <c r="I7125"/>
      <c r="J7125"/>
      <c r="K7125"/>
    </row>
    <row r="7126" spans="1:11" x14ac:dyDescent="0.2">
      <c r="A7126"/>
      <c r="B7126"/>
      <c r="C7126"/>
      <c r="D7126"/>
      <c r="E7126"/>
      <c r="F7126"/>
      <c r="G7126"/>
      <c r="H7126"/>
      <c r="I7126"/>
      <c r="J7126"/>
      <c r="K7126"/>
    </row>
    <row r="7127" spans="1:11" x14ac:dyDescent="0.2">
      <c r="A7127"/>
      <c r="B7127"/>
      <c r="C7127"/>
      <c r="D7127"/>
      <c r="E7127"/>
      <c r="F7127"/>
      <c r="G7127"/>
      <c r="H7127"/>
      <c r="I7127"/>
      <c r="J7127"/>
      <c r="K7127"/>
    </row>
    <row r="7128" spans="1:11" x14ac:dyDescent="0.2">
      <c r="A7128"/>
      <c r="B7128"/>
      <c r="C7128"/>
      <c r="D7128"/>
      <c r="E7128"/>
      <c r="F7128"/>
      <c r="G7128"/>
      <c r="H7128"/>
      <c r="I7128"/>
      <c r="J7128"/>
      <c r="K7128"/>
    </row>
    <row r="7129" spans="1:11" x14ac:dyDescent="0.2">
      <c r="A7129"/>
      <c r="B7129"/>
      <c r="C7129"/>
      <c r="D7129"/>
      <c r="E7129"/>
      <c r="F7129"/>
      <c r="G7129"/>
      <c r="H7129"/>
      <c r="I7129"/>
      <c r="J7129"/>
      <c r="K7129"/>
    </row>
    <row r="7130" spans="1:11" x14ac:dyDescent="0.2">
      <c r="A7130"/>
      <c r="B7130"/>
      <c r="C7130"/>
      <c r="D7130"/>
      <c r="E7130"/>
      <c r="F7130"/>
      <c r="G7130"/>
      <c r="H7130"/>
      <c r="I7130"/>
      <c r="J7130"/>
      <c r="K7130"/>
    </row>
    <row r="7131" spans="1:11" x14ac:dyDescent="0.2">
      <c r="A7131"/>
      <c r="B7131"/>
      <c r="C7131"/>
      <c r="D7131"/>
      <c r="E7131"/>
      <c r="F7131"/>
      <c r="G7131"/>
      <c r="H7131"/>
      <c r="I7131"/>
      <c r="J7131"/>
      <c r="K7131"/>
    </row>
    <row r="7132" spans="1:11" x14ac:dyDescent="0.2">
      <c r="A7132"/>
      <c r="B7132"/>
      <c r="C7132"/>
      <c r="D7132"/>
      <c r="E7132"/>
      <c r="F7132"/>
      <c r="G7132"/>
      <c r="H7132"/>
      <c r="I7132"/>
      <c r="J7132"/>
      <c r="K7132"/>
    </row>
    <row r="7133" spans="1:11" x14ac:dyDescent="0.2">
      <c r="A7133"/>
      <c r="B7133"/>
      <c r="C7133"/>
      <c r="D7133"/>
      <c r="E7133"/>
      <c r="F7133"/>
      <c r="G7133"/>
      <c r="H7133"/>
      <c r="I7133"/>
      <c r="J7133"/>
      <c r="K7133"/>
    </row>
    <row r="7134" spans="1:11" x14ac:dyDescent="0.2">
      <c r="A7134"/>
      <c r="B7134"/>
      <c r="C7134"/>
      <c r="D7134"/>
      <c r="E7134"/>
      <c r="F7134"/>
      <c r="G7134"/>
      <c r="H7134"/>
      <c r="I7134"/>
      <c r="J7134"/>
      <c r="K7134"/>
    </row>
    <row r="7135" spans="1:11" x14ac:dyDescent="0.2">
      <c r="A7135"/>
      <c r="B7135"/>
      <c r="C7135"/>
      <c r="D7135"/>
      <c r="E7135"/>
      <c r="F7135"/>
      <c r="G7135"/>
      <c r="H7135"/>
      <c r="I7135"/>
      <c r="J7135"/>
      <c r="K7135"/>
    </row>
    <row r="7136" spans="1:11" x14ac:dyDescent="0.2">
      <c r="A7136"/>
      <c r="B7136"/>
      <c r="C7136"/>
      <c r="D7136"/>
      <c r="E7136"/>
      <c r="F7136"/>
      <c r="G7136"/>
      <c r="H7136"/>
      <c r="I7136"/>
      <c r="J7136"/>
      <c r="K7136"/>
    </row>
    <row r="7137" spans="1:11" x14ac:dyDescent="0.2">
      <c r="A7137"/>
      <c r="B7137"/>
      <c r="C7137"/>
      <c r="D7137"/>
      <c r="E7137"/>
      <c r="F7137"/>
      <c r="G7137"/>
      <c r="H7137"/>
      <c r="I7137"/>
      <c r="J7137"/>
      <c r="K7137"/>
    </row>
    <row r="7138" spans="1:11" x14ac:dyDescent="0.2">
      <c r="A7138"/>
      <c r="B7138"/>
      <c r="C7138"/>
      <c r="D7138"/>
      <c r="E7138"/>
      <c r="F7138"/>
      <c r="G7138"/>
      <c r="H7138"/>
      <c r="I7138"/>
      <c r="J7138"/>
      <c r="K7138"/>
    </row>
    <row r="7139" spans="1:11" x14ac:dyDescent="0.2">
      <c r="A7139"/>
      <c r="B7139"/>
      <c r="C7139"/>
      <c r="D7139"/>
      <c r="E7139"/>
      <c r="F7139"/>
      <c r="G7139"/>
      <c r="H7139"/>
      <c r="I7139"/>
      <c r="J7139"/>
      <c r="K7139"/>
    </row>
    <row r="7140" spans="1:11" x14ac:dyDescent="0.2">
      <c r="A7140"/>
      <c r="B7140"/>
      <c r="C7140"/>
      <c r="D7140"/>
      <c r="E7140"/>
      <c r="F7140"/>
      <c r="G7140"/>
      <c r="H7140"/>
      <c r="I7140"/>
      <c r="J7140"/>
      <c r="K7140"/>
    </row>
    <row r="7141" spans="1:11" x14ac:dyDescent="0.2">
      <c r="A7141"/>
      <c r="B7141"/>
      <c r="C7141"/>
      <c r="D7141"/>
      <c r="E7141"/>
      <c r="F7141"/>
      <c r="G7141"/>
      <c r="H7141"/>
      <c r="I7141"/>
      <c r="J7141"/>
      <c r="K7141"/>
    </row>
    <row r="7142" spans="1:11" x14ac:dyDescent="0.2">
      <c r="A7142"/>
      <c r="B7142"/>
      <c r="C7142"/>
      <c r="D7142"/>
      <c r="E7142"/>
      <c r="F7142"/>
      <c r="G7142"/>
      <c r="H7142"/>
      <c r="I7142"/>
      <c r="J7142"/>
      <c r="K7142"/>
    </row>
    <row r="7143" spans="1:11" x14ac:dyDescent="0.2">
      <c r="A7143"/>
      <c r="B7143"/>
      <c r="C7143"/>
      <c r="D7143"/>
      <c r="E7143"/>
      <c r="F7143"/>
      <c r="G7143"/>
      <c r="H7143"/>
      <c r="I7143"/>
      <c r="J7143"/>
      <c r="K7143"/>
    </row>
    <row r="7144" spans="1:11" x14ac:dyDescent="0.2">
      <c r="A7144"/>
      <c r="B7144"/>
      <c r="C7144"/>
      <c r="D7144"/>
      <c r="E7144"/>
      <c r="F7144"/>
      <c r="G7144"/>
      <c r="H7144"/>
      <c r="I7144"/>
      <c r="J7144"/>
      <c r="K7144"/>
    </row>
    <row r="7145" spans="1:11" x14ac:dyDescent="0.2">
      <c r="A7145"/>
      <c r="B7145"/>
      <c r="C7145"/>
      <c r="D7145"/>
      <c r="E7145"/>
      <c r="F7145"/>
      <c r="G7145"/>
      <c r="H7145"/>
      <c r="I7145"/>
      <c r="J7145"/>
      <c r="K7145"/>
    </row>
    <row r="7146" spans="1:11" x14ac:dyDescent="0.2">
      <c r="A7146"/>
      <c r="B7146"/>
      <c r="C7146"/>
      <c r="D7146"/>
      <c r="E7146"/>
      <c r="F7146"/>
      <c r="G7146"/>
      <c r="H7146"/>
      <c r="I7146"/>
      <c r="J7146"/>
      <c r="K7146"/>
    </row>
    <row r="7147" spans="1:11" x14ac:dyDescent="0.2">
      <c r="A7147"/>
      <c r="B7147"/>
      <c r="C7147"/>
      <c r="D7147"/>
      <c r="E7147"/>
      <c r="F7147"/>
      <c r="G7147"/>
      <c r="H7147"/>
      <c r="I7147"/>
      <c r="J7147"/>
      <c r="K7147"/>
    </row>
    <row r="7148" spans="1:11" x14ac:dyDescent="0.2">
      <c r="A7148"/>
      <c r="B7148"/>
      <c r="C7148"/>
      <c r="D7148"/>
      <c r="E7148"/>
      <c r="F7148"/>
      <c r="G7148"/>
      <c r="H7148"/>
      <c r="I7148"/>
      <c r="J7148"/>
      <c r="K7148"/>
    </row>
    <row r="7149" spans="1:11" x14ac:dyDescent="0.2">
      <c r="A7149"/>
      <c r="B7149"/>
      <c r="C7149"/>
      <c r="D7149"/>
      <c r="E7149"/>
      <c r="F7149"/>
      <c r="G7149"/>
      <c r="H7149"/>
      <c r="I7149"/>
      <c r="J7149"/>
      <c r="K7149"/>
    </row>
    <row r="7150" spans="1:11" x14ac:dyDescent="0.2">
      <c r="A7150"/>
      <c r="B7150"/>
      <c r="C7150"/>
      <c r="D7150"/>
      <c r="E7150"/>
      <c r="F7150"/>
      <c r="G7150"/>
      <c r="H7150"/>
      <c r="I7150"/>
      <c r="J7150"/>
      <c r="K7150"/>
    </row>
    <row r="7151" spans="1:11" x14ac:dyDescent="0.2">
      <c r="A7151"/>
      <c r="B7151"/>
      <c r="C7151"/>
      <c r="D7151"/>
      <c r="E7151"/>
      <c r="F7151"/>
      <c r="G7151"/>
      <c r="H7151"/>
      <c r="I7151"/>
      <c r="J7151"/>
      <c r="K7151"/>
    </row>
    <row r="7152" spans="1:11" x14ac:dyDescent="0.2">
      <c r="A7152"/>
      <c r="B7152"/>
      <c r="C7152"/>
      <c r="D7152"/>
      <c r="E7152"/>
      <c r="F7152"/>
      <c r="G7152"/>
      <c r="H7152"/>
      <c r="I7152"/>
      <c r="J7152"/>
      <c r="K7152"/>
    </row>
    <row r="7153" spans="1:11" x14ac:dyDescent="0.2">
      <c r="A7153"/>
      <c r="B7153"/>
      <c r="C7153"/>
      <c r="D7153"/>
      <c r="E7153"/>
      <c r="F7153"/>
      <c r="G7153"/>
      <c r="H7153"/>
      <c r="I7153"/>
      <c r="J7153"/>
      <c r="K7153"/>
    </row>
    <row r="7154" spans="1:11" x14ac:dyDescent="0.2">
      <c r="A7154"/>
      <c r="B7154"/>
      <c r="C7154"/>
      <c r="D7154"/>
      <c r="E7154"/>
      <c r="F7154"/>
      <c r="G7154"/>
      <c r="H7154"/>
      <c r="I7154"/>
      <c r="J7154"/>
      <c r="K7154"/>
    </row>
    <row r="7155" spans="1:11" x14ac:dyDescent="0.2">
      <c r="A7155"/>
      <c r="B7155"/>
      <c r="C7155"/>
      <c r="D7155"/>
      <c r="E7155"/>
      <c r="F7155"/>
      <c r="G7155"/>
      <c r="H7155"/>
      <c r="I7155"/>
      <c r="J7155"/>
      <c r="K7155"/>
    </row>
    <row r="7156" spans="1:11" x14ac:dyDescent="0.2">
      <c r="A7156"/>
      <c r="B7156"/>
      <c r="C7156"/>
      <c r="D7156"/>
      <c r="E7156"/>
      <c r="F7156"/>
      <c r="G7156"/>
      <c r="H7156"/>
      <c r="I7156"/>
      <c r="J7156"/>
      <c r="K7156"/>
    </row>
    <row r="7157" spans="1:11" x14ac:dyDescent="0.2">
      <c r="A7157"/>
      <c r="B7157"/>
      <c r="C7157"/>
      <c r="D7157"/>
      <c r="E7157"/>
      <c r="F7157"/>
      <c r="G7157"/>
      <c r="H7157"/>
      <c r="I7157"/>
      <c r="J7157"/>
      <c r="K7157"/>
    </row>
    <row r="7158" spans="1:11" x14ac:dyDescent="0.2">
      <c r="A7158"/>
      <c r="B7158"/>
      <c r="C7158"/>
      <c r="D7158"/>
      <c r="E7158"/>
      <c r="F7158"/>
      <c r="G7158"/>
      <c r="H7158"/>
      <c r="I7158"/>
      <c r="J7158"/>
      <c r="K7158"/>
    </row>
    <row r="7159" spans="1:11" x14ac:dyDescent="0.2">
      <c r="A7159"/>
      <c r="B7159"/>
      <c r="C7159"/>
      <c r="D7159"/>
      <c r="E7159"/>
      <c r="F7159"/>
      <c r="G7159"/>
      <c r="H7159"/>
      <c r="I7159"/>
      <c r="J7159"/>
      <c r="K7159"/>
    </row>
    <row r="7160" spans="1:11" x14ac:dyDescent="0.2">
      <c r="A7160"/>
      <c r="B7160"/>
      <c r="C7160"/>
      <c r="D7160"/>
      <c r="E7160"/>
      <c r="F7160"/>
      <c r="G7160"/>
      <c r="H7160"/>
      <c r="I7160"/>
      <c r="J7160"/>
      <c r="K7160"/>
    </row>
    <row r="7161" spans="1:11" x14ac:dyDescent="0.2">
      <c r="A7161"/>
      <c r="B7161"/>
      <c r="C7161"/>
      <c r="D7161"/>
      <c r="E7161"/>
      <c r="F7161"/>
      <c r="G7161"/>
      <c r="H7161"/>
      <c r="I7161"/>
      <c r="J7161"/>
      <c r="K7161"/>
    </row>
    <row r="7162" spans="1:11" x14ac:dyDescent="0.2">
      <c r="A7162"/>
      <c r="B7162"/>
      <c r="C7162"/>
      <c r="D7162"/>
      <c r="E7162"/>
      <c r="F7162"/>
      <c r="G7162"/>
      <c r="H7162"/>
      <c r="I7162"/>
      <c r="J7162"/>
      <c r="K7162"/>
    </row>
    <row r="7163" spans="1:11" x14ac:dyDescent="0.2">
      <c r="A7163"/>
      <c r="B7163"/>
      <c r="C7163"/>
      <c r="D7163"/>
      <c r="E7163"/>
      <c r="F7163"/>
      <c r="G7163"/>
      <c r="H7163"/>
      <c r="I7163"/>
      <c r="J7163"/>
      <c r="K7163"/>
    </row>
    <row r="7164" spans="1:11" x14ac:dyDescent="0.2">
      <c r="A7164"/>
      <c r="B7164"/>
      <c r="C7164"/>
      <c r="D7164"/>
      <c r="E7164"/>
      <c r="F7164"/>
      <c r="G7164"/>
      <c r="H7164"/>
      <c r="I7164"/>
      <c r="J7164"/>
      <c r="K7164"/>
    </row>
    <row r="7165" spans="1:11" x14ac:dyDescent="0.2">
      <c r="A7165"/>
      <c r="B7165"/>
      <c r="C7165"/>
      <c r="D7165"/>
      <c r="E7165"/>
      <c r="F7165"/>
      <c r="G7165"/>
      <c r="H7165"/>
      <c r="I7165"/>
      <c r="J7165"/>
      <c r="K7165"/>
    </row>
    <row r="7166" spans="1:11" x14ac:dyDescent="0.2">
      <c r="A7166"/>
      <c r="B7166"/>
      <c r="C7166"/>
      <c r="D7166"/>
      <c r="E7166"/>
      <c r="F7166"/>
      <c r="G7166"/>
      <c r="H7166"/>
      <c r="I7166"/>
      <c r="J7166"/>
      <c r="K7166"/>
    </row>
    <row r="7167" spans="1:11" x14ac:dyDescent="0.2">
      <c r="A7167"/>
      <c r="B7167"/>
      <c r="C7167"/>
      <c r="D7167"/>
      <c r="E7167"/>
      <c r="F7167"/>
      <c r="G7167"/>
      <c r="H7167"/>
      <c r="I7167"/>
      <c r="J7167"/>
      <c r="K7167"/>
    </row>
    <row r="7168" spans="1:11" x14ac:dyDescent="0.2">
      <c r="A7168"/>
      <c r="B7168"/>
      <c r="C7168"/>
      <c r="D7168"/>
      <c r="E7168"/>
      <c r="F7168"/>
      <c r="G7168"/>
      <c r="H7168"/>
      <c r="I7168"/>
      <c r="J7168"/>
      <c r="K7168"/>
    </row>
    <row r="7169" spans="1:11" x14ac:dyDescent="0.2">
      <c r="A7169"/>
      <c r="B7169"/>
      <c r="C7169"/>
      <c r="D7169"/>
      <c r="E7169"/>
      <c r="F7169"/>
      <c r="G7169"/>
      <c r="H7169"/>
      <c r="I7169"/>
      <c r="J7169"/>
      <c r="K7169"/>
    </row>
    <row r="7170" spans="1:11" x14ac:dyDescent="0.2">
      <c r="A7170"/>
      <c r="B7170"/>
      <c r="C7170"/>
      <c r="D7170"/>
      <c r="E7170"/>
      <c r="F7170"/>
      <c r="G7170"/>
      <c r="H7170"/>
      <c r="I7170"/>
      <c r="J7170"/>
      <c r="K7170"/>
    </row>
    <row r="7171" spans="1:11" x14ac:dyDescent="0.2">
      <c r="A7171"/>
      <c r="B7171"/>
      <c r="C7171"/>
      <c r="D7171"/>
      <c r="E7171"/>
      <c r="F7171"/>
      <c r="G7171"/>
      <c r="H7171"/>
      <c r="I7171"/>
      <c r="J7171"/>
      <c r="K7171"/>
    </row>
    <row r="7172" spans="1:11" x14ac:dyDescent="0.2">
      <c r="A7172"/>
      <c r="B7172"/>
      <c r="C7172"/>
      <c r="D7172"/>
      <c r="E7172"/>
      <c r="F7172"/>
      <c r="G7172"/>
      <c r="H7172"/>
      <c r="I7172"/>
      <c r="J7172"/>
      <c r="K7172"/>
    </row>
    <row r="7173" spans="1:11" x14ac:dyDescent="0.2">
      <c r="A7173"/>
      <c r="B7173"/>
      <c r="C7173"/>
      <c r="D7173"/>
      <c r="E7173"/>
      <c r="F7173"/>
      <c r="G7173"/>
      <c r="H7173"/>
      <c r="I7173"/>
      <c r="J7173"/>
      <c r="K7173"/>
    </row>
    <row r="7174" spans="1:11" x14ac:dyDescent="0.2">
      <c r="A7174"/>
      <c r="B7174"/>
      <c r="C7174"/>
      <c r="D7174"/>
      <c r="E7174"/>
      <c r="F7174"/>
      <c r="G7174"/>
      <c r="H7174"/>
      <c r="I7174"/>
      <c r="J7174"/>
      <c r="K7174"/>
    </row>
    <row r="7175" spans="1:11" x14ac:dyDescent="0.2">
      <c r="A7175"/>
      <c r="B7175"/>
      <c r="C7175"/>
      <c r="D7175"/>
      <c r="E7175"/>
      <c r="F7175"/>
      <c r="G7175"/>
      <c r="H7175"/>
      <c r="I7175"/>
      <c r="J7175"/>
      <c r="K7175"/>
    </row>
    <row r="7176" spans="1:11" x14ac:dyDescent="0.2">
      <c r="A7176"/>
      <c r="B7176"/>
      <c r="C7176"/>
      <c r="D7176"/>
      <c r="E7176"/>
      <c r="F7176"/>
      <c r="G7176"/>
      <c r="H7176"/>
      <c r="I7176"/>
      <c r="J7176"/>
      <c r="K7176"/>
    </row>
    <row r="7177" spans="1:11" x14ac:dyDescent="0.2">
      <c r="A7177"/>
      <c r="B7177"/>
      <c r="C7177"/>
      <c r="D7177"/>
      <c r="E7177"/>
      <c r="F7177"/>
      <c r="G7177"/>
      <c r="H7177"/>
      <c r="I7177"/>
      <c r="J7177"/>
      <c r="K7177"/>
    </row>
    <row r="7178" spans="1:11" x14ac:dyDescent="0.2">
      <c r="A7178"/>
      <c r="B7178"/>
      <c r="C7178"/>
      <c r="D7178"/>
      <c r="E7178"/>
      <c r="F7178"/>
      <c r="G7178"/>
      <c r="H7178"/>
      <c r="I7178"/>
      <c r="J7178"/>
      <c r="K7178"/>
    </row>
    <row r="7179" spans="1:11" x14ac:dyDescent="0.2">
      <c r="A7179"/>
      <c r="B7179"/>
      <c r="C7179"/>
      <c r="D7179"/>
      <c r="E7179"/>
      <c r="F7179"/>
      <c r="G7179"/>
      <c r="H7179"/>
      <c r="I7179"/>
      <c r="J7179"/>
      <c r="K7179"/>
    </row>
    <row r="7180" spans="1:11" x14ac:dyDescent="0.2">
      <c r="A7180"/>
      <c r="B7180"/>
      <c r="C7180"/>
      <c r="D7180"/>
      <c r="E7180"/>
      <c r="F7180"/>
      <c r="G7180"/>
      <c r="H7180"/>
      <c r="I7180"/>
      <c r="J7180"/>
      <c r="K7180"/>
    </row>
    <row r="7181" spans="1:11" x14ac:dyDescent="0.2">
      <c r="A7181"/>
      <c r="B7181"/>
      <c r="C7181"/>
      <c r="D7181"/>
      <c r="E7181"/>
      <c r="F7181"/>
      <c r="G7181"/>
      <c r="H7181"/>
      <c r="I7181"/>
      <c r="J7181"/>
      <c r="K7181"/>
    </row>
    <row r="7182" spans="1:11" x14ac:dyDescent="0.2">
      <c r="A7182"/>
      <c r="B7182"/>
      <c r="C7182"/>
      <c r="D7182"/>
      <c r="E7182"/>
      <c r="F7182"/>
      <c r="G7182"/>
      <c r="H7182"/>
      <c r="I7182"/>
      <c r="J7182"/>
      <c r="K7182"/>
    </row>
    <row r="7183" spans="1:11" x14ac:dyDescent="0.2">
      <c r="A7183"/>
      <c r="B7183"/>
      <c r="C7183"/>
      <c r="D7183"/>
      <c r="E7183"/>
      <c r="F7183"/>
      <c r="G7183"/>
      <c r="H7183"/>
      <c r="I7183"/>
      <c r="J7183"/>
      <c r="K7183"/>
    </row>
    <row r="7184" spans="1:11" x14ac:dyDescent="0.2">
      <c r="A7184"/>
      <c r="B7184"/>
      <c r="C7184"/>
      <c r="D7184"/>
      <c r="E7184"/>
      <c r="F7184"/>
      <c r="G7184"/>
      <c r="H7184"/>
      <c r="I7184"/>
      <c r="J7184"/>
      <c r="K7184"/>
    </row>
    <row r="7185" spans="1:11" x14ac:dyDescent="0.2">
      <c r="A7185"/>
      <c r="B7185"/>
      <c r="C7185"/>
      <c r="D7185"/>
      <c r="E7185"/>
      <c r="F7185"/>
      <c r="G7185"/>
      <c r="H7185"/>
      <c r="I7185"/>
      <c r="J7185"/>
      <c r="K7185"/>
    </row>
    <row r="7186" spans="1:11" x14ac:dyDescent="0.2">
      <c r="A7186"/>
      <c r="B7186"/>
      <c r="C7186"/>
      <c r="D7186"/>
      <c r="E7186"/>
      <c r="F7186"/>
      <c r="G7186"/>
      <c r="H7186"/>
      <c r="I7186"/>
      <c r="J7186"/>
      <c r="K7186"/>
    </row>
    <row r="7187" spans="1:11" x14ac:dyDescent="0.2">
      <c r="A7187"/>
      <c r="B7187"/>
      <c r="C7187"/>
      <c r="D7187"/>
      <c r="E7187"/>
      <c r="F7187"/>
      <c r="G7187"/>
      <c r="H7187"/>
      <c r="I7187"/>
      <c r="J7187"/>
      <c r="K7187"/>
    </row>
    <row r="7188" spans="1:11" x14ac:dyDescent="0.2">
      <c r="A7188"/>
      <c r="B7188"/>
      <c r="C7188"/>
      <c r="D7188"/>
      <c r="E7188"/>
      <c r="F7188"/>
      <c r="G7188"/>
      <c r="H7188"/>
      <c r="I7188"/>
      <c r="J7188"/>
      <c r="K7188"/>
    </row>
    <row r="7189" spans="1:11" x14ac:dyDescent="0.2">
      <c r="A7189"/>
      <c r="B7189"/>
      <c r="C7189"/>
      <c r="D7189"/>
      <c r="E7189"/>
      <c r="F7189"/>
      <c r="G7189"/>
      <c r="H7189"/>
      <c r="I7189"/>
      <c r="J7189"/>
      <c r="K7189"/>
    </row>
    <row r="7190" spans="1:11" x14ac:dyDescent="0.2">
      <c r="A7190"/>
      <c r="B7190"/>
      <c r="C7190"/>
      <c r="D7190"/>
      <c r="E7190"/>
      <c r="F7190"/>
      <c r="G7190"/>
      <c r="H7190"/>
      <c r="I7190"/>
      <c r="J7190"/>
      <c r="K7190"/>
    </row>
    <row r="7191" spans="1:11" x14ac:dyDescent="0.2">
      <c r="A7191"/>
      <c r="B7191"/>
      <c r="C7191"/>
      <c r="D7191"/>
      <c r="E7191"/>
      <c r="F7191"/>
      <c r="G7191"/>
      <c r="H7191"/>
      <c r="I7191"/>
      <c r="J7191"/>
      <c r="K7191"/>
    </row>
    <row r="7192" spans="1:11" x14ac:dyDescent="0.2">
      <c r="A7192"/>
      <c r="B7192"/>
      <c r="C7192"/>
      <c r="D7192"/>
      <c r="E7192"/>
      <c r="F7192"/>
      <c r="G7192"/>
      <c r="H7192"/>
      <c r="I7192"/>
      <c r="J7192"/>
      <c r="K7192"/>
    </row>
    <row r="7193" spans="1:11" x14ac:dyDescent="0.2">
      <c r="A7193"/>
      <c r="B7193"/>
      <c r="C7193"/>
      <c r="D7193"/>
      <c r="E7193"/>
      <c r="F7193"/>
      <c r="G7193"/>
      <c r="H7193"/>
      <c r="I7193"/>
      <c r="J7193"/>
      <c r="K7193"/>
    </row>
    <row r="7194" spans="1:11" x14ac:dyDescent="0.2">
      <c r="A7194"/>
      <c r="B7194"/>
      <c r="C7194"/>
      <c r="D7194"/>
      <c r="E7194"/>
      <c r="F7194"/>
      <c r="G7194"/>
      <c r="H7194"/>
      <c r="I7194"/>
      <c r="J7194"/>
      <c r="K7194"/>
    </row>
    <row r="7195" spans="1:11" x14ac:dyDescent="0.2">
      <c r="A7195"/>
      <c r="B7195"/>
      <c r="C7195"/>
      <c r="D7195"/>
      <c r="E7195"/>
      <c r="F7195"/>
      <c r="G7195"/>
      <c r="H7195"/>
      <c r="I7195"/>
      <c r="J7195"/>
      <c r="K7195"/>
    </row>
    <row r="7196" spans="1:11" x14ac:dyDescent="0.2">
      <c r="A7196"/>
      <c r="B7196"/>
      <c r="C7196"/>
      <c r="D7196"/>
      <c r="E7196"/>
      <c r="F7196"/>
      <c r="G7196"/>
      <c r="H7196"/>
      <c r="I7196"/>
      <c r="J7196"/>
      <c r="K7196"/>
    </row>
    <row r="7197" spans="1:11" x14ac:dyDescent="0.2">
      <c r="A7197"/>
      <c r="B7197"/>
      <c r="C7197"/>
      <c r="D7197"/>
      <c r="E7197"/>
      <c r="F7197"/>
      <c r="G7197"/>
      <c r="H7197"/>
      <c r="I7197"/>
      <c r="J7197"/>
      <c r="K7197"/>
    </row>
    <row r="7198" spans="1:11" x14ac:dyDescent="0.2">
      <c r="A7198"/>
      <c r="B7198"/>
      <c r="C7198"/>
      <c r="D7198"/>
      <c r="E7198"/>
      <c r="F7198"/>
      <c r="G7198"/>
      <c r="H7198"/>
      <c r="I7198"/>
      <c r="J7198"/>
      <c r="K7198"/>
    </row>
    <row r="7199" spans="1:11" x14ac:dyDescent="0.2">
      <c r="A7199"/>
      <c r="B7199"/>
      <c r="C7199"/>
      <c r="D7199"/>
      <c r="E7199"/>
      <c r="F7199"/>
      <c r="G7199"/>
      <c r="H7199"/>
      <c r="I7199"/>
      <c r="J7199"/>
      <c r="K7199"/>
    </row>
    <row r="7200" spans="1:11" x14ac:dyDescent="0.2">
      <c r="A7200"/>
      <c r="B7200"/>
      <c r="C7200"/>
      <c r="D7200"/>
      <c r="E7200"/>
      <c r="F7200"/>
      <c r="G7200"/>
      <c r="H7200"/>
      <c r="I7200"/>
      <c r="J7200"/>
      <c r="K7200"/>
    </row>
    <row r="7201" spans="1:11" x14ac:dyDescent="0.2">
      <c r="A7201"/>
      <c r="B7201"/>
      <c r="C7201"/>
      <c r="D7201"/>
      <c r="E7201"/>
      <c r="F7201"/>
      <c r="G7201"/>
      <c r="H7201"/>
      <c r="I7201"/>
      <c r="J7201"/>
      <c r="K7201"/>
    </row>
    <row r="7202" spans="1:11" x14ac:dyDescent="0.2">
      <c r="A7202"/>
      <c r="B7202"/>
      <c r="C7202"/>
      <c r="D7202"/>
      <c r="E7202"/>
      <c r="F7202"/>
      <c r="G7202"/>
      <c r="H7202"/>
      <c r="I7202"/>
      <c r="J7202"/>
      <c r="K7202"/>
    </row>
    <row r="7203" spans="1:11" x14ac:dyDescent="0.2">
      <c r="A7203"/>
      <c r="B7203"/>
      <c r="C7203"/>
      <c r="D7203"/>
      <c r="E7203"/>
      <c r="F7203"/>
      <c r="G7203"/>
      <c r="H7203"/>
      <c r="I7203"/>
      <c r="J7203"/>
      <c r="K7203"/>
    </row>
    <row r="7204" spans="1:11" x14ac:dyDescent="0.2">
      <c r="A7204"/>
      <c r="B7204"/>
      <c r="C7204"/>
      <c r="D7204"/>
      <c r="E7204"/>
      <c r="F7204"/>
      <c r="G7204"/>
      <c r="H7204"/>
      <c r="I7204"/>
      <c r="J7204"/>
      <c r="K7204"/>
    </row>
    <row r="7205" spans="1:11" x14ac:dyDescent="0.2">
      <c r="A7205"/>
      <c r="B7205"/>
      <c r="C7205"/>
      <c r="D7205"/>
      <c r="E7205"/>
      <c r="F7205"/>
      <c r="G7205"/>
      <c r="H7205"/>
      <c r="I7205"/>
      <c r="J7205"/>
      <c r="K7205"/>
    </row>
    <row r="7206" spans="1:11" x14ac:dyDescent="0.2">
      <c r="A7206"/>
      <c r="B7206"/>
      <c r="C7206"/>
      <c r="D7206"/>
      <c r="E7206"/>
      <c r="F7206"/>
      <c r="G7206"/>
      <c r="H7206"/>
      <c r="I7206"/>
      <c r="J7206"/>
      <c r="K7206"/>
    </row>
    <row r="7207" spans="1:11" x14ac:dyDescent="0.2">
      <c r="A7207"/>
      <c r="B7207"/>
      <c r="C7207"/>
      <c r="D7207"/>
      <c r="E7207"/>
      <c r="F7207"/>
      <c r="G7207"/>
      <c r="H7207"/>
      <c r="I7207"/>
      <c r="J7207"/>
      <c r="K7207"/>
    </row>
    <row r="7208" spans="1:11" x14ac:dyDescent="0.2">
      <c r="A7208"/>
      <c r="B7208"/>
      <c r="C7208"/>
      <c r="D7208"/>
      <c r="E7208"/>
      <c r="F7208"/>
      <c r="G7208"/>
      <c r="H7208"/>
      <c r="I7208"/>
      <c r="J7208"/>
      <c r="K7208"/>
    </row>
    <row r="7209" spans="1:11" x14ac:dyDescent="0.2">
      <c r="A7209"/>
      <c r="B7209"/>
      <c r="C7209"/>
      <c r="D7209"/>
      <c r="E7209"/>
      <c r="F7209"/>
      <c r="G7209"/>
      <c r="H7209"/>
      <c r="I7209"/>
      <c r="J7209"/>
      <c r="K7209"/>
    </row>
    <row r="7210" spans="1:11" x14ac:dyDescent="0.2">
      <c r="A7210"/>
      <c r="B7210"/>
      <c r="C7210"/>
      <c r="D7210"/>
      <c r="E7210"/>
      <c r="F7210"/>
      <c r="G7210"/>
      <c r="H7210"/>
      <c r="I7210"/>
      <c r="J7210"/>
      <c r="K7210"/>
    </row>
    <row r="7211" spans="1:11" x14ac:dyDescent="0.2">
      <c r="A7211"/>
      <c r="B7211"/>
      <c r="C7211"/>
      <c r="D7211"/>
      <c r="E7211"/>
      <c r="F7211"/>
      <c r="G7211"/>
      <c r="H7211"/>
      <c r="I7211"/>
      <c r="J7211"/>
      <c r="K7211"/>
    </row>
    <row r="7212" spans="1:11" x14ac:dyDescent="0.2">
      <c r="A7212"/>
      <c r="B7212"/>
      <c r="C7212"/>
      <c r="D7212"/>
      <c r="E7212"/>
      <c r="F7212"/>
      <c r="G7212"/>
      <c r="H7212"/>
      <c r="I7212"/>
      <c r="J7212"/>
      <c r="K7212"/>
    </row>
    <row r="7213" spans="1:11" x14ac:dyDescent="0.2">
      <c r="A7213"/>
      <c r="B7213"/>
      <c r="C7213"/>
      <c r="D7213"/>
      <c r="E7213"/>
      <c r="F7213"/>
      <c r="G7213"/>
      <c r="H7213"/>
      <c r="I7213"/>
      <c r="J7213"/>
      <c r="K7213"/>
    </row>
    <row r="7214" spans="1:11" x14ac:dyDescent="0.2">
      <c r="A7214"/>
      <c r="B7214"/>
      <c r="C7214"/>
      <c r="D7214"/>
      <c r="E7214"/>
      <c r="F7214"/>
      <c r="G7214"/>
      <c r="H7214"/>
      <c r="I7214"/>
      <c r="J7214"/>
      <c r="K7214"/>
    </row>
    <row r="7215" spans="1:11" x14ac:dyDescent="0.2">
      <c r="A7215"/>
      <c r="B7215"/>
      <c r="C7215"/>
      <c r="D7215"/>
      <c r="E7215"/>
      <c r="F7215"/>
      <c r="G7215"/>
      <c r="H7215"/>
      <c r="I7215"/>
      <c r="J7215"/>
      <c r="K7215"/>
    </row>
    <row r="7216" spans="1:11" x14ac:dyDescent="0.2">
      <c r="A7216"/>
      <c r="B7216"/>
      <c r="C7216"/>
      <c r="D7216"/>
      <c r="E7216"/>
      <c r="F7216"/>
      <c r="G7216"/>
      <c r="H7216"/>
      <c r="I7216"/>
      <c r="J7216"/>
      <c r="K7216"/>
    </row>
    <row r="7217" spans="1:11" x14ac:dyDescent="0.2">
      <c r="A7217"/>
      <c r="B7217"/>
      <c r="C7217"/>
      <c r="D7217"/>
      <c r="E7217"/>
      <c r="F7217"/>
      <c r="G7217"/>
      <c r="H7217"/>
      <c r="I7217"/>
      <c r="J7217"/>
      <c r="K7217"/>
    </row>
    <row r="7218" spans="1:11" x14ac:dyDescent="0.2">
      <c r="A7218"/>
      <c r="B7218"/>
      <c r="C7218"/>
      <c r="D7218"/>
      <c r="E7218"/>
      <c r="F7218"/>
      <c r="G7218"/>
      <c r="H7218"/>
      <c r="I7218"/>
      <c r="J7218"/>
      <c r="K7218"/>
    </row>
    <row r="7219" spans="1:11" x14ac:dyDescent="0.2">
      <c r="A7219"/>
      <c r="B7219"/>
      <c r="C7219"/>
      <c r="D7219"/>
      <c r="E7219"/>
      <c r="F7219"/>
      <c r="G7219"/>
      <c r="H7219"/>
      <c r="I7219"/>
      <c r="J7219"/>
      <c r="K7219"/>
    </row>
    <row r="7220" spans="1:11" x14ac:dyDescent="0.2">
      <c r="A7220"/>
      <c r="B7220"/>
      <c r="C7220"/>
      <c r="D7220"/>
      <c r="E7220"/>
      <c r="F7220"/>
      <c r="G7220"/>
      <c r="H7220"/>
      <c r="I7220"/>
      <c r="J7220"/>
      <c r="K7220"/>
    </row>
    <row r="7221" spans="1:11" x14ac:dyDescent="0.2">
      <c r="A7221"/>
      <c r="B7221"/>
      <c r="C7221"/>
      <c r="D7221"/>
      <c r="E7221"/>
      <c r="F7221"/>
      <c r="G7221"/>
      <c r="H7221"/>
      <c r="I7221"/>
      <c r="J7221"/>
      <c r="K7221"/>
    </row>
    <row r="7222" spans="1:11" x14ac:dyDescent="0.2">
      <c r="A7222"/>
      <c r="B7222"/>
      <c r="C7222"/>
      <c r="D7222"/>
      <c r="E7222"/>
      <c r="F7222"/>
      <c r="G7222"/>
      <c r="H7222"/>
      <c r="I7222"/>
      <c r="J7222"/>
      <c r="K7222"/>
    </row>
    <row r="7223" spans="1:11" x14ac:dyDescent="0.2">
      <c r="A7223"/>
      <c r="B7223"/>
      <c r="C7223"/>
      <c r="D7223"/>
      <c r="E7223"/>
      <c r="F7223"/>
      <c r="G7223"/>
      <c r="H7223"/>
      <c r="I7223"/>
      <c r="J7223"/>
      <c r="K7223"/>
    </row>
    <row r="7224" spans="1:11" x14ac:dyDescent="0.2">
      <c r="A7224"/>
      <c r="B7224"/>
      <c r="C7224"/>
      <c r="D7224"/>
      <c r="E7224"/>
      <c r="F7224"/>
      <c r="G7224"/>
      <c r="H7224"/>
      <c r="I7224"/>
      <c r="J7224"/>
      <c r="K7224"/>
    </row>
    <row r="7225" spans="1:11" x14ac:dyDescent="0.2">
      <c r="A7225"/>
      <c r="B7225"/>
      <c r="C7225"/>
      <c r="D7225"/>
      <c r="E7225"/>
      <c r="F7225"/>
      <c r="G7225"/>
      <c r="H7225"/>
      <c r="I7225"/>
      <c r="J7225"/>
      <c r="K7225"/>
    </row>
    <row r="7226" spans="1:11" x14ac:dyDescent="0.2">
      <c r="A7226"/>
      <c r="B7226"/>
      <c r="C7226"/>
      <c r="D7226"/>
      <c r="E7226"/>
      <c r="F7226"/>
      <c r="G7226"/>
      <c r="H7226"/>
      <c r="I7226"/>
      <c r="J7226"/>
      <c r="K7226"/>
    </row>
    <row r="7227" spans="1:11" x14ac:dyDescent="0.2">
      <c r="A7227"/>
      <c r="B7227"/>
      <c r="C7227"/>
      <c r="D7227"/>
      <c r="E7227"/>
      <c r="F7227"/>
      <c r="G7227"/>
      <c r="H7227"/>
      <c r="I7227"/>
      <c r="J7227"/>
      <c r="K7227"/>
    </row>
    <row r="7228" spans="1:11" x14ac:dyDescent="0.2">
      <c r="A7228"/>
      <c r="B7228"/>
      <c r="C7228"/>
      <c r="D7228"/>
      <c r="E7228"/>
      <c r="F7228"/>
      <c r="G7228"/>
      <c r="H7228"/>
      <c r="I7228"/>
      <c r="J7228"/>
      <c r="K7228"/>
    </row>
    <row r="7229" spans="1:11" x14ac:dyDescent="0.2">
      <c r="A7229"/>
      <c r="B7229"/>
      <c r="C7229"/>
      <c r="D7229"/>
      <c r="E7229"/>
      <c r="F7229"/>
      <c r="G7229"/>
      <c r="H7229"/>
      <c r="I7229"/>
      <c r="J7229"/>
      <c r="K7229"/>
    </row>
    <row r="7230" spans="1:11" x14ac:dyDescent="0.2">
      <c r="A7230"/>
      <c r="B7230"/>
      <c r="C7230"/>
      <c r="D7230"/>
      <c r="E7230"/>
      <c r="F7230"/>
      <c r="G7230"/>
      <c r="H7230"/>
      <c r="I7230"/>
      <c r="J7230"/>
      <c r="K7230"/>
    </row>
    <row r="7231" spans="1:11" x14ac:dyDescent="0.2">
      <c r="A7231"/>
      <c r="B7231"/>
      <c r="C7231"/>
      <c r="D7231"/>
      <c r="E7231"/>
      <c r="F7231"/>
      <c r="G7231"/>
      <c r="H7231"/>
      <c r="I7231"/>
      <c r="J7231"/>
      <c r="K7231"/>
    </row>
    <row r="7232" spans="1:11" x14ac:dyDescent="0.2">
      <c r="A7232"/>
      <c r="B7232"/>
      <c r="C7232"/>
      <c r="D7232"/>
      <c r="E7232"/>
      <c r="F7232"/>
      <c r="G7232"/>
      <c r="H7232"/>
      <c r="I7232"/>
      <c r="J7232"/>
      <c r="K7232"/>
    </row>
    <row r="7233" spans="1:11" x14ac:dyDescent="0.2">
      <c r="A7233"/>
      <c r="B7233"/>
      <c r="C7233"/>
      <c r="D7233"/>
      <c r="E7233"/>
      <c r="F7233"/>
      <c r="G7233"/>
      <c r="H7233"/>
      <c r="I7233"/>
      <c r="J7233"/>
      <c r="K7233"/>
    </row>
    <row r="7234" spans="1:11" x14ac:dyDescent="0.2">
      <c r="A7234"/>
      <c r="B7234"/>
      <c r="C7234"/>
      <c r="D7234"/>
      <c r="E7234"/>
      <c r="F7234"/>
      <c r="G7234"/>
      <c r="H7234"/>
      <c r="I7234"/>
      <c r="J7234"/>
      <c r="K7234"/>
    </row>
    <row r="7235" spans="1:11" x14ac:dyDescent="0.2">
      <c r="A7235"/>
      <c r="B7235"/>
      <c r="C7235"/>
      <c r="D7235"/>
      <c r="E7235"/>
      <c r="F7235"/>
      <c r="G7235"/>
      <c r="H7235"/>
      <c r="I7235"/>
      <c r="J7235"/>
      <c r="K7235"/>
    </row>
    <row r="7236" spans="1:11" x14ac:dyDescent="0.2">
      <c r="A7236"/>
      <c r="B7236"/>
      <c r="C7236"/>
      <c r="D7236"/>
      <c r="E7236"/>
      <c r="F7236"/>
      <c r="G7236"/>
      <c r="H7236"/>
      <c r="I7236"/>
      <c r="J7236"/>
      <c r="K7236"/>
    </row>
    <row r="7237" spans="1:11" x14ac:dyDescent="0.2">
      <c r="A7237"/>
      <c r="B7237"/>
      <c r="C7237"/>
      <c r="D7237"/>
      <c r="E7237"/>
      <c r="F7237"/>
      <c r="G7237"/>
      <c r="H7237"/>
      <c r="I7237"/>
      <c r="J7237"/>
      <c r="K7237"/>
    </row>
    <row r="7238" spans="1:11" x14ac:dyDescent="0.2">
      <c r="A7238"/>
      <c r="B7238"/>
      <c r="C7238"/>
      <c r="D7238"/>
      <c r="E7238"/>
      <c r="F7238"/>
      <c r="G7238"/>
      <c r="H7238"/>
      <c r="I7238"/>
      <c r="J7238"/>
      <c r="K7238"/>
    </row>
    <row r="7239" spans="1:11" x14ac:dyDescent="0.2">
      <c r="A7239"/>
      <c r="B7239"/>
      <c r="C7239"/>
      <c r="D7239"/>
      <c r="E7239"/>
      <c r="F7239"/>
      <c r="G7239"/>
      <c r="H7239"/>
      <c r="I7239"/>
      <c r="J7239"/>
      <c r="K7239"/>
    </row>
    <row r="7240" spans="1:11" x14ac:dyDescent="0.2">
      <c r="A7240"/>
      <c r="B7240"/>
      <c r="C7240"/>
      <c r="D7240"/>
      <c r="E7240"/>
      <c r="F7240"/>
      <c r="G7240"/>
      <c r="H7240"/>
      <c r="I7240"/>
      <c r="J7240"/>
      <c r="K7240"/>
    </row>
    <row r="7241" spans="1:11" x14ac:dyDescent="0.2">
      <c r="A7241"/>
      <c r="B7241"/>
      <c r="C7241"/>
      <c r="D7241"/>
      <c r="E7241"/>
      <c r="F7241"/>
      <c r="G7241"/>
      <c r="H7241"/>
      <c r="I7241"/>
      <c r="J7241"/>
      <c r="K7241"/>
    </row>
    <row r="7242" spans="1:11" x14ac:dyDescent="0.2">
      <c r="A7242"/>
      <c r="B7242"/>
      <c r="C7242"/>
      <c r="D7242"/>
      <c r="E7242"/>
      <c r="F7242"/>
      <c r="G7242"/>
      <c r="H7242"/>
      <c r="I7242"/>
      <c r="J7242"/>
      <c r="K7242"/>
    </row>
    <row r="7243" spans="1:11" x14ac:dyDescent="0.2">
      <c r="A7243"/>
      <c r="B7243"/>
      <c r="C7243"/>
      <c r="D7243"/>
      <c r="E7243"/>
      <c r="F7243"/>
      <c r="G7243"/>
      <c r="H7243"/>
      <c r="I7243"/>
      <c r="J7243"/>
      <c r="K7243"/>
    </row>
    <row r="7244" spans="1:11" x14ac:dyDescent="0.2">
      <c r="A7244"/>
      <c r="B7244"/>
      <c r="C7244"/>
      <c r="D7244"/>
      <c r="E7244"/>
      <c r="F7244"/>
      <c r="G7244"/>
      <c r="H7244"/>
      <c r="I7244"/>
      <c r="J7244"/>
      <c r="K7244"/>
    </row>
    <row r="7245" spans="1:11" x14ac:dyDescent="0.2">
      <c r="A7245"/>
      <c r="B7245"/>
      <c r="C7245"/>
      <c r="D7245"/>
      <c r="E7245"/>
      <c r="F7245"/>
      <c r="G7245"/>
      <c r="H7245"/>
      <c r="I7245"/>
      <c r="J7245"/>
      <c r="K7245"/>
    </row>
    <row r="7246" spans="1:11" x14ac:dyDescent="0.2">
      <c r="A7246"/>
      <c r="B7246"/>
      <c r="C7246"/>
      <c r="D7246"/>
      <c r="E7246"/>
      <c r="F7246"/>
      <c r="G7246"/>
      <c r="H7246"/>
      <c r="I7246"/>
      <c r="J7246"/>
      <c r="K7246"/>
    </row>
    <row r="7247" spans="1:11" x14ac:dyDescent="0.2">
      <c r="A7247"/>
      <c r="B7247"/>
      <c r="C7247"/>
      <c r="D7247"/>
      <c r="E7247"/>
      <c r="F7247"/>
      <c r="G7247"/>
      <c r="H7247"/>
      <c r="I7247"/>
      <c r="J7247"/>
      <c r="K7247"/>
    </row>
    <row r="7248" spans="1:11" x14ac:dyDescent="0.2">
      <c r="A7248"/>
      <c r="B7248"/>
      <c r="C7248"/>
      <c r="D7248"/>
      <c r="E7248"/>
      <c r="F7248"/>
      <c r="G7248"/>
      <c r="H7248"/>
      <c r="I7248"/>
      <c r="J7248"/>
      <c r="K7248"/>
    </row>
    <row r="7249" spans="1:11" x14ac:dyDescent="0.2">
      <c r="A7249"/>
      <c r="B7249"/>
      <c r="C7249"/>
      <c r="D7249"/>
      <c r="E7249"/>
      <c r="F7249"/>
      <c r="G7249"/>
      <c r="H7249"/>
      <c r="I7249"/>
      <c r="J7249"/>
      <c r="K7249"/>
    </row>
    <row r="7250" spans="1:11" x14ac:dyDescent="0.2">
      <c r="A7250"/>
      <c r="B7250"/>
      <c r="C7250"/>
      <c r="D7250"/>
      <c r="E7250"/>
      <c r="F7250"/>
      <c r="G7250"/>
      <c r="H7250"/>
      <c r="I7250"/>
      <c r="J7250"/>
      <c r="K7250"/>
    </row>
    <row r="7251" spans="1:11" x14ac:dyDescent="0.2">
      <c r="A7251"/>
      <c r="B7251"/>
      <c r="C7251"/>
      <c r="D7251"/>
      <c r="E7251"/>
      <c r="F7251"/>
      <c r="G7251"/>
      <c r="H7251"/>
      <c r="I7251"/>
      <c r="J7251"/>
      <c r="K7251"/>
    </row>
    <row r="7252" spans="1:11" x14ac:dyDescent="0.2">
      <c r="A7252"/>
      <c r="B7252"/>
      <c r="C7252"/>
      <c r="D7252"/>
      <c r="E7252"/>
      <c r="F7252"/>
      <c r="G7252"/>
      <c r="H7252"/>
      <c r="I7252"/>
      <c r="J7252"/>
      <c r="K7252"/>
    </row>
    <row r="7253" spans="1:11" x14ac:dyDescent="0.2">
      <c r="A7253"/>
      <c r="B7253"/>
      <c r="C7253"/>
      <c r="D7253"/>
      <c r="E7253"/>
      <c r="F7253"/>
      <c r="G7253"/>
      <c r="H7253"/>
      <c r="I7253"/>
      <c r="J7253"/>
      <c r="K7253"/>
    </row>
    <row r="7254" spans="1:11" x14ac:dyDescent="0.2">
      <c r="A7254"/>
      <c r="B7254"/>
      <c r="C7254"/>
      <c r="D7254"/>
      <c r="E7254"/>
      <c r="F7254"/>
      <c r="G7254"/>
      <c r="H7254"/>
      <c r="I7254"/>
      <c r="J7254"/>
      <c r="K7254"/>
    </row>
    <row r="7255" spans="1:11" x14ac:dyDescent="0.2">
      <c r="A7255"/>
      <c r="B7255"/>
      <c r="C7255"/>
      <c r="D7255"/>
      <c r="E7255"/>
      <c r="F7255"/>
      <c r="G7255"/>
      <c r="H7255"/>
      <c r="I7255"/>
      <c r="J7255"/>
      <c r="K7255"/>
    </row>
    <row r="7256" spans="1:11" x14ac:dyDescent="0.2">
      <c r="A7256"/>
      <c r="B7256"/>
      <c r="C7256"/>
      <c r="D7256"/>
      <c r="E7256"/>
      <c r="F7256"/>
      <c r="G7256"/>
      <c r="H7256"/>
      <c r="I7256"/>
      <c r="J7256"/>
      <c r="K7256"/>
    </row>
    <row r="7257" spans="1:11" x14ac:dyDescent="0.2">
      <c r="A7257"/>
      <c r="B7257"/>
      <c r="C7257"/>
      <c r="D7257"/>
      <c r="E7257"/>
      <c r="F7257"/>
      <c r="G7257"/>
      <c r="H7257"/>
      <c r="I7257"/>
      <c r="J7257"/>
      <c r="K7257"/>
    </row>
    <row r="7258" spans="1:11" x14ac:dyDescent="0.2">
      <c r="A7258"/>
      <c r="B7258"/>
      <c r="C7258"/>
      <c r="D7258"/>
      <c r="E7258"/>
      <c r="F7258"/>
      <c r="G7258"/>
      <c r="H7258"/>
      <c r="I7258"/>
      <c r="J7258"/>
      <c r="K7258"/>
    </row>
    <row r="7259" spans="1:11" x14ac:dyDescent="0.2">
      <c r="A7259"/>
      <c r="B7259"/>
      <c r="C7259"/>
      <c r="D7259"/>
      <c r="E7259"/>
      <c r="F7259"/>
      <c r="G7259"/>
      <c r="H7259"/>
      <c r="I7259"/>
      <c r="J7259"/>
      <c r="K7259"/>
    </row>
    <row r="7260" spans="1:11" x14ac:dyDescent="0.2">
      <c r="A7260"/>
      <c r="B7260"/>
      <c r="C7260"/>
      <c r="D7260"/>
      <c r="E7260"/>
      <c r="F7260"/>
      <c r="G7260"/>
      <c r="H7260"/>
      <c r="I7260"/>
      <c r="J7260"/>
      <c r="K7260"/>
    </row>
    <row r="7261" spans="1:11" x14ac:dyDescent="0.2">
      <c r="A7261"/>
      <c r="B7261"/>
      <c r="C7261"/>
      <c r="D7261"/>
      <c r="E7261"/>
      <c r="F7261"/>
      <c r="G7261"/>
      <c r="H7261"/>
      <c r="I7261"/>
      <c r="J7261"/>
      <c r="K7261"/>
    </row>
    <row r="7262" spans="1:11" x14ac:dyDescent="0.2">
      <c r="A7262"/>
      <c r="B7262"/>
      <c r="C7262"/>
      <c r="D7262"/>
      <c r="E7262"/>
      <c r="F7262"/>
      <c r="G7262"/>
      <c r="H7262"/>
      <c r="I7262"/>
      <c r="J7262"/>
      <c r="K7262"/>
    </row>
    <row r="7263" spans="1:11" x14ac:dyDescent="0.2">
      <c r="A7263"/>
      <c r="B7263"/>
      <c r="C7263"/>
      <c r="D7263"/>
      <c r="E7263"/>
      <c r="F7263"/>
      <c r="G7263"/>
      <c r="H7263"/>
      <c r="I7263"/>
      <c r="J7263"/>
      <c r="K7263"/>
    </row>
    <row r="7264" spans="1:11" x14ac:dyDescent="0.2">
      <c r="A7264"/>
      <c r="B7264"/>
      <c r="C7264"/>
      <c r="D7264"/>
      <c r="E7264"/>
      <c r="F7264"/>
      <c r="G7264"/>
      <c r="H7264"/>
      <c r="I7264"/>
      <c r="J7264"/>
      <c r="K7264"/>
    </row>
    <row r="7265" spans="1:11" x14ac:dyDescent="0.2">
      <c r="A7265"/>
      <c r="B7265"/>
      <c r="C7265"/>
      <c r="D7265"/>
      <c r="E7265"/>
      <c r="F7265"/>
      <c r="G7265"/>
      <c r="H7265"/>
      <c r="I7265"/>
      <c r="J7265"/>
      <c r="K7265"/>
    </row>
    <row r="7266" spans="1:11" x14ac:dyDescent="0.2">
      <c r="A7266"/>
      <c r="B7266"/>
      <c r="C7266"/>
      <c r="D7266"/>
      <c r="E7266"/>
      <c r="F7266"/>
      <c r="G7266"/>
      <c r="H7266"/>
      <c r="I7266"/>
      <c r="J7266"/>
      <c r="K7266"/>
    </row>
    <row r="7267" spans="1:11" x14ac:dyDescent="0.2">
      <c r="A7267"/>
      <c r="B7267"/>
      <c r="C7267"/>
      <c r="D7267"/>
      <c r="E7267"/>
      <c r="F7267"/>
      <c r="G7267"/>
      <c r="H7267"/>
      <c r="I7267"/>
      <c r="J7267"/>
      <c r="K7267"/>
    </row>
    <row r="7268" spans="1:11" x14ac:dyDescent="0.2">
      <c r="A7268"/>
      <c r="B7268"/>
      <c r="C7268"/>
      <c r="D7268"/>
      <c r="E7268"/>
      <c r="F7268"/>
      <c r="G7268"/>
      <c r="H7268"/>
      <c r="I7268"/>
      <c r="J7268"/>
      <c r="K7268"/>
    </row>
    <row r="7269" spans="1:11" x14ac:dyDescent="0.2">
      <c r="A7269"/>
      <c r="B7269"/>
      <c r="C7269"/>
      <c r="D7269"/>
      <c r="E7269"/>
      <c r="F7269"/>
      <c r="G7269"/>
      <c r="H7269"/>
      <c r="I7269"/>
      <c r="J7269"/>
      <c r="K7269"/>
    </row>
    <row r="7270" spans="1:11" x14ac:dyDescent="0.2">
      <c r="A7270"/>
      <c r="B7270"/>
      <c r="C7270"/>
      <c r="D7270"/>
      <c r="E7270"/>
      <c r="F7270"/>
      <c r="G7270"/>
      <c r="H7270"/>
      <c r="I7270"/>
      <c r="J7270"/>
      <c r="K7270"/>
    </row>
    <row r="7271" spans="1:11" x14ac:dyDescent="0.2">
      <c r="A7271"/>
      <c r="B7271"/>
      <c r="C7271"/>
      <c r="D7271"/>
      <c r="E7271"/>
      <c r="F7271"/>
      <c r="G7271"/>
      <c r="H7271"/>
      <c r="I7271"/>
      <c r="J7271"/>
      <c r="K7271"/>
    </row>
    <row r="7272" spans="1:11" x14ac:dyDescent="0.2">
      <c r="A7272"/>
      <c r="B7272"/>
      <c r="C7272"/>
      <c r="D7272"/>
      <c r="E7272"/>
      <c r="F7272"/>
      <c r="G7272"/>
      <c r="H7272"/>
      <c r="I7272"/>
      <c r="J7272"/>
      <c r="K7272"/>
    </row>
    <row r="7273" spans="1:11" x14ac:dyDescent="0.2">
      <c r="A7273"/>
      <c r="B7273"/>
      <c r="C7273"/>
      <c r="D7273"/>
      <c r="E7273"/>
      <c r="F7273"/>
      <c r="G7273"/>
      <c r="H7273"/>
      <c r="I7273"/>
      <c r="J7273"/>
      <c r="K7273"/>
    </row>
    <row r="7274" spans="1:11" x14ac:dyDescent="0.2">
      <c r="A7274"/>
      <c r="B7274"/>
      <c r="C7274"/>
      <c r="D7274"/>
      <c r="E7274"/>
      <c r="F7274"/>
      <c r="G7274"/>
      <c r="H7274"/>
      <c r="I7274"/>
      <c r="J7274"/>
      <c r="K7274"/>
    </row>
    <row r="7275" spans="1:11" x14ac:dyDescent="0.2">
      <c r="A7275"/>
      <c r="B7275"/>
      <c r="C7275"/>
      <c r="D7275"/>
      <c r="E7275"/>
      <c r="F7275"/>
      <c r="G7275"/>
      <c r="H7275"/>
      <c r="I7275"/>
      <c r="J7275"/>
      <c r="K7275"/>
    </row>
    <row r="7276" spans="1:11" x14ac:dyDescent="0.2">
      <c r="A7276"/>
      <c r="B7276"/>
      <c r="C7276"/>
      <c r="D7276"/>
      <c r="E7276"/>
      <c r="F7276"/>
      <c r="G7276"/>
      <c r="H7276"/>
      <c r="I7276"/>
      <c r="J7276"/>
      <c r="K7276"/>
    </row>
    <row r="7277" spans="1:11" x14ac:dyDescent="0.2">
      <c r="A7277"/>
      <c r="B7277"/>
      <c r="C7277"/>
      <c r="D7277"/>
      <c r="E7277"/>
      <c r="F7277"/>
      <c r="G7277"/>
      <c r="H7277"/>
      <c r="I7277"/>
      <c r="J7277"/>
      <c r="K7277"/>
    </row>
    <row r="7278" spans="1:11" x14ac:dyDescent="0.2">
      <c r="A7278"/>
      <c r="B7278"/>
      <c r="C7278"/>
      <c r="D7278"/>
      <c r="E7278"/>
      <c r="F7278"/>
      <c r="G7278"/>
      <c r="H7278"/>
      <c r="I7278"/>
      <c r="J7278"/>
      <c r="K7278"/>
    </row>
    <row r="7279" spans="1:11" x14ac:dyDescent="0.2">
      <c r="A7279"/>
      <c r="B7279"/>
      <c r="C7279"/>
      <c r="D7279"/>
      <c r="E7279"/>
      <c r="F7279"/>
      <c r="G7279"/>
      <c r="H7279"/>
      <c r="I7279"/>
      <c r="J7279"/>
      <c r="K7279"/>
    </row>
    <row r="7280" spans="1:11" x14ac:dyDescent="0.2">
      <c r="A7280"/>
      <c r="B7280"/>
      <c r="C7280"/>
      <c r="D7280"/>
      <c r="E7280"/>
      <c r="F7280"/>
      <c r="G7280"/>
      <c r="H7280"/>
      <c r="I7280"/>
      <c r="J7280"/>
      <c r="K7280"/>
    </row>
    <row r="7281" spans="1:11" x14ac:dyDescent="0.2">
      <c r="A7281"/>
      <c r="B7281"/>
      <c r="C7281"/>
      <c r="D7281"/>
      <c r="E7281"/>
      <c r="F7281"/>
      <c r="G7281"/>
      <c r="H7281"/>
      <c r="I7281"/>
      <c r="J7281"/>
      <c r="K7281"/>
    </row>
    <row r="7282" spans="1:11" x14ac:dyDescent="0.2">
      <c r="A7282"/>
      <c r="B7282"/>
      <c r="C7282"/>
      <c r="D7282"/>
      <c r="E7282"/>
      <c r="F7282"/>
      <c r="G7282"/>
      <c r="H7282"/>
      <c r="I7282"/>
      <c r="J7282"/>
      <c r="K7282"/>
    </row>
    <row r="7283" spans="1:11" x14ac:dyDescent="0.2">
      <c r="A7283"/>
      <c r="B7283"/>
      <c r="C7283"/>
      <c r="D7283"/>
      <c r="E7283"/>
      <c r="F7283"/>
      <c r="G7283"/>
      <c r="H7283"/>
      <c r="I7283"/>
      <c r="J7283"/>
      <c r="K7283"/>
    </row>
    <row r="7284" spans="1:11" x14ac:dyDescent="0.2">
      <c r="A7284"/>
      <c r="B7284"/>
      <c r="C7284"/>
      <c r="D7284"/>
      <c r="E7284"/>
      <c r="F7284"/>
      <c r="G7284"/>
      <c r="H7284"/>
      <c r="I7284"/>
      <c r="J7284"/>
      <c r="K7284"/>
    </row>
    <row r="7285" spans="1:11" x14ac:dyDescent="0.2">
      <c r="A7285"/>
      <c r="B7285"/>
      <c r="C7285"/>
      <c r="D7285"/>
      <c r="E7285"/>
      <c r="F7285"/>
      <c r="G7285"/>
      <c r="H7285"/>
      <c r="I7285"/>
      <c r="J7285"/>
      <c r="K7285"/>
    </row>
    <row r="7286" spans="1:11" x14ac:dyDescent="0.2">
      <c r="A7286"/>
      <c r="B7286"/>
      <c r="C7286"/>
      <c r="D7286"/>
      <c r="E7286"/>
      <c r="F7286"/>
      <c r="G7286"/>
      <c r="H7286"/>
      <c r="I7286"/>
      <c r="J7286"/>
      <c r="K7286"/>
    </row>
    <row r="7287" spans="1:11" x14ac:dyDescent="0.2">
      <c r="A7287"/>
      <c r="B7287"/>
      <c r="C7287"/>
      <c r="D7287"/>
      <c r="E7287"/>
      <c r="F7287"/>
      <c r="G7287"/>
      <c r="H7287"/>
      <c r="I7287"/>
      <c r="J7287"/>
      <c r="K7287"/>
    </row>
    <row r="7288" spans="1:11" x14ac:dyDescent="0.2">
      <c r="A7288"/>
      <c r="B7288"/>
      <c r="C7288"/>
      <c r="D7288"/>
      <c r="E7288"/>
      <c r="F7288"/>
      <c r="G7288"/>
      <c r="H7288"/>
      <c r="I7288"/>
      <c r="J7288"/>
      <c r="K7288"/>
    </row>
    <row r="7289" spans="1:11" x14ac:dyDescent="0.2">
      <c r="A7289"/>
      <c r="B7289"/>
      <c r="C7289"/>
      <c r="D7289"/>
      <c r="E7289"/>
      <c r="F7289"/>
      <c r="G7289"/>
      <c r="H7289"/>
      <c r="I7289"/>
      <c r="J7289"/>
      <c r="K7289"/>
    </row>
    <row r="7290" spans="1:11" x14ac:dyDescent="0.2">
      <c r="A7290"/>
      <c r="B7290"/>
      <c r="C7290"/>
      <c r="D7290"/>
      <c r="E7290"/>
      <c r="F7290"/>
      <c r="G7290"/>
      <c r="H7290"/>
      <c r="I7290"/>
      <c r="J7290"/>
      <c r="K7290"/>
    </row>
    <row r="7291" spans="1:11" x14ac:dyDescent="0.2">
      <c r="A7291"/>
      <c r="B7291"/>
      <c r="C7291"/>
      <c r="D7291"/>
      <c r="E7291"/>
      <c r="F7291"/>
      <c r="G7291"/>
      <c r="H7291"/>
      <c r="I7291"/>
      <c r="J7291"/>
      <c r="K7291"/>
    </row>
    <row r="7292" spans="1:11" x14ac:dyDescent="0.2">
      <c r="A7292"/>
      <c r="B7292"/>
      <c r="C7292"/>
      <c r="D7292"/>
      <c r="E7292"/>
      <c r="F7292"/>
      <c r="G7292"/>
      <c r="H7292"/>
      <c r="I7292"/>
      <c r="J7292"/>
      <c r="K7292"/>
    </row>
    <row r="7293" spans="1:11" x14ac:dyDescent="0.2">
      <c r="A7293"/>
      <c r="B7293"/>
      <c r="C7293"/>
      <c r="D7293"/>
      <c r="E7293"/>
      <c r="F7293"/>
      <c r="G7293"/>
      <c r="H7293"/>
      <c r="I7293"/>
      <c r="J7293"/>
      <c r="K7293"/>
    </row>
    <row r="7294" spans="1:11" x14ac:dyDescent="0.2">
      <c r="A7294"/>
      <c r="B7294"/>
      <c r="C7294"/>
      <c r="D7294"/>
      <c r="E7294"/>
      <c r="F7294"/>
      <c r="G7294"/>
      <c r="H7294"/>
      <c r="I7294"/>
      <c r="J7294"/>
      <c r="K7294"/>
    </row>
    <row r="7295" spans="1:11" x14ac:dyDescent="0.2">
      <c r="A7295"/>
      <c r="B7295"/>
      <c r="C7295"/>
      <c r="D7295"/>
      <c r="E7295"/>
      <c r="F7295"/>
      <c r="G7295"/>
      <c r="H7295"/>
      <c r="I7295"/>
      <c r="J7295"/>
      <c r="K7295"/>
    </row>
    <row r="7296" spans="1:11" x14ac:dyDescent="0.2">
      <c r="A7296"/>
      <c r="B7296"/>
      <c r="C7296"/>
      <c r="D7296"/>
      <c r="E7296"/>
      <c r="F7296"/>
      <c r="G7296"/>
      <c r="H7296"/>
      <c r="I7296"/>
      <c r="J7296"/>
      <c r="K7296"/>
    </row>
    <row r="7297" spans="1:11" x14ac:dyDescent="0.2">
      <c r="A7297"/>
      <c r="B7297"/>
      <c r="C7297"/>
      <c r="D7297"/>
      <c r="E7297"/>
      <c r="F7297"/>
      <c r="G7297"/>
      <c r="H7297"/>
      <c r="I7297"/>
      <c r="J7297"/>
      <c r="K7297"/>
    </row>
    <row r="7298" spans="1:11" x14ac:dyDescent="0.2">
      <c r="A7298"/>
      <c r="B7298"/>
      <c r="C7298"/>
      <c r="D7298"/>
      <c r="E7298"/>
      <c r="F7298"/>
      <c r="G7298"/>
      <c r="H7298"/>
      <c r="I7298"/>
      <c r="J7298"/>
      <c r="K7298"/>
    </row>
    <row r="7299" spans="1:11" x14ac:dyDescent="0.2">
      <c r="A7299"/>
      <c r="B7299"/>
      <c r="C7299"/>
      <c r="D7299"/>
      <c r="E7299"/>
      <c r="F7299"/>
      <c r="G7299"/>
      <c r="H7299"/>
      <c r="I7299"/>
      <c r="J7299"/>
      <c r="K7299"/>
    </row>
    <row r="7300" spans="1:11" x14ac:dyDescent="0.2">
      <c r="A7300"/>
      <c r="B7300"/>
      <c r="C7300"/>
      <c r="D7300"/>
      <c r="E7300"/>
      <c r="F7300"/>
      <c r="G7300"/>
      <c r="H7300"/>
      <c r="I7300"/>
      <c r="J7300"/>
      <c r="K7300"/>
    </row>
    <row r="7301" spans="1:11" x14ac:dyDescent="0.2">
      <c r="A7301"/>
      <c r="B7301"/>
      <c r="C7301"/>
      <c r="D7301"/>
      <c r="E7301"/>
      <c r="F7301"/>
      <c r="G7301"/>
      <c r="H7301"/>
      <c r="I7301"/>
      <c r="J7301"/>
      <c r="K7301"/>
    </row>
    <row r="7302" spans="1:11" x14ac:dyDescent="0.2">
      <c r="A7302"/>
      <c r="B7302"/>
      <c r="C7302"/>
      <c r="D7302"/>
      <c r="E7302"/>
      <c r="F7302"/>
      <c r="G7302"/>
      <c r="H7302"/>
      <c r="I7302"/>
      <c r="J7302"/>
      <c r="K7302"/>
    </row>
    <row r="7303" spans="1:11" x14ac:dyDescent="0.2">
      <c r="A7303"/>
      <c r="B7303"/>
      <c r="C7303"/>
      <c r="D7303"/>
      <c r="E7303"/>
      <c r="F7303"/>
      <c r="G7303"/>
      <c r="H7303"/>
      <c r="I7303"/>
      <c r="J7303"/>
      <c r="K7303"/>
    </row>
    <row r="7304" spans="1:11" x14ac:dyDescent="0.2">
      <c r="A7304"/>
      <c r="B7304"/>
      <c r="C7304"/>
      <c r="D7304"/>
      <c r="E7304"/>
      <c r="F7304"/>
      <c r="G7304"/>
      <c r="H7304"/>
      <c r="I7304"/>
      <c r="J7304"/>
      <c r="K7304"/>
    </row>
    <row r="7305" spans="1:11" x14ac:dyDescent="0.2">
      <c r="A7305"/>
      <c r="B7305"/>
      <c r="C7305"/>
      <c r="D7305"/>
      <c r="E7305"/>
      <c r="F7305"/>
      <c r="G7305"/>
      <c r="H7305"/>
      <c r="I7305"/>
      <c r="J7305"/>
      <c r="K7305"/>
    </row>
    <row r="7306" spans="1:11" x14ac:dyDescent="0.2">
      <c r="A7306"/>
      <c r="B7306"/>
      <c r="C7306"/>
      <c r="D7306"/>
      <c r="E7306"/>
      <c r="F7306"/>
      <c r="G7306"/>
      <c r="H7306"/>
      <c r="I7306"/>
      <c r="J7306"/>
      <c r="K7306"/>
    </row>
    <row r="7307" spans="1:11" x14ac:dyDescent="0.2">
      <c r="A7307"/>
      <c r="B7307"/>
      <c r="C7307"/>
      <c r="D7307"/>
      <c r="E7307"/>
      <c r="F7307"/>
      <c r="G7307"/>
      <c r="H7307"/>
      <c r="I7307"/>
      <c r="J7307"/>
      <c r="K7307"/>
    </row>
    <row r="7308" spans="1:11" x14ac:dyDescent="0.2">
      <c r="A7308"/>
      <c r="B7308"/>
      <c r="C7308"/>
      <c r="D7308"/>
      <c r="E7308"/>
      <c r="F7308"/>
      <c r="G7308"/>
      <c r="H7308"/>
      <c r="I7308"/>
      <c r="J7308"/>
      <c r="K7308"/>
    </row>
    <row r="7309" spans="1:11" x14ac:dyDescent="0.2">
      <c r="A7309"/>
      <c r="B7309"/>
      <c r="C7309"/>
      <c r="D7309"/>
      <c r="E7309"/>
      <c r="F7309"/>
      <c r="G7309"/>
      <c r="H7309"/>
      <c r="I7309"/>
      <c r="J7309"/>
      <c r="K7309"/>
    </row>
    <row r="7310" spans="1:11" x14ac:dyDescent="0.2">
      <c r="A7310"/>
      <c r="B7310"/>
      <c r="C7310"/>
      <c r="D7310"/>
      <c r="E7310"/>
      <c r="F7310"/>
      <c r="G7310"/>
      <c r="H7310"/>
      <c r="I7310"/>
      <c r="J7310"/>
      <c r="K7310"/>
    </row>
    <row r="7311" spans="1:11" x14ac:dyDescent="0.2">
      <c r="A7311"/>
      <c r="B7311"/>
      <c r="C7311"/>
      <c r="D7311"/>
      <c r="E7311"/>
      <c r="F7311"/>
      <c r="G7311"/>
      <c r="H7311"/>
      <c r="I7311"/>
      <c r="J7311"/>
      <c r="K7311"/>
    </row>
    <row r="7312" spans="1:11" x14ac:dyDescent="0.2">
      <c r="A7312"/>
      <c r="B7312"/>
      <c r="C7312"/>
      <c r="D7312"/>
      <c r="E7312"/>
      <c r="F7312"/>
      <c r="G7312"/>
      <c r="H7312"/>
      <c r="I7312"/>
      <c r="J7312"/>
      <c r="K7312"/>
    </row>
    <row r="7313" spans="1:11" x14ac:dyDescent="0.2">
      <c r="A7313"/>
      <c r="B7313"/>
      <c r="C7313"/>
      <c r="D7313"/>
      <c r="E7313"/>
      <c r="F7313"/>
      <c r="G7313"/>
      <c r="H7313"/>
      <c r="I7313"/>
      <c r="J7313"/>
      <c r="K7313"/>
    </row>
    <row r="7314" spans="1:11" x14ac:dyDescent="0.2">
      <c r="A7314"/>
      <c r="B7314"/>
      <c r="C7314"/>
      <c r="D7314"/>
      <c r="E7314"/>
      <c r="F7314"/>
      <c r="G7314"/>
      <c r="H7314"/>
      <c r="I7314"/>
      <c r="J7314"/>
      <c r="K7314"/>
    </row>
    <row r="7315" spans="1:11" x14ac:dyDescent="0.2">
      <c r="A7315"/>
      <c r="B7315"/>
      <c r="C7315"/>
      <c r="D7315"/>
      <c r="E7315"/>
      <c r="F7315"/>
      <c r="G7315"/>
      <c r="H7315"/>
      <c r="I7315"/>
      <c r="J7315"/>
      <c r="K7315"/>
    </row>
    <row r="7316" spans="1:11" x14ac:dyDescent="0.2">
      <c r="A7316"/>
      <c r="B7316"/>
      <c r="C7316"/>
      <c r="D7316"/>
      <c r="E7316"/>
      <c r="F7316"/>
      <c r="G7316"/>
      <c r="H7316"/>
      <c r="I7316"/>
      <c r="J7316"/>
      <c r="K7316"/>
    </row>
    <row r="7317" spans="1:11" x14ac:dyDescent="0.2">
      <c r="A7317"/>
      <c r="B7317"/>
      <c r="C7317"/>
      <c r="D7317"/>
      <c r="E7317"/>
      <c r="F7317"/>
      <c r="G7317"/>
      <c r="H7317"/>
      <c r="I7317"/>
      <c r="J7317"/>
      <c r="K7317"/>
    </row>
    <row r="7318" spans="1:11" x14ac:dyDescent="0.2">
      <c r="A7318"/>
      <c r="B7318"/>
      <c r="C7318"/>
      <c r="D7318"/>
      <c r="E7318"/>
      <c r="F7318"/>
      <c r="G7318"/>
      <c r="H7318"/>
      <c r="I7318"/>
      <c r="J7318"/>
      <c r="K7318"/>
    </row>
    <row r="7319" spans="1:11" x14ac:dyDescent="0.2">
      <c r="A7319"/>
      <c r="B7319"/>
      <c r="C7319"/>
      <c r="D7319"/>
      <c r="E7319"/>
      <c r="F7319"/>
      <c r="G7319"/>
      <c r="H7319"/>
      <c r="I7319"/>
      <c r="J7319"/>
      <c r="K7319"/>
    </row>
    <row r="7320" spans="1:11" x14ac:dyDescent="0.2">
      <c r="A7320"/>
      <c r="B7320"/>
      <c r="C7320"/>
      <c r="D7320"/>
      <c r="E7320"/>
      <c r="F7320"/>
      <c r="G7320"/>
      <c r="H7320"/>
      <c r="I7320"/>
      <c r="J7320"/>
      <c r="K7320"/>
    </row>
    <row r="7321" spans="1:11" x14ac:dyDescent="0.2">
      <c r="A7321"/>
      <c r="B7321"/>
      <c r="C7321"/>
      <c r="D7321"/>
      <c r="E7321"/>
      <c r="F7321"/>
      <c r="G7321"/>
      <c r="H7321"/>
      <c r="I7321"/>
      <c r="J7321"/>
      <c r="K7321"/>
    </row>
    <row r="7322" spans="1:11" x14ac:dyDescent="0.2">
      <c r="A7322"/>
      <c r="B7322"/>
      <c r="C7322"/>
      <c r="D7322"/>
      <c r="E7322"/>
      <c r="F7322"/>
      <c r="G7322"/>
      <c r="H7322"/>
      <c r="I7322"/>
      <c r="J7322"/>
      <c r="K7322"/>
    </row>
    <row r="7323" spans="1:11" x14ac:dyDescent="0.2">
      <c r="A7323"/>
      <c r="B7323"/>
      <c r="C7323"/>
      <c r="D7323"/>
      <c r="E7323"/>
      <c r="F7323"/>
      <c r="G7323"/>
      <c r="H7323"/>
      <c r="I7323"/>
      <c r="J7323"/>
      <c r="K7323"/>
    </row>
    <row r="7324" spans="1:11" x14ac:dyDescent="0.2">
      <c r="A7324"/>
      <c r="B7324"/>
      <c r="C7324"/>
      <c r="D7324"/>
      <c r="E7324"/>
      <c r="F7324"/>
      <c r="G7324"/>
      <c r="H7324"/>
      <c r="I7324"/>
      <c r="J7324"/>
      <c r="K7324"/>
    </row>
    <row r="7325" spans="1:11" x14ac:dyDescent="0.2">
      <c r="A7325"/>
      <c r="B7325"/>
      <c r="C7325"/>
      <c r="D7325"/>
      <c r="E7325"/>
      <c r="F7325"/>
      <c r="G7325"/>
      <c r="H7325"/>
      <c r="I7325"/>
      <c r="J7325"/>
      <c r="K7325"/>
    </row>
    <row r="7326" spans="1:11" x14ac:dyDescent="0.2">
      <c r="A7326"/>
      <c r="B7326"/>
      <c r="C7326"/>
      <c r="D7326"/>
      <c r="E7326"/>
      <c r="F7326"/>
      <c r="G7326"/>
      <c r="H7326"/>
      <c r="I7326"/>
      <c r="J7326"/>
      <c r="K7326"/>
    </row>
    <row r="7327" spans="1:11" x14ac:dyDescent="0.2">
      <c r="A7327"/>
      <c r="B7327"/>
      <c r="C7327"/>
      <c r="D7327"/>
      <c r="E7327"/>
      <c r="F7327"/>
      <c r="G7327"/>
      <c r="H7327"/>
      <c r="I7327"/>
      <c r="J7327"/>
      <c r="K7327"/>
    </row>
    <row r="7328" spans="1:11" x14ac:dyDescent="0.2">
      <c r="A7328"/>
      <c r="B7328"/>
      <c r="C7328"/>
      <c r="D7328"/>
      <c r="E7328"/>
      <c r="F7328"/>
      <c r="G7328"/>
      <c r="H7328"/>
      <c r="I7328"/>
      <c r="J7328"/>
      <c r="K7328"/>
    </row>
    <row r="7329" spans="1:11" x14ac:dyDescent="0.2">
      <c r="A7329"/>
      <c r="B7329"/>
      <c r="C7329"/>
      <c r="D7329"/>
      <c r="E7329"/>
      <c r="F7329"/>
      <c r="G7329"/>
      <c r="H7329"/>
      <c r="I7329"/>
      <c r="J7329"/>
      <c r="K7329"/>
    </row>
    <row r="7330" spans="1:11" x14ac:dyDescent="0.2">
      <c r="A7330"/>
      <c r="B7330"/>
      <c r="C7330"/>
      <c r="D7330"/>
      <c r="E7330"/>
      <c r="F7330"/>
      <c r="G7330"/>
      <c r="H7330"/>
      <c r="I7330"/>
      <c r="J7330"/>
      <c r="K7330"/>
    </row>
    <row r="7331" spans="1:11" x14ac:dyDescent="0.2">
      <c r="A7331"/>
      <c r="B7331"/>
      <c r="C7331"/>
      <c r="D7331"/>
      <c r="E7331"/>
      <c r="F7331"/>
      <c r="G7331"/>
      <c r="H7331"/>
      <c r="I7331"/>
      <c r="J7331"/>
      <c r="K7331"/>
    </row>
    <row r="7332" spans="1:11" x14ac:dyDescent="0.2">
      <c r="A7332"/>
      <c r="B7332"/>
      <c r="C7332"/>
      <c r="D7332"/>
      <c r="E7332"/>
      <c r="F7332"/>
      <c r="G7332"/>
      <c r="H7332"/>
      <c r="I7332"/>
      <c r="J7332"/>
      <c r="K7332"/>
    </row>
    <row r="7333" spans="1:11" x14ac:dyDescent="0.2">
      <c r="A7333"/>
      <c r="B7333"/>
      <c r="C7333"/>
      <c r="D7333"/>
      <c r="E7333"/>
      <c r="F7333"/>
      <c r="G7333"/>
      <c r="H7333"/>
      <c r="I7333"/>
      <c r="J7333"/>
      <c r="K7333"/>
    </row>
    <row r="7334" spans="1:11" x14ac:dyDescent="0.2">
      <c r="A7334"/>
      <c r="B7334"/>
      <c r="C7334"/>
      <c r="D7334"/>
      <c r="E7334"/>
      <c r="F7334"/>
      <c r="G7334"/>
      <c r="H7334"/>
      <c r="I7334"/>
      <c r="J7334"/>
      <c r="K7334"/>
    </row>
    <row r="7335" spans="1:11" x14ac:dyDescent="0.2">
      <c r="A7335"/>
      <c r="B7335"/>
      <c r="C7335"/>
      <c r="D7335"/>
      <c r="E7335"/>
      <c r="F7335"/>
      <c r="G7335"/>
      <c r="H7335"/>
      <c r="I7335"/>
      <c r="J7335"/>
      <c r="K7335"/>
    </row>
    <row r="7336" spans="1:11" x14ac:dyDescent="0.2">
      <c r="A7336"/>
      <c r="B7336"/>
      <c r="C7336"/>
      <c r="D7336"/>
      <c r="E7336"/>
      <c r="F7336"/>
      <c r="G7336"/>
      <c r="H7336"/>
      <c r="I7336"/>
      <c r="J7336"/>
      <c r="K7336"/>
    </row>
    <row r="7337" spans="1:11" x14ac:dyDescent="0.2">
      <c r="A7337"/>
      <c r="B7337"/>
      <c r="C7337"/>
      <c r="D7337"/>
      <c r="E7337"/>
      <c r="F7337"/>
      <c r="G7337"/>
      <c r="H7337"/>
      <c r="I7337"/>
      <c r="J7337"/>
      <c r="K7337"/>
    </row>
    <row r="7338" spans="1:11" x14ac:dyDescent="0.2">
      <c r="A7338"/>
      <c r="B7338"/>
      <c r="C7338"/>
      <c r="D7338"/>
      <c r="E7338"/>
      <c r="F7338"/>
      <c r="G7338"/>
      <c r="H7338"/>
      <c r="I7338"/>
      <c r="J7338"/>
      <c r="K7338"/>
    </row>
    <row r="7339" spans="1:11" x14ac:dyDescent="0.2">
      <c r="A7339"/>
      <c r="B7339"/>
      <c r="C7339"/>
      <c r="D7339"/>
      <c r="E7339"/>
      <c r="F7339"/>
      <c r="G7339"/>
      <c r="H7339"/>
      <c r="I7339"/>
      <c r="J7339"/>
      <c r="K7339"/>
    </row>
    <row r="7340" spans="1:11" x14ac:dyDescent="0.2">
      <c r="A7340"/>
      <c r="B7340"/>
      <c r="C7340"/>
      <c r="D7340"/>
      <c r="E7340"/>
      <c r="F7340"/>
      <c r="G7340"/>
      <c r="H7340"/>
      <c r="I7340"/>
      <c r="J7340"/>
      <c r="K7340"/>
    </row>
    <row r="7341" spans="1:11" x14ac:dyDescent="0.2">
      <c r="A7341"/>
      <c r="B7341"/>
      <c r="C7341"/>
      <c r="D7341"/>
      <c r="E7341"/>
      <c r="F7341"/>
      <c r="G7341"/>
      <c r="H7341"/>
      <c r="I7341"/>
      <c r="J7341"/>
      <c r="K7341"/>
    </row>
    <row r="7342" spans="1:11" x14ac:dyDescent="0.2">
      <c r="A7342"/>
      <c r="B7342"/>
      <c r="C7342"/>
      <c r="D7342"/>
      <c r="E7342"/>
      <c r="F7342"/>
      <c r="G7342"/>
      <c r="H7342"/>
      <c r="I7342"/>
      <c r="J7342"/>
      <c r="K7342"/>
    </row>
    <row r="7343" spans="1:11" x14ac:dyDescent="0.2">
      <c r="A7343"/>
      <c r="B7343"/>
      <c r="C7343"/>
      <c r="D7343"/>
      <c r="E7343"/>
      <c r="F7343"/>
      <c r="G7343"/>
      <c r="H7343"/>
      <c r="I7343"/>
      <c r="J7343"/>
      <c r="K7343"/>
    </row>
    <row r="7344" spans="1:11" x14ac:dyDescent="0.2">
      <c r="A7344"/>
      <c r="B7344"/>
      <c r="C7344"/>
      <c r="D7344"/>
      <c r="E7344"/>
      <c r="F7344"/>
      <c r="G7344"/>
      <c r="H7344"/>
      <c r="I7344"/>
      <c r="J7344"/>
      <c r="K7344"/>
    </row>
    <row r="7345" spans="1:11" x14ac:dyDescent="0.2">
      <c r="A7345"/>
      <c r="B7345"/>
      <c r="C7345"/>
      <c r="D7345"/>
      <c r="E7345"/>
      <c r="F7345"/>
      <c r="G7345"/>
      <c r="H7345"/>
      <c r="I7345"/>
      <c r="J7345"/>
      <c r="K7345"/>
    </row>
    <row r="7346" spans="1:11" x14ac:dyDescent="0.2">
      <c r="A7346"/>
      <c r="B7346"/>
      <c r="C7346"/>
      <c r="D7346"/>
      <c r="E7346"/>
      <c r="F7346"/>
      <c r="G7346"/>
      <c r="H7346"/>
      <c r="I7346"/>
      <c r="J7346"/>
      <c r="K7346"/>
    </row>
    <row r="7347" spans="1:11" x14ac:dyDescent="0.2">
      <c r="A7347"/>
      <c r="B7347"/>
      <c r="C7347"/>
      <c r="D7347"/>
      <c r="E7347"/>
      <c r="F7347"/>
      <c r="G7347"/>
      <c r="H7347"/>
      <c r="I7347"/>
      <c r="J7347"/>
      <c r="K7347"/>
    </row>
    <row r="7348" spans="1:11" x14ac:dyDescent="0.2">
      <c r="A7348"/>
      <c r="B7348"/>
      <c r="C7348"/>
      <c r="D7348"/>
      <c r="E7348"/>
      <c r="F7348"/>
      <c r="G7348"/>
      <c r="H7348"/>
      <c r="I7348"/>
      <c r="J7348"/>
      <c r="K7348"/>
    </row>
    <row r="7349" spans="1:11" x14ac:dyDescent="0.2">
      <c r="A7349"/>
      <c r="B7349"/>
      <c r="C7349"/>
      <c r="D7349"/>
      <c r="E7349"/>
      <c r="F7349"/>
      <c r="G7349"/>
      <c r="H7349"/>
      <c r="I7349"/>
      <c r="J7349"/>
      <c r="K7349"/>
    </row>
    <row r="7350" spans="1:11" x14ac:dyDescent="0.2">
      <c r="A7350"/>
      <c r="B7350"/>
      <c r="C7350"/>
      <c r="D7350"/>
      <c r="E7350"/>
      <c r="F7350"/>
      <c r="G7350"/>
      <c r="H7350"/>
      <c r="I7350"/>
      <c r="J7350"/>
      <c r="K7350"/>
    </row>
    <row r="7351" spans="1:11" x14ac:dyDescent="0.2">
      <c r="A7351"/>
      <c r="B7351"/>
      <c r="C7351"/>
      <c r="D7351"/>
      <c r="E7351"/>
      <c r="F7351"/>
      <c r="G7351"/>
      <c r="H7351"/>
      <c r="I7351"/>
      <c r="J7351"/>
      <c r="K7351"/>
    </row>
    <row r="7352" spans="1:11" x14ac:dyDescent="0.2">
      <c r="A7352"/>
      <c r="B7352"/>
      <c r="C7352"/>
      <c r="D7352"/>
      <c r="E7352"/>
      <c r="F7352"/>
      <c r="G7352"/>
      <c r="H7352"/>
      <c r="I7352"/>
      <c r="J7352"/>
      <c r="K7352"/>
    </row>
    <row r="7353" spans="1:11" x14ac:dyDescent="0.2">
      <c r="A7353"/>
      <c r="B7353"/>
      <c r="C7353"/>
      <c r="D7353"/>
      <c r="E7353"/>
      <c r="F7353"/>
      <c r="G7353"/>
      <c r="H7353"/>
      <c r="I7353"/>
      <c r="J7353"/>
      <c r="K7353"/>
    </row>
    <row r="7354" spans="1:11" x14ac:dyDescent="0.2">
      <c r="A7354"/>
      <c r="B7354"/>
      <c r="C7354"/>
      <c r="D7354"/>
      <c r="E7354"/>
      <c r="F7354"/>
      <c r="G7354"/>
      <c r="H7354"/>
      <c r="I7354"/>
      <c r="J7354"/>
      <c r="K7354"/>
    </row>
    <row r="7355" spans="1:11" x14ac:dyDescent="0.2">
      <c r="A7355"/>
      <c r="B7355"/>
      <c r="C7355"/>
      <c r="D7355"/>
      <c r="E7355"/>
      <c r="F7355"/>
      <c r="G7355"/>
      <c r="H7355"/>
      <c r="I7355"/>
      <c r="J7355"/>
      <c r="K7355"/>
    </row>
    <row r="7356" spans="1:11" x14ac:dyDescent="0.2">
      <c r="A7356"/>
      <c r="B7356"/>
      <c r="C7356"/>
      <c r="D7356"/>
      <c r="E7356"/>
      <c r="F7356"/>
      <c r="G7356"/>
      <c r="H7356"/>
      <c r="I7356"/>
      <c r="J7356"/>
      <c r="K7356"/>
    </row>
    <row r="7357" spans="1:11" x14ac:dyDescent="0.2">
      <c r="A7357"/>
      <c r="B7357"/>
      <c r="C7357"/>
      <c r="D7357"/>
      <c r="E7357"/>
      <c r="F7357"/>
      <c r="G7357"/>
      <c r="H7357"/>
      <c r="I7357"/>
      <c r="J7357"/>
      <c r="K7357"/>
    </row>
    <row r="7358" spans="1:11" x14ac:dyDescent="0.2">
      <c r="A7358"/>
      <c r="B7358"/>
      <c r="C7358"/>
      <c r="D7358"/>
      <c r="E7358"/>
      <c r="F7358"/>
      <c r="G7358"/>
      <c r="H7358"/>
      <c r="I7358"/>
      <c r="J7358"/>
      <c r="K7358"/>
    </row>
    <row r="7359" spans="1:11" x14ac:dyDescent="0.2">
      <c r="A7359"/>
      <c r="B7359"/>
      <c r="C7359"/>
      <c r="D7359"/>
      <c r="E7359"/>
      <c r="F7359"/>
      <c r="G7359"/>
      <c r="H7359"/>
      <c r="I7359"/>
      <c r="J7359"/>
      <c r="K7359"/>
    </row>
    <row r="7360" spans="1:11" x14ac:dyDescent="0.2">
      <c r="A7360"/>
      <c r="B7360"/>
      <c r="C7360"/>
      <c r="D7360"/>
      <c r="E7360"/>
      <c r="F7360"/>
      <c r="G7360"/>
      <c r="H7360"/>
      <c r="I7360"/>
      <c r="J7360"/>
      <c r="K7360"/>
    </row>
    <row r="7361" spans="1:11" x14ac:dyDescent="0.2">
      <c r="A7361"/>
      <c r="B7361"/>
      <c r="C7361"/>
      <c r="D7361"/>
      <c r="E7361"/>
      <c r="F7361"/>
      <c r="G7361"/>
      <c r="H7361"/>
      <c r="I7361"/>
      <c r="J7361"/>
      <c r="K7361"/>
    </row>
    <row r="7362" spans="1:11" x14ac:dyDescent="0.2">
      <c r="A7362"/>
      <c r="B7362"/>
      <c r="C7362"/>
      <c r="D7362"/>
      <c r="E7362"/>
      <c r="F7362"/>
      <c r="G7362"/>
      <c r="H7362"/>
      <c r="I7362"/>
      <c r="J7362"/>
      <c r="K7362"/>
    </row>
    <row r="7363" spans="1:11" x14ac:dyDescent="0.2">
      <c r="A7363"/>
      <c r="B7363"/>
      <c r="C7363"/>
      <c r="D7363"/>
      <c r="E7363"/>
      <c r="F7363"/>
      <c r="G7363"/>
      <c r="H7363"/>
      <c r="I7363"/>
      <c r="J7363"/>
      <c r="K7363"/>
    </row>
    <row r="7364" spans="1:11" x14ac:dyDescent="0.2">
      <c r="A7364"/>
      <c r="B7364"/>
      <c r="C7364"/>
      <c r="D7364"/>
      <c r="E7364"/>
      <c r="F7364"/>
      <c r="G7364"/>
      <c r="H7364"/>
      <c r="I7364"/>
      <c r="J7364"/>
      <c r="K7364"/>
    </row>
    <row r="7365" spans="1:11" x14ac:dyDescent="0.2">
      <c r="A7365"/>
      <c r="B7365"/>
      <c r="C7365"/>
      <c r="D7365"/>
      <c r="E7365"/>
      <c r="F7365"/>
      <c r="G7365"/>
      <c r="H7365"/>
      <c r="I7365"/>
      <c r="J7365"/>
      <c r="K7365"/>
    </row>
    <row r="7366" spans="1:11" x14ac:dyDescent="0.2">
      <c r="A7366"/>
      <c r="B7366"/>
      <c r="C7366"/>
      <c r="D7366"/>
      <c r="E7366"/>
      <c r="F7366"/>
      <c r="G7366"/>
      <c r="H7366"/>
      <c r="I7366"/>
      <c r="J7366"/>
      <c r="K7366"/>
    </row>
    <row r="7367" spans="1:11" x14ac:dyDescent="0.2">
      <c r="A7367"/>
      <c r="B7367"/>
      <c r="C7367"/>
      <c r="D7367"/>
      <c r="E7367"/>
      <c r="F7367"/>
      <c r="G7367"/>
      <c r="H7367"/>
      <c r="I7367"/>
      <c r="J7367"/>
      <c r="K7367"/>
    </row>
    <row r="7368" spans="1:11" x14ac:dyDescent="0.2">
      <c r="A7368"/>
      <c r="B7368"/>
      <c r="C7368"/>
      <c r="D7368"/>
      <c r="E7368"/>
      <c r="F7368"/>
      <c r="G7368"/>
      <c r="H7368"/>
      <c r="I7368"/>
      <c r="J7368"/>
      <c r="K7368"/>
    </row>
    <row r="7369" spans="1:11" x14ac:dyDescent="0.2">
      <c r="A7369"/>
      <c r="B7369"/>
      <c r="C7369"/>
      <c r="D7369"/>
      <c r="E7369"/>
      <c r="F7369"/>
      <c r="G7369"/>
      <c r="H7369"/>
      <c r="I7369"/>
      <c r="J7369"/>
      <c r="K7369"/>
    </row>
    <row r="7370" spans="1:11" x14ac:dyDescent="0.2">
      <c r="A7370"/>
      <c r="B7370"/>
      <c r="C7370"/>
      <c r="D7370"/>
      <c r="E7370"/>
      <c r="F7370"/>
      <c r="G7370"/>
      <c r="H7370"/>
      <c r="I7370"/>
      <c r="J7370"/>
      <c r="K7370"/>
    </row>
    <row r="7371" spans="1:11" x14ac:dyDescent="0.2">
      <c r="A7371"/>
      <c r="B7371"/>
      <c r="C7371"/>
      <c r="D7371"/>
      <c r="E7371"/>
      <c r="F7371"/>
      <c r="G7371"/>
      <c r="H7371"/>
      <c r="I7371"/>
      <c r="J7371"/>
      <c r="K7371"/>
    </row>
    <row r="7372" spans="1:11" x14ac:dyDescent="0.2">
      <c r="A7372"/>
      <c r="B7372"/>
      <c r="C7372"/>
      <c r="D7372"/>
      <c r="E7372"/>
      <c r="F7372"/>
      <c r="G7372"/>
      <c r="H7372"/>
      <c r="I7372"/>
      <c r="J7372"/>
      <c r="K7372"/>
    </row>
    <row r="7373" spans="1:11" x14ac:dyDescent="0.2">
      <c r="A7373"/>
      <c r="B7373"/>
      <c r="C7373"/>
      <c r="D7373"/>
      <c r="E7373"/>
      <c r="F7373"/>
      <c r="G7373"/>
      <c r="H7373"/>
      <c r="I7373"/>
      <c r="J7373"/>
      <c r="K7373"/>
    </row>
    <row r="7374" spans="1:11" x14ac:dyDescent="0.2">
      <c r="A7374"/>
      <c r="B7374"/>
      <c r="C7374"/>
      <c r="D7374"/>
      <c r="E7374"/>
      <c r="F7374"/>
      <c r="G7374"/>
      <c r="H7374"/>
      <c r="I7374"/>
      <c r="J7374"/>
      <c r="K7374"/>
    </row>
    <row r="7375" spans="1:11" x14ac:dyDescent="0.2">
      <c r="A7375"/>
      <c r="B7375"/>
      <c r="C7375"/>
      <c r="D7375"/>
      <c r="E7375"/>
      <c r="F7375"/>
      <c r="G7375"/>
      <c r="H7375"/>
      <c r="I7375"/>
      <c r="J7375"/>
      <c r="K7375"/>
    </row>
    <row r="7376" spans="1:11" x14ac:dyDescent="0.2">
      <c r="A7376"/>
      <c r="B7376"/>
      <c r="C7376"/>
      <c r="D7376"/>
      <c r="E7376"/>
      <c r="F7376"/>
      <c r="G7376"/>
      <c r="H7376"/>
      <c r="I7376"/>
      <c r="J7376"/>
      <c r="K7376"/>
    </row>
    <row r="7377" spans="1:11" x14ac:dyDescent="0.2">
      <c r="A7377"/>
      <c r="B7377"/>
      <c r="C7377"/>
      <c r="D7377"/>
      <c r="E7377"/>
      <c r="F7377"/>
      <c r="G7377"/>
      <c r="H7377"/>
      <c r="I7377"/>
      <c r="J7377"/>
      <c r="K7377"/>
    </row>
    <row r="7378" spans="1:11" x14ac:dyDescent="0.2">
      <c r="A7378"/>
      <c r="B7378"/>
      <c r="C7378"/>
      <c r="D7378"/>
      <c r="E7378"/>
      <c r="F7378"/>
      <c r="G7378"/>
      <c r="H7378"/>
      <c r="I7378"/>
      <c r="J7378"/>
      <c r="K7378"/>
    </row>
    <row r="7379" spans="1:11" x14ac:dyDescent="0.2">
      <c r="A7379"/>
      <c r="B7379"/>
      <c r="C7379"/>
      <c r="D7379"/>
      <c r="E7379"/>
      <c r="F7379"/>
      <c r="G7379"/>
      <c r="H7379"/>
      <c r="I7379"/>
      <c r="J7379"/>
      <c r="K7379"/>
    </row>
    <row r="7380" spans="1:11" x14ac:dyDescent="0.2">
      <c r="A7380"/>
      <c r="B7380"/>
      <c r="C7380"/>
      <c r="D7380"/>
      <c r="E7380"/>
      <c r="F7380"/>
      <c r="G7380"/>
      <c r="H7380"/>
      <c r="I7380"/>
      <c r="J7380"/>
      <c r="K7380"/>
    </row>
    <row r="7381" spans="1:11" x14ac:dyDescent="0.2">
      <c r="A7381"/>
      <c r="B7381"/>
      <c r="C7381"/>
      <c r="D7381"/>
      <c r="E7381"/>
      <c r="F7381"/>
      <c r="G7381"/>
      <c r="H7381"/>
      <c r="I7381"/>
      <c r="J7381"/>
      <c r="K7381"/>
    </row>
    <row r="7382" spans="1:11" x14ac:dyDescent="0.2">
      <c r="A7382"/>
      <c r="B7382"/>
      <c r="C7382"/>
      <c r="D7382"/>
      <c r="E7382"/>
      <c r="F7382"/>
      <c r="G7382"/>
      <c r="H7382"/>
      <c r="I7382"/>
      <c r="J7382"/>
      <c r="K7382"/>
    </row>
    <row r="7383" spans="1:11" x14ac:dyDescent="0.2">
      <c r="A7383"/>
      <c r="B7383"/>
      <c r="C7383"/>
      <c r="D7383"/>
      <c r="E7383"/>
      <c r="F7383"/>
      <c r="G7383"/>
      <c r="H7383"/>
      <c r="I7383"/>
      <c r="J7383"/>
      <c r="K7383"/>
    </row>
    <row r="7384" spans="1:11" x14ac:dyDescent="0.2">
      <c r="A7384"/>
      <c r="B7384"/>
      <c r="C7384"/>
      <c r="D7384"/>
      <c r="E7384"/>
      <c r="F7384"/>
      <c r="G7384"/>
      <c r="H7384"/>
      <c r="I7384"/>
      <c r="J7384"/>
      <c r="K7384"/>
    </row>
    <row r="7385" spans="1:11" x14ac:dyDescent="0.2">
      <c r="A7385"/>
      <c r="B7385"/>
      <c r="C7385"/>
      <c r="D7385"/>
      <c r="E7385"/>
      <c r="F7385"/>
      <c r="G7385"/>
      <c r="H7385"/>
      <c r="I7385"/>
      <c r="J7385"/>
      <c r="K7385"/>
    </row>
    <row r="7386" spans="1:11" x14ac:dyDescent="0.2">
      <c r="A7386"/>
      <c r="B7386"/>
      <c r="C7386"/>
      <c r="D7386"/>
      <c r="E7386"/>
      <c r="F7386"/>
      <c r="G7386"/>
      <c r="H7386"/>
      <c r="I7386"/>
      <c r="J7386"/>
      <c r="K7386"/>
    </row>
    <row r="7387" spans="1:11" x14ac:dyDescent="0.2">
      <c r="A7387"/>
      <c r="B7387"/>
      <c r="C7387"/>
      <c r="D7387"/>
      <c r="E7387"/>
      <c r="F7387"/>
      <c r="G7387"/>
      <c r="H7387"/>
      <c r="I7387"/>
      <c r="J7387"/>
      <c r="K7387"/>
    </row>
    <row r="7388" spans="1:11" x14ac:dyDescent="0.2">
      <c r="A7388"/>
      <c r="B7388"/>
      <c r="C7388"/>
      <c r="D7388"/>
      <c r="E7388"/>
      <c r="F7388"/>
      <c r="G7388"/>
      <c r="H7388"/>
      <c r="I7388"/>
      <c r="J7388"/>
      <c r="K7388"/>
    </row>
    <row r="7389" spans="1:11" x14ac:dyDescent="0.2">
      <c r="A7389"/>
      <c r="B7389"/>
      <c r="C7389"/>
      <c r="D7389"/>
      <c r="E7389"/>
      <c r="F7389"/>
      <c r="G7389"/>
      <c r="H7389"/>
      <c r="I7389"/>
      <c r="J7389"/>
      <c r="K7389"/>
    </row>
    <row r="7390" spans="1:11" x14ac:dyDescent="0.2">
      <c r="A7390"/>
      <c r="B7390"/>
      <c r="C7390"/>
      <c r="D7390"/>
      <c r="E7390"/>
      <c r="F7390"/>
      <c r="G7390"/>
      <c r="H7390"/>
      <c r="I7390"/>
      <c r="J7390"/>
      <c r="K7390"/>
    </row>
    <row r="7391" spans="1:11" x14ac:dyDescent="0.2">
      <c r="A7391"/>
      <c r="B7391"/>
      <c r="C7391"/>
      <c r="D7391"/>
      <c r="E7391"/>
      <c r="F7391"/>
      <c r="G7391"/>
      <c r="H7391"/>
      <c r="I7391"/>
      <c r="J7391"/>
      <c r="K7391"/>
    </row>
    <row r="7392" spans="1:11" x14ac:dyDescent="0.2">
      <c r="A7392"/>
      <c r="B7392"/>
      <c r="C7392"/>
      <c r="D7392"/>
      <c r="E7392"/>
      <c r="F7392"/>
      <c r="G7392"/>
      <c r="H7392"/>
      <c r="I7392"/>
      <c r="J7392"/>
      <c r="K7392"/>
    </row>
    <row r="7393" spans="1:11" x14ac:dyDescent="0.2">
      <c r="A7393"/>
      <c r="B7393"/>
      <c r="C7393"/>
      <c r="D7393"/>
      <c r="E7393"/>
      <c r="F7393"/>
      <c r="G7393"/>
      <c r="H7393"/>
      <c r="I7393"/>
      <c r="J7393"/>
      <c r="K7393"/>
    </row>
    <row r="7394" spans="1:11" x14ac:dyDescent="0.2">
      <c r="A7394"/>
      <c r="B7394"/>
      <c r="C7394"/>
      <c r="D7394"/>
      <c r="E7394"/>
      <c r="F7394"/>
      <c r="G7394"/>
      <c r="H7394"/>
      <c r="I7394"/>
      <c r="J7394"/>
      <c r="K7394"/>
    </row>
    <row r="7395" spans="1:11" x14ac:dyDescent="0.2">
      <c r="A7395"/>
      <c r="B7395"/>
      <c r="C7395"/>
      <c r="D7395"/>
      <c r="E7395"/>
      <c r="F7395"/>
      <c r="G7395"/>
      <c r="H7395"/>
      <c r="I7395"/>
      <c r="J7395"/>
      <c r="K7395"/>
    </row>
    <row r="7396" spans="1:11" x14ac:dyDescent="0.2">
      <c r="A7396"/>
      <c r="B7396"/>
      <c r="C7396"/>
      <c r="D7396"/>
      <c r="E7396"/>
      <c r="F7396"/>
      <c r="G7396"/>
      <c r="H7396"/>
      <c r="I7396"/>
      <c r="J7396"/>
      <c r="K7396"/>
    </row>
    <row r="7397" spans="1:11" x14ac:dyDescent="0.2">
      <c r="A7397"/>
      <c r="B7397"/>
      <c r="C7397"/>
      <c r="D7397"/>
      <c r="E7397"/>
      <c r="F7397"/>
      <c r="G7397"/>
      <c r="H7397"/>
      <c r="I7397"/>
      <c r="J7397"/>
      <c r="K7397"/>
    </row>
    <row r="7398" spans="1:11" x14ac:dyDescent="0.2">
      <c r="A7398"/>
      <c r="B7398"/>
      <c r="C7398"/>
      <c r="D7398"/>
      <c r="E7398"/>
      <c r="F7398"/>
      <c r="G7398"/>
      <c r="H7398"/>
      <c r="I7398"/>
      <c r="J7398"/>
      <c r="K7398"/>
    </row>
    <row r="7399" spans="1:11" x14ac:dyDescent="0.2">
      <c r="A7399"/>
      <c r="B7399"/>
      <c r="C7399"/>
      <c r="D7399"/>
      <c r="E7399"/>
      <c r="F7399"/>
      <c r="G7399"/>
      <c r="H7399"/>
      <c r="I7399"/>
      <c r="J7399"/>
      <c r="K7399"/>
    </row>
    <row r="7400" spans="1:11" x14ac:dyDescent="0.2">
      <c r="A7400"/>
      <c r="B7400"/>
      <c r="C7400"/>
      <c r="D7400"/>
      <c r="E7400"/>
      <c r="F7400"/>
      <c r="G7400"/>
      <c r="H7400"/>
      <c r="I7400"/>
      <c r="J7400"/>
      <c r="K7400"/>
    </row>
    <row r="7401" spans="1:11" x14ac:dyDescent="0.2">
      <c r="A7401"/>
      <c r="B7401"/>
      <c r="C7401"/>
      <c r="D7401"/>
      <c r="E7401"/>
      <c r="F7401"/>
      <c r="G7401"/>
      <c r="H7401"/>
      <c r="I7401"/>
      <c r="J7401"/>
      <c r="K7401"/>
    </row>
    <row r="7402" spans="1:11" x14ac:dyDescent="0.2">
      <c r="A7402"/>
      <c r="B7402"/>
      <c r="C7402"/>
      <c r="D7402"/>
      <c r="E7402"/>
      <c r="F7402"/>
      <c r="G7402"/>
      <c r="H7402"/>
      <c r="I7402"/>
      <c r="J7402"/>
      <c r="K7402"/>
    </row>
    <row r="7403" spans="1:11" x14ac:dyDescent="0.2">
      <c r="A7403"/>
      <c r="B7403"/>
      <c r="C7403"/>
      <c r="D7403"/>
      <c r="E7403"/>
      <c r="F7403"/>
      <c r="G7403"/>
      <c r="H7403"/>
      <c r="I7403"/>
      <c r="J7403"/>
      <c r="K7403"/>
    </row>
    <row r="7404" spans="1:11" x14ac:dyDescent="0.2">
      <c r="A7404"/>
      <c r="B7404"/>
      <c r="C7404"/>
      <c r="D7404"/>
      <c r="E7404"/>
      <c r="F7404"/>
      <c r="G7404"/>
      <c r="H7404"/>
      <c r="I7404"/>
      <c r="J7404"/>
      <c r="K7404"/>
    </row>
    <row r="7405" spans="1:11" x14ac:dyDescent="0.2">
      <c r="A7405"/>
      <c r="B7405"/>
      <c r="C7405"/>
      <c r="D7405"/>
      <c r="E7405"/>
      <c r="F7405"/>
      <c r="G7405"/>
      <c r="H7405"/>
      <c r="I7405"/>
      <c r="J7405"/>
      <c r="K7405"/>
    </row>
    <row r="7406" spans="1:11" x14ac:dyDescent="0.2">
      <c r="A7406"/>
      <c r="B7406"/>
      <c r="C7406"/>
      <c r="D7406"/>
      <c r="E7406"/>
      <c r="F7406"/>
      <c r="G7406"/>
      <c r="H7406"/>
      <c r="I7406"/>
      <c r="J7406"/>
      <c r="K7406"/>
    </row>
    <row r="7407" spans="1:11" x14ac:dyDescent="0.2">
      <c r="A7407"/>
      <c r="B7407"/>
      <c r="C7407"/>
      <c r="D7407"/>
      <c r="E7407"/>
      <c r="F7407"/>
      <c r="G7407"/>
      <c r="H7407"/>
      <c r="I7407"/>
      <c r="J7407"/>
      <c r="K7407"/>
    </row>
    <row r="7408" spans="1:11" x14ac:dyDescent="0.2">
      <c r="A7408"/>
      <c r="B7408"/>
      <c r="C7408"/>
      <c r="D7408"/>
      <c r="E7408"/>
      <c r="F7408"/>
      <c r="G7408"/>
      <c r="H7408"/>
      <c r="I7408"/>
      <c r="J7408"/>
      <c r="K7408"/>
    </row>
    <row r="7409" spans="1:11" x14ac:dyDescent="0.2">
      <c r="A7409"/>
      <c r="B7409"/>
      <c r="C7409"/>
      <c r="D7409"/>
      <c r="E7409"/>
      <c r="F7409"/>
      <c r="G7409"/>
      <c r="H7409"/>
      <c r="I7409"/>
      <c r="J7409"/>
      <c r="K7409"/>
    </row>
    <row r="7410" spans="1:11" x14ac:dyDescent="0.2">
      <c r="A7410"/>
      <c r="B7410"/>
      <c r="C7410"/>
      <c r="D7410"/>
      <c r="E7410"/>
      <c r="F7410"/>
      <c r="G7410"/>
      <c r="H7410"/>
      <c r="I7410"/>
      <c r="J7410"/>
      <c r="K7410"/>
    </row>
    <row r="7411" spans="1:11" x14ac:dyDescent="0.2">
      <c r="A7411"/>
      <c r="B7411"/>
      <c r="C7411"/>
      <c r="D7411"/>
      <c r="E7411"/>
      <c r="F7411"/>
      <c r="G7411"/>
      <c r="H7411"/>
      <c r="I7411"/>
      <c r="J7411"/>
      <c r="K7411"/>
    </row>
    <row r="7412" spans="1:11" x14ac:dyDescent="0.2">
      <c r="A7412"/>
      <c r="B7412"/>
      <c r="C7412"/>
      <c r="D7412"/>
      <c r="E7412"/>
      <c r="F7412"/>
      <c r="G7412"/>
      <c r="H7412"/>
      <c r="I7412"/>
      <c r="J7412"/>
      <c r="K7412"/>
    </row>
    <row r="7413" spans="1:11" x14ac:dyDescent="0.2">
      <c r="A7413"/>
      <c r="B7413"/>
      <c r="C7413"/>
      <c r="D7413"/>
      <c r="E7413"/>
      <c r="F7413"/>
      <c r="G7413"/>
      <c r="H7413"/>
      <c r="I7413"/>
      <c r="J7413"/>
      <c r="K7413"/>
    </row>
    <row r="7414" spans="1:11" x14ac:dyDescent="0.2">
      <c r="A7414"/>
      <c r="B7414"/>
      <c r="C7414"/>
      <c r="D7414"/>
      <c r="E7414"/>
      <c r="F7414"/>
      <c r="G7414"/>
      <c r="H7414"/>
      <c r="I7414"/>
      <c r="J7414"/>
      <c r="K7414"/>
    </row>
    <row r="7415" spans="1:11" x14ac:dyDescent="0.2">
      <c r="A7415"/>
      <c r="B7415"/>
      <c r="C7415"/>
      <c r="D7415"/>
      <c r="E7415"/>
      <c r="F7415"/>
      <c r="G7415"/>
      <c r="H7415"/>
      <c r="I7415"/>
      <c r="J7415"/>
      <c r="K7415"/>
    </row>
    <row r="7416" spans="1:11" x14ac:dyDescent="0.2">
      <c r="A7416"/>
      <c r="B7416"/>
      <c r="C7416"/>
      <c r="D7416"/>
      <c r="E7416"/>
      <c r="F7416"/>
      <c r="G7416"/>
      <c r="H7416"/>
      <c r="I7416"/>
      <c r="J7416"/>
      <c r="K7416"/>
    </row>
    <row r="7417" spans="1:11" x14ac:dyDescent="0.2">
      <c r="A7417"/>
      <c r="B7417"/>
      <c r="C7417"/>
      <c r="D7417"/>
      <c r="E7417"/>
      <c r="F7417"/>
      <c r="G7417"/>
      <c r="H7417"/>
      <c r="I7417"/>
      <c r="J7417"/>
      <c r="K7417"/>
    </row>
    <row r="7418" spans="1:11" x14ac:dyDescent="0.2">
      <c r="A7418"/>
      <c r="B7418"/>
      <c r="C7418"/>
      <c r="D7418"/>
      <c r="E7418"/>
      <c r="F7418"/>
      <c r="G7418"/>
      <c r="H7418"/>
      <c r="I7418"/>
      <c r="J7418"/>
      <c r="K7418"/>
    </row>
    <row r="7419" spans="1:11" x14ac:dyDescent="0.2">
      <c r="A7419"/>
      <c r="B7419"/>
      <c r="C7419"/>
      <c r="D7419"/>
      <c r="E7419"/>
      <c r="F7419"/>
      <c r="G7419"/>
      <c r="H7419"/>
      <c r="I7419"/>
      <c r="J7419"/>
      <c r="K7419"/>
    </row>
    <row r="7420" spans="1:11" x14ac:dyDescent="0.2">
      <c r="A7420"/>
      <c r="B7420"/>
      <c r="C7420"/>
      <c r="D7420"/>
      <c r="E7420"/>
      <c r="F7420"/>
      <c r="G7420"/>
      <c r="H7420"/>
      <c r="I7420"/>
      <c r="J7420"/>
      <c r="K7420"/>
    </row>
    <row r="7421" spans="1:11" x14ac:dyDescent="0.2">
      <c r="A7421"/>
      <c r="B7421"/>
      <c r="C7421"/>
      <c r="D7421"/>
      <c r="E7421"/>
      <c r="F7421"/>
      <c r="G7421"/>
      <c r="H7421"/>
      <c r="I7421"/>
      <c r="J7421"/>
      <c r="K7421"/>
    </row>
    <row r="7422" spans="1:11" x14ac:dyDescent="0.2">
      <c r="A7422"/>
      <c r="B7422"/>
      <c r="C7422"/>
      <c r="D7422"/>
      <c r="E7422"/>
      <c r="F7422"/>
      <c r="G7422"/>
      <c r="H7422"/>
      <c r="I7422"/>
      <c r="J7422"/>
      <c r="K7422"/>
    </row>
    <row r="7423" spans="1:11" x14ac:dyDescent="0.2">
      <c r="A7423"/>
      <c r="B7423"/>
      <c r="C7423"/>
      <c r="D7423"/>
      <c r="E7423"/>
      <c r="F7423"/>
      <c r="G7423"/>
      <c r="H7423"/>
      <c r="I7423"/>
      <c r="J7423"/>
      <c r="K7423"/>
    </row>
    <row r="7424" spans="1:11" x14ac:dyDescent="0.2">
      <c r="A7424"/>
      <c r="B7424"/>
      <c r="C7424"/>
      <c r="D7424"/>
      <c r="E7424"/>
      <c r="F7424"/>
      <c r="G7424"/>
      <c r="H7424"/>
      <c r="I7424"/>
      <c r="J7424"/>
      <c r="K7424"/>
    </row>
    <row r="7425" spans="1:11" x14ac:dyDescent="0.2">
      <c r="A7425"/>
      <c r="B7425"/>
      <c r="C7425"/>
      <c r="D7425"/>
      <c r="E7425"/>
      <c r="F7425"/>
      <c r="G7425"/>
      <c r="H7425"/>
      <c r="I7425"/>
      <c r="J7425"/>
      <c r="K7425"/>
    </row>
    <row r="7426" spans="1:11" x14ac:dyDescent="0.2">
      <c r="A7426"/>
      <c r="B7426"/>
      <c r="C7426"/>
      <c r="D7426"/>
      <c r="E7426"/>
      <c r="F7426"/>
      <c r="G7426"/>
      <c r="H7426"/>
      <c r="I7426"/>
      <c r="J7426"/>
      <c r="K7426"/>
    </row>
    <row r="7427" spans="1:11" x14ac:dyDescent="0.2">
      <c r="A7427"/>
      <c r="B7427"/>
      <c r="C7427"/>
      <c r="D7427"/>
      <c r="E7427"/>
      <c r="F7427"/>
      <c r="G7427"/>
      <c r="H7427"/>
      <c r="I7427"/>
      <c r="J7427"/>
      <c r="K7427"/>
    </row>
    <row r="7428" spans="1:11" x14ac:dyDescent="0.2">
      <c r="A7428"/>
      <c r="B7428"/>
      <c r="C7428"/>
      <c r="D7428"/>
      <c r="E7428"/>
      <c r="F7428"/>
      <c r="G7428"/>
      <c r="H7428"/>
      <c r="I7428"/>
      <c r="J7428"/>
      <c r="K7428"/>
    </row>
    <row r="7429" spans="1:11" x14ac:dyDescent="0.2">
      <c r="A7429"/>
      <c r="B7429"/>
      <c r="C7429"/>
      <c r="D7429"/>
      <c r="E7429"/>
      <c r="F7429"/>
      <c r="G7429"/>
      <c r="H7429"/>
      <c r="I7429"/>
      <c r="J7429"/>
      <c r="K7429"/>
    </row>
    <row r="7430" spans="1:11" x14ac:dyDescent="0.2">
      <c r="A7430"/>
      <c r="B7430"/>
      <c r="C7430"/>
      <c r="D7430"/>
      <c r="E7430"/>
      <c r="F7430"/>
      <c r="G7430"/>
      <c r="H7430"/>
      <c r="I7430"/>
      <c r="J7430"/>
      <c r="K7430"/>
    </row>
    <row r="7431" spans="1:11" x14ac:dyDescent="0.2">
      <c r="A7431"/>
      <c r="B7431"/>
      <c r="C7431"/>
      <c r="D7431"/>
      <c r="E7431"/>
      <c r="F7431"/>
      <c r="G7431"/>
      <c r="H7431"/>
      <c r="I7431"/>
      <c r="J7431"/>
      <c r="K7431"/>
    </row>
    <row r="7432" spans="1:11" x14ac:dyDescent="0.2">
      <c r="A7432"/>
      <c r="B7432"/>
      <c r="C7432"/>
      <c r="D7432"/>
      <c r="E7432"/>
      <c r="F7432"/>
      <c r="G7432"/>
      <c r="H7432"/>
      <c r="I7432"/>
      <c r="J7432"/>
      <c r="K7432"/>
    </row>
    <row r="7433" spans="1:11" x14ac:dyDescent="0.2">
      <c r="A7433"/>
      <c r="B7433"/>
      <c r="C7433"/>
      <c r="D7433"/>
      <c r="E7433"/>
      <c r="F7433"/>
      <c r="G7433"/>
      <c r="H7433"/>
      <c r="I7433"/>
      <c r="J7433"/>
      <c r="K7433"/>
    </row>
    <row r="7434" spans="1:11" x14ac:dyDescent="0.2">
      <c r="A7434"/>
      <c r="B7434"/>
      <c r="C7434"/>
      <c r="D7434"/>
      <c r="E7434"/>
      <c r="F7434"/>
      <c r="G7434"/>
      <c r="H7434"/>
      <c r="I7434"/>
      <c r="J7434"/>
      <c r="K7434"/>
    </row>
    <row r="7435" spans="1:11" x14ac:dyDescent="0.2">
      <c r="A7435"/>
      <c r="B7435"/>
      <c r="C7435"/>
      <c r="D7435"/>
      <c r="E7435"/>
      <c r="F7435"/>
      <c r="G7435"/>
      <c r="H7435"/>
      <c r="I7435"/>
      <c r="J7435"/>
      <c r="K7435"/>
    </row>
    <row r="7436" spans="1:11" x14ac:dyDescent="0.2">
      <c r="A7436"/>
      <c r="B7436"/>
      <c r="C7436"/>
      <c r="D7436"/>
      <c r="E7436"/>
      <c r="F7436"/>
      <c r="G7436"/>
      <c r="H7436"/>
      <c r="I7436"/>
      <c r="J7436"/>
      <c r="K7436"/>
    </row>
    <row r="7437" spans="1:11" x14ac:dyDescent="0.2">
      <c r="A7437"/>
      <c r="B7437"/>
      <c r="C7437"/>
      <c r="D7437"/>
      <c r="E7437"/>
      <c r="F7437"/>
      <c r="G7437"/>
      <c r="H7437"/>
      <c r="I7437"/>
      <c r="J7437"/>
      <c r="K7437"/>
    </row>
    <row r="7438" spans="1:11" x14ac:dyDescent="0.2">
      <c r="A7438"/>
      <c r="B7438"/>
      <c r="C7438"/>
      <c r="D7438"/>
      <c r="E7438"/>
      <c r="F7438"/>
      <c r="G7438"/>
      <c r="H7438"/>
      <c r="I7438"/>
      <c r="J7438"/>
      <c r="K7438"/>
    </row>
    <row r="7439" spans="1:11" x14ac:dyDescent="0.2">
      <c r="A7439"/>
      <c r="B7439"/>
      <c r="C7439"/>
      <c r="D7439"/>
      <c r="E7439"/>
      <c r="F7439"/>
      <c r="G7439"/>
      <c r="H7439"/>
      <c r="I7439"/>
      <c r="J7439"/>
      <c r="K7439"/>
    </row>
    <row r="7440" spans="1:11" x14ac:dyDescent="0.2">
      <c r="A7440"/>
      <c r="B7440"/>
      <c r="C7440"/>
      <c r="D7440"/>
      <c r="E7440"/>
      <c r="F7440"/>
      <c r="G7440"/>
      <c r="H7440"/>
      <c r="I7440"/>
      <c r="J7440"/>
      <c r="K7440"/>
    </row>
    <row r="7441" spans="1:11" x14ac:dyDescent="0.2">
      <c r="A7441"/>
      <c r="B7441"/>
      <c r="C7441"/>
      <c r="D7441"/>
      <c r="E7441"/>
      <c r="F7441"/>
      <c r="G7441"/>
      <c r="H7441"/>
      <c r="I7441"/>
      <c r="J7441"/>
      <c r="K7441"/>
    </row>
    <row r="7442" spans="1:11" x14ac:dyDescent="0.2">
      <c r="A7442"/>
      <c r="B7442"/>
      <c r="C7442"/>
      <c r="D7442"/>
      <c r="E7442"/>
      <c r="F7442"/>
      <c r="G7442"/>
      <c r="H7442"/>
      <c r="I7442"/>
      <c r="J7442"/>
      <c r="K7442"/>
    </row>
    <row r="7443" spans="1:11" x14ac:dyDescent="0.2">
      <c r="A7443"/>
      <c r="B7443"/>
      <c r="C7443"/>
      <c r="D7443"/>
      <c r="E7443"/>
      <c r="F7443"/>
      <c r="G7443"/>
      <c r="H7443"/>
      <c r="I7443"/>
      <c r="J7443"/>
      <c r="K7443"/>
    </row>
    <row r="7444" spans="1:11" x14ac:dyDescent="0.2">
      <c r="A7444"/>
      <c r="B7444"/>
      <c r="C7444"/>
      <c r="D7444"/>
      <c r="E7444"/>
      <c r="F7444"/>
      <c r="G7444"/>
      <c r="H7444"/>
      <c r="I7444"/>
      <c r="J7444"/>
      <c r="K7444"/>
    </row>
    <row r="7445" spans="1:11" x14ac:dyDescent="0.2">
      <c r="A7445"/>
      <c r="B7445"/>
      <c r="C7445"/>
      <c r="D7445"/>
      <c r="E7445"/>
      <c r="F7445"/>
      <c r="G7445"/>
      <c r="H7445"/>
      <c r="I7445"/>
      <c r="J7445"/>
      <c r="K7445"/>
    </row>
    <row r="7446" spans="1:11" x14ac:dyDescent="0.2">
      <c r="A7446"/>
      <c r="B7446"/>
      <c r="C7446"/>
      <c r="D7446"/>
      <c r="E7446"/>
      <c r="F7446"/>
      <c r="G7446"/>
      <c r="H7446"/>
      <c r="I7446"/>
      <c r="J7446"/>
      <c r="K7446"/>
    </row>
    <row r="7447" spans="1:11" x14ac:dyDescent="0.2">
      <c r="A7447"/>
      <c r="B7447"/>
      <c r="C7447"/>
      <c r="D7447"/>
      <c r="E7447"/>
      <c r="F7447"/>
      <c r="G7447"/>
      <c r="H7447"/>
      <c r="I7447"/>
      <c r="J7447"/>
      <c r="K7447"/>
    </row>
    <row r="7448" spans="1:11" x14ac:dyDescent="0.2">
      <c r="A7448"/>
      <c r="B7448"/>
      <c r="C7448"/>
      <c r="D7448"/>
      <c r="E7448"/>
      <c r="F7448"/>
      <c r="G7448"/>
      <c r="H7448"/>
      <c r="I7448"/>
      <c r="J7448"/>
      <c r="K7448"/>
    </row>
    <row r="7449" spans="1:11" x14ac:dyDescent="0.2">
      <c r="A7449"/>
      <c r="B7449"/>
      <c r="C7449"/>
      <c r="D7449"/>
      <c r="E7449"/>
      <c r="F7449"/>
      <c r="G7449"/>
      <c r="H7449"/>
      <c r="I7449"/>
      <c r="J7449"/>
      <c r="K7449"/>
    </row>
    <row r="7450" spans="1:11" x14ac:dyDescent="0.2">
      <c r="A7450"/>
      <c r="B7450"/>
      <c r="C7450"/>
      <c r="D7450"/>
      <c r="E7450"/>
      <c r="F7450"/>
      <c r="G7450"/>
      <c r="H7450"/>
      <c r="I7450"/>
      <c r="J7450"/>
      <c r="K7450"/>
    </row>
    <row r="7451" spans="1:11" x14ac:dyDescent="0.2">
      <c r="A7451"/>
      <c r="B7451"/>
      <c r="C7451"/>
      <c r="D7451"/>
      <c r="E7451"/>
      <c r="F7451"/>
      <c r="G7451"/>
      <c r="H7451"/>
      <c r="I7451"/>
      <c r="J7451"/>
      <c r="K7451"/>
    </row>
    <row r="7452" spans="1:11" x14ac:dyDescent="0.2">
      <c r="A7452"/>
      <c r="B7452"/>
      <c r="C7452"/>
      <c r="D7452"/>
      <c r="E7452"/>
      <c r="F7452"/>
      <c r="G7452"/>
      <c r="H7452"/>
      <c r="I7452"/>
      <c r="J7452"/>
      <c r="K7452"/>
    </row>
    <row r="7453" spans="1:11" x14ac:dyDescent="0.2">
      <c r="A7453"/>
      <c r="B7453"/>
      <c r="C7453"/>
      <c r="D7453"/>
      <c r="E7453"/>
      <c r="F7453"/>
      <c r="G7453"/>
      <c r="H7453"/>
      <c r="I7453"/>
      <c r="J7453"/>
      <c r="K7453"/>
    </row>
    <row r="7454" spans="1:11" x14ac:dyDescent="0.2">
      <c r="A7454"/>
      <c r="B7454"/>
      <c r="C7454"/>
      <c r="D7454"/>
      <c r="E7454"/>
      <c r="F7454"/>
      <c r="G7454"/>
      <c r="H7454"/>
      <c r="I7454"/>
      <c r="J7454"/>
      <c r="K7454"/>
    </row>
    <row r="7455" spans="1:11" x14ac:dyDescent="0.2">
      <c r="A7455"/>
      <c r="B7455"/>
      <c r="C7455"/>
      <c r="D7455"/>
      <c r="E7455"/>
      <c r="F7455"/>
      <c r="G7455"/>
      <c r="H7455"/>
      <c r="I7455"/>
      <c r="J7455"/>
      <c r="K7455"/>
    </row>
    <row r="7456" spans="1:11" x14ac:dyDescent="0.2">
      <c r="A7456"/>
      <c r="B7456"/>
      <c r="C7456"/>
      <c r="D7456"/>
      <c r="E7456"/>
      <c r="F7456"/>
      <c r="G7456"/>
      <c r="H7456"/>
      <c r="I7456"/>
      <c r="J7456"/>
      <c r="K7456"/>
    </row>
    <row r="7457" spans="1:11" x14ac:dyDescent="0.2">
      <c r="A7457"/>
      <c r="B7457"/>
      <c r="C7457"/>
      <c r="D7457"/>
      <c r="E7457"/>
      <c r="F7457"/>
      <c r="G7457"/>
      <c r="H7457"/>
      <c r="I7457"/>
      <c r="J7457"/>
      <c r="K7457"/>
    </row>
    <row r="7458" spans="1:11" x14ac:dyDescent="0.2">
      <c r="A7458"/>
      <c r="B7458"/>
      <c r="C7458"/>
      <c r="D7458"/>
      <c r="E7458"/>
      <c r="F7458"/>
      <c r="G7458"/>
      <c r="H7458"/>
      <c r="I7458"/>
      <c r="J7458"/>
      <c r="K7458"/>
    </row>
    <row r="7459" spans="1:11" x14ac:dyDescent="0.2">
      <c r="A7459"/>
      <c r="B7459"/>
      <c r="C7459"/>
      <c r="D7459"/>
      <c r="E7459"/>
      <c r="F7459"/>
      <c r="G7459"/>
      <c r="H7459"/>
      <c r="I7459"/>
      <c r="J7459"/>
      <c r="K7459"/>
    </row>
    <row r="7460" spans="1:11" x14ac:dyDescent="0.2">
      <c r="A7460"/>
      <c r="B7460"/>
      <c r="C7460"/>
      <c r="D7460"/>
      <c r="E7460"/>
      <c r="F7460"/>
      <c r="G7460"/>
      <c r="H7460"/>
      <c r="I7460"/>
      <c r="J7460"/>
      <c r="K7460"/>
    </row>
    <row r="7461" spans="1:11" x14ac:dyDescent="0.2">
      <c r="A7461"/>
      <c r="B7461"/>
      <c r="C7461"/>
      <c r="D7461"/>
      <c r="E7461"/>
      <c r="F7461"/>
      <c r="G7461"/>
      <c r="H7461"/>
      <c r="I7461"/>
      <c r="J7461"/>
      <c r="K7461"/>
    </row>
    <row r="7462" spans="1:11" x14ac:dyDescent="0.2">
      <c r="A7462"/>
      <c r="B7462"/>
      <c r="C7462"/>
      <c r="D7462"/>
      <c r="E7462"/>
      <c r="F7462"/>
      <c r="G7462"/>
      <c r="H7462"/>
      <c r="I7462"/>
      <c r="J7462"/>
      <c r="K7462"/>
    </row>
    <row r="7463" spans="1:11" x14ac:dyDescent="0.2">
      <c r="A7463"/>
      <c r="B7463"/>
      <c r="C7463"/>
      <c r="D7463"/>
      <c r="E7463"/>
      <c r="F7463"/>
      <c r="G7463"/>
      <c r="H7463"/>
      <c r="I7463"/>
      <c r="J7463"/>
      <c r="K7463"/>
    </row>
    <row r="7464" spans="1:11" x14ac:dyDescent="0.2">
      <c r="A7464"/>
      <c r="B7464"/>
      <c r="C7464"/>
      <c r="D7464"/>
      <c r="E7464"/>
      <c r="F7464"/>
      <c r="G7464"/>
      <c r="H7464"/>
      <c r="I7464"/>
      <c r="J7464"/>
      <c r="K7464"/>
    </row>
    <row r="7465" spans="1:11" x14ac:dyDescent="0.2">
      <c r="A7465"/>
      <c r="B7465"/>
      <c r="C7465"/>
      <c r="D7465"/>
      <c r="E7465"/>
      <c r="F7465"/>
      <c r="G7465"/>
      <c r="H7465"/>
      <c r="I7465"/>
      <c r="J7465"/>
      <c r="K7465"/>
    </row>
    <row r="7466" spans="1:11" x14ac:dyDescent="0.2">
      <c r="A7466"/>
      <c r="B7466"/>
      <c r="C7466"/>
      <c r="D7466"/>
      <c r="E7466"/>
      <c r="F7466"/>
      <c r="G7466"/>
      <c r="H7466"/>
      <c r="I7466"/>
      <c r="J7466"/>
      <c r="K7466"/>
    </row>
    <row r="7467" spans="1:11" x14ac:dyDescent="0.2">
      <c r="A7467"/>
      <c r="B7467"/>
      <c r="C7467"/>
      <c r="D7467"/>
      <c r="E7467"/>
      <c r="F7467"/>
      <c r="G7467"/>
      <c r="H7467"/>
      <c r="I7467"/>
      <c r="J7467"/>
      <c r="K7467"/>
    </row>
    <row r="7468" spans="1:11" x14ac:dyDescent="0.2">
      <c r="A7468"/>
      <c r="B7468"/>
      <c r="C7468"/>
      <c r="D7468"/>
      <c r="E7468"/>
      <c r="F7468"/>
      <c r="G7468"/>
      <c r="H7468"/>
      <c r="I7468"/>
      <c r="J7468"/>
      <c r="K7468"/>
    </row>
    <row r="7469" spans="1:11" x14ac:dyDescent="0.2">
      <c r="A7469"/>
      <c r="B7469"/>
      <c r="C7469"/>
      <c r="D7469"/>
      <c r="E7469"/>
      <c r="F7469"/>
      <c r="G7469"/>
      <c r="H7469"/>
      <c r="I7469"/>
      <c r="J7469"/>
      <c r="K7469"/>
    </row>
    <row r="7470" spans="1:11" x14ac:dyDescent="0.2">
      <c r="A7470"/>
      <c r="B7470"/>
      <c r="C7470"/>
      <c r="D7470"/>
      <c r="E7470"/>
      <c r="F7470"/>
      <c r="G7470"/>
      <c r="H7470"/>
      <c r="I7470"/>
      <c r="J7470"/>
      <c r="K7470"/>
    </row>
    <row r="7471" spans="1:11" x14ac:dyDescent="0.2">
      <c r="A7471"/>
      <c r="B7471"/>
      <c r="C7471"/>
      <c r="D7471"/>
      <c r="E7471"/>
      <c r="F7471"/>
      <c r="G7471"/>
      <c r="H7471"/>
      <c r="I7471"/>
      <c r="J7471"/>
      <c r="K7471"/>
    </row>
    <row r="7472" spans="1:11" x14ac:dyDescent="0.2">
      <c r="A7472"/>
      <c r="B7472"/>
      <c r="C7472"/>
      <c r="D7472"/>
      <c r="E7472"/>
      <c r="F7472"/>
      <c r="G7472"/>
      <c r="H7472"/>
      <c r="I7472"/>
      <c r="J7472"/>
      <c r="K7472"/>
    </row>
    <row r="7473" spans="1:11" x14ac:dyDescent="0.2">
      <c r="A7473"/>
      <c r="B7473"/>
      <c r="C7473"/>
      <c r="D7473"/>
      <c r="E7473"/>
      <c r="F7473"/>
      <c r="G7473"/>
      <c r="H7473"/>
      <c r="I7473"/>
      <c r="J7473"/>
      <c r="K7473"/>
    </row>
    <row r="7474" spans="1:11" x14ac:dyDescent="0.2">
      <c r="A7474"/>
      <c r="B7474"/>
      <c r="C7474"/>
      <c r="D7474"/>
      <c r="E7474"/>
      <c r="F7474"/>
      <c r="G7474"/>
      <c r="H7474"/>
      <c r="I7474"/>
      <c r="J7474"/>
      <c r="K7474"/>
    </row>
    <row r="7475" spans="1:11" x14ac:dyDescent="0.2">
      <c r="A7475"/>
      <c r="B7475"/>
      <c r="C7475"/>
      <c r="D7475"/>
      <c r="E7475"/>
      <c r="F7475"/>
      <c r="G7475"/>
      <c r="H7475"/>
      <c r="I7475"/>
      <c r="J7475"/>
      <c r="K7475"/>
    </row>
    <row r="7476" spans="1:11" x14ac:dyDescent="0.2">
      <c r="A7476"/>
      <c r="B7476"/>
      <c r="C7476"/>
      <c r="D7476"/>
      <c r="E7476"/>
      <c r="F7476"/>
      <c r="G7476"/>
      <c r="H7476"/>
      <c r="I7476"/>
      <c r="J7476"/>
      <c r="K7476"/>
    </row>
    <row r="7477" spans="1:11" x14ac:dyDescent="0.2">
      <c r="A7477"/>
      <c r="B7477"/>
      <c r="C7477"/>
      <c r="D7477"/>
      <c r="E7477"/>
      <c r="F7477"/>
      <c r="G7477"/>
      <c r="H7477"/>
      <c r="I7477"/>
      <c r="J7477"/>
      <c r="K7477"/>
    </row>
    <row r="7478" spans="1:11" x14ac:dyDescent="0.2">
      <c r="A7478"/>
      <c r="B7478"/>
      <c r="C7478"/>
      <c r="D7478"/>
      <c r="E7478"/>
      <c r="F7478"/>
      <c r="G7478"/>
      <c r="H7478"/>
      <c r="I7478"/>
      <c r="J7478"/>
      <c r="K7478"/>
    </row>
    <row r="7479" spans="1:11" x14ac:dyDescent="0.2">
      <c r="A7479"/>
      <c r="B7479"/>
      <c r="C7479"/>
      <c r="D7479"/>
      <c r="E7479"/>
      <c r="F7479"/>
      <c r="G7479"/>
      <c r="H7479"/>
      <c r="I7479"/>
      <c r="J7479"/>
      <c r="K7479"/>
    </row>
    <row r="7480" spans="1:11" x14ac:dyDescent="0.2">
      <c r="A7480"/>
      <c r="B7480"/>
      <c r="C7480"/>
      <c r="D7480"/>
      <c r="E7480"/>
      <c r="F7480"/>
      <c r="G7480"/>
      <c r="H7480"/>
      <c r="I7480"/>
      <c r="J7480"/>
      <c r="K7480"/>
    </row>
    <row r="7481" spans="1:11" x14ac:dyDescent="0.2">
      <c r="A7481"/>
      <c r="B7481"/>
      <c r="C7481"/>
      <c r="D7481"/>
      <c r="E7481"/>
      <c r="F7481"/>
      <c r="G7481"/>
      <c r="H7481"/>
      <c r="I7481"/>
      <c r="J7481"/>
      <c r="K7481"/>
    </row>
    <row r="7482" spans="1:11" x14ac:dyDescent="0.2">
      <c r="A7482"/>
      <c r="B7482"/>
      <c r="C7482"/>
      <c r="D7482"/>
      <c r="E7482"/>
      <c r="F7482"/>
      <c r="G7482"/>
      <c r="H7482"/>
      <c r="I7482"/>
      <c r="J7482"/>
      <c r="K7482"/>
    </row>
    <row r="7483" spans="1:11" x14ac:dyDescent="0.2">
      <c r="A7483"/>
      <c r="B7483"/>
      <c r="C7483"/>
      <c r="D7483"/>
      <c r="E7483"/>
      <c r="F7483"/>
      <c r="G7483"/>
      <c r="H7483"/>
      <c r="I7483"/>
      <c r="J7483"/>
      <c r="K7483"/>
    </row>
    <row r="7484" spans="1:11" x14ac:dyDescent="0.2">
      <c r="A7484"/>
      <c r="B7484"/>
      <c r="C7484"/>
      <c r="D7484"/>
      <c r="E7484"/>
      <c r="F7484"/>
      <c r="G7484"/>
      <c r="H7484"/>
      <c r="I7484"/>
      <c r="J7484"/>
      <c r="K7484"/>
    </row>
    <row r="7485" spans="1:11" x14ac:dyDescent="0.2">
      <c r="A7485"/>
      <c r="B7485"/>
      <c r="C7485"/>
      <c r="D7485"/>
      <c r="E7485"/>
      <c r="F7485"/>
      <c r="G7485"/>
      <c r="H7485"/>
      <c r="I7485"/>
      <c r="J7485"/>
      <c r="K7485"/>
    </row>
    <row r="7486" spans="1:11" x14ac:dyDescent="0.2">
      <c r="A7486"/>
      <c r="B7486"/>
      <c r="C7486"/>
      <c r="D7486"/>
      <c r="E7486"/>
      <c r="F7486"/>
      <c r="G7486"/>
      <c r="H7486"/>
      <c r="I7486"/>
      <c r="J7486"/>
      <c r="K7486"/>
    </row>
    <row r="7487" spans="1:11" x14ac:dyDescent="0.2">
      <c r="A7487"/>
      <c r="B7487"/>
      <c r="C7487"/>
      <c r="D7487"/>
      <c r="E7487"/>
      <c r="F7487"/>
      <c r="G7487"/>
      <c r="H7487"/>
      <c r="I7487"/>
      <c r="J7487"/>
      <c r="K7487"/>
    </row>
    <row r="7488" spans="1:11" x14ac:dyDescent="0.2">
      <c r="A7488"/>
      <c r="B7488"/>
      <c r="C7488"/>
      <c r="D7488"/>
      <c r="E7488"/>
      <c r="F7488"/>
      <c r="G7488"/>
      <c r="H7488"/>
      <c r="I7488"/>
      <c r="J7488"/>
      <c r="K7488"/>
    </row>
    <row r="7489" spans="1:11" x14ac:dyDescent="0.2">
      <c r="A7489"/>
      <c r="B7489"/>
      <c r="C7489"/>
      <c r="D7489"/>
      <c r="E7489"/>
      <c r="F7489"/>
      <c r="G7489"/>
      <c r="H7489"/>
      <c r="I7489"/>
      <c r="J7489"/>
      <c r="K7489"/>
    </row>
    <row r="7490" spans="1:11" x14ac:dyDescent="0.2">
      <c r="A7490"/>
      <c r="B7490"/>
      <c r="C7490"/>
      <c r="D7490"/>
      <c r="E7490"/>
      <c r="F7490"/>
      <c r="G7490"/>
      <c r="H7490"/>
      <c r="I7490"/>
      <c r="J7490"/>
      <c r="K7490"/>
    </row>
    <row r="7491" spans="1:11" x14ac:dyDescent="0.2">
      <c r="A7491"/>
      <c r="B7491"/>
      <c r="C7491"/>
      <c r="D7491"/>
      <c r="E7491"/>
      <c r="F7491"/>
      <c r="G7491"/>
      <c r="H7491"/>
      <c r="I7491"/>
      <c r="J7491"/>
      <c r="K7491"/>
    </row>
    <row r="7492" spans="1:11" x14ac:dyDescent="0.2">
      <c r="A7492"/>
      <c r="B7492"/>
      <c r="C7492"/>
      <c r="D7492"/>
      <c r="E7492"/>
      <c r="F7492"/>
      <c r="G7492"/>
      <c r="H7492"/>
      <c r="I7492"/>
      <c r="J7492"/>
      <c r="K7492"/>
    </row>
    <row r="7493" spans="1:11" x14ac:dyDescent="0.2">
      <c r="A7493"/>
      <c r="B7493"/>
      <c r="C7493"/>
      <c r="D7493"/>
      <c r="E7493"/>
      <c r="F7493"/>
      <c r="G7493"/>
      <c r="H7493"/>
      <c r="I7493"/>
      <c r="J7493"/>
      <c r="K7493"/>
    </row>
    <row r="7494" spans="1:11" x14ac:dyDescent="0.2">
      <c r="A7494"/>
      <c r="B7494"/>
      <c r="C7494"/>
      <c r="D7494"/>
      <c r="E7494"/>
      <c r="F7494"/>
      <c r="G7494"/>
      <c r="H7494"/>
      <c r="I7494"/>
      <c r="J7494"/>
      <c r="K7494"/>
    </row>
    <row r="7495" spans="1:11" x14ac:dyDescent="0.2">
      <c r="A7495"/>
      <c r="B7495"/>
      <c r="C7495"/>
      <c r="D7495"/>
      <c r="E7495"/>
      <c r="F7495"/>
      <c r="G7495"/>
      <c r="H7495"/>
      <c r="I7495"/>
      <c r="J7495"/>
      <c r="K7495"/>
    </row>
    <row r="7496" spans="1:11" x14ac:dyDescent="0.2">
      <c r="A7496"/>
      <c r="B7496"/>
      <c r="C7496"/>
      <c r="D7496"/>
      <c r="E7496"/>
      <c r="F7496"/>
      <c r="G7496"/>
      <c r="H7496"/>
      <c r="I7496"/>
      <c r="J7496"/>
      <c r="K7496"/>
    </row>
    <row r="7497" spans="1:11" x14ac:dyDescent="0.2">
      <c r="A7497"/>
      <c r="B7497"/>
      <c r="C7497"/>
      <c r="D7497"/>
      <c r="E7497"/>
      <c r="F7497"/>
      <c r="G7497"/>
      <c r="H7497"/>
      <c r="I7497"/>
      <c r="J7497"/>
      <c r="K7497"/>
    </row>
    <row r="7498" spans="1:11" x14ac:dyDescent="0.2">
      <c r="A7498"/>
      <c r="B7498"/>
      <c r="C7498"/>
      <c r="D7498"/>
      <c r="E7498"/>
      <c r="F7498"/>
      <c r="G7498"/>
      <c r="H7498"/>
      <c r="I7498"/>
      <c r="J7498"/>
      <c r="K7498"/>
    </row>
    <row r="7499" spans="1:11" x14ac:dyDescent="0.2">
      <c r="A7499"/>
      <c r="B7499"/>
      <c r="C7499"/>
      <c r="D7499"/>
      <c r="E7499"/>
      <c r="F7499"/>
      <c r="G7499"/>
      <c r="H7499"/>
      <c r="I7499"/>
      <c r="J7499"/>
      <c r="K7499"/>
    </row>
    <row r="7500" spans="1:11" x14ac:dyDescent="0.2">
      <c r="A7500"/>
      <c r="B7500"/>
      <c r="C7500"/>
      <c r="D7500"/>
      <c r="E7500"/>
      <c r="F7500"/>
      <c r="G7500"/>
      <c r="H7500"/>
      <c r="I7500"/>
      <c r="J7500"/>
      <c r="K7500"/>
    </row>
    <row r="7501" spans="1:11" x14ac:dyDescent="0.2">
      <c r="A7501"/>
      <c r="B7501"/>
      <c r="C7501"/>
      <c r="D7501"/>
      <c r="E7501"/>
      <c r="F7501"/>
      <c r="G7501"/>
      <c r="H7501"/>
      <c r="I7501"/>
      <c r="J7501"/>
      <c r="K7501"/>
    </row>
    <row r="7502" spans="1:11" x14ac:dyDescent="0.2">
      <c r="A7502"/>
      <c r="B7502"/>
      <c r="C7502"/>
      <c r="D7502"/>
      <c r="E7502"/>
      <c r="F7502"/>
      <c r="G7502"/>
      <c r="H7502"/>
      <c r="I7502"/>
      <c r="J7502"/>
      <c r="K7502"/>
    </row>
    <row r="7503" spans="1:11" x14ac:dyDescent="0.2">
      <c r="A7503"/>
      <c r="B7503"/>
      <c r="C7503"/>
      <c r="D7503"/>
      <c r="E7503"/>
      <c r="F7503"/>
      <c r="G7503"/>
      <c r="H7503"/>
      <c r="I7503"/>
      <c r="J7503"/>
      <c r="K7503"/>
    </row>
    <row r="7504" spans="1:11" x14ac:dyDescent="0.2">
      <c r="A7504"/>
      <c r="B7504"/>
      <c r="C7504"/>
      <c r="D7504"/>
      <c r="E7504"/>
      <c r="F7504"/>
      <c r="G7504"/>
      <c r="H7504"/>
      <c r="I7504"/>
      <c r="J7504"/>
      <c r="K7504"/>
    </row>
    <row r="7505" spans="1:11" x14ac:dyDescent="0.2">
      <c r="A7505"/>
      <c r="B7505"/>
      <c r="C7505"/>
      <c r="D7505"/>
      <c r="E7505"/>
      <c r="F7505"/>
      <c r="G7505"/>
      <c r="H7505"/>
      <c r="I7505"/>
      <c r="J7505"/>
      <c r="K7505"/>
    </row>
    <row r="7506" spans="1:11" x14ac:dyDescent="0.2">
      <c r="A7506"/>
      <c r="B7506"/>
      <c r="C7506"/>
      <c r="D7506"/>
      <c r="E7506"/>
      <c r="F7506"/>
      <c r="G7506"/>
      <c r="H7506"/>
      <c r="I7506"/>
      <c r="J7506"/>
      <c r="K7506"/>
    </row>
    <row r="7507" spans="1:11" x14ac:dyDescent="0.2">
      <c r="A7507"/>
      <c r="B7507"/>
      <c r="C7507"/>
      <c r="D7507"/>
      <c r="E7507"/>
      <c r="F7507"/>
      <c r="G7507"/>
      <c r="H7507"/>
      <c r="I7507"/>
      <c r="J7507"/>
      <c r="K7507"/>
    </row>
    <row r="7508" spans="1:11" x14ac:dyDescent="0.2">
      <c r="A7508"/>
      <c r="B7508"/>
      <c r="C7508"/>
      <c r="D7508"/>
      <c r="E7508"/>
      <c r="F7508"/>
      <c r="G7508"/>
      <c r="H7508"/>
      <c r="I7508"/>
      <c r="J7508"/>
      <c r="K7508"/>
    </row>
    <row r="7509" spans="1:11" x14ac:dyDescent="0.2">
      <c r="A7509"/>
      <c r="B7509"/>
      <c r="C7509"/>
      <c r="D7509"/>
      <c r="E7509"/>
      <c r="F7509"/>
      <c r="G7509"/>
      <c r="H7509"/>
      <c r="I7509"/>
      <c r="J7509"/>
      <c r="K7509"/>
    </row>
    <row r="7510" spans="1:11" x14ac:dyDescent="0.2">
      <c r="A7510"/>
      <c r="B7510"/>
      <c r="C7510"/>
      <c r="D7510"/>
      <c r="E7510"/>
      <c r="F7510"/>
      <c r="G7510"/>
      <c r="H7510"/>
      <c r="I7510"/>
      <c r="J7510"/>
      <c r="K7510"/>
    </row>
    <row r="7511" spans="1:11" x14ac:dyDescent="0.2">
      <c r="A7511"/>
      <c r="B7511"/>
      <c r="C7511"/>
      <c r="D7511"/>
      <c r="E7511"/>
      <c r="F7511"/>
      <c r="G7511"/>
      <c r="H7511"/>
      <c r="I7511"/>
      <c r="J7511"/>
      <c r="K7511"/>
    </row>
    <row r="7512" spans="1:11" x14ac:dyDescent="0.2">
      <c r="A7512"/>
      <c r="B7512"/>
      <c r="C7512"/>
      <c r="D7512"/>
      <c r="E7512"/>
      <c r="F7512"/>
      <c r="G7512"/>
      <c r="H7512"/>
      <c r="I7512"/>
      <c r="J7512"/>
      <c r="K7512"/>
    </row>
    <row r="7513" spans="1:11" x14ac:dyDescent="0.2">
      <c r="A7513"/>
      <c r="B7513"/>
      <c r="C7513"/>
      <c r="D7513"/>
      <c r="E7513"/>
      <c r="F7513"/>
      <c r="G7513"/>
      <c r="H7513"/>
      <c r="I7513"/>
      <c r="J7513"/>
      <c r="K7513"/>
    </row>
    <row r="7514" spans="1:11" x14ac:dyDescent="0.2">
      <c r="A7514"/>
      <c r="B7514"/>
      <c r="C7514"/>
      <c r="D7514"/>
      <c r="E7514"/>
      <c r="F7514"/>
      <c r="G7514"/>
      <c r="H7514"/>
      <c r="I7514"/>
      <c r="J7514"/>
      <c r="K7514"/>
    </row>
    <row r="7515" spans="1:11" x14ac:dyDescent="0.2">
      <c r="A7515"/>
      <c r="B7515"/>
      <c r="C7515"/>
      <c r="D7515"/>
      <c r="E7515"/>
      <c r="F7515"/>
      <c r="G7515"/>
      <c r="H7515"/>
      <c r="I7515"/>
      <c r="J7515"/>
      <c r="K7515"/>
    </row>
    <row r="7516" spans="1:11" x14ac:dyDescent="0.2">
      <c r="A7516"/>
      <c r="B7516"/>
      <c r="C7516"/>
      <c r="D7516"/>
      <c r="E7516"/>
      <c r="F7516"/>
      <c r="G7516"/>
      <c r="H7516"/>
      <c r="I7516"/>
      <c r="J7516"/>
      <c r="K7516"/>
    </row>
    <row r="7517" spans="1:11" x14ac:dyDescent="0.2">
      <c r="A7517"/>
      <c r="B7517"/>
      <c r="C7517"/>
      <c r="D7517"/>
      <c r="E7517"/>
      <c r="F7517"/>
      <c r="G7517"/>
      <c r="H7517"/>
      <c r="I7517"/>
      <c r="J7517"/>
      <c r="K7517"/>
    </row>
    <row r="7518" spans="1:11" x14ac:dyDescent="0.2">
      <c r="A7518"/>
      <c r="B7518"/>
      <c r="C7518"/>
      <c r="D7518"/>
      <c r="E7518"/>
      <c r="F7518"/>
      <c r="G7518"/>
      <c r="H7518"/>
      <c r="I7518"/>
      <c r="J7518"/>
      <c r="K7518"/>
    </row>
    <row r="7519" spans="1:11" x14ac:dyDescent="0.2">
      <c r="A7519"/>
      <c r="B7519"/>
      <c r="C7519"/>
      <c r="D7519"/>
      <c r="E7519"/>
      <c r="F7519"/>
      <c r="G7519"/>
      <c r="H7519"/>
      <c r="I7519"/>
      <c r="J7519"/>
      <c r="K7519"/>
    </row>
    <row r="7520" spans="1:11" x14ac:dyDescent="0.2">
      <c r="A7520"/>
      <c r="B7520"/>
      <c r="C7520"/>
      <c r="D7520"/>
      <c r="E7520"/>
      <c r="F7520"/>
      <c r="G7520"/>
      <c r="H7520"/>
      <c r="I7520"/>
      <c r="J7520"/>
      <c r="K7520"/>
    </row>
    <row r="7521" spans="1:11" x14ac:dyDescent="0.2">
      <c r="A7521"/>
      <c r="B7521"/>
      <c r="C7521"/>
      <c r="D7521"/>
      <c r="E7521"/>
      <c r="F7521"/>
      <c r="G7521"/>
      <c r="H7521"/>
      <c r="I7521"/>
      <c r="J7521"/>
      <c r="K7521"/>
    </row>
    <row r="7522" spans="1:11" x14ac:dyDescent="0.2">
      <c r="A7522"/>
      <c r="B7522"/>
      <c r="C7522"/>
      <c r="D7522"/>
      <c r="E7522"/>
      <c r="F7522"/>
      <c r="G7522"/>
      <c r="H7522"/>
      <c r="I7522"/>
      <c r="J7522"/>
      <c r="K7522"/>
    </row>
    <row r="7523" spans="1:11" x14ac:dyDescent="0.2">
      <c r="A7523"/>
      <c r="B7523"/>
      <c r="C7523"/>
      <c r="D7523"/>
      <c r="E7523"/>
      <c r="F7523"/>
      <c r="G7523"/>
      <c r="H7523"/>
      <c r="I7523"/>
      <c r="J7523"/>
      <c r="K7523"/>
    </row>
    <row r="7524" spans="1:11" x14ac:dyDescent="0.2">
      <c r="A7524"/>
      <c r="B7524"/>
      <c r="C7524"/>
      <c r="D7524"/>
      <c r="E7524"/>
      <c r="F7524"/>
      <c r="G7524"/>
      <c r="H7524"/>
      <c r="I7524"/>
      <c r="J7524"/>
      <c r="K7524"/>
    </row>
    <row r="7525" spans="1:11" x14ac:dyDescent="0.2">
      <c r="A7525"/>
      <c r="B7525"/>
      <c r="C7525"/>
      <c r="D7525"/>
      <c r="E7525"/>
      <c r="F7525"/>
      <c r="G7525"/>
      <c r="H7525"/>
      <c r="I7525"/>
      <c r="J7525"/>
      <c r="K7525"/>
    </row>
    <row r="7526" spans="1:11" x14ac:dyDescent="0.2">
      <c r="A7526"/>
      <c r="B7526"/>
      <c r="C7526"/>
      <c r="D7526"/>
      <c r="E7526"/>
      <c r="F7526"/>
      <c r="G7526"/>
      <c r="H7526"/>
      <c r="I7526"/>
      <c r="J7526"/>
      <c r="K7526"/>
    </row>
    <row r="7527" spans="1:11" x14ac:dyDescent="0.2">
      <c r="A7527"/>
      <c r="B7527"/>
      <c r="C7527"/>
      <c r="D7527"/>
      <c r="E7527"/>
      <c r="F7527"/>
      <c r="G7527"/>
      <c r="H7527"/>
      <c r="I7527"/>
      <c r="J7527"/>
      <c r="K7527"/>
    </row>
    <row r="7528" spans="1:11" x14ac:dyDescent="0.2">
      <c r="A7528"/>
      <c r="B7528"/>
      <c r="C7528"/>
      <c r="D7528"/>
      <c r="E7528"/>
      <c r="F7528"/>
      <c r="G7528"/>
      <c r="H7528"/>
      <c r="I7528"/>
      <c r="J7528"/>
      <c r="K7528"/>
    </row>
    <row r="7529" spans="1:11" x14ac:dyDescent="0.2">
      <c r="A7529"/>
      <c r="B7529"/>
      <c r="C7529"/>
      <c r="D7529"/>
      <c r="E7529"/>
      <c r="F7529"/>
      <c r="G7529"/>
      <c r="H7529"/>
      <c r="I7529"/>
      <c r="J7529"/>
      <c r="K7529"/>
    </row>
    <row r="7530" spans="1:11" x14ac:dyDescent="0.2">
      <c r="A7530"/>
      <c r="B7530"/>
      <c r="C7530"/>
      <c r="D7530"/>
      <c r="E7530"/>
      <c r="F7530"/>
      <c r="G7530"/>
      <c r="H7530"/>
      <c r="I7530"/>
      <c r="J7530"/>
      <c r="K7530"/>
    </row>
    <row r="7531" spans="1:11" x14ac:dyDescent="0.2">
      <c r="A7531"/>
      <c r="B7531"/>
      <c r="C7531"/>
      <c r="D7531"/>
      <c r="E7531"/>
      <c r="F7531"/>
      <c r="G7531"/>
      <c r="H7531"/>
      <c r="I7531"/>
      <c r="J7531"/>
      <c r="K7531"/>
    </row>
    <row r="7532" spans="1:11" x14ac:dyDescent="0.2">
      <c r="A7532"/>
      <c r="B7532"/>
      <c r="C7532"/>
      <c r="D7532"/>
      <c r="E7532"/>
      <c r="F7532"/>
      <c r="G7532"/>
      <c r="H7532"/>
      <c r="I7532"/>
      <c r="J7532"/>
      <c r="K7532"/>
    </row>
    <row r="7533" spans="1:11" x14ac:dyDescent="0.2">
      <c r="A7533"/>
      <c r="B7533"/>
      <c r="C7533"/>
      <c r="D7533"/>
      <c r="E7533"/>
      <c r="F7533"/>
      <c r="G7533"/>
      <c r="H7533"/>
      <c r="I7533"/>
      <c r="J7533"/>
      <c r="K7533"/>
    </row>
    <row r="7534" spans="1:11" x14ac:dyDescent="0.2">
      <c r="A7534"/>
      <c r="B7534"/>
      <c r="C7534"/>
      <c r="D7534"/>
      <c r="E7534"/>
      <c r="F7534"/>
      <c r="G7534"/>
      <c r="H7534"/>
      <c r="I7534"/>
      <c r="J7534"/>
      <c r="K7534"/>
    </row>
    <row r="7535" spans="1:11" x14ac:dyDescent="0.2">
      <c r="A7535"/>
      <c r="B7535"/>
      <c r="C7535"/>
      <c r="D7535"/>
      <c r="E7535"/>
      <c r="F7535"/>
      <c r="G7535"/>
      <c r="H7535"/>
      <c r="I7535"/>
      <c r="J7535"/>
      <c r="K7535"/>
    </row>
    <row r="7536" spans="1:11" x14ac:dyDescent="0.2">
      <c r="A7536"/>
      <c r="B7536"/>
      <c r="C7536"/>
      <c r="D7536"/>
      <c r="E7536"/>
      <c r="F7536"/>
      <c r="G7536"/>
      <c r="H7536"/>
      <c r="I7536"/>
      <c r="J7536"/>
      <c r="K7536"/>
    </row>
    <row r="7537" spans="1:11" x14ac:dyDescent="0.2">
      <c r="A7537"/>
      <c r="B7537"/>
      <c r="C7537"/>
      <c r="D7537"/>
      <c r="E7537"/>
      <c r="F7537"/>
      <c r="G7537"/>
      <c r="H7537"/>
      <c r="I7537"/>
      <c r="J7537"/>
      <c r="K7537"/>
    </row>
    <row r="7538" spans="1:11" x14ac:dyDescent="0.2">
      <c r="A7538"/>
      <c r="B7538"/>
      <c r="C7538"/>
      <c r="D7538"/>
      <c r="E7538"/>
      <c r="F7538"/>
      <c r="G7538"/>
      <c r="H7538"/>
      <c r="I7538"/>
      <c r="J7538"/>
      <c r="K7538"/>
    </row>
    <row r="7539" spans="1:11" x14ac:dyDescent="0.2">
      <c r="A7539"/>
      <c r="B7539"/>
      <c r="C7539"/>
      <c r="D7539"/>
      <c r="E7539"/>
      <c r="F7539"/>
      <c r="G7539"/>
      <c r="H7539"/>
      <c r="I7539"/>
      <c r="J7539"/>
      <c r="K7539"/>
    </row>
    <row r="7540" spans="1:11" x14ac:dyDescent="0.2">
      <c r="A7540"/>
      <c r="B7540"/>
      <c r="C7540"/>
      <c r="D7540"/>
      <c r="E7540"/>
      <c r="F7540"/>
      <c r="G7540"/>
      <c r="H7540"/>
      <c r="I7540"/>
      <c r="J7540"/>
      <c r="K7540"/>
    </row>
    <row r="7541" spans="1:11" x14ac:dyDescent="0.2">
      <c r="A7541"/>
      <c r="B7541"/>
      <c r="C7541"/>
      <c r="D7541"/>
      <c r="E7541"/>
      <c r="F7541"/>
      <c r="G7541"/>
      <c r="H7541"/>
      <c r="I7541"/>
      <c r="J7541"/>
      <c r="K7541"/>
    </row>
    <row r="7542" spans="1:11" x14ac:dyDescent="0.2">
      <c r="A7542"/>
      <c r="B7542"/>
      <c r="C7542"/>
      <c r="D7542"/>
      <c r="E7542"/>
      <c r="F7542"/>
      <c r="G7542"/>
      <c r="H7542"/>
      <c r="I7542"/>
      <c r="J7542"/>
      <c r="K7542"/>
    </row>
    <row r="7543" spans="1:11" x14ac:dyDescent="0.2">
      <c r="A7543"/>
      <c r="B7543"/>
      <c r="C7543"/>
      <c r="D7543"/>
      <c r="E7543"/>
      <c r="F7543"/>
      <c r="G7543"/>
      <c r="H7543"/>
      <c r="I7543"/>
      <c r="J7543"/>
      <c r="K7543"/>
    </row>
    <row r="7544" spans="1:11" x14ac:dyDescent="0.2">
      <c r="A7544"/>
      <c r="B7544"/>
      <c r="C7544"/>
      <c r="D7544"/>
      <c r="E7544"/>
      <c r="F7544"/>
      <c r="G7544"/>
      <c r="H7544"/>
      <c r="I7544"/>
      <c r="J7544"/>
      <c r="K7544"/>
    </row>
    <row r="7545" spans="1:11" x14ac:dyDescent="0.2">
      <c r="A7545"/>
      <c r="B7545"/>
      <c r="C7545"/>
      <c r="D7545"/>
      <c r="E7545"/>
      <c r="F7545"/>
      <c r="G7545"/>
      <c r="H7545"/>
      <c r="I7545"/>
      <c r="J7545"/>
      <c r="K7545"/>
    </row>
    <row r="7546" spans="1:11" x14ac:dyDescent="0.2">
      <c r="A7546"/>
      <c r="B7546"/>
      <c r="C7546"/>
      <c r="D7546"/>
      <c r="E7546"/>
      <c r="F7546"/>
      <c r="G7546"/>
      <c r="H7546"/>
      <c r="I7546"/>
      <c r="J7546"/>
      <c r="K7546"/>
    </row>
    <row r="7547" spans="1:11" x14ac:dyDescent="0.2">
      <c r="A7547"/>
      <c r="B7547"/>
      <c r="C7547"/>
      <c r="D7547"/>
      <c r="E7547"/>
      <c r="F7547"/>
      <c r="G7547"/>
      <c r="H7547"/>
      <c r="I7547"/>
      <c r="J7547"/>
      <c r="K7547"/>
    </row>
    <row r="7548" spans="1:11" x14ac:dyDescent="0.2">
      <c r="A7548"/>
      <c r="B7548"/>
      <c r="C7548"/>
      <c r="D7548"/>
      <c r="E7548"/>
      <c r="F7548"/>
      <c r="G7548"/>
      <c r="H7548"/>
      <c r="I7548"/>
      <c r="J7548"/>
      <c r="K7548"/>
    </row>
    <row r="7549" spans="1:11" x14ac:dyDescent="0.2">
      <c r="A7549"/>
      <c r="B7549"/>
      <c r="C7549"/>
      <c r="D7549"/>
      <c r="E7549"/>
      <c r="F7549"/>
      <c r="G7549"/>
      <c r="H7549"/>
      <c r="I7549"/>
      <c r="J7549"/>
      <c r="K7549"/>
    </row>
    <row r="7550" spans="1:11" x14ac:dyDescent="0.2">
      <c r="A7550"/>
      <c r="B7550"/>
      <c r="C7550"/>
      <c r="D7550"/>
      <c r="E7550"/>
      <c r="F7550"/>
      <c r="G7550"/>
      <c r="H7550"/>
      <c r="I7550"/>
      <c r="J7550"/>
      <c r="K7550"/>
    </row>
    <row r="7551" spans="1:11" x14ac:dyDescent="0.2">
      <c r="A7551"/>
      <c r="B7551"/>
      <c r="C7551"/>
      <c r="D7551"/>
      <c r="E7551"/>
      <c r="F7551"/>
      <c r="G7551"/>
      <c r="H7551"/>
      <c r="I7551"/>
      <c r="J7551"/>
      <c r="K7551"/>
    </row>
    <row r="7552" spans="1:11" x14ac:dyDescent="0.2">
      <c r="A7552"/>
      <c r="B7552"/>
      <c r="C7552"/>
      <c r="D7552"/>
      <c r="E7552"/>
      <c r="F7552"/>
      <c r="G7552"/>
      <c r="H7552"/>
      <c r="I7552"/>
      <c r="J7552"/>
      <c r="K7552"/>
    </row>
    <row r="7553" spans="1:11" x14ac:dyDescent="0.2">
      <c r="A7553"/>
      <c r="B7553"/>
      <c r="C7553"/>
      <c r="D7553"/>
      <c r="E7553"/>
      <c r="F7553"/>
      <c r="G7553"/>
      <c r="H7553"/>
      <c r="I7553"/>
      <c r="J7553"/>
      <c r="K7553"/>
    </row>
    <row r="7554" spans="1:11" x14ac:dyDescent="0.2">
      <c r="A7554"/>
      <c r="B7554"/>
      <c r="C7554"/>
      <c r="D7554"/>
      <c r="E7554"/>
      <c r="F7554"/>
      <c r="G7554"/>
      <c r="H7554"/>
      <c r="I7554"/>
      <c r="J7554"/>
      <c r="K7554"/>
    </row>
    <row r="7555" spans="1:11" x14ac:dyDescent="0.2">
      <c r="A7555"/>
      <c r="B7555"/>
      <c r="C7555"/>
      <c r="D7555"/>
      <c r="E7555"/>
      <c r="F7555"/>
      <c r="G7555"/>
      <c r="H7555"/>
      <c r="I7555"/>
      <c r="J7555"/>
      <c r="K7555"/>
    </row>
    <row r="7556" spans="1:11" x14ac:dyDescent="0.2">
      <c r="A7556"/>
      <c r="B7556"/>
      <c r="C7556"/>
      <c r="D7556"/>
      <c r="E7556"/>
      <c r="F7556"/>
      <c r="G7556"/>
      <c r="H7556"/>
      <c r="I7556"/>
      <c r="J7556"/>
      <c r="K7556"/>
    </row>
    <row r="7557" spans="1:11" x14ac:dyDescent="0.2">
      <c r="A7557"/>
      <c r="B7557"/>
      <c r="C7557"/>
      <c r="D7557"/>
      <c r="E7557"/>
      <c r="F7557"/>
      <c r="G7557"/>
      <c r="H7557"/>
      <c r="I7557"/>
      <c r="J7557"/>
      <c r="K7557"/>
    </row>
    <row r="7558" spans="1:11" x14ac:dyDescent="0.2">
      <c r="A7558"/>
      <c r="B7558"/>
      <c r="C7558"/>
      <c r="D7558"/>
      <c r="E7558"/>
      <c r="F7558"/>
      <c r="G7558"/>
      <c r="H7558"/>
      <c r="I7558"/>
      <c r="J7558"/>
      <c r="K7558"/>
    </row>
    <row r="7559" spans="1:11" x14ac:dyDescent="0.2">
      <c r="A7559"/>
      <c r="B7559"/>
      <c r="C7559"/>
      <c r="D7559"/>
      <c r="E7559"/>
      <c r="F7559"/>
      <c r="G7559"/>
      <c r="H7559"/>
      <c r="I7559"/>
      <c r="J7559"/>
      <c r="K7559"/>
    </row>
    <row r="7560" spans="1:11" x14ac:dyDescent="0.2">
      <c r="A7560"/>
      <c r="B7560"/>
      <c r="C7560"/>
      <c r="D7560"/>
      <c r="E7560"/>
      <c r="F7560"/>
      <c r="G7560"/>
      <c r="H7560"/>
      <c r="I7560"/>
      <c r="J7560"/>
      <c r="K7560"/>
    </row>
    <row r="7561" spans="1:11" x14ac:dyDescent="0.2">
      <c r="A7561"/>
      <c r="B7561"/>
      <c r="C7561"/>
      <c r="D7561"/>
      <c r="E7561"/>
      <c r="F7561"/>
      <c r="G7561"/>
      <c r="H7561"/>
      <c r="I7561"/>
      <c r="J7561"/>
      <c r="K7561"/>
    </row>
    <row r="7562" spans="1:11" x14ac:dyDescent="0.2">
      <c r="A7562"/>
      <c r="B7562"/>
      <c r="C7562"/>
      <c r="D7562"/>
      <c r="E7562"/>
      <c r="F7562"/>
      <c r="G7562"/>
      <c r="H7562"/>
      <c r="I7562"/>
      <c r="J7562"/>
      <c r="K7562"/>
    </row>
    <row r="7563" spans="1:11" x14ac:dyDescent="0.2">
      <c r="A7563"/>
      <c r="B7563"/>
      <c r="C7563"/>
      <c r="D7563"/>
      <c r="E7563"/>
      <c r="F7563"/>
      <c r="G7563"/>
      <c r="H7563"/>
      <c r="I7563"/>
      <c r="J7563"/>
      <c r="K7563"/>
    </row>
    <row r="7564" spans="1:11" x14ac:dyDescent="0.2">
      <c r="A7564"/>
      <c r="B7564"/>
      <c r="C7564"/>
      <c r="D7564"/>
      <c r="E7564"/>
      <c r="F7564"/>
      <c r="G7564"/>
      <c r="H7564"/>
      <c r="I7564"/>
      <c r="J7564"/>
      <c r="K7564"/>
    </row>
    <row r="7565" spans="1:11" x14ac:dyDescent="0.2">
      <c r="A7565"/>
      <c r="B7565"/>
      <c r="C7565"/>
      <c r="D7565"/>
      <c r="E7565"/>
      <c r="F7565"/>
      <c r="G7565"/>
      <c r="H7565"/>
      <c r="I7565"/>
      <c r="J7565"/>
      <c r="K7565"/>
    </row>
    <row r="7566" spans="1:11" x14ac:dyDescent="0.2">
      <c r="A7566"/>
      <c r="B7566"/>
      <c r="C7566"/>
      <c r="D7566"/>
      <c r="E7566"/>
      <c r="F7566"/>
      <c r="G7566"/>
      <c r="H7566"/>
      <c r="I7566"/>
      <c r="J7566"/>
      <c r="K7566"/>
    </row>
    <row r="7567" spans="1:11" x14ac:dyDescent="0.2">
      <c r="A7567"/>
      <c r="B7567"/>
      <c r="C7567"/>
      <c r="D7567"/>
      <c r="E7567"/>
      <c r="F7567"/>
      <c r="G7567"/>
      <c r="H7567"/>
      <c r="I7567"/>
      <c r="J7567"/>
      <c r="K7567"/>
    </row>
    <row r="7568" spans="1:11" x14ac:dyDescent="0.2">
      <c r="A7568"/>
      <c r="B7568"/>
      <c r="C7568"/>
      <c r="D7568"/>
      <c r="E7568"/>
      <c r="F7568"/>
      <c r="G7568"/>
      <c r="H7568"/>
      <c r="I7568"/>
      <c r="J7568"/>
      <c r="K7568"/>
    </row>
    <row r="7569" spans="1:11" x14ac:dyDescent="0.2">
      <c r="A7569"/>
      <c r="B7569"/>
      <c r="C7569"/>
      <c r="D7569"/>
      <c r="E7569"/>
      <c r="F7569"/>
      <c r="G7569"/>
      <c r="H7569"/>
      <c r="I7569"/>
      <c r="J7569"/>
      <c r="K7569"/>
    </row>
    <row r="7570" spans="1:11" x14ac:dyDescent="0.2">
      <c r="A7570"/>
      <c r="B7570"/>
      <c r="C7570"/>
      <c r="D7570"/>
      <c r="E7570"/>
      <c r="F7570"/>
      <c r="G7570"/>
      <c r="H7570"/>
      <c r="I7570"/>
      <c r="J7570"/>
      <c r="K7570"/>
    </row>
    <row r="7571" spans="1:11" x14ac:dyDescent="0.2">
      <c r="A7571"/>
      <c r="B7571"/>
      <c r="C7571"/>
      <c r="D7571"/>
      <c r="E7571"/>
      <c r="F7571"/>
      <c r="G7571"/>
      <c r="H7571"/>
      <c r="I7571"/>
      <c r="J7571"/>
      <c r="K7571"/>
    </row>
    <row r="7572" spans="1:11" x14ac:dyDescent="0.2">
      <c r="A7572"/>
      <c r="B7572"/>
      <c r="C7572"/>
      <c r="D7572"/>
      <c r="E7572"/>
      <c r="F7572"/>
      <c r="G7572"/>
      <c r="H7572"/>
      <c r="I7572"/>
      <c r="J7572"/>
      <c r="K7572"/>
    </row>
    <row r="7573" spans="1:11" x14ac:dyDescent="0.2">
      <c r="A7573"/>
      <c r="B7573"/>
      <c r="C7573"/>
      <c r="D7573"/>
      <c r="E7573"/>
      <c r="F7573"/>
      <c r="G7573"/>
      <c r="H7573"/>
      <c r="I7573"/>
      <c r="J7573"/>
      <c r="K7573"/>
    </row>
    <row r="7574" spans="1:11" x14ac:dyDescent="0.2">
      <c r="A7574"/>
      <c r="B7574"/>
      <c r="C7574"/>
      <c r="D7574"/>
      <c r="E7574"/>
      <c r="F7574"/>
      <c r="G7574"/>
      <c r="H7574"/>
      <c r="I7574"/>
      <c r="J7574"/>
      <c r="K7574"/>
    </row>
    <row r="7575" spans="1:11" x14ac:dyDescent="0.2">
      <c r="A7575"/>
      <c r="B7575"/>
      <c r="C7575"/>
      <c r="D7575"/>
      <c r="E7575"/>
      <c r="F7575"/>
      <c r="G7575"/>
      <c r="H7575"/>
      <c r="I7575"/>
      <c r="J7575"/>
      <c r="K7575"/>
    </row>
    <row r="7576" spans="1:11" x14ac:dyDescent="0.2">
      <c r="A7576"/>
      <c r="B7576"/>
      <c r="C7576"/>
      <c r="D7576"/>
      <c r="E7576"/>
      <c r="F7576"/>
      <c r="G7576"/>
      <c r="H7576"/>
      <c r="I7576"/>
      <c r="J7576"/>
      <c r="K7576"/>
    </row>
    <row r="7577" spans="1:11" x14ac:dyDescent="0.2">
      <c r="A7577"/>
      <c r="B7577"/>
      <c r="C7577"/>
      <c r="D7577"/>
      <c r="E7577"/>
      <c r="F7577"/>
      <c r="G7577"/>
      <c r="H7577"/>
      <c r="I7577"/>
      <c r="J7577"/>
      <c r="K7577"/>
    </row>
    <row r="7578" spans="1:11" x14ac:dyDescent="0.2">
      <c r="A7578"/>
      <c r="B7578"/>
      <c r="C7578"/>
      <c r="D7578"/>
      <c r="E7578"/>
      <c r="F7578"/>
      <c r="G7578"/>
      <c r="H7578"/>
      <c r="I7578"/>
      <c r="J7578"/>
      <c r="K7578"/>
    </row>
    <row r="7579" spans="1:11" x14ac:dyDescent="0.2">
      <c r="A7579"/>
      <c r="B7579"/>
      <c r="C7579"/>
      <c r="D7579"/>
      <c r="E7579"/>
      <c r="F7579"/>
      <c r="G7579"/>
      <c r="H7579"/>
      <c r="I7579"/>
      <c r="J7579"/>
      <c r="K7579"/>
    </row>
    <row r="7580" spans="1:11" x14ac:dyDescent="0.2">
      <c r="A7580"/>
      <c r="B7580"/>
      <c r="C7580"/>
      <c r="D7580"/>
      <c r="E7580"/>
      <c r="F7580"/>
      <c r="G7580"/>
      <c r="H7580"/>
      <c r="I7580"/>
      <c r="J7580"/>
      <c r="K7580"/>
    </row>
    <row r="7581" spans="1:11" x14ac:dyDescent="0.2">
      <c r="A7581"/>
      <c r="B7581"/>
      <c r="C7581"/>
      <c r="D7581"/>
      <c r="E7581"/>
      <c r="F7581"/>
      <c r="G7581"/>
      <c r="H7581"/>
      <c r="I7581"/>
      <c r="J7581"/>
      <c r="K7581"/>
    </row>
    <row r="7582" spans="1:11" x14ac:dyDescent="0.2">
      <c r="A7582"/>
      <c r="B7582"/>
      <c r="C7582"/>
      <c r="D7582"/>
      <c r="E7582"/>
      <c r="F7582"/>
      <c r="G7582"/>
      <c r="H7582"/>
      <c r="I7582"/>
      <c r="J7582"/>
      <c r="K7582"/>
    </row>
    <row r="7583" spans="1:11" x14ac:dyDescent="0.2">
      <c r="A7583"/>
      <c r="B7583"/>
      <c r="C7583"/>
      <c r="D7583"/>
      <c r="E7583"/>
      <c r="F7583"/>
      <c r="G7583"/>
      <c r="H7583"/>
      <c r="I7583"/>
      <c r="J7583"/>
      <c r="K7583"/>
    </row>
    <row r="7584" spans="1:11" x14ac:dyDescent="0.2">
      <c r="A7584"/>
      <c r="B7584"/>
      <c r="C7584"/>
      <c r="D7584"/>
      <c r="E7584"/>
      <c r="F7584"/>
      <c r="G7584"/>
      <c r="H7584"/>
      <c r="I7584"/>
      <c r="J7584"/>
      <c r="K7584"/>
    </row>
    <row r="7585" spans="1:11" x14ac:dyDescent="0.2">
      <c r="A7585"/>
      <c r="B7585"/>
      <c r="C7585"/>
      <c r="D7585"/>
      <c r="E7585"/>
      <c r="F7585"/>
      <c r="G7585"/>
      <c r="H7585"/>
      <c r="I7585"/>
      <c r="J7585"/>
      <c r="K7585"/>
    </row>
    <row r="7586" spans="1:11" x14ac:dyDescent="0.2">
      <c r="A7586"/>
      <c r="B7586"/>
      <c r="C7586"/>
      <c r="D7586"/>
      <c r="E7586"/>
      <c r="F7586"/>
      <c r="G7586"/>
      <c r="H7586"/>
      <c r="I7586"/>
      <c r="J7586"/>
      <c r="K7586"/>
    </row>
    <row r="7587" spans="1:11" x14ac:dyDescent="0.2">
      <c r="A7587"/>
      <c r="B7587"/>
      <c r="C7587"/>
      <c r="D7587"/>
      <c r="E7587"/>
      <c r="F7587"/>
      <c r="G7587"/>
      <c r="H7587"/>
      <c r="I7587"/>
      <c r="J7587"/>
      <c r="K7587"/>
    </row>
    <row r="7588" spans="1:11" x14ac:dyDescent="0.2">
      <c r="A7588"/>
      <c r="B7588"/>
      <c r="C7588"/>
      <c r="D7588"/>
      <c r="E7588"/>
      <c r="F7588"/>
      <c r="G7588"/>
      <c r="H7588"/>
      <c r="I7588"/>
      <c r="J7588"/>
      <c r="K7588"/>
    </row>
    <row r="7589" spans="1:11" x14ac:dyDescent="0.2">
      <c r="A7589"/>
      <c r="B7589"/>
      <c r="C7589"/>
      <c r="D7589"/>
      <c r="E7589"/>
      <c r="F7589"/>
      <c r="G7589"/>
      <c r="H7589"/>
      <c r="I7589"/>
      <c r="J7589"/>
      <c r="K7589"/>
    </row>
    <row r="7590" spans="1:11" x14ac:dyDescent="0.2">
      <c r="A7590"/>
      <c r="B7590"/>
      <c r="C7590"/>
      <c r="D7590"/>
      <c r="E7590"/>
      <c r="F7590"/>
      <c r="G7590"/>
      <c r="H7590"/>
      <c r="I7590"/>
      <c r="J7590"/>
      <c r="K7590"/>
    </row>
    <row r="7591" spans="1:11" x14ac:dyDescent="0.2">
      <c r="A7591"/>
      <c r="B7591"/>
      <c r="C7591"/>
      <c r="D7591"/>
      <c r="E7591"/>
      <c r="F7591"/>
      <c r="G7591"/>
      <c r="H7591"/>
      <c r="I7591"/>
      <c r="J7591"/>
      <c r="K7591"/>
    </row>
    <row r="7592" spans="1:11" x14ac:dyDescent="0.2">
      <c r="A7592"/>
      <c r="B7592"/>
      <c r="C7592"/>
      <c r="D7592"/>
      <c r="E7592"/>
      <c r="F7592"/>
      <c r="G7592"/>
      <c r="H7592"/>
      <c r="I7592"/>
      <c r="J7592"/>
      <c r="K7592"/>
    </row>
    <row r="7593" spans="1:11" x14ac:dyDescent="0.2">
      <c r="A7593"/>
      <c r="B7593"/>
      <c r="C7593"/>
      <c r="D7593"/>
      <c r="E7593"/>
      <c r="F7593"/>
      <c r="G7593"/>
      <c r="H7593"/>
      <c r="I7593"/>
      <c r="J7593"/>
      <c r="K7593"/>
    </row>
    <row r="7594" spans="1:11" x14ac:dyDescent="0.2">
      <c r="A7594"/>
      <c r="B7594"/>
      <c r="C7594"/>
      <c r="D7594"/>
      <c r="E7594"/>
      <c r="F7594"/>
      <c r="G7594"/>
      <c r="H7594"/>
      <c r="I7594"/>
      <c r="J7594"/>
      <c r="K7594"/>
    </row>
    <row r="7595" spans="1:11" x14ac:dyDescent="0.2">
      <c r="A7595"/>
      <c r="B7595"/>
      <c r="C7595"/>
      <c r="D7595"/>
      <c r="E7595"/>
      <c r="F7595"/>
      <c r="G7595"/>
      <c r="H7595"/>
      <c r="I7595"/>
      <c r="J7595"/>
      <c r="K7595"/>
    </row>
    <row r="7596" spans="1:11" x14ac:dyDescent="0.2">
      <c r="A7596"/>
      <c r="B7596"/>
      <c r="C7596"/>
      <c r="D7596"/>
      <c r="E7596"/>
      <c r="F7596"/>
      <c r="G7596"/>
      <c r="H7596"/>
      <c r="I7596"/>
      <c r="J7596"/>
      <c r="K7596"/>
    </row>
    <row r="7597" spans="1:11" x14ac:dyDescent="0.2">
      <c r="A7597"/>
      <c r="B7597"/>
      <c r="C7597"/>
      <c r="D7597"/>
      <c r="E7597"/>
      <c r="F7597"/>
      <c r="G7597"/>
      <c r="H7597"/>
      <c r="I7597"/>
      <c r="J7597"/>
      <c r="K7597"/>
    </row>
    <row r="7598" spans="1:11" x14ac:dyDescent="0.2">
      <c r="A7598"/>
      <c r="B7598"/>
      <c r="C7598"/>
      <c r="D7598"/>
      <c r="E7598"/>
      <c r="F7598"/>
      <c r="G7598"/>
      <c r="H7598"/>
      <c r="I7598"/>
      <c r="J7598"/>
      <c r="K7598"/>
    </row>
    <row r="7599" spans="1:11" x14ac:dyDescent="0.2">
      <c r="A7599"/>
      <c r="B7599"/>
      <c r="C7599"/>
      <c r="D7599"/>
      <c r="E7599"/>
      <c r="F7599"/>
      <c r="G7599"/>
      <c r="H7599"/>
      <c r="I7599"/>
      <c r="J7599"/>
      <c r="K7599"/>
    </row>
    <row r="7600" spans="1:11" x14ac:dyDescent="0.2">
      <c r="A7600"/>
      <c r="B7600"/>
      <c r="C7600"/>
      <c r="D7600"/>
      <c r="E7600"/>
      <c r="F7600"/>
      <c r="G7600"/>
      <c r="H7600"/>
      <c r="I7600"/>
      <c r="J7600"/>
      <c r="K7600"/>
    </row>
    <row r="7601" spans="1:11" x14ac:dyDescent="0.2">
      <c r="A7601"/>
      <c r="B7601"/>
      <c r="C7601"/>
      <c r="D7601"/>
      <c r="E7601"/>
      <c r="F7601"/>
      <c r="G7601"/>
      <c r="H7601"/>
      <c r="I7601"/>
      <c r="J7601"/>
      <c r="K7601"/>
    </row>
    <row r="7602" spans="1:11" x14ac:dyDescent="0.2">
      <c r="A7602"/>
      <c r="B7602"/>
      <c r="C7602"/>
      <c r="D7602"/>
      <c r="E7602"/>
      <c r="F7602"/>
      <c r="G7602"/>
      <c r="H7602"/>
      <c r="I7602"/>
      <c r="J7602"/>
      <c r="K7602"/>
    </row>
    <row r="7603" spans="1:11" x14ac:dyDescent="0.2">
      <c r="A7603"/>
      <c r="B7603"/>
      <c r="C7603"/>
      <c r="D7603"/>
      <c r="E7603"/>
      <c r="F7603"/>
      <c r="G7603"/>
      <c r="H7603"/>
      <c r="I7603"/>
      <c r="J7603"/>
      <c r="K7603"/>
    </row>
    <row r="7604" spans="1:11" x14ac:dyDescent="0.2">
      <c r="A7604"/>
      <c r="B7604"/>
      <c r="C7604"/>
      <c r="D7604"/>
      <c r="E7604"/>
      <c r="F7604"/>
      <c r="G7604"/>
      <c r="H7604"/>
      <c r="I7604"/>
      <c r="J7604"/>
      <c r="K7604"/>
    </row>
    <row r="7605" spans="1:11" x14ac:dyDescent="0.2">
      <c r="A7605"/>
      <c r="B7605"/>
      <c r="C7605"/>
      <c r="D7605"/>
      <c r="E7605"/>
      <c r="F7605"/>
      <c r="G7605"/>
      <c r="H7605"/>
      <c r="I7605"/>
      <c r="J7605"/>
      <c r="K7605"/>
    </row>
    <row r="7606" spans="1:11" x14ac:dyDescent="0.2">
      <c r="A7606"/>
      <c r="B7606"/>
      <c r="C7606"/>
      <c r="D7606"/>
      <c r="E7606"/>
      <c r="F7606"/>
      <c r="G7606"/>
      <c r="H7606"/>
      <c r="I7606"/>
      <c r="J7606"/>
      <c r="K7606"/>
    </row>
    <row r="7607" spans="1:11" x14ac:dyDescent="0.2">
      <c r="A7607"/>
      <c r="B7607"/>
      <c r="C7607"/>
      <c r="D7607"/>
      <c r="E7607"/>
      <c r="F7607"/>
      <c r="G7607"/>
      <c r="H7607"/>
      <c r="I7607"/>
      <c r="J7607"/>
      <c r="K7607"/>
    </row>
    <row r="7608" spans="1:11" x14ac:dyDescent="0.2">
      <c r="A7608"/>
      <c r="B7608"/>
      <c r="C7608"/>
      <c r="D7608"/>
      <c r="E7608"/>
      <c r="F7608"/>
      <c r="G7608"/>
      <c r="H7608"/>
      <c r="I7608"/>
      <c r="J7608"/>
      <c r="K7608"/>
    </row>
    <row r="7609" spans="1:11" x14ac:dyDescent="0.2">
      <c r="A7609"/>
      <c r="B7609"/>
      <c r="C7609"/>
      <c r="D7609"/>
      <c r="E7609"/>
      <c r="F7609"/>
      <c r="G7609"/>
      <c r="H7609"/>
      <c r="I7609"/>
      <c r="J7609"/>
      <c r="K7609"/>
    </row>
    <row r="7610" spans="1:11" x14ac:dyDescent="0.2">
      <c r="A7610"/>
      <c r="B7610"/>
      <c r="C7610"/>
      <c r="D7610"/>
      <c r="E7610"/>
      <c r="F7610"/>
      <c r="G7610"/>
      <c r="H7610"/>
      <c r="I7610"/>
      <c r="J7610"/>
      <c r="K7610"/>
    </row>
    <row r="7611" spans="1:11" x14ac:dyDescent="0.2">
      <c r="A7611"/>
      <c r="B7611"/>
      <c r="C7611"/>
      <c r="D7611"/>
      <c r="E7611"/>
      <c r="F7611"/>
      <c r="G7611"/>
      <c r="H7611"/>
      <c r="I7611"/>
      <c r="J7611"/>
      <c r="K7611"/>
    </row>
    <row r="7612" spans="1:11" x14ac:dyDescent="0.2">
      <c r="A7612"/>
      <c r="B7612"/>
      <c r="C7612"/>
      <c r="D7612"/>
      <c r="E7612"/>
      <c r="F7612"/>
      <c r="G7612"/>
      <c r="H7612"/>
      <c r="I7612"/>
      <c r="J7612"/>
      <c r="K7612"/>
    </row>
    <row r="7613" spans="1:11" x14ac:dyDescent="0.2">
      <c r="A7613"/>
      <c r="B7613"/>
      <c r="C7613"/>
      <c r="D7613"/>
      <c r="E7613"/>
      <c r="F7613"/>
      <c r="G7613"/>
      <c r="H7613"/>
      <c r="I7613"/>
      <c r="J7613"/>
      <c r="K7613"/>
    </row>
    <row r="7614" spans="1:11" x14ac:dyDescent="0.2">
      <c r="A7614"/>
      <c r="B7614"/>
      <c r="C7614"/>
      <c r="D7614"/>
      <c r="E7614"/>
      <c r="F7614"/>
      <c r="G7614"/>
      <c r="H7614"/>
      <c r="I7614"/>
      <c r="J7614"/>
      <c r="K7614"/>
    </row>
    <row r="7615" spans="1:11" x14ac:dyDescent="0.2">
      <c r="A7615"/>
      <c r="B7615"/>
      <c r="C7615"/>
      <c r="D7615"/>
      <c r="E7615"/>
      <c r="F7615"/>
      <c r="G7615"/>
      <c r="H7615"/>
      <c r="I7615"/>
      <c r="J7615"/>
      <c r="K7615"/>
    </row>
    <row r="7616" spans="1:11" x14ac:dyDescent="0.2">
      <c r="A7616"/>
      <c r="B7616"/>
      <c r="C7616"/>
      <c r="D7616"/>
      <c r="E7616"/>
      <c r="F7616"/>
      <c r="G7616"/>
      <c r="H7616"/>
      <c r="I7616"/>
      <c r="J7616"/>
      <c r="K7616"/>
    </row>
    <row r="7617" spans="1:11" x14ac:dyDescent="0.2">
      <c r="A7617"/>
      <c r="B7617"/>
      <c r="C7617"/>
      <c r="D7617"/>
      <c r="E7617"/>
      <c r="F7617"/>
      <c r="G7617"/>
      <c r="H7617"/>
      <c r="I7617"/>
      <c r="J7617"/>
      <c r="K7617"/>
    </row>
    <row r="7618" spans="1:11" x14ac:dyDescent="0.2">
      <c r="A7618"/>
      <c r="B7618"/>
      <c r="C7618"/>
      <c r="D7618"/>
      <c r="E7618"/>
      <c r="F7618"/>
      <c r="G7618"/>
      <c r="H7618"/>
      <c r="I7618"/>
      <c r="J7618"/>
      <c r="K7618"/>
    </row>
    <row r="7619" spans="1:11" x14ac:dyDescent="0.2">
      <c r="A7619"/>
      <c r="B7619"/>
      <c r="C7619"/>
      <c r="D7619"/>
      <c r="E7619"/>
      <c r="F7619"/>
      <c r="G7619"/>
      <c r="H7619"/>
      <c r="I7619"/>
      <c r="J7619"/>
      <c r="K7619"/>
    </row>
    <row r="7620" spans="1:11" x14ac:dyDescent="0.2">
      <c r="A7620"/>
      <c r="B7620"/>
      <c r="C7620"/>
      <c r="D7620"/>
      <c r="E7620"/>
      <c r="F7620"/>
      <c r="G7620"/>
      <c r="H7620"/>
      <c r="I7620"/>
      <c r="J7620"/>
      <c r="K7620"/>
    </row>
    <row r="7621" spans="1:11" x14ac:dyDescent="0.2">
      <c r="A7621"/>
      <c r="B7621"/>
      <c r="C7621"/>
      <c r="D7621"/>
      <c r="E7621"/>
      <c r="F7621"/>
      <c r="G7621"/>
      <c r="H7621"/>
      <c r="I7621"/>
      <c r="J7621"/>
      <c r="K7621"/>
    </row>
    <row r="7622" spans="1:11" x14ac:dyDescent="0.2">
      <c r="A7622"/>
      <c r="B7622"/>
      <c r="C7622"/>
      <c r="D7622"/>
      <c r="E7622"/>
      <c r="F7622"/>
      <c r="G7622"/>
      <c r="H7622"/>
      <c r="I7622"/>
      <c r="J7622"/>
      <c r="K7622"/>
    </row>
    <row r="7623" spans="1:11" x14ac:dyDescent="0.2">
      <c r="A7623"/>
      <c r="B7623"/>
      <c r="C7623"/>
      <c r="D7623"/>
      <c r="E7623"/>
      <c r="F7623"/>
      <c r="G7623"/>
      <c r="H7623"/>
      <c r="I7623"/>
      <c r="J7623"/>
      <c r="K7623"/>
    </row>
    <row r="7624" spans="1:11" x14ac:dyDescent="0.2">
      <c r="A7624"/>
      <c r="B7624"/>
      <c r="C7624"/>
      <c r="D7624"/>
      <c r="E7624"/>
      <c r="F7624"/>
      <c r="G7624"/>
      <c r="H7624"/>
      <c r="I7624"/>
      <c r="J7624"/>
      <c r="K7624"/>
    </row>
    <row r="7625" spans="1:11" x14ac:dyDescent="0.2">
      <c r="A7625"/>
      <c r="B7625"/>
      <c r="C7625"/>
      <c r="D7625"/>
      <c r="E7625"/>
      <c r="F7625"/>
      <c r="G7625"/>
      <c r="H7625"/>
      <c r="I7625"/>
      <c r="J7625"/>
      <c r="K7625"/>
    </row>
    <row r="7626" spans="1:11" x14ac:dyDescent="0.2">
      <c r="A7626"/>
      <c r="B7626"/>
      <c r="C7626"/>
      <c r="D7626"/>
      <c r="E7626"/>
      <c r="F7626"/>
      <c r="G7626"/>
      <c r="H7626"/>
      <c r="I7626"/>
      <c r="J7626"/>
      <c r="K7626"/>
    </row>
    <row r="7627" spans="1:11" x14ac:dyDescent="0.2">
      <c r="A7627"/>
      <c r="B7627"/>
      <c r="C7627"/>
      <c r="D7627"/>
      <c r="E7627"/>
      <c r="F7627"/>
      <c r="G7627"/>
      <c r="H7627"/>
      <c r="I7627"/>
      <c r="J7627"/>
      <c r="K7627"/>
    </row>
    <row r="7628" spans="1:11" x14ac:dyDescent="0.2">
      <c r="A7628"/>
      <c r="B7628"/>
      <c r="C7628"/>
      <c r="D7628"/>
      <c r="E7628"/>
      <c r="F7628"/>
      <c r="G7628"/>
      <c r="H7628"/>
      <c r="I7628"/>
      <c r="J7628"/>
      <c r="K7628"/>
    </row>
    <row r="7629" spans="1:11" x14ac:dyDescent="0.2">
      <c r="A7629"/>
      <c r="B7629"/>
      <c r="C7629"/>
      <c r="D7629"/>
      <c r="E7629"/>
      <c r="F7629"/>
      <c r="G7629"/>
      <c r="H7629"/>
      <c r="I7629"/>
      <c r="J7629"/>
      <c r="K7629"/>
    </row>
    <row r="7630" spans="1:11" x14ac:dyDescent="0.2">
      <c r="A7630"/>
      <c r="B7630"/>
      <c r="C7630"/>
      <c r="D7630"/>
      <c r="E7630"/>
      <c r="F7630"/>
      <c r="G7630"/>
      <c r="H7630"/>
      <c r="I7630"/>
      <c r="J7630"/>
      <c r="K7630"/>
    </row>
    <row r="7631" spans="1:11" x14ac:dyDescent="0.2">
      <c r="A7631"/>
      <c r="B7631"/>
      <c r="C7631"/>
      <c r="D7631"/>
      <c r="E7631"/>
      <c r="F7631"/>
      <c r="G7631"/>
      <c r="H7631"/>
      <c r="I7631"/>
      <c r="J7631"/>
      <c r="K7631"/>
    </row>
    <row r="7632" spans="1:11" x14ac:dyDescent="0.2">
      <c r="A7632"/>
      <c r="B7632"/>
      <c r="C7632"/>
      <c r="D7632"/>
      <c r="E7632"/>
      <c r="F7632"/>
      <c r="G7632"/>
      <c r="H7632"/>
      <c r="I7632"/>
      <c r="J7632"/>
      <c r="K7632"/>
    </row>
    <row r="7633" spans="1:11" x14ac:dyDescent="0.2">
      <c r="A7633"/>
      <c r="B7633"/>
      <c r="C7633"/>
      <c r="D7633"/>
      <c r="E7633"/>
      <c r="F7633"/>
      <c r="G7633"/>
      <c r="H7633"/>
      <c r="I7633"/>
      <c r="J7633"/>
      <c r="K7633"/>
    </row>
    <row r="7634" spans="1:11" x14ac:dyDescent="0.2">
      <c r="A7634"/>
      <c r="B7634"/>
      <c r="C7634"/>
      <c r="D7634"/>
      <c r="E7634"/>
      <c r="F7634"/>
      <c r="G7634"/>
      <c r="H7634"/>
      <c r="I7634"/>
      <c r="J7634"/>
      <c r="K7634"/>
    </row>
    <row r="7635" spans="1:11" x14ac:dyDescent="0.2">
      <c r="A7635"/>
      <c r="B7635"/>
      <c r="C7635"/>
      <c r="D7635"/>
      <c r="E7635"/>
      <c r="F7635"/>
      <c r="G7635"/>
      <c r="H7635"/>
      <c r="I7635"/>
      <c r="J7635"/>
      <c r="K7635"/>
    </row>
    <row r="7636" spans="1:11" x14ac:dyDescent="0.2">
      <c r="A7636"/>
      <c r="B7636"/>
      <c r="C7636"/>
      <c r="D7636"/>
      <c r="E7636"/>
      <c r="F7636"/>
      <c r="G7636"/>
      <c r="H7636"/>
      <c r="I7636"/>
      <c r="J7636"/>
      <c r="K7636"/>
    </row>
    <row r="7637" spans="1:11" x14ac:dyDescent="0.2">
      <c r="A7637"/>
      <c r="B7637"/>
      <c r="C7637"/>
      <c r="D7637"/>
      <c r="E7637"/>
      <c r="F7637"/>
      <c r="G7637"/>
      <c r="H7637"/>
      <c r="I7637"/>
      <c r="J7637"/>
      <c r="K7637"/>
    </row>
    <row r="7638" spans="1:11" x14ac:dyDescent="0.2">
      <c r="A7638"/>
      <c r="B7638"/>
      <c r="C7638"/>
      <c r="D7638"/>
      <c r="E7638"/>
      <c r="F7638"/>
      <c r="G7638"/>
      <c r="H7638"/>
      <c r="I7638"/>
      <c r="J7638"/>
      <c r="K7638"/>
    </row>
    <row r="7639" spans="1:11" x14ac:dyDescent="0.2">
      <c r="A7639"/>
      <c r="B7639"/>
      <c r="C7639"/>
      <c r="D7639"/>
      <c r="E7639"/>
      <c r="F7639"/>
      <c r="G7639"/>
      <c r="H7639"/>
      <c r="I7639"/>
      <c r="J7639"/>
      <c r="K7639"/>
    </row>
    <row r="7640" spans="1:11" x14ac:dyDescent="0.2">
      <c r="A7640"/>
      <c r="B7640"/>
      <c r="C7640"/>
      <c r="D7640"/>
      <c r="E7640"/>
      <c r="F7640"/>
      <c r="G7640"/>
      <c r="H7640"/>
      <c r="I7640"/>
      <c r="J7640"/>
      <c r="K7640"/>
    </row>
    <row r="7641" spans="1:11" x14ac:dyDescent="0.2">
      <c r="A7641"/>
      <c r="B7641"/>
      <c r="C7641"/>
      <c r="D7641"/>
      <c r="E7641"/>
      <c r="F7641"/>
      <c r="G7641"/>
      <c r="H7641"/>
      <c r="I7641"/>
      <c r="J7641"/>
      <c r="K7641"/>
    </row>
    <row r="7642" spans="1:11" x14ac:dyDescent="0.2">
      <c r="A7642"/>
      <c r="B7642"/>
      <c r="C7642"/>
      <c r="D7642"/>
      <c r="E7642"/>
      <c r="F7642"/>
      <c r="G7642"/>
      <c r="H7642"/>
      <c r="I7642"/>
      <c r="J7642"/>
      <c r="K7642"/>
    </row>
    <row r="7643" spans="1:11" x14ac:dyDescent="0.2">
      <c r="A7643"/>
      <c r="B7643"/>
      <c r="C7643"/>
      <c r="D7643"/>
      <c r="E7643"/>
      <c r="F7643"/>
      <c r="G7643"/>
      <c r="H7643"/>
      <c r="I7643"/>
      <c r="J7643"/>
      <c r="K7643"/>
    </row>
    <row r="7644" spans="1:11" x14ac:dyDescent="0.2">
      <c r="A7644"/>
      <c r="B7644"/>
      <c r="C7644"/>
      <c r="D7644"/>
      <c r="E7644"/>
      <c r="F7644"/>
      <c r="G7644"/>
      <c r="H7644"/>
      <c r="I7644"/>
      <c r="J7644"/>
      <c r="K7644"/>
    </row>
    <row r="7645" spans="1:11" x14ac:dyDescent="0.2">
      <c r="A7645"/>
      <c r="B7645"/>
      <c r="C7645"/>
      <c r="D7645"/>
      <c r="E7645"/>
      <c r="F7645"/>
      <c r="G7645"/>
      <c r="H7645"/>
      <c r="I7645"/>
      <c r="J7645"/>
      <c r="K7645"/>
    </row>
    <row r="7646" spans="1:11" x14ac:dyDescent="0.2">
      <c r="A7646"/>
      <c r="B7646"/>
      <c r="C7646"/>
      <c r="D7646"/>
      <c r="E7646"/>
      <c r="F7646"/>
      <c r="G7646"/>
      <c r="H7646"/>
      <c r="I7646"/>
      <c r="J7646"/>
      <c r="K7646"/>
    </row>
    <row r="7647" spans="1:11" x14ac:dyDescent="0.2">
      <c r="A7647"/>
      <c r="B7647"/>
      <c r="C7647"/>
      <c r="D7647"/>
      <c r="E7647"/>
      <c r="F7647"/>
      <c r="G7647"/>
      <c r="H7647"/>
      <c r="I7647"/>
      <c r="J7647"/>
      <c r="K7647"/>
    </row>
    <row r="7648" spans="1:11" x14ac:dyDescent="0.2">
      <c r="A7648"/>
      <c r="B7648"/>
      <c r="C7648"/>
      <c r="D7648"/>
      <c r="E7648"/>
      <c r="F7648"/>
      <c r="G7648"/>
      <c r="H7648"/>
      <c r="I7648"/>
      <c r="J7648"/>
      <c r="K7648"/>
    </row>
    <row r="7649" spans="1:11" x14ac:dyDescent="0.2">
      <c r="A7649"/>
      <c r="B7649"/>
      <c r="C7649"/>
      <c r="D7649"/>
      <c r="E7649"/>
      <c r="F7649"/>
      <c r="G7649"/>
      <c r="H7649"/>
      <c r="I7649"/>
      <c r="J7649"/>
      <c r="K7649"/>
    </row>
    <row r="7650" spans="1:11" x14ac:dyDescent="0.2">
      <c r="A7650"/>
      <c r="B7650"/>
      <c r="C7650"/>
      <c r="D7650"/>
      <c r="E7650"/>
      <c r="F7650"/>
      <c r="G7650"/>
      <c r="H7650"/>
      <c r="I7650"/>
      <c r="J7650"/>
      <c r="K7650"/>
    </row>
    <row r="7651" spans="1:11" x14ac:dyDescent="0.2">
      <c r="A7651"/>
      <c r="B7651"/>
      <c r="C7651"/>
      <c r="D7651"/>
      <c r="E7651"/>
      <c r="F7651"/>
      <c r="G7651"/>
      <c r="H7651"/>
      <c r="I7651"/>
      <c r="J7651"/>
      <c r="K7651"/>
    </row>
    <row r="7652" spans="1:11" x14ac:dyDescent="0.2">
      <c r="A7652"/>
      <c r="B7652"/>
      <c r="C7652"/>
      <c r="D7652"/>
      <c r="E7652"/>
      <c r="F7652"/>
      <c r="G7652"/>
      <c r="H7652"/>
      <c r="I7652"/>
      <c r="J7652"/>
      <c r="K7652"/>
    </row>
    <row r="7653" spans="1:11" x14ac:dyDescent="0.2">
      <c r="A7653"/>
      <c r="B7653"/>
      <c r="C7653"/>
      <c r="D7653"/>
      <c r="E7653"/>
      <c r="F7653"/>
      <c r="G7653"/>
      <c r="H7653"/>
      <c r="I7653"/>
      <c r="J7653"/>
      <c r="K7653"/>
    </row>
    <row r="7654" spans="1:11" x14ac:dyDescent="0.2">
      <c r="A7654"/>
      <c r="B7654"/>
      <c r="C7654"/>
      <c r="D7654"/>
      <c r="E7654"/>
      <c r="F7654"/>
      <c r="G7654"/>
      <c r="H7654"/>
      <c r="I7654"/>
      <c r="J7654"/>
      <c r="K7654"/>
    </row>
    <row r="7655" spans="1:11" x14ac:dyDescent="0.2">
      <c r="A7655"/>
      <c r="B7655"/>
      <c r="C7655"/>
      <c r="D7655"/>
      <c r="E7655"/>
      <c r="F7655"/>
      <c r="G7655"/>
      <c r="H7655"/>
      <c r="I7655"/>
      <c r="J7655"/>
      <c r="K7655"/>
    </row>
    <row r="7656" spans="1:11" x14ac:dyDescent="0.2">
      <c r="A7656"/>
      <c r="B7656"/>
      <c r="C7656"/>
      <c r="D7656"/>
      <c r="E7656"/>
      <c r="F7656"/>
      <c r="G7656"/>
      <c r="H7656"/>
      <c r="I7656"/>
      <c r="J7656"/>
      <c r="K7656"/>
    </row>
    <row r="7657" spans="1:11" x14ac:dyDescent="0.2">
      <c r="A7657"/>
      <c r="B7657"/>
      <c r="C7657"/>
      <c r="D7657"/>
      <c r="E7657"/>
      <c r="F7657"/>
      <c r="G7657"/>
      <c r="H7657"/>
      <c r="I7657"/>
      <c r="J7657"/>
      <c r="K7657"/>
    </row>
    <row r="7658" spans="1:11" x14ac:dyDescent="0.2">
      <c r="A7658"/>
      <c r="B7658"/>
      <c r="C7658"/>
      <c r="D7658"/>
      <c r="E7658"/>
      <c r="F7658"/>
      <c r="G7658"/>
      <c r="H7658"/>
      <c r="I7658"/>
      <c r="J7658"/>
      <c r="K7658"/>
    </row>
    <row r="7659" spans="1:11" x14ac:dyDescent="0.2">
      <c r="A7659"/>
      <c r="B7659"/>
      <c r="C7659"/>
      <c r="D7659"/>
      <c r="E7659"/>
      <c r="F7659"/>
      <c r="G7659"/>
      <c r="H7659"/>
      <c r="I7659"/>
      <c r="J7659"/>
      <c r="K7659"/>
    </row>
    <row r="7660" spans="1:11" x14ac:dyDescent="0.2">
      <c r="A7660"/>
      <c r="B7660"/>
      <c r="C7660"/>
      <c r="D7660"/>
      <c r="E7660"/>
      <c r="F7660"/>
      <c r="G7660"/>
      <c r="H7660"/>
      <c r="I7660"/>
      <c r="J7660"/>
      <c r="K7660"/>
    </row>
    <row r="7661" spans="1:11" x14ac:dyDescent="0.2">
      <c r="A7661"/>
      <c r="B7661"/>
      <c r="C7661"/>
      <c r="D7661"/>
      <c r="E7661"/>
      <c r="F7661"/>
      <c r="G7661"/>
      <c r="H7661"/>
      <c r="I7661"/>
      <c r="J7661"/>
      <c r="K7661"/>
    </row>
    <row r="7662" spans="1:11" x14ac:dyDescent="0.2">
      <c r="A7662"/>
      <c r="B7662"/>
      <c r="C7662"/>
      <c r="D7662"/>
      <c r="E7662"/>
      <c r="F7662"/>
      <c r="G7662"/>
      <c r="H7662"/>
      <c r="I7662"/>
      <c r="J7662"/>
      <c r="K7662"/>
    </row>
    <row r="7663" spans="1:11" x14ac:dyDescent="0.2">
      <c r="A7663"/>
      <c r="B7663"/>
      <c r="C7663"/>
      <c r="D7663"/>
      <c r="E7663"/>
      <c r="F7663"/>
      <c r="G7663"/>
      <c r="H7663"/>
      <c r="I7663"/>
      <c r="J7663"/>
      <c r="K7663"/>
    </row>
    <row r="7664" spans="1:11" x14ac:dyDescent="0.2">
      <c r="A7664"/>
      <c r="B7664"/>
      <c r="C7664"/>
      <c r="D7664"/>
      <c r="E7664"/>
      <c r="F7664"/>
      <c r="G7664"/>
      <c r="H7664"/>
      <c r="I7664"/>
      <c r="J7664"/>
      <c r="K7664"/>
    </row>
    <row r="7665" spans="1:11" x14ac:dyDescent="0.2">
      <c r="A7665"/>
      <c r="B7665"/>
      <c r="C7665"/>
      <c r="D7665"/>
      <c r="E7665"/>
      <c r="F7665"/>
      <c r="G7665"/>
      <c r="H7665"/>
      <c r="I7665"/>
      <c r="J7665"/>
      <c r="K7665"/>
    </row>
    <row r="7666" spans="1:11" x14ac:dyDescent="0.2">
      <c r="A7666"/>
      <c r="B7666"/>
      <c r="C7666"/>
      <c r="D7666"/>
      <c r="E7666"/>
      <c r="F7666"/>
      <c r="G7666"/>
      <c r="H7666"/>
      <c r="I7666"/>
      <c r="J7666"/>
      <c r="K7666"/>
    </row>
    <row r="7667" spans="1:11" x14ac:dyDescent="0.2">
      <c r="A7667"/>
      <c r="B7667"/>
      <c r="C7667"/>
      <c r="D7667"/>
      <c r="E7667"/>
      <c r="F7667"/>
      <c r="G7667"/>
      <c r="H7667"/>
      <c r="I7667"/>
      <c r="J7667"/>
      <c r="K7667"/>
    </row>
    <row r="7668" spans="1:11" x14ac:dyDescent="0.2">
      <c r="A7668"/>
      <c r="B7668"/>
      <c r="C7668"/>
      <c r="D7668"/>
      <c r="E7668"/>
      <c r="F7668"/>
      <c r="G7668"/>
      <c r="H7668"/>
      <c r="I7668"/>
      <c r="J7668"/>
      <c r="K7668"/>
    </row>
    <row r="7669" spans="1:11" x14ac:dyDescent="0.2">
      <c r="A7669"/>
      <c r="B7669"/>
      <c r="C7669"/>
      <c r="D7669"/>
      <c r="E7669"/>
      <c r="F7669"/>
      <c r="G7669"/>
      <c r="H7669"/>
      <c r="I7669"/>
      <c r="J7669"/>
      <c r="K7669"/>
    </row>
    <row r="7670" spans="1:11" x14ac:dyDescent="0.2">
      <c r="A7670"/>
      <c r="B7670"/>
      <c r="C7670"/>
      <c r="D7670"/>
      <c r="E7670"/>
      <c r="F7670"/>
      <c r="G7670"/>
      <c r="H7670"/>
      <c r="I7670"/>
      <c r="J7670"/>
      <c r="K7670"/>
    </row>
    <row r="7671" spans="1:11" x14ac:dyDescent="0.2">
      <c r="A7671"/>
      <c r="B7671"/>
      <c r="C7671"/>
      <c r="D7671"/>
      <c r="E7671"/>
      <c r="F7671"/>
      <c r="G7671"/>
      <c r="H7671"/>
      <c r="I7671"/>
      <c r="J7671"/>
      <c r="K7671"/>
    </row>
    <row r="7672" spans="1:11" x14ac:dyDescent="0.2">
      <c r="A7672"/>
      <c r="B7672"/>
      <c r="C7672"/>
      <c r="D7672"/>
      <c r="E7672"/>
      <c r="F7672"/>
      <c r="G7672"/>
      <c r="H7672"/>
      <c r="I7672"/>
      <c r="J7672"/>
      <c r="K7672"/>
    </row>
    <row r="7673" spans="1:11" x14ac:dyDescent="0.2">
      <c r="A7673"/>
      <c r="B7673"/>
      <c r="C7673"/>
      <c r="D7673"/>
      <c r="E7673"/>
      <c r="F7673"/>
      <c r="G7673"/>
      <c r="H7673"/>
      <c r="I7673"/>
      <c r="J7673"/>
      <c r="K7673"/>
    </row>
    <row r="7674" spans="1:11" x14ac:dyDescent="0.2">
      <c r="A7674"/>
      <c r="B7674"/>
      <c r="C7674"/>
      <c r="D7674"/>
      <c r="E7674"/>
      <c r="F7674"/>
      <c r="G7674"/>
      <c r="H7674"/>
      <c r="I7674"/>
      <c r="J7674"/>
      <c r="K7674"/>
    </row>
    <row r="7675" spans="1:11" x14ac:dyDescent="0.2">
      <c r="A7675"/>
      <c r="B7675"/>
      <c r="C7675"/>
      <c r="D7675"/>
      <c r="E7675"/>
      <c r="F7675"/>
      <c r="G7675"/>
      <c r="H7675"/>
      <c r="I7675"/>
      <c r="J7675"/>
      <c r="K7675"/>
    </row>
    <row r="7676" spans="1:11" x14ac:dyDescent="0.2">
      <c r="A7676"/>
      <c r="B7676"/>
      <c r="C7676"/>
      <c r="D7676"/>
      <c r="E7676"/>
      <c r="F7676"/>
      <c r="G7676"/>
      <c r="H7676"/>
      <c r="I7676"/>
      <c r="J7676"/>
      <c r="K7676"/>
    </row>
    <row r="7677" spans="1:11" x14ac:dyDescent="0.2">
      <c r="A7677"/>
      <c r="B7677"/>
      <c r="C7677"/>
      <c r="D7677"/>
      <c r="E7677"/>
      <c r="F7677"/>
      <c r="G7677"/>
      <c r="H7677"/>
      <c r="I7677"/>
      <c r="J7677"/>
      <c r="K7677"/>
    </row>
    <row r="7678" spans="1:11" x14ac:dyDescent="0.2">
      <c r="A7678"/>
      <c r="B7678"/>
      <c r="C7678"/>
      <c r="D7678"/>
      <c r="E7678"/>
      <c r="F7678"/>
      <c r="G7678"/>
      <c r="H7678"/>
      <c r="I7678"/>
      <c r="J7678"/>
      <c r="K7678"/>
    </row>
    <row r="7679" spans="1:11" x14ac:dyDescent="0.2">
      <c r="A7679"/>
      <c r="B7679"/>
      <c r="C7679"/>
      <c r="D7679"/>
      <c r="E7679"/>
      <c r="F7679"/>
      <c r="G7679"/>
      <c r="H7679"/>
      <c r="I7679"/>
      <c r="J7679"/>
      <c r="K7679"/>
    </row>
    <row r="7680" spans="1:11" x14ac:dyDescent="0.2">
      <c r="A7680"/>
      <c r="B7680"/>
      <c r="C7680"/>
      <c r="D7680"/>
      <c r="E7680"/>
      <c r="F7680"/>
      <c r="G7680"/>
      <c r="H7680"/>
      <c r="I7680"/>
      <c r="J7680"/>
      <c r="K7680"/>
    </row>
    <row r="7681" spans="1:11" x14ac:dyDescent="0.2">
      <c r="A7681"/>
      <c r="B7681"/>
      <c r="C7681"/>
      <c r="D7681"/>
      <c r="E7681"/>
      <c r="F7681"/>
      <c r="G7681"/>
      <c r="H7681"/>
      <c r="I7681"/>
      <c r="J7681"/>
      <c r="K7681"/>
    </row>
    <row r="7682" spans="1:11" x14ac:dyDescent="0.2">
      <c r="A7682"/>
      <c r="B7682"/>
      <c r="C7682"/>
      <c r="D7682"/>
      <c r="E7682"/>
      <c r="F7682"/>
      <c r="G7682"/>
      <c r="H7682"/>
      <c r="I7682"/>
      <c r="J7682"/>
      <c r="K7682"/>
    </row>
    <row r="7683" spans="1:11" x14ac:dyDescent="0.2">
      <c r="A7683"/>
      <c r="B7683"/>
      <c r="C7683"/>
      <c r="D7683"/>
      <c r="E7683"/>
      <c r="F7683"/>
      <c r="G7683"/>
      <c r="H7683"/>
      <c r="I7683"/>
      <c r="J7683"/>
      <c r="K7683"/>
    </row>
    <row r="7684" spans="1:11" x14ac:dyDescent="0.2">
      <c r="A7684"/>
      <c r="B7684"/>
      <c r="C7684"/>
      <c r="D7684"/>
      <c r="E7684"/>
      <c r="F7684"/>
      <c r="G7684"/>
      <c r="H7684"/>
      <c r="I7684"/>
      <c r="J7684"/>
      <c r="K7684"/>
    </row>
    <row r="7685" spans="1:11" x14ac:dyDescent="0.2">
      <c r="A7685"/>
      <c r="B7685"/>
      <c r="C7685"/>
      <c r="D7685"/>
      <c r="E7685"/>
      <c r="F7685"/>
      <c r="G7685"/>
      <c r="H7685"/>
      <c r="I7685"/>
      <c r="J7685"/>
      <c r="K7685"/>
    </row>
    <row r="7686" spans="1:11" x14ac:dyDescent="0.2">
      <c r="A7686"/>
      <c r="B7686"/>
      <c r="C7686"/>
      <c r="D7686"/>
      <c r="E7686"/>
      <c r="F7686"/>
      <c r="G7686"/>
      <c r="H7686"/>
      <c r="I7686"/>
      <c r="J7686"/>
      <c r="K7686"/>
    </row>
    <row r="7687" spans="1:11" x14ac:dyDescent="0.2">
      <c r="A7687"/>
      <c r="B7687"/>
      <c r="C7687"/>
      <c r="D7687"/>
      <c r="E7687"/>
      <c r="F7687"/>
      <c r="G7687"/>
      <c r="H7687"/>
      <c r="I7687"/>
      <c r="J7687"/>
      <c r="K7687"/>
    </row>
    <row r="7688" spans="1:11" x14ac:dyDescent="0.2">
      <c r="A7688"/>
      <c r="B7688"/>
      <c r="C7688"/>
      <c r="D7688"/>
      <c r="E7688"/>
      <c r="F7688"/>
      <c r="G7688"/>
      <c r="H7688"/>
      <c r="I7688"/>
      <c r="J7688"/>
      <c r="K7688"/>
    </row>
    <row r="7689" spans="1:11" x14ac:dyDescent="0.2">
      <c r="A7689"/>
      <c r="B7689"/>
      <c r="C7689"/>
      <c r="D7689"/>
      <c r="E7689"/>
      <c r="F7689"/>
      <c r="G7689"/>
      <c r="H7689"/>
      <c r="I7689"/>
      <c r="J7689"/>
      <c r="K7689"/>
    </row>
    <row r="7690" spans="1:11" x14ac:dyDescent="0.2">
      <c r="A7690"/>
      <c r="B7690"/>
      <c r="C7690"/>
      <c r="D7690"/>
      <c r="E7690"/>
      <c r="F7690"/>
      <c r="G7690"/>
      <c r="H7690"/>
      <c r="I7690"/>
      <c r="J7690"/>
      <c r="K7690"/>
    </row>
    <row r="7691" spans="1:11" x14ac:dyDescent="0.2">
      <c r="A7691"/>
      <c r="B7691"/>
      <c r="C7691"/>
      <c r="D7691"/>
      <c r="E7691"/>
      <c r="F7691"/>
      <c r="G7691"/>
      <c r="H7691"/>
      <c r="I7691"/>
      <c r="J7691"/>
      <c r="K7691"/>
    </row>
    <row r="7692" spans="1:11" x14ac:dyDescent="0.2">
      <c r="A7692"/>
      <c r="B7692"/>
      <c r="C7692"/>
      <c r="D7692"/>
      <c r="E7692"/>
      <c r="F7692"/>
      <c r="G7692"/>
      <c r="H7692"/>
      <c r="I7692"/>
      <c r="J7692"/>
      <c r="K7692"/>
    </row>
    <row r="7693" spans="1:11" x14ac:dyDescent="0.2">
      <c r="A7693"/>
      <c r="B7693"/>
      <c r="C7693"/>
      <c r="D7693"/>
      <c r="E7693"/>
      <c r="F7693"/>
      <c r="G7693"/>
      <c r="H7693"/>
      <c r="I7693"/>
      <c r="J7693"/>
      <c r="K7693"/>
    </row>
    <row r="7694" spans="1:11" x14ac:dyDescent="0.2">
      <c r="A7694"/>
      <c r="B7694"/>
      <c r="C7694"/>
      <c r="D7694"/>
      <c r="E7694"/>
      <c r="F7694"/>
      <c r="G7694"/>
      <c r="H7694"/>
      <c r="I7694"/>
      <c r="J7694"/>
      <c r="K7694"/>
    </row>
    <row r="7695" spans="1:11" x14ac:dyDescent="0.2">
      <c r="A7695"/>
      <c r="B7695"/>
      <c r="C7695"/>
      <c r="D7695"/>
      <c r="E7695"/>
      <c r="F7695"/>
      <c r="G7695"/>
      <c r="H7695"/>
      <c r="I7695"/>
      <c r="J7695"/>
      <c r="K7695"/>
    </row>
    <row r="7696" spans="1:11" x14ac:dyDescent="0.2">
      <c r="A7696"/>
      <c r="B7696"/>
      <c r="C7696"/>
      <c r="D7696"/>
      <c r="E7696"/>
      <c r="F7696"/>
      <c r="G7696"/>
      <c r="H7696"/>
      <c r="I7696"/>
      <c r="J7696"/>
      <c r="K7696"/>
    </row>
    <row r="7697" spans="1:11" x14ac:dyDescent="0.2">
      <c r="A7697"/>
      <c r="B7697"/>
      <c r="C7697"/>
      <c r="D7697"/>
      <c r="E7697"/>
      <c r="F7697"/>
      <c r="G7697"/>
      <c r="H7697"/>
      <c r="I7697"/>
      <c r="J7697"/>
      <c r="K7697"/>
    </row>
    <row r="7698" spans="1:11" x14ac:dyDescent="0.2">
      <c r="A7698"/>
      <c r="B7698"/>
      <c r="C7698"/>
      <c r="D7698"/>
      <c r="E7698"/>
      <c r="F7698"/>
      <c r="G7698"/>
      <c r="H7698"/>
      <c r="I7698"/>
      <c r="J7698"/>
      <c r="K7698"/>
    </row>
    <row r="7699" spans="1:11" x14ac:dyDescent="0.2">
      <c r="A7699"/>
      <c r="B7699"/>
      <c r="C7699"/>
      <c r="D7699"/>
      <c r="E7699"/>
      <c r="F7699"/>
      <c r="G7699"/>
      <c r="H7699"/>
      <c r="I7699"/>
      <c r="J7699"/>
      <c r="K7699"/>
    </row>
    <row r="7700" spans="1:11" x14ac:dyDescent="0.2">
      <c r="A7700"/>
      <c r="B7700"/>
      <c r="C7700"/>
      <c r="D7700"/>
      <c r="E7700"/>
      <c r="F7700"/>
      <c r="G7700"/>
      <c r="H7700"/>
      <c r="I7700"/>
      <c r="J7700"/>
      <c r="K7700"/>
    </row>
    <row r="7701" spans="1:11" x14ac:dyDescent="0.2">
      <c r="A7701"/>
      <c r="B7701"/>
      <c r="C7701"/>
      <c r="D7701"/>
      <c r="E7701"/>
      <c r="F7701"/>
      <c r="G7701"/>
      <c r="H7701"/>
      <c r="I7701"/>
      <c r="J7701"/>
      <c r="K7701"/>
    </row>
    <row r="7702" spans="1:11" x14ac:dyDescent="0.2">
      <c r="A7702"/>
      <c r="B7702"/>
      <c r="C7702"/>
      <c r="D7702"/>
      <c r="E7702"/>
      <c r="F7702"/>
      <c r="G7702"/>
      <c r="H7702"/>
      <c r="I7702"/>
      <c r="J7702"/>
      <c r="K7702"/>
    </row>
    <row r="7703" spans="1:11" x14ac:dyDescent="0.2">
      <c r="A7703"/>
      <c r="B7703"/>
      <c r="C7703"/>
      <c r="D7703"/>
      <c r="E7703"/>
      <c r="F7703"/>
      <c r="G7703"/>
      <c r="H7703"/>
      <c r="I7703"/>
      <c r="J7703"/>
      <c r="K7703"/>
    </row>
    <row r="7704" spans="1:11" x14ac:dyDescent="0.2">
      <c r="A7704"/>
      <c r="B7704"/>
      <c r="C7704"/>
      <c r="D7704"/>
      <c r="E7704"/>
      <c r="F7704"/>
      <c r="G7704"/>
      <c r="H7704"/>
      <c r="I7704"/>
      <c r="J7704"/>
      <c r="K7704"/>
    </row>
    <row r="7705" spans="1:11" x14ac:dyDescent="0.2">
      <c r="A7705"/>
      <c r="B7705"/>
      <c r="C7705"/>
      <c r="D7705"/>
      <c r="E7705"/>
      <c r="F7705"/>
      <c r="G7705"/>
      <c r="H7705"/>
      <c r="I7705"/>
      <c r="J7705"/>
      <c r="K7705"/>
    </row>
    <row r="7706" spans="1:11" x14ac:dyDescent="0.2">
      <c r="A7706"/>
      <c r="B7706"/>
      <c r="C7706"/>
      <c r="D7706"/>
      <c r="E7706"/>
      <c r="F7706"/>
      <c r="G7706"/>
      <c r="H7706"/>
      <c r="I7706"/>
      <c r="J7706"/>
      <c r="K7706"/>
    </row>
    <row r="7707" spans="1:11" x14ac:dyDescent="0.2">
      <c r="A7707"/>
      <c r="B7707"/>
      <c r="C7707"/>
      <c r="D7707"/>
      <c r="E7707"/>
      <c r="F7707"/>
      <c r="G7707"/>
      <c r="H7707"/>
      <c r="I7707"/>
      <c r="J7707"/>
      <c r="K7707"/>
    </row>
    <row r="7708" spans="1:11" x14ac:dyDescent="0.2">
      <c r="A7708"/>
      <c r="B7708"/>
      <c r="C7708"/>
      <c r="D7708"/>
      <c r="E7708"/>
      <c r="F7708"/>
      <c r="G7708"/>
      <c r="H7708"/>
      <c r="I7708"/>
      <c r="J7708"/>
      <c r="K7708"/>
    </row>
    <row r="7709" spans="1:11" x14ac:dyDescent="0.2">
      <c r="A7709"/>
      <c r="B7709"/>
      <c r="C7709"/>
      <c r="D7709"/>
      <c r="E7709"/>
      <c r="F7709"/>
      <c r="G7709"/>
      <c r="H7709"/>
      <c r="I7709"/>
      <c r="J7709"/>
      <c r="K7709"/>
    </row>
    <row r="7710" spans="1:11" x14ac:dyDescent="0.2">
      <c r="A7710"/>
      <c r="B7710"/>
      <c r="C7710"/>
      <c r="D7710"/>
      <c r="E7710"/>
      <c r="F7710"/>
      <c r="G7710"/>
      <c r="H7710"/>
      <c r="I7710"/>
      <c r="J7710"/>
      <c r="K7710"/>
    </row>
    <row r="7711" spans="1:11" x14ac:dyDescent="0.2">
      <c r="A7711"/>
      <c r="B7711"/>
      <c r="C7711"/>
      <c r="D7711"/>
      <c r="E7711"/>
      <c r="F7711"/>
      <c r="G7711"/>
      <c r="H7711"/>
      <c r="I7711"/>
      <c r="J7711"/>
      <c r="K7711"/>
    </row>
    <row r="7712" spans="1:11" x14ac:dyDescent="0.2">
      <c r="A7712"/>
      <c r="B7712"/>
      <c r="C7712"/>
      <c r="D7712"/>
      <c r="E7712"/>
      <c r="F7712"/>
      <c r="G7712"/>
      <c r="H7712"/>
      <c r="I7712"/>
      <c r="J7712"/>
      <c r="K7712"/>
    </row>
    <row r="7713" spans="1:11" x14ac:dyDescent="0.2">
      <c r="A7713"/>
      <c r="B7713"/>
      <c r="C7713"/>
      <c r="D7713"/>
      <c r="E7713"/>
      <c r="F7713"/>
      <c r="G7713"/>
      <c r="H7713"/>
      <c r="I7713"/>
      <c r="J7713"/>
      <c r="K7713"/>
    </row>
    <row r="7714" spans="1:11" x14ac:dyDescent="0.2">
      <c r="A7714"/>
      <c r="B7714"/>
      <c r="C7714"/>
      <c r="D7714"/>
      <c r="E7714"/>
      <c r="F7714"/>
      <c r="G7714"/>
      <c r="H7714"/>
      <c r="I7714"/>
      <c r="J7714"/>
      <c r="K7714"/>
    </row>
    <row r="7715" spans="1:11" x14ac:dyDescent="0.2">
      <c r="A7715"/>
      <c r="B7715"/>
      <c r="C7715"/>
      <c r="D7715"/>
      <c r="E7715"/>
      <c r="F7715"/>
      <c r="G7715"/>
      <c r="H7715"/>
      <c r="I7715"/>
      <c r="J7715"/>
      <c r="K7715"/>
    </row>
    <row r="7716" spans="1:11" x14ac:dyDescent="0.2">
      <c r="A7716"/>
      <c r="B7716"/>
      <c r="C7716"/>
      <c r="D7716"/>
      <c r="E7716"/>
      <c r="F7716"/>
      <c r="G7716"/>
      <c r="H7716"/>
      <c r="I7716"/>
      <c r="J7716"/>
      <c r="K7716"/>
    </row>
    <row r="7717" spans="1:11" x14ac:dyDescent="0.2">
      <c r="A7717"/>
      <c r="B7717"/>
      <c r="C7717"/>
      <c r="D7717"/>
      <c r="E7717"/>
      <c r="F7717"/>
      <c r="G7717"/>
      <c r="H7717"/>
      <c r="I7717"/>
      <c r="J7717"/>
      <c r="K7717"/>
    </row>
    <row r="7718" spans="1:11" x14ac:dyDescent="0.2">
      <c r="A7718"/>
      <c r="B7718"/>
      <c r="C7718"/>
      <c r="D7718"/>
      <c r="E7718"/>
      <c r="F7718"/>
      <c r="G7718"/>
      <c r="H7718"/>
      <c r="I7718"/>
      <c r="J7718"/>
      <c r="K7718"/>
    </row>
    <row r="7719" spans="1:11" x14ac:dyDescent="0.2">
      <c r="A7719"/>
      <c r="B7719"/>
      <c r="C7719"/>
      <c r="D7719"/>
      <c r="E7719"/>
      <c r="F7719"/>
      <c r="G7719"/>
      <c r="H7719"/>
      <c r="I7719"/>
      <c r="J7719"/>
      <c r="K7719"/>
    </row>
    <row r="7720" spans="1:11" x14ac:dyDescent="0.2">
      <c r="A7720"/>
      <c r="B7720"/>
      <c r="C7720"/>
      <c r="D7720"/>
      <c r="E7720"/>
      <c r="F7720"/>
      <c r="G7720"/>
      <c r="H7720"/>
      <c r="I7720"/>
      <c r="J7720"/>
      <c r="K7720"/>
    </row>
    <row r="7721" spans="1:11" x14ac:dyDescent="0.2">
      <c r="A7721"/>
      <c r="B7721"/>
      <c r="C7721"/>
      <c r="D7721"/>
      <c r="E7721"/>
      <c r="F7721"/>
      <c r="G7721"/>
      <c r="H7721"/>
      <c r="I7721"/>
      <c r="J7721"/>
      <c r="K7721"/>
    </row>
    <row r="7722" spans="1:11" x14ac:dyDescent="0.2">
      <c r="A7722"/>
      <c r="B7722"/>
      <c r="C7722"/>
      <c r="D7722"/>
      <c r="E7722"/>
      <c r="F7722"/>
      <c r="G7722"/>
      <c r="H7722"/>
      <c r="I7722"/>
      <c r="J7722"/>
      <c r="K7722"/>
    </row>
    <row r="7723" spans="1:11" x14ac:dyDescent="0.2">
      <c r="A7723"/>
      <c r="B7723"/>
      <c r="C7723"/>
      <c r="D7723"/>
      <c r="E7723"/>
      <c r="F7723"/>
      <c r="G7723"/>
      <c r="H7723"/>
      <c r="I7723"/>
      <c r="J7723"/>
      <c r="K7723"/>
    </row>
    <row r="7724" spans="1:11" x14ac:dyDescent="0.2">
      <c r="A7724"/>
      <c r="B7724"/>
      <c r="C7724"/>
      <c r="D7724"/>
      <c r="E7724"/>
      <c r="F7724"/>
      <c r="G7724"/>
      <c r="H7724"/>
      <c r="I7724"/>
      <c r="J7724"/>
      <c r="K7724"/>
    </row>
    <row r="7725" spans="1:11" x14ac:dyDescent="0.2">
      <c r="A7725"/>
      <c r="B7725"/>
      <c r="C7725"/>
      <c r="D7725"/>
      <c r="E7725"/>
      <c r="F7725"/>
      <c r="G7725"/>
      <c r="H7725"/>
      <c r="I7725"/>
      <c r="J7725"/>
      <c r="K7725"/>
    </row>
    <row r="7726" spans="1:11" x14ac:dyDescent="0.2">
      <c r="A7726"/>
      <c r="B7726"/>
      <c r="C7726"/>
      <c r="D7726"/>
      <c r="E7726"/>
      <c r="F7726"/>
      <c r="G7726"/>
      <c r="H7726"/>
      <c r="I7726"/>
      <c r="J7726"/>
      <c r="K7726"/>
    </row>
    <row r="7727" spans="1:11" x14ac:dyDescent="0.2">
      <c r="A7727"/>
      <c r="B7727"/>
      <c r="C7727"/>
      <c r="D7727"/>
      <c r="E7727"/>
      <c r="F7727"/>
      <c r="G7727"/>
      <c r="H7727"/>
      <c r="I7727"/>
      <c r="J7727"/>
      <c r="K7727"/>
    </row>
    <row r="7728" spans="1:11" x14ac:dyDescent="0.2">
      <c r="A7728"/>
      <c r="B7728"/>
      <c r="C7728"/>
      <c r="D7728"/>
      <c r="E7728"/>
      <c r="F7728"/>
      <c r="G7728"/>
      <c r="H7728"/>
      <c r="I7728"/>
      <c r="J7728"/>
      <c r="K7728"/>
    </row>
    <row r="7729" spans="1:11" x14ac:dyDescent="0.2">
      <c r="A7729"/>
      <c r="B7729"/>
      <c r="C7729"/>
      <c r="D7729"/>
      <c r="E7729"/>
      <c r="F7729"/>
      <c r="G7729"/>
      <c r="H7729"/>
      <c r="I7729"/>
      <c r="J7729"/>
      <c r="K7729"/>
    </row>
    <row r="7730" spans="1:11" x14ac:dyDescent="0.2">
      <c r="A7730"/>
      <c r="B7730"/>
      <c r="C7730"/>
      <c r="D7730"/>
      <c r="E7730"/>
      <c r="F7730"/>
      <c r="G7730"/>
      <c r="H7730"/>
      <c r="I7730"/>
      <c r="J7730"/>
      <c r="K7730"/>
    </row>
    <row r="7731" spans="1:11" x14ac:dyDescent="0.2">
      <c r="A7731"/>
      <c r="B7731"/>
      <c r="C7731"/>
      <c r="D7731"/>
      <c r="E7731"/>
      <c r="F7731"/>
      <c r="G7731"/>
      <c r="H7731"/>
      <c r="I7731"/>
      <c r="J7731"/>
      <c r="K7731"/>
    </row>
    <row r="7732" spans="1:11" x14ac:dyDescent="0.2">
      <c r="A7732"/>
      <c r="B7732"/>
      <c r="C7732"/>
      <c r="D7732"/>
      <c r="E7732"/>
      <c r="F7732"/>
      <c r="G7732"/>
      <c r="H7732"/>
      <c r="I7732"/>
      <c r="J7732"/>
      <c r="K7732"/>
    </row>
    <row r="7733" spans="1:11" x14ac:dyDescent="0.2">
      <c r="A7733"/>
      <c r="B7733"/>
      <c r="C7733"/>
      <c r="D7733"/>
      <c r="E7733"/>
      <c r="F7733"/>
      <c r="G7733"/>
      <c r="H7733"/>
      <c r="I7733"/>
      <c r="J7733"/>
      <c r="K7733"/>
    </row>
    <row r="7734" spans="1:11" x14ac:dyDescent="0.2">
      <c r="A7734"/>
      <c r="B7734"/>
      <c r="C7734"/>
      <c r="D7734"/>
      <c r="E7734"/>
      <c r="F7734"/>
      <c r="G7734"/>
      <c r="H7734"/>
      <c r="I7734"/>
      <c r="J7734"/>
      <c r="K7734"/>
    </row>
    <row r="7735" spans="1:11" x14ac:dyDescent="0.2">
      <c r="A7735"/>
      <c r="B7735"/>
      <c r="C7735"/>
      <c r="D7735"/>
      <c r="E7735"/>
      <c r="F7735"/>
      <c r="G7735"/>
      <c r="H7735"/>
      <c r="I7735"/>
      <c r="J7735"/>
      <c r="K7735"/>
    </row>
    <row r="7736" spans="1:11" x14ac:dyDescent="0.2">
      <c r="A7736"/>
      <c r="B7736"/>
      <c r="C7736"/>
      <c r="D7736"/>
      <c r="E7736"/>
      <c r="F7736"/>
      <c r="G7736"/>
      <c r="H7736"/>
      <c r="I7736"/>
      <c r="J7736"/>
      <c r="K7736"/>
    </row>
    <row r="7737" spans="1:11" x14ac:dyDescent="0.2">
      <c r="A7737"/>
      <c r="B7737"/>
      <c r="C7737"/>
      <c r="D7737"/>
      <c r="E7737"/>
      <c r="F7737"/>
      <c r="G7737"/>
      <c r="H7737"/>
      <c r="I7737"/>
      <c r="J7737"/>
      <c r="K7737"/>
    </row>
    <row r="7738" spans="1:11" x14ac:dyDescent="0.2">
      <c r="A7738"/>
      <c r="B7738"/>
      <c r="C7738"/>
      <c r="D7738"/>
      <c r="E7738"/>
      <c r="F7738"/>
      <c r="G7738"/>
      <c r="H7738"/>
      <c r="I7738"/>
      <c r="J7738"/>
      <c r="K7738"/>
    </row>
    <row r="7739" spans="1:11" x14ac:dyDescent="0.2">
      <c r="A7739"/>
      <c r="B7739"/>
      <c r="C7739"/>
      <c r="D7739"/>
      <c r="E7739"/>
      <c r="F7739"/>
      <c r="G7739"/>
      <c r="H7739"/>
      <c r="I7739"/>
      <c r="J7739"/>
      <c r="K7739"/>
    </row>
    <row r="7740" spans="1:11" x14ac:dyDescent="0.2">
      <c r="A7740"/>
      <c r="B7740"/>
      <c r="C7740"/>
      <c r="D7740"/>
      <c r="E7740"/>
      <c r="F7740"/>
      <c r="G7740"/>
      <c r="H7740"/>
      <c r="I7740"/>
      <c r="J7740"/>
      <c r="K7740"/>
    </row>
    <row r="7741" spans="1:11" x14ac:dyDescent="0.2">
      <c r="A7741"/>
      <c r="B7741"/>
      <c r="C7741"/>
      <c r="D7741"/>
      <c r="E7741"/>
      <c r="F7741"/>
      <c r="G7741"/>
      <c r="H7741"/>
      <c r="I7741"/>
      <c r="J7741"/>
      <c r="K7741"/>
    </row>
    <row r="7742" spans="1:11" x14ac:dyDescent="0.2">
      <c r="A7742"/>
      <c r="B7742"/>
      <c r="C7742"/>
      <c r="D7742"/>
      <c r="E7742"/>
      <c r="F7742"/>
      <c r="G7742"/>
      <c r="H7742"/>
      <c r="I7742"/>
      <c r="J7742"/>
      <c r="K7742"/>
    </row>
    <row r="7743" spans="1:11" x14ac:dyDescent="0.2">
      <c r="A7743"/>
      <c r="B7743"/>
      <c r="C7743"/>
      <c r="D7743"/>
      <c r="E7743"/>
      <c r="F7743"/>
      <c r="G7743"/>
      <c r="H7743"/>
      <c r="I7743"/>
      <c r="J7743"/>
      <c r="K7743"/>
    </row>
    <row r="7744" spans="1:11" x14ac:dyDescent="0.2">
      <c r="A7744"/>
      <c r="B7744"/>
      <c r="C7744"/>
      <c r="D7744"/>
      <c r="E7744"/>
      <c r="F7744"/>
      <c r="G7744"/>
      <c r="H7744"/>
      <c r="I7744"/>
      <c r="J7744"/>
      <c r="K7744"/>
    </row>
    <row r="7745" spans="1:11" x14ac:dyDescent="0.2">
      <c r="A7745"/>
      <c r="B7745"/>
      <c r="C7745"/>
      <c r="D7745"/>
      <c r="E7745"/>
      <c r="F7745"/>
      <c r="G7745"/>
      <c r="H7745"/>
      <c r="I7745"/>
      <c r="J7745"/>
      <c r="K7745"/>
    </row>
    <row r="7746" spans="1:11" x14ac:dyDescent="0.2">
      <c r="A7746"/>
      <c r="B7746"/>
      <c r="C7746"/>
      <c r="D7746"/>
      <c r="E7746"/>
      <c r="F7746"/>
      <c r="G7746"/>
      <c r="H7746"/>
      <c r="I7746"/>
      <c r="J7746"/>
      <c r="K7746"/>
    </row>
    <row r="7747" spans="1:11" x14ac:dyDescent="0.2">
      <c r="A7747"/>
      <c r="B7747"/>
      <c r="C7747"/>
      <c r="D7747"/>
      <c r="E7747"/>
      <c r="F7747"/>
      <c r="G7747"/>
      <c r="H7747"/>
      <c r="I7747"/>
      <c r="J7747"/>
      <c r="K7747"/>
    </row>
    <row r="7748" spans="1:11" x14ac:dyDescent="0.2">
      <c r="A7748"/>
      <c r="B7748"/>
      <c r="C7748"/>
      <c r="D7748"/>
      <c r="E7748"/>
      <c r="F7748"/>
      <c r="G7748"/>
      <c r="H7748"/>
      <c r="I7748"/>
      <c r="J7748"/>
      <c r="K7748"/>
    </row>
    <row r="7749" spans="1:11" x14ac:dyDescent="0.2">
      <c r="A7749"/>
      <c r="B7749"/>
      <c r="C7749"/>
      <c r="D7749"/>
      <c r="E7749"/>
      <c r="F7749"/>
      <c r="G7749"/>
      <c r="H7749"/>
      <c r="I7749"/>
      <c r="J7749"/>
      <c r="K7749"/>
    </row>
    <row r="7750" spans="1:11" x14ac:dyDescent="0.2">
      <c r="A7750"/>
      <c r="B7750"/>
      <c r="C7750"/>
      <c r="D7750"/>
      <c r="E7750"/>
      <c r="F7750"/>
      <c r="G7750"/>
      <c r="H7750"/>
      <c r="I7750"/>
      <c r="J7750"/>
      <c r="K7750"/>
    </row>
    <row r="7751" spans="1:11" x14ac:dyDescent="0.2">
      <c r="A7751"/>
      <c r="B7751"/>
      <c r="C7751"/>
      <c r="D7751"/>
      <c r="E7751"/>
      <c r="F7751"/>
      <c r="G7751"/>
      <c r="H7751"/>
      <c r="I7751"/>
      <c r="J7751"/>
      <c r="K7751"/>
    </row>
    <row r="7752" spans="1:11" x14ac:dyDescent="0.2">
      <c r="A7752"/>
      <c r="B7752"/>
      <c r="C7752"/>
      <c r="D7752"/>
      <c r="E7752"/>
      <c r="F7752"/>
      <c r="G7752"/>
      <c r="H7752"/>
      <c r="I7752"/>
      <c r="J7752"/>
      <c r="K7752"/>
    </row>
    <row r="7753" spans="1:11" x14ac:dyDescent="0.2">
      <c r="A7753"/>
      <c r="B7753"/>
      <c r="C7753"/>
      <c r="D7753"/>
      <c r="E7753"/>
      <c r="F7753"/>
      <c r="G7753"/>
      <c r="H7753"/>
      <c r="I7753"/>
      <c r="J7753"/>
      <c r="K7753"/>
    </row>
    <row r="7754" spans="1:11" x14ac:dyDescent="0.2">
      <c r="A7754"/>
      <c r="B7754"/>
      <c r="C7754"/>
      <c r="D7754"/>
      <c r="E7754"/>
      <c r="F7754"/>
      <c r="G7754"/>
      <c r="H7754"/>
      <c r="I7754"/>
      <c r="J7754"/>
      <c r="K7754"/>
    </row>
    <row r="7755" spans="1:11" x14ac:dyDescent="0.2">
      <c r="A7755"/>
      <c r="B7755"/>
      <c r="C7755"/>
      <c r="D7755"/>
      <c r="E7755"/>
      <c r="F7755"/>
      <c r="G7755"/>
      <c r="H7755"/>
      <c r="I7755"/>
      <c r="J7755"/>
      <c r="K7755"/>
    </row>
    <row r="7756" spans="1:11" x14ac:dyDescent="0.2">
      <c r="A7756"/>
      <c r="B7756"/>
      <c r="C7756"/>
      <c r="D7756"/>
      <c r="E7756"/>
      <c r="F7756"/>
      <c r="G7756"/>
      <c r="H7756"/>
      <c r="I7756"/>
      <c r="J7756"/>
      <c r="K7756"/>
    </row>
    <row r="7757" spans="1:11" x14ac:dyDescent="0.2">
      <c r="A7757"/>
      <c r="B7757"/>
      <c r="C7757"/>
      <c r="D7757"/>
      <c r="E7757"/>
      <c r="F7757"/>
      <c r="G7757"/>
      <c r="H7757"/>
      <c r="I7757"/>
      <c r="J7757"/>
      <c r="K7757"/>
    </row>
    <row r="7758" spans="1:11" x14ac:dyDescent="0.2">
      <c r="A7758"/>
      <c r="B7758"/>
      <c r="C7758"/>
      <c r="D7758"/>
      <c r="E7758"/>
      <c r="F7758"/>
      <c r="G7758"/>
      <c r="H7758"/>
      <c r="I7758"/>
      <c r="J7758"/>
      <c r="K7758"/>
    </row>
    <row r="7759" spans="1:11" x14ac:dyDescent="0.2">
      <c r="A7759"/>
      <c r="B7759"/>
      <c r="C7759"/>
      <c r="D7759"/>
      <c r="E7759"/>
      <c r="F7759"/>
      <c r="G7759"/>
      <c r="H7759"/>
      <c r="I7759"/>
      <c r="J7759"/>
      <c r="K7759"/>
    </row>
    <row r="7760" spans="1:11" x14ac:dyDescent="0.2">
      <c r="A7760"/>
      <c r="B7760"/>
      <c r="C7760"/>
      <c r="D7760"/>
      <c r="E7760"/>
      <c r="F7760"/>
      <c r="G7760"/>
      <c r="H7760"/>
      <c r="I7760"/>
      <c r="J7760"/>
      <c r="K7760"/>
    </row>
    <row r="7761" spans="1:11" x14ac:dyDescent="0.2">
      <c r="A7761"/>
      <c r="B7761"/>
      <c r="C7761"/>
      <c r="D7761"/>
      <c r="E7761"/>
      <c r="F7761"/>
      <c r="G7761"/>
      <c r="H7761"/>
      <c r="I7761"/>
      <c r="J7761"/>
      <c r="K7761"/>
    </row>
    <row r="7762" spans="1:11" x14ac:dyDescent="0.2">
      <c r="A7762"/>
      <c r="B7762"/>
      <c r="C7762"/>
      <c r="D7762"/>
      <c r="E7762"/>
      <c r="F7762"/>
      <c r="G7762"/>
      <c r="H7762"/>
      <c r="I7762"/>
      <c r="J7762"/>
      <c r="K7762"/>
    </row>
    <row r="7763" spans="1:11" x14ac:dyDescent="0.2">
      <c r="A7763"/>
      <c r="B7763"/>
      <c r="C7763"/>
      <c r="D7763"/>
      <c r="E7763"/>
      <c r="F7763"/>
      <c r="G7763"/>
      <c r="H7763"/>
      <c r="I7763"/>
      <c r="J7763"/>
      <c r="K7763"/>
    </row>
    <row r="7764" spans="1:11" x14ac:dyDescent="0.2">
      <c r="A7764"/>
      <c r="B7764"/>
      <c r="C7764"/>
      <c r="D7764"/>
      <c r="E7764"/>
      <c r="F7764"/>
      <c r="G7764"/>
      <c r="H7764"/>
      <c r="I7764"/>
      <c r="J7764"/>
      <c r="K7764"/>
    </row>
    <row r="7765" spans="1:11" x14ac:dyDescent="0.2">
      <c r="A7765"/>
      <c r="B7765"/>
      <c r="C7765"/>
      <c r="D7765"/>
      <c r="E7765"/>
      <c r="F7765"/>
      <c r="G7765"/>
      <c r="H7765"/>
      <c r="I7765"/>
      <c r="J7765"/>
      <c r="K7765"/>
    </row>
    <row r="7766" spans="1:11" x14ac:dyDescent="0.2">
      <c r="A7766"/>
      <c r="B7766"/>
      <c r="C7766"/>
      <c r="D7766"/>
      <c r="E7766"/>
      <c r="F7766"/>
      <c r="G7766"/>
      <c r="H7766"/>
      <c r="I7766"/>
      <c r="J7766"/>
      <c r="K7766"/>
    </row>
    <row r="7767" spans="1:11" x14ac:dyDescent="0.2">
      <c r="A7767"/>
      <c r="B7767"/>
      <c r="C7767"/>
      <c r="D7767"/>
      <c r="E7767"/>
      <c r="F7767"/>
      <c r="G7767"/>
      <c r="H7767"/>
      <c r="I7767"/>
      <c r="J7767"/>
      <c r="K7767"/>
    </row>
    <row r="7768" spans="1:11" x14ac:dyDescent="0.2">
      <c r="A7768"/>
      <c r="B7768"/>
      <c r="C7768"/>
      <c r="D7768"/>
      <c r="E7768"/>
      <c r="F7768"/>
      <c r="G7768"/>
      <c r="H7768"/>
      <c r="I7768"/>
      <c r="J7768"/>
      <c r="K7768"/>
    </row>
    <row r="7769" spans="1:11" x14ac:dyDescent="0.2">
      <c r="A7769"/>
      <c r="B7769"/>
      <c r="C7769"/>
      <c r="D7769"/>
      <c r="E7769"/>
      <c r="F7769"/>
      <c r="G7769"/>
      <c r="H7769"/>
      <c r="I7769"/>
      <c r="J7769"/>
      <c r="K7769"/>
    </row>
    <row r="7770" spans="1:11" x14ac:dyDescent="0.2">
      <c r="A7770"/>
      <c r="B7770"/>
      <c r="C7770"/>
      <c r="D7770"/>
      <c r="E7770"/>
      <c r="F7770"/>
      <c r="G7770"/>
      <c r="H7770"/>
      <c r="I7770"/>
      <c r="J7770"/>
      <c r="K7770"/>
    </row>
    <row r="7771" spans="1:11" x14ac:dyDescent="0.2">
      <c r="A7771"/>
      <c r="B7771"/>
      <c r="C7771"/>
      <c r="D7771"/>
      <c r="E7771"/>
      <c r="F7771"/>
      <c r="G7771"/>
      <c r="H7771"/>
      <c r="I7771"/>
      <c r="J7771"/>
      <c r="K7771"/>
    </row>
    <row r="7772" spans="1:11" x14ac:dyDescent="0.2">
      <c r="A7772"/>
      <c r="B7772"/>
      <c r="C7772"/>
      <c r="D7772"/>
      <c r="E7772"/>
      <c r="F7772"/>
      <c r="G7772"/>
      <c r="H7772"/>
      <c r="I7772"/>
      <c r="J7772"/>
      <c r="K7772"/>
    </row>
    <row r="7773" spans="1:11" x14ac:dyDescent="0.2">
      <c r="A7773"/>
      <c r="B7773"/>
      <c r="C7773"/>
      <c r="D7773"/>
      <c r="E7773"/>
      <c r="F7773"/>
      <c r="G7773"/>
      <c r="H7773"/>
      <c r="I7773"/>
      <c r="J7773"/>
      <c r="K7773"/>
    </row>
    <row r="7774" spans="1:11" x14ac:dyDescent="0.2">
      <c r="A7774"/>
      <c r="B7774"/>
      <c r="C7774"/>
      <c r="D7774"/>
      <c r="E7774"/>
      <c r="F7774"/>
      <c r="G7774"/>
      <c r="H7774"/>
      <c r="I7774"/>
      <c r="J7774"/>
      <c r="K7774"/>
    </row>
    <row r="7775" spans="1:11" x14ac:dyDescent="0.2">
      <c r="A7775"/>
      <c r="B7775"/>
      <c r="C7775"/>
      <c r="D7775"/>
      <c r="E7775"/>
      <c r="F7775"/>
      <c r="G7775"/>
      <c r="H7775"/>
      <c r="I7775"/>
      <c r="J7775"/>
      <c r="K7775"/>
    </row>
    <row r="7776" spans="1:11" x14ac:dyDescent="0.2">
      <c r="A7776"/>
      <c r="B7776"/>
      <c r="C7776"/>
      <c r="D7776"/>
      <c r="E7776"/>
      <c r="F7776"/>
      <c r="G7776"/>
      <c r="H7776"/>
      <c r="I7776"/>
      <c r="J7776"/>
      <c r="K7776"/>
    </row>
    <row r="7777" spans="1:11" x14ac:dyDescent="0.2">
      <c r="A7777"/>
      <c r="B7777"/>
      <c r="C7777"/>
      <c r="D7777"/>
      <c r="E7777"/>
      <c r="F7777"/>
      <c r="G7777"/>
      <c r="H7777"/>
      <c r="I7777"/>
      <c r="J7777"/>
      <c r="K7777"/>
    </row>
    <row r="7778" spans="1:11" x14ac:dyDescent="0.2">
      <c r="A7778"/>
      <c r="B7778"/>
      <c r="C7778"/>
      <c r="D7778"/>
      <c r="E7778"/>
      <c r="F7778"/>
      <c r="G7778"/>
      <c r="H7778"/>
      <c r="I7778"/>
      <c r="J7778"/>
      <c r="K7778"/>
    </row>
    <row r="7779" spans="1:11" x14ac:dyDescent="0.2">
      <c r="A7779"/>
      <c r="B7779"/>
      <c r="C7779"/>
      <c r="D7779"/>
      <c r="E7779"/>
      <c r="F7779"/>
      <c r="G7779"/>
      <c r="H7779"/>
      <c r="I7779"/>
      <c r="J7779"/>
      <c r="K7779"/>
    </row>
    <row r="7780" spans="1:11" x14ac:dyDescent="0.2">
      <c r="A7780"/>
      <c r="B7780"/>
      <c r="C7780"/>
      <c r="D7780"/>
      <c r="E7780"/>
      <c r="F7780"/>
      <c r="G7780"/>
      <c r="H7780"/>
      <c r="I7780"/>
      <c r="J7780"/>
      <c r="K7780"/>
    </row>
    <row r="7781" spans="1:11" x14ac:dyDescent="0.2">
      <c r="A7781"/>
      <c r="B7781"/>
      <c r="C7781"/>
      <c r="D7781"/>
      <c r="E7781"/>
      <c r="F7781"/>
      <c r="G7781"/>
      <c r="H7781"/>
      <c r="I7781"/>
      <c r="J7781"/>
      <c r="K7781"/>
    </row>
    <row r="7782" spans="1:11" x14ac:dyDescent="0.2">
      <c r="A7782"/>
      <c r="B7782"/>
      <c r="C7782"/>
      <c r="D7782"/>
      <c r="E7782"/>
      <c r="F7782"/>
      <c r="G7782"/>
      <c r="H7782"/>
      <c r="I7782"/>
      <c r="J7782"/>
      <c r="K7782"/>
    </row>
    <row r="7783" spans="1:11" x14ac:dyDescent="0.2">
      <c r="A7783"/>
      <c r="B7783"/>
      <c r="C7783"/>
      <c r="D7783"/>
      <c r="E7783"/>
      <c r="F7783"/>
      <c r="G7783"/>
      <c r="H7783"/>
      <c r="I7783"/>
      <c r="J7783"/>
      <c r="K7783"/>
    </row>
    <row r="7784" spans="1:11" x14ac:dyDescent="0.2">
      <c r="A7784"/>
      <c r="B7784"/>
      <c r="C7784"/>
      <c r="D7784"/>
      <c r="E7784"/>
      <c r="F7784"/>
      <c r="G7784"/>
      <c r="H7784"/>
      <c r="I7784"/>
      <c r="J7784"/>
      <c r="K7784"/>
    </row>
    <row r="7785" spans="1:11" x14ac:dyDescent="0.2">
      <c r="A7785"/>
      <c r="B7785"/>
      <c r="C7785"/>
      <c r="D7785"/>
      <c r="E7785"/>
      <c r="F7785"/>
      <c r="G7785"/>
      <c r="H7785"/>
      <c r="I7785"/>
      <c r="J7785"/>
      <c r="K7785"/>
    </row>
    <row r="7786" spans="1:11" x14ac:dyDescent="0.2">
      <c r="A7786"/>
      <c r="B7786"/>
      <c r="C7786"/>
      <c r="D7786"/>
      <c r="E7786"/>
      <c r="F7786"/>
      <c r="G7786"/>
      <c r="H7786"/>
      <c r="I7786"/>
      <c r="J7786"/>
      <c r="K7786"/>
    </row>
    <row r="7787" spans="1:11" x14ac:dyDescent="0.2">
      <c r="A7787"/>
      <c r="B7787"/>
      <c r="C7787"/>
      <c r="D7787"/>
      <c r="E7787"/>
      <c r="F7787"/>
      <c r="G7787"/>
      <c r="H7787"/>
      <c r="I7787"/>
      <c r="J7787"/>
      <c r="K7787"/>
    </row>
    <row r="7788" spans="1:11" x14ac:dyDescent="0.2">
      <c r="A7788"/>
      <c r="B7788"/>
      <c r="C7788"/>
      <c r="D7788"/>
      <c r="E7788"/>
      <c r="F7788"/>
      <c r="G7788"/>
      <c r="H7788"/>
      <c r="I7788"/>
      <c r="J7788"/>
      <c r="K7788"/>
    </row>
    <row r="7789" spans="1:11" x14ac:dyDescent="0.2">
      <c r="A7789"/>
      <c r="B7789"/>
      <c r="C7789"/>
      <c r="D7789"/>
      <c r="E7789"/>
      <c r="F7789"/>
      <c r="G7789"/>
      <c r="H7789"/>
      <c r="I7789"/>
      <c r="J7789"/>
      <c r="K7789"/>
    </row>
    <row r="7790" spans="1:11" x14ac:dyDescent="0.2">
      <c r="A7790"/>
      <c r="B7790"/>
      <c r="C7790"/>
      <c r="D7790"/>
      <c r="E7790"/>
      <c r="F7790"/>
      <c r="G7790"/>
      <c r="H7790"/>
      <c r="I7790"/>
      <c r="J7790"/>
      <c r="K7790"/>
    </row>
    <row r="7791" spans="1:11" x14ac:dyDescent="0.2">
      <c r="A7791"/>
      <c r="B7791"/>
      <c r="C7791"/>
      <c r="D7791"/>
      <c r="E7791"/>
      <c r="F7791"/>
      <c r="G7791"/>
      <c r="H7791"/>
      <c r="I7791"/>
      <c r="J7791"/>
      <c r="K7791"/>
    </row>
    <row r="7792" spans="1:11" x14ac:dyDescent="0.2">
      <c r="A7792"/>
      <c r="B7792"/>
      <c r="C7792"/>
      <c r="D7792"/>
      <c r="E7792"/>
      <c r="F7792"/>
      <c r="G7792"/>
      <c r="H7792"/>
      <c r="I7792"/>
      <c r="J7792"/>
      <c r="K7792"/>
    </row>
    <row r="7793" spans="1:11" x14ac:dyDescent="0.2">
      <c r="A7793"/>
      <c r="B7793"/>
      <c r="C7793"/>
      <c r="D7793"/>
      <c r="E7793"/>
      <c r="F7793"/>
      <c r="G7793"/>
      <c r="H7793"/>
      <c r="I7793"/>
      <c r="J7793"/>
      <c r="K7793"/>
    </row>
    <row r="7794" spans="1:11" x14ac:dyDescent="0.2">
      <c r="A7794"/>
      <c r="B7794"/>
      <c r="C7794"/>
      <c r="D7794"/>
      <c r="E7794"/>
      <c r="F7794"/>
      <c r="G7794"/>
      <c r="H7794"/>
      <c r="I7794"/>
      <c r="J7794"/>
      <c r="K7794"/>
    </row>
    <row r="7795" spans="1:11" x14ac:dyDescent="0.2">
      <c r="A7795"/>
      <c r="B7795"/>
      <c r="C7795"/>
      <c r="D7795"/>
      <c r="E7795"/>
      <c r="F7795"/>
      <c r="G7795"/>
      <c r="H7795"/>
      <c r="I7795"/>
      <c r="J7795"/>
      <c r="K7795"/>
    </row>
    <row r="7796" spans="1:11" x14ac:dyDescent="0.2">
      <c r="A7796"/>
      <c r="B7796"/>
      <c r="C7796"/>
      <c r="D7796"/>
      <c r="E7796"/>
      <c r="F7796"/>
      <c r="G7796"/>
      <c r="H7796"/>
      <c r="I7796"/>
      <c r="J7796"/>
      <c r="K7796"/>
    </row>
    <row r="7797" spans="1:11" x14ac:dyDescent="0.2">
      <c r="A7797"/>
      <c r="B7797"/>
      <c r="C7797"/>
      <c r="D7797"/>
      <c r="E7797"/>
      <c r="F7797"/>
      <c r="G7797"/>
      <c r="H7797"/>
      <c r="I7797"/>
      <c r="J7797"/>
      <c r="K7797"/>
    </row>
    <row r="7798" spans="1:11" x14ac:dyDescent="0.2">
      <c r="A7798"/>
      <c r="B7798"/>
      <c r="C7798"/>
      <c r="D7798"/>
      <c r="E7798"/>
      <c r="F7798"/>
      <c r="G7798"/>
      <c r="H7798"/>
      <c r="I7798"/>
      <c r="J7798"/>
      <c r="K7798"/>
    </row>
    <row r="7799" spans="1:11" x14ac:dyDescent="0.2">
      <c r="A7799"/>
      <c r="B7799"/>
      <c r="C7799"/>
      <c r="D7799"/>
      <c r="E7799"/>
      <c r="F7799"/>
      <c r="G7799"/>
      <c r="H7799"/>
      <c r="I7799"/>
      <c r="J7799"/>
      <c r="K7799"/>
    </row>
    <row r="7800" spans="1:11" x14ac:dyDescent="0.2">
      <c r="A7800"/>
      <c r="B7800"/>
      <c r="C7800"/>
      <c r="D7800"/>
      <c r="E7800"/>
      <c r="F7800"/>
      <c r="G7800"/>
      <c r="H7800"/>
      <c r="I7800"/>
      <c r="J7800"/>
      <c r="K7800"/>
    </row>
    <row r="7801" spans="1:11" x14ac:dyDescent="0.2">
      <c r="A7801"/>
      <c r="B7801"/>
      <c r="C7801"/>
      <c r="D7801"/>
      <c r="E7801"/>
      <c r="F7801"/>
      <c r="G7801"/>
      <c r="H7801"/>
      <c r="I7801"/>
      <c r="J7801"/>
      <c r="K7801"/>
    </row>
    <row r="7802" spans="1:11" x14ac:dyDescent="0.2">
      <c r="A7802"/>
      <c r="B7802"/>
      <c r="C7802"/>
      <c r="D7802"/>
      <c r="E7802"/>
      <c r="F7802"/>
      <c r="G7802"/>
      <c r="H7802"/>
      <c r="I7802"/>
      <c r="J7802"/>
      <c r="K7802"/>
    </row>
    <row r="7803" spans="1:11" x14ac:dyDescent="0.2">
      <c r="A7803"/>
      <c r="B7803"/>
      <c r="C7803"/>
      <c r="D7803"/>
      <c r="E7803"/>
      <c r="F7803"/>
      <c r="G7803"/>
      <c r="H7803"/>
      <c r="I7803"/>
      <c r="J7803"/>
      <c r="K7803"/>
    </row>
    <row r="7804" spans="1:11" x14ac:dyDescent="0.2">
      <c r="A7804"/>
      <c r="B7804"/>
      <c r="C7804"/>
      <c r="D7804"/>
      <c r="E7804"/>
      <c r="F7804"/>
      <c r="G7804"/>
      <c r="H7804"/>
      <c r="I7804"/>
      <c r="J7804"/>
      <c r="K7804"/>
    </row>
    <row r="7805" spans="1:11" x14ac:dyDescent="0.2">
      <c r="A7805"/>
      <c r="B7805"/>
      <c r="C7805"/>
      <c r="D7805"/>
      <c r="E7805"/>
      <c r="F7805"/>
      <c r="G7805"/>
      <c r="H7805"/>
      <c r="I7805"/>
      <c r="J7805"/>
      <c r="K7805"/>
    </row>
    <row r="7806" spans="1:11" x14ac:dyDescent="0.2">
      <c r="A7806"/>
      <c r="B7806"/>
      <c r="C7806"/>
      <c r="D7806"/>
      <c r="E7806"/>
      <c r="F7806"/>
      <c r="G7806"/>
      <c r="H7806"/>
      <c r="I7806"/>
      <c r="J7806"/>
      <c r="K7806"/>
    </row>
    <row r="7807" spans="1:11" x14ac:dyDescent="0.2">
      <c r="A7807"/>
      <c r="B7807"/>
      <c r="C7807"/>
      <c r="D7807"/>
      <c r="E7807"/>
      <c r="F7807"/>
      <c r="G7807"/>
      <c r="H7807"/>
      <c r="I7807"/>
      <c r="J7807"/>
      <c r="K7807"/>
    </row>
    <row r="7808" spans="1:11" x14ac:dyDescent="0.2">
      <c r="A7808"/>
      <c r="B7808"/>
      <c r="C7808"/>
      <c r="D7808"/>
      <c r="E7808"/>
      <c r="F7808"/>
      <c r="G7808"/>
      <c r="H7808"/>
      <c r="I7808"/>
      <c r="J7808"/>
      <c r="K7808"/>
    </row>
    <row r="7809" spans="1:11" x14ac:dyDescent="0.2">
      <c r="A7809"/>
      <c r="B7809"/>
      <c r="C7809"/>
      <c r="D7809"/>
      <c r="E7809"/>
      <c r="F7809"/>
      <c r="G7809"/>
      <c r="H7809"/>
      <c r="I7809"/>
      <c r="J7809"/>
      <c r="K7809"/>
    </row>
    <row r="7810" spans="1:11" x14ac:dyDescent="0.2">
      <c r="A7810"/>
      <c r="B7810"/>
      <c r="C7810"/>
      <c r="D7810"/>
      <c r="E7810"/>
      <c r="F7810"/>
      <c r="G7810"/>
      <c r="H7810"/>
      <c r="I7810"/>
      <c r="J7810"/>
      <c r="K7810"/>
    </row>
    <row r="7811" spans="1:11" x14ac:dyDescent="0.2">
      <c r="A7811"/>
      <c r="B7811"/>
      <c r="C7811"/>
      <c r="D7811"/>
      <c r="E7811"/>
      <c r="F7811"/>
      <c r="G7811"/>
      <c r="H7811"/>
      <c r="I7811"/>
      <c r="J7811"/>
      <c r="K7811"/>
    </row>
    <row r="7812" spans="1:11" x14ac:dyDescent="0.2">
      <c r="A7812"/>
      <c r="B7812"/>
      <c r="C7812"/>
      <c r="D7812"/>
      <c r="E7812"/>
      <c r="F7812"/>
      <c r="G7812"/>
      <c r="H7812"/>
      <c r="I7812"/>
      <c r="J7812"/>
      <c r="K7812"/>
    </row>
    <row r="7813" spans="1:11" x14ac:dyDescent="0.2">
      <c r="A7813"/>
      <c r="B7813"/>
      <c r="C7813"/>
      <c r="D7813"/>
      <c r="E7813"/>
      <c r="F7813"/>
      <c r="G7813"/>
      <c r="H7813"/>
      <c r="I7813"/>
      <c r="J7813"/>
      <c r="K7813"/>
    </row>
    <row r="7814" spans="1:11" x14ac:dyDescent="0.2">
      <c r="A7814"/>
      <c r="B7814"/>
      <c r="C7814"/>
      <c r="D7814"/>
      <c r="E7814"/>
      <c r="F7814"/>
      <c r="G7814"/>
      <c r="H7814"/>
      <c r="I7814"/>
      <c r="J7814"/>
      <c r="K7814"/>
    </row>
    <row r="7815" spans="1:11" x14ac:dyDescent="0.2">
      <c r="A7815"/>
      <c r="B7815"/>
      <c r="C7815"/>
      <c r="D7815"/>
      <c r="E7815"/>
      <c r="F7815"/>
      <c r="G7815"/>
      <c r="H7815"/>
      <c r="I7815"/>
      <c r="J7815"/>
      <c r="K7815"/>
    </row>
    <row r="7816" spans="1:11" x14ac:dyDescent="0.2">
      <c r="A7816"/>
      <c r="B7816"/>
      <c r="C7816"/>
      <c r="D7816"/>
      <c r="E7816"/>
      <c r="F7816"/>
      <c r="G7816"/>
      <c r="H7816"/>
      <c r="I7816"/>
      <c r="J7816"/>
      <c r="K7816"/>
    </row>
    <row r="7817" spans="1:11" x14ac:dyDescent="0.2">
      <c r="A7817"/>
      <c r="B7817"/>
      <c r="C7817"/>
      <c r="D7817"/>
      <c r="E7817"/>
      <c r="F7817"/>
      <c r="G7817"/>
      <c r="H7817"/>
      <c r="I7817"/>
      <c r="J7817"/>
      <c r="K7817"/>
    </row>
    <row r="7818" spans="1:11" x14ac:dyDescent="0.2">
      <c r="A7818"/>
      <c r="B7818"/>
      <c r="C7818"/>
      <c r="D7818"/>
      <c r="E7818"/>
      <c r="F7818"/>
      <c r="G7818"/>
      <c r="H7818"/>
      <c r="I7818"/>
      <c r="J7818"/>
      <c r="K7818"/>
    </row>
    <row r="7819" spans="1:11" x14ac:dyDescent="0.2">
      <c r="A7819"/>
      <c r="B7819"/>
      <c r="C7819"/>
      <c r="D7819"/>
      <c r="E7819"/>
      <c r="F7819"/>
      <c r="G7819"/>
      <c r="H7819"/>
      <c r="I7819"/>
      <c r="J7819"/>
      <c r="K7819"/>
    </row>
    <row r="7820" spans="1:11" x14ac:dyDescent="0.2">
      <c r="A7820"/>
      <c r="B7820"/>
      <c r="C7820"/>
      <c r="D7820"/>
      <c r="E7820"/>
      <c r="F7820"/>
      <c r="G7820"/>
      <c r="H7820"/>
      <c r="I7820"/>
      <c r="J7820"/>
      <c r="K7820"/>
    </row>
    <row r="7821" spans="1:11" x14ac:dyDescent="0.2">
      <c r="A7821"/>
      <c r="B7821"/>
      <c r="C7821"/>
      <c r="D7821"/>
      <c r="E7821"/>
      <c r="F7821"/>
      <c r="G7821"/>
      <c r="H7821"/>
      <c r="I7821"/>
      <c r="J7821"/>
      <c r="K7821"/>
    </row>
    <row r="7822" spans="1:11" x14ac:dyDescent="0.2">
      <c r="A7822"/>
      <c r="B7822"/>
      <c r="C7822"/>
      <c r="D7822"/>
      <c r="E7822"/>
      <c r="F7822"/>
      <c r="G7822"/>
      <c r="H7822"/>
      <c r="I7822"/>
      <c r="J7822"/>
      <c r="K7822"/>
    </row>
    <row r="7823" spans="1:11" x14ac:dyDescent="0.2">
      <c r="A7823"/>
      <c r="B7823"/>
      <c r="C7823"/>
      <c r="D7823"/>
      <c r="E7823"/>
      <c r="F7823"/>
      <c r="G7823"/>
      <c r="H7823"/>
      <c r="I7823"/>
      <c r="J7823"/>
      <c r="K7823"/>
    </row>
    <row r="7824" spans="1:11" x14ac:dyDescent="0.2">
      <c r="A7824"/>
      <c r="B7824"/>
      <c r="C7824"/>
      <c r="D7824"/>
      <c r="E7824"/>
      <c r="F7824"/>
      <c r="G7824"/>
      <c r="H7824"/>
      <c r="I7824"/>
      <c r="J7824"/>
      <c r="K7824"/>
    </row>
    <row r="7825" spans="1:11" x14ac:dyDescent="0.2">
      <c r="A7825"/>
      <c r="B7825"/>
      <c r="C7825"/>
      <c r="D7825"/>
      <c r="E7825"/>
      <c r="F7825"/>
      <c r="G7825"/>
      <c r="H7825"/>
      <c r="I7825"/>
      <c r="J7825"/>
      <c r="K7825"/>
    </row>
    <row r="7826" spans="1:11" x14ac:dyDescent="0.2">
      <c r="A7826"/>
      <c r="B7826"/>
      <c r="C7826"/>
      <c r="D7826"/>
      <c r="E7826"/>
      <c r="F7826"/>
      <c r="G7826"/>
      <c r="H7826"/>
      <c r="I7826"/>
      <c r="J7826"/>
      <c r="K7826"/>
    </row>
    <row r="7827" spans="1:11" x14ac:dyDescent="0.2">
      <c r="A7827"/>
      <c r="B7827"/>
      <c r="C7827"/>
      <c r="D7827"/>
      <c r="E7827"/>
      <c r="F7827"/>
      <c r="G7827"/>
      <c r="H7827"/>
      <c r="I7827"/>
      <c r="J7827"/>
      <c r="K7827"/>
    </row>
    <row r="7828" spans="1:11" x14ac:dyDescent="0.2">
      <c r="A7828"/>
      <c r="B7828"/>
      <c r="C7828"/>
      <c r="D7828"/>
      <c r="E7828"/>
      <c r="F7828"/>
      <c r="G7828"/>
      <c r="H7828"/>
      <c r="I7828"/>
      <c r="J7828"/>
      <c r="K7828"/>
    </row>
    <row r="7829" spans="1:11" x14ac:dyDescent="0.2">
      <c r="A7829"/>
      <c r="B7829"/>
      <c r="C7829"/>
      <c r="D7829"/>
      <c r="E7829"/>
      <c r="F7829"/>
      <c r="G7829"/>
      <c r="H7829"/>
      <c r="I7829"/>
      <c r="J7829"/>
      <c r="K7829"/>
    </row>
    <row r="7830" spans="1:11" x14ac:dyDescent="0.2">
      <c r="A7830"/>
      <c r="B7830"/>
      <c r="C7830"/>
      <c r="D7830"/>
      <c r="E7830"/>
      <c r="F7830"/>
      <c r="G7830"/>
      <c r="H7830"/>
      <c r="I7830"/>
      <c r="J7830"/>
      <c r="K7830"/>
    </row>
    <row r="7831" spans="1:11" x14ac:dyDescent="0.2">
      <c r="A7831"/>
      <c r="B7831"/>
      <c r="C7831"/>
      <c r="D7831"/>
      <c r="E7831"/>
      <c r="F7831"/>
      <c r="G7831"/>
      <c r="H7831"/>
      <c r="I7831"/>
      <c r="J7831"/>
      <c r="K7831"/>
    </row>
    <row r="7832" spans="1:11" x14ac:dyDescent="0.2">
      <c r="A7832"/>
      <c r="B7832"/>
      <c r="C7832"/>
      <c r="D7832"/>
      <c r="E7832"/>
      <c r="F7832"/>
      <c r="G7832"/>
      <c r="H7832"/>
      <c r="I7832"/>
      <c r="J7832"/>
      <c r="K7832"/>
    </row>
    <row r="7833" spans="1:11" x14ac:dyDescent="0.2">
      <c r="A7833"/>
      <c r="B7833"/>
      <c r="C7833"/>
      <c r="D7833"/>
      <c r="E7833"/>
      <c r="F7833"/>
      <c r="G7833"/>
      <c r="H7833"/>
      <c r="I7833"/>
      <c r="J7833"/>
      <c r="K7833"/>
    </row>
    <row r="7834" spans="1:11" x14ac:dyDescent="0.2">
      <c r="A7834"/>
      <c r="B7834"/>
      <c r="C7834"/>
      <c r="D7834"/>
      <c r="E7834"/>
      <c r="F7834"/>
      <c r="G7834"/>
      <c r="H7834"/>
      <c r="I7834"/>
      <c r="J7834"/>
      <c r="K7834"/>
    </row>
    <row r="7835" spans="1:11" x14ac:dyDescent="0.2">
      <c r="A7835"/>
      <c r="B7835"/>
      <c r="C7835"/>
      <c r="D7835"/>
      <c r="E7835"/>
      <c r="F7835"/>
      <c r="G7835"/>
      <c r="H7835"/>
      <c r="I7835"/>
      <c r="J7835"/>
      <c r="K7835"/>
    </row>
    <row r="7836" spans="1:11" x14ac:dyDescent="0.2">
      <c r="A7836"/>
      <c r="B7836"/>
      <c r="C7836"/>
      <c r="D7836"/>
      <c r="E7836"/>
      <c r="F7836"/>
      <c r="G7836"/>
      <c r="H7836"/>
      <c r="I7836"/>
      <c r="J7836"/>
      <c r="K7836"/>
    </row>
    <row r="7837" spans="1:11" x14ac:dyDescent="0.2">
      <c r="A7837"/>
      <c r="B7837"/>
      <c r="C7837"/>
      <c r="D7837"/>
      <c r="E7837"/>
      <c r="F7837"/>
      <c r="G7837"/>
      <c r="H7837"/>
      <c r="I7837"/>
      <c r="J7837"/>
      <c r="K7837"/>
    </row>
    <row r="7838" spans="1:11" x14ac:dyDescent="0.2">
      <c r="A7838"/>
      <c r="B7838"/>
      <c r="C7838"/>
      <c r="D7838"/>
      <c r="E7838"/>
      <c r="F7838"/>
      <c r="G7838"/>
      <c r="H7838"/>
      <c r="I7838"/>
      <c r="J7838"/>
      <c r="K7838"/>
    </row>
    <row r="7839" spans="1:11" x14ac:dyDescent="0.2">
      <c r="A7839"/>
      <c r="B7839"/>
      <c r="C7839"/>
      <c r="D7839"/>
      <c r="E7839"/>
      <c r="F7839"/>
      <c r="G7839"/>
      <c r="H7839"/>
      <c r="I7839"/>
      <c r="J7839"/>
      <c r="K7839"/>
    </row>
    <row r="7840" spans="1:11" x14ac:dyDescent="0.2">
      <c r="A7840"/>
      <c r="B7840"/>
      <c r="C7840"/>
      <c r="D7840"/>
      <c r="E7840"/>
      <c r="F7840"/>
      <c r="G7840"/>
      <c r="H7840"/>
      <c r="I7840"/>
      <c r="J7840"/>
      <c r="K7840"/>
    </row>
    <row r="7841" spans="1:11" x14ac:dyDescent="0.2">
      <c r="A7841"/>
      <c r="B7841"/>
      <c r="C7841"/>
      <c r="D7841"/>
      <c r="E7841"/>
      <c r="F7841"/>
      <c r="G7841"/>
      <c r="H7841"/>
      <c r="I7841"/>
      <c r="J7841"/>
      <c r="K7841"/>
    </row>
    <row r="7842" spans="1:11" x14ac:dyDescent="0.2">
      <c r="A7842"/>
      <c r="B7842"/>
      <c r="C7842"/>
      <c r="D7842"/>
      <c r="E7842"/>
      <c r="F7842"/>
      <c r="G7842"/>
      <c r="H7842"/>
      <c r="I7842"/>
      <c r="J7842"/>
      <c r="K7842"/>
    </row>
    <row r="7843" spans="1:11" x14ac:dyDescent="0.2">
      <c r="A7843"/>
      <c r="B7843"/>
      <c r="C7843"/>
      <c r="D7843"/>
      <c r="E7843"/>
      <c r="F7843"/>
      <c r="G7843"/>
      <c r="H7843"/>
      <c r="I7843"/>
      <c r="J7843"/>
      <c r="K7843"/>
    </row>
    <row r="7844" spans="1:11" x14ac:dyDescent="0.2">
      <c r="A7844"/>
      <c r="B7844"/>
      <c r="C7844"/>
      <c r="D7844"/>
      <c r="E7844"/>
      <c r="F7844"/>
      <c r="G7844"/>
      <c r="H7844"/>
      <c r="I7844"/>
      <c r="J7844"/>
      <c r="K7844"/>
    </row>
    <row r="7845" spans="1:11" x14ac:dyDescent="0.2">
      <c r="A7845"/>
      <c r="B7845"/>
      <c r="C7845"/>
      <c r="D7845"/>
      <c r="E7845"/>
      <c r="F7845"/>
      <c r="G7845"/>
      <c r="H7845"/>
      <c r="I7845"/>
      <c r="J7845"/>
      <c r="K7845"/>
    </row>
    <row r="7846" spans="1:11" x14ac:dyDescent="0.2">
      <c r="A7846"/>
      <c r="B7846"/>
      <c r="C7846"/>
      <c r="D7846"/>
      <c r="E7846"/>
      <c r="F7846"/>
      <c r="G7846"/>
      <c r="H7846"/>
      <c r="I7846"/>
      <c r="J7846"/>
      <c r="K7846"/>
    </row>
    <row r="7847" spans="1:11" x14ac:dyDescent="0.2">
      <c r="A7847"/>
      <c r="B7847"/>
      <c r="C7847"/>
      <c r="D7847"/>
      <c r="E7847"/>
      <c r="F7847"/>
      <c r="G7847"/>
      <c r="H7847"/>
      <c r="I7847"/>
      <c r="J7847"/>
      <c r="K7847"/>
    </row>
    <row r="7848" spans="1:11" x14ac:dyDescent="0.2">
      <c r="A7848"/>
      <c r="B7848"/>
      <c r="C7848"/>
      <c r="D7848"/>
      <c r="E7848"/>
      <c r="F7848"/>
      <c r="G7848"/>
      <c r="H7848"/>
      <c r="I7848"/>
      <c r="J7848"/>
      <c r="K7848"/>
    </row>
    <row r="7849" spans="1:11" x14ac:dyDescent="0.2">
      <c r="A7849"/>
      <c r="B7849"/>
      <c r="C7849"/>
      <c r="D7849"/>
      <c r="E7849"/>
      <c r="F7849"/>
      <c r="G7849"/>
      <c r="H7849"/>
      <c r="I7849"/>
      <c r="J7849"/>
      <c r="K7849"/>
    </row>
    <row r="7850" spans="1:11" x14ac:dyDescent="0.2">
      <c r="A7850"/>
      <c r="B7850"/>
      <c r="C7850"/>
      <c r="D7850"/>
      <c r="E7850"/>
      <c r="F7850"/>
      <c r="G7850"/>
      <c r="H7850"/>
      <c r="I7850"/>
      <c r="J7850"/>
      <c r="K7850"/>
    </row>
    <row r="7851" spans="1:11" x14ac:dyDescent="0.2">
      <c r="A7851"/>
      <c r="B7851"/>
      <c r="C7851"/>
      <c r="D7851"/>
      <c r="E7851"/>
      <c r="F7851"/>
      <c r="G7851"/>
      <c r="H7851"/>
      <c r="I7851"/>
      <c r="J7851"/>
      <c r="K7851"/>
    </row>
    <row r="7852" spans="1:11" x14ac:dyDescent="0.2">
      <c r="A7852"/>
      <c r="B7852"/>
      <c r="C7852"/>
      <c r="D7852"/>
      <c r="E7852"/>
      <c r="F7852"/>
      <c r="G7852"/>
      <c r="H7852"/>
      <c r="I7852"/>
      <c r="J7852"/>
      <c r="K7852"/>
    </row>
    <row r="7853" spans="1:11" x14ac:dyDescent="0.2">
      <c r="A7853"/>
      <c r="B7853"/>
      <c r="C7853"/>
      <c r="D7853"/>
      <c r="E7853"/>
      <c r="F7853"/>
      <c r="G7853"/>
      <c r="H7853"/>
      <c r="I7853"/>
      <c r="J7853"/>
      <c r="K7853"/>
    </row>
    <row r="7854" spans="1:11" x14ac:dyDescent="0.2">
      <c r="A7854"/>
      <c r="B7854"/>
      <c r="C7854"/>
      <c r="D7854"/>
      <c r="E7854"/>
      <c r="F7854"/>
      <c r="G7854"/>
      <c r="H7854"/>
      <c r="I7854"/>
      <c r="J7854"/>
      <c r="K7854"/>
    </row>
    <row r="7855" spans="1:11" x14ac:dyDescent="0.2">
      <c r="A7855"/>
      <c r="B7855"/>
      <c r="C7855"/>
      <c r="D7855"/>
      <c r="E7855"/>
      <c r="F7855"/>
      <c r="G7855"/>
      <c r="H7855"/>
      <c r="I7855"/>
      <c r="J7855"/>
      <c r="K7855"/>
    </row>
    <row r="7856" spans="1:11" x14ac:dyDescent="0.2">
      <c r="A7856"/>
      <c r="B7856"/>
      <c r="C7856"/>
      <c r="D7856"/>
      <c r="E7856"/>
      <c r="F7856"/>
      <c r="G7856"/>
      <c r="H7856"/>
      <c r="I7856"/>
      <c r="J7856"/>
      <c r="K7856"/>
    </row>
    <row r="7857" spans="1:11" x14ac:dyDescent="0.2">
      <c r="A7857"/>
      <c r="B7857"/>
      <c r="C7857"/>
      <c r="D7857"/>
      <c r="E7857"/>
      <c r="F7857"/>
      <c r="G7857"/>
      <c r="H7857"/>
      <c r="I7857"/>
      <c r="J7857"/>
      <c r="K7857"/>
    </row>
    <row r="7858" spans="1:11" x14ac:dyDescent="0.2">
      <c r="A7858"/>
      <c r="B7858"/>
      <c r="C7858"/>
      <c r="D7858"/>
      <c r="E7858"/>
      <c r="F7858"/>
      <c r="G7858"/>
      <c r="H7858"/>
      <c r="I7858"/>
      <c r="J7858"/>
      <c r="K7858"/>
    </row>
    <row r="7859" spans="1:11" x14ac:dyDescent="0.2">
      <c r="A7859"/>
      <c r="B7859"/>
      <c r="C7859"/>
      <c r="D7859"/>
      <c r="E7859"/>
      <c r="F7859"/>
      <c r="G7859"/>
      <c r="H7859"/>
      <c r="I7859"/>
      <c r="J7859"/>
      <c r="K7859"/>
    </row>
    <row r="7860" spans="1:11" x14ac:dyDescent="0.2">
      <c r="A7860"/>
      <c r="B7860"/>
      <c r="C7860"/>
      <c r="D7860"/>
      <c r="E7860"/>
      <c r="F7860"/>
      <c r="G7860"/>
      <c r="H7860"/>
      <c r="I7860"/>
      <c r="J7860"/>
      <c r="K7860"/>
    </row>
    <row r="7861" spans="1:11" x14ac:dyDescent="0.2">
      <c r="A7861"/>
      <c r="B7861"/>
      <c r="C7861"/>
      <c r="D7861"/>
      <c r="E7861"/>
      <c r="F7861"/>
      <c r="G7861"/>
      <c r="H7861"/>
      <c r="I7861"/>
      <c r="J7861"/>
      <c r="K7861"/>
    </row>
    <row r="7862" spans="1:11" x14ac:dyDescent="0.2">
      <c r="A7862"/>
      <c r="B7862"/>
      <c r="C7862"/>
      <c r="D7862"/>
      <c r="E7862"/>
      <c r="F7862"/>
      <c r="G7862"/>
      <c r="H7862"/>
      <c r="I7862"/>
      <c r="J7862"/>
      <c r="K7862"/>
    </row>
    <row r="7863" spans="1:11" x14ac:dyDescent="0.2">
      <c r="A7863"/>
      <c r="B7863"/>
      <c r="C7863"/>
      <c r="D7863"/>
      <c r="E7863"/>
      <c r="F7863"/>
      <c r="G7863"/>
      <c r="H7863"/>
      <c r="I7863"/>
      <c r="J7863"/>
      <c r="K7863"/>
    </row>
    <row r="7864" spans="1:11" x14ac:dyDescent="0.2">
      <c r="A7864"/>
      <c r="B7864"/>
      <c r="C7864"/>
      <c r="D7864"/>
      <c r="E7864"/>
      <c r="F7864"/>
      <c r="G7864"/>
      <c r="H7864"/>
      <c r="I7864"/>
      <c r="J7864"/>
      <c r="K7864"/>
    </row>
    <row r="7865" spans="1:11" x14ac:dyDescent="0.2">
      <c r="A7865"/>
      <c r="B7865"/>
      <c r="C7865"/>
      <c r="D7865"/>
      <c r="E7865"/>
      <c r="F7865"/>
      <c r="G7865"/>
      <c r="H7865"/>
      <c r="I7865"/>
      <c r="J7865"/>
      <c r="K7865"/>
    </row>
    <row r="7866" spans="1:11" x14ac:dyDescent="0.2">
      <c r="A7866"/>
      <c r="B7866"/>
      <c r="C7866"/>
      <c r="D7866"/>
      <c r="E7866"/>
      <c r="F7866"/>
      <c r="G7866"/>
      <c r="H7866"/>
      <c r="I7866"/>
      <c r="J7866"/>
      <c r="K7866"/>
    </row>
    <row r="7867" spans="1:11" x14ac:dyDescent="0.2">
      <c r="A7867"/>
      <c r="B7867"/>
      <c r="C7867"/>
      <c r="D7867"/>
      <c r="E7867"/>
      <c r="F7867"/>
      <c r="G7867"/>
      <c r="H7867"/>
      <c r="I7867"/>
      <c r="J7867"/>
      <c r="K7867"/>
    </row>
    <row r="7868" spans="1:11" x14ac:dyDescent="0.2">
      <c r="A7868"/>
      <c r="B7868"/>
      <c r="C7868"/>
      <c r="D7868"/>
      <c r="E7868"/>
      <c r="F7868"/>
      <c r="G7868"/>
      <c r="H7868"/>
      <c r="I7868"/>
      <c r="J7868"/>
      <c r="K7868"/>
    </row>
    <row r="7869" spans="1:11" x14ac:dyDescent="0.2">
      <c r="A7869"/>
      <c r="B7869"/>
      <c r="C7869"/>
      <c r="D7869"/>
      <c r="E7869"/>
      <c r="F7869"/>
      <c r="G7869"/>
      <c r="H7869"/>
      <c r="I7869"/>
      <c r="J7869"/>
      <c r="K7869"/>
    </row>
    <row r="7870" spans="1:11" x14ac:dyDescent="0.2">
      <c r="A7870"/>
      <c r="B7870"/>
      <c r="C7870"/>
      <c r="D7870"/>
      <c r="E7870"/>
      <c r="F7870"/>
      <c r="G7870"/>
      <c r="H7870"/>
      <c r="I7870"/>
      <c r="J7870"/>
      <c r="K7870"/>
    </row>
    <row r="7871" spans="1:11" x14ac:dyDescent="0.2">
      <c r="A7871"/>
      <c r="B7871"/>
      <c r="C7871"/>
      <c r="D7871"/>
      <c r="E7871"/>
      <c r="F7871"/>
      <c r="G7871"/>
      <c r="H7871"/>
      <c r="I7871"/>
      <c r="J7871"/>
      <c r="K7871"/>
    </row>
    <row r="7872" spans="1:11" x14ac:dyDescent="0.2">
      <c r="A7872"/>
      <c r="B7872"/>
      <c r="C7872"/>
      <c r="D7872"/>
      <c r="E7872"/>
      <c r="F7872"/>
      <c r="G7872"/>
      <c r="H7872"/>
      <c r="I7872"/>
      <c r="J7872"/>
      <c r="K7872"/>
    </row>
    <row r="7873" spans="1:11" x14ac:dyDescent="0.2">
      <c r="A7873"/>
      <c r="B7873"/>
      <c r="C7873"/>
      <c r="D7873"/>
      <c r="E7873"/>
      <c r="F7873"/>
      <c r="G7873"/>
      <c r="H7873"/>
      <c r="I7873"/>
      <c r="J7873"/>
      <c r="K7873"/>
    </row>
    <row r="7874" spans="1:11" x14ac:dyDescent="0.2">
      <c r="A7874"/>
      <c r="B7874"/>
      <c r="C7874"/>
      <c r="D7874"/>
      <c r="E7874"/>
      <c r="F7874"/>
      <c r="G7874"/>
      <c r="H7874"/>
      <c r="I7874"/>
      <c r="J7874"/>
      <c r="K7874"/>
    </row>
    <row r="7875" spans="1:11" x14ac:dyDescent="0.2">
      <c r="A7875"/>
      <c r="B7875"/>
      <c r="C7875"/>
      <c r="D7875"/>
      <c r="E7875"/>
      <c r="F7875"/>
      <c r="G7875"/>
      <c r="H7875"/>
      <c r="I7875"/>
      <c r="J7875"/>
      <c r="K7875"/>
    </row>
    <row r="7876" spans="1:11" x14ac:dyDescent="0.2">
      <c r="A7876"/>
      <c r="B7876"/>
      <c r="C7876"/>
      <c r="D7876"/>
      <c r="E7876"/>
      <c r="F7876"/>
      <c r="G7876"/>
      <c r="H7876"/>
      <c r="I7876"/>
      <c r="J7876"/>
      <c r="K7876"/>
    </row>
    <row r="7877" spans="1:11" x14ac:dyDescent="0.2">
      <c r="A7877"/>
      <c r="B7877"/>
      <c r="C7877"/>
      <c r="D7877"/>
      <c r="E7877"/>
      <c r="F7877"/>
      <c r="G7877"/>
      <c r="H7877"/>
      <c r="I7877"/>
      <c r="J7877"/>
      <c r="K7877"/>
    </row>
    <row r="7878" spans="1:11" x14ac:dyDescent="0.2">
      <c r="A7878"/>
      <c r="B7878"/>
      <c r="C7878"/>
      <c r="D7878"/>
      <c r="E7878"/>
      <c r="F7878"/>
      <c r="G7878"/>
      <c r="H7878"/>
      <c r="I7878"/>
      <c r="J7878"/>
      <c r="K7878"/>
    </row>
    <row r="7879" spans="1:11" x14ac:dyDescent="0.2">
      <c r="A7879"/>
      <c r="B7879"/>
      <c r="C7879"/>
      <c r="D7879"/>
      <c r="E7879"/>
      <c r="F7879"/>
      <c r="G7879"/>
      <c r="H7879"/>
      <c r="I7879"/>
      <c r="J7879"/>
      <c r="K7879"/>
    </row>
    <row r="7880" spans="1:11" x14ac:dyDescent="0.2">
      <c r="A7880"/>
      <c r="B7880"/>
      <c r="C7880"/>
      <c r="D7880"/>
      <c r="E7880"/>
      <c r="F7880"/>
      <c r="G7880"/>
      <c r="H7880"/>
      <c r="I7880"/>
      <c r="J7880"/>
      <c r="K7880"/>
    </row>
    <row r="7881" spans="1:11" x14ac:dyDescent="0.2">
      <c r="A7881"/>
      <c r="B7881"/>
      <c r="C7881"/>
      <c r="D7881"/>
      <c r="E7881"/>
      <c r="F7881"/>
      <c r="G7881"/>
      <c r="H7881"/>
      <c r="I7881"/>
      <c r="J7881"/>
      <c r="K7881"/>
    </row>
    <row r="7882" spans="1:11" x14ac:dyDescent="0.2">
      <c r="A7882"/>
      <c r="B7882"/>
      <c r="C7882"/>
      <c r="D7882"/>
      <c r="E7882"/>
      <c r="F7882"/>
      <c r="G7882"/>
      <c r="H7882"/>
      <c r="I7882"/>
      <c r="J7882"/>
      <c r="K7882"/>
    </row>
    <row r="7883" spans="1:11" x14ac:dyDescent="0.2">
      <c r="A7883"/>
      <c r="B7883"/>
      <c r="C7883"/>
      <c r="D7883"/>
      <c r="E7883"/>
      <c r="F7883"/>
      <c r="G7883"/>
      <c r="H7883"/>
      <c r="I7883"/>
      <c r="J7883"/>
      <c r="K7883"/>
    </row>
    <row r="7884" spans="1:11" x14ac:dyDescent="0.2">
      <c r="A7884"/>
      <c r="B7884"/>
      <c r="C7884"/>
      <c r="D7884"/>
      <c r="E7884"/>
      <c r="F7884"/>
      <c r="G7884"/>
      <c r="H7884"/>
      <c r="I7884"/>
      <c r="J7884"/>
      <c r="K7884"/>
    </row>
    <row r="7885" spans="1:11" x14ac:dyDescent="0.2">
      <c r="A7885"/>
      <c r="B7885"/>
      <c r="C7885"/>
      <c r="D7885"/>
      <c r="E7885"/>
      <c r="F7885"/>
      <c r="G7885"/>
      <c r="H7885"/>
      <c r="I7885"/>
      <c r="J7885"/>
      <c r="K7885"/>
    </row>
    <row r="7886" spans="1:11" x14ac:dyDescent="0.2">
      <c r="A7886"/>
      <c r="B7886"/>
      <c r="C7886"/>
      <c r="D7886"/>
      <c r="E7886"/>
      <c r="F7886"/>
      <c r="G7886"/>
      <c r="H7886"/>
      <c r="I7886"/>
      <c r="J7886"/>
      <c r="K7886"/>
    </row>
    <row r="7887" spans="1:11" x14ac:dyDescent="0.2">
      <c r="A7887"/>
      <c r="B7887"/>
      <c r="C7887"/>
      <c r="D7887"/>
      <c r="E7887"/>
      <c r="F7887"/>
      <c r="G7887"/>
      <c r="H7887"/>
      <c r="I7887"/>
      <c r="J7887"/>
      <c r="K7887"/>
    </row>
    <row r="7888" spans="1:11" x14ac:dyDescent="0.2">
      <c r="A7888"/>
      <c r="B7888"/>
      <c r="C7888"/>
      <c r="D7888"/>
      <c r="E7888"/>
      <c r="F7888"/>
      <c r="G7888"/>
      <c r="H7888"/>
      <c r="I7888"/>
      <c r="J7888"/>
      <c r="K7888"/>
    </row>
    <row r="7889" spans="1:11" x14ac:dyDescent="0.2">
      <c r="A7889"/>
      <c r="B7889"/>
      <c r="C7889"/>
      <c r="D7889"/>
      <c r="E7889"/>
      <c r="F7889"/>
      <c r="G7889"/>
      <c r="H7889"/>
      <c r="I7889"/>
      <c r="J7889"/>
      <c r="K7889"/>
    </row>
    <row r="7890" spans="1:11" x14ac:dyDescent="0.2">
      <c r="A7890"/>
      <c r="B7890"/>
      <c r="C7890"/>
      <c r="D7890"/>
      <c r="E7890"/>
      <c r="F7890"/>
      <c r="G7890"/>
      <c r="H7890"/>
      <c r="I7890"/>
      <c r="J7890"/>
      <c r="K7890"/>
    </row>
    <row r="7891" spans="1:11" x14ac:dyDescent="0.2">
      <c r="A7891"/>
      <c r="B7891"/>
      <c r="C7891"/>
      <c r="D7891"/>
      <c r="E7891"/>
      <c r="F7891"/>
      <c r="G7891"/>
      <c r="H7891"/>
      <c r="I7891"/>
      <c r="J7891"/>
      <c r="K7891"/>
    </row>
    <row r="7892" spans="1:11" x14ac:dyDescent="0.2">
      <c r="A7892"/>
      <c r="B7892"/>
      <c r="C7892"/>
      <c r="D7892"/>
      <c r="E7892"/>
      <c r="F7892"/>
      <c r="G7892"/>
      <c r="H7892"/>
      <c r="I7892"/>
      <c r="J7892"/>
      <c r="K7892"/>
    </row>
    <row r="7893" spans="1:11" x14ac:dyDescent="0.2">
      <c r="A7893"/>
      <c r="B7893"/>
      <c r="C7893"/>
      <c r="D7893"/>
      <c r="E7893"/>
      <c r="F7893"/>
      <c r="G7893"/>
      <c r="H7893"/>
      <c r="I7893"/>
      <c r="J7893"/>
      <c r="K7893"/>
    </row>
    <row r="7894" spans="1:11" x14ac:dyDescent="0.2">
      <c r="A7894"/>
      <c r="B7894"/>
      <c r="C7894"/>
      <c r="D7894"/>
      <c r="E7894"/>
      <c r="F7894"/>
      <c r="G7894"/>
      <c r="H7894"/>
      <c r="I7894"/>
      <c r="J7894"/>
      <c r="K7894"/>
    </row>
    <row r="7895" spans="1:11" x14ac:dyDescent="0.2">
      <c r="A7895"/>
      <c r="B7895"/>
      <c r="C7895"/>
      <c r="D7895"/>
      <c r="E7895"/>
      <c r="F7895"/>
      <c r="G7895"/>
      <c r="H7895"/>
      <c r="I7895"/>
      <c r="J7895"/>
      <c r="K7895"/>
    </row>
    <row r="7896" spans="1:11" x14ac:dyDescent="0.2">
      <c r="A7896"/>
      <c r="B7896"/>
      <c r="C7896"/>
      <c r="D7896"/>
      <c r="E7896"/>
      <c r="F7896"/>
      <c r="G7896"/>
      <c r="H7896"/>
      <c r="I7896"/>
      <c r="J7896"/>
      <c r="K7896"/>
    </row>
    <row r="7897" spans="1:11" x14ac:dyDescent="0.2">
      <c r="A7897"/>
      <c r="B7897"/>
      <c r="C7897"/>
      <c r="D7897"/>
      <c r="E7897"/>
      <c r="F7897"/>
      <c r="G7897"/>
      <c r="H7897"/>
      <c r="I7897"/>
      <c r="J7897"/>
      <c r="K7897"/>
    </row>
    <row r="7898" spans="1:11" x14ac:dyDescent="0.2">
      <c r="A7898"/>
      <c r="B7898"/>
      <c r="C7898"/>
      <c r="D7898"/>
      <c r="E7898"/>
      <c r="F7898"/>
      <c r="G7898"/>
      <c r="H7898"/>
      <c r="I7898"/>
      <c r="J7898"/>
      <c r="K7898"/>
    </row>
    <row r="7899" spans="1:11" x14ac:dyDescent="0.2">
      <c r="A7899"/>
      <c r="B7899"/>
      <c r="C7899"/>
      <c r="D7899"/>
      <c r="E7899"/>
      <c r="F7899"/>
      <c r="G7899"/>
      <c r="H7899"/>
      <c r="I7899"/>
      <c r="J7899"/>
      <c r="K7899"/>
    </row>
    <row r="7900" spans="1:11" x14ac:dyDescent="0.2">
      <c r="A7900"/>
      <c r="B7900"/>
      <c r="C7900"/>
      <c r="D7900"/>
      <c r="E7900"/>
      <c r="F7900"/>
      <c r="G7900"/>
      <c r="H7900"/>
      <c r="I7900"/>
      <c r="J7900"/>
      <c r="K7900"/>
    </row>
    <row r="7901" spans="1:11" x14ac:dyDescent="0.2">
      <c r="A7901"/>
      <c r="B7901"/>
      <c r="C7901"/>
      <c r="D7901"/>
      <c r="E7901"/>
      <c r="F7901"/>
      <c r="G7901"/>
      <c r="H7901"/>
      <c r="I7901"/>
      <c r="J7901"/>
      <c r="K7901"/>
    </row>
    <row r="7902" spans="1:11" x14ac:dyDescent="0.2">
      <c r="A7902"/>
      <c r="B7902"/>
      <c r="C7902"/>
      <c r="D7902"/>
      <c r="E7902"/>
      <c r="F7902"/>
      <c r="G7902"/>
      <c r="H7902"/>
      <c r="I7902"/>
      <c r="J7902"/>
      <c r="K7902"/>
    </row>
    <row r="7903" spans="1:11" x14ac:dyDescent="0.2">
      <c r="A7903"/>
      <c r="B7903"/>
      <c r="C7903"/>
      <c r="D7903"/>
      <c r="E7903"/>
      <c r="F7903"/>
      <c r="G7903"/>
      <c r="H7903"/>
      <c r="I7903"/>
      <c r="J7903"/>
      <c r="K7903"/>
    </row>
    <row r="7904" spans="1:11" x14ac:dyDescent="0.2">
      <c r="A7904"/>
      <c r="B7904"/>
      <c r="C7904"/>
      <c r="D7904"/>
      <c r="E7904"/>
      <c r="F7904"/>
      <c r="G7904"/>
      <c r="H7904"/>
      <c r="I7904"/>
      <c r="J7904"/>
      <c r="K7904"/>
    </row>
    <row r="7905" spans="1:11" x14ac:dyDescent="0.2">
      <c r="A7905"/>
      <c r="B7905"/>
      <c r="C7905"/>
      <c r="D7905"/>
      <c r="E7905"/>
      <c r="F7905"/>
      <c r="G7905"/>
      <c r="H7905"/>
      <c r="I7905"/>
      <c r="J7905"/>
      <c r="K7905"/>
    </row>
    <row r="7906" spans="1:11" x14ac:dyDescent="0.2">
      <c r="A7906"/>
      <c r="B7906"/>
      <c r="C7906"/>
      <c r="D7906"/>
      <c r="E7906"/>
      <c r="F7906"/>
      <c r="G7906"/>
      <c r="H7906"/>
      <c r="I7906"/>
      <c r="J7906"/>
      <c r="K7906"/>
    </row>
    <row r="7907" spans="1:11" x14ac:dyDescent="0.2">
      <c r="A7907"/>
      <c r="B7907"/>
      <c r="C7907"/>
      <c r="D7907"/>
      <c r="E7907"/>
      <c r="F7907"/>
      <c r="G7907"/>
      <c r="H7907"/>
      <c r="I7907"/>
      <c r="J7907"/>
      <c r="K7907"/>
    </row>
    <row r="7908" spans="1:11" x14ac:dyDescent="0.2">
      <c r="A7908"/>
      <c r="B7908"/>
      <c r="C7908"/>
      <c r="D7908"/>
      <c r="E7908"/>
      <c r="F7908"/>
      <c r="G7908"/>
      <c r="H7908"/>
      <c r="I7908"/>
      <c r="J7908"/>
      <c r="K7908"/>
    </row>
    <row r="7909" spans="1:11" x14ac:dyDescent="0.2">
      <c r="A7909"/>
      <c r="B7909"/>
      <c r="C7909"/>
      <c r="D7909"/>
      <c r="E7909"/>
      <c r="F7909"/>
      <c r="G7909"/>
      <c r="H7909"/>
      <c r="I7909"/>
      <c r="J7909"/>
      <c r="K7909"/>
    </row>
    <row r="7910" spans="1:11" x14ac:dyDescent="0.2">
      <c r="A7910"/>
      <c r="B7910"/>
      <c r="C7910"/>
      <c r="D7910"/>
      <c r="E7910"/>
      <c r="F7910"/>
      <c r="G7910"/>
      <c r="H7910"/>
      <c r="I7910"/>
      <c r="J7910"/>
      <c r="K7910"/>
    </row>
    <row r="7911" spans="1:11" x14ac:dyDescent="0.2">
      <c r="A7911"/>
      <c r="B7911"/>
      <c r="C7911"/>
      <c r="D7911"/>
      <c r="E7911"/>
      <c r="F7911"/>
      <c r="G7911"/>
      <c r="H7911"/>
      <c r="I7911"/>
      <c r="J7911"/>
      <c r="K7911"/>
    </row>
    <row r="7912" spans="1:11" x14ac:dyDescent="0.2">
      <c r="A7912"/>
      <c r="B7912"/>
      <c r="C7912"/>
      <c r="D7912"/>
      <c r="E7912"/>
      <c r="F7912"/>
      <c r="G7912"/>
      <c r="H7912"/>
      <c r="I7912"/>
      <c r="J7912"/>
      <c r="K7912"/>
    </row>
    <row r="7913" spans="1:11" x14ac:dyDescent="0.2">
      <c r="A7913"/>
      <c r="B7913"/>
      <c r="C7913"/>
      <c r="D7913"/>
      <c r="E7913"/>
      <c r="F7913"/>
      <c r="G7913"/>
      <c r="H7913"/>
      <c r="I7913"/>
      <c r="J7913"/>
      <c r="K7913"/>
    </row>
    <row r="7914" spans="1:11" x14ac:dyDescent="0.2">
      <c r="A7914"/>
      <c r="B7914"/>
      <c r="C7914"/>
      <c r="D7914"/>
      <c r="E7914"/>
      <c r="F7914"/>
      <c r="G7914"/>
      <c r="H7914"/>
      <c r="I7914"/>
      <c r="J7914"/>
      <c r="K7914"/>
    </row>
    <row r="7915" spans="1:11" x14ac:dyDescent="0.2">
      <c r="A7915"/>
      <c r="B7915"/>
      <c r="C7915"/>
      <c r="D7915"/>
      <c r="E7915"/>
      <c r="F7915"/>
      <c r="G7915"/>
      <c r="H7915"/>
      <c r="I7915"/>
      <c r="J7915"/>
      <c r="K7915"/>
    </row>
    <row r="7916" spans="1:11" x14ac:dyDescent="0.2">
      <c r="A7916"/>
      <c r="B7916"/>
      <c r="C7916"/>
      <c r="D7916"/>
      <c r="E7916"/>
      <c r="F7916"/>
      <c r="G7916"/>
      <c r="H7916"/>
      <c r="I7916"/>
      <c r="J7916"/>
      <c r="K7916"/>
    </row>
    <row r="7917" spans="1:11" x14ac:dyDescent="0.2">
      <c r="A7917"/>
      <c r="B7917"/>
      <c r="C7917"/>
      <c r="D7917"/>
      <c r="E7917"/>
      <c r="F7917"/>
      <c r="G7917"/>
      <c r="H7917"/>
      <c r="I7917"/>
      <c r="J7917"/>
      <c r="K7917"/>
    </row>
    <row r="7918" spans="1:11" x14ac:dyDescent="0.2">
      <c r="A7918"/>
      <c r="B7918"/>
      <c r="C7918"/>
      <c r="D7918"/>
      <c r="E7918"/>
      <c r="F7918"/>
      <c r="G7918"/>
      <c r="H7918"/>
      <c r="I7918"/>
      <c r="J7918"/>
      <c r="K7918"/>
    </row>
    <row r="7919" spans="1:11" x14ac:dyDescent="0.2">
      <c r="A7919"/>
      <c r="B7919"/>
      <c r="C7919"/>
      <c r="D7919"/>
      <c r="E7919"/>
      <c r="F7919"/>
      <c r="G7919"/>
      <c r="H7919"/>
      <c r="I7919"/>
      <c r="J7919"/>
      <c r="K7919"/>
    </row>
    <row r="7920" spans="1:11" x14ac:dyDescent="0.2">
      <c r="A7920"/>
      <c r="B7920"/>
      <c r="C7920"/>
      <c r="D7920"/>
      <c r="E7920"/>
      <c r="F7920"/>
      <c r="G7920"/>
      <c r="H7920"/>
      <c r="I7920"/>
      <c r="J7920"/>
      <c r="K7920"/>
    </row>
    <row r="7921" spans="1:11" x14ac:dyDescent="0.2">
      <c r="A7921"/>
      <c r="B7921"/>
      <c r="C7921"/>
      <c r="D7921"/>
      <c r="E7921"/>
      <c r="F7921"/>
      <c r="G7921"/>
      <c r="H7921"/>
      <c r="I7921"/>
      <c r="J7921"/>
      <c r="K7921"/>
    </row>
    <row r="7922" spans="1:11" x14ac:dyDescent="0.2">
      <c r="A7922"/>
      <c r="B7922"/>
      <c r="C7922"/>
      <c r="D7922"/>
      <c r="E7922"/>
      <c r="F7922"/>
      <c r="G7922"/>
      <c r="H7922"/>
      <c r="I7922"/>
      <c r="J7922"/>
      <c r="K7922"/>
    </row>
    <row r="7923" spans="1:11" x14ac:dyDescent="0.2">
      <c r="A7923"/>
      <c r="B7923"/>
      <c r="C7923"/>
      <c r="D7923"/>
      <c r="E7923"/>
      <c r="F7923"/>
      <c r="G7923"/>
      <c r="H7923"/>
      <c r="I7923"/>
      <c r="J7923"/>
      <c r="K7923"/>
    </row>
    <row r="7924" spans="1:11" x14ac:dyDescent="0.2">
      <c r="A7924"/>
      <c r="B7924"/>
      <c r="C7924"/>
      <c r="D7924"/>
      <c r="E7924"/>
      <c r="F7924"/>
      <c r="G7924"/>
      <c r="H7924"/>
      <c r="I7924"/>
      <c r="J7924"/>
      <c r="K7924"/>
    </row>
    <row r="7925" spans="1:11" x14ac:dyDescent="0.2">
      <c r="A7925"/>
      <c r="B7925"/>
      <c r="C7925"/>
      <c r="D7925"/>
      <c r="E7925"/>
      <c r="F7925"/>
      <c r="G7925"/>
      <c r="H7925"/>
      <c r="I7925"/>
      <c r="J7925"/>
      <c r="K7925"/>
    </row>
    <row r="7926" spans="1:11" x14ac:dyDescent="0.2">
      <c r="A7926"/>
      <c r="B7926"/>
      <c r="C7926"/>
      <c r="D7926"/>
      <c r="E7926"/>
      <c r="F7926"/>
      <c r="G7926"/>
      <c r="H7926"/>
      <c r="I7926"/>
      <c r="J7926"/>
      <c r="K7926"/>
    </row>
    <row r="7927" spans="1:11" x14ac:dyDescent="0.2">
      <c r="A7927"/>
      <c r="B7927"/>
      <c r="C7927"/>
      <c r="D7927"/>
      <c r="E7927"/>
      <c r="F7927"/>
      <c r="G7927"/>
      <c r="H7927"/>
      <c r="I7927"/>
      <c r="J7927"/>
      <c r="K7927"/>
    </row>
    <row r="7928" spans="1:11" x14ac:dyDescent="0.2">
      <c r="A7928"/>
      <c r="B7928"/>
      <c r="C7928"/>
      <c r="D7928"/>
      <c r="E7928"/>
      <c r="F7928"/>
      <c r="G7928"/>
      <c r="H7928"/>
      <c r="I7928"/>
      <c r="J7928"/>
      <c r="K7928"/>
    </row>
    <row r="7929" spans="1:11" x14ac:dyDescent="0.2">
      <c r="A7929"/>
      <c r="B7929"/>
      <c r="C7929"/>
      <c r="D7929"/>
      <c r="E7929"/>
      <c r="F7929"/>
      <c r="G7929"/>
      <c r="H7929"/>
      <c r="I7929"/>
      <c r="J7929"/>
      <c r="K7929"/>
    </row>
    <row r="7930" spans="1:11" x14ac:dyDescent="0.2">
      <c r="A7930"/>
      <c r="B7930"/>
      <c r="C7930"/>
      <c r="D7930"/>
      <c r="E7930"/>
      <c r="F7930"/>
      <c r="G7930"/>
      <c r="H7930"/>
      <c r="I7930"/>
      <c r="J7930"/>
      <c r="K7930"/>
    </row>
    <row r="7931" spans="1:11" x14ac:dyDescent="0.2">
      <c r="A7931"/>
      <c r="B7931"/>
      <c r="C7931"/>
      <c r="D7931"/>
      <c r="E7931"/>
      <c r="F7931"/>
      <c r="G7931"/>
      <c r="H7931"/>
      <c r="I7931"/>
      <c r="J7931"/>
      <c r="K7931"/>
    </row>
    <row r="7932" spans="1:11" x14ac:dyDescent="0.2">
      <c r="A7932"/>
      <c r="B7932"/>
      <c r="C7932"/>
      <c r="D7932"/>
      <c r="E7932"/>
      <c r="F7932"/>
      <c r="G7932"/>
      <c r="H7932"/>
      <c r="I7932"/>
      <c r="J7932"/>
      <c r="K7932"/>
    </row>
    <row r="7933" spans="1:11" x14ac:dyDescent="0.2">
      <c r="A7933"/>
      <c r="B7933"/>
      <c r="C7933"/>
      <c r="D7933"/>
      <c r="E7933"/>
      <c r="F7933"/>
      <c r="G7933"/>
      <c r="H7933"/>
      <c r="I7933"/>
      <c r="J7933"/>
      <c r="K7933"/>
    </row>
    <row r="7934" spans="1:11" x14ac:dyDescent="0.2">
      <c r="A7934"/>
      <c r="B7934"/>
      <c r="C7934"/>
      <c r="D7934"/>
      <c r="E7934"/>
      <c r="F7934"/>
      <c r="G7934"/>
      <c r="H7934"/>
      <c r="I7934"/>
      <c r="J7934"/>
      <c r="K7934"/>
    </row>
    <row r="7935" spans="1:11" x14ac:dyDescent="0.2">
      <c r="A7935"/>
      <c r="B7935"/>
      <c r="C7935"/>
      <c r="D7935"/>
      <c r="E7935"/>
      <c r="F7935"/>
      <c r="G7935"/>
      <c r="H7935"/>
      <c r="I7935"/>
      <c r="J7935"/>
      <c r="K7935"/>
    </row>
    <row r="7936" spans="1:11" x14ac:dyDescent="0.2">
      <c r="A7936"/>
      <c r="B7936"/>
      <c r="C7936"/>
      <c r="D7936"/>
      <c r="E7936"/>
      <c r="F7936"/>
      <c r="G7936"/>
      <c r="H7936"/>
      <c r="I7936"/>
      <c r="J7936"/>
      <c r="K7936"/>
    </row>
    <row r="7937" spans="1:11" x14ac:dyDescent="0.2">
      <c r="A7937"/>
      <c r="B7937"/>
      <c r="C7937"/>
      <c r="D7937"/>
      <c r="E7937"/>
      <c r="F7937"/>
      <c r="G7937"/>
      <c r="H7937"/>
      <c r="I7937"/>
      <c r="J7937"/>
      <c r="K7937"/>
    </row>
    <row r="7938" spans="1:11" x14ac:dyDescent="0.2">
      <c r="A7938"/>
      <c r="B7938"/>
      <c r="C7938"/>
      <c r="D7938"/>
      <c r="E7938"/>
      <c r="F7938"/>
      <c r="G7938"/>
      <c r="H7938"/>
      <c r="I7938"/>
      <c r="J7938"/>
      <c r="K7938"/>
    </row>
    <row r="7939" spans="1:11" x14ac:dyDescent="0.2">
      <c r="A7939"/>
      <c r="B7939"/>
      <c r="C7939"/>
      <c r="D7939"/>
      <c r="E7939"/>
      <c r="F7939"/>
      <c r="G7939"/>
      <c r="H7939"/>
      <c r="I7939"/>
      <c r="J7939"/>
      <c r="K7939"/>
    </row>
    <row r="7940" spans="1:11" x14ac:dyDescent="0.2">
      <c r="A7940"/>
      <c r="B7940"/>
      <c r="C7940"/>
      <c r="D7940"/>
      <c r="E7940"/>
      <c r="F7940"/>
      <c r="G7940"/>
      <c r="H7940"/>
      <c r="I7940"/>
      <c r="J7940"/>
      <c r="K7940"/>
    </row>
    <row r="7941" spans="1:11" x14ac:dyDescent="0.2">
      <c r="A7941"/>
      <c r="B7941"/>
      <c r="C7941"/>
      <c r="D7941"/>
      <c r="E7941"/>
      <c r="F7941"/>
      <c r="G7941"/>
      <c r="H7941"/>
      <c r="I7941"/>
      <c r="J7941"/>
      <c r="K7941"/>
    </row>
    <row r="7942" spans="1:11" x14ac:dyDescent="0.2">
      <c r="A7942"/>
      <c r="B7942"/>
      <c r="C7942"/>
      <c r="D7942"/>
      <c r="E7942"/>
      <c r="F7942"/>
      <c r="G7942"/>
      <c r="H7942"/>
      <c r="I7942"/>
      <c r="J7942"/>
      <c r="K7942"/>
    </row>
    <row r="7943" spans="1:11" x14ac:dyDescent="0.2">
      <c r="A7943"/>
      <c r="B7943"/>
      <c r="C7943"/>
      <c r="D7943"/>
      <c r="E7943"/>
      <c r="F7943"/>
      <c r="G7943"/>
      <c r="H7943"/>
      <c r="I7943"/>
      <c r="J7943"/>
      <c r="K7943"/>
    </row>
    <row r="7944" spans="1:11" x14ac:dyDescent="0.2">
      <c r="A7944"/>
      <c r="B7944"/>
      <c r="C7944"/>
      <c r="D7944"/>
      <c r="E7944"/>
      <c r="F7944"/>
      <c r="G7944"/>
      <c r="H7944"/>
      <c r="I7944"/>
      <c r="J7944"/>
      <c r="K7944"/>
    </row>
    <row r="7945" spans="1:11" x14ac:dyDescent="0.2">
      <c r="A7945"/>
      <c r="B7945"/>
      <c r="C7945"/>
      <c r="D7945"/>
      <c r="E7945"/>
      <c r="F7945"/>
      <c r="G7945"/>
      <c r="H7945"/>
      <c r="I7945"/>
      <c r="J7945"/>
      <c r="K7945"/>
    </row>
    <row r="7946" spans="1:11" x14ac:dyDescent="0.2">
      <c r="A7946"/>
      <c r="B7946"/>
      <c r="C7946"/>
      <c r="D7946"/>
      <c r="E7946"/>
      <c r="F7946"/>
      <c r="G7946"/>
      <c r="H7946"/>
      <c r="I7946"/>
      <c r="J7946"/>
      <c r="K7946"/>
    </row>
    <row r="7947" spans="1:11" x14ac:dyDescent="0.2">
      <c r="A7947"/>
      <c r="B7947"/>
      <c r="C7947"/>
      <c r="D7947"/>
      <c r="E7947"/>
      <c r="F7947"/>
      <c r="G7947"/>
      <c r="H7947"/>
      <c r="I7947"/>
      <c r="J7947"/>
      <c r="K7947"/>
    </row>
    <row r="7948" spans="1:11" x14ac:dyDescent="0.2">
      <c r="A7948"/>
      <c r="B7948"/>
      <c r="C7948"/>
      <c r="D7948"/>
      <c r="E7948"/>
      <c r="F7948"/>
      <c r="G7948"/>
      <c r="H7948"/>
      <c r="I7948"/>
      <c r="J7948"/>
      <c r="K7948"/>
    </row>
    <row r="7949" spans="1:11" x14ac:dyDescent="0.2">
      <c r="A7949"/>
      <c r="B7949"/>
      <c r="C7949"/>
      <c r="D7949"/>
      <c r="E7949"/>
      <c r="F7949"/>
      <c r="G7949"/>
      <c r="H7949"/>
      <c r="I7949"/>
      <c r="J7949"/>
      <c r="K7949"/>
    </row>
    <row r="7950" spans="1:11" x14ac:dyDescent="0.2">
      <c r="A7950"/>
      <c r="B7950"/>
      <c r="C7950"/>
      <c r="D7950"/>
      <c r="E7950"/>
      <c r="F7950"/>
      <c r="G7950"/>
      <c r="H7950"/>
      <c r="I7950"/>
      <c r="J7950"/>
      <c r="K7950"/>
    </row>
    <row r="7951" spans="1:11" x14ac:dyDescent="0.2">
      <c r="A7951"/>
      <c r="B7951"/>
      <c r="C7951"/>
      <c r="D7951"/>
      <c r="E7951"/>
      <c r="F7951"/>
      <c r="G7951"/>
      <c r="H7951"/>
      <c r="I7951"/>
      <c r="J7951"/>
      <c r="K7951"/>
    </row>
    <row r="7952" spans="1:11" x14ac:dyDescent="0.2">
      <c r="A7952"/>
      <c r="B7952"/>
      <c r="C7952"/>
      <c r="D7952"/>
      <c r="E7952"/>
      <c r="F7952"/>
      <c r="G7952"/>
      <c r="H7952"/>
      <c r="I7952"/>
      <c r="J7952"/>
      <c r="K7952"/>
    </row>
    <row r="7953" spans="1:11" x14ac:dyDescent="0.2">
      <c r="A7953"/>
      <c r="B7953"/>
      <c r="C7953"/>
      <c r="D7953"/>
      <c r="E7953"/>
      <c r="F7953"/>
      <c r="G7953"/>
      <c r="H7953"/>
      <c r="I7953"/>
      <c r="J7953"/>
      <c r="K7953"/>
    </row>
    <row r="7954" spans="1:11" x14ac:dyDescent="0.2">
      <c r="A7954"/>
      <c r="B7954"/>
      <c r="C7954"/>
      <c r="D7954"/>
      <c r="E7954"/>
      <c r="F7954"/>
      <c r="G7954"/>
      <c r="H7954"/>
      <c r="I7954"/>
      <c r="J7954"/>
      <c r="K7954"/>
    </row>
    <row r="7955" spans="1:11" x14ac:dyDescent="0.2">
      <c r="A7955"/>
      <c r="B7955"/>
      <c r="C7955"/>
      <c r="D7955"/>
      <c r="E7955"/>
      <c r="F7955"/>
      <c r="G7955"/>
      <c r="H7955"/>
      <c r="I7955"/>
      <c r="J7955"/>
      <c r="K7955"/>
    </row>
    <row r="7956" spans="1:11" x14ac:dyDescent="0.2">
      <c r="A7956"/>
      <c r="B7956"/>
      <c r="C7956"/>
      <c r="D7956"/>
      <c r="E7956"/>
      <c r="F7956"/>
      <c r="G7956"/>
      <c r="H7956"/>
      <c r="I7956"/>
      <c r="J7956"/>
      <c r="K7956"/>
    </row>
    <row r="7957" spans="1:11" x14ac:dyDescent="0.2">
      <c r="A7957"/>
      <c r="B7957"/>
      <c r="C7957"/>
      <c r="D7957"/>
      <c r="E7957"/>
      <c r="F7957"/>
      <c r="G7957"/>
      <c r="H7957"/>
      <c r="I7957"/>
      <c r="J7957"/>
      <c r="K7957"/>
    </row>
    <row r="7958" spans="1:11" x14ac:dyDescent="0.2">
      <c r="A7958"/>
      <c r="B7958"/>
      <c r="C7958"/>
      <c r="D7958"/>
      <c r="E7958"/>
      <c r="F7958"/>
      <c r="G7958"/>
      <c r="H7958"/>
      <c r="I7958"/>
      <c r="J7958"/>
      <c r="K7958"/>
    </row>
    <row r="7959" spans="1:11" x14ac:dyDescent="0.2">
      <c r="A7959"/>
      <c r="B7959"/>
      <c r="C7959"/>
      <c r="D7959"/>
      <c r="E7959"/>
      <c r="F7959"/>
      <c r="G7959"/>
      <c r="H7959"/>
      <c r="I7959"/>
      <c r="J7959"/>
      <c r="K7959"/>
    </row>
    <row r="7960" spans="1:11" x14ac:dyDescent="0.2">
      <c r="A7960"/>
      <c r="B7960"/>
      <c r="C7960"/>
      <c r="D7960"/>
      <c r="E7960"/>
      <c r="F7960"/>
      <c r="G7960"/>
      <c r="H7960"/>
      <c r="I7960"/>
      <c r="J7960"/>
      <c r="K7960"/>
    </row>
    <row r="7961" spans="1:11" x14ac:dyDescent="0.2">
      <c r="A7961"/>
      <c r="B7961"/>
      <c r="C7961"/>
      <c r="D7961"/>
      <c r="E7961"/>
      <c r="F7961"/>
      <c r="G7961"/>
      <c r="H7961"/>
      <c r="I7961"/>
      <c r="J7961"/>
      <c r="K7961"/>
    </row>
    <row r="7962" spans="1:11" x14ac:dyDescent="0.2">
      <c r="A7962"/>
      <c r="B7962"/>
      <c r="C7962"/>
      <c r="D7962"/>
      <c r="E7962"/>
      <c r="F7962"/>
      <c r="G7962"/>
      <c r="H7962"/>
      <c r="I7962"/>
      <c r="J7962"/>
      <c r="K7962"/>
    </row>
    <row r="7963" spans="1:11" x14ac:dyDescent="0.2">
      <c r="A7963"/>
      <c r="B7963"/>
      <c r="C7963"/>
      <c r="D7963"/>
      <c r="E7963"/>
      <c r="F7963"/>
      <c r="G7963"/>
      <c r="H7963"/>
      <c r="I7963"/>
      <c r="J7963"/>
      <c r="K7963"/>
    </row>
    <row r="7964" spans="1:11" x14ac:dyDescent="0.2">
      <c r="A7964"/>
      <c r="B7964"/>
      <c r="C7964"/>
      <c r="D7964"/>
      <c r="E7964"/>
      <c r="F7964"/>
      <c r="G7964"/>
      <c r="H7964"/>
      <c r="I7964"/>
      <c r="J7964"/>
      <c r="K7964"/>
    </row>
    <row r="7965" spans="1:11" x14ac:dyDescent="0.2">
      <c r="A7965"/>
      <c r="B7965"/>
      <c r="C7965"/>
      <c r="D7965"/>
      <c r="E7965"/>
      <c r="F7965"/>
      <c r="G7965"/>
      <c r="H7965"/>
      <c r="I7965"/>
      <c r="J7965"/>
      <c r="K7965"/>
    </row>
    <row r="7966" spans="1:11" x14ac:dyDescent="0.2">
      <c r="A7966"/>
      <c r="B7966"/>
      <c r="C7966"/>
      <c r="D7966"/>
      <c r="E7966"/>
      <c r="F7966"/>
      <c r="G7966"/>
      <c r="H7966"/>
      <c r="I7966"/>
      <c r="J7966"/>
      <c r="K7966"/>
    </row>
    <row r="7967" spans="1:11" x14ac:dyDescent="0.2">
      <c r="A7967"/>
      <c r="B7967"/>
      <c r="C7967"/>
      <c r="D7967"/>
      <c r="E7967"/>
      <c r="F7967"/>
      <c r="G7967"/>
      <c r="H7967"/>
      <c r="I7967"/>
      <c r="J7967"/>
      <c r="K7967"/>
    </row>
    <row r="7968" spans="1:11" x14ac:dyDescent="0.2">
      <c r="A7968"/>
      <c r="B7968"/>
      <c r="C7968"/>
      <c r="D7968"/>
      <c r="E7968"/>
      <c r="F7968"/>
      <c r="G7968"/>
      <c r="H7968"/>
      <c r="I7968"/>
      <c r="J7968"/>
      <c r="K7968"/>
    </row>
    <row r="7969" spans="1:11" x14ac:dyDescent="0.2">
      <c r="A7969"/>
      <c r="B7969"/>
      <c r="C7969"/>
      <c r="D7969"/>
      <c r="E7969"/>
      <c r="F7969"/>
      <c r="G7969"/>
      <c r="H7969"/>
      <c r="I7969"/>
      <c r="J7969"/>
      <c r="K7969"/>
    </row>
    <row r="7970" spans="1:11" x14ac:dyDescent="0.2">
      <c r="A7970"/>
      <c r="B7970"/>
      <c r="C7970"/>
      <c r="D7970"/>
      <c r="E7970"/>
      <c r="F7970"/>
      <c r="G7970"/>
      <c r="H7970"/>
      <c r="I7970"/>
      <c r="J7970"/>
      <c r="K7970"/>
    </row>
    <row r="7971" spans="1:11" x14ac:dyDescent="0.2">
      <c r="A7971"/>
      <c r="B7971"/>
      <c r="C7971"/>
      <c r="D7971"/>
      <c r="E7971"/>
      <c r="F7971"/>
      <c r="G7971"/>
      <c r="H7971"/>
      <c r="I7971"/>
      <c r="J7971"/>
      <c r="K7971"/>
    </row>
    <row r="7972" spans="1:11" x14ac:dyDescent="0.2">
      <c r="A7972"/>
      <c r="B7972"/>
      <c r="C7972"/>
      <c r="D7972"/>
      <c r="E7972"/>
      <c r="F7972"/>
      <c r="G7972"/>
      <c r="H7972"/>
      <c r="I7972"/>
      <c r="J7972"/>
      <c r="K7972"/>
    </row>
    <row r="7973" spans="1:11" x14ac:dyDescent="0.2">
      <c r="A7973"/>
      <c r="B7973"/>
      <c r="C7973"/>
      <c r="D7973"/>
      <c r="E7973"/>
      <c r="F7973"/>
      <c r="G7973"/>
      <c r="H7973"/>
      <c r="I7973"/>
      <c r="J7973"/>
      <c r="K7973"/>
    </row>
    <row r="7974" spans="1:11" x14ac:dyDescent="0.2">
      <c r="A7974"/>
      <c r="B7974"/>
      <c r="C7974"/>
      <c r="D7974"/>
      <c r="E7974"/>
      <c r="F7974"/>
      <c r="G7974"/>
      <c r="H7974"/>
      <c r="I7974"/>
      <c r="J7974"/>
      <c r="K7974"/>
    </row>
    <row r="7975" spans="1:11" x14ac:dyDescent="0.2">
      <c r="A7975"/>
      <c r="B7975"/>
      <c r="C7975"/>
      <c r="D7975"/>
      <c r="E7975"/>
      <c r="F7975"/>
      <c r="G7975"/>
      <c r="H7975"/>
      <c r="I7975"/>
      <c r="J7975"/>
      <c r="K7975"/>
    </row>
    <row r="7976" spans="1:11" x14ac:dyDescent="0.2">
      <c r="A7976"/>
      <c r="B7976"/>
      <c r="C7976"/>
      <c r="D7976"/>
      <c r="E7976"/>
      <c r="F7976"/>
      <c r="G7976"/>
      <c r="H7976"/>
      <c r="I7976"/>
      <c r="J7976"/>
      <c r="K7976"/>
    </row>
    <row r="7977" spans="1:11" x14ac:dyDescent="0.2">
      <c r="A7977"/>
      <c r="B7977"/>
      <c r="C7977"/>
      <c r="D7977"/>
      <c r="E7977"/>
      <c r="F7977"/>
      <c r="G7977"/>
      <c r="H7977"/>
      <c r="I7977"/>
      <c r="J7977"/>
      <c r="K7977"/>
    </row>
    <row r="7978" spans="1:11" x14ac:dyDescent="0.2">
      <c r="A7978"/>
      <c r="B7978"/>
      <c r="C7978"/>
      <c r="D7978"/>
      <c r="E7978"/>
      <c r="F7978"/>
      <c r="G7978"/>
      <c r="H7978"/>
      <c r="I7978"/>
      <c r="J7978"/>
      <c r="K7978"/>
    </row>
    <row r="7979" spans="1:11" x14ac:dyDescent="0.2">
      <c r="A7979"/>
      <c r="B7979"/>
      <c r="C7979"/>
      <c r="D7979"/>
      <c r="E7979"/>
      <c r="F7979"/>
      <c r="G7979"/>
      <c r="H7979"/>
      <c r="I7979"/>
      <c r="J7979"/>
      <c r="K7979"/>
    </row>
    <row r="7980" spans="1:11" x14ac:dyDescent="0.2">
      <c r="A7980"/>
      <c r="B7980"/>
      <c r="C7980"/>
      <c r="D7980"/>
      <c r="E7980"/>
      <c r="F7980"/>
      <c r="G7980"/>
      <c r="H7980"/>
      <c r="I7980"/>
      <c r="J7980"/>
      <c r="K7980"/>
    </row>
    <row r="7981" spans="1:11" x14ac:dyDescent="0.2">
      <c r="A7981"/>
      <c r="B7981"/>
      <c r="C7981"/>
      <c r="D7981"/>
      <c r="E7981"/>
      <c r="F7981"/>
      <c r="G7981"/>
      <c r="H7981"/>
      <c r="I7981"/>
      <c r="J7981"/>
      <c r="K7981"/>
    </row>
    <row r="7982" spans="1:11" x14ac:dyDescent="0.2">
      <c r="A7982"/>
      <c r="B7982"/>
      <c r="C7982"/>
      <c r="D7982"/>
      <c r="E7982"/>
      <c r="F7982"/>
      <c r="G7982"/>
      <c r="H7982"/>
      <c r="I7982"/>
      <c r="J7982"/>
      <c r="K7982"/>
    </row>
    <row r="7983" spans="1:11" x14ac:dyDescent="0.2">
      <c r="A7983"/>
      <c r="B7983"/>
      <c r="C7983"/>
      <c r="D7983"/>
      <c r="E7983"/>
      <c r="F7983"/>
      <c r="G7983"/>
      <c r="H7983"/>
      <c r="I7983"/>
      <c r="J7983"/>
      <c r="K7983"/>
    </row>
    <row r="7984" spans="1:11" x14ac:dyDescent="0.2">
      <c r="A7984"/>
      <c r="B7984"/>
      <c r="C7984"/>
      <c r="D7984"/>
      <c r="E7984"/>
      <c r="F7984"/>
      <c r="G7984"/>
      <c r="H7984"/>
      <c r="I7984"/>
      <c r="J7984"/>
      <c r="K7984"/>
    </row>
    <row r="7985" spans="1:11" x14ac:dyDescent="0.2">
      <c r="A7985"/>
      <c r="B7985"/>
      <c r="C7985"/>
      <c r="D7985"/>
      <c r="E7985"/>
      <c r="F7985"/>
      <c r="G7985"/>
      <c r="H7985"/>
      <c r="I7985"/>
      <c r="J7985"/>
      <c r="K7985"/>
    </row>
    <row r="7986" spans="1:11" x14ac:dyDescent="0.2">
      <c r="A7986"/>
      <c r="B7986"/>
      <c r="C7986"/>
      <c r="D7986"/>
      <c r="E7986"/>
      <c r="F7986"/>
      <c r="G7986"/>
      <c r="H7986"/>
      <c r="I7986"/>
      <c r="J7986"/>
      <c r="K7986"/>
    </row>
    <row r="7987" spans="1:11" x14ac:dyDescent="0.2">
      <c r="A7987"/>
      <c r="B7987"/>
      <c r="C7987"/>
      <c r="D7987"/>
      <c r="E7987"/>
      <c r="F7987"/>
      <c r="G7987"/>
      <c r="H7987"/>
      <c r="I7987"/>
      <c r="J7987"/>
      <c r="K7987"/>
    </row>
    <row r="7988" spans="1:11" x14ac:dyDescent="0.2">
      <c r="A7988"/>
      <c r="B7988"/>
      <c r="C7988"/>
      <c r="D7988"/>
      <c r="E7988"/>
      <c r="F7988"/>
      <c r="G7988"/>
      <c r="H7988"/>
      <c r="I7988"/>
      <c r="J7988"/>
      <c r="K7988"/>
    </row>
    <row r="7989" spans="1:11" x14ac:dyDescent="0.2">
      <c r="A7989"/>
      <c r="B7989"/>
      <c r="C7989"/>
      <c r="D7989"/>
      <c r="E7989"/>
      <c r="F7989"/>
      <c r="G7989"/>
      <c r="H7989"/>
      <c r="I7989"/>
      <c r="J7989"/>
      <c r="K7989"/>
    </row>
    <row r="7990" spans="1:11" x14ac:dyDescent="0.2">
      <c r="A7990"/>
      <c r="B7990"/>
      <c r="C7990"/>
      <c r="D7990"/>
      <c r="E7990"/>
      <c r="F7990"/>
      <c r="G7990"/>
      <c r="H7990"/>
      <c r="I7990"/>
      <c r="J7990"/>
      <c r="K7990"/>
    </row>
    <row r="7991" spans="1:11" x14ac:dyDescent="0.2">
      <c r="A7991"/>
      <c r="B7991"/>
      <c r="C7991"/>
      <c r="D7991"/>
      <c r="E7991"/>
      <c r="F7991"/>
      <c r="G7991"/>
      <c r="H7991"/>
      <c r="I7991"/>
      <c r="J7991"/>
      <c r="K7991"/>
    </row>
    <row r="7992" spans="1:11" x14ac:dyDescent="0.2">
      <c r="A7992"/>
      <c r="B7992"/>
      <c r="C7992"/>
      <c r="D7992"/>
      <c r="E7992"/>
      <c r="F7992"/>
      <c r="G7992"/>
      <c r="H7992"/>
      <c r="I7992"/>
      <c r="J7992"/>
      <c r="K7992"/>
    </row>
    <row r="7993" spans="1:11" x14ac:dyDescent="0.2">
      <c r="A7993"/>
      <c r="B7993"/>
      <c r="C7993"/>
      <c r="D7993"/>
      <c r="E7993"/>
      <c r="F7993"/>
      <c r="G7993"/>
      <c r="H7993"/>
      <c r="I7993"/>
      <c r="J7993"/>
      <c r="K7993"/>
    </row>
    <row r="7994" spans="1:11" x14ac:dyDescent="0.2">
      <c r="A7994"/>
      <c r="B7994"/>
      <c r="C7994"/>
      <c r="D7994"/>
      <c r="E7994"/>
      <c r="F7994"/>
      <c r="G7994"/>
      <c r="H7994"/>
      <c r="I7994"/>
      <c r="J7994"/>
      <c r="K7994"/>
    </row>
    <row r="7995" spans="1:11" x14ac:dyDescent="0.2">
      <c r="A7995"/>
      <c r="B7995"/>
      <c r="C7995"/>
      <c r="D7995"/>
      <c r="E7995"/>
      <c r="F7995"/>
      <c r="G7995"/>
      <c r="H7995"/>
      <c r="I7995"/>
      <c r="J7995"/>
      <c r="K7995"/>
    </row>
    <row r="7996" spans="1:11" x14ac:dyDescent="0.2">
      <c r="A7996"/>
      <c r="B7996"/>
      <c r="C7996"/>
      <c r="D7996"/>
      <c r="E7996"/>
      <c r="F7996"/>
      <c r="G7996"/>
      <c r="H7996"/>
      <c r="I7996"/>
      <c r="J7996"/>
      <c r="K7996"/>
    </row>
    <row r="7997" spans="1:11" x14ac:dyDescent="0.2">
      <c r="A7997"/>
      <c r="B7997"/>
      <c r="C7997"/>
      <c r="D7997"/>
      <c r="E7997"/>
      <c r="F7997"/>
      <c r="G7997"/>
      <c r="H7997"/>
      <c r="I7997"/>
      <c r="J7997"/>
      <c r="K7997"/>
    </row>
    <row r="7998" spans="1:11" x14ac:dyDescent="0.2">
      <c r="A7998"/>
      <c r="B7998"/>
      <c r="C7998"/>
      <c r="D7998"/>
      <c r="E7998"/>
      <c r="F7998"/>
      <c r="G7998"/>
      <c r="H7998"/>
      <c r="I7998"/>
      <c r="J7998"/>
      <c r="K7998"/>
    </row>
    <row r="7999" spans="1:11" x14ac:dyDescent="0.2">
      <c r="A7999"/>
      <c r="B7999"/>
      <c r="C7999"/>
      <c r="D7999"/>
      <c r="E7999"/>
      <c r="F7999"/>
      <c r="G7999"/>
      <c r="H7999"/>
      <c r="I7999"/>
      <c r="J7999"/>
      <c r="K7999"/>
    </row>
    <row r="8000" spans="1:11" x14ac:dyDescent="0.2">
      <c r="A8000"/>
      <c r="B8000"/>
      <c r="C8000"/>
      <c r="D8000"/>
      <c r="E8000"/>
      <c r="F8000"/>
      <c r="G8000"/>
      <c r="H8000"/>
      <c r="I8000"/>
      <c r="J8000"/>
      <c r="K8000"/>
    </row>
    <row r="8001" spans="1:11" x14ac:dyDescent="0.2">
      <c r="A8001"/>
      <c r="B8001"/>
      <c r="C8001"/>
      <c r="D8001"/>
      <c r="E8001"/>
      <c r="F8001"/>
      <c r="G8001"/>
      <c r="H8001"/>
      <c r="I8001"/>
      <c r="J8001"/>
      <c r="K8001"/>
    </row>
    <row r="8002" spans="1:11" x14ac:dyDescent="0.2">
      <c r="A8002"/>
      <c r="B8002"/>
      <c r="C8002"/>
      <c r="D8002"/>
      <c r="E8002"/>
      <c r="F8002"/>
      <c r="G8002"/>
      <c r="H8002"/>
      <c r="I8002"/>
      <c r="J8002"/>
      <c r="K8002"/>
    </row>
    <row r="8003" spans="1:11" x14ac:dyDescent="0.2">
      <c r="A8003"/>
      <c r="B8003"/>
      <c r="C8003"/>
      <c r="D8003"/>
      <c r="E8003"/>
      <c r="F8003"/>
      <c r="G8003"/>
      <c r="H8003"/>
      <c r="I8003"/>
      <c r="J8003"/>
      <c r="K8003"/>
    </row>
    <row r="8004" spans="1:11" x14ac:dyDescent="0.2">
      <c r="A8004"/>
      <c r="B8004"/>
      <c r="C8004"/>
      <c r="D8004"/>
      <c r="E8004"/>
      <c r="F8004"/>
      <c r="G8004"/>
      <c r="H8004"/>
      <c r="I8004"/>
      <c r="J8004"/>
      <c r="K8004"/>
    </row>
    <row r="8005" spans="1:11" x14ac:dyDescent="0.2">
      <c r="A8005"/>
      <c r="B8005"/>
      <c r="C8005"/>
      <c r="D8005"/>
      <c r="E8005"/>
      <c r="F8005"/>
      <c r="G8005"/>
      <c r="H8005"/>
      <c r="I8005"/>
      <c r="J8005"/>
      <c r="K8005"/>
    </row>
    <row r="8006" spans="1:11" x14ac:dyDescent="0.2">
      <c r="A8006"/>
      <c r="B8006"/>
      <c r="C8006"/>
      <c r="D8006"/>
      <c r="E8006"/>
      <c r="F8006"/>
      <c r="G8006"/>
      <c r="H8006"/>
      <c r="I8006"/>
      <c r="J8006"/>
      <c r="K8006"/>
    </row>
    <row r="8007" spans="1:11" x14ac:dyDescent="0.2">
      <c r="A8007"/>
      <c r="B8007"/>
      <c r="C8007"/>
      <c r="D8007"/>
      <c r="E8007"/>
      <c r="F8007"/>
      <c r="G8007"/>
      <c r="H8007"/>
      <c r="I8007"/>
      <c r="J8007"/>
      <c r="K8007"/>
    </row>
    <row r="8008" spans="1:11" x14ac:dyDescent="0.2">
      <c r="A8008"/>
      <c r="B8008"/>
      <c r="C8008"/>
      <c r="D8008"/>
      <c r="E8008"/>
      <c r="F8008"/>
      <c r="G8008"/>
      <c r="H8008"/>
      <c r="I8008"/>
      <c r="J8008"/>
      <c r="K8008"/>
    </row>
    <row r="8009" spans="1:11" x14ac:dyDescent="0.2">
      <c r="A8009"/>
      <c r="B8009"/>
      <c r="C8009"/>
      <c r="D8009"/>
      <c r="E8009"/>
      <c r="F8009"/>
      <c r="G8009"/>
      <c r="H8009"/>
      <c r="I8009"/>
      <c r="J8009"/>
      <c r="K8009"/>
    </row>
    <row r="8010" spans="1:11" x14ac:dyDescent="0.2">
      <c r="A8010"/>
      <c r="B8010"/>
      <c r="C8010"/>
      <c r="D8010"/>
      <c r="E8010"/>
      <c r="F8010"/>
      <c r="G8010"/>
      <c r="H8010"/>
      <c r="I8010"/>
      <c r="J8010"/>
      <c r="K8010"/>
    </row>
    <row r="8011" spans="1:11" x14ac:dyDescent="0.2">
      <c r="A8011"/>
      <c r="B8011"/>
      <c r="C8011"/>
      <c r="D8011"/>
      <c r="E8011"/>
      <c r="F8011"/>
      <c r="G8011"/>
      <c r="H8011"/>
      <c r="I8011"/>
      <c r="J8011"/>
      <c r="K8011"/>
    </row>
    <row r="8012" spans="1:11" x14ac:dyDescent="0.2">
      <c r="A8012"/>
      <c r="B8012"/>
      <c r="C8012"/>
      <c r="D8012"/>
      <c r="E8012"/>
      <c r="F8012"/>
      <c r="G8012"/>
      <c r="H8012"/>
      <c r="I8012"/>
      <c r="J8012"/>
      <c r="K8012"/>
    </row>
    <row r="8013" spans="1:11" x14ac:dyDescent="0.2">
      <c r="A8013"/>
      <c r="B8013"/>
      <c r="C8013"/>
      <c r="D8013"/>
      <c r="E8013"/>
      <c r="F8013"/>
      <c r="G8013"/>
      <c r="H8013"/>
      <c r="I8013"/>
      <c r="J8013"/>
      <c r="K8013"/>
    </row>
    <row r="8014" spans="1:11" x14ac:dyDescent="0.2">
      <c r="A8014"/>
      <c r="B8014"/>
      <c r="C8014"/>
      <c r="D8014"/>
      <c r="E8014"/>
      <c r="F8014"/>
      <c r="G8014"/>
      <c r="H8014"/>
      <c r="I8014"/>
      <c r="J8014"/>
      <c r="K8014"/>
    </row>
    <row r="8015" spans="1:11" x14ac:dyDescent="0.2">
      <c r="A8015"/>
      <c r="B8015"/>
      <c r="C8015"/>
      <c r="D8015"/>
      <c r="E8015"/>
      <c r="F8015"/>
      <c r="G8015"/>
      <c r="H8015"/>
      <c r="I8015"/>
      <c r="J8015"/>
      <c r="K8015"/>
    </row>
    <row r="8016" spans="1:11" x14ac:dyDescent="0.2">
      <c r="A8016"/>
      <c r="B8016"/>
      <c r="C8016"/>
      <c r="D8016"/>
      <c r="E8016"/>
      <c r="F8016"/>
      <c r="G8016"/>
      <c r="H8016"/>
      <c r="I8016"/>
      <c r="J8016"/>
      <c r="K8016"/>
    </row>
    <row r="8017" spans="1:11" x14ac:dyDescent="0.2">
      <c r="A8017"/>
      <c r="B8017"/>
      <c r="C8017"/>
      <c r="D8017"/>
      <c r="E8017"/>
      <c r="F8017"/>
      <c r="G8017"/>
      <c r="H8017"/>
      <c r="I8017"/>
      <c r="J8017"/>
      <c r="K8017"/>
    </row>
    <row r="8018" spans="1:11" x14ac:dyDescent="0.2">
      <c r="A8018"/>
      <c r="B8018"/>
      <c r="C8018"/>
      <c r="D8018"/>
      <c r="E8018"/>
      <c r="F8018"/>
      <c r="G8018"/>
      <c r="H8018"/>
      <c r="I8018"/>
      <c r="J8018"/>
      <c r="K8018"/>
    </row>
    <row r="8019" spans="1:11" x14ac:dyDescent="0.2">
      <c r="A8019"/>
      <c r="B8019"/>
      <c r="C8019"/>
      <c r="D8019"/>
      <c r="E8019"/>
      <c r="F8019"/>
      <c r="G8019"/>
      <c r="H8019"/>
      <c r="I8019"/>
      <c r="J8019"/>
      <c r="K8019"/>
    </row>
    <row r="8020" spans="1:11" x14ac:dyDescent="0.2">
      <c r="A8020"/>
      <c r="B8020"/>
      <c r="C8020"/>
      <c r="D8020"/>
      <c r="E8020"/>
      <c r="F8020"/>
      <c r="G8020"/>
      <c r="H8020"/>
      <c r="I8020"/>
      <c r="J8020"/>
      <c r="K8020"/>
    </row>
    <row r="8021" spans="1:11" x14ac:dyDescent="0.2">
      <c r="A8021"/>
      <c r="B8021"/>
      <c r="C8021"/>
      <c r="D8021"/>
      <c r="E8021"/>
      <c r="F8021"/>
      <c r="G8021"/>
      <c r="H8021"/>
      <c r="I8021"/>
      <c r="J8021"/>
      <c r="K8021"/>
    </row>
    <row r="8022" spans="1:11" x14ac:dyDescent="0.2">
      <c r="A8022"/>
      <c r="B8022"/>
      <c r="C8022"/>
      <c r="D8022"/>
      <c r="E8022"/>
      <c r="F8022"/>
      <c r="G8022"/>
      <c r="H8022"/>
      <c r="I8022"/>
      <c r="J8022"/>
      <c r="K8022"/>
    </row>
    <row r="8023" spans="1:11" x14ac:dyDescent="0.2">
      <c r="A8023"/>
      <c r="B8023"/>
      <c r="C8023"/>
      <c r="D8023"/>
      <c r="E8023"/>
      <c r="F8023"/>
      <c r="G8023"/>
      <c r="H8023"/>
      <c r="I8023"/>
      <c r="J8023"/>
      <c r="K8023"/>
    </row>
    <row r="8024" spans="1:11" x14ac:dyDescent="0.2">
      <c r="A8024"/>
      <c r="B8024"/>
      <c r="C8024"/>
      <c r="D8024"/>
      <c r="E8024"/>
      <c r="F8024"/>
      <c r="G8024"/>
      <c r="H8024"/>
      <c r="I8024"/>
      <c r="J8024"/>
      <c r="K8024"/>
    </row>
    <row r="8025" spans="1:11" x14ac:dyDescent="0.2">
      <c r="A8025"/>
      <c r="B8025"/>
      <c r="C8025"/>
      <c r="D8025"/>
      <c r="E8025"/>
      <c r="F8025"/>
      <c r="G8025"/>
      <c r="H8025"/>
      <c r="I8025"/>
      <c r="J8025"/>
      <c r="K8025"/>
    </row>
    <row r="8026" spans="1:11" x14ac:dyDescent="0.2">
      <c r="A8026"/>
      <c r="B8026"/>
      <c r="C8026"/>
      <c r="D8026"/>
      <c r="E8026"/>
      <c r="F8026"/>
      <c r="G8026"/>
      <c r="H8026"/>
      <c r="I8026"/>
      <c r="J8026"/>
      <c r="K8026"/>
    </row>
    <row r="8027" spans="1:11" x14ac:dyDescent="0.2">
      <c r="A8027"/>
      <c r="B8027"/>
      <c r="C8027"/>
      <c r="D8027"/>
      <c r="E8027"/>
      <c r="F8027"/>
      <c r="G8027"/>
      <c r="H8027"/>
      <c r="I8027"/>
      <c r="J8027"/>
      <c r="K8027"/>
    </row>
    <row r="8028" spans="1:11" x14ac:dyDescent="0.2">
      <c r="A8028"/>
      <c r="B8028"/>
      <c r="C8028"/>
      <c r="D8028"/>
      <c r="E8028"/>
      <c r="F8028"/>
      <c r="G8028"/>
      <c r="H8028"/>
      <c r="I8028"/>
      <c r="J8028"/>
      <c r="K8028"/>
    </row>
    <row r="8029" spans="1:11" x14ac:dyDescent="0.2">
      <c r="A8029"/>
      <c r="B8029"/>
      <c r="C8029"/>
      <c r="D8029"/>
      <c r="E8029"/>
      <c r="F8029"/>
      <c r="G8029"/>
      <c r="H8029"/>
      <c r="I8029"/>
      <c r="J8029"/>
      <c r="K8029"/>
    </row>
    <row r="8030" spans="1:11" x14ac:dyDescent="0.2">
      <c r="A8030"/>
      <c r="B8030"/>
      <c r="C8030"/>
      <c r="D8030"/>
      <c r="E8030"/>
      <c r="F8030"/>
      <c r="G8030"/>
      <c r="H8030"/>
      <c r="I8030"/>
      <c r="J8030"/>
      <c r="K8030"/>
    </row>
    <row r="8031" spans="1:11" x14ac:dyDescent="0.2">
      <c r="A8031"/>
      <c r="B8031"/>
      <c r="C8031"/>
      <c r="D8031"/>
      <c r="E8031"/>
      <c r="F8031"/>
      <c r="G8031"/>
      <c r="H8031"/>
      <c r="I8031"/>
      <c r="J8031"/>
      <c r="K8031"/>
    </row>
    <row r="8032" spans="1:11" x14ac:dyDescent="0.2">
      <c r="A8032"/>
      <c r="B8032"/>
      <c r="C8032"/>
      <c r="D8032"/>
      <c r="E8032"/>
      <c r="F8032"/>
      <c r="G8032"/>
      <c r="H8032"/>
      <c r="I8032"/>
      <c r="J8032"/>
      <c r="K8032"/>
    </row>
    <row r="8033" spans="1:11" x14ac:dyDescent="0.2">
      <c r="A8033"/>
      <c r="B8033"/>
      <c r="C8033"/>
      <c r="D8033"/>
      <c r="E8033"/>
      <c r="F8033"/>
      <c r="G8033"/>
      <c r="H8033"/>
      <c r="I8033"/>
      <c r="J8033"/>
      <c r="K8033"/>
    </row>
    <row r="8034" spans="1:11" x14ac:dyDescent="0.2">
      <c r="A8034"/>
      <c r="B8034"/>
      <c r="C8034"/>
      <c r="D8034"/>
      <c r="E8034"/>
      <c r="F8034"/>
      <c r="G8034"/>
      <c r="H8034"/>
      <c r="I8034"/>
      <c r="J8034"/>
      <c r="K8034"/>
    </row>
    <row r="8035" spans="1:11" x14ac:dyDescent="0.2">
      <c r="A8035"/>
      <c r="B8035"/>
      <c r="C8035"/>
      <c r="D8035"/>
      <c r="E8035"/>
      <c r="F8035"/>
      <c r="G8035"/>
      <c r="H8035"/>
      <c r="I8035"/>
      <c r="J8035"/>
      <c r="K8035"/>
    </row>
    <row r="8036" spans="1:11" x14ac:dyDescent="0.2">
      <c r="A8036"/>
      <c r="B8036"/>
      <c r="C8036"/>
      <c r="D8036"/>
      <c r="E8036"/>
      <c r="F8036"/>
      <c r="G8036"/>
      <c r="H8036"/>
      <c r="I8036"/>
      <c r="J8036"/>
      <c r="K8036"/>
    </row>
    <row r="8037" spans="1:11" x14ac:dyDescent="0.2">
      <c r="A8037"/>
      <c r="B8037"/>
      <c r="C8037"/>
      <c r="D8037"/>
      <c r="E8037"/>
      <c r="F8037"/>
      <c r="G8037"/>
      <c r="H8037"/>
      <c r="I8037"/>
      <c r="J8037"/>
      <c r="K8037"/>
    </row>
    <row r="8038" spans="1:11" x14ac:dyDescent="0.2">
      <c r="A8038"/>
      <c r="B8038"/>
      <c r="C8038"/>
      <c r="D8038"/>
      <c r="E8038"/>
      <c r="F8038"/>
      <c r="G8038"/>
      <c r="H8038"/>
      <c r="I8038"/>
      <c r="J8038"/>
      <c r="K8038"/>
    </row>
    <row r="8039" spans="1:11" x14ac:dyDescent="0.2">
      <c r="A8039"/>
      <c r="B8039"/>
      <c r="C8039"/>
      <c r="D8039"/>
      <c r="E8039"/>
      <c r="F8039"/>
      <c r="G8039"/>
      <c r="H8039"/>
      <c r="I8039"/>
      <c r="J8039"/>
      <c r="K8039"/>
    </row>
    <row r="8040" spans="1:11" x14ac:dyDescent="0.2">
      <c r="A8040"/>
      <c r="B8040"/>
      <c r="C8040"/>
      <c r="D8040"/>
      <c r="E8040"/>
      <c r="F8040"/>
      <c r="G8040"/>
      <c r="H8040"/>
      <c r="I8040"/>
      <c r="J8040"/>
      <c r="K8040"/>
    </row>
    <row r="8041" spans="1:11" x14ac:dyDescent="0.2">
      <c r="A8041"/>
      <c r="B8041"/>
      <c r="C8041"/>
      <c r="D8041"/>
      <c r="E8041"/>
      <c r="F8041"/>
      <c r="G8041"/>
      <c r="H8041"/>
      <c r="I8041"/>
      <c r="J8041"/>
      <c r="K8041"/>
    </row>
    <row r="8042" spans="1:11" x14ac:dyDescent="0.2">
      <c r="A8042"/>
      <c r="B8042"/>
      <c r="C8042"/>
      <c r="D8042"/>
      <c r="E8042"/>
      <c r="F8042"/>
      <c r="G8042"/>
      <c r="H8042"/>
      <c r="I8042"/>
      <c r="J8042"/>
      <c r="K8042"/>
    </row>
    <row r="8043" spans="1:11" x14ac:dyDescent="0.2">
      <c r="A8043"/>
      <c r="B8043"/>
      <c r="C8043"/>
      <c r="D8043"/>
      <c r="E8043"/>
      <c r="F8043"/>
      <c r="G8043"/>
      <c r="H8043"/>
      <c r="I8043"/>
      <c r="J8043"/>
      <c r="K8043"/>
    </row>
    <row r="8044" spans="1:11" x14ac:dyDescent="0.2">
      <c r="A8044"/>
      <c r="B8044"/>
      <c r="C8044"/>
      <c r="D8044"/>
      <c r="E8044"/>
      <c r="F8044"/>
      <c r="G8044"/>
      <c r="H8044"/>
      <c r="I8044"/>
      <c r="J8044"/>
      <c r="K8044"/>
    </row>
    <row r="8045" spans="1:11" x14ac:dyDescent="0.2">
      <c r="A8045"/>
      <c r="B8045"/>
      <c r="C8045"/>
      <c r="D8045"/>
      <c r="E8045"/>
      <c r="F8045"/>
      <c r="G8045"/>
      <c r="H8045"/>
      <c r="I8045"/>
      <c r="J8045"/>
      <c r="K8045"/>
    </row>
    <row r="8046" spans="1:11" x14ac:dyDescent="0.2">
      <c r="A8046"/>
      <c r="B8046"/>
      <c r="C8046"/>
      <c r="D8046"/>
      <c r="E8046"/>
      <c r="F8046"/>
      <c r="G8046"/>
      <c r="H8046"/>
      <c r="I8046"/>
      <c r="J8046"/>
      <c r="K8046"/>
    </row>
    <row r="8047" spans="1:11" x14ac:dyDescent="0.2">
      <c r="A8047"/>
      <c r="B8047"/>
      <c r="C8047"/>
      <c r="D8047"/>
      <c r="E8047"/>
      <c r="F8047"/>
      <c r="G8047"/>
      <c r="H8047"/>
      <c r="I8047"/>
      <c r="J8047"/>
      <c r="K8047"/>
    </row>
    <row r="8048" spans="1:11" x14ac:dyDescent="0.2">
      <c r="A8048"/>
      <c r="B8048"/>
      <c r="C8048"/>
      <c r="D8048"/>
      <c r="E8048"/>
      <c r="F8048"/>
      <c r="G8048"/>
      <c r="H8048"/>
      <c r="I8048"/>
      <c r="J8048"/>
      <c r="K8048"/>
    </row>
    <row r="8049" spans="1:11" x14ac:dyDescent="0.2">
      <c r="A8049"/>
      <c r="B8049"/>
      <c r="C8049"/>
      <c r="D8049"/>
      <c r="E8049"/>
      <c r="F8049"/>
      <c r="G8049"/>
      <c r="H8049"/>
      <c r="I8049"/>
      <c r="J8049"/>
      <c r="K8049"/>
    </row>
    <row r="8050" spans="1:11" x14ac:dyDescent="0.2">
      <c r="A8050"/>
      <c r="B8050"/>
      <c r="C8050"/>
      <c r="D8050"/>
      <c r="E8050"/>
      <c r="F8050"/>
      <c r="G8050"/>
      <c r="H8050"/>
      <c r="I8050"/>
      <c r="J8050"/>
      <c r="K8050"/>
    </row>
    <row r="8051" spans="1:11" x14ac:dyDescent="0.2">
      <c r="A8051"/>
      <c r="B8051"/>
      <c r="C8051"/>
      <c r="D8051"/>
      <c r="E8051"/>
      <c r="F8051"/>
      <c r="G8051"/>
      <c r="H8051"/>
      <c r="I8051"/>
      <c r="J8051"/>
      <c r="K8051"/>
    </row>
    <row r="8052" spans="1:11" x14ac:dyDescent="0.2">
      <c r="A8052"/>
      <c r="B8052"/>
      <c r="C8052"/>
      <c r="D8052"/>
      <c r="E8052"/>
      <c r="F8052"/>
      <c r="G8052"/>
      <c r="H8052"/>
      <c r="I8052"/>
      <c r="J8052"/>
      <c r="K8052"/>
    </row>
    <row r="8053" spans="1:11" x14ac:dyDescent="0.2">
      <c r="A8053"/>
      <c r="B8053"/>
      <c r="C8053"/>
      <c r="D8053"/>
      <c r="E8053"/>
      <c r="F8053"/>
      <c r="G8053"/>
      <c r="H8053"/>
      <c r="I8053"/>
      <c r="J8053"/>
      <c r="K8053"/>
    </row>
    <row r="8054" spans="1:11" x14ac:dyDescent="0.2">
      <c r="A8054"/>
      <c r="B8054"/>
      <c r="C8054"/>
      <c r="D8054"/>
      <c r="E8054"/>
      <c r="F8054"/>
      <c r="G8054"/>
      <c r="H8054"/>
      <c r="I8054"/>
      <c r="J8054"/>
      <c r="K8054"/>
    </row>
    <row r="8055" spans="1:11" x14ac:dyDescent="0.2">
      <c r="A8055"/>
      <c r="B8055"/>
      <c r="C8055"/>
      <c r="D8055"/>
      <c r="E8055"/>
      <c r="F8055"/>
      <c r="G8055"/>
      <c r="H8055"/>
      <c r="I8055"/>
      <c r="J8055"/>
      <c r="K8055"/>
    </row>
    <row r="8056" spans="1:11" x14ac:dyDescent="0.2">
      <c r="A8056"/>
      <c r="B8056"/>
      <c r="C8056"/>
      <c r="D8056"/>
      <c r="E8056"/>
      <c r="F8056"/>
      <c r="G8056"/>
      <c r="H8056"/>
      <c r="I8056"/>
      <c r="J8056"/>
      <c r="K8056"/>
    </row>
    <row r="8057" spans="1:11" x14ac:dyDescent="0.2">
      <c r="A8057"/>
      <c r="B8057"/>
      <c r="C8057"/>
      <c r="D8057"/>
      <c r="E8057"/>
      <c r="F8057"/>
      <c r="G8057"/>
      <c r="H8057"/>
      <c r="I8057"/>
      <c r="J8057"/>
      <c r="K8057"/>
    </row>
    <row r="8058" spans="1:11" x14ac:dyDescent="0.2">
      <c r="A8058"/>
      <c r="B8058"/>
      <c r="C8058"/>
      <c r="D8058"/>
      <c r="E8058"/>
      <c r="F8058"/>
      <c r="G8058"/>
      <c r="H8058"/>
      <c r="I8058"/>
      <c r="J8058"/>
      <c r="K8058"/>
    </row>
    <row r="8059" spans="1:11" x14ac:dyDescent="0.2">
      <c r="A8059"/>
      <c r="B8059"/>
      <c r="C8059"/>
      <c r="D8059"/>
      <c r="E8059"/>
      <c r="F8059"/>
      <c r="G8059"/>
      <c r="H8059"/>
      <c r="I8059"/>
      <c r="J8059"/>
      <c r="K8059"/>
    </row>
    <row r="8060" spans="1:11" x14ac:dyDescent="0.2">
      <c r="A8060"/>
      <c r="B8060"/>
      <c r="C8060"/>
      <c r="D8060"/>
      <c r="E8060"/>
      <c r="F8060"/>
      <c r="G8060"/>
      <c r="H8060"/>
      <c r="I8060"/>
      <c r="J8060"/>
      <c r="K8060"/>
    </row>
    <row r="8061" spans="1:11" x14ac:dyDescent="0.2">
      <c r="A8061"/>
      <c r="B8061"/>
      <c r="C8061"/>
      <c r="D8061"/>
      <c r="E8061"/>
      <c r="F8061"/>
      <c r="G8061"/>
      <c r="H8061"/>
      <c r="I8061"/>
      <c r="J8061"/>
      <c r="K8061"/>
    </row>
    <row r="8062" spans="1:11" x14ac:dyDescent="0.2">
      <c r="A8062"/>
      <c r="B8062"/>
      <c r="C8062"/>
      <c r="D8062"/>
      <c r="E8062"/>
      <c r="F8062"/>
      <c r="G8062"/>
      <c r="H8062"/>
      <c r="I8062"/>
      <c r="J8062"/>
      <c r="K8062"/>
    </row>
    <row r="8063" spans="1:11" x14ac:dyDescent="0.2">
      <c r="A8063"/>
      <c r="B8063"/>
      <c r="C8063"/>
      <c r="D8063"/>
      <c r="E8063"/>
      <c r="F8063"/>
      <c r="G8063"/>
      <c r="H8063"/>
      <c r="I8063"/>
      <c r="J8063"/>
      <c r="K8063"/>
    </row>
    <row r="8064" spans="1:11" x14ac:dyDescent="0.2">
      <c r="A8064"/>
      <c r="B8064"/>
      <c r="C8064"/>
      <c r="D8064"/>
      <c r="E8064"/>
      <c r="F8064"/>
      <c r="G8064"/>
      <c r="H8064"/>
      <c r="I8064"/>
      <c r="J8064"/>
      <c r="K8064"/>
    </row>
    <row r="8065" spans="1:11" x14ac:dyDescent="0.2">
      <c r="A8065"/>
      <c r="B8065"/>
      <c r="C8065"/>
      <c r="D8065"/>
      <c r="E8065"/>
      <c r="F8065"/>
      <c r="G8065"/>
      <c r="H8065"/>
      <c r="I8065"/>
      <c r="J8065"/>
      <c r="K8065"/>
    </row>
    <row r="8066" spans="1:11" x14ac:dyDescent="0.2">
      <c r="A8066"/>
      <c r="B8066"/>
      <c r="C8066"/>
      <c r="D8066"/>
      <c r="E8066"/>
      <c r="F8066"/>
      <c r="G8066"/>
      <c r="H8066"/>
      <c r="I8066"/>
      <c r="J8066"/>
      <c r="K8066"/>
    </row>
    <row r="8067" spans="1:11" x14ac:dyDescent="0.2">
      <c r="A8067"/>
      <c r="B8067"/>
      <c r="C8067"/>
      <c r="D8067"/>
      <c r="E8067"/>
      <c r="F8067"/>
      <c r="G8067"/>
      <c r="H8067"/>
      <c r="I8067"/>
      <c r="J8067"/>
      <c r="K8067"/>
    </row>
    <row r="8068" spans="1:11" x14ac:dyDescent="0.2">
      <c r="A8068"/>
      <c r="B8068"/>
      <c r="C8068"/>
      <c r="D8068"/>
      <c r="E8068"/>
      <c r="F8068"/>
      <c r="G8068"/>
      <c r="H8068"/>
      <c r="I8068"/>
      <c r="J8068"/>
      <c r="K8068"/>
    </row>
    <row r="8069" spans="1:11" x14ac:dyDescent="0.2">
      <c r="A8069"/>
      <c r="B8069"/>
      <c r="C8069"/>
      <c r="D8069"/>
      <c r="E8069"/>
      <c r="F8069"/>
      <c r="G8069"/>
      <c r="H8069"/>
      <c r="I8069"/>
      <c r="J8069"/>
      <c r="K8069"/>
    </row>
    <row r="8070" spans="1:11" x14ac:dyDescent="0.2">
      <c r="A8070"/>
      <c r="B8070"/>
      <c r="C8070"/>
      <c r="D8070"/>
      <c r="E8070"/>
      <c r="F8070"/>
      <c r="G8070"/>
      <c r="H8070"/>
      <c r="I8070"/>
      <c r="J8070"/>
      <c r="K8070"/>
    </row>
    <row r="8071" spans="1:11" x14ac:dyDescent="0.2">
      <c r="A8071"/>
      <c r="B8071"/>
      <c r="C8071"/>
      <c r="D8071"/>
      <c r="E8071"/>
      <c r="F8071"/>
      <c r="G8071"/>
      <c r="H8071"/>
      <c r="I8071"/>
      <c r="J8071"/>
      <c r="K8071"/>
    </row>
    <row r="8072" spans="1:11" x14ac:dyDescent="0.2">
      <c r="A8072"/>
      <c r="B8072"/>
      <c r="C8072"/>
      <c r="D8072"/>
      <c r="E8072"/>
      <c r="F8072"/>
      <c r="G8072"/>
      <c r="H8072"/>
      <c r="I8072"/>
      <c r="J8072"/>
      <c r="K8072"/>
    </row>
    <row r="8073" spans="1:11" x14ac:dyDescent="0.2">
      <c r="A8073"/>
      <c r="B8073"/>
      <c r="C8073"/>
      <c r="D8073"/>
      <c r="E8073"/>
      <c r="F8073"/>
      <c r="G8073"/>
      <c r="H8073"/>
      <c r="I8073"/>
      <c r="J8073"/>
      <c r="K8073"/>
    </row>
    <row r="8074" spans="1:11" x14ac:dyDescent="0.2">
      <c r="A8074"/>
      <c r="B8074"/>
      <c r="C8074"/>
      <c r="D8074"/>
      <c r="E8074"/>
      <c r="F8074"/>
      <c r="G8074"/>
      <c r="H8074"/>
      <c r="I8074"/>
      <c r="J8074"/>
      <c r="K8074"/>
    </row>
    <row r="8075" spans="1:11" x14ac:dyDescent="0.2">
      <c r="A8075"/>
      <c r="B8075"/>
      <c r="C8075"/>
      <c r="D8075"/>
      <c r="E8075"/>
      <c r="F8075"/>
      <c r="G8075"/>
      <c r="H8075"/>
      <c r="I8075"/>
      <c r="J8075"/>
      <c r="K8075"/>
    </row>
    <row r="8076" spans="1:11" x14ac:dyDescent="0.2">
      <c r="A8076"/>
      <c r="B8076"/>
      <c r="C8076"/>
      <c r="D8076"/>
      <c r="E8076"/>
      <c r="F8076"/>
      <c r="G8076"/>
      <c r="H8076"/>
      <c r="I8076"/>
      <c r="J8076"/>
      <c r="K8076"/>
    </row>
    <row r="8077" spans="1:11" x14ac:dyDescent="0.2">
      <c r="A8077"/>
      <c r="B8077"/>
      <c r="C8077"/>
      <c r="D8077"/>
      <c r="E8077"/>
      <c r="F8077"/>
      <c r="G8077"/>
      <c r="H8077"/>
      <c r="I8077"/>
      <c r="J8077"/>
      <c r="K8077"/>
    </row>
    <row r="8078" spans="1:11" x14ac:dyDescent="0.2">
      <c r="A8078"/>
      <c r="B8078"/>
      <c r="C8078"/>
      <c r="D8078"/>
      <c r="E8078"/>
      <c r="F8078"/>
      <c r="G8078"/>
      <c r="H8078"/>
      <c r="I8078"/>
      <c r="J8078"/>
      <c r="K8078"/>
    </row>
    <row r="8079" spans="1:11" x14ac:dyDescent="0.2">
      <c r="A8079"/>
      <c r="B8079"/>
      <c r="C8079"/>
      <c r="D8079"/>
      <c r="E8079"/>
      <c r="F8079"/>
      <c r="G8079"/>
      <c r="H8079"/>
      <c r="I8079"/>
      <c r="J8079"/>
      <c r="K8079"/>
    </row>
    <row r="8080" spans="1:11" x14ac:dyDescent="0.2">
      <c r="A8080"/>
      <c r="B8080"/>
      <c r="C8080"/>
      <c r="D8080"/>
      <c r="E8080"/>
      <c r="F8080"/>
      <c r="G8080"/>
      <c r="H8080"/>
      <c r="I8080"/>
      <c r="J8080"/>
      <c r="K8080"/>
    </row>
    <row r="8081" spans="1:11" x14ac:dyDescent="0.2">
      <c r="A8081"/>
      <c r="B8081"/>
      <c r="C8081"/>
      <c r="D8081"/>
      <c r="E8081"/>
      <c r="F8081"/>
      <c r="G8081"/>
      <c r="H8081"/>
      <c r="I8081"/>
      <c r="J8081"/>
      <c r="K8081"/>
    </row>
    <row r="8082" spans="1:11" x14ac:dyDescent="0.2">
      <c r="A8082"/>
      <c r="B8082"/>
      <c r="C8082"/>
      <c r="D8082"/>
      <c r="E8082"/>
      <c r="F8082"/>
      <c r="G8082"/>
      <c r="H8082"/>
      <c r="I8082"/>
      <c r="J8082"/>
      <c r="K8082"/>
    </row>
    <row r="8083" spans="1:11" x14ac:dyDescent="0.2">
      <c r="A8083"/>
      <c r="B8083"/>
      <c r="C8083"/>
      <c r="D8083"/>
      <c r="E8083"/>
      <c r="F8083"/>
      <c r="G8083"/>
      <c r="H8083"/>
      <c r="I8083"/>
      <c r="J8083"/>
      <c r="K8083"/>
    </row>
    <row r="8084" spans="1:11" x14ac:dyDescent="0.2">
      <c r="A8084"/>
      <c r="B8084"/>
      <c r="C8084"/>
      <c r="D8084"/>
      <c r="E8084"/>
      <c r="F8084"/>
      <c r="G8084"/>
      <c r="H8084"/>
      <c r="I8084"/>
      <c r="J8084"/>
      <c r="K8084"/>
    </row>
    <row r="8085" spans="1:11" x14ac:dyDescent="0.2">
      <c r="A8085"/>
      <c r="B8085"/>
      <c r="C8085"/>
      <c r="D8085"/>
      <c r="E8085"/>
      <c r="F8085"/>
      <c r="G8085"/>
      <c r="H8085"/>
      <c r="I8085"/>
      <c r="J8085"/>
      <c r="K8085"/>
    </row>
    <row r="8086" spans="1:11" x14ac:dyDescent="0.2">
      <c r="A8086"/>
      <c r="B8086"/>
      <c r="C8086"/>
      <c r="D8086"/>
      <c r="E8086"/>
      <c r="F8086"/>
      <c r="G8086"/>
      <c r="H8086"/>
      <c r="I8086"/>
      <c r="J8086"/>
      <c r="K8086"/>
    </row>
    <row r="8087" spans="1:11" x14ac:dyDescent="0.2">
      <c r="A8087"/>
      <c r="B8087"/>
      <c r="C8087"/>
      <c r="D8087"/>
      <c r="E8087"/>
      <c r="F8087"/>
      <c r="G8087"/>
      <c r="H8087"/>
      <c r="I8087"/>
      <c r="J8087"/>
      <c r="K8087"/>
    </row>
    <row r="8088" spans="1:11" x14ac:dyDescent="0.2">
      <c r="A8088"/>
      <c r="B8088"/>
      <c r="C8088"/>
      <c r="D8088"/>
      <c r="E8088"/>
      <c r="F8088"/>
      <c r="G8088"/>
      <c r="H8088"/>
      <c r="I8088"/>
      <c r="J8088"/>
      <c r="K8088"/>
    </row>
    <row r="8089" spans="1:11" x14ac:dyDescent="0.2">
      <c r="A8089"/>
      <c r="B8089"/>
      <c r="C8089"/>
      <c r="D8089"/>
      <c r="E8089"/>
      <c r="F8089"/>
      <c r="G8089"/>
      <c r="H8089"/>
      <c r="I8089"/>
      <c r="J8089"/>
      <c r="K8089"/>
    </row>
    <row r="8090" spans="1:11" x14ac:dyDescent="0.2">
      <c r="A8090"/>
      <c r="B8090"/>
      <c r="C8090"/>
      <c r="D8090"/>
      <c r="E8090"/>
      <c r="F8090"/>
      <c r="G8090"/>
      <c r="H8090"/>
      <c r="I8090"/>
      <c r="J8090"/>
      <c r="K8090"/>
    </row>
    <row r="8091" spans="1:11" x14ac:dyDescent="0.2">
      <c r="A8091"/>
      <c r="B8091"/>
      <c r="C8091"/>
      <c r="D8091"/>
      <c r="E8091"/>
      <c r="F8091"/>
      <c r="G8091"/>
      <c r="H8091"/>
      <c r="I8091"/>
      <c r="J8091"/>
      <c r="K8091"/>
    </row>
    <row r="8092" spans="1:11" x14ac:dyDescent="0.2">
      <c r="A8092"/>
      <c r="B8092"/>
      <c r="C8092"/>
      <c r="D8092"/>
      <c r="E8092"/>
      <c r="F8092"/>
      <c r="G8092"/>
      <c r="H8092"/>
      <c r="I8092"/>
      <c r="J8092"/>
      <c r="K8092"/>
    </row>
    <row r="8093" spans="1:11" x14ac:dyDescent="0.2">
      <c r="A8093"/>
      <c r="B8093"/>
      <c r="C8093"/>
      <c r="D8093"/>
      <c r="E8093"/>
      <c r="F8093"/>
      <c r="G8093"/>
      <c r="H8093"/>
      <c r="I8093"/>
      <c r="J8093"/>
      <c r="K8093"/>
    </row>
    <row r="8094" spans="1:11" x14ac:dyDescent="0.2">
      <c r="A8094"/>
      <c r="B8094"/>
      <c r="C8094"/>
      <c r="D8094"/>
      <c r="E8094"/>
      <c r="F8094"/>
      <c r="G8094"/>
      <c r="H8094"/>
      <c r="I8094"/>
      <c r="J8094"/>
      <c r="K8094"/>
    </row>
    <row r="8095" spans="1:11" x14ac:dyDescent="0.2">
      <c r="A8095"/>
      <c r="B8095"/>
      <c r="C8095"/>
      <c r="D8095"/>
      <c r="E8095"/>
      <c r="F8095"/>
      <c r="G8095"/>
      <c r="H8095"/>
      <c r="I8095"/>
      <c r="J8095"/>
      <c r="K8095"/>
    </row>
    <row r="8096" spans="1:11" x14ac:dyDescent="0.2">
      <c r="A8096"/>
      <c r="B8096"/>
      <c r="C8096"/>
      <c r="D8096"/>
      <c r="E8096"/>
      <c r="F8096"/>
      <c r="G8096"/>
      <c r="H8096"/>
      <c r="I8096"/>
      <c r="J8096"/>
      <c r="K8096"/>
    </row>
    <row r="8097" spans="1:11" x14ac:dyDescent="0.2">
      <c r="A8097"/>
      <c r="B8097"/>
      <c r="C8097"/>
      <c r="D8097"/>
      <c r="E8097"/>
      <c r="F8097"/>
      <c r="G8097"/>
      <c r="H8097"/>
      <c r="I8097"/>
      <c r="J8097"/>
      <c r="K8097"/>
    </row>
    <row r="8098" spans="1:11" x14ac:dyDescent="0.2">
      <c r="A8098"/>
      <c r="B8098"/>
      <c r="C8098"/>
      <c r="D8098"/>
      <c r="E8098"/>
      <c r="F8098"/>
      <c r="G8098"/>
      <c r="H8098"/>
      <c r="I8098"/>
      <c r="J8098"/>
      <c r="K8098"/>
    </row>
    <row r="8099" spans="1:11" x14ac:dyDescent="0.2">
      <c r="A8099"/>
      <c r="B8099"/>
      <c r="C8099"/>
      <c r="D8099"/>
      <c r="E8099"/>
      <c r="F8099"/>
      <c r="G8099"/>
      <c r="H8099"/>
      <c r="I8099"/>
      <c r="J8099"/>
      <c r="K8099"/>
    </row>
    <row r="8100" spans="1:11" x14ac:dyDescent="0.2">
      <c r="A8100"/>
      <c r="B8100"/>
      <c r="C8100"/>
      <c r="D8100"/>
      <c r="E8100"/>
      <c r="F8100"/>
      <c r="G8100"/>
      <c r="H8100"/>
      <c r="I8100"/>
      <c r="J8100"/>
      <c r="K8100"/>
    </row>
    <row r="8101" spans="1:11" x14ac:dyDescent="0.2">
      <c r="A8101"/>
      <c r="B8101"/>
      <c r="C8101"/>
      <c r="D8101"/>
      <c r="E8101"/>
      <c r="F8101"/>
      <c r="G8101"/>
      <c r="H8101"/>
      <c r="I8101"/>
      <c r="J8101"/>
      <c r="K8101"/>
    </row>
    <row r="8102" spans="1:11" x14ac:dyDescent="0.2">
      <c r="A8102"/>
      <c r="B8102"/>
      <c r="C8102"/>
      <c r="D8102"/>
      <c r="E8102"/>
      <c r="F8102"/>
      <c r="G8102"/>
      <c r="H8102"/>
      <c r="I8102"/>
      <c r="J8102"/>
      <c r="K8102"/>
    </row>
    <row r="8103" spans="1:11" x14ac:dyDescent="0.2">
      <c r="A8103"/>
      <c r="B8103"/>
      <c r="C8103"/>
      <c r="D8103"/>
      <c r="E8103"/>
      <c r="F8103"/>
      <c r="G8103"/>
      <c r="H8103"/>
      <c r="I8103"/>
      <c r="J8103"/>
      <c r="K8103"/>
    </row>
    <row r="8104" spans="1:11" x14ac:dyDescent="0.2">
      <c r="A8104"/>
      <c r="B8104"/>
      <c r="C8104"/>
      <c r="D8104"/>
      <c r="E8104"/>
      <c r="F8104"/>
      <c r="G8104"/>
      <c r="H8104"/>
      <c r="I8104"/>
      <c r="J8104"/>
      <c r="K8104"/>
    </row>
    <row r="8105" spans="1:11" x14ac:dyDescent="0.2">
      <c r="A8105"/>
      <c r="B8105"/>
      <c r="C8105"/>
      <c r="D8105"/>
      <c r="E8105"/>
      <c r="F8105"/>
      <c r="G8105"/>
      <c r="H8105"/>
      <c r="I8105"/>
      <c r="J8105"/>
      <c r="K8105"/>
    </row>
    <row r="8106" spans="1:11" x14ac:dyDescent="0.2">
      <c r="A8106"/>
      <c r="B8106"/>
      <c r="C8106"/>
      <c r="D8106"/>
      <c r="E8106"/>
      <c r="F8106"/>
      <c r="G8106"/>
      <c r="H8106"/>
      <c r="I8106"/>
      <c r="J8106"/>
      <c r="K8106"/>
    </row>
    <row r="8107" spans="1:11" x14ac:dyDescent="0.2">
      <c r="A8107"/>
      <c r="B8107"/>
      <c r="C8107"/>
      <c r="D8107"/>
      <c r="E8107"/>
      <c r="F8107"/>
      <c r="G8107"/>
      <c r="H8107"/>
      <c r="I8107"/>
      <c r="J8107"/>
      <c r="K8107"/>
    </row>
    <row r="8108" spans="1:11" x14ac:dyDescent="0.2">
      <c r="A8108"/>
      <c r="B8108"/>
      <c r="C8108"/>
      <c r="D8108"/>
      <c r="E8108"/>
      <c r="F8108"/>
      <c r="G8108"/>
      <c r="H8108"/>
      <c r="I8108"/>
      <c r="J8108"/>
      <c r="K8108"/>
    </row>
    <row r="8109" spans="1:11" x14ac:dyDescent="0.2">
      <c r="A8109"/>
      <c r="B8109"/>
      <c r="C8109"/>
      <c r="D8109"/>
      <c r="E8109"/>
      <c r="F8109"/>
      <c r="G8109"/>
      <c r="H8109"/>
      <c r="I8109"/>
      <c r="J8109"/>
      <c r="K8109"/>
    </row>
    <row r="8110" spans="1:11" x14ac:dyDescent="0.2">
      <c r="A8110"/>
      <c r="B8110"/>
      <c r="C8110"/>
      <c r="D8110"/>
      <c r="E8110"/>
      <c r="F8110"/>
      <c r="G8110"/>
      <c r="H8110"/>
      <c r="I8110"/>
      <c r="J8110"/>
      <c r="K8110"/>
    </row>
    <row r="8111" spans="1:11" x14ac:dyDescent="0.2">
      <c r="A8111"/>
      <c r="B8111"/>
      <c r="C8111"/>
      <c r="D8111"/>
      <c r="E8111"/>
      <c r="F8111"/>
      <c r="G8111"/>
      <c r="H8111"/>
      <c r="I8111"/>
      <c r="J8111"/>
      <c r="K8111"/>
    </row>
    <row r="8112" spans="1:11" x14ac:dyDescent="0.2">
      <c r="A8112"/>
      <c r="B8112"/>
      <c r="C8112"/>
      <c r="D8112"/>
      <c r="E8112"/>
      <c r="F8112"/>
      <c r="G8112"/>
      <c r="H8112"/>
      <c r="I8112"/>
      <c r="J8112"/>
      <c r="K8112"/>
    </row>
    <row r="8113" spans="1:11" x14ac:dyDescent="0.2">
      <c r="A8113"/>
      <c r="B8113"/>
      <c r="C8113"/>
      <c r="D8113"/>
      <c r="E8113"/>
      <c r="F8113"/>
      <c r="G8113"/>
      <c r="H8113"/>
      <c r="I8113"/>
      <c r="J8113"/>
      <c r="K8113"/>
    </row>
    <row r="8114" spans="1:11" x14ac:dyDescent="0.2">
      <c r="A8114"/>
      <c r="B8114"/>
      <c r="C8114"/>
      <c r="D8114"/>
      <c r="E8114"/>
      <c r="F8114"/>
      <c r="G8114"/>
      <c r="H8114"/>
      <c r="I8114"/>
      <c r="J8114"/>
      <c r="K8114"/>
    </row>
    <row r="8115" spans="1:11" x14ac:dyDescent="0.2">
      <c r="A8115"/>
      <c r="B8115"/>
      <c r="C8115"/>
      <c r="D8115"/>
      <c r="E8115"/>
      <c r="F8115"/>
      <c r="G8115"/>
      <c r="H8115"/>
      <c r="I8115"/>
      <c r="J8115"/>
      <c r="K8115"/>
    </row>
    <row r="8116" spans="1:11" x14ac:dyDescent="0.2">
      <c r="A8116"/>
      <c r="B8116"/>
      <c r="C8116"/>
      <c r="D8116"/>
      <c r="E8116"/>
      <c r="F8116"/>
      <c r="G8116"/>
      <c r="H8116"/>
      <c r="I8116"/>
      <c r="J8116"/>
      <c r="K8116"/>
    </row>
    <row r="8117" spans="1:11" x14ac:dyDescent="0.2">
      <c r="A8117"/>
      <c r="B8117"/>
      <c r="C8117"/>
      <c r="D8117"/>
      <c r="E8117"/>
      <c r="F8117"/>
      <c r="G8117"/>
      <c r="H8117"/>
      <c r="I8117"/>
      <c r="J8117"/>
      <c r="K8117"/>
    </row>
    <row r="8118" spans="1:11" x14ac:dyDescent="0.2">
      <c r="A8118"/>
      <c r="B8118"/>
      <c r="C8118"/>
      <c r="D8118"/>
      <c r="E8118"/>
      <c r="F8118"/>
      <c r="G8118"/>
      <c r="H8118"/>
      <c r="I8118"/>
      <c r="J8118"/>
      <c r="K8118"/>
    </row>
    <row r="8119" spans="1:11" x14ac:dyDescent="0.2">
      <c r="A8119"/>
      <c r="B8119"/>
      <c r="C8119"/>
      <c r="D8119"/>
      <c r="E8119"/>
      <c r="F8119"/>
      <c r="G8119"/>
      <c r="H8119"/>
      <c r="I8119"/>
      <c r="J8119"/>
      <c r="K8119"/>
    </row>
    <row r="8120" spans="1:11" x14ac:dyDescent="0.2">
      <c r="A8120"/>
      <c r="B8120"/>
      <c r="C8120"/>
      <c r="D8120"/>
      <c r="E8120"/>
      <c r="F8120"/>
      <c r="G8120"/>
      <c r="H8120"/>
      <c r="I8120"/>
      <c r="J8120"/>
      <c r="K8120"/>
    </row>
    <row r="8121" spans="1:11" x14ac:dyDescent="0.2">
      <c r="A8121"/>
      <c r="B8121"/>
      <c r="C8121"/>
      <c r="D8121"/>
      <c r="E8121"/>
      <c r="F8121"/>
      <c r="G8121"/>
      <c r="H8121"/>
      <c r="I8121"/>
      <c r="J8121"/>
      <c r="K8121"/>
    </row>
    <row r="8122" spans="1:11" x14ac:dyDescent="0.2">
      <c r="A8122"/>
      <c r="B8122"/>
      <c r="C8122"/>
      <c r="D8122"/>
      <c r="E8122"/>
      <c r="F8122"/>
      <c r="G8122"/>
      <c r="H8122"/>
      <c r="I8122"/>
      <c r="J8122"/>
      <c r="K8122"/>
    </row>
    <row r="8123" spans="1:11" x14ac:dyDescent="0.2">
      <c r="A8123"/>
      <c r="B8123"/>
      <c r="C8123"/>
      <c r="D8123"/>
      <c r="E8123"/>
      <c r="F8123"/>
      <c r="G8123"/>
      <c r="H8123"/>
      <c r="I8123"/>
      <c r="J8123"/>
      <c r="K8123"/>
    </row>
    <row r="8124" spans="1:11" x14ac:dyDescent="0.2">
      <c r="A8124"/>
      <c r="B8124"/>
      <c r="C8124"/>
      <c r="D8124"/>
      <c r="E8124"/>
      <c r="F8124"/>
      <c r="G8124"/>
      <c r="H8124"/>
      <c r="I8124"/>
      <c r="J8124"/>
      <c r="K8124"/>
    </row>
    <row r="8125" spans="1:11" x14ac:dyDescent="0.2">
      <c r="A8125"/>
      <c r="B8125"/>
      <c r="C8125"/>
      <c r="D8125"/>
      <c r="E8125"/>
      <c r="F8125"/>
      <c r="G8125"/>
      <c r="H8125"/>
      <c r="I8125"/>
      <c r="J8125"/>
      <c r="K8125"/>
    </row>
    <row r="8126" spans="1:11" x14ac:dyDescent="0.2">
      <c r="A8126"/>
      <c r="B8126"/>
      <c r="C8126"/>
      <c r="D8126"/>
      <c r="E8126"/>
      <c r="F8126"/>
      <c r="G8126"/>
      <c r="H8126"/>
      <c r="I8126"/>
      <c r="J8126"/>
      <c r="K8126"/>
    </row>
    <row r="8127" spans="1:11" x14ac:dyDescent="0.2">
      <c r="A8127"/>
      <c r="B8127"/>
      <c r="C8127"/>
      <c r="D8127"/>
      <c r="E8127"/>
      <c r="F8127"/>
      <c r="G8127"/>
      <c r="H8127"/>
      <c r="I8127"/>
      <c r="J8127"/>
      <c r="K8127"/>
    </row>
    <row r="8128" spans="1:11" x14ac:dyDescent="0.2">
      <c r="A8128"/>
      <c r="B8128"/>
      <c r="C8128"/>
      <c r="D8128"/>
      <c r="E8128"/>
      <c r="F8128"/>
      <c r="G8128"/>
      <c r="H8128"/>
      <c r="I8128"/>
      <c r="J8128"/>
      <c r="K8128"/>
    </row>
    <row r="8129" spans="1:11" x14ac:dyDescent="0.2">
      <c r="A8129"/>
      <c r="B8129"/>
      <c r="C8129"/>
      <c r="D8129"/>
      <c r="E8129"/>
      <c r="F8129"/>
      <c r="G8129"/>
      <c r="H8129"/>
      <c r="I8129"/>
      <c r="J8129"/>
      <c r="K8129"/>
    </row>
    <row r="8130" spans="1:11" x14ac:dyDescent="0.2">
      <c r="A8130"/>
      <c r="B8130"/>
      <c r="C8130"/>
      <c r="D8130"/>
      <c r="E8130"/>
      <c r="F8130"/>
      <c r="G8130"/>
      <c r="H8130"/>
      <c r="I8130"/>
      <c r="J8130"/>
      <c r="K8130"/>
    </row>
    <row r="8131" spans="1:11" x14ac:dyDescent="0.2">
      <c r="A8131"/>
      <c r="B8131"/>
      <c r="C8131"/>
      <c r="D8131"/>
      <c r="E8131"/>
      <c r="F8131"/>
      <c r="G8131"/>
      <c r="H8131"/>
      <c r="I8131"/>
      <c r="J8131"/>
      <c r="K8131"/>
    </row>
    <row r="8132" spans="1:11" x14ac:dyDescent="0.2">
      <c r="A8132"/>
      <c r="B8132"/>
      <c r="C8132"/>
      <c r="D8132"/>
      <c r="E8132"/>
      <c r="F8132"/>
      <c r="G8132"/>
      <c r="H8132"/>
      <c r="I8132"/>
      <c r="J8132"/>
      <c r="K8132"/>
    </row>
    <row r="8133" spans="1:11" x14ac:dyDescent="0.2">
      <c r="A8133"/>
      <c r="B8133"/>
      <c r="C8133"/>
      <c r="D8133"/>
      <c r="E8133"/>
      <c r="F8133"/>
      <c r="G8133"/>
      <c r="H8133"/>
      <c r="I8133"/>
      <c r="J8133"/>
      <c r="K8133"/>
    </row>
    <row r="8134" spans="1:11" x14ac:dyDescent="0.2">
      <c r="A8134"/>
      <c r="B8134"/>
      <c r="C8134"/>
      <c r="D8134"/>
      <c r="E8134"/>
      <c r="F8134"/>
      <c r="G8134"/>
      <c r="H8134"/>
      <c r="I8134"/>
      <c r="J8134"/>
      <c r="K8134"/>
    </row>
    <row r="8135" spans="1:11" x14ac:dyDescent="0.2">
      <c r="A8135"/>
      <c r="B8135"/>
      <c r="C8135"/>
      <c r="D8135"/>
      <c r="E8135"/>
      <c r="F8135"/>
      <c r="G8135"/>
      <c r="H8135"/>
      <c r="I8135"/>
      <c r="J8135"/>
      <c r="K8135"/>
    </row>
    <row r="8136" spans="1:11" x14ac:dyDescent="0.2">
      <c r="A8136"/>
      <c r="B8136"/>
      <c r="C8136"/>
      <c r="D8136"/>
      <c r="E8136"/>
      <c r="F8136"/>
      <c r="G8136"/>
      <c r="H8136"/>
      <c r="I8136"/>
      <c r="J8136"/>
      <c r="K8136"/>
    </row>
    <row r="8137" spans="1:11" x14ac:dyDescent="0.2">
      <c r="A8137"/>
      <c r="B8137"/>
      <c r="C8137"/>
      <c r="D8137"/>
      <c r="E8137"/>
      <c r="F8137"/>
      <c r="G8137"/>
      <c r="H8137"/>
      <c r="I8137"/>
      <c r="J8137"/>
      <c r="K8137"/>
    </row>
    <row r="8138" spans="1:11" x14ac:dyDescent="0.2">
      <c r="A8138"/>
      <c r="B8138"/>
      <c r="C8138"/>
      <c r="D8138"/>
      <c r="E8138"/>
      <c r="F8138"/>
      <c r="G8138"/>
      <c r="H8138"/>
      <c r="I8138"/>
      <c r="J8138"/>
      <c r="K8138"/>
    </row>
    <row r="8139" spans="1:11" x14ac:dyDescent="0.2">
      <c r="A8139"/>
      <c r="B8139"/>
      <c r="C8139"/>
      <c r="D8139"/>
      <c r="E8139"/>
      <c r="F8139"/>
      <c r="G8139"/>
      <c r="H8139"/>
      <c r="I8139"/>
      <c r="J8139"/>
      <c r="K8139"/>
    </row>
    <row r="8140" spans="1:11" x14ac:dyDescent="0.2">
      <c r="A8140"/>
      <c r="B8140"/>
      <c r="C8140"/>
      <c r="D8140"/>
      <c r="E8140"/>
      <c r="F8140"/>
      <c r="G8140"/>
      <c r="H8140"/>
      <c r="I8140"/>
      <c r="J8140"/>
      <c r="K8140"/>
    </row>
    <row r="8141" spans="1:11" x14ac:dyDescent="0.2">
      <c r="A8141"/>
      <c r="B8141"/>
      <c r="C8141"/>
      <c r="D8141"/>
      <c r="E8141"/>
      <c r="F8141"/>
      <c r="G8141"/>
      <c r="H8141"/>
      <c r="I8141"/>
      <c r="J8141"/>
      <c r="K8141"/>
    </row>
    <row r="8142" spans="1:11" x14ac:dyDescent="0.2">
      <c r="A8142"/>
      <c r="B8142"/>
      <c r="C8142"/>
      <c r="D8142"/>
      <c r="E8142"/>
      <c r="F8142"/>
      <c r="G8142"/>
      <c r="H8142"/>
      <c r="I8142"/>
      <c r="J8142"/>
      <c r="K8142"/>
    </row>
    <row r="8143" spans="1:11" x14ac:dyDescent="0.2">
      <c r="A8143"/>
      <c r="B8143"/>
      <c r="C8143"/>
      <c r="D8143"/>
      <c r="E8143"/>
      <c r="F8143"/>
      <c r="G8143"/>
      <c r="H8143"/>
      <c r="I8143"/>
      <c r="J8143"/>
      <c r="K8143"/>
    </row>
    <row r="8144" spans="1:11" x14ac:dyDescent="0.2">
      <c r="A8144"/>
      <c r="B8144"/>
      <c r="C8144"/>
      <c r="D8144"/>
      <c r="E8144"/>
      <c r="F8144"/>
      <c r="G8144"/>
      <c r="H8144"/>
      <c r="I8144"/>
      <c r="J8144"/>
      <c r="K8144"/>
    </row>
    <row r="8145" spans="1:11" x14ac:dyDescent="0.2">
      <c r="A8145"/>
      <c r="B8145"/>
      <c r="C8145"/>
      <c r="D8145"/>
      <c r="E8145"/>
      <c r="F8145"/>
      <c r="G8145"/>
      <c r="H8145"/>
      <c r="I8145"/>
      <c r="J8145"/>
      <c r="K8145"/>
    </row>
    <row r="8146" spans="1:11" x14ac:dyDescent="0.2">
      <c r="A8146"/>
      <c r="B8146"/>
      <c r="C8146"/>
      <c r="D8146"/>
      <c r="E8146"/>
      <c r="F8146"/>
      <c r="G8146"/>
      <c r="H8146"/>
      <c r="I8146"/>
      <c r="J8146"/>
      <c r="K8146"/>
    </row>
    <row r="8147" spans="1:11" x14ac:dyDescent="0.2">
      <c r="A8147"/>
      <c r="B8147"/>
      <c r="C8147"/>
      <c r="D8147"/>
      <c r="E8147"/>
      <c r="F8147"/>
      <c r="G8147"/>
      <c r="H8147"/>
      <c r="I8147"/>
      <c r="J8147"/>
      <c r="K8147"/>
    </row>
    <row r="8148" spans="1:11" x14ac:dyDescent="0.2">
      <c r="A8148"/>
      <c r="B8148"/>
      <c r="C8148"/>
      <c r="D8148"/>
      <c r="E8148"/>
      <c r="F8148"/>
      <c r="G8148"/>
      <c r="H8148"/>
      <c r="I8148"/>
      <c r="J8148"/>
      <c r="K8148"/>
    </row>
    <row r="8149" spans="1:11" x14ac:dyDescent="0.2">
      <c r="A8149"/>
      <c r="B8149"/>
      <c r="C8149"/>
      <c r="D8149"/>
      <c r="E8149"/>
      <c r="F8149"/>
      <c r="G8149"/>
      <c r="H8149"/>
      <c r="I8149"/>
      <c r="J8149"/>
      <c r="K8149"/>
    </row>
    <row r="8150" spans="1:11" x14ac:dyDescent="0.2">
      <c r="A8150"/>
      <c r="B8150"/>
      <c r="C8150"/>
      <c r="D8150"/>
      <c r="E8150"/>
      <c r="F8150"/>
      <c r="G8150"/>
      <c r="H8150"/>
      <c r="I8150"/>
      <c r="J8150"/>
      <c r="K8150"/>
    </row>
    <row r="8151" spans="1:11" x14ac:dyDescent="0.2">
      <c r="A8151"/>
      <c r="B8151"/>
      <c r="C8151"/>
      <c r="D8151"/>
      <c r="E8151"/>
      <c r="F8151"/>
      <c r="G8151"/>
      <c r="H8151"/>
      <c r="I8151"/>
      <c r="J8151"/>
      <c r="K8151"/>
    </row>
    <row r="8152" spans="1:11" x14ac:dyDescent="0.2">
      <c r="A8152"/>
      <c r="B8152"/>
      <c r="C8152"/>
      <c r="D8152"/>
      <c r="E8152"/>
      <c r="F8152"/>
      <c r="G8152"/>
      <c r="H8152"/>
      <c r="I8152"/>
      <c r="J8152"/>
      <c r="K8152"/>
    </row>
    <row r="8153" spans="1:11" x14ac:dyDescent="0.2">
      <c r="A8153"/>
      <c r="B8153"/>
      <c r="C8153"/>
      <c r="D8153"/>
      <c r="E8153"/>
      <c r="F8153"/>
      <c r="G8153"/>
      <c r="H8153"/>
      <c r="I8153"/>
      <c r="J8153"/>
      <c r="K8153"/>
    </row>
    <row r="8154" spans="1:11" x14ac:dyDescent="0.2">
      <c r="A8154"/>
      <c r="B8154"/>
      <c r="C8154"/>
      <c r="D8154"/>
      <c r="E8154"/>
      <c r="F8154"/>
      <c r="G8154"/>
      <c r="H8154"/>
      <c r="I8154"/>
      <c r="J8154"/>
      <c r="K8154"/>
    </row>
    <row r="8155" spans="1:11" x14ac:dyDescent="0.2">
      <c r="A8155"/>
      <c r="B8155"/>
      <c r="C8155"/>
      <c r="D8155"/>
      <c r="E8155"/>
      <c r="F8155"/>
      <c r="G8155"/>
      <c r="H8155"/>
      <c r="I8155"/>
      <c r="J8155"/>
      <c r="K8155"/>
    </row>
    <row r="8156" spans="1:11" x14ac:dyDescent="0.2">
      <c r="A8156"/>
      <c r="B8156"/>
      <c r="C8156"/>
      <c r="D8156"/>
      <c r="E8156"/>
      <c r="F8156"/>
      <c r="G8156"/>
      <c r="H8156"/>
      <c r="I8156"/>
      <c r="J8156"/>
      <c r="K8156"/>
    </row>
    <row r="8157" spans="1:11" x14ac:dyDescent="0.2">
      <c r="A8157"/>
      <c r="B8157"/>
      <c r="C8157"/>
      <c r="D8157"/>
      <c r="E8157"/>
      <c r="F8157"/>
      <c r="G8157"/>
      <c r="H8157"/>
      <c r="I8157"/>
      <c r="J8157"/>
      <c r="K8157"/>
    </row>
    <row r="8158" spans="1:11" x14ac:dyDescent="0.2">
      <c r="A8158"/>
      <c r="B8158"/>
      <c r="C8158"/>
      <c r="D8158"/>
      <c r="E8158"/>
      <c r="F8158"/>
      <c r="G8158"/>
      <c r="H8158"/>
      <c r="I8158"/>
      <c r="J8158"/>
      <c r="K8158"/>
    </row>
    <row r="8159" spans="1:11" x14ac:dyDescent="0.2">
      <c r="A8159"/>
      <c r="B8159"/>
      <c r="C8159"/>
      <c r="D8159"/>
      <c r="E8159"/>
      <c r="F8159"/>
      <c r="G8159"/>
      <c r="H8159"/>
      <c r="I8159"/>
      <c r="J8159"/>
      <c r="K8159"/>
    </row>
    <row r="8160" spans="1:11" x14ac:dyDescent="0.2">
      <c r="A8160"/>
      <c r="B8160"/>
      <c r="C8160"/>
      <c r="D8160"/>
      <c r="E8160"/>
      <c r="F8160"/>
      <c r="G8160"/>
      <c r="H8160"/>
      <c r="I8160"/>
      <c r="J8160"/>
      <c r="K8160"/>
    </row>
    <row r="8161" spans="1:11" x14ac:dyDescent="0.2">
      <c r="A8161"/>
      <c r="B8161"/>
      <c r="C8161"/>
      <c r="D8161"/>
      <c r="E8161"/>
      <c r="F8161"/>
      <c r="G8161"/>
      <c r="H8161"/>
      <c r="I8161"/>
      <c r="J8161"/>
      <c r="K8161"/>
    </row>
    <row r="8162" spans="1:11" x14ac:dyDescent="0.2">
      <c r="A8162"/>
      <c r="B8162"/>
      <c r="C8162"/>
      <c r="D8162"/>
      <c r="E8162"/>
      <c r="F8162"/>
      <c r="G8162"/>
      <c r="H8162"/>
      <c r="I8162"/>
      <c r="J8162"/>
      <c r="K8162"/>
    </row>
    <row r="8163" spans="1:11" x14ac:dyDescent="0.2">
      <c r="A8163"/>
      <c r="B8163"/>
      <c r="C8163"/>
      <c r="D8163"/>
      <c r="E8163"/>
      <c r="F8163"/>
      <c r="G8163"/>
      <c r="H8163"/>
      <c r="I8163"/>
      <c r="J8163"/>
      <c r="K8163"/>
    </row>
    <row r="8164" spans="1:11" x14ac:dyDescent="0.2">
      <c r="A8164"/>
      <c r="B8164"/>
      <c r="C8164"/>
      <c r="D8164"/>
      <c r="E8164"/>
      <c r="F8164"/>
      <c r="G8164"/>
      <c r="H8164"/>
      <c r="I8164"/>
      <c r="J8164"/>
      <c r="K8164"/>
    </row>
    <row r="8165" spans="1:11" x14ac:dyDescent="0.2">
      <c r="A8165"/>
      <c r="B8165"/>
      <c r="C8165"/>
      <c r="D8165"/>
      <c r="E8165"/>
      <c r="F8165"/>
      <c r="G8165"/>
      <c r="H8165"/>
      <c r="I8165"/>
      <c r="J8165"/>
      <c r="K8165"/>
    </row>
    <row r="8166" spans="1:11" x14ac:dyDescent="0.2">
      <c r="A8166"/>
      <c r="B8166"/>
      <c r="C8166"/>
      <c r="D8166"/>
      <c r="E8166"/>
      <c r="F8166"/>
      <c r="G8166"/>
      <c r="H8166"/>
      <c r="I8166"/>
      <c r="J8166"/>
      <c r="K8166"/>
    </row>
    <row r="8167" spans="1:11" x14ac:dyDescent="0.2">
      <c r="A8167"/>
      <c r="B8167"/>
      <c r="C8167"/>
      <c r="D8167"/>
      <c r="E8167"/>
      <c r="F8167"/>
      <c r="G8167"/>
      <c r="H8167"/>
      <c r="I8167"/>
      <c r="J8167"/>
      <c r="K8167"/>
    </row>
    <row r="8168" spans="1:11" x14ac:dyDescent="0.2">
      <c r="A8168"/>
      <c r="B8168"/>
      <c r="C8168"/>
      <c r="D8168"/>
      <c r="E8168"/>
      <c r="F8168"/>
      <c r="G8168"/>
      <c r="H8168"/>
      <c r="I8168"/>
      <c r="J8168"/>
      <c r="K8168"/>
    </row>
    <row r="8169" spans="1:11" x14ac:dyDescent="0.2">
      <c r="A8169"/>
      <c r="B8169"/>
      <c r="C8169"/>
      <c r="D8169"/>
      <c r="E8169"/>
      <c r="F8169"/>
      <c r="G8169"/>
      <c r="H8169"/>
      <c r="I8169"/>
      <c r="J8169"/>
      <c r="K8169"/>
    </row>
    <row r="8170" spans="1:11" x14ac:dyDescent="0.2">
      <c r="A8170"/>
      <c r="B8170"/>
      <c r="C8170"/>
      <c r="D8170"/>
      <c r="E8170"/>
      <c r="F8170"/>
      <c r="G8170"/>
      <c r="H8170"/>
      <c r="I8170"/>
      <c r="J8170"/>
      <c r="K8170"/>
    </row>
    <row r="8171" spans="1:11" x14ac:dyDescent="0.2">
      <c r="A8171"/>
      <c r="B8171"/>
      <c r="C8171"/>
      <c r="D8171"/>
      <c r="E8171"/>
      <c r="F8171"/>
      <c r="G8171"/>
      <c r="H8171"/>
      <c r="I8171"/>
      <c r="J8171"/>
      <c r="K8171"/>
    </row>
    <row r="8172" spans="1:11" x14ac:dyDescent="0.2">
      <c r="A8172"/>
      <c r="B8172"/>
      <c r="C8172"/>
      <c r="D8172"/>
      <c r="E8172"/>
      <c r="F8172"/>
      <c r="G8172"/>
      <c r="H8172"/>
      <c r="I8172"/>
      <c r="J8172"/>
      <c r="K8172"/>
    </row>
    <row r="8173" spans="1:11" x14ac:dyDescent="0.2">
      <c r="A8173"/>
      <c r="B8173"/>
      <c r="C8173"/>
      <c r="D8173"/>
      <c r="E8173"/>
      <c r="F8173"/>
      <c r="G8173"/>
      <c r="H8173"/>
      <c r="I8173"/>
      <c r="J8173"/>
      <c r="K8173"/>
    </row>
    <row r="8174" spans="1:11" x14ac:dyDescent="0.2">
      <c r="A8174"/>
      <c r="B8174"/>
      <c r="C8174"/>
      <c r="D8174"/>
      <c r="E8174"/>
      <c r="F8174"/>
      <c r="G8174"/>
      <c r="H8174"/>
      <c r="I8174"/>
      <c r="J8174"/>
      <c r="K8174"/>
    </row>
    <row r="8175" spans="1:11" x14ac:dyDescent="0.2">
      <c r="A8175"/>
      <c r="B8175"/>
      <c r="C8175"/>
      <c r="D8175"/>
      <c r="E8175"/>
      <c r="F8175"/>
      <c r="G8175"/>
      <c r="H8175"/>
      <c r="I8175"/>
      <c r="J8175"/>
      <c r="K8175"/>
    </row>
    <row r="8176" spans="1:11" x14ac:dyDescent="0.2">
      <c r="A8176"/>
      <c r="B8176"/>
      <c r="C8176"/>
      <c r="D8176"/>
      <c r="E8176"/>
      <c r="F8176"/>
      <c r="G8176"/>
      <c r="H8176"/>
      <c r="I8176"/>
      <c r="J8176"/>
      <c r="K8176"/>
    </row>
    <row r="8177" spans="1:11" x14ac:dyDescent="0.2">
      <c r="A8177"/>
      <c r="B8177"/>
      <c r="C8177"/>
      <c r="D8177"/>
      <c r="E8177"/>
      <c r="F8177"/>
      <c r="G8177"/>
      <c r="H8177"/>
      <c r="I8177"/>
      <c r="J8177"/>
      <c r="K8177"/>
    </row>
    <row r="8178" spans="1:11" x14ac:dyDescent="0.2">
      <c r="A8178"/>
      <c r="B8178"/>
      <c r="C8178"/>
      <c r="D8178"/>
      <c r="E8178"/>
      <c r="F8178"/>
      <c r="G8178"/>
      <c r="H8178"/>
      <c r="I8178"/>
      <c r="J8178"/>
      <c r="K8178"/>
    </row>
    <row r="8179" spans="1:11" x14ac:dyDescent="0.2">
      <c r="A8179"/>
      <c r="B8179"/>
      <c r="C8179"/>
      <c r="D8179"/>
      <c r="E8179"/>
      <c r="F8179"/>
      <c r="G8179"/>
      <c r="H8179"/>
      <c r="I8179"/>
      <c r="J8179"/>
      <c r="K8179"/>
    </row>
    <row r="8180" spans="1:11" x14ac:dyDescent="0.2">
      <c r="A8180"/>
      <c r="B8180"/>
      <c r="C8180"/>
      <c r="D8180"/>
      <c r="E8180"/>
      <c r="F8180"/>
      <c r="G8180"/>
      <c r="H8180"/>
      <c r="I8180"/>
      <c r="J8180"/>
      <c r="K8180"/>
    </row>
    <row r="8181" spans="1:11" x14ac:dyDescent="0.2">
      <c r="A8181"/>
      <c r="B8181"/>
      <c r="C8181"/>
      <c r="D8181"/>
      <c r="E8181"/>
      <c r="F8181"/>
      <c r="G8181"/>
      <c r="H8181"/>
      <c r="I8181"/>
      <c r="J8181"/>
      <c r="K8181"/>
    </row>
    <row r="8182" spans="1:11" x14ac:dyDescent="0.2">
      <c r="A8182"/>
      <c r="B8182"/>
      <c r="C8182"/>
      <c r="D8182"/>
      <c r="E8182"/>
      <c r="F8182"/>
      <c r="G8182"/>
      <c r="H8182"/>
      <c r="I8182"/>
      <c r="J8182"/>
      <c r="K8182"/>
    </row>
    <row r="8183" spans="1:11" x14ac:dyDescent="0.2">
      <c r="A8183"/>
      <c r="B8183"/>
      <c r="C8183"/>
      <c r="D8183"/>
      <c r="E8183"/>
      <c r="F8183"/>
      <c r="G8183"/>
      <c r="H8183"/>
      <c r="I8183"/>
      <c r="J8183"/>
      <c r="K8183"/>
    </row>
    <row r="8184" spans="1:11" x14ac:dyDescent="0.2">
      <c r="A8184"/>
      <c r="B8184"/>
      <c r="C8184"/>
      <c r="D8184"/>
      <c r="E8184"/>
      <c r="F8184"/>
      <c r="G8184"/>
      <c r="H8184"/>
      <c r="I8184"/>
      <c r="J8184"/>
      <c r="K8184"/>
    </row>
    <row r="8185" spans="1:11" x14ac:dyDescent="0.2">
      <c r="A8185"/>
      <c r="B8185"/>
      <c r="C8185"/>
      <c r="D8185"/>
      <c r="E8185"/>
      <c r="F8185"/>
      <c r="G8185"/>
      <c r="H8185"/>
      <c r="I8185"/>
      <c r="J8185"/>
      <c r="K8185"/>
    </row>
    <row r="8186" spans="1:11" x14ac:dyDescent="0.2">
      <c r="A8186"/>
      <c r="B8186"/>
      <c r="C8186"/>
      <c r="D8186"/>
      <c r="E8186"/>
      <c r="F8186"/>
      <c r="G8186"/>
      <c r="H8186"/>
      <c r="I8186"/>
      <c r="J8186"/>
      <c r="K8186"/>
    </row>
    <row r="8187" spans="1:11" x14ac:dyDescent="0.2">
      <c r="A8187"/>
      <c r="B8187"/>
      <c r="C8187"/>
      <c r="D8187"/>
      <c r="E8187"/>
      <c r="F8187"/>
      <c r="G8187"/>
      <c r="H8187"/>
      <c r="I8187"/>
      <c r="J8187"/>
      <c r="K8187"/>
    </row>
    <row r="8188" spans="1:11" x14ac:dyDescent="0.2">
      <c r="A8188"/>
      <c r="B8188"/>
      <c r="C8188"/>
      <c r="D8188"/>
      <c r="E8188"/>
      <c r="F8188"/>
      <c r="G8188"/>
      <c r="H8188"/>
      <c r="I8188"/>
      <c r="J8188"/>
      <c r="K8188"/>
    </row>
    <row r="8189" spans="1:11" x14ac:dyDescent="0.2">
      <c r="A8189"/>
      <c r="B8189"/>
      <c r="C8189"/>
      <c r="D8189"/>
      <c r="E8189"/>
      <c r="F8189"/>
      <c r="G8189"/>
      <c r="H8189"/>
      <c r="I8189"/>
      <c r="J8189"/>
      <c r="K8189"/>
    </row>
    <row r="8190" spans="1:11" x14ac:dyDescent="0.2">
      <c r="A8190"/>
      <c r="B8190"/>
      <c r="C8190"/>
      <c r="D8190"/>
      <c r="E8190"/>
      <c r="F8190"/>
      <c r="G8190"/>
      <c r="H8190"/>
      <c r="I8190"/>
      <c r="J8190"/>
      <c r="K8190"/>
    </row>
    <row r="8191" spans="1:11" x14ac:dyDescent="0.2">
      <c r="A8191"/>
      <c r="B8191"/>
      <c r="C8191"/>
      <c r="D8191"/>
      <c r="E8191"/>
      <c r="F8191"/>
      <c r="G8191"/>
      <c r="H8191"/>
      <c r="I8191"/>
      <c r="J8191"/>
      <c r="K8191"/>
    </row>
    <row r="8192" spans="1:11" x14ac:dyDescent="0.2">
      <c r="A8192"/>
      <c r="B8192"/>
      <c r="C8192"/>
      <c r="D8192"/>
      <c r="E8192"/>
      <c r="F8192"/>
      <c r="G8192"/>
      <c r="H8192"/>
      <c r="I8192"/>
      <c r="J8192"/>
      <c r="K8192"/>
    </row>
    <row r="8193" spans="1:11" x14ac:dyDescent="0.2">
      <c r="A8193"/>
      <c r="B8193"/>
      <c r="C8193"/>
      <c r="D8193"/>
      <c r="E8193"/>
      <c r="F8193"/>
      <c r="G8193"/>
      <c r="H8193"/>
      <c r="I8193"/>
      <c r="J8193"/>
      <c r="K8193"/>
    </row>
    <row r="8194" spans="1:11" x14ac:dyDescent="0.2">
      <c r="A8194"/>
      <c r="B8194"/>
      <c r="C8194"/>
      <c r="D8194"/>
      <c r="E8194"/>
      <c r="F8194"/>
      <c r="G8194"/>
      <c r="H8194"/>
      <c r="I8194"/>
      <c r="J8194"/>
      <c r="K8194"/>
    </row>
    <row r="8195" spans="1:11" x14ac:dyDescent="0.2">
      <c r="A8195"/>
      <c r="B8195"/>
      <c r="C8195"/>
      <c r="D8195"/>
      <c r="E8195"/>
      <c r="F8195"/>
      <c r="G8195"/>
      <c r="H8195"/>
      <c r="I8195"/>
      <c r="J8195"/>
      <c r="K8195"/>
    </row>
    <row r="8196" spans="1:11" x14ac:dyDescent="0.2">
      <c r="A8196"/>
      <c r="B8196"/>
      <c r="C8196"/>
      <c r="D8196"/>
      <c r="E8196"/>
      <c r="F8196"/>
      <c r="G8196"/>
      <c r="H8196"/>
      <c r="I8196"/>
      <c r="J8196"/>
      <c r="K8196"/>
    </row>
    <row r="8197" spans="1:11" x14ac:dyDescent="0.2">
      <c r="A8197"/>
      <c r="B8197"/>
      <c r="C8197"/>
      <c r="D8197"/>
      <c r="E8197"/>
      <c r="F8197"/>
      <c r="G8197"/>
      <c r="H8197"/>
      <c r="I8197"/>
      <c r="J8197"/>
      <c r="K8197"/>
    </row>
    <row r="8198" spans="1:11" x14ac:dyDescent="0.2">
      <c r="A8198"/>
      <c r="B8198"/>
      <c r="C8198"/>
      <c r="D8198"/>
      <c r="E8198"/>
      <c r="F8198"/>
      <c r="G8198"/>
      <c r="H8198"/>
      <c r="I8198"/>
      <c r="J8198"/>
      <c r="K8198"/>
    </row>
    <row r="8199" spans="1:11" x14ac:dyDescent="0.2">
      <c r="A8199"/>
      <c r="B8199"/>
      <c r="C8199"/>
      <c r="D8199"/>
      <c r="E8199"/>
      <c r="F8199"/>
      <c r="G8199"/>
      <c r="H8199"/>
      <c r="I8199"/>
      <c r="J8199"/>
      <c r="K8199"/>
    </row>
    <row r="8200" spans="1:11" x14ac:dyDescent="0.2">
      <c r="A8200"/>
      <c r="B8200"/>
      <c r="C8200"/>
      <c r="D8200"/>
      <c r="E8200"/>
      <c r="F8200"/>
      <c r="G8200"/>
      <c r="H8200"/>
      <c r="I8200"/>
      <c r="J8200"/>
      <c r="K8200"/>
    </row>
    <row r="8201" spans="1:11" x14ac:dyDescent="0.2">
      <c r="A8201"/>
      <c r="B8201"/>
      <c r="C8201"/>
      <c r="D8201"/>
      <c r="E8201"/>
      <c r="F8201"/>
      <c r="G8201"/>
      <c r="H8201"/>
      <c r="I8201"/>
      <c r="J8201"/>
      <c r="K8201"/>
    </row>
    <row r="8202" spans="1:11" x14ac:dyDescent="0.2">
      <c r="A8202"/>
      <c r="B8202"/>
      <c r="C8202"/>
      <c r="D8202"/>
      <c r="E8202"/>
      <c r="F8202"/>
      <c r="G8202"/>
      <c r="H8202"/>
      <c r="I8202"/>
      <c r="J8202"/>
      <c r="K8202"/>
    </row>
    <row r="8203" spans="1:11" x14ac:dyDescent="0.2">
      <c r="A8203"/>
      <c r="B8203"/>
      <c r="C8203"/>
      <c r="D8203"/>
      <c r="E8203"/>
      <c r="F8203"/>
      <c r="G8203"/>
      <c r="H8203"/>
      <c r="I8203"/>
      <c r="J8203"/>
      <c r="K8203"/>
    </row>
    <row r="8204" spans="1:11" x14ac:dyDescent="0.2">
      <c r="A8204"/>
      <c r="B8204"/>
      <c r="C8204"/>
      <c r="D8204"/>
      <c r="E8204"/>
      <c r="F8204"/>
      <c r="G8204"/>
      <c r="H8204"/>
      <c r="I8204"/>
      <c r="J8204"/>
      <c r="K8204"/>
    </row>
    <row r="8205" spans="1:11" x14ac:dyDescent="0.2">
      <c r="A8205"/>
      <c r="B8205"/>
      <c r="C8205"/>
      <c r="D8205"/>
      <c r="E8205"/>
      <c r="F8205"/>
      <c r="G8205"/>
      <c r="H8205"/>
      <c r="I8205"/>
      <c r="J8205"/>
      <c r="K8205"/>
    </row>
    <row r="8206" spans="1:11" x14ac:dyDescent="0.2">
      <c r="A8206"/>
      <c r="B8206"/>
      <c r="C8206"/>
      <c r="D8206"/>
      <c r="E8206"/>
      <c r="F8206"/>
      <c r="G8206"/>
      <c r="H8206"/>
      <c r="I8206"/>
      <c r="J8206"/>
      <c r="K8206"/>
    </row>
    <row r="8207" spans="1:11" x14ac:dyDescent="0.2">
      <c r="A8207"/>
      <c r="B8207"/>
      <c r="C8207"/>
      <c r="D8207"/>
      <c r="E8207"/>
      <c r="F8207"/>
      <c r="G8207"/>
      <c r="H8207"/>
      <c r="I8207"/>
      <c r="J8207"/>
      <c r="K8207"/>
    </row>
    <row r="8208" spans="1:11" x14ac:dyDescent="0.2">
      <c r="A8208"/>
      <c r="B8208"/>
      <c r="C8208"/>
      <c r="D8208"/>
      <c r="E8208"/>
      <c r="F8208"/>
      <c r="G8208"/>
      <c r="H8208"/>
      <c r="I8208"/>
      <c r="J8208"/>
      <c r="K8208"/>
    </row>
    <row r="8209" spans="1:11" x14ac:dyDescent="0.2">
      <c r="A8209"/>
      <c r="B8209"/>
      <c r="C8209"/>
      <c r="D8209"/>
      <c r="E8209"/>
      <c r="F8209"/>
      <c r="G8209"/>
      <c r="H8209"/>
      <c r="I8209"/>
      <c r="J8209"/>
      <c r="K8209"/>
    </row>
    <row r="8210" spans="1:11" x14ac:dyDescent="0.2">
      <c r="A8210"/>
      <c r="B8210"/>
      <c r="C8210"/>
      <c r="D8210"/>
      <c r="E8210"/>
      <c r="F8210"/>
      <c r="G8210"/>
      <c r="H8210"/>
      <c r="I8210"/>
      <c r="J8210"/>
      <c r="K8210"/>
    </row>
    <row r="8211" spans="1:11" x14ac:dyDescent="0.2">
      <c r="A8211"/>
      <c r="B8211"/>
      <c r="C8211"/>
      <c r="D8211"/>
      <c r="E8211"/>
      <c r="F8211"/>
      <c r="G8211"/>
      <c r="H8211"/>
      <c r="I8211"/>
      <c r="J8211"/>
      <c r="K8211"/>
    </row>
    <row r="8212" spans="1:11" x14ac:dyDescent="0.2">
      <c r="A8212"/>
      <c r="B8212"/>
      <c r="C8212"/>
      <c r="D8212"/>
      <c r="E8212"/>
      <c r="F8212"/>
      <c r="G8212"/>
      <c r="H8212"/>
      <c r="I8212"/>
      <c r="J8212"/>
      <c r="K8212"/>
    </row>
    <row r="8213" spans="1:11" x14ac:dyDescent="0.2">
      <c r="A8213"/>
      <c r="B8213"/>
      <c r="C8213"/>
      <c r="D8213"/>
      <c r="E8213"/>
      <c r="F8213"/>
      <c r="G8213"/>
      <c r="H8213"/>
      <c r="I8213"/>
      <c r="J8213"/>
      <c r="K8213"/>
    </row>
    <row r="8214" spans="1:11" x14ac:dyDescent="0.2">
      <c r="A8214"/>
      <c r="B8214"/>
      <c r="C8214"/>
      <c r="D8214"/>
      <c r="E8214"/>
      <c r="F8214"/>
      <c r="G8214"/>
      <c r="H8214"/>
      <c r="I8214"/>
      <c r="J8214"/>
      <c r="K8214"/>
    </row>
    <row r="8215" spans="1:11" x14ac:dyDescent="0.2">
      <c r="A8215"/>
      <c r="B8215"/>
      <c r="C8215"/>
      <c r="D8215"/>
      <c r="E8215"/>
      <c r="F8215"/>
      <c r="G8215"/>
      <c r="H8215"/>
      <c r="I8215"/>
      <c r="J8215"/>
      <c r="K8215"/>
    </row>
    <row r="8216" spans="1:11" x14ac:dyDescent="0.2">
      <c r="A8216"/>
      <c r="B8216"/>
      <c r="C8216"/>
      <c r="D8216"/>
      <c r="E8216"/>
      <c r="F8216"/>
      <c r="G8216"/>
      <c r="H8216"/>
      <c r="I8216"/>
      <c r="J8216"/>
      <c r="K8216"/>
    </row>
    <row r="8217" spans="1:11" x14ac:dyDescent="0.2">
      <c r="A8217"/>
      <c r="B8217"/>
      <c r="C8217"/>
      <c r="D8217"/>
      <c r="E8217"/>
      <c r="F8217"/>
      <c r="G8217"/>
      <c r="H8217"/>
      <c r="I8217"/>
      <c r="J8217"/>
      <c r="K8217"/>
    </row>
    <row r="8218" spans="1:11" x14ac:dyDescent="0.2">
      <c r="A8218"/>
      <c r="B8218"/>
      <c r="C8218"/>
      <c r="D8218"/>
      <c r="E8218"/>
      <c r="F8218"/>
      <c r="G8218"/>
      <c r="H8218"/>
      <c r="I8218"/>
      <c r="J8218"/>
      <c r="K8218"/>
    </row>
    <row r="8219" spans="1:11" x14ac:dyDescent="0.2">
      <c r="A8219"/>
      <c r="B8219"/>
      <c r="C8219"/>
      <c r="D8219"/>
      <c r="E8219"/>
      <c r="F8219"/>
      <c r="G8219"/>
      <c r="H8219"/>
      <c r="I8219"/>
      <c r="J8219"/>
      <c r="K8219"/>
    </row>
    <row r="8220" spans="1:11" x14ac:dyDescent="0.2">
      <c r="A8220"/>
      <c r="B8220"/>
      <c r="C8220"/>
      <c r="D8220"/>
      <c r="E8220"/>
      <c r="F8220"/>
      <c r="G8220"/>
      <c r="H8220"/>
      <c r="I8220"/>
      <c r="J8220"/>
      <c r="K8220"/>
    </row>
    <row r="8221" spans="1:11" x14ac:dyDescent="0.2">
      <c r="A8221"/>
      <c r="B8221"/>
      <c r="C8221"/>
      <c r="D8221"/>
      <c r="E8221"/>
      <c r="F8221"/>
      <c r="G8221"/>
      <c r="H8221"/>
      <c r="I8221"/>
      <c r="J8221"/>
      <c r="K8221"/>
    </row>
    <row r="8222" spans="1:11" x14ac:dyDescent="0.2">
      <c r="A8222"/>
      <c r="B8222"/>
      <c r="C8222"/>
      <c r="D8222"/>
      <c r="E8222"/>
      <c r="F8222"/>
      <c r="G8222"/>
      <c r="H8222"/>
      <c r="I8222"/>
      <c r="J8222"/>
      <c r="K8222"/>
    </row>
    <row r="8223" spans="1:11" x14ac:dyDescent="0.2">
      <c r="A8223"/>
      <c r="B8223"/>
      <c r="C8223"/>
      <c r="D8223"/>
      <c r="E8223"/>
      <c r="F8223"/>
      <c r="G8223"/>
      <c r="H8223"/>
      <c r="I8223"/>
      <c r="J8223"/>
      <c r="K8223"/>
    </row>
    <row r="8224" spans="1:11" x14ac:dyDescent="0.2">
      <c r="A8224"/>
      <c r="B8224"/>
      <c r="C8224"/>
      <c r="D8224"/>
      <c r="E8224"/>
      <c r="F8224"/>
      <c r="G8224"/>
      <c r="H8224"/>
      <c r="I8224"/>
      <c r="J8224"/>
      <c r="K8224"/>
    </row>
    <row r="8225" spans="1:11" x14ac:dyDescent="0.2">
      <c r="A8225"/>
      <c r="B8225"/>
      <c r="C8225"/>
      <c r="D8225"/>
      <c r="E8225"/>
      <c r="F8225"/>
      <c r="G8225"/>
      <c r="H8225"/>
      <c r="I8225"/>
      <c r="J8225"/>
      <c r="K8225"/>
    </row>
    <row r="8226" spans="1:11" x14ac:dyDescent="0.2">
      <c r="A8226"/>
      <c r="B8226"/>
      <c r="C8226"/>
      <c r="D8226"/>
      <c r="E8226"/>
      <c r="F8226"/>
      <c r="G8226"/>
      <c r="H8226"/>
      <c r="I8226"/>
      <c r="J8226"/>
      <c r="K8226"/>
    </row>
    <row r="8227" spans="1:11" x14ac:dyDescent="0.2">
      <c r="A8227"/>
      <c r="B8227"/>
      <c r="C8227"/>
      <c r="D8227"/>
      <c r="E8227"/>
      <c r="F8227"/>
      <c r="G8227"/>
      <c r="H8227"/>
      <c r="I8227"/>
      <c r="J8227"/>
      <c r="K8227"/>
    </row>
    <row r="8228" spans="1:11" x14ac:dyDescent="0.2">
      <c r="A8228"/>
      <c r="B8228"/>
      <c r="C8228"/>
      <c r="D8228"/>
      <c r="E8228"/>
      <c r="F8228"/>
      <c r="G8228"/>
      <c r="H8228"/>
      <c r="I8228"/>
      <c r="J8228"/>
      <c r="K8228"/>
    </row>
    <row r="8229" spans="1:11" x14ac:dyDescent="0.2">
      <c r="A8229"/>
      <c r="B8229"/>
      <c r="C8229"/>
      <c r="D8229"/>
      <c r="E8229"/>
      <c r="F8229"/>
      <c r="G8229"/>
      <c r="H8229"/>
      <c r="I8229"/>
      <c r="J8229"/>
      <c r="K8229"/>
    </row>
    <row r="8230" spans="1:11" x14ac:dyDescent="0.2">
      <c r="A8230"/>
      <c r="B8230"/>
      <c r="C8230"/>
      <c r="D8230"/>
      <c r="E8230"/>
      <c r="F8230"/>
      <c r="G8230"/>
      <c r="H8230"/>
      <c r="I8230"/>
      <c r="J8230"/>
      <c r="K8230"/>
    </row>
    <row r="8231" spans="1:11" x14ac:dyDescent="0.2">
      <c r="A8231"/>
      <c r="B8231"/>
      <c r="C8231"/>
      <c r="D8231"/>
      <c r="E8231"/>
      <c r="F8231"/>
      <c r="G8231"/>
      <c r="H8231"/>
      <c r="I8231"/>
      <c r="J8231"/>
      <c r="K8231"/>
    </row>
    <row r="8232" spans="1:11" x14ac:dyDescent="0.2">
      <c r="A8232"/>
      <c r="B8232"/>
      <c r="C8232"/>
      <c r="D8232"/>
      <c r="E8232"/>
      <c r="F8232"/>
      <c r="G8232"/>
      <c r="H8232"/>
      <c r="I8232"/>
      <c r="J8232"/>
      <c r="K8232"/>
    </row>
    <row r="8233" spans="1:11" x14ac:dyDescent="0.2">
      <c r="A8233"/>
      <c r="B8233"/>
      <c r="C8233"/>
      <c r="D8233"/>
      <c r="E8233"/>
      <c r="F8233"/>
      <c r="G8233"/>
      <c r="H8233"/>
      <c r="I8233"/>
      <c r="J8233"/>
      <c r="K8233"/>
    </row>
    <row r="8234" spans="1:11" x14ac:dyDescent="0.2">
      <c r="A8234"/>
      <c r="B8234"/>
      <c r="C8234"/>
      <c r="D8234"/>
      <c r="E8234"/>
      <c r="F8234"/>
      <c r="G8234"/>
      <c r="H8234"/>
      <c r="I8234"/>
      <c r="J8234"/>
      <c r="K8234"/>
    </row>
    <row r="8235" spans="1:11" x14ac:dyDescent="0.2">
      <c r="A8235"/>
      <c r="B8235"/>
      <c r="C8235"/>
      <c r="D8235"/>
      <c r="E8235"/>
      <c r="F8235"/>
      <c r="G8235"/>
      <c r="H8235"/>
      <c r="I8235"/>
      <c r="J8235"/>
      <c r="K8235"/>
    </row>
    <row r="8236" spans="1:11" x14ac:dyDescent="0.2">
      <c r="A8236"/>
      <c r="B8236"/>
      <c r="C8236"/>
      <c r="D8236"/>
      <c r="E8236"/>
      <c r="F8236"/>
      <c r="G8236"/>
      <c r="H8236"/>
      <c r="I8236"/>
      <c r="J8236"/>
      <c r="K8236"/>
    </row>
    <row r="8237" spans="1:11" x14ac:dyDescent="0.2">
      <c r="A8237"/>
      <c r="B8237"/>
      <c r="C8237"/>
      <c r="D8237"/>
      <c r="E8237"/>
      <c r="F8237"/>
      <c r="G8237"/>
      <c r="H8237"/>
      <c r="I8237"/>
      <c r="J8237"/>
      <c r="K8237"/>
    </row>
    <row r="8238" spans="1:11" x14ac:dyDescent="0.2">
      <c r="A8238"/>
      <c r="B8238"/>
      <c r="C8238"/>
      <c r="D8238"/>
      <c r="E8238"/>
      <c r="F8238"/>
      <c r="G8238"/>
      <c r="H8238"/>
      <c r="I8238"/>
      <c r="J8238"/>
      <c r="K8238"/>
    </row>
    <row r="8239" spans="1:11" x14ac:dyDescent="0.2">
      <c r="A8239"/>
      <c r="B8239"/>
      <c r="C8239"/>
      <c r="D8239"/>
      <c r="E8239"/>
      <c r="F8239"/>
      <c r="G8239"/>
      <c r="H8239"/>
      <c r="I8239"/>
      <c r="J8239"/>
      <c r="K8239"/>
    </row>
    <row r="8240" spans="1:11" x14ac:dyDescent="0.2">
      <c r="A8240"/>
      <c r="B8240"/>
      <c r="C8240"/>
      <c r="D8240"/>
      <c r="E8240"/>
      <c r="F8240"/>
      <c r="G8240"/>
      <c r="H8240"/>
      <c r="I8240"/>
      <c r="J8240"/>
      <c r="K8240"/>
    </row>
    <row r="8241" spans="1:11" x14ac:dyDescent="0.2">
      <c r="A8241"/>
      <c r="B8241"/>
      <c r="C8241"/>
      <c r="D8241"/>
      <c r="E8241"/>
      <c r="F8241"/>
      <c r="G8241"/>
      <c r="H8241"/>
      <c r="I8241"/>
      <c r="J8241"/>
      <c r="K8241"/>
    </row>
    <row r="8242" spans="1:11" x14ac:dyDescent="0.2">
      <c r="A8242"/>
      <c r="B8242"/>
      <c r="C8242"/>
      <c r="D8242"/>
      <c r="E8242"/>
      <c r="F8242"/>
      <c r="G8242"/>
      <c r="H8242"/>
      <c r="I8242"/>
      <c r="J8242"/>
      <c r="K8242"/>
    </row>
    <row r="8243" spans="1:11" x14ac:dyDescent="0.2">
      <c r="A8243"/>
      <c r="B8243"/>
      <c r="C8243"/>
      <c r="D8243"/>
      <c r="E8243"/>
      <c r="F8243"/>
      <c r="G8243"/>
      <c r="H8243"/>
      <c r="I8243"/>
      <c r="J8243"/>
      <c r="K8243"/>
    </row>
    <row r="8244" spans="1:11" x14ac:dyDescent="0.2">
      <c r="A8244"/>
      <c r="B8244"/>
      <c r="C8244"/>
      <c r="D8244"/>
      <c r="E8244"/>
      <c r="F8244"/>
      <c r="G8244"/>
      <c r="H8244"/>
      <c r="I8244"/>
      <c r="J8244"/>
      <c r="K8244"/>
    </row>
    <row r="8245" spans="1:11" x14ac:dyDescent="0.2">
      <c r="A8245"/>
      <c r="B8245"/>
      <c r="C8245"/>
      <c r="D8245"/>
      <c r="E8245"/>
      <c r="F8245"/>
      <c r="G8245"/>
      <c r="H8245"/>
      <c r="I8245"/>
      <c r="J8245"/>
      <c r="K8245"/>
    </row>
    <row r="8246" spans="1:11" x14ac:dyDescent="0.2">
      <c r="A8246"/>
      <c r="B8246"/>
      <c r="C8246"/>
      <c r="D8246"/>
      <c r="E8246"/>
      <c r="F8246"/>
      <c r="G8246"/>
      <c r="H8246"/>
      <c r="I8246"/>
      <c r="J8246"/>
      <c r="K8246"/>
    </row>
    <row r="8247" spans="1:11" x14ac:dyDescent="0.2">
      <c r="A8247"/>
      <c r="B8247"/>
      <c r="C8247"/>
      <c r="D8247"/>
      <c r="E8247"/>
      <c r="F8247"/>
      <c r="G8247"/>
      <c r="H8247"/>
      <c r="I8247"/>
      <c r="J8247"/>
      <c r="K8247"/>
    </row>
    <row r="8248" spans="1:11" x14ac:dyDescent="0.2">
      <c r="A8248"/>
      <c r="B8248"/>
      <c r="C8248"/>
      <c r="D8248"/>
      <c r="E8248"/>
      <c r="F8248"/>
      <c r="G8248"/>
      <c r="H8248"/>
      <c r="I8248"/>
      <c r="J8248"/>
      <c r="K8248"/>
    </row>
    <row r="8249" spans="1:11" x14ac:dyDescent="0.2">
      <c r="A8249"/>
      <c r="B8249"/>
      <c r="C8249"/>
      <c r="D8249"/>
      <c r="E8249"/>
      <c r="F8249"/>
      <c r="G8249"/>
      <c r="H8249"/>
      <c r="I8249"/>
      <c r="J8249"/>
      <c r="K8249"/>
    </row>
    <row r="8250" spans="1:11" x14ac:dyDescent="0.2">
      <c r="A8250"/>
      <c r="B8250"/>
      <c r="C8250"/>
      <c r="D8250"/>
      <c r="E8250"/>
      <c r="F8250"/>
      <c r="G8250"/>
      <c r="H8250"/>
      <c r="I8250"/>
      <c r="J8250"/>
      <c r="K8250"/>
    </row>
    <row r="8251" spans="1:11" x14ac:dyDescent="0.2">
      <c r="A8251"/>
      <c r="B8251"/>
      <c r="C8251"/>
      <c r="D8251"/>
      <c r="E8251"/>
      <c r="F8251"/>
      <c r="G8251"/>
      <c r="H8251"/>
      <c r="I8251"/>
      <c r="J8251"/>
      <c r="K8251"/>
    </row>
    <row r="8252" spans="1:11" x14ac:dyDescent="0.2">
      <c r="A8252"/>
      <c r="B8252"/>
      <c r="C8252"/>
      <c r="D8252"/>
      <c r="E8252"/>
      <c r="F8252"/>
      <c r="G8252"/>
      <c r="H8252"/>
      <c r="I8252"/>
      <c r="J8252"/>
      <c r="K8252"/>
    </row>
    <row r="8253" spans="1:11" x14ac:dyDescent="0.2">
      <c r="A8253"/>
      <c r="B8253"/>
      <c r="C8253"/>
      <c r="D8253"/>
      <c r="E8253"/>
      <c r="F8253"/>
      <c r="G8253"/>
      <c r="H8253"/>
      <c r="I8253"/>
      <c r="J8253"/>
      <c r="K8253"/>
    </row>
    <row r="8254" spans="1:11" x14ac:dyDescent="0.2">
      <c r="A8254"/>
      <c r="B8254"/>
      <c r="C8254"/>
      <c r="D8254"/>
      <c r="E8254"/>
      <c r="F8254"/>
      <c r="G8254"/>
      <c r="H8254"/>
      <c r="I8254"/>
      <c r="J8254"/>
      <c r="K8254"/>
    </row>
    <row r="8255" spans="1:11" x14ac:dyDescent="0.2">
      <c r="A8255"/>
      <c r="B8255"/>
      <c r="C8255"/>
      <c r="D8255"/>
      <c r="E8255"/>
      <c r="F8255"/>
      <c r="G8255"/>
      <c r="H8255"/>
      <c r="I8255"/>
      <c r="J8255"/>
      <c r="K8255"/>
    </row>
    <row r="8256" spans="1:11" x14ac:dyDescent="0.2">
      <c r="A8256"/>
      <c r="B8256"/>
      <c r="C8256"/>
      <c r="D8256"/>
      <c r="E8256"/>
      <c r="F8256"/>
      <c r="G8256"/>
      <c r="H8256"/>
      <c r="I8256"/>
      <c r="J8256"/>
      <c r="K8256"/>
    </row>
    <row r="8257" spans="1:11" x14ac:dyDescent="0.2">
      <c r="A8257"/>
      <c r="B8257"/>
      <c r="C8257"/>
      <c r="D8257"/>
      <c r="E8257"/>
      <c r="F8257"/>
      <c r="G8257"/>
      <c r="H8257"/>
      <c r="I8257"/>
      <c r="J8257"/>
      <c r="K8257"/>
    </row>
    <row r="8258" spans="1:11" x14ac:dyDescent="0.2">
      <c r="A8258"/>
      <c r="B8258"/>
      <c r="C8258"/>
      <c r="D8258"/>
      <c r="E8258"/>
      <c r="F8258"/>
      <c r="G8258"/>
      <c r="H8258"/>
      <c r="I8258"/>
      <c r="J8258"/>
      <c r="K8258"/>
    </row>
    <row r="8259" spans="1:11" x14ac:dyDescent="0.2">
      <c r="A8259"/>
      <c r="B8259"/>
      <c r="C8259"/>
      <c r="D8259"/>
      <c r="E8259"/>
      <c r="F8259"/>
      <c r="G8259"/>
      <c r="H8259"/>
      <c r="I8259"/>
      <c r="J8259"/>
      <c r="K8259"/>
    </row>
    <row r="8260" spans="1:11" x14ac:dyDescent="0.2">
      <c r="A8260"/>
      <c r="B8260"/>
      <c r="C8260"/>
      <c r="D8260"/>
      <c r="E8260"/>
      <c r="F8260"/>
      <c r="G8260"/>
      <c r="H8260"/>
      <c r="I8260"/>
      <c r="J8260"/>
      <c r="K8260"/>
    </row>
    <row r="8261" spans="1:11" x14ac:dyDescent="0.2">
      <c r="A8261"/>
      <c r="B8261"/>
      <c r="C8261"/>
      <c r="D8261"/>
      <c r="E8261"/>
      <c r="F8261"/>
      <c r="G8261"/>
      <c r="H8261"/>
      <c r="I8261"/>
      <c r="J8261"/>
      <c r="K8261"/>
    </row>
    <row r="8262" spans="1:11" x14ac:dyDescent="0.2">
      <c r="A8262"/>
      <c r="B8262"/>
      <c r="C8262"/>
      <c r="D8262"/>
      <c r="E8262"/>
      <c r="F8262"/>
      <c r="G8262"/>
      <c r="H8262"/>
      <c r="I8262"/>
      <c r="J8262"/>
      <c r="K8262"/>
    </row>
    <row r="8263" spans="1:11" x14ac:dyDescent="0.2">
      <c r="A8263"/>
      <c r="B8263"/>
      <c r="C8263"/>
      <c r="D8263"/>
      <c r="E8263"/>
      <c r="F8263"/>
      <c r="G8263"/>
      <c r="H8263"/>
      <c r="I8263"/>
      <c r="J8263"/>
      <c r="K8263"/>
    </row>
    <row r="8264" spans="1:11" x14ac:dyDescent="0.2">
      <c r="A8264"/>
      <c r="B8264"/>
      <c r="C8264"/>
      <c r="D8264"/>
      <c r="E8264"/>
      <c r="F8264"/>
      <c r="G8264"/>
      <c r="H8264"/>
      <c r="I8264"/>
      <c r="J8264"/>
      <c r="K8264"/>
    </row>
    <row r="8265" spans="1:11" x14ac:dyDescent="0.2">
      <c r="A8265"/>
      <c r="B8265"/>
      <c r="C8265"/>
      <c r="D8265"/>
      <c r="E8265"/>
      <c r="F8265"/>
      <c r="G8265"/>
      <c r="H8265"/>
      <c r="I8265"/>
      <c r="J8265"/>
      <c r="K8265"/>
    </row>
    <row r="8266" spans="1:11" x14ac:dyDescent="0.2">
      <c r="A8266"/>
      <c r="B8266"/>
      <c r="C8266"/>
      <c r="D8266"/>
      <c r="E8266"/>
      <c r="F8266"/>
      <c r="G8266"/>
      <c r="H8266"/>
      <c r="I8266"/>
      <c r="J8266"/>
      <c r="K8266"/>
    </row>
    <row r="8267" spans="1:11" x14ac:dyDescent="0.2">
      <c r="A8267"/>
      <c r="B8267"/>
      <c r="C8267"/>
      <c r="D8267"/>
      <c r="E8267"/>
      <c r="F8267"/>
      <c r="G8267"/>
      <c r="H8267"/>
      <c r="I8267"/>
      <c r="J8267"/>
      <c r="K8267"/>
    </row>
    <row r="8268" spans="1:11" x14ac:dyDescent="0.2">
      <c r="A8268"/>
      <c r="B8268"/>
      <c r="C8268"/>
      <c r="D8268"/>
      <c r="E8268"/>
      <c r="F8268"/>
      <c r="G8268"/>
      <c r="H8268"/>
      <c r="I8268"/>
      <c r="J8268"/>
      <c r="K8268"/>
    </row>
    <row r="8269" spans="1:11" x14ac:dyDescent="0.2">
      <c r="A8269"/>
      <c r="B8269"/>
      <c r="C8269"/>
      <c r="D8269"/>
      <c r="E8269"/>
      <c r="F8269"/>
      <c r="G8269"/>
      <c r="H8269"/>
      <c r="I8269"/>
      <c r="J8269"/>
      <c r="K8269"/>
    </row>
    <row r="8270" spans="1:11" x14ac:dyDescent="0.2">
      <c r="A8270"/>
      <c r="B8270"/>
      <c r="C8270"/>
      <c r="D8270"/>
      <c r="E8270"/>
      <c r="F8270"/>
      <c r="G8270"/>
      <c r="H8270"/>
      <c r="I8270"/>
      <c r="J8270"/>
      <c r="K8270"/>
    </row>
    <row r="8271" spans="1:11" x14ac:dyDescent="0.2">
      <c r="A8271"/>
      <c r="B8271"/>
      <c r="C8271"/>
      <c r="D8271"/>
      <c r="E8271"/>
      <c r="F8271"/>
      <c r="G8271"/>
      <c r="H8271"/>
      <c r="I8271"/>
      <c r="J8271"/>
      <c r="K8271"/>
    </row>
    <row r="8272" spans="1:11" x14ac:dyDescent="0.2">
      <c r="A8272"/>
      <c r="B8272"/>
      <c r="C8272"/>
      <c r="D8272"/>
      <c r="E8272"/>
      <c r="F8272"/>
      <c r="G8272"/>
      <c r="H8272"/>
      <c r="I8272"/>
      <c r="J8272"/>
      <c r="K8272"/>
    </row>
    <row r="8273" spans="1:11" x14ac:dyDescent="0.2">
      <c r="A8273"/>
      <c r="B8273"/>
      <c r="C8273"/>
      <c r="D8273"/>
      <c r="E8273"/>
      <c r="F8273"/>
      <c r="G8273"/>
      <c r="H8273"/>
      <c r="I8273"/>
      <c r="J8273"/>
      <c r="K8273"/>
    </row>
    <row r="8274" spans="1:11" x14ac:dyDescent="0.2">
      <c r="A8274"/>
      <c r="B8274"/>
      <c r="C8274"/>
      <c r="D8274"/>
      <c r="E8274"/>
      <c r="F8274"/>
      <c r="G8274"/>
      <c r="H8274"/>
      <c r="I8274"/>
      <c r="J8274"/>
      <c r="K8274"/>
    </row>
    <row r="8275" spans="1:11" x14ac:dyDescent="0.2">
      <c r="A8275"/>
      <c r="B8275"/>
      <c r="C8275"/>
      <c r="D8275"/>
      <c r="E8275"/>
      <c r="F8275"/>
      <c r="G8275"/>
      <c r="H8275"/>
      <c r="I8275"/>
      <c r="J8275"/>
      <c r="K8275"/>
    </row>
    <row r="8276" spans="1:11" x14ac:dyDescent="0.2">
      <c r="A8276"/>
      <c r="B8276"/>
      <c r="C8276"/>
      <c r="D8276"/>
      <c r="E8276"/>
      <c r="F8276"/>
      <c r="G8276"/>
      <c r="H8276"/>
      <c r="I8276"/>
      <c r="J8276"/>
      <c r="K8276"/>
    </row>
    <row r="8277" spans="1:11" x14ac:dyDescent="0.2">
      <c r="A8277"/>
      <c r="B8277"/>
      <c r="C8277"/>
      <c r="D8277"/>
      <c r="E8277"/>
      <c r="F8277"/>
      <c r="G8277"/>
      <c r="H8277"/>
      <c r="I8277"/>
      <c r="J8277"/>
      <c r="K8277"/>
    </row>
    <row r="8278" spans="1:11" x14ac:dyDescent="0.2">
      <c r="A8278"/>
      <c r="B8278"/>
      <c r="C8278"/>
      <c r="D8278"/>
      <c r="E8278"/>
      <c r="F8278"/>
      <c r="G8278"/>
      <c r="H8278"/>
      <c r="I8278"/>
      <c r="J8278"/>
      <c r="K8278"/>
    </row>
    <row r="8279" spans="1:11" x14ac:dyDescent="0.2">
      <c r="A8279"/>
      <c r="B8279"/>
      <c r="C8279"/>
      <c r="D8279"/>
      <c r="E8279"/>
      <c r="F8279"/>
      <c r="G8279"/>
      <c r="H8279"/>
      <c r="I8279"/>
      <c r="J8279"/>
      <c r="K8279"/>
    </row>
    <row r="8280" spans="1:11" x14ac:dyDescent="0.2">
      <c r="A8280"/>
      <c r="B8280"/>
      <c r="C8280"/>
      <c r="D8280"/>
      <c r="E8280"/>
      <c r="F8280"/>
      <c r="G8280"/>
      <c r="H8280"/>
      <c r="I8280"/>
      <c r="J8280"/>
      <c r="K8280"/>
    </row>
    <row r="8281" spans="1:11" x14ac:dyDescent="0.2">
      <c r="A8281"/>
      <c r="B8281"/>
      <c r="C8281"/>
      <c r="D8281"/>
      <c r="E8281"/>
      <c r="F8281"/>
      <c r="G8281"/>
      <c r="H8281"/>
      <c r="I8281"/>
      <c r="J8281"/>
      <c r="K8281"/>
    </row>
    <row r="8282" spans="1:11" x14ac:dyDescent="0.2">
      <c r="A8282"/>
      <c r="B8282"/>
      <c r="C8282"/>
      <c r="D8282"/>
      <c r="E8282"/>
      <c r="F8282"/>
      <c r="G8282"/>
      <c r="H8282"/>
      <c r="I8282"/>
      <c r="J8282"/>
      <c r="K8282"/>
    </row>
    <row r="8283" spans="1:11" x14ac:dyDescent="0.2">
      <c r="A8283"/>
      <c r="B8283"/>
      <c r="C8283"/>
      <c r="D8283"/>
      <c r="E8283"/>
      <c r="F8283"/>
      <c r="G8283"/>
      <c r="H8283"/>
      <c r="I8283"/>
      <c r="J8283"/>
      <c r="K8283"/>
    </row>
    <row r="8284" spans="1:11" x14ac:dyDescent="0.2">
      <c r="A8284"/>
      <c r="B8284"/>
      <c r="C8284"/>
      <c r="D8284"/>
      <c r="E8284"/>
      <c r="F8284"/>
      <c r="G8284"/>
      <c r="H8284"/>
      <c r="I8284"/>
      <c r="J8284"/>
      <c r="K8284"/>
    </row>
    <row r="8285" spans="1:11" x14ac:dyDescent="0.2">
      <c r="A8285"/>
      <c r="B8285"/>
      <c r="C8285"/>
      <c r="D8285"/>
      <c r="E8285"/>
      <c r="F8285"/>
      <c r="G8285"/>
      <c r="H8285"/>
      <c r="I8285"/>
      <c r="J8285"/>
      <c r="K8285"/>
    </row>
    <row r="8286" spans="1:11" x14ac:dyDescent="0.2">
      <c r="A8286"/>
      <c r="B8286"/>
      <c r="C8286"/>
      <c r="D8286"/>
      <c r="E8286"/>
      <c r="F8286"/>
      <c r="G8286"/>
      <c r="H8286"/>
      <c r="I8286"/>
      <c r="J8286"/>
      <c r="K8286"/>
    </row>
    <row r="8287" spans="1:11" x14ac:dyDescent="0.2">
      <c r="A8287"/>
      <c r="B8287"/>
      <c r="C8287"/>
      <c r="D8287"/>
      <c r="E8287"/>
      <c r="F8287"/>
      <c r="G8287"/>
      <c r="H8287"/>
      <c r="I8287"/>
      <c r="J8287"/>
      <c r="K8287"/>
    </row>
    <row r="8288" spans="1:11" x14ac:dyDescent="0.2">
      <c r="A8288"/>
      <c r="B8288"/>
      <c r="C8288"/>
      <c r="D8288"/>
      <c r="E8288"/>
      <c r="F8288"/>
      <c r="G8288"/>
      <c r="H8288"/>
      <c r="I8288"/>
      <c r="J8288"/>
      <c r="K8288"/>
    </row>
    <row r="8289" spans="1:11" x14ac:dyDescent="0.2">
      <c r="A8289"/>
      <c r="B8289"/>
      <c r="C8289"/>
      <c r="D8289"/>
      <c r="E8289"/>
      <c r="F8289"/>
      <c r="G8289"/>
      <c r="H8289"/>
      <c r="I8289"/>
      <c r="J8289"/>
      <c r="K8289"/>
    </row>
    <row r="8290" spans="1:11" x14ac:dyDescent="0.2">
      <c r="A8290"/>
      <c r="B8290"/>
      <c r="C8290"/>
      <c r="D8290"/>
      <c r="E8290"/>
      <c r="F8290"/>
      <c r="G8290"/>
      <c r="H8290"/>
      <c r="I8290"/>
      <c r="J8290"/>
      <c r="K8290"/>
    </row>
    <row r="8291" spans="1:11" x14ac:dyDescent="0.2">
      <c r="A8291"/>
      <c r="B8291"/>
      <c r="C8291"/>
      <c r="D8291"/>
      <c r="E8291"/>
      <c r="F8291"/>
      <c r="G8291"/>
      <c r="H8291"/>
      <c r="I8291"/>
      <c r="J8291"/>
      <c r="K8291"/>
    </row>
    <row r="8292" spans="1:11" x14ac:dyDescent="0.2">
      <c r="A8292"/>
      <c r="B8292"/>
      <c r="C8292"/>
      <c r="D8292"/>
      <c r="E8292"/>
      <c r="F8292"/>
      <c r="G8292"/>
      <c r="H8292"/>
      <c r="I8292"/>
      <c r="J8292"/>
      <c r="K8292"/>
    </row>
    <row r="8293" spans="1:11" x14ac:dyDescent="0.2">
      <c r="A8293"/>
      <c r="B8293"/>
      <c r="C8293"/>
      <c r="D8293"/>
      <c r="E8293"/>
      <c r="F8293"/>
      <c r="G8293"/>
      <c r="H8293"/>
      <c r="I8293"/>
      <c r="J8293"/>
      <c r="K8293"/>
    </row>
    <row r="8294" spans="1:11" x14ac:dyDescent="0.2">
      <c r="A8294"/>
      <c r="B8294"/>
      <c r="C8294"/>
      <c r="D8294"/>
      <c r="E8294"/>
      <c r="F8294"/>
      <c r="G8294"/>
      <c r="H8294"/>
      <c r="I8294"/>
      <c r="J8294"/>
      <c r="K8294"/>
    </row>
    <row r="8295" spans="1:11" x14ac:dyDescent="0.2">
      <c r="A8295"/>
      <c r="B8295"/>
      <c r="C8295"/>
      <c r="D8295"/>
      <c r="E8295"/>
      <c r="F8295"/>
      <c r="G8295"/>
      <c r="H8295"/>
      <c r="I8295"/>
      <c r="J8295"/>
      <c r="K8295"/>
    </row>
    <row r="8296" spans="1:11" x14ac:dyDescent="0.2">
      <c r="A8296"/>
      <c r="B8296"/>
      <c r="C8296"/>
      <c r="D8296"/>
      <c r="E8296"/>
      <c r="F8296"/>
      <c r="G8296"/>
      <c r="H8296"/>
      <c r="I8296"/>
      <c r="J8296"/>
      <c r="K8296"/>
    </row>
    <row r="8297" spans="1:11" x14ac:dyDescent="0.2">
      <c r="A8297"/>
      <c r="B8297"/>
      <c r="C8297"/>
      <c r="D8297"/>
      <c r="E8297"/>
      <c r="F8297"/>
      <c r="G8297"/>
      <c r="H8297"/>
      <c r="I8297"/>
      <c r="J8297"/>
      <c r="K8297"/>
    </row>
    <row r="8298" spans="1:11" x14ac:dyDescent="0.2">
      <c r="A8298"/>
      <c r="B8298"/>
      <c r="C8298"/>
      <c r="D8298"/>
      <c r="E8298"/>
      <c r="F8298"/>
      <c r="G8298"/>
      <c r="H8298"/>
      <c r="I8298"/>
      <c r="J8298"/>
      <c r="K8298"/>
    </row>
    <row r="8299" spans="1:11" x14ac:dyDescent="0.2">
      <c r="A8299"/>
      <c r="B8299"/>
      <c r="C8299"/>
      <c r="D8299"/>
      <c r="E8299"/>
      <c r="F8299"/>
      <c r="G8299"/>
      <c r="H8299"/>
      <c r="I8299"/>
      <c r="J8299"/>
      <c r="K8299"/>
    </row>
    <row r="8300" spans="1:11" x14ac:dyDescent="0.2">
      <c r="A8300"/>
      <c r="B8300"/>
      <c r="C8300"/>
      <c r="D8300"/>
      <c r="E8300"/>
      <c r="F8300"/>
      <c r="G8300"/>
      <c r="H8300"/>
      <c r="I8300"/>
      <c r="J8300"/>
      <c r="K8300"/>
    </row>
    <row r="8301" spans="1:11" x14ac:dyDescent="0.2">
      <c r="A8301"/>
      <c r="B8301"/>
      <c r="C8301"/>
      <c r="D8301"/>
      <c r="E8301"/>
      <c r="F8301"/>
      <c r="G8301"/>
      <c r="H8301"/>
      <c r="I8301"/>
      <c r="J8301"/>
      <c r="K8301"/>
    </row>
    <row r="8302" spans="1:11" x14ac:dyDescent="0.2">
      <c r="A8302"/>
      <c r="B8302"/>
      <c r="C8302"/>
      <c r="D8302"/>
      <c r="E8302"/>
      <c r="F8302"/>
      <c r="G8302"/>
      <c r="H8302"/>
      <c r="I8302"/>
      <c r="J8302"/>
      <c r="K8302"/>
    </row>
    <row r="8303" spans="1:11" x14ac:dyDescent="0.2">
      <c r="A8303"/>
      <c r="B8303"/>
      <c r="C8303"/>
      <c r="D8303"/>
      <c r="E8303"/>
      <c r="F8303"/>
      <c r="G8303"/>
      <c r="H8303"/>
      <c r="I8303"/>
      <c r="J8303"/>
      <c r="K8303"/>
    </row>
    <row r="8304" spans="1:11" x14ac:dyDescent="0.2">
      <c r="A8304"/>
      <c r="B8304"/>
      <c r="C8304"/>
      <c r="D8304"/>
      <c r="E8304"/>
      <c r="F8304"/>
      <c r="G8304"/>
      <c r="H8304"/>
      <c r="I8304"/>
      <c r="J8304"/>
      <c r="K8304"/>
    </row>
    <row r="8305" spans="1:11" x14ac:dyDescent="0.2">
      <c r="A8305"/>
      <c r="B8305"/>
      <c r="C8305"/>
      <c r="D8305"/>
      <c r="E8305"/>
      <c r="F8305"/>
      <c r="G8305"/>
      <c r="H8305"/>
      <c r="I8305"/>
      <c r="J8305"/>
      <c r="K8305"/>
    </row>
    <row r="8306" spans="1:11" x14ac:dyDescent="0.2">
      <c r="A8306"/>
      <c r="B8306"/>
      <c r="C8306"/>
      <c r="D8306"/>
      <c r="E8306"/>
      <c r="F8306"/>
      <c r="G8306"/>
      <c r="H8306"/>
      <c r="I8306"/>
      <c r="J8306"/>
      <c r="K8306"/>
    </row>
    <row r="8307" spans="1:11" x14ac:dyDescent="0.2">
      <c r="A8307"/>
      <c r="B8307"/>
      <c r="C8307"/>
      <c r="D8307"/>
      <c r="E8307"/>
      <c r="F8307"/>
      <c r="G8307"/>
      <c r="H8307"/>
      <c r="I8307"/>
      <c r="J8307"/>
      <c r="K8307"/>
    </row>
    <row r="8308" spans="1:11" x14ac:dyDescent="0.2">
      <c r="A8308"/>
      <c r="B8308"/>
      <c r="C8308"/>
      <c r="D8308"/>
      <c r="E8308"/>
      <c r="F8308"/>
      <c r="G8308"/>
      <c r="H8308"/>
      <c r="I8308"/>
      <c r="J8308"/>
      <c r="K8308"/>
    </row>
    <row r="8309" spans="1:11" x14ac:dyDescent="0.2">
      <c r="A8309"/>
      <c r="B8309"/>
      <c r="C8309"/>
      <c r="D8309"/>
      <c r="E8309"/>
      <c r="F8309"/>
      <c r="G8309"/>
      <c r="H8309"/>
      <c r="I8309"/>
      <c r="J8309"/>
      <c r="K8309"/>
    </row>
    <row r="8310" spans="1:11" x14ac:dyDescent="0.2">
      <c r="A8310"/>
      <c r="B8310"/>
      <c r="C8310"/>
      <c r="D8310"/>
      <c r="E8310"/>
      <c r="F8310"/>
      <c r="G8310"/>
      <c r="H8310"/>
      <c r="I8310"/>
      <c r="J8310"/>
      <c r="K8310"/>
    </row>
    <row r="8311" spans="1:11" x14ac:dyDescent="0.2">
      <c r="A8311"/>
      <c r="B8311"/>
      <c r="C8311"/>
      <c r="D8311"/>
      <c r="E8311"/>
      <c r="F8311"/>
      <c r="G8311"/>
      <c r="H8311"/>
      <c r="I8311"/>
      <c r="J8311"/>
      <c r="K8311"/>
    </row>
    <row r="8312" spans="1:11" x14ac:dyDescent="0.2">
      <c r="A8312"/>
      <c r="B8312"/>
      <c r="C8312"/>
      <c r="D8312"/>
      <c r="E8312"/>
      <c r="F8312"/>
      <c r="G8312"/>
      <c r="H8312"/>
      <c r="I8312"/>
      <c r="J8312"/>
      <c r="K8312"/>
    </row>
    <row r="8313" spans="1:11" x14ac:dyDescent="0.2">
      <c r="A8313"/>
      <c r="B8313"/>
      <c r="C8313"/>
      <c r="D8313"/>
      <c r="E8313"/>
      <c r="F8313"/>
      <c r="G8313"/>
      <c r="H8313"/>
      <c r="I8313"/>
      <c r="J8313"/>
      <c r="K8313"/>
    </row>
    <row r="8314" spans="1:11" x14ac:dyDescent="0.2">
      <c r="A8314"/>
      <c r="B8314"/>
      <c r="C8314"/>
      <c r="D8314"/>
      <c r="E8314"/>
      <c r="F8314"/>
      <c r="G8314"/>
      <c r="H8314"/>
      <c r="I8314"/>
      <c r="J8314"/>
      <c r="K8314"/>
    </row>
    <row r="8315" spans="1:11" x14ac:dyDescent="0.2">
      <c r="A8315"/>
      <c r="B8315"/>
      <c r="C8315"/>
      <c r="D8315"/>
      <c r="E8315"/>
      <c r="F8315"/>
      <c r="G8315"/>
      <c r="H8315"/>
      <c r="I8315"/>
      <c r="J8315"/>
      <c r="K8315"/>
    </row>
    <row r="8316" spans="1:11" x14ac:dyDescent="0.2">
      <c r="A8316"/>
      <c r="B8316"/>
      <c r="C8316"/>
      <c r="D8316"/>
      <c r="E8316"/>
      <c r="F8316"/>
      <c r="G8316"/>
      <c r="H8316"/>
      <c r="I8316"/>
      <c r="J8316"/>
      <c r="K8316"/>
    </row>
    <row r="8317" spans="1:11" x14ac:dyDescent="0.2">
      <c r="A8317"/>
      <c r="B8317"/>
      <c r="C8317"/>
      <c r="D8317"/>
      <c r="E8317"/>
      <c r="F8317"/>
      <c r="G8317"/>
      <c r="H8317"/>
      <c r="I8317"/>
      <c r="J8317"/>
      <c r="K8317"/>
    </row>
    <row r="8318" spans="1:11" x14ac:dyDescent="0.2">
      <c r="A8318"/>
      <c r="B8318"/>
      <c r="C8318"/>
      <c r="D8318"/>
      <c r="E8318"/>
      <c r="F8318"/>
      <c r="G8318"/>
      <c r="H8318"/>
      <c r="I8318"/>
      <c r="J8318"/>
      <c r="K8318"/>
    </row>
    <row r="8319" spans="1:11" x14ac:dyDescent="0.2">
      <c r="A8319"/>
      <c r="B8319"/>
      <c r="C8319"/>
      <c r="D8319"/>
      <c r="E8319"/>
      <c r="F8319"/>
      <c r="G8319"/>
      <c r="H8319"/>
      <c r="I8319"/>
      <c r="J8319"/>
      <c r="K8319"/>
    </row>
    <row r="8320" spans="1:11" x14ac:dyDescent="0.2">
      <c r="A8320"/>
      <c r="B8320"/>
      <c r="C8320"/>
      <c r="D8320"/>
      <c r="E8320"/>
      <c r="F8320"/>
      <c r="G8320"/>
      <c r="H8320"/>
      <c r="I8320"/>
      <c r="J8320"/>
      <c r="K8320"/>
    </row>
    <row r="8321" spans="1:11" x14ac:dyDescent="0.2">
      <c r="A8321"/>
      <c r="B8321"/>
      <c r="C8321"/>
      <c r="D8321"/>
      <c r="E8321"/>
      <c r="F8321"/>
      <c r="G8321"/>
      <c r="H8321"/>
      <c r="I8321"/>
      <c r="J8321"/>
      <c r="K8321"/>
    </row>
    <row r="8322" spans="1:11" x14ac:dyDescent="0.2">
      <c r="A8322"/>
      <c r="B8322"/>
      <c r="C8322"/>
      <c r="D8322"/>
      <c r="E8322"/>
      <c r="F8322"/>
      <c r="G8322"/>
      <c r="H8322"/>
      <c r="I8322"/>
      <c r="J8322"/>
      <c r="K8322"/>
    </row>
    <row r="8323" spans="1:11" x14ac:dyDescent="0.2">
      <c r="A8323"/>
      <c r="B8323"/>
      <c r="C8323"/>
      <c r="D8323"/>
      <c r="E8323"/>
      <c r="F8323"/>
      <c r="G8323"/>
      <c r="H8323"/>
      <c r="I8323"/>
      <c r="J8323"/>
      <c r="K8323"/>
    </row>
    <row r="8324" spans="1:11" x14ac:dyDescent="0.2">
      <c r="A8324"/>
      <c r="B8324"/>
      <c r="C8324"/>
      <c r="D8324"/>
      <c r="E8324"/>
      <c r="F8324"/>
      <c r="G8324"/>
      <c r="H8324"/>
      <c r="I8324"/>
      <c r="J8324"/>
      <c r="K8324"/>
    </row>
    <row r="8325" spans="1:11" x14ac:dyDescent="0.2">
      <c r="A8325"/>
      <c r="B8325"/>
      <c r="C8325"/>
      <c r="D8325"/>
      <c r="E8325"/>
      <c r="F8325"/>
      <c r="G8325"/>
      <c r="H8325"/>
      <c r="I8325"/>
      <c r="J8325"/>
      <c r="K8325"/>
    </row>
    <row r="8326" spans="1:11" x14ac:dyDescent="0.2">
      <c r="A8326"/>
      <c r="B8326"/>
      <c r="C8326"/>
      <c r="D8326"/>
      <c r="E8326"/>
      <c r="F8326"/>
      <c r="G8326"/>
      <c r="H8326"/>
      <c r="I8326"/>
      <c r="J8326"/>
      <c r="K8326"/>
    </row>
    <row r="8327" spans="1:11" x14ac:dyDescent="0.2">
      <c r="A8327"/>
      <c r="B8327"/>
      <c r="C8327"/>
      <c r="D8327"/>
      <c r="E8327"/>
      <c r="F8327"/>
      <c r="G8327"/>
      <c r="H8327"/>
      <c r="I8327"/>
      <c r="J8327"/>
      <c r="K8327"/>
    </row>
    <row r="8328" spans="1:11" x14ac:dyDescent="0.2">
      <c r="A8328"/>
      <c r="B8328"/>
      <c r="C8328"/>
      <c r="D8328"/>
      <c r="E8328"/>
      <c r="F8328"/>
      <c r="G8328"/>
      <c r="H8328"/>
      <c r="I8328"/>
      <c r="J8328"/>
      <c r="K8328"/>
    </row>
    <row r="8329" spans="1:11" x14ac:dyDescent="0.2">
      <c r="A8329"/>
      <c r="B8329"/>
      <c r="C8329"/>
      <c r="D8329"/>
      <c r="E8329"/>
      <c r="F8329"/>
      <c r="G8329"/>
      <c r="H8329"/>
      <c r="I8329"/>
      <c r="J8329"/>
      <c r="K8329"/>
    </row>
    <row r="8330" spans="1:11" x14ac:dyDescent="0.2">
      <c r="A8330"/>
      <c r="B8330"/>
      <c r="C8330"/>
      <c r="D8330"/>
      <c r="E8330"/>
      <c r="F8330"/>
      <c r="G8330"/>
      <c r="H8330"/>
      <c r="I8330"/>
      <c r="J8330"/>
      <c r="K8330"/>
    </row>
    <row r="8331" spans="1:11" x14ac:dyDescent="0.2">
      <c r="A8331"/>
      <c r="B8331"/>
      <c r="C8331"/>
      <c r="D8331"/>
      <c r="E8331"/>
      <c r="F8331"/>
      <c r="G8331"/>
      <c r="H8331"/>
      <c r="I8331"/>
      <c r="J8331"/>
      <c r="K8331"/>
    </row>
    <row r="8332" spans="1:11" x14ac:dyDescent="0.2">
      <c r="A8332"/>
      <c r="B8332"/>
      <c r="C8332"/>
      <c r="D8332"/>
      <c r="E8332"/>
      <c r="F8332"/>
      <c r="G8332"/>
      <c r="H8332"/>
      <c r="I8332"/>
      <c r="J8332"/>
      <c r="K8332"/>
    </row>
    <row r="8333" spans="1:11" x14ac:dyDescent="0.2">
      <c r="A8333"/>
      <c r="B8333"/>
      <c r="C8333"/>
      <c r="D8333"/>
      <c r="E8333"/>
      <c r="F8333"/>
      <c r="G8333"/>
      <c r="H8333"/>
      <c r="I8333"/>
      <c r="J8333"/>
      <c r="K8333"/>
    </row>
    <row r="8334" spans="1:11" x14ac:dyDescent="0.2">
      <c r="A8334"/>
      <c r="B8334"/>
      <c r="C8334"/>
      <c r="D8334"/>
      <c r="E8334"/>
      <c r="F8334"/>
      <c r="G8334"/>
      <c r="H8334"/>
      <c r="I8334"/>
      <c r="J8334"/>
      <c r="K8334"/>
    </row>
    <row r="8335" spans="1:11" x14ac:dyDescent="0.2">
      <c r="A8335"/>
      <c r="B8335"/>
      <c r="C8335"/>
      <c r="D8335"/>
      <c r="E8335"/>
      <c r="F8335"/>
      <c r="G8335"/>
      <c r="H8335"/>
      <c r="I8335"/>
      <c r="J8335"/>
      <c r="K8335"/>
    </row>
    <row r="8336" spans="1:11" x14ac:dyDescent="0.2">
      <c r="A8336"/>
      <c r="B8336"/>
      <c r="C8336"/>
      <c r="D8336"/>
      <c r="E8336"/>
      <c r="F8336"/>
      <c r="G8336"/>
      <c r="H8336"/>
      <c r="I8336"/>
      <c r="J8336"/>
      <c r="K8336"/>
    </row>
    <row r="8337" spans="1:11" x14ac:dyDescent="0.2">
      <c r="A8337"/>
      <c r="B8337"/>
      <c r="C8337"/>
      <c r="D8337"/>
      <c r="E8337"/>
      <c r="F8337"/>
      <c r="G8337"/>
      <c r="H8337"/>
      <c r="I8337"/>
      <c r="J8337"/>
      <c r="K8337"/>
    </row>
    <row r="8338" spans="1:11" x14ac:dyDescent="0.2">
      <c r="A8338"/>
      <c r="B8338"/>
      <c r="C8338"/>
      <c r="D8338"/>
      <c r="E8338"/>
      <c r="F8338"/>
      <c r="G8338"/>
      <c r="H8338"/>
      <c r="I8338"/>
      <c r="J8338"/>
      <c r="K8338"/>
    </row>
    <row r="8339" spans="1:11" x14ac:dyDescent="0.2">
      <c r="A8339"/>
      <c r="B8339"/>
      <c r="C8339"/>
      <c r="D8339"/>
      <c r="E8339"/>
      <c r="F8339"/>
      <c r="G8339"/>
      <c r="H8339"/>
      <c r="I8339"/>
      <c r="J8339"/>
      <c r="K8339"/>
    </row>
    <row r="8340" spans="1:11" x14ac:dyDescent="0.2">
      <c r="A8340"/>
      <c r="B8340"/>
      <c r="C8340"/>
      <c r="D8340"/>
      <c r="E8340"/>
      <c r="F8340"/>
      <c r="G8340"/>
      <c r="H8340"/>
      <c r="I8340"/>
      <c r="J8340"/>
      <c r="K8340"/>
    </row>
    <row r="8341" spans="1:11" x14ac:dyDescent="0.2">
      <c r="A8341"/>
      <c r="B8341"/>
      <c r="C8341"/>
      <c r="D8341"/>
      <c r="E8341"/>
      <c r="F8341"/>
      <c r="G8341"/>
      <c r="H8341"/>
      <c r="I8341"/>
      <c r="J8341"/>
      <c r="K8341"/>
    </row>
    <row r="8342" spans="1:11" x14ac:dyDescent="0.2">
      <c r="A8342"/>
      <c r="B8342"/>
      <c r="C8342"/>
      <c r="D8342"/>
      <c r="E8342"/>
      <c r="F8342"/>
      <c r="G8342"/>
      <c r="H8342"/>
      <c r="I8342"/>
      <c r="J8342"/>
      <c r="K8342"/>
    </row>
    <row r="8343" spans="1:11" x14ac:dyDescent="0.2">
      <c r="A8343"/>
      <c r="B8343"/>
      <c r="C8343"/>
      <c r="D8343"/>
      <c r="E8343"/>
      <c r="F8343"/>
      <c r="G8343"/>
      <c r="H8343"/>
      <c r="I8343"/>
      <c r="J8343"/>
      <c r="K8343"/>
    </row>
    <row r="8344" spans="1:11" x14ac:dyDescent="0.2">
      <c r="A8344"/>
      <c r="B8344"/>
      <c r="C8344"/>
      <c r="D8344"/>
      <c r="E8344"/>
      <c r="F8344"/>
      <c r="G8344"/>
      <c r="H8344"/>
      <c r="I8344"/>
      <c r="J8344"/>
      <c r="K8344"/>
    </row>
    <row r="8345" spans="1:11" x14ac:dyDescent="0.2">
      <c r="A8345"/>
      <c r="B8345"/>
      <c r="C8345"/>
      <c r="D8345"/>
      <c r="E8345"/>
      <c r="F8345"/>
      <c r="G8345"/>
      <c r="H8345"/>
      <c r="I8345"/>
      <c r="J8345"/>
      <c r="K8345"/>
    </row>
    <row r="8346" spans="1:11" x14ac:dyDescent="0.2">
      <c r="A8346"/>
      <c r="B8346"/>
      <c r="C8346"/>
      <c r="D8346"/>
      <c r="E8346"/>
      <c r="F8346"/>
      <c r="G8346"/>
      <c r="H8346"/>
      <c r="I8346"/>
      <c r="J8346"/>
      <c r="K8346"/>
    </row>
    <row r="8347" spans="1:11" x14ac:dyDescent="0.2">
      <c r="A8347"/>
      <c r="B8347"/>
      <c r="C8347"/>
      <c r="D8347"/>
      <c r="E8347"/>
      <c r="F8347"/>
      <c r="G8347"/>
      <c r="H8347"/>
      <c r="I8347"/>
      <c r="J8347"/>
      <c r="K8347"/>
    </row>
    <row r="8348" spans="1:11" x14ac:dyDescent="0.2">
      <c r="A8348"/>
      <c r="B8348"/>
      <c r="C8348"/>
      <c r="D8348"/>
      <c r="E8348"/>
      <c r="F8348"/>
      <c r="G8348"/>
      <c r="H8348"/>
      <c r="I8348"/>
      <c r="J8348"/>
      <c r="K8348"/>
    </row>
    <row r="8349" spans="1:11" x14ac:dyDescent="0.2">
      <c r="A8349"/>
      <c r="B8349"/>
      <c r="C8349"/>
      <c r="D8349"/>
      <c r="E8349"/>
      <c r="F8349"/>
      <c r="G8349"/>
      <c r="H8349"/>
      <c r="I8349"/>
      <c r="J8349"/>
      <c r="K8349"/>
    </row>
    <row r="8350" spans="1:11" x14ac:dyDescent="0.2">
      <c r="A8350"/>
      <c r="B8350"/>
      <c r="C8350"/>
      <c r="D8350"/>
      <c r="E8350"/>
      <c r="F8350"/>
      <c r="G8350"/>
      <c r="H8350"/>
      <c r="I8350"/>
      <c r="J8350"/>
      <c r="K8350"/>
    </row>
    <row r="8351" spans="1:11" x14ac:dyDescent="0.2">
      <c r="A8351"/>
      <c r="B8351"/>
      <c r="C8351"/>
      <c r="D8351"/>
      <c r="E8351"/>
      <c r="F8351"/>
      <c r="G8351"/>
      <c r="H8351"/>
      <c r="I8351"/>
      <c r="J8351"/>
      <c r="K8351"/>
    </row>
    <row r="8352" spans="1:11" x14ac:dyDescent="0.2">
      <c r="A8352"/>
      <c r="B8352"/>
      <c r="C8352"/>
      <c r="D8352"/>
      <c r="E8352"/>
      <c r="F8352"/>
      <c r="G8352"/>
      <c r="H8352"/>
      <c r="I8352"/>
      <c r="J8352"/>
      <c r="K8352"/>
    </row>
    <row r="8353" spans="1:11" x14ac:dyDescent="0.2">
      <c r="A8353"/>
      <c r="B8353"/>
      <c r="C8353"/>
      <c r="D8353"/>
      <c r="E8353"/>
      <c r="F8353"/>
      <c r="G8353"/>
      <c r="H8353"/>
      <c r="I8353"/>
      <c r="J8353"/>
      <c r="K8353"/>
    </row>
    <row r="8354" spans="1:11" x14ac:dyDescent="0.2">
      <c r="A8354"/>
      <c r="B8354"/>
      <c r="C8354"/>
      <c r="D8354"/>
      <c r="E8354"/>
      <c r="F8354"/>
      <c r="G8354"/>
      <c r="H8354"/>
      <c r="I8354"/>
      <c r="J8354"/>
      <c r="K8354"/>
    </row>
    <row r="8355" spans="1:11" x14ac:dyDescent="0.2">
      <c r="A8355"/>
      <c r="B8355"/>
      <c r="C8355"/>
      <c r="D8355"/>
      <c r="E8355"/>
      <c r="F8355"/>
      <c r="G8355"/>
      <c r="H8355"/>
      <c r="I8355"/>
      <c r="J8355"/>
      <c r="K8355"/>
    </row>
    <row r="8356" spans="1:11" x14ac:dyDescent="0.2">
      <c r="A8356"/>
      <c r="B8356"/>
      <c r="C8356"/>
      <c r="D8356"/>
      <c r="E8356"/>
      <c r="F8356"/>
      <c r="G8356"/>
      <c r="H8356"/>
      <c r="I8356"/>
      <c r="J8356"/>
      <c r="K8356"/>
    </row>
    <row r="8357" spans="1:11" x14ac:dyDescent="0.2">
      <c r="A8357"/>
      <c r="B8357"/>
      <c r="C8357"/>
      <c r="D8357"/>
      <c r="E8357"/>
      <c r="F8357"/>
      <c r="G8357"/>
      <c r="H8357"/>
      <c r="I8357"/>
      <c r="J8357"/>
      <c r="K8357"/>
    </row>
    <row r="8358" spans="1:11" x14ac:dyDescent="0.2">
      <c r="A8358"/>
      <c r="B8358"/>
      <c r="C8358"/>
      <c r="D8358"/>
      <c r="E8358"/>
      <c r="F8358"/>
      <c r="G8358"/>
      <c r="H8358"/>
      <c r="I8358"/>
      <c r="J8358"/>
      <c r="K8358"/>
    </row>
    <row r="8359" spans="1:11" x14ac:dyDescent="0.2">
      <c r="A8359"/>
      <c r="B8359"/>
      <c r="C8359"/>
      <c r="D8359"/>
      <c r="E8359"/>
      <c r="F8359"/>
      <c r="G8359"/>
      <c r="H8359"/>
      <c r="I8359"/>
      <c r="J8359"/>
      <c r="K8359"/>
    </row>
    <row r="8360" spans="1:11" x14ac:dyDescent="0.2">
      <c r="A8360"/>
      <c r="B8360"/>
      <c r="C8360"/>
      <c r="D8360"/>
      <c r="E8360"/>
      <c r="F8360"/>
      <c r="G8360"/>
      <c r="H8360"/>
      <c r="I8360"/>
      <c r="J8360"/>
      <c r="K8360"/>
    </row>
    <row r="8361" spans="1:11" x14ac:dyDescent="0.2">
      <c r="A8361"/>
      <c r="B8361"/>
      <c r="C8361"/>
      <c r="D8361"/>
      <c r="E8361"/>
      <c r="F8361"/>
      <c r="G8361"/>
      <c r="H8361"/>
      <c r="I8361"/>
      <c r="J8361"/>
      <c r="K8361"/>
    </row>
    <row r="8362" spans="1:11" x14ac:dyDescent="0.2">
      <c r="A8362"/>
      <c r="B8362"/>
      <c r="C8362"/>
      <c r="D8362"/>
      <c r="E8362"/>
      <c r="F8362"/>
      <c r="G8362"/>
      <c r="H8362"/>
      <c r="I8362"/>
      <c r="J8362"/>
      <c r="K8362"/>
    </row>
    <row r="8363" spans="1:11" x14ac:dyDescent="0.2">
      <c r="A8363"/>
      <c r="B8363"/>
      <c r="C8363"/>
      <c r="D8363"/>
      <c r="E8363"/>
      <c r="F8363"/>
      <c r="G8363"/>
      <c r="H8363"/>
      <c r="I8363"/>
      <c r="J8363"/>
      <c r="K8363"/>
    </row>
    <row r="8364" spans="1:11" x14ac:dyDescent="0.2">
      <c r="A8364"/>
      <c r="B8364"/>
      <c r="C8364"/>
      <c r="D8364"/>
      <c r="E8364"/>
      <c r="F8364"/>
      <c r="G8364"/>
      <c r="H8364"/>
      <c r="I8364"/>
      <c r="J8364"/>
      <c r="K8364"/>
    </row>
    <row r="8365" spans="1:11" x14ac:dyDescent="0.2">
      <c r="A8365"/>
      <c r="B8365"/>
      <c r="C8365"/>
      <c r="D8365"/>
      <c r="E8365"/>
      <c r="F8365"/>
      <c r="G8365"/>
      <c r="H8365"/>
      <c r="I8365"/>
      <c r="J8365"/>
      <c r="K8365"/>
    </row>
    <row r="8366" spans="1:11" x14ac:dyDescent="0.2">
      <c r="A8366"/>
      <c r="B8366"/>
      <c r="C8366"/>
      <c r="D8366"/>
      <c r="E8366"/>
      <c r="F8366"/>
      <c r="G8366"/>
      <c r="H8366"/>
      <c r="I8366"/>
      <c r="J8366"/>
      <c r="K8366"/>
    </row>
    <row r="8367" spans="1:11" x14ac:dyDescent="0.2">
      <c r="A8367"/>
      <c r="B8367"/>
      <c r="C8367"/>
      <c r="D8367"/>
      <c r="E8367"/>
      <c r="F8367"/>
      <c r="G8367"/>
      <c r="H8367"/>
      <c r="I8367"/>
      <c r="J8367"/>
      <c r="K8367"/>
    </row>
    <row r="8368" spans="1:11" x14ac:dyDescent="0.2">
      <c r="A8368"/>
      <c r="B8368"/>
      <c r="C8368"/>
      <c r="D8368"/>
      <c r="E8368"/>
      <c r="F8368"/>
      <c r="G8368"/>
      <c r="H8368"/>
      <c r="I8368"/>
      <c r="J8368"/>
      <c r="K8368"/>
    </row>
    <row r="8369" spans="1:11" x14ac:dyDescent="0.2">
      <c r="A8369"/>
      <c r="B8369"/>
      <c r="C8369"/>
      <c r="D8369"/>
      <c r="E8369"/>
      <c r="F8369"/>
      <c r="G8369"/>
      <c r="H8369"/>
      <c r="I8369"/>
      <c r="J8369"/>
      <c r="K8369"/>
    </row>
    <row r="8370" spans="1:11" x14ac:dyDescent="0.2">
      <c r="A8370"/>
      <c r="B8370"/>
      <c r="C8370"/>
      <c r="D8370"/>
      <c r="E8370"/>
      <c r="F8370"/>
      <c r="G8370"/>
      <c r="H8370"/>
      <c r="I8370"/>
      <c r="J8370"/>
      <c r="K8370"/>
    </row>
    <row r="8371" spans="1:11" x14ac:dyDescent="0.2">
      <c r="A8371"/>
      <c r="B8371"/>
      <c r="C8371"/>
      <c r="D8371"/>
      <c r="E8371"/>
      <c r="F8371"/>
      <c r="G8371"/>
      <c r="H8371"/>
      <c r="I8371"/>
      <c r="J8371"/>
      <c r="K8371"/>
    </row>
    <row r="8372" spans="1:11" x14ac:dyDescent="0.2">
      <c r="A8372"/>
      <c r="B8372"/>
      <c r="C8372"/>
      <c r="D8372"/>
      <c r="E8372"/>
      <c r="F8372"/>
      <c r="G8372"/>
      <c r="H8372"/>
      <c r="I8372"/>
      <c r="J8372"/>
      <c r="K8372"/>
    </row>
    <row r="8373" spans="1:11" x14ac:dyDescent="0.2">
      <c r="A8373"/>
      <c r="B8373"/>
      <c r="C8373"/>
      <c r="D8373"/>
      <c r="E8373"/>
      <c r="F8373"/>
      <c r="G8373"/>
      <c r="H8373"/>
      <c r="I8373"/>
      <c r="J8373"/>
      <c r="K8373"/>
    </row>
    <row r="8374" spans="1:11" x14ac:dyDescent="0.2">
      <c r="A8374"/>
      <c r="B8374"/>
      <c r="C8374"/>
      <c r="D8374"/>
      <c r="E8374"/>
      <c r="F8374"/>
      <c r="G8374"/>
      <c r="H8374"/>
      <c r="I8374"/>
      <c r="J8374"/>
      <c r="K8374"/>
    </row>
    <row r="8375" spans="1:11" x14ac:dyDescent="0.2">
      <c r="A8375"/>
      <c r="B8375"/>
      <c r="C8375"/>
      <c r="D8375"/>
      <c r="E8375"/>
      <c r="F8375"/>
      <c r="G8375"/>
      <c r="H8375"/>
      <c r="I8375"/>
      <c r="J8375"/>
      <c r="K8375"/>
    </row>
    <row r="8376" spans="1:11" x14ac:dyDescent="0.2">
      <c r="A8376"/>
      <c r="B8376"/>
      <c r="C8376"/>
      <c r="D8376"/>
      <c r="E8376"/>
      <c r="F8376"/>
      <c r="G8376"/>
      <c r="H8376"/>
      <c r="I8376"/>
      <c r="J8376"/>
      <c r="K8376"/>
    </row>
    <row r="8377" spans="1:11" x14ac:dyDescent="0.2">
      <c r="A8377"/>
      <c r="B8377"/>
      <c r="C8377"/>
      <c r="D8377"/>
      <c r="E8377"/>
      <c r="F8377"/>
      <c r="G8377"/>
      <c r="H8377"/>
      <c r="I8377"/>
      <c r="J8377"/>
      <c r="K8377"/>
    </row>
    <row r="8378" spans="1:11" x14ac:dyDescent="0.2">
      <c r="A8378"/>
      <c r="B8378"/>
      <c r="C8378"/>
      <c r="D8378"/>
      <c r="E8378"/>
      <c r="F8378"/>
      <c r="G8378"/>
      <c r="H8378"/>
      <c r="I8378"/>
      <c r="J8378"/>
      <c r="K8378"/>
    </row>
    <row r="8379" spans="1:11" x14ac:dyDescent="0.2">
      <c r="A8379"/>
      <c r="B8379"/>
      <c r="C8379"/>
      <c r="D8379"/>
      <c r="E8379"/>
      <c r="F8379"/>
      <c r="G8379"/>
      <c r="H8379"/>
      <c r="I8379"/>
      <c r="J8379"/>
      <c r="K8379"/>
    </row>
    <row r="8380" spans="1:11" x14ac:dyDescent="0.2">
      <c r="A8380"/>
      <c r="B8380"/>
      <c r="C8380"/>
      <c r="D8380"/>
      <c r="E8380"/>
      <c r="F8380"/>
      <c r="G8380"/>
      <c r="H8380"/>
      <c r="I8380"/>
      <c r="J8380"/>
      <c r="K8380"/>
    </row>
    <row r="8381" spans="1:11" x14ac:dyDescent="0.2">
      <c r="A8381"/>
      <c r="B8381"/>
      <c r="C8381"/>
      <c r="D8381"/>
      <c r="E8381"/>
      <c r="F8381"/>
      <c r="G8381"/>
      <c r="H8381"/>
      <c r="I8381"/>
      <c r="J8381"/>
      <c r="K8381"/>
    </row>
    <row r="8382" spans="1:11" x14ac:dyDescent="0.2">
      <c r="A8382"/>
      <c r="B8382"/>
      <c r="C8382"/>
      <c r="D8382"/>
      <c r="E8382"/>
      <c r="F8382"/>
      <c r="G8382"/>
      <c r="H8382"/>
      <c r="I8382"/>
      <c r="J8382"/>
      <c r="K8382"/>
    </row>
    <row r="8383" spans="1:11" x14ac:dyDescent="0.2">
      <c r="A8383"/>
      <c r="B8383"/>
      <c r="C8383"/>
      <c r="D8383"/>
      <c r="E8383"/>
      <c r="F8383"/>
      <c r="G8383"/>
      <c r="H8383"/>
      <c r="I8383"/>
      <c r="J8383"/>
      <c r="K8383"/>
    </row>
    <row r="8384" spans="1:11" x14ac:dyDescent="0.2">
      <c r="A8384"/>
      <c r="B8384"/>
      <c r="C8384"/>
      <c r="D8384"/>
      <c r="E8384"/>
      <c r="F8384"/>
      <c r="G8384"/>
      <c r="H8384"/>
      <c r="I8384"/>
      <c r="J8384"/>
      <c r="K8384"/>
    </row>
    <row r="8385" spans="1:11" x14ac:dyDescent="0.2">
      <c r="A8385"/>
      <c r="B8385"/>
      <c r="C8385"/>
      <c r="D8385"/>
      <c r="E8385"/>
      <c r="F8385"/>
      <c r="G8385"/>
      <c r="H8385"/>
      <c r="I8385"/>
      <c r="J8385"/>
      <c r="K8385"/>
    </row>
    <row r="8386" spans="1:11" x14ac:dyDescent="0.2">
      <c r="A8386"/>
      <c r="B8386"/>
      <c r="C8386"/>
      <c r="D8386"/>
      <c r="E8386"/>
      <c r="F8386"/>
      <c r="G8386"/>
      <c r="H8386"/>
      <c r="I8386"/>
      <c r="J8386"/>
      <c r="K8386"/>
    </row>
    <row r="8387" spans="1:11" x14ac:dyDescent="0.2">
      <c r="A8387"/>
      <c r="B8387"/>
      <c r="C8387"/>
      <c r="D8387"/>
      <c r="E8387"/>
      <c r="F8387"/>
      <c r="G8387"/>
      <c r="H8387"/>
      <c r="I8387"/>
      <c r="J8387"/>
      <c r="K8387"/>
    </row>
    <row r="8388" spans="1:11" x14ac:dyDescent="0.2">
      <c r="A8388"/>
      <c r="B8388"/>
      <c r="C8388"/>
      <c r="D8388"/>
      <c r="E8388"/>
      <c r="F8388"/>
      <c r="G8388"/>
      <c r="H8388"/>
      <c r="I8388"/>
      <c r="J8388"/>
      <c r="K8388"/>
    </row>
    <row r="8389" spans="1:11" x14ac:dyDescent="0.2">
      <c r="A8389"/>
      <c r="B8389"/>
      <c r="C8389"/>
      <c r="D8389"/>
      <c r="E8389"/>
      <c r="F8389"/>
      <c r="G8389"/>
      <c r="H8389"/>
      <c r="I8389"/>
      <c r="J8389"/>
      <c r="K8389"/>
    </row>
    <row r="8390" spans="1:11" x14ac:dyDescent="0.2">
      <c r="A8390"/>
      <c r="B8390"/>
      <c r="C8390"/>
      <c r="D8390"/>
      <c r="E8390"/>
      <c r="F8390"/>
      <c r="G8390"/>
      <c r="H8390"/>
      <c r="I8390"/>
      <c r="J8390"/>
      <c r="K8390"/>
    </row>
    <row r="8391" spans="1:11" x14ac:dyDescent="0.2">
      <c r="A8391"/>
      <c r="B8391"/>
      <c r="C8391"/>
      <c r="D8391"/>
      <c r="E8391"/>
      <c r="F8391"/>
      <c r="G8391"/>
      <c r="H8391"/>
      <c r="I8391"/>
      <c r="J8391"/>
      <c r="K8391"/>
    </row>
    <row r="8392" spans="1:11" x14ac:dyDescent="0.2">
      <c r="A8392"/>
      <c r="B8392"/>
      <c r="C8392"/>
      <c r="D8392"/>
      <c r="E8392"/>
      <c r="F8392"/>
      <c r="G8392"/>
      <c r="H8392"/>
      <c r="I8392"/>
      <c r="J8392"/>
      <c r="K8392"/>
    </row>
    <row r="8393" spans="1:11" x14ac:dyDescent="0.2">
      <c r="A8393"/>
      <c r="B8393"/>
      <c r="C8393"/>
      <c r="D8393"/>
      <c r="E8393"/>
      <c r="F8393"/>
      <c r="G8393"/>
      <c r="H8393"/>
      <c r="I8393"/>
      <c r="J8393"/>
      <c r="K8393"/>
    </row>
    <row r="8394" spans="1:11" x14ac:dyDescent="0.2">
      <c r="A8394"/>
      <c r="B8394"/>
      <c r="C8394"/>
      <c r="D8394"/>
      <c r="E8394"/>
      <c r="F8394"/>
      <c r="G8394"/>
      <c r="H8394"/>
      <c r="I8394"/>
      <c r="J8394"/>
      <c r="K8394"/>
    </row>
    <row r="8395" spans="1:11" x14ac:dyDescent="0.2">
      <c r="A8395"/>
      <c r="B8395"/>
      <c r="C8395"/>
      <c r="D8395"/>
      <c r="E8395"/>
      <c r="F8395"/>
      <c r="G8395"/>
      <c r="H8395"/>
      <c r="I8395"/>
      <c r="J8395"/>
      <c r="K8395"/>
    </row>
    <row r="8396" spans="1:11" x14ac:dyDescent="0.2">
      <c r="A8396"/>
      <c r="B8396"/>
      <c r="C8396"/>
      <c r="D8396"/>
      <c r="E8396"/>
      <c r="F8396"/>
      <c r="G8396"/>
      <c r="H8396"/>
      <c r="I8396"/>
      <c r="J8396"/>
      <c r="K8396"/>
    </row>
    <row r="8397" spans="1:11" x14ac:dyDescent="0.2">
      <c r="A8397"/>
      <c r="B8397"/>
      <c r="C8397"/>
      <c r="D8397"/>
      <c r="E8397"/>
      <c r="F8397"/>
      <c r="G8397"/>
      <c r="H8397"/>
      <c r="I8397"/>
      <c r="J8397"/>
      <c r="K8397"/>
    </row>
    <row r="8398" spans="1:11" x14ac:dyDescent="0.2">
      <c r="A8398"/>
      <c r="B8398"/>
      <c r="C8398"/>
      <c r="D8398"/>
      <c r="E8398"/>
      <c r="F8398"/>
      <c r="G8398"/>
      <c r="H8398"/>
      <c r="I8398"/>
      <c r="J8398"/>
      <c r="K8398"/>
    </row>
    <row r="8399" spans="1:11" x14ac:dyDescent="0.2">
      <c r="A8399"/>
      <c r="B8399"/>
      <c r="C8399"/>
      <c r="D8399"/>
      <c r="E8399"/>
      <c r="F8399"/>
      <c r="G8399"/>
      <c r="H8399"/>
      <c r="I8399"/>
      <c r="J8399"/>
      <c r="K8399"/>
    </row>
    <row r="8400" spans="1:11" x14ac:dyDescent="0.2">
      <c r="A8400"/>
      <c r="B8400"/>
      <c r="C8400"/>
      <c r="D8400"/>
      <c r="E8400"/>
      <c r="F8400"/>
      <c r="G8400"/>
      <c r="H8400"/>
      <c r="I8400"/>
      <c r="J8400"/>
      <c r="K8400"/>
    </row>
    <row r="8401" spans="1:11" x14ac:dyDescent="0.2">
      <c r="A8401"/>
      <c r="B8401"/>
      <c r="C8401"/>
      <c r="D8401"/>
      <c r="E8401"/>
      <c r="F8401"/>
      <c r="G8401"/>
      <c r="H8401"/>
      <c r="I8401"/>
      <c r="J8401"/>
      <c r="K8401"/>
    </row>
    <row r="8402" spans="1:11" x14ac:dyDescent="0.2">
      <c r="A8402"/>
      <c r="B8402"/>
      <c r="C8402"/>
      <c r="D8402"/>
      <c r="E8402"/>
      <c r="F8402"/>
      <c r="G8402"/>
      <c r="H8402"/>
      <c r="I8402"/>
      <c r="J8402"/>
      <c r="K8402"/>
    </row>
    <row r="8403" spans="1:11" x14ac:dyDescent="0.2">
      <c r="A8403"/>
      <c r="B8403"/>
      <c r="C8403"/>
      <c r="D8403"/>
      <c r="E8403"/>
      <c r="F8403"/>
      <c r="G8403"/>
      <c r="H8403"/>
      <c r="I8403"/>
      <c r="J8403"/>
      <c r="K8403"/>
    </row>
    <row r="8404" spans="1:11" x14ac:dyDescent="0.2">
      <c r="A8404"/>
      <c r="B8404"/>
      <c r="C8404"/>
      <c r="D8404"/>
      <c r="E8404"/>
      <c r="F8404"/>
      <c r="G8404"/>
      <c r="H8404"/>
      <c r="I8404"/>
      <c r="J8404"/>
      <c r="K8404"/>
    </row>
    <row r="8405" spans="1:11" x14ac:dyDescent="0.2">
      <c r="A8405"/>
      <c r="B8405"/>
      <c r="C8405"/>
      <c r="D8405"/>
      <c r="E8405"/>
      <c r="F8405"/>
      <c r="G8405"/>
      <c r="H8405"/>
      <c r="I8405"/>
      <c r="J8405"/>
      <c r="K8405"/>
    </row>
    <row r="8406" spans="1:11" x14ac:dyDescent="0.2">
      <c r="A8406"/>
      <c r="B8406"/>
      <c r="C8406"/>
      <c r="D8406"/>
      <c r="E8406"/>
      <c r="F8406"/>
      <c r="G8406"/>
      <c r="H8406"/>
      <c r="I8406"/>
      <c r="J8406"/>
      <c r="K8406"/>
    </row>
    <row r="8407" spans="1:11" x14ac:dyDescent="0.2">
      <c r="A8407"/>
      <c r="B8407"/>
      <c r="C8407"/>
      <c r="D8407"/>
      <c r="E8407"/>
      <c r="F8407"/>
      <c r="G8407"/>
      <c r="H8407"/>
      <c r="I8407"/>
      <c r="J8407"/>
      <c r="K8407"/>
    </row>
    <row r="8408" spans="1:11" x14ac:dyDescent="0.2">
      <c r="A8408"/>
      <c r="B8408"/>
      <c r="C8408"/>
      <c r="D8408"/>
      <c r="E8408"/>
      <c r="F8408"/>
      <c r="G8408"/>
      <c r="H8408"/>
      <c r="I8408"/>
      <c r="J8408"/>
      <c r="K8408"/>
    </row>
    <row r="8409" spans="1:11" x14ac:dyDescent="0.2">
      <c r="A8409"/>
      <c r="B8409"/>
      <c r="C8409"/>
      <c r="D8409"/>
      <c r="E8409"/>
      <c r="F8409"/>
      <c r="G8409"/>
      <c r="H8409"/>
      <c r="I8409"/>
      <c r="J8409"/>
      <c r="K8409"/>
    </row>
    <row r="8410" spans="1:11" x14ac:dyDescent="0.2">
      <c r="A8410"/>
      <c r="B8410"/>
      <c r="C8410"/>
      <c r="D8410"/>
      <c r="E8410"/>
      <c r="F8410"/>
      <c r="G8410"/>
      <c r="H8410"/>
      <c r="I8410"/>
      <c r="J8410"/>
      <c r="K8410"/>
    </row>
    <row r="8411" spans="1:11" x14ac:dyDescent="0.2">
      <c r="A8411"/>
      <c r="B8411"/>
      <c r="C8411"/>
      <c r="D8411"/>
      <c r="E8411"/>
      <c r="F8411"/>
      <c r="G8411"/>
      <c r="H8411"/>
      <c r="I8411"/>
      <c r="J8411"/>
      <c r="K8411"/>
    </row>
    <row r="8412" spans="1:11" x14ac:dyDescent="0.2">
      <c r="A8412"/>
      <c r="B8412"/>
      <c r="C8412"/>
      <c r="D8412"/>
      <c r="E8412"/>
      <c r="F8412"/>
      <c r="G8412"/>
      <c r="H8412"/>
      <c r="I8412"/>
      <c r="J8412"/>
      <c r="K8412"/>
    </row>
    <row r="8413" spans="1:11" x14ac:dyDescent="0.2">
      <c r="A8413"/>
      <c r="B8413"/>
      <c r="C8413"/>
      <c r="D8413"/>
      <c r="E8413"/>
      <c r="F8413"/>
      <c r="G8413"/>
      <c r="H8413"/>
      <c r="I8413"/>
      <c r="J8413"/>
      <c r="K8413"/>
    </row>
    <row r="8414" spans="1:11" x14ac:dyDescent="0.2">
      <c r="A8414"/>
      <c r="B8414"/>
      <c r="C8414"/>
      <c r="D8414"/>
      <c r="E8414"/>
      <c r="F8414"/>
      <c r="G8414"/>
      <c r="H8414"/>
      <c r="I8414"/>
      <c r="J8414"/>
      <c r="K8414"/>
    </row>
    <row r="8415" spans="1:11" x14ac:dyDescent="0.2">
      <c r="A8415"/>
      <c r="B8415"/>
      <c r="C8415"/>
      <c r="D8415"/>
      <c r="E8415"/>
      <c r="F8415"/>
      <c r="G8415"/>
      <c r="H8415"/>
      <c r="I8415"/>
      <c r="J8415"/>
      <c r="K8415"/>
    </row>
    <row r="8416" spans="1:11" x14ac:dyDescent="0.2">
      <c r="A8416"/>
      <c r="B8416"/>
      <c r="C8416"/>
      <c r="D8416"/>
      <c r="E8416"/>
      <c r="F8416"/>
      <c r="G8416"/>
      <c r="H8416"/>
      <c r="I8416"/>
      <c r="J8416"/>
      <c r="K8416"/>
    </row>
    <row r="8417" spans="1:11" x14ac:dyDescent="0.2">
      <c r="A8417"/>
      <c r="B8417"/>
      <c r="C8417"/>
      <c r="D8417"/>
      <c r="E8417"/>
      <c r="F8417"/>
      <c r="G8417"/>
      <c r="H8417"/>
      <c r="I8417"/>
      <c r="J8417"/>
      <c r="K8417"/>
    </row>
    <row r="8418" spans="1:11" x14ac:dyDescent="0.2">
      <c r="A8418"/>
      <c r="B8418"/>
      <c r="C8418"/>
      <c r="D8418"/>
      <c r="E8418"/>
      <c r="F8418"/>
      <c r="G8418"/>
      <c r="H8418"/>
      <c r="I8418"/>
      <c r="J8418"/>
      <c r="K8418"/>
    </row>
    <row r="8419" spans="1:11" x14ac:dyDescent="0.2">
      <c r="A8419"/>
      <c r="B8419"/>
      <c r="C8419"/>
      <c r="D8419"/>
      <c r="E8419"/>
      <c r="F8419"/>
      <c r="G8419"/>
      <c r="H8419"/>
      <c r="I8419"/>
      <c r="J8419"/>
      <c r="K8419"/>
    </row>
    <row r="8420" spans="1:11" x14ac:dyDescent="0.2">
      <c r="A8420"/>
      <c r="B8420"/>
      <c r="C8420"/>
      <c r="D8420"/>
      <c r="E8420"/>
      <c r="F8420"/>
      <c r="G8420"/>
      <c r="H8420"/>
      <c r="I8420"/>
      <c r="J8420"/>
      <c r="K8420"/>
    </row>
    <row r="8421" spans="1:11" x14ac:dyDescent="0.2">
      <c r="A8421"/>
      <c r="B8421"/>
      <c r="C8421"/>
      <c r="D8421"/>
      <c r="E8421"/>
      <c r="F8421"/>
      <c r="G8421"/>
      <c r="H8421"/>
      <c r="I8421"/>
      <c r="J8421"/>
      <c r="K8421"/>
    </row>
    <row r="8422" spans="1:11" x14ac:dyDescent="0.2">
      <c r="A8422"/>
      <c r="B8422"/>
      <c r="C8422"/>
      <c r="D8422"/>
      <c r="E8422"/>
      <c r="F8422"/>
      <c r="G8422"/>
      <c r="H8422"/>
      <c r="I8422"/>
      <c r="J8422"/>
      <c r="K8422"/>
    </row>
    <row r="8423" spans="1:11" x14ac:dyDescent="0.2">
      <c r="A8423"/>
      <c r="B8423"/>
      <c r="C8423"/>
      <c r="D8423"/>
      <c r="E8423"/>
      <c r="F8423"/>
      <c r="G8423"/>
      <c r="H8423"/>
      <c r="I8423"/>
      <c r="J8423"/>
      <c r="K8423"/>
    </row>
    <row r="8424" spans="1:11" x14ac:dyDescent="0.2">
      <c r="A8424"/>
      <c r="B8424"/>
      <c r="C8424"/>
      <c r="D8424"/>
      <c r="E8424"/>
      <c r="F8424"/>
      <c r="G8424"/>
      <c r="H8424"/>
      <c r="I8424"/>
      <c r="J8424"/>
      <c r="K8424"/>
    </row>
    <row r="8425" spans="1:11" x14ac:dyDescent="0.2">
      <c r="A8425"/>
      <c r="B8425"/>
      <c r="C8425"/>
      <c r="D8425"/>
      <c r="E8425"/>
      <c r="F8425"/>
      <c r="G8425"/>
      <c r="H8425"/>
      <c r="I8425"/>
      <c r="J8425"/>
      <c r="K8425"/>
    </row>
    <row r="8426" spans="1:11" x14ac:dyDescent="0.2">
      <c r="A8426"/>
      <c r="B8426"/>
      <c r="C8426"/>
      <c r="D8426"/>
      <c r="E8426"/>
      <c r="F8426"/>
      <c r="G8426"/>
      <c r="H8426"/>
      <c r="I8426"/>
      <c r="J8426"/>
      <c r="K8426"/>
    </row>
    <row r="8427" spans="1:11" x14ac:dyDescent="0.2">
      <c r="A8427"/>
      <c r="B8427"/>
      <c r="C8427"/>
      <c r="D8427"/>
      <c r="E8427"/>
      <c r="F8427"/>
      <c r="G8427"/>
      <c r="H8427"/>
      <c r="I8427"/>
      <c r="J8427"/>
      <c r="K8427"/>
    </row>
    <row r="8428" spans="1:11" x14ac:dyDescent="0.2">
      <c r="A8428"/>
      <c r="B8428"/>
      <c r="C8428"/>
      <c r="D8428"/>
      <c r="E8428"/>
      <c r="F8428"/>
      <c r="G8428"/>
      <c r="H8428"/>
      <c r="I8428"/>
      <c r="J8428"/>
      <c r="K8428"/>
    </row>
    <row r="8429" spans="1:11" x14ac:dyDescent="0.2">
      <c r="A8429"/>
      <c r="B8429"/>
      <c r="C8429"/>
      <c r="D8429"/>
      <c r="E8429"/>
      <c r="F8429"/>
      <c r="G8429"/>
      <c r="H8429"/>
      <c r="I8429"/>
      <c r="J8429"/>
      <c r="K8429"/>
    </row>
    <row r="8430" spans="1:11" x14ac:dyDescent="0.2">
      <c r="A8430"/>
      <c r="B8430"/>
      <c r="C8430"/>
      <c r="D8430"/>
      <c r="E8430"/>
      <c r="F8430"/>
      <c r="G8430"/>
      <c r="H8430"/>
      <c r="I8430"/>
      <c r="J8430"/>
      <c r="K8430"/>
    </row>
    <row r="8431" spans="1:11" x14ac:dyDescent="0.2">
      <c r="A8431"/>
      <c r="B8431"/>
      <c r="C8431"/>
      <c r="D8431"/>
      <c r="E8431"/>
      <c r="F8431"/>
      <c r="G8431"/>
      <c r="H8431"/>
      <c r="I8431"/>
      <c r="J8431"/>
      <c r="K8431"/>
    </row>
    <row r="8432" spans="1:11" x14ac:dyDescent="0.2">
      <c r="A8432"/>
      <c r="B8432"/>
      <c r="C8432"/>
      <c r="D8432"/>
      <c r="E8432"/>
      <c r="F8432"/>
      <c r="G8432"/>
      <c r="H8432"/>
      <c r="I8432"/>
      <c r="J8432"/>
      <c r="K8432"/>
    </row>
    <row r="8433" spans="1:11" x14ac:dyDescent="0.2">
      <c r="A8433"/>
      <c r="B8433"/>
      <c r="C8433"/>
      <c r="D8433"/>
      <c r="E8433"/>
      <c r="F8433"/>
      <c r="G8433"/>
      <c r="H8433"/>
      <c r="I8433"/>
      <c r="J8433"/>
      <c r="K8433"/>
    </row>
    <row r="8434" spans="1:11" x14ac:dyDescent="0.2">
      <c r="A8434"/>
      <c r="B8434"/>
      <c r="C8434"/>
      <c r="D8434"/>
      <c r="E8434"/>
      <c r="F8434"/>
      <c r="G8434"/>
      <c r="H8434"/>
      <c r="I8434"/>
      <c r="J8434"/>
      <c r="K8434"/>
    </row>
    <row r="8435" spans="1:11" x14ac:dyDescent="0.2">
      <c r="A8435"/>
      <c r="B8435"/>
      <c r="C8435"/>
      <c r="D8435"/>
      <c r="E8435"/>
      <c r="F8435"/>
      <c r="G8435"/>
      <c r="H8435"/>
      <c r="I8435"/>
      <c r="J8435"/>
      <c r="K8435"/>
    </row>
    <row r="8436" spans="1:11" x14ac:dyDescent="0.2">
      <c r="A8436"/>
      <c r="B8436"/>
      <c r="C8436"/>
      <c r="D8436"/>
      <c r="E8436"/>
      <c r="F8436"/>
      <c r="G8436"/>
      <c r="H8436"/>
      <c r="I8436"/>
      <c r="J8436"/>
      <c r="K8436"/>
    </row>
    <row r="8437" spans="1:11" x14ac:dyDescent="0.2">
      <c r="A8437"/>
      <c r="B8437"/>
      <c r="C8437"/>
      <c r="D8437"/>
      <c r="E8437"/>
      <c r="F8437"/>
      <c r="G8437"/>
      <c r="H8437"/>
      <c r="I8437"/>
      <c r="J8437"/>
      <c r="K8437"/>
    </row>
    <row r="8438" spans="1:11" x14ac:dyDescent="0.2">
      <c r="A8438"/>
      <c r="B8438"/>
      <c r="C8438"/>
      <c r="D8438"/>
      <c r="E8438"/>
      <c r="F8438"/>
      <c r="G8438"/>
      <c r="H8438"/>
      <c r="I8438"/>
      <c r="J8438"/>
      <c r="K8438"/>
    </row>
    <row r="8439" spans="1:11" x14ac:dyDescent="0.2">
      <c r="A8439"/>
      <c r="B8439"/>
      <c r="C8439"/>
      <c r="D8439"/>
      <c r="E8439"/>
      <c r="F8439"/>
      <c r="G8439"/>
      <c r="H8439"/>
      <c r="I8439"/>
      <c r="J8439"/>
      <c r="K8439"/>
    </row>
    <row r="8440" spans="1:11" x14ac:dyDescent="0.2">
      <c r="A8440"/>
      <c r="B8440"/>
      <c r="C8440"/>
      <c r="D8440"/>
      <c r="E8440"/>
      <c r="F8440"/>
      <c r="G8440"/>
      <c r="H8440"/>
      <c r="I8440"/>
      <c r="J8440"/>
      <c r="K8440"/>
    </row>
    <row r="8441" spans="1:11" x14ac:dyDescent="0.2">
      <c r="A8441"/>
      <c r="B8441"/>
      <c r="C8441"/>
      <c r="D8441"/>
      <c r="E8441"/>
      <c r="F8441"/>
      <c r="G8441"/>
      <c r="H8441"/>
      <c r="I8441"/>
      <c r="J8441"/>
      <c r="K8441"/>
    </row>
    <row r="8442" spans="1:11" x14ac:dyDescent="0.2">
      <c r="A8442"/>
      <c r="B8442"/>
      <c r="C8442"/>
      <c r="D8442"/>
      <c r="E8442"/>
      <c r="F8442"/>
      <c r="G8442"/>
      <c r="H8442"/>
      <c r="I8442"/>
      <c r="J8442"/>
      <c r="K8442"/>
    </row>
    <row r="8443" spans="1:11" x14ac:dyDescent="0.2">
      <c r="A8443"/>
      <c r="B8443"/>
      <c r="C8443"/>
      <c r="D8443"/>
      <c r="E8443"/>
      <c r="F8443"/>
      <c r="G8443"/>
      <c r="H8443"/>
      <c r="I8443"/>
      <c r="J8443"/>
      <c r="K8443"/>
    </row>
    <row r="8444" spans="1:11" x14ac:dyDescent="0.2">
      <c r="A8444"/>
      <c r="B8444"/>
      <c r="C8444"/>
      <c r="D8444"/>
      <c r="E8444"/>
      <c r="F8444"/>
      <c r="G8444"/>
      <c r="H8444"/>
      <c r="I8444"/>
      <c r="J8444"/>
      <c r="K8444"/>
    </row>
    <row r="8445" spans="1:11" x14ac:dyDescent="0.2">
      <c r="A8445"/>
      <c r="B8445"/>
      <c r="C8445"/>
      <c r="D8445"/>
      <c r="E8445"/>
      <c r="F8445"/>
      <c r="G8445"/>
      <c r="H8445"/>
      <c r="I8445"/>
      <c r="J8445"/>
      <c r="K8445"/>
    </row>
    <row r="8446" spans="1:11" x14ac:dyDescent="0.2">
      <c r="A8446"/>
      <c r="B8446"/>
      <c r="C8446"/>
      <c r="D8446"/>
      <c r="E8446"/>
      <c r="F8446"/>
      <c r="G8446"/>
      <c r="H8446"/>
      <c r="I8446"/>
      <c r="J8446"/>
      <c r="K8446"/>
    </row>
    <row r="8447" spans="1:11" x14ac:dyDescent="0.2">
      <c r="A8447"/>
      <c r="B8447"/>
      <c r="C8447"/>
      <c r="D8447"/>
      <c r="E8447"/>
      <c r="F8447"/>
      <c r="G8447"/>
      <c r="H8447"/>
      <c r="I8447"/>
      <c r="J8447"/>
      <c r="K8447"/>
    </row>
    <row r="8448" spans="1:11" x14ac:dyDescent="0.2">
      <c r="A8448"/>
      <c r="B8448"/>
      <c r="C8448"/>
      <c r="D8448"/>
      <c r="E8448"/>
      <c r="F8448"/>
      <c r="G8448"/>
      <c r="H8448"/>
      <c r="I8448"/>
      <c r="J8448"/>
      <c r="K8448"/>
    </row>
    <row r="8449" spans="1:11" x14ac:dyDescent="0.2">
      <c r="A8449"/>
      <c r="B8449"/>
      <c r="C8449"/>
      <c r="D8449"/>
      <c r="E8449"/>
      <c r="F8449"/>
      <c r="G8449"/>
      <c r="H8449"/>
      <c r="I8449"/>
      <c r="J8449"/>
      <c r="K8449"/>
    </row>
    <row r="8450" spans="1:11" x14ac:dyDescent="0.2">
      <c r="A8450"/>
      <c r="B8450"/>
      <c r="C8450"/>
      <c r="D8450"/>
      <c r="E8450"/>
      <c r="F8450"/>
      <c r="G8450"/>
      <c r="H8450"/>
      <c r="I8450"/>
      <c r="J8450"/>
      <c r="K8450"/>
    </row>
    <row r="8451" spans="1:11" x14ac:dyDescent="0.2">
      <c r="A8451"/>
      <c r="B8451"/>
      <c r="C8451"/>
      <c r="D8451"/>
      <c r="E8451"/>
      <c r="F8451"/>
      <c r="G8451"/>
      <c r="H8451"/>
      <c r="I8451"/>
      <c r="J8451"/>
      <c r="K8451"/>
    </row>
    <row r="8452" spans="1:11" x14ac:dyDescent="0.2">
      <c r="A8452"/>
      <c r="B8452"/>
      <c r="C8452"/>
      <c r="D8452"/>
      <c r="E8452"/>
      <c r="F8452"/>
      <c r="G8452"/>
      <c r="H8452"/>
      <c r="I8452"/>
      <c r="J8452"/>
      <c r="K8452"/>
    </row>
    <row r="8453" spans="1:11" x14ac:dyDescent="0.2">
      <c r="A8453"/>
      <c r="B8453"/>
      <c r="C8453"/>
      <c r="D8453"/>
      <c r="E8453"/>
      <c r="F8453"/>
      <c r="G8453"/>
      <c r="H8453"/>
      <c r="I8453"/>
      <c r="J8453"/>
      <c r="K8453"/>
    </row>
    <row r="8454" spans="1:11" x14ac:dyDescent="0.2">
      <c r="A8454"/>
      <c r="B8454"/>
      <c r="C8454"/>
      <c r="D8454"/>
      <c r="E8454"/>
      <c r="F8454"/>
      <c r="G8454"/>
      <c r="H8454"/>
      <c r="I8454"/>
      <c r="J8454"/>
      <c r="K8454"/>
    </row>
    <row r="8455" spans="1:11" x14ac:dyDescent="0.2">
      <c r="A8455"/>
      <c r="B8455"/>
      <c r="C8455"/>
      <c r="D8455"/>
      <c r="E8455"/>
      <c r="F8455"/>
      <c r="G8455"/>
      <c r="H8455"/>
      <c r="I8455"/>
      <c r="J8455"/>
      <c r="K8455"/>
    </row>
    <row r="8456" spans="1:11" x14ac:dyDescent="0.2">
      <c r="A8456"/>
      <c r="B8456"/>
      <c r="C8456"/>
      <c r="D8456"/>
      <c r="E8456"/>
      <c r="F8456"/>
      <c r="G8456"/>
      <c r="H8456"/>
      <c r="I8456"/>
      <c r="J8456"/>
      <c r="K8456"/>
    </row>
    <row r="8457" spans="1:11" x14ac:dyDescent="0.2">
      <c r="A8457"/>
      <c r="B8457"/>
      <c r="C8457"/>
      <c r="D8457"/>
      <c r="E8457"/>
      <c r="F8457"/>
      <c r="G8457"/>
      <c r="H8457"/>
      <c r="I8457"/>
      <c r="J8457"/>
      <c r="K8457"/>
    </row>
    <row r="8458" spans="1:11" x14ac:dyDescent="0.2">
      <c r="A8458"/>
      <c r="B8458"/>
      <c r="C8458"/>
      <c r="D8458"/>
      <c r="E8458"/>
      <c r="F8458"/>
      <c r="G8458"/>
      <c r="H8458"/>
      <c r="I8458"/>
      <c r="J8458"/>
      <c r="K8458"/>
    </row>
    <row r="8459" spans="1:11" x14ac:dyDescent="0.2">
      <c r="A8459"/>
      <c r="B8459"/>
      <c r="C8459"/>
      <c r="D8459"/>
      <c r="E8459"/>
      <c r="F8459"/>
      <c r="G8459"/>
      <c r="H8459"/>
      <c r="I8459"/>
      <c r="J8459"/>
      <c r="K8459"/>
    </row>
    <row r="8460" spans="1:11" x14ac:dyDescent="0.2">
      <c r="A8460"/>
      <c r="B8460"/>
      <c r="C8460"/>
      <c r="D8460"/>
      <c r="E8460"/>
      <c r="F8460"/>
      <c r="G8460"/>
      <c r="H8460"/>
      <c r="I8460"/>
      <c r="J8460"/>
      <c r="K8460"/>
    </row>
    <row r="8461" spans="1:11" x14ac:dyDescent="0.2">
      <c r="A8461"/>
      <c r="B8461"/>
      <c r="C8461"/>
      <c r="D8461"/>
      <c r="E8461"/>
      <c r="F8461"/>
      <c r="G8461"/>
      <c r="H8461"/>
      <c r="I8461"/>
      <c r="J8461"/>
      <c r="K8461"/>
    </row>
    <row r="8462" spans="1:11" x14ac:dyDescent="0.2">
      <c r="A8462"/>
      <c r="B8462"/>
      <c r="C8462"/>
      <c r="D8462"/>
      <c r="E8462"/>
      <c r="F8462"/>
      <c r="G8462"/>
      <c r="H8462"/>
      <c r="I8462"/>
      <c r="J8462"/>
      <c r="K8462"/>
    </row>
    <row r="8463" spans="1:11" x14ac:dyDescent="0.2">
      <c r="A8463"/>
      <c r="B8463"/>
      <c r="C8463"/>
      <c r="D8463"/>
      <c r="E8463"/>
      <c r="F8463"/>
      <c r="G8463"/>
      <c r="H8463"/>
      <c r="I8463"/>
      <c r="J8463"/>
      <c r="K8463"/>
    </row>
    <row r="8464" spans="1:11" x14ac:dyDescent="0.2">
      <c r="A8464"/>
      <c r="B8464"/>
      <c r="C8464"/>
      <c r="D8464"/>
      <c r="E8464"/>
      <c r="F8464"/>
      <c r="G8464"/>
      <c r="H8464"/>
      <c r="I8464"/>
      <c r="J8464"/>
      <c r="K8464"/>
    </row>
    <row r="8465" spans="1:11" x14ac:dyDescent="0.2">
      <c r="A8465"/>
      <c r="B8465"/>
      <c r="C8465"/>
      <c r="D8465"/>
      <c r="E8465"/>
      <c r="F8465"/>
      <c r="G8465"/>
      <c r="H8465"/>
      <c r="I8465"/>
      <c r="J8465"/>
      <c r="K8465"/>
    </row>
    <row r="8466" spans="1:11" x14ac:dyDescent="0.2">
      <c r="A8466"/>
      <c r="B8466"/>
      <c r="C8466"/>
      <c r="D8466"/>
      <c r="E8466"/>
      <c r="F8466"/>
      <c r="G8466"/>
      <c r="H8466"/>
      <c r="I8466"/>
      <c r="J8466"/>
      <c r="K8466"/>
    </row>
    <row r="8467" spans="1:11" x14ac:dyDescent="0.2">
      <c r="A8467"/>
      <c r="B8467"/>
      <c r="C8467"/>
      <c r="D8467"/>
      <c r="E8467"/>
      <c r="F8467"/>
      <c r="G8467"/>
      <c r="H8467"/>
      <c r="I8467"/>
      <c r="J8467"/>
      <c r="K8467"/>
    </row>
    <row r="8468" spans="1:11" x14ac:dyDescent="0.2">
      <c r="A8468"/>
      <c r="B8468"/>
      <c r="C8468"/>
      <c r="D8468"/>
      <c r="E8468"/>
      <c r="F8468"/>
      <c r="G8468"/>
      <c r="H8468"/>
      <c r="I8468"/>
      <c r="J8468"/>
      <c r="K8468"/>
    </row>
    <row r="8469" spans="1:11" x14ac:dyDescent="0.2">
      <c r="A8469"/>
      <c r="B8469"/>
      <c r="C8469"/>
      <c r="D8469"/>
      <c r="E8469"/>
      <c r="F8469"/>
      <c r="G8469"/>
      <c r="H8469"/>
      <c r="I8469"/>
      <c r="J8469"/>
      <c r="K8469"/>
    </row>
    <row r="8470" spans="1:11" x14ac:dyDescent="0.2">
      <c r="A8470"/>
      <c r="B8470"/>
      <c r="C8470"/>
      <c r="D8470"/>
      <c r="E8470"/>
      <c r="F8470"/>
      <c r="G8470"/>
      <c r="H8470"/>
      <c r="I8470"/>
      <c r="J8470"/>
      <c r="K8470"/>
    </row>
    <row r="8471" spans="1:11" x14ac:dyDescent="0.2">
      <c r="A8471"/>
      <c r="B8471"/>
      <c r="C8471"/>
      <c r="D8471"/>
      <c r="E8471"/>
      <c r="F8471"/>
      <c r="G8471"/>
      <c r="H8471"/>
      <c r="I8471"/>
      <c r="J8471"/>
      <c r="K8471"/>
    </row>
    <row r="8472" spans="1:11" x14ac:dyDescent="0.2">
      <c r="A8472"/>
      <c r="B8472"/>
      <c r="C8472"/>
      <c r="D8472"/>
      <c r="E8472"/>
      <c r="F8472"/>
      <c r="G8472"/>
      <c r="H8472"/>
      <c r="I8472"/>
      <c r="J8472"/>
      <c r="K8472"/>
    </row>
    <row r="8473" spans="1:11" x14ac:dyDescent="0.2">
      <c r="A8473"/>
      <c r="B8473"/>
      <c r="C8473"/>
      <c r="D8473"/>
      <c r="E8473"/>
      <c r="F8473"/>
      <c r="G8473"/>
      <c r="H8473"/>
      <c r="I8473"/>
      <c r="J8473"/>
      <c r="K8473"/>
    </row>
    <row r="8474" spans="1:11" x14ac:dyDescent="0.2">
      <c r="A8474"/>
      <c r="B8474"/>
      <c r="C8474"/>
      <c r="D8474"/>
      <c r="E8474"/>
      <c r="F8474"/>
      <c r="G8474"/>
      <c r="H8474"/>
      <c r="I8474"/>
      <c r="J8474"/>
      <c r="K8474"/>
    </row>
    <row r="8475" spans="1:11" x14ac:dyDescent="0.2">
      <c r="A8475"/>
      <c r="B8475"/>
      <c r="C8475"/>
      <c r="D8475"/>
      <c r="E8475"/>
      <c r="F8475"/>
      <c r="G8475"/>
      <c r="H8475"/>
      <c r="I8475"/>
      <c r="J8475"/>
      <c r="K8475"/>
    </row>
    <row r="8476" spans="1:11" x14ac:dyDescent="0.2">
      <c r="A8476"/>
      <c r="B8476"/>
      <c r="C8476"/>
      <c r="D8476"/>
      <c r="E8476"/>
      <c r="F8476"/>
      <c r="G8476"/>
      <c r="H8476"/>
      <c r="I8476"/>
      <c r="J8476"/>
      <c r="K8476"/>
    </row>
    <row r="8477" spans="1:11" x14ac:dyDescent="0.2">
      <c r="A8477"/>
      <c r="B8477"/>
      <c r="C8477"/>
      <c r="D8477"/>
      <c r="E8477"/>
      <c r="F8477"/>
      <c r="G8477"/>
      <c r="H8477"/>
      <c r="I8477"/>
      <c r="J8477"/>
      <c r="K8477"/>
    </row>
    <row r="8478" spans="1:11" x14ac:dyDescent="0.2">
      <c r="A8478"/>
      <c r="B8478"/>
      <c r="C8478"/>
      <c r="D8478"/>
      <c r="E8478"/>
      <c r="F8478"/>
      <c r="G8478"/>
      <c r="H8478"/>
      <c r="I8478"/>
      <c r="J8478"/>
      <c r="K8478"/>
    </row>
    <row r="8479" spans="1:11" x14ac:dyDescent="0.2">
      <c r="A8479"/>
      <c r="B8479"/>
      <c r="C8479"/>
      <c r="D8479"/>
      <c r="E8479"/>
      <c r="F8479"/>
      <c r="G8479"/>
      <c r="H8479"/>
      <c r="I8479"/>
      <c r="J8479"/>
      <c r="K8479"/>
    </row>
    <row r="8480" spans="1:11" x14ac:dyDescent="0.2">
      <c r="A8480"/>
      <c r="B8480"/>
      <c r="C8480"/>
      <c r="D8480"/>
      <c r="E8480"/>
      <c r="F8480"/>
      <c r="G8480"/>
      <c r="H8480"/>
      <c r="I8480"/>
      <c r="J8480"/>
      <c r="K8480"/>
    </row>
    <row r="8481" spans="1:11" x14ac:dyDescent="0.2">
      <c r="A8481"/>
      <c r="B8481"/>
      <c r="C8481"/>
      <c r="D8481"/>
      <c r="E8481"/>
      <c r="F8481"/>
      <c r="G8481"/>
      <c r="H8481"/>
      <c r="I8481"/>
      <c r="J8481"/>
      <c r="K8481"/>
    </row>
    <row r="8482" spans="1:11" x14ac:dyDescent="0.2">
      <c r="A8482"/>
      <c r="B8482"/>
      <c r="C8482"/>
      <c r="D8482"/>
      <c r="E8482"/>
      <c r="F8482"/>
      <c r="G8482"/>
      <c r="H8482"/>
      <c r="I8482"/>
      <c r="J8482"/>
      <c r="K8482"/>
    </row>
    <row r="8483" spans="1:11" x14ac:dyDescent="0.2">
      <c r="A8483"/>
      <c r="B8483"/>
      <c r="C8483"/>
      <c r="D8483"/>
      <c r="E8483"/>
      <c r="F8483"/>
      <c r="G8483"/>
      <c r="H8483"/>
      <c r="I8483"/>
      <c r="J8483"/>
      <c r="K8483"/>
    </row>
    <row r="8484" spans="1:11" x14ac:dyDescent="0.2">
      <c r="A8484"/>
      <c r="B8484"/>
      <c r="C8484"/>
      <c r="D8484"/>
      <c r="E8484"/>
      <c r="F8484"/>
      <c r="G8484"/>
      <c r="H8484"/>
      <c r="I8484"/>
      <c r="J8484"/>
      <c r="K8484"/>
    </row>
    <row r="8485" spans="1:11" x14ac:dyDescent="0.2">
      <c r="A8485"/>
      <c r="B8485"/>
      <c r="C8485"/>
      <c r="D8485"/>
      <c r="E8485"/>
      <c r="F8485"/>
      <c r="G8485"/>
      <c r="H8485"/>
      <c r="I8485"/>
      <c r="J8485"/>
      <c r="K8485"/>
    </row>
    <row r="8486" spans="1:11" x14ac:dyDescent="0.2">
      <c r="A8486"/>
      <c r="B8486"/>
      <c r="C8486"/>
      <c r="D8486"/>
      <c r="E8486"/>
      <c r="F8486"/>
      <c r="G8486"/>
      <c r="H8486"/>
      <c r="I8486"/>
      <c r="J8486"/>
      <c r="K8486"/>
    </row>
    <row r="8487" spans="1:11" x14ac:dyDescent="0.2">
      <c r="A8487"/>
      <c r="B8487"/>
      <c r="C8487"/>
      <c r="D8487"/>
      <c r="E8487"/>
      <c r="F8487"/>
      <c r="G8487"/>
      <c r="H8487"/>
      <c r="I8487"/>
      <c r="J8487"/>
      <c r="K8487"/>
    </row>
    <row r="8488" spans="1:11" x14ac:dyDescent="0.2">
      <c r="A8488"/>
      <c r="B8488"/>
      <c r="C8488"/>
      <c r="D8488"/>
      <c r="E8488"/>
      <c r="F8488"/>
      <c r="G8488"/>
      <c r="H8488"/>
      <c r="I8488"/>
      <c r="J8488"/>
      <c r="K8488"/>
    </row>
    <row r="8489" spans="1:11" x14ac:dyDescent="0.2">
      <c r="A8489"/>
      <c r="B8489"/>
      <c r="C8489"/>
      <c r="D8489"/>
      <c r="E8489"/>
      <c r="F8489"/>
      <c r="G8489"/>
      <c r="H8489"/>
      <c r="I8489"/>
      <c r="J8489"/>
      <c r="K8489"/>
    </row>
    <row r="8490" spans="1:11" x14ac:dyDescent="0.2">
      <c r="A8490"/>
      <c r="B8490"/>
      <c r="C8490"/>
      <c r="D8490"/>
      <c r="E8490"/>
      <c r="F8490"/>
      <c r="G8490"/>
      <c r="H8490"/>
      <c r="I8490"/>
      <c r="J8490"/>
      <c r="K8490"/>
    </row>
    <row r="8491" spans="1:11" x14ac:dyDescent="0.2">
      <c r="A8491"/>
      <c r="B8491"/>
      <c r="C8491"/>
      <c r="D8491"/>
      <c r="E8491"/>
      <c r="F8491"/>
      <c r="G8491"/>
      <c r="H8491"/>
      <c r="I8491"/>
      <c r="J8491"/>
      <c r="K8491"/>
    </row>
    <row r="8492" spans="1:11" x14ac:dyDescent="0.2">
      <c r="A8492"/>
      <c r="B8492"/>
      <c r="C8492"/>
      <c r="D8492"/>
      <c r="E8492"/>
      <c r="F8492"/>
      <c r="G8492"/>
      <c r="H8492"/>
      <c r="I8492"/>
      <c r="J8492"/>
      <c r="K8492"/>
    </row>
    <row r="8493" spans="1:11" x14ac:dyDescent="0.2">
      <c r="A8493"/>
      <c r="B8493"/>
      <c r="C8493"/>
      <c r="D8493"/>
      <c r="E8493"/>
      <c r="F8493"/>
      <c r="G8493"/>
      <c r="H8493"/>
      <c r="I8493"/>
      <c r="J8493"/>
      <c r="K8493"/>
    </row>
    <row r="8494" spans="1:11" x14ac:dyDescent="0.2">
      <c r="A8494"/>
      <c r="B8494"/>
      <c r="C8494"/>
      <c r="D8494"/>
      <c r="E8494"/>
      <c r="F8494"/>
      <c r="G8494"/>
      <c r="H8494"/>
      <c r="I8494"/>
      <c r="J8494"/>
      <c r="K8494"/>
    </row>
    <row r="8495" spans="1:11" x14ac:dyDescent="0.2">
      <c r="A8495"/>
      <c r="B8495"/>
      <c r="C8495"/>
      <c r="D8495"/>
      <c r="E8495"/>
      <c r="F8495"/>
      <c r="G8495"/>
      <c r="H8495"/>
      <c r="I8495"/>
      <c r="J8495"/>
      <c r="K8495"/>
    </row>
    <row r="8496" spans="1:11" x14ac:dyDescent="0.2">
      <c r="A8496"/>
      <c r="B8496"/>
      <c r="C8496"/>
      <c r="D8496"/>
      <c r="E8496"/>
      <c r="F8496"/>
      <c r="G8496"/>
      <c r="H8496"/>
      <c r="I8496"/>
      <c r="J8496"/>
      <c r="K8496"/>
    </row>
    <row r="8497" spans="1:11" x14ac:dyDescent="0.2">
      <c r="A8497"/>
      <c r="B8497"/>
      <c r="C8497"/>
      <c r="D8497"/>
      <c r="E8497"/>
      <c r="F8497"/>
      <c r="G8497"/>
      <c r="H8497"/>
      <c r="I8497"/>
      <c r="J8497"/>
      <c r="K8497"/>
    </row>
    <row r="8498" spans="1:11" x14ac:dyDescent="0.2">
      <c r="A8498"/>
      <c r="B8498"/>
      <c r="C8498"/>
      <c r="D8498"/>
      <c r="E8498"/>
      <c r="F8498"/>
      <c r="G8498"/>
      <c r="H8498"/>
      <c r="I8498"/>
      <c r="J8498"/>
      <c r="K8498"/>
    </row>
    <row r="8499" spans="1:11" x14ac:dyDescent="0.2">
      <c r="A8499"/>
      <c r="B8499"/>
      <c r="C8499"/>
      <c r="D8499"/>
      <c r="E8499"/>
      <c r="F8499"/>
      <c r="G8499"/>
      <c r="H8499"/>
      <c r="I8499"/>
      <c r="J8499"/>
      <c r="K8499"/>
    </row>
    <row r="8500" spans="1:11" x14ac:dyDescent="0.2">
      <c r="A8500"/>
      <c r="B8500"/>
      <c r="C8500"/>
      <c r="D8500"/>
      <c r="E8500"/>
      <c r="F8500"/>
      <c r="G8500"/>
      <c r="H8500"/>
      <c r="I8500"/>
      <c r="J8500"/>
      <c r="K8500"/>
    </row>
    <row r="8501" spans="1:11" x14ac:dyDescent="0.2">
      <c r="A8501"/>
      <c r="B8501"/>
      <c r="C8501"/>
      <c r="D8501"/>
      <c r="E8501"/>
      <c r="F8501"/>
      <c r="G8501"/>
      <c r="H8501"/>
      <c r="I8501"/>
      <c r="J8501"/>
      <c r="K8501"/>
    </row>
    <row r="8502" spans="1:11" x14ac:dyDescent="0.2">
      <c r="A8502"/>
      <c r="B8502"/>
      <c r="C8502"/>
      <c r="D8502"/>
      <c r="E8502"/>
      <c r="F8502"/>
      <c r="G8502"/>
      <c r="H8502"/>
      <c r="I8502"/>
      <c r="J8502"/>
      <c r="K8502"/>
    </row>
    <row r="8503" spans="1:11" x14ac:dyDescent="0.2">
      <c r="A8503"/>
      <c r="B8503"/>
      <c r="C8503"/>
      <c r="D8503"/>
      <c r="E8503"/>
      <c r="F8503"/>
      <c r="G8503"/>
      <c r="H8503"/>
      <c r="I8503"/>
      <c r="J8503"/>
      <c r="K8503"/>
    </row>
    <row r="8504" spans="1:11" x14ac:dyDescent="0.2">
      <c r="A8504"/>
      <c r="B8504"/>
      <c r="C8504"/>
      <c r="D8504"/>
      <c r="E8504"/>
      <c r="F8504"/>
      <c r="G8504"/>
      <c r="H8504"/>
      <c r="I8504"/>
      <c r="J8504"/>
      <c r="K8504"/>
    </row>
    <row r="8505" spans="1:11" x14ac:dyDescent="0.2">
      <c r="A8505"/>
      <c r="B8505"/>
      <c r="C8505"/>
      <c r="D8505"/>
      <c r="E8505"/>
      <c r="F8505"/>
      <c r="G8505"/>
      <c r="H8505"/>
      <c r="I8505"/>
      <c r="J8505"/>
      <c r="K8505"/>
    </row>
    <row r="8506" spans="1:11" x14ac:dyDescent="0.2">
      <c r="A8506"/>
      <c r="B8506"/>
      <c r="C8506"/>
      <c r="D8506"/>
      <c r="E8506"/>
      <c r="F8506"/>
      <c r="G8506"/>
      <c r="H8506"/>
      <c r="I8506"/>
      <c r="J8506"/>
      <c r="K8506"/>
    </row>
    <row r="8507" spans="1:11" x14ac:dyDescent="0.2">
      <c r="A8507"/>
      <c r="B8507"/>
      <c r="C8507"/>
      <c r="D8507"/>
      <c r="E8507"/>
      <c r="F8507"/>
      <c r="G8507"/>
      <c r="H8507"/>
      <c r="I8507"/>
      <c r="J8507"/>
      <c r="K8507"/>
    </row>
    <row r="8508" spans="1:11" x14ac:dyDescent="0.2">
      <c r="A8508"/>
      <c r="B8508"/>
      <c r="C8508"/>
      <c r="D8508"/>
      <c r="E8508"/>
      <c r="F8508"/>
      <c r="G8508"/>
      <c r="H8508"/>
      <c r="I8508"/>
      <c r="J8508"/>
      <c r="K8508"/>
    </row>
    <row r="8509" spans="1:11" x14ac:dyDescent="0.2">
      <c r="A8509"/>
      <c r="B8509"/>
      <c r="C8509"/>
      <c r="D8509"/>
      <c r="E8509"/>
      <c r="F8509"/>
      <c r="G8509"/>
      <c r="H8509"/>
      <c r="I8509"/>
      <c r="J8509"/>
      <c r="K8509"/>
    </row>
    <row r="8510" spans="1:11" x14ac:dyDescent="0.2">
      <c r="A8510"/>
      <c r="B8510"/>
      <c r="C8510"/>
      <c r="D8510"/>
      <c r="E8510"/>
      <c r="F8510"/>
      <c r="G8510"/>
      <c r="H8510"/>
      <c r="I8510"/>
      <c r="J8510"/>
      <c r="K8510"/>
    </row>
    <row r="8511" spans="1:11" x14ac:dyDescent="0.2">
      <c r="A8511"/>
      <c r="B8511"/>
      <c r="C8511"/>
      <c r="D8511"/>
      <c r="E8511"/>
      <c r="F8511"/>
      <c r="G8511"/>
      <c r="H8511"/>
      <c r="I8511"/>
      <c r="J8511"/>
      <c r="K8511"/>
    </row>
    <row r="8512" spans="1:11" x14ac:dyDescent="0.2">
      <c r="A8512"/>
      <c r="B8512"/>
      <c r="C8512"/>
      <c r="D8512"/>
      <c r="E8512"/>
      <c r="F8512"/>
      <c r="G8512"/>
      <c r="H8512"/>
      <c r="I8512"/>
      <c r="J8512"/>
      <c r="K8512"/>
    </row>
    <row r="8513" spans="1:11" x14ac:dyDescent="0.2">
      <c r="A8513"/>
      <c r="B8513"/>
      <c r="C8513"/>
      <c r="D8513"/>
      <c r="E8513"/>
      <c r="F8513"/>
      <c r="G8513"/>
      <c r="H8513"/>
      <c r="I8513"/>
      <c r="J8513"/>
      <c r="K8513"/>
    </row>
    <row r="8514" spans="1:11" x14ac:dyDescent="0.2">
      <c r="A8514"/>
      <c r="B8514"/>
      <c r="C8514"/>
      <c r="D8514"/>
      <c r="E8514"/>
      <c r="F8514"/>
      <c r="G8514"/>
      <c r="H8514"/>
      <c r="I8514"/>
      <c r="J8514"/>
      <c r="K8514"/>
    </row>
    <row r="8515" spans="1:11" x14ac:dyDescent="0.2">
      <c r="A8515"/>
      <c r="B8515"/>
      <c r="C8515"/>
      <c r="D8515"/>
      <c r="E8515"/>
      <c r="F8515"/>
      <c r="G8515"/>
      <c r="H8515"/>
      <c r="I8515"/>
      <c r="J8515"/>
      <c r="K8515"/>
    </row>
    <row r="8516" spans="1:11" x14ac:dyDescent="0.2">
      <c r="A8516"/>
      <c r="B8516"/>
      <c r="C8516"/>
      <c r="D8516"/>
      <c r="E8516"/>
      <c r="F8516"/>
      <c r="G8516"/>
      <c r="H8516"/>
      <c r="I8516"/>
      <c r="J8516"/>
      <c r="K8516"/>
    </row>
    <row r="8517" spans="1:11" x14ac:dyDescent="0.2">
      <c r="A8517"/>
      <c r="B8517"/>
      <c r="C8517"/>
      <c r="D8517"/>
      <c r="E8517"/>
      <c r="F8517"/>
      <c r="G8517"/>
      <c r="H8517"/>
      <c r="I8517"/>
      <c r="J8517"/>
      <c r="K8517"/>
    </row>
    <row r="8518" spans="1:11" x14ac:dyDescent="0.2">
      <c r="A8518"/>
      <c r="B8518"/>
      <c r="C8518"/>
      <c r="D8518"/>
      <c r="E8518"/>
      <c r="F8518"/>
      <c r="G8518"/>
      <c r="H8518"/>
      <c r="I8518"/>
      <c r="J8518"/>
      <c r="K8518"/>
    </row>
    <row r="8519" spans="1:11" x14ac:dyDescent="0.2">
      <c r="A8519"/>
      <c r="B8519"/>
      <c r="C8519"/>
      <c r="D8519"/>
      <c r="E8519"/>
      <c r="F8519"/>
      <c r="G8519"/>
      <c r="H8519"/>
      <c r="I8519"/>
      <c r="J8519"/>
      <c r="K8519"/>
    </row>
    <row r="8520" spans="1:11" x14ac:dyDescent="0.2">
      <c r="A8520"/>
      <c r="B8520"/>
      <c r="C8520"/>
      <c r="D8520"/>
      <c r="E8520"/>
      <c r="F8520"/>
      <c r="G8520"/>
      <c r="H8520"/>
      <c r="I8520"/>
      <c r="J8520"/>
      <c r="K8520"/>
    </row>
    <row r="8521" spans="1:11" x14ac:dyDescent="0.2">
      <c r="A8521"/>
      <c r="B8521"/>
      <c r="C8521"/>
      <c r="D8521"/>
      <c r="E8521"/>
      <c r="F8521"/>
      <c r="G8521"/>
      <c r="H8521"/>
      <c r="I8521"/>
      <c r="J8521"/>
      <c r="K8521"/>
    </row>
    <row r="8522" spans="1:11" x14ac:dyDescent="0.2">
      <c r="A8522"/>
      <c r="B8522"/>
      <c r="C8522"/>
      <c r="D8522"/>
      <c r="E8522"/>
      <c r="F8522"/>
      <c r="G8522"/>
      <c r="H8522"/>
      <c r="I8522"/>
      <c r="J8522"/>
      <c r="K8522"/>
    </row>
    <row r="8523" spans="1:11" x14ac:dyDescent="0.2">
      <c r="A8523"/>
      <c r="B8523"/>
      <c r="C8523"/>
      <c r="D8523"/>
      <c r="E8523"/>
      <c r="F8523"/>
      <c r="G8523"/>
      <c r="H8523"/>
      <c r="I8523"/>
      <c r="J8523"/>
      <c r="K8523"/>
    </row>
    <row r="8524" spans="1:11" x14ac:dyDescent="0.2">
      <c r="A8524"/>
      <c r="B8524"/>
      <c r="C8524"/>
      <c r="D8524"/>
      <c r="E8524"/>
      <c r="F8524"/>
      <c r="G8524"/>
      <c r="H8524"/>
      <c r="I8524"/>
      <c r="J8524"/>
      <c r="K8524"/>
    </row>
    <row r="8525" spans="1:11" x14ac:dyDescent="0.2">
      <c r="A8525"/>
      <c r="B8525"/>
      <c r="C8525"/>
      <c r="D8525"/>
      <c r="E8525"/>
      <c r="F8525"/>
      <c r="G8525"/>
      <c r="H8525"/>
      <c r="I8525"/>
      <c r="J8525"/>
      <c r="K8525"/>
    </row>
    <row r="8526" spans="1:11" x14ac:dyDescent="0.2">
      <c r="A8526"/>
      <c r="B8526"/>
      <c r="C8526"/>
      <c r="D8526"/>
      <c r="E8526"/>
      <c r="F8526"/>
      <c r="G8526"/>
      <c r="H8526"/>
      <c r="I8526"/>
      <c r="J8526"/>
      <c r="K8526"/>
    </row>
    <row r="8527" spans="1:11" x14ac:dyDescent="0.2">
      <c r="A8527"/>
      <c r="B8527"/>
      <c r="C8527"/>
      <c r="D8527"/>
      <c r="E8527"/>
      <c r="F8527"/>
      <c r="G8527"/>
      <c r="H8527"/>
      <c r="I8527"/>
      <c r="J8527"/>
      <c r="K8527"/>
    </row>
    <row r="8528" spans="1:11" x14ac:dyDescent="0.2">
      <c r="A8528"/>
      <c r="B8528"/>
      <c r="C8528"/>
      <c r="D8528"/>
      <c r="E8528"/>
      <c r="F8528"/>
      <c r="G8528"/>
      <c r="H8528"/>
      <c r="I8528"/>
      <c r="J8528"/>
      <c r="K8528"/>
    </row>
    <row r="8529" spans="1:11" x14ac:dyDescent="0.2">
      <c r="A8529"/>
      <c r="B8529"/>
      <c r="C8529"/>
      <c r="D8529"/>
      <c r="E8529"/>
      <c r="F8529"/>
      <c r="G8529"/>
      <c r="H8529"/>
      <c r="I8529"/>
      <c r="J8529"/>
      <c r="K8529"/>
    </row>
    <row r="8530" spans="1:11" x14ac:dyDescent="0.2">
      <c r="A8530"/>
      <c r="B8530"/>
      <c r="C8530"/>
      <c r="D8530"/>
      <c r="E8530"/>
      <c r="F8530"/>
      <c r="G8530"/>
      <c r="H8530"/>
      <c r="I8530"/>
      <c r="J8530"/>
      <c r="K8530"/>
    </row>
    <row r="8531" spans="1:11" x14ac:dyDescent="0.2">
      <c r="A8531"/>
      <c r="B8531"/>
      <c r="C8531"/>
      <c r="D8531"/>
      <c r="E8531"/>
      <c r="F8531"/>
      <c r="G8531"/>
      <c r="H8531"/>
      <c r="I8531"/>
      <c r="J8531"/>
      <c r="K8531"/>
    </row>
    <row r="8532" spans="1:11" x14ac:dyDescent="0.2">
      <c r="A8532"/>
      <c r="B8532"/>
      <c r="C8532"/>
      <c r="D8532"/>
      <c r="E8532"/>
      <c r="F8532"/>
      <c r="G8532"/>
      <c r="H8532"/>
      <c r="I8532"/>
      <c r="J8532"/>
      <c r="K8532"/>
    </row>
    <row r="8533" spans="1:11" x14ac:dyDescent="0.2">
      <c r="A8533"/>
      <c r="B8533"/>
      <c r="C8533"/>
      <c r="D8533"/>
      <c r="E8533"/>
      <c r="F8533"/>
      <c r="G8533"/>
      <c r="H8533"/>
      <c r="I8533"/>
      <c r="J8533"/>
      <c r="K8533"/>
    </row>
    <row r="8534" spans="1:11" x14ac:dyDescent="0.2">
      <c r="A8534"/>
      <c r="B8534"/>
      <c r="C8534"/>
      <c r="D8534"/>
      <c r="E8534"/>
      <c r="F8534"/>
      <c r="G8534"/>
      <c r="H8534"/>
      <c r="I8534"/>
      <c r="J8534"/>
      <c r="K8534"/>
    </row>
    <row r="8535" spans="1:11" x14ac:dyDescent="0.2">
      <c r="A8535"/>
      <c r="B8535"/>
      <c r="C8535"/>
      <c r="D8535"/>
      <c r="E8535"/>
      <c r="F8535"/>
      <c r="G8535"/>
      <c r="H8535"/>
      <c r="I8535"/>
      <c r="J8535"/>
      <c r="K8535"/>
    </row>
    <row r="8536" spans="1:11" x14ac:dyDescent="0.2">
      <c r="A8536"/>
      <c r="B8536"/>
      <c r="C8536"/>
      <c r="D8536"/>
      <c r="E8536"/>
      <c r="F8536"/>
      <c r="G8536"/>
      <c r="H8536"/>
      <c r="I8536"/>
      <c r="J8536"/>
      <c r="K8536"/>
    </row>
    <row r="8537" spans="1:11" x14ac:dyDescent="0.2">
      <c r="A8537"/>
      <c r="B8537"/>
      <c r="C8537"/>
      <c r="D8537"/>
      <c r="E8537"/>
      <c r="F8537"/>
      <c r="G8537"/>
      <c r="H8537"/>
      <c r="I8537"/>
      <c r="J8537"/>
      <c r="K8537"/>
    </row>
    <row r="8538" spans="1:11" x14ac:dyDescent="0.2">
      <c r="A8538"/>
      <c r="B8538"/>
      <c r="C8538"/>
      <c r="D8538"/>
      <c r="E8538"/>
      <c r="F8538"/>
      <c r="G8538"/>
      <c r="H8538"/>
      <c r="I8538"/>
      <c r="J8538"/>
      <c r="K8538"/>
    </row>
    <row r="8539" spans="1:11" x14ac:dyDescent="0.2">
      <c r="A8539"/>
      <c r="B8539"/>
      <c r="C8539"/>
      <c r="D8539"/>
      <c r="E8539"/>
      <c r="F8539"/>
      <c r="G8539"/>
      <c r="H8539"/>
      <c r="I8539"/>
      <c r="J8539"/>
      <c r="K8539"/>
    </row>
    <row r="8540" spans="1:11" x14ac:dyDescent="0.2">
      <c r="A8540"/>
      <c r="B8540"/>
      <c r="C8540"/>
      <c r="D8540"/>
      <c r="E8540"/>
      <c r="F8540"/>
      <c r="G8540"/>
      <c r="H8540"/>
      <c r="I8540"/>
      <c r="J8540"/>
      <c r="K8540"/>
    </row>
    <row r="8541" spans="1:11" x14ac:dyDescent="0.2">
      <c r="A8541"/>
      <c r="B8541"/>
      <c r="C8541"/>
      <c r="D8541"/>
      <c r="E8541"/>
      <c r="F8541"/>
      <c r="G8541"/>
      <c r="H8541"/>
      <c r="I8541"/>
      <c r="J8541"/>
      <c r="K8541"/>
    </row>
    <row r="8542" spans="1:11" x14ac:dyDescent="0.2">
      <c r="A8542"/>
      <c r="B8542"/>
      <c r="C8542"/>
      <c r="D8542"/>
      <c r="E8542"/>
      <c r="F8542"/>
      <c r="G8542"/>
      <c r="H8542"/>
      <c r="I8542"/>
      <c r="J8542"/>
      <c r="K8542"/>
    </row>
    <row r="8543" spans="1:11" x14ac:dyDescent="0.2">
      <c r="A8543"/>
      <c r="B8543"/>
      <c r="C8543"/>
      <c r="D8543"/>
      <c r="E8543"/>
      <c r="F8543"/>
      <c r="G8543"/>
      <c r="H8543"/>
      <c r="I8543"/>
      <c r="J8543"/>
      <c r="K8543"/>
    </row>
    <row r="8544" spans="1:11" x14ac:dyDescent="0.2">
      <c r="A8544"/>
      <c r="B8544"/>
      <c r="C8544"/>
      <c r="D8544"/>
      <c r="E8544"/>
      <c r="F8544"/>
      <c r="G8544"/>
      <c r="H8544"/>
      <c r="I8544"/>
      <c r="J8544"/>
      <c r="K8544"/>
    </row>
    <row r="8545" spans="1:11" x14ac:dyDescent="0.2">
      <c r="A8545"/>
      <c r="B8545"/>
      <c r="C8545"/>
      <c r="D8545"/>
      <c r="E8545"/>
      <c r="F8545"/>
      <c r="G8545"/>
      <c r="H8545"/>
      <c r="I8545"/>
      <c r="J8545"/>
      <c r="K8545"/>
    </row>
    <row r="8546" spans="1:11" x14ac:dyDescent="0.2">
      <c r="A8546"/>
      <c r="B8546"/>
      <c r="C8546"/>
      <c r="D8546"/>
      <c r="E8546"/>
      <c r="F8546"/>
      <c r="G8546"/>
      <c r="H8546"/>
      <c r="I8546"/>
      <c r="J8546"/>
      <c r="K8546"/>
    </row>
    <row r="8547" spans="1:11" x14ac:dyDescent="0.2">
      <c r="A8547"/>
      <c r="B8547"/>
      <c r="C8547"/>
      <c r="D8547"/>
      <c r="E8547"/>
      <c r="F8547"/>
      <c r="G8547"/>
      <c r="H8547"/>
      <c r="I8547"/>
      <c r="J8547"/>
      <c r="K8547"/>
    </row>
    <row r="8548" spans="1:11" x14ac:dyDescent="0.2">
      <c r="A8548"/>
      <c r="B8548"/>
      <c r="C8548"/>
      <c r="D8548"/>
      <c r="E8548"/>
      <c r="F8548"/>
      <c r="G8548"/>
      <c r="H8548"/>
      <c r="I8548"/>
      <c r="J8548"/>
      <c r="K8548"/>
    </row>
    <row r="8549" spans="1:11" x14ac:dyDescent="0.2">
      <c r="A8549"/>
      <c r="B8549"/>
      <c r="C8549"/>
      <c r="D8549"/>
      <c r="E8549"/>
      <c r="F8549"/>
      <c r="G8549"/>
      <c r="H8549"/>
      <c r="I8549"/>
      <c r="J8549"/>
      <c r="K8549"/>
    </row>
    <row r="8550" spans="1:11" x14ac:dyDescent="0.2">
      <c r="A8550"/>
      <c r="B8550"/>
      <c r="C8550"/>
      <c r="D8550"/>
      <c r="E8550"/>
      <c r="F8550"/>
      <c r="G8550"/>
      <c r="H8550"/>
      <c r="I8550"/>
      <c r="J8550"/>
      <c r="K8550"/>
    </row>
    <row r="8551" spans="1:11" x14ac:dyDescent="0.2">
      <c r="A8551"/>
      <c r="B8551"/>
      <c r="C8551"/>
      <c r="D8551"/>
      <c r="E8551"/>
      <c r="F8551"/>
      <c r="G8551"/>
      <c r="H8551"/>
      <c r="I8551"/>
      <c r="J8551"/>
      <c r="K8551"/>
    </row>
    <row r="8552" spans="1:11" x14ac:dyDescent="0.2">
      <c r="A8552"/>
      <c r="B8552"/>
      <c r="C8552"/>
      <c r="D8552"/>
      <c r="E8552"/>
      <c r="F8552"/>
      <c r="G8552"/>
      <c r="H8552"/>
      <c r="I8552"/>
      <c r="J8552"/>
      <c r="K8552"/>
    </row>
    <row r="8553" spans="1:11" x14ac:dyDescent="0.2">
      <c r="A8553"/>
      <c r="B8553"/>
      <c r="C8553"/>
      <c r="D8553"/>
      <c r="E8553"/>
      <c r="F8553"/>
      <c r="G8553"/>
      <c r="H8553"/>
      <c r="I8553"/>
      <c r="J8553"/>
      <c r="K8553"/>
    </row>
    <row r="8554" spans="1:11" x14ac:dyDescent="0.2">
      <c r="A8554"/>
      <c r="B8554"/>
      <c r="C8554"/>
      <c r="D8554"/>
      <c r="E8554"/>
      <c r="F8554"/>
      <c r="G8554"/>
      <c r="H8554"/>
      <c r="I8554"/>
      <c r="J8554"/>
      <c r="K8554"/>
    </row>
    <row r="8555" spans="1:11" x14ac:dyDescent="0.2">
      <c r="A8555"/>
      <c r="B8555"/>
      <c r="C8555"/>
      <c r="D8555"/>
      <c r="E8555"/>
      <c r="F8555"/>
      <c r="G8555"/>
      <c r="H8555"/>
      <c r="I8555"/>
      <c r="J8555"/>
      <c r="K8555"/>
    </row>
    <row r="8556" spans="1:11" x14ac:dyDescent="0.2">
      <c r="A8556"/>
      <c r="B8556"/>
      <c r="C8556"/>
      <c r="D8556"/>
      <c r="E8556"/>
      <c r="F8556"/>
      <c r="G8556"/>
      <c r="H8556"/>
      <c r="I8556"/>
      <c r="J8556"/>
      <c r="K8556"/>
    </row>
    <row r="8557" spans="1:11" x14ac:dyDescent="0.2">
      <c r="A8557"/>
      <c r="B8557"/>
      <c r="C8557"/>
      <c r="D8557"/>
      <c r="E8557"/>
      <c r="F8557"/>
      <c r="G8557"/>
      <c r="H8557"/>
      <c r="I8557"/>
      <c r="J8557"/>
      <c r="K8557"/>
    </row>
    <row r="8558" spans="1:11" x14ac:dyDescent="0.2">
      <c r="A8558"/>
      <c r="B8558"/>
      <c r="C8558"/>
      <c r="D8558"/>
      <c r="E8558"/>
      <c r="F8558"/>
      <c r="G8558"/>
      <c r="H8558"/>
      <c r="I8558"/>
      <c r="J8558"/>
      <c r="K8558"/>
    </row>
    <row r="8559" spans="1:11" x14ac:dyDescent="0.2">
      <c r="A8559"/>
      <c r="B8559"/>
      <c r="C8559"/>
      <c r="D8559"/>
      <c r="E8559"/>
      <c r="F8559"/>
      <c r="G8559"/>
      <c r="H8559"/>
      <c r="I8559"/>
      <c r="J8559"/>
      <c r="K8559"/>
    </row>
    <row r="8560" spans="1:11" x14ac:dyDescent="0.2">
      <c r="A8560"/>
      <c r="B8560"/>
      <c r="C8560"/>
      <c r="D8560"/>
      <c r="E8560"/>
      <c r="F8560"/>
      <c r="G8560"/>
      <c r="H8560"/>
      <c r="I8560"/>
      <c r="J8560"/>
      <c r="K8560"/>
    </row>
    <row r="8561" spans="1:11" x14ac:dyDescent="0.2">
      <c r="A8561"/>
      <c r="B8561"/>
      <c r="C8561"/>
      <c r="D8561"/>
      <c r="E8561"/>
      <c r="F8561"/>
      <c r="G8561"/>
      <c r="H8561"/>
      <c r="I8561"/>
      <c r="J8561"/>
      <c r="K8561"/>
    </row>
    <row r="8562" spans="1:11" x14ac:dyDescent="0.2">
      <c r="A8562"/>
      <c r="B8562"/>
      <c r="C8562"/>
      <c r="D8562"/>
      <c r="E8562"/>
      <c r="F8562"/>
      <c r="G8562"/>
      <c r="H8562"/>
      <c r="I8562"/>
      <c r="J8562"/>
      <c r="K8562"/>
    </row>
    <row r="8563" spans="1:11" x14ac:dyDescent="0.2">
      <c r="A8563"/>
      <c r="B8563"/>
      <c r="C8563"/>
      <c r="D8563"/>
      <c r="E8563"/>
      <c r="F8563"/>
      <c r="G8563"/>
      <c r="H8563"/>
      <c r="I8563"/>
      <c r="J8563"/>
      <c r="K8563"/>
    </row>
    <row r="8564" spans="1:11" x14ac:dyDescent="0.2">
      <c r="A8564"/>
      <c r="B8564"/>
      <c r="C8564"/>
      <c r="D8564"/>
      <c r="E8564"/>
      <c r="F8564"/>
      <c r="G8564"/>
      <c r="H8564"/>
      <c r="I8564"/>
      <c r="J8564"/>
      <c r="K8564"/>
    </row>
    <row r="8565" spans="1:11" x14ac:dyDescent="0.2">
      <c r="A8565"/>
      <c r="B8565"/>
      <c r="C8565"/>
      <c r="D8565"/>
      <c r="E8565"/>
      <c r="F8565"/>
      <c r="G8565"/>
      <c r="H8565"/>
      <c r="I8565"/>
      <c r="J8565"/>
      <c r="K8565"/>
    </row>
    <row r="8566" spans="1:11" x14ac:dyDescent="0.2">
      <c r="A8566"/>
      <c r="B8566"/>
      <c r="C8566"/>
      <c r="D8566"/>
      <c r="E8566"/>
      <c r="F8566"/>
      <c r="G8566"/>
      <c r="H8566"/>
      <c r="I8566"/>
      <c r="J8566"/>
      <c r="K8566"/>
    </row>
    <row r="8567" spans="1:11" x14ac:dyDescent="0.2">
      <c r="A8567"/>
      <c r="B8567"/>
      <c r="C8567"/>
      <c r="D8567"/>
      <c r="E8567"/>
      <c r="F8567"/>
      <c r="G8567"/>
      <c r="H8567"/>
      <c r="I8567"/>
      <c r="J8567"/>
      <c r="K8567"/>
    </row>
    <row r="8568" spans="1:11" x14ac:dyDescent="0.2">
      <c r="A8568"/>
      <c r="B8568"/>
      <c r="C8568"/>
      <c r="D8568"/>
      <c r="E8568"/>
      <c r="F8568"/>
      <c r="G8568"/>
      <c r="H8568"/>
      <c r="I8568"/>
      <c r="J8568"/>
      <c r="K8568"/>
    </row>
    <row r="8569" spans="1:11" x14ac:dyDescent="0.2">
      <c r="A8569"/>
      <c r="B8569"/>
      <c r="C8569"/>
      <c r="D8569"/>
      <c r="E8569"/>
      <c r="F8569"/>
      <c r="G8569"/>
      <c r="H8569"/>
      <c r="I8569"/>
      <c r="J8569"/>
      <c r="K8569"/>
    </row>
    <row r="8570" spans="1:11" x14ac:dyDescent="0.2">
      <c r="A8570"/>
      <c r="B8570"/>
      <c r="C8570"/>
      <c r="D8570"/>
      <c r="E8570"/>
      <c r="F8570"/>
      <c r="G8570"/>
      <c r="H8570"/>
      <c r="I8570"/>
      <c r="J8570"/>
      <c r="K8570"/>
    </row>
    <row r="8571" spans="1:11" x14ac:dyDescent="0.2">
      <c r="A8571"/>
      <c r="B8571"/>
      <c r="C8571"/>
      <c r="D8571"/>
      <c r="E8571"/>
      <c r="F8571"/>
      <c r="G8571"/>
      <c r="H8571"/>
      <c r="I8571"/>
      <c r="J8571"/>
      <c r="K8571"/>
    </row>
    <row r="8572" spans="1:11" x14ac:dyDescent="0.2">
      <c r="A8572"/>
      <c r="B8572"/>
      <c r="C8572"/>
      <c r="D8572"/>
      <c r="E8572"/>
      <c r="F8572"/>
      <c r="G8572"/>
      <c r="H8572"/>
      <c r="I8572"/>
      <c r="J8572"/>
      <c r="K8572"/>
    </row>
    <row r="8573" spans="1:11" x14ac:dyDescent="0.2">
      <c r="A8573"/>
      <c r="B8573"/>
      <c r="C8573"/>
      <c r="D8573"/>
      <c r="E8573"/>
      <c r="F8573"/>
      <c r="G8573"/>
      <c r="H8573"/>
      <c r="I8573"/>
      <c r="J8573"/>
      <c r="K8573"/>
    </row>
    <row r="8574" spans="1:11" x14ac:dyDescent="0.2">
      <c r="A8574"/>
      <c r="B8574"/>
      <c r="C8574"/>
      <c r="D8574"/>
      <c r="E8574"/>
      <c r="F8574"/>
      <c r="G8574"/>
      <c r="H8574"/>
      <c r="I8574"/>
      <c r="J8574"/>
      <c r="K8574"/>
    </row>
    <row r="8575" spans="1:11" x14ac:dyDescent="0.2">
      <c r="A8575"/>
      <c r="B8575"/>
      <c r="C8575"/>
      <c r="D8575"/>
      <c r="E8575"/>
      <c r="F8575"/>
      <c r="G8575"/>
      <c r="H8575"/>
      <c r="I8575"/>
      <c r="J8575"/>
      <c r="K8575"/>
    </row>
    <row r="8576" spans="1:11" x14ac:dyDescent="0.2">
      <c r="A8576"/>
      <c r="B8576"/>
      <c r="C8576"/>
      <c r="D8576"/>
      <c r="E8576"/>
      <c r="F8576"/>
      <c r="G8576"/>
      <c r="H8576"/>
      <c r="I8576"/>
      <c r="J8576"/>
      <c r="K8576"/>
    </row>
    <row r="8577" spans="1:11" x14ac:dyDescent="0.2">
      <c r="A8577"/>
      <c r="B8577"/>
      <c r="C8577"/>
      <c r="D8577"/>
      <c r="E8577"/>
      <c r="F8577"/>
      <c r="G8577"/>
      <c r="H8577"/>
      <c r="I8577"/>
      <c r="J8577"/>
      <c r="K8577"/>
    </row>
    <row r="8578" spans="1:11" x14ac:dyDescent="0.2">
      <c r="A8578"/>
      <c r="B8578"/>
      <c r="C8578"/>
      <c r="D8578"/>
      <c r="E8578"/>
      <c r="F8578"/>
      <c r="G8578"/>
      <c r="H8578"/>
      <c r="I8578"/>
      <c r="J8578"/>
      <c r="K8578"/>
    </row>
    <row r="8579" spans="1:11" x14ac:dyDescent="0.2">
      <c r="A8579"/>
      <c r="B8579"/>
      <c r="C8579"/>
      <c r="D8579"/>
      <c r="E8579"/>
      <c r="F8579"/>
      <c r="G8579"/>
      <c r="H8579"/>
      <c r="I8579"/>
      <c r="J8579"/>
      <c r="K8579"/>
    </row>
    <row r="8580" spans="1:11" x14ac:dyDescent="0.2">
      <c r="A8580"/>
      <c r="B8580"/>
      <c r="C8580"/>
      <c r="D8580"/>
      <c r="E8580"/>
      <c r="F8580"/>
      <c r="G8580"/>
      <c r="H8580"/>
      <c r="I8580"/>
      <c r="J8580"/>
      <c r="K8580"/>
    </row>
    <row r="8581" spans="1:11" x14ac:dyDescent="0.2">
      <c r="A8581"/>
      <c r="B8581"/>
      <c r="C8581"/>
      <c r="D8581"/>
      <c r="E8581"/>
      <c r="F8581"/>
      <c r="G8581"/>
      <c r="H8581"/>
      <c r="I8581"/>
      <c r="J8581"/>
      <c r="K8581"/>
    </row>
    <row r="8582" spans="1:11" x14ac:dyDescent="0.2">
      <c r="A8582"/>
      <c r="B8582"/>
      <c r="C8582"/>
      <c r="D8582"/>
      <c r="E8582"/>
      <c r="F8582"/>
      <c r="G8582"/>
      <c r="H8582"/>
      <c r="I8582"/>
      <c r="J8582"/>
      <c r="K8582"/>
    </row>
    <row r="8583" spans="1:11" x14ac:dyDescent="0.2">
      <c r="A8583"/>
      <c r="B8583"/>
      <c r="C8583"/>
      <c r="D8583"/>
      <c r="E8583"/>
      <c r="F8583"/>
      <c r="G8583"/>
      <c r="H8583"/>
      <c r="I8583"/>
      <c r="J8583"/>
      <c r="K8583"/>
    </row>
    <row r="8584" spans="1:11" x14ac:dyDescent="0.2">
      <c r="A8584"/>
      <c r="B8584"/>
      <c r="C8584"/>
      <c r="D8584"/>
      <c r="E8584"/>
      <c r="F8584"/>
      <c r="G8584"/>
      <c r="H8584"/>
      <c r="I8584"/>
      <c r="J8584"/>
      <c r="K8584"/>
    </row>
    <row r="8585" spans="1:11" x14ac:dyDescent="0.2">
      <c r="A8585"/>
      <c r="B8585"/>
      <c r="C8585"/>
      <c r="D8585"/>
      <c r="E8585"/>
      <c r="F8585"/>
      <c r="G8585"/>
      <c r="H8585"/>
      <c r="I8585"/>
      <c r="J8585"/>
      <c r="K8585"/>
    </row>
    <row r="8586" spans="1:11" x14ac:dyDescent="0.2">
      <c r="A8586"/>
      <c r="B8586"/>
      <c r="C8586"/>
      <c r="D8586"/>
      <c r="E8586"/>
      <c r="F8586"/>
      <c r="G8586"/>
      <c r="H8586"/>
      <c r="I8586"/>
      <c r="J8586"/>
      <c r="K8586"/>
    </row>
    <row r="8587" spans="1:11" x14ac:dyDescent="0.2">
      <c r="A8587"/>
      <c r="B8587"/>
      <c r="C8587"/>
      <c r="D8587"/>
      <c r="E8587"/>
      <c r="F8587"/>
      <c r="G8587"/>
      <c r="H8587"/>
      <c r="I8587"/>
      <c r="J8587"/>
      <c r="K8587"/>
    </row>
    <row r="8588" spans="1:11" x14ac:dyDescent="0.2">
      <c r="A8588"/>
      <c r="B8588"/>
      <c r="C8588"/>
      <c r="D8588"/>
      <c r="E8588"/>
      <c r="F8588"/>
      <c r="G8588"/>
      <c r="H8588"/>
      <c r="I8588"/>
      <c r="J8588"/>
      <c r="K8588"/>
    </row>
    <row r="8589" spans="1:11" x14ac:dyDescent="0.2">
      <c r="A8589"/>
      <c r="B8589"/>
      <c r="C8589"/>
      <c r="D8589"/>
      <c r="E8589"/>
      <c r="F8589"/>
      <c r="G8589"/>
      <c r="H8589"/>
      <c r="I8589"/>
      <c r="J8589"/>
      <c r="K8589"/>
    </row>
    <row r="8590" spans="1:11" x14ac:dyDescent="0.2">
      <c r="A8590"/>
      <c r="B8590"/>
      <c r="C8590"/>
      <c r="D8590"/>
      <c r="E8590"/>
      <c r="F8590"/>
      <c r="G8590"/>
      <c r="H8590"/>
      <c r="I8590"/>
      <c r="J8590"/>
      <c r="K8590"/>
    </row>
    <row r="8591" spans="1:11" x14ac:dyDescent="0.2">
      <c r="A8591"/>
      <c r="B8591"/>
      <c r="C8591"/>
      <c r="D8591"/>
      <c r="E8591"/>
      <c r="F8591"/>
      <c r="G8591"/>
      <c r="H8591"/>
      <c r="I8591"/>
      <c r="J8591"/>
      <c r="K8591"/>
    </row>
    <row r="8592" spans="1:11" x14ac:dyDescent="0.2">
      <c r="A8592"/>
      <c r="B8592"/>
      <c r="C8592"/>
      <c r="D8592"/>
      <c r="E8592"/>
      <c r="F8592"/>
      <c r="G8592"/>
      <c r="H8592"/>
      <c r="I8592"/>
      <c r="J8592"/>
      <c r="K8592"/>
    </row>
    <row r="8593" spans="1:11" x14ac:dyDescent="0.2">
      <c r="A8593"/>
      <c r="B8593"/>
      <c r="C8593"/>
      <c r="D8593"/>
      <c r="E8593"/>
      <c r="F8593"/>
      <c r="G8593"/>
      <c r="H8593"/>
      <c r="I8593"/>
      <c r="J8593"/>
      <c r="K8593"/>
    </row>
    <row r="8594" spans="1:11" x14ac:dyDescent="0.2">
      <c r="A8594"/>
      <c r="B8594"/>
      <c r="C8594"/>
      <c r="D8594"/>
      <c r="E8594"/>
      <c r="F8594"/>
      <c r="G8594"/>
      <c r="H8594"/>
      <c r="I8594"/>
      <c r="J8594"/>
      <c r="K8594"/>
    </row>
    <row r="8595" spans="1:11" x14ac:dyDescent="0.2">
      <c r="A8595"/>
      <c r="B8595"/>
      <c r="C8595"/>
      <c r="D8595"/>
      <c r="E8595"/>
      <c r="F8595"/>
      <c r="G8595"/>
      <c r="H8595"/>
      <c r="I8595"/>
      <c r="J8595"/>
      <c r="K8595"/>
    </row>
    <row r="8596" spans="1:11" x14ac:dyDescent="0.2">
      <c r="A8596"/>
      <c r="B8596"/>
      <c r="C8596"/>
      <c r="D8596"/>
      <c r="E8596"/>
      <c r="F8596"/>
      <c r="G8596"/>
      <c r="H8596"/>
      <c r="I8596"/>
      <c r="J8596"/>
      <c r="K8596"/>
    </row>
    <row r="8597" spans="1:11" x14ac:dyDescent="0.2">
      <c r="A8597"/>
      <c r="B8597"/>
      <c r="C8597"/>
      <c r="D8597"/>
      <c r="E8597"/>
      <c r="F8597"/>
      <c r="G8597"/>
      <c r="H8597"/>
      <c r="I8597"/>
      <c r="J8597"/>
      <c r="K8597"/>
    </row>
    <row r="8598" spans="1:11" x14ac:dyDescent="0.2">
      <c r="A8598"/>
      <c r="B8598"/>
      <c r="C8598"/>
      <c r="D8598"/>
      <c r="E8598"/>
      <c r="F8598"/>
      <c r="G8598"/>
      <c r="H8598"/>
      <c r="I8598"/>
      <c r="J8598"/>
      <c r="K8598"/>
    </row>
    <row r="8599" spans="1:11" x14ac:dyDescent="0.2">
      <c r="A8599"/>
      <c r="B8599"/>
      <c r="C8599"/>
      <c r="D8599"/>
      <c r="E8599"/>
      <c r="F8599"/>
      <c r="G8599"/>
      <c r="H8599"/>
      <c r="I8599"/>
      <c r="J8599"/>
      <c r="K8599"/>
    </row>
    <row r="8600" spans="1:11" x14ac:dyDescent="0.2">
      <c r="A8600"/>
      <c r="B8600"/>
      <c r="C8600"/>
      <c r="D8600"/>
      <c r="E8600"/>
      <c r="F8600"/>
      <c r="G8600"/>
      <c r="H8600"/>
      <c r="I8600"/>
      <c r="J8600"/>
      <c r="K8600"/>
    </row>
    <row r="8601" spans="1:11" x14ac:dyDescent="0.2">
      <c r="A8601"/>
      <c r="B8601"/>
      <c r="C8601"/>
      <c r="D8601"/>
      <c r="E8601"/>
      <c r="F8601"/>
      <c r="G8601"/>
      <c r="H8601"/>
      <c r="I8601"/>
      <c r="J8601"/>
      <c r="K8601"/>
    </row>
    <row r="8602" spans="1:11" x14ac:dyDescent="0.2">
      <c r="A8602"/>
      <c r="B8602"/>
      <c r="C8602"/>
      <c r="D8602"/>
      <c r="E8602"/>
      <c r="F8602"/>
      <c r="G8602"/>
      <c r="H8602"/>
      <c r="I8602"/>
      <c r="J8602"/>
      <c r="K8602"/>
    </row>
    <row r="8603" spans="1:11" x14ac:dyDescent="0.2">
      <c r="A8603"/>
      <c r="B8603"/>
      <c r="C8603"/>
      <c r="D8603"/>
      <c r="E8603"/>
      <c r="F8603"/>
      <c r="G8603"/>
      <c r="H8603"/>
      <c r="I8603"/>
      <c r="J8603"/>
      <c r="K8603"/>
    </row>
    <row r="8604" spans="1:11" x14ac:dyDescent="0.2">
      <c r="A8604"/>
      <c r="B8604"/>
      <c r="C8604"/>
      <c r="D8604"/>
      <c r="E8604"/>
      <c r="F8604"/>
      <c r="G8604"/>
      <c r="H8604"/>
      <c r="I8604"/>
      <c r="J8604"/>
      <c r="K8604"/>
    </row>
    <row r="8605" spans="1:11" x14ac:dyDescent="0.2">
      <c r="A8605"/>
      <c r="B8605"/>
      <c r="C8605"/>
      <c r="D8605"/>
      <c r="E8605"/>
      <c r="F8605"/>
      <c r="G8605"/>
      <c r="H8605"/>
      <c r="I8605"/>
      <c r="J8605"/>
      <c r="K8605"/>
    </row>
    <row r="8606" spans="1:11" x14ac:dyDescent="0.2">
      <c r="A8606"/>
      <c r="B8606"/>
      <c r="C8606"/>
      <c r="D8606"/>
      <c r="E8606"/>
      <c r="F8606"/>
      <c r="G8606"/>
      <c r="H8606"/>
      <c r="I8606"/>
      <c r="J8606"/>
      <c r="K8606"/>
    </row>
    <row r="8607" spans="1:11" x14ac:dyDescent="0.2">
      <c r="A8607"/>
      <c r="B8607"/>
      <c r="C8607"/>
      <c r="D8607"/>
      <c r="E8607"/>
      <c r="F8607"/>
      <c r="G8607"/>
      <c r="H8607"/>
      <c r="I8607"/>
      <c r="J8607"/>
      <c r="K8607"/>
    </row>
    <row r="8608" spans="1:11" x14ac:dyDescent="0.2">
      <c r="A8608"/>
      <c r="B8608"/>
      <c r="C8608"/>
      <c r="D8608"/>
      <c r="E8608"/>
      <c r="F8608"/>
      <c r="G8608"/>
      <c r="H8608"/>
      <c r="I8608"/>
      <c r="J8608"/>
      <c r="K8608"/>
    </row>
    <row r="8609" spans="1:11" x14ac:dyDescent="0.2">
      <c r="A8609"/>
      <c r="B8609"/>
      <c r="C8609"/>
      <c r="D8609"/>
      <c r="E8609"/>
      <c r="F8609"/>
      <c r="G8609"/>
      <c r="H8609"/>
      <c r="I8609"/>
      <c r="J8609"/>
      <c r="K8609"/>
    </row>
    <row r="8610" spans="1:11" x14ac:dyDescent="0.2">
      <c r="A8610"/>
      <c r="B8610"/>
      <c r="C8610"/>
      <c r="D8610"/>
      <c r="E8610"/>
      <c r="F8610"/>
      <c r="G8610"/>
      <c r="H8610"/>
      <c r="I8610"/>
      <c r="J8610"/>
      <c r="K8610"/>
    </row>
    <row r="8611" spans="1:11" x14ac:dyDescent="0.2">
      <c r="A8611"/>
      <c r="B8611"/>
      <c r="C8611"/>
      <c r="D8611"/>
      <c r="E8611"/>
      <c r="F8611"/>
      <c r="G8611"/>
      <c r="H8611"/>
      <c r="I8611"/>
      <c r="J8611"/>
      <c r="K8611"/>
    </row>
    <row r="8612" spans="1:11" x14ac:dyDescent="0.2">
      <c r="A8612"/>
      <c r="B8612"/>
      <c r="C8612"/>
      <c r="D8612"/>
      <c r="E8612"/>
      <c r="F8612"/>
      <c r="G8612"/>
      <c r="H8612"/>
      <c r="I8612"/>
      <c r="J8612"/>
      <c r="K8612"/>
    </row>
    <row r="8613" spans="1:11" x14ac:dyDescent="0.2">
      <c r="A8613"/>
      <c r="B8613"/>
      <c r="C8613"/>
      <c r="D8613"/>
      <c r="E8613"/>
      <c r="F8613"/>
      <c r="G8613"/>
      <c r="H8613"/>
      <c r="I8613"/>
      <c r="J8613"/>
      <c r="K8613"/>
    </row>
    <row r="8614" spans="1:11" x14ac:dyDescent="0.2">
      <c r="A8614"/>
      <c r="B8614"/>
      <c r="C8614"/>
      <c r="D8614"/>
      <c r="E8614"/>
      <c r="F8614"/>
      <c r="G8614"/>
      <c r="H8614"/>
      <c r="I8614"/>
      <c r="J8614"/>
      <c r="K8614"/>
    </row>
    <row r="8615" spans="1:11" x14ac:dyDescent="0.2">
      <c r="A8615"/>
      <c r="B8615"/>
      <c r="C8615"/>
      <c r="D8615"/>
      <c r="E8615"/>
      <c r="F8615"/>
      <c r="G8615"/>
      <c r="H8615"/>
      <c r="I8615"/>
      <c r="J8615"/>
      <c r="K8615"/>
    </row>
    <row r="8616" spans="1:11" x14ac:dyDescent="0.2">
      <c r="A8616"/>
      <c r="B8616"/>
      <c r="C8616"/>
      <c r="D8616"/>
      <c r="E8616"/>
      <c r="F8616"/>
      <c r="G8616"/>
      <c r="H8616"/>
      <c r="I8616"/>
      <c r="J8616"/>
      <c r="K8616"/>
    </row>
    <row r="8617" spans="1:11" x14ac:dyDescent="0.2">
      <c r="A8617"/>
      <c r="B8617"/>
      <c r="C8617"/>
      <c r="D8617"/>
      <c r="E8617"/>
      <c r="F8617"/>
      <c r="G8617"/>
      <c r="H8617"/>
      <c r="I8617"/>
      <c r="J8617"/>
      <c r="K8617"/>
    </row>
    <row r="8618" spans="1:11" x14ac:dyDescent="0.2">
      <c r="A8618"/>
      <c r="B8618"/>
      <c r="C8618"/>
      <c r="D8618"/>
      <c r="E8618"/>
      <c r="F8618"/>
      <c r="G8618"/>
      <c r="H8618"/>
      <c r="I8618"/>
      <c r="J8618"/>
      <c r="K8618"/>
    </row>
    <row r="8619" spans="1:11" x14ac:dyDescent="0.2">
      <c r="A8619"/>
      <c r="B8619"/>
      <c r="C8619"/>
      <c r="D8619"/>
      <c r="E8619"/>
      <c r="F8619"/>
      <c r="G8619"/>
      <c r="H8619"/>
      <c r="I8619"/>
      <c r="J8619"/>
      <c r="K8619"/>
    </row>
    <row r="8620" spans="1:11" x14ac:dyDescent="0.2">
      <c r="A8620"/>
      <c r="B8620"/>
      <c r="C8620"/>
      <c r="D8620"/>
      <c r="E8620"/>
      <c r="F8620"/>
      <c r="G8620"/>
      <c r="H8620"/>
      <c r="I8620"/>
      <c r="J8620"/>
      <c r="K8620"/>
    </row>
    <row r="8621" spans="1:11" x14ac:dyDescent="0.2">
      <c r="A8621"/>
      <c r="B8621"/>
      <c r="C8621"/>
      <c r="D8621"/>
      <c r="E8621"/>
      <c r="F8621"/>
      <c r="G8621"/>
      <c r="H8621"/>
      <c r="I8621"/>
      <c r="J8621"/>
      <c r="K8621"/>
    </row>
    <row r="8622" spans="1:11" x14ac:dyDescent="0.2">
      <c r="A8622"/>
      <c r="B8622"/>
      <c r="C8622"/>
      <c r="D8622"/>
      <c r="E8622"/>
      <c r="F8622"/>
      <c r="G8622"/>
      <c r="H8622"/>
      <c r="I8622"/>
      <c r="J8622"/>
      <c r="K8622"/>
    </row>
    <row r="8623" spans="1:11" x14ac:dyDescent="0.2">
      <c r="A8623"/>
      <c r="B8623"/>
      <c r="C8623"/>
      <c r="D8623"/>
      <c r="E8623"/>
      <c r="F8623"/>
      <c r="G8623"/>
      <c r="H8623"/>
      <c r="I8623"/>
      <c r="J8623"/>
      <c r="K8623"/>
    </row>
    <row r="8624" spans="1:11" x14ac:dyDescent="0.2">
      <c r="A8624"/>
      <c r="B8624"/>
      <c r="C8624"/>
      <c r="D8624"/>
      <c r="E8624"/>
      <c r="F8624"/>
      <c r="G8624"/>
      <c r="H8624"/>
      <c r="I8624"/>
      <c r="J8624"/>
      <c r="K8624"/>
    </row>
    <row r="8625" spans="1:11" x14ac:dyDescent="0.2">
      <c r="A8625"/>
      <c r="B8625"/>
      <c r="C8625"/>
      <c r="D8625"/>
      <c r="E8625"/>
      <c r="F8625"/>
      <c r="G8625"/>
      <c r="H8625"/>
      <c r="I8625"/>
      <c r="J8625"/>
      <c r="K8625"/>
    </row>
    <row r="8626" spans="1:11" x14ac:dyDescent="0.2">
      <c r="A8626"/>
      <c r="B8626"/>
      <c r="C8626"/>
      <c r="D8626"/>
      <c r="E8626"/>
      <c r="F8626"/>
      <c r="G8626"/>
      <c r="H8626"/>
      <c r="I8626"/>
      <c r="J8626"/>
      <c r="K8626"/>
    </row>
    <row r="8627" spans="1:11" x14ac:dyDescent="0.2">
      <c r="A8627"/>
      <c r="B8627"/>
      <c r="C8627"/>
      <c r="D8627"/>
      <c r="E8627"/>
      <c r="F8627"/>
      <c r="G8627"/>
      <c r="H8627"/>
      <c r="I8627"/>
      <c r="J8627"/>
      <c r="K8627"/>
    </row>
    <row r="8628" spans="1:11" x14ac:dyDescent="0.2">
      <c r="A8628"/>
      <c r="B8628"/>
      <c r="C8628"/>
      <c r="D8628"/>
      <c r="E8628"/>
      <c r="F8628"/>
      <c r="G8628"/>
      <c r="H8628"/>
      <c r="I8628"/>
      <c r="J8628"/>
      <c r="K8628"/>
    </row>
    <row r="8629" spans="1:11" x14ac:dyDescent="0.2">
      <c r="A8629"/>
      <c r="B8629"/>
      <c r="C8629"/>
      <c r="D8629"/>
      <c r="E8629"/>
      <c r="F8629"/>
      <c r="G8629"/>
      <c r="H8629"/>
      <c r="I8629"/>
      <c r="J8629"/>
      <c r="K8629"/>
    </row>
    <row r="8630" spans="1:11" x14ac:dyDescent="0.2">
      <c r="A8630"/>
      <c r="B8630"/>
      <c r="C8630"/>
      <c r="D8630"/>
      <c r="E8630"/>
      <c r="F8630"/>
      <c r="G8630"/>
      <c r="H8630"/>
      <c r="I8630"/>
      <c r="J8630"/>
      <c r="K8630"/>
    </row>
    <row r="8631" spans="1:11" x14ac:dyDescent="0.2">
      <c r="A8631"/>
      <c r="B8631"/>
      <c r="C8631"/>
      <c r="D8631"/>
      <c r="E8631"/>
      <c r="F8631"/>
      <c r="G8631"/>
      <c r="H8631"/>
      <c r="I8631"/>
      <c r="J8631"/>
      <c r="K8631"/>
    </row>
    <row r="8632" spans="1:11" x14ac:dyDescent="0.2">
      <c r="A8632"/>
      <c r="B8632"/>
      <c r="C8632"/>
      <c r="D8632"/>
      <c r="E8632"/>
      <c r="F8632"/>
      <c r="G8632"/>
      <c r="H8632"/>
      <c r="I8632"/>
      <c r="J8632"/>
      <c r="K8632"/>
    </row>
    <row r="8633" spans="1:11" x14ac:dyDescent="0.2">
      <c r="A8633"/>
      <c r="B8633"/>
      <c r="C8633"/>
      <c r="D8633"/>
      <c r="E8633"/>
      <c r="F8633"/>
      <c r="G8633"/>
      <c r="H8633"/>
      <c r="I8633"/>
      <c r="J8633"/>
      <c r="K8633"/>
    </row>
    <row r="8634" spans="1:11" x14ac:dyDescent="0.2">
      <c r="A8634"/>
      <c r="B8634"/>
      <c r="C8634"/>
      <c r="D8634"/>
      <c r="E8634"/>
      <c r="F8634"/>
      <c r="G8634"/>
      <c r="H8634"/>
      <c r="I8634"/>
      <c r="J8634"/>
      <c r="K8634"/>
    </row>
    <row r="8635" spans="1:11" x14ac:dyDescent="0.2">
      <c r="A8635"/>
      <c r="B8635"/>
      <c r="C8635"/>
      <c r="D8635"/>
      <c r="E8635"/>
      <c r="F8635"/>
      <c r="G8635"/>
      <c r="H8635"/>
      <c r="I8635"/>
      <c r="J8635"/>
      <c r="K8635"/>
    </row>
    <row r="8636" spans="1:11" x14ac:dyDescent="0.2">
      <c r="A8636"/>
      <c r="B8636"/>
      <c r="C8636"/>
      <c r="D8636"/>
      <c r="E8636"/>
      <c r="F8636"/>
      <c r="G8636"/>
      <c r="H8636"/>
      <c r="I8636"/>
      <c r="J8636"/>
      <c r="K8636"/>
    </row>
    <row r="8637" spans="1:11" x14ac:dyDescent="0.2">
      <c r="A8637"/>
      <c r="B8637"/>
      <c r="C8637"/>
      <c r="D8637"/>
      <c r="E8637"/>
      <c r="F8637"/>
      <c r="G8637"/>
      <c r="H8637"/>
      <c r="I8637"/>
      <c r="J8637"/>
      <c r="K8637"/>
    </row>
    <row r="8638" spans="1:11" x14ac:dyDescent="0.2">
      <c r="A8638"/>
      <c r="B8638"/>
      <c r="C8638"/>
      <c r="D8638"/>
      <c r="E8638"/>
      <c r="F8638"/>
      <c r="G8638"/>
      <c r="H8638"/>
      <c r="I8638"/>
      <c r="J8638"/>
      <c r="K8638"/>
    </row>
    <row r="8639" spans="1:11" x14ac:dyDescent="0.2">
      <c r="A8639"/>
      <c r="B8639"/>
      <c r="C8639"/>
      <c r="D8639"/>
      <c r="E8639"/>
      <c r="F8639"/>
      <c r="G8639"/>
      <c r="H8639"/>
      <c r="I8639"/>
      <c r="J8639"/>
      <c r="K8639"/>
    </row>
    <row r="8640" spans="1:11" x14ac:dyDescent="0.2">
      <c r="A8640"/>
      <c r="B8640"/>
      <c r="C8640"/>
      <c r="D8640"/>
      <c r="E8640"/>
      <c r="F8640"/>
      <c r="G8640"/>
      <c r="H8640"/>
      <c r="I8640"/>
      <c r="J8640"/>
      <c r="K8640"/>
    </row>
    <row r="8641" spans="1:11" x14ac:dyDescent="0.2">
      <c r="A8641"/>
      <c r="B8641"/>
      <c r="C8641"/>
      <c r="D8641"/>
      <c r="E8641"/>
      <c r="F8641"/>
      <c r="G8641"/>
      <c r="H8641"/>
      <c r="I8641"/>
      <c r="J8641"/>
      <c r="K8641"/>
    </row>
    <row r="8642" spans="1:11" x14ac:dyDescent="0.2">
      <c r="A8642"/>
      <c r="B8642"/>
      <c r="C8642"/>
      <c r="D8642"/>
      <c r="E8642"/>
      <c r="F8642"/>
      <c r="G8642"/>
      <c r="H8642"/>
      <c r="I8642"/>
      <c r="J8642"/>
      <c r="K8642"/>
    </row>
    <row r="8643" spans="1:11" x14ac:dyDescent="0.2">
      <c r="A8643"/>
      <c r="B8643"/>
      <c r="C8643"/>
      <c r="D8643"/>
      <c r="E8643"/>
      <c r="F8643"/>
      <c r="G8643"/>
      <c r="H8643"/>
      <c r="I8643"/>
      <c r="J8643"/>
      <c r="K8643"/>
    </row>
    <row r="8644" spans="1:11" x14ac:dyDescent="0.2">
      <c r="A8644"/>
      <c r="B8644"/>
      <c r="C8644"/>
      <c r="D8644"/>
      <c r="E8644"/>
      <c r="F8644"/>
      <c r="G8644"/>
      <c r="H8644"/>
      <c r="I8644"/>
      <c r="J8644"/>
      <c r="K8644"/>
    </row>
    <row r="8645" spans="1:11" x14ac:dyDescent="0.2">
      <c r="A8645"/>
      <c r="B8645"/>
      <c r="C8645"/>
      <c r="D8645"/>
      <c r="E8645"/>
      <c r="F8645"/>
      <c r="G8645"/>
      <c r="H8645"/>
      <c r="I8645"/>
      <c r="J8645"/>
      <c r="K8645"/>
    </row>
    <row r="8646" spans="1:11" x14ac:dyDescent="0.2">
      <c r="A8646"/>
      <c r="B8646"/>
      <c r="C8646"/>
      <c r="D8646"/>
      <c r="E8646"/>
      <c r="F8646"/>
      <c r="G8646"/>
      <c r="H8646"/>
      <c r="I8646"/>
      <c r="J8646"/>
      <c r="K8646"/>
    </row>
    <row r="8647" spans="1:11" x14ac:dyDescent="0.2">
      <c r="A8647"/>
      <c r="B8647"/>
      <c r="C8647"/>
      <c r="D8647"/>
      <c r="E8647"/>
      <c r="F8647"/>
      <c r="G8647"/>
      <c r="H8647"/>
      <c r="I8647"/>
      <c r="J8647"/>
      <c r="K8647"/>
    </row>
    <row r="8648" spans="1:11" x14ac:dyDescent="0.2">
      <c r="A8648"/>
      <c r="B8648"/>
      <c r="C8648"/>
      <c r="D8648"/>
      <c r="E8648"/>
      <c r="F8648"/>
      <c r="G8648"/>
      <c r="H8648"/>
      <c r="I8648"/>
      <c r="J8648"/>
      <c r="K8648"/>
    </row>
    <row r="8649" spans="1:11" x14ac:dyDescent="0.2">
      <c r="A8649"/>
      <c r="B8649"/>
      <c r="C8649"/>
      <c r="D8649"/>
      <c r="E8649"/>
      <c r="F8649"/>
      <c r="G8649"/>
      <c r="H8649"/>
      <c r="I8649"/>
      <c r="J8649"/>
      <c r="K8649"/>
    </row>
    <row r="8650" spans="1:11" x14ac:dyDescent="0.2">
      <c r="A8650"/>
      <c r="B8650"/>
      <c r="C8650"/>
      <c r="D8650"/>
      <c r="E8650"/>
      <c r="F8650"/>
      <c r="G8650"/>
      <c r="H8650"/>
      <c r="I8650"/>
      <c r="J8650"/>
      <c r="K8650"/>
    </row>
    <row r="8651" spans="1:11" x14ac:dyDescent="0.2">
      <c r="A8651"/>
      <c r="B8651"/>
      <c r="C8651"/>
      <c r="D8651"/>
      <c r="E8651"/>
      <c r="F8651"/>
      <c r="G8651"/>
      <c r="H8651"/>
      <c r="I8651"/>
      <c r="J8651"/>
      <c r="K8651"/>
    </row>
    <row r="8652" spans="1:11" x14ac:dyDescent="0.2">
      <c r="A8652"/>
      <c r="B8652"/>
      <c r="C8652"/>
      <c r="D8652"/>
      <c r="E8652"/>
      <c r="F8652"/>
      <c r="G8652"/>
      <c r="H8652"/>
      <c r="I8652"/>
      <c r="J8652"/>
      <c r="K8652"/>
    </row>
    <row r="8653" spans="1:11" x14ac:dyDescent="0.2">
      <c r="A8653"/>
      <c r="B8653"/>
      <c r="C8653"/>
      <c r="D8653"/>
      <c r="E8653"/>
      <c r="F8653"/>
      <c r="G8653"/>
      <c r="H8653"/>
      <c r="I8653"/>
      <c r="J8653"/>
      <c r="K8653"/>
    </row>
    <row r="8654" spans="1:11" x14ac:dyDescent="0.2">
      <c r="A8654"/>
      <c r="B8654"/>
      <c r="C8654"/>
      <c r="D8654"/>
      <c r="E8654"/>
      <c r="F8654"/>
      <c r="G8654"/>
      <c r="H8654"/>
      <c r="I8654"/>
      <c r="J8654"/>
      <c r="K8654"/>
    </row>
    <row r="8655" spans="1:11" x14ac:dyDescent="0.2">
      <c r="A8655"/>
      <c r="B8655"/>
      <c r="C8655"/>
      <c r="D8655"/>
      <c r="E8655"/>
      <c r="F8655"/>
      <c r="G8655"/>
      <c r="H8655"/>
      <c r="I8655"/>
      <c r="J8655"/>
      <c r="K8655"/>
    </row>
    <row r="8656" spans="1:11" x14ac:dyDescent="0.2">
      <c r="A8656"/>
      <c r="B8656"/>
      <c r="C8656"/>
      <c r="D8656"/>
      <c r="E8656"/>
      <c r="F8656"/>
      <c r="G8656"/>
      <c r="H8656"/>
      <c r="I8656"/>
      <c r="J8656"/>
      <c r="K8656"/>
    </row>
    <row r="8657" spans="1:11" x14ac:dyDescent="0.2">
      <c r="A8657"/>
      <c r="B8657"/>
      <c r="C8657"/>
      <c r="D8657"/>
      <c r="E8657"/>
      <c r="F8657"/>
      <c r="G8657"/>
      <c r="H8657"/>
      <c r="I8657"/>
      <c r="J8657"/>
      <c r="K8657"/>
    </row>
    <row r="8658" spans="1:11" x14ac:dyDescent="0.2">
      <c r="A8658"/>
      <c r="B8658"/>
      <c r="C8658"/>
      <c r="D8658"/>
      <c r="E8658"/>
      <c r="F8658"/>
      <c r="G8658"/>
      <c r="H8658"/>
      <c r="I8658"/>
      <c r="J8658"/>
      <c r="K8658"/>
    </row>
    <row r="8659" spans="1:11" x14ac:dyDescent="0.2">
      <c r="A8659"/>
      <c r="B8659"/>
      <c r="C8659"/>
      <c r="D8659"/>
      <c r="E8659"/>
      <c r="F8659"/>
      <c r="G8659"/>
      <c r="H8659"/>
      <c r="I8659"/>
      <c r="J8659"/>
      <c r="K8659"/>
    </row>
    <row r="8660" spans="1:11" x14ac:dyDescent="0.2">
      <c r="A8660"/>
      <c r="B8660"/>
      <c r="C8660"/>
      <c r="D8660"/>
      <c r="E8660"/>
      <c r="F8660"/>
      <c r="G8660"/>
      <c r="H8660"/>
      <c r="I8660"/>
      <c r="J8660"/>
      <c r="K8660"/>
    </row>
    <row r="8661" spans="1:11" x14ac:dyDescent="0.2">
      <c r="A8661"/>
      <c r="B8661"/>
      <c r="C8661"/>
      <c r="D8661"/>
      <c r="E8661"/>
      <c r="F8661"/>
      <c r="G8661"/>
      <c r="H8661"/>
      <c r="I8661"/>
      <c r="J8661"/>
      <c r="K8661"/>
    </row>
    <row r="8662" spans="1:11" x14ac:dyDescent="0.2">
      <c r="A8662"/>
      <c r="B8662"/>
      <c r="C8662"/>
      <c r="D8662"/>
      <c r="E8662"/>
      <c r="F8662"/>
      <c r="G8662"/>
      <c r="H8662"/>
      <c r="I8662"/>
      <c r="J8662"/>
      <c r="K8662"/>
    </row>
    <row r="8663" spans="1:11" x14ac:dyDescent="0.2">
      <c r="A8663"/>
      <c r="B8663"/>
      <c r="C8663"/>
      <c r="D8663"/>
      <c r="E8663"/>
      <c r="F8663"/>
      <c r="G8663"/>
      <c r="H8663"/>
      <c r="I8663"/>
      <c r="J8663"/>
      <c r="K8663"/>
    </row>
    <row r="8664" spans="1:11" x14ac:dyDescent="0.2">
      <c r="A8664"/>
      <c r="B8664"/>
      <c r="C8664"/>
      <c r="D8664"/>
      <c r="E8664"/>
      <c r="F8664"/>
      <c r="G8664"/>
      <c r="H8664"/>
      <c r="I8664"/>
      <c r="J8664"/>
      <c r="K8664"/>
    </row>
    <row r="8665" spans="1:11" x14ac:dyDescent="0.2">
      <c r="A8665"/>
      <c r="B8665"/>
      <c r="C8665"/>
      <c r="D8665"/>
      <c r="E8665"/>
      <c r="F8665"/>
      <c r="G8665"/>
      <c r="H8665"/>
      <c r="I8665"/>
      <c r="J8665"/>
      <c r="K8665"/>
    </row>
    <row r="8666" spans="1:11" x14ac:dyDescent="0.2">
      <c r="A8666"/>
      <c r="B8666"/>
      <c r="C8666"/>
      <c r="D8666"/>
      <c r="E8666"/>
      <c r="F8666"/>
      <c r="G8666"/>
      <c r="H8666"/>
      <c r="I8666"/>
      <c r="J8666"/>
      <c r="K8666"/>
    </row>
    <row r="8667" spans="1:11" x14ac:dyDescent="0.2">
      <c r="A8667"/>
      <c r="B8667"/>
      <c r="C8667"/>
      <c r="D8667"/>
      <c r="E8667"/>
      <c r="F8667"/>
      <c r="G8667"/>
      <c r="H8667"/>
      <c r="I8667"/>
      <c r="J8667"/>
      <c r="K8667"/>
    </row>
    <row r="8668" spans="1:11" x14ac:dyDescent="0.2">
      <c r="A8668"/>
      <c r="B8668"/>
      <c r="C8668"/>
      <c r="D8668"/>
      <c r="E8668"/>
      <c r="F8668"/>
      <c r="G8668"/>
      <c r="H8668"/>
      <c r="I8668"/>
      <c r="J8668"/>
      <c r="K8668"/>
    </row>
    <row r="8669" spans="1:11" x14ac:dyDescent="0.2">
      <c r="A8669"/>
      <c r="B8669"/>
      <c r="C8669"/>
      <c r="D8669"/>
      <c r="E8669"/>
      <c r="F8669"/>
      <c r="G8669"/>
      <c r="H8669"/>
      <c r="I8669"/>
      <c r="J8669"/>
      <c r="K8669"/>
    </row>
    <row r="8670" spans="1:11" x14ac:dyDescent="0.2">
      <c r="A8670"/>
      <c r="B8670"/>
      <c r="C8670"/>
      <c r="D8670"/>
      <c r="E8670"/>
      <c r="F8670"/>
      <c r="G8670"/>
      <c r="H8670"/>
      <c r="I8670"/>
      <c r="J8670"/>
      <c r="K8670"/>
    </row>
    <row r="8671" spans="1:11" x14ac:dyDescent="0.2">
      <c r="A8671"/>
      <c r="B8671"/>
      <c r="C8671"/>
      <c r="D8671"/>
      <c r="E8671"/>
      <c r="F8671"/>
      <c r="G8671"/>
      <c r="H8671"/>
      <c r="I8671"/>
      <c r="J8671"/>
      <c r="K8671"/>
    </row>
    <row r="8672" spans="1:11" x14ac:dyDescent="0.2">
      <c r="A8672"/>
      <c r="B8672"/>
      <c r="C8672"/>
      <c r="D8672"/>
      <c r="E8672"/>
      <c r="F8672"/>
      <c r="G8672"/>
      <c r="H8672"/>
      <c r="I8672"/>
      <c r="J8672"/>
      <c r="K8672"/>
    </row>
    <row r="8673" spans="1:11" x14ac:dyDescent="0.2">
      <c r="A8673"/>
      <c r="B8673"/>
      <c r="C8673"/>
      <c r="D8673"/>
      <c r="E8673"/>
      <c r="F8673"/>
      <c r="G8673"/>
      <c r="H8673"/>
      <c r="I8673"/>
      <c r="J8673"/>
      <c r="K8673"/>
    </row>
    <row r="8674" spans="1:11" x14ac:dyDescent="0.2">
      <c r="A8674"/>
      <c r="B8674"/>
      <c r="C8674"/>
      <c r="D8674"/>
      <c r="E8674"/>
      <c r="F8674"/>
      <c r="G8674"/>
      <c r="H8674"/>
      <c r="I8674"/>
      <c r="J8674"/>
      <c r="K8674"/>
    </row>
    <row r="8675" spans="1:11" x14ac:dyDescent="0.2">
      <c r="A8675"/>
      <c r="B8675"/>
      <c r="C8675"/>
      <c r="D8675"/>
      <c r="E8675"/>
      <c r="F8675"/>
      <c r="G8675"/>
      <c r="H8675"/>
      <c r="I8675"/>
      <c r="J8675"/>
      <c r="K8675"/>
    </row>
    <row r="8676" spans="1:11" x14ac:dyDescent="0.2">
      <c r="A8676"/>
      <c r="B8676"/>
      <c r="C8676"/>
      <c r="D8676"/>
      <c r="E8676"/>
      <c r="F8676"/>
      <c r="G8676"/>
      <c r="H8676"/>
      <c r="I8676"/>
      <c r="J8676"/>
      <c r="K8676"/>
    </row>
    <row r="8677" spans="1:11" x14ac:dyDescent="0.2">
      <c r="A8677"/>
      <c r="B8677"/>
      <c r="C8677"/>
      <c r="D8677"/>
      <c r="E8677"/>
      <c r="F8677"/>
      <c r="G8677"/>
      <c r="H8677"/>
      <c r="I8677"/>
      <c r="J8677"/>
      <c r="K8677"/>
    </row>
    <row r="8678" spans="1:11" x14ac:dyDescent="0.2">
      <c r="A8678"/>
      <c r="B8678"/>
      <c r="C8678"/>
      <c r="D8678"/>
      <c r="E8678"/>
      <c r="F8678"/>
      <c r="G8678"/>
      <c r="H8678"/>
      <c r="I8678"/>
      <c r="J8678"/>
      <c r="K8678"/>
    </row>
    <row r="8679" spans="1:11" x14ac:dyDescent="0.2">
      <c r="A8679"/>
      <c r="B8679"/>
      <c r="C8679"/>
      <c r="D8679"/>
      <c r="E8679"/>
      <c r="F8679"/>
      <c r="G8679"/>
      <c r="H8679"/>
      <c r="I8679"/>
      <c r="J8679"/>
      <c r="K8679"/>
    </row>
    <row r="8680" spans="1:11" x14ac:dyDescent="0.2">
      <c r="A8680"/>
      <c r="B8680"/>
      <c r="C8680"/>
      <c r="D8680"/>
      <c r="E8680"/>
      <c r="F8680"/>
      <c r="G8680"/>
      <c r="H8680"/>
      <c r="I8680"/>
      <c r="J8680"/>
      <c r="K8680"/>
    </row>
    <row r="8681" spans="1:11" x14ac:dyDescent="0.2">
      <c r="A8681"/>
      <c r="B8681"/>
      <c r="C8681"/>
      <c r="D8681"/>
      <c r="E8681"/>
      <c r="F8681"/>
      <c r="G8681"/>
      <c r="H8681"/>
      <c r="I8681"/>
      <c r="J8681"/>
      <c r="K8681"/>
    </row>
    <row r="8682" spans="1:11" x14ac:dyDescent="0.2">
      <c r="A8682"/>
      <c r="B8682"/>
      <c r="C8682"/>
      <c r="D8682"/>
      <c r="E8682"/>
      <c r="F8682"/>
      <c r="G8682"/>
      <c r="H8682"/>
      <c r="I8682"/>
      <c r="J8682"/>
      <c r="K8682"/>
    </row>
    <row r="8683" spans="1:11" x14ac:dyDescent="0.2">
      <c r="A8683"/>
      <c r="B8683"/>
      <c r="C8683"/>
      <c r="D8683"/>
      <c r="E8683"/>
      <c r="F8683"/>
      <c r="G8683"/>
      <c r="H8683"/>
      <c r="I8683"/>
      <c r="J8683"/>
      <c r="K8683"/>
    </row>
    <row r="8684" spans="1:11" x14ac:dyDescent="0.2">
      <c r="A8684"/>
      <c r="B8684"/>
      <c r="C8684"/>
      <c r="D8684"/>
      <c r="E8684"/>
      <c r="F8684"/>
      <c r="G8684"/>
      <c r="H8684"/>
      <c r="I8684"/>
      <c r="J8684"/>
      <c r="K8684"/>
    </row>
    <row r="8685" spans="1:11" x14ac:dyDescent="0.2">
      <c r="A8685"/>
      <c r="B8685"/>
      <c r="C8685"/>
      <c r="D8685"/>
      <c r="E8685"/>
      <c r="F8685"/>
      <c r="G8685"/>
      <c r="H8685"/>
      <c r="I8685"/>
      <c r="J8685"/>
      <c r="K8685"/>
    </row>
    <row r="8686" spans="1:11" x14ac:dyDescent="0.2">
      <c r="A8686"/>
      <c r="B8686"/>
      <c r="C8686"/>
      <c r="D8686"/>
      <c r="E8686"/>
      <c r="F8686"/>
      <c r="G8686"/>
      <c r="H8686"/>
      <c r="I8686"/>
      <c r="J8686"/>
      <c r="K8686"/>
    </row>
    <row r="8687" spans="1:11" x14ac:dyDescent="0.2">
      <c r="A8687"/>
      <c r="B8687"/>
      <c r="C8687"/>
      <c r="D8687"/>
      <c r="E8687"/>
      <c r="F8687"/>
      <c r="G8687"/>
      <c r="H8687"/>
      <c r="I8687"/>
      <c r="J8687"/>
      <c r="K8687"/>
    </row>
    <row r="8688" spans="1:11" x14ac:dyDescent="0.2">
      <c r="A8688"/>
      <c r="B8688"/>
      <c r="C8688"/>
      <c r="D8688"/>
      <c r="E8688"/>
      <c r="F8688"/>
      <c r="G8688"/>
      <c r="H8688"/>
      <c r="I8688"/>
      <c r="J8688"/>
      <c r="K8688"/>
    </row>
    <row r="8689" spans="1:11" x14ac:dyDescent="0.2">
      <c r="A8689"/>
      <c r="B8689"/>
      <c r="C8689"/>
      <c r="D8689"/>
      <c r="E8689"/>
      <c r="F8689"/>
      <c r="G8689"/>
      <c r="H8689"/>
      <c r="I8689"/>
      <c r="J8689"/>
      <c r="K8689"/>
    </row>
    <row r="8690" spans="1:11" x14ac:dyDescent="0.2">
      <c r="A8690"/>
      <c r="B8690"/>
      <c r="C8690"/>
      <c r="D8690"/>
      <c r="E8690"/>
      <c r="F8690"/>
      <c r="G8690"/>
      <c r="H8690"/>
      <c r="I8690"/>
      <c r="J8690"/>
      <c r="K8690"/>
    </row>
    <row r="8691" spans="1:11" x14ac:dyDescent="0.2">
      <c r="A8691"/>
      <c r="B8691"/>
      <c r="C8691"/>
      <c r="D8691"/>
      <c r="E8691"/>
      <c r="F8691"/>
      <c r="G8691"/>
      <c r="H8691"/>
      <c r="I8691"/>
      <c r="J8691"/>
      <c r="K8691"/>
    </row>
    <row r="8692" spans="1:11" x14ac:dyDescent="0.2">
      <c r="A8692"/>
      <c r="B8692"/>
      <c r="C8692"/>
      <c r="D8692"/>
      <c r="E8692"/>
      <c r="F8692"/>
      <c r="G8692"/>
      <c r="H8692"/>
      <c r="I8692"/>
      <c r="J8692"/>
      <c r="K8692"/>
    </row>
    <row r="8693" spans="1:11" x14ac:dyDescent="0.2">
      <c r="A8693"/>
      <c r="B8693"/>
      <c r="C8693"/>
      <c r="D8693"/>
      <c r="E8693"/>
      <c r="F8693"/>
      <c r="G8693"/>
      <c r="H8693"/>
      <c r="I8693"/>
      <c r="J8693"/>
      <c r="K8693"/>
    </row>
    <row r="8694" spans="1:11" x14ac:dyDescent="0.2">
      <c r="A8694"/>
      <c r="B8694"/>
      <c r="C8694"/>
      <c r="D8694"/>
      <c r="E8694"/>
      <c r="F8694"/>
      <c r="G8694"/>
      <c r="H8694"/>
      <c r="I8694"/>
      <c r="J8694"/>
      <c r="K8694"/>
    </row>
    <row r="8695" spans="1:11" x14ac:dyDescent="0.2">
      <c r="A8695"/>
      <c r="B8695"/>
      <c r="C8695"/>
      <c r="D8695"/>
      <c r="E8695"/>
      <c r="F8695"/>
      <c r="G8695"/>
      <c r="H8695"/>
      <c r="I8695"/>
      <c r="J8695"/>
      <c r="K8695"/>
    </row>
    <row r="8696" spans="1:11" x14ac:dyDescent="0.2">
      <c r="A8696"/>
      <c r="B8696"/>
      <c r="C8696"/>
      <c r="D8696"/>
      <c r="E8696"/>
      <c r="F8696"/>
      <c r="G8696"/>
      <c r="H8696"/>
      <c r="I8696"/>
      <c r="J8696"/>
      <c r="K8696"/>
    </row>
    <row r="8697" spans="1:11" x14ac:dyDescent="0.2">
      <c r="A8697"/>
      <c r="B8697"/>
      <c r="C8697"/>
      <c r="D8697"/>
      <c r="E8697"/>
      <c r="F8697"/>
      <c r="G8697"/>
      <c r="H8697"/>
      <c r="I8697"/>
      <c r="J8697"/>
      <c r="K8697"/>
    </row>
    <row r="8698" spans="1:11" x14ac:dyDescent="0.2">
      <c r="A8698"/>
      <c r="B8698"/>
      <c r="C8698"/>
      <c r="D8698"/>
      <c r="E8698"/>
      <c r="F8698"/>
      <c r="G8698"/>
      <c r="H8698"/>
      <c r="I8698"/>
      <c r="J8698"/>
      <c r="K8698"/>
    </row>
    <row r="8699" spans="1:11" x14ac:dyDescent="0.2">
      <c r="A8699"/>
      <c r="B8699"/>
      <c r="C8699"/>
      <c r="D8699"/>
      <c r="E8699"/>
      <c r="F8699"/>
      <c r="G8699"/>
      <c r="H8699"/>
      <c r="I8699"/>
      <c r="J8699"/>
      <c r="K8699"/>
    </row>
    <row r="8700" spans="1:11" x14ac:dyDescent="0.2">
      <c r="A8700"/>
      <c r="B8700"/>
      <c r="C8700"/>
      <c r="D8700"/>
      <c r="E8700"/>
      <c r="F8700"/>
      <c r="G8700"/>
      <c r="H8700"/>
      <c r="I8700"/>
      <c r="J8700"/>
      <c r="K8700"/>
    </row>
    <row r="8701" spans="1:11" x14ac:dyDescent="0.2">
      <c r="A8701"/>
      <c r="B8701"/>
      <c r="C8701"/>
      <c r="D8701"/>
      <c r="E8701"/>
      <c r="F8701"/>
      <c r="G8701"/>
      <c r="H8701"/>
      <c r="I8701"/>
      <c r="J8701"/>
      <c r="K8701"/>
    </row>
    <row r="8702" spans="1:11" x14ac:dyDescent="0.2">
      <c r="A8702"/>
      <c r="B8702"/>
      <c r="C8702"/>
      <c r="D8702"/>
      <c r="E8702"/>
      <c r="F8702"/>
      <c r="G8702"/>
      <c r="H8702"/>
      <c r="I8702"/>
      <c r="J8702"/>
      <c r="K8702"/>
    </row>
    <row r="8703" spans="1:11" x14ac:dyDescent="0.2">
      <c r="A8703"/>
      <c r="B8703"/>
      <c r="C8703"/>
      <c r="D8703"/>
      <c r="E8703"/>
      <c r="F8703"/>
      <c r="G8703"/>
      <c r="H8703"/>
      <c r="I8703"/>
      <c r="J8703"/>
      <c r="K8703"/>
    </row>
    <row r="8704" spans="1:11" x14ac:dyDescent="0.2">
      <c r="A8704"/>
      <c r="B8704"/>
      <c r="C8704"/>
      <c r="D8704"/>
      <c r="E8704"/>
      <c r="F8704"/>
      <c r="G8704"/>
      <c r="H8704"/>
      <c r="I8704"/>
      <c r="J8704"/>
      <c r="K8704"/>
    </row>
    <row r="8705" spans="1:11" x14ac:dyDescent="0.2">
      <c r="A8705"/>
      <c r="B8705"/>
      <c r="C8705"/>
      <c r="D8705"/>
      <c r="E8705"/>
      <c r="F8705"/>
      <c r="G8705"/>
      <c r="H8705"/>
      <c r="I8705"/>
      <c r="J8705"/>
      <c r="K8705"/>
    </row>
    <row r="8706" spans="1:11" x14ac:dyDescent="0.2">
      <c r="A8706"/>
      <c r="B8706"/>
      <c r="C8706"/>
      <c r="D8706"/>
      <c r="E8706"/>
      <c r="F8706"/>
      <c r="G8706"/>
      <c r="H8706"/>
      <c r="I8706"/>
      <c r="J8706"/>
      <c r="K8706"/>
    </row>
    <row r="8707" spans="1:11" x14ac:dyDescent="0.2">
      <c r="A8707"/>
      <c r="B8707"/>
      <c r="C8707"/>
      <c r="D8707"/>
      <c r="E8707"/>
      <c r="F8707"/>
      <c r="G8707"/>
      <c r="H8707"/>
      <c r="I8707"/>
      <c r="J8707"/>
      <c r="K8707"/>
    </row>
    <row r="8708" spans="1:11" x14ac:dyDescent="0.2">
      <c r="A8708"/>
      <c r="B8708"/>
      <c r="C8708"/>
      <c r="D8708"/>
      <c r="E8708"/>
      <c r="F8708"/>
      <c r="G8708"/>
      <c r="H8708"/>
      <c r="I8708"/>
      <c r="J8708"/>
      <c r="K8708"/>
    </row>
    <row r="8709" spans="1:11" x14ac:dyDescent="0.2">
      <c r="A8709"/>
      <c r="B8709"/>
      <c r="C8709"/>
      <c r="D8709"/>
      <c r="E8709"/>
      <c r="F8709"/>
      <c r="G8709"/>
      <c r="H8709"/>
      <c r="I8709"/>
      <c r="J8709"/>
      <c r="K8709"/>
    </row>
    <row r="8710" spans="1:11" x14ac:dyDescent="0.2">
      <c r="A8710"/>
      <c r="B8710"/>
      <c r="C8710"/>
      <c r="D8710"/>
      <c r="E8710"/>
      <c r="F8710"/>
      <c r="G8710"/>
      <c r="H8710"/>
      <c r="I8710"/>
      <c r="J8710"/>
      <c r="K8710"/>
    </row>
    <row r="8711" spans="1:11" x14ac:dyDescent="0.2">
      <c r="A8711"/>
      <c r="B8711"/>
      <c r="C8711"/>
      <c r="D8711"/>
      <c r="E8711"/>
      <c r="F8711"/>
      <c r="G8711"/>
      <c r="H8711"/>
      <c r="I8711"/>
      <c r="J8711"/>
      <c r="K8711"/>
    </row>
    <row r="8712" spans="1:11" x14ac:dyDescent="0.2">
      <c r="A8712"/>
      <c r="B8712"/>
      <c r="C8712"/>
      <c r="D8712"/>
      <c r="E8712"/>
      <c r="F8712"/>
      <c r="G8712"/>
      <c r="H8712"/>
      <c r="I8712"/>
      <c r="J8712"/>
      <c r="K8712"/>
    </row>
    <row r="8713" spans="1:11" x14ac:dyDescent="0.2">
      <c r="A8713"/>
      <c r="B8713"/>
      <c r="C8713"/>
      <c r="D8713"/>
      <c r="E8713"/>
      <c r="F8713"/>
      <c r="G8713"/>
      <c r="H8713"/>
      <c r="I8713"/>
      <c r="J8713"/>
      <c r="K8713"/>
    </row>
    <row r="8714" spans="1:11" x14ac:dyDescent="0.2">
      <c r="A8714"/>
      <c r="B8714"/>
      <c r="C8714"/>
      <c r="D8714"/>
      <c r="E8714"/>
      <c r="F8714"/>
      <c r="G8714"/>
      <c r="H8714"/>
      <c r="I8714"/>
      <c r="J8714"/>
      <c r="K8714"/>
    </row>
    <row r="8715" spans="1:11" x14ac:dyDescent="0.2">
      <c r="A8715"/>
      <c r="B8715"/>
      <c r="C8715"/>
      <c r="D8715"/>
      <c r="E8715"/>
      <c r="F8715"/>
      <c r="G8715"/>
      <c r="H8715"/>
      <c r="I8715"/>
      <c r="J8715"/>
      <c r="K8715"/>
    </row>
    <row r="8716" spans="1:11" x14ac:dyDescent="0.2">
      <c r="A8716"/>
      <c r="B8716"/>
      <c r="C8716"/>
      <c r="D8716"/>
      <c r="E8716"/>
      <c r="F8716"/>
      <c r="G8716"/>
      <c r="H8716"/>
      <c r="I8716"/>
      <c r="J8716"/>
      <c r="K8716"/>
    </row>
    <row r="8717" spans="1:11" x14ac:dyDescent="0.2">
      <c r="A8717"/>
      <c r="B8717"/>
      <c r="C8717"/>
      <c r="D8717"/>
      <c r="E8717"/>
      <c r="F8717"/>
      <c r="G8717"/>
      <c r="H8717"/>
      <c r="I8717"/>
      <c r="J8717"/>
      <c r="K8717"/>
    </row>
    <row r="8718" spans="1:11" x14ac:dyDescent="0.2">
      <c r="A8718"/>
      <c r="B8718"/>
      <c r="C8718"/>
      <c r="D8718"/>
      <c r="E8718"/>
      <c r="F8718"/>
      <c r="G8718"/>
      <c r="H8718"/>
      <c r="I8718"/>
      <c r="J8718"/>
      <c r="K8718"/>
    </row>
    <row r="8719" spans="1:11" x14ac:dyDescent="0.2">
      <c r="A8719"/>
      <c r="B8719"/>
      <c r="C8719"/>
      <c r="D8719"/>
      <c r="E8719"/>
      <c r="F8719"/>
      <c r="G8719"/>
      <c r="H8719"/>
      <c r="I8719"/>
      <c r="J8719"/>
      <c r="K8719"/>
    </row>
    <row r="8720" spans="1:11" x14ac:dyDescent="0.2">
      <c r="A8720"/>
      <c r="B8720"/>
      <c r="C8720"/>
      <c r="D8720"/>
      <c r="E8720"/>
      <c r="F8720"/>
      <c r="G8720"/>
      <c r="H8720"/>
      <c r="I8720"/>
      <c r="J8720"/>
      <c r="K8720"/>
    </row>
    <row r="8721" spans="1:11" x14ac:dyDescent="0.2">
      <c r="A8721"/>
      <c r="B8721"/>
      <c r="C8721"/>
      <c r="D8721"/>
      <c r="E8721"/>
      <c r="F8721"/>
      <c r="G8721"/>
      <c r="H8721"/>
      <c r="I8721"/>
      <c r="J8721"/>
      <c r="K8721"/>
    </row>
    <row r="8722" spans="1:11" x14ac:dyDescent="0.2">
      <c r="A8722"/>
      <c r="B8722"/>
      <c r="C8722"/>
      <c r="D8722"/>
      <c r="E8722"/>
      <c r="F8722"/>
      <c r="G8722"/>
      <c r="H8722"/>
      <c r="I8722"/>
      <c r="J8722"/>
      <c r="K8722"/>
    </row>
    <row r="8723" spans="1:11" x14ac:dyDescent="0.2">
      <c r="A8723"/>
      <c r="B8723"/>
      <c r="C8723"/>
      <c r="D8723"/>
      <c r="E8723"/>
      <c r="F8723"/>
      <c r="G8723"/>
      <c r="H8723"/>
      <c r="I8723"/>
      <c r="J8723"/>
      <c r="K8723"/>
    </row>
    <row r="8724" spans="1:11" x14ac:dyDescent="0.2">
      <c r="A8724"/>
      <c r="B8724"/>
      <c r="C8724"/>
      <c r="D8724"/>
      <c r="E8724"/>
      <c r="F8724"/>
      <c r="G8724"/>
      <c r="H8724"/>
      <c r="I8724"/>
      <c r="J8724"/>
      <c r="K8724"/>
    </row>
    <row r="8725" spans="1:11" x14ac:dyDescent="0.2">
      <c r="A8725"/>
      <c r="B8725"/>
      <c r="C8725"/>
      <c r="D8725"/>
      <c r="E8725"/>
      <c r="F8725"/>
      <c r="G8725"/>
      <c r="H8725"/>
      <c r="I8725"/>
      <c r="J8725"/>
      <c r="K8725"/>
    </row>
    <row r="8726" spans="1:11" x14ac:dyDescent="0.2">
      <c r="A8726"/>
      <c r="B8726"/>
      <c r="C8726"/>
      <c r="D8726"/>
      <c r="E8726"/>
      <c r="F8726"/>
      <c r="G8726"/>
      <c r="H8726"/>
      <c r="I8726"/>
      <c r="J8726"/>
      <c r="K8726"/>
    </row>
    <row r="8727" spans="1:11" x14ac:dyDescent="0.2">
      <c r="A8727"/>
      <c r="B8727"/>
      <c r="C8727"/>
      <c r="D8727"/>
      <c r="E8727"/>
      <c r="F8727"/>
      <c r="G8727"/>
      <c r="H8727"/>
      <c r="I8727"/>
      <c r="J8727"/>
      <c r="K8727"/>
    </row>
    <row r="8728" spans="1:11" x14ac:dyDescent="0.2">
      <c r="A8728"/>
      <c r="B8728"/>
      <c r="C8728"/>
      <c r="D8728"/>
      <c r="E8728"/>
      <c r="F8728"/>
      <c r="G8728"/>
      <c r="H8728"/>
      <c r="I8728"/>
      <c r="J8728"/>
      <c r="K8728"/>
    </row>
    <row r="8729" spans="1:11" x14ac:dyDescent="0.2">
      <c r="A8729"/>
      <c r="B8729"/>
      <c r="C8729"/>
      <c r="D8729"/>
      <c r="E8729"/>
      <c r="F8729"/>
      <c r="G8729"/>
      <c r="H8729"/>
      <c r="I8729"/>
      <c r="J8729"/>
      <c r="K8729"/>
    </row>
    <row r="8730" spans="1:11" x14ac:dyDescent="0.2">
      <c r="A8730"/>
      <c r="B8730"/>
      <c r="C8730"/>
      <c r="D8730"/>
      <c r="E8730"/>
      <c r="F8730"/>
      <c r="G8730"/>
      <c r="H8730"/>
      <c r="I8730"/>
      <c r="J8730"/>
      <c r="K8730"/>
    </row>
    <row r="8731" spans="1:11" x14ac:dyDescent="0.2">
      <c r="A8731"/>
      <c r="B8731"/>
      <c r="C8731"/>
      <c r="D8731"/>
      <c r="E8731"/>
      <c r="F8731"/>
      <c r="G8731"/>
      <c r="H8731"/>
      <c r="I8731"/>
      <c r="J8731"/>
      <c r="K8731"/>
    </row>
    <row r="8732" spans="1:11" x14ac:dyDescent="0.2">
      <c r="A8732"/>
      <c r="B8732"/>
      <c r="C8732"/>
      <c r="D8732"/>
      <c r="E8732"/>
      <c r="F8732"/>
      <c r="G8732"/>
      <c r="H8732"/>
      <c r="I8732"/>
      <c r="J8732"/>
      <c r="K8732"/>
    </row>
    <row r="8733" spans="1:11" x14ac:dyDescent="0.2">
      <c r="A8733"/>
      <c r="B8733"/>
      <c r="C8733"/>
      <c r="D8733"/>
      <c r="E8733"/>
      <c r="F8733"/>
      <c r="G8733"/>
      <c r="H8733"/>
      <c r="I8733"/>
      <c r="J8733"/>
      <c r="K8733"/>
    </row>
    <row r="8734" spans="1:11" x14ac:dyDescent="0.2">
      <c r="A8734"/>
      <c r="B8734"/>
      <c r="C8734"/>
      <c r="D8734"/>
      <c r="E8734"/>
      <c r="F8734"/>
      <c r="G8734"/>
      <c r="H8734"/>
      <c r="I8734"/>
      <c r="J8734"/>
      <c r="K8734"/>
    </row>
    <row r="8735" spans="1:11" x14ac:dyDescent="0.2">
      <c r="A8735"/>
      <c r="B8735"/>
      <c r="C8735"/>
      <c r="D8735"/>
      <c r="E8735"/>
      <c r="F8735"/>
      <c r="G8735"/>
      <c r="H8735"/>
      <c r="I8735"/>
      <c r="J8735"/>
      <c r="K8735"/>
    </row>
    <row r="8736" spans="1:11" x14ac:dyDescent="0.2">
      <c r="A8736"/>
      <c r="B8736"/>
      <c r="C8736"/>
      <c r="D8736"/>
      <c r="E8736"/>
      <c r="F8736"/>
      <c r="G8736"/>
      <c r="H8736"/>
      <c r="I8736"/>
      <c r="J8736"/>
      <c r="K8736"/>
    </row>
    <row r="8737" spans="1:11" x14ac:dyDescent="0.2">
      <c r="A8737"/>
      <c r="B8737"/>
      <c r="C8737"/>
      <c r="D8737"/>
      <c r="E8737"/>
      <c r="F8737"/>
      <c r="G8737"/>
      <c r="H8737"/>
      <c r="I8737"/>
      <c r="J8737"/>
      <c r="K8737"/>
    </row>
    <row r="8738" spans="1:11" x14ac:dyDescent="0.2">
      <c r="A8738"/>
      <c r="B8738"/>
      <c r="C8738"/>
      <c r="D8738"/>
      <c r="E8738"/>
      <c r="F8738"/>
      <c r="G8738"/>
      <c r="H8738"/>
      <c r="I8738"/>
      <c r="J8738"/>
      <c r="K8738"/>
    </row>
    <row r="8739" spans="1:11" x14ac:dyDescent="0.2">
      <c r="A8739"/>
      <c r="B8739"/>
      <c r="C8739"/>
      <c r="D8739"/>
      <c r="E8739"/>
      <c r="F8739"/>
      <c r="G8739"/>
      <c r="H8739"/>
      <c r="I8739"/>
      <c r="J8739"/>
      <c r="K8739"/>
    </row>
    <row r="8740" spans="1:11" x14ac:dyDescent="0.2">
      <c r="A8740"/>
      <c r="B8740"/>
      <c r="C8740"/>
      <c r="D8740"/>
      <c r="E8740"/>
      <c r="F8740"/>
      <c r="G8740"/>
      <c r="H8740"/>
      <c r="I8740"/>
      <c r="J8740"/>
      <c r="K8740"/>
    </row>
    <row r="8741" spans="1:11" x14ac:dyDescent="0.2">
      <c r="A8741"/>
      <c r="B8741"/>
      <c r="C8741"/>
      <c r="D8741"/>
      <c r="E8741"/>
      <c r="F8741"/>
      <c r="G8741"/>
      <c r="H8741"/>
      <c r="I8741"/>
      <c r="J8741"/>
      <c r="K8741"/>
    </row>
    <row r="8742" spans="1:11" x14ac:dyDescent="0.2">
      <c r="A8742"/>
      <c r="B8742"/>
      <c r="C8742"/>
      <c r="D8742"/>
      <c r="E8742"/>
      <c r="F8742"/>
      <c r="G8742"/>
      <c r="H8742"/>
      <c r="I8742"/>
      <c r="J8742"/>
      <c r="K8742"/>
    </row>
    <row r="8743" spans="1:11" x14ac:dyDescent="0.2">
      <c r="A8743"/>
      <c r="B8743"/>
      <c r="C8743"/>
      <c r="D8743"/>
      <c r="E8743"/>
      <c r="F8743"/>
      <c r="G8743"/>
      <c r="H8743"/>
      <c r="I8743"/>
      <c r="J8743"/>
      <c r="K8743"/>
    </row>
    <row r="8744" spans="1:11" x14ac:dyDescent="0.2">
      <c r="A8744"/>
      <c r="B8744"/>
      <c r="C8744"/>
      <c r="D8744"/>
      <c r="E8744"/>
      <c r="F8744"/>
      <c r="G8744"/>
      <c r="H8744"/>
      <c r="I8744"/>
      <c r="J8744"/>
      <c r="K8744"/>
    </row>
    <row r="8745" spans="1:11" x14ac:dyDescent="0.2">
      <c r="A8745"/>
      <c r="B8745"/>
      <c r="C8745"/>
      <c r="D8745"/>
      <c r="E8745"/>
      <c r="F8745"/>
      <c r="G8745"/>
      <c r="H8745"/>
      <c r="I8745"/>
      <c r="J8745"/>
      <c r="K8745"/>
    </row>
    <row r="8746" spans="1:11" x14ac:dyDescent="0.2">
      <c r="A8746"/>
      <c r="B8746"/>
      <c r="C8746"/>
      <c r="D8746"/>
      <c r="E8746"/>
      <c r="F8746"/>
      <c r="G8746"/>
      <c r="H8746"/>
      <c r="I8746"/>
      <c r="J8746"/>
      <c r="K8746"/>
    </row>
    <row r="8747" spans="1:11" x14ac:dyDescent="0.2">
      <c r="A8747"/>
      <c r="B8747"/>
      <c r="C8747"/>
      <c r="D8747"/>
      <c r="E8747"/>
      <c r="F8747"/>
      <c r="G8747"/>
      <c r="H8747"/>
      <c r="I8747"/>
      <c r="J8747"/>
      <c r="K8747"/>
    </row>
    <row r="8748" spans="1:11" x14ac:dyDescent="0.2">
      <c r="A8748"/>
      <c r="B8748"/>
      <c r="C8748"/>
      <c r="D8748"/>
      <c r="E8748"/>
      <c r="F8748"/>
      <c r="G8748"/>
      <c r="H8748"/>
      <c r="I8748"/>
      <c r="J8748"/>
      <c r="K8748"/>
    </row>
    <row r="8749" spans="1:11" x14ac:dyDescent="0.2">
      <c r="A8749"/>
      <c r="B8749"/>
      <c r="C8749"/>
      <c r="D8749"/>
      <c r="E8749"/>
      <c r="F8749"/>
      <c r="G8749"/>
      <c r="H8749"/>
      <c r="I8749"/>
      <c r="J8749"/>
      <c r="K8749"/>
    </row>
    <row r="8750" spans="1:11" x14ac:dyDescent="0.2">
      <c r="A8750"/>
      <c r="B8750"/>
      <c r="C8750"/>
      <c r="D8750"/>
      <c r="E8750"/>
      <c r="F8750"/>
      <c r="G8750"/>
      <c r="H8750"/>
      <c r="I8750"/>
      <c r="J8750"/>
      <c r="K8750"/>
    </row>
    <row r="8751" spans="1:11" x14ac:dyDescent="0.2">
      <c r="A8751"/>
      <c r="B8751"/>
      <c r="C8751"/>
      <c r="D8751"/>
      <c r="E8751"/>
      <c r="F8751"/>
      <c r="G8751"/>
      <c r="H8751"/>
      <c r="I8751"/>
      <c r="J8751"/>
      <c r="K8751"/>
    </row>
    <row r="8752" spans="1:11" x14ac:dyDescent="0.2">
      <c r="A8752"/>
      <c r="B8752"/>
      <c r="C8752"/>
      <c r="D8752"/>
      <c r="E8752"/>
      <c r="F8752"/>
      <c r="G8752"/>
      <c r="H8752"/>
      <c r="I8752"/>
      <c r="J8752"/>
      <c r="K8752"/>
    </row>
    <row r="8753" spans="1:11" x14ac:dyDescent="0.2">
      <c r="A8753"/>
      <c r="B8753"/>
      <c r="C8753"/>
      <c r="D8753"/>
      <c r="E8753"/>
      <c r="F8753"/>
      <c r="G8753"/>
      <c r="H8753"/>
      <c r="I8753"/>
      <c r="J8753"/>
      <c r="K8753"/>
    </row>
    <row r="8754" spans="1:11" x14ac:dyDescent="0.2">
      <c r="A8754"/>
      <c r="B8754"/>
      <c r="C8754"/>
      <c r="D8754"/>
      <c r="E8754"/>
      <c r="F8754"/>
      <c r="G8754"/>
      <c r="H8754"/>
      <c r="I8754"/>
      <c r="J8754"/>
      <c r="K8754"/>
    </row>
    <row r="8755" spans="1:11" x14ac:dyDescent="0.2">
      <c r="A8755"/>
      <c r="B8755"/>
      <c r="C8755"/>
      <c r="D8755"/>
      <c r="E8755"/>
      <c r="F8755"/>
      <c r="G8755"/>
      <c r="H8755"/>
      <c r="I8755"/>
      <c r="J8755"/>
      <c r="K8755"/>
    </row>
    <row r="8756" spans="1:11" x14ac:dyDescent="0.2">
      <c r="A8756"/>
      <c r="B8756"/>
      <c r="C8756"/>
      <c r="D8756"/>
      <c r="E8756"/>
      <c r="F8756"/>
      <c r="G8756"/>
      <c r="H8756"/>
      <c r="I8756"/>
      <c r="J8756"/>
      <c r="K8756"/>
    </row>
    <row r="8757" spans="1:11" x14ac:dyDescent="0.2">
      <c r="A8757"/>
      <c r="B8757"/>
      <c r="C8757"/>
      <c r="D8757"/>
      <c r="E8757"/>
      <c r="F8757"/>
      <c r="G8757"/>
      <c r="H8757"/>
      <c r="I8757"/>
      <c r="J8757"/>
      <c r="K8757"/>
    </row>
    <row r="8758" spans="1:11" x14ac:dyDescent="0.2">
      <c r="A8758"/>
      <c r="B8758"/>
      <c r="C8758"/>
      <c r="D8758"/>
      <c r="E8758"/>
      <c r="F8758"/>
      <c r="G8758"/>
      <c r="H8758"/>
      <c r="I8758"/>
      <c r="J8758"/>
      <c r="K8758"/>
    </row>
    <row r="8759" spans="1:11" x14ac:dyDescent="0.2">
      <c r="A8759"/>
      <c r="B8759"/>
      <c r="C8759"/>
      <c r="D8759"/>
      <c r="E8759"/>
      <c r="F8759"/>
      <c r="G8759"/>
      <c r="H8759"/>
      <c r="I8759"/>
      <c r="J8759"/>
      <c r="K8759"/>
    </row>
    <row r="8760" spans="1:11" x14ac:dyDescent="0.2">
      <c r="A8760"/>
      <c r="B8760"/>
      <c r="C8760"/>
      <c r="D8760"/>
      <c r="E8760"/>
      <c r="F8760"/>
      <c r="G8760"/>
      <c r="H8760"/>
      <c r="I8760"/>
      <c r="J8760"/>
      <c r="K8760"/>
    </row>
    <row r="8761" spans="1:11" x14ac:dyDescent="0.2">
      <c r="A8761"/>
      <c r="B8761"/>
      <c r="C8761"/>
      <c r="D8761"/>
      <c r="E8761"/>
      <c r="F8761"/>
      <c r="G8761"/>
      <c r="H8761"/>
      <c r="I8761"/>
      <c r="J8761"/>
      <c r="K8761"/>
    </row>
    <row r="8762" spans="1:11" x14ac:dyDescent="0.2">
      <c r="A8762"/>
      <c r="B8762"/>
      <c r="C8762"/>
      <c r="D8762"/>
      <c r="E8762"/>
      <c r="F8762"/>
      <c r="G8762"/>
      <c r="H8762"/>
      <c r="I8762"/>
      <c r="J8762"/>
      <c r="K8762"/>
    </row>
    <row r="8763" spans="1:11" x14ac:dyDescent="0.2">
      <c r="A8763"/>
      <c r="B8763"/>
      <c r="C8763"/>
      <c r="D8763"/>
      <c r="E8763"/>
      <c r="F8763"/>
      <c r="G8763"/>
      <c r="H8763"/>
      <c r="I8763"/>
      <c r="J8763"/>
      <c r="K8763"/>
    </row>
    <row r="8764" spans="1:11" x14ac:dyDescent="0.2">
      <c r="A8764"/>
      <c r="B8764"/>
      <c r="C8764"/>
      <c r="D8764"/>
      <c r="E8764"/>
      <c r="F8764"/>
      <c r="G8764"/>
      <c r="H8764"/>
      <c r="I8764"/>
      <c r="J8764"/>
      <c r="K8764"/>
    </row>
    <row r="8765" spans="1:11" x14ac:dyDescent="0.2">
      <c r="A8765"/>
      <c r="B8765"/>
      <c r="C8765"/>
      <c r="D8765"/>
      <c r="E8765"/>
      <c r="F8765"/>
      <c r="G8765"/>
      <c r="H8765"/>
      <c r="I8765"/>
      <c r="J8765"/>
      <c r="K8765"/>
    </row>
    <row r="8766" spans="1:11" x14ac:dyDescent="0.2">
      <c r="A8766"/>
      <c r="B8766"/>
      <c r="C8766"/>
      <c r="D8766"/>
      <c r="E8766"/>
      <c r="F8766"/>
      <c r="G8766"/>
      <c r="H8766"/>
      <c r="I8766"/>
      <c r="J8766"/>
      <c r="K8766"/>
    </row>
    <row r="8767" spans="1:11" x14ac:dyDescent="0.2">
      <c r="A8767"/>
      <c r="B8767"/>
      <c r="C8767"/>
      <c r="D8767"/>
      <c r="E8767"/>
      <c r="F8767"/>
      <c r="G8767"/>
      <c r="H8767"/>
      <c r="I8767"/>
      <c r="J8767"/>
      <c r="K8767"/>
    </row>
    <row r="8768" spans="1:11" x14ac:dyDescent="0.2">
      <c r="A8768"/>
      <c r="B8768"/>
      <c r="C8768"/>
      <c r="D8768"/>
      <c r="E8768"/>
      <c r="F8768"/>
      <c r="G8768"/>
      <c r="H8768"/>
      <c r="I8768"/>
      <c r="J8768"/>
      <c r="K8768"/>
    </row>
    <row r="8769" spans="1:11" x14ac:dyDescent="0.2">
      <c r="A8769"/>
      <c r="B8769"/>
      <c r="C8769"/>
      <c r="D8769"/>
      <c r="E8769"/>
      <c r="F8769"/>
      <c r="G8769"/>
      <c r="H8769"/>
      <c r="I8769"/>
      <c r="J8769"/>
      <c r="K8769"/>
    </row>
    <row r="8770" spans="1:11" x14ac:dyDescent="0.2">
      <c r="A8770"/>
      <c r="B8770"/>
      <c r="C8770"/>
      <c r="D8770"/>
      <c r="E8770"/>
      <c r="F8770"/>
      <c r="G8770"/>
      <c r="H8770"/>
      <c r="I8770"/>
      <c r="J8770"/>
      <c r="K8770"/>
    </row>
    <row r="8771" spans="1:11" x14ac:dyDescent="0.2">
      <c r="A8771"/>
      <c r="B8771"/>
      <c r="C8771"/>
      <c r="D8771"/>
      <c r="E8771"/>
      <c r="F8771"/>
      <c r="G8771"/>
      <c r="H8771"/>
      <c r="I8771"/>
      <c r="J8771"/>
      <c r="K8771"/>
    </row>
    <row r="8772" spans="1:11" x14ac:dyDescent="0.2">
      <c r="A8772"/>
      <c r="B8772"/>
      <c r="C8772"/>
      <c r="D8772"/>
      <c r="E8772"/>
      <c r="F8772"/>
      <c r="G8772"/>
      <c r="H8772"/>
      <c r="I8772"/>
      <c r="J8772"/>
      <c r="K8772"/>
    </row>
    <row r="8773" spans="1:11" x14ac:dyDescent="0.2">
      <c r="A8773"/>
      <c r="B8773"/>
      <c r="C8773"/>
      <c r="D8773"/>
      <c r="E8773"/>
      <c r="F8773"/>
      <c r="G8773"/>
      <c r="H8773"/>
      <c r="I8773"/>
      <c r="J8773"/>
      <c r="K8773"/>
    </row>
    <row r="8774" spans="1:11" x14ac:dyDescent="0.2">
      <c r="A8774"/>
      <c r="B8774"/>
      <c r="C8774"/>
      <c r="D8774"/>
      <c r="E8774"/>
      <c r="F8774"/>
      <c r="G8774"/>
      <c r="H8774"/>
      <c r="I8774"/>
      <c r="J8774"/>
      <c r="K8774"/>
    </row>
    <row r="8775" spans="1:11" x14ac:dyDescent="0.2">
      <c r="A8775"/>
      <c r="B8775"/>
      <c r="C8775"/>
      <c r="D8775"/>
      <c r="E8775"/>
      <c r="F8775"/>
      <c r="G8775"/>
      <c r="H8775"/>
      <c r="I8775"/>
      <c r="J8775"/>
      <c r="K8775"/>
    </row>
    <row r="8776" spans="1:11" x14ac:dyDescent="0.2">
      <c r="A8776"/>
      <c r="B8776"/>
      <c r="C8776"/>
      <c r="D8776"/>
      <c r="E8776"/>
      <c r="F8776"/>
      <c r="G8776"/>
      <c r="H8776"/>
      <c r="I8776"/>
      <c r="J8776"/>
      <c r="K8776"/>
    </row>
    <row r="8777" spans="1:11" x14ac:dyDescent="0.2">
      <c r="A8777"/>
      <c r="B8777"/>
      <c r="C8777"/>
      <c r="D8777"/>
      <c r="E8777"/>
      <c r="F8777"/>
      <c r="G8777"/>
      <c r="H8777"/>
      <c r="I8777"/>
      <c r="J8777"/>
      <c r="K8777"/>
    </row>
    <row r="8778" spans="1:11" x14ac:dyDescent="0.2">
      <c r="A8778"/>
      <c r="B8778"/>
      <c r="C8778"/>
      <c r="D8778"/>
      <c r="E8778"/>
      <c r="F8778"/>
      <c r="G8778"/>
      <c r="H8778"/>
      <c r="I8778"/>
      <c r="J8778"/>
      <c r="K8778"/>
    </row>
    <row r="8779" spans="1:11" x14ac:dyDescent="0.2">
      <c r="A8779"/>
      <c r="B8779"/>
      <c r="C8779"/>
      <c r="D8779"/>
      <c r="E8779"/>
      <c r="F8779"/>
      <c r="G8779"/>
      <c r="H8779"/>
      <c r="I8779"/>
      <c r="J8779"/>
      <c r="K8779"/>
    </row>
    <row r="8780" spans="1:11" x14ac:dyDescent="0.2">
      <c r="A8780"/>
      <c r="B8780"/>
      <c r="C8780"/>
      <c r="D8780"/>
      <c r="E8780"/>
      <c r="F8780"/>
      <c r="G8780"/>
      <c r="H8780"/>
      <c r="I8780"/>
      <c r="J8780"/>
      <c r="K8780"/>
    </row>
    <row r="8781" spans="1:11" x14ac:dyDescent="0.2">
      <c r="A8781"/>
      <c r="B8781"/>
      <c r="C8781"/>
      <c r="D8781"/>
      <c r="E8781"/>
      <c r="F8781"/>
      <c r="G8781"/>
      <c r="H8781"/>
      <c r="I8781"/>
      <c r="J8781"/>
      <c r="K8781"/>
    </row>
    <row r="8782" spans="1:11" x14ac:dyDescent="0.2">
      <c r="A8782"/>
      <c r="B8782"/>
      <c r="C8782"/>
      <c r="D8782"/>
      <c r="E8782"/>
      <c r="F8782"/>
      <c r="G8782"/>
      <c r="H8782"/>
      <c r="I8782"/>
      <c r="J8782"/>
      <c r="K8782"/>
    </row>
    <row r="8783" spans="1:11" x14ac:dyDescent="0.2">
      <c r="A8783"/>
      <c r="B8783"/>
      <c r="C8783"/>
      <c r="D8783"/>
      <c r="E8783"/>
      <c r="F8783"/>
      <c r="G8783"/>
      <c r="H8783"/>
      <c r="I8783"/>
      <c r="J8783"/>
      <c r="K8783"/>
    </row>
    <row r="8784" spans="1:11" x14ac:dyDescent="0.2">
      <c r="A8784"/>
      <c r="B8784"/>
      <c r="C8784"/>
      <c r="D8784"/>
      <c r="E8784"/>
      <c r="F8784"/>
      <c r="G8784"/>
      <c r="H8784"/>
      <c r="I8784"/>
      <c r="J8784"/>
      <c r="K8784"/>
    </row>
    <row r="8785" spans="1:11" x14ac:dyDescent="0.2">
      <c r="A8785"/>
      <c r="B8785"/>
      <c r="C8785"/>
      <c r="D8785"/>
      <c r="E8785"/>
      <c r="F8785"/>
      <c r="G8785"/>
      <c r="H8785"/>
      <c r="I8785"/>
      <c r="J8785"/>
      <c r="K8785"/>
    </row>
    <row r="8786" spans="1:11" x14ac:dyDescent="0.2">
      <c r="A8786"/>
      <c r="B8786"/>
      <c r="C8786"/>
      <c r="D8786"/>
      <c r="E8786"/>
      <c r="F8786"/>
      <c r="G8786"/>
      <c r="H8786"/>
      <c r="I8786"/>
      <c r="J8786"/>
      <c r="K8786"/>
    </row>
    <row r="8787" spans="1:11" x14ac:dyDescent="0.2">
      <c r="A8787"/>
      <c r="B8787"/>
      <c r="C8787"/>
      <c r="D8787"/>
      <c r="E8787"/>
      <c r="F8787"/>
      <c r="G8787"/>
      <c r="H8787"/>
      <c r="I8787"/>
      <c r="J8787"/>
      <c r="K8787"/>
    </row>
    <row r="8788" spans="1:11" x14ac:dyDescent="0.2">
      <c r="A8788"/>
      <c r="B8788"/>
      <c r="C8788"/>
      <c r="D8788"/>
      <c r="E8788"/>
      <c r="F8788"/>
      <c r="G8788"/>
      <c r="H8788"/>
      <c r="I8788"/>
      <c r="J8788"/>
      <c r="K8788"/>
    </row>
    <row r="8789" spans="1:11" x14ac:dyDescent="0.2">
      <c r="A8789"/>
      <c r="B8789"/>
      <c r="C8789"/>
      <c r="D8789"/>
      <c r="E8789"/>
      <c r="F8789"/>
      <c r="G8789"/>
      <c r="H8789"/>
      <c r="I8789"/>
      <c r="J8789"/>
      <c r="K8789"/>
    </row>
    <row r="8790" spans="1:11" x14ac:dyDescent="0.2">
      <c r="A8790"/>
      <c r="B8790"/>
      <c r="C8790"/>
      <c r="D8790"/>
      <c r="E8790"/>
      <c r="F8790"/>
      <c r="G8790"/>
      <c r="H8790"/>
      <c r="I8790"/>
      <c r="J8790"/>
      <c r="K8790"/>
    </row>
    <row r="8791" spans="1:11" x14ac:dyDescent="0.2">
      <c r="A8791"/>
      <c r="B8791"/>
      <c r="C8791"/>
      <c r="D8791"/>
      <c r="E8791"/>
      <c r="F8791"/>
      <c r="G8791"/>
      <c r="H8791"/>
      <c r="I8791"/>
      <c r="J8791"/>
      <c r="K8791"/>
    </row>
    <row r="8792" spans="1:11" x14ac:dyDescent="0.2">
      <c r="A8792"/>
      <c r="B8792"/>
      <c r="C8792"/>
      <c r="D8792"/>
      <c r="E8792"/>
      <c r="F8792"/>
      <c r="G8792"/>
      <c r="H8792"/>
      <c r="I8792"/>
      <c r="J8792"/>
      <c r="K8792"/>
    </row>
    <row r="8793" spans="1:11" x14ac:dyDescent="0.2">
      <c r="A8793"/>
      <c r="B8793"/>
      <c r="C8793"/>
      <c r="D8793"/>
      <c r="E8793"/>
      <c r="F8793"/>
      <c r="G8793"/>
      <c r="H8793"/>
      <c r="I8793"/>
      <c r="J8793"/>
      <c r="K8793"/>
    </row>
    <row r="8794" spans="1:11" x14ac:dyDescent="0.2">
      <c r="A8794"/>
      <c r="B8794"/>
      <c r="C8794"/>
      <c r="D8794"/>
      <c r="E8794"/>
      <c r="F8794"/>
      <c r="G8794"/>
      <c r="H8794"/>
      <c r="I8794"/>
      <c r="J8794"/>
      <c r="K8794"/>
    </row>
    <row r="8795" spans="1:11" x14ac:dyDescent="0.2">
      <c r="A8795"/>
      <c r="B8795"/>
      <c r="C8795"/>
      <c r="D8795"/>
      <c r="E8795"/>
      <c r="F8795"/>
      <c r="G8795"/>
      <c r="H8795"/>
      <c r="I8795"/>
      <c r="J8795"/>
      <c r="K8795"/>
    </row>
    <row r="8796" spans="1:11" x14ac:dyDescent="0.2">
      <c r="A8796"/>
      <c r="B8796"/>
      <c r="C8796"/>
      <c r="D8796"/>
      <c r="E8796"/>
      <c r="F8796"/>
      <c r="G8796"/>
      <c r="H8796"/>
      <c r="I8796"/>
      <c r="J8796"/>
      <c r="K8796"/>
    </row>
    <row r="8797" spans="1:11" x14ac:dyDescent="0.2">
      <c r="A8797"/>
      <c r="B8797"/>
      <c r="C8797"/>
      <c r="D8797"/>
      <c r="E8797"/>
      <c r="F8797"/>
      <c r="G8797"/>
      <c r="H8797"/>
      <c r="I8797"/>
      <c r="J8797"/>
      <c r="K8797"/>
    </row>
    <row r="8798" spans="1:11" x14ac:dyDescent="0.2">
      <c r="A8798"/>
      <c r="B8798"/>
      <c r="C8798"/>
      <c r="D8798"/>
      <c r="E8798"/>
      <c r="F8798"/>
      <c r="G8798"/>
      <c r="H8798"/>
      <c r="I8798"/>
      <c r="J8798"/>
      <c r="K8798"/>
    </row>
    <row r="8799" spans="1:11" x14ac:dyDescent="0.2">
      <c r="A8799"/>
      <c r="B8799"/>
      <c r="C8799"/>
      <c r="D8799"/>
      <c r="E8799"/>
      <c r="F8799"/>
      <c r="G8799"/>
      <c r="H8799"/>
      <c r="I8799"/>
      <c r="J8799"/>
      <c r="K8799"/>
    </row>
    <row r="8800" spans="1:11" x14ac:dyDescent="0.2">
      <c r="A8800"/>
      <c r="B8800"/>
      <c r="C8800"/>
      <c r="D8800"/>
      <c r="E8800"/>
      <c r="F8800"/>
      <c r="G8800"/>
      <c r="H8800"/>
      <c r="I8800"/>
      <c r="J8800"/>
      <c r="K8800"/>
    </row>
    <row r="8801" spans="1:11" x14ac:dyDescent="0.2">
      <c r="A8801"/>
      <c r="B8801"/>
      <c r="C8801"/>
      <c r="D8801"/>
      <c r="E8801"/>
      <c r="F8801"/>
      <c r="G8801"/>
      <c r="H8801"/>
      <c r="I8801"/>
      <c r="J8801"/>
      <c r="K8801"/>
    </row>
    <row r="8802" spans="1:11" x14ac:dyDescent="0.2">
      <c r="A8802"/>
      <c r="B8802"/>
      <c r="C8802"/>
      <c r="D8802"/>
      <c r="E8802"/>
      <c r="F8802"/>
      <c r="G8802"/>
      <c r="H8802"/>
      <c r="I8802"/>
      <c r="J8802"/>
      <c r="K8802"/>
    </row>
    <row r="8803" spans="1:11" x14ac:dyDescent="0.2">
      <c r="A8803"/>
      <c r="B8803"/>
      <c r="C8803"/>
      <c r="D8803"/>
      <c r="E8803"/>
      <c r="F8803"/>
      <c r="G8803"/>
      <c r="H8803"/>
      <c r="I8803"/>
      <c r="J8803"/>
      <c r="K8803"/>
    </row>
    <row r="8804" spans="1:11" x14ac:dyDescent="0.2">
      <c r="A8804"/>
      <c r="B8804"/>
      <c r="C8804"/>
      <c r="D8804"/>
      <c r="E8804"/>
      <c r="F8804"/>
      <c r="G8804"/>
      <c r="H8804"/>
      <c r="I8804"/>
      <c r="J8804"/>
      <c r="K8804"/>
    </row>
    <row r="8805" spans="1:11" x14ac:dyDescent="0.2">
      <c r="A8805"/>
      <c r="B8805"/>
      <c r="C8805"/>
      <c r="D8805"/>
      <c r="E8805"/>
      <c r="F8805"/>
      <c r="G8805"/>
      <c r="H8805"/>
      <c r="I8805"/>
      <c r="J8805"/>
      <c r="K8805"/>
    </row>
    <row r="8806" spans="1:11" x14ac:dyDescent="0.2">
      <c r="A8806"/>
      <c r="B8806"/>
      <c r="C8806"/>
      <c r="D8806"/>
      <c r="E8806"/>
      <c r="F8806"/>
      <c r="G8806"/>
      <c r="H8806"/>
      <c r="I8806"/>
      <c r="J8806"/>
      <c r="K8806"/>
    </row>
    <row r="8807" spans="1:11" x14ac:dyDescent="0.2">
      <c r="A8807"/>
      <c r="B8807"/>
      <c r="C8807"/>
      <c r="D8807"/>
      <c r="E8807"/>
      <c r="F8807"/>
      <c r="G8807"/>
      <c r="H8807"/>
      <c r="I8807"/>
      <c r="J8807"/>
      <c r="K8807"/>
    </row>
    <row r="8808" spans="1:11" x14ac:dyDescent="0.2">
      <c r="A8808"/>
      <c r="B8808"/>
      <c r="C8808"/>
      <c r="D8808"/>
      <c r="E8808"/>
      <c r="F8808"/>
      <c r="G8808"/>
      <c r="H8808"/>
      <c r="I8808"/>
      <c r="J8808"/>
      <c r="K8808"/>
    </row>
    <row r="8809" spans="1:11" x14ac:dyDescent="0.2">
      <c r="A8809"/>
      <c r="B8809"/>
      <c r="C8809"/>
      <c r="D8809"/>
      <c r="E8809"/>
      <c r="F8809"/>
      <c r="G8809"/>
      <c r="H8809"/>
      <c r="I8809"/>
      <c r="J8809"/>
      <c r="K8809"/>
    </row>
    <row r="8810" spans="1:11" x14ac:dyDescent="0.2">
      <c r="A8810"/>
      <c r="B8810"/>
      <c r="C8810"/>
      <c r="D8810"/>
      <c r="E8810"/>
      <c r="F8810"/>
      <c r="G8810"/>
      <c r="H8810"/>
      <c r="I8810"/>
      <c r="J8810"/>
      <c r="K8810"/>
    </row>
    <row r="8811" spans="1:11" x14ac:dyDescent="0.2">
      <c r="A8811"/>
      <c r="B8811"/>
      <c r="C8811"/>
      <c r="D8811"/>
      <c r="E8811"/>
      <c r="F8811"/>
      <c r="G8811"/>
      <c r="H8811"/>
      <c r="I8811"/>
      <c r="J8811"/>
      <c r="K8811"/>
    </row>
    <row r="8812" spans="1:11" x14ac:dyDescent="0.2">
      <c r="A8812"/>
      <c r="B8812"/>
      <c r="C8812"/>
      <c r="D8812"/>
      <c r="E8812"/>
      <c r="F8812"/>
      <c r="G8812"/>
      <c r="H8812"/>
      <c r="I8812"/>
      <c r="J8812"/>
      <c r="K8812"/>
    </row>
    <row r="8813" spans="1:11" x14ac:dyDescent="0.2">
      <c r="A8813"/>
      <c r="B8813"/>
      <c r="C8813"/>
      <c r="D8813"/>
      <c r="E8813"/>
      <c r="F8813"/>
      <c r="G8813"/>
      <c r="H8813"/>
      <c r="I8813"/>
      <c r="J8813"/>
      <c r="K8813"/>
    </row>
    <row r="8814" spans="1:11" x14ac:dyDescent="0.2">
      <c r="A8814"/>
      <c r="B8814"/>
      <c r="C8814"/>
      <c r="D8814"/>
      <c r="E8814"/>
      <c r="F8814"/>
      <c r="G8814"/>
      <c r="H8814"/>
      <c r="I8814"/>
      <c r="J8814"/>
      <c r="K8814"/>
    </row>
    <row r="8815" spans="1:11" x14ac:dyDescent="0.2">
      <c r="A8815"/>
      <c r="B8815"/>
      <c r="C8815"/>
      <c r="D8815"/>
      <c r="E8815"/>
      <c r="F8815"/>
      <c r="G8815"/>
      <c r="H8815"/>
      <c r="I8815"/>
      <c r="J8815"/>
      <c r="K8815"/>
    </row>
    <row r="8816" spans="1:11" x14ac:dyDescent="0.2">
      <c r="A8816"/>
      <c r="B8816"/>
      <c r="C8816"/>
      <c r="D8816"/>
      <c r="E8816"/>
      <c r="F8816"/>
      <c r="G8816"/>
      <c r="H8816"/>
      <c r="I8816"/>
      <c r="J8816"/>
      <c r="K8816"/>
    </row>
    <row r="8817" spans="1:11" x14ac:dyDescent="0.2">
      <c r="A8817"/>
      <c r="B8817"/>
      <c r="C8817"/>
      <c r="D8817"/>
      <c r="E8817"/>
      <c r="F8817"/>
      <c r="G8817"/>
      <c r="H8817"/>
      <c r="I8817"/>
      <c r="J8817"/>
      <c r="K8817"/>
    </row>
    <row r="8818" spans="1:11" x14ac:dyDescent="0.2">
      <c r="A8818"/>
      <c r="B8818"/>
      <c r="C8818"/>
      <c r="D8818"/>
      <c r="E8818"/>
      <c r="F8818"/>
      <c r="G8818"/>
      <c r="H8818"/>
      <c r="I8818"/>
      <c r="J8818"/>
      <c r="K8818"/>
    </row>
    <row r="8819" spans="1:11" x14ac:dyDescent="0.2">
      <c r="A8819"/>
      <c r="B8819"/>
      <c r="C8819"/>
      <c r="D8819"/>
      <c r="E8819"/>
      <c r="F8819"/>
      <c r="G8819"/>
      <c r="H8819"/>
      <c r="I8819"/>
      <c r="J8819"/>
      <c r="K8819"/>
    </row>
    <row r="8820" spans="1:11" x14ac:dyDescent="0.2">
      <c r="A8820"/>
      <c r="B8820"/>
      <c r="C8820"/>
      <c r="D8820"/>
      <c r="E8820"/>
      <c r="F8820"/>
      <c r="G8820"/>
      <c r="H8820"/>
      <c r="I8820"/>
      <c r="J8820"/>
      <c r="K8820"/>
    </row>
    <row r="8821" spans="1:11" x14ac:dyDescent="0.2">
      <c r="A8821"/>
      <c r="B8821"/>
      <c r="C8821"/>
      <c r="D8821"/>
      <c r="E8821"/>
      <c r="F8821"/>
      <c r="G8821"/>
      <c r="H8821"/>
      <c r="I8821"/>
      <c r="J8821"/>
      <c r="K8821"/>
    </row>
    <row r="8822" spans="1:11" x14ac:dyDescent="0.2">
      <c r="A8822"/>
      <c r="B8822"/>
      <c r="C8822"/>
      <c r="D8822"/>
      <c r="E8822"/>
      <c r="F8822"/>
      <c r="G8822"/>
      <c r="H8822"/>
      <c r="I8822"/>
      <c r="J8822"/>
      <c r="K8822"/>
    </row>
    <row r="8823" spans="1:11" x14ac:dyDescent="0.2">
      <c r="A8823"/>
      <c r="B8823"/>
      <c r="C8823"/>
      <c r="D8823"/>
      <c r="E8823"/>
      <c r="F8823"/>
      <c r="G8823"/>
      <c r="H8823"/>
      <c r="I8823"/>
      <c r="J8823"/>
      <c r="K8823"/>
    </row>
    <row r="8824" spans="1:11" x14ac:dyDescent="0.2">
      <c r="A8824"/>
      <c r="B8824"/>
      <c r="C8824"/>
      <c r="D8824"/>
      <c r="E8824"/>
      <c r="F8824"/>
      <c r="G8824"/>
      <c r="H8824"/>
      <c r="I8824"/>
      <c r="J8824"/>
      <c r="K8824"/>
    </row>
    <row r="8825" spans="1:11" x14ac:dyDescent="0.2">
      <c r="A8825"/>
      <c r="B8825"/>
      <c r="C8825"/>
      <c r="D8825"/>
      <c r="E8825"/>
      <c r="F8825"/>
      <c r="G8825"/>
      <c r="H8825"/>
      <c r="I8825"/>
      <c r="J8825"/>
      <c r="K8825"/>
    </row>
    <row r="8826" spans="1:11" x14ac:dyDescent="0.2">
      <c r="A8826"/>
      <c r="B8826"/>
      <c r="C8826"/>
      <c r="D8826"/>
      <c r="E8826"/>
      <c r="F8826"/>
      <c r="G8826"/>
      <c r="H8826"/>
      <c r="I8826"/>
      <c r="J8826"/>
      <c r="K8826"/>
    </row>
    <row r="8827" spans="1:11" x14ac:dyDescent="0.2">
      <c r="A8827"/>
      <c r="B8827"/>
      <c r="C8827"/>
      <c r="D8827"/>
      <c r="E8827"/>
      <c r="F8827"/>
      <c r="G8827"/>
      <c r="H8827"/>
      <c r="I8827"/>
      <c r="J8827"/>
      <c r="K8827"/>
    </row>
    <row r="8828" spans="1:11" x14ac:dyDescent="0.2">
      <c r="A8828"/>
      <c r="B8828"/>
      <c r="C8828"/>
      <c r="D8828"/>
      <c r="E8828"/>
      <c r="F8828"/>
      <c r="G8828"/>
      <c r="H8828"/>
      <c r="I8828"/>
      <c r="J8828"/>
      <c r="K8828"/>
    </row>
    <row r="8829" spans="1:11" x14ac:dyDescent="0.2">
      <c r="A8829"/>
      <c r="B8829"/>
      <c r="C8829"/>
      <c r="D8829"/>
      <c r="E8829"/>
      <c r="F8829"/>
      <c r="G8829"/>
      <c r="H8829"/>
      <c r="I8829"/>
      <c r="J8829"/>
      <c r="K8829"/>
    </row>
    <row r="8830" spans="1:11" x14ac:dyDescent="0.2">
      <c r="A8830"/>
      <c r="B8830"/>
      <c r="C8830"/>
      <c r="D8830"/>
      <c r="E8830"/>
      <c r="F8830"/>
      <c r="G8830"/>
      <c r="H8830"/>
      <c r="I8830"/>
      <c r="J8830"/>
      <c r="K8830"/>
    </row>
    <row r="8831" spans="1:11" x14ac:dyDescent="0.2">
      <c r="A8831"/>
      <c r="B8831"/>
      <c r="C8831"/>
      <c r="D8831"/>
      <c r="E8831"/>
      <c r="F8831"/>
      <c r="G8831"/>
      <c r="H8831"/>
      <c r="I8831"/>
      <c r="J8831"/>
      <c r="K8831"/>
    </row>
    <row r="8832" spans="1:11" x14ac:dyDescent="0.2">
      <c r="A8832"/>
      <c r="B8832"/>
      <c r="C8832"/>
      <c r="D8832"/>
      <c r="E8832"/>
      <c r="F8832"/>
      <c r="G8832"/>
      <c r="H8832"/>
      <c r="I8832"/>
      <c r="J8832"/>
      <c r="K8832"/>
    </row>
    <row r="8833" spans="1:11" x14ac:dyDescent="0.2">
      <c r="A8833"/>
      <c r="B8833"/>
      <c r="C8833"/>
      <c r="D8833"/>
      <c r="E8833"/>
      <c r="F8833"/>
      <c r="G8833"/>
      <c r="H8833"/>
      <c r="I8833"/>
      <c r="J8833"/>
      <c r="K8833"/>
    </row>
    <row r="8834" spans="1:11" x14ac:dyDescent="0.2">
      <c r="A8834"/>
      <c r="B8834"/>
      <c r="C8834"/>
      <c r="D8834"/>
      <c r="E8834"/>
      <c r="F8834"/>
      <c r="G8834"/>
      <c r="H8834"/>
      <c r="I8834"/>
      <c r="J8834"/>
      <c r="K8834"/>
    </row>
    <row r="8835" spans="1:11" x14ac:dyDescent="0.2">
      <c r="A8835"/>
      <c r="B8835"/>
      <c r="C8835"/>
      <c r="D8835"/>
      <c r="E8835"/>
      <c r="F8835"/>
      <c r="G8835"/>
      <c r="H8835"/>
      <c r="I8835"/>
      <c r="J8835"/>
      <c r="K8835"/>
    </row>
    <row r="8836" spans="1:11" x14ac:dyDescent="0.2">
      <c r="A8836"/>
      <c r="B8836"/>
      <c r="C8836"/>
      <c r="D8836"/>
      <c r="E8836"/>
      <c r="F8836"/>
      <c r="G8836"/>
      <c r="H8836"/>
      <c r="I8836"/>
      <c r="J8836"/>
      <c r="K8836"/>
    </row>
    <row r="8837" spans="1:11" x14ac:dyDescent="0.2">
      <c r="A8837"/>
      <c r="B8837"/>
      <c r="C8837"/>
      <c r="D8837"/>
      <c r="E8837"/>
      <c r="F8837"/>
      <c r="G8837"/>
      <c r="H8837"/>
      <c r="I8837"/>
      <c r="J8837"/>
      <c r="K8837"/>
    </row>
    <row r="8838" spans="1:11" x14ac:dyDescent="0.2">
      <c r="A8838"/>
      <c r="B8838"/>
      <c r="C8838"/>
      <c r="D8838"/>
      <c r="E8838"/>
      <c r="F8838"/>
      <c r="G8838"/>
      <c r="H8838"/>
      <c r="I8838"/>
      <c r="J8838"/>
      <c r="K8838"/>
    </row>
    <row r="8839" spans="1:11" x14ac:dyDescent="0.2">
      <c r="A8839"/>
      <c r="B8839"/>
      <c r="C8839"/>
      <c r="D8839"/>
      <c r="E8839"/>
      <c r="F8839"/>
      <c r="G8839"/>
      <c r="H8839"/>
      <c r="I8839"/>
      <c r="J8839"/>
      <c r="K8839"/>
    </row>
    <row r="8840" spans="1:11" x14ac:dyDescent="0.2">
      <c r="A8840"/>
      <c r="B8840"/>
      <c r="C8840"/>
      <c r="D8840"/>
      <c r="E8840"/>
      <c r="F8840"/>
      <c r="G8840"/>
      <c r="H8840"/>
      <c r="I8840"/>
      <c r="J8840"/>
      <c r="K8840"/>
    </row>
    <row r="8841" spans="1:11" x14ac:dyDescent="0.2">
      <c r="A8841"/>
      <c r="B8841"/>
      <c r="C8841"/>
      <c r="D8841"/>
      <c r="E8841"/>
      <c r="F8841"/>
      <c r="G8841"/>
      <c r="H8841"/>
      <c r="I8841"/>
      <c r="J8841"/>
      <c r="K8841"/>
    </row>
    <row r="8842" spans="1:11" x14ac:dyDescent="0.2">
      <c r="A8842"/>
      <c r="B8842"/>
      <c r="C8842"/>
      <c r="D8842"/>
      <c r="E8842"/>
      <c r="F8842"/>
      <c r="G8842"/>
      <c r="H8842"/>
      <c r="I8842"/>
      <c r="J8842"/>
      <c r="K8842"/>
    </row>
    <row r="8843" spans="1:11" x14ac:dyDescent="0.2">
      <c r="A8843"/>
      <c r="B8843"/>
      <c r="C8843"/>
      <c r="D8843"/>
      <c r="E8843"/>
      <c r="F8843"/>
      <c r="G8843"/>
      <c r="H8843"/>
      <c r="I8843"/>
      <c r="J8843"/>
      <c r="K8843"/>
    </row>
    <row r="8844" spans="1:11" x14ac:dyDescent="0.2">
      <c r="A8844"/>
      <c r="B8844"/>
      <c r="C8844"/>
      <c r="D8844"/>
      <c r="E8844"/>
      <c r="F8844"/>
      <c r="G8844"/>
      <c r="H8844"/>
      <c r="I8844"/>
      <c r="J8844"/>
      <c r="K8844"/>
    </row>
    <row r="8845" spans="1:11" x14ac:dyDescent="0.2">
      <c r="A8845"/>
      <c r="B8845"/>
      <c r="C8845"/>
      <c r="D8845"/>
      <c r="E8845"/>
      <c r="F8845"/>
      <c r="G8845"/>
      <c r="H8845"/>
      <c r="I8845"/>
      <c r="J8845"/>
      <c r="K8845"/>
    </row>
    <row r="8846" spans="1:11" x14ac:dyDescent="0.2">
      <c r="A8846"/>
      <c r="B8846"/>
      <c r="C8846"/>
      <c r="D8846"/>
      <c r="E8846"/>
      <c r="F8846"/>
      <c r="G8846"/>
      <c r="H8846"/>
      <c r="I8846"/>
      <c r="J8846"/>
      <c r="K8846"/>
    </row>
    <row r="8847" spans="1:11" x14ac:dyDescent="0.2">
      <c r="A8847"/>
      <c r="B8847"/>
      <c r="C8847"/>
      <c r="D8847"/>
      <c r="E8847"/>
      <c r="F8847"/>
      <c r="G8847"/>
      <c r="H8847"/>
      <c r="I8847"/>
      <c r="J8847"/>
      <c r="K8847"/>
    </row>
    <row r="8848" spans="1:11" x14ac:dyDescent="0.2">
      <c r="A8848"/>
      <c r="B8848"/>
      <c r="C8848"/>
      <c r="D8848"/>
      <c r="E8848"/>
      <c r="F8848"/>
      <c r="G8848"/>
      <c r="H8848"/>
      <c r="I8848"/>
      <c r="J8848"/>
      <c r="K8848"/>
    </row>
    <row r="8849" spans="1:11" x14ac:dyDescent="0.2">
      <c r="A8849"/>
      <c r="B8849"/>
      <c r="C8849"/>
      <c r="D8849"/>
      <c r="E8849"/>
      <c r="F8849"/>
      <c r="G8849"/>
      <c r="H8849"/>
      <c r="I8849"/>
      <c r="J8849"/>
      <c r="K8849"/>
    </row>
    <row r="8850" spans="1:11" x14ac:dyDescent="0.2">
      <c r="A8850"/>
      <c r="B8850"/>
      <c r="C8850"/>
      <c r="D8850"/>
      <c r="E8850"/>
      <c r="F8850"/>
      <c r="G8850"/>
      <c r="H8850"/>
      <c r="I8850"/>
      <c r="J8850"/>
      <c r="K8850"/>
    </row>
    <row r="8851" spans="1:11" x14ac:dyDescent="0.2">
      <c r="A8851"/>
      <c r="B8851"/>
      <c r="C8851"/>
      <c r="D8851"/>
      <c r="E8851"/>
      <c r="F8851"/>
      <c r="G8851"/>
      <c r="H8851"/>
      <c r="I8851"/>
      <c r="J8851"/>
      <c r="K8851"/>
    </row>
    <row r="8852" spans="1:11" x14ac:dyDescent="0.2">
      <c r="A8852"/>
      <c r="B8852"/>
      <c r="C8852"/>
      <c r="D8852"/>
      <c r="E8852"/>
      <c r="F8852"/>
      <c r="G8852"/>
      <c r="H8852"/>
      <c r="I8852"/>
      <c r="J8852"/>
      <c r="K8852"/>
    </row>
    <row r="8853" spans="1:11" x14ac:dyDescent="0.2">
      <c r="A8853"/>
      <c r="B8853"/>
      <c r="C8853"/>
      <c r="D8853"/>
      <c r="E8853"/>
      <c r="F8853"/>
      <c r="G8853"/>
      <c r="H8853"/>
      <c r="I8853"/>
      <c r="J8853"/>
      <c r="K8853"/>
    </row>
    <row r="8854" spans="1:11" x14ac:dyDescent="0.2">
      <c r="A8854"/>
      <c r="B8854"/>
      <c r="C8854"/>
      <c r="D8854"/>
      <c r="E8854"/>
      <c r="F8854"/>
      <c r="G8854"/>
      <c r="H8854"/>
      <c r="I8854"/>
      <c r="J8854"/>
      <c r="K8854"/>
    </row>
    <row r="8855" spans="1:11" x14ac:dyDescent="0.2">
      <c r="A8855"/>
      <c r="B8855"/>
      <c r="C8855"/>
      <c r="D8855"/>
      <c r="E8855"/>
      <c r="F8855"/>
      <c r="G8855"/>
      <c r="H8855"/>
      <c r="I8855"/>
      <c r="J8855"/>
      <c r="K8855"/>
    </row>
    <row r="8856" spans="1:11" x14ac:dyDescent="0.2">
      <c r="A8856"/>
      <c r="B8856"/>
      <c r="C8856"/>
      <c r="D8856"/>
      <c r="E8856"/>
      <c r="F8856"/>
      <c r="G8856"/>
      <c r="H8856"/>
      <c r="I8856"/>
      <c r="J8856"/>
      <c r="K8856"/>
    </row>
    <row r="8857" spans="1:11" x14ac:dyDescent="0.2">
      <c r="A8857"/>
      <c r="B8857"/>
      <c r="C8857"/>
      <c r="D8857"/>
      <c r="E8857"/>
      <c r="F8857"/>
      <c r="G8857"/>
      <c r="H8857"/>
      <c r="I8857"/>
      <c r="J8857"/>
      <c r="K8857"/>
    </row>
    <row r="8858" spans="1:11" x14ac:dyDescent="0.2">
      <c r="A8858"/>
      <c r="B8858"/>
      <c r="C8858"/>
      <c r="D8858"/>
      <c r="E8858"/>
      <c r="F8858"/>
      <c r="G8858"/>
      <c r="H8858"/>
      <c r="I8858"/>
      <c r="J8858"/>
      <c r="K8858"/>
    </row>
    <row r="8859" spans="1:11" x14ac:dyDescent="0.2">
      <c r="A8859"/>
      <c r="B8859"/>
      <c r="C8859"/>
      <c r="D8859"/>
      <c r="E8859"/>
      <c r="F8859"/>
      <c r="G8859"/>
      <c r="H8859"/>
      <c r="I8859"/>
      <c r="J8859"/>
      <c r="K8859"/>
    </row>
    <row r="8860" spans="1:11" x14ac:dyDescent="0.2">
      <c r="A8860"/>
      <c r="B8860"/>
      <c r="C8860"/>
      <c r="D8860"/>
      <c r="E8860"/>
      <c r="F8860"/>
      <c r="G8860"/>
      <c r="H8860"/>
      <c r="I8860"/>
      <c r="J8860"/>
      <c r="K8860"/>
    </row>
    <row r="8861" spans="1:11" x14ac:dyDescent="0.2">
      <c r="A8861"/>
      <c r="B8861"/>
      <c r="C8861"/>
      <c r="D8861"/>
      <c r="E8861"/>
      <c r="F8861"/>
      <c r="G8861"/>
      <c r="H8861"/>
      <c r="I8861"/>
      <c r="J8861"/>
      <c r="K8861"/>
    </row>
    <row r="8862" spans="1:11" x14ac:dyDescent="0.2">
      <c r="A8862"/>
      <c r="B8862"/>
      <c r="C8862"/>
      <c r="D8862"/>
      <c r="E8862"/>
      <c r="F8862"/>
      <c r="G8862"/>
      <c r="H8862"/>
      <c r="I8862"/>
      <c r="J8862"/>
      <c r="K8862"/>
    </row>
    <row r="8863" spans="1:11" x14ac:dyDescent="0.2">
      <c r="A8863"/>
      <c r="B8863"/>
      <c r="C8863"/>
      <c r="D8863"/>
      <c r="E8863"/>
      <c r="F8863"/>
      <c r="G8863"/>
      <c r="H8863"/>
      <c r="I8863"/>
      <c r="J8863"/>
      <c r="K8863"/>
    </row>
    <row r="8864" spans="1:11" x14ac:dyDescent="0.2">
      <c r="A8864"/>
      <c r="B8864"/>
      <c r="C8864"/>
      <c r="D8864"/>
      <c r="E8864"/>
      <c r="F8864"/>
      <c r="G8864"/>
      <c r="H8864"/>
      <c r="I8864"/>
      <c r="J8864"/>
      <c r="K8864"/>
    </row>
    <row r="8865" spans="1:11" x14ac:dyDescent="0.2">
      <c r="A8865"/>
      <c r="B8865"/>
      <c r="C8865"/>
      <c r="D8865"/>
      <c r="E8865"/>
      <c r="F8865"/>
      <c r="G8865"/>
      <c r="H8865"/>
      <c r="I8865"/>
      <c r="J8865"/>
      <c r="K8865"/>
    </row>
    <row r="8866" spans="1:11" x14ac:dyDescent="0.2">
      <c r="A8866"/>
      <c r="B8866"/>
      <c r="C8866"/>
      <c r="D8866"/>
      <c r="E8866"/>
      <c r="F8866"/>
      <c r="G8866"/>
      <c r="H8866"/>
      <c r="I8866"/>
      <c r="J8866"/>
      <c r="K8866"/>
    </row>
    <row r="8867" spans="1:11" x14ac:dyDescent="0.2">
      <c r="A8867"/>
      <c r="B8867"/>
      <c r="C8867"/>
      <c r="D8867"/>
      <c r="E8867"/>
      <c r="F8867"/>
      <c r="G8867"/>
      <c r="H8867"/>
      <c r="I8867"/>
      <c r="J8867"/>
      <c r="K8867"/>
    </row>
    <row r="8868" spans="1:11" x14ac:dyDescent="0.2">
      <c r="A8868"/>
      <c r="B8868"/>
      <c r="C8868"/>
      <c r="D8868"/>
      <c r="E8868"/>
      <c r="F8868"/>
      <c r="G8868"/>
      <c r="H8868"/>
      <c r="I8868"/>
      <c r="J8868"/>
      <c r="K8868"/>
    </row>
    <row r="8869" spans="1:11" x14ac:dyDescent="0.2">
      <c r="A8869"/>
      <c r="B8869"/>
      <c r="C8869"/>
      <c r="D8869"/>
      <c r="E8869"/>
      <c r="F8869"/>
      <c r="G8869"/>
      <c r="H8869"/>
      <c r="I8869"/>
      <c r="J8869"/>
      <c r="K8869"/>
    </row>
    <row r="8870" spans="1:11" x14ac:dyDescent="0.2">
      <c r="A8870"/>
      <c r="B8870"/>
      <c r="C8870"/>
      <c r="D8870"/>
      <c r="E8870"/>
      <c r="F8870"/>
      <c r="G8870"/>
      <c r="H8870"/>
      <c r="I8870"/>
      <c r="J8870"/>
      <c r="K8870"/>
    </row>
    <row r="8871" spans="1:11" x14ac:dyDescent="0.2">
      <c r="A8871"/>
      <c r="B8871"/>
      <c r="C8871"/>
      <c r="D8871"/>
      <c r="E8871"/>
      <c r="F8871"/>
      <c r="G8871"/>
      <c r="H8871"/>
      <c r="I8871"/>
      <c r="J8871"/>
      <c r="K8871"/>
    </row>
    <row r="8872" spans="1:11" x14ac:dyDescent="0.2">
      <c r="A8872"/>
      <c r="B8872"/>
      <c r="C8872"/>
      <c r="D8872"/>
      <c r="E8872"/>
      <c r="F8872"/>
      <c r="G8872"/>
      <c r="H8872"/>
      <c r="I8872"/>
      <c r="J8872"/>
      <c r="K8872"/>
    </row>
    <row r="8873" spans="1:11" x14ac:dyDescent="0.2">
      <c r="A8873"/>
      <c r="B8873"/>
      <c r="C8873"/>
      <c r="D8873"/>
      <c r="E8873"/>
      <c r="F8873"/>
      <c r="G8873"/>
      <c r="H8873"/>
      <c r="I8873"/>
      <c r="J8873"/>
      <c r="K8873"/>
    </row>
    <row r="8874" spans="1:11" x14ac:dyDescent="0.2">
      <c r="A8874"/>
      <c r="B8874"/>
      <c r="C8874"/>
      <c r="D8874"/>
      <c r="E8874"/>
      <c r="F8874"/>
      <c r="G8874"/>
      <c r="H8874"/>
      <c r="I8874"/>
      <c r="J8874"/>
      <c r="K8874"/>
    </row>
    <row r="8875" spans="1:11" x14ac:dyDescent="0.2">
      <c r="A8875"/>
      <c r="B8875"/>
      <c r="C8875"/>
      <c r="D8875"/>
      <c r="E8875"/>
      <c r="F8875"/>
      <c r="G8875"/>
      <c r="H8875"/>
      <c r="I8875"/>
      <c r="J8875"/>
      <c r="K8875"/>
    </row>
    <row r="8876" spans="1:11" x14ac:dyDescent="0.2">
      <c r="A8876"/>
      <c r="B8876"/>
      <c r="C8876"/>
      <c r="D8876"/>
      <c r="E8876"/>
      <c r="F8876"/>
      <c r="G8876"/>
      <c r="H8876"/>
      <c r="I8876"/>
      <c r="J8876"/>
      <c r="K8876"/>
    </row>
    <row r="8877" spans="1:11" x14ac:dyDescent="0.2">
      <c r="A8877"/>
      <c r="B8877"/>
      <c r="C8877"/>
      <c r="D8877"/>
      <c r="E8877"/>
      <c r="F8877"/>
      <c r="G8877"/>
      <c r="H8877"/>
      <c r="I8877"/>
      <c r="J8877"/>
      <c r="K8877"/>
    </row>
    <row r="8878" spans="1:11" x14ac:dyDescent="0.2">
      <c r="A8878"/>
      <c r="B8878"/>
      <c r="C8878"/>
      <c r="D8878"/>
      <c r="E8878"/>
      <c r="F8878"/>
      <c r="G8878"/>
      <c r="H8878"/>
      <c r="I8878"/>
      <c r="J8878"/>
      <c r="K8878"/>
    </row>
    <row r="8879" spans="1:11" x14ac:dyDescent="0.2">
      <c r="A8879"/>
      <c r="B8879"/>
      <c r="C8879"/>
      <c r="D8879"/>
      <c r="E8879"/>
      <c r="F8879"/>
      <c r="G8879"/>
      <c r="H8879"/>
      <c r="I8879"/>
      <c r="J8879"/>
      <c r="K8879"/>
    </row>
    <row r="8880" spans="1:11" x14ac:dyDescent="0.2">
      <c r="A8880"/>
      <c r="B8880"/>
      <c r="C8880"/>
      <c r="D8880"/>
      <c r="E8880"/>
      <c r="F8880"/>
      <c r="G8880"/>
      <c r="H8880"/>
      <c r="I8880"/>
      <c r="J8880"/>
      <c r="K8880"/>
    </row>
    <row r="8881" spans="1:11" x14ac:dyDescent="0.2">
      <c r="A8881"/>
      <c r="B8881"/>
      <c r="C8881"/>
      <c r="D8881"/>
      <c r="E8881"/>
      <c r="F8881"/>
      <c r="G8881"/>
      <c r="H8881"/>
      <c r="I8881"/>
      <c r="J8881"/>
      <c r="K8881"/>
    </row>
    <row r="8882" spans="1:11" x14ac:dyDescent="0.2">
      <c r="A8882"/>
      <c r="B8882"/>
      <c r="C8882"/>
      <c r="D8882"/>
      <c r="E8882"/>
      <c r="F8882"/>
      <c r="G8882"/>
      <c r="H8882"/>
      <c r="I8882"/>
      <c r="J8882"/>
      <c r="K8882"/>
    </row>
    <row r="8883" spans="1:11" x14ac:dyDescent="0.2">
      <c r="A8883"/>
      <c r="B8883"/>
      <c r="C8883"/>
      <c r="D8883"/>
      <c r="E8883"/>
      <c r="F8883"/>
      <c r="G8883"/>
      <c r="H8883"/>
      <c r="I8883"/>
      <c r="J8883"/>
      <c r="K8883"/>
    </row>
    <row r="8884" spans="1:11" x14ac:dyDescent="0.2">
      <c r="A8884"/>
      <c r="B8884"/>
      <c r="C8884"/>
      <c r="D8884"/>
      <c r="E8884"/>
      <c r="F8884"/>
      <c r="G8884"/>
      <c r="H8884"/>
      <c r="I8884"/>
      <c r="J8884"/>
      <c r="K8884"/>
    </row>
    <row r="8885" spans="1:11" x14ac:dyDescent="0.2">
      <c r="A8885"/>
      <c r="B8885"/>
      <c r="C8885"/>
      <c r="D8885"/>
      <c r="E8885"/>
      <c r="F8885"/>
      <c r="G8885"/>
      <c r="H8885"/>
      <c r="I8885"/>
      <c r="J8885"/>
      <c r="K8885"/>
    </row>
    <row r="8886" spans="1:11" x14ac:dyDescent="0.2">
      <c r="A8886"/>
      <c r="B8886"/>
      <c r="C8886"/>
      <c r="D8886"/>
      <c r="E8886"/>
      <c r="F8886"/>
      <c r="G8886"/>
      <c r="H8886"/>
      <c r="I8886"/>
      <c r="J8886"/>
      <c r="K8886"/>
    </row>
    <row r="8887" spans="1:11" x14ac:dyDescent="0.2">
      <c r="A8887"/>
      <c r="B8887"/>
      <c r="C8887"/>
      <c r="D8887"/>
      <c r="E8887"/>
      <c r="F8887"/>
      <c r="G8887"/>
      <c r="H8887"/>
      <c r="I8887"/>
      <c r="J8887"/>
      <c r="K8887"/>
    </row>
    <row r="8888" spans="1:11" x14ac:dyDescent="0.2">
      <c r="A8888"/>
      <c r="B8888"/>
      <c r="C8888"/>
      <c r="D8888"/>
      <c r="E8888"/>
      <c r="F8888"/>
      <c r="G8888"/>
      <c r="H8888"/>
      <c r="I8888"/>
      <c r="J8888"/>
      <c r="K8888"/>
    </row>
    <row r="8889" spans="1:11" x14ac:dyDescent="0.2">
      <c r="A8889"/>
      <c r="B8889"/>
      <c r="C8889"/>
      <c r="D8889"/>
      <c r="E8889"/>
      <c r="F8889"/>
      <c r="G8889"/>
      <c r="H8889"/>
      <c r="I8889"/>
      <c r="J8889"/>
      <c r="K8889"/>
    </row>
    <row r="8890" spans="1:11" x14ac:dyDescent="0.2">
      <c r="A8890"/>
      <c r="B8890"/>
      <c r="C8890"/>
      <c r="D8890"/>
      <c r="E8890"/>
      <c r="F8890"/>
      <c r="G8890"/>
      <c r="H8890"/>
      <c r="I8890"/>
      <c r="J8890"/>
      <c r="K8890"/>
    </row>
    <row r="8891" spans="1:11" x14ac:dyDescent="0.2">
      <c r="A8891"/>
      <c r="B8891"/>
      <c r="C8891"/>
      <c r="D8891"/>
      <c r="E8891"/>
      <c r="F8891"/>
      <c r="G8891"/>
      <c r="H8891"/>
      <c r="I8891"/>
      <c r="J8891"/>
      <c r="K8891"/>
    </row>
    <row r="8892" spans="1:11" x14ac:dyDescent="0.2">
      <c r="A8892"/>
      <c r="B8892"/>
      <c r="C8892"/>
      <c r="D8892"/>
      <c r="E8892"/>
      <c r="F8892"/>
      <c r="G8892"/>
      <c r="H8892"/>
      <c r="I8892"/>
      <c r="J8892"/>
      <c r="K8892"/>
    </row>
    <row r="8893" spans="1:11" x14ac:dyDescent="0.2">
      <c r="A8893"/>
      <c r="B8893"/>
      <c r="C8893"/>
      <c r="D8893"/>
      <c r="E8893"/>
      <c r="F8893"/>
      <c r="G8893"/>
      <c r="H8893"/>
      <c r="I8893"/>
      <c r="J8893"/>
      <c r="K8893"/>
    </row>
    <row r="8894" spans="1:11" x14ac:dyDescent="0.2">
      <c r="A8894"/>
      <c r="B8894"/>
      <c r="C8894"/>
      <c r="D8894"/>
      <c r="E8894"/>
      <c r="F8894"/>
      <c r="G8894"/>
      <c r="H8894"/>
      <c r="I8894"/>
      <c r="J8894"/>
      <c r="K8894"/>
    </row>
    <row r="8895" spans="1:11" x14ac:dyDescent="0.2">
      <c r="A8895"/>
      <c r="B8895"/>
      <c r="C8895"/>
      <c r="D8895"/>
      <c r="E8895"/>
      <c r="F8895"/>
      <c r="G8895"/>
      <c r="H8895"/>
      <c r="I8895"/>
      <c r="J8895"/>
      <c r="K8895"/>
    </row>
    <row r="8896" spans="1:11" x14ac:dyDescent="0.2">
      <c r="A8896"/>
      <c r="B8896"/>
      <c r="C8896"/>
      <c r="D8896"/>
      <c r="E8896"/>
      <c r="F8896"/>
      <c r="G8896"/>
      <c r="H8896"/>
      <c r="I8896"/>
      <c r="J8896"/>
      <c r="K8896"/>
    </row>
    <row r="8897" spans="1:11" x14ac:dyDescent="0.2">
      <c r="A8897"/>
      <c r="B8897"/>
      <c r="C8897"/>
      <c r="D8897"/>
      <c r="E8897"/>
      <c r="F8897"/>
      <c r="G8897"/>
      <c r="H8897"/>
      <c r="I8897"/>
      <c r="J8897"/>
      <c r="K8897"/>
    </row>
    <row r="8898" spans="1:11" x14ac:dyDescent="0.2">
      <c r="A8898"/>
      <c r="B8898"/>
      <c r="C8898"/>
      <c r="D8898"/>
      <c r="E8898"/>
      <c r="F8898"/>
      <c r="G8898"/>
      <c r="H8898"/>
      <c r="I8898"/>
      <c r="J8898"/>
      <c r="K8898"/>
    </row>
    <row r="8899" spans="1:11" x14ac:dyDescent="0.2">
      <c r="A8899"/>
      <c r="B8899"/>
      <c r="C8899"/>
      <c r="D8899"/>
      <c r="E8899"/>
      <c r="F8899"/>
      <c r="G8899"/>
      <c r="H8899"/>
      <c r="I8899"/>
      <c r="J8899"/>
      <c r="K8899"/>
    </row>
    <row r="8900" spans="1:11" x14ac:dyDescent="0.2">
      <c r="A8900"/>
      <c r="B8900"/>
      <c r="C8900"/>
      <c r="D8900"/>
      <c r="E8900"/>
      <c r="F8900"/>
      <c r="G8900"/>
      <c r="H8900"/>
      <c r="I8900"/>
      <c r="J8900"/>
      <c r="K8900"/>
    </row>
    <row r="8901" spans="1:11" x14ac:dyDescent="0.2">
      <c r="A8901"/>
      <c r="B8901"/>
      <c r="C8901"/>
      <c r="D8901"/>
      <c r="E8901"/>
      <c r="F8901"/>
      <c r="G8901"/>
      <c r="H8901"/>
      <c r="I8901"/>
      <c r="J8901"/>
      <c r="K8901"/>
    </row>
    <row r="8902" spans="1:11" x14ac:dyDescent="0.2">
      <c r="A8902"/>
      <c r="B8902"/>
      <c r="C8902"/>
      <c r="D8902"/>
      <c r="E8902"/>
      <c r="F8902"/>
      <c r="G8902"/>
      <c r="H8902"/>
      <c r="I8902"/>
      <c r="J8902"/>
      <c r="K8902"/>
    </row>
    <row r="8903" spans="1:11" x14ac:dyDescent="0.2">
      <c r="A8903"/>
      <c r="B8903"/>
      <c r="C8903"/>
      <c r="D8903"/>
      <c r="E8903"/>
      <c r="F8903"/>
      <c r="G8903"/>
      <c r="H8903"/>
      <c r="I8903"/>
      <c r="J8903"/>
      <c r="K8903"/>
    </row>
    <row r="8904" spans="1:11" x14ac:dyDescent="0.2">
      <c r="A8904"/>
      <c r="B8904"/>
      <c r="C8904"/>
      <c r="D8904"/>
      <c r="E8904"/>
      <c r="F8904"/>
      <c r="G8904"/>
      <c r="H8904"/>
      <c r="I8904"/>
      <c r="J8904"/>
      <c r="K8904"/>
    </row>
    <row r="8905" spans="1:11" x14ac:dyDescent="0.2">
      <c r="A8905"/>
      <c r="B8905"/>
      <c r="C8905"/>
      <c r="D8905"/>
      <c r="E8905"/>
      <c r="F8905"/>
      <c r="G8905"/>
      <c r="H8905"/>
      <c r="I8905"/>
      <c r="J8905"/>
      <c r="K8905"/>
    </row>
    <row r="8906" spans="1:11" x14ac:dyDescent="0.2">
      <c r="A8906"/>
      <c r="B8906"/>
      <c r="C8906"/>
      <c r="D8906"/>
      <c r="E8906"/>
      <c r="F8906"/>
      <c r="G8906"/>
      <c r="H8906"/>
      <c r="I8906"/>
      <c r="J8906"/>
      <c r="K8906"/>
    </row>
    <row r="8907" spans="1:11" x14ac:dyDescent="0.2">
      <c r="A8907"/>
      <c r="B8907"/>
      <c r="C8907"/>
      <c r="D8907"/>
      <c r="E8907"/>
      <c r="F8907"/>
      <c r="G8907"/>
      <c r="H8907"/>
      <c r="I8907"/>
      <c r="J8907"/>
      <c r="K8907"/>
    </row>
    <row r="8908" spans="1:11" x14ac:dyDescent="0.2">
      <c r="A8908"/>
      <c r="B8908"/>
      <c r="C8908"/>
      <c r="D8908"/>
      <c r="E8908"/>
      <c r="F8908"/>
      <c r="G8908"/>
      <c r="H8908"/>
      <c r="I8908"/>
      <c r="J8908"/>
      <c r="K8908"/>
    </row>
    <row r="8909" spans="1:11" x14ac:dyDescent="0.2">
      <c r="A8909"/>
      <c r="B8909"/>
      <c r="C8909"/>
      <c r="D8909"/>
      <c r="E8909"/>
      <c r="F8909"/>
      <c r="G8909"/>
      <c r="H8909"/>
      <c r="I8909"/>
      <c r="J8909"/>
      <c r="K8909"/>
    </row>
    <row r="8910" spans="1:11" x14ac:dyDescent="0.2">
      <c r="A8910"/>
      <c r="B8910"/>
      <c r="C8910"/>
      <c r="D8910"/>
      <c r="E8910"/>
      <c r="F8910"/>
      <c r="G8910"/>
      <c r="H8910"/>
      <c r="I8910"/>
      <c r="J8910"/>
      <c r="K8910"/>
    </row>
    <row r="8911" spans="1:11" x14ac:dyDescent="0.2">
      <c r="A8911"/>
      <c r="B8911"/>
      <c r="C8911"/>
      <c r="D8911"/>
      <c r="E8911"/>
      <c r="F8911"/>
      <c r="G8911"/>
      <c r="H8911"/>
      <c r="I8911"/>
      <c r="J8911"/>
      <c r="K8911"/>
    </row>
    <row r="8912" spans="1:11" x14ac:dyDescent="0.2">
      <c r="A8912"/>
      <c r="B8912"/>
      <c r="C8912"/>
      <c r="D8912"/>
      <c r="E8912"/>
      <c r="F8912"/>
      <c r="G8912"/>
      <c r="H8912"/>
      <c r="I8912"/>
      <c r="J8912"/>
      <c r="K8912"/>
    </row>
    <row r="8913" spans="1:11" x14ac:dyDescent="0.2">
      <c r="A8913"/>
      <c r="B8913"/>
      <c r="C8913"/>
      <c r="D8913"/>
      <c r="E8913"/>
      <c r="F8913"/>
      <c r="G8913"/>
      <c r="H8913"/>
      <c r="I8913"/>
      <c r="J8913"/>
      <c r="K8913"/>
    </row>
    <row r="8914" spans="1:11" x14ac:dyDescent="0.2">
      <c r="A8914"/>
      <c r="B8914"/>
      <c r="C8914"/>
      <c r="D8914"/>
      <c r="E8914"/>
      <c r="F8914"/>
      <c r="G8914"/>
      <c r="H8914"/>
      <c r="I8914"/>
      <c r="J8914"/>
      <c r="K8914"/>
    </row>
    <row r="8915" spans="1:11" x14ac:dyDescent="0.2">
      <c r="A8915"/>
      <c r="B8915"/>
      <c r="C8915"/>
      <c r="D8915"/>
      <c r="E8915"/>
      <c r="F8915"/>
      <c r="G8915"/>
      <c r="H8915"/>
      <c r="I8915"/>
      <c r="J8915"/>
      <c r="K8915"/>
    </row>
    <row r="8916" spans="1:11" x14ac:dyDescent="0.2">
      <c r="A8916"/>
      <c r="B8916"/>
      <c r="C8916"/>
      <c r="D8916"/>
      <c r="E8916"/>
      <c r="F8916"/>
      <c r="G8916"/>
      <c r="H8916"/>
      <c r="I8916"/>
      <c r="J8916"/>
      <c r="K8916"/>
    </row>
    <row r="8917" spans="1:11" x14ac:dyDescent="0.2">
      <c r="A8917"/>
      <c r="B8917"/>
      <c r="C8917"/>
      <c r="D8917"/>
      <c r="E8917"/>
      <c r="F8917"/>
      <c r="G8917"/>
      <c r="H8917"/>
      <c r="I8917"/>
      <c r="J8917"/>
      <c r="K8917"/>
    </row>
    <row r="8918" spans="1:11" x14ac:dyDescent="0.2">
      <c r="A8918"/>
      <c r="B8918"/>
      <c r="C8918"/>
      <c r="D8918"/>
      <c r="E8918"/>
      <c r="F8918"/>
      <c r="G8918"/>
      <c r="H8918"/>
      <c r="I8918"/>
      <c r="J8918"/>
      <c r="K8918"/>
    </row>
    <row r="8919" spans="1:11" x14ac:dyDescent="0.2">
      <c r="A8919"/>
      <c r="B8919"/>
      <c r="C8919"/>
      <c r="D8919"/>
      <c r="E8919"/>
      <c r="F8919"/>
      <c r="G8919"/>
      <c r="H8919"/>
      <c r="I8919"/>
      <c r="J8919"/>
      <c r="K8919"/>
    </row>
    <row r="8920" spans="1:11" x14ac:dyDescent="0.2">
      <c r="A8920"/>
      <c r="B8920"/>
      <c r="C8920"/>
      <c r="D8920"/>
      <c r="E8920"/>
      <c r="F8920"/>
      <c r="G8920"/>
      <c r="H8920"/>
      <c r="I8920"/>
      <c r="J8920"/>
      <c r="K8920"/>
    </row>
    <row r="8921" spans="1:11" x14ac:dyDescent="0.2">
      <c r="A8921"/>
      <c r="B8921"/>
      <c r="C8921"/>
      <c r="D8921"/>
      <c r="E8921"/>
      <c r="F8921"/>
      <c r="G8921"/>
      <c r="H8921"/>
      <c r="I8921"/>
      <c r="J8921"/>
      <c r="K8921"/>
    </row>
    <row r="8922" spans="1:11" x14ac:dyDescent="0.2">
      <c r="A8922"/>
      <c r="B8922"/>
      <c r="C8922"/>
      <c r="D8922"/>
      <c r="E8922"/>
      <c r="F8922"/>
      <c r="G8922"/>
      <c r="H8922"/>
      <c r="I8922"/>
      <c r="J8922"/>
      <c r="K8922"/>
    </row>
    <row r="8923" spans="1:11" x14ac:dyDescent="0.2">
      <c r="A8923"/>
      <c r="B8923"/>
      <c r="C8923"/>
      <c r="D8923"/>
      <c r="E8923"/>
      <c r="F8923"/>
      <c r="G8923"/>
      <c r="H8923"/>
      <c r="I8923"/>
      <c r="J8923"/>
      <c r="K8923"/>
    </row>
    <row r="8924" spans="1:11" x14ac:dyDescent="0.2">
      <c r="A8924"/>
      <c r="B8924"/>
      <c r="C8924"/>
      <c r="D8924"/>
      <c r="E8924"/>
      <c r="F8924"/>
      <c r="G8924"/>
      <c r="H8924"/>
      <c r="I8924"/>
      <c r="J8924"/>
      <c r="K8924"/>
    </row>
    <row r="8925" spans="1:11" x14ac:dyDescent="0.2">
      <c r="A8925"/>
      <c r="B8925"/>
      <c r="C8925"/>
      <c r="D8925"/>
      <c r="E8925"/>
      <c r="F8925"/>
      <c r="G8925"/>
      <c r="H8925"/>
      <c r="I8925"/>
      <c r="J8925"/>
      <c r="K8925"/>
    </row>
    <row r="8926" spans="1:11" x14ac:dyDescent="0.2">
      <c r="A8926"/>
      <c r="B8926"/>
      <c r="C8926"/>
      <c r="D8926"/>
      <c r="E8926"/>
      <c r="F8926"/>
      <c r="G8926"/>
      <c r="H8926"/>
      <c r="I8926"/>
      <c r="J8926"/>
      <c r="K8926"/>
    </row>
    <row r="8927" spans="1:11" x14ac:dyDescent="0.2">
      <c r="A8927"/>
      <c r="B8927"/>
      <c r="C8927"/>
      <c r="D8927"/>
      <c r="E8927"/>
      <c r="F8927"/>
      <c r="G8927"/>
      <c r="H8927"/>
      <c r="I8927"/>
      <c r="J8927"/>
      <c r="K8927"/>
    </row>
    <row r="8928" spans="1:11" x14ac:dyDescent="0.2">
      <c r="A8928"/>
      <c r="B8928"/>
      <c r="C8928"/>
      <c r="D8928"/>
      <c r="E8928"/>
      <c r="F8928"/>
      <c r="G8928"/>
      <c r="H8928"/>
      <c r="I8928"/>
      <c r="J8928"/>
      <c r="K8928"/>
    </row>
    <row r="8929" spans="1:11" x14ac:dyDescent="0.2">
      <c r="A8929"/>
      <c r="B8929"/>
      <c r="C8929"/>
      <c r="D8929"/>
      <c r="E8929"/>
      <c r="F8929"/>
      <c r="G8929"/>
      <c r="H8929"/>
      <c r="I8929"/>
      <c r="J8929"/>
      <c r="K8929"/>
    </row>
    <row r="8930" spans="1:11" x14ac:dyDescent="0.2">
      <c r="A8930"/>
      <c r="B8930"/>
      <c r="C8930"/>
      <c r="D8930"/>
      <c r="E8930"/>
      <c r="F8930"/>
      <c r="G8930"/>
      <c r="H8930"/>
      <c r="I8930"/>
      <c r="J8930"/>
      <c r="K8930"/>
    </row>
    <row r="8931" spans="1:11" x14ac:dyDescent="0.2">
      <c r="A8931"/>
      <c r="B8931"/>
      <c r="C8931"/>
      <c r="D8931"/>
      <c r="E8931"/>
      <c r="F8931"/>
      <c r="G8931"/>
      <c r="H8931"/>
      <c r="I8931"/>
      <c r="J8931"/>
      <c r="K8931"/>
    </row>
    <row r="8932" spans="1:11" x14ac:dyDescent="0.2">
      <c r="A8932"/>
      <c r="B8932"/>
      <c r="C8932"/>
      <c r="D8932"/>
      <c r="E8932"/>
      <c r="F8932"/>
      <c r="G8932"/>
      <c r="H8932"/>
      <c r="I8932"/>
      <c r="J8932"/>
      <c r="K8932"/>
    </row>
    <row r="8933" spans="1:11" x14ac:dyDescent="0.2">
      <c r="A8933"/>
      <c r="B8933"/>
      <c r="C8933"/>
      <c r="D8933"/>
      <c r="E8933"/>
      <c r="F8933"/>
      <c r="G8933"/>
      <c r="H8933"/>
      <c r="I8933"/>
      <c r="J8933"/>
      <c r="K8933"/>
    </row>
    <row r="8934" spans="1:11" x14ac:dyDescent="0.2">
      <c r="A8934"/>
      <c r="B8934"/>
      <c r="C8934"/>
      <c r="D8934"/>
      <c r="E8934"/>
      <c r="F8934"/>
      <c r="G8934"/>
      <c r="H8934"/>
      <c r="I8934"/>
      <c r="J8934"/>
      <c r="K8934"/>
    </row>
    <row r="8935" spans="1:11" x14ac:dyDescent="0.2">
      <c r="A8935"/>
      <c r="B8935"/>
      <c r="C8935"/>
      <c r="D8935"/>
      <c r="E8935"/>
      <c r="F8935"/>
      <c r="G8935"/>
      <c r="H8935"/>
      <c r="I8935"/>
      <c r="J8935"/>
      <c r="K8935"/>
    </row>
    <row r="8936" spans="1:11" x14ac:dyDescent="0.2">
      <c r="A8936"/>
      <c r="B8936"/>
      <c r="C8936"/>
      <c r="D8936"/>
      <c r="E8936"/>
      <c r="F8936"/>
      <c r="G8936"/>
      <c r="H8936"/>
      <c r="I8936"/>
      <c r="J8936"/>
      <c r="K8936"/>
    </row>
    <row r="8937" spans="1:11" x14ac:dyDescent="0.2">
      <c r="A8937"/>
      <c r="B8937"/>
      <c r="C8937"/>
      <c r="D8937"/>
      <c r="E8937"/>
      <c r="F8937"/>
      <c r="G8937"/>
      <c r="H8937"/>
      <c r="I8937"/>
      <c r="J8937"/>
      <c r="K8937"/>
    </row>
    <row r="8938" spans="1:11" x14ac:dyDescent="0.2">
      <c r="A8938"/>
      <c r="B8938"/>
      <c r="C8938"/>
      <c r="D8938"/>
      <c r="E8938"/>
      <c r="F8938"/>
      <c r="G8938"/>
      <c r="H8938"/>
      <c r="I8938"/>
      <c r="J8938"/>
      <c r="K8938"/>
    </row>
    <row r="8939" spans="1:11" x14ac:dyDescent="0.2">
      <c r="A8939"/>
      <c r="B8939"/>
      <c r="C8939"/>
      <c r="D8939"/>
      <c r="E8939"/>
      <c r="F8939"/>
      <c r="G8939"/>
      <c r="H8939"/>
      <c r="I8939"/>
      <c r="J8939"/>
      <c r="K8939"/>
    </row>
    <row r="8940" spans="1:11" x14ac:dyDescent="0.2">
      <c r="A8940"/>
      <c r="B8940"/>
      <c r="C8940"/>
      <c r="D8940"/>
      <c r="E8940"/>
      <c r="F8940"/>
      <c r="G8940"/>
      <c r="H8940"/>
      <c r="I8940"/>
      <c r="J8940"/>
      <c r="K8940"/>
    </row>
    <row r="8941" spans="1:11" x14ac:dyDescent="0.2">
      <c r="A8941"/>
      <c r="B8941"/>
      <c r="C8941"/>
      <c r="D8941"/>
      <c r="E8941"/>
      <c r="F8941"/>
      <c r="G8941"/>
      <c r="H8941"/>
      <c r="I8941"/>
      <c r="J8941"/>
      <c r="K8941"/>
    </row>
    <row r="8942" spans="1:11" x14ac:dyDescent="0.2">
      <c r="A8942"/>
      <c r="B8942"/>
      <c r="C8942"/>
      <c r="D8942"/>
      <c r="E8942"/>
      <c r="F8942"/>
      <c r="G8942"/>
      <c r="H8942"/>
      <c r="I8942"/>
      <c r="J8942"/>
      <c r="K8942"/>
    </row>
    <row r="8943" spans="1:11" x14ac:dyDescent="0.2">
      <c r="A8943"/>
      <c r="B8943"/>
      <c r="C8943"/>
      <c r="D8943"/>
      <c r="E8943"/>
      <c r="F8943"/>
      <c r="G8943"/>
      <c r="H8943"/>
      <c r="I8943"/>
      <c r="J8943"/>
      <c r="K8943"/>
    </row>
    <row r="8944" spans="1:11" x14ac:dyDescent="0.2">
      <c r="A8944"/>
      <c r="B8944"/>
      <c r="C8944"/>
      <c r="D8944"/>
      <c r="E8944"/>
      <c r="F8944"/>
      <c r="G8944"/>
      <c r="H8944"/>
      <c r="I8944"/>
      <c r="J8944"/>
      <c r="K8944"/>
    </row>
    <row r="8945" spans="1:11" x14ac:dyDescent="0.2">
      <c r="A8945"/>
      <c r="B8945"/>
      <c r="C8945"/>
      <c r="D8945"/>
      <c r="E8945"/>
      <c r="F8945"/>
      <c r="G8945"/>
      <c r="H8945"/>
      <c r="I8945"/>
      <c r="J8945"/>
      <c r="K8945"/>
    </row>
    <row r="8946" spans="1:11" x14ac:dyDescent="0.2">
      <c r="A8946"/>
      <c r="B8946"/>
      <c r="C8946"/>
      <c r="D8946"/>
      <c r="E8946"/>
      <c r="F8946"/>
      <c r="G8946"/>
      <c r="H8946"/>
      <c r="I8946"/>
      <c r="J8946"/>
      <c r="K8946"/>
    </row>
    <row r="8947" spans="1:11" x14ac:dyDescent="0.2">
      <c r="A8947"/>
      <c r="B8947"/>
      <c r="C8947"/>
      <c r="D8947"/>
      <c r="E8947"/>
      <c r="F8947"/>
      <c r="G8947"/>
      <c r="H8947"/>
      <c r="I8947"/>
      <c r="J8947"/>
      <c r="K8947"/>
    </row>
    <row r="8948" spans="1:11" x14ac:dyDescent="0.2">
      <c r="A8948"/>
      <c r="B8948"/>
      <c r="C8948"/>
      <c r="D8948"/>
      <c r="E8948"/>
      <c r="F8948"/>
      <c r="G8948"/>
      <c r="H8948"/>
      <c r="I8948"/>
      <c r="J8948"/>
      <c r="K8948"/>
    </row>
    <row r="8949" spans="1:11" x14ac:dyDescent="0.2">
      <c r="A8949"/>
      <c r="B8949"/>
      <c r="C8949"/>
      <c r="D8949"/>
      <c r="E8949"/>
      <c r="F8949"/>
      <c r="G8949"/>
      <c r="H8949"/>
      <c r="I8949"/>
      <c r="J8949"/>
      <c r="K8949"/>
    </row>
    <row r="8950" spans="1:11" x14ac:dyDescent="0.2">
      <c r="A8950"/>
      <c r="B8950"/>
      <c r="C8950"/>
      <c r="D8950"/>
      <c r="E8950"/>
      <c r="F8950"/>
      <c r="G8950"/>
      <c r="H8950"/>
      <c r="I8950"/>
      <c r="J8950"/>
      <c r="K8950"/>
    </row>
    <row r="8951" spans="1:11" x14ac:dyDescent="0.2">
      <c r="A8951"/>
      <c r="B8951"/>
      <c r="C8951"/>
      <c r="D8951"/>
      <c r="E8951"/>
      <c r="F8951"/>
      <c r="G8951"/>
      <c r="H8951"/>
      <c r="I8951"/>
      <c r="J8951"/>
      <c r="K8951"/>
    </row>
    <row r="8952" spans="1:11" x14ac:dyDescent="0.2">
      <c r="A8952"/>
      <c r="B8952"/>
      <c r="C8952"/>
      <c r="D8952"/>
      <c r="E8952"/>
      <c r="F8952"/>
      <c r="G8952"/>
      <c r="H8952"/>
      <c r="I8952"/>
      <c r="J8952"/>
      <c r="K8952"/>
    </row>
    <row r="8953" spans="1:11" x14ac:dyDescent="0.2">
      <c r="A8953"/>
      <c r="B8953"/>
      <c r="C8953"/>
      <c r="D8953"/>
      <c r="E8953"/>
      <c r="F8953"/>
      <c r="G8953"/>
      <c r="H8953"/>
      <c r="I8953"/>
      <c r="J8953"/>
      <c r="K8953"/>
    </row>
    <row r="8954" spans="1:11" x14ac:dyDescent="0.2">
      <c r="A8954"/>
      <c r="B8954"/>
      <c r="C8954"/>
      <c r="D8954"/>
      <c r="E8954"/>
      <c r="F8954"/>
      <c r="G8954"/>
      <c r="H8954"/>
      <c r="I8954"/>
      <c r="J8954"/>
      <c r="K8954"/>
    </row>
    <row r="8955" spans="1:11" x14ac:dyDescent="0.2">
      <c r="A8955"/>
      <c r="B8955"/>
      <c r="C8955"/>
      <c r="D8955"/>
      <c r="E8955"/>
      <c r="F8955"/>
      <c r="G8955"/>
      <c r="H8955"/>
      <c r="I8955"/>
      <c r="J8955"/>
      <c r="K8955"/>
    </row>
    <row r="8956" spans="1:11" x14ac:dyDescent="0.2">
      <c r="A8956"/>
      <c r="B8956"/>
      <c r="C8956"/>
      <c r="D8956"/>
      <c r="E8956"/>
      <c r="F8956"/>
      <c r="G8956"/>
      <c r="H8956"/>
      <c r="I8956"/>
      <c r="J8956"/>
      <c r="K8956"/>
    </row>
    <row r="8957" spans="1:11" x14ac:dyDescent="0.2">
      <c r="A8957"/>
      <c r="B8957"/>
      <c r="C8957"/>
      <c r="D8957"/>
      <c r="E8957"/>
      <c r="F8957"/>
      <c r="G8957"/>
      <c r="H8957"/>
      <c r="I8957"/>
      <c r="J8957"/>
      <c r="K8957"/>
    </row>
    <row r="8958" spans="1:11" x14ac:dyDescent="0.2">
      <c r="A8958"/>
      <c r="B8958"/>
      <c r="C8958"/>
      <c r="D8958"/>
      <c r="E8958"/>
      <c r="F8958"/>
      <c r="G8958"/>
      <c r="H8958"/>
      <c r="I8958"/>
      <c r="J8958"/>
      <c r="K8958"/>
    </row>
    <row r="8959" spans="1:11" x14ac:dyDescent="0.2">
      <c r="A8959"/>
      <c r="B8959"/>
      <c r="C8959"/>
      <c r="D8959"/>
      <c r="E8959"/>
      <c r="F8959"/>
      <c r="G8959"/>
      <c r="H8959"/>
      <c r="I8959"/>
      <c r="J8959"/>
      <c r="K8959"/>
    </row>
    <row r="8960" spans="1:11" x14ac:dyDescent="0.2">
      <c r="A8960"/>
      <c r="B8960"/>
      <c r="C8960"/>
      <c r="D8960"/>
      <c r="E8960"/>
      <c r="F8960"/>
      <c r="G8960"/>
      <c r="H8960"/>
      <c r="I8960"/>
      <c r="J8960"/>
      <c r="K8960"/>
    </row>
    <row r="8961" spans="1:11" x14ac:dyDescent="0.2">
      <c r="A8961"/>
      <c r="B8961"/>
      <c r="C8961"/>
      <c r="D8961"/>
      <c r="E8961"/>
      <c r="F8961"/>
      <c r="G8961"/>
      <c r="H8961"/>
      <c r="I8961"/>
      <c r="J8961"/>
      <c r="K8961"/>
    </row>
    <row r="8962" spans="1:11" x14ac:dyDescent="0.2">
      <c r="A8962"/>
      <c r="B8962"/>
      <c r="C8962"/>
      <c r="D8962"/>
      <c r="E8962"/>
      <c r="F8962"/>
      <c r="G8962"/>
      <c r="H8962"/>
      <c r="I8962"/>
      <c r="J8962"/>
      <c r="K8962"/>
    </row>
    <row r="8963" spans="1:11" x14ac:dyDescent="0.2">
      <c r="A8963"/>
      <c r="B8963"/>
      <c r="C8963"/>
      <c r="D8963"/>
      <c r="E8963"/>
      <c r="F8963"/>
      <c r="G8963"/>
      <c r="H8963"/>
      <c r="I8963"/>
      <c r="J8963"/>
      <c r="K8963"/>
    </row>
    <row r="8964" spans="1:11" x14ac:dyDescent="0.2">
      <c r="A8964"/>
      <c r="B8964"/>
      <c r="C8964"/>
      <c r="D8964"/>
      <c r="E8964"/>
      <c r="F8964"/>
      <c r="G8964"/>
      <c r="H8964"/>
      <c r="I8964"/>
      <c r="J8964"/>
      <c r="K8964"/>
    </row>
    <row r="8965" spans="1:11" x14ac:dyDescent="0.2">
      <c r="A8965"/>
      <c r="B8965"/>
      <c r="C8965"/>
      <c r="D8965"/>
      <c r="E8965"/>
      <c r="F8965"/>
      <c r="G8965"/>
      <c r="H8965"/>
      <c r="I8965"/>
      <c r="J8965"/>
      <c r="K8965"/>
    </row>
    <row r="8966" spans="1:11" x14ac:dyDescent="0.2">
      <c r="A8966"/>
      <c r="B8966"/>
      <c r="C8966"/>
      <c r="D8966"/>
      <c r="E8966"/>
      <c r="F8966"/>
      <c r="G8966"/>
      <c r="H8966"/>
      <c r="I8966"/>
      <c r="J8966"/>
      <c r="K8966"/>
    </row>
    <row r="8967" spans="1:11" x14ac:dyDescent="0.2">
      <c r="A8967"/>
      <c r="B8967"/>
      <c r="C8967"/>
      <c r="D8967"/>
      <c r="E8967"/>
      <c r="F8967"/>
      <c r="G8967"/>
      <c r="H8967"/>
      <c r="I8967"/>
      <c r="J8967"/>
      <c r="K8967"/>
    </row>
    <row r="8968" spans="1:11" x14ac:dyDescent="0.2">
      <c r="A8968"/>
      <c r="B8968"/>
      <c r="C8968"/>
      <c r="D8968"/>
      <c r="E8968"/>
      <c r="F8968"/>
      <c r="G8968"/>
      <c r="H8968"/>
      <c r="I8968"/>
      <c r="J8968"/>
      <c r="K8968"/>
    </row>
    <row r="8969" spans="1:11" x14ac:dyDescent="0.2">
      <c r="A8969"/>
      <c r="B8969"/>
      <c r="C8969"/>
      <c r="D8969"/>
      <c r="E8969"/>
      <c r="F8969"/>
      <c r="G8969"/>
      <c r="H8969"/>
      <c r="I8969"/>
      <c r="J8969"/>
      <c r="K8969"/>
    </row>
    <row r="8970" spans="1:11" x14ac:dyDescent="0.2">
      <c r="A8970"/>
      <c r="B8970"/>
      <c r="C8970"/>
      <c r="D8970"/>
      <c r="E8970"/>
      <c r="F8970"/>
      <c r="G8970"/>
      <c r="H8970"/>
      <c r="I8970"/>
      <c r="J8970"/>
      <c r="K8970"/>
    </row>
    <row r="8971" spans="1:11" x14ac:dyDescent="0.2">
      <c r="A8971"/>
      <c r="B8971"/>
      <c r="C8971"/>
      <c r="D8971"/>
      <c r="E8971"/>
      <c r="F8971"/>
      <c r="G8971"/>
      <c r="H8971"/>
      <c r="I8971"/>
      <c r="J8971"/>
      <c r="K8971"/>
    </row>
    <row r="8972" spans="1:11" x14ac:dyDescent="0.2">
      <c r="A8972"/>
      <c r="B8972"/>
      <c r="C8972"/>
      <c r="D8972"/>
      <c r="E8972"/>
      <c r="F8972"/>
      <c r="G8972"/>
      <c r="H8972"/>
      <c r="I8972"/>
      <c r="J8972"/>
      <c r="K8972"/>
    </row>
    <row r="8973" spans="1:11" x14ac:dyDescent="0.2">
      <c r="A8973"/>
      <c r="B8973"/>
      <c r="C8973"/>
      <c r="D8973"/>
      <c r="E8973"/>
      <c r="F8973"/>
      <c r="G8973"/>
      <c r="H8973"/>
      <c r="I8973"/>
      <c r="J8973"/>
      <c r="K8973"/>
    </row>
    <row r="8974" spans="1:11" x14ac:dyDescent="0.2">
      <c r="A8974"/>
      <c r="B8974"/>
      <c r="C8974"/>
      <c r="D8974"/>
      <c r="E8974"/>
      <c r="F8974"/>
      <c r="G8974"/>
      <c r="H8974"/>
      <c r="I8974"/>
      <c r="J8974"/>
      <c r="K8974"/>
    </row>
    <row r="8975" spans="1:11" x14ac:dyDescent="0.2">
      <c r="A8975"/>
      <c r="B8975"/>
      <c r="C8975"/>
      <c r="D8975"/>
      <c r="E8975"/>
      <c r="F8975"/>
      <c r="G8975"/>
      <c r="H8975"/>
      <c r="I8975"/>
      <c r="J8975"/>
      <c r="K8975"/>
    </row>
    <row r="8976" spans="1:11" x14ac:dyDescent="0.2">
      <c r="A8976"/>
      <c r="B8976"/>
      <c r="C8976"/>
      <c r="D8976"/>
      <c r="E8976"/>
      <c r="F8976"/>
      <c r="G8976"/>
      <c r="H8976"/>
      <c r="I8976"/>
      <c r="J8976"/>
      <c r="K8976"/>
    </row>
    <row r="8977" spans="1:11" x14ac:dyDescent="0.2">
      <c r="A8977"/>
      <c r="B8977"/>
      <c r="C8977"/>
      <c r="D8977"/>
      <c r="E8977"/>
      <c r="F8977"/>
      <c r="G8977"/>
      <c r="H8977"/>
      <c r="I8977"/>
      <c r="J8977"/>
      <c r="K8977"/>
    </row>
    <row r="8978" spans="1:11" x14ac:dyDescent="0.2">
      <c r="A8978"/>
      <c r="B8978"/>
      <c r="C8978"/>
      <c r="D8978"/>
      <c r="E8978"/>
      <c r="F8978"/>
      <c r="G8978"/>
      <c r="H8978"/>
      <c r="I8978"/>
      <c r="J8978"/>
      <c r="K8978"/>
    </row>
    <row r="8979" spans="1:11" x14ac:dyDescent="0.2">
      <c r="A8979"/>
      <c r="B8979"/>
      <c r="C8979"/>
      <c r="D8979"/>
      <c r="E8979"/>
      <c r="F8979"/>
      <c r="G8979"/>
      <c r="H8979"/>
      <c r="I8979"/>
      <c r="J8979"/>
      <c r="K8979"/>
    </row>
    <row r="8980" spans="1:11" x14ac:dyDescent="0.2">
      <c r="A8980"/>
      <c r="B8980"/>
      <c r="C8980"/>
      <c r="D8980"/>
      <c r="E8980"/>
      <c r="F8980"/>
      <c r="G8980"/>
      <c r="H8980"/>
      <c r="I8980"/>
      <c r="J8980"/>
      <c r="K8980"/>
    </row>
    <row r="8981" spans="1:11" x14ac:dyDescent="0.2">
      <c r="A8981"/>
      <c r="B8981"/>
      <c r="C8981"/>
      <c r="D8981"/>
      <c r="E8981"/>
      <c r="F8981"/>
      <c r="G8981"/>
      <c r="H8981"/>
      <c r="I8981"/>
      <c r="J8981"/>
      <c r="K8981"/>
    </row>
    <row r="8982" spans="1:11" x14ac:dyDescent="0.2">
      <c r="A8982"/>
      <c r="B8982"/>
      <c r="C8982"/>
      <c r="D8982"/>
      <c r="E8982"/>
      <c r="F8982"/>
      <c r="G8982"/>
      <c r="H8982"/>
      <c r="I8982"/>
      <c r="J8982"/>
      <c r="K8982"/>
    </row>
    <row r="8983" spans="1:11" x14ac:dyDescent="0.2">
      <c r="A8983"/>
      <c r="B8983"/>
      <c r="C8983"/>
      <c r="D8983"/>
      <c r="E8983"/>
      <c r="F8983"/>
      <c r="G8983"/>
      <c r="H8983"/>
      <c r="I8983"/>
      <c r="J8983"/>
      <c r="K8983"/>
    </row>
    <row r="8984" spans="1:11" x14ac:dyDescent="0.2">
      <c r="A8984"/>
      <c r="B8984"/>
      <c r="C8984"/>
      <c r="D8984"/>
      <c r="E8984"/>
      <c r="F8984"/>
      <c r="G8984"/>
      <c r="H8984"/>
      <c r="I8984"/>
      <c r="J8984"/>
      <c r="K8984"/>
    </row>
    <row r="8985" spans="1:11" x14ac:dyDescent="0.2">
      <c r="A8985"/>
      <c r="B8985"/>
      <c r="C8985"/>
      <c r="D8985"/>
      <c r="E8985"/>
      <c r="F8985"/>
      <c r="G8985"/>
      <c r="H8985"/>
      <c r="I8985"/>
      <c r="J8985"/>
      <c r="K8985"/>
    </row>
    <row r="8986" spans="1:11" x14ac:dyDescent="0.2">
      <c r="A8986"/>
      <c r="B8986"/>
      <c r="C8986"/>
      <c r="D8986"/>
      <c r="E8986"/>
      <c r="F8986"/>
      <c r="G8986"/>
      <c r="H8986"/>
      <c r="I8986"/>
      <c r="J8986"/>
      <c r="K8986"/>
    </row>
    <row r="8987" spans="1:11" x14ac:dyDescent="0.2">
      <c r="A8987"/>
      <c r="B8987"/>
      <c r="C8987"/>
      <c r="D8987"/>
      <c r="E8987"/>
      <c r="F8987"/>
      <c r="G8987"/>
      <c r="H8987"/>
      <c r="I8987"/>
      <c r="J8987"/>
      <c r="K8987"/>
    </row>
    <row r="8988" spans="1:11" x14ac:dyDescent="0.2">
      <c r="A8988"/>
      <c r="B8988"/>
      <c r="C8988"/>
      <c r="D8988"/>
      <c r="E8988"/>
      <c r="F8988"/>
      <c r="G8988"/>
      <c r="H8988"/>
      <c r="I8988"/>
      <c r="J8988"/>
      <c r="K8988"/>
    </row>
    <row r="8989" spans="1:11" x14ac:dyDescent="0.2">
      <c r="A8989"/>
      <c r="B8989"/>
      <c r="C8989"/>
      <c r="D8989"/>
      <c r="E8989"/>
      <c r="F8989"/>
      <c r="G8989"/>
      <c r="H8989"/>
      <c r="I8989"/>
      <c r="J8989"/>
      <c r="K8989"/>
    </row>
    <row r="8990" spans="1:11" x14ac:dyDescent="0.2">
      <c r="A8990"/>
      <c r="B8990"/>
      <c r="C8990"/>
      <c r="D8990"/>
      <c r="E8990"/>
      <c r="F8990"/>
      <c r="G8990"/>
      <c r="H8990"/>
      <c r="I8990"/>
      <c r="J8990"/>
      <c r="K8990"/>
    </row>
    <row r="8991" spans="1:11" x14ac:dyDescent="0.2">
      <c r="A8991"/>
      <c r="B8991"/>
      <c r="C8991"/>
      <c r="D8991"/>
      <c r="E8991"/>
      <c r="F8991"/>
      <c r="G8991"/>
      <c r="H8991"/>
      <c r="I8991"/>
      <c r="J8991"/>
      <c r="K8991"/>
    </row>
    <row r="8992" spans="1:11" x14ac:dyDescent="0.2">
      <c r="A8992"/>
      <c r="B8992"/>
      <c r="C8992"/>
      <c r="D8992"/>
      <c r="E8992"/>
      <c r="F8992"/>
      <c r="G8992"/>
      <c r="H8992"/>
      <c r="I8992"/>
      <c r="J8992"/>
      <c r="K8992"/>
    </row>
    <row r="8993" spans="1:11" x14ac:dyDescent="0.2">
      <c r="A8993"/>
      <c r="B8993"/>
      <c r="C8993"/>
      <c r="D8993"/>
      <c r="E8993"/>
      <c r="F8993"/>
      <c r="G8993"/>
      <c r="H8993"/>
      <c r="I8993"/>
      <c r="J8993"/>
      <c r="K8993"/>
    </row>
    <row r="8994" spans="1:11" x14ac:dyDescent="0.2">
      <c r="A8994"/>
      <c r="B8994"/>
      <c r="C8994"/>
      <c r="D8994"/>
      <c r="E8994"/>
      <c r="F8994"/>
      <c r="G8994"/>
      <c r="H8994"/>
      <c r="I8994"/>
      <c r="J8994"/>
      <c r="K8994"/>
    </row>
    <row r="8995" spans="1:11" x14ac:dyDescent="0.2">
      <c r="A8995"/>
      <c r="B8995"/>
      <c r="C8995"/>
      <c r="D8995"/>
      <c r="E8995"/>
      <c r="F8995"/>
      <c r="G8995"/>
      <c r="H8995"/>
      <c r="I8995"/>
      <c r="J8995"/>
      <c r="K8995"/>
    </row>
    <row r="8996" spans="1:11" x14ac:dyDescent="0.2">
      <c r="A8996"/>
      <c r="B8996"/>
      <c r="C8996"/>
      <c r="D8996"/>
      <c r="E8996"/>
      <c r="F8996"/>
      <c r="G8996"/>
      <c r="H8996"/>
      <c r="I8996"/>
      <c r="J8996"/>
      <c r="K8996"/>
    </row>
    <row r="8997" spans="1:11" x14ac:dyDescent="0.2">
      <c r="A8997"/>
      <c r="B8997"/>
      <c r="C8997"/>
      <c r="D8997"/>
      <c r="E8997"/>
      <c r="F8997"/>
      <c r="G8997"/>
      <c r="H8997"/>
      <c r="I8997"/>
      <c r="J8997"/>
      <c r="K8997"/>
    </row>
    <row r="8998" spans="1:11" x14ac:dyDescent="0.2">
      <c r="A8998"/>
      <c r="B8998"/>
      <c r="C8998"/>
      <c r="D8998"/>
      <c r="E8998"/>
      <c r="F8998"/>
      <c r="G8998"/>
      <c r="H8998"/>
      <c r="I8998"/>
      <c r="J8998"/>
      <c r="K8998"/>
    </row>
    <row r="8999" spans="1:11" x14ac:dyDescent="0.2">
      <c r="A8999"/>
      <c r="B8999"/>
      <c r="C8999"/>
      <c r="D8999"/>
      <c r="E8999"/>
      <c r="F8999"/>
      <c r="G8999"/>
      <c r="H8999"/>
      <c r="I8999"/>
      <c r="J8999"/>
      <c r="K8999"/>
    </row>
    <row r="9000" spans="1:11" x14ac:dyDescent="0.2">
      <c r="A9000"/>
      <c r="B9000"/>
      <c r="C9000"/>
      <c r="D9000"/>
      <c r="E9000"/>
      <c r="F9000"/>
      <c r="G9000"/>
      <c r="H9000"/>
      <c r="I9000"/>
      <c r="J9000"/>
      <c r="K9000"/>
    </row>
    <row r="9001" spans="1:11" x14ac:dyDescent="0.2">
      <c r="A9001"/>
      <c r="B9001"/>
      <c r="C9001"/>
      <c r="D9001"/>
      <c r="E9001"/>
      <c r="F9001"/>
      <c r="G9001"/>
      <c r="H9001"/>
      <c r="I9001"/>
      <c r="J9001"/>
      <c r="K9001"/>
    </row>
    <row r="9002" spans="1:11" x14ac:dyDescent="0.2">
      <c r="A9002"/>
      <c r="B9002"/>
      <c r="C9002"/>
      <c r="D9002"/>
      <c r="E9002"/>
      <c r="F9002"/>
      <c r="G9002"/>
      <c r="H9002"/>
      <c r="I9002"/>
      <c r="J9002"/>
      <c r="K9002"/>
    </row>
    <row r="9003" spans="1:11" x14ac:dyDescent="0.2">
      <c r="A9003"/>
      <c r="B9003"/>
      <c r="C9003"/>
      <c r="D9003"/>
      <c r="E9003"/>
      <c r="F9003"/>
      <c r="G9003"/>
      <c r="H9003"/>
      <c r="I9003"/>
      <c r="J9003"/>
      <c r="K9003"/>
    </row>
    <row r="9004" spans="1:11" x14ac:dyDescent="0.2">
      <c r="A9004"/>
      <c r="B9004"/>
      <c r="C9004"/>
      <c r="D9004"/>
      <c r="E9004"/>
      <c r="F9004"/>
      <c r="G9004"/>
      <c r="H9004"/>
      <c r="I9004"/>
      <c r="J9004"/>
      <c r="K9004"/>
    </row>
    <row r="9005" spans="1:11" x14ac:dyDescent="0.2">
      <c r="A9005"/>
      <c r="B9005"/>
      <c r="C9005"/>
      <c r="D9005"/>
      <c r="E9005"/>
      <c r="F9005"/>
      <c r="G9005"/>
      <c r="H9005"/>
      <c r="I9005"/>
      <c r="J9005"/>
      <c r="K9005"/>
    </row>
    <row r="9006" spans="1:11" x14ac:dyDescent="0.2">
      <c r="A9006"/>
      <c r="B9006"/>
      <c r="C9006"/>
      <c r="D9006"/>
      <c r="E9006"/>
      <c r="F9006"/>
      <c r="G9006"/>
      <c r="H9006"/>
      <c r="I9006"/>
      <c r="J9006"/>
      <c r="K9006"/>
    </row>
    <row r="9007" spans="1:11" x14ac:dyDescent="0.2">
      <c r="A9007"/>
      <c r="B9007"/>
      <c r="C9007"/>
      <c r="D9007"/>
      <c r="E9007"/>
      <c r="F9007"/>
      <c r="G9007"/>
      <c r="H9007"/>
      <c r="I9007"/>
      <c r="J9007"/>
      <c r="K9007"/>
    </row>
    <row r="9008" spans="1:11" x14ac:dyDescent="0.2">
      <c r="A9008"/>
      <c r="B9008"/>
      <c r="C9008"/>
      <c r="D9008"/>
      <c r="E9008"/>
      <c r="F9008"/>
      <c r="G9008"/>
      <c r="H9008"/>
      <c r="I9008"/>
      <c r="J9008"/>
      <c r="K9008"/>
    </row>
    <row r="9009" spans="1:11" x14ac:dyDescent="0.2">
      <c r="A9009"/>
      <c r="B9009"/>
      <c r="C9009"/>
      <c r="D9009"/>
      <c r="E9009"/>
      <c r="F9009"/>
      <c r="G9009"/>
      <c r="H9009"/>
      <c r="I9009"/>
      <c r="J9009"/>
      <c r="K9009"/>
    </row>
    <row r="9010" spans="1:11" x14ac:dyDescent="0.2">
      <c r="A9010"/>
      <c r="B9010"/>
      <c r="C9010"/>
      <c r="D9010"/>
      <c r="E9010"/>
      <c r="F9010"/>
      <c r="G9010"/>
      <c r="H9010"/>
      <c r="I9010"/>
      <c r="J9010"/>
      <c r="K9010"/>
    </row>
    <row r="9011" spans="1:11" x14ac:dyDescent="0.2">
      <c r="A9011"/>
      <c r="B9011"/>
      <c r="C9011"/>
      <c r="D9011"/>
      <c r="E9011"/>
      <c r="F9011"/>
      <c r="G9011"/>
      <c r="H9011"/>
      <c r="I9011"/>
      <c r="J9011"/>
      <c r="K9011"/>
    </row>
    <row r="9012" spans="1:11" x14ac:dyDescent="0.2">
      <c r="A9012"/>
      <c r="B9012"/>
      <c r="C9012"/>
      <c r="D9012"/>
      <c r="E9012"/>
      <c r="F9012"/>
      <c r="G9012"/>
      <c r="H9012"/>
      <c r="I9012"/>
      <c r="J9012"/>
      <c r="K9012"/>
    </row>
    <row r="9013" spans="1:11" x14ac:dyDescent="0.2">
      <c r="A9013"/>
      <c r="B9013"/>
      <c r="C9013"/>
      <c r="D9013"/>
      <c r="E9013"/>
      <c r="F9013"/>
      <c r="G9013"/>
      <c r="H9013"/>
      <c r="I9013"/>
      <c r="J9013"/>
      <c r="K9013"/>
    </row>
    <row r="9014" spans="1:11" x14ac:dyDescent="0.2">
      <c r="A9014"/>
      <c r="B9014"/>
      <c r="C9014"/>
      <c r="D9014"/>
      <c r="E9014"/>
      <c r="F9014"/>
      <c r="G9014"/>
      <c r="H9014"/>
      <c r="I9014"/>
      <c r="J9014"/>
      <c r="K9014"/>
    </row>
    <row r="9015" spans="1:11" x14ac:dyDescent="0.2">
      <c r="A9015"/>
      <c r="B9015"/>
      <c r="C9015"/>
      <c r="D9015"/>
      <c r="E9015"/>
      <c r="F9015"/>
      <c r="G9015"/>
      <c r="H9015"/>
      <c r="I9015"/>
      <c r="J9015"/>
      <c r="K9015"/>
    </row>
    <row r="9016" spans="1:11" x14ac:dyDescent="0.2">
      <c r="A9016"/>
      <c r="B9016"/>
      <c r="C9016"/>
      <c r="D9016"/>
      <c r="E9016"/>
      <c r="F9016"/>
      <c r="G9016"/>
      <c r="H9016"/>
      <c r="I9016"/>
      <c r="J9016"/>
      <c r="K9016"/>
    </row>
    <row r="9017" spans="1:11" x14ac:dyDescent="0.2">
      <c r="A9017"/>
      <c r="B9017"/>
      <c r="C9017"/>
      <c r="D9017"/>
      <c r="E9017"/>
      <c r="F9017"/>
      <c r="G9017"/>
      <c r="H9017"/>
      <c r="I9017"/>
      <c r="J9017"/>
      <c r="K9017"/>
    </row>
    <row r="9018" spans="1:11" x14ac:dyDescent="0.2">
      <c r="A9018"/>
      <c r="B9018"/>
      <c r="C9018"/>
      <c r="D9018"/>
      <c r="E9018"/>
      <c r="F9018"/>
      <c r="G9018"/>
      <c r="H9018"/>
      <c r="I9018"/>
      <c r="J9018"/>
      <c r="K9018"/>
    </row>
    <row r="9019" spans="1:11" x14ac:dyDescent="0.2">
      <c r="A9019"/>
      <c r="B9019"/>
      <c r="C9019"/>
      <c r="D9019"/>
      <c r="E9019"/>
      <c r="F9019"/>
      <c r="G9019"/>
      <c r="H9019"/>
      <c r="I9019"/>
      <c r="J9019"/>
      <c r="K9019"/>
    </row>
    <row r="9020" spans="1:11" x14ac:dyDescent="0.2">
      <c r="A9020"/>
      <c r="B9020"/>
      <c r="C9020"/>
      <c r="D9020"/>
      <c r="E9020"/>
      <c r="F9020"/>
      <c r="G9020"/>
      <c r="H9020"/>
      <c r="I9020"/>
      <c r="J9020"/>
      <c r="K9020"/>
    </row>
    <row r="9021" spans="1:11" x14ac:dyDescent="0.2">
      <c r="A9021"/>
      <c r="B9021"/>
      <c r="C9021"/>
      <c r="D9021"/>
      <c r="E9021"/>
      <c r="F9021"/>
      <c r="G9021"/>
      <c r="H9021"/>
      <c r="I9021"/>
      <c r="J9021"/>
      <c r="K9021"/>
    </row>
    <row r="9022" spans="1:11" x14ac:dyDescent="0.2">
      <c r="A9022"/>
      <c r="B9022"/>
      <c r="C9022"/>
      <c r="D9022"/>
      <c r="E9022"/>
      <c r="F9022"/>
      <c r="G9022"/>
      <c r="H9022"/>
      <c r="I9022"/>
      <c r="J9022"/>
      <c r="K9022"/>
    </row>
    <row r="9023" spans="1:11" x14ac:dyDescent="0.2">
      <c r="A9023"/>
      <c r="B9023"/>
      <c r="C9023"/>
      <c r="D9023"/>
      <c r="E9023"/>
      <c r="F9023"/>
      <c r="G9023"/>
      <c r="H9023"/>
      <c r="I9023"/>
      <c r="J9023"/>
      <c r="K9023"/>
    </row>
    <row r="9024" spans="1:11" x14ac:dyDescent="0.2">
      <c r="A9024"/>
      <c r="B9024"/>
      <c r="C9024"/>
      <c r="D9024"/>
      <c r="E9024"/>
      <c r="F9024"/>
      <c r="G9024"/>
      <c r="H9024"/>
      <c r="I9024"/>
      <c r="J9024"/>
      <c r="K9024"/>
    </row>
    <row r="9025" spans="1:11" x14ac:dyDescent="0.2">
      <c r="A9025"/>
      <c r="B9025"/>
      <c r="C9025"/>
      <c r="D9025"/>
      <c r="E9025"/>
      <c r="F9025"/>
      <c r="G9025"/>
      <c r="H9025"/>
      <c r="I9025"/>
      <c r="J9025"/>
      <c r="K9025"/>
    </row>
    <row r="9026" spans="1:11" x14ac:dyDescent="0.2">
      <c r="A9026"/>
      <c r="B9026"/>
      <c r="C9026"/>
      <c r="D9026"/>
      <c r="E9026"/>
      <c r="F9026"/>
      <c r="G9026"/>
      <c r="H9026"/>
      <c r="I9026"/>
      <c r="J9026"/>
      <c r="K9026"/>
    </row>
    <row r="9027" spans="1:11" x14ac:dyDescent="0.2">
      <c r="A9027"/>
      <c r="B9027"/>
      <c r="C9027"/>
      <c r="D9027"/>
      <c r="E9027"/>
      <c r="F9027"/>
      <c r="G9027"/>
      <c r="H9027"/>
      <c r="I9027"/>
      <c r="J9027"/>
      <c r="K9027"/>
    </row>
    <row r="9028" spans="1:11" x14ac:dyDescent="0.2">
      <c r="A9028"/>
      <c r="B9028"/>
      <c r="C9028"/>
      <c r="D9028"/>
      <c r="E9028"/>
      <c r="F9028"/>
      <c r="G9028"/>
      <c r="H9028"/>
      <c r="I9028"/>
      <c r="J9028"/>
      <c r="K9028"/>
    </row>
    <row r="9029" spans="1:11" x14ac:dyDescent="0.2">
      <c r="A9029"/>
      <c r="B9029"/>
      <c r="C9029"/>
      <c r="D9029"/>
      <c r="E9029"/>
      <c r="F9029"/>
      <c r="G9029"/>
      <c r="H9029"/>
      <c r="I9029"/>
      <c r="J9029"/>
      <c r="K9029"/>
    </row>
    <row r="9030" spans="1:11" x14ac:dyDescent="0.2">
      <c r="A9030"/>
      <c r="B9030"/>
      <c r="C9030"/>
      <c r="D9030"/>
      <c r="E9030"/>
      <c r="F9030"/>
      <c r="G9030"/>
      <c r="H9030"/>
      <c r="I9030"/>
      <c r="J9030"/>
      <c r="K9030"/>
    </row>
    <row r="9031" spans="1:11" x14ac:dyDescent="0.2">
      <c r="A9031"/>
      <c r="B9031"/>
      <c r="C9031"/>
      <c r="D9031"/>
      <c r="E9031"/>
      <c r="F9031"/>
      <c r="G9031"/>
      <c r="H9031"/>
      <c r="I9031"/>
      <c r="J9031"/>
      <c r="K9031"/>
    </row>
    <row r="9032" spans="1:11" x14ac:dyDescent="0.2">
      <c r="A9032"/>
      <c r="B9032"/>
      <c r="C9032"/>
      <c r="D9032"/>
      <c r="E9032"/>
      <c r="F9032"/>
      <c r="G9032"/>
      <c r="H9032"/>
      <c r="I9032"/>
      <c r="J9032"/>
      <c r="K9032"/>
    </row>
    <row r="9033" spans="1:11" x14ac:dyDescent="0.2">
      <c r="A9033"/>
      <c r="B9033"/>
      <c r="C9033"/>
      <c r="D9033"/>
      <c r="E9033"/>
      <c r="F9033"/>
      <c r="G9033"/>
      <c r="H9033"/>
      <c r="I9033"/>
      <c r="J9033"/>
      <c r="K9033"/>
    </row>
    <row r="9034" spans="1:11" x14ac:dyDescent="0.2">
      <c r="A9034"/>
      <c r="B9034"/>
      <c r="C9034"/>
      <c r="D9034"/>
      <c r="E9034"/>
      <c r="F9034"/>
      <c r="G9034"/>
      <c r="H9034"/>
      <c r="I9034"/>
      <c r="J9034"/>
      <c r="K9034"/>
    </row>
    <row r="9035" spans="1:11" x14ac:dyDescent="0.2">
      <c r="A9035"/>
      <c r="B9035"/>
      <c r="C9035"/>
      <c r="D9035"/>
      <c r="E9035"/>
      <c r="F9035"/>
      <c r="G9035"/>
      <c r="H9035"/>
      <c r="I9035"/>
      <c r="J9035"/>
      <c r="K9035"/>
    </row>
    <row r="9036" spans="1:11" x14ac:dyDescent="0.2">
      <c r="A9036"/>
      <c r="B9036"/>
      <c r="C9036"/>
      <c r="D9036"/>
      <c r="E9036"/>
      <c r="F9036"/>
      <c r="G9036"/>
      <c r="H9036"/>
      <c r="I9036"/>
      <c r="J9036"/>
      <c r="K9036"/>
    </row>
    <row r="9037" spans="1:11" x14ac:dyDescent="0.2">
      <c r="A9037"/>
      <c r="B9037"/>
      <c r="C9037"/>
      <c r="D9037"/>
      <c r="E9037"/>
      <c r="F9037"/>
      <c r="G9037"/>
      <c r="H9037"/>
      <c r="I9037"/>
      <c r="J9037"/>
      <c r="K9037"/>
    </row>
    <row r="9038" spans="1:11" x14ac:dyDescent="0.2">
      <c r="A9038"/>
      <c r="B9038"/>
      <c r="C9038"/>
      <c r="D9038"/>
      <c r="E9038"/>
      <c r="F9038"/>
      <c r="G9038"/>
      <c r="H9038"/>
      <c r="I9038"/>
      <c r="J9038"/>
      <c r="K9038"/>
    </row>
    <row r="9039" spans="1:11" x14ac:dyDescent="0.2">
      <c r="A9039"/>
      <c r="B9039"/>
      <c r="C9039"/>
      <c r="D9039"/>
      <c r="E9039"/>
      <c r="F9039"/>
      <c r="G9039"/>
      <c r="H9039"/>
      <c r="I9039"/>
      <c r="J9039"/>
      <c r="K9039"/>
    </row>
    <row r="9040" spans="1:11" x14ac:dyDescent="0.2">
      <c r="A9040"/>
      <c r="B9040"/>
      <c r="C9040"/>
      <c r="D9040"/>
      <c r="E9040"/>
      <c r="F9040"/>
      <c r="G9040"/>
      <c r="H9040"/>
      <c r="I9040"/>
      <c r="J9040"/>
      <c r="K9040"/>
    </row>
    <row r="9041" spans="1:11" x14ac:dyDescent="0.2">
      <c r="A9041"/>
      <c r="B9041"/>
      <c r="C9041"/>
      <c r="D9041"/>
      <c r="E9041"/>
      <c r="F9041"/>
      <c r="G9041"/>
      <c r="H9041"/>
      <c r="I9041"/>
      <c r="J9041"/>
      <c r="K9041"/>
    </row>
    <row r="9042" spans="1:11" x14ac:dyDescent="0.2">
      <c r="A9042"/>
      <c r="B9042"/>
      <c r="C9042"/>
      <c r="D9042"/>
      <c r="E9042"/>
      <c r="F9042"/>
      <c r="G9042"/>
      <c r="H9042"/>
      <c r="I9042"/>
      <c r="J9042"/>
      <c r="K9042"/>
    </row>
    <row r="9043" spans="1:11" x14ac:dyDescent="0.2">
      <c r="A9043"/>
      <c r="B9043"/>
      <c r="C9043"/>
      <c r="D9043"/>
      <c r="E9043"/>
      <c r="F9043"/>
      <c r="G9043"/>
      <c r="H9043"/>
      <c r="I9043"/>
      <c r="J9043"/>
      <c r="K9043"/>
    </row>
    <row r="9044" spans="1:11" x14ac:dyDescent="0.2">
      <c r="A9044"/>
      <c r="B9044"/>
      <c r="C9044"/>
      <c r="D9044"/>
      <c r="E9044"/>
      <c r="F9044"/>
      <c r="G9044"/>
      <c r="H9044"/>
      <c r="I9044"/>
      <c r="J9044"/>
      <c r="K9044"/>
    </row>
    <row r="9045" spans="1:11" x14ac:dyDescent="0.2">
      <c r="A9045"/>
      <c r="B9045"/>
      <c r="C9045"/>
      <c r="D9045"/>
      <c r="E9045"/>
      <c r="F9045"/>
      <c r="G9045"/>
      <c r="H9045"/>
      <c r="I9045"/>
      <c r="J9045"/>
      <c r="K9045"/>
    </row>
    <row r="9046" spans="1:11" x14ac:dyDescent="0.2">
      <c r="A9046"/>
      <c r="B9046"/>
      <c r="C9046"/>
      <c r="D9046"/>
      <c r="E9046"/>
      <c r="F9046"/>
      <c r="G9046"/>
      <c r="H9046"/>
      <c r="I9046"/>
      <c r="J9046"/>
      <c r="K9046"/>
    </row>
    <row r="9047" spans="1:11" x14ac:dyDescent="0.2">
      <c r="A9047"/>
      <c r="B9047"/>
      <c r="C9047"/>
      <c r="D9047"/>
      <c r="E9047"/>
      <c r="F9047"/>
      <c r="G9047"/>
      <c r="H9047"/>
      <c r="I9047"/>
      <c r="J9047"/>
      <c r="K9047"/>
    </row>
    <row r="9048" spans="1:11" x14ac:dyDescent="0.2">
      <c r="A9048"/>
      <c r="B9048"/>
      <c r="C9048"/>
      <c r="D9048"/>
      <c r="E9048"/>
      <c r="F9048"/>
      <c r="G9048"/>
      <c r="H9048"/>
      <c r="I9048"/>
      <c r="J9048"/>
      <c r="K9048"/>
    </row>
    <row r="9049" spans="1:11" x14ac:dyDescent="0.2">
      <c r="A9049"/>
      <c r="B9049"/>
      <c r="C9049"/>
      <c r="D9049"/>
      <c r="E9049"/>
      <c r="F9049"/>
      <c r="G9049"/>
      <c r="H9049"/>
      <c r="I9049"/>
      <c r="J9049"/>
      <c r="K9049"/>
    </row>
    <row r="9050" spans="1:11" x14ac:dyDescent="0.2">
      <c r="A9050"/>
      <c r="B9050"/>
      <c r="C9050"/>
      <c r="D9050"/>
      <c r="E9050"/>
      <c r="F9050"/>
      <c r="G9050"/>
      <c r="H9050"/>
      <c r="I9050"/>
      <c r="J9050"/>
      <c r="K9050"/>
    </row>
    <row r="9051" spans="1:11" x14ac:dyDescent="0.2">
      <c r="A9051"/>
      <c r="B9051"/>
      <c r="C9051"/>
      <c r="D9051"/>
      <c r="E9051"/>
      <c r="F9051"/>
      <c r="G9051"/>
      <c r="H9051"/>
      <c r="I9051"/>
      <c r="J9051"/>
      <c r="K9051"/>
    </row>
    <row r="9052" spans="1:11" x14ac:dyDescent="0.2">
      <c r="A9052"/>
      <c r="B9052"/>
      <c r="C9052"/>
      <c r="D9052"/>
      <c r="E9052"/>
      <c r="F9052"/>
      <c r="G9052"/>
      <c r="H9052"/>
      <c r="I9052"/>
      <c r="J9052"/>
      <c r="K9052"/>
    </row>
    <row r="9053" spans="1:11" x14ac:dyDescent="0.2">
      <c r="A9053"/>
      <c r="B9053"/>
      <c r="C9053"/>
      <c r="D9053"/>
      <c r="E9053"/>
      <c r="F9053"/>
      <c r="G9053"/>
      <c r="H9053"/>
      <c r="I9053"/>
      <c r="J9053"/>
      <c r="K9053"/>
    </row>
    <row r="9054" spans="1:11" x14ac:dyDescent="0.2">
      <c r="A9054"/>
      <c r="B9054"/>
      <c r="C9054"/>
      <c r="D9054"/>
      <c r="E9054"/>
      <c r="F9054"/>
      <c r="G9054"/>
      <c r="H9054"/>
      <c r="I9054"/>
      <c r="J9054"/>
      <c r="K9054"/>
    </row>
    <row r="9055" spans="1:11" x14ac:dyDescent="0.2">
      <c r="A9055"/>
      <c r="B9055"/>
      <c r="C9055"/>
      <c r="D9055"/>
      <c r="E9055"/>
      <c r="F9055"/>
      <c r="G9055"/>
      <c r="H9055"/>
      <c r="I9055"/>
      <c r="J9055"/>
      <c r="K9055"/>
    </row>
    <row r="9056" spans="1:11" x14ac:dyDescent="0.2">
      <c r="A9056"/>
      <c r="B9056"/>
      <c r="C9056"/>
      <c r="D9056"/>
      <c r="E9056"/>
      <c r="F9056"/>
      <c r="G9056"/>
      <c r="H9056"/>
      <c r="I9056"/>
      <c r="J9056"/>
      <c r="K9056"/>
    </row>
    <row r="9057" spans="1:11" x14ac:dyDescent="0.2">
      <c r="A9057"/>
      <c r="B9057"/>
      <c r="C9057"/>
      <c r="D9057"/>
      <c r="E9057"/>
      <c r="F9057"/>
      <c r="G9057"/>
      <c r="H9057"/>
      <c r="I9057"/>
      <c r="J9057"/>
      <c r="K9057"/>
    </row>
    <row r="9058" spans="1:11" x14ac:dyDescent="0.2">
      <c r="A9058"/>
      <c r="B9058"/>
      <c r="C9058"/>
      <c r="D9058"/>
      <c r="E9058"/>
      <c r="F9058"/>
      <c r="G9058"/>
      <c r="H9058"/>
      <c r="I9058"/>
      <c r="J9058"/>
      <c r="K9058"/>
    </row>
    <row r="9059" spans="1:11" x14ac:dyDescent="0.2">
      <c r="A9059"/>
      <c r="B9059"/>
      <c r="C9059"/>
      <c r="D9059"/>
      <c r="E9059"/>
      <c r="F9059"/>
      <c r="G9059"/>
      <c r="H9059"/>
      <c r="I9059"/>
      <c r="J9059"/>
      <c r="K9059"/>
    </row>
    <row r="9060" spans="1:11" x14ac:dyDescent="0.2">
      <c r="A9060"/>
      <c r="B9060"/>
      <c r="C9060"/>
      <c r="D9060"/>
      <c r="E9060"/>
      <c r="F9060"/>
      <c r="G9060"/>
      <c r="H9060"/>
      <c r="I9060"/>
      <c r="J9060"/>
      <c r="K9060"/>
    </row>
    <row r="9061" spans="1:11" x14ac:dyDescent="0.2">
      <c r="A9061"/>
      <c r="B9061"/>
      <c r="C9061"/>
      <c r="D9061"/>
      <c r="E9061"/>
      <c r="F9061"/>
      <c r="G9061"/>
      <c r="H9061"/>
      <c r="I9061"/>
      <c r="J9061"/>
      <c r="K9061"/>
    </row>
    <row r="9062" spans="1:11" x14ac:dyDescent="0.2">
      <c r="A9062"/>
      <c r="B9062"/>
      <c r="C9062"/>
      <c r="D9062"/>
      <c r="E9062"/>
      <c r="F9062"/>
      <c r="G9062"/>
      <c r="H9062"/>
      <c r="I9062"/>
      <c r="J9062"/>
      <c r="K9062"/>
    </row>
    <row r="9063" spans="1:11" x14ac:dyDescent="0.2">
      <c r="A9063"/>
      <c r="B9063"/>
      <c r="C9063"/>
      <c r="D9063"/>
      <c r="E9063"/>
      <c r="F9063"/>
      <c r="G9063"/>
      <c r="H9063"/>
      <c r="I9063"/>
      <c r="J9063"/>
      <c r="K9063"/>
    </row>
    <row r="9064" spans="1:11" x14ac:dyDescent="0.2">
      <c r="A9064"/>
      <c r="B9064"/>
      <c r="C9064"/>
      <c r="D9064"/>
      <c r="E9064"/>
      <c r="F9064"/>
      <c r="G9064"/>
      <c r="H9064"/>
      <c r="I9064"/>
      <c r="J9064"/>
      <c r="K9064"/>
    </row>
    <row r="9065" spans="1:11" x14ac:dyDescent="0.2">
      <c r="A9065"/>
      <c r="B9065"/>
      <c r="C9065"/>
      <c r="D9065"/>
      <c r="E9065"/>
      <c r="F9065"/>
      <c r="G9065"/>
      <c r="H9065"/>
      <c r="I9065"/>
      <c r="J9065"/>
      <c r="K9065"/>
    </row>
    <row r="9066" spans="1:11" x14ac:dyDescent="0.2">
      <c r="A9066"/>
      <c r="B9066"/>
      <c r="C9066"/>
      <c r="D9066"/>
      <c r="E9066"/>
      <c r="F9066"/>
      <c r="G9066"/>
      <c r="H9066"/>
      <c r="I9066"/>
      <c r="J9066"/>
      <c r="K9066"/>
    </row>
    <row r="9067" spans="1:11" x14ac:dyDescent="0.2">
      <c r="A9067"/>
      <c r="B9067"/>
      <c r="C9067"/>
      <c r="D9067"/>
      <c r="E9067"/>
      <c r="F9067"/>
      <c r="G9067"/>
      <c r="H9067"/>
      <c r="I9067"/>
      <c r="J9067"/>
      <c r="K9067"/>
    </row>
    <row r="9068" spans="1:11" x14ac:dyDescent="0.2">
      <c r="A9068"/>
      <c r="B9068"/>
      <c r="C9068"/>
      <c r="D9068"/>
      <c r="E9068"/>
      <c r="F9068"/>
      <c r="G9068"/>
      <c r="H9068"/>
      <c r="I9068"/>
      <c r="J9068"/>
      <c r="K9068"/>
    </row>
    <row r="9069" spans="1:11" x14ac:dyDescent="0.2">
      <c r="A9069"/>
      <c r="B9069"/>
      <c r="C9069"/>
      <c r="D9069"/>
      <c r="E9069"/>
      <c r="F9069"/>
      <c r="G9069"/>
      <c r="H9069"/>
      <c r="I9069"/>
      <c r="J9069"/>
      <c r="K9069"/>
    </row>
    <row r="9070" spans="1:11" x14ac:dyDescent="0.2">
      <c r="A9070"/>
      <c r="B9070"/>
      <c r="C9070"/>
      <c r="D9070"/>
      <c r="E9070"/>
      <c r="F9070"/>
      <c r="G9070"/>
      <c r="H9070"/>
      <c r="I9070"/>
      <c r="J9070"/>
      <c r="K9070"/>
    </row>
    <row r="9071" spans="1:11" x14ac:dyDescent="0.2">
      <c r="A9071"/>
      <c r="B9071"/>
      <c r="C9071"/>
      <c r="D9071"/>
      <c r="E9071"/>
      <c r="F9071"/>
      <c r="G9071"/>
      <c r="H9071"/>
      <c r="I9071"/>
      <c r="J9071"/>
      <c r="K9071"/>
    </row>
    <row r="9072" spans="1:11" x14ac:dyDescent="0.2">
      <c r="A9072"/>
      <c r="B9072"/>
      <c r="C9072"/>
      <c r="D9072"/>
      <c r="E9072"/>
      <c r="F9072"/>
      <c r="G9072"/>
      <c r="H9072"/>
      <c r="I9072"/>
      <c r="J9072"/>
      <c r="K9072"/>
    </row>
    <row r="9073" spans="1:11" x14ac:dyDescent="0.2">
      <c r="A9073"/>
      <c r="B9073"/>
      <c r="C9073"/>
      <c r="D9073"/>
      <c r="E9073"/>
      <c r="F9073"/>
      <c r="G9073"/>
      <c r="H9073"/>
      <c r="I9073"/>
      <c r="J9073"/>
      <c r="K9073"/>
    </row>
    <row r="9074" spans="1:11" x14ac:dyDescent="0.2">
      <c r="A9074"/>
      <c r="B9074"/>
      <c r="C9074"/>
      <c r="D9074"/>
      <c r="E9074"/>
      <c r="F9074"/>
      <c r="G9074"/>
      <c r="H9074"/>
      <c r="I9074"/>
      <c r="J9074"/>
      <c r="K9074"/>
    </row>
    <row r="9075" spans="1:11" x14ac:dyDescent="0.2">
      <c r="A9075"/>
      <c r="B9075"/>
      <c r="C9075"/>
      <c r="D9075"/>
      <c r="E9075"/>
      <c r="F9075"/>
      <c r="G9075"/>
      <c r="H9075"/>
      <c r="I9075"/>
      <c r="J9075"/>
      <c r="K9075"/>
    </row>
    <row r="9076" spans="1:11" x14ac:dyDescent="0.2">
      <c r="A9076"/>
      <c r="B9076"/>
      <c r="C9076"/>
      <c r="D9076"/>
      <c r="E9076"/>
      <c r="F9076"/>
      <c r="G9076"/>
      <c r="H9076"/>
      <c r="I9076"/>
      <c r="J9076"/>
      <c r="K9076"/>
    </row>
    <row r="9077" spans="1:11" x14ac:dyDescent="0.2">
      <c r="A9077"/>
      <c r="B9077"/>
      <c r="C9077"/>
      <c r="D9077"/>
      <c r="E9077"/>
      <c r="F9077"/>
      <c r="G9077"/>
      <c r="H9077"/>
      <c r="I9077"/>
      <c r="J9077"/>
      <c r="K9077"/>
    </row>
    <row r="9078" spans="1:11" x14ac:dyDescent="0.2">
      <c r="A9078"/>
      <c r="B9078"/>
      <c r="C9078"/>
      <c r="D9078"/>
      <c r="E9078"/>
      <c r="F9078"/>
      <c r="G9078"/>
      <c r="H9078"/>
      <c r="I9078"/>
      <c r="J9078"/>
      <c r="K9078"/>
    </row>
    <row r="9079" spans="1:11" x14ac:dyDescent="0.2">
      <c r="A9079"/>
      <c r="B9079"/>
      <c r="C9079"/>
      <c r="D9079"/>
      <c r="E9079"/>
      <c r="F9079"/>
      <c r="G9079"/>
      <c r="H9079"/>
      <c r="I9079"/>
      <c r="J9079"/>
      <c r="K9079"/>
    </row>
    <row r="9080" spans="1:11" x14ac:dyDescent="0.2">
      <c r="A9080"/>
      <c r="B9080"/>
      <c r="C9080"/>
      <c r="D9080"/>
      <c r="E9080"/>
      <c r="F9080"/>
      <c r="G9080"/>
      <c r="H9080"/>
      <c r="I9080"/>
      <c r="J9080"/>
      <c r="K9080"/>
    </row>
    <row r="9081" spans="1:11" x14ac:dyDescent="0.2">
      <c r="A9081"/>
      <c r="B9081"/>
      <c r="C9081"/>
      <c r="D9081"/>
      <c r="E9081"/>
      <c r="F9081"/>
      <c r="G9081"/>
      <c r="H9081"/>
      <c r="I9081"/>
      <c r="J9081"/>
      <c r="K9081"/>
    </row>
    <row r="9082" spans="1:11" x14ac:dyDescent="0.2">
      <c r="A9082"/>
      <c r="B9082"/>
      <c r="C9082"/>
      <c r="D9082"/>
      <c r="E9082"/>
      <c r="F9082"/>
      <c r="G9082"/>
      <c r="H9082"/>
      <c r="I9082"/>
      <c r="J9082"/>
      <c r="K9082"/>
    </row>
    <row r="9083" spans="1:11" x14ac:dyDescent="0.2">
      <c r="A9083"/>
      <c r="B9083"/>
      <c r="C9083"/>
      <c r="D9083"/>
      <c r="E9083"/>
      <c r="F9083"/>
      <c r="G9083"/>
      <c r="H9083"/>
      <c r="I9083"/>
      <c r="J9083"/>
      <c r="K9083"/>
    </row>
    <row r="9084" spans="1:11" x14ac:dyDescent="0.2">
      <c r="A9084"/>
      <c r="B9084"/>
      <c r="C9084"/>
      <c r="D9084"/>
      <c r="E9084"/>
      <c r="F9084"/>
      <c r="G9084"/>
      <c r="H9084"/>
      <c r="I9084"/>
      <c r="J9084"/>
      <c r="K9084"/>
    </row>
    <row r="9085" spans="1:11" x14ac:dyDescent="0.2">
      <c r="A9085"/>
      <c r="B9085"/>
      <c r="C9085"/>
      <c r="D9085"/>
      <c r="E9085"/>
      <c r="F9085"/>
      <c r="G9085"/>
      <c r="H9085"/>
      <c r="I9085"/>
      <c r="J9085"/>
      <c r="K9085"/>
    </row>
    <row r="9086" spans="1:11" x14ac:dyDescent="0.2">
      <c r="A9086"/>
      <c r="B9086"/>
      <c r="C9086"/>
      <c r="D9086"/>
      <c r="E9086"/>
      <c r="F9086"/>
      <c r="G9086"/>
      <c r="H9086"/>
      <c r="I9086"/>
      <c r="J9086"/>
      <c r="K9086"/>
    </row>
    <row r="9087" spans="1:11" x14ac:dyDescent="0.2">
      <c r="A9087"/>
      <c r="B9087"/>
      <c r="C9087"/>
      <c r="D9087"/>
      <c r="E9087"/>
      <c r="F9087"/>
      <c r="G9087"/>
      <c r="H9087"/>
      <c r="I9087"/>
      <c r="J9087"/>
      <c r="K9087"/>
    </row>
    <row r="9088" spans="1:11" x14ac:dyDescent="0.2">
      <c r="A9088"/>
      <c r="B9088"/>
      <c r="C9088"/>
      <c r="D9088"/>
      <c r="E9088"/>
      <c r="F9088"/>
      <c r="G9088"/>
      <c r="H9088"/>
      <c r="I9088"/>
      <c r="J9088"/>
      <c r="K9088"/>
    </row>
    <row r="9089" spans="1:11" x14ac:dyDescent="0.2">
      <c r="A9089"/>
      <c r="B9089"/>
      <c r="C9089"/>
      <c r="D9089"/>
      <c r="E9089"/>
      <c r="F9089"/>
      <c r="G9089"/>
      <c r="H9089"/>
      <c r="I9089"/>
      <c r="J9089"/>
      <c r="K9089"/>
    </row>
    <row r="9090" spans="1:11" x14ac:dyDescent="0.2">
      <c r="A9090"/>
      <c r="B9090"/>
      <c r="C9090"/>
      <c r="D9090"/>
      <c r="E9090"/>
      <c r="F9090"/>
      <c r="G9090"/>
      <c r="H9090"/>
      <c r="I9090"/>
      <c r="J9090"/>
      <c r="K9090"/>
    </row>
    <row r="9091" spans="1:11" x14ac:dyDescent="0.2">
      <c r="A9091"/>
      <c r="B9091"/>
      <c r="C9091"/>
      <c r="D9091"/>
      <c r="E9091"/>
      <c r="F9091"/>
      <c r="G9091"/>
      <c r="H9091"/>
      <c r="I9091"/>
      <c r="J9091"/>
      <c r="K9091"/>
    </row>
    <row r="9092" spans="1:11" x14ac:dyDescent="0.2">
      <c r="A9092"/>
      <c r="B9092"/>
      <c r="C9092"/>
      <c r="D9092"/>
      <c r="E9092"/>
      <c r="F9092"/>
      <c r="G9092"/>
      <c r="H9092"/>
      <c r="I9092"/>
      <c r="J9092"/>
      <c r="K9092"/>
    </row>
    <row r="9093" spans="1:11" x14ac:dyDescent="0.2">
      <c r="A9093"/>
      <c r="B9093"/>
      <c r="C9093"/>
      <c r="D9093"/>
      <c r="E9093"/>
      <c r="F9093"/>
      <c r="G9093"/>
      <c r="H9093"/>
      <c r="I9093"/>
      <c r="J9093"/>
      <c r="K9093"/>
    </row>
    <row r="9094" spans="1:11" x14ac:dyDescent="0.2">
      <c r="A9094"/>
      <c r="B9094"/>
      <c r="C9094"/>
      <c r="D9094"/>
      <c r="E9094"/>
      <c r="F9094"/>
      <c r="G9094"/>
      <c r="H9094"/>
      <c r="I9094"/>
      <c r="J9094"/>
      <c r="K9094"/>
    </row>
    <row r="9095" spans="1:11" x14ac:dyDescent="0.2">
      <c r="A9095"/>
      <c r="B9095"/>
      <c r="C9095"/>
      <c r="D9095"/>
      <c r="E9095"/>
      <c r="F9095"/>
      <c r="G9095"/>
      <c r="H9095"/>
      <c r="I9095"/>
      <c r="J9095"/>
      <c r="K9095"/>
    </row>
    <row r="9096" spans="1:11" x14ac:dyDescent="0.2">
      <c r="A9096"/>
      <c r="B9096"/>
      <c r="C9096"/>
      <c r="D9096"/>
      <c r="E9096"/>
      <c r="F9096"/>
      <c r="G9096"/>
      <c r="H9096"/>
      <c r="I9096"/>
      <c r="J9096"/>
      <c r="K9096"/>
    </row>
    <row r="9097" spans="1:11" x14ac:dyDescent="0.2">
      <c r="A9097"/>
      <c r="B9097"/>
      <c r="C9097"/>
      <c r="D9097"/>
      <c r="E9097"/>
      <c r="F9097"/>
      <c r="G9097"/>
      <c r="H9097"/>
      <c r="I9097"/>
      <c r="J9097"/>
      <c r="K9097"/>
    </row>
    <row r="9098" spans="1:11" x14ac:dyDescent="0.2">
      <c r="A9098"/>
      <c r="B9098"/>
      <c r="C9098"/>
      <c r="D9098"/>
      <c r="E9098"/>
      <c r="F9098"/>
      <c r="G9098"/>
      <c r="H9098"/>
      <c r="I9098"/>
      <c r="J9098"/>
      <c r="K9098"/>
    </row>
    <row r="9099" spans="1:11" x14ac:dyDescent="0.2">
      <c r="A9099"/>
      <c r="B9099"/>
      <c r="C9099"/>
      <c r="D9099"/>
      <c r="E9099"/>
      <c r="F9099"/>
      <c r="G9099"/>
      <c r="H9099"/>
      <c r="I9099"/>
      <c r="J9099"/>
      <c r="K9099"/>
    </row>
    <row r="9100" spans="1:11" x14ac:dyDescent="0.2">
      <c r="A9100"/>
      <c r="B9100"/>
      <c r="C9100"/>
      <c r="D9100"/>
      <c r="E9100"/>
      <c r="F9100"/>
      <c r="G9100"/>
      <c r="H9100"/>
      <c r="I9100"/>
      <c r="J9100"/>
      <c r="K9100"/>
    </row>
    <row r="9101" spans="1:11" x14ac:dyDescent="0.2">
      <c r="A9101"/>
      <c r="B9101"/>
      <c r="C9101"/>
      <c r="D9101"/>
      <c r="E9101"/>
      <c r="F9101"/>
      <c r="G9101"/>
      <c r="H9101"/>
      <c r="I9101"/>
      <c r="J9101"/>
      <c r="K9101"/>
    </row>
    <row r="9102" spans="1:11" x14ac:dyDescent="0.2">
      <c r="A9102"/>
      <c r="B9102"/>
      <c r="C9102"/>
      <c r="D9102"/>
      <c r="E9102"/>
      <c r="F9102"/>
      <c r="G9102"/>
      <c r="H9102"/>
      <c r="I9102"/>
      <c r="J9102"/>
      <c r="K9102"/>
    </row>
    <row r="9103" spans="1:11" x14ac:dyDescent="0.2">
      <c r="A9103"/>
      <c r="B9103"/>
      <c r="C9103"/>
      <c r="D9103"/>
      <c r="E9103"/>
      <c r="F9103"/>
      <c r="G9103"/>
      <c r="H9103"/>
      <c r="I9103"/>
      <c r="J9103"/>
      <c r="K9103"/>
    </row>
    <row r="9104" spans="1:11" x14ac:dyDescent="0.2">
      <c r="A9104"/>
      <c r="B9104"/>
      <c r="C9104"/>
      <c r="D9104"/>
      <c r="E9104"/>
      <c r="F9104"/>
      <c r="G9104"/>
      <c r="H9104"/>
      <c r="I9104"/>
      <c r="J9104"/>
      <c r="K9104"/>
    </row>
    <row r="9105" spans="1:11" x14ac:dyDescent="0.2">
      <c r="A9105"/>
      <c r="B9105"/>
      <c r="C9105"/>
      <c r="D9105"/>
      <c r="E9105"/>
      <c r="F9105"/>
      <c r="G9105"/>
      <c r="H9105"/>
      <c r="I9105"/>
      <c r="J9105"/>
      <c r="K9105"/>
    </row>
    <row r="9106" spans="1:11" x14ac:dyDescent="0.2">
      <c r="A9106"/>
      <c r="B9106"/>
      <c r="C9106"/>
      <c r="D9106"/>
      <c r="E9106"/>
      <c r="F9106"/>
      <c r="G9106"/>
      <c r="H9106"/>
      <c r="I9106"/>
      <c r="J9106"/>
      <c r="K9106"/>
    </row>
    <row r="9107" spans="1:11" x14ac:dyDescent="0.2">
      <c r="A9107"/>
      <c r="B9107"/>
      <c r="C9107"/>
      <c r="D9107"/>
      <c r="E9107"/>
      <c r="F9107"/>
      <c r="G9107"/>
      <c r="H9107"/>
      <c r="I9107"/>
      <c r="J9107"/>
      <c r="K9107"/>
    </row>
    <row r="9108" spans="1:11" x14ac:dyDescent="0.2">
      <c r="A9108"/>
      <c r="B9108"/>
      <c r="C9108"/>
      <c r="D9108"/>
      <c r="E9108"/>
      <c r="F9108"/>
      <c r="G9108"/>
      <c r="H9108"/>
      <c r="I9108"/>
      <c r="J9108"/>
      <c r="K9108"/>
    </row>
    <row r="9109" spans="1:11" x14ac:dyDescent="0.2">
      <c r="A9109"/>
      <c r="B9109"/>
      <c r="C9109"/>
      <c r="D9109"/>
      <c r="E9109"/>
      <c r="F9109"/>
      <c r="G9109"/>
      <c r="H9109"/>
      <c r="I9109"/>
      <c r="J9109"/>
      <c r="K9109"/>
    </row>
    <row r="9110" spans="1:11" x14ac:dyDescent="0.2">
      <c r="A9110"/>
      <c r="B9110"/>
      <c r="C9110"/>
      <c r="D9110"/>
      <c r="E9110"/>
      <c r="F9110"/>
      <c r="G9110"/>
      <c r="H9110"/>
      <c r="I9110"/>
      <c r="J9110"/>
      <c r="K9110"/>
    </row>
    <row r="9111" spans="1:11" x14ac:dyDescent="0.2">
      <c r="A9111"/>
      <c r="B9111"/>
      <c r="C9111"/>
      <c r="D9111"/>
      <c r="E9111"/>
      <c r="F9111"/>
      <c r="G9111"/>
      <c r="H9111"/>
      <c r="I9111"/>
      <c r="J9111"/>
      <c r="K9111"/>
    </row>
    <row r="9112" spans="1:11" x14ac:dyDescent="0.2">
      <c r="A9112"/>
      <c r="B9112"/>
      <c r="C9112"/>
      <c r="D9112"/>
      <c r="E9112"/>
      <c r="F9112"/>
      <c r="G9112"/>
      <c r="H9112"/>
      <c r="I9112"/>
      <c r="J9112"/>
      <c r="K9112"/>
    </row>
    <row r="9113" spans="1:11" x14ac:dyDescent="0.2">
      <c r="A9113"/>
      <c r="B9113"/>
      <c r="C9113"/>
      <c r="D9113"/>
      <c r="E9113"/>
      <c r="F9113"/>
      <c r="G9113"/>
      <c r="H9113"/>
      <c r="I9113"/>
      <c r="J9113"/>
      <c r="K9113"/>
    </row>
    <row r="9114" spans="1:11" x14ac:dyDescent="0.2">
      <c r="A9114"/>
      <c r="B9114"/>
      <c r="C9114"/>
      <c r="D9114"/>
      <c r="E9114"/>
      <c r="F9114"/>
      <c r="G9114"/>
      <c r="H9114"/>
      <c r="I9114"/>
      <c r="J9114"/>
      <c r="K9114"/>
    </row>
    <row r="9115" spans="1:11" x14ac:dyDescent="0.2">
      <c r="A9115"/>
      <c r="B9115"/>
      <c r="C9115"/>
      <c r="D9115"/>
      <c r="E9115"/>
      <c r="F9115"/>
      <c r="G9115"/>
      <c r="H9115"/>
      <c r="I9115"/>
      <c r="J9115"/>
      <c r="K9115"/>
    </row>
    <row r="9116" spans="1:11" x14ac:dyDescent="0.2">
      <c r="A9116"/>
      <c r="B9116"/>
      <c r="C9116"/>
      <c r="D9116"/>
      <c r="E9116"/>
      <c r="F9116"/>
      <c r="G9116"/>
      <c r="H9116"/>
      <c r="I9116"/>
      <c r="J9116"/>
      <c r="K9116"/>
    </row>
    <row r="9117" spans="1:11" x14ac:dyDescent="0.2">
      <c r="A9117"/>
      <c r="B9117"/>
      <c r="C9117"/>
      <c r="D9117"/>
      <c r="E9117"/>
      <c r="F9117"/>
      <c r="G9117"/>
      <c r="H9117"/>
      <c r="I9117"/>
      <c r="J9117"/>
      <c r="K9117"/>
    </row>
    <row r="9118" spans="1:11" x14ac:dyDescent="0.2">
      <c r="A9118"/>
      <c r="B9118"/>
      <c r="C9118"/>
      <c r="D9118"/>
      <c r="E9118"/>
      <c r="F9118"/>
      <c r="G9118"/>
      <c r="H9118"/>
      <c r="I9118"/>
      <c r="J9118"/>
      <c r="K9118"/>
    </row>
    <row r="9119" spans="1:11" x14ac:dyDescent="0.2">
      <c r="A9119"/>
      <c r="B9119"/>
      <c r="C9119"/>
      <c r="D9119"/>
      <c r="E9119"/>
      <c r="F9119"/>
      <c r="G9119"/>
      <c r="H9119"/>
      <c r="I9119"/>
      <c r="J9119"/>
      <c r="K9119"/>
    </row>
    <row r="9120" spans="1:11" x14ac:dyDescent="0.2">
      <c r="A9120"/>
      <c r="B9120"/>
      <c r="C9120"/>
      <c r="D9120"/>
      <c r="E9120"/>
      <c r="F9120"/>
      <c r="G9120"/>
      <c r="H9120"/>
      <c r="I9120"/>
      <c r="J9120"/>
      <c r="K9120"/>
    </row>
    <row r="9121" spans="1:11" x14ac:dyDescent="0.2">
      <c r="A9121"/>
      <c r="B9121"/>
      <c r="C9121"/>
      <c r="D9121"/>
      <c r="E9121"/>
      <c r="F9121"/>
      <c r="G9121"/>
      <c r="H9121"/>
      <c r="I9121"/>
      <c r="J9121"/>
      <c r="K9121"/>
    </row>
    <row r="9122" spans="1:11" x14ac:dyDescent="0.2">
      <c r="A9122"/>
      <c r="B9122"/>
      <c r="C9122"/>
      <c r="D9122"/>
      <c r="E9122"/>
      <c r="F9122"/>
      <c r="G9122"/>
      <c r="H9122"/>
      <c r="I9122"/>
      <c r="J9122"/>
      <c r="K9122"/>
    </row>
    <row r="9123" spans="1:11" x14ac:dyDescent="0.2">
      <c r="A9123"/>
      <c r="B9123"/>
      <c r="C9123"/>
      <c r="D9123"/>
      <c r="E9123"/>
      <c r="F9123"/>
      <c r="G9123"/>
      <c r="H9123"/>
      <c r="I9123"/>
      <c r="J9123"/>
      <c r="K9123"/>
    </row>
    <row r="9124" spans="1:11" x14ac:dyDescent="0.2">
      <c r="A9124"/>
      <c r="B9124"/>
      <c r="C9124"/>
      <c r="D9124"/>
      <c r="E9124"/>
      <c r="F9124"/>
      <c r="G9124"/>
      <c r="H9124"/>
      <c r="I9124"/>
      <c r="J9124"/>
      <c r="K9124"/>
    </row>
    <row r="9125" spans="1:11" x14ac:dyDescent="0.2">
      <c r="A9125"/>
      <c r="B9125"/>
      <c r="C9125"/>
      <c r="D9125"/>
      <c r="E9125"/>
      <c r="F9125"/>
      <c r="G9125"/>
      <c r="H9125"/>
      <c r="I9125"/>
      <c r="J9125"/>
      <c r="K9125"/>
    </row>
    <row r="9126" spans="1:11" x14ac:dyDescent="0.2">
      <c r="A9126"/>
      <c r="B9126"/>
      <c r="C9126"/>
      <c r="D9126"/>
      <c r="E9126"/>
      <c r="F9126"/>
      <c r="G9126"/>
      <c r="H9126"/>
      <c r="I9126"/>
      <c r="J9126"/>
      <c r="K9126"/>
    </row>
    <row r="9127" spans="1:11" x14ac:dyDescent="0.2">
      <c r="A9127"/>
      <c r="B9127"/>
      <c r="C9127"/>
      <c r="D9127"/>
      <c r="E9127"/>
      <c r="F9127"/>
      <c r="G9127"/>
      <c r="H9127"/>
      <c r="I9127"/>
      <c r="J9127"/>
      <c r="K9127"/>
    </row>
    <row r="9128" spans="1:11" x14ac:dyDescent="0.2">
      <c r="A9128"/>
      <c r="B9128"/>
      <c r="C9128"/>
      <c r="D9128"/>
      <c r="E9128"/>
      <c r="F9128"/>
      <c r="G9128"/>
      <c r="H9128"/>
      <c r="I9128"/>
      <c r="J9128"/>
      <c r="K9128"/>
    </row>
    <row r="9129" spans="1:11" x14ac:dyDescent="0.2">
      <c r="A9129"/>
      <c r="B9129"/>
      <c r="C9129"/>
      <c r="D9129"/>
      <c r="E9129"/>
      <c r="F9129"/>
      <c r="G9129"/>
      <c r="H9129"/>
      <c r="I9129"/>
      <c r="J9129"/>
      <c r="K9129"/>
    </row>
    <row r="9130" spans="1:11" x14ac:dyDescent="0.2">
      <c r="A9130"/>
      <c r="B9130"/>
      <c r="C9130"/>
      <c r="D9130"/>
      <c r="E9130"/>
      <c r="F9130"/>
      <c r="G9130"/>
      <c r="H9130"/>
      <c r="I9130"/>
      <c r="J9130"/>
      <c r="K9130"/>
    </row>
    <row r="9131" spans="1:11" x14ac:dyDescent="0.2">
      <c r="A9131"/>
      <c r="B9131"/>
      <c r="C9131"/>
      <c r="D9131"/>
      <c r="E9131"/>
      <c r="F9131"/>
      <c r="G9131"/>
      <c r="H9131"/>
      <c r="I9131"/>
      <c r="J9131"/>
      <c r="K9131"/>
    </row>
    <row r="9132" spans="1:11" x14ac:dyDescent="0.2">
      <c r="A9132"/>
      <c r="B9132"/>
      <c r="C9132"/>
      <c r="D9132"/>
      <c r="E9132"/>
      <c r="F9132"/>
      <c r="G9132"/>
      <c r="H9132"/>
      <c r="I9132"/>
      <c r="J9132"/>
      <c r="K9132"/>
    </row>
    <row r="9133" spans="1:11" x14ac:dyDescent="0.2">
      <c r="A9133"/>
      <c r="B9133"/>
      <c r="C9133"/>
      <c r="D9133"/>
      <c r="E9133"/>
      <c r="F9133"/>
      <c r="G9133"/>
      <c r="H9133"/>
      <c r="I9133"/>
      <c r="J9133"/>
      <c r="K9133"/>
    </row>
    <row r="9134" spans="1:11" x14ac:dyDescent="0.2">
      <c r="A9134"/>
      <c r="B9134"/>
      <c r="C9134"/>
      <c r="D9134"/>
      <c r="E9134"/>
      <c r="F9134"/>
      <c r="G9134"/>
      <c r="H9134"/>
      <c r="I9134"/>
      <c r="J9134"/>
      <c r="K9134"/>
    </row>
    <row r="9135" spans="1:11" x14ac:dyDescent="0.2">
      <c r="A9135"/>
      <c r="B9135"/>
      <c r="C9135"/>
      <c r="D9135"/>
      <c r="E9135"/>
      <c r="F9135"/>
      <c r="G9135"/>
      <c r="H9135"/>
      <c r="I9135"/>
      <c r="J9135"/>
      <c r="K9135"/>
    </row>
    <row r="9136" spans="1:11" x14ac:dyDescent="0.2">
      <c r="A9136"/>
      <c r="B9136"/>
      <c r="C9136"/>
      <c r="D9136"/>
      <c r="E9136"/>
      <c r="F9136"/>
      <c r="G9136"/>
      <c r="H9136"/>
      <c r="I9136"/>
      <c r="J9136"/>
      <c r="K9136"/>
    </row>
    <row r="9137" spans="1:11" x14ac:dyDescent="0.2">
      <c r="A9137"/>
      <c r="B9137"/>
      <c r="C9137"/>
      <c r="D9137"/>
      <c r="E9137"/>
      <c r="F9137"/>
      <c r="G9137"/>
      <c r="H9137"/>
      <c r="I9137"/>
      <c r="J9137"/>
      <c r="K9137"/>
    </row>
    <row r="9138" spans="1:11" x14ac:dyDescent="0.2">
      <c r="A9138"/>
      <c r="B9138"/>
      <c r="C9138"/>
      <c r="D9138"/>
      <c r="E9138"/>
      <c r="F9138"/>
      <c r="G9138"/>
      <c r="H9138"/>
      <c r="I9138"/>
      <c r="J9138"/>
      <c r="K9138"/>
    </row>
    <row r="9139" spans="1:11" x14ac:dyDescent="0.2">
      <c r="A9139"/>
      <c r="B9139"/>
      <c r="C9139"/>
      <c r="D9139"/>
      <c r="E9139"/>
      <c r="F9139"/>
      <c r="G9139"/>
      <c r="H9139"/>
      <c r="I9139"/>
      <c r="J9139"/>
      <c r="K9139"/>
    </row>
    <row r="9140" spans="1:11" x14ac:dyDescent="0.2">
      <c r="A9140"/>
      <c r="B9140"/>
      <c r="C9140"/>
      <c r="D9140"/>
      <c r="E9140"/>
      <c r="F9140"/>
      <c r="G9140"/>
      <c r="H9140"/>
      <c r="I9140"/>
      <c r="J9140"/>
      <c r="K9140"/>
    </row>
    <row r="9141" spans="1:11" x14ac:dyDescent="0.2">
      <c r="A9141"/>
      <c r="B9141"/>
      <c r="C9141"/>
      <c r="D9141"/>
      <c r="E9141"/>
      <c r="F9141"/>
      <c r="G9141"/>
      <c r="H9141"/>
      <c r="I9141"/>
      <c r="J9141"/>
      <c r="K9141"/>
    </row>
    <row r="9142" spans="1:11" x14ac:dyDescent="0.2">
      <c r="A9142"/>
      <c r="B9142"/>
      <c r="C9142"/>
      <c r="D9142"/>
      <c r="E9142"/>
      <c r="F9142"/>
      <c r="G9142"/>
      <c r="H9142"/>
      <c r="I9142"/>
      <c r="J9142"/>
      <c r="K9142"/>
    </row>
    <row r="9143" spans="1:11" x14ac:dyDescent="0.2">
      <c r="A9143"/>
      <c r="B9143"/>
      <c r="C9143"/>
      <c r="D9143"/>
      <c r="E9143"/>
      <c r="F9143"/>
      <c r="G9143"/>
      <c r="H9143"/>
      <c r="I9143"/>
      <c r="J9143"/>
      <c r="K9143"/>
    </row>
    <row r="9144" spans="1:11" x14ac:dyDescent="0.2">
      <c r="A9144"/>
      <c r="B9144"/>
      <c r="C9144"/>
      <c r="D9144"/>
      <c r="E9144"/>
      <c r="F9144"/>
      <c r="G9144"/>
      <c r="H9144"/>
      <c r="I9144"/>
      <c r="J9144"/>
      <c r="K9144"/>
    </row>
    <row r="9145" spans="1:11" x14ac:dyDescent="0.2">
      <c r="A9145"/>
      <c r="B9145"/>
      <c r="C9145"/>
      <c r="D9145"/>
      <c r="E9145"/>
      <c r="F9145"/>
      <c r="G9145"/>
      <c r="H9145"/>
      <c r="I9145"/>
      <c r="J9145"/>
      <c r="K9145"/>
    </row>
    <row r="9146" spans="1:11" x14ac:dyDescent="0.2">
      <c r="A9146"/>
      <c r="B9146"/>
      <c r="C9146"/>
      <c r="D9146"/>
      <c r="E9146"/>
      <c r="F9146"/>
      <c r="G9146"/>
      <c r="H9146"/>
      <c r="I9146"/>
      <c r="J9146"/>
      <c r="K9146"/>
    </row>
    <row r="9147" spans="1:11" x14ac:dyDescent="0.2">
      <c r="A9147"/>
      <c r="B9147"/>
      <c r="C9147"/>
      <c r="D9147"/>
      <c r="E9147"/>
      <c r="F9147"/>
      <c r="G9147"/>
      <c r="H9147"/>
      <c r="I9147"/>
      <c r="J9147"/>
      <c r="K9147"/>
    </row>
    <row r="9148" spans="1:11" x14ac:dyDescent="0.2">
      <c r="A9148"/>
      <c r="B9148"/>
      <c r="C9148"/>
      <c r="D9148"/>
      <c r="E9148"/>
      <c r="F9148"/>
      <c r="G9148"/>
      <c r="H9148"/>
      <c r="I9148"/>
      <c r="J9148"/>
      <c r="K9148"/>
    </row>
    <row r="9149" spans="1:11" x14ac:dyDescent="0.2">
      <c r="A9149"/>
      <c r="B9149"/>
      <c r="C9149"/>
      <c r="D9149"/>
      <c r="E9149"/>
      <c r="F9149"/>
      <c r="G9149"/>
      <c r="H9149"/>
      <c r="I9149"/>
      <c r="J9149"/>
      <c r="K9149"/>
    </row>
    <row r="9150" spans="1:11" x14ac:dyDescent="0.2">
      <c r="A9150"/>
      <c r="B9150"/>
      <c r="C9150"/>
      <c r="D9150"/>
      <c r="E9150"/>
      <c r="F9150"/>
      <c r="G9150"/>
      <c r="H9150"/>
      <c r="I9150"/>
      <c r="J9150"/>
      <c r="K9150"/>
    </row>
    <row r="9151" spans="1:11" x14ac:dyDescent="0.2">
      <c r="A9151"/>
      <c r="B9151"/>
      <c r="C9151"/>
      <c r="D9151"/>
      <c r="E9151"/>
      <c r="F9151"/>
      <c r="G9151"/>
      <c r="H9151"/>
      <c r="I9151"/>
      <c r="J9151"/>
      <c r="K9151"/>
    </row>
    <row r="9152" spans="1:11" x14ac:dyDescent="0.2">
      <c r="A9152"/>
      <c r="B9152"/>
      <c r="C9152"/>
      <c r="D9152"/>
      <c r="E9152"/>
      <c r="F9152"/>
      <c r="G9152"/>
      <c r="H9152"/>
      <c r="I9152"/>
      <c r="J9152"/>
      <c r="K9152"/>
    </row>
    <row r="9153" spans="1:11" x14ac:dyDescent="0.2">
      <c r="A9153"/>
      <c r="B9153"/>
      <c r="C9153"/>
      <c r="D9153"/>
      <c r="E9153"/>
      <c r="F9153"/>
      <c r="G9153"/>
      <c r="H9153"/>
      <c r="I9153"/>
      <c r="J9153"/>
      <c r="K9153"/>
    </row>
    <row r="9154" spans="1:11" x14ac:dyDescent="0.2">
      <c r="A9154"/>
      <c r="B9154"/>
      <c r="C9154"/>
      <c r="D9154"/>
      <c r="E9154"/>
      <c r="F9154"/>
      <c r="G9154"/>
      <c r="H9154"/>
      <c r="I9154"/>
      <c r="J9154"/>
      <c r="K9154"/>
    </row>
    <row r="9155" spans="1:11" x14ac:dyDescent="0.2">
      <c r="A9155"/>
      <c r="B9155"/>
      <c r="C9155"/>
      <c r="D9155"/>
      <c r="E9155"/>
      <c r="F9155"/>
      <c r="G9155"/>
      <c r="H9155"/>
      <c r="I9155"/>
      <c r="J9155"/>
      <c r="K9155"/>
    </row>
    <row r="9156" spans="1:11" x14ac:dyDescent="0.2">
      <c r="A9156"/>
      <c r="B9156"/>
      <c r="C9156"/>
      <c r="D9156"/>
      <c r="E9156"/>
      <c r="F9156"/>
      <c r="G9156"/>
      <c r="H9156"/>
      <c r="I9156"/>
      <c r="J9156"/>
      <c r="K9156"/>
    </row>
    <row r="9157" spans="1:11" x14ac:dyDescent="0.2">
      <c r="A9157"/>
      <c r="B9157"/>
      <c r="C9157"/>
      <c r="D9157"/>
      <c r="E9157"/>
      <c r="F9157"/>
      <c r="G9157"/>
      <c r="H9157"/>
      <c r="I9157"/>
      <c r="J9157"/>
      <c r="K9157"/>
    </row>
    <row r="9158" spans="1:11" x14ac:dyDescent="0.2">
      <c r="A9158"/>
      <c r="B9158"/>
      <c r="C9158"/>
      <c r="D9158"/>
      <c r="E9158"/>
      <c r="F9158"/>
      <c r="G9158"/>
      <c r="H9158"/>
      <c r="I9158"/>
      <c r="J9158"/>
      <c r="K9158"/>
    </row>
    <row r="9159" spans="1:11" x14ac:dyDescent="0.2">
      <c r="A9159"/>
      <c r="B9159"/>
      <c r="C9159"/>
      <c r="D9159"/>
      <c r="E9159"/>
      <c r="F9159"/>
      <c r="G9159"/>
      <c r="H9159"/>
      <c r="I9159"/>
      <c r="J9159"/>
      <c r="K9159"/>
    </row>
    <row r="9160" spans="1:11" x14ac:dyDescent="0.2">
      <c r="A9160"/>
      <c r="B9160"/>
      <c r="C9160"/>
      <c r="D9160"/>
      <c r="E9160"/>
      <c r="F9160"/>
      <c r="G9160"/>
      <c r="H9160"/>
      <c r="I9160"/>
      <c r="J9160"/>
      <c r="K9160"/>
    </row>
    <row r="9161" spans="1:11" x14ac:dyDescent="0.2">
      <c r="A9161"/>
      <c r="B9161"/>
      <c r="C9161"/>
      <c r="D9161"/>
      <c r="E9161"/>
      <c r="F9161"/>
      <c r="G9161"/>
      <c r="H9161"/>
      <c r="I9161"/>
      <c r="J9161"/>
      <c r="K9161"/>
    </row>
    <row r="9162" spans="1:11" x14ac:dyDescent="0.2">
      <c r="A9162"/>
      <c r="B9162"/>
      <c r="C9162"/>
      <c r="D9162"/>
      <c r="E9162"/>
      <c r="F9162"/>
      <c r="G9162"/>
      <c r="H9162"/>
      <c r="I9162"/>
      <c r="J9162"/>
      <c r="K9162"/>
    </row>
    <row r="9163" spans="1:11" x14ac:dyDescent="0.2">
      <c r="A9163"/>
      <c r="B9163"/>
      <c r="C9163"/>
      <c r="D9163"/>
      <c r="E9163"/>
      <c r="F9163"/>
      <c r="G9163"/>
      <c r="H9163"/>
      <c r="I9163"/>
      <c r="J9163"/>
      <c r="K9163"/>
    </row>
    <row r="9164" spans="1:11" x14ac:dyDescent="0.2">
      <c r="A9164"/>
      <c r="B9164"/>
      <c r="C9164"/>
      <c r="D9164"/>
      <c r="E9164"/>
      <c r="F9164"/>
      <c r="G9164"/>
      <c r="H9164"/>
      <c r="I9164"/>
      <c r="J9164"/>
      <c r="K9164"/>
    </row>
    <row r="9165" spans="1:11" x14ac:dyDescent="0.2">
      <c r="A9165"/>
      <c r="B9165"/>
      <c r="C9165"/>
      <c r="D9165"/>
      <c r="E9165"/>
      <c r="F9165"/>
      <c r="G9165"/>
      <c r="H9165"/>
      <c r="I9165"/>
      <c r="J9165"/>
      <c r="K9165"/>
    </row>
    <row r="9166" spans="1:11" x14ac:dyDescent="0.2">
      <c r="A9166"/>
      <c r="B9166"/>
      <c r="C9166"/>
      <c r="D9166"/>
      <c r="E9166"/>
      <c r="F9166"/>
      <c r="G9166"/>
      <c r="H9166"/>
      <c r="I9166"/>
      <c r="J9166"/>
      <c r="K9166"/>
    </row>
    <row r="9167" spans="1:11" x14ac:dyDescent="0.2">
      <c r="A9167"/>
      <c r="B9167"/>
      <c r="C9167"/>
      <c r="D9167"/>
      <c r="E9167"/>
      <c r="F9167"/>
      <c r="G9167"/>
      <c r="H9167"/>
      <c r="I9167"/>
      <c r="J9167"/>
      <c r="K9167"/>
    </row>
    <row r="9168" spans="1:11" x14ac:dyDescent="0.2">
      <c r="A9168"/>
      <c r="B9168"/>
      <c r="C9168"/>
      <c r="D9168"/>
      <c r="E9168"/>
      <c r="F9168"/>
      <c r="G9168"/>
      <c r="H9168"/>
      <c r="I9168"/>
      <c r="J9168"/>
      <c r="K9168"/>
    </row>
    <row r="9169" spans="1:11" x14ac:dyDescent="0.2">
      <c r="A9169"/>
      <c r="B9169"/>
      <c r="C9169"/>
      <c r="D9169"/>
      <c r="E9169"/>
      <c r="F9169"/>
      <c r="G9169"/>
      <c r="H9169"/>
      <c r="I9169"/>
      <c r="J9169"/>
      <c r="K9169"/>
    </row>
    <row r="9170" spans="1:11" x14ac:dyDescent="0.2">
      <c r="A9170"/>
      <c r="B9170"/>
      <c r="C9170"/>
      <c r="D9170"/>
      <c r="E9170"/>
      <c r="F9170"/>
      <c r="G9170"/>
      <c r="H9170"/>
      <c r="I9170"/>
      <c r="J9170"/>
      <c r="K9170"/>
    </row>
    <row r="9171" spans="1:11" x14ac:dyDescent="0.2">
      <c r="A9171"/>
      <c r="B9171"/>
      <c r="C9171"/>
      <c r="D9171"/>
      <c r="E9171"/>
      <c r="F9171"/>
      <c r="G9171"/>
      <c r="H9171"/>
      <c r="I9171"/>
      <c r="J9171"/>
      <c r="K9171"/>
    </row>
    <row r="9172" spans="1:11" x14ac:dyDescent="0.2">
      <c r="A9172"/>
      <c r="B9172"/>
      <c r="C9172"/>
      <c r="D9172"/>
      <c r="E9172"/>
      <c r="F9172"/>
      <c r="G9172"/>
      <c r="H9172"/>
      <c r="I9172"/>
      <c r="J9172"/>
      <c r="K9172"/>
    </row>
    <row r="9173" spans="1:11" x14ac:dyDescent="0.2">
      <c r="A9173"/>
      <c r="B9173"/>
      <c r="C9173"/>
      <c r="D9173"/>
      <c r="E9173"/>
      <c r="F9173"/>
      <c r="G9173"/>
      <c r="H9173"/>
      <c r="I9173"/>
      <c r="J9173"/>
      <c r="K9173"/>
    </row>
    <row r="9174" spans="1:11" x14ac:dyDescent="0.2">
      <c r="A9174"/>
      <c r="B9174"/>
      <c r="C9174"/>
      <c r="D9174"/>
      <c r="E9174"/>
      <c r="F9174"/>
      <c r="G9174"/>
      <c r="H9174"/>
      <c r="I9174"/>
      <c r="J9174"/>
      <c r="K9174"/>
    </row>
    <row r="9175" spans="1:11" x14ac:dyDescent="0.2">
      <c r="A9175"/>
      <c r="B9175"/>
      <c r="C9175"/>
      <c r="D9175"/>
      <c r="E9175"/>
      <c r="F9175"/>
      <c r="G9175"/>
      <c r="H9175"/>
      <c r="I9175"/>
      <c r="J9175"/>
      <c r="K9175"/>
    </row>
    <row r="9176" spans="1:11" x14ac:dyDescent="0.2">
      <c r="A9176"/>
      <c r="B9176"/>
      <c r="C9176"/>
      <c r="D9176"/>
      <c r="E9176"/>
      <c r="F9176"/>
      <c r="G9176"/>
      <c r="H9176"/>
      <c r="I9176"/>
      <c r="J9176"/>
      <c r="K9176"/>
    </row>
    <row r="9177" spans="1:11" x14ac:dyDescent="0.2">
      <c r="A9177"/>
      <c r="B9177"/>
      <c r="C9177"/>
      <c r="D9177"/>
      <c r="E9177"/>
      <c r="F9177"/>
      <c r="G9177"/>
      <c r="H9177"/>
      <c r="I9177"/>
      <c r="J9177"/>
      <c r="K9177"/>
    </row>
    <row r="9178" spans="1:11" x14ac:dyDescent="0.2">
      <c r="A9178"/>
      <c r="B9178"/>
      <c r="C9178"/>
      <c r="D9178"/>
      <c r="E9178"/>
      <c r="F9178"/>
      <c r="G9178"/>
      <c r="H9178"/>
      <c r="I9178"/>
      <c r="J9178"/>
      <c r="K9178"/>
    </row>
    <row r="9179" spans="1:11" x14ac:dyDescent="0.2">
      <c r="A9179"/>
      <c r="B9179"/>
      <c r="C9179"/>
      <c r="D9179"/>
      <c r="E9179"/>
      <c r="F9179"/>
      <c r="G9179"/>
      <c r="H9179"/>
      <c r="I9179"/>
      <c r="J9179"/>
      <c r="K9179"/>
    </row>
    <row r="9180" spans="1:11" x14ac:dyDescent="0.2">
      <c r="A9180"/>
      <c r="B9180"/>
      <c r="C9180"/>
      <c r="D9180"/>
      <c r="E9180"/>
      <c r="F9180"/>
      <c r="G9180"/>
      <c r="H9180"/>
      <c r="I9180"/>
      <c r="J9180"/>
      <c r="K9180"/>
    </row>
    <row r="9181" spans="1:11" x14ac:dyDescent="0.2">
      <c r="A9181"/>
      <c r="B9181"/>
      <c r="C9181"/>
      <c r="D9181"/>
      <c r="E9181"/>
      <c r="F9181"/>
      <c r="G9181"/>
      <c r="H9181"/>
      <c r="I9181"/>
      <c r="J9181"/>
      <c r="K9181"/>
    </row>
    <row r="9182" spans="1:11" x14ac:dyDescent="0.2">
      <c r="A9182"/>
      <c r="B9182"/>
      <c r="C9182"/>
      <c r="D9182"/>
      <c r="E9182"/>
      <c r="F9182"/>
      <c r="G9182"/>
      <c r="H9182"/>
      <c r="I9182"/>
      <c r="J9182"/>
      <c r="K9182"/>
    </row>
    <row r="9183" spans="1:11" x14ac:dyDescent="0.2">
      <c r="A9183"/>
      <c r="B9183"/>
      <c r="C9183"/>
      <c r="D9183"/>
      <c r="E9183"/>
      <c r="F9183"/>
      <c r="G9183"/>
      <c r="H9183"/>
      <c r="I9183"/>
      <c r="J9183"/>
      <c r="K9183"/>
    </row>
    <row r="9184" spans="1:11" x14ac:dyDescent="0.2">
      <c r="A9184"/>
      <c r="B9184"/>
      <c r="C9184"/>
      <c r="D9184"/>
      <c r="E9184"/>
      <c r="F9184"/>
      <c r="G9184"/>
      <c r="H9184"/>
      <c r="I9184"/>
      <c r="J9184"/>
      <c r="K9184"/>
    </row>
    <row r="9185" spans="1:11" x14ac:dyDescent="0.2">
      <c r="A9185"/>
      <c r="B9185"/>
      <c r="C9185"/>
      <c r="D9185"/>
      <c r="E9185"/>
      <c r="F9185"/>
      <c r="G9185"/>
      <c r="H9185"/>
      <c r="I9185"/>
      <c r="J9185"/>
      <c r="K9185"/>
    </row>
    <row r="9186" spans="1:11" x14ac:dyDescent="0.2">
      <c r="A9186"/>
      <c r="B9186"/>
      <c r="C9186"/>
      <c r="D9186"/>
      <c r="E9186"/>
      <c r="F9186"/>
      <c r="G9186"/>
      <c r="H9186"/>
      <c r="I9186"/>
      <c r="J9186"/>
      <c r="K9186"/>
    </row>
    <row r="9187" spans="1:11" x14ac:dyDescent="0.2">
      <c r="A9187"/>
      <c r="B9187"/>
      <c r="C9187"/>
      <c r="D9187"/>
      <c r="E9187"/>
      <c r="F9187"/>
      <c r="G9187"/>
      <c r="H9187"/>
      <c r="I9187"/>
      <c r="J9187"/>
      <c r="K9187"/>
    </row>
    <row r="9188" spans="1:11" x14ac:dyDescent="0.2">
      <c r="A9188"/>
      <c r="B9188"/>
      <c r="C9188"/>
      <c r="D9188"/>
      <c r="E9188"/>
      <c r="F9188"/>
      <c r="G9188"/>
      <c r="H9188"/>
      <c r="I9188"/>
      <c r="J9188"/>
      <c r="K9188"/>
    </row>
    <row r="9189" spans="1:11" x14ac:dyDescent="0.2">
      <c r="A9189"/>
      <c r="B9189"/>
      <c r="C9189"/>
      <c r="D9189"/>
      <c r="E9189"/>
      <c r="F9189"/>
      <c r="G9189"/>
      <c r="H9189"/>
      <c r="I9189"/>
      <c r="J9189"/>
      <c r="K9189"/>
    </row>
    <row r="9190" spans="1:11" x14ac:dyDescent="0.2">
      <c r="A9190"/>
      <c r="B9190"/>
      <c r="C9190"/>
      <c r="D9190"/>
      <c r="E9190"/>
      <c r="F9190"/>
      <c r="G9190"/>
      <c r="H9190"/>
      <c r="I9190"/>
      <c r="J9190"/>
      <c r="K9190"/>
    </row>
    <row r="9191" spans="1:11" x14ac:dyDescent="0.2">
      <c r="A9191"/>
      <c r="B9191"/>
      <c r="C9191"/>
      <c r="D9191"/>
      <c r="E9191"/>
      <c r="F9191"/>
      <c r="G9191"/>
      <c r="H9191"/>
      <c r="I9191"/>
      <c r="J9191"/>
      <c r="K9191"/>
    </row>
    <row r="9192" spans="1:11" x14ac:dyDescent="0.2">
      <c r="A9192"/>
      <c r="B9192"/>
      <c r="C9192"/>
      <c r="D9192"/>
      <c r="E9192"/>
      <c r="F9192"/>
      <c r="G9192"/>
      <c r="H9192"/>
      <c r="I9192"/>
      <c r="J9192"/>
      <c r="K9192"/>
    </row>
    <row r="9193" spans="1:11" x14ac:dyDescent="0.2">
      <c r="A9193"/>
      <c r="B9193"/>
      <c r="C9193"/>
      <c r="D9193"/>
      <c r="E9193"/>
      <c r="F9193"/>
      <c r="G9193"/>
      <c r="H9193"/>
      <c r="I9193"/>
      <c r="J9193"/>
      <c r="K9193"/>
    </row>
    <row r="9194" spans="1:11" x14ac:dyDescent="0.2">
      <c r="A9194"/>
      <c r="B9194"/>
      <c r="C9194"/>
      <c r="D9194"/>
      <c r="E9194"/>
      <c r="F9194"/>
      <c r="G9194"/>
      <c r="H9194"/>
      <c r="I9194"/>
      <c r="J9194"/>
      <c r="K9194"/>
    </row>
    <row r="9195" spans="1:11" x14ac:dyDescent="0.2">
      <c r="A9195"/>
      <c r="B9195"/>
      <c r="C9195"/>
      <c r="D9195"/>
      <c r="E9195"/>
      <c r="F9195"/>
      <c r="G9195"/>
      <c r="H9195"/>
      <c r="I9195"/>
      <c r="J9195"/>
      <c r="K9195"/>
    </row>
    <row r="9196" spans="1:11" x14ac:dyDescent="0.2">
      <c r="A9196"/>
      <c r="B9196"/>
      <c r="C9196"/>
      <c r="D9196"/>
      <c r="E9196"/>
      <c r="F9196"/>
      <c r="G9196"/>
      <c r="H9196"/>
      <c r="I9196"/>
      <c r="J9196"/>
      <c r="K9196"/>
    </row>
    <row r="9197" spans="1:11" x14ac:dyDescent="0.2">
      <c r="A9197"/>
      <c r="B9197"/>
      <c r="C9197"/>
      <c r="D9197"/>
      <c r="E9197"/>
      <c r="F9197"/>
      <c r="G9197"/>
      <c r="H9197"/>
      <c r="I9197"/>
      <c r="J9197"/>
      <c r="K9197"/>
    </row>
    <row r="9198" spans="1:11" x14ac:dyDescent="0.2">
      <c r="A9198"/>
      <c r="B9198"/>
      <c r="C9198"/>
      <c r="D9198"/>
      <c r="E9198"/>
      <c r="F9198"/>
      <c r="G9198"/>
      <c r="H9198"/>
      <c r="I9198"/>
      <c r="J9198"/>
      <c r="K9198"/>
    </row>
    <row r="9199" spans="1:11" x14ac:dyDescent="0.2">
      <c r="A9199"/>
      <c r="B9199"/>
      <c r="C9199"/>
      <c r="D9199"/>
      <c r="E9199"/>
      <c r="F9199"/>
      <c r="G9199"/>
      <c r="H9199"/>
      <c r="I9199"/>
      <c r="J9199"/>
      <c r="K9199"/>
    </row>
    <row r="9200" spans="1:11" x14ac:dyDescent="0.2">
      <c r="A9200"/>
      <c r="B9200"/>
      <c r="C9200"/>
      <c r="D9200"/>
      <c r="E9200"/>
      <c r="F9200"/>
      <c r="G9200"/>
      <c r="H9200"/>
      <c r="I9200"/>
      <c r="J9200"/>
      <c r="K9200"/>
    </row>
    <row r="9201" spans="1:11" x14ac:dyDescent="0.2">
      <c r="A9201"/>
      <c r="B9201"/>
      <c r="C9201"/>
      <c r="D9201"/>
      <c r="E9201"/>
      <c r="F9201"/>
      <c r="G9201"/>
      <c r="H9201"/>
      <c r="I9201"/>
      <c r="J9201"/>
      <c r="K9201"/>
    </row>
    <row r="9202" spans="1:11" x14ac:dyDescent="0.2">
      <c r="A9202"/>
      <c r="B9202"/>
      <c r="C9202"/>
      <c r="D9202"/>
      <c r="E9202"/>
      <c r="F9202"/>
      <c r="G9202"/>
      <c r="H9202"/>
      <c r="I9202"/>
      <c r="J9202"/>
      <c r="K9202"/>
    </row>
    <row r="9203" spans="1:11" x14ac:dyDescent="0.2">
      <c r="A9203"/>
      <c r="B9203"/>
      <c r="C9203"/>
      <c r="D9203"/>
      <c r="E9203"/>
      <c r="F9203"/>
      <c r="G9203"/>
      <c r="H9203"/>
      <c r="I9203"/>
      <c r="J9203"/>
      <c r="K9203"/>
    </row>
    <row r="9204" spans="1:11" x14ac:dyDescent="0.2">
      <c r="A9204"/>
      <c r="B9204"/>
      <c r="C9204"/>
      <c r="D9204"/>
      <c r="E9204"/>
      <c r="F9204"/>
      <c r="G9204"/>
      <c r="H9204"/>
      <c r="I9204"/>
      <c r="J9204"/>
      <c r="K9204"/>
    </row>
    <row r="9205" spans="1:11" x14ac:dyDescent="0.2">
      <c r="A9205"/>
      <c r="B9205"/>
      <c r="C9205"/>
      <c r="D9205"/>
      <c r="E9205"/>
      <c r="F9205"/>
      <c r="G9205"/>
      <c r="H9205"/>
      <c r="I9205"/>
      <c r="J9205"/>
      <c r="K9205"/>
    </row>
    <row r="9206" spans="1:11" x14ac:dyDescent="0.2">
      <c r="A9206"/>
      <c r="B9206"/>
      <c r="C9206"/>
      <c r="D9206"/>
      <c r="E9206"/>
      <c r="F9206"/>
      <c r="G9206"/>
      <c r="H9206"/>
      <c r="I9206"/>
      <c r="J9206"/>
      <c r="K9206"/>
    </row>
    <row r="9207" spans="1:11" x14ac:dyDescent="0.2">
      <c r="A9207"/>
      <c r="B9207"/>
      <c r="C9207"/>
      <c r="D9207"/>
      <c r="E9207"/>
      <c r="F9207"/>
      <c r="G9207"/>
      <c r="H9207"/>
      <c r="I9207"/>
      <c r="J9207"/>
      <c r="K9207"/>
    </row>
    <row r="9208" spans="1:11" x14ac:dyDescent="0.2">
      <c r="A9208"/>
      <c r="B9208"/>
      <c r="C9208"/>
      <c r="D9208"/>
      <c r="E9208"/>
      <c r="F9208"/>
      <c r="G9208"/>
      <c r="H9208"/>
      <c r="I9208"/>
      <c r="J9208"/>
      <c r="K9208"/>
    </row>
    <row r="9209" spans="1:11" x14ac:dyDescent="0.2">
      <c r="A9209"/>
      <c r="B9209"/>
      <c r="C9209"/>
      <c r="D9209"/>
      <c r="E9209"/>
      <c r="F9209"/>
      <c r="G9209"/>
      <c r="H9209"/>
      <c r="I9209"/>
      <c r="J9209"/>
      <c r="K9209"/>
    </row>
    <row r="9210" spans="1:11" x14ac:dyDescent="0.2">
      <c r="A9210"/>
      <c r="B9210"/>
      <c r="C9210"/>
      <c r="D9210"/>
      <c r="E9210"/>
      <c r="F9210"/>
      <c r="G9210"/>
      <c r="H9210"/>
      <c r="I9210"/>
      <c r="J9210"/>
      <c r="K9210"/>
    </row>
    <row r="9211" spans="1:11" x14ac:dyDescent="0.2">
      <c r="A9211"/>
      <c r="B9211"/>
      <c r="C9211"/>
      <c r="D9211"/>
      <c r="E9211"/>
      <c r="F9211"/>
      <c r="G9211"/>
      <c r="H9211"/>
      <c r="I9211"/>
      <c r="J9211"/>
      <c r="K9211"/>
    </row>
    <row r="9212" spans="1:11" x14ac:dyDescent="0.2">
      <c r="A9212"/>
      <c r="B9212"/>
      <c r="C9212"/>
      <c r="D9212"/>
      <c r="E9212"/>
      <c r="F9212"/>
      <c r="G9212"/>
      <c r="H9212"/>
      <c r="I9212"/>
      <c r="J9212"/>
      <c r="K9212"/>
    </row>
    <row r="9213" spans="1:11" x14ac:dyDescent="0.2">
      <c r="A9213"/>
      <c r="B9213"/>
      <c r="C9213"/>
      <c r="D9213"/>
      <c r="E9213"/>
      <c r="F9213"/>
      <c r="G9213"/>
      <c r="H9213"/>
      <c r="I9213"/>
      <c r="J9213"/>
      <c r="K9213"/>
    </row>
    <row r="9214" spans="1:11" x14ac:dyDescent="0.2">
      <c r="A9214"/>
      <c r="B9214"/>
      <c r="C9214"/>
      <c r="D9214"/>
      <c r="E9214"/>
      <c r="F9214"/>
      <c r="G9214"/>
      <c r="H9214"/>
      <c r="I9214"/>
      <c r="J9214"/>
      <c r="K9214"/>
    </row>
    <row r="9215" spans="1:11" x14ac:dyDescent="0.2">
      <c r="A9215"/>
      <c r="B9215"/>
      <c r="C9215"/>
      <c r="D9215"/>
      <c r="E9215"/>
      <c r="F9215"/>
      <c r="G9215"/>
      <c r="H9215"/>
      <c r="I9215"/>
      <c r="J9215"/>
      <c r="K9215"/>
    </row>
    <row r="9216" spans="1:11" x14ac:dyDescent="0.2">
      <c r="A9216"/>
      <c r="B9216"/>
      <c r="C9216"/>
      <c r="D9216"/>
      <c r="E9216"/>
      <c r="F9216"/>
      <c r="G9216"/>
      <c r="H9216"/>
      <c r="I9216"/>
      <c r="J9216"/>
      <c r="K9216"/>
    </row>
    <row r="9217" spans="1:11" x14ac:dyDescent="0.2">
      <c r="A9217"/>
      <c r="B9217"/>
      <c r="C9217"/>
      <c r="D9217"/>
      <c r="E9217"/>
      <c r="F9217"/>
      <c r="G9217"/>
      <c r="H9217"/>
      <c r="I9217"/>
      <c r="J9217"/>
      <c r="K9217"/>
    </row>
    <row r="9218" spans="1:11" x14ac:dyDescent="0.2">
      <c r="A9218"/>
      <c r="B9218"/>
      <c r="C9218"/>
      <c r="D9218"/>
      <c r="E9218"/>
      <c r="F9218"/>
      <c r="G9218"/>
      <c r="H9218"/>
      <c r="I9218"/>
      <c r="J9218"/>
      <c r="K9218"/>
    </row>
    <row r="9219" spans="1:11" x14ac:dyDescent="0.2">
      <c r="A9219"/>
      <c r="B9219"/>
      <c r="C9219"/>
      <c r="D9219"/>
      <c r="E9219"/>
      <c r="F9219"/>
      <c r="G9219"/>
      <c r="H9219"/>
      <c r="I9219"/>
      <c r="J9219"/>
      <c r="K9219"/>
    </row>
    <row r="9220" spans="1:11" x14ac:dyDescent="0.2">
      <c r="A9220"/>
      <c r="B9220"/>
      <c r="C9220"/>
      <c r="D9220"/>
      <c r="E9220"/>
      <c r="F9220"/>
      <c r="G9220"/>
      <c r="H9220"/>
      <c r="I9220"/>
      <c r="J9220"/>
      <c r="K9220"/>
    </row>
    <row r="9221" spans="1:11" x14ac:dyDescent="0.2">
      <c r="A9221"/>
      <c r="B9221"/>
      <c r="C9221"/>
      <c r="D9221"/>
      <c r="E9221"/>
      <c r="F9221"/>
      <c r="G9221"/>
      <c r="H9221"/>
      <c r="I9221"/>
      <c r="J9221"/>
      <c r="K9221"/>
    </row>
    <row r="9222" spans="1:11" x14ac:dyDescent="0.2">
      <c r="A9222"/>
      <c r="B9222"/>
      <c r="C9222"/>
      <c r="D9222"/>
      <c r="E9222"/>
      <c r="F9222"/>
      <c r="G9222"/>
      <c r="H9222"/>
      <c r="I9222"/>
      <c r="J9222"/>
      <c r="K9222"/>
    </row>
    <row r="9223" spans="1:11" x14ac:dyDescent="0.2">
      <c r="A9223"/>
      <c r="B9223"/>
      <c r="C9223"/>
      <c r="D9223"/>
      <c r="E9223"/>
      <c r="F9223"/>
      <c r="G9223"/>
      <c r="H9223"/>
      <c r="I9223"/>
      <c r="J9223"/>
      <c r="K9223"/>
    </row>
    <row r="9224" spans="1:11" x14ac:dyDescent="0.2">
      <c r="A9224"/>
      <c r="B9224"/>
      <c r="C9224"/>
      <c r="D9224"/>
      <c r="E9224"/>
      <c r="F9224"/>
      <c r="G9224"/>
      <c r="H9224"/>
      <c r="I9224"/>
      <c r="J9224"/>
      <c r="K9224"/>
    </row>
    <row r="9225" spans="1:11" x14ac:dyDescent="0.2">
      <c r="A9225"/>
      <c r="B9225"/>
      <c r="C9225"/>
      <c r="D9225"/>
      <c r="E9225"/>
      <c r="F9225"/>
      <c r="G9225"/>
      <c r="H9225"/>
      <c r="I9225"/>
      <c r="J9225"/>
      <c r="K9225"/>
    </row>
    <row r="9226" spans="1:11" x14ac:dyDescent="0.2">
      <c r="A9226"/>
      <c r="B9226"/>
      <c r="C9226"/>
      <c r="D9226"/>
      <c r="E9226"/>
      <c r="F9226"/>
      <c r="G9226"/>
      <c r="H9226"/>
      <c r="I9226"/>
      <c r="J9226"/>
      <c r="K9226"/>
    </row>
    <row r="9227" spans="1:11" x14ac:dyDescent="0.2">
      <c r="A9227"/>
      <c r="B9227"/>
      <c r="C9227"/>
      <c r="D9227"/>
      <c r="E9227"/>
      <c r="F9227"/>
      <c r="G9227"/>
      <c r="H9227"/>
      <c r="I9227"/>
      <c r="J9227"/>
      <c r="K9227"/>
    </row>
    <row r="9228" spans="1:11" x14ac:dyDescent="0.2">
      <c r="A9228"/>
      <c r="B9228"/>
      <c r="C9228"/>
      <c r="D9228"/>
      <c r="E9228"/>
      <c r="F9228"/>
      <c r="G9228"/>
      <c r="H9228"/>
      <c r="I9228"/>
      <c r="J9228"/>
      <c r="K9228"/>
    </row>
    <row r="9229" spans="1:11" x14ac:dyDescent="0.2">
      <c r="A9229"/>
      <c r="B9229"/>
      <c r="C9229"/>
      <c r="D9229"/>
      <c r="E9229"/>
      <c r="F9229"/>
      <c r="G9229"/>
      <c r="H9229"/>
      <c r="I9229"/>
      <c r="J9229"/>
      <c r="K9229"/>
    </row>
    <row r="9230" spans="1:11" x14ac:dyDescent="0.2">
      <c r="A9230"/>
      <c r="B9230"/>
      <c r="C9230"/>
      <c r="D9230"/>
      <c r="E9230"/>
      <c r="F9230"/>
      <c r="G9230"/>
      <c r="H9230"/>
      <c r="I9230"/>
      <c r="J9230"/>
      <c r="K9230"/>
    </row>
    <row r="9231" spans="1:11" x14ac:dyDescent="0.2">
      <c r="A9231"/>
      <c r="B9231"/>
      <c r="C9231"/>
      <c r="D9231"/>
      <c r="E9231"/>
      <c r="F9231"/>
      <c r="G9231"/>
      <c r="H9231"/>
      <c r="I9231"/>
      <c r="J9231"/>
      <c r="K9231"/>
    </row>
    <row r="9232" spans="1:11" x14ac:dyDescent="0.2">
      <c r="A9232"/>
      <c r="B9232"/>
      <c r="C9232"/>
      <c r="D9232"/>
      <c r="E9232"/>
      <c r="F9232"/>
      <c r="G9232"/>
      <c r="H9232"/>
      <c r="I9232"/>
      <c r="J9232"/>
      <c r="K9232"/>
    </row>
    <row r="9233" spans="1:11" x14ac:dyDescent="0.2">
      <c r="A9233"/>
      <c r="B9233"/>
      <c r="C9233"/>
      <c r="D9233"/>
      <c r="E9233"/>
      <c r="F9233"/>
      <c r="G9233"/>
      <c r="H9233"/>
      <c r="I9233"/>
      <c r="J9233"/>
      <c r="K9233"/>
    </row>
    <row r="9234" spans="1:11" x14ac:dyDescent="0.2">
      <c r="A9234"/>
      <c r="B9234"/>
      <c r="C9234"/>
      <c r="D9234"/>
      <c r="E9234"/>
      <c r="F9234"/>
      <c r="G9234"/>
      <c r="H9234"/>
      <c r="I9234"/>
      <c r="J9234"/>
      <c r="K9234"/>
    </row>
    <row r="9235" spans="1:11" x14ac:dyDescent="0.2">
      <c r="A9235"/>
      <c r="B9235"/>
      <c r="C9235"/>
      <c r="D9235"/>
      <c r="E9235"/>
      <c r="F9235"/>
      <c r="G9235"/>
      <c r="H9235"/>
      <c r="I9235"/>
      <c r="J9235"/>
      <c r="K9235"/>
    </row>
    <row r="9236" spans="1:11" x14ac:dyDescent="0.2">
      <c r="A9236"/>
      <c r="B9236"/>
      <c r="C9236"/>
      <c r="D9236"/>
      <c r="E9236"/>
      <c r="F9236"/>
      <c r="G9236"/>
      <c r="H9236"/>
      <c r="I9236"/>
      <c r="J9236"/>
      <c r="K9236"/>
    </row>
    <row r="9237" spans="1:11" x14ac:dyDescent="0.2">
      <c r="A9237"/>
      <c r="B9237"/>
      <c r="C9237"/>
      <c r="D9237"/>
      <c r="E9237"/>
      <c r="F9237"/>
      <c r="G9237"/>
      <c r="H9237"/>
      <c r="I9237"/>
      <c r="J9237"/>
      <c r="K9237"/>
    </row>
    <row r="9238" spans="1:11" x14ac:dyDescent="0.2">
      <c r="A9238"/>
      <c r="B9238"/>
      <c r="C9238"/>
      <c r="D9238"/>
      <c r="E9238"/>
      <c r="F9238"/>
      <c r="G9238"/>
      <c r="H9238"/>
      <c r="I9238"/>
      <c r="J9238"/>
      <c r="K9238"/>
    </row>
    <row r="9239" spans="1:11" x14ac:dyDescent="0.2">
      <c r="A9239"/>
      <c r="B9239"/>
      <c r="C9239"/>
      <c r="D9239"/>
      <c r="E9239"/>
      <c r="F9239"/>
      <c r="G9239"/>
      <c r="H9239"/>
      <c r="I9239"/>
      <c r="J9239"/>
      <c r="K9239"/>
    </row>
    <row r="9240" spans="1:11" x14ac:dyDescent="0.2">
      <c r="A9240"/>
      <c r="B9240"/>
      <c r="C9240"/>
      <c r="D9240"/>
      <c r="E9240"/>
      <c r="F9240"/>
      <c r="G9240"/>
      <c r="H9240"/>
      <c r="I9240"/>
      <c r="J9240"/>
      <c r="K9240"/>
    </row>
    <row r="9241" spans="1:11" x14ac:dyDescent="0.2">
      <c r="A9241"/>
      <c r="B9241"/>
      <c r="C9241"/>
      <c r="D9241"/>
      <c r="E9241"/>
      <c r="F9241"/>
      <c r="G9241"/>
      <c r="H9241"/>
      <c r="I9241"/>
      <c r="J9241"/>
      <c r="K9241"/>
    </row>
    <row r="9242" spans="1:11" x14ac:dyDescent="0.2">
      <c r="A9242"/>
      <c r="B9242"/>
      <c r="C9242"/>
      <c r="D9242"/>
      <c r="E9242"/>
      <c r="F9242"/>
      <c r="G9242"/>
      <c r="H9242"/>
      <c r="I9242"/>
      <c r="J9242"/>
      <c r="K9242"/>
    </row>
    <row r="9243" spans="1:11" x14ac:dyDescent="0.2">
      <c r="A9243"/>
      <c r="B9243"/>
      <c r="C9243"/>
      <c r="D9243"/>
      <c r="E9243"/>
      <c r="F9243"/>
      <c r="G9243"/>
      <c r="H9243"/>
      <c r="I9243"/>
      <c r="J9243"/>
      <c r="K9243"/>
    </row>
    <row r="9244" spans="1:11" x14ac:dyDescent="0.2">
      <c r="A9244"/>
      <c r="B9244"/>
      <c r="C9244"/>
      <c r="D9244"/>
      <c r="E9244"/>
      <c r="F9244"/>
      <c r="G9244"/>
      <c r="H9244"/>
      <c r="I9244"/>
      <c r="J9244"/>
      <c r="K9244"/>
    </row>
    <row r="9245" spans="1:11" x14ac:dyDescent="0.2">
      <c r="A9245"/>
      <c r="B9245"/>
      <c r="C9245"/>
      <c r="D9245"/>
      <c r="E9245"/>
      <c r="F9245"/>
      <c r="G9245"/>
      <c r="H9245"/>
      <c r="I9245"/>
      <c r="J9245"/>
      <c r="K9245"/>
    </row>
    <row r="9246" spans="1:11" x14ac:dyDescent="0.2">
      <c r="A9246"/>
      <c r="B9246"/>
      <c r="C9246"/>
      <c r="D9246"/>
      <c r="E9246"/>
      <c r="F9246"/>
      <c r="G9246"/>
      <c r="H9246"/>
      <c r="I9246"/>
      <c r="J9246"/>
      <c r="K9246"/>
    </row>
    <row r="9247" spans="1:11" x14ac:dyDescent="0.2">
      <c r="A9247"/>
      <c r="B9247"/>
      <c r="C9247"/>
      <c r="D9247"/>
      <c r="E9247"/>
      <c r="F9247"/>
      <c r="G9247"/>
      <c r="H9247"/>
      <c r="I9247"/>
      <c r="J9247"/>
      <c r="K9247"/>
    </row>
    <row r="9248" spans="1:11" x14ac:dyDescent="0.2">
      <c r="A9248"/>
      <c r="B9248"/>
      <c r="C9248"/>
      <c r="D9248"/>
      <c r="E9248"/>
      <c r="F9248"/>
      <c r="G9248"/>
      <c r="H9248"/>
      <c r="I9248"/>
      <c r="J9248"/>
      <c r="K9248"/>
    </row>
    <row r="9249" spans="1:11" x14ac:dyDescent="0.2">
      <c r="A9249"/>
      <c r="B9249"/>
      <c r="C9249"/>
      <c r="D9249"/>
      <c r="E9249"/>
      <c r="F9249"/>
      <c r="G9249"/>
      <c r="H9249"/>
      <c r="I9249"/>
      <c r="J9249"/>
      <c r="K9249"/>
    </row>
    <row r="9250" spans="1:11" x14ac:dyDescent="0.2">
      <c r="A9250"/>
      <c r="B9250"/>
      <c r="C9250"/>
      <c r="D9250"/>
      <c r="E9250"/>
      <c r="F9250"/>
      <c r="G9250"/>
      <c r="H9250"/>
      <c r="I9250"/>
      <c r="J9250"/>
      <c r="K9250"/>
    </row>
    <row r="9251" spans="1:11" x14ac:dyDescent="0.2">
      <c r="A9251"/>
      <c r="B9251"/>
      <c r="C9251"/>
      <c r="D9251"/>
      <c r="E9251"/>
      <c r="F9251"/>
      <c r="G9251"/>
      <c r="H9251"/>
      <c r="I9251"/>
      <c r="J9251"/>
      <c r="K9251"/>
    </row>
    <row r="9252" spans="1:11" x14ac:dyDescent="0.2">
      <c r="A9252"/>
      <c r="B9252"/>
      <c r="C9252"/>
      <c r="D9252"/>
      <c r="E9252"/>
      <c r="F9252"/>
      <c r="G9252"/>
      <c r="H9252"/>
      <c r="I9252"/>
      <c r="J9252"/>
      <c r="K9252"/>
    </row>
    <row r="9253" spans="1:11" x14ac:dyDescent="0.2">
      <c r="A9253"/>
      <c r="B9253"/>
      <c r="C9253"/>
      <c r="D9253"/>
      <c r="E9253"/>
      <c r="F9253"/>
      <c r="G9253"/>
      <c r="H9253"/>
      <c r="I9253"/>
      <c r="J9253"/>
      <c r="K9253"/>
    </row>
    <row r="9254" spans="1:11" x14ac:dyDescent="0.2">
      <c r="A9254"/>
      <c r="B9254"/>
      <c r="C9254"/>
      <c r="D9254"/>
      <c r="E9254"/>
      <c r="F9254"/>
      <c r="G9254"/>
      <c r="H9254"/>
      <c r="I9254"/>
      <c r="J9254"/>
      <c r="K9254"/>
    </row>
    <row r="9255" spans="1:11" x14ac:dyDescent="0.2">
      <c r="A9255"/>
      <c r="B9255"/>
      <c r="C9255"/>
      <c r="D9255"/>
      <c r="E9255"/>
      <c r="F9255"/>
      <c r="G9255"/>
      <c r="H9255"/>
      <c r="I9255"/>
      <c r="J9255"/>
      <c r="K9255"/>
    </row>
    <row r="9256" spans="1:11" x14ac:dyDescent="0.2">
      <c r="A9256"/>
      <c r="B9256"/>
      <c r="C9256"/>
      <c r="D9256"/>
      <c r="E9256"/>
      <c r="F9256"/>
      <c r="G9256"/>
      <c r="H9256"/>
      <c r="I9256"/>
      <c r="J9256"/>
      <c r="K9256"/>
    </row>
    <row r="9257" spans="1:11" x14ac:dyDescent="0.2">
      <c r="A9257"/>
      <c r="B9257"/>
      <c r="C9257"/>
      <c r="D9257"/>
      <c r="E9257"/>
      <c r="F9257"/>
      <c r="G9257"/>
      <c r="H9257"/>
      <c r="I9257"/>
      <c r="J9257"/>
      <c r="K9257"/>
    </row>
    <row r="9258" spans="1:11" x14ac:dyDescent="0.2">
      <c r="A9258"/>
      <c r="B9258"/>
      <c r="C9258"/>
      <c r="D9258"/>
      <c r="E9258"/>
      <c r="F9258"/>
      <c r="G9258"/>
      <c r="H9258"/>
      <c r="I9258"/>
      <c r="J9258"/>
      <c r="K9258"/>
    </row>
    <row r="9259" spans="1:11" x14ac:dyDescent="0.2">
      <c r="A9259"/>
      <c r="B9259"/>
      <c r="C9259"/>
      <c r="D9259"/>
      <c r="E9259"/>
      <c r="F9259"/>
      <c r="G9259"/>
      <c r="H9259"/>
      <c r="I9259"/>
      <c r="J9259"/>
      <c r="K9259"/>
    </row>
    <row r="9260" spans="1:11" x14ac:dyDescent="0.2">
      <c r="A9260"/>
      <c r="B9260"/>
      <c r="C9260"/>
      <c r="D9260"/>
      <c r="E9260"/>
      <c r="F9260"/>
      <c r="G9260"/>
      <c r="H9260"/>
      <c r="I9260"/>
      <c r="J9260"/>
      <c r="K9260"/>
    </row>
    <row r="9261" spans="1:11" x14ac:dyDescent="0.2">
      <c r="A9261"/>
      <c r="B9261"/>
      <c r="C9261"/>
      <c r="D9261"/>
      <c r="E9261"/>
      <c r="F9261"/>
      <c r="G9261"/>
      <c r="H9261"/>
      <c r="I9261"/>
      <c r="J9261"/>
      <c r="K9261"/>
    </row>
    <row r="9262" spans="1:11" x14ac:dyDescent="0.2">
      <c r="A9262"/>
      <c r="B9262"/>
      <c r="C9262"/>
      <c r="D9262"/>
      <c r="E9262"/>
      <c r="F9262"/>
      <c r="G9262"/>
      <c r="H9262"/>
      <c r="I9262"/>
      <c r="J9262"/>
      <c r="K9262"/>
    </row>
    <row r="9263" spans="1:11" x14ac:dyDescent="0.2">
      <c r="A9263"/>
      <c r="B9263"/>
      <c r="C9263"/>
      <c r="D9263"/>
      <c r="E9263"/>
      <c r="F9263"/>
      <c r="G9263"/>
      <c r="H9263"/>
      <c r="I9263"/>
      <c r="J9263"/>
      <c r="K9263"/>
    </row>
    <row r="9264" spans="1:11" x14ac:dyDescent="0.2">
      <c r="A9264"/>
      <c r="B9264"/>
      <c r="C9264"/>
      <c r="D9264"/>
      <c r="E9264"/>
      <c r="F9264"/>
      <c r="G9264"/>
      <c r="H9264"/>
      <c r="I9264"/>
      <c r="J9264"/>
      <c r="K9264"/>
    </row>
    <row r="9265" spans="1:11" x14ac:dyDescent="0.2">
      <c r="A9265"/>
      <c r="B9265"/>
      <c r="C9265"/>
      <c r="D9265"/>
      <c r="E9265"/>
      <c r="F9265"/>
      <c r="G9265"/>
      <c r="H9265"/>
      <c r="I9265"/>
      <c r="J9265"/>
      <c r="K9265"/>
    </row>
    <row r="9266" spans="1:11" x14ac:dyDescent="0.2">
      <c r="A9266"/>
      <c r="B9266"/>
      <c r="C9266"/>
      <c r="D9266"/>
      <c r="E9266"/>
      <c r="F9266"/>
      <c r="G9266"/>
      <c r="H9266"/>
      <c r="I9266"/>
      <c r="J9266"/>
      <c r="K9266"/>
    </row>
    <row r="9267" spans="1:11" x14ac:dyDescent="0.2">
      <c r="A9267"/>
      <c r="B9267"/>
      <c r="C9267"/>
      <c r="D9267"/>
      <c r="E9267"/>
      <c r="F9267"/>
      <c r="G9267"/>
      <c r="H9267"/>
      <c r="I9267"/>
      <c r="J9267"/>
      <c r="K9267"/>
    </row>
    <row r="9268" spans="1:11" x14ac:dyDescent="0.2">
      <c r="A9268"/>
      <c r="B9268"/>
      <c r="C9268"/>
      <c r="D9268"/>
      <c r="E9268"/>
      <c r="F9268"/>
      <c r="G9268"/>
      <c r="H9268"/>
      <c r="I9268"/>
      <c r="J9268"/>
      <c r="K9268"/>
    </row>
    <row r="9269" spans="1:11" x14ac:dyDescent="0.2">
      <c r="A9269"/>
      <c r="B9269"/>
      <c r="C9269"/>
      <c r="D9269"/>
      <c r="E9269"/>
      <c r="F9269"/>
      <c r="G9269"/>
      <c r="H9269"/>
      <c r="I9269"/>
      <c r="J9269"/>
      <c r="K9269"/>
    </row>
    <row r="9270" spans="1:11" x14ac:dyDescent="0.2">
      <c r="A9270"/>
      <c r="B9270"/>
      <c r="C9270"/>
      <c r="D9270"/>
      <c r="E9270"/>
      <c r="F9270"/>
      <c r="G9270"/>
      <c r="H9270"/>
      <c r="I9270"/>
      <c r="J9270"/>
      <c r="K9270"/>
    </row>
    <row r="9271" spans="1:11" x14ac:dyDescent="0.2">
      <c r="A9271"/>
      <c r="B9271"/>
      <c r="C9271"/>
      <c r="D9271"/>
      <c r="E9271"/>
      <c r="F9271"/>
      <c r="G9271"/>
      <c r="H9271"/>
      <c r="I9271"/>
      <c r="J9271"/>
      <c r="K9271"/>
    </row>
    <row r="9272" spans="1:11" x14ac:dyDescent="0.2">
      <c r="A9272"/>
      <c r="B9272"/>
      <c r="C9272"/>
      <c r="D9272"/>
      <c r="E9272"/>
      <c r="F9272"/>
      <c r="G9272"/>
      <c r="H9272"/>
      <c r="I9272"/>
      <c r="J9272"/>
      <c r="K9272"/>
    </row>
    <row r="9273" spans="1:11" x14ac:dyDescent="0.2">
      <c r="A9273"/>
      <c r="B9273"/>
      <c r="C9273"/>
      <c r="D9273"/>
      <c r="E9273"/>
      <c r="F9273"/>
      <c r="G9273"/>
      <c r="H9273"/>
      <c r="I9273"/>
      <c r="J9273"/>
      <c r="K9273"/>
    </row>
    <row r="9274" spans="1:11" x14ac:dyDescent="0.2">
      <c r="A9274"/>
      <c r="B9274"/>
      <c r="C9274"/>
      <c r="D9274"/>
      <c r="E9274"/>
      <c r="F9274"/>
      <c r="G9274"/>
      <c r="H9274"/>
      <c r="I9274"/>
      <c r="J9274"/>
      <c r="K9274"/>
    </row>
    <row r="9275" spans="1:11" x14ac:dyDescent="0.2">
      <c r="A9275"/>
      <c r="B9275"/>
      <c r="C9275"/>
      <c r="D9275"/>
      <c r="E9275"/>
      <c r="F9275"/>
      <c r="G9275"/>
      <c r="H9275"/>
      <c r="I9275"/>
      <c r="J9275"/>
      <c r="K9275"/>
    </row>
    <row r="9276" spans="1:11" x14ac:dyDescent="0.2">
      <c r="A9276"/>
      <c r="B9276"/>
      <c r="C9276"/>
      <c r="D9276"/>
      <c r="E9276"/>
      <c r="F9276"/>
      <c r="G9276"/>
      <c r="H9276"/>
      <c r="I9276"/>
      <c r="J9276"/>
      <c r="K9276"/>
    </row>
    <row r="9277" spans="1:11" x14ac:dyDescent="0.2">
      <c r="A9277"/>
      <c r="B9277"/>
      <c r="C9277"/>
      <c r="D9277"/>
      <c r="E9277"/>
      <c r="F9277"/>
      <c r="G9277"/>
      <c r="H9277"/>
      <c r="I9277"/>
      <c r="J9277"/>
      <c r="K9277"/>
    </row>
    <row r="9278" spans="1:11" x14ac:dyDescent="0.2">
      <c r="A9278"/>
      <c r="B9278"/>
      <c r="C9278"/>
      <c r="D9278"/>
      <c r="E9278"/>
      <c r="F9278"/>
      <c r="G9278"/>
      <c r="H9278"/>
      <c r="I9278"/>
      <c r="J9278"/>
      <c r="K9278"/>
    </row>
    <row r="9279" spans="1:11" x14ac:dyDescent="0.2">
      <c r="A9279"/>
      <c r="B9279"/>
      <c r="C9279"/>
      <c r="D9279"/>
      <c r="E9279"/>
      <c r="F9279"/>
      <c r="G9279"/>
      <c r="H9279"/>
      <c r="I9279"/>
      <c r="J9279"/>
      <c r="K9279"/>
    </row>
    <row r="9280" spans="1:11" x14ac:dyDescent="0.2">
      <c r="A9280"/>
      <c r="B9280"/>
      <c r="C9280"/>
      <c r="D9280"/>
      <c r="E9280"/>
      <c r="F9280"/>
      <c r="G9280"/>
      <c r="H9280"/>
      <c r="I9280"/>
      <c r="J9280"/>
      <c r="K9280"/>
    </row>
    <row r="9281" spans="1:11" x14ac:dyDescent="0.2">
      <c r="A9281"/>
      <c r="B9281"/>
      <c r="C9281"/>
      <c r="D9281"/>
      <c r="E9281"/>
      <c r="F9281"/>
      <c r="G9281"/>
      <c r="H9281"/>
      <c r="I9281"/>
      <c r="J9281"/>
      <c r="K9281"/>
    </row>
    <row r="9282" spans="1:11" x14ac:dyDescent="0.2">
      <c r="A9282"/>
      <c r="B9282"/>
      <c r="C9282"/>
      <c r="D9282"/>
      <c r="E9282"/>
      <c r="F9282"/>
      <c r="G9282"/>
      <c r="H9282"/>
      <c r="I9282"/>
      <c r="J9282"/>
      <c r="K9282"/>
    </row>
    <row r="9283" spans="1:11" x14ac:dyDescent="0.2">
      <c r="A9283"/>
      <c r="B9283"/>
      <c r="C9283"/>
      <c r="D9283"/>
      <c r="E9283"/>
      <c r="F9283"/>
      <c r="G9283"/>
      <c r="H9283"/>
      <c r="I9283"/>
      <c r="J9283"/>
      <c r="K9283"/>
    </row>
    <row r="9284" spans="1:11" x14ac:dyDescent="0.2">
      <c r="A9284"/>
      <c r="B9284"/>
      <c r="C9284"/>
      <c r="D9284"/>
      <c r="E9284"/>
      <c r="F9284"/>
      <c r="G9284"/>
      <c r="H9284"/>
      <c r="I9284"/>
      <c r="J9284"/>
      <c r="K9284"/>
    </row>
    <row r="9285" spans="1:11" x14ac:dyDescent="0.2">
      <c r="A9285"/>
      <c r="B9285"/>
      <c r="C9285"/>
      <c r="D9285"/>
      <c r="E9285"/>
      <c r="F9285"/>
      <c r="G9285"/>
      <c r="H9285"/>
      <c r="I9285"/>
      <c r="J9285"/>
      <c r="K9285"/>
    </row>
    <row r="9286" spans="1:11" x14ac:dyDescent="0.2">
      <c r="A9286"/>
      <c r="B9286"/>
      <c r="C9286"/>
      <c r="D9286"/>
      <c r="E9286"/>
      <c r="F9286"/>
      <c r="G9286"/>
      <c r="H9286"/>
      <c r="I9286"/>
      <c r="J9286"/>
      <c r="K9286"/>
    </row>
    <row r="9287" spans="1:11" x14ac:dyDescent="0.2">
      <c r="A9287"/>
      <c r="B9287"/>
      <c r="C9287"/>
      <c r="D9287"/>
      <c r="E9287"/>
      <c r="F9287"/>
      <c r="G9287"/>
      <c r="H9287"/>
      <c r="I9287"/>
      <c r="J9287"/>
      <c r="K9287"/>
    </row>
    <row r="9288" spans="1:11" x14ac:dyDescent="0.2">
      <c r="A9288"/>
      <c r="B9288"/>
      <c r="C9288"/>
      <c r="D9288"/>
      <c r="E9288"/>
      <c r="F9288"/>
      <c r="G9288"/>
      <c r="H9288"/>
      <c r="I9288"/>
      <c r="J9288"/>
      <c r="K9288"/>
    </row>
    <row r="9289" spans="1:11" x14ac:dyDescent="0.2">
      <c r="A9289"/>
      <c r="B9289"/>
      <c r="C9289"/>
      <c r="D9289"/>
      <c r="E9289"/>
      <c r="F9289"/>
      <c r="G9289"/>
      <c r="H9289"/>
      <c r="I9289"/>
      <c r="J9289"/>
      <c r="K9289"/>
    </row>
    <row r="9290" spans="1:11" x14ac:dyDescent="0.2">
      <c r="A9290"/>
      <c r="B9290"/>
      <c r="C9290"/>
      <c r="D9290"/>
      <c r="E9290"/>
      <c r="F9290"/>
      <c r="G9290"/>
      <c r="H9290"/>
      <c r="I9290"/>
      <c r="J9290"/>
      <c r="K9290"/>
    </row>
    <row r="9291" spans="1:11" x14ac:dyDescent="0.2">
      <c r="A9291"/>
      <c r="B9291"/>
      <c r="C9291"/>
      <c r="D9291"/>
      <c r="E9291"/>
      <c r="F9291"/>
      <c r="G9291"/>
      <c r="H9291"/>
      <c r="I9291"/>
      <c r="J9291"/>
      <c r="K9291"/>
    </row>
    <row r="9292" spans="1:11" x14ac:dyDescent="0.2">
      <c r="A9292"/>
      <c r="B9292"/>
      <c r="C9292"/>
      <c r="D9292"/>
      <c r="E9292"/>
      <c r="F9292"/>
      <c r="G9292"/>
      <c r="H9292"/>
      <c r="I9292"/>
      <c r="J9292"/>
      <c r="K9292"/>
    </row>
    <row r="9293" spans="1:11" x14ac:dyDescent="0.2">
      <c r="A9293"/>
      <c r="B9293"/>
      <c r="C9293"/>
      <c r="D9293"/>
      <c r="E9293"/>
      <c r="F9293"/>
      <c r="G9293"/>
      <c r="H9293"/>
      <c r="I9293"/>
      <c r="J9293"/>
      <c r="K9293"/>
    </row>
    <row r="9294" spans="1:11" x14ac:dyDescent="0.2">
      <c r="A9294"/>
      <c r="B9294"/>
      <c r="C9294"/>
      <c r="D9294"/>
      <c r="E9294"/>
      <c r="F9294"/>
      <c r="G9294"/>
      <c r="H9294"/>
      <c r="I9294"/>
      <c r="J9294"/>
      <c r="K9294"/>
    </row>
    <row r="9295" spans="1:11" x14ac:dyDescent="0.2">
      <c r="A9295"/>
      <c r="B9295"/>
      <c r="C9295"/>
      <c r="D9295"/>
      <c r="E9295"/>
      <c r="F9295"/>
      <c r="G9295"/>
      <c r="H9295"/>
      <c r="I9295"/>
      <c r="J9295"/>
      <c r="K9295"/>
    </row>
    <row r="9296" spans="1:11" x14ac:dyDescent="0.2">
      <c r="A9296"/>
      <c r="B9296"/>
      <c r="C9296"/>
      <c r="D9296"/>
      <c r="E9296"/>
      <c r="F9296"/>
      <c r="G9296"/>
      <c r="H9296"/>
      <c r="I9296"/>
      <c r="J9296"/>
      <c r="K9296"/>
    </row>
    <row r="9297" spans="1:11" x14ac:dyDescent="0.2">
      <c r="A9297"/>
      <c r="B9297"/>
      <c r="C9297"/>
      <c r="D9297"/>
      <c r="E9297"/>
      <c r="F9297"/>
      <c r="G9297"/>
      <c r="H9297"/>
      <c r="I9297"/>
      <c r="J9297"/>
      <c r="K9297"/>
    </row>
    <row r="9298" spans="1:11" x14ac:dyDescent="0.2">
      <c r="A9298"/>
      <c r="B9298"/>
      <c r="C9298"/>
      <c r="D9298"/>
      <c r="E9298"/>
      <c r="F9298"/>
      <c r="G9298"/>
      <c r="H9298"/>
      <c r="I9298"/>
      <c r="J9298"/>
      <c r="K9298"/>
    </row>
    <row r="9299" spans="1:11" x14ac:dyDescent="0.2">
      <c r="A9299"/>
      <c r="B9299"/>
      <c r="C9299"/>
      <c r="D9299"/>
      <c r="E9299"/>
      <c r="F9299"/>
      <c r="G9299"/>
      <c r="H9299"/>
      <c r="I9299"/>
      <c r="J9299"/>
      <c r="K9299"/>
    </row>
    <row r="9300" spans="1:11" x14ac:dyDescent="0.2">
      <c r="A9300"/>
      <c r="B9300"/>
      <c r="C9300"/>
      <c r="D9300"/>
      <c r="E9300"/>
      <c r="F9300"/>
      <c r="G9300"/>
      <c r="H9300"/>
      <c r="I9300"/>
      <c r="J9300"/>
      <c r="K9300"/>
    </row>
    <row r="9301" spans="1:11" x14ac:dyDescent="0.2">
      <c r="A9301"/>
      <c r="B9301"/>
      <c r="C9301"/>
      <c r="D9301"/>
      <c r="E9301"/>
      <c r="F9301"/>
      <c r="G9301"/>
      <c r="H9301"/>
      <c r="I9301"/>
      <c r="J9301"/>
      <c r="K9301"/>
    </row>
    <row r="9302" spans="1:11" x14ac:dyDescent="0.2">
      <c r="A9302"/>
      <c r="B9302"/>
      <c r="C9302"/>
      <c r="D9302"/>
      <c r="E9302"/>
      <c r="F9302"/>
      <c r="G9302"/>
      <c r="H9302"/>
      <c r="I9302"/>
      <c r="J9302"/>
      <c r="K9302"/>
    </row>
    <row r="9303" spans="1:11" x14ac:dyDescent="0.2">
      <c r="A9303"/>
      <c r="B9303"/>
      <c r="C9303"/>
      <c r="D9303"/>
      <c r="E9303"/>
      <c r="F9303"/>
      <c r="G9303"/>
      <c r="H9303"/>
      <c r="I9303"/>
      <c r="J9303"/>
      <c r="K9303"/>
    </row>
    <row r="9304" spans="1:11" x14ac:dyDescent="0.2">
      <c r="A9304"/>
      <c r="B9304"/>
      <c r="C9304"/>
      <c r="D9304"/>
      <c r="E9304"/>
      <c r="F9304"/>
      <c r="G9304"/>
      <c r="H9304"/>
      <c r="I9304"/>
      <c r="J9304"/>
      <c r="K9304"/>
    </row>
    <row r="9305" spans="1:11" x14ac:dyDescent="0.2">
      <c r="A9305"/>
      <c r="B9305"/>
      <c r="C9305"/>
      <c r="D9305"/>
      <c r="E9305"/>
      <c r="F9305"/>
      <c r="G9305"/>
      <c r="H9305"/>
      <c r="I9305"/>
      <c r="J9305"/>
      <c r="K9305"/>
    </row>
    <row r="9306" spans="1:11" x14ac:dyDescent="0.2">
      <c r="A9306"/>
      <c r="B9306"/>
      <c r="C9306"/>
      <c r="D9306"/>
      <c r="E9306"/>
      <c r="F9306"/>
      <c r="G9306"/>
      <c r="H9306"/>
      <c r="I9306"/>
      <c r="J9306"/>
      <c r="K9306"/>
    </row>
    <row r="9307" spans="1:11" x14ac:dyDescent="0.2">
      <c r="A9307"/>
      <c r="B9307"/>
      <c r="C9307"/>
      <c r="D9307"/>
      <c r="E9307"/>
      <c r="F9307"/>
      <c r="G9307"/>
      <c r="H9307"/>
      <c r="I9307"/>
      <c r="J9307"/>
      <c r="K9307"/>
    </row>
    <row r="9308" spans="1:11" x14ac:dyDescent="0.2">
      <c r="A9308"/>
      <c r="B9308"/>
      <c r="C9308"/>
      <c r="D9308"/>
      <c r="E9308"/>
      <c r="F9308"/>
      <c r="G9308"/>
      <c r="H9308"/>
      <c r="I9308"/>
      <c r="J9308"/>
      <c r="K9308"/>
    </row>
    <row r="9309" spans="1:11" x14ac:dyDescent="0.2">
      <c r="A9309"/>
      <c r="B9309"/>
      <c r="C9309"/>
      <c r="D9309"/>
      <c r="E9309"/>
      <c r="F9309"/>
      <c r="G9309"/>
      <c r="H9309"/>
      <c r="I9309"/>
      <c r="J9309"/>
      <c r="K9309"/>
    </row>
    <row r="9310" spans="1:11" x14ac:dyDescent="0.2">
      <c r="A9310"/>
      <c r="B9310"/>
      <c r="C9310"/>
      <c r="D9310"/>
      <c r="E9310"/>
      <c r="F9310"/>
      <c r="G9310"/>
      <c r="H9310"/>
      <c r="I9310"/>
      <c r="J9310"/>
      <c r="K9310"/>
    </row>
    <row r="9311" spans="1:11" x14ac:dyDescent="0.2">
      <c r="A9311"/>
      <c r="B9311"/>
      <c r="C9311"/>
      <c r="D9311"/>
      <c r="E9311"/>
      <c r="F9311"/>
      <c r="G9311"/>
      <c r="H9311"/>
      <c r="I9311"/>
      <c r="J9311"/>
      <c r="K9311"/>
    </row>
    <row r="9312" spans="1:11" x14ac:dyDescent="0.2">
      <c r="A9312"/>
      <c r="B9312"/>
      <c r="C9312"/>
      <c r="D9312"/>
      <c r="E9312"/>
      <c r="F9312"/>
      <c r="G9312"/>
      <c r="H9312"/>
      <c r="I9312"/>
      <c r="J9312"/>
      <c r="K9312"/>
    </row>
    <row r="9313" spans="1:11" x14ac:dyDescent="0.2">
      <c r="A9313"/>
      <c r="B9313"/>
      <c r="C9313"/>
      <c r="D9313"/>
      <c r="E9313"/>
      <c r="F9313"/>
      <c r="G9313"/>
      <c r="H9313"/>
      <c r="I9313"/>
      <c r="J9313"/>
      <c r="K9313"/>
    </row>
    <row r="9314" spans="1:11" x14ac:dyDescent="0.2">
      <c r="A9314"/>
      <c r="B9314"/>
      <c r="C9314"/>
      <c r="D9314"/>
      <c r="E9314"/>
      <c r="F9314"/>
      <c r="G9314"/>
      <c r="H9314"/>
      <c r="I9314"/>
      <c r="J9314"/>
      <c r="K9314"/>
    </row>
    <row r="9315" spans="1:11" x14ac:dyDescent="0.2">
      <c r="A9315"/>
      <c r="B9315"/>
      <c r="C9315"/>
      <c r="D9315"/>
      <c r="E9315"/>
      <c r="F9315"/>
      <c r="G9315"/>
      <c r="H9315"/>
      <c r="I9315"/>
      <c r="J9315"/>
      <c r="K9315"/>
    </row>
    <row r="9316" spans="1:11" x14ac:dyDescent="0.2">
      <c r="A9316"/>
      <c r="B9316"/>
      <c r="C9316"/>
      <c r="D9316"/>
      <c r="E9316"/>
      <c r="F9316"/>
      <c r="G9316"/>
      <c r="H9316"/>
      <c r="I9316"/>
      <c r="J9316"/>
      <c r="K9316"/>
    </row>
    <row r="9317" spans="1:11" x14ac:dyDescent="0.2">
      <c r="A9317"/>
      <c r="B9317"/>
      <c r="C9317"/>
      <c r="D9317"/>
      <c r="E9317"/>
      <c r="F9317"/>
      <c r="G9317"/>
      <c r="H9317"/>
      <c r="I9317"/>
      <c r="J9317"/>
      <c r="K9317"/>
    </row>
    <row r="9318" spans="1:11" x14ac:dyDescent="0.2">
      <c r="A9318"/>
      <c r="B9318"/>
      <c r="C9318"/>
      <c r="D9318"/>
      <c r="E9318"/>
      <c r="F9318"/>
      <c r="G9318"/>
      <c r="H9318"/>
      <c r="I9318"/>
      <c r="J9318"/>
      <c r="K9318"/>
    </row>
    <row r="9319" spans="1:11" x14ac:dyDescent="0.2">
      <c r="A9319"/>
      <c r="B9319"/>
      <c r="C9319"/>
      <c r="D9319"/>
      <c r="E9319"/>
      <c r="F9319"/>
      <c r="G9319"/>
      <c r="H9319"/>
      <c r="I9319"/>
      <c r="J9319"/>
      <c r="K9319"/>
    </row>
    <row r="9320" spans="1:11" x14ac:dyDescent="0.2">
      <c r="A9320"/>
      <c r="B9320"/>
      <c r="C9320"/>
      <c r="D9320"/>
      <c r="E9320"/>
      <c r="F9320"/>
      <c r="G9320"/>
      <c r="H9320"/>
      <c r="I9320"/>
      <c r="J9320"/>
      <c r="K9320"/>
    </row>
    <row r="9321" spans="1:11" x14ac:dyDescent="0.2">
      <c r="A9321"/>
      <c r="B9321"/>
      <c r="C9321"/>
      <c r="D9321"/>
      <c r="E9321"/>
      <c r="F9321"/>
      <c r="G9321"/>
      <c r="H9321"/>
      <c r="I9321"/>
      <c r="J9321"/>
      <c r="K9321"/>
    </row>
    <row r="9322" spans="1:11" x14ac:dyDescent="0.2">
      <c r="A9322"/>
      <c r="B9322"/>
      <c r="C9322"/>
      <c r="D9322"/>
      <c r="E9322"/>
      <c r="F9322"/>
      <c r="G9322"/>
      <c r="H9322"/>
      <c r="I9322"/>
      <c r="J9322"/>
      <c r="K9322"/>
    </row>
    <row r="9323" spans="1:11" x14ac:dyDescent="0.2">
      <c r="A9323"/>
      <c r="B9323"/>
      <c r="C9323"/>
      <c r="D9323"/>
      <c r="E9323"/>
      <c r="F9323"/>
      <c r="G9323"/>
      <c r="H9323"/>
      <c r="I9323"/>
      <c r="J9323"/>
      <c r="K9323"/>
    </row>
    <row r="9324" spans="1:11" x14ac:dyDescent="0.2">
      <c r="A9324"/>
      <c r="B9324"/>
      <c r="C9324"/>
      <c r="D9324"/>
      <c r="E9324"/>
      <c r="F9324"/>
      <c r="G9324"/>
      <c r="H9324"/>
      <c r="I9324"/>
      <c r="J9324"/>
      <c r="K9324"/>
    </row>
    <row r="9325" spans="1:11" x14ac:dyDescent="0.2">
      <c r="A9325"/>
      <c r="B9325"/>
      <c r="C9325"/>
      <c r="D9325"/>
      <c r="E9325"/>
      <c r="F9325"/>
      <c r="G9325"/>
      <c r="H9325"/>
      <c r="I9325"/>
      <c r="J9325"/>
      <c r="K9325"/>
    </row>
    <row r="9326" spans="1:11" x14ac:dyDescent="0.2">
      <c r="A9326"/>
      <c r="B9326"/>
      <c r="C9326"/>
      <c r="D9326"/>
      <c r="E9326"/>
      <c r="F9326"/>
      <c r="G9326"/>
      <c r="H9326"/>
      <c r="I9326"/>
      <c r="J9326"/>
      <c r="K9326"/>
    </row>
    <row r="9327" spans="1:11" x14ac:dyDescent="0.2">
      <c r="A9327"/>
      <c r="B9327"/>
      <c r="C9327"/>
      <c r="D9327"/>
      <c r="E9327"/>
      <c r="F9327"/>
      <c r="G9327"/>
      <c r="H9327"/>
      <c r="I9327"/>
      <c r="J9327"/>
      <c r="K9327"/>
    </row>
    <row r="9328" spans="1:11" x14ac:dyDescent="0.2">
      <c r="A9328"/>
      <c r="B9328"/>
      <c r="C9328"/>
      <c r="D9328"/>
      <c r="E9328"/>
      <c r="F9328"/>
      <c r="G9328"/>
      <c r="H9328"/>
      <c r="I9328"/>
      <c r="J9328"/>
      <c r="K9328"/>
    </row>
    <row r="9329" spans="1:11" x14ac:dyDescent="0.2">
      <c r="A9329"/>
      <c r="B9329"/>
      <c r="C9329"/>
      <c r="D9329"/>
      <c r="E9329"/>
      <c r="F9329"/>
      <c r="G9329"/>
      <c r="H9329"/>
      <c r="I9329"/>
      <c r="J9329"/>
      <c r="K9329"/>
    </row>
    <row r="9330" spans="1:11" x14ac:dyDescent="0.2">
      <c r="A9330"/>
      <c r="B9330"/>
      <c r="C9330"/>
      <c r="D9330"/>
      <c r="E9330"/>
      <c r="F9330"/>
      <c r="G9330"/>
      <c r="H9330"/>
      <c r="I9330"/>
      <c r="J9330"/>
      <c r="K9330"/>
    </row>
    <row r="9331" spans="1:11" x14ac:dyDescent="0.2">
      <c r="A9331"/>
      <c r="B9331"/>
      <c r="C9331"/>
      <c r="D9331"/>
      <c r="E9331"/>
      <c r="F9331"/>
      <c r="G9331"/>
      <c r="H9331"/>
      <c r="I9331"/>
      <c r="J9331"/>
      <c r="K9331"/>
    </row>
    <row r="9332" spans="1:11" x14ac:dyDescent="0.2">
      <c r="A9332"/>
      <c r="B9332"/>
      <c r="C9332"/>
      <c r="D9332"/>
      <c r="E9332"/>
      <c r="F9332"/>
      <c r="G9332"/>
      <c r="H9332"/>
      <c r="I9332"/>
      <c r="J9332"/>
      <c r="K9332"/>
    </row>
    <row r="9333" spans="1:11" x14ac:dyDescent="0.2">
      <c r="A9333"/>
      <c r="B9333"/>
      <c r="C9333"/>
      <c r="D9333"/>
      <c r="E9333"/>
      <c r="F9333"/>
      <c r="G9333"/>
      <c r="H9333"/>
      <c r="I9333"/>
      <c r="J9333"/>
      <c r="K9333"/>
    </row>
    <row r="9334" spans="1:11" x14ac:dyDescent="0.2">
      <c r="A9334"/>
      <c r="B9334"/>
      <c r="C9334"/>
      <c r="D9334"/>
      <c r="E9334"/>
      <c r="F9334"/>
      <c r="G9334"/>
      <c r="H9334"/>
      <c r="I9334"/>
      <c r="J9334"/>
      <c r="K9334"/>
    </row>
    <row r="9335" spans="1:11" x14ac:dyDescent="0.2">
      <c r="A9335"/>
      <c r="B9335"/>
      <c r="C9335"/>
      <c r="D9335"/>
      <c r="E9335"/>
      <c r="F9335"/>
      <c r="G9335"/>
      <c r="H9335"/>
      <c r="I9335"/>
      <c r="J9335"/>
      <c r="K9335"/>
    </row>
    <row r="9336" spans="1:11" x14ac:dyDescent="0.2">
      <c r="A9336"/>
      <c r="B9336"/>
      <c r="C9336"/>
      <c r="D9336"/>
      <c r="E9336"/>
      <c r="F9336"/>
      <c r="G9336"/>
      <c r="H9336"/>
      <c r="I9336"/>
      <c r="J9336"/>
      <c r="K9336"/>
    </row>
    <row r="9337" spans="1:11" x14ac:dyDescent="0.2">
      <c r="A9337"/>
      <c r="B9337"/>
      <c r="C9337"/>
      <c r="D9337"/>
      <c r="E9337"/>
      <c r="F9337"/>
      <c r="G9337"/>
      <c r="H9337"/>
      <c r="I9337"/>
      <c r="J9337"/>
      <c r="K9337"/>
    </row>
    <row r="9338" spans="1:11" x14ac:dyDescent="0.2">
      <c r="A9338"/>
      <c r="B9338"/>
      <c r="C9338"/>
      <c r="D9338"/>
      <c r="E9338"/>
      <c r="F9338"/>
      <c r="G9338"/>
      <c r="H9338"/>
      <c r="I9338"/>
      <c r="J9338"/>
      <c r="K9338"/>
    </row>
    <row r="9339" spans="1:11" x14ac:dyDescent="0.2">
      <c r="A9339"/>
      <c r="B9339"/>
      <c r="C9339"/>
      <c r="D9339"/>
      <c r="E9339"/>
      <c r="F9339"/>
      <c r="G9339"/>
      <c r="H9339"/>
      <c r="I9339"/>
      <c r="J9339"/>
      <c r="K9339"/>
    </row>
    <row r="9340" spans="1:11" x14ac:dyDescent="0.2">
      <c r="A9340"/>
      <c r="B9340"/>
      <c r="C9340"/>
      <c r="D9340"/>
      <c r="E9340"/>
      <c r="F9340"/>
      <c r="G9340"/>
      <c r="H9340"/>
      <c r="I9340"/>
      <c r="J9340"/>
      <c r="K9340"/>
    </row>
    <row r="9341" spans="1:11" x14ac:dyDescent="0.2">
      <c r="A9341"/>
      <c r="B9341"/>
      <c r="C9341"/>
      <c r="D9341"/>
      <c r="E9341"/>
      <c r="F9341"/>
      <c r="G9341"/>
      <c r="H9341"/>
      <c r="I9341"/>
      <c r="J9341"/>
      <c r="K9341"/>
    </row>
    <row r="9342" spans="1:11" x14ac:dyDescent="0.2">
      <c r="A9342"/>
      <c r="B9342"/>
      <c r="C9342"/>
      <c r="D9342"/>
      <c r="E9342"/>
      <c r="F9342"/>
      <c r="G9342"/>
      <c r="H9342"/>
      <c r="I9342"/>
      <c r="J9342"/>
      <c r="K9342"/>
    </row>
    <row r="9343" spans="1:11" x14ac:dyDescent="0.2">
      <c r="A9343"/>
      <c r="B9343"/>
      <c r="C9343"/>
      <c r="D9343"/>
      <c r="E9343"/>
      <c r="F9343"/>
      <c r="G9343"/>
      <c r="H9343"/>
      <c r="I9343"/>
      <c r="J9343"/>
      <c r="K9343"/>
    </row>
    <row r="9344" spans="1:11" x14ac:dyDescent="0.2">
      <c r="A9344"/>
      <c r="B9344"/>
      <c r="C9344"/>
      <c r="D9344"/>
      <c r="E9344"/>
      <c r="F9344"/>
      <c r="G9344"/>
      <c r="H9344"/>
      <c r="I9344"/>
      <c r="J9344"/>
      <c r="K9344"/>
    </row>
    <row r="9345" spans="1:11" x14ac:dyDescent="0.2">
      <c r="A9345"/>
      <c r="B9345"/>
      <c r="C9345"/>
      <c r="D9345"/>
      <c r="E9345"/>
      <c r="F9345"/>
      <c r="G9345"/>
      <c r="H9345"/>
      <c r="I9345"/>
      <c r="J9345"/>
      <c r="K9345"/>
    </row>
    <row r="9346" spans="1:11" x14ac:dyDescent="0.2">
      <c r="A9346"/>
      <c r="B9346"/>
      <c r="C9346"/>
      <c r="D9346"/>
      <c r="E9346"/>
      <c r="F9346"/>
      <c r="G9346"/>
      <c r="H9346"/>
      <c r="I9346"/>
      <c r="J9346"/>
      <c r="K9346"/>
    </row>
    <row r="9347" spans="1:11" x14ac:dyDescent="0.2">
      <c r="A9347"/>
      <c r="B9347"/>
      <c r="C9347"/>
      <c r="D9347"/>
      <c r="E9347"/>
      <c r="F9347"/>
      <c r="G9347"/>
      <c r="H9347"/>
      <c r="I9347"/>
      <c r="J9347"/>
      <c r="K9347"/>
    </row>
    <row r="9348" spans="1:11" x14ac:dyDescent="0.2">
      <c r="A9348"/>
      <c r="B9348"/>
      <c r="C9348"/>
      <c r="D9348"/>
      <c r="E9348"/>
      <c r="F9348"/>
      <c r="G9348"/>
      <c r="H9348"/>
      <c r="I9348"/>
      <c r="J9348"/>
      <c r="K9348"/>
    </row>
    <row r="9349" spans="1:11" x14ac:dyDescent="0.2">
      <c r="A9349"/>
      <c r="B9349"/>
      <c r="C9349"/>
      <c r="D9349"/>
      <c r="E9349"/>
      <c r="F9349"/>
      <c r="G9349"/>
      <c r="H9349"/>
      <c r="I9349"/>
      <c r="J9349"/>
      <c r="K9349"/>
    </row>
    <row r="9350" spans="1:11" x14ac:dyDescent="0.2">
      <c r="A9350"/>
      <c r="B9350"/>
      <c r="C9350"/>
      <c r="D9350"/>
      <c r="E9350"/>
      <c r="F9350"/>
      <c r="G9350"/>
      <c r="H9350"/>
      <c r="I9350"/>
      <c r="J9350"/>
      <c r="K9350"/>
    </row>
    <row r="9351" spans="1:11" x14ac:dyDescent="0.2">
      <c r="A9351"/>
      <c r="B9351"/>
      <c r="C9351"/>
      <c r="D9351"/>
      <c r="E9351"/>
      <c r="F9351"/>
      <c r="G9351"/>
      <c r="H9351"/>
      <c r="I9351"/>
      <c r="J9351"/>
      <c r="K9351"/>
    </row>
    <row r="9352" spans="1:11" x14ac:dyDescent="0.2">
      <c r="A9352"/>
      <c r="B9352"/>
      <c r="C9352"/>
      <c r="D9352"/>
      <c r="E9352"/>
      <c r="F9352"/>
      <c r="G9352"/>
      <c r="H9352"/>
      <c r="I9352"/>
      <c r="J9352"/>
      <c r="K9352"/>
    </row>
    <row r="9353" spans="1:11" x14ac:dyDescent="0.2">
      <c r="A9353"/>
      <c r="B9353"/>
      <c r="C9353"/>
      <c r="D9353"/>
      <c r="E9353"/>
      <c r="F9353"/>
      <c r="G9353"/>
      <c r="H9353"/>
      <c r="I9353"/>
      <c r="J9353"/>
      <c r="K9353"/>
    </row>
    <row r="9354" spans="1:11" x14ac:dyDescent="0.2">
      <c r="A9354"/>
      <c r="B9354"/>
      <c r="C9354"/>
      <c r="D9354"/>
      <c r="E9354"/>
      <c r="F9354"/>
      <c r="G9354"/>
      <c r="H9354"/>
      <c r="I9354"/>
      <c r="J9354"/>
      <c r="K9354"/>
    </row>
    <row r="9355" spans="1:11" x14ac:dyDescent="0.2">
      <c r="A9355"/>
      <c r="B9355"/>
      <c r="C9355"/>
      <c r="D9355"/>
      <c r="E9355"/>
      <c r="F9355"/>
      <c r="G9355"/>
      <c r="H9355"/>
      <c r="I9355"/>
      <c r="J9355"/>
      <c r="K9355"/>
    </row>
    <row r="9356" spans="1:11" x14ac:dyDescent="0.2">
      <c r="A9356"/>
      <c r="B9356"/>
      <c r="C9356"/>
      <c r="D9356"/>
      <c r="E9356"/>
      <c r="F9356"/>
      <c r="G9356"/>
      <c r="H9356"/>
      <c r="I9356"/>
      <c r="J9356"/>
      <c r="K9356"/>
    </row>
    <row r="9357" spans="1:11" x14ac:dyDescent="0.2">
      <c r="A9357"/>
      <c r="B9357"/>
      <c r="C9357"/>
      <c r="D9357"/>
      <c r="E9357"/>
      <c r="F9357"/>
      <c r="G9357"/>
      <c r="H9357"/>
      <c r="I9357"/>
      <c r="J9357"/>
      <c r="K9357"/>
    </row>
    <row r="9358" spans="1:11" x14ac:dyDescent="0.2">
      <c r="A9358"/>
      <c r="B9358"/>
      <c r="C9358"/>
      <c r="D9358"/>
      <c r="E9358"/>
      <c r="F9358"/>
      <c r="G9358"/>
      <c r="H9358"/>
      <c r="I9358"/>
      <c r="J9358"/>
      <c r="K9358"/>
    </row>
    <row r="9359" spans="1:11" x14ac:dyDescent="0.2">
      <c r="A9359"/>
      <c r="B9359"/>
      <c r="C9359"/>
      <c r="D9359"/>
      <c r="E9359"/>
      <c r="F9359"/>
      <c r="G9359"/>
      <c r="H9359"/>
      <c r="I9359"/>
      <c r="J9359"/>
      <c r="K9359"/>
    </row>
    <row r="9360" spans="1:11" x14ac:dyDescent="0.2">
      <c r="A9360"/>
      <c r="B9360"/>
      <c r="C9360"/>
      <c r="D9360"/>
      <c r="E9360"/>
      <c r="F9360"/>
      <c r="G9360"/>
      <c r="H9360"/>
      <c r="I9360"/>
      <c r="J9360"/>
      <c r="K9360"/>
    </row>
    <row r="9361" spans="1:11" x14ac:dyDescent="0.2">
      <c r="A9361"/>
      <c r="B9361"/>
      <c r="C9361"/>
      <c r="D9361"/>
      <c r="E9361"/>
      <c r="F9361"/>
      <c r="G9361"/>
      <c r="H9361"/>
      <c r="I9361"/>
      <c r="J9361"/>
      <c r="K9361"/>
    </row>
    <row r="9362" spans="1:11" x14ac:dyDescent="0.2">
      <c r="A9362"/>
      <c r="B9362"/>
      <c r="C9362"/>
      <c r="D9362"/>
      <c r="E9362"/>
      <c r="F9362"/>
      <c r="G9362"/>
      <c r="H9362"/>
      <c r="I9362"/>
      <c r="J9362"/>
      <c r="K9362"/>
    </row>
    <row r="9363" spans="1:11" x14ac:dyDescent="0.2">
      <c r="A9363"/>
      <c r="B9363"/>
      <c r="C9363"/>
      <c r="D9363"/>
      <c r="E9363"/>
      <c r="F9363"/>
      <c r="G9363"/>
      <c r="H9363"/>
      <c r="I9363"/>
      <c r="J9363"/>
      <c r="K9363"/>
    </row>
    <row r="9364" spans="1:11" x14ac:dyDescent="0.2">
      <c r="A9364"/>
      <c r="B9364"/>
      <c r="C9364"/>
      <c r="D9364"/>
      <c r="E9364"/>
      <c r="F9364"/>
      <c r="G9364"/>
      <c r="H9364"/>
      <c r="I9364"/>
      <c r="J9364"/>
      <c r="K9364"/>
    </row>
    <row r="9365" spans="1:11" x14ac:dyDescent="0.2">
      <c r="A9365"/>
      <c r="B9365"/>
      <c r="C9365"/>
      <c r="D9365"/>
      <c r="E9365"/>
      <c r="F9365"/>
      <c r="G9365"/>
      <c r="H9365"/>
      <c r="I9365"/>
      <c r="J9365"/>
      <c r="K9365"/>
    </row>
    <row r="9366" spans="1:11" x14ac:dyDescent="0.2">
      <c r="A9366"/>
      <c r="B9366"/>
      <c r="C9366"/>
      <c r="D9366"/>
      <c r="E9366"/>
      <c r="F9366"/>
      <c r="G9366"/>
      <c r="H9366"/>
      <c r="I9366"/>
      <c r="J9366"/>
      <c r="K9366"/>
    </row>
    <row r="9367" spans="1:11" x14ac:dyDescent="0.2">
      <c r="A9367"/>
      <c r="B9367"/>
      <c r="C9367"/>
      <c r="D9367"/>
      <c r="E9367"/>
      <c r="F9367"/>
      <c r="G9367"/>
      <c r="H9367"/>
      <c r="I9367"/>
      <c r="J9367"/>
      <c r="K9367"/>
    </row>
    <row r="9368" spans="1:11" x14ac:dyDescent="0.2">
      <c r="A9368"/>
      <c r="B9368"/>
      <c r="C9368"/>
      <c r="D9368"/>
      <c r="E9368"/>
      <c r="F9368"/>
      <c r="G9368"/>
      <c r="H9368"/>
      <c r="I9368"/>
      <c r="J9368"/>
      <c r="K9368"/>
    </row>
    <row r="9369" spans="1:11" x14ac:dyDescent="0.2">
      <c r="A9369"/>
      <c r="B9369"/>
      <c r="C9369"/>
      <c r="D9369"/>
      <c r="E9369"/>
      <c r="F9369"/>
      <c r="G9369"/>
      <c r="H9369"/>
      <c r="I9369"/>
      <c r="J9369"/>
      <c r="K9369"/>
    </row>
    <row r="9370" spans="1:11" x14ac:dyDescent="0.2">
      <c r="A9370"/>
      <c r="B9370"/>
      <c r="C9370"/>
      <c r="D9370"/>
      <c r="E9370"/>
      <c r="F9370"/>
      <c r="G9370"/>
      <c r="H9370"/>
      <c r="I9370"/>
      <c r="J9370"/>
      <c r="K9370"/>
    </row>
    <row r="9371" spans="1:11" x14ac:dyDescent="0.2">
      <c r="A9371"/>
      <c r="B9371"/>
      <c r="C9371"/>
      <c r="D9371"/>
      <c r="E9371"/>
      <c r="F9371"/>
      <c r="G9371"/>
      <c r="H9371"/>
      <c r="I9371"/>
      <c r="J9371"/>
      <c r="K9371"/>
    </row>
    <row r="9372" spans="1:11" x14ac:dyDescent="0.2">
      <c r="A9372"/>
      <c r="B9372"/>
      <c r="C9372"/>
      <c r="D9372"/>
      <c r="E9372"/>
      <c r="F9372"/>
      <c r="G9372"/>
      <c r="H9372"/>
      <c r="I9372"/>
      <c r="J9372"/>
      <c r="K9372"/>
    </row>
    <row r="9373" spans="1:11" x14ac:dyDescent="0.2">
      <c r="A9373"/>
      <c r="B9373"/>
      <c r="C9373"/>
      <c r="D9373"/>
      <c r="E9373"/>
      <c r="F9373"/>
      <c r="G9373"/>
      <c r="H9373"/>
      <c r="I9373"/>
      <c r="J9373"/>
      <c r="K9373"/>
    </row>
    <row r="9374" spans="1:11" x14ac:dyDescent="0.2">
      <c r="A9374"/>
      <c r="B9374"/>
      <c r="C9374"/>
      <c r="D9374"/>
      <c r="E9374"/>
      <c r="F9374"/>
      <c r="G9374"/>
      <c r="H9374"/>
      <c r="I9374"/>
      <c r="J9374"/>
      <c r="K9374"/>
    </row>
    <row r="9375" spans="1:11" x14ac:dyDescent="0.2">
      <c r="A9375"/>
      <c r="B9375"/>
      <c r="C9375"/>
      <c r="D9375"/>
      <c r="E9375"/>
      <c r="F9375"/>
      <c r="G9375"/>
      <c r="H9375"/>
      <c r="I9375"/>
      <c r="J9375"/>
      <c r="K9375"/>
    </row>
    <row r="9376" spans="1:11" x14ac:dyDescent="0.2">
      <c r="A9376"/>
      <c r="B9376"/>
      <c r="C9376"/>
      <c r="D9376"/>
      <c r="E9376"/>
      <c r="F9376"/>
      <c r="G9376"/>
      <c r="H9376"/>
      <c r="I9376"/>
      <c r="J9376"/>
      <c r="K9376"/>
    </row>
    <row r="9377" spans="1:11" x14ac:dyDescent="0.2">
      <c r="A9377"/>
      <c r="B9377"/>
      <c r="C9377"/>
      <c r="D9377"/>
      <c r="E9377"/>
      <c r="F9377"/>
      <c r="G9377"/>
      <c r="H9377"/>
      <c r="I9377"/>
      <c r="J9377"/>
      <c r="K9377"/>
    </row>
    <row r="9378" spans="1:11" x14ac:dyDescent="0.2">
      <c r="A9378"/>
      <c r="B9378"/>
      <c r="C9378"/>
      <c r="D9378"/>
      <c r="E9378"/>
      <c r="F9378"/>
      <c r="G9378"/>
      <c r="H9378"/>
      <c r="I9378"/>
      <c r="J9378"/>
      <c r="K9378"/>
    </row>
    <row r="9379" spans="1:11" x14ac:dyDescent="0.2">
      <c r="A9379"/>
      <c r="B9379"/>
      <c r="C9379"/>
      <c r="D9379"/>
      <c r="E9379"/>
      <c r="F9379"/>
      <c r="G9379"/>
      <c r="H9379"/>
      <c r="I9379"/>
      <c r="J9379"/>
      <c r="K9379"/>
    </row>
    <row r="9380" spans="1:11" x14ac:dyDescent="0.2">
      <c r="A9380"/>
      <c r="B9380"/>
      <c r="C9380"/>
      <c r="D9380"/>
      <c r="E9380"/>
      <c r="F9380"/>
      <c r="G9380"/>
      <c r="H9380"/>
      <c r="I9380"/>
      <c r="J9380"/>
      <c r="K9380"/>
    </row>
    <row r="9381" spans="1:11" x14ac:dyDescent="0.2">
      <c r="A9381"/>
      <c r="B9381"/>
      <c r="C9381"/>
      <c r="D9381"/>
      <c r="E9381"/>
      <c r="F9381"/>
      <c r="G9381"/>
      <c r="H9381"/>
      <c r="I9381"/>
      <c r="J9381"/>
      <c r="K9381"/>
    </row>
    <row r="9382" spans="1:11" x14ac:dyDescent="0.2">
      <c r="A9382"/>
      <c r="B9382"/>
      <c r="C9382"/>
      <c r="D9382"/>
      <c r="E9382"/>
      <c r="F9382"/>
      <c r="G9382"/>
      <c r="H9382"/>
      <c r="I9382"/>
      <c r="J9382"/>
      <c r="K9382"/>
    </row>
    <row r="9383" spans="1:11" x14ac:dyDescent="0.2">
      <c r="A9383"/>
      <c r="B9383"/>
      <c r="C9383"/>
      <c r="D9383"/>
      <c r="E9383"/>
      <c r="F9383"/>
      <c r="G9383"/>
      <c r="H9383"/>
      <c r="I9383"/>
      <c r="J9383"/>
      <c r="K9383"/>
    </row>
    <row r="9384" spans="1:11" x14ac:dyDescent="0.2">
      <c r="A9384"/>
      <c r="B9384"/>
      <c r="C9384"/>
      <c r="D9384"/>
      <c r="E9384"/>
      <c r="F9384"/>
      <c r="G9384"/>
      <c r="H9384"/>
      <c r="I9384"/>
      <c r="J9384"/>
      <c r="K9384"/>
    </row>
    <row r="9385" spans="1:11" x14ac:dyDescent="0.2">
      <c r="A9385"/>
      <c r="B9385"/>
      <c r="C9385"/>
      <c r="D9385"/>
      <c r="E9385"/>
      <c r="F9385"/>
      <c r="G9385"/>
      <c r="H9385"/>
      <c r="I9385"/>
      <c r="J9385"/>
      <c r="K9385"/>
    </row>
    <row r="9386" spans="1:11" x14ac:dyDescent="0.2">
      <c r="A9386"/>
      <c r="B9386"/>
      <c r="C9386"/>
      <c r="D9386"/>
      <c r="E9386"/>
      <c r="F9386"/>
      <c r="G9386"/>
      <c r="H9386"/>
      <c r="I9386"/>
      <c r="J9386"/>
      <c r="K9386"/>
    </row>
    <row r="9387" spans="1:11" x14ac:dyDescent="0.2">
      <c r="A9387"/>
      <c r="B9387"/>
      <c r="C9387"/>
      <c r="D9387"/>
      <c r="E9387"/>
      <c r="F9387"/>
      <c r="G9387"/>
      <c r="H9387"/>
      <c r="I9387"/>
      <c r="J9387"/>
      <c r="K9387"/>
    </row>
    <row r="9388" spans="1:11" x14ac:dyDescent="0.2">
      <c r="A9388"/>
      <c r="B9388"/>
      <c r="C9388"/>
      <c r="D9388"/>
      <c r="E9388"/>
      <c r="F9388"/>
      <c r="G9388"/>
      <c r="H9388"/>
      <c r="I9388"/>
      <c r="J9388"/>
      <c r="K9388"/>
    </row>
    <row r="9389" spans="1:11" x14ac:dyDescent="0.2">
      <c r="A9389"/>
      <c r="B9389"/>
      <c r="C9389"/>
      <c r="D9389"/>
      <c r="E9389"/>
      <c r="F9389"/>
      <c r="G9389"/>
      <c r="H9389"/>
      <c r="I9389"/>
      <c r="J9389"/>
      <c r="K9389"/>
    </row>
    <row r="9390" spans="1:11" x14ac:dyDescent="0.2">
      <c r="A9390"/>
      <c r="B9390"/>
      <c r="C9390"/>
      <c r="D9390"/>
      <c r="E9390"/>
      <c r="F9390"/>
      <c r="G9390"/>
      <c r="H9390"/>
      <c r="I9390"/>
      <c r="J9390"/>
      <c r="K9390"/>
    </row>
    <row r="9391" spans="1:11" x14ac:dyDescent="0.2">
      <c r="A9391"/>
      <c r="B9391"/>
      <c r="C9391"/>
      <c r="D9391"/>
      <c r="E9391"/>
      <c r="F9391"/>
      <c r="G9391"/>
      <c r="H9391"/>
      <c r="I9391"/>
      <c r="J9391"/>
      <c r="K9391"/>
    </row>
    <row r="9392" spans="1:11" x14ac:dyDescent="0.2">
      <c r="A9392"/>
      <c r="B9392"/>
      <c r="C9392"/>
      <c r="D9392"/>
      <c r="E9392"/>
      <c r="F9392"/>
      <c r="G9392"/>
      <c r="H9392"/>
      <c r="I9392"/>
      <c r="J9392"/>
      <c r="K9392"/>
    </row>
    <row r="9393" spans="1:11" x14ac:dyDescent="0.2">
      <c r="A9393"/>
      <c r="B9393"/>
      <c r="C9393"/>
      <c r="D9393"/>
      <c r="E9393"/>
      <c r="F9393"/>
      <c r="G9393"/>
      <c r="H9393"/>
      <c r="I9393"/>
      <c r="J9393"/>
      <c r="K9393"/>
    </row>
    <row r="9394" spans="1:11" x14ac:dyDescent="0.2">
      <c r="A9394"/>
      <c r="B9394"/>
      <c r="C9394"/>
      <c r="D9394"/>
      <c r="E9394"/>
      <c r="F9394"/>
      <c r="G9394"/>
      <c r="H9394"/>
      <c r="I9394"/>
      <c r="J9394"/>
      <c r="K9394"/>
    </row>
    <row r="9395" spans="1:11" x14ac:dyDescent="0.2">
      <c r="A9395"/>
      <c r="B9395"/>
      <c r="C9395"/>
      <c r="D9395"/>
      <c r="E9395"/>
      <c r="F9395"/>
      <c r="G9395"/>
      <c r="H9395"/>
      <c r="I9395"/>
      <c r="J9395"/>
      <c r="K9395"/>
    </row>
    <row r="9396" spans="1:11" x14ac:dyDescent="0.2">
      <c r="A9396"/>
      <c r="B9396"/>
      <c r="C9396"/>
      <c r="D9396"/>
      <c r="E9396"/>
      <c r="F9396"/>
      <c r="G9396"/>
      <c r="H9396"/>
      <c r="I9396"/>
      <c r="J9396"/>
      <c r="K9396"/>
    </row>
    <row r="9397" spans="1:11" x14ac:dyDescent="0.2">
      <c r="A9397"/>
      <c r="B9397"/>
      <c r="C9397"/>
      <c r="D9397"/>
      <c r="E9397"/>
      <c r="F9397"/>
      <c r="G9397"/>
      <c r="H9397"/>
      <c r="I9397"/>
      <c r="J9397"/>
      <c r="K9397"/>
    </row>
    <row r="9398" spans="1:11" x14ac:dyDescent="0.2">
      <c r="A9398"/>
      <c r="B9398"/>
      <c r="C9398"/>
      <c r="D9398"/>
      <c r="E9398"/>
      <c r="F9398"/>
      <c r="G9398"/>
      <c r="H9398"/>
      <c r="I9398"/>
      <c r="J9398"/>
      <c r="K9398"/>
    </row>
    <row r="9399" spans="1:11" x14ac:dyDescent="0.2">
      <c r="A9399"/>
      <c r="B9399"/>
      <c r="C9399"/>
      <c r="D9399"/>
      <c r="E9399"/>
      <c r="F9399"/>
      <c r="G9399"/>
      <c r="H9399"/>
      <c r="I9399"/>
      <c r="J9399"/>
      <c r="K9399"/>
    </row>
    <row r="9400" spans="1:11" x14ac:dyDescent="0.2">
      <c r="A9400"/>
      <c r="B9400"/>
      <c r="C9400"/>
      <c r="D9400"/>
      <c r="E9400"/>
      <c r="F9400"/>
      <c r="G9400"/>
      <c r="H9400"/>
      <c r="I9400"/>
      <c r="J9400"/>
      <c r="K9400"/>
    </row>
    <row r="9401" spans="1:11" x14ac:dyDescent="0.2">
      <c r="A9401"/>
      <c r="B9401"/>
      <c r="C9401"/>
      <c r="D9401"/>
      <c r="E9401"/>
      <c r="F9401"/>
      <c r="G9401"/>
      <c r="H9401"/>
      <c r="I9401"/>
      <c r="J9401"/>
      <c r="K9401"/>
    </row>
    <row r="9402" spans="1:11" x14ac:dyDescent="0.2">
      <c r="A9402"/>
      <c r="B9402"/>
      <c r="C9402"/>
      <c r="D9402"/>
      <c r="E9402"/>
      <c r="F9402"/>
      <c r="G9402"/>
      <c r="H9402"/>
      <c r="I9402"/>
      <c r="J9402"/>
      <c r="K9402"/>
    </row>
    <row r="9403" spans="1:11" x14ac:dyDescent="0.2">
      <c r="A9403"/>
      <c r="B9403"/>
      <c r="C9403"/>
      <c r="D9403"/>
      <c r="E9403"/>
      <c r="F9403"/>
      <c r="G9403"/>
      <c r="H9403"/>
      <c r="I9403"/>
      <c r="J9403"/>
      <c r="K9403"/>
    </row>
    <row r="9404" spans="1:11" x14ac:dyDescent="0.2">
      <c r="A9404"/>
      <c r="B9404"/>
      <c r="C9404"/>
      <c r="D9404"/>
      <c r="E9404"/>
      <c r="F9404"/>
      <c r="G9404"/>
      <c r="H9404"/>
      <c r="I9404"/>
      <c r="J9404"/>
      <c r="K9404"/>
    </row>
    <row r="9405" spans="1:11" x14ac:dyDescent="0.2">
      <c r="A9405"/>
      <c r="B9405"/>
      <c r="C9405"/>
      <c r="D9405"/>
      <c r="E9405"/>
      <c r="F9405"/>
      <c r="G9405"/>
      <c r="H9405"/>
      <c r="I9405"/>
      <c r="J9405"/>
      <c r="K9405"/>
    </row>
    <row r="9406" spans="1:11" x14ac:dyDescent="0.2">
      <c r="A9406"/>
      <c r="B9406"/>
      <c r="C9406"/>
      <c r="D9406"/>
      <c r="E9406"/>
      <c r="F9406"/>
      <c r="G9406"/>
      <c r="H9406"/>
      <c r="I9406"/>
      <c r="J9406"/>
      <c r="K9406"/>
    </row>
    <row r="9407" spans="1:11" x14ac:dyDescent="0.2">
      <c r="A9407"/>
      <c r="B9407"/>
      <c r="C9407"/>
      <c r="D9407"/>
      <c r="E9407"/>
      <c r="F9407"/>
      <c r="G9407"/>
      <c r="H9407"/>
      <c r="I9407"/>
      <c r="J9407"/>
      <c r="K9407"/>
    </row>
    <row r="9408" spans="1:11" x14ac:dyDescent="0.2">
      <c r="A9408"/>
      <c r="B9408"/>
      <c r="C9408"/>
      <c r="D9408"/>
      <c r="E9408"/>
      <c r="F9408"/>
      <c r="G9408"/>
      <c r="H9408"/>
      <c r="I9408"/>
      <c r="J9408"/>
      <c r="K9408"/>
    </row>
    <row r="9409" spans="1:11" x14ac:dyDescent="0.2">
      <c r="A9409"/>
      <c r="B9409"/>
      <c r="C9409"/>
      <c r="D9409"/>
      <c r="E9409"/>
      <c r="F9409"/>
      <c r="G9409"/>
      <c r="H9409"/>
      <c r="I9409"/>
      <c r="J9409"/>
      <c r="K9409"/>
    </row>
    <row r="9410" spans="1:11" x14ac:dyDescent="0.2">
      <c r="A9410"/>
      <c r="B9410"/>
      <c r="C9410"/>
      <c r="D9410"/>
      <c r="E9410"/>
      <c r="F9410"/>
      <c r="G9410"/>
      <c r="H9410"/>
      <c r="I9410"/>
      <c r="J9410"/>
      <c r="K9410"/>
    </row>
    <row r="9411" spans="1:11" x14ac:dyDescent="0.2">
      <c r="A9411"/>
      <c r="B9411"/>
      <c r="C9411"/>
      <c r="D9411"/>
      <c r="E9411"/>
      <c r="F9411"/>
      <c r="G9411"/>
      <c r="H9411"/>
      <c r="I9411"/>
      <c r="J9411"/>
      <c r="K9411"/>
    </row>
    <row r="9412" spans="1:11" x14ac:dyDescent="0.2">
      <c r="A9412"/>
      <c r="B9412"/>
      <c r="C9412"/>
      <c r="D9412"/>
      <c r="E9412"/>
      <c r="F9412"/>
      <c r="G9412"/>
      <c r="H9412"/>
      <c r="I9412"/>
      <c r="J9412"/>
      <c r="K9412"/>
    </row>
    <row r="9413" spans="1:11" x14ac:dyDescent="0.2">
      <c r="A9413"/>
      <c r="B9413"/>
      <c r="C9413"/>
      <c r="D9413"/>
      <c r="E9413"/>
      <c r="F9413"/>
      <c r="G9413"/>
      <c r="H9413"/>
      <c r="I9413"/>
      <c r="J9413"/>
      <c r="K9413"/>
    </row>
    <row r="9414" spans="1:11" x14ac:dyDescent="0.2">
      <c r="A9414"/>
      <c r="B9414"/>
      <c r="C9414"/>
      <c r="D9414"/>
      <c r="E9414"/>
      <c r="F9414"/>
      <c r="G9414"/>
      <c r="H9414"/>
      <c r="I9414"/>
      <c r="J9414"/>
      <c r="K9414"/>
    </row>
    <row r="9415" spans="1:11" x14ac:dyDescent="0.2">
      <c r="A9415"/>
      <c r="B9415"/>
      <c r="C9415"/>
      <c r="D9415"/>
      <c r="E9415"/>
      <c r="F9415"/>
      <c r="G9415"/>
      <c r="H9415"/>
      <c r="I9415"/>
      <c r="J9415"/>
      <c r="K9415"/>
    </row>
    <row r="9416" spans="1:11" x14ac:dyDescent="0.2">
      <c r="A9416"/>
      <c r="B9416"/>
      <c r="C9416"/>
      <c r="D9416"/>
      <c r="E9416"/>
      <c r="F9416"/>
      <c r="G9416"/>
      <c r="H9416"/>
      <c r="I9416"/>
      <c r="J9416"/>
      <c r="K9416"/>
    </row>
    <row r="9417" spans="1:11" x14ac:dyDescent="0.2">
      <c r="A9417"/>
      <c r="B9417"/>
      <c r="C9417"/>
      <c r="D9417"/>
      <c r="E9417"/>
      <c r="F9417"/>
      <c r="G9417"/>
      <c r="H9417"/>
      <c r="I9417"/>
      <c r="J9417"/>
      <c r="K9417"/>
    </row>
    <row r="9418" spans="1:11" x14ac:dyDescent="0.2">
      <c r="A9418"/>
      <c r="B9418"/>
      <c r="C9418"/>
      <c r="D9418"/>
      <c r="E9418"/>
      <c r="F9418"/>
      <c r="G9418"/>
      <c r="H9418"/>
      <c r="I9418"/>
      <c r="J9418"/>
      <c r="K9418"/>
    </row>
    <row r="9419" spans="1:11" x14ac:dyDescent="0.2">
      <c r="A9419"/>
      <c r="B9419"/>
      <c r="C9419"/>
      <c r="D9419"/>
      <c r="E9419"/>
      <c r="F9419"/>
      <c r="G9419"/>
      <c r="H9419"/>
      <c r="I9419"/>
      <c r="J9419"/>
      <c r="K9419"/>
    </row>
    <row r="9420" spans="1:11" x14ac:dyDescent="0.2">
      <c r="A9420"/>
      <c r="B9420"/>
      <c r="C9420"/>
      <c r="D9420"/>
      <c r="E9420"/>
      <c r="F9420"/>
      <c r="G9420"/>
      <c r="H9420"/>
      <c r="I9420"/>
      <c r="J9420"/>
      <c r="K9420"/>
    </row>
    <row r="9421" spans="1:11" x14ac:dyDescent="0.2">
      <c r="A9421"/>
      <c r="B9421"/>
      <c r="C9421"/>
      <c r="D9421"/>
      <c r="E9421"/>
      <c r="F9421"/>
      <c r="G9421"/>
      <c r="H9421"/>
      <c r="I9421"/>
      <c r="J9421"/>
      <c r="K9421"/>
    </row>
    <row r="9422" spans="1:11" x14ac:dyDescent="0.2">
      <c r="A9422"/>
      <c r="B9422"/>
      <c r="C9422"/>
      <c r="D9422"/>
      <c r="E9422"/>
      <c r="F9422"/>
      <c r="G9422"/>
      <c r="H9422"/>
      <c r="I9422"/>
      <c r="J9422"/>
      <c r="K9422"/>
    </row>
    <row r="9423" spans="1:11" x14ac:dyDescent="0.2">
      <c r="A9423"/>
      <c r="B9423"/>
      <c r="C9423"/>
      <c r="D9423"/>
      <c r="E9423"/>
      <c r="F9423"/>
      <c r="G9423"/>
      <c r="H9423"/>
      <c r="I9423"/>
      <c r="J9423"/>
      <c r="K9423"/>
    </row>
    <row r="9424" spans="1:11" x14ac:dyDescent="0.2">
      <c r="A9424"/>
      <c r="B9424"/>
      <c r="C9424"/>
      <c r="D9424"/>
      <c r="E9424"/>
      <c r="F9424"/>
      <c r="G9424"/>
      <c r="H9424"/>
      <c r="I9424"/>
      <c r="J9424"/>
      <c r="K9424"/>
    </row>
    <row r="9425" spans="1:11" x14ac:dyDescent="0.2">
      <c r="A9425"/>
      <c r="B9425"/>
      <c r="C9425"/>
      <c r="D9425"/>
      <c r="E9425"/>
      <c r="F9425"/>
      <c r="G9425"/>
      <c r="H9425"/>
      <c r="I9425"/>
      <c r="J9425"/>
      <c r="K9425"/>
    </row>
    <row r="9426" spans="1:11" x14ac:dyDescent="0.2">
      <c r="A9426"/>
      <c r="B9426"/>
      <c r="C9426"/>
      <c r="D9426"/>
      <c r="E9426"/>
      <c r="F9426"/>
      <c r="G9426"/>
      <c r="H9426"/>
      <c r="I9426"/>
      <c r="J9426"/>
      <c r="K9426"/>
    </row>
    <row r="9427" spans="1:11" x14ac:dyDescent="0.2">
      <c r="A9427"/>
      <c r="B9427"/>
      <c r="C9427"/>
      <c r="D9427"/>
      <c r="E9427"/>
      <c r="F9427"/>
      <c r="G9427"/>
      <c r="H9427"/>
      <c r="I9427"/>
      <c r="J9427"/>
      <c r="K9427"/>
    </row>
    <row r="9428" spans="1:11" x14ac:dyDescent="0.2">
      <c r="A9428"/>
      <c r="B9428"/>
      <c r="C9428"/>
      <c r="D9428"/>
      <c r="E9428"/>
      <c r="F9428"/>
      <c r="G9428"/>
      <c r="H9428"/>
      <c r="I9428"/>
      <c r="J9428"/>
      <c r="K9428"/>
    </row>
    <row r="9429" spans="1:11" x14ac:dyDescent="0.2">
      <c r="A9429"/>
      <c r="B9429"/>
      <c r="C9429"/>
      <c r="D9429"/>
      <c r="E9429"/>
      <c r="F9429"/>
      <c r="G9429"/>
      <c r="H9429"/>
      <c r="I9429"/>
      <c r="J9429"/>
      <c r="K9429"/>
    </row>
    <row r="9430" spans="1:11" x14ac:dyDescent="0.2">
      <c r="A9430"/>
      <c r="B9430"/>
      <c r="C9430"/>
      <c r="D9430"/>
      <c r="E9430"/>
      <c r="F9430"/>
      <c r="G9430"/>
      <c r="H9430"/>
      <c r="I9430"/>
      <c r="J9430"/>
      <c r="K9430"/>
    </row>
    <row r="9431" spans="1:11" x14ac:dyDescent="0.2">
      <c r="A9431"/>
      <c r="B9431"/>
      <c r="C9431"/>
      <c r="D9431"/>
      <c r="E9431"/>
      <c r="F9431"/>
      <c r="G9431"/>
      <c r="H9431"/>
      <c r="I9431"/>
      <c r="J9431"/>
      <c r="K9431"/>
    </row>
    <row r="9432" spans="1:11" x14ac:dyDescent="0.2">
      <c r="A9432"/>
      <c r="B9432"/>
      <c r="C9432"/>
      <c r="D9432"/>
      <c r="E9432"/>
      <c r="F9432"/>
      <c r="G9432"/>
      <c r="H9432"/>
      <c r="I9432"/>
      <c r="J9432"/>
      <c r="K9432"/>
    </row>
    <row r="9433" spans="1:11" x14ac:dyDescent="0.2">
      <c r="A9433"/>
      <c r="B9433"/>
      <c r="C9433"/>
      <c r="D9433"/>
      <c r="E9433"/>
      <c r="F9433"/>
      <c r="G9433"/>
      <c r="H9433"/>
      <c r="I9433"/>
      <c r="J9433"/>
      <c r="K9433"/>
    </row>
    <row r="9434" spans="1:11" x14ac:dyDescent="0.2">
      <c r="A9434"/>
      <c r="B9434"/>
      <c r="C9434"/>
      <c r="D9434"/>
      <c r="E9434"/>
      <c r="F9434"/>
      <c r="G9434"/>
      <c r="H9434"/>
      <c r="I9434"/>
      <c r="J9434"/>
      <c r="K9434"/>
    </row>
    <row r="9435" spans="1:11" x14ac:dyDescent="0.2">
      <c r="A9435"/>
      <c r="B9435"/>
      <c r="C9435"/>
      <c r="D9435"/>
      <c r="E9435"/>
      <c r="F9435"/>
      <c r="G9435"/>
      <c r="H9435"/>
      <c r="I9435"/>
      <c r="J9435"/>
      <c r="K9435"/>
    </row>
    <row r="9436" spans="1:11" x14ac:dyDescent="0.2">
      <c r="A9436"/>
      <c r="B9436"/>
      <c r="C9436"/>
      <c r="D9436"/>
      <c r="E9436"/>
      <c r="F9436"/>
      <c r="G9436"/>
      <c r="H9436"/>
      <c r="I9436"/>
      <c r="J9436"/>
      <c r="K9436"/>
    </row>
    <row r="9437" spans="1:11" x14ac:dyDescent="0.2">
      <c r="A9437"/>
      <c r="B9437"/>
      <c r="C9437"/>
      <c r="D9437"/>
      <c r="E9437"/>
      <c r="F9437"/>
      <c r="G9437"/>
      <c r="H9437"/>
      <c r="I9437"/>
      <c r="J9437"/>
      <c r="K9437"/>
    </row>
    <row r="9438" spans="1:11" x14ac:dyDescent="0.2">
      <c r="A9438"/>
      <c r="B9438"/>
      <c r="C9438"/>
      <c r="D9438"/>
      <c r="E9438"/>
      <c r="F9438"/>
      <c r="G9438"/>
      <c r="H9438"/>
      <c r="I9438"/>
      <c r="J9438"/>
      <c r="K9438"/>
    </row>
    <row r="9439" spans="1:11" x14ac:dyDescent="0.2">
      <c r="A9439"/>
      <c r="B9439"/>
      <c r="C9439"/>
      <c r="D9439"/>
      <c r="E9439"/>
      <c r="F9439"/>
      <c r="G9439"/>
      <c r="H9439"/>
      <c r="I9439"/>
      <c r="J9439"/>
      <c r="K9439"/>
    </row>
    <row r="9440" spans="1:11" x14ac:dyDescent="0.2">
      <c r="A9440"/>
      <c r="B9440"/>
      <c r="C9440"/>
      <c r="D9440"/>
      <c r="E9440"/>
      <c r="F9440"/>
      <c r="G9440"/>
      <c r="H9440"/>
      <c r="I9440"/>
      <c r="J9440"/>
      <c r="K9440"/>
    </row>
    <row r="9441" spans="1:11" x14ac:dyDescent="0.2">
      <c r="A9441"/>
      <c r="B9441"/>
      <c r="C9441"/>
      <c r="D9441"/>
      <c r="E9441"/>
      <c r="F9441"/>
      <c r="G9441"/>
      <c r="H9441"/>
      <c r="I9441"/>
      <c r="J9441"/>
      <c r="K9441"/>
    </row>
    <row r="9442" spans="1:11" x14ac:dyDescent="0.2">
      <c r="A9442"/>
      <c r="B9442"/>
      <c r="C9442"/>
      <c r="D9442"/>
      <c r="E9442"/>
      <c r="F9442"/>
      <c r="G9442"/>
      <c r="H9442"/>
      <c r="I9442"/>
      <c r="J9442"/>
      <c r="K9442"/>
    </row>
    <row r="9443" spans="1:11" x14ac:dyDescent="0.2">
      <c r="A9443"/>
      <c r="B9443"/>
      <c r="C9443"/>
      <c r="D9443"/>
      <c r="E9443"/>
      <c r="F9443"/>
      <c r="G9443"/>
      <c r="H9443"/>
      <c r="I9443"/>
      <c r="J9443"/>
      <c r="K9443"/>
    </row>
    <row r="9444" spans="1:11" x14ac:dyDescent="0.2">
      <c r="A9444"/>
      <c r="B9444"/>
      <c r="C9444"/>
      <c r="D9444"/>
      <c r="E9444"/>
      <c r="F9444"/>
      <c r="G9444"/>
      <c r="H9444"/>
      <c r="I9444"/>
      <c r="J9444"/>
      <c r="K9444"/>
    </row>
    <row r="9445" spans="1:11" x14ac:dyDescent="0.2">
      <c r="A9445"/>
      <c r="B9445"/>
      <c r="C9445"/>
      <c r="D9445"/>
      <c r="E9445"/>
      <c r="F9445"/>
      <c r="G9445"/>
      <c r="H9445"/>
      <c r="I9445"/>
      <c r="J9445"/>
      <c r="K9445"/>
    </row>
    <row r="9446" spans="1:11" x14ac:dyDescent="0.2">
      <c r="A9446"/>
      <c r="B9446"/>
      <c r="C9446"/>
      <c r="D9446"/>
      <c r="E9446"/>
      <c r="F9446"/>
      <c r="G9446"/>
      <c r="H9446"/>
      <c r="I9446"/>
      <c r="J9446"/>
      <c r="K9446"/>
    </row>
    <row r="9447" spans="1:11" x14ac:dyDescent="0.2">
      <c r="A9447"/>
      <c r="B9447"/>
      <c r="C9447"/>
      <c r="D9447"/>
      <c r="E9447"/>
      <c r="F9447"/>
      <c r="G9447"/>
      <c r="H9447"/>
      <c r="I9447"/>
      <c r="J9447"/>
      <c r="K9447"/>
    </row>
    <row r="9448" spans="1:11" x14ac:dyDescent="0.2">
      <c r="A9448"/>
      <c r="B9448"/>
      <c r="C9448"/>
      <c r="D9448"/>
      <c r="E9448"/>
      <c r="F9448"/>
      <c r="G9448"/>
      <c r="H9448"/>
      <c r="I9448"/>
      <c r="J9448"/>
      <c r="K9448"/>
    </row>
    <row r="9449" spans="1:11" x14ac:dyDescent="0.2">
      <c r="A9449"/>
      <c r="B9449"/>
      <c r="C9449"/>
      <c r="D9449"/>
      <c r="E9449"/>
      <c r="F9449"/>
      <c r="G9449"/>
      <c r="H9449"/>
      <c r="I9449"/>
      <c r="J9449"/>
      <c r="K9449"/>
    </row>
    <row r="9450" spans="1:11" x14ac:dyDescent="0.2">
      <c r="A9450"/>
      <c r="B9450"/>
      <c r="C9450"/>
      <c r="D9450"/>
      <c r="E9450"/>
      <c r="F9450"/>
      <c r="G9450"/>
      <c r="H9450"/>
      <c r="I9450"/>
      <c r="J9450"/>
      <c r="K9450"/>
    </row>
    <row r="9451" spans="1:11" x14ac:dyDescent="0.2">
      <c r="A9451"/>
      <c r="B9451"/>
      <c r="C9451"/>
      <c r="D9451"/>
      <c r="E9451"/>
      <c r="F9451"/>
      <c r="G9451"/>
      <c r="H9451"/>
      <c r="I9451"/>
      <c r="J9451"/>
      <c r="K9451"/>
    </row>
    <row r="9452" spans="1:11" x14ac:dyDescent="0.2">
      <c r="A9452"/>
      <c r="B9452"/>
      <c r="C9452"/>
      <c r="D9452"/>
      <c r="E9452"/>
      <c r="F9452"/>
      <c r="G9452"/>
      <c r="H9452"/>
      <c r="I9452"/>
      <c r="J9452"/>
      <c r="K9452"/>
    </row>
    <row r="9453" spans="1:11" x14ac:dyDescent="0.2">
      <c r="A9453"/>
      <c r="B9453"/>
      <c r="C9453"/>
      <c r="D9453"/>
      <c r="E9453"/>
      <c r="F9453"/>
      <c r="G9453"/>
      <c r="H9453"/>
      <c r="I9453"/>
      <c r="J9453"/>
      <c r="K9453"/>
    </row>
    <row r="9454" spans="1:11" x14ac:dyDescent="0.2">
      <c r="A9454"/>
      <c r="B9454"/>
      <c r="C9454"/>
      <c r="D9454"/>
      <c r="E9454"/>
      <c r="F9454"/>
      <c r="G9454"/>
      <c r="H9454"/>
      <c r="I9454"/>
      <c r="J9454"/>
      <c r="K9454"/>
    </row>
    <row r="9455" spans="1:11" x14ac:dyDescent="0.2">
      <c r="A9455"/>
      <c r="B9455"/>
      <c r="C9455"/>
      <c r="D9455"/>
      <c r="E9455"/>
      <c r="F9455"/>
      <c r="G9455"/>
      <c r="H9455"/>
      <c r="I9455"/>
      <c r="J9455"/>
      <c r="K9455"/>
    </row>
    <row r="9456" spans="1:11" x14ac:dyDescent="0.2">
      <c r="A9456"/>
      <c r="B9456"/>
      <c r="C9456"/>
      <c r="D9456"/>
      <c r="E9456"/>
      <c r="F9456"/>
      <c r="G9456"/>
      <c r="H9456"/>
      <c r="I9456"/>
      <c r="J9456"/>
      <c r="K9456"/>
    </row>
    <row r="9457" spans="1:11" x14ac:dyDescent="0.2">
      <c r="A9457"/>
      <c r="B9457"/>
      <c r="C9457"/>
      <c r="D9457"/>
      <c r="E9457"/>
      <c r="F9457"/>
      <c r="G9457"/>
      <c r="H9457"/>
      <c r="I9457"/>
      <c r="J9457"/>
      <c r="K9457"/>
    </row>
    <row r="9458" spans="1:11" x14ac:dyDescent="0.2">
      <c r="A9458"/>
      <c r="B9458"/>
      <c r="C9458"/>
      <c r="D9458"/>
      <c r="E9458"/>
      <c r="F9458"/>
      <c r="G9458"/>
      <c r="H9458"/>
      <c r="I9458"/>
      <c r="J9458"/>
      <c r="K9458"/>
    </row>
    <row r="9459" spans="1:11" x14ac:dyDescent="0.2">
      <c r="A9459"/>
      <c r="B9459"/>
      <c r="C9459"/>
      <c r="D9459"/>
      <c r="E9459"/>
      <c r="F9459"/>
      <c r="G9459"/>
      <c r="H9459"/>
      <c r="I9459"/>
      <c r="J9459"/>
      <c r="K9459"/>
    </row>
    <row r="9460" spans="1:11" x14ac:dyDescent="0.2">
      <c r="A9460"/>
      <c r="B9460"/>
      <c r="C9460"/>
      <c r="D9460"/>
      <c r="E9460"/>
      <c r="F9460"/>
      <c r="G9460"/>
      <c r="H9460"/>
      <c r="I9460"/>
      <c r="J9460"/>
      <c r="K9460"/>
    </row>
    <row r="9461" spans="1:11" x14ac:dyDescent="0.2">
      <c r="A9461"/>
      <c r="B9461"/>
      <c r="C9461"/>
      <c r="D9461"/>
      <c r="E9461"/>
      <c r="F9461"/>
      <c r="G9461"/>
      <c r="H9461"/>
      <c r="I9461"/>
      <c r="J9461"/>
      <c r="K9461"/>
    </row>
    <row r="9462" spans="1:11" x14ac:dyDescent="0.2">
      <c r="A9462"/>
      <c r="B9462"/>
      <c r="C9462"/>
      <c r="D9462"/>
      <c r="E9462"/>
      <c r="F9462"/>
      <c r="G9462"/>
      <c r="H9462"/>
      <c r="I9462"/>
      <c r="J9462"/>
      <c r="K9462"/>
    </row>
    <row r="9463" spans="1:11" x14ac:dyDescent="0.2">
      <c r="A9463"/>
      <c r="B9463"/>
      <c r="C9463"/>
      <c r="D9463"/>
      <c r="E9463"/>
      <c r="F9463"/>
      <c r="G9463"/>
      <c r="H9463"/>
      <c r="I9463"/>
      <c r="J9463"/>
      <c r="K9463"/>
    </row>
    <row r="9464" spans="1:11" x14ac:dyDescent="0.2">
      <c r="A9464"/>
      <c r="B9464"/>
      <c r="C9464"/>
      <c r="D9464"/>
      <c r="E9464"/>
      <c r="F9464"/>
      <c r="G9464"/>
      <c r="H9464"/>
      <c r="I9464"/>
      <c r="J9464"/>
      <c r="K9464"/>
    </row>
    <row r="9465" spans="1:11" x14ac:dyDescent="0.2">
      <c r="A9465"/>
      <c r="B9465"/>
      <c r="C9465"/>
      <c r="D9465"/>
      <c r="E9465"/>
      <c r="F9465"/>
      <c r="G9465"/>
      <c r="H9465"/>
      <c r="I9465"/>
      <c r="J9465"/>
      <c r="K9465"/>
    </row>
    <row r="9466" spans="1:11" x14ac:dyDescent="0.2">
      <c r="A9466"/>
      <c r="B9466"/>
      <c r="C9466"/>
      <c r="D9466"/>
      <c r="E9466"/>
      <c r="F9466"/>
      <c r="G9466"/>
      <c r="H9466"/>
      <c r="I9466"/>
      <c r="J9466"/>
      <c r="K9466"/>
    </row>
    <row r="9467" spans="1:11" x14ac:dyDescent="0.2">
      <c r="A9467"/>
      <c r="B9467"/>
      <c r="C9467"/>
      <c r="D9467"/>
      <c r="E9467"/>
      <c r="F9467"/>
      <c r="G9467"/>
      <c r="H9467"/>
      <c r="I9467"/>
      <c r="J9467"/>
      <c r="K9467"/>
    </row>
    <row r="9468" spans="1:11" x14ac:dyDescent="0.2">
      <c r="A9468"/>
      <c r="B9468"/>
      <c r="C9468"/>
      <c r="D9468"/>
      <c r="E9468"/>
      <c r="F9468"/>
      <c r="G9468"/>
      <c r="H9468"/>
      <c r="I9468"/>
      <c r="J9468"/>
      <c r="K9468"/>
    </row>
    <row r="9469" spans="1:11" x14ac:dyDescent="0.2">
      <c r="A9469"/>
      <c r="B9469"/>
      <c r="C9469"/>
      <c r="D9469"/>
      <c r="E9469"/>
      <c r="F9469"/>
      <c r="G9469"/>
      <c r="H9469"/>
      <c r="I9469"/>
      <c r="J9469"/>
      <c r="K9469"/>
    </row>
    <row r="9470" spans="1:11" x14ac:dyDescent="0.2">
      <c r="A9470"/>
      <c r="B9470"/>
      <c r="C9470"/>
      <c r="D9470"/>
      <c r="E9470"/>
      <c r="F9470"/>
      <c r="G9470"/>
      <c r="H9470"/>
      <c r="I9470"/>
      <c r="J9470"/>
      <c r="K9470"/>
    </row>
    <row r="9471" spans="1:11" x14ac:dyDescent="0.2">
      <c r="A9471"/>
      <c r="B9471"/>
      <c r="C9471"/>
      <c r="D9471"/>
      <c r="E9471"/>
      <c r="F9471"/>
      <c r="G9471"/>
      <c r="H9471"/>
      <c r="I9471"/>
      <c r="J9471"/>
      <c r="K9471"/>
    </row>
    <row r="9472" spans="1:11" x14ac:dyDescent="0.2">
      <c r="A9472"/>
      <c r="B9472"/>
      <c r="C9472"/>
      <c r="D9472"/>
      <c r="E9472"/>
      <c r="F9472"/>
      <c r="G9472"/>
      <c r="H9472"/>
      <c r="I9472"/>
      <c r="J9472"/>
      <c r="K9472"/>
    </row>
    <row r="9473" spans="1:11" x14ac:dyDescent="0.2">
      <c r="A9473"/>
      <c r="B9473"/>
      <c r="C9473"/>
      <c r="D9473"/>
      <c r="E9473"/>
      <c r="F9473"/>
      <c r="G9473"/>
      <c r="H9473"/>
      <c r="I9473"/>
      <c r="J9473"/>
      <c r="K9473"/>
    </row>
    <row r="9474" spans="1:11" x14ac:dyDescent="0.2">
      <c r="A9474"/>
      <c r="B9474"/>
      <c r="C9474"/>
      <c r="D9474"/>
      <c r="E9474"/>
      <c r="F9474"/>
      <c r="G9474"/>
      <c r="H9474"/>
      <c r="I9474"/>
      <c r="J9474"/>
      <c r="K9474"/>
    </row>
    <row r="9475" spans="1:11" x14ac:dyDescent="0.2">
      <c r="A9475"/>
      <c r="B9475"/>
      <c r="C9475"/>
      <c r="D9475"/>
      <c r="E9475"/>
      <c r="F9475"/>
      <c r="G9475"/>
      <c r="H9475"/>
      <c r="I9475"/>
      <c r="J9475"/>
      <c r="K9475"/>
    </row>
    <row r="9476" spans="1:11" x14ac:dyDescent="0.2">
      <c r="A9476"/>
      <c r="B9476"/>
      <c r="C9476"/>
      <c r="D9476"/>
      <c r="E9476"/>
      <c r="F9476"/>
      <c r="G9476"/>
      <c r="H9476"/>
      <c r="I9476"/>
      <c r="J9476"/>
      <c r="K9476"/>
    </row>
    <row r="9477" spans="1:11" x14ac:dyDescent="0.2">
      <c r="A9477"/>
      <c r="B9477"/>
      <c r="C9477"/>
      <c r="D9477"/>
      <c r="E9477"/>
      <c r="F9477"/>
      <c r="G9477"/>
      <c r="H9477"/>
      <c r="I9477"/>
      <c r="J9477"/>
      <c r="K9477"/>
    </row>
    <row r="9478" spans="1:11" x14ac:dyDescent="0.2">
      <c r="A9478"/>
      <c r="B9478"/>
      <c r="C9478"/>
      <c r="D9478"/>
      <c r="E9478"/>
      <c r="F9478"/>
      <c r="G9478"/>
      <c r="H9478"/>
      <c r="I9478"/>
      <c r="J9478"/>
      <c r="K9478"/>
    </row>
    <row r="9479" spans="1:11" x14ac:dyDescent="0.2">
      <c r="A9479"/>
      <c r="B9479"/>
      <c r="C9479"/>
      <c r="D9479"/>
      <c r="E9479"/>
      <c r="F9479"/>
      <c r="G9479"/>
      <c r="H9479"/>
      <c r="I9479"/>
      <c r="J9479"/>
      <c r="K9479"/>
    </row>
    <row r="9480" spans="1:11" x14ac:dyDescent="0.2">
      <c r="A9480"/>
      <c r="B9480"/>
      <c r="C9480"/>
      <c r="D9480"/>
      <c r="E9480"/>
      <c r="F9480"/>
      <c r="G9480"/>
      <c r="H9480"/>
      <c r="I9480"/>
      <c r="J9480"/>
      <c r="K9480"/>
    </row>
    <row r="9481" spans="1:11" x14ac:dyDescent="0.2">
      <c r="A9481"/>
      <c r="B9481"/>
      <c r="C9481"/>
      <c r="D9481"/>
      <c r="E9481"/>
      <c r="F9481"/>
      <c r="G9481"/>
      <c r="H9481"/>
      <c r="I9481"/>
      <c r="J9481"/>
      <c r="K9481"/>
    </row>
    <row r="9482" spans="1:11" x14ac:dyDescent="0.2">
      <c r="A9482"/>
      <c r="B9482"/>
      <c r="C9482"/>
      <c r="D9482"/>
      <c r="E9482"/>
      <c r="F9482"/>
      <c r="G9482"/>
      <c r="H9482"/>
      <c r="I9482"/>
      <c r="J9482"/>
      <c r="K9482"/>
    </row>
    <row r="9483" spans="1:11" x14ac:dyDescent="0.2">
      <c r="A9483"/>
      <c r="B9483"/>
      <c r="C9483"/>
      <c r="D9483"/>
      <c r="E9483"/>
      <c r="F9483"/>
      <c r="G9483"/>
      <c r="H9483"/>
      <c r="I9483"/>
      <c r="J9483"/>
      <c r="K9483"/>
    </row>
    <row r="9484" spans="1:11" x14ac:dyDescent="0.2">
      <c r="A9484"/>
      <c r="B9484"/>
      <c r="C9484"/>
      <c r="D9484"/>
      <c r="E9484"/>
      <c r="F9484"/>
      <c r="G9484"/>
      <c r="H9484"/>
      <c r="I9484"/>
      <c r="J9484"/>
      <c r="K9484"/>
    </row>
    <row r="9485" spans="1:11" x14ac:dyDescent="0.2">
      <c r="A9485"/>
      <c r="B9485"/>
      <c r="C9485"/>
      <c r="D9485"/>
      <c r="E9485"/>
      <c r="F9485"/>
      <c r="G9485"/>
      <c r="H9485"/>
      <c r="I9485"/>
      <c r="J9485"/>
      <c r="K9485"/>
    </row>
    <row r="9486" spans="1:11" x14ac:dyDescent="0.2">
      <c r="A9486"/>
      <c r="B9486"/>
      <c r="C9486"/>
      <c r="D9486"/>
      <c r="E9486"/>
      <c r="F9486"/>
      <c r="G9486"/>
      <c r="H9486"/>
      <c r="I9486"/>
      <c r="J9486"/>
      <c r="K9486"/>
    </row>
    <row r="9487" spans="1:11" x14ac:dyDescent="0.2">
      <c r="A9487"/>
      <c r="B9487"/>
      <c r="C9487"/>
      <c r="D9487"/>
      <c r="E9487"/>
      <c r="F9487"/>
      <c r="G9487"/>
      <c r="H9487"/>
      <c r="I9487"/>
      <c r="J9487"/>
      <c r="K9487"/>
    </row>
    <row r="9488" spans="1:11" x14ac:dyDescent="0.2">
      <c r="A9488"/>
      <c r="B9488"/>
      <c r="C9488"/>
      <c r="D9488"/>
      <c r="E9488"/>
      <c r="F9488"/>
      <c r="G9488"/>
      <c r="H9488"/>
      <c r="I9488"/>
      <c r="J9488"/>
      <c r="K9488"/>
    </row>
    <row r="9489" spans="1:11" x14ac:dyDescent="0.2">
      <c r="A9489"/>
      <c r="B9489"/>
      <c r="C9489"/>
      <c r="D9489"/>
      <c r="E9489"/>
      <c r="F9489"/>
      <c r="G9489"/>
      <c r="H9489"/>
      <c r="I9489"/>
      <c r="J9489"/>
      <c r="K9489"/>
    </row>
    <row r="9490" spans="1:11" x14ac:dyDescent="0.2">
      <c r="A9490"/>
      <c r="B9490"/>
      <c r="C9490"/>
      <c r="D9490"/>
      <c r="E9490"/>
      <c r="F9490"/>
      <c r="G9490"/>
      <c r="H9490"/>
      <c r="I9490"/>
      <c r="J9490"/>
      <c r="K9490"/>
    </row>
    <row r="9491" spans="1:11" x14ac:dyDescent="0.2">
      <c r="A9491"/>
      <c r="B9491"/>
      <c r="C9491"/>
      <c r="D9491"/>
      <c r="E9491"/>
      <c r="F9491"/>
      <c r="G9491"/>
      <c r="H9491"/>
      <c r="I9491"/>
      <c r="J9491"/>
      <c r="K9491"/>
    </row>
    <row r="9492" spans="1:11" x14ac:dyDescent="0.2">
      <c r="A9492"/>
      <c r="B9492"/>
      <c r="C9492"/>
      <c r="D9492"/>
      <c r="E9492"/>
      <c r="F9492"/>
      <c r="G9492"/>
      <c r="H9492"/>
      <c r="I9492"/>
      <c r="J9492"/>
      <c r="K9492"/>
    </row>
    <row r="9493" spans="1:11" x14ac:dyDescent="0.2">
      <c r="A9493"/>
      <c r="B9493"/>
      <c r="C9493"/>
      <c r="D9493"/>
      <c r="E9493"/>
      <c r="F9493"/>
      <c r="G9493"/>
      <c r="H9493"/>
      <c r="I9493"/>
      <c r="J9493"/>
      <c r="K9493"/>
    </row>
    <row r="9494" spans="1:11" x14ac:dyDescent="0.2">
      <c r="A9494"/>
      <c r="B9494"/>
      <c r="C9494"/>
      <c r="D9494"/>
      <c r="E9494"/>
      <c r="F9494"/>
      <c r="G9494"/>
      <c r="H9494"/>
      <c r="I9494"/>
      <c r="J9494"/>
      <c r="K9494"/>
    </row>
    <row r="9495" spans="1:11" x14ac:dyDescent="0.2">
      <c r="A9495"/>
      <c r="B9495"/>
      <c r="C9495"/>
      <c r="D9495"/>
      <c r="E9495"/>
      <c r="F9495"/>
      <c r="G9495"/>
      <c r="H9495"/>
      <c r="I9495"/>
      <c r="J9495"/>
      <c r="K9495"/>
    </row>
    <row r="9496" spans="1:11" x14ac:dyDescent="0.2">
      <c r="A9496"/>
      <c r="B9496"/>
      <c r="C9496"/>
      <c r="D9496"/>
      <c r="E9496"/>
      <c r="F9496"/>
      <c r="G9496"/>
      <c r="H9496"/>
      <c r="I9496"/>
      <c r="J9496"/>
      <c r="K9496"/>
    </row>
    <row r="9497" spans="1:11" x14ac:dyDescent="0.2">
      <c r="A9497"/>
      <c r="B9497"/>
      <c r="C9497"/>
      <c r="D9497"/>
      <c r="E9497"/>
      <c r="F9497"/>
      <c r="G9497"/>
      <c r="H9497"/>
      <c r="I9497"/>
      <c r="J9497"/>
      <c r="K9497"/>
    </row>
    <row r="9498" spans="1:11" x14ac:dyDescent="0.2">
      <c r="A9498"/>
      <c r="B9498"/>
      <c r="C9498"/>
      <c r="D9498"/>
      <c r="E9498"/>
      <c r="F9498"/>
      <c r="G9498"/>
      <c r="H9498"/>
      <c r="I9498"/>
      <c r="J9498"/>
      <c r="K9498"/>
    </row>
    <row r="9499" spans="1:11" x14ac:dyDescent="0.2">
      <c r="A9499"/>
      <c r="B9499"/>
      <c r="C9499"/>
      <c r="D9499"/>
      <c r="E9499"/>
      <c r="F9499"/>
      <c r="G9499"/>
      <c r="H9499"/>
      <c r="I9499"/>
      <c r="J9499"/>
      <c r="K9499"/>
    </row>
    <row r="9500" spans="1:11" x14ac:dyDescent="0.2">
      <c r="A9500"/>
      <c r="B9500"/>
      <c r="C9500"/>
      <c r="D9500"/>
      <c r="E9500"/>
      <c r="F9500"/>
      <c r="G9500"/>
      <c r="H9500"/>
      <c r="I9500"/>
      <c r="J9500"/>
      <c r="K9500"/>
    </row>
    <row r="9501" spans="1:11" x14ac:dyDescent="0.2">
      <c r="A9501"/>
      <c r="B9501"/>
      <c r="C9501"/>
      <c r="D9501"/>
      <c r="E9501"/>
      <c r="F9501"/>
      <c r="G9501"/>
      <c r="H9501"/>
      <c r="I9501"/>
      <c r="J9501"/>
      <c r="K9501"/>
    </row>
    <row r="9502" spans="1:11" x14ac:dyDescent="0.2">
      <c r="A9502"/>
      <c r="B9502"/>
      <c r="C9502"/>
      <c r="D9502"/>
      <c r="E9502"/>
      <c r="F9502"/>
      <c r="G9502"/>
      <c r="H9502"/>
      <c r="I9502"/>
      <c r="J9502"/>
      <c r="K9502"/>
    </row>
    <row r="9503" spans="1:11" x14ac:dyDescent="0.2">
      <c r="A9503"/>
      <c r="B9503"/>
      <c r="C9503"/>
      <c r="D9503"/>
      <c r="E9503"/>
      <c r="F9503"/>
      <c r="G9503"/>
      <c r="H9503"/>
      <c r="I9503"/>
      <c r="J9503"/>
      <c r="K9503"/>
    </row>
    <row r="9504" spans="1:11" x14ac:dyDescent="0.2">
      <c r="A9504"/>
      <c r="B9504"/>
      <c r="C9504"/>
      <c r="D9504"/>
      <c r="E9504"/>
      <c r="F9504"/>
      <c r="G9504"/>
      <c r="H9504"/>
      <c r="I9504"/>
      <c r="J9504"/>
      <c r="K9504"/>
    </row>
    <row r="9505" spans="1:11" x14ac:dyDescent="0.2">
      <c r="A9505"/>
      <c r="B9505"/>
      <c r="C9505"/>
      <c r="D9505"/>
      <c r="E9505"/>
      <c r="F9505"/>
      <c r="G9505"/>
      <c r="H9505"/>
      <c r="I9505"/>
      <c r="J9505"/>
      <c r="K9505"/>
    </row>
    <row r="9506" spans="1:11" x14ac:dyDescent="0.2">
      <c r="A9506"/>
      <c r="B9506"/>
      <c r="C9506"/>
      <c r="D9506"/>
      <c r="E9506"/>
      <c r="F9506"/>
      <c r="G9506"/>
      <c r="H9506"/>
      <c r="I9506"/>
      <c r="J9506"/>
      <c r="K9506"/>
    </row>
    <row r="9507" spans="1:11" x14ac:dyDescent="0.2">
      <c r="A9507"/>
      <c r="B9507"/>
      <c r="C9507"/>
      <c r="D9507"/>
      <c r="E9507"/>
      <c r="F9507"/>
      <c r="G9507"/>
      <c r="H9507"/>
      <c r="I9507"/>
      <c r="J9507"/>
      <c r="K9507"/>
    </row>
    <row r="9508" spans="1:11" x14ac:dyDescent="0.2">
      <c r="A9508"/>
      <c r="B9508"/>
      <c r="C9508"/>
      <c r="D9508"/>
      <c r="E9508"/>
      <c r="F9508"/>
      <c r="G9508"/>
      <c r="H9508"/>
      <c r="I9508"/>
      <c r="J9508"/>
      <c r="K9508"/>
    </row>
    <row r="9509" spans="1:11" x14ac:dyDescent="0.2">
      <c r="A9509"/>
      <c r="B9509"/>
      <c r="C9509"/>
      <c r="D9509"/>
      <c r="E9509"/>
      <c r="F9509"/>
      <c r="G9509"/>
      <c r="H9509"/>
      <c r="I9509"/>
      <c r="J9509"/>
      <c r="K9509"/>
    </row>
    <row r="9510" spans="1:11" x14ac:dyDescent="0.2">
      <c r="A9510"/>
      <c r="B9510"/>
      <c r="C9510"/>
      <c r="D9510"/>
      <c r="E9510"/>
      <c r="F9510"/>
      <c r="G9510"/>
      <c r="H9510"/>
      <c r="I9510"/>
      <c r="J9510"/>
      <c r="K9510"/>
    </row>
    <row r="9511" spans="1:11" x14ac:dyDescent="0.2">
      <c r="A9511"/>
      <c r="B9511"/>
      <c r="C9511"/>
      <c r="D9511"/>
      <c r="E9511"/>
      <c r="F9511"/>
      <c r="G9511"/>
      <c r="H9511"/>
      <c r="I9511"/>
      <c r="J9511"/>
      <c r="K9511"/>
    </row>
    <row r="9512" spans="1:11" x14ac:dyDescent="0.2">
      <c r="A9512"/>
      <c r="B9512"/>
      <c r="C9512"/>
      <c r="D9512"/>
      <c r="E9512"/>
      <c r="F9512"/>
      <c r="G9512"/>
      <c r="H9512"/>
      <c r="I9512"/>
      <c r="J9512"/>
      <c r="K9512"/>
    </row>
    <row r="9513" spans="1:11" x14ac:dyDescent="0.2">
      <c r="A9513"/>
      <c r="B9513"/>
      <c r="C9513"/>
      <c r="D9513"/>
      <c r="E9513"/>
      <c r="F9513"/>
      <c r="G9513"/>
      <c r="H9513"/>
      <c r="I9513"/>
      <c r="J9513"/>
      <c r="K9513"/>
    </row>
    <row r="9514" spans="1:11" x14ac:dyDescent="0.2">
      <c r="A9514"/>
      <c r="B9514"/>
      <c r="C9514"/>
      <c r="D9514"/>
      <c r="E9514"/>
      <c r="F9514"/>
      <c r="G9514"/>
      <c r="H9514"/>
      <c r="I9514"/>
      <c r="J9514"/>
      <c r="K9514"/>
    </row>
    <row r="9515" spans="1:11" x14ac:dyDescent="0.2">
      <c r="A9515"/>
      <c r="B9515"/>
      <c r="C9515"/>
      <c r="D9515"/>
      <c r="E9515"/>
      <c r="F9515"/>
      <c r="G9515"/>
      <c r="H9515"/>
      <c r="I9515"/>
      <c r="J9515"/>
      <c r="K9515"/>
    </row>
    <row r="9516" spans="1:11" x14ac:dyDescent="0.2">
      <c r="A9516"/>
      <c r="B9516"/>
      <c r="C9516"/>
      <c r="D9516"/>
      <c r="E9516"/>
      <c r="F9516"/>
      <c r="G9516"/>
      <c r="H9516"/>
      <c r="I9516"/>
      <c r="J9516"/>
      <c r="K9516"/>
    </row>
    <row r="9517" spans="1:11" x14ac:dyDescent="0.2">
      <c r="A9517"/>
      <c r="B9517"/>
      <c r="C9517"/>
      <c r="D9517"/>
      <c r="E9517"/>
      <c r="F9517"/>
      <c r="G9517"/>
      <c r="H9517"/>
      <c r="I9517"/>
      <c r="J9517"/>
      <c r="K9517"/>
    </row>
    <row r="9518" spans="1:11" x14ac:dyDescent="0.2">
      <c r="A9518"/>
      <c r="B9518"/>
      <c r="C9518"/>
      <c r="D9518"/>
      <c r="E9518"/>
      <c r="F9518"/>
      <c r="G9518"/>
      <c r="H9518"/>
      <c r="I9518"/>
      <c r="J9518"/>
      <c r="K9518"/>
    </row>
    <row r="9519" spans="1:11" x14ac:dyDescent="0.2">
      <c r="A9519"/>
      <c r="B9519"/>
      <c r="C9519"/>
      <c r="D9519"/>
      <c r="E9519"/>
      <c r="F9519"/>
      <c r="G9519"/>
      <c r="H9519"/>
      <c r="I9519"/>
      <c r="J9519"/>
      <c r="K9519"/>
    </row>
    <row r="9520" spans="1:11" x14ac:dyDescent="0.2">
      <c r="A9520"/>
      <c r="B9520"/>
      <c r="C9520"/>
      <c r="D9520"/>
      <c r="E9520"/>
      <c r="F9520"/>
      <c r="G9520"/>
      <c r="H9520"/>
      <c r="I9520"/>
      <c r="J9520"/>
      <c r="K9520"/>
    </row>
    <row r="9521" spans="1:11" x14ac:dyDescent="0.2">
      <c r="A9521"/>
      <c r="B9521"/>
      <c r="C9521"/>
      <c r="D9521"/>
      <c r="E9521"/>
      <c r="F9521"/>
      <c r="G9521"/>
      <c r="H9521"/>
      <c r="I9521"/>
      <c r="J9521"/>
      <c r="K9521"/>
    </row>
    <row r="9522" spans="1:11" x14ac:dyDescent="0.2">
      <c r="A9522"/>
      <c r="B9522"/>
      <c r="C9522"/>
      <c r="D9522"/>
      <c r="E9522"/>
      <c r="F9522"/>
      <c r="G9522"/>
      <c r="H9522"/>
      <c r="I9522"/>
      <c r="J9522"/>
      <c r="K9522"/>
    </row>
    <row r="9523" spans="1:11" x14ac:dyDescent="0.2">
      <c r="A9523"/>
      <c r="B9523"/>
      <c r="C9523"/>
      <c r="D9523"/>
      <c r="E9523"/>
      <c r="F9523"/>
      <c r="G9523"/>
      <c r="H9523"/>
      <c r="I9523"/>
      <c r="J9523"/>
      <c r="K9523"/>
    </row>
    <row r="9524" spans="1:11" x14ac:dyDescent="0.2">
      <c r="A9524"/>
      <c r="B9524"/>
      <c r="C9524"/>
      <c r="D9524"/>
      <c r="E9524"/>
      <c r="F9524"/>
      <c r="G9524"/>
      <c r="H9524"/>
      <c r="I9524"/>
      <c r="J9524"/>
      <c r="K9524"/>
    </row>
    <row r="9525" spans="1:11" x14ac:dyDescent="0.2">
      <c r="A9525"/>
      <c r="B9525"/>
      <c r="C9525"/>
      <c r="D9525"/>
      <c r="E9525"/>
      <c r="F9525"/>
      <c r="G9525"/>
      <c r="H9525"/>
      <c r="I9525"/>
      <c r="J9525"/>
      <c r="K9525"/>
    </row>
    <row r="9526" spans="1:11" x14ac:dyDescent="0.2">
      <c r="A9526"/>
      <c r="B9526"/>
      <c r="C9526"/>
      <c r="D9526"/>
      <c r="E9526"/>
      <c r="F9526"/>
      <c r="G9526"/>
      <c r="H9526"/>
      <c r="I9526"/>
      <c r="J9526"/>
      <c r="K9526"/>
    </row>
    <row r="9527" spans="1:11" x14ac:dyDescent="0.2">
      <c r="A9527"/>
      <c r="B9527"/>
      <c r="C9527"/>
      <c r="D9527"/>
      <c r="E9527"/>
      <c r="F9527"/>
      <c r="G9527"/>
      <c r="H9527"/>
      <c r="I9527"/>
      <c r="J9527"/>
      <c r="K9527"/>
    </row>
    <row r="9528" spans="1:11" x14ac:dyDescent="0.2">
      <c r="A9528"/>
      <c r="B9528"/>
      <c r="C9528"/>
      <c r="D9528"/>
      <c r="E9528"/>
      <c r="F9528"/>
      <c r="G9528"/>
      <c r="H9528"/>
      <c r="I9528"/>
      <c r="J9528"/>
      <c r="K9528"/>
    </row>
    <row r="9529" spans="1:11" x14ac:dyDescent="0.2">
      <c r="A9529"/>
      <c r="B9529"/>
      <c r="C9529"/>
      <c r="D9529"/>
      <c r="E9529"/>
      <c r="F9529"/>
      <c r="G9529"/>
      <c r="H9529"/>
      <c r="I9529"/>
      <c r="J9529"/>
      <c r="K9529"/>
    </row>
    <row r="9530" spans="1:11" x14ac:dyDescent="0.2">
      <c r="A9530"/>
      <c r="B9530"/>
      <c r="C9530"/>
      <c r="D9530"/>
      <c r="E9530"/>
      <c r="F9530"/>
      <c r="G9530"/>
      <c r="H9530"/>
      <c r="I9530"/>
      <c r="J9530"/>
      <c r="K9530"/>
    </row>
    <row r="9531" spans="1:11" x14ac:dyDescent="0.2">
      <c r="A9531"/>
      <c r="B9531"/>
      <c r="C9531"/>
      <c r="D9531"/>
      <c r="E9531"/>
      <c r="F9531"/>
      <c r="G9531"/>
      <c r="H9531"/>
      <c r="I9531"/>
      <c r="J9531"/>
      <c r="K9531"/>
    </row>
    <row r="9532" spans="1:11" x14ac:dyDescent="0.2">
      <c r="A9532"/>
      <c r="B9532"/>
      <c r="C9532"/>
      <c r="D9532"/>
      <c r="E9532"/>
      <c r="F9532"/>
      <c r="G9532"/>
      <c r="H9532"/>
      <c r="I9532"/>
      <c r="J9532"/>
      <c r="K9532"/>
    </row>
    <row r="9533" spans="1:11" x14ac:dyDescent="0.2">
      <c r="A9533"/>
      <c r="B9533"/>
      <c r="C9533"/>
      <c r="D9533"/>
      <c r="E9533"/>
      <c r="F9533"/>
      <c r="G9533"/>
      <c r="H9533"/>
      <c r="I9533"/>
      <c r="J9533"/>
      <c r="K9533"/>
    </row>
    <row r="9534" spans="1:11" x14ac:dyDescent="0.2">
      <c r="A9534"/>
      <c r="B9534"/>
      <c r="C9534"/>
      <c r="D9534"/>
      <c r="E9534"/>
      <c r="F9534"/>
      <c r="G9534"/>
      <c r="H9534"/>
      <c r="I9534"/>
      <c r="J9534"/>
      <c r="K9534"/>
    </row>
    <row r="9535" spans="1:11" x14ac:dyDescent="0.2">
      <c r="A9535"/>
      <c r="B9535"/>
      <c r="C9535"/>
      <c r="D9535"/>
      <c r="E9535"/>
      <c r="F9535"/>
      <c r="G9535"/>
      <c r="H9535"/>
      <c r="I9535"/>
      <c r="J9535"/>
      <c r="K9535"/>
    </row>
    <row r="9536" spans="1:11" x14ac:dyDescent="0.2">
      <c r="A9536"/>
      <c r="B9536"/>
      <c r="C9536"/>
      <c r="D9536"/>
      <c r="E9536"/>
      <c r="F9536"/>
      <c r="G9536"/>
      <c r="H9536"/>
      <c r="I9536"/>
      <c r="J9536"/>
      <c r="K9536"/>
    </row>
    <row r="9537" spans="1:11" x14ac:dyDescent="0.2">
      <c r="A9537"/>
      <c r="B9537"/>
      <c r="C9537"/>
      <c r="D9537"/>
      <c r="E9537"/>
      <c r="F9537"/>
      <c r="G9537"/>
      <c r="H9537"/>
      <c r="I9537"/>
      <c r="J9537"/>
      <c r="K9537"/>
    </row>
    <row r="9538" spans="1:11" x14ac:dyDescent="0.2">
      <c r="A9538"/>
      <c r="B9538"/>
      <c r="C9538"/>
      <c r="D9538"/>
      <c r="E9538"/>
      <c r="F9538"/>
      <c r="G9538"/>
      <c r="H9538"/>
      <c r="I9538"/>
      <c r="J9538"/>
      <c r="K9538"/>
    </row>
    <row r="9539" spans="1:11" x14ac:dyDescent="0.2">
      <c r="A9539"/>
      <c r="B9539"/>
      <c r="C9539"/>
      <c r="D9539"/>
      <c r="E9539"/>
      <c r="F9539"/>
      <c r="G9539"/>
      <c r="H9539"/>
      <c r="I9539"/>
      <c r="J9539"/>
      <c r="K9539"/>
    </row>
    <row r="9540" spans="1:11" x14ac:dyDescent="0.2">
      <c r="A9540"/>
      <c r="B9540"/>
      <c r="C9540"/>
      <c r="D9540"/>
      <c r="E9540"/>
      <c r="F9540"/>
      <c r="G9540"/>
      <c r="H9540"/>
      <c r="I9540"/>
      <c r="J9540"/>
      <c r="K9540"/>
    </row>
    <row r="9541" spans="1:11" x14ac:dyDescent="0.2">
      <c r="A9541"/>
      <c r="B9541"/>
      <c r="C9541"/>
      <c r="D9541"/>
      <c r="E9541"/>
      <c r="F9541"/>
      <c r="G9541"/>
      <c r="H9541"/>
      <c r="I9541"/>
      <c r="J9541"/>
      <c r="K9541"/>
    </row>
    <row r="9542" spans="1:11" x14ac:dyDescent="0.2">
      <c r="A9542"/>
      <c r="B9542"/>
      <c r="C9542"/>
      <c r="D9542"/>
      <c r="E9542"/>
      <c r="F9542"/>
      <c r="G9542"/>
      <c r="H9542"/>
      <c r="I9542"/>
      <c r="J9542"/>
      <c r="K9542"/>
    </row>
    <row r="9543" spans="1:11" x14ac:dyDescent="0.2">
      <c r="A9543"/>
      <c r="B9543"/>
      <c r="C9543"/>
      <c r="D9543"/>
      <c r="E9543"/>
      <c r="F9543"/>
      <c r="G9543"/>
      <c r="H9543"/>
      <c r="I9543"/>
      <c r="J9543"/>
      <c r="K9543"/>
    </row>
    <row r="9544" spans="1:11" x14ac:dyDescent="0.2">
      <c r="A9544"/>
      <c r="B9544"/>
      <c r="C9544"/>
      <c r="D9544"/>
      <c r="E9544"/>
      <c r="F9544"/>
      <c r="G9544"/>
      <c r="H9544"/>
      <c r="I9544"/>
      <c r="J9544"/>
      <c r="K9544"/>
    </row>
    <row r="9545" spans="1:11" x14ac:dyDescent="0.2">
      <c r="A9545"/>
      <c r="B9545"/>
      <c r="C9545"/>
      <c r="D9545"/>
      <c r="E9545"/>
      <c r="F9545"/>
      <c r="G9545"/>
      <c r="H9545"/>
      <c r="I9545"/>
      <c r="J9545"/>
      <c r="K9545"/>
    </row>
    <row r="9546" spans="1:11" x14ac:dyDescent="0.2">
      <c r="A9546"/>
      <c r="B9546"/>
      <c r="C9546"/>
      <c r="D9546"/>
      <c r="E9546"/>
      <c r="F9546"/>
      <c r="G9546"/>
      <c r="H9546"/>
      <c r="I9546"/>
      <c r="J9546"/>
      <c r="K9546"/>
    </row>
    <row r="9547" spans="1:11" x14ac:dyDescent="0.2">
      <c r="A9547"/>
      <c r="B9547"/>
      <c r="C9547"/>
      <c r="D9547"/>
      <c r="E9547"/>
      <c r="F9547"/>
      <c r="G9547"/>
      <c r="H9547"/>
      <c r="I9547"/>
      <c r="J9547"/>
      <c r="K9547"/>
    </row>
    <row r="9548" spans="1:11" x14ac:dyDescent="0.2">
      <c r="A9548"/>
      <c r="B9548"/>
      <c r="C9548"/>
      <c r="D9548"/>
      <c r="E9548"/>
      <c r="F9548"/>
      <c r="G9548"/>
      <c r="H9548"/>
      <c r="I9548"/>
      <c r="J9548"/>
      <c r="K9548"/>
    </row>
    <row r="9549" spans="1:11" x14ac:dyDescent="0.2">
      <c r="A9549"/>
      <c r="B9549"/>
      <c r="C9549"/>
      <c r="D9549"/>
      <c r="E9549"/>
      <c r="F9549"/>
      <c r="G9549"/>
      <c r="H9549"/>
      <c r="I9549"/>
      <c r="J9549"/>
      <c r="K9549"/>
    </row>
    <row r="9550" spans="1:11" x14ac:dyDescent="0.2">
      <c r="A9550"/>
      <c r="B9550"/>
      <c r="C9550"/>
      <c r="D9550"/>
      <c r="E9550"/>
      <c r="F9550"/>
      <c r="G9550"/>
      <c r="H9550"/>
      <c r="I9550"/>
      <c r="J9550"/>
      <c r="K9550"/>
    </row>
    <row r="9551" spans="1:11" x14ac:dyDescent="0.2">
      <c r="A9551"/>
      <c r="B9551"/>
      <c r="C9551"/>
      <c r="D9551"/>
      <c r="E9551"/>
      <c r="F9551"/>
      <c r="G9551"/>
      <c r="H9551"/>
      <c r="I9551"/>
      <c r="J9551"/>
      <c r="K9551"/>
    </row>
    <row r="9552" spans="1:11" x14ac:dyDescent="0.2">
      <c r="A9552"/>
      <c r="B9552"/>
      <c r="C9552"/>
      <c r="D9552"/>
      <c r="E9552"/>
      <c r="F9552"/>
      <c r="G9552"/>
      <c r="H9552"/>
      <c r="I9552"/>
      <c r="J9552"/>
      <c r="K9552"/>
    </row>
    <row r="9553" spans="1:11" x14ac:dyDescent="0.2">
      <c r="A9553"/>
      <c r="B9553"/>
      <c r="C9553"/>
      <c r="D9553"/>
      <c r="E9553"/>
      <c r="F9553"/>
      <c r="G9553"/>
      <c r="H9553"/>
      <c r="I9553"/>
      <c r="J9553"/>
      <c r="K9553"/>
    </row>
    <row r="9554" spans="1:11" x14ac:dyDescent="0.2">
      <c r="A9554"/>
      <c r="B9554"/>
      <c r="C9554"/>
      <c r="D9554"/>
      <c r="E9554"/>
      <c r="F9554"/>
      <c r="G9554"/>
      <c r="H9554"/>
      <c r="I9554"/>
      <c r="J9554"/>
      <c r="K9554"/>
    </row>
    <row r="9555" spans="1:11" x14ac:dyDescent="0.2">
      <c r="A9555"/>
      <c r="B9555"/>
      <c r="C9555"/>
      <c r="D9555"/>
      <c r="E9555"/>
      <c r="F9555"/>
      <c r="G9555"/>
      <c r="H9555"/>
      <c r="I9555"/>
      <c r="J9555"/>
      <c r="K9555"/>
    </row>
    <row r="9556" spans="1:11" x14ac:dyDescent="0.2">
      <c r="A9556"/>
      <c r="B9556"/>
      <c r="C9556"/>
      <c r="D9556"/>
      <c r="E9556"/>
      <c r="F9556"/>
      <c r="G9556"/>
      <c r="H9556"/>
      <c r="I9556"/>
      <c r="J9556"/>
      <c r="K9556"/>
    </row>
    <row r="9557" spans="1:11" x14ac:dyDescent="0.2">
      <c r="A9557"/>
      <c r="B9557"/>
      <c r="C9557"/>
      <c r="D9557"/>
      <c r="E9557"/>
      <c r="F9557"/>
      <c r="G9557"/>
      <c r="H9557"/>
      <c r="I9557"/>
      <c r="J9557"/>
      <c r="K9557"/>
    </row>
    <row r="9558" spans="1:11" x14ac:dyDescent="0.2">
      <c r="A9558"/>
      <c r="B9558"/>
      <c r="C9558"/>
      <c r="D9558"/>
      <c r="E9558"/>
      <c r="F9558"/>
      <c r="G9558"/>
      <c r="H9558"/>
      <c r="I9558"/>
      <c r="J9558"/>
      <c r="K9558"/>
    </row>
    <row r="9559" spans="1:11" x14ac:dyDescent="0.2">
      <c r="A9559"/>
      <c r="B9559"/>
      <c r="C9559"/>
      <c r="D9559"/>
      <c r="E9559"/>
      <c r="F9559"/>
      <c r="G9559"/>
      <c r="H9559"/>
      <c r="I9559"/>
      <c r="J9559"/>
      <c r="K9559"/>
    </row>
    <row r="9560" spans="1:11" x14ac:dyDescent="0.2">
      <c r="A9560"/>
      <c r="B9560"/>
      <c r="C9560"/>
      <c r="D9560"/>
      <c r="E9560"/>
      <c r="F9560"/>
      <c r="G9560"/>
      <c r="H9560"/>
      <c r="I9560"/>
      <c r="J9560"/>
      <c r="K9560"/>
    </row>
    <row r="9561" spans="1:11" x14ac:dyDescent="0.2">
      <c r="A9561"/>
      <c r="B9561"/>
      <c r="C9561"/>
      <c r="D9561"/>
      <c r="E9561"/>
      <c r="F9561"/>
      <c r="G9561"/>
      <c r="H9561"/>
      <c r="I9561"/>
      <c r="J9561"/>
      <c r="K9561"/>
    </row>
    <row r="9562" spans="1:11" x14ac:dyDescent="0.2">
      <c r="A9562"/>
      <c r="B9562"/>
      <c r="C9562"/>
      <c r="D9562"/>
      <c r="E9562"/>
      <c r="F9562"/>
      <c r="G9562"/>
      <c r="H9562"/>
      <c r="I9562"/>
      <c r="J9562"/>
      <c r="K9562"/>
    </row>
    <row r="9563" spans="1:11" x14ac:dyDescent="0.2">
      <c r="A9563"/>
      <c r="B9563"/>
      <c r="C9563"/>
      <c r="D9563"/>
      <c r="E9563"/>
      <c r="F9563"/>
      <c r="G9563"/>
      <c r="H9563"/>
      <c r="I9563"/>
      <c r="J9563"/>
      <c r="K9563"/>
    </row>
    <row r="9564" spans="1:11" x14ac:dyDescent="0.2">
      <c r="A9564"/>
      <c r="B9564"/>
      <c r="C9564"/>
      <c r="D9564"/>
      <c r="E9564"/>
      <c r="F9564"/>
      <c r="G9564"/>
      <c r="H9564"/>
      <c r="I9564"/>
      <c r="J9564"/>
      <c r="K9564"/>
    </row>
    <row r="9565" spans="1:11" x14ac:dyDescent="0.2">
      <c r="A9565"/>
      <c r="B9565"/>
      <c r="C9565"/>
      <c r="D9565"/>
      <c r="E9565"/>
      <c r="F9565"/>
      <c r="G9565"/>
      <c r="H9565"/>
      <c r="I9565"/>
      <c r="J9565"/>
      <c r="K9565"/>
    </row>
    <row r="9566" spans="1:11" x14ac:dyDescent="0.2">
      <c r="A9566"/>
      <c r="B9566"/>
      <c r="C9566"/>
      <c r="D9566"/>
      <c r="E9566"/>
      <c r="F9566"/>
      <c r="G9566"/>
      <c r="H9566"/>
      <c r="I9566"/>
      <c r="J9566"/>
      <c r="K9566"/>
    </row>
    <row r="9567" spans="1:11" x14ac:dyDescent="0.2">
      <c r="A9567"/>
      <c r="B9567"/>
      <c r="C9567"/>
      <c r="D9567"/>
      <c r="E9567"/>
      <c r="F9567"/>
      <c r="G9567"/>
      <c r="H9567"/>
      <c r="I9567"/>
      <c r="J9567"/>
      <c r="K9567"/>
    </row>
    <row r="9568" spans="1:11" x14ac:dyDescent="0.2">
      <c r="A9568"/>
      <c r="B9568"/>
      <c r="C9568"/>
      <c r="D9568"/>
      <c r="E9568"/>
      <c r="F9568"/>
      <c r="G9568"/>
      <c r="H9568"/>
      <c r="I9568"/>
      <c r="J9568"/>
      <c r="K9568"/>
    </row>
    <row r="9569" spans="1:11" x14ac:dyDescent="0.2">
      <c r="A9569"/>
      <c r="B9569"/>
      <c r="C9569"/>
      <c r="D9569"/>
      <c r="E9569"/>
      <c r="F9569"/>
      <c r="G9569"/>
      <c r="H9569"/>
      <c r="I9569"/>
      <c r="J9569"/>
      <c r="K9569"/>
    </row>
    <row r="9570" spans="1:11" x14ac:dyDescent="0.2">
      <c r="A9570"/>
      <c r="B9570"/>
      <c r="C9570"/>
      <c r="D9570"/>
      <c r="E9570"/>
      <c r="F9570"/>
      <c r="G9570"/>
      <c r="H9570"/>
      <c r="I9570"/>
      <c r="J9570"/>
      <c r="K9570"/>
    </row>
    <row r="9571" spans="1:11" x14ac:dyDescent="0.2">
      <c r="A9571"/>
      <c r="B9571"/>
      <c r="C9571"/>
      <c r="D9571"/>
      <c r="E9571"/>
      <c r="F9571"/>
      <c r="G9571"/>
      <c r="H9571"/>
      <c r="I9571"/>
      <c r="J9571"/>
      <c r="K9571"/>
    </row>
    <row r="9572" spans="1:11" x14ac:dyDescent="0.2">
      <c r="A9572"/>
      <c r="B9572"/>
      <c r="C9572"/>
      <c r="D9572"/>
      <c r="E9572"/>
      <c r="F9572"/>
      <c r="G9572"/>
      <c r="H9572"/>
      <c r="I9572"/>
      <c r="J9572"/>
      <c r="K9572"/>
    </row>
    <row r="9573" spans="1:11" x14ac:dyDescent="0.2">
      <c r="A9573"/>
      <c r="B9573"/>
      <c r="C9573"/>
      <c r="D9573"/>
      <c r="E9573"/>
      <c r="F9573"/>
      <c r="G9573"/>
      <c r="H9573"/>
      <c r="I9573"/>
      <c r="J9573"/>
      <c r="K9573"/>
    </row>
    <row r="9574" spans="1:11" x14ac:dyDescent="0.2">
      <c r="A9574"/>
      <c r="B9574"/>
      <c r="C9574"/>
      <c r="D9574"/>
      <c r="E9574"/>
      <c r="F9574"/>
      <c r="G9574"/>
      <c r="H9574"/>
      <c r="I9574"/>
      <c r="J9574"/>
      <c r="K9574"/>
    </row>
    <row r="9575" spans="1:11" x14ac:dyDescent="0.2">
      <c r="A9575"/>
      <c r="B9575"/>
      <c r="C9575"/>
      <c r="D9575"/>
      <c r="E9575"/>
      <c r="F9575"/>
      <c r="G9575"/>
      <c r="H9575"/>
      <c r="I9575"/>
      <c r="J9575"/>
      <c r="K9575"/>
    </row>
    <row r="9576" spans="1:11" x14ac:dyDescent="0.2">
      <c r="A9576"/>
      <c r="B9576"/>
      <c r="C9576"/>
      <c r="D9576"/>
      <c r="E9576"/>
      <c r="F9576"/>
      <c r="G9576"/>
      <c r="H9576"/>
      <c r="I9576"/>
      <c r="J9576"/>
      <c r="K9576"/>
    </row>
    <row r="9577" spans="1:11" x14ac:dyDescent="0.2">
      <c r="A9577"/>
      <c r="B9577"/>
      <c r="C9577"/>
      <c r="D9577"/>
      <c r="E9577"/>
      <c r="F9577"/>
      <c r="G9577"/>
      <c r="H9577"/>
      <c r="I9577"/>
      <c r="J9577"/>
      <c r="K9577"/>
    </row>
    <row r="9578" spans="1:11" x14ac:dyDescent="0.2">
      <c r="A9578"/>
      <c r="B9578"/>
      <c r="C9578"/>
      <c r="D9578"/>
      <c r="E9578"/>
      <c r="F9578"/>
      <c r="G9578"/>
      <c r="H9578"/>
      <c r="I9578"/>
      <c r="J9578"/>
      <c r="K9578"/>
    </row>
    <row r="9579" spans="1:11" x14ac:dyDescent="0.2">
      <c r="A9579"/>
      <c r="B9579"/>
      <c r="C9579"/>
      <c r="D9579"/>
      <c r="E9579"/>
      <c r="F9579"/>
      <c r="G9579"/>
      <c r="H9579"/>
      <c r="I9579"/>
      <c r="J9579"/>
      <c r="K9579"/>
    </row>
    <row r="9580" spans="1:11" x14ac:dyDescent="0.2">
      <c r="A9580"/>
      <c r="B9580"/>
      <c r="C9580"/>
      <c r="D9580"/>
      <c r="E9580"/>
      <c r="F9580"/>
      <c r="G9580"/>
      <c r="H9580"/>
      <c r="I9580"/>
      <c r="J9580"/>
      <c r="K9580"/>
    </row>
    <row r="9581" spans="1:11" x14ac:dyDescent="0.2">
      <c r="A9581"/>
      <c r="B9581"/>
      <c r="C9581"/>
      <c r="D9581"/>
      <c r="E9581"/>
      <c r="F9581"/>
      <c r="G9581"/>
      <c r="H9581"/>
      <c r="I9581"/>
      <c r="J9581"/>
      <c r="K9581"/>
    </row>
    <row r="9582" spans="1:11" x14ac:dyDescent="0.2">
      <c r="A9582"/>
      <c r="B9582"/>
      <c r="C9582"/>
      <c r="D9582"/>
      <c r="E9582"/>
      <c r="F9582"/>
      <c r="G9582"/>
      <c r="H9582"/>
      <c r="I9582"/>
      <c r="J9582"/>
      <c r="K9582"/>
    </row>
    <row r="9583" spans="1:11" x14ac:dyDescent="0.2">
      <c r="A9583"/>
      <c r="B9583"/>
      <c r="C9583"/>
      <c r="D9583"/>
      <c r="E9583"/>
      <c r="F9583"/>
      <c r="G9583"/>
      <c r="H9583"/>
      <c r="I9583"/>
      <c r="J9583"/>
      <c r="K9583"/>
    </row>
    <row r="9584" spans="1:11" x14ac:dyDescent="0.2">
      <c r="A9584"/>
      <c r="B9584"/>
      <c r="C9584"/>
      <c r="D9584"/>
      <c r="E9584"/>
      <c r="F9584"/>
      <c r="G9584"/>
      <c r="H9584"/>
      <c r="I9584"/>
      <c r="J9584"/>
      <c r="K9584"/>
    </row>
    <row r="9585" spans="1:11" x14ac:dyDescent="0.2">
      <c r="A9585"/>
      <c r="B9585"/>
      <c r="C9585"/>
      <c r="D9585"/>
      <c r="E9585"/>
      <c r="F9585"/>
      <c r="G9585"/>
      <c r="H9585"/>
      <c r="I9585"/>
      <c r="J9585"/>
      <c r="K9585"/>
    </row>
    <row r="9586" spans="1:11" x14ac:dyDescent="0.2">
      <c r="A9586"/>
      <c r="B9586"/>
      <c r="C9586"/>
      <c r="D9586"/>
      <c r="E9586"/>
      <c r="F9586"/>
      <c r="G9586"/>
      <c r="H9586"/>
      <c r="I9586"/>
      <c r="J9586"/>
      <c r="K9586"/>
    </row>
    <row r="9587" spans="1:11" x14ac:dyDescent="0.2">
      <c r="A9587"/>
      <c r="B9587"/>
      <c r="C9587"/>
      <c r="D9587"/>
      <c r="E9587"/>
      <c r="F9587"/>
      <c r="G9587"/>
      <c r="H9587"/>
      <c r="I9587"/>
      <c r="J9587"/>
      <c r="K9587"/>
    </row>
    <row r="9588" spans="1:11" x14ac:dyDescent="0.2">
      <c r="A9588"/>
      <c r="B9588"/>
      <c r="C9588"/>
      <c r="D9588"/>
      <c r="E9588"/>
      <c r="F9588"/>
      <c r="G9588"/>
      <c r="H9588"/>
      <c r="I9588"/>
      <c r="J9588"/>
      <c r="K9588"/>
    </row>
    <row r="9589" spans="1:11" x14ac:dyDescent="0.2">
      <c r="A9589"/>
      <c r="B9589"/>
      <c r="C9589"/>
      <c r="D9589"/>
      <c r="E9589"/>
      <c r="F9589"/>
      <c r="G9589"/>
      <c r="H9589"/>
      <c r="I9589"/>
      <c r="J9589"/>
      <c r="K9589"/>
    </row>
    <row r="9590" spans="1:11" x14ac:dyDescent="0.2">
      <c r="A9590"/>
      <c r="B9590"/>
      <c r="C9590"/>
      <c r="D9590"/>
      <c r="E9590"/>
      <c r="F9590"/>
      <c r="G9590"/>
      <c r="H9590"/>
      <c r="I9590"/>
      <c r="J9590"/>
      <c r="K9590"/>
    </row>
    <row r="9591" spans="1:11" x14ac:dyDescent="0.2">
      <c r="A9591"/>
      <c r="B9591"/>
      <c r="C9591"/>
      <c r="D9591"/>
      <c r="E9591"/>
      <c r="F9591"/>
      <c r="G9591"/>
      <c r="H9591"/>
      <c r="I9591"/>
      <c r="J9591"/>
      <c r="K9591"/>
    </row>
    <row r="9592" spans="1:11" x14ac:dyDescent="0.2">
      <c r="A9592"/>
      <c r="B9592"/>
      <c r="C9592"/>
      <c r="D9592"/>
      <c r="E9592"/>
      <c r="F9592"/>
      <c r="G9592"/>
      <c r="H9592"/>
      <c r="I9592"/>
      <c r="J9592"/>
      <c r="K9592"/>
    </row>
    <row r="9593" spans="1:11" x14ac:dyDescent="0.2">
      <c r="A9593"/>
      <c r="B9593"/>
      <c r="C9593"/>
      <c r="D9593"/>
      <c r="E9593"/>
      <c r="F9593"/>
      <c r="G9593"/>
      <c r="H9593"/>
      <c r="I9593"/>
      <c r="J9593"/>
      <c r="K9593"/>
    </row>
    <row r="9594" spans="1:11" x14ac:dyDescent="0.2">
      <c r="A9594"/>
      <c r="B9594"/>
      <c r="C9594"/>
      <c r="D9594"/>
      <c r="E9594"/>
      <c r="F9594"/>
      <c r="G9594"/>
      <c r="H9594"/>
      <c r="I9594"/>
      <c r="J9594"/>
      <c r="K9594"/>
    </row>
    <row r="9595" spans="1:11" x14ac:dyDescent="0.2">
      <c r="A9595"/>
      <c r="B9595"/>
      <c r="C9595"/>
      <c r="D9595"/>
      <c r="E9595"/>
      <c r="F9595"/>
      <c r="G9595"/>
      <c r="H9595"/>
      <c r="I9595"/>
      <c r="J9595"/>
      <c r="K9595"/>
    </row>
    <row r="9596" spans="1:11" x14ac:dyDescent="0.2">
      <c r="A9596"/>
      <c r="B9596"/>
      <c r="C9596"/>
      <c r="D9596"/>
      <c r="E9596"/>
      <c r="F9596"/>
      <c r="G9596"/>
      <c r="H9596"/>
      <c r="I9596"/>
      <c r="J9596"/>
      <c r="K9596"/>
    </row>
    <row r="9597" spans="1:11" x14ac:dyDescent="0.2">
      <c r="A9597"/>
      <c r="B9597"/>
      <c r="C9597"/>
      <c r="D9597"/>
      <c r="E9597"/>
      <c r="F9597"/>
      <c r="G9597"/>
      <c r="H9597"/>
      <c r="I9597"/>
      <c r="J9597"/>
      <c r="K9597"/>
    </row>
    <row r="9598" spans="1:11" x14ac:dyDescent="0.2">
      <c r="A9598"/>
      <c r="B9598"/>
      <c r="C9598"/>
      <c r="D9598"/>
      <c r="E9598"/>
      <c r="F9598"/>
      <c r="G9598"/>
      <c r="H9598"/>
      <c r="I9598"/>
      <c r="J9598"/>
      <c r="K9598"/>
    </row>
    <row r="9599" spans="1:11" x14ac:dyDescent="0.2">
      <c r="A9599"/>
      <c r="B9599"/>
      <c r="C9599"/>
      <c r="D9599"/>
      <c r="E9599"/>
      <c r="F9599"/>
      <c r="G9599"/>
      <c r="H9599"/>
      <c r="I9599"/>
      <c r="J9599"/>
      <c r="K9599"/>
    </row>
    <row r="9600" spans="1:11" x14ac:dyDescent="0.2">
      <c r="A9600"/>
      <c r="B9600"/>
      <c r="C9600"/>
      <c r="D9600"/>
      <c r="E9600"/>
      <c r="F9600"/>
      <c r="G9600"/>
      <c r="H9600"/>
      <c r="I9600"/>
      <c r="J9600"/>
      <c r="K9600"/>
    </row>
    <row r="9601" spans="1:11" x14ac:dyDescent="0.2">
      <c r="A9601"/>
      <c r="B9601"/>
      <c r="C9601"/>
      <c r="D9601"/>
      <c r="E9601"/>
      <c r="F9601"/>
      <c r="G9601"/>
      <c r="H9601"/>
      <c r="I9601"/>
      <c r="J9601"/>
      <c r="K9601"/>
    </row>
    <row r="9602" spans="1:11" x14ac:dyDescent="0.2">
      <c r="A9602"/>
      <c r="B9602"/>
      <c r="C9602"/>
      <c r="D9602"/>
      <c r="E9602"/>
      <c r="F9602"/>
      <c r="G9602"/>
      <c r="H9602"/>
      <c r="I9602"/>
      <c r="J9602"/>
      <c r="K9602"/>
    </row>
    <row r="9603" spans="1:11" x14ac:dyDescent="0.2">
      <c r="A9603"/>
      <c r="B9603"/>
      <c r="C9603"/>
      <c r="D9603"/>
      <c r="E9603"/>
      <c r="F9603"/>
      <c r="G9603"/>
      <c r="H9603"/>
      <c r="I9603"/>
      <c r="J9603"/>
      <c r="K9603"/>
    </row>
    <row r="9604" spans="1:11" x14ac:dyDescent="0.2">
      <c r="A9604"/>
      <c r="B9604"/>
      <c r="C9604"/>
      <c r="D9604"/>
      <c r="E9604"/>
      <c r="F9604"/>
      <c r="G9604"/>
      <c r="H9604"/>
      <c r="I9604"/>
      <c r="J9604"/>
      <c r="K9604"/>
    </row>
    <row r="9605" spans="1:11" x14ac:dyDescent="0.2">
      <c r="A9605"/>
      <c r="B9605"/>
      <c r="C9605"/>
      <c r="D9605"/>
      <c r="E9605"/>
      <c r="F9605"/>
      <c r="G9605"/>
      <c r="H9605"/>
      <c r="I9605"/>
      <c r="J9605"/>
      <c r="K9605"/>
    </row>
    <row r="9606" spans="1:11" x14ac:dyDescent="0.2">
      <c r="A9606"/>
      <c r="B9606"/>
      <c r="C9606"/>
      <c r="D9606"/>
      <c r="E9606"/>
      <c r="F9606"/>
      <c r="G9606"/>
      <c r="H9606"/>
      <c r="I9606"/>
      <c r="J9606"/>
      <c r="K9606"/>
    </row>
    <row r="9607" spans="1:11" x14ac:dyDescent="0.2">
      <c r="A9607"/>
      <c r="B9607"/>
      <c r="C9607"/>
      <c r="D9607"/>
      <c r="E9607"/>
      <c r="F9607"/>
      <c r="G9607"/>
      <c r="H9607"/>
      <c r="I9607"/>
      <c r="J9607"/>
      <c r="K9607"/>
    </row>
    <row r="9608" spans="1:11" x14ac:dyDescent="0.2">
      <c r="A9608"/>
      <c r="B9608"/>
      <c r="C9608"/>
      <c r="D9608"/>
      <c r="E9608"/>
      <c r="F9608"/>
      <c r="G9608"/>
      <c r="H9608"/>
      <c r="I9608"/>
      <c r="J9608"/>
      <c r="K9608"/>
    </row>
    <row r="9609" spans="1:11" x14ac:dyDescent="0.2">
      <c r="A9609"/>
      <c r="B9609"/>
      <c r="C9609"/>
      <c r="D9609"/>
      <c r="E9609"/>
      <c r="F9609"/>
      <c r="G9609"/>
      <c r="H9609"/>
      <c r="I9609"/>
      <c r="J9609"/>
      <c r="K9609"/>
    </row>
    <row r="9610" spans="1:11" x14ac:dyDescent="0.2">
      <c r="A9610"/>
      <c r="B9610"/>
      <c r="C9610"/>
      <c r="D9610"/>
      <c r="E9610"/>
      <c r="F9610"/>
      <c r="G9610"/>
      <c r="H9610"/>
      <c r="I9610"/>
      <c r="J9610"/>
      <c r="K9610"/>
    </row>
    <row r="9611" spans="1:11" x14ac:dyDescent="0.2">
      <c r="A9611"/>
      <c r="B9611"/>
      <c r="C9611"/>
      <c r="D9611"/>
      <c r="E9611"/>
      <c r="F9611"/>
      <c r="G9611"/>
      <c r="H9611"/>
      <c r="I9611"/>
      <c r="J9611"/>
      <c r="K9611"/>
    </row>
    <row r="9612" spans="1:11" x14ac:dyDescent="0.2">
      <c r="A9612"/>
      <c r="B9612"/>
      <c r="C9612"/>
      <c r="D9612"/>
      <c r="E9612"/>
      <c r="F9612"/>
      <c r="G9612"/>
      <c r="H9612"/>
      <c r="I9612"/>
      <c r="J9612"/>
      <c r="K9612"/>
    </row>
    <row r="9613" spans="1:11" x14ac:dyDescent="0.2">
      <c r="A9613"/>
      <c r="B9613"/>
      <c r="C9613"/>
      <c r="D9613"/>
      <c r="E9613"/>
      <c r="F9613"/>
      <c r="G9613"/>
      <c r="H9613"/>
      <c r="I9613"/>
      <c r="J9613"/>
      <c r="K9613"/>
    </row>
    <row r="9614" spans="1:11" x14ac:dyDescent="0.2">
      <c r="A9614"/>
      <c r="B9614"/>
      <c r="C9614"/>
      <c r="D9614"/>
      <c r="E9614"/>
      <c r="F9614"/>
      <c r="G9614"/>
      <c r="H9614"/>
      <c r="I9614"/>
      <c r="J9614"/>
      <c r="K9614"/>
    </row>
    <row r="9615" spans="1:11" x14ac:dyDescent="0.2">
      <c r="A9615"/>
      <c r="B9615"/>
      <c r="C9615"/>
      <c r="D9615"/>
      <c r="E9615"/>
      <c r="F9615"/>
      <c r="G9615"/>
      <c r="H9615"/>
      <c r="I9615"/>
      <c r="J9615"/>
      <c r="K9615"/>
    </row>
    <row r="9616" spans="1:11" x14ac:dyDescent="0.2">
      <c r="A9616"/>
      <c r="B9616"/>
      <c r="C9616"/>
      <c r="D9616"/>
      <c r="E9616"/>
      <c r="F9616"/>
      <c r="G9616"/>
      <c r="H9616"/>
      <c r="I9616"/>
      <c r="J9616"/>
      <c r="K9616"/>
    </row>
    <row r="9617" spans="1:11" x14ac:dyDescent="0.2">
      <c r="A9617"/>
      <c r="B9617"/>
      <c r="C9617"/>
      <c r="D9617"/>
      <c r="E9617"/>
      <c r="F9617"/>
      <c r="G9617"/>
      <c r="H9617"/>
      <c r="I9617"/>
      <c r="J9617"/>
      <c r="K9617"/>
    </row>
    <row r="9618" spans="1:11" x14ac:dyDescent="0.2">
      <c r="A9618"/>
      <c r="B9618"/>
      <c r="C9618"/>
      <c r="D9618"/>
      <c r="E9618"/>
      <c r="F9618"/>
      <c r="G9618"/>
      <c r="H9618"/>
      <c r="I9618"/>
      <c r="J9618"/>
      <c r="K9618"/>
    </row>
    <row r="9619" spans="1:11" x14ac:dyDescent="0.2">
      <c r="A9619"/>
      <c r="B9619"/>
      <c r="C9619"/>
      <c r="D9619"/>
      <c r="E9619"/>
      <c r="F9619"/>
      <c r="G9619"/>
      <c r="H9619"/>
      <c r="I9619"/>
      <c r="J9619"/>
      <c r="K9619"/>
    </row>
    <row r="9620" spans="1:11" x14ac:dyDescent="0.2">
      <c r="A9620"/>
      <c r="B9620"/>
      <c r="C9620"/>
      <c r="D9620"/>
      <c r="E9620"/>
      <c r="F9620"/>
      <c r="G9620"/>
      <c r="H9620"/>
      <c r="I9620"/>
      <c r="J9620"/>
      <c r="K9620"/>
    </row>
    <row r="9621" spans="1:11" x14ac:dyDescent="0.2">
      <c r="A9621"/>
      <c r="B9621"/>
      <c r="C9621"/>
      <c r="D9621"/>
      <c r="E9621"/>
      <c r="F9621"/>
      <c r="G9621"/>
      <c r="H9621"/>
      <c r="I9621"/>
      <c r="J9621"/>
      <c r="K9621"/>
    </row>
    <row r="9622" spans="1:11" x14ac:dyDescent="0.2">
      <c r="A9622"/>
      <c r="B9622"/>
      <c r="C9622"/>
      <c r="D9622"/>
      <c r="E9622"/>
      <c r="F9622"/>
      <c r="G9622"/>
      <c r="H9622"/>
      <c r="I9622"/>
      <c r="J9622"/>
      <c r="K9622"/>
    </row>
    <row r="9623" spans="1:11" x14ac:dyDescent="0.2">
      <c r="A9623"/>
      <c r="B9623"/>
      <c r="C9623"/>
      <c r="D9623"/>
      <c r="E9623"/>
      <c r="F9623"/>
      <c r="G9623"/>
      <c r="H9623"/>
      <c r="I9623"/>
      <c r="J9623"/>
      <c r="K9623"/>
    </row>
    <row r="9624" spans="1:11" x14ac:dyDescent="0.2">
      <c r="A9624"/>
      <c r="B9624"/>
      <c r="C9624"/>
      <c r="D9624"/>
      <c r="E9624"/>
      <c r="F9624"/>
      <c r="G9624"/>
      <c r="H9624"/>
      <c r="I9624"/>
      <c r="J9624"/>
      <c r="K9624"/>
    </row>
    <row r="9625" spans="1:11" x14ac:dyDescent="0.2">
      <c r="A9625"/>
      <c r="B9625"/>
      <c r="C9625"/>
      <c r="D9625"/>
      <c r="E9625"/>
      <c r="F9625"/>
      <c r="G9625"/>
      <c r="H9625"/>
      <c r="I9625"/>
      <c r="J9625"/>
      <c r="K9625"/>
    </row>
    <row r="9626" spans="1:11" x14ac:dyDescent="0.2">
      <c r="A9626"/>
      <c r="B9626"/>
      <c r="C9626"/>
      <c r="D9626"/>
      <c r="E9626"/>
      <c r="F9626"/>
      <c r="G9626"/>
      <c r="H9626"/>
      <c r="I9626"/>
      <c r="J9626"/>
      <c r="K9626"/>
    </row>
    <row r="9627" spans="1:11" x14ac:dyDescent="0.2">
      <c r="A9627"/>
      <c r="B9627"/>
      <c r="C9627"/>
      <c r="D9627"/>
      <c r="E9627"/>
      <c r="F9627"/>
      <c r="G9627"/>
      <c r="H9627"/>
      <c r="I9627"/>
      <c r="J9627"/>
      <c r="K9627"/>
    </row>
    <row r="9628" spans="1:11" x14ac:dyDescent="0.2">
      <c r="A9628"/>
      <c r="B9628"/>
      <c r="C9628"/>
      <c r="D9628"/>
      <c r="E9628"/>
      <c r="F9628"/>
      <c r="G9628"/>
      <c r="H9628"/>
      <c r="I9628"/>
      <c r="J9628"/>
      <c r="K9628"/>
    </row>
    <row r="9629" spans="1:11" x14ac:dyDescent="0.2">
      <c r="A9629"/>
      <c r="B9629"/>
      <c r="C9629"/>
      <c r="D9629"/>
      <c r="E9629"/>
      <c r="F9629"/>
      <c r="G9629"/>
      <c r="H9629"/>
      <c r="I9629"/>
      <c r="J9629"/>
      <c r="K9629"/>
    </row>
    <row r="9630" spans="1:11" x14ac:dyDescent="0.2">
      <c r="A9630"/>
      <c r="B9630"/>
      <c r="C9630"/>
      <c r="D9630"/>
      <c r="E9630"/>
      <c r="F9630"/>
      <c r="G9630"/>
      <c r="H9630"/>
      <c r="I9630"/>
      <c r="J9630"/>
      <c r="K9630"/>
    </row>
    <row r="9631" spans="1:11" x14ac:dyDescent="0.2">
      <c r="A9631"/>
      <c r="B9631"/>
      <c r="C9631"/>
      <c r="D9631"/>
      <c r="E9631"/>
      <c r="F9631"/>
      <c r="G9631"/>
      <c r="H9631"/>
      <c r="I9631"/>
      <c r="J9631"/>
      <c r="K9631"/>
    </row>
    <row r="9632" spans="1:11" x14ac:dyDescent="0.2">
      <c r="A9632"/>
      <c r="B9632"/>
      <c r="C9632"/>
      <c r="D9632"/>
      <c r="E9632"/>
      <c r="F9632"/>
      <c r="G9632"/>
      <c r="H9632"/>
      <c r="I9632"/>
      <c r="J9632"/>
      <c r="K9632"/>
    </row>
    <row r="9633" spans="1:11" x14ac:dyDescent="0.2">
      <c r="A9633"/>
      <c r="B9633"/>
      <c r="C9633"/>
      <c r="D9633"/>
      <c r="E9633"/>
      <c r="F9633"/>
      <c r="G9633"/>
      <c r="H9633"/>
      <c r="I9633"/>
      <c r="J9633"/>
      <c r="K9633"/>
    </row>
    <row r="9634" spans="1:11" x14ac:dyDescent="0.2">
      <c r="A9634"/>
      <c r="B9634"/>
      <c r="C9634"/>
      <c r="D9634"/>
      <c r="E9634"/>
      <c r="F9634"/>
      <c r="G9634"/>
      <c r="H9634"/>
      <c r="I9634"/>
      <c r="J9634"/>
      <c r="K9634"/>
    </row>
    <row r="9635" spans="1:11" x14ac:dyDescent="0.2">
      <c r="A9635"/>
      <c r="B9635"/>
      <c r="C9635"/>
      <c r="D9635"/>
      <c r="E9635"/>
      <c r="F9635"/>
      <c r="G9635"/>
      <c r="H9635"/>
      <c r="I9635"/>
      <c r="J9635"/>
      <c r="K9635"/>
    </row>
    <row r="9636" spans="1:11" x14ac:dyDescent="0.2">
      <c r="A9636"/>
      <c r="B9636"/>
      <c r="C9636"/>
      <c r="D9636"/>
      <c r="E9636"/>
      <c r="F9636"/>
      <c r="G9636"/>
      <c r="H9636"/>
      <c r="I9636"/>
      <c r="J9636"/>
      <c r="K9636"/>
    </row>
    <row r="9637" spans="1:11" x14ac:dyDescent="0.2">
      <c r="A9637"/>
      <c r="B9637"/>
      <c r="C9637"/>
      <c r="D9637"/>
      <c r="E9637"/>
      <c r="F9637"/>
      <c r="G9637"/>
      <c r="H9637"/>
      <c r="I9637"/>
      <c r="J9637"/>
      <c r="K9637"/>
    </row>
    <row r="9638" spans="1:11" x14ac:dyDescent="0.2">
      <c r="A9638"/>
      <c r="B9638"/>
      <c r="C9638"/>
      <c r="D9638"/>
      <c r="E9638"/>
      <c r="F9638"/>
      <c r="G9638"/>
      <c r="H9638"/>
      <c r="I9638"/>
      <c r="J9638"/>
      <c r="K9638"/>
    </row>
    <row r="9639" spans="1:11" x14ac:dyDescent="0.2">
      <c r="A9639"/>
      <c r="B9639"/>
      <c r="C9639"/>
      <c r="D9639"/>
      <c r="E9639"/>
      <c r="F9639"/>
      <c r="G9639"/>
      <c r="H9639"/>
      <c r="I9639"/>
      <c r="J9639"/>
      <c r="K9639"/>
    </row>
    <row r="9640" spans="1:11" x14ac:dyDescent="0.2">
      <c r="A9640"/>
      <c r="B9640"/>
      <c r="C9640"/>
      <c r="D9640"/>
      <c r="E9640"/>
      <c r="F9640"/>
      <c r="G9640"/>
      <c r="H9640"/>
      <c r="I9640"/>
      <c r="J9640"/>
      <c r="K9640"/>
    </row>
    <row r="9641" spans="1:11" x14ac:dyDescent="0.2">
      <c r="A9641"/>
      <c r="B9641"/>
      <c r="C9641"/>
      <c r="D9641"/>
      <c r="E9641"/>
      <c r="F9641"/>
      <c r="G9641"/>
      <c r="H9641"/>
      <c r="I9641"/>
      <c r="J9641"/>
      <c r="K9641"/>
    </row>
    <row r="9642" spans="1:11" x14ac:dyDescent="0.2">
      <c r="A9642"/>
      <c r="B9642"/>
      <c r="C9642"/>
      <c r="D9642"/>
      <c r="E9642"/>
      <c r="F9642"/>
      <c r="G9642"/>
      <c r="H9642"/>
      <c r="I9642"/>
      <c r="J9642"/>
      <c r="K9642"/>
    </row>
    <row r="9643" spans="1:11" x14ac:dyDescent="0.2">
      <c r="A9643"/>
      <c r="B9643"/>
      <c r="C9643"/>
      <c r="D9643"/>
      <c r="E9643"/>
      <c r="F9643"/>
      <c r="G9643"/>
      <c r="H9643"/>
      <c r="I9643"/>
      <c r="J9643"/>
      <c r="K9643"/>
    </row>
    <row r="9644" spans="1:11" x14ac:dyDescent="0.2">
      <c r="A9644"/>
      <c r="B9644"/>
      <c r="C9644"/>
      <c r="D9644"/>
      <c r="E9644"/>
      <c r="F9644"/>
      <c r="G9644"/>
      <c r="H9644"/>
      <c r="I9644"/>
      <c r="J9644"/>
      <c r="K9644"/>
    </row>
    <row r="9645" spans="1:11" x14ac:dyDescent="0.2">
      <c r="A9645"/>
      <c r="B9645"/>
      <c r="C9645"/>
      <c r="D9645"/>
      <c r="E9645"/>
      <c r="F9645"/>
      <c r="G9645"/>
      <c r="H9645"/>
      <c r="I9645"/>
      <c r="J9645"/>
      <c r="K9645"/>
    </row>
    <row r="9646" spans="1:11" x14ac:dyDescent="0.2">
      <c r="A9646"/>
      <c r="B9646"/>
      <c r="C9646"/>
      <c r="D9646"/>
      <c r="E9646"/>
      <c r="F9646"/>
      <c r="G9646"/>
      <c r="H9646"/>
      <c r="I9646"/>
      <c r="J9646"/>
      <c r="K9646"/>
    </row>
    <row r="9647" spans="1:11" x14ac:dyDescent="0.2">
      <c r="A9647"/>
      <c r="B9647"/>
      <c r="C9647"/>
      <c r="D9647"/>
      <c r="E9647"/>
      <c r="F9647"/>
      <c r="G9647"/>
      <c r="H9647"/>
      <c r="I9647"/>
      <c r="J9647"/>
      <c r="K9647"/>
    </row>
    <row r="9648" spans="1:11" x14ac:dyDescent="0.2">
      <c r="A9648"/>
      <c r="B9648"/>
      <c r="C9648"/>
      <c r="D9648"/>
      <c r="E9648"/>
      <c r="F9648"/>
      <c r="G9648"/>
      <c r="H9648"/>
      <c r="I9648"/>
      <c r="J9648"/>
      <c r="K9648"/>
    </row>
    <row r="9649" spans="1:11" x14ac:dyDescent="0.2">
      <c r="A9649"/>
      <c r="B9649"/>
      <c r="C9649"/>
      <c r="D9649"/>
      <c r="E9649"/>
      <c r="F9649"/>
      <c r="G9649"/>
      <c r="H9649"/>
      <c r="I9649"/>
      <c r="J9649"/>
      <c r="K9649"/>
    </row>
    <row r="9650" spans="1:11" x14ac:dyDescent="0.2">
      <c r="A9650"/>
      <c r="B9650"/>
      <c r="C9650"/>
      <c r="D9650"/>
      <c r="E9650"/>
      <c r="F9650"/>
      <c r="G9650"/>
      <c r="H9650"/>
      <c r="I9650"/>
      <c r="J9650"/>
      <c r="K9650"/>
    </row>
    <row r="9651" spans="1:11" x14ac:dyDescent="0.2">
      <c r="A9651"/>
      <c r="B9651"/>
      <c r="C9651"/>
      <c r="D9651"/>
      <c r="E9651"/>
      <c r="F9651"/>
      <c r="G9651"/>
      <c r="H9651"/>
      <c r="I9651"/>
      <c r="J9651"/>
      <c r="K9651"/>
    </row>
    <row r="9652" spans="1:11" x14ac:dyDescent="0.2">
      <c r="A9652"/>
      <c r="B9652"/>
      <c r="C9652"/>
      <c r="D9652"/>
      <c r="E9652"/>
      <c r="F9652"/>
      <c r="G9652"/>
      <c r="H9652"/>
      <c r="I9652"/>
      <c r="J9652"/>
      <c r="K9652"/>
    </row>
    <row r="9653" spans="1:11" x14ac:dyDescent="0.2">
      <c r="A9653"/>
      <c r="B9653"/>
      <c r="C9653"/>
      <c r="D9653"/>
      <c r="E9653"/>
      <c r="F9653"/>
      <c r="G9653"/>
      <c r="H9653"/>
      <c r="I9653"/>
      <c r="J9653"/>
      <c r="K9653"/>
    </row>
    <row r="9654" spans="1:11" x14ac:dyDescent="0.2">
      <c r="A9654"/>
      <c r="B9654"/>
      <c r="C9654"/>
      <c r="D9654"/>
      <c r="E9654"/>
      <c r="F9654"/>
      <c r="G9654"/>
      <c r="H9654"/>
      <c r="I9654"/>
      <c r="J9654"/>
      <c r="K9654"/>
    </row>
    <row r="9655" spans="1:11" x14ac:dyDescent="0.2">
      <c r="A9655"/>
      <c r="B9655"/>
      <c r="C9655"/>
      <c r="D9655"/>
      <c r="E9655"/>
      <c r="F9655"/>
      <c r="G9655"/>
      <c r="H9655"/>
      <c r="I9655"/>
      <c r="J9655"/>
      <c r="K9655"/>
    </row>
    <row r="9656" spans="1:11" x14ac:dyDescent="0.2">
      <c r="A9656"/>
      <c r="B9656"/>
      <c r="C9656"/>
      <c r="D9656"/>
      <c r="E9656"/>
      <c r="F9656"/>
      <c r="G9656"/>
      <c r="H9656"/>
      <c r="I9656"/>
      <c r="J9656"/>
      <c r="K9656"/>
    </row>
    <row r="9657" spans="1:11" x14ac:dyDescent="0.2">
      <c r="A9657"/>
      <c r="B9657"/>
      <c r="C9657"/>
      <c r="D9657"/>
      <c r="E9657"/>
      <c r="F9657"/>
      <c r="G9657"/>
      <c r="H9657"/>
      <c r="I9657"/>
      <c r="J9657"/>
      <c r="K9657"/>
    </row>
    <row r="9658" spans="1:11" x14ac:dyDescent="0.2">
      <c r="A9658"/>
      <c r="B9658"/>
      <c r="C9658"/>
      <c r="D9658"/>
      <c r="E9658"/>
      <c r="F9658"/>
      <c r="G9658"/>
      <c r="H9658"/>
      <c r="I9658"/>
      <c r="J9658"/>
      <c r="K9658"/>
    </row>
    <row r="9659" spans="1:11" x14ac:dyDescent="0.2">
      <c r="A9659"/>
      <c r="B9659"/>
      <c r="C9659"/>
      <c r="D9659"/>
      <c r="E9659"/>
      <c r="F9659"/>
      <c r="G9659"/>
      <c r="H9659"/>
      <c r="I9659"/>
      <c r="J9659"/>
      <c r="K9659"/>
    </row>
    <row r="9660" spans="1:11" x14ac:dyDescent="0.2">
      <c r="A9660"/>
      <c r="B9660"/>
      <c r="C9660"/>
      <c r="D9660"/>
      <c r="E9660"/>
      <c r="F9660"/>
      <c r="G9660"/>
      <c r="H9660"/>
      <c r="I9660"/>
      <c r="J9660"/>
      <c r="K9660"/>
    </row>
    <row r="9661" spans="1:11" x14ac:dyDescent="0.2">
      <c r="A9661"/>
      <c r="B9661"/>
      <c r="C9661"/>
      <c r="D9661"/>
      <c r="E9661"/>
      <c r="F9661"/>
      <c r="G9661"/>
      <c r="H9661"/>
      <c r="I9661"/>
      <c r="J9661"/>
      <c r="K9661"/>
    </row>
    <row r="9662" spans="1:11" x14ac:dyDescent="0.2">
      <c r="A9662"/>
      <c r="B9662"/>
      <c r="C9662"/>
      <c r="D9662"/>
      <c r="E9662"/>
      <c r="F9662"/>
      <c r="G9662"/>
      <c r="H9662"/>
      <c r="I9662"/>
      <c r="J9662"/>
      <c r="K9662"/>
    </row>
    <row r="9663" spans="1:11" x14ac:dyDescent="0.2">
      <c r="A9663"/>
      <c r="B9663"/>
      <c r="C9663"/>
      <c r="D9663"/>
      <c r="E9663"/>
      <c r="F9663"/>
      <c r="G9663"/>
      <c r="H9663"/>
      <c r="I9663"/>
      <c r="J9663"/>
      <c r="K9663"/>
    </row>
    <row r="9664" spans="1:11" x14ac:dyDescent="0.2">
      <c r="A9664"/>
      <c r="B9664"/>
      <c r="C9664"/>
      <c r="D9664"/>
      <c r="E9664"/>
      <c r="F9664"/>
      <c r="G9664"/>
      <c r="H9664"/>
      <c r="I9664"/>
      <c r="J9664"/>
      <c r="K9664"/>
    </row>
    <row r="9665" spans="1:11" x14ac:dyDescent="0.2">
      <c r="A9665"/>
      <c r="B9665"/>
      <c r="C9665"/>
      <c r="D9665"/>
      <c r="E9665"/>
      <c r="F9665"/>
      <c r="G9665"/>
      <c r="H9665"/>
      <c r="I9665"/>
      <c r="J9665"/>
      <c r="K9665"/>
    </row>
    <row r="9666" spans="1:11" x14ac:dyDescent="0.2">
      <c r="A9666"/>
      <c r="B9666"/>
      <c r="C9666"/>
      <c r="D9666"/>
      <c r="E9666"/>
      <c r="F9666"/>
      <c r="G9666"/>
      <c r="H9666"/>
      <c r="I9666"/>
      <c r="J9666"/>
      <c r="K9666"/>
    </row>
    <row r="9667" spans="1:11" x14ac:dyDescent="0.2">
      <c r="A9667"/>
      <c r="B9667"/>
      <c r="C9667"/>
      <c r="D9667"/>
      <c r="E9667"/>
      <c r="F9667"/>
      <c r="G9667"/>
      <c r="H9667"/>
      <c r="I9667"/>
      <c r="J9667"/>
      <c r="K9667"/>
    </row>
    <row r="9668" spans="1:11" x14ac:dyDescent="0.2">
      <c r="A9668"/>
      <c r="B9668"/>
      <c r="C9668"/>
      <c r="D9668"/>
      <c r="E9668"/>
      <c r="F9668"/>
      <c r="G9668"/>
      <c r="H9668"/>
      <c r="I9668"/>
      <c r="J9668"/>
      <c r="K9668"/>
    </row>
    <row r="9669" spans="1:11" x14ac:dyDescent="0.2">
      <c r="A9669"/>
      <c r="B9669"/>
      <c r="C9669"/>
      <c r="D9669"/>
      <c r="E9669"/>
      <c r="F9669"/>
      <c r="G9669"/>
      <c r="H9669"/>
      <c r="I9669"/>
      <c r="J9669"/>
      <c r="K9669"/>
    </row>
    <row r="9670" spans="1:11" x14ac:dyDescent="0.2">
      <c r="A9670"/>
      <c r="B9670"/>
      <c r="C9670"/>
      <c r="D9670"/>
      <c r="E9670"/>
      <c r="F9670"/>
      <c r="G9670"/>
      <c r="H9670"/>
      <c r="I9670"/>
      <c r="J9670"/>
      <c r="K9670"/>
    </row>
    <row r="9671" spans="1:11" x14ac:dyDescent="0.2">
      <c r="A9671"/>
      <c r="B9671"/>
      <c r="C9671"/>
      <c r="D9671"/>
      <c r="E9671"/>
      <c r="F9671"/>
      <c r="G9671"/>
      <c r="H9671"/>
      <c r="I9671"/>
      <c r="J9671"/>
      <c r="K9671"/>
    </row>
    <row r="9672" spans="1:11" x14ac:dyDescent="0.2">
      <c r="A9672"/>
      <c r="B9672"/>
      <c r="C9672"/>
      <c r="D9672"/>
      <c r="E9672"/>
      <c r="F9672"/>
      <c r="G9672"/>
      <c r="H9672"/>
      <c r="I9672"/>
      <c r="J9672"/>
      <c r="K9672"/>
    </row>
    <row r="9673" spans="1:11" x14ac:dyDescent="0.2">
      <c r="A9673"/>
      <c r="B9673"/>
      <c r="C9673"/>
      <c r="D9673"/>
      <c r="E9673"/>
      <c r="F9673"/>
      <c r="G9673"/>
      <c r="H9673"/>
      <c r="I9673"/>
      <c r="J9673"/>
      <c r="K9673"/>
    </row>
    <row r="9674" spans="1:11" x14ac:dyDescent="0.2">
      <c r="A9674"/>
      <c r="B9674"/>
      <c r="C9674"/>
      <c r="D9674"/>
      <c r="E9674"/>
      <c r="F9674"/>
      <c r="G9674"/>
      <c r="H9674"/>
      <c r="I9674"/>
      <c r="J9674"/>
      <c r="K9674"/>
    </row>
    <row r="9675" spans="1:11" x14ac:dyDescent="0.2">
      <c r="A9675"/>
      <c r="B9675"/>
      <c r="C9675"/>
      <c r="D9675"/>
      <c r="E9675"/>
      <c r="F9675"/>
      <c r="G9675"/>
      <c r="H9675"/>
      <c r="I9675"/>
      <c r="J9675"/>
      <c r="K9675"/>
    </row>
    <row r="9676" spans="1:11" x14ac:dyDescent="0.2">
      <c r="A9676"/>
      <c r="B9676"/>
      <c r="C9676"/>
      <c r="D9676"/>
      <c r="E9676"/>
      <c r="F9676"/>
      <c r="G9676"/>
      <c r="H9676"/>
      <c r="I9676"/>
      <c r="J9676"/>
      <c r="K9676"/>
    </row>
    <row r="9677" spans="1:11" x14ac:dyDescent="0.2">
      <c r="A9677"/>
      <c r="B9677"/>
      <c r="C9677"/>
      <c r="D9677"/>
      <c r="E9677"/>
      <c r="F9677"/>
      <c r="G9677"/>
      <c r="H9677"/>
      <c r="I9677"/>
      <c r="J9677"/>
      <c r="K9677"/>
    </row>
    <row r="9678" spans="1:11" x14ac:dyDescent="0.2">
      <c r="A9678"/>
      <c r="B9678"/>
      <c r="C9678"/>
      <c r="D9678"/>
      <c r="E9678"/>
      <c r="F9678"/>
      <c r="G9678"/>
      <c r="H9678"/>
      <c r="I9678"/>
      <c r="J9678"/>
      <c r="K9678"/>
    </row>
    <row r="9679" spans="1:11" x14ac:dyDescent="0.2">
      <c r="A9679"/>
      <c r="B9679"/>
      <c r="C9679"/>
      <c r="D9679"/>
      <c r="E9679"/>
      <c r="F9679"/>
      <c r="G9679"/>
      <c r="H9679"/>
      <c r="I9679"/>
      <c r="J9679"/>
      <c r="K9679"/>
    </row>
    <row r="9680" spans="1:11" x14ac:dyDescent="0.2">
      <c r="A9680"/>
      <c r="B9680"/>
      <c r="C9680"/>
      <c r="D9680"/>
      <c r="E9680"/>
      <c r="F9680"/>
      <c r="G9680"/>
      <c r="H9680"/>
      <c r="I9680"/>
      <c r="J9680"/>
      <c r="K9680"/>
    </row>
    <row r="9681" spans="1:11" x14ac:dyDescent="0.2">
      <c r="A9681"/>
      <c r="B9681"/>
      <c r="C9681"/>
      <c r="D9681"/>
      <c r="E9681"/>
      <c r="F9681"/>
      <c r="G9681"/>
      <c r="H9681"/>
      <c r="I9681"/>
      <c r="J9681"/>
      <c r="K9681"/>
    </row>
    <row r="9682" spans="1:11" x14ac:dyDescent="0.2">
      <c r="A9682"/>
      <c r="B9682"/>
      <c r="C9682"/>
      <c r="D9682"/>
      <c r="E9682"/>
      <c r="F9682"/>
      <c r="G9682"/>
      <c r="H9682"/>
      <c r="I9682"/>
      <c r="J9682"/>
      <c r="K9682"/>
    </row>
    <row r="9683" spans="1:11" x14ac:dyDescent="0.2">
      <c r="A9683"/>
      <c r="B9683"/>
      <c r="C9683"/>
      <c r="D9683"/>
      <c r="E9683"/>
      <c r="F9683"/>
      <c r="G9683"/>
      <c r="H9683"/>
      <c r="I9683"/>
      <c r="J9683"/>
      <c r="K9683"/>
    </row>
    <row r="9684" spans="1:11" x14ac:dyDescent="0.2">
      <c r="A9684"/>
      <c r="B9684"/>
      <c r="C9684"/>
      <c r="D9684"/>
      <c r="E9684"/>
      <c r="F9684"/>
      <c r="G9684"/>
      <c r="H9684"/>
      <c r="I9684"/>
      <c r="J9684"/>
      <c r="K9684"/>
    </row>
    <row r="9685" spans="1:11" x14ac:dyDescent="0.2">
      <c r="A9685"/>
      <c r="B9685"/>
      <c r="C9685"/>
      <c r="D9685"/>
      <c r="E9685"/>
      <c r="F9685"/>
      <c r="G9685"/>
      <c r="H9685"/>
      <c r="I9685"/>
      <c r="J9685"/>
      <c r="K9685"/>
    </row>
    <row r="9686" spans="1:11" x14ac:dyDescent="0.2">
      <c r="A9686"/>
      <c r="B9686"/>
      <c r="C9686"/>
      <c r="D9686"/>
      <c r="E9686"/>
      <c r="F9686"/>
      <c r="G9686"/>
      <c r="H9686"/>
      <c r="I9686"/>
      <c r="J9686"/>
      <c r="K9686"/>
    </row>
    <row r="9687" spans="1:11" x14ac:dyDescent="0.2">
      <c r="A9687"/>
      <c r="B9687"/>
      <c r="C9687"/>
      <c r="D9687"/>
      <c r="E9687"/>
      <c r="F9687"/>
      <c r="G9687"/>
      <c r="H9687"/>
      <c r="I9687"/>
      <c r="J9687"/>
      <c r="K9687"/>
    </row>
    <row r="9688" spans="1:11" x14ac:dyDescent="0.2">
      <c r="A9688"/>
      <c r="B9688"/>
      <c r="C9688"/>
      <c r="D9688"/>
      <c r="E9688"/>
      <c r="F9688"/>
      <c r="G9688"/>
      <c r="H9688"/>
      <c r="I9688"/>
      <c r="J9688"/>
      <c r="K9688"/>
    </row>
    <row r="9689" spans="1:11" x14ac:dyDescent="0.2">
      <c r="A9689"/>
      <c r="B9689"/>
      <c r="C9689"/>
      <c r="D9689"/>
      <c r="E9689"/>
      <c r="F9689"/>
      <c r="G9689"/>
      <c r="H9689"/>
      <c r="I9689"/>
      <c r="J9689"/>
      <c r="K9689"/>
    </row>
    <row r="9690" spans="1:11" x14ac:dyDescent="0.2">
      <c r="A9690"/>
      <c r="B9690"/>
      <c r="C9690"/>
      <c r="D9690"/>
      <c r="E9690"/>
      <c r="F9690"/>
      <c r="G9690"/>
      <c r="H9690"/>
      <c r="I9690"/>
      <c r="J9690"/>
      <c r="K9690"/>
    </row>
    <row r="9691" spans="1:11" x14ac:dyDescent="0.2">
      <c r="A9691"/>
      <c r="B9691"/>
      <c r="C9691"/>
      <c r="D9691"/>
      <c r="E9691"/>
      <c r="F9691"/>
      <c r="G9691"/>
      <c r="H9691"/>
      <c r="I9691"/>
      <c r="J9691"/>
      <c r="K9691"/>
    </row>
    <row r="9692" spans="1:11" x14ac:dyDescent="0.2">
      <c r="A9692"/>
      <c r="B9692"/>
      <c r="C9692"/>
      <c r="D9692"/>
      <c r="E9692"/>
      <c r="F9692"/>
      <c r="G9692"/>
      <c r="H9692"/>
      <c r="I9692"/>
      <c r="J9692"/>
      <c r="K9692"/>
    </row>
    <row r="9693" spans="1:11" x14ac:dyDescent="0.2">
      <c r="A9693"/>
      <c r="B9693"/>
      <c r="C9693"/>
      <c r="D9693"/>
      <c r="E9693"/>
      <c r="F9693"/>
      <c r="G9693"/>
      <c r="H9693"/>
      <c r="I9693"/>
      <c r="J9693"/>
      <c r="K9693"/>
    </row>
    <row r="9694" spans="1:11" x14ac:dyDescent="0.2">
      <c r="A9694"/>
      <c r="B9694"/>
      <c r="C9694"/>
      <c r="D9694"/>
      <c r="E9694"/>
      <c r="F9694"/>
      <c r="G9694"/>
      <c r="H9694"/>
      <c r="I9694"/>
      <c r="J9694"/>
      <c r="K9694"/>
    </row>
    <row r="9695" spans="1:11" x14ac:dyDescent="0.2">
      <c r="A9695"/>
      <c r="B9695"/>
      <c r="C9695"/>
      <c r="D9695"/>
      <c r="E9695"/>
      <c r="F9695"/>
      <c r="G9695"/>
      <c r="H9695"/>
      <c r="I9695"/>
      <c r="J9695"/>
      <c r="K9695"/>
    </row>
    <row r="9696" spans="1:11" x14ac:dyDescent="0.2">
      <c r="A9696"/>
      <c r="B9696"/>
      <c r="C9696"/>
      <c r="D9696"/>
      <c r="E9696"/>
      <c r="F9696"/>
      <c r="G9696"/>
      <c r="H9696"/>
      <c r="I9696"/>
      <c r="J9696"/>
      <c r="K9696"/>
    </row>
    <row r="9697" spans="1:11" x14ac:dyDescent="0.2">
      <c r="A9697"/>
      <c r="B9697"/>
      <c r="C9697"/>
      <c r="D9697"/>
      <c r="E9697"/>
      <c r="F9697"/>
      <c r="G9697"/>
      <c r="H9697"/>
      <c r="I9697"/>
      <c r="J9697"/>
      <c r="K9697"/>
    </row>
    <row r="9698" spans="1:11" x14ac:dyDescent="0.2">
      <c r="A9698"/>
      <c r="B9698"/>
      <c r="C9698"/>
      <c r="D9698"/>
      <c r="E9698"/>
      <c r="F9698"/>
      <c r="G9698"/>
      <c r="H9698"/>
      <c r="I9698"/>
      <c r="J9698"/>
      <c r="K9698"/>
    </row>
    <row r="9699" spans="1:11" x14ac:dyDescent="0.2">
      <c r="A9699"/>
      <c r="B9699"/>
      <c r="C9699"/>
      <c r="D9699"/>
      <c r="E9699"/>
      <c r="F9699"/>
      <c r="G9699"/>
      <c r="H9699"/>
      <c r="I9699"/>
      <c r="J9699"/>
      <c r="K9699"/>
    </row>
    <row r="9700" spans="1:11" x14ac:dyDescent="0.2">
      <c r="A9700"/>
      <c r="B9700"/>
      <c r="C9700"/>
      <c r="D9700"/>
      <c r="E9700"/>
      <c r="F9700"/>
      <c r="G9700"/>
      <c r="H9700"/>
      <c r="I9700"/>
      <c r="J9700"/>
      <c r="K9700"/>
    </row>
    <row r="9701" spans="1:11" x14ac:dyDescent="0.2">
      <c r="A9701"/>
      <c r="B9701"/>
      <c r="C9701"/>
      <c r="D9701"/>
      <c r="E9701"/>
      <c r="F9701"/>
      <c r="G9701"/>
      <c r="H9701"/>
      <c r="I9701"/>
      <c r="J9701"/>
      <c r="K9701"/>
    </row>
    <row r="9702" spans="1:11" x14ac:dyDescent="0.2">
      <c r="A9702"/>
      <c r="B9702"/>
      <c r="C9702"/>
      <c r="D9702"/>
      <c r="E9702"/>
      <c r="F9702"/>
      <c r="G9702"/>
      <c r="H9702"/>
      <c r="I9702"/>
      <c r="J9702"/>
      <c r="K9702"/>
    </row>
    <row r="9703" spans="1:11" x14ac:dyDescent="0.2">
      <c r="A9703"/>
      <c r="B9703"/>
      <c r="C9703"/>
      <c r="D9703"/>
      <c r="E9703"/>
      <c r="F9703"/>
      <c r="G9703"/>
      <c r="H9703"/>
      <c r="I9703"/>
      <c r="J9703"/>
      <c r="K9703"/>
    </row>
    <row r="9704" spans="1:11" x14ac:dyDescent="0.2">
      <c r="A9704"/>
      <c r="B9704"/>
      <c r="C9704"/>
      <c r="D9704"/>
      <c r="E9704"/>
      <c r="F9704"/>
      <c r="G9704"/>
      <c r="H9704"/>
      <c r="I9704"/>
      <c r="J9704"/>
      <c r="K9704"/>
    </row>
    <row r="9705" spans="1:11" x14ac:dyDescent="0.2">
      <c r="A9705"/>
      <c r="B9705"/>
      <c r="C9705"/>
      <c r="D9705"/>
      <c r="E9705"/>
      <c r="F9705"/>
      <c r="G9705"/>
      <c r="H9705"/>
      <c r="I9705"/>
      <c r="J9705"/>
      <c r="K9705"/>
    </row>
    <row r="9706" spans="1:11" x14ac:dyDescent="0.2">
      <c r="A9706"/>
      <c r="B9706"/>
      <c r="C9706"/>
      <c r="D9706"/>
      <c r="E9706"/>
      <c r="F9706"/>
      <c r="G9706"/>
      <c r="H9706"/>
      <c r="I9706"/>
      <c r="J9706"/>
      <c r="K9706"/>
    </row>
    <row r="9707" spans="1:11" x14ac:dyDescent="0.2">
      <c r="A9707"/>
      <c r="B9707"/>
      <c r="C9707"/>
      <c r="D9707"/>
      <c r="E9707"/>
      <c r="F9707"/>
      <c r="G9707"/>
      <c r="H9707"/>
      <c r="I9707"/>
      <c r="J9707"/>
      <c r="K9707"/>
    </row>
    <row r="9708" spans="1:11" x14ac:dyDescent="0.2">
      <c r="A9708"/>
      <c r="B9708"/>
      <c r="C9708"/>
      <c r="D9708"/>
      <c r="E9708"/>
      <c r="F9708"/>
      <c r="G9708"/>
      <c r="H9708"/>
      <c r="I9708"/>
      <c r="J9708"/>
      <c r="K9708"/>
    </row>
    <row r="9709" spans="1:11" x14ac:dyDescent="0.2">
      <c r="A9709"/>
      <c r="B9709"/>
      <c r="C9709"/>
      <c r="D9709"/>
      <c r="E9709"/>
      <c r="F9709"/>
      <c r="G9709"/>
      <c r="H9709"/>
      <c r="I9709"/>
      <c r="J9709"/>
      <c r="K9709"/>
    </row>
    <row r="9710" spans="1:11" x14ac:dyDescent="0.2">
      <c r="A9710"/>
      <c r="B9710"/>
      <c r="C9710"/>
      <c r="D9710"/>
      <c r="E9710"/>
      <c r="F9710"/>
      <c r="G9710"/>
      <c r="H9710"/>
      <c r="I9710"/>
      <c r="J9710"/>
      <c r="K9710"/>
    </row>
    <row r="9711" spans="1:11" x14ac:dyDescent="0.2">
      <c r="A9711"/>
      <c r="B9711"/>
      <c r="C9711"/>
      <c r="D9711"/>
      <c r="E9711"/>
      <c r="F9711"/>
      <c r="G9711"/>
      <c r="H9711"/>
      <c r="I9711"/>
      <c r="J9711"/>
      <c r="K9711"/>
    </row>
    <row r="9712" spans="1:11" x14ac:dyDescent="0.2">
      <c r="A9712"/>
      <c r="B9712"/>
      <c r="C9712"/>
      <c r="D9712"/>
      <c r="E9712"/>
      <c r="F9712"/>
      <c r="G9712"/>
      <c r="H9712"/>
      <c r="I9712"/>
      <c r="J9712"/>
      <c r="K9712"/>
    </row>
    <row r="9713" spans="1:11" x14ac:dyDescent="0.2">
      <c r="A9713"/>
      <c r="B9713"/>
      <c r="C9713"/>
      <c r="D9713"/>
      <c r="E9713"/>
      <c r="F9713"/>
      <c r="G9713"/>
      <c r="H9713"/>
      <c r="I9713"/>
      <c r="J9713"/>
      <c r="K9713"/>
    </row>
    <row r="9714" spans="1:11" x14ac:dyDescent="0.2">
      <c r="A9714"/>
      <c r="B9714"/>
      <c r="C9714"/>
      <c r="D9714"/>
      <c r="E9714"/>
      <c r="F9714"/>
      <c r="G9714"/>
      <c r="H9714"/>
      <c r="I9714"/>
      <c r="J9714"/>
      <c r="K9714"/>
    </row>
    <row r="9715" spans="1:11" x14ac:dyDescent="0.2">
      <c r="A9715"/>
      <c r="B9715"/>
      <c r="C9715"/>
      <c r="D9715"/>
      <c r="E9715"/>
      <c r="F9715"/>
      <c r="G9715"/>
      <c r="H9715"/>
      <c r="I9715"/>
      <c r="J9715"/>
      <c r="K9715"/>
    </row>
    <row r="9716" spans="1:11" x14ac:dyDescent="0.2">
      <c r="A9716"/>
      <c r="B9716"/>
      <c r="C9716"/>
      <c r="D9716"/>
      <c r="E9716"/>
      <c r="F9716"/>
      <c r="G9716"/>
      <c r="H9716"/>
      <c r="I9716"/>
      <c r="J9716"/>
      <c r="K9716"/>
    </row>
    <row r="9717" spans="1:11" x14ac:dyDescent="0.2">
      <c r="A9717"/>
      <c r="B9717"/>
      <c r="C9717"/>
      <c r="D9717"/>
      <c r="E9717"/>
      <c r="F9717"/>
      <c r="G9717"/>
      <c r="H9717"/>
      <c r="I9717"/>
      <c r="J9717"/>
      <c r="K9717"/>
    </row>
    <row r="9718" spans="1:11" x14ac:dyDescent="0.2">
      <c r="A9718"/>
      <c r="B9718"/>
      <c r="C9718"/>
      <c r="D9718"/>
      <c r="E9718"/>
      <c r="F9718"/>
      <c r="G9718"/>
      <c r="H9718"/>
      <c r="I9718"/>
      <c r="J9718"/>
      <c r="K9718"/>
    </row>
    <row r="9719" spans="1:11" x14ac:dyDescent="0.2">
      <c r="A9719"/>
      <c r="B9719"/>
      <c r="C9719"/>
      <c r="D9719"/>
      <c r="E9719"/>
      <c r="F9719"/>
      <c r="G9719"/>
      <c r="H9719"/>
      <c r="I9719"/>
      <c r="J9719"/>
      <c r="K9719"/>
    </row>
    <row r="9720" spans="1:11" x14ac:dyDescent="0.2">
      <c r="A9720"/>
      <c r="B9720"/>
      <c r="C9720"/>
      <c r="D9720"/>
      <c r="E9720"/>
      <c r="F9720"/>
      <c r="G9720"/>
      <c r="H9720"/>
      <c r="I9720"/>
      <c r="J9720"/>
      <c r="K9720"/>
    </row>
    <row r="9721" spans="1:11" x14ac:dyDescent="0.2">
      <c r="A9721"/>
      <c r="B9721"/>
      <c r="C9721"/>
      <c r="D9721"/>
      <c r="E9721"/>
      <c r="F9721"/>
      <c r="G9721"/>
      <c r="H9721"/>
      <c r="I9721"/>
      <c r="J9721"/>
      <c r="K9721"/>
    </row>
    <row r="9722" spans="1:11" x14ac:dyDescent="0.2">
      <c r="A9722"/>
      <c r="B9722"/>
      <c r="C9722"/>
      <c r="D9722"/>
      <c r="E9722"/>
      <c r="F9722"/>
      <c r="G9722"/>
      <c r="H9722"/>
      <c r="I9722"/>
      <c r="J9722"/>
      <c r="K9722"/>
    </row>
    <row r="9723" spans="1:11" x14ac:dyDescent="0.2">
      <c r="A9723"/>
      <c r="B9723"/>
      <c r="C9723"/>
      <c r="D9723"/>
      <c r="E9723"/>
      <c r="F9723"/>
      <c r="G9723"/>
      <c r="H9723"/>
      <c r="I9723"/>
      <c r="J9723"/>
      <c r="K9723"/>
    </row>
    <row r="9724" spans="1:11" x14ac:dyDescent="0.2">
      <c r="A9724"/>
      <c r="B9724"/>
      <c r="C9724"/>
      <c r="D9724"/>
      <c r="E9724"/>
      <c r="F9724"/>
      <c r="G9724"/>
      <c r="H9724"/>
      <c r="I9724"/>
      <c r="J9724"/>
      <c r="K9724"/>
    </row>
    <row r="9725" spans="1:11" x14ac:dyDescent="0.2">
      <c r="A9725"/>
      <c r="B9725"/>
      <c r="C9725"/>
      <c r="D9725"/>
      <c r="E9725"/>
      <c r="F9725"/>
      <c r="G9725"/>
      <c r="H9725"/>
      <c r="I9725"/>
      <c r="J9725"/>
      <c r="K9725"/>
    </row>
    <row r="9726" spans="1:11" x14ac:dyDescent="0.2">
      <c r="A9726"/>
      <c r="B9726"/>
      <c r="C9726"/>
      <c r="D9726"/>
      <c r="E9726"/>
      <c r="F9726"/>
      <c r="G9726"/>
      <c r="H9726"/>
      <c r="I9726"/>
      <c r="J9726"/>
      <c r="K9726"/>
    </row>
    <row r="9727" spans="1:11" x14ac:dyDescent="0.2">
      <c r="A9727"/>
      <c r="B9727"/>
      <c r="C9727"/>
      <c r="D9727"/>
      <c r="E9727"/>
      <c r="F9727"/>
      <c r="G9727"/>
      <c r="H9727"/>
      <c r="I9727"/>
      <c r="J9727"/>
      <c r="K9727"/>
    </row>
    <row r="9728" spans="1:11" x14ac:dyDescent="0.2">
      <c r="A9728"/>
      <c r="B9728"/>
      <c r="C9728"/>
      <c r="D9728"/>
      <c r="E9728"/>
      <c r="F9728"/>
      <c r="G9728"/>
      <c r="H9728"/>
      <c r="I9728"/>
      <c r="J9728"/>
      <c r="K9728"/>
    </row>
    <row r="9729" spans="1:11" x14ac:dyDescent="0.2">
      <c r="A9729"/>
      <c r="B9729"/>
      <c r="C9729"/>
      <c r="D9729"/>
      <c r="E9729"/>
      <c r="F9729"/>
      <c r="G9729"/>
      <c r="H9729"/>
      <c r="I9729"/>
      <c r="J9729"/>
      <c r="K9729"/>
    </row>
    <row r="9730" spans="1:11" x14ac:dyDescent="0.2">
      <c r="A9730"/>
      <c r="B9730"/>
      <c r="C9730"/>
      <c r="D9730"/>
      <c r="E9730"/>
      <c r="F9730"/>
      <c r="G9730"/>
      <c r="H9730"/>
      <c r="I9730"/>
      <c r="J9730"/>
      <c r="K9730"/>
    </row>
    <row r="9731" spans="1:11" x14ac:dyDescent="0.2">
      <c r="A9731"/>
      <c r="B9731"/>
      <c r="C9731"/>
      <c r="D9731"/>
      <c r="E9731"/>
      <c r="F9731"/>
      <c r="G9731"/>
      <c r="H9731"/>
      <c r="I9731"/>
      <c r="J9731"/>
      <c r="K9731"/>
    </row>
    <row r="9732" spans="1:11" x14ac:dyDescent="0.2">
      <c r="A9732"/>
      <c r="B9732"/>
      <c r="C9732"/>
      <c r="D9732"/>
      <c r="E9732"/>
      <c r="F9732"/>
      <c r="G9732"/>
      <c r="H9732"/>
      <c r="I9732"/>
      <c r="J9732"/>
      <c r="K9732"/>
    </row>
    <row r="9733" spans="1:11" x14ac:dyDescent="0.2">
      <c r="A9733"/>
      <c r="B9733"/>
      <c r="C9733"/>
      <c r="D9733"/>
      <c r="E9733"/>
      <c r="F9733"/>
      <c r="G9733"/>
      <c r="H9733"/>
      <c r="I9733"/>
      <c r="J9733"/>
      <c r="K9733"/>
    </row>
    <row r="9734" spans="1:11" x14ac:dyDescent="0.2">
      <c r="A9734"/>
      <c r="B9734"/>
      <c r="C9734"/>
      <c r="D9734"/>
      <c r="E9734"/>
      <c r="F9734"/>
      <c r="G9734"/>
      <c r="H9734"/>
      <c r="I9734"/>
      <c r="J9734"/>
      <c r="K9734"/>
    </row>
    <row r="9735" spans="1:11" x14ac:dyDescent="0.2">
      <c r="A9735"/>
      <c r="B9735"/>
      <c r="C9735"/>
      <c r="D9735"/>
      <c r="E9735"/>
      <c r="F9735"/>
      <c r="G9735"/>
      <c r="H9735"/>
      <c r="I9735"/>
      <c r="J9735"/>
      <c r="K9735"/>
    </row>
    <row r="9736" spans="1:11" x14ac:dyDescent="0.2">
      <c r="A9736"/>
      <c r="B9736"/>
      <c r="C9736"/>
      <c r="D9736"/>
      <c r="E9736"/>
      <c r="F9736"/>
      <c r="G9736"/>
      <c r="H9736"/>
      <c r="I9736"/>
      <c r="J9736"/>
      <c r="K9736"/>
    </row>
    <row r="9737" spans="1:11" x14ac:dyDescent="0.2">
      <c r="A9737"/>
      <c r="B9737"/>
      <c r="C9737"/>
      <c r="D9737"/>
      <c r="E9737"/>
      <c r="F9737"/>
      <c r="G9737"/>
      <c r="H9737"/>
      <c r="I9737"/>
      <c r="J9737"/>
      <c r="K9737"/>
    </row>
    <row r="9738" spans="1:11" x14ac:dyDescent="0.2">
      <c r="A9738"/>
      <c r="B9738"/>
      <c r="C9738"/>
      <c r="D9738"/>
      <c r="E9738"/>
      <c r="F9738"/>
      <c r="G9738"/>
      <c r="H9738"/>
      <c r="I9738"/>
      <c r="J9738"/>
      <c r="K9738"/>
    </row>
    <row r="9739" spans="1:11" x14ac:dyDescent="0.2">
      <c r="A9739"/>
      <c r="B9739"/>
      <c r="C9739"/>
      <c r="D9739"/>
      <c r="E9739"/>
      <c r="F9739"/>
      <c r="G9739"/>
      <c r="H9739"/>
      <c r="I9739"/>
      <c r="J9739"/>
      <c r="K9739"/>
    </row>
    <row r="9740" spans="1:11" x14ac:dyDescent="0.2">
      <c r="A9740"/>
      <c r="B9740"/>
      <c r="C9740"/>
      <c r="D9740"/>
      <c r="E9740"/>
      <c r="F9740"/>
      <c r="G9740"/>
      <c r="H9740"/>
      <c r="I9740"/>
      <c r="J9740"/>
      <c r="K9740"/>
    </row>
    <row r="9741" spans="1:11" x14ac:dyDescent="0.2">
      <c r="A9741"/>
      <c r="B9741"/>
      <c r="C9741"/>
      <c r="D9741"/>
      <c r="E9741"/>
      <c r="F9741"/>
      <c r="G9741"/>
      <c r="H9741"/>
      <c r="I9741"/>
      <c r="J9741"/>
      <c r="K9741"/>
    </row>
    <row r="9742" spans="1:11" x14ac:dyDescent="0.2">
      <c r="A9742"/>
      <c r="B9742"/>
      <c r="C9742"/>
      <c r="D9742"/>
      <c r="E9742"/>
      <c r="F9742"/>
      <c r="G9742"/>
      <c r="H9742"/>
      <c r="I9742"/>
      <c r="J9742"/>
      <c r="K9742"/>
    </row>
    <row r="9743" spans="1:11" x14ac:dyDescent="0.2">
      <c r="A9743"/>
      <c r="B9743"/>
      <c r="C9743"/>
      <c r="D9743"/>
      <c r="E9743"/>
      <c r="F9743"/>
      <c r="G9743"/>
      <c r="H9743"/>
      <c r="I9743"/>
      <c r="J9743"/>
      <c r="K9743"/>
    </row>
    <row r="9744" spans="1:11" x14ac:dyDescent="0.2">
      <c r="A9744"/>
      <c r="B9744"/>
      <c r="C9744"/>
      <c r="D9744"/>
      <c r="E9744"/>
      <c r="F9744"/>
      <c r="G9744"/>
      <c r="H9744"/>
      <c r="I9744"/>
      <c r="J9744"/>
      <c r="K9744"/>
    </row>
    <row r="9745" spans="1:11" x14ac:dyDescent="0.2">
      <c r="A9745"/>
      <c r="B9745"/>
      <c r="C9745"/>
      <c r="D9745"/>
      <c r="E9745"/>
      <c r="F9745"/>
      <c r="G9745"/>
      <c r="H9745"/>
      <c r="I9745"/>
      <c r="J9745"/>
      <c r="K9745"/>
    </row>
    <row r="9746" spans="1:11" x14ac:dyDescent="0.2">
      <c r="A9746"/>
      <c r="B9746"/>
      <c r="C9746"/>
      <c r="D9746"/>
      <c r="E9746"/>
      <c r="F9746"/>
      <c r="G9746"/>
      <c r="H9746"/>
      <c r="I9746"/>
      <c r="J9746"/>
      <c r="K9746"/>
    </row>
    <row r="9747" spans="1:11" x14ac:dyDescent="0.2">
      <c r="A9747"/>
      <c r="B9747"/>
      <c r="C9747"/>
      <c r="D9747"/>
      <c r="E9747"/>
      <c r="F9747"/>
      <c r="G9747"/>
      <c r="H9747"/>
      <c r="I9747"/>
      <c r="J9747"/>
      <c r="K9747"/>
    </row>
    <row r="9748" spans="1:11" x14ac:dyDescent="0.2">
      <c r="A9748"/>
      <c r="B9748"/>
      <c r="C9748"/>
      <c r="D9748"/>
      <c r="E9748"/>
      <c r="F9748"/>
      <c r="G9748"/>
      <c r="H9748"/>
      <c r="I9748"/>
      <c r="J9748"/>
      <c r="K9748"/>
    </row>
    <row r="9749" spans="1:11" x14ac:dyDescent="0.2">
      <c r="A9749"/>
      <c r="B9749"/>
      <c r="C9749"/>
      <c r="D9749"/>
      <c r="E9749"/>
      <c r="F9749"/>
      <c r="G9749"/>
      <c r="H9749"/>
      <c r="I9749"/>
      <c r="J9749"/>
      <c r="K9749"/>
    </row>
    <row r="9750" spans="1:11" x14ac:dyDescent="0.2">
      <c r="A9750"/>
      <c r="B9750"/>
      <c r="C9750"/>
      <c r="D9750"/>
      <c r="E9750"/>
      <c r="F9750"/>
      <c r="G9750"/>
      <c r="H9750"/>
      <c r="I9750"/>
      <c r="J9750"/>
      <c r="K9750"/>
    </row>
    <row r="9751" spans="1:11" x14ac:dyDescent="0.2">
      <c r="A9751"/>
      <c r="B9751"/>
      <c r="C9751"/>
      <c r="D9751"/>
      <c r="E9751"/>
      <c r="F9751"/>
      <c r="G9751"/>
      <c r="H9751"/>
      <c r="I9751"/>
      <c r="J9751"/>
      <c r="K9751"/>
    </row>
    <row r="9752" spans="1:11" x14ac:dyDescent="0.2">
      <c r="A9752"/>
      <c r="B9752"/>
      <c r="C9752"/>
      <c r="D9752"/>
      <c r="E9752"/>
      <c r="F9752"/>
      <c r="G9752"/>
      <c r="H9752"/>
      <c r="I9752"/>
      <c r="J9752"/>
      <c r="K9752"/>
    </row>
    <row r="9753" spans="1:11" x14ac:dyDescent="0.2">
      <c r="A9753"/>
      <c r="B9753"/>
      <c r="C9753"/>
      <c r="D9753"/>
      <c r="E9753"/>
      <c r="F9753"/>
      <c r="G9753"/>
      <c r="H9753"/>
      <c r="I9753"/>
      <c r="J9753"/>
      <c r="K9753"/>
    </row>
    <row r="9754" spans="1:11" x14ac:dyDescent="0.2">
      <c r="A9754"/>
      <c r="B9754"/>
      <c r="C9754"/>
      <c r="D9754"/>
      <c r="E9754"/>
      <c r="F9754"/>
      <c r="G9754"/>
      <c r="H9754"/>
      <c r="I9754"/>
      <c r="J9754"/>
      <c r="K9754"/>
    </row>
    <row r="9755" spans="1:11" x14ac:dyDescent="0.2">
      <c r="A9755"/>
      <c r="B9755"/>
      <c r="C9755"/>
      <c r="D9755"/>
      <c r="E9755"/>
      <c r="F9755"/>
      <c r="G9755"/>
      <c r="H9755"/>
      <c r="I9755"/>
      <c r="J9755"/>
      <c r="K9755"/>
    </row>
    <row r="9756" spans="1:11" x14ac:dyDescent="0.2">
      <c r="A9756"/>
      <c r="B9756"/>
      <c r="C9756"/>
      <c r="D9756"/>
      <c r="E9756"/>
      <c r="F9756"/>
      <c r="G9756"/>
      <c r="H9756"/>
      <c r="I9756"/>
      <c r="J9756"/>
      <c r="K9756"/>
    </row>
    <row r="9757" spans="1:11" x14ac:dyDescent="0.2">
      <c r="A9757"/>
      <c r="B9757"/>
      <c r="C9757"/>
      <c r="D9757"/>
      <c r="E9757"/>
      <c r="F9757"/>
      <c r="G9757"/>
      <c r="H9757"/>
      <c r="I9757"/>
      <c r="J9757"/>
      <c r="K9757"/>
    </row>
    <row r="9758" spans="1:11" x14ac:dyDescent="0.2">
      <c r="A9758"/>
      <c r="B9758"/>
      <c r="C9758"/>
      <c r="D9758"/>
      <c r="E9758"/>
      <c r="F9758"/>
      <c r="G9758"/>
      <c r="H9758"/>
      <c r="I9758"/>
      <c r="J9758"/>
      <c r="K9758"/>
    </row>
    <row r="9759" spans="1:11" x14ac:dyDescent="0.2">
      <c r="A9759"/>
      <c r="B9759"/>
      <c r="C9759"/>
      <c r="D9759"/>
      <c r="E9759"/>
      <c r="F9759"/>
      <c r="G9759"/>
      <c r="H9759"/>
      <c r="I9759"/>
      <c r="J9759"/>
      <c r="K9759"/>
    </row>
    <row r="9760" spans="1:11" x14ac:dyDescent="0.2">
      <c r="A9760"/>
      <c r="B9760"/>
      <c r="C9760"/>
      <c r="D9760"/>
      <c r="E9760"/>
      <c r="F9760"/>
      <c r="G9760"/>
      <c r="H9760"/>
      <c r="I9760"/>
      <c r="J9760"/>
      <c r="K9760"/>
    </row>
    <row r="9761" spans="1:11" x14ac:dyDescent="0.2">
      <c r="A9761"/>
      <c r="B9761"/>
      <c r="C9761"/>
      <c r="D9761"/>
      <c r="E9761"/>
      <c r="F9761"/>
      <c r="G9761"/>
      <c r="H9761"/>
      <c r="I9761"/>
      <c r="J9761"/>
      <c r="K9761"/>
    </row>
    <row r="9762" spans="1:11" x14ac:dyDescent="0.2">
      <c r="A9762"/>
      <c r="B9762"/>
      <c r="C9762"/>
      <c r="D9762"/>
      <c r="E9762"/>
      <c r="F9762"/>
      <c r="G9762"/>
      <c r="H9762"/>
      <c r="I9762"/>
      <c r="J9762"/>
      <c r="K9762"/>
    </row>
    <row r="9763" spans="1:11" x14ac:dyDescent="0.2">
      <c r="A9763"/>
      <c r="B9763"/>
      <c r="C9763"/>
      <c r="D9763"/>
      <c r="E9763"/>
      <c r="F9763"/>
      <c r="G9763"/>
      <c r="H9763"/>
      <c r="I9763"/>
      <c r="J9763"/>
      <c r="K9763"/>
    </row>
    <row r="9764" spans="1:11" x14ac:dyDescent="0.2">
      <c r="A9764"/>
      <c r="B9764"/>
      <c r="C9764"/>
      <c r="D9764"/>
      <c r="E9764"/>
      <c r="F9764"/>
      <c r="G9764"/>
      <c r="H9764"/>
      <c r="I9764"/>
      <c r="J9764"/>
      <c r="K9764"/>
    </row>
    <row r="9765" spans="1:11" x14ac:dyDescent="0.2">
      <c r="A9765"/>
      <c r="B9765"/>
      <c r="C9765"/>
      <c r="D9765"/>
      <c r="E9765"/>
      <c r="F9765"/>
      <c r="G9765"/>
      <c r="H9765"/>
      <c r="I9765"/>
      <c r="J9765"/>
      <c r="K9765"/>
    </row>
    <row r="9766" spans="1:11" x14ac:dyDescent="0.2">
      <c r="A9766"/>
      <c r="B9766"/>
      <c r="C9766"/>
      <c r="D9766"/>
      <c r="E9766"/>
      <c r="F9766"/>
      <c r="G9766"/>
      <c r="H9766"/>
      <c r="I9766"/>
      <c r="J9766"/>
      <c r="K9766"/>
    </row>
    <row r="9767" spans="1:11" x14ac:dyDescent="0.2">
      <c r="A9767"/>
      <c r="B9767"/>
      <c r="C9767"/>
      <c r="D9767"/>
      <c r="E9767"/>
      <c r="F9767"/>
      <c r="G9767"/>
      <c r="H9767"/>
      <c r="I9767"/>
      <c r="J9767"/>
      <c r="K9767"/>
    </row>
    <row r="9768" spans="1:11" x14ac:dyDescent="0.2">
      <c r="A9768"/>
      <c r="B9768"/>
      <c r="C9768"/>
      <c r="D9768"/>
      <c r="E9768"/>
      <c r="F9768"/>
      <c r="G9768"/>
      <c r="H9768"/>
      <c r="I9768"/>
      <c r="J9768"/>
      <c r="K9768"/>
    </row>
    <row r="9769" spans="1:11" x14ac:dyDescent="0.2">
      <c r="A9769"/>
      <c r="B9769"/>
      <c r="C9769"/>
      <c r="D9769"/>
      <c r="E9769"/>
      <c r="F9769"/>
      <c r="G9769"/>
      <c r="H9769"/>
      <c r="I9769"/>
      <c r="J9769"/>
      <c r="K9769"/>
    </row>
    <row r="9770" spans="1:11" x14ac:dyDescent="0.2">
      <c r="A9770"/>
      <c r="B9770"/>
      <c r="C9770"/>
      <c r="D9770"/>
      <c r="E9770"/>
      <c r="F9770"/>
      <c r="G9770"/>
      <c r="H9770"/>
      <c r="I9770"/>
      <c r="J9770"/>
      <c r="K9770"/>
    </row>
    <row r="9771" spans="1:11" x14ac:dyDescent="0.2">
      <c r="A9771"/>
      <c r="B9771"/>
      <c r="C9771"/>
      <c r="D9771"/>
      <c r="E9771"/>
      <c r="F9771"/>
      <c r="G9771"/>
      <c r="H9771"/>
      <c r="I9771"/>
      <c r="J9771"/>
      <c r="K9771"/>
    </row>
    <row r="9772" spans="1:11" x14ac:dyDescent="0.2">
      <c r="A9772"/>
      <c r="B9772"/>
      <c r="C9772"/>
      <c r="D9772"/>
      <c r="E9772"/>
      <c r="F9772"/>
      <c r="G9772"/>
      <c r="H9772"/>
      <c r="I9772"/>
      <c r="J9772"/>
      <c r="K9772"/>
    </row>
    <row r="9773" spans="1:11" x14ac:dyDescent="0.2">
      <c r="A9773"/>
      <c r="B9773"/>
      <c r="C9773"/>
      <c r="D9773"/>
      <c r="E9773"/>
      <c r="F9773"/>
      <c r="G9773"/>
      <c r="H9773"/>
      <c r="I9773"/>
      <c r="J9773"/>
      <c r="K9773"/>
    </row>
    <row r="9774" spans="1:11" x14ac:dyDescent="0.2">
      <c r="A9774"/>
      <c r="B9774"/>
      <c r="C9774"/>
      <c r="D9774"/>
      <c r="E9774"/>
      <c r="F9774"/>
      <c r="G9774"/>
      <c r="H9774"/>
      <c r="I9774"/>
      <c r="J9774"/>
      <c r="K9774"/>
    </row>
    <row r="9775" spans="1:11" x14ac:dyDescent="0.2">
      <c r="A9775"/>
      <c r="B9775"/>
      <c r="C9775"/>
      <c r="D9775"/>
      <c r="E9775"/>
      <c r="F9775"/>
      <c r="G9775"/>
      <c r="H9775"/>
      <c r="I9775"/>
      <c r="J9775"/>
      <c r="K9775"/>
    </row>
    <row r="9776" spans="1:11" x14ac:dyDescent="0.2">
      <c r="A9776"/>
      <c r="B9776"/>
      <c r="C9776"/>
      <c r="D9776"/>
      <c r="E9776"/>
      <c r="F9776"/>
      <c r="G9776"/>
      <c r="H9776"/>
      <c r="I9776"/>
      <c r="J9776"/>
      <c r="K9776"/>
    </row>
    <row r="9777" spans="1:11" x14ac:dyDescent="0.2">
      <c r="A9777"/>
      <c r="B9777"/>
      <c r="C9777"/>
      <c r="D9777"/>
      <c r="E9777"/>
      <c r="F9777"/>
      <c r="G9777"/>
      <c r="H9777"/>
      <c r="I9777"/>
      <c r="J9777"/>
      <c r="K9777"/>
    </row>
    <row r="9778" spans="1:11" x14ac:dyDescent="0.2">
      <c r="A9778"/>
      <c r="B9778"/>
      <c r="C9778"/>
      <c r="D9778"/>
      <c r="E9778"/>
      <c r="F9778"/>
      <c r="G9778"/>
      <c r="H9778"/>
      <c r="I9778"/>
      <c r="J9778"/>
      <c r="K9778"/>
    </row>
    <row r="9779" spans="1:11" x14ac:dyDescent="0.2">
      <c r="A9779"/>
      <c r="B9779"/>
      <c r="C9779"/>
      <c r="D9779"/>
      <c r="E9779"/>
      <c r="F9779"/>
      <c r="G9779"/>
      <c r="H9779"/>
      <c r="I9779"/>
      <c r="J9779"/>
      <c r="K9779"/>
    </row>
    <row r="9780" spans="1:11" x14ac:dyDescent="0.2">
      <c r="A9780"/>
      <c r="B9780"/>
      <c r="C9780"/>
      <c r="D9780"/>
      <c r="E9780"/>
      <c r="F9780"/>
      <c r="G9780"/>
      <c r="H9780"/>
      <c r="I9780"/>
      <c r="J9780"/>
      <c r="K9780"/>
    </row>
    <row r="9781" spans="1:11" x14ac:dyDescent="0.2">
      <c r="A9781"/>
      <c r="B9781"/>
      <c r="C9781"/>
      <c r="D9781"/>
      <c r="E9781"/>
      <c r="F9781"/>
      <c r="G9781"/>
      <c r="H9781"/>
      <c r="I9781"/>
      <c r="J9781"/>
      <c r="K9781"/>
    </row>
    <row r="9782" spans="1:11" x14ac:dyDescent="0.2">
      <c r="A9782"/>
      <c r="B9782"/>
      <c r="C9782"/>
      <c r="D9782"/>
      <c r="E9782"/>
      <c r="F9782"/>
      <c r="G9782"/>
      <c r="H9782"/>
      <c r="I9782"/>
      <c r="J9782"/>
      <c r="K9782"/>
    </row>
    <row r="9783" spans="1:11" x14ac:dyDescent="0.2">
      <c r="A9783"/>
      <c r="B9783"/>
      <c r="C9783"/>
      <c r="D9783"/>
      <c r="E9783"/>
      <c r="F9783"/>
      <c r="G9783"/>
      <c r="H9783"/>
      <c r="I9783"/>
      <c r="J9783"/>
      <c r="K9783"/>
    </row>
    <row r="9784" spans="1:11" x14ac:dyDescent="0.2">
      <c r="A9784"/>
      <c r="B9784"/>
      <c r="C9784"/>
      <c r="D9784"/>
      <c r="E9784"/>
      <c r="F9784"/>
      <c r="G9784"/>
      <c r="H9784"/>
      <c r="I9784"/>
      <c r="J9784"/>
      <c r="K9784"/>
    </row>
    <row r="9785" spans="1:11" x14ac:dyDescent="0.2">
      <c r="A9785"/>
      <c r="B9785"/>
      <c r="C9785"/>
      <c r="D9785"/>
      <c r="E9785"/>
      <c r="F9785"/>
      <c r="G9785"/>
      <c r="H9785"/>
      <c r="I9785"/>
      <c r="J9785"/>
      <c r="K9785"/>
    </row>
    <row r="9786" spans="1:11" x14ac:dyDescent="0.2">
      <c r="A9786"/>
      <c r="B9786"/>
      <c r="C9786"/>
      <c r="D9786"/>
      <c r="E9786"/>
      <c r="F9786"/>
      <c r="G9786"/>
      <c r="H9786"/>
      <c r="I9786"/>
      <c r="J9786"/>
      <c r="K9786"/>
    </row>
    <row r="9787" spans="1:11" x14ac:dyDescent="0.2">
      <c r="A9787"/>
      <c r="B9787"/>
      <c r="C9787"/>
      <c r="D9787"/>
      <c r="E9787"/>
      <c r="F9787"/>
      <c r="G9787"/>
      <c r="H9787"/>
      <c r="I9787"/>
      <c r="J9787"/>
      <c r="K9787"/>
    </row>
    <row r="9788" spans="1:11" x14ac:dyDescent="0.2">
      <c r="A9788"/>
      <c r="B9788"/>
      <c r="C9788"/>
      <c r="D9788"/>
      <c r="E9788"/>
      <c r="F9788"/>
      <c r="G9788"/>
      <c r="H9788"/>
      <c r="I9788"/>
      <c r="J9788"/>
      <c r="K9788"/>
    </row>
    <row r="9789" spans="1:11" x14ac:dyDescent="0.2">
      <c r="A9789"/>
      <c r="B9789"/>
      <c r="C9789"/>
      <c r="D9789"/>
      <c r="E9789"/>
      <c r="F9789"/>
      <c r="G9789"/>
      <c r="H9789"/>
      <c r="I9789"/>
      <c r="J9789"/>
      <c r="K9789"/>
    </row>
    <row r="9790" spans="1:11" x14ac:dyDescent="0.2">
      <c r="A9790"/>
      <c r="B9790"/>
      <c r="C9790"/>
      <c r="D9790"/>
      <c r="E9790"/>
      <c r="F9790"/>
      <c r="G9790"/>
      <c r="H9790"/>
      <c r="I9790"/>
      <c r="J9790"/>
      <c r="K9790"/>
    </row>
    <row r="9791" spans="1:11" x14ac:dyDescent="0.2">
      <c r="A9791"/>
      <c r="B9791"/>
      <c r="C9791"/>
      <c r="D9791"/>
      <c r="E9791"/>
      <c r="F9791"/>
      <c r="G9791"/>
      <c r="H9791"/>
      <c r="I9791"/>
      <c r="J9791"/>
      <c r="K9791"/>
    </row>
    <row r="9792" spans="1:11" x14ac:dyDescent="0.2">
      <c r="A9792"/>
      <c r="B9792"/>
      <c r="C9792"/>
      <c r="D9792"/>
      <c r="E9792"/>
      <c r="F9792"/>
      <c r="G9792"/>
      <c r="H9792"/>
      <c r="I9792"/>
      <c r="J9792"/>
      <c r="K9792"/>
    </row>
    <row r="9793" spans="1:11" x14ac:dyDescent="0.2">
      <c r="A9793"/>
      <c r="B9793"/>
      <c r="C9793"/>
      <c r="D9793"/>
      <c r="E9793"/>
      <c r="F9793"/>
      <c r="G9793"/>
      <c r="H9793"/>
      <c r="I9793"/>
      <c r="J9793"/>
      <c r="K9793"/>
    </row>
    <row r="9794" spans="1:11" x14ac:dyDescent="0.2">
      <c r="A9794"/>
      <c r="B9794"/>
      <c r="C9794"/>
      <c r="D9794"/>
      <c r="E9794"/>
      <c r="F9794"/>
      <c r="G9794"/>
      <c r="H9794"/>
      <c r="I9794"/>
      <c r="J9794"/>
      <c r="K9794"/>
    </row>
    <row r="9795" spans="1:11" x14ac:dyDescent="0.2">
      <c r="A9795"/>
      <c r="B9795"/>
      <c r="C9795"/>
      <c r="D9795"/>
      <c r="E9795"/>
      <c r="F9795"/>
      <c r="G9795"/>
      <c r="H9795"/>
      <c r="I9795"/>
      <c r="J9795"/>
      <c r="K9795"/>
    </row>
    <row r="9796" spans="1:11" x14ac:dyDescent="0.2">
      <c r="A9796"/>
      <c r="B9796"/>
      <c r="C9796"/>
      <c r="D9796"/>
      <c r="E9796"/>
      <c r="F9796"/>
      <c r="G9796"/>
      <c r="H9796"/>
      <c r="I9796"/>
      <c r="J9796"/>
      <c r="K9796"/>
    </row>
    <row r="9797" spans="1:11" x14ac:dyDescent="0.2">
      <c r="A9797"/>
      <c r="B9797"/>
      <c r="C9797"/>
      <c r="D9797"/>
      <c r="E9797"/>
      <c r="F9797"/>
      <c r="G9797"/>
      <c r="H9797"/>
      <c r="I9797"/>
      <c r="J9797"/>
      <c r="K9797"/>
    </row>
    <row r="9798" spans="1:11" x14ac:dyDescent="0.2">
      <c r="A9798"/>
      <c r="B9798"/>
      <c r="C9798"/>
      <c r="D9798"/>
      <c r="E9798"/>
      <c r="F9798"/>
      <c r="G9798"/>
      <c r="H9798"/>
      <c r="I9798"/>
      <c r="J9798"/>
      <c r="K9798"/>
    </row>
    <row r="9799" spans="1:11" x14ac:dyDescent="0.2">
      <c r="A9799"/>
      <c r="B9799"/>
      <c r="C9799"/>
      <c r="D9799"/>
      <c r="E9799"/>
      <c r="F9799"/>
      <c r="G9799"/>
      <c r="H9799"/>
      <c r="I9799"/>
      <c r="J9799"/>
      <c r="K9799"/>
    </row>
    <row r="9800" spans="1:11" x14ac:dyDescent="0.2">
      <c r="A9800"/>
      <c r="B9800"/>
      <c r="C9800"/>
      <c r="D9800"/>
      <c r="E9800"/>
      <c r="F9800"/>
      <c r="G9800"/>
      <c r="H9800"/>
      <c r="I9800"/>
      <c r="J9800"/>
      <c r="K9800"/>
    </row>
    <row r="9801" spans="1:11" x14ac:dyDescent="0.2">
      <c r="A9801"/>
      <c r="B9801"/>
      <c r="C9801"/>
      <c r="D9801"/>
      <c r="E9801"/>
      <c r="F9801"/>
      <c r="G9801"/>
      <c r="H9801"/>
      <c r="I9801"/>
      <c r="J9801"/>
      <c r="K9801"/>
    </row>
    <row r="9802" spans="1:11" x14ac:dyDescent="0.2">
      <c r="A9802"/>
      <c r="B9802"/>
      <c r="C9802"/>
      <c r="D9802"/>
      <c r="E9802"/>
      <c r="F9802"/>
      <c r="G9802"/>
      <c r="H9802"/>
      <c r="I9802"/>
      <c r="J9802"/>
      <c r="K9802"/>
    </row>
    <row r="9803" spans="1:11" x14ac:dyDescent="0.2">
      <c r="A9803"/>
      <c r="B9803"/>
      <c r="C9803"/>
      <c r="D9803"/>
      <c r="E9803"/>
      <c r="F9803"/>
      <c r="G9803"/>
      <c r="H9803"/>
      <c r="I9803"/>
      <c r="J9803"/>
      <c r="K9803"/>
    </row>
    <row r="9804" spans="1:11" x14ac:dyDescent="0.2">
      <c r="A9804"/>
      <c r="B9804"/>
      <c r="C9804"/>
      <c r="D9804"/>
      <c r="E9804"/>
      <c r="F9804"/>
      <c r="G9804"/>
      <c r="H9804"/>
      <c r="I9804"/>
      <c r="J9804"/>
      <c r="K9804"/>
    </row>
    <row r="9805" spans="1:11" x14ac:dyDescent="0.2">
      <c r="A9805"/>
      <c r="B9805"/>
      <c r="C9805"/>
      <c r="D9805"/>
      <c r="E9805"/>
      <c r="F9805"/>
      <c r="G9805"/>
      <c r="H9805"/>
      <c r="I9805"/>
      <c r="J9805"/>
      <c r="K9805"/>
    </row>
    <row r="9806" spans="1:11" x14ac:dyDescent="0.2">
      <c r="A9806"/>
      <c r="B9806"/>
      <c r="C9806"/>
      <c r="D9806"/>
      <c r="E9806"/>
      <c r="F9806"/>
      <c r="G9806"/>
      <c r="H9806"/>
      <c r="I9806"/>
      <c r="J9806"/>
      <c r="K9806"/>
    </row>
    <row r="9807" spans="1:11" x14ac:dyDescent="0.2">
      <c r="A9807"/>
      <c r="B9807"/>
      <c r="C9807"/>
      <c r="D9807"/>
      <c r="E9807"/>
      <c r="F9807"/>
      <c r="G9807"/>
      <c r="H9807"/>
      <c r="I9807"/>
      <c r="J9807"/>
      <c r="K9807"/>
    </row>
    <row r="9808" spans="1:11" x14ac:dyDescent="0.2">
      <c r="A9808"/>
      <c r="B9808"/>
      <c r="C9808"/>
      <c r="D9808"/>
      <c r="E9808"/>
      <c r="F9808"/>
      <c r="G9808"/>
      <c r="H9808"/>
      <c r="I9808"/>
      <c r="J9808"/>
      <c r="K9808"/>
    </row>
    <row r="9809" spans="1:11" x14ac:dyDescent="0.2">
      <c r="A9809"/>
      <c r="B9809"/>
      <c r="C9809"/>
      <c r="D9809"/>
      <c r="E9809"/>
      <c r="F9809"/>
      <c r="G9809"/>
      <c r="H9809"/>
      <c r="I9809"/>
      <c r="J9809"/>
      <c r="K9809"/>
    </row>
    <row r="9810" spans="1:11" x14ac:dyDescent="0.2">
      <c r="A9810"/>
      <c r="B9810"/>
      <c r="C9810"/>
      <c r="D9810"/>
      <c r="E9810"/>
      <c r="F9810"/>
      <c r="G9810"/>
      <c r="H9810"/>
      <c r="I9810"/>
      <c r="J9810"/>
      <c r="K9810"/>
    </row>
    <row r="9811" spans="1:11" x14ac:dyDescent="0.2">
      <c r="A9811"/>
      <c r="B9811"/>
      <c r="C9811"/>
      <c r="D9811"/>
      <c r="E9811"/>
      <c r="F9811"/>
      <c r="G9811"/>
      <c r="H9811"/>
      <c r="I9811"/>
      <c r="J9811"/>
      <c r="K9811"/>
    </row>
    <row r="9812" spans="1:11" x14ac:dyDescent="0.2">
      <c r="A9812"/>
      <c r="B9812"/>
      <c r="C9812"/>
      <c r="D9812"/>
      <c r="E9812"/>
      <c r="F9812"/>
      <c r="G9812"/>
      <c r="H9812"/>
      <c r="I9812"/>
      <c r="J9812"/>
      <c r="K9812"/>
    </row>
    <row r="9813" spans="1:11" x14ac:dyDescent="0.2">
      <c r="A9813"/>
      <c r="B9813"/>
      <c r="C9813"/>
      <c r="D9813"/>
      <c r="E9813"/>
      <c r="F9813"/>
      <c r="G9813"/>
      <c r="H9813"/>
      <c r="I9813"/>
      <c r="J9813"/>
      <c r="K9813"/>
    </row>
    <row r="9814" spans="1:11" x14ac:dyDescent="0.2">
      <c r="A9814"/>
      <c r="B9814"/>
      <c r="C9814"/>
      <c r="D9814"/>
      <c r="E9814"/>
      <c r="F9814"/>
      <c r="G9814"/>
      <c r="H9814"/>
      <c r="I9814"/>
      <c r="J9814"/>
      <c r="K9814"/>
    </row>
    <row r="9815" spans="1:11" x14ac:dyDescent="0.2">
      <c r="A9815"/>
      <c r="B9815"/>
      <c r="C9815"/>
      <c r="D9815"/>
      <c r="E9815"/>
      <c r="F9815"/>
      <c r="G9815"/>
      <c r="H9815"/>
      <c r="I9815"/>
      <c r="J9815"/>
      <c r="K9815"/>
    </row>
    <row r="9816" spans="1:11" x14ac:dyDescent="0.2">
      <c r="A9816"/>
      <c r="B9816"/>
      <c r="C9816"/>
      <c r="D9816"/>
      <c r="E9816"/>
      <c r="F9816"/>
      <c r="G9816"/>
      <c r="H9816"/>
      <c r="I9816"/>
      <c r="J9816"/>
      <c r="K9816"/>
    </row>
    <row r="9817" spans="1:11" x14ac:dyDescent="0.2">
      <c r="A9817"/>
      <c r="B9817"/>
      <c r="C9817"/>
      <c r="D9817"/>
      <c r="E9817"/>
      <c r="F9817"/>
      <c r="G9817"/>
      <c r="H9817"/>
      <c r="I9817"/>
      <c r="J9817"/>
      <c r="K9817"/>
    </row>
    <row r="9818" spans="1:11" x14ac:dyDescent="0.2">
      <c r="A9818"/>
      <c r="B9818"/>
      <c r="C9818"/>
      <c r="D9818"/>
      <c r="E9818"/>
      <c r="F9818"/>
      <c r="G9818"/>
      <c r="H9818"/>
      <c r="I9818"/>
      <c r="J9818"/>
      <c r="K9818"/>
    </row>
    <row r="9819" spans="1:11" x14ac:dyDescent="0.2">
      <c r="A9819"/>
      <c r="B9819"/>
      <c r="C9819"/>
      <c r="D9819"/>
      <c r="E9819"/>
      <c r="F9819"/>
      <c r="G9819"/>
      <c r="H9819"/>
      <c r="I9819"/>
      <c r="J9819"/>
      <c r="K9819"/>
    </row>
    <row r="9820" spans="1:11" x14ac:dyDescent="0.2">
      <c r="A9820"/>
      <c r="B9820"/>
      <c r="C9820"/>
      <c r="D9820"/>
      <c r="E9820"/>
      <c r="F9820"/>
      <c r="G9820"/>
      <c r="H9820"/>
      <c r="I9820"/>
      <c r="J9820"/>
      <c r="K9820"/>
    </row>
    <row r="9821" spans="1:11" x14ac:dyDescent="0.2">
      <c r="A9821"/>
      <c r="B9821"/>
      <c r="C9821"/>
      <c r="D9821"/>
      <c r="E9821"/>
      <c r="F9821"/>
      <c r="G9821"/>
      <c r="H9821"/>
      <c r="I9821"/>
      <c r="J9821"/>
      <c r="K9821"/>
    </row>
    <row r="9822" spans="1:11" x14ac:dyDescent="0.2">
      <c r="A9822"/>
      <c r="B9822"/>
      <c r="C9822"/>
      <c r="D9822"/>
      <c r="E9822"/>
      <c r="F9822"/>
      <c r="G9822"/>
      <c r="H9822"/>
      <c r="I9822"/>
      <c r="J9822"/>
      <c r="K9822"/>
    </row>
    <row r="9823" spans="1:11" x14ac:dyDescent="0.2">
      <c r="A9823"/>
      <c r="B9823"/>
      <c r="C9823"/>
      <c r="D9823"/>
      <c r="E9823"/>
      <c r="F9823"/>
      <c r="G9823"/>
      <c r="H9823"/>
      <c r="I9823"/>
      <c r="J9823"/>
      <c r="K9823"/>
    </row>
    <row r="9824" spans="1:11" x14ac:dyDescent="0.2">
      <c r="A9824"/>
      <c r="B9824"/>
      <c r="C9824"/>
      <c r="D9824"/>
      <c r="E9824"/>
      <c r="F9824"/>
      <c r="G9824"/>
      <c r="H9824"/>
      <c r="I9824"/>
      <c r="J9824"/>
      <c r="K9824"/>
    </row>
    <row r="9825" spans="1:11" x14ac:dyDescent="0.2">
      <c r="A9825"/>
      <c r="B9825"/>
      <c r="C9825"/>
      <c r="D9825"/>
      <c r="E9825"/>
      <c r="F9825"/>
      <c r="G9825"/>
      <c r="H9825"/>
      <c r="I9825"/>
      <c r="J9825"/>
      <c r="K9825"/>
    </row>
    <row r="9826" spans="1:11" x14ac:dyDescent="0.2">
      <c r="A9826"/>
      <c r="B9826"/>
      <c r="C9826"/>
      <c r="D9826"/>
      <c r="E9826"/>
      <c r="F9826"/>
      <c r="G9826"/>
      <c r="H9826"/>
      <c r="I9826"/>
      <c r="J9826"/>
      <c r="K9826"/>
    </row>
    <row r="9827" spans="1:11" x14ac:dyDescent="0.2">
      <c r="A9827"/>
      <c r="B9827"/>
      <c r="C9827"/>
      <c r="D9827"/>
      <c r="E9827"/>
      <c r="F9827"/>
      <c r="G9827"/>
      <c r="H9827"/>
      <c r="I9827"/>
      <c r="J9827"/>
      <c r="K9827"/>
    </row>
    <row r="9828" spans="1:11" x14ac:dyDescent="0.2">
      <c r="A9828"/>
      <c r="B9828"/>
      <c r="C9828"/>
      <c r="D9828"/>
      <c r="E9828"/>
      <c r="F9828"/>
      <c r="G9828"/>
      <c r="H9828"/>
      <c r="I9828"/>
      <c r="J9828"/>
      <c r="K9828"/>
    </row>
    <row r="9829" spans="1:11" x14ac:dyDescent="0.2">
      <c r="A9829"/>
      <c r="B9829"/>
      <c r="C9829"/>
      <c r="D9829"/>
      <c r="E9829"/>
      <c r="F9829"/>
      <c r="G9829"/>
      <c r="H9829"/>
      <c r="I9829"/>
      <c r="J9829"/>
      <c r="K9829"/>
    </row>
    <row r="9830" spans="1:11" x14ac:dyDescent="0.2">
      <c r="A9830"/>
      <c r="B9830"/>
      <c r="C9830"/>
      <c r="D9830"/>
      <c r="E9830"/>
      <c r="F9830"/>
      <c r="G9830"/>
      <c r="H9830"/>
      <c r="I9830"/>
      <c r="J9830"/>
      <c r="K9830"/>
    </row>
    <row r="9831" spans="1:11" x14ac:dyDescent="0.2">
      <c r="A9831"/>
      <c r="B9831"/>
      <c r="C9831"/>
      <c r="D9831"/>
      <c r="E9831"/>
      <c r="F9831"/>
      <c r="G9831"/>
      <c r="H9831"/>
      <c r="I9831"/>
      <c r="J9831"/>
      <c r="K9831"/>
    </row>
    <row r="9832" spans="1:11" x14ac:dyDescent="0.2">
      <c r="A9832"/>
      <c r="B9832"/>
      <c r="C9832"/>
      <c r="D9832"/>
      <c r="E9832"/>
      <c r="F9832"/>
      <c r="G9832"/>
      <c r="H9832"/>
      <c r="I9832"/>
      <c r="J9832"/>
      <c r="K9832"/>
    </row>
    <row r="9833" spans="1:11" x14ac:dyDescent="0.2">
      <c r="A9833"/>
      <c r="B9833"/>
      <c r="C9833"/>
      <c r="D9833"/>
      <c r="E9833"/>
      <c r="F9833"/>
      <c r="G9833"/>
      <c r="H9833"/>
      <c r="I9833"/>
      <c r="J9833"/>
      <c r="K9833"/>
    </row>
    <row r="9834" spans="1:11" x14ac:dyDescent="0.2">
      <c r="A9834"/>
      <c r="B9834"/>
      <c r="C9834"/>
      <c r="D9834"/>
      <c r="E9834"/>
      <c r="F9834"/>
      <c r="G9834"/>
      <c r="H9834"/>
      <c r="I9834"/>
      <c r="J9834"/>
      <c r="K9834"/>
    </row>
    <row r="9835" spans="1:11" x14ac:dyDescent="0.2">
      <c r="A9835"/>
      <c r="B9835"/>
      <c r="C9835"/>
      <c r="D9835"/>
      <c r="E9835"/>
      <c r="F9835"/>
      <c r="G9835"/>
      <c r="H9835"/>
      <c r="I9835"/>
      <c r="J9835"/>
      <c r="K9835"/>
    </row>
    <row r="9836" spans="1:11" x14ac:dyDescent="0.2">
      <c r="A9836"/>
      <c r="B9836"/>
      <c r="C9836"/>
      <c r="D9836"/>
      <c r="E9836"/>
      <c r="F9836"/>
      <c r="G9836"/>
      <c r="H9836"/>
      <c r="I9836"/>
      <c r="J9836"/>
      <c r="K9836"/>
    </row>
    <row r="9837" spans="1:11" x14ac:dyDescent="0.2">
      <c r="A9837"/>
      <c r="B9837"/>
      <c r="C9837"/>
      <c r="D9837"/>
      <c r="E9837"/>
      <c r="F9837"/>
      <c r="G9837"/>
      <c r="H9837"/>
      <c r="I9837"/>
      <c r="J9837"/>
      <c r="K9837"/>
    </row>
    <row r="9838" spans="1:11" x14ac:dyDescent="0.2">
      <c r="A9838"/>
      <c r="B9838"/>
      <c r="C9838"/>
      <c r="D9838"/>
      <c r="E9838"/>
      <c r="F9838"/>
      <c r="G9838"/>
      <c r="H9838"/>
      <c r="I9838"/>
      <c r="J9838"/>
      <c r="K9838"/>
    </row>
    <row r="9839" spans="1:11" x14ac:dyDescent="0.2">
      <c r="A9839"/>
      <c r="B9839"/>
      <c r="C9839"/>
      <c r="D9839"/>
      <c r="E9839"/>
      <c r="F9839"/>
      <c r="G9839"/>
      <c r="H9839"/>
      <c r="I9839"/>
      <c r="J9839"/>
      <c r="K9839"/>
    </row>
    <row r="9840" spans="1:11" x14ac:dyDescent="0.2">
      <c r="A9840"/>
      <c r="B9840"/>
      <c r="C9840"/>
      <c r="D9840"/>
      <c r="E9840"/>
      <c r="F9840"/>
      <c r="G9840"/>
      <c r="H9840"/>
      <c r="I9840"/>
      <c r="J9840"/>
      <c r="K9840"/>
    </row>
    <row r="9841" spans="1:11" x14ac:dyDescent="0.2">
      <c r="A9841"/>
      <c r="B9841"/>
      <c r="C9841"/>
      <c r="D9841"/>
      <c r="E9841"/>
      <c r="F9841"/>
      <c r="G9841"/>
      <c r="H9841"/>
      <c r="I9841"/>
      <c r="J9841"/>
      <c r="K9841"/>
    </row>
    <row r="9842" spans="1:11" x14ac:dyDescent="0.2">
      <c r="A9842"/>
      <c r="B9842"/>
      <c r="C9842"/>
      <c r="D9842"/>
      <c r="E9842"/>
      <c r="F9842"/>
      <c r="G9842"/>
      <c r="H9842"/>
      <c r="I9842"/>
      <c r="J9842"/>
      <c r="K9842"/>
    </row>
    <row r="9843" spans="1:11" x14ac:dyDescent="0.2">
      <c r="A9843"/>
      <c r="B9843"/>
      <c r="C9843"/>
      <c r="D9843"/>
      <c r="E9843"/>
      <c r="F9843"/>
      <c r="G9843"/>
      <c r="H9843"/>
      <c r="I9843"/>
      <c r="J9843"/>
      <c r="K9843"/>
    </row>
    <row r="9844" spans="1:11" x14ac:dyDescent="0.2">
      <c r="A9844"/>
      <c r="B9844"/>
      <c r="C9844"/>
      <c r="D9844"/>
      <c r="E9844"/>
      <c r="F9844"/>
      <c r="G9844"/>
      <c r="H9844"/>
      <c r="I9844"/>
      <c r="J9844"/>
      <c r="K9844"/>
    </row>
    <row r="9845" spans="1:11" x14ac:dyDescent="0.2">
      <c r="A9845"/>
      <c r="B9845"/>
      <c r="C9845"/>
      <c r="D9845"/>
      <c r="E9845"/>
      <c r="F9845"/>
      <c r="G9845"/>
      <c r="H9845"/>
      <c r="I9845"/>
      <c r="J9845"/>
      <c r="K9845"/>
    </row>
    <row r="9846" spans="1:11" x14ac:dyDescent="0.2">
      <c r="A9846"/>
      <c r="B9846"/>
      <c r="C9846"/>
      <c r="D9846"/>
      <c r="E9846"/>
      <c r="F9846"/>
      <c r="G9846"/>
      <c r="H9846"/>
      <c r="I9846"/>
      <c r="J9846"/>
      <c r="K9846"/>
    </row>
    <row r="9847" spans="1:11" x14ac:dyDescent="0.2">
      <c r="A9847"/>
      <c r="B9847"/>
      <c r="C9847"/>
      <c r="D9847"/>
      <c r="E9847"/>
      <c r="F9847"/>
      <c r="G9847"/>
      <c r="H9847"/>
      <c r="I9847"/>
      <c r="J9847"/>
      <c r="K9847"/>
    </row>
    <row r="9848" spans="1:11" x14ac:dyDescent="0.2">
      <c r="A9848"/>
      <c r="B9848"/>
      <c r="C9848"/>
      <c r="D9848"/>
      <c r="E9848"/>
      <c r="F9848"/>
      <c r="G9848"/>
      <c r="H9848"/>
      <c r="I9848"/>
      <c r="J9848"/>
      <c r="K9848"/>
    </row>
    <row r="9849" spans="1:11" x14ac:dyDescent="0.2">
      <c r="A9849"/>
      <c r="B9849"/>
      <c r="C9849"/>
      <c r="D9849"/>
      <c r="E9849"/>
      <c r="F9849"/>
      <c r="G9849"/>
      <c r="H9849"/>
      <c r="I9849"/>
      <c r="J9849"/>
      <c r="K9849"/>
    </row>
    <row r="9850" spans="1:11" x14ac:dyDescent="0.2">
      <c r="A9850"/>
      <c r="B9850"/>
      <c r="C9850"/>
      <c r="D9850"/>
      <c r="E9850"/>
      <c r="F9850"/>
      <c r="G9850"/>
      <c r="H9850"/>
      <c r="I9850"/>
      <c r="J9850"/>
      <c r="K9850"/>
    </row>
    <row r="9851" spans="1:11" x14ac:dyDescent="0.2">
      <c r="A9851"/>
      <c r="B9851"/>
      <c r="C9851"/>
      <c r="D9851"/>
      <c r="E9851"/>
      <c r="F9851"/>
      <c r="G9851"/>
      <c r="H9851"/>
      <c r="I9851"/>
      <c r="J9851"/>
      <c r="K9851"/>
    </row>
    <row r="9852" spans="1:11" x14ac:dyDescent="0.2">
      <c r="A9852"/>
      <c r="B9852"/>
      <c r="C9852"/>
      <c r="D9852"/>
      <c r="E9852"/>
      <c r="F9852"/>
      <c r="G9852"/>
      <c r="H9852"/>
      <c r="I9852"/>
      <c r="J9852"/>
      <c r="K9852"/>
    </row>
    <row r="9853" spans="1:11" x14ac:dyDescent="0.2">
      <c r="A9853"/>
      <c r="B9853"/>
      <c r="C9853"/>
      <c r="D9853"/>
      <c r="E9853"/>
      <c r="F9853"/>
      <c r="G9853"/>
      <c r="H9853"/>
      <c r="I9853"/>
      <c r="J9853"/>
      <c r="K9853"/>
    </row>
    <row r="9854" spans="1:11" x14ac:dyDescent="0.2">
      <c r="A9854"/>
      <c r="B9854"/>
      <c r="C9854"/>
      <c r="D9854"/>
      <c r="E9854"/>
      <c r="F9854"/>
      <c r="G9854"/>
      <c r="H9854"/>
      <c r="I9854"/>
      <c r="J9854"/>
      <c r="K9854"/>
    </row>
    <row r="9855" spans="1:11" x14ac:dyDescent="0.2">
      <c r="A9855"/>
      <c r="B9855"/>
      <c r="C9855"/>
      <c r="D9855"/>
      <c r="E9855"/>
      <c r="F9855"/>
      <c r="G9855"/>
      <c r="H9855"/>
      <c r="I9855"/>
      <c r="J9855"/>
      <c r="K9855"/>
    </row>
    <row r="9856" spans="1:11" x14ac:dyDescent="0.2">
      <c r="A9856"/>
      <c r="B9856"/>
      <c r="C9856"/>
      <c r="D9856"/>
      <c r="E9856"/>
      <c r="F9856"/>
      <c r="G9856"/>
      <c r="H9856"/>
      <c r="I9856"/>
      <c r="J9856"/>
      <c r="K9856"/>
    </row>
    <row r="9857" spans="1:11" x14ac:dyDescent="0.2">
      <c r="A9857"/>
      <c r="B9857"/>
      <c r="C9857"/>
      <c r="D9857"/>
      <c r="E9857"/>
      <c r="F9857"/>
      <c r="G9857"/>
      <c r="H9857"/>
      <c r="I9857"/>
      <c r="J9857"/>
      <c r="K9857"/>
    </row>
    <row r="9858" spans="1:11" x14ac:dyDescent="0.2">
      <c r="A9858"/>
      <c r="B9858"/>
      <c r="C9858"/>
      <c r="D9858"/>
      <c r="E9858"/>
      <c r="F9858"/>
      <c r="G9858"/>
      <c r="H9858"/>
      <c r="I9858"/>
      <c r="J9858"/>
      <c r="K9858"/>
    </row>
    <row r="9859" spans="1:11" x14ac:dyDescent="0.2">
      <c r="A9859"/>
      <c r="B9859"/>
      <c r="C9859"/>
      <c r="D9859"/>
      <c r="E9859"/>
      <c r="F9859"/>
      <c r="G9859"/>
      <c r="H9859"/>
      <c r="I9859"/>
      <c r="J9859"/>
      <c r="K9859"/>
    </row>
    <row r="9860" spans="1:11" x14ac:dyDescent="0.2">
      <c r="A9860"/>
      <c r="B9860"/>
      <c r="C9860"/>
      <c r="D9860"/>
      <c r="E9860"/>
      <c r="F9860"/>
      <c r="G9860"/>
      <c r="H9860"/>
      <c r="I9860"/>
      <c r="J9860"/>
      <c r="K9860"/>
    </row>
    <row r="9861" spans="1:11" x14ac:dyDescent="0.2">
      <c r="A9861"/>
      <c r="B9861"/>
      <c r="C9861"/>
      <c r="D9861"/>
      <c r="E9861"/>
      <c r="F9861"/>
      <c r="G9861"/>
      <c r="H9861"/>
      <c r="I9861"/>
      <c r="J9861"/>
      <c r="K9861"/>
    </row>
    <row r="9862" spans="1:11" x14ac:dyDescent="0.2">
      <c r="A9862"/>
      <c r="B9862"/>
      <c r="C9862"/>
      <c r="D9862"/>
      <c r="E9862"/>
      <c r="F9862"/>
      <c r="G9862"/>
      <c r="H9862"/>
      <c r="I9862"/>
      <c r="J9862"/>
      <c r="K9862"/>
    </row>
    <row r="9863" spans="1:11" x14ac:dyDescent="0.2">
      <c r="A9863"/>
      <c r="B9863"/>
      <c r="C9863"/>
      <c r="D9863"/>
      <c r="E9863"/>
      <c r="F9863"/>
      <c r="G9863"/>
      <c r="H9863"/>
      <c r="I9863"/>
      <c r="J9863"/>
      <c r="K9863"/>
    </row>
    <row r="9864" spans="1:11" x14ac:dyDescent="0.2">
      <c r="A9864"/>
      <c r="B9864"/>
      <c r="C9864"/>
      <c r="D9864"/>
      <c r="E9864"/>
      <c r="F9864"/>
      <c r="G9864"/>
      <c r="H9864"/>
      <c r="I9864"/>
      <c r="J9864"/>
      <c r="K9864"/>
    </row>
    <row r="9865" spans="1:11" x14ac:dyDescent="0.2">
      <c r="A9865"/>
      <c r="B9865"/>
      <c r="C9865"/>
      <c r="D9865"/>
      <c r="E9865"/>
      <c r="F9865"/>
      <c r="G9865"/>
      <c r="H9865"/>
      <c r="I9865"/>
      <c r="J9865"/>
      <c r="K9865"/>
    </row>
    <row r="9866" spans="1:11" x14ac:dyDescent="0.2">
      <c r="A9866"/>
      <c r="B9866"/>
      <c r="C9866"/>
      <c r="D9866"/>
      <c r="E9866"/>
      <c r="F9866"/>
      <c r="G9866"/>
      <c r="H9866"/>
      <c r="I9866"/>
      <c r="J9866"/>
      <c r="K9866"/>
    </row>
    <row r="9867" spans="1:11" x14ac:dyDescent="0.2">
      <c r="A9867"/>
      <c r="B9867"/>
      <c r="C9867"/>
      <c r="D9867"/>
      <c r="E9867"/>
      <c r="F9867"/>
      <c r="G9867"/>
      <c r="H9867"/>
      <c r="I9867"/>
      <c r="J9867"/>
      <c r="K9867"/>
    </row>
    <row r="9868" spans="1:11" x14ac:dyDescent="0.2">
      <c r="A9868"/>
      <c r="B9868"/>
      <c r="C9868"/>
      <c r="D9868"/>
      <c r="E9868"/>
      <c r="F9868"/>
      <c r="G9868"/>
      <c r="H9868"/>
      <c r="I9868"/>
      <c r="J9868"/>
      <c r="K9868"/>
    </row>
    <row r="9869" spans="1:11" x14ac:dyDescent="0.2">
      <c r="A9869"/>
      <c r="B9869"/>
      <c r="C9869"/>
      <c r="D9869"/>
      <c r="E9869"/>
      <c r="F9869"/>
      <c r="G9869"/>
      <c r="H9869"/>
      <c r="I9869"/>
      <c r="J9869"/>
      <c r="K9869"/>
    </row>
    <row r="9870" spans="1:11" x14ac:dyDescent="0.2">
      <c r="A9870"/>
      <c r="B9870"/>
      <c r="C9870"/>
      <c r="D9870"/>
      <c r="E9870"/>
      <c r="F9870"/>
      <c r="G9870"/>
      <c r="H9870"/>
      <c r="I9870"/>
      <c r="J9870"/>
      <c r="K9870"/>
    </row>
    <row r="9871" spans="1:11" x14ac:dyDescent="0.2">
      <c r="A9871"/>
      <c r="B9871"/>
      <c r="C9871"/>
      <c r="D9871"/>
      <c r="E9871"/>
      <c r="F9871"/>
      <c r="G9871"/>
      <c r="H9871"/>
      <c r="I9871"/>
      <c r="J9871"/>
      <c r="K9871"/>
    </row>
    <row r="9872" spans="1:11" x14ac:dyDescent="0.2">
      <c r="A9872"/>
      <c r="B9872"/>
      <c r="C9872"/>
      <c r="D9872"/>
      <c r="E9872"/>
      <c r="F9872"/>
      <c r="G9872"/>
      <c r="H9872"/>
      <c r="I9872"/>
      <c r="J9872"/>
      <c r="K9872"/>
    </row>
    <row r="9873" spans="1:11" x14ac:dyDescent="0.2">
      <c r="A9873"/>
      <c r="B9873"/>
      <c r="C9873"/>
      <c r="D9873"/>
      <c r="E9873"/>
      <c r="F9873"/>
      <c r="G9873"/>
      <c r="H9873"/>
      <c r="I9873"/>
      <c r="J9873"/>
      <c r="K9873"/>
    </row>
    <row r="9874" spans="1:11" x14ac:dyDescent="0.2">
      <c r="A9874"/>
      <c r="B9874"/>
      <c r="C9874"/>
      <c r="D9874"/>
      <c r="E9874"/>
      <c r="F9874"/>
      <c r="G9874"/>
      <c r="H9874"/>
      <c r="I9874"/>
      <c r="J9874"/>
      <c r="K9874"/>
    </row>
    <row r="9875" spans="1:11" x14ac:dyDescent="0.2">
      <c r="A9875"/>
      <c r="B9875"/>
      <c r="C9875"/>
      <c r="D9875"/>
      <c r="E9875"/>
      <c r="F9875"/>
      <c r="G9875"/>
      <c r="H9875"/>
      <c r="I9875"/>
      <c r="J9875"/>
      <c r="K9875"/>
    </row>
    <row r="9876" spans="1:11" x14ac:dyDescent="0.2">
      <c r="A9876"/>
      <c r="B9876"/>
      <c r="C9876"/>
      <c r="D9876"/>
      <c r="E9876"/>
      <c r="F9876"/>
      <c r="G9876"/>
      <c r="H9876"/>
      <c r="I9876"/>
      <c r="J9876"/>
      <c r="K9876"/>
    </row>
    <row r="9877" spans="1:11" x14ac:dyDescent="0.2">
      <c r="A9877"/>
      <c r="B9877"/>
      <c r="C9877"/>
      <c r="D9877"/>
      <c r="E9877"/>
      <c r="F9877"/>
      <c r="G9877"/>
      <c r="H9877"/>
      <c r="I9877"/>
      <c r="J9877"/>
      <c r="K9877"/>
    </row>
    <row r="9878" spans="1:11" x14ac:dyDescent="0.2">
      <c r="A9878"/>
      <c r="B9878"/>
      <c r="C9878"/>
      <c r="D9878"/>
      <c r="E9878"/>
      <c r="F9878"/>
      <c r="G9878"/>
      <c r="H9878"/>
      <c r="I9878"/>
      <c r="J9878"/>
      <c r="K9878"/>
    </row>
    <row r="9879" spans="1:11" x14ac:dyDescent="0.2">
      <c r="A9879"/>
      <c r="B9879"/>
      <c r="C9879"/>
      <c r="D9879"/>
      <c r="E9879"/>
      <c r="F9879"/>
      <c r="G9879"/>
      <c r="H9879"/>
      <c r="I9879"/>
      <c r="J9879"/>
      <c r="K9879"/>
    </row>
    <row r="9880" spans="1:11" x14ac:dyDescent="0.2">
      <c r="A9880"/>
      <c r="B9880"/>
      <c r="C9880"/>
      <c r="D9880"/>
      <c r="E9880"/>
      <c r="F9880"/>
      <c r="G9880"/>
      <c r="H9880"/>
      <c r="I9880"/>
      <c r="J9880"/>
      <c r="K9880"/>
    </row>
    <row r="9881" spans="1:11" x14ac:dyDescent="0.2">
      <c r="A9881"/>
      <c r="B9881"/>
      <c r="C9881"/>
      <c r="D9881"/>
      <c r="E9881"/>
      <c r="F9881"/>
      <c r="G9881"/>
      <c r="H9881"/>
      <c r="I9881"/>
      <c r="J9881"/>
      <c r="K9881"/>
    </row>
    <row r="9882" spans="1:11" x14ac:dyDescent="0.2">
      <c r="A9882"/>
      <c r="B9882"/>
      <c r="C9882"/>
      <c r="D9882"/>
      <c r="E9882"/>
      <c r="F9882"/>
      <c r="G9882"/>
      <c r="H9882"/>
      <c r="I9882"/>
      <c r="J9882"/>
      <c r="K9882"/>
    </row>
    <row r="9883" spans="1:11" x14ac:dyDescent="0.2">
      <c r="A9883"/>
      <c r="B9883"/>
      <c r="C9883"/>
      <c r="D9883"/>
      <c r="E9883"/>
      <c r="F9883"/>
      <c r="G9883"/>
      <c r="H9883"/>
      <c r="I9883"/>
      <c r="J9883"/>
      <c r="K9883"/>
    </row>
    <row r="9884" spans="1:11" x14ac:dyDescent="0.2">
      <c r="A9884"/>
      <c r="B9884"/>
      <c r="C9884"/>
      <c r="D9884"/>
      <c r="E9884"/>
      <c r="F9884"/>
      <c r="G9884"/>
      <c r="H9884"/>
      <c r="I9884"/>
      <c r="J9884"/>
      <c r="K9884"/>
    </row>
    <row r="9885" spans="1:11" x14ac:dyDescent="0.2">
      <c r="A9885"/>
      <c r="B9885"/>
      <c r="C9885"/>
      <c r="D9885"/>
      <c r="E9885"/>
      <c r="F9885"/>
      <c r="G9885"/>
      <c r="H9885"/>
      <c r="I9885"/>
      <c r="J9885"/>
      <c r="K9885"/>
    </row>
    <row r="9886" spans="1:11" x14ac:dyDescent="0.2">
      <c r="A9886"/>
      <c r="B9886"/>
      <c r="C9886"/>
      <c r="D9886"/>
      <c r="E9886"/>
      <c r="F9886"/>
      <c r="G9886"/>
      <c r="H9886"/>
      <c r="I9886"/>
      <c r="J9886"/>
      <c r="K9886"/>
    </row>
    <row r="9887" spans="1:11" x14ac:dyDescent="0.2">
      <c r="A9887"/>
      <c r="B9887"/>
      <c r="C9887"/>
      <c r="D9887"/>
      <c r="E9887"/>
      <c r="F9887"/>
      <c r="G9887"/>
      <c r="H9887"/>
      <c r="I9887"/>
      <c r="J9887"/>
      <c r="K9887"/>
    </row>
    <row r="9888" spans="1:11" x14ac:dyDescent="0.2">
      <c r="A9888"/>
      <c r="B9888"/>
      <c r="C9888"/>
      <c r="D9888"/>
      <c r="E9888"/>
      <c r="F9888"/>
      <c r="G9888"/>
      <c r="H9888"/>
      <c r="I9888"/>
      <c r="J9888"/>
      <c r="K9888"/>
    </row>
    <row r="9889" spans="1:11" x14ac:dyDescent="0.2">
      <c r="A9889"/>
      <c r="B9889"/>
      <c r="C9889"/>
      <c r="D9889"/>
      <c r="E9889"/>
      <c r="F9889"/>
      <c r="G9889"/>
      <c r="H9889"/>
      <c r="I9889"/>
      <c r="J9889"/>
      <c r="K9889"/>
    </row>
    <row r="9890" spans="1:11" x14ac:dyDescent="0.2">
      <c r="A9890"/>
      <c r="B9890"/>
      <c r="C9890"/>
      <c r="D9890"/>
      <c r="E9890"/>
      <c r="F9890"/>
      <c r="G9890"/>
      <c r="H9890"/>
      <c r="I9890"/>
      <c r="J9890"/>
      <c r="K9890"/>
    </row>
    <row r="9891" spans="1:11" x14ac:dyDescent="0.2">
      <c r="A9891"/>
      <c r="B9891"/>
      <c r="C9891"/>
      <c r="D9891"/>
      <c r="E9891"/>
      <c r="F9891"/>
      <c r="G9891"/>
      <c r="H9891"/>
      <c r="I9891"/>
      <c r="J9891"/>
      <c r="K9891"/>
    </row>
    <row r="9892" spans="1:11" x14ac:dyDescent="0.2">
      <c r="A9892"/>
      <c r="B9892"/>
      <c r="C9892"/>
      <c r="D9892"/>
      <c r="E9892"/>
      <c r="F9892"/>
      <c r="G9892"/>
      <c r="H9892"/>
      <c r="I9892"/>
      <c r="J9892"/>
      <c r="K9892"/>
    </row>
    <row r="9893" spans="1:11" x14ac:dyDescent="0.2">
      <c r="A9893"/>
      <c r="B9893"/>
      <c r="C9893"/>
      <c r="D9893"/>
      <c r="E9893"/>
      <c r="F9893"/>
      <c r="G9893"/>
      <c r="H9893"/>
      <c r="I9893"/>
      <c r="J9893"/>
      <c r="K9893"/>
    </row>
    <row r="9894" spans="1:11" x14ac:dyDescent="0.2">
      <c r="A9894"/>
      <c r="B9894"/>
      <c r="C9894"/>
      <c r="D9894"/>
      <c r="E9894"/>
      <c r="F9894"/>
      <c r="G9894"/>
      <c r="H9894"/>
      <c r="I9894"/>
      <c r="J9894"/>
      <c r="K9894"/>
    </row>
    <row r="9895" spans="1:11" x14ac:dyDescent="0.2">
      <c r="A9895"/>
      <c r="B9895"/>
      <c r="C9895"/>
      <c r="D9895"/>
      <c r="E9895"/>
      <c r="F9895"/>
      <c r="G9895"/>
      <c r="H9895"/>
      <c r="I9895"/>
      <c r="J9895"/>
      <c r="K9895"/>
    </row>
    <row r="9896" spans="1:11" x14ac:dyDescent="0.2">
      <c r="A9896"/>
      <c r="B9896"/>
      <c r="C9896"/>
      <c r="D9896"/>
      <c r="E9896"/>
      <c r="F9896"/>
      <c r="G9896"/>
      <c r="H9896"/>
      <c r="I9896"/>
      <c r="J9896"/>
      <c r="K9896"/>
    </row>
    <row r="9897" spans="1:11" x14ac:dyDescent="0.2">
      <c r="A9897"/>
      <c r="B9897"/>
      <c r="C9897"/>
      <c r="D9897"/>
      <c r="E9897"/>
      <c r="F9897"/>
      <c r="G9897"/>
      <c r="H9897"/>
      <c r="I9897"/>
      <c r="J9897"/>
      <c r="K9897"/>
    </row>
    <row r="9898" spans="1:11" x14ac:dyDescent="0.2">
      <c r="A9898"/>
      <c r="B9898"/>
      <c r="C9898"/>
      <c r="D9898"/>
      <c r="E9898"/>
      <c r="F9898"/>
      <c r="G9898"/>
      <c r="H9898"/>
      <c r="I9898"/>
      <c r="J9898"/>
      <c r="K9898"/>
    </row>
    <row r="9899" spans="1:11" x14ac:dyDescent="0.2">
      <c r="A9899"/>
      <c r="B9899"/>
      <c r="C9899"/>
      <c r="D9899"/>
      <c r="E9899"/>
      <c r="F9899"/>
      <c r="G9899"/>
      <c r="H9899"/>
      <c r="I9899"/>
      <c r="J9899"/>
      <c r="K9899"/>
    </row>
    <row r="9900" spans="1:11" x14ac:dyDescent="0.2">
      <c r="A9900"/>
      <c r="B9900"/>
      <c r="C9900"/>
      <c r="D9900"/>
      <c r="E9900"/>
      <c r="F9900"/>
      <c r="G9900"/>
      <c r="H9900"/>
      <c r="I9900"/>
      <c r="J9900"/>
      <c r="K9900"/>
    </row>
    <row r="9901" spans="1:11" x14ac:dyDescent="0.2">
      <c r="A9901"/>
      <c r="B9901"/>
      <c r="C9901"/>
      <c r="D9901"/>
      <c r="E9901"/>
      <c r="F9901"/>
      <c r="G9901"/>
      <c r="H9901"/>
      <c r="I9901"/>
      <c r="J9901"/>
      <c r="K9901"/>
    </row>
    <row r="9902" spans="1:11" x14ac:dyDescent="0.2">
      <c r="A9902"/>
      <c r="B9902"/>
      <c r="C9902"/>
      <c r="D9902"/>
      <c r="E9902"/>
      <c r="F9902"/>
      <c r="G9902"/>
      <c r="H9902"/>
      <c r="I9902"/>
      <c r="J9902"/>
      <c r="K9902"/>
    </row>
    <row r="9903" spans="1:11" x14ac:dyDescent="0.2">
      <c r="A9903"/>
      <c r="B9903"/>
      <c r="C9903"/>
      <c r="D9903"/>
      <c r="E9903"/>
      <c r="F9903"/>
      <c r="G9903"/>
      <c r="H9903"/>
      <c r="I9903"/>
      <c r="J9903"/>
      <c r="K9903"/>
    </row>
    <row r="9904" spans="1:11" x14ac:dyDescent="0.2">
      <c r="A9904"/>
      <c r="B9904"/>
      <c r="C9904"/>
      <c r="D9904"/>
      <c r="E9904"/>
      <c r="F9904"/>
      <c r="G9904"/>
      <c r="H9904"/>
      <c r="I9904"/>
      <c r="J9904"/>
      <c r="K9904"/>
    </row>
    <row r="9905" spans="1:11" x14ac:dyDescent="0.2">
      <c r="A9905"/>
      <c r="B9905"/>
      <c r="C9905"/>
      <c r="D9905"/>
      <c r="E9905"/>
      <c r="F9905"/>
      <c r="G9905"/>
      <c r="H9905"/>
      <c r="I9905"/>
      <c r="J9905"/>
      <c r="K9905"/>
    </row>
    <row r="9906" spans="1:11" x14ac:dyDescent="0.2">
      <c r="A9906"/>
      <c r="B9906"/>
      <c r="C9906"/>
      <c r="D9906"/>
      <c r="E9906"/>
      <c r="F9906"/>
      <c r="G9906"/>
      <c r="H9906"/>
      <c r="I9906"/>
      <c r="J9906"/>
      <c r="K9906"/>
    </row>
    <row r="9907" spans="1:11" x14ac:dyDescent="0.2">
      <c r="A9907"/>
      <c r="B9907"/>
      <c r="C9907"/>
      <c r="D9907"/>
      <c r="E9907"/>
      <c r="F9907"/>
      <c r="G9907"/>
      <c r="H9907"/>
      <c r="I9907"/>
      <c r="J9907"/>
      <c r="K9907"/>
    </row>
    <row r="9908" spans="1:11" x14ac:dyDescent="0.2">
      <c r="A9908"/>
      <c r="B9908"/>
      <c r="C9908"/>
      <c r="D9908"/>
      <c r="E9908"/>
      <c r="F9908"/>
      <c r="G9908"/>
      <c r="H9908"/>
      <c r="I9908"/>
      <c r="J9908"/>
      <c r="K9908"/>
    </row>
    <row r="9909" spans="1:11" x14ac:dyDescent="0.2">
      <c r="A9909"/>
      <c r="B9909"/>
      <c r="C9909"/>
      <c r="D9909"/>
      <c r="E9909"/>
      <c r="F9909"/>
      <c r="G9909"/>
      <c r="H9909"/>
      <c r="I9909"/>
      <c r="J9909"/>
      <c r="K9909"/>
    </row>
    <row r="9910" spans="1:11" x14ac:dyDescent="0.2">
      <c r="A9910"/>
      <c r="B9910"/>
      <c r="C9910"/>
      <c r="D9910"/>
      <c r="E9910"/>
      <c r="F9910"/>
      <c r="G9910"/>
      <c r="H9910"/>
      <c r="I9910"/>
      <c r="J9910"/>
      <c r="K9910"/>
    </row>
    <row r="9911" spans="1:11" x14ac:dyDescent="0.2">
      <c r="A9911"/>
      <c r="B9911"/>
      <c r="C9911"/>
      <c r="D9911"/>
      <c r="E9911"/>
      <c r="F9911"/>
      <c r="G9911"/>
      <c r="H9911"/>
      <c r="I9911"/>
      <c r="J9911"/>
      <c r="K9911"/>
    </row>
    <row r="9912" spans="1:11" x14ac:dyDescent="0.2">
      <c r="A9912"/>
      <c r="B9912"/>
      <c r="C9912"/>
      <c r="D9912"/>
      <c r="E9912"/>
      <c r="F9912"/>
      <c r="G9912"/>
      <c r="H9912"/>
      <c r="I9912"/>
      <c r="J9912"/>
      <c r="K9912"/>
    </row>
    <row r="9913" spans="1:11" x14ac:dyDescent="0.2">
      <c r="A9913"/>
      <c r="B9913"/>
      <c r="C9913"/>
      <c r="D9913"/>
      <c r="E9913"/>
      <c r="F9913"/>
      <c r="G9913"/>
      <c r="H9913"/>
      <c r="I9913"/>
      <c r="J9913"/>
      <c r="K9913"/>
    </row>
    <row r="9914" spans="1:11" x14ac:dyDescent="0.2">
      <c r="A9914"/>
      <c r="B9914"/>
      <c r="C9914"/>
      <c r="D9914"/>
      <c r="E9914"/>
      <c r="F9914"/>
      <c r="G9914"/>
      <c r="H9914"/>
      <c r="I9914"/>
      <c r="J9914"/>
      <c r="K9914"/>
    </row>
    <row r="9915" spans="1:11" x14ac:dyDescent="0.2">
      <c r="A9915"/>
      <c r="B9915"/>
      <c r="C9915"/>
      <c r="D9915"/>
      <c r="E9915"/>
      <c r="F9915"/>
      <c r="G9915"/>
      <c r="H9915"/>
      <c r="I9915"/>
      <c r="J9915"/>
      <c r="K9915"/>
    </row>
    <row r="9916" spans="1:11" x14ac:dyDescent="0.2">
      <c r="A9916"/>
      <c r="B9916"/>
      <c r="C9916"/>
      <c r="D9916"/>
      <c r="E9916"/>
      <c r="F9916"/>
      <c r="G9916"/>
      <c r="H9916"/>
      <c r="I9916"/>
      <c r="J9916"/>
      <c r="K9916"/>
    </row>
    <row r="9917" spans="1:11" x14ac:dyDescent="0.2">
      <c r="A9917"/>
      <c r="B9917"/>
      <c r="C9917"/>
      <c r="D9917"/>
      <c r="E9917"/>
      <c r="F9917"/>
      <c r="G9917"/>
      <c r="H9917"/>
      <c r="I9917"/>
      <c r="J9917"/>
      <c r="K9917"/>
    </row>
    <row r="9918" spans="1:11" x14ac:dyDescent="0.2">
      <c r="A9918"/>
      <c r="B9918"/>
      <c r="C9918"/>
      <c r="D9918"/>
      <c r="E9918"/>
      <c r="F9918"/>
      <c r="G9918"/>
      <c r="H9918"/>
      <c r="I9918"/>
      <c r="J9918"/>
      <c r="K9918"/>
    </row>
    <row r="9919" spans="1:11" x14ac:dyDescent="0.2">
      <c r="A9919"/>
      <c r="B9919"/>
      <c r="C9919"/>
      <c r="D9919"/>
      <c r="E9919"/>
      <c r="F9919"/>
      <c r="G9919"/>
      <c r="H9919"/>
      <c r="I9919"/>
      <c r="J9919"/>
      <c r="K9919"/>
    </row>
    <row r="9920" spans="1:11" x14ac:dyDescent="0.2">
      <c r="A9920"/>
      <c r="B9920"/>
      <c r="C9920"/>
      <c r="D9920"/>
      <c r="E9920"/>
      <c r="F9920"/>
      <c r="G9920"/>
      <c r="H9920"/>
      <c r="I9920"/>
      <c r="J9920"/>
      <c r="K9920"/>
    </row>
    <row r="9921" spans="1:11" x14ac:dyDescent="0.2">
      <c r="A9921"/>
      <c r="B9921"/>
      <c r="C9921"/>
      <c r="D9921"/>
      <c r="E9921"/>
      <c r="F9921"/>
      <c r="G9921"/>
      <c r="H9921"/>
      <c r="I9921"/>
      <c r="J9921"/>
      <c r="K9921"/>
    </row>
    <row r="9922" spans="1:11" x14ac:dyDescent="0.2">
      <c r="A9922"/>
      <c r="B9922"/>
      <c r="C9922"/>
      <c r="D9922"/>
      <c r="E9922"/>
      <c r="F9922"/>
      <c r="G9922"/>
      <c r="H9922"/>
      <c r="I9922"/>
      <c r="J9922"/>
      <c r="K9922"/>
    </row>
    <row r="9923" spans="1:11" x14ac:dyDescent="0.2">
      <c r="A9923"/>
      <c r="B9923"/>
      <c r="C9923"/>
      <c r="D9923"/>
      <c r="E9923"/>
      <c r="F9923"/>
      <c r="G9923"/>
      <c r="H9923"/>
      <c r="I9923"/>
      <c r="J9923"/>
      <c r="K9923"/>
    </row>
    <row r="9924" spans="1:11" x14ac:dyDescent="0.2">
      <c r="A9924"/>
      <c r="B9924"/>
      <c r="C9924"/>
      <c r="D9924"/>
      <c r="E9924"/>
      <c r="F9924"/>
      <c r="G9924"/>
      <c r="H9924"/>
      <c r="I9924"/>
      <c r="J9924"/>
      <c r="K9924"/>
    </row>
    <row r="9925" spans="1:11" x14ac:dyDescent="0.2">
      <c r="A9925"/>
      <c r="B9925"/>
      <c r="C9925"/>
      <c r="D9925"/>
      <c r="E9925"/>
      <c r="F9925"/>
      <c r="G9925"/>
      <c r="H9925"/>
      <c r="I9925"/>
      <c r="J9925"/>
      <c r="K9925"/>
    </row>
    <row r="9926" spans="1:11" x14ac:dyDescent="0.2">
      <c r="A9926"/>
      <c r="B9926"/>
      <c r="C9926"/>
      <c r="D9926"/>
      <c r="E9926"/>
      <c r="F9926"/>
      <c r="G9926"/>
      <c r="H9926"/>
      <c r="I9926"/>
      <c r="J9926"/>
      <c r="K9926"/>
    </row>
    <row r="9927" spans="1:11" x14ac:dyDescent="0.2">
      <c r="A9927"/>
      <c r="B9927"/>
      <c r="C9927"/>
      <c r="D9927"/>
      <c r="E9927"/>
      <c r="F9927"/>
      <c r="G9927"/>
      <c r="H9927"/>
      <c r="I9927"/>
      <c r="J9927"/>
      <c r="K9927"/>
    </row>
    <row r="9928" spans="1:11" x14ac:dyDescent="0.2">
      <c r="A9928"/>
      <c r="B9928"/>
      <c r="C9928"/>
      <c r="D9928"/>
      <c r="E9928"/>
      <c r="F9928"/>
      <c r="G9928"/>
      <c r="H9928"/>
      <c r="I9928"/>
      <c r="J9928"/>
      <c r="K9928"/>
    </row>
    <row r="9929" spans="1:11" x14ac:dyDescent="0.2">
      <c r="A9929"/>
      <c r="B9929"/>
      <c r="C9929"/>
      <c r="D9929"/>
      <c r="E9929"/>
      <c r="F9929"/>
      <c r="G9929"/>
      <c r="H9929"/>
      <c r="I9929"/>
      <c r="J9929"/>
      <c r="K9929"/>
    </row>
    <row r="9930" spans="1:11" x14ac:dyDescent="0.2">
      <c r="A9930"/>
      <c r="B9930"/>
      <c r="C9930"/>
      <c r="D9930"/>
      <c r="E9930"/>
      <c r="F9930"/>
      <c r="G9930"/>
      <c r="H9930"/>
      <c r="I9930"/>
      <c r="J9930"/>
      <c r="K9930"/>
    </row>
    <row r="9931" spans="1:11" x14ac:dyDescent="0.2">
      <c r="A9931"/>
      <c r="B9931"/>
      <c r="C9931"/>
      <c r="D9931"/>
      <c r="E9931"/>
      <c r="F9931"/>
      <c r="G9931"/>
      <c r="H9931"/>
      <c r="I9931"/>
      <c r="J9931"/>
      <c r="K9931"/>
    </row>
    <row r="9932" spans="1:11" x14ac:dyDescent="0.2">
      <c r="A9932"/>
      <c r="B9932"/>
      <c r="C9932"/>
      <c r="D9932"/>
      <c r="E9932"/>
      <c r="F9932"/>
      <c r="G9932"/>
      <c r="H9932"/>
      <c r="I9932"/>
      <c r="J9932"/>
      <c r="K9932"/>
    </row>
    <row r="9933" spans="1:11" x14ac:dyDescent="0.2">
      <c r="A9933"/>
      <c r="B9933"/>
      <c r="C9933"/>
      <c r="D9933"/>
      <c r="E9933"/>
      <c r="F9933"/>
      <c r="G9933"/>
      <c r="H9933"/>
      <c r="I9933"/>
      <c r="J9933"/>
      <c r="K9933"/>
    </row>
    <row r="9934" spans="1:11" x14ac:dyDescent="0.2">
      <c r="A9934"/>
      <c r="B9934"/>
      <c r="C9934"/>
      <c r="D9934"/>
      <c r="E9934"/>
      <c r="F9934"/>
      <c r="G9934"/>
      <c r="H9934"/>
      <c r="I9934"/>
      <c r="J9934"/>
      <c r="K9934"/>
    </row>
    <row r="9935" spans="1:11" x14ac:dyDescent="0.2">
      <c r="A9935"/>
      <c r="B9935"/>
      <c r="C9935"/>
      <c r="D9935"/>
      <c r="E9935"/>
      <c r="F9935"/>
      <c r="G9935"/>
      <c r="H9935"/>
      <c r="I9935"/>
      <c r="J9935"/>
      <c r="K9935"/>
    </row>
    <row r="9936" spans="1:11" x14ac:dyDescent="0.2">
      <c r="A9936"/>
      <c r="B9936"/>
      <c r="C9936"/>
      <c r="D9936"/>
      <c r="E9936"/>
      <c r="F9936"/>
      <c r="G9936"/>
      <c r="H9936"/>
      <c r="I9936"/>
      <c r="J9936"/>
      <c r="K9936"/>
    </row>
    <row r="9937" spans="1:11" x14ac:dyDescent="0.2">
      <c r="A9937"/>
      <c r="B9937"/>
      <c r="C9937"/>
      <c r="D9937"/>
      <c r="E9937"/>
      <c r="F9937"/>
      <c r="G9937"/>
      <c r="H9937"/>
      <c r="I9937"/>
      <c r="J9937"/>
      <c r="K9937"/>
    </row>
    <row r="9938" spans="1:11" x14ac:dyDescent="0.2">
      <c r="A9938"/>
      <c r="B9938"/>
      <c r="C9938"/>
      <c r="D9938"/>
      <c r="E9938"/>
      <c r="F9938"/>
      <c r="G9938"/>
      <c r="H9938"/>
      <c r="I9938"/>
      <c r="J9938"/>
      <c r="K9938"/>
    </row>
    <row r="9939" spans="1:11" x14ac:dyDescent="0.2">
      <c r="A9939"/>
      <c r="B9939"/>
      <c r="C9939"/>
      <c r="D9939"/>
      <c r="E9939"/>
      <c r="F9939"/>
      <c r="G9939"/>
      <c r="H9939"/>
      <c r="I9939"/>
      <c r="J9939"/>
      <c r="K9939"/>
    </row>
    <row r="9940" spans="1:11" x14ac:dyDescent="0.2">
      <c r="A9940"/>
      <c r="B9940"/>
      <c r="C9940"/>
      <c r="D9940"/>
      <c r="E9940"/>
      <c r="F9940"/>
      <c r="G9940"/>
      <c r="H9940"/>
      <c r="I9940"/>
      <c r="J9940"/>
      <c r="K9940"/>
    </row>
    <row r="9941" spans="1:11" x14ac:dyDescent="0.2">
      <c r="A9941"/>
      <c r="B9941"/>
      <c r="C9941"/>
      <c r="D9941"/>
      <c r="E9941"/>
      <c r="F9941"/>
      <c r="G9941"/>
      <c r="H9941"/>
      <c r="I9941"/>
      <c r="J9941"/>
      <c r="K9941"/>
    </row>
    <row r="9942" spans="1:11" x14ac:dyDescent="0.2">
      <c r="A9942"/>
      <c r="B9942"/>
      <c r="C9942"/>
      <c r="D9942"/>
      <c r="E9942"/>
      <c r="F9942"/>
      <c r="G9942"/>
      <c r="H9942"/>
      <c r="I9942"/>
      <c r="J9942"/>
      <c r="K9942"/>
    </row>
    <row r="9943" spans="1:11" x14ac:dyDescent="0.2">
      <c r="A9943"/>
      <c r="B9943"/>
      <c r="C9943"/>
      <c r="D9943"/>
      <c r="E9943"/>
      <c r="F9943"/>
      <c r="G9943"/>
      <c r="H9943"/>
      <c r="I9943"/>
      <c r="J9943"/>
      <c r="K9943"/>
    </row>
    <row r="9944" spans="1:11" x14ac:dyDescent="0.2">
      <c r="A9944"/>
      <c r="B9944"/>
      <c r="C9944"/>
      <c r="D9944"/>
      <c r="E9944"/>
      <c r="F9944"/>
      <c r="G9944"/>
      <c r="H9944"/>
      <c r="I9944"/>
      <c r="J9944"/>
      <c r="K9944"/>
    </row>
    <row r="9945" spans="1:11" x14ac:dyDescent="0.2">
      <c r="A9945"/>
      <c r="B9945"/>
      <c r="C9945"/>
      <c r="D9945"/>
      <c r="E9945"/>
      <c r="F9945"/>
      <c r="G9945"/>
      <c r="H9945"/>
      <c r="I9945"/>
      <c r="J9945"/>
      <c r="K9945"/>
    </row>
    <row r="9946" spans="1:11" x14ac:dyDescent="0.2">
      <c r="A9946"/>
      <c r="B9946"/>
      <c r="C9946"/>
      <c r="D9946"/>
      <c r="E9946"/>
      <c r="F9946"/>
      <c r="G9946"/>
      <c r="H9946"/>
      <c r="I9946"/>
      <c r="J9946"/>
      <c r="K9946"/>
    </row>
    <row r="9947" spans="1:11" x14ac:dyDescent="0.2">
      <c r="A9947"/>
      <c r="B9947"/>
      <c r="C9947"/>
      <c r="D9947"/>
      <c r="E9947"/>
      <c r="F9947"/>
      <c r="G9947"/>
      <c r="H9947"/>
      <c r="I9947"/>
      <c r="J9947"/>
      <c r="K9947"/>
    </row>
    <row r="9948" spans="1:11" x14ac:dyDescent="0.2">
      <c r="A9948"/>
      <c r="B9948"/>
      <c r="C9948"/>
      <c r="D9948"/>
      <c r="E9948"/>
      <c r="F9948"/>
      <c r="G9948"/>
      <c r="H9948"/>
      <c r="I9948"/>
      <c r="J9948"/>
      <c r="K9948"/>
    </row>
    <row r="9949" spans="1:11" x14ac:dyDescent="0.2">
      <c r="A9949"/>
      <c r="B9949"/>
      <c r="C9949"/>
      <c r="D9949"/>
      <c r="E9949"/>
      <c r="F9949"/>
      <c r="G9949"/>
      <c r="H9949"/>
      <c r="I9949"/>
      <c r="J9949"/>
      <c r="K9949"/>
    </row>
    <row r="9950" spans="1:11" x14ac:dyDescent="0.2">
      <c r="A9950"/>
      <c r="B9950"/>
      <c r="C9950"/>
      <c r="D9950"/>
      <c r="E9950"/>
      <c r="F9950"/>
      <c r="G9950"/>
      <c r="H9950"/>
      <c r="I9950"/>
      <c r="J9950"/>
      <c r="K9950"/>
    </row>
    <row r="9951" spans="1:11" x14ac:dyDescent="0.2">
      <c r="A9951"/>
      <c r="B9951"/>
      <c r="C9951"/>
      <c r="D9951"/>
      <c r="E9951"/>
      <c r="F9951"/>
      <c r="G9951"/>
      <c r="H9951"/>
      <c r="I9951"/>
      <c r="J9951"/>
      <c r="K9951"/>
    </row>
    <row r="9952" spans="1:11" x14ac:dyDescent="0.2">
      <c r="A9952"/>
      <c r="B9952"/>
      <c r="C9952"/>
      <c r="D9952"/>
      <c r="E9952"/>
      <c r="F9952"/>
      <c r="G9952"/>
      <c r="H9952"/>
      <c r="I9952"/>
      <c r="J9952"/>
      <c r="K9952"/>
    </row>
    <row r="9953" spans="1:11" x14ac:dyDescent="0.2">
      <c r="A9953"/>
      <c r="B9953"/>
      <c r="C9953"/>
      <c r="D9953"/>
      <c r="E9953"/>
      <c r="F9953"/>
      <c r="G9953"/>
      <c r="H9953"/>
      <c r="I9953"/>
      <c r="J9953"/>
      <c r="K9953"/>
    </row>
    <row r="9954" spans="1:11" x14ac:dyDescent="0.2">
      <c r="A9954"/>
      <c r="B9954"/>
      <c r="C9954"/>
      <c r="D9954"/>
      <c r="E9954"/>
      <c r="F9954"/>
      <c r="G9954"/>
      <c r="H9954"/>
      <c r="I9954"/>
      <c r="J9954"/>
      <c r="K9954"/>
    </row>
    <row r="9955" spans="1:11" x14ac:dyDescent="0.2">
      <c r="A9955"/>
      <c r="B9955"/>
      <c r="C9955"/>
      <c r="D9955"/>
      <c r="E9955"/>
      <c r="F9955"/>
      <c r="G9955"/>
      <c r="H9955"/>
      <c r="I9955"/>
      <c r="J9955"/>
      <c r="K9955"/>
    </row>
    <row r="9956" spans="1:11" x14ac:dyDescent="0.2">
      <c r="A9956"/>
      <c r="B9956"/>
      <c r="C9956"/>
      <c r="D9956"/>
      <c r="E9956"/>
      <c r="F9956"/>
      <c r="G9956"/>
      <c r="H9956"/>
      <c r="I9956"/>
      <c r="J9956"/>
      <c r="K9956"/>
    </row>
    <row r="9957" spans="1:11" x14ac:dyDescent="0.2">
      <c r="A9957"/>
      <c r="B9957"/>
      <c r="C9957"/>
      <c r="D9957"/>
      <c r="E9957"/>
      <c r="F9957"/>
      <c r="G9957"/>
      <c r="H9957"/>
      <c r="I9957"/>
      <c r="J9957"/>
      <c r="K9957"/>
    </row>
    <row r="9958" spans="1:11" x14ac:dyDescent="0.2">
      <c r="A9958"/>
      <c r="B9958"/>
      <c r="C9958"/>
      <c r="D9958"/>
      <c r="E9958"/>
      <c r="F9958"/>
      <c r="G9958"/>
      <c r="H9958"/>
      <c r="I9958"/>
      <c r="J9958"/>
      <c r="K9958"/>
    </row>
    <row r="9959" spans="1:11" x14ac:dyDescent="0.2">
      <c r="A9959"/>
      <c r="B9959"/>
      <c r="C9959"/>
      <c r="D9959"/>
      <c r="E9959"/>
      <c r="F9959"/>
      <c r="G9959"/>
      <c r="H9959"/>
      <c r="I9959"/>
      <c r="J9959"/>
      <c r="K9959"/>
    </row>
    <row r="9960" spans="1:11" x14ac:dyDescent="0.2">
      <c r="A9960"/>
      <c r="B9960"/>
      <c r="C9960"/>
      <c r="D9960"/>
      <c r="E9960"/>
      <c r="F9960"/>
      <c r="G9960"/>
      <c r="H9960"/>
      <c r="I9960"/>
      <c r="J9960"/>
      <c r="K9960"/>
    </row>
    <row r="9961" spans="1:11" x14ac:dyDescent="0.2">
      <c r="A9961"/>
      <c r="B9961"/>
      <c r="C9961"/>
      <c r="D9961"/>
      <c r="E9961"/>
      <c r="F9961"/>
      <c r="G9961"/>
      <c r="H9961"/>
      <c r="I9961"/>
      <c r="J9961"/>
      <c r="K9961"/>
    </row>
    <row r="9962" spans="1:11" x14ac:dyDescent="0.2">
      <c r="A9962"/>
      <c r="B9962"/>
      <c r="C9962"/>
      <c r="D9962"/>
      <c r="E9962"/>
      <c r="F9962"/>
      <c r="G9962"/>
      <c r="H9962"/>
      <c r="I9962"/>
      <c r="J9962"/>
      <c r="K9962"/>
    </row>
    <row r="9963" spans="1:11" x14ac:dyDescent="0.2">
      <c r="A9963"/>
      <c r="B9963"/>
      <c r="C9963"/>
      <c r="D9963"/>
      <c r="E9963"/>
      <c r="F9963"/>
      <c r="G9963"/>
      <c r="H9963"/>
      <c r="I9963"/>
      <c r="J9963"/>
      <c r="K9963"/>
    </row>
    <row r="9964" spans="1:11" x14ac:dyDescent="0.2">
      <c r="A9964"/>
      <c r="B9964"/>
      <c r="C9964"/>
      <c r="D9964"/>
      <c r="E9964"/>
      <c r="F9964"/>
      <c r="G9964"/>
      <c r="H9964"/>
      <c r="I9964"/>
      <c r="J9964"/>
      <c r="K9964"/>
    </row>
    <row r="9965" spans="1:11" x14ac:dyDescent="0.2">
      <c r="A9965"/>
      <c r="B9965"/>
      <c r="C9965"/>
      <c r="D9965"/>
      <c r="E9965"/>
      <c r="F9965"/>
      <c r="G9965"/>
      <c r="H9965"/>
      <c r="I9965"/>
      <c r="J9965"/>
      <c r="K9965"/>
    </row>
    <row r="9966" spans="1:11" x14ac:dyDescent="0.2">
      <c r="A9966"/>
      <c r="B9966"/>
      <c r="C9966"/>
      <c r="D9966"/>
      <c r="E9966"/>
      <c r="F9966"/>
      <c r="G9966"/>
      <c r="H9966"/>
      <c r="I9966"/>
      <c r="J9966"/>
      <c r="K9966"/>
    </row>
    <row r="9967" spans="1:11" x14ac:dyDescent="0.2">
      <c r="A9967"/>
      <c r="B9967"/>
      <c r="C9967"/>
      <c r="D9967"/>
      <c r="E9967"/>
      <c r="F9967"/>
      <c r="G9967"/>
      <c r="H9967"/>
      <c r="I9967"/>
      <c r="J9967"/>
      <c r="K9967"/>
    </row>
    <row r="9968" spans="1:11" x14ac:dyDescent="0.2">
      <c r="A9968"/>
      <c r="B9968"/>
      <c r="C9968"/>
      <c r="D9968"/>
      <c r="E9968"/>
      <c r="F9968"/>
      <c r="G9968"/>
      <c r="H9968"/>
      <c r="I9968"/>
      <c r="J9968"/>
      <c r="K9968"/>
    </row>
    <row r="9969" spans="1:11" x14ac:dyDescent="0.2">
      <c r="A9969"/>
      <c r="B9969"/>
      <c r="C9969"/>
      <c r="D9969"/>
      <c r="E9969"/>
      <c r="F9969"/>
      <c r="G9969"/>
      <c r="H9969"/>
      <c r="I9969"/>
      <c r="J9969"/>
      <c r="K9969"/>
    </row>
    <row r="9970" spans="1:11" x14ac:dyDescent="0.2">
      <c r="A9970"/>
      <c r="B9970"/>
      <c r="C9970"/>
      <c r="D9970"/>
      <c r="E9970"/>
      <c r="F9970"/>
      <c r="G9970"/>
      <c r="H9970"/>
      <c r="I9970"/>
      <c r="J9970"/>
      <c r="K9970"/>
    </row>
    <row r="9971" spans="1:11" x14ac:dyDescent="0.2">
      <c r="A9971"/>
      <c r="B9971"/>
      <c r="C9971"/>
      <c r="D9971"/>
      <c r="E9971"/>
      <c r="F9971"/>
      <c r="G9971"/>
      <c r="H9971"/>
      <c r="I9971"/>
      <c r="J9971"/>
      <c r="K9971"/>
    </row>
    <row r="9972" spans="1:11" x14ac:dyDescent="0.2">
      <c r="A9972"/>
      <c r="B9972"/>
      <c r="C9972"/>
      <c r="D9972"/>
      <c r="E9972"/>
      <c r="F9972"/>
      <c r="G9972"/>
      <c r="H9972"/>
      <c r="I9972"/>
      <c r="J9972"/>
      <c r="K9972"/>
    </row>
    <row r="9973" spans="1:11" x14ac:dyDescent="0.2">
      <c r="A9973"/>
      <c r="B9973"/>
      <c r="C9973"/>
      <c r="D9973"/>
      <c r="E9973"/>
      <c r="F9973"/>
      <c r="G9973"/>
      <c r="H9973"/>
      <c r="I9973"/>
      <c r="J9973"/>
      <c r="K9973"/>
    </row>
    <row r="9974" spans="1:11" x14ac:dyDescent="0.2">
      <c r="A9974"/>
      <c r="B9974"/>
      <c r="C9974"/>
      <c r="D9974"/>
      <c r="E9974"/>
      <c r="F9974"/>
      <c r="G9974"/>
      <c r="H9974"/>
      <c r="I9974"/>
      <c r="J9974"/>
      <c r="K9974"/>
    </row>
    <row r="9975" spans="1:11" x14ac:dyDescent="0.2">
      <c r="A9975"/>
      <c r="B9975"/>
      <c r="C9975"/>
      <c r="D9975"/>
      <c r="E9975"/>
      <c r="F9975"/>
      <c r="G9975"/>
      <c r="H9975"/>
      <c r="I9975"/>
      <c r="J9975"/>
      <c r="K9975"/>
    </row>
    <row r="9976" spans="1:11" x14ac:dyDescent="0.2">
      <c r="A9976"/>
      <c r="B9976"/>
      <c r="C9976"/>
      <c r="D9976"/>
      <c r="E9976"/>
      <c r="F9976"/>
      <c r="G9976"/>
      <c r="H9976"/>
      <c r="I9976"/>
      <c r="J9976"/>
      <c r="K9976"/>
    </row>
    <row r="9977" spans="1:11" x14ac:dyDescent="0.2">
      <c r="A9977"/>
      <c r="B9977"/>
      <c r="C9977"/>
      <c r="D9977"/>
      <c r="E9977"/>
      <c r="F9977"/>
      <c r="G9977"/>
      <c r="H9977"/>
      <c r="I9977"/>
      <c r="J9977"/>
      <c r="K9977"/>
    </row>
    <row r="9978" spans="1:11" x14ac:dyDescent="0.2">
      <c r="A9978"/>
      <c r="B9978"/>
      <c r="C9978"/>
      <c r="D9978"/>
      <c r="E9978"/>
      <c r="F9978"/>
      <c r="G9978"/>
      <c r="H9978"/>
      <c r="I9978"/>
      <c r="J9978"/>
      <c r="K9978"/>
    </row>
    <row r="9979" spans="1:11" x14ac:dyDescent="0.2">
      <c r="A9979"/>
      <c r="B9979"/>
      <c r="C9979"/>
      <c r="D9979"/>
      <c r="E9979"/>
      <c r="F9979"/>
      <c r="G9979"/>
      <c r="H9979"/>
      <c r="I9979"/>
      <c r="J9979"/>
      <c r="K9979"/>
    </row>
    <row r="9980" spans="1:11" x14ac:dyDescent="0.2">
      <c r="A9980"/>
      <c r="B9980"/>
      <c r="C9980"/>
      <c r="D9980"/>
      <c r="E9980"/>
      <c r="F9980"/>
      <c r="G9980"/>
      <c r="H9980"/>
      <c r="I9980"/>
      <c r="J9980"/>
      <c r="K9980"/>
    </row>
    <row r="9981" spans="1:11" x14ac:dyDescent="0.2">
      <c r="A9981"/>
      <c r="B9981"/>
      <c r="C9981"/>
      <c r="D9981"/>
      <c r="E9981"/>
      <c r="F9981"/>
      <c r="G9981"/>
      <c r="H9981"/>
      <c r="I9981"/>
      <c r="J9981"/>
      <c r="K9981"/>
    </row>
    <row r="9982" spans="1:11" x14ac:dyDescent="0.2">
      <c r="A9982"/>
      <c r="B9982"/>
      <c r="C9982"/>
      <c r="D9982"/>
      <c r="E9982"/>
      <c r="F9982"/>
      <c r="G9982"/>
      <c r="H9982"/>
      <c r="I9982"/>
      <c r="J9982"/>
      <c r="K9982"/>
    </row>
    <row r="9983" spans="1:11" x14ac:dyDescent="0.2">
      <c r="A9983"/>
      <c r="B9983"/>
      <c r="C9983"/>
      <c r="D9983"/>
      <c r="E9983"/>
      <c r="F9983"/>
      <c r="G9983"/>
      <c r="H9983"/>
      <c r="I9983"/>
      <c r="J9983"/>
      <c r="K9983"/>
    </row>
    <row r="9984" spans="1:11" x14ac:dyDescent="0.2">
      <c r="A9984"/>
      <c r="B9984"/>
      <c r="C9984"/>
      <c r="D9984"/>
      <c r="E9984"/>
      <c r="F9984"/>
      <c r="G9984"/>
      <c r="H9984"/>
      <c r="I9984"/>
      <c r="J9984"/>
      <c r="K9984"/>
    </row>
    <row r="9985" spans="1:11" x14ac:dyDescent="0.2">
      <c r="A9985"/>
      <c r="B9985"/>
      <c r="C9985"/>
      <c r="D9985"/>
      <c r="E9985"/>
      <c r="F9985"/>
      <c r="G9985"/>
      <c r="H9985"/>
      <c r="I9985"/>
      <c r="J9985"/>
      <c r="K9985"/>
    </row>
    <row r="9986" spans="1:11" x14ac:dyDescent="0.2">
      <c r="A9986"/>
      <c r="B9986"/>
      <c r="C9986"/>
      <c r="D9986"/>
      <c r="E9986"/>
      <c r="F9986"/>
      <c r="G9986"/>
      <c r="H9986"/>
      <c r="I9986"/>
      <c r="J9986"/>
      <c r="K9986"/>
    </row>
    <row r="9987" spans="1:11" x14ac:dyDescent="0.2">
      <c r="A9987"/>
      <c r="B9987"/>
      <c r="C9987"/>
      <c r="D9987"/>
      <c r="E9987"/>
      <c r="F9987"/>
      <c r="G9987"/>
      <c r="H9987"/>
      <c r="I9987"/>
      <c r="J9987"/>
      <c r="K9987"/>
    </row>
    <row r="9988" spans="1:11" x14ac:dyDescent="0.2">
      <c r="A9988"/>
      <c r="B9988"/>
      <c r="C9988"/>
      <c r="D9988"/>
      <c r="E9988"/>
      <c r="F9988"/>
      <c r="G9988"/>
      <c r="H9988"/>
      <c r="I9988"/>
      <c r="J9988"/>
      <c r="K9988"/>
    </row>
    <row r="9989" spans="1:11" x14ac:dyDescent="0.2">
      <c r="A9989"/>
      <c r="B9989"/>
      <c r="C9989"/>
      <c r="D9989"/>
      <c r="E9989"/>
      <c r="F9989"/>
      <c r="G9989"/>
      <c r="H9989"/>
      <c r="I9989"/>
      <c r="J9989"/>
      <c r="K9989"/>
    </row>
    <row r="9990" spans="1:11" x14ac:dyDescent="0.2">
      <c r="A9990"/>
      <c r="B9990"/>
      <c r="C9990"/>
      <c r="D9990"/>
      <c r="E9990"/>
      <c r="F9990"/>
      <c r="G9990"/>
      <c r="H9990"/>
      <c r="I9990"/>
      <c r="J9990"/>
      <c r="K9990"/>
    </row>
    <row r="9991" spans="1:11" x14ac:dyDescent="0.2">
      <c r="A9991"/>
      <c r="B9991"/>
      <c r="C9991"/>
      <c r="D9991"/>
      <c r="E9991"/>
      <c r="F9991"/>
      <c r="G9991"/>
      <c r="H9991"/>
      <c r="I9991"/>
      <c r="J9991"/>
      <c r="K9991"/>
    </row>
    <row r="9992" spans="1:11" x14ac:dyDescent="0.2">
      <c r="A9992"/>
      <c r="B9992"/>
      <c r="C9992"/>
      <c r="D9992"/>
      <c r="E9992"/>
      <c r="F9992"/>
      <c r="G9992"/>
      <c r="H9992"/>
      <c r="I9992"/>
      <c r="J9992"/>
      <c r="K9992"/>
    </row>
    <row r="9993" spans="1:11" x14ac:dyDescent="0.2">
      <c r="A9993"/>
      <c r="B9993"/>
      <c r="C9993"/>
      <c r="D9993"/>
      <c r="E9993"/>
      <c r="F9993"/>
      <c r="G9993"/>
      <c r="H9993"/>
      <c r="I9993"/>
      <c r="J9993"/>
      <c r="K9993"/>
    </row>
    <row r="9994" spans="1:11" x14ac:dyDescent="0.2">
      <c r="A9994"/>
      <c r="B9994"/>
      <c r="C9994"/>
      <c r="D9994"/>
      <c r="E9994"/>
      <c r="F9994"/>
      <c r="G9994"/>
      <c r="H9994"/>
      <c r="I9994"/>
      <c r="J9994"/>
      <c r="K9994"/>
    </row>
    <row r="9995" spans="1:11" x14ac:dyDescent="0.2">
      <c r="A9995"/>
      <c r="B9995"/>
      <c r="C9995"/>
      <c r="D9995"/>
      <c r="E9995"/>
      <c r="F9995"/>
      <c r="G9995"/>
      <c r="H9995"/>
      <c r="I9995"/>
      <c r="J9995"/>
      <c r="K9995"/>
    </row>
    <row r="9996" spans="1:11" x14ac:dyDescent="0.2">
      <c r="A9996"/>
      <c r="B9996"/>
      <c r="C9996"/>
      <c r="D9996"/>
      <c r="E9996"/>
      <c r="F9996"/>
      <c r="G9996"/>
      <c r="H9996"/>
      <c r="I9996"/>
      <c r="J9996"/>
      <c r="K9996"/>
    </row>
    <row r="9997" spans="1:11" x14ac:dyDescent="0.2">
      <c r="A9997"/>
      <c r="B9997"/>
      <c r="C9997"/>
      <c r="D9997"/>
      <c r="E9997"/>
      <c r="F9997"/>
      <c r="G9997"/>
      <c r="H9997"/>
      <c r="I9997"/>
      <c r="J9997"/>
      <c r="K9997"/>
    </row>
    <row r="9998" spans="1:11" x14ac:dyDescent="0.2">
      <c r="A9998"/>
      <c r="B9998"/>
      <c r="C9998"/>
      <c r="D9998"/>
      <c r="E9998"/>
      <c r="F9998"/>
      <c r="G9998"/>
      <c r="H9998"/>
      <c r="I9998"/>
      <c r="J9998"/>
      <c r="K9998"/>
    </row>
    <row r="9999" spans="1:11" x14ac:dyDescent="0.2">
      <c r="A9999"/>
      <c r="B9999"/>
      <c r="C9999"/>
      <c r="D9999"/>
      <c r="E9999"/>
      <c r="F9999"/>
      <c r="G9999"/>
      <c r="H9999"/>
      <c r="I9999"/>
      <c r="J9999"/>
      <c r="K9999"/>
    </row>
    <row r="10000" spans="1:11" x14ac:dyDescent="0.2">
      <c r="A10000"/>
      <c r="B10000"/>
      <c r="C10000"/>
      <c r="D10000"/>
      <c r="E10000"/>
      <c r="F10000"/>
      <c r="G10000"/>
      <c r="H10000"/>
      <c r="I10000"/>
      <c r="J10000"/>
      <c r="K10000"/>
    </row>
    <row r="10001" spans="1:11" x14ac:dyDescent="0.2">
      <c r="A10001"/>
      <c r="B10001"/>
      <c r="C10001"/>
      <c r="D10001"/>
      <c r="E10001"/>
      <c r="F10001"/>
      <c r="G10001"/>
      <c r="H10001"/>
      <c r="I10001"/>
      <c r="J10001"/>
      <c r="K10001"/>
    </row>
    <row r="10002" spans="1:11" x14ac:dyDescent="0.2">
      <c r="A10002"/>
      <c r="B10002"/>
      <c r="C10002"/>
      <c r="D10002"/>
      <c r="E10002"/>
      <c r="F10002"/>
      <c r="G10002"/>
      <c r="H10002"/>
      <c r="I10002"/>
      <c r="J10002"/>
      <c r="K10002"/>
    </row>
    <row r="10003" spans="1:11" x14ac:dyDescent="0.2">
      <c r="A10003"/>
      <c r="B10003"/>
      <c r="C10003"/>
      <c r="D10003"/>
      <c r="E10003"/>
      <c r="F10003"/>
      <c r="G10003"/>
      <c r="H10003"/>
      <c r="I10003"/>
      <c r="J10003"/>
      <c r="K10003"/>
    </row>
    <row r="10004" spans="1:11" x14ac:dyDescent="0.2">
      <c r="A10004"/>
      <c r="B10004"/>
      <c r="C10004"/>
      <c r="D10004"/>
      <c r="E10004"/>
      <c r="F10004"/>
      <c r="G10004"/>
      <c r="H10004"/>
      <c r="I10004"/>
      <c r="J10004"/>
      <c r="K10004"/>
    </row>
    <row r="10005" spans="1:11" x14ac:dyDescent="0.2">
      <c r="A10005"/>
      <c r="B10005"/>
      <c r="C10005"/>
      <c r="D10005"/>
      <c r="E10005"/>
      <c r="F10005"/>
      <c r="G10005"/>
      <c r="H10005"/>
      <c r="I10005"/>
      <c r="J10005"/>
      <c r="K10005"/>
    </row>
    <row r="10006" spans="1:11" x14ac:dyDescent="0.2">
      <c r="A10006"/>
      <c r="B10006"/>
      <c r="C10006"/>
      <c r="D10006"/>
      <c r="E10006"/>
      <c r="F10006"/>
      <c r="G10006"/>
      <c r="H10006"/>
      <c r="I10006"/>
      <c r="J10006"/>
      <c r="K10006"/>
    </row>
    <row r="10007" spans="1:11" x14ac:dyDescent="0.2">
      <c r="A10007"/>
      <c r="B10007"/>
      <c r="C10007"/>
      <c r="D10007"/>
      <c r="E10007"/>
      <c r="F10007"/>
      <c r="G10007"/>
      <c r="H10007"/>
      <c r="I10007"/>
      <c r="J10007"/>
      <c r="K10007"/>
    </row>
    <row r="10008" spans="1:11" x14ac:dyDescent="0.2">
      <c r="A10008"/>
      <c r="B10008"/>
      <c r="C10008"/>
      <c r="D10008"/>
      <c r="E10008"/>
      <c r="F10008"/>
      <c r="G10008"/>
      <c r="H10008"/>
      <c r="I10008"/>
      <c r="J10008"/>
      <c r="K10008"/>
    </row>
    <row r="10009" spans="1:11" x14ac:dyDescent="0.2">
      <c r="A10009"/>
      <c r="B10009"/>
      <c r="C10009"/>
      <c r="D10009"/>
      <c r="E10009"/>
      <c r="F10009"/>
      <c r="G10009"/>
      <c r="H10009"/>
      <c r="I10009"/>
      <c r="J10009"/>
      <c r="K10009"/>
    </row>
    <row r="10010" spans="1:11" x14ac:dyDescent="0.2">
      <c r="A10010"/>
      <c r="B10010"/>
      <c r="C10010"/>
      <c r="D10010"/>
      <c r="E10010"/>
      <c r="F10010"/>
      <c r="G10010"/>
      <c r="H10010"/>
      <c r="I10010"/>
      <c r="J10010"/>
      <c r="K10010"/>
    </row>
    <row r="10011" spans="1:11" x14ac:dyDescent="0.2">
      <c r="A10011"/>
      <c r="B10011"/>
      <c r="C10011"/>
      <c r="D10011"/>
      <c r="E10011"/>
      <c r="F10011"/>
      <c r="G10011"/>
      <c r="H10011"/>
      <c r="I10011"/>
      <c r="J10011"/>
      <c r="K10011"/>
    </row>
    <row r="10012" spans="1:11" x14ac:dyDescent="0.2">
      <c r="A10012"/>
      <c r="B10012"/>
      <c r="C10012"/>
      <c r="D10012"/>
      <c r="E10012"/>
      <c r="F10012"/>
      <c r="G10012"/>
      <c r="H10012"/>
      <c r="I10012"/>
      <c r="J10012"/>
      <c r="K10012"/>
    </row>
    <row r="10013" spans="1:11" x14ac:dyDescent="0.2">
      <c r="A10013"/>
      <c r="B10013"/>
      <c r="C10013"/>
      <c r="D10013"/>
      <c r="E10013"/>
      <c r="F10013"/>
      <c r="G10013"/>
      <c r="H10013"/>
      <c r="I10013"/>
      <c r="J10013"/>
      <c r="K10013"/>
    </row>
    <row r="10014" spans="1:11" x14ac:dyDescent="0.2">
      <c r="A10014"/>
      <c r="B10014"/>
      <c r="C10014"/>
      <c r="D10014"/>
      <c r="E10014"/>
      <c r="F10014"/>
      <c r="G10014"/>
      <c r="H10014"/>
      <c r="I10014"/>
      <c r="J10014"/>
      <c r="K10014"/>
    </row>
    <row r="10015" spans="1:11" x14ac:dyDescent="0.2">
      <c r="A10015"/>
      <c r="B10015"/>
      <c r="C10015"/>
      <c r="D10015"/>
      <c r="E10015"/>
      <c r="F10015"/>
      <c r="G10015"/>
      <c r="H10015"/>
      <c r="I10015"/>
      <c r="J10015"/>
      <c r="K10015"/>
    </row>
    <row r="10016" spans="1:11" x14ac:dyDescent="0.2">
      <c r="A10016"/>
      <c r="B10016"/>
      <c r="C10016"/>
      <c r="D10016"/>
      <c r="E10016"/>
      <c r="F10016"/>
      <c r="G10016"/>
      <c r="H10016"/>
      <c r="I10016"/>
      <c r="J10016"/>
      <c r="K10016"/>
    </row>
    <row r="10017" spans="1:11" x14ac:dyDescent="0.2">
      <c r="A10017"/>
      <c r="B10017"/>
      <c r="C10017"/>
      <c r="D10017"/>
      <c r="E10017"/>
      <c r="F10017"/>
      <c r="G10017"/>
      <c r="H10017"/>
      <c r="I10017"/>
      <c r="J10017"/>
      <c r="K10017"/>
    </row>
    <row r="10018" spans="1:11" x14ac:dyDescent="0.2">
      <c r="A10018"/>
      <c r="B10018"/>
      <c r="C10018"/>
      <c r="D10018"/>
      <c r="E10018"/>
      <c r="F10018"/>
      <c r="G10018"/>
      <c r="H10018"/>
      <c r="I10018"/>
      <c r="J10018"/>
      <c r="K10018"/>
    </row>
    <row r="10019" spans="1:11" x14ac:dyDescent="0.2">
      <c r="A10019"/>
      <c r="B10019"/>
      <c r="C10019"/>
      <c r="D10019"/>
      <c r="E10019"/>
      <c r="F10019"/>
      <c r="G10019"/>
      <c r="H10019"/>
      <c r="I10019"/>
      <c r="J10019"/>
      <c r="K10019"/>
    </row>
    <row r="10020" spans="1:11" x14ac:dyDescent="0.2">
      <c r="A10020"/>
      <c r="B10020"/>
      <c r="C10020"/>
      <c r="D10020"/>
      <c r="E10020"/>
      <c r="F10020"/>
      <c r="G10020"/>
      <c r="H10020"/>
      <c r="I10020"/>
      <c r="J10020"/>
      <c r="K10020"/>
    </row>
    <row r="10021" spans="1:11" x14ac:dyDescent="0.2">
      <c r="A10021"/>
      <c r="B10021"/>
      <c r="C10021"/>
      <c r="D10021"/>
      <c r="E10021"/>
      <c r="F10021"/>
      <c r="G10021"/>
      <c r="H10021"/>
      <c r="I10021"/>
      <c r="J10021"/>
      <c r="K10021"/>
    </row>
    <row r="10022" spans="1:11" x14ac:dyDescent="0.2">
      <c r="A10022"/>
      <c r="B10022"/>
      <c r="C10022"/>
      <c r="D10022"/>
      <c r="E10022"/>
      <c r="F10022"/>
      <c r="G10022"/>
      <c r="H10022"/>
      <c r="I10022"/>
      <c r="J10022"/>
      <c r="K10022"/>
    </row>
    <row r="10023" spans="1:11" x14ac:dyDescent="0.2">
      <c r="A10023"/>
      <c r="B10023"/>
      <c r="C10023"/>
      <c r="D10023"/>
      <c r="E10023"/>
      <c r="F10023"/>
      <c r="G10023"/>
      <c r="H10023"/>
      <c r="I10023"/>
      <c r="J10023"/>
      <c r="K10023"/>
    </row>
    <row r="10024" spans="1:11" x14ac:dyDescent="0.2">
      <c r="A10024"/>
      <c r="B10024"/>
      <c r="C10024"/>
      <c r="D10024"/>
      <c r="E10024"/>
      <c r="F10024"/>
      <c r="G10024"/>
      <c r="H10024"/>
      <c r="I10024"/>
      <c r="J10024"/>
      <c r="K10024"/>
    </row>
    <row r="10025" spans="1:11" x14ac:dyDescent="0.2">
      <c r="A10025"/>
      <c r="B10025"/>
      <c r="C10025"/>
      <c r="D10025"/>
      <c r="E10025"/>
      <c r="F10025"/>
      <c r="G10025"/>
      <c r="H10025"/>
      <c r="I10025"/>
      <c r="J10025"/>
      <c r="K10025"/>
    </row>
    <row r="10026" spans="1:11" x14ac:dyDescent="0.2">
      <c r="A10026"/>
      <c r="B10026"/>
      <c r="C10026"/>
      <c r="D10026"/>
      <c r="E10026"/>
      <c r="F10026"/>
      <c r="G10026"/>
      <c r="H10026"/>
      <c r="I10026"/>
      <c r="J10026"/>
      <c r="K10026"/>
    </row>
    <row r="10027" spans="1:11" x14ac:dyDescent="0.2">
      <c r="A10027"/>
      <c r="B10027"/>
      <c r="C10027"/>
      <c r="D10027"/>
      <c r="E10027"/>
      <c r="F10027"/>
      <c r="G10027"/>
      <c r="H10027"/>
      <c r="I10027"/>
      <c r="J10027"/>
      <c r="K10027"/>
    </row>
    <row r="10028" spans="1:11" x14ac:dyDescent="0.2">
      <c r="A10028"/>
      <c r="B10028"/>
      <c r="C10028"/>
      <c r="D10028"/>
      <c r="E10028"/>
      <c r="F10028"/>
      <c r="G10028"/>
      <c r="H10028"/>
      <c r="I10028"/>
      <c r="J10028"/>
      <c r="K10028"/>
    </row>
    <row r="10029" spans="1:11" x14ac:dyDescent="0.2">
      <c r="A10029"/>
      <c r="B10029"/>
      <c r="C10029"/>
      <c r="D10029"/>
      <c r="E10029"/>
      <c r="F10029"/>
      <c r="G10029"/>
      <c r="H10029"/>
      <c r="I10029"/>
      <c r="J10029"/>
      <c r="K10029"/>
    </row>
    <row r="10030" spans="1:11" x14ac:dyDescent="0.2">
      <c r="A10030"/>
      <c r="B10030"/>
      <c r="C10030"/>
      <c r="D10030"/>
      <c r="E10030"/>
      <c r="F10030"/>
      <c r="G10030"/>
      <c r="H10030"/>
      <c r="I10030"/>
      <c r="J10030"/>
      <c r="K10030"/>
    </row>
    <row r="10031" spans="1:11" x14ac:dyDescent="0.2">
      <c r="A10031"/>
      <c r="B10031"/>
      <c r="C10031"/>
      <c r="D10031"/>
      <c r="E10031"/>
      <c r="F10031"/>
      <c r="G10031"/>
      <c r="H10031"/>
      <c r="I10031"/>
      <c r="J10031"/>
      <c r="K10031"/>
    </row>
    <row r="10032" spans="1:11" x14ac:dyDescent="0.2">
      <c r="A10032"/>
      <c r="B10032"/>
      <c r="C10032"/>
      <c r="D10032"/>
      <c r="E10032"/>
      <c r="F10032"/>
      <c r="G10032"/>
      <c r="H10032"/>
      <c r="I10032"/>
      <c r="J10032"/>
      <c r="K10032"/>
    </row>
    <row r="10033" spans="1:11" x14ac:dyDescent="0.2">
      <c r="A10033"/>
      <c r="B10033"/>
      <c r="C10033"/>
      <c r="D10033"/>
      <c r="E10033"/>
      <c r="F10033"/>
      <c r="G10033"/>
      <c r="H10033"/>
      <c r="I10033"/>
      <c r="J10033"/>
      <c r="K10033"/>
    </row>
    <row r="10034" spans="1:11" x14ac:dyDescent="0.2">
      <c r="A10034"/>
      <c r="B10034"/>
      <c r="C10034"/>
      <c r="D10034"/>
      <c r="E10034"/>
      <c r="F10034"/>
      <c r="G10034"/>
      <c r="H10034"/>
      <c r="I10034"/>
      <c r="J10034"/>
      <c r="K10034"/>
    </row>
    <row r="10035" spans="1:11" x14ac:dyDescent="0.2">
      <c r="A10035"/>
      <c r="B10035"/>
      <c r="C10035"/>
      <c r="D10035"/>
      <c r="E10035"/>
      <c r="F10035"/>
      <c r="G10035"/>
      <c r="H10035"/>
      <c r="I10035"/>
      <c r="J10035"/>
      <c r="K10035"/>
    </row>
    <row r="10036" spans="1:11" x14ac:dyDescent="0.2">
      <c r="A10036"/>
      <c r="B10036"/>
      <c r="C10036"/>
      <c r="D10036"/>
      <c r="E10036"/>
      <c r="F10036"/>
      <c r="G10036"/>
      <c r="H10036"/>
      <c r="I10036"/>
      <c r="J10036"/>
      <c r="K10036"/>
    </row>
    <row r="10037" spans="1:11" x14ac:dyDescent="0.2">
      <c r="A10037"/>
      <c r="B10037"/>
      <c r="C10037"/>
      <c r="D10037"/>
      <c r="E10037"/>
      <c r="F10037"/>
      <c r="G10037"/>
      <c r="H10037"/>
      <c r="I10037"/>
      <c r="J10037"/>
      <c r="K10037"/>
    </row>
    <row r="10038" spans="1:11" x14ac:dyDescent="0.2">
      <c r="A10038"/>
      <c r="B10038"/>
      <c r="C10038"/>
      <c r="D10038"/>
      <c r="E10038"/>
      <c r="F10038"/>
      <c r="G10038"/>
      <c r="H10038"/>
      <c r="I10038"/>
      <c r="J10038"/>
      <c r="K10038"/>
    </row>
    <row r="10039" spans="1:11" x14ac:dyDescent="0.2">
      <c r="A10039"/>
      <c r="B10039"/>
      <c r="C10039"/>
      <c r="D10039"/>
      <c r="E10039"/>
      <c r="F10039"/>
      <c r="G10039"/>
      <c r="H10039"/>
      <c r="I10039"/>
      <c r="J10039"/>
      <c r="K10039"/>
    </row>
    <row r="10040" spans="1:11" x14ac:dyDescent="0.2">
      <c r="A10040"/>
      <c r="B10040"/>
      <c r="C10040"/>
      <c r="D10040"/>
      <c r="E10040"/>
      <c r="F10040"/>
      <c r="G10040"/>
      <c r="H10040"/>
      <c r="I10040"/>
      <c r="J10040"/>
      <c r="K10040"/>
    </row>
    <row r="10041" spans="1:11" x14ac:dyDescent="0.2">
      <c r="A10041"/>
      <c r="B10041"/>
      <c r="C10041"/>
      <c r="D10041"/>
      <c r="E10041"/>
      <c r="F10041"/>
      <c r="G10041"/>
      <c r="H10041"/>
      <c r="I10041"/>
      <c r="J10041"/>
      <c r="K10041"/>
    </row>
    <row r="10042" spans="1:11" x14ac:dyDescent="0.2">
      <c r="A10042"/>
      <c r="B10042"/>
      <c r="C10042"/>
      <c r="D10042"/>
      <c r="E10042"/>
      <c r="F10042"/>
      <c r="G10042"/>
      <c r="H10042"/>
      <c r="I10042"/>
      <c r="J10042"/>
      <c r="K10042"/>
    </row>
    <row r="10043" spans="1:11" x14ac:dyDescent="0.2">
      <c r="A10043"/>
      <c r="B10043"/>
      <c r="C10043"/>
      <c r="D10043"/>
      <c r="E10043"/>
      <c r="F10043"/>
      <c r="G10043"/>
      <c r="H10043"/>
      <c r="I10043"/>
      <c r="J10043"/>
      <c r="K10043"/>
    </row>
    <row r="10044" spans="1:11" x14ac:dyDescent="0.2">
      <c r="A10044"/>
      <c r="B10044"/>
      <c r="C10044"/>
      <c r="D10044"/>
      <c r="E10044"/>
      <c r="F10044"/>
      <c r="G10044"/>
      <c r="H10044"/>
      <c r="I10044"/>
      <c r="J10044"/>
      <c r="K10044"/>
    </row>
    <row r="10045" spans="1:11" x14ac:dyDescent="0.2">
      <c r="A10045"/>
      <c r="B10045"/>
      <c r="C10045"/>
      <c r="D10045"/>
      <c r="E10045"/>
      <c r="F10045"/>
      <c r="G10045"/>
      <c r="H10045"/>
      <c r="I10045"/>
      <c r="J10045"/>
      <c r="K10045"/>
    </row>
    <row r="10046" spans="1:11" x14ac:dyDescent="0.2">
      <c r="A10046"/>
      <c r="B10046"/>
      <c r="C10046"/>
      <c r="D10046"/>
      <c r="E10046"/>
      <c r="F10046"/>
      <c r="G10046"/>
      <c r="H10046"/>
      <c r="I10046"/>
      <c r="J10046"/>
      <c r="K10046"/>
    </row>
    <row r="10047" spans="1:11" x14ac:dyDescent="0.2">
      <c r="A10047"/>
      <c r="B10047"/>
      <c r="C10047"/>
      <c r="D10047"/>
      <c r="E10047"/>
      <c r="F10047"/>
      <c r="G10047"/>
      <c r="H10047"/>
      <c r="I10047"/>
      <c r="J10047"/>
      <c r="K10047"/>
    </row>
    <row r="10048" spans="1:11" x14ac:dyDescent="0.2">
      <c r="A10048"/>
      <c r="B10048"/>
      <c r="C10048"/>
      <c r="D10048"/>
      <c r="E10048"/>
      <c r="F10048"/>
      <c r="G10048"/>
      <c r="H10048"/>
      <c r="I10048"/>
      <c r="J10048"/>
      <c r="K10048"/>
    </row>
    <row r="10049" spans="1:11" x14ac:dyDescent="0.2">
      <c r="A10049"/>
      <c r="B10049"/>
      <c r="C10049"/>
      <c r="D10049"/>
      <c r="E10049"/>
      <c r="F10049"/>
      <c r="G10049"/>
      <c r="H10049"/>
      <c r="I10049"/>
      <c r="J10049"/>
      <c r="K10049"/>
    </row>
    <row r="10050" spans="1:11" x14ac:dyDescent="0.2">
      <c r="A10050"/>
      <c r="B10050"/>
      <c r="C10050"/>
      <c r="D10050"/>
      <c r="E10050"/>
      <c r="F10050"/>
      <c r="G10050"/>
      <c r="H10050"/>
      <c r="I10050"/>
      <c r="J10050"/>
      <c r="K10050"/>
    </row>
    <row r="10051" spans="1:11" x14ac:dyDescent="0.2">
      <c r="A10051"/>
      <c r="B10051"/>
      <c r="C10051"/>
      <c r="D10051"/>
      <c r="E10051"/>
      <c r="F10051"/>
      <c r="G10051"/>
      <c r="H10051"/>
      <c r="I10051"/>
      <c r="J10051"/>
      <c r="K10051"/>
    </row>
    <row r="10052" spans="1:11" x14ac:dyDescent="0.2">
      <c r="A10052"/>
      <c r="B10052"/>
      <c r="C10052"/>
      <c r="D10052"/>
      <c r="E10052"/>
      <c r="F10052"/>
      <c r="G10052"/>
      <c r="H10052"/>
      <c r="I10052"/>
      <c r="J10052"/>
      <c r="K10052"/>
    </row>
    <row r="10053" spans="1:11" x14ac:dyDescent="0.2">
      <c r="A10053"/>
      <c r="B10053"/>
      <c r="C10053"/>
      <c r="D10053"/>
      <c r="E10053"/>
      <c r="F10053"/>
      <c r="G10053"/>
      <c r="H10053"/>
      <c r="I10053"/>
      <c r="J10053"/>
      <c r="K10053"/>
    </row>
    <row r="10054" spans="1:11" x14ac:dyDescent="0.2">
      <c r="A10054"/>
      <c r="B10054"/>
      <c r="C10054"/>
      <c r="D10054"/>
      <c r="E10054"/>
      <c r="F10054"/>
      <c r="G10054"/>
      <c r="H10054"/>
      <c r="I10054"/>
      <c r="J10054"/>
      <c r="K10054"/>
    </row>
    <row r="10055" spans="1:11" x14ac:dyDescent="0.2">
      <c r="A10055"/>
      <c r="B10055"/>
      <c r="C10055"/>
      <c r="D10055"/>
      <c r="E10055"/>
      <c r="F10055"/>
      <c r="G10055"/>
      <c r="H10055"/>
      <c r="I10055"/>
      <c r="J10055"/>
      <c r="K10055"/>
    </row>
    <row r="10056" spans="1:11" x14ac:dyDescent="0.2">
      <c r="A10056"/>
      <c r="B10056"/>
      <c r="C10056"/>
      <c r="D10056"/>
      <c r="E10056"/>
      <c r="F10056"/>
      <c r="G10056"/>
      <c r="H10056"/>
      <c r="I10056"/>
      <c r="J10056"/>
      <c r="K10056"/>
    </row>
    <row r="10057" spans="1:11" x14ac:dyDescent="0.2">
      <c r="A10057"/>
      <c r="B10057"/>
      <c r="C10057"/>
      <c r="D10057"/>
      <c r="E10057"/>
      <c r="F10057"/>
      <c r="G10057"/>
      <c r="H10057"/>
      <c r="I10057"/>
      <c r="J10057"/>
      <c r="K10057"/>
    </row>
    <row r="10058" spans="1:11" x14ac:dyDescent="0.2">
      <c r="A10058"/>
      <c r="B10058"/>
      <c r="C10058"/>
      <c r="D10058"/>
      <c r="E10058"/>
      <c r="F10058"/>
      <c r="G10058"/>
      <c r="H10058"/>
      <c r="I10058"/>
      <c r="J10058"/>
      <c r="K10058"/>
    </row>
    <row r="10059" spans="1:11" x14ac:dyDescent="0.2">
      <c r="A10059"/>
      <c r="B10059"/>
      <c r="C10059"/>
      <c r="D10059"/>
      <c r="E10059"/>
      <c r="F10059"/>
      <c r="G10059"/>
      <c r="H10059"/>
      <c r="I10059"/>
      <c r="J10059"/>
      <c r="K10059"/>
    </row>
    <row r="10060" spans="1:11" x14ac:dyDescent="0.2">
      <c r="A10060"/>
      <c r="B10060"/>
      <c r="C10060"/>
      <c r="D10060"/>
      <c r="E10060"/>
      <c r="F10060"/>
      <c r="G10060"/>
      <c r="H10060"/>
      <c r="I10060"/>
      <c r="J10060"/>
      <c r="K10060"/>
    </row>
    <row r="10061" spans="1:11" x14ac:dyDescent="0.2">
      <c r="A10061"/>
      <c r="B10061"/>
      <c r="C10061"/>
      <c r="D10061"/>
      <c r="E10061"/>
      <c r="F10061"/>
      <c r="G10061"/>
      <c r="H10061"/>
      <c r="I10061"/>
      <c r="J10061"/>
      <c r="K10061"/>
    </row>
    <row r="10062" spans="1:11" x14ac:dyDescent="0.2">
      <c r="A10062"/>
      <c r="B10062"/>
      <c r="C10062"/>
      <c r="D10062"/>
      <c r="E10062"/>
      <c r="F10062"/>
      <c r="G10062"/>
      <c r="H10062"/>
      <c r="I10062"/>
      <c r="J10062"/>
      <c r="K10062"/>
    </row>
    <row r="10063" spans="1:11" x14ac:dyDescent="0.2">
      <c r="A10063"/>
      <c r="B10063"/>
      <c r="C10063"/>
      <c r="D10063"/>
      <c r="E10063"/>
      <c r="F10063"/>
      <c r="G10063"/>
      <c r="H10063"/>
      <c r="I10063"/>
      <c r="J10063"/>
      <c r="K10063"/>
    </row>
    <row r="10064" spans="1:11" x14ac:dyDescent="0.2">
      <c r="A10064"/>
      <c r="B10064"/>
      <c r="C10064"/>
      <c r="D10064"/>
      <c r="E10064"/>
      <c r="F10064"/>
      <c r="G10064"/>
      <c r="H10064"/>
      <c r="I10064"/>
      <c r="J10064"/>
      <c r="K10064"/>
    </row>
    <row r="10065" spans="1:11" x14ac:dyDescent="0.2">
      <c r="A10065"/>
      <c r="B10065"/>
      <c r="C10065"/>
      <c r="D10065"/>
      <c r="E10065"/>
      <c r="F10065"/>
      <c r="G10065"/>
      <c r="H10065"/>
      <c r="I10065"/>
      <c r="J10065"/>
      <c r="K10065"/>
    </row>
    <row r="10066" spans="1:11" x14ac:dyDescent="0.2">
      <c r="A10066"/>
      <c r="B10066"/>
      <c r="C10066"/>
      <c r="D10066"/>
      <c r="E10066"/>
      <c r="F10066"/>
      <c r="G10066"/>
      <c r="H10066"/>
      <c r="I10066"/>
      <c r="J10066"/>
      <c r="K10066"/>
    </row>
    <row r="10067" spans="1:11" x14ac:dyDescent="0.2">
      <c r="A10067"/>
      <c r="B10067"/>
      <c r="C10067"/>
      <c r="D10067"/>
      <c r="E10067"/>
      <c r="F10067"/>
      <c r="G10067"/>
      <c r="H10067"/>
      <c r="I10067"/>
      <c r="J10067"/>
      <c r="K10067"/>
    </row>
    <row r="10068" spans="1:11" x14ac:dyDescent="0.2">
      <c r="A10068"/>
      <c r="B10068"/>
      <c r="C10068"/>
      <c r="D10068"/>
      <c r="E10068"/>
      <c r="F10068"/>
      <c r="G10068"/>
      <c r="H10068"/>
      <c r="I10068"/>
      <c r="J10068"/>
      <c r="K10068"/>
    </row>
    <row r="10069" spans="1:11" x14ac:dyDescent="0.2">
      <c r="A10069"/>
      <c r="B10069"/>
      <c r="C10069"/>
      <c r="D10069"/>
      <c r="E10069"/>
      <c r="F10069"/>
      <c r="G10069"/>
      <c r="H10069"/>
      <c r="I10069"/>
      <c r="J10069"/>
      <c r="K10069"/>
    </row>
    <row r="10070" spans="1:11" x14ac:dyDescent="0.2">
      <c r="A10070"/>
      <c r="B10070"/>
      <c r="C10070"/>
      <c r="D10070"/>
      <c r="E10070"/>
      <c r="F10070"/>
      <c r="G10070"/>
      <c r="H10070"/>
      <c r="I10070"/>
      <c r="J10070"/>
      <c r="K10070"/>
    </row>
    <row r="10071" spans="1:11" x14ac:dyDescent="0.2">
      <c r="A10071"/>
      <c r="B10071"/>
      <c r="C10071"/>
      <c r="D10071"/>
      <c r="E10071"/>
      <c r="F10071"/>
      <c r="G10071"/>
      <c r="H10071"/>
      <c r="I10071"/>
      <c r="J10071"/>
      <c r="K10071"/>
    </row>
    <row r="10072" spans="1:11" x14ac:dyDescent="0.2">
      <c r="A10072"/>
      <c r="B10072"/>
      <c r="C10072"/>
      <c r="D10072"/>
      <c r="E10072"/>
      <c r="F10072"/>
      <c r="G10072"/>
      <c r="H10072"/>
      <c r="I10072"/>
      <c r="J10072"/>
      <c r="K10072"/>
    </row>
    <row r="10073" spans="1:11" x14ac:dyDescent="0.2">
      <c r="A10073"/>
      <c r="B10073"/>
      <c r="C10073"/>
      <c r="D10073"/>
      <c r="E10073"/>
      <c r="F10073"/>
      <c r="G10073"/>
      <c r="H10073"/>
      <c r="I10073"/>
      <c r="J10073"/>
      <c r="K10073"/>
    </row>
    <row r="10074" spans="1:11" x14ac:dyDescent="0.2">
      <c r="A10074"/>
      <c r="B10074"/>
      <c r="C10074"/>
      <c r="D10074"/>
      <c r="E10074"/>
      <c r="F10074"/>
      <c r="G10074"/>
      <c r="H10074"/>
      <c r="I10074"/>
      <c r="J10074"/>
      <c r="K10074"/>
    </row>
    <row r="10075" spans="1:11" x14ac:dyDescent="0.2">
      <c r="A10075"/>
      <c r="B10075"/>
      <c r="C10075"/>
      <c r="D10075"/>
      <c r="E10075"/>
      <c r="F10075"/>
      <c r="G10075"/>
      <c r="H10075"/>
      <c r="I10075"/>
      <c r="J10075"/>
      <c r="K10075"/>
    </row>
    <row r="10076" spans="1:11" x14ac:dyDescent="0.2">
      <c r="A10076"/>
      <c r="B10076"/>
      <c r="C10076"/>
      <c r="D10076"/>
      <c r="E10076"/>
      <c r="F10076"/>
      <c r="G10076"/>
      <c r="H10076"/>
      <c r="I10076"/>
      <c r="J10076"/>
      <c r="K10076"/>
    </row>
    <row r="10077" spans="1:11" x14ac:dyDescent="0.2">
      <c r="A10077"/>
      <c r="B10077"/>
      <c r="C10077"/>
      <c r="D10077"/>
      <c r="E10077"/>
      <c r="F10077"/>
      <c r="G10077"/>
      <c r="H10077"/>
      <c r="I10077"/>
      <c r="J10077"/>
      <c r="K10077"/>
    </row>
    <row r="10078" spans="1:11" x14ac:dyDescent="0.2">
      <c r="A10078"/>
      <c r="B10078"/>
      <c r="C10078"/>
      <c r="D10078"/>
      <c r="E10078"/>
      <c r="F10078"/>
      <c r="G10078"/>
      <c r="H10078"/>
      <c r="I10078"/>
      <c r="J10078"/>
      <c r="K10078"/>
    </row>
    <row r="10079" spans="1:11" x14ac:dyDescent="0.2">
      <c r="A10079"/>
      <c r="B10079"/>
      <c r="C10079"/>
      <c r="D10079"/>
      <c r="E10079"/>
      <c r="F10079"/>
      <c r="G10079"/>
      <c r="H10079"/>
      <c r="I10079"/>
      <c r="J10079"/>
      <c r="K10079"/>
    </row>
    <row r="10080" spans="1:11" x14ac:dyDescent="0.2">
      <c r="A10080"/>
      <c r="B10080"/>
      <c r="C10080"/>
      <c r="D10080"/>
      <c r="E10080"/>
      <c r="F10080"/>
      <c r="G10080"/>
      <c r="H10080"/>
      <c r="I10080"/>
      <c r="J10080"/>
      <c r="K10080"/>
    </row>
    <row r="10081" spans="1:11" x14ac:dyDescent="0.2">
      <c r="A10081"/>
      <c r="B10081"/>
      <c r="C10081"/>
      <c r="D10081"/>
      <c r="E10081"/>
      <c r="F10081"/>
      <c r="G10081"/>
      <c r="H10081"/>
      <c r="I10081"/>
      <c r="J10081"/>
      <c r="K10081"/>
    </row>
    <row r="10082" spans="1:11" x14ac:dyDescent="0.2">
      <c r="A10082"/>
      <c r="B10082"/>
      <c r="C10082"/>
      <c r="D10082"/>
      <c r="E10082"/>
      <c r="F10082"/>
      <c r="G10082"/>
      <c r="H10082"/>
      <c r="I10082"/>
      <c r="J10082"/>
      <c r="K10082"/>
    </row>
    <row r="10083" spans="1:11" x14ac:dyDescent="0.2">
      <c r="A10083"/>
      <c r="B10083"/>
      <c r="C10083"/>
      <c r="D10083"/>
      <c r="E10083"/>
      <c r="F10083"/>
      <c r="G10083"/>
      <c r="H10083"/>
      <c r="I10083"/>
      <c r="J10083"/>
      <c r="K10083"/>
    </row>
    <row r="10084" spans="1:11" x14ac:dyDescent="0.2">
      <c r="A10084"/>
      <c r="B10084"/>
      <c r="C10084"/>
      <c r="D10084"/>
      <c r="E10084"/>
      <c r="F10084"/>
      <c r="G10084"/>
      <c r="H10084"/>
      <c r="I10084"/>
      <c r="J10084"/>
      <c r="K10084"/>
    </row>
    <row r="10085" spans="1:11" x14ac:dyDescent="0.2">
      <c r="A10085"/>
      <c r="B10085"/>
      <c r="C10085"/>
      <c r="D10085"/>
      <c r="E10085"/>
      <c r="F10085"/>
      <c r="G10085"/>
      <c r="H10085"/>
      <c r="I10085"/>
      <c r="J10085"/>
      <c r="K10085"/>
    </row>
    <row r="10086" spans="1:11" x14ac:dyDescent="0.2">
      <c r="A10086"/>
      <c r="B10086"/>
      <c r="C10086"/>
      <c r="D10086"/>
      <c r="E10086"/>
      <c r="F10086"/>
      <c r="G10086"/>
      <c r="H10086"/>
      <c r="I10086"/>
      <c r="J10086"/>
      <c r="K10086"/>
    </row>
    <row r="10087" spans="1:11" x14ac:dyDescent="0.2">
      <c r="A10087"/>
      <c r="B10087"/>
      <c r="C10087"/>
      <c r="D10087"/>
      <c r="E10087"/>
      <c r="F10087"/>
      <c r="G10087"/>
      <c r="H10087"/>
      <c r="I10087"/>
      <c r="J10087"/>
      <c r="K10087"/>
    </row>
    <row r="10088" spans="1:11" x14ac:dyDescent="0.2">
      <c r="A10088"/>
      <c r="B10088"/>
      <c r="C10088"/>
      <c r="D10088"/>
      <c r="E10088"/>
      <c r="F10088"/>
      <c r="G10088"/>
      <c r="H10088"/>
      <c r="I10088"/>
      <c r="J10088"/>
      <c r="K10088"/>
    </row>
    <row r="10089" spans="1:11" x14ac:dyDescent="0.2">
      <c r="A10089"/>
      <c r="B10089"/>
      <c r="C10089"/>
      <c r="D10089"/>
      <c r="E10089"/>
      <c r="F10089"/>
      <c r="G10089"/>
      <c r="H10089"/>
      <c r="I10089"/>
      <c r="J10089"/>
      <c r="K10089"/>
    </row>
    <row r="10090" spans="1:11" x14ac:dyDescent="0.2">
      <c r="A10090"/>
      <c r="B10090"/>
      <c r="C10090"/>
      <c r="D10090"/>
      <c r="E10090"/>
      <c r="F10090"/>
      <c r="G10090"/>
      <c r="H10090"/>
      <c r="I10090"/>
      <c r="J10090"/>
      <c r="K10090"/>
    </row>
    <row r="10091" spans="1:11" x14ac:dyDescent="0.2">
      <c r="A10091"/>
      <c r="B10091"/>
      <c r="C10091"/>
      <c r="D10091"/>
      <c r="E10091"/>
      <c r="F10091"/>
      <c r="G10091"/>
      <c r="H10091"/>
      <c r="I10091"/>
      <c r="J10091"/>
      <c r="K10091"/>
    </row>
    <row r="10092" spans="1:11" x14ac:dyDescent="0.2">
      <c r="A10092"/>
      <c r="B10092"/>
      <c r="C10092"/>
      <c r="D10092"/>
      <c r="E10092"/>
      <c r="F10092"/>
      <c r="G10092"/>
      <c r="H10092"/>
      <c r="I10092"/>
      <c r="J10092"/>
      <c r="K10092"/>
    </row>
    <row r="10093" spans="1:11" x14ac:dyDescent="0.2">
      <c r="A10093"/>
      <c r="B10093"/>
      <c r="C10093"/>
      <c r="D10093"/>
      <c r="E10093"/>
      <c r="F10093"/>
      <c r="G10093"/>
      <c r="H10093"/>
      <c r="I10093"/>
      <c r="J10093"/>
      <c r="K10093"/>
    </row>
    <row r="10094" spans="1:11" x14ac:dyDescent="0.2">
      <c r="A10094"/>
      <c r="B10094"/>
      <c r="C10094"/>
      <c r="D10094"/>
      <c r="E10094"/>
      <c r="F10094"/>
      <c r="G10094"/>
      <c r="H10094"/>
      <c r="I10094"/>
      <c r="J10094"/>
      <c r="K10094"/>
    </row>
    <row r="10095" spans="1:11" x14ac:dyDescent="0.2">
      <c r="A10095"/>
      <c r="B10095"/>
      <c r="C10095"/>
      <c r="D10095"/>
      <c r="E10095"/>
      <c r="F10095"/>
      <c r="G10095"/>
      <c r="H10095"/>
      <c r="I10095"/>
      <c r="J10095"/>
      <c r="K10095"/>
    </row>
    <row r="10096" spans="1:11" x14ac:dyDescent="0.2">
      <c r="A10096"/>
      <c r="B10096"/>
      <c r="C10096"/>
      <c r="D10096"/>
      <c r="E10096"/>
      <c r="F10096"/>
      <c r="G10096"/>
      <c r="H10096"/>
      <c r="I10096"/>
      <c r="J10096"/>
      <c r="K10096"/>
    </row>
    <row r="10097" spans="1:11" x14ac:dyDescent="0.2">
      <c r="A10097"/>
      <c r="B10097"/>
      <c r="C10097"/>
      <c r="D10097"/>
      <c r="E10097"/>
      <c r="F10097"/>
      <c r="G10097"/>
      <c r="H10097"/>
      <c r="I10097"/>
      <c r="J10097"/>
      <c r="K10097"/>
    </row>
    <row r="10098" spans="1:11" x14ac:dyDescent="0.2">
      <c r="A10098"/>
      <c r="B10098"/>
      <c r="C10098"/>
      <c r="D10098"/>
      <c r="E10098"/>
      <c r="F10098"/>
      <c r="G10098"/>
      <c r="H10098"/>
      <c r="I10098"/>
      <c r="J10098"/>
      <c r="K10098"/>
    </row>
    <row r="10099" spans="1:11" x14ac:dyDescent="0.2">
      <c r="A10099"/>
      <c r="B10099"/>
      <c r="C10099"/>
      <c r="D10099"/>
      <c r="E10099"/>
      <c r="F10099"/>
      <c r="G10099"/>
      <c r="H10099"/>
      <c r="I10099"/>
      <c r="J10099"/>
      <c r="K10099"/>
    </row>
    <row r="10100" spans="1:11" x14ac:dyDescent="0.2">
      <c r="A10100"/>
      <c r="B10100"/>
      <c r="C10100"/>
      <c r="D10100"/>
      <c r="E10100"/>
      <c r="F10100"/>
      <c r="G10100"/>
      <c r="H10100"/>
      <c r="I10100"/>
      <c r="J10100"/>
      <c r="K10100"/>
    </row>
    <row r="10101" spans="1:11" x14ac:dyDescent="0.2">
      <c r="A10101"/>
      <c r="B10101"/>
      <c r="C10101"/>
      <c r="D10101"/>
      <c r="E10101"/>
      <c r="F10101"/>
      <c r="G10101"/>
      <c r="H10101"/>
      <c r="I10101"/>
      <c r="J10101"/>
      <c r="K10101"/>
    </row>
    <row r="10102" spans="1:11" x14ac:dyDescent="0.2">
      <c r="A10102"/>
      <c r="B10102"/>
      <c r="C10102"/>
      <c r="D10102"/>
      <c r="E10102"/>
      <c r="F10102"/>
      <c r="G10102"/>
      <c r="H10102"/>
      <c r="I10102"/>
      <c r="J10102"/>
      <c r="K10102"/>
    </row>
    <row r="10103" spans="1:11" x14ac:dyDescent="0.2">
      <c r="A10103"/>
      <c r="B10103"/>
      <c r="C10103"/>
      <c r="D10103"/>
      <c r="E10103"/>
      <c r="F10103"/>
      <c r="G10103"/>
      <c r="H10103"/>
      <c r="I10103"/>
      <c r="J10103"/>
      <c r="K10103"/>
    </row>
    <row r="10104" spans="1:11" x14ac:dyDescent="0.2">
      <c r="A10104"/>
      <c r="B10104"/>
      <c r="C10104"/>
      <c r="D10104"/>
      <c r="E10104"/>
      <c r="F10104"/>
      <c r="G10104"/>
      <c r="H10104"/>
      <c r="I10104"/>
      <c r="J10104"/>
      <c r="K10104"/>
    </row>
    <row r="10105" spans="1:11" x14ac:dyDescent="0.2">
      <c r="A10105"/>
      <c r="B10105"/>
      <c r="C10105"/>
      <c r="D10105"/>
      <c r="E10105"/>
      <c r="F10105"/>
      <c r="G10105"/>
      <c r="H10105"/>
      <c r="I10105"/>
      <c r="J10105"/>
      <c r="K10105"/>
    </row>
    <row r="10106" spans="1:11" x14ac:dyDescent="0.2">
      <c r="A10106"/>
      <c r="B10106"/>
      <c r="C10106"/>
      <c r="D10106"/>
      <c r="E10106"/>
      <c r="F10106"/>
      <c r="G10106"/>
      <c r="H10106"/>
      <c r="I10106"/>
      <c r="J10106"/>
      <c r="K10106"/>
    </row>
    <row r="10107" spans="1:11" x14ac:dyDescent="0.2">
      <c r="A10107"/>
      <c r="B10107"/>
      <c r="C10107"/>
      <c r="D10107"/>
      <c r="E10107"/>
      <c r="F10107"/>
      <c r="G10107"/>
      <c r="H10107"/>
      <c r="I10107"/>
      <c r="J10107"/>
      <c r="K10107"/>
    </row>
    <row r="10108" spans="1:11" x14ac:dyDescent="0.2">
      <c r="A10108"/>
      <c r="B10108"/>
      <c r="C10108"/>
      <c r="D10108"/>
      <c r="E10108"/>
      <c r="F10108"/>
      <c r="G10108"/>
      <c r="H10108"/>
      <c r="I10108"/>
      <c r="J10108"/>
      <c r="K10108"/>
    </row>
    <row r="10109" spans="1:11" x14ac:dyDescent="0.2">
      <c r="A10109"/>
      <c r="B10109"/>
      <c r="C10109"/>
      <c r="D10109"/>
      <c r="E10109"/>
      <c r="F10109"/>
      <c r="G10109"/>
      <c r="H10109"/>
      <c r="I10109"/>
      <c r="J10109"/>
      <c r="K10109"/>
    </row>
    <row r="10110" spans="1:11" x14ac:dyDescent="0.2">
      <c r="A10110"/>
      <c r="B10110"/>
      <c r="C10110"/>
      <c r="D10110"/>
      <c r="E10110"/>
      <c r="F10110"/>
      <c r="G10110"/>
      <c r="H10110"/>
      <c r="I10110"/>
      <c r="J10110"/>
      <c r="K10110"/>
    </row>
    <row r="10111" spans="1:11" x14ac:dyDescent="0.2">
      <c r="A10111"/>
      <c r="B10111"/>
      <c r="C10111"/>
      <c r="D10111"/>
      <c r="E10111"/>
      <c r="F10111"/>
      <c r="G10111"/>
      <c r="H10111"/>
      <c r="I10111"/>
      <c r="J10111"/>
      <c r="K10111"/>
    </row>
    <row r="10112" spans="1:11" x14ac:dyDescent="0.2">
      <c r="A10112"/>
      <c r="B10112"/>
      <c r="C10112"/>
      <c r="D10112"/>
      <c r="E10112"/>
      <c r="F10112"/>
      <c r="G10112"/>
      <c r="H10112"/>
      <c r="I10112"/>
      <c r="J10112"/>
      <c r="K10112"/>
    </row>
    <row r="10113" spans="1:11" x14ac:dyDescent="0.2">
      <c r="A10113"/>
      <c r="B10113"/>
      <c r="C10113"/>
      <c r="D10113"/>
      <c r="E10113"/>
      <c r="F10113"/>
      <c r="G10113"/>
      <c r="H10113"/>
      <c r="I10113"/>
      <c r="J10113"/>
      <c r="K10113"/>
    </row>
    <row r="10114" spans="1:11" x14ac:dyDescent="0.2">
      <c r="A10114"/>
      <c r="B10114"/>
      <c r="C10114"/>
      <c r="D10114"/>
      <c r="E10114"/>
      <c r="F10114"/>
      <c r="G10114"/>
      <c r="H10114"/>
      <c r="I10114"/>
      <c r="J10114"/>
      <c r="K10114"/>
    </row>
    <row r="10115" spans="1:11" x14ac:dyDescent="0.2">
      <c r="A10115"/>
      <c r="B10115"/>
      <c r="C10115"/>
      <c r="D10115"/>
      <c r="E10115"/>
      <c r="F10115"/>
      <c r="G10115"/>
      <c r="H10115"/>
      <c r="I10115"/>
      <c r="J10115"/>
      <c r="K10115"/>
    </row>
    <row r="10116" spans="1:11" x14ac:dyDescent="0.2">
      <c r="A10116"/>
      <c r="B10116"/>
      <c r="C10116"/>
      <c r="D10116"/>
      <c r="E10116"/>
      <c r="F10116"/>
      <c r="G10116"/>
      <c r="H10116"/>
      <c r="I10116"/>
      <c r="J10116"/>
      <c r="K10116"/>
    </row>
    <row r="10117" spans="1:11" x14ac:dyDescent="0.2">
      <c r="A10117"/>
      <c r="B10117"/>
      <c r="C10117"/>
      <c r="D10117"/>
      <c r="E10117"/>
      <c r="F10117"/>
      <c r="G10117"/>
      <c r="H10117"/>
      <c r="I10117"/>
      <c r="J10117"/>
      <c r="K10117"/>
    </row>
    <row r="10118" spans="1:11" x14ac:dyDescent="0.2">
      <c r="A10118"/>
      <c r="B10118"/>
      <c r="C10118"/>
      <c r="D10118"/>
      <c r="E10118"/>
      <c r="F10118"/>
      <c r="G10118"/>
      <c r="H10118"/>
      <c r="I10118"/>
      <c r="J10118"/>
      <c r="K10118"/>
    </row>
    <row r="10119" spans="1:11" x14ac:dyDescent="0.2">
      <c r="A10119"/>
      <c r="B10119"/>
      <c r="C10119"/>
      <c r="D10119"/>
      <c r="E10119"/>
      <c r="F10119"/>
      <c r="G10119"/>
      <c r="H10119"/>
      <c r="I10119"/>
      <c r="J10119"/>
      <c r="K10119"/>
    </row>
    <row r="10120" spans="1:11" x14ac:dyDescent="0.2">
      <c r="A10120"/>
      <c r="B10120"/>
      <c r="C10120"/>
      <c r="D10120"/>
      <c r="E10120"/>
      <c r="F10120"/>
      <c r="G10120"/>
      <c r="H10120"/>
      <c r="I10120"/>
      <c r="J10120"/>
      <c r="K10120"/>
    </row>
    <row r="10121" spans="1:11" x14ac:dyDescent="0.2">
      <c r="A10121"/>
      <c r="B10121"/>
      <c r="C10121"/>
      <c r="D10121"/>
      <c r="E10121"/>
      <c r="F10121"/>
      <c r="G10121"/>
      <c r="H10121"/>
      <c r="I10121"/>
      <c r="J10121"/>
      <c r="K10121"/>
    </row>
    <row r="10122" spans="1:11" x14ac:dyDescent="0.2">
      <c r="A10122"/>
      <c r="B10122"/>
      <c r="C10122"/>
      <c r="D10122"/>
      <c r="E10122"/>
      <c r="F10122"/>
      <c r="G10122"/>
      <c r="H10122"/>
      <c r="I10122"/>
      <c r="J10122"/>
      <c r="K10122"/>
    </row>
    <row r="10123" spans="1:11" x14ac:dyDescent="0.2">
      <c r="A10123"/>
      <c r="B10123"/>
      <c r="C10123"/>
      <c r="D10123"/>
      <c r="E10123"/>
      <c r="F10123"/>
      <c r="G10123"/>
      <c r="H10123"/>
      <c r="I10123"/>
      <c r="J10123"/>
      <c r="K10123"/>
    </row>
    <row r="10124" spans="1:11" x14ac:dyDescent="0.2">
      <c r="A10124"/>
      <c r="B10124"/>
      <c r="C10124"/>
      <c r="D10124"/>
      <c r="E10124"/>
      <c r="F10124"/>
      <c r="G10124"/>
      <c r="H10124"/>
      <c r="I10124"/>
      <c r="J10124"/>
      <c r="K10124"/>
    </row>
    <row r="10125" spans="1:11" x14ac:dyDescent="0.2">
      <c r="A10125"/>
      <c r="B10125"/>
      <c r="C10125"/>
      <c r="D10125"/>
      <c r="E10125"/>
      <c r="F10125"/>
      <c r="G10125"/>
      <c r="H10125"/>
      <c r="I10125"/>
      <c r="J10125"/>
      <c r="K10125"/>
    </row>
    <row r="10126" spans="1:11" x14ac:dyDescent="0.2">
      <c r="A10126"/>
      <c r="B10126"/>
      <c r="C10126"/>
      <c r="D10126"/>
      <c r="E10126"/>
      <c r="F10126"/>
      <c r="G10126"/>
      <c r="H10126"/>
      <c r="I10126"/>
      <c r="J10126"/>
      <c r="K10126"/>
    </row>
    <row r="10127" spans="1:11" x14ac:dyDescent="0.2">
      <c r="A10127"/>
      <c r="B10127"/>
      <c r="C10127"/>
      <c r="D10127"/>
      <c r="E10127"/>
      <c r="F10127"/>
      <c r="G10127"/>
      <c r="H10127"/>
      <c r="I10127"/>
      <c r="J10127"/>
      <c r="K10127"/>
    </row>
    <row r="10128" spans="1:11" x14ac:dyDescent="0.2">
      <c r="A10128"/>
      <c r="B10128"/>
      <c r="C10128"/>
      <c r="D10128"/>
      <c r="E10128"/>
      <c r="F10128"/>
      <c r="G10128"/>
      <c r="H10128"/>
      <c r="I10128"/>
      <c r="J10128"/>
      <c r="K10128"/>
    </row>
    <row r="10129" spans="1:11" x14ac:dyDescent="0.2">
      <c r="A10129"/>
      <c r="B10129"/>
      <c r="C10129"/>
      <c r="D10129"/>
      <c r="E10129"/>
      <c r="F10129"/>
      <c r="G10129"/>
      <c r="H10129"/>
      <c r="I10129"/>
      <c r="J10129"/>
      <c r="K10129"/>
    </row>
    <row r="10130" spans="1:11" x14ac:dyDescent="0.2">
      <c r="A10130"/>
      <c r="B10130"/>
      <c r="C10130"/>
      <c r="D10130"/>
      <c r="E10130"/>
      <c r="F10130"/>
      <c r="G10130"/>
      <c r="H10130"/>
      <c r="I10130"/>
      <c r="J10130"/>
      <c r="K10130"/>
    </row>
    <row r="10131" spans="1:11" x14ac:dyDescent="0.2">
      <c r="A10131"/>
      <c r="B10131"/>
      <c r="C10131"/>
      <c r="D10131"/>
      <c r="E10131"/>
      <c r="F10131"/>
      <c r="G10131"/>
      <c r="H10131"/>
      <c r="I10131"/>
      <c r="J10131"/>
      <c r="K10131"/>
    </row>
    <row r="10132" spans="1:11" x14ac:dyDescent="0.2">
      <c r="A10132"/>
      <c r="B10132"/>
      <c r="C10132"/>
      <c r="D10132"/>
      <c r="E10132"/>
      <c r="F10132"/>
      <c r="G10132"/>
      <c r="H10132"/>
      <c r="I10132"/>
      <c r="J10132"/>
      <c r="K10132"/>
    </row>
    <row r="10133" spans="1:11" x14ac:dyDescent="0.2">
      <c r="A10133"/>
      <c r="B10133"/>
      <c r="C10133"/>
      <c r="D10133"/>
      <c r="E10133"/>
      <c r="F10133"/>
      <c r="G10133"/>
      <c r="H10133"/>
      <c r="I10133"/>
      <c r="J10133"/>
      <c r="K10133"/>
    </row>
    <row r="10134" spans="1:11" x14ac:dyDescent="0.2">
      <c r="A10134"/>
      <c r="B10134"/>
      <c r="C10134"/>
      <c r="D10134"/>
      <c r="E10134"/>
      <c r="F10134"/>
      <c r="G10134"/>
      <c r="H10134"/>
      <c r="I10134"/>
      <c r="J10134"/>
      <c r="K10134"/>
    </row>
    <row r="10135" spans="1:11" x14ac:dyDescent="0.2">
      <c r="A10135"/>
      <c r="B10135"/>
      <c r="C10135"/>
      <c r="D10135"/>
      <c r="E10135"/>
      <c r="F10135"/>
      <c r="G10135"/>
      <c r="H10135"/>
      <c r="I10135"/>
      <c r="J10135"/>
      <c r="K10135"/>
    </row>
    <row r="10136" spans="1:11" x14ac:dyDescent="0.2">
      <c r="A10136"/>
      <c r="B10136"/>
      <c r="C10136"/>
      <c r="D10136"/>
      <c r="E10136"/>
      <c r="F10136"/>
      <c r="G10136"/>
      <c r="H10136"/>
      <c r="I10136"/>
      <c r="J10136"/>
      <c r="K10136"/>
    </row>
    <row r="10137" spans="1:11" x14ac:dyDescent="0.2">
      <c r="A10137"/>
      <c r="B10137"/>
      <c r="C10137"/>
      <c r="D10137"/>
      <c r="E10137"/>
      <c r="F10137"/>
      <c r="G10137"/>
      <c r="H10137"/>
      <c r="I10137"/>
      <c r="J10137"/>
      <c r="K10137"/>
    </row>
    <row r="10138" spans="1:11" x14ac:dyDescent="0.2">
      <c r="A10138"/>
      <c r="B10138"/>
      <c r="C10138"/>
      <c r="D10138"/>
      <c r="E10138"/>
      <c r="F10138"/>
      <c r="G10138"/>
      <c r="H10138"/>
      <c r="I10138"/>
      <c r="J10138"/>
      <c r="K10138"/>
    </row>
    <row r="10139" spans="1:11" x14ac:dyDescent="0.2">
      <c r="A10139"/>
      <c r="B10139"/>
      <c r="C10139"/>
      <c r="D10139"/>
      <c r="E10139"/>
      <c r="F10139"/>
      <c r="G10139"/>
      <c r="H10139"/>
      <c r="I10139"/>
      <c r="J10139"/>
      <c r="K10139"/>
    </row>
    <row r="10140" spans="1:11" x14ac:dyDescent="0.2">
      <c r="A10140"/>
      <c r="B10140"/>
      <c r="C10140"/>
      <c r="D10140"/>
      <c r="E10140"/>
      <c r="F10140"/>
      <c r="G10140"/>
      <c r="H10140"/>
      <c r="I10140"/>
      <c r="J10140"/>
      <c r="K10140"/>
    </row>
    <row r="10141" spans="1:11" x14ac:dyDescent="0.2">
      <c r="A10141"/>
      <c r="B10141"/>
      <c r="C10141"/>
      <c r="D10141"/>
      <c r="E10141"/>
      <c r="F10141"/>
      <c r="G10141"/>
      <c r="H10141"/>
      <c r="I10141"/>
      <c r="J10141"/>
      <c r="K10141"/>
    </row>
    <row r="10142" spans="1:11" x14ac:dyDescent="0.2">
      <c r="A10142"/>
      <c r="B10142"/>
      <c r="C10142"/>
      <c r="D10142"/>
      <c r="E10142"/>
      <c r="F10142"/>
      <c r="G10142"/>
      <c r="H10142"/>
      <c r="I10142"/>
      <c r="J10142"/>
      <c r="K10142"/>
    </row>
    <row r="10143" spans="1:11" x14ac:dyDescent="0.2">
      <c r="A10143"/>
      <c r="B10143"/>
      <c r="C10143"/>
      <c r="D10143"/>
      <c r="E10143"/>
      <c r="F10143"/>
      <c r="G10143"/>
      <c r="H10143"/>
      <c r="I10143"/>
      <c r="J10143"/>
      <c r="K10143"/>
    </row>
    <row r="10144" spans="1:11" x14ac:dyDescent="0.2">
      <c r="A10144"/>
      <c r="B10144"/>
      <c r="C10144"/>
      <c r="D10144"/>
      <c r="E10144"/>
      <c r="F10144"/>
      <c r="G10144"/>
      <c r="H10144"/>
      <c r="I10144"/>
      <c r="J10144"/>
      <c r="K10144"/>
    </row>
    <row r="10145" spans="1:11" x14ac:dyDescent="0.2">
      <c r="A10145"/>
      <c r="B10145"/>
      <c r="C10145"/>
      <c r="D10145"/>
      <c r="E10145"/>
      <c r="F10145"/>
      <c r="G10145"/>
      <c r="H10145"/>
      <c r="I10145"/>
      <c r="J10145"/>
      <c r="K10145"/>
    </row>
    <row r="10146" spans="1:11" x14ac:dyDescent="0.2">
      <c r="A10146"/>
      <c r="B10146"/>
      <c r="C10146"/>
      <c r="D10146"/>
      <c r="E10146"/>
      <c r="F10146"/>
      <c r="G10146"/>
      <c r="H10146"/>
      <c r="I10146"/>
      <c r="J10146"/>
      <c r="K10146"/>
    </row>
    <row r="10147" spans="1:11" x14ac:dyDescent="0.2">
      <c r="A10147"/>
      <c r="B10147"/>
      <c r="C10147"/>
      <c r="D10147"/>
      <c r="E10147"/>
      <c r="F10147"/>
      <c r="G10147"/>
      <c r="H10147"/>
      <c r="I10147"/>
      <c r="J10147"/>
      <c r="K10147"/>
    </row>
    <row r="10148" spans="1:11" x14ac:dyDescent="0.2">
      <c r="A10148"/>
      <c r="B10148"/>
      <c r="C10148"/>
      <c r="D10148"/>
      <c r="E10148"/>
      <c r="F10148"/>
      <c r="G10148"/>
      <c r="H10148"/>
      <c r="I10148"/>
      <c r="J10148"/>
      <c r="K10148"/>
    </row>
    <row r="10149" spans="1:11" x14ac:dyDescent="0.2">
      <c r="A10149"/>
      <c r="B10149"/>
      <c r="C10149"/>
      <c r="D10149"/>
      <c r="E10149"/>
      <c r="F10149"/>
      <c r="G10149"/>
      <c r="H10149"/>
      <c r="I10149"/>
      <c r="J10149"/>
      <c r="K10149"/>
    </row>
    <row r="10150" spans="1:11" x14ac:dyDescent="0.2">
      <c r="A10150"/>
      <c r="B10150"/>
      <c r="C10150"/>
      <c r="D10150"/>
      <c r="E10150"/>
      <c r="F10150"/>
      <c r="G10150"/>
      <c r="H10150"/>
      <c r="I10150"/>
      <c r="J10150"/>
      <c r="K10150"/>
    </row>
    <row r="10151" spans="1:11" x14ac:dyDescent="0.2">
      <c r="A10151"/>
      <c r="B10151"/>
      <c r="C10151"/>
      <c r="D10151"/>
      <c r="E10151"/>
      <c r="F10151"/>
      <c r="G10151"/>
      <c r="H10151"/>
      <c r="I10151"/>
      <c r="J10151"/>
      <c r="K10151"/>
    </row>
    <row r="10152" spans="1:11" x14ac:dyDescent="0.2">
      <c r="A10152"/>
      <c r="B10152"/>
      <c r="C10152"/>
      <c r="D10152"/>
      <c r="E10152"/>
      <c r="F10152"/>
      <c r="G10152"/>
      <c r="H10152"/>
      <c r="I10152"/>
      <c r="J10152"/>
      <c r="K10152"/>
    </row>
    <row r="10153" spans="1:11" x14ac:dyDescent="0.2">
      <c r="A10153"/>
      <c r="B10153"/>
      <c r="C10153"/>
      <c r="D10153"/>
      <c r="E10153"/>
      <c r="F10153"/>
      <c r="G10153"/>
      <c r="H10153"/>
      <c r="I10153"/>
      <c r="J10153"/>
      <c r="K10153"/>
    </row>
    <row r="10154" spans="1:11" x14ac:dyDescent="0.2">
      <c r="A10154"/>
      <c r="B10154"/>
      <c r="C10154"/>
      <c r="D10154"/>
      <c r="E10154"/>
      <c r="F10154"/>
      <c r="G10154"/>
      <c r="H10154"/>
      <c r="I10154"/>
      <c r="J10154"/>
      <c r="K10154"/>
    </row>
    <row r="10155" spans="1:11" x14ac:dyDescent="0.2">
      <c r="A10155"/>
      <c r="B10155"/>
      <c r="C10155"/>
      <c r="D10155"/>
      <c r="E10155"/>
      <c r="F10155"/>
      <c r="G10155"/>
      <c r="H10155"/>
      <c r="I10155"/>
      <c r="J10155"/>
      <c r="K10155"/>
    </row>
    <row r="10156" spans="1:11" x14ac:dyDescent="0.2">
      <c r="A10156"/>
      <c r="B10156"/>
      <c r="C10156"/>
      <c r="D10156"/>
      <c r="E10156"/>
      <c r="F10156"/>
      <c r="G10156"/>
      <c r="H10156"/>
      <c r="I10156"/>
      <c r="J10156"/>
      <c r="K10156"/>
    </row>
    <row r="10157" spans="1:11" x14ac:dyDescent="0.2">
      <c r="A10157"/>
      <c r="B10157"/>
      <c r="C10157"/>
      <c r="D10157"/>
      <c r="E10157"/>
      <c r="F10157"/>
      <c r="G10157"/>
      <c r="H10157"/>
      <c r="I10157"/>
      <c r="J10157"/>
      <c r="K10157"/>
    </row>
    <row r="10158" spans="1:11" x14ac:dyDescent="0.2">
      <c r="A10158"/>
      <c r="B10158"/>
      <c r="C10158"/>
      <c r="D10158"/>
      <c r="E10158"/>
      <c r="F10158"/>
      <c r="G10158"/>
      <c r="H10158"/>
      <c r="I10158"/>
      <c r="J10158"/>
      <c r="K10158"/>
    </row>
    <row r="10159" spans="1:11" x14ac:dyDescent="0.2">
      <c r="A10159"/>
      <c r="B10159"/>
      <c r="C10159"/>
      <c r="D10159"/>
      <c r="E10159"/>
      <c r="F10159"/>
      <c r="G10159"/>
      <c r="H10159"/>
      <c r="I10159"/>
      <c r="J10159"/>
      <c r="K10159"/>
    </row>
    <row r="10160" spans="1:11" x14ac:dyDescent="0.2">
      <c r="A10160"/>
      <c r="B10160"/>
      <c r="C10160"/>
      <c r="D10160"/>
      <c r="E10160"/>
      <c r="F10160"/>
      <c r="G10160"/>
      <c r="H10160"/>
      <c r="I10160"/>
      <c r="J10160"/>
      <c r="K10160"/>
    </row>
    <row r="10161" spans="1:11" x14ac:dyDescent="0.2">
      <c r="A10161"/>
      <c r="B10161"/>
      <c r="C10161"/>
      <c r="D10161"/>
      <c r="E10161"/>
      <c r="F10161"/>
      <c r="G10161"/>
      <c r="H10161"/>
      <c r="I10161"/>
      <c r="J10161"/>
      <c r="K10161"/>
    </row>
    <row r="10162" spans="1:11" x14ac:dyDescent="0.2">
      <c r="A10162"/>
      <c r="B10162"/>
      <c r="C10162"/>
      <c r="D10162"/>
      <c r="E10162"/>
      <c r="F10162"/>
      <c r="G10162"/>
      <c r="H10162"/>
      <c r="I10162"/>
      <c r="J10162"/>
      <c r="K10162"/>
    </row>
    <row r="10163" spans="1:11" x14ac:dyDescent="0.2">
      <c r="A10163"/>
      <c r="B10163"/>
      <c r="C10163"/>
      <c r="D10163"/>
      <c r="E10163"/>
      <c r="F10163"/>
      <c r="G10163"/>
      <c r="H10163"/>
      <c r="I10163"/>
      <c r="J10163"/>
      <c r="K10163"/>
    </row>
    <row r="10164" spans="1:11" x14ac:dyDescent="0.2">
      <c r="A10164"/>
      <c r="B10164"/>
      <c r="C10164"/>
      <c r="D10164"/>
      <c r="E10164"/>
      <c r="F10164"/>
      <c r="G10164"/>
      <c r="H10164"/>
      <c r="I10164"/>
      <c r="J10164"/>
      <c r="K10164"/>
    </row>
    <row r="10165" spans="1:11" x14ac:dyDescent="0.2">
      <c r="A10165"/>
      <c r="B10165"/>
      <c r="C10165"/>
      <c r="D10165"/>
      <c r="E10165"/>
      <c r="F10165"/>
      <c r="G10165"/>
      <c r="H10165"/>
      <c r="I10165"/>
      <c r="J10165"/>
      <c r="K10165"/>
    </row>
    <row r="10166" spans="1:11" x14ac:dyDescent="0.2">
      <c r="A10166"/>
      <c r="B10166"/>
      <c r="C10166"/>
      <c r="D10166"/>
      <c r="E10166"/>
      <c r="F10166"/>
      <c r="G10166"/>
      <c r="H10166"/>
      <c r="I10166"/>
      <c r="J10166"/>
      <c r="K10166"/>
    </row>
    <row r="10167" spans="1:11" x14ac:dyDescent="0.2">
      <c r="A10167"/>
      <c r="B10167"/>
      <c r="C10167"/>
      <c r="D10167"/>
      <c r="E10167"/>
      <c r="F10167"/>
      <c r="G10167"/>
      <c r="H10167"/>
      <c r="I10167"/>
      <c r="J10167"/>
      <c r="K10167"/>
    </row>
    <row r="10168" spans="1:11" x14ac:dyDescent="0.2">
      <c r="A10168"/>
      <c r="B10168"/>
      <c r="C10168"/>
      <c r="D10168"/>
      <c r="E10168"/>
      <c r="F10168"/>
      <c r="G10168"/>
      <c r="H10168"/>
      <c r="I10168"/>
      <c r="J10168"/>
      <c r="K10168"/>
    </row>
    <row r="10169" spans="1:11" x14ac:dyDescent="0.2">
      <c r="A10169"/>
      <c r="B10169"/>
      <c r="C10169"/>
      <c r="D10169"/>
      <c r="E10169"/>
      <c r="F10169"/>
      <c r="G10169"/>
      <c r="H10169"/>
      <c r="I10169"/>
      <c r="J10169"/>
      <c r="K10169"/>
    </row>
    <row r="10170" spans="1:11" x14ac:dyDescent="0.2">
      <c r="A10170"/>
      <c r="B10170"/>
      <c r="C10170"/>
      <c r="D10170"/>
      <c r="E10170"/>
      <c r="F10170"/>
      <c r="G10170"/>
      <c r="H10170"/>
      <c r="I10170"/>
      <c r="J10170"/>
      <c r="K10170"/>
    </row>
    <row r="10171" spans="1:11" x14ac:dyDescent="0.2">
      <c r="A10171"/>
      <c r="B10171"/>
      <c r="C10171"/>
      <c r="D10171"/>
      <c r="E10171"/>
      <c r="F10171"/>
      <c r="G10171"/>
      <c r="H10171"/>
      <c r="I10171"/>
      <c r="J10171"/>
      <c r="K10171"/>
    </row>
    <row r="10172" spans="1:11" x14ac:dyDescent="0.2">
      <c r="A10172"/>
      <c r="B10172"/>
      <c r="C10172"/>
      <c r="D10172"/>
      <c r="E10172"/>
      <c r="F10172"/>
      <c r="G10172"/>
      <c r="H10172"/>
      <c r="I10172"/>
      <c r="J10172"/>
      <c r="K10172"/>
    </row>
    <row r="10173" spans="1:11" x14ac:dyDescent="0.2">
      <c r="A10173"/>
      <c r="B10173"/>
      <c r="C10173"/>
      <c r="D10173"/>
      <c r="E10173"/>
      <c r="F10173"/>
      <c r="G10173"/>
      <c r="H10173"/>
      <c r="I10173"/>
      <c r="J10173"/>
      <c r="K10173"/>
    </row>
    <row r="10174" spans="1:11" x14ac:dyDescent="0.2">
      <c r="A10174"/>
      <c r="B10174"/>
      <c r="C10174"/>
      <c r="D10174"/>
      <c r="E10174"/>
      <c r="F10174"/>
      <c r="G10174"/>
      <c r="H10174"/>
      <c r="I10174"/>
      <c r="J10174"/>
      <c r="K10174"/>
    </row>
    <row r="10175" spans="1:11" x14ac:dyDescent="0.2">
      <c r="A10175"/>
      <c r="B10175"/>
      <c r="C10175"/>
      <c r="D10175"/>
      <c r="E10175"/>
      <c r="F10175"/>
      <c r="G10175"/>
      <c r="H10175"/>
      <c r="I10175"/>
      <c r="J10175"/>
      <c r="K10175"/>
    </row>
    <row r="10176" spans="1:11" x14ac:dyDescent="0.2">
      <c r="A10176"/>
      <c r="B10176"/>
      <c r="C10176"/>
      <c r="D10176"/>
      <c r="E10176"/>
      <c r="F10176"/>
      <c r="G10176"/>
      <c r="H10176"/>
      <c r="I10176"/>
      <c r="J10176"/>
      <c r="K10176"/>
    </row>
    <row r="10177" spans="1:11" x14ac:dyDescent="0.2">
      <c r="A10177"/>
      <c r="B10177"/>
      <c r="C10177"/>
      <c r="D10177"/>
      <c r="E10177"/>
      <c r="F10177"/>
      <c r="G10177"/>
      <c r="H10177"/>
      <c r="I10177"/>
      <c r="J10177"/>
      <c r="K10177"/>
    </row>
    <row r="10178" spans="1:11" x14ac:dyDescent="0.2">
      <c r="A10178"/>
      <c r="B10178"/>
      <c r="C10178"/>
      <c r="D10178"/>
      <c r="E10178"/>
      <c r="F10178"/>
      <c r="G10178"/>
      <c r="H10178"/>
      <c r="I10178"/>
      <c r="J10178"/>
      <c r="K10178"/>
    </row>
    <row r="10179" spans="1:11" x14ac:dyDescent="0.2">
      <c r="A10179"/>
      <c r="B10179"/>
      <c r="C10179"/>
      <c r="D10179"/>
      <c r="E10179"/>
      <c r="F10179"/>
      <c r="G10179"/>
      <c r="H10179"/>
      <c r="I10179"/>
      <c r="J10179"/>
      <c r="K10179"/>
    </row>
    <row r="10180" spans="1:11" x14ac:dyDescent="0.2">
      <c r="A10180"/>
      <c r="B10180"/>
      <c r="C10180"/>
      <c r="D10180"/>
      <c r="E10180"/>
      <c r="F10180"/>
      <c r="G10180"/>
      <c r="H10180"/>
      <c r="I10180"/>
      <c r="J10180"/>
      <c r="K10180"/>
    </row>
    <row r="10181" spans="1:11" x14ac:dyDescent="0.2">
      <c r="A10181"/>
      <c r="B10181"/>
      <c r="C10181"/>
      <c r="D10181"/>
      <c r="E10181"/>
      <c r="F10181"/>
      <c r="G10181"/>
      <c r="H10181"/>
      <c r="I10181"/>
      <c r="J10181"/>
      <c r="K10181"/>
    </row>
    <row r="10182" spans="1:11" x14ac:dyDescent="0.2">
      <c r="A10182"/>
      <c r="B10182"/>
      <c r="C10182"/>
      <c r="D10182"/>
      <c r="E10182"/>
      <c r="F10182"/>
      <c r="G10182"/>
      <c r="H10182"/>
      <c r="I10182"/>
      <c r="J10182"/>
      <c r="K10182"/>
    </row>
    <row r="10183" spans="1:11" x14ac:dyDescent="0.2">
      <c r="A10183"/>
      <c r="B10183"/>
      <c r="C10183"/>
      <c r="D10183"/>
      <c r="E10183"/>
      <c r="F10183"/>
      <c r="G10183"/>
      <c r="H10183"/>
      <c r="I10183"/>
      <c r="J10183"/>
      <c r="K10183"/>
    </row>
    <row r="10184" spans="1:11" x14ac:dyDescent="0.2">
      <c r="A10184"/>
      <c r="B10184"/>
      <c r="C10184"/>
      <c r="D10184"/>
      <c r="E10184"/>
      <c r="F10184"/>
      <c r="G10184"/>
      <c r="H10184"/>
      <c r="I10184"/>
      <c r="J10184"/>
      <c r="K10184"/>
    </row>
    <row r="10185" spans="1:11" x14ac:dyDescent="0.2">
      <c r="A10185"/>
      <c r="B10185"/>
      <c r="C10185"/>
      <c r="D10185"/>
      <c r="E10185"/>
      <c r="F10185"/>
      <c r="G10185"/>
      <c r="H10185"/>
      <c r="I10185"/>
      <c r="J10185"/>
      <c r="K10185"/>
    </row>
    <row r="10186" spans="1:11" x14ac:dyDescent="0.2">
      <c r="A10186"/>
      <c r="B10186"/>
      <c r="C10186"/>
      <c r="D10186"/>
      <c r="E10186"/>
      <c r="F10186"/>
      <c r="G10186"/>
      <c r="H10186"/>
      <c r="I10186"/>
      <c r="J10186"/>
      <c r="K10186"/>
    </row>
    <row r="10187" spans="1:11" x14ac:dyDescent="0.2">
      <c r="A10187"/>
      <c r="B10187"/>
      <c r="C10187"/>
      <c r="D10187"/>
      <c r="E10187"/>
      <c r="F10187"/>
      <c r="G10187"/>
      <c r="H10187"/>
      <c r="I10187"/>
      <c r="J10187"/>
      <c r="K10187"/>
    </row>
    <row r="10188" spans="1:11" x14ac:dyDescent="0.2">
      <c r="A10188"/>
      <c r="B10188"/>
      <c r="C10188"/>
      <c r="D10188"/>
      <c r="E10188"/>
      <c r="F10188"/>
      <c r="G10188"/>
      <c r="H10188"/>
      <c r="I10188"/>
      <c r="J10188"/>
      <c r="K10188"/>
    </row>
    <row r="10189" spans="1:11" x14ac:dyDescent="0.2">
      <c r="A10189"/>
      <c r="B10189"/>
      <c r="C10189"/>
      <c r="D10189"/>
      <c r="E10189"/>
      <c r="F10189"/>
      <c r="G10189"/>
      <c r="H10189"/>
      <c r="I10189"/>
      <c r="J10189"/>
      <c r="K10189"/>
    </row>
    <row r="10190" spans="1:11" x14ac:dyDescent="0.2">
      <c r="A10190"/>
      <c r="B10190"/>
      <c r="C10190"/>
      <c r="D10190"/>
      <c r="E10190"/>
      <c r="F10190"/>
      <c r="G10190"/>
      <c r="H10190"/>
      <c r="I10190"/>
      <c r="J10190"/>
      <c r="K10190"/>
    </row>
    <row r="10191" spans="1:11" x14ac:dyDescent="0.2">
      <c r="A10191"/>
      <c r="B10191"/>
      <c r="C10191"/>
      <c r="D10191"/>
      <c r="E10191"/>
      <c r="F10191"/>
      <c r="G10191"/>
      <c r="H10191"/>
      <c r="I10191"/>
      <c r="J10191"/>
      <c r="K10191"/>
    </row>
    <row r="10192" spans="1:11" x14ac:dyDescent="0.2">
      <c r="A10192"/>
      <c r="B10192"/>
      <c r="C10192"/>
      <c r="D10192"/>
      <c r="E10192"/>
      <c r="F10192"/>
      <c r="G10192"/>
      <c r="H10192"/>
      <c r="I10192"/>
      <c r="J10192"/>
      <c r="K10192"/>
    </row>
    <row r="10193" spans="1:11" x14ac:dyDescent="0.2">
      <c r="A10193"/>
      <c r="B10193"/>
      <c r="C10193"/>
      <c r="D10193"/>
      <c r="E10193"/>
      <c r="F10193"/>
      <c r="G10193"/>
      <c r="H10193"/>
      <c r="I10193"/>
      <c r="J10193"/>
      <c r="K10193"/>
    </row>
    <row r="10194" spans="1:11" x14ac:dyDescent="0.2">
      <c r="A10194"/>
      <c r="B10194"/>
      <c r="C10194"/>
      <c r="D10194"/>
      <c r="E10194"/>
      <c r="F10194"/>
      <c r="G10194"/>
      <c r="H10194"/>
      <c r="I10194"/>
      <c r="J10194"/>
      <c r="K10194"/>
    </row>
    <row r="10195" spans="1:11" x14ac:dyDescent="0.2">
      <c r="A10195"/>
      <c r="B10195"/>
      <c r="C10195"/>
      <c r="D10195"/>
      <c r="E10195"/>
      <c r="F10195"/>
      <c r="G10195"/>
      <c r="H10195"/>
      <c r="I10195"/>
      <c r="J10195"/>
      <c r="K10195"/>
    </row>
    <row r="10196" spans="1:11" x14ac:dyDescent="0.2">
      <c r="A10196"/>
      <c r="B10196"/>
      <c r="C10196"/>
      <c r="D10196"/>
      <c r="E10196"/>
      <c r="F10196"/>
      <c r="G10196"/>
      <c r="H10196"/>
      <c r="I10196"/>
      <c r="J10196"/>
      <c r="K10196"/>
    </row>
    <row r="10197" spans="1:11" x14ac:dyDescent="0.2">
      <c r="A10197"/>
      <c r="B10197"/>
      <c r="C10197"/>
      <c r="D10197"/>
      <c r="E10197"/>
      <c r="F10197"/>
      <c r="G10197"/>
      <c r="H10197"/>
      <c r="I10197"/>
      <c r="J10197"/>
      <c r="K10197"/>
    </row>
    <row r="10198" spans="1:11" x14ac:dyDescent="0.2">
      <c r="A10198"/>
      <c r="B10198"/>
      <c r="C10198"/>
      <c r="D10198"/>
      <c r="E10198"/>
      <c r="F10198"/>
      <c r="G10198"/>
      <c r="H10198"/>
      <c r="I10198"/>
      <c r="J10198"/>
      <c r="K10198"/>
    </row>
    <row r="10199" spans="1:11" x14ac:dyDescent="0.2">
      <c r="A10199"/>
      <c r="B10199"/>
      <c r="C10199"/>
      <c r="D10199"/>
      <c r="E10199"/>
      <c r="F10199"/>
      <c r="G10199"/>
      <c r="H10199"/>
      <c r="I10199"/>
      <c r="J10199"/>
      <c r="K10199"/>
    </row>
    <row r="10200" spans="1:11" x14ac:dyDescent="0.2">
      <c r="A10200"/>
      <c r="B10200"/>
      <c r="C10200"/>
      <c r="D10200"/>
      <c r="E10200"/>
      <c r="F10200"/>
      <c r="G10200"/>
      <c r="H10200"/>
      <c r="I10200"/>
      <c r="J10200"/>
      <c r="K10200"/>
    </row>
    <row r="10201" spans="1:11" x14ac:dyDescent="0.2">
      <c r="A10201"/>
      <c r="B10201"/>
      <c r="C10201"/>
      <c r="D10201"/>
      <c r="E10201"/>
      <c r="F10201"/>
      <c r="G10201"/>
      <c r="H10201"/>
      <c r="I10201"/>
      <c r="J10201"/>
      <c r="K10201"/>
    </row>
    <row r="10202" spans="1:11" x14ac:dyDescent="0.2">
      <c r="A10202"/>
      <c r="B10202"/>
      <c r="C10202"/>
      <c r="D10202"/>
      <c r="E10202"/>
      <c r="F10202"/>
      <c r="G10202"/>
      <c r="H10202"/>
      <c r="I10202"/>
      <c r="J10202"/>
      <c r="K10202"/>
    </row>
    <row r="10203" spans="1:11" x14ac:dyDescent="0.2">
      <c r="A10203"/>
      <c r="B10203"/>
      <c r="C10203"/>
      <c r="D10203"/>
      <c r="E10203"/>
      <c r="F10203"/>
      <c r="G10203"/>
      <c r="H10203"/>
      <c r="I10203"/>
      <c r="J10203"/>
      <c r="K10203"/>
    </row>
    <row r="10204" spans="1:11" x14ac:dyDescent="0.2">
      <c r="A10204"/>
      <c r="B10204"/>
      <c r="C10204"/>
      <c r="D10204"/>
      <c r="E10204"/>
      <c r="F10204"/>
      <c r="G10204"/>
      <c r="H10204"/>
      <c r="I10204"/>
      <c r="J10204"/>
      <c r="K10204"/>
    </row>
    <row r="10205" spans="1:11" x14ac:dyDescent="0.2">
      <c r="A10205"/>
      <c r="B10205"/>
      <c r="C10205"/>
      <c r="D10205"/>
      <c r="E10205"/>
      <c r="F10205"/>
      <c r="G10205"/>
      <c r="H10205"/>
      <c r="I10205"/>
      <c r="J10205"/>
      <c r="K10205"/>
    </row>
    <row r="10206" spans="1:11" x14ac:dyDescent="0.2">
      <c r="A10206"/>
      <c r="B10206"/>
      <c r="C10206"/>
      <c r="D10206"/>
      <c r="E10206"/>
      <c r="F10206"/>
      <c r="G10206"/>
      <c r="H10206"/>
      <c r="I10206"/>
      <c r="J10206"/>
      <c r="K10206"/>
    </row>
    <row r="10207" spans="1:11" x14ac:dyDescent="0.2">
      <c r="A10207"/>
      <c r="B10207"/>
      <c r="C10207"/>
      <c r="D10207"/>
      <c r="E10207"/>
      <c r="F10207"/>
      <c r="G10207"/>
      <c r="H10207"/>
      <c r="I10207"/>
      <c r="J10207"/>
      <c r="K10207"/>
    </row>
    <row r="10208" spans="1:11" x14ac:dyDescent="0.2">
      <c r="A10208"/>
      <c r="B10208"/>
      <c r="C10208"/>
      <c r="D10208"/>
      <c r="E10208"/>
      <c r="F10208"/>
      <c r="G10208"/>
      <c r="H10208"/>
      <c r="I10208"/>
      <c r="J10208"/>
      <c r="K10208"/>
    </row>
    <row r="10209" spans="1:11" x14ac:dyDescent="0.2">
      <c r="A10209"/>
      <c r="B10209"/>
      <c r="C10209"/>
      <c r="D10209"/>
      <c r="E10209"/>
      <c r="F10209"/>
      <c r="G10209"/>
      <c r="H10209"/>
      <c r="I10209"/>
      <c r="J10209"/>
      <c r="K10209"/>
    </row>
    <row r="10210" spans="1:11" x14ac:dyDescent="0.2">
      <c r="A10210"/>
      <c r="B10210"/>
      <c r="C10210"/>
      <c r="D10210"/>
      <c r="E10210"/>
      <c r="F10210"/>
      <c r="G10210"/>
      <c r="H10210"/>
      <c r="I10210"/>
      <c r="J10210"/>
      <c r="K10210"/>
    </row>
    <row r="10211" spans="1:11" x14ac:dyDescent="0.2">
      <c r="A10211"/>
      <c r="B10211"/>
      <c r="C10211"/>
      <c r="D10211"/>
      <c r="E10211"/>
      <c r="F10211"/>
      <c r="G10211"/>
      <c r="H10211"/>
      <c r="I10211"/>
      <c r="J10211"/>
      <c r="K10211"/>
    </row>
    <row r="10212" spans="1:11" x14ac:dyDescent="0.2">
      <c r="A10212"/>
      <c r="B10212"/>
      <c r="C10212"/>
      <c r="D10212"/>
      <c r="E10212"/>
      <c r="F10212"/>
      <c r="G10212"/>
      <c r="H10212"/>
      <c r="I10212"/>
      <c r="J10212"/>
      <c r="K10212"/>
    </row>
    <row r="10213" spans="1:11" x14ac:dyDescent="0.2">
      <c r="A10213"/>
      <c r="B10213"/>
      <c r="C10213"/>
      <c r="D10213"/>
      <c r="E10213"/>
      <c r="F10213"/>
      <c r="G10213"/>
      <c r="H10213"/>
      <c r="I10213"/>
      <c r="J10213"/>
      <c r="K10213"/>
    </row>
    <row r="10214" spans="1:11" x14ac:dyDescent="0.2">
      <c r="A10214"/>
      <c r="B10214"/>
      <c r="C10214"/>
      <c r="D10214"/>
      <c r="E10214"/>
      <c r="F10214"/>
      <c r="G10214"/>
      <c r="H10214"/>
      <c r="I10214"/>
      <c r="J10214"/>
      <c r="K10214"/>
    </row>
    <row r="10215" spans="1:11" x14ac:dyDescent="0.2">
      <c r="A10215"/>
      <c r="B10215"/>
      <c r="C10215"/>
      <c r="D10215"/>
      <c r="E10215"/>
      <c r="F10215"/>
      <c r="G10215"/>
      <c r="H10215"/>
      <c r="I10215"/>
      <c r="J10215"/>
      <c r="K10215"/>
    </row>
    <row r="10216" spans="1:11" x14ac:dyDescent="0.2">
      <c r="A10216"/>
      <c r="B10216"/>
      <c r="C10216"/>
      <c r="D10216"/>
      <c r="E10216"/>
      <c r="F10216"/>
      <c r="G10216"/>
      <c r="H10216"/>
      <c r="I10216"/>
      <c r="J10216"/>
      <c r="K10216"/>
    </row>
    <row r="10217" spans="1:11" x14ac:dyDescent="0.2">
      <c r="A10217"/>
      <c r="B10217"/>
      <c r="C10217"/>
      <c r="D10217"/>
      <c r="E10217"/>
      <c r="F10217"/>
      <c r="G10217"/>
      <c r="H10217"/>
      <c r="I10217"/>
      <c r="J10217"/>
      <c r="K10217"/>
    </row>
    <row r="10218" spans="1:11" x14ac:dyDescent="0.2">
      <c r="A10218"/>
      <c r="B10218"/>
      <c r="C10218"/>
      <c r="D10218"/>
      <c r="E10218"/>
      <c r="F10218"/>
      <c r="G10218"/>
      <c r="H10218"/>
      <c r="I10218"/>
      <c r="J10218"/>
      <c r="K10218"/>
    </row>
    <row r="10219" spans="1:11" x14ac:dyDescent="0.2">
      <c r="A10219"/>
      <c r="B10219"/>
      <c r="C10219"/>
      <c r="D10219"/>
      <c r="E10219"/>
      <c r="F10219"/>
      <c r="G10219"/>
      <c r="H10219"/>
      <c r="I10219"/>
      <c r="J10219"/>
      <c r="K10219"/>
    </row>
    <row r="10220" spans="1:11" x14ac:dyDescent="0.2">
      <c r="A10220"/>
      <c r="B10220"/>
      <c r="C10220"/>
      <c r="D10220"/>
      <c r="E10220"/>
      <c r="F10220"/>
      <c r="G10220"/>
      <c r="H10220"/>
      <c r="I10220"/>
      <c r="J10220"/>
      <c r="K10220"/>
    </row>
    <row r="10221" spans="1:11" x14ac:dyDescent="0.2">
      <c r="A10221"/>
      <c r="B10221"/>
      <c r="C10221"/>
      <c r="D10221"/>
      <c r="E10221"/>
      <c r="F10221"/>
      <c r="G10221"/>
      <c r="H10221"/>
      <c r="I10221"/>
      <c r="J10221"/>
      <c r="K10221"/>
    </row>
    <row r="10222" spans="1:11" x14ac:dyDescent="0.2">
      <c r="A10222"/>
      <c r="B10222"/>
      <c r="C10222"/>
      <c r="D10222"/>
      <c r="E10222"/>
      <c r="F10222"/>
      <c r="G10222"/>
      <c r="H10222"/>
      <c r="I10222"/>
      <c r="J10222"/>
      <c r="K10222"/>
    </row>
    <row r="10223" spans="1:11" x14ac:dyDescent="0.2">
      <c r="A10223"/>
      <c r="B10223"/>
      <c r="C10223"/>
      <c r="D10223"/>
      <c r="E10223"/>
      <c r="F10223"/>
      <c r="G10223"/>
      <c r="H10223"/>
      <c r="I10223"/>
      <c r="J10223"/>
      <c r="K10223"/>
    </row>
    <row r="10224" spans="1:11" x14ac:dyDescent="0.2">
      <c r="A10224"/>
      <c r="B10224"/>
      <c r="C10224"/>
      <c r="D10224"/>
      <c r="E10224"/>
      <c r="F10224"/>
      <c r="G10224"/>
      <c r="H10224"/>
      <c r="I10224"/>
      <c r="J10224"/>
      <c r="K10224"/>
    </row>
    <row r="10225" spans="1:11" x14ac:dyDescent="0.2">
      <c r="A10225"/>
      <c r="B10225"/>
      <c r="C10225"/>
      <c r="D10225"/>
      <c r="E10225"/>
      <c r="F10225"/>
      <c r="G10225"/>
      <c r="H10225"/>
      <c r="I10225"/>
      <c r="J10225"/>
      <c r="K10225"/>
    </row>
    <row r="10226" spans="1:11" x14ac:dyDescent="0.2">
      <c r="A10226"/>
      <c r="B10226"/>
      <c r="C10226"/>
      <c r="D10226"/>
      <c r="E10226"/>
      <c r="F10226"/>
      <c r="G10226"/>
      <c r="H10226"/>
      <c r="I10226"/>
      <c r="J10226"/>
      <c r="K10226"/>
    </row>
    <row r="10227" spans="1:11" x14ac:dyDescent="0.2">
      <c r="A10227"/>
      <c r="B10227"/>
      <c r="C10227"/>
      <c r="D10227"/>
      <c r="E10227"/>
      <c r="F10227"/>
      <c r="G10227"/>
      <c r="H10227"/>
      <c r="I10227"/>
      <c r="J10227"/>
      <c r="K10227"/>
    </row>
    <row r="10228" spans="1:11" x14ac:dyDescent="0.2">
      <c r="A10228"/>
      <c r="B10228"/>
      <c r="C10228"/>
      <c r="D10228"/>
      <c r="E10228"/>
      <c r="F10228"/>
      <c r="G10228"/>
      <c r="H10228"/>
      <c r="I10228"/>
      <c r="J10228"/>
      <c r="K10228"/>
    </row>
    <row r="10229" spans="1:11" x14ac:dyDescent="0.2">
      <c r="A10229"/>
      <c r="B10229"/>
      <c r="C10229"/>
      <c r="D10229"/>
      <c r="E10229"/>
      <c r="F10229"/>
      <c r="G10229"/>
      <c r="H10229"/>
      <c r="I10229"/>
      <c r="J10229"/>
      <c r="K10229"/>
    </row>
    <row r="10230" spans="1:11" x14ac:dyDescent="0.2">
      <c r="A10230"/>
      <c r="B10230"/>
      <c r="C10230"/>
      <c r="D10230"/>
      <c r="E10230"/>
      <c r="F10230"/>
      <c r="G10230"/>
      <c r="H10230"/>
      <c r="I10230"/>
      <c r="J10230"/>
      <c r="K10230"/>
    </row>
    <row r="10231" spans="1:11" x14ac:dyDescent="0.2">
      <c r="A10231"/>
      <c r="B10231"/>
      <c r="C10231"/>
      <c r="D10231"/>
      <c r="E10231"/>
      <c r="F10231"/>
      <c r="G10231"/>
      <c r="H10231"/>
      <c r="I10231"/>
      <c r="J10231"/>
      <c r="K10231"/>
    </row>
    <row r="10232" spans="1:11" x14ac:dyDescent="0.2">
      <c r="A10232"/>
      <c r="B10232"/>
      <c r="C10232"/>
      <c r="D10232"/>
      <c r="E10232"/>
      <c r="F10232"/>
      <c r="G10232"/>
      <c r="H10232"/>
      <c r="I10232"/>
      <c r="J10232"/>
      <c r="K10232"/>
    </row>
    <row r="10233" spans="1:11" x14ac:dyDescent="0.2">
      <c r="A10233"/>
      <c r="B10233"/>
      <c r="C10233"/>
      <c r="D10233"/>
      <c r="E10233"/>
      <c r="F10233"/>
      <c r="G10233"/>
      <c r="H10233"/>
      <c r="I10233"/>
      <c r="J10233"/>
      <c r="K10233"/>
    </row>
    <row r="10234" spans="1:11" x14ac:dyDescent="0.2">
      <c r="A10234"/>
      <c r="B10234"/>
      <c r="C10234"/>
      <c r="D10234"/>
      <c r="E10234"/>
      <c r="F10234"/>
      <c r="G10234"/>
      <c r="H10234"/>
      <c r="I10234"/>
      <c r="J10234"/>
      <c r="K10234"/>
    </row>
    <row r="10235" spans="1:11" x14ac:dyDescent="0.2">
      <c r="A10235"/>
      <c r="B10235"/>
      <c r="C10235"/>
      <c r="D10235"/>
      <c r="E10235"/>
      <c r="F10235"/>
      <c r="G10235"/>
      <c r="H10235"/>
      <c r="I10235"/>
      <c r="J10235"/>
      <c r="K10235"/>
    </row>
    <row r="10236" spans="1:11" x14ac:dyDescent="0.2">
      <c r="A10236"/>
      <c r="B10236"/>
      <c r="C10236"/>
      <c r="D10236"/>
      <c r="E10236"/>
      <c r="F10236"/>
      <c r="G10236"/>
      <c r="H10236"/>
      <c r="I10236"/>
      <c r="J10236"/>
      <c r="K10236"/>
    </row>
    <row r="10237" spans="1:11" x14ac:dyDescent="0.2">
      <c r="A10237"/>
      <c r="B10237"/>
      <c r="C10237"/>
      <c r="D10237"/>
      <c r="E10237"/>
      <c r="F10237"/>
      <c r="G10237"/>
      <c r="H10237"/>
      <c r="I10237"/>
      <c r="J10237"/>
      <c r="K10237"/>
    </row>
    <row r="10238" spans="1:11" x14ac:dyDescent="0.2">
      <c r="A10238"/>
      <c r="B10238"/>
      <c r="C10238"/>
      <c r="D10238"/>
      <c r="E10238"/>
      <c r="F10238"/>
      <c r="G10238"/>
      <c r="H10238"/>
      <c r="I10238"/>
      <c r="J10238"/>
      <c r="K10238"/>
    </row>
    <row r="10239" spans="1:11" x14ac:dyDescent="0.2">
      <c r="A10239"/>
      <c r="B10239"/>
      <c r="C10239"/>
      <c r="D10239"/>
      <c r="E10239"/>
      <c r="F10239"/>
      <c r="G10239"/>
      <c r="H10239"/>
      <c r="I10239"/>
      <c r="J10239"/>
      <c r="K10239"/>
    </row>
    <row r="10240" spans="1:11" x14ac:dyDescent="0.2">
      <c r="A10240"/>
      <c r="B10240"/>
      <c r="C10240"/>
      <c r="D10240"/>
      <c r="E10240"/>
      <c r="F10240"/>
      <c r="G10240"/>
      <c r="H10240"/>
      <c r="I10240"/>
      <c r="J10240"/>
      <c r="K10240"/>
    </row>
    <row r="10241" spans="1:11" x14ac:dyDescent="0.2">
      <c r="A10241"/>
      <c r="B10241"/>
      <c r="C10241"/>
      <c r="D10241"/>
      <c r="E10241"/>
      <c r="F10241"/>
      <c r="G10241"/>
      <c r="H10241"/>
      <c r="I10241"/>
      <c r="J10241"/>
      <c r="K10241"/>
    </row>
    <row r="10242" spans="1:11" x14ac:dyDescent="0.2">
      <c r="A10242"/>
      <c r="B10242"/>
      <c r="C10242"/>
      <c r="D10242"/>
      <c r="E10242"/>
      <c r="F10242"/>
      <c r="G10242"/>
      <c r="H10242"/>
      <c r="I10242"/>
      <c r="J10242"/>
      <c r="K10242"/>
    </row>
    <row r="10243" spans="1:11" x14ac:dyDescent="0.2">
      <c r="A10243"/>
      <c r="B10243"/>
      <c r="C10243"/>
      <c r="D10243"/>
      <c r="E10243"/>
      <c r="F10243"/>
      <c r="G10243"/>
      <c r="H10243"/>
      <c r="I10243"/>
      <c r="J10243"/>
      <c r="K10243"/>
    </row>
    <row r="10244" spans="1:11" x14ac:dyDescent="0.2">
      <c r="A10244"/>
      <c r="B10244"/>
      <c r="C10244"/>
      <c r="D10244"/>
      <c r="E10244"/>
      <c r="F10244"/>
      <c r="G10244"/>
      <c r="H10244"/>
      <c r="I10244"/>
      <c r="J10244"/>
      <c r="K10244"/>
    </row>
    <row r="10245" spans="1:11" x14ac:dyDescent="0.2">
      <c r="A10245"/>
      <c r="B10245"/>
      <c r="C10245"/>
      <c r="D10245"/>
      <c r="E10245"/>
      <c r="F10245"/>
      <c r="G10245"/>
      <c r="H10245"/>
      <c r="I10245"/>
      <c r="J10245"/>
      <c r="K10245"/>
    </row>
    <row r="10246" spans="1:11" x14ac:dyDescent="0.2">
      <c r="A10246"/>
      <c r="B10246"/>
      <c r="C10246"/>
      <c r="D10246"/>
      <c r="E10246"/>
      <c r="F10246"/>
      <c r="G10246"/>
      <c r="H10246"/>
      <c r="I10246"/>
      <c r="J10246"/>
      <c r="K10246"/>
    </row>
    <row r="10247" spans="1:11" x14ac:dyDescent="0.2">
      <c r="A10247"/>
      <c r="B10247"/>
      <c r="C10247"/>
      <c r="D10247"/>
      <c r="E10247"/>
      <c r="F10247"/>
      <c r="G10247"/>
      <c r="H10247"/>
      <c r="I10247"/>
      <c r="J10247"/>
      <c r="K10247"/>
    </row>
    <row r="10248" spans="1:11" x14ac:dyDescent="0.2">
      <c r="A10248"/>
      <c r="B10248"/>
      <c r="C10248"/>
      <c r="D10248"/>
      <c r="E10248"/>
      <c r="F10248"/>
      <c r="G10248"/>
      <c r="H10248"/>
      <c r="I10248"/>
      <c r="J10248"/>
      <c r="K10248"/>
    </row>
    <row r="10249" spans="1:11" x14ac:dyDescent="0.2">
      <c r="A10249"/>
      <c r="B10249"/>
      <c r="C10249"/>
      <c r="D10249"/>
      <c r="E10249"/>
      <c r="F10249"/>
      <c r="G10249"/>
      <c r="H10249"/>
      <c r="I10249"/>
      <c r="J10249"/>
      <c r="K10249"/>
    </row>
    <row r="10250" spans="1:11" x14ac:dyDescent="0.2">
      <c r="A10250"/>
      <c r="B10250"/>
      <c r="C10250"/>
      <c r="D10250"/>
      <c r="E10250"/>
      <c r="F10250"/>
      <c r="G10250"/>
      <c r="H10250"/>
      <c r="I10250"/>
      <c r="J10250"/>
      <c r="K10250"/>
    </row>
    <row r="10251" spans="1:11" x14ac:dyDescent="0.2">
      <c r="A10251"/>
      <c r="B10251"/>
      <c r="C10251"/>
      <c r="D10251"/>
      <c r="E10251"/>
      <c r="F10251"/>
      <c r="G10251"/>
      <c r="H10251"/>
      <c r="I10251"/>
      <c r="J10251"/>
      <c r="K10251"/>
    </row>
    <row r="10252" spans="1:11" x14ac:dyDescent="0.2">
      <c r="A10252"/>
      <c r="B10252"/>
      <c r="C10252"/>
      <c r="D10252"/>
      <c r="E10252"/>
      <c r="F10252"/>
      <c r="G10252"/>
      <c r="H10252"/>
      <c r="I10252"/>
      <c r="J10252"/>
      <c r="K10252"/>
    </row>
    <row r="10253" spans="1:11" x14ac:dyDescent="0.2">
      <c r="A10253"/>
      <c r="B10253"/>
      <c r="C10253"/>
      <c r="D10253"/>
      <c r="E10253"/>
      <c r="F10253"/>
      <c r="G10253"/>
      <c r="H10253"/>
      <c r="I10253"/>
      <c r="J10253"/>
      <c r="K10253"/>
    </row>
    <row r="10254" spans="1:11" x14ac:dyDescent="0.2">
      <c r="A10254"/>
      <c r="B10254"/>
      <c r="C10254"/>
      <c r="D10254"/>
      <c r="E10254"/>
      <c r="F10254"/>
      <c r="G10254"/>
      <c r="H10254"/>
      <c r="I10254"/>
      <c r="J10254"/>
      <c r="K10254"/>
    </row>
    <row r="10255" spans="1:11" x14ac:dyDescent="0.2">
      <c r="A10255"/>
      <c r="B10255"/>
      <c r="C10255"/>
      <c r="D10255"/>
      <c r="E10255"/>
      <c r="F10255"/>
      <c r="G10255"/>
      <c r="H10255"/>
      <c r="I10255"/>
      <c r="J10255"/>
      <c r="K10255"/>
    </row>
    <row r="10256" spans="1:11" x14ac:dyDescent="0.2">
      <c r="A10256"/>
      <c r="B10256"/>
      <c r="C10256"/>
      <c r="D10256"/>
      <c r="E10256"/>
      <c r="F10256"/>
      <c r="G10256"/>
      <c r="H10256"/>
      <c r="I10256"/>
      <c r="J10256"/>
      <c r="K10256"/>
    </row>
    <row r="10257" spans="1:11" x14ac:dyDescent="0.2">
      <c r="A10257"/>
      <c r="B10257"/>
      <c r="C10257"/>
      <c r="D10257"/>
      <c r="E10257"/>
      <c r="F10257"/>
      <c r="G10257"/>
      <c r="H10257"/>
      <c r="I10257"/>
      <c r="J10257"/>
      <c r="K10257"/>
    </row>
    <row r="10258" spans="1:11" x14ac:dyDescent="0.2">
      <c r="A10258"/>
      <c r="B10258"/>
      <c r="C10258"/>
      <c r="D10258"/>
      <c r="E10258"/>
      <c r="F10258"/>
      <c r="G10258"/>
      <c r="H10258"/>
      <c r="I10258"/>
      <c r="J10258"/>
      <c r="K10258"/>
    </row>
    <row r="10259" spans="1:11" x14ac:dyDescent="0.2">
      <c r="A10259"/>
      <c r="B10259"/>
      <c r="C10259"/>
      <c r="D10259"/>
      <c r="E10259"/>
      <c r="F10259"/>
      <c r="G10259"/>
      <c r="H10259"/>
      <c r="I10259"/>
      <c r="J10259"/>
      <c r="K10259"/>
    </row>
    <row r="10260" spans="1:11" x14ac:dyDescent="0.2">
      <c r="A10260"/>
      <c r="B10260"/>
      <c r="C10260"/>
      <c r="D10260"/>
      <c r="E10260"/>
      <c r="F10260"/>
      <c r="G10260"/>
      <c r="H10260"/>
      <c r="I10260"/>
      <c r="J10260"/>
      <c r="K10260"/>
    </row>
    <row r="10261" spans="1:11" x14ac:dyDescent="0.2">
      <c r="A10261"/>
      <c r="B10261"/>
      <c r="C10261"/>
      <c r="D10261"/>
      <c r="E10261"/>
      <c r="F10261"/>
      <c r="G10261"/>
      <c r="H10261"/>
      <c r="I10261"/>
      <c r="J10261"/>
      <c r="K10261"/>
    </row>
    <row r="10262" spans="1:11" x14ac:dyDescent="0.2">
      <c r="A10262"/>
      <c r="B10262"/>
      <c r="C10262"/>
      <c r="D10262"/>
      <c r="E10262"/>
      <c r="F10262"/>
      <c r="G10262"/>
      <c r="H10262"/>
      <c r="I10262"/>
      <c r="J10262"/>
      <c r="K10262"/>
    </row>
    <row r="10263" spans="1:11" x14ac:dyDescent="0.2">
      <c r="A10263"/>
      <c r="B10263"/>
      <c r="C10263"/>
      <c r="D10263"/>
      <c r="E10263"/>
      <c r="F10263"/>
      <c r="G10263"/>
      <c r="H10263"/>
      <c r="I10263"/>
      <c r="J10263"/>
      <c r="K10263"/>
    </row>
    <row r="10264" spans="1:11" x14ac:dyDescent="0.2">
      <c r="A10264"/>
      <c r="B10264"/>
      <c r="C10264"/>
      <c r="D10264"/>
      <c r="E10264"/>
      <c r="F10264"/>
      <c r="G10264"/>
      <c r="H10264"/>
      <c r="I10264"/>
      <c r="J10264"/>
      <c r="K10264"/>
    </row>
    <row r="10265" spans="1:11" x14ac:dyDescent="0.2">
      <c r="A10265"/>
      <c r="B10265"/>
      <c r="C10265"/>
      <c r="D10265"/>
      <c r="E10265"/>
      <c r="F10265"/>
      <c r="G10265"/>
      <c r="H10265"/>
      <c r="I10265"/>
      <c r="J10265"/>
      <c r="K10265"/>
    </row>
    <row r="10266" spans="1:11" x14ac:dyDescent="0.2">
      <c r="A10266"/>
      <c r="B10266"/>
      <c r="C10266"/>
      <c r="D10266"/>
      <c r="E10266"/>
      <c r="F10266"/>
      <c r="G10266"/>
      <c r="H10266"/>
      <c r="I10266"/>
      <c r="J10266"/>
      <c r="K10266"/>
    </row>
    <row r="10267" spans="1:11" x14ac:dyDescent="0.2">
      <c r="A10267"/>
      <c r="B10267"/>
      <c r="C10267"/>
      <c r="D10267"/>
      <c r="E10267"/>
      <c r="F10267"/>
      <c r="G10267"/>
      <c r="H10267"/>
      <c r="I10267"/>
      <c r="J10267"/>
      <c r="K10267"/>
    </row>
    <row r="10268" spans="1:11" x14ac:dyDescent="0.2">
      <c r="A10268"/>
      <c r="B10268"/>
      <c r="C10268"/>
      <c r="D10268"/>
      <c r="E10268"/>
      <c r="F10268"/>
      <c r="G10268"/>
      <c r="H10268"/>
      <c r="I10268"/>
      <c r="J10268"/>
      <c r="K10268"/>
    </row>
    <row r="10269" spans="1:11" x14ac:dyDescent="0.2">
      <c r="A10269"/>
      <c r="B10269"/>
      <c r="C10269"/>
      <c r="D10269"/>
      <c r="E10269"/>
      <c r="F10269"/>
      <c r="G10269"/>
      <c r="H10269"/>
      <c r="I10269"/>
      <c r="J10269"/>
      <c r="K10269"/>
    </row>
    <row r="10270" spans="1:11" x14ac:dyDescent="0.2">
      <c r="A10270"/>
      <c r="B10270"/>
      <c r="C10270"/>
      <c r="D10270"/>
      <c r="E10270"/>
      <c r="F10270"/>
      <c r="G10270"/>
      <c r="H10270"/>
      <c r="I10270"/>
      <c r="J10270"/>
      <c r="K10270"/>
    </row>
    <row r="10271" spans="1:11" x14ac:dyDescent="0.2">
      <c r="A10271"/>
      <c r="B10271"/>
      <c r="C10271"/>
      <c r="D10271"/>
      <c r="E10271"/>
      <c r="F10271"/>
      <c r="G10271"/>
      <c r="H10271"/>
      <c r="I10271"/>
      <c r="J10271"/>
      <c r="K10271"/>
    </row>
    <row r="10272" spans="1:11" x14ac:dyDescent="0.2">
      <c r="A10272"/>
      <c r="B10272"/>
      <c r="C10272"/>
      <c r="D10272"/>
      <c r="E10272"/>
      <c r="F10272"/>
      <c r="G10272"/>
      <c r="H10272"/>
      <c r="I10272"/>
      <c r="J10272"/>
      <c r="K10272"/>
    </row>
    <row r="10273" spans="1:11" x14ac:dyDescent="0.2">
      <c r="A10273"/>
      <c r="B10273"/>
      <c r="C10273"/>
      <c r="D10273"/>
      <c r="E10273"/>
      <c r="F10273"/>
      <c r="G10273"/>
      <c r="H10273"/>
      <c r="I10273"/>
      <c r="J10273"/>
      <c r="K10273"/>
    </row>
    <row r="10274" spans="1:11" x14ac:dyDescent="0.2">
      <c r="A10274"/>
      <c r="B10274"/>
      <c r="C10274"/>
      <c r="D10274"/>
      <c r="E10274"/>
      <c r="F10274"/>
      <c r="G10274"/>
      <c r="H10274"/>
      <c r="I10274"/>
      <c r="J10274"/>
      <c r="K10274"/>
    </row>
    <row r="10275" spans="1:11" x14ac:dyDescent="0.2">
      <c r="A10275"/>
      <c r="B10275"/>
      <c r="C10275"/>
      <c r="D10275"/>
      <c r="E10275"/>
      <c r="F10275"/>
      <c r="G10275"/>
      <c r="H10275"/>
      <c r="I10275"/>
      <c r="J10275"/>
      <c r="K10275"/>
    </row>
    <row r="10276" spans="1:11" x14ac:dyDescent="0.2">
      <c r="A10276"/>
      <c r="B10276"/>
      <c r="C10276"/>
      <c r="D10276"/>
      <c r="E10276"/>
      <c r="F10276"/>
      <c r="G10276"/>
      <c r="H10276"/>
      <c r="I10276"/>
      <c r="J10276"/>
      <c r="K10276"/>
    </row>
    <row r="10277" spans="1:11" x14ac:dyDescent="0.2">
      <c r="A10277"/>
      <c r="B10277"/>
      <c r="C10277"/>
      <c r="D10277"/>
      <c r="E10277"/>
      <c r="F10277"/>
      <c r="G10277"/>
      <c r="H10277"/>
      <c r="I10277"/>
      <c r="J10277"/>
      <c r="K10277"/>
    </row>
    <row r="10278" spans="1:11" x14ac:dyDescent="0.2">
      <c r="A10278"/>
      <c r="B10278"/>
      <c r="C10278"/>
      <c r="D10278"/>
      <c r="E10278"/>
      <c r="F10278"/>
      <c r="G10278"/>
      <c r="H10278"/>
      <c r="I10278"/>
      <c r="J10278"/>
      <c r="K10278"/>
    </row>
    <row r="10279" spans="1:11" x14ac:dyDescent="0.2">
      <c r="A10279"/>
      <c r="B10279"/>
      <c r="C10279"/>
      <c r="D10279"/>
      <c r="E10279"/>
      <c r="F10279"/>
      <c r="G10279"/>
      <c r="H10279"/>
      <c r="I10279"/>
      <c r="J10279"/>
      <c r="K10279"/>
    </row>
    <row r="10280" spans="1:11" x14ac:dyDescent="0.2">
      <c r="A10280"/>
      <c r="B10280"/>
      <c r="C10280"/>
      <c r="D10280"/>
      <c r="E10280"/>
      <c r="F10280"/>
      <c r="G10280"/>
      <c r="H10280"/>
      <c r="I10280"/>
      <c r="J10280"/>
      <c r="K10280"/>
    </row>
    <row r="10281" spans="1:11" x14ac:dyDescent="0.2">
      <c r="A10281"/>
      <c r="B10281"/>
      <c r="C10281"/>
      <c r="D10281"/>
      <c r="E10281"/>
      <c r="F10281"/>
      <c r="G10281"/>
      <c r="H10281"/>
      <c r="I10281"/>
      <c r="J10281"/>
      <c r="K10281"/>
    </row>
    <row r="10282" spans="1:11" x14ac:dyDescent="0.2">
      <c r="A10282"/>
      <c r="B10282"/>
      <c r="C10282"/>
      <c r="D10282"/>
      <c r="E10282"/>
      <c r="F10282"/>
      <c r="G10282"/>
      <c r="H10282"/>
      <c r="I10282"/>
      <c r="J10282"/>
      <c r="K10282"/>
    </row>
    <row r="10283" spans="1:11" x14ac:dyDescent="0.2">
      <c r="A10283"/>
      <c r="B10283"/>
      <c r="C10283"/>
      <c r="D10283"/>
      <c r="E10283"/>
      <c r="F10283"/>
      <c r="G10283"/>
      <c r="H10283"/>
      <c r="I10283"/>
      <c r="J10283"/>
      <c r="K10283"/>
    </row>
    <row r="10284" spans="1:11" x14ac:dyDescent="0.2">
      <c r="A10284"/>
      <c r="B10284"/>
      <c r="C10284"/>
      <c r="D10284"/>
      <c r="E10284"/>
      <c r="F10284"/>
      <c r="G10284"/>
      <c r="H10284"/>
      <c r="I10284"/>
      <c r="J10284"/>
      <c r="K10284"/>
    </row>
    <row r="10285" spans="1:11" x14ac:dyDescent="0.2">
      <c r="A10285"/>
      <c r="B10285"/>
      <c r="C10285"/>
      <c r="D10285"/>
      <c r="E10285"/>
      <c r="F10285"/>
      <c r="G10285"/>
      <c r="H10285"/>
      <c r="I10285"/>
      <c r="J10285"/>
      <c r="K10285"/>
    </row>
    <row r="10286" spans="1:11" x14ac:dyDescent="0.2">
      <c r="A10286"/>
      <c r="B10286"/>
      <c r="C10286"/>
      <c r="D10286"/>
      <c r="E10286"/>
      <c r="F10286"/>
      <c r="G10286"/>
      <c r="H10286"/>
      <c r="I10286"/>
      <c r="J10286"/>
      <c r="K10286"/>
    </row>
    <row r="10287" spans="1:11" x14ac:dyDescent="0.2">
      <c r="A10287"/>
      <c r="B10287"/>
      <c r="C10287"/>
      <c r="D10287"/>
      <c r="E10287"/>
      <c r="F10287"/>
      <c r="G10287"/>
      <c r="H10287"/>
      <c r="I10287"/>
      <c r="J10287"/>
      <c r="K10287"/>
    </row>
    <row r="10288" spans="1:11" x14ac:dyDescent="0.2">
      <c r="A10288"/>
      <c r="B10288"/>
      <c r="C10288"/>
      <c r="D10288"/>
      <c r="E10288"/>
      <c r="F10288"/>
      <c r="G10288"/>
      <c r="H10288"/>
      <c r="I10288"/>
      <c r="J10288"/>
      <c r="K10288"/>
    </row>
    <row r="10289" spans="1:11" x14ac:dyDescent="0.2">
      <c r="A10289"/>
      <c r="B10289"/>
      <c r="C10289"/>
      <c r="D10289"/>
      <c r="E10289"/>
      <c r="F10289"/>
      <c r="G10289"/>
      <c r="H10289"/>
      <c r="I10289"/>
      <c r="J10289"/>
      <c r="K10289"/>
    </row>
    <row r="10290" spans="1:11" x14ac:dyDescent="0.2">
      <c r="A10290"/>
      <c r="B10290"/>
      <c r="C10290"/>
      <c r="D10290"/>
      <c r="E10290"/>
      <c r="F10290"/>
      <c r="G10290"/>
      <c r="H10290"/>
      <c r="I10290"/>
      <c r="J10290"/>
      <c r="K10290"/>
    </row>
    <row r="10291" spans="1:11" x14ac:dyDescent="0.2">
      <c r="A10291"/>
      <c r="B10291"/>
      <c r="C10291"/>
      <c r="D10291"/>
      <c r="E10291"/>
      <c r="F10291"/>
      <c r="G10291"/>
      <c r="H10291"/>
      <c r="I10291"/>
      <c r="J10291"/>
      <c r="K10291"/>
    </row>
    <row r="10292" spans="1:11" x14ac:dyDescent="0.2">
      <c r="A10292"/>
      <c r="B10292"/>
      <c r="C10292"/>
      <c r="D10292"/>
      <c r="E10292"/>
      <c r="F10292"/>
      <c r="G10292"/>
      <c r="H10292"/>
      <c r="I10292"/>
      <c r="J10292"/>
      <c r="K10292"/>
    </row>
    <row r="10293" spans="1:11" x14ac:dyDescent="0.2">
      <c r="A10293"/>
      <c r="B10293"/>
      <c r="C10293"/>
      <c r="D10293"/>
      <c r="E10293"/>
      <c r="F10293"/>
      <c r="G10293"/>
      <c r="H10293"/>
      <c r="I10293"/>
      <c r="J10293"/>
      <c r="K10293"/>
    </row>
    <row r="10294" spans="1:11" x14ac:dyDescent="0.2">
      <c r="A10294"/>
      <c r="B10294"/>
      <c r="C10294"/>
      <c r="D10294"/>
      <c r="E10294"/>
      <c r="F10294"/>
      <c r="G10294"/>
      <c r="H10294"/>
      <c r="I10294"/>
      <c r="J10294"/>
      <c r="K10294"/>
    </row>
    <row r="10295" spans="1:11" x14ac:dyDescent="0.2">
      <c r="A10295"/>
      <c r="B10295"/>
      <c r="C10295"/>
      <c r="D10295"/>
      <c r="E10295"/>
      <c r="F10295"/>
      <c r="G10295"/>
      <c r="H10295"/>
      <c r="I10295"/>
      <c r="J10295"/>
      <c r="K10295"/>
    </row>
    <row r="10296" spans="1:11" x14ac:dyDescent="0.2">
      <c r="A10296"/>
      <c r="B10296"/>
      <c r="C10296"/>
      <c r="D10296"/>
      <c r="E10296"/>
      <c r="F10296"/>
      <c r="G10296"/>
      <c r="H10296"/>
      <c r="I10296"/>
      <c r="J10296"/>
      <c r="K10296"/>
    </row>
    <row r="10297" spans="1:11" x14ac:dyDescent="0.2">
      <c r="A10297"/>
      <c r="B10297"/>
      <c r="C10297"/>
      <c r="D10297"/>
      <c r="E10297"/>
      <c r="F10297"/>
      <c r="G10297"/>
      <c r="H10297"/>
      <c r="I10297"/>
      <c r="J10297"/>
      <c r="K10297"/>
    </row>
    <row r="10298" spans="1:11" x14ac:dyDescent="0.2">
      <c r="A10298"/>
      <c r="B10298"/>
      <c r="C10298"/>
      <c r="D10298"/>
      <c r="E10298"/>
      <c r="F10298"/>
      <c r="G10298"/>
      <c r="H10298"/>
      <c r="I10298"/>
      <c r="J10298"/>
      <c r="K10298"/>
    </row>
    <row r="10299" spans="1:11" x14ac:dyDescent="0.2">
      <c r="A10299"/>
      <c r="B10299"/>
      <c r="C10299"/>
      <c r="D10299"/>
      <c r="E10299"/>
      <c r="F10299"/>
      <c r="G10299"/>
      <c r="H10299"/>
      <c r="I10299"/>
      <c r="J10299"/>
      <c r="K10299"/>
    </row>
    <row r="10300" spans="1:11" x14ac:dyDescent="0.2">
      <c r="A10300"/>
      <c r="B10300"/>
      <c r="C10300"/>
      <c r="D10300"/>
      <c r="E10300"/>
      <c r="F10300"/>
      <c r="G10300"/>
      <c r="H10300"/>
      <c r="I10300"/>
      <c r="J10300"/>
      <c r="K10300"/>
    </row>
    <row r="10301" spans="1:11" x14ac:dyDescent="0.2">
      <c r="A10301"/>
      <c r="B10301"/>
      <c r="C10301"/>
      <c r="D10301"/>
      <c r="E10301"/>
      <c r="F10301"/>
      <c r="G10301"/>
      <c r="H10301"/>
      <c r="I10301"/>
      <c r="J10301"/>
      <c r="K10301"/>
    </row>
    <row r="10302" spans="1:11" x14ac:dyDescent="0.2">
      <c r="A10302"/>
      <c r="B10302"/>
      <c r="C10302"/>
      <c r="D10302"/>
      <c r="E10302"/>
      <c r="F10302"/>
      <c r="G10302"/>
      <c r="H10302"/>
      <c r="I10302"/>
      <c r="J10302"/>
      <c r="K10302"/>
    </row>
    <row r="10303" spans="1:11" x14ac:dyDescent="0.2">
      <c r="A10303"/>
      <c r="B10303"/>
      <c r="C10303"/>
      <c r="D10303"/>
      <c r="E10303"/>
      <c r="F10303"/>
      <c r="G10303"/>
      <c r="H10303"/>
      <c r="I10303"/>
      <c r="J10303"/>
      <c r="K10303"/>
    </row>
    <row r="10304" spans="1:11" x14ac:dyDescent="0.2">
      <c r="A10304"/>
      <c r="B10304"/>
      <c r="C10304"/>
      <c r="D10304"/>
      <c r="E10304"/>
      <c r="F10304"/>
      <c r="G10304"/>
      <c r="H10304"/>
      <c r="I10304"/>
      <c r="J10304"/>
      <c r="K10304"/>
    </row>
    <row r="10305" spans="1:11" x14ac:dyDescent="0.2">
      <c r="A10305"/>
      <c r="B10305"/>
      <c r="C10305"/>
      <c r="D10305"/>
      <c r="E10305"/>
      <c r="F10305"/>
      <c r="G10305"/>
      <c r="H10305"/>
      <c r="I10305"/>
      <c r="J10305"/>
      <c r="K10305"/>
    </row>
    <row r="10306" spans="1:11" x14ac:dyDescent="0.2">
      <c r="A10306"/>
      <c r="B10306"/>
      <c r="C10306"/>
      <c r="D10306"/>
      <c r="E10306"/>
      <c r="F10306"/>
      <c r="G10306"/>
      <c r="H10306"/>
      <c r="I10306"/>
      <c r="J10306"/>
      <c r="K10306"/>
    </row>
    <row r="10307" spans="1:11" x14ac:dyDescent="0.2">
      <c r="A10307"/>
      <c r="B10307"/>
      <c r="C10307"/>
      <c r="D10307"/>
      <c r="E10307"/>
      <c r="F10307"/>
      <c r="G10307"/>
      <c r="H10307"/>
      <c r="I10307"/>
      <c r="J10307"/>
      <c r="K10307"/>
    </row>
    <row r="10308" spans="1:11" x14ac:dyDescent="0.2">
      <c r="A10308"/>
      <c r="B10308"/>
      <c r="C10308"/>
      <c r="D10308"/>
      <c r="E10308"/>
      <c r="F10308"/>
      <c r="G10308"/>
      <c r="H10308"/>
      <c r="I10308"/>
      <c r="J10308"/>
      <c r="K10308"/>
    </row>
    <row r="10309" spans="1:11" x14ac:dyDescent="0.2">
      <c r="A10309"/>
      <c r="B10309"/>
      <c r="C10309"/>
      <c r="D10309"/>
      <c r="E10309"/>
      <c r="F10309"/>
      <c r="G10309"/>
      <c r="H10309"/>
      <c r="I10309"/>
      <c r="J10309"/>
      <c r="K10309"/>
    </row>
    <row r="10310" spans="1:11" x14ac:dyDescent="0.2">
      <c r="A10310"/>
      <c r="B10310"/>
      <c r="C10310"/>
      <c r="D10310"/>
      <c r="E10310"/>
      <c r="F10310"/>
      <c r="G10310"/>
      <c r="H10310"/>
      <c r="I10310"/>
      <c r="J10310"/>
      <c r="K10310"/>
    </row>
    <row r="10311" spans="1:11" x14ac:dyDescent="0.2">
      <c r="A10311"/>
      <c r="B10311"/>
      <c r="C10311"/>
      <c r="D10311"/>
      <c r="E10311"/>
      <c r="F10311"/>
      <c r="G10311"/>
      <c r="H10311"/>
      <c r="I10311"/>
      <c r="J10311"/>
      <c r="K10311"/>
    </row>
    <row r="10312" spans="1:11" x14ac:dyDescent="0.2">
      <c r="A10312"/>
      <c r="B10312"/>
      <c r="C10312"/>
      <c r="D10312"/>
      <c r="E10312"/>
      <c r="F10312"/>
      <c r="G10312"/>
      <c r="H10312"/>
      <c r="I10312"/>
      <c r="J10312"/>
      <c r="K10312"/>
    </row>
    <row r="10313" spans="1:11" x14ac:dyDescent="0.2">
      <c r="A10313"/>
      <c r="B10313"/>
      <c r="C10313"/>
      <c r="D10313"/>
      <c r="E10313"/>
      <c r="F10313"/>
      <c r="G10313"/>
      <c r="H10313"/>
      <c r="I10313"/>
      <c r="J10313"/>
      <c r="K10313"/>
    </row>
    <row r="10314" spans="1:11" x14ac:dyDescent="0.2">
      <c r="A10314"/>
      <c r="B10314"/>
      <c r="C10314"/>
      <c r="D10314"/>
      <c r="E10314"/>
      <c r="F10314"/>
      <c r="G10314"/>
      <c r="H10314"/>
      <c r="I10314"/>
      <c r="J10314"/>
      <c r="K10314"/>
    </row>
    <row r="10315" spans="1:11" x14ac:dyDescent="0.2">
      <c r="A10315"/>
      <c r="B10315"/>
      <c r="C10315"/>
      <c r="D10315"/>
      <c r="E10315"/>
      <c r="F10315"/>
      <c r="G10315"/>
      <c r="H10315"/>
      <c r="I10315"/>
      <c r="J10315"/>
      <c r="K10315"/>
    </row>
    <row r="10316" spans="1:11" x14ac:dyDescent="0.2">
      <c r="A10316"/>
      <c r="B10316"/>
      <c r="C10316"/>
      <c r="D10316"/>
      <c r="E10316"/>
      <c r="F10316"/>
      <c r="G10316"/>
      <c r="H10316"/>
      <c r="I10316"/>
      <c r="J10316"/>
      <c r="K10316"/>
    </row>
    <row r="10317" spans="1:11" x14ac:dyDescent="0.2">
      <c r="A10317"/>
      <c r="B10317"/>
      <c r="C10317"/>
      <c r="D10317"/>
      <c r="E10317"/>
      <c r="F10317"/>
      <c r="G10317"/>
      <c r="H10317"/>
      <c r="I10317"/>
      <c r="J10317"/>
      <c r="K10317"/>
    </row>
    <row r="10318" spans="1:11" x14ac:dyDescent="0.2">
      <c r="A10318"/>
      <c r="B10318"/>
      <c r="C10318"/>
      <c r="D10318"/>
      <c r="E10318"/>
      <c r="F10318"/>
      <c r="G10318"/>
      <c r="H10318"/>
      <c r="I10318"/>
      <c r="J10318"/>
      <c r="K10318"/>
    </row>
    <row r="10319" spans="1:11" x14ac:dyDescent="0.2">
      <c r="A10319"/>
      <c r="B10319"/>
      <c r="C10319"/>
      <c r="D10319"/>
      <c r="E10319"/>
      <c r="F10319"/>
      <c r="G10319"/>
      <c r="H10319"/>
      <c r="I10319"/>
      <c r="J10319"/>
      <c r="K10319"/>
    </row>
    <row r="10320" spans="1:11" x14ac:dyDescent="0.2">
      <c r="A10320"/>
      <c r="B10320"/>
      <c r="C10320"/>
      <c r="D10320"/>
      <c r="E10320"/>
      <c r="F10320"/>
      <c r="G10320"/>
      <c r="H10320"/>
      <c r="I10320"/>
      <c r="J10320"/>
      <c r="K10320"/>
    </row>
    <row r="10321" spans="1:11" x14ac:dyDescent="0.2">
      <c r="A10321"/>
      <c r="B10321"/>
      <c r="C10321"/>
      <c r="D10321"/>
      <c r="E10321"/>
      <c r="F10321"/>
      <c r="G10321"/>
      <c r="H10321"/>
      <c r="I10321"/>
      <c r="J10321"/>
      <c r="K10321"/>
    </row>
    <row r="10322" spans="1:11" x14ac:dyDescent="0.2">
      <c r="A10322"/>
      <c r="B10322"/>
      <c r="C10322"/>
      <c r="D10322"/>
      <c r="E10322"/>
      <c r="F10322"/>
      <c r="G10322"/>
      <c r="H10322"/>
      <c r="I10322"/>
      <c r="J10322"/>
      <c r="K10322"/>
    </row>
    <row r="10323" spans="1:11" x14ac:dyDescent="0.2">
      <c r="A10323"/>
      <c r="B10323"/>
      <c r="C10323"/>
      <c r="D10323"/>
      <c r="E10323"/>
      <c r="F10323"/>
      <c r="G10323"/>
      <c r="H10323"/>
      <c r="I10323"/>
      <c r="J10323"/>
      <c r="K10323"/>
    </row>
    <row r="10324" spans="1:11" x14ac:dyDescent="0.2">
      <c r="A10324"/>
      <c r="B10324"/>
      <c r="C10324"/>
      <c r="D10324"/>
      <c r="E10324"/>
      <c r="F10324"/>
      <c r="G10324"/>
      <c r="H10324"/>
      <c r="I10324"/>
      <c r="J10324"/>
      <c r="K10324"/>
    </row>
    <row r="10325" spans="1:11" x14ac:dyDescent="0.2">
      <c r="A10325"/>
      <c r="B10325"/>
      <c r="C10325"/>
      <c r="D10325"/>
      <c r="E10325"/>
      <c r="F10325"/>
      <c r="G10325"/>
      <c r="H10325"/>
      <c r="I10325"/>
      <c r="J10325"/>
      <c r="K10325"/>
    </row>
    <row r="10326" spans="1:11" x14ac:dyDescent="0.2">
      <c r="A10326"/>
      <c r="B10326"/>
      <c r="C10326"/>
      <c r="D10326"/>
      <c r="E10326"/>
      <c r="F10326"/>
      <c r="G10326"/>
      <c r="H10326"/>
      <c r="I10326"/>
      <c r="J10326"/>
      <c r="K10326"/>
    </row>
    <row r="10327" spans="1:11" x14ac:dyDescent="0.2">
      <c r="A10327"/>
      <c r="B10327"/>
      <c r="C10327"/>
      <c r="D10327"/>
      <c r="E10327"/>
      <c r="F10327"/>
      <c r="G10327"/>
      <c r="H10327"/>
      <c r="I10327"/>
      <c r="J10327"/>
      <c r="K10327"/>
    </row>
    <row r="10328" spans="1:11" x14ac:dyDescent="0.2">
      <c r="A10328"/>
      <c r="B10328"/>
      <c r="C10328"/>
      <c r="D10328"/>
      <c r="E10328"/>
      <c r="F10328"/>
      <c r="G10328"/>
      <c r="H10328"/>
      <c r="I10328"/>
      <c r="J10328"/>
      <c r="K10328"/>
    </row>
    <row r="10329" spans="1:11" x14ac:dyDescent="0.2">
      <c r="A10329"/>
      <c r="B10329"/>
      <c r="C10329"/>
      <c r="D10329"/>
      <c r="E10329"/>
      <c r="F10329"/>
      <c r="G10329"/>
      <c r="H10329"/>
      <c r="I10329"/>
      <c r="J10329"/>
      <c r="K10329"/>
    </row>
    <row r="10330" spans="1:11" x14ac:dyDescent="0.2">
      <c r="A10330"/>
      <c r="B10330"/>
      <c r="C10330"/>
      <c r="D10330"/>
      <c r="E10330"/>
      <c r="F10330"/>
      <c r="G10330"/>
      <c r="H10330"/>
      <c r="I10330"/>
      <c r="J10330"/>
      <c r="K10330"/>
    </row>
    <row r="10331" spans="1:11" x14ac:dyDescent="0.2">
      <c r="A10331"/>
      <c r="B10331"/>
      <c r="C10331"/>
      <c r="D10331"/>
      <c r="E10331"/>
      <c r="F10331"/>
      <c r="G10331"/>
      <c r="H10331"/>
      <c r="I10331"/>
      <c r="J10331"/>
      <c r="K10331"/>
    </row>
    <row r="10332" spans="1:11" x14ac:dyDescent="0.2">
      <c r="A10332"/>
      <c r="B10332"/>
      <c r="C10332"/>
      <c r="D10332"/>
      <c r="E10332"/>
      <c r="F10332"/>
      <c r="G10332"/>
      <c r="H10332"/>
      <c r="I10332"/>
      <c r="J10332"/>
      <c r="K10332"/>
    </row>
    <row r="10333" spans="1:11" x14ac:dyDescent="0.2">
      <c r="A10333"/>
      <c r="B10333"/>
      <c r="C10333"/>
      <c r="D10333"/>
      <c r="E10333"/>
      <c r="F10333"/>
      <c r="G10333"/>
      <c r="H10333"/>
      <c r="I10333"/>
      <c r="J10333"/>
      <c r="K10333"/>
    </row>
    <row r="10334" spans="1:11" x14ac:dyDescent="0.2">
      <c r="A10334"/>
      <c r="B10334"/>
      <c r="C10334"/>
      <c r="D10334"/>
      <c r="E10334"/>
      <c r="F10334"/>
      <c r="G10334"/>
      <c r="H10334"/>
      <c r="I10334"/>
      <c r="J10334"/>
      <c r="K10334"/>
    </row>
    <row r="10335" spans="1:11" x14ac:dyDescent="0.2">
      <c r="A10335"/>
      <c r="B10335"/>
      <c r="C10335"/>
      <c r="D10335"/>
      <c r="E10335"/>
      <c r="F10335"/>
      <c r="G10335"/>
      <c r="H10335"/>
      <c r="I10335"/>
      <c r="J10335"/>
      <c r="K10335"/>
    </row>
    <row r="10336" spans="1:11" x14ac:dyDescent="0.2">
      <c r="A10336"/>
      <c r="B10336"/>
      <c r="C10336"/>
      <c r="D10336"/>
      <c r="E10336"/>
      <c r="F10336"/>
      <c r="G10336"/>
      <c r="H10336"/>
      <c r="I10336"/>
      <c r="J10336"/>
      <c r="K10336"/>
    </row>
    <row r="10337" spans="1:11" x14ac:dyDescent="0.2">
      <c r="A10337"/>
      <c r="B10337"/>
      <c r="C10337"/>
      <c r="D10337"/>
      <c r="E10337"/>
      <c r="F10337"/>
      <c r="G10337"/>
      <c r="H10337"/>
      <c r="I10337"/>
      <c r="J10337"/>
      <c r="K10337"/>
    </row>
    <row r="10338" spans="1:11" x14ac:dyDescent="0.2">
      <c r="A10338"/>
      <c r="B10338"/>
      <c r="C10338"/>
      <c r="D10338"/>
      <c r="E10338"/>
      <c r="F10338"/>
      <c r="G10338"/>
      <c r="H10338"/>
      <c r="I10338"/>
      <c r="J10338"/>
      <c r="K10338"/>
    </row>
    <row r="10339" spans="1:11" x14ac:dyDescent="0.2">
      <c r="A10339"/>
      <c r="B10339"/>
      <c r="C10339"/>
      <c r="D10339"/>
      <c r="E10339"/>
      <c r="F10339"/>
      <c r="G10339"/>
      <c r="H10339"/>
      <c r="I10339"/>
      <c r="J10339"/>
      <c r="K10339"/>
    </row>
    <row r="10340" spans="1:11" x14ac:dyDescent="0.2">
      <c r="A10340"/>
      <c r="B10340"/>
      <c r="C10340"/>
      <c r="D10340"/>
      <c r="E10340"/>
      <c r="F10340"/>
      <c r="G10340"/>
      <c r="H10340"/>
      <c r="I10340"/>
      <c r="J10340"/>
      <c r="K10340"/>
    </row>
    <row r="10341" spans="1:11" x14ac:dyDescent="0.2">
      <c r="A10341"/>
      <c r="B10341"/>
      <c r="C10341"/>
      <c r="D10341"/>
      <c r="E10341"/>
      <c r="F10341"/>
      <c r="G10341"/>
      <c r="H10341"/>
      <c r="I10341"/>
      <c r="J10341"/>
      <c r="K10341"/>
    </row>
    <row r="10342" spans="1:11" x14ac:dyDescent="0.2">
      <c r="A10342"/>
      <c r="B10342"/>
      <c r="C10342"/>
      <c r="D10342"/>
      <c r="E10342"/>
      <c r="F10342"/>
      <c r="G10342"/>
      <c r="H10342"/>
      <c r="I10342"/>
      <c r="J10342"/>
      <c r="K10342"/>
    </row>
    <row r="10343" spans="1:11" x14ac:dyDescent="0.2">
      <c r="A10343"/>
      <c r="B10343"/>
      <c r="C10343"/>
      <c r="D10343"/>
      <c r="E10343"/>
      <c r="F10343"/>
      <c r="G10343"/>
      <c r="H10343"/>
      <c r="I10343"/>
      <c r="J10343"/>
      <c r="K10343"/>
    </row>
    <row r="10344" spans="1:11" x14ac:dyDescent="0.2">
      <c r="A10344"/>
      <c r="B10344"/>
      <c r="C10344"/>
      <c r="D10344"/>
      <c r="E10344"/>
      <c r="F10344"/>
      <c r="G10344"/>
      <c r="H10344"/>
      <c r="I10344"/>
      <c r="J10344"/>
      <c r="K10344"/>
    </row>
    <row r="10345" spans="1:11" x14ac:dyDescent="0.2">
      <c r="A10345"/>
      <c r="B10345"/>
      <c r="C10345"/>
      <c r="D10345"/>
      <c r="E10345"/>
      <c r="F10345"/>
      <c r="G10345"/>
      <c r="H10345"/>
      <c r="I10345"/>
      <c r="J10345"/>
      <c r="K10345"/>
    </row>
    <row r="10346" spans="1:11" x14ac:dyDescent="0.2">
      <c r="A10346"/>
      <c r="B10346"/>
      <c r="C10346"/>
      <c r="D10346"/>
      <c r="E10346"/>
      <c r="F10346"/>
      <c r="G10346"/>
      <c r="H10346"/>
      <c r="I10346"/>
      <c r="J10346"/>
      <c r="K10346"/>
    </row>
    <row r="10347" spans="1:11" x14ac:dyDescent="0.2">
      <c r="A10347"/>
      <c r="B10347"/>
      <c r="C10347"/>
      <c r="D10347"/>
      <c r="E10347"/>
      <c r="F10347"/>
      <c r="G10347"/>
      <c r="H10347"/>
      <c r="I10347"/>
      <c r="J10347"/>
      <c r="K10347"/>
    </row>
    <row r="10348" spans="1:11" x14ac:dyDescent="0.2">
      <c r="A10348"/>
      <c r="B10348"/>
      <c r="C10348"/>
      <c r="D10348"/>
      <c r="E10348"/>
      <c r="F10348"/>
      <c r="G10348"/>
      <c r="H10348"/>
      <c r="I10348"/>
      <c r="J10348"/>
      <c r="K10348"/>
    </row>
    <row r="10349" spans="1:11" x14ac:dyDescent="0.2">
      <c r="A10349"/>
      <c r="B10349"/>
      <c r="C10349"/>
      <c r="D10349"/>
      <c r="E10349"/>
      <c r="F10349"/>
      <c r="G10349"/>
      <c r="H10349"/>
      <c r="I10349"/>
      <c r="J10349"/>
      <c r="K10349"/>
    </row>
    <row r="10350" spans="1:11" x14ac:dyDescent="0.2">
      <c r="A10350"/>
      <c r="B10350"/>
      <c r="C10350"/>
      <c r="D10350"/>
      <c r="E10350"/>
      <c r="F10350"/>
      <c r="G10350"/>
      <c r="H10350"/>
      <c r="I10350"/>
      <c r="J10350"/>
      <c r="K10350"/>
    </row>
    <row r="10351" spans="1:11" x14ac:dyDescent="0.2">
      <c r="A10351"/>
      <c r="B10351"/>
      <c r="C10351"/>
      <c r="D10351"/>
      <c r="E10351"/>
      <c r="F10351"/>
      <c r="G10351"/>
      <c r="H10351"/>
      <c r="I10351"/>
      <c r="J10351"/>
      <c r="K10351"/>
    </row>
    <row r="10352" spans="1:11" x14ac:dyDescent="0.2">
      <c r="A10352"/>
      <c r="B10352"/>
      <c r="C10352"/>
      <c r="D10352"/>
      <c r="E10352"/>
      <c r="F10352"/>
      <c r="G10352"/>
      <c r="H10352"/>
      <c r="I10352"/>
      <c r="J10352"/>
      <c r="K10352"/>
    </row>
    <row r="10353" spans="1:11" x14ac:dyDescent="0.2">
      <c r="A10353"/>
      <c r="B10353"/>
      <c r="C10353"/>
      <c r="D10353"/>
      <c r="E10353"/>
      <c r="F10353"/>
      <c r="G10353"/>
      <c r="H10353"/>
      <c r="I10353"/>
      <c r="J10353"/>
      <c r="K10353"/>
    </row>
    <row r="10354" spans="1:11" x14ac:dyDescent="0.2">
      <c r="A10354"/>
      <c r="B10354"/>
      <c r="C10354"/>
      <c r="D10354"/>
      <c r="E10354"/>
      <c r="F10354"/>
      <c r="G10354"/>
      <c r="H10354"/>
      <c r="I10354"/>
      <c r="J10354"/>
      <c r="K10354"/>
    </row>
    <row r="10355" spans="1:11" x14ac:dyDescent="0.2">
      <c r="A10355"/>
      <c r="B10355"/>
      <c r="C10355"/>
      <c r="D10355"/>
      <c r="E10355"/>
      <c r="F10355"/>
      <c r="G10355"/>
      <c r="H10355"/>
      <c r="I10355"/>
      <c r="J10355"/>
      <c r="K10355"/>
    </row>
    <row r="10356" spans="1:11" x14ac:dyDescent="0.2">
      <c r="A10356"/>
      <c r="B10356"/>
      <c r="C10356"/>
      <c r="D10356"/>
      <c r="E10356"/>
      <c r="F10356"/>
      <c r="G10356"/>
      <c r="H10356"/>
      <c r="I10356"/>
      <c r="J10356"/>
      <c r="K10356"/>
    </row>
    <row r="10357" spans="1:11" x14ac:dyDescent="0.2">
      <c r="A10357"/>
      <c r="B10357"/>
      <c r="C10357"/>
      <c r="D10357"/>
      <c r="E10357"/>
      <c r="F10357"/>
      <c r="G10357"/>
      <c r="H10357"/>
      <c r="I10357"/>
      <c r="J10357"/>
      <c r="K10357"/>
    </row>
    <row r="10358" spans="1:11" x14ac:dyDescent="0.2">
      <c r="A10358"/>
      <c r="B10358"/>
      <c r="C10358"/>
      <c r="D10358"/>
      <c r="E10358"/>
      <c r="F10358"/>
      <c r="G10358"/>
      <c r="H10358"/>
      <c r="I10358"/>
      <c r="J10358"/>
      <c r="K10358"/>
    </row>
    <row r="10359" spans="1:11" x14ac:dyDescent="0.2">
      <c r="A10359"/>
      <c r="B10359"/>
      <c r="C10359"/>
      <c r="D10359"/>
      <c r="E10359"/>
      <c r="F10359"/>
      <c r="G10359"/>
      <c r="H10359"/>
      <c r="I10359"/>
      <c r="J10359"/>
      <c r="K10359"/>
    </row>
    <row r="10360" spans="1:11" x14ac:dyDescent="0.2">
      <c r="A10360"/>
      <c r="B10360"/>
      <c r="C10360"/>
      <c r="D10360"/>
      <c r="E10360"/>
      <c r="F10360"/>
      <c r="G10360"/>
      <c r="H10360"/>
      <c r="I10360"/>
      <c r="J10360"/>
      <c r="K10360"/>
    </row>
    <row r="10361" spans="1:11" x14ac:dyDescent="0.2">
      <c r="A10361"/>
      <c r="B10361"/>
      <c r="C10361"/>
      <c r="D10361"/>
      <c r="E10361"/>
      <c r="F10361"/>
      <c r="G10361"/>
      <c r="H10361"/>
      <c r="I10361"/>
      <c r="J10361"/>
      <c r="K10361"/>
    </row>
    <row r="10362" spans="1:11" x14ac:dyDescent="0.2">
      <c r="A10362"/>
      <c r="B10362"/>
      <c r="C10362"/>
      <c r="D10362"/>
      <c r="E10362"/>
      <c r="F10362"/>
      <c r="G10362"/>
      <c r="H10362"/>
      <c r="I10362"/>
      <c r="J10362"/>
      <c r="K10362"/>
    </row>
    <row r="10363" spans="1:11" x14ac:dyDescent="0.2">
      <c r="A10363"/>
      <c r="B10363"/>
      <c r="C10363"/>
      <c r="D10363"/>
      <c r="E10363"/>
      <c r="F10363"/>
      <c r="G10363"/>
      <c r="H10363"/>
      <c r="I10363"/>
      <c r="J10363"/>
      <c r="K10363"/>
    </row>
    <row r="10364" spans="1:11" x14ac:dyDescent="0.2">
      <c r="A10364"/>
      <c r="B10364"/>
      <c r="C10364"/>
      <c r="D10364"/>
      <c r="E10364"/>
      <c r="F10364"/>
      <c r="G10364"/>
      <c r="H10364"/>
      <c r="I10364"/>
      <c r="J10364"/>
      <c r="K10364"/>
    </row>
    <row r="10365" spans="1:11" x14ac:dyDescent="0.2">
      <c r="A10365"/>
      <c r="B10365"/>
      <c r="C10365"/>
      <c r="D10365"/>
      <c r="E10365"/>
      <c r="F10365"/>
      <c r="G10365"/>
      <c r="H10365"/>
      <c r="I10365"/>
      <c r="J10365"/>
      <c r="K10365"/>
    </row>
    <row r="10366" spans="1:11" x14ac:dyDescent="0.2">
      <c r="A10366"/>
      <c r="B10366"/>
      <c r="C10366"/>
      <c r="D10366"/>
      <c r="E10366"/>
      <c r="F10366"/>
      <c r="G10366"/>
      <c r="H10366"/>
      <c r="I10366"/>
      <c r="J10366"/>
      <c r="K10366"/>
    </row>
    <row r="10367" spans="1:11" x14ac:dyDescent="0.2">
      <c r="A10367"/>
      <c r="B10367"/>
      <c r="C10367"/>
      <c r="D10367"/>
      <c r="E10367"/>
      <c r="F10367"/>
      <c r="G10367"/>
      <c r="H10367"/>
      <c r="I10367"/>
      <c r="J10367"/>
      <c r="K10367"/>
    </row>
    <row r="10368" spans="1:11" x14ac:dyDescent="0.2">
      <c r="A10368"/>
      <c r="B10368"/>
      <c r="C10368"/>
      <c r="D10368"/>
      <c r="E10368"/>
      <c r="F10368"/>
      <c r="G10368"/>
      <c r="H10368"/>
      <c r="I10368"/>
      <c r="J10368"/>
      <c r="K10368"/>
    </row>
    <row r="10369" spans="1:11" x14ac:dyDescent="0.2">
      <c r="A10369"/>
      <c r="B10369"/>
      <c r="C10369"/>
      <c r="D10369"/>
      <c r="E10369"/>
      <c r="F10369"/>
      <c r="G10369"/>
      <c r="H10369"/>
      <c r="I10369"/>
      <c r="J10369"/>
      <c r="K10369"/>
    </row>
    <row r="10370" spans="1:11" x14ac:dyDescent="0.2">
      <c r="A10370"/>
      <c r="B10370"/>
      <c r="C10370"/>
      <c r="D10370"/>
      <c r="E10370"/>
      <c r="F10370"/>
      <c r="G10370"/>
      <c r="H10370"/>
      <c r="I10370"/>
      <c r="J10370"/>
      <c r="K10370"/>
    </row>
    <row r="10371" spans="1:11" x14ac:dyDescent="0.2">
      <c r="A10371"/>
      <c r="B10371"/>
      <c r="C10371"/>
      <c r="D10371"/>
      <c r="E10371"/>
      <c r="F10371"/>
      <c r="G10371"/>
      <c r="H10371"/>
      <c r="I10371"/>
      <c r="J10371"/>
      <c r="K10371"/>
    </row>
    <row r="10372" spans="1:11" x14ac:dyDescent="0.2">
      <c r="A10372"/>
      <c r="B10372"/>
      <c r="C10372"/>
      <c r="D10372"/>
      <c r="E10372"/>
      <c r="F10372"/>
      <c r="G10372"/>
      <c r="H10372"/>
      <c r="I10372"/>
      <c r="J10372"/>
      <c r="K10372"/>
    </row>
    <row r="10373" spans="1:11" x14ac:dyDescent="0.2">
      <c r="A10373"/>
      <c r="B10373"/>
      <c r="C10373"/>
      <c r="D10373"/>
      <c r="E10373"/>
      <c r="F10373"/>
      <c r="G10373"/>
      <c r="H10373"/>
      <c r="I10373"/>
      <c r="J10373"/>
      <c r="K10373"/>
    </row>
    <row r="10374" spans="1:11" x14ac:dyDescent="0.2">
      <c r="A10374"/>
      <c r="B10374"/>
      <c r="C10374"/>
      <c r="D10374"/>
      <c r="E10374"/>
      <c r="F10374"/>
      <c r="G10374"/>
      <c r="H10374"/>
      <c r="I10374"/>
      <c r="J10374"/>
      <c r="K10374"/>
    </row>
    <row r="10375" spans="1:11" x14ac:dyDescent="0.2">
      <c r="A10375"/>
      <c r="B10375"/>
      <c r="C10375"/>
      <c r="D10375"/>
      <c r="E10375"/>
      <c r="F10375"/>
      <c r="G10375"/>
      <c r="H10375"/>
      <c r="I10375"/>
      <c r="J10375"/>
      <c r="K10375"/>
    </row>
    <row r="10376" spans="1:11" x14ac:dyDescent="0.2">
      <c r="A10376"/>
      <c r="B10376"/>
      <c r="C10376"/>
      <c r="D10376"/>
      <c r="E10376"/>
      <c r="F10376"/>
      <c r="G10376"/>
      <c r="H10376"/>
      <c r="I10376"/>
      <c r="J10376"/>
      <c r="K10376"/>
    </row>
    <row r="10377" spans="1:11" x14ac:dyDescent="0.2">
      <c r="A10377"/>
      <c r="B10377"/>
      <c r="C10377"/>
      <c r="D10377"/>
      <c r="E10377"/>
      <c r="F10377"/>
      <c r="G10377"/>
      <c r="H10377"/>
      <c r="I10377"/>
      <c r="J10377"/>
      <c r="K10377"/>
    </row>
    <row r="10378" spans="1:11" x14ac:dyDescent="0.2">
      <c r="A10378"/>
      <c r="B10378"/>
      <c r="C10378"/>
      <c r="D10378"/>
      <c r="E10378"/>
      <c r="F10378"/>
      <c r="G10378"/>
      <c r="H10378"/>
      <c r="I10378"/>
      <c r="J10378"/>
      <c r="K10378"/>
    </row>
    <row r="10379" spans="1:11" x14ac:dyDescent="0.2">
      <c r="A10379"/>
      <c r="B10379"/>
      <c r="C10379"/>
      <c r="D10379"/>
      <c r="E10379"/>
      <c r="F10379"/>
      <c r="G10379"/>
      <c r="H10379"/>
      <c r="I10379"/>
      <c r="J10379"/>
      <c r="K10379"/>
    </row>
    <row r="10380" spans="1:11" x14ac:dyDescent="0.2">
      <c r="A10380"/>
      <c r="B10380"/>
      <c r="C10380"/>
      <c r="D10380"/>
      <c r="E10380"/>
      <c r="F10380"/>
      <c r="G10380"/>
      <c r="H10380"/>
      <c r="I10380"/>
      <c r="J10380"/>
      <c r="K10380"/>
    </row>
    <row r="10381" spans="1:11" x14ac:dyDescent="0.2">
      <c r="A10381"/>
      <c r="B10381"/>
      <c r="C10381"/>
      <c r="D10381"/>
      <c r="E10381"/>
      <c r="F10381"/>
      <c r="G10381"/>
      <c r="H10381"/>
      <c r="I10381"/>
      <c r="J10381"/>
      <c r="K10381"/>
    </row>
    <row r="10382" spans="1:11" x14ac:dyDescent="0.2">
      <c r="A10382"/>
      <c r="B10382"/>
      <c r="C10382"/>
      <c r="D10382"/>
      <c r="E10382"/>
      <c r="F10382"/>
      <c r="G10382"/>
      <c r="H10382"/>
      <c r="I10382"/>
      <c r="J10382"/>
      <c r="K10382"/>
    </row>
    <row r="10383" spans="1:11" x14ac:dyDescent="0.2">
      <c r="A10383"/>
      <c r="B10383"/>
      <c r="C10383"/>
      <c r="D10383"/>
      <c r="E10383"/>
      <c r="F10383"/>
      <c r="G10383"/>
      <c r="H10383"/>
      <c r="I10383"/>
      <c r="J10383"/>
      <c r="K10383"/>
    </row>
    <row r="10384" spans="1:11" x14ac:dyDescent="0.2">
      <c r="A10384"/>
      <c r="B10384"/>
      <c r="C10384"/>
      <c r="D10384"/>
      <c r="E10384"/>
      <c r="F10384"/>
      <c r="G10384"/>
      <c r="H10384"/>
      <c r="I10384"/>
      <c r="J10384"/>
      <c r="K10384"/>
    </row>
    <row r="10385" spans="1:11" x14ac:dyDescent="0.2">
      <c r="A10385"/>
      <c r="B10385"/>
      <c r="C10385"/>
      <c r="D10385"/>
      <c r="E10385"/>
      <c r="F10385"/>
      <c r="G10385"/>
      <c r="H10385"/>
      <c r="I10385"/>
      <c r="J10385"/>
      <c r="K10385"/>
    </row>
    <row r="10386" spans="1:11" x14ac:dyDescent="0.2">
      <c r="A10386"/>
      <c r="B10386"/>
      <c r="C10386"/>
      <c r="D10386"/>
      <c r="E10386"/>
      <c r="F10386"/>
      <c r="G10386"/>
      <c r="H10386"/>
      <c r="I10386"/>
      <c r="J10386"/>
      <c r="K10386"/>
    </row>
    <row r="10387" spans="1:11" x14ac:dyDescent="0.2">
      <c r="A10387"/>
      <c r="B10387"/>
      <c r="C10387"/>
      <c r="D10387"/>
      <c r="E10387"/>
      <c r="F10387"/>
      <c r="G10387"/>
      <c r="H10387"/>
      <c r="I10387"/>
      <c r="J10387"/>
      <c r="K10387"/>
    </row>
    <row r="10388" spans="1:11" x14ac:dyDescent="0.2">
      <c r="A10388"/>
      <c r="B10388"/>
      <c r="C10388"/>
      <c r="D10388"/>
      <c r="E10388"/>
      <c r="F10388"/>
      <c r="G10388"/>
      <c r="H10388"/>
      <c r="I10388"/>
      <c r="J10388"/>
      <c r="K10388"/>
    </row>
    <row r="10389" spans="1:11" x14ac:dyDescent="0.2">
      <c r="A10389"/>
      <c r="B10389"/>
      <c r="C10389"/>
      <c r="D10389"/>
      <c r="E10389"/>
      <c r="F10389"/>
      <c r="G10389"/>
      <c r="H10389"/>
      <c r="I10389"/>
      <c r="J10389"/>
      <c r="K10389"/>
    </row>
    <row r="10390" spans="1:11" x14ac:dyDescent="0.2">
      <c r="A10390"/>
      <c r="B10390"/>
      <c r="C10390"/>
      <c r="D10390"/>
      <c r="E10390"/>
      <c r="F10390"/>
      <c r="G10390"/>
      <c r="H10390"/>
      <c r="I10390"/>
      <c r="J10390"/>
      <c r="K10390"/>
    </row>
    <row r="10391" spans="1:11" x14ac:dyDescent="0.2">
      <c r="A10391"/>
      <c r="B10391"/>
      <c r="C10391"/>
      <c r="D10391"/>
      <c r="E10391"/>
      <c r="F10391"/>
      <c r="G10391"/>
      <c r="H10391"/>
      <c r="I10391"/>
      <c r="J10391"/>
      <c r="K10391"/>
    </row>
    <row r="10392" spans="1:11" x14ac:dyDescent="0.2">
      <c r="A10392"/>
      <c r="B10392"/>
      <c r="C10392"/>
      <c r="D10392"/>
      <c r="E10392"/>
      <c r="F10392"/>
      <c r="G10392"/>
      <c r="H10392"/>
      <c r="I10392"/>
      <c r="J10392"/>
      <c r="K10392"/>
    </row>
    <row r="10393" spans="1:11" x14ac:dyDescent="0.2">
      <c r="A10393"/>
      <c r="B10393"/>
      <c r="C10393"/>
      <c r="D10393"/>
      <c r="E10393"/>
      <c r="F10393"/>
      <c r="G10393"/>
      <c r="H10393"/>
      <c r="I10393"/>
      <c r="J10393"/>
      <c r="K10393"/>
    </row>
    <row r="10394" spans="1:11" x14ac:dyDescent="0.2">
      <c r="A10394"/>
      <c r="B10394"/>
      <c r="C10394"/>
      <c r="D10394"/>
      <c r="E10394"/>
      <c r="F10394"/>
      <c r="G10394"/>
      <c r="H10394"/>
      <c r="I10394"/>
      <c r="J10394"/>
      <c r="K10394"/>
    </row>
    <row r="10395" spans="1:11" x14ac:dyDescent="0.2">
      <c r="A10395"/>
      <c r="B10395"/>
      <c r="C10395"/>
      <c r="D10395"/>
      <c r="E10395"/>
      <c r="F10395"/>
      <c r="G10395"/>
      <c r="H10395"/>
      <c r="I10395"/>
      <c r="J10395"/>
      <c r="K10395"/>
    </row>
    <row r="10396" spans="1:11" x14ac:dyDescent="0.2">
      <c r="A10396"/>
      <c r="B10396"/>
      <c r="C10396"/>
      <c r="D10396"/>
      <c r="E10396"/>
      <c r="F10396"/>
      <c r="G10396"/>
      <c r="H10396"/>
      <c r="I10396"/>
      <c r="J10396"/>
      <c r="K10396"/>
    </row>
    <row r="10397" spans="1:11" x14ac:dyDescent="0.2">
      <c r="A10397"/>
      <c r="B10397"/>
      <c r="C10397"/>
      <c r="D10397"/>
      <c r="E10397"/>
      <c r="F10397"/>
      <c r="G10397"/>
      <c r="H10397"/>
      <c r="I10397"/>
      <c r="J10397"/>
      <c r="K10397"/>
    </row>
    <row r="10398" spans="1:11" x14ac:dyDescent="0.2">
      <c r="A10398"/>
      <c r="B10398"/>
      <c r="C10398"/>
      <c r="D10398"/>
      <c r="E10398"/>
      <c r="F10398"/>
      <c r="G10398"/>
      <c r="H10398"/>
      <c r="I10398"/>
      <c r="J10398"/>
      <c r="K10398"/>
    </row>
    <row r="10399" spans="1:11" x14ac:dyDescent="0.2">
      <c r="A10399"/>
      <c r="B10399"/>
      <c r="C10399"/>
      <c r="D10399"/>
      <c r="E10399"/>
      <c r="F10399"/>
      <c r="G10399"/>
      <c r="H10399"/>
      <c r="I10399"/>
      <c r="J10399"/>
      <c r="K10399"/>
    </row>
    <row r="10400" spans="1:11" x14ac:dyDescent="0.2">
      <c r="A10400"/>
      <c r="B10400"/>
      <c r="C10400"/>
      <c r="D10400"/>
      <c r="E10400"/>
      <c r="F10400"/>
      <c r="G10400"/>
      <c r="H10400"/>
      <c r="I10400"/>
      <c r="J10400"/>
      <c r="K10400"/>
    </row>
    <row r="10401" spans="1:11" x14ac:dyDescent="0.2">
      <c r="A10401"/>
      <c r="B10401"/>
      <c r="C10401"/>
      <c r="D10401"/>
      <c r="E10401"/>
      <c r="F10401"/>
      <c r="G10401"/>
      <c r="H10401"/>
      <c r="I10401"/>
      <c r="J10401"/>
      <c r="K10401"/>
    </row>
    <row r="10402" spans="1:11" x14ac:dyDescent="0.2">
      <c r="A10402"/>
      <c r="B10402"/>
      <c r="C10402"/>
      <c r="D10402"/>
      <c r="E10402"/>
      <c r="F10402"/>
      <c r="G10402"/>
      <c r="H10402"/>
      <c r="I10402"/>
      <c r="J10402"/>
      <c r="K10402"/>
    </row>
    <row r="10403" spans="1:11" x14ac:dyDescent="0.2">
      <c r="A10403"/>
      <c r="B10403"/>
      <c r="C10403"/>
      <c r="D10403"/>
      <c r="E10403"/>
      <c r="F10403"/>
      <c r="G10403"/>
      <c r="H10403"/>
      <c r="I10403"/>
      <c r="J10403"/>
      <c r="K10403"/>
    </row>
    <row r="10404" spans="1:11" x14ac:dyDescent="0.2">
      <c r="A10404"/>
      <c r="B10404"/>
      <c r="C10404"/>
      <c r="D10404"/>
      <c r="E10404"/>
      <c r="F10404"/>
      <c r="G10404"/>
      <c r="H10404"/>
      <c r="I10404"/>
      <c r="J10404"/>
      <c r="K10404"/>
    </row>
    <row r="10405" spans="1:11" x14ac:dyDescent="0.2">
      <c r="A10405"/>
      <c r="B10405"/>
      <c r="C10405"/>
      <c r="D10405"/>
      <c r="E10405"/>
      <c r="F10405"/>
      <c r="G10405"/>
      <c r="H10405"/>
      <c r="I10405"/>
      <c r="J10405"/>
      <c r="K10405"/>
    </row>
    <row r="10406" spans="1:11" x14ac:dyDescent="0.2">
      <c r="A10406"/>
      <c r="B10406"/>
      <c r="C10406"/>
      <c r="D10406"/>
      <c r="E10406"/>
      <c r="F10406"/>
      <c r="G10406"/>
      <c r="H10406"/>
      <c r="I10406"/>
      <c r="J10406"/>
      <c r="K10406"/>
    </row>
    <row r="10407" spans="1:11" x14ac:dyDescent="0.2">
      <c r="A10407"/>
      <c r="B10407"/>
      <c r="C10407"/>
      <c r="D10407"/>
      <c r="E10407"/>
      <c r="F10407"/>
      <c r="G10407"/>
      <c r="H10407"/>
      <c r="I10407"/>
      <c r="J10407"/>
      <c r="K10407"/>
    </row>
    <row r="10408" spans="1:11" x14ac:dyDescent="0.2">
      <c r="A10408"/>
      <c r="B10408"/>
      <c r="C10408"/>
      <c r="D10408"/>
      <c r="E10408"/>
      <c r="F10408"/>
      <c r="G10408"/>
      <c r="H10408"/>
      <c r="I10408"/>
      <c r="J10408"/>
      <c r="K10408"/>
    </row>
    <row r="10409" spans="1:11" x14ac:dyDescent="0.2">
      <c r="A10409"/>
      <c r="B10409"/>
      <c r="C10409"/>
      <c r="D10409"/>
      <c r="E10409"/>
      <c r="F10409"/>
      <c r="G10409"/>
      <c r="H10409"/>
      <c r="I10409"/>
      <c r="J10409"/>
      <c r="K10409"/>
    </row>
    <row r="10410" spans="1:11" x14ac:dyDescent="0.2">
      <c r="A10410"/>
      <c r="B10410"/>
      <c r="C10410"/>
      <c r="D10410"/>
      <c r="E10410"/>
      <c r="F10410"/>
      <c r="G10410"/>
      <c r="H10410"/>
      <c r="I10410"/>
      <c r="J10410"/>
      <c r="K10410"/>
    </row>
    <row r="10411" spans="1:11" x14ac:dyDescent="0.2">
      <c r="A10411"/>
      <c r="B10411"/>
      <c r="C10411"/>
      <c r="D10411"/>
      <c r="E10411"/>
      <c r="F10411"/>
      <c r="G10411"/>
      <c r="H10411"/>
      <c r="I10411"/>
      <c r="J10411"/>
      <c r="K10411"/>
    </row>
    <row r="10412" spans="1:11" x14ac:dyDescent="0.2">
      <c r="A10412"/>
      <c r="B10412"/>
      <c r="C10412"/>
      <c r="D10412"/>
      <c r="E10412"/>
      <c r="F10412"/>
      <c r="G10412"/>
      <c r="H10412"/>
      <c r="I10412"/>
      <c r="J10412"/>
      <c r="K10412"/>
    </row>
    <row r="10413" spans="1:11" x14ac:dyDescent="0.2">
      <c r="A10413"/>
      <c r="B10413"/>
      <c r="C10413"/>
      <c r="D10413"/>
      <c r="E10413"/>
      <c r="F10413"/>
      <c r="G10413"/>
      <c r="H10413"/>
      <c r="I10413"/>
      <c r="J10413"/>
      <c r="K10413"/>
    </row>
    <row r="10414" spans="1:11" x14ac:dyDescent="0.2">
      <c r="A10414"/>
      <c r="B10414"/>
      <c r="C10414"/>
      <c r="D10414"/>
      <c r="E10414"/>
      <c r="F10414"/>
      <c r="G10414"/>
      <c r="H10414"/>
      <c r="I10414"/>
      <c r="J10414"/>
      <c r="K10414"/>
    </row>
    <row r="10415" spans="1:11" x14ac:dyDescent="0.2">
      <c r="A10415"/>
      <c r="B10415"/>
      <c r="C10415"/>
      <c r="D10415"/>
      <c r="E10415"/>
      <c r="F10415"/>
      <c r="G10415"/>
      <c r="H10415"/>
      <c r="I10415"/>
      <c r="J10415"/>
      <c r="K10415"/>
    </row>
    <row r="10416" spans="1:11" x14ac:dyDescent="0.2">
      <c r="A10416"/>
      <c r="B10416"/>
      <c r="C10416"/>
      <c r="D10416"/>
      <c r="E10416"/>
      <c r="F10416"/>
      <c r="G10416"/>
      <c r="H10416"/>
      <c r="I10416"/>
      <c r="J10416"/>
      <c r="K10416"/>
    </row>
    <row r="10417" spans="1:11" x14ac:dyDescent="0.2">
      <c r="A10417"/>
      <c r="B10417"/>
      <c r="C10417"/>
      <c r="D10417"/>
      <c r="E10417"/>
      <c r="F10417"/>
      <c r="G10417"/>
      <c r="H10417"/>
      <c r="I10417"/>
      <c r="J10417"/>
      <c r="K10417"/>
    </row>
    <row r="10418" spans="1:11" x14ac:dyDescent="0.2">
      <c r="A10418"/>
      <c r="B10418"/>
      <c r="C10418"/>
      <c r="D10418"/>
      <c r="E10418"/>
      <c r="F10418"/>
      <c r="G10418"/>
      <c r="H10418"/>
      <c r="I10418"/>
      <c r="J10418"/>
      <c r="K10418"/>
    </row>
    <row r="10419" spans="1:11" x14ac:dyDescent="0.2">
      <c r="A10419"/>
      <c r="B10419"/>
      <c r="C10419"/>
      <c r="D10419"/>
      <c r="E10419"/>
      <c r="F10419"/>
      <c r="G10419"/>
      <c r="H10419"/>
      <c r="I10419"/>
      <c r="J10419"/>
      <c r="K10419"/>
    </row>
    <row r="10420" spans="1:11" x14ac:dyDescent="0.2">
      <c r="A10420"/>
      <c r="B10420"/>
      <c r="C10420"/>
      <c r="D10420"/>
      <c r="E10420"/>
      <c r="F10420"/>
      <c r="G10420"/>
      <c r="H10420"/>
      <c r="I10420"/>
      <c r="J10420"/>
      <c r="K10420"/>
    </row>
    <row r="10421" spans="1:11" x14ac:dyDescent="0.2">
      <c r="A10421"/>
      <c r="B10421"/>
      <c r="C10421"/>
      <c r="D10421"/>
      <c r="E10421"/>
      <c r="F10421"/>
      <c r="G10421"/>
      <c r="H10421"/>
      <c r="I10421"/>
      <c r="J10421"/>
      <c r="K10421"/>
    </row>
    <row r="10422" spans="1:11" x14ac:dyDescent="0.2">
      <c r="A10422"/>
      <c r="B10422"/>
      <c r="C10422"/>
      <c r="D10422"/>
      <c r="E10422"/>
      <c r="F10422"/>
      <c r="G10422"/>
      <c r="H10422"/>
      <c r="I10422"/>
      <c r="J10422"/>
      <c r="K10422"/>
    </row>
    <row r="10423" spans="1:11" x14ac:dyDescent="0.2">
      <c r="A10423"/>
      <c r="B10423"/>
      <c r="C10423"/>
      <c r="D10423"/>
      <c r="E10423"/>
      <c r="F10423"/>
      <c r="G10423"/>
      <c r="H10423"/>
      <c r="I10423"/>
      <c r="J10423"/>
      <c r="K10423"/>
    </row>
    <row r="10424" spans="1:11" x14ac:dyDescent="0.2">
      <c r="A10424"/>
      <c r="B10424"/>
      <c r="C10424"/>
      <c r="D10424"/>
      <c r="E10424"/>
      <c r="F10424"/>
      <c r="G10424"/>
      <c r="H10424"/>
      <c r="I10424"/>
      <c r="J10424"/>
      <c r="K10424"/>
    </row>
    <row r="10425" spans="1:11" x14ac:dyDescent="0.2">
      <c r="A10425"/>
      <c r="B10425"/>
      <c r="C10425"/>
      <c r="D10425"/>
      <c r="E10425"/>
      <c r="F10425"/>
      <c r="G10425"/>
      <c r="H10425"/>
      <c r="I10425"/>
      <c r="J10425"/>
      <c r="K10425"/>
    </row>
    <row r="10426" spans="1:11" x14ac:dyDescent="0.2">
      <c r="A10426"/>
      <c r="B10426"/>
      <c r="C10426"/>
      <c r="D10426"/>
      <c r="E10426"/>
      <c r="F10426"/>
      <c r="G10426"/>
      <c r="H10426"/>
      <c r="I10426"/>
      <c r="J10426"/>
      <c r="K10426"/>
    </row>
    <row r="10427" spans="1:11" x14ac:dyDescent="0.2">
      <c r="A10427"/>
      <c r="B10427"/>
      <c r="C10427"/>
      <c r="D10427"/>
      <c r="E10427"/>
      <c r="F10427"/>
      <c r="G10427"/>
      <c r="H10427"/>
      <c r="I10427"/>
      <c r="J10427"/>
      <c r="K10427"/>
    </row>
    <row r="10428" spans="1:11" x14ac:dyDescent="0.2">
      <c r="A10428"/>
      <c r="B10428"/>
      <c r="C10428"/>
      <c r="D10428"/>
      <c r="E10428"/>
      <c r="F10428"/>
      <c r="G10428"/>
      <c r="H10428"/>
      <c r="I10428"/>
      <c r="J10428"/>
      <c r="K10428"/>
    </row>
    <row r="10429" spans="1:11" x14ac:dyDescent="0.2">
      <c r="A10429"/>
      <c r="B10429"/>
      <c r="C10429"/>
      <c r="D10429"/>
      <c r="E10429"/>
      <c r="F10429"/>
      <c r="G10429"/>
      <c r="H10429"/>
      <c r="I10429"/>
      <c r="J10429"/>
      <c r="K10429"/>
    </row>
    <row r="10430" spans="1:11" x14ac:dyDescent="0.2">
      <c r="A10430"/>
      <c r="B10430"/>
      <c r="C10430"/>
      <c r="D10430"/>
      <c r="E10430"/>
      <c r="F10430"/>
      <c r="G10430"/>
      <c r="H10430"/>
      <c r="I10430"/>
      <c r="J10430"/>
      <c r="K10430"/>
    </row>
    <row r="10431" spans="1:11" x14ac:dyDescent="0.2">
      <c r="A10431"/>
      <c r="B10431"/>
      <c r="C10431"/>
      <c r="D10431"/>
      <c r="E10431"/>
      <c r="F10431"/>
      <c r="G10431"/>
      <c r="H10431"/>
      <c r="I10431"/>
      <c r="J10431"/>
      <c r="K10431"/>
    </row>
    <row r="10432" spans="1:11" x14ac:dyDescent="0.2">
      <c r="A10432"/>
      <c r="B10432"/>
      <c r="C10432"/>
      <c r="D10432"/>
      <c r="E10432"/>
      <c r="F10432"/>
      <c r="G10432"/>
      <c r="H10432"/>
      <c r="I10432"/>
      <c r="J10432"/>
      <c r="K10432"/>
    </row>
    <row r="10433" spans="1:11" x14ac:dyDescent="0.2">
      <c r="A10433"/>
      <c r="B10433"/>
      <c r="C10433"/>
      <c r="D10433"/>
      <c r="E10433"/>
      <c r="F10433"/>
      <c r="G10433"/>
      <c r="H10433"/>
      <c r="I10433"/>
      <c r="J10433"/>
      <c r="K10433"/>
    </row>
    <row r="10434" spans="1:11" x14ac:dyDescent="0.2">
      <c r="A10434"/>
      <c r="B10434"/>
      <c r="C10434"/>
      <c r="D10434"/>
      <c r="E10434"/>
      <c r="F10434"/>
      <c r="G10434"/>
      <c r="H10434"/>
      <c r="I10434"/>
      <c r="J10434"/>
      <c r="K10434"/>
    </row>
    <row r="10435" spans="1:11" x14ac:dyDescent="0.2">
      <c r="A10435"/>
      <c r="B10435"/>
      <c r="C10435"/>
      <c r="D10435"/>
      <c r="E10435"/>
      <c r="F10435"/>
      <c r="G10435"/>
      <c r="H10435"/>
      <c r="I10435"/>
      <c r="J10435"/>
      <c r="K10435"/>
    </row>
    <row r="10436" spans="1:11" x14ac:dyDescent="0.2">
      <c r="A10436"/>
      <c r="B10436"/>
      <c r="C10436"/>
      <c r="D10436"/>
      <c r="E10436"/>
      <c r="F10436"/>
      <c r="G10436"/>
      <c r="H10436"/>
      <c r="I10436"/>
      <c r="J10436"/>
      <c r="K10436"/>
    </row>
    <row r="10437" spans="1:11" x14ac:dyDescent="0.2">
      <c r="A10437"/>
      <c r="B10437"/>
      <c r="C10437"/>
      <c r="D10437"/>
      <c r="E10437"/>
      <c r="F10437"/>
      <c r="G10437"/>
      <c r="H10437"/>
      <c r="I10437"/>
      <c r="J10437"/>
      <c r="K10437"/>
    </row>
    <row r="10438" spans="1:11" x14ac:dyDescent="0.2">
      <c r="A10438"/>
      <c r="B10438"/>
      <c r="C10438"/>
      <c r="D10438"/>
      <c r="E10438"/>
      <c r="F10438"/>
      <c r="G10438"/>
      <c r="H10438"/>
      <c r="I10438"/>
      <c r="J10438"/>
      <c r="K10438"/>
    </row>
    <row r="10439" spans="1:11" x14ac:dyDescent="0.2">
      <c r="A10439"/>
      <c r="B10439"/>
      <c r="C10439"/>
      <c r="D10439"/>
      <c r="E10439"/>
      <c r="F10439"/>
      <c r="G10439"/>
      <c r="H10439"/>
      <c r="I10439"/>
      <c r="J10439"/>
      <c r="K10439"/>
    </row>
    <row r="10440" spans="1:11" x14ac:dyDescent="0.2">
      <c r="A10440"/>
      <c r="B10440"/>
      <c r="C10440"/>
      <c r="D10440"/>
      <c r="E10440"/>
      <c r="F10440"/>
      <c r="G10440"/>
      <c r="H10440"/>
      <c r="I10440"/>
      <c r="J10440"/>
      <c r="K10440"/>
    </row>
    <row r="10441" spans="1:11" x14ac:dyDescent="0.2">
      <c r="A10441"/>
      <c r="B10441"/>
      <c r="C10441"/>
      <c r="D10441"/>
      <c r="E10441"/>
      <c r="F10441"/>
      <c r="G10441"/>
      <c r="H10441"/>
      <c r="I10441"/>
      <c r="J10441"/>
      <c r="K10441"/>
    </row>
    <row r="10442" spans="1:11" x14ac:dyDescent="0.2">
      <c r="A10442"/>
      <c r="B10442"/>
      <c r="C10442"/>
      <c r="D10442"/>
      <c r="E10442"/>
      <c r="F10442"/>
      <c r="G10442"/>
      <c r="H10442"/>
      <c r="I10442"/>
      <c r="J10442"/>
      <c r="K10442"/>
    </row>
    <row r="10443" spans="1:11" x14ac:dyDescent="0.2">
      <c r="A10443"/>
      <c r="B10443"/>
      <c r="C10443"/>
      <c r="D10443"/>
      <c r="E10443"/>
      <c r="F10443"/>
      <c r="G10443"/>
      <c r="H10443"/>
      <c r="I10443"/>
      <c r="J10443"/>
      <c r="K10443"/>
    </row>
    <row r="10444" spans="1:11" x14ac:dyDescent="0.2">
      <c r="A10444"/>
      <c r="B10444"/>
      <c r="C10444"/>
      <c r="D10444"/>
      <c r="E10444"/>
      <c r="F10444"/>
      <c r="G10444"/>
      <c r="H10444"/>
      <c r="I10444"/>
      <c r="J10444"/>
      <c r="K10444"/>
    </row>
    <row r="10445" spans="1:11" x14ac:dyDescent="0.2">
      <c r="A10445"/>
      <c r="B10445"/>
      <c r="C10445"/>
      <c r="D10445"/>
      <c r="E10445"/>
      <c r="F10445"/>
      <c r="G10445"/>
      <c r="H10445"/>
      <c r="I10445"/>
      <c r="J10445"/>
      <c r="K10445"/>
    </row>
    <row r="10446" spans="1:11" x14ac:dyDescent="0.2">
      <c r="A10446"/>
      <c r="B10446"/>
      <c r="C10446"/>
      <c r="D10446"/>
      <c r="E10446"/>
      <c r="F10446"/>
      <c r="G10446"/>
      <c r="H10446"/>
      <c r="I10446"/>
      <c r="J10446"/>
      <c r="K10446"/>
    </row>
    <row r="10447" spans="1:11" x14ac:dyDescent="0.2">
      <c r="A10447"/>
      <c r="B10447"/>
      <c r="C10447"/>
      <c r="D10447"/>
      <c r="E10447"/>
      <c r="F10447"/>
      <c r="G10447"/>
      <c r="H10447"/>
      <c r="I10447"/>
      <c r="J10447"/>
      <c r="K10447"/>
    </row>
    <row r="10448" spans="1:11" x14ac:dyDescent="0.2">
      <c r="A10448"/>
      <c r="B10448"/>
      <c r="C10448"/>
      <c r="D10448"/>
      <c r="E10448"/>
      <c r="F10448"/>
      <c r="G10448"/>
      <c r="H10448"/>
      <c r="I10448"/>
      <c r="J10448"/>
      <c r="K10448"/>
    </row>
    <row r="10449" spans="1:11" x14ac:dyDescent="0.2">
      <c r="A10449"/>
      <c r="B10449"/>
      <c r="C10449"/>
      <c r="D10449"/>
      <c r="E10449"/>
      <c r="F10449"/>
      <c r="G10449"/>
      <c r="H10449"/>
      <c r="I10449"/>
      <c r="J10449"/>
      <c r="K10449"/>
    </row>
    <row r="10450" spans="1:11" x14ac:dyDescent="0.2">
      <c r="A10450"/>
      <c r="B10450"/>
      <c r="C10450"/>
      <c r="D10450"/>
      <c r="E10450"/>
      <c r="F10450"/>
      <c r="G10450"/>
      <c r="H10450"/>
      <c r="I10450"/>
      <c r="J10450"/>
      <c r="K10450"/>
    </row>
    <row r="10451" spans="1:11" x14ac:dyDescent="0.2">
      <c r="A10451"/>
      <c r="B10451"/>
      <c r="C10451"/>
      <c r="D10451"/>
      <c r="E10451"/>
      <c r="F10451"/>
      <c r="G10451"/>
      <c r="H10451"/>
      <c r="I10451"/>
      <c r="J10451"/>
      <c r="K10451"/>
    </row>
    <row r="10452" spans="1:11" x14ac:dyDescent="0.2">
      <c r="A10452"/>
      <c r="B10452"/>
      <c r="C10452"/>
      <c r="D10452"/>
      <c r="E10452"/>
      <c r="F10452"/>
      <c r="G10452"/>
      <c r="H10452"/>
      <c r="I10452"/>
      <c r="J10452"/>
      <c r="K10452"/>
    </row>
    <row r="10453" spans="1:11" x14ac:dyDescent="0.2">
      <c r="A10453"/>
      <c r="B10453"/>
      <c r="C10453"/>
      <c r="D10453"/>
      <c r="E10453"/>
      <c r="F10453"/>
      <c r="G10453"/>
      <c r="H10453"/>
      <c r="I10453"/>
      <c r="J10453"/>
      <c r="K10453"/>
    </row>
    <row r="10454" spans="1:11" x14ac:dyDescent="0.2">
      <c r="A10454"/>
      <c r="B10454"/>
      <c r="C10454"/>
      <c r="D10454"/>
      <c r="E10454"/>
      <c r="F10454"/>
      <c r="G10454"/>
      <c r="H10454"/>
      <c r="I10454"/>
      <c r="J10454"/>
      <c r="K10454"/>
    </row>
    <row r="10455" spans="1:11" x14ac:dyDescent="0.2">
      <c r="A10455"/>
      <c r="B10455"/>
      <c r="C10455"/>
      <c r="D10455"/>
      <c r="E10455"/>
      <c r="F10455"/>
      <c r="G10455"/>
      <c r="H10455"/>
      <c r="I10455"/>
      <c r="J10455"/>
      <c r="K10455"/>
    </row>
    <row r="10456" spans="1:11" x14ac:dyDescent="0.2">
      <c r="A10456"/>
      <c r="B10456"/>
      <c r="C10456"/>
      <c r="D10456"/>
      <c r="E10456"/>
      <c r="F10456"/>
      <c r="G10456"/>
      <c r="H10456"/>
      <c r="I10456"/>
      <c r="J10456"/>
      <c r="K10456"/>
    </row>
    <row r="10457" spans="1:11" x14ac:dyDescent="0.2">
      <c r="A10457"/>
      <c r="B10457"/>
      <c r="C10457"/>
      <c r="D10457"/>
      <c r="E10457"/>
      <c r="F10457"/>
      <c r="G10457"/>
      <c r="H10457"/>
      <c r="I10457"/>
      <c r="J10457"/>
      <c r="K10457"/>
    </row>
    <row r="10458" spans="1:11" x14ac:dyDescent="0.2">
      <c r="A10458"/>
      <c r="B10458"/>
      <c r="C10458"/>
      <c r="D10458"/>
      <c r="E10458"/>
      <c r="F10458"/>
      <c r="G10458"/>
      <c r="H10458"/>
      <c r="I10458"/>
      <c r="J10458"/>
      <c r="K10458"/>
    </row>
    <row r="10459" spans="1:11" x14ac:dyDescent="0.2">
      <c r="A10459"/>
      <c r="B10459"/>
      <c r="C10459"/>
      <c r="D10459"/>
      <c r="E10459"/>
      <c r="F10459"/>
      <c r="G10459"/>
      <c r="H10459"/>
      <c r="I10459"/>
      <c r="J10459"/>
      <c r="K10459"/>
    </row>
    <row r="10460" spans="1:11" x14ac:dyDescent="0.2">
      <c r="A10460"/>
      <c r="B10460"/>
      <c r="C10460"/>
      <c r="D10460"/>
      <c r="E10460"/>
      <c r="F10460"/>
      <c r="G10460"/>
      <c r="H10460"/>
      <c r="I10460"/>
      <c r="J10460"/>
      <c r="K10460"/>
    </row>
    <row r="10461" spans="1:11" x14ac:dyDescent="0.2">
      <c r="A10461"/>
      <c r="B10461"/>
      <c r="C10461"/>
      <c r="D10461"/>
      <c r="E10461"/>
      <c r="F10461"/>
      <c r="G10461"/>
      <c r="H10461"/>
      <c r="I10461"/>
      <c r="J10461"/>
      <c r="K10461"/>
    </row>
    <row r="10462" spans="1:11" x14ac:dyDescent="0.2">
      <c r="A10462"/>
      <c r="B10462"/>
      <c r="C10462"/>
      <c r="D10462"/>
      <c r="E10462"/>
      <c r="F10462"/>
      <c r="G10462"/>
      <c r="H10462"/>
      <c r="I10462"/>
      <c r="J10462"/>
      <c r="K10462"/>
    </row>
    <row r="10463" spans="1:11" x14ac:dyDescent="0.2">
      <c r="A10463"/>
      <c r="B10463"/>
      <c r="C10463"/>
      <c r="D10463"/>
      <c r="E10463"/>
      <c r="F10463"/>
      <c r="G10463"/>
      <c r="H10463"/>
      <c r="I10463"/>
      <c r="J10463"/>
      <c r="K10463"/>
    </row>
    <row r="10464" spans="1:11" x14ac:dyDescent="0.2">
      <c r="A10464"/>
      <c r="B10464"/>
      <c r="C10464"/>
      <c r="D10464"/>
      <c r="E10464"/>
      <c r="F10464"/>
      <c r="G10464"/>
      <c r="H10464"/>
      <c r="I10464"/>
      <c r="J10464"/>
      <c r="K10464"/>
    </row>
    <row r="10465" spans="1:11" x14ac:dyDescent="0.2">
      <c r="A10465"/>
      <c r="B10465"/>
      <c r="C10465"/>
      <c r="D10465"/>
      <c r="E10465"/>
      <c r="F10465"/>
      <c r="G10465"/>
      <c r="H10465"/>
      <c r="I10465"/>
      <c r="J10465"/>
      <c r="K10465"/>
    </row>
    <row r="10466" spans="1:11" x14ac:dyDescent="0.2">
      <c r="A10466"/>
      <c r="B10466"/>
      <c r="C10466"/>
      <c r="D10466"/>
      <c r="E10466"/>
      <c r="F10466"/>
      <c r="G10466"/>
      <c r="H10466"/>
      <c r="I10466"/>
      <c r="J10466"/>
      <c r="K10466"/>
    </row>
    <row r="10467" spans="1:11" x14ac:dyDescent="0.2">
      <c r="A10467"/>
      <c r="B10467"/>
      <c r="C10467"/>
      <c r="D10467"/>
      <c r="E10467"/>
      <c r="F10467"/>
      <c r="G10467"/>
      <c r="H10467"/>
      <c r="I10467"/>
      <c r="J10467"/>
      <c r="K10467"/>
    </row>
    <row r="10468" spans="1:11" x14ac:dyDescent="0.2">
      <c r="A10468"/>
      <c r="B10468"/>
      <c r="C10468"/>
      <c r="D10468"/>
      <c r="E10468"/>
      <c r="F10468"/>
      <c r="G10468"/>
      <c r="H10468"/>
      <c r="I10468"/>
      <c r="J10468"/>
      <c r="K10468"/>
    </row>
    <row r="10469" spans="1:11" x14ac:dyDescent="0.2">
      <c r="A10469"/>
      <c r="B10469"/>
      <c r="C10469"/>
      <c r="D10469"/>
      <c r="E10469"/>
      <c r="F10469"/>
      <c r="G10469"/>
      <c r="H10469"/>
      <c r="I10469"/>
      <c r="J10469"/>
      <c r="K10469"/>
    </row>
    <row r="10470" spans="1:11" x14ac:dyDescent="0.2">
      <c r="A10470"/>
      <c r="B10470"/>
      <c r="C10470"/>
      <c r="D10470"/>
      <c r="E10470"/>
      <c r="F10470"/>
      <c r="G10470"/>
      <c r="H10470"/>
      <c r="I10470"/>
      <c r="J10470"/>
      <c r="K10470"/>
    </row>
    <row r="10471" spans="1:11" x14ac:dyDescent="0.2">
      <c r="A10471"/>
      <c r="B10471"/>
      <c r="C10471"/>
      <c r="D10471"/>
      <c r="E10471"/>
      <c r="F10471"/>
      <c r="G10471"/>
      <c r="H10471"/>
      <c r="I10471"/>
      <c r="J10471"/>
      <c r="K10471"/>
    </row>
    <row r="10472" spans="1:11" x14ac:dyDescent="0.2">
      <c r="A10472"/>
      <c r="B10472"/>
      <c r="C10472"/>
      <c r="D10472"/>
      <c r="E10472"/>
      <c r="F10472"/>
      <c r="G10472"/>
      <c r="H10472"/>
      <c r="I10472"/>
      <c r="J10472"/>
      <c r="K10472"/>
    </row>
    <row r="10473" spans="1:11" x14ac:dyDescent="0.2">
      <c r="A10473"/>
      <c r="B10473"/>
      <c r="C10473"/>
      <c r="D10473"/>
      <c r="E10473"/>
      <c r="F10473"/>
      <c r="G10473"/>
      <c r="H10473"/>
      <c r="I10473"/>
      <c r="J10473"/>
      <c r="K10473"/>
    </row>
    <row r="10474" spans="1:11" x14ac:dyDescent="0.2">
      <c r="A10474"/>
      <c r="B10474"/>
      <c r="C10474"/>
      <c r="D10474"/>
      <c r="E10474"/>
      <c r="F10474"/>
      <c r="G10474"/>
      <c r="H10474"/>
      <c r="I10474"/>
      <c r="J10474"/>
      <c r="K10474"/>
    </row>
    <row r="10475" spans="1:11" x14ac:dyDescent="0.2">
      <c r="A10475"/>
      <c r="B10475"/>
      <c r="C10475"/>
      <c r="D10475"/>
      <c r="E10475"/>
      <c r="F10475"/>
      <c r="G10475"/>
      <c r="H10475"/>
      <c r="I10475"/>
      <c r="J10475"/>
      <c r="K10475"/>
    </row>
    <row r="10476" spans="1:11" x14ac:dyDescent="0.2">
      <c r="A10476"/>
      <c r="B10476"/>
      <c r="C10476"/>
      <c r="D10476"/>
      <c r="E10476"/>
      <c r="F10476"/>
      <c r="G10476"/>
      <c r="H10476"/>
      <c r="I10476"/>
      <c r="J10476"/>
      <c r="K10476"/>
    </row>
    <row r="10477" spans="1:11" x14ac:dyDescent="0.2">
      <c r="A10477"/>
      <c r="B10477"/>
      <c r="C10477"/>
      <c r="D10477"/>
      <c r="E10477"/>
      <c r="F10477"/>
      <c r="G10477"/>
      <c r="H10477"/>
      <c r="I10477"/>
      <c r="J10477"/>
      <c r="K10477"/>
    </row>
    <row r="10478" spans="1:11" x14ac:dyDescent="0.2">
      <c r="A10478"/>
      <c r="B10478"/>
      <c r="C10478"/>
      <c r="D10478"/>
      <c r="E10478"/>
      <c r="F10478"/>
      <c r="G10478"/>
      <c r="H10478"/>
      <c r="I10478"/>
      <c r="J10478"/>
      <c r="K10478"/>
    </row>
    <row r="10479" spans="1:11" x14ac:dyDescent="0.2">
      <c r="A10479"/>
      <c r="B10479"/>
      <c r="C10479"/>
      <c r="D10479"/>
      <c r="E10479"/>
      <c r="F10479"/>
      <c r="G10479"/>
      <c r="H10479"/>
      <c r="I10479"/>
      <c r="J10479"/>
      <c r="K10479"/>
    </row>
    <row r="10480" spans="1:11" x14ac:dyDescent="0.2">
      <c r="A10480"/>
      <c r="B10480"/>
      <c r="C10480"/>
      <c r="D10480"/>
      <c r="E10480"/>
      <c r="F10480"/>
      <c r="G10480"/>
      <c r="H10480"/>
      <c r="I10480"/>
      <c r="J10480"/>
      <c r="K10480"/>
    </row>
    <row r="10481" spans="1:11" x14ac:dyDescent="0.2">
      <c r="A10481"/>
      <c r="B10481"/>
      <c r="C10481"/>
      <c r="D10481"/>
      <c r="E10481"/>
      <c r="F10481"/>
      <c r="G10481"/>
      <c r="H10481"/>
      <c r="I10481"/>
      <c r="J10481"/>
      <c r="K10481"/>
    </row>
    <row r="10482" spans="1:11" x14ac:dyDescent="0.2">
      <c r="A10482"/>
      <c r="B10482"/>
      <c r="C10482"/>
      <c r="D10482"/>
      <c r="E10482"/>
      <c r="F10482"/>
      <c r="G10482"/>
      <c r="H10482"/>
      <c r="I10482"/>
      <c r="J10482"/>
      <c r="K10482"/>
    </row>
    <row r="10483" spans="1:11" x14ac:dyDescent="0.2">
      <c r="A10483"/>
      <c r="B10483"/>
      <c r="C10483"/>
      <c r="D10483"/>
      <c r="E10483"/>
      <c r="F10483"/>
      <c r="G10483"/>
      <c r="H10483"/>
      <c r="I10483"/>
      <c r="J10483"/>
      <c r="K10483"/>
    </row>
    <row r="10484" spans="1:11" x14ac:dyDescent="0.2">
      <c r="A10484"/>
      <c r="B10484"/>
      <c r="C10484"/>
      <c r="D10484"/>
      <c r="E10484"/>
      <c r="F10484"/>
      <c r="G10484"/>
      <c r="H10484"/>
      <c r="I10484"/>
      <c r="J10484"/>
      <c r="K10484"/>
    </row>
    <row r="10485" spans="1:11" x14ac:dyDescent="0.2">
      <c r="A10485"/>
      <c r="B10485"/>
      <c r="C10485"/>
      <c r="D10485"/>
      <c r="E10485"/>
      <c r="F10485"/>
      <c r="G10485"/>
      <c r="H10485"/>
      <c r="I10485"/>
      <c r="J10485"/>
      <c r="K10485"/>
    </row>
    <row r="10486" spans="1:11" x14ac:dyDescent="0.2">
      <c r="A10486"/>
      <c r="B10486"/>
      <c r="C10486"/>
      <c r="D10486"/>
      <c r="E10486"/>
      <c r="F10486"/>
      <c r="G10486"/>
      <c r="H10486"/>
      <c r="I10486"/>
      <c r="J10486"/>
      <c r="K10486"/>
    </row>
    <row r="10487" spans="1:11" x14ac:dyDescent="0.2">
      <c r="A10487"/>
      <c r="B10487"/>
      <c r="C10487"/>
      <c r="D10487"/>
      <c r="E10487"/>
      <c r="F10487"/>
      <c r="G10487"/>
      <c r="H10487"/>
      <c r="I10487"/>
      <c r="J10487"/>
      <c r="K10487"/>
    </row>
    <row r="10488" spans="1:11" x14ac:dyDescent="0.2">
      <c r="A10488"/>
      <c r="B10488"/>
      <c r="C10488"/>
      <c r="D10488"/>
      <c r="E10488"/>
      <c r="F10488"/>
      <c r="G10488"/>
      <c r="H10488"/>
      <c r="I10488"/>
      <c r="J10488"/>
      <c r="K10488"/>
    </row>
    <row r="10489" spans="1:11" x14ac:dyDescent="0.2">
      <c r="A10489"/>
      <c r="B10489"/>
      <c r="C10489"/>
      <c r="D10489"/>
      <c r="E10489"/>
      <c r="F10489"/>
      <c r="G10489"/>
      <c r="H10489"/>
      <c r="I10489"/>
      <c r="J10489"/>
      <c r="K10489"/>
    </row>
    <row r="10490" spans="1:11" x14ac:dyDescent="0.2">
      <c r="A10490"/>
      <c r="B10490"/>
      <c r="C10490"/>
      <c r="D10490"/>
      <c r="E10490"/>
      <c r="F10490"/>
      <c r="G10490"/>
      <c r="H10490"/>
      <c r="I10490"/>
      <c r="J10490"/>
      <c r="K10490"/>
    </row>
    <row r="10491" spans="1:11" x14ac:dyDescent="0.2">
      <c r="A10491"/>
      <c r="B10491"/>
      <c r="C10491"/>
      <c r="D10491"/>
      <c r="E10491"/>
      <c r="F10491"/>
      <c r="G10491"/>
      <c r="H10491"/>
      <c r="I10491"/>
      <c r="J10491"/>
      <c r="K10491"/>
    </row>
    <row r="10492" spans="1:11" x14ac:dyDescent="0.2">
      <c r="A10492"/>
      <c r="B10492"/>
      <c r="C10492"/>
      <c r="D10492"/>
      <c r="E10492"/>
      <c r="F10492"/>
      <c r="G10492"/>
      <c r="H10492"/>
      <c r="I10492"/>
      <c r="J10492"/>
      <c r="K10492"/>
    </row>
    <row r="10493" spans="1:11" x14ac:dyDescent="0.2">
      <c r="A10493"/>
      <c r="B10493"/>
      <c r="C10493"/>
      <c r="D10493"/>
      <c r="E10493"/>
      <c r="F10493"/>
      <c r="G10493"/>
      <c r="H10493"/>
      <c r="I10493"/>
      <c r="J10493"/>
      <c r="K10493"/>
    </row>
    <row r="10494" spans="1:11" x14ac:dyDescent="0.2">
      <c r="A10494"/>
      <c r="B10494"/>
      <c r="C10494"/>
      <c r="D10494"/>
      <c r="E10494"/>
      <c r="F10494"/>
      <c r="G10494"/>
      <c r="H10494"/>
      <c r="I10494"/>
      <c r="J10494"/>
      <c r="K10494"/>
    </row>
    <row r="10495" spans="1:11" x14ac:dyDescent="0.2">
      <c r="A10495"/>
      <c r="B10495"/>
      <c r="C10495"/>
      <c r="D10495"/>
      <c r="E10495"/>
      <c r="F10495"/>
      <c r="G10495"/>
      <c r="H10495"/>
      <c r="I10495"/>
      <c r="J10495"/>
      <c r="K10495"/>
    </row>
    <row r="10496" spans="1:11" x14ac:dyDescent="0.2">
      <c r="A10496"/>
      <c r="B10496"/>
      <c r="C10496"/>
      <c r="D10496"/>
      <c r="E10496"/>
      <c r="F10496"/>
      <c r="G10496"/>
      <c r="H10496"/>
      <c r="I10496"/>
      <c r="J10496"/>
      <c r="K10496"/>
    </row>
    <row r="10497" spans="1:11" x14ac:dyDescent="0.2">
      <c r="A10497"/>
      <c r="B10497"/>
      <c r="C10497"/>
      <c r="D10497"/>
      <c r="E10497"/>
      <c r="F10497"/>
      <c r="G10497"/>
      <c r="H10497"/>
      <c r="I10497"/>
      <c r="J10497"/>
      <c r="K10497"/>
    </row>
    <row r="10498" spans="1:11" x14ac:dyDescent="0.2">
      <c r="A10498"/>
      <c r="B10498"/>
      <c r="C10498"/>
      <c r="D10498"/>
      <c r="E10498"/>
      <c r="F10498"/>
      <c r="G10498"/>
      <c r="H10498"/>
      <c r="I10498"/>
      <c r="J10498"/>
      <c r="K10498"/>
    </row>
    <row r="10499" spans="1:11" x14ac:dyDescent="0.2">
      <c r="A10499"/>
      <c r="B10499"/>
      <c r="C10499"/>
      <c r="D10499"/>
      <c r="E10499"/>
      <c r="F10499"/>
      <c r="G10499"/>
      <c r="H10499"/>
      <c r="I10499"/>
      <c r="J10499"/>
      <c r="K10499"/>
    </row>
    <row r="10500" spans="1:11" x14ac:dyDescent="0.2">
      <c r="A10500"/>
      <c r="B10500"/>
      <c r="C10500"/>
      <c r="D10500"/>
      <c r="E10500"/>
      <c r="F10500"/>
      <c r="G10500"/>
      <c r="H10500"/>
      <c r="I10500"/>
      <c r="J10500"/>
      <c r="K10500"/>
    </row>
    <row r="10501" spans="1:11" x14ac:dyDescent="0.2">
      <c r="A10501"/>
      <c r="B10501"/>
      <c r="C10501"/>
      <c r="D10501"/>
      <c r="E10501"/>
      <c r="F10501"/>
      <c r="G10501"/>
      <c r="H10501"/>
      <c r="I10501"/>
      <c r="J10501"/>
      <c r="K10501"/>
    </row>
    <row r="10502" spans="1:11" x14ac:dyDescent="0.2">
      <c r="A10502"/>
      <c r="B10502"/>
      <c r="C10502"/>
      <c r="D10502"/>
      <c r="E10502"/>
      <c r="F10502"/>
      <c r="G10502"/>
      <c r="H10502"/>
      <c r="I10502"/>
      <c r="J10502"/>
      <c r="K10502"/>
    </row>
    <row r="10503" spans="1:11" x14ac:dyDescent="0.2">
      <c r="A10503"/>
      <c r="B10503"/>
      <c r="C10503"/>
      <c r="D10503"/>
      <c r="E10503"/>
      <c r="F10503"/>
      <c r="G10503"/>
      <c r="H10503"/>
      <c r="I10503"/>
      <c r="J10503"/>
      <c r="K10503"/>
    </row>
    <row r="10504" spans="1:11" x14ac:dyDescent="0.2">
      <c r="A10504"/>
      <c r="B10504"/>
      <c r="C10504"/>
      <c r="D10504"/>
      <c r="E10504"/>
      <c r="F10504"/>
      <c r="G10504"/>
      <c r="H10504"/>
      <c r="I10504"/>
      <c r="J10504"/>
      <c r="K10504"/>
    </row>
    <row r="10505" spans="1:11" x14ac:dyDescent="0.2">
      <c r="A10505"/>
      <c r="B10505"/>
      <c r="C10505"/>
      <c r="D10505"/>
      <c r="E10505"/>
      <c r="F10505"/>
      <c r="G10505"/>
      <c r="H10505"/>
      <c r="I10505"/>
      <c r="J10505"/>
      <c r="K10505"/>
    </row>
    <row r="10506" spans="1:11" x14ac:dyDescent="0.2">
      <c r="A10506"/>
      <c r="B10506"/>
      <c r="C10506"/>
      <c r="D10506"/>
      <c r="E10506"/>
      <c r="F10506"/>
      <c r="G10506"/>
      <c r="H10506"/>
      <c r="I10506"/>
      <c r="J10506"/>
      <c r="K10506"/>
    </row>
    <row r="10507" spans="1:11" x14ac:dyDescent="0.2">
      <c r="A10507"/>
      <c r="B10507"/>
      <c r="C10507"/>
      <c r="D10507"/>
      <c r="E10507"/>
      <c r="F10507"/>
      <c r="G10507"/>
      <c r="H10507"/>
      <c r="I10507"/>
      <c r="J10507"/>
      <c r="K10507"/>
    </row>
    <row r="10508" spans="1:11" x14ac:dyDescent="0.2">
      <c r="A10508"/>
      <c r="B10508"/>
      <c r="C10508"/>
      <c r="D10508"/>
      <c r="E10508"/>
      <c r="F10508"/>
      <c r="G10508"/>
      <c r="H10508"/>
      <c r="I10508"/>
      <c r="J10508"/>
      <c r="K10508"/>
    </row>
    <row r="10509" spans="1:11" x14ac:dyDescent="0.2">
      <c r="A10509"/>
      <c r="B10509"/>
      <c r="C10509"/>
      <c r="D10509"/>
      <c r="E10509"/>
      <c r="F10509"/>
      <c r="G10509"/>
      <c r="H10509"/>
      <c r="I10509"/>
      <c r="J10509"/>
      <c r="K10509"/>
    </row>
    <row r="10510" spans="1:11" x14ac:dyDescent="0.2">
      <c r="A10510"/>
      <c r="B10510"/>
      <c r="C10510"/>
      <c r="D10510"/>
      <c r="E10510"/>
      <c r="F10510"/>
      <c r="G10510"/>
      <c r="H10510"/>
      <c r="I10510"/>
      <c r="J10510"/>
      <c r="K10510"/>
    </row>
    <row r="10511" spans="1:11" x14ac:dyDescent="0.2">
      <c r="A10511"/>
      <c r="B10511"/>
      <c r="C10511"/>
      <c r="D10511"/>
      <c r="E10511"/>
      <c r="F10511"/>
      <c r="G10511"/>
      <c r="H10511"/>
      <c r="I10511"/>
      <c r="J10511"/>
      <c r="K10511"/>
    </row>
    <row r="10512" spans="1:11" x14ac:dyDescent="0.2">
      <c r="A10512"/>
      <c r="B10512"/>
      <c r="C10512"/>
      <c r="D10512"/>
      <c r="E10512"/>
      <c r="F10512"/>
      <c r="G10512"/>
      <c r="H10512"/>
      <c r="I10512"/>
      <c r="J10512"/>
      <c r="K10512"/>
    </row>
    <row r="10513" spans="1:11" x14ac:dyDescent="0.2">
      <c r="A10513"/>
      <c r="B10513"/>
      <c r="C10513"/>
      <c r="D10513"/>
      <c r="E10513"/>
      <c r="F10513"/>
      <c r="G10513"/>
      <c r="H10513"/>
      <c r="I10513"/>
      <c r="J10513"/>
      <c r="K10513"/>
    </row>
    <row r="10514" spans="1:11" x14ac:dyDescent="0.2">
      <c r="A10514"/>
      <c r="B10514"/>
      <c r="C10514"/>
      <c r="D10514"/>
      <c r="E10514"/>
      <c r="F10514"/>
      <c r="G10514"/>
      <c r="H10514"/>
      <c r="I10514"/>
      <c r="J10514"/>
      <c r="K10514"/>
    </row>
    <row r="10515" spans="1:11" x14ac:dyDescent="0.2">
      <c r="A10515"/>
      <c r="B10515"/>
      <c r="C10515"/>
      <c r="D10515"/>
      <c r="E10515"/>
      <c r="F10515"/>
      <c r="G10515"/>
      <c r="H10515"/>
      <c r="I10515"/>
      <c r="J10515"/>
      <c r="K10515"/>
    </row>
    <row r="10516" spans="1:11" x14ac:dyDescent="0.2">
      <c r="A10516"/>
      <c r="B10516"/>
      <c r="C10516"/>
      <c r="D10516"/>
      <c r="E10516"/>
      <c r="F10516"/>
      <c r="G10516"/>
      <c r="H10516"/>
      <c r="I10516"/>
      <c r="J10516"/>
      <c r="K10516"/>
    </row>
    <row r="10517" spans="1:11" x14ac:dyDescent="0.2">
      <c r="A10517"/>
      <c r="B10517"/>
      <c r="C10517"/>
      <c r="D10517"/>
      <c r="E10517"/>
      <c r="F10517"/>
      <c r="G10517"/>
      <c r="H10517"/>
      <c r="I10517"/>
      <c r="J10517"/>
      <c r="K10517"/>
    </row>
    <row r="10518" spans="1:11" x14ac:dyDescent="0.2">
      <c r="A10518"/>
      <c r="B10518"/>
      <c r="C10518"/>
      <c r="D10518"/>
      <c r="E10518"/>
      <c r="F10518"/>
      <c r="G10518"/>
      <c r="H10518"/>
      <c r="I10518"/>
      <c r="J10518"/>
      <c r="K10518"/>
    </row>
    <row r="10519" spans="1:11" x14ac:dyDescent="0.2">
      <c r="A10519"/>
      <c r="B10519"/>
      <c r="C10519"/>
      <c r="D10519"/>
      <c r="E10519"/>
      <c r="F10519"/>
      <c r="G10519"/>
      <c r="H10519"/>
      <c r="I10519"/>
      <c r="J10519"/>
      <c r="K10519"/>
    </row>
    <row r="10520" spans="1:11" x14ac:dyDescent="0.2">
      <c r="A10520"/>
      <c r="B10520"/>
      <c r="C10520"/>
      <c r="D10520"/>
      <c r="E10520"/>
      <c r="F10520"/>
      <c r="G10520"/>
      <c r="H10520"/>
      <c r="I10520"/>
      <c r="J10520"/>
      <c r="K10520"/>
    </row>
    <row r="10521" spans="1:11" x14ac:dyDescent="0.2">
      <c r="A10521"/>
      <c r="B10521"/>
      <c r="C10521"/>
      <c r="D10521"/>
      <c r="E10521"/>
      <c r="F10521"/>
      <c r="G10521"/>
      <c r="H10521"/>
      <c r="I10521"/>
      <c r="J10521"/>
      <c r="K10521"/>
    </row>
    <row r="10522" spans="1:11" x14ac:dyDescent="0.2">
      <c r="A10522"/>
      <c r="B10522"/>
      <c r="C10522"/>
      <c r="D10522"/>
      <c r="E10522"/>
      <c r="F10522"/>
      <c r="G10522"/>
      <c r="H10522"/>
      <c r="I10522"/>
      <c r="J10522"/>
      <c r="K10522"/>
    </row>
    <row r="10523" spans="1:11" x14ac:dyDescent="0.2">
      <c r="A10523"/>
      <c r="B10523"/>
      <c r="C10523"/>
      <c r="D10523"/>
      <c r="E10523"/>
      <c r="F10523"/>
      <c r="G10523"/>
      <c r="H10523"/>
      <c r="I10523"/>
      <c r="J10523"/>
      <c r="K10523"/>
    </row>
    <row r="10524" spans="1:11" x14ac:dyDescent="0.2">
      <c r="A10524"/>
      <c r="B10524"/>
      <c r="C10524"/>
      <c r="D10524"/>
      <c r="E10524"/>
      <c r="F10524"/>
      <c r="G10524"/>
      <c r="H10524"/>
      <c r="I10524"/>
      <c r="J10524"/>
      <c r="K10524"/>
    </row>
    <row r="10525" spans="1:11" x14ac:dyDescent="0.2">
      <c r="A10525"/>
      <c r="B10525"/>
      <c r="C10525"/>
      <c r="D10525"/>
      <c r="E10525"/>
      <c r="F10525"/>
      <c r="G10525"/>
      <c r="H10525"/>
      <c r="I10525"/>
      <c r="J10525"/>
      <c r="K10525"/>
    </row>
    <row r="10526" spans="1:11" x14ac:dyDescent="0.2">
      <c r="A10526"/>
      <c r="B10526"/>
      <c r="C10526"/>
      <c r="D10526"/>
      <c r="E10526"/>
      <c r="F10526"/>
      <c r="G10526"/>
      <c r="H10526"/>
      <c r="I10526"/>
      <c r="J10526"/>
      <c r="K10526"/>
    </row>
    <row r="10527" spans="1:11" x14ac:dyDescent="0.2">
      <c r="A10527"/>
      <c r="B10527"/>
      <c r="C10527"/>
      <c r="D10527"/>
      <c r="E10527"/>
      <c r="F10527"/>
      <c r="G10527"/>
      <c r="H10527"/>
      <c r="I10527"/>
      <c r="J10527"/>
      <c r="K10527"/>
    </row>
    <row r="10528" spans="1:11" x14ac:dyDescent="0.2">
      <c r="A10528"/>
      <c r="B10528"/>
      <c r="C10528"/>
      <c r="D10528"/>
      <c r="E10528"/>
      <c r="F10528"/>
      <c r="G10528"/>
      <c r="H10528"/>
      <c r="I10528"/>
      <c r="J10528"/>
      <c r="K10528"/>
    </row>
    <row r="10529" spans="1:11" x14ac:dyDescent="0.2">
      <c r="A10529"/>
      <c r="B10529"/>
      <c r="C10529"/>
      <c r="D10529"/>
      <c r="E10529"/>
      <c r="F10529"/>
      <c r="G10529"/>
      <c r="H10529"/>
      <c r="I10529"/>
      <c r="J10529"/>
      <c r="K10529"/>
    </row>
    <row r="10530" spans="1:11" x14ac:dyDescent="0.2">
      <c r="A10530"/>
      <c r="B10530"/>
      <c r="C10530"/>
      <c r="D10530"/>
      <c r="E10530"/>
      <c r="F10530"/>
      <c r="G10530"/>
      <c r="H10530"/>
      <c r="I10530"/>
      <c r="J10530"/>
      <c r="K10530"/>
    </row>
    <row r="10531" spans="1:11" x14ac:dyDescent="0.2">
      <c r="A10531"/>
      <c r="B10531"/>
      <c r="C10531"/>
      <c r="D10531"/>
      <c r="E10531"/>
      <c r="F10531"/>
      <c r="G10531"/>
      <c r="H10531"/>
      <c r="I10531"/>
      <c r="J10531"/>
      <c r="K10531"/>
    </row>
    <row r="10532" spans="1:11" x14ac:dyDescent="0.2">
      <c r="A10532"/>
      <c r="B10532"/>
      <c r="C10532"/>
      <c r="D10532"/>
      <c r="E10532"/>
      <c r="F10532"/>
      <c r="G10532"/>
      <c r="H10532"/>
      <c r="I10532"/>
      <c r="J10532"/>
      <c r="K10532"/>
    </row>
    <row r="10533" spans="1:11" x14ac:dyDescent="0.2">
      <c r="A10533"/>
      <c r="B10533"/>
      <c r="C10533"/>
      <c r="D10533"/>
      <c r="E10533"/>
      <c r="F10533"/>
      <c r="G10533"/>
      <c r="H10533"/>
      <c r="I10533"/>
      <c r="J10533"/>
      <c r="K10533"/>
    </row>
    <row r="10534" spans="1:11" x14ac:dyDescent="0.2">
      <c r="A10534"/>
      <c r="B10534"/>
      <c r="C10534"/>
      <c r="D10534"/>
      <c r="E10534"/>
      <c r="F10534"/>
      <c r="G10534"/>
      <c r="H10534"/>
      <c r="I10534"/>
      <c r="J10534"/>
      <c r="K10534"/>
    </row>
    <row r="10535" spans="1:11" x14ac:dyDescent="0.2">
      <c r="A10535"/>
      <c r="B10535"/>
      <c r="C10535"/>
      <c r="D10535"/>
      <c r="E10535"/>
      <c r="F10535"/>
      <c r="G10535"/>
      <c r="H10535"/>
      <c r="I10535"/>
      <c r="J10535"/>
      <c r="K10535"/>
    </row>
    <row r="10536" spans="1:11" x14ac:dyDescent="0.2">
      <c r="A10536"/>
      <c r="B10536"/>
      <c r="C10536"/>
      <c r="D10536"/>
      <c r="E10536"/>
      <c r="F10536"/>
      <c r="G10536"/>
      <c r="H10536"/>
      <c r="I10536"/>
      <c r="J10536"/>
      <c r="K10536"/>
    </row>
    <row r="10537" spans="1:11" x14ac:dyDescent="0.2">
      <c r="A10537"/>
      <c r="B10537"/>
      <c r="C10537"/>
      <c r="D10537"/>
      <c r="E10537"/>
      <c r="F10537"/>
      <c r="G10537"/>
      <c r="H10537"/>
      <c r="I10537"/>
      <c r="J10537"/>
      <c r="K10537"/>
    </row>
    <row r="10538" spans="1:11" x14ac:dyDescent="0.2">
      <c r="A10538"/>
      <c r="B10538"/>
      <c r="C10538"/>
      <c r="D10538"/>
      <c r="E10538"/>
      <c r="F10538"/>
      <c r="G10538"/>
      <c r="H10538"/>
      <c r="I10538"/>
      <c r="J10538"/>
      <c r="K10538"/>
    </row>
    <row r="10539" spans="1:11" x14ac:dyDescent="0.2">
      <c r="A10539"/>
      <c r="B10539"/>
      <c r="C10539"/>
      <c r="D10539"/>
      <c r="E10539"/>
      <c r="F10539"/>
      <c r="G10539"/>
      <c r="H10539"/>
      <c r="I10539"/>
      <c r="J10539"/>
      <c r="K10539"/>
    </row>
    <row r="10540" spans="1:11" x14ac:dyDescent="0.2">
      <c r="A10540"/>
      <c r="B10540"/>
      <c r="C10540"/>
      <c r="D10540"/>
      <c r="E10540"/>
      <c r="F10540"/>
      <c r="G10540"/>
      <c r="H10540"/>
      <c r="I10540"/>
      <c r="J10540"/>
      <c r="K10540"/>
    </row>
    <row r="10541" spans="1:11" x14ac:dyDescent="0.2">
      <c r="A10541"/>
      <c r="B10541"/>
      <c r="C10541"/>
      <c r="D10541"/>
      <c r="E10541"/>
      <c r="F10541"/>
      <c r="G10541"/>
      <c r="H10541"/>
      <c r="I10541"/>
      <c r="J10541"/>
      <c r="K10541"/>
    </row>
    <row r="10542" spans="1:11" x14ac:dyDescent="0.2">
      <c r="A10542"/>
      <c r="B10542"/>
      <c r="C10542"/>
      <c r="D10542"/>
      <c r="E10542"/>
      <c r="F10542"/>
      <c r="G10542"/>
      <c r="H10542"/>
      <c r="I10542"/>
      <c r="J10542"/>
      <c r="K10542"/>
    </row>
    <row r="10543" spans="1:11" x14ac:dyDescent="0.2">
      <c r="A10543"/>
      <c r="B10543"/>
      <c r="C10543"/>
      <c r="D10543"/>
      <c r="E10543"/>
      <c r="F10543"/>
      <c r="G10543"/>
      <c r="H10543"/>
      <c r="I10543"/>
      <c r="J10543"/>
      <c r="K10543"/>
    </row>
    <row r="10544" spans="1:11" x14ac:dyDescent="0.2">
      <c r="A10544"/>
      <c r="B10544"/>
      <c r="C10544"/>
      <c r="D10544"/>
      <c r="E10544"/>
      <c r="F10544"/>
      <c r="G10544"/>
      <c r="H10544"/>
      <c r="I10544"/>
      <c r="J10544"/>
      <c r="K10544"/>
    </row>
    <row r="10545" spans="1:11" x14ac:dyDescent="0.2">
      <c r="A10545"/>
      <c r="B10545"/>
      <c r="C10545"/>
      <c r="D10545"/>
      <c r="E10545"/>
      <c r="F10545"/>
      <c r="G10545"/>
      <c r="H10545"/>
      <c r="I10545"/>
      <c r="J10545"/>
      <c r="K10545"/>
    </row>
    <row r="10546" spans="1:11" x14ac:dyDescent="0.2">
      <c r="A10546"/>
      <c r="B10546"/>
      <c r="C10546"/>
      <c r="D10546"/>
      <c r="E10546"/>
      <c r="F10546"/>
      <c r="G10546"/>
      <c r="H10546"/>
      <c r="I10546"/>
      <c r="J10546"/>
      <c r="K10546"/>
    </row>
    <row r="10547" spans="1:11" x14ac:dyDescent="0.2">
      <c r="A10547"/>
      <c r="B10547"/>
      <c r="C10547"/>
      <c r="D10547"/>
      <c r="E10547"/>
      <c r="F10547"/>
      <c r="G10547"/>
      <c r="H10547"/>
      <c r="I10547"/>
      <c r="J10547"/>
      <c r="K10547"/>
    </row>
    <row r="10548" spans="1:11" x14ac:dyDescent="0.2">
      <c r="A10548"/>
      <c r="B10548"/>
      <c r="C10548"/>
      <c r="D10548"/>
      <c r="E10548"/>
      <c r="F10548"/>
      <c r="G10548"/>
      <c r="H10548"/>
      <c r="I10548"/>
      <c r="J10548"/>
      <c r="K10548"/>
    </row>
    <row r="10549" spans="1:11" x14ac:dyDescent="0.2">
      <c r="A10549"/>
      <c r="B10549"/>
      <c r="C10549"/>
      <c r="D10549"/>
      <c r="E10549"/>
      <c r="F10549"/>
      <c r="G10549"/>
      <c r="H10549"/>
      <c r="I10549"/>
      <c r="J10549"/>
      <c r="K10549"/>
    </row>
    <row r="10550" spans="1:11" x14ac:dyDescent="0.2">
      <c r="A10550"/>
      <c r="B10550"/>
      <c r="C10550"/>
      <c r="D10550"/>
      <c r="E10550"/>
      <c r="F10550"/>
      <c r="G10550"/>
      <c r="H10550"/>
      <c r="I10550"/>
      <c r="J10550"/>
      <c r="K10550"/>
    </row>
    <row r="10551" spans="1:11" x14ac:dyDescent="0.2">
      <c r="A10551"/>
      <c r="B10551"/>
      <c r="C10551"/>
      <c r="D10551"/>
      <c r="E10551"/>
      <c r="F10551"/>
      <c r="G10551"/>
      <c r="H10551"/>
      <c r="I10551"/>
      <c r="J10551"/>
      <c r="K10551"/>
    </row>
    <row r="10552" spans="1:11" x14ac:dyDescent="0.2">
      <c r="A10552"/>
      <c r="B10552"/>
      <c r="C10552"/>
      <c r="D10552"/>
      <c r="E10552"/>
      <c r="F10552"/>
      <c r="G10552"/>
      <c r="H10552"/>
      <c r="I10552"/>
      <c r="J10552"/>
      <c r="K10552"/>
    </row>
    <row r="10553" spans="1:11" x14ac:dyDescent="0.2">
      <c r="A10553"/>
      <c r="B10553"/>
      <c r="C10553"/>
      <c r="D10553"/>
      <c r="E10553"/>
      <c r="F10553"/>
      <c r="G10553"/>
      <c r="H10553"/>
      <c r="I10553"/>
      <c r="J10553"/>
      <c r="K10553"/>
    </row>
    <row r="10554" spans="1:11" x14ac:dyDescent="0.2">
      <c r="A10554"/>
      <c r="B10554"/>
      <c r="C10554"/>
      <c r="D10554"/>
      <c r="E10554"/>
      <c r="F10554"/>
      <c r="G10554"/>
      <c r="H10554"/>
      <c r="I10554"/>
      <c r="J10554"/>
      <c r="K10554"/>
    </row>
    <row r="10555" spans="1:11" x14ac:dyDescent="0.2">
      <c r="A10555"/>
      <c r="B10555"/>
      <c r="C10555"/>
      <c r="D10555"/>
      <c r="E10555"/>
      <c r="F10555"/>
      <c r="G10555"/>
      <c r="H10555"/>
      <c r="I10555"/>
      <c r="J10555"/>
      <c r="K10555"/>
    </row>
    <row r="10556" spans="1:11" x14ac:dyDescent="0.2">
      <c r="A10556"/>
      <c r="B10556"/>
      <c r="C10556"/>
      <c r="D10556"/>
      <c r="E10556"/>
      <c r="F10556"/>
      <c r="G10556"/>
      <c r="H10556"/>
      <c r="I10556"/>
      <c r="J10556"/>
      <c r="K10556"/>
    </row>
    <row r="10557" spans="1:11" x14ac:dyDescent="0.2">
      <c r="A10557"/>
      <c r="B10557"/>
      <c r="C10557"/>
      <c r="D10557"/>
      <c r="E10557"/>
      <c r="F10557"/>
      <c r="G10557"/>
      <c r="H10557"/>
      <c r="I10557"/>
      <c r="J10557"/>
      <c r="K10557"/>
    </row>
    <row r="10558" spans="1:11" x14ac:dyDescent="0.2">
      <c r="A10558"/>
      <c r="B10558"/>
      <c r="C10558"/>
      <c r="D10558"/>
      <c r="E10558"/>
      <c r="F10558"/>
      <c r="G10558"/>
      <c r="H10558"/>
      <c r="I10558"/>
      <c r="J10558"/>
      <c r="K10558"/>
    </row>
    <row r="10559" spans="1:11" x14ac:dyDescent="0.2">
      <c r="A10559"/>
      <c r="B10559"/>
      <c r="C10559"/>
      <c r="D10559"/>
      <c r="E10559"/>
      <c r="F10559"/>
      <c r="G10559"/>
      <c r="H10559"/>
      <c r="I10559"/>
      <c r="J10559"/>
      <c r="K10559"/>
    </row>
    <row r="10560" spans="1:11" x14ac:dyDescent="0.2">
      <c r="A10560"/>
      <c r="B10560"/>
      <c r="C10560"/>
      <c r="D10560"/>
      <c r="E10560"/>
      <c r="F10560"/>
      <c r="G10560"/>
      <c r="H10560"/>
      <c r="I10560"/>
      <c r="J10560"/>
      <c r="K10560"/>
    </row>
    <row r="10561" spans="1:11" x14ac:dyDescent="0.2">
      <c r="A10561"/>
      <c r="B10561"/>
      <c r="C10561"/>
      <c r="D10561"/>
      <c r="E10561"/>
      <c r="F10561"/>
      <c r="G10561"/>
      <c r="H10561"/>
      <c r="I10561"/>
      <c r="J10561"/>
      <c r="K10561"/>
    </row>
    <row r="10562" spans="1:11" x14ac:dyDescent="0.2">
      <c r="A10562"/>
      <c r="B10562"/>
      <c r="C10562"/>
      <c r="D10562"/>
      <c r="E10562"/>
      <c r="F10562"/>
      <c r="G10562"/>
      <c r="H10562"/>
      <c r="I10562"/>
      <c r="J10562"/>
      <c r="K10562"/>
    </row>
    <row r="10563" spans="1:11" x14ac:dyDescent="0.2">
      <c r="A10563"/>
      <c r="B10563"/>
      <c r="C10563"/>
      <c r="D10563"/>
      <c r="E10563"/>
      <c r="F10563"/>
      <c r="G10563"/>
      <c r="H10563"/>
      <c r="I10563"/>
      <c r="J10563"/>
      <c r="K10563"/>
    </row>
    <row r="10564" spans="1:11" x14ac:dyDescent="0.2">
      <c r="A10564"/>
      <c r="B10564"/>
      <c r="C10564"/>
      <c r="D10564"/>
      <c r="E10564"/>
      <c r="F10564"/>
      <c r="G10564"/>
      <c r="H10564"/>
      <c r="I10564"/>
      <c r="J10564"/>
      <c r="K10564"/>
    </row>
    <row r="10565" spans="1:11" x14ac:dyDescent="0.2">
      <c r="A10565"/>
      <c r="B10565"/>
      <c r="C10565"/>
      <c r="D10565"/>
      <c r="E10565"/>
      <c r="F10565"/>
      <c r="G10565"/>
      <c r="H10565"/>
      <c r="I10565"/>
      <c r="J10565"/>
      <c r="K10565"/>
    </row>
    <row r="10566" spans="1:11" x14ac:dyDescent="0.2">
      <c r="A10566"/>
      <c r="B10566"/>
      <c r="C10566"/>
      <c r="D10566"/>
      <c r="E10566"/>
      <c r="F10566"/>
      <c r="G10566"/>
      <c r="H10566"/>
      <c r="I10566"/>
      <c r="J10566"/>
      <c r="K10566"/>
    </row>
    <row r="10567" spans="1:11" x14ac:dyDescent="0.2">
      <c r="A10567"/>
      <c r="B10567"/>
      <c r="C10567"/>
      <c r="D10567"/>
      <c r="E10567"/>
      <c r="F10567"/>
      <c r="G10567"/>
      <c r="H10567"/>
      <c r="I10567"/>
      <c r="J10567"/>
      <c r="K10567"/>
    </row>
    <row r="10568" spans="1:11" x14ac:dyDescent="0.2">
      <c r="A10568"/>
      <c r="B10568"/>
      <c r="C10568"/>
      <c r="D10568"/>
      <c r="E10568"/>
      <c r="F10568"/>
      <c r="G10568"/>
      <c r="H10568"/>
      <c r="I10568"/>
      <c r="J10568"/>
      <c r="K10568"/>
    </row>
    <row r="10569" spans="1:11" x14ac:dyDescent="0.2">
      <c r="A10569"/>
      <c r="B10569"/>
      <c r="C10569"/>
      <c r="D10569"/>
      <c r="E10569"/>
      <c r="F10569"/>
      <c r="G10569"/>
      <c r="H10569"/>
      <c r="I10569"/>
      <c r="J10569"/>
      <c r="K10569"/>
    </row>
    <row r="10570" spans="1:11" x14ac:dyDescent="0.2">
      <c r="A10570"/>
      <c r="B10570"/>
      <c r="C10570"/>
      <c r="D10570"/>
      <c r="E10570"/>
      <c r="F10570"/>
      <c r="G10570"/>
      <c r="H10570"/>
      <c r="I10570"/>
      <c r="J10570"/>
      <c r="K10570"/>
    </row>
    <row r="10571" spans="1:11" x14ac:dyDescent="0.2">
      <c r="A10571"/>
      <c r="B10571"/>
      <c r="C10571"/>
      <c r="D10571"/>
      <c r="E10571"/>
      <c r="F10571"/>
      <c r="G10571"/>
      <c r="H10571"/>
      <c r="I10571"/>
      <c r="J10571"/>
      <c r="K10571"/>
    </row>
    <row r="10572" spans="1:11" x14ac:dyDescent="0.2">
      <c r="A10572"/>
      <c r="B10572"/>
      <c r="C10572"/>
      <c r="D10572"/>
      <c r="E10572"/>
      <c r="F10572"/>
      <c r="G10572"/>
      <c r="H10572"/>
      <c r="I10572"/>
      <c r="J10572"/>
      <c r="K10572"/>
    </row>
    <row r="10573" spans="1:11" x14ac:dyDescent="0.2">
      <c r="A10573"/>
      <c r="B10573"/>
      <c r="C10573"/>
      <c r="D10573"/>
      <c r="E10573"/>
      <c r="F10573"/>
      <c r="G10573"/>
      <c r="H10573"/>
      <c r="I10573"/>
      <c r="J10573"/>
      <c r="K10573"/>
    </row>
    <row r="10574" spans="1:11" x14ac:dyDescent="0.2">
      <c r="A10574"/>
      <c r="B10574"/>
      <c r="C10574"/>
      <c r="D10574"/>
      <c r="E10574"/>
      <c r="F10574"/>
      <c r="G10574"/>
      <c r="H10574"/>
      <c r="I10574"/>
      <c r="J10574"/>
      <c r="K10574"/>
    </row>
    <row r="10575" spans="1:11" x14ac:dyDescent="0.2">
      <c r="A10575"/>
      <c r="B10575"/>
      <c r="C10575"/>
      <c r="D10575"/>
      <c r="E10575"/>
      <c r="F10575"/>
      <c r="G10575"/>
      <c r="H10575"/>
      <c r="I10575"/>
      <c r="J10575"/>
      <c r="K10575"/>
    </row>
    <row r="10576" spans="1:11" x14ac:dyDescent="0.2">
      <c r="A10576"/>
      <c r="B10576"/>
      <c r="C10576"/>
      <c r="D10576"/>
      <c r="E10576"/>
      <c r="F10576"/>
      <c r="G10576"/>
      <c r="H10576"/>
      <c r="I10576"/>
      <c r="J10576"/>
      <c r="K10576"/>
    </row>
    <row r="10577" spans="1:11" x14ac:dyDescent="0.2">
      <c r="A10577"/>
      <c r="B10577"/>
      <c r="C10577"/>
      <c r="D10577"/>
      <c r="E10577"/>
      <c r="F10577"/>
      <c r="G10577"/>
      <c r="H10577"/>
      <c r="I10577"/>
      <c r="J10577"/>
      <c r="K10577"/>
    </row>
    <row r="10578" spans="1:11" x14ac:dyDescent="0.2">
      <c r="A10578"/>
      <c r="B10578"/>
      <c r="C10578"/>
      <c r="D10578"/>
      <c r="E10578"/>
      <c r="F10578"/>
      <c r="G10578"/>
      <c r="H10578"/>
      <c r="I10578"/>
      <c r="J10578"/>
      <c r="K10578"/>
    </row>
    <row r="10579" spans="1:11" x14ac:dyDescent="0.2">
      <c r="A10579"/>
      <c r="B10579"/>
      <c r="C10579"/>
      <c r="D10579"/>
      <c r="E10579"/>
      <c r="F10579"/>
      <c r="G10579"/>
      <c r="H10579"/>
      <c r="I10579"/>
      <c r="J10579"/>
      <c r="K10579"/>
    </row>
    <row r="10580" spans="1:11" x14ac:dyDescent="0.2">
      <c r="A10580"/>
      <c r="B10580"/>
      <c r="C10580"/>
      <c r="D10580"/>
      <c r="E10580"/>
      <c r="F10580"/>
      <c r="G10580"/>
      <c r="H10580"/>
      <c r="I10580"/>
      <c r="J10580"/>
      <c r="K10580"/>
    </row>
    <row r="10581" spans="1:11" x14ac:dyDescent="0.2">
      <c r="A10581"/>
      <c r="B10581"/>
      <c r="C10581"/>
      <c r="D10581"/>
      <c r="E10581"/>
      <c r="F10581"/>
      <c r="G10581"/>
      <c r="H10581"/>
      <c r="I10581"/>
      <c r="J10581"/>
      <c r="K10581"/>
    </row>
    <row r="10582" spans="1:11" x14ac:dyDescent="0.2">
      <c r="A10582"/>
      <c r="B10582"/>
      <c r="C10582"/>
      <c r="D10582"/>
      <c r="E10582"/>
      <c r="F10582"/>
      <c r="G10582"/>
      <c r="H10582"/>
      <c r="I10582"/>
      <c r="J10582"/>
      <c r="K10582"/>
    </row>
    <row r="10583" spans="1:11" x14ac:dyDescent="0.2">
      <c r="A10583"/>
      <c r="B10583"/>
      <c r="C10583"/>
      <c r="D10583"/>
      <c r="E10583"/>
      <c r="F10583"/>
      <c r="G10583"/>
      <c r="H10583"/>
      <c r="I10583"/>
      <c r="J10583"/>
      <c r="K10583"/>
    </row>
    <row r="10584" spans="1:11" x14ac:dyDescent="0.2">
      <c r="A10584"/>
      <c r="B10584"/>
      <c r="C10584"/>
      <c r="D10584"/>
      <c r="E10584"/>
      <c r="F10584"/>
      <c r="G10584"/>
      <c r="H10584"/>
      <c r="I10584"/>
      <c r="J10584"/>
      <c r="K10584"/>
    </row>
    <row r="10585" spans="1:11" x14ac:dyDescent="0.2">
      <c r="A10585"/>
      <c r="B10585"/>
      <c r="C10585"/>
      <c r="D10585"/>
      <c r="E10585"/>
      <c r="F10585"/>
      <c r="G10585"/>
      <c r="H10585"/>
      <c r="I10585"/>
      <c r="J10585"/>
      <c r="K10585"/>
    </row>
    <row r="10586" spans="1:11" x14ac:dyDescent="0.2">
      <c r="A10586"/>
      <c r="B10586"/>
      <c r="C10586"/>
      <c r="D10586"/>
      <c r="E10586"/>
      <c r="F10586"/>
      <c r="G10586"/>
      <c r="H10586"/>
      <c r="I10586"/>
      <c r="J10586"/>
      <c r="K10586"/>
    </row>
    <row r="10587" spans="1:11" x14ac:dyDescent="0.2">
      <c r="A10587"/>
      <c r="B10587"/>
      <c r="C10587"/>
      <c r="D10587"/>
      <c r="E10587"/>
      <c r="F10587"/>
      <c r="G10587"/>
      <c r="H10587"/>
      <c r="I10587"/>
      <c r="J10587"/>
      <c r="K10587"/>
    </row>
    <row r="10588" spans="1:11" x14ac:dyDescent="0.2">
      <c r="A10588"/>
      <c r="B10588"/>
      <c r="C10588"/>
      <c r="D10588"/>
      <c r="E10588"/>
      <c r="F10588"/>
      <c r="G10588"/>
      <c r="H10588"/>
      <c r="I10588"/>
      <c r="J10588"/>
      <c r="K10588"/>
    </row>
    <row r="10589" spans="1:11" x14ac:dyDescent="0.2">
      <c r="A10589"/>
      <c r="B10589"/>
      <c r="C10589"/>
      <c r="D10589"/>
      <c r="E10589"/>
      <c r="F10589"/>
      <c r="G10589"/>
      <c r="H10589"/>
      <c r="I10589"/>
      <c r="J10589"/>
      <c r="K10589"/>
    </row>
    <row r="10590" spans="1:11" x14ac:dyDescent="0.2">
      <c r="A10590"/>
      <c r="B10590"/>
      <c r="C10590"/>
      <c r="D10590"/>
      <c r="E10590"/>
      <c r="F10590"/>
      <c r="G10590"/>
      <c r="H10590"/>
      <c r="I10590"/>
      <c r="J10590"/>
      <c r="K10590"/>
    </row>
    <row r="10591" spans="1:11" x14ac:dyDescent="0.2">
      <c r="A10591"/>
      <c r="B10591"/>
      <c r="C10591"/>
      <c r="D10591"/>
      <c r="E10591"/>
      <c r="F10591"/>
      <c r="G10591"/>
      <c r="H10591"/>
      <c r="I10591"/>
      <c r="J10591"/>
      <c r="K10591"/>
    </row>
    <row r="10592" spans="1:11" x14ac:dyDescent="0.2">
      <c r="A10592"/>
      <c r="B10592"/>
      <c r="C10592"/>
      <c r="D10592"/>
      <c r="E10592"/>
      <c r="F10592"/>
      <c r="G10592"/>
      <c r="H10592"/>
      <c r="I10592"/>
      <c r="J10592"/>
      <c r="K10592"/>
    </row>
    <row r="10593" spans="1:11" x14ac:dyDescent="0.2">
      <c r="A10593"/>
      <c r="B10593"/>
      <c r="C10593"/>
      <c r="D10593"/>
      <c r="E10593"/>
      <c r="F10593"/>
      <c r="G10593"/>
      <c r="H10593"/>
      <c r="I10593"/>
      <c r="J10593"/>
      <c r="K10593"/>
    </row>
    <row r="10594" spans="1:11" x14ac:dyDescent="0.2">
      <c r="A10594"/>
      <c r="B10594"/>
      <c r="C10594"/>
      <c r="D10594"/>
      <c r="E10594"/>
      <c r="F10594"/>
      <c r="G10594"/>
      <c r="H10594"/>
      <c r="I10594"/>
      <c r="J10594"/>
      <c r="K10594"/>
    </row>
    <row r="10595" spans="1:11" x14ac:dyDescent="0.2">
      <c r="A10595"/>
      <c r="B10595"/>
      <c r="C10595"/>
      <c r="D10595"/>
      <c r="E10595"/>
      <c r="F10595"/>
      <c r="G10595"/>
      <c r="H10595"/>
      <c r="I10595"/>
      <c r="J10595"/>
      <c r="K10595"/>
    </row>
    <row r="10596" spans="1:11" x14ac:dyDescent="0.2">
      <c r="A10596"/>
      <c r="B10596"/>
      <c r="C10596"/>
      <c r="D10596"/>
      <c r="E10596"/>
      <c r="F10596"/>
      <c r="G10596"/>
      <c r="H10596"/>
      <c r="I10596"/>
      <c r="J10596"/>
      <c r="K10596"/>
    </row>
    <row r="10597" spans="1:11" x14ac:dyDescent="0.2">
      <c r="A10597"/>
      <c r="B10597"/>
      <c r="C10597"/>
      <c r="D10597"/>
      <c r="E10597"/>
      <c r="F10597"/>
      <c r="G10597"/>
      <c r="H10597"/>
      <c r="I10597"/>
      <c r="J10597"/>
      <c r="K10597"/>
    </row>
    <row r="10598" spans="1:11" x14ac:dyDescent="0.2">
      <c r="A10598"/>
      <c r="B10598"/>
      <c r="C10598"/>
      <c r="D10598"/>
      <c r="E10598"/>
      <c r="F10598"/>
      <c r="G10598"/>
      <c r="H10598"/>
      <c r="I10598"/>
      <c r="J10598"/>
      <c r="K10598"/>
    </row>
    <row r="10599" spans="1:11" x14ac:dyDescent="0.2">
      <c r="A10599"/>
      <c r="B10599"/>
      <c r="C10599"/>
      <c r="D10599"/>
      <c r="E10599"/>
      <c r="F10599"/>
      <c r="G10599"/>
      <c r="H10599"/>
      <c r="I10599"/>
      <c r="J10599"/>
      <c r="K10599"/>
    </row>
    <row r="10600" spans="1:11" x14ac:dyDescent="0.2">
      <c r="A10600"/>
      <c r="B10600"/>
      <c r="C10600"/>
      <c r="D10600"/>
      <c r="E10600"/>
      <c r="F10600"/>
      <c r="G10600"/>
      <c r="H10600"/>
      <c r="I10600"/>
      <c r="J10600"/>
      <c r="K10600"/>
    </row>
    <row r="10601" spans="1:11" x14ac:dyDescent="0.2">
      <c r="A10601"/>
      <c r="B10601"/>
      <c r="C10601"/>
      <c r="D10601"/>
      <c r="E10601"/>
      <c r="F10601"/>
      <c r="G10601"/>
      <c r="H10601"/>
      <c r="I10601"/>
      <c r="J10601"/>
      <c r="K10601"/>
    </row>
    <row r="10602" spans="1:11" x14ac:dyDescent="0.2">
      <c r="A10602"/>
      <c r="B10602"/>
      <c r="C10602"/>
      <c r="D10602"/>
      <c r="E10602"/>
      <c r="F10602"/>
      <c r="G10602"/>
      <c r="H10602"/>
      <c r="I10602"/>
      <c r="J10602"/>
      <c r="K10602"/>
    </row>
    <row r="10603" spans="1:11" x14ac:dyDescent="0.2">
      <c r="A10603"/>
      <c r="B10603"/>
      <c r="C10603"/>
      <c r="D10603"/>
      <c r="E10603"/>
      <c r="F10603"/>
      <c r="G10603"/>
      <c r="H10603"/>
      <c r="I10603"/>
      <c r="J10603"/>
      <c r="K10603"/>
    </row>
    <row r="10604" spans="1:11" x14ac:dyDescent="0.2">
      <c r="A10604"/>
      <c r="B10604"/>
      <c r="C10604"/>
      <c r="D10604"/>
      <c r="E10604"/>
      <c r="F10604"/>
      <c r="G10604"/>
      <c r="H10604"/>
      <c r="I10604"/>
      <c r="J10604"/>
      <c r="K10604"/>
    </row>
    <row r="10605" spans="1:11" x14ac:dyDescent="0.2">
      <c r="A10605"/>
      <c r="B10605"/>
      <c r="C10605"/>
      <c r="D10605"/>
      <c r="E10605"/>
      <c r="F10605"/>
      <c r="G10605"/>
      <c r="H10605"/>
      <c r="I10605"/>
      <c r="J10605"/>
      <c r="K10605"/>
    </row>
    <row r="10606" spans="1:11" x14ac:dyDescent="0.2">
      <c r="A10606"/>
      <c r="B10606"/>
      <c r="C10606"/>
      <c r="D10606"/>
      <c r="E10606"/>
      <c r="F10606"/>
      <c r="G10606"/>
      <c r="H10606"/>
      <c r="I10606"/>
      <c r="J10606"/>
      <c r="K10606"/>
    </row>
    <row r="10607" spans="1:11" x14ac:dyDescent="0.2">
      <c r="A10607"/>
      <c r="B10607"/>
      <c r="C10607"/>
      <c r="D10607"/>
      <c r="E10607"/>
      <c r="F10607"/>
      <c r="G10607"/>
      <c r="H10607"/>
      <c r="I10607"/>
      <c r="J10607"/>
      <c r="K10607"/>
    </row>
    <row r="10608" spans="1:11" x14ac:dyDescent="0.2">
      <c r="A10608"/>
      <c r="B10608"/>
      <c r="C10608"/>
      <c r="D10608"/>
      <c r="E10608"/>
      <c r="F10608"/>
      <c r="G10608"/>
      <c r="H10608"/>
      <c r="I10608"/>
      <c r="J10608"/>
      <c r="K10608"/>
    </row>
    <row r="10609" spans="1:11" x14ac:dyDescent="0.2">
      <c r="A10609"/>
      <c r="B10609"/>
      <c r="C10609"/>
      <c r="D10609"/>
      <c r="E10609"/>
      <c r="F10609"/>
      <c r="G10609"/>
      <c r="H10609"/>
      <c r="I10609"/>
      <c r="J10609"/>
      <c r="K10609"/>
    </row>
    <row r="10610" spans="1:11" x14ac:dyDescent="0.2">
      <c r="A10610"/>
      <c r="B10610"/>
      <c r="C10610"/>
      <c r="D10610"/>
      <c r="E10610"/>
      <c r="F10610"/>
      <c r="G10610"/>
      <c r="H10610"/>
      <c r="I10610"/>
      <c r="J10610"/>
      <c r="K10610"/>
    </row>
    <row r="10611" spans="1:11" x14ac:dyDescent="0.2">
      <c r="A10611"/>
      <c r="B10611"/>
      <c r="C10611"/>
      <c r="D10611"/>
      <c r="E10611"/>
      <c r="F10611"/>
      <c r="G10611"/>
      <c r="H10611"/>
      <c r="I10611"/>
      <c r="J10611"/>
      <c r="K10611"/>
    </row>
    <row r="10612" spans="1:11" x14ac:dyDescent="0.2">
      <c r="A10612"/>
      <c r="B10612"/>
      <c r="C10612"/>
      <c r="D10612"/>
      <c r="E10612"/>
      <c r="F10612"/>
      <c r="G10612"/>
      <c r="H10612"/>
      <c r="I10612"/>
      <c r="J10612"/>
      <c r="K10612"/>
    </row>
    <row r="10613" spans="1:11" x14ac:dyDescent="0.2">
      <c r="A10613"/>
      <c r="B10613"/>
      <c r="C10613"/>
      <c r="D10613"/>
      <c r="E10613"/>
      <c r="F10613"/>
      <c r="G10613"/>
      <c r="H10613"/>
      <c r="I10613"/>
      <c r="J10613"/>
      <c r="K10613"/>
    </row>
    <row r="10614" spans="1:11" x14ac:dyDescent="0.2">
      <c r="A10614"/>
      <c r="B10614"/>
      <c r="C10614"/>
      <c r="D10614"/>
      <c r="E10614"/>
      <c r="F10614"/>
      <c r="G10614"/>
      <c r="H10614"/>
      <c r="I10614"/>
      <c r="J10614"/>
      <c r="K10614"/>
    </row>
    <row r="10615" spans="1:11" x14ac:dyDescent="0.2">
      <c r="A10615"/>
      <c r="B10615"/>
      <c r="C10615"/>
      <c r="D10615"/>
      <c r="E10615"/>
      <c r="F10615"/>
      <c r="G10615"/>
      <c r="H10615"/>
      <c r="I10615"/>
      <c r="J10615"/>
      <c r="K10615"/>
    </row>
    <row r="10616" spans="1:11" x14ac:dyDescent="0.2">
      <c r="A10616"/>
      <c r="B10616"/>
      <c r="C10616"/>
      <c r="D10616"/>
      <c r="E10616"/>
      <c r="F10616"/>
      <c r="G10616"/>
      <c r="H10616"/>
      <c r="I10616"/>
      <c r="J10616"/>
      <c r="K10616"/>
    </row>
    <row r="10617" spans="1:11" x14ac:dyDescent="0.2">
      <c r="A10617"/>
      <c r="B10617"/>
      <c r="C10617"/>
      <c r="D10617"/>
      <c r="E10617"/>
      <c r="F10617"/>
      <c r="G10617"/>
      <c r="H10617"/>
      <c r="I10617"/>
      <c r="J10617"/>
      <c r="K10617"/>
    </row>
    <row r="10618" spans="1:11" x14ac:dyDescent="0.2">
      <c r="A10618"/>
      <c r="B10618"/>
      <c r="C10618"/>
      <c r="D10618"/>
      <c r="E10618"/>
      <c r="F10618"/>
      <c r="G10618"/>
      <c r="H10618"/>
      <c r="I10618"/>
      <c r="J10618"/>
      <c r="K10618"/>
    </row>
    <row r="10619" spans="1:11" x14ac:dyDescent="0.2">
      <c r="A10619"/>
      <c r="B10619"/>
      <c r="C10619"/>
      <c r="D10619"/>
      <c r="E10619"/>
      <c r="F10619"/>
      <c r="G10619"/>
      <c r="H10619"/>
      <c r="I10619"/>
      <c r="J10619"/>
      <c r="K10619"/>
    </row>
    <row r="10620" spans="1:11" x14ac:dyDescent="0.2">
      <c r="A10620"/>
      <c r="B10620"/>
      <c r="C10620"/>
      <c r="D10620"/>
      <c r="E10620"/>
      <c r="F10620"/>
      <c r="G10620"/>
      <c r="H10620"/>
      <c r="I10620"/>
      <c r="J10620"/>
      <c r="K10620"/>
    </row>
    <row r="10621" spans="1:11" x14ac:dyDescent="0.2">
      <c r="A10621"/>
      <c r="B10621"/>
      <c r="C10621"/>
      <c r="D10621"/>
      <c r="E10621"/>
      <c r="F10621"/>
      <c r="G10621"/>
      <c r="H10621"/>
      <c r="I10621"/>
      <c r="J10621"/>
      <c r="K10621"/>
    </row>
    <row r="10622" spans="1:11" x14ac:dyDescent="0.2">
      <c r="A10622"/>
      <c r="B10622"/>
      <c r="C10622"/>
      <c r="D10622"/>
      <c r="E10622"/>
      <c r="F10622"/>
      <c r="G10622"/>
      <c r="H10622"/>
      <c r="I10622"/>
      <c r="J10622"/>
      <c r="K10622"/>
    </row>
    <row r="10623" spans="1:11" x14ac:dyDescent="0.2">
      <c r="A10623"/>
      <c r="B10623"/>
      <c r="C10623"/>
      <c r="D10623"/>
      <c r="E10623"/>
      <c r="F10623"/>
      <c r="G10623"/>
      <c r="H10623"/>
      <c r="I10623"/>
      <c r="J10623"/>
      <c r="K10623"/>
    </row>
    <row r="10624" spans="1:11" x14ac:dyDescent="0.2">
      <c r="A10624"/>
      <c r="B10624"/>
      <c r="C10624"/>
      <c r="D10624"/>
      <c r="E10624"/>
      <c r="F10624"/>
      <c r="G10624"/>
      <c r="H10624"/>
      <c r="I10624"/>
      <c r="J10624"/>
      <c r="K10624"/>
    </row>
    <row r="10625" spans="1:11" x14ac:dyDescent="0.2">
      <c r="A10625"/>
      <c r="B10625"/>
      <c r="C10625"/>
      <c r="D10625"/>
      <c r="E10625"/>
      <c r="F10625"/>
      <c r="G10625"/>
      <c r="H10625"/>
      <c r="I10625"/>
      <c r="J10625"/>
      <c r="K10625"/>
    </row>
    <row r="10626" spans="1:11" x14ac:dyDescent="0.2">
      <c r="A10626"/>
      <c r="B10626"/>
      <c r="C10626"/>
      <c r="D10626"/>
      <c r="E10626"/>
      <c r="F10626"/>
      <c r="G10626"/>
      <c r="H10626"/>
      <c r="I10626"/>
      <c r="J10626"/>
      <c r="K10626"/>
    </row>
    <row r="10627" spans="1:11" x14ac:dyDescent="0.2">
      <c r="A10627"/>
      <c r="B10627"/>
      <c r="C10627"/>
      <c r="D10627"/>
      <c r="E10627"/>
      <c r="F10627"/>
      <c r="G10627"/>
      <c r="H10627"/>
      <c r="I10627"/>
      <c r="J10627"/>
      <c r="K10627"/>
    </row>
    <row r="10628" spans="1:11" x14ac:dyDescent="0.2">
      <c r="A10628"/>
      <c r="B10628"/>
      <c r="C10628"/>
      <c r="D10628"/>
      <c r="E10628"/>
      <c r="F10628"/>
      <c r="G10628"/>
      <c r="H10628"/>
      <c r="I10628"/>
      <c r="J10628"/>
      <c r="K10628"/>
    </row>
    <row r="10629" spans="1:11" x14ac:dyDescent="0.2">
      <c r="A10629"/>
      <c r="B10629"/>
      <c r="C10629"/>
      <c r="D10629"/>
      <c r="E10629"/>
      <c r="F10629"/>
      <c r="G10629"/>
      <c r="H10629"/>
      <c r="I10629"/>
      <c r="J10629"/>
      <c r="K10629"/>
    </row>
    <row r="10630" spans="1:11" x14ac:dyDescent="0.2">
      <c r="A10630"/>
      <c r="B10630"/>
      <c r="C10630"/>
      <c r="D10630"/>
      <c r="E10630"/>
      <c r="F10630"/>
      <c r="G10630"/>
      <c r="H10630"/>
      <c r="I10630"/>
      <c r="J10630"/>
      <c r="K10630"/>
    </row>
    <row r="10631" spans="1:11" x14ac:dyDescent="0.2">
      <c r="A10631"/>
      <c r="B10631"/>
      <c r="C10631"/>
      <c r="D10631"/>
      <c r="E10631"/>
      <c r="F10631"/>
      <c r="G10631"/>
      <c r="H10631"/>
      <c r="I10631"/>
      <c r="J10631"/>
      <c r="K10631"/>
    </row>
    <row r="10632" spans="1:11" x14ac:dyDescent="0.2">
      <c r="A10632"/>
      <c r="B10632"/>
      <c r="C10632"/>
      <c r="D10632"/>
      <c r="E10632"/>
      <c r="F10632"/>
      <c r="G10632"/>
      <c r="H10632"/>
      <c r="I10632"/>
      <c r="J10632"/>
      <c r="K10632"/>
    </row>
    <row r="10633" spans="1:11" x14ac:dyDescent="0.2">
      <c r="A10633"/>
      <c r="B10633"/>
      <c r="C10633"/>
      <c r="D10633"/>
      <c r="E10633"/>
      <c r="F10633"/>
      <c r="G10633"/>
      <c r="H10633"/>
      <c r="I10633"/>
      <c r="J10633"/>
      <c r="K10633"/>
    </row>
    <row r="10634" spans="1:11" x14ac:dyDescent="0.2">
      <c r="A10634"/>
      <c r="B10634"/>
      <c r="C10634"/>
      <c r="D10634"/>
      <c r="E10634"/>
      <c r="F10634"/>
      <c r="G10634"/>
      <c r="H10634"/>
      <c r="I10634"/>
      <c r="J10634"/>
      <c r="K10634"/>
    </row>
    <row r="10635" spans="1:11" x14ac:dyDescent="0.2">
      <c r="A10635"/>
      <c r="B10635"/>
      <c r="C10635"/>
      <c r="D10635"/>
      <c r="E10635"/>
      <c r="F10635"/>
      <c r="G10635"/>
      <c r="H10635"/>
      <c r="I10635"/>
      <c r="J10635"/>
      <c r="K10635"/>
    </row>
    <row r="10636" spans="1:11" x14ac:dyDescent="0.2">
      <c r="A10636"/>
      <c r="B10636"/>
      <c r="C10636"/>
      <c r="D10636"/>
      <c r="E10636"/>
      <c r="F10636"/>
      <c r="G10636"/>
      <c r="H10636"/>
      <c r="I10636"/>
      <c r="J10636"/>
      <c r="K10636"/>
    </row>
    <row r="10637" spans="1:11" x14ac:dyDescent="0.2">
      <c r="A10637"/>
      <c r="B10637"/>
      <c r="C10637"/>
      <c r="D10637"/>
      <c r="E10637"/>
      <c r="F10637"/>
      <c r="G10637"/>
      <c r="H10637"/>
      <c r="I10637"/>
      <c r="J10637"/>
      <c r="K10637"/>
    </row>
    <row r="10638" spans="1:11" x14ac:dyDescent="0.2">
      <c r="A10638"/>
      <c r="B10638"/>
      <c r="C10638"/>
      <c r="D10638"/>
      <c r="E10638"/>
      <c r="F10638"/>
      <c r="G10638"/>
      <c r="H10638"/>
      <c r="I10638"/>
      <c r="J10638"/>
      <c r="K10638"/>
    </row>
    <row r="10639" spans="1:11" x14ac:dyDescent="0.2">
      <c r="A10639"/>
      <c r="B10639"/>
      <c r="C10639"/>
      <c r="D10639"/>
      <c r="E10639"/>
      <c r="F10639"/>
      <c r="G10639"/>
      <c r="H10639"/>
      <c r="I10639"/>
      <c r="J10639"/>
      <c r="K10639"/>
    </row>
    <row r="10640" spans="1:11" x14ac:dyDescent="0.2">
      <c r="A10640"/>
      <c r="B10640"/>
      <c r="C10640"/>
      <c r="D10640"/>
      <c r="E10640"/>
      <c r="F10640"/>
      <c r="G10640"/>
      <c r="H10640"/>
      <c r="I10640"/>
      <c r="J10640"/>
      <c r="K10640"/>
    </row>
    <row r="10641" spans="1:11" x14ac:dyDescent="0.2">
      <c r="A10641"/>
      <c r="B10641"/>
      <c r="C10641"/>
      <c r="D10641"/>
      <c r="E10641"/>
      <c r="F10641"/>
      <c r="G10641"/>
      <c r="H10641"/>
      <c r="I10641"/>
      <c r="J10641"/>
      <c r="K10641"/>
    </row>
    <row r="10642" spans="1:11" x14ac:dyDescent="0.2">
      <c r="A10642"/>
      <c r="B10642"/>
      <c r="C10642"/>
      <c r="D10642"/>
      <c r="E10642"/>
      <c r="F10642"/>
      <c r="G10642"/>
      <c r="H10642"/>
      <c r="I10642"/>
      <c r="J10642"/>
      <c r="K10642"/>
    </row>
    <row r="10643" spans="1:11" x14ac:dyDescent="0.2">
      <c r="A10643"/>
      <c r="B10643"/>
      <c r="C10643"/>
      <c r="D10643"/>
      <c r="E10643"/>
      <c r="F10643"/>
      <c r="G10643"/>
      <c r="H10643"/>
      <c r="I10643"/>
      <c r="J10643"/>
      <c r="K10643"/>
    </row>
    <row r="10644" spans="1:11" x14ac:dyDescent="0.2">
      <c r="A10644"/>
      <c r="B10644"/>
      <c r="C10644"/>
      <c r="D10644"/>
      <c r="E10644"/>
      <c r="F10644"/>
      <c r="G10644"/>
      <c r="H10644"/>
      <c r="I10644"/>
      <c r="J10644"/>
      <c r="K10644"/>
    </row>
    <row r="10645" spans="1:11" x14ac:dyDescent="0.2">
      <c r="A10645"/>
      <c r="B10645"/>
      <c r="C10645"/>
      <c r="D10645"/>
      <c r="E10645"/>
      <c r="F10645"/>
      <c r="G10645"/>
      <c r="H10645"/>
      <c r="I10645"/>
      <c r="J10645"/>
      <c r="K10645"/>
    </row>
    <row r="10646" spans="1:11" x14ac:dyDescent="0.2">
      <c r="A10646"/>
      <c r="B10646"/>
      <c r="C10646"/>
      <c r="D10646"/>
      <c r="E10646"/>
      <c r="F10646"/>
      <c r="G10646"/>
      <c r="H10646"/>
      <c r="I10646"/>
      <c r="J10646"/>
      <c r="K10646"/>
    </row>
    <row r="10647" spans="1:11" x14ac:dyDescent="0.2">
      <c r="A10647"/>
      <c r="B10647"/>
      <c r="C10647"/>
      <c r="D10647"/>
      <c r="E10647"/>
      <c r="F10647"/>
      <c r="G10647"/>
      <c r="H10647"/>
      <c r="I10647"/>
      <c r="J10647"/>
      <c r="K10647"/>
    </row>
    <row r="10648" spans="1:11" x14ac:dyDescent="0.2">
      <c r="A10648"/>
      <c r="B10648"/>
      <c r="C10648"/>
      <c r="D10648"/>
      <c r="E10648"/>
      <c r="F10648"/>
      <c r="G10648"/>
      <c r="H10648"/>
      <c r="I10648"/>
      <c r="J10648"/>
      <c r="K10648"/>
    </row>
    <row r="10649" spans="1:11" x14ac:dyDescent="0.2">
      <c r="A10649"/>
      <c r="B10649"/>
      <c r="C10649"/>
      <c r="D10649"/>
      <c r="E10649"/>
      <c r="F10649"/>
      <c r="G10649"/>
      <c r="H10649"/>
      <c r="I10649"/>
      <c r="J10649"/>
      <c r="K10649"/>
    </row>
    <row r="10650" spans="1:11" x14ac:dyDescent="0.2">
      <c r="A10650"/>
      <c r="B10650"/>
      <c r="C10650"/>
      <c r="D10650"/>
      <c r="E10650"/>
      <c r="F10650"/>
      <c r="G10650"/>
      <c r="H10650"/>
      <c r="I10650"/>
      <c r="J10650"/>
      <c r="K10650"/>
    </row>
    <row r="10651" spans="1:11" x14ac:dyDescent="0.2">
      <c r="A10651"/>
      <c r="B10651"/>
      <c r="C10651"/>
      <c r="D10651"/>
      <c r="E10651"/>
      <c r="F10651"/>
      <c r="G10651"/>
      <c r="H10651"/>
      <c r="I10651"/>
      <c r="J10651"/>
      <c r="K10651"/>
    </row>
    <row r="10652" spans="1:11" x14ac:dyDescent="0.2">
      <c r="A10652"/>
      <c r="B10652"/>
      <c r="C10652"/>
      <c r="D10652"/>
      <c r="E10652"/>
      <c r="F10652"/>
      <c r="G10652"/>
      <c r="H10652"/>
      <c r="I10652"/>
      <c r="J10652"/>
      <c r="K10652"/>
    </row>
    <row r="10653" spans="1:11" x14ac:dyDescent="0.2">
      <c r="A10653"/>
      <c r="B10653"/>
      <c r="C10653"/>
      <c r="D10653"/>
      <c r="E10653"/>
      <c r="F10653"/>
      <c r="G10653"/>
      <c r="H10653"/>
      <c r="I10653"/>
      <c r="J10653"/>
      <c r="K10653"/>
    </row>
    <row r="10654" spans="1:11" x14ac:dyDescent="0.2">
      <c r="A10654"/>
      <c r="B10654"/>
      <c r="C10654"/>
      <c r="D10654"/>
      <c r="E10654"/>
      <c r="F10654"/>
      <c r="G10654"/>
      <c r="H10654"/>
      <c r="I10654"/>
      <c r="J10654"/>
      <c r="K10654"/>
    </row>
    <row r="10655" spans="1:11" x14ac:dyDescent="0.2">
      <c r="A10655"/>
      <c r="B10655"/>
      <c r="C10655"/>
      <c r="D10655"/>
      <c r="E10655"/>
      <c r="F10655"/>
      <c r="G10655"/>
      <c r="H10655"/>
      <c r="I10655"/>
      <c r="J10655"/>
      <c r="K10655"/>
    </row>
    <row r="10656" spans="1:11" x14ac:dyDescent="0.2">
      <c r="A10656"/>
      <c r="B10656"/>
      <c r="C10656"/>
      <c r="D10656"/>
      <c r="E10656"/>
      <c r="F10656"/>
      <c r="G10656"/>
      <c r="H10656"/>
      <c r="I10656"/>
      <c r="J10656"/>
      <c r="K10656"/>
    </row>
    <row r="10657" spans="1:11" x14ac:dyDescent="0.2">
      <c r="A10657"/>
      <c r="B10657"/>
      <c r="C10657"/>
      <c r="D10657"/>
      <c r="E10657"/>
      <c r="F10657"/>
      <c r="G10657"/>
      <c r="H10657"/>
      <c r="I10657"/>
      <c r="J10657"/>
      <c r="K10657"/>
    </row>
    <row r="10658" spans="1:11" x14ac:dyDescent="0.2">
      <c r="A10658"/>
      <c r="B10658"/>
      <c r="C10658"/>
      <c r="D10658"/>
      <c r="E10658"/>
      <c r="F10658"/>
      <c r="G10658"/>
      <c r="H10658"/>
      <c r="I10658"/>
      <c r="J10658"/>
      <c r="K10658"/>
    </row>
    <row r="10659" spans="1:11" x14ac:dyDescent="0.2">
      <c r="A10659"/>
      <c r="B10659"/>
      <c r="C10659"/>
      <c r="D10659"/>
      <c r="E10659"/>
      <c r="F10659"/>
      <c r="G10659"/>
      <c r="H10659"/>
      <c r="I10659"/>
      <c r="J10659"/>
      <c r="K10659"/>
    </row>
    <row r="10660" spans="1:11" x14ac:dyDescent="0.2">
      <c r="A10660"/>
      <c r="B10660"/>
      <c r="C10660"/>
      <c r="D10660"/>
      <c r="E10660"/>
      <c r="F10660"/>
      <c r="G10660"/>
      <c r="H10660"/>
      <c r="I10660"/>
      <c r="J10660"/>
      <c r="K10660"/>
    </row>
    <row r="10661" spans="1:11" x14ac:dyDescent="0.2">
      <c r="A10661"/>
      <c r="B10661"/>
      <c r="C10661"/>
      <c r="D10661"/>
      <c r="E10661"/>
      <c r="F10661"/>
      <c r="G10661"/>
      <c r="H10661"/>
      <c r="I10661"/>
      <c r="J10661"/>
      <c r="K10661"/>
    </row>
    <row r="10662" spans="1:11" x14ac:dyDescent="0.2">
      <c r="A10662"/>
      <c r="B10662"/>
      <c r="C10662"/>
      <c r="D10662"/>
      <c r="E10662"/>
      <c r="F10662"/>
      <c r="G10662"/>
      <c r="H10662"/>
      <c r="I10662"/>
      <c r="J10662"/>
      <c r="K10662"/>
    </row>
    <row r="10663" spans="1:11" x14ac:dyDescent="0.2">
      <c r="A10663"/>
      <c r="B10663"/>
      <c r="C10663"/>
      <c r="D10663"/>
      <c r="E10663"/>
      <c r="F10663"/>
      <c r="G10663"/>
      <c r="H10663"/>
      <c r="I10663"/>
      <c r="J10663"/>
      <c r="K10663"/>
    </row>
    <row r="10664" spans="1:11" x14ac:dyDescent="0.2">
      <c r="A10664"/>
      <c r="B10664"/>
      <c r="C10664"/>
      <c r="D10664"/>
      <c r="E10664"/>
      <c r="F10664"/>
      <c r="G10664"/>
      <c r="H10664"/>
      <c r="I10664"/>
      <c r="J10664"/>
      <c r="K10664"/>
    </row>
    <row r="10665" spans="1:11" x14ac:dyDescent="0.2">
      <c r="A10665"/>
      <c r="B10665"/>
      <c r="C10665"/>
      <c r="D10665"/>
      <c r="E10665"/>
      <c r="F10665"/>
      <c r="G10665"/>
      <c r="H10665"/>
      <c r="I10665"/>
      <c r="J10665"/>
      <c r="K10665"/>
    </row>
    <row r="10666" spans="1:11" x14ac:dyDescent="0.2">
      <c r="A10666"/>
      <c r="B10666"/>
      <c r="C10666"/>
      <c r="D10666"/>
      <c r="E10666"/>
      <c r="F10666"/>
      <c r="G10666"/>
      <c r="H10666"/>
      <c r="I10666"/>
      <c r="J10666"/>
      <c r="K10666"/>
    </row>
    <row r="10667" spans="1:11" x14ac:dyDescent="0.2">
      <c r="A10667"/>
      <c r="B10667"/>
      <c r="C10667"/>
      <c r="D10667"/>
      <c r="E10667"/>
      <c r="F10667"/>
      <c r="G10667"/>
      <c r="H10667"/>
      <c r="I10667"/>
      <c r="J10667"/>
      <c r="K10667"/>
    </row>
    <row r="10668" spans="1:11" x14ac:dyDescent="0.2">
      <c r="A10668"/>
      <c r="B10668"/>
      <c r="C10668"/>
      <c r="D10668"/>
      <c r="E10668"/>
      <c r="F10668"/>
      <c r="G10668"/>
      <c r="H10668"/>
      <c r="I10668"/>
      <c r="J10668"/>
      <c r="K10668"/>
    </row>
    <row r="10669" spans="1:11" x14ac:dyDescent="0.2">
      <c r="A10669"/>
      <c r="B10669"/>
      <c r="C10669"/>
      <c r="D10669"/>
      <c r="E10669"/>
      <c r="F10669"/>
      <c r="G10669"/>
      <c r="H10669"/>
      <c r="I10669"/>
      <c r="J10669"/>
      <c r="K10669"/>
    </row>
    <row r="10670" spans="1:11" x14ac:dyDescent="0.2">
      <c r="A10670"/>
      <c r="B10670"/>
      <c r="C10670"/>
      <c r="D10670"/>
      <c r="E10670"/>
      <c r="F10670"/>
      <c r="G10670"/>
      <c r="H10670"/>
      <c r="I10670"/>
      <c r="J10670"/>
      <c r="K10670"/>
    </row>
    <row r="10671" spans="1:11" x14ac:dyDescent="0.2">
      <c r="A10671"/>
      <c r="B10671"/>
      <c r="C10671"/>
      <c r="D10671"/>
      <c r="E10671"/>
      <c r="F10671"/>
      <c r="G10671"/>
      <c r="H10671"/>
      <c r="I10671"/>
      <c r="J10671"/>
      <c r="K10671"/>
    </row>
    <row r="10672" spans="1:11" x14ac:dyDescent="0.2">
      <c r="A10672"/>
      <c r="B10672"/>
      <c r="C10672"/>
      <c r="D10672"/>
      <c r="E10672"/>
      <c r="F10672"/>
      <c r="G10672"/>
      <c r="H10672"/>
      <c r="I10672"/>
      <c r="J10672"/>
      <c r="K10672"/>
    </row>
    <row r="10673" spans="1:11" x14ac:dyDescent="0.2">
      <c r="A10673"/>
      <c r="B10673"/>
      <c r="C10673"/>
      <c r="D10673"/>
      <c r="E10673"/>
      <c r="F10673"/>
      <c r="G10673"/>
      <c r="H10673"/>
      <c r="I10673"/>
      <c r="J10673"/>
      <c r="K10673"/>
    </row>
    <row r="10674" spans="1:11" x14ac:dyDescent="0.2">
      <c r="A10674"/>
      <c r="B10674"/>
      <c r="C10674"/>
      <c r="D10674"/>
      <c r="E10674"/>
      <c r="F10674"/>
      <c r="G10674"/>
      <c r="H10674"/>
      <c r="I10674"/>
      <c r="J10674"/>
      <c r="K10674"/>
    </row>
    <row r="10675" spans="1:11" x14ac:dyDescent="0.2">
      <c r="A10675"/>
      <c r="B10675"/>
      <c r="C10675"/>
      <c r="D10675"/>
      <c r="E10675"/>
      <c r="F10675"/>
      <c r="G10675"/>
      <c r="H10675"/>
      <c r="I10675"/>
      <c r="J10675"/>
      <c r="K10675"/>
    </row>
    <row r="10676" spans="1:11" x14ac:dyDescent="0.2">
      <c r="A10676"/>
      <c r="B10676"/>
      <c r="C10676"/>
      <c r="D10676"/>
      <c r="E10676"/>
      <c r="F10676"/>
      <c r="G10676"/>
      <c r="H10676"/>
      <c r="I10676"/>
      <c r="J10676"/>
      <c r="K10676"/>
    </row>
    <row r="10677" spans="1:11" x14ac:dyDescent="0.2">
      <c r="A10677"/>
      <c r="B10677"/>
      <c r="C10677"/>
      <c r="D10677"/>
      <c r="E10677"/>
      <c r="F10677"/>
      <c r="G10677"/>
      <c r="H10677"/>
      <c r="I10677"/>
      <c r="J10677"/>
      <c r="K10677"/>
    </row>
    <row r="10678" spans="1:11" x14ac:dyDescent="0.2">
      <c r="A10678"/>
      <c r="B10678"/>
      <c r="C10678"/>
      <c r="D10678"/>
      <c r="E10678"/>
      <c r="F10678"/>
      <c r="G10678"/>
      <c r="H10678"/>
      <c r="I10678"/>
      <c r="J10678"/>
      <c r="K10678"/>
    </row>
    <row r="10679" spans="1:11" x14ac:dyDescent="0.2">
      <c r="A10679"/>
      <c r="B10679"/>
      <c r="C10679"/>
      <c r="D10679"/>
      <c r="E10679"/>
      <c r="F10679"/>
      <c r="G10679"/>
      <c r="H10679"/>
      <c r="I10679"/>
      <c r="J10679"/>
      <c r="K10679"/>
    </row>
    <row r="10680" spans="1:11" x14ac:dyDescent="0.2">
      <c r="A10680"/>
      <c r="B10680"/>
      <c r="C10680"/>
      <c r="D10680"/>
      <c r="E10680"/>
      <c r="F10680"/>
      <c r="G10680"/>
      <c r="H10680"/>
      <c r="I10680"/>
      <c r="J10680"/>
      <c r="K10680"/>
    </row>
    <row r="10681" spans="1:11" x14ac:dyDescent="0.2">
      <c r="A10681"/>
      <c r="B10681"/>
      <c r="C10681"/>
      <c r="D10681"/>
      <c r="E10681"/>
      <c r="F10681"/>
      <c r="G10681"/>
      <c r="H10681"/>
      <c r="I10681"/>
      <c r="J10681"/>
      <c r="K10681"/>
    </row>
    <row r="10682" spans="1:11" x14ac:dyDescent="0.2">
      <c r="A10682"/>
      <c r="B10682"/>
      <c r="C10682"/>
      <c r="D10682"/>
      <c r="E10682"/>
      <c r="F10682"/>
      <c r="G10682"/>
      <c r="H10682"/>
      <c r="I10682"/>
      <c r="J10682"/>
      <c r="K10682"/>
    </row>
    <row r="10683" spans="1:11" x14ac:dyDescent="0.2">
      <c r="A10683"/>
      <c r="B10683"/>
      <c r="C10683"/>
      <c r="D10683"/>
      <c r="E10683"/>
      <c r="F10683"/>
      <c r="G10683"/>
      <c r="H10683"/>
      <c r="I10683"/>
      <c r="J10683"/>
      <c r="K10683"/>
    </row>
    <row r="10684" spans="1:11" x14ac:dyDescent="0.2">
      <c r="A10684"/>
      <c r="B10684"/>
      <c r="C10684"/>
      <c r="D10684"/>
      <c r="E10684"/>
      <c r="F10684"/>
      <c r="G10684"/>
      <c r="H10684"/>
      <c r="I10684"/>
      <c r="J10684"/>
      <c r="K10684"/>
    </row>
    <row r="10685" spans="1:11" x14ac:dyDescent="0.2">
      <c r="A10685"/>
      <c r="B10685"/>
      <c r="C10685"/>
      <c r="D10685"/>
      <c r="E10685"/>
      <c r="F10685"/>
      <c r="G10685"/>
      <c r="H10685"/>
      <c r="I10685"/>
      <c r="J10685"/>
      <c r="K10685"/>
    </row>
    <row r="10686" spans="1:11" x14ac:dyDescent="0.2">
      <c r="A10686"/>
      <c r="B10686"/>
      <c r="C10686"/>
      <c r="D10686"/>
      <c r="E10686"/>
      <c r="F10686"/>
      <c r="G10686"/>
      <c r="H10686"/>
      <c r="I10686"/>
      <c r="J10686"/>
      <c r="K10686"/>
    </row>
    <row r="10687" spans="1:11" x14ac:dyDescent="0.2">
      <c r="A10687"/>
      <c r="B10687"/>
      <c r="C10687"/>
      <c r="D10687"/>
      <c r="E10687"/>
      <c r="F10687"/>
      <c r="G10687"/>
      <c r="H10687"/>
      <c r="I10687"/>
      <c r="J10687"/>
      <c r="K10687"/>
    </row>
    <row r="10688" spans="1:11" x14ac:dyDescent="0.2">
      <c r="A10688"/>
      <c r="B10688"/>
      <c r="C10688"/>
      <c r="D10688"/>
      <c r="E10688"/>
      <c r="F10688"/>
      <c r="G10688"/>
      <c r="H10688"/>
      <c r="I10688"/>
      <c r="J10688"/>
      <c r="K10688"/>
    </row>
    <row r="10689" spans="1:11" x14ac:dyDescent="0.2">
      <c r="A10689"/>
      <c r="B10689"/>
      <c r="C10689"/>
      <c r="D10689"/>
      <c r="E10689"/>
      <c r="F10689"/>
      <c r="G10689"/>
      <c r="H10689"/>
      <c r="I10689"/>
      <c r="J10689"/>
      <c r="K10689"/>
    </row>
    <row r="10690" spans="1:11" x14ac:dyDescent="0.2">
      <c r="A10690"/>
      <c r="B10690"/>
      <c r="C10690"/>
      <c r="D10690"/>
      <c r="E10690"/>
      <c r="F10690"/>
      <c r="G10690"/>
      <c r="H10690"/>
      <c r="I10690"/>
      <c r="J10690"/>
      <c r="K10690"/>
    </row>
    <row r="10691" spans="1:11" x14ac:dyDescent="0.2">
      <c r="A10691"/>
      <c r="B10691"/>
      <c r="C10691"/>
      <c r="D10691"/>
      <c r="E10691"/>
      <c r="F10691"/>
      <c r="G10691"/>
      <c r="H10691"/>
      <c r="I10691"/>
      <c r="J10691"/>
      <c r="K10691"/>
    </row>
    <row r="10692" spans="1:11" x14ac:dyDescent="0.2">
      <c r="A10692"/>
      <c r="B10692"/>
      <c r="C10692"/>
      <c r="D10692"/>
      <c r="E10692"/>
      <c r="F10692"/>
      <c r="G10692"/>
      <c r="H10692"/>
      <c r="I10692"/>
      <c r="J10692"/>
      <c r="K10692"/>
    </row>
    <row r="10693" spans="1:11" x14ac:dyDescent="0.2">
      <c r="A10693"/>
      <c r="B10693"/>
      <c r="C10693"/>
      <c r="D10693"/>
      <c r="E10693"/>
      <c r="F10693"/>
      <c r="G10693"/>
      <c r="H10693"/>
      <c r="I10693"/>
      <c r="J10693"/>
      <c r="K10693"/>
    </row>
    <row r="10694" spans="1:11" x14ac:dyDescent="0.2">
      <c r="A10694"/>
      <c r="B10694"/>
      <c r="C10694"/>
      <c r="D10694"/>
      <c r="E10694"/>
      <c r="F10694"/>
      <c r="G10694"/>
      <c r="H10694"/>
      <c r="I10694"/>
      <c r="J10694"/>
      <c r="K10694"/>
    </row>
    <row r="10695" spans="1:11" x14ac:dyDescent="0.2">
      <c r="A10695"/>
      <c r="B10695"/>
      <c r="C10695"/>
      <c r="D10695"/>
      <c r="E10695"/>
      <c r="F10695"/>
      <c r="G10695"/>
      <c r="H10695"/>
      <c r="I10695"/>
      <c r="J10695"/>
      <c r="K10695"/>
    </row>
    <row r="10696" spans="1:11" x14ac:dyDescent="0.2">
      <c r="A10696"/>
      <c r="B10696"/>
      <c r="C10696"/>
      <c r="D10696"/>
      <c r="E10696"/>
      <c r="F10696"/>
      <c r="G10696"/>
      <c r="H10696"/>
      <c r="I10696"/>
      <c r="J10696"/>
      <c r="K10696"/>
    </row>
    <row r="10697" spans="1:11" x14ac:dyDescent="0.2">
      <c r="A10697"/>
      <c r="B10697"/>
      <c r="C10697"/>
      <c r="D10697"/>
      <c r="E10697"/>
      <c r="F10697"/>
      <c r="G10697"/>
      <c r="H10697"/>
      <c r="I10697"/>
      <c r="J10697"/>
      <c r="K10697"/>
    </row>
    <row r="10698" spans="1:11" x14ac:dyDescent="0.2">
      <c r="A10698"/>
      <c r="B10698"/>
      <c r="C10698"/>
      <c r="D10698"/>
      <c r="E10698"/>
      <c r="F10698"/>
      <c r="G10698"/>
      <c r="H10698"/>
      <c r="I10698"/>
      <c r="J10698"/>
      <c r="K10698"/>
    </row>
    <row r="10699" spans="1:11" x14ac:dyDescent="0.2">
      <c r="A10699"/>
      <c r="B10699"/>
      <c r="C10699"/>
      <c r="D10699"/>
      <c r="E10699"/>
      <c r="F10699"/>
      <c r="G10699"/>
      <c r="H10699"/>
      <c r="I10699"/>
      <c r="J10699"/>
      <c r="K10699"/>
    </row>
    <row r="10700" spans="1:11" x14ac:dyDescent="0.2">
      <c r="A10700"/>
      <c r="B10700"/>
      <c r="C10700"/>
      <c r="D10700"/>
      <c r="E10700"/>
      <c r="F10700"/>
      <c r="G10700"/>
      <c r="H10700"/>
      <c r="I10700"/>
      <c r="J10700"/>
      <c r="K10700"/>
    </row>
    <row r="10701" spans="1:11" x14ac:dyDescent="0.2">
      <c r="A10701"/>
      <c r="B10701"/>
      <c r="C10701"/>
      <c r="D10701"/>
      <c r="E10701"/>
      <c r="F10701"/>
      <c r="G10701"/>
      <c r="H10701"/>
      <c r="I10701"/>
      <c r="J10701"/>
      <c r="K10701"/>
    </row>
    <row r="10702" spans="1:11" x14ac:dyDescent="0.2">
      <c r="A10702"/>
      <c r="B10702"/>
      <c r="C10702"/>
      <c r="D10702"/>
      <c r="E10702"/>
      <c r="F10702"/>
      <c r="G10702"/>
      <c r="H10702"/>
      <c r="I10702"/>
      <c r="J10702"/>
      <c r="K10702"/>
    </row>
    <row r="10703" spans="1:11" x14ac:dyDescent="0.2">
      <c r="A10703"/>
      <c r="B10703"/>
      <c r="C10703"/>
      <c r="D10703"/>
      <c r="E10703"/>
      <c r="F10703"/>
      <c r="G10703"/>
      <c r="H10703"/>
      <c r="I10703"/>
      <c r="J10703"/>
      <c r="K10703"/>
    </row>
    <row r="10704" spans="1:11" x14ac:dyDescent="0.2">
      <c r="A10704"/>
      <c r="B10704"/>
      <c r="C10704"/>
      <c r="D10704"/>
      <c r="E10704"/>
      <c r="F10704"/>
      <c r="G10704"/>
      <c r="H10704"/>
      <c r="I10704"/>
      <c r="J10704"/>
      <c r="K10704"/>
    </row>
    <row r="10705" spans="1:11" x14ac:dyDescent="0.2">
      <c r="A10705"/>
      <c r="B10705"/>
      <c r="C10705"/>
      <c r="D10705"/>
      <c r="E10705"/>
      <c r="F10705"/>
      <c r="G10705"/>
      <c r="H10705"/>
      <c r="I10705"/>
      <c r="J10705"/>
      <c r="K10705"/>
    </row>
    <row r="10706" spans="1:11" x14ac:dyDescent="0.2">
      <c r="A10706"/>
      <c r="B10706"/>
      <c r="C10706"/>
      <c r="D10706"/>
      <c r="E10706"/>
      <c r="F10706"/>
      <c r="G10706"/>
      <c r="H10706"/>
      <c r="I10706"/>
      <c r="J10706"/>
      <c r="K10706"/>
    </row>
    <row r="10707" spans="1:11" x14ac:dyDescent="0.2">
      <c r="A10707"/>
      <c r="B10707"/>
      <c r="C10707"/>
      <c r="D10707"/>
      <c r="E10707"/>
      <c r="F10707"/>
      <c r="G10707"/>
      <c r="H10707"/>
      <c r="I10707"/>
      <c r="J10707"/>
      <c r="K10707"/>
    </row>
    <row r="10708" spans="1:11" x14ac:dyDescent="0.2">
      <c r="A10708"/>
      <c r="B10708"/>
      <c r="C10708"/>
      <c r="D10708"/>
      <c r="E10708"/>
      <c r="F10708"/>
      <c r="G10708"/>
      <c r="H10708"/>
      <c r="I10708"/>
      <c r="J10708"/>
      <c r="K10708"/>
    </row>
    <row r="10709" spans="1:11" x14ac:dyDescent="0.2">
      <c r="A10709"/>
      <c r="B10709"/>
      <c r="C10709"/>
      <c r="D10709"/>
      <c r="E10709"/>
      <c r="F10709"/>
      <c r="G10709"/>
      <c r="H10709"/>
      <c r="I10709"/>
      <c r="J10709"/>
      <c r="K10709"/>
    </row>
    <row r="10710" spans="1:11" x14ac:dyDescent="0.2">
      <c r="A10710"/>
      <c r="B10710"/>
      <c r="C10710"/>
      <c r="D10710"/>
      <c r="E10710"/>
      <c r="F10710"/>
      <c r="G10710"/>
      <c r="H10710"/>
      <c r="I10710"/>
      <c r="J10710"/>
      <c r="K10710"/>
    </row>
    <row r="10711" spans="1:11" x14ac:dyDescent="0.2">
      <c r="A10711"/>
      <c r="B10711"/>
      <c r="C10711"/>
      <c r="D10711"/>
      <c r="E10711"/>
      <c r="F10711"/>
      <c r="G10711"/>
      <c r="H10711"/>
      <c r="I10711"/>
      <c r="J10711"/>
      <c r="K10711"/>
    </row>
    <row r="10712" spans="1:11" x14ac:dyDescent="0.2">
      <c r="A10712"/>
      <c r="B10712"/>
      <c r="C10712"/>
      <c r="D10712"/>
      <c r="E10712"/>
      <c r="F10712"/>
      <c r="G10712"/>
      <c r="H10712"/>
      <c r="I10712"/>
      <c r="J10712"/>
      <c r="K10712"/>
    </row>
    <row r="10713" spans="1:11" x14ac:dyDescent="0.2">
      <c r="A10713"/>
      <c r="B10713"/>
      <c r="C10713"/>
      <c r="D10713"/>
      <c r="E10713"/>
      <c r="F10713"/>
      <c r="G10713"/>
      <c r="H10713"/>
      <c r="I10713"/>
      <c r="J10713"/>
      <c r="K10713"/>
    </row>
    <row r="10714" spans="1:11" x14ac:dyDescent="0.2">
      <c r="A10714"/>
      <c r="B10714"/>
      <c r="C10714"/>
      <c r="D10714"/>
      <c r="E10714"/>
      <c r="F10714"/>
      <c r="G10714"/>
      <c r="H10714"/>
      <c r="I10714"/>
      <c r="J10714"/>
      <c r="K10714"/>
    </row>
    <row r="10715" spans="1:11" x14ac:dyDescent="0.2">
      <c r="A10715"/>
      <c r="B10715"/>
      <c r="C10715"/>
      <c r="D10715"/>
      <c r="E10715"/>
      <c r="F10715"/>
      <c r="G10715"/>
      <c r="H10715"/>
      <c r="I10715"/>
      <c r="J10715"/>
      <c r="K10715"/>
    </row>
    <row r="10716" spans="1:11" x14ac:dyDescent="0.2">
      <c r="A10716"/>
      <c r="B10716"/>
      <c r="C10716"/>
      <c r="D10716"/>
      <c r="E10716"/>
      <c r="F10716"/>
      <c r="G10716"/>
      <c r="H10716"/>
      <c r="I10716"/>
      <c r="J10716"/>
      <c r="K10716"/>
    </row>
    <row r="10717" spans="1:11" x14ac:dyDescent="0.2">
      <c r="A10717"/>
      <c r="B10717"/>
      <c r="C10717"/>
      <c r="D10717"/>
      <c r="E10717"/>
      <c r="F10717"/>
      <c r="G10717"/>
      <c r="H10717"/>
      <c r="I10717"/>
      <c r="J10717"/>
      <c r="K10717"/>
    </row>
    <row r="10718" spans="1:11" x14ac:dyDescent="0.2">
      <c r="A10718"/>
      <c r="B10718"/>
      <c r="C10718"/>
      <c r="D10718"/>
      <c r="E10718"/>
      <c r="F10718"/>
      <c r="G10718"/>
      <c r="H10718"/>
      <c r="I10718"/>
      <c r="J10718"/>
      <c r="K10718"/>
    </row>
    <row r="10719" spans="1:11" x14ac:dyDescent="0.2">
      <c r="A10719"/>
      <c r="B10719"/>
      <c r="C10719"/>
      <c r="D10719"/>
      <c r="E10719"/>
      <c r="F10719"/>
      <c r="G10719"/>
      <c r="H10719"/>
      <c r="I10719"/>
      <c r="J10719"/>
      <c r="K10719"/>
    </row>
    <row r="10720" spans="1:11" x14ac:dyDescent="0.2">
      <c r="A10720"/>
      <c r="B10720"/>
      <c r="C10720"/>
      <c r="D10720"/>
      <c r="E10720"/>
      <c r="F10720"/>
      <c r="G10720"/>
      <c r="H10720"/>
      <c r="I10720"/>
      <c r="J10720"/>
      <c r="K10720"/>
    </row>
    <row r="10721" spans="1:11" x14ac:dyDescent="0.2">
      <c r="A10721"/>
      <c r="B10721"/>
      <c r="C10721"/>
      <c r="D10721"/>
      <c r="E10721"/>
      <c r="F10721"/>
      <c r="G10721"/>
      <c r="H10721"/>
      <c r="I10721"/>
      <c r="J10721"/>
      <c r="K10721"/>
    </row>
    <row r="10722" spans="1:11" x14ac:dyDescent="0.2">
      <c r="A10722"/>
      <c r="B10722"/>
      <c r="C10722"/>
      <c r="D10722"/>
      <c r="E10722"/>
      <c r="F10722"/>
      <c r="G10722"/>
      <c r="H10722"/>
      <c r="I10722"/>
      <c r="J10722"/>
      <c r="K10722"/>
    </row>
    <row r="10723" spans="1:11" x14ac:dyDescent="0.2">
      <c r="A10723"/>
      <c r="B10723"/>
      <c r="C10723"/>
      <c r="D10723"/>
      <c r="E10723"/>
      <c r="F10723"/>
      <c r="G10723"/>
      <c r="H10723"/>
      <c r="I10723"/>
      <c r="J10723"/>
      <c r="K10723"/>
    </row>
    <row r="10724" spans="1:11" x14ac:dyDescent="0.2">
      <c r="A10724"/>
      <c r="B10724"/>
      <c r="C10724"/>
      <c r="D10724"/>
      <c r="E10724"/>
      <c r="F10724"/>
      <c r="G10724"/>
      <c r="H10724"/>
      <c r="I10724"/>
      <c r="J10724"/>
      <c r="K10724"/>
    </row>
    <row r="10725" spans="1:11" x14ac:dyDescent="0.2">
      <c r="A10725"/>
      <c r="B10725"/>
      <c r="C10725"/>
      <c r="D10725"/>
      <c r="E10725"/>
      <c r="F10725"/>
      <c r="G10725"/>
      <c r="H10725"/>
      <c r="I10725"/>
      <c r="J10725"/>
      <c r="K10725"/>
    </row>
    <row r="10726" spans="1:11" x14ac:dyDescent="0.2">
      <c r="A10726"/>
      <c r="B10726"/>
      <c r="C10726"/>
      <c r="D10726"/>
      <c r="E10726"/>
      <c r="F10726"/>
      <c r="G10726"/>
      <c r="H10726"/>
      <c r="I10726"/>
      <c r="J10726"/>
      <c r="K10726"/>
    </row>
    <row r="10727" spans="1:11" x14ac:dyDescent="0.2">
      <c r="A10727"/>
      <c r="B10727"/>
      <c r="C10727"/>
      <c r="D10727"/>
      <c r="E10727"/>
      <c r="F10727"/>
      <c r="G10727"/>
      <c r="H10727"/>
      <c r="I10727"/>
      <c r="J10727"/>
      <c r="K10727"/>
    </row>
    <row r="10728" spans="1:11" x14ac:dyDescent="0.2">
      <c r="A10728"/>
      <c r="B10728"/>
      <c r="C10728"/>
      <c r="D10728"/>
      <c r="E10728"/>
      <c r="F10728"/>
      <c r="G10728"/>
      <c r="H10728"/>
      <c r="I10728"/>
      <c r="J10728"/>
      <c r="K10728"/>
    </row>
    <row r="10729" spans="1:11" x14ac:dyDescent="0.2">
      <c r="A10729"/>
      <c r="B10729"/>
      <c r="C10729"/>
      <c r="D10729"/>
      <c r="E10729"/>
      <c r="F10729"/>
      <c r="G10729"/>
      <c r="H10729"/>
      <c r="I10729"/>
      <c r="J10729"/>
      <c r="K10729"/>
    </row>
    <row r="10730" spans="1:11" x14ac:dyDescent="0.2">
      <c r="A10730"/>
      <c r="B10730"/>
      <c r="C10730"/>
      <c r="D10730"/>
      <c r="E10730"/>
      <c r="F10730"/>
      <c r="G10730"/>
      <c r="H10730"/>
      <c r="I10730"/>
      <c r="J10730"/>
      <c r="K10730"/>
    </row>
    <row r="10731" spans="1:11" x14ac:dyDescent="0.2">
      <c r="A10731"/>
      <c r="B10731"/>
      <c r="C10731"/>
      <c r="D10731"/>
      <c r="E10731"/>
      <c r="F10731"/>
      <c r="G10731"/>
      <c r="H10731"/>
      <c r="I10731"/>
      <c r="J10731"/>
      <c r="K10731"/>
    </row>
    <row r="10732" spans="1:11" x14ac:dyDescent="0.2">
      <c r="A10732"/>
      <c r="B10732"/>
      <c r="C10732"/>
      <c r="D10732"/>
      <c r="E10732"/>
      <c r="F10732"/>
      <c r="G10732"/>
      <c r="H10732"/>
      <c r="I10732"/>
      <c r="J10732"/>
      <c r="K10732"/>
    </row>
    <row r="10733" spans="1:11" x14ac:dyDescent="0.2">
      <c r="A10733"/>
      <c r="B10733"/>
      <c r="C10733"/>
      <c r="D10733"/>
      <c r="E10733"/>
      <c r="F10733"/>
      <c r="G10733"/>
      <c r="H10733"/>
      <c r="I10733"/>
      <c r="J10733"/>
      <c r="K10733"/>
    </row>
    <row r="10734" spans="1:11" x14ac:dyDescent="0.2">
      <c r="A10734"/>
      <c r="B10734"/>
      <c r="C10734"/>
      <c r="D10734"/>
      <c r="E10734"/>
      <c r="F10734"/>
      <c r="G10734"/>
      <c r="H10734"/>
      <c r="I10734"/>
      <c r="J10734"/>
      <c r="K10734"/>
    </row>
    <row r="10735" spans="1:11" x14ac:dyDescent="0.2">
      <c r="A10735"/>
      <c r="B10735"/>
      <c r="C10735"/>
      <c r="D10735"/>
      <c r="E10735"/>
      <c r="F10735"/>
      <c r="G10735"/>
      <c r="H10735"/>
      <c r="I10735"/>
      <c r="J10735"/>
      <c r="K10735"/>
    </row>
    <row r="10736" spans="1:11" x14ac:dyDescent="0.2">
      <c r="A10736"/>
      <c r="B10736"/>
      <c r="C10736"/>
      <c r="D10736"/>
      <c r="E10736"/>
      <c r="F10736"/>
      <c r="G10736"/>
      <c r="H10736"/>
      <c r="I10736"/>
      <c r="J10736"/>
      <c r="K10736"/>
    </row>
    <row r="10737" spans="1:11" x14ac:dyDescent="0.2">
      <c r="A10737"/>
      <c r="B10737"/>
      <c r="C10737"/>
      <c r="D10737"/>
      <c r="E10737"/>
      <c r="F10737"/>
      <c r="G10737"/>
      <c r="H10737"/>
      <c r="I10737"/>
      <c r="J10737"/>
      <c r="K10737"/>
    </row>
    <row r="10738" spans="1:11" x14ac:dyDescent="0.2">
      <c r="A10738"/>
      <c r="B10738"/>
      <c r="C10738"/>
      <c r="D10738"/>
      <c r="E10738"/>
      <c r="F10738"/>
      <c r="G10738"/>
      <c r="H10738"/>
      <c r="I10738"/>
      <c r="J10738"/>
      <c r="K10738"/>
    </row>
    <row r="10739" spans="1:11" x14ac:dyDescent="0.2">
      <c r="A10739"/>
      <c r="B10739"/>
      <c r="C10739"/>
      <c r="D10739"/>
      <c r="E10739"/>
      <c r="F10739"/>
      <c r="G10739"/>
      <c r="H10739"/>
      <c r="I10739"/>
      <c r="J10739"/>
      <c r="K10739"/>
    </row>
    <row r="10740" spans="1:11" x14ac:dyDescent="0.2">
      <c r="A10740"/>
      <c r="B10740"/>
      <c r="C10740"/>
      <c r="D10740"/>
      <c r="E10740"/>
      <c r="F10740"/>
      <c r="G10740"/>
      <c r="H10740"/>
      <c r="I10740"/>
      <c r="J10740"/>
      <c r="K10740"/>
    </row>
    <row r="10741" spans="1:11" x14ac:dyDescent="0.2">
      <c r="A10741"/>
      <c r="B10741"/>
      <c r="C10741"/>
      <c r="D10741"/>
      <c r="E10741"/>
      <c r="F10741"/>
      <c r="G10741"/>
      <c r="H10741"/>
      <c r="I10741"/>
      <c r="J10741"/>
      <c r="K10741"/>
    </row>
    <row r="10742" spans="1:11" x14ac:dyDescent="0.2">
      <c r="A10742"/>
      <c r="B10742"/>
      <c r="C10742"/>
      <c r="D10742"/>
      <c r="E10742"/>
      <c r="F10742"/>
      <c r="G10742"/>
      <c r="H10742"/>
      <c r="I10742"/>
      <c r="J10742"/>
      <c r="K10742"/>
    </row>
    <row r="10743" spans="1:11" x14ac:dyDescent="0.2">
      <c r="A10743"/>
      <c r="B10743"/>
      <c r="C10743"/>
      <c r="D10743"/>
      <c r="E10743"/>
      <c r="F10743"/>
      <c r="G10743"/>
      <c r="H10743"/>
      <c r="I10743"/>
      <c r="J10743"/>
      <c r="K10743"/>
    </row>
    <row r="10744" spans="1:11" x14ac:dyDescent="0.2">
      <c r="A10744"/>
      <c r="B10744"/>
      <c r="C10744"/>
      <c r="D10744"/>
      <c r="E10744"/>
      <c r="F10744"/>
      <c r="G10744"/>
      <c r="H10744"/>
      <c r="I10744"/>
      <c r="J10744"/>
      <c r="K10744"/>
    </row>
    <row r="10745" spans="1:11" x14ac:dyDescent="0.2">
      <c r="A10745"/>
      <c r="B10745"/>
      <c r="C10745"/>
      <c r="D10745"/>
      <c r="E10745"/>
      <c r="F10745"/>
      <c r="G10745"/>
      <c r="H10745"/>
      <c r="I10745"/>
      <c r="J10745"/>
      <c r="K10745"/>
    </row>
    <row r="10746" spans="1:11" x14ac:dyDescent="0.2">
      <c r="A10746"/>
      <c r="B10746"/>
      <c r="C10746"/>
      <c r="D10746"/>
      <c r="E10746"/>
      <c r="F10746"/>
      <c r="G10746"/>
      <c r="H10746"/>
      <c r="I10746"/>
      <c r="J10746"/>
      <c r="K10746"/>
    </row>
    <row r="10747" spans="1:11" x14ac:dyDescent="0.2">
      <c r="A10747"/>
      <c r="B10747"/>
      <c r="C10747"/>
      <c r="D10747"/>
      <c r="E10747"/>
      <c r="F10747"/>
      <c r="G10747"/>
      <c r="H10747"/>
      <c r="I10747"/>
      <c r="J10747"/>
      <c r="K10747"/>
    </row>
    <row r="10748" spans="1:11" x14ac:dyDescent="0.2">
      <c r="A10748"/>
      <c r="B10748"/>
      <c r="C10748"/>
      <c r="D10748"/>
      <c r="E10748"/>
      <c r="F10748"/>
      <c r="G10748"/>
      <c r="H10748"/>
      <c r="I10748"/>
      <c r="J10748"/>
      <c r="K10748"/>
    </row>
    <row r="10749" spans="1:11" x14ac:dyDescent="0.2">
      <c r="A10749"/>
      <c r="B10749"/>
      <c r="C10749"/>
      <c r="D10749"/>
      <c r="E10749"/>
      <c r="F10749"/>
      <c r="G10749"/>
      <c r="H10749"/>
      <c r="I10749"/>
      <c r="J10749"/>
      <c r="K10749"/>
    </row>
    <row r="10750" spans="1:11" x14ac:dyDescent="0.2">
      <c r="A10750"/>
      <c r="B10750"/>
      <c r="C10750"/>
      <c r="D10750"/>
      <c r="E10750"/>
      <c r="F10750"/>
      <c r="G10750"/>
      <c r="H10750"/>
      <c r="I10750"/>
      <c r="J10750"/>
      <c r="K10750"/>
    </row>
    <row r="10751" spans="1:11" x14ac:dyDescent="0.2">
      <c r="A10751"/>
      <c r="B10751"/>
      <c r="C10751"/>
      <c r="D10751"/>
      <c r="E10751"/>
      <c r="F10751"/>
      <c r="G10751"/>
      <c r="H10751"/>
      <c r="I10751"/>
      <c r="J10751"/>
      <c r="K10751"/>
    </row>
    <row r="10752" spans="1:11" x14ac:dyDescent="0.2">
      <c r="A10752"/>
      <c r="B10752"/>
      <c r="C10752"/>
      <c r="D10752"/>
      <c r="E10752"/>
      <c r="F10752"/>
      <c r="G10752"/>
      <c r="H10752"/>
      <c r="I10752"/>
      <c r="J10752"/>
      <c r="K10752"/>
    </row>
    <row r="10753" spans="1:11" x14ac:dyDescent="0.2">
      <c r="A10753"/>
      <c r="B10753"/>
      <c r="C10753"/>
      <c r="D10753"/>
      <c r="E10753"/>
      <c r="F10753"/>
      <c r="G10753"/>
      <c r="H10753"/>
      <c r="I10753"/>
      <c r="J10753"/>
      <c r="K10753"/>
    </row>
    <row r="10754" spans="1:11" x14ac:dyDescent="0.2">
      <c r="A10754"/>
      <c r="B10754"/>
      <c r="C10754"/>
      <c r="D10754"/>
      <c r="E10754"/>
      <c r="F10754"/>
      <c r="G10754"/>
      <c r="H10754"/>
      <c r="I10754"/>
      <c r="J10754"/>
      <c r="K10754"/>
    </row>
    <row r="10755" spans="1:11" x14ac:dyDescent="0.2">
      <c r="A10755"/>
      <c r="B10755"/>
      <c r="C10755"/>
      <c r="D10755"/>
      <c r="E10755"/>
      <c r="F10755"/>
      <c r="G10755"/>
      <c r="H10755"/>
      <c r="I10755"/>
      <c r="J10755"/>
      <c r="K10755"/>
    </row>
    <row r="10756" spans="1:11" x14ac:dyDescent="0.2">
      <c r="A10756"/>
      <c r="B10756"/>
      <c r="C10756"/>
      <c r="D10756"/>
      <c r="E10756"/>
      <c r="F10756"/>
      <c r="G10756"/>
      <c r="H10756"/>
      <c r="I10756"/>
      <c r="J10756"/>
      <c r="K10756"/>
    </row>
    <row r="10757" spans="1:11" x14ac:dyDescent="0.2">
      <c r="A10757"/>
      <c r="B10757"/>
      <c r="C10757"/>
      <c r="D10757"/>
      <c r="E10757"/>
      <c r="F10757"/>
      <c r="G10757"/>
      <c r="H10757"/>
      <c r="I10757"/>
      <c r="J10757"/>
      <c r="K10757"/>
    </row>
    <row r="10758" spans="1:11" x14ac:dyDescent="0.2">
      <c r="A10758"/>
      <c r="B10758"/>
      <c r="C10758"/>
      <c r="D10758"/>
      <c r="E10758"/>
      <c r="F10758"/>
      <c r="G10758"/>
      <c r="H10758"/>
      <c r="I10758"/>
      <c r="J10758"/>
      <c r="K10758"/>
    </row>
    <row r="10759" spans="1:11" x14ac:dyDescent="0.2">
      <c r="A10759"/>
      <c r="B10759"/>
      <c r="C10759"/>
      <c r="D10759"/>
      <c r="E10759"/>
      <c r="F10759"/>
      <c r="G10759"/>
      <c r="H10759"/>
      <c r="I10759"/>
      <c r="J10759"/>
      <c r="K10759"/>
    </row>
    <row r="10760" spans="1:11" x14ac:dyDescent="0.2">
      <c r="A10760"/>
      <c r="B10760"/>
      <c r="C10760"/>
      <c r="D10760"/>
      <c r="E10760"/>
      <c r="F10760"/>
      <c r="G10760"/>
      <c r="H10760"/>
      <c r="I10760"/>
      <c r="J10760"/>
      <c r="K10760"/>
    </row>
    <row r="10761" spans="1:11" x14ac:dyDescent="0.2">
      <c r="A10761"/>
      <c r="B10761"/>
      <c r="C10761"/>
      <c r="D10761"/>
      <c r="E10761"/>
      <c r="F10761"/>
      <c r="G10761"/>
      <c r="H10761"/>
      <c r="I10761"/>
      <c r="J10761"/>
      <c r="K10761"/>
    </row>
    <row r="10762" spans="1:11" x14ac:dyDescent="0.2">
      <c r="A10762"/>
      <c r="B10762"/>
      <c r="C10762"/>
      <c r="D10762"/>
      <c r="E10762"/>
      <c r="F10762"/>
      <c r="G10762"/>
      <c r="H10762"/>
      <c r="I10762"/>
      <c r="J10762"/>
      <c r="K10762"/>
    </row>
    <row r="10763" spans="1:11" x14ac:dyDescent="0.2">
      <c r="A10763"/>
      <c r="B10763"/>
      <c r="C10763"/>
      <c r="D10763"/>
      <c r="E10763"/>
      <c r="F10763"/>
      <c r="G10763"/>
      <c r="H10763"/>
      <c r="I10763"/>
      <c r="J10763"/>
      <c r="K10763"/>
    </row>
    <row r="10764" spans="1:11" x14ac:dyDescent="0.2">
      <c r="A10764"/>
      <c r="B10764"/>
      <c r="C10764"/>
      <c r="D10764"/>
      <c r="E10764"/>
      <c r="F10764"/>
      <c r="G10764"/>
      <c r="H10764"/>
      <c r="I10764"/>
      <c r="J10764"/>
      <c r="K10764"/>
    </row>
    <row r="10765" spans="1:11" x14ac:dyDescent="0.2">
      <c r="A10765"/>
      <c r="B10765"/>
      <c r="C10765"/>
      <c r="D10765"/>
      <c r="E10765"/>
      <c r="F10765"/>
      <c r="G10765"/>
      <c r="H10765"/>
      <c r="I10765"/>
      <c r="J10765"/>
      <c r="K10765"/>
    </row>
    <row r="10766" spans="1:11" x14ac:dyDescent="0.2">
      <c r="A10766"/>
      <c r="B10766"/>
      <c r="C10766"/>
      <c r="D10766"/>
      <c r="E10766"/>
      <c r="F10766"/>
      <c r="G10766"/>
      <c r="H10766"/>
      <c r="I10766"/>
      <c r="J10766"/>
      <c r="K10766"/>
    </row>
    <row r="10767" spans="1:11" x14ac:dyDescent="0.2">
      <c r="A10767"/>
      <c r="B10767"/>
      <c r="C10767"/>
      <c r="D10767"/>
      <c r="E10767"/>
      <c r="F10767"/>
      <c r="G10767"/>
      <c r="H10767"/>
      <c r="I10767"/>
      <c r="J10767"/>
      <c r="K10767"/>
    </row>
    <row r="10768" spans="1:11" x14ac:dyDescent="0.2">
      <c r="A10768"/>
      <c r="B10768"/>
      <c r="C10768"/>
      <c r="D10768"/>
      <c r="E10768"/>
      <c r="F10768"/>
      <c r="G10768"/>
      <c r="H10768"/>
      <c r="I10768"/>
      <c r="J10768"/>
      <c r="K10768"/>
    </row>
    <row r="10769" spans="1:11" x14ac:dyDescent="0.2">
      <c r="A10769"/>
      <c r="B10769"/>
      <c r="C10769"/>
      <c r="D10769"/>
      <c r="E10769"/>
      <c r="F10769"/>
      <c r="G10769"/>
      <c r="H10769"/>
      <c r="I10769"/>
      <c r="J10769"/>
      <c r="K10769"/>
    </row>
    <row r="10770" spans="1:11" x14ac:dyDescent="0.2">
      <c r="A10770"/>
      <c r="B10770"/>
      <c r="C10770"/>
      <c r="D10770"/>
      <c r="E10770"/>
      <c r="F10770"/>
      <c r="G10770"/>
      <c r="H10770"/>
      <c r="I10770"/>
      <c r="J10770"/>
      <c r="K10770"/>
    </row>
    <row r="10771" spans="1:11" x14ac:dyDescent="0.2">
      <c r="A10771"/>
      <c r="B10771"/>
      <c r="C10771"/>
      <c r="D10771"/>
      <c r="E10771"/>
      <c r="F10771"/>
      <c r="G10771"/>
      <c r="H10771"/>
      <c r="I10771"/>
      <c r="J10771"/>
      <c r="K10771"/>
    </row>
    <row r="10772" spans="1:11" x14ac:dyDescent="0.2">
      <c r="A10772"/>
      <c r="B10772"/>
      <c r="C10772"/>
      <c r="D10772"/>
      <c r="E10772"/>
      <c r="F10772"/>
      <c r="G10772"/>
      <c r="H10772"/>
      <c r="I10772"/>
      <c r="J10772"/>
      <c r="K10772"/>
    </row>
    <row r="10773" spans="1:11" x14ac:dyDescent="0.2">
      <c r="A10773"/>
      <c r="B10773"/>
      <c r="C10773"/>
      <c r="D10773"/>
      <c r="E10773"/>
      <c r="F10773"/>
      <c r="G10773"/>
      <c r="H10773"/>
      <c r="I10773"/>
      <c r="J10773"/>
      <c r="K10773"/>
    </row>
    <row r="10774" spans="1:11" x14ac:dyDescent="0.2">
      <c r="A10774"/>
      <c r="B10774"/>
      <c r="C10774"/>
      <c r="D10774"/>
      <c r="E10774"/>
      <c r="F10774"/>
      <c r="G10774"/>
      <c r="H10774"/>
      <c r="I10774"/>
      <c r="J10774"/>
      <c r="K10774"/>
    </row>
    <row r="10775" spans="1:11" x14ac:dyDescent="0.2">
      <c r="A10775"/>
      <c r="B10775"/>
      <c r="C10775"/>
      <c r="D10775"/>
      <c r="E10775"/>
      <c r="F10775"/>
      <c r="G10775"/>
      <c r="H10775"/>
      <c r="I10775"/>
      <c r="J10775"/>
      <c r="K10775"/>
    </row>
    <row r="10776" spans="1:11" x14ac:dyDescent="0.2">
      <c r="A10776"/>
      <c r="B10776"/>
      <c r="C10776"/>
      <c r="D10776"/>
      <c r="E10776"/>
      <c r="F10776"/>
      <c r="G10776"/>
      <c r="H10776"/>
      <c r="I10776"/>
      <c r="J10776"/>
      <c r="K10776"/>
    </row>
    <row r="10777" spans="1:11" x14ac:dyDescent="0.2">
      <c r="A10777"/>
      <c r="B10777"/>
      <c r="C10777"/>
      <c r="D10777"/>
      <c r="E10777"/>
      <c r="F10777"/>
      <c r="G10777"/>
      <c r="H10777"/>
      <c r="I10777"/>
      <c r="J10777"/>
      <c r="K10777"/>
    </row>
    <row r="10778" spans="1:11" x14ac:dyDescent="0.2">
      <c r="A10778"/>
      <c r="B10778"/>
      <c r="C10778"/>
      <c r="D10778"/>
      <c r="E10778"/>
      <c r="F10778"/>
      <c r="G10778"/>
      <c r="H10778"/>
      <c r="I10778"/>
      <c r="J10778"/>
      <c r="K10778"/>
    </row>
    <row r="10779" spans="1:11" x14ac:dyDescent="0.2">
      <c r="A10779"/>
      <c r="B10779"/>
      <c r="C10779"/>
      <c r="D10779"/>
      <c r="E10779"/>
      <c r="F10779"/>
      <c r="G10779"/>
      <c r="H10779"/>
      <c r="I10779"/>
      <c r="J10779"/>
      <c r="K10779"/>
    </row>
    <row r="10780" spans="1:11" x14ac:dyDescent="0.2">
      <c r="A10780"/>
      <c r="B10780"/>
      <c r="C10780"/>
      <c r="D10780"/>
      <c r="E10780"/>
      <c r="F10780"/>
      <c r="G10780"/>
      <c r="H10780"/>
      <c r="I10780"/>
      <c r="J10780"/>
      <c r="K10780"/>
    </row>
    <row r="10781" spans="1:11" x14ac:dyDescent="0.2">
      <c r="A10781"/>
      <c r="B10781"/>
      <c r="C10781"/>
      <c r="D10781"/>
      <c r="E10781"/>
      <c r="F10781"/>
      <c r="G10781"/>
      <c r="H10781"/>
      <c r="I10781"/>
      <c r="J10781"/>
      <c r="K10781"/>
    </row>
    <row r="10782" spans="1:11" x14ac:dyDescent="0.2">
      <c r="A10782"/>
      <c r="B10782"/>
      <c r="C10782"/>
      <c r="D10782"/>
      <c r="E10782"/>
      <c r="F10782"/>
      <c r="G10782"/>
      <c r="H10782"/>
      <c r="I10782"/>
      <c r="J10782"/>
      <c r="K10782"/>
    </row>
    <row r="10783" spans="1:11" x14ac:dyDescent="0.2">
      <c r="A10783"/>
      <c r="B10783"/>
      <c r="C10783"/>
      <c r="D10783"/>
      <c r="E10783"/>
      <c r="F10783"/>
      <c r="G10783"/>
      <c r="H10783"/>
      <c r="I10783"/>
      <c r="J10783"/>
      <c r="K10783"/>
    </row>
    <row r="10784" spans="1:11" x14ac:dyDescent="0.2">
      <c r="A10784"/>
      <c r="B10784"/>
      <c r="C10784"/>
      <c r="D10784"/>
      <c r="E10784"/>
      <c r="F10784"/>
      <c r="G10784"/>
      <c r="H10784"/>
      <c r="I10784"/>
      <c r="J10784"/>
      <c r="K10784"/>
    </row>
    <row r="10785" spans="1:11" x14ac:dyDescent="0.2">
      <c r="A10785"/>
      <c r="B10785"/>
      <c r="C10785"/>
      <c r="D10785"/>
      <c r="E10785"/>
      <c r="F10785"/>
      <c r="G10785"/>
      <c r="H10785"/>
      <c r="I10785"/>
      <c r="J10785"/>
      <c r="K10785"/>
    </row>
    <row r="10786" spans="1:11" x14ac:dyDescent="0.2">
      <c r="A10786"/>
      <c r="B10786"/>
      <c r="C10786"/>
      <c r="D10786"/>
      <c r="E10786"/>
      <c r="F10786"/>
      <c r="G10786"/>
      <c r="H10786"/>
      <c r="I10786"/>
      <c r="J10786"/>
      <c r="K10786"/>
    </row>
    <row r="10787" spans="1:11" x14ac:dyDescent="0.2">
      <c r="A10787"/>
      <c r="B10787"/>
      <c r="C10787"/>
      <c r="D10787"/>
      <c r="E10787"/>
      <c r="F10787"/>
      <c r="G10787"/>
      <c r="H10787"/>
      <c r="I10787"/>
      <c r="J10787"/>
      <c r="K10787"/>
    </row>
    <row r="10788" spans="1:11" x14ac:dyDescent="0.2">
      <c r="A10788"/>
      <c r="B10788"/>
      <c r="C10788"/>
      <c r="D10788"/>
      <c r="E10788"/>
      <c r="F10788"/>
      <c r="G10788"/>
      <c r="H10788"/>
      <c r="I10788"/>
      <c r="J10788"/>
      <c r="K10788"/>
    </row>
    <row r="10789" spans="1:11" x14ac:dyDescent="0.2">
      <c r="A10789"/>
      <c r="B10789"/>
      <c r="C10789"/>
      <c r="D10789"/>
      <c r="E10789"/>
      <c r="F10789"/>
      <c r="G10789"/>
      <c r="H10789"/>
      <c r="I10789"/>
      <c r="J10789"/>
      <c r="K10789"/>
    </row>
    <row r="10790" spans="1:11" x14ac:dyDescent="0.2">
      <c r="A10790"/>
      <c r="B10790"/>
      <c r="C10790"/>
      <c r="D10790"/>
      <c r="E10790"/>
      <c r="F10790"/>
      <c r="G10790"/>
      <c r="H10790"/>
      <c r="I10790"/>
      <c r="J10790"/>
      <c r="K10790"/>
    </row>
    <row r="10791" spans="1:11" x14ac:dyDescent="0.2">
      <c r="A10791"/>
      <c r="B10791"/>
      <c r="C10791"/>
      <c r="D10791"/>
      <c r="E10791"/>
      <c r="F10791"/>
      <c r="G10791"/>
      <c r="H10791"/>
      <c r="I10791"/>
      <c r="J10791"/>
      <c r="K10791"/>
    </row>
    <row r="10792" spans="1:11" x14ac:dyDescent="0.2">
      <c r="A10792"/>
      <c r="B10792"/>
      <c r="C10792"/>
      <c r="D10792"/>
      <c r="E10792"/>
      <c r="F10792"/>
      <c r="G10792"/>
      <c r="H10792"/>
      <c r="I10792"/>
      <c r="J10792"/>
      <c r="K10792"/>
    </row>
    <row r="10793" spans="1:11" x14ac:dyDescent="0.2">
      <c r="A10793"/>
      <c r="B10793"/>
      <c r="C10793"/>
      <c r="D10793"/>
      <c r="E10793"/>
      <c r="F10793"/>
      <c r="G10793"/>
      <c r="H10793"/>
      <c r="I10793"/>
      <c r="J10793"/>
      <c r="K10793"/>
    </row>
    <row r="10794" spans="1:11" x14ac:dyDescent="0.2">
      <c r="A10794"/>
      <c r="B10794"/>
      <c r="C10794"/>
      <c r="D10794"/>
      <c r="E10794"/>
      <c r="F10794"/>
      <c r="G10794"/>
      <c r="H10794"/>
      <c r="I10794"/>
      <c r="J10794"/>
      <c r="K10794"/>
    </row>
    <row r="10795" spans="1:11" x14ac:dyDescent="0.2">
      <c r="A10795"/>
      <c r="B10795"/>
      <c r="C10795"/>
      <c r="D10795"/>
      <c r="E10795"/>
      <c r="F10795"/>
      <c r="G10795"/>
      <c r="H10795"/>
      <c r="I10795"/>
      <c r="J10795"/>
      <c r="K10795"/>
    </row>
    <row r="10796" spans="1:11" x14ac:dyDescent="0.2">
      <c r="A10796"/>
      <c r="B10796"/>
      <c r="C10796"/>
      <c r="D10796"/>
      <c r="E10796"/>
      <c r="F10796"/>
      <c r="G10796"/>
      <c r="H10796"/>
      <c r="I10796"/>
      <c r="J10796"/>
      <c r="K10796"/>
    </row>
    <row r="10797" spans="1:11" x14ac:dyDescent="0.2">
      <c r="A10797"/>
      <c r="B10797"/>
      <c r="C10797"/>
      <c r="D10797"/>
      <c r="E10797"/>
      <c r="F10797"/>
      <c r="G10797"/>
      <c r="H10797"/>
      <c r="I10797"/>
      <c r="J10797"/>
      <c r="K10797"/>
    </row>
    <row r="10798" spans="1:11" x14ac:dyDescent="0.2">
      <c r="A10798"/>
      <c r="B10798"/>
      <c r="C10798"/>
      <c r="D10798"/>
      <c r="E10798"/>
      <c r="F10798"/>
      <c r="G10798"/>
      <c r="H10798"/>
      <c r="I10798"/>
      <c r="J10798"/>
      <c r="K10798"/>
    </row>
    <row r="10799" spans="1:11" x14ac:dyDescent="0.2">
      <c r="A10799"/>
      <c r="B10799"/>
      <c r="C10799"/>
      <c r="D10799"/>
      <c r="E10799"/>
      <c r="F10799"/>
      <c r="G10799"/>
      <c r="H10799"/>
      <c r="I10799"/>
      <c r="J10799"/>
      <c r="K10799"/>
    </row>
    <row r="10800" spans="1:11" x14ac:dyDescent="0.2">
      <c r="A10800"/>
      <c r="B10800"/>
      <c r="C10800"/>
      <c r="D10800"/>
      <c r="E10800"/>
      <c r="F10800"/>
      <c r="G10800"/>
      <c r="H10800"/>
      <c r="I10800"/>
      <c r="J10800"/>
      <c r="K10800"/>
    </row>
    <row r="10801" spans="1:11" x14ac:dyDescent="0.2">
      <c r="A10801"/>
      <c r="B10801"/>
      <c r="C10801"/>
      <c r="D10801"/>
      <c r="E10801"/>
      <c r="F10801"/>
      <c r="G10801"/>
      <c r="H10801"/>
      <c r="I10801"/>
      <c r="J10801"/>
      <c r="K10801"/>
    </row>
    <row r="10802" spans="1:11" x14ac:dyDescent="0.2">
      <c r="A10802"/>
      <c r="B10802"/>
      <c r="C10802"/>
      <c r="D10802"/>
      <c r="E10802"/>
      <c r="F10802"/>
      <c r="G10802"/>
      <c r="H10802"/>
      <c r="I10802"/>
      <c r="J10802"/>
      <c r="K10802"/>
    </row>
    <row r="10803" spans="1:11" x14ac:dyDescent="0.2">
      <c r="A10803"/>
      <c r="B10803"/>
      <c r="C10803"/>
      <c r="D10803"/>
      <c r="E10803"/>
      <c r="F10803"/>
      <c r="G10803"/>
      <c r="H10803"/>
      <c r="I10803"/>
      <c r="J10803"/>
      <c r="K10803"/>
    </row>
    <row r="10804" spans="1:11" x14ac:dyDescent="0.2">
      <c r="A10804"/>
      <c r="B10804"/>
      <c r="C10804"/>
      <c r="D10804"/>
      <c r="E10804"/>
      <c r="F10804"/>
      <c r="G10804"/>
      <c r="H10804"/>
      <c r="I10804"/>
      <c r="J10804"/>
      <c r="K10804"/>
    </row>
    <row r="10805" spans="1:11" x14ac:dyDescent="0.2">
      <c r="A10805"/>
      <c r="B10805"/>
      <c r="C10805"/>
      <c r="D10805"/>
      <c r="E10805"/>
      <c r="F10805"/>
      <c r="G10805"/>
      <c r="H10805"/>
      <c r="I10805"/>
      <c r="J10805"/>
      <c r="K10805"/>
    </row>
    <row r="10806" spans="1:11" x14ac:dyDescent="0.2">
      <c r="A10806"/>
      <c r="B10806"/>
      <c r="C10806"/>
      <c r="D10806"/>
      <c r="E10806"/>
      <c r="F10806"/>
      <c r="G10806"/>
      <c r="H10806"/>
      <c r="I10806"/>
      <c r="J10806"/>
      <c r="K10806"/>
    </row>
    <row r="10807" spans="1:11" x14ac:dyDescent="0.2">
      <c r="A10807"/>
      <c r="B10807"/>
      <c r="C10807"/>
      <c r="D10807"/>
      <c r="E10807"/>
      <c r="F10807"/>
      <c r="G10807"/>
      <c r="H10807"/>
      <c r="I10807"/>
      <c r="J10807"/>
      <c r="K10807"/>
    </row>
    <row r="10808" spans="1:11" x14ac:dyDescent="0.2">
      <c r="A10808"/>
      <c r="B10808"/>
      <c r="C10808"/>
      <c r="D10808"/>
      <c r="E10808"/>
      <c r="F10808"/>
      <c r="G10808"/>
      <c r="H10808"/>
      <c r="I10808"/>
      <c r="J10808"/>
      <c r="K10808"/>
    </row>
    <row r="10809" spans="1:11" x14ac:dyDescent="0.2">
      <c r="A10809"/>
      <c r="B10809"/>
      <c r="C10809"/>
      <c r="D10809"/>
      <c r="E10809"/>
      <c r="F10809"/>
      <c r="G10809"/>
      <c r="H10809"/>
      <c r="I10809"/>
      <c r="J10809"/>
      <c r="K10809"/>
    </row>
    <row r="10810" spans="1:11" x14ac:dyDescent="0.2">
      <c r="A10810"/>
      <c r="B10810"/>
      <c r="C10810"/>
      <c r="D10810"/>
      <c r="E10810"/>
      <c r="F10810"/>
      <c r="G10810"/>
      <c r="H10810"/>
      <c r="I10810"/>
      <c r="J10810"/>
      <c r="K10810"/>
    </row>
    <row r="10811" spans="1:11" x14ac:dyDescent="0.2">
      <c r="A10811"/>
      <c r="B10811"/>
      <c r="C10811"/>
      <c r="D10811"/>
      <c r="E10811"/>
      <c r="F10811"/>
      <c r="G10811"/>
      <c r="H10811"/>
      <c r="I10811"/>
      <c r="J10811"/>
      <c r="K10811"/>
    </row>
    <row r="10812" spans="1:11" x14ac:dyDescent="0.2">
      <c r="A10812"/>
      <c r="B10812"/>
      <c r="C10812"/>
      <c r="D10812"/>
      <c r="E10812"/>
      <c r="F10812"/>
      <c r="G10812"/>
      <c r="H10812"/>
      <c r="I10812"/>
      <c r="J10812"/>
      <c r="K10812"/>
    </row>
    <row r="10813" spans="1:11" x14ac:dyDescent="0.2">
      <c r="A10813"/>
      <c r="B10813"/>
      <c r="C10813"/>
      <c r="D10813"/>
      <c r="E10813"/>
      <c r="F10813"/>
      <c r="G10813"/>
      <c r="H10813"/>
      <c r="I10813"/>
      <c r="J10813"/>
      <c r="K10813"/>
    </row>
    <row r="10814" spans="1:11" x14ac:dyDescent="0.2">
      <c r="A10814"/>
      <c r="B10814"/>
      <c r="C10814"/>
      <c r="D10814"/>
      <c r="E10814"/>
      <c r="F10814"/>
      <c r="G10814"/>
      <c r="H10814"/>
      <c r="I10814"/>
      <c r="J10814"/>
      <c r="K10814"/>
    </row>
    <row r="10815" spans="1:11" x14ac:dyDescent="0.2">
      <c r="A10815"/>
      <c r="B10815"/>
      <c r="C10815"/>
      <c r="D10815"/>
      <c r="E10815"/>
      <c r="F10815"/>
      <c r="G10815"/>
      <c r="H10815"/>
      <c r="I10815"/>
      <c r="J10815"/>
      <c r="K10815"/>
    </row>
    <row r="10816" spans="1:11" x14ac:dyDescent="0.2">
      <c r="A10816"/>
      <c r="B10816"/>
      <c r="C10816"/>
      <c r="D10816"/>
      <c r="E10816"/>
      <c r="F10816"/>
      <c r="G10816"/>
      <c r="H10816"/>
      <c r="I10816"/>
      <c r="J10816"/>
      <c r="K10816"/>
    </row>
    <row r="10817" spans="1:11" x14ac:dyDescent="0.2">
      <c r="A10817"/>
      <c r="B10817"/>
      <c r="C10817"/>
      <c r="D10817"/>
      <c r="E10817"/>
      <c r="F10817"/>
      <c r="G10817"/>
      <c r="H10817"/>
      <c r="I10817"/>
      <c r="J10817"/>
      <c r="K10817"/>
    </row>
    <row r="10818" spans="1:11" x14ac:dyDescent="0.2">
      <c r="A10818"/>
      <c r="B10818"/>
      <c r="C10818"/>
      <c r="D10818"/>
      <c r="E10818"/>
      <c r="F10818"/>
      <c r="G10818"/>
      <c r="H10818"/>
      <c r="I10818"/>
      <c r="J10818"/>
      <c r="K10818"/>
    </row>
    <row r="10819" spans="1:11" x14ac:dyDescent="0.2">
      <c r="A10819"/>
      <c r="B10819"/>
      <c r="C10819"/>
      <c r="D10819"/>
      <c r="E10819"/>
      <c r="F10819"/>
      <c r="G10819"/>
      <c r="H10819"/>
      <c r="I10819"/>
      <c r="J10819"/>
      <c r="K10819"/>
    </row>
    <row r="10820" spans="1:11" x14ac:dyDescent="0.2">
      <c r="A10820"/>
      <c r="B10820"/>
      <c r="C10820"/>
      <c r="D10820"/>
      <c r="E10820"/>
      <c r="F10820"/>
      <c r="G10820"/>
      <c r="H10820"/>
      <c r="I10820"/>
      <c r="J10820"/>
      <c r="K10820"/>
    </row>
    <row r="10821" spans="1:11" x14ac:dyDescent="0.2">
      <c r="A10821"/>
      <c r="B10821"/>
      <c r="C10821"/>
      <c r="D10821"/>
      <c r="E10821"/>
      <c r="F10821"/>
      <c r="G10821"/>
      <c r="H10821"/>
      <c r="I10821"/>
      <c r="J10821"/>
      <c r="K10821"/>
    </row>
    <row r="10822" spans="1:11" x14ac:dyDescent="0.2">
      <c r="A10822"/>
      <c r="B10822"/>
      <c r="C10822"/>
      <c r="D10822"/>
      <c r="E10822"/>
      <c r="F10822"/>
      <c r="G10822"/>
      <c r="H10822"/>
      <c r="I10822"/>
      <c r="J10822"/>
      <c r="K10822"/>
    </row>
    <row r="10823" spans="1:11" x14ac:dyDescent="0.2">
      <c r="A10823"/>
      <c r="B10823"/>
      <c r="C10823"/>
      <c r="D10823"/>
      <c r="E10823"/>
      <c r="F10823"/>
      <c r="G10823"/>
      <c r="H10823"/>
      <c r="I10823"/>
      <c r="J10823"/>
      <c r="K10823"/>
    </row>
    <row r="10824" spans="1:11" x14ac:dyDescent="0.2">
      <c r="A10824"/>
      <c r="B10824"/>
      <c r="C10824"/>
      <c r="D10824"/>
      <c r="E10824"/>
      <c r="F10824"/>
      <c r="G10824"/>
      <c r="H10824"/>
      <c r="I10824"/>
      <c r="J10824"/>
      <c r="K10824"/>
    </row>
    <row r="10825" spans="1:11" x14ac:dyDescent="0.2">
      <c r="A10825"/>
      <c r="B10825"/>
      <c r="C10825"/>
      <c r="D10825"/>
      <c r="E10825"/>
      <c r="F10825"/>
      <c r="G10825"/>
      <c r="H10825"/>
      <c r="I10825"/>
      <c r="J10825"/>
      <c r="K10825"/>
    </row>
    <row r="10826" spans="1:11" x14ac:dyDescent="0.2">
      <c r="A10826"/>
      <c r="B10826"/>
      <c r="C10826"/>
      <c r="D10826"/>
      <c r="E10826"/>
      <c r="F10826"/>
      <c r="G10826"/>
      <c r="H10826"/>
      <c r="I10826"/>
      <c r="J10826"/>
      <c r="K10826"/>
    </row>
    <row r="10827" spans="1:11" x14ac:dyDescent="0.2">
      <c r="A10827"/>
      <c r="B10827"/>
      <c r="C10827"/>
      <c r="D10827"/>
      <c r="E10827"/>
      <c r="F10827"/>
      <c r="G10827"/>
      <c r="H10827"/>
      <c r="I10827"/>
      <c r="J10827"/>
      <c r="K10827"/>
    </row>
    <row r="10828" spans="1:11" x14ac:dyDescent="0.2">
      <c r="A10828"/>
      <c r="B10828"/>
      <c r="C10828"/>
      <c r="D10828"/>
      <c r="E10828"/>
      <c r="F10828"/>
      <c r="G10828"/>
      <c r="H10828"/>
      <c r="I10828"/>
      <c r="J10828"/>
      <c r="K10828"/>
    </row>
    <row r="10829" spans="1:11" x14ac:dyDescent="0.2">
      <c r="A10829"/>
      <c r="B10829"/>
      <c r="C10829"/>
      <c r="D10829"/>
      <c r="E10829"/>
      <c r="F10829"/>
      <c r="G10829"/>
      <c r="H10829"/>
      <c r="I10829"/>
      <c r="J10829"/>
      <c r="K10829"/>
    </row>
    <row r="10830" spans="1:11" x14ac:dyDescent="0.2">
      <c r="A10830"/>
      <c r="B10830"/>
      <c r="C10830"/>
      <c r="D10830"/>
      <c r="E10830"/>
      <c r="F10830"/>
      <c r="G10830"/>
      <c r="H10830"/>
      <c r="I10830"/>
      <c r="J10830"/>
      <c r="K10830"/>
    </row>
    <row r="10831" spans="1:11" x14ac:dyDescent="0.2">
      <c r="A10831"/>
      <c r="B10831"/>
      <c r="C10831"/>
      <c r="D10831"/>
      <c r="E10831"/>
      <c r="F10831"/>
      <c r="G10831"/>
      <c r="H10831"/>
      <c r="I10831"/>
      <c r="J10831"/>
      <c r="K10831"/>
    </row>
    <row r="10832" spans="1:11" x14ac:dyDescent="0.2">
      <c r="A10832"/>
      <c r="B10832"/>
      <c r="C10832"/>
      <c r="D10832"/>
      <c r="E10832"/>
      <c r="F10832"/>
      <c r="G10832"/>
      <c r="H10832"/>
      <c r="I10832"/>
      <c r="J10832"/>
      <c r="K10832"/>
    </row>
    <row r="10833" spans="1:11" x14ac:dyDescent="0.2">
      <c r="A10833"/>
      <c r="B10833"/>
      <c r="C10833"/>
      <c r="D10833"/>
      <c r="E10833"/>
      <c r="F10833"/>
      <c r="G10833"/>
      <c r="H10833"/>
      <c r="I10833"/>
      <c r="J10833"/>
      <c r="K10833"/>
    </row>
    <row r="10834" spans="1:11" x14ac:dyDescent="0.2">
      <c r="A10834"/>
      <c r="B10834"/>
      <c r="C10834"/>
      <c r="D10834"/>
      <c r="E10834"/>
      <c r="F10834"/>
      <c r="G10834"/>
      <c r="H10834"/>
      <c r="I10834"/>
      <c r="J10834"/>
      <c r="K10834"/>
    </row>
    <row r="10835" spans="1:11" x14ac:dyDescent="0.2">
      <c r="A10835"/>
      <c r="B10835"/>
      <c r="C10835"/>
      <c r="D10835"/>
      <c r="E10835"/>
      <c r="F10835"/>
      <c r="G10835"/>
      <c r="H10835"/>
      <c r="I10835"/>
      <c r="J10835"/>
      <c r="K10835"/>
    </row>
    <row r="10836" spans="1:11" x14ac:dyDescent="0.2">
      <c r="A10836"/>
      <c r="B10836"/>
      <c r="C10836"/>
      <c r="D10836"/>
      <c r="E10836"/>
      <c r="F10836"/>
      <c r="G10836"/>
      <c r="H10836"/>
      <c r="I10836"/>
      <c r="J10836"/>
      <c r="K10836"/>
    </row>
    <row r="10837" spans="1:11" x14ac:dyDescent="0.2">
      <c r="A10837"/>
      <c r="B10837"/>
      <c r="C10837"/>
      <c r="D10837"/>
      <c r="E10837"/>
      <c r="F10837"/>
      <c r="G10837"/>
      <c r="H10837"/>
      <c r="I10837"/>
      <c r="J10837"/>
      <c r="K10837"/>
    </row>
    <row r="10838" spans="1:11" x14ac:dyDescent="0.2">
      <c r="A10838"/>
      <c r="B10838"/>
      <c r="C10838"/>
      <c r="D10838"/>
      <c r="E10838"/>
      <c r="F10838"/>
      <c r="G10838"/>
      <c r="H10838"/>
      <c r="I10838"/>
      <c r="J10838"/>
      <c r="K10838"/>
    </row>
    <row r="10839" spans="1:11" x14ac:dyDescent="0.2">
      <c r="A10839"/>
      <c r="B10839"/>
      <c r="C10839"/>
      <c r="D10839"/>
      <c r="E10839"/>
      <c r="F10839"/>
      <c r="G10839"/>
      <c r="H10839"/>
      <c r="I10839"/>
      <c r="J10839"/>
      <c r="K10839"/>
    </row>
    <row r="10840" spans="1:11" x14ac:dyDescent="0.2">
      <c r="A10840"/>
      <c r="B10840"/>
      <c r="C10840"/>
      <c r="D10840"/>
      <c r="E10840"/>
      <c r="F10840"/>
      <c r="G10840"/>
      <c r="H10840"/>
      <c r="I10840"/>
      <c r="J10840"/>
      <c r="K10840"/>
    </row>
    <row r="10841" spans="1:11" x14ac:dyDescent="0.2">
      <c r="A10841"/>
      <c r="B10841"/>
      <c r="C10841"/>
      <c r="D10841"/>
      <c r="E10841"/>
      <c r="F10841"/>
      <c r="G10841"/>
      <c r="H10841"/>
      <c r="I10841"/>
      <c r="J10841"/>
      <c r="K10841"/>
    </row>
    <row r="10842" spans="1:11" x14ac:dyDescent="0.2">
      <c r="A10842"/>
      <c r="B10842"/>
      <c r="C10842"/>
      <c r="D10842"/>
      <c r="E10842"/>
      <c r="F10842"/>
      <c r="G10842"/>
      <c r="H10842"/>
      <c r="I10842"/>
      <c r="J10842"/>
      <c r="K10842"/>
    </row>
    <row r="10843" spans="1:11" x14ac:dyDescent="0.2">
      <c r="A10843"/>
      <c r="B10843"/>
      <c r="C10843"/>
      <c r="D10843"/>
      <c r="E10843"/>
      <c r="F10843"/>
      <c r="G10843"/>
      <c r="H10843"/>
      <c r="I10843"/>
      <c r="J10843"/>
      <c r="K10843"/>
    </row>
    <row r="10844" spans="1:11" x14ac:dyDescent="0.2">
      <c r="A10844"/>
      <c r="B10844"/>
      <c r="C10844"/>
      <c r="D10844"/>
      <c r="E10844"/>
      <c r="F10844"/>
      <c r="G10844"/>
      <c r="H10844"/>
      <c r="I10844"/>
      <c r="J10844"/>
      <c r="K10844"/>
    </row>
    <row r="10845" spans="1:11" x14ac:dyDescent="0.2">
      <c r="A10845"/>
      <c r="B10845"/>
      <c r="C10845"/>
      <c r="D10845"/>
      <c r="E10845"/>
      <c r="F10845"/>
      <c r="G10845"/>
      <c r="H10845"/>
      <c r="I10845"/>
      <c r="J10845"/>
      <c r="K10845"/>
    </row>
    <row r="10846" spans="1:11" x14ac:dyDescent="0.2">
      <c r="A10846"/>
      <c r="B10846"/>
      <c r="C10846"/>
      <c r="D10846"/>
      <c r="E10846"/>
      <c r="F10846"/>
      <c r="G10846"/>
      <c r="H10846"/>
      <c r="I10846"/>
      <c r="J10846"/>
      <c r="K10846"/>
    </row>
    <row r="10847" spans="1:11" x14ac:dyDescent="0.2">
      <c r="A10847"/>
      <c r="B10847"/>
      <c r="C10847"/>
      <c r="D10847"/>
      <c r="E10847"/>
      <c r="F10847"/>
      <c r="G10847"/>
      <c r="H10847"/>
      <c r="I10847"/>
      <c r="J10847"/>
      <c r="K10847"/>
    </row>
    <row r="10848" spans="1:11" x14ac:dyDescent="0.2">
      <c r="A10848"/>
      <c r="B10848"/>
      <c r="C10848"/>
      <c r="D10848"/>
      <c r="E10848"/>
      <c r="F10848"/>
      <c r="G10848"/>
      <c r="H10848"/>
      <c r="I10848"/>
      <c r="J10848"/>
      <c r="K10848"/>
    </row>
    <row r="10849" spans="1:11" x14ac:dyDescent="0.2">
      <c r="A10849"/>
      <c r="B10849"/>
      <c r="C10849"/>
      <c r="D10849"/>
      <c r="E10849"/>
      <c r="F10849"/>
      <c r="G10849"/>
      <c r="H10849"/>
      <c r="I10849"/>
      <c r="J10849"/>
      <c r="K10849"/>
    </row>
    <row r="10850" spans="1:11" x14ac:dyDescent="0.2">
      <c r="A10850"/>
      <c r="B10850"/>
      <c r="C10850"/>
      <c r="D10850"/>
      <c r="E10850"/>
      <c r="F10850"/>
      <c r="G10850"/>
      <c r="H10850"/>
      <c r="I10850"/>
      <c r="J10850"/>
      <c r="K10850"/>
    </row>
    <row r="10851" spans="1:11" x14ac:dyDescent="0.2">
      <c r="A10851"/>
      <c r="B10851"/>
      <c r="C10851"/>
      <c r="D10851"/>
      <c r="E10851"/>
      <c r="F10851"/>
      <c r="G10851"/>
      <c r="H10851"/>
      <c r="I10851"/>
      <c r="J10851"/>
      <c r="K10851"/>
    </row>
    <row r="10852" spans="1:11" x14ac:dyDescent="0.2">
      <c r="A10852"/>
      <c r="B10852"/>
      <c r="C10852"/>
      <c r="D10852"/>
      <c r="E10852"/>
      <c r="F10852"/>
      <c r="G10852"/>
      <c r="H10852"/>
      <c r="I10852"/>
      <c r="J10852"/>
      <c r="K10852"/>
    </row>
    <row r="10853" spans="1:11" x14ac:dyDescent="0.2">
      <c r="A10853"/>
      <c r="B10853"/>
      <c r="C10853"/>
      <c r="D10853"/>
      <c r="E10853"/>
      <c r="F10853"/>
      <c r="G10853"/>
      <c r="H10853"/>
      <c r="I10853"/>
      <c r="J10853"/>
      <c r="K10853"/>
    </row>
    <row r="10854" spans="1:11" x14ac:dyDescent="0.2">
      <c r="A10854"/>
      <c r="B10854"/>
      <c r="C10854"/>
      <c r="D10854"/>
      <c r="E10854"/>
      <c r="F10854"/>
      <c r="G10854"/>
      <c r="H10854"/>
      <c r="I10854"/>
      <c r="J10854"/>
      <c r="K10854"/>
    </row>
    <row r="10855" spans="1:11" x14ac:dyDescent="0.2">
      <c r="A10855"/>
      <c r="B10855"/>
      <c r="C10855"/>
      <c r="D10855"/>
      <c r="E10855"/>
      <c r="F10855"/>
      <c r="G10855"/>
      <c r="H10855"/>
      <c r="I10855"/>
      <c r="J10855"/>
      <c r="K10855"/>
    </row>
    <row r="10856" spans="1:11" x14ac:dyDescent="0.2">
      <c r="A10856"/>
      <c r="B10856"/>
      <c r="C10856"/>
      <c r="D10856"/>
      <c r="E10856"/>
      <c r="F10856"/>
      <c r="G10856"/>
      <c r="H10856"/>
      <c r="I10856"/>
      <c r="J10856"/>
      <c r="K10856"/>
    </row>
    <row r="10857" spans="1:11" x14ac:dyDescent="0.2">
      <c r="A10857"/>
      <c r="B10857"/>
      <c r="C10857"/>
      <c r="D10857"/>
      <c r="E10857"/>
      <c r="F10857"/>
      <c r="G10857"/>
      <c r="H10857"/>
      <c r="I10857"/>
      <c r="J10857"/>
      <c r="K10857"/>
    </row>
    <row r="10858" spans="1:11" x14ac:dyDescent="0.2">
      <c r="A10858"/>
      <c r="B10858"/>
      <c r="C10858"/>
      <c r="D10858"/>
      <c r="E10858"/>
      <c r="F10858"/>
      <c r="G10858"/>
      <c r="H10858"/>
      <c r="I10858"/>
      <c r="J10858"/>
      <c r="K10858"/>
    </row>
    <row r="10859" spans="1:11" x14ac:dyDescent="0.2">
      <c r="A10859"/>
      <c r="B10859"/>
      <c r="C10859"/>
      <c r="D10859"/>
      <c r="E10859"/>
      <c r="F10859"/>
      <c r="G10859"/>
      <c r="H10859"/>
      <c r="I10859"/>
      <c r="J10859"/>
      <c r="K10859"/>
    </row>
    <row r="10860" spans="1:11" x14ac:dyDescent="0.2">
      <c r="A10860"/>
      <c r="B10860"/>
      <c r="C10860"/>
      <c r="D10860"/>
      <c r="E10860"/>
      <c r="F10860"/>
      <c r="G10860"/>
      <c r="H10860"/>
      <c r="I10860"/>
      <c r="J10860"/>
      <c r="K10860"/>
    </row>
    <row r="10861" spans="1:11" x14ac:dyDescent="0.2">
      <c r="A10861"/>
      <c r="B10861"/>
      <c r="C10861"/>
      <c r="D10861"/>
      <c r="E10861"/>
      <c r="F10861"/>
      <c r="G10861"/>
      <c r="H10861"/>
      <c r="I10861"/>
      <c r="J10861"/>
      <c r="K10861"/>
    </row>
    <row r="10862" spans="1:11" x14ac:dyDescent="0.2">
      <c r="A10862"/>
      <c r="B10862"/>
      <c r="C10862"/>
      <c r="D10862"/>
      <c r="E10862"/>
      <c r="F10862"/>
      <c r="G10862"/>
      <c r="H10862"/>
      <c r="I10862"/>
      <c r="J10862"/>
      <c r="K10862"/>
    </row>
    <row r="10863" spans="1:11" x14ac:dyDescent="0.2">
      <c r="A10863"/>
      <c r="B10863"/>
      <c r="C10863"/>
      <c r="D10863"/>
      <c r="E10863"/>
      <c r="F10863"/>
      <c r="G10863"/>
      <c r="H10863"/>
      <c r="I10863"/>
      <c r="J10863"/>
      <c r="K10863"/>
    </row>
    <row r="10864" spans="1:11" x14ac:dyDescent="0.2">
      <c r="A10864"/>
      <c r="B10864"/>
      <c r="C10864"/>
      <c r="D10864"/>
      <c r="E10864"/>
      <c r="F10864"/>
      <c r="G10864"/>
      <c r="H10864"/>
      <c r="I10864"/>
      <c r="J10864"/>
      <c r="K10864"/>
    </row>
    <row r="10865" spans="1:11" x14ac:dyDescent="0.2">
      <c r="A10865"/>
      <c r="B10865"/>
      <c r="C10865"/>
      <c r="D10865"/>
      <c r="E10865"/>
      <c r="F10865"/>
      <c r="G10865"/>
      <c r="H10865"/>
      <c r="I10865"/>
      <c r="J10865"/>
      <c r="K10865"/>
    </row>
    <row r="10866" spans="1:11" x14ac:dyDescent="0.2">
      <c r="A10866"/>
      <c r="B10866"/>
      <c r="C10866"/>
      <c r="D10866"/>
      <c r="E10866"/>
      <c r="F10866"/>
      <c r="G10866"/>
      <c r="H10866"/>
      <c r="I10866"/>
      <c r="J10866"/>
      <c r="K10866"/>
    </row>
    <row r="10867" spans="1:11" x14ac:dyDescent="0.2">
      <c r="A10867"/>
      <c r="B10867"/>
      <c r="C10867"/>
      <c r="D10867"/>
      <c r="E10867"/>
      <c r="F10867"/>
      <c r="G10867"/>
      <c r="H10867"/>
      <c r="I10867"/>
      <c r="J10867"/>
      <c r="K10867"/>
    </row>
    <row r="10868" spans="1:11" x14ac:dyDescent="0.2">
      <c r="A10868"/>
      <c r="B10868"/>
      <c r="C10868"/>
      <c r="D10868"/>
      <c r="E10868"/>
      <c r="F10868"/>
      <c r="G10868"/>
      <c r="H10868"/>
      <c r="I10868"/>
      <c r="J10868"/>
      <c r="K10868"/>
    </row>
    <row r="10869" spans="1:11" x14ac:dyDescent="0.2">
      <c r="A10869"/>
      <c r="B10869"/>
      <c r="C10869"/>
      <c r="D10869"/>
      <c r="E10869"/>
      <c r="F10869"/>
      <c r="G10869"/>
      <c r="H10869"/>
      <c r="I10869"/>
      <c r="J10869"/>
      <c r="K10869"/>
    </row>
    <row r="10870" spans="1:11" x14ac:dyDescent="0.2">
      <c r="A10870"/>
      <c r="B10870"/>
      <c r="C10870"/>
      <c r="D10870"/>
      <c r="E10870"/>
      <c r="F10870"/>
      <c r="G10870"/>
      <c r="H10870"/>
      <c r="I10870"/>
      <c r="J10870"/>
      <c r="K10870"/>
    </row>
    <row r="10871" spans="1:11" x14ac:dyDescent="0.2">
      <c r="A10871"/>
      <c r="B10871"/>
      <c r="C10871"/>
      <c r="D10871"/>
      <c r="E10871"/>
      <c r="F10871"/>
      <c r="G10871"/>
      <c r="H10871"/>
      <c r="I10871"/>
      <c r="J10871"/>
      <c r="K10871"/>
    </row>
    <row r="10872" spans="1:11" x14ac:dyDescent="0.2">
      <c r="A10872"/>
      <c r="B10872"/>
      <c r="C10872"/>
      <c r="D10872"/>
      <c r="E10872"/>
      <c r="F10872"/>
      <c r="G10872"/>
      <c r="H10872"/>
      <c r="I10872"/>
      <c r="J10872"/>
      <c r="K10872"/>
    </row>
    <row r="10873" spans="1:11" x14ac:dyDescent="0.2">
      <c r="A10873"/>
      <c r="B10873"/>
      <c r="C10873"/>
      <c r="D10873"/>
      <c r="E10873"/>
      <c r="F10873"/>
      <c r="G10873"/>
      <c r="H10873"/>
      <c r="I10873"/>
      <c r="J10873"/>
      <c r="K10873"/>
    </row>
    <row r="10874" spans="1:11" x14ac:dyDescent="0.2">
      <c r="A10874"/>
      <c r="B10874"/>
      <c r="C10874"/>
      <c r="D10874"/>
      <c r="E10874"/>
      <c r="F10874"/>
      <c r="G10874"/>
      <c r="H10874"/>
      <c r="I10874"/>
      <c r="J10874"/>
      <c r="K10874"/>
    </row>
    <row r="10875" spans="1:11" x14ac:dyDescent="0.2">
      <c r="A10875"/>
      <c r="B10875"/>
      <c r="C10875"/>
      <c r="D10875"/>
      <c r="E10875"/>
      <c r="F10875"/>
      <c r="G10875"/>
      <c r="H10875"/>
      <c r="I10875"/>
      <c r="J10875"/>
      <c r="K10875"/>
    </row>
    <row r="10876" spans="1:11" x14ac:dyDescent="0.2">
      <c r="A10876"/>
      <c r="B10876"/>
      <c r="C10876"/>
      <c r="D10876"/>
      <c r="E10876"/>
      <c r="F10876"/>
      <c r="G10876"/>
      <c r="H10876"/>
      <c r="I10876"/>
      <c r="J10876"/>
      <c r="K10876"/>
    </row>
    <row r="10877" spans="1:11" x14ac:dyDescent="0.2">
      <c r="A10877"/>
      <c r="B10877"/>
      <c r="C10877"/>
      <c r="D10877"/>
      <c r="E10877"/>
      <c r="F10877"/>
      <c r="G10877"/>
      <c r="H10877"/>
      <c r="I10877"/>
      <c r="J10877"/>
      <c r="K10877"/>
    </row>
    <row r="10878" spans="1:11" x14ac:dyDescent="0.2">
      <c r="A10878"/>
      <c r="B10878"/>
      <c r="C10878"/>
      <c r="D10878"/>
      <c r="E10878"/>
      <c r="F10878"/>
      <c r="G10878"/>
      <c r="H10878"/>
      <c r="I10878"/>
      <c r="J10878"/>
      <c r="K10878"/>
    </row>
    <row r="10879" spans="1:11" x14ac:dyDescent="0.2">
      <c r="A10879"/>
      <c r="B10879"/>
      <c r="C10879"/>
      <c r="D10879"/>
      <c r="E10879"/>
      <c r="F10879"/>
      <c r="G10879"/>
      <c r="H10879"/>
      <c r="I10879"/>
      <c r="J10879"/>
      <c r="K10879"/>
    </row>
    <row r="10880" spans="1:11" x14ac:dyDescent="0.2">
      <c r="A10880"/>
      <c r="B10880"/>
      <c r="C10880"/>
      <c r="D10880"/>
      <c r="E10880"/>
      <c r="F10880"/>
      <c r="G10880"/>
      <c r="H10880"/>
      <c r="I10880"/>
      <c r="J10880"/>
      <c r="K10880"/>
    </row>
    <row r="10881" spans="1:11" x14ac:dyDescent="0.2">
      <c r="A10881"/>
      <c r="B10881"/>
      <c r="C10881"/>
      <c r="D10881"/>
      <c r="E10881"/>
      <c r="F10881"/>
      <c r="G10881"/>
      <c r="H10881"/>
      <c r="I10881"/>
      <c r="J10881"/>
      <c r="K10881"/>
    </row>
    <row r="10882" spans="1:11" x14ac:dyDescent="0.2">
      <c r="A10882"/>
      <c r="B10882"/>
      <c r="C10882"/>
      <c r="D10882"/>
      <c r="E10882"/>
      <c r="F10882"/>
      <c r="G10882"/>
      <c r="H10882"/>
      <c r="I10882"/>
      <c r="J10882"/>
      <c r="K10882"/>
    </row>
    <row r="10883" spans="1:11" x14ac:dyDescent="0.2">
      <c r="A10883"/>
      <c r="B10883"/>
      <c r="C10883"/>
      <c r="D10883"/>
      <c r="E10883"/>
      <c r="F10883"/>
      <c r="G10883"/>
      <c r="H10883"/>
      <c r="I10883"/>
      <c r="J10883"/>
      <c r="K10883"/>
    </row>
    <row r="10884" spans="1:11" x14ac:dyDescent="0.2">
      <c r="A10884"/>
      <c r="B10884"/>
      <c r="C10884"/>
      <c r="D10884"/>
      <c r="E10884"/>
      <c r="F10884"/>
      <c r="G10884"/>
      <c r="H10884"/>
      <c r="I10884"/>
      <c r="J10884"/>
      <c r="K10884"/>
    </row>
    <row r="10885" spans="1:11" x14ac:dyDescent="0.2">
      <c r="A10885"/>
      <c r="B10885"/>
      <c r="C10885"/>
      <c r="D10885"/>
      <c r="E10885"/>
      <c r="F10885"/>
      <c r="G10885"/>
      <c r="H10885"/>
      <c r="I10885"/>
      <c r="J10885"/>
      <c r="K10885"/>
    </row>
    <row r="10886" spans="1:11" x14ac:dyDescent="0.2">
      <c r="A10886"/>
      <c r="B10886"/>
      <c r="C10886"/>
      <c r="D10886"/>
      <c r="E10886"/>
      <c r="F10886"/>
      <c r="G10886"/>
      <c r="H10886"/>
      <c r="I10886"/>
      <c r="J10886"/>
      <c r="K10886"/>
    </row>
    <row r="10887" spans="1:11" x14ac:dyDescent="0.2">
      <c r="A10887"/>
      <c r="B10887"/>
      <c r="C10887"/>
      <c r="D10887"/>
      <c r="E10887"/>
      <c r="F10887"/>
      <c r="G10887"/>
      <c r="H10887"/>
      <c r="I10887"/>
      <c r="J10887"/>
      <c r="K10887"/>
    </row>
    <row r="10888" spans="1:11" x14ac:dyDescent="0.2">
      <c r="A10888"/>
      <c r="B10888"/>
      <c r="C10888"/>
      <c r="D10888"/>
      <c r="E10888"/>
      <c r="F10888"/>
      <c r="G10888"/>
      <c r="H10888"/>
      <c r="I10888"/>
      <c r="J10888"/>
      <c r="K10888"/>
    </row>
    <row r="10889" spans="1:11" x14ac:dyDescent="0.2">
      <c r="A10889"/>
      <c r="B10889"/>
      <c r="C10889"/>
      <c r="D10889"/>
      <c r="E10889"/>
      <c r="F10889"/>
      <c r="G10889"/>
      <c r="H10889"/>
      <c r="I10889"/>
      <c r="J10889"/>
      <c r="K10889"/>
    </row>
    <row r="10890" spans="1:11" x14ac:dyDescent="0.2">
      <c r="A10890"/>
      <c r="B10890"/>
      <c r="C10890"/>
      <c r="D10890"/>
      <c r="E10890"/>
      <c r="F10890"/>
      <c r="G10890"/>
      <c r="H10890"/>
      <c r="I10890"/>
      <c r="J10890"/>
      <c r="K10890"/>
    </row>
    <row r="10891" spans="1:11" x14ac:dyDescent="0.2">
      <c r="A10891"/>
      <c r="B10891"/>
      <c r="C10891"/>
      <c r="D10891"/>
      <c r="E10891"/>
      <c r="F10891"/>
      <c r="G10891"/>
      <c r="H10891"/>
      <c r="I10891"/>
      <c r="J10891"/>
      <c r="K10891"/>
    </row>
    <row r="10892" spans="1:11" x14ac:dyDescent="0.2">
      <c r="A10892"/>
      <c r="B10892"/>
      <c r="C10892"/>
      <c r="D10892"/>
      <c r="E10892"/>
      <c r="F10892"/>
      <c r="G10892"/>
      <c r="H10892"/>
      <c r="I10892"/>
      <c r="J10892"/>
      <c r="K10892"/>
    </row>
    <row r="10893" spans="1:11" x14ac:dyDescent="0.2">
      <c r="A10893"/>
      <c r="B10893"/>
      <c r="C10893"/>
      <c r="D10893"/>
      <c r="E10893"/>
      <c r="F10893"/>
      <c r="G10893"/>
      <c r="H10893"/>
      <c r="I10893"/>
      <c r="J10893"/>
      <c r="K10893"/>
    </row>
    <row r="10894" spans="1:11" x14ac:dyDescent="0.2">
      <c r="A10894"/>
      <c r="B10894"/>
      <c r="C10894"/>
      <c r="D10894"/>
      <c r="E10894"/>
      <c r="F10894"/>
      <c r="G10894"/>
      <c r="H10894"/>
      <c r="I10894"/>
      <c r="J10894"/>
      <c r="K10894"/>
    </row>
    <row r="10895" spans="1:11" x14ac:dyDescent="0.2">
      <c r="A10895"/>
      <c r="B10895"/>
      <c r="C10895"/>
      <c r="D10895"/>
      <c r="E10895"/>
      <c r="F10895"/>
      <c r="G10895"/>
      <c r="H10895"/>
      <c r="I10895"/>
      <c r="J10895"/>
      <c r="K10895"/>
    </row>
    <row r="10896" spans="1:11" x14ac:dyDescent="0.2">
      <c r="A10896"/>
      <c r="B10896"/>
      <c r="C10896"/>
      <c r="D10896"/>
      <c r="E10896"/>
      <c r="F10896"/>
      <c r="G10896"/>
      <c r="H10896"/>
      <c r="I10896"/>
      <c r="J10896"/>
      <c r="K10896"/>
    </row>
    <row r="10897" spans="1:11" x14ac:dyDescent="0.2">
      <c r="A10897"/>
      <c r="B10897"/>
      <c r="C10897"/>
      <c r="D10897"/>
      <c r="E10897"/>
      <c r="F10897"/>
      <c r="G10897"/>
      <c r="H10897"/>
      <c r="I10897"/>
      <c r="J10897"/>
      <c r="K10897"/>
    </row>
    <row r="10898" spans="1:11" x14ac:dyDescent="0.2">
      <c r="A10898"/>
      <c r="B10898"/>
      <c r="C10898"/>
      <c r="D10898"/>
      <c r="E10898"/>
      <c r="F10898"/>
      <c r="G10898"/>
      <c r="H10898"/>
      <c r="I10898"/>
      <c r="J10898"/>
      <c r="K10898"/>
    </row>
    <row r="10899" spans="1:11" x14ac:dyDescent="0.2">
      <c r="A10899"/>
      <c r="B10899"/>
      <c r="C10899"/>
      <c r="D10899"/>
      <c r="E10899"/>
      <c r="F10899"/>
      <c r="G10899"/>
      <c r="H10899"/>
      <c r="I10899"/>
      <c r="J10899"/>
      <c r="K10899"/>
    </row>
    <row r="10900" spans="1:11" x14ac:dyDescent="0.2">
      <c r="A10900"/>
      <c r="B10900"/>
      <c r="C10900"/>
      <c r="D10900"/>
      <c r="E10900"/>
      <c r="F10900"/>
      <c r="G10900"/>
      <c r="H10900"/>
      <c r="I10900"/>
      <c r="J10900"/>
      <c r="K10900"/>
    </row>
    <row r="10901" spans="1:11" x14ac:dyDescent="0.2">
      <c r="A10901"/>
      <c r="B10901"/>
      <c r="C10901"/>
      <c r="D10901"/>
      <c r="E10901"/>
      <c r="F10901"/>
      <c r="G10901"/>
      <c r="H10901"/>
      <c r="I10901"/>
      <c r="J10901"/>
      <c r="K10901"/>
    </row>
    <row r="10902" spans="1:11" x14ac:dyDescent="0.2">
      <c r="A10902"/>
      <c r="B10902"/>
      <c r="C10902"/>
      <c r="D10902"/>
      <c r="E10902"/>
      <c r="F10902"/>
      <c r="G10902"/>
      <c r="H10902"/>
      <c r="I10902"/>
      <c r="J10902"/>
      <c r="K10902"/>
    </row>
    <row r="10903" spans="1:11" x14ac:dyDescent="0.2">
      <c r="A10903"/>
      <c r="B10903"/>
      <c r="C10903"/>
      <c r="D10903"/>
      <c r="E10903"/>
      <c r="F10903"/>
      <c r="G10903"/>
      <c r="H10903"/>
      <c r="I10903"/>
      <c r="J10903"/>
      <c r="K10903"/>
    </row>
    <row r="10904" spans="1:11" x14ac:dyDescent="0.2">
      <c r="A10904"/>
      <c r="B10904"/>
      <c r="C10904"/>
      <c r="D10904"/>
      <c r="E10904"/>
      <c r="F10904"/>
      <c r="G10904"/>
      <c r="H10904"/>
      <c r="I10904"/>
      <c r="J10904"/>
      <c r="K10904"/>
    </row>
    <row r="10905" spans="1:11" x14ac:dyDescent="0.2">
      <c r="A10905"/>
      <c r="B10905"/>
      <c r="C10905"/>
      <c r="D10905"/>
      <c r="E10905"/>
      <c r="F10905"/>
      <c r="G10905"/>
      <c r="H10905"/>
      <c r="I10905"/>
      <c r="J10905"/>
      <c r="K10905"/>
    </row>
    <row r="10906" spans="1:11" x14ac:dyDescent="0.2">
      <c r="A10906"/>
      <c r="B10906"/>
      <c r="C10906"/>
      <c r="D10906"/>
      <c r="E10906"/>
      <c r="F10906"/>
      <c r="G10906"/>
      <c r="H10906"/>
      <c r="I10906"/>
      <c r="J10906"/>
      <c r="K10906"/>
    </row>
    <row r="10907" spans="1:11" x14ac:dyDescent="0.2">
      <c r="A10907"/>
      <c r="B10907"/>
      <c r="C10907"/>
      <c r="D10907"/>
      <c r="E10907"/>
      <c r="F10907"/>
      <c r="G10907"/>
      <c r="H10907"/>
      <c r="I10907"/>
      <c r="J10907"/>
      <c r="K10907"/>
    </row>
    <row r="10908" spans="1:11" x14ac:dyDescent="0.2">
      <c r="A10908"/>
      <c r="B10908"/>
      <c r="C10908"/>
      <c r="D10908"/>
      <c r="E10908"/>
      <c r="F10908"/>
      <c r="G10908"/>
      <c r="H10908"/>
      <c r="I10908"/>
      <c r="J10908"/>
      <c r="K10908"/>
    </row>
    <row r="10909" spans="1:11" x14ac:dyDescent="0.2">
      <c r="A10909"/>
      <c r="B10909"/>
      <c r="C10909"/>
      <c r="D10909"/>
      <c r="E10909"/>
      <c r="F10909"/>
      <c r="G10909"/>
      <c r="H10909"/>
      <c r="I10909"/>
      <c r="J10909"/>
      <c r="K10909"/>
    </row>
    <row r="10910" spans="1:11" x14ac:dyDescent="0.2">
      <c r="A10910"/>
      <c r="B10910"/>
      <c r="C10910"/>
      <c r="D10910"/>
      <c r="E10910"/>
      <c r="F10910"/>
      <c r="G10910"/>
      <c r="H10910"/>
      <c r="I10910"/>
      <c r="J10910"/>
      <c r="K10910"/>
    </row>
    <row r="10911" spans="1:11" x14ac:dyDescent="0.2">
      <c r="A10911"/>
      <c r="B10911"/>
      <c r="C10911"/>
      <c r="D10911"/>
      <c r="E10911"/>
      <c r="F10911"/>
      <c r="G10911"/>
      <c r="H10911"/>
      <c r="I10911"/>
      <c r="J10911"/>
      <c r="K10911"/>
    </row>
    <row r="10912" spans="1:11" x14ac:dyDescent="0.2">
      <c r="A10912"/>
      <c r="B10912"/>
      <c r="C10912"/>
      <c r="D10912"/>
      <c r="E10912"/>
      <c r="F10912"/>
      <c r="G10912"/>
      <c r="H10912"/>
      <c r="I10912"/>
      <c r="J10912"/>
      <c r="K10912"/>
    </row>
    <row r="10913" spans="1:11" x14ac:dyDescent="0.2">
      <c r="A10913"/>
      <c r="B10913"/>
      <c r="C10913"/>
      <c r="D10913"/>
      <c r="E10913"/>
      <c r="F10913"/>
      <c r="G10913"/>
      <c r="H10913"/>
      <c r="I10913"/>
      <c r="J10913"/>
      <c r="K10913"/>
    </row>
    <row r="10914" spans="1:11" x14ac:dyDescent="0.2">
      <c r="A10914"/>
      <c r="B10914"/>
      <c r="C10914"/>
      <c r="D10914"/>
      <c r="E10914"/>
      <c r="F10914"/>
      <c r="G10914"/>
      <c r="H10914"/>
      <c r="I10914"/>
      <c r="J10914"/>
      <c r="K10914"/>
    </row>
    <row r="10915" spans="1:11" x14ac:dyDescent="0.2">
      <c r="A10915"/>
      <c r="B10915"/>
      <c r="C10915"/>
      <c r="D10915"/>
      <c r="E10915"/>
      <c r="F10915"/>
      <c r="G10915"/>
      <c r="H10915"/>
      <c r="I10915"/>
      <c r="J10915"/>
      <c r="K10915"/>
    </row>
    <row r="10916" spans="1:11" x14ac:dyDescent="0.2">
      <c r="A10916"/>
      <c r="B10916"/>
      <c r="C10916"/>
      <c r="D10916"/>
      <c r="E10916"/>
      <c r="F10916"/>
      <c r="G10916"/>
      <c r="H10916"/>
      <c r="I10916"/>
      <c r="J10916"/>
      <c r="K10916"/>
    </row>
    <row r="10917" spans="1:11" x14ac:dyDescent="0.2">
      <c r="A10917"/>
      <c r="B10917"/>
      <c r="C10917"/>
      <c r="D10917"/>
      <c r="E10917"/>
      <c r="F10917"/>
      <c r="G10917"/>
      <c r="H10917"/>
      <c r="I10917"/>
      <c r="J10917"/>
      <c r="K10917"/>
    </row>
    <row r="10918" spans="1:11" x14ac:dyDescent="0.2">
      <c r="A10918"/>
      <c r="B10918"/>
      <c r="C10918"/>
      <c r="D10918"/>
      <c r="E10918"/>
      <c r="F10918"/>
      <c r="G10918"/>
      <c r="H10918"/>
      <c r="I10918"/>
      <c r="J10918"/>
      <c r="K10918"/>
    </row>
    <row r="10919" spans="1:11" x14ac:dyDescent="0.2">
      <c r="A10919"/>
      <c r="B10919"/>
      <c r="C10919"/>
      <c r="D10919"/>
      <c r="E10919"/>
      <c r="F10919"/>
      <c r="G10919"/>
      <c r="H10919"/>
      <c r="I10919"/>
      <c r="J10919"/>
      <c r="K10919"/>
    </row>
    <row r="10920" spans="1:11" x14ac:dyDescent="0.2">
      <c r="A10920"/>
      <c r="B10920"/>
      <c r="C10920"/>
      <c r="D10920"/>
      <c r="E10920"/>
      <c r="F10920"/>
      <c r="G10920"/>
      <c r="H10920"/>
      <c r="I10920"/>
      <c r="J10920"/>
      <c r="K10920"/>
    </row>
    <row r="10921" spans="1:11" x14ac:dyDescent="0.2">
      <c r="A10921"/>
      <c r="B10921"/>
      <c r="C10921"/>
      <c r="D10921"/>
      <c r="E10921"/>
      <c r="F10921"/>
      <c r="G10921"/>
      <c r="H10921"/>
      <c r="I10921"/>
      <c r="J10921"/>
      <c r="K10921"/>
    </row>
    <row r="10922" spans="1:11" x14ac:dyDescent="0.2">
      <c r="A10922"/>
      <c r="B10922"/>
      <c r="C10922"/>
      <c r="D10922"/>
      <c r="E10922"/>
      <c r="F10922"/>
      <c r="G10922"/>
      <c r="H10922"/>
      <c r="I10922"/>
      <c r="J10922"/>
      <c r="K10922"/>
    </row>
    <row r="10923" spans="1:11" x14ac:dyDescent="0.2">
      <c r="A10923"/>
      <c r="B10923"/>
      <c r="C10923"/>
      <c r="D10923"/>
      <c r="E10923"/>
      <c r="F10923"/>
      <c r="G10923"/>
      <c r="H10923"/>
      <c r="I10923"/>
      <c r="J10923"/>
      <c r="K10923"/>
    </row>
    <row r="10924" spans="1:11" x14ac:dyDescent="0.2">
      <c r="A10924"/>
      <c r="B10924"/>
      <c r="C10924"/>
      <c r="D10924"/>
      <c r="E10924"/>
      <c r="F10924"/>
      <c r="G10924"/>
      <c r="H10924"/>
      <c r="I10924"/>
      <c r="J10924"/>
      <c r="K10924"/>
    </row>
    <row r="10925" spans="1:11" x14ac:dyDescent="0.2">
      <c r="A10925"/>
      <c r="B10925"/>
      <c r="C10925"/>
      <c r="D10925"/>
      <c r="E10925"/>
      <c r="F10925"/>
      <c r="G10925"/>
      <c r="H10925"/>
      <c r="I10925"/>
      <c r="J10925"/>
      <c r="K10925"/>
    </row>
    <row r="10926" spans="1:11" x14ac:dyDescent="0.2">
      <c r="A10926"/>
      <c r="B10926"/>
      <c r="C10926"/>
      <c r="D10926"/>
      <c r="E10926"/>
      <c r="F10926"/>
      <c r="G10926"/>
      <c r="H10926"/>
      <c r="I10926"/>
      <c r="J10926"/>
      <c r="K10926"/>
    </row>
    <row r="10927" spans="1:11" x14ac:dyDescent="0.2">
      <c r="A10927"/>
      <c r="B10927"/>
      <c r="C10927"/>
      <c r="D10927"/>
      <c r="E10927"/>
      <c r="F10927"/>
      <c r="G10927"/>
      <c r="H10927"/>
      <c r="I10927"/>
      <c r="J10927"/>
      <c r="K10927"/>
    </row>
    <row r="10928" spans="1:11" x14ac:dyDescent="0.2">
      <c r="A10928"/>
      <c r="B10928"/>
      <c r="C10928"/>
      <c r="D10928"/>
      <c r="E10928"/>
      <c r="F10928"/>
      <c r="G10928"/>
      <c r="H10928"/>
      <c r="I10928"/>
      <c r="J10928"/>
      <c r="K10928"/>
    </row>
    <row r="10929" spans="1:11" x14ac:dyDescent="0.2">
      <c r="A10929"/>
      <c r="B10929"/>
      <c r="C10929"/>
      <c r="D10929"/>
      <c r="E10929"/>
      <c r="F10929"/>
      <c r="G10929"/>
      <c r="H10929"/>
      <c r="I10929"/>
      <c r="J10929"/>
      <c r="K10929"/>
    </row>
    <row r="10930" spans="1:11" x14ac:dyDescent="0.2">
      <c r="A10930"/>
      <c r="B10930"/>
      <c r="C10930"/>
      <c r="D10930"/>
      <c r="E10930"/>
      <c r="F10930"/>
      <c r="G10930"/>
      <c r="H10930"/>
      <c r="I10930"/>
      <c r="J10930"/>
      <c r="K10930"/>
    </row>
    <row r="10931" spans="1:11" x14ac:dyDescent="0.2">
      <c r="A10931"/>
      <c r="B10931"/>
      <c r="C10931"/>
      <c r="D10931"/>
      <c r="E10931"/>
      <c r="F10931"/>
      <c r="G10931"/>
      <c r="H10931"/>
      <c r="I10931"/>
      <c r="J10931"/>
      <c r="K10931"/>
    </row>
    <row r="10932" spans="1:11" x14ac:dyDescent="0.2">
      <c r="A10932"/>
      <c r="B10932"/>
      <c r="C10932"/>
      <c r="D10932"/>
      <c r="E10932"/>
      <c r="F10932"/>
      <c r="G10932"/>
      <c r="H10932"/>
      <c r="I10932"/>
      <c r="J10932"/>
      <c r="K10932"/>
    </row>
    <row r="10933" spans="1:11" x14ac:dyDescent="0.2">
      <c r="A10933"/>
      <c r="B10933"/>
      <c r="C10933"/>
      <c r="D10933"/>
      <c r="E10933"/>
      <c r="F10933"/>
      <c r="G10933"/>
      <c r="H10933"/>
      <c r="I10933"/>
      <c r="J10933"/>
      <c r="K10933"/>
    </row>
    <row r="10934" spans="1:11" x14ac:dyDescent="0.2">
      <c r="A10934"/>
      <c r="B10934"/>
      <c r="C10934"/>
      <c r="D10934"/>
      <c r="E10934"/>
      <c r="F10934"/>
      <c r="G10934"/>
      <c r="H10934"/>
      <c r="I10934"/>
      <c r="J10934"/>
      <c r="K10934"/>
    </row>
    <row r="10935" spans="1:11" x14ac:dyDescent="0.2">
      <c r="A10935"/>
      <c r="B10935"/>
      <c r="C10935"/>
      <c r="D10935"/>
      <c r="E10935"/>
      <c r="F10935"/>
      <c r="G10935"/>
      <c r="H10935"/>
      <c r="I10935"/>
      <c r="J10935"/>
      <c r="K10935"/>
    </row>
    <row r="10936" spans="1:11" x14ac:dyDescent="0.2">
      <c r="A10936"/>
      <c r="B10936"/>
      <c r="C10936"/>
      <c r="D10936"/>
      <c r="E10936"/>
      <c r="F10936"/>
      <c r="G10936"/>
      <c r="H10936"/>
      <c r="I10936"/>
      <c r="J10936"/>
      <c r="K10936"/>
    </row>
    <row r="10937" spans="1:11" x14ac:dyDescent="0.2">
      <c r="A10937"/>
      <c r="B10937"/>
      <c r="C10937"/>
      <c r="D10937"/>
      <c r="E10937"/>
      <c r="F10937"/>
      <c r="G10937"/>
      <c r="H10937"/>
      <c r="I10937"/>
      <c r="J10937"/>
      <c r="K10937"/>
    </row>
    <row r="10938" spans="1:11" x14ac:dyDescent="0.2">
      <c r="A10938"/>
      <c r="B10938"/>
      <c r="C10938"/>
      <c r="D10938"/>
      <c r="E10938"/>
      <c r="F10938"/>
      <c r="G10938"/>
      <c r="H10938"/>
      <c r="I10938"/>
      <c r="J10938"/>
      <c r="K10938"/>
    </row>
    <row r="10939" spans="1:11" x14ac:dyDescent="0.2">
      <c r="A10939"/>
      <c r="B10939"/>
      <c r="C10939"/>
      <c r="D10939"/>
      <c r="E10939"/>
      <c r="F10939"/>
      <c r="G10939"/>
      <c r="H10939"/>
      <c r="I10939"/>
      <c r="J10939"/>
      <c r="K10939"/>
    </row>
    <row r="10940" spans="1:11" x14ac:dyDescent="0.2">
      <c r="A10940"/>
      <c r="B10940"/>
      <c r="C10940"/>
      <c r="D10940"/>
      <c r="E10940"/>
      <c r="F10940"/>
      <c r="G10940"/>
      <c r="H10940"/>
      <c r="I10940"/>
      <c r="J10940"/>
      <c r="K10940"/>
    </row>
    <row r="10941" spans="1:11" x14ac:dyDescent="0.2">
      <c r="A10941"/>
      <c r="B10941"/>
      <c r="C10941"/>
      <c r="D10941"/>
      <c r="E10941"/>
      <c r="F10941"/>
      <c r="G10941"/>
      <c r="H10941"/>
      <c r="I10941"/>
      <c r="J10941"/>
      <c r="K10941"/>
    </row>
    <row r="10942" spans="1:11" x14ac:dyDescent="0.2">
      <c r="A10942"/>
      <c r="B10942"/>
      <c r="C10942"/>
      <c r="D10942"/>
      <c r="E10942"/>
      <c r="F10942"/>
      <c r="G10942"/>
      <c r="H10942"/>
      <c r="I10942"/>
      <c r="J10942"/>
      <c r="K10942"/>
    </row>
    <row r="10943" spans="1:11" x14ac:dyDescent="0.2">
      <c r="A10943"/>
      <c r="B10943"/>
      <c r="C10943"/>
      <c r="D10943"/>
      <c r="E10943"/>
      <c r="F10943"/>
      <c r="G10943"/>
      <c r="H10943"/>
      <c r="I10943"/>
      <c r="J10943"/>
      <c r="K10943"/>
    </row>
    <row r="10944" spans="1:11" x14ac:dyDescent="0.2">
      <c r="A10944"/>
      <c r="B10944"/>
      <c r="C10944"/>
      <c r="D10944"/>
      <c r="E10944"/>
      <c r="F10944"/>
      <c r="G10944"/>
      <c r="H10944"/>
      <c r="I10944"/>
      <c r="J10944"/>
      <c r="K10944"/>
    </row>
    <row r="10945" spans="1:11" x14ac:dyDescent="0.2">
      <c r="A10945"/>
      <c r="B10945"/>
      <c r="C10945"/>
      <c r="D10945"/>
      <c r="E10945"/>
      <c r="F10945"/>
      <c r="G10945"/>
      <c r="H10945"/>
      <c r="I10945"/>
      <c r="J10945"/>
      <c r="K10945"/>
    </row>
    <row r="10946" spans="1:11" x14ac:dyDescent="0.2">
      <c r="A10946"/>
      <c r="B10946"/>
      <c r="C10946"/>
      <c r="D10946"/>
      <c r="E10946"/>
      <c r="F10946"/>
      <c r="G10946"/>
      <c r="H10946"/>
      <c r="I10946"/>
      <c r="J10946"/>
      <c r="K10946"/>
    </row>
    <row r="10947" spans="1:11" x14ac:dyDescent="0.2">
      <c r="A10947"/>
      <c r="B10947"/>
      <c r="C10947"/>
      <c r="D10947"/>
      <c r="E10947"/>
      <c r="F10947"/>
      <c r="G10947"/>
      <c r="H10947"/>
      <c r="I10947"/>
      <c r="J10947"/>
      <c r="K10947"/>
    </row>
    <row r="10948" spans="1:11" x14ac:dyDescent="0.2">
      <c r="A10948"/>
      <c r="B10948"/>
      <c r="C10948"/>
      <c r="D10948"/>
      <c r="E10948"/>
      <c r="F10948"/>
      <c r="G10948"/>
      <c r="H10948"/>
      <c r="I10948"/>
      <c r="J10948"/>
      <c r="K10948"/>
    </row>
    <row r="10949" spans="1:11" x14ac:dyDescent="0.2">
      <c r="A10949"/>
      <c r="B10949"/>
      <c r="C10949"/>
      <c r="D10949"/>
      <c r="E10949"/>
      <c r="F10949"/>
      <c r="G10949"/>
      <c r="H10949"/>
      <c r="I10949"/>
      <c r="J10949"/>
      <c r="K10949"/>
    </row>
    <row r="10950" spans="1:11" x14ac:dyDescent="0.2">
      <c r="A10950"/>
      <c r="B10950"/>
      <c r="C10950"/>
      <c r="D10950"/>
      <c r="E10950"/>
      <c r="F10950"/>
      <c r="G10950"/>
      <c r="H10950"/>
      <c r="I10950"/>
      <c r="J10950"/>
      <c r="K10950"/>
    </row>
    <row r="10951" spans="1:11" x14ac:dyDescent="0.2">
      <c r="A10951"/>
      <c r="B10951"/>
      <c r="C10951"/>
      <c r="D10951"/>
      <c r="E10951"/>
      <c r="F10951"/>
      <c r="G10951"/>
      <c r="H10951"/>
      <c r="I10951"/>
      <c r="J10951"/>
      <c r="K10951"/>
    </row>
    <row r="10952" spans="1:11" x14ac:dyDescent="0.2">
      <c r="A10952"/>
      <c r="B10952"/>
      <c r="C10952"/>
      <c r="D10952"/>
      <c r="E10952"/>
      <c r="F10952"/>
      <c r="G10952"/>
      <c r="H10952"/>
      <c r="I10952"/>
      <c r="J10952"/>
      <c r="K10952"/>
    </row>
    <row r="10953" spans="1:11" x14ac:dyDescent="0.2">
      <c r="A10953"/>
      <c r="B10953"/>
      <c r="C10953"/>
      <c r="D10953"/>
      <c r="E10953"/>
      <c r="F10953"/>
      <c r="G10953"/>
      <c r="H10953"/>
      <c r="I10953"/>
      <c r="J10953"/>
      <c r="K10953"/>
    </row>
    <row r="10954" spans="1:11" x14ac:dyDescent="0.2">
      <c r="A10954"/>
      <c r="B10954"/>
      <c r="C10954"/>
      <c r="D10954"/>
      <c r="E10954"/>
      <c r="F10954"/>
      <c r="G10954"/>
      <c r="H10954"/>
      <c r="I10954"/>
      <c r="J10954"/>
      <c r="K10954"/>
    </row>
    <row r="10955" spans="1:11" x14ac:dyDescent="0.2">
      <c r="A10955"/>
      <c r="B10955"/>
      <c r="C10955"/>
      <c r="D10955"/>
      <c r="E10955"/>
      <c r="F10955"/>
      <c r="G10955"/>
      <c r="H10955"/>
      <c r="I10955"/>
      <c r="J10955"/>
      <c r="K10955"/>
    </row>
    <row r="10956" spans="1:11" x14ac:dyDescent="0.2">
      <c r="A10956"/>
      <c r="B10956"/>
      <c r="C10956"/>
      <c r="D10956"/>
      <c r="E10956"/>
      <c r="F10956"/>
      <c r="G10956"/>
      <c r="H10956"/>
      <c r="I10956"/>
      <c r="J10956"/>
      <c r="K10956"/>
    </row>
    <row r="10957" spans="1:11" x14ac:dyDescent="0.2">
      <c r="A10957"/>
      <c r="B10957"/>
      <c r="C10957"/>
      <c r="D10957"/>
      <c r="E10957"/>
      <c r="F10957"/>
      <c r="G10957"/>
      <c r="H10957"/>
      <c r="I10957"/>
      <c r="J10957"/>
      <c r="K10957"/>
    </row>
    <row r="10958" spans="1:11" x14ac:dyDescent="0.2">
      <c r="A10958"/>
      <c r="B10958"/>
      <c r="C10958"/>
      <c r="D10958"/>
      <c r="E10958"/>
      <c r="F10958"/>
      <c r="G10958"/>
      <c r="H10958"/>
      <c r="I10958"/>
      <c r="J10958"/>
      <c r="K10958"/>
    </row>
    <row r="10959" spans="1:11" x14ac:dyDescent="0.2">
      <c r="A10959"/>
      <c r="B10959"/>
      <c r="C10959"/>
      <c r="D10959"/>
      <c r="E10959"/>
      <c r="F10959"/>
      <c r="G10959"/>
      <c r="H10959"/>
      <c r="I10959"/>
      <c r="J10959"/>
      <c r="K10959"/>
    </row>
    <row r="10960" spans="1:11" x14ac:dyDescent="0.2">
      <c r="A10960"/>
      <c r="B10960"/>
      <c r="C10960"/>
      <c r="D10960"/>
      <c r="E10960"/>
      <c r="F10960"/>
      <c r="G10960"/>
      <c r="H10960"/>
      <c r="I10960"/>
      <c r="J10960"/>
      <c r="K10960"/>
    </row>
    <row r="10961" spans="1:11" x14ac:dyDescent="0.2">
      <c r="A10961"/>
      <c r="B10961"/>
      <c r="C10961"/>
      <c r="D10961"/>
      <c r="E10961"/>
      <c r="F10961"/>
      <c r="G10961"/>
      <c r="H10961"/>
      <c r="I10961"/>
      <c r="J10961"/>
      <c r="K10961"/>
    </row>
    <row r="10962" spans="1:11" x14ac:dyDescent="0.2">
      <c r="A10962"/>
      <c r="B10962"/>
      <c r="C10962"/>
      <c r="D10962"/>
      <c r="E10962"/>
      <c r="F10962"/>
      <c r="G10962"/>
      <c r="H10962"/>
      <c r="I10962"/>
      <c r="J10962"/>
      <c r="K10962"/>
    </row>
    <row r="10963" spans="1:11" x14ac:dyDescent="0.2">
      <c r="A10963"/>
      <c r="B10963"/>
      <c r="C10963"/>
      <c r="D10963"/>
      <c r="E10963"/>
      <c r="F10963"/>
      <c r="G10963"/>
      <c r="H10963"/>
      <c r="I10963"/>
      <c r="J10963"/>
      <c r="K10963"/>
    </row>
    <row r="10964" spans="1:11" x14ac:dyDescent="0.2">
      <c r="A10964"/>
      <c r="B10964"/>
      <c r="C10964"/>
      <c r="D10964"/>
      <c r="E10964"/>
      <c r="F10964"/>
      <c r="G10964"/>
      <c r="H10964"/>
      <c r="I10964"/>
      <c r="J10964"/>
      <c r="K10964"/>
    </row>
    <row r="10965" spans="1:11" x14ac:dyDescent="0.2">
      <c r="A10965"/>
      <c r="B10965"/>
      <c r="C10965"/>
      <c r="D10965"/>
      <c r="E10965"/>
      <c r="F10965"/>
      <c r="G10965"/>
      <c r="H10965"/>
      <c r="I10965"/>
      <c r="J10965"/>
      <c r="K10965"/>
    </row>
    <row r="10966" spans="1:11" x14ac:dyDescent="0.2">
      <c r="A10966"/>
      <c r="B10966"/>
      <c r="C10966"/>
      <c r="D10966"/>
      <c r="E10966"/>
      <c r="F10966"/>
      <c r="G10966"/>
      <c r="H10966"/>
      <c r="I10966"/>
      <c r="J10966"/>
      <c r="K10966"/>
    </row>
    <row r="10967" spans="1:11" x14ac:dyDescent="0.2">
      <c r="A10967"/>
      <c r="B10967"/>
      <c r="C10967"/>
      <c r="D10967"/>
      <c r="E10967"/>
      <c r="F10967"/>
      <c r="G10967"/>
      <c r="H10967"/>
      <c r="I10967"/>
      <c r="J10967"/>
      <c r="K10967"/>
    </row>
    <row r="10968" spans="1:11" x14ac:dyDescent="0.2">
      <c r="A10968"/>
      <c r="B10968"/>
      <c r="C10968"/>
      <c r="D10968"/>
      <c r="E10968"/>
      <c r="F10968"/>
      <c r="G10968"/>
      <c r="H10968"/>
      <c r="I10968"/>
      <c r="J10968"/>
      <c r="K10968"/>
    </row>
    <row r="10969" spans="1:11" x14ac:dyDescent="0.2">
      <c r="A10969"/>
      <c r="B10969"/>
      <c r="C10969"/>
      <c r="D10969"/>
      <c r="E10969"/>
      <c r="F10969"/>
      <c r="G10969"/>
      <c r="H10969"/>
      <c r="I10969"/>
      <c r="J10969"/>
      <c r="K10969"/>
    </row>
    <row r="10970" spans="1:11" x14ac:dyDescent="0.2">
      <c r="A10970"/>
      <c r="B10970"/>
      <c r="C10970"/>
      <c r="D10970"/>
      <c r="E10970"/>
      <c r="F10970"/>
      <c r="G10970"/>
      <c r="H10970"/>
      <c r="I10970"/>
      <c r="J10970"/>
      <c r="K10970"/>
    </row>
    <row r="10971" spans="1:11" x14ac:dyDescent="0.2">
      <c r="A10971"/>
      <c r="B10971"/>
      <c r="C10971"/>
      <c r="D10971"/>
      <c r="E10971"/>
      <c r="F10971"/>
      <c r="G10971"/>
      <c r="H10971"/>
      <c r="I10971"/>
      <c r="J10971"/>
      <c r="K10971"/>
    </row>
    <row r="10972" spans="1:11" x14ac:dyDescent="0.2">
      <c r="A10972"/>
      <c r="B10972"/>
      <c r="C10972"/>
      <c r="D10972"/>
      <c r="E10972"/>
      <c r="F10972"/>
      <c r="G10972"/>
      <c r="H10972"/>
      <c r="I10972"/>
      <c r="J10972"/>
      <c r="K10972"/>
    </row>
    <row r="10973" spans="1:11" x14ac:dyDescent="0.2">
      <c r="A10973"/>
      <c r="B10973"/>
      <c r="C10973"/>
      <c r="D10973"/>
      <c r="E10973"/>
      <c r="F10973"/>
      <c r="G10973"/>
      <c r="H10973"/>
      <c r="I10973"/>
      <c r="J10973"/>
      <c r="K10973"/>
    </row>
    <row r="10974" spans="1:11" x14ac:dyDescent="0.2">
      <c r="A10974"/>
      <c r="B10974"/>
      <c r="C10974"/>
      <c r="D10974"/>
      <c r="E10974"/>
      <c r="F10974"/>
      <c r="G10974"/>
      <c r="H10974"/>
      <c r="I10974"/>
      <c r="J10974"/>
      <c r="K10974"/>
    </row>
    <row r="10975" spans="1:11" x14ac:dyDescent="0.2">
      <c r="A10975"/>
      <c r="B10975"/>
      <c r="C10975"/>
      <c r="D10975"/>
      <c r="E10975"/>
      <c r="F10975"/>
      <c r="G10975"/>
      <c r="H10975"/>
      <c r="I10975"/>
      <c r="J10975"/>
      <c r="K10975"/>
    </row>
    <row r="10976" spans="1:11" x14ac:dyDescent="0.2">
      <c r="A10976"/>
      <c r="B10976"/>
      <c r="C10976"/>
      <c r="D10976"/>
      <c r="E10976"/>
      <c r="F10976"/>
      <c r="G10976"/>
      <c r="H10976"/>
      <c r="I10976"/>
      <c r="J10976"/>
      <c r="K10976"/>
    </row>
    <row r="10977" spans="1:11" x14ac:dyDescent="0.2">
      <c r="A10977"/>
      <c r="B10977"/>
      <c r="C10977"/>
      <c r="D10977"/>
      <c r="E10977"/>
      <c r="F10977"/>
      <c r="G10977"/>
      <c r="H10977"/>
      <c r="I10977"/>
      <c r="J10977"/>
      <c r="K10977"/>
    </row>
    <row r="10978" spans="1:11" x14ac:dyDescent="0.2">
      <c r="A10978"/>
      <c r="B10978"/>
      <c r="C10978"/>
      <c r="D10978"/>
      <c r="E10978"/>
      <c r="F10978"/>
      <c r="G10978"/>
      <c r="H10978"/>
      <c r="I10978"/>
      <c r="J10978"/>
      <c r="K10978"/>
    </row>
    <row r="10979" spans="1:11" x14ac:dyDescent="0.2">
      <c r="A10979"/>
      <c r="B10979"/>
      <c r="C10979"/>
      <c r="D10979"/>
      <c r="E10979"/>
      <c r="F10979"/>
      <c r="G10979"/>
      <c r="H10979"/>
      <c r="I10979"/>
      <c r="J10979"/>
      <c r="K10979"/>
    </row>
    <row r="10980" spans="1:11" x14ac:dyDescent="0.2">
      <c r="A10980"/>
      <c r="B10980"/>
      <c r="C10980"/>
      <c r="D10980"/>
      <c r="E10980"/>
      <c r="F10980"/>
      <c r="G10980"/>
      <c r="H10980"/>
      <c r="I10980"/>
      <c r="J10980"/>
      <c r="K10980"/>
    </row>
    <row r="10981" spans="1:11" x14ac:dyDescent="0.2">
      <c r="A10981"/>
      <c r="B10981"/>
      <c r="C10981"/>
      <c r="D10981"/>
      <c r="E10981"/>
      <c r="F10981"/>
      <c r="G10981"/>
      <c r="H10981"/>
      <c r="I10981"/>
      <c r="J10981"/>
      <c r="K10981"/>
    </row>
    <row r="10982" spans="1:11" x14ac:dyDescent="0.2">
      <c r="A10982"/>
      <c r="B10982"/>
      <c r="C10982"/>
      <c r="D10982"/>
      <c r="E10982"/>
      <c r="F10982"/>
      <c r="G10982"/>
      <c r="H10982"/>
      <c r="I10982"/>
      <c r="J10982"/>
      <c r="K10982"/>
    </row>
    <row r="10983" spans="1:11" x14ac:dyDescent="0.2">
      <c r="A10983"/>
      <c r="B10983"/>
      <c r="C10983"/>
      <c r="D10983"/>
      <c r="E10983"/>
      <c r="F10983"/>
      <c r="G10983"/>
      <c r="H10983"/>
      <c r="I10983"/>
      <c r="J10983"/>
      <c r="K10983"/>
    </row>
    <row r="10984" spans="1:11" x14ac:dyDescent="0.2">
      <c r="A10984"/>
      <c r="B10984"/>
      <c r="C10984"/>
      <c r="D10984"/>
      <c r="E10984"/>
      <c r="F10984"/>
      <c r="G10984"/>
      <c r="H10984"/>
      <c r="I10984"/>
      <c r="J10984"/>
      <c r="K10984"/>
    </row>
    <row r="10985" spans="1:11" x14ac:dyDescent="0.2">
      <c r="A10985"/>
      <c r="B10985"/>
      <c r="C10985"/>
      <c r="D10985"/>
      <c r="E10985"/>
      <c r="F10985"/>
      <c r="G10985"/>
      <c r="H10985"/>
      <c r="I10985"/>
      <c r="J10985"/>
      <c r="K10985"/>
    </row>
    <row r="10986" spans="1:11" x14ac:dyDescent="0.2">
      <c r="A10986"/>
      <c r="B10986"/>
      <c r="C10986"/>
      <c r="D10986"/>
      <c r="E10986"/>
      <c r="F10986"/>
      <c r="G10986"/>
      <c r="H10986"/>
      <c r="I10986"/>
      <c r="J10986"/>
      <c r="K10986"/>
    </row>
    <row r="10987" spans="1:11" x14ac:dyDescent="0.2">
      <c r="A10987"/>
      <c r="B10987"/>
      <c r="C10987"/>
      <c r="D10987"/>
      <c r="E10987"/>
      <c r="F10987"/>
      <c r="G10987"/>
      <c r="H10987"/>
      <c r="I10987"/>
      <c r="J10987"/>
      <c r="K10987"/>
    </row>
    <row r="10988" spans="1:11" x14ac:dyDescent="0.2">
      <c r="A10988"/>
      <c r="B10988"/>
      <c r="C10988"/>
      <c r="D10988"/>
      <c r="E10988"/>
      <c r="F10988"/>
      <c r="G10988"/>
      <c r="H10988"/>
      <c r="I10988"/>
      <c r="J10988"/>
      <c r="K10988"/>
    </row>
    <row r="10989" spans="1:11" x14ac:dyDescent="0.2">
      <c r="A10989"/>
      <c r="B10989"/>
      <c r="C10989"/>
      <c r="D10989"/>
      <c r="E10989"/>
      <c r="F10989"/>
      <c r="G10989"/>
      <c r="H10989"/>
      <c r="I10989"/>
      <c r="J10989"/>
      <c r="K10989"/>
    </row>
    <row r="10990" spans="1:11" x14ac:dyDescent="0.2">
      <c r="A10990"/>
      <c r="B10990"/>
      <c r="C10990"/>
      <c r="D10990"/>
      <c r="E10990"/>
      <c r="F10990"/>
      <c r="G10990"/>
      <c r="H10990"/>
      <c r="I10990"/>
      <c r="J10990"/>
      <c r="K10990"/>
    </row>
    <row r="10991" spans="1:11" x14ac:dyDescent="0.2">
      <c r="A10991"/>
      <c r="B10991"/>
      <c r="C10991"/>
      <c r="D10991"/>
      <c r="E10991"/>
      <c r="F10991"/>
      <c r="G10991"/>
      <c r="H10991"/>
      <c r="I10991"/>
      <c r="J10991"/>
      <c r="K10991"/>
    </row>
    <row r="10992" spans="1:11" x14ac:dyDescent="0.2">
      <c r="A10992"/>
      <c r="B10992"/>
      <c r="C10992"/>
      <c r="D10992"/>
      <c r="E10992"/>
      <c r="F10992"/>
      <c r="G10992"/>
      <c r="H10992"/>
      <c r="I10992"/>
      <c r="J10992"/>
      <c r="K10992"/>
    </row>
    <row r="10993" spans="1:11" x14ac:dyDescent="0.2">
      <c r="A10993"/>
      <c r="B10993"/>
      <c r="C10993"/>
      <c r="D10993"/>
      <c r="E10993"/>
      <c r="F10993"/>
      <c r="G10993"/>
      <c r="H10993"/>
      <c r="I10993"/>
      <c r="J10993"/>
      <c r="K10993"/>
    </row>
    <row r="10994" spans="1:11" x14ac:dyDescent="0.2">
      <c r="A10994"/>
      <c r="B10994"/>
      <c r="C10994"/>
      <c r="D10994"/>
      <c r="E10994"/>
      <c r="F10994"/>
      <c r="G10994"/>
      <c r="H10994"/>
      <c r="I10994"/>
      <c r="J10994"/>
      <c r="K10994"/>
    </row>
    <row r="10995" spans="1:11" x14ac:dyDescent="0.2">
      <c r="A10995"/>
      <c r="B10995"/>
      <c r="C10995"/>
      <c r="D10995"/>
      <c r="E10995"/>
      <c r="F10995"/>
      <c r="G10995"/>
      <c r="H10995"/>
      <c r="I10995"/>
      <c r="J10995"/>
      <c r="K10995"/>
    </row>
    <row r="10996" spans="1:11" x14ac:dyDescent="0.2">
      <c r="A10996"/>
      <c r="B10996"/>
      <c r="C10996"/>
      <c r="D10996"/>
      <c r="E10996"/>
      <c r="F10996"/>
      <c r="G10996"/>
      <c r="H10996"/>
      <c r="I10996"/>
      <c r="J10996"/>
      <c r="K10996"/>
    </row>
    <row r="10997" spans="1:11" x14ac:dyDescent="0.2">
      <c r="A10997"/>
      <c r="B10997"/>
      <c r="C10997"/>
      <c r="D10997"/>
      <c r="E10997"/>
      <c r="F10997"/>
      <c r="G10997"/>
      <c r="H10997"/>
      <c r="I10997"/>
      <c r="J10997"/>
      <c r="K10997"/>
    </row>
    <row r="10998" spans="1:11" x14ac:dyDescent="0.2">
      <c r="A10998"/>
      <c r="B10998"/>
      <c r="C10998"/>
      <c r="D10998"/>
      <c r="E10998"/>
      <c r="F10998"/>
      <c r="G10998"/>
      <c r="H10998"/>
      <c r="I10998"/>
      <c r="J10998"/>
      <c r="K10998"/>
    </row>
    <row r="10999" spans="1:11" x14ac:dyDescent="0.2">
      <c r="A10999"/>
      <c r="B10999"/>
      <c r="C10999"/>
      <c r="D10999"/>
      <c r="E10999"/>
      <c r="F10999"/>
      <c r="G10999"/>
      <c r="H10999"/>
      <c r="I10999"/>
      <c r="J10999"/>
      <c r="K10999"/>
    </row>
    <row r="11000" spans="1:11" x14ac:dyDescent="0.2">
      <c r="A11000"/>
      <c r="B11000"/>
      <c r="C11000"/>
      <c r="D11000"/>
      <c r="E11000"/>
      <c r="F11000"/>
      <c r="G11000"/>
      <c r="H11000"/>
      <c r="I11000"/>
      <c r="J11000"/>
      <c r="K11000"/>
    </row>
    <row r="11001" spans="1:11" x14ac:dyDescent="0.2">
      <c r="A11001"/>
      <c r="B11001"/>
      <c r="C11001"/>
      <c r="D11001"/>
      <c r="E11001"/>
      <c r="F11001"/>
      <c r="G11001"/>
      <c r="H11001"/>
      <c r="I11001"/>
      <c r="J11001"/>
      <c r="K11001"/>
    </row>
    <row r="11002" spans="1:11" x14ac:dyDescent="0.2">
      <c r="A11002"/>
      <c r="B11002"/>
      <c r="C11002"/>
      <c r="D11002"/>
      <c r="E11002"/>
      <c r="F11002"/>
      <c r="G11002"/>
      <c r="H11002"/>
      <c r="I11002"/>
      <c r="J11002"/>
      <c r="K11002"/>
    </row>
    <row r="11003" spans="1:11" x14ac:dyDescent="0.2">
      <c r="A11003"/>
      <c r="B11003"/>
      <c r="C11003"/>
      <c r="D11003"/>
      <c r="E11003"/>
      <c r="F11003"/>
      <c r="G11003"/>
      <c r="H11003"/>
      <c r="I11003"/>
      <c r="J11003"/>
      <c r="K11003"/>
    </row>
    <row r="11004" spans="1:11" x14ac:dyDescent="0.2">
      <c r="A11004"/>
      <c r="B11004"/>
      <c r="C11004"/>
      <c r="D11004"/>
      <c r="E11004"/>
      <c r="F11004"/>
      <c r="G11004"/>
      <c r="H11004"/>
      <c r="I11004"/>
      <c r="J11004"/>
      <c r="K11004"/>
    </row>
    <row r="11005" spans="1:11" x14ac:dyDescent="0.2">
      <c r="A11005"/>
      <c r="B11005"/>
      <c r="C11005"/>
      <c r="D11005"/>
      <c r="E11005"/>
      <c r="F11005"/>
      <c r="G11005"/>
      <c r="H11005"/>
      <c r="I11005"/>
      <c r="J11005"/>
      <c r="K11005"/>
    </row>
    <row r="11006" spans="1:11" x14ac:dyDescent="0.2">
      <c r="A11006"/>
      <c r="B11006"/>
      <c r="C11006"/>
      <c r="D11006"/>
      <c r="E11006"/>
      <c r="F11006"/>
      <c r="G11006"/>
      <c r="H11006"/>
      <c r="I11006"/>
      <c r="J11006"/>
      <c r="K11006"/>
    </row>
    <row r="11007" spans="1:11" x14ac:dyDescent="0.2">
      <c r="A11007"/>
      <c r="B11007"/>
      <c r="C11007"/>
      <c r="D11007"/>
      <c r="E11007"/>
      <c r="F11007"/>
      <c r="G11007"/>
      <c r="H11007"/>
      <c r="I11007"/>
      <c r="J11007"/>
      <c r="K11007"/>
    </row>
    <row r="11008" spans="1:11" x14ac:dyDescent="0.2">
      <c r="A11008"/>
      <c r="B11008"/>
      <c r="C11008"/>
      <c r="D11008"/>
      <c r="E11008"/>
      <c r="F11008"/>
      <c r="G11008"/>
      <c r="H11008"/>
      <c r="I11008"/>
      <c r="J11008"/>
      <c r="K11008"/>
    </row>
    <row r="11009" spans="1:11" x14ac:dyDescent="0.2">
      <c r="A11009"/>
      <c r="B11009"/>
      <c r="C11009"/>
      <c r="D11009"/>
      <c r="E11009"/>
      <c r="F11009"/>
      <c r="G11009"/>
      <c r="H11009"/>
      <c r="I11009"/>
      <c r="J11009"/>
      <c r="K11009"/>
    </row>
    <row r="11010" spans="1:11" x14ac:dyDescent="0.2">
      <c r="A11010"/>
      <c r="B11010"/>
      <c r="C11010"/>
      <c r="D11010"/>
      <c r="E11010"/>
      <c r="F11010"/>
      <c r="G11010"/>
      <c r="H11010"/>
      <c r="I11010"/>
      <c r="J11010"/>
      <c r="K11010"/>
    </row>
    <row r="11011" spans="1:11" x14ac:dyDescent="0.2">
      <c r="A11011"/>
      <c r="B11011"/>
      <c r="C11011"/>
      <c r="D11011"/>
      <c r="E11011"/>
      <c r="F11011"/>
      <c r="G11011"/>
      <c r="H11011"/>
      <c r="I11011"/>
      <c r="J11011"/>
      <c r="K11011"/>
    </row>
    <row r="11012" spans="1:11" x14ac:dyDescent="0.2">
      <c r="A11012"/>
      <c r="B11012"/>
      <c r="C11012"/>
      <c r="D11012"/>
      <c r="E11012"/>
      <c r="F11012"/>
      <c r="G11012"/>
      <c r="H11012"/>
      <c r="I11012"/>
      <c r="J11012"/>
      <c r="K11012"/>
    </row>
    <row r="11013" spans="1:11" x14ac:dyDescent="0.2">
      <c r="A11013"/>
      <c r="B11013"/>
      <c r="C11013"/>
      <c r="D11013"/>
      <c r="E11013"/>
      <c r="F11013"/>
      <c r="G11013"/>
      <c r="H11013"/>
      <c r="I11013"/>
      <c r="J11013"/>
      <c r="K11013"/>
    </row>
    <row r="11014" spans="1:11" x14ac:dyDescent="0.2">
      <c r="A11014"/>
      <c r="B11014"/>
      <c r="C11014"/>
      <c r="D11014"/>
      <c r="E11014"/>
      <c r="F11014"/>
      <c r="G11014"/>
      <c r="H11014"/>
      <c r="I11014"/>
      <c r="J11014"/>
      <c r="K11014"/>
    </row>
    <row r="11015" spans="1:11" x14ac:dyDescent="0.2">
      <c r="A11015"/>
      <c r="B11015"/>
      <c r="C11015"/>
      <c r="D11015"/>
      <c r="E11015"/>
      <c r="F11015"/>
      <c r="G11015"/>
      <c r="H11015"/>
      <c r="I11015"/>
      <c r="J11015"/>
      <c r="K11015"/>
    </row>
    <row r="11016" spans="1:11" x14ac:dyDescent="0.2">
      <c r="A11016"/>
      <c r="B11016"/>
      <c r="C11016"/>
      <c r="D11016"/>
      <c r="E11016"/>
      <c r="F11016"/>
      <c r="G11016"/>
      <c r="H11016"/>
      <c r="I11016"/>
      <c r="J11016"/>
      <c r="K11016"/>
    </row>
    <row r="11017" spans="1:11" x14ac:dyDescent="0.2">
      <c r="A11017"/>
      <c r="B11017"/>
      <c r="C11017"/>
      <c r="D11017"/>
      <c r="E11017"/>
      <c r="F11017"/>
      <c r="G11017"/>
      <c r="H11017"/>
      <c r="I11017"/>
      <c r="J11017"/>
      <c r="K11017"/>
    </row>
    <row r="11018" spans="1:11" x14ac:dyDescent="0.2">
      <c r="A11018"/>
      <c r="B11018"/>
      <c r="C11018"/>
      <c r="D11018"/>
      <c r="E11018"/>
      <c r="F11018"/>
      <c r="G11018"/>
      <c r="H11018"/>
      <c r="I11018"/>
      <c r="J11018"/>
      <c r="K11018"/>
    </row>
    <row r="11019" spans="1:11" x14ac:dyDescent="0.2">
      <c r="A11019"/>
      <c r="B11019"/>
      <c r="C11019"/>
      <c r="D11019"/>
      <c r="E11019"/>
      <c r="F11019"/>
      <c r="G11019"/>
      <c r="H11019"/>
      <c r="I11019"/>
      <c r="J11019"/>
      <c r="K11019"/>
    </row>
    <row r="11020" spans="1:11" x14ac:dyDescent="0.2">
      <c r="A11020"/>
      <c r="B11020"/>
      <c r="C11020"/>
      <c r="D11020"/>
      <c r="E11020"/>
      <c r="F11020"/>
      <c r="G11020"/>
      <c r="H11020"/>
      <c r="I11020"/>
      <c r="J11020"/>
      <c r="K11020"/>
    </row>
    <row r="11021" spans="1:11" x14ac:dyDescent="0.2">
      <c r="A11021"/>
      <c r="B11021"/>
      <c r="C11021"/>
      <c r="D11021"/>
      <c r="E11021"/>
      <c r="F11021"/>
      <c r="G11021"/>
      <c r="H11021"/>
      <c r="I11021"/>
      <c r="J11021"/>
      <c r="K11021"/>
    </row>
    <row r="11022" spans="1:11" x14ac:dyDescent="0.2">
      <c r="A11022"/>
      <c r="B11022"/>
      <c r="C11022"/>
      <c r="D11022"/>
      <c r="E11022"/>
      <c r="F11022"/>
      <c r="G11022"/>
      <c r="H11022"/>
      <c r="I11022"/>
      <c r="J11022"/>
      <c r="K11022"/>
    </row>
    <row r="11023" spans="1:11" x14ac:dyDescent="0.2">
      <c r="A11023"/>
      <c r="B11023"/>
      <c r="C11023"/>
      <c r="D11023"/>
      <c r="E11023"/>
      <c r="F11023"/>
      <c r="G11023"/>
      <c r="H11023"/>
      <c r="I11023"/>
      <c r="J11023"/>
      <c r="K11023"/>
    </row>
    <row r="11024" spans="1:11" x14ac:dyDescent="0.2">
      <c r="A11024"/>
      <c r="B11024"/>
      <c r="C11024"/>
      <c r="D11024"/>
      <c r="E11024"/>
      <c r="F11024"/>
      <c r="G11024"/>
      <c r="H11024"/>
      <c r="I11024"/>
      <c r="J11024"/>
      <c r="K11024"/>
    </row>
    <row r="11025" spans="1:11" x14ac:dyDescent="0.2">
      <c r="A11025"/>
      <c r="B11025"/>
      <c r="C11025"/>
      <c r="D11025"/>
      <c r="E11025"/>
      <c r="F11025"/>
      <c r="G11025"/>
      <c r="H11025"/>
      <c r="I11025"/>
      <c r="J11025"/>
      <c r="K11025"/>
    </row>
    <row r="11026" spans="1:11" x14ac:dyDescent="0.2">
      <c r="A11026"/>
      <c r="B11026"/>
      <c r="C11026"/>
      <c r="D11026"/>
      <c r="E11026"/>
      <c r="F11026"/>
      <c r="G11026"/>
      <c r="H11026"/>
      <c r="I11026"/>
      <c r="J11026"/>
      <c r="K11026"/>
    </row>
    <row r="11027" spans="1:11" x14ac:dyDescent="0.2">
      <c r="A11027"/>
      <c r="B11027"/>
      <c r="C11027"/>
      <c r="D11027"/>
      <c r="E11027"/>
      <c r="F11027"/>
      <c r="G11027"/>
      <c r="H11027"/>
      <c r="I11027"/>
      <c r="J11027"/>
      <c r="K11027"/>
    </row>
    <row r="11028" spans="1:11" x14ac:dyDescent="0.2">
      <c r="A11028"/>
      <c r="B11028"/>
      <c r="C11028"/>
      <c r="D11028"/>
      <c r="E11028"/>
      <c r="F11028"/>
      <c r="G11028"/>
      <c r="H11028"/>
      <c r="I11028"/>
      <c r="J11028"/>
      <c r="K11028"/>
    </row>
    <row r="11029" spans="1:11" x14ac:dyDescent="0.2">
      <c r="A11029"/>
      <c r="B11029"/>
      <c r="C11029"/>
      <c r="D11029"/>
      <c r="E11029"/>
      <c r="F11029"/>
      <c r="G11029"/>
      <c r="H11029"/>
      <c r="I11029"/>
      <c r="J11029"/>
      <c r="K11029"/>
    </row>
    <row r="11030" spans="1:11" x14ac:dyDescent="0.2">
      <c r="A11030"/>
      <c r="B11030"/>
      <c r="C11030"/>
      <c r="D11030"/>
      <c r="E11030"/>
      <c r="F11030"/>
      <c r="G11030"/>
      <c r="H11030"/>
      <c r="I11030"/>
      <c r="J11030"/>
      <c r="K11030"/>
    </row>
    <row r="11031" spans="1:11" x14ac:dyDescent="0.2">
      <c r="A11031"/>
      <c r="B11031"/>
      <c r="C11031"/>
      <c r="D11031"/>
      <c r="E11031"/>
      <c r="F11031"/>
      <c r="G11031"/>
      <c r="H11031"/>
      <c r="I11031"/>
      <c r="J11031"/>
      <c r="K11031"/>
    </row>
    <row r="11032" spans="1:11" x14ac:dyDescent="0.2">
      <c r="A11032"/>
      <c r="B11032"/>
      <c r="C11032"/>
      <c r="D11032"/>
      <c r="E11032"/>
      <c r="F11032"/>
      <c r="G11032"/>
      <c r="H11032"/>
      <c r="I11032"/>
      <c r="J11032"/>
      <c r="K11032"/>
    </row>
    <row r="11033" spans="1:11" x14ac:dyDescent="0.2">
      <c r="A11033"/>
      <c r="B11033"/>
      <c r="C11033"/>
      <c r="D11033"/>
      <c r="E11033"/>
      <c r="F11033"/>
      <c r="G11033"/>
      <c r="H11033"/>
      <c r="I11033"/>
      <c r="J11033"/>
      <c r="K11033"/>
    </row>
    <row r="11034" spans="1:11" x14ac:dyDescent="0.2">
      <c r="A11034"/>
      <c r="B11034"/>
      <c r="C11034"/>
      <c r="D11034"/>
      <c r="E11034"/>
      <c r="F11034"/>
      <c r="G11034"/>
      <c r="H11034"/>
      <c r="I11034"/>
      <c r="J11034"/>
      <c r="K11034"/>
    </row>
    <row r="11035" spans="1:11" x14ac:dyDescent="0.2">
      <c r="A11035"/>
      <c r="B11035"/>
      <c r="C11035"/>
      <c r="D11035"/>
      <c r="E11035"/>
      <c r="F11035"/>
      <c r="G11035"/>
      <c r="H11035"/>
      <c r="I11035"/>
      <c r="J11035"/>
      <c r="K11035"/>
    </row>
    <row r="11036" spans="1:11" x14ac:dyDescent="0.2">
      <c r="A11036"/>
      <c r="B11036"/>
      <c r="C11036"/>
      <c r="D11036"/>
      <c r="E11036"/>
      <c r="F11036"/>
      <c r="G11036"/>
      <c r="H11036"/>
      <c r="I11036"/>
      <c r="J11036"/>
      <c r="K11036"/>
    </row>
    <row r="11037" spans="1:11" x14ac:dyDescent="0.2">
      <c r="A11037"/>
      <c r="B11037"/>
      <c r="C11037"/>
      <c r="D11037"/>
      <c r="E11037"/>
      <c r="F11037"/>
      <c r="G11037"/>
      <c r="H11037"/>
      <c r="I11037"/>
      <c r="J11037"/>
      <c r="K11037"/>
    </row>
    <row r="11038" spans="1:11" x14ac:dyDescent="0.2">
      <c r="A11038"/>
      <c r="B11038"/>
      <c r="C11038"/>
      <c r="D11038"/>
      <c r="E11038"/>
      <c r="F11038"/>
      <c r="G11038"/>
      <c r="H11038"/>
      <c r="I11038"/>
      <c r="J11038"/>
      <c r="K11038"/>
    </row>
    <row r="11039" spans="1:11" x14ac:dyDescent="0.2">
      <c r="A11039"/>
      <c r="B11039"/>
      <c r="C11039"/>
      <c r="D11039"/>
      <c r="E11039"/>
      <c r="F11039"/>
      <c r="G11039"/>
      <c r="H11039"/>
      <c r="I11039"/>
      <c r="J11039"/>
      <c r="K11039"/>
    </row>
    <row r="11040" spans="1:11" x14ac:dyDescent="0.2">
      <c r="A11040"/>
      <c r="B11040"/>
      <c r="C11040"/>
      <c r="D11040"/>
      <c r="E11040"/>
      <c r="F11040"/>
      <c r="G11040"/>
      <c r="H11040"/>
      <c r="I11040"/>
      <c r="J11040"/>
      <c r="K11040"/>
    </row>
    <row r="11041" spans="1:11" x14ac:dyDescent="0.2">
      <c r="A11041"/>
      <c r="B11041"/>
      <c r="C11041"/>
      <c r="D11041"/>
      <c r="E11041"/>
      <c r="F11041"/>
      <c r="G11041"/>
      <c r="H11041"/>
      <c r="I11041"/>
      <c r="J11041"/>
      <c r="K11041"/>
    </row>
    <row r="11042" spans="1:11" x14ac:dyDescent="0.2">
      <c r="A11042"/>
      <c r="B11042"/>
      <c r="C11042"/>
      <c r="D11042"/>
      <c r="E11042"/>
      <c r="F11042"/>
      <c r="G11042"/>
      <c r="H11042"/>
      <c r="I11042"/>
      <c r="J11042"/>
      <c r="K11042"/>
    </row>
    <row r="11043" spans="1:11" x14ac:dyDescent="0.2">
      <c r="A11043"/>
      <c r="B11043"/>
      <c r="C11043"/>
      <c r="D11043"/>
      <c r="E11043"/>
      <c r="F11043"/>
      <c r="G11043"/>
      <c r="H11043"/>
      <c r="I11043"/>
      <c r="J11043"/>
      <c r="K11043"/>
    </row>
    <row r="11044" spans="1:11" x14ac:dyDescent="0.2">
      <c r="A11044"/>
      <c r="B11044"/>
      <c r="C11044"/>
      <c r="D11044"/>
      <c r="E11044"/>
      <c r="F11044"/>
      <c r="G11044"/>
      <c r="H11044"/>
      <c r="I11044"/>
      <c r="J11044"/>
      <c r="K11044"/>
    </row>
    <row r="11045" spans="1:11" x14ac:dyDescent="0.2">
      <c r="A11045"/>
      <c r="B11045"/>
      <c r="C11045"/>
      <c r="D11045"/>
      <c r="E11045"/>
      <c r="F11045"/>
      <c r="G11045"/>
      <c r="H11045"/>
      <c r="I11045"/>
      <c r="J11045"/>
      <c r="K11045"/>
    </row>
    <row r="11046" spans="1:11" x14ac:dyDescent="0.2">
      <c r="A11046"/>
      <c r="B11046"/>
      <c r="C11046"/>
      <c r="D11046"/>
      <c r="E11046"/>
      <c r="F11046"/>
      <c r="G11046"/>
      <c r="H11046"/>
      <c r="I11046"/>
      <c r="J11046"/>
      <c r="K11046"/>
    </row>
    <row r="11047" spans="1:11" x14ac:dyDescent="0.2">
      <c r="A11047"/>
      <c r="B11047"/>
      <c r="C11047"/>
      <c r="D11047"/>
      <c r="E11047"/>
      <c r="F11047"/>
      <c r="G11047"/>
      <c r="H11047"/>
      <c r="I11047"/>
      <c r="J11047"/>
      <c r="K11047"/>
    </row>
    <row r="11048" spans="1:11" x14ac:dyDescent="0.2">
      <c r="A11048"/>
      <c r="B11048"/>
      <c r="C11048"/>
      <c r="D11048"/>
      <c r="E11048"/>
      <c r="F11048"/>
      <c r="G11048"/>
      <c r="H11048"/>
      <c r="I11048"/>
      <c r="J11048"/>
      <c r="K11048"/>
    </row>
    <row r="11049" spans="1:11" x14ac:dyDescent="0.2">
      <c r="A11049"/>
      <c r="B11049"/>
      <c r="C11049"/>
      <c r="D11049"/>
      <c r="E11049"/>
      <c r="F11049"/>
      <c r="G11049"/>
      <c r="H11049"/>
      <c r="I11049"/>
      <c r="J11049"/>
      <c r="K11049"/>
    </row>
    <row r="11050" spans="1:11" x14ac:dyDescent="0.2">
      <c r="A11050"/>
      <c r="B11050"/>
      <c r="C11050"/>
      <c r="D11050"/>
      <c r="E11050"/>
      <c r="F11050"/>
      <c r="G11050"/>
      <c r="H11050"/>
      <c r="I11050"/>
      <c r="J11050"/>
      <c r="K11050"/>
    </row>
    <row r="11051" spans="1:11" x14ac:dyDescent="0.2">
      <c r="A11051"/>
      <c r="B11051"/>
      <c r="C11051"/>
      <c r="D11051"/>
      <c r="E11051"/>
      <c r="F11051"/>
      <c r="G11051"/>
      <c r="H11051"/>
      <c r="I11051"/>
      <c r="J11051"/>
      <c r="K11051"/>
    </row>
    <row r="11052" spans="1:11" x14ac:dyDescent="0.2">
      <c r="A11052"/>
      <c r="B11052"/>
      <c r="C11052"/>
      <c r="D11052"/>
      <c r="E11052"/>
      <c r="F11052"/>
      <c r="G11052"/>
      <c r="H11052"/>
      <c r="I11052"/>
      <c r="J11052"/>
      <c r="K11052"/>
    </row>
    <row r="11053" spans="1:11" x14ac:dyDescent="0.2">
      <c r="A11053"/>
      <c r="B11053"/>
      <c r="C11053"/>
      <c r="D11053"/>
      <c r="E11053"/>
      <c r="F11053"/>
      <c r="G11053"/>
      <c r="H11053"/>
      <c r="I11053"/>
      <c r="J11053"/>
      <c r="K11053"/>
    </row>
    <row r="11054" spans="1:11" x14ac:dyDescent="0.2">
      <c r="A11054"/>
      <c r="B11054"/>
      <c r="C11054"/>
      <c r="D11054"/>
      <c r="E11054"/>
      <c r="F11054"/>
      <c r="G11054"/>
      <c r="H11054"/>
      <c r="I11054"/>
      <c r="J11054"/>
      <c r="K11054"/>
    </row>
    <row r="11055" spans="1:11" x14ac:dyDescent="0.2">
      <c r="A11055"/>
      <c r="B11055"/>
      <c r="C11055"/>
      <c r="D11055"/>
      <c r="E11055"/>
      <c r="F11055"/>
      <c r="G11055"/>
      <c r="H11055"/>
      <c r="I11055"/>
      <c r="J11055"/>
      <c r="K11055"/>
    </row>
    <row r="11056" spans="1:11" x14ac:dyDescent="0.2">
      <c r="A11056"/>
      <c r="B11056"/>
      <c r="C11056"/>
      <c r="D11056"/>
      <c r="E11056"/>
      <c r="F11056"/>
      <c r="G11056"/>
      <c r="H11056"/>
      <c r="I11056"/>
      <c r="J11056"/>
      <c r="K11056"/>
    </row>
    <row r="11057" spans="1:11" x14ac:dyDescent="0.2">
      <c r="A11057"/>
      <c r="B11057"/>
      <c r="C11057"/>
      <c r="D11057"/>
      <c r="E11057"/>
      <c r="F11057"/>
      <c r="G11057"/>
      <c r="H11057"/>
      <c r="I11057"/>
      <c r="J11057"/>
      <c r="K11057"/>
    </row>
    <row r="11058" spans="1:11" x14ac:dyDescent="0.2">
      <c r="A11058"/>
      <c r="B11058"/>
      <c r="C11058"/>
      <c r="D11058"/>
      <c r="E11058"/>
      <c r="F11058"/>
      <c r="G11058"/>
      <c r="H11058"/>
      <c r="I11058"/>
      <c r="J11058"/>
      <c r="K11058"/>
    </row>
    <row r="11059" spans="1:11" x14ac:dyDescent="0.2">
      <c r="A11059"/>
      <c r="B11059"/>
      <c r="C11059"/>
      <c r="D11059"/>
      <c r="E11059"/>
      <c r="F11059"/>
      <c r="G11059"/>
      <c r="H11059"/>
      <c r="I11059"/>
      <c r="J11059"/>
      <c r="K11059"/>
    </row>
    <row r="11060" spans="1:11" x14ac:dyDescent="0.2">
      <c r="A11060"/>
      <c r="B11060"/>
      <c r="C11060"/>
      <c r="D11060"/>
      <c r="E11060"/>
      <c r="F11060"/>
      <c r="G11060"/>
      <c r="H11060"/>
      <c r="I11060"/>
      <c r="J11060"/>
      <c r="K11060"/>
    </row>
    <row r="11061" spans="1:11" x14ac:dyDescent="0.2">
      <c r="A11061"/>
      <c r="B11061"/>
      <c r="C11061"/>
      <c r="D11061"/>
      <c r="E11061"/>
      <c r="F11061"/>
      <c r="G11061"/>
      <c r="H11061"/>
      <c r="I11061"/>
      <c r="J11061"/>
      <c r="K11061"/>
    </row>
    <row r="11062" spans="1:11" x14ac:dyDescent="0.2">
      <c r="A11062"/>
      <c r="B11062"/>
      <c r="C11062"/>
      <c r="D11062"/>
      <c r="E11062"/>
      <c r="F11062"/>
      <c r="G11062"/>
      <c r="H11062"/>
      <c r="I11062"/>
      <c r="J11062"/>
      <c r="K11062"/>
    </row>
    <row r="11063" spans="1:11" x14ac:dyDescent="0.2">
      <c r="A11063"/>
      <c r="B11063"/>
      <c r="C11063"/>
      <c r="D11063"/>
      <c r="E11063"/>
      <c r="F11063"/>
      <c r="G11063"/>
      <c r="H11063"/>
      <c r="I11063"/>
      <c r="J11063"/>
      <c r="K11063"/>
    </row>
    <row r="11064" spans="1:11" x14ac:dyDescent="0.2">
      <c r="A11064"/>
      <c r="B11064"/>
      <c r="C11064"/>
      <c r="D11064"/>
      <c r="E11064"/>
      <c r="F11064"/>
      <c r="G11064"/>
      <c r="H11064"/>
      <c r="I11064"/>
      <c r="J11064"/>
      <c r="K11064"/>
    </row>
    <row r="11065" spans="1:11" x14ac:dyDescent="0.2">
      <c r="A11065"/>
      <c r="B11065"/>
      <c r="C11065"/>
      <c r="D11065"/>
      <c r="E11065"/>
      <c r="F11065"/>
      <c r="G11065"/>
      <c r="H11065"/>
      <c r="I11065"/>
      <c r="J11065"/>
      <c r="K11065"/>
    </row>
    <row r="11066" spans="1:11" x14ac:dyDescent="0.2">
      <c r="A11066"/>
      <c r="B11066"/>
      <c r="C11066"/>
      <c r="D11066"/>
      <c r="E11066"/>
      <c r="F11066"/>
      <c r="G11066"/>
      <c r="H11066"/>
      <c r="I11066"/>
      <c r="J11066"/>
      <c r="K11066"/>
    </row>
    <row r="11067" spans="1:11" x14ac:dyDescent="0.2">
      <c r="A11067"/>
      <c r="B11067"/>
      <c r="C11067"/>
      <c r="D11067"/>
      <c r="E11067"/>
      <c r="F11067"/>
      <c r="G11067"/>
      <c r="H11067"/>
      <c r="I11067"/>
      <c r="J11067"/>
      <c r="K11067"/>
    </row>
    <row r="11068" spans="1:11" x14ac:dyDescent="0.2">
      <c r="A11068"/>
      <c r="B11068"/>
      <c r="C11068"/>
      <c r="D11068"/>
      <c r="E11068"/>
      <c r="F11068"/>
      <c r="G11068"/>
      <c r="H11068"/>
      <c r="I11068"/>
      <c r="J11068"/>
      <c r="K11068"/>
    </row>
    <row r="11069" spans="1:11" x14ac:dyDescent="0.2">
      <c r="A11069"/>
      <c r="B11069"/>
      <c r="C11069"/>
      <c r="D11069"/>
      <c r="E11069"/>
      <c r="F11069"/>
      <c r="G11069"/>
      <c r="H11069"/>
      <c r="I11069"/>
      <c r="J11069"/>
      <c r="K11069"/>
    </row>
    <row r="11070" spans="1:11" x14ac:dyDescent="0.2">
      <c r="A11070"/>
      <c r="B11070"/>
      <c r="C11070"/>
      <c r="D11070"/>
      <c r="E11070"/>
      <c r="F11070"/>
      <c r="G11070"/>
      <c r="H11070"/>
      <c r="I11070"/>
      <c r="J11070"/>
      <c r="K11070"/>
    </row>
    <row r="11071" spans="1:11" x14ac:dyDescent="0.2">
      <c r="A11071"/>
      <c r="B11071"/>
      <c r="C11071"/>
      <c r="D11071"/>
      <c r="E11071"/>
      <c r="F11071"/>
      <c r="G11071"/>
      <c r="H11071"/>
      <c r="I11071"/>
      <c r="J11071"/>
      <c r="K11071"/>
    </row>
    <row r="11072" spans="1:11" x14ac:dyDescent="0.2">
      <c r="A11072"/>
      <c r="B11072"/>
      <c r="C11072"/>
      <c r="D11072"/>
      <c r="E11072"/>
      <c r="F11072"/>
      <c r="G11072"/>
      <c r="H11072"/>
      <c r="I11072"/>
      <c r="J11072"/>
      <c r="K11072"/>
    </row>
    <row r="11073" spans="1:11" x14ac:dyDescent="0.2">
      <c r="A11073"/>
      <c r="B11073"/>
      <c r="C11073"/>
      <c r="D11073"/>
      <c r="E11073"/>
      <c r="F11073"/>
      <c r="G11073"/>
      <c r="H11073"/>
      <c r="I11073"/>
      <c r="J11073"/>
      <c r="K11073"/>
    </row>
    <row r="11074" spans="1:11" x14ac:dyDescent="0.2">
      <c r="A11074"/>
      <c r="B11074"/>
      <c r="C11074"/>
      <c r="D11074"/>
      <c r="E11074"/>
      <c r="F11074"/>
      <c r="G11074"/>
      <c r="H11074"/>
      <c r="I11074"/>
      <c r="J11074"/>
      <c r="K11074"/>
    </row>
    <row r="11075" spans="1:11" x14ac:dyDescent="0.2">
      <c r="A11075"/>
      <c r="B11075"/>
      <c r="C11075"/>
      <c r="D11075"/>
      <c r="E11075"/>
      <c r="F11075"/>
      <c r="G11075"/>
      <c r="H11075"/>
      <c r="I11075"/>
      <c r="J11075"/>
      <c r="K11075"/>
    </row>
    <row r="11076" spans="1:11" x14ac:dyDescent="0.2">
      <c r="A11076"/>
      <c r="B11076"/>
      <c r="C11076"/>
      <c r="D11076"/>
      <c r="E11076"/>
      <c r="F11076"/>
      <c r="G11076"/>
      <c r="H11076"/>
      <c r="I11076"/>
      <c r="J11076"/>
      <c r="K11076"/>
    </row>
    <row r="11077" spans="1:11" x14ac:dyDescent="0.2">
      <c r="A11077"/>
      <c r="B11077"/>
      <c r="C11077"/>
      <c r="D11077"/>
      <c r="E11077"/>
      <c r="F11077"/>
      <c r="G11077"/>
      <c r="H11077"/>
      <c r="I11077"/>
      <c r="J11077"/>
      <c r="K11077"/>
    </row>
    <row r="11078" spans="1:11" x14ac:dyDescent="0.2">
      <c r="A11078"/>
      <c r="B11078"/>
      <c r="C11078"/>
      <c r="D11078"/>
      <c r="E11078"/>
      <c r="F11078"/>
      <c r="G11078"/>
      <c r="H11078"/>
      <c r="I11078"/>
      <c r="J11078"/>
      <c r="K11078"/>
    </row>
    <row r="11079" spans="1:11" x14ac:dyDescent="0.2">
      <c r="A11079"/>
      <c r="B11079"/>
      <c r="C11079"/>
      <c r="D11079"/>
      <c r="E11079"/>
      <c r="F11079"/>
      <c r="G11079"/>
      <c r="H11079"/>
      <c r="I11079"/>
      <c r="J11079"/>
      <c r="K11079"/>
    </row>
    <row r="11080" spans="1:11" x14ac:dyDescent="0.2">
      <c r="A11080"/>
      <c r="B11080"/>
      <c r="C11080"/>
      <c r="D11080"/>
      <c r="E11080"/>
      <c r="F11080"/>
      <c r="G11080"/>
      <c r="H11080"/>
      <c r="I11080"/>
      <c r="J11080"/>
      <c r="K11080"/>
    </row>
    <row r="11081" spans="1:11" x14ac:dyDescent="0.2">
      <c r="A11081"/>
      <c r="B11081"/>
      <c r="C11081"/>
      <c r="D11081"/>
      <c r="E11081"/>
      <c r="F11081"/>
      <c r="G11081"/>
      <c r="H11081"/>
      <c r="I11081"/>
      <c r="J11081"/>
      <c r="K11081"/>
    </row>
    <row r="11082" spans="1:11" x14ac:dyDescent="0.2">
      <c r="A11082"/>
      <c r="B11082"/>
      <c r="C11082"/>
      <c r="D11082"/>
      <c r="E11082"/>
      <c r="F11082"/>
      <c r="G11082"/>
      <c r="H11082"/>
      <c r="I11082"/>
      <c r="J11082"/>
      <c r="K11082"/>
    </row>
    <row r="11083" spans="1:11" x14ac:dyDescent="0.2">
      <c r="A11083"/>
      <c r="B11083"/>
      <c r="C11083"/>
      <c r="D11083"/>
      <c r="E11083"/>
      <c r="F11083"/>
      <c r="G11083"/>
      <c r="H11083"/>
      <c r="I11083"/>
      <c r="J11083"/>
      <c r="K11083"/>
    </row>
    <row r="11084" spans="1:11" x14ac:dyDescent="0.2">
      <c r="A11084"/>
      <c r="B11084"/>
      <c r="C11084"/>
      <c r="D11084"/>
      <c r="E11084"/>
      <c r="F11084"/>
      <c r="G11084"/>
      <c r="H11084"/>
      <c r="I11084"/>
      <c r="J11084"/>
      <c r="K11084"/>
    </row>
    <row r="11085" spans="1:11" x14ac:dyDescent="0.2">
      <c r="A11085"/>
      <c r="B11085"/>
      <c r="C11085"/>
      <c r="D11085"/>
      <c r="E11085"/>
      <c r="F11085"/>
      <c r="G11085"/>
      <c r="H11085"/>
      <c r="I11085"/>
      <c r="J11085"/>
      <c r="K11085"/>
    </row>
    <row r="11086" spans="1:11" x14ac:dyDescent="0.2">
      <c r="A11086"/>
      <c r="B11086"/>
      <c r="C11086"/>
      <c r="D11086"/>
      <c r="E11086"/>
      <c r="F11086"/>
      <c r="G11086"/>
      <c r="H11086"/>
      <c r="I11086"/>
      <c r="J11086"/>
      <c r="K11086"/>
    </row>
    <row r="11087" spans="1:11" x14ac:dyDescent="0.2">
      <c r="A11087"/>
      <c r="B11087"/>
      <c r="C11087"/>
      <c r="D11087"/>
      <c r="E11087"/>
      <c r="F11087"/>
      <c r="G11087"/>
      <c r="H11087"/>
      <c r="I11087"/>
      <c r="J11087"/>
      <c r="K11087"/>
    </row>
    <row r="11088" spans="1:11" x14ac:dyDescent="0.2">
      <c r="A11088"/>
      <c r="B11088"/>
      <c r="C11088"/>
      <c r="D11088"/>
      <c r="E11088"/>
      <c r="F11088"/>
      <c r="G11088"/>
      <c r="H11088"/>
      <c r="I11088"/>
      <c r="J11088"/>
      <c r="K11088"/>
    </row>
    <row r="11089" spans="1:11" x14ac:dyDescent="0.2">
      <c r="A11089"/>
      <c r="B11089"/>
      <c r="C11089"/>
      <c r="D11089"/>
      <c r="E11089"/>
      <c r="F11089"/>
      <c r="G11089"/>
      <c r="H11089"/>
      <c r="I11089"/>
      <c r="J11089"/>
      <c r="K11089"/>
    </row>
    <row r="11090" spans="1:11" x14ac:dyDescent="0.2">
      <c r="A11090"/>
      <c r="B11090"/>
      <c r="C11090"/>
      <c r="D11090"/>
      <c r="E11090"/>
      <c r="F11090"/>
      <c r="G11090"/>
      <c r="H11090"/>
      <c r="I11090"/>
      <c r="J11090"/>
      <c r="K11090"/>
    </row>
    <row r="11091" spans="1:11" x14ac:dyDescent="0.2">
      <c r="A11091"/>
      <c r="B11091"/>
      <c r="C11091"/>
      <c r="D11091"/>
      <c r="E11091"/>
      <c r="F11091"/>
      <c r="G11091"/>
      <c r="H11091"/>
      <c r="I11091"/>
      <c r="J11091"/>
      <c r="K11091"/>
    </row>
    <row r="11092" spans="1:11" x14ac:dyDescent="0.2">
      <c r="A11092"/>
      <c r="B11092"/>
      <c r="C11092"/>
      <c r="D11092"/>
      <c r="E11092"/>
      <c r="F11092"/>
      <c r="G11092"/>
      <c r="H11092"/>
      <c r="I11092"/>
      <c r="J11092"/>
      <c r="K11092"/>
    </row>
    <row r="11093" spans="1:11" x14ac:dyDescent="0.2">
      <c r="A11093"/>
      <c r="B11093"/>
      <c r="C11093"/>
      <c r="D11093"/>
      <c r="E11093"/>
      <c r="F11093"/>
      <c r="G11093"/>
      <c r="H11093"/>
      <c r="I11093"/>
      <c r="J11093"/>
      <c r="K11093"/>
    </row>
    <row r="11094" spans="1:11" x14ac:dyDescent="0.2">
      <c r="A11094"/>
      <c r="B11094"/>
      <c r="C11094"/>
      <c r="D11094"/>
      <c r="E11094"/>
      <c r="F11094"/>
      <c r="G11094"/>
      <c r="H11094"/>
      <c r="I11094"/>
      <c r="J11094"/>
      <c r="K11094"/>
    </row>
    <row r="11095" spans="1:11" x14ac:dyDescent="0.2">
      <c r="A11095"/>
      <c r="B11095"/>
      <c r="C11095"/>
      <c r="D11095"/>
      <c r="E11095"/>
      <c r="F11095"/>
      <c r="G11095"/>
      <c r="H11095"/>
      <c r="I11095"/>
      <c r="J11095"/>
      <c r="K11095"/>
    </row>
    <row r="11096" spans="1:11" x14ac:dyDescent="0.2">
      <c r="A11096"/>
      <c r="B11096"/>
      <c r="C11096"/>
      <c r="D11096"/>
      <c r="E11096"/>
      <c r="F11096"/>
      <c r="G11096"/>
      <c r="H11096"/>
      <c r="I11096"/>
      <c r="J11096"/>
      <c r="K11096"/>
    </row>
    <row r="11097" spans="1:11" x14ac:dyDescent="0.2">
      <c r="A11097"/>
      <c r="B11097"/>
      <c r="C11097"/>
      <c r="D11097"/>
      <c r="E11097"/>
      <c r="F11097"/>
      <c r="G11097"/>
      <c r="H11097"/>
      <c r="I11097"/>
      <c r="J11097"/>
      <c r="K11097"/>
    </row>
    <row r="11098" spans="1:11" x14ac:dyDescent="0.2">
      <c r="A11098"/>
      <c r="B11098"/>
      <c r="C11098"/>
      <c r="D11098"/>
      <c r="E11098"/>
      <c r="F11098"/>
      <c r="G11098"/>
      <c r="H11098"/>
      <c r="I11098"/>
      <c r="J11098"/>
      <c r="K11098"/>
    </row>
    <row r="11099" spans="1:11" x14ac:dyDescent="0.2">
      <c r="A11099"/>
      <c r="B11099"/>
      <c r="C11099"/>
      <c r="D11099"/>
      <c r="E11099"/>
      <c r="F11099"/>
      <c r="G11099"/>
      <c r="H11099"/>
      <c r="I11099"/>
      <c r="J11099"/>
      <c r="K11099"/>
    </row>
    <row r="11100" spans="1:11" x14ac:dyDescent="0.2">
      <c r="A11100"/>
      <c r="B11100"/>
      <c r="C11100"/>
      <c r="D11100"/>
      <c r="E11100"/>
      <c r="F11100"/>
      <c r="G11100"/>
      <c r="H11100"/>
      <c r="I11100"/>
      <c r="J11100"/>
      <c r="K11100"/>
    </row>
    <row r="11101" spans="1:11" x14ac:dyDescent="0.2">
      <c r="A11101"/>
      <c r="B11101"/>
      <c r="C11101"/>
      <c r="D11101"/>
      <c r="E11101"/>
      <c r="F11101"/>
      <c r="G11101"/>
      <c r="H11101"/>
      <c r="I11101"/>
      <c r="J11101"/>
      <c r="K11101"/>
    </row>
    <row r="11102" spans="1:11" x14ac:dyDescent="0.2">
      <c r="A11102"/>
      <c r="B11102"/>
      <c r="C11102"/>
      <c r="D11102"/>
      <c r="E11102"/>
      <c r="F11102"/>
      <c r="G11102"/>
      <c r="H11102"/>
      <c r="I11102"/>
      <c r="J11102"/>
      <c r="K11102"/>
    </row>
    <row r="11103" spans="1:11" x14ac:dyDescent="0.2">
      <c r="A11103"/>
      <c r="B11103"/>
      <c r="C11103"/>
      <c r="D11103"/>
      <c r="E11103"/>
      <c r="F11103"/>
      <c r="G11103"/>
      <c r="H11103"/>
      <c r="I11103"/>
      <c r="J11103"/>
      <c r="K11103"/>
    </row>
    <row r="11104" spans="1:11" x14ac:dyDescent="0.2">
      <c r="A11104"/>
      <c r="B11104"/>
      <c r="C11104"/>
      <c r="D11104"/>
      <c r="E11104"/>
      <c r="F11104"/>
      <c r="G11104"/>
      <c r="H11104"/>
      <c r="I11104"/>
      <c r="J11104"/>
      <c r="K11104"/>
    </row>
    <row r="11105" spans="1:11" x14ac:dyDescent="0.2">
      <c r="A11105"/>
      <c r="B11105"/>
      <c r="C11105"/>
      <c r="D11105"/>
      <c r="E11105"/>
      <c r="F11105"/>
      <c r="G11105"/>
      <c r="H11105"/>
      <c r="I11105"/>
      <c r="J11105"/>
      <c r="K11105"/>
    </row>
    <row r="11106" spans="1:11" x14ac:dyDescent="0.2">
      <c r="A11106"/>
      <c r="B11106"/>
      <c r="C11106"/>
      <c r="D11106"/>
      <c r="E11106"/>
      <c r="F11106"/>
      <c r="G11106"/>
      <c r="H11106"/>
      <c r="I11106"/>
      <c r="J11106"/>
      <c r="K11106"/>
    </row>
    <row r="11107" spans="1:11" x14ac:dyDescent="0.2">
      <c r="A11107"/>
      <c r="B11107"/>
      <c r="C11107"/>
      <c r="D11107"/>
      <c r="E11107"/>
      <c r="F11107"/>
      <c r="G11107"/>
      <c r="H11107"/>
      <c r="I11107"/>
      <c r="J11107"/>
      <c r="K11107"/>
    </row>
    <row r="11108" spans="1:11" x14ac:dyDescent="0.2">
      <c r="A11108"/>
      <c r="B11108"/>
      <c r="C11108"/>
      <c r="D11108"/>
      <c r="E11108"/>
      <c r="F11108"/>
      <c r="G11108"/>
      <c r="H11108"/>
      <c r="I11108"/>
      <c r="J11108"/>
      <c r="K11108"/>
    </row>
    <row r="11109" spans="1:11" x14ac:dyDescent="0.2">
      <c r="A11109"/>
      <c r="B11109"/>
      <c r="C11109"/>
      <c r="D11109"/>
      <c r="E11109"/>
      <c r="F11109"/>
      <c r="G11109"/>
      <c r="H11109"/>
      <c r="I11109"/>
      <c r="J11109"/>
      <c r="K11109"/>
    </row>
    <row r="11110" spans="1:11" x14ac:dyDescent="0.2">
      <c r="A11110"/>
      <c r="B11110"/>
      <c r="C11110"/>
      <c r="D11110"/>
      <c r="E11110"/>
      <c r="F11110"/>
      <c r="G11110"/>
      <c r="H11110"/>
      <c r="I11110"/>
      <c r="J11110"/>
      <c r="K11110"/>
    </row>
    <row r="11111" spans="1:11" x14ac:dyDescent="0.2">
      <c r="A11111"/>
      <c r="B11111"/>
      <c r="C11111"/>
      <c r="D11111"/>
      <c r="E11111"/>
      <c r="F11111"/>
      <c r="G11111"/>
      <c r="H11111"/>
      <c r="I11111"/>
      <c r="J11111"/>
      <c r="K11111"/>
    </row>
    <row r="11112" spans="1:11" x14ac:dyDescent="0.2">
      <c r="A11112"/>
      <c r="B11112"/>
      <c r="C11112"/>
      <c r="D11112"/>
      <c r="E11112"/>
      <c r="F11112"/>
      <c r="G11112"/>
      <c r="H11112"/>
      <c r="I11112"/>
      <c r="J11112"/>
      <c r="K11112"/>
    </row>
    <row r="11113" spans="1:11" x14ac:dyDescent="0.2">
      <c r="A11113"/>
      <c r="B11113"/>
      <c r="C11113"/>
      <c r="D11113"/>
      <c r="E11113"/>
      <c r="F11113"/>
      <c r="G11113"/>
      <c r="H11113"/>
      <c r="I11113"/>
      <c r="J11113"/>
      <c r="K11113"/>
    </row>
    <row r="11114" spans="1:11" x14ac:dyDescent="0.2">
      <c r="A11114"/>
      <c r="B11114"/>
      <c r="C11114"/>
      <c r="D11114"/>
      <c r="E11114"/>
      <c r="F11114"/>
      <c r="G11114"/>
      <c r="H11114"/>
      <c r="I11114"/>
      <c r="J11114"/>
      <c r="K11114"/>
    </row>
    <row r="11115" spans="1:11" x14ac:dyDescent="0.2">
      <c r="A11115"/>
      <c r="B11115"/>
      <c r="C11115"/>
      <c r="D11115"/>
      <c r="E11115"/>
      <c r="F11115"/>
      <c r="G11115"/>
      <c r="H11115"/>
      <c r="I11115"/>
      <c r="J11115"/>
      <c r="K11115"/>
    </row>
    <row r="11116" spans="1:11" x14ac:dyDescent="0.2">
      <c r="A11116"/>
      <c r="B11116"/>
      <c r="C11116"/>
      <c r="D11116"/>
      <c r="E11116"/>
      <c r="F11116"/>
      <c r="G11116"/>
      <c r="H11116"/>
      <c r="I11116"/>
      <c r="J11116"/>
      <c r="K11116"/>
    </row>
    <row r="11117" spans="1:11" x14ac:dyDescent="0.2">
      <c r="A11117"/>
      <c r="B11117"/>
      <c r="C11117"/>
      <c r="D11117"/>
      <c r="E11117"/>
      <c r="F11117"/>
      <c r="G11117"/>
      <c r="H11117"/>
      <c r="I11117"/>
      <c r="J11117"/>
      <c r="K11117"/>
    </row>
    <row r="11118" spans="1:11" x14ac:dyDescent="0.2">
      <c r="A11118"/>
      <c r="B11118"/>
      <c r="C11118"/>
      <c r="D11118"/>
      <c r="E11118"/>
      <c r="F11118"/>
      <c r="G11118"/>
      <c r="H11118"/>
      <c r="I11118"/>
      <c r="J11118"/>
      <c r="K11118"/>
    </row>
    <row r="11119" spans="1:11" x14ac:dyDescent="0.2">
      <c r="A11119"/>
      <c r="B11119"/>
      <c r="C11119"/>
      <c r="D11119"/>
      <c r="E11119"/>
      <c r="F11119"/>
      <c r="G11119"/>
      <c r="H11119"/>
      <c r="I11119"/>
      <c r="J11119"/>
      <c r="K11119"/>
    </row>
    <row r="11120" spans="1:11" x14ac:dyDescent="0.2">
      <c r="A11120"/>
      <c r="B11120"/>
      <c r="C11120"/>
      <c r="D11120"/>
      <c r="E11120"/>
      <c r="F11120"/>
      <c r="G11120"/>
      <c r="H11120"/>
      <c r="I11120"/>
      <c r="J11120"/>
      <c r="K11120"/>
    </row>
    <row r="11121" spans="1:11" x14ac:dyDescent="0.2">
      <c r="A11121"/>
      <c r="B11121"/>
      <c r="C11121"/>
      <c r="D11121"/>
      <c r="E11121"/>
      <c r="F11121"/>
      <c r="G11121"/>
      <c r="H11121"/>
      <c r="I11121"/>
      <c r="J11121"/>
      <c r="K11121"/>
    </row>
    <row r="11122" spans="1:11" x14ac:dyDescent="0.2">
      <c r="A11122"/>
      <c r="B11122"/>
      <c r="C11122"/>
      <c r="D11122"/>
      <c r="E11122"/>
      <c r="F11122"/>
      <c r="G11122"/>
      <c r="H11122"/>
      <c r="I11122"/>
      <c r="J11122"/>
      <c r="K11122"/>
    </row>
    <row r="11123" spans="1:11" x14ac:dyDescent="0.2">
      <c r="A11123"/>
      <c r="B11123"/>
      <c r="C11123"/>
      <c r="D11123"/>
      <c r="E11123"/>
      <c r="F11123"/>
      <c r="G11123"/>
      <c r="H11123"/>
      <c r="I11123"/>
      <c r="J11123"/>
      <c r="K11123"/>
    </row>
    <row r="11124" spans="1:11" x14ac:dyDescent="0.2">
      <c r="A11124"/>
      <c r="B11124"/>
      <c r="C11124"/>
      <c r="D11124"/>
      <c r="E11124"/>
      <c r="F11124"/>
      <c r="G11124"/>
      <c r="H11124"/>
      <c r="I11124"/>
      <c r="J11124"/>
      <c r="K11124"/>
    </row>
    <row r="11125" spans="1:11" x14ac:dyDescent="0.2">
      <c r="A11125"/>
      <c r="B11125"/>
      <c r="C11125"/>
      <c r="D11125"/>
      <c r="E11125"/>
      <c r="F11125"/>
      <c r="G11125"/>
      <c r="H11125"/>
      <c r="I11125"/>
      <c r="J11125"/>
      <c r="K11125"/>
    </row>
    <row r="11126" spans="1:11" x14ac:dyDescent="0.2">
      <c r="A11126"/>
      <c r="B11126"/>
      <c r="C11126"/>
      <c r="D11126"/>
      <c r="E11126"/>
      <c r="F11126"/>
      <c r="G11126"/>
      <c r="H11126"/>
      <c r="I11126"/>
      <c r="J11126"/>
      <c r="K11126"/>
    </row>
    <row r="11127" spans="1:11" x14ac:dyDescent="0.2">
      <c r="A11127"/>
      <c r="B11127"/>
      <c r="C11127"/>
      <c r="D11127"/>
      <c r="E11127"/>
      <c r="F11127"/>
      <c r="G11127"/>
      <c r="H11127"/>
      <c r="I11127"/>
      <c r="J11127"/>
      <c r="K11127"/>
    </row>
    <row r="11128" spans="1:11" x14ac:dyDescent="0.2">
      <c r="A11128"/>
      <c r="B11128"/>
      <c r="C11128"/>
      <c r="D11128"/>
      <c r="E11128"/>
      <c r="F11128"/>
      <c r="G11128"/>
      <c r="H11128"/>
      <c r="I11128"/>
      <c r="J11128"/>
      <c r="K11128"/>
    </row>
    <row r="11129" spans="1:11" x14ac:dyDescent="0.2">
      <c r="A11129"/>
      <c r="B11129"/>
      <c r="C11129"/>
      <c r="D11129"/>
      <c r="E11129"/>
      <c r="F11129"/>
      <c r="G11129"/>
      <c r="H11129"/>
      <c r="I11129"/>
      <c r="J11129"/>
      <c r="K11129"/>
    </row>
    <row r="11130" spans="1:11" x14ac:dyDescent="0.2">
      <c r="A11130"/>
      <c r="B11130"/>
      <c r="C11130"/>
      <c r="D11130"/>
      <c r="E11130"/>
      <c r="F11130"/>
      <c r="G11130"/>
      <c r="H11130"/>
      <c r="I11130"/>
      <c r="J11130"/>
      <c r="K11130"/>
    </row>
    <row r="11131" spans="1:11" x14ac:dyDescent="0.2">
      <c r="A11131"/>
      <c r="B11131"/>
      <c r="C11131"/>
      <c r="D11131"/>
      <c r="E11131"/>
      <c r="F11131"/>
      <c r="G11131"/>
      <c r="H11131"/>
      <c r="I11131"/>
      <c r="J11131"/>
      <c r="K11131"/>
    </row>
    <row r="11132" spans="1:11" x14ac:dyDescent="0.2">
      <c r="A11132"/>
      <c r="B11132"/>
      <c r="C11132"/>
      <c r="D11132"/>
      <c r="E11132"/>
      <c r="F11132"/>
      <c r="G11132"/>
      <c r="H11132"/>
      <c r="I11132"/>
      <c r="J11132"/>
      <c r="K11132"/>
    </row>
    <row r="11133" spans="1:11" x14ac:dyDescent="0.2">
      <c r="A11133"/>
      <c r="B11133"/>
      <c r="C11133"/>
      <c r="D11133"/>
      <c r="E11133"/>
      <c r="F11133"/>
      <c r="G11133"/>
      <c r="H11133"/>
      <c r="I11133"/>
      <c r="J11133"/>
      <c r="K11133"/>
    </row>
    <row r="11134" spans="1:11" x14ac:dyDescent="0.2">
      <c r="A11134"/>
      <c r="B11134"/>
      <c r="C11134"/>
      <c r="D11134"/>
      <c r="E11134"/>
      <c r="F11134"/>
      <c r="G11134"/>
      <c r="H11134"/>
      <c r="I11134"/>
      <c r="J11134"/>
      <c r="K11134"/>
    </row>
    <row r="11135" spans="1:11" x14ac:dyDescent="0.2">
      <c r="A11135"/>
      <c r="B11135"/>
      <c r="C11135"/>
      <c r="D11135"/>
      <c r="E11135"/>
      <c r="F11135"/>
      <c r="G11135"/>
      <c r="H11135"/>
      <c r="I11135"/>
      <c r="J11135"/>
      <c r="K11135"/>
    </row>
    <row r="11136" spans="1:11" x14ac:dyDescent="0.2">
      <c r="A11136"/>
      <c r="B11136"/>
      <c r="C11136"/>
      <c r="D11136"/>
      <c r="E11136"/>
      <c r="F11136"/>
      <c r="G11136"/>
      <c r="H11136"/>
      <c r="I11136"/>
      <c r="J11136"/>
      <c r="K11136"/>
    </row>
    <row r="11137" spans="1:11" x14ac:dyDescent="0.2">
      <c r="A11137"/>
      <c r="B11137"/>
      <c r="C11137"/>
      <c r="D11137"/>
      <c r="E11137"/>
      <c r="F11137"/>
      <c r="G11137"/>
      <c r="H11137"/>
      <c r="I11137"/>
      <c r="J11137"/>
      <c r="K11137"/>
    </row>
    <row r="11138" spans="1:11" x14ac:dyDescent="0.2">
      <c r="A11138"/>
      <c r="B11138"/>
      <c r="C11138"/>
      <c r="D11138"/>
      <c r="E11138"/>
      <c r="F11138"/>
      <c r="G11138"/>
      <c r="H11138"/>
      <c r="I11138"/>
      <c r="J11138"/>
      <c r="K11138"/>
    </row>
    <row r="11139" spans="1:11" x14ac:dyDescent="0.2">
      <c r="A11139"/>
      <c r="B11139"/>
      <c r="C11139"/>
      <c r="D11139"/>
      <c r="E11139"/>
      <c r="F11139"/>
      <c r="G11139"/>
      <c r="H11139"/>
      <c r="I11139"/>
      <c r="J11139"/>
      <c r="K11139"/>
    </row>
    <row r="11140" spans="1:11" x14ac:dyDescent="0.2">
      <c r="A11140"/>
      <c r="B11140"/>
      <c r="C11140"/>
      <c r="D11140"/>
      <c r="E11140"/>
      <c r="F11140"/>
      <c r="G11140"/>
      <c r="H11140"/>
      <c r="I11140"/>
      <c r="J11140"/>
      <c r="K11140"/>
    </row>
    <row r="11141" spans="1:11" x14ac:dyDescent="0.2">
      <c r="A11141"/>
      <c r="B11141"/>
      <c r="C11141"/>
      <c r="D11141"/>
      <c r="E11141"/>
      <c r="F11141"/>
      <c r="G11141"/>
      <c r="H11141"/>
      <c r="I11141"/>
      <c r="J11141"/>
      <c r="K11141"/>
    </row>
    <row r="11142" spans="1:11" x14ac:dyDescent="0.2">
      <c r="A11142"/>
      <c r="B11142"/>
      <c r="C11142"/>
      <c r="D11142"/>
      <c r="E11142"/>
      <c r="F11142"/>
      <c r="G11142"/>
      <c r="H11142"/>
      <c r="I11142"/>
      <c r="J11142"/>
      <c r="K11142"/>
    </row>
    <row r="11143" spans="1:11" x14ac:dyDescent="0.2">
      <c r="A11143"/>
      <c r="B11143"/>
      <c r="C11143"/>
      <c r="D11143"/>
      <c r="E11143"/>
      <c r="F11143"/>
      <c r="G11143"/>
      <c r="H11143"/>
      <c r="I11143"/>
      <c r="J11143"/>
      <c r="K11143"/>
    </row>
    <row r="11144" spans="1:11" x14ac:dyDescent="0.2">
      <c r="A11144"/>
      <c r="B11144"/>
      <c r="C11144"/>
      <c r="D11144"/>
      <c r="E11144"/>
      <c r="F11144"/>
      <c r="G11144"/>
      <c r="H11144"/>
      <c r="I11144"/>
      <c r="J11144"/>
      <c r="K11144"/>
    </row>
    <row r="11145" spans="1:11" x14ac:dyDescent="0.2">
      <c r="A11145"/>
      <c r="B11145"/>
      <c r="C11145"/>
      <c r="D11145"/>
      <c r="E11145"/>
      <c r="F11145"/>
      <c r="G11145"/>
      <c r="H11145"/>
      <c r="I11145"/>
      <c r="J11145"/>
      <c r="K11145"/>
    </row>
    <row r="11146" spans="1:11" x14ac:dyDescent="0.2">
      <c r="A11146"/>
      <c r="B11146"/>
      <c r="C11146"/>
      <c r="D11146"/>
      <c r="E11146"/>
      <c r="F11146"/>
      <c r="G11146"/>
      <c r="H11146"/>
      <c r="I11146"/>
      <c r="J11146"/>
      <c r="K11146"/>
    </row>
    <row r="11147" spans="1:11" x14ac:dyDescent="0.2">
      <c r="A11147"/>
      <c r="B11147"/>
      <c r="C11147"/>
      <c r="D11147"/>
      <c r="E11147"/>
      <c r="F11147"/>
      <c r="G11147"/>
      <c r="H11147"/>
      <c r="I11147"/>
      <c r="J11147"/>
      <c r="K11147"/>
    </row>
    <row r="11148" spans="1:11" x14ac:dyDescent="0.2">
      <c r="A11148"/>
      <c r="B11148"/>
      <c r="C11148"/>
      <c r="D11148"/>
      <c r="E11148"/>
      <c r="F11148"/>
      <c r="G11148"/>
      <c r="H11148"/>
      <c r="I11148"/>
      <c r="J11148"/>
      <c r="K11148"/>
    </row>
    <row r="11149" spans="1:11" x14ac:dyDescent="0.2">
      <c r="A11149"/>
      <c r="B11149"/>
      <c r="C11149"/>
      <c r="D11149"/>
      <c r="E11149"/>
      <c r="F11149"/>
      <c r="G11149"/>
      <c r="H11149"/>
      <c r="I11149"/>
      <c r="J11149"/>
      <c r="K11149"/>
    </row>
    <row r="11150" spans="1:11" x14ac:dyDescent="0.2">
      <c r="A11150"/>
      <c r="B11150"/>
      <c r="C11150"/>
      <c r="D11150"/>
      <c r="E11150"/>
      <c r="F11150"/>
      <c r="G11150"/>
      <c r="H11150"/>
      <c r="I11150"/>
      <c r="J11150"/>
      <c r="K11150"/>
    </row>
    <row r="11151" spans="1:11" x14ac:dyDescent="0.2">
      <c r="A11151"/>
      <c r="B11151"/>
      <c r="C11151"/>
      <c r="D11151"/>
      <c r="E11151"/>
      <c r="F11151"/>
      <c r="G11151"/>
      <c r="H11151"/>
      <c r="I11151"/>
      <c r="J11151"/>
      <c r="K11151"/>
    </row>
    <row r="11152" spans="1:11" x14ac:dyDescent="0.2">
      <c r="A11152"/>
      <c r="B11152"/>
      <c r="C11152"/>
      <c r="D11152"/>
      <c r="E11152"/>
      <c r="F11152"/>
      <c r="G11152"/>
      <c r="H11152"/>
      <c r="I11152"/>
      <c r="J11152"/>
      <c r="K11152"/>
    </row>
    <row r="11153" spans="1:11" x14ac:dyDescent="0.2">
      <c r="A11153"/>
      <c r="B11153"/>
      <c r="C11153"/>
      <c r="D11153"/>
      <c r="E11153"/>
      <c r="F11153"/>
      <c r="G11153"/>
      <c r="H11153"/>
      <c r="I11153"/>
      <c r="J11153"/>
      <c r="K11153"/>
    </row>
    <row r="11154" spans="1:11" x14ac:dyDescent="0.2">
      <c r="A11154"/>
      <c r="B11154"/>
      <c r="C11154"/>
      <c r="D11154"/>
      <c r="E11154"/>
      <c r="F11154"/>
      <c r="G11154"/>
      <c r="H11154"/>
      <c r="I11154"/>
      <c r="J11154"/>
      <c r="K11154"/>
    </row>
    <row r="11155" spans="1:11" x14ac:dyDescent="0.2">
      <c r="A11155"/>
      <c r="B11155"/>
      <c r="C11155"/>
      <c r="D11155"/>
      <c r="E11155"/>
      <c r="F11155"/>
      <c r="G11155"/>
      <c r="H11155"/>
      <c r="I11155"/>
      <c r="J11155"/>
      <c r="K11155"/>
    </row>
    <row r="11156" spans="1:11" x14ac:dyDescent="0.2">
      <c r="A11156"/>
      <c r="B11156"/>
      <c r="C11156"/>
      <c r="D11156"/>
      <c r="E11156"/>
      <c r="F11156"/>
      <c r="G11156"/>
      <c r="H11156"/>
      <c r="I11156"/>
      <c r="J11156"/>
      <c r="K11156"/>
    </row>
    <row r="11157" spans="1:11" x14ac:dyDescent="0.2">
      <c r="A11157"/>
      <c r="B11157"/>
      <c r="C11157"/>
      <c r="D11157"/>
      <c r="E11157"/>
      <c r="F11157"/>
      <c r="G11157"/>
      <c r="H11157"/>
      <c r="I11157"/>
      <c r="J11157"/>
      <c r="K11157"/>
    </row>
    <row r="11158" spans="1:11" x14ac:dyDescent="0.2">
      <c r="A11158"/>
      <c r="B11158"/>
      <c r="C11158"/>
      <c r="D11158"/>
      <c r="E11158"/>
      <c r="F11158"/>
      <c r="G11158"/>
      <c r="H11158"/>
      <c r="I11158"/>
      <c r="J11158"/>
      <c r="K11158"/>
    </row>
    <row r="11159" spans="1:11" x14ac:dyDescent="0.2">
      <c r="A11159"/>
      <c r="B11159"/>
      <c r="C11159"/>
      <c r="D11159"/>
      <c r="E11159"/>
      <c r="F11159"/>
      <c r="G11159"/>
      <c r="H11159"/>
      <c r="I11159"/>
      <c r="J11159"/>
      <c r="K11159"/>
    </row>
    <row r="11160" spans="1:11" x14ac:dyDescent="0.2">
      <c r="A11160"/>
      <c r="B11160"/>
      <c r="C11160"/>
      <c r="D11160"/>
      <c r="E11160"/>
      <c r="F11160"/>
      <c r="G11160"/>
      <c r="H11160"/>
      <c r="I11160"/>
      <c r="J11160"/>
      <c r="K11160"/>
    </row>
    <row r="11161" spans="1:11" x14ac:dyDescent="0.2">
      <c r="A11161"/>
      <c r="B11161"/>
      <c r="C11161"/>
      <c r="D11161"/>
      <c r="E11161"/>
      <c r="F11161"/>
      <c r="G11161"/>
      <c r="H11161"/>
      <c r="I11161"/>
      <c r="J11161"/>
      <c r="K11161"/>
    </row>
    <row r="11162" spans="1:11" x14ac:dyDescent="0.2">
      <c r="A11162"/>
      <c r="B11162"/>
      <c r="C11162"/>
      <c r="D11162"/>
      <c r="E11162"/>
      <c r="F11162"/>
      <c r="G11162"/>
      <c r="H11162"/>
      <c r="I11162"/>
      <c r="J11162"/>
      <c r="K11162"/>
    </row>
    <row r="11163" spans="1:11" x14ac:dyDescent="0.2">
      <c r="A11163"/>
      <c r="B11163"/>
      <c r="C11163"/>
      <c r="D11163"/>
      <c r="E11163"/>
      <c r="F11163"/>
      <c r="G11163"/>
      <c r="H11163"/>
      <c r="I11163"/>
      <c r="J11163"/>
      <c r="K11163"/>
    </row>
    <row r="11164" spans="1:11" x14ac:dyDescent="0.2">
      <c r="A11164"/>
      <c r="B11164"/>
      <c r="C11164"/>
      <c r="D11164"/>
      <c r="E11164"/>
      <c r="F11164"/>
      <c r="G11164"/>
      <c r="H11164"/>
      <c r="I11164"/>
      <c r="J11164"/>
      <c r="K11164"/>
    </row>
    <row r="11165" spans="1:11" x14ac:dyDescent="0.2">
      <c r="A11165"/>
      <c r="B11165"/>
      <c r="C11165"/>
      <c r="D11165"/>
      <c r="E11165"/>
      <c r="F11165"/>
      <c r="G11165"/>
      <c r="H11165"/>
      <c r="I11165"/>
      <c r="J11165"/>
      <c r="K11165"/>
    </row>
    <row r="11166" spans="1:11" x14ac:dyDescent="0.2">
      <c r="A11166"/>
      <c r="B11166"/>
      <c r="C11166"/>
      <c r="D11166"/>
      <c r="E11166"/>
      <c r="F11166"/>
      <c r="G11166"/>
      <c r="H11166"/>
      <c r="I11166"/>
      <c r="J11166"/>
      <c r="K11166"/>
    </row>
    <row r="11167" spans="1:11" x14ac:dyDescent="0.2">
      <c r="A11167"/>
      <c r="B11167"/>
      <c r="C11167"/>
      <c r="D11167"/>
      <c r="E11167"/>
      <c r="F11167"/>
      <c r="G11167"/>
      <c r="H11167"/>
      <c r="I11167"/>
      <c r="J11167"/>
      <c r="K11167"/>
    </row>
    <row r="11168" spans="1:11" x14ac:dyDescent="0.2">
      <c r="A11168"/>
      <c r="B11168"/>
      <c r="C11168"/>
      <c r="D11168"/>
      <c r="E11168"/>
      <c r="F11168"/>
      <c r="G11168"/>
      <c r="H11168"/>
      <c r="I11168"/>
      <c r="J11168"/>
      <c r="K11168"/>
    </row>
    <row r="11169" spans="1:11" x14ac:dyDescent="0.2">
      <c r="A11169"/>
      <c r="B11169"/>
      <c r="C11169"/>
      <c r="D11169"/>
      <c r="E11169"/>
      <c r="F11169"/>
      <c r="G11169"/>
      <c r="H11169"/>
      <c r="I11169"/>
      <c r="J11169"/>
      <c r="K11169"/>
    </row>
    <row r="11170" spans="1:11" x14ac:dyDescent="0.2">
      <c r="A11170"/>
      <c r="B11170"/>
      <c r="C11170"/>
      <c r="D11170"/>
      <c r="E11170"/>
      <c r="F11170"/>
      <c r="G11170"/>
      <c r="H11170"/>
      <c r="I11170"/>
      <c r="J11170"/>
      <c r="K11170"/>
    </row>
    <row r="11171" spans="1:11" x14ac:dyDescent="0.2">
      <c r="A11171"/>
      <c r="B11171"/>
      <c r="C11171"/>
      <c r="D11171"/>
      <c r="E11171"/>
      <c r="F11171"/>
      <c r="G11171"/>
      <c r="H11171"/>
      <c r="I11171"/>
      <c r="J11171"/>
      <c r="K11171"/>
    </row>
    <row r="11172" spans="1:11" x14ac:dyDescent="0.2">
      <c r="A11172"/>
      <c r="B11172"/>
      <c r="C11172"/>
      <c r="D11172"/>
      <c r="E11172"/>
      <c r="F11172"/>
      <c r="G11172"/>
      <c r="H11172"/>
      <c r="I11172"/>
      <c r="J11172"/>
      <c r="K11172"/>
    </row>
    <row r="11173" spans="1:11" x14ac:dyDescent="0.2">
      <c r="A11173"/>
      <c r="B11173"/>
      <c r="C11173"/>
      <c r="D11173"/>
      <c r="E11173"/>
      <c r="F11173"/>
      <c r="G11173"/>
      <c r="H11173"/>
      <c r="I11173"/>
      <c r="J11173"/>
      <c r="K11173"/>
    </row>
    <row r="11174" spans="1:11" x14ac:dyDescent="0.2">
      <c r="A11174"/>
      <c r="B11174"/>
      <c r="C11174"/>
      <c r="D11174"/>
      <c r="E11174"/>
      <c r="F11174"/>
      <c r="G11174"/>
      <c r="H11174"/>
      <c r="I11174"/>
      <c r="J11174"/>
      <c r="K11174"/>
    </row>
    <row r="11175" spans="1:11" x14ac:dyDescent="0.2">
      <c r="A11175"/>
      <c r="B11175"/>
      <c r="C11175"/>
      <c r="D11175"/>
      <c r="E11175"/>
      <c r="F11175"/>
      <c r="G11175"/>
      <c r="H11175"/>
      <c r="I11175"/>
      <c r="J11175"/>
      <c r="K11175"/>
    </row>
    <row r="11176" spans="1:11" x14ac:dyDescent="0.2">
      <c r="A11176"/>
      <c r="B11176"/>
      <c r="C11176"/>
      <c r="D11176"/>
      <c r="E11176"/>
      <c r="F11176"/>
      <c r="G11176"/>
      <c r="H11176"/>
      <c r="I11176"/>
      <c r="J11176"/>
      <c r="K11176"/>
    </row>
    <row r="11177" spans="1:11" x14ac:dyDescent="0.2">
      <c r="A11177"/>
      <c r="B11177"/>
      <c r="C11177"/>
      <c r="D11177"/>
      <c r="E11177"/>
      <c r="F11177"/>
      <c r="G11177"/>
      <c r="H11177"/>
      <c r="I11177"/>
      <c r="J11177"/>
      <c r="K11177"/>
    </row>
    <row r="11178" spans="1:11" x14ac:dyDescent="0.2">
      <c r="A11178"/>
      <c r="B11178"/>
      <c r="C11178"/>
      <c r="D11178"/>
      <c r="E11178"/>
      <c r="F11178"/>
      <c r="G11178"/>
      <c r="H11178"/>
      <c r="I11178"/>
      <c r="J11178"/>
      <c r="K11178"/>
    </row>
    <row r="11179" spans="1:11" x14ac:dyDescent="0.2">
      <c r="A11179"/>
      <c r="B11179"/>
      <c r="C11179"/>
      <c r="D11179"/>
      <c r="E11179"/>
      <c r="F11179"/>
      <c r="G11179"/>
      <c r="H11179"/>
      <c r="I11179"/>
      <c r="J11179"/>
      <c r="K11179"/>
    </row>
    <row r="11180" spans="1:11" x14ac:dyDescent="0.2">
      <c r="A11180"/>
      <c r="B11180"/>
      <c r="C11180"/>
      <c r="D11180"/>
      <c r="E11180"/>
      <c r="F11180"/>
      <c r="G11180"/>
      <c r="H11180"/>
      <c r="I11180"/>
      <c r="J11180"/>
      <c r="K11180"/>
    </row>
    <row r="11181" spans="1:11" x14ac:dyDescent="0.2">
      <c r="A11181"/>
      <c r="B11181"/>
      <c r="C11181"/>
      <c r="D11181"/>
      <c r="E11181"/>
      <c r="F11181"/>
      <c r="G11181"/>
      <c r="H11181"/>
      <c r="I11181"/>
      <c r="J11181"/>
      <c r="K11181"/>
    </row>
    <row r="11182" spans="1:11" x14ac:dyDescent="0.2">
      <c r="A11182"/>
      <c r="B11182"/>
      <c r="C11182"/>
      <c r="D11182"/>
      <c r="E11182"/>
      <c r="F11182"/>
      <c r="G11182"/>
      <c r="H11182"/>
      <c r="I11182"/>
      <c r="J11182"/>
      <c r="K11182"/>
    </row>
    <row r="11183" spans="1:11" x14ac:dyDescent="0.2">
      <c r="A11183"/>
      <c r="B11183"/>
      <c r="C11183"/>
      <c r="D11183"/>
      <c r="E11183"/>
      <c r="F11183"/>
      <c r="G11183"/>
      <c r="H11183"/>
      <c r="I11183"/>
      <c r="J11183"/>
      <c r="K11183"/>
    </row>
    <row r="11184" spans="1:11" x14ac:dyDescent="0.2">
      <c r="A11184"/>
      <c r="B11184"/>
      <c r="C11184"/>
      <c r="D11184"/>
      <c r="E11184"/>
      <c r="F11184"/>
      <c r="G11184"/>
      <c r="H11184"/>
      <c r="I11184"/>
      <c r="J11184"/>
      <c r="K11184"/>
    </row>
    <row r="11185" spans="1:11" x14ac:dyDescent="0.2">
      <c r="A11185"/>
      <c r="B11185"/>
      <c r="C11185"/>
      <c r="D11185"/>
      <c r="E11185"/>
      <c r="F11185"/>
      <c r="G11185"/>
      <c r="H11185"/>
      <c r="I11185"/>
      <c r="J11185"/>
      <c r="K11185"/>
    </row>
    <row r="11186" spans="1:11" x14ac:dyDescent="0.2">
      <c r="A11186"/>
      <c r="B11186"/>
      <c r="C11186"/>
      <c r="D11186"/>
      <c r="E11186"/>
      <c r="F11186"/>
      <c r="G11186"/>
      <c r="H11186"/>
      <c r="I11186"/>
      <c r="J11186"/>
      <c r="K11186"/>
    </row>
    <row r="11187" spans="1:11" x14ac:dyDescent="0.2">
      <c r="A11187"/>
      <c r="B11187"/>
      <c r="C11187"/>
      <c r="D11187"/>
      <c r="E11187"/>
      <c r="F11187"/>
      <c r="G11187"/>
      <c r="H11187"/>
      <c r="I11187"/>
      <c r="J11187"/>
      <c r="K11187"/>
    </row>
    <row r="11188" spans="1:11" x14ac:dyDescent="0.2">
      <c r="A11188"/>
      <c r="B11188"/>
      <c r="C11188"/>
      <c r="D11188"/>
      <c r="E11188"/>
      <c r="F11188"/>
      <c r="G11188"/>
      <c r="H11188"/>
      <c r="I11188"/>
      <c r="J11188"/>
      <c r="K11188"/>
    </row>
    <row r="11189" spans="1:11" x14ac:dyDescent="0.2">
      <c r="A11189"/>
      <c r="B11189"/>
      <c r="C11189"/>
      <c r="D11189"/>
      <c r="E11189"/>
      <c r="F11189"/>
      <c r="G11189"/>
      <c r="H11189"/>
      <c r="I11189"/>
      <c r="J11189"/>
      <c r="K11189"/>
    </row>
    <row r="11190" spans="1:11" x14ac:dyDescent="0.2">
      <c r="A11190"/>
      <c r="B11190"/>
      <c r="C11190"/>
      <c r="D11190"/>
      <c r="E11190"/>
      <c r="F11190"/>
      <c r="G11190"/>
      <c r="H11190"/>
      <c r="I11190"/>
      <c r="J11190"/>
      <c r="K11190"/>
    </row>
    <row r="11191" spans="1:11" x14ac:dyDescent="0.2">
      <c r="A11191"/>
      <c r="B11191"/>
      <c r="C11191"/>
      <c r="D11191"/>
      <c r="E11191"/>
      <c r="F11191"/>
      <c r="G11191"/>
      <c r="H11191"/>
      <c r="I11191"/>
      <c r="J11191"/>
      <c r="K11191"/>
    </row>
    <row r="11192" spans="1:11" x14ac:dyDescent="0.2">
      <c r="A11192"/>
      <c r="B11192"/>
      <c r="C11192"/>
      <c r="D11192"/>
      <c r="E11192"/>
      <c r="F11192"/>
      <c r="G11192"/>
      <c r="H11192"/>
      <c r="I11192"/>
      <c r="J11192"/>
      <c r="K11192"/>
    </row>
    <row r="11193" spans="1:11" x14ac:dyDescent="0.2">
      <c r="A11193"/>
      <c r="B11193"/>
      <c r="C11193"/>
      <c r="D11193"/>
      <c r="E11193"/>
      <c r="F11193"/>
      <c r="G11193"/>
      <c r="H11193"/>
      <c r="I11193"/>
      <c r="J11193"/>
      <c r="K11193"/>
    </row>
    <row r="11194" spans="1:11" x14ac:dyDescent="0.2">
      <c r="A11194"/>
      <c r="B11194"/>
      <c r="C11194"/>
      <c r="D11194"/>
      <c r="E11194"/>
      <c r="F11194"/>
      <c r="G11194"/>
      <c r="H11194"/>
      <c r="I11194"/>
      <c r="J11194"/>
      <c r="K11194"/>
    </row>
    <row r="11195" spans="1:11" x14ac:dyDescent="0.2">
      <c r="A11195"/>
      <c r="B11195"/>
      <c r="C11195"/>
      <c r="D11195"/>
      <c r="E11195"/>
      <c r="F11195"/>
      <c r="G11195"/>
      <c r="H11195"/>
      <c r="I11195"/>
      <c r="J11195"/>
      <c r="K11195"/>
    </row>
    <row r="11196" spans="1:11" x14ac:dyDescent="0.2">
      <c r="A11196"/>
      <c r="B11196"/>
      <c r="C11196"/>
      <c r="D11196"/>
      <c r="E11196"/>
      <c r="F11196"/>
      <c r="G11196"/>
      <c r="H11196"/>
      <c r="I11196"/>
      <c r="J11196"/>
      <c r="K11196"/>
    </row>
    <row r="11197" spans="1:11" x14ac:dyDescent="0.2">
      <c r="A11197"/>
      <c r="B11197"/>
      <c r="C11197"/>
      <c r="D11197"/>
      <c r="E11197"/>
      <c r="F11197"/>
      <c r="G11197"/>
      <c r="H11197"/>
      <c r="I11197"/>
      <c r="J11197"/>
      <c r="K11197"/>
    </row>
    <row r="11198" spans="1:11" x14ac:dyDescent="0.2">
      <c r="A11198"/>
      <c r="B11198"/>
      <c r="C11198"/>
      <c r="D11198"/>
      <c r="E11198"/>
      <c r="F11198"/>
      <c r="G11198"/>
      <c r="H11198"/>
      <c r="I11198"/>
      <c r="J11198"/>
      <c r="K11198"/>
    </row>
    <row r="11199" spans="1:11" x14ac:dyDescent="0.2">
      <c r="A11199"/>
      <c r="B11199"/>
      <c r="C11199"/>
      <c r="D11199"/>
      <c r="E11199"/>
      <c r="F11199"/>
      <c r="G11199"/>
      <c r="H11199"/>
      <c r="I11199"/>
      <c r="J11199"/>
      <c r="K11199"/>
    </row>
    <row r="11200" spans="1:11" x14ac:dyDescent="0.2">
      <c r="A11200"/>
      <c r="B11200"/>
      <c r="C11200"/>
      <c r="D11200"/>
      <c r="E11200"/>
      <c r="F11200"/>
      <c r="G11200"/>
      <c r="H11200"/>
      <c r="I11200"/>
      <c r="J11200"/>
      <c r="K11200"/>
    </row>
    <row r="11201" spans="1:11" x14ac:dyDescent="0.2">
      <c r="A11201"/>
      <c r="B11201"/>
      <c r="C11201"/>
      <c r="D11201"/>
      <c r="E11201"/>
      <c r="F11201"/>
      <c r="G11201"/>
      <c r="H11201"/>
      <c r="I11201"/>
      <c r="J11201"/>
      <c r="K11201"/>
    </row>
    <row r="11202" spans="1:11" x14ac:dyDescent="0.2">
      <c r="A11202"/>
      <c r="B11202"/>
      <c r="C11202"/>
      <c r="D11202"/>
      <c r="E11202"/>
      <c r="F11202"/>
      <c r="G11202"/>
      <c r="H11202"/>
      <c r="I11202"/>
      <c r="J11202"/>
      <c r="K11202"/>
    </row>
    <row r="11203" spans="1:11" x14ac:dyDescent="0.2">
      <c r="A11203"/>
      <c r="B11203"/>
      <c r="C11203"/>
      <c r="D11203"/>
      <c r="E11203"/>
      <c r="F11203"/>
      <c r="G11203"/>
      <c r="H11203"/>
      <c r="I11203"/>
      <c r="J11203"/>
      <c r="K11203"/>
    </row>
    <row r="11204" spans="1:11" x14ac:dyDescent="0.2">
      <c r="A11204"/>
      <c r="B11204"/>
      <c r="C11204"/>
      <c r="D11204"/>
      <c r="E11204"/>
      <c r="F11204"/>
      <c r="G11204"/>
      <c r="H11204"/>
      <c r="I11204"/>
      <c r="J11204"/>
      <c r="K11204"/>
    </row>
    <row r="11205" spans="1:11" x14ac:dyDescent="0.2">
      <c r="A11205"/>
      <c r="B11205"/>
      <c r="C11205"/>
      <c r="D11205"/>
      <c r="E11205"/>
      <c r="F11205"/>
      <c r="G11205"/>
      <c r="H11205"/>
      <c r="I11205"/>
      <c r="J11205"/>
      <c r="K11205"/>
    </row>
    <row r="11206" spans="1:11" x14ac:dyDescent="0.2">
      <c r="A11206"/>
      <c r="B11206"/>
      <c r="C11206"/>
      <c r="D11206"/>
      <c r="E11206"/>
      <c r="F11206"/>
      <c r="G11206"/>
      <c r="H11206"/>
      <c r="I11206"/>
      <c r="J11206"/>
      <c r="K11206"/>
    </row>
    <row r="11207" spans="1:11" x14ac:dyDescent="0.2">
      <c r="A11207"/>
      <c r="B11207"/>
      <c r="C11207"/>
      <c r="D11207"/>
      <c r="E11207"/>
      <c r="F11207"/>
      <c r="G11207"/>
      <c r="H11207"/>
      <c r="I11207"/>
      <c r="J11207"/>
      <c r="K11207"/>
    </row>
    <row r="11208" spans="1:11" x14ac:dyDescent="0.2">
      <c r="A11208"/>
      <c r="B11208"/>
      <c r="C11208"/>
      <c r="D11208"/>
      <c r="E11208"/>
      <c r="F11208"/>
      <c r="G11208"/>
      <c r="H11208"/>
      <c r="I11208"/>
      <c r="J11208"/>
      <c r="K11208"/>
    </row>
    <row r="11209" spans="1:11" x14ac:dyDescent="0.2">
      <c r="A11209"/>
      <c r="B11209"/>
      <c r="C11209"/>
      <c r="D11209"/>
      <c r="E11209"/>
      <c r="F11209"/>
      <c r="G11209"/>
      <c r="H11209"/>
      <c r="I11209"/>
      <c r="J11209"/>
      <c r="K11209"/>
    </row>
    <row r="11210" spans="1:11" x14ac:dyDescent="0.2">
      <c r="A11210"/>
      <c r="B11210"/>
      <c r="C11210"/>
      <c r="D11210"/>
      <c r="E11210"/>
      <c r="F11210"/>
      <c r="G11210"/>
      <c r="H11210"/>
      <c r="I11210"/>
      <c r="J11210"/>
      <c r="K11210"/>
    </row>
    <row r="11211" spans="1:11" x14ac:dyDescent="0.2">
      <c r="A11211"/>
      <c r="B11211"/>
      <c r="C11211"/>
      <c r="D11211"/>
      <c r="E11211"/>
      <c r="F11211"/>
      <c r="G11211"/>
      <c r="H11211"/>
      <c r="I11211"/>
      <c r="J11211"/>
      <c r="K11211"/>
    </row>
    <row r="11212" spans="1:11" x14ac:dyDescent="0.2">
      <c r="A11212"/>
      <c r="B11212"/>
      <c r="C11212"/>
      <c r="D11212"/>
      <c r="E11212"/>
      <c r="F11212"/>
      <c r="G11212"/>
      <c r="H11212"/>
      <c r="I11212"/>
      <c r="J11212"/>
      <c r="K11212"/>
    </row>
    <row r="11213" spans="1:11" x14ac:dyDescent="0.2">
      <c r="A11213"/>
      <c r="B11213"/>
      <c r="C11213"/>
      <c r="D11213"/>
      <c r="E11213"/>
      <c r="F11213"/>
      <c r="G11213"/>
      <c r="H11213"/>
      <c r="I11213"/>
      <c r="J11213"/>
      <c r="K11213"/>
    </row>
    <row r="11214" spans="1:11" x14ac:dyDescent="0.2">
      <c r="A11214"/>
      <c r="B11214"/>
      <c r="C11214"/>
      <c r="D11214"/>
      <c r="E11214"/>
      <c r="F11214"/>
      <c r="G11214"/>
      <c r="H11214"/>
      <c r="I11214"/>
      <c r="J11214"/>
      <c r="K11214"/>
    </row>
    <row r="11215" spans="1:11" x14ac:dyDescent="0.2">
      <c r="A11215"/>
      <c r="B11215"/>
      <c r="C11215"/>
      <c r="D11215"/>
      <c r="E11215"/>
      <c r="F11215"/>
      <c r="G11215"/>
      <c r="H11215"/>
      <c r="I11215"/>
      <c r="J11215"/>
      <c r="K11215"/>
    </row>
    <row r="11216" spans="1:11" x14ac:dyDescent="0.2">
      <c r="A11216"/>
      <c r="B11216"/>
      <c r="C11216"/>
      <c r="D11216"/>
      <c r="E11216"/>
      <c r="F11216"/>
      <c r="G11216"/>
      <c r="H11216"/>
      <c r="I11216"/>
      <c r="J11216"/>
      <c r="K11216"/>
    </row>
    <row r="11217" spans="1:11" x14ac:dyDescent="0.2">
      <c r="A11217"/>
      <c r="B11217"/>
      <c r="C11217"/>
      <c r="D11217"/>
      <c r="E11217"/>
      <c r="F11217"/>
      <c r="G11217"/>
      <c r="H11217"/>
      <c r="I11217"/>
      <c r="J11217"/>
      <c r="K11217"/>
    </row>
    <row r="11218" spans="1:11" x14ac:dyDescent="0.2">
      <c r="A11218"/>
      <c r="B11218"/>
      <c r="C11218"/>
      <c r="D11218"/>
      <c r="E11218"/>
      <c r="F11218"/>
      <c r="G11218"/>
      <c r="H11218"/>
      <c r="I11218"/>
      <c r="J11218"/>
      <c r="K11218"/>
    </row>
    <row r="11219" spans="1:11" x14ac:dyDescent="0.2">
      <c r="A11219"/>
      <c r="B11219"/>
      <c r="C11219"/>
      <c r="D11219"/>
      <c r="E11219"/>
      <c r="F11219"/>
      <c r="G11219"/>
      <c r="H11219"/>
      <c r="I11219"/>
      <c r="J11219"/>
      <c r="K11219"/>
    </row>
    <row r="11220" spans="1:11" x14ac:dyDescent="0.2">
      <c r="A11220"/>
      <c r="B11220"/>
      <c r="C11220"/>
      <c r="D11220"/>
      <c r="E11220"/>
      <c r="F11220"/>
      <c r="G11220"/>
      <c r="H11220"/>
      <c r="I11220"/>
      <c r="J11220"/>
      <c r="K11220"/>
    </row>
    <row r="11221" spans="1:11" x14ac:dyDescent="0.2">
      <c r="A11221"/>
      <c r="B11221"/>
      <c r="C11221"/>
      <c r="D11221"/>
      <c r="E11221"/>
      <c r="F11221"/>
      <c r="G11221"/>
      <c r="H11221"/>
      <c r="I11221"/>
      <c r="J11221"/>
      <c r="K11221"/>
    </row>
    <row r="11222" spans="1:11" x14ac:dyDescent="0.2">
      <c r="A11222"/>
      <c r="B11222"/>
      <c r="C11222"/>
      <c r="D11222"/>
      <c r="E11222"/>
      <c r="F11222"/>
      <c r="G11222"/>
      <c r="H11222"/>
      <c r="I11222"/>
      <c r="J11222"/>
      <c r="K11222"/>
    </row>
    <row r="11223" spans="1:11" x14ac:dyDescent="0.2">
      <c r="A11223"/>
      <c r="B11223"/>
      <c r="C11223"/>
      <c r="D11223"/>
      <c r="E11223"/>
      <c r="F11223"/>
      <c r="G11223"/>
      <c r="H11223"/>
      <c r="I11223"/>
      <c r="J11223"/>
      <c r="K11223"/>
    </row>
    <row r="11224" spans="1:11" x14ac:dyDescent="0.2">
      <c r="A11224"/>
      <c r="B11224"/>
      <c r="C11224"/>
      <c r="D11224"/>
      <c r="E11224"/>
      <c r="F11224"/>
      <c r="G11224"/>
      <c r="H11224"/>
      <c r="I11224"/>
      <c r="J11224"/>
      <c r="K11224"/>
    </row>
    <row r="11225" spans="1:11" x14ac:dyDescent="0.2">
      <c r="A11225"/>
      <c r="B11225"/>
      <c r="C11225"/>
      <c r="D11225"/>
      <c r="E11225"/>
      <c r="F11225"/>
      <c r="G11225"/>
      <c r="H11225"/>
      <c r="I11225"/>
      <c r="J11225"/>
      <c r="K11225"/>
    </row>
    <row r="11226" spans="1:11" x14ac:dyDescent="0.2">
      <c r="A11226"/>
      <c r="B11226"/>
      <c r="C11226"/>
      <c r="D11226"/>
      <c r="E11226"/>
      <c r="F11226"/>
      <c r="G11226"/>
      <c r="H11226"/>
      <c r="I11226"/>
      <c r="J11226"/>
      <c r="K11226"/>
    </row>
    <row r="11227" spans="1:11" x14ac:dyDescent="0.2">
      <c r="A11227"/>
      <c r="B11227"/>
      <c r="C11227"/>
      <c r="D11227"/>
      <c r="E11227"/>
      <c r="F11227"/>
      <c r="G11227"/>
      <c r="H11227"/>
      <c r="I11227"/>
      <c r="J11227"/>
      <c r="K11227"/>
    </row>
    <row r="11228" spans="1:11" x14ac:dyDescent="0.2">
      <c r="A11228"/>
      <c r="B11228"/>
      <c r="C11228"/>
      <c r="D11228"/>
      <c r="E11228"/>
      <c r="F11228"/>
      <c r="G11228"/>
      <c r="H11228"/>
      <c r="I11228"/>
      <c r="J11228"/>
      <c r="K11228"/>
    </row>
    <row r="11229" spans="1:11" x14ac:dyDescent="0.2">
      <c r="A11229"/>
      <c r="B11229"/>
      <c r="C11229"/>
      <c r="D11229"/>
      <c r="E11229"/>
      <c r="F11229"/>
      <c r="G11229"/>
      <c r="H11229"/>
      <c r="I11229"/>
      <c r="J11229"/>
      <c r="K11229"/>
    </row>
    <row r="11230" spans="1:11" x14ac:dyDescent="0.2">
      <c r="A11230"/>
      <c r="B11230"/>
      <c r="C11230"/>
      <c r="D11230"/>
      <c r="E11230"/>
      <c r="F11230"/>
      <c r="G11230"/>
      <c r="H11230"/>
      <c r="I11230"/>
      <c r="J11230"/>
      <c r="K11230"/>
    </row>
    <row r="11231" spans="1:11" x14ac:dyDescent="0.2">
      <c r="A11231"/>
      <c r="B11231"/>
      <c r="C11231"/>
      <c r="D11231"/>
      <c r="E11231"/>
      <c r="F11231"/>
      <c r="G11231"/>
      <c r="H11231"/>
      <c r="I11231"/>
      <c r="J11231"/>
      <c r="K11231"/>
    </row>
    <row r="11232" spans="1:11" x14ac:dyDescent="0.2">
      <c r="A11232"/>
      <c r="B11232"/>
      <c r="C11232"/>
      <c r="D11232"/>
      <c r="E11232"/>
      <c r="F11232"/>
      <c r="G11232"/>
      <c r="H11232"/>
      <c r="I11232"/>
      <c r="J11232"/>
      <c r="K11232"/>
    </row>
    <row r="11233" spans="1:11" x14ac:dyDescent="0.2">
      <c r="A11233"/>
      <c r="B11233"/>
      <c r="C11233"/>
      <c r="D11233"/>
      <c r="E11233"/>
      <c r="F11233"/>
      <c r="G11233"/>
      <c r="H11233"/>
      <c r="I11233"/>
      <c r="J11233"/>
      <c r="K11233"/>
    </row>
    <row r="11234" spans="1:11" x14ac:dyDescent="0.2">
      <c r="A11234"/>
      <c r="B11234"/>
      <c r="C11234"/>
      <c r="D11234"/>
      <c r="E11234"/>
      <c r="F11234"/>
      <c r="G11234"/>
      <c r="H11234"/>
      <c r="I11234"/>
      <c r="J11234"/>
      <c r="K11234"/>
    </row>
    <row r="11235" spans="1:11" x14ac:dyDescent="0.2">
      <c r="A11235"/>
      <c r="B11235"/>
      <c r="C11235"/>
      <c r="D11235"/>
      <c r="E11235"/>
      <c r="F11235"/>
      <c r="G11235"/>
      <c r="H11235"/>
      <c r="I11235"/>
      <c r="J11235"/>
      <c r="K11235"/>
    </row>
    <row r="11236" spans="1:11" x14ac:dyDescent="0.2">
      <c r="A11236"/>
      <c r="B11236"/>
      <c r="C11236"/>
      <c r="D11236"/>
      <c r="E11236"/>
      <c r="F11236"/>
      <c r="G11236"/>
      <c r="H11236"/>
      <c r="I11236"/>
      <c r="J11236"/>
      <c r="K11236"/>
    </row>
    <row r="11237" spans="1:11" x14ac:dyDescent="0.2">
      <c r="A11237"/>
      <c r="B11237"/>
      <c r="C11237"/>
      <c r="D11237"/>
      <c r="E11237"/>
      <c r="F11237"/>
      <c r="G11237"/>
      <c r="H11237"/>
      <c r="I11237"/>
      <c r="J11237"/>
      <c r="K11237"/>
    </row>
    <row r="11238" spans="1:11" x14ac:dyDescent="0.2">
      <c r="A11238"/>
      <c r="B11238"/>
      <c r="C11238"/>
      <c r="D11238"/>
      <c r="E11238"/>
      <c r="F11238"/>
      <c r="G11238"/>
      <c r="H11238"/>
      <c r="I11238"/>
      <c r="J11238"/>
      <c r="K11238"/>
    </row>
    <row r="11239" spans="1:11" x14ac:dyDescent="0.2">
      <c r="A11239"/>
      <c r="B11239"/>
      <c r="C11239"/>
      <c r="D11239"/>
      <c r="E11239"/>
      <c r="F11239"/>
      <c r="G11239"/>
      <c r="H11239"/>
      <c r="I11239"/>
      <c r="J11239"/>
      <c r="K11239"/>
    </row>
    <row r="11240" spans="1:11" x14ac:dyDescent="0.2">
      <c r="A11240"/>
      <c r="B11240"/>
      <c r="C11240"/>
      <c r="D11240"/>
      <c r="E11240"/>
      <c r="F11240"/>
      <c r="G11240"/>
      <c r="H11240"/>
      <c r="I11240"/>
      <c r="J11240"/>
      <c r="K11240"/>
    </row>
    <row r="11241" spans="1:11" x14ac:dyDescent="0.2">
      <c r="A11241"/>
      <c r="B11241"/>
      <c r="C11241"/>
      <c r="D11241"/>
      <c r="E11241"/>
      <c r="F11241"/>
      <c r="G11241"/>
      <c r="H11241"/>
      <c r="I11241"/>
      <c r="J11241"/>
      <c r="K11241"/>
    </row>
    <row r="11242" spans="1:11" x14ac:dyDescent="0.2">
      <c r="A11242"/>
      <c r="B11242"/>
      <c r="C11242"/>
      <c r="D11242"/>
      <c r="E11242"/>
      <c r="F11242"/>
      <c r="G11242"/>
      <c r="H11242"/>
      <c r="I11242"/>
      <c r="J11242"/>
      <c r="K11242"/>
    </row>
    <row r="11243" spans="1:11" x14ac:dyDescent="0.2">
      <c r="A11243"/>
      <c r="B11243"/>
      <c r="C11243"/>
      <c r="D11243"/>
      <c r="E11243"/>
      <c r="F11243"/>
      <c r="G11243"/>
      <c r="H11243"/>
      <c r="I11243"/>
      <c r="J11243"/>
      <c r="K11243"/>
    </row>
    <row r="11244" spans="1:11" x14ac:dyDescent="0.2">
      <c r="A11244"/>
      <c r="B11244"/>
      <c r="C11244"/>
      <c r="D11244"/>
      <c r="E11244"/>
      <c r="F11244"/>
      <c r="G11244"/>
      <c r="H11244"/>
      <c r="I11244"/>
      <c r="J11244"/>
      <c r="K11244"/>
    </row>
    <row r="11245" spans="1:11" x14ac:dyDescent="0.2">
      <c r="A11245"/>
      <c r="B11245"/>
      <c r="C11245"/>
      <c r="D11245"/>
      <c r="E11245"/>
      <c r="F11245"/>
      <c r="G11245"/>
      <c r="H11245"/>
      <c r="I11245"/>
      <c r="J11245"/>
      <c r="K11245"/>
    </row>
    <row r="11246" spans="1:11" x14ac:dyDescent="0.2">
      <c r="A11246"/>
      <c r="B11246"/>
      <c r="C11246"/>
      <c r="D11246"/>
      <c r="E11246"/>
      <c r="F11246"/>
      <c r="G11246"/>
      <c r="H11246"/>
      <c r="I11246"/>
      <c r="J11246"/>
      <c r="K11246"/>
    </row>
    <row r="11247" spans="1:11" x14ac:dyDescent="0.2">
      <c r="A11247"/>
      <c r="B11247"/>
      <c r="C11247"/>
      <c r="D11247"/>
      <c r="E11247"/>
      <c r="F11247"/>
      <c r="G11247"/>
      <c r="H11247"/>
      <c r="I11247"/>
      <c r="J11247"/>
      <c r="K11247"/>
    </row>
    <row r="11248" spans="1:11" x14ac:dyDescent="0.2">
      <c r="A11248"/>
      <c r="B11248"/>
      <c r="C11248"/>
      <c r="D11248"/>
      <c r="E11248"/>
      <c r="F11248"/>
      <c r="G11248"/>
      <c r="H11248"/>
      <c r="I11248"/>
      <c r="J11248"/>
      <c r="K11248"/>
    </row>
    <row r="11249" spans="1:11" x14ac:dyDescent="0.2">
      <c r="A11249"/>
      <c r="B11249"/>
      <c r="C11249"/>
      <c r="D11249"/>
      <c r="E11249"/>
      <c r="F11249"/>
      <c r="G11249"/>
      <c r="H11249"/>
      <c r="I11249"/>
      <c r="J11249"/>
      <c r="K11249"/>
    </row>
    <row r="11250" spans="1:11" x14ac:dyDescent="0.2">
      <c r="A11250"/>
      <c r="B11250"/>
      <c r="C11250"/>
      <c r="D11250"/>
      <c r="E11250"/>
      <c r="F11250"/>
      <c r="G11250"/>
      <c r="H11250"/>
      <c r="I11250"/>
      <c r="J11250"/>
      <c r="K11250"/>
    </row>
    <row r="11251" spans="1:11" x14ac:dyDescent="0.2">
      <c r="A11251"/>
      <c r="B11251"/>
      <c r="C11251"/>
      <c r="D11251"/>
      <c r="E11251"/>
      <c r="F11251"/>
      <c r="G11251"/>
      <c r="H11251"/>
      <c r="I11251"/>
      <c r="J11251"/>
      <c r="K11251"/>
    </row>
    <row r="11252" spans="1:11" x14ac:dyDescent="0.2">
      <c r="A11252"/>
      <c r="B11252"/>
      <c r="C11252"/>
      <c r="D11252"/>
      <c r="E11252"/>
      <c r="F11252"/>
      <c r="G11252"/>
      <c r="H11252"/>
      <c r="I11252"/>
      <c r="J11252"/>
      <c r="K11252"/>
    </row>
    <row r="11253" spans="1:11" x14ac:dyDescent="0.2">
      <c r="A11253"/>
      <c r="B11253"/>
      <c r="C11253"/>
      <c r="D11253"/>
      <c r="E11253"/>
      <c r="F11253"/>
      <c r="G11253"/>
      <c r="H11253"/>
      <c r="I11253"/>
      <c r="J11253"/>
      <c r="K11253"/>
    </row>
    <row r="11254" spans="1:11" x14ac:dyDescent="0.2">
      <c r="A11254"/>
      <c r="B11254"/>
      <c r="C11254"/>
      <c r="D11254"/>
      <c r="E11254"/>
      <c r="F11254"/>
      <c r="G11254"/>
      <c r="H11254"/>
      <c r="I11254"/>
      <c r="J11254"/>
      <c r="K11254"/>
    </row>
    <row r="11255" spans="1:11" x14ac:dyDescent="0.2">
      <c r="A11255"/>
      <c r="B11255"/>
      <c r="C11255"/>
      <c r="D11255"/>
      <c r="E11255"/>
      <c r="F11255"/>
      <c r="G11255"/>
      <c r="H11255"/>
      <c r="I11255"/>
      <c r="J11255"/>
      <c r="K11255"/>
    </row>
    <row r="11256" spans="1:11" x14ac:dyDescent="0.2">
      <c r="A11256"/>
      <c r="B11256"/>
      <c r="C11256"/>
      <c r="D11256"/>
      <c r="E11256"/>
      <c r="F11256"/>
      <c r="G11256"/>
      <c r="H11256"/>
      <c r="I11256"/>
      <c r="J11256"/>
      <c r="K11256"/>
    </row>
    <row r="11257" spans="1:11" x14ac:dyDescent="0.2">
      <c r="A11257"/>
      <c r="B11257"/>
      <c r="C11257"/>
      <c r="D11257"/>
      <c r="E11257"/>
      <c r="F11257"/>
      <c r="G11257"/>
      <c r="H11257"/>
      <c r="I11257"/>
      <c r="J11257"/>
      <c r="K11257"/>
    </row>
    <row r="11258" spans="1:11" x14ac:dyDescent="0.2">
      <c r="A11258"/>
      <c r="B11258"/>
      <c r="C11258"/>
      <c r="D11258"/>
      <c r="E11258"/>
      <c r="F11258"/>
      <c r="G11258"/>
      <c r="H11258"/>
      <c r="I11258"/>
      <c r="J11258"/>
      <c r="K11258"/>
    </row>
    <row r="11259" spans="1:11" x14ac:dyDescent="0.2">
      <c r="A11259"/>
      <c r="B11259"/>
      <c r="C11259"/>
      <c r="D11259"/>
      <c r="E11259"/>
      <c r="F11259"/>
      <c r="G11259"/>
      <c r="H11259"/>
      <c r="I11259"/>
      <c r="J11259"/>
      <c r="K11259"/>
    </row>
    <row r="11260" spans="1:11" x14ac:dyDescent="0.2">
      <c r="A11260"/>
      <c r="B11260"/>
      <c r="C11260"/>
      <c r="D11260"/>
      <c r="E11260"/>
      <c r="F11260"/>
      <c r="G11260"/>
      <c r="H11260"/>
      <c r="I11260"/>
      <c r="J11260"/>
      <c r="K11260"/>
    </row>
    <row r="11261" spans="1:11" x14ac:dyDescent="0.2">
      <c r="A11261"/>
      <c r="B11261"/>
      <c r="C11261"/>
      <c r="D11261"/>
      <c r="E11261"/>
      <c r="F11261"/>
      <c r="G11261"/>
      <c r="H11261"/>
      <c r="I11261"/>
      <c r="J11261"/>
      <c r="K11261"/>
    </row>
    <row r="11262" spans="1:11" x14ac:dyDescent="0.2">
      <c r="A11262"/>
      <c r="B11262"/>
      <c r="C11262"/>
      <c r="D11262"/>
      <c r="E11262"/>
      <c r="F11262"/>
      <c r="G11262"/>
      <c r="H11262"/>
      <c r="I11262"/>
      <c r="J11262"/>
      <c r="K11262"/>
    </row>
    <row r="11263" spans="1:11" x14ac:dyDescent="0.2">
      <c r="A11263"/>
      <c r="B11263"/>
      <c r="C11263"/>
      <c r="D11263"/>
      <c r="E11263"/>
      <c r="F11263"/>
      <c r="G11263"/>
      <c r="H11263"/>
      <c r="I11263"/>
      <c r="J11263"/>
      <c r="K11263"/>
    </row>
    <row r="11264" spans="1:11" x14ac:dyDescent="0.2">
      <c r="A11264"/>
      <c r="B11264"/>
      <c r="C11264"/>
      <c r="D11264"/>
      <c r="E11264"/>
      <c r="F11264"/>
      <c r="G11264"/>
      <c r="H11264"/>
      <c r="I11264"/>
      <c r="J11264"/>
      <c r="K11264"/>
    </row>
    <row r="11265" spans="1:11" x14ac:dyDescent="0.2">
      <c r="A11265"/>
      <c r="B11265"/>
      <c r="C11265"/>
      <c r="D11265"/>
      <c r="E11265"/>
      <c r="F11265"/>
      <c r="G11265"/>
      <c r="H11265"/>
      <c r="I11265"/>
      <c r="J11265"/>
      <c r="K11265"/>
    </row>
    <row r="11266" spans="1:11" x14ac:dyDescent="0.2">
      <c r="A11266"/>
      <c r="B11266"/>
      <c r="C11266"/>
      <c r="D11266"/>
      <c r="E11266"/>
      <c r="F11266"/>
      <c r="G11266"/>
      <c r="H11266"/>
      <c r="I11266"/>
      <c r="J11266"/>
      <c r="K11266"/>
    </row>
    <row r="11267" spans="1:11" x14ac:dyDescent="0.2">
      <c r="A11267"/>
      <c r="B11267"/>
      <c r="C11267"/>
      <c r="D11267"/>
      <c r="E11267"/>
      <c r="F11267"/>
      <c r="G11267"/>
      <c r="H11267"/>
      <c r="I11267"/>
      <c r="J11267"/>
      <c r="K11267"/>
    </row>
    <row r="11268" spans="1:11" x14ac:dyDescent="0.2">
      <c r="A11268"/>
      <c r="B11268"/>
      <c r="C11268"/>
      <c r="D11268"/>
      <c r="E11268"/>
      <c r="F11268"/>
      <c r="G11268"/>
      <c r="H11268"/>
      <c r="I11268"/>
      <c r="J11268"/>
      <c r="K11268"/>
    </row>
    <row r="11269" spans="1:11" x14ac:dyDescent="0.2">
      <c r="A11269"/>
      <c r="B11269"/>
      <c r="C11269"/>
      <c r="D11269"/>
      <c r="E11269"/>
      <c r="F11269"/>
      <c r="G11269"/>
      <c r="H11269"/>
      <c r="I11269"/>
      <c r="J11269"/>
      <c r="K11269"/>
    </row>
    <row r="11270" spans="1:11" x14ac:dyDescent="0.2">
      <c r="A11270"/>
      <c r="B11270"/>
      <c r="C11270"/>
      <c r="D11270"/>
      <c r="E11270"/>
      <c r="F11270"/>
      <c r="G11270"/>
      <c r="H11270"/>
      <c r="I11270"/>
      <c r="J11270"/>
      <c r="K11270"/>
    </row>
    <row r="11271" spans="1:11" x14ac:dyDescent="0.2">
      <c r="A11271"/>
      <c r="B11271"/>
      <c r="C11271"/>
      <c r="D11271"/>
      <c r="E11271"/>
      <c r="F11271"/>
      <c r="G11271"/>
      <c r="H11271"/>
      <c r="I11271"/>
      <c r="J11271"/>
      <c r="K11271"/>
    </row>
    <row r="11272" spans="1:11" x14ac:dyDescent="0.2">
      <c r="A11272"/>
      <c r="B11272"/>
      <c r="C11272"/>
      <c r="D11272"/>
      <c r="E11272"/>
      <c r="F11272"/>
      <c r="G11272"/>
      <c r="H11272"/>
      <c r="I11272"/>
      <c r="J11272"/>
      <c r="K11272"/>
    </row>
    <row r="11273" spans="1:11" x14ac:dyDescent="0.2">
      <c r="A11273"/>
      <c r="B11273"/>
      <c r="C11273"/>
      <c r="D11273"/>
      <c r="E11273"/>
      <c r="F11273"/>
      <c r="G11273"/>
      <c r="H11273"/>
      <c r="I11273"/>
      <c r="J11273"/>
      <c r="K11273"/>
    </row>
    <row r="11274" spans="1:11" x14ac:dyDescent="0.2">
      <c r="A11274"/>
      <c r="B11274"/>
      <c r="C11274"/>
      <c r="D11274"/>
      <c r="E11274"/>
      <c r="F11274"/>
      <c r="G11274"/>
      <c r="H11274"/>
      <c r="I11274"/>
      <c r="J11274"/>
      <c r="K11274"/>
    </row>
    <row r="11275" spans="1:11" x14ac:dyDescent="0.2">
      <c r="A11275"/>
      <c r="B11275"/>
      <c r="C11275"/>
      <c r="D11275"/>
      <c r="E11275"/>
      <c r="F11275"/>
      <c r="G11275"/>
      <c r="H11275"/>
      <c r="I11275"/>
      <c r="J11275"/>
      <c r="K11275"/>
    </row>
    <row r="11276" spans="1:11" x14ac:dyDescent="0.2">
      <c r="A11276"/>
      <c r="B11276"/>
      <c r="C11276"/>
      <c r="D11276"/>
      <c r="E11276"/>
      <c r="F11276"/>
      <c r="G11276"/>
      <c r="H11276"/>
      <c r="I11276"/>
      <c r="J11276"/>
      <c r="K11276"/>
    </row>
    <row r="11277" spans="1:11" x14ac:dyDescent="0.2">
      <c r="A11277"/>
      <c r="B11277"/>
      <c r="C11277"/>
      <c r="D11277"/>
      <c r="E11277"/>
      <c r="F11277"/>
      <c r="G11277"/>
      <c r="H11277"/>
      <c r="I11277"/>
      <c r="J11277"/>
      <c r="K11277"/>
    </row>
    <row r="11278" spans="1:11" x14ac:dyDescent="0.2">
      <c r="A11278"/>
      <c r="B11278"/>
      <c r="C11278"/>
      <c r="D11278"/>
      <c r="E11278"/>
      <c r="F11278"/>
      <c r="G11278"/>
      <c r="H11278"/>
      <c r="I11278"/>
      <c r="J11278"/>
      <c r="K11278"/>
    </row>
    <row r="11279" spans="1:11" x14ac:dyDescent="0.2">
      <c r="A11279"/>
      <c r="B11279"/>
      <c r="C11279"/>
      <c r="D11279"/>
      <c r="E11279"/>
      <c r="F11279"/>
      <c r="G11279"/>
      <c r="H11279"/>
      <c r="I11279"/>
      <c r="J11279"/>
      <c r="K11279"/>
    </row>
    <row r="11280" spans="1:11" x14ac:dyDescent="0.2">
      <c r="A11280"/>
      <c r="B11280"/>
      <c r="C11280"/>
      <c r="D11280"/>
      <c r="E11280"/>
      <c r="F11280"/>
      <c r="G11280"/>
      <c r="H11280"/>
      <c r="I11280"/>
      <c r="J11280"/>
      <c r="K11280"/>
    </row>
    <row r="11281" spans="1:11" x14ac:dyDescent="0.2">
      <c r="A11281"/>
      <c r="B11281"/>
      <c r="C11281"/>
      <c r="D11281"/>
      <c r="E11281"/>
      <c r="F11281"/>
      <c r="G11281"/>
      <c r="H11281"/>
      <c r="I11281"/>
      <c r="J11281"/>
      <c r="K11281"/>
    </row>
    <row r="11282" spans="1:11" x14ac:dyDescent="0.2">
      <c r="A11282"/>
      <c r="B11282"/>
      <c r="C11282"/>
      <c r="D11282"/>
      <c r="E11282"/>
      <c r="F11282"/>
      <c r="G11282"/>
      <c r="H11282"/>
      <c r="I11282"/>
      <c r="J11282"/>
      <c r="K11282"/>
    </row>
    <row r="11283" spans="1:11" x14ac:dyDescent="0.2">
      <c r="A11283"/>
      <c r="B11283"/>
      <c r="C11283"/>
      <c r="D11283"/>
      <c r="E11283"/>
      <c r="F11283"/>
      <c r="G11283"/>
      <c r="H11283"/>
      <c r="I11283"/>
      <c r="J11283"/>
      <c r="K11283"/>
    </row>
    <row r="11284" spans="1:11" x14ac:dyDescent="0.2">
      <c r="A11284"/>
      <c r="B11284"/>
      <c r="C11284"/>
      <c r="D11284"/>
      <c r="E11284"/>
      <c r="F11284"/>
      <c r="G11284"/>
      <c r="H11284"/>
      <c r="I11284"/>
      <c r="J11284"/>
      <c r="K11284"/>
    </row>
    <row r="11285" spans="1:11" x14ac:dyDescent="0.2">
      <c r="A11285"/>
      <c r="B11285"/>
      <c r="C11285"/>
      <c r="D11285"/>
      <c r="E11285"/>
      <c r="F11285"/>
      <c r="G11285"/>
      <c r="H11285"/>
      <c r="I11285"/>
      <c r="J11285"/>
      <c r="K11285"/>
    </row>
    <row r="11286" spans="1:11" x14ac:dyDescent="0.2">
      <c r="A11286"/>
      <c r="B11286"/>
      <c r="C11286"/>
      <c r="D11286"/>
      <c r="E11286"/>
      <c r="F11286"/>
      <c r="G11286"/>
      <c r="H11286"/>
      <c r="I11286"/>
      <c r="J11286"/>
      <c r="K11286"/>
    </row>
    <row r="11287" spans="1:11" x14ac:dyDescent="0.2">
      <c r="A11287"/>
      <c r="B11287"/>
      <c r="C11287"/>
      <c r="D11287"/>
      <c r="E11287"/>
      <c r="F11287"/>
      <c r="G11287"/>
      <c r="H11287"/>
      <c r="I11287"/>
      <c r="J11287"/>
      <c r="K11287"/>
    </row>
    <row r="11288" spans="1:11" x14ac:dyDescent="0.2">
      <c r="A11288"/>
      <c r="B11288"/>
      <c r="C11288"/>
      <c r="D11288"/>
      <c r="E11288"/>
      <c r="F11288"/>
      <c r="G11288"/>
      <c r="H11288"/>
      <c r="I11288"/>
      <c r="J11288"/>
      <c r="K11288"/>
    </row>
    <row r="11289" spans="1:11" x14ac:dyDescent="0.2">
      <c r="A11289"/>
      <c r="B11289"/>
      <c r="C11289"/>
      <c r="D11289"/>
      <c r="E11289"/>
      <c r="F11289"/>
      <c r="G11289"/>
      <c r="H11289"/>
      <c r="I11289"/>
      <c r="J11289"/>
      <c r="K11289"/>
    </row>
    <row r="11290" spans="1:11" x14ac:dyDescent="0.2">
      <c r="A11290"/>
      <c r="B11290"/>
      <c r="C11290"/>
      <c r="D11290"/>
      <c r="E11290"/>
      <c r="F11290"/>
      <c r="G11290"/>
      <c r="H11290"/>
      <c r="I11290"/>
      <c r="J11290"/>
      <c r="K11290"/>
    </row>
    <row r="11291" spans="1:11" x14ac:dyDescent="0.2">
      <c r="A11291"/>
      <c r="B11291"/>
      <c r="C11291"/>
      <c r="D11291"/>
      <c r="E11291"/>
      <c r="F11291"/>
      <c r="G11291"/>
      <c r="H11291"/>
      <c r="I11291"/>
      <c r="J11291"/>
      <c r="K11291"/>
    </row>
    <row r="11292" spans="1:11" x14ac:dyDescent="0.2">
      <c r="A11292"/>
      <c r="B11292"/>
      <c r="C11292"/>
      <c r="D11292"/>
      <c r="E11292"/>
      <c r="F11292"/>
      <c r="G11292"/>
      <c r="H11292"/>
      <c r="I11292"/>
      <c r="J11292"/>
      <c r="K11292"/>
    </row>
    <row r="11293" spans="1:11" x14ac:dyDescent="0.2">
      <c r="A11293"/>
      <c r="B11293"/>
      <c r="C11293"/>
      <c r="D11293"/>
      <c r="E11293"/>
      <c r="F11293"/>
      <c r="G11293"/>
      <c r="H11293"/>
      <c r="I11293"/>
      <c r="J11293"/>
      <c r="K11293"/>
    </row>
    <row r="11294" spans="1:11" x14ac:dyDescent="0.2">
      <c r="A11294"/>
      <c r="B11294"/>
      <c r="C11294"/>
      <c r="D11294"/>
      <c r="E11294"/>
      <c r="F11294"/>
      <c r="G11294"/>
      <c r="H11294"/>
      <c r="I11294"/>
      <c r="J11294"/>
      <c r="K11294"/>
    </row>
    <row r="11295" spans="1:11" x14ac:dyDescent="0.2">
      <c r="A11295"/>
      <c r="B11295"/>
      <c r="C11295"/>
      <c r="D11295"/>
      <c r="E11295"/>
      <c r="F11295"/>
      <c r="G11295"/>
      <c r="H11295"/>
      <c r="I11295"/>
      <c r="J11295"/>
      <c r="K11295"/>
    </row>
    <row r="11296" spans="1:11" x14ac:dyDescent="0.2">
      <c r="A11296"/>
      <c r="B11296"/>
      <c r="C11296"/>
      <c r="D11296"/>
      <c r="E11296"/>
      <c r="F11296"/>
      <c r="G11296"/>
      <c r="H11296"/>
      <c r="I11296"/>
      <c r="J11296"/>
      <c r="K11296"/>
    </row>
    <row r="11297" spans="1:11" x14ac:dyDescent="0.2">
      <c r="A11297"/>
      <c r="B11297"/>
      <c r="C11297"/>
      <c r="D11297"/>
      <c r="E11297"/>
      <c r="F11297"/>
      <c r="G11297"/>
      <c r="H11297"/>
      <c r="I11297"/>
      <c r="J11297"/>
      <c r="K11297"/>
    </row>
    <row r="11298" spans="1:11" x14ac:dyDescent="0.2">
      <c r="A11298"/>
      <c r="B11298"/>
      <c r="C11298"/>
      <c r="D11298"/>
      <c r="E11298"/>
      <c r="F11298"/>
      <c r="G11298"/>
      <c r="H11298"/>
      <c r="I11298"/>
      <c r="J11298"/>
      <c r="K11298"/>
    </row>
    <row r="11299" spans="1:11" x14ac:dyDescent="0.2">
      <c r="A11299"/>
      <c r="B11299"/>
      <c r="C11299"/>
      <c r="D11299"/>
      <c r="E11299"/>
      <c r="F11299"/>
      <c r="G11299"/>
      <c r="H11299"/>
      <c r="I11299"/>
      <c r="J11299"/>
      <c r="K11299"/>
    </row>
    <row r="11300" spans="1:11" x14ac:dyDescent="0.2">
      <c r="A11300"/>
      <c r="B11300"/>
      <c r="C11300"/>
      <c r="D11300"/>
      <c r="E11300"/>
      <c r="F11300"/>
      <c r="G11300"/>
      <c r="H11300"/>
      <c r="I11300"/>
      <c r="J11300"/>
      <c r="K11300"/>
    </row>
    <row r="11301" spans="1:11" x14ac:dyDescent="0.2">
      <c r="A11301"/>
      <c r="B11301"/>
      <c r="C11301"/>
      <c r="D11301"/>
      <c r="E11301"/>
      <c r="F11301"/>
      <c r="G11301"/>
      <c r="H11301"/>
      <c r="I11301"/>
      <c r="J11301"/>
      <c r="K11301"/>
    </row>
    <row r="11302" spans="1:11" x14ac:dyDescent="0.2">
      <c r="A11302"/>
      <c r="B11302"/>
      <c r="C11302"/>
      <c r="D11302"/>
      <c r="E11302"/>
      <c r="F11302"/>
      <c r="G11302"/>
      <c r="H11302"/>
      <c r="I11302"/>
      <c r="J11302"/>
      <c r="K11302"/>
    </row>
    <row r="11303" spans="1:11" x14ac:dyDescent="0.2">
      <c r="A11303"/>
      <c r="B11303"/>
      <c r="C11303"/>
      <c r="D11303"/>
      <c r="E11303"/>
      <c r="F11303"/>
      <c r="G11303"/>
      <c r="H11303"/>
      <c r="I11303"/>
      <c r="J11303"/>
      <c r="K11303"/>
    </row>
    <row r="11304" spans="1:11" x14ac:dyDescent="0.2">
      <c r="A11304"/>
      <c r="B11304"/>
      <c r="C11304"/>
      <c r="D11304"/>
      <c r="E11304"/>
      <c r="F11304"/>
      <c r="G11304"/>
      <c r="H11304"/>
      <c r="I11304"/>
      <c r="J11304"/>
      <c r="K11304"/>
    </row>
    <row r="11305" spans="1:11" x14ac:dyDescent="0.2">
      <c r="A11305"/>
      <c r="B11305"/>
      <c r="C11305"/>
      <c r="D11305"/>
      <c r="E11305"/>
      <c r="F11305"/>
      <c r="G11305"/>
      <c r="H11305"/>
      <c r="I11305"/>
      <c r="J11305"/>
      <c r="K11305"/>
    </row>
    <row r="11306" spans="1:11" x14ac:dyDescent="0.2">
      <c r="A11306"/>
      <c r="B11306"/>
      <c r="C11306"/>
      <c r="D11306"/>
      <c r="E11306"/>
      <c r="F11306"/>
      <c r="G11306"/>
      <c r="H11306"/>
      <c r="I11306"/>
      <c r="J11306"/>
      <c r="K11306"/>
    </row>
    <row r="11307" spans="1:11" x14ac:dyDescent="0.2">
      <c r="A11307"/>
      <c r="B11307"/>
      <c r="C11307"/>
      <c r="D11307"/>
      <c r="E11307"/>
      <c r="F11307"/>
      <c r="G11307"/>
      <c r="H11307"/>
      <c r="I11307"/>
      <c r="J11307"/>
      <c r="K11307"/>
    </row>
    <row r="11308" spans="1:11" x14ac:dyDescent="0.2">
      <c r="A11308"/>
      <c r="B11308"/>
      <c r="C11308"/>
      <c r="D11308"/>
      <c r="E11308"/>
      <c r="F11308"/>
      <c r="G11308"/>
      <c r="H11308"/>
      <c r="I11308"/>
      <c r="J11308"/>
      <c r="K11308"/>
    </row>
    <row r="11309" spans="1:11" x14ac:dyDescent="0.2">
      <c r="A11309"/>
      <c r="B11309"/>
      <c r="C11309"/>
      <c r="D11309"/>
      <c r="E11309"/>
      <c r="F11309"/>
      <c r="G11309"/>
      <c r="H11309"/>
      <c r="I11309"/>
      <c r="J11309"/>
      <c r="K11309"/>
    </row>
    <row r="11310" spans="1:11" x14ac:dyDescent="0.2">
      <c r="A11310"/>
      <c r="B11310"/>
      <c r="C11310"/>
      <c r="D11310"/>
      <c r="E11310"/>
      <c r="F11310"/>
      <c r="G11310"/>
      <c r="H11310"/>
      <c r="I11310"/>
      <c r="J11310"/>
      <c r="K11310"/>
    </row>
    <row r="11311" spans="1:11" x14ac:dyDescent="0.2">
      <c r="A11311"/>
      <c r="B11311"/>
      <c r="C11311"/>
      <c r="D11311"/>
      <c r="E11311"/>
      <c r="F11311"/>
      <c r="G11311"/>
      <c r="H11311"/>
      <c r="I11311"/>
      <c r="J11311"/>
      <c r="K11311"/>
    </row>
    <row r="11312" spans="1:11" x14ac:dyDescent="0.2">
      <c r="A11312"/>
      <c r="B11312"/>
      <c r="C11312"/>
      <c r="D11312"/>
      <c r="E11312"/>
      <c r="F11312"/>
      <c r="G11312"/>
      <c r="H11312"/>
      <c r="I11312"/>
      <c r="J11312"/>
      <c r="K11312"/>
    </row>
    <row r="11313" spans="1:11" x14ac:dyDescent="0.2">
      <c r="A11313"/>
      <c r="B11313"/>
      <c r="C11313"/>
      <c r="D11313"/>
      <c r="E11313"/>
      <c r="F11313"/>
      <c r="G11313"/>
      <c r="H11313"/>
      <c r="I11313"/>
      <c r="J11313"/>
      <c r="K11313"/>
    </row>
    <row r="11314" spans="1:11" x14ac:dyDescent="0.2">
      <c r="A11314"/>
      <c r="B11314"/>
      <c r="C11314"/>
      <c r="D11314"/>
      <c r="E11314"/>
      <c r="F11314"/>
      <c r="G11314"/>
      <c r="H11314"/>
      <c r="I11314"/>
      <c r="J11314"/>
      <c r="K11314"/>
    </row>
    <row r="11315" spans="1:11" x14ac:dyDescent="0.2">
      <c r="A11315"/>
      <c r="B11315"/>
      <c r="C11315"/>
      <c r="D11315"/>
      <c r="E11315"/>
      <c r="F11315"/>
      <c r="G11315"/>
      <c r="H11315"/>
      <c r="I11315"/>
      <c r="J11315"/>
      <c r="K11315"/>
    </row>
    <row r="11316" spans="1:11" x14ac:dyDescent="0.2">
      <c r="A11316"/>
      <c r="B11316"/>
      <c r="C11316"/>
      <c r="D11316"/>
      <c r="E11316"/>
      <c r="F11316"/>
      <c r="G11316"/>
      <c r="H11316"/>
      <c r="I11316"/>
      <c r="J11316"/>
      <c r="K11316"/>
    </row>
    <row r="11317" spans="1:11" x14ac:dyDescent="0.2">
      <c r="A11317"/>
      <c r="B11317"/>
      <c r="C11317"/>
      <c r="D11317"/>
      <c r="E11317"/>
      <c r="F11317"/>
      <c r="G11317"/>
      <c r="H11317"/>
      <c r="I11317"/>
      <c r="J11317"/>
      <c r="K11317"/>
    </row>
    <row r="11318" spans="1:11" x14ac:dyDescent="0.2">
      <c r="A11318"/>
      <c r="B11318"/>
      <c r="C11318"/>
      <c r="D11318"/>
      <c r="E11318"/>
      <c r="F11318"/>
      <c r="G11318"/>
      <c r="H11318"/>
      <c r="I11318"/>
      <c r="J11318"/>
      <c r="K11318"/>
    </row>
    <row r="11319" spans="1:11" x14ac:dyDescent="0.2">
      <c r="A11319"/>
      <c r="B11319"/>
      <c r="C11319"/>
      <c r="D11319"/>
      <c r="E11319"/>
      <c r="F11319"/>
      <c r="G11319"/>
      <c r="H11319"/>
      <c r="I11319"/>
      <c r="J11319"/>
      <c r="K11319"/>
    </row>
    <row r="11320" spans="1:11" x14ac:dyDescent="0.2">
      <c r="A11320"/>
      <c r="B11320"/>
      <c r="C11320"/>
      <c r="D11320"/>
      <c r="E11320"/>
      <c r="F11320"/>
      <c r="G11320"/>
      <c r="H11320"/>
      <c r="I11320"/>
      <c r="J11320"/>
      <c r="K11320"/>
    </row>
    <row r="11321" spans="1:11" x14ac:dyDescent="0.2">
      <c r="A11321"/>
      <c r="B11321"/>
      <c r="C11321"/>
      <c r="D11321"/>
      <c r="E11321"/>
      <c r="F11321"/>
      <c r="G11321"/>
      <c r="H11321"/>
      <c r="I11321"/>
      <c r="J11321"/>
      <c r="K11321"/>
    </row>
    <row r="11322" spans="1:11" x14ac:dyDescent="0.2">
      <c r="A11322"/>
      <c r="B11322"/>
      <c r="C11322"/>
      <c r="D11322"/>
      <c r="E11322"/>
      <c r="F11322"/>
      <c r="G11322"/>
      <c r="H11322"/>
      <c r="I11322"/>
      <c r="J11322"/>
      <c r="K11322"/>
    </row>
    <row r="11323" spans="1:11" x14ac:dyDescent="0.2">
      <c r="A11323"/>
      <c r="B11323"/>
      <c r="C11323"/>
      <c r="D11323"/>
      <c r="E11323"/>
      <c r="F11323"/>
      <c r="G11323"/>
      <c r="H11323"/>
      <c r="I11323"/>
      <c r="J11323"/>
      <c r="K11323"/>
    </row>
    <row r="11324" spans="1:11" x14ac:dyDescent="0.2">
      <c r="A11324"/>
      <c r="B11324"/>
      <c r="C11324"/>
      <c r="D11324"/>
      <c r="E11324"/>
      <c r="F11324"/>
      <c r="G11324"/>
      <c r="H11324"/>
      <c r="I11324"/>
      <c r="J11324"/>
      <c r="K11324"/>
    </row>
    <row r="11325" spans="1:11" x14ac:dyDescent="0.2">
      <c r="A11325"/>
      <c r="B11325"/>
      <c r="C11325"/>
      <c r="D11325"/>
      <c r="E11325"/>
      <c r="F11325"/>
      <c r="G11325"/>
      <c r="H11325"/>
      <c r="I11325"/>
      <c r="J11325"/>
      <c r="K11325"/>
    </row>
    <row r="11326" spans="1:11" x14ac:dyDescent="0.2">
      <c r="A11326"/>
      <c r="B11326"/>
      <c r="C11326"/>
      <c r="D11326"/>
      <c r="E11326"/>
      <c r="F11326"/>
      <c r="G11326"/>
      <c r="H11326"/>
      <c r="I11326"/>
      <c r="J11326"/>
      <c r="K11326"/>
    </row>
    <row r="11327" spans="1:11" x14ac:dyDescent="0.2">
      <c r="A11327"/>
      <c r="B11327"/>
      <c r="C11327"/>
      <c r="D11327"/>
      <c r="E11327"/>
      <c r="F11327"/>
      <c r="G11327"/>
      <c r="H11327"/>
      <c r="I11327"/>
      <c r="J11327"/>
      <c r="K11327"/>
    </row>
    <row r="11328" spans="1:11" x14ac:dyDescent="0.2">
      <c r="A11328"/>
      <c r="B11328"/>
      <c r="C11328"/>
      <c r="D11328"/>
      <c r="E11328"/>
      <c r="F11328"/>
      <c r="G11328"/>
      <c r="H11328"/>
      <c r="I11328"/>
      <c r="J11328"/>
      <c r="K11328"/>
    </row>
    <row r="11329" spans="1:11" x14ac:dyDescent="0.2">
      <c r="A11329"/>
      <c r="B11329"/>
      <c r="C11329"/>
      <c r="D11329"/>
      <c r="E11329"/>
      <c r="F11329"/>
      <c r="G11329"/>
      <c r="H11329"/>
      <c r="I11329"/>
      <c r="J11329"/>
      <c r="K11329"/>
    </row>
    <row r="11330" spans="1:11" x14ac:dyDescent="0.2">
      <c r="A11330"/>
      <c r="B11330"/>
      <c r="C11330"/>
      <c r="D11330"/>
      <c r="E11330"/>
      <c r="F11330"/>
      <c r="G11330"/>
      <c r="H11330"/>
      <c r="I11330"/>
      <c r="J11330"/>
      <c r="K11330"/>
    </row>
    <row r="11331" spans="1:11" x14ac:dyDescent="0.2">
      <c r="A11331"/>
      <c r="B11331"/>
      <c r="C11331"/>
      <c r="D11331"/>
      <c r="E11331"/>
      <c r="F11331"/>
      <c r="G11331"/>
      <c r="H11331"/>
      <c r="I11331"/>
      <c r="J11331"/>
      <c r="K11331"/>
    </row>
    <row r="11332" spans="1:11" x14ac:dyDescent="0.2">
      <c r="A11332"/>
      <c r="B11332"/>
      <c r="C11332"/>
      <c r="D11332"/>
      <c r="E11332"/>
      <c r="F11332"/>
      <c r="G11332"/>
      <c r="H11332"/>
      <c r="I11332"/>
      <c r="J11332"/>
      <c r="K11332"/>
    </row>
    <row r="11333" spans="1:11" x14ac:dyDescent="0.2">
      <c r="A11333"/>
      <c r="B11333"/>
      <c r="C11333"/>
      <c r="D11333"/>
      <c r="E11333"/>
      <c r="F11333"/>
      <c r="G11333"/>
      <c r="H11333"/>
      <c r="I11333"/>
      <c r="J11333"/>
      <c r="K11333"/>
    </row>
    <row r="11334" spans="1:11" x14ac:dyDescent="0.2">
      <c r="A11334"/>
      <c r="B11334"/>
      <c r="C11334"/>
      <c r="D11334"/>
      <c r="E11334"/>
      <c r="F11334"/>
      <c r="G11334"/>
      <c r="H11334"/>
      <c r="I11334"/>
      <c r="J11334"/>
      <c r="K11334"/>
    </row>
    <row r="11335" spans="1:11" x14ac:dyDescent="0.2">
      <c r="A11335"/>
      <c r="B11335"/>
      <c r="C11335"/>
      <c r="D11335"/>
      <c r="E11335"/>
      <c r="F11335"/>
      <c r="G11335"/>
      <c r="H11335"/>
      <c r="I11335"/>
      <c r="J11335"/>
      <c r="K11335"/>
    </row>
    <row r="11336" spans="1:11" x14ac:dyDescent="0.2">
      <c r="A11336"/>
      <c r="B11336"/>
      <c r="C11336"/>
      <c r="D11336"/>
      <c r="E11336"/>
      <c r="F11336"/>
      <c r="G11336"/>
      <c r="H11336"/>
      <c r="I11336"/>
      <c r="J11336"/>
      <c r="K11336"/>
    </row>
    <row r="11337" spans="1:11" x14ac:dyDescent="0.2">
      <c r="A11337"/>
      <c r="B11337"/>
      <c r="C11337"/>
      <c r="D11337"/>
      <c r="E11337"/>
      <c r="F11337"/>
      <c r="G11337"/>
      <c r="H11337"/>
      <c r="I11337"/>
      <c r="J11337"/>
      <c r="K11337"/>
    </row>
    <row r="11338" spans="1:11" x14ac:dyDescent="0.2">
      <c r="A11338"/>
      <c r="B11338"/>
      <c r="C11338"/>
      <c r="D11338"/>
      <c r="E11338"/>
      <c r="F11338"/>
      <c r="G11338"/>
      <c r="H11338"/>
      <c r="I11338"/>
      <c r="J11338"/>
      <c r="K11338"/>
    </row>
    <row r="11339" spans="1:11" x14ac:dyDescent="0.2">
      <c r="A11339"/>
      <c r="B11339"/>
      <c r="C11339"/>
      <c r="D11339"/>
      <c r="E11339"/>
      <c r="F11339"/>
      <c r="G11339"/>
      <c r="H11339"/>
      <c r="I11339"/>
      <c r="J11339"/>
      <c r="K11339"/>
    </row>
    <row r="11340" spans="1:11" x14ac:dyDescent="0.2">
      <c r="A11340"/>
      <c r="B11340"/>
      <c r="C11340"/>
      <c r="D11340"/>
      <c r="E11340"/>
      <c r="F11340"/>
      <c r="G11340"/>
      <c r="H11340"/>
      <c r="I11340"/>
      <c r="J11340"/>
      <c r="K11340"/>
    </row>
    <row r="11341" spans="1:11" x14ac:dyDescent="0.2">
      <c r="A11341"/>
      <c r="B11341"/>
      <c r="C11341"/>
      <c r="D11341"/>
      <c r="E11341"/>
      <c r="F11341"/>
      <c r="G11341"/>
      <c r="H11341"/>
      <c r="I11341"/>
      <c r="J11341"/>
      <c r="K11341"/>
    </row>
    <row r="11342" spans="1:11" x14ac:dyDescent="0.2">
      <c r="A11342"/>
      <c r="B11342"/>
      <c r="C11342"/>
      <c r="D11342"/>
      <c r="E11342"/>
      <c r="F11342"/>
      <c r="G11342"/>
      <c r="H11342"/>
      <c r="I11342"/>
      <c r="J11342"/>
      <c r="K11342"/>
    </row>
    <row r="11343" spans="1:11" x14ac:dyDescent="0.2">
      <c r="A11343"/>
      <c r="B11343"/>
      <c r="C11343"/>
      <c r="D11343"/>
      <c r="E11343"/>
      <c r="F11343"/>
      <c r="G11343"/>
      <c r="H11343"/>
      <c r="I11343"/>
      <c r="J11343"/>
      <c r="K11343"/>
    </row>
    <row r="11344" spans="1:11" x14ac:dyDescent="0.2">
      <c r="A11344"/>
      <c r="B11344"/>
      <c r="C11344"/>
      <c r="D11344"/>
      <c r="E11344"/>
      <c r="F11344"/>
      <c r="G11344"/>
      <c r="H11344"/>
      <c r="I11344"/>
      <c r="J11344"/>
      <c r="K11344"/>
    </row>
    <row r="11345" spans="1:11" x14ac:dyDescent="0.2">
      <c r="A11345"/>
      <c r="B11345"/>
      <c r="C11345"/>
      <c r="D11345"/>
      <c r="E11345"/>
      <c r="F11345"/>
      <c r="G11345"/>
      <c r="H11345"/>
      <c r="I11345"/>
      <c r="J11345"/>
      <c r="K11345"/>
    </row>
    <row r="11346" spans="1:11" x14ac:dyDescent="0.2">
      <c r="A11346"/>
      <c r="B11346"/>
      <c r="C11346"/>
      <c r="D11346"/>
      <c r="E11346"/>
      <c r="F11346"/>
      <c r="G11346"/>
      <c r="H11346"/>
      <c r="I11346"/>
      <c r="J11346"/>
      <c r="K11346"/>
    </row>
    <row r="11347" spans="1:11" x14ac:dyDescent="0.2">
      <c r="A11347"/>
      <c r="B11347"/>
      <c r="C11347"/>
      <c r="D11347"/>
      <c r="E11347"/>
      <c r="F11347"/>
      <c r="G11347"/>
      <c r="H11347"/>
      <c r="I11347"/>
      <c r="J11347"/>
      <c r="K11347"/>
    </row>
    <row r="11348" spans="1:11" x14ac:dyDescent="0.2">
      <c r="A11348"/>
      <c r="B11348"/>
      <c r="C11348"/>
      <c r="D11348"/>
      <c r="E11348"/>
      <c r="F11348"/>
      <c r="G11348"/>
      <c r="H11348"/>
      <c r="I11348"/>
      <c r="J11348"/>
      <c r="K11348"/>
    </row>
    <row r="11349" spans="1:11" x14ac:dyDescent="0.2">
      <c r="A11349"/>
      <c r="B11349"/>
      <c r="C11349"/>
      <c r="D11349"/>
      <c r="E11349"/>
      <c r="F11349"/>
      <c r="G11349"/>
      <c r="H11349"/>
      <c r="I11349"/>
      <c r="J11349"/>
      <c r="K11349"/>
    </row>
    <row r="11350" spans="1:11" x14ac:dyDescent="0.2">
      <c r="A11350"/>
      <c r="B11350"/>
      <c r="C11350"/>
      <c r="D11350"/>
      <c r="E11350"/>
      <c r="F11350"/>
      <c r="G11350"/>
      <c r="H11350"/>
      <c r="I11350"/>
      <c r="J11350"/>
      <c r="K11350"/>
    </row>
    <row r="11351" spans="1:11" x14ac:dyDescent="0.2">
      <c r="A11351"/>
      <c r="B11351"/>
      <c r="C11351"/>
      <c r="D11351"/>
      <c r="E11351"/>
      <c r="F11351"/>
      <c r="G11351"/>
      <c r="H11351"/>
      <c r="I11351"/>
      <c r="J11351"/>
      <c r="K11351"/>
    </row>
    <row r="11352" spans="1:11" x14ac:dyDescent="0.2">
      <c r="A11352"/>
      <c r="B11352"/>
      <c r="C11352"/>
      <c r="D11352"/>
      <c r="E11352"/>
      <c r="F11352"/>
      <c r="G11352"/>
      <c r="H11352"/>
      <c r="I11352"/>
      <c r="J11352"/>
      <c r="K11352"/>
    </row>
    <row r="11353" spans="1:11" x14ac:dyDescent="0.2">
      <c r="A11353"/>
      <c r="B11353"/>
      <c r="C11353"/>
      <c r="D11353"/>
      <c r="E11353"/>
      <c r="F11353"/>
      <c r="G11353"/>
      <c r="H11353"/>
      <c r="I11353"/>
      <c r="J11353"/>
      <c r="K11353"/>
    </row>
    <row r="11354" spans="1:11" x14ac:dyDescent="0.2">
      <c r="A11354"/>
      <c r="B11354"/>
      <c r="C11354"/>
      <c r="D11354"/>
      <c r="E11354"/>
      <c r="F11354"/>
      <c r="G11354"/>
      <c r="H11354"/>
      <c r="I11354"/>
      <c r="J11354"/>
      <c r="K11354"/>
    </row>
    <row r="11355" spans="1:11" x14ac:dyDescent="0.2">
      <c r="A11355"/>
      <c r="B11355"/>
      <c r="C11355"/>
      <c r="D11355"/>
      <c r="E11355"/>
      <c r="F11355"/>
      <c r="G11355"/>
      <c r="H11355"/>
      <c r="I11355"/>
      <c r="J11355"/>
      <c r="K11355"/>
    </row>
    <row r="11356" spans="1:11" x14ac:dyDescent="0.2">
      <c r="A11356"/>
      <c r="B11356"/>
      <c r="C11356"/>
      <c r="D11356"/>
      <c r="E11356"/>
      <c r="F11356"/>
      <c r="G11356"/>
      <c r="H11356"/>
      <c r="I11356"/>
      <c r="J11356"/>
      <c r="K11356"/>
    </row>
    <row r="11357" spans="1:11" x14ac:dyDescent="0.2">
      <c r="A11357"/>
      <c r="B11357"/>
      <c r="C11357"/>
      <c r="D11357"/>
      <c r="E11357"/>
      <c r="F11357"/>
      <c r="G11357"/>
      <c r="H11357"/>
      <c r="I11357"/>
      <c r="J11357"/>
      <c r="K11357"/>
    </row>
    <row r="11358" spans="1:11" x14ac:dyDescent="0.2">
      <c r="A11358"/>
      <c r="B11358"/>
      <c r="C11358"/>
      <c r="D11358"/>
      <c r="E11358"/>
      <c r="F11358"/>
      <c r="G11358"/>
      <c r="H11358"/>
      <c r="I11358"/>
      <c r="J11358"/>
      <c r="K11358"/>
    </row>
    <row r="11359" spans="1:11" x14ac:dyDescent="0.2">
      <c r="A11359"/>
      <c r="B11359"/>
      <c r="C11359"/>
      <c r="D11359"/>
      <c r="E11359"/>
      <c r="F11359"/>
      <c r="G11359"/>
      <c r="H11359"/>
      <c r="I11359"/>
      <c r="J11359"/>
      <c r="K11359"/>
    </row>
    <row r="11360" spans="1:11" x14ac:dyDescent="0.2">
      <c r="A11360"/>
      <c r="B11360"/>
      <c r="C11360"/>
      <c r="D11360"/>
      <c r="E11360"/>
      <c r="F11360"/>
      <c r="G11360"/>
      <c r="H11360"/>
      <c r="I11360"/>
      <c r="J11360"/>
      <c r="K11360"/>
    </row>
    <row r="11361" spans="1:11" x14ac:dyDescent="0.2">
      <c r="A11361"/>
      <c r="B11361"/>
      <c r="C11361"/>
      <c r="D11361"/>
      <c r="E11361"/>
      <c r="F11361"/>
      <c r="G11361"/>
      <c r="H11361"/>
      <c r="I11361"/>
      <c r="J11361"/>
      <c r="K11361"/>
    </row>
    <row r="11362" spans="1:11" x14ac:dyDescent="0.2">
      <c r="A11362"/>
      <c r="B11362"/>
      <c r="C11362"/>
      <c r="D11362"/>
      <c r="E11362"/>
      <c r="F11362"/>
      <c r="G11362"/>
      <c r="H11362"/>
      <c r="I11362"/>
      <c r="J11362"/>
      <c r="K11362"/>
    </row>
    <row r="11363" spans="1:11" x14ac:dyDescent="0.2">
      <c r="A11363"/>
      <c r="B11363"/>
      <c r="C11363"/>
      <c r="D11363"/>
      <c r="E11363"/>
      <c r="F11363"/>
      <c r="G11363"/>
      <c r="H11363"/>
      <c r="I11363"/>
      <c r="J11363"/>
      <c r="K11363"/>
    </row>
    <row r="11364" spans="1:11" x14ac:dyDescent="0.2">
      <c r="A11364"/>
      <c r="B11364"/>
      <c r="C11364"/>
      <c r="D11364"/>
      <c r="E11364"/>
      <c r="F11364"/>
      <c r="G11364"/>
      <c r="H11364"/>
      <c r="I11364"/>
      <c r="J11364"/>
      <c r="K11364"/>
    </row>
    <row r="11365" spans="1:11" x14ac:dyDescent="0.2">
      <c r="A11365"/>
      <c r="B11365"/>
      <c r="C11365"/>
      <c r="D11365"/>
      <c r="E11365"/>
      <c r="F11365"/>
      <c r="G11365"/>
      <c r="H11365"/>
      <c r="I11365"/>
      <c r="J11365"/>
      <c r="K11365"/>
    </row>
    <row r="11366" spans="1:11" x14ac:dyDescent="0.2">
      <c r="A11366"/>
      <c r="B11366"/>
      <c r="C11366"/>
      <c r="D11366"/>
      <c r="E11366"/>
      <c r="F11366"/>
      <c r="G11366"/>
      <c r="H11366"/>
      <c r="I11366"/>
      <c r="J11366"/>
      <c r="K11366"/>
    </row>
    <row r="11367" spans="1:11" x14ac:dyDescent="0.2">
      <c r="A11367"/>
      <c r="B11367"/>
      <c r="C11367"/>
      <c r="D11367"/>
      <c r="E11367"/>
      <c r="F11367"/>
      <c r="G11367"/>
      <c r="H11367"/>
      <c r="I11367"/>
      <c r="J11367"/>
      <c r="K11367"/>
    </row>
    <row r="11368" spans="1:11" x14ac:dyDescent="0.2">
      <c r="A11368"/>
      <c r="B11368"/>
      <c r="C11368"/>
      <c r="D11368"/>
      <c r="E11368"/>
      <c r="F11368"/>
      <c r="G11368"/>
      <c r="H11368"/>
      <c r="I11368"/>
      <c r="J11368"/>
      <c r="K11368"/>
    </row>
    <row r="11369" spans="1:11" x14ac:dyDescent="0.2">
      <c r="A11369"/>
      <c r="B11369"/>
      <c r="C11369"/>
      <c r="D11369"/>
      <c r="E11369"/>
      <c r="F11369"/>
      <c r="G11369"/>
      <c r="H11369"/>
      <c r="I11369"/>
      <c r="J11369"/>
      <c r="K11369"/>
    </row>
    <row r="11370" spans="1:11" x14ac:dyDescent="0.2">
      <c r="A11370"/>
      <c r="B11370"/>
      <c r="C11370"/>
      <c r="D11370"/>
      <c r="E11370"/>
      <c r="F11370"/>
      <c r="G11370"/>
      <c r="H11370"/>
      <c r="I11370"/>
      <c r="J11370"/>
      <c r="K11370"/>
    </row>
    <row r="11371" spans="1:11" x14ac:dyDescent="0.2">
      <c r="A11371"/>
      <c r="B11371"/>
      <c r="C11371"/>
      <c r="D11371"/>
      <c r="E11371"/>
      <c r="F11371"/>
      <c r="G11371"/>
      <c r="H11371"/>
      <c r="I11371"/>
      <c r="J11371"/>
      <c r="K11371"/>
    </row>
    <row r="11372" spans="1:11" x14ac:dyDescent="0.2">
      <c r="A11372"/>
      <c r="B11372"/>
      <c r="C11372"/>
      <c r="D11372"/>
      <c r="E11372"/>
      <c r="F11372"/>
      <c r="G11372"/>
      <c r="H11372"/>
      <c r="I11372"/>
      <c r="J11372"/>
      <c r="K11372"/>
    </row>
    <row r="11373" spans="1:11" x14ac:dyDescent="0.2">
      <c r="A11373"/>
      <c r="B11373"/>
      <c r="C11373"/>
      <c r="D11373"/>
      <c r="E11373"/>
      <c r="F11373"/>
      <c r="G11373"/>
      <c r="H11373"/>
      <c r="I11373"/>
      <c r="J11373"/>
      <c r="K11373"/>
    </row>
    <row r="11374" spans="1:11" x14ac:dyDescent="0.2">
      <c r="A11374"/>
      <c r="B11374"/>
      <c r="C11374"/>
      <c r="D11374"/>
      <c r="E11374"/>
      <c r="F11374"/>
      <c r="G11374"/>
      <c r="H11374"/>
      <c r="I11374"/>
      <c r="J11374"/>
      <c r="K11374"/>
    </row>
    <row r="11375" spans="1:11" x14ac:dyDescent="0.2">
      <c r="A11375"/>
      <c r="B11375"/>
      <c r="C11375"/>
      <c r="D11375"/>
      <c r="E11375"/>
      <c r="F11375"/>
      <c r="G11375"/>
      <c r="H11375"/>
      <c r="I11375"/>
      <c r="J11375"/>
      <c r="K11375"/>
    </row>
    <row r="11376" spans="1:11" x14ac:dyDescent="0.2">
      <c r="A11376"/>
      <c r="B11376"/>
      <c r="C11376"/>
      <c r="D11376"/>
      <c r="E11376"/>
      <c r="F11376"/>
      <c r="G11376"/>
      <c r="H11376"/>
      <c r="I11376"/>
      <c r="J11376"/>
      <c r="K11376"/>
    </row>
    <row r="11377" spans="1:11" x14ac:dyDescent="0.2">
      <c r="A11377"/>
      <c r="B11377"/>
      <c r="C11377"/>
      <c r="D11377"/>
      <c r="E11377"/>
      <c r="F11377"/>
      <c r="G11377"/>
      <c r="H11377"/>
      <c r="I11377"/>
      <c r="J11377"/>
      <c r="K11377"/>
    </row>
    <row r="11378" spans="1:11" x14ac:dyDescent="0.2">
      <c r="A11378"/>
      <c r="B11378"/>
      <c r="C11378"/>
      <c r="D11378"/>
      <c r="E11378"/>
      <c r="F11378"/>
      <c r="G11378"/>
      <c r="H11378"/>
      <c r="I11378"/>
      <c r="J11378"/>
      <c r="K11378"/>
    </row>
    <row r="11379" spans="1:11" x14ac:dyDescent="0.2">
      <c r="A11379"/>
      <c r="B11379"/>
      <c r="C11379"/>
      <c r="D11379"/>
      <c r="E11379"/>
      <c r="F11379"/>
      <c r="G11379"/>
      <c r="H11379"/>
      <c r="I11379"/>
      <c r="J11379"/>
      <c r="K11379"/>
    </row>
    <row r="11380" spans="1:11" x14ac:dyDescent="0.2">
      <c r="A11380"/>
      <c r="B11380"/>
      <c r="C11380"/>
      <c r="D11380"/>
      <c r="E11380"/>
      <c r="F11380"/>
      <c r="G11380"/>
      <c r="H11380"/>
      <c r="I11380"/>
      <c r="J11380"/>
      <c r="K11380"/>
    </row>
    <row r="11381" spans="1:11" x14ac:dyDescent="0.2">
      <c r="A11381"/>
      <c r="B11381"/>
      <c r="C11381"/>
      <c r="D11381"/>
      <c r="E11381"/>
      <c r="F11381"/>
      <c r="G11381"/>
      <c r="H11381"/>
      <c r="I11381"/>
      <c r="J11381"/>
      <c r="K11381"/>
    </row>
    <row r="11382" spans="1:11" x14ac:dyDescent="0.2">
      <c r="A11382"/>
      <c r="B11382"/>
      <c r="C11382"/>
      <c r="D11382"/>
      <c r="E11382"/>
      <c r="F11382"/>
      <c r="G11382"/>
      <c r="H11382"/>
      <c r="I11382"/>
      <c r="J11382"/>
      <c r="K11382"/>
    </row>
    <row r="11383" spans="1:11" x14ac:dyDescent="0.2">
      <c r="A11383"/>
      <c r="B11383"/>
      <c r="C11383"/>
      <c r="D11383"/>
      <c r="E11383"/>
      <c r="F11383"/>
      <c r="G11383"/>
      <c r="H11383"/>
      <c r="I11383"/>
      <c r="J11383"/>
      <c r="K11383"/>
    </row>
    <row r="11384" spans="1:11" x14ac:dyDescent="0.2">
      <c r="A11384"/>
      <c r="B11384"/>
      <c r="C11384"/>
      <c r="D11384"/>
      <c r="E11384"/>
      <c r="F11384"/>
      <c r="G11384"/>
      <c r="H11384"/>
      <c r="I11384"/>
      <c r="J11384"/>
      <c r="K11384"/>
    </row>
    <row r="11385" spans="1:11" x14ac:dyDescent="0.2">
      <c r="A11385"/>
      <c r="B11385"/>
      <c r="C11385"/>
      <c r="D11385"/>
      <c r="E11385"/>
      <c r="F11385"/>
      <c r="G11385"/>
      <c r="H11385"/>
      <c r="I11385"/>
      <c r="J11385"/>
      <c r="K11385"/>
    </row>
    <row r="11386" spans="1:11" x14ac:dyDescent="0.2">
      <c r="A11386"/>
      <c r="B11386"/>
      <c r="C11386"/>
      <c r="D11386"/>
      <c r="E11386"/>
      <c r="F11386"/>
      <c r="G11386"/>
      <c r="H11386"/>
      <c r="I11386"/>
      <c r="J11386"/>
      <c r="K11386"/>
    </row>
    <row r="11387" spans="1:11" x14ac:dyDescent="0.2">
      <c r="A11387"/>
      <c r="B11387"/>
      <c r="C11387"/>
      <c r="D11387"/>
      <c r="E11387"/>
      <c r="F11387"/>
      <c r="G11387"/>
      <c r="H11387"/>
      <c r="I11387"/>
      <c r="J11387"/>
      <c r="K11387"/>
    </row>
    <row r="11388" spans="1:11" x14ac:dyDescent="0.2">
      <c r="A11388"/>
      <c r="B11388"/>
      <c r="C11388"/>
      <c r="D11388"/>
      <c r="E11388"/>
      <c r="F11388"/>
      <c r="G11388"/>
      <c r="H11388"/>
      <c r="I11388"/>
      <c r="J11388"/>
      <c r="K11388"/>
    </row>
    <row r="11389" spans="1:11" x14ac:dyDescent="0.2">
      <c r="A11389"/>
      <c r="B11389"/>
      <c r="C11389"/>
      <c r="D11389"/>
      <c r="E11389"/>
      <c r="F11389"/>
      <c r="G11389"/>
      <c r="H11389"/>
      <c r="I11389"/>
      <c r="J11389"/>
      <c r="K11389"/>
    </row>
    <row r="11390" spans="1:11" x14ac:dyDescent="0.2">
      <c r="A11390"/>
      <c r="B11390"/>
      <c r="C11390"/>
      <c r="D11390"/>
      <c r="E11390"/>
      <c r="F11390"/>
      <c r="G11390"/>
      <c r="H11390"/>
      <c r="I11390"/>
      <c r="J11390"/>
      <c r="K11390"/>
    </row>
    <row r="11391" spans="1:11" x14ac:dyDescent="0.2">
      <c r="A11391"/>
      <c r="B11391"/>
      <c r="C11391"/>
      <c r="D11391"/>
      <c r="E11391"/>
      <c r="F11391"/>
      <c r="G11391"/>
      <c r="H11391"/>
      <c r="I11391"/>
      <c r="J11391"/>
      <c r="K11391"/>
    </row>
    <row r="11392" spans="1:11" x14ac:dyDescent="0.2">
      <c r="A11392"/>
      <c r="B11392"/>
      <c r="C11392"/>
      <c r="D11392"/>
      <c r="E11392"/>
      <c r="F11392"/>
      <c r="G11392"/>
      <c r="H11392"/>
      <c r="I11392"/>
      <c r="J11392"/>
      <c r="K11392"/>
    </row>
    <row r="11393" spans="1:11" x14ac:dyDescent="0.2">
      <c r="A11393"/>
      <c r="B11393"/>
      <c r="C11393"/>
      <c r="D11393"/>
      <c r="E11393"/>
      <c r="F11393"/>
      <c r="G11393"/>
      <c r="H11393"/>
      <c r="I11393"/>
      <c r="J11393"/>
      <c r="K11393"/>
    </row>
    <row r="11394" spans="1:11" x14ac:dyDescent="0.2">
      <c r="A11394"/>
      <c r="B11394"/>
      <c r="C11394"/>
      <c r="D11394"/>
      <c r="E11394"/>
      <c r="F11394"/>
      <c r="G11394"/>
      <c r="H11394"/>
      <c r="I11394"/>
      <c r="J11394"/>
      <c r="K11394"/>
    </row>
    <row r="11395" spans="1:11" x14ac:dyDescent="0.2">
      <c r="A11395"/>
      <c r="B11395"/>
      <c r="C11395"/>
      <c r="D11395"/>
      <c r="E11395"/>
      <c r="F11395"/>
      <c r="G11395"/>
      <c r="H11395"/>
      <c r="I11395"/>
      <c r="J11395"/>
      <c r="K11395"/>
    </row>
    <row r="11396" spans="1:11" x14ac:dyDescent="0.2">
      <c r="A11396"/>
      <c r="B11396"/>
      <c r="C11396"/>
      <c r="D11396"/>
      <c r="E11396"/>
      <c r="F11396"/>
      <c r="G11396"/>
      <c r="H11396"/>
      <c r="I11396"/>
      <c r="J11396"/>
      <c r="K11396"/>
    </row>
    <row r="11397" spans="1:11" x14ac:dyDescent="0.2">
      <c r="A11397"/>
      <c r="B11397"/>
      <c r="C11397"/>
      <c r="D11397"/>
      <c r="E11397"/>
      <c r="F11397"/>
      <c r="G11397"/>
      <c r="H11397"/>
      <c r="I11397"/>
      <c r="J11397"/>
      <c r="K11397"/>
    </row>
    <row r="11398" spans="1:11" x14ac:dyDescent="0.2">
      <c r="A11398"/>
      <c r="B11398"/>
      <c r="C11398"/>
      <c r="D11398"/>
      <c r="E11398"/>
      <c r="F11398"/>
      <c r="G11398"/>
      <c r="H11398"/>
      <c r="I11398"/>
      <c r="J11398"/>
      <c r="K11398"/>
    </row>
    <row r="11399" spans="1:11" x14ac:dyDescent="0.2">
      <c r="A11399"/>
      <c r="B11399"/>
      <c r="C11399"/>
      <c r="D11399"/>
      <c r="E11399"/>
      <c r="F11399"/>
      <c r="G11399"/>
      <c r="H11399"/>
      <c r="I11399"/>
      <c r="J11399"/>
      <c r="K11399"/>
    </row>
    <row r="11400" spans="1:11" x14ac:dyDescent="0.2">
      <c r="A11400"/>
      <c r="B11400"/>
      <c r="C11400"/>
      <c r="D11400"/>
      <c r="E11400"/>
      <c r="F11400"/>
      <c r="G11400"/>
      <c r="H11400"/>
      <c r="I11400"/>
      <c r="J11400"/>
      <c r="K11400"/>
    </row>
    <row r="11401" spans="1:11" x14ac:dyDescent="0.2">
      <c r="A11401"/>
      <c r="B11401"/>
      <c r="C11401"/>
      <c r="D11401"/>
      <c r="E11401"/>
      <c r="F11401"/>
      <c r="G11401"/>
      <c r="H11401"/>
      <c r="I11401"/>
      <c r="J11401"/>
      <c r="K11401"/>
    </row>
    <row r="11402" spans="1:11" x14ac:dyDescent="0.2">
      <c r="A11402"/>
      <c r="B11402"/>
      <c r="C11402"/>
      <c r="D11402"/>
      <c r="E11402"/>
      <c r="F11402"/>
      <c r="G11402"/>
      <c r="H11402"/>
      <c r="I11402"/>
      <c r="J11402"/>
      <c r="K11402"/>
    </row>
    <row r="11403" spans="1:11" x14ac:dyDescent="0.2">
      <c r="A11403"/>
      <c r="B11403"/>
      <c r="C11403"/>
      <c r="D11403"/>
      <c r="E11403"/>
      <c r="F11403"/>
      <c r="G11403"/>
      <c r="H11403"/>
      <c r="I11403"/>
      <c r="J11403"/>
      <c r="K11403"/>
    </row>
    <row r="11404" spans="1:11" x14ac:dyDescent="0.2">
      <c r="A11404"/>
      <c r="B11404"/>
      <c r="C11404"/>
      <c r="D11404"/>
      <c r="E11404"/>
      <c r="F11404"/>
      <c r="G11404"/>
      <c r="H11404"/>
      <c r="I11404"/>
      <c r="J11404"/>
      <c r="K11404"/>
    </row>
    <row r="11405" spans="1:11" x14ac:dyDescent="0.2">
      <c r="A11405"/>
      <c r="B11405"/>
      <c r="C11405"/>
      <c r="D11405"/>
      <c r="E11405"/>
      <c r="F11405"/>
      <c r="G11405"/>
      <c r="H11405"/>
      <c r="I11405"/>
      <c r="J11405"/>
      <c r="K11405"/>
    </row>
    <row r="11406" spans="1:11" x14ac:dyDescent="0.2">
      <c r="A11406"/>
      <c r="B11406"/>
      <c r="C11406"/>
      <c r="D11406"/>
      <c r="E11406"/>
      <c r="F11406"/>
      <c r="G11406"/>
      <c r="H11406"/>
      <c r="I11406"/>
      <c r="J11406"/>
      <c r="K11406"/>
    </row>
    <row r="11407" spans="1:11" x14ac:dyDescent="0.2">
      <c r="A11407"/>
      <c r="B11407"/>
      <c r="C11407"/>
      <c r="D11407"/>
      <c r="E11407"/>
      <c r="F11407"/>
      <c r="G11407"/>
      <c r="H11407"/>
      <c r="I11407"/>
      <c r="J11407"/>
      <c r="K11407"/>
    </row>
    <row r="11408" spans="1:11" x14ac:dyDescent="0.2">
      <c r="A11408"/>
      <c r="B11408"/>
      <c r="C11408"/>
      <c r="D11408"/>
      <c r="E11408"/>
      <c r="F11408"/>
      <c r="G11408"/>
      <c r="H11408"/>
      <c r="I11408"/>
      <c r="J11408"/>
      <c r="K11408"/>
    </row>
    <row r="11409" spans="1:11" x14ac:dyDescent="0.2">
      <c r="A11409"/>
      <c r="B11409"/>
      <c r="C11409"/>
      <c r="D11409"/>
      <c r="E11409"/>
      <c r="F11409"/>
      <c r="G11409"/>
      <c r="H11409"/>
      <c r="I11409"/>
      <c r="J11409"/>
      <c r="K11409"/>
    </row>
    <row r="11410" spans="1:11" x14ac:dyDescent="0.2">
      <c r="A11410"/>
      <c r="B11410"/>
      <c r="C11410"/>
      <c r="D11410"/>
      <c r="E11410"/>
      <c r="F11410"/>
      <c r="G11410"/>
      <c r="H11410"/>
      <c r="I11410"/>
      <c r="J11410"/>
      <c r="K11410"/>
    </row>
    <row r="11411" spans="1:11" x14ac:dyDescent="0.2">
      <c r="A11411"/>
      <c r="B11411"/>
      <c r="C11411"/>
      <c r="D11411"/>
      <c r="E11411"/>
      <c r="F11411"/>
      <c r="G11411"/>
      <c r="H11411"/>
      <c r="I11411"/>
      <c r="J11411"/>
      <c r="K11411"/>
    </row>
    <row r="11412" spans="1:11" x14ac:dyDescent="0.2">
      <c r="A11412"/>
      <c r="B11412"/>
      <c r="C11412"/>
      <c r="D11412"/>
      <c r="E11412"/>
      <c r="F11412"/>
      <c r="G11412"/>
      <c r="H11412"/>
      <c r="I11412"/>
      <c r="J11412"/>
      <c r="K11412"/>
    </row>
    <row r="11413" spans="1:11" x14ac:dyDescent="0.2">
      <c r="A11413"/>
      <c r="B11413"/>
      <c r="C11413"/>
      <c r="D11413"/>
      <c r="E11413"/>
      <c r="F11413"/>
      <c r="G11413"/>
      <c r="H11413"/>
      <c r="I11413"/>
      <c r="J11413"/>
      <c r="K11413"/>
    </row>
    <row r="11414" spans="1:11" x14ac:dyDescent="0.2">
      <c r="A11414"/>
      <c r="B11414"/>
      <c r="C11414"/>
      <c r="D11414"/>
      <c r="E11414"/>
      <c r="F11414"/>
      <c r="G11414"/>
      <c r="H11414"/>
      <c r="I11414"/>
      <c r="J11414"/>
      <c r="K11414"/>
    </row>
    <row r="11415" spans="1:11" x14ac:dyDescent="0.2">
      <c r="A11415"/>
      <c r="B11415"/>
      <c r="C11415"/>
      <c r="D11415"/>
      <c r="E11415"/>
      <c r="F11415"/>
      <c r="G11415"/>
      <c r="H11415"/>
      <c r="I11415"/>
      <c r="J11415"/>
      <c r="K11415"/>
    </row>
    <row r="11416" spans="1:11" x14ac:dyDescent="0.2">
      <c r="A11416"/>
      <c r="B11416"/>
      <c r="C11416"/>
      <c r="D11416"/>
      <c r="E11416"/>
      <c r="F11416"/>
      <c r="G11416"/>
      <c r="H11416"/>
      <c r="I11416"/>
      <c r="J11416"/>
      <c r="K11416"/>
    </row>
    <row r="11417" spans="1:11" x14ac:dyDescent="0.2">
      <c r="A11417"/>
      <c r="B11417"/>
      <c r="C11417"/>
      <c r="D11417"/>
      <c r="E11417"/>
      <c r="F11417"/>
      <c r="G11417"/>
      <c r="H11417"/>
      <c r="I11417"/>
      <c r="J11417"/>
      <c r="K11417"/>
    </row>
    <row r="11418" spans="1:11" x14ac:dyDescent="0.2">
      <c r="A11418"/>
      <c r="B11418"/>
      <c r="C11418"/>
      <c r="D11418"/>
      <c r="E11418"/>
      <c r="F11418"/>
      <c r="G11418"/>
      <c r="H11418"/>
      <c r="I11418"/>
      <c r="J11418"/>
      <c r="K11418"/>
    </row>
    <row r="11419" spans="1:11" x14ac:dyDescent="0.2">
      <c r="A11419"/>
      <c r="B11419"/>
      <c r="C11419"/>
      <c r="D11419"/>
      <c r="E11419"/>
      <c r="F11419"/>
      <c r="G11419"/>
      <c r="H11419"/>
      <c r="I11419"/>
      <c r="J11419"/>
      <c r="K11419"/>
    </row>
    <row r="11420" spans="1:11" x14ac:dyDescent="0.2">
      <c r="A11420"/>
      <c r="B11420"/>
      <c r="C11420"/>
      <c r="D11420"/>
      <c r="E11420"/>
      <c r="F11420"/>
      <c r="G11420"/>
      <c r="H11420"/>
      <c r="I11420"/>
      <c r="J11420"/>
      <c r="K11420"/>
    </row>
    <row r="11421" spans="1:11" x14ac:dyDescent="0.2">
      <c r="A11421"/>
      <c r="B11421"/>
      <c r="C11421"/>
      <c r="D11421"/>
      <c r="E11421"/>
      <c r="F11421"/>
      <c r="G11421"/>
      <c r="H11421"/>
      <c r="I11421"/>
      <c r="J11421"/>
      <c r="K11421"/>
    </row>
    <row r="11422" spans="1:11" x14ac:dyDescent="0.2">
      <c r="A11422"/>
      <c r="B11422"/>
      <c r="C11422"/>
      <c r="D11422"/>
      <c r="E11422"/>
      <c r="F11422"/>
      <c r="G11422"/>
      <c r="H11422"/>
      <c r="I11422"/>
      <c r="J11422"/>
      <c r="K11422"/>
    </row>
    <row r="11423" spans="1:11" x14ac:dyDescent="0.2">
      <c r="A11423"/>
      <c r="B11423"/>
      <c r="C11423"/>
      <c r="D11423"/>
      <c r="E11423"/>
      <c r="F11423"/>
      <c r="G11423"/>
      <c r="H11423"/>
      <c r="I11423"/>
      <c r="J11423"/>
      <c r="K11423"/>
    </row>
    <row r="11424" spans="1:11" x14ac:dyDescent="0.2">
      <c r="A11424"/>
      <c r="B11424"/>
      <c r="C11424"/>
      <c r="D11424"/>
      <c r="E11424"/>
      <c r="F11424"/>
      <c r="G11424"/>
      <c r="H11424"/>
      <c r="I11424"/>
      <c r="J11424"/>
      <c r="K11424"/>
    </row>
    <row r="11425" spans="1:11" x14ac:dyDescent="0.2">
      <c r="A11425"/>
      <c r="B11425"/>
      <c r="C11425"/>
      <c r="D11425"/>
      <c r="E11425"/>
      <c r="F11425"/>
      <c r="G11425"/>
      <c r="H11425"/>
      <c r="I11425"/>
      <c r="J11425"/>
      <c r="K11425"/>
    </row>
    <row r="11426" spans="1:11" x14ac:dyDescent="0.2">
      <c r="A11426"/>
      <c r="B11426"/>
      <c r="C11426"/>
      <c r="D11426"/>
      <c r="E11426"/>
      <c r="F11426"/>
      <c r="G11426"/>
      <c r="H11426"/>
      <c r="I11426"/>
      <c r="J11426"/>
      <c r="K11426"/>
    </row>
    <row r="11427" spans="1:11" x14ac:dyDescent="0.2">
      <c r="A11427"/>
      <c r="B11427"/>
      <c r="C11427"/>
      <c r="D11427"/>
      <c r="E11427"/>
      <c r="F11427"/>
      <c r="G11427"/>
      <c r="H11427"/>
      <c r="I11427"/>
      <c r="J11427"/>
      <c r="K11427"/>
    </row>
    <row r="11428" spans="1:11" x14ac:dyDescent="0.2">
      <c r="A11428"/>
      <c r="B11428"/>
      <c r="C11428"/>
      <c r="D11428"/>
      <c r="E11428"/>
      <c r="F11428"/>
      <c r="G11428"/>
      <c r="H11428"/>
      <c r="I11428"/>
      <c r="J11428"/>
      <c r="K11428"/>
    </row>
    <row r="11429" spans="1:11" x14ac:dyDescent="0.2">
      <c r="A11429"/>
      <c r="B11429"/>
      <c r="C11429"/>
      <c r="D11429"/>
      <c r="E11429"/>
      <c r="F11429"/>
      <c r="G11429"/>
      <c r="H11429"/>
      <c r="I11429"/>
      <c r="J11429"/>
      <c r="K11429"/>
    </row>
    <row r="11430" spans="1:11" x14ac:dyDescent="0.2">
      <c r="A11430"/>
      <c r="B11430"/>
      <c r="C11430"/>
      <c r="D11430"/>
      <c r="E11430"/>
      <c r="F11430"/>
      <c r="G11430"/>
      <c r="H11430"/>
      <c r="I11430"/>
      <c r="J11430"/>
      <c r="K11430"/>
    </row>
    <row r="11431" spans="1:11" x14ac:dyDescent="0.2">
      <c r="A11431"/>
      <c r="B11431"/>
      <c r="C11431"/>
      <c r="D11431"/>
      <c r="E11431"/>
      <c r="F11431"/>
      <c r="G11431"/>
      <c r="H11431"/>
      <c r="I11431"/>
      <c r="J11431"/>
      <c r="K11431"/>
    </row>
    <row r="11432" spans="1:11" x14ac:dyDescent="0.2">
      <c r="A11432"/>
      <c r="B11432"/>
      <c r="C11432"/>
      <c r="D11432"/>
      <c r="E11432"/>
      <c r="F11432"/>
      <c r="G11432"/>
      <c r="H11432"/>
      <c r="I11432"/>
      <c r="J11432"/>
      <c r="K11432"/>
    </row>
    <row r="11433" spans="1:11" x14ac:dyDescent="0.2">
      <c r="A11433"/>
      <c r="B11433"/>
      <c r="C11433"/>
      <c r="D11433"/>
      <c r="E11433"/>
      <c r="F11433"/>
      <c r="G11433"/>
      <c r="H11433"/>
      <c r="I11433"/>
      <c r="J11433"/>
      <c r="K11433"/>
    </row>
    <row r="11434" spans="1:11" x14ac:dyDescent="0.2">
      <c r="A11434"/>
      <c r="B11434"/>
      <c r="C11434"/>
      <c r="D11434"/>
      <c r="E11434"/>
      <c r="F11434"/>
      <c r="G11434"/>
      <c r="H11434"/>
      <c r="I11434"/>
      <c r="J11434"/>
      <c r="K11434"/>
    </row>
    <row r="11435" spans="1:11" x14ac:dyDescent="0.2">
      <c r="A11435"/>
      <c r="B11435"/>
      <c r="C11435"/>
      <c r="D11435"/>
      <c r="E11435"/>
      <c r="F11435"/>
      <c r="G11435"/>
      <c r="H11435"/>
      <c r="I11435"/>
      <c r="J11435"/>
      <c r="K11435"/>
    </row>
    <row r="11436" spans="1:11" x14ac:dyDescent="0.2">
      <c r="A11436"/>
      <c r="B11436"/>
      <c r="C11436"/>
      <c r="D11436"/>
      <c r="E11436"/>
      <c r="F11436"/>
      <c r="G11436"/>
      <c r="H11436"/>
      <c r="I11436"/>
      <c r="J11436"/>
      <c r="K11436"/>
    </row>
    <row r="11437" spans="1:11" x14ac:dyDescent="0.2">
      <c r="A11437"/>
      <c r="B11437"/>
      <c r="C11437"/>
      <c r="D11437"/>
      <c r="E11437"/>
      <c r="F11437"/>
      <c r="G11437"/>
      <c r="H11437"/>
      <c r="I11437"/>
      <c r="J11437"/>
      <c r="K11437"/>
    </row>
    <row r="11438" spans="1:11" x14ac:dyDescent="0.2">
      <c r="A11438"/>
      <c r="B11438"/>
      <c r="C11438"/>
      <c r="D11438"/>
      <c r="E11438"/>
      <c r="F11438"/>
      <c r="G11438"/>
      <c r="H11438"/>
      <c r="I11438"/>
      <c r="J11438"/>
      <c r="K11438"/>
    </row>
    <row r="11439" spans="1:11" x14ac:dyDescent="0.2">
      <c r="A11439"/>
      <c r="B11439"/>
      <c r="C11439"/>
      <c r="D11439"/>
      <c r="E11439"/>
      <c r="F11439"/>
      <c r="G11439"/>
      <c r="H11439"/>
      <c r="I11439"/>
      <c r="J11439"/>
      <c r="K11439"/>
    </row>
    <row r="11440" spans="1:11" x14ac:dyDescent="0.2">
      <c r="A11440"/>
      <c r="B11440"/>
      <c r="C11440"/>
      <c r="D11440"/>
      <c r="E11440"/>
      <c r="F11440"/>
      <c r="G11440"/>
      <c r="H11440"/>
      <c r="I11440"/>
      <c r="J11440"/>
      <c r="K11440"/>
    </row>
    <row r="11441" spans="1:11" x14ac:dyDescent="0.2">
      <c r="A11441"/>
      <c r="B11441"/>
      <c r="C11441"/>
      <c r="D11441"/>
      <c r="E11441"/>
      <c r="F11441"/>
      <c r="G11441"/>
      <c r="H11441"/>
      <c r="I11441"/>
      <c r="J11441"/>
      <c r="K11441"/>
    </row>
    <row r="11442" spans="1:11" x14ac:dyDescent="0.2">
      <c r="A11442"/>
      <c r="B11442"/>
      <c r="C11442"/>
      <c r="D11442"/>
      <c r="E11442"/>
      <c r="F11442"/>
      <c r="G11442"/>
      <c r="H11442"/>
      <c r="I11442"/>
      <c r="J11442"/>
      <c r="K11442"/>
    </row>
    <row r="11443" spans="1:11" x14ac:dyDescent="0.2">
      <c r="A11443"/>
      <c r="B11443"/>
      <c r="C11443"/>
      <c r="D11443"/>
      <c r="E11443"/>
      <c r="F11443"/>
      <c r="G11443"/>
      <c r="H11443"/>
      <c r="I11443"/>
      <c r="J11443"/>
      <c r="K11443"/>
    </row>
    <row r="11444" spans="1:11" x14ac:dyDescent="0.2">
      <c r="A11444"/>
      <c r="B11444"/>
      <c r="C11444"/>
      <c r="D11444"/>
      <c r="E11444"/>
      <c r="F11444"/>
      <c r="G11444"/>
      <c r="H11444"/>
      <c r="I11444"/>
      <c r="J11444"/>
      <c r="K11444"/>
    </row>
    <row r="11445" spans="1:11" x14ac:dyDescent="0.2">
      <c r="A11445"/>
      <c r="B11445"/>
      <c r="C11445"/>
      <c r="D11445"/>
      <c r="E11445"/>
      <c r="F11445"/>
      <c r="G11445"/>
      <c r="H11445"/>
      <c r="I11445"/>
      <c r="J11445"/>
      <c r="K11445"/>
    </row>
    <row r="11446" spans="1:11" x14ac:dyDescent="0.2">
      <c r="A11446"/>
      <c r="B11446"/>
      <c r="C11446"/>
      <c r="D11446"/>
      <c r="E11446"/>
      <c r="F11446"/>
      <c r="G11446"/>
      <c r="H11446"/>
      <c r="I11446"/>
      <c r="J11446"/>
      <c r="K11446"/>
    </row>
    <row r="11447" spans="1:11" x14ac:dyDescent="0.2">
      <c r="A11447"/>
      <c r="B11447"/>
      <c r="C11447"/>
      <c r="D11447"/>
      <c r="E11447"/>
      <c r="F11447"/>
      <c r="G11447"/>
      <c r="H11447"/>
      <c r="I11447"/>
      <c r="J11447"/>
      <c r="K11447"/>
    </row>
    <row r="11448" spans="1:11" x14ac:dyDescent="0.2">
      <c r="A11448"/>
      <c r="B11448"/>
      <c r="C11448"/>
      <c r="D11448"/>
      <c r="E11448"/>
      <c r="F11448"/>
      <c r="G11448"/>
      <c r="H11448"/>
      <c r="I11448"/>
      <c r="J11448"/>
      <c r="K11448"/>
    </row>
    <row r="11449" spans="1:11" x14ac:dyDescent="0.2">
      <c r="A11449"/>
      <c r="B11449"/>
      <c r="C11449"/>
      <c r="D11449"/>
      <c r="E11449"/>
      <c r="F11449"/>
      <c r="G11449"/>
      <c r="H11449"/>
      <c r="I11449"/>
      <c r="J11449"/>
      <c r="K11449"/>
    </row>
    <row r="11450" spans="1:11" x14ac:dyDescent="0.2">
      <c r="A11450"/>
      <c r="B11450"/>
      <c r="C11450"/>
      <c r="D11450"/>
      <c r="E11450"/>
      <c r="F11450"/>
      <c r="G11450"/>
      <c r="H11450"/>
      <c r="I11450"/>
      <c r="J11450"/>
      <c r="K11450"/>
    </row>
    <row r="11451" spans="1:11" x14ac:dyDescent="0.2">
      <c r="A11451"/>
      <c r="B11451"/>
      <c r="C11451"/>
      <c r="D11451"/>
      <c r="E11451"/>
      <c r="F11451"/>
      <c r="G11451"/>
      <c r="H11451"/>
      <c r="I11451"/>
      <c r="J11451"/>
      <c r="K11451"/>
    </row>
    <row r="11452" spans="1:11" x14ac:dyDescent="0.2">
      <c r="A11452"/>
      <c r="B11452"/>
      <c r="C11452"/>
      <c r="D11452"/>
      <c r="E11452"/>
      <c r="F11452"/>
      <c r="G11452"/>
      <c r="H11452"/>
      <c r="I11452"/>
      <c r="J11452"/>
      <c r="K11452"/>
    </row>
    <row r="11453" spans="1:11" x14ac:dyDescent="0.2">
      <c r="A11453"/>
      <c r="B11453"/>
      <c r="C11453"/>
      <c r="D11453"/>
      <c r="E11453"/>
      <c r="F11453"/>
      <c r="G11453"/>
      <c r="H11453"/>
      <c r="I11453"/>
      <c r="J11453"/>
      <c r="K11453"/>
    </row>
    <row r="11454" spans="1:11" x14ac:dyDescent="0.2">
      <c r="A11454"/>
      <c r="B11454"/>
      <c r="C11454"/>
      <c r="D11454"/>
      <c r="E11454"/>
      <c r="F11454"/>
      <c r="G11454"/>
      <c r="H11454"/>
      <c r="I11454"/>
      <c r="J11454"/>
      <c r="K11454"/>
    </row>
    <row r="11455" spans="1:11" x14ac:dyDescent="0.2">
      <c r="A11455"/>
      <c r="B11455"/>
      <c r="C11455"/>
      <c r="D11455"/>
      <c r="E11455"/>
      <c r="F11455"/>
      <c r="G11455"/>
      <c r="H11455"/>
      <c r="I11455"/>
      <c r="J11455"/>
      <c r="K11455"/>
    </row>
    <row r="11456" spans="1:11" x14ac:dyDescent="0.2">
      <c r="A11456"/>
      <c r="B11456"/>
      <c r="C11456"/>
      <c r="D11456"/>
      <c r="E11456"/>
      <c r="F11456"/>
      <c r="G11456"/>
      <c r="H11456"/>
      <c r="I11456"/>
      <c r="J11456"/>
      <c r="K11456"/>
    </row>
    <row r="11457" spans="1:11" x14ac:dyDescent="0.2">
      <c r="A11457"/>
      <c r="B11457"/>
      <c r="C11457"/>
      <c r="D11457"/>
      <c r="E11457"/>
      <c r="F11457"/>
      <c r="G11457"/>
      <c r="H11457"/>
      <c r="I11457"/>
      <c r="J11457"/>
      <c r="K11457"/>
    </row>
    <row r="11458" spans="1:11" x14ac:dyDescent="0.2">
      <c r="A11458"/>
      <c r="B11458"/>
      <c r="C11458"/>
      <c r="D11458"/>
      <c r="E11458"/>
      <c r="F11458"/>
      <c r="G11458"/>
      <c r="H11458"/>
      <c r="I11458"/>
      <c r="J11458"/>
      <c r="K11458"/>
    </row>
    <row r="11459" spans="1:11" x14ac:dyDescent="0.2">
      <c r="A11459"/>
      <c r="B11459"/>
      <c r="C11459"/>
      <c r="D11459"/>
      <c r="E11459"/>
      <c r="F11459"/>
      <c r="G11459"/>
      <c r="H11459"/>
      <c r="I11459"/>
      <c r="J11459"/>
      <c r="K11459"/>
    </row>
    <row r="11460" spans="1:11" x14ac:dyDescent="0.2">
      <c r="A11460"/>
      <c r="B11460"/>
      <c r="C11460"/>
      <c r="D11460"/>
      <c r="E11460"/>
      <c r="F11460"/>
      <c r="G11460"/>
      <c r="H11460"/>
      <c r="I11460"/>
      <c r="J11460"/>
      <c r="K11460"/>
    </row>
    <row r="11461" spans="1:11" x14ac:dyDescent="0.2">
      <c r="A11461"/>
      <c r="B11461"/>
      <c r="C11461"/>
      <c r="D11461"/>
      <c r="E11461"/>
      <c r="F11461"/>
      <c r="G11461"/>
      <c r="H11461"/>
      <c r="I11461"/>
      <c r="J11461"/>
      <c r="K11461"/>
    </row>
    <row r="11462" spans="1:11" x14ac:dyDescent="0.2">
      <c r="A11462"/>
      <c r="B11462"/>
      <c r="C11462"/>
      <c r="D11462"/>
      <c r="E11462"/>
      <c r="F11462"/>
      <c r="G11462"/>
      <c r="H11462"/>
      <c r="I11462"/>
      <c r="J11462"/>
      <c r="K11462"/>
    </row>
    <row r="11463" spans="1:11" x14ac:dyDescent="0.2">
      <c r="A11463"/>
      <c r="B11463"/>
      <c r="C11463"/>
      <c r="D11463"/>
      <c r="E11463"/>
      <c r="F11463"/>
      <c r="G11463"/>
      <c r="H11463"/>
      <c r="I11463"/>
      <c r="J11463"/>
      <c r="K11463"/>
    </row>
    <row r="11464" spans="1:11" x14ac:dyDescent="0.2">
      <c r="A11464"/>
      <c r="B11464"/>
      <c r="C11464"/>
      <c r="D11464"/>
      <c r="E11464"/>
      <c r="F11464"/>
      <c r="G11464"/>
      <c r="H11464"/>
      <c r="I11464"/>
      <c r="J11464"/>
      <c r="K11464"/>
    </row>
    <row r="11465" spans="1:11" x14ac:dyDescent="0.2">
      <c r="A11465"/>
      <c r="B11465"/>
      <c r="C11465"/>
      <c r="D11465"/>
      <c r="E11465"/>
      <c r="F11465"/>
      <c r="G11465"/>
      <c r="H11465"/>
      <c r="I11465"/>
      <c r="J11465"/>
      <c r="K11465"/>
    </row>
    <row r="11466" spans="1:11" x14ac:dyDescent="0.2">
      <c r="A11466"/>
      <c r="B11466"/>
      <c r="C11466"/>
      <c r="D11466"/>
      <c r="E11466"/>
      <c r="F11466"/>
      <c r="G11466"/>
      <c r="H11466"/>
      <c r="I11466"/>
      <c r="J11466"/>
      <c r="K11466"/>
    </row>
    <row r="11467" spans="1:11" x14ac:dyDescent="0.2">
      <c r="A11467"/>
      <c r="B11467"/>
      <c r="C11467"/>
      <c r="D11467"/>
      <c r="E11467"/>
      <c r="F11467"/>
      <c r="G11467"/>
      <c r="H11467"/>
      <c r="I11467"/>
      <c r="J11467"/>
      <c r="K11467"/>
    </row>
    <row r="11468" spans="1:11" x14ac:dyDescent="0.2">
      <c r="A11468"/>
      <c r="B11468"/>
      <c r="C11468"/>
      <c r="D11468"/>
      <c r="E11468"/>
      <c r="F11468"/>
      <c r="G11468"/>
      <c r="H11468"/>
      <c r="I11468"/>
      <c r="J11468"/>
      <c r="K11468"/>
    </row>
    <row r="11469" spans="1:11" x14ac:dyDescent="0.2">
      <c r="A11469"/>
      <c r="B11469"/>
      <c r="C11469"/>
      <c r="D11469"/>
      <c r="E11469"/>
      <c r="F11469"/>
      <c r="G11469"/>
      <c r="H11469"/>
      <c r="I11469"/>
      <c r="J11469"/>
      <c r="K11469"/>
    </row>
    <row r="11470" spans="1:11" x14ac:dyDescent="0.2">
      <c r="A11470"/>
      <c r="B11470"/>
      <c r="C11470"/>
      <c r="D11470"/>
      <c r="E11470"/>
      <c r="F11470"/>
      <c r="G11470"/>
      <c r="H11470"/>
      <c r="I11470"/>
      <c r="J11470"/>
      <c r="K11470"/>
    </row>
    <row r="11471" spans="1:11" x14ac:dyDescent="0.2">
      <c r="A11471"/>
      <c r="B11471"/>
      <c r="C11471"/>
      <c r="D11471"/>
      <c r="E11471"/>
      <c r="F11471"/>
      <c r="G11471"/>
      <c r="H11471"/>
      <c r="I11471"/>
      <c r="J11471"/>
      <c r="K11471"/>
    </row>
    <row r="11472" spans="1:11" x14ac:dyDescent="0.2">
      <c r="A11472"/>
      <c r="B11472"/>
      <c r="C11472"/>
      <c r="D11472"/>
      <c r="E11472"/>
      <c r="F11472"/>
      <c r="G11472"/>
      <c r="H11472"/>
      <c r="I11472"/>
      <c r="J11472"/>
      <c r="K11472"/>
    </row>
    <row r="11473" spans="1:11" x14ac:dyDescent="0.2">
      <c r="A11473"/>
      <c r="B11473"/>
      <c r="C11473"/>
      <c r="D11473"/>
      <c r="E11473"/>
      <c r="F11473"/>
      <c r="G11473"/>
      <c r="H11473"/>
      <c r="I11473"/>
      <c r="J11473"/>
      <c r="K11473"/>
    </row>
    <row r="11474" spans="1:11" x14ac:dyDescent="0.2">
      <c r="A11474"/>
      <c r="B11474"/>
      <c r="C11474"/>
      <c r="D11474"/>
      <c r="E11474"/>
      <c r="F11474"/>
      <c r="G11474"/>
      <c r="H11474"/>
      <c r="I11474"/>
      <c r="J11474"/>
      <c r="K11474"/>
    </row>
    <row r="11475" spans="1:11" x14ac:dyDescent="0.2">
      <c r="A11475"/>
      <c r="B11475"/>
      <c r="C11475"/>
      <c r="D11475"/>
      <c r="E11475"/>
      <c r="F11475"/>
      <c r="G11475"/>
      <c r="H11475"/>
      <c r="I11475"/>
      <c r="J11475"/>
      <c r="K11475"/>
    </row>
    <row r="11476" spans="1:11" x14ac:dyDescent="0.2">
      <c r="A11476"/>
      <c r="B11476"/>
      <c r="C11476"/>
      <c r="D11476"/>
      <c r="E11476"/>
      <c r="F11476"/>
      <c r="G11476"/>
      <c r="H11476"/>
      <c r="I11476"/>
      <c r="J11476"/>
      <c r="K11476"/>
    </row>
    <row r="11477" spans="1:11" x14ac:dyDescent="0.2">
      <c r="A11477"/>
      <c r="B11477"/>
      <c r="C11477"/>
      <c r="D11477"/>
      <c r="E11477"/>
      <c r="F11477"/>
      <c r="G11477"/>
      <c r="H11477"/>
      <c r="I11477"/>
      <c r="J11477"/>
      <c r="K11477"/>
    </row>
    <row r="11478" spans="1:11" x14ac:dyDescent="0.2">
      <c r="A11478"/>
      <c r="B11478"/>
      <c r="C11478"/>
      <c r="D11478"/>
      <c r="E11478"/>
      <c r="F11478"/>
      <c r="G11478"/>
      <c r="H11478"/>
      <c r="I11478"/>
      <c r="J11478"/>
      <c r="K11478"/>
    </row>
    <row r="11479" spans="1:11" x14ac:dyDescent="0.2">
      <c r="A11479"/>
      <c r="B11479"/>
      <c r="C11479"/>
      <c r="D11479"/>
      <c r="E11479"/>
      <c r="F11479"/>
      <c r="G11479"/>
      <c r="H11479"/>
      <c r="I11479"/>
      <c r="J11479"/>
      <c r="K11479"/>
    </row>
    <row r="11480" spans="1:11" x14ac:dyDescent="0.2">
      <c r="A11480"/>
      <c r="B11480"/>
      <c r="C11480"/>
      <c r="D11480"/>
      <c r="E11480"/>
      <c r="F11480"/>
      <c r="G11480"/>
      <c r="H11480"/>
      <c r="I11480"/>
      <c r="J11480"/>
      <c r="K11480"/>
    </row>
    <row r="11481" spans="1:11" x14ac:dyDescent="0.2">
      <c r="A11481"/>
      <c r="B11481"/>
      <c r="C11481"/>
      <c r="D11481"/>
      <c r="E11481"/>
      <c r="F11481"/>
      <c r="G11481"/>
      <c r="H11481"/>
      <c r="I11481"/>
      <c r="J11481"/>
      <c r="K11481"/>
    </row>
    <row r="11482" spans="1:11" x14ac:dyDescent="0.2">
      <c r="A11482"/>
      <c r="B11482"/>
      <c r="C11482"/>
      <c r="D11482"/>
      <c r="E11482"/>
      <c r="F11482"/>
      <c r="G11482"/>
      <c r="H11482"/>
      <c r="I11482"/>
      <c r="J11482"/>
      <c r="K11482"/>
    </row>
    <row r="11483" spans="1:11" x14ac:dyDescent="0.2">
      <c r="A11483"/>
      <c r="B11483"/>
      <c r="C11483"/>
      <c r="D11483"/>
      <c r="E11483"/>
      <c r="F11483"/>
      <c r="G11483"/>
      <c r="H11483"/>
      <c r="I11483"/>
      <c r="J11483"/>
      <c r="K11483"/>
    </row>
    <row r="11484" spans="1:11" x14ac:dyDescent="0.2">
      <c r="A11484"/>
      <c r="B11484"/>
      <c r="C11484"/>
      <c r="D11484"/>
      <c r="E11484"/>
      <c r="F11484"/>
      <c r="G11484"/>
      <c r="H11484"/>
      <c r="I11484"/>
      <c r="J11484"/>
      <c r="K11484"/>
    </row>
    <row r="11485" spans="1:11" x14ac:dyDescent="0.2">
      <c r="A11485"/>
      <c r="B11485"/>
      <c r="C11485"/>
      <c r="D11485"/>
      <c r="E11485"/>
      <c r="F11485"/>
      <c r="G11485"/>
      <c r="H11485"/>
      <c r="I11485"/>
      <c r="J11485"/>
      <c r="K11485"/>
    </row>
    <row r="11486" spans="1:11" x14ac:dyDescent="0.2">
      <c r="A11486"/>
      <c r="B11486"/>
      <c r="C11486"/>
      <c r="D11486"/>
      <c r="E11486"/>
      <c r="F11486"/>
      <c r="G11486"/>
      <c r="H11486"/>
      <c r="I11486"/>
      <c r="J11486"/>
      <c r="K11486"/>
    </row>
    <row r="11487" spans="1:11" x14ac:dyDescent="0.2">
      <c r="A11487"/>
      <c r="B11487"/>
      <c r="C11487"/>
      <c r="D11487"/>
      <c r="E11487"/>
      <c r="F11487"/>
      <c r="G11487"/>
      <c r="H11487"/>
      <c r="I11487"/>
      <c r="J11487"/>
      <c r="K11487"/>
    </row>
    <row r="11488" spans="1:11" x14ac:dyDescent="0.2">
      <c r="A11488"/>
      <c r="B11488"/>
      <c r="C11488"/>
      <c r="D11488"/>
      <c r="E11488"/>
      <c r="F11488"/>
      <c r="G11488"/>
      <c r="H11488"/>
      <c r="I11488"/>
      <c r="J11488"/>
      <c r="K11488"/>
    </row>
    <row r="11489" spans="1:11" x14ac:dyDescent="0.2">
      <c r="A11489"/>
      <c r="B11489"/>
      <c r="C11489"/>
      <c r="D11489"/>
      <c r="E11489"/>
      <c r="F11489"/>
      <c r="G11489"/>
      <c r="H11489"/>
      <c r="I11489"/>
      <c r="J11489"/>
      <c r="K11489"/>
    </row>
    <row r="11490" spans="1:11" x14ac:dyDescent="0.2">
      <c r="A11490"/>
      <c r="B11490"/>
      <c r="C11490"/>
      <c r="D11490"/>
      <c r="E11490"/>
      <c r="F11490"/>
      <c r="G11490"/>
      <c r="H11490"/>
      <c r="I11490"/>
      <c r="J11490"/>
      <c r="K11490"/>
    </row>
    <row r="11491" spans="1:11" x14ac:dyDescent="0.2">
      <c r="A11491"/>
      <c r="B11491"/>
      <c r="C11491"/>
      <c r="D11491"/>
      <c r="E11491"/>
      <c r="F11491"/>
      <c r="G11491"/>
      <c r="H11491"/>
      <c r="I11491"/>
      <c r="J11491"/>
      <c r="K11491"/>
    </row>
    <row r="11492" spans="1:11" x14ac:dyDescent="0.2">
      <c r="A11492"/>
      <c r="B11492"/>
      <c r="C11492"/>
      <c r="D11492"/>
      <c r="E11492"/>
      <c r="F11492"/>
      <c r="G11492"/>
      <c r="H11492"/>
      <c r="I11492"/>
      <c r="J11492"/>
      <c r="K11492"/>
    </row>
    <row r="11493" spans="1:11" x14ac:dyDescent="0.2">
      <c r="A11493"/>
      <c r="B11493"/>
      <c r="C11493"/>
      <c r="D11493"/>
      <c r="E11493"/>
      <c r="F11493"/>
      <c r="G11493"/>
      <c r="H11493"/>
      <c r="I11493"/>
      <c r="J11493"/>
      <c r="K11493"/>
    </row>
    <row r="11494" spans="1:11" x14ac:dyDescent="0.2">
      <c r="A11494"/>
      <c r="B11494"/>
      <c r="C11494"/>
      <c r="D11494"/>
      <c r="E11494"/>
      <c r="F11494"/>
      <c r="G11494"/>
      <c r="H11494"/>
      <c r="I11494"/>
      <c r="J11494"/>
      <c r="K11494"/>
    </row>
    <row r="11495" spans="1:11" x14ac:dyDescent="0.2">
      <c r="A11495"/>
      <c r="B11495"/>
      <c r="C11495"/>
      <c r="D11495"/>
      <c r="E11495"/>
      <c r="F11495"/>
      <c r="G11495"/>
      <c r="H11495"/>
      <c r="I11495"/>
      <c r="J11495"/>
      <c r="K11495"/>
    </row>
    <row r="11496" spans="1:11" x14ac:dyDescent="0.2">
      <c r="A11496"/>
      <c r="B11496"/>
      <c r="C11496"/>
      <c r="D11496"/>
      <c r="E11496"/>
      <c r="F11496"/>
      <c r="G11496"/>
      <c r="H11496"/>
      <c r="I11496"/>
      <c r="J11496"/>
      <c r="K11496"/>
    </row>
    <row r="11497" spans="1:11" x14ac:dyDescent="0.2">
      <c r="A11497"/>
      <c r="B11497"/>
      <c r="C11497"/>
      <c r="D11497"/>
      <c r="E11497"/>
      <c r="F11497"/>
      <c r="G11497"/>
      <c r="H11497"/>
      <c r="I11497"/>
      <c r="J11497"/>
      <c r="K11497"/>
    </row>
    <row r="11498" spans="1:11" x14ac:dyDescent="0.2">
      <c r="A11498"/>
      <c r="B11498"/>
      <c r="C11498"/>
      <c r="D11498"/>
      <c r="E11498"/>
      <c r="F11498"/>
      <c r="G11498"/>
      <c r="H11498"/>
      <c r="I11498"/>
      <c r="J11498"/>
      <c r="K11498"/>
    </row>
    <row r="11499" spans="1:11" x14ac:dyDescent="0.2">
      <c r="A11499"/>
      <c r="B11499"/>
      <c r="C11499"/>
      <c r="D11499"/>
      <c r="E11499"/>
      <c r="F11499"/>
      <c r="G11499"/>
      <c r="H11499"/>
      <c r="I11499"/>
      <c r="J11499"/>
      <c r="K11499"/>
    </row>
    <row r="11500" spans="1:11" x14ac:dyDescent="0.2">
      <c r="A11500"/>
      <c r="B11500"/>
      <c r="C11500"/>
      <c r="D11500"/>
      <c r="E11500"/>
      <c r="F11500"/>
      <c r="G11500"/>
      <c r="H11500"/>
      <c r="I11500"/>
      <c r="J11500"/>
      <c r="K11500"/>
    </row>
    <row r="11501" spans="1:11" x14ac:dyDescent="0.2">
      <c r="A11501"/>
      <c r="B11501"/>
      <c r="C11501"/>
      <c r="D11501"/>
      <c r="E11501"/>
      <c r="F11501"/>
      <c r="G11501"/>
      <c r="H11501"/>
      <c r="I11501"/>
      <c r="J11501"/>
      <c r="K11501"/>
    </row>
    <row r="11502" spans="1:11" x14ac:dyDescent="0.2">
      <c r="A11502"/>
      <c r="B11502"/>
      <c r="C11502"/>
      <c r="D11502"/>
      <c r="E11502"/>
      <c r="F11502"/>
      <c r="G11502"/>
      <c r="H11502"/>
      <c r="I11502"/>
      <c r="J11502"/>
      <c r="K11502"/>
    </row>
    <row r="11503" spans="1:11" x14ac:dyDescent="0.2">
      <c r="A11503"/>
      <c r="B11503"/>
      <c r="C11503"/>
      <c r="D11503"/>
      <c r="E11503"/>
      <c r="F11503"/>
      <c r="G11503"/>
      <c r="H11503"/>
      <c r="I11503"/>
      <c r="J11503"/>
      <c r="K11503"/>
    </row>
    <row r="11504" spans="1:11" x14ac:dyDescent="0.2">
      <c r="A11504"/>
      <c r="B11504"/>
      <c r="C11504"/>
      <c r="D11504"/>
      <c r="E11504"/>
      <c r="F11504"/>
      <c r="G11504"/>
      <c r="H11504"/>
      <c r="I11504"/>
      <c r="J11504"/>
      <c r="K11504"/>
    </row>
    <row r="11505" spans="1:11" x14ac:dyDescent="0.2">
      <c r="A11505"/>
      <c r="B11505"/>
      <c r="C11505"/>
      <c r="D11505"/>
      <c r="E11505"/>
      <c r="F11505"/>
      <c r="G11505"/>
      <c r="H11505"/>
      <c r="I11505"/>
      <c r="J11505"/>
      <c r="K11505"/>
    </row>
    <row r="11506" spans="1:11" x14ac:dyDescent="0.2">
      <c r="A11506"/>
      <c r="B11506"/>
      <c r="C11506"/>
      <c r="D11506"/>
      <c r="E11506"/>
      <c r="F11506"/>
      <c r="G11506"/>
      <c r="H11506"/>
      <c r="I11506"/>
      <c r="J11506"/>
      <c r="K11506"/>
    </row>
    <row r="11507" spans="1:11" x14ac:dyDescent="0.2">
      <c r="A11507"/>
      <c r="B11507"/>
      <c r="C11507"/>
      <c r="D11507"/>
      <c r="E11507"/>
      <c r="F11507"/>
      <c r="G11507"/>
      <c r="H11507"/>
      <c r="I11507"/>
      <c r="J11507"/>
      <c r="K11507"/>
    </row>
    <row r="11508" spans="1:11" x14ac:dyDescent="0.2">
      <c r="A11508"/>
      <c r="B11508"/>
      <c r="C11508"/>
      <c r="D11508"/>
      <c r="E11508"/>
      <c r="F11508"/>
      <c r="G11508"/>
      <c r="H11508"/>
      <c r="I11508"/>
      <c r="J11508"/>
      <c r="K11508"/>
    </row>
    <row r="11509" spans="1:11" x14ac:dyDescent="0.2">
      <c r="A11509"/>
      <c r="B11509"/>
      <c r="C11509"/>
      <c r="D11509"/>
      <c r="E11509"/>
      <c r="F11509"/>
      <c r="G11509"/>
      <c r="H11509"/>
      <c r="I11509"/>
      <c r="J11509"/>
      <c r="K11509"/>
    </row>
    <row r="11510" spans="1:11" x14ac:dyDescent="0.2">
      <c r="A11510"/>
      <c r="B11510"/>
      <c r="C11510"/>
      <c r="D11510"/>
      <c r="E11510"/>
      <c r="F11510"/>
      <c r="G11510"/>
      <c r="H11510"/>
      <c r="I11510"/>
      <c r="J11510"/>
      <c r="K11510"/>
    </row>
    <row r="11511" spans="1:11" x14ac:dyDescent="0.2">
      <c r="A11511"/>
      <c r="B11511"/>
      <c r="C11511"/>
      <c r="D11511"/>
      <c r="E11511"/>
      <c r="F11511"/>
      <c r="G11511"/>
      <c r="H11511"/>
      <c r="I11511"/>
      <c r="J11511"/>
      <c r="K11511"/>
    </row>
    <row r="11512" spans="1:11" x14ac:dyDescent="0.2">
      <c r="A11512"/>
      <c r="B11512"/>
      <c r="C11512"/>
      <c r="D11512"/>
      <c r="E11512"/>
      <c r="F11512"/>
      <c r="G11512"/>
      <c r="H11512"/>
      <c r="I11512"/>
      <c r="J11512"/>
      <c r="K11512"/>
    </row>
    <row r="11513" spans="1:11" x14ac:dyDescent="0.2">
      <c r="A11513"/>
      <c r="B11513"/>
      <c r="C11513"/>
      <c r="D11513"/>
      <c r="E11513"/>
      <c r="F11513"/>
      <c r="G11513"/>
      <c r="H11513"/>
      <c r="I11513"/>
      <c r="J11513"/>
      <c r="K11513"/>
    </row>
    <row r="11514" spans="1:11" x14ac:dyDescent="0.2">
      <c r="A11514"/>
      <c r="B11514"/>
      <c r="C11514"/>
      <c r="D11514"/>
      <c r="E11514"/>
      <c r="F11514"/>
      <c r="G11514"/>
      <c r="H11514"/>
      <c r="I11514"/>
      <c r="J11514"/>
      <c r="K11514"/>
    </row>
    <row r="11515" spans="1:11" x14ac:dyDescent="0.2">
      <c r="A11515"/>
      <c r="B11515"/>
      <c r="C11515"/>
      <c r="D11515"/>
      <c r="E11515"/>
      <c r="F11515"/>
      <c r="G11515"/>
      <c r="H11515"/>
      <c r="I11515"/>
      <c r="J11515"/>
      <c r="K11515"/>
    </row>
    <row r="11516" spans="1:11" x14ac:dyDescent="0.2">
      <c r="A11516"/>
      <c r="B11516"/>
      <c r="C11516"/>
      <c r="D11516"/>
      <c r="E11516"/>
      <c r="F11516"/>
      <c r="G11516"/>
      <c r="H11516"/>
      <c r="I11516"/>
      <c r="J11516"/>
      <c r="K11516"/>
    </row>
    <row r="11517" spans="1:11" x14ac:dyDescent="0.2">
      <c r="A11517"/>
      <c r="B11517"/>
      <c r="C11517"/>
      <c r="D11517"/>
      <c r="E11517"/>
      <c r="F11517"/>
      <c r="G11517"/>
      <c r="H11517"/>
      <c r="I11517"/>
      <c r="J11517"/>
      <c r="K11517"/>
    </row>
    <row r="11518" spans="1:11" x14ac:dyDescent="0.2">
      <c r="A11518"/>
      <c r="B11518"/>
      <c r="C11518"/>
      <c r="D11518"/>
      <c r="E11518"/>
      <c r="F11518"/>
      <c r="G11518"/>
      <c r="H11518"/>
      <c r="I11518"/>
      <c r="J11518"/>
      <c r="K11518"/>
    </row>
    <row r="11519" spans="1:11" x14ac:dyDescent="0.2">
      <c r="A11519"/>
      <c r="B11519"/>
      <c r="C11519"/>
      <c r="D11519"/>
      <c r="E11519"/>
      <c r="F11519"/>
      <c r="G11519"/>
      <c r="H11519"/>
      <c r="I11519"/>
      <c r="J11519"/>
      <c r="K11519"/>
    </row>
    <row r="11520" spans="1:11" x14ac:dyDescent="0.2">
      <c r="A11520"/>
      <c r="B11520"/>
      <c r="C11520"/>
      <c r="D11520"/>
      <c r="E11520"/>
      <c r="F11520"/>
      <c r="G11520"/>
      <c r="H11520"/>
      <c r="I11520"/>
      <c r="J11520"/>
      <c r="K11520"/>
    </row>
    <row r="11521" spans="1:11" x14ac:dyDescent="0.2">
      <c r="A11521"/>
      <c r="B11521"/>
      <c r="C11521"/>
      <c r="D11521"/>
      <c r="E11521"/>
      <c r="F11521"/>
      <c r="G11521"/>
      <c r="H11521"/>
      <c r="I11521"/>
      <c r="J11521"/>
      <c r="K11521"/>
    </row>
    <row r="11522" spans="1:11" x14ac:dyDescent="0.2">
      <c r="A11522"/>
      <c r="B11522"/>
      <c r="C11522"/>
      <c r="D11522"/>
      <c r="E11522"/>
      <c r="F11522"/>
      <c r="G11522"/>
      <c r="H11522"/>
      <c r="I11522"/>
      <c r="J11522"/>
      <c r="K11522"/>
    </row>
    <row r="11523" spans="1:11" x14ac:dyDescent="0.2">
      <c r="A11523"/>
      <c r="B11523"/>
      <c r="C11523"/>
      <c r="D11523"/>
      <c r="E11523"/>
      <c r="F11523"/>
      <c r="G11523"/>
      <c r="H11523"/>
      <c r="I11523"/>
      <c r="J11523"/>
      <c r="K11523"/>
    </row>
    <row r="11524" spans="1:11" x14ac:dyDescent="0.2">
      <c r="A11524"/>
      <c r="B11524"/>
      <c r="C11524"/>
      <c r="D11524"/>
      <c r="E11524"/>
      <c r="F11524"/>
      <c r="G11524"/>
      <c r="H11524"/>
      <c r="I11524"/>
      <c r="J11524"/>
      <c r="K11524"/>
    </row>
    <row r="11525" spans="1:11" x14ac:dyDescent="0.2">
      <c r="A11525"/>
      <c r="B11525"/>
      <c r="C11525"/>
      <c r="D11525"/>
      <c r="E11525"/>
      <c r="F11525"/>
      <c r="G11525"/>
      <c r="H11525"/>
      <c r="I11525"/>
      <c r="J11525"/>
      <c r="K11525"/>
    </row>
    <row r="11526" spans="1:11" x14ac:dyDescent="0.2">
      <c r="A11526"/>
      <c r="B11526"/>
      <c r="C11526"/>
      <c r="D11526"/>
      <c r="E11526"/>
      <c r="F11526"/>
      <c r="G11526"/>
      <c r="H11526"/>
      <c r="I11526"/>
      <c r="J11526"/>
      <c r="K11526"/>
    </row>
    <row r="11527" spans="1:11" x14ac:dyDescent="0.2">
      <c r="A11527"/>
      <c r="B11527"/>
      <c r="C11527"/>
      <c r="D11527"/>
      <c r="E11527"/>
      <c r="F11527"/>
      <c r="G11527"/>
      <c r="H11527"/>
      <c r="I11527"/>
      <c r="J11527"/>
      <c r="K11527"/>
    </row>
    <row r="11528" spans="1:11" x14ac:dyDescent="0.2">
      <c r="A11528"/>
      <c r="B11528"/>
      <c r="C11528"/>
      <c r="D11528"/>
      <c r="E11528"/>
      <c r="F11528"/>
      <c r="G11528"/>
      <c r="H11528"/>
      <c r="I11528"/>
      <c r="J11528"/>
      <c r="K11528"/>
    </row>
    <row r="11529" spans="1:11" x14ac:dyDescent="0.2">
      <c r="A11529"/>
      <c r="B11529"/>
      <c r="C11529"/>
      <c r="D11529"/>
      <c r="E11529"/>
      <c r="F11529"/>
      <c r="G11529"/>
      <c r="H11529"/>
      <c r="I11529"/>
      <c r="J11529"/>
      <c r="K11529"/>
    </row>
    <row r="11530" spans="1:11" x14ac:dyDescent="0.2">
      <c r="A11530"/>
      <c r="B11530"/>
      <c r="C11530"/>
      <c r="D11530"/>
      <c r="E11530"/>
      <c r="F11530"/>
      <c r="G11530"/>
      <c r="H11530"/>
      <c r="I11530"/>
      <c r="J11530"/>
      <c r="K11530"/>
    </row>
    <row r="11531" spans="1:11" x14ac:dyDescent="0.2">
      <c r="A11531"/>
      <c r="B11531"/>
      <c r="C11531"/>
      <c r="D11531"/>
      <c r="E11531"/>
      <c r="F11531"/>
      <c r="G11531"/>
      <c r="H11531"/>
      <c r="I11531"/>
      <c r="J11531"/>
      <c r="K11531"/>
    </row>
    <row r="11532" spans="1:11" x14ac:dyDescent="0.2">
      <c r="A11532"/>
      <c r="B11532"/>
      <c r="C11532"/>
      <c r="D11532"/>
      <c r="E11532"/>
      <c r="F11532"/>
      <c r="G11532"/>
      <c r="H11532"/>
      <c r="I11532"/>
      <c r="J11532"/>
      <c r="K11532"/>
    </row>
    <row r="11533" spans="1:11" x14ac:dyDescent="0.2">
      <c r="A11533"/>
      <c r="B11533"/>
      <c r="C11533"/>
      <c r="D11533"/>
      <c r="E11533"/>
      <c r="F11533"/>
      <c r="G11533"/>
      <c r="H11533"/>
      <c r="I11533"/>
      <c r="J11533"/>
      <c r="K11533"/>
    </row>
    <row r="11534" spans="1:11" x14ac:dyDescent="0.2">
      <c r="A11534"/>
      <c r="B11534"/>
      <c r="C11534"/>
      <c r="D11534"/>
      <c r="E11534"/>
      <c r="F11534"/>
      <c r="G11534"/>
      <c r="H11534"/>
      <c r="I11534"/>
      <c r="J11534"/>
      <c r="K11534"/>
    </row>
    <row r="11535" spans="1:11" x14ac:dyDescent="0.2">
      <c r="A11535"/>
      <c r="B11535"/>
      <c r="C11535"/>
      <c r="D11535"/>
      <c r="E11535"/>
      <c r="F11535"/>
      <c r="G11535"/>
      <c r="H11535"/>
      <c r="I11535"/>
      <c r="J11535"/>
      <c r="K11535"/>
    </row>
    <row r="11536" spans="1:11" x14ac:dyDescent="0.2">
      <c r="A11536"/>
      <c r="B11536"/>
      <c r="C11536"/>
      <c r="D11536"/>
      <c r="E11536"/>
      <c r="F11536"/>
      <c r="G11536"/>
      <c r="H11536"/>
      <c r="I11536"/>
      <c r="J11536"/>
      <c r="K11536"/>
    </row>
    <row r="11537" spans="1:11" x14ac:dyDescent="0.2">
      <c r="A11537"/>
      <c r="B11537"/>
      <c r="C11537"/>
      <c r="D11537"/>
      <c r="E11537"/>
      <c r="F11537"/>
      <c r="G11537"/>
      <c r="H11537"/>
      <c r="I11537"/>
      <c r="J11537"/>
      <c r="K11537"/>
    </row>
    <row r="11538" spans="1:11" x14ac:dyDescent="0.2">
      <c r="A11538"/>
      <c r="B11538"/>
      <c r="C11538"/>
      <c r="D11538"/>
      <c r="E11538"/>
      <c r="F11538"/>
      <c r="G11538"/>
      <c r="H11538"/>
      <c r="I11538"/>
      <c r="J11538"/>
      <c r="K11538"/>
    </row>
    <row r="11539" spans="1:11" x14ac:dyDescent="0.2">
      <c r="A11539"/>
      <c r="B11539"/>
      <c r="C11539"/>
      <c r="D11539"/>
      <c r="E11539"/>
      <c r="F11539"/>
      <c r="G11539"/>
      <c r="H11539"/>
      <c r="I11539"/>
      <c r="J11539"/>
      <c r="K11539"/>
    </row>
    <row r="11540" spans="1:11" x14ac:dyDescent="0.2">
      <c r="A11540"/>
      <c r="B11540"/>
      <c r="C11540"/>
      <c r="D11540"/>
      <c r="E11540"/>
      <c r="F11540"/>
      <c r="G11540"/>
      <c r="H11540"/>
      <c r="I11540"/>
      <c r="J11540"/>
      <c r="K11540"/>
    </row>
    <row r="11541" spans="1:11" x14ac:dyDescent="0.2">
      <c r="A11541"/>
      <c r="B11541"/>
      <c r="C11541"/>
      <c r="D11541"/>
      <c r="E11541"/>
      <c r="F11541"/>
      <c r="G11541"/>
      <c r="H11541"/>
      <c r="I11541"/>
      <c r="J11541"/>
      <c r="K11541"/>
    </row>
    <row r="11542" spans="1:11" x14ac:dyDescent="0.2">
      <c r="A11542"/>
      <c r="B11542"/>
      <c r="C11542"/>
      <c r="D11542"/>
      <c r="E11542"/>
      <c r="F11542"/>
      <c r="G11542"/>
      <c r="H11542"/>
      <c r="I11542"/>
      <c r="J11542"/>
      <c r="K11542"/>
    </row>
    <row r="11543" spans="1:11" x14ac:dyDescent="0.2">
      <c r="A11543"/>
      <c r="B11543"/>
      <c r="C11543"/>
      <c r="D11543"/>
      <c r="E11543"/>
      <c r="F11543"/>
      <c r="G11543"/>
      <c r="H11543"/>
      <c r="I11543"/>
      <c r="J11543"/>
      <c r="K11543"/>
    </row>
    <row r="11544" spans="1:11" x14ac:dyDescent="0.2">
      <c r="A11544"/>
      <c r="B11544"/>
      <c r="C11544"/>
      <c r="D11544"/>
      <c r="E11544"/>
      <c r="F11544"/>
      <c r="G11544"/>
      <c r="H11544"/>
      <c r="I11544"/>
      <c r="J11544"/>
      <c r="K11544"/>
    </row>
    <row r="11545" spans="1:11" x14ac:dyDescent="0.2">
      <c r="A11545"/>
      <c r="B11545"/>
      <c r="C11545"/>
      <c r="D11545"/>
      <c r="E11545"/>
      <c r="F11545"/>
      <c r="G11545"/>
      <c r="H11545"/>
      <c r="I11545"/>
      <c r="J11545"/>
      <c r="K11545"/>
    </row>
    <row r="11546" spans="1:11" x14ac:dyDescent="0.2">
      <c r="A11546"/>
      <c r="B11546"/>
      <c r="C11546"/>
      <c r="D11546"/>
      <c r="E11546"/>
      <c r="F11546"/>
      <c r="G11546"/>
      <c r="H11546"/>
      <c r="I11546"/>
      <c r="J11546"/>
      <c r="K11546"/>
    </row>
    <row r="11547" spans="1:11" x14ac:dyDescent="0.2">
      <c r="A11547"/>
      <c r="B11547"/>
      <c r="C11547"/>
      <c r="D11547"/>
      <c r="E11547"/>
      <c r="F11547"/>
      <c r="G11547"/>
      <c r="H11547"/>
      <c r="I11547"/>
      <c r="J11547"/>
      <c r="K11547"/>
    </row>
    <row r="11548" spans="1:11" x14ac:dyDescent="0.2">
      <c r="A11548"/>
      <c r="B11548"/>
      <c r="C11548"/>
      <c r="D11548"/>
      <c r="E11548"/>
      <c r="F11548"/>
      <c r="G11548"/>
      <c r="H11548"/>
      <c r="I11548"/>
      <c r="J11548"/>
      <c r="K11548"/>
    </row>
    <row r="11549" spans="1:11" x14ac:dyDescent="0.2">
      <c r="A11549"/>
      <c r="B11549"/>
      <c r="C11549"/>
      <c r="D11549"/>
      <c r="E11549"/>
      <c r="F11549"/>
      <c r="G11549"/>
      <c r="H11549"/>
      <c r="I11549"/>
      <c r="J11549"/>
      <c r="K11549"/>
    </row>
    <row r="11550" spans="1:11" x14ac:dyDescent="0.2">
      <c r="A11550"/>
      <c r="B11550"/>
      <c r="C11550"/>
      <c r="D11550"/>
      <c r="E11550"/>
      <c r="F11550"/>
      <c r="G11550"/>
      <c r="H11550"/>
      <c r="I11550"/>
      <c r="J11550"/>
      <c r="K11550"/>
    </row>
    <row r="11551" spans="1:11" x14ac:dyDescent="0.2">
      <c r="A11551"/>
      <c r="B11551"/>
      <c r="C11551"/>
      <c r="D11551"/>
      <c r="E11551"/>
      <c r="F11551"/>
      <c r="G11551"/>
      <c r="H11551"/>
      <c r="I11551"/>
      <c r="J11551"/>
      <c r="K11551"/>
    </row>
    <row r="11552" spans="1:11" x14ac:dyDescent="0.2">
      <c r="A11552"/>
      <c r="B11552"/>
      <c r="C11552"/>
      <c r="D11552"/>
      <c r="E11552"/>
      <c r="F11552"/>
      <c r="G11552"/>
      <c r="H11552"/>
      <c r="I11552"/>
      <c r="J11552"/>
      <c r="K11552"/>
    </row>
    <row r="11553" spans="1:11" x14ac:dyDescent="0.2">
      <c r="A11553"/>
      <c r="B11553"/>
      <c r="C11553"/>
      <c r="D11553"/>
      <c r="E11553"/>
      <c r="F11553"/>
      <c r="G11553"/>
      <c r="H11553"/>
      <c r="I11553"/>
      <c r="J11553"/>
      <c r="K11553"/>
    </row>
    <row r="11554" spans="1:11" x14ac:dyDescent="0.2">
      <c r="A11554"/>
      <c r="B11554"/>
      <c r="C11554"/>
      <c r="D11554"/>
      <c r="E11554"/>
      <c r="F11554"/>
      <c r="G11554"/>
      <c r="H11554"/>
      <c r="I11554"/>
      <c r="J11554"/>
      <c r="K11554"/>
    </row>
    <row r="11555" spans="1:11" x14ac:dyDescent="0.2">
      <c r="A11555"/>
      <c r="B11555"/>
      <c r="C11555"/>
      <c r="D11555"/>
      <c r="E11555"/>
      <c r="F11555"/>
      <c r="G11555"/>
      <c r="H11555"/>
      <c r="I11555"/>
      <c r="J11555"/>
      <c r="K11555"/>
    </row>
    <row r="11556" spans="1:11" x14ac:dyDescent="0.2">
      <c r="A11556"/>
      <c r="B11556"/>
      <c r="C11556"/>
      <c r="D11556"/>
      <c r="E11556"/>
      <c r="F11556"/>
      <c r="G11556"/>
      <c r="H11556"/>
      <c r="I11556"/>
      <c r="J11556"/>
      <c r="K11556"/>
    </row>
    <row r="11557" spans="1:11" x14ac:dyDescent="0.2">
      <c r="A11557"/>
      <c r="B11557"/>
      <c r="C11557"/>
      <c r="D11557"/>
      <c r="E11557"/>
      <c r="F11557"/>
      <c r="G11557"/>
      <c r="H11557"/>
      <c r="I11557"/>
      <c r="J11557"/>
      <c r="K11557"/>
    </row>
    <row r="11558" spans="1:11" x14ac:dyDescent="0.2">
      <c r="A11558"/>
      <c r="B11558"/>
      <c r="C11558"/>
      <c r="D11558"/>
      <c r="E11558"/>
      <c r="F11558"/>
      <c r="G11558"/>
      <c r="H11558"/>
      <c r="I11558"/>
      <c r="J11558"/>
      <c r="K11558"/>
    </row>
    <row r="11559" spans="1:11" x14ac:dyDescent="0.2">
      <c r="A11559"/>
      <c r="B11559"/>
      <c r="C11559"/>
      <c r="D11559"/>
      <c r="E11559"/>
      <c r="F11559"/>
      <c r="G11559"/>
      <c r="H11559"/>
      <c r="I11559"/>
      <c r="J11559"/>
      <c r="K11559"/>
    </row>
    <row r="11560" spans="1:11" x14ac:dyDescent="0.2">
      <c r="A11560"/>
      <c r="B11560"/>
      <c r="C11560"/>
      <c r="D11560"/>
      <c r="E11560"/>
      <c r="F11560"/>
      <c r="G11560"/>
      <c r="H11560"/>
      <c r="I11560"/>
      <c r="J11560"/>
      <c r="K11560"/>
    </row>
    <row r="11561" spans="1:11" x14ac:dyDescent="0.2">
      <c r="A11561"/>
      <c r="B11561"/>
      <c r="C11561"/>
      <c r="D11561"/>
      <c r="E11561"/>
      <c r="F11561"/>
      <c r="G11561"/>
      <c r="H11561"/>
      <c r="I11561"/>
      <c r="J11561"/>
      <c r="K11561"/>
    </row>
    <row r="11562" spans="1:11" x14ac:dyDescent="0.2">
      <c r="A11562"/>
      <c r="B11562"/>
      <c r="C11562"/>
      <c r="D11562"/>
      <c r="E11562"/>
      <c r="F11562"/>
      <c r="G11562"/>
      <c r="H11562"/>
      <c r="I11562"/>
      <c r="J11562"/>
      <c r="K11562"/>
    </row>
    <row r="11563" spans="1:11" x14ac:dyDescent="0.2">
      <c r="A11563"/>
      <c r="B11563"/>
      <c r="C11563"/>
      <c r="D11563"/>
      <c r="E11563"/>
      <c r="F11563"/>
      <c r="G11563"/>
      <c r="H11563"/>
      <c r="I11563"/>
      <c r="J11563"/>
      <c r="K11563"/>
    </row>
    <row r="11564" spans="1:11" x14ac:dyDescent="0.2">
      <c r="A11564"/>
      <c r="B11564"/>
      <c r="C11564"/>
      <c r="D11564"/>
      <c r="E11564"/>
      <c r="F11564"/>
      <c r="G11564"/>
      <c r="H11564"/>
      <c r="I11564"/>
      <c r="J11564"/>
      <c r="K11564"/>
    </row>
    <row r="11565" spans="1:11" x14ac:dyDescent="0.2">
      <c r="A11565"/>
      <c r="B11565"/>
      <c r="C11565"/>
      <c r="D11565"/>
      <c r="E11565"/>
      <c r="F11565"/>
      <c r="G11565"/>
      <c r="H11565"/>
      <c r="I11565"/>
      <c r="J11565"/>
      <c r="K11565"/>
    </row>
    <row r="11566" spans="1:11" x14ac:dyDescent="0.2">
      <c r="A11566"/>
      <c r="B11566"/>
      <c r="C11566"/>
      <c r="D11566"/>
      <c r="E11566"/>
      <c r="F11566"/>
      <c r="G11566"/>
      <c r="H11566"/>
      <c r="I11566"/>
      <c r="J11566"/>
      <c r="K11566"/>
    </row>
    <row r="11567" spans="1:11" x14ac:dyDescent="0.2">
      <c r="A11567"/>
      <c r="B11567"/>
      <c r="C11567"/>
      <c r="D11567"/>
      <c r="E11567"/>
      <c r="F11567"/>
      <c r="G11567"/>
      <c r="H11567"/>
      <c r="I11567"/>
      <c r="J11567"/>
      <c r="K11567"/>
    </row>
    <row r="11568" spans="1:11" x14ac:dyDescent="0.2">
      <c r="A11568"/>
      <c r="B11568"/>
      <c r="C11568"/>
      <c r="D11568"/>
      <c r="E11568"/>
      <c r="F11568"/>
      <c r="G11568"/>
      <c r="H11568"/>
      <c r="I11568"/>
      <c r="J11568"/>
      <c r="K11568"/>
    </row>
    <row r="11569" spans="1:11" x14ac:dyDescent="0.2">
      <c r="A11569"/>
      <c r="B11569"/>
      <c r="C11569"/>
      <c r="D11569"/>
      <c r="E11569"/>
      <c r="F11569"/>
      <c r="G11569"/>
      <c r="H11569"/>
      <c r="I11569"/>
      <c r="J11569"/>
      <c r="K11569"/>
    </row>
    <row r="11570" spans="1:11" x14ac:dyDescent="0.2">
      <c r="A11570"/>
      <c r="B11570"/>
      <c r="C11570"/>
      <c r="D11570"/>
      <c r="E11570"/>
      <c r="F11570"/>
      <c r="G11570"/>
      <c r="H11570"/>
      <c r="I11570"/>
      <c r="J11570"/>
      <c r="K11570"/>
    </row>
    <row r="11571" spans="1:11" x14ac:dyDescent="0.2">
      <c r="A11571"/>
      <c r="B11571"/>
      <c r="C11571"/>
      <c r="D11571"/>
      <c r="E11571"/>
      <c r="F11571"/>
      <c r="G11571"/>
      <c r="H11571"/>
      <c r="I11571"/>
      <c r="J11571"/>
      <c r="K11571"/>
    </row>
    <row r="11572" spans="1:11" x14ac:dyDescent="0.2">
      <c r="A11572"/>
      <c r="B11572"/>
      <c r="C11572"/>
      <c r="D11572"/>
      <c r="E11572"/>
      <c r="F11572"/>
      <c r="G11572"/>
      <c r="H11572"/>
      <c r="I11572"/>
      <c r="J11572"/>
      <c r="K11572"/>
    </row>
    <row r="11573" spans="1:11" x14ac:dyDescent="0.2">
      <c r="A11573"/>
      <c r="B11573"/>
      <c r="C11573"/>
      <c r="D11573"/>
      <c r="E11573"/>
      <c r="F11573"/>
      <c r="G11573"/>
      <c r="H11573"/>
      <c r="I11573"/>
      <c r="J11573"/>
      <c r="K11573"/>
    </row>
    <row r="11574" spans="1:11" x14ac:dyDescent="0.2">
      <c r="A11574"/>
      <c r="B11574"/>
      <c r="C11574"/>
      <c r="D11574"/>
      <c r="E11574"/>
      <c r="F11574"/>
      <c r="G11574"/>
      <c r="H11574"/>
      <c r="I11574"/>
      <c r="J11574"/>
      <c r="K11574"/>
    </row>
    <row r="11575" spans="1:11" x14ac:dyDescent="0.2">
      <c r="A11575"/>
      <c r="B11575"/>
      <c r="C11575"/>
      <c r="D11575"/>
      <c r="E11575"/>
      <c r="F11575"/>
      <c r="G11575"/>
      <c r="H11575"/>
      <c r="I11575"/>
      <c r="J11575"/>
      <c r="K11575"/>
    </row>
    <row r="11576" spans="1:11" x14ac:dyDescent="0.2">
      <c r="A11576"/>
      <c r="B11576"/>
      <c r="C11576"/>
      <c r="D11576"/>
      <c r="E11576"/>
      <c r="F11576"/>
      <c r="G11576"/>
      <c r="H11576"/>
      <c r="I11576"/>
      <c r="J11576"/>
      <c r="K11576"/>
    </row>
    <row r="11577" spans="1:11" x14ac:dyDescent="0.2">
      <c r="A11577"/>
      <c r="B11577"/>
      <c r="C11577"/>
      <c r="D11577"/>
      <c r="E11577"/>
      <c r="F11577"/>
      <c r="G11577"/>
      <c r="H11577"/>
      <c r="I11577"/>
      <c r="J11577"/>
      <c r="K11577"/>
    </row>
    <row r="11578" spans="1:11" x14ac:dyDescent="0.2">
      <c r="A11578"/>
      <c r="B11578"/>
      <c r="C11578"/>
      <c r="D11578"/>
      <c r="E11578"/>
      <c r="F11578"/>
      <c r="G11578"/>
      <c r="H11578"/>
      <c r="I11578"/>
      <c r="J11578"/>
      <c r="K11578"/>
    </row>
    <row r="11579" spans="1:11" x14ac:dyDescent="0.2">
      <c r="A11579"/>
      <c r="B11579"/>
      <c r="C11579"/>
      <c r="D11579"/>
      <c r="E11579"/>
      <c r="F11579"/>
      <c r="G11579"/>
      <c r="H11579"/>
      <c r="I11579"/>
      <c r="J11579"/>
      <c r="K11579"/>
    </row>
    <row r="11580" spans="1:11" x14ac:dyDescent="0.2">
      <c r="A11580"/>
      <c r="B11580"/>
      <c r="C11580"/>
      <c r="D11580"/>
      <c r="E11580"/>
      <c r="F11580"/>
      <c r="G11580"/>
      <c r="H11580"/>
      <c r="I11580"/>
      <c r="J11580"/>
      <c r="K11580"/>
    </row>
    <row r="11581" spans="1:11" x14ac:dyDescent="0.2">
      <c r="A11581"/>
      <c r="B11581"/>
      <c r="C11581"/>
      <c r="D11581"/>
      <c r="E11581"/>
      <c r="F11581"/>
      <c r="G11581"/>
      <c r="H11581"/>
      <c r="I11581"/>
      <c r="J11581"/>
      <c r="K11581"/>
    </row>
    <row r="11582" spans="1:11" x14ac:dyDescent="0.2">
      <c r="A11582"/>
      <c r="B11582"/>
      <c r="C11582"/>
      <c r="D11582"/>
      <c r="E11582"/>
      <c r="F11582"/>
      <c r="G11582"/>
      <c r="H11582"/>
      <c r="I11582"/>
      <c r="J11582"/>
      <c r="K11582"/>
    </row>
    <row r="11583" spans="1:11" x14ac:dyDescent="0.2">
      <c r="A11583"/>
      <c r="B11583"/>
      <c r="C11583"/>
      <c r="D11583"/>
      <c r="E11583"/>
      <c r="F11583"/>
      <c r="G11583"/>
      <c r="H11583"/>
      <c r="I11583"/>
      <c r="J11583"/>
      <c r="K11583"/>
    </row>
    <row r="11584" spans="1:11" x14ac:dyDescent="0.2">
      <c r="A11584"/>
      <c r="B11584"/>
      <c r="C11584"/>
      <c r="D11584"/>
      <c r="E11584"/>
      <c r="F11584"/>
      <c r="G11584"/>
      <c r="H11584"/>
      <c r="I11584"/>
      <c r="J11584"/>
      <c r="K11584"/>
    </row>
    <row r="11585" spans="1:11" x14ac:dyDescent="0.2">
      <c r="A11585"/>
      <c r="B11585"/>
      <c r="C11585"/>
      <c r="D11585"/>
      <c r="E11585"/>
      <c r="F11585"/>
      <c r="G11585"/>
      <c r="H11585"/>
      <c r="I11585"/>
      <c r="J11585"/>
      <c r="K11585"/>
    </row>
    <row r="11586" spans="1:11" x14ac:dyDescent="0.2">
      <c r="A11586"/>
      <c r="B11586"/>
      <c r="C11586"/>
      <c r="D11586"/>
      <c r="E11586"/>
      <c r="F11586"/>
      <c r="G11586"/>
      <c r="H11586"/>
      <c r="I11586"/>
      <c r="J11586"/>
      <c r="K11586"/>
    </row>
    <row r="11587" spans="1:11" x14ac:dyDescent="0.2">
      <c r="A11587"/>
      <c r="B11587"/>
      <c r="C11587"/>
      <c r="D11587"/>
      <c r="E11587"/>
      <c r="F11587"/>
      <c r="G11587"/>
      <c r="H11587"/>
      <c r="I11587"/>
      <c r="J11587"/>
      <c r="K11587"/>
    </row>
    <row r="11588" spans="1:11" x14ac:dyDescent="0.2">
      <c r="A11588"/>
      <c r="B11588"/>
      <c r="C11588"/>
      <c r="D11588"/>
      <c r="E11588"/>
      <c r="F11588"/>
      <c r="G11588"/>
      <c r="H11588"/>
      <c r="I11588"/>
      <c r="J11588"/>
      <c r="K11588"/>
    </row>
    <row r="11589" spans="1:11" x14ac:dyDescent="0.2">
      <c r="A11589"/>
      <c r="B11589"/>
      <c r="C11589"/>
      <c r="D11589"/>
      <c r="E11589"/>
      <c r="F11589"/>
      <c r="G11589"/>
      <c r="H11589"/>
      <c r="I11589"/>
      <c r="J11589"/>
      <c r="K11589"/>
    </row>
    <row r="11590" spans="1:11" x14ac:dyDescent="0.2">
      <c r="A11590"/>
      <c r="B11590"/>
      <c r="C11590"/>
      <c r="D11590"/>
      <c r="E11590"/>
      <c r="F11590"/>
      <c r="G11590"/>
      <c r="H11590"/>
      <c r="I11590"/>
      <c r="J11590"/>
      <c r="K11590"/>
    </row>
    <row r="11591" spans="1:11" x14ac:dyDescent="0.2">
      <c r="A11591"/>
      <c r="B11591"/>
      <c r="C11591"/>
      <c r="D11591"/>
      <c r="E11591"/>
      <c r="F11591"/>
      <c r="G11591"/>
      <c r="H11591"/>
      <c r="I11591"/>
      <c r="J11591"/>
      <c r="K11591"/>
    </row>
    <row r="11592" spans="1:11" x14ac:dyDescent="0.2">
      <c r="A11592"/>
      <c r="B11592"/>
      <c r="C11592"/>
      <c r="D11592"/>
      <c r="E11592"/>
      <c r="F11592"/>
      <c r="G11592"/>
      <c r="H11592"/>
      <c r="I11592"/>
      <c r="J11592"/>
      <c r="K11592"/>
    </row>
    <row r="11593" spans="1:11" x14ac:dyDescent="0.2">
      <c r="A11593"/>
      <c r="B11593"/>
      <c r="C11593"/>
      <c r="D11593"/>
      <c r="E11593"/>
      <c r="F11593"/>
      <c r="G11593"/>
      <c r="H11593"/>
      <c r="I11593"/>
      <c r="J11593"/>
      <c r="K11593"/>
    </row>
    <row r="11594" spans="1:11" x14ac:dyDescent="0.2">
      <c r="A11594"/>
      <c r="B11594"/>
      <c r="C11594"/>
      <c r="D11594"/>
      <c r="E11594"/>
      <c r="F11594"/>
      <c r="G11594"/>
      <c r="H11594"/>
      <c r="I11594"/>
      <c r="J11594"/>
      <c r="K11594"/>
    </row>
    <row r="11595" spans="1:11" x14ac:dyDescent="0.2">
      <c r="A11595"/>
      <c r="B11595"/>
      <c r="C11595"/>
      <c r="D11595"/>
      <c r="E11595"/>
      <c r="F11595"/>
      <c r="G11595"/>
      <c r="H11595"/>
      <c r="I11595"/>
      <c r="J11595"/>
      <c r="K11595"/>
    </row>
    <row r="11596" spans="1:11" x14ac:dyDescent="0.2">
      <c r="A11596"/>
      <c r="B11596"/>
      <c r="C11596"/>
      <c r="D11596"/>
      <c r="E11596"/>
      <c r="F11596"/>
      <c r="G11596"/>
      <c r="H11596"/>
      <c r="I11596"/>
      <c r="J11596"/>
      <c r="K11596"/>
    </row>
    <row r="11597" spans="1:11" x14ac:dyDescent="0.2">
      <c r="A11597"/>
      <c r="B11597"/>
      <c r="C11597"/>
      <c r="D11597"/>
      <c r="E11597"/>
      <c r="F11597"/>
      <c r="G11597"/>
      <c r="H11597"/>
      <c r="I11597"/>
      <c r="J11597"/>
      <c r="K11597"/>
    </row>
    <row r="11598" spans="1:11" x14ac:dyDescent="0.2">
      <c r="A11598"/>
      <c r="B11598"/>
      <c r="C11598"/>
      <c r="D11598"/>
      <c r="E11598"/>
      <c r="F11598"/>
      <c r="G11598"/>
      <c r="H11598"/>
      <c r="I11598"/>
      <c r="J11598"/>
      <c r="K11598"/>
    </row>
    <row r="11599" spans="1:11" x14ac:dyDescent="0.2">
      <c r="A11599"/>
      <c r="B11599"/>
      <c r="C11599"/>
      <c r="D11599"/>
      <c r="E11599"/>
      <c r="F11599"/>
      <c r="G11599"/>
      <c r="H11599"/>
      <c r="I11599"/>
      <c r="J11599"/>
      <c r="K11599"/>
    </row>
    <row r="11600" spans="1:11" x14ac:dyDescent="0.2">
      <c r="A11600"/>
      <c r="B11600"/>
      <c r="C11600"/>
      <c r="D11600"/>
      <c r="E11600"/>
      <c r="F11600"/>
      <c r="G11600"/>
      <c r="H11600"/>
      <c r="I11600"/>
      <c r="J11600"/>
      <c r="K11600"/>
    </row>
    <row r="11601" spans="1:11" x14ac:dyDescent="0.2">
      <c r="A11601"/>
      <c r="B11601"/>
      <c r="C11601"/>
      <c r="D11601"/>
      <c r="E11601"/>
      <c r="F11601"/>
      <c r="G11601"/>
      <c r="H11601"/>
      <c r="I11601"/>
      <c r="J11601"/>
      <c r="K11601"/>
    </row>
    <row r="11602" spans="1:11" x14ac:dyDescent="0.2">
      <c r="A11602"/>
      <c r="B11602"/>
      <c r="C11602"/>
      <c r="D11602"/>
      <c r="E11602"/>
      <c r="F11602"/>
      <c r="G11602"/>
      <c r="H11602"/>
      <c r="I11602"/>
      <c r="J11602"/>
      <c r="K11602"/>
    </row>
    <row r="11603" spans="1:11" x14ac:dyDescent="0.2">
      <c r="A11603"/>
      <c r="B11603"/>
      <c r="C11603"/>
      <c r="D11603"/>
      <c r="E11603"/>
      <c r="F11603"/>
      <c r="G11603"/>
      <c r="H11603"/>
      <c r="I11603"/>
      <c r="J11603"/>
      <c r="K11603"/>
    </row>
    <row r="11604" spans="1:11" x14ac:dyDescent="0.2">
      <c r="A11604"/>
      <c r="B11604"/>
      <c r="C11604"/>
      <c r="D11604"/>
      <c r="E11604"/>
      <c r="F11604"/>
      <c r="G11604"/>
      <c r="H11604"/>
      <c r="I11604"/>
      <c r="J11604"/>
      <c r="K11604"/>
    </row>
    <row r="11605" spans="1:11" x14ac:dyDescent="0.2">
      <c r="A11605"/>
      <c r="B11605"/>
      <c r="C11605"/>
      <c r="D11605"/>
      <c r="E11605"/>
      <c r="F11605"/>
      <c r="G11605"/>
      <c r="H11605"/>
      <c r="I11605"/>
      <c r="J11605"/>
      <c r="K11605"/>
    </row>
    <row r="11606" spans="1:11" x14ac:dyDescent="0.2">
      <c r="A11606"/>
      <c r="B11606"/>
      <c r="C11606"/>
      <c r="D11606"/>
      <c r="E11606"/>
      <c r="F11606"/>
      <c r="G11606"/>
      <c r="H11606"/>
      <c r="I11606"/>
      <c r="J11606"/>
      <c r="K11606"/>
    </row>
    <row r="11607" spans="1:11" x14ac:dyDescent="0.2">
      <c r="A11607"/>
      <c r="B11607"/>
      <c r="C11607"/>
      <c r="D11607"/>
      <c r="E11607"/>
      <c r="F11607"/>
      <c r="G11607"/>
      <c r="H11607"/>
      <c r="I11607"/>
      <c r="J11607"/>
      <c r="K11607"/>
    </row>
    <row r="11608" spans="1:11" x14ac:dyDescent="0.2">
      <c r="A11608"/>
      <c r="B11608"/>
      <c r="C11608"/>
      <c r="D11608"/>
      <c r="E11608"/>
      <c r="F11608"/>
      <c r="G11608"/>
      <c r="H11608"/>
      <c r="I11608"/>
      <c r="J11608"/>
      <c r="K11608"/>
    </row>
    <row r="11609" spans="1:11" x14ac:dyDescent="0.2">
      <c r="A11609"/>
      <c r="B11609"/>
      <c r="C11609"/>
      <c r="D11609"/>
      <c r="E11609"/>
      <c r="F11609"/>
      <c r="G11609"/>
      <c r="H11609"/>
      <c r="I11609"/>
      <c r="J11609"/>
      <c r="K11609"/>
    </row>
    <row r="11610" spans="1:11" x14ac:dyDescent="0.2">
      <c r="A11610"/>
      <c r="B11610"/>
      <c r="C11610"/>
      <c r="D11610"/>
      <c r="E11610"/>
      <c r="F11610"/>
      <c r="G11610"/>
      <c r="H11610"/>
      <c r="I11610"/>
      <c r="J11610"/>
      <c r="K11610"/>
    </row>
    <row r="11611" spans="1:11" x14ac:dyDescent="0.2">
      <c r="A11611"/>
      <c r="B11611"/>
      <c r="C11611"/>
      <c r="D11611"/>
      <c r="E11611"/>
      <c r="F11611"/>
      <c r="G11611"/>
      <c r="H11611"/>
      <c r="I11611"/>
      <c r="J11611"/>
      <c r="K11611"/>
    </row>
    <row r="11612" spans="1:11" x14ac:dyDescent="0.2">
      <c r="A11612"/>
      <c r="B11612"/>
      <c r="C11612"/>
      <c r="D11612"/>
      <c r="E11612"/>
      <c r="F11612"/>
      <c r="G11612"/>
      <c r="H11612"/>
      <c r="I11612"/>
      <c r="J11612"/>
      <c r="K11612"/>
    </row>
    <row r="11613" spans="1:11" x14ac:dyDescent="0.2">
      <c r="A11613"/>
      <c r="B11613"/>
      <c r="C11613"/>
      <c r="D11613"/>
      <c r="E11613"/>
      <c r="F11613"/>
      <c r="G11613"/>
      <c r="H11613"/>
      <c r="I11613"/>
      <c r="J11613"/>
      <c r="K11613"/>
    </row>
    <row r="11614" spans="1:11" x14ac:dyDescent="0.2">
      <c r="A11614"/>
      <c r="B11614"/>
      <c r="C11614"/>
      <c r="D11614"/>
      <c r="E11614"/>
      <c r="F11614"/>
      <c r="G11614"/>
      <c r="H11614"/>
      <c r="I11614"/>
      <c r="J11614"/>
      <c r="K11614"/>
    </row>
    <row r="11615" spans="1:11" x14ac:dyDescent="0.2">
      <c r="A11615"/>
      <c r="B11615"/>
      <c r="C11615"/>
      <c r="D11615"/>
      <c r="E11615"/>
      <c r="F11615"/>
      <c r="G11615"/>
      <c r="H11615"/>
      <c r="I11615"/>
      <c r="J11615"/>
      <c r="K11615"/>
    </row>
    <row r="11616" spans="1:11" x14ac:dyDescent="0.2">
      <c r="A11616"/>
      <c r="B11616"/>
      <c r="C11616"/>
      <c r="D11616"/>
      <c r="E11616"/>
      <c r="F11616"/>
      <c r="G11616"/>
      <c r="H11616"/>
      <c r="I11616"/>
      <c r="J11616"/>
      <c r="K11616"/>
    </row>
    <row r="11617" spans="1:11" x14ac:dyDescent="0.2">
      <c r="A11617"/>
      <c r="B11617"/>
      <c r="C11617"/>
      <c r="D11617"/>
      <c r="E11617"/>
      <c r="F11617"/>
      <c r="G11617"/>
      <c r="H11617"/>
      <c r="I11617"/>
      <c r="J11617"/>
      <c r="K11617"/>
    </row>
    <row r="11618" spans="1:11" x14ac:dyDescent="0.2">
      <c r="A11618"/>
      <c r="B11618"/>
      <c r="C11618"/>
      <c r="D11618"/>
      <c r="E11618"/>
      <c r="F11618"/>
      <c r="G11618"/>
      <c r="H11618"/>
      <c r="I11618"/>
      <c r="J11618"/>
      <c r="K11618"/>
    </row>
    <row r="11619" spans="1:11" x14ac:dyDescent="0.2">
      <c r="A11619"/>
      <c r="B11619"/>
      <c r="C11619"/>
      <c r="D11619"/>
      <c r="E11619"/>
      <c r="F11619"/>
      <c r="G11619"/>
      <c r="H11619"/>
      <c r="I11619"/>
      <c r="J11619"/>
      <c r="K11619"/>
    </row>
    <row r="11620" spans="1:11" x14ac:dyDescent="0.2">
      <c r="A11620"/>
      <c r="B11620"/>
      <c r="C11620"/>
      <c r="D11620"/>
      <c r="E11620"/>
      <c r="F11620"/>
      <c r="G11620"/>
      <c r="H11620"/>
      <c r="I11620"/>
      <c r="J11620"/>
      <c r="K11620"/>
    </row>
    <row r="11621" spans="1:11" x14ac:dyDescent="0.2">
      <c r="A11621"/>
      <c r="B11621"/>
      <c r="C11621"/>
      <c r="D11621"/>
      <c r="E11621"/>
      <c r="F11621"/>
      <c r="G11621"/>
      <c r="H11621"/>
      <c r="I11621"/>
      <c r="J11621"/>
      <c r="K11621"/>
    </row>
    <row r="11622" spans="1:11" x14ac:dyDescent="0.2">
      <c r="A11622"/>
      <c r="B11622"/>
      <c r="C11622"/>
      <c r="D11622"/>
      <c r="E11622"/>
      <c r="F11622"/>
      <c r="G11622"/>
      <c r="H11622"/>
      <c r="I11622"/>
      <c r="J11622"/>
      <c r="K11622"/>
    </row>
    <row r="11623" spans="1:11" x14ac:dyDescent="0.2">
      <c r="A11623"/>
      <c r="B11623"/>
      <c r="C11623"/>
      <c r="D11623"/>
      <c r="E11623"/>
      <c r="F11623"/>
      <c r="G11623"/>
      <c r="H11623"/>
      <c r="I11623"/>
      <c r="J11623"/>
      <c r="K11623"/>
    </row>
    <row r="11624" spans="1:11" x14ac:dyDescent="0.2">
      <c r="A11624"/>
      <c r="B11624"/>
      <c r="C11624"/>
      <c r="D11624"/>
      <c r="E11624"/>
      <c r="F11624"/>
      <c r="G11624"/>
      <c r="H11624"/>
      <c r="I11624"/>
      <c r="J11624"/>
      <c r="K11624"/>
    </row>
    <row r="11625" spans="1:11" x14ac:dyDescent="0.2">
      <c r="A11625"/>
      <c r="B11625"/>
      <c r="C11625"/>
      <c r="D11625"/>
      <c r="E11625"/>
      <c r="F11625"/>
      <c r="G11625"/>
      <c r="H11625"/>
      <c r="I11625"/>
      <c r="J11625"/>
      <c r="K11625"/>
    </row>
    <row r="11626" spans="1:11" x14ac:dyDescent="0.2">
      <c r="A11626"/>
      <c r="B11626"/>
      <c r="C11626"/>
      <c r="D11626"/>
      <c r="E11626"/>
      <c r="F11626"/>
      <c r="G11626"/>
      <c r="H11626"/>
      <c r="I11626"/>
      <c r="J11626"/>
      <c r="K11626"/>
    </row>
    <row r="11627" spans="1:11" x14ac:dyDescent="0.2">
      <c r="A11627"/>
      <c r="B11627"/>
      <c r="C11627"/>
      <c r="D11627"/>
      <c r="E11627"/>
      <c r="F11627"/>
      <c r="G11627"/>
      <c r="H11627"/>
      <c r="I11627"/>
      <c r="J11627"/>
      <c r="K11627"/>
    </row>
    <row r="11628" spans="1:11" x14ac:dyDescent="0.2">
      <c r="A11628"/>
      <c r="B11628"/>
      <c r="C11628"/>
      <c r="D11628"/>
      <c r="E11628"/>
      <c r="F11628"/>
      <c r="G11628"/>
      <c r="H11628"/>
      <c r="I11628"/>
      <c r="J11628"/>
      <c r="K11628"/>
    </row>
    <row r="11629" spans="1:11" x14ac:dyDescent="0.2">
      <c r="A11629"/>
      <c r="B11629"/>
      <c r="C11629"/>
      <c r="D11629"/>
      <c r="E11629"/>
      <c r="F11629"/>
      <c r="G11629"/>
      <c r="H11629"/>
      <c r="I11629"/>
      <c r="J11629"/>
      <c r="K11629"/>
    </row>
    <row r="11630" spans="1:11" x14ac:dyDescent="0.2">
      <c r="A11630"/>
      <c r="B11630"/>
      <c r="C11630"/>
      <c r="D11630"/>
      <c r="E11630"/>
      <c r="F11630"/>
      <c r="G11630"/>
      <c r="H11630"/>
      <c r="I11630"/>
      <c r="J11630"/>
      <c r="K11630"/>
    </row>
    <row r="11631" spans="1:11" x14ac:dyDescent="0.2">
      <c r="A11631"/>
      <c r="B11631"/>
      <c r="C11631"/>
      <c r="D11631"/>
      <c r="E11631"/>
      <c r="F11631"/>
      <c r="G11631"/>
      <c r="H11631"/>
      <c r="I11631"/>
      <c r="J11631"/>
      <c r="K11631"/>
    </row>
    <row r="11632" spans="1:11" x14ac:dyDescent="0.2">
      <c r="A11632"/>
      <c r="B11632"/>
      <c r="C11632"/>
      <c r="D11632"/>
      <c r="E11632"/>
      <c r="F11632"/>
      <c r="G11632"/>
      <c r="H11632"/>
      <c r="I11632"/>
      <c r="J11632"/>
      <c r="K11632"/>
    </row>
    <row r="11633" spans="1:11" x14ac:dyDescent="0.2">
      <c r="A11633"/>
      <c r="B11633"/>
      <c r="C11633"/>
      <c r="D11633"/>
      <c r="E11633"/>
      <c r="F11633"/>
      <c r="G11633"/>
      <c r="H11633"/>
      <c r="I11633"/>
      <c r="J11633"/>
      <c r="K11633"/>
    </row>
    <row r="11634" spans="1:11" x14ac:dyDescent="0.2">
      <c r="A11634"/>
      <c r="B11634"/>
      <c r="C11634"/>
      <c r="D11634"/>
      <c r="E11634"/>
      <c r="F11634"/>
      <c r="G11634"/>
      <c r="H11634"/>
      <c r="I11634"/>
      <c r="J11634"/>
      <c r="K11634"/>
    </row>
    <row r="11635" spans="1:11" x14ac:dyDescent="0.2">
      <c r="A11635"/>
      <c r="B11635"/>
      <c r="C11635"/>
      <c r="D11635"/>
      <c r="E11635"/>
      <c r="F11635"/>
      <c r="G11635"/>
      <c r="H11635"/>
      <c r="I11635"/>
      <c r="J11635"/>
      <c r="K11635"/>
    </row>
    <row r="11636" spans="1:11" x14ac:dyDescent="0.2">
      <c r="A11636"/>
      <c r="B11636"/>
      <c r="C11636"/>
      <c r="D11636"/>
      <c r="E11636"/>
      <c r="F11636"/>
      <c r="G11636"/>
      <c r="H11636"/>
      <c r="I11636"/>
      <c r="J11636"/>
      <c r="K11636"/>
    </row>
    <row r="11637" spans="1:11" x14ac:dyDescent="0.2">
      <c r="A11637"/>
      <c r="B11637"/>
      <c r="C11637"/>
      <c r="D11637"/>
      <c r="E11637"/>
      <c r="F11637"/>
      <c r="G11637"/>
      <c r="H11637"/>
      <c r="I11637"/>
      <c r="J11637"/>
      <c r="K11637"/>
    </row>
    <row r="11638" spans="1:11" x14ac:dyDescent="0.2">
      <c r="A11638"/>
      <c r="B11638"/>
      <c r="C11638"/>
      <c r="D11638"/>
      <c r="E11638"/>
      <c r="F11638"/>
      <c r="G11638"/>
      <c r="H11638"/>
      <c r="I11638"/>
      <c r="J11638"/>
      <c r="K11638"/>
    </row>
    <row r="11639" spans="1:11" x14ac:dyDescent="0.2">
      <c r="A11639"/>
      <c r="B11639"/>
      <c r="C11639"/>
      <c r="D11639"/>
      <c r="E11639"/>
      <c r="F11639"/>
      <c r="G11639"/>
      <c r="H11639"/>
      <c r="I11639"/>
      <c r="J11639"/>
      <c r="K11639"/>
    </row>
    <row r="11640" spans="1:11" x14ac:dyDescent="0.2">
      <c r="A11640"/>
      <c r="B11640"/>
      <c r="C11640"/>
      <c r="D11640"/>
      <c r="E11640"/>
      <c r="F11640"/>
      <c r="G11640"/>
      <c r="H11640"/>
      <c r="I11640"/>
      <c r="J11640"/>
      <c r="K11640"/>
    </row>
    <row r="11641" spans="1:11" x14ac:dyDescent="0.2">
      <c r="A11641"/>
      <c r="B11641"/>
      <c r="C11641"/>
      <c r="D11641"/>
      <c r="E11641"/>
      <c r="F11641"/>
      <c r="G11641"/>
      <c r="H11641"/>
      <c r="I11641"/>
      <c r="J11641"/>
      <c r="K11641"/>
    </row>
    <row r="11642" spans="1:11" x14ac:dyDescent="0.2">
      <c r="A11642"/>
      <c r="B11642"/>
      <c r="C11642"/>
      <c r="D11642"/>
      <c r="E11642"/>
      <c r="F11642"/>
      <c r="G11642"/>
      <c r="H11642"/>
      <c r="I11642"/>
      <c r="J11642"/>
      <c r="K11642"/>
    </row>
    <row r="11643" spans="1:11" x14ac:dyDescent="0.2">
      <c r="A11643"/>
      <c r="B11643"/>
      <c r="C11643"/>
      <c r="D11643"/>
      <c r="E11643"/>
      <c r="F11643"/>
      <c r="G11643"/>
      <c r="H11643"/>
      <c r="I11643"/>
      <c r="J11643"/>
      <c r="K11643"/>
    </row>
    <row r="11644" spans="1:11" x14ac:dyDescent="0.2">
      <c r="A11644"/>
      <c r="B11644"/>
      <c r="C11644"/>
      <c r="D11644"/>
      <c r="E11644"/>
      <c r="F11644"/>
      <c r="G11644"/>
      <c r="H11644"/>
      <c r="I11644"/>
      <c r="J11644"/>
      <c r="K11644"/>
    </row>
    <row r="11645" spans="1:11" x14ac:dyDescent="0.2">
      <c r="A11645"/>
      <c r="B11645"/>
      <c r="C11645"/>
      <c r="D11645"/>
      <c r="E11645"/>
      <c r="F11645"/>
      <c r="G11645"/>
      <c r="H11645"/>
      <c r="I11645"/>
      <c r="J11645"/>
      <c r="K11645"/>
    </row>
    <row r="11646" spans="1:11" x14ac:dyDescent="0.2">
      <c r="A11646"/>
      <c r="B11646"/>
      <c r="C11646"/>
      <c r="D11646"/>
      <c r="E11646"/>
      <c r="F11646"/>
      <c r="G11646"/>
      <c r="H11646"/>
      <c r="I11646"/>
      <c r="J11646"/>
      <c r="K11646"/>
    </row>
    <row r="11647" spans="1:11" x14ac:dyDescent="0.2">
      <c r="A11647"/>
      <c r="B11647"/>
      <c r="C11647"/>
      <c r="D11647"/>
      <c r="E11647"/>
      <c r="F11647"/>
      <c r="G11647"/>
      <c r="H11647"/>
      <c r="I11647"/>
      <c r="J11647"/>
      <c r="K11647"/>
    </row>
    <row r="11648" spans="1:11" x14ac:dyDescent="0.2">
      <c r="A11648"/>
      <c r="B11648"/>
      <c r="C11648"/>
      <c r="D11648"/>
      <c r="E11648"/>
      <c r="F11648"/>
      <c r="G11648"/>
      <c r="H11648"/>
      <c r="I11648"/>
      <c r="J11648"/>
      <c r="K11648"/>
    </row>
    <row r="11649" spans="1:11" x14ac:dyDescent="0.2">
      <c r="A11649"/>
      <c r="B11649"/>
      <c r="C11649"/>
      <c r="D11649"/>
      <c r="E11649"/>
      <c r="F11649"/>
      <c r="G11649"/>
      <c r="H11649"/>
      <c r="I11649"/>
      <c r="J11649"/>
      <c r="K11649"/>
    </row>
    <row r="11650" spans="1:11" x14ac:dyDescent="0.2">
      <c r="A11650"/>
      <c r="B11650"/>
      <c r="C11650"/>
      <c r="D11650"/>
      <c r="E11650"/>
      <c r="F11650"/>
      <c r="G11650"/>
      <c r="H11650"/>
      <c r="I11650"/>
      <c r="J11650"/>
      <c r="K11650"/>
    </row>
    <row r="11651" spans="1:11" x14ac:dyDescent="0.2">
      <c r="A11651"/>
      <c r="B11651"/>
      <c r="C11651"/>
      <c r="D11651"/>
      <c r="E11651"/>
      <c r="F11651"/>
      <c r="G11651"/>
      <c r="H11651"/>
      <c r="I11651"/>
      <c r="J11651"/>
      <c r="K11651"/>
    </row>
    <row r="11652" spans="1:11" x14ac:dyDescent="0.2">
      <c r="A11652"/>
      <c r="B11652"/>
      <c r="C11652"/>
      <c r="D11652"/>
      <c r="E11652"/>
      <c r="F11652"/>
      <c r="G11652"/>
      <c r="H11652"/>
      <c r="I11652"/>
      <c r="J11652"/>
      <c r="K11652"/>
    </row>
    <row r="11653" spans="1:11" x14ac:dyDescent="0.2">
      <c r="A11653"/>
      <c r="B11653"/>
      <c r="C11653"/>
      <c r="D11653"/>
      <c r="E11653"/>
      <c r="F11653"/>
      <c r="G11653"/>
      <c r="H11653"/>
      <c r="I11653"/>
      <c r="J11653"/>
      <c r="K11653"/>
    </row>
    <row r="11654" spans="1:11" x14ac:dyDescent="0.2">
      <c r="A11654"/>
      <c r="B11654"/>
      <c r="C11654"/>
      <c r="D11654"/>
      <c r="E11654"/>
      <c r="F11654"/>
      <c r="G11654"/>
      <c r="H11654"/>
      <c r="I11654"/>
      <c r="J11654"/>
      <c r="K11654"/>
    </row>
    <row r="11655" spans="1:11" x14ac:dyDescent="0.2">
      <c r="A11655"/>
      <c r="B11655"/>
      <c r="C11655"/>
      <c r="D11655"/>
      <c r="E11655"/>
      <c r="F11655"/>
      <c r="G11655"/>
      <c r="H11655"/>
      <c r="I11655"/>
      <c r="J11655"/>
      <c r="K11655"/>
    </row>
    <row r="11656" spans="1:11" x14ac:dyDescent="0.2">
      <c r="A11656"/>
      <c r="B11656"/>
      <c r="C11656"/>
      <c r="D11656"/>
      <c r="E11656"/>
      <c r="F11656"/>
      <c r="G11656"/>
      <c r="H11656"/>
      <c r="I11656"/>
      <c r="J11656"/>
      <c r="K11656"/>
    </row>
    <row r="11657" spans="1:11" x14ac:dyDescent="0.2">
      <c r="A11657"/>
      <c r="B11657"/>
      <c r="C11657"/>
      <c r="D11657"/>
      <c r="E11657"/>
      <c r="F11657"/>
      <c r="G11657"/>
      <c r="H11657"/>
      <c r="I11657"/>
      <c r="J11657"/>
      <c r="K11657"/>
    </row>
    <row r="11658" spans="1:11" x14ac:dyDescent="0.2">
      <c r="A11658"/>
      <c r="B11658"/>
      <c r="C11658"/>
      <c r="D11658"/>
      <c r="E11658"/>
      <c r="F11658"/>
      <c r="G11658"/>
      <c r="H11658"/>
      <c r="I11658"/>
      <c r="J11658"/>
      <c r="K11658"/>
    </row>
    <row r="11659" spans="1:11" x14ac:dyDescent="0.2">
      <c r="A11659"/>
      <c r="B11659"/>
      <c r="C11659"/>
      <c r="D11659"/>
      <c r="E11659"/>
      <c r="F11659"/>
      <c r="G11659"/>
      <c r="H11659"/>
      <c r="I11659"/>
      <c r="J11659"/>
      <c r="K11659"/>
    </row>
    <row r="11660" spans="1:11" x14ac:dyDescent="0.2">
      <c r="A11660"/>
      <c r="B11660"/>
      <c r="C11660"/>
      <c r="D11660"/>
      <c r="E11660"/>
      <c r="F11660"/>
      <c r="G11660"/>
      <c r="H11660"/>
      <c r="I11660"/>
      <c r="J11660"/>
      <c r="K11660"/>
    </row>
    <row r="11661" spans="1:11" x14ac:dyDescent="0.2">
      <c r="A11661"/>
      <c r="B11661"/>
      <c r="C11661"/>
      <c r="D11661"/>
      <c r="E11661"/>
      <c r="F11661"/>
      <c r="G11661"/>
      <c r="H11661"/>
      <c r="I11661"/>
      <c r="J11661"/>
      <c r="K11661"/>
    </row>
    <row r="11662" spans="1:11" x14ac:dyDescent="0.2">
      <c r="A11662"/>
      <c r="B11662"/>
      <c r="C11662"/>
      <c r="D11662"/>
      <c r="E11662"/>
      <c r="F11662"/>
      <c r="G11662"/>
      <c r="H11662"/>
      <c r="I11662"/>
      <c r="J11662"/>
      <c r="K11662"/>
    </row>
    <row r="11663" spans="1:11" x14ac:dyDescent="0.2">
      <c r="A11663"/>
      <c r="B11663"/>
      <c r="C11663"/>
      <c r="D11663"/>
      <c r="E11663"/>
      <c r="F11663"/>
      <c r="G11663"/>
      <c r="H11663"/>
      <c r="I11663"/>
      <c r="J11663"/>
      <c r="K11663"/>
    </row>
    <row r="11664" spans="1:11" x14ac:dyDescent="0.2">
      <c r="A11664"/>
      <c r="B11664"/>
      <c r="C11664"/>
      <c r="D11664"/>
      <c r="E11664"/>
      <c r="F11664"/>
      <c r="G11664"/>
      <c r="H11664"/>
      <c r="I11664"/>
      <c r="J11664"/>
      <c r="K11664"/>
    </row>
    <row r="11665" spans="1:11" x14ac:dyDescent="0.2">
      <c r="A11665"/>
      <c r="B11665"/>
      <c r="C11665"/>
      <c r="D11665"/>
      <c r="E11665"/>
      <c r="F11665"/>
      <c r="G11665"/>
      <c r="H11665"/>
      <c r="I11665"/>
      <c r="J11665"/>
      <c r="K11665"/>
    </row>
    <row r="11666" spans="1:11" x14ac:dyDescent="0.2">
      <c r="A11666"/>
      <c r="B11666"/>
      <c r="C11666"/>
      <c r="D11666"/>
      <c r="E11666"/>
      <c r="F11666"/>
      <c r="G11666"/>
      <c r="H11666"/>
      <c r="I11666"/>
      <c r="J11666"/>
      <c r="K11666"/>
    </row>
    <row r="11667" spans="1:11" x14ac:dyDescent="0.2">
      <c r="A11667"/>
      <c r="B11667"/>
      <c r="C11667"/>
      <c r="D11667"/>
      <c r="E11667"/>
      <c r="F11667"/>
      <c r="G11667"/>
      <c r="H11667"/>
      <c r="I11667"/>
      <c r="J11667"/>
      <c r="K11667"/>
    </row>
    <row r="11668" spans="1:11" x14ac:dyDescent="0.2">
      <c r="A11668"/>
      <c r="B11668"/>
      <c r="C11668"/>
      <c r="D11668"/>
      <c r="E11668"/>
      <c r="F11668"/>
      <c r="G11668"/>
      <c r="H11668"/>
      <c r="I11668"/>
      <c r="J11668"/>
      <c r="K11668"/>
    </row>
    <row r="11669" spans="1:11" x14ac:dyDescent="0.2">
      <c r="A11669"/>
      <c r="B11669"/>
      <c r="C11669"/>
      <c r="D11669"/>
      <c r="E11669"/>
      <c r="F11669"/>
      <c r="G11669"/>
      <c r="H11669"/>
      <c r="I11669"/>
      <c r="J11669"/>
      <c r="K11669"/>
    </row>
    <row r="11670" spans="1:11" x14ac:dyDescent="0.2">
      <c r="A11670"/>
      <c r="B11670"/>
      <c r="C11670"/>
      <c r="D11670"/>
      <c r="E11670"/>
      <c r="F11670"/>
      <c r="G11670"/>
      <c r="H11670"/>
      <c r="I11670"/>
      <c r="J11670"/>
      <c r="K11670"/>
    </row>
    <row r="11671" spans="1:11" x14ac:dyDescent="0.2">
      <c r="A11671"/>
      <c r="B11671"/>
      <c r="C11671"/>
      <c r="D11671"/>
      <c r="E11671"/>
      <c r="F11671"/>
      <c r="G11671"/>
      <c r="H11671"/>
      <c r="I11671"/>
      <c r="J11671"/>
      <c r="K11671"/>
    </row>
    <row r="11672" spans="1:11" x14ac:dyDescent="0.2">
      <c r="A11672"/>
      <c r="B11672"/>
      <c r="C11672"/>
      <c r="D11672"/>
      <c r="E11672"/>
      <c r="F11672"/>
      <c r="G11672"/>
      <c r="H11672"/>
      <c r="I11672"/>
      <c r="J11672"/>
      <c r="K11672"/>
    </row>
    <row r="11673" spans="1:11" x14ac:dyDescent="0.2">
      <c r="A11673"/>
      <c r="B11673"/>
      <c r="C11673"/>
      <c r="D11673"/>
      <c r="E11673"/>
      <c r="F11673"/>
      <c r="G11673"/>
      <c r="H11673"/>
      <c r="I11673"/>
      <c r="J11673"/>
      <c r="K11673"/>
    </row>
    <row r="11674" spans="1:11" x14ac:dyDescent="0.2">
      <c r="A11674"/>
      <c r="B11674"/>
      <c r="C11674"/>
      <c r="D11674"/>
      <c r="E11674"/>
      <c r="F11674"/>
      <c r="G11674"/>
      <c r="H11674"/>
      <c r="I11674"/>
      <c r="J11674"/>
      <c r="K11674"/>
    </row>
    <row r="11675" spans="1:11" x14ac:dyDescent="0.2">
      <c r="A11675"/>
      <c r="B11675"/>
      <c r="C11675"/>
      <c r="D11675"/>
      <c r="E11675"/>
      <c r="F11675"/>
      <c r="G11675"/>
      <c r="H11675"/>
      <c r="I11675"/>
      <c r="J11675"/>
      <c r="K11675"/>
    </row>
    <row r="11676" spans="1:11" x14ac:dyDescent="0.2">
      <c r="A11676"/>
      <c r="B11676"/>
      <c r="C11676"/>
      <c r="D11676"/>
      <c r="E11676"/>
      <c r="F11676"/>
      <c r="G11676"/>
      <c r="H11676"/>
      <c r="I11676"/>
      <c r="J11676"/>
      <c r="K11676"/>
    </row>
    <row r="11677" spans="1:11" x14ac:dyDescent="0.2">
      <c r="A11677"/>
      <c r="B11677"/>
      <c r="C11677"/>
      <c r="D11677"/>
      <c r="E11677"/>
      <c r="F11677"/>
      <c r="G11677"/>
      <c r="H11677"/>
      <c r="I11677"/>
      <c r="J11677"/>
      <c r="K11677"/>
    </row>
    <row r="11678" spans="1:11" x14ac:dyDescent="0.2">
      <c r="A11678"/>
      <c r="B11678"/>
      <c r="C11678"/>
      <c r="D11678"/>
      <c r="E11678"/>
      <c r="F11678"/>
      <c r="G11678"/>
      <c r="H11678"/>
      <c r="I11678"/>
      <c r="J11678"/>
      <c r="K11678"/>
    </row>
    <row r="11679" spans="1:11" x14ac:dyDescent="0.2">
      <c r="A11679"/>
      <c r="B11679"/>
      <c r="C11679"/>
      <c r="D11679"/>
      <c r="E11679"/>
      <c r="F11679"/>
      <c r="G11679"/>
      <c r="H11679"/>
      <c r="I11679"/>
      <c r="J11679"/>
      <c r="K11679"/>
    </row>
    <row r="11680" spans="1:11" x14ac:dyDescent="0.2">
      <c r="A11680"/>
      <c r="B11680"/>
      <c r="C11680"/>
      <c r="D11680"/>
      <c r="E11680"/>
      <c r="F11680"/>
      <c r="G11680"/>
      <c r="H11680"/>
      <c r="I11680"/>
      <c r="J11680"/>
      <c r="K11680"/>
    </row>
    <row r="11681" spans="1:11" x14ac:dyDescent="0.2">
      <c r="A11681"/>
      <c r="B11681"/>
      <c r="C11681"/>
      <c r="D11681"/>
      <c r="E11681"/>
      <c r="F11681"/>
      <c r="G11681"/>
      <c r="H11681"/>
      <c r="I11681"/>
      <c r="J11681"/>
      <c r="K11681"/>
    </row>
    <row r="11682" spans="1:11" x14ac:dyDescent="0.2">
      <c r="A11682"/>
      <c r="B11682"/>
      <c r="C11682"/>
      <c r="D11682"/>
      <c r="E11682"/>
      <c r="F11682"/>
      <c r="G11682"/>
      <c r="H11682"/>
      <c r="I11682"/>
      <c r="J11682"/>
      <c r="K11682"/>
    </row>
    <row r="11683" spans="1:11" x14ac:dyDescent="0.2">
      <c r="A11683"/>
      <c r="B11683"/>
      <c r="C11683"/>
      <c r="D11683"/>
      <c r="E11683"/>
      <c r="F11683"/>
      <c r="G11683"/>
      <c r="H11683"/>
      <c r="I11683"/>
      <c r="J11683"/>
      <c r="K11683"/>
    </row>
    <row r="11684" spans="1:11" x14ac:dyDescent="0.2">
      <c r="A11684"/>
      <c r="B11684"/>
      <c r="C11684"/>
      <c r="D11684"/>
      <c r="E11684"/>
      <c r="F11684"/>
      <c r="G11684"/>
      <c r="H11684"/>
      <c r="I11684"/>
      <c r="J11684"/>
      <c r="K11684"/>
    </row>
    <row r="11685" spans="1:11" x14ac:dyDescent="0.2">
      <c r="A11685"/>
      <c r="B11685"/>
      <c r="C11685"/>
      <c r="D11685"/>
      <c r="E11685"/>
      <c r="F11685"/>
      <c r="G11685"/>
      <c r="H11685"/>
      <c r="I11685"/>
      <c r="J11685"/>
      <c r="K11685"/>
    </row>
    <row r="11686" spans="1:11" x14ac:dyDescent="0.2">
      <c r="A11686"/>
      <c r="B11686"/>
      <c r="C11686"/>
      <c r="D11686"/>
      <c r="E11686"/>
      <c r="F11686"/>
      <c r="G11686"/>
      <c r="H11686"/>
      <c r="I11686"/>
      <c r="J11686"/>
      <c r="K11686"/>
    </row>
    <row r="11687" spans="1:11" x14ac:dyDescent="0.2">
      <c r="A11687"/>
      <c r="B11687"/>
      <c r="C11687"/>
      <c r="D11687"/>
      <c r="E11687"/>
      <c r="F11687"/>
      <c r="G11687"/>
      <c r="H11687"/>
      <c r="I11687"/>
      <c r="J11687"/>
      <c r="K11687"/>
    </row>
    <row r="11688" spans="1:11" x14ac:dyDescent="0.2">
      <c r="A11688"/>
      <c r="B11688"/>
      <c r="C11688"/>
      <c r="D11688"/>
      <c r="E11688"/>
      <c r="F11688"/>
      <c r="G11688"/>
      <c r="H11688"/>
      <c r="I11688"/>
      <c r="J11688"/>
      <c r="K11688"/>
    </row>
    <row r="11689" spans="1:11" x14ac:dyDescent="0.2">
      <c r="A11689"/>
      <c r="B11689"/>
      <c r="C11689"/>
      <c r="D11689"/>
      <c r="E11689"/>
      <c r="F11689"/>
      <c r="G11689"/>
      <c r="H11689"/>
      <c r="I11689"/>
      <c r="J11689"/>
      <c r="K11689"/>
    </row>
    <row r="11690" spans="1:11" x14ac:dyDescent="0.2">
      <c r="A11690"/>
      <c r="B11690"/>
      <c r="C11690"/>
      <c r="D11690"/>
      <c r="E11690"/>
      <c r="F11690"/>
      <c r="G11690"/>
      <c r="H11690"/>
      <c r="I11690"/>
      <c r="J11690"/>
      <c r="K11690"/>
    </row>
    <row r="11691" spans="1:11" x14ac:dyDescent="0.2">
      <c r="A11691"/>
      <c r="B11691"/>
      <c r="C11691"/>
      <c r="D11691"/>
      <c r="E11691"/>
      <c r="F11691"/>
      <c r="G11691"/>
      <c r="H11691"/>
      <c r="I11691"/>
      <c r="J11691"/>
      <c r="K11691"/>
    </row>
    <row r="11692" spans="1:11" x14ac:dyDescent="0.2">
      <c r="A11692"/>
      <c r="B11692"/>
      <c r="C11692"/>
      <c r="D11692"/>
      <c r="E11692"/>
      <c r="F11692"/>
      <c r="G11692"/>
      <c r="H11692"/>
      <c r="I11692"/>
      <c r="J11692"/>
      <c r="K11692"/>
    </row>
    <row r="11693" spans="1:11" x14ac:dyDescent="0.2">
      <c r="A11693"/>
      <c r="B11693"/>
      <c r="C11693"/>
      <c r="D11693"/>
      <c r="E11693"/>
      <c r="F11693"/>
      <c r="G11693"/>
      <c r="H11693"/>
      <c r="I11693"/>
      <c r="J11693"/>
      <c r="K11693"/>
    </row>
    <row r="11694" spans="1:11" x14ac:dyDescent="0.2">
      <c r="A11694"/>
      <c r="B11694"/>
      <c r="C11694"/>
      <c r="D11694"/>
      <c r="E11694"/>
      <c r="F11694"/>
      <c r="G11694"/>
      <c r="H11694"/>
      <c r="I11694"/>
      <c r="J11694"/>
      <c r="K11694"/>
    </row>
    <row r="11695" spans="1:11" x14ac:dyDescent="0.2">
      <c r="A11695"/>
      <c r="B11695"/>
      <c r="C11695"/>
      <c r="D11695"/>
      <c r="E11695"/>
      <c r="F11695"/>
      <c r="G11695"/>
      <c r="H11695"/>
      <c r="I11695"/>
      <c r="J11695"/>
      <c r="K11695"/>
    </row>
    <row r="11696" spans="1:11" x14ac:dyDescent="0.2">
      <c r="A11696"/>
      <c r="B11696"/>
      <c r="C11696"/>
      <c r="D11696"/>
      <c r="E11696"/>
      <c r="F11696"/>
      <c r="G11696"/>
      <c r="H11696"/>
      <c r="I11696"/>
      <c r="J11696"/>
      <c r="K11696"/>
    </row>
    <row r="11697" spans="1:11" x14ac:dyDescent="0.2">
      <c r="A11697"/>
      <c r="B11697"/>
      <c r="C11697"/>
      <c r="D11697"/>
      <c r="E11697"/>
      <c r="F11697"/>
      <c r="G11697"/>
      <c r="H11697"/>
      <c r="I11697"/>
      <c r="J11697"/>
      <c r="K11697"/>
    </row>
    <row r="11698" spans="1:11" x14ac:dyDescent="0.2">
      <c r="A11698"/>
      <c r="B11698"/>
      <c r="C11698"/>
      <c r="D11698"/>
      <c r="E11698"/>
      <c r="F11698"/>
      <c r="G11698"/>
      <c r="H11698"/>
      <c r="I11698"/>
      <c r="J11698"/>
      <c r="K11698"/>
    </row>
    <row r="11699" spans="1:11" x14ac:dyDescent="0.2">
      <c r="A11699"/>
      <c r="B11699"/>
      <c r="C11699"/>
      <c r="D11699"/>
      <c r="E11699"/>
      <c r="F11699"/>
      <c r="G11699"/>
      <c r="H11699"/>
      <c r="I11699"/>
      <c r="J11699"/>
      <c r="K11699"/>
    </row>
    <row r="11700" spans="1:11" x14ac:dyDescent="0.2">
      <c r="A11700"/>
      <c r="B11700"/>
      <c r="C11700"/>
      <c r="D11700"/>
      <c r="E11700"/>
      <c r="F11700"/>
      <c r="G11700"/>
      <c r="H11700"/>
      <c r="I11700"/>
      <c r="J11700"/>
      <c r="K11700"/>
    </row>
    <row r="11701" spans="1:11" x14ac:dyDescent="0.2">
      <c r="A11701"/>
      <c r="B11701"/>
      <c r="C11701"/>
      <c r="D11701"/>
      <c r="E11701"/>
      <c r="F11701"/>
      <c r="G11701"/>
      <c r="H11701"/>
      <c r="I11701"/>
      <c r="J11701"/>
      <c r="K11701"/>
    </row>
    <row r="11702" spans="1:11" x14ac:dyDescent="0.2">
      <c r="A11702"/>
      <c r="B11702"/>
      <c r="C11702"/>
      <c r="D11702"/>
      <c r="E11702"/>
      <c r="F11702"/>
      <c r="G11702"/>
      <c r="H11702"/>
      <c r="I11702"/>
      <c r="J11702"/>
      <c r="K11702"/>
    </row>
    <row r="11703" spans="1:11" x14ac:dyDescent="0.2">
      <c r="A11703"/>
      <c r="B11703"/>
      <c r="C11703"/>
      <c r="D11703"/>
      <c r="E11703"/>
      <c r="F11703"/>
      <c r="G11703"/>
      <c r="H11703"/>
      <c r="I11703"/>
      <c r="J11703"/>
      <c r="K11703"/>
    </row>
    <row r="11704" spans="1:11" x14ac:dyDescent="0.2">
      <c r="A11704"/>
      <c r="B11704"/>
      <c r="C11704"/>
      <c r="D11704"/>
      <c r="E11704"/>
      <c r="F11704"/>
      <c r="G11704"/>
      <c r="H11704"/>
      <c r="I11704"/>
      <c r="J11704"/>
      <c r="K11704"/>
    </row>
    <row r="11705" spans="1:11" x14ac:dyDescent="0.2">
      <c r="A11705"/>
      <c r="B11705"/>
      <c r="C11705"/>
      <c r="D11705"/>
      <c r="E11705"/>
      <c r="F11705"/>
      <c r="G11705"/>
      <c r="H11705"/>
      <c r="I11705"/>
      <c r="J11705"/>
      <c r="K11705"/>
    </row>
    <row r="11706" spans="1:11" x14ac:dyDescent="0.2">
      <c r="A11706"/>
      <c r="B11706"/>
      <c r="C11706"/>
      <c r="D11706"/>
      <c r="E11706"/>
      <c r="F11706"/>
      <c r="G11706"/>
      <c r="H11706"/>
      <c r="I11706"/>
      <c r="J11706"/>
      <c r="K11706"/>
    </row>
    <row r="11707" spans="1:11" x14ac:dyDescent="0.2">
      <c r="A11707"/>
      <c r="B11707"/>
      <c r="C11707"/>
      <c r="D11707"/>
      <c r="E11707"/>
      <c r="F11707"/>
      <c r="G11707"/>
      <c r="H11707"/>
      <c r="I11707"/>
      <c r="J11707"/>
      <c r="K11707"/>
    </row>
    <row r="11708" spans="1:11" x14ac:dyDescent="0.2">
      <c r="A11708"/>
      <c r="B11708"/>
      <c r="C11708"/>
      <c r="D11708"/>
      <c r="E11708"/>
      <c r="F11708"/>
      <c r="G11708"/>
      <c r="H11708"/>
      <c r="I11708"/>
      <c r="J11708"/>
      <c r="K11708"/>
    </row>
    <row r="11709" spans="1:11" x14ac:dyDescent="0.2">
      <c r="A11709"/>
      <c r="B11709"/>
      <c r="C11709"/>
      <c r="D11709"/>
      <c r="E11709"/>
      <c r="F11709"/>
      <c r="G11709"/>
      <c r="H11709"/>
      <c r="I11709"/>
      <c r="J11709"/>
      <c r="K11709"/>
    </row>
    <row r="11710" spans="1:11" x14ac:dyDescent="0.2">
      <c r="A11710"/>
      <c r="B11710"/>
      <c r="C11710"/>
      <c r="D11710"/>
      <c r="E11710"/>
      <c r="F11710"/>
      <c r="G11710"/>
      <c r="H11710"/>
      <c r="I11710"/>
      <c r="J11710"/>
      <c r="K11710"/>
    </row>
    <row r="11711" spans="1:11" x14ac:dyDescent="0.2">
      <c r="A11711"/>
      <c r="B11711"/>
      <c r="C11711"/>
      <c r="D11711"/>
      <c r="E11711"/>
      <c r="F11711"/>
      <c r="G11711"/>
      <c r="H11711"/>
      <c r="I11711"/>
      <c r="J11711"/>
      <c r="K11711"/>
    </row>
    <row r="11712" spans="1:11" x14ac:dyDescent="0.2">
      <c r="A11712"/>
      <c r="B11712"/>
      <c r="C11712"/>
      <c r="D11712"/>
      <c r="E11712"/>
      <c r="F11712"/>
      <c r="G11712"/>
      <c r="H11712"/>
      <c r="I11712"/>
      <c r="J11712"/>
      <c r="K11712"/>
    </row>
    <row r="11713" spans="1:11" x14ac:dyDescent="0.2">
      <c r="A11713"/>
      <c r="B11713"/>
      <c r="C11713"/>
      <c r="D11713"/>
      <c r="E11713"/>
      <c r="F11713"/>
      <c r="G11713"/>
      <c r="H11713"/>
      <c r="I11713"/>
      <c r="J11713"/>
      <c r="K11713"/>
    </row>
    <row r="11714" spans="1:11" x14ac:dyDescent="0.2">
      <c r="A11714"/>
      <c r="B11714"/>
      <c r="C11714"/>
      <c r="D11714"/>
      <c r="E11714"/>
      <c r="F11714"/>
      <c r="G11714"/>
      <c r="H11714"/>
      <c r="I11714"/>
      <c r="J11714"/>
      <c r="K11714"/>
    </row>
    <row r="11715" spans="1:11" x14ac:dyDescent="0.2">
      <c r="A11715"/>
      <c r="B11715"/>
      <c r="C11715"/>
      <c r="D11715"/>
      <c r="E11715"/>
      <c r="F11715"/>
      <c r="G11715"/>
      <c r="H11715"/>
      <c r="I11715"/>
      <c r="J11715"/>
      <c r="K11715"/>
    </row>
    <row r="11716" spans="1:11" x14ac:dyDescent="0.2">
      <c r="A11716"/>
      <c r="B11716"/>
      <c r="C11716"/>
      <c r="D11716"/>
      <c r="E11716"/>
      <c r="F11716"/>
      <c r="G11716"/>
      <c r="H11716"/>
      <c r="I11716"/>
      <c r="J11716"/>
      <c r="K11716"/>
    </row>
    <row r="11717" spans="1:11" x14ac:dyDescent="0.2">
      <c r="A11717"/>
      <c r="B11717"/>
      <c r="C11717"/>
      <c r="D11717"/>
      <c r="E11717"/>
      <c r="F11717"/>
      <c r="G11717"/>
      <c r="H11717"/>
      <c r="I11717"/>
      <c r="J11717"/>
      <c r="K11717"/>
    </row>
    <row r="11718" spans="1:11" x14ac:dyDescent="0.2">
      <c r="A11718"/>
      <c r="B11718"/>
      <c r="C11718"/>
      <c r="D11718"/>
      <c r="E11718"/>
      <c r="F11718"/>
      <c r="G11718"/>
      <c r="H11718"/>
      <c r="I11718"/>
      <c r="J11718"/>
      <c r="K11718"/>
    </row>
    <row r="11719" spans="1:11" x14ac:dyDescent="0.2">
      <c r="A11719"/>
      <c r="B11719"/>
      <c r="C11719"/>
      <c r="D11719"/>
      <c r="E11719"/>
      <c r="F11719"/>
      <c r="G11719"/>
      <c r="H11719"/>
      <c r="I11719"/>
      <c r="J11719"/>
      <c r="K11719"/>
    </row>
    <row r="11720" spans="1:11" x14ac:dyDescent="0.2">
      <c r="A11720"/>
      <c r="B11720"/>
      <c r="C11720"/>
      <c r="D11720"/>
      <c r="E11720"/>
      <c r="F11720"/>
      <c r="G11720"/>
      <c r="H11720"/>
      <c r="I11720"/>
      <c r="J11720"/>
      <c r="K11720"/>
    </row>
    <row r="11721" spans="1:11" x14ac:dyDescent="0.2">
      <c r="A11721"/>
      <c r="B11721"/>
      <c r="C11721"/>
      <c r="D11721"/>
      <c r="E11721"/>
      <c r="F11721"/>
      <c r="G11721"/>
      <c r="H11721"/>
      <c r="I11721"/>
      <c r="J11721"/>
      <c r="K11721"/>
    </row>
    <row r="11722" spans="1:11" x14ac:dyDescent="0.2">
      <c r="A11722"/>
      <c r="B11722"/>
      <c r="C11722"/>
      <c r="D11722"/>
      <c r="E11722"/>
      <c r="F11722"/>
      <c r="G11722"/>
      <c r="H11722"/>
      <c r="I11722"/>
      <c r="J11722"/>
      <c r="K11722"/>
    </row>
    <row r="11723" spans="1:11" x14ac:dyDescent="0.2">
      <c r="A11723"/>
      <c r="B11723"/>
      <c r="C11723"/>
      <c r="D11723"/>
      <c r="E11723"/>
      <c r="F11723"/>
      <c r="G11723"/>
      <c r="H11723"/>
      <c r="I11723"/>
      <c r="J11723"/>
      <c r="K11723"/>
    </row>
    <row r="11724" spans="1:11" x14ac:dyDescent="0.2">
      <c r="A11724"/>
      <c r="B11724"/>
      <c r="C11724"/>
      <c r="D11724"/>
      <c r="E11724"/>
      <c r="F11724"/>
      <c r="G11724"/>
      <c r="H11724"/>
      <c r="I11724"/>
      <c r="J11724"/>
      <c r="K11724"/>
    </row>
    <row r="11725" spans="1:11" x14ac:dyDescent="0.2">
      <c r="A11725"/>
      <c r="B11725"/>
      <c r="C11725"/>
      <c r="D11725"/>
      <c r="E11725"/>
      <c r="F11725"/>
      <c r="G11725"/>
      <c r="H11725"/>
      <c r="I11725"/>
      <c r="J11725"/>
      <c r="K11725"/>
    </row>
    <row r="11726" spans="1:11" x14ac:dyDescent="0.2">
      <c r="A11726"/>
      <c r="B11726"/>
      <c r="C11726"/>
      <c r="D11726"/>
      <c r="E11726"/>
      <c r="F11726"/>
      <c r="G11726"/>
      <c r="H11726"/>
      <c r="I11726"/>
      <c r="J11726"/>
      <c r="K11726"/>
    </row>
    <row r="11727" spans="1:11" x14ac:dyDescent="0.2">
      <c r="A11727"/>
      <c r="B11727"/>
      <c r="C11727"/>
      <c r="D11727"/>
      <c r="E11727"/>
      <c r="F11727"/>
      <c r="G11727"/>
      <c r="H11727"/>
      <c r="I11727"/>
      <c r="J11727"/>
      <c r="K11727"/>
    </row>
    <row r="11728" spans="1:11" x14ac:dyDescent="0.2">
      <c r="A11728"/>
      <c r="B11728"/>
      <c r="C11728"/>
      <c r="D11728"/>
      <c r="E11728"/>
      <c r="F11728"/>
      <c r="G11728"/>
      <c r="H11728"/>
      <c r="I11728"/>
      <c r="J11728"/>
      <c r="K11728"/>
    </row>
    <row r="11729" spans="1:11" x14ac:dyDescent="0.2">
      <c r="A11729"/>
      <c r="B11729"/>
      <c r="C11729"/>
      <c r="D11729"/>
      <c r="E11729"/>
      <c r="F11729"/>
      <c r="G11729"/>
      <c r="H11729"/>
      <c r="I11729"/>
      <c r="J11729"/>
      <c r="K11729"/>
    </row>
    <row r="11730" spans="1:11" x14ac:dyDescent="0.2">
      <c r="A11730"/>
      <c r="B11730"/>
      <c r="C11730"/>
      <c r="D11730"/>
      <c r="E11730"/>
      <c r="F11730"/>
      <c r="G11730"/>
      <c r="H11730"/>
      <c r="I11730"/>
      <c r="J11730"/>
      <c r="K11730"/>
    </row>
    <row r="11731" spans="1:11" x14ac:dyDescent="0.2">
      <c r="A11731"/>
      <c r="B11731"/>
      <c r="C11731"/>
      <c r="D11731"/>
      <c r="E11731"/>
      <c r="F11731"/>
      <c r="G11731"/>
      <c r="H11731"/>
      <c r="I11731"/>
      <c r="J11731"/>
      <c r="K11731"/>
    </row>
    <row r="11732" spans="1:11" x14ac:dyDescent="0.2">
      <c r="A11732"/>
      <c r="B11732"/>
      <c r="C11732"/>
      <c r="D11732"/>
      <c r="E11732"/>
      <c r="F11732"/>
      <c r="G11732"/>
      <c r="H11732"/>
      <c r="I11732"/>
      <c r="J11732"/>
      <c r="K11732"/>
    </row>
    <row r="11733" spans="1:11" x14ac:dyDescent="0.2">
      <c r="A11733"/>
      <c r="B11733"/>
      <c r="C11733"/>
      <c r="D11733"/>
      <c r="E11733"/>
      <c r="F11733"/>
      <c r="G11733"/>
      <c r="H11733"/>
      <c r="I11733"/>
      <c r="J11733"/>
      <c r="K11733"/>
    </row>
    <row r="11734" spans="1:11" x14ac:dyDescent="0.2">
      <c r="A11734"/>
      <c r="B11734"/>
      <c r="C11734"/>
      <c r="D11734"/>
      <c r="E11734"/>
      <c r="F11734"/>
      <c r="G11734"/>
      <c r="H11734"/>
      <c r="I11734"/>
      <c r="J11734"/>
      <c r="K11734"/>
    </row>
    <row r="11735" spans="1:11" x14ac:dyDescent="0.2">
      <c r="A11735"/>
      <c r="B11735"/>
      <c r="C11735"/>
      <c r="D11735"/>
      <c r="E11735"/>
      <c r="F11735"/>
      <c r="G11735"/>
      <c r="H11735"/>
      <c r="I11735"/>
      <c r="J11735"/>
      <c r="K11735"/>
    </row>
    <row r="11736" spans="1:11" x14ac:dyDescent="0.2">
      <c r="A11736"/>
      <c r="B11736"/>
      <c r="C11736"/>
      <c r="D11736"/>
      <c r="E11736"/>
      <c r="F11736"/>
      <c r="G11736"/>
      <c r="H11736"/>
      <c r="I11736"/>
      <c r="J11736"/>
      <c r="K11736"/>
    </row>
    <row r="11737" spans="1:11" x14ac:dyDescent="0.2">
      <c r="A11737"/>
      <c r="B11737"/>
      <c r="C11737"/>
      <c r="D11737"/>
      <c r="E11737"/>
      <c r="F11737"/>
      <c r="G11737"/>
      <c r="H11737"/>
      <c r="I11737"/>
      <c r="J11737"/>
      <c r="K11737"/>
    </row>
    <row r="11738" spans="1:11" x14ac:dyDescent="0.2">
      <c r="A11738"/>
      <c r="B11738"/>
      <c r="C11738"/>
      <c r="D11738"/>
      <c r="E11738"/>
      <c r="F11738"/>
      <c r="G11738"/>
      <c r="H11738"/>
      <c r="I11738"/>
      <c r="J11738"/>
      <c r="K11738"/>
    </row>
    <row r="11739" spans="1:11" x14ac:dyDescent="0.2">
      <c r="A11739"/>
      <c r="B11739"/>
      <c r="C11739"/>
      <c r="D11739"/>
      <c r="E11739"/>
      <c r="F11739"/>
      <c r="G11739"/>
      <c r="H11739"/>
      <c r="I11739"/>
      <c r="J11739"/>
      <c r="K11739"/>
    </row>
    <row r="11740" spans="1:11" x14ac:dyDescent="0.2">
      <c r="A11740"/>
      <c r="B11740"/>
      <c r="C11740"/>
      <c r="D11740"/>
      <c r="E11740"/>
      <c r="F11740"/>
      <c r="G11740"/>
      <c r="H11740"/>
      <c r="I11740"/>
      <c r="J11740"/>
      <c r="K11740"/>
    </row>
    <row r="11741" spans="1:11" x14ac:dyDescent="0.2">
      <c r="A11741"/>
      <c r="B11741"/>
      <c r="C11741"/>
      <c r="D11741"/>
      <c r="E11741"/>
      <c r="F11741"/>
      <c r="G11741"/>
      <c r="H11741"/>
      <c r="I11741"/>
      <c r="J11741"/>
      <c r="K11741"/>
    </row>
    <row r="11742" spans="1:11" x14ac:dyDescent="0.2">
      <c r="A11742"/>
      <c r="B11742"/>
      <c r="C11742"/>
      <c r="D11742"/>
      <c r="E11742"/>
      <c r="F11742"/>
      <c r="G11742"/>
      <c r="H11742"/>
      <c r="I11742"/>
      <c r="J11742"/>
      <c r="K11742"/>
    </row>
    <row r="11743" spans="1:11" x14ac:dyDescent="0.2">
      <c r="A11743"/>
      <c r="B11743"/>
      <c r="C11743"/>
      <c r="D11743"/>
      <c r="E11743"/>
      <c r="F11743"/>
      <c r="G11743"/>
      <c r="H11743"/>
      <c r="I11743"/>
      <c r="J11743"/>
      <c r="K11743"/>
    </row>
    <row r="11744" spans="1:11" x14ac:dyDescent="0.2">
      <c r="A11744"/>
      <c r="B11744"/>
      <c r="C11744"/>
      <c r="D11744"/>
      <c r="E11744"/>
      <c r="F11744"/>
      <c r="G11744"/>
      <c r="H11744"/>
      <c r="I11744"/>
      <c r="J11744"/>
      <c r="K11744"/>
    </row>
    <row r="11745" spans="1:11" x14ac:dyDescent="0.2">
      <c r="A11745"/>
      <c r="B11745"/>
      <c r="C11745"/>
      <c r="D11745"/>
      <c r="E11745"/>
      <c r="F11745"/>
      <c r="G11745"/>
      <c r="H11745"/>
      <c r="I11745"/>
      <c r="J11745"/>
      <c r="K11745"/>
    </row>
    <row r="11746" spans="1:11" x14ac:dyDescent="0.2">
      <c r="A11746"/>
      <c r="B11746"/>
      <c r="C11746"/>
      <c r="D11746"/>
      <c r="E11746"/>
      <c r="F11746"/>
      <c r="G11746"/>
      <c r="H11746"/>
      <c r="I11746"/>
      <c r="J11746"/>
      <c r="K11746"/>
    </row>
    <row r="11747" spans="1:11" x14ac:dyDescent="0.2">
      <c r="A11747"/>
      <c r="B11747"/>
      <c r="C11747"/>
      <c r="D11747"/>
      <c r="E11747"/>
      <c r="F11747"/>
      <c r="G11747"/>
      <c r="H11747"/>
      <c r="I11747"/>
      <c r="J11747"/>
      <c r="K11747"/>
    </row>
    <row r="11748" spans="1:11" x14ac:dyDescent="0.2">
      <c r="A11748"/>
      <c r="B11748"/>
      <c r="C11748"/>
      <c r="D11748"/>
      <c r="E11748"/>
      <c r="F11748"/>
      <c r="G11748"/>
      <c r="H11748"/>
      <c r="I11748"/>
      <c r="J11748"/>
      <c r="K11748"/>
    </row>
    <row r="11749" spans="1:11" x14ac:dyDescent="0.2">
      <c r="A11749"/>
      <c r="B11749"/>
      <c r="C11749"/>
      <c r="D11749"/>
      <c r="E11749"/>
      <c r="F11749"/>
      <c r="G11749"/>
      <c r="H11749"/>
      <c r="I11749"/>
      <c r="J11749"/>
      <c r="K11749"/>
    </row>
    <row r="11750" spans="1:11" x14ac:dyDescent="0.2">
      <c r="A11750"/>
      <c r="B11750"/>
      <c r="C11750"/>
      <c r="D11750"/>
      <c r="E11750"/>
      <c r="F11750"/>
      <c r="G11750"/>
      <c r="H11750"/>
      <c r="I11750"/>
      <c r="J11750"/>
      <c r="K11750"/>
    </row>
    <row r="11751" spans="1:11" x14ac:dyDescent="0.2">
      <c r="A11751"/>
      <c r="B11751"/>
      <c r="C11751"/>
      <c r="D11751"/>
      <c r="E11751"/>
      <c r="F11751"/>
      <c r="G11751"/>
      <c r="H11751"/>
      <c r="I11751"/>
      <c r="J11751"/>
      <c r="K11751"/>
    </row>
    <row r="11752" spans="1:11" x14ac:dyDescent="0.2">
      <c r="A11752"/>
      <c r="B11752"/>
      <c r="C11752"/>
      <c r="D11752"/>
      <c r="E11752"/>
      <c r="F11752"/>
      <c r="G11752"/>
      <c r="H11752"/>
      <c r="I11752"/>
      <c r="J11752"/>
      <c r="K11752"/>
    </row>
    <row r="11753" spans="1:11" x14ac:dyDescent="0.2">
      <c r="A11753"/>
      <c r="B11753"/>
      <c r="C11753"/>
      <c r="D11753"/>
      <c r="E11753"/>
      <c r="F11753"/>
      <c r="G11753"/>
      <c r="H11753"/>
      <c r="I11753"/>
      <c r="J11753"/>
      <c r="K11753"/>
    </row>
    <row r="11754" spans="1:11" x14ac:dyDescent="0.2">
      <c r="A11754"/>
      <c r="B11754"/>
      <c r="C11754"/>
      <c r="D11754"/>
      <c r="E11754"/>
      <c r="F11754"/>
      <c r="G11754"/>
      <c r="H11754"/>
      <c r="I11754"/>
      <c r="J11754"/>
      <c r="K11754"/>
    </row>
    <row r="11755" spans="1:11" x14ac:dyDescent="0.2">
      <c r="A11755"/>
      <c r="B11755"/>
      <c r="C11755"/>
      <c r="D11755"/>
      <c r="E11755"/>
      <c r="F11755"/>
      <c r="G11755"/>
      <c r="H11755"/>
      <c r="I11755"/>
      <c r="J11755"/>
      <c r="K11755"/>
    </row>
    <row r="11756" spans="1:11" x14ac:dyDescent="0.2">
      <c r="A11756"/>
      <c r="B11756"/>
      <c r="C11756"/>
      <c r="D11756"/>
      <c r="E11756"/>
      <c r="F11756"/>
      <c r="G11756"/>
      <c r="H11756"/>
      <c r="I11756"/>
      <c r="J11756"/>
      <c r="K11756"/>
    </row>
    <row r="11757" spans="1:11" x14ac:dyDescent="0.2">
      <c r="A11757"/>
      <c r="B11757"/>
      <c r="C11757"/>
      <c r="D11757"/>
      <c r="E11757"/>
      <c r="F11757"/>
      <c r="G11757"/>
      <c r="H11757"/>
      <c r="I11757"/>
      <c r="J11757"/>
      <c r="K11757"/>
    </row>
    <row r="11758" spans="1:11" x14ac:dyDescent="0.2">
      <c r="A11758"/>
      <c r="B11758"/>
      <c r="C11758"/>
      <c r="D11758"/>
      <c r="E11758"/>
      <c r="F11758"/>
      <c r="G11758"/>
      <c r="H11758"/>
      <c r="I11758"/>
      <c r="J11758"/>
      <c r="K11758"/>
    </row>
    <row r="11759" spans="1:11" x14ac:dyDescent="0.2">
      <c r="A11759"/>
      <c r="B11759"/>
      <c r="C11759"/>
      <c r="D11759"/>
      <c r="E11759"/>
      <c r="F11759"/>
      <c r="G11759"/>
      <c r="H11759"/>
      <c r="I11759"/>
      <c r="J11759"/>
      <c r="K11759"/>
    </row>
    <row r="11760" spans="1:11" x14ac:dyDescent="0.2">
      <c r="A11760"/>
      <c r="B11760"/>
      <c r="C11760"/>
      <c r="D11760"/>
      <c r="E11760"/>
      <c r="F11760"/>
      <c r="G11760"/>
      <c r="H11760"/>
      <c r="I11760"/>
      <c r="J11760"/>
      <c r="K11760"/>
    </row>
    <row r="11761" spans="1:11" x14ac:dyDescent="0.2">
      <c r="A11761"/>
      <c r="B11761"/>
      <c r="C11761"/>
      <c r="D11761"/>
      <c r="E11761"/>
      <c r="F11761"/>
      <c r="G11761"/>
      <c r="H11761"/>
      <c r="I11761"/>
      <c r="J11761"/>
      <c r="K11761"/>
    </row>
    <row r="11762" spans="1:11" x14ac:dyDescent="0.2">
      <c r="A11762"/>
      <c r="B11762"/>
      <c r="C11762"/>
      <c r="D11762"/>
      <c r="E11762"/>
      <c r="F11762"/>
      <c r="G11762"/>
      <c r="H11762"/>
      <c r="I11762"/>
      <c r="J11762"/>
      <c r="K11762"/>
    </row>
    <row r="11763" spans="1:11" x14ac:dyDescent="0.2">
      <c r="A11763"/>
      <c r="B11763"/>
      <c r="C11763"/>
      <c r="D11763"/>
      <c r="E11763"/>
      <c r="F11763"/>
      <c r="G11763"/>
      <c r="H11763"/>
      <c r="I11763"/>
      <c r="J11763"/>
      <c r="K11763"/>
    </row>
    <row r="11764" spans="1:11" x14ac:dyDescent="0.2">
      <c r="A11764"/>
      <c r="B11764"/>
      <c r="C11764"/>
      <c r="D11764"/>
      <c r="E11764"/>
      <c r="F11764"/>
      <c r="G11764"/>
      <c r="H11764"/>
      <c r="I11764"/>
      <c r="J11764"/>
      <c r="K11764"/>
    </row>
    <row r="11765" spans="1:11" x14ac:dyDescent="0.2">
      <c r="A11765"/>
      <c r="B11765"/>
      <c r="C11765"/>
      <c r="D11765"/>
      <c r="E11765"/>
      <c r="F11765"/>
      <c r="G11765"/>
      <c r="H11765"/>
      <c r="I11765"/>
      <c r="J11765"/>
      <c r="K11765"/>
    </row>
    <row r="11766" spans="1:11" x14ac:dyDescent="0.2">
      <c r="A11766"/>
      <c r="B11766"/>
      <c r="C11766"/>
      <c r="D11766"/>
      <c r="E11766"/>
      <c r="F11766"/>
      <c r="G11766"/>
      <c r="H11766"/>
      <c r="I11766"/>
      <c r="J11766"/>
      <c r="K11766"/>
    </row>
    <row r="11767" spans="1:11" x14ac:dyDescent="0.2">
      <c r="A11767"/>
      <c r="B11767"/>
      <c r="C11767"/>
      <c r="D11767"/>
      <c r="E11767"/>
      <c r="F11767"/>
      <c r="G11767"/>
      <c r="H11767"/>
      <c r="I11767"/>
      <c r="J11767"/>
      <c r="K11767"/>
    </row>
    <row r="11768" spans="1:11" x14ac:dyDescent="0.2">
      <c r="A11768"/>
      <c r="B11768"/>
      <c r="C11768"/>
      <c r="D11768"/>
      <c r="E11768"/>
      <c r="F11768"/>
      <c r="G11768"/>
      <c r="H11768"/>
      <c r="I11768"/>
      <c r="J11768"/>
      <c r="K11768"/>
    </row>
    <row r="11769" spans="1:11" x14ac:dyDescent="0.2">
      <c r="A11769"/>
      <c r="B11769"/>
      <c r="C11769"/>
      <c r="D11769"/>
      <c r="E11769"/>
      <c r="F11769"/>
      <c r="G11769"/>
      <c r="H11769"/>
      <c r="I11769"/>
      <c r="J11769"/>
      <c r="K11769"/>
    </row>
    <row r="11770" spans="1:11" x14ac:dyDescent="0.2">
      <c r="A11770"/>
      <c r="B11770"/>
      <c r="C11770"/>
      <c r="D11770"/>
      <c r="E11770"/>
      <c r="F11770"/>
      <c r="G11770"/>
      <c r="H11770"/>
      <c r="I11770"/>
      <c r="J11770"/>
      <c r="K11770"/>
    </row>
    <row r="11771" spans="1:11" x14ac:dyDescent="0.2">
      <c r="A11771"/>
      <c r="B11771"/>
      <c r="C11771"/>
      <c r="D11771"/>
      <c r="E11771"/>
      <c r="F11771"/>
      <c r="G11771"/>
      <c r="H11771"/>
      <c r="I11771"/>
      <c r="J11771"/>
      <c r="K11771"/>
    </row>
    <row r="11772" spans="1:11" x14ac:dyDescent="0.2">
      <c r="A11772"/>
      <c r="B11772"/>
      <c r="C11772"/>
      <c r="D11772"/>
      <c r="E11772"/>
      <c r="F11772"/>
      <c r="G11772"/>
      <c r="H11772"/>
      <c r="I11772"/>
      <c r="J11772"/>
      <c r="K11772"/>
    </row>
    <row r="11773" spans="1:11" x14ac:dyDescent="0.2">
      <c r="A11773"/>
      <c r="B11773"/>
      <c r="C11773"/>
      <c r="D11773"/>
      <c r="E11773"/>
      <c r="F11773"/>
      <c r="G11773"/>
      <c r="H11773"/>
      <c r="I11773"/>
      <c r="J11773"/>
      <c r="K11773"/>
    </row>
    <row r="11774" spans="1:11" x14ac:dyDescent="0.2">
      <c r="A11774"/>
      <c r="B11774"/>
      <c r="C11774"/>
      <c r="D11774"/>
      <c r="E11774"/>
      <c r="F11774"/>
      <c r="G11774"/>
      <c r="H11774"/>
      <c r="I11774"/>
      <c r="J11774"/>
      <c r="K11774"/>
    </row>
    <row r="11775" spans="1:11" x14ac:dyDescent="0.2">
      <c r="A11775"/>
      <c r="B11775"/>
      <c r="C11775"/>
      <c r="D11775"/>
      <c r="E11775"/>
      <c r="F11775"/>
      <c r="G11775"/>
      <c r="H11775"/>
      <c r="I11775"/>
      <c r="J11775"/>
      <c r="K11775"/>
    </row>
    <row r="11776" spans="1:11" x14ac:dyDescent="0.2">
      <c r="A11776"/>
      <c r="B11776"/>
      <c r="C11776"/>
      <c r="D11776"/>
      <c r="E11776"/>
      <c r="F11776"/>
      <c r="G11776"/>
      <c r="H11776"/>
      <c r="I11776"/>
      <c r="J11776"/>
      <c r="K11776"/>
    </row>
    <row r="11777" spans="1:11" x14ac:dyDescent="0.2">
      <c r="A11777"/>
      <c r="B11777"/>
      <c r="C11777"/>
      <c r="D11777"/>
      <c r="E11777"/>
      <c r="F11777"/>
      <c r="G11777"/>
      <c r="H11777"/>
      <c r="I11777"/>
      <c r="J11777"/>
      <c r="K11777"/>
    </row>
    <row r="11778" spans="1:11" x14ac:dyDescent="0.2">
      <c r="A11778"/>
      <c r="B11778"/>
      <c r="C11778"/>
      <c r="D11778"/>
      <c r="E11778"/>
      <c r="F11778"/>
      <c r="G11778"/>
      <c r="H11778"/>
      <c r="I11778"/>
      <c r="J11778"/>
      <c r="K11778"/>
    </row>
    <row r="11779" spans="1:11" x14ac:dyDescent="0.2">
      <c r="A11779"/>
      <c r="B11779"/>
      <c r="C11779"/>
      <c r="D11779"/>
      <c r="E11779"/>
      <c r="F11779"/>
      <c r="G11779"/>
      <c r="H11779"/>
      <c r="I11779"/>
      <c r="J11779"/>
      <c r="K11779"/>
    </row>
    <row r="11780" spans="1:11" x14ac:dyDescent="0.2">
      <c r="A11780"/>
      <c r="B11780"/>
      <c r="C11780"/>
      <c r="D11780"/>
      <c r="E11780"/>
      <c r="F11780"/>
      <c r="G11780"/>
      <c r="H11780"/>
      <c r="I11780"/>
      <c r="J11780"/>
      <c r="K11780"/>
    </row>
    <row r="11781" spans="1:11" x14ac:dyDescent="0.2">
      <c r="A11781"/>
      <c r="B11781"/>
      <c r="C11781"/>
      <c r="D11781"/>
      <c r="E11781"/>
      <c r="F11781"/>
      <c r="G11781"/>
      <c r="H11781"/>
      <c r="I11781"/>
      <c r="J11781"/>
      <c r="K11781"/>
    </row>
    <row r="11782" spans="1:11" x14ac:dyDescent="0.2">
      <c r="A11782"/>
      <c r="B11782"/>
      <c r="C11782"/>
      <c r="D11782"/>
      <c r="E11782"/>
      <c r="F11782"/>
      <c r="G11782"/>
      <c r="H11782"/>
      <c r="I11782"/>
      <c r="J11782"/>
      <c r="K11782"/>
    </row>
    <row r="11783" spans="1:11" x14ac:dyDescent="0.2">
      <c r="A11783"/>
      <c r="B11783"/>
      <c r="C11783"/>
      <c r="D11783"/>
      <c r="E11783"/>
      <c r="F11783"/>
      <c r="G11783"/>
      <c r="H11783"/>
      <c r="I11783"/>
      <c r="J11783"/>
      <c r="K11783"/>
    </row>
    <row r="11784" spans="1:11" x14ac:dyDescent="0.2">
      <c r="A11784"/>
      <c r="B11784"/>
      <c r="C11784"/>
      <c r="D11784"/>
      <c r="E11784"/>
      <c r="F11784"/>
      <c r="G11784"/>
      <c r="H11784"/>
      <c r="I11784"/>
      <c r="J11784"/>
      <c r="K11784"/>
    </row>
    <row r="11785" spans="1:11" x14ac:dyDescent="0.2">
      <c r="A11785"/>
      <c r="B11785"/>
      <c r="C11785"/>
      <c r="D11785"/>
      <c r="E11785"/>
      <c r="F11785"/>
      <c r="G11785"/>
      <c r="H11785"/>
      <c r="I11785"/>
      <c r="J11785"/>
      <c r="K11785"/>
    </row>
    <row r="11786" spans="1:11" x14ac:dyDescent="0.2">
      <c r="A11786"/>
      <c r="B11786"/>
      <c r="C11786"/>
      <c r="D11786"/>
      <c r="E11786"/>
      <c r="F11786"/>
      <c r="G11786"/>
      <c r="H11786"/>
      <c r="I11786"/>
      <c r="J11786"/>
      <c r="K11786"/>
    </row>
    <row r="11787" spans="1:11" x14ac:dyDescent="0.2">
      <c r="A11787"/>
      <c r="B11787"/>
      <c r="C11787"/>
      <c r="D11787"/>
      <c r="E11787"/>
      <c r="F11787"/>
      <c r="G11787"/>
      <c r="H11787"/>
      <c r="I11787"/>
      <c r="J11787"/>
      <c r="K11787"/>
    </row>
    <row r="11788" spans="1:11" x14ac:dyDescent="0.2">
      <c r="A11788"/>
      <c r="B11788"/>
      <c r="C11788"/>
      <c r="D11788"/>
      <c r="E11788"/>
      <c r="F11788"/>
      <c r="G11788"/>
      <c r="H11788"/>
      <c r="I11788"/>
      <c r="J11788"/>
      <c r="K11788"/>
    </row>
    <row r="11789" spans="1:11" x14ac:dyDescent="0.2">
      <c r="A11789"/>
      <c r="B11789"/>
      <c r="C11789"/>
      <c r="D11789"/>
      <c r="E11789"/>
      <c r="F11789"/>
      <c r="G11789"/>
      <c r="H11789"/>
      <c r="I11789"/>
      <c r="J11789"/>
      <c r="K11789"/>
    </row>
    <row r="11790" spans="1:11" x14ac:dyDescent="0.2">
      <c r="A11790"/>
      <c r="B11790"/>
      <c r="C11790"/>
      <c r="D11790"/>
      <c r="E11790"/>
      <c r="F11790"/>
      <c r="G11790"/>
      <c r="H11790"/>
      <c r="I11790"/>
      <c r="J11790"/>
      <c r="K11790"/>
    </row>
    <row r="11791" spans="1:11" x14ac:dyDescent="0.2">
      <c r="A11791"/>
      <c r="B11791"/>
      <c r="C11791"/>
      <c r="D11791"/>
      <c r="E11791"/>
      <c r="F11791"/>
      <c r="G11791"/>
      <c r="H11791"/>
      <c r="I11791"/>
      <c r="J11791"/>
      <c r="K11791"/>
    </row>
    <row r="11792" spans="1:11" x14ac:dyDescent="0.2">
      <c r="A11792"/>
      <c r="B11792"/>
      <c r="C11792"/>
      <c r="D11792"/>
      <c r="E11792"/>
      <c r="F11792"/>
      <c r="G11792"/>
      <c r="H11792"/>
      <c r="I11792"/>
      <c r="J11792"/>
      <c r="K11792"/>
    </row>
    <row r="11793" spans="1:11" x14ac:dyDescent="0.2">
      <c r="A11793"/>
      <c r="B11793"/>
      <c r="C11793"/>
      <c r="D11793"/>
      <c r="E11793"/>
      <c r="F11793"/>
      <c r="G11793"/>
      <c r="H11793"/>
      <c r="I11793"/>
      <c r="J11793"/>
      <c r="K11793"/>
    </row>
    <row r="11794" spans="1:11" x14ac:dyDescent="0.2">
      <c r="A11794"/>
      <c r="B11794"/>
      <c r="C11794"/>
      <c r="D11794"/>
      <c r="E11794"/>
      <c r="F11794"/>
      <c r="G11794"/>
      <c r="H11794"/>
      <c r="I11794"/>
      <c r="J11794"/>
      <c r="K11794"/>
    </row>
    <row r="11795" spans="1:11" x14ac:dyDescent="0.2">
      <c r="A11795"/>
      <c r="B11795"/>
      <c r="C11795"/>
      <c r="D11795"/>
      <c r="E11795"/>
      <c r="F11795"/>
      <c r="G11795"/>
      <c r="H11795"/>
      <c r="I11795"/>
      <c r="J11795"/>
      <c r="K11795"/>
    </row>
    <row r="11796" spans="1:11" x14ac:dyDescent="0.2">
      <c r="A11796"/>
      <c r="B11796"/>
      <c r="C11796"/>
      <c r="D11796"/>
      <c r="E11796"/>
      <c r="F11796"/>
      <c r="G11796"/>
      <c r="H11796"/>
      <c r="I11796"/>
      <c r="J11796"/>
      <c r="K11796"/>
    </row>
    <row r="11797" spans="1:11" x14ac:dyDescent="0.2">
      <c r="A11797"/>
      <c r="B11797"/>
      <c r="C11797"/>
      <c r="D11797"/>
      <c r="E11797"/>
      <c r="F11797"/>
      <c r="G11797"/>
      <c r="H11797"/>
      <c r="I11797"/>
      <c r="J11797"/>
      <c r="K11797"/>
    </row>
    <row r="11798" spans="1:11" x14ac:dyDescent="0.2">
      <c r="A11798"/>
      <c r="B11798"/>
      <c r="C11798"/>
      <c r="D11798"/>
      <c r="E11798"/>
      <c r="F11798"/>
      <c r="G11798"/>
      <c r="H11798"/>
      <c r="I11798"/>
      <c r="J11798"/>
      <c r="K11798"/>
    </row>
    <row r="11799" spans="1:11" x14ac:dyDescent="0.2">
      <c r="A11799"/>
      <c r="B11799"/>
      <c r="C11799"/>
      <c r="D11799"/>
      <c r="E11799"/>
      <c r="F11799"/>
      <c r="G11799"/>
      <c r="H11799"/>
      <c r="I11799"/>
      <c r="J11799"/>
      <c r="K11799"/>
    </row>
    <row r="11800" spans="1:11" x14ac:dyDescent="0.2">
      <c r="A11800"/>
      <c r="B11800"/>
      <c r="C11800"/>
      <c r="D11800"/>
      <c r="E11800"/>
      <c r="F11800"/>
      <c r="G11800"/>
      <c r="H11800"/>
      <c r="I11800"/>
      <c r="J11800"/>
      <c r="K11800"/>
    </row>
    <row r="11801" spans="1:11" x14ac:dyDescent="0.2">
      <c r="A11801"/>
      <c r="B11801"/>
      <c r="C11801"/>
      <c r="D11801"/>
      <c r="E11801"/>
      <c r="F11801"/>
      <c r="G11801"/>
      <c r="H11801"/>
      <c r="I11801"/>
      <c r="J11801"/>
      <c r="K11801"/>
    </row>
    <row r="11802" spans="1:11" x14ac:dyDescent="0.2">
      <c r="A11802"/>
      <c r="B11802"/>
      <c r="C11802"/>
      <c r="D11802"/>
      <c r="E11802"/>
      <c r="F11802"/>
      <c r="G11802"/>
      <c r="H11802"/>
      <c r="I11802"/>
      <c r="J11802"/>
      <c r="K11802"/>
    </row>
    <row r="11803" spans="1:11" x14ac:dyDescent="0.2">
      <c r="A11803"/>
      <c r="B11803"/>
      <c r="C11803"/>
      <c r="D11803"/>
      <c r="E11803"/>
      <c r="F11803"/>
      <c r="G11803"/>
      <c r="H11803"/>
      <c r="I11803"/>
      <c r="J11803"/>
      <c r="K11803"/>
    </row>
    <row r="11804" spans="1:11" x14ac:dyDescent="0.2">
      <c r="A11804"/>
      <c r="B11804"/>
      <c r="C11804"/>
      <c r="D11804"/>
      <c r="E11804"/>
      <c r="F11804"/>
      <c r="G11804"/>
      <c r="H11804"/>
      <c r="I11804"/>
      <c r="J11804"/>
      <c r="K11804"/>
    </row>
    <row r="11805" spans="1:11" x14ac:dyDescent="0.2">
      <c r="A11805"/>
      <c r="B11805"/>
      <c r="C11805"/>
      <c r="D11805"/>
      <c r="E11805"/>
      <c r="F11805"/>
      <c r="G11805"/>
      <c r="H11805"/>
      <c r="I11805"/>
      <c r="J11805"/>
      <c r="K11805"/>
    </row>
    <row r="11806" spans="1:11" x14ac:dyDescent="0.2">
      <c r="A11806"/>
      <c r="B11806"/>
      <c r="C11806"/>
      <c r="D11806"/>
      <c r="E11806"/>
      <c r="F11806"/>
      <c r="G11806"/>
      <c r="H11806"/>
      <c r="I11806"/>
      <c r="J11806"/>
      <c r="K11806"/>
    </row>
    <row r="11807" spans="1:11" x14ac:dyDescent="0.2">
      <c r="A11807"/>
      <c r="B11807"/>
      <c r="C11807"/>
      <c r="D11807"/>
      <c r="E11807"/>
      <c r="F11807"/>
      <c r="G11807"/>
      <c r="H11807"/>
      <c r="I11807"/>
      <c r="J11807"/>
      <c r="K11807"/>
    </row>
    <row r="11808" spans="1:11" x14ac:dyDescent="0.2">
      <c r="A11808"/>
      <c r="B11808"/>
      <c r="C11808"/>
      <c r="D11808"/>
      <c r="E11808"/>
      <c r="F11808"/>
      <c r="G11808"/>
      <c r="H11808"/>
      <c r="I11808"/>
      <c r="J11808"/>
      <c r="K11808"/>
    </row>
    <row r="11809" spans="1:11" x14ac:dyDescent="0.2">
      <c r="A11809"/>
      <c r="B11809"/>
      <c r="C11809"/>
      <c r="D11809"/>
      <c r="E11809"/>
      <c r="F11809"/>
      <c r="G11809"/>
      <c r="H11809"/>
      <c r="I11809"/>
      <c r="J11809"/>
      <c r="K11809"/>
    </row>
    <row r="11810" spans="1:11" x14ac:dyDescent="0.2">
      <c r="A11810"/>
      <c r="B11810"/>
      <c r="C11810"/>
      <c r="D11810"/>
      <c r="E11810"/>
      <c r="F11810"/>
      <c r="G11810"/>
      <c r="H11810"/>
      <c r="I11810"/>
      <c r="J11810"/>
      <c r="K11810"/>
    </row>
    <row r="11811" spans="1:11" x14ac:dyDescent="0.2">
      <c r="A11811"/>
      <c r="B11811"/>
      <c r="C11811"/>
      <c r="D11811"/>
      <c r="E11811"/>
      <c r="F11811"/>
      <c r="G11811"/>
      <c r="H11811"/>
      <c r="I11811"/>
      <c r="J11811"/>
      <c r="K11811"/>
    </row>
    <row r="11812" spans="1:11" x14ac:dyDescent="0.2">
      <c r="A11812"/>
      <c r="B11812"/>
      <c r="C11812"/>
      <c r="D11812"/>
      <c r="E11812"/>
      <c r="F11812"/>
      <c r="G11812"/>
      <c r="H11812"/>
      <c r="I11812"/>
      <c r="J11812"/>
      <c r="K11812"/>
    </row>
    <row r="11813" spans="1:11" x14ac:dyDescent="0.2">
      <c r="A11813"/>
      <c r="B11813"/>
      <c r="C11813"/>
      <c r="D11813"/>
      <c r="E11813"/>
      <c r="F11813"/>
      <c r="G11813"/>
      <c r="H11813"/>
      <c r="I11813"/>
      <c r="J11813"/>
      <c r="K11813"/>
    </row>
    <row r="11814" spans="1:11" x14ac:dyDescent="0.2">
      <c r="A11814"/>
      <c r="B11814"/>
      <c r="C11814"/>
      <c r="D11814"/>
      <c r="E11814"/>
      <c r="F11814"/>
      <c r="G11814"/>
      <c r="H11814"/>
      <c r="I11814"/>
      <c r="J11814"/>
      <c r="K11814"/>
    </row>
    <row r="11815" spans="1:11" x14ac:dyDescent="0.2">
      <c r="A11815"/>
      <c r="B11815"/>
      <c r="C11815"/>
      <c r="D11815"/>
      <c r="E11815"/>
      <c r="F11815"/>
      <c r="G11815"/>
      <c r="H11815"/>
      <c r="I11815"/>
      <c r="J11815"/>
      <c r="K11815"/>
    </row>
    <row r="11816" spans="1:11" x14ac:dyDescent="0.2">
      <c r="A11816"/>
      <c r="B11816"/>
      <c r="C11816"/>
      <c r="D11816"/>
      <c r="E11816"/>
      <c r="F11816"/>
      <c r="G11816"/>
      <c r="H11816"/>
      <c r="I11816"/>
      <c r="J11816"/>
      <c r="K11816"/>
    </row>
    <row r="11817" spans="1:11" x14ac:dyDescent="0.2">
      <c r="A11817"/>
      <c r="B11817"/>
      <c r="C11817"/>
      <c r="D11817"/>
      <c r="E11817"/>
      <c r="F11817"/>
      <c r="G11817"/>
      <c r="H11817"/>
      <c r="I11817"/>
      <c r="J11817"/>
      <c r="K11817"/>
    </row>
    <row r="11818" spans="1:11" x14ac:dyDescent="0.2">
      <c r="A11818"/>
      <c r="B11818"/>
      <c r="C11818"/>
      <c r="D11818"/>
      <c r="E11818"/>
      <c r="F11818"/>
      <c r="G11818"/>
      <c r="H11818"/>
      <c r="I11818"/>
      <c r="J11818"/>
      <c r="K11818"/>
    </row>
    <row r="11819" spans="1:11" x14ac:dyDescent="0.2">
      <c r="A11819"/>
      <c r="B11819"/>
      <c r="C11819"/>
      <c r="D11819"/>
      <c r="E11819"/>
      <c r="F11819"/>
      <c r="G11819"/>
      <c r="H11819"/>
      <c r="I11819"/>
      <c r="J11819"/>
      <c r="K11819"/>
    </row>
    <row r="11820" spans="1:11" x14ac:dyDescent="0.2">
      <c r="A11820"/>
      <c r="B11820"/>
      <c r="C11820"/>
      <c r="D11820"/>
      <c r="E11820"/>
      <c r="F11820"/>
      <c r="G11820"/>
      <c r="H11820"/>
      <c r="I11820"/>
      <c r="J11820"/>
      <c r="K11820"/>
    </row>
    <row r="11821" spans="1:11" x14ac:dyDescent="0.2">
      <c r="A11821"/>
      <c r="B11821"/>
      <c r="C11821"/>
      <c r="D11821"/>
      <c r="E11821"/>
      <c r="F11821"/>
      <c r="G11821"/>
      <c r="H11821"/>
      <c r="I11821"/>
      <c r="J11821"/>
      <c r="K11821"/>
    </row>
    <row r="11822" spans="1:11" x14ac:dyDescent="0.2">
      <c r="A11822"/>
      <c r="B11822"/>
      <c r="C11822"/>
      <c r="D11822"/>
      <c r="E11822"/>
      <c r="F11822"/>
      <c r="G11822"/>
      <c r="H11822"/>
      <c r="I11822"/>
      <c r="J11822"/>
      <c r="K11822"/>
    </row>
    <row r="11823" spans="1:11" x14ac:dyDescent="0.2">
      <c r="A11823"/>
      <c r="B11823"/>
      <c r="C11823"/>
      <c r="D11823"/>
      <c r="E11823"/>
      <c r="F11823"/>
      <c r="G11823"/>
      <c r="H11823"/>
      <c r="I11823"/>
      <c r="J11823"/>
      <c r="K11823"/>
    </row>
    <row r="11824" spans="1:11" x14ac:dyDescent="0.2">
      <c r="A11824"/>
      <c r="B11824"/>
      <c r="C11824"/>
      <c r="D11824"/>
      <c r="E11824"/>
      <c r="F11824"/>
      <c r="G11824"/>
      <c r="H11824"/>
      <c r="I11824"/>
      <c r="J11824"/>
      <c r="K11824"/>
    </row>
    <row r="11825" spans="1:11" x14ac:dyDescent="0.2">
      <c r="A11825"/>
      <c r="B11825"/>
      <c r="C11825"/>
      <c r="D11825"/>
      <c r="E11825"/>
      <c r="F11825"/>
      <c r="G11825"/>
      <c r="H11825"/>
      <c r="I11825"/>
      <c r="J11825"/>
      <c r="K11825"/>
    </row>
    <row r="11826" spans="1:11" x14ac:dyDescent="0.2">
      <c r="A11826"/>
      <c r="B11826"/>
      <c r="C11826"/>
      <c r="D11826"/>
      <c r="E11826"/>
      <c r="F11826"/>
      <c r="G11826"/>
      <c r="H11826"/>
      <c r="I11826"/>
      <c r="J11826"/>
      <c r="K11826"/>
    </row>
    <row r="11827" spans="1:11" x14ac:dyDescent="0.2">
      <c r="A11827"/>
      <c r="B11827"/>
      <c r="C11827"/>
      <c r="D11827"/>
      <c r="E11827"/>
      <c r="F11827"/>
      <c r="G11827"/>
      <c r="H11827"/>
      <c r="I11827"/>
      <c r="J11827"/>
      <c r="K11827"/>
    </row>
    <row r="11828" spans="1:11" x14ac:dyDescent="0.2">
      <c r="A11828"/>
      <c r="B11828"/>
      <c r="C11828"/>
      <c r="D11828"/>
      <c r="E11828"/>
      <c r="F11828"/>
      <c r="G11828"/>
      <c r="H11828"/>
      <c r="I11828"/>
      <c r="J11828"/>
      <c r="K11828"/>
    </row>
    <row r="11829" spans="1:11" x14ac:dyDescent="0.2">
      <c r="A11829"/>
      <c r="B11829"/>
      <c r="C11829"/>
      <c r="D11829"/>
      <c r="E11829"/>
      <c r="F11829"/>
      <c r="G11829"/>
      <c r="H11829"/>
      <c r="I11829"/>
      <c r="J11829"/>
      <c r="K11829"/>
    </row>
    <row r="11830" spans="1:11" x14ac:dyDescent="0.2">
      <c r="A11830"/>
      <c r="B11830"/>
      <c r="C11830"/>
      <c r="D11830"/>
      <c r="E11830"/>
      <c r="F11830"/>
      <c r="G11830"/>
      <c r="H11830"/>
      <c r="I11830"/>
      <c r="J11830"/>
      <c r="K11830"/>
    </row>
    <row r="11831" spans="1:11" x14ac:dyDescent="0.2">
      <c r="A11831"/>
      <c r="B11831"/>
      <c r="C11831"/>
      <c r="D11831"/>
      <c r="E11831"/>
      <c r="F11831"/>
      <c r="G11831"/>
      <c r="H11831"/>
      <c r="I11831"/>
      <c r="J11831"/>
      <c r="K11831"/>
    </row>
    <row r="11832" spans="1:11" x14ac:dyDescent="0.2">
      <c r="A11832"/>
      <c r="B11832"/>
      <c r="C11832"/>
      <c r="D11832"/>
      <c r="E11832"/>
      <c r="F11832"/>
      <c r="G11832"/>
      <c r="H11832"/>
      <c r="I11832"/>
      <c r="J11832"/>
      <c r="K11832"/>
    </row>
    <row r="11833" spans="1:11" x14ac:dyDescent="0.2">
      <c r="A11833"/>
      <c r="B11833"/>
      <c r="C11833"/>
      <c r="D11833"/>
      <c r="E11833"/>
      <c r="F11833"/>
      <c r="G11833"/>
      <c r="H11833"/>
      <c r="I11833"/>
      <c r="J11833"/>
      <c r="K11833"/>
    </row>
    <row r="11834" spans="1:11" x14ac:dyDescent="0.2">
      <c r="A11834"/>
      <c r="B11834"/>
      <c r="C11834"/>
      <c r="D11834"/>
      <c r="E11834"/>
      <c r="F11834"/>
      <c r="G11834"/>
      <c r="H11834"/>
      <c r="I11834"/>
      <c r="J11834"/>
      <c r="K11834"/>
    </row>
    <row r="11835" spans="1:11" x14ac:dyDescent="0.2">
      <c r="A11835"/>
      <c r="B11835"/>
      <c r="C11835"/>
      <c r="D11835"/>
      <c r="E11835"/>
      <c r="F11835"/>
      <c r="G11835"/>
      <c r="H11835"/>
      <c r="I11835"/>
      <c r="J11835"/>
      <c r="K11835"/>
    </row>
    <row r="11836" spans="1:11" x14ac:dyDescent="0.2">
      <c r="A11836"/>
      <c r="B11836"/>
      <c r="C11836"/>
      <c r="D11836"/>
      <c r="E11836"/>
      <c r="F11836"/>
      <c r="G11836"/>
      <c r="H11836"/>
      <c r="I11836"/>
      <c r="J11836"/>
      <c r="K11836"/>
    </row>
    <row r="11837" spans="1:11" x14ac:dyDescent="0.2">
      <c r="A11837"/>
      <c r="B11837"/>
      <c r="C11837"/>
      <c r="D11837"/>
      <c r="E11837"/>
      <c r="F11837"/>
      <c r="G11837"/>
      <c r="H11837"/>
      <c r="I11837"/>
      <c r="J11837"/>
      <c r="K11837"/>
    </row>
    <row r="11838" spans="1:11" x14ac:dyDescent="0.2">
      <c r="A11838"/>
      <c r="B11838"/>
      <c r="C11838"/>
      <c r="D11838"/>
      <c r="E11838"/>
      <c r="F11838"/>
      <c r="G11838"/>
      <c r="H11838"/>
      <c r="I11838"/>
      <c r="J11838"/>
      <c r="K11838"/>
    </row>
    <row r="11839" spans="1:11" x14ac:dyDescent="0.2">
      <c r="A11839"/>
      <c r="B11839"/>
      <c r="C11839"/>
      <c r="D11839"/>
      <c r="E11839"/>
      <c r="F11839"/>
      <c r="G11839"/>
      <c r="H11839"/>
      <c r="I11839"/>
      <c r="J11839"/>
      <c r="K11839"/>
    </row>
    <row r="11840" spans="1:11" x14ac:dyDescent="0.2">
      <c r="A11840"/>
      <c r="B11840"/>
      <c r="C11840"/>
      <c r="D11840"/>
      <c r="E11840"/>
      <c r="F11840"/>
      <c r="G11840"/>
      <c r="H11840"/>
      <c r="I11840"/>
      <c r="J11840"/>
      <c r="K11840"/>
    </row>
    <row r="11841" spans="1:11" x14ac:dyDescent="0.2">
      <c r="A11841"/>
      <c r="B11841"/>
      <c r="C11841"/>
      <c r="D11841"/>
      <c r="E11841"/>
      <c r="F11841"/>
      <c r="G11841"/>
      <c r="H11841"/>
      <c r="I11841"/>
      <c r="J11841"/>
      <c r="K11841"/>
    </row>
    <row r="11842" spans="1:11" x14ac:dyDescent="0.2">
      <c r="A11842"/>
      <c r="B11842"/>
      <c r="C11842"/>
      <c r="D11842"/>
      <c r="E11842"/>
      <c r="F11842"/>
      <c r="G11842"/>
      <c r="H11842"/>
      <c r="I11842"/>
      <c r="J11842"/>
      <c r="K11842"/>
    </row>
    <row r="11843" spans="1:11" x14ac:dyDescent="0.2">
      <c r="A11843"/>
      <c r="B11843"/>
      <c r="C11843"/>
      <c r="D11843"/>
      <c r="E11843"/>
      <c r="F11843"/>
      <c r="G11843"/>
      <c r="H11843"/>
      <c r="I11843"/>
      <c r="J11843"/>
      <c r="K11843"/>
    </row>
    <row r="11844" spans="1:11" x14ac:dyDescent="0.2">
      <c r="A11844"/>
      <c r="B11844"/>
      <c r="C11844"/>
      <c r="D11844"/>
      <c r="E11844"/>
      <c r="F11844"/>
      <c r="G11844"/>
      <c r="H11844"/>
      <c r="I11844"/>
      <c r="J11844"/>
      <c r="K11844"/>
    </row>
    <row r="11845" spans="1:11" x14ac:dyDescent="0.2">
      <c r="A11845"/>
      <c r="B11845"/>
      <c r="C11845"/>
      <c r="D11845"/>
      <c r="E11845"/>
      <c r="F11845"/>
      <c r="G11845"/>
      <c r="H11845"/>
      <c r="I11845"/>
      <c r="J11845"/>
      <c r="K11845"/>
    </row>
    <row r="11846" spans="1:11" x14ac:dyDescent="0.2">
      <c r="A11846"/>
      <c r="B11846"/>
      <c r="C11846"/>
      <c r="D11846"/>
      <c r="E11846"/>
      <c r="F11846"/>
      <c r="G11846"/>
      <c r="H11846"/>
      <c r="I11846"/>
      <c r="J11846"/>
      <c r="K11846"/>
    </row>
    <row r="11847" spans="1:11" x14ac:dyDescent="0.2">
      <c r="A11847"/>
      <c r="B11847"/>
      <c r="C11847"/>
      <c r="D11847"/>
      <c r="E11847"/>
      <c r="F11847"/>
      <c r="G11847"/>
      <c r="H11847"/>
      <c r="I11847"/>
      <c r="J11847"/>
      <c r="K11847"/>
    </row>
    <row r="11848" spans="1:11" x14ac:dyDescent="0.2">
      <c r="A11848"/>
      <c r="B11848"/>
      <c r="C11848"/>
      <c r="D11848"/>
      <c r="E11848"/>
      <c r="F11848"/>
      <c r="G11848"/>
      <c r="H11848"/>
      <c r="I11848"/>
      <c r="J11848"/>
      <c r="K11848"/>
    </row>
    <row r="11849" spans="1:11" x14ac:dyDescent="0.2">
      <c r="A11849"/>
      <c r="B11849"/>
      <c r="C11849"/>
      <c r="D11849"/>
      <c r="E11849"/>
      <c r="F11849"/>
      <c r="G11849"/>
      <c r="H11849"/>
      <c r="I11849"/>
      <c r="J11849"/>
      <c r="K11849"/>
    </row>
    <row r="11850" spans="1:11" x14ac:dyDescent="0.2">
      <c r="A11850"/>
      <c r="B11850"/>
      <c r="C11850"/>
      <c r="D11850"/>
      <c r="E11850"/>
      <c r="F11850"/>
      <c r="G11850"/>
      <c r="H11850"/>
      <c r="I11850"/>
      <c r="J11850"/>
      <c r="K11850"/>
    </row>
    <row r="11851" spans="1:11" x14ac:dyDescent="0.2">
      <c r="A11851"/>
      <c r="B11851"/>
      <c r="C11851"/>
      <c r="D11851"/>
      <c r="E11851"/>
      <c r="F11851"/>
      <c r="G11851"/>
      <c r="H11851"/>
      <c r="I11851"/>
      <c r="J11851"/>
      <c r="K11851"/>
    </row>
    <row r="11852" spans="1:11" x14ac:dyDescent="0.2">
      <c r="A11852"/>
      <c r="B11852"/>
      <c r="C11852"/>
      <c r="D11852"/>
      <c r="E11852"/>
      <c r="F11852"/>
      <c r="G11852"/>
      <c r="H11852"/>
      <c r="I11852"/>
      <c r="J11852"/>
      <c r="K11852"/>
    </row>
    <row r="11853" spans="1:11" x14ac:dyDescent="0.2">
      <c r="A11853"/>
      <c r="B11853"/>
      <c r="C11853"/>
      <c r="D11853"/>
      <c r="E11853"/>
      <c r="F11853"/>
      <c r="G11853"/>
      <c r="H11853"/>
      <c r="I11853"/>
      <c r="J11853"/>
      <c r="K11853"/>
    </row>
    <row r="11854" spans="1:11" x14ac:dyDescent="0.2">
      <c r="A11854"/>
      <c r="B11854"/>
      <c r="C11854"/>
      <c r="D11854"/>
      <c r="E11854"/>
      <c r="F11854"/>
      <c r="G11854"/>
      <c r="H11854"/>
      <c r="I11854"/>
      <c r="J11854"/>
      <c r="K11854"/>
    </row>
    <row r="11855" spans="1:11" x14ac:dyDescent="0.2">
      <c r="A11855"/>
      <c r="B11855"/>
      <c r="C11855"/>
      <c r="D11855"/>
      <c r="E11855"/>
      <c r="F11855"/>
      <c r="G11855"/>
      <c r="H11855"/>
      <c r="I11855"/>
      <c r="J11855"/>
      <c r="K11855"/>
    </row>
    <row r="11856" spans="1:11" x14ac:dyDescent="0.2">
      <c r="A11856"/>
      <c r="B11856"/>
      <c r="C11856"/>
      <c r="D11856"/>
      <c r="E11856"/>
      <c r="F11856"/>
      <c r="G11856"/>
      <c r="H11856"/>
      <c r="I11856"/>
      <c r="J11856"/>
      <c r="K11856"/>
    </row>
    <row r="11857" spans="1:11" x14ac:dyDescent="0.2">
      <c r="A11857"/>
      <c r="B11857"/>
      <c r="C11857"/>
      <c r="D11857"/>
      <c r="E11857"/>
      <c r="F11857"/>
      <c r="G11857"/>
      <c r="H11857"/>
      <c r="I11857"/>
      <c r="J11857"/>
      <c r="K11857"/>
    </row>
    <row r="11858" spans="1:11" x14ac:dyDescent="0.2">
      <c r="A11858"/>
      <c r="B11858"/>
      <c r="C11858"/>
      <c r="D11858"/>
      <c r="E11858"/>
      <c r="F11858"/>
      <c r="G11858"/>
      <c r="H11858"/>
      <c r="I11858"/>
      <c r="J11858"/>
      <c r="K11858"/>
    </row>
    <row r="11859" spans="1:11" x14ac:dyDescent="0.2">
      <c r="A11859"/>
      <c r="B11859"/>
      <c r="C11859"/>
      <c r="D11859"/>
      <c r="E11859"/>
      <c r="F11859"/>
      <c r="G11859"/>
      <c r="H11859"/>
      <c r="I11859"/>
      <c r="J11859"/>
      <c r="K11859"/>
    </row>
    <row r="11860" spans="1:11" x14ac:dyDescent="0.2">
      <c r="A11860"/>
      <c r="B11860"/>
      <c r="C11860"/>
      <c r="D11860"/>
      <c r="E11860"/>
      <c r="F11860"/>
      <c r="G11860"/>
      <c r="H11860"/>
      <c r="I11860"/>
      <c r="J11860"/>
      <c r="K11860"/>
    </row>
    <row r="11861" spans="1:11" x14ac:dyDescent="0.2">
      <c r="A11861"/>
      <c r="B11861"/>
      <c r="C11861"/>
      <c r="D11861"/>
      <c r="E11861"/>
      <c r="F11861"/>
      <c r="G11861"/>
      <c r="H11861"/>
      <c r="I11861"/>
      <c r="J11861"/>
      <c r="K11861"/>
    </row>
    <row r="11862" spans="1:11" x14ac:dyDescent="0.2">
      <c r="A11862"/>
      <c r="B11862"/>
      <c r="C11862"/>
      <c r="D11862"/>
      <c r="E11862"/>
      <c r="F11862"/>
      <c r="G11862"/>
      <c r="H11862"/>
      <c r="I11862"/>
      <c r="J11862"/>
      <c r="K11862"/>
    </row>
    <row r="11863" spans="1:11" x14ac:dyDescent="0.2">
      <c r="A11863"/>
      <c r="B11863"/>
      <c r="C11863"/>
      <c r="D11863"/>
      <c r="E11863"/>
      <c r="F11863"/>
      <c r="G11863"/>
      <c r="H11863"/>
      <c r="I11863"/>
      <c r="J11863"/>
      <c r="K11863"/>
    </row>
    <row r="11864" spans="1:11" x14ac:dyDescent="0.2">
      <c r="A11864"/>
      <c r="B11864"/>
      <c r="C11864"/>
      <c r="D11864"/>
      <c r="E11864"/>
      <c r="F11864"/>
      <c r="G11864"/>
      <c r="H11864"/>
      <c r="I11864"/>
      <c r="J11864"/>
      <c r="K11864"/>
    </row>
    <row r="11865" spans="1:11" x14ac:dyDescent="0.2">
      <c r="A11865"/>
      <c r="B11865"/>
      <c r="C11865"/>
      <c r="D11865"/>
      <c r="E11865"/>
      <c r="F11865"/>
      <c r="G11865"/>
      <c r="H11865"/>
      <c r="I11865"/>
      <c r="J11865"/>
      <c r="K11865"/>
    </row>
    <row r="11866" spans="1:11" x14ac:dyDescent="0.2">
      <c r="A11866"/>
      <c r="B11866"/>
      <c r="C11866"/>
      <c r="D11866"/>
      <c r="E11866"/>
      <c r="F11866"/>
      <c r="G11866"/>
      <c r="H11866"/>
      <c r="I11866"/>
      <c r="J11866"/>
      <c r="K11866"/>
    </row>
    <row r="11867" spans="1:11" x14ac:dyDescent="0.2">
      <c r="A11867"/>
      <c r="B11867"/>
      <c r="C11867"/>
      <c r="D11867"/>
      <c r="E11867"/>
      <c r="F11867"/>
      <c r="G11867"/>
      <c r="H11867"/>
      <c r="I11867"/>
      <c r="J11867"/>
      <c r="K11867"/>
    </row>
    <row r="11868" spans="1:11" x14ac:dyDescent="0.2">
      <c r="A11868"/>
      <c r="B11868"/>
      <c r="C11868"/>
      <c r="D11868"/>
      <c r="E11868"/>
      <c r="F11868"/>
      <c r="G11868"/>
      <c r="H11868"/>
      <c r="I11868"/>
      <c r="J11868"/>
      <c r="K11868"/>
    </row>
    <row r="11869" spans="1:11" x14ac:dyDescent="0.2">
      <c r="A11869"/>
      <c r="B11869"/>
      <c r="C11869"/>
      <c r="D11869"/>
      <c r="E11869"/>
      <c r="F11869"/>
      <c r="G11869"/>
      <c r="H11869"/>
      <c r="I11869"/>
      <c r="J11869"/>
      <c r="K11869"/>
    </row>
    <row r="11870" spans="1:11" x14ac:dyDescent="0.2">
      <c r="A11870"/>
      <c r="B11870"/>
      <c r="C11870"/>
      <c r="D11870"/>
      <c r="E11870"/>
      <c r="F11870"/>
      <c r="G11870"/>
      <c r="H11870"/>
      <c r="I11870"/>
      <c r="J11870"/>
      <c r="K11870"/>
    </row>
    <row r="11871" spans="1:11" x14ac:dyDescent="0.2">
      <c r="A11871"/>
      <c r="B11871"/>
      <c r="C11871"/>
      <c r="D11871"/>
      <c r="E11871"/>
      <c r="F11871"/>
      <c r="G11871"/>
      <c r="H11871"/>
      <c r="I11871"/>
      <c r="J11871"/>
      <c r="K11871"/>
    </row>
    <row r="11872" spans="1:11" x14ac:dyDescent="0.2">
      <c r="A11872"/>
      <c r="B11872"/>
      <c r="C11872"/>
      <c r="D11872"/>
      <c r="E11872"/>
      <c r="F11872"/>
      <c r="G11872"/>
      <c r="H11872"/>
      <c r="I11872"/>
      <c r="J11872"/>
      <c r="K11872"/>
    </row>
    <row r="11873" spans="1:11" x14ac:dyDescent="0.2">
      <c r="A11873"/>
      <c r="B11873"/>
      <c r="C11873"/>
      <c r="D11873"/>
      <c r="E11873"/>
      <c r="F11873"/>
      <c r="G11873"/>
      <c r="H11873"/>
      <c r="I11873"/>
      <c r="J11873"/>
      <c r="K11873"/>
    </row>
    <row r="11874" spans="1:11" x14ac:dyDescent="0.2">
      <c r="A11874"/>
      <c r="B11874"/>
      <c r="C11874"/>
      <c r="D11874"/>
      <c r="E11874"/>
      <c r="F11874"/>
      <c r="G11874"/>
      <c r="H11874"/>
      <c r="I11874"/>
      <c r="J11874"/>
      <c r="K11874"/>
    </row>
    <row r="11875" spans="1:11" x14ac:dyDescent="0.2">
      <c r="A11875"/>
      <c r="B11875"/>
      <c r="C11875"/>
      <c r="D11875"/>
      <c r="E11875"/>
      <c r="F11875"/>
      <c r="G11875"/>
      <c r="H11875"/>
      <c r="I11875"/>
      <c r="J11875"/>
      <c r="K11875"/>
    </row>
    <row r="11876" spans="1:11" x14ac:dyDescent="0.2">
      <c r="A11876"/>
      <c r="B11876"/>
      <c r="C11876"/>
      <c r="D11876"/>
      <c r="E11876"/>
      <c r="F11876"/>
      <c r="G11876"/>
      <c r="H11876"/>
      <c r="I11876"/>
      <c r="J11876"/>
      <c r="K11876"/>
    </row>
    <row r="11877" spans="1:11" x14ac:dyDescent="0.2">
      <c r="A11877"/>
      <c r="B11877"/>
      <c r="C11877"/>
      <c r="D11877"/>
      <c r="E11877"/>
      <c r="F11877"/>
      <c r="G11877"/>
      <c r="H11877"/>
      <c r="I11877"/>
      <c r="J11877"/>
      <c r="K11877"/>
    </row>
    <row r="11878" spans="1:11" x14ac:dyDescent="0.2">
      <c r="A11878"/>
      <c r="B11878"/>
      <c r="C11878"/>
      <c r="D11878"/>
      <c r="E11878"/>
      <c r="F11878"/>
      <c r="G11878"/>
      <c r="H11878"/>
      <c r="I11878"/>
      <c r="J11878"/>
      <c r="K11878"/>
    </row>
    <row r="11879" spans="1:11" x14ac:dyDescent="0.2">
      <c r="A11879"/>
      <c r="B11879"/>
      <c r="C11879"/>
      <c r="D11879"/>
      <c r="E11879"/>
      <c r="F11879"/>
      <c r="G11879"/>
      <c r="H11879"/>
      <c r="I11879"/>
      <c r="J11879"/>
      <c r="K11879"/>
    </row>
    <row r="11880" spans="1:11" x14ac:dyDescent="0.2">
      <c r="A11880"/>
      <c r="B11880"/>
      <c r="C11880"/>
      <c r="D11880"/>
      <c r="E11880"/>
      <c r="F11880"/>
      <c r="G11880"/>
      <c r="H11880"/>
      <c r="I11880"/>
      <c r="J11880"/>
      <c r="K11880"/>
    </row>
    <row r="11881" spans="1:11" x14ac:dyDescent="0.2">
      <c r="A11881"/>
      <c r="B11881"/>
      <c r="C11881"/>
      <c r="D11881"/>
      <c r="E11881"/>
      <c r="F11881"/>
      <c r="G11881"/>
      <c r="H11881"/>
      <c r="I11881"/>
      <c r="J11881"/>
      <c r="K11881"/>
    </row>
    <row r="11882" spans="1:11" x14ac:dyDescent="0.2">
      <c r="A11882"/>
      <c r="B11882"/>
      <c r="C11882"/>
      <c r="D11882"/>
      <c r="E11882"/>
      <c r="F11882"/>
      <c r="G11882"/>
      <c r="H11882"/>
      <c r="I11882"/>
      <c r="J11882"/>
      <c r="K11882"/>
    </row>
    <row r="11883" spans="1:11" x14ac:dyDescent="0.2">
      <c r="A11883"/>
      <c r="B11883"/>
      <c r="C11883"/>
      <c r="D11883"/>
      <c r="E11883"/>
      <c r="F11883"/>
      <c r="G11883"/>
      <c r="H11883"/>
      <c r="I11883"/>
      <c r="J11883"/>
      <c r="K11883"/>
    </row>
    <row r="11884" spans="1:11" x14ac:dyDescent="0.2">
      <c r="A11884"/>
      <c r="B11884"/>
      <c r="C11884"/>
      <c r="D11884"/>
      <c r="E11884"/>
      <c r="F11884"/>
      <c r="G11884"/>
      <c r="H11884"/>
      <c r="I11884"/>
      <c r="J11884"/>
      <c r="K11884"/>
    </row>
    <row r="11885" spans="1:11" x14ac:dyDescent="0.2">
      <c r="A11885"/>
      <c r="B11885"/>
      <c r="C11885"/>
      <c r="D11885"/>
      <c r="E11885"/>
      <c r="F11885"/>
      <c r="G11885"/>
      <c r="H11885"/>
      <c r="I11885"/>
      <c r="J11885"/>
      <c r="K11885"/>
    </row>
    <row r="11886" spans="1:11" x14ac:dyDescent="0.2">
      <c r="A11886"/>
      <c r="B11886"/>
      <c r="C11886"/>
      <c r="D11886"/>
      <c r="E11886"/>
      <c r="F11886"/>
      <c r="G11886"/>
      <c r="H11886"/>
      <c r="I11886"/>
      <c r="J11886"/>
      <c r="K11886"/>
    </row>
    <row r="11887" spans="1:11" x14ac:dyDescent="0.2">
      <c r="A11887"/>
      <c r="B11887"/>
      <c r="C11887"/>
      <c r="D11887"/>
      <c r="E11887"/>
      <c r="F11887"/>
      <c r="G11887"/>
      <c r="H11887"/>
      <c r="I11887"/>
      <c r="J11887"/>
      <c r="K11887"/>
    </row>
    <row r="11888" spans="1:11" x14ac:dyDescent="0.2">
      <c r="A11888"/>
      <c r="B11888"/>
      <c r="C11888"/>
      <c r="D11888"/>
      <c r="E11888"/>
      <c r="F11888"/>
      <c r="G11888"/>
      <c r="H11888"/>
      <c r="I11888"/>
      <c r="J11888"/>
      <c r="K11888"/>
    </row>
    <row r="11889" spans="1:11" x14ac:dyDescent="0.2">
      <c r="A11889"/>
      <c r="B11889"/>
      <c r="C11889"/>
      <c r="D11889"/>
      <c r="E11889"/>
      <c r="F11889"/>
      <c r="G11889"/>
      <c r="H11889"/>
      <c r="I11889"/>
      <c r="J11889"/>
      <c r="K11889"/>
    </row>
    <row r="11890" spans="1:11" x14ac:dyDescent="0.2">
      <c r="A11890"/>
      <c r="B11890"/>
      <c r="C11890"/>
      <c r="D11890"/>
      <c r="E11890"/>
      <c r="F11890"/>
      <c r="G11890"/>
      <c r="H11890"/>
      <c r="I11890"/>
      <c r="J11890"/>
      <c r="K11890"/>
    </row>
    <row r="11891" spans="1:11" x14ac:dyDescent="0.2">
      <c r="A11891"/>
      <c r="B11891"/>
      <c r="C11891"/>
      <c r="D11891"/>
      <c r="E11891"/>
      <c r="F11891"/>
      <c r="G11891"/>
      <c r="H11891"/>
      <c r="I11891"/>
      <c r="J11891"/>
      <c r="K11891"/>
    </row>
    <row r="11892" spans="1:11" x14ac:dyDescent="0.2">
      <c r="A11892"/>
      <c r="B11892"/>
      <c r="C11892"/>
      <c r="D11892"/>
      <c r="E11892"/>
      <c r="F11892"/>
      <c r="G11892"/>
      <c r="H11892"/>
      <c r="I11892"/>
      <c r="J11892"/>
      <c r="K11892"/>
    </row>
    <row r="11893" spans="1:11" x14ac:dyDescent="0.2">
      <c r="A11893"/>
      <c r="B11893"/>
      <c r="C11893"/>
      <c r="D11893"/>
      <c r="E11893"/>
      <c r="F11893"/>
      <c r="G11893"/>
      <c r="H11893"/>
      <c r="I11893"/>
      <c r="J11893"/>
      <c r="K11893"/>
    </row>
    <row r="11894" spans="1:11" x14ac:dyDescent="0.2">
      <c r="A11894"/>
      <c r="B11894"/>
      <c r="C11894"/>
      <c r="D11894"/>
      <c r="E11894"/>
      <c r="F11894"/>
      <c r="G11894"/>
      <c r="H11894"/>
      <c r="I11894"/>
      <c r="J11894"/>
      <c r="K11894"/>
    </row>
    <row r="11895" spans="1:11" x14ac:dyDescent="0.2">
      <c r="A11895"/>
      <c r="B11895"/>
      <c r="C11895"/>
      <c r="D11895"/>
      <c r="E11895"/>
      <c r="F11895"/>
      <c r="G11895"/>
      <c r="H11895"/>
      <c r="I11895"/>
      <c r="J11895"/>
      <c r="K11895"/>
    </row>
    <row r="11896" spans="1:11" x14ac:dyDescent="0.2">
      <c r="A11896"/>
      <c r="B11896"/>
      <c r="C11896"/>
      <c r="D11896"/>
      <c r="E11896"/>
      <c r="F11896"/>
      <c r="G11896"/>
      <c r="H11896"/>
      <c r="I11896"/>
      <c r="J11896"/>
      <c r="K11896"/>
    </row>
    <row r="11897" spans="1:11" x14ac:dyDescent="0.2">
      <c r="A11897"/>
      <c r="B11897"/>
      <c r="C11897"/>
      <c r="D11897"/>
      <c r="E11897"/>
      <c r="F11897"/>
      <c r="G11897"/>
      <c r="H11897"/>
      <c r="I11897"/>
      <c r="J11897"/>
      <c r="K11897"/>
    </row>
    <row r="11898" spans="1:11" x14ac:dyDescent="0.2">
      <c r="A11898"/>
      <c r="B11898"/>
      <c r="C11898"/>
      <c r="D11898"/>
      <c r="E11898"/>
      <c r="F11898"/>
      <c r="G11898"/>
      <c r="H11898"/>
      <c r="I11898"/>
      <c r="J11898"/>
      <c r="K11898"/>
    </row>
    <row r="11899" spans="1:11" x14ac:dyDescent="0.2">
      <c r="A11899"/>
      <c r="B11899"/>
      <c r="C11899"/>
      <c r="D11899"/>
      <c r="E11899"/>
      <c r="F11899"/>
      <c r="G11899"/>
      <c r="H11899"/>
      <c r="I11899"/>
      <c r="J11899"/>
      <c r="K11899"/>
    </row>
    <row r="11900" spans="1:11" x14ac:dyDescent="0.2">
      <c r="A11900"/>
      <c r="B11900"/>
      <c r="C11900"/>
      <c r="D11900"/>
      <c r="E11900"/>
      <c r="F11900"/>
      <c r="G11900"/>
      <c r="H11900"/>
      <c r="I11900"/>
      <c r="J11900"/>
      <c r="K11900"/>
    </row>
    <row r="11901" spans="1:11" x14ac:dyDescent="0.2">
      <c r="A11901"/>
      <c r="B11901"/>
      <c r="C11901"/>
      <c r="D11901"/>
      <c r="E11901"/>
      <c r="F11901"/>
      <c r="G11901"/>
      <c r="H11901"/>
      <c r="I11901"/>
      <c r="J11901"/>
      <c r="K11901"/>
    </row>
    <row r="11902" spans="1:11" x14ac:dyDescent="0.2">
      <c r="A11902"/>
      <c r="B11902"/>
      <c r="C11902"/>
      <c r="D11902"/>
      <c r="E11902"/>
      <c r="F11902"/>
      <c r="G11902"/>
      <c r="H11902"/>
      <c r="I11902"/>
      <c r="J11902"/>
      <c r="K11902"/>
    </row>
    <row r="11903" spans="1:11" x14ac:dyDescent="0.2">
      <c r="A11903"/>
      <c r="B11903"/>
      <c r="C11903"/>
      <c r="D11903"/>
      <c r="E11903"/>
      <c r="F11903"/>
      <c r="G11903"/>
      <c r="H11903"/>
      <c r="I11903"/>
      <c r="J11903"/>
      <c r="K11903"/>
    </row>
    <row r="11904" spans="1:11" x14ac:dyDescent="0.2">
      <c r="A11904"/>
      <c r="B11904"/>
      <c r="C11904"/>
      <c r="D11904"/>
      <c r="E11904"/>
      <c r="F11904"/>
      <c r="G11904"/>
      <c r="H11904"/>
      <c r="I11904"/>
      <c r="J11904"/>
      <c r="K11904"/>
    </row>
    <row r="11905" spans="1:11" x14ac:dyDescent="0.2">
      <c r="A11905"/>
      <c r="B11905"/>
      <c r="C11905"/>
      <c r="D11905"/>
      <c r="E11905"/>
      <c r="F11905"/>
      <c r="G11905"/>
      <c r="H11905"/>
      <c r="I11905"/>
      <c r="J11905"/>
      <c r="K11905"/>
    </row>
    <row r="11906" spans="1:11" x14ac:dyDescent="0.2">
      <c r="A11906"/>
      <c r="B11906"/>
      <c r="C11906"/>
      <c r="D11906"/>
      <c r="E11906"/>
      <c r="F11906"/>
      <c r="G11906"/>
      <c r="H11906"/>
      <c r="I11906"/>
      <c r="J11906"/>
      <c r="K11906"/>
    </row>
    <row r="11907" spans="1:11" x14ac:dyDescent="0.2">
      <c r="A11907"/>
      <c r="B11907"/>
      <c r="C11907"/>
      <c r="D11907"/>
      <c r="E11907"/>
      <c r="F11907"/>
      <c r="G11907"/>
      <c r="H11907"/>
      <c r="I11907"/>
      <c r="J11907"/>
      <c r="K11907"/>
    </row>
    <row r="11908" spans="1:11" x14ac:dyDescent="0.2">
      <c r="A11908"/>
      <c r="B11908"/>
      <c r="C11908"/>
      <c r="D11908"/>
      <c r="E11908"/>
      <c r="F11908"/>
      <c r="G11908"/>
      <c r="H11908"/>
      <c r="I11908"/>
      <c r="J11908"/>
      <c r="K11908"/>
    </row>
    <row r="11909" spans="1:11" x14ac:dyDescent="0.2">
      <c r="A11909"/>
      <c r="B11909"/>
      <c r="C11909"/>
      <c r="D11909"/>
      <c r="E11909"/>
      <c r="F11909"/>
      <c r="G11909"/>
      <c r="H11909"/>
      <c r="I11909"/>
      <c r="J11909"/>
      <c r="K11909"/>
    </row>
    <row r="11910" spans="1:11" x14ac:dyDescent="0.2">
      <c r="A11910"/>
      <c r="B11910"/>
      <c r="C11910"/>
      <c r="D11910"/>
      <c r="E11910"/>
      <c r="F11910"/>
      <c r="G11910"/>
      <c r="H11910"/>
      <c r="I11910"/>
      <c r="J11910"/>
      <c r="K11910"/>
    </row>
    <row r="11911" spans="1:11" x14ac:dyDescent="0.2">
      <c r="A11911"/>
      <c r="B11911"/>
      <c r="C11911"/>
      <c r="D11911"/>
      <c r="E11911"/>
      <c r="F11911"/>
      <c r="G11911"/>
      <c r="H11911"/>
      <c r="I11911"/>
      <c r="J11911"/>
      <c r="K11911"/>
    </row>
    <row r="11912" spans="1:11" x14ac:dyDescent="0.2">
      <c r="A11912"/>
      <c r="B11912"/>
      <c r="C11912"/>
      <c r="D11912"/>
      <c r="E11912"/>
      <c r="F11912"/>
      <c r="G11912"/>
      <c r="H11912"/>
      <c r="I11912"/>
      <c r="J11912"/>
      <c r="K11912"/>
    </row>
    <row r="11913" spans="1:11" x14ac:dyDescent="0.2">
      <c r="A11913"/>
      <c r="B11913"/>
      <c r="C11913"/>
      <c r="D11913"/>
      <c r="E11913"/>
      <c r="F11913"/>
      <c r="G11913"/>
      <c r="H11913"/>
      <c r="I11913"/>
      <c r="J11913"/>
      <c r="K11913"/>
    </row>
    <row r="11914" spans="1:11" x14ac:dyDescent="0.2">
      <c r="A11914"/>
      <c r="B11914"/>
      <c r="C11914"/>
      <c r="D11914"/>
      <c r="E11914"/>
      <c r="F11914"/>
      <c r="G11914"/>
      <c r="H11914"/>
      <c r="I11914"/>
      <c r="J11914"/>
      <c r="K11914"/>
    </row>
    <row r="11915" spans="1:11" x14ac:dyDescent="0.2">
      <c r="A11915"/>
      <c r="B11915"/>
      <c r="C11915"/>
      <c r="D11915"/>
      <c r="E11915"/>
      <c r="F11915"/>
      <c r="G11915"/>
      <c r="H11915"/>
      <c r="I11915"/>
      <c r="J11915"/>
      <c r="K11915"/>
    </row>
    <row r="11916" spans="1:11" x14ac:dyDescent="0.2">
      <c r="A11916"/>
      <c r="B11916"/>
      <c r="C11916"/>
      <c r="D11916"/>
      <c r="E11916"/>
      <c r="F11916"/>
      <c r="G11916"/>
      <c r="H11916"/>
      <c r="I11916"/>
      <c r="J11916"/>
      <c r="K11916"/>
    </row>
    <row r="11917" spans="1:11" x14ac:dyDescent="0.2">
      <c r="A11917"/>
      <c r="B11917"/>
      <c r="C11917"/>
      <c r="D11917"/>
      <c r="E11917"/>
      <c r="F11917"/>
      <c r="G11917"/>
      <c r="H11917"/>
      <c r="I11917"/>
      <c r="J11917"/>
      <c r="K11917"/>
    </row>
    <row r="11918" spans="1:11" x14ac:dyDescent="0.2">
      <c r="A11918"/>
      <c r="B11918"/>
      <c r="C11918"/>
      <c r="D11918"/>
      <c r="E11918"/>
      <c r="F11918"/>
      <c r="G11918"/>
      <c r="H11918"/>
      <c r="I11918"/>
      <c r="J11918"/>
      <c r="K11918"/>
    </row>
    <row r="11919" spans="1:11" x14ac:dyDescent="0.2">
      <c r="A11919"/>
      <c r="B11919"/>
      <c r="C11919"/>
      <c r="D11919"/>
      <c r="E11919"/>
      <c r="F11919"/>
      <c r="G11919"/>
      <c r="H11919"/>
      <c r="I11919"/>
      <c r="J11919"/>
      <c r="K11919"/>
    </row>
    <row r="11920" spans="1:11" x14ac:dyDescent="0.2">
      <c r="A11920"/>
      <c r="B11920"/>
      <c r="C11920"/>
      <c r="D11920"/>
      <c r="E11920"/>
      <c r="F11920"/>
      <c r="G11920"/>
      <c r="H11920"/>
      <c r="I11920"/>
      <c r="J11920"/>
      <c r="K11920"/>
    </row>
    <row r="11921" spans="1:11" x14ac:dyDescent="0.2">
      <c r="A11921"/>
      <c r="B11921"/>
      <c r="C11921"/>
      <c r="D11921"/>
      <c r="E11921"/>
      <c r="F11921"/>
      <c r="G11921"/>
      <c r="H11921"/>
      <c r="I11921"/>
      <c r="J11921"/>
      <c r="K11921"/>
    </row>
    <row r="11922" spans="1:11" x14ac:dyDescent="0.2">
      <c r="A11922"/>
      <c r="B11922"/>
      <c r="C11922"/>
      <c r="D11922"/>
      <c r="E11922"/>
      <c r="F11922"/>
      <c r="G11922"/>
      <c r="H11922"/>
      <c r="I11922"/>
      <c r="J11922"/>
      <c r="K11922"/>
    </row>
    <row r="11923" spans="1:11" x14ac:dyDescent="0.2">
      <c r="A11923"/>
      <c r="B11923"/>
      <c r="C11923"/>
      <c r="D11923"/>
      <c r="E11923"/>
      <c r="F11923"/>
      <c r="G11923"/>
      <c r="H11923"/>
      <c r="I11923"/>
      <c r="J11923"/>
      <c r="K11923"/>
    </row>
    <row r="11924" spans="1:11" x14ac:dyDescent="0.2">
      <c r="A11924"/>
      <c r="B11924"/>
      <c r="C11924"/>
      <c r="D11924"/>
      <c r="E11924"/>
      <c r="F11924"/>
      <c r="G11924"/>
      <c r="H11924"/>
      <c r="I11924"/>
      <c r="J11924"/>
      <c r="K11924"/>
    </row>
    <row r="11925" spans="1:11" x14ac:dyDescent="0.2">
      <c r="A11925"/>
      <c r="B11925"/>
      <c r="C11925"/>
      <c r="D11925"/>
      <c r="E11925"/>
      <c r="F11925"/>
      <c r="G11925"/>
      <c r="H11925"/>
      <c r="I11925"/>
      <c r="J11925"/>
      <c r="K11925"/>
    </row>
    <row r="11926" spans="1:11" x14ac:dyDescent="0.2">
      <c r="A11926"/>
      <c r="B11926"/>
      <c r="C11926"/>
      <c r="D11926"/>
      <c r="E11926"/>
      <c r="F11926"/>
      <c r="G11926"/>
      <c r="H11926"/>
      <c r="I11926"/>
      <c r="J11926"/>
      <c r="K11926"/>
    </row>
    <row r="11927" spans="1:11" x14ac:dyDescent="0.2">
      <c r="A11927"/>
      <c r="B11927"/>
      <c r="C11927"/>
      <c r="D11927"/>
      <c r="E11927"/>
      <c r="F11927"/>
      <c r="G11927"/>
      <c r="H11927"/>
      <c r="I11927"/>
      <c r="J11927"/>
      <c r="K11927"/>
    </row>
    <row r="11928" spans="1:11" x14ac:dyDescent="0.2">
      <c r="A11928"/>
      <c r="B11928"/>
      <c r="C11928"/>
      <c r="D11928"/>
      <c r="E11928"/>
      <c r="F11928"/>
      <c r="G11928"/>
      <c r="H11928"/>
      <c r="I11928"/>
      <c r="J11928"/>
      <c r="K11928"/>
    </row>
    <row r="11929" spans="1:11" x14ac:dyDescent="0.2">
      <c r="A11929"/>
      <c r="B11929"/>
      <c r="C11929"/>
      <c r="D11929"/>
      <c r="E11929"/>
      <c r="F11929"/>
      <c r="G11929"/>
      <c r="H11929"/>
      <c r="I11929"/>
      <c r="J11929"/>
      <c r="K11929"/>
    </row>
    <row r="11930" spans="1:11" x14ac:dyDescent="0.2">
      <c r="A11930"/>
      <c r="B11930"/>
      <c r="C11930"/>
      <c r="D11930"/>
      <c r="E11930"/>
      <c r="F11930"/>
      <c r="G11930"/>
      <c r="H11930"/>
      <c r="I11930"/>
      <c r="J11930"/>
      <c r="K11930"/>
    </row>
    <row r="11931" spans="1:11" x14ac:dyDescent="0.2">
      <c r="A11931"/>
      <c r="B11931"/>
      <c r="C11931"/>
      <c r="D11931"/>
      <c r="E11931"/>
      <c r="F11931"/>
      <c r="G11931"/>
      <c r="H11931"/>
      <c r="I11931"/>
      <c r="J11931"/>
      <c r="K11931"/>
    </row>
    <row r="11932" spans="1:11" x14ac:dyDescent="0.2">
      <c r="A11932"/>
      <c r="B11932"/>
      <c r="C11932"/>
      <c r="D11932"/>
      <c r="E11932"/>
      <c r="F11932"/>
      <c r="G11932"/>
      <c r="H11932"/>
      <c r="I11932"/>
      <c r="J11932"/>
      <c r="K11932"/>
    </row>
    <row r="11933" spans="1:11" x14ac:dyDescent="0.2">
      <c r="A11933"/>
      <c r="B11933"/>
      <c r="C11933"/>
      <c r="D11933"/>
      <c r="E11933"/>
      <c r="F11933"/>
      <c r="G11933"/>
      <c r="H11933"/>
      <c r="I11933"/>
      <c r="J11933"/>
      <c r="K11933"/>
    </row>
    <row r="11934" spans="1:11" x14ac:dyDescent="0.2">
      <c r="A11934"/>
      <c r="B11934"/>
      <c r="C11934"/>
      <c r="D11934"/>
      <c r="E11934"/>
      <c r="F11934"/>
      <c r="G11934"/>
      <c r="H11934"/>
      <c r="I11934"/>
      <c r="J11934"/>
      <c r="K11934"/>
    </row>
    <row r="11935" spans="1:11" x14ac:dyDescent="0.2">
      <c r="A11935"/>
      <c r="B11935"/>
      <c r="C11935"/>
      <c r="D11935"/>
      <c r="E11935"/>
      <c r="F11935"/>
      <c r="G11935"/>
      <c r="H11935"/>
      <c r="I11935"/>
      <c r="J11935"/>
      <c r="K11935"/>
    </row>
    <row r="11936" spans="1:11" x14ac:dyDescent="0.2">
      <c r="A11936"/>
      <c r="B11936"/>
      <c r="C11936"/>
      <c r="D11936"/>
      <c r="E11936"/>
      <c r="F11936"/>
      <c r="G11936"/>
      <c r="H11936"/>
      <c r="I11936"/>
      <c r="J11936"/>
      <c r="K11936"/>
    </row>
    <row r="11937" spans="1:11" x14ac:dyDescent="0.2">
      <c r="A11937"/>
      <c r="B11937"/>
      <c r="C11937"/>
      <c r="D11937"/>
      <c r="E11937"/>
      <c r="F11937"/>
      <c r="G11937"/>
      <c r="H11937"/>
      <c r="I11937"/>
      <c r="J11937"/>
      <c r="K11937"/>
    </row>
    <row r="11938" spans="1:11" x14ac:dyDescent="0.2">
      <c r="A11938"/>
      <c r="B11938"/>
      <c r="C11938"/>
      <c r="D11938"/>
      <c r="E11938"/>
      <c r="F11938"/>
      <c r="G11938"/>
      <c r="H11938"/>
      <c r="I11938"/>
      <c r="J11938"/>
      <c r="K11938"/>
    </row>
    <row r="11939" spans="1:11" x14ac:dyDescent="0.2">
      <c r="A11939"/>
      <c r="B11939"/>
      <c r="C11939"/>
      <c r="D11939"/>
      <c r="E11939"/>
      <c r="F11939"/>
      <c r="G11939"/>
      <c r="H11939"/>
      <c r="I11939"/>
      <c r="J11939"/>
      <c r="K11939"/>
    </row>
    <row r="11940" spans="1:11" x14ac:dyDescent="0.2">
      <c r="A11940"/>
      <c r="B11940"/>
      <c r="C11940"/>
      <c r="D11940"/>
      <c r="E11940"/>
      <c r="F11940"/>
      <c r="G11940"/>
      <c r="H11940"/>
      <c r="I11940"/>
      <c r="J11940"/>
      <c r="K11940"/>
    </row>
    <row r="11941" spans="1:11" x14ac:dyDescent="0.2">
      <c r="A11941"/>
      <c r="B11941"/>
      <c r="C11941"/>
      <c r="D11941"/>
      <c r="E11941"/>
      <c r="F11941"/>
      <c r="G11941"/>
      <c r="H11941"/>
      <c r="I11941"/>
      <c r="J11941"/>
      <c r="K11941"/>
    </row>
    <row r="11942" spans="1:11" x14ac:dyDescent="0.2">
      <c r="A11942"/>
      <c r="B11942"/>
      <c r="C11942"/>
      <c r="D11942"/>
      <c r="E11942"/>
      <c r="F11942"/>
      <c r="G11942"/>
      <c r="H11942"/>
      <c r="I11942"/>
      <c r="J11942"/>
      <c r="K11942"/>
    </row>
    <row r="11943" spans="1:11" x14ac:dyDescent="0.2">
      <c r="A11943"/>
      <c r="B11943"/>
      <c r="C11943"/>
      <c r="D11943"/>
      <c r="E11943"/>
      <c r="F11943"/>
      <c r="G11943"/>
      <c r="H11943"/>
      <c r="I11943"/>
      <c r="J11943"/>
      <c r="K11943"/>
    </row>
    <row r="11944" spans="1:11" x14ac:dyDescent="0.2">
      <c r="A11944"/>
      <c r="B11944"/>
      <c r="C11944"/>
      <c r="D11944"/>
      <c r="E11944"/>
      <c r="F11944"/>
      <c r="G11944"/>
      <c r="H11944"/>
      <c r="I11944"/>
      <c r="J11944"/>
      <c r="K11944"/>
    </row>
    <row r="11945" spans="1:11" x14ac:dyDescent="0.2">
      <c r="A11945"/>
      <c r="B11945"/>
      <c r="C11945"/>
      <c r="D11945"/>
      <c r="E11945"/>
      <c r="F11945"/>
      <c r="G11945"/>
      <c r="H11945"/>
      <c r="I11945"/>
      <c r="J11945"/>
      <c r="K11945"/>
    </row>
    <row r="11946" spans="1:11" x14ac:dyDescent="0.2">
      <c r="A11946"/>
      <c r="B11946"/>
      <c r="C11946"/>
      <c r="D11946"/>
      <c r="E11946"/>
      <c r="F11946"/>
      <c r="G11946"/>
      <c r="H11946"/>
      <c r="I11946"/>
      <c r="J11946"/>
      <c r="K11946"/>
    </row>
    <row r="11947" spans="1:11" x14ac:dyDescent="0.2">
      <c r="A11947"/>
      <c r="B11947"/>
      <c r="C11947"/>
      <c r="D11947"/>
      <c r="E11947"/>
      <c r="F11947"/>
      <c r="G11947"/>
      <c r="H11947"/>
      <c r="I11947"/>
      <c r="J11947"/>
      <c r="K11947"/>
    </row>
    <row r="11948" spans="1:11" x14ac:dyDescent="0.2">
      <c r="A11948"/>
      <c r="B11948"/>
      <c r="C11948"/>
      <c r="D11948"/>
      <c r="E11948"/>
      <c r="F11948"/>
      <c r="G11948"/>
      <c r="H11948"/>
      <c r="I11948"/>
      <c r="J11948"/>
      <c r="K11948"/>
    </row>
    <row r="11949" spans="1:11" x14ac:dyDescent="0.2">
      <c r="A11949"/>
      <c r="B11949"/>
      <c r="C11949"/>
      <c r="D11949"/>
      <c r="E11949"/>
      <c r="F11949"/>
      <c r="G11949"/>
      <c r="H11949"/>
      <c r="I11949"/>
      <c r="J11949"/>
      <c r="K11949"/>
    </row>
    <row r="11950" spans="1:11" x14ac:dyDescent="0.2">
      <c r="A11950"/>
      <c r="B11950"/>
      <c r="C11950"/>
      <c r="D11950"/>
      <c r="E11950"/>
      <c r="F11950"/>
      <c r="G11950"/>
      <c r="H11950"/>
      <c r="I11950"/>
      <c r="J11950"/>
      <c r="K11950"/>
    </row>
    <row r="11951" spans="1:11" x14ac:dyDescent="0.2">
      <c r="A11951"/>
      <c r="B11951"/>
      <c r="C11951"/>
      <c r="D11951"/>
      <c r="E11951"/>
      <c r="F11951"/>
      <c r="G11951"/>
      <c r="H11951"/>
      <c r="I11951"/>
      <c r="J11951"/>
      <c r="K11951"/>
    </row>
    <row r="11952" spans="1:11" x14ac:dyDescent="0.2">
      <c r="A11952"/>
      <c r="B11952"/>
      <c r="C11952"/>
      <c r="D11952"/>
      <c r="E11952"/>
      <c r="F11952"/>
      <c r="G11952"/>
      <c r="H11952"/>
      <c r="I11952"/>
      <c r="J11952"/>
      <c r="K11952"/>
    </row>
    <row r="11953" spans="1:11" x14ac:dyDescent="0.2">
      <c r="A11953"/>
      <c r="B11953"/>
      <c r="C11953"/>
      <c r="D11953"/>
      <c r="E11953"/>
      <c r="F11953"/>
      <c r="G11953"/>
      <c r="H11953"/>
      <c r="I11953"/>
      <c r="J11953"/>
      <c r="K11953"/>
    </row>
    <row r="11954" spans="1:11" x14ac:dyDescent="0.2">
      <c r="A11954"/>
      <c r="B11954"/>
      <c r="C11954"/>
      <c r="D11954"/>
      <c r="E11954"/>
      <c r="F11954"/>
      <c r="G11954"/>
      <c r="H11954"/>
      <c r="I11954"/>
      <c r="J11954"/>
      <c r="K11954"/>
    </row>
    <row r="11955" spans="1:11" x14ac:dyDescent="0.2">
      <c r="A11955"/>
      <c r="B11955"/>
      <c r="C11955"/>
      <c r="D11955"/>
      <c r="E11955"/>
      <c r="F11955"/>
      <c r="G11955"/>
      <c r="H11955"/>
      <c r="I11955"/>
      <c r="J11955"/>
      <c r="K11955"/>
    </row>
    <row r="11956" spans="1:11" x14ac:dyDescent="0.2">
      <c r="A11956"/>
      <c r="B11956"/>
      <c r="C11956"/>
      <c r="D11956"/>
      <c r="E11956"/>
      <c r="F11956"/>
      <c r="G11956"/>
      <c r="H11956"/>
      <c r="I11956"/>
      <c r="J11956"/>
      <c r="K11956"/>
    </row>
    <row r="11957" spans="1:11" x14ac:dyDescent="0.2">
      <c r="A11957"/>
      <c r="B11957"/>
      <c r="C11957"/>
      <c r="D11957"/>
      <c r="E11957"/>
      <c r="F11957"/>
      <c r="G11957"/>
      <c r="H11957"/>
      <c r="I11957"/>
      <c r="J11957"/>
      <c r="K11957"/>
    </row>
    <row r="11958" spans="1:11" x14ac:dyDescent="0.2">
      <c r="A11958"/>
      <c r="B11958"/>
      <c r="C11958"/>
      <c r="D11958"/>
      <c r="E11958"/>
      <c r="F11958"/>
      <c r="G11958"/>
      <c r="H11958"/>
      <c r="I11958"/>
      <c r="J11958"/>
      <c r="K11958"/>
    </row>
    <row r="11959" spans="1:11" x14ac:dyDescent="0.2">
      <c r="A11959"/>
      <c r="B11959"/>
      <c r="C11959"/>
      <c r="D11959"/>
      <c r="E11959"/>
      <c r="F11959"/>
      <c r="G11959"/>
      <c r="H11959"/>
      <c r="I11959"/>
      <c r="J11959"/>
      <c r="K11959"/>
    </row>
    <row r="11960" spans="1:11" x14ac:dyDescent="0.2">
      <c r="A11960"/>
      <c r="B11960"/>
      <c r="C11960"/>
      <c r="D11960"/>
      <c r="E11960"/>
      <c r="F11960"/>
      <c r="G11960"/>
      <c r="H11960"/>
      <c r="I11960"/>
      <c r="J11960"/>
      <c r="K11960"/>
    </row>
    <row r="11961" spans="1:11" x14ac:dyDescent="0.2">
      <c r="A11961"/>
      <c r="B11961"/>
      <c r="C11961"/>
      <c r="D11961"/>
      <c r="E11961"/>
      <c r="F11961"/>
      <c r="G11961"/>
      <c r="H11961"/>
      <c r="I11961"/>
      <c r="J11961"/>
      <c r="K11961"/>
    </row>
    <row r="11962" spans="1:11" x14ac:dyDescent="0.2">
      <c r="A11962"/>
      <c r="B11962"/>
      <c r="C11962"/>
      <c r="D11962"/>
      <c r="E11962"/>
      <c r="F11962"/>
      <c r="G11962"/>
      <c r="H11962"/>
      <c r="I11962"/>
      <c r="J11962"/>
      <c r="K11962"/>
    </row>
    <row r="11963" spans="1:11" x14ac:dyDescent="0.2">
      <c r="A11963"/>
      <c r="B11963"/>
      <c r="C11963"/>
      <c r="D11963"/>
      <c r="E11963"/>
      <c r="F11963"/>
      <c r="G11963"/>
      <c r="H11963"/>
      <c r="I11963"/>
      <c r="J11963"/>
      <c r="K11963"/>
    </row>
    <row r="11964" spans="1:11" x14ac:dyDescent="0.2">
      <c r="A11964"/>
      <c r="B11964"/>
      <c r="C11964"/>
      <c r="D11964"/>
      <c r="E11964"/>
      <c r="F11964"/>
      <c r="G11964"/>
      <c r="H11964"/>
      <c r="I11964"/>
      <c r="J11964"/>
      <c r="K11964"/>
    </row>
    <row r="11965" spans="1:11" x14ac:dyDescent="0.2">
      <c r="A11965"/>
      <c r="B11965"/>
      <c r="C11965"/>
      <c r="D11965"/>
      <c r="E11965"/>
      <c r="F11965"/>
      <c r="G11965"/>
      <c r="H11965"/>
      <c r="I11965"/>
      <c r="J11965"/>
      <c r="K11965"/>
    </row>
    <row r="11966" spans="1:11" x14ac:dyDescent="0.2">
      <c r="A11966"/>
      <c r="B11966"/>
      <c r="C11966"/>
      <c r="D11966"/>
      <c r="E11966"/>
      <c r="F11966"/>
      <c r="G11966"/>
      <c r="H11966"/>
      <c r="I11966"/>
      <c r="J11966"/>
      <c r="K11966"/>
    </row>
    <row r="11967" spans="1:11" x14ac:dyDescent="0.2">
      <c r="A11967"/>
      <c r="B11967"/>
      <c r="C11967"/>
      <c r="D11967"/>
      <c r="E11967"/>
      <c r="F11967"/>
      <c r="G11967"/>
      <c r="H11967"/>
      <c r="I11967"/>
      <c r="J11967"/>
      <c r="K11967"/>
    </row>
    <row r="11968" spans="1:11" x14ac:dyDescent="0.2">
      <c r="A11968"/>
      <c r="B11968"/>
      <c r="C11968"/>
      <c r="D11968"/>
      <c r="E11968"/>
      <c r="F11968"/>
      <c r="G11968"/>
      <c r="H11968"/>
      <c r="I11968"/>
      <c r="J11968"/>
      <c r="K11968"/>
    </row>
    <row r="11969" spans="1:11" x14ac:dyDescent="0.2">
      <c r="A11969"/>
      <c r="B11969"/>
      <c r="C11969"/>
      <c r="D11969"/>
      <c r="E11969"/>
      <c r="F11969"/>
      <c r="G11969"/>
      <c r="H11969"/>
      <c r="I11969"/>
      <c r="J11969"/>
      <c r="K11969"/>
    </row>
    <row r="11970" spans="1:11" x14ac:dyDescent="0.2">
      <c r="A11970"/>
      <c r="B11970"/>
      <c r="C11970"/>
      <c r="D11970"/>
      <c r="E11970"/>
      <c r="F11970"/>
      <c r="G11970"/>
      <c r="H11970"/>
      <c r="I11970"/>
      <c r="J11970"/>
      <c r="K11970"/>
    </row>
    <row r="11971" spans="1:11" x14ac:dyDescent="0.2">
      <c r="A11971"/>
      <c r="B11971"/>
      <c r="C11971"/>
      <c r="D11971"/>
      <c r="E11971"/>
      <c r="F11971"/>
      <c r="G11971"/>
      <c r="H11971"/>
      <c r="I11971"/>
      <c r="J11971"/>
      <c r="K11971"/>
    </row>
    <row r="11972" spans="1:11" x14ac:dyDescent="0.2">
      <c r="A11972"/>
      <c r="B11972"/>
      <c r="C11972"/>
      <c r="D11972"/>
      <c r="E11972"/>
      <c r="F11972"/>
      <c r="G11972"/>
      <c r="H11972"/>
      <c r="I11972"/>
      <c r="J11972"/>
      <c r="K11972"/>
    </row>
    <row r="11973" spans="1:11" x14ac:dyDescent="0.2">
      <c r="A11973"/>
      <c r="B11973"/>
      <c r="C11973"/>
      <c r="D11973"/>
      <c r="E11973"/>
      <c r="F11973"/>
      <c r="G11973"/>
      <c r="H11973"/>
      <c r="I11973"/>
      <c r="J11973"/>
      <c r="K11973"/>
    </row>
    <row r="11974" spans="1:11" x14ac:dyDescent="0.2">
      <c r="A11974"/>
      <c r="B11974"/>
      <c r="C11974"/>
      <c r="D11974"/>
      <c r="E11974"/>
      <c r="F11974"/>
      <c r="G11974"/>
      <c r="H11974"/>
      <c r="I11974"/>
      <c r="J11974"/>
      <c r="K11974"/>
    </row>
    <row r="11975" spans="1:11" x14ac:dyDescent="0.2">
      <c r="A11975"/>
      <c r="B11975"/>
      <c r="C11975"/>
      <c r="D11975"/>
      <c r="E11975"/>
      <c r="F11975"/>
      <c r="G11975"/>
      <c r="H11975"/>
      <c r="I11975"/>
      <c r="J11975"/>
      <c r="K11975"/>
    </row>
    <row r="11976" spans="1:11" x14ac:dyDescent="0.2">
      <c r="A11976"/>
      <c r="B11976"/>
      <c r="C11976"/>
      <c r="D11976"/>
      <c r="E11976"/>
      <c r="F11976"/>
      <c r="G11976"/>
      <c r="H11976"/>
      <c r="I11976"/>
      <c r="J11976"/>
      <c r="K11976"/>
    </row>
    <row r="11977" spans="1:11" x14ac:dyDescent="0.2">
      <c r="A11977"/>
      <c r="B11977"/>
      <c r="C11977"/>
      <c r="D11977"/>
      <c r="E11977"/>
      <c r="F11977"/>
      <c r="G11977"/>
      <c r="H11977"/>
      <c r="I11977"/>
      <c r="J11977"/>
      <c r="K11977"/>
    </row>
    <row r="11978" spans="1:11" x14ac:dyDescent="0.2">
      <c r="A11978"/>
      <c r="B11978"/>
      <c r="C11978"/>
      <c r="D11978"/>
      <c r="E11978"/>
      <c r="F11978"/>
      <c r="G11978"/>
      <c r="H11978"/>
      <c r="I11978"/>
      <c r="J11978"/>
      <c r="K11978"/>
    </row>
    <row r="11979" spans="1:11" x14ac:dyDescent="0.2">
      <c r="A11979"/>
      <c r="B11979"/>
      <c r="C11979"/>
      <c r="D11979"/>
      <c r="E11979"/>
      <c r="F11979"/>
      <c r="G11979"/>
      <c r="H11979"/>
      <c r="I11979"/>
      <c r="J11979"/>
      <c r="K11979"/>
    </row>
    <row r="11980" spans="1:11" x14ac:dyDescent="0.2">
      <c r="A11980"/>
      <c r="B11980"/>
      <c r="C11980"/>
      <c r="D11980"/>
      <c r="E11980"/>
      <c r="F11980"/>
      <c r="G11980"/>
      <c r="H11980"/>
      <c r="I11980"/>
      <c r="J11980"/>
      <c r="K11980"/>
    </row>
    <row r="11981" spans="1:11" x14ac:dyDescent="0.2">
      <c r="A11981"/>
      <c r="B11981"/>
      <c r="C11981"/>
      <c r="D11981"/>
      <c r="E11981"/>
      <c r="F11981"/>
      <c r="G11981"/>
      <c r="H11981"/>
      <c r="I11981"/>
      <c r="J11981"/>
      <c r="K11981"/>
    </row>
    <row r="11982" spans="1:11" x14ac:dyDescent="0.2">
      <c r="A11982"/>
      <c r="B11982"/>
      <c r="C11982"/>
      <c r="D11982"/>
      <c r="E11982"/>
      <c r="F11982"/>
      <c r="G11982"/>
      <c r="H11982"/>
      <c r="I11982"/>
      <c r="J11982"/>
      <c r="K11982"/>
    </row>
    <row r="11983" spans="1:11" x14ac:dyDescent="0.2">
      <c r="A11983"/>
      <c r="B11983"/>
      <c r="C11983"/>
      <c r="D11983"/>
      <c r="E11983"/>
      <c r="F11983"/>
      <c r="G11983"/>
      <c r="H11983"/>
      <c r="I11983"/>
      <c r="J11983"/>
      <c r="K11983"/>
    </row>
    <row r="11984" spans="1:11" x14ac:dyDescent="0.2">
      <c r="A11984"/>
      <c r="B11984"/>
      <c r="C11984"/>
      <c r="D11984"/>
      <c r="E11984"/>
      <c r="F11984"/>
      <c r="G11984"/>
      <c r="H11984"/>
      <c r="I11984"/>
      <c r="J11984"/>
      <c r="K11984"/>
    </row>
    <row r="11985" spans="1:11" x14ac:dyDescent="0.2">
      <c r="A11985"/>
      <c r="B11985"/>
      <c r="C11985"/>
      <c r="D11985"/>
      <c r="E11985"/>
      <c r="F11985"/>
      <c r="G11985"/>
      <c r="H11985"/>
      <c r="I11985"/>
      <c r="J11985"/>
      <c r="K11985"/>
    </row>
    <row r="11986" spans="1:11" x14ac:dyDescent="0.2">
      <c r="A11986"/>
      <c r="B11986"/>
      <c r="C11986"/>
      <c r="D11986"/>
      <c r="E11986"/>
      <c r="F11986"/>
      <c r="G11986"/>
      <c r="H11986"/>
      <c r="I11986"/>
      <c r="J11986"/>
      <c r="K11986"/>
    </row>
    <row r="11987" spans="1:11" x14ac:dyDescent="0.2">
      <c r="A11987"/>
      <c r="B11987"/>
      <c r="C11987"/>
      <c r="D11987"/>
      <c r="E11987"/>
      <c r="F11987"/>
      <c r="G11987"/>
      <c r="H11987"/>
      <c r="I11987"/>
      <c r="J11987"/>
      <c r="K11987"/>
    </row>
    <row r="11988" spans="1:11" x14ac:dyDescent="0.2">
      <c r="A11988"/>
      <c r="B11988"/>
      <c r="C11988"/>
      <c r="D11988"/>
      <c r="E11988"/>
      <c r="F11988"/>
      <c r="G11988"/>
      <c r="H11988"/>
      <c r="I11988"/>
      <c r="J11988"/>
      <c r="K11988"/>
    </row>
    <row r="11989" spans="1:11" x14ac:dyDescent="0.2">
      <c r="A11989"/>
      <c r="B11989"/>
      <c r="C11989"/>
      <c r="D11989"/>
      <c r="E11989"/>
      <c r="F11989"/>
      <c r="G11989"/>
      <c r="H11989"/>
      <c r="I11989"/>
      <c r="J11989"/>
      <c r="K11989"/>
    </row>
    <row r="11990" spans="1:11" x14ac:dyDescent="0.2">
      <c r="A11990"/>
      <c r="B11990"/>
      <c r="C11990"/>
      <c r="D11990"/>
      <c r="E11990"/>
      <c r="F11990"/>
      <c r="G11990"/>
      <c r="H11990"/>
      <c r="I11990"/>
      <c r="J11990"/>
      <c r="K11990"/>
    </row>
    <row r="11991" spans="1:11" x14ac:dyDescent="0.2">
      <c r="A11991"/>
      <c r="B11991"/>
      <c r="C11991"/>
      <c r="D11991"/>
      <c r="E11991"/>
      <c r="F11991"/>
      <c r="G11991"/>
      <c r="H11991"/>
      <c r="I11991"/>
      <c r="J11991"/>
      <c r="K11991"/>
    </row>
    <row r="11992" spans="1:11" x14ac:dyDescent="0.2">
      <c r="A11992"/>
      <c r="B11992"/>
      <c r="C11992"/>
      <c r="D11992"/>
      <c r="E11992"/>
      <c r="F11992"/>
      <c r="G11992"/>
      <c r="H11992"/>
      <c r="I11992"/>
      <c r="J11992"/>
      <c r="K11992"/>
    </row>
    <row r="11993" spans="1:11" x14ac:dyDescent="0.2">
      <c r="A11993"/>
      <c r="B11993"/>
      <c r="C11993"/>
      <c r="D11993"/>
      <c r="E11993"/>
      <c r="F11993"/>
      <c r="G11993"/>
      <c r="H11993"/>
      <c r="I11993"/>
      <c r="J11993"/>
      <c r="K11993"/>
    </row>
    <row r="11994" spans="1:11" x14ac:dyDescent="0.2">
      <c r="A11994"/>
      <c r="B11994"/>
      <c r="C11994"/>
      <c r="D11994"/>
      <c r="E11994"/>
      <c r="F11994"/>
      <c r="G11994"/>
      <c r="H11994"/>
      <c r="I11994"/>
      <c r="J11994"/>
      <c r="K11994"/>
    </row>
    <row r="11995" spans="1:11" x14ac:dyDescent="0.2">
      <c r="A11995"/>
      <c r="B11995"/>
      <c r="C11995"/>
      <c r="D11995"/>
      <c r="E11995"/>
      <c r="F11995"/>
      <c r="G11995"/>
      <c r="H11995"/>
      <c r="I11995"/>
      <c r="J11995"/>
      <c r="K11995"/>
    </row>
    <row r="11996" spans="1:11" x14ac:dyDescent="0.2">
      <c r="A11996"/>
      <c r="B11996"/>
      <c r="C11996"/>
      <c r="D11996"/>
      <c r="E11996"/>
      <c r="F11996"/>
      <c r="G11996"/>
      <c r="H11996"/>
      <c r="I11996"/>
      <c r="J11996"/>
      <c r="K11996"/>
    </row>
    <row r="11997" spans="1:11" x14ac:dyDescent="0.2">
      <c r="A11997"/>
      <c r="B11997"/>
      <c r="C11997"/>
      <c r="D11997"/>
      <c r="E11997"/>
      <c r="F11997"/>
      <c r="G11997"/>
      <c r="H11997"/>
      <c r="I11997"/>
      <c r="J11997"/>
      <c r="K11997"/>
    </row>
    <row r="11998" spans="1:11" x14ac:dyDescent="0.2">
      <c r="A11998"/>
      <c r="B11998"/>
      <c r="C11998"/>
      <c r="D11998"/>
      <c r="E11998"/>
      <c r="F11998"/>
      <c r="G11998"/>
      <c r="H11998"/>
      <c r="I11998"/>
      <c r="J11998"/>
      <c r="K11998"/>
    </row>
    <row r="11999" spans="1:11" x14ac:dyDescent="0.2">
      <c r="A11999"/>
      <c r="B11999"/>
      <c r="C11999"/>
      <c r="D11999"/>
      <c r="E11999"/>
      <c r="F11999"/>
      <c r="G11999"/>
      <c r="H11999"/>
      <c r="I11999"/>
      <c r="J11999"/>
      <c r="K11999"/>
    </row>
    <row r="12000" spans="1:11" x14ac:dyDescent="0.2">
      <c r="A12000"/>
      <c r="B12000"/>
      <c r="C12000"/>
      <c r="D12000"/>
      <c r="E12000"/>
      <c r="F12000"/>
      <c r="G12000"/>
      <c r="H12000"/>
      <c r="I12000"/>
      <c r="J12000"/>
      <c r="K12000"/>
    </row>
    <row r="12001" spans="1:11" x14ac:dyDescent="0.2">
      <c r="A12001"/>
      <c r="B12001"/>
      <c r="C12001"/>
      <c r="D12001"/>
      <c r="E12001"/>
      <c r="F12001"/>
      <c r="G12001"/>
      <c r="H12001"/>
      <c r="I12001"/>
      <c r="J12001"/>
      <c r="K12001"/>
    </row>
    <row r="12002" spans="1:11" x14ac:dyDescent="0.2">
      <c r="A12002"/>
      <c r="B12002"/>
      <c r="C12002"/>
      <c r="D12002"/>
      <c r="E12002"/>
      <c r="F12002"/>
      <c r="G12002"/>
      <c r="H12002"/>
      <c r="I12002"/>
      <c r="J12002"/>
      <c r="K12002"/>
    </row>
    <row r="12003" spans="1:11" x14ac:dyDescent="0.2">
      <c r="A12003"/>
      <c r="B12003"/>
      <c r="C12003"/>
      <c r="D12003"/>
      <c r="E12003"/>
      <c r="F12003"/>
      <c r="G12003"/>
      <c r="H12003"/>
      <c r="I12003"/>
      <c r="J12003"/>
      <c r="K12003"/>
    </row>
    <row r="12004" spans="1:11" x14ac:dyDescent="0.2">
      <c r="A12004"/>
      <c r="B12004"/>
      <c r="C12004"/>
      <c r="D12004"/>
      <c r="E12004"/>
      <c r="F12004"/>
      <c r="G12004"/>
      <c r="H12004"/>
      <c r="I12004"/>
      <c r="J12004"/>
      <c r="K12004"/>
    </row>
    <row r="12005" spans="1:11" x14ac:dyDescent="0.2">
      <c r="A12005"/>
      <c r="B12005"/>
      <c r="C12005"/>
      <c r="D12005"/>
      <c r="E12005"/>
      <c r="F12005"/>
      <c r="G12005"/>
      <c r="H12005"/>
      <c r="I12005"/>
      <c r="J12005"/>
      <c r="K12005"/>
    </row>
    <row r="12006" spans="1:11" x14ac:dyDescent="0.2">
      <c r="A12006"/>
      <c r="B12006"/>
      <c r="C12006"/>
      <c r="D12006"/>
      <c r="E12006"/>
      <c r="F12006"/>
      <c r="G12006"/>
      <c r="H12006"/>
      <c r="I12006"/>
      <c r="J12006"/>
      <c r="K12006"/>
    </row>
    <row r="12007" spans="1:11" x14ac:dyDescent="0.2">
      <c r="A12007"/>
      <c r="B12007"/>
      <c r="C12007"/>
      <c r="D12007"/>
      <c r="E12007"/>
      <c r="F12007"/>
      <c r="G12007"/>
      <c r="H12007"/>
      <c r="I12007"/>
      <c r="J12007"/>
      <c r="K12007"/>
    </row>
    <row r="12008" spans="1:11" x14ac:dyDescent="0.2">
      <c r="A12008"/>
      <c r="B12008"/>
      <c r="C12008"/>
      <c r="D12008"/>
      <c r="E12008"/>
      <c r="F12008"/>
      <c r="G12008"/>
      <c r="H12008"/>
      <c r="I12008"/>
      <c r="J12008"/>
      <c r="K12008"/>
    </row>
    <row r="12009" spans="1:11" x14ac:dyDescent="0.2">
      <c r="A12009"/>
      <c r="B12009"/>
      <c r="C12009"/>
      <c r="D12009"/>
      <c r="E12009"/>
      <c r="F12009"/>
      <c r="G12009"/>
      <c r="H12009"/>
      <c r="I12009"/>
      <c r="J12009"/>
      <c r="K12009"/>
    </row>
    <row r="12010" spans="1:11" x14ac:dyDescent="0.2">
      <c r="A12010"/>
      <c r="B12010"/>
      <c r="C12010"/>
      <c r="D12010"/>
      <c r="E12010"/>
      <c r="F12010"/>
      <c r="G12010"/>
      <c r="H12010"/>
      <c r="I12010"/>
      <c r="J12010"/>
      <c r="K12010"/>
    </row>
    <row r="12011" spans="1:11" x14ac:dyDescent="0.2">
      <c r="A12011"/>
      <c r="B12011"/>
      <c r="C12011"/>
      <c r="D12011"/>
      <c r="E12011"/>
      <c r="F12011"/>
      <c r="G12011"/>
      <c r="H12011"/>
      <c r="I12011"/>
      <c r="J12011"/>
      <c r="K12011"/>
    </row>
    <row r="12012" spans="1:11" x14ac:dyDescent="0.2">
      <c r="A12012"/>
      <c r="B12012"/>
      <c r="C12012"/>
      <c r="D12012"/>
      <c r="E12012"/>
      <c r="F12012"/>
      <c r="G12012"/>
      <c r="H12012"/>
      <c r="I12012"/>
      <c r="J12012"/>
      <c r="K12012"/>
    </row>
    <row r="12013" spans="1:11" x14ac:dyDescent="0.2">
      <c r="A12013"/>
      <c r="B12013"/>
      <c r="C12013"/>
      <c r="D12013"/>
      <c r="E12013"/>
      <c r="F12013"/>
      <c r="G12013"/>
      <c r="H12013"/>
      <c r="I12013"/>
      <c r="J12013"/>
      <c r="K12013"/>
    </row>
    <row r="12014" spans="1:11" x14ac:dyDescent="0.2">
      <c r="A12014"/>
      <c r="B12014"/>
      <c r="C12014"/>
      <c r="D12014"/>
      <c r="E12014"/>
      <c r="F12014"/>
      <c r="G12014"/>
      <c r="H12014"/>
      <c r="I12014"/>
      <c r="J12014"/>
      <c r="K12014"/>
    </row>
    <row r="12015" spans="1:11" x14ac:dyDescent="0.2">
      <c r="A12015"/>
      <c r="B12015"/>
      <c r="C12015"/>
      <c r="D12015"/>
      <c r="E12015"/>
      <c r="F12015"/>
      <c r="G12015"/>
      <c r="H12015"/>
      <c r="I12015"/>
      <c r="J12015"/>
      <c r="K12015"/>
    </row>
    <row r="12016" spans="1:11" x14ac:dyDescent="0.2">
      <c r="A12016"/>
      <c r="B12016"/>
      <c r="C12016"/>
      <c r="D12016"/>
      <c r="E12016"/>
      <c r="F12016"/>
      <c r="G12016"/>
      <c r="H12016"/>
      <c r="I12016"/>
      <c r="J12016"/>
      <c r="K12016"/>
    </row>
    <row r="12017" spans="1:11" x14ac:dyDescent="0.2">
      <c r="A12017"/>
      <c r="B12017"/>
      <c r="C12017"/>
      <c r="D12017"/>
      <c r="E12017"/>
      <c r="F12017"/>
      <c r="G12017"/>
      <c r="H12017"/>
      <c r="I12017"/>
      <c r="J12017"/>
      <c r="K12017"/>
    </row>
    <row r="12018" spans="1:11" x14ac:dyDescent="0.2">
      <c r="A12018"/>
      <c r="B12018"/>
      <c r="C12018"/>
      <c r="D12018"/>
      <c r="E12018"/>
      <c r="F12018"/>
      <c r="G12018"/>
      <c r="H12018"/>
      <c r="I12018"/>
      <c r="J12018"/>
      <c r="K12018"/>
    </row>
    <row r="12019" spans="1:11" x14ac:dyDescent="0.2">
      <c r="A12019"/>
      <c r="B12019"/>
      <c r="C12019"/>
      <c r="D12019"/>
      <c r="E12019"/>
      <c r="F12019"/>
      <c r="G12019"/>
      <c r="H12019"/>
      <c r="I12019"/>
      <c r="J12019"/>
      <c r="K12019"/>
    </row>
    <row r="12020" spans="1:11" x14ac:dyDescent="0.2">
      <c r="A12020"/>
      <c r="B12020"/>
      <c r="C12020"/>
      <c r="D12020"/>
      <c r="E12020"/>
      <c r="F12020"/>
      <c r="G12020"/>
      <c r="H12020"/>
      <c r="I12020"/>
      <c r="J12020"/>
      <c r="K12020"/>
    </row>
    <row r="12021" spans="1:11" x14ac:dyDescent="0.2">
      <c r="A12021"/>
      <c r="B12021"/>
      <c r="C12021"/>
      <c r="D12021"/>
      <c r="E12021"/>
      <c r="F12021"/>
      <c r="G12021"/>
      <c r="H12021"/>
      <c r="I12021"/>
      <c r="J12021"/>
      <c r="K12021"/>
    </row>
    <row r="12022" spans="1:11" x14ac:dyDescent="0.2">
      <c r="A12022"/>
      <c r="B12022"/>
      <c r="C12022"/>
      <c r="D12022"/>
      <c r="E12022"/>
      <c r="F12022"/>
      <c r="G12022"/>
      <c r="H12022"/>
      <c r="I12022"/>
      <c r="J12022"/>
      <c r="K12022"/>
    </row>
    <row r="12023" spans="1:11" x14ac:dyDescent="0.2">
      <c r="A12023"/>
      <c r="B12023"/>
      <c r="C12023"/>
      <c r="D12023"/>
      <c r="E12023"/>
      <c r="F12023"/>
      <c r="G12023"/>
      <c r="H12023"/>
      <c r="I12023"/>
      <c r="J12023"/>
      <c r="K12023"/>
    </row>
    <row r="12024" spans="1:11" x14ac:dyDescent="0.2">
      <c r="A12024"/>
      <c r="B12024"/>
      <c r="C12024"/>
      <c r="D12024"/>
      <c r="E12024"/>
      <c r="F12024"/>
      <c r="G12024"/>
      <c r="H12024"/>
      <c r="I12024"/>
      <c r="J12024"/>
      <c r="K12024"/>
    </row>
    <row r="12025" spans="1:11" x14ac:dyDescent="0.2">
      <c r="A12025"/>
      <c r="B12025"/>
      <c r="C12025"/>
      <c r="D12025"/>
      <c r="E12025"/>
      <c r="F12025"/>
      <c r="G12025"/>
      <c r="H12025"/>
      <c r="I12025"/>
      <c r="J12025"/>
      <c r="K12025"/>
    </row>
    <row r="12026" spans="1:11" x14ac:dyDescent="0.2">
      <c r="A12026"/>
      <c r="B12026"/>
      <c r="C12026"/>
      <c r="D12026"/>
      <c r="E12026"/>
      <c r="F12026"/>
      <c r="G12026"/>
      <c r="H12026"/>
      <c r="I12026"/>
      <c r="J12026"/>
      <c r="K12026"/>
    </row>
    <row r="12027" spans="1:11" x14ac:dyDescent="0.2">
      <c r="A12027"/>
      <c r="B12027"/>
      <c r="C12027"/>
      <c r="D12027"/>
      <c r="E12027"/>
      <c r="F12027"/>
      <c r="G12027"/>
      <c r="H12027"/>
      <c r="I12027"/>
      <c r="J12027"/>
      <c r="K12027"/>
    </row>
    <row r="12028" spans="1:11" x14ac:dyDescent="0.2">
      <c r="A12028"/>
      <c r="B12028"/>
      <c r="C12028"/>
      <c r="D12028"/>
      <c r="E12028"/>
      <c r="F12028"/>
      <c r="G12028"/>
      <c r="H12028"/>
      <c r="I12028"/>
      <c r="J12028"/>
      <c r="K12028"/>
    </row>
    <row r="12029" spans="1:11" x14ac:dyDescent="0.2">
      <c r="A12029"/>
      <c r="B12029"/>
      <c r="C12029"/>
      <c r="D12029"/>
      <c r="E12029"/>
      <c r="F12029"/>
      <c r="G12029"/>
      <c r="H12029"/>
      <c r="I12029"/>
      <c r="J12029"/>
      <c r="K12029"/>
    </row>
    <row r="12030" spans="1:11" x14ac:dyDescent="0.2">
      <c r="A12030"/>
      <c r="B12030"/>
      <c r="C12030"/>
      <c r="D12030"/>
      <c r="E12030"/>
      <c r="F12030"/>
      <c r="G12030"/>
      <c r="H12030"/>
      <c r="I12030"/>
      <c r="J12030"/>
      <c r="K12030"/>
    </row>
    <row r="12031" spans="1:11" x14ac:dyDescent="0.2">
      <c r="A12031"/>
      <c r="B12031"/>
      <c r="C12031"/>
      <c r="D12031"/>
      <c r="E12031"/>
      <c r="F12031"/>
      <c r="G12031"/>
      <c r="H12031"/>
      <c r="I12031"/>
      <c r="J12031"/>
      <c r="K12031"/>
    </row>
    <row r="12032" spans="1:11" x14ac:dyDescent="0.2">
      <c r="A12032"/>
      <c r="B12032"/>
      <c r="C12032"/>
      <c r="D12032"/>
      <c r="E12032"/>
      <c r="F12032"/>
      <c r="G12032"/>
      <c r="H12032"/>
      <c r="I12032"/>
      <c r="J12032"/>
      <c r="K12032"/>
    </row>
    <row r="12033" spans="1:11" x14ac:dyDescent="0.2">
      <c r="A12033"/>
      <c r="B12033"/>
      <c r="C12033"/>
      <c r="D12033"/>
      <c r="E12033"/>
      <c r="F12033"/>
      <c r="G12033"/>
      <c r="H12033"/>
      <c r="I12033"/>
      <c r="J12033"/>
      <c r="K12033"/>
    </row>
    <row r="12034" spans="1:11" x14ac:dyDescent="0.2">
      <c r="A12034"/>
      <c r="B12034"/>
      <c r="C12034"/>
      <c r="D12034"/>
      <c r="E12034"/>
      <c r="F12034"/>
      <c r="G12034"/>
      <c r="H12034"/>
      <c r="I12034"/>
      <c r="J12034"/>
      <c r="K12034"/>
    </row>
    <row r="12035" spans="1:11" x14ac:dyDescent="0.2">
      <c r="A12035"/>
      <c r="B12035"/>
      <c r="C12035"/>
      <c r="D12035"/>
      <c r="E12035"/>
      <c r="F12035"/>
      <c r="G12035"/>
      <c r="H12035"/>
      <c r="I12035"/>
      <c r="J12035"/>
      <c r="K12035"/>
    </row>
    <row r="12036" spans="1:11" x14ac:dyDescent="0.2">
      <c r="A12036"/>
      <c r="B12036"/>
      <c r="C12036"/>
      <c r="D12036"/>
      <c r="E12036"/>
      <c r="F12036"/>
      <c r="G12036"/>
      <c r="H12036"/>
      <c r="I12036"/>
      <c r="J12036"/>
      <c r="K12036"/>
    </row>
    <row r="12037" spans="1:11" x14ac:dyDescent="0.2">
      <c r="A12037"/>
      <c r="B12037"/>
      <c r="C12037"/>
      <c r="D12037"/>
      <c r="E12037"/>
      <c r="F12037"/>
      <c r="G12037"/>
      <c r="H12037"/>
      <c r="I12037"/>
      <c r="J12037"/>
      <c r="K12037"/>
    </row>
    <row r="12038" spans="1:11" x14ac:dyDescent="0.2">
      <c r="A12038"/>
      <c r="B12038"/>
      <c r="C12038"/>
      <c r="D12038"/>
      <c r="E12038"/>
      <c r="F12038"/>
      <c r="G12038"/>
      <c r="H12038"/>
      <c r="I12038"/>
      <c r="J12038"/>
      <c r="K12038"/>
    </row>
    <row r="12039" spans="1:11" x14ac:dyDescent="0.2">
      <c r="A12039"/>
      <c r="B12039"/>
      <c r="C12039"/>
      <c r="D12039"/>
      <c r="E12039"/>
      <c r="F12039"/>
      <c r="G12039"/>
      <c r="H12039"/>
      <c r="I12039"/>
      <c r="J12039"/>
      <c r="K12039"/>
    </row>
    <row r="12040" spans="1:11" x14ac:dyDescent="0.2">
      <c r="A12040"/>
      <c r="B12040"/>
      <c r="C12040"/>
      <c r="D12040"/>
      <c r="E12040"/>
      <c r="F12040"/>
      <c r="G12040"/>
      <c r="H12040"/>
      <c r="I12040"/>
      <c r="J12040"/>
      <c r="K12040"/>
    </row>
    <row r="12041" spans="1:11" x14ac:dyDescent="0.2">
      <c r="A12041"/>
      <c r="B12041"/>
      <c r="C12041"/>
      <c r="D12041"/>
      <c r="E12041"/>
      <c r="F12041"/>
      <c r="G12041"/>
      <c r="H12041"/>
      <c r="I12041"/>
      <c r="J12041"/>
      <c r="K12041"/>
    </row>
    <row r="12042" spans="1:11" x14ac:dyDescent="0.2">
      <c r="A12042"/>
      <c r="B12042"/>
      <c r="C12042"/>
      <c r="D12042"/>
      <c r="E12042"/>
      <c r="F12042"/>
      <c r="G12042"/>
      <c r="H12042"/>
      <c r="I12042"/>
      <c r="J12042"/>
      <c r="K12042"/>
    </row>
    <row r="12043" spans="1:11" x14ac:dyDescent="0.2">
      <c r="A12043"/>
      <c r="B12043"/>
      <c r="C12043"/>
      <c r="D12043"/>
      <c r="E12043"/>
      <c r="F12043"/>
      <c r="G12043"/>
      <c r="H12043"/>
      <c r="I12043"/>
      <c r="J12043"/>
      <c r="K12043"/>
    </row>
    <row r="12044" spans="1:11" x14ac:dyDescent="0.2">
      <c r="A12044"/>
      <c r="B12044"/>
      <c r="C12044"/>
      <c r="D12044"/>
      <c r="E12044"/>
      <c r="F12044"/>
      <c r="G12044"/>
      <c r="H12044"/>
      <c r="I12044"/>
      <c r="J12044"/>
      <c r="K12044"/>
    </row>
    <row r="12045" spans="1:11" x14ac:dyDescent="0.2">
      <c r="A12045"/>
      <c r="B12045"/>
      <c r="C12045"/>
      <c r="D12045"/>
      <c r="E12045"/>
      <c r="F12045"/>
      <c r="G12045"/>
      <c r="H12045"/>
      <c r="I12045"/>
      <c r="J12045"/>
      <c r="K12045"/>
    </row>
    <row r="12046" spans="1:11" x14ac:dyDescent="0.2">
      <c r="A12046"/>
      <c r="B12046"/>
      <c r="C12046"/>
      <c r="D12046"/>
      <c r="E12046"/>
      <c r="F12046"/>
      <c r="G12046"/>
      <c r="H12046"/>
      <c r="I12046"/>
      <c r="J12046"/>
      <c r="K12046"/>
    </row>
    <row r="12047" spans="1:11" x14ac:dyDescent="0.2">
      <c r="A12047"/>
      <c r="B12047"/>
      <c r="C12047"/>
      <c r="D12047"/>
      <c r="E12047"/>
      <c r="F12047"/>
      <c r="G12047"/>
      <c r="H12047"/>
      <c r="I12047"/>
      <c r="J12047"/>
      <c r="K12047"/>
    </row>
    <row r="12048" spans="1:11" x14ac:dyDescent="0.2">
      <c r="A12048"/>
      <c r="B12048"/>
      <c r="C12048"/>
      <c r="D12048"/>
      <c r="E12048"/>
      <c r="F12048"/>
      <c r="G12048"/>
      <c r="H12048"/>
      <c r="I12048"/>
      <c r="J12048"/>
      <c r="K12048"/>
    </row>
    <row r="12049" spans="1:11" x14ac:dyDescent="0.2">
      <c r="A12049"/>
      <c r="B12049"/>
      <c r="C12049"/>
      <c r="D12049"/>
      <c r="E12049"/>
      <c r="F12049"/>
      <c r="G12049"/>
      <c r="H12049"/>
      <c r="I12049"/>
      <c r="J12049"/>
      <c r="K12049"/>
    </row>
    <row r="12050" spans="1:11" x14ac:dyDescent="0.2">
      <c r="A12050"/>
      <c r="B12050"/>
      <c r="C12050"/>
      <c r="D12050"/>
      <c r="E12050"/>
      <c r="F12050"/>
      <c r="G12050"/>
      <c r="H12050"/>
      <c r="I12050"/>
      <c r="J12050"/>
      <c r="K12050"/>
    </row>
    <row r="12051" spans="1:11" x14ac:dyDescent="0.2">
      <c r="A12051"/>
      <c r="B12051"/>
      <c r="C12051"/>
      <c r="D12051"/>
      <c r="E12051"/>
      <c r="F12051"/>
      <c r="G12051"/>
      <c r="H12051"/>
      <c r="I12051"/>
      <c r="J12051"/>
      <c r="K12051"/>
    </row>
    <row r="12052" spans="1:11" x14ac:dyDescent="0.2">
      <c r="A12052"/>
      <c r="B12052"/>
      <c r="C12052"/>
      <c r="D12052"/>
      <c r="E12052"/>
      <c r="F12052"/>
      <c r="G12052"/>
      <c r="H12052"/>
      <c r="I12052"/>
      <c r="J12052"/>
      <c r="K12052"/>
    </row>
    <row r="12053" spans="1:11" x14ac:dyDescent="0.2">
      <c r="A12053"/>
      <c r="B12053"/>
      <c r="C12053"/>
      <c r="D12053"/>
      <c r="E12053"/>
      <c r="F12053"/>
      <c r="G12053"/>
      <c r="H12053"/>
      <c r="I12053"/>
      <c r="J12053"/>
      <c r="K12053"/>
    </row>
    <row r="12054" spans="1:11" x14ac:dyDescent="0.2">
      <c r="A12054"/>
      <c r="B12054"/>
      <c r="C12054"/>
      <c r="D12054"/>
      <c r="E12054"/>
      <c r="F12054"/>
      <c r="G12054"/>
      <c r="H12054"/>
      <c r="I12054"/>
      <c r="J12054"/>
      <c r="K12054"/>
    </row>
    <row r="12055" spans="1:11" x14ac:dyDescent="0.2">
      <c r="A12055"/>
      <c r="B12055"/>
      <c r="C12055"/>
      <c r="D12055"/>
      <c r="E12055"/>
      <c r="F12055"/>
      <c r="G12055"/>
      <c r="H12055"/>
      <c r="I12055"/>
      <c r="J12055"/>
      <c r="K12055"/>
    </row>
    <row r="12056" spans="1:11" x14ac:dyDescent="0.2">
      <c r="A12056"/>
      <c r="B12056"/>
      <c r="C12056"/>
      <c r="D12056"/>
      <c r="E12056"/>
      <c r="F12056"/>
      <c r="G12056"/>
      <c r="H12056"/>
      <c r="I12056"/>
      <c r="J12056"/>
      <c r="K12056"/>
    </row>
    <row r="12057" spans="1:11" x14ac:dyDescent="0.2">
      <c r="A12057"/>
      <c r="B12057"/>
      <c r="C12057"/>
      <c r="D12057"/>
      <c r="E12057"/>
      <c r="F12057"/>
      <c r="G12057"/>
      <c r="H12057"/>
      <c r="I12057"/>
      <c r="J12057"/>
      <c r="K12057"/>
    </row>
    <row r="12058" spans="1:11" x14ac:dyDescent="0.2">
      <c r="A12058"/>
      <c r="B12058"/>
      <c r="C12058"/>
      <c r="D12058"/>
      <c r="E12058"/>
      <c r="F12058"/>
      <c r="G12058"/>
      <c r="H12058"/>
      <c r="I12058"/>
      <c r="J12058"/>
      <c r="K12058"/>
    </row>
    <row r="12059" spans="1:11" x14ac:dyDescent="0.2">
      <c r="A12059"/>
      <c r="B12059"/>
      <c r="C12059"/>
      <c r="D12059"/>
      <c r="E12059"/>
      <c r="F12059"/>
      <c r="G12059"/>
      <c r="H12059"/>
      <c r="I12059"/>
      <c r="J12059"/>
      <c r="K12059"/>
    </row>
    <row r="12060" spans="1:11" x14ac:dyDescent="0.2">
      <c r="A12060"/>
      <c r="B12060"/>
      <c r="C12060"/>
      <c r="D12060"/>
      <c r="E12060"/>
      <c r="F12060"/>
      <c r="G12060"/>
      <c r="H12060"/>
      <c r="I12060"/>
      <c r="J12060"/>
      <c r="K12060"/>
    </row>
    <row r="12061" spans="1:11" x14ac:dyDescent="0.2">
      <c r="A12061"/>
      <c r="B12061"/>
      <c r="C12061"/>
      <c r="D12061"/>
      <c r="E12061"/>
      <c r="F12061"/>
      <c r="G12061"/>
      <c r="H12061"/>
      <c r="I12061"/>
      <c r="J12061"/>
      <c r="K12061"/>
    </row>
    <row r="12062" spans="1:11" x14ac:dyDescent="0.2">
      <c r="A12062"/>
      <c r="B12062"/>
      <c r="C12062"/>
      <c r="D12062"/>
      <c r="E12062"/>
      <c r="F12062"/>
      <c r="G12062"/>
      <c r="H12062"/>
      <c r="I12062"/>
      <c r="J12062"/>
      <c r="K12062"/>
    </row>
    <row r="12063" spans="1:11" x14ac:dyDescent="0.2">
      <c r="A12063"/>
      <c r="B12063"/>
      <c r="C12063"/>
      <c r="D12063"/>
      <c r="E12063"/>
      <c r="F12063"/>
      <c r="G12063"/>
      <c r="H12063"/>
      <c r="I12063"/>
      <c r="J12063"/>
      <c r="K12063"/>
    </row>
    <row r="12064" spans="1:11" x14ac:dyDescent="0.2">
      <c r="A12064"/>
      <c r="B12064"/>
      <c r="C12064"/>
      <c r="D12064"/>
      <c r="E12064"/>
      <c r="F12064"/>
      <c r="G12064"/>
      <c r="H12064"/>
      <c r="I12064"/>
      <c r="J12064"/>
      <c r="K12064"/>
    </row>
    <row r="12065" spans="1:11" x14ac:dyDescent="0.2">
      <c r="A12065"/>
      <c r="B12065"/>
      <c r="C12065"/>
      <c r="D12065"/>
      <c r="E12065"/>
      <c r="F12065"/>
      <c r="G12065"/>
      <c r="H12065"/>
      <c r="I12065"/>
      <c r="J12065"/>
      <c r="K12065"/>
    </row>
    <row r="12066" spans="1:11" x14ac:dyDescent="0.2">
      <c r="A12066"/>
      <c r="B12066"/>
      <c r="C12066"/>
      <c r="D12066"/>
      <c r="E12066"/>
      <c r="F12066"/>
      <c r="G12066"/>
      <c r="H12066"/>
      <c r="I12066"/>
      <c r="J12066"/>
      <c r="K12066"/>
    </row>
    <row r="12067" spans="1:11" x14ac:dyDescent="0.2">
      <c r="A12067"/>
      <c r="B12067"/>
      <c r="C12067"/>
      <c r="D12067"/>
      <c r="E12067"/>
      <c r="F12067"/>
      <c r="G12067"/>
      <c r="H12067"/>
      <c r="I12067"/>
      <c r="J12067"/>
      <c r="K12067"/>
    </row>
    <row r="12068" spans="1:11" x14ac:dyDescent="0.2">
      <c r="A12068"/>
      <c r="B12068"/>
      <c r="C12068"/>
      <c r="D12068"/>
      <c r="E12068"/>
      <c r="F12068"/>
      <c r="G12068"/>
      <c r="H12068"/>
      <c r="I12068"/>
      <c r="J12068"/>
      <c r="K12068"/>
    </row>
    <row r="12069" spans="1:11" x14ac:dyDescent="0.2">
      <c r="A12069"/>
      <c r="B12069"/>
      <c r="C12069"/>
      <c r="D12069"/>
      <c r="E12069"/>
      <c r="F12069"/>
      <c r="G12069"/>
      <c r="H12069"/>
      <c r="I12069"/>
      <c r="J12069"/>
      <c r="K12069"/>
    </row>
    <row r="12070" spans="1:11" x14ac:dyDescent="0.2">
      <c r="A12070"/>
      <c r="B12070"/>
      <c r="C12070"/>
      <c r="D12070"/>
      <c r="E12070"/>
      <c r="F12070"/>
      <c r="G12070"/>
      <c r="H12070"/>
      <c r="I12070"/>
      <c r="J12070"/>
      <c r="K12070"/>
    </row>
    <row r="12071" spans="1:11" x14ac:dyDescent="0.2">
      <c r="A12071"/>
      <c r="B12071"/>
      <c r="C12071"/>
      <c r="D12071"/>
      <c r="E12071"/>
      <c r="F12071"/>
      <c r="G12071"/>
      <c r="H12071"/>
      <c r="I12071"/>
      <c r="J12071"/>
      <c r="K12071"/>
    </row>
    <row r="12072" spans="1:11" x14ac:dyDescent="0.2">
      <c r="A12072"/>
      <c r="B12072"/>
      <c r="C12072"/>
      <c r="D12072"/>
      <c r="E12072"/>
      <c r="F12072"/>
      <c r="G12072"/>
      <c r="H12072"/>
      <c r="I12072"/>
      <c r="J12072"/>
      <c r="K12072"/>
    </row>
    <row r="12073" spans="1:11" x14ac:dyDescent="0.2">
      <c r="A12073"/>
      <c r="B12073"/>
      <c r="C12073"/>
      <c r="D12073"/>
      <c r="E12073"/>
      <c r="F12073"/>
      <c r="G12073"/>
      <c r="H12073"/>
      <c r="I12073"/>
      <c r="J12073"/>
      <c r="K12073"/>
    </row>
    <row r="12074" spans="1:11" x14ac:dyDescent="0.2">
      <c r="A12074"/>
      <c r="B12074"/>
      <c r="C12074"/>
      <c r="D12074"/>
      <c r="E12074"/>
      <c r="F12074"/>
      <c r="G12074"/>
      <c r="H12074"/>
      <c r="I12074"/>
      <c r="J12074"/>
      <c r="K12074"/>
    </row>
    <row r="12075" spans="1:11" x14ac:dyDescent="0.2">
      <c r="A12075"/>
      <c r="B12075"/>
      <c r="C12075"/>
      <c r="D12075"/>
      <c r="E12075"/>
      <c r="F12075"/>
      <c r="G12075"/>
      <c r="H12075"/>
      <c r="I12075"/>
      <c r="J12075"/>
      <c r="K12075"/>
    </row>
    <row r="12076" spans="1:11" x14ac:dyDescent="0.2">
      <c r="A12076"/>
      <c r="B12076"/>
      <c r="C12076"/>
      <c r="D12076"/>
      <c r="E12076"/>
      <c r="F12076"/>
      <c r="G12076"/>
      <c r="H12076"/>
      <c r="I12076"/>
      <c r="J12076"/>
      <c r="K12076"/>
    </row>
    <row r="12077" spans="1:11" x14ac:dyDescent="0.2">
      <c r="A12077"/>
      <c r="B12077"/>
      <c r="C12077"/>
      <c r="D12077"/>
      <c r="E12077"/>
      <c r="F12077"/>
      <c r="G12077"/>
      <c r="H12077"/>
      <c r="I12077"/>
      <c r="J12077"/>
      <c r="K12077"/>
    </row>
    <row r="12078" spans="1:11" x14ac:dyDescent="0.2">
      <c r="A12078"/>
      <c r="B12078"/>
      <c r="C12078"/>
      <c r="D12078"/>
      <c r="E12078"/>
      <c r="F12078"/>
      <c r="G12078"/>
      <c r="H12078"/>
      <c r="I12078"/>
      <c r="J12078"/>
      <c r="K12078"/>
    </row>
    <row r="12079" spans="1:11" x14ac:dyDescent="0.2">
      <c r="A12079"/>
      <c r="B12079"/>
      <c r="C12079"/>
      <c r="D12079"/>
      <c r="E12079"/>
      <c r="F12079"/>
      <c r="G12079"/>
      <c r="H12079"/>
      <c r="I12079"/>
      <c r="J12079"/>
      <c r="K12079"/>
    </row>
    <row r="12080" spans="1:11" x14ac:dyDescent="0.2">
      <c r="A12080"/>
      <c r="B12080"/>
      <c r="C12080"/>
      <c r="D12080"/>
      <c r="E12080"/>
      <c r="F12080"/>
      <c r="G12080"/>
      <c r="H12080"/>
      <c r="I12080"/>
      <c r="J12080"/>
      <c r="K12080"/>
    </row>
    <row r="12081" spans="1:11" x14ac:dyDescent="0.2">
      <c r="A12081"/>
      <c r="B12081"/>
      <c r="C12081"/>
      <c r="D12081"/>
      <c r="E12081"/>
      <c r="F12081"/>
      <c r="G12081"/>
      <c r="H12081"/>
      <c r="I12081"/>
      <c r="J12081"/>
      <c r="K12081"/>
    </row>
    <row r="12082" spans="1:11" x14ac:dyDescent="0.2">
      <c r="A12082"/>
      <c r="B12082"/>
      <c r="C12082"/>
      <c r="D12082"/>
      <c r="E12082"/>
      <c r="F12082"/>
      <c r="G12082"/>
      <c r="H12082"/>
      <c r="I12082"/>
      <c r="J12082"/>
      <c r="K12082"/>
    </row>
    <row r="12083" spans="1:11" x14ac:dyDescent="0.2">
      <c r="A12083"/>
      <c r="B12083"/>
      <c r="C12083"/>
      <c r="D12083"/>
      <c r="E12083"/>
      <c r="F12083"/>
      <c r="G12083"/>
      <c r="H12083"/>
      <c r="I12083"/>
      <c r="J12083"/>
      <c r="K12083"/>
    </row>
    <row r="12084" spans="1:11" x14ac:dyDescent="0.2">
      <c r="A12084"/>
      <c r="B12084"/>
      <c r="C12084"/>
      <c r="D12084"/>
      <c r="E12084"/>
      <c r="F12084"/>
      <c r="G12084"/>
      <c r="H12084"/>
      <c r="I12084"/>
      <c r="J12084"/>
      <c r="K12084"/>
    </row>
    <row r="12085" spans="1:11" x14ac:dyDescent="0.2">
      <c r="A12085"/>
      <c r="B12085"/>
      <c r="C12085"/>
      <c r="D12085"/>
      <c r="E12085"/>
      <c r="F12085"/>
      <c r="G12085"/>
      <c r="H12085"/>
      <c r="I12085"/>
      <c r="J12085"/>
      <c r="K12085"/>
    </row>
    <row r="12086" spans="1:11" x14ac:dyDescent="0.2">
      <c r="A12086"/>
      <c r="B12086"/>
      <c r="C12086"/>
      <c r="D12086"/>
      <c r="E12086"/>
      <c r="F12086"/>
      <c r="G12086"/>
      <c r="H12086"/>
      <c r="I12086"/>
      <c r="J12086"/>
      <c r="K12086"/>
    </row>
    <row r="12087" spans="1:11" x14ac:dyDescent="0.2">
      <c r="A12087"/>
      <c r="B12087"/>
      <c r="C12087"/>
      <c r="D12087"/>
      <c r="E12087"/>
      <c r="F12087"/>
      <c r="G12087"/>
      <c r="H12087"/>
      <c r="I12087"/>
      <c r="J12087"/>
      <c r="K12087"/>
    </row>
    <row r="12088" spans="1:11" x14ac:dyDescent="0.2">
      <c r="A12088"/>
      <c r="B12088"/>
      <c r="C12088"/>
      <c r="D12088"/>
      <c r="E12088"/>
      <c r="F12088"/>
      <c r="G12088"/>
      <c r="H12088"/>
      <c r="I12088"/>
      <c r="J12088"/>
      <c r="K12088"/>
    </row>
    <row r="12089" spans="1:11" x14ac:dyDescent="0.2">
      <c r="A12089"/>
      <c r="B12089"/>
      <c r="C12089"/>
      <c r="D12089"/>
      <c r="E12089"/>
      <c r="F12089"/>
      <c r="G12089"/>
      <c r="H12089"/>
      <c r="I12089"/>
      <c r="J12089"/>
      <c r="K12089"/>
    </row>
    <row r="12090" spans="1:11" x14ac:dyDescent="0.2">
      <c r="A12090"/>
      <c r="B12090"/>
      <c r="C12090"/>
      <c r="D12090"/>
      <c r="E12090"/>
      <c r="F12090"/>
      <c r="G12090"/>
      <c r="H12090"/>
      <c r="I12090"/>
      <c r="J12090"/>
      <c r="K12090"/>
    </row>
    <row r="12091" spans="1:11" x14ac:dyDescent="0.2">
      <c r="A12091"/>
      <c r="B12091"/>
      <c r="C12091"/>
      <c r="D12091"/>
      <c r="E12091"/>
      <c r="F12091"/>
      <c r="G12091"/>
      <c r="H12091"/>
      <c r="I12091"/>
      <c r="J12091"/>
      <c r="K12091"/>
    </row>
    <row r="12092" spans="1:11" x14ac:dyDescent="0.2">
      <c r="A12092"/>
      <c r="B12092"/>
      <c r="C12092"/>
      <c r="D12092"/>
      <c r="E12092"/>
      <c r="F12092"/>
      <c r="G12092"/>
      <c r="H12092"/>
      <c r="I12092"/>
      <c r="J12092"/>
      <c r="K12092"/>
    </row>
    <row r="12093" spans="1:11" x14ac:dyDescent="0.2">
      <c r="A12093"/>
      <c r="B12093"/>
      <c r="C12093"/>
      <c r="D12093"/>
      <c r="E12093"/>
      <c r="F12093"/>
      <c r="G12093"/>
      <c r="H12093"/>
      <c r="I12093"/>
      <c r="J12093"/>
      <c r="K12093"/>
    </row>
    <row r="12094" spans="1:11" x14ac:dyDescent="0.2">
      <c r="A12094"/>
      <c r="B12094"/>
      <c r="C12094"/>
      <c r="D12094"/>
      <c r="E12094"/>
      <c r="F12094"/>
      <c r="G12094"/>
      <c r="H12094"/>
      <c r="I12094"/>
      <c r="J12094"/>
      <c r="K12094"/>
    </row>
    <row r="12095" spans="1:11" x14ac:dyDescent="0.2">
      <c r="A12095"/>
      <c r="B12095"/>
      <c r="C12095"/>
      <c r="D12095"/>
      <c r="E12095"/>
      <c r="F12095"/>
      <c r="G12095"/>
      <c r="H12095"/>
      <c r="I12095"/>
      <c r="J12095"/>
      <c r="K12095"/>
    </row>
    <row r="12096" spans="1:11" x14ac:dyDescent="0.2">
      <c r="A12096"/>
      <c r="B12096"/>
      <c r="C12096"/>
      <c r="D12096"/>
      <c r="E12096"/>
      <c r="F12096"/>
      <c r="G12096"/>
      <c r="H12096"/>
      <c r="I12096"/>
      <c r="J12096"/>
      <c r="K12096"/>
    </row>
    <row r="12097" spans="1:11" x14ac:dyDescent="0.2">
      <c r="A12097"/>
      <c r="B12097"/>
      <c r="C12097"/>
      <c r="D12097"/>
      <c r="E12097"/>
      <c r="F12097"/>
      <c r="G12097"/>
      <c r="H12097"/>
      <c r="I12097"/>
      <c r="J12097"/>
      <c r="K12097"/>
    </row>
    <row r="12098" spans="1:11" x14ac:dyDescent="0.2">
      <c r="A12098"/>
      <c r="B12098"/>
      <c r="C12098"/>
      <c r="D12098"/>
      <c r="E12098"/>
      <c r="F12098"/>
      <c r="G12098"/>
      <c r="H12098"/>
      <c r="I12098"/>
      <c r="J12098"/>
      <c r="K12098"/>
    </row>
    <row r="12099" spans="1:11" x14ac:dyDescent="0.2">
      <c r="A12099"/>
      <c r="B12099"/>
      <c r="C12099"/>
      <c r="D12099"/>
      <c r="E12099"/>
      <c r="F12099"/>
      <c r="G12099"/>
      <c r="H12099"/>
      <c r="I12099"/>
      <c r="J12099"/>
      <c r="K12099"/>
    </row>
    <row r="12100" spans="1:11" x14ac:dyDescent="0.2">
      <c r="A12100"/>
      <c r="B12100"/>
      <c r="C12100"/>
      <c r="D12100"/>
      <c r="E12100"/>
      <c r="F12100"/>
      <c r="G12100"/>
      <c r="H12100"/>
      <c r="I12100"/>
      <c r="J12100"/>
      <c r="K12100"/>
    </row>
    <row r="12101" spans="1:11" x14ac:dyDescent="0.2">
      <c r="A12101"/>
      <c r="B12101"/>
      <c r="C12101"/>
      <c r="D12101"/>
      <c r="E12101"/>
      <c r="F12101"/>
      <c r="G12101"/>
      <c r="H12101"/>
      <c r="I12101"/>
      <c r="J12101"/>
      <c r="K12101"/>
    </row>
    <row r="12102" spans="1:11" x14ac:dyDescent="0.2">
      <c r="A12102"/>
      <c r="B12102"/>
      <c r="C12102"/>
      <c r="D12102"/>
      <c r="E12102"/>
      <c r="F12102"/>
      <c r="G12102"/>
      <c r="H12102"/>
      <c r="I12102"/>
      <c r="J12102"/>
      <c r="K12102"/>
    </row>
    <row r="12103" spans="1:11" x14ac:dyDescent="0.2">
      <c r="A12103"/>
      <c r="B12103"/>
      <c r="C12103"/>
      <c r="D12103"/>
      <c r="E12103"/>
      <c r="F12103"/>
      <c r="G12103"/>
      <c r="H12103"/>
      <c r="I12103"/>
      <c r="J12103"/>
      <c r="K12103"/>
    </row>
    <row r="12104" spans="1:11" x14ac:dyDescent="0.2">
      <c r="A12104"/>
      <c r="B12104"/>
      <c r="C12104"/>
      <c r="D12104"/>
      <c r="E12104"/>
      <c r="F12104"/>
      <c r="G12104"/>
      <c r="H12104"/>
      <c r="I12104"/>
      <c r="J12104"/>
      <c r="K12104"/>
    </row>
    <row r="12105" spans="1:11" x14ac:dyDescent="0.2">
      <c r="A12105"/>
      <c r="B12105"/>
      <c r="C12105"/>
      <c r="D12105"/>
      <c r="E12105"/>
      <c r="F12105"/>
      <c r="G12105"/>
      <c r="H12105"/>
      <c r="I12105"/>
      <c r="J12105"/>
      <c r="K12105"/>
    </row>
    <row r="12106" spans="1:11" x14ac:dyDescent="0.2">
      <c r="A12106"/>
      <c r="B12106"/>
      <c r="C12106"/>
      <c r="D12106"/>
      <c r="E12106"/>
      <c r="F12106"/>
      <c r="G12106"/>
      <c r="H12106"/>
      <c r="I12106"/>
      <c r="J12106"/>
      <c r="K12106"/>
    </row>
    <row r="12107" spans="1:11" x14ac:dyDescent="0.2">
      <c r="A12107"/>
      <c r="B12107"/>
      <c r="C12107"/>
      <c r="D12107"/>
      <c r="E12107"/>
      <c r="F12107"/>
      <c r="G12107"/>
      <c r="H12107"/>
      <c r="I12107"/>
      <c r="J12107"/>
      <c r="K12107"/>
    </row>
    <row r="12108" spans="1:11" x14ac:dyDescent="0.2">
      <c r="A12108"/>
      <c r="B12108"/>
      <c r="C12108"/>
      <c r="D12108"/>
      <c r="E12108"/>
      <c r="F12108"/>
      <c r="G12108"/>
      <c r="H12108"/>
      <c r="I12108"/>
      <c r="J12108"/>
      <c r="K12108"/>
    </row>
    <row r="12109" spans="1:11" x14ac:dyDescent="0.2">
      <c r="A12109"/>
      <c r="B12109"/>
      <c r="C12109"/>
      <c r="D12109"/>
      <c r="E12109"/>
      <c r="F12109"/>
      <c r="G12109"/>
      <c r="H12109"/>
      <c r="I12109"/>
      <c r="J12109"/>
      <c r="K12109"/>
    </row>
    <row r="12110" spans="1:11" x14ac:dyDescent="0.2">
      <c r="A12110"/>
      <c r="B12110"/>
      <c r="C12110"/>
      <c r="D12110"/>
      <c r="E12110"/>
      <c r="F12110"/>
      <c r="G12110"/>
      <c r="H12110"/>
      <c r="I12110"/>
      <c r="J12110"/>
      <c r="K12110"/>
    </row>
    <row r="12111" spans="1:11" x14ac:dyDescent="0.2">
      <c r="A12111"/>
      <c r="B12111"/>
      <c r="C12111"/>
      <c r="D12111"/>
      <c r="E12111"/>
      <c r="F12111"/>
      <c r="G12111"/>
      <c r="H12111"/>
      <c r="I12111"/>
      <c r="J12111"/>
      <c r="K12111"/>
    </row>
    <row r="12112" spans="1:11" x14ac:dyDescent="0.2">
      <c r="A12112"/>
      <c r="B12112"/>
      <c r="C12112"/>
      <c r="D12112"/>
      <c r="E12112"/>
      <c r="F12112"/>
      <c r="G12112"/>
      <c r="H12112"/>
      <c r="I12112"/>
      <c r="J12112"/>
      <c r="K12112"/>
    </row>
    <row r="12113" spans="1:11" x14ac:dyDescent="0.2">
      <c r="A12113"/>
      <c r="B12113"/>
      <c r="C12113"/>
      <c r="D12113"/>
      <c r="E12113"/>
      <c r="F12113"/>
      <c r="G12113"/>
      <c r="H12113"/>
      <c r="I12113"/>
      <c r="J12113"/>
      <c r="K12113"/>
    </row>
    <row r="12114" spans="1:11" x14ac:dyDescent="0.2">
      <c r="A12114"/>
      <c r="B12114"/>
      <c r="C12114"/>
      <c r="D12114"/>
      <c r="E12114"/>
      <c r="F12114"/>
      <c r="G12114"/>
      <c r="H12114"/>
      <c r="I12114"/>
      <c r="J12114"/>
      <c r="K12114"/>
    </row>
    <row r="12115" spans="1:11" x14ac:dyDescent="0.2">
      <c r="A12115"/>
      <c r="B12115"/>
      <c r="C12115"/>
      <c r="D12115"/>
      <c r="E12115"/>
      <c r="F12115"/>
      <c r="G12115"/>
      <c r="H12115"/>
      <c r="I12115"/>
      <c r="J12115"/>
      <c r="K12115"/>
    </row>
    <row r="12116" spans="1:11" x14ac:dyDescent="0.2">
      <c r="A12116"/>
      <c r="B12116"/>
      <c r="C12116"/>
      <c r="D12116"/>
      <c r="E12116"/>
      <c r="F12116"/>
      <c r="G12116"/>
      <c r="H12116"/>
      <c r="I12116"/>
      <c r="J12116"/>
      <c r="K12116"/>
    </row>
    <row r="12117" spans="1:11" x14ac:dyDescent="0.2">
      <c r="A12117"/>
      <c r="B12117"/>
      <c r="C12117"/>
      <c r="D12117"/>
      <c r="E12117"/>
      <c r="F12117"/>
      <c r="G12117"/>
      <c r="H12117"/>
      <c r="I12117"/>
      <c r="J12117"/>
      <c r="K12117"/>
    </row>
    <row r="12118" spans="1:11" x14ac:dyDescent="0.2">
      <c r="A12118"/>
      <c r="B12118"/>
      <c r="C12118"/>
      <c r="D12118"/>
      <c r="E12118"/>
      <c r="F12118"/>
      <c r="G12118"/>
      <c r="H12118"/>
      <c r="I12118"/>
      <c r="J12118"/>
      <c r="K12118"/>
    </row>
    <row r="12119" spans="1:11" x14ac:dyDescent="0.2">
      <c r="A12119"/>
      <c r="B12119"/>
      <c r="C12119"/>
      <c r="D12119"/>
      <c r="E12119"/>
      <c r="F12119"/>
      <c r="G12119"/>
      <c r="H12119"/>
      <c r="I12119"/>
      <c r="J12119"/>
      <c r="K12119"/>
    </row>
    <row r="12120" spans="1:11" x14ac:dyDescent="0.2">
      <c r="A12120"/>
      <c r="B12120"/>
      <c r="C12120"/>
      <c r="D12120"/>
      <c r="E12120"/>
      <c r="F12120"/>
      <c r="G12120"/>
      <c r="H12120"/>
      <c r="I12120"/>
      <c r="J12120"/>
      <c r="K12120"/>
    </row>
    <row r="12121" spans="1:11" x14ac:dyDescent="0.2">
      <c r="A12121"/>
      <c r="B12121"/>
      <c r="C12121"/>
      <c r="D12121"/>
      <c r="E12121"/>
      <c r="F12121"/>
      <c r="G12121"/>
      <c r="H12121"/>
      <c r="I12121"/>
      <c r="J12121"/>
      <c r="K12121"/>
    </row>
    <row r="12122" spans="1:11" x14ac:dyDescent="0.2">
      <c r="A12122"/>
      <c r="B12122"/>
      <c r="C12122"/>
      <c r="D12122"/>
      <c r="E12122"/>
      <c r="F12122"/>
      <c r="G12122"/>
      <c r="H12122"/>
      <c r="I12122"/>
      <c r="J12122"/>
      <c r="K12122"/>
    </row>
    <row r="12123" spans="1:11" x14ac:dyDescent="0.2">
      <c r="A12123"/>
      <c r="B12123"/>
      <c r="C12123"/>
      <c r="D12123"/>
      <c r="E12123"/>
      <c r="F12123"/>
      <c r="G12123"/>
      <c r="H12123"/>
      <c r="I12123"/>
      <c r="J12123"/>
      <c r="K12123"/>
    </row>
    <row r="12124" spans="1:11" x14ac:dyDescent="0.2">
      <c r="A12124"/>
      <c r="B12124"/>
      <c r="C12124"/>
      <c r="D12124"/>
      <c r="E12124"/>
      <c r="F12124"/>
      <c r="G12124"/>
      <c r="H12124"/>
      <c r="I12124"/>
      <c r="J12124"/>
      <c r="K12124"/>
    </row>
    <row r="12125" spans="1:11" x14ac:dyDescent="0.2">
      <c r="A12125"/>
      <c r="B12125"/>
      <c r="C12125"/>
      <c r="D12125"/>
      <c r="E12125"/>
      <c r="F12125"/>
      <c r="G12125"/>
      <c r="H12125"/>
      <c r="I12125"/>
      <c r="J12125"/>
      <c r="K12125"/>
    </row>
    <row r="12126" spans="1:11" x14ac:dyDescent="0.2">
      <c r="A12126"/>
      <c r="B12126"/>
      <c r="C12126"/>
      <c r="D12126"/>
      <c r="E12126"/>
      <c r="F12126"/>
      <c r="G12126"/>
      <c r="H12126"/>
      <c r="I12126"/>
      <c r="J12126"/>
      <c r="K12126"/>
    </row>
    <row r="12127" spans="1:11" x14ac:dyDescent="0.2">
      <c r="A12127"/>
      <c r="B12127"/>
      <c r="C12127"/>
      <c r="D12127"/>
      <c r="E12127"/>
      <c r="F12127"/>
      <c r="G12127"/>
      <c r="H12127"/>
      <c r="I12127"/>
      <c r="J12127"/>
      <c r="K12127"/>
    </row>
    <row r="12128" spans="1:11" x14ac:dyDescent="0.2">
      <c r="A12128"/>
      <c r="B12128"/>
      <c r="C12128"/>
      <c r="D12128"/>
      <c r="E12128"/>
      <c r="F12128"/>
      <c r="G12128"/>
      <c r="H12128"/>
      <c r="I12128"/>
      <c r="J12128"/>
      <c r="K12128"/>
    </row>
    <row r="12129" spans="1:11" x14ac:dyDescent="0.2">
      <c r="A12129"/>
      <c r="B12129"/>
      <c r="C12129"/>
      <c r="D12129"/>
      <c r="E12129"/>
      <c r="F12129"/>
      <c r="G12129"/>
      <c r="H12129"/>
      <c r="I12129"/>
      <c r="J12129"/>
      <c r="K12129"/>
    </row>
    <row r="12130" spans="1:11" x14ac:dyDescent="0.2">
      <c r="A12130"/>
      <c r="B12130"/>
      <c r="C12130"/>
      <c r="D12130"/>
      <c r="E12130"/>
      <c r="F12130"/>
      <c r="G12130"/>
      <c r="H12130"/>
      <c r="I12130"/>
      <c r="J12130"/>
      <c r="K12130"/>
    </row>
    <row r="12131" spans="1:11" x14ac:dyDescent="0.2">
      <c r="A12131"/>
      <c r="B12131"/>
      <c r="C12131"/>
      <c r="D12131"/>
      <c r="E12131"/>
      <c r="F12131"/>
      <c r="G12131"/>
      <c r="H12131"/>
      <c r="I12131"/>
      <c r="J12131"/>
      <c r="K12131"/>
    </row>
    <row r="12132" spans="1:11" x14ac:dyDescent="0.2">
      <c r="A12132"/>
      <c r="B12132"/>
      <c r="C12132"/>
      <c r="D12132"/>
      <c r="E12132"/>
      <c r="F12132"/>
      <c r="G12132"/>
      <c r="H12132"/>
      <c r="I12132"/>
      <c r="J12132"/>
      <c r="K12132"/>
    </row>
    <row r="12133" spans="1:11" x14ac:dyDescent="0.2">
      <c r="A12133"/>
      <c r="B12133"/>
      <c r="C12133"/>
      <c r="D12133"/>
      <c r="E12133"/>
      <c r="F12133"/>
      <c r="G12133"/>
      <c r="H12133"/>
      <c r="I12133"/>
      <c r="J12133"/>
      <c r="K12133"/>
    </row>
    <row r="12134" spans="1:11" x14ac:dyDescent="0.2">
      <c r="A12134"/>
      <c r="B12134"/>
      <c r="C12134"/>
      <c r="D12134"/>
      <c r="E12134"/>
      <c r="F12134"/>
      <c r="G12134"/>
      <c r="H12134"/>
      <c r="I12134"/>
      <c r="J12134"/>
      <c r="K12134"/>
    </row>
    <row r="12135" spans="1:11" x14ac:dyDescent="0.2">
      <c r="A12135"/>
      <c r="B12135"/>
      <c r="C12135"/>
      <c r="D12135"/>
      <c r="E12135"/>
      <c r="F12135"/>
      <c r="G12135"/>
      <c r="H12135"/>
      <c r="I12135"/>
      <c r="J12135"/>
      <c r="K12135"/>
    </row>
    <row r="12136" spans="1:11" x14ac:dyDescent="0.2">
      <c r="A12136"/>
      <c r="B12136"/>
      <c r="C12136"/>
      <c r="D12136"/>
      <c r="E12136"/>
      <c r="F12136"/>
      <c r="G12136"/>
      <c r="H12136"/>
      <c r="I12136"/>
      <c r="J12136"/>
      <c r="K12136"/>
    </row>
    <row r="12137" spans="1:11" x14ac:dyDescent="0.2">
      <c r="A12137"/>
      <c r="B12137"/>
      <c r="C12137"/>
      <c r="D12137"/>
      <c r="E12137"/>
      <c r="F12137"/>
      <c r="G12137"/>
      <c r="H12137"/>
      <c r="I12137"/>
      <c r="J12137"/>
      <c r="K12137"/>
    </row>
    <row r="12138" spans="1:11" x14ac:dyDescent="0.2">
      <c r="A12138"/>
      <c r="B12138"/>
      <c r="C12138"/>
      <c r="D12138"/>
      <c r="E12138"/>
      <c r="F12138"/>
      <c r="G12138"/>
      <c r="H12138"/>
      <c r="I12138"/>
      <c r="J12138"/>
      <c r="K12138"/>
    </row>
    <row r="12139" spans="1:11" x14ac:dyDescent="0.2">
      <c r="A12139"/>
      <c r="B12139"/>
      <c r="C12139"/>
      <c r="D12139"/>
      <c r="E12139"/>
      <c r="F12139"/>
      <c r="G12139"/>
      <c r="H12139"/>
      <c r="I12139"/>
      <c r="J12139"/>
      <c r="K12139"/>
    </row>
    <row r="12140" spans="1:11" x14ac:dyDescent="0.2">
      <c r="A12140"/>
      <c r="B12140"/>
      <c r="C12140"/>
      <c r="D12140"/>
      <c r="E12140"/>
      <c r="F12140"/>
      <c r="G12140"/>
      <c r="H12140"/>
      <c r="I12140"/>
      <c r="J12140"/>
      <c r="K12140"/>
    </row>
    <row r="12141" spans="1:11" x14ac:dyDescent="0.2">
      <c r="A12141"/>
      <c r="B12141"/>
      <c r="C12141"/>
      <c r="D12141"/>
      <c r="E12141"/>
      <c r="F12141"/>
      <c r="G12141"/>
      <c r="H12141"/>
      <c r="I12141"/>
      <c r="J12141"/>
      <c r="K12141"/>
    </row>
    <row r="12142" spans="1:11" x14ac:dyDescent="0.2">
      <c r="A12142"/>
      <c r="B12142"/>
      <c r="C12142"/>
      <c r="D12142"/>
      <c r="E12142"/>
      <c r="F12142"/>
      <c r="G12142"/>
      <c r="H12142"/>
      <c r="I12142"/>
      <c r="J12142"/>
      <c r="K12142"/>
    </row>
    <row r="12143" spans="1:11" x14ac:dyDescent="0.2">
      <c r="A12143"/>
      <c r="B12143"/>
      <c r="C12143"/>
      <c r="D12143"/>
      <c r="E12143"/>
      <c r="F12143"/>
      <c r="G12143"/>
      <c r="H12143"/>
      <c r="I12143"/>
      <c r="J12143"/>
      <c r="K12143"/>
    </row>
    <row r="12144" spans="1:11" x14ac:dyDescent="0.2">
      <c r="A12144"/>
      <c r="B12144"/>
      <c r="C12144"/>
      <c r="D12144"/>
      <c r="E12144"/>
      <c r="F12144"/>
      <c r="G12144"/>
      <c r="H12144"/>
      <c r="I12144"/>
      <c r="J12144"/>
      <c r="K12144"/>
    </row>
    <row r="12145" spans="1:11" x14ac:dyDescent="0.2">
      <c r="A12145"/>
      <c r="B12145"/>
      <c r="C12145"/>
      <c r="D12145"/>
      <c r="E12145"/>
      <c r="F12145"/>
      <c r="G12145"/>
      <c r="H12145"/>
      <c r="I12145"/>
      <c r="J12145"/>
      <c r="K12145"/>
    </row>
    <row r="12146" spans="1:11" x14ac:dyDescent="0.2">
      <c r="A12146"/>
      <c r="B12146"/>
      <c r="C12146"/>
      <c r="D12146"/>
      <c r="E12146"/>
      <c r="F12146"/>
      <c r="G12146"/>
      <c r="H12146"/>
      <c r="I12146"/>
      <c r="J12146"/>
      <c r="K12146"/>
    </row>
    <row r="12147" spans="1:11" x14ac:dyDescent="0.2">
      <c r="A12147"/>
      <c r="B12147"/>
      <c r="C12147"/>
      <c r="D12147"/>
      <c r="E12147"/>
      <c r="F12147"/>
      <c r="G12147"/>
      <c r="H12147"/>
      <c r="I12147"/>
      <c r="J12147"/>
      <c r="K12147"/>
    </row>
    <row r="12148" spans="1:11" x14ac:dyDescent="0.2">
      <c r="A12148"/>
      <c r="B12148"/>
      <c r="C12148"/>
      <c r="D12148"/>
      <c r="E12148"/>
      <c r="F12148"/>
      <c r="G12148"/>
      <c r="H12148"/>
      <c r="I12148"/>
      <c r="J12148"/>
      <c r="K12148"/>
    </row>
    <row r="12149" spans="1:11" x14ac:dyDescent="0.2">
      <c r="A12149"/>
      <c r="B12149"/>
      <c r="C12149"/>
      <c r="D12149"/>
      <c r="E12149"/>
      <c r="F12149"/>
      <c r="G12149"/>
      <c r="H12149"/>
      <c r="I12149"/>
      <c r="J12149"/>
      <c r="K12149"/>
    </row>
    <row r="12150" spans="1:11" x14ac:dyDescent="0.2">
      <c r="A12150"/>
      <c r="B12150"/>
      <c r="C12150"/>
      <c r="D12150"/>
      <c r="E12150"/>
      <c r="F12150"/>
      <c r="G12150"/>
      <c r="H12150"/>
      <c r="I12150"/>
      <c r="J12150"/>
      <c r="K12150"/>
    </row>
    <row r="12151" spans="1:11" x14ac:dyDescent="0.2">
      <c r="A12151"/>
      <c r="B12151"/>
      <c r="C12151"/>
      <c r="D12151"/>
      <c r="E12151"/>
      <c r="F12151"/>
      <c r="G12151"/>
      <c r="H12151"/>
      <c r="I12151"/>
      <c r="J12151"/>
      <c r="K12151"/>
    </row>
    <row r="12152" spans="1:11" x14ac:dyDescent="0.2">
      <c r="A12152"/>
      <c r="B12152"/>
      <c r="C12152"/>
      <c r="D12152"/>
      <c r="E12152"/>
      <c r="F12152"/>
      <c r="G12152"/>
      <c r="H12152"/>
      <c r="I12152"/>
      <c r="J12152"/>
      <c r="K12152"/>
    </row>
    <row r="12153" spans="1:11" x14ac:dyDescent="0.2">
      <c r="A12153"/>
      <c r="B12153"/>
      <c r="C12153"/>
      <c r="D12153"/>
      <c r="E12153"/>
      <c r="F12153"/>
      <c r="G12153"/>
      <c r="H12153"/>
      <c r="I12153"/>
      <c r="J12153"/>
      <c r="K12153"/>
    </row>
    <row r="12154" spans="1:11" x14ac:dyDescent="0.2">
      <c r="A12154"/>
      <c r="B12154"/>
      <c r="C12154"/>
      <c r="D12154"/>
      <c r="E12154"/>
      <c r="F12154"/>
      <c r="G12154"/>
      <c r="H12154"/>
      <c r="I12154"/>
      <c r="J12154"/>
      <c r="K12154"/>
    </row>
    <row r="12155" spans="1:11" x14ac:dyDescent="0.2">
      <c r="A12155"/>
      <c r="B12155"/>
      <c r="C12155"/>
      <c r="D12155"/>
      <c r="E12155"/>
      <c r="F12155"/>
      <c r="G12155"/>
      <c r="H12155"/>
      <c r="I12155"/>
      <c r="J12155"/>
      <c r="K12155"/>
    </row>
    <row r="12156" spans="1:11" x14ac:dyDescent="0.2">
      <c r="A12156"/>
      <c r="B12156"/>
      <c r="C12156"/>
      <c r="D12156"/>
      <c r="E12156"/>
      <c r="F12156"/>
      <c r="G12156"/>
      <c r="H12156"/>
      <c r="I12156"/>
      <c r="J12156"/>
      <c r="K12156"/>
    </row>
    <row r="12157" spans="1:11" x14ac:dyDescent="0.2">
      <c r="A12157"/>
      <c r="B12157"/>
      <c r="C12157"/>
      <c r="D12157"/>
      <c r="E12157"/>
      <c r="F12157"/>
      <c r="G12157"/>
      <c r="H12157"/>
      <c r="I12157"/>
      <c r="J12157"/>
      <c r="K12157"/>
    </row>
    <row r="12158" spans="1:11" x14ac:dyDescent="0.2">
      <c r="A12158"/>
      <c r="B12158"/>
      <c r="C12158"/>
      <c r="D12158"/>
      <c r="E12158"/>
      <c r="F12158"/>
      <c r="G12158"/>
      <c r="H12158"/>
      <c r="I12158"/>
      <c r="J12158"/>
      <c r="K12158"/>
    </row>
    <row r="12159" spans="1:11" x14ac:dyDescent="0.2">
      <c r="A12159"/>
      <c r="B12159"/>
      <c r="C12159"/>
      <c r="D12159"/>
      <c r="E12159"/>
      <c r="F12159"/>
      <c r="G12159"/>
      <c r="H12159"/>
      <c r="I12159"/>
      <c r="J12159"/>
      <c r="K12159"/>
    </row>
    <row r="12160" spans="1:11" x14ac:dyDescent="0.2">
      <c r="A12160"/>
      <c r="B12160"/>
      <c r="C12160"/>
      <c r="D12160"/>
      <c r="E12160"/>
      <c r="F12160"/>
      <c r="G12160"/>
      <c r="H12160"/>
      <c r="I12160"/>
      <c r="J12160"/>
      <c r="K12160"/>
    </row>
    <row r="12161" spans="1:11" x14ac:dyDescent="0.2">
      <c r="A12161"/>
      <c r="B12161"/>
      <c r="C12161"/>
      <c r="D12161"/>
      <c r="E12161"/>
      <c r="F12161"/>
      <c r="G12161"/>
      <c r="H12161"/>
      <c r="I12161"/>
      <c r="J12161"/>
      <c r="K12161"/>
    </row>
    <row r="12162" spans="1:11" x14ac:dyDescent="0.2">
      <c r="A12162"/>
      <c r="B12162"/>
      <c r="C12162"/>
      <c r="D12162"/>
      <c r="E12162"/>
      <c r="F12162"/>
      <c r="G12162"/>
      <c r="H12162"/>
      <c r="I12162"/>
      <c r="J12162"/>
      <c r="K12162"/>
    </row>
    <row r="12163" spans="1:11" x14ac:dyDescent="0.2">
      <c r="A12163"/>
      <c r="B12163"/>
      <c r="C12163"/>
      <c r="D12163"/>
      <c r="E12163"/>
      <c r="F12163"/>
      <c r="G12163"/>
      <c r="H12163"/>
      <c r="I12163"/>
      <c r="J12163"/>
      <c r="K12163"/>
    </row>
    <row r="12164" spans="1:11" x14ac:dyDescent="0.2">
      <c r="A12164"/>
      <c r="B12164"/>
      <c r="C12164"/>
      <c r="D12164"/>
      <c r="E12164"/>
      <c r="F12164"/>
      <c r="G12164"/>
      <c r="H12164"/>
      <c r="I12164"/>
      <c r="J12164"/>
      <c r="K12164"/>
    </row>
    <row r="12165" spans="1:11" x14ac:dyDescent="0.2">
      <c r="A12165"/>
      <c r="B12165"/>
      <c r="C12165"/>
      <c r="D12165"/>
      <c r="E12165"/>
      <c r="F12165"/>
      <c r="G12165"/>
      <c r="H12165"/>
      <c r="I12165"/>
      <c r="J12165"/>
      <c r="K12165"/>
    </row>
    <row r="12166" spans="1:11" x14ac:dyDescent="0.2">
      <c r="A12166"/>
      <c r="B12166"/>
      <c r="C12166"/>
      <c r="D12166"/>
      <c r="E12166"/>
      <c r="F12166"/>
      <c r="G12166"/>
      <c r="H12166"/>
      <c r="I12166"/>
      <c r="J12166"/>
      <c r="K12166"/>
    </row>
    <row r="12167" spans="1:11" x14ac:dyDescent="0.2">
      <c r="A12167"/>
      <c r="B12167"/>
      <c r="C12167"/>
      <c r="D12167"/>
      <c r="E12167"/>
      <c r="F12167"/>
      <c r="G12167"/>
      <c r="H12167"/>
      <c r="I12167"/>
      <c r="J12167"/>
      <c r="K12167"/>
    </row>
    <row r="12168" spans="1:11" x14ac:dyDescent="0.2">
      <c r="A12168"/>
      <c r="B12168"/>
      <c r="C12168"/>
      <c r="D12168"/>
      <c r="E12168"/>
      <c r="F12168"/>
      <c r="G12168"/>
      <c r="H12168"/>
      <c r="I12168"/>
      <c r="J12168"/>
      <c r="K12168"/>
    </row>
    <row r="12169" spans="1:11" x14ac:dyDescent="0.2">
      <c r="A12169"/>
      <c r="B12169"/>
      <c r="C12169"/>
      <c r="D12169"/>
      <c r="E12169"/>
      <c r="F12169"/>
      <c r="G12169"/>
      <c r="H12169"/>
      <c r="I12169"/>
      <c r="J12169"/>
      <c r="K12169"/>
    </row>
    <row r="12170" spans="1:11" x14ac:dyDescent="0.2">
      <c r="A12170"/>
      <c r="B12170"/>
      <c r="C12170"/>
      <c r="D12170"/>
      <c r="E12170"/>
      <c r="F12170"/>
      <c r="G12170"/>
      <c r="H12170"/>
      <c r="I12170"/>
      <c r="J12170"/>
      <c r="K12170"/>
    </row>
    <row r="12171" spans="1:11" x14ac:dyDescent="0.2">
      <c r="A12171"/>
      <c r="B12171"/>
      <c r="C12171"/>
      <c r="D12171"/>
      <c r="E12171"/>
      <c r="F12171"/>
      <c r="G12171"/>
      <c r="H12171"/>
      <c r="I12171"/>
      <c r="J12171"/>
      <c r="K12171"/>
    </row>
    <row r="12172" spans="1:11" x14ac:dyDescent="0.2">
      <c r="A12172"/>
      <c r="B12172"/>
      <c r="C12172"/>
      <c r="D12172"/>
      <c r="E12172"/>
      <c r="F12172"/>
      <c r="G12172"/>
      <c r="H12172"/>
      <c r="I12172"/>
      <c r="J12172"/>
      <c r="K12172"/>
    </row>
    <row r="12173" spans="1:11" x14ac:dyDescent="0.2">
      <c r="A12173"/>
      <c r="B12173"/>
      <c r="C12173"/>
      <c r="D12173"/>
      <c r="E12173"/>
      <c r="F12173"/>
      <c r="G12173"/>
      <c r="H12173"/>
      <c r="I12173"/>
      <c r="J12173"/>
      <c r="K12173"/>
    </row>
    <row r="12174" spans="1:11" x14ac:dyDescent="0.2">
      <c r="A12174"/>
      <c r="B12174"/>
      <c r="C12174"/>
      <c r="D12174"/>
      <c r="E12174"/>
      <c r="F12174"/>
      <c r="G12174"/>
      <c r="H12174"/>
      <c r="I12174"/>
      <c r="J12174"/>
      <c r="K12174"/>
    </row>
    <row r="12175" spans="1:11" x14ac:dyDescent="0.2">
      <c r="A12175"/>
      <c r="B12175"/>
      <c r="C12175"/>
      <c r="D12175"/>
      <c r="E12175"/>
      <c r="F12175"/>
      <c r="G12175"/>
      <c r="H12175"/>
      <c r="I12175"/>
      <c r="J12175"/>
      <c r="K12175"/>
    </row>
    <row r="12176" spans="1:11" x14ac:dyDescent="0.2">
      <c r="A12176"/>
      <c r="B12176"/>
      <c r="C12176"/>
      <c r="D12176"/>
      <c r="E12176"/>
      <c r="F12176"/>
      <c r="G12176"/>
      <c r="H12176"/>
      <c r="I12176"/>
      <c r="J12176"/>
      <c r="K12176"/>
    </row>
    <row r="12177" spans="1:11" x14ac:dyDescent="0.2">
      <c r="A12177"/>
      <c r="B12177"/>
      <c r="C12177"/>
      <c r="D12177"/>
      <c r="E12177"/>
      <c r="F12177"/>
      <c r="G12177"/>
      <c r="H12177"/>
      <c r="I12177"/>
      <c r="J12177"/>
      <c r="K12177"/>
    </row>
    <row r="12178" spans="1:11" x14ac:dyDescent="0.2">
      <c r="A12178"/>
      <c r="B12178"/>
      <c r="C12178"/>
      <c r="D12178"/>
      <c r="E12178"/>
      <c r="F12178"/>
      <c r="G12178"/>
      <c r="H12178"/>
      <c r="I12178"/>
      <c r="J12178"/>
      <c r="K12178"/>
    </row>
    <row r="12179" spans="1:11" x14ac:dyDescent="0.2">
      <c r="A12179"/>
      <c r="B12179"/>
      <c r="C12179"/>
      <c r="D12179"/>
      <c r="E12179"/>
      <c r="F12179"/>
      <c r="G12179"/>
      <c r="H12179"/>
      <c r="I12179"/>
      <c r="J12179"/>
      <c r="K12179"/>
    </row>
    <row r="12180" spans="1:11" x14ac:dyDescent="0.2">
      <c r="A12180"/>
      <c r="B12180"/>
      <c r="C12180"/>
      <c r="D12180"/>
      <c r="E12180"/>
      <c r="F12180"/>
      <c r="G12180"/>
      <c r="H12180"/>
      <c r="I12180"/>
      <c r="J12180"/>
      <c r="K12180"/>
    </row>
    <row r="12181" spans="1:11" x14ac:dyDescent="0.2">
      <c r="A12181"/>
      <c r="B12181"/>
      <c r="C12181"/>
      <c r="D12181"/>
      <c r="E12181"/>
      <c r="F12181"/>
      <c r="G12181"/>
      <c r="H12181"/>
      <c r="I12181"/>
      <c r="J12181"/>
      <c r="K12181"/>
    </row>
    <row r="12182" spans="1:11" x14ac:dyDescent="0.2">
      <c r="A12182"/>
      <c r="B12182"/>
      <c r="C12182"/>
      <c r="D12182"/>
      <c r="E12182"/>
      <c r="F12182"/>
      <c r="G12182"/>
      <c r="H12182"/>
      <c r="I12182"/>
      <c r="J12182"/>
      <c r="K12182"/>
    </row>
    <row r="12183" spans="1:11" x14ac:dyDescent="0.2">
      <c r="A12183"/>
      <c r="B12183"/>
      <c r="C12183"/>
      <c r="D12183"/>
      <c r="E12183"/>
      <c r="F12183"/>
      <c r="G12183"/>
      <c r="H12183"/>
      <c r="I12183"/>
      <c r="J12183"/>
      <c r="K12183"/>
    </row>
    <row r="12184" spans="1:11" x14ac:dyDescent="0.2">
      <c r="A12184"/>
      <c r="B12184"/>
      <c r="C12184"/>
      <c r="D12184"/>
      <c r="E12184"/>
      <c r="F12184"/>
      <c r="G12184"/>
      <c r="H12184"/>
      <c r="I12184"/>
      <c r="J12184"/>
      <c r="K12184"/>
    </row>
    <row r="12185" spans="1:11" x14ac:dyDescent="0.2">
      <c r="A12185"/>
      <c r="B12185"/>
      <c r="C12185"/>
      <c r="D12185"/>
      <c r="E12185"/>
      <c r="F12185"/>
      <c r="G12185"/>
      <c r="H12185"/>
      <c r="I12185"/>
      <c r="J12185"/>
      <c r="K12185"/>
    </row>
    <row r="12186" spans="1:11" x14ac:dyDescent="0.2">
      <c r="A12186"/>
      <c r="B12186"/>
      <c r="C12186"/>
      <c r="D12186"/>
      <c r="E12186"/>
      <c r="F12186"/>
      <c r="G12186"/>
      <c r="H12186"/>
      <c r="I12186"/>
      <c r="J12186"/>
      <c r="K12186"/>
    </row>
    <row r="12187" spans="1:11" x14ac:dyDescent="0.2">
      <c r="A12187"/>
      <c r="B12187"/>
      <c r="C12187"/>
      <c r="D12187"/>
      <c r="E12187"/>
      <c r="F12187"/>
      <c r="G12187"/>
      <c r="H12187"/>
      <c r="I12187"/>
      <c r="J12187"/>
      <c r="K12187"/>
    </row>
    <row r="12188" spans="1:11" x14ac:dyDescent="0.2">
      <c r="A12188"/>
      <c r="B12188"/>
      <c r="C12188"/>
      <c r="D12188"/>
      <c r="E12188"/>
      <c r="F12188"/>
      <c r="G12188"/>
      <c r="H12188"/>
      <c r="I12188"/>
      <c r="J12188"/>
      <c r="K12188"/>
    </row>
    <row r="12189" spans="1:11" x14ac:dyDescent="0.2">
      <c r="A12189"/>
      <c r="B12189"/>
      <c r="C12189"/>
      <c r="D12189"/>
      <c r="E12189"/>
      <c r="F12189"/>
      <c r="G12189"/>
      <c r="H12189"/>
      <c r="I12189"/>
      <c r="J12189"/>
      <c r="K12189"/>
    </row>
    <row r="12190" spans="1:11" x14ac:dyDescent="0.2">
      <c r="A12190"/>
      <c r="B12190"/>
      <c r="C12190"/>
      <c r="D12190"/>
      <c r="E12190"/>
      <c r="F12190"/>
      <c r="G12190"/>
      <c r="H12190"/>
      <c r="I12190"/>
      <c r="J12190"/>
      <c r="K12190"/>
    </row>
    <row r="12191" spans="1:11" x14ac:dyDescent="0.2">
      <c r="A12191"/>
      <c r="B12191"/>
      <c r="C12191"/>
      <c r="D12191"/>
      <c r="E12191"/>
      <c r="F12191"/>
      <c r="G12191"/>
      <c r="H12191"/>
      <c r="I12191"/>
      <c r="J12191"/>
      <c r="K12191"/>
    </row>
    <row r="12192" spans="1:11" x14ac:dyDescent="0.2">
      <c r="A12192"/>
      <c r="B12192"/>
      <c r="C12192"/>
      <c r="D12192"/>
      <c r="E12192"/>
      <c r="F12192"/>
      <c r="G12192"/>
      <c r="H12192"/>
      <c r="I12192"/>
      <c r="J12192"/>
      <c r="K12192"/>
    </row>
    <row r="12193" spans="1:11" x14ac:dyDescent="0.2">
      <c r="A12193"/>
      <c r="B12193"/>
      <c r="C12193"/>
      <c r="D12193"/>
      <c r="E12193"/>
      <c r="F12193"/>
      <c r="G12193"/>
      <c r="H12193"/>
      <c r="I12193"/>
      <c r="J12193"/>
      <c r="K12193"/>
    </row>
    <row r="12194" spans="1:11" x14ac:dyDescent="0.2">
      <c r="A12194"/>
      <c r="B12194"/>
      <c r="C12194"/>
      <c r="D12194"/>
      <c r="E12194"/>
      <c r="F12194"/>
      <c r="G12194"/>
      <c r="H12194"/>
      <c r="I12194"/>
      <c r="J12194"/>
      <c r="K12194"/>
    </row>
    <row r="12195" spans="1:11" x14ac:dyDescent="0.2">
      <c r="A12195"/>
      <c r="B12195"/>
      <c r="C12195"/>
      <c r="D12195"/>
      <c r="E12195"/>
      <c r="F12195"/>
      <c r="G12195"/>
      <c r="H12195"/>
      <c r="I12195"/>
      <c r="J12195"/>
      <c r="K12195"/>
    </row>
    <row r="12196" spans="1:11" x14ac:dyDescent="0.2">
      <c r="A12196"/>
      <c r="B12196"/>
      <c r="C12196"/>
      <c r="D12196"/>
      <c r="E12196"/>
      <c r="F12196"/>
      <c r="G12196"/>
      <c r="H12196"/>
      <c r="I12196"/>
      <c r="J12196"/>
      <c r="K12196"/>
    </row>
    <row r="12197" spans="1:11" x14ac:dyDescent="0.2">
      <c r="A12197"/>
      <c r="B12197"/>
      <c r="C12197"/>
      <c r="D12197"/>
      <c r="E12197"/>
      <c r="F12197"/>
      <c r="G12197"/>
      <c r="H12197"/>
      <c r="I12197"/>
      <c r="J12197"/>
      <c r="K12197"/>
    </row>
    <row r="12198" spans="1:11" x14ac:dyDescent="0.2">
      <c r="A12198"/>
      <c r="B12198"/>
      <c r="C12198"/>
      <c r="D12198"/>
      <c r="E12198"/>
      <c r="F12198"/>
      <c r="G12198"/>
      <c r="H12198"/>
      <c r="I12198"/>
      <c r="J12198"/>
      <c r="K12198"/>
    </row>
    <row r="12199" spans="1:11" x14ac:dyDescent="0.2">
      <c r="A12199"/>
      <c r="B12199"/>
      <c r="C12199"/>
      <c r="D12199"/>
      <c r="E12199"/>
      <c r="F12199"/>
      <c r="G12199"/>
      <c r="H12199"/>
      <c r="I12199"/>
      <c r="J12199"/>
      <c r="K12199"/>
    </row>
    <row r="12200" spans="1:11" x14ac:dyDescent="0.2">
      <c r="A12200"/>
      <c r="B12200"/>
      <c r="C12200"/>
      <c r="D12200"/>
      <c r="E12200"/>
      <c r="F12200"/>
      <c r="G12200"/>
      <c r="H12200"/>
      <c r="I12200"/>
      <c r="J12200"/>
      <c r="K12200"/>
    </row>
    <row r="12201" spans="1:11" x14ac:dyDescent="0.2">
      <c r="A12201"/>
      <c r="B12201"/>
      <c r="C12201"/>
      <c r="D12201"/>
      <c r="E12201"/>
      <c r="F12201"/>
      <c r="G12201"/>
      <c r="H12201"/>
      <c r="I12201"/>
      <c r="J12201"/>
      <c r="K12201"/>
    </row>
    <row r="12202" spans="1:11" x14ac:dyDescent="0.2">
      <c r="A12202"/>
      <c r="B12202"/>
      <c r="C12202"/>
      <c r="D12202"/>
      <c r="E12202"/>
      <c r="F12202"/>
      <c r="G12202"/>
      <c r="H12202"/>
      <c r="I12202"/>
      <c r="J12202"/>
      <c r="K12202"/>
    </row>
    <row r="12203" spans="1:11" x14ac:dyDescent="0.2">
      <c r="A12203"/>
      <c r="B12203"/>
      <c r="C12203"/>
      <c r="D12203"/>
      <c r="E12203"/>
      <c r="F12203"/>
      <c r="G12203"/>
      <c r="H12203"/>
      <c r="I12203"/>
      <c r="J12203"/>
      <c r="K12203"/>
    </row>
    <row r="12204" spans="1:11" x14ac:dyDescent="0.2">
      <c r="A12204"/>
      <c r="B12204"/>
      <c r="C12204"/>
      <c r="D12204"/>
      <c r="E12204"/>
      <c r="F12204"/>
      <c r="G12204"/>
      <c r="H12204"/>
      <c r="I12204"/>
      <c r="J12204"/>
      <c r="K12204"/>
    </row>
    <row r="12205" spans="1:11" x14ac:dyDescent="0.2">
      <c r="A12205"/>
      <c r="B12205"/>
      <c r="C12205"/>
      <c r="D12205"/>
      <c r="E12205"/>
      <c r="F12205"/>
      <c r="G12205"/>
      <c r="H12205"/>
      <c r="I12205"/>
      <c r="J12205"/>
      <c r="K12205"/>
    </row>
    <row r="12206" spans="1:11" x14ac:dyDescent="0.2">
      <c r="A12206"/>
      <c r="B12206"/>
      <c r="C12206"/>
      <c r="D12206"/>
      <c r="E12206"/>
      <c r="F12206"/>
      <c r="G12206"/>
      <c r="H12206"/>
      <c r="I12206"/>
      <c r="J12206"/>
      <c r="K12206"/>
    </row>
    <row r="12207" spans="1:11" x14ac:dyDescent="0.2">
      <c r="A12207"/>
      <c r="B12207"/>
      <c r="C12207"/>
      <c r="D12207"/>
      <c r="E12207"/>
      <c r="F12207"/>
      <c r="G12207"/>
      <c r="H12207"/>
      <c r="I12207"/>
      <c r="J12207"/>
      <c r="K12207"/>
    </row>
    <row r="12208" spans="1:11" x14ac:dyDescent="0.2">
      <c r="A12208"/>
      <c r="B12208"/>
      <c r="C12208"/>
      <c r="D12208"/>
      <c r="E12208"/>
      <c r="F12208"/>
      <c r="G12208"/>
      <c r="H12208"/>
      <c r="I12208"/>
      <c r="J12208"/>
      <c r="K12208"/>
    </row>
    <row r="12209" spans="1:11" x14ac:dyDescent="0.2">
      <c r="A12209"/>
      <c r="B12209"/>
      <c r="C12209"/>
      <c r="D12209"/>
      <c r="E12209"/>
      <c r="F12209"/>
      <c r="G12209"/>
      <c r="H12209"/>
      <c r="I12209"/>
      <c r="J12209"/>
      <c r="K12209"/>
    </row>
    <row r="12210" spans="1:11" x14ac:dyDescent="0.2">
      <c r="A12210"/>
      <c r="B12210"/>
      <c r="C12210"/>
      <c r="D12210"/>
      <c r="E12210"/>
      <c r="F12210"/>
      <c r="G12210"/>
      <c r="H12210"/>
      <c r="I12210"/>
      <c r="J12210"/>
      <c r="K12210"/>
    </row>
    <row r="12211" spans="1:11" x14ac:dyDescent="0.2">
      <c r="A12211"/>
      <c r="B12211"/>
      <c r="C12211"/>
      <c r="D12211"/>
      <c r="E12211"/>
      <c r="F12211"/>
      <c r="G12211"/>
      <c r="H12211"/>
      <c r="I12211"/>
      <c r="J12211"/>
      <c r="K12211"/>
    </row>
    <row r="12212" spans="1:11" x14ac:dyDescent="0.2">
      <c r="A12212"/>
      <c r="B12212"/>
      <c r="C12212"/>
      <c r="D12212"/>
      <c r="E12212"/>
      <c r="F12212"/>
      <c r="G12212"/>
      <c r="H12212"/>
      <c r="I12212"/>
      <c r="J12212"/>
      <c r="K12212"/>
    </row>
    <row r="12213" spans="1:11" x14ac:dyDescent="0.2">
      <c r="A12213"/>
      <c r="B12213"/>
      <c r="C12213"/>
      <c r="D12213"/>
      <c r="E12213"/>
      <c r="F12213"/>
      <c r="G12213"/>
      <c r="H12213"/>
      <c r="I12213"/>
      <c r="J12213"/>
      <c r="K12213"/>
    </row>
    <row r="12214" spans="1:11" x14ac:dyDescent="0.2">
      <c r="A12214"/>
      <c r="B12214"/>
      <c r="C12214"/>
      <c r="D12214"/>
      <c r="E12214"/>
      <c r="F12214"/>
      <c r="G12214"/>
      <c r="H12214"/>
      <c r="I12214"/>
      <c r="J12214"/>
      <c r="K12214"/>
    </row>
    <row r="12215" spans="1:11" x14ac:dyDescent="0.2">
      <c r="A12215"/>
      <c r="B12215"/>
      <c r="C12215"/>
      <c r="D12215"/>
      <c r="E12215"/>
      <c r="F12215"/>
      <c r="G12215"/>
      <c r="H12215"/>
      <c r="I12215"/>
      <c r="J12215"/>
      <c r="K12215"/>
    </row>
    <row r="12216" spans="1:11" x14ac:dyDescent="0.2">
      <c r="A12216"/>
      <c r="B12216"/>
      <c r="C12216"/>
      <c r="D12216"/>
      <c r="E12216"/>
      <c r="F12216"/>
      <c r="G12216"/>
      <c r="H12216"/>
      <c r="I12216"/>
      <c r="J12216"/>
      <c r="K12216"/>
    </row>
    <row r="12217" spans="1:11" x14ac:dyDescent="0.2">
      <c r="A12217"/>
      <c r="B12217"/>
      <c r="C12217"/>
      <c r="D12217"/>
      <c r="E12217"/>
      <c r="F12217"/>
      <c r="G12217"/>
      <c r="H12217"/>
      <c r="I12217"/>
      <c r="J12217"/>
      <c r="K12217"/>
    </row>
    <row r="12218" spans="1:11" x14ac:dyDescent="0.2">
      <c r="A12218"/>
      <c r="B12218"/>
      <c r="C12218"/>
      <c r="D12218"/>
      <c r="E12218"/>
      <c r="F12218"/>
      <c r="G12218"/>
      <c r="H12218"/>
      <c r="I12218"/>
      <c r="J12218"/>
      <c r="K12218"/>
    </row>
    <row r="12219" spans="1:11" x14ac:dyDescent="0.2">
      <c r="A12219"/>
      <c r="B12219"/>
      <c r="C12219"/>
      <c r="D12219"/>
      <c r="E12219"/>
      <c r="F12219"/>
      <c r="G12219"/>
      <c r="H12219"/>
      <c r="I12219"/>
      <c r="J12219"/>
      <c r="K12219"/>
    </row>
    <row r="12220" spans="1:11" x14ac:dyDescent="0.2">
      <c r="A12220"/>
      <c r="B12220"/>
      <c r="C12220"/>
      <c r="D12220"/>
      <c r="E12220"/>
      <c r="F12220"/>
      <c r="G12220"/>
      <c r="H12220"/>
      <c r="I12220"/>
      <c r="J12220"/>
      <c r="K12220"/>
    </row>
    <row r="12221" spans="1:11" x14ac:dyDescent="0.2">
      <c r="A12221"/>
      <c r="B12221"/>
      <c r="C12221"/>
      <c r="D12221"/>
      <c r="E12221"/>
      <c r="F12221"/>
      <c r="G12221"/>
      <c r="H12221"/>
      <c r="I12221"/>
      <c r="J12221"/>
      <c r="K12221"/>
    </row>
    <row r="12222" spans="1:11" x14ac:dyDescent="0.2">
      <c r="A12222"/>
      <c r="B12222"/>
      <c r="C12222"/>
      <c r="D12222"/>
      <c r="E12222"/>
      <c r="F12222"/>
      <c r="G12222"/>
      <c r="H12222"/>
      <c r="I12222"/>
      <c r="J12222"/>
      <c r="K12222"/>
    </row>
    <row r="12223" spans="1:11" x14ac:dyDescent="0.2">
      <c r="A12223"/>
      <c r="B12223"/>
      <c r="C12223"/>
      <c r="D12223"/>
      <c r="E12223"/>
      <c r="F12223"/>
      <c r="G12223"/>
      <c r="H12223"/>
      <c r="I12223"/>
      <c r="J12223"/>
      <c r="K12223"/>
    </row>
    <row r="12224" spans="1:11" x14ac:dyDescent="0.2">
      <c r="A12224"/>
      <c r="B12224"/>
      <c r="C12224"/>
      <c r="D12224"/>
      <c r="E12224"/>
      <c r="F12224"/>
      <c r="G12224"/>
      <c r="H12224"/>
      <c r="I12224"/>
      <c r="J12224"/>
      <c r="K12224"/>
    </row>
    <row r="12225" spans="1:11" x14ac:dyDescent="0.2">
      <c r="A12225"/>
      <c r="B12225"/>
      <c r="C12225"/>
      <c r="D12225"/>
      <c r="E12225"/>
      <c r="F12225"/>
      <c r="G12225"/>
      <c r="H12225"/>
      <c r="I12225"/>
      <c r="J12225"/>
      <c r="K12225"/>
    </row>
    <row r="12226" spans="1:11" x14ac:dyDescent="0.2">
      <c r="A12226"/>
      <c r="B12226"/>
      <c r="C12226"/>
      <c r="D12226"/>
      <c r="E12226"/>
      <c r="F12226"/>
      <c r="G12226"/>
      <c r="H12226"/>
      <c r="I12226"/>
      <c r="J12226"/>
      <c r="K12226"/>
    </row>
    <row r="12227" spans="1:11" x14ac:dyDescent="0.2">
      <c r="A12227"/>
      <c r="B12227"/>
      <c r="C12227"/>
      <c r="D12227"/>
      <c r="E12227"/>
      <c r="F12227"/>
      <c r="G12227"/>
      <c r="H12227"/>
      <c r="I12227"/>
      <c r="J12227"/>
      <c r="K12227"/>
    </row>
    <row r="12228" spans="1:11" x14ac:dyDescent="0.2">
      <c r="A12228"/>
      <c r="B12228"/>
      <c r="C12228"/>
      <c r="D12228"/>
      <c r="E12228"/>
      <c r="F12228"/>
      <c r="G12228"/>
      <c r="H12228"/>
      <c r="I12228"/>
      <c r="J12228"/>
      <c r="K12228"/>
    </row>
    <row r="12229" spans="1:11" x14ac:dyDescent="0.2">
      <c r="A12229"/>
      <c r="B12229"/>
      <c r="C12229"/>
      <c r="D12229"/>
      <c r="E12229"/>
      <c r="F12229"/>
      <c r="G12229"/>
      <c r="H12229"/>
      <c r="I12229"/>
      <c r="J12229"/>
      <c r="K12229"/>
    </row>
    <row r="12230" spans="1:11" x14ac:dyDescent="0.2">
      <c r="A12230"/>
      <c r="B12230"/>
      <c r="C12230"/>
      <c r="D12230"/>
      <c r="E12230"/>
      <c r="F12230"/>
      <c r="G12230"/>
      <c r="H12230"/>
      <c r="I12230"/>
      <c r="J12230"/>
      <c r="K12230"/>
    </row>
    <row r="12231" spans="1:11" x14ac:dyDescent="0.2">
      <c r="A12231"/>
      <c r="B12231"/>
      <c r="C12231"/>
      <c r="D12231"/>
      <c r="E12231"/>
      <c r="F12231"/>
      <c r="G12231"/>
      <c r="H12231"/>
      <c r="I12231"/>
      <c r="J12231"/>
      <c r="K12231"/>
    </row>
    <row r="12232" spans="1:11" x14ac:dyDescent="0.2">
      <c r="A12232"/>
      <c r="B12232"/>
      <c r="C12232"/>
      <c r="D12232"/>
      <c r="E12232"/>
      <c r="F12232"/>
      <c r="G12232"/>
      <c r="H12232"/>
      <c r="I12232"/>
      <c r="J12232"/>
      <c r="K12232"/>
    </row>
    <row r="12233" spans="1:11" x14ac:dyDescent="0.2">
      <c r="A12233"/>
      <c r="B12233"/>
      <c r="C12233"/>
      <c r="D12233"/>
      <c r="E12233"/>
      <c r="F12233"/>
      <c r="G12233"/>
      <c r="H12233"/>
      <c r="I12233"/>
      <c r="J12233"/>
      <c r="K12233"/>
    </row>
    <row r="12234" spans="1:11" x14ac:dyDescent="0.2">
      <c r="A12234"/>
      <c r="B12234"/>
      <c r="C12234"/>
      <c r="D12234"/>
      <c r="E12234"/>
      <c r="F12234"/>
      <c r="G12234"/>
      <c r="H12234"/>
      <c r="I12234"/>
      <c r="J12234"/>
      <c r="K12234"/>
    </row>
    <row r="12235" spans="1:11" x14ac:dyDescent="0.2">
      <c r="A12235"/>
      <c r="B12235"/>
      <c r="C12235"/>
      <c r="D12235"/>
      <c r="E12235"/>
      <c r="F12235"/>
      <c r="G12235"/>
      <c r="H12235"/>
      <c r="I12235"/>
      <c r="J12235"/>
      <c r="K12235"/>
    </row>
    <row r="12236" spans="1:11" x14ac:dyDescent="0.2">
      <c r="A12236"/>
      <c r="B12236"/>
      <c r="C12236"/>
      <c r="D12236"/>
      <c r="E12236"/>
      <c r="F12236"/>
      <c r="G12236"/>
      <c r="H12236"/>
      <c r="I12236"/>
      <c r="J12236"/>
      <c r="K12236"/>
    </row>
    <row r="12237" spans="1:11" x14ac:dyDescent="0.2">
      <c r="A12237"/>
      <c r="B12237"/>
      <c r="C12237"/>
      <c r="D12237"/>
      <c r="E12237"/>
      <c r="F12237"/>
      <c r="G12237"/>
      <c r="H12237"/>
      <c r="I12237"/>
      <c r="J12237"/>
      <c r="K12237"/>
    </row>
    <row r="12238" spans="1:11" x14ac:dyDescent="0.2">
      <c r="A12238"/>
      <c r="B12238"/>
      <c r="C12238"/>
      <c r="D12238"/>
      <c r="E12238"/>
      <c r="F12238"/>
      <c r="G12238"/>
      <c r="H12238"/>
      <c r="I12238"/>
      <c r="J12238"/>
      <c r="K12238"/>
    </row>
    <row r="12239" spans="1:11" x14ac:dyDescent="0.2">
      <c r="A12239"/>
      <c r="B12239"/>
      <c r="C12239"/>
      <c r="D12239"/>
      <c r="E12239"/>
      <c r="F12239"/>
      <c r="G12239"/>
      <c r="H12239"/>
      <c r="I12239"/>
      <c r="J12239"/>
      <c r="K12239"/>
    </row>
    <row r="12240" spans="1:11" x14ac:dyDescent="0.2">
      <c r="A12240"/>
      <c r="B12240"/>
      <c r="C12240"/>
      <c r="D12240"/>
      <c r="E12240"/>
      <c r="F12240"/>
      <c r="G12240"/>
      <c r="H12240"/>
      <c r="I12240"/>
      <c r="J12240"/>
      <c r="K12240"/>
    </row>
    <row r="12241" spans="1:11" x14ac:dyDescent="0.2">
      <c r="A12241"/>
      <c r="B12241"/>
      <c r="C12241"/>
      <c r="D12241"/>
      <c r="E12241"/>
      <c r="F12241"/>
      <c r="G12241"/>
      <c r="H12241"/>
      <c r="I12241"/>
      <c r="J12241"/>
      <c r="K12241"/>
    </row>
    <row r="12242" spans="1:11" x14ac:dyDescent="0.2">
      <c r="A12242"/>
      <c r="B12242"/>
      <c r="C12242"/>
      <c r="D12242"/>
      <c r="E12242"/>
      <c r="F12242"/>
      <c r="G12242"/>
      <c r="H12242"/>
      <c r="I12242"/>
      <c r="J12242"/>
      <c r="K12242"/>
    </row>
    <row r="12243" spans="1:11" x14ac:dyDescent="0.2">
      <c r="A12243"/>
      <c r="B12243"/>
      <c r="C12243"/>
      <c r="D12243"/>
      <c r="E12243"/>
      <c r="F12243"/>
      <c r="G12243"/>
      <c r="H12243"/>
      <c r="I12243"/>
      <c r="J12243"/>
      <c r="K12243"/>
    </row>
    <row r="12244" spans="1:11" x14ac:dyDescent="0.2">
      <c r="A12244"/>
      <c r="B12244"/>
      <c r="C12244"/>
      <c r="D12244"/>
      <c r="E12244"/>
      <c r="F12244"/>
      <c r="G12244"/>
      <c r="H12244"/>
      <c r="I12244"/>
      <c r="J12244"/>
      <c r="K12244"/>
    </row>
    <row r="12245" spans="1:11" x14ac:dyDescent="0.2">
      <c r="A12245"/>
      <c r="B12245"/>
      <c r="C12245"/>
      <c r="D12245"/>
      <c r="E12245"/>
      <c r="F12245"/>
      <c r="G12245"/>
      <c r="H12245"/>
      <c r="I12245"/>
      <c r="J12245"/>
      <c r="K12245"/>
    </row>
    <row r="12246" spans="1:11" x14ac:dyDescent="0.2">
      <c r="A12246"/>
      <c r="B12246"/>
      <c r="C12246"/>
      <c r="D12246"/>
      <c r="E12246"/>
      <c r="F12246"/>
      <c r="G12246"/>
      <c r="H12246"/>
      <c r="I12246"/>
      <c r="J12246"/>
      <c r="K12246"/>
    </row>
    <row r="12247" spans="1:11" x14ac:dyDescent="0.2">
      <c r="A12247"/>
      <c r="B12247"/>
      <c r="C12247"/>
      <c r="D12247"/>
      <c r="E12247"/>
      <c r="F12247"/>
      <c r="G12247"/>
      <c r="H12247"/>
      <c r="I12247"/>
      <c r="J12247"/>
      <c r="K12247"/>
    </row>
    <row r="12248" spans="1:11" x14ac:dyDescent="0.2">
      <c r="A12248"/>
      <c r="B12248"/>
      <c r="C12248"/>
      <c r="D12248"/>
      <c r="E12248"/>
      <c r="F12248"/>
      <c r="G12248"/>
      <c r="H12248"/>
      <c r="I12248"/>
      <c r="J12248"/>
      <c r="K12248"/>
    </row>
    <row r="12249" spans="1:11" x14ac:dyDescent="0.2">
      <c r="A12249"/>
      <c r="B12249"/>
      <c r="C12249"/>
      <c r="D12249"/>
      <c r="E12249"/>
      <c r="F12249"/>
      <c r="G12249"/>
      <c r="H12249"/>
      <c r="I12249"/>
      <c r="J12249"/>
      <c r="K12249"/>
    </row>
    <row r="12250" spans="1:11" x14ac:dyDescent="0.2">
      <c r="A12250"/>
      <c r="B12250"/>
      <c r="C12250"/>
      <c r="D12250"/>
      <c r="E12250"/>
      <c r="F12250"/>
      <c r="G12250"/>
      <c r="H12250"/>
      <c r="I12250"/>
      <c r="J12250"/>
      <c r="K12250"/>
    </row>
    <row r="12251" spans="1:11" x14ac:dyDescent="0.2">
      <c r="A12251"/>
      <c r="B12251"/>
      <c r="C12251"/>
      <c r="D12251"/>
      <c r="E12251"/>
      <c r="F12251"/>
      <c r="G12251"/>
      <c r="H12251"/>
      <c r="I12251"/>
      <c r="J12251"/>
      <c r="K12251"/>
    </row>
    <row r="12252" spans="1:11" x14ac:dyDescent="0.2">
      <c r="A12252"/>
      <c r="B12252"/>
      <c r="C12252"/>
      <c r="D12252"/>
      <c r="E12252"/>
      <c r="F12252"/>
      <c r="G12252"/>
      <c r="H12252"/>
      <c r="I12252"/>
      <c r="J12252"/>
      <c r="K12252"/>
    </row>
    <row r="12253" spans="1:11" x14ac:dyDescent="0.2">
      <c r="A12253"/>
      <c r="B12253"/>
      <c r="C12253"/>
      <c r="D12253"/>
      <c r="E12253"/>
      <c r="F12253"/>
      <c r="G12253"/>
      <c r="H12253"/>
      <c r="I12253"/>
      <c r="J12253"/>
      <c r="K12253"/>
    </row>
    <row r="12254" spans="1:11" x14ac:dyDescent="0.2">
      <c r="A12254"/>
      <c r="B12254"/>
      <c r="C12254"/>
      <c r="D12254"/>
      <c r="E12254"/>
      <c r="F12254"/>
      <c r="G12254"/>
      <c r="H12254"/>
      <c r="I12254"/>
      <c r="J12254"/>
      <c r="K12254"/>
    </row>
    <row r="12255" spans="1:11" x14ac:dyDescent="0.2">
      <c r="A12255"/>
      <c r="B12255"/>
      <c r="C12255"/>
      <c r="D12255"/>
      <c r="E12255"/>
      <c r="F12255"/>
      <c r="G12255"/>
      <c r="H12255"/>
      <c r="I12255"/>
      <c r="J12255"/>
      <c r="K12255"/>
    </row>
    <row r="12256" spans="1:11" x14ac:dyDescent="0.2">
      <c r="A12256"/>
      <c r="B12256"/>
      <c r="C12256"/>
      <c r="D12256"/>
      <c r="E12256"/>
      <c r="F12256"/>
      <c r="G12256"/>
      <c r="H12256"/>
      <c r="I12256"/>
      <c r="J12256"/>
      <c r="K12256"/>
    </row>
    <row r="12257" spans="1:11" x14ac:dyDescent="0.2">
      <c r="A12257"/>
      <c r="B12257"/>
      <c r="C12257"/>
      <c r="D12257"/>
      <c r="E12257"/>
      <c r="F12257"/>
      <c r="G12257"/>
      <c r="H12257"/>
      <c r="I12257"/>
      <c r="J12257"/>
      <c r="K12257"/>
    </row>
    <row r="12258" spans="1:11" x14ac:dyDescent="0.2">
      <c r="A12258"/>
      <c r="B12258"/>
      <c r="C12258"/>
      <c r="D12258"/>
      <c r="E12258"/>
      <c r="F12258"/>
      <c r="G12258"/>
      <c r="H12258"/>
      <c r="I12258"/>
      <c r="J12258"/>
      <c r="K12258"/>
    </row>
    <row r="12259" spans="1:11" x14ac:dyDescent="0.2">
      <c r="A12259"/>
      <c r="B12259"/>
      <c r="C12259"/>
      <c r="D12259"/>
      <c r="E12259"/>
      <c r="F12259"/>
      <c r="G12259"/>
      <c r="H12259"/>
      <c r="I12259"/>
      <c r="J12259"/>
      <c r="K12259"/>
    </row>
    <row r="12260" spans="1:11" x14ac:dyDescent="0.2">
      <c r="A12260"/>
      <c r="B12260"/>
      <c r="C12260"/>
      <c r="D12260"/>
      <c r="E12260"/>
      <c r="F12260"/>
      <c r="G12260"/>
      <c r="H12260"/>
      <c r="I12260"/>
      <c r="J12260"/>
      <c r="K12260"/>
    </row>
    <row r="12261" spans="1:11" x14ac:dyDescent="0.2">
      <c r="A12261"/>
      <c r="B12261"/>
      <c r="C12261"/>
      <c r="D12261"/>
      <c r="E12261"/>
      <c r="F12261"/>
      <c r="G12261"/>
      <c r="H12261"/>
      <c r="I12261"/>
      <c r="J12261"/>
      <c r="K12261"/>
    </row>
    <row r="12262" spans="1:11" x14ac:dyDescent="0.2">
      <c r="A12262"/>
      <c r="B12262"/>
      <c r="C12262"/>
      <c r="D12262"/>
      <c r="E12262"/>
      <c r="F12262"/>
      <c r="G12262"/>
      <c r="H12262"/>
      <c r="I12262"/>
      <c r="J12262"/>
      <c r="K12262"/>
    </row>
    <row r="12263" spans="1:11" x14ac:dyDescent="0.2">
      <c r="A12263"/>
      <c r="B12263"/>
      <c r="C12263"/>
      <c r="D12263"/>
      <c r="E12263"/>
      <c r="F12263"/>
      <c r="G12263"/>
      <c r="H12263"/>
      <c r="I12263"/>
      <c r="J12263"/>
      <c r="K12263"/>
    </row>
    <row r="12264" spans="1:11" x14ac:dyDescent="0.2">
      <c r="A12264"/>
      <c r="B12264"/>
      <c r="C12264"/>
      <c r="D12264"/>
      <c r="E12264"/>
      <c r="F12264"/>
      <c r="G12264"/>
      <c r="H12264"/>
      <c r="I12264"/>
      <c r="J12264"/>
      <c r="K12264"/>
    </row>
    <row r="12265" spans="1:11" x14ac:dyDescent="0.2">
      <c r="A12265"/>
      <c r="B12265"/>
      <c r="C12265"/>
      <c r="D12265"/>
      <c r="E12265"/>
      <c r="F12265"/>
      <c r="G12265"/>
      <c r="H12265"/>
      <c r="I12265"/>
      <c r="J12265"/>
      <c r="K12265"/>
    </row>
    <row r="12266" spans="1:11" x14ac:dyDescent="0.2">
      <c r="A12266"/>
      <c r="B12266"/>
      <c r="C12266"/>
      <c r="D12266"/>
      <c r="E12266"/>
      <c r="F12266"/>
      <c r="G12266"/>
      <c r="H12266"/>
      <c r="I12266"/>
      <c r="J12266"/>
      <c r="K12266"/>
    </row>
    <row r="12267" spans="1:11" x14ac:dyDescent="0.2">
      <c r="A12267"/>
      <c r="B12267"/>
      <c r="C12267"/>
      <c r="D12267"/>
      <c r="E12267"/>
      <c r="F12267"/>
      <c r="G12267"/>
      <c r="H12267"/>
      <c r="I12267"/>
      <c r="J12267"/>
      <c r="K12267"/>
    </row>
    <row r="12268" spans="1:11" x14ac:dyDescent="0.2">
      <c r="A12268"/>
      <c r="B12268"/>
      <c r="C12268"/>
      <c r="D12268"/>
      <c r="E12268"/>
      <c r="F12268"/>
      <c r="G12268"/>
      <c r="H12268"/>
      <c r="I12268"/>
      <c r="J12268"/>
      <c r="K12268"/>
    </row>
    <row r="12269" spans="1:11" x14ac:dyDescent="0.2">
      <c r="A12269"/>
      <c r="B12269"/>
      <c r="C12269"/>
      <c r="D12269"/>
      <c r="E12269"/>
      <c r="F12269"/>
      <c r="G12269"/>
      <c r="H12269"/>
      <c r="I12269"/>
      <c r="J12269"/>
      <c r="K12269"/>
    </row>
    <row r="12270" spans="1:11" x14ac:dyDescent="0.2">
      <c r="A12270"/>
      <c r="B12270"/>
      <c r="C12270"/>
      <c r="D12270"/>
      <c r="E12270"/>
      <c r="F12270"/>
      <c r="G12270"/>
      <c r="H12270"/>
      <c r="I12270"/>
      <c r="J12270"/>
      <c r="K12270"/>
    </row>
    <row r="12271" spans="1:11" x14ac:dyDescent="0.2">
      <c r="A12271"/>
      <c r="B12271"/>
      <c r="C12271"/>
      <c r="D12271"/>
      <c r="E12271"/>
      <c r="F12271"/>
      <c r="G12271"/>
      <c r="H12271"/>
      <c r="I12271"/>
      <c r="J12271"/>
      <c r="K12271"/>
    </row>
    <row r="12272" spans="1:11" x14ac:dyDescent="0.2">
      <c r="A12272"/>
      <c r="B12272"/>
      <c r="C12272"/>
      <c r="D12272"/>
      <c r="E12272"/>
      <c r="F12272"/>
      <c r="G12272"/>
      <c r="H12272"/>
      <c r="I12272"/>
      <c r="J12272"/>
      <c r="K12272"/>
    </row>
    <row r="12273" spans="1:11" x14ac:dyDescent="0.2">
      <c r="A12273"/>
      <c r="B12273"/>
      <c r="C12273"/>
      <c r="D12273"/>
      <c r="E12273"/>
      <c r="F12273"/>
      <c r="G12273"/>
      <c r="H12273"/>
      <c r="I12273"/>
      <c r="J12273"/>
      <c r="K12273"/>
    </row>
    <row r="12274" spans="1:11" x14ac:dyDescent="0.2">
      <c r="A12274"/>
      <c r="B12274"/>
      <c r="C12274"/>
      <c r="D12274"/>
      <c r="E12274"/>
      <c r="F12274"/>
      <c r="G12274"/>
      <c r="H12274"/>
      <c r="I12274"/>
      <c r="J12274"/>
      <c r="K12274"/>
    </row>
    <row r="12275" spans="1:11" x14ac:dyDescent="0.2">
      <c r="A12275"/>
      <c r="B12275"/>
      <c r="C12275"/>
      <c r="D12275"/>
      <c r="E12275"/>
      <c r="F12275"/>
      <c r="G12275"/>
      <c r="H12275"/>
      <c r="I12275"/>
      <c r="J12275"/>
      <c r="K12275"/>
    </row>
    <row r="12276" spans="1:11" x14ac:dyDescent="0.2">
      <c r="A12276"/>
      <c r="B12276"/>
      <c r="C12276"/>
      <c r="D12276"/>
      <c r="E12276"/>
      <c r="F12276"/>
      <c r="G12276"/>
      <c r="H12276"/>
      <c r="I12276"/>
      <c r="J12276"/>
      <c r="K12276"/>
    </row>
    <row r="12277" spans="1:11" x14ac:dyDescent="0.2">
      <c r="A12277"/>
      <c r="B12277"/>
      <c r="C12277"/>
      <c r="D12277"/>
      <c r="E12277"/>
      <c r="F12277"/>
      <c r="G12277"/>
      <c r="H12277"/>
      <c r="I12277"/>
      <c r="J12277"/>
      <c r="K12277"/>
    </row>
    <row r="12278" spans="1:11" x14ac:dyDescent="0.2">
      <c r="A12278"/>
      <c r="B12278"/>
      <c r="C12278"/>
      <c r="D12278"/>
      <c r="E12278"/>
      <c r="F12278"/>
      <c r="G12278"/>
      <c r="H12278"/>
      <c r="I12278"/>
      <c r="J12278"/>
      <c r="K12278"/>
    </row>
    <row r="12279" spans="1:11" x14ac:dyDescent="0.2">
      <c r="A12279"/>
      <c r="B12279"/>
      <c r="C12279"/>
      <c r="D12279"/>
      <c r="E12279"/>
      <c r="F12279"/>
      <c r="G12279"/>
      <c r="H12279"/>
      <c r="I12279"/>
      <c r="J12279"/>
      <c r="K12279"/>
    </row>
    <row r="12280" spans="1:11" x14ac:dyDescent="0.2">
      <c r="A12280"/>
      <c r="B12280"/>
      <c r="C12280"/>
      <c r="D12280"/>
      <c r="E12280"/>
      <c r="F12280"/>
      <c r="G12280"/>
      <c r="H12280"/>
      <c r="I12280"/>
      <c r="J12280"/>
      <c r="K12280"/>
    </row>
    <row r="12281" spans="1:11" x14ac:dyDescent="0.2">
      <c r="A12281"/>
      <c r="B12281"/>
      <c r="C12281"/>
      <c r="D12281"/>
      <c r="E12281"/>
      <c r="F12281"/>
      <c r="G12281"/>
      <c r="H12281"/>
      <c r="I12281"/>
      <c r="J12281"/>
      <c r="K12281"/>
    </row>
    <row r="12282" spans="1:11" x14ac:dyDescent="0.2">
      <c r="A12282"/>
      <c r="B12282"/>
      <c r="C12282"/>
      <c r="D12282"/>
      <c r="E12282"/>
      <c r="F12282"/>
      <c r="G12282"/>
      <c r="H12282"/>
      <c r="I12282"/>
      <c r="J12282"/>
      <c r="K12282"/>
    </row>
    <row r="12283" spans="1:11" x14ac:dyDescent="0.2">
      <c r="A12283"/>
      <c r="B12283"/>
      <c r="C12283"/>
      <c r="D12283"/>
      <c r="E12283"/>
      <c r="F12283"/>
      <c r="G12283"/>
      <c r="H12283"/>
      <c r="I12283"/>
      <c r="J12283"/>
      <c r="K12283"/>
    </row>
    <row r="12284" spans="1:11" x14ac:dyDescent="0.2">
      <c r="A12284"/>
      <c r="B12284"/>
      <c r="C12284"/>
      <c r="D12284"/>
      <c r="E12284"/>
      <c r="F12284"/>
      <c r="G12284"/>
      <c r="H12284"/>
      <c r="I12284"/>
      <c r="J12284"/>
      <c r="K12284"/>
    </row>
    <row r="12285" spans="1:11" x14ac:dyDescent="0.2">
      <c r="A12285"/>
      <c r="B12285"/>
      <c r="C12285"/>
      <c r="D12285"/>
      <c r="E12285"/>
      <c r="F12285"/>
      <c r="G12285"/>
      <c r="H12285"/>
      <c r="I12285"/>
      <c r="J12285"/>
      <c r="K12285"/>
    </row>
    <row r="12286" spans="1:11" x14ac:dyDescent="0.2">
      <c r="A12286"/>
      <c r="B12286"/>
      <c r="C12286"/>
      <c r="D12286"/>
      <c r="E12286"/>
      <c r="F12286"/>
      <c r="G12286"/>
      <c r="H12286"/>
      <c r="I12286"/>
      <c r="J12286"/>
      <c r="K12286"/>
    </row>
    <row r="12287" spans="1:11" x14ac:dyDescent="0.2">
      <c r="A12287"/>
      <c r="B12287"/>
      <c r="C12287"/>
      <c r="D12287"/>
      <c r="E12287"/>
      <c r="F12287"/>
      <c r="G12287"/>
      <c r="H12287"/>
      <c r="I12287"/>
      <c r="J12287"/>
      <c r="K12287"/>
    </row>
    <row r="12288" spans="1:11" x14ac:dyDescent="0.2">
      <c r="A12288"/>
      <c r="B12288"/>
      <c r="C12288"/>
      <c r="D12288"/>
      <c r="E12288"/>
      <c r="F12288"/>
      <c r="G12288"/>
      <c r="H12288"/>
      <c r="I12288"/>
      <c r="J12288"/>
      <c r="K12288"/>
    </row>
    <row r="12289" spans="1:11" x14ac:dyDescent="0.2">
      <c r="A12289"/>
      <c r="B12289"/>
      <c r="C12289"/>
      <c r="D12289"/>
      <c r="E12289"/>
      <c r="F12289"/>
      <c r="G12289"/>
      <c r="H12289"/>
      <c r="I12289"/>
      <c r="J12289"/>
      <c r="K12289"/>
    </row>
    <row r="12290" spans="1:11" x14ac:dyDescent="0.2">
      <c r="A12290"/>
      <c r="B12290"/>
      <c r="C12290"/>
      <c r="D12290"/>
      <c r="E12290"/>
      <c r="F12290"/>
      <c r="G12290"/>
      <c r="H12290"/>
      <c r="I12290"/>
      <c r="J12290"/>
      <c r="K12290"/>
    </row>
    <row r="12291" spans="1:11" x14ac:dyDescent="0.2">
      <c r="A12291"/>
      <c r="B12291"/>
      <c r="C12291"/>
      <c r="D12291"/>
      <c r="E12291"/>
      <c r="F12291"/>
      <c r="G12291"/>
      <c r="H12291"/>
      <c r="I12291"/>
      <c r="J12291"/>
      <c r="K12291"/>
    </row>
    <row r="12292" spans="1:11" x14ac:dyDescent="0.2">
      <c r="A12292"/>
      <c r="B12292"/>
      <c r="C12292"/>
      <c r="D12292"/>
      <c r="E12292"/>
      <c r="F12292"/>
      <c r="G12292"/>
      <c r="H12292"/>
      <c r="I12292"/>
      <c r="J12292"/>
      <c r="K12292"/>
    </row>
    <row r="12293" spans="1:11" x14ac:dyDescent="0.2">
      <c r="A12293"/>
      <c r="B12293"/>
      <c r="C12293"/>
      <c r="D12293"/>
      <c r="E12293"/>
      <c r="F12293"/>
      <c r="G12293"/>
      <c r="H12293"/>
      <c r="I12293"/>
      <c r="J12293"/>
      <c r="K12293"/>
    </row>
    <row r="12294" spans="1:11" x14ac:dyDescent="0.2">
      <c r="A12294"/>
      <c r="B12294"/>
      <c r="C12294"/>
      <c r="D12294"/>
      <c r="E12294"/>
      <c r="F12294"/>
      <c r="G12294"/>
      <c r="H12294"/>
      <c r="I12294"/>
      <c r="J12294"/>
      <c r="K12294"/>
    </row>
    <row r="12295" spans="1:11" x14ac:dyDescent="0.2">
      <c r="A12295"/>
      <c r="B12295"/>
      <c r="C12295"/>
      <c r="D12295"/>
      <c r="E12295"/>
      <c r="F12295"/>
      <c r="G12295"/>
      <c r="H12295"/>
      <c r="I12295"/>
      <c r="J12295"/>
      <c r="K12295"/>
    </row>
    <row r="12296" spans="1:11" x14ac:dyDescent="0.2">
      <c r="A12296"/>
      <c r="B12296"/>
      <c r="C12296"/>
      <c r="D12296"/>
      <c r="E12296"/>
      <c r="F12296"/>
      <c r="G12296"/>
      <c r="H12296"/>
      <c r="I12296"/>
      <c r="J12296"/>
      <c r="K12296"/>
    </row>
    <row r="12297" spans="1:11" x14ac:dyDescent="0.2">
      <c r="A12297"/>
      <c r="B12297"/>
      <c r="C12297"/>
      <c r="D12297"/>
      <c r="E12297"/>
      <c r="F12297"/>
      <c r="G12297"/>
      <c r="H12297"/>
      <c r="I12297"/>
      <c r="J12297"/>
      <c r="K12297"/>
    </row>
    <row r="12298" spans="1:11" x14ac:dyDescent="0.2">
      <c r="A12298"/>
      <c r="B12298"/>
      <c r="C12298"/>
      <c r="D12298"/>
      <c r="E12298"/>
      <c r="F12298"/>
      <c r="G12298"/>
      <c r="H12298"/>
      <c r="I12298"/>
      <c r="J12298"/>
      <c r="K12298"/>
    </row>
    <row r="12299" spans="1:11" x14ac:dyDescent="0.2">
      <c r="A12299"/>
      <c r="B12299"/>
      <c r="C12299"/>
      <c r="D12299"/>
      <c r="E12299"/>
      <c r="F12299"/>
      <c r="G12299"/>
      <c r="H12299"/>
      <c r="I12299"/>
      <c r="J12299"/>
      <c r="K12299"/>
    </row>
    <row r="12300" spans="1:11" x14ac:dyDescent="0.2">
      <c r="A12300"/>
      <c r="B12300"/>
      <c r="C12300"/>
      <c r="D12300"/>
      <c r="E12300"/>
      <c r="F12300"/>
      <c r="G12300"/>
      <c r="H12300"/>
      <c r="I12300"/>
      <c r="J12300"/>
      <c r="K12300"/>
    </row>
    <row r="12301" spans="1:11" x14ac:dyDescent="0.2">
      <c r="A12301"/>
      <c r="B12301"/>
      <c r="C12301"/>
      <c r="D12301"/>
      <c r="E12301"/>
      <c r="F12301"/>
      <c r="G12301"/>
      <c r="H12301"/>
      <c r="I12301"/>
      <c r="J12301"/>
      <c r="K12301"/>
    </row>
    <row r="12302" spans="1:11" x14ac:dyDescent="0.2">
      <c r="A12302"/>
      <c r="B12302"/>
      <c r="C12302"/>
      <c r="D12302"/>
      <c r="E12302"/>
      <c r="F12302"/>
      <c r="G12302"/>
      <c r="H12302"/>
      <c r="I12302"/>
      <c r="J12302"/>
      <c r="K12302"/>
    </row>
    <row r="12303" spans="1:11" x14ac:dyDescent="0.2">
      <c r="A12303"/>
      <c r="B12303"/>
      <c r="C12303"/>
      <c r="D12303"/>
      <c r="E12303"/>
      <c r="F12303"/>
      <c r="G12303"/>
      <c r="H12303"/>
      <c r="I12303"/>
      <c r="J12303"/>
      <c r="K12303"/>
    </row>
    <row r="12304" spans="1:11" x14ac:dyDescent="0.2">
      <c r="A12304"/>
      <c r="B12304"/>
      <c r="C12304"/>
      <c r="D12304"/>
      <c r="E12304"/>
      <c r="F12304"/>
      <c r="G12304"/>
      <c r="H12304"/>
      <c r="I12304"/>
      <c r="J12304"/>
      <c r="K12304"/>
    </row>
    <row r="12305" spans="1:11" x14ac:dyDescent="0.2">
      <c r="A12305"/>
      <c r="B12305"/>
      <c r="C12305"/>
      <c r="D12305"/>
      <c r="E12305"/>
      <c r="F12305"/>
      <c r="G12305"/>
      <c r="H12305"/>
      <c r="I12305"/>
      <c r="J12305"/>
      <c r="K12305"/>
    </row>
    <row r="12306" spans="1:11" x14ac:dyDescent="0.2">
      <c r="A12306"/>
      <c r="B12306"/>
      <c r="C12306"/>
      <c r="D12306"/>
      <c r="E12306"/>
      <c r="F12306"/>
      <c r="G12306"/>
      <c r="H12306"/>
      <c r="I12306"/>
      <c r="J12306"/>
      <c r="K12306"/>
    </row>
    <row r="12307" spans="1:11" x14ac:dyDescent="0.2">
      <c r="A12307"/>
      <c r="B12307"/>
      <c r="C12307"/>
      <c r="D12307"/>
      <c r="E12307"/>
      <c r="F12307"/>
      <c r="G12307"/>
      <c r="H12307"/>
      <c r="I12307"/>
      <c r="J12307"/>
      <c r="K12307"/>
    </row>
    <row r="12308" spans="1:11" x14ac:dyDescent="0.2">
      <c r="A12308"/>
      <c r="B12308"/>
      <c r="C12308"/>
      <c r="D12308"/>
      <c r="E12308"/>
      <c r="F12308"/>
      <c r="G12308"/>
      <c r="H12308"/>
      <c r="I12308"/>
      <c r="J12308"/>
      <c r="K12308"/>
    </row>
    <row r="12309" spans="1:11" x14ac:dyDescent="0.2">
      <c r="A12309"/>
      <c r="B12309"/>
      <c r="C12309"/>
      <c r="D12309"/>
      <c r="E12309"/>
      <c r="F12309"/>
      <c r="G12309"/>
      <c r="H12309"/>
      <c r="I12309"/>
      <c r="J12309"/>
      <c r="K12309"/>
    </row>
    <row r="12310" spans="1:11" x14ac:dyDescent="0.2">
      <c r="A12310"/>
      <c r="B12310"/>
      <c r="C12310"/>
      <c r="D12310"/>
      <c r="E12310"/>
      <c r="F12310"/>
      <c r="G12310"/>
      <c r="H12310"/>
      <c r="I12310"/>
      <c r="J12310"/>
      <c r="K12310"/>
    </row>
    <row r="12311" spans="1:11" x14ac:dyDescent="0.2">
      <c r="A12311"/>
      <c r="B12311"/>
      <c r="C12311"/>
      <c r="D12311"/>
      <c r="E12311"/>
      <c r="F12311"/>
      <c r="G12311"/>
      <c r="H12311"/>
      <c r="I12311"/>
      <c r="J12311"/>
      <c r="K12311"/>
    </row>
    <row r="12312" spans="1:11" x14ac:dyDescent="0.2">
      <c r="A12312"/>
      <c r="B12312"/>
      <c r="C12312"/>
      <c r="D12312"/>
      <c r="E12312"/>
      <c r="F12312"/>
      <c r="G12312"/>
      <c r="H12312"/>
      <c r="I12312"/>
      <c r="J12312"/>
      <c r="K12312"/>
    </row>
    <row r="12313" spans="1:11" x14ac:dyDescent="0.2">
      <c r="A12313"/>
      <c r="B12313"/>
      <c r="C12313"/>
      <c r="D12313"/>
      <c r="E12313"/>
      <c r="F12313"/>
      <c r="G12313"/>
      <c r="H12313"/>
      <c r="I12313"/>
      <c r="J12313"/>
      <c r="K12313"/>
    </row>
    <row r="12314" spans="1:11" x14ac:dyDescent="0.2">
      <c r="A12314"/>
      <c r="B12314"/>
      <c r="C12314"/>
      <c r="D12314"/>
      <c r="E12314"/>
      <c r="F12314"/>
      <c r="G12314"/>
      <c r="H12314"/>
      <c r="I12314"/>
      <c r="J12314"/>
      <c r="K12314"/>
    </row>
    <row r="12315" spans="1:11" x14ac:dyDescent="0.2">
      <c r="A12315"/>
      <c r="B12315"/>
      <c r="C12315"/>
      <c r="D12315"/>
      <c r="E12315"/>
      <c r="F12315"/>
      <c r="G12315"/>
      <c r="H12315"/>
      <c r="I12315"/>
      <c r="J12315"/>
      <c r="K12315"/>
    </row>
    <row r="12316" spans="1:11" x14ac:dyDescent="0.2">
      <c r="A12316"/>
      <c r="B12316"/>
      <c r="C12316"/>
      <c r="D12316"/>
      <c r="E12316"/>
      <c r="F12316"/>
      <c r="G12316"/>
      <c r="H12316"/>
      <c r="I12316"/>
      <c r="J12316"/>
      <c r="K12316"/>
    </row>
    <row r="12317" spans="1:11" x14ac:dyDescent="0.2">
      <c r="A12317"/>
      <c r="B12317"/>
      <c r="C12317"/>
      <c r="D12317"/>
      <c r="E12317"/>
      <c r="F12317"/>
      <c r="G12317"/>
      <c r="H12317"/>
      <c r="I12317"/>
      <c r="J12317"/>
      <c r="K12317"/>
    </row>
    <row r="12318" spans="1:11" x14ac:dyDescent="0.2">
      <c r="A12318"/>
      <c r="B12318"/>
      <c r="C12318"/>
      <c r="D12318"/>
      <c r="E12318"/>
      <c r="F12318"/>
      <c r="G12318"/>
      <c r="H12318"/>
      <c r="I12318"/>
      <c r="J12318"/>
      <c r="K12318"/>
    </row>
    <row r="12319" spans="1:11" x14ac:dyDescent="0.2">
      <c r="A12319"/>
      <c r="B12319"/>
      <c r="C12319"/>
      <c r="D12319"/>
      <c r="E12319"/>
      <c r="F12319"/>
      <c r="G12319"/>
      <c r="H12319"/>
      <c r="I12319"/>
      <c r="J12319"/>
      <c r="K12319"/>
    </row>
    <row r="12320" spans="1:11" x14ac:dyDescent="0.2">
      <c r="A12320"/>
      <c r="B12320"/>
      <c r="C12320"/>
      <c r="D12320"/>
      <c r="E12320"/>
      <c r="F12320"/>
      <c r="G12320"/>
      <c r="H12320"/>
      <c r="I12320"/>
      <c r="J12320"/>
      <c r="K12320"/>
    </row>
    <row r="12321" spans="1:11" x14ac:dyDescent="0.2">
      <c r="A12321"/>
      <c r="B12321"/>
      <c r="C12321"/>
      <c r="D12321"/>
      <c r="E12321"/>
      <c r="F12321"/>
      <c r="G12321"/>
      <c r="H12321"/>
      <c r="I12321"/>
      <c r="J12321"/>
      <c r="K12321"/>
    </row>
    <row r="12322" spans="1:11" x14ac:dyDescent="0.2">
      <c r="A12322"/>
      <c r="B12322"/>
      <c r="C12322"/>
      <c r="D12322"/>
      <c r="E12322"/>
      <c r="F12322"/>
      <c r="G12322"/>
      <c r="H12322"/>
      <c r="I12322"/>
      <c r="J12322"/>
      <c r="K12322"/>
    </row>
    <row r="12323" spans="1:11" x14ac:dyDescent="0.2">
      <c r="A12323"/>
      <c r="B12323"/>
      <c r="C12323"/>
      <c r="D12323"/>
      <c r="E12323"/>
      <c r="F12323"/>
      <c r="G12323"/>
      <c r="H12323"/>
      <c r="I12323"/>
      <c r="J12323"/>
      <c r="K12323"/>
    </row>
    <row r="12324" spans="1:11" x14ac:dyDescent="0.2">
      <c r="A12324"/>
      <c r="B12324"/>
      <c r="C12324"/>
      <c r="D12324"/>
      <c r="E12324"/>
      <c r="F12324"/>
      <c r="G12324"/>
      <c r="H12324"/>
      <c r="I12324"/>
      <c r="J12324"/>
      <c r="K12324"/>
    </row>
    <row r="12325" spans="1:11" x14ac:dyDescent="0.2">
      <c r="A12325"/>
      <c r="B12325"/>
      <c r="C12325"/>
      <c r="D12325"/>
      <c r="E12325"/>
      <c r="F12325"/>
      <c r="G12325"/>
      <c r="H12325"/>
      <c r="I12325"/>
      <c r="J12325"/>
      <c r="K12325"/>
    </row>
    <row r="12326" spans="1:11" x14ac:dyDescent="0.2">
      <c r="A12326"/>
      <c r="B12326"/>
      <c r="C12326"/>
      <c r="D12326"/>
      <c r="E12326"/>
      <c r="F12326"/>
      <c r="G12326"/>
      <c r="H12326"/>
      <c r="I12326"/>
      <c r="J12326"/>
      <c r="K12326"/>
    </row>
    <row r="12327" spans="1:11" x14ac:dyDescent="0.2">
      <c r="A12327"/>
      <c r="B12327"/>
      <c r="C12327"/>
      <c r="D12327"/>
      <c r="E12327"/>
      <c r="F12327"/>
      <c r="G12327"/>
      <c r="H12327"/>
      <c r="I12327"/>
      <c r="J12327"/>
      <c r="K12327"/>
    </row>
    <row r="12328" spans="1:11" x14ac:dyDescent="0.2">
      <c r="A12328"/>
      <c r="B12328"/>
      <c r="C12328"/>
      <c r="D12328"/>
      <c r="E12328"/>
      <c r="F12328"/>
      <c r="G12328"/>
      <c r="H12328"/>
      <c r="I12328"/>
      <c r="J12328"/>
      <c r="K12328"/>
    </row>
    <row r="12329" spans="1:11" x14ac:dyDescent="0.2">
      <c r="A12329"/>
      <c r="B12329"/>
      <c r="C12329"/>
      <c r="D12329"/>
      <c r="E12329"/>
      <c r="F12329"/>
      <c r="G12329"/>
      <c r="H12329"/>
      <c r="I12329"/>
      <c r="J12329"/>
      <c r="K12329"/>
    </row>
    <row r="12330" spans="1:11" x14ac:dyDescent="0.2">
      <c r="A12330"/>
      <c r="B12330"/>
      <c r="C12330"/>
      <c r="D12330"/>
      <c r="E12330"/>
      <c r="F12330"/>
      <c r="G12330"/>
      <c r="H12330"/>
      <c r="I12330"/>
      <c r="J12330"/>
      <c r="K12330"/>
    </row>
    <row r="12331" spans="1:11" x14ac:dyDescent="0.2">
      <c r="A12331"/>
      <c r="B12331"/>
      <c r="C12331"/>
      <c r="D12331"/>
      <c r="E12331"/>
      <c r="F12331"/>
      <c r="G12331"/>
      <c r="H12331"/>
      <c r="I12331"/>
      <c r="J12331"/>
      <c r="K12331"/>
    </row>
    <row r="12332" spans="1:11" x14ac:dyDescent="0.2">
      <c r="A12332"/>
      <c r="B12332"/>
      <c r="C12332"/>
      <c r="D12332"/>
      <c r="E12332"/>
      <c r="F12332"/>
      <c r="G12332"/>
      <c r="H12332"/>
      <c r="I12332"/>
      <c r="J12332"/>
      <c r="K12332"/>
    </row>
    <row r="12333" spans="1:11" x14ac:dyDescent="0.2">
      <c r="A12333"/>
      <c r="B12333"/>
      <c r="C12333"/>
      <c r="D12333"/>
      <c r="E12333"/>
      <c r="F12333"/>
      <c r="G12333"/>
      <c r="H12333"/>
      <c r="I12333"/>
      <c r="J12333"/>
      <c r="K12333"/>
    </row>
    <row r="12334" spans="1:11" x14ac:dyDescent="0.2">
      <c r="A12334"/>
      <c r="B12334"/>
      <c r="C12334"/>
      <c r="D12334"/>
      <c r="E12334"/>
      <c r="F12334"/>
      <c r="G12334"/>
      <c r="H12334"/>
      <c r="I12334"/>
      <c r="J12334"/>
      <c r="K12334"/>
    </row>
    <row r="12335" spans="1:11" x14ac:dyDescent="0.2">
      <c r="A12335"/>
      <c r="B12335"/>
      <c r="C12335"/>
      <c r="D12335"/>
      <c r="E12335"/>
      <c r="F12335"/>
      <c r="G12335"/>
      <c r="H12335"/>
      <c r="I12335"/>
      <c r="J12335"/>
      <c r="K12335"/>
    </row>
    <row r="12336" spans="1:11" x14ac:dyDescent="0.2">
      <c r="A12336"/>
      <c r="B12336"/>
      <c r="C12336"/>
      <c r="D12336"/>
      <c r="E12336"/>
      <c r="F12336"/>
      <c r="G12336"/>
      <c r="H12336"/>
      <c r="I12336"/>
      <c r="J12336"/>
      <c r="K12336"/>
    </row>
    <row r="12337" spans="1:11" x14ac:dyDescent="0.2">
      <c r="A12337"/>
      <c r="B12337"/>
      <c r="C12337"/>
      <c r="D12337"/>
      <c r="E12337"/>
      <c r="F12337"/>
      <c r="G12337"/>
      <c r="H12337"/>
      <c r="I12337"/>
      <c r="J12337"/>
      <c r="K12337"/>
    </row>
    <row r="12338" spans="1:11" x14ac:dyDescent="0.2">
      <c r="A12338"/>
      <c r="B12338"/>
      <c r="C12338"/>
      <c r="D12338"/>
      <c r="E12338"/>
      <c r="F12338"/>
      <c r="G12338"/>
      <c r="H12338"/>
      <c r="I12338"/>
      <c r="J12338"/>
      <c r="K12338"/>
    </row>
    <row r="12339" spans="1:11" x14ac:dyDescent="0.2">
      <c r="A12339"/>
      <c r="B12339"/>
      <c r="C12339"/>
      <c r="D12339"/>
      <c r="E12339"/>
      <c r="F12339"/>
      <c r="G12339"/>
      <c r="H12339"/>
      <c r="I12339"/>
      <c r="J12339"/>
      <c r="K12339"/>
    </row>
    <row r="12340" spans="1:11" x14ac:dyDescent="0.2">
      <c r="A12340"/>
      <c r="B12340"/>
      <c r="C12340"/>
      <c r="D12340"/>
      <c r="E12340"/>
      <c r="F12340"/>
      <c r="G12340"/>
      <c r="H12340"/>
      <c r="I12340"/>
      <c r="J12340"/>
      <c r="K12340"/>
    </row>
    <row r="12341" spans="1:11" x14ac:dyDescent="0.2">
      <c r="A12341"/>
      <c r="B12341"/>
      <c r="C12341"/>
      <c r="D12341"/>
      <c r="E12341"/>
      <c r="F12341"/>
      <c r="G12341"/>
      <c r="H12341"/>
      <c r="I12341"/>
      <c r="J12341"/>
      <c r="K12341"/>
    </row>
    <row r="12342" spans="1:11" x14ac:dyDescent="0.2">
      <c r="A12342"/>
      <c r="B12342"/>
      <c r="C12342"/>
      <c r="D12342"/>
      <c r="E12342"/>
      <c r="F12342"/>
      <c r="G12342"/>
      <c r="H12342"/>
      <c r="I12342"/>
      <c r="J12342"/>
      <c r="K12342"/>
    </row>
    <row r="12343" spans="1:11" x14ac:dyDescent="0.2">
      <c r="A12343"/>
      <c r="B12343"/>
      <c r="C12343"/>
      <c r="D12343"/>
      <c r="E12343"/>
      <c r="F12343"/>
      <c r="G12343"/>
      <c r="H12343"/>
      <c r="I12343"/>
      <c r="J12343"/>
      <c r="K12343"/>
    </row>
    <row r="12344" spans="1:11" x14ac:dyDescent="0.2">
      <c r="A12344"/>
      <c r="B12344"/>
      <c r="C12344"/>
      <c r="D12344"/>
      <c r="E12344"/>
      <c r="F12344"/>
      <c r="G12344"/>
      <c r="H12344"/>
      <c r="I12344"/>
      <c r="J12344"/>
      <c r="K12344"/>
    </row>
    <row r="12345" spans="1:11" x14ac:dyDescent="0.2">
      <c r="A12345"/>
      <c r="B12345"/>
      <c r="C12345"/>
      <c r="D12345"/>
      <c r="E12345"/>
      <c r="F12345"/>
      <c r="G12345"/>
      <c r="H12345"/>
      <c r="I12345"/>
      <c r="J12345"/>
      <c r="K12345"/>
    </row>
    <row r="12346" spans="1:11" x14ac:dyDescent="0.2">
      <c r="A12346"/>
      <c r="B12346"/>
      <c r="C12346"/>
      <c r="D12346"/>
      <c r="E12346"/>
      <c r="F12346"/>
      <c r="G12346"/>
      <c r="H12346"/>
      <c r="I12346"/>
      <c r="J12346"/>
      <c r="K12346"/>
    </row>
    <row r="12347" spans="1:11" x14ac:dyDescent="0.2">
      <c r="A12347"/>
      <c r="B12347"/>
      <c r="C12347"/>
      <c r="D12347"/>
      <c r="E12347"/>
      <c r="F12347"/>
      <c r="G12347"/>
      <c r="H12347"/>
      <c r="I12347"/>
      <c r="J12347"/>
      <c r="K12347"/>
    </row>
    <row r="12348" spans="1:11" x14ac:dyDescent="0.2">
      <c r="A12348"/>
      <c r="B12348"/>
      <c r="C12348"/>
      <c r="D12348"/>
      <c r="E12348"/>
      <c r="F12348"/>
      <c r="G12348"/>
      <c r="H12348"/>
      <c r="I12348"/>
      <c r="J12348"/>
      <c r="K12348"/>
    </row>
    <row r="12349" spans="1:11" x14ac:dyDescent="0.2">
      <c r="A12349"/>
      <c r="B12349"/>
      <c r="C12349"/>
      <c r="D12349"/>
      <c r="E12349"/>
      <c r="F12349"/>
      <c r="G12349"/>
      <c r="H12349"/>
      <c r="I12349"/>
      <c r="J12349"/>
      <c r="K12349"/>
    </row>
    <row r="12350" spans="1:11" x14ac:dyDescent="0.2">
      <c r="A12350"/>
      <c r="B12350"/>
      <c r="C12350"/>
      <c r="D12350"/>
      <c r="E12350"/>
      <c r="F12350"/>
      <c r="G12350"/>
      <c r="H12350"/>
      <c r="I12350"/>
      <c r="J12350"/>
      <c r="K12350"/>
    </row>
    <row r="12351" spans="1:11" x14ac:dyDescent="0.2">
      <c r="A12351"/>
      <c r="B12351"/>
      <c r="C12351"/>
      <c r="D12351"/>
      <c r="E12351"/>
      <c r="F12351"/>
      <c r="G12351"/>
      <c r="H12351"/>
      <c r="I12351"/>
      <c r="J12351"/>
      <c r="K12351"/>
    </row>
    <row r="12352" spans="1:11" x14ac:dyDescent="0.2">
      <c r="A12352"/>
      <c r="B12352"/>
      <c r="C12352"/>
      <c r="D12352"/>
      <c r="E12352"/>
      <c r="F12352"/>
      <c r="G12352"/>
      <c r="H12352"/>
      <c r="I12352"/>
      <c r="J12352"/>
      <c r="K12352"/>
    </row>
    <row r="12353" spans="1:11" x14ac:dyDescent="0.2">
      <c r="A12353"/>
      <c r="B12353"/>
      <c r="C12353"/>
      <c r="D12353"/>
      <c r="E12353"/>
      <c r="F12353"/>
      <c r="G12353"/>
      <c r="H12353"/>
      <c r="I12353"/>
      <c r="J12353"/>
      <c r="K12353"/>
    </row>
    <row r="12354" spans="1:11" x14ac:dyDescent="0.2">
      <c r="A12354"/>
      <c r="B12354"/>
      <c r="C12354"/>
      <c r="D12354"/>
      <c r="E12354"/>
      <c r="F12354"/>
      <c r="G12354"/>
      <c r="H12354"/>
      <c r="I12354"/>
      <c r="J12354"/>
      <c r="K12354"/>
    </row>
    <row r="12355" spans="1:11" x14ac:dyDescent="0.2">
      <c r="A12355"/>
      <c r="B12355"/>
      <c r="C12355"/>
      <c r="D12355"/>
      <c r="E12355"/>
      <c r="F12355"/>
      <c r="G12355"/>
      <c r="H12355"/>
      <c r="I12355"/>
      <c r="J12355"/>
      <c r="K12355"/>
    </row>
    <row r="12356" spans="1:11" x14ac:dyDescent="0.2">
      <c r="A12356"/>
      <c r="B12356"/>
      <c r="C12356"/>
      <c r="D12356"/>
      <c r="E12356"/>
      <c r="F12356"/>
      <c r="G12356"/>
      <c r="H12356"/>
      <c r="I12356"/>
      <c r="J12356"/>
      <c r="K12356"/>
    </row>
    <row r="12357" spans="1:11" x14ac:dyDescent="0.2">
      <c r="A12357"/>
      <c r="B12357"/>
      <c r="C12357"/>
      <c r="D12357"/>
      <c r="E12357"/>
      <c r="F12357"/>
      <c r="G12357"/>
      <c r="H12357"/>
      <c r="I12357"/>
      <c r="J12357"/>
      <c r="K12357"/>
    </row>
    <row r="12358" spans="1:11" x14ac:dyDescent="0.2">
      <c r="A12358"/>
      <c r="B12358"/>
      <c r="C12358"/>
      <c r="D12358"/>
      <c r="E12358"/>
      <c r="F12358"/>
      <c r="G12358"/>
      <c r="H12358"/>
      <c r="I12358"/>
      <c r="J12358"/>
      <c r="K12358"/>
    </row>
    <row r="12359" spans="1:11" x14ac:dyDescent="0.2">
      <c r="A12359"/>
      <c r="B12359"/>
      <c r="C12359"/>
      <c r="D12359"/>
      <c r="E12359"/>
      <c r="F12359"/>
      <c r="G12359"/>
      <c r="H12359"/>
      <c r="I12359"/>
      <c r="J12359"/>
      <c r="K12359"/>
    </row>
    <row r="12360" spans="1:11" x14ac:dyDescent="0.2">
      <c r="A12360"/>
      <c r="B12360"/>
      <c r="C12360"/>
      <c r="D12360"/>
      <c r="E12360"/>
      <c r="F12360"/>
      <c r="G12360"/>
      <c r="H12360"/>
      <c r="I12360"/>
      <c r="J12360"/>
      <c r="K12360"/>
    </row>
    <row r="12361" spans="1:11" x14ac:dyDescent="0.2">
      <c r="A12361"/>
      <c r="B12361"/>
      <c r="C12361"/>
      <c r="D12361"/>
      <c r="E12361"/>
      <c r="F12361"/>
      <c r="G12361"/>
      <c r="H12361"/>
      <c r="I12361"/>
      <c r="J12361"/>
      <c r="K12361"/>
    </row>
    <row r="12362" spans="1:11" x14ac:dyDescent="0.2">
      <c r="A12362"/>
      <c r="B12362"/>
      <c r="C12362"/>
      <c r="D12362"/>
      <c r="E12362"/>
      <c r="F12362"/>
      <c r="G12362"/>
      <c r="H12362"/>
      <c r="I12362"/>
      <c r="J12362"/>
      <c r="K12362"/>
    </row>
    <row r="12363" spans="1:11" x14ac:dyDescent="0.2">
      <c r="A12363"/>
      <c r="B12363"/>
      <c r="C12363"/>
      <c r="D12363"/>
      <c r="E12363"/>
      <c r="F12363"/>
      <c r="G12363"/>
      <c r="H12363"/>
      <c r="I12363"/>
      <c r="J12363"/>
      <c r="K12363"/>
    </row>
    <row r="12364" spans="1:11" x14ac:dyDescent="0.2">
      <c r="A12364"/>
      <c r="B12364"/>
      <c r="C12364"/>
      <c r="D12364"/>
      <c r="E12364"/>
      <c r="F12364"/>
      <c r="G12364"/>
      <c r="H12364"/>
      <c r="I12364"/>
      <c r="J12364"/>
      <c r="K12364"/>
    </row>
    <row r="12365" spans="1:11" x14ac:dyDescent="0.2">
      <c r="A12365"/>
      <c r="B12365"/>
      <c r="C12365"/>
      <c r="D12365"/>
      <c r="E12365"/>
      <c r="F12365"/>
      <c r="G12365"/>
      <c r="H12365"/>
      <c r="I12365"/>
      <c r="J12365"/>
      <c r="K12365"/>
    </row>
    <row r="12366" spans="1:11" x14ac:dyDescent="0.2">
      <c r="A12366"/>
      <c r="B12366"/>
      <c r="C12366"/>
      <c r="D12366"/>
      <c r="E12366"/>
      <c r="F12366"/>
      <c r="G12366"/>
      <c r="H12366"/>
      <c r="I12366"/>
      <c r="J12366"/>
      <c r="K12366"/>
    </row>
    <row r="12367" spans="1:11" x14ac:dyDescent="0.2">
      <c r="A12367"/>
      <c r="B12367"/>
      <c r="C12367"/>
      <c r="D12367"/>
      <c r="E12367"/>
      <c r="F12367"/>
      <c r="G12367"/>
      <c r="H12367"/>
      <c r="I12367"/>
      <c r="J12367"/>
      <c r="K12367"/>
    </row>
    <row r="12368" spans="1:11" x14ac:dyDescent="0.2">
      <c r="A12368"/>
      <c r="B12368"/>
      <c r="C12368"/>
      <c r="D12368"/>
      <c r="E12368"/>
      <c r="F12368"/>
      <c r="G12368"/>
      <c r="H12368"/>
      <c r="I12368"/>
      <c r="J12368"/>
      <c r="K12368"/>
    </row>
    <row r="12369" spans="1:11" x14ac:dyDescent="0.2">
      <c r="A12369"/>
      <c r="B12369"/>
      <c r="C12369"/>
      <c r="D12369"/>
      <c r="E12369"/>
      <c r="F12369"/>
      <c r="G12369"/>
      <c r="H12369"/>
      <c r="I12369"/>
      <c r="J12369"/>
      <c r="K12369"/>
    </row>
    <row r="12370" spans="1:11" x14ac:dyDescent="0.2">
      <c r="A12370"/>
      <c r="B12370"/>
      <c r="C12370"/>
      <c r="D12370"/>
      <c r="E12370"/>
      <c r="F12370"/>
      <c r="G12370"/>
      <c r="H12370"/>
      <c r="I12370"/>
      <c r="J12370"/>
      <c r="K12370"/>
    </row>
    <row r="12371" spans="1:11" x14ac:dyDescent="0.2">
      <c r="A12371"/>
      <c r="B12371"/>
      <c r="C12371"/>
      <c r="D12371"/>
      <c r="E12371"/>
      <c r="F12371"/>
      <c r="G12371"/>
      <c r="H12371"/>
      <c r="I12371"/>
      <c r="J12371"/>
      <c r="K12371"/>
    </row>
    <row r="12372" spans="1:11" x14ac:dyDescent="0.2">
      <c r="A12372"/>
      <c r="B12372"/>
      <c r="C12372"/>
      <c r="D12372"/>
      <c r="E12372"/>
      <c r="F12372"/>
      <c r="G12372"/>
      <c r="H12372"/>
      <c r="I12372"/>
      <c r="J12372"/>
      <c r="K12372"/>
    </row>
    <row r="12373" spans="1:11" x14ac:dyDescent="0.2">
      <c r="A12373"/>
      <c r="B12373"/>
      <c r="C12373"/>
      <c r="D12373"/>
      <c r="E12373"/>
      <c r="F12373"/>
      <c r="G12373"/>
      <c r="H12373"/>
      <c r="I12373"/>
      <c r="J12373"/>
      <c r="K12373"/>
    </row>
    <row r="12374" spans="1:11" x14ac:dyDescent="0.2">
      <c r="A12374"/>
      <c r="B12374"/>
      <c r="C12374"/>
      <c r="D12374"/>
      <c r="E12374"/>
      <c r="F12374"/>
      <c r="G12374"/>
      <c r="H12374"/>
      <c r="I12374"/>
      <c r="J12374"/>
      <c r="K12374"/>
    </row>
    <row r="12375" spans="1:11" x14ac:dyDescent="0.2">
      <c r="A12375"/>
      <c r="B12375"/>
      <c r="C12375"/>
      <c r="D12375"/>
      <c r="E12375"/>
      <c r="F12375"/>
      <c r="G12375"/>
      <c r="H12375"/>
      <c r="I12375"/>
      <c r="J12375"/>
      <c r="K12375"/>
    </row>
    <row r="12376" spans="1:11" x14ac:dyDescent="0.2">
      <c r="A12376"/>
      <c r="B12376"/>
      <c r="C12376"/>
      <c r="D12376"/>
      <c r="E12376"/>
      <c r="F12376"/>
      <c r="G12376"/>
      <c r="H12376"/>
      <c r="I12376"/>
      <c r="J12376"/>
      <c r="K12376"/>
    </row>
    <row r="12377" spans="1:11" x14ac:dyDescent="0.2">
      <c r="A12377"/>
      <c r="B12377"/>
      <c r="C12377"/>
      <c r="D12377"/>
      <c r="E12377"/>
      <c r="F12377"/>
      <c r="G12377"/>
      <c r="H12377"/>
      <c r="I12377"/>
      <c r="J12377"/>
      <c r="K12377"/>
    </row>
    <row r="12378" spans="1:11" x14ac:dyDescent="0.2">
      <c r="A12378"/>
      <c r="B12378"/>
      <c r="C12378"/>
      <c r="D12378"/>
      <c r="E12378"/>
      <c r="F12378"/>
      <c r="G12378"/>
      <c r="H12378"/>
      <c r="I12378"/>
      <c r="J12378"/>
      <c r="K12378"/>
    </row>
    <row r="12379" spans="1:11" x14ac:dyDescent="0.2">
      <c r="A12379"/>
      <c r="B12379"/>
      <c r="C12379"/>
      <c r="D12379"/>
      <c r="E12379"/>
      <c r="F12379"/>
      <c r="G12379"/>
      <c r="H12379"/>
      <c r="I12379"/>
      <c r="J12379"/>
      <c r="K12379"/>
    </row>
    <row r="12380" spans="1:11" x14ac:dyDescent="0.2">
      <c r="A12380"/>
      <c r="B12380"/>
      <c r="C12380"/>
      <c r="D12380"/>
      <c r="E12380"/>
      <c r="F12380"/>
      <c r="G12380"/>
      <c r="H12380"/>
      <c r="I12380"/>
      <c r="J12380"/>
      <c r="K12380"/>
    </row>
    <row r="12381" spans="1:11" x14ac:dyDescent="0.2">
      <c r="A12381"/>
      <c r="B12381"/>
      <c r="C12381"/>
      <c r="D12381"/>
      <c r="E12381"/>
      <c r="F12381"/>
      <c r="G12381"/>
      <c r="H12381"/>
      <c r="I12381"/>
      <c r="J12381"/>
      <c r="K12381"/>
    </row>
    <row r="12382" spans="1:11" x14ac:dyDescent="0.2">
      <c r="A12382"/>
      <c r="B12382"/>
      <c r="C12382"/>
      <c r="D12382"/>
      <c r="E12382"/>
      <c r="F12382"/>
      <c r="G12382"/>
      <c r="H12382"/>
      <c r="I12382"/>
      <c r="J12382"/>
      <c r="K12382"/>
    </row>
    <row r="12383" spans="1:11" x14ac:dyDescent="0.2">
      <c r="A12383"/>
      <c r="B12383"/>
      <c r="C12383"/>
      <c r="D12383"/>
      <c r="E12383"/>
      <c r="F12383"/>
      <c r="G12383"/>
      <c r="H12383"/>
      <c r="I12383"/>
      <c r="J12383"/>
      <c r="K12383"/>
    </row>
    <row r="12384" spans="1:11" x14ac:dyDescent="0.2">
      <c r="A12384"/>
      <c r="B12384"/>
      <c r="C12384"/>
      <c r="D12384"/>
      <c r="E12384"/>
      <c r="F12384"/>
      <c r="G12384"/>
      <c r="H12384"/>
      <c r="I12384"/>
      <c r="J12384"/>
      <c r="K12384"/>
    </row>
    <row r="12385" spans="1:11" x14ac:dyDescent="0.2">
      <c r="A12385"/>
      <c r="B12385"/>
      <c r="C12385"/>
      <c r="D12385"/>
      <c r="E12385"/>
      <c r="F12385"/>
      <c r="G12385"/>
      <c r="H12385"/>
      <c r="I12385"/>
      <c r="J12385"/>
      <c r="K12385"/>
    </row>
    <row r="12386" spans="1:11" x14ac:dyDescent="0.2">
      <c r="A12386"/>
      <c r="B12386"/>
      <c r="C12386"/>
      <c r="D12386"/>
      <c r="E12386"/>
      <c r="F12386"/>
      <c r="G12386"/>
      <c r="H12386"/>
      <c r="I12386"/>
      <c r="J12386"/>
      <c r="K12386"/>
    </row>
    <row r="12387" spans="1:11" x14ac:dyDescent="0.2">
      <c r="A12387"/>
      <c r="B12387"/>
      <c r="C12387"/>
      <c r="D12387"/>
      <c r="E12387"/>
      <c r="F12387"/>
      <c r="G12387"/>
      <c r="H12387"/>
      <c r="I12387"/>
      <c r="J12387"/>
      <c r="K12387"/>
    </row>
    <row r="12388" spans="1:11" x14ac:dyDescent="0.2">
      <c r="A12388"/>
      <c r="B12388"/>
      <c r="C12388"/>
      <c r="D12388"/>
      <c r="E12388"/>
      <c r="F12388"/>
      <c r="G12388"/>
      <c r="H12388"/>
      <c r="I12388"/>
      <c r="J12388"/>
      <c r="K12388"/>
    </row>
    <row r="12389" spans="1:11" x14ac:dyDescent="0.2">
      <c r="A12389"/>
      <c r="B12389"/>
      <c r="C12389"/>
      <c r="D12389"/>
      <c r="E12389"/>
      <c r="F12389"/>
      <c r="G12389"/>
      <c r="H12389"/>
      <c r="I12389"/>
      <c r="J12389"/>
      <c r="K12389"/>
    </row>
    <row r="12390" spans="1:11" x14ac:dyDescent="0.2">
      <c r="A12390"/>
      <c r="B12390"/>
      <c r="C12390"/>
      <c r="D12390"/>
      <c r="E12390"/>
      <c r="F12390"/>
      <c r="G12390"/>
      <c r="H12390"/>
      <c r="I12390"/>
      <c r="J12390"/>
      <c r="K12390"/>
    </row>
    <row r="12391" spans="1:11" x14ac:dyDescent="0.2">
      <c r="A12391"/>
      <c r="B12391"/>
      <c r="C12391"/>
      <c r="D12391"/>
      <c r="E12391"/>
      <c r="F12391"/>
      <c r="G12391"/>
      <c r="H12391"/>
      <c r="I12391"/>
      <c r="J12391"/>
      <c r="K12391"/>
    </row>
    <row r="12392" spans="1:11" x14ac:dyDescent="0.2">
      <c r="A12392"/>
      <c r="B12392"/>
      <c r="C12392"/>
      <c r="D12392"/>
      <c r="E12392"/>
      <c r="F12392"/>
      <c r="G12392"/>
      <c r="H12392"/>
      <c r="I12392"/>
      <c r="J12392"/>
      <c r="K12392"/>
    </row>
    <row r="12393" spans="1:11" x14ac:dyDescent="0.2">
      <c r="A12393"/>
      <c r="B12393"/>
      <c r="C12393"/>
      <c r="D12393"/>
      <c r="E12393"/>
      <c r="F12393"/>
      <c r="G12393"/>
      <c r="H12393"/>
      <c r="I12393"/>
      <c r="J12393"/>
      <c r="K12393"/>
    </row>
    <row r="12394" spans="1:11" x14ac:dyDescent="0.2">
      <c r="A12394"/>
      <c r="B12394"/>
      <c r="C12394"/>
      <c r="D12394"/>
      <c r="E12394"/>
      <c r="F12394"/>
      <c r="G12394"/>
      <c r="H12394"/>
      <c r="I12394"/>
      <c r="J12394"/>
      <c r="K12394"/>
    </row>
    <row r="12395" spans="1:11" x14ac:dyDescent="0.2">
      <c r="A12395"/>
      <c r="B12395"/>
      <c r="C12395"/>
      <c r="D12395"/>
      <c r="E12395"/>
      <c r="F12395"/>
      <c r="G12395"/>
      <c r="H12395"/>
      <c r="I12395"/>
      <c r="J12395"/>
      <c r="K12395"/>
    </row>
    <row r="12396" spans="1:11" x14ac:dyDescent="0.2">
      <c r="A12396"/>
      <c r="B12396"/>
      <c r="C12396"/>
      <c r="D12396"/>
      <c r="E12396"/>
      <c r="F12396"/>
      <c r="G12396"/>
      <c r="H12396"/>
      <c r="I12396"/>
      <c r="J12396"/>
      <c r="K12396"/>
    </row>
    <row r="12397" spans="1:11" x14ac:dyDescent="0.2">
      <c r="A12397"/>
      <c r="B12397"/>
      <c r="C12397"/>
      <c r="D12397"/>
      <c r="E12397"/>
      <c r="F12397"/>
      <c r="G12397"/>
      <c r="H12397"/>
      <c r="I12397"/>
      <c r="J12397"/>
      <c r="K12397"/>
    </row>
    <row r="12398" spans="1:11" x14ac:dyDescent="0.2">
      <c r="A12398"/>
      <c r="B12398"/>
      <c r="C12398"/>
      <c r="D12398"/>
      <c r="E12398"/>
      <c r="F12398"/>
      <c r="G12398"/>
      <c r="H12398"/>
      <c r="I12398"/>
      <c r="J12398"/>
      <c r="K12398"/>
    </row>
    <row r="12399" spans="1:11" x14ac:dyDescent="0.2">
      <c r="A12399"/>
      <c r="B12399"/>
      <c r="C12399"/>
      <c r="D12399"/>
      <c r="E12399"/>
      <c r="F12399"/>
      <c r="G12399"/>
      <c r="H12399"/>
      <c r="I12399"/>
      <c r="J12399"/>
      <c r="K12399"/>
    </row>
    <row r="12400" spans="1:11" x14ac:dyDescent="0.2">
      <c r="A12400"/>
      <c r="B12400"/>
      <c r="C12400"/>
      <c r="D12400"/>
      <c r="E12400"/>
      <c r="F12400"/>
      <c r="G12400"/>
      <c r="H12400"/>
      <c r="I12400"/>
      <c r="J12400"/>
      <c r="K12400"/>
    </row>
    <row r="12401" spans="1:11" x14ac:dyDescent="0.2">
      <c r="A12401"/>
      <c r="B12401"/>
      <c r="C12401"/>
      <c r="D12401"/>
      <c r="E12401"/>
      <c r="F12401"/>
      <c r="G12401"/>
      <c r="H12401"/>
      <c r="I12401"/>
      <c r="J12401"/>
      <c r="K12401"/>
    </row>
    <row r="12402" spans="1:11" x14ac:dyDescent="0.2">
      <c r="A12402"/>
      <c r="B12402"/>
      <c r="C12402"/>
      <c r="D12402"/>
      <c r="E12402"/>
      <c r="F12402"/>
      <c r="G12402"/>
      <c r="H12402"/>
      <c r="I12402"/>
      <c r="J12402"/>
      <c r="K12402"/>
    </row>
    <row r="12403" spans="1:11" x14ac:dyDescent="0.2">
      <c r="A12403"/>
      <c r="B12403"/>
      <c r="C12403"/>
      <c r="D12403"/>
      <c r="E12403"/>
      <c r="F12403"/>
      <c r="G12403"/>
      <c r="H12403"/>
      <c r="I12403"/>
      <c r="J12403"/>
      <c r="K12403"/>
    </row>
    <row r="12404" spans="1:11" x14ac:dyDescent="0.2">
      <c r="A12404"/>
      <c r="B12404"/>
      <c r="C12404"/>
      <c r="D12404"/>
      <c r="E12404"/>
      <c r="F12404"/>
      <c r="G12404"/>
      <c r="H12404"/>
      <c r="I12404"/>
      <c r="J12404"/>
      <c r="K12404"/>
    </row>
    <row r="12405" spans="1:11" x14ac:dyDescent="0.2">
      <c r="A12405"/>
      <c r="B12405"/>
      <c r="C12405"/>
      <c r="D12405"/>
      <c r="E12405"/>
      <c r="F12405"/>
      <c r="G12405"/>
      <c r="H12405"/>
      <c r="I12405"/>
      <c r="J12405"/>
      <c r="K12405"/>
    </row>
    <row r="12406" spans="1:11" x14ac:dyDescent="0.2">
      <c r="A12406"/>
      <c r="B12406"/>
      <c r="C12406"/>
      <c r="D12406"/>
      <c r="E12406"/>
      <c r="F12406"/>
      <c r="G12406"/>
      <c r="H12406"/>
      <c r="I12406"/>
      <c r="J12406"/>
      <c r="K12406"/>
    </row>
    <row r="12407" spans="1:11" x14ac:dyDescent="0.2">
      <c r="A12407"/>
      <c r="B12407"/>
      <c r="C12407"/>
      <c r="D12407"/>
      <c r="E12407"/>
      <c r="F12407"/>
      <c r="G12407"/>
      <c r="H12407"/>
      <c r="I12407"/>
      <c r="J12407"/>
      <c r="K12407"/>
    </row>
    <row r="12408" spans="1:11" x14ac:dyDescent="0.2">
      <c r="A12408"/>
      <c r="B12408"/>
      <c r="C12408"/>
      <c r="D12408"/>
      <c r="E12408"/>
      <c r="F12408"/>
      <c r="G12408"/>
      <c r="H12408"/>
      <c r="I12408"/>
      <c r="J12408"/>
      <c r="K12408"/>
    </row>
    <row r="12409" spans="1:11" x14ac:dyDescent="0.2">
      <c r="A12409"/>
      <c r="B12409"/>
      <c r="C12409"/>
      <c r="D12409"/>
      <c r="E12409"/>
      <c r="F12409"/>
      <c r="G12409"/>
      <c r="H12409"/>
      <c r="I12409"/>
      <c r="J12409"/>
      <c r="K12409"/>
    </row>
    <row r="12410" spans="1:11" x14ac:dyDescent="0.2">
      <c r="A12410"/>
      <c r="B12410"/>
      <c r="C12410"/>
      <c r="D12410"/>
      <c r="E12410"/>
      <c r="F12410"/>
      <c r="G12410"/>
      <c r="H12410"/>
      <c r="I12410"/>
      <c r="J12410"/>
      <c r="K12410"/>
    </row>
    <row r="12411" spans="1:11" x14ac:dyDescent="0.2">
      <c r="A12411"/>
      <c r="B12411"/>
      <c r="C12411"/>
      <c r="D12411"/>
      <c r="E12411"/>
      <c r="F12411"/>
      <c r="G12411"/>
      <c r="H12411"/>
      <c r="I12411"/>
      <c r="J12411"/>
      <c r="K12411"/>
    </row>
    <row r="12412" spans="1:11" x14ac:dyDescent="0.2">
      <c r="A12412"/>
      <c r="B12412"/>
      <c r="C12412"/>
      <c r="D12412"/>
      <c r="E12412"/>
      <c r="F12412"/>
      <c r="G12412"/>
      <c r="H12412"/>
      <c r="I12412"/>
      <c r="J12412"/>
      <c r="K12412"/>
    </row>
    <row r="12413" spans="1:11" x14ac:dyDescent="0.2">
      <c r="A12413"/>
      <c r="B12413"/>
      <c r="C12413"/>
      <c r="D12413"/>
      <c r="E12413"/>
      <c r="F12413"/>
      <c r="G12413"/>
      <c r="H12413"/>
      <c r="I12413"/>
      <c r="J12413"/>
      <c r="K12413"/>
    </row>
    <row r="12414" spans="1:11" x14ac:dyDescent="0.2">
      <c r="A12414"/>
      <c r="B12414"/>
      <c r="C12414"/>
      <c r="D12414"/>
      <c r="E12414"/>
      <c r="F12414"/>
      <c r="G12414"/>
      <c r="H12414"/>
      <c r="I12414"/>
      <c r="J12414"/>
      <c r="K12414"/>
    </row>
    <row r="12415" spans="1:11" x14ac:dyDescent="0.2">
      <c r="A12415"/>
      <c r="B12415"/>
      <c r="C12415"/>
      <c r="D12415"/>
      <c r="E12415"/>
      <c r="F12415"/>
      <c r="G12415"/>
      <c r="H12415"/>
      <c r="I12415"/>
      <c r="J12415"/>
      <c r="K12415"/>
    </row>
    <row r="12416" spans="1:11" x14ac:dyDescent="0.2">
      <c r="A12416"/>
      <c r="B12416"/>
      <c r="C12416"/>
      <c r="D12416"/>
      <c r="E12416"/>
      <c r="F12416"/>
      <c r="G12416"/>
      <c r="H12416"/>
      <c r="I12416"/>
      <c r="J12416"/>
      <c r="K12416"/>
    </row>
    <row r="12417" spans="1:11" x14ac:dyDescent="0.2">
      <c r="A12417"/>
      <c r="B12417"/>
      <c r="C12417"/>
      <c r="D12417"/>
      <c r="E12417"/>
      <c r="F12417"/>
      <c r="G12417"/>
      <c r="H12417"/>
      <c r="I12417"/>
      <c r="J12417"/>
      <c r="K12417"/>
    </row>
    <row r="12418" spans="1:11" x14ac:dyDescent="0.2">
      <c r="A12418"/>
      <c r="B12418"/>
      <c r="C12418"/>
      <c r="D12418"/>
      <c r="E12418"/>
      <c r="F12418"/>
      <c r="G12418"/>
      <c r="H12418"/>
      <c r="I12418"/>
      <c r="J12418"/>
      <c r="K12418"/>
    </row>
    <row r="12419" spans="1:11" x14ac:dyDescent="0.2">
      <c r="A12419"/>
      <c r="B12419"/>
      <c r="C12419"/>
      <c r="D12419"/>
      <c r="E12419"/>
      <c r="F12419"/>
      <c r="G12419"/>
      <c r="H12419"/>
      <c r="I12419"/>
      <c r="J12419"/>
      <c r="K12419"/>
    </row>
    <row r="12420" spans="1:11" x14ac:dyDescent="0.2">
      <c r="A12420"/>
      <c r="B12420"/>
      <c r="C12420"/>
      <c r="D12420"/>
      <c r="E12420"/>
      <c r="F12420"/>
      <c r="G12420"/>
      <c r="H12420"/>
      <c r="I12420"/>
      <c r="J12420"/>
      <c r="K12420"/>
    </row>
    <row r="12421" spans="1:11" x14ac:dyDescent="0.2">
      <c r="A12421"/>
      <c r="B12421"/>
      <c r="C12421"/>
      <c r="D12421"/>
      <c r="E12421"/>
      <c r="F12421"/>
      <c r="G12421"/>
      <c r="H12421"/>
      <c r="I12421"/>
      <c r="J12421"/>
      <c r="K12421"/>
    </row>
    <row r="12422" spans="1:11" x14ac:dyDescent="0.2">
      <c r="A12422"/>
      <c r="B12422"/>
      <c r="C12422"/>
      <c r="D12422"/>
      <c r="E12422"/>
      <c r="F12422"/>
      <c r="G12422"/>
      <c r="H12422"/>
      <c r="I12422"/>
      <c r="J12422"/>
      <c r="K12422"/>
    </row>
    <row r="12423" spans="1:11" x14ac:dyDescent="0.2">
      <c r="A12423"/>
      <c r="B12423"/>
      <c r="C12423"/>
      <c r="D12423"/>
      <c r="E12423"/>
      <c r="F12423"/>
      <c r="G12423"/>
      <c r="H12423"/>
      <c r="I12423"/>
      <c r="J12423"/>
      <c r="K12423"/>
    </row>
    <row r="12424" spans="1:11" x14ac:dyDescent="0.2">
      <c r="A12424"/>
      <c r="B12424"/>
      <c r="C12424"/>
      <c r="D12424"/>
      <c r="E12424"/>
      <c r="F12424"/>
      <c r="G12424"/>
      <c r="H12424"/>
      <c r="I12424"/>
      <c r="J12424"/>
      <c r="K12424"/>
    </row>
    <row r="12425" spans="1:11" x14ac:dyDescent="0.2">
      <c r="A12425"/>
      <c r="B12425"/>
      <c r="C12425"/>
      <c r="D12425"/>
      <c r="E12425"/>
      <c r="F12425"/>
      <c r="G12425"/>
      <c r="H12425"/>
      <c r="I12425"/>
      <c r="J12425"/>
      <c r="K12425"/>
    </row>
    <row r="12426" spans="1:11" x14ac:dyDescent="0.2">
      <c r="A12426"/>
      <c r="B12426"/>
      <c r="C12426"/>
      <c r="D12426"/>
      <c r="E12426"/>
      <c r="F12426"/>
      <c r="G12426"/>
      <c r="H12426"/>
      <c r="I12426"/>
      <c r="J12426"/>
      <c r="K12426"/>
    </row>
    <row r="12427" spans="1:11" x14ac:dyDescent="0.2">
      <c r="A12427"/>
      <c r="B12427"/>
      <c r="C12427"/>
      <c r="D12427"/>
      <c r="E12427"/>
      <c r="F12427"/>
      <c r="G12427"/>
      <c r="H12427"/>
      <c r="I12427"/>
      <c r="J12427"/>
      <c r="K12427"/>
    </row>
    <row r="12428" spans="1:11" x14ac:dyDescent="0.2">
      <c r="A12428"/>
      <c r="B12428"/>
      <c r="C12428"/>
      <c r="D12428"/>
      <c r="E12428"/>
      <c r="F12428"/>
      <c r="G12428"/>
      <c r="H12428"/>
      <c r="I12428"/>
      <c r="J12428"/>
      <c r="K12428"/>
    </row>
    <row r="12429" spans="1:11" x14ac:dyDescent="0.2">
      <c r="A12429"/>
      <c r="B12429"/>
      <c r="C12429"/>
      <c r="D12429"/>
      <c r="E12429"/>
      <c r="F12429"/>
      <c r="G12429"/>
      <c r="H12429"/>
      <c r="I12429"/>
      <c r="J12429"/>
      <c r="K12429"/>
    </row>
    <row r="12430" spans="1:11" x14ac:dyDescent="0.2">
      <c r="A12430"/>
      <c r="B12430"/>
      <c r="C12430"/>
      <c r="D12430"/>
      <c r="E12430"/>
      <c r="F12430"/>
      <c r="G12430"/>
      <c r="H12430"/>
      <c r="I12430"/>
      <c r="J12430"/>
      <c r="K12430"/>
    </row>
    <row r="12431" spans="1:11" x14ac:dyDescent="0.2">
      <c r="A12431"/>
      <c r="B12431"/>
      <c r="C12431"/>
      <c r="D12431"/>
      <c r="E12431"/>
      <c r="F12431"/>
      <c r="G12431"/>
      <c r="H12431"/>
      <c r="I12431"/>
      <c r="J12431"/>
      <c r="K12431"/>
    </row>
    <row r="12432" spans="1:11" x14ac:dyDescent="0.2">
      <c r="A12432"/>
      <c r="B12432"/>
      <c r="C12432"/>
      <c r="D12432"/>
      <c r="E12432"/>
      <c r="F12432"/>
      <c r="G12432"/>
      <c r="H12432"/>
      <c r="I12432"/>
      <c r="J12432"/>
      <c r="K12432"/>
    </row>
    <row r="12433" spans="1:11" x14ac:dyDescent="0.2">
      <c r="A12433"/>
      <c r="B12433"/>
      <c r="C12433"/>
      <c r="D12433"/>
      <c r="E12433"/>
      <c r="F12433"/>
      <c r="G12433"/>
      <c r="H12433"/>
      <c r="I12433"/>
      <c r="J12433"/>
      <c r="K12433"/>
    </row>
    <row r="12434" spans="1:11" x14ac:dyDescent="0.2">
      <c r="A12434"/>
      <c r="B12434"/>
      <c r="C12434"/>
      <c r="D12434"/>
      <c r="E12434"/>
      <c r="F12434"/>
      <c r="G12434"/>
      <c r="H12434"/>
      <c r="I12434"/>
      <c r="J12434"/>
      <c r="K12434"/>
    </row>
    <row r="12435" spans="1:11" x14ac:dyDescent="0.2">
      <c r="A12435"/>
      <c r="B12435"/>
      <c r="C12435"/>
      <c r="D12435"/>
      <c r="E12435"/>
      <c r="F12435"/>
      <c r="G12435"/>
      <c r="H12435"/>
      <c r="I12435"/>
      <c r="J12435"/>
      <c r="K12435"/>
    </row>
    <row r="12436" spans="1:11" x14ac:dyDescent="0.2">
      <c r="A12436"/>
      <c r="B12436"/>
      <c r="C12436"/>
      <c r="D12436"/>
      <c r="E12436"/>
      <c r="F12436"/>
      <c r="G12436"/>
      <c r="H12436"/>
      <c r="I12436"/>
      <c r="J12436"/>
      <c r="K12436"/>
    </row>
    <row r="12437" spans="1:11" x14ac:dyDescent="0.2">
      <c r="A12437"/>
      <c r="B12437"/>
      <c r="C12437"/>
      <c r="D12437"/>
      <c r="E12437"/>
      <c r="F12437"/>
      <c r="G12437"/>
      <c r="H12437"/>
      <c r="I12437"/>
      <c r="J12437"/>
      <c r="K12437"/>
    </row>
    <row r="12438" spans="1:11" x14ac:dyDescent="0.2">
      <c r="A12438"/>
      <c r="B12438"/>
      <c r="C12438"/>
      <c r="D12438"/>
      <c r="E12438"/>
      <c r="F12438"/>
      <c r="G12438"/>
      <c r="H12438"/>
      <c r="I12438"/>
      <c r="J12438"/>
      <c r="K12438"/>
    </row>
    <row r="12439" spans="1:11" x14ac:dyDescent="0.2">
      <c r="A12439"/>
      <c r="B12439"/>
      <c r="C12439"/>
      <c r="D12439"/>
      <c r="E12439"/>
      <c r="F12439"/>
      <c r="G12439"/>
      <c r="H12439"/>
      <c r="I12439"/>
      <c r="J12439"/>
      <c r="K12439"/>
    </row>
    <row r="12440" spans="1:11" x14ac:dyDescent="0.2">
      <c r="A12440"/>
      <c r="B12440"/>
      <c r="C12440"/>
      <c r="D12440"/>
      <c r="E12440"/>
      <c r="F12440"/>
      <c r="G12440"/>
      <c r="H12440"/>
      <c r="I12440"/>
      <c r="J12440"/>
      <c r="K12440"/>
    </row>
    <row r="12441" spans="1:11" x14ac:dyDescent="0.2">
      <c r="A12441"/>
      <c r="B12441"/>
      <c r="C12441"/>
      <c r="D12441"/>
      <c r="E12441"/>
      <c r="F12441"/>
      <c r="G12441"/>
      <c r="H12441"/>
      <c r="I12441"/>
      <c r="J12441"/>
      <c r="K12441"/>
    </row>
    <row r="12442" spans="1:11" x14ac:dyDescent="0.2">
      <c r="A12442"/>
      <c r="B12442"/>
      <c r="C12442"/>
      <c r="D12442"/>
      <c r="E12442"/>
      <c r="F12442"/>
      <c r="G12442"/>
      <c r="H12442"/>
      <c r="I12442"/>
      <c r="J12442"/>
      <c r="K12442"/>
    </row>
    <row r="12443" spans="1:11" x14ac:dyDescent="0.2">
      <c r="A12443"/>
      <c r="B12443"/>
      <c r="C12443"/>
      <c r="D12443"/>
      <c r="E12443"/>
      <c r="F12443"/>
      <c r="G12443"/>
      <c r="H12443"/>
      <c r="I12443"/>
      <c r="J12443"/>
      <c r="K12443"/>
    </row>
    <row r="12444" spans="1:11" x14ac:dyDescent="0.2">
      <c r="A12444"/>
      <c r="B12444"/>
      <c r="C12444"/>
      <c r="D12444"/>
      <c r="E12444"/>
      <c r="F12444"/>
      <c r="G12444"/>
      <c r="H12444"/>
      <c r="I12444"/>
      <c r="J12444"/>
      <c r="K12444"/>
    </row>
    <row r="12445" spans="1:11" x14ac:dyDescent="0.2">
      <c r="A12445"/>
      <c r="B12445"/>
      <c r="C12445"/>
      <c r="D12445"/>
      <c r="E12445"/>
      <c r="F12445"/>
      <c r="G12445"/>
      <c r="H12445"/>
      <c r="I12445"/>
      <c r="J12445"/>
      <c r="K12445"/>
    </row>
    <row r="12446" spans="1:11" x14ac:dyDescent="0.2">
      <c r="A12446"/>
      <c r="B12446"/>
      <c r="C12446"/>
      <c r="D12446"/>
      <c r="E12446"/>
      <c r="F12446"/>
      <c r="G12446"/>
      <c r="H12446"/>
      <c r="I12446"/>
      <c r="J12446"/>
      <c r="K12446"/>
    </row>
    <row r="12447" spans="1:11" x14ac:dyDescent="0.2">
      <c r="A12447"/>
      <c r="B12447"/>
      <c r="C12447"/>
      <c r="D12447"/>
      <c r="E12447"/>
      <c r="F12447"/>
      <c r="G12447"/>
      <c r="H12447"/>
      <c r="I12447"/>
      <c r="J12447"/>
      <c r="K12447"/>
    </row>
    <row r="12448" spans="1:11" x14ac:dyDescent="0.2">
      <c r="A12448"/>
      <c r="B12448"/>
      <c r="C12448"/>
      <c r="D12448"/>
      <c r="E12448"/>
      <c r="F12448"/>
      <c r="G12448"/>
      <c r="H12448"/>
      <c r="I12448"/>
      <c r="J12448"/>
      <c r="K12448"/>
    </row>
    <row r="12449" spans="1:11" x14ac:dyDescent="0.2">
      <c r="A12449"/>
      <c r="B12449"/>
      <c r="C12449"/>
      <c r="D12449"/>
      <c r="E12449"/>
      <c r="F12449"/>
      <c r="G12449"/>
      <c r="H12449"/>
      <c r="I12449"/>
      <c r="J12449"/>
      <c r="K12449"/>
    </row>
    <row r="12450" spans="1:11" x14ac:dyDescent="0.2">
      <c r="A12450"/>
      <c r="B12450"/>
      <c r="C12450"/>
      <c r="D12450"/>
      <c r="E12450"/>
      <c r="F12450"/>
      <c r="G12450"/>
      <c r="H12450"/>
      <c r="I12450"/>
      <c r="J12450"/>
      <c r="K12450"/>
    </row>
    <row r="12451" spans="1:11" x14ac:dyDescent="0.2">
      <c r="A12451"/>
      <c r="B12451"/>
      <c r="C12451"/>
      <c r="D12451"/>
      <c r="E12451"/>
      <c r="F12451"/>
      <c r="G12451"/>
      <c r="H12451"/>
      <c r="I12451"/>
      <c r="J12451"/>
      <c r="K12451"/>
    </row>
    <row r="12452" spans="1:11" x14ac:dyDescent="0.2">
      <c r="A12452"/>
      <c r="B12452"/>
      <c r="C12452"/>
      <c r="D12452"/>
      <c r="E12452"/>
      <c r="F12452"/>
      <c r="G12452"/>
      <c r="H12452"/>
      <c r="I12452"/>
      <c r="J12452"/>
      <c r="K12452"/>
    </row>
    <row r="12453" spans="1:11" x14ac:dyDescent="0.2">
      <c r="A12453"/>
      <c r="B12453"/>
      <c r="C12453"/>
      <c r="D12453"/>
      <c r="E12453"/>
      <c r="F12453"/>
      <c r="G12453"/>
      <c r="H12453"/>
      <c r="I12453"/>
      <c r="J12453"/>
      <c r="K12453"/>
    </row>
    <row r="12454" spans="1:11" x14ac:dyDescent="0.2">
      <c r="A12454"/>
      <c r="B12454"/>
      <c r="C12454"/>
      <c r="D12454"/>
      <c r="E12454"/>
      <c r="F12454"/>
      <c r="G12454"/>
      <c r="H12454"/>
      <c r="I12454"/>
      <c r="J12454"/>
      <c r="K12454"/>
    </row>
    <row r="12455" spans="1:11" x14ac:dyDescent="0.2">
      <c r="A12455"/>
      <c r="B12455"/>
      <c r="C12455"/>
      <c r="D12455"/>
      <c r="E12455"/>
      <c r="F12455"/>
      <c r="G12455"/>
      <c r="H12455"/>
      <c r="I12455"/>
      <c r="J12455"/>
      <c r="K12455"/>
    </row>
    <row r="12456" spans="1:11" x14ac:dyDescent="0.2">
      <c r="A12456"/>
      <c r="B12456"/>
      <c r="C12456"/>
      <c r="D12456"/>
      <c r="E12456"/>
      <c r="F12456"/>
      <c r="G12456"/>
      <c r="H12456"/>
      <c r="I12456"/>
      <c r="J12456"/>
      <c r="K12456"/>
    </row>
    <row r="12457" spans="1:11" x14ac:dyDescent="0.2">
      <c r="A12457"/>
      <c r="B12457"/>
      <c r="C12457"/>
      <c r="D12457"/>
      <c r="E12457"/>
      <c r="F12457"/>
      <c r="G12457"/>
      <c r="H12457"/>
      <c r="I12457"/>
      <c r="J12457"/>
      <c r="K12457"/>
    </row>
    <row r="12458" spans="1:11" x14ac:dyDescent="0.2">
      <c r="A12458"/>
      <c r="B12458"/>
      <c r="C12458"/>
      <c r="D12458"/>
      <c r="E12458"/>
      <c r="F12458"/>
      <c r="G12458"/>
      <c r="H12458"/>
      <c r="I12458"/>
      <c r="J12458"/>
      <c r="K12458"/>
    </row>
    <row r="12459" spans="1:11" x14ac:dyDescent="0.2">
      <c r="A12459"/>
      <c r="B12459"/>
      <c r="C12459"/>
      <c r="D12459"/>
      <c r="E12459"/>
      <c r="F12459"/>
      <c r="G12459"/>
      <c r="H12459"/>
      <c r="I12459"/>
      <c r="J12459"/>
      <c r="K12459"/>
    </row>
    <row r="12460" spans="1:11" x14ac:dyDescent="0.2">
      <c r="A12460"/>
      <c r="B12460"/>
      <c r="C12460"/>
      <c r="D12460"/>
      <c r="E12460"/>
      <c r="F12460"/>
      <c r="G12460"/>
      <c r="H12460"/>
      <c r="I12460"/>
      <c r="J12460"/>
      <c r="K12460"/>
    </row>
    <row r="12461" spans="1:11" x14ac:dyDescent="0.2">
      <c r="A12461"/>
      <c r="B12461"/>
      <c r="C12461"/>
      <c r="D12461"/>
      <c r="E12461"/>
      <c r="F12461"/>
      <c r="G12461"/>
      <c r="H12461"/>
      <c r="I12461"/>
      <c r="J12461"/>
      <c r="K12461"/>
    </row>
    <row r="12462" spans="1:11" x14ac:dyDescent="0.2">
      <c r="A12462"/>
      <c r="B12462"/>
      <c r="C12462"/>
      <c r="D12462"/>
      <c r="E12462"/>
      <c r="F12462"/>
      <c r="G12462"/>
      <c r="H12462"/>
      <c r="I12462"/>
      <c r="J12462"/>
      <c r="K12462"/>
    </row>
    <row r="12463" spans="1:11" x14ac:dyDescent="0.2">
      <c r="A12463"/>
      <c r="B12463"/>
      <c r="C12463"/>
      <c r="D12463"/>
      <c r="E12463"/>
      <c r="F12463"/>
      <c r="G12463"/>
      <c r="H12463"/>
      <c r="I12463"/>
      <c r="J12463"/>
      <c r="K12463"/>
    </row>
    <row r="12464" spans="1:11" x14ac:dyDescent="0.2">
      <c r="A12464"/>
      <c r="B12464"/>
      <c r="C12464"/>
      <c r="D12464"/>
      <c r="E12464"/>
      <c r="F12464"/>
      <c r="G12464"/>
      <c r="H12464"/>
      <c r="I12464"/>
      <c r="J12464"/>
      <c r="K12464"/>
    </row>
    <row r="12465" spans="1:11" x14ac:dyDescent="0.2">
      <c r="A12465"/>
      <c r="B12465"/>
      <c r="C12465"/>
      <c r="D12465"/>
      <c r="E12465"/>
      <c r="F12465"/>
      <c r="G12465"/>
      <c r="H12465"/>
      <c r="I12465"/>
      <c r="J12465"/>
      <c r="K12465"/>
    </row>
    <row r="12466" spans="1:11" x14ac:dyDescent="0.2">
      <c r="A12466"/>
      <c r="B12466"/>
      <c r="C12466"/>
      <c r="D12466"/>
      <c r="E12466"/>
      <c r="F12466"/>
      <c r="G12466"/>
      <c r="H12466"/>
      <c r="I12466"/>
      <c r="J12466"/>
      <c r="K12466"/>
    </row>
    <row r="12467" spans="1:11" x14ac:dyDescent="0.2">
      <c r="A12467"/>
      <c r="B12467"/>
      <c r="C12467"/>
      <c r="D12467"/>
      <c r="E12467"/>
      <c r="F12467"/>
      <c r="G12467"/>
      <c r="H12467"/>
      <c r="I12467"/>
      <c r="J12467"/>
      <c r="K12467"/>
    </row>
    <row r="12468" spans="1:11" x14ac:dyDescent="0.2">
      <c r="A12468"/>
      <c r="B12468"/>
      <c r="C12468"/>
      <c r="D12468"/>
      <c r="E12468"/>
      <c r="F12468"/>
      <c r="G12468"/>
      <c r="H12468"/>
      <c r="I12468"/>
      <c r="J12468"/>
      <c r="K12468"/>
    </row>
    <row r="12469" spans="1:11" x14ac:dyDescent="0.2">
      <c r="A12469"/>
      <c r="B12469"/>
      <c r="C12469"/>
      <c r="D12469"/>
      <c r="E12469"/>
      <c r="F12469"/>
      <c r="G12469"/>
      <c r="H12469"/>
      <c r="I12469"/>
      <c r="J12469"/>
      <c r="K12469"/>
    </row>
    <row r="12470" spans="1:11" x14ac:dyDescent="0.2">
      <c r="A12470"/>
      <c r="B12470"/>
      <c r="C12470"/>
      <c r="D12470"/>
      <c r="E12470"/>
      <c r="F12470"/>
      <c r="G12470"/>
      <c r="H12470"/>
      <c r="I12470"/>
      <c r="J12470"/>
      <c r="K12470"/>
    </row>
    <row r="12471" spans="1:11" x14ac:dyDescent="0.2">
      <c r="A12471"/>
      <c r="B12471"/>
      <c r="C12471"/>
      <c r="D12471"/>
      <c r="E12471"/>
      <c r="F12471"/>
      <c r="G12471"/>
      <c r="H12471"/>
      <c r="I12471"/>
      <c r="J12471"/>
      <c r="K12471"/>
    </row>
    <row r="12472" spans="1:11" x14ac:dyDescent="0.2">
      <c r="A12472"/>
      <c r="B12472"/>
      <c r="C12472"/>
      <c r="D12472"/>
      <c r="E12472"/>
      <c r="F12472"/>
      <c r="G12472"/>
      <c r="H12472"/>
      <c r="I12472"/>
      <c r="J12472"/>
      <c r="K12472"/>
    </row>
    <row r="12473" spans="1:11" x14ac:dyDescent="0.2">
      <c r="A12473"/>
      <c r="B12473"/>
      <c r="C12473"/>
      <c r="D12473"/>
      <c r="E12473"/>
      <c r="F12473"/>
      <c r="G12473"/>
      <c r="H12473"/>
      <c r="I12473"/>
      <c r="J12473"/>
      <c r="K12473"/>
    </row>
    <row r="12474" spans="1:11" x14ac:dyDescent="0.2">
      <c r="A12474"/>
      <c r="B12474"/>
      <c r="C12474"/>
      <c r="D12474"/>
      <c r="E12474"/>
      <c r="F12474"/>
      <c r="G12474"/>
      <c r="H12474"/>
      <c r="I12474"/>
      <c r="J12474"/>
      <c r="K12474"/>
    </row>
    <row r="12475" spans="1:11" x14ac:dyDescent="0.2">
      <c r="A12475"/>
      <c r="B12475"/>
      <c r="C12475"/>
      <c r="D12475"/>
      <c r="E12475"/>
      <c r="F12475"/>
      <c r="G12475"/>
      <c r="H12475"/>
      <c r="I12475"/>
      <c r="J12475"/>
      <c r="K12475"/>
    </row>
    <row r="12476" spans="1:11" x14ac:dyDescent="0.2">
      <c r="A12476"/>
      <c r="B12476"/>
      <c r="C12476"/>
      <c r="D12476"/>
      <c r="E12476"/>
      <c r="F12476"/>
      <c r="G12476"/>
      <c r="H12476"/>
      <c r="I12476"/>
      <c r="J12476"/>
      <c r="K12476"/>
    </row>
    <row r="12477" spans="1:11" x14ac:dyDescent="0.2">
      <c r="A12477"/>
      <c r="B12477"/>
      <c r="C12477"/>
      <c r="D12477"/>
      <c r="E12477"/>
      <c r="F12477"/>
      <c r="G12477"/>
      <c r="H12477"/>
      <c r="I12477"/>
      <c r="J12477"/>
      <c r="K12477"/>
    </row>
    <row r="12478" spans="1:11" x14ac:dyDescent="0.2">
      <c r="A12478"/>
      <c r="B12478"/>
      <c r="C12478"/>
      <c r="D12478"/>
      <c r="E12478"/>
      <c r="F12478"/>
      <c r="G12478"/>
      <c r="H12478"/>
      <c r="I12478"/>
      <c r="J12478"/>
      <c r="K12478"/>
    </row>
    <row r="12479" spans="1:11" x14ac:dyDescent="0.2">
      <c r="A12479"/>
      <c r="B12479"/>
      <c r="C12479"/>
      <c r="D12479"/>
      <c r="E12479"/>
      <c r="F12479"/>
      <c r="G12479"/>
      <c r="H12479"/>
      <c r="I12479"/>
      <c r="J12479"/>
      <c r="K12479"/>
    </row>
    <row r="12480" spans="1:11" x14ac:dyDescent="0.2">
      <c r="A12480"/>
      <c r="B12480"/>
      <c r="C12480"/>
      <c r="D12480"/>
      <c r="E12480"/>
      <c r="F12480"/>
      <c r="G12480"/>
      <c r="H12480"/>
      <c r="I12480"/>
      <c r="J12480"/>
      <c r="K12480"/>
    </row>
    <row r="12481" spans="1:11" x14ac:dyDescent="0.2">
      <c r="A12481"/>
      <c r="B12481"/>
      <c r="C12481"/>
      <c r="D12481"/>
      <c r="E12481"/>
      <c r="F12481"/>
      <c r="G12481"/>
      <c r="H12481"/>
      <c r="I12481"/>
      <c r="J12481"/>
      <c r="K12481"/>
    </row>
    <row r="12482" spans="1:11" x14ac:dyDescent="0.2">
      <c r="A12482"/>
      <c r="B12482"/>
      <c r="C12482"/>
      <c r="D12482"/>
      <c r="E12482"/>
      <c r="F12482"/>
      <c r="G12482"/>
      <c r="H12482"/>
      <c r="I12482"/>
      <c r="J12482"/>
      <c r="K12482"/>
    </row>
    <row r="12483" spans="1:11" x14ac:dyDescent="0.2">
      <c r="A12483"/>
      <c r="B12483"/>
      <c r="C12483"/>
      <c r="D12483"/>
      <c r="E12483"/>
      <c r="F12483"/>
      <c r="G12483"/>
      <c r="H12483"/>
      <c r="I12483"/>
      <c r="J12483"/>
      <c r="K12483"/>
    </row>
    <row r="12484" spans="1:11" x14ac:dyDescent="0.2">
      <c r="A12484"/>
      <c r="B12484"/>
      <c r="C12484"/>
      <c r="D12484"/>
      <c r="E12484"/>
      <c r="F12484"/>
      <c r="G12484"/>
      <c r="H12484"/>
      <c r="I12484"/>
      <c r="J12484"/>
      <c r="K12484"/>
    </row>
    <row r="12485" spans="1:11" x14ac:dyDescent="0.2">
      <c r="A12485"/>
      <c r="B12485"/>
      <c r="C12485"/>
      <c r="D12485"/>
      <c r="E12485"/>
      <c r="F12485"/>
      <c r="G12485"/>
      <c r="H12485"/>
      <c r="I12485"/>
      <c r="J12485"/>
      <c r="K12485"/>
    </row>
    <row r="12486" spans="1:11" x14ac:dyDescent="0.2">
      <c r="A12486"/>
      <c r="B12486"/>
      <c r="C12486"/>
      <c r="D12486"/>
      <c r="E12486"/>
      <c r="F12486"/>
      <c r="G12486"/>
      <c r="H12486"/>
      <c r="I12486"/>
      <c r="J12486"/>
      <c r="K12486"/>
    </row>
    <row r="12487" spans="1:11" x14ac:dyDescent="0.2">
      <c r="A12487"/>
      <c r="B12487"/>
      <c r="C12487"/>
      <c r="D12487"/>
      <c r="E12487"/>
      <c r="F12487"/>
      <c r="G12487"/>
      <c r="H12487"/>
      <c r="I12487"/>
      <c r="J12487"/>
      <c r="K12487"/>
    </row>
    <row r="12488" spans="1:11" x14ac:dyDescent="0.2">
      <c r="A12488"/>
      <c r="B12488"/>
      <c r="C12488"/>
      <c r="D12488"/>
      <c r="E12488"/>
      <c r="F12488"/>
      <c r="G12488"/>
      <c r="H12488"/>
      <c r="I12488"/>
      <c r="J12488"/>
      <c r="K12488"/>
    </row>
    <row r="12489" spans="1:11" x14ac:dyDescent="0.2">
      <c r="A12489"/>
      <c r="B12489"/>
      <c r="C12489"/>
      <c r="D12489"/>
      <c r="E12489"/>
      <c r="F12489"/>
      <c r="G12489"/>
      <c r="H12489"/>
      <c r="I12489"/>
      <c r="J12489"/>
      <c r="K12489"/>
    </row>
    <row r="12490" spans="1:11" x14ac:dyDescent="0.2">
      <c r="A12490"/>
      <c r="B12490"/>
      <c r="C12490"/>
      <c r="D12490"/>
      <c r="E12490"/>
      <c r="F12490"/>
      <c r="G12490"/>
      <c r="H12490"/>
      <c r="I12490"/>
      <c r="J12490"/>
      <c r="K12490"/>
    </row>
    <row r="12491" spans="1:11" x14ac:dyDescent="0.2">
      <c r="A12491"/>
      <c r="B12491"/>
      <c r="C12491"/>
      <c r="D12491"/>
      <c r="E12491"/>
      <c r="F12491"/>
      <c r="G12491"/>
      <c r="H12491"/>
      <c r="I12491"/>
      <c r="J12491"/>
      <c r="K12491"/>
    </row>
    <row r="12492" spans="1:11" x14ac:dyDescent="0.2">
      <c r="A12492"/>
      <c r="B12492"/>
      <c r="C12492"/>
      <c r="D12492"/>
      <c r="E12492"/>
      <c r="F12492"/>
      <c r="G12492"/>
      <c r="H12492"/>
      <c r="I12492"/>
      <c r="J12492"/>
      <c r="K12492"/>
    </row>
    <row r="12493" spans="1:11" x14ac:dyDescent="0.2">
      <c r="A12493"/>
      <c r="B12493"/>
      <c r="C12493"/>
      <c r="D12493"/>
      <c r="E12493"/>
      <c r="F12493"/>
      <c r="G12493"/>
      <c r="H12493"/>
      <c r="I12493"/>
      <c r="J12493"/>
      <c r="K12493"/>
    </row>
    <row r="12494" spans="1:11" x14ac:dyDescent="0.2">
      <c r="A12494"/>
      <c r="B12494"/>
      <c r="C12494"/>
      <c r="D12494"/>
      <c r="E12494"/>
      <c r="F12494"/>
      <c r="G12494"/>
      <c r="H12494"/>
      <c r="I12494"/>
      <c r="J12494"/>
      <c r="K12494"/>
    </row>
    <row r="12495" spans="1:11" x14ac:dyDescent="0.2">
      <c r="A12495"/>
      <c r="B12495"/>
      <c r="C12495"/>
      <c r="D12495"/>
      <c r="E12495"/>
      <c r="F12495"/>
      <c r="G12495"/>
      <c r="H12495"/>
      <c r="I12495"/>
      <c r="J12495"/>
      <c r="K12495"/>
    </row>
    <row r="12496" spans="1:11" x14ac:dyDescent="0.2">
      <c r="A12496"/>
      <c r="B12496"/>
      <c r="C12496"/>
      <c r="D12496"/>
      <c r="E12496"/>
      <c r="F12496"/>
      <c r="G12496"/>
      <c r="H12496"/>
      <c r="I12496"/>
      <c r="J12496"/>
      <c r="K12496"/>
    </row>
    <row r="12497" spans="1:11" x14ac:dyDescent="0.2">
      <c r="A12497"/>
      <c r="B12497"/>
      <c r="C12497"/>
      <c r="D12497"/>
      <c r="E12497"/>
      <c r="F12497"/>
      <c r="G12497"/>
      <c r="H12497"/>
      <c r="I12497"/>
      <c r="J12497"/>
      <c r="K12497"/>
    </row>
    <row r="12498" spans="1:11" x14ac:dyDescent="0.2">
      <c r="A12498"/>
      <c r="B12498"/>
      <c r="C12498"/>
      <c r="D12498"/>
      <c r="E12498"/>
      <c r="F12498"/>
      <c r="G12498"/>
      <c r="H12498"/>
      <c r="I12498"/>
      <c r="J12498"/>
      <c r="K12498"/>
    </row>
    <row r="12499" spans="1:11" x14ac:dyDescent="0.2">
      <c r="A12499"/>
      <c r="B12499"/>
      <c r="C12499"/>
      <c r="D12499"/>
      <c r="E12499"/>
      <c r="F12499"/>
      <c r="G12499"/>
      <c r="H12499"/>
      <c r="I12499"/>
      <c r="J12499"/>
      <c r="K12499"/>
    </row>
    <row r="12500" spans="1:11" x14ac:dyDescent="0.2">
      <c r="A12500"/>
      <c r="B12500"/>
      <c r="C12500"/>
      <c r="D12500"/>
      <c r="E12500"/>
      <c r="F12500"/>
      <c r="G12500"/>
      <c r="H12500"/>
      <c r="I12500"/>
      <c r="J12500"/>
      <c r="K12500"/>
    </row>
    <row r="12501" spans="1:11" x14ac:dyDescent="0.2">
      <c r="A12501"/>
      <c r="B12501"/>
      <c r="C12501"/>
      <c r="D12501"/>
      <c r="E12501"/>
      <c r="F12501"/>
      <c r="G12501"/>
      <c r="H12501"/>
      <c r="I12501"/>
      <c r="J12501"/>
      <c r="K12501"/>
    </row>
    <row r="12502" spans="1:11" x14ac:dyDescent="0.2">
      <c r="A12502"/>
      <c r="B12502"/>
      <c r="C12502"/>
      <c r="D12502"/>
      <c r="E12502"/>
      <c r="F12502"/>
      <c r="G12502"/>
      <c r="H12502"/>
      <c r="I12502"/>
      <c r="J12502"/>
      <c r="K12502"/>
    </row>
    <row r="12503" spans="1:11" x14ac:dyDescent="0.2">
      <c r="A12503"/>
      <c r="B12503"/>
      <c r="C12503"/>
      <c r="D12503"/>
      <c r="E12503"/>
      <c r="F12503"/>
      <c r="G12503"/>
      <c r="H12503"/>
      <c r="I12503"/>
      <c r="J12503"/>
      <c r="K12503"/>
    </row>
    <row r="12504" spans="1:11" x14ac:dyDescent="0.2">
      <c r="A12504"/>
      <c r="B12504"/>
      <c r="C12504"/>
      <c r="D12504"/>
      <c r="E12504"/>
      <c r="F12504"/>
      <c r="G12504"/>
      <c r="H12504"/>
      <c r="I12504"/>
      <c r="J12504"/>
      <c r="K12504"/>
    </row>
    <row r="12505" spans="1:11" x14ac:dyDescent="0.2">
      <c r="A12505"/>
      <c r="B12505"/>
      <c r="C12505"/>
      <c r="D12505"/>
      <c r="E12505"/>
      <c r="F12505"/>
      <c r="G12505"/>
      <c r="H12505"/>
      <c r="I12505"/>
      <c r="J12505"/>
      <c r="K12505"/>
    </row>
    <row r="12506" spans="1:11" x14ac:dyDescent="0.2">
      <c r="A12506"/>
      <c r="B12506"/>
      <c r="C12506"/>
      <c r="D12506"/>
      <c r="E12506"/>
      <c r="F12506"/>
      <c r="G12506"/>
      <c r="H12506"/>
      <c r="I12506"/>
      <c r="J12506"/>
      <c r="K12506"/>
    </row>
    <row r="12507" spans="1:11" x14ac:dyDescent="0.2">
      <c r="A12507"/>
      <c r="B12507"/>
      <c r="C12507"/>
      <c r="D12507"/>
      <c r="E12507"/>
      <c r="F12507"/>
      <c r="G12507"/>
      <c r="H12507"/>
      <c r="I12507"/>
      <c r="J12507"/>
      <c r="K12507"/>
    </row>
    <row r="12508" spans="1:11" x14ac:dyDescent="0.2">
      <c r="A12508"/>
      <c r="B12508"/>
      <c r="C12508"/>
      <c r="D12508"/>
      <c r="E12508"/>
      <c r="F12508"/>
      <c r="G12508"/>
      <c r="H12508"/>
      <c r="I12508"/>
      <c r="J12508"/>
      <c r="K12508"/>
    </row>
    <row r="12509" spans="1:11" x14ac:dyDescent="0.2">
      <c r="A12509"/>
      <c r="B12509"/>
      <c r="C12509"/>
      <c r="D12509"/>
      <c r="E12509"/>
      <c r="F12509"/>
      <c r="G12509"/>
      <c r="H12509"/>
      <c r="I12509"/>
      <c r="J12509"/>
      <c r="K12509"/>
    </row>
    <row r="12510" spans="1:11" x14ac:dyDescent="0.2">
      <c r="A12510"/>
      <c r="B12510"/>
      <c r="C12510"/>
      <c r="D12510"/>
      <c r="E12510"/>
      <c r="F12510"/>
      <c r="G12510"/>
      <c r="H12510"/>
      <c r="I12510"/>
      <c r="J12510"/>
      <c r="K12510"/>
    </row>
    <row r="12511" spans="1:11" x14ac:dyDescent="0.2">
      <c r="A12511"/>
      <c r="B12511"/>
      <c r="C12511"/>
      <c r="D12511"/>
      <c r="E12511"/>
      <c r="F12511"/>
      <c r="G12511"/>
      <c r="H12511"/>
      <c r="I12511"/>
      <c r="J12511"/>
      <c r="K12511"/>
    </row>
    <row r="12512" spans="1:11" x14ac:dyDescent="0.2">
      <c r="A12512"/>
      <c r="B12512"/>
      <c r="C12512"/>
      <c r="D12512"/>
      <c r="E12512"/>
      <c r="F12512"/>
      <c r="G12512"/>
      <c r="H12512"/>
      <c r="I12512"/>
      <c r="J12512"/>
      <c r="K12512"/>
    </row>
    <row r="12513" spans="1:11" x14ac:dyDescent="0.2">
      <c r="A12513"/>
      <c r="B12513"/>
      <c r="C12513"/>
      <c r="D12513"/>
      <c r="E12513"/>
      <c r="F12513"/>
      <c r="G12513"/>
      <c r="H12513"/>
      <c r="I12513"/>
      <c r="J12513"/>
      <c r="K12513"/>
    </row>
    <row r="12514" spans="1:11" x14ac:dyDescent="0.2">
      <c r="A12514"/>
      <c r="B12514"/>
      <c r="C12514"/>
      <c r="D12514"/>
      <c r="E12514"/>
      <c r="F12514"/>
      <c r="G12514"/>
      <c r="H12514"/>
      <c r="I12514"/>
      <c r="J12514"/>
      <c r="K12514"/>
    </row>
    <row r="12515" spans="1:11" x14ac:dyDescent="0.2">
      <c r="A12515"/>
      <c r="B12515"/>
      <c r="C12515"/>
      <c r="D12515"/>
      <c r="E12515"/>
      <c r="F12515"/>
      <c r="G12515"/>
      <c r="H12515"/>
      <c r="I12515"/>
      <c r="J12515"/>
      <c r="K12515"/>
    </row>
    <row r="12516" spans="1:11" x14ac:dyDescent="0.2">
      <c r="A12516"/>
      <c r="B12516"/>
      <c r="C12516"/>
      <c r="D12516"/>
      <c r="E12516"/>
      <c r="F12516"/>
      <c r="G12516"/>
      <c r="H12516"/>
      <c r="I12516"/>
      <c r="J12516"/>
      <c r="K12516"/>
    </row>
    <row r="12517" spans="1:11" x14ac:dyDescent="0.2">
      <c r="A12517"/>
      <c r="B12517"/>
      <c r="C12517"/>
      <c r="D12517"/>
      <c r="E12517"/>
      <c r="F12517"/>
      <c r="G12517"/>
      <c r="H12517"/>
      <c r="I12517"/>
      <c r="J12517"/>
      <c r="K12517"/>
    </row>
    <row r="12518" spans="1:11" x14ac:dyDescent="0.2">
      <c r="A12518"/>
      <c r="B12518"/>
      <c r="C12518"/>
      <c r="D12518"/>
      <c r="E12518"/>
      <c r="F12518"/>
      <c r="G12518"/>
      <c r="H12518"/>
      <c r="I12518"/>
      <c r="J12518"/>
      <c r="K12518"/>
    </row>
    <row r="12519" spans="1:11" x14ac:dyDescent="0.2">
      <c r="A12519"/>
      <c r="B12519"/>
      <c r="C12519"/>
      <c r="D12519"/>
      <c r="E12519"/>
      <c r="F12519"/>
      <c r="G12519"/>
      <c r="H12519"/>
      <c r="I12519"/>
      <c r="J12519"/>
      <c r="K12519"/>
    </row>
    <row r="12520" spans="1:11" x14ac:dyDescent="0.2">
      <c r="A12520"/>
      <c r="B12520"/>
      <c r="C12520"/>
      <c r="D12520"/>
      <c r="E12520"/>
      <c r="F12520"/>
      <c r="G12520"/>
      <c r="H12520"/>
      <c r="I12520"/>
      <c r="J12520"/>
      <c r="K12520"/>
    </row>
    <row r="12521" spans="1:11" x14ac:dyDescent="0.2">
      <c r="A12521"/>
      <c r="B12521"/>
      <c r="C12521"/>
      <c r="D12521"/>
      <c r="E12521"/>
      <c r="F12521"/>
      <c r="G12521"/>
      <c r="H12521"/>
      <c r="I12521"/>
      <c r="J12521"/>
      <c r="K12521"/>
    </row>
    <row r="12522" spans="1:11" x14ac:dyDescent="0.2">
      <c r="A12522"/>
      <c r="B12522"/>
      <c r="C12522"/>
      <c r="D12522"/>
      <c r="E12522"/>
      <c r="F12522"/>
      <c r="G12522"/>
      <c r="H12522"/>
      <c r="I12522"/>
      <c r="J12522"/>
      <c r="K12522"/>
    </row>
    <row r="12523" spans="1:11" x14ac:dyDescent="0.2">
      <c r="A12523"/>
      <c r="B12523"/>
      <c r="C12523"/>
      <c r="D12523"/>
      <c r="E12523"/>
      <c r="F12523"/>
      <c r="G12523"/>
      <c r="H12523"/>
      <c r="I12523"/>
      <c r="J12523"/>
      <c r="K12523"/>
    </row>
    <row r="12524" spans="1:11" x14ac:dyDescent="0.2">
      <c r="A12524"/>
      <c r="B12524"/>
      <c r="C12524"/>
      <c r="D12524"/>
      <c r="E12524"/>
      <c r="F12524"/>
      <c r="G12524"/>
      <c r="H12524"/>
      <c r="I12524"/>
      <c r="J12524"/>
      <c r="K12524"/>
    </row>
    <row r="12525" spans="1:11" x14ac:dyDescent="0.2">
      <c r="A12525"/>
      <c r="B12525"/>
      <c r="C12525"/>
      <c r="D12525"/>
      <c r="E12525"/>
      <c r="F12525"/>
      <c r="G12525"/>
      <c r="H12525"/>
      <c r="I12525"/>
      <c r="J12525"/>
      <c r="K12525"/>
    </row>
    <row r="12526" spans="1:11" x14ac:dyDescent="0.2">
      <c r="A12526"/>
      <c r="B12526"/>
      <c r="C12526"/>
      <c r="D12526"/>
      <c r="E12526"/>
      <c r="F12526"/>
      <c r="G12526"/>
      <c r="H12526"/>
      <c r="I12526"/>
      <c r="J12526"/>
      <c r="K12526"/>
    </row>
    <row r="12527" spans="1:11" x14ac:dyDescent="0.2">
      <c r="A12527"/>
      <c r="B12527"/>
      <c r="C12527"/>
      <c r="D12527"/>
      <c r="E12527"/>
      <c r="F12527"/>
      <c r="G12527"/>
      <c r="H12527"/>
      <c r="I12527"/>
      <c r="J12527"/>
      <c r="K12527"/>
    </row>
    <row r="12528" spans="1:11" x14ac:dyDescent="0.2">
      <c r="A12528"/>
      <c r="B12528"/>
      <c r="C12528"/>
      <c r="D12528"/>
      <c r="E12528"/>
      <c r="F12528"/>
      <c r="G12528"/>
      <c r="H12528"/>
      <c r="I12528"/>
      <c r="J12528"/>
      <c r="K12528"/>
    </row>
    <row r="12529" spans="1:11" x14ac:dyDescent="0.2">
      <c r="A12529"/>
      <c r="B12529"/>
      <c r="C12529"/>
      <c r="D12529"/>
      <c r="E12529"/>
      <c r="F12529"/>
      <c r="G12529"/>
      <c r="H12529"/>
      <c r="I12529"/>
      <c r="J12529"/>
      <c r="K12529"/>
    </row>
    <row r="12530" spans="1:11" x14ac:dyDescent="0.2">
      <c r="A12530"/>
      <c r="B12530"/>
      <c r="C12530"/>
      <c r="D12530"/>
      <c r="E12530"/>
      <c r="F12530"/>
      <c r="G12530"/>
      <c r="H12530"/>
      <c r="I12530"/>
      <c r="J12530"/>
      <c r="K12530"/>
    </row>
    <row r="12531" spans="1:11" x14ac:dyDescent="0.2">
      <c r="A12531"/>
      <c r="B12531"/>
      <c r="C12531"/>
      <c r="D12531"/>
      <c r="E12531"/>
      <c r="F12531"/>
      <c r="G12531"/>
      <c r="H12531"/>
      <c r="I12531"/>
      <c r="J12531"/>
      <c r="K12531"/>
    </row>
    <row r="12532" spans="1:11" x14ac:dyDescent="0.2">
      <c r="A12532"/>
      <c r="B12532"/>
      <c r="C12532"/>
      <c r="D12532"/>
      <c r="E12532"/>
      <c r="F12532"/>
      <c r="G12532"/>
      <c r="H12532"/>
      <c r="I12532"/>
      <c r="J12532"/>
      <c r="K12532"/>
    </row>
    <row r="12533" spans="1:11" x14ac:dyDescent="0.2">
      <c r="A12533"/>
      <c r="B12533"/>
      <c r="C12533"/>
      <c r="D12533"/>
      <c r="E12533"/>
      <c r="F12533"/>
      <c r="G12533"/>
      <c r="H12533"/>
      <c r="I12533"/>
      <c r="J12533"/>
      <c r="K12533"/>
    </row>
    <row r="12534" spans="1:11" x14ac:dyDescent="0.2">
      <c r="A12534"/>
      <c r="B12534"/>
      <c r="C12534"/>
      <c r="D12534"/>
      <c r="E12534"/>
      <c r="F12534"/>
      <c r="G12534"/>
      <c r="H12534"/>
      <c r="I12534"/>
      <c r="J12534"/>
      <c r="K12534"/>
    </row>
    <row r="12535" spans="1:11" x14ac:dyDescent="0.2">
      <c r="A12535"/>
      <c r="B12535"/>
      <c r="C12535"/>
      <c r="D12535"/>
      <c r="E12535"/>
      <c r="F12535"/>
      <c r="G12535"/>
      <c r="H12535"/>
      <c r="I12535"/>
      <c r="J12535"/>
      <c r="K12535"/>
    </row>
    <row r="12536" spans="1:11" x14ac:dyDescent="0.2">
      <c r="A12536"/>
      <c r="B12536"/>
      <c r="C12536"/>
      <c r="D12536"/>
      <c r="E12536"/>
      <c r="F12536"/>
      <c r="G12536"/>
      <c r="H12536"/>
      <c r="I12536"/>
      <c r="J12536"/>
      <c r="K12536"/>
    </row>
    <row r="12537" spans="1:11" x14ac:dyDescent="0.2">
      <c r="A12537"/>
      <c r="B12537"/>
      <c r="C12537"/>
      <c r="D12537"/>
      <c r="E12537"/>
      <c r="F12537"/>
      <c r="G12537"/>
      <c r="H12537"/>
      <c r="I12537"/>
      <c r="J12537"/>
      <c r="K12537"/>
    </row>
    <row r="12538" spans="1:11" x14ac:dyDescent="0.2">
      <c r="A12538"/>
      <c r="B12538"/>
      <c r="C12538"/>
      <c r="D12538"/>
      <c r="E12538"/>
      <c r="F12538"/>
      <c r="G12538"/>
      <c r="H12538"/>
      <c r="I12538"/>
      <c r="J12538"/>
      <c r="K12538"/>
    </row>
    <row r="12539" spans="1:11" x14ac:dyDescent="0.2">
      <c r="A12539"/>
      <c r="B12539"/>
      <c r="C12539"/>
      <c r="D12539"/>
      <c r="E12539"/>
      <c r="F12539"/>
      <c r="G12539"/>
      <c r="H12539"/>
      <c r="I12539"/>
      <c r="J12539"/>
      <c r="K12539"/>
    </row>
    <row r="12540" spans="1:11" x14ac:dyDescent="0.2">
      <c r="A12540"/>
      <c r="B12540"/>
      <c r="C12540"/>
      <c r="D12540"/>
      <c r="E12540"/>
      <c r="F12540"/>
      <c r="G12540"/>
      <c r="H12540"/>
      <c r="I12540"/>
      <c r="J12540"/>
      <c r="K12540"/>
    </row>
    <row r="12541" spans="1:11" x14ac:dyDescent="0.2">
      <c r="A12541"/>
      <c r="B12541"/>
      <c r="C12541"/>
      <c r="D12541"/>
      <c r="E12541"/>
      <c r="F12541"/>
      <c r="G12541"/>
      <c r="H12541"/>
      <c r="I12541"/>
      <c r="J12541"/>
      <c r="K12541"/>
    </row>
    <row r="12542" spans="1:11" x14ac:dyDescent="0.2">
      <c r="A12542"/>
      <c r="B12542"/>
      <c r="C12542"/>
      <c r="D12542"/>
      <c r="E12542"/>
      <c r="F12542"/>
      <c r="G12542"/>
      <c r="H12542"/>
      <c r="I12542"/>
      <c r="J12542"/>
      <c r="K12542"/>
    </row>
    <row r="12543" spans="1:11" x14ac:dyDescent="0.2">
      <c r="A12543"/>
      <c r="B12543"/>
      <c r="C12543"/>
      <c r="D12543"/>
      <c r="E12543"/>
      <c r="F12543"/>
      <c r="G12543"/>
      <c r="H12543"/>
      <c r="I12543"/>
      <c r="J12543"/>
      <c r="K12543"/>
    </row>
    <row r="12544" spans="1:11" x14ac:dyDescent="0.2">
      <c r="A12544"/>
      <c r="B12544"/>
      <c r="C12544"/>
      <c r="D12544"/>
      <c r="E12544"/>
      <c r="F12544"/>
      <c r="G12544"/>
      <c r="H12544"/>
      <c r="I12544"/>
      <c r="J12544"/>
      <c r="K12544"/>
    </row>
    <row r="12545" spans="1:11" x14ac:dyDescent="0.2">
      <c r="A12545"/>
      <c r="B12545"/>
      <c r="C12545"/>
      <c r="D12545"/>
      <c r="E12545"/>
      <c r="F12545"/>
      <c r="G12545"/>
      <c r="H12545"/>
      <c r="I12545"/>
      <c r="J12545"/>
      <c r="K12545"/>
    </row>
    <row r="12546" spans="1:11" x14ac:dyDescent="0.2">
      <c r="A12546"/>
      <c r="B12546"/>
      <c r="C12546"/>
      <c r="D12546"/>
      <c r="E12546"/>
      <c r="F12546"/>
      <c r="G12546"/>
      <c r="H12546"/>
      <c r="I12546"/>
      <c r="J12546"/>
      <c r="K12546"/>
    </row>
    <row r="12547" spans="1:11" x14ac:dyDescent="0.2">
      <c r="A12547"/>
      <c r="B12547"/>
      <c r="C12547"/>
      <c r="D12547"/>
      <c r="E12547"/>
      <c r="F12547"/>
      <c r="G12547"/>
      <c r="H12547"/>
      <c r="I12547"/>
      <c r="J12547"/>
      <c r="K12547"/>
    </row>
    <row r="12548" spans="1:11" x14ac:dyDescent="0.2">
      <c r="A12548"/>
      <c r="B12548"/>
      <c r="C12548"/>
      <c r="D12548"/>
      <c r="E12548"/>
      <c r="F12548"/>
      <c r="G12548"/>
      <c r="H12548"/>
      <c r="I12548"/>
      <c r="J12548"/>
      <c r="K12548"/>
    </row>
    <row r="12549" spans="1:11" x14ac:dyDescent="0.2">
      <c r="A12549"/>
      <c r="B12549"/>
      <c r="C12549"/>
      <c r="D12549"/>
      <c r="E12549"/>
      <c r="F12549"/>
      <c r="G12549"/>
      <c r="H12549"/>
      <c r="I12549"/>
      <c r="J12549"/>
      <c r="K12549"/>
    </row>
    <row r="12550" spans="1:11" x14ac:dyDescent="0.2">
      <c r="A12550"/>
      <c r="B12550"/>
      <c r="C12550"/>
      <c r="D12550"/>
      <c r="E12550"/>
      <c r="F12550"/>
      <c r="G12550"/>
      <c r="H12550"/>
      <c r="I12550"/>
      <c r="J12550"/>
      <c r="K12550"/>
    </row>
    <row r="12551" spans="1:11" x14ac:dyDescent="0.2">
      <c r="A12551"/>
      <c r="B12551"/>
      <c r="C12551"/>
      <c r="D12551"/>
      <c r="E12551"/>
      <c r="F12551"/>
      <c r="G12551"/>
      <c r="H12551"/>
      <c r="I12551"/>
      <c r="J12551"/>
      <c r="K12551"/>
    </row>
    <row r="12552" spans="1:11" x14ac:dyDescent="0.2">
      <c r="A12552"/>
      <c r="B12552"/>
      <c r="C12552"/>
      <c r="D12552"/>
      <c r="E12552"/>
      <c r="F12552"/>
      <c r="G12552"/>
      <c r="H12552"/>
      <c r="I12552"/>
      <c r="J12552"/>
      <c r="K12552"/>
    </row>
    <row r="12553" spans="1:11" x14ac:dyDescent="0.2">
      <c r="A12553"/>
      <c r="B12553"/>
      <c r="C12553"/>
      <c r="D12553"/>
      <c r="E12553"/>
      <c r="F12553"/>
      <c r="G12553"/>
      <c r="H12553"/>
      <c r="I12553"/>
      <c r="J12553"/>
      <c r="K12553"/>
    </row>
    <row r="12554" spans="1:11" x14ac:dyDescent="0.2">
      <c r="A12554"/>
      <c r="B12554"/>
      <c r="C12554"/>
      <c r="D12554"/>
      <c r="E12554"/>
      <c r="F12554"/>
      <c r="G12554"/>
      <c r="H12554"/>
      <c r="I12554"/>
      <c r="J12554"/>
      <c r="K12554"/>
    </row>
    <row r="12555" spans="1:11" x14ac:dyDescent="0.2">
      <c r="A12555"/>
      <c r="B12555"/>
      <c r="C12555"/>
      <c r="D12555"/>
      <c r="E12555"/>
      <c r="F12555"/>
      <c r="G12555"/>
      <c r="H12555"/>
      <c r="I12555"/>
      <c r="J12555"/>
      <c r="K12555"/>
    </row>
    <row r="12556" spans="1:11" x14ac:dyDescent="0.2">
      <c r="A12556"/>
      <c r="B12556"/>
      <c r="C12556"/>
      <c r="D12556"/>
      <c r="E12556"/>
      <c r="F12556"/>
      <c r="G12556"/>
      <c r="H12556"/>
      <c r="I12556"/>
      <c r="J12556"/>
      <c r="K12556"/>
    </row>
    <row r="12557" spans="1:11" x14ac:dyDescent="0.2">
      <c r="A12557"/>
      <c r="B12557"/>
      <c r="C12557"/>
      <c r="D12557"/>
      <c r="E12557"/>
      <c r="F12557"/>
      <c r="G12557"/>
      <c r="H12557"/>
      <c r="I12557"/>
      <c r="J12557"/>
      <c r="K12557"/>
    </row>
    <row r="12558" spans="1:11" x14ac:dyDescent="0.2">
      <c r="A12558"/>
      <c r="B12558"/>
      <c r="C12558"/>
      <c r="D12558"/>
      <c r="E12558"/>
      <c r="F12558"/>
      <c r="G12558"/>
      <c r="H12558"/>
      <c r="I12558"/>
      <c r="J12558"/>
      <c r="K12558"/>
    </row>
    <row r="12559" spans="1:11" x14ac:dyDescent="0.2">
      <c r="A12559"/>
      <c r="B12559"/>
      <c r="C12559"/>
      <c r="D12559"/>
      <c r="E12559"/>
      <c r="F12559"/>
      <c r="G12559"/>
      <c r="H12559"/>
      <c r="I12559"/>
      <c r="J12559"/>
      <c r="K12559"/>
    </row>
    <row r="12560" spans="1:11" x14ac:dyDescent="0.2">
      <c r="A12560"/>
      <c r="B12560"/>
      <c r="C12560"/>
      <c r="D12560"/>
      <c r="E12560"/>
      <c r="F12560"/>
      <c r="G12560"/>
      <c r="H12560"/>
      <c r="I12560"/>
      <c r="J12560"/>
      <c r="K12560"/>
    </row>
    <row r="12561" spans="1:11" x14ac:dyDescent="0.2">
      <c r="A12561"/>
      <c r="B12561"/>
      <c r="C12561"/>
      <c r="D12561"/>
      <c r="E12561"/>
      <c r="F12561"/>
      <c r="G12561"/>
      <c r="H12561"/>
      <c r="I12561"/>
      <c r="J12561"/>
      <c r="K12561"/>
    </row>
    <row r="12562" spans="1:11" x14ac:dyDescent="0.2">
      <c r="A12562"/>
      <c r="B12562"/>
      <c r="C12562"/>
      <c r="D12562"/>
      <c r="E12562"/>
      <c r="F12562"/>
      <c r="G12562"/>
      <c r="H12562"/>
      <c r="I12562"/>
      <c r="J12562"/>
      <c r="K12562"/>
    </row>
    <row r="12563" spans="1:11" x14ac:dyDescent="0.2">
      <c r="A12563"/>
      <c r="B12563"/>
      <c r="C12563"/>
      <c r="D12563"/>
      <c r="E12563"/>
      <c r="F12563"/>
      <c r="G12563"/>
      <c r="H12563"/>
      <c r="I12563"/>
      <c r="J12563"/>
      <c r="K12563"/>
    </row>
    <row r="12564" spans="1:11" x14ac:dyDescent="0.2">
      <c r="A12564"/>
      <c r="B12564"/>
      <c r="C12564"/>
      <c r="D12564"/>
      <c r="E12564"/>
      <c r="F12564"/>
      <c r="G12564"/>
      <c r="H12564"/>
      <c r="I12564"/>
      <c r="J12564"/>
      <c r="K12564"/>
    </row>
    <row r="12565" spans="1:11" x14ac:dyDescent="0.2">
      <c r="A12565"/>
      <c r="B12565"/>
      <c r="C12565"/>
      <c r="D12565"/>
      <c r="E12565"/>
      <c r="F12565"/>
      <c r="G12565"/>
      <c r="H12565"/>
      <c r="I12565"/>
      <c r="J12565"/>
      <c r="K12565"/>
    </row>
    <row r="12566" spans="1:11" x14ac:dyDescent="0.2">
      <c r="A12566"/>
      <c r="B12566"/>
      <c r="C12566"/>
      <c r="D12566"/>
      <c r="E12566"/>
      <c r="F12566"/>
      <c r="G12566"/>
      <c r="H12566"/>
      <c r="I12566"/>
      <c r="J12566"/>
      <c r="K12566"/>
    </row>
    <row r="12567" spans="1:11" x14ac:dyDescent="0.2">
      <c r="A12567"/>
      <c r="B12567"/>
      <c r="C12567"/>
      <c r="D12567"/>
      <c r="E12567"/>
      <c r="F12567"/>
      <c r="G12567"/>
      <c r="H12567"/>
      <c r="I12567"/>
      <c r="J12567"/>
      <c r="K12567"/>
    </row>
    <row r="12568" spans="1:11" x14ac:dyDescent="0.2">
      <c r="A12568"/>
      <c r="B12568"/>
      <c r="C12568"/>
      <c r="D12568"/>
      <c r="E12568"/>
      <c r="F12568"/>
      <c r="G12568"/>
      <c r="H12568"/>
      <c r="I12568"/>
      <c r="J12568"/>
      <c r="K12568"/>
    </row>
    <row r="12569" spans="1:11" x14ac:dyDescent="0.2">
      <c r="A12569"/>
      <c r="B12569"/>
      <c r="C12569"/>
      <c r="D12569"/>
      <c r="E12569"/>
      <c r="F12569"/>
      <c r="G12569"/>
      <c r="H12569"/>
      <c r="I12569"/>
      <c r="J12569"/>
      <c r="K12569"/>
    </row>
    <row r="12570" spans="1:11" x14ac:dyDescent="0.2">
      <c r="A12570"/>
      <c r="B12570"/>
      <c r="C12570"/>
      <c r="D12570"/>
      <c r="E12570"/>
      <c r="F12570"/>
      <c r="G12570"/>
      <c r="H12570"/>
      <c r="I12570"/>
      <c r="J12570"/>
      <c r="K12570"/>
    </row>
    <row r="12571" spans="1:11" x14ac:dyDescent="0.2">
      <c r="A12571"/>
      <c r="B12571"/>
      <c r="C12571"/>
      <c r="D12571"/>
      <c r="E12571"/>
      <c r="F12571"/>
      <c r="G12571"/>
      <c r="H12571"/>
      <c r="I12571"/>
      <c r="J12571"/>
      <c r="K12571"/>
    </row>
    <row r="12572" spans="1:11" x14ac:dyDescent="0.2">
      <c r="A12572"/>
      <c r="B12572"/>
      <c r="C12572"/>
      <c r="D12572"/>
      <c r="E12572"/>
      <c r="F12572"/>
      <c r="G12572"/>
      <c r="H12572"/>
      <c r="I12572"/>
      <c r="J12572"/>
      <c r="K12572"/>
    </row>
    <row r="12573" spans="1:11" x14ac:dyDescent="0.2">
      <c r="A12573"/>
      <c r="B12573"/>
      <c r="C12573"/>
      <c r="D12573"/>
      <c r="E12573"/>
      <c r="F12573"/>
      <c r="G12573"/>
      <c r="H12573"/>
      <c r="I12573"/>
      <c r="J12573"/>
      <c r="K12573"/>
    </row>
    <row r="12574" spans="1:11" x14ac:dyDescent="0.2">
      <c r="A12574"/>
      <c r="B12574"/>
      <c r="C12574"/>
      <c r="D12574"/>
      <c r="E12574"/>
      <c r="F12574"/>
      <c r="G12574"/>
      <c r="H12574"/>
      <c r="I12574"/>
      <c r="J12574"/>
      <c r="K12574"/>
    </row>
    <row r="12575" spans="1:11" x14ac:dyDescent="0.2">
      <c r="A12575"/>
      <c r="B12575"/>
      <c r="C12575"/>
      <c r="D12575"/>
      <c r="E12575"/>
      <c r="F12575"/>
      <c r="G12575"/>
      <c r="H12575"/>
      <c r="I12575"/>
      <c r="J12575"/>
      <c r="K12575"/>
    </row>
    <row r="12576" spans="1:11" x14ac:dyDescent="0.2">
      <c r="A12576"/>
      <c r="B12576"/>
      <c r="C12576"/>
      <c r="D12576"/>
      <c r="E12576"/>
      <c r="F12576"/>
      <c r="G12576"/>
      <c r="H12576"/>
      <c r="I12576"/>
      <c r="J12576"/>
      <c r="K12576"/>
    </row>
    <row r="12577" spans="1:11" x14ac:dyDescent="0.2">
      <c r="A12577"/>
      <c r="B12577"/>
      <c r="C12577"/>
      <c r="D12577"/>
      <c r="E12577"/>
      <c r="F12577"/>
      <c r="G12577"/>
      <c r="H12577"/>
      <c r="I12577"/>
      <c r="J12577"/>
      <c r="K12577"/>
    </row>
    <row r="12578" spans="1:11" x14ac:dyDescent="0.2">
      <c r="A12578"/>
      <c r="B12578"/>
      <c r="C12578"/>
      <c r="D12578"/>
      <c r="E12578"/>
      <c r="F12578"/>
      <c r="G12578"/>
      <c r="H12578"/>
      <c r="I12578"/>
      <c r="J12578"/>
      <c r="K12578"/>
    </row>
    <row r="12579" spans="1:11" x14ac:dyDescent="0.2">
      <c r="A12579"/>
      <c r="B12579"/>
      <c r="C12579"/>
      <c r="D12579"/>
      <c r="E12579"/>
      <c r="F12579"/>
      <c r="G12579"/>
      <c r="H12579"/>
      <c r="I12579"/>
      <c r="J12579"/>
      <c r="K12579"/>
    </row>
    <row r="12580" spans="1:11" x14ac:dyDescent="0.2">
      <c r="A12580"/>
      <c r="B12580"/>
      <c r="C12580"/>
      <c r="D12580"/>
      <c r="E12580"/>
      <c r="F12580"/>
      <c r="G12580"/>
      <c r="H12580"/>
      <c r="I12580"/>
      <c r="J12580"/>
      <c r="K12580"/>
    </row>
    <row r="12581" spans="1:11" x14ac:dyDescent="0.2">
      <c r="A12581"/>
      <c r="B12581"/>
      <c r="C12581"/>
      <c r="D12581"/>
      <c r="E12581"/>
      <c r="F12581"/>
      <c r="G12581"/>
      <c r="H12581"/>
      <c r="I12581"/>
      <c r="J12581"/>
      <c r="K12581"/>
    </row>
    <row r="12582" spans="1:11" x14ac:dyDescent="0.2">
      <c r="A12582"/>
      <c r="B12582"/>
      <c r="C12582"/>
      <c r="D12582"/>
      <c r="E12582"/>
      <c r="F12582"/>
      <c r="G12582"/>
      <c r="H12582"/>
      <c r="I12582"/>
      <c r="J12582"/>
      <c r="K12582"/>
    </row>
    <row r="12583" spans="1:11" x14ac:dyDescent="0.2">
      <c r="A12583"/>
      <c r="B12583"/>
      <c r="C12583"/>
      <c r="D12583"/>
      <c r="E12583"/>
      <c r="F12583"/>
      <c r="G12583"/>
      <c r="H12583"/>
      <c r="I12583"/>
      <c r="J12583"/>
      <c r="K12583"/>
    </row>
    <row r="12584" spans="1:11" x14ac:dyDescent="0.2">
      <c r="A12584"/>
      <c r="B12584"/>
      <c r="C12584"/>
      <c r="D12584"/>
      <c r="E12584"/>
      <c r="F12584"/>
      <c r="G12584"/>
      <c r="H12584"/>
      <c r="I12584"/>
      <c r="J12584"/>
      <c r="K12584"/>
    </row>
    <row r="12585" spans="1:11" x14ac:dyDescent="0.2">
      <c r="A12585"/>
      <c r="B12585"/>
      <c r="C12585"/>
      <c r="D12585"/>
      <c r="E12585"/>
      <c r="F12585"/>
      <c r="G12585"/>
      <c r="H12585"/>
      <c r="I12585"/>
      <c r="J12585"/>
      <c r="K12585"/>
    </row>
    <row r="12586" spans="1:11" x14ac:dyDescent="0.2">
      <c r="A12586"/>
      <c r="B12586"/>
      <c r="C12586"/>
      <c r="D12586"/>
      <c r="E12586"/>
      <c r="F12586"/>
      <c r="G12586"/>
      <c r="H12586"/>
      <c r="I12586"/>
      <c r="J12586"/>
      <c r="K12586"/>
    </row>
    <row r="12587" spans="1:11" x14ac:dyDescent="0.2">
      <c r="A12587"/>
      <c r="B12587"/>
      <c r="C12587"/>
      <c r="D12587"/>
      <c r="E12587"/>
      <c r="F12587"/>
      <c r="G12587"/>
      <c r="H12587"/>
      <c r="I12587"/>
      <c r="J12587"/>
      <c r="K12587"/>
    </row>
    <row r="12588" spans="1:11" x14ac:dyDescent="0.2">
      <c r="A12588"/>
      <c r="B12588"/>
      <c r="C12588"/>
      <c r="D12588"/>
      <c r="E12588"/>
      <c r="F12588"/>
      <c r="G12588"/>
      <c r="H12588"/>
      <c r="I12588"/>
      <c r="J12588"/>
      <c r="K12588"/>
    </row>
    <row r="12589" spans="1:11" x14ac:dyDescent="0.2">
      <c r="A12589"/>
      <c r="B12589"/>
      <c r="C12589"/>
      <c r="D12589"/>
      <c r="E12589"/>
      <c r="F12589"/>
      <c r="G12589"/>
      <c r="H12589"/>
      <c r="I12589"/>
      <c r="J12589"/>
      <c r="K12589"/>
    </row>
    <row r="12590" spans="1:11" x14ac:dyDescent="0.2">
      <c r="A12590"/>
      <c r="B12590"/>
      <c r="C12590"/>
      <c r="D12590"/>
      <c r="E12590"/>
      <c r="F12590"/>
      <c r="G12590"/>
      <c r="H12590"/>
      <c r="I12590"/>
      <c r="J12590"/>
      <c r="K12590"/>
    </row>
    <row r="12591" spans="1:11" x14ac:dyDescent="0.2">
      <c r="A12591"/>
      <c r="B12591"/>
      <c r="C12591"/>
      <c r="D12591"/>
      <c r="E12591"/>
      <c r="F12591"/>
      <c r="G12591"/>
      <c r="H12591"/>
      <c r="I12591"/>
      <c r="J12591"/>
      <c r="K12591"/>
    </row>
    <row r="12592" spans="1:11" x14ac:dyDescent="0.2">
      <c r="A12592"/>
      <c r="B12592"/>
      <c r="C12592"/>
      <c r="D12592"/>
      <c r="E12592"/>
      <c r="F12592"/>
      <c r="G12592"/>
      <c r="H12592"/>
      <c r="I12592"/>
      <c r="J12592"/>
      <c r="K12592"/>
    </row>
    <row r="12593" spans="1:11" x14ac:dyDescent="0.2">
      <c r="A12593"/>
      <c r="B12593"/>
      <c r="C12593"/>
      <c r="D12593"/>
      <c r="E12593"/>
      <c r="F12593"/>
      <c r="G12593"/>
      <c r="H12593"/>
      <c r="I12593"/>
      <c r="J12593"/>
      <c r="K12593"/>
    </row>
    <row r="12594" spans="1:11" x14ac:dyDescent="0.2">
      <c r="A12594"/>
      <c r="B12594"/>
      <c r="C12594"/>
      <c r="D12594"/>
      <c r="E12594"/>
      <c r="F12594"/>
      <c r="G12594"/>
      <c r="H12594"/>
      <c r="I12594"/>
      <c r="J12594"/>
      <c r="K12594"/>
    </row>
    <row r="12595" spans="1:11" x14ac:dyDescent="0.2">
      <c r="A12595"/>
      <c r="B12595"/>
      <c r="C12595"/>
      <c r="D12595"/>
      <c r="E12595"/>
      <c r="F12595"/>
      <c r="G12595"/>
      <c r="H12595"/>
      <c r="I12595"/>
      <c r="J12595"/>
      <c r="K12595"/>
    </row>
    <row r="12596" spans="1:11" x14ac:dyDescent="0.2">
      <c r="A12596"/>
      <c r="B12596"/>
      <c r="C12596"/>
      <c r="D12596"/>
      <c r="E12596"/>
      <c r="F12596"/>
      <c r="G12596"/>
      <c r="H12596"/>
      <c r="I12596"/>
      <c r="J12596"/>
      <c r="K12596"/>
    </row>
    <row r="12597" spans="1:11" x14ac:dyDescent="0.2">
      <c r="A12597"/>
      <c r="B12597"/>
      <c r="C12597"/>
      <c r="D12597"/>
      <c r="E12597"/>
      <c r="F12597"/>
      <c r="G12597"/>
      <c r="H12597"/>
      <c r="I12597"/>
      <c r="J12597"/>
      <c r="K12597"/>
    </row>
    <row r="12598" spans="1:11" x14ac:dyDescent="0.2">
      <c r="A12598"/>
      <c r="B12598"/>
      <c r="C12598"/>
      <c r="D12598"/>
      <c r="E12598"/>
      <c r="F12598"/>
      <c r="G12598"/>
      <c r="H12598"/>
      <c r="I12598"/>
      <c r="J12598"/>
      <c r="K12598"/>
    </row>
    <row r="12599" spans="1:11" x14ac:dyDescent="0.2">
      <c r="A12599"/>
      <c r="B12599"/>
      <c r="C12599"/>
      <c r="D12599"/>
      <c r="E12599"/>
      <c r="F12599"/>
      <c r="G12599"/>
      <c r="H12599"/>
      <c r="I12599"/>
      <c r="J12599"/>
      <c r="K12599"/>
    </row>
    <row r="12600" spans="1:11" x14ac:dyDescent="0.2">
      <c r="A12600"/>
      <c r="B12600"/>
      <c r="C12600"/>
      <c r="D12600"/>
      <c r="E12600"/>
      <c r="F12600"/>
      <c r="G12600"/>
      <c r="H12600"/>
      <c r="I12600"/>
      <c r="J12600"/>
      <c r="K12600"/>
    </row>
    <row r="12601" spans="1:11" x14ac:dyDescent="0.2">
      <c r="A12601"/>
      <c r="B12601"/>
      <c r="C12601"/>
      <c r="D12601"/>
      <c r="E12601"/>
      <c r="F12601"/>
      <c r="G12601"/>
      <c r="H12601"/>
      <c r="I12601"/>
      <c r="J12601"/>
      <c r="K12601"/>
    </row>
    <row r="12602" spans="1:11" x14ac:dyDescent="0.2">
      <c r="A12602"/>
      <c r="B12602"/>
      <c r="C12602"/>
      <c r="D12602"/>
      <c r="E12602"/>
      <c r="F12602"/>
      <c r="G12602"/>
      <c r="H12602"/>
      <c r="I12602"/>
      <c r="J12602"/>
      <c r="K12602"/>
    </row>
    <row r="12603" spans="1:11" x14ac:dyDescent="0.2">
      <c r="A12603"/>
      <c r="B12603"/>
      <c r="C12603"/>
      <c r="D12603"/>
      <c r="E12603"/>
      <c r="F12603"/>
      <c r="G12603"/>
      <c r="H12603"/>
      <c r="I12603"/>
      <c r="J12603"/>
      <c r="K12603"/>
    </row>
    <row r="12604" spans="1:11" x14ac:dyDescent="0.2">
      <c r="A12604"/>
      <c r="B12604"/>
      <c r="C12604"/>
      <c r="D12604"/>
      <c r="E12604"/>
      <c r="F12604"/>
      <c r="G12604"/>
      <c r="H12604"/>
      <c r="I12604"/>
      <c r="J12604"/>
      <c r="K12604"/>
    </row>
    <row r="12605" spans="1:11" x14ac:dyDescent="0.2">
      <c r="A12605"/>
      <c r="B12605"/>
      <c r="C12605"/>
      <c r="D12605"/>
      <c r="E12605"/>
      <c r="F12605"/>
      <c r="G12605"/>
      <c r="H12605"/>
      <c r="I12605"/>
      <c r="J12605"/>
      <c r="K12605"/>
    </row>
    <row r="12606" spans="1:11" x14ac:dyDescent="0.2">
      <c r="A12606"/>
      <c r="B12606"/>
      <c r="C12606"/>
      <c r="D12606"/>
      <c r="E12606"/>
      <c r="F12606"/>
      <c r="G12606"/>
      <c r="H12606"/>
      <c r="I12606"/>
      <c r="J12606"/>
      <c r="K12606"/>
    </row>
    <row r="12607" spans="1:11" x14ac:dyDescent="0.2">
      <c r="A12607"/>
      <c r="B12607"/>
      <c r="C12607"/>
      <c r="D12607"/>
      <c r="E12607"/>
      <c r="F12607"/>
      <c r="G12607"/>
      <c r="H12607"/>
      <c r="I12607"/>
      <c r="J12607"/>
      <c r="K12607"/>
    </row>
    <row r="12608" spans="1:11" x14ac:dyDescent="0.2">
      <c r="A12608"/>
      <c r="B12608"/>
      <c r="C12608"/>
      <c r="D12608"/>
      <c r="E12608"/>
      <c r="F12608"/>
      <c r="G12608"/>
      <c r="H12608"/>
      <c r="I12608"/>
      <c r="J12608"/>
      <c r="K12608"/>
    </row>
    <row r="12609" spans="1:11" x14ac:dyDescent="0.2">
      <c r="A12609"/>
      <c r="B12609"/>
      <c r="C12609"/>
      <c r="D12609"/>
      <c r="E12609"/>
      <c r="F12609"/>
      <c r="G12609"/>
      <c r="H12609"/>
      <c r="I12609"/>
      <c r="J12609"/>
      <c r="K12609"/>
    </row>
    <row r="12610" spans="1:11" x14ac:dyDescent="0.2">
      <c r="A12610"/>
      <c r="B12610"/>
      <c r="C12610"/>
      <c r="D12610"/>
      <c r="E12610"/>
      <c r="F12610"/>
      <c r="G12610"/>
      <c r="H12610"/>
      <c r="I12610"/>
      <c r="J12610"/>
      <c r="K12610"/>
    </row>
    <row r="12611" spans="1:11" x14ac:dyDescent="0.2">
      <c r="A12611"/>
      <c r="B12611"/>
      <c r="C12611"/>
      <c r="D12611"/>
      <c r="E12611"/>
      <c r="F12611"/>
      <c r="G12611"/>
      <c r="H12611"/>
      <c r="I12611"/>
      <c r="J12611"/>
      <c r="K12611"/>
    </row>
    <row r="12612" spans="1:11" x14ac:dyDescent="0.2">
      <c r="A12612"/>
      <c r="B12612"/>
      <c r="C12612"/>
      <c r="D12612"/>
      <c r="E12612"/>
      <c r="F12612"/>
      <c r="G12612"/>
      <c r="H12612"/>
      <c r="I12612"/>
      <c r="J12612"/>
      <c r="K12612"/>
    </row>
    <row r="12613" spans="1:11" x14ac:dyDescent="0.2">
      <c r="A12613"/>
      <c r="B12613"/>
      <c r="C12613"/>
      <c r="D12613"/>
      <c r="E12613"/>
      <c r="F12613"/>
      <c r="G12613"/>
      <c r="H12613"/>
      <c r="I12613"/>
      <c r="J12613"/>
      <c r="K12613"/>
    </row>
    <row r="12614" spans="1:11" x14ac:dyDescent="0.2">
      <c r="A12614"/>
      <c r="B12614"/>
      <c r="C12614"/>
      <c r="D12614"/>
      <c r="E12614"/>
      <c r="F12614"/>
      <c r="G12614"/>
      <c r="H12614"/>
      <c r="I12614"/>
      <c r="J12614"/>
      <c r="K12614"/>
    </row>
    <row r="12615" spans="1:11" x14ac:dyDescent="0.2">
      <c r="A12615"/>
      <c r="B12615"/>
      <c r="C12615"/>
      <c r="D12615"/>
      <c r="E12615"/>
      <c r="F12615"/>
      <c r="G12615"/>
      <c r="H12615"/>
      <c r="I12615"/>
      <c r="J12615"/>
      <c r="K12615"/>
    </row>
    <row r="12616" spans="1:11" x14ac:dyDescent="0.2">
      <c r="A12616"/>
      <c r="B12616"/>
      <c r="C12616"/>
      <c r="D12616"/>
      <c r="E12616"/>
      <c r="F12616"/>
      <c r="G12616"/>
      <c r="H12616"/>
      <c r="I12616"/>
      <c r="J12616"/>
      <c r="K12616"/>
    </row>
    <row r="12617" spans="1:11" x14ac:dyDescent="0.2">
      <c r="A12617"/>
      <c r="B12617"/>
      <c r="C12617"/>
      <c r="D12617"/>
      <c r="E12617"/>
      <c r="F12617"/>
      <c r="G12617"/>
      <c r="H12617"/>
      <c r="I12617"/>
      <c r="J12617"/>
      <c r="K12617"/>
    </row>
    <row r="12618" spans="1:11" x14ac:dyDescent="0.2">
      <c r="A12618"/>
      <c r="B12618"/>
      <c r="C12618"/>
      <c r="D12618"/>
      <c r="E12618"/>
      <c r="F12618"/>
      <c r="G12618"/>
      <c r="H12618"/>
      <c r="I12618"/>
      <c r="J12618"/>
      <c r="K12618"/>
    </row>
    <row r="12619" spans="1:11" x14ac:dyDescent="0.2">
      <c r="A12619"/>
      <c r="B12619"/>
      <c r="C12619"/>
      <c r="D12619"/>
      <c r="E12619"/>
      <c r="F12619"/>
      <c r="G12619"/>
      <c r="H12619"/>
      <c r="I12619"/>
      <c r="J12619"/>
      <c r="K12619"/>
    </row>
    <row r="12620" spans="1:11" x14ac:dyDescent="0.2">
      <c r="A12620"/>
      <c r="B12620"/>
      <c r="C12620"/>
      <c r="D12620"/>
      <c r="E12620"/>
      <c r="F12620"/>
      <c r="G12620"/>
      <c r="H12620"/>
      <c r="I12620"/>
      <c r="J12620"/>
      <c r="K12620"/>
    </row>
    <row r="12621" spans="1:11" x14ac:dyDescent="0.2">
      <c r="A12621"/>
      <c r="B12621"/>
      <c r="C12621"/>
      <c r="D12621"/>
      <c r="E12621"/>
      <c r="F12621"/>
      <c r="G12621"/>
      <c r="H12621"/>
      <c r="I12621"/>
      <c r="J12621"/>
      <c r="K12621"/>
    </row>
    <row r="12622" spans="1:11" x14ac:dyDescent="0.2">
      <c r="A12622"/>
      <c r="B12622"/>
      <c r="C12622"/>
      <c r="D12622"/>
      <c r="E12622"/>
      <c r="F12622"/>
      <c r="G12622"/>
      <c r="H12622"/>
      <c r="I12622"/>
      <c r="J12622"/>
      <c r="K12622"/>
    </row>
    <row r="12623" spans="1:11" x14ac:dyDescent="0.2">
      <c r="A12623"/>
      <c r="B12623"/>
      <c r="C12623"/>
      <c r="D12623"/>
      <c r="E12623"/>
      <c r="F12623"/>
      <c r="G12623"/>
      <c r="H12623"/>
      <c r="I12623"/>
      <c r="J12623"/>
      <c r="K12623"/>
    </row>
    <row r="12624" spans="1:11" x14ac:dyDescent="0.2">
      <c r="A12624"/>
      <c r="B12624"/>
      <c r="C12624"/>
      <c r="D12624"/>
      <c r="E12624"/>
      <c r="F12624"/>
      <c r="G12624"/>
      <c r="H12624"/>
      <c r="I12624"/>
      <c r="J12624"/>
      <c r="K12624"/>
    </row>
    <row r="12625" spans="1:11" x14ac:dyDescent="0.2">
      <c r="A12625"/>
      <c r="B12625"/>
      <c r="C12625"/>
      <c r="D12625"/>
      <c r="E12625"/>
      <c r="F12625"/>
      <c r="G12625"/>
      <c r="H12625"/>
      <c r="I12625"/>
      <c r="J12625"/>
      <c r="K12625"/>
    </row>
    <row r="12626" spans="1:11" x14ac:dyDescent="0.2">
      <c r="A12626"/>
      <c r="B12626"/>
      <c r="C12626"/>
      <c r="D12626"/>
      <c r="E12626"/>
      <c r="F12626"/>
      <c r="G12626"/>
      <c r="H12626"/>
      <c r="I12626"/>
      <c r="J12626"/>
      <c r="K12626"/>
    </row>
    <row r="12627" spans="1:11" x14ac:dyDescent="0.2">
      <c r="A12627"/>
      <c r="B12627"/>
      <c r="C12627"/>
      <c r="D12627"/>
      <c r="E12627"/>
      <c r="F12627"/>
      <c r="G12627"/>
      <c r="H12627"/>
      <c r="I12627"/>
      <c r="J12627"/>
      <c r="K12627"/>
    </row>
    <row r="12628" spans="1:11" x14ac:dyDescent="0.2">
      <c r="A12628"/>
      <c r="B12628"/>
      <c r="C12628"/>
      <c r="D12628"/>
      <c r="E12628"/>
      <c r="F12628"/>
      <c r="G12628"/>
      <c r="H12628"/>
      <c r="I12628"/>
      <c r="J12628"/>
      <c r="K12628"/>
    </row>
    <row r="12629" spans="1:11" x14ac:dyDescent="0.2">
      <c r="A12629"/>
      <c r="B12629"/>
      <c r="C12629"/>
      <c r="D12629"/>
      <c r="E12629"/>
      <c r="F12629"/>
      <c r="G12629"/>
      <c r="H12629"/>
      <c r="I12629"/>
      <c r="J12629"/>
      <c r="K12629"/>
    </row>
    <row r="12630" spans="1:11" x14ac:dyDescent="0.2">
      <c r="A12630"/>
      <c r="B12630"/>
      <c r="C12630"/>
      <c r="D12630"/>
      <c r="E12630"/>
      <c r="F12630"/>
      <c r="G12630"/>
      <c r="H12630"/>
      <c r="I12630"/>
      <c r="J12630"/>
      <c r="K12630"/>
    </row>
    <row r="12631" spans="1:11" x14ac:dyDescent="0.2">
      <c r="A12631"/>
      <c r="B12631"/>
      <c r="C12631"/>
      <c r="D12631"/>
      <c r="E12631"/>
      <c r="F12631"/>
      <c r="G12631"/>
      <c r="H12631"/>
      <c r="I12631"/>
      <c r="J12631"/>
      <c r="K12631"/>
    </row>
    <row r="12632" spans="1:11" x14ac:dyDescent="0.2">
      <c r="A12632"/>
      <c r="B12632"/>
      <c r="C12632"/>
      <c r="D12632"/>
      <c r="E12632"/>
      <c r="F12632"/>
      <c r="G12632"/>
      <c r="H12632"/>
      <c r="I12632"/>
      <c r="J12632"/>
      <c r="K12632"/>
    </row>
    <row r="12633" spans="1:11" x14ac:dyDescent="0.2">
      <c r="A12633"/>
      <c r="B12633"/>
      <c r="C12633"/>
      <c r="D12633"/>
      <c r="E12633"/>
      <c r="F12633"/>
      <c r="G12633"/>
      <c r="H12633"/>
      <c r="I12633"/>
      <c r="J12633"/>
      <c r="K12633"/>
    </row>
    <row r="12634" spans="1:11" x14ac:dyDescent="0.2">
      <c r="A12634"/>
      <c r="B12634"/>
      <c r="C12634"/>
      <c r="D12634"/>
      <c r="E12634"/>
      <c r="F12634"/>
      <c r="G12634"/>
      <c r="H12634"/>
      <c r="I12634"/>
      <c r="J12634"/>
      <c r="K12634"/>
    </row>
    <row r="12635" spans="1:11" x14ac:dyDescent="0.2">
      <c r="A12635"/>
      <c r="B12635"/>
      <c r="C12635"/>
      <c r="D12635"/>
      <c r="E12635"/>
      <c r="F12635"/>
      <c r="G12635"/>
      <c r="H12635"/>
      <c r="I12635"/>
      <c r="J12635"/>
      <c r="K12635"/>
    </row>
    <row r="12636" spans="1:11" x14ac:dyDescent="0.2">
      <c r="A12636"/>
      <c r="B12636"/>
      <c r="C12636"/>
      <c r="D12636"/>
      <c r="E12636"/>
      <c r="F12636"/>
      <c r="G12636"/>
      <c r="H12636"/>
      <c r="I12636"/>
      <c r="J12636"/>
      <c r="K12636"/>
    </row>
    <row r="12637" spans="1:11" x14ac:dyDescent="0.2">
      <c r="A12637"/>
      <c r="B12637"/>
      <c r="C12637"/>
      <c r="D12637"/>
      <c r="E12637"/>
      <c r="F12637"/>
      <c r="G12637"/>
      <c r="H12637"/>
      <c r="I12637"/>
      <c r="J12637"/>
      <c r="K12637"/>
    </row>
    <row r="12638" spans="1:11" x14ac:dyDescent="0.2">
      <c r="A12638"/>
      <c r="B12638"/>
      <c r="C12638"/>
      <c r="D12638"/>
      <c r="E12638"/>
      <c r="F12638"/>
      <c r="G12638"/>
      <c r="H12638"/>
      <c r="I12638"/>
      <c r="J12638"/>
      <c r="K12638"/>
    </row>
    <row r="12639" spans="1:11" x14ac:dyDescent="0.2">
      <c r="A12639"/>
      <c r="B12639"/>
      <c r="C12639"/>
      <c r="D12639"/>
      <c r="E12639"/>
      <c r="F12639"/>
      <c r="G12639"/>
      <c r="H12639"/>
      <c r="I12639"/>
      <c r="J12639"/>
      <c r="K12639"/>
    </row>
    <row r="12640" spans="1:11" x14ac:dyDescent="0.2">
      <c r="A12640"/>
      <c r="B12640"/>
      <c r="C12640"/>
      <c r="D12640"/>
      <c r="E12640"/>
      <c r="F12640"/>
      <c r="G12640"/>
      <c r="H12640"/>
      <c r="I12640"/>
      <c r="J12640"/>
      <c r="K12640"/>
    </row>
    <row r="12641" spans="1:11" x14ac:dyDescent="0.2">
      <c r="A12641"/>
      <c r="B12641"/>
      <c r="C12641"/>
      <c r="D12641"/>
      <c r="E12641"/>
      <c r="F12641"/>
      <c r="G12641"/>
      <c r="H12641"/>
      <c r="I12641"/>
      <c r="J12641"/>
      <c r="K12641"/>
    </row>
    <row r="12642" spans="1:11" x14ac:dyDescent="0.2">
      <c r="A12642"/>
      <c r="B12642"/>
      <c r="C12642"/>
      <c r="D12642"/>
      <c r="E12642"/>
      <c r="F12642"/>
      <c r="G12642"/>
      <c r="H12642"/>
      <c r="I12642"/>
      <c r="J12642"/>
      <c r="K12642"/>
    </row>
    <row r="12643" spans="1:11" x14ac:dyDescent="0.2">
      <c r="A12643"/>
      <c r="B12643"/>
      <c r="C12643"/>
      <c r="D12643"/>
      <c r="E12643"/>
      <c r="F12643"/>
      <c r="G12643"/>
      <c r="H12643"/>
      <c r="I12643"/>
      <c r="J12643"/>
      <c r="K12643"/>
    </row>
    <row r="12644" spans="1:11" x14ac:dyDescent="0.2">
      <c r="A12644"/>
      <c r="B12644"/>
      <c r="C12644"/>
      <c r="D12644"/>
      <c r="E12644"/>
      <c r="F12644"/>
      <c r="G12644"/>
      <c r="H12644"/>
      <c r="I12644"/>
      <c r="J12644"/>
      <c r="K12644"/>
    </row>
    <row r="12645" spans="1:11" x14ac:dyDescent="0.2">
      <c r="A12645"/>
      <c r="B12645"/>
      <c r="C12645"/>
      <c r="D12645"/>
      <c r="E12645"/>
      <c r="F12645"/>
      <c r="G12645"/>
      <c r="H12645"/>
      <c r="I12645"/>
      <c r="J12645"/>
      <c r="K12645"/>
    </row>
    <row r="12646" spans="1:11" x14ac:dyDescent="0.2">
      <c r="A12646"/>
      <c r="B12646"/>
      <c r="C12646"/>
      <c r="D12646"/>
      <c r="E12646"/>
      <c r="F12646"/>
      <c r="G12646"/>
      <c r="H12646"/>
      <c r="I12646"/>
      <c r="J12646"/>
      <c r="K12646"/>
    </row>
    <row r="12647" spans="1:11" x14ac:dyDescent="0.2">
      <c r="A12647"/>
      <c r="B12647"/>
      <c r="C12647"/>
      <c r="D12647"/>
      <c r="E12647"/>
      <c r="F12647"/>
      <c r="G12647"/>
      <c r="H12647"/>
      <c r="I12647"/>
      <c r="J12647"/>
      <c r="K12647"/>
    </row>
    <row r="12648" spans="1:11" x14ac:dyDescent="0.2">
      <c r="A12648"/>
      <c r="B12648"/>
      <c r="C12648"/>
      <c r="D12648"/>
      <c r="E12648"/>
      <c r="F12648"/>
      <c r="G12648"/>
      <c r="H12648"/>
      <c r="I12648"/>
      <c r="J12648"/>
      <c r="K12648"/>
    </row>
    <row r="12649" spans="1:11" x14ac:dyDescent="0.2">
      <c r="A12649"/>
      <c r="B12649"/>
      <c r="C12649"/>
      <c r="D12649"/>
      <c r="E12649"/>
      <c r="F12649"/>
      <c r="G12649"/>
      <c r="H12649"/>
      <c r="I12649"/>
      <c r="J12649"/>
      <c r="K12649"/>
    </row>
    <row r="12650" spans="1:11" x14ac:dyDescent="0.2">
      <c r="A12650"/>
      <c r="B12650"/>
      <c r="C12650"/>
      <c r="D12650"/>
      <c r="E12650"/>
      <c r="F12650"/>
      <c r="G12650"/>
      <c r="H12650"/>
      <c r="I12650"/>
      <c r="J12650"/>
      <c r="K12650"/>
    </row>
    <row r="12651" spans="1:11" x14ac:dyDescent="0.2">
      <c r="A12651"/>
      <c r="B12651"/>
      <c r="C12651"/>
      <c r="D12651"/>
      <c r="E12651"/>
      <c r="F12651"/>
      <c r="G12651"/>
      <c r="H12651"/>
      <c r="I12651"/>
      <c r="J12651"/>
      <c r="K12651"/>
    </row>
    <row r="12652" spans="1:11" x14ac:dyDescent="0.2">
      <c r="A12652"/>
      <c r="B12652"/>
      <c r="C12652"/>
      <c r="D12652"/>
      <c r="E12652"/>
      <c r="F12652"/>
      <c r="G12652"/>
      <c r="H12652"/>
      <c r="I12652"/>
      <c r="J12652"/>
      <c r="K12652"/>
    </row>
    <row r="12653" spans="1:11" x14ac:dyDescent="0.2">
      <c r="A12653"/>
      <c r="B12653"/>
      <c r="C12653"/>
      <c r="D12653"/>
      <c r="E12653"/>
      <c r="F12653"/>
      <c r="G12653"/>
      <c r="H12653"/>
      <c r="I12653"/>
      <c r="J12653"/>
      <c r="K12653"/>
    </row>
    <row r="12654" spans="1:11" x14ac:dyDescent="0.2">
      <c r="A12654"/>
      <c r="B12654"/>
      <c r="C12654"/>
      <c r="D12654"/>
      <c r="E12654"/>
      <c r="F12654"/>
      <c r="G12654"/>
      <c r="H12654"/>
      <c r="I12654"/>
      <c r="J12654"/>
      <c r="K12654"/>
    </row>
    <row r="12655" spans="1:11" x14ac:dyDescent="0.2">
      <c r="A12655"/>
      <c r="B12655"/>
      <c r="C12655"/>
      <c r="D12655"/>
      <c r="E12655"/>
      <c r="F12655"/>
      <c r="G12655"/>
      <c r="H12655"/>
      <c r="I12655"/>
      <c r="J12655"/>
      <c r="K12655"/>
    </row>
    <row r="12656" spans="1:11" x14ac:dyDescent="0.2">
      <c r="A12656"/>
      <c r="B12656"/>
      <c r="C12656"/>
      <c r="D12656"/>
      <c r="E12656"/>
      <c r="F12656"/>
      <c r="G12656"/>
      <c r="H12656"/>
      <c r="I12656"/>
      <c r="J12656"/>
      <c r="K12656"/>
    </row>
    <row r="12657" spans="1:11" x14ac:dyDescent="0.2">
      <c r="A12657"/>
      <c r="B12657"/>
      <c r="C12657"/>
      <c r="D12657"/>
      <c r="E12657"/>
      <c r="F12657"/>
      <c r="G12657"/>
      <c r="H12657"/>
      <c r="I12657"/>
      <c r="J12657"/>
      <c r="K12657"/>
    </row>
    <row r="12658" spans="1:11" x14ac:dyDescent="0.2">
      <c r="A12658"/>
      <c r="B12658"/>
      <c r="C12658"/>
      <c r="D12658"/>
      <c r="E12658"/>
      <c r="F12658"/>
      <c r="G12658"/>
      <c r="H12658"/>
      <c r="I12658"/>
      <c r="J12658"/>
      <c r="K12658"/>
    </row>
    <row r="12659" spans="1:11" x14ac:dyDescent="0.2">
      <c r="A12659"/>
      <c r="B12659"/>
      <c r="C12659"/>
      <c r="D12659"/>
      <c r="E12659"/>
      <c r="F12659"/>
      <c r="G12659"/>
      <c r="H12659"/>
      <c r="I12659"/>
      <c r="J12659"/>
      <c r="K12659"/>
    </row>
    <row r="12660" spans="1:11" x14ac:dyDescent="0.2">
      <c r="A12660"/>
      <c r="B12660"/>
      <c r="C12660"/>
      <c r="D12660"/>
      <c r="E12660"/>
      <c r="F12660"/>
      <c r="G12660"/>
      <c r="H12660"/>
      <c r="I12660"/>
      <c r="J12660"/>
      <c r="K12660"/>
    </row>
    <row r="12661" spans="1:11" x14ac:dyDescent="0.2">
      <c r="A12661"/>
      <c r="B12661"/>
      <c r="C12661"/>
      <c r="D12661"/>
      <c r="E12661"/>
      <c r="F12661"/>
      <c r="G12661"/>
      <c r="H12661"/>
      <c r="I12661"/>
      <c r="J12661"/>
      <c r="K12661"/>
    </row>
    <row r="12662" spans="1:11" x14ac:dyDescent="0.2">
      <c r="A12662"/>
      <c r="B12662"/>
      <c r="C12662"/>
      <c r="D12662"/>
      <c r="E12662"/>
      <c r="F12662"/>
      <c r="G12662"/>
      <c r="H12662"/>
      <c r="I12662"/>
      <c r="J12662"/>
      <c r="K12662"/>
    </row>
    <row r="12663" spans="1:11" x14ac:dyDescent="0.2">
      <c r="A12663"/>
      <c r="B12663"/>
      <c r="C12663"/>
      <c r="D12663"/>
      <c r="E12663"/>
      <c r="F12663"/>
      <c r="G12663"/>
      <c r="H12663"/>
      <c r="I12663"/>
      <c r="J12663"/>
      <c r="K12663"/>
    </row>
    <row r="12664" spans="1:11" x14ac:dyDescent="0.2">
      <c r="A12664"/>
      <c r="B12664"/>
      <c r="C12664"/>
      <c r="D12664"/>
      <c r="E12664"/>
      <c r="F12664"/>
      <c r="G12664"/>
      <c r="H12664"/>
      <c r="I12664"/>
      <c r="J12664"/>
      <c r="K12664"/>
    </row>
    <row r="12665" spans="1:11" x14ac:dyDescent="0.2">
      <c r="A12665"/>
      <c r="B12665"/>
      <c r="C12665"/>
      <c r="D12665"/>
      <c r="E12665"/>
      <c r="F12665"/>
      <c r="G12665"/>
      <c r="H12665"/>
      <c r="I12665"/>
      <c r="J12665"/>
      <c r="K12665"/>
    </row>
    <row r="12666" spans="1:11" x14ac:dyDescent="0.2">
      <c r="A12666"/>
      <c r="B12666"/>
      <c r="C12666"/>
      <c r="D12666"/>
      <c r="E12666"/>
      <c r="F12666"/>
      <c r="G12666"/>
      <c r="H12666"/>
      <c r="I12666"/>
      <c r="J12666"/>
      <c r="K12666"/>
    </row>
    <row r="12667" spans="1:11" x14ac:dyDescent="0.2">
      <c r="A12667"/>
      <c r="B12667"/>
      <c r="C12667"/>
      <c r="D12667"/>
      <c r="E12667"/>
      <c r="F12667"/>
      <c r="G12667"/>
      <c r="H12667"/>
      <c r="I12667"/>
      <c r="J12667"/>
      <c r="K12667"/>
    </row>
    <row r="12668" spans="1:11" x14ac:dyDescent="0.2">
      <c r="A12668"/>
      <c r="B12668"/>
      <c r="C12668"/>
      <c r="D12668"/>
      <c r="E12668"/>
      <c r="F12668"/>
      <c r="G12668"/>
      <c r="H12668"/>
      <c r="I12668"/>
      <c r="J12668"/>
      <c r="K12668"/>
    </row>
    <row r="12669" spans="1:11" x14ac:dyDescent="0.2">
      <c r="A12669"/>
      <c r="B12669"/>
      <c r="C12669"/>
      <c r="D12669"/>
      <c r="E12669"/>
      <c r="F12669"/>
      <c r="G12669"/>
      <c r="H12669"/>
      <c r="I12669"/>
      <c r="J12669"/>
      <c r="K12669"/>
    </row>
    <row r="12670" spans="1:11" x14ac:dyDescent="0.2">
      <c r="A12670"/>
      <c r="B12670"/>
      <c r="C12670"/>
      <c r="D12670"/>
      <c r="E12670"/>
      <c r="F12670"/>
      <c r="G12670"/>
      <c r="H12670"/>
      <c r="I12670"/>
      <c r="J12670"/>
      <c r="K12670"/>
    </row>
    <row r="12671" spans="1:11" x14ac:dyDescent="0.2">
      <c r="A12671"/>
      <c r="B12671"/>
      <c r="C12671"/>
      <c r="D12671"/>
      <c r="E12671"/>
      <c r="F12671"/>
      <c r="G12671"/>
      <c r="H12671"/>
      <c r="I12671"/>
      <c r="J12671"/>
      <c r="K12671"/>
    </row>
    <row r="12672" spans="1:11" x14ac:dyDescent="0.2">
      <c r="A12672"/>
      <c r="B12672"/>
      <c r="C12672"/>
      <c r="D12672"/>
      <c r="E12672"/>
      <c r="F12672"/>
      <c r="G12672"/>
      <c r="H12672"/>
      <c r="I12672"/>
      <c r="J12672"/>
      <c r="K12672"/>
    </row>
    <row r="12673" spans="1:11" x14ac:dyDescent="0.2">
      <c r="A12673"/>
      <c r="B12673"/>
      <c r="C12673"/>
      <c r="D12673"/>
      <c r="E12673"/>
      <c r="F12673"/>
      <c r="G12673"/>
      <c r="H12673"/>
      <c r="I12673"/>
      <c r="J12673"/>
      <c r="K12673"/>
    </row>
    <row r="12674" spans="1:11" x14ac:dyDescent="0.2">
      <c r="A12674"/>
      <c r="B12674"/>
      <c r="C12674"/>
      <c r="D12674"/>
      <c r="E12674"/>
      <c r="F12674"/>
      <c r="G12674"/>
      <c r="H12674"/>
      <c r="I12674"/>
      <c r="J12674"/>
      <c r="K12674"/>
    </row>
    <row r="12675" spans="1:11" x14ac:dyDescent="0.2">
      <c r="A12675"/>
      <c r="B12675"/>
      <c r="C12675"/>
      <c r="D12675"/>
      <c r="E12675"/>
      <c r="F12675"/>
      <c r="G12675"/>
      <c r="H12675"/>
      <c r="I12675"/>
      <c r="J12675"/>
      <c r="K12675"/>
    </row>
    <row r="12676" spans="1:11" x14ac:dyDescent="0.2">
      <c r="A12676"/>
      <c r="B12676"/>
      <c r="C12676"/>
      <c r="D12676"/>
      <c r="E12676"/>
      <c r="F12676"/>
      <c r="G12676"/>
      <c r="H12676"/>
      <c r="I12676"/>
      <c r="J12676"/>
      <c r="K12676"/>
    </row>
    <row r="12677" spans="1:11" x14ac:dyDescent="0.2">
      <c r="A12677"/>
      <c r="B12677"/>
      <c r="C12677"/>
      <c r="D12677"/>
      <c r="E12677"/>
      <c r="F12677"/>
      <c r="G12677"/>
      <c r="H12677"/>
      <c r="I12677"/>
      <c r="J12677"/>
      <c r="K12677"/>
    </row>
    <row r="12678" spans="1:11" x14ac:dyDescent="0.2">
      <c r="A12678"/>
      <c r="B12678"/>
      <c r="C12678"/>
      <c r="D12678"/>
      <c r="E12678"/>
      <c r="F12678"/>
      <c r="G12678"/>
      <c r="H12678"/>
      <c r="I12678"/>
      <c r="J12678"/>
      <c r="K12678"/>
    </row>
    <row r="12679" spans="1:11" x14ac:dyDescent="0.2">
      <c r="A12679"/>
      <c r="B12679"/>
      <c r="C12679"/>
      <c r="D12679"/>
      <c r="E12679"/>
      <c r="F12679"/>
      <c r="G12679"/>
      <c r="H12679"/>
      <c r="I12679"/>
      <c r="J12679"/>
      <c r="K12679"/>
    </row>
    <row r="12680" spans="1:11" x14ac:dyDescent="0.2">
      <c r="A12680"/>
      <c r="B12680"/>
      <c r="C12680"/>
      <c r="D12680"/>
      <c r="E12680"/>
      <c r="F12680"/>
      <c r="G12680"/>
      <c r="H12680"/>
      <c r="I12680"/>
      <c r="J12680"/>
      <c r="K12680"/>
    </row>
    <row r="12681" spans="1:11" x14ac:dyDescent="0.2">
      <c r="A12681"/>
      <c r="B12681"/>
      <c r="C12681"/>
      <c r="D12681"/>
      <c r="E12681"/>
      <c r="F12681"/>
      <c r="G12681"/>
      <c r="H12681"/>
      <c r="I12681"/>
      <c r="J12681"/>
      <c r="K12681"/>
    </row>
    <row r="12682" spans="1:11" x14ac:dyDescent="0.2">
      <c r="A12682"/>
      <c r="B12682"/>
      <c r="C12682"/>
      <c r="D12682"/>
      <c r="E12682"/>
      <c r="F12682"/>
      <c r="G12682"/>
      <c r="H12682"/>
      <c r="I12682"/>
      <c r="J12682"/>
      <c r="K12682"/>
    </row>
    <row r="12683" spans="1:11" x14ac:dyDescent="0.2">
      <c r="A12683"/>
      <c r="B12683"/>
      <c r="C12683"/>
      <c r="D12683"/>
      <c r="E12683"/>
      <c r="F12683"/>
      <c r="G12683"/>
      <c r="H12683"/>
      <c r="I12683"/>
      <c r="J12683"/>
      <c r="K12683"/>
    </row>
    <row r="12684" spans="1:11" x14ac:dyDescent="0.2">
      <c r="A12684"/>
      <c r="B12684"/>
      <c r="C12684"/>
      <c r="D12684"/>
      <c r="E12684"/>
      <c r="F12684"/>
      <c r="G12684"/>
      <c r="H12684"/>
      <c r="I12684"/>
      <c r="J12684"/>
      <c r="K12684"/>
    </row>
    <row r="12685" spans="1:11" x14ac:dyDescent="0.2">
      <c r="A12685"/>
      <c r="B12685"/>
      <c r="C12685"/>
      <c r="D12685"/>
      <c r="E12685"/>
      <c r="F12685"/>
      <c r="G12685"/>
      <c r="H12685"/>
      <c r="I12685"/>
      <c r="J12685"/>
      <c r="K12685"/>
    </row>
    <row r="12686" spans="1:11" x14ac:dyDescent="0.2">
      <c r="A12686"/>
      <c r="B12686"/>
      <c r="C12686"/>
      <c r="D12686"/>
      <c r="E12686"/>
      <c r="F12686"/>
      <c r="G12686"/>
      <c r="H12686"/>
      <c r="I12686"/>
      <c r="J12686"/>
      <c r="K12686"/>
    </row>
    <row r="12687" spans="1:11" x14ac:dyDescent="0.2">
      <c r="A12687"/>
      <c r="B12687"/>
      <c r="C12687"/>
      <c r="D12687"/>
      <c r="E12687"/>
      <c r="F12687"/>
      <c r="G12687"/>
      <c r="H12687"/>
      <c r="I12687"/>
      <c r="J12687"/>
      <c r="K12687"/>
    </row>
    <row r="12688" spans="1:11" x14ac:dyDescent="0.2">
      <c r="A12688"/>
      <c r="B12688"/>
      <c r="C12688"/>
      <c r="D12688"/>
      <c r="E12688"/>
      <c r="F12688"/>
      <c r="G12688"/>
      <c r="H12688"/>
      <c r="I12688"/>
      <c r="J12688"/>
      <c r="K12688"/>
    </row>
    <row r="12689" spans="1:11" x14ac:dyDescent="0.2">
      <c r="A12689"/>
      <c r="B12689"/>
      <c r="C12689"/>
      <c r="D12689"/>
      <c r="E12689"/>
      <c r="F12689"/>
      <c r="G12689"/>
      <c r="H12689"/>
      <c r="I12689"/>
      <c r="J12689"/>
      <c r="K12689"/>
    </row>
    <row r="12690" spans="1:11" x14ac:dyDescent="0.2">
      <c r="A12690"/>
      <c r="B12690"/>
      <c r="C12690"/>
      <c r="D12690"/>
      <c r="E12690"/>
      <c r="F12690"/>
      <c r="G12690"/>
      <c r="H12690"/>
      <c r="I12690"/>
      <c r="J12690"/>
      <c r="K12690"/>
    </row>
    <row r="12691" spans="1:11" x14ac:dyDescent="0.2">
      <c r="A12691"/>
      <c r="B12691"/>
      <c r="C12691"/>
      <c r="D12691"/>
      <c r="E12691"/>
      <c r="F12691"/>
      <c r="G12691"/>
      <c r="H12691"/>
      <c r="I12691"/>
      <c r="J12691"/>
      <c r="K12691"/>
    </row>
    <row r="12692" spans="1:11" x14ac:dyDescent="0.2">
      <c r="A12692"/>
      <c r="B12692"/>
      <c r="C12692"/>
      <c r="D12692"/>
      <c r="E12692"/>
      <c r="F12692"/>
      <c r="G12692"/>
      <c r="H12692"/>
      <c r="I12692"/>
      <c r="J12692"/>
      <c r="K12692"/>
    </row>
    <row r="12693" spans="1:11" x14ac:dyDescent="0.2">
      <c r="A12693"/>
      <c r="B12693"/>
      <c r="C12693"/>
      <c r="D12693"/>
      <c r="E12693"/>
      <c r="F12693"/>
      <c r="G12693"/>
      <c r="H12693"/>
      <c r="I12693"/>
      <c r="J12693"/>
      <c r="K12693"/>
    </row>
    <row r="12694" spans="1:11" x14ac:dyDescent="0.2">
      <c r="A12694"/>
      <c r="B12694"/>
      <c r="C12694"/>
      <c r="D12694"/>
      <c r="E12694"/>
      <c r="F12694"/>
      <c r="G12694"/>
      <c r="H12694"/>
      <c r="I12694"/>
      <c r="J12694"/>
      <c r="K12694"/>
    </row>
    <row r="12695" spans="1:11" x14ac:dyDescent="0.2">
      <c r="A12695"/>
      <c r="B12695"/>
      <c r="C12695"/>
      <c r="D12695"/>
      <c r="E12695"/>
      <c r="F12695"/>
      <c r="G12695"/>
      <c r="H12695"/>
      <c r="I12695"/>
      <c r="J12695"/>
      <c r="K12695"/>
    </row>
    <row r="12696" spans="1:11" x14ac:dyDescent="0.2">
      <c r="A12696"/>
      <c r="B12696"/>
      <c r="C12696"/>
      <c r="D12696"/>
      <c r="E12696"/>
      <c r="F12696"/>
      <c r="G12696"/>
      <c r="H12696"/>
      <c r="I12696"/>
      <c r="J12696"/>
      <c r="K12696"/>
    </row>
    <row r="12697" spans="1:11" x14ac:dyDescent="0.2">
      <c r="A12697"/>
      <c r="B12697"/>
      <c r="C12697"/>
      <c r="D12697"/>
      <c r="E12697"/>
      <c r="F12697"/>
      <c r="G12697"/>
      <c r="H12697"/>
      <c r="I12697"/>
      <c r="J12697"/>
      <c r="K12697"/>
    </row>
    <row r="12698" spans="1:11" x14ac:dyDescent="0.2">
      <c r="A12698"/>
      <c r="B12698"/>
      <c r="C12698"/>
      <c r="D12698"/>
      <c r="E12698"/>
      <c r="F12698"/>
      <c r="G12698"/>
      <c r="H12698"/>
      <c r="I12698"/>
      <c r="J12698"/>
      <c r="K12698"/>
    </row>
    <row r="12699" spans="1:11" x14ac:dyDescent="0.2">
      <c r="A12699"/>
      <c r="B12699"/>
      <c r="C12699"/>
      <c r="D12699"/>
      <c r="E12699"/>
      <c r="F12699"/>
      <c r="G12699"/>
      <c r="H12699"/>
      <c r="I12699"/>
      <c r="J12699"/>
      <c r="K12699"/>
    </row>
    <row r="12700" spans="1:11" x14ac:dyDescent="0.2">
      <c r="A12700"/>
      <c r="B12700"/>
      <c r="C12700"/>
      <c r="D12700"/>
      <c r="E12700"/>
      <c r="F12700"/>
      <c r="G12700"/>
      <c r="H12700"/>
      <c r="I12700"/>
      <c r="J12700"/>
      <c r="K12700"/>
    </row>
    <row r="12701" spans="1:11" x14ac:dyDescent="0.2">
      <c r="A12701"/>
      <c r="B12701"/>
      <c r="C12701"/>
      <c r="D12701"/>
      <c r="E12701"/>
      <c r="F12701"/>
      <c r="G12701"/>
      <c r="H12701"/>
      <c r="I12701"/>
      <c r="J12701"/>
      <c r="K12701"/>
    </row>
    <row r="12702" spans="1:11" x14ac:dyDescent="0.2">
      <c r="A12702"/>
      <c r="B12702"/>
      <c r="C12702"/>
      <c r="D12702"/>
      <c r="E12702"/>
      <c r="F12702"/>
      <c r="G12702"/>
      <c r="H12702"/>
      <c r="I12702"/>
      <c r="J12702"/>
      <c r="K12702"/>
    </row>
    <row r="12703" spans="1:11" x14ac:dyDescent="0.2">
      <c r="A12703"/>
      <c r="B12703"/>
      <c r="C12703"/>
      <c r="D12703"/>
      <c r="E12703"/>
      <c r="F12703"/>
      <c r="G12703"/>
      <c r="H12703"/>
      <c r="I12703"/>
      <c r="J12703"/>
      <c r="K12703"/>
    </row>
    <row r="12704" spans="1:11" x14ac:dyDescent="0.2">
      <c r="A12704"/>
      <c r="B12704"/>
      <c r="C12704"/>
      <c r="D12704"/>
      <c r="E12704"/>
      <c r="F12704"/>
      <c r="G12704"/>
      <c r="H12704"/>
      <c r="I12704"/>
      <c r="J12704"/>
      <c r="K12704"/>
    </row>
    <row r="12705" spans="1:11" x14ac:dyDescent="0.2">
      <c r="A12705"/>
      <c r="B12705"/>
      <c r="C12705"/>
      <c r="D12705"/>
      <c r="E12705"/>
      <c r="F12705"/>
      <c r="G12705"/>
      <c r="H12705"/>
      <c r="I12705"/>
      <c r="J12705"/>
      <c r="K12705"/>
    </row>
    <row r="12706" spans="1:11" x14ac:dyDescent="0.2">
      <c r="A12706"/>
      <c r="B12706"/>
      <c r="C12706"/>
      <c r="D12706"/>
      <c r="E12706"/>
      <c r="F12706"/>
      <c r="G12706"/>
      <c r="H12706"/>
      <c r="I12706"/>
      <c r="J12706"/>
      <c r="K12706"/>
    </row>
    <row r="12707" spans="1:11" x14ac:dyDescent="0.2">
      <c r="A12707"/>
      <c r="B12707"/>
      <c r="C12707"/>
      <c r="D12707"/>
      <c r="E12707"/>
      <c r="F12707"/>
      <c r="G12707"/>
      <c r="H12707"/>
      <c r="I12707"/>
      <c r="J12707"/>
      <c r="K12707"/>
    </row>
    <row r="12708" spans="1:11" x14ac:dyDescent="0.2">
      <c r="A12708"/>
      <c r="B12708"/>
      <c r="C12708"/>
      <c r="D12708"/>
      <c r="E12708"/>
      <c r="F12708"/>
      <c r="G12708"/>
      <c r="H12708"/>
      <c r="I12708"/>
      <c r="J12708"/>
      <c r="K12708"/>
    </row>
    <row r="12709" spans="1:11" x14ac:dyDescent="0.2">
      <c r="A12709"/>
      <c r="B12709"/>
      <c r="C12709"/>
      <c r="D12709"/>
      <c r="E12709"/>
      <c r="F12709"/>
      <c r="G12709"/>
      <c r="H12709"/>
      <c r="I12709"/>
      <c r="J12709"/>
      <c r="K12709"/>
    </row>
    <row r="12710" spans="1:11" x14ac:dyDescent="0.2">
      <c r="A12710"/>
      <c r="B12710"/>
      <c r="C12710"/>
      <c r="D12710"/>
      <c r="E12710"/>
      <c r="F12710"/>
      <c r="G12710"/>
      <c r="H12710"/>
      <c r="I12710"/>
      <c r="J12710"/>
      <c r="K12710"/>
    </row>
    <row r="12711" spans="1:11" x14ac:dyDescent="0.2">
      <c r="A12711"/>
      <c r="B12711"/>
      <c r="C12711"/>
      <c r="D12711"/>
      <c r="E12711"/>
      <c r="F12711"/>
      <c r="G12711"/>
      <c r="H12711"/>
      <c r="I12711"/>
      <c r="J12711"/>
      <c r="K12711"/>
    </row>
    <row r="12712" spans="1:11" x14ac:dyDescent="0.2">
      <c r="A12712"/>
      <c r="B12712"/>
      <c r="C12712"/>
      <c r="D12712"/>
      <c r="E12712"/>
      <c r="F12712"/>
      <c r="G12712"/>
      <c r="H12712"/>
      <c r="I12712"/>
      <c r="J12712"/>
      <c r="K12712"/>
    </row>
    <row r="12713" spans="1:11" x14ac:dyDescent="0.2">
      <c r="A12713"/>
      <c r="B12713"/>
      <c r="C12713"/>
      <c r="D12713"/>
      <c r="E12713"/>
      <c r="F12713"/>
      <c r="G12713"/>
      <c r="H12713"/>
      <c r="I12713"/>
      <c r="J12713"/>
      <c r="K12713"/>
    </row>
    <row r="12714" spans="1:11" x14ac:dyDescent="0.2">
      <c r="A12714"/>
      <c r="B12714"/>
      <c r="C12714"/>
      <c r="D12714"/>
      <c r="E12714"/>
      <c r="F12714"/>
      <c r="G12714"/>
      <c r="H12714"/>
      <c r="I12714"/>
      <c r="J12714"/>
      <c r="K12714"/>
    </row>
    <row r="12715" spans="1:11" x14ac:dyDescent="0.2">
      <c r="A12715"/>
      <c r="B12715"/>
      <c r="C12715"/>
      <c r="D12715"/>
      <c r="E12715"/>
      <c r="F12715"/>
      <c r="G12715"/>
      <c r="H12715"/>
      <c r="I12715"/>
      <c r="J12715"/>
      <c r="K12715"/>
    </row>
    <row r="12716" spans="1:11" x14ac:dyDescent="0.2">
      <c r="A12716"/>
      <c r="B12716"/>
      <c r="C12716"/>
      <c r="D12716"/>
      <c r="E12716"/>
      <c r="F12716"/>
      <c r="G12716"/>
      <c r="H12716"/>
      <c r="I12716"/>
      <c r="J12716"/>
      <c r="K12716"/>
    </row>
    <row r="12717" spans="1:11" x14ac:dyDescent="0.2">
      <c r="A12717"/>
      <c r="B12717"/>
      <c r="C12717"/>
      <c r="D12717"/>
      <c r="E12717"/>
      <c r="F12717"/>
      <c r="G12717"/>
      <c r="H12717"/>
      <c r="I12717"/>
      <c r="J12717"/>
      <c r="K12717"/>
    </row>
    <row r="12718" spans="1:11" x14ac:dyDescent="0.2">
      <c r="A12718"/>
      <c r="B12718"/>
      <c r="C12718"/>
      <c r="D12718"/>
      <c r="E12718"/>
      <c r="F12718"/>
      <c r="G12718"/>
      <c r="H12718"/>
      <c r="I12718"/>
      <c r="J12718"/>
      <c r="K12718"/>
    </row>
    <row r="12719" spans="1:11" x14ac:dyDescent="0.2">
      <c r="A12719"/>
      <c r="B12719"/>
      <c r="C12719"/>
      <c r="D12719"/>
      <c r="E12719"/>
      <c r="F12719"/>
      <c r="G12719"/>
      <c r="H12719"/>
      <c r="I12719"/>
      <c r="J12719"/>
      <c r="K12719"/>
    </row>
    <row r="12720" spans="1:11" x14ac:dyDescent="0.2">
      <c r="A12720"/>
      <c r="B12720"/>
      <c r="C12720"/>
      <c r="D12720"/>
      <c r="E12720"/>
      <c r="F12720"/>
      <c r="G12720"/>
      <c r="H12720"/>
      <c r="I12720"/>
      <c r="J12720"/>
      <c r="K12720"/>
    </row>
    <row r="12721" spans="1:11" x14ac:dyDescent="0.2">
      <c r="A12721"/>
      <c r="B12721"/>
      <c r="C12721"/>
      <c r="D12721"/>
      <c r="E12721"/>
      <c r="F12721"/>
      <c r="G12721"/>
      <c r="H12721"/>
      <c r="I12721"/>
      <c r="J12721"/>
      <c r="K12721"/>
    </row>
    <row r="12722" spans="1:11" x14ac:dyDescent="0.2">
      <c r="A12722"/>
      <c r="B12722"/>
      <c r="C12722"/>
      <c r="D12722"/>
      <c r="E12722"/>
      <c r="F12722"/>
      <c r="G12722"/>
      <c r="H12722"/>
      <c r="I12722"/>
      <c r="J12722"/>
      <c r="K12722"/>
    </row>
    <row r="12723" spans="1:11" x14ac:dyDescent="0.2">
      <c r="A12723"/>
      <c r="B12723"/>
      <c r="C12723"/>
      <c r="D12723"/>
      <c r="E12723"/>
      <c r="F12723"/>
      <c r="G12723"/>
      <c r="H12723"/>
      <c r="I12723"/>
      <c r="J12723"/>
      <c r="K12723"/>
    </row>
    <row r="12724" spans="1:11" x14ac:dyDescent="0.2">
      <c r="A12724"/>
      <c r="B12724"/>
      <c r="C12724"/>
      <c r="D12724"/>
      <c r="E12724"/>
      <c r="F12724"/>
      <c r="G12724"/>
      <c r="H12724"/>
      <c r="I12724"/>
      <c r="J12724"/>
      <c r="K12724"/>
    </row>
    <row r="12725" spans="1:11" x14ac:dyDescent="0.2">
      <c r="A12725"/>
      <c r="B12725"/>
      <c r="C12725"/>
      <c r="D12725"/>
      <c r="E12725"/>
      <c r="F12725"/>
      <c r="G12725"/>
      <c r="H12725"/>
      <c r="I12725"/>
      <c r="J12725"/>
      <c r="K12725"/>
    </row>
    <row r="12726" spans="1:11" x14ac:dyDescent="0.2">
      <c r="A12726"/>
      <c r="B12726"/>
      <c r="C12726"/>
      <c r="D12726"/>
      <c r="E12726"/>
      <c r="F12726"/>
      <c r="G12726"/>
      <c r="H12726"/>
      <c r="I12726"/>
      <c r="J12726"/>
      <c r="K12726"/>
    </row>
    <row r="12727" spans="1:11" x14ac:dyDescent="0.2">
      <c r="A12727"/>
      <c r="B12727"/>
      <c r="C12727"/>
      <c r="D12727"/>
      <c r="E12727"/>
      <c r="F12727"/>
      <c r="G12727"/>
      <c r="H12727"/>
      <c r="I12727"/>
      <c r="J12727"/>
      <c r="K12727"/>
    </row>
    <row r="12728" spans="1:11" x14ac:dyDescent="0.2">
      <c r="A12728"/>
      <c r="B12728"/>
      <c r="C12728"/>
      <c r="D12728"/>
      <c r="E12728"/>
      <c r="F12728"/>
      <c r="G12728"/>
      <c r="H12728"/>
      <c r="I12728"/>
      <c r="J12728"/>
      <c r="K12728"/>
    </row>
    <row r="12729" spans="1:11" x14ac:dyDescent="0.2">
      <c r="A12729"/>
      <c r="B12729"/>
      <c r="C12729"/>
      <c r="D12729"/>
      <c r="E12729"/>
      <c r="F12729"/>
      <c r="G12729"/>
      <c r="H12729"/>
      <c r="I12729"/>
      <c r="J12729"/>
      <c r="K12729"/>
    </row>
    <row r="12730" spans="1:11" x14ac:dyDescent="0.2">
      <c r="A12730"/>
      <c r="B12730"/>
      <c r="C12730"/>
      <c r="D12730"/>
      <c r="E12730"/>
      <c r="F12730"/>
      <c r="G12730"/>
      <c r="H12730"/>
      <c r="I12730"/>
      <c r="J12730"/>
      <c r="K12730"/>
    </row>
    <row r="12731" spans="1:11" x14ac:dyDescent="0.2">
      <c r="A12731"/>
      <c r="B12731"/>
      <c r="C12731"/>
      <c r="D12731"/>
      <c r="E12731"/>
      <c r="F12731"/>
      <c r="G12731"/>
      <c r="H12731"/>
      <c r="I12731"/>
      <c r="J12731"/>
      <c r="K12731"/>
    </row>
    <row r="12732" spans="1:11" x14ac:dyDescent="0.2">
      <c r="A12732"/>
      <c r="B12732"/>
      <c r="C12732"/>
      <c r="D12732"/>
      <c r="E12732"/>
      <c r="F12732"/>
      <c r="G12732"/>
      <c r="H12732"/>
      <c r="I12732"/>
      <c r="J12732"/>
      <c r="K12732"/>
    </row>
    <row r="12733" spans="1:11" x14ac:dyDescent="0.2">
      <c r="A12733"/>
      <c r="B12733"/>
      <c r="C12733"/>
      <c r="D12733"/>
      <c r="E12733"/>
      <c r="F12733"/>
      <c r="G12733"/>
      <c r="H12733"/>
      <c r="I12733"/>
      <c r="J12733"/>
      <c r="K12733"/>
    </row>
    <row r="12734" spans="1:11" x14ac:dyDescent="0.2">
      <c r="A12734"/>
      <c r="B12734"/>
      <c r="C12734"/>
      <c r="D12734"/>
      <c r="E12734"/>
      <c r="F12734"/>
      <c r="G12734"/>
      <c r="H12734"/>
      <c r="I12734"/>
      <c r="J12734"/>
      <c r="K12734"/>
    </row>
    <row r="12735" spans="1:11" x14ac:dyDescent="0.2">
      <c r="A12735"/>
      <c r="B12735"/>
      <c r="C12735"/>
      <c r="D12735"/>
      <c r="E12735"/>
      <c r="F12735"/>
      <c r="G12735"/>
      <c r="H12735"/>
      <c r="I12735"/>
      <c r="J12735"/>
      <c r="K12735"/>
    </row>
    <row r="12736" spans="1:11" x14ac:dyDescent="0.2">
      <c r="A12736"/>
      <c r="B12736"/>
      <c r="C12736"/>
      <c r="D12736"/>
      <c r="E12736"/>
      <c r="F12736"/>
      <c r="G12736"/>
      <c r="H12736"/>
      <c r="I12736"/>
      <c r="J12736"/>
      <c r="K12736"/>
    </row>
    <row r="12737" spans="1:11" x14ac:dyDescent="0.2">
      <c r="A12737"/>
      <c r="B12737"/>
      <c r="C12737"/>
      <c r="D12737"/>
      <c r="E12737"/>
      <c r="F12737"/>
      <c r="G12737"/>
      <c r="H12737"/>
      <c r="I12737"/>
      <c r="J12737"/>
      <c r="K12737"/>
    </row>
    <row r="12738" spans="1:11" x14ac:dyDescent="0.2">
      <c r="A12738"/>
      <c r="B12738"/>
      <c r="C12738"/>
      <c r="D12738"/>
      <c r="E12738"/>
      <c r="F12738"/>
      <c r="G12738"/>
      <c r="H12738"/>
      <c r="I12738"/>
      <c r="J12738"/>
      <c r="K12738"/>
    </row>
    <row r="12739" spans="1:11" x14ac:dyDescent="0.2">
      <c r="A12739"/>
      <c r="B12739"/>
      <c r="C12739"/>
      <c r="D12739"/>
      <c r="E12739"/>
      <c r="F12739"/>
      <c r="G12739"/>
      <c r="H12739"/>
      <c r="I12739"/>
      <c r="J12739"/>
      <c r="K12739"/>
    </row>
    <row r="12740" spans="1:11" x14ac:dyDescent="0.2">
      <c r="A12740"/>
      <c r="B12740"/>
      <c r="C12740"/>
      <c r="D12740"/>
      <c r="E12740"/>
      <c r="F12740"/>
      <c r="G12740"/>
      <c r="H12740"/>
      <c r="I12740"/>
      <c r="J12740"/>
      <c r="K12740"/>
    </row>
    <row r="12741" spans="1:11" x14ac:dyDescent="0.2">
      <c r="A12741"/>
      <c r="B12741"/>
      <c r="C12741"/>
      <c r="D12741"/>
      <c r="E12741"/>
      <c r="F12741"/>
      <c r="G12741"/>
      <c r="H12741"/>
      <c r="I12741"/>
      <c r="J12741"/>
      <c r="K12741"/>
    </row>
    <row r="12742" spans="1:11" x14ac:dyDescent="0.2">
      <c r="A12742"/>
      <c r="B12742"/>
      <c r="C12742"/>
      <c r="D12742"/>
      <c r="E12742"/>
      <c r="F12742"/>
      <c r="G12742"/>
      <c r="H12742"/>
      <c r="I12742"/>
      <c r="J12742"/>
      <c r="K12742"/>
    </row>
    <row r="12743" spans="1:11" x14ac:dyDescent="0.2">
      <c r="A12743"/>
      <c r="B12743"/>
      <c r="C12743"/>
      <c r="D12743"/>
      <c r="E12743"/>
      <c r="F12743"/>
      <c r="G12743"/>
      <c r="H12743"/>
      <c r="I12743"/>
      <c r="J12743"/>
      <c r="K12743"/>
    </row>
    <row r="12744" spans="1:11" x14ac:dyDescent="0.2">
      <c r="A12744"/>
      <c r="B12744"/>
      <c r="C12744"/>
      <c r="D12744"/>
      <c r="E12744"/>
      <c r="F12744"/>
      <c r="G12744"/>
      <c r="H12744"/>
      <c r="I12744"/>
      <c r="J12744"/>
      <c r="K12744"/>
    </row>
    <row r="12745" spans="1:11" x14ac:dyDescent="0.2">
      <c r="A12745"/>
      <c r="B12745"/>
      <c r="C12745"/>
      <c r="D12745"/>
      <c r="E12745"/>
      <c r="F12745"/>
      <c r="G12745"/>
      <c r="H12745"/>
      <c r="I12745"/>
      <c r="J12745"/>
      <c r="K12745"/>
    </row>
    <row r="12746" spans="1:11" x14ac:dyDescent="0.2">
      <c r="A12746"/>
      <c r="B12746"/>
      <c r="C12746"/>
      <c r="D12746"/>
      <c r="E12746"/>
      <c r="F12746"/>
      <c r="G12746"/>
      <c r="H12746"/>
      <c r="I12746"/>
      <c r="J12746"/>
      <c r="K12746"/>
    </row>
    <row r="12747" spans="1:11" x14ac:dyDescent="0.2">
      <c r="A12747"/>
      <c r="B12747"/>
      <c r="C12747"/>
      <c r="D12747"/>
      <c r="E12747"/>
      <c r="F12747"/>
      <c r="G12747"/>
      <c r="H12747"/>
      <c r="I12747"/>
      <c r="J12747"/>
      <c r="K12747"/>
    </row>
    <row r="12748" spans="1:11" x14ac:dyDescent="0.2">
      <c r="A12748"/>
      <c r="B12748"/>
      <c r="C12748"/>
      <c r="D12748"/>
      <c r="E12748"/>
      <c r="F12748"/>
      <c r="G12748"/>
      <c r="H12748"/>
      <c r="I12748"/>
      <c r="J12748"/>
      <c r="K12748"/>
    </row>
    <row r="12749" spans="1:11" x14ac:dyDescent="0.2">
      <c r="A12749"/>
      <c r="B12749"/>
      <c r="C12749"/>
      <c r="D12749"/>
      <c r="E12749"/>
      <c r="F12749"/>
      <c r="G12749"/>
      <c r="H12749"/>
      <c r="I12749"/>
      <c r="J12749"/>
      <c r="K12749"/>
    </row>
    <row r="12750" spans="1:11" x14ac:dyDescent="0.2">
      <c r="A12750"/>
      <c r="B12750"/>
      <c r="C12750"/>
      <c r="D12750"/>
      <c r="E12750"/>
      <c r="F12750"/>
      <c r="G12750"/>
      <c r="H12750"/>
      <c r="I12750"/>
      <c r="J12750"/>
      <c r="K12750"/>
    </row>
    <row r="12751" spans="1:11" x14ac:dyDescent="0.2">
      <c r="A12751"/>
      <c r="B12751"/>
      <c r="C12751"/>
      <c r="D12751"/>
      <c r="E12751"/>
      <c r="F12751"/>
      <c r="G12751"/>
      <c r="H12751"/>
      <c r="I12751"/>
      <c r="J12751"/>
      <c r="K12751"/>
    </row>
    <row r="12752" spans="1:11" x14ac:dyDescent="0.2">
      <c r="A12752"/>
      <c r="B12752"/>
      <c r="C12752"/>
      <c r="D12752"/>
      <c r="E12752"/>
      <c r="F12752"/>
      <c r="G12752"/>
      <c r="H12752"/>
      <c r="I12752"/>
      <c r="J12752"/>
      <c r="K12752"/>
    </row>
    <row r="12753" spans="1:11" x14ac:dyDescent="0.2">
      <c r="A12753"/>
      <c r="B12753"/>
      <c r="C12753"/>
      <c r="D12753"/>
      <c r="E12753"/>
      <c r="F12753"/>
      <c r="G12753"/>
      <c r="H12753"/>
      <c r="I12753"/>
      <c r="J12753"/>
      <c r="K12753"/>
    </row>
    <row r="12754" spans="1:11" x14ac:dyDescent="0.2">
      <c r="A12754"/>
      <c r="B12754"/>
      <c r="C12754"/>
      <c r="D12754"/>
      <c r="E12754"/>
      <c r="F12754"/>
      <c r="G12754"/>
      <c r="H12754"/>
      <c r="I12754"/>
      <c r="J12754"/>
      <c r="K12754"/>
    </row>
    <row r="12755" spans="1:11" x14ac:dyDescent="0.2">
      <c r="A12755"/>
      <c r="B12755"/>
      <c r="C12755"/>
      <c r="D12755"/>
      <c r="E12755"/>
      <c r="F12755"/>
      <c r="G12755"/>
      <c r="H12755"/>
      <c r="I12755"/>
      <c r="J12755"/>
      <c r="K12755"/>
    </row>
    <row r="12756" spans="1:11" x14ac:dyDescent="0.2">
      <c r="A12756"/>
      <c r="B12756"/>
      <c r="C12756"/>
      <c r="D12756"/>
      <c r="E12756"/>
      <c r="F12756"/>
      <c r="G12756"/>
      <c r="H12756"/>
      <c r="I12756"/>
      <c r="J12756"/>
      <c r="K12756"/>
    </row>
    <row r="12757" spans="1:11" x14ac:dyDescent="0.2">
      <c r="A12757"/>
      <c r="B12757"/>
      <c r="C12757"/>
      <c r="D12757"/>
      <c r="E12757"/>
      <c r="F12757"/>
      <c r="G12757"/>
      <c r="H12757"/>
      <c r="I12757"/>
      <c r="J12757"/>
      <c r="K12757"/>
    </row>
    <row r="12758" spans="1:11" x14ac:dyDescent="0.2">
      <c r="A12758"/>
      <c r="B12758"/>
      <c r="C12758"/>
      <c r="D12758"/>
      <c r="E12758"/>
      <c r="F12758"/>
      <c r="G12758"/>
      <c r="H12758"/>
      <c r="I12758"/>
      <c r="J12758"/>
      <c r="K12758"/>
    </row>
    <row r="12759" spans="1:11" x14ac:dyDescent="0.2">
      <c r="A12759"/>
      <c r="B12759"/>
      <c r="C12759"/>
      <c r="D12759"/>
      <c r="E12759"/>
      <c r="F12759"/>
      <c r="G12759"/>
      <c r="H12759"/>
      <c r="I12759"/>
      <c r="J12759"/>
      <c r="K12759"/>
    </row>
    <row r="12760" spans="1:11" x14ac:dyDescent="0.2">
      <c r="A12760"/>
      <c r="B12760"/>
      <c r="C12760"/>
      <c r="D12760"/>
      <c r="E12760"/>
      <c r="F12760"/>
      <c r="G12760"/>
      <c r="H12760"/>
      <c r="I12760"/>
      <c r="J12760"/>
      <c r="K12760"/>
    </row>
    <row r="12761" spans="1:11" x14ac:dyDescent="0.2">
      <c r="A12761"/>
      <c r="B12761"/>
      <c r="C12761"/>
      <c r="D12761"/>
      <c r="E12761"/>
      <c r="F12761"/>
      <c r="G12761"/>
      <c r="H12761"/>
      <c r="I12761"/>
      <c r="J12761"/>
      <c r="K12761"/>
    </row>
    <row r="12762" spans="1:11" x14ac:dyDescent="0.2">
      <c r="A12762"/>
      <c r="B12762"/>
      <c r="C12762"/>
      <c r="D12762"/>
      <c r="E12762"/>
      <c r="F12762"/>
      <c r="G12762"/>
      <c r="H12762"/>
      <c r="I12762"/>
      <c r="J12762"/>
      <c r="K12762"/>
    </row>
    <row r="12763" spans="1:11" x14ac:dyDescent="0.2">
      <c r="A12763"/>
      <c r="B12763"/>
      <c r="C12763"/>
      <c r="D12763"/>
      <c r="E12763"/>
      <c r="F12763"/>
      <c r="G12763"/>
      <c r="H12763"/>
      <c r="I12763"/>
      <c r="J12763"/>
      <c r="K12763"/>
    </row>
    <row r="12764" spans="1:11" x14ac:dyDescent="0.2">
      <c r="A12764"/>
      <c r="B12764"/>
      <c r="C12764"/>
      <c r="D12764"/>
      <c r="E12764"/>
      <c r="F12764"/>
      <c r="G12764"/>
      <c r="H12764"/>
      <c r="I12764"/>
      <c r="J12764"/>
      <c r="K12764"/>
    </row>
    <row r="12765" spans="1:11" x14ac:dyDescent="0.2">
      <c r="A12765"/>
      <c r="B12765"/>
      <c r="C12765"/>
      <c r="D12765"/>
      <c r="E12765"/>
      <c r="F12765"/>
      <c r="G12765"/>
      <c r="H12765"/>
      <c r="I12765"/>
      <c r="J12765"/>
      <c r="K12765"/>
    </row>
    <row r="12766" spans="1:11" x14ac:dyDescent="0.2">
      <c r="A12766"/>
      <c r="B12766"/>
      <c r="C12766"/>
      <c r="D12766"/>
      <c r="E12766"/>
      <c r="F12766"/>
      <c r="G12766"/>
      <c r="H12766"/>
      <c r="I12766"/>
      <c r="J12766"/>
      <c r="K12766"/>
    </row>
    <row r="12767" spans="1:11" x14ac:dyDescent="0.2">
      <c r="A12767"/>
      <c r="B12767"/>
      <c r="C12767"/>
      <c r="D12767"/>
      <c r="E12767"/>
      <c r="F12767"/>
      <c r="G12767"/>
      <c r="H12767"/>
      <c r="I12767"/>
      <c r="J12767"/>
      <c r="K12767"/>
    </row>
    <row r="12768" spans="1:11" x14ac:dyDescent="0.2">
      <c r="A12768"/>
      <c r="B12768"/>
      <c r="C12768"/>
      <c r="D12768"/>
      <c r="E12768"/>
      <c r="F12768"/>
      <c r="G12768"/>
      <c r="H12768"/>
      <c r="I12768"/>
      <c r="J12768"/>
      <c r="K12768"/>
    </row>
    <row r="12769" spans="1:11" x14ac:dyDescent="0.2">
      <c r="A12769"/>
      <c r="B12769"/>
      <c r="C12769"/>
      <c r="D12769"/>
      <c r="E12769"/>
      <c r="F12769"/>
      <c r="G12769"/>
      <c r="H12769"/>
      <c r="I12769"/>
      <c r="J12769"/>
      <c r="K12769"/>
    </row>
    <row r="12770" spans="1:11" x14ac:dyDescent="0.2">
      <c r="A12770"/>
      <c r="B12770"/>
      <c r="C12770"/>
      <c r="D12770"/>
      <c r="E12770"/>
      <c r="F12770"/>
      <c r="G12770"/>
      <c r="H12770"/>
      <c r="I12770"/>
      <c r="J12770"/>
      <c r="K12770"/>
    </row>
    <row r="12771" spans="1:11" x14ac:dyDescent="0.2">
      <c r="A12771"/>
      <c r="B12771"/>
      <c r="C12771"/>
      <c r="D12771"/>
      <c r="E12771"/>
      <c r="F12771"/>
      <c r="G12771"/>
      <c r="H12771"/>
      <c r="I12771"/>
      <c r="J12771"/>
      <c r="K12771"/>
    </row>
    <row r="12772" spans="1:11" x14ac:dyDescent="0.2">
      <c r="A12772"/>
      <c r="B12772"/>
      <c r="C12772"/>
      <c r="D12772"/>
      <c r="E12772"/>
      <c r="F12772"/>
      <c r="G12772"/>
      <c r="H12772"/>
      <c r="I12772"/>
      <c r="J12772"/>
      <c r="K12772"/>
    </row>
    <row r="12773" spans="1:11" x14ac:dyDescent="0.2">
      <c r="A12773"/>
      <c r="B12773"/>
      <c r="C12773"/>
      <c r="D12773"/>
      <c r="E12773"/>
      <c r="F12773"/>
      <c r="G12773"/>
      <c r="H12773"/>
      <c r="I12773"/>
      <c r="J12773"/>
      <c r="K12773"/>
    </row>
    <row r="12774" spans="1:11" x14ac:dyDescent="0.2">
      <c r="A12774"/>
      <c r="B12774"/>
      <c r="C12774"/>
      <c r="D12774"/>
      <c r="E12774"/>
      <c r="F12774"/>
      <c r="G12774"/>
      <c r="H12774"/>
      <c r="I12774"/>
      <c r="J12774"/>
      <c r="K12774"/>
    </row>
    <row r="12775" spans="1:11" x14ac:dyDescent="0.2">
      <c r="A12775"/>
      <c r="B12775"/>
      <c r="C12775"/>
      <c r="D12775"/>
      <c r="E12775"/>
      <c r="F12775"/>
      <c r="G12775"/>
      <c r="H12775"/>
      <c r="I12775"/>
      <c r="J12775"/>
      <c r="K12775"/>
    </row>
    <row r="12776" spans="1:11" x14ac:dyDescent="0.2">
      <c r="A12776"/>
      <c r="B12776"/>
      <c r="C12776"/>
      <c r="D12776"/>
      <c r="E12776"/>
      <c r="F12776"/>
      <c r="G12776"/>
      <c r="H12776"/>
      <c r="I12776"/>
      <c r="J12776"/>
      <c r="K12776"/>
    </row>
    <row r="12777" spans="1:11" x14ac:dyDescent="0.2">
      <c r="A12777"/>
      <c r="B12777"/>
      <c r="C12777"/>
      <c r="D12777"/>
      <c r="E12777"/>
      <c r="F12777"/>
      <c r="G12777"/>
      <c r="H12777"/>
      <c r="I12777"/>
      <c r="J12777"/>
      <c r="K12777"/>
    </row>
    <row r="12778" spans="1:11" x14ac:dyDescent="0.2">
      <c r="A12778"/>
      <c r="B12778"/>
      <c r="C12778"/>
      <c r="D12778"/>
      <c r="E12778"/>
      <c r="F12778"/>
      <c r="G12778"/>
      <c r="H12778"/>
      <c r="I12778"/>
      <c r="J12778"/>
      <c r="K12778"/>
    </row>
    <row r="12779" spans="1:11" x14ac:dyDescent="0.2">
      <c r="A12779"/>
      <c r="B12779"/>
      <c r="C12779"/>
      <c r="D12779"/>
      <c r="E12779"/>
      <c r="F12779"/>
      <c r="G12779"/>
      <c r="H12779"/>
      <c r="I12779"/>
      <c r="J12779"/>
      <c r="K12779"/>
    </row>
    <row r="12780" spans="1:11" x14ac:dyDescent="0.2">
      <c r="A12780"/>
      <c r="B12780"/>
      <c r="C12780"/>
      <c r="D12780"/>
      <c r="E12780"/>
      <c r="F12780"/>
      <c r="G12780"/>
      <c r="H12780"/>
      <c r="I12780"/>
      <c r="J12780"/>
      <c r="K12780"/>
    </row>
    <row r="12781" spans="1:11" x14ac:dyDescent="0.2">
      <c r="A12781"/>
      <c r="B12781"/>
      <c r="C12781"/>
      <c r="D12781"/>
      <c r="E12781"/>
      <c r="F12781"/>
      <c r="G12781"/>
      <c r="H12781"/>
      <c r="I12781"/>
      <c r="J12781"/>
      <c r="K12781"/>
    </row>
    <row r="12782" spans="1:11" x14ac:dyDescent="0.2">
      <c r="A12782"/>
      <c r="B12782"/>
      <c r="C12782"/>
      <c r="D12782"/>
      <c r="E12782"/>
      <c r="F12782"/>
      <c r="G12782"/>
      <c r="H12782"/>
      <c r="I12782"/>
      <c r="J12782"/>
      <c r="K12782"/>
    </row>
    <row r="12783" spans="1:11" x14ac:dyDescent="0.2">
      <c r="A12783"/>
      <c r="B12783"/>
      <c r="C12783"/>
      <c r="D12783"/>
      <c r="E12783"/>
      <c r="F12783"/>
      <c r="G12783"/>
      <c r="H12783"/>
      <c r="I12783"/>
      <c r="J12783"/>
      <c r="K12783"/>
    </row>
    <row r="12784" spans="1:11" x14ac:dyDescent="0.2">
      <c r="A12784"/>
      <c r="B12784"/>
      <c r="C12784"/>
      <c r="D12784"/>
      <c r="E12784"/>
      <c r="F12784"/>
      <c r="G12784"/>
      <c r="H12784"/>
      <c r="I12784"/>
      <c r="J12784"/>
      <c r="K12784"/>
    </row>
    <row r="12785" spans="1:11" x14ac:dyDescent="0.2">
      <c r="A12785"/>
      <c r="B12785"/>
      <c r="C12785"/>
      <c r="D12785"/>
      <c r="E12785"/>
      <c r="F12785"/>
      <c r="G12785"/>
      <c r="H12785"/>
      <c r="I12785"/>
      <c r="J12785"/>
      <c r="K12785"/>
    </row>
    <row r="12786" spans="1:11" x14ac:dyDescent="0.2">
      <c r="A12786"/>
      <c r="B12786"/>
      <c r="C12786"/>
      <c r="D12786"/>
      <c r="E12786"/>
      <c r="F12786"/>
      <c r="G12786"/>
      <c r="H12786"/>
      <c r="I12786"/>
      <c r="J12786"/>
      <c r="K12786"/>
    </row>
    <row r="12787" spans="1:11" x14ac:dyDescent="0.2">
      <c r="A12787"/>
      <c r="B12787"/>
      <c r="C12787"/>
      <c r="D12787"/>
      <c r="E12787"/>
      <c r="F12787"/>
      <c r="G12787"/>
      <c r="H12787"/>
      <c r="I12787"/>
      <c r="J12787"/>
      <c r="K12787"/>
    </row>
    <row r="12788" spans="1:11" x14ac:dyDescent="0.2">
      <c r="A12788"/>
      <c r="B12788"/>
      <c r="C12788"/>
      <c r="D12788"/>
      <c r="E12788"/>
      <c r="F12788"/>
      <c r="G12788"/>
      <c r="H12788"/>
      <c r="I12788"/>
      <c r="J12788"/>
      <c r="K12788"/>
    </row>
    <row r="12789" spans="1:11" x14ac:dyDescent="0.2">
      <c r="A12789"/>
      <c r="B12789"/>
      <c r="C12789"/>
      <c r="D12789"/>
      <c r="E12789"/>
      <c r="F12789"/>
      <c r="G12789"/>
      <c r="H12789"/>
      <c r="I12789"/>
      <c r="J12789"/>
      <c r="K12789"/>
    </row>
    <row r="12790" spans="1:11" x14ac:dyDescent="0.2">
      <c r="A12790"/>
      <c r="B12790"/>
      <c r="C12790"/>
      <c r="D12790"/>
      <c r="E12790"/>
      <c r="F12790"/>
      <c r="G12790"/>
      <c r="H12790"/>
      <c r="I12790"/>
      <c r="J12790"/>
      <c r="K12790"/>
    </row>
    <row r="12791" spans="1:11" x14ac:dyDescent="0.2">
      <c r="A12791"/>
      <c r="B12791"/>
      <c r="C12791"/>
      <c r="D12791"/>
      <c r="E12791"/>
      <c r="F12791"/>
      <c r="G12791"/>
      <c r="H12791"/>
      <c r="I12791"/>
      <c r="J12791"/>
      <c r="K12791"/>
    </row>
    <row r="12792" spans="1:11" x14ac:dyDescent="0.2">
      <c r="A12792"/>
      <c r="B12792"/>
      <c r="C12792"/>
      <c r="D12792"/>
      <c r="E12792"/>
      <c r="F12792"/>
      <c r="G12792"/>
      <c r="H12792"/>
      <c r="I12792"/>
      <c r="J12792"/>
      <c r="K12792"/>
    </row>
    <row r="12793" spans="1:11" x14ac:dyDescent="0.2">
      <c r="A12793"/>
      <c r="B12793"/>
      <c r="C12793"/>
      <c r="D12793"/>
      <c r="E12793"/>
      <c r="F12793"/>
      <c r="G12793"/>
      <c r="H12793"/>
      <c r="I12793"/>
      <c r="J12793"/>
      <c r="K12793"/>
    </row>
    <row r="12794" spans="1:11" x14ac:dyDescent="0.2">
      <c r="A12794"/>
      <c r="B12794"/>
      <c r="C12794"/>
      <c r="D12794"/>
      <c r="E12794"/>
      <c r="F12794"/>
      <c r="G12794"/>
      <c r="H12794"/>
      <c r="I12794"/>
      <c r="J12794"/>
      <c r="K12794"/>
    </row>
    <row r="12795" spans="1:11" x14ac:dyDescent="0.2">
      <c r="A12795"/>
      <c r="B12795"/>
      <c r="C12795"/>
      <c r="D12795"/>
      <c r="E12795"/>
      <c r="F12795"/>
      <c r="G12795"/>
      <c r="H12795"/>
      <c r="I12795"/>
      <c r="J12795"/>
      <c r="K12795"/>
    </row>
    <row r="12796" spans="1:11" x14ac:dyDescent="0.2">
      <c r="A12796"/>
      <c r="B12796"/>
      <c r="C12796"/>
      <c r="D12796"/>
      <c r="E12796"/>
      <c r="F12796"/>
      <c r="G12796"/>
      <c r="H12796"/>
      <c r="I12796"/>
      <c r="J12796"/>
      <c r="K12796"/>
    </row>
    <row r="12797" spans="1:11" x14ac:dyDescent="0.2">
      <c r="A12797"/>
      <c r="B12797"/>
      <c r="C12797"/>
      <c r="D12797"/>
      <c r="E12797"/>
      <c r="F12797"/>
      <c r="G12797"/>
      <c r="H12797"/>
      <c r="I12797"/>
      <c r="J12797"/>
      <c r="K12797"/>
    </row>
    <row r="12798" spans="1:11" x14ac:dyDescent="0.2">
      <c r="A12798"/>
      <c r="B12798"/>
      <c r="C12798"/>
      <c r="D12798"/>
      <c r="E12798"/>
      <c r="F12798"/>
      <c r="G12798"/>
      <c r="H12798"/>
      <c r="I12798"/>
      <c r="J12798"/>
      <c r="K12798"/>
    </row>
    <row r="12799" spans="1:11" x14ac:dyDescent="0.2">
      <c r="A12799"/>
      <c r="B12799"/>
      <c r="C12799"/>
      <c r="D12799"/>
      <c r="E12799"/>
      <c r="F12799"/>
      <c r="G12799"/>
      <c r="H12799"/>
      <c r="I12799"/>
      <c r="J12799"/>
      <c r="K12799"/>
    </row>
    <row r="12800" spans="1:11" x14ac:dyDescent="0.2">
      <c r="A12800"/>
      <c r="B12800"/>
      <c r="C12800"/>
      <c r="D12800"/>
      <c r="E12800"/>
      <c r="F12800"/>
      <c r="G12800"/>
      <c r="H12800"/>
      <c r="I12800"/>
      <c r="J12800"/>
      <c r="K12800"/>
    </row>
    <row r="12801" spans="1:11" x14ac:dyDescent="0.2">
      <c r="A12801"/>
      <c r="B12801"/>
      <c r="C12801"/>
      <c r="D12801"/>
      <c r="E12801"/>
      <c r="F12801"/>
      <c r="G12801"/>
      <c r="H12801"/>
      <c r="I12801"/>
      <c r="J12801"/>
      <c r="K12801"/>
    </row>
    <row r="12802" spans="1:11" x14ac:dyDescent="0.2">
      <c r="A12802"/>
      <c r="B12802"/>
      <c r="C12802"/>
      <c r="D12802"/>
      <c r="E12802"/>
      <c r="F12802"/>
      <c r="G12802"/>
      <c r="H12802"/>
      <c r="I12802"/>
      <c r="J12802"/>
      <c r="K12802"/>
    </row>
    <row r="12803" spans="1:11" x14ac:dyDescent="0.2">
      <c r="A12803"/>
      <c r="B12803"/>
      <c r="C12803"/>
      <c r="D12803"/>
      <c r="E12803"/>
      <c r="F12803"/>
      <c r="G12803"/>
      <c r="H12803"/>
      <c r="I12803"/>
      <c r="J12803"/>
      <c r="K12803"/>
    </row>
    <row r="12804" spans="1:11" x14ac:dyDescent="0.2">
      <c r="A12804"/>
      <c r="B12804"/>
      <c r="C12804"/>
      <c r="D12804"/>
      <c r="E12804"/>
      <c r="F12804"/>
      <c r="G12804"/>
      <c r="H12804"/>
      <c r="I12804"/>
      <c r="J12804"/>
      <c r="K12804"/>
    </row>
    <row r="12805" spans="1:11" x14ac:dyDescent="0.2">
      <c r="A12805"/>
      <c r="B12805"/>
      <c r="C12805"/>
      <c r="D12805"/>
      <c r="E12805"/>
      <c r="F12805"/>
      <c r="G12805"/>
      <c r="H12805"/>
      <c r="I12805"/>
      <c r="J12805"/>
      <c r="K12805"/>
    </row>
    <row r="12806" spans="1:11" x14ac:dyDescent="0.2">
      <c r="A12806"/>
      <c r="B12806"/>
      <c r="C12806"/>
      <c r="D12806"/>
      <c r="E12806"/>
      <c r="F12806"/>
      <c r="G12806"/>
      <c r="H12806"/>
      <c r="I12806"/>
      <c r="J12806"/>
      <c r="K12806"/>
    </row>
    <row r="12807" spans="1:11" x14ac:dyDescent="0.2">
      <c r="A12807"/>
      <c r="B12807"/>
      <c r="C12807"/>
      <c r="D12807"/>
      <c r="E12807"/>
      <c r="F12807"/>
      <c r="G12807"/>
      <c r="H12807"/>
      <c r="I12807"/>
      <c r="J12807"/>
      <c r="K12807"/>
    </row>
    <row r="12808" spans="1:11" x14ac:dyDescent="0.2">
      <c r="A12808"/>
      <c r="B12808"/>
      <c r="C12808"/>
      <c r="D12808"/>
      <c r="E12808"/>
      <c r="F12808"/>
      <c r="G12808"/>
      <c r="H12808"/>
      <c r="I12808"/>
      <c r="J12808"/>
      <c r="K12808"/>
    </row>
    <row r="12809" spans="1:11" x14ac:dyDescent="0.2">
      <c r="A12809"/>
      <c r="B12809"/>
      <c r="C12809"/>
      <c r="D12809"/>
      <c r="E12809"/>
      <c r="F12809"/>
      <c r="G12809"/>
      <c r="H12809"/>
      <c r="I12809"/>
      <c r="J12809"/>
      <c r="K12809"/>
    </row>
    <row r="12810" spans="1:11" x14ac:dyDescent="0.2">
      <c r="A12810"/>
      <c r="B12810"/>
      <c r="C12810"/>
      <c r="D12810"/>
      <c r="E12810"/>
      <c r="F12810"/>
      <c r="G12810"/>
      <c r="H12810"/>
      <c r="I12810"/>
      <c r="J12810"/>
      <c r="K12810"/>
    </row>
    <row r="12811" spans="1:11" x14ac:dyDescent="0.2">
      <c r="A12811"/>
      <c r="B12811"/>
      <c r="C12811"/>
      <c r="D12811"/>
      <c r="E12811"/>
      <c r="F12811"/>
      <c r="G12811"/>
      <c r="H12811"/>
      <c r="I12811"/>
      <c r="J12811"/>
      <c r="K12811"/>
    </row>
    <row r="12812" spans="1:11" x14ac:dyDescent="0.2">
      <c r="A12812"/>
      <c r="B12812"/>
      <c r="C12812"/>
      <c r="D12812"/>
      <c r="E12812"/>
      <c r="F12812"/>
      <c r="G12812"/>
      <c r="H12812"/>
      <c r="I12812"/>
      <c r="J12812"/>
      <c r="K12812"/>
    </row>
    <row r="12813" spans="1:11" x14ac:dyDescent="0.2">
      <c r="A12813"/>
      <c r="B12813"/>
      <c r="C12813"/>
      <c r="D12813"/>
      <c r="E12813"/>
      <c r="F12813"/>
      <c r="G12813"/>
      <c r="H12813"/>
      <c r="I12813"/>
      <c r="J12813"/>
      <c r="K12813"/>
    </row>
    <row r="12814" spans="1:11" x14ac:dyDescent="0.2">
      <c r="A12814"/>
      <c r="B12814"/>
      <c r="C12814"/>
      <c r="D12814"/>
      <c r="E12814"/>
      <c r="F12814"/>
      <c r="G12814"/>
      <c r="H12814"/>
      <c r="I12814"/>
      <c r="J12814"/>
      <c r="K12814"/>
    </row>
    <row r="12815" spans="1:11" x14ac:dyDescent="0.2">
      <c r="A12815"/>
      <c r="B12815"/>
      <c r="C12815"/>
      <c r="D12815"/>
      <c r="E12815"/>
      <c r="F12815"/>
      <c r="G12815"/>
      <c r="H12815"/>
      <c r="I12815"/>
      <c r="J12815"/>
      <c r="K12815"/>
    </row>
    <row r="12816" spans="1:11" x14ac:dyDescent="0.2">
      <c r="A12816"/>
      <c r="B12816"/>
      <c r="C12816"/>
      <c r="D12816"/>
      <c r="E12816"/>
      <c r="F12816"/>
      <c r="G12816"/>
      <c r="H12816"/>
      <c r="I12816"/>
      <c r="J12816"/>
      <c r="K12816"/>
    </row>
    <row r="12817" spans="1:11" x14ac:dyDescent="0.2">
      <c r="A12817"/>
      <c r="B12817"/>
      <c r="C12817"/>
      <c r="D12817"/>
      <c r="E12817"/>
      <c r="F12817"/>
      <c r="G12817"/>
      <c r="H12817"/>
      <c r="I12817"/>
      <c r="J12817"/>
      <c r="K12817"/>
    </row>
    <row r="12818" spans="1:11" x14ac:dyDescent="0.2">
      <c r="A12818"/>
      <c r="B12818"/>
      <c r="C12818"/>
      <c r="D12818"/>
      <c r="E12818"/>
      <c r="F12818"/>
      <c r="G12818"/>
      <c r="H12818"/>
      <c r="I12818"/>
      <c r="J12818"/>
      <c r="K12818"/>
    </row>
    <row r="12819" spans="1:11" x14ac:dyDescent="0.2">
      <c r="A12819"/>
      <c r="B12819"/>
      <c r="C12819"/>
      <c r="D12819"/>
      <c r="E12819"/>
      <c r="F12819"/>
      <c r="G12819"/>
      <c r="H12819"/>
      <c r="I12819"/>
      <c r="J12819"/>
      <c r="K12819"/>
    </row>
    <row r="12820" spans="1:11" x14ac:dyDescent="0.2">
      <c r="A12820"/>
      <c r="B12820"/>
      <c r="C12820"/>
      <c r="D12820"/>
      <c r="E12820"/>
      <c r="F12820"/>
      <c r="G12820"/>
      <c r="H12820"/>
      <c r="I12820"/>
      <c r="J12820"/>
      <c r="K12820"/>
    </row>
    <row r="12821" spans="1:11" x14ac:dyDescent="0.2">
      <c r="A12821"/>
      <c r="B12821"/>
      <c r="C12821"/>
      <c r="D12821"/>
      <c r="E12821"/>
      <c r="F12821"/>
      <c r="G12821"/>
      <c r="H12821"/>
      <c r="I12821"/>
      <c r="J12821"/>
      <c r="K12821"/>
    </row>
    <row r="12822" spans="1:11" x14ac:dyDescent="0.2">
      <c r="A12822"/>
      <c r="B12822"/>
      <c r="C12822"/>
      <c r="D12822"/>
      <c r="E12822"/>
      <c r="F12822"/>
      <c r="G12822"/>
      <c r="H12822"/>
      <c r="I12822"/>
      <c r="J12822"/>
      <c r="K12822"/>
    </row>
    <row r="12823" spans="1:11" x14ac:dyDescent="0.2">
      <c r="A12823"/>
      <c r="B12823"/>
      <c r="C12823"/>
      <c r="D12823"/>
      <c r="E12823"/>
      <c r="F12823"/>
      <c r="G12823"/>
      <c r="H12823"/>
      <c r="I12823"/>
      <c r="J12823"/>
      <c r="K12823"/>
    </row>
    <row r="12824" spans="1:11" x14ac:dyDescent="0.2">
      <c r="A12824"/>
      <c r="B12824"/>
      <c r="C12824"/>
      <c r="D12824"/>
      <c r="E12824"/>
      <c r="F12824"/>
      <c r="G12824"/>
      <c r="H12824"/>
      <c r="I12824"/>
      <c r="J12824"/>
      <c r="K12824"/>
    </row>
    <row r="12825" spans="1:11" x14ac:dyDescent="0.2">
      <c r="A12825"/>
      <c r="B12825"/>
      <c r="C12825"/>
      <c r="D12825"/>
      <c r="E12825"/>
      <c r="F12825"/>
      <c r="G12825"/>
      <c r="H12825"/>
      <c r="I12825"/>
      <c r="J12825"/>
      <c r="K12825"/>
    </row>
    <row r="12826" spans="1:11" x14ac:dyDescent="0.2">
      <c r="A12826"/>
      <c r="B12826"/>
      <c r="C12826"/>
      <c r="D12826"/>
      <c r="E12826"/>
      <c r="F12826"/>
      <c r="G12826"/>
      <c r="H12826"/>
      <c r="I12826"/>
      <c r="J12826"/>
      <c r="K12826"/>
    </row>
    <row r="12827" spans="1:11" x14ac:dyDescent="0.2">
      <c r="A12827"/>
      <c r="B12827"/>
      <c r="C12827"/>
      <c r="D12827"/>
      <c r="E12827"/>
      <c r="F12827"/>
      <c r="G12827"/>
      <c r="H12827"/>
      <c r="I12827"/>
      <c r="J12827"/>
      <c r="K12827"/>
    </row>
    <row r="12828" spans="1:11" x14ac:dyDescent="0.2">
      <c r="A12828"/>
      <c r="B12828"/>
      <c r="C12828"/>
      <c r="D12828"/>
      <c r="E12828"/>
      <c r="F12828"/>
      <c r="G12828"/>
      <c r="H12828"/>
      <c r="I12828"/>
      <c r="J12828"/>
      <c r="K12828"/>
    </row>
    <row r="12829" spans="1:11" x14ac:dyDescent="0.2">
      <c r="A12829"/>
      <c r="B12829"/>
      <c r="C12829"/>
      <c r="D12829"/>
      <c r="E12829"/>
      <c r="F12829"/>
      <c r="G12829"/>
      <c r="H12829"/>
      <c r="I12829"/>
      <c r="J12829"/>
      <c r="K12829"/>
    </row>
    <row r="12830" spans="1:11" x14ac:dyDescent="0.2">
      <c r="A12830"/>
      <c r="B12830"/>
      <c r="C12830"/>
      <c r="D12830"/>
      <c r="E12830"/>
      <c r="F12830"/>
      <c r="G12830"/>
      <c r="H12830"/>
      <c r="I12830"/>
      <c r="J12830"/>
      <c r="K12830"/>
    </row>
    <row r="12831" spans="1:11" x14ac:dyDescent="0.2">
      <c r="A12831"/>
      <c r="B12831"/>
      <c r="C12831"/>
      <c r="D12831"/>
      <c r="E12831"/>
      <c r="F12831"/>
      <c r="G12831"/>
      <c r="H12831"/>
      <c r="I12831"/>
      <c r="J12831"/>
      <c r="K12831"/>
    </row>
    <row r="12832" spans="1:11" x14ac:dyDescent="0.2">
      <c r="A12832"/>
      <c r="B12832"/>
      <c r="C12832"/>
      <c r="D12832"/>
      <c r="E12832"/>
      <c r="F12832"/>
      <c r="G12832"/>
      <c r="H12832"/>
      <c r="I12832"/>
      <c r="J12832"/>
      <c r="K12832"/>
    </row>
    <row r="12833" spans="1:11" x14ac:dyDescent="0.2">
      <c r="A12833"/>
      <c r="B12833"/>
      <c r="C12833"/>
      <c r="D12833"/>
      <c r="E12833"/>
      <c r="F12833"/>
      <c r="G12833"/>
      <c r="H12833"/>
      <c r="I12833"/>
      <c r="J12833"/>
      <c r="K12833"/>
    </row>
    <row r="12834" spans="1:11" x14ac:dyDescent="0.2">
      <c r="A12834"/>
      <c r="B12834"/>
      <c r="C12834"/>
      <c r="D12834"/>
      <c r="E12834"/>
      <c r="F12834"/>
      <c r="G12834"/>
      <c r="H12834"/>
      <c r="I12834"/>
      <c r="J12834"/>
      <c r="K12834"/>
    </row>
    <row r="12835" spans="1:11" x14ac:dyDescent="0.2">
      <c r="A12835"/>
      <c r="B12835"/>
      <c r="C12835"/>
      <c r="D12835"/>
      <c r="E12835"/>
      <c r="F12835"/>
      <c r="G12835"/>
      <c r="H12835"/>
      <c r="I12835"/>
      <c r="J12835"/>
      <c r="K12835"/>
    </row>
    <row r="12836" spans="1:11" x14ac:dyDescent="0.2">
      <c r="A12836"/>
      <c r="B12836"/>
      <c r="C12836"/>
      <c r="D12836"/>
      <c r="E12836"/>
      <c r="F12836"/>
      <c r="G12836"/>
      <c r="H12836"/>
      <c r="I12836"/>
      <c r="J12836"/>
      <c r="K12836"/>
    </row>
    <row r="12837" spans="1:11" x14ac:dyDescent="0.2">
      <c r="A12837"/>
      <c r="B12837"/>
      <c r="C12837"/>
      <c r="D12837"/>
      <c r="E12837"/>
      <c r="F12837"/>
      <c r="G12837"/>
      <c r="H12837"/>
      <c r="I12837"/>
      <c r="J12837"/>
      <c r="K12837"/>
    </row>
    <row r="12838" spans="1:11" x14ac:dyDescent="0.2">
      <c r="A12838"/>
      <c r="B12838"/>
      <c r="C12838"/>
      <c r="D12838"/>
      <c r="E12838"/>
      <c r="F12838"/>
      <c r="G12838"/>
      <c r="H12838"/>
      <c r="I12838"/>
      <c r="J12838"/>
      <c r="K12838"/>
    </row>
    <row r="12839" spans="1:11" x14ac:dyDescent="0.2">
      <c r="A12839"/>
      <c r="B12839"/>
      <c r="C12839"/>
      <c r="D12839"/>
      <c r="E12839"/>
      <c r="F12839"/>
      <c r="G12839"/>
      <c r="H12839"/>
      <c r="I12839"/>
      <c r="J12839"/>
      <c r="K12839"/>
    </row>
    <row r="12840" spans="1:11" x14ac:dyDescent="0.2">
      <c r="A12840"/>
      <c r="B12840"/>
      <c r="C12840"/>
      <c r="D12840"/>
      <c r="E12840"/>
      <c r="F12840"/>
      <c r="G12840"/>
      <c r="H12840"/>
      <c r="I12840"/>
      <c r="J12840"/>
      <c r="K12840"/>
    </row>
    <row r="12841" spans="1:11" x14ac:dyDescent="0.2">
      <c r="A12841"/>
      <c r="B12841"/>
      <c r="C12841"/>
      <c r="D12841"/>
      <c r="E12841"/>
      <c r="F12841"/>
      <c r="G12841"/>
      <c r="H12841"/>
      <c r="I12841"/>
      <c r="J12841"/>
      <c r="K12841"/>
    </row>
    <row r="12842" spans="1:11" x14ac:dyDescent="0.2">
      <c r="A12842"/>
      <c r="B12842"/>
      <c r="C12842"/>
      <c r="D12842"/>
      <c r="E12842"/>
      <c r="F12842"/>
      <c r="G12842"/>
      <c r="H12842"/>
      <c r="I12842"/>
      <c r="J12842"/>
      <c r="K12842"/>
    </row>
    <row r="12843" spans="1:11" x14ac:dyDescent="0.2">
      <c r="A12843"/>
      <c r="B12843"/>
      <c r="C12843"/>
      <c r="D12843"/>
      <c r="E12843"/>
      <c r="F12843"/>
      <c r="G12843"/>
      <c r="H12843"/>
      <c r="I12843"/>
      <c r="J12843"/>
      <c r="K12843"/>
    </row>
    <row r="12844" spans="1:11" x14ac:dyDescent="0.2">
      <c r="A12844"/>
      <c r="B12844"/>
      <c r="C12844"/>
      <c r="D12844"/>
      <c r="E12844"/>
      <c r="F12844"/>
      <c r="G12844"/>
      <c r="H12844"/>
      <c r="I12844"/>
      <c r="J12844"/>
      <c r="K12844"/>
    </row>
    <row r="12845" spans="1:11" x14ac:dyDescent="0.2">
      <c r="A12845"/>
      <c r="B12845"/>
      <c r="C12845"/>
      <c r="D12845"/>
      <c r="E12845"/>
      <c r="F12845"/>
      <c r="G12845"/>
      <c r="H12845"/>
      <c r="I12845"/>
      <c r="J12845"/>
      <c r="K12845"/>
    </row>
    <row r="12846" spans="1:11" x14ac:dyDescent="0.2">
      <c r="A12846"/>
      <c r="B12846"/>
      <c r="C12846"/>
      <c r="D12846"/>
      <c r="E12846"/>
      <c r="F12846"/>
      <c r="G12846"/>
      <c r="H12846"/>
      <c r="I12846"/>
      <c r="J12846"/>
      <c r="K12846"/>
    </row>
    <row r="12847" spans="1:11" x14ac:dyDescent="0.2">
      <c r="A12847"/>
      <c r="B12847"/>
      <c r="C12847"/>
      <c r="D12847"/>
      <c r="E12847"/>
      <c r="F12847"/>
      <c r="G12847"/>
      <c r="H12847"/>
      <c r="I12847"/>
      <c r="J12847"/>
      <c r="K12847"/>
    </row>
    <row r="12848" spans="1:11" x14ac:dyDescent="0.2">
      <c r="A12848"/>
      <c r="B12848"/>
      <c r="C12848"/>
      <c r="D12848"/>
      <c r="E12848"/>
      <c r="F12848"/>
      <c r="G12848"/>
      <c r="H12848"/>
      <c r="I12848"/>
      <c r="J12848"/>
      <c r="K12848"/>
    </row>
    <row r="12849" spans="1:11" x14ac:dyDescent="0.2">
      <c r="A12849"/>
      <c r="B12849"/>
      <c r="C12849"/>
      <c r="D12849"/>
      <c r="E12849"/>
      <c r="F12849"/>
      <c r="G12849"/>
      <c r="H12849"/>
      <c r="I12849"/>
      <c r="J12849"/>
      <c r="K12849"/>
    </row>
    <row r="12850" spans="1:11" x14ac:dyDescent="0.2">
      <c r="A12850"/>
      <c r="B12850"/>
      <c r="C12850"/>
      <c r="D12850"/>
      <c r="E12850"/>
      <c r="F12850"/>
      <c r="G12850"/>
      <c r="H12850"/>
      <c r="I12850"/>
      <c r="J12850"/>
      <c r="K12850"/>
    </row>
    <row r="12851" spans="1:11" x14ac:dyDescent="0.2">
      <c r="A12851"/>
      <c r="B12851"/>
      <c r="C12851"/>
      <c r="D12851"/>
      <c r="E12851"/>
      <c r="F12851"/>
      <c r="G12851"/>
      <c r="H12851"/>
      <c r="I12851"/>
      <c r="J12851"/>
      <c r="K12851"/>
    </row>
    <row r="12852" spans="1:11" x14ac:dyDescent="0.2">
      <c r="A12852"/>
      <c r="B12852"/>
      <c r="C12852"/>
      <c r="D12852"/>
      <c r="E12852"/>
      <c r="F12852"/>
      <c r="G12852"/>
      <c r="H12852"/>
      <c r="I12852"/>
      <c r="J12852"/>
      <c r="K12852"/>
    </row>
    <row r="12853" spans="1:11" x14ac:dyDescent="0.2">
      <c r="A12853"/>
      <c r="B12853"/>
      <c r="C12853"/>
      <c r="D12853"/>
      <c r="E12853"/>
      <c r="F12853"/>
      <c r="G12853"/>
      <c r="H12853"/>
      <c r="I12853"/>
      <c r="J12853"/>
      <c r="K12853"/>
    </row>
    <row r="12854" spans="1:11" x14ac:dyDescent="0.2">
      <c r="A12854"/>
      <c r="B12854"/>
      <c r="C12854"/>
      <c r="D12854"/>
      <c r="E12854"/>
      <c r="F12854"/>
      <c r="G12854"/>
      <c r="H12854"/>
      <c r="I12854"/>
      <c r="J12854"/>
      <c r="K12854"/>
    </row>
    <row r="12855" spans="1:11" x14ac:dyDescent="0.2">
      <c r="A12855"/>
      <c r="B12855"/>
      <c r="C12855"/>
      <c r="D12855"/>
      <c r="E12855"/>
      <c r="F12855"/>
      <c r="G12855"/>
      <c r="H12855"/>
      <c r="I12855"/>
      <c r="J12855"/>
      <c r="K12855"/>
    </row>
    <row r="12856" spans="1:11" x14ac:dyDescent="0.2">
      <c r="A12856"/>
      <c r="B12856"/>
      <c r="C12856"/>
      <c r="D12856"/>
      <c r="E12856"/>
      <c r="F12856"/>
      <c r="G12856"/>
      <c r="H12856"/>
      <c r="I12856"/>
      <c r="J12856"/>
      <c r="K12856"/>
    </row>
    <row r="12857" spans="1:11" x14ac:dyDescent="0.2">
      <c r="A12857"/>
      <c r="B12857"/>
      <c r="C12857"/>
      <c r="D12857"/>
      <c r="E12857"/>
      <c r="F12857"/>
      <c r="G12857"/>
      <c r="H12857"/>
      <c r="I12857"/>
      <c r="J12857"/>
      <c r="K12857"/>
    </row>
    <row r="12858" spans="1:11" x14ac:dyDescent="0.2">
      <c r="A12858"/>
      <c r="B12858"/>
      <c r="C12858"/>
      <c r="D12858"/>
      <c r="E12858"/>
      <c r="F12858"/>
      <c r="G12858"/>
      <c r="H12858"/>
      <c r="I12858"/>
      <c r="J12858"/>
      <c r="K12858"/>
    </row>
    <row r="12859" spans="1:11" x14ac:dyDescent="0.2">
      <c r="A12859"/>
      <c r="B12859"/>
      <c r="C12859"/>
      <c r="D12859"/>
      <c r="E12859"/>
      <c r="F12859"/>
      <c r="G12859"/>
      <c r="H12859"/>
      <c r="I12859"/>
      <c r="J12859"/>
      <c r="K12859"/>
    </row>
    <row r="12860" spans="1:11" x14ac:dyDescent="0.2">
      <c r="A12860"/>
      <c r="B12860"/>
      <c r="C12860"/>
      <c r="D12860"/>
      <c r="E12860"/>
      <c r="F12860"/>
      <c r="G12860"/>
      <c r="H12860"/>
      <c r="I12860"/>
      <c r="J12860"/>
      <c r="K12860"/>
    </row>
    <row r="12861" spans="1:11" x14ac:dyDescent="0.2">
      <c r="A12861"/>
      <c r="B12861"/>
      <c r="C12861"/>
      <c r="D12861"/>
      <c r="E12861"/>
      <c r="F12861"/>
      <c r="G12861"/>
      <c r="H12861"/>
      <c r="I12861"/>
      <c r="J12861"/>
      <c r="K12861"/>
    </row>
    <row r="12862" spans="1:11" x14ac:dyDescent="0.2">
      <c r="A12862"/>
      <c r="B12862"/>
      <c r="C12862"/>
      <c r="D12862"/>
      <c r="E12862"/>
      <c r="F12862"/>
      <c r="G12862"/>
      <c r="H12862"/>
      <c r="I12862"/>
      <c r="J12862"/>
      <c r="K12862"/>
    </row>
    <row r="12863" spans="1:11" x14ac:dyDescent="0.2">
      <c r="A12863"/>
      <c r="B12863"/>
      <c r="C12863"/>
      <c r="D12863"/>
      <c r="E12863"/>
      <c r="F12863"/>
      <c r="G12863"/>
      <c r="H12863"/>
      <c r="I12863"/>
      <c r="J12863"/>
      <c r="K12863"/>
    </row>
    <row r="12864" spans="1:11" x14ac:dyDescent="0.2">
      <c r="A12864"/>
      <c r="B12864"/>
      <c r="C12864"/>
      <c r="D12864"/>
      <c r="E12864"/>
      <c r="F12864"/>
      <c r="G12864"/>
      <c r="H12864"/>
      <c r="I12864"/>
      <c r="J12864"/>
      <c r="K12864"/>
    </row>
    <row r="12865" spans="1:11" x14ac:dyDescent="0.2">
      <c r="A12865"/>
      <c r="B12865"/>
      <c r="C12865"/>
      <c r="D12865"/>
      <c r="E12865"/>
      <c r="F12865"/>
      <c r="G12865"/>
      <c r="H12865"/>
      <c r="I12865"/>
      <c r="J12865"/>
      <c r="K12865"/>
    </row>
    <row r="12866" spans="1:11" x14ac:dyDescent="0.2">
      <c r="A12866"/>
      <c r="B12866"/>
      <c r="C12866"/>
      <c r="D12866"/>
      <c r="E12866"/>
      <c r="F12866"/>
      <c r="G12866"/>
      <c r="H12866"/>
      <c r="I12866"/>
      <c r="J12866"/>
      <c r="K12866"/>
    </row>
    <row r="12867" spans="1:11" x14ac:dyDescent="0.2">
      <c r="A12867"/>
      <c r="B12867"/>
      <c r="C12867"/>
      <c r="D12867"/>
      <c r="E12867"/>
      <c r="F12867"/>
      <c r="G12867"/>
      <c r="H12867"/>
      <c r="I12867"/>
      <c r="J12867"/>
      <c r="K12867"/>
    </row>
    <row r="12868" spans="1:11" x14ac:dyDescent="0.2">
      <c r="A12868"/>
      <c r="B12868"/>
      <c r="C12868"/>
      <c r="D12868"/>
      <c r="E12868"/>
      <c r="F12868"/>
      <c r="G12868"/>
      <c r="H12868"/>
      <c r="I12868"/>
      <c r="J12868"/>
      <c r="K12868"/>
    </row>
    <row r="12869" spans="1:11" x14ac:dyDescent="0.2">
      <c r="A12869"/>
      <c r="B12869"/>
      <c r="C12869"/>
      <c r="D12869"/>
      <c r="E12869"/>
      <c r="F12869"/>
      <c r="G12869"/>
      <c r="H12869"/>
      <c r="I12869"/>
      <c r="J12869"/>
      <c r="K12869"/>
    </row>
    <row r="12870" spans="1:11" x14ac:dyDescent="0.2">
      <c r="A12870"/>
      <c r="B12870"/>
      <c r="C12870"/>
      <c r="D12870"/>
      <c r="E12870"/>
      <c r="F12870"/>
      <c r="G12870"/>
      <c r="H12870"/>
      <c r="I12870"/>
      <c r="J12870"/>
      <c r="K12870"/>
    </row>
    <row r="12871" spans="1:11" x14ac:dyDescent="0.2">
      <c r="A12871"/>
      <c r="B12871"/>
      <c r="C12871"/>
      <c r="D12871"/>
      <c r="E12871"/>
      <c r="F12871"/>
      <c r="G12871"/>
      <c r="H12871"/>
      <c r="I12871"/>
      <c r="J12871"/>
      <c r="K12871"/>
    </row>
    <row r="12872" spans="1:11" x14ac:dyDescent="0.2">
      <c r="A12872"/>
      <c r="B12872"/>
      <c r="C12872"/>
      <c r="D12872"/>
      <c r="E12872"/>
      <c r="F12872"/>
      <c r="G12872"/>
      <c r="H12872"/>
      <c r="I12872"/>
      <c r="J12872"/>
      <c r="K12872"/>
    </row>
    <row r="12873" spans="1:11" x14ac:dyDescent="0.2">
      <c r="A12873"/>
      <c r="B12873"/>
      <c r="C12873"/>
      <c r="D12873"/>
      <c r="E12873"/>
      <c r="F12873"/>
      <c r="G12873"/>
      <c r="H12873"/>
      <c r="I12873"/>
      <c r="J12873"/>
      <c r="K12873"/>
    </row>
    <row r="12874" spans="1:11" x14ac:dyDescent="0.2">
      <c r="A12874"/>
      <c r="B12874"/>
      <c r="C12874"/>
      <c r="D12874"/>
      <c r="E12874"/>
      <c r="F12874"/>
      <c r="G12874"/>
      <c r="H12874"/>
      <c r="I12874"/>
      <c r="J12874"/>
      <c r="K12874"/>
    </row>
    <row r="12875" spans="1:11" x14ac:dyDescent="0.2">
      <c r="A12875"/>
      <c r="B12875"/>
      <c r="C12875"/>
      <c r="D12875"/>
      <c r="E12875"/>
      <c r="F12875"/>
      <c r="G12875"/>
      <c r="H12875"/>
      <c r="I12875"/>
      <c r="J12875"/>
      <c r="K12875"/>
    </row>
    <row r="12876" spans="1:11" x14ac:dyDescent="0.2">
      <c r="A12876"/>
      <c r="B12876"/>
      <c r="C12876"/>
      <c r="D12876"/>
      <c r="E12876"/>
      <c r="F12876"/>
      <c r="G12876"/>
      <c r="H12876"/>
      <c r="I12876"/>
      <c r="J12876"/>
      <c r="K12876"/>
    </row>
    <row r="12877" spans="1:11" x14ac:dyDescent="0.2">
      <c r="A12877"/>
      <c r="B12877"/>
      <c r="C12877"/>
      <c r="D12877"/>
      <c r="E12877"/>
      <c r="F12877"/>
      <c r="G12877"/>
      <c r="H12877"/>
      <c r="I12877"/>
      <c r="J12877"/>
      <c r="K12877"/>
    </row>
    <row r="12878" spans="1:11" x14ac:dyDescent="0.2">
      <c r="A12878"/>
      <c r="B12878"/>
      <c r="C12878"/>
      <c r="D12878"/>
      <c r="E12878"/>
      <c r="F12878"/>
      <c r="G12878"/>
      <c r="H12878"/>
      <c r="I12878"/>
      <c r="J12878"/>
      <c r="K12878"/>
    </row>
    <row r="12879" spans="1:11" x14ac:dyDescent="0.2">
      <c r="A12879"/>
      <c r="B12879"/>
      <c r="C12879"/>
      <c r="D12879"/>
      <c r="E12879"/>
      <c r="F12879"/>
      <c r="G12879"/>
      <c r="H12879"/>
      <c r="I12879"/>
      <c r="J12879"/>
      <c r="K12879"/>
    </row>
    <row r="12880" spans="1:11" x14ac:dyDescent="0.2">
      <c r="A12880"/>
      <c r="B12880"/>
      <c r="C12880"/>
      <c r="D12880"/>
      <c r="E12880"/>
      <c r="F12880"/>
      <c r="G12880"/>
      <c r="H12880"/>
      <c r="I12880"/>
      <c r="J12880"/>
      <c r="K12880"/>
    </row>
    <row r="12881" spans="1:11" x14ac:dyDescent="0.2">
      <c r="A12881"/>
      <c r="B12881"/>
      <c r="C12881"/>
      <c r="D12881"/>
      <c r="E12881"/>
      <c r="F12881"/>
      <c r="G12881"/>
      <c r="H12881"/>
      <c r="I12881"/>
      <c r="J12881"/>
      <c r="K12881"/>
    </row>
    <row r="12882" spans="1:11" x14ac:dyDescent="0.2">
      <c r="A12882"/>
      <c r="B12882"/>
      <c r="C12882"/>
      <c r="D12882"/>
      <c r="E12882"/>
      <c r="F12882"/>
      <c r="G12882"/>
      <c r="H12882"/>
      <c r="I12882"/>
      <c r="J12882"/>
      <c r="K12882"/>
    </row>
    <row r="12883" spans="1:11" x14ac:dyDescent="0.2">
      <c r="A12883"/>
      <c r="B12883"/>
      <c r="C12883"/>
      <c r="D12883"/>
      <c r="E12883"/>
      <c r="F12883"/>
      <c r="G12883"/>
      <c r="H12883"/>
      <c r="I12883"/>
      <c r="J12883"/>
      <c r="K12883"/>
    </row>
    <row r="12884" spans="1:11" x14ac:dyDescent="0.2">
      <c r="A12884"/>
      <c r="B12884"/>
      <c r="C12884"/>
      <c r="D12884"/>
      <c r="E12884"/>
      <c r="F12884"/>
      <c r="G12884"/>
      <c r="H12884"/>
      <c r="I12884"/>
      <c r="J12884"/>
      <c r="K12884"/>
    </row>
    <row r="12885" spans="1:11" x14ac:dyDescent="0.2">
      <c r="A12885"/>
      <c r="B12885"/>
      <c r="C12885"/>
      <c r="D12885"/>
      <c r="E12885"/>
      <c r="F12885"/>
      <c r="G12885"/>
      <c r="H12885"/>
      <c r="I12885"/>
      <c r="J12885"/>
      <c r="K12885"/>
    </row>
    <row r="12886" spans="1:11" x14ac:dyDescent="0.2">
      <c r="A12886"/>
      <c r="B12886"/>
      <c r="C12886"/>
      <c r="D12886"/>
      <c r="E12886"/>
      <c r="F12886"/>
      <c r="G12886"/>
      <c r="H12886"/>
      <c r="I12886"/>
      <c r="J12886"/>
      <c r="K12886"/>
    </row>
    <row r="12887" spans="1:11" x14ac:dyDescent="0.2">
      <c r="A12887"/>
      <c r="B12887"/>
      <c r="C12887"/>
      <c r="D12887"/>
      <c r="E12887"/>
      <c r="F12887"/>
      <c r="G12887"/>
      <c r="H12887"/>
      <c r="I12887"/>
      <c r="J12887"/>
      <c r="K12887"/>
    </row>
    <row r="12888" spans="1:11" x14ac:dyDescent="0.2">
      <c r="A12888"/>
      <c r="B12888"/>
      <c r="C12888"/>
      <c r="D12888"/>
      <c r="E12888"/>
      <c r="F12888"/>
      <c r="G12888"/>
      <c r="H12888"/>
      <c r="I12888"/>
      <c r="J12888"/>
      <c r="K12888"/>
    </row>
    <row r="12889" spans="1:11" x14ac:dyDescent="0.2">
      <c r="A12889"/>
      <c r="B12889"/>
      <c r="C12889"/>
      <c r="D12889"/>
      <c r="E12889"/>
      <c r="F12889"/>
      <c r="G12889"/>
      <c r="H12889"/>
      <c r="I12889"/>
      <c r="J12889"/>
      <c r="K12889"/>
    </row>
    <row r="12890" spans="1:11" x14ac:dyDescent="0.2">
      <c r="A12890"/>
      <c r="B12890"/>
      <c r="C12890"/>
      <c r="D12890"/>
      <c r="E12890"/>
      <c r="F12890"/>
      <c r="G12890"/>
      <c r="H12890"/>
      <c r="I12890"/>
      <c r="J12890"/>
      <c r="K12890"/>
    </row>
    <row r="12891" spans="1:11" x14ac:dyDescent="0.2">
      <c r="A12891"/>
      <c r="B12891"/>
      <c r="C12891"/>
      <c r="D12891"/>
      <c r="E12891"/>
      <c r="F12891"/>
      <c r="G12891"/>
      <c r="H12891"/>
      <c r="I12891"/>
      <c r="J12891"/>
      <c r="K12891"/>
    </row>
    <row r="12892" spans="1:11" x14ac:dyDescent="0.2">
      <c r="A12892"/>
      <c r="B12892"/>
      <c r="C12892"/>
      <c r="D12892"/>
      <c r="E12892"/>
      <c r="F12892"/>
      <c r="G12892"/>
      <c r="H12892"/>
      <c r="I12892"/>
      <c r="J12892"/>
      <c r="K12892"/>
    </row>
    <row r="12893" spans="1:11" x14ac:dyDescent="0.2">
      <c r="A12893"/>
      <c r="B12893"/>
      <c r="C12893"/>
      <c r="D12893"/>
      <c r="E12893"/>
      <c r="F12893"/>
      <c r="G12893"/>
      <c r="H12893"/>
      <c r="I12893"/>
      <c r="J12893"/>
      <c r="K12893"/>
    </row>
    <row r="12894" spans="1:11" x14ac:dyDescent="0.2">
      <c r="A12894"/>
      <c r="B12894"/>
      <c r="C12894"/>
      <c r="D12894"/>
      <c r="E12894"/>
      <c r="F12894"/>
      <c r="G12894"/>
      <c r="H12894"/>
      <c r="I12894"/>
      <c r="J12894"/>
      <c r="K12894"/>
    </row>
    <row r="12895" spans="1:11" x14ac:dyDescent="0.2">
      <c r="A12895"/>
      <c r="B12895"/>
      <c r="C12895"/>
      <c r="D12895"/>
      <c r="E12895"/>
      <c r="F12895"/>
      <c r="G12895"/>
      <c r="H12895"/>
      <c r="I12895"/>
      <c r="J12895"/>
      <c r="K12895"/>
    </row>
    <row r="12896" spans="1:11" x14ac:dyDescent="0.2">
      <c r="A12896"/>
      <c r="B12896"/>
      <c r="C12896"/>
      <c r="D12896"/>
      <c r="E12896"/>
      <c r="F12896"/>
      <c r="G12896"/>
      <c r="H12896"/>
      <c r="I12896"/>
      <c r="J12896"/>
      <c r="K12896"/>
    </row>
    <row r="12897" spans="1:11" x14ac:dyDescent="0.2">
      <c r="A12897"/>
      <c r="B12897"/>
      <c r="C12897"/>
      <c r="D12897"/>
      <c r="E12897"/>
      <c r="F12897"/>
      <c r="G12897"/>
      <c r="H12897"/>
      <c r="I12897"/>
      <c r="J12897"/>
      <c r="K12897"/>
    </row>
    <row r="12898" spans="1:11" x14ac:dyDescent="0.2">
      <c r="A12898"/>
      <c r="B12898"/>
      <c r="C12898"/>
      <c r="D12898"/>
      <c r="E12898"/>
      <c r="F12898"/>
      <c r="G12898"/>
      <c r="H12898"/>
      <c r="I12898"/>
      <c r="J12898"/>
      <c r="K12898"/>
    </row>
    <row r="12899" spans="1:11" x14ac:dyDescent="0.2">
      <c r="A12899"/>
      <c r="B12899"/>
      <c r="C12899"/>
      <c r="D12899"/>
      <c r="E12899"/>
      <c r="F12899"/>
      <c r="G12899"/>
      <c r="H12899"/>
      <c r="I12899"/>
      <c r="J12899"/>
      <c r="K12899"/>
    </row>
    <row r="12900" spans="1:11" x14ac:dyDescent="0.2">
      <c r="A12900"/>
      <c r="B12900"/>
      <c r="C12900"/>
      <c r="D12900"/>
      <c r="E12900"/>
      <c r="F12900"/>
      <c r="G12900"/>
      <c r="H12900"/>
      <c r="I12900"/>
      <c r="J12900"/>
      <c r="K12900"/>
    </row>
    <row r="12901" spans="1:11" x14ac:dyDescent="0.2">
      <c r="A12901"/>
      <c r="B12901"/>
      <c r="C12901"/>
      <c r="D12901"/>
      <c r="E12901"/>
      <c r="F12901"/>
      <c r="G12901"/>
      <c r="H12901"/>
      <c r="I12901"/>
      <c r="J12901"/>
      <c r="K12901"/>
    </row>
    <row r="12902" spans="1:11" x14ac:dyDescent="0.2">
      <c r="A12902"/>
      <c r="B12902"/>
      <c r="C12902"/>
      <c r="D12902"/>
      <c r="E12902"/>
      <c r="F12902"/>
      <c r="G12902"/>
      <c r="H12902"/>
      <c r="I12902"/>
      <c r="J12902"/>
      <c r="K12902"/>
    </row>
    <row r="12903" spans="1:11" x14ac:dyDescent="0.2">
      <c r="A12903"/>
      <c r="B12903"/>
      <c r="C12903"/>
      <c r="D12903"/>
      <c r="E12903"/>
      <c r="F12903"/>
      <c r="G12903"/>
      <c r="H12903"/>
      <c r="I12903"/>
      <c r="J12903"/>
      <c r="K12903"/>
    </row>
    <row r="12904" spans="1:11" x14ac:dyDescent="0.2">
      <c r="A12904"/>
      <c r="B12904"/>
      <c r="C12904"/>
      <c r="D12904"/>
      <c r="E12904"/>
      <c r="F12904"/>
      <c r="G12904"/>
      <c r="H12904"/>
      <c r="I12904"/>
      <c r="J12904"/>
      <c r="K12904"/>
    </row>
    <row r="12905" spans="1:11" x14ac:dyDescent="0.2">
      <c r="A12905"/>
      <c r="B12905"/>
      <c r="C12905"/>
      <c r="D12905"/>
      <c r="E12905"/>
      <c r="F12905"/>
      <c r="G12905"/>
      <c r="H12905"/>
      <c r="I12905"/>
      <c r="J12905"/>
      <c r="K12905"/>
    </row>
    <row r="12906" spans="1:11" x14ac:dyDescent="0.2">
      <c r="A12906"/>
      <c r="B12906"/>
      <c r="C12906"/>
      <c r="D12906"/>
      <c r="E12906"/>
      <c r="F12906"/>
      <c r="G12906"/>
      <c r="H12906"/>
      <c r="I12906"/>
      <c r="J12906"/>
      <c r="K12906"/>
    </row>
    <row r="12907" spans="1:11" x14ac:dyDescent="0.2">
      <c r="A12907"/>
      <c r="B12907"/>
      <c r="C12907"/>
      <c r="D12907"/>
      <c r="E12907"/>
      <c r="F12907"/>
      <c r="G12907"/>
      <c r="H12907"/>
      <c r="I12907"/>
      <c r="J12907"/>
      <c r="K12907"/>
    </row>
    <row r="12908" spans="1:11" x14ac:dyDescent="0.2">
      <c r="A12908"/>
      <c r="B12908"/>
      <c r="C12908"/>
      <c r="D12908"/>
      <c r="E12908"/>
      <c r="F12908"/>
      <c r="G12908"/>
      <c r="H12908"/>
      <c r="I12908"/>
      <c r="J12908"/>
      <c r="K12908"/>
    </row>
    <row r="12909" spans="1:11" x14ac:dyDescent="0.2">
      <c r="A12909"/>
      <c r="B12909"/>
      <c r="C12909"/>
      <c r="D12909"/>
      <c r="E12909"/>
      <c r="F12909"/>
      <c r="G12909"/>
      <c r="H12909"/>
      <c r="I12909"/>
      <c r="J12909"/>
      <c r="K12909"/>
    </row>
    <row r="12910" spans="1:11" x14ac:dyDescent="0.2">
      <c r="A12910"/>
      <c r="B12910"/>
      <c r="C12910"/>
      <c r="D12910"/>
      <c r="E12910"/>
      <c r="F12910"/>
      <c r="G12910"/>
      <c r="H12910"/>
      <c r="I12910"/>
      <c r="J12910"/>
      <c r="K12910"/>
    </row>
    <row r="12911" spans="1:11" x14ac:dyDescent="0.2">
      <c r="A12911"/>
      <c r="B12911"/>
      <c r="C12911"/>
      <c r="D12911"/>
      <c r="E12911"/>
      <c r="F12911"/>
      <c r="G12911"/>
      <c r="H12911"/>
      <c r="I12911"/>
      <c r="J12911"/>
      <c r="K12911"/>
    </row>
    <row r="12912" spans="1:11" x14ac:dyDescent="0.2">
      <c r="A12912"/>
      <c r="B12912"/>
      <c r="C12912"/>
      <c r="D12912"/>
      <c r="E12912"/>
      <c r="F12912"/>
      <c r="G12912"/>
      <c r="H12912"/>
      <c r="I12912"/>
      <c r="J12912"/>
      <c r="K12912"/>
    </row>
    <row r="12913" spans="1:11" x14ac:dyDescent="0.2">
      <c r="A12913"/>
      <c r="B12913"/>
      <c r="C12913"/>
      <c r="D12913"/>
      <c r="E12913"/>
      <c r="F12913"/>
      <c r="G12913"/>
      <c r="H12913"/>
      <c r="I12913"/>
      <c r="J12913"/>
      <c r="K12913"/>
    </row>
    <row r="12914" spans="1:11" x14ac:dyDescent="0.2">
      <c r="A12914"/>
      <c r="B12914"/>
      <c r="C12914"/>
      <c r="D12914"/>
      <c r="E12914"/>
      <c r="F12914"/>
      <c r="G12914"/>
      <c r="H12914"/>
      <c r="I12914"/>
      <c r="J12914"/>
      <c r="K12914"/>
    </row>
    <row r="12915" spans="1:11" x14ac:dyDescent="0.2">
      <c r="A12915"/>
      <c r="B12915"/>
      <c r="C12915"/>
      <c r="D12915"/>
      <c r="E12915"/>
      <c r="F12915"/>
      <c r="G12915"/>
      <c r="H12915"/>
      <c r="I12915"/>
      <c r="J12915"/>
      <c r="K12915"/>
    </row>
    <row r="12916" spans="1:11" x14ac:dyDescent="0.2">
      <c r="A12916"/>
      <c r="B12916"/>
      <c r="C12916"/>
      <c r="D12916"/>
      <c r="E12916"/>
      <c r="F12916"/>
      <c r="G12916"/>
      <c r="H12916"/>
      <c r="I12916"/>
      <c r="J12916"/>
      <c r="K12916"/>
    </row>
    <row r="12917" spans="1:11" x14ac:dyDescent="0.2">
      <c r="A12917"/>
      <c r="B12917"/>
      <c r="C12917"/>
      <c r="D12917"/>
      <c r="E12917"/>
      <c r="F12917"/>
      <c r="G12917"/>
      <c r="H12917"/>
      <c r="I12917"/>
      <c r="J12917"/>
      <c r="K12917"/>
    </row>
    <row r="12918" spans="1:11" x14ac:dyDescent="0.2">
      <c r="A12918"/>
      <c r="B12918"/>
      <c r="C12918"/>
      <c r="D12918"/>
      <c r="E12918"/>
      <c r="F12918"/>
      <c r="G12918"/>
      <c r="H12918"/>
      <c r="I12918"/>
      <c r="J12918"/>
      <c r="K12918"/>
    </row>
    <row r="12919" spans="1:11" x14ac:dyDescent="0.2">
      <c r="A12919"/>
      <c r="B12919"/>
      <c r="C12919"/>
      <c r="D12919"/>
      <c r="E12919"/>
      <c r="F12919"/>
      <c r="G12919"/>
      <c r="H12919"/>
      <c r="I12919"/>
      <c r="J12919"/>
      <c r="K12919"/>
    </row>
    <row r="12920" spans="1:11" x14ac:dyDescent="0.2">
      <c r="A12920"/>
      <c r="B12920"/>
      <c r="C12920"/>
      <c r="D12920"/>
      <c r="E12920"/>
      <c r="F12920"/>
      <c r="G12920"/>
      <c r="H12920"/>
      <c r="I12920"/>
      <c r="J12920"/>
      <c r="K12920"/>
    </row>
    <row r="12921" spans="1:11" x14ac:dyDescent="0.2">
      <c r="A12921"/>
      <c r="B12921"/>
      <c r="C12921"/>
      <c r="D12921"/>
      <c r="E12921"/>
      <c r="F12921"/>
      <c r="G12921"/>
      <c r="H12921"/>
      <c r="I12921"/>
      <c r="J12921"/>
      <c r="K12921"/>
    </row>
    <row r="12922" spans="1:11" x14ac:dyDescent="0.2">
      <c r="A12922"/>
      <c r="B12922"/>
      <c r="C12922"/>
      <c r="D12922"/>
      <c r="E12922"/>
      <c r="F12922"/>
      <c r="G12922"/>
      <c r="H12922"/>
      <c r="I12922"/>
      <c r="J12922"/>
      <c r="K12922"/>
    </row>
    <row r="12923" spans="1:11" x14ac:dyDescent="0.2">
      <c r="A12923"/>
      <c r="B12923"/>
      <c r="C12923"/>
      <c r="D12923"/>
      <c r="E12923"/>
      <c r="F12923"/>
      <c r="G12923"/>
      <c r="H12923"/>
      <c r="I12923"/>
      <c r="J12923"/>
      <c r="K12923"/>
    </row>
    <row r="12924" spans="1:11" x14ac:dyDescent="0.2">
      <c r="A12924"/>
      <c r="B12924"/>
      <c r="C12924"/>
      <c r="D12924"/>
      <c r="E12924"/>
      <c r="F12924"/>
      <c r="G12924"/>
      <c r="H12924"/>
      <c r="I12924"/>
      <c r="J12924"/>
      <c r="K12924"/>
    </row>
    <row r="12925" spans="1:11" x14ac:dyDescent="0.2">
      <c r="A12925"/>
      <c r="B12925"/>
      <c r="C12925"/>
      <c r="D12925"/>
      <c r="E12925"/>
      <c r="F12925"/>
      <c r="G12925"/>
      <c r="H12925"/>
      <c r="I12925"/>
      <c r="J12925"/>
      <c r="K12925"/>
    </row>
    <row r="12926" spans="1:11" x14ac:dyDescent="0.2">
      <c r="A12926"/>
      <c r="B12926"/>
      <c r="C12926"/>
      <c r="D12926"/>
      <c r="E12926"/>
      <c r="F12926"/>
      <c r="G12926"/>
      <c r="H12926"/>
      <c r="I12926"/>
      <c r="J12926"/>
      <c r="K12926"/>
    </row>
    <row r="12927" spans="1:11" x14ac:dyDescent="0.2">
      <c r="A12927"/>
      <c r="B12927"/>
      <c r="C12927"/>
      <c r="D12927"/>
      <c r="E12927"/>
      <c r="F12927"/>
      <c r="G12927"/>
      <c r="H12927"/>
      <c r="I12927"/>
      <c r="J12927"/>
      <c r="K12927"/>
    </row>
    <row r="12928" spans="1:11" x14ac:dyDescent="0.2">
      <c r="A12928"/>
      <c r="B12928"/>
      <c r="C12928"/>
      <c r="D12928"/>
      <c r="E12928"/>
      <c r="F12928"/>
      <c r="G12928"/>
      <c r="H12928"/>
      <c r="I12928"/>
      <c r="J12928"/>
      <c r="K12928"/>
    </row>
    <row r="12929" spans="1:11" x14ac:dyDescent="0.2">
      <c r="A12929"/>
      <c r="B12929"/>
      <c r="C12929"/>
      <c r="D12929"/>
      <c r="E12929"/>
      <c r="F12929"/>
      <c r="G12929"/>
      <c r="H12929"/>
      <c r="I12929"/>
      <c r="J12929"/>
      <c r="K12929"/>
    </row>
    <row r="12930" spans="1:11" x14ac:dyDescent="0.2">
      <c r="A12930"/>
      <c r="B12930"/>
      <c r="C12930"/>
      <c r="D12930"/>
      <c r="E12930"/>
      <c r="F12930"/>
      <c r="G12930"/>
      <c r="H12930"/>
      <c r="I12930"/>
      <c r="J12930"/>
      <c r="K12930"/>
    </row>
    <row r="12931" spans="1:11" x14ac:dyDescent="0.2">
      <c r="A12931"/>
      <c r="B12931"/>
      <c r="C12931"/>
      <c r="D12931"/>
      <c r="E12931"/>
      <c r="F12931"/>
      <c r="G12931"/>
      <c r="H12931"/>
      <c r="I12931"/>
      <c r="J12931"/>
      <c r="K12931"/>
    </row>
    <row r="12932" spans="1:11" x14ac:dyDescent="0.2">
      <c r="A12932"/>
      <c r="B12932"/>
      <c r="C12932"/>
      <c r="D12932"/>
      <c r="E12932"/>
      <c r="F12932"/>
      <c r="G12932"/>
      <c r="H12932"/>
      <c r="I12932"/>
      <c r="J12932"/>
      <c r="K12932"/>
    </row>
    <row r="12933" spans="1:11" x14ac:dyDescent="0.2">
      <c r="A12933"/>
      <c r="B12933"/>
      <c r="C12933"/>
      <c r="D12933"/>
      <c r="E12933"/>
      <c r="F12933"/>
      <c r="G12933"/>
      <c r="H12933"/>
      <c r="I12933"/>
      <c r="J12933"/>
      <c r="K12933"/>
    </row>
    <row r="12934" spans="1:11" x14ac:dyDescent="0.2">
      <c r="A12934"/>
      <c r="B12934"/>
      <c r="C12934"/>
      <c r="D12934"/>
      <c r="E12934"/>
      <c r="F12934"/>
      <c r="G12934"/>
      <c r="H12934"/>
      <c r="I12934"/>
      <c r="J12934"/>
      <c r="K12934"/>
    </row>
    <row r="12935" spans="1:11" x14ac:dyDescent="0.2">
      <c r="A12935"/>
      <c r="B12935"/>
      <c r="C12935"/>
      <c r="D12935"/>
      <c r="E12935"/>
      <c r="F12935"/>
      <c r="G12935"/>
      <c r="H12935"/>
      <c r="I12935"/>
      <c r="J12935"/>
      <c r="K12935"/>
    </row>
    <row r="12936" spans="1:11" x14ac:dyDescent="0.2">
      <c r="A12936"/>
      <c r="B12936"/>
      <c r="C12936"/>
      <c r="D12936"/>
      <c r="E12936"/>
      <c r="F12936"/>
      <c r="G12936"/>
      <c r="H12936"/>
      <c r="I12936"/>
      <c r="J12936"/>
      <c r="K12936"/>
    </row>
    <row r="12937" spans="1:11" x14ac:dyDescent="0.2">
      <c r="A12937"/>
      <c r="B12937"/>
      <c r="C12937"/>
      <c r="D12937"/>
      <c r="E12937"/>
      <c r="F12937"/>
      <c r="G12937"/>
      <c r="H12937"/>
      <c r="I12937"/>
      <c r="J12937"/>
      <c r="K12937"/>
    </row>
    <row r="12938" spans="1:11" x14ac:dyDescent="0.2">
      <c r="A12938"/>
      <c r="B12938"/>
      <c r="C12938"/>
      <c r="D12938"/>
      <c r="E12938"/>
      <c r="F12938"/>
      <c r="G12938"/>
      <c r="H12938"/>
      <c r="I12938"/>
      <c r="J12938"/>
      <c r="K12938"/>
    </row>
    <row r="12939" spans="1:11" x14ac:dyDescent="0.2">
      <c r="A12939"/>
      <c r="B12939"/>
      <c r="C12939"/>
      <c r="D12939"/>
      <c r="E12939"/>
      <c r="F12939"/>
      <c r="G12939"/>
      <c r="H12939"/>
      <c r="I12939"/>
      <c r="J12939"/>
      <c r="K12939"/>
    </row>
    <row r="12940" spans="1:11" x14ac:dyDescent="0.2">
      <c r="A12940"/>
      <c r="B12940"/>
      <c r="C12940"/>
      <c r="D12940"/>
      <c r="E12940"/>
      <c r="F12940"/>
      <c r="G12940"/>
      <c r="H12940"/>
      <c r="I12940"/>
      <c r="J12940"/>
      <c r="K12940"/>
    </row>
    <row r="12941" spans="1:11" x14ac:dyDescent="0.2">
      <c r="A12941"/>
      <c r="B12941"/>
      <c r="C12941"/>
      <c r="D12941"/>
      <c r="E12941"/>
      <c r="F12941"/>
      <c r="G12941"/>
      <c r="H12941"/>
      <c r="I12941"/>
      <c r="J12941"/>
      <c r="K12941"/>
    </row>
    <row r="12942" spans="1:11" x14ac:dyDescent="0.2">
      <c r="A12942"/>
      <c r="B12942"/>
      <c r="C12942"/>
      <c r="D12942"/>
      <c r="E12942"/>
      <c r="F12942"/>
      <c r="G12942"/>
      <c r="H12942"/>
      <c r="I12942"/>
      <c r="J12942"/>
      <c r="K12942"/>
    </row>
    <row r="12943" spans="1:11" x14ac:dyDescent="0.2">
      <c r="A12943"/>
      <c r="B12943"/>
      <c r="C12943"/>
      <c r="D12943"/>
      <c r="E12943"/>
      <c r="F12943"/>
      <c r="G12943"/>
      <c r="H12943"/>
      <c r="I12943"/>
      <c r="J12943"/>
      <c r="K12943"/>
    </row>
    <row r="12944" spans="1:11" x14ac:dyDescent="0.2">
      <c r="A12944"/>
      <c r="B12944"/>
      <c r="C12944"/>
      <c r="D12944"/>
      <c r="E12944"/>
      <c r="F12944"/>
      <c r="G12944"/>
      <c r="H12944"/>
      <c r="I12944"/>
      <c r="J12944"/>
      <c r="K12944"/>
    </row>
    <row r="12945" spans="1:11" x14ac:dyDescent="0.2">
      <c r="A12945"/>
      <c r="B12945"/>
      <c r="C12945"/>
      <c r="D12945"/>
      <c r="E12945"/>
      <c r="F12945"/>
      <c r="G12945"/>
      <c r="H12945"/>
      <c r="I12945"/>
      <c r="J12945"/>
      <c r="K12945"/>
    </row>
    <row r="12946" spans="1:11" x14ac:dyDescent="0.2">
      <c r="A12946"/>
      <c r="B12946"/>
      <c r="C12946"/>
      <c r="D12946"/>
      <c r="E12946"/>
      <c r="F12946"/>
      <c r="G12946"/>
      <c r="H12946"/>
      <c r="I12946"/>
      <c r="J12946"/>
      <c r="K12946"/>
    </row>
    <row r="12947" spans="1:11" x14ac:dyDescent="0.2">
      <c r="A12947"/>
      <c r="B12947"/>
      <c r="C12947"/>
      <c r="D12947"/>
      <c r="E12947"/>
      <c r="F12947"/>
      <c r="G12947"/>
      <c r="H12947"/>
      <c r="I12947"/>
      <c r="J12947"/>
      <c r="K12947"/>
    </row>
    <row r="12948" spans="1:11" x14ac:dyDescent="0.2">
      <c r="A12948"/>
      <c r="B12948"/>
      <c r="C12948"/>
      <c r="D12948"/>
      <c r="E12948"/>
      <c r="F12948"/>
      <c r="G12948"/>
      <c r="H12948"/>
      <c r="I12948"/>
      <c r="J12948"/>
      <c r="K12948"/>
    </row>
    <row r="12949" spans="1:11" x14ac:dyDescent="0.2">
      <c r="A12949"/>
      <c r="B12949"/>
      <c r="C12949"/>
      <c r="D12949"/>
      <c r="E12949"/>
      <c r="F12949"/>
      <c r="G12949"/>
      <c r="H12949"/>
      <c r="I12949"/>
      <c r="J12949"/>
      <c r="K12949"/>
    </row>
    <row r="12950" spans="1:11" x14ac:dyDescent="0.2">
      <c r="A12950"/>
      <c r="B12950"/>
      <c r="C12950"/>
      <c r="D12950"/>
      <c r="E12950"/>
      <c r="F12950"/>
      <c r="G12950"/>
      <c r="H12950"/>
      <c r="I12950"/>
      <c r="J12950"/>
      <c r="K12950"/>
    </row>
    <row r="12951" spans="1:11" x14ac:dyDescent="0.2">
      <c r="A12951"/>
      <c r="B12951"/>
      <c r="C12951"/>
      <c r="D12951"/>
      <c r="E12951"/>
      <c r="F12951"/>
      <c r="G12951"/>
      <c r="H12951"/>
      <c r="I12951"/>
      <c r="J12951"/>
      <c r="K12951"/>
    </row>
    <row r="12952" spans="1:11" x14ac:dyDescent="0.2">
      <c r="A12952"/>
      <c r="B12952"/>
      <c r="C12952"/>
      <c r="D12952"/>
      <c r="E12952"/>
      <c r="F12952"/>
      <c r="G12952"/>
      <c r="H12952"/>
      <c r="I12952"/>
      <c r="J12952"/>
      <c r="K12952"/>
    </row>
    <row r="12953" spans="1:11" x14ac:dyDescent="0.2">
      <c r="A12953"/>
      <c r="B12953"/>
      <c r="C12953"/>
      <c r="D12953"/>
      <c r="E12953"/>
      <c r="F12953"/>
      <c r="G12953"/>
      <c r="H12953"/>
      <c r="I12953"/>
      <c r="J12953"/>
      <c r="K12953"/>
    </row>
    <row r="12954" spans="1:11" x14ac:dyDescent="0.2">
      <c r="A12954"/>
      <c r="B12954"/>
      <c r="C12954"/>
      <c r="D12954"/>
      <c r="E12954"/>
      <c r="F12954"/>
      <c r="G12954"/>
      <c r="H12954"/>
      <c r="I12954"/>
      <c r="J12954"/>
      <c r="K12954"/>
    </row>
    <row r="12955" spans="1:11" x14ac:dyDescent="0.2">
      <c r="A12955"/>
      <c r="B12955"/>
      <c r="C12955"/>
      <c r="D12955"/>
      <c r="E12955"/>
      <c r="F12955"/>
      <c r="G12955"/>
      <c r="H12955"/>
      <c r="I12955"/>
      <c r="J12955"/>
      <c r="K12955"/>
    </row>
    <row r="12956" spans="1:11" x14ac:dyDescent="0.2">
      <c r="A12956"/>
      <c r="B12956"/>
      <c r="C12956"/>
      <c r="D12956"/>
      <c r="E12956"/>
      <c r="F12956"/>
      <c r="G12956"/>
      <c r="H12956"/>
      <c r="I12956"/>
      <c r="J12956"/>
      <c r="K12956"/>
    </row>
    <row r="12957" spans="1:11" x14ac:dyDescent="0.2">
      <c r="A12957"/>
      <c r="B12957"/>
      <c r="C12957"/>
      <c r="D12957"/>
      <c r="E12957"/>
      <c r="F12957"/>
      <c r="G12957"/>
      <c r="H12957"/>
      <c r="I12957"/>
      <c r="J12957"/>
      <c r="K12957"/>
    </row>
    <row r="12958" spans="1:11" x14ac:dyDescent="0.2">
      <c r="A12958"/>
      <c r="B12958"/>
      <c r="C12958"/>
      <c r="D12958"/>
      <c r="E12958"/>
      <c r="F12958"/>
      <c r="G12958"/>
      <c r="H12958"/>
      <c r="I12958"/>
      <c r="J12958"/>
      <c r="K12958"/>
    </row>
    <row r="12959" spans="1:11" x14ac:dyDescent="0.2">
      <c r="A12959"/>
      <c r="B12959"/>
      <c r="C12959"/>
      <c r="D12959"/>
      <c r="E12959"/>
      <c r="F12959"/>
      <c r="G12959"/>
      <c r="H12959"/>
      <c r="I12959"/>
      <c r="J12959"/>
      <c r="K12959"/>
    </row>
    <row r="12960" spans="1:11" x14ac:dyDescent="0.2">
      <c r="A12960"/>
      <c r="B12960"/>
      <c r="C12960"/>
      <c r="D12960"/>
      <c r="E12960"/>
      <c r="F12960"/>
      <c r="G12960"/>
      <c r="H12960"/>
      <c r="I12960"/>
      <c r="J12960"/>
      <c r="K12960"/>
    </row>
    <row r="12961" spans="1:11" x14ac:dyDescent="0.2">
      <c r="A12961"/>
      <c r="B12961"/>
      <c r="C12961"/>
      <c r="D12961"/>
      <c r="E12961"/>
      <c r="F12961"/>
      <c r="G12961"/>
      <c r="H12961"/>
      <c r="I12961"/>
      <c r="J12961"/>
      <c r="K12961"/>
    </row>
    <row r="12962" spans="1:11" x14ac:dyDescent="0.2">
      <c r="A12962"/>
      <c r="B12962"/>
      <c r="C12962"/>
      <c r="D12962"/>
      <c r="E12962"/>
      <c r="F12962"/>
      <c r="G12962"/>
      <c r="H12962"/>
      <c r="I12962"/>
      <c r="J12962"/>
      <c r="K12962"/>
    </row>
    <row r="12963" spans="1:11" x14ac:dyDescent="0.2">
      <c r="A12963"/>
      <c r="B12963"/>
      <c r="C12963"/>
      <c r="D12963"/>
      <c r="E12963"/>
      <c r="F12963"/>
      <c r="G12963"/>
      <c r="H12963"/>
      <c r="I12963"/>
      <c r="J12963"/>
      <c r="K12963"/>
    </row>
    <row r="12964" spans="1:11" x14ac:dyDescent="0.2">
      <c r="A12964"/>
      <c r="B12964"/>
      <c r="C12964"/>
      <c r="D12964"/>
      <c r="E12964"/>
      <c r="F12964"/>
      <c r="G12964"/>
      <c r="H12964"/>
      <c r="I12964"/>
      <c r="J12964"/>
      <c r="K12964"/>
    </row>
    <row r="12965" spans="1:11" x14ac:dyDescent="0.2">
      <c r="A12965"/>
      <c r="B12965"/>
      <c r="C12965"/>
      <c r="D12965"/>
      <c r="E12965"/>
      <c r="F12965"/>
      <c r="G12965"/>
      <c r="H12965"/>
      <c r="I12965"/>
      <c r="J12965"/>
      <c r="K12965"/>
    </row>
    <row r="12966" spans="1:11" x14ac:dyDescent="0.2">
      <c r="A12966"/>
      <c r="B12966"/>
      <c r="C12966"/>
      <c r="D12966"/>
      <c r="E12966"/>
      <c r="F12966"/>
      <c r="G12966"/>
      <c r="H12966"/>
      <c r="I12966"/>
      <c r="J12966"/>
      <c r="K12966"/>
    </row>
    <row r="12967" spans="1:11" x14ac:dyDescent="0.2">
      <c r="A12967"/>
      <c r="B12967"/>
      <c r="C12967"/>
      <c r="D12967"/>
      <c r="E12967"/>
      <c r="F12967"/>
      <c r="G12967"/>
      <c r="H12967"/>
      <c r="I12967"/>
      <c r="J12967"/>
      <c r="K12967"/>
    </row>
    <row r="12968" spans="1:11" x14ac:dyDescent="0.2">
      <c r="A12968"/>
      <c r="B12968"/>
      <c r="C12968"/>
      <c r="D12968"/>
      <c r="E12968"/>
      <c r="F12968"/>
      <c r="G12968"/>
      <c r="H12968"/>
      <c r="I12968"/>
      <c r="J12968"/>
      <c r="K12968"/>
    </row>
    <row r="12969" spans="1:11" x14ac:dyDescent="0.2">
      <c r="A12969"/>
      <c r="B12969"/>
      <c r="C12969"/>
      <c r="D12969"/>
      <c r="E12969"/>
      <c r="F12969"/>
      <c r="G12969"/>
      <c r="H12969"/>
      <c r="I12969"/>
      <c r="J12969"/>
      <c r="K12969"/>
    </row>
    <row r="12970" spans="1:11" x14ac:dyDescent="0.2">
      <c r="A12970"/>
      <c r="B12970"/>
      <c r="C12970"/>
      <c r="D12970"/>
      <c r="E12970"/>
      <c r="F12970"/>
      <c r="G12970"/>
      <c r="H12970"/>
      <c r="I12970"/>
      <c r="J12970"/>
      <c r="K12970"/>
    </row>
    <row r="12971" spans="1:11" x14ac:dyDescent="0.2">
      <c r="A12971"/>
      <c r="B12971"/>
      <c r="C12971"/>
      <c r="D12971"/>
      <c r="E12971"/>
      <c r="F12971"/>
      <c r="G12971"/>
      <c r="H12971"/>
      <c r="I12971"/>
      <c r="J12971"/>
      <c r="K12971"/>
    </row>
    <row r="12972" spans="1:11" x14ac:dyDescent="0.2">
      <c r="A12972"/>
      <c r="B12972"/>
      <c r="C12972"/>
      <c r="D12972"/>
      <c r="E12972"/>
      <c r="F12972"/>
      <c r="G12972"/>
      <c r="H12972"/>
      <c r="I12972"/>
      <c r="J12972"/>
      <c r="K12972"/>
    </row>
    <row r="12973" spans="1:11" x14ac:dyDescent="0.2">
      <c r="A12973"/>
      <c r="B12973"/>
      <c r="C12973"/>
      <c r="D12973"/>
      <c r="E12973"/>
      <c r="F12973"/>
      <c r="G12973"/>
      <c r="H12973"/>
      <c r="I12973"/>
      <c r="J12973"/>
      <c r="K12973"/>
    </row>
    <row r="12974" spans="1:11" x14ac:dyDescent="0.2">
      <c r="A12974"/>
      <c r="B12974"/>
      <c r="C12974"/>
      <c r="D12974"/>
      <c r="E12974"/>
      <c r="F12974"/>
      <c r="G12974"/>
      <c r="H12974"/>
      <c r="I12974"/>
      <c r="J12974"/>
      <c r="K12974"/>
    </row>
    <row r="12975" spans="1:11" x14ac:dyDescent="0.2">
      <c r="A12975"/>
      <c r="B12975"/>
      <c r="C12975"/>
      <c r="D12975"/>
      <c r="E12975"/>
      <c r="F12975"/>
      <c r="G12975"/>
      <c r="H12975"/>
      <c r="I12975"/>
      <c r="J12975"/>
      <c r="K12975"/>
    </row>
    <row r="12976" spans="1:11" x14ac:dyDescent="0.2">
      <c r="A12976"/>
      <c r="B12976"/>
      <c r="C12976"/>
      <c r="D12976"/>
      <c r="E12976"/>
      <c r="F12976"/>
      <c r="G12976"/>
      <c r="H12976"/>
      <c r="I12976"/>
      <c r="J12976"/>
      <c r="K12976"/>
    </row>
    <row r="12977" spans="1:11" x14ac:dyDescent="0.2">
      <c r="A12977"/>
      <c r="B12977"/>
      <c r="C12977"/>
      <c r="D12977"/>
      <c r="E12977"/>
      <c r="F12977"/>
      <c r="G12977"/>
      <c r="H12977"/>
      <c r="I12977"/>
      <c r="J12977"/>
      <c r="K12977"/>
    </row>
    <row r="12978" spans="1:11" x14ac:dyDescent="0.2">
      <c r="A12978"/>
      <c r="B12978"/>
      <c r="C12978"/>
      <c r="D12978"/>
      <c r="E12978"/>
      <c r="F12978"/>
      <c r="G12978"/>
      <c r="H12978"/>
      <c r="I12978"/>
      <c r="J12978"/>
      <c r="K12978"/>
    </row>
    <row r="12979" spans="1:11" x14ac:dyDescent="0.2">
      <c r="A12979"/>
      <c r="B12979"/>
      <c r="C12979"/>
      <c r="D12979"/>
      <c r="E12979"/>
      <c r="F12979"/>
      <c r="G12979"/>
      <c r="H12979"/>
      <c r="I12979"/>
      <c r="J12979"/>
      <c r="K12979"/>
    </row>
    <row r="12980" spans="1:11" x14ac:dyDescent="0.2">
      <c r="A12980"/>
      <c r="B12980"/>
      <c r="C12980"/>
      <c r="D12980"/>
      <c r="E12980"/>
      <c r="F12980"/>
      <c r="G12980"/>
      <c r="H12980"/>
      <c r="I12980"/>
      <c r="J12980"/>
      <c r="K12980"/>
    </row>
    <row r="12981" spans="1:11" x14ac:dyDescent="0.2">
      <c r="A12981"/>
      <c r="B12981"/>
      <c r="C12981"/>
      <c r="D12981"/>
      <c r="E12981"/>
      <c r="F12981"/>
      <c r="G12981"/>
      <c r="H12981"/>
      <c r="I12981"/>
      <c r="J12981"/>
      <c r="K12981"/>
    </row>
    <row r="12982" spans="1:11" x14ac:dyDescent="0.2">
      <c r="A12982"/>
      <c r="B12982"/>
      <c r="C12982"/>
      <c r="D12982"/>
      <c r="E12982"/>
      <c r="F12982"/>
      <c r="G12982"/>
      <c r="H12982"/>
      <c r="I12982"/>
      <c r="J12982"/>
      <c r="K12982"/>
    </row>
    <row r="12983" spans="1:11" x14ac:dyDescent="0.2">
      <c r="A12983"/>
      <c r="B12983"/>
      <c r="C12983"/>
      <c r="D12983"/>
      <c r="E12983"/>
      <c r="F12983"/>
      <c r="G12983"/>
      <c r="H12983"/>
      <c r="I12983"/>
      <c r="J12983"/>
      <c r="K12983"/>
    </row>
    <row r="12984" spans="1:11" x14ac:dyDescent="0.2">
      <c r="A12984"/>
      <c r="B12984"/>
      <c r="C12984"/>
      <c r="D12984"/>
      <c r="E12984"/>
      <c r="F12984"/>
      <c r="G12984"/>
      <c r="H12984"/>
      <c r="I12984"/>
      <c r="J12984"/>
      <c r="K12984"/>
    </row>
    <row r="12985" spans="1:11" x14ac:dyDescent="0.2">
      <c r="A12985"/>
      <c r="B12985"/>
      <c r="C12985"/>
      <c r="D12985"/>
      <c r="E12985"/>
      <c r="F12985"/>
      <c r="G12985"/>
      <c r="H12985"/>
      <c r="I12985"/>
      <c r="J12985"/>
      <c r="K12985"/>
    </row>
    <row r="12986" spans="1:11" x14ac:dyDescent="0.2">
      <c r="A12986"/>
      <c r="B12986"/>
      <c r="C12986"/>
      <c r="D12986"/>
      <c r="E12986"/>
      <c r="F12986"/>
      <c r="G12986"/>
      <c r="H12986"/>
      <c r="I12986"/>
      <c r="J12986"/>
      <c r="K12986"/>
    </row>
    <row r="12987" spans="1:11" x14ac:dyDescent="0.2">
      <c r="A12987"/>
      <c r="B12987"/>
      <c r="C12987"/>
      <c r="D12987"/>
      <c r="E12987"/>
      <c r="F12987"/>
      <c r="G12987"/>
      <c r="H12987"/>
      <c r="I12987"/>
      <c r="J12987"/>
      <c r="K12987"/>
    </row>
    <row r="12988" spans="1:11" x14ac:dyDescent="0.2">
      <c r="A12988"/>
      <c r="B12988"/>
      <c r="C12988"/>
      <c r="D12988"/>
      <c r="E12988"/>
      <c r="F12988"/>
      <c r="G12988"/>
      <c r="H12988"/>
      <c r="I12988"/>
      <c r="J12988"/>
      <c r="K12988"/>
    </row>
    <row r="12989" spans="1:11" x14ac:dyDescent="0.2">
      <c r="A12989"/>
      <c r="B12989"/>
      <c r="C12989"/>
      <c r="D12989"/>
      <c r="E12989"/>
      <c r="F12989"/>
      <c r="G12989"/>
      <c r="H12989"/>
      <c r="I12989"/>
      <c r="J12989"/>
      <c r="K12989"/>
    </row>
    <row r="12990" spans="1:11" x14ac:dyDescent="0.2">
      <c r="A12990"/>
      <c r="B12990"/>
      <c r="C12990"/>
      <c r="D12990"/>
      <c r="E12990"/>
      <c r="F12990"/>
      <c r="G12990"/>
      <c r="H12990"/>
      <c r="I12990"/>
      <c r="J12990"/>
      <c r="K12990"/>
    </row>
    <row r="12991" spans="1:11" x14ac:dyDescent="0.2">
      <c r="A12991"/>
      <c r="B12991"/>
      <c r="C12991"/>
      <c r="D12991"/>
      <c r="E12991"/>
      <c r="F12991"/>
      <c r="G12991"/>
      <c r="H12991"/>
      <c r="I12991"/>
      <c r="J12991"/>
      <c r="K12991"/>
    </row>
    <row r="12992" spans="1:11" x14ac:dyDescent="0.2">
      <c r="A12992"/>
      <c r="B12992"/>
      <c r="C12992"/>
      <c r="D12992"/>
      <c r="E12992"/>
      <c r="F12992"/>
      <c r="G12992"/>
      <c r="H12992"/>
      <c r="I12992"/>
      <c r="J12992"/>
      <c r="K12992"/>
    </row>
    <row r="12993" spans="1:11" x14ac:dyDescent="0.2">
      <c r="A12993"/>
      <c r="B12993"/>
      <c r="C12993"/>
      <c r="D12993"/>
      <c r="E12993"/>
      <c r="F12993"/>
      <c r="G12993"/>
      <c r="H12993"/>
      <c r="I12993"/>
      <c r="J12993"/>
      <c r="K12993"/>
    </row>
    <row r="12994" spans="1:11" x14ac:dyDescent="0.2">
      <c r="A12994"/>
      <c r="B12994"/>
      <c r="C12994"/>
      <c r="D12994"/>
      <c r="E12994"/>
      <c r="F12994"/>
      <c r="G12994"/>
      <c r="H12994"/>
      <c r="I12994"/>
      <c r="J12994"/>
      <c r="K12994"/>
    </row>
    <row r="12995" spans="1:11" x14ac:dyDescent="0.2">
      <c r="A12995"/>
      <c r="B12995"/>
      <c r="C12995"/>
      <c r="D12995"/>
      <c r="E12995"/>
      <c r="F12995"/>
      <c r="G12995"/>
      <c r="H12995"/>
      <c r="I12995"/>
      <c r="J12995"/>
      <c r="K12995"/>
    </row>
    <row r="12996" spans="1:11" x14ac:dyDescent="0.2">
      <c r="A12996"/>
      <c r="B12996"/>
      <c r="C12996"/>
      <c r="D12996"/>
      <c r="E12996"/>
      <c r="F12996"/>
      <c r="G12996"/>
      <c r="H12996"/>
      <c r="I12996"/>
      <c r="J12996"/>
      <c r="K12996"/>
    </row>
    <row r="12997" spans="1:11" x14ac:dyDescent="0.2">
      <c r="A12997"/>
      <c r="B12997"/>
      <c r="C12997"/>
      <c r="D12997"/>
      <c r="E12997"/>
      <c r="F12997"/>
      <c r="G12997"/>
      <c r="H12997"/>
      <c r="I12997"/>
      <c r="J12997"/>
      <c r="K12997"/>
    </row>
    <row r="12998" spans="1:11" x14ac:dyDescent="0.2">
      <c r="A12998"/>
      <c r="B12998"/>
      <c r="C12998"/>
      <c r="D12998"/>
      <c r="E12998"/>
      <c r="F12998"/>
      <c r="G12998"/>
      <c r="H12998"/>
      <c r="I12998"/>
      <c r="J12998"/>
      <c r="K12998"/>
    </row>
    <row r="12999" spans="1:11" x14ac:dyDescent="0.2">
      <c r="A12999"/>
      <c r="B12999"/>
      <c r="C12999"/>
      <c r="D12999"/>
      <c r="E12999"/>
      <c r="F12999"/>
      <c r="G12999"/>
      <c r="H12999"/>
      <c r="I12999"/>
      <c r="J12999"/>
      <c r="K12999"/>
    </row>
    <row r="13000" spans="1:11" x14ac:dyDescent="0.2">
      <c r="A13000"/>
      <c r="B13000"/>
      <c r="C13000"/>
      <c r="D13000"/>
      <c r="E13000"/>
      <c r="F13000"/>
      <c r="G13000"/>
      <c r="H13000"/>
      <c r="I13000"/>
      <c r="J13000"/>
      <c r="K13000"/>
    </row>
    <row r="13001" spans="1:11" x14ac:dyDescent="0.2">
      <c r="A13001"/>
      <c r="B13001"/>
      <c r="C13001"/>
      <c r="D13001"/>
      <c r="E13001"/>
      <c r="F13001"/>
      <c r="G13001"/>
      <c r="H13001"/>
      <c r="I13001"/>
      <c r="J13001"/>
      <c r="K13001"/>
    </row>
    <row r="13002" spans="1:11" x14ac:dyDescent="0.2">
      <c r="A13002"/>
      <c r="B13002"/>
      <c r="C13002"/>
      <c r="D13002"/>
      <c r="E13002"/>
      <c r="F13002"/>
      <c r="G13002"/>
      <c r="H13002"/>
      <c r="I13002"/>
      <c r="J13002"/>
      <c r="K13002"/>
    </row>
    <row r="13003" spans="1:11" x14ac:dyDescent="0.2">
      <c r="A13003"/>
      <c r="B13003"/>
      <c r="C13003"/>
      <c r="D13003"/>
      <c r="E13003"/>
      <c r="F13003"/>
      <c r="G13003"/>
      <c r="H13003"/>
      <c r="I13003"/>
      <c r="J13003"/>
      <c r="K13003"/>
    </row>
    <row r="13004" spans="1:11" x14ac:dyDescent="0.2">
      <c r="A13004"/>
      <c r="B13004"/>
      <c r="C13004"/>
      <c r="D13004"/>
      <c r="E13004"/>
      <c r="F13004"/>
      <c r="G13004"/>
      <c r="H13004"/>
      <c r="I13004"/>
      <c r="J13004"/>
      <c r="K13004"/>
    </row>
    <row r="13005" spans="1:11" x14ac:dyDescent="0.2">
      <c r="A13005"/>
      <c r="B13005"/>
      <c r="C13005"/>
      <c r="D13005"/>
      <c r="E13005"/>
      <c r="F13005"/>
      <c r="G13005"/>
      <c r="H13005"/>
      <c r="I13005"/>
      <c r="J13005"/>
      <c r="K13005"/>
    </row>
    <row r="13006" spans="1:11" x14ac:dyDescent="0.2">
      <c r="A13006"/>
      <c r="B13006"/>
      <c r="C13006"/>
      <c r="D13006"/>
      <c r="E13006"/>
      <c r="F13006"/>
      <c r="G13006"/>
      <c r="H13006"/>
      <c r="I13006"/>
      <c r="J13006"/>
      <c r="K13006"/>
    </row>
    <row r="13007" spans="1:11" x14ac:dyDescent="0.2">
      <c r="A13007"/>
      <c r="B13007"/>
      <c r="C13007"/>
      <c r="D13007"/>
      <c r="E13007"/>
      <c r="F13007"/>
      <c r="G13007"/>
      <c r="H13007"/>
      <c r="I13007"/>
      <c r="J13007"/>
      <c r="K13007"/>
    </row>
    <row r="13008" spans="1:11" x14ac:dyDescent="0.2">
      <c r="A13008"/>
      <c r="B13008"/>
      <c r="C13008"/>
      <c r="D13008"/>
      <c r="E13008"/>
      <c r="F13008"/>
      <c r="G13008"/>
      <c r="H13008"/>
      <c r="I13008"/>
      <c r="J13008"/>
      <c r="K13008"/>
    </row>
    <row r="13009" spans="1:11" x14ac:dyDescent="0.2">
      <c r="A13009"/>
      <c r="B13009"/>
      <c r="C13009"/>
      <c r="D13009"/>
      <c r="E13009"/>
      <c r="F13009"/>
      <c r="G13009"/>
      <c r="H13009"/>
      <c r="I13009"/>
      <c r="J13009"/>
      <c r="K13009"/>
    </row>
    <row r="13010" spans="1:11" x14ac:dyDescent="0.2">
      <c r="A13010"/>
      <c r="B13010"/>
      <c r="C13010"/>
      <c r="D13010"/>
      <c r="E13010"/>
      <c r="F13010"/>
      <c r="G13010"/>
      <c r="H13010"/>
      <c r="I13010"/>
      <c r="J13010"/>
      <c r="K13010"/>
    </row>
    <row r="13011" spans="1:11" x14ac:dyDescent="0.2">
      <c r="A13011"/>
      <c r="B13011"/>
      <c r="C13011"/>
      <c r="D13011"/>
      <c r="E13011"/>
      <c r="F13011"/>
      <c r="G13011"/>
      <c r="H13011"/>
      <c r="I13011"/>
      <c r="J13011"/>
      <c r="K13011"/>
    </row>
    <row r="13012" spans="1:11" x14ac:dyDescent="0.2">
      <c r="A13012"/>
      <c r="B13012"/>
      <c r="C13012"/>
      <c r="D13012"/>
      <c r="E13012"/>
      <c r="F13012"/>
      <c r="G13012"/>
      <c r="H13012"/>
      <c r="I13012"/>
      <c r="J13012"/>
      <c r="K13012"/>
    </row>
    <row r="13013" spans="1:11" x14ac:dyDescent="0.2">
      <c r="A13013"/>
      <c r="B13013"/>
      <c r="C13013"/>
      <c r="D13013"/>
      <c r="E13013"/>
      <c r="F13013"/>
      <c r="G13013"/>
      <c r="H13013"/>
      <c r="I13013"/>
      <c r="J13013"/>
      <c r="K13013"/>
    </row>
    <row r="13014" spans="1:11" x14ac:dyDescent="0.2">
      <c r="A13014"/>
      <c r="B13014"/>
      <c r="C13014"/>
      <c r="D13014"/>
      <c r="E13014"/>
      <c r="F13014"/>
      <c r="G13014"/>
      <c r="H13014"/>
      <c r="I13014"/>
      <c r="J13014"/>
      <c r="K13014"/>
    </row>
    <row r="13015" spans="1:11" x14ac:dyDescent="0.2">
      <c r="A13015"/>
      <c r="B13015"/>
      <c r="C13015"/>
      <c r="D13015"/>
      <c r="E13015"/>
      <c r="F13015"/>
      <c r="G13015"/>
      <c r="H13015"/>
      <c r="I13015"/>
      <c r="J13015"/>
      <c r="K13015"/>
    </row>
    <row r="13016" spans="1:11" x14ac:dyDescent="0.2">
      <c r="A13016"/>
      <c r="B13016"/>
      <c r="C13016"/>
      <c r="D13016"/>
      <c r="E13016"/>
      <c r="F13016"/>
      <c r="G13016"/>
      <c r="H13016"/>
      <c r="I13016"/>
      <c r="J13016"/>
      <c r="K13016"/>
    </row>
    <row r="13017" spans="1:11" x14ac:dyDescent="0.2">
      <c r="A13017"/>
      <c r="B13017"/>
      <c r="C13017"/>
      <c r="D13017"/>
      <c r="E13017"/>
      <c r="F13017"/>
      <c r="G13017"/>
      <c r="H13017"/>
      <c r="I13017"/>
      <c r="J13017"/>
      <c r="K13017"/>
    </row>
    <row r="13018" spans="1:11" x14ac:dyDescent="0.2">
      <c r="A13018"/>
      <c r="B13018"/>
      <c r="C13018"/>
      <c r="D13018"/>
      <c r="E13018"/>
      <c r="F13018"/>
      <c r="G13018"/>
      <c r="H13018"/>
      <c r="I13018"/>
      <c r="J13018"/>
      <c r="K13018"/>
    </row>
    <row r="13019" spans="1:11" x14ac:dyDescent="0.2">
      <c r="A13019"/>
      <c r="B13019"/>
      <c r="C13019"/>
      <c r="D13019"/>
      <c r="E13019"/>
      <c r="F13019"/>
      <c r="G13019"/>
      <c r="H13019"/>
      <c r="I13019"/>
      <c r="J13019"/>
      <c r="K13019"/>
    </row>
    <row r="13020" spans="1:11" x14ac:dyDescent="0.2">
      <c r="A13020"/>
      <c r="B13020"/>
      <c r="C13020"/>
      <c r="D13020"/>
      <c r="E13020"/>
      <c r="F13020"/>
      <c r="G13020"/>
      <c r="H13020"/>
      <c r="I13020"/>
      <c r="J13020"/>
      <c r="K13020"/>
    </row>
    <row r="13021" spans="1:11" x14ac:dyDescent="0.2">
      <c r="A13021"/>
      <c r="B13021"/>
      <c r="C13021"/>
      <c r="D13021"/>
      <c r="E13021"/>
      <c r="F13021"/>
      <c r="G13021"/>
      <c r="H13021"/>
      <c r="I13021"/>
      <c r="J13021"/>
      <c r="K13021"/>
    </row>
    <row r="13022" spans="1:11" x14ac:dyDescent="0.2">
      <c r="A13022"/>
      <c r="B13022"/>
      <c r="C13022"/>
      <c r="D13022"/>
      <c r="E13022"/>
      <c r="F13022"/>
      <c r="G13022"/>
      <c r="H13022"/>
      <c r="I13022"/>
      <c r="J13022"/>
      <c r="K13022"/>
    </row>
    <row r="13023" spans="1:11" x14ac:dyDescent="0.2">
      <c r="A13023"/>
      <c r="B13023"/>
      <c r="C13023"/>
      <c r="D13023"/>
      <c r="E13023"/>
      <c r="F13023"/>
      <c r="G13023"/>
      <c r="H13023"/>
      <c r="I13023"/>
      <c r="J13023"/>
      <c r="K13023"/>
    </row>
    <row r="13024" spans="1:11" x14ac:dyDescent="0.2">
      <c r="A13024"/>
      <c r="B13024"/>
      <c r="C13024"/>
      <c r="D13024"/>
      <c r="E13024"/>
      <c r="F13024"/>
      <c r="G13024"/>
      <c r="H13024"/>
      <c r="I13024"/>
      <c r="J13024"/>
      <c r="K13024"/>
    </row>
    <row r="13025" spans="1:11" x14ac:dyDescent="0.2">
      <c r="A13025"/>
      <c r="B13025"/>
      <c r="C13025"/>
      <c r="D13025"/>
      <c r="E13025"/>
      <c r="F13025"/>
      <c r="G13025"/>
      <c r="H13025"/>
      <c r="I13025"/>
      <c r="J13025"/>
      <c r="K13025"/>
    </row>
    <row r="13026" spans="1:11" x14ac:dyDescent="0.2">
      <c r="A13026"/>
      <c r="B13026"/>
      <c r="C13026"/>
      <c r="D13026"/>
      <c r="E13026"/>
      <c r="F13026"/>
      <c r="G13026"/>
      <c r="H13026"/>
      <c r="I13026"/>
      <c r="J13026"/>
      <c r="K13026"/>
    </row>
    <row r="13027" spans="1:11" x14ac:dyDescent="0.2">
      <c r="A13027"/>
      <c r="B13027"/>
      <c r="C13027"/>
      <c r="D13027"/>
      <c r="E13027"/>
      <c r="F13027"/>
      <c r="G13027"/>
      <c r="H13027"/>
      <c r="I13027"/>
      <c r="J13027"/>
      <c r="K13027"/>
    </row>
    <row r="13028" spans="1:11" x14ac:dyDescent="0.2">
      <c r="A13028"/>
      <c r="B13028"/>
      <c r="C13028"/>
      <c r="D13028"/>
      <c r="E13028"/>
      <c r="F13028"/>
      <c r="G13028"/>
      <c r="H13028"/>
      <c r="I13028"/>
      <c r="J13028"/>
      <c r="K13028"/>
    </row>
    <row r="13029" spans="1:11" x14ac:dyDescent="0.2">
      <c r="A13029"/>
      <c r="B13029"/>
      <c r="C13029"/>
      <c r="D13029"/>
      <c r="E13029"/>
      <c r="F13029"/>
      <c r="G13029"/>
      <c r="H13029"/>
      <c r="I13029"/>
      <c r="J13029"/>
      <c r="K13029"/>
    </row>
    <row r="13030" spans="1:11" x14ac:dyDescent="0.2">
      <c r="A13030"/>
      <c r="B13030"/>
      <c r="C13030"/>
      <c r="D13030"/>
      <c r="E13030"/>
      <c r="F13030"/>
      <c r="G13030"/>
      <c r="H13030"/>
      <c r="I13030"/>
      <c r="J13030"/>
      <c r="K13030"/>
    </row>
    <row r="13031" spans="1:11" x14ac:dyDescent="0.2">
      <c r="A13031"/>
      <c r="B13031"/>
      <c r="C13031"/>
      <c r="D13031"/>
      <c r="E13031"/>
      <c r="F13031"/>
      <c r="G13031"/>
      <c r="H13031"/>
      <c r="I13031"/>
      <c r="J13031"/>
      <c r="K13031"/>
    </row>
    <row r="13032" spans="1:11" x14ac:dyDescent="0.2">
      <c r="A13032"/>
      <c r="B13032"/>
      <c r="C13032"/>
      <c r="D13032"/>
      <c r="E13032"/>
      <c r="F13032"/>
      <c r="G13032"/>
      <c r="H13032"/>
      <c r="I13032"/>
      <c r="J13032"/>
      <c r="K13032"/>
    </row>
    <row r="13033" spans="1:11" x14ac:dyDescent="0.2">
      <c r="A13033"/>
      <c r="B13033"/>
      <c r="C13033"/>
      <c r="D13033"/>
      <c r="E13033"/>
      <c r="F13033"/>
      <c r="G13033"/>
      <c r="H13033"/>
      <c r="I13033"/>
      <c r="J13033"/>
      <c r="K13033"/>
    </row>
    <row r="13034" spans="1:11" x14ac:dyDescent="0.2">
      <c r="A13034"/>
      <c r="B13034"/>
      <c r="C13034"/>
      <c r="D13034"/>
      <c r="E13034"/>
      <c r="F13034"/>
      <c r="G13034"/>
      <c r="H13034"/>
      <c r="I13034"/>
      <c r="J13034"/>
      <c r="K13034"/>
    </row>
    <row r="13035" spans="1:11" x14ac:dyDescent="0.2">
      <c r="A13035"/>
      <c r="B13035"/>
      <c r="C13035"/>
      <c r="D13035"/>
      <c r="E13035"/>
      <c r="F13035"/>
      <c r="G13035"/>
      <c r="H13035"/>
      <c r="I13035"/>
      <c r="J13035"/>
      <c r="K13035"/>
    </row>
    <row r="13036" spans="1:11" x14ac:dyDescent="0.2">
      <c r="A13036"/>
      <c r="B13036"/>
      <c r="C13036"/>
      <c r="D13036"/>
      <c r="E13036"/>
      <c r="F13036"/>
      <c r="G13036"/>
      <c r="H13036"/>
      <c r="I13036"/>
      <c r="J13036"/>
      <c r="K13036"/>
    </row>
    <row r="13037" spans="1:11" x14ac:dyDescent="0.2">
      <c r="A13037"/>
      <c r="B13037"/>
      <c r="C13037"/>
      <c r="D13037"/>
      <c r="E13037"/>
      <c r="F13037"/>
      <c r="G13037"/>
      <c r="H13037"/>
      <c r="I13037"/>
      <c r="J13037"/>
      <c r="K13037"/>
    </row>
    <row r="13038" spans="1:11" x14ac:dyDescent="0.2">
      <c r="A13038"/>
      <c r="B13038"/>
      <c r="C13038"/>
      <c r="D13038"/>
      <c r="E13038"/>
      <c r="F13038"/>
      <c r="G13038"/>
      <c r="H13038"/>
      <c r="I13038"/>
      <c r="J13038"/>
      <c r="K13038"/>
    </row>
    <row r="13039" spans="1:11" x14ac:dyDescent="0.2">
      <c r="A13039"/>
      <c r="B13039"/>
      <c r="C13039"/>
      <c r="D13039"/>
      <c r="E13039"/>
      <c r="F13039"/>
      <c r="G13039"/>
      <c r="H13039"/>
      <c r="I13039"/>
      <c r="J13039"/>
      <c r="K13039"/>
    </row>
    <row r="13040" spans="1:11" x14ac:dyDescent="0.2">
      <c r="A13040"/>
      <c r="B13040"/>
      <c r="C13040"/>
      <c r="D13040"/>
      <c r="E13040"/>
      <c r="F13040"/>
      <c r="G13040"/>
      <c r="H13040"/>
      <c r="I13040"/>
      <c r="J13040"/>
      <c r="K13040"/>
    </row>
    <row r="13041" spans="1:11" x14ac:dyDescent="0.2">
      <c r="A13041"/>
      <c r="B13041"/>
      <c r="C13041"/>
      <c r="D13041"/>
      <c r="E13041"/>
      <c r="F13041"/>
      <c r="G13041"/>
      <c r="H13041"/>
      <c r="I13041"/>
      <c r="J13041"/>
      <c r="K13041"/>
    </row>
    <row r="13042" spans="1:11" x14ac:dyDescent="0.2">
      <c r="A13042"/>
      <c r="B13042"/>
      <c r="C13042"/>
      <c r="D13042"/>
      <c r="E13042"/>
      <c r="F13042"/>
      <c r="G13042"/>
      <c r="H13042"/>
      <c r="I13042"/>
      <c r="J13042"/>
      <c r="K13042"/>
    </row>
    <row r="13043" spans="1:11" x14ac:dyDescent="0.2">
      <c r="A13043"/>
      <c r="B13043"/>
      <c r="C13043"/>
      <c r="D13043"/>
      <c r="E13043"/>
      <c r="F13043"/>
      <c r="G13043"/>
      <c r="H13043"/>
      <c r="I13043"/>
      <c r="J13043"/>
      <c r="K13043"/>
    </row>
    <row r="13044" spans="1:11" x14ac:dyDescent="0.2">
      <c r="A13044"/>
      <c r="B13044"/>
      <c r="C13044"/>
      <c r="D13044"/>
      <c r="E13044"/>
      <c r="F13044"/>
      <c r="G13044"/>
      <c r="H13044"/>
      <c r="I13044"/>
      <c r="J13044"/>
      <c r="K13044"/>
    </row>
    <row r="13045" spans="1:11" x14ac:dyDescent="0.2">
      <c r="A13045"/>
      <c r="B13045"/>
      <c r="C13045"/>
      <c r="D13045"/>
      <c r="E13045"/>
      <c r="F13045"/>
      <c r="G13045"/>
      <c r="H13045"/>
      <c r="I13045"/>
      <c r="J13045"/>
      <c r="K13045"/>
    </row>
    <row r="13046" spans="1:11" x14ac:dyDescent="0.2">
      <c r="A13046"/>
      <c r="B13046"/>
      <c r="C13046"/>
      <c r="D13046"/>
      <c r="E13046"/>
      <c r="F13046"/>
      <c r="G13046"/>
      <c r="H13046"/>
      <c r="I13046"/>
      <c r="J13046"/>
      <c r="K13046"/>
    </row>
    <row r="13047" spans="1:11" x14ac:dyDescent="0.2">
      <c r="A13047"/>
      <c r="B13047"/>
      <c r="C13047"/>
      <c r="D13047"/>
      <c r="E13047"/>
      <c r="F13047"/>
      <c r="G13047"/>
      <c r="H13047"/>
      <c r="I13047"/>
      <c r="J13047"/>
      <c r="K13047"/>
    </row>
    <row r="13048" spans="1:11" x14ac:dyDescent="0.2">
      <c r="A13048"/>
      <c r="B13048"/>
      <c r="C13048"/>
      <c r="D13048"/>
      <c r="E13048"/>
      <c r="F13048"/>
      <c r="G13048"/>
      <c r="H13048"/>
      <c r="I13048"/>
      <c r="J13048"/>
      <c r="K13048"/>
    </row>
    <row r="13049" spans="1:11" x14ac:dyDescent="0.2">
      <c r="A13049"/>
      <c r="B13049"/>
      <c r="C13049"/>
      <c r="D13049"/>
      <c r="E13049"/>
      <c r="F13049"/>
      <c r="G13049"/>
      <c r="H13049"/>
      <c r="I13049"/>
      <c r="J13049"/>
      <c r="K13049"/>
    </row>
    <row r="13050" spans="1:11" x14ac:dyDescent="0.2">
      <c r="A13050"/>
      <c r="B13050"/>
      <c r="C13050"/>
      <c r="D13050"/>
      <c r="E13050"/>
      <c r="F13050"/>
      <c r="G13050"/>
      <c r="H13050"/>
      <c r="I13050"/>
      <c r="J13050"/>
      <c r="K13050"/>
    </row>
    <row r="13051" spans="1:11" x14ac:dyDescent="0.2">
      <c r="A13051"/>
      <c r="B13051"/>
      <c r="C13051"/>
      <c r="D13051"/>
      <c r="E13051"/>
      <c r="F13051"/>
      <c r="G13051"/>
      <c r="H13051"/>
      <c r="I13051"/>
      <c r="J13051"/>
      <c r="K13051"/>
    </row>
    <row r="13052" spans="1:11" x14ac:dyDescent="0.2">
      <c r="A13052"/>
      <c r="B13052"/>
      <c r="C13052"/>
      <c r="D13052"/>
      <c r="E13052"/>
      <c r="F13052"/>
      <c r="G13052"/>
      <c r="H13052"/>
      <c r="I13052"/>
      <c r="J13052"/>
      <c r="K13052"/>
    </row>
    <row r="13053" spans="1:11" x14ac:dyDescent="0.2">
      <c r="A13053"/>
      <c r="B13053"/>
      <c r="C13053"/>
      <c r="D13053"/>
      <c r="E13053"/>
      <c r="F13053"/>
      <c r="G13053"/>
      <c r="H13053"/>
      <c r="I13053"/>
      <c r="J13053"/>
      <c r="K13053"/>
    </row>
    <row r="13054" spans="1:11" x14ac:dyDescent="0.2">
      <c r="A13054"/>
      <c r="B13054"/>
      <c r="C13054"/>
      <c r="D13054"/>
      <c r="E13054"/>
      <c r="F13054"/>
      <c r="G13054"/>
      <c r="H13054"/>
      <c r="I13054"/>
      <c r="J13054"/>
      <c r="K13054"/>
    </row>
    <row r="13055" spans="1:11" x14ac:dyDescent="0.2">
      <c r="A13055"/>
      <c r="B13055"/>
      <c r="C13055"/>
      <c r="D13055"/>
      <c r="E13055"/>
      <c r="F13055"/>
      <c r="G13055"/>
      <c r="H13055"/>
      <c r="I13055"/>
      <c r="J13055"/>
      <c r="K13055"/>
    </row>
    <row r="13056" spans="1:11" x14ac:dyDescent="0.2">
      <c r="A13056"/>
      <c r="B13056"/>
      <c r="C13056"/>
      <c r="D13056"/>
      <c r="E13056"/>
      <c r="F13056"/>
      <c r="G13056"/>
      <c r="H13056"/>
      <c r="I13056"/>
      <c r="J13056"/>
      <c r="K13056"/>
    </row>
    <row r="13057" spans="1:11" x14ac:dyDescent="0.2">
      <c r="A13057"/>
      <c r="B13057"/>
      <c r="C13057"/>
      <c r="D13057"/>
      <c r="E13057"/>
      <c r="F13057"/>
      <c r="G13057"/>
      <c r="H13057"/>
      <c r="I13057"/>
      <c r="J13057"/>
      <c r="K13057"/>
    </row>
    <row r="13058" spans="1:11" x14ac:dyDescent="0.2">
      <c r="A13058"/>
      <c r="B13058"/>
      <c r="C13058"/>
      <c r="D13058"/>
      <c r="E13058"/>
      <c r="F13058"/>
      <c r="G13058"/>
      <c r="H13058"/>
      <c r="I13058"/>
      <c r="J13058"/>
      <c r="K13058"/>
    </row>
    <row r="13059" spans="1:11" x14ac:dyDescent="0.2">
      <c r="A13059"/>
      <c r="B13059"/>
      <c r="C13059"/>
      <c r="D13059"/>
      <c r="E13059"/>
      <c r="F13059"/>
      <c r="G13059"/>
      <c r="H13059"/>
      <c r="I13059"/>
      <c r="J13059"/>
      <c r="K13059"/>
    </row>
    <row r="13060" spans="1:11" x14ac:dyDescent="0.2">
      <c r="A13060"/>
      <c r="B13060"/>
      <c r="C13060"/>
      <c r="D13060"/>
      <c r="E13060"/>
      <c r="F13060"/>
      <c r="G13060"/>
      <c r="H13060"/>
      <c r="I13060"/>
      <c r="J13060"/>
      <c r="K13060"/>
    </row>
    <row r="13061" spans="1:11" x14ac:dyDescent="0.2">
      <c r="A13061"/>
      <c r="B13061"/>
      <c r="C13061"/>
      <c r="D13061"/>
      <c r="E13061"/>
      <c r="F13061"/>
      <c r="G13061"/>
      <c r="H13061"/>
      <c r="I13061"/>
      <c r="J13061"/>
      <c r="K13061"/>
    </row>
    <row r="13062" spans="1:11" x14ac:dyDescent="0.2">
      <c r="A13062"/>
      <c r="B13062"/>
      <c r="C13062"/>
      <c r="D13062"/>
      <c r="E13062"/>
      <c r="F13062"/>
      <c r="G13062"/>
      <c r="H13062"/>
      <c r="I13062"/>
      <c r="J13062"/>
      <c r="K13062"/>
    </row>
    <row r="13063" spans="1:11" x14ac:dyDescent="0.2">
      <c r="A13063"/>
      <c r="B13063"/>
      <c r="C13063"/>
      <c r="D13063"/>
      <c r="E13063"/>
      <c r="F13063"/>
      <c r="G13063"/>
      <c r="H13063"/>
      <c r="I13063"/>
      <c r="J13063"/>
      <c r="K13063"/>
    </row>
    <row r="13064" spans="1:11" x14ac:dyDescent="0.2">
      <c r="A13064"/>
      <c r="B13064"/>
      <c r="C13064"/>
      <c r="D13064"/>
      <c r="E13064"/>
      <c r="F13064"/>
      <c r="G13064"/>
      <c r="H13064"/>
      <c r="I13064"/>
      <c r="J13064"/>
      <c r="K13064"/>
    </row>
    <row r="13065" spans="1:11" x14ac:dyDescent="0.2">
      <c r="A13065"/>
      <c r="B13065"/>
      <c r="C13065"/>
      <c r="D13065"/>
      <c r="E13065"/>
      <c r="F13065"/>
      <c r="G13065"/>
      <c r="H13065"/>
      <c r="I13065"/>
      <c r="J13065"/>
      <c r="K13065"/>
    </row>
    <row r="13066" spans="1:11" x14ac:dyDescent="0.2">
      <c r="A13066"/>
      <c r="B13066"/>
      <c r="C13066"/>
      <c r="D13066"/>
      <c r="E13066"/>
      <c r="F13066"/>
      <c r="G13066"/>
      <c r="H13066"/>
      <c r="I13066"/>
      <c r="J13066"/>
      <c r="K13066"/>
    </row>
    <row r="13067" spans="1:11" x14ac:dyDescent="0.2">
      <c r="A13067"/>
      <c r="B13067"/>
      <c r="C13067"/>
      <c r="D13067"/>
      <c r="E13067"/>
      <c r="F13067"/>
      <c r="G13067"/>
      <c r="H13067"/>
      <c r="I13067"/>
      <c r="J13067"/>
      <c r="K13067"/>
    </row>
    <row r="13068" spans="1:11" x14ac:dyDescent="0.2">
      <c r="A13068"/>
      <c r="B13068"/>
      <c r="C13068"/>
      <c r="D13068"/>
      <c r="E13068"/>
      <c r="F13068"/>
      <c r="G13068"/>
      <c r="H13068"/>
      <c r="I13068"/>
      <c r="J13068"/>
      <c r="K13068"/>
    </row>
    <row r="13069" spans="1:11" x14ac:dyDescent="0.2">
      <c r="A13069"/>
      <c r="B13069"/>
      <c r="C13069"/>
      <c r="D13069"/>
      <c r="E13069"/>
      <c r="F13069"/>
      <c r="G13069"/>
      <c r="H13069"/>
      <c r="I13069"/>
      <c r="J13069"/>
      <c r="K13069"/>
    </row>
    <row r="13070" spans="1:11" x14ac:dyDescent="0.2">
      <c r="A13070"/>
      <c r="B13070"/>
      <c r="C13070"/>
      <c r="D13070"/>
      <c r="E13070"/>
      <c r="F13070"/>
      <c r="G13070"/>
      <c r="H13070"/>
      <c r="I13070"/>
      <c r="J13070"/>
      <c r="K13070"/>
    </row>
    <row r="13071" spans="1:11" x14ac:dyDescent="0.2">
      <c r="A13071"/>
      <c r="B13071"/>
      <c r="C13071"/>
      <c r="D13071"/>
      <c r="E13071"/>
      <c r="F13071"/>
      <c r="G13071"/>
      <c r="H13071"/>
      <c r="I13071"/>
      <c r="J13071"/>
      <c r="K13071"/>
    </row>
    <row r="13072" spans="1:11" x14ac:dyDescent="0.2">
      <c r="A13072"/>
      <c r="B13072"/>
      <c r="C13072"/>
      <c r="D13072"/>
      <c r="E13072"/>
      <c r="F13072"/>
      <c r="G13072"/>
      <c r="H13072"/>
      <c r="I13072"/>
      <c r="J13072"/>
      <c r="K13072"/>
    </row>
    <row r="13073" spans="1:11" x14ac:dyDescent="0.2">
      <c r="A13073"/>
      <c r="B13073"/>
      <c r="C13073"/>
      <c r="D13073"/>
      <c r="E13073"/>
      <c r="F13073"/>
      <c r="G13073"/>
      <c r="H13073"/>
      <c r="I13073"/>
      <c r="J13073"/>
      <c r="K13073"/>
    </row>
    <row r="13074" spans="1:11" x14ac:dyDescent="0.2">
      <c r="A13074"/>
      <c r="B13074"/>
      <c r="C13074"/>
      <c r="D13074"/>
      <c r="E13074"/>
      <c r="F13074"/>
      <c r="G13074"/>
      <c r="H13074"/>
      <c r="I13074"/>
      <c r="J13074"/>
      <c r="K13074"/>
    </row>
    <row r="13075" spans="1:11" x14ac:dyDescent="0.2">
      <c r="A13075"/>
      <c r="B13075"/>
      <c r="C13075"/>
      <c r="D13075"/>
      <c r="E13075"/>
      <c r="F13075"/>
      <c r="G13075"/>
      <c r="H13075"/>
      <c r="I13075"/>
      <c r="J13075"/>
      <c r="K13075"/>
    </row>
    <row r="13076" spans="1:11" x14ac:dyDescent="0.2">
      <c r="A13076"/>
      <c r="B13076"/>
      <c r="C13076"/>
      <c r="D13076"/>
      <c r="E13076"/>
      <c r="F13076"/>
      <c r="G13076"/>
      <c r="H13076"/>
      <c r="I13076"/>
      <c r="J13076"/>
      <c r="K13076"/>
    </row>
    <row r="13077" spans="1:11" x14ac:dyDescent="0.2">
      <c r="A13077"/>
      <c r="B13077"/>
      <c r="C13077"/>
      <c r="D13077"/>
      <c r="E13077"/>
      <c r="F13077"/>
      <c r="G13077"/>
      <c r="H13077"/>
      <c r="I13077"/>
      <c r="J13077"/>
      <c r="K13077"/>
    </row>
    <row r="13078" spans="1:11" x14ac:dyDescent="0.2">
      <c r="A13078"/>
      <c r="B13078"/>
      <c r="C13078"/>
      <c r="D13078"/>
      <c r="E13078"/>
      <c r="F13078"/>
      <c r="G13078"/>
      <c r="H13078"/>
      <c r="I13078"/>
      <c r="J13078"/>
      <c r="K13078"/>
    </row>
    <row r="13079" spans="1:11" x14ac:dyDescent="0.2">
      <c r="A13079"/>
      <c r="B13079"/>
      <c r="C13079"/>
      <c r="D13079"/>
      <c r="E13079"/>
      <c r="F13079"/>
      <c r="G13079"/>
      <c r="H13079"/>
      <c r="I13079"/>
      <c r="J13079"/>
      <c r="K13079"/>
    </row>
    <row r="13080" spans="1:11" x14ac:dyDescent="0.2">
      <c r="A13080"/>
      <c r="B13080"/>
      <c r="C13080"/>
      <c r="D13080"/>
      <c r="E13080"/>
      <c r="F13080"/>
      <c r="G13080"/>
      <c r="H13080"/>
      <c r="I13080"/>
      <c r="J13080"/>
      <c r="K13080"/>
    </row>
    <row r="13081" spans="1:11" x14ac:dyDescent="0.2">
      <c r="A13081"/>
      <c r="B13081"/>
      <c r="C13081"/>
      <c r="D13081"/>
      <c r="E13081"/>
      <c r="F13081"/>
      <c r="G13081"/>
      <c r="H13081"/>
      <c r="I13081"/>
      <c r="J13081"/>
      <c r="K13081"/>
    </row>
    <row r="13082" spans="1:11" x14ac:dyDescent="0.2">
      <c r="A13082"/>
      <c r="B13082"/>
      <c r="C13082"/>
      <c r="D13082"/>
      <c r="E13082"/>
      <c r="F13082"/>
      <c r="G13082"/>
      <c r="H13082"/>
      <c r="I13082"/>
      <c r="J13082"/>
      <c r="K13082"/>
    </row>
    <row r="13083" spans="1:11" x14ac:dyDescent="0.2">
      <c r="A13083"/>
      <c r="B13083"/>
      <c r="C13083"/>
      <c r="D13083"/>
      <c r="E13083"/>
      <c r="F13083"/>
      <c r="G13083"/>
      <c r="H13083"/>
      <c r="I13083"/>
      <c r="J13083"/>
      <c r="K13083"/>
    </row>
    <row r="13084" spans="1:11" x14ac:dyDescent="0.2">
      <c r="A13084"/>
      <c r="B13084"/>
      <c r="C13084"/>
      <c r="D13084"/>
      <c r="E13084"/>
      <c r="F13084"/>
      <c r="G13084"/>
      <c r="H13084"/>
      <c r="I13084"/>
      <c r="J13084"/>
      <c r="K13084"/>
    </row>
    <row r="13085" spans="1:11" x14ac:dyDescent="0.2">
      <c r="A13085"/>
      <c r="B13085"/>
      <c r="C13085"/>
      <c r="D13085"/>
      <c r="E13085"/>
      <c r="F13085"/>
      <c r="G13085"/>
      <c r="H13085"/>
      <c r="I13085"/>
      <c r="J13085"/>
      <c r="K13085"/>
    </row>
    <row r="13086" spans="1:11" x14ac:dyDescent="0.2">
      <c r="A13086"/>
      <c r="B13086"/>
      <c r="C13086"/>
      <c r="D13086"/>
      <c r="E13086"/>
      <c r="F13086"/>
      <c r="G13086"/>
      <c r="H13086"/>
      <c r="I13086"/>
      <c r="J13086"/>
      <c r="K13086"/>
    </row>
    <row r="13087" spans="1:11" x14ac:dyDescent="0.2">
      <c r="A13087"/>
      <c r="B13087"/>
      <c r="C13087"/>
      <c r="D13087"/>
      <c r="E13087"/>
      <c r="F13087"/>
      <c r="G13087"/>
      <c r="H13087"/>
      <c r="I13087"/>
      <c r="J13087"/>
      <c r="K13087"/>
    </row>
    <row r="13088" spans="1:11" x14ac:dyDescent="0.2">
      <c r="A13088"/>
      <c r="B13088"/>
      <c r="C13088"/>
      <c r="D13088"/>
      <c r="E13088"/>
      <c r="F13088"/>
      <c r="G13088"/>
      <c r="H13088"/>
      <c r="I13088"/>
      <c r="J13088"/>
      <c r="K13088"/>
    </row>
    <row r="13089" spans="1:11" x14ac:dyDescent="0.2">
      <c r="A13089"/>
      <c r="B13089"/>
      <c r="C13089"/>
      <c r="D13089"/>
      <c r="E13089"/>
      <c r="F13089"/>
      <c r="G13089"/>
      <c r="H13089"/>
      <c r="I13089"/>
      <c r="J13089"/>
      <c r="K13089"/>
    </row>
    <row r="13090" spans="1:11" x14ac:dyDescent="0.2">
      <c r="A13090"/>
      <c r="B13090"/>
      <c r="C13090"/>
      <c r="D13090"/>
      <c r="E13090"/>
      <c r="F13090"/>
      <c r="G13090"/>
      <c r="H13090"/>
      <c r="I13090"/>
      <c r="J13090"/>
      <c r="K13090"/>
    </row>
    <row r="13091" spans="1:11" x14ac:dyDescent="0.2">
      <c r="A13091"/>
      <c r="B13091"/>
      <c r="C13091"/>
      <c r="D13091"/>
      <c r="E13091"/>
      <c r="F13091"/>
      <c r="G13091"/>
      <c r="H13091"/>
      <c r="I13091"/>
      <c r="J13091"/>
      <c r="K13091"/>
    </row>
    <row r="13092" spans="1:11" x14ac:dyDescent="0.2">
      <c r="A13092"/>
      <c r="B13092"/>
      <c r="C13092"/>
      <c r="D13092"/>
      <c r="E13092"/>
      <c r="F13092"/>
      <c r="G13092"/>
      <c r="H13092"/>
      <c r="I13092"/>
      <c r="J13092"/>
      <c r="K13092"/>
    </row>
    <row r="13093" spans="1:11" x14ac:dyDescent="0.2">
      <c r="A13093"/>
      <c r="B13093"/>
      <c r="C13093"/>
      <c r="D13093"/>
      <c r="E13093"/>
      <c r="F13093"/>
      <c r="G13093"/>
      <c r="H13093"/>
      <c r="I13093"/>
      <c r="J13093"/>
      <c r="K13093"/>
    </row>
    <row r="13094" spans="1:11" x14ac:dyDescent="0.2">
      <c r="A13094"/>
      <c r="B13094"/>
      <c r="C13094"/>
      <c r="D13094"/>
      <c r="E13094"/>
      <c r="F13094"/>
      <c r="G13094"/>
      <c r="H13094"/>
      <c r="I13094"/>
      <c r="J13094"/>
      <c r="K13094"/>
    </row>
    <row r="13095" spans="1:11" x14ac:dyDescent="0.2">
      <c r="A13095"/>
      <c r="B13095"/>
      <c r="C13095"/>
      <c r="D13095"/>
      <c r="E13095"/>
      <c r="F13095"/>
      <c r="G13095"/>
      <c r="H13095"/>
      <c r="I13095"/>
      <c r="J13095"/>
      <c r="K13095"/>
    </row>
    <row r="13096" spans="1:11" x14ac:dyDescent="0.2">
      <c r="A13096"/>
      <c r="B13096"/>
      <c r="C13096"/>
      <c r="D13096"/>
      <c r="E13096"/>
      <c r="F13096"/>
      <c r="G13096"/>
      <c r="H13096"/>
      <c r="I13096"/>
      <c r="J13096"/>
      <c r="K13096"/>
    </row>
    <row r="13097" spans="1:11" x14ac:dyDescent="0.2">
      <c r="A13097"/>
      <c r="B13097"/>
      <c r="C13097"/>
      <c r="D13097"/>
      <c r="E13097"/>
      <c r="F13097"/>
      <c r="G13097"/>
      <c r="H13097"/>
      <c r="I13097"/>
      <c r="J13097"/>
      <c r="K13097"/>
    </row>
    <row r="13098" spans="1:11" x14ac:dyDescent="0.2">
      <c r="A13098"/>
      <c r="B13098"/>
      <c r="C13098"/>
      <c r="D13098"/>
      <c r="E13098"/>
      <c r="F13098"/>
      <c r="G13098"/>
      <c r="H13098"/>
      <c r="I13098"/>
      <c r="J13098"/>
      <c r="K13098"/>
    </row>
    <row r="13099" spans="1:11" x14ac:dyDescent="0.2">
      <c r="A13099"/>
      <c r="B13099"/>
      <c r="C13099"/>
      <c r="D13099"/>
      <c r="E13099"/>
      <c r="F13099"/>
      <c r="G13099"/>
      <c r="H13099"/>
      <c r="I13099"/>
      <c r="J13099"/>
      <c r="K13099"/>
    </row>
    <row r="13100" spans="1:11" x14ac:dyDescent="0.2">
      <c r="A13100"/>
      <c r="B13100"/>
      <c r="C13100"/>
      <c r="D13100"/>
      <c r="E13100"/>
      <c r="F13100"/>
      <c r="G13100"/>
      <c r="H13100"/>
      <c r="I13100"/>
      <c r="J13100"/>
      <c r="K13100"/>
    </row>
    <row r="13101" spans="1:11" x14ac:dyDescent="0.2">
      <c r="A13101"/>
      <c r="B13101"/>
      <c r="C13101"/>
      <c r="D13101"/>
      <c r="E13101"/>
      <c r="F13101"/>
      <c r="G13101"/>
      <c r="H13101"/>
      <c r="I13101"/>
      <c r="J13101"/>
      <c r="K13101"/>
    </row>
    <row r="13102" spans="1:11" x14ac:dyDescent="0.2">
      <c r="A13102"/>
      <c r="B13102"/>
      <c r="C13102"/>
      <c r="D13102"/>
      <c r="E13102"/>
      <c r="F13102"/>
      <c r="G13102"/>
      <c r="H13102"/>
      <c r="I13102"/>
      <c r="J13102"/>
      <c r="K13102"/>
    </row>
    <row r="13103" spans="1:11" x14ac:dyDescent="0.2">
      <c r="A13103"/>
      <c r="B13103"/>
      <c r="C13103"/>
      <c r="D13103"/>
      <c r="E13103"/>
      <c r="F13103"/>
      <c r="G13103"/>
      <c r="H13103"/>
      <c r="I13103"/>
      <c r="J13103"/>
      <c r="K13103"/>
    </row>
    <row r="13104" spans="1:11" x14ac:dyDescent="0.2">
      <c r="A13104"/>
      <c r="B13104"/>
      <c r="C13104"/>
      <c r="D13104"/>
      <c r="E13104"/>
      <c r="F13104"/>
      <c r="G13104"/>
      <c r="H13104"/>
      <c r="I13104"/>
      <c r="J13104"/>
      <c r="K13104"/>
    </row>
    <row r="13105" spans="1:11" x14ac:dyDescent="0.2">
      <c r="A13105"/>
      <c r="B13105"/>
      <c r="C13105"/>
      <c r="D13105"/>
      <c r="E13105"/>
      <c r="F13105"/>
      <c r="G13105"/>
      <c r="H13105"/>
      <c r="I13105"/>
      <c r="J13105"/>
      <c r="K13105"/>
    </row>
    <row r="13106" spans="1:11" x14ac:dyDescent="0.2">
      <c r="A13106"/>
      <c r="B13106"/>
      <c r="C13106"/>
      <c r="D13106"/>
      <c r="E13106"/>
      <c r="F13106"/>
      <c r="G13106"/>
      <c r="H13106"/>
      <c r="I13106"/>
      <c r="J13106"/>
      <c r="K13106"/>
    </row>
    <row r="13107" spans="1:11" x14ac:dyDescent="0.2">
      <c r="A13107"/>
      <c r="B13107"/>
      <c r="C13107"/>
      <c r="D13107"/>
      <c r="E13107"/>
      <c r="F13107"/>
      <c r="G13107"/>
      <c r="H13107"/>
      <c r="I13107"/>
      <c r="J13107"/>
      <c r="K13107"/>
    </row>
    <row r="13108" spans="1:11" x14ac:dyDescent="0.2">
      <c r="A13108"/>
      <c r="B13108"/>
      <c r="C13108"/>
      <c r="D13108"/>
      <c r="E13108"/>
      <c r="F13108"/>
      <c r="G13108"/>
      <c r="H13108"/>
      <c r="I13108"/>
      <c r="J13108"/>
      <c r="K13108"/>
    </row>
    <row r="13109" spans="1:11" x14ac:dyDescent="0.2">
      <c r="A13109"/>
      <c r="B13109"/>
      <c r="C13109"/>
      <c r="D13109"/>
      <c r="E13109"/>
      <c r="F13109"/>
      <c r="G13109"/>
      <c r="H13109"/>
      <c r="I13109"/>
      <c r="J13109"/>
      <c r="K13109"/>
    </row>
    <row r="13110" spans="1:11" x14ac:dyDescent="0.2">
      <c r="A13110"/>
      <c r="B13110"/>
      <c r="C13110"/>
      <c r="D13110"/>
      <c r="E13110"/>
      <c r="F13110"/>
      <c r="G13110"/>
      <c r="H13110"/>
      <c r="I13110"/>
      <c r="J13110"/>
      <c r="K13110"/>
    </row>
    <row r="13111" spans="1:11" x14ac:dyDescent="0.2">
      <c r="A13111"/>
      <c r="B13111"/>
      <c r="C13111"/>
      <c r="D13111"/>
      <c r="E13111"/>
      <c r="F13111"/>
      <c r="G13111"/>
      <c r="H13111"/>
      <c r="I13111"/>
      <c r="J13111"/>
      <c r="K13111"/>
    </row>
    <row r="13112" spans="1:11" x14ac:dyDescent="0.2">
      <c r="A13112"/>
      <c r="B13112"/>
      <c r="C13112"/>
      <c r="D13112"/>
      <c r="E13112"/>
      <c r="F13112"/>
      <c r="G13112"/>
      <c r="H13112"/>
      <c r="I13112"/>
      <c r="J13112"/>
      <c r="K13112"/>
    </row>
    <row r="13113" spans="1:11" x14ac:dyDescent="0.2">
      <c r="A13113"/>
      <c r="B13113"/>
      <c r="C13113"/>
      <c r="D13113"/>
      <c r="E13113"/>
      <c r="F13113"/>
      <c r="G13113"/>
      <c r="H13113"/>
      <c r="I13113"/>
      <c r="J13113"/>
      <c r="K13113"/>
    </row>
    <row r="13114" spans="1:11" x14ac:dyDescent="0.2">
      <c r="A13114"/>
      <c r="B13114"/>
      <c r="C13114"/>
      <c r="D13114"/>
      <c r="E13114"/>
      <c r="F13114"/>
      <c r="G13114"/>
      <c r="H13114"/>
      <c r="I13114"/>
      <c r="J13114"/>
      <c r="K13114"/>
    </row>
    <row r="13115" spans="1:11" x14ac:dyDescent="0.2">
      <c r="A13115"/>
      <c r="B13115"/>
      <c r="C13115"/>
      <c r="D13115"/>
      <c r="E13115"/>
      <c r="F13115"/>
      <c r="G13115"/>
      <c r="H13115"/>
      <c r="I13115"/>
      <c r="J13115"/>
      <c r="K13115"/>
    </row>
    <row r="13116" spans="1:11" x14ac:dyDescent="0.2">
      <c r="A13116"/>
      <c r="B13116"/>
      <c r="C13116"/>
      <c r="D13116"/>
      <c r="E13116"/>
      <c r="F13116"/>
      <c r="G13116"/>
      <c r="H13116"/>
      <c r="I13116"/>
      <c r="J13116"/>
      <c r="K13116"/>
    </row>
    <row r="13117" spans="1:11" x14ac:dyDescent="0.2">
      <c r="A13117"/>
      <c r="B13117"/>
      <c r="C13117"/>
      <c r="D13117"/>
      <c r="E13117"/>
      <c r="F13117"/>
      <c r="G13117"/>
      <c r="H13117"/>
      <c r="I13117"/>
      <c r="J13117"/>
      <c r="K13117"/>
    </row>
    <row r="13118" spans="1:11" x14ac:dyDescent="0.2">
      <c r="A13118"/>
      <c r="B13118"/>
      <c r="C13118"/>
      <c r="D13118"/>
      <c r="E13118"/>
      <c r="F13118"/>
      <c r="G13118"/>
      <c r="H13118"/>
      <c r="I13118"/>
      <c r="J13118"/>
      <c r="K13118"/>
    </row>
    <row r="13119" spans="1:11" x14ac:dyDescent="0.2">
      <c r="A13119"/>
      <c r="B13119"/>
      <c r="C13119"/>
      <c r="D13119"/>
      <c r="E13119"/>
      <c r="F13119"/>
      <c r="G13119"/>
      <c r="H13119"/>
      <c r="I13119"/>
      <c r="J13119"/>
      <c r="K13119"/>
    </row>
    <row r="13120" spans="1:11" x14ac:dyDescent="0.2">
      <c r="A13120"/>
      <c r="B13120"/>
      <c r="C13120"/>
      <c r="D13120"/>
      <c r="E13120"/>
      <c r="F13120"/>
      <c r="G13120"/>
      <c r="H13120"/>
      <c r="I13120"/>
      <c r="J13120"/>
      <c r="K13120"/>
    </row>
    <row r="13121" spans="1:11" x14ac:dyDescent="0.2">
      <c r="A13121"/>
      <c r="B13121"/>
      <c r="C13121"/>
      <c r="D13121"/>
      <c r="E13121"/>
      <c r="F13121"/>
      <c r="G13121"/>
      <c r="H13121"/>
      <c r="I13121"/>
      <c r="J13121"/>
      <c r="K13121"/>
    </row>
    <row r="13122" spans="1:11" x14ac:dyDescent="0.2">
      <c r="A13122"/>
      <c r="B13122"/>
      <c r="C13122"/>
      <c r="D13122"/>
      <c r="E13122"/>
      <c r="F13122"/>
      <c r="G13122"/>
      <c r="H13122"/>
      <c r="I13122"/>
      <c r="J13122"/>
      <c r="K13122"/>
    </row>
    <row r="13123" spans="1:11" x14ac:dyDescent="0.2">
      <c r="A13123"/>
      <c r="B13123"/>
      <c r="C13123"/>
      <c r="D13123"/>
      <c r="E13123"/>
      <c r="F13123"/>
      <c r="G13123"/>
      <c r="H13123"/>
      <c r="I13123"/>
      <c r="J13123"/>
      <c r="K13123"/>
    </row>
    <row r="13124" spans="1:11" x14ac:dyDescent="0.2">
      <c r="A13124"/>
      <c r="B13124"/>
      <c r="C13124"/>
      <c r="D13124"/>
      <c r="E13124"/>
      <c r="F13124"/>
      <c r="G13124"/>
      <c r="H13124"/>
      <c r="I13124"/>
      <c r="J13124"/>
      <c r="K13124"/>
    </row>
    <row r="13125" spans="1:11" x14ac:dyDescent="0.2">
      <c r="A13125"/>
      <c r="B13125"/>
      <c r="C13125"/>
      <c r="D13125"/>
      <c r="E13125"/>
      <c r="F13125"/>
      <c r="G13125"/>
      <c r="H13125"/>
      <c r="I13125"/>
      <c r="J13125"/>
      <c r="K13125"/>
    </row>
    <row r="13126" spans="1:11" x14ac:dyDescent="0.2">
      <c r="A13126"/>
      <c r="B13126"/>
      <c r="C13126"/>
      <c r="D13126"/>
      <c r="E13126"/>
      <c r="F13126"/>
      <c r="G13126"/>
      <c r="H13126"/>
      <c r="I13126"/>
      <c r="J13126"/>
      <c r="K13126"/>
    </row>
    <row r="13127" spans="1:11" x14ac:dyDescent="0.2">
      <c r="A13127"/>
      <c r="B13127"/>
      <c r="C13127"/>
      <c r="D13127"/>
      <c r="E13127"/>
      <c r="F13127"/>
      <c r="G13127"/>
      <c r="H13127"/>
      <c r="I13127"/>
      <c r="J13127"/>
      <c r="K13127"/>
    </row>
    <row r="13128" spans="1:11" x14ac:dyDescent="0.2">
      <c r="A13128"/>
      <c r="B13128"/>
      <c r="C13128"/>
      <c r="D13128"/>
      <c r="E13128"/>
      <c r="F13128"/>
      <c r="G13128"/>
      <c r="H13128"/>
      <c r="I13128"/>
      <c r="J13128"/>
      <c r="K13128"/>
    </row>
    <row r="13129" spans="1:11" x14ac:dyDescent="0.2">
      <c r="A13129"/>
      <c r="B13129"/>
      <c r="C13129"/>
      <c r="D13129"/>
      <c r="E13129"/>
      <c r="F13129"/>
      <c r="G13129"/>
      <c r="H13129"/>
      <c r="I13129"/>
      <c r="J13129"/>
      <c r="K13129"/>
    </row>
    <row r="13130" spans="1:11" x14ac:dyDescent="0.2">
      <c r="A13130"/>
      <c r="B13130"/>
      <c r="C13130"/>
      <c r="D13130"/>
      <c r="E13130"/>
      <c r="F13130"/>
      <c r="G13130"/>
      <c r="H13130"/>
      <c r="I13130"/>
      <c r="J13130"/>
      <c r="K13130"/>
    </row>
    <row r="13131" spans="1:11" x14ac:dyDescent="0.2">
      <c r="A13131"/>
      <c r="B13131"/>
      <c r="C13131"/>
      <c r="D13131"/>
      <c r="E13131"/>
      <c r="F13131"/>
      <c r="G13131"/>
      <c r="H13131"/>
      <c r="I13131"/>
      <c r="J13131"/>
      <c r="K13131"/>
    </row>
    <row r="13132" spans="1:11" x14ac:dyDescent="0.2">
      <c r="A13132"/>
      <c r="B13132"/>
      <c r="C13132"/>
      <c r="D13132"/>
      <c r="E13132"/>
      <c r="F13132"/>
      <c r="G13132"/>
      <c r="H13132"/>
      <c r="I13132"/>
      <c r="J13132"/>
      <c r="K13132"/>
    </row>
    <row r="13133" spans="1:11" x14ac:dyDescent="0.2">
      <c r="A13133"/>
      <c r="B13133"/>
      <c r="C13133"/>
      <c r="D13133"/>
      <c r="E13133"/>
      <c r="F13133"/>
      <c r="G13133"/>
      <c r="H13133"/>
      <c r="I13133"/>
      <c r="J13133"/>
      <c r="K13133"/>
    </row>
    <row r="13134" spans="1:11" x14ac:dyDescent="0.2">
      <c r="A13134"/>
      <c r="B13134"/>
      <c r="C13134"/>
      <c r="D13134"/>
      <c r="E13134"/>
      <c r="F13134"/>
      <c r="G13134"/>
      <c r="H13134"/>
      <c r="I13134"/>
      <c r="J13134"/>
      <c r="K13134"/>
    </row>
    <row r="13135" spans="1:11" x14ac:dyDescent="0.2">
      <c r="A13135"/>
      <c r="B13135"/>
      <c r="C13135"/>
      <c r="D13135"/>
      <c r="E13135"/>
      <c r="F13135"/>
      <c r="G13135"/>
      <c r="H13135"/>
      <c r="I13135"/>
      <c r="J13135"/>
      <c r="K13135"/>
    </row>
    <row r="13136" spans="1:11" x14ac:dyDescent="0.2">
      <c r="A13136"/>
      <c r="B13136"/>
      <c r="C13136"/>
      <c r="D13136"/>
      <c r="E13136"/>
      <c r="F13136"/>
      <c r="G13136"/>
      <c r="H13136"/>
      <c r="I13136"/>
      <c r="J13136"/>
      <c r="K13136"/>
    </row>
    <row r="13137" spans="1:11" x14ac:dyDescent="0.2">
      <c r="A13137"/>
      <c r="B13137"/>
      <c r="C13137"/>
      <c r="D13137"/>
      <c r="E13137"/>
      <c r="F13137"/>
      <c r="G13137"/>
      <c r="H13137"/>
      <c r="I13137"/>
      <c r="J13137"/>
      <c r="K13137"/>
    </row>
    <row r="13138" spans="1:11" x14ac:dyDescent="0.2">
      <c r="A13138"/>
      <c r="B13138"/>
      <c r="C13138"/>
      <c r="D13138"/>
      <c r="E13138"/>
      <c r="F13138"/>
      <c r="G13138"/>
      <c r="H13138"/>
      <c r="I13138"/>
      <c r="J13138"/>
      <c r="K13138"/>
    </row>
    <row r="13139" spans="1:11" x14ac:dyDescent="0.2">
      <c r="A13139"/>
      <c r="B13139"/>
      <c r="C13139"/>
      <c r="D13139"/>
      <c r="E13139"/>
      <c r="F13139"/>
      <c r="G13139"/>
      <c r="H13139"/>
      <c r="I13139"/>
      <c r="J13139"/>
      <c r="K13139"/>
    </row>
    <row r="13140" spans="1:11" x14ac:dyDescent="0.2">
      <c r="A13140"/>
      <c r="B13140"/>
      <c r="C13140"/>
      <c r="D13140"/>
      <c r="E13140"/>
      <c r="F13140"/>
      <c r="G13140"/>
      <c r="H13140"/>
      <c r="I13140"/>
      <c r="J13140"/>
      <c r="K13140"/>
    </row>
    <row r="13141" spans="1:11" x14ac:dyDescent="0.2">
      <c r="A13141"/>
      <c r="B13141"/>
      <c r="C13141"/>
      <c r="D13141"/>
      <c r="E13141"/>
      <c r="F13141"/>
      <c r="G13141"/>
      <c r="H13141"/>
      <c r="I13141"/>
      <c r="J13141"/>
      <c r="K13141"/>
    </row>
    <row r="13142" spans="1:11" x14ac:dyDescent="0.2">
      <c r="A13142"/>
      <c r="B13142"/>
      <c r="C13142"/>
      <c r="D13142"/>
      <c r="E13142"/>
      <c r="F13142"/>
      <c r="G13142"/>
      <c r="H13142"/>
      <c r="I13142"/>
      <c r="J13142"/>
      <c r="K13142"/>
    </row>
    <row r="13143" spans="1:11" x14ac:dyDescent="0.2">
      <c r="A13143"/>
      <c r="B13143"/>
      <c r="C13143"/>
      <c r="D13143"/>
      <c r="E13143"/>
      <c r="F13143"/>
      <c r="G13143"/>
      <c r="H13143"/>
      <c r="I13143"/>
      <c r="J13143"/>
      <c r="K13143"/>
    </row>
    <row r="13144" spans="1:11" x14ac:dyDescent="0.2">
      <c r="A13144"/>
      <c r="B13144"/>
      <c r="C13144"/>
      <c r="D13144"/>
      <c r="E13144"/>
      <c r="F13144"/>
      <c r="G13144"/>
      <c r="H13144"/>
      <c r="I13144"/>
      <c r="J13144"/>
      <c r="K13144"/>
    </row>
    <row r="13145" spans="1:11" x14ac:dyDescent="0.2">
      <c r="A13145"/>
      <c r="B13145"/>
      <c r="C13145"/>
      <c r="D13145"/>
      <c r="E13145"/>
      <c r="F13145"/>
      <c r="G13145"/>
      <c r="H13145"/>
      <c r="I13145"/>
      <c r="J13145"/>
      <c r="K13145"/>
    </row>
    <row r="13146" spans="1:11" x14ac:dyDescent="0.2">
      <c r="A13146"/>
      <c r="B13146"/>
      <c r="C13146"/>
      <c r="D13146"/>
      <c r="E13146"/>
      <c r="F13146"/>
      <c r="G13146"/>
      <c r="H13146"/>
      <c r="I13146"/>
      <c r="J13146"/>
      <c r="K13146"/>
    </row>
    <row r="13147" spans="1:11" x14ac:dyDescent="0.2">
      <c r="A13147"/>
      <c r="B13147"/>
      <c r="C13147"/>
      <c r="D13147"/>
      <c r="E13147"/>
      <c r="F13147"/>
      <c r="G13147"/>
      <c r="H13147"/>
      <c r="I13147"/>
      <c r="J13147"/>
      <c r="K13147"/>
    </row>
    <row r="13148" spans="1:11" x14ac:dyDescent="0.2">
      <c r="A13148"/>
      <c r="B13148"/>
      <c r="C13148"/>
      <c r="D13148"/>
      <c r="E13148"/>
      <c r="F13148"/>
      <c r="G13148"/>
      <c r="H13148"/>
      <c r="I13148"/>
      <c r="J13148"/>
      <c r="K13148"/>
    </row>
    <row r="13149" spans="1:11" x14ac:dyDescent="0.2">
      <c r="A13149"/>
      <c r="B13149"/>
      <c r="C13149"/>
      <c r="D13149"/>
      <c r="E13149"/>
      <c r="F13149"/>
      <c r="G13149"/>
      <c r="H13149"/>
      <c r="I13149"/>
      <c r="J13149"/>
      <c r="K13149"/>
    </row>
    <row r="13150" spans="1:11" x14ac:dyDescent="0.2">
      <c r="A13150"/>
      <c r="B13150"/>
      <c r="C13150"/>
      <c r="D13150"/>
      <c r="E13150"/>
      <c r="F13150"/>
      <c r="G13150"/>
      <c r="H13150"/>
      <c r="I13150"/>
      <c r="J13150"/>
      <c r="K13150"/>
    </row>
    <row r="13151" spans="1:11" x14ac:dyDescent="0.2">
      <c r="A13151"/>
      <c r="B13151"/>
      <c r="C13151"/>
      <c r="D13151"/>
      <c r="E13151"/>
      <c r="F13151"/>
      <c r="G13151"/>
      <c r="H13151"/>
      <c r="I13151"/>
      <c r="J13151"/>
      <c r="K13151"/>
    </row>
    <row r="13152" spans="1:11" x14ac:dyDescent="0.2">
      <c r="A13152"/>
      <c r="B13152"/>
      <c r="C13152"/>
      <c r="D13152"/>
      <c r="E13152"/>
      <c r="F13152"/>
      <c r="G13152"/>
      <c r="H13152"/>
      <c r="I13152"/>
      <c r="J13152"/>
      <c r="K13152"/>
    </row>
    <row r="13153" spans="1:11" x14ac:dyDescent="0.2">
      <c r="A13153"/>
      <c r="B13153"/>
      <c r="C13153"/>
      <c r="D13153"/>
      <c r="E13153"/>
      <c r="F13153"/>
      <c r="G13153"/>
      <c r="H13153"/>
      <c r="I13153"/>
      <c r="J13153"/>
      <c r="K13153"/>
    </row>
    <row r="13154" spans="1:11" x14ac:dyDescent="0.2">
      <c r="A13154"/>
      <c r="B13154"/>
      <c r="C13154"/>
      <c r="D13154"/>
      <c r="E13154"/>
      <c r="F13154"/>
      <c r="G13154"/>
      <c r="H13154"/>
      <c r="I13154"/>
      <c r="J13154"/>
      <c r="K13154"/>
    </row>
    <row r="13155" spans="1:11" x14ac:dyDescent="0.2">
      <c r="A13155"/>
      <c r="B13155"/>
      <c r="C13155"/>
      <c r="D13155"/>
      <c r="E13155"/>
      <c r="F13155"/>
      <c r="G13155"/>
      <c r="H13155"/>
      <c r="I13155"/>
      <c r="J13155"/>
      <c r="K13155"/>
    </row>
    <row r="13156" spans="1:11" x14ac:dyDescent="0.2">
      <c r="A13156"/>
      <c r="B13156"/>
      <c r="C13156"/>
      <c r="D13156"/>
      <c r="E13156"/>
      <c r="F13156"/>
      <c r="G13156"/>
      <c r="H13156"/>
      <c r="I13156"/>
      <c r="J13156"/>
      <c r="K13156"/>
    </row>
    <row r="13157" spans="1:11" x14ac:dyDescent="0.2">
      <c r="A13157"/>
      <c r="B13157"/>
      <c r="C13157"/>
      <c r="D13157"/>
      <c r="E13157"/>
      <c r="F13157"/>
      <c r="G13157"/>
      <c r="H13157"/>
      <c r="I13157"/>
      <c r="J13157"/>
      <c r="K13157"/>
    </row>
    <row r="13158" spans="1:11" x14ac:dyDescent="0.2">
      <c r="A13158"/>
      <c r="B13158"/>
      <c r="C13158"/>
      <c r="D13158"/>
      <c r="E13158"/>
      <c r="F13158"/>
      <c r="G13158"/>
      <c r="H13158"/>
      <c r="I13158"/>
      <c r="J13158"/>
      <c r="K13158"/>
    </row>
    <row r="13159" spans="1:11" x14ac:dyDescent="0.2">
      <c r="A13159"/>
      <c r="B13159"/>
      <c r="C13159"/>
      <c r="D13159"/>
      <c r="E13159"/>
      <c r="F13159"/>
      <c r="G13159"/>
      <c r="H13159"/>
      <c r="I13159"/>
      <c r="J13159"/>
      <c r="K13159"/>
    </row>
    <row r="13160" spans="1:11" x14ac:dyDescent="0.2">
      <c r="A13160"/>
      <c r="B13160"/>
      <c r="C13160"/>
      <c r="D13160"/>
      <c r="E13160"/>
      <c r="F13160"/>
      <c r="G13160"/>
      <c r="H13160"/>
      <c r="I13160"/>
      <c r="J13160"/>
      <c r="K13160"/>
    </row>
    <row r="13161" spans="1:11" x14ac:dyDescent="0.2">
      <c r="A13161"/>
      <c r="B13161"/>
      <c r="C13161"/>
      <c r="D13161"/>
      <c r="E13161"/>
      <c r="F13161"/>
      <c r="G13161"/>
      <c r="H13161"/>
      <c r="I13161"/>
      <c r="J13161"/>
      <c r="K13161"/>
    </row>
    <row r="13162" spans="1:11" x14ac:dyDescent="0.2">
      <c r="A13162"/>
      <c r="B13162"/>
      <c r="C13162"/>
      <c r="D13162"/>
      <c r="E13162"/>
      <c r="F13162"/>
      <c r="G13162"/>
      <c r="H13162"/>
      <c r="I13162"/>
      <c r="J13162"/>
      <c r="K13162"/>
    </row>
    <row r="13163" spans="1:11" x14ac:dyDescent="0.2">
      <c r="A13163"/>
      <c r="B13163"/>
      <c r="C13163"/>
      <c r="D13163"/>
      <c r="E13163"/>
      <c r="F13163"/>
      <c r="G13163"/>
      <c r="H13163"/>
      <c r="I13163"/>
      <c r="J13163"/>
      <c r="K13163"/>
    </row>
    <row r="13164" spans="1:11" x14ac:dyDescent="0.2">
      <c r="A13164"/>
      <c r="B13164"/>
      <c r="C13164"/>
      <c r="D13164"/>
      <c r="E13164"/>
      <c r="F13164"/>
      <c r="G13164"/>
      <c r="H13164"/>
      <c r="I13164"/>
      <c r="J13164"/>
      <c r="K13164"/>
    </row>
    <row r="13165" spans="1:11" x14ac:dyDescent="0.2">
      <c r="A13165"/>
      <c r="B13165"/>
      <c r="C13165"/>
      <c r="D13165"/>
      <c r="E13165"/>
      <c r="F13165"/>
      <c r="G13165"/>
      <c r="H13165"/>
      <c r="I13165"/>
      <c r="J13165"/>
      <c r="K13165"/>
    </row>
    <row r="13166" spans="1:11" x14ac:dyDescent="0.2">
      <c r="A13166"/>
      <c r="B13166"/>
      <c r="C13166"/>
      <c r="D13166"/>
      <c r="E13166"/>
      <c r="F13166"/>
      <c r="G13166"/>
      <c r="H13166"/>
      <c r="I13166"/>
      <c r="J13166"/>
      <c r="K13166"/>
    </row>
    <row r="13167" spans="1:11" x14ac:dyDescent="0.2">
      <c r="A13167"/>
      <c r="B13167"/>
      <c r="C13167"/>
      <c r="D13167"/>
      <c r="E13167"/>
      <c r="F13167"/>
      <c r="G13167"/>
      <c r="H13167"/>
      <c r="I13167"/>
      <c r="J13167"/>
      <c r="K13167"/>
    </row>
    <row r="13168" spans="1:11" x14ac:dyDescent="0.2">
      <c r="A13168"/>
      <c r="B13168"/>
      <c r="C13168"/>
      <c r="D13168"/>
      <c r="E13168"/>
      <c r="F13168"/>
      <c r="G13168"/>
      <c r="H13168"/>
      <c r="I13168"/>
      <c r="J13168"/>
      <c r="K13168"/>
    </row>
    <row r="13169" spans="1:11" x14ac:dyDescent="0.2">
      <c r="A13169"/>
      <c r="B13169"/>
      <c r="C13169"/>
      <c r="D13169"/>
      <c r="E13169"/>
      <c r="F13169"/>
      <c r="G13169"/>
      <c r="H13169"/>
      <c r="I13169"/>
      <c r="J13169"/>
      <c r="K13169"/>
    </row>
    <row r="13170" spans="1:11" x14ac:dyDescent="0.2">
      <c r="A13170"/>
      <c r="B13170"/>
      <c r="C13170"/>
      <c r="D13170"/>
      <c r="E13170"/>
      <c r="F13170"/>
      <c r="G13170"/>
      <c r="H13170"/>
      <c r="I13170"/>
      <c r="J13170"/>
      <c r="K13170"/>
    </row>
    <row r="13171" spans="1:11" x14ac:dyDescent="0.2">
      <c r="A13171"/>
      <c r="B13171"/>
      <c r="C13171"/>
      <c r="D13171"/>
      <c r="E13171"/>
      <c r="F13171"/>
      <c r="G13171"/>
      <c r="H13171"/>
      <c r="I13171"/>
      <c r="J13171"/>
      <c r="K13171"/>
    </row>
    <row r="13172" spans="1:11" x14ac:dyDescent="0.2">
      <c r="A13172"/>
      <c r="B13172"/>
      <c r="C13172"/>
      <c r="D13172"/>
      <c r="E13172"/>
      <c r="F13172"/>
      <c r="G13172"/>
      <c r="H13172"/>
      <c r="I13172"/>
      <c r="J13172"/>
      <c r="K13172"/>
    </row>
    <row r="13173" spans="1:11" x14ac:dyDescent="0.2">
      <c r="A13173"/>
      <c r="B13173"/>
      <c r="C13173"/>
      <c r="D13173"/>
      <c r="E13173"/>
      <c r="F13173"/>
      <c r="G13173"/>
      <c r="H13173"/>
      <c r="I13173"/>
      <c r="J13173"/>
      <c r="K13173"/>
    </row>
    <row r="13174" spans="1:11" x14ac:dyDescent="0.2">
      <c r="A13174"/>
      <c r="B13174"/>
      <c r="C13174"/>
      <c r="D13174"/>
      <c r="E13174"/>
      <c r="F13174"/>
      <c r="G13174"/>
      <c r="H13174"/>
      <c r="I13174"/>
      <c r="J13174"/>
      <c r="K13174"/>
    </row>
    <row r="13175" spans="1:11" x14ac:dyDescent="0.2">
      <c r="A13175"/>
      <c r="B13175"/>
      <c r="C13175"/>
      <c r="D13175"/>
      <c r="E13175"/>
      <c r="F13175"/>
      <c r="G13175"/>
      <c r="H13175"/>
      <c r="I13175"/>
      <c r="J13175"/>
      <c r="K13175"/>
    </row>
    <row r="13176" spans="1:11" x14ac:dyDescent="0.2">
      <c r="A13176"/>
      <c r="B13176"/>
      <c r="C13176"/>
      <c r="D13176"/>
      <c r="E13176"/>
      <c r="F13176"/>
      <c r="G13176"/>
      <c r="H13176"/>
      <c r="I13176"/>
      <c r="J13176"/>
      <c r="K13176"/>
    </row>
    <row r="13177" spans="1:11" x14ac:dyDescent="0.2">
      <c r="A13177"/>
      <c r="B13177"/>
      <c r="C13177"/>
      <c r="D13177"/>
      <c r="E13177"/>
      <c r="F13177"/>
      <c r="G13177"/>
      <c r="H13177"/>
      <c r="I13177"/>
      <c r="J13177"/>
      <c r="K13177"/>
    </row>
    <row r="13178" spans="1:11" x14ac:dyDescent="0.2">
      <c r="A13178"/>
      <c r="B13178"/>
      <c r="C13178"/>
      <c r="D13178"/>
      <c r="E13178"/>
      <c r="F13178"/>
      <c r="G13178"/>
      <c r="H13178"/>
      <c r="I13178"/>
      <c r="J13178"/>
      <c r="K13178"/>
    </row>
    <row r="13179" spans="1:11" x14ac:dyDescent="0.2">
      <c r="A13179"/>
      <c r="B13179"/>
      <c r="C13179"/>
      <c r="D13179"/>
      <c r="E13179"/>
      <c r="F13179"/>
      <c r="G13179"/>
      <c r="H13179"/>
      <c r="I13179"/>
      <c r="J13179"/>
      <c r="K13179"/>
    </row>
    <row r="13180" spans="1:11" x14ac:dyDescent="0.2">
      <c r="A13180"/>
      <c r="B13180"/>
      <c r="C13180"/>
      <c r="D13180"/>
      <c r="E13180"/>
      <c r="F13180"/>
      <c r="G13180"/>
      <c r="H13180"/>
      <c r="I13180"/>
      <c r="J13180"/>
      <c r="K13180"/>
    </row>
    <row r="13181" spans="1:11" x14ac:dyDescent="0.2">
      <c r="A13181"/>
      <c r="B13181"/>
      <c r="C13181"/>
      <c r="D13181"/>
      <c r="E13181"/>
      <c r="F13181"/>
      <c r="G13181"/>
      <c r="H13181"/>
      <c r="I13181"/>
      <c r="J13181"/>
      <c r="K13181"/>
    </row>
    <row r="13182" spans="1:11" x14ac:dyDescent="0.2">
      <c r="A13182"/>
      <c r="B13182"/>
      <c r="C13182"/>
      <c r="D13182"/>
      <c r="E13182"/>
      <c r="F13182"/>
      <c r="G13182"/>
      <c r="H13182"/>
      <c r="I13182"/>
      <c r="J13182"/>
      <c r="K13182"/>
    </row>
    <row r="13183" spans="1:11" x14ac:dyDescent="0.2">
      <c r="A13183"/>
      <c r="B13183"/>
      <c r="C13183"/>
      <c r="D13183"/>
      <c r="E13183"/>
      <c r="F13183"/>
      <c r="G13183"/>
      <c r="H13183"/>
      <c r="I13183"/>
      <c r="J13183"/>
      <c r="K13183"/>
    </row>
    <row r="13184" spans="1:11" x14ac:dyDescent="0.2">
      <c r="A13184"/>
      <c r="B13184"/>
      <c r="C13184"/>
      <c r="D13184"/>
      <c r="E13184"/>
      <c r="F13184"/>
      <c r="G13184"/>
      <c r="H13184"/>
      <c r="I13184"/>
      <c r="J13184"/>
      <c r="K13184"/>
    </row>
    <row r="13185" spans="1:11" x14ac:dyDescent="0.2">
      <c r="A13185"/>
      <c r="B13185"/>
      <c r="C13185"/>
      <c r="D13185"/>
      <c r="E13185"/>
      <c r="F13185"/>
      <c r="G13185"/>
      <c r="H13185"/>
      <c r="I13185"/>
      <c r="J13185"/>
      <c r="K13185"/>
    </row>
    <row r="13186" spans="1:11" x14ac:dyDescent="0.2">
      <c r="A13186"/>
      <c r="B13186"/>
      <c r="C13186"/>
      <c r="D13186"/>
      <c r="E13186"/>
      <c r="F13186"/>
      <c r="G13186"/>
      <c r="H13186"/>
      <c r="I13186"/>
      <c r="J13186"/>
      <c r="K13186"/>
    </row>
    <row r="13187" spans="1:11" x14ac:dyDescent="0.2">
      <c r="A13187"/>
      <c r="B13187"/>
      <c r="C13187"/>
      <c r="D13187"/>
      <c r="E13187"/>
      <c r="F13187"/>
      <c r="G13187"/>
      <c r="H13187"/>
      <c r="I13187"/>
      <c r="J13187"/>
      <c r="K13187"/>
    </row>
    <row r="13188" spans="1:11" x14ac:dyDescent="0.2">
      <c r="A13188"/>
      <c r="B13188"/>
      <c r="C13188"/>
      <c r="D13188"/>
      <c r="E13188"/>
      <c r="F13188"/>
      <c r="G13188"/>
      <c r="H13188"/>
      <c r="I13188"/>
      <c r="J13188"/>
      <c r="K13188"/>
    </row>
    <row r="13189" spans="1:11" x14ac:dyDescent="0.2">
      <c r="A13189"/>
      <c r="B13189"/>
      <c r="C13189"/>
      <c r="D13189"/>
      <c r="E13189"/>
      <c r="F13189"/>
      <c r="G13189"/>
      <c r="H13189"/>
      <c r="I13189"/>
      <c r="J13189"/>
      <c r="K13189"/>
    </row>
    <row r="13190" spans="1:11" x14ac:dyDescent="0.2">
      <c r="A13190"/>
      <c r="B13190"/>
      <c r="C13190"/>
      <c r="D13190"/>
      <c r="E13190"/>
      <c r="F13190"/>
      <c r="G13190"/>
      <c r="H13190"/>
      <c r="I13190"/>
      <c r="J13190"/>
      <c r="K13190"/>
    </row>
    <row r="13191" spans="1:11" x14ac:dyDescent="0.2">
      <c r="A13191"/>
      <c r="B13191"/>
      <c r="C13191"/>
      <c r="D13191"/>
      <c r="E13191"/>
      <c r="F13191"/>
      <c r="G13191"/>
      <c r="H13191"/>
      <c r="I13191"/>
      <c r="J13191"/>
      <c r="K13191"/>
    </row>
    <row r="13192" spans="1:11" x14ac:dyDescent="0.2">
      <c r="A13192"/>
      <c r="B13192"/>
      <c r="C13192"/>
      <c r="D13192"/>
      <c r="E13192"/>
      <c r="F13192"/>
      <c r="G13192"/>
      <c r="H13192"/>
      <c r="I13192"/>
      <c r="J13192"/>
      <c r="K13192"/>
    </row>
    <row r="13193" spans="1:11" x14ac:dyDescent="0.2">
      <c r="A13193"/>
      <c r="B13193"/>
      <c r="C13193"/>
      <c r="D13193"/>
      <c r="E13193"/>
      <c r="F13193"/>
      <c r="G13193"/>
      <c r="H13193"/>
      <c r="I13193"/>
      <c r="J13193"/>
      <c r="K13193"/>
    </row>
    <row r="13194" spans="1:11" x14ac:dyDescent="0.2">
      <c r="A13194"/>
      <c r="B13194"/>
      <c r="C13194"/>
      <c r="D13194"/>
      <c r="E13194"/>
      <c r="F13194"/>
      <c r="G13194"/>
      <c r="H13194"/>
      <c r="I13194"/>
      <c r="J13194"/>
      <c r="K13194"/>
    </row>
    <row r="13195" spans="1:11" x14ac:dyDescent="0.2">
      <c r="A13195"/>
      <c r="B13195"/>
      <c r="C13195"/>
      <c r="D13195"/>
      <c r="E13195"/>
      <c r="F13195"/>
      <c r="G13195"/>
      <c r="H13195"/>
      <c r="I13195"/>
      <c r="J13195"/>
      <c r="K13195"/>
    </row>
    <row r="13196" spans="1:11" x14ac:dyDescent="0.2">
      <c r="A13196"/>
      <c r="B13196"/>
      <c r="C13196"/>
      <c r="D13196"/>
      <c r="E13196"/>
      <c r="F13196"/>
      <c r="G13196"/>
      <c r="H13196"/>
      <c r="I13196"/>
      <c r="J13196"/>
      <c r="K13196"/>
    </row>
    <row r="13197" spans="1:11" x14ac:dyDescent="0.2">
      <c r="A13197"/>
      <c r="B13197"/>
      <c r="C13197"/>
      <c r="D13197"/>
      <c r="E13197"/>
      <c r="F13197"/>
      <c r="G13197"/>
      <c r="H13197"/>
      <c r="I13197"/>
      <c r="J13197"/>
      <c r="K13197"/>
    </row>
    <row r="13198" spans="1:11" x14ac:dyDescent="0.2">
      <c r="A13198"/>
      <c r="B13198"/>
      <c r="C13198"/>
      <c r="D13198"/>
      <c r="E13198"/>
      <c r="F13198"/>
      <c r="G13198"/>
      <c r="H13198"/>
      <c r="I13198"/>
      <c r="J13198"/>
      <c r="K13198"/>
    </row>
    <row r="13199" spans="1:11" x14ac:dyDescent="0.2">
      <c r="A13199"/>
      <c r="B13199"/>
      <c r="C13199"/>
      <c r="D13199"/>
      <c r="E13199"/>
      <c r="F13199"/>
      <c r="G13199"/>
      <c r="H13199"/>
      <c r="I13199"/>
      <c r="J13199"/>
      <c r="K13199"/>
    </row>
    <row r="13200" spans="1:11" x14ac:dyDescent="0.2">
      <c r="A13200"/>
      <c r="B13200"/>
      <c r="C13200"/>
      <c r="D13200"/>
      <c r="E13200"/>
      <c r="F13200"/>
      <c r="G13200"/>
      <c r="H13200"/>
      <c r="I13200"/>
      <c r="J13200"/>
      <c r="K13200"/>
    </row>
    <row r="13201" spans="1:11" x14ac:dyDescent="0.2">
      <c r="A13201"/>
      <c r="B13201"/>
      <c r="C13201"/>
      <c r="D13201"/>
      <c r="E13201"/>
      <c r="F13201"/>
      <c r="G13201"/>
      <c r="H13201"/>
      <c r="I13201"/>
      <c r="J13201"/>
      <c r="K13201"/>
    </row>
    <row r="13202" spans="1:11" x14ac:dyDescent="0.2">
      <c r="A13202"/>
      <c r="B13202"/>
      <c r="C13202"/>
      <c r="D13202"/>
      <c r="E13202"/>
      <c r="F13202"/>
      <c r="G13202"/>
      <c r="H13202"/>
      <c r="I13202"/>
      <c r="J13202"/>
      <c r="K13202"/>
    </row>
    <row r="13203" spans="1:11" x14ac:dyDescent="0.2">
      <c r="A13203"/>
      <c r="B13203"/>
      <c r="C13203"/>
      <c r="D13203"/>
      <c r="E13203"/>
      <c r="F13203"/>
      <c r="G13203"/>
      <c r="H13203"/>
      <c r="I13203"/>
      <c r="J13203"/>
      <c r="K13203"/>
    </row>
    <row r="13204" spans="1:11" x14ac:dyDescent="0.2">
      <c r="A13204"/>
      <c r="B13204"/>
      <c r="C13204"/>
      <c r="D13204"/>
      <c r="E13204"/>
      <c r="F13204"/>
      <c r="G13204"/>
      <c r="H13204"/>
      <c r="I13204"/>
      <c r="J13204"/>
      <c r="K13204"/>
    </row>
    <row r="13205" spans="1:11" x14ac:dyDescent="0.2">
      <c r="A13205"/>
      <c r="B13205"/>
      <c r="C13205"/>
      <c r="D13205"/>
      <c r="E13205"/>
      <c r="F13205"/>
      <c r="G13205"/>
      <c r="H13205"/>
      <c r="I13205"/>
      <c r="J13205"/>
      <c r="K13205"/>
    </row>
    <row r="13206" spans="1:11" x14ac:dyDescent="0.2">
      <c r="A13206"/>
      <c r="B13206"/>
      <c r="C13206"/>
      <c r="D13206"/>
      <c r="E13206"/>
      <c r="F13206"/>
      <c r="G13206"/>
      <c r="H13206"/>
      <c r="I13206"/>
      <c r="J13206"/>
      <c r="K13206"/>
    </row>
    <row r="13207" spans="1:11" x14ac:dyDescent="0.2">
      <c r="A13207"/>
      <c r="B13207"/>
      <c r="C13207"/>
      <c r="D13207"/>
      <c r="E13207"/>
      <c r="F13207"/>
      <c r="G13207"/>
      <c r="H13207"/>
      <c r="I13207"/>
      <c r="J13207"/>
      <c r="K13207"/>
    </row>
    <row r="13208" spans="1:11" x14ac:dyDescent="0.2">
      <c r="A13208"/>
      <c r="B13208"/>
      <c r="C13208"/>
      <c r="D13208"/>
      <c r="E13208"/>
      <c r="F13208"/>
      <c r="G13208"/>
      <c r="H13208"/>
      <c r="I13208"/>
      <c r="J13208"/>
      <c r="K13208"/>
    </row>
    <row r="13209" spans="1:11" x14ac:dyDescent="0.2">
      <c r="A13209"/>
      <c r="B13209"/>
      <c r="C13209"/>
      <c r="D13209"/>
      <c r="E13209"/>
      <c r="F13209"/>
      <c r="G13209"/>
      <c r="H13209"/>
      <c r="I13209"/>
      <c r="J13209"/>
      <c r="K13209"/>
    </row>
    <row r="13210" spans="1:11" x14ac:dyDescent="0.2">
      <c r="A13210"/>
      <c r="B13210"/>
      <c r="C13210"/>
      <c r="D13210"/>
      <c r="E13210"/>
      <c r="F13210"/>
      <c r="G13210"/>
      <c r="H13210"/>
      <c r="I13210"/>
      <c r="J13210"/>
      <c r="K13210"/>
    </row>
    <row r="13211" spans="1:11" x14ac:dyDescent="0.2">
      <c r="A13211"/>
      <c r="B13211"/>
      <c r="C13211"/>
      <c r="D13211"/>
      <c r="E13211"/>
      <c r="F13211"/>
      <c r="G13211"/>
      <c r="H13211"/>
      <c r="I13211"/>
      <c r="J13211"/>
      <c r="K13211"/>
    </row>
    <row r="13212" spans="1:11" x14ac:dyDescent="0.2">
      <c r="A13212"/>
      <c r="B13212"/>
      <c r="C13212"/>
      <c r="D13212"/>
      <c r="E13212"/>
      <c r="F13212"/>
      <c r="G13212"/>
      <c r="H13212"/>
      <c r="I13212"/>
      <c r="J13212"/>
      <c r="K13212"/>
    </row>
    <row r="13213" spans="1:11" x14ac:dyDescent="0.2">
      <c r="A13213"/>
      <c r="B13213"/>
      <c r="C13213"/>
      <c r="D13213"/>
      <c r="E13213"/>
      <c r="F13213"/>
      <c r="G13213"/>
      <c r="H13213"/>
      <c r="I13213"/>
      <c r="J13213"/>
      <c r="K13213"/>
    </row>
    <row r="13214" spans="1:11" x14ac:dyDescent="0.2">
      <c r="A13214"/>
      <c r="B13214"/>
      <c r="C13214"/>
      <c r="D13214"/>
      <c r="E13214"/>
      <c r="F13214"/>
      <c r="G13214"/>
      <c r="H13214"/>
      <c r="I13214"/>
      <c r="J13214"/>
      <c r="K13214"/>
    </row>
    <row r="13215" spans="1:11" x14ac:dyDescent="0.2">
      <c r="A13215"/>
      <c r="B13215"/>
      <c r="C13215"/>
      <c r="D13215"/>
      <c r="E13215"/>
      <c r="F13215"/>
      <c r="G13215"/>
      <c r="H13215"/>
      <c r="I13215"/>
      <c r="J13215"/>
      <c r="K13215"/>
    </row>
    <row r="13216" spans="1:11" x14ac:dyDescent="0.2">
      <c r="A13216"/>
      <c r="B13216"/>
      <c r="C13216"/>
      <c r="D13216"/>
      <c r="E13216"/>
      <c r="F13216"/>
      <c r="G13216"/>
      <c r="H13216"/>
      <c r="I13216"/>
      <c r="J13216"/>
      <c r="K13216"/>
    </row>
    <row r="13217" spans="1:11" x14ac:dyDescent="0.2">
      <c r="A13217"/>
      <c r="B13217"/>
      <c r="C13217"/>
      <c r="D13217"/>
      <c r="E13217"/>
      <c r="F13217"/>
      <c r="G13217"/>
      <c r="H13217"/>
      <c r="I13217"/>
      <c r="J13217"/>
      <c r="K13217"/>
    </row>
    <row r="13218" spans="1:11" x14ac:dyDescent="0.2">
      <c r="A13218"/>
      <c r="B13218"/>
      <c r="C13218"/>
      <c r="D13218"/>
      <c r="E13218"/>
      <c r="F13218"/>
      <c r="G13218"/>
      <c r="H13218"/>
      <c r="I13218"/>
      <c r="J13218"/>
      <c r="K13218"/>
    </row>
    <row r="13219" spans="1:11" x14ac:dyDescent="0.2">
      <c r="A13219"/>
      <c r="B13219"/>
      <c r="C13219"/>
      <c r="D13219"/>
      <c r="E13219"/>
      <c r="F13219"/>
      <c r="G13219"/>
      <c r="H13219"/>
      <c r="I13219"/>
      <c r="J13219"/>
      <c r="K13219"/>
    </row>
    <row r="13220" spans="1:11" x14ac:dyDescent="0.2">
      <c r="A13220"/>
      <c r="B13220"/>
      <c r="C13220"/>
      <c r="D13220"/>
      <c r="E13220"/>
      <c r="F13220"/>
      <c r="G13220"/>
      <c r="H13220"/>
      <c r="I13220"/>
      <c r="J13220"/>
      <c r="K13220"/>
    </row>
    <row r="13221" spans="1:11" x14ac:dyDescent="0.2">
      <c r="A13221"/>
      <c r="B13221"/>
      <c r="C13221"/>
      <c r="D13221"/>
      <c r="E13221"/>
      <c r="F13221"/>
      <c r="G13221"/>
      <c r="H13221"/>
      <c r="I13221"/>
      <c r="J13221"/>
      <c r="K13221"/>
    </row>
    <row r="13222" spans="1:11" x14ac:dyDescent="0.2">
      <c r="A13222"/>
      <c r="B13222"/>
      <c r="C13222"/>
      <c r="D13222"/>
      <c r="E13222"/>
      <c r="F13222"/>
      <c r="G13222"/>
      <c r="H13222"/>
      <c r="I13222"/>
      <c r="J13222"/>
      <c r="K13222"/>
    </row>
    <row r="13223" spans="1:11" x14ac:dyDescent="0.2">
      <c r="A13223"/>
      <c r="B13223"/>
      <c r="C13223"/>
      <c r="D13223"/>
      <c r="E13223"/>
      <c r="F13223"/>
      <c r="G13223"/>
      <c r="H13223"/>
      <c r="I13223"/>
      <c r="J13223"/>
      <c r="K13223"/>
    </row>
    <row r="13224" spans="1:11" x14ac:dyDescent="0.2">
      <c r="A13224"/>
      <c r="B13224"/>
      <c r="C13224"/>
      <c r="D13224"/>
      <c r="E13224"/>
      <c r="F13224"/>
      <c r="G13224"/>
      <c r="H13224"/>
      <c r="I13224"/>
      <c r="J13224"/>
      <c r="K13224"/>
    </row>
    <row r="13225" spans="1:11" x14ac:dyDescent="0.2">
      <c r="A13225"/>
      <c r="B13225"/>
      <c r="C13225"/>
      <c r="D13225"/>
      <c r="E13225"/>
      <c r="F13225"/>
      <c r="G13225"/>
      <c r="H13225"/>
      <c r="I13225"/>
      <c r="J13225"/>
      <c r="K13225"/>
    </row>
    <row r="13226" spans="1:11" x14ac:dyDescent="0.2">
      <c r="A13226"/>
      <c r="B13226"/>
      <c r="C13226"/>
      <c r="D13226"/>
      <c r="E13226"/>
      <c r="F13226"/>
      <c r="G13226"/>
      <c r="H13226"/>
      <c r="I13226"/>
      <c r="J13226"/>
      <c r="K13226"/>
    </row>
    <row r="13227" spans="1:11" x14ac:dyDescent="0.2">
      <c r="A13227"/>
      <c r="B13227"/>
      <c r="C13227"/>
      <c r="D13227"/>
      <c r="E13227"/>
      <c r="F13227"/>
      <c r="G13227"/>
      <c r="H13227"/>
      <c r="I13227"/>
      <c r="J13227"/>
      <c r="K13227"/>
    </row>
    <row r="13228" spans="1:11" x14ac:dyDescent="0.2">
      <c r="A13228"/>
      <c r="B13228"/>
      <c r="C13228"/>
      <c r="D13228"/>
      <c r="E13228"/>
      <c r="F13228"/>
      <c r="G13228"/>
      <c r="H13228"/>
      <c r="I13228"/>
      <c r="J13228"/>
      <c r="K13228"/>
    </row>
    <row r="13229" spans="1:11" x14ac:dyDescent="0.2">
      <c r="A13229"/>
      <c r="B13229"/>
      <c r="C13229"/>
      <c r="D13229"/>
      <c r="E13229"/>
      <c r="F13229"/>
      <c r="G13229"/>
      <c r="H13229"/>
      <c r="I13229"/>
      <c r="J13229"/>
      <c r="K13229"/>
    </row>
    <row r="13230" spans="1:11" x14ac:dyDescent="0.2">
      <c r="A13230"/>
      <c r="B13230"/>
      <c r="C13230"/>
      <c r="D13230"/>
      <c r="E13230"/>
      <c r="F13230"/>
      <c r="G13230"/>
      <c r="H13230"/>
      <c r="I13230"/>
      <c r="J13230"/>
      <c r="K13230"/>
    </row>
    <row r="13231" spans="1:11" x14ac:dyDescent="0.2">
      <c r="A13231"/>
      <c r="B13231"/>
      <c r="C13231"/>
      <c r="D13231"/>
      <c r="E13231"/>
      <c r="F13231"/>
      <c r="G13231"/>
      <c r="H13231"/>
      <c r="I13231"/>
      <c r="J13231"/>
      <c r="K13231"/>
    </row>
    <row r="13232" spans="1:11" x14ac:dyDescent="0.2">
      <c r="A13232"/>
      <c r="B13232"/>
      <c r="C13232"/>
      <c r="D13232"/>
      <c r="E13232"/>
      <c r="F13232"/>
      <c r="G13232"/>
      <c r="H13232"/>
      <c r="I13232"/>
      <c r="J13232"/>
      <c r="K13232"/>
    </row>
    <row r="13233" spans="1:11" x14ac:dyDescent="0.2">
      <c r="A13233"/>
      <c r="B13233"/>
      <c r="C13233"/>
      <c r="D13233"/>
      <c r="E13233"/>
      <c r="F13233"/>
      <c r="G13233"/>
      <c r="H13233"/>
      <c r="I13233"/>
      <c r="J13233"/>
      <c r="K13233"/>
    </row>
    <row r="13234" spans="1:11" x14ac:dyDescent="0.2">
      <c r="A13234"/>
      <c r="B13234"/>
      <c r="C13234"/>
      <c r="D13234"/>
      <c r="E13234"/>
      <c r="F13234"/>
      <c r="G13234"/>
      <c r="H13234"/>
      <c r="I13234"/>
      <c r="J13234"/>
      <c r="K13234"/>
    </row>
    <row r="13235" spans="1:11" x14ac:dyDescent="0.2">
      <c r="A13235"/>
      <c r="B13235"/>
      <c r="C13235"/>
      <c r="D13235"/>
      <c r="E13235"/>
      <c r="F13235"/>
      <c r="G13235"/>
      <c r="H13235"/>
      <c r="I13235"/>
      <c r="J13235"/>
      <c r="K13235"/>
    </row>
    <row r="13236" spans="1:11" x14ac:dyDescent="0.2">
      <c r="A13236"/>
      <c r="B13236"/>
      <c r="C13236"/>
      <c r="D13236"/>
      <c r="E13236"/>
      <c r="F13236"/>
      <c r="G13236"/>
      <c r="H13236"/>
      <c r="I13236"/>
      <c r="J13236"/>
      <c r="K13236"/>
    </row>
    <row r="13237" spans="1:11" x14ac:dyDescent="0.2">
      <c r="A13237"/>
      <c r="B13237"/>
      <c r="C13237"/>
      <c r="D13237"/>
      <c r="E13237"/>
      <c r="F13237"/>
      <c r="G13237"/>
      <c r="H13237"/>
      <c r="I13237"/>
      <c r="J13237"/>
      <c r="K13237"/>
    </row>
    <row r="13238" spans="1:11" x14ac:dyDescent="0.2">
      <c r="A13238"/>
      <c r="B13238"/>
      <c r="C13238"/>
      <c r="D13238"/>
      <c r="E13238"/>
      <c r="F13238"/>
      <c r="G13238"/>
      <c r="H13238"/>
      <c r="I13238"/>
      <c r="J13238"/>
      <c r="K13238"/>
    </row>
    <row r="13239" spans="1:11" x14ac:dyDescent="0.2">
      <c r="A13239"/>
      <c r="B13239"/>
      <c r="C13239"/>
      <c r="D13239"/>
      <c r="E13239"/>
      <c r="F13239"/>
      <c r="G13239"/>
      <c r="H13239"/>
      <c r="I13239"/>
      <c r="J13239"/>
      <c r="K13239"/>
    </row>
    <row r="13240" spans="1:11" x14ac:dyDescent="0.2">
      <c r="A13240"/>
      <c r="B13240"/>
      <c r="C13240"/>
      <c r="D13240"/>
      <c r="E13240"/>
      <c r="F13240"/>
      <c r="G13240"/>
      <c r="H13240"/>
      <c r="I13240"/>
      <c r="J13240"/>
      <c r="K13240"/>
    </row>
    <row r="13241" spans="1:11" x14ac:dyDescent="0.2">
      <c r="A13241"/>
      <c r="B13241"/>
      <c r="C13241"/>
      <c r="D13241"/>
      <c r="E13241"/>
      <c r="F13241"/>
      <c r="G13241"/>
      <c r="H13241"/>
      <c r="I13241"/>
      <c r="J13241"/>
      <c r="K13241"/>
    </row>
    <row r="13242" spans="1:11" x14ac:dyDescent="0.2">
      <c r="A13242"/>
      <c r="B13242"/>
      <c r="C13242"/>
      <c r="D13242"/>
      <c r="E13242"/>
      <c r="F13242"/>
      <c r="G13242"/>
      <c r="H13242"/>
      <c r="I13242"/>
      <c r="J13242"/>
      <c r="K13242"/>
    </row>
    <row r="13243" spans="1:11" x14ac:dyDescent="0.2">
      <c r="A13243"/>
      <c r="B13243"/>
      <c r="C13243"/>
      <c r="D13243"/>
      <c r="E13243"/>
      <c r="F13243"/>
      <c r="G13243"/>
      <c r="H13243"/>
      <c r="I13243"/>
      <c r="J13243"/>
      <c r="K13243"/>
    </row>
    <row r="13244" spans="1:11" x14ac:dyDescent="0.2">
      <c r="A13244"/>
      <c r="B13244"/>
      <c r="C13244"/>
      <c r="D13244"/>
      <c r="E13244"/>
      <c r="F13244"/>
      <c r="G13244"/>
      <c r="H13244"/>
      <c r="I13244"/>
      <c r="J13244"/>
      <c r="K13244"/>
    </row>
    <row r="13245" spans="1:11" x14ac:dyDescent="0.2">
      <c r="A13245"/>
      <c r="B13245"/>
      <c r="C13245"/>
      <c r="D13245"/>
      <c r="E13245"/>
      <c r="F13245"/>
      <c r="G13245"/>
      <c r="H13245"/>
      <c r="I13245"/>
      <c r="J13245"/>
      <c r="K13245"/>
    </row>
    <row r="13246" spans="1:11" x14ac:dyDescent="0.2">
      <c r="A13246"/>
      <c r="B13246"/>
      <c r="C13246"/>
      <c r="D13246"/>
      <c r="E13246"/>
      <c r="F13246"/>
      <c r="G13246"/>
      <c r="H13246"/>
      <c r="I13246"/>
      <c r="J13246"/>
      <c r="K13246"/>
    </row>
    <row r="13247" spans="1:11" x14ac:dyDescent="0.2">
      <c r="A13247"/>
      <c r="B13247"/>
      <c r="C13247"/>
      <c r="D13247"/>
      <c r="E13247"/>
      <c r="F13247"/>
      <c r="G13247"/>
      <c r="H13247"/>
      <c r="I13247"/>
      <c r="J13247"/>
      <c r="K13247"/>
    </row>
    <row r="13248" spans="1:11" x14ac:dyDescent="0.2">
      <c r="A13248"/>
      <c r="B13248"/>
      <c r="C13248"/>
      <c r="D13248"/>
      <c r="E13248"/>
      <c r="F13248"/>
      <c r="G13248"/>
      <c r="H13248"/>
      <c r="I13248"/>
      <c r="J13248"/>
      <c r="K13248"/>
    </row>
    <row r="13249" spans="1:11" x14ac:dyDescent="0.2">
      <c r="A13249"/>
      <c r="B13249"/>
      <c r="C13249"/>
      <c r="D13249"/>
      <c r="E13249"/>
      <c r="F13249"/>
      <c r="G13249"/>
      <c r="H13249"/>
      <c r="I13249"/>
      <c r="J13249"/>
      <c r="K13249"/>
    </row>
    <row r="13250" spans="1:11" x14ac:dyDescent="0.2">
      <c r="A13250"/>
      <c r="B13250"/>
      <c r="C13250"/>
      <c r="D13250"/>
      <c r="E13250"/>
      <c r="F13250"/>
      <c r="G13250"/>
      <c r="H13250"/>
      <c r="I13250"/>
      <c r="J13250"/>
      <c r="K13250"/>
    </row>
    <row r="13251" spans="1:11" x14ac:dyDescent="0.2">
      <c r="A13251"/>
      <c r="B13251"/>
      <c r="C13251"/>
      <c r="D13251"/>
      <c r="E13251"/>
      <c r="F13251"/>
      <c r="G13251"/>
      <c r="H13251"/>
      <c r="I13251"/>
      <c r="J13251"/>
      <c r="K13251"/>
    </row>
    <row r="13252" spans="1:11" x14ac:dyDescent="0.2">
      <c r="A13252"/>
      <c r="B13252"/>
      <c r="C13252"/>
      <c r="D13252"/>
      <c r="E13252"/>
      <c r="F13252"/>
      <c r="G13252"/>
      <c r="H13252"/>
      <c r="I13252"/>
      <c r="J13252"/>
      <c r="K13252"/>
    </row>
    <row r="13253" spans="1:11" x14ac:dyDescent="0.2">
      <c r="A13253"/>
      <c r="B13253"/>
      <c r="C13253"/>
      <c r="D13253"/>
      <c r="E13253"/>
      <c r="F13253"/>
      <c r="G13253"/>
      <c r="H13253"/>
      <c r="I13253"/>
      <c r="J13253"/>
      <c r="K13253"/>
    </row>
    <row r="13254" spans="1:11" x14ac:dyDescent="0.2">
      <c r="A13254"/>
      <c r="B13254"/>
      <c r="C13254"/>
      <c r="D13254"/>
      <c r="E13254"/>
      <c r="F13254"/>
      <c r="G13254"/>
      <c r="H13254"/>
      <c r="I13254"/>
      <c r="J13254"/>
      <c r="K13254"/>
    </row>
    <row r="13255" spans="1:11" x14ac:dyDescent="0.2">
      <c r="A13255"/>
      <c r="B13255"/>
      <c r="C13255"/>
      <c r="D13255"/>
      <c r="E13255"/>
      <c r="F13255"/>
      <c r="G13255"/>
      <c r="H13255"/>
      <c r="I13255"/>
      <c r="J13255"/>
      <c r="K13255"/>
    </row>
    <row r="13256" spans="1:11" x14ac:dyDescent="0.2">
      <c r="A13256"/>
      <c r="B13256"/>
      <c r="C13256"/>
      <c r="D13256"/>
      <c r="E13256"/>
      <c r="F13256"/>
      <c r="G13256"/>
      <c r="H13256"/>
      <c r="I13256"/>
      <c r="J13256"/>
      <c r="K13256"/>
    </row>
    <row r="13257" spans="1:11" x14ac:dyDescent="0.2">
      <c r="A13257"/>
      <c r="B13257"/>
      <c r="C13257"/>
      <c r="D13257"/>
      <c r="E13257"/>
      <c r="F13257"/>
      <c r="G13257"/>
      <c r="H13257"/>
      <c r="I13257"/>
      <c r="J13257"/>
      <c r="K13257"/>
    </row>
    <row r="13258" spans="1:11" x14ac:dyDescent="0.2">
      <c r="A13258"/>
      <c r="B13258"/>
      <c r="C13258"/>
      <c r="D13258"/>
      <c r="E13258"/>
      <c r="F13258"/>
      <c r="G13258"/>
      <c r="H13258"/>
      <c r="I13258"/>
      <c r="J13258"/>
      <c r="K13258"/>
    </row>
    <row r="13259" spans="1:11" x14ac:dyDescent="0.2">
      <c r="A13259"/>
      <c r="B13259"/>
      <c r="C13259"/>
      <c r="D13259"/>
      <c r="E13259"/>
      <c r="F13259"/>
      <c r="G13259"/>
      <c r="H13259"/>
      <c r="I13259"/>
      <c r="J13259"/>
      <c r="K13259"/>
    </row>
    <row r="13260" spans="1:11" x14ac:dyDescent="0.2">
      <c r="A13260"/>
      <c r="B13260"/>
      <c r="C13260"/>
      <c r="D13260"/>
      <c r="E13260"/>
      <c r="F13260"/>
      <c r="G13260"/>
      <c r="H13260"/>
      <c r="I13260"/>
      <c r="J13260"/>
      <c r="K13260"/>
    </row>
    <row r="13261" spans="1:11" x14ac:dyDescent="0.2">
      <c r="A13261"/>
      <c r="B13261"/>
      <c r="C13261"/>
      <c r="D13261"/>
      <c r="E13261"/>
      <c r="F13261"/>
      <c r="G13261"/>
      <c r="H13261"/>
      <c r="I13261"/>
      <c r="J13261"/>
      <c r="K13261"/>
    </row>
    <row r="13262" spans="1:11" x14ac:dyDescent="0.2">
      <c r="A13262"/>
      <c r="B13262"/>
      <c r="C13262"/>
      <c r="D13262"/>
      <c r="E13262"/>
      <c r="F13262"/>
      <c r="G13262"/>
      <c r="H13262"/>
      <c r="I13262"/>
      <c r="J13262"/>
      <c r="K13262"/>
    </row>
    <row r="13263" spans="1:11" x14ac:dyDescent="0.2">
      <c r="A13263"/>
      <c r="B13263"/>
      <c r="C13263"/>
      <c r="D13263"/>
      <c r="E13263"/>
      <c r="F13263"/>
      <c r="G13263"/>
      <c r="H13263"/>
      <c r="I13263"/>
      <c r="J13263"/>
      <c r="K13263"/>
    </row>
    <row r="13264" spans="1:11" x14ac:dyDescent="0.2">
      <c r="A13264"/>
      <c r="B13264"/>
      <c r="C13264"/>
      <c r="D13264"/>
      <c r="E13264"/>
      <c r="F13264"/>
      <c r="G13264"/>
      <c r="H13264"/>
      <c r="I13264"/>
      <c r="J13264"/>
      <c r="K13264"/>
    </row>
    <row r="13265" spans="1:11" x14ac:dyDescent="0.2">
      <c r="A13265"/>
      <c r="B13265"/>
      <c r="C13265"/>
      <c r="D13265"/>
      <c r="E13265"/>
      <c r="F13265"/>
      <c r="G13265"/>
      <c r="H13265"/>
      <c r="I13265"/>
      <c r="J13265"/>
      <c r="K13265"/>
    </row>
    <row r="13266" spans="1:11" x14ac:dyDescent="0.2">
      <c r="A13266"/>
      <c r="B13266"/>
      <c r="C13266"/>
      <c r="D13266"/>
      <c r="E13266"/>
      <c r="F13266"/>
      <c r="G13266"/>
      <c r="H13266"/>
      <c r="I13266"/>
      <c r="J13266"/>
      <c r="K13266"/>
    </row>
    <row r="13267" spans="1:11" x14ac:dyDescent="0.2">
      <c r="A13267"/>
      <c r="B13267"/>
      <c r="C13267"/>
      <c r="D13267"/>
      <c r="E13267"/>
      <c r="F13267"/>
      <c r="G13267"/>
      <c r="H13267"/>
      <c r="I13267"/>
      <c r="J13267"/>
      <c r="K13267"/>
    </row>
    <row r="13268" spans="1:11" x14ac:dyDescent="0.2">
      <c r="A13268"/>
      <c r="B13268"/>
      <c r="C13268"/>
      <c r="D13268"/>
      <c r="E13268"/>
      <c r="F13268"/>
      <c r="G13268"/>
      <c r="H13268"/>
      <c r="I13268"/>
      <c r="J13268"/>
      <c r="K13268"/>
    </row>
    <row r="13269" spans="1:11" x14ac:dyDescent="0.2">
      <c r="A13269"/>
      <c r="B13269"/>
      <c r="C13269"/>
      <c r="D13269"/>
      <c r="E13269"/>
      <c r="F13269"/>
      <c r="G13269"/>
      <c r="H13269"/>
      <c r="I13269"/>
      <c r="J13269"/>
      <c r="K13269"/>
    </row>
    <row r="13270" spans="1:11" x14ac:dyDescent="0.2">
      <c r="A13270"/>
      <c r="B13270"/>
      <c r="C13270"/>
      <c r="D13270"/>
      <c r="E13270"/>
      <c r="F13270"/>
      <c r="G13270"/>
      <c r="H13270"/>
      <c r="I13270"/>
      <c r="J13270"/>
      <c r="K13270"/>
    </row>
    <row r="13271" spans="1:11" x14ac:dyDescent="0.2">
      <c r="A13271"/>
      <c r="B13271"/>
      <c r="C13271"/>
      <c r="D13271"/>
      <c r="E13271"/>
      <c r="F13271"/>
      <c r="G13271"/>
      <c r="H13271"/>
      <c r="I13271"/>
      <c r="J13271"/>
      <c r="K13271"/>
    </row>
    <row r="13272" spans="1:11" x14ac:dyDescent="0.2">
      <c r="A13272"/>
      <c r="B13272"/>
      <c r="C13272"/>
      <c r="D13272"/>
      <c r="E13272"/>
      <c r="F13272"/>
      <c r="G13272"/>
      <c r="H13272"/>
      <c r="I13272"/>
      <c r="J13272"/>
      <c r="K13272"/>
    </row>
    <row r="13273" spans="1:11" x14ac:dyDescent="0.2">
      <c r="A13273"/>
      <c r="B13273"/>
      <c r="C13273"/>
      <c r="D13273"/>
      <c r="E13273"/>
      <c r="F13273"/>
      <c r="G13273"/>
      <c r="H13273"/>
      <c r="I13273"/>
      <c r="J13273"/>
      <c r="K13273"/>
    </row>
    <row r="13274" spans="1:11" x14ac:dyDescent="0.2">
      <c r="A13274"/>
      <c r="B13274"/>
      <c r="C13274"/>
      <c r="D13274"/>
      <c r="E13274"/>
      <c r="F13274"/>
      <c r="G13274"/>
      <c r="H13274"/>
      <c r="I13274"/>
      <c r="J13274"/>
      <c r="K13274"/>
    </row>
    <row r="13275" spans="1:11" x14ac:dyDescent="0.2">
      <c r="A13275"/>
      <c r="B13275"/>
      <c r="C13275"/>
      <c r="D13275"/>
      <c r="E13275"/>
      <c r="F13275"/>
      <c r="G13275"/>
      <c r="H13275"/>
      <c r="I13275"/>
      <c r="J13275"/>
      <c r="K13275"/>
    </row>
    <row r="13276" spans="1:11" x14ac:dyDescent="0.2">
      <c r="A13276"/>
      <c r="B13276"/>
      <c r="C13276"/>
      <c r="D13276"/>
      <c r="E13276"/>
      <c r="F13276"/>
      <c r="G13276"/>
      <c r="H13276"/>
      <c r="I13276"/>
      <c r="J13276"/>
      <c r="K13276"/>
    </row>
    <row r="13277" spans="1:11" x14ac:dyDescent="0.2">
      <c r="A13277"/>
      <c r="B13277"/>
      <c r="C13277"/>
      <c r="D13277"/>
      <c r="E13277"/>
      <c r="F13277"/>
      <c r="G13277"/>
      <c r="H13277"/>
      <c r="I13277"/>
      <c r="J13277"/>
      <c r="K13277"/>
    </row>
    <row r="13278" spans="1:11" x14ac:dyDescent="0.2">
      <c r="A13278"/>
      <c r="B13278"/>
      <c r="C13278"/>
      <c r="D13278"/>
      <c r="E13278"/>
      <c r="F13278"/>
      <c r="G13278"/>
      <c r="H13278"/>
      <c r="I13278"/>
      <c r="J13278"/>
      <c r="K13278"/>
    </row>
    <row r="13279" spans="1:11" x14ac:dyDescent="0.2">
      <c r="A13279"/>
      <c r="B13279"/>
      <c r="C13279"/>
      <c r="D13279"/>
      <c r="E13279"/>
      <c r="F13279"/>
      <c r="G13279"/>
      <c r="H13279"/>
      <c r="I13279"/>
      <c r="J13279"/>
      <c r="K13279"/>
    </row>
    <row r="13280" spans="1:11" x14ac:dyDescent="0.2">
      <c r="A13280"/>
      <c r="B13280"/>
      <c r="C13280"/>
      <c r="D13280"/>
      <c r="E13280"/>
      <c r="F13280"/>
      <c r="G13280"/>
      <c r="H13280"/>
      <c r="I13280"/>
      <c r="J13280"/>
      <c r="K13280"/>
    </row>
    <row r="13281" spans="1:11" x14ac:dyDescent="0.2">
      <c r="A13281"/>
      <c r="B13281"/>
      <c r="C13281"/>
      <c r="D13281"/>
      <c r="E13281"/>
      <c r="F13281"/>
      <c r="G13281"/>
      <c r="H13281"/>
      <c r="I13281"/>
      <c r="J13281"/>
      <c r="K13281"/>
    </row>
    <row r="13282" spans="1:11" x14ac:dyDescent="0.2">
      <c r="A13282"/>
      <c r="B13282"/>
      <c r="C13282"/>
      <c r="D13282"/>
      <c r="E13282"/>
      <c r="F13282"/>
      <c r="G13282"/>
      <c r="H13282"/>
      <c r="I13282"/>
      <c r="J13282"/>
      <c r="K13282"/>
    </row>
    <row r="13283" spans="1:11" x14ac:dyDescent="0.2">
      <c r="A13283"/>
      <c r="B13283"/>
      <c r="C13283"/>
      <c r="D13283"/>
      <c r="E13283"/>
      <c r="F13283"/>
      <c r="G13283"/>
      <c r="H13283"/>
      <c r="I13283"/>
      <c r="J13283"/>
      <c r="K13283"/>
    </row>
    <row r="13284" spans="1:11" x14ac:dyDescent="0.2">
      <c r="A13284"/>
      <c r="B13284"/>
      <c r="C13284"/>
      <c r="D13284"/>
      <c r="E13284"/>
      <c r="F13284"/>
      <c r="G13284"/>
      <c r="H13284"/>
      <c r="I13284"/>
      <c r="J13284"/>
      <c r="K13284"/>
    </row>
    <row r="13285" spans="1:11" x14ac:dyDescent="0.2">
      <c r="A13285"/>
      <c r="B13285"/>
      <c r="C13285"/>
      <c r="D13285"/>
      <c r="E13285"/>
      <c r="F13285"/>
      <c r="G13285"/>
      <c r="H13285"/>
      <c r="I13285"/>
      <c r="J13285"/>
      <c r="K13285"/>
    </row>
    <row r="13286" spans="1:11" x14ac:dyDescent="0.2">
      <c r="A13286"/>
      <c r="B13286"/>
      <c r="C13286"/>
      <c r="D13286"/>
      <c r="E13286"/>
      <c r="F13286"/>
      <c r="G13286"/>
      <c r="H13286"/>
      <c r="I13286"/>
      <c r="J13286"/>
      <c r="K13286"/>
    </row>
    <row r="13287" spans="1:11" x14ac:dyDescent="0.2">
      <c r="A13287"/>
      <c r="B13287"/>
      <c r="C13287"/>
      <c r="D13287"/>
      <c r="E13287"/>
      <c r="F13287"/>
      <c r="G13287"/>
      <c r="H13287"/>
      <c r="I13287"/>
      <c r="J13287"/>
      <c r="K13287"/>
    </row>
    <row r="13288" spans="1:11" x14ac:dyDescent="0.2">
      <c r="A13288"/>
      <c r="B13288"/>
      <c r="C13288"/>
      <c r="D13288"/>
      <c r="E13288"/>
      <c r="F13288"/>
      <c r="G13288"/>
      <c r="H13288"/>
      <c r="I13288"/>
      <c r="J13288"/>
      <c r="K13288"/>
    </row>
    <row r="13289" spans="1:11" x14ac:dyDescent="0.2">
      <c r="A13289"/>
      <c r="B13289"/>
      <c r="C13289"/>
      <c r="D13289"/>
      <c r="E13289"/>
      <c r="F13289"/>
      <c r="G13289"/>
      <c r="H13289"/>
      <c r="I13289"/>
      <c r="J13289"/>
      <c r="K13289"/>
    </row>
    <row r="13290" spans="1:11" x14ac:dyDescent="0.2">
      <c r="A13290"/>
      <c r="B13290"/>
      <c r="C13290"/>
      <c r="D13290"/>
      <c r="E13290"/>
      <c r="F13290"/>
      <c r="G13290"/>
      <c r="H13290"/>
      <c r="I13290"/>
      <c r="J13290"/>
      <c r="K13290"/>
    </row>
    <row r="13291" spans="1:11" x14ac:dyDescent="0.2">
      <c r="A13291"/>
      <c r="B13291"/>
      <c r="C13291"/>
      <c r="D13291"/>
      <c r="E13291"/>
      <c r="F13291"/>
      <c r="G13291"/>
      <c r="H13291"/>
      <c r="I13291"/>
      <c r="J13291"/>
      <c r="K13291"/>
    </row>
    <row r="13292" spans="1:11" x14ac:dyDescent="0.2">
      <c r="A13292"/>
      <c r="B13292"/>
      <c r="C13292"/>
      <c r="D13292"/>
      <c r="E13292"/>
      <c r="F13292"/>
      <c r="G13292"/>
      <c r="H13292"/>
      <c r="I13292"/>
      <c r="J13292"/>
      <c r="K13292"/>
    </row>
    <row r="13293" spans="1:11" x14ac:dyDescent="0.2">
      <c r="A13293"/>
      <c r="B13293"/>
      <c r="C13293"/>
      <c r="D13293"/>
      <c r="E13293"/>
      <c r="F13293"/>
      <c r="G13293"/>
      <c r="H13293"/>
      <c r="I13293"/>
      <c r="J13293"/>
      <c r="K13293"/>
    </row>
    <row r="13294" spans="1:11" x14ac:dyDescent="0.2">
      <c r="A13294"/>
      <c r="B13294"/>
      <c r="C13294"/>
      <c r="D13294"/>
      <c r="E13294"/>
      <c r="F13294"/>
      <c r="G13294"/>
      <c r="H13294"/>
      <c r="I13294"/>
      <c r="J13294"/>
      <c r="K13294"/>
    </row>
    <row r="13295" spans="1:11" x14ac:dyDescent="0.2">
      <c r="A13295"/>
      <c r="B13295"/>
      <c r="C13295"/>
      <c r="D13295"/>
      <c r="E13295"/>
      <c r="F13295"/>
      <c r="G13295"/>
      <c r="H13295"/>
      <c r="I13295"/>
      <c r="J13295"/>
      <c r="K13295"/>
    </row>
    <row r="13296" spans="1:11" x14ac:dyDescent="0.2">
      <c r="A13296"/>
      <c r="B13296"/>
      <c r="C13296"/>
      <c r="D13296"/>
      <c r="E13296"/>
      <c r="F13296"/>
      <c r="G13296"/>
      <c r="H13296"/>
      <c r="I13296"/>
      <c r="J13296"/>
      <c r="K13296"/>
    </row>
    <row r="13297" spans="1:11" x14ac:dyDescent="0.2">
      <c r="A13297"/>
      <c r="B13297"/>
      <c r="C13297"/>
      <c r="D13297"/>
      <c r="E13297"/>
      <c r="F13297"/>
      <c r="G13297"/>
      <c r="H13297"/>
      <c r="I13297"/>
      <c r="J13297"/>
      <c r="K13297"/>
    </row>
    <row r="13298" spans="1:11" x14ac:dyDescent="0.2">
      <c r="A13298"/>
      <c r="B13298"/>
      <c r="C13298"/>
      <c r="D13298"/>
      <c r="E13298"/>
      <c r="F13298"/>
      <c r="G13298"/>
      <c r="H13298"/>
      <c r="I13298"/>
      <c r="J13298"/>
      <c r="K13298"/>
    </row>
    <row r="13299" spans="1:11" x14ac:dyDescent="0.2">
      <c r="A13299"/>
      <c r="B13299"/>
      <c r="C13299"/>
      <c r="D13299"/>
      <c r="E13299"/>
      <c r="F13299"/>
      <c r="G13299"/>
      <c r="H13299"/>
      <c r="I13299"/>
      <c r="J13299"/>
      <c r="K13299"/>
    </row>
    <row r="13300" spans="1:11" x14ac:dyDescent="0.2">
      <c r="A13300"/>
      <c r="B13300"/>
      <c r="C13300"/>
      <c r="D13300"/>
      <c r="E13300"/>
      <c r="F13300"/>
      <c r="G13300"/>
      <c r="H13300"/>
      <c r="I13300"/>
      <c r="J13300"/>
      <c r="K13300"/>
    </row>
    <row r="13301" spans="1:11" x14ac:dyDescent="0.2">
      <c r="A13301"/>
      <c r="B13301"/>
      <c r="C13301"/>
      <c r="D13301"/>
      <c r="E13301"/>
      <c r="F13301"/>
      <c r="G13301"/>
      <c r="H13301"/>
      <c r="I13301"/>
      <c r="J13301"/>
      <c r="K13301"/>
    </row>
    <row r="13302" spans="1:11" x14ac:dyDescent="0.2">
      <c r="A13302"/>
      <c r="B13302"/>
      <c r="C13302"/>
      <c r="D13302"/>
      <c r="E13302"/>
      <c r="F13302"/>
      <c r="G13302"/>
      <c r="H13302"/>
      <c r="I13302"/>
      <c r="J13302"/>
      <c r="K13302"/>
    </row>
    <row r="13303" spans="1:11" x14ac:dyDescent="0.2">
      <c r="A13303"/>
      <c r="B13303"/>
      <c r="C13303"/>
      <c r="D13303"/>
      <c r="E13303"/>
      <c r="F13303"/>
      <c r="G13303"/>
      <c r="H13303"/>
      <c r="I13303"/>
      <c r="J13303"/>
      <c r="K13303"/>
    </row>
    <row r="13304" spans="1:11" x14ac:dyDescent="0.2">
      <c r="A13304"/>
      <c r="B13304"/>
      <c r="C13304"/>
      <c r="D13304"/>
      <c r="E13304"/>
      <c r="F13304"/>
      <c r="G13304"/>
      <c r="H13304"/>
      <c r="I13304"/>
      <c r="J13304"/>
      <c r="K13304"/>
    </row>
    <row r="13305" spans="1:11" x14ac:dyDescent="0.2">
      <c r="A13305"/>
      <c r="B13305"/>
      <c r="C13305"/>
      <c r="D13305"/>
      <c r="E13305"/>
      <c r="F13305"/>
      <c r="G13305"/>
      <c r="H13305"/>
      <c r="I13305"/>
      <c r="J13305"/>
      <c r="K13305"/>
    </row>
    <row r="13306" spans="1:11" x14ac:dyDescent="0.2">
      <c r="A13306"/>
      <c r="B13306"/>
      <c r="C13306"/>
      <c r="D13306"/>
      <c r="E13306"/>
      <c r="F13306"/>
      <c r="G13306"/>
      <c r="H13306"/>
      <c r="I13306"/>
      <c r="J13306"/>
      <c r="K13306"/>
    </row>
    <row r="13307" spans="1:11" x14ac:dyDescent="0.2">
      <c r="A13307"/>
      <c r="B13307"/>
      <c r="C13307"/>
      <c r="D13307"/>
      <c r="E13307"/>
      <c r="F13307"/>
      <c r="G13307"/>
      <c r="H13307"/>
      <c r="I13307"/>
      <c r="J13307"/>
      <c r="K13307"/>
    </row>
    <row r="13308" spans="1:11" x14ac:dyDescent="0.2">
      <c r="A13308"/>
      <c r="B13308"/>
      <c r="C13308"/>
      <c r="D13308"/>
      <c r="E13308"/>
      <c r="F13308"/>
      <c r="G13308"/>
      <c r="H13308"/>
      <c r="I13308"/>
      <c r="J13308"/>
      <c r="K13308"/>
    </row>
    <row r="13309" spans="1:11" x14ac:dyDescent="0.2">
      <c r="A13309"/>
      <c r="B13309"/>
      <c r="C13309"/>
      <c r="D13309"/>
      <c r="E13309"/>
      <c r="F13309"/>
      <c r="G13309"/>
      <c r="H13309"/>
      <c r="I13309"/>
      <c r="J13309"/>
      <c r="K13309"/>
    </row>
    <row r="13310" spans="1:11" x14ac:dyDescent="0.2">
      <c r="A13310"/>
      <c r="B13310"/>
      <c r="C13310"/>
      <c r="D13310"/>
      <c r="E13310"/>
      <c r="F13310"/>
      <c r="G13310"/>
      <c r="H13310"/>
      <c r="I13310"/>
      <c r="J13310"/>
      <c r="K13310"/>
    </row>
    <row r="13311" spans="1:11" x14ac:dyDescent="0.2">
      <c r="A13311"/>
      <c r="B13311"/>
      <c r="C13311"/>
      <c r="D13311"/>
      <c r="E13311"/>
      <c r="F13311"/>
      <c r="G13311"/>
      <c r="H13311"/>
      <c r="I13311"/>
      <c r="J13311"/>
      <c r="K13311"/>
    </row>
    <row r="13312" spans="1:11" x14ac:dyDescent="0.2">
      <c r="A13312"/>
      <c r="B13312"/>
      <c r="C13312"/>
      <c r="D13312"/>
      <c r="E13312"/>
      <c r="F13312"/>
      <c r="G13312"/>
      <c r="H13312"/>
      <c r="I13312"/>
      <c r="J13312"/>
      <c r="K13312"/>
    </row>
    <row r="13313" spans="1:11" x14ac:dyDescent="0.2">
      <c r="A13313"/>
      <c r="B13313"/>
      <c r="C13313"/>
      <c r="D13313"/>
      <c r="E13313"/>
      <c r="F13313"/>
      <c r="G13313"/>
      <c r="H13313"/>
      <c r="I13313"/>
      <c r="J13313"/>
      <c r="K13313"/>
    </row>
    <row r="13314" spans="1:11" x14ac:dyDescent="0.2">
      <c r="A13314"/>
      <c r="B13314"/>
      <c r="C13314"/>
      <c r="D13314"/>
      <c r="E13314"/>
      <c r="F13314"/>
      <c r="G13314"/>
      <c r="H13314"/>
      <c r="I13314"/>
      <c r="J13314"/>
      <c r="K13314"/>
    </row>
    <row r="13315" spans="1:11" x14ac:dyDescent="0.2">
      <c r="A13315"/>
      <c r="B13315"/>
      <c r="C13315"/>
      <c r="D13315"/>
      <c r="E13315"/>
      <c r="F13315"/>
      <c r="G13315"/>
      <c r="H13315"/>
      <c r="I13315"/>
      <c r="J13315"/>
      <c r="K13315"/>
    </row>
    <row r="13316" spans="1:11" x14ac:dyDescent="0.2">
      <c r="A13316"/>
      <c r="B13316"/>
      <c r="C13316"/>
      <c r="D13316"/>
      <c r="E13316"/>
      <c r="F13316"/>
      <c r="G13316"/>
      <c r="H13316"/>
      <c r="I13316"/>
      <c r="J13316"/>
      <c r="K13316"/>
    </row>
    <row r="13317" spans="1:11" x14ac:dyDescent="0.2">
      <c r="A13317"/>
      <c r="B13317"/>
      <c r="C13317"/>
      <c r="D13317"/>
      <c r="E13317"/>
      <c r="F13317"/>
      <c r="G13317"/>
      <c r="H13317"/>
      <c r="I13317"/>
      <c r="J13317"/>
      <c r="K13317"/>
    </row>
    <row r="13318" spans="1:11" x14ac:dyDescent="0.2">
      <c r="A13318"/>
      <c r="B13318"/>
      <c r="C13318"/>
      <c r="D13318"/>
      <c r="E13318"/>
      <c r="F13318"/>
      <c r="G13318"/>
      <c r="H13318"/>
      <c r="I13318"/>
      <c r="J13318"/>
      <c r="K13318"/>
    </row>
    <row r="13319" spans="1:11" x14ac:dyDescent="0.2">
      <c r="A13319"/>
      <c r="B13319"/>
      <c r="C13319"/>
      <c r="D13319"/>
      <c r="E13319"/>
      <c r="F13319"/>
      <c r="G13319"/>
      <c r="H13319"/>
      <c r="I13319"/>
      <c r="J13319"/>
      <c r="K13319"/>
    </row>
    <row r="13320" spans="1:11" x14ac:dyDescent="0.2">
      <c r="A13320"/>
      <c r="B13320"/>
      <c r="C13320"/>
      <c r="D13320"/>
      <c r="E13320"/>
      <c r="F13320"/>
      <c r="G13320"/>
      <c r="H13320"/>
      <c r="I13320"/>
      <c r="J13320"/>
      <c r="K13320"/>
    </row>
    <row r="13321" spans="1:11" x14ac:dyDescent="0.2">
      <c r="A13321"/>
      <c r="B13321"/>
      <c r="C13321"/>
      <c r="D13321"/>
      <c r="E13321"/>
      <c r="F13321"/>
      <c r="G13321"/>
      <c r="H13321"/>
      <c r="I13321"/>
      <c r="J13321"/>
      <c r="K13321"/>
    </row>
    <row r="13322" spans="1:11" x14ac:dyDescent="0.2">
      <c r="A13322"/>
      <c r="B13322"/>
      <c r="C13322"/>
      <c r="D13322"/>
      <c r="E13322"/>
      <c r="F13322"/>
      <c r="G13322"/>
      <c r="H13322"/>
      <c r="I13322"/>
      <c r="J13322"/>
      <c r="K13322"/>
    </row>
    <row r="13323" spans="1:11" x14ac:dyDescent="0.2">
      <c r="A13323"/>
      <c r="B13323"/>
      <c r="C13323"/>
      <c r="D13323"/>
      <c r="E13323"/>
      <c r="F13323"/>
      <c r="G13323"/>
      <c r="H13323"/>
      <c r="I13323"/>
      <c r="J13323"/>
      <c r="K13323"/>
    </row>
    <row r="13324" spans="1:11" x14ac:dyDescent="0.2">
      <c r="A13324"/>
      <c r="B13324"/>
      <c r="C13324"/>
      <c r="D13324"/>
      <c r="E13324"/>
      <c r="F13324"/>
      <c r="G13324"/>
      <c r="H13324"/>
      <c r="I13324"/>
      <c r="J13324"/>
      <c r="K13324"/>
    </row>
    <row r="13325" spans="1:11" x14ac:dyDescent="0.2">
      <c r="A13325"/>
      <c r="B13325"/>
      <c r="C13325"/>
      <c r="D13325"/>
      <c r="E13325"/>
      <c r="F13325"/>
      <c r="G13325"/>
      <c r="H13325"/>
      <c r="I13325"/>
      <c r="J13325"/>
      <c r="K13325"/>
    </row>
    <row r="13326" spans="1:11" x14ac:dyDescent="0.2">
      <c r="A13326"/>
      <c r="B13326"/>
      <c r="C13326"/>
      <c r="D13326"/>
      <c r="E13326"/>
      <c r="F13326"/>
      <c r="G13326"/>
      <c r="H13326"/>
      <c r="I13326"/>
      <c r="J13326"/>
      <c r="K13326"/>
    </row>
    <row r="13327" spans="1:11" x14ac:dyDescent="0.2">
      <c r="A13327"/>
      <c r="B13327"/>
      <c r="C13327"/>
      <c r="D13327"/>
      <c r="E13327"/>
      <c r="F13327"/>
      <c r="G13327"/>
      <c r="H13327"/>
      <c r="I13327"/>
      <c r="J13327"/>
      <c r="K13327"/>
    </row>
    <row r="13328" spans="1:11" x14ac:dyDescent="0.2">
      <c r="A13328"/>
      <c r="B13328"/>
      <c r="C13328"/>
      <c r="D13328"/>
      <c r="E13328"/>
      <c r="F13328"/>
      <c r="G13328"/>
      <c r="H13328"/>
      <c r="I13328"/>
      <c r="J13328"/>
      <c r="K13328"/>
    </row>
    <row r="13329" spans="1:11" x14ac:dyDescent="0.2">
      <c r="A13329"/>
      <c r="B13329"/>
      <c r="C13329"/>
      <c r="D13329"/>
      <c r="E13329"/>
      <c r="F13329"/>
      <c r="G13329"/>
      <c r="H13329"/>
      <c r="I13329"/>
      <c r="J13329"/>
      <c r="K13329"/>
    </row>
    <row r="13330" spans="1:11" x14ac:dyDescent="0.2">
      <c r="A13330"/>
      <c r="B13330"/>
      <c r="C13330"/>
      <c r="D13330"/>
      <c r="E13330"/>
      <c r="F13330"/>
      <c r="G13330"/>
      <c r="H13330"/>
      <c r="I13330"/>
      <c r="J13330"/>
      <c r="K13330"/>
    </row>
    <row r="13331" spans="1:11" x14ac:dyDescent="0.2">
      <c r="A13331"/>
      <c r="B13331"/>
      <c r="C13331"/>
      <c r="D13331"/>
      <c r="E13331"/>
      <c r="F13331"/>
      <c r="G13331"/>
      <c r="H13331"/>
      <c r="I13331"/>
      <c r="J13331"/>
      <c r="K13331"/>
    </row>
    <row r="13332" spans="1:11" x14ac:dyDescent="0.2">
      <c r="A13332"/>
      <c r="B13332"/>
      <c r="C13332"/>
      <c r="D13332"/>
      <c r="E13332"/>
      <c r="F13332"/>
      <c r="G13332"/>
      <c r="H13332"/>
      <c r="I13332"/>
      <c r="J13332"/>
      <c r="K13332"/>
    </row>
    <row r="13333" spans="1:11" x14ac:dyDescent="0.2">
      <c r="A13333"/>
      <c r="B13333"/>
      <c r="C13333"/>
      <c r="D13333"/>
      <c r="E13333"/>
      <c r="F13333"/>
      <c r="G13333"/>
      <c r="H13333"/>
      <c r="I13333"/>
      <c r="J13333"/>
      <c r="K13333"/>
    </row>
    <row r="13334" spans="1:11" x14ac:dyDescent="0.2">
      <c r="A13334"/>
      <c r="B13334"/>
      <c r="C13334"/>
      <c r="D13334"/>
      <c r="E13334"/>
      <c r="F13334"/>
      <c r="G13334"/>
      <c r="H13334"/>
      <c r="I13334"/>
      <c r="J13334"/>
      <c r="K13334"/>
    </row>
    <row r="13335" spans="1:11" x14ac:dyDescent="0.2">
      <c r="A13335"/>
      <c r="B13335"/>
      <c r="C13335"/>
      <c r="D13335"/>
      <c r="E13335"/>
      <c r="F13335"/>
      <c r="G13335"/>
      <c r="H13335"/>
      <c r="I13335"/>
      <c r="J13335"/>
      <c r="K13335"/>
    </row>
    <row r="13336" spans="1:11" x14ac:dyDescent="0.2">
      <c r="A13336"/>
      <c r="B13336"/>
      <c r="C13336"/>
      <c r="D13336"/>
      <c r="E13336"/>
      <c r="F13336"/>
      <c r="G13336"/>
      <c r="H13336"/>
      <c r="I13336"/>
      <c r="J13336"/>
      <c r="K13336"/>
    </row>
    <row r="13337" spans="1:11" x14ac:dyDescent="0.2">
      <c r="A13337"/>
      <c r="B13337"/>
      <c r="C13337"/>
      <c r="D13337"/>
      <c r="E13337"/>
      <c r="F13337"/>
      <c r="G13337"/>
      <c r="H13337"/>
      <c r="I13337"/>
      <c r="J13337"/>
      <c r="K13337"/>
    </row>
    <row r="13338" spans="1:11" x14ac:dyDescent="0.2">
      <c r="A13338"/>
      <c r="B13338"/>
      <c r="C13338"/>
      <c r="D13338"/>
      <c r="E13338"/>
      <c r="F13338"/>
      <c r="G13338"/>
      <c r="H13338"/>
      <c r="I13338"/>
      <c r="J13338"/>
      <c r="K13338"/>
    </row>
    <row r="13339" spans="1:11" x14ac:dyDescent="0.2">
      <c r="A13339"/>
      <c r="B13339"/>
      <c r="C13339"/>
      <c r="D13339"/>
      <c r="E13339"/>
      <c r="F13339"/>
      <c r="G13339"/>
      <c r="H13339"/>
      <c r="I13339"/>
      <c r="J13339"/>
      <c r="K13339"/>
    </row>
    <row r="13340" spans="1:11" x14ac:dyDescent="0.2">
      <c r="A13340"/>
      <c r="B13340"/>
      <c r="C13340"/>
      <c r="D13340"/>
      <c r="E13340"/>
      <c r="F13340"/>
      <c r="G13340"/>
      <c r="H13340"/>
      <c r="I13340"/>
      <c r="J13340"/>
      <c r="K13340"/>
    </row>
    <row r="13341" spans="1:11" x14ac:dyDescent="0.2">
      <c r="A13341"/>
      <c r="B13341"/>
      <c r="C13341"/>
      <c r="D13341"/>
      <c r="E13341"/>
      <c r="F13341"/>
      <c r="G13341"/>
      <c r="H13341"/>
      <c r="I13341"/>
      <c r="J13341"/>
      <c r="K13341"/>
    </row>
    <row r="13342" spans="1:11" x14ac:dyDescent="0.2">
      <c r="A13342"/>
      <c r="B13342"/>
      <c r="C13342"/>
      <c r="D13342"/>
      <c r="E13342"/>
      <c r="F13342"/>
      <c r="G13342"/>
      <c r="H13342"/>
      <c r="I13342"/>
      <c r="J13342"/>
      <c r="K13342"/>
    </row>
    <row r="13343" spans="1:11" x14ac:dyDescent="0.2">
      <c r="A13343"/>
      <c r="B13343"/>
      <c r="C13343"/>
      <c r="D13343"/>
      <c r="E13343"/>
      <c r="F13343"/>
      <c r="G13343"/>
      <c r="H13343"/>
      <c r="I13343"/>
      <c r="J13343"/>
      <c r="K13343"/>
    </row>
    <row r="13344" spans="1:11" x14ac:dyDescent="0.2">
      <c r="A13344"/>
      <c r="B13344"/>
      <c r="C13344"/>
      <c r="D13344"/>
      <c r="E13344"/>
      <c r="F13344"/>
      <c r="G13344"/>
      <c r="H13344"/>
      <c r="I13344"/>
      <c r="J13344"/>
      <c r="K13344"/>
    </row>
    <row r="13345" spans="1:11" x14ac:dyDescent="0.2">
      <c r="A13345"/>
      <c r="B13345"/>
      <c r="C13345"/>
      <c r="D13345"/>
      <c r="E13345"/>
      <c r="F13345"/>
      <c r="G13345"/>
      <c r="H13345"/>
      <c r="I13345"/>
      <c r="J13345"/>
      <c r="K13345"/>
    </row>
    <row r="13346" spans="1:11" x14ac:dyDescent="0.2">
      <c r="A13346"/>
      <c r="B13346"/>
      <c r="C13346"/>
      <c r="D13346"/>
      <c r="E13346"/>
      <c r="F13346"/>
      <c r="G13346"/>
      <c r="H13346"/>
      <c r="I13346"/>
      <c r="J13346"/>
      <c r="K13346"/>
    </row>
    <row r="13347" spans="1:11" x14ac:dyDescent="0.2">
      <c r="A13347"/>
      <c r="B13347"/>
      <c r="C13347"/>
      <c r="D13347"/>
      <c r="E13347"/>
      <c r="F13347"/>
      <c r="G13347"/>
      <c r="H13347"/>
      <c r="I13347"/>
      <c r="J13347"/>
      <c r="K13347"/>
    </row>
    <row r="13348" spans="1:11" x14ac:dyDescent="0.2">
      <c r="A13348"/>
      <c r="B13348"/>
      <c r="C13348"/>
      <c r="D13348"/>
      <c r="E13348"/>
      <c r="F13348"/>
      <c r="G13348"/>
      <c r="H13348"/>
      <c r="I13348"/>
      <c r="J13348"/>
      <c r="K13348"/>
    </row>
    <row r="13349" spans="1:11" x14ac:dyDescent="0.2">
      <c r="A13349"/>
      <c r="B13349"/>
      <c r="C13349"/>
      <c r="D13349"/>
      <c r="E13349"/>
      <c r="F13349"/>
      <c r="G13349"/>
      <c r="H13349"/>
      <c r="I13349"/>
      <c r="J13349"/>
      <c r="K13349"/>
    </row>
    <row r="13350" spans="1:11" x14ac:dyDescent="0.2">
      <c r="A13350"/>
      <c r="B13350"/>
      <c r="C13350"/>
      <c r="D13350"/>
      <c r="E13350"/>
      <c r="F13350"/>
      <c r="G13350"/>
      <c r="H13350"/>
      <c r="I13350"/>
      <c r="J13350"/>
      <c r="K13350"/>
    </row>
    <row r="13351" spans="1:11" x14ac:dyDescent="0.2">
      <c r="A13351"/>
      <c r="B13351"/>
      <c r="C13351"/>
      <c r="D13351"/>
      <c r="E13351"/>
      <c r="F13351"/>
      <c r="G13351"/>
      <c r="H13351"/>
      <c r="I13351"/>
      <c r="J13351"/>
      <c r="K13351"/>
    </row>
    <row r="13352" spans="1:11" x14ac:dyDescent="0.2">
      <c r="A13352"/>
      <c r="B13352"/>
      <c r="C13352"/>
      <c r="D13352"/>
      <c r="E13352"/>
      <c r="F13352"/>
      <c r="G13352"/>
      <c r="H13352"/>
      <c r="I13352"/>
      <c r="J13352"/>
      <c r="K13352"/>
    </row>
    <row r="13353" spans="1:11" x14ac:dyDescent="0.2">
      <c r="A13353"/>
      <c r="B13353"/>
      <c r="C13353"/>
      <c r="D13353"/>
      <c r="E13353"/>
      <c r="F13353"/>
      <c r="G13353"/>
      <c r="H13353"/>
      <c r="I13353"/>
      <c r="J13353"/>
      <c r="K13353"/>
    </row>
    <row r="13354" spans="1:11" x14ac:dyDescent="0.2">
      <c r="A13354"/>
      <c r="B13354"/>
      <c r="C13354"/>
      <c r="D13354"/>
      <c r="E13354"/>
      <c r="F13354"/>
      <c r="G13354"/>
      <c r="H13354"/>
      <c r="I13354"/>
      <c r="J13354"/>
      <c r="K13354"/>
    </row>
    <row r="13355" spans="1:11" x14ac:dyDescent="0.2">
      <c r="A13355"/>
      <c r="B13355"/>
      <c r="C13355"/>
      <c r="D13355"/>
      <c r="E13355"/>
      <c r="F13355"/>
      <c r="G13355"/>
      <c r="H13355"/>
      <c r="I13355"/>
      <c r="J13355"/>
      <c r="K13355"/>
    </row>
    <row r="13356" spans="1:11" x14ac:dyDescent="0.2">
      <c r="A13356"/>
      <c r="B13356"/>
      <c r="C13356"/>
      <c r="D13356"/>
      <c r="E13356"/>
      <c r="F13356"/>
      <c r="G13356"/>
      <c r="H13356"/>
      <c r="I13356"/>
      <c r="J13356"/>
      <c r="K13356"/>
    </row>
    <row r="13357" spans="1:11" x14ac:dyDescent="0.2">
      <c r="A13357"/>
      <c r="B13357"/>
      <c r="C13357"/>
      <c r="D13357"/>
      <c r="E13357"/>
      <c r="F13357"/>
      <c r="G13357"/>
      <c r="H13357"/>
      <c r="I13357"/>
      <c r="J13357"/>
      <c r="K13357"/>
    </row>
    <row r="13358" spans="1:11" x14ac:dyDescent="0.2">
      <c r="A13358"/>
      <c r="B13358"/>
      <c r="C13358"/>
      <c r="D13358"/>
      <c r="E13358"/>
      <c r="F13358"/>
      <c r="G13358"/>
      <c r="H13358"/>
      <c r="I13358"/>
      <c r="J13358"/>
      <c r="K13358"/>
    </row>
    <row r="13359" spans="1:11" x14ac:dyDescent="0.2">
      <c r="A13359"/>
      <c r="B13359"/>
      <c r="C13359"/>
      <c r="D13359"/>
      <c r="E13359"/>
      <c r="F13359"/>
      <c r="G13359"/>
      <c r="H13359"/>
      <c r="I13359"/>
      <c r="J13359"/>
      <c r="K13359"/>
    </row>
    <row r="13360" spans="1:11" x14ac:dyDescent="0.2">
      <c r="A13360"/>
      <c r="B13360"/>
      <c r="C13360"/>
      <c r="D13360"/>
      <c r="E13360"/>
      <c r="F13360"/>
      <c r="G13360"/>
      <c r="H13360"/>
      <c r="I13360"/>
      <c r="J13360"/>
      <c r="K13360"/>
    </row>
    <row r="13361" spans="1:11" x14ac:dyDescent="0.2">
      <c r="A13361"/>
      <c r="B13361"/>
      <c r="C13361"/>
      <c r="D13361"/>
      <c r="E13361"/>
      <c r="F13361"/>
      <c r="G13361"/>
      <c r="H13361"/>
      <c r="I13361"/>
      <c r="J13361"/>
      <c r="K13361"/>
    </row>
    <row r="13362" spans="1:11" x14ac:dyDescent="0.2">
      <c r="A13362"/>
      <c r="B13362"/>
      <c r="C13362"/>
      <c r="D13362"/>
      <c r="E13362"/>
      <c r="F13362"/>
      <c r="G13362"/>
      <c r="H13362"/>
      <c r="I13362"/>
      <c r="J13362"/>
      <c r="K13362"/>
    </row>
    <row r="13363" spans="1:11" x14ac:dyDescent="0.2">
      <c r="A13363"/>
      <c r="B13363"/>
      <c r="C13363"/>
      <c r="D13363"/>
      <c r="E13363"/>
      <c r="F13363"/>
      <c r="G13363"/>
      <c r="H13363"/>
      <c r="I13363"/>
      <c r="J13363"/>
      <c r="K13363"/>
    </row>
    <row r="13364" spans="1:11" x14ac:dyDescent="0.2">
      <c r="A13364"/>
      <c r="B13364"/>
      <c r="C13364"/>
      <c r="D13364"/>
      <c r="E13364"/>
      <c r="F13364"/>
      <c r="G13364"/>
      <c r="H13364"/>
      <c r="I13364"/>
      <c r="J13364"/>
      <c r="K13364"/>
    </row>
    <row r="13365" spans="1:11" x14ac:dyDescent="0.2">
      <c r="A13365"/>
      <c r="B13365"/>
      <c r="C13365"/>
      <c r="D13365"/>
      <c r="E13365"/>
      <c r="F13365"/>
      <c r="G13365"/>
      <c r="H13365"/>
      <c r="I13365"/>
      <c r="J13365"/>
      <c r="K13365"/>
    </row>
    <row r="13366" spans="1:11" x14ac:dyDescent="0.2">
      <c r="A13366"/>
      <c r="B13366"/>
      <c r="C13366"/>
      <c r="D13366"/>
      <c r="E13366"/>
      <c r="F13366"/>
      <c r="G13366"/>
      <c r="H13366"/>
      <c r="I13366"/>
      <c r="J13366"/>
      <c r="K13366"/>
    </row>
    <row r="13367" spans="1:11" x14ac:dyDescent="0.2">
      <c r="A13367"/>
      <c r="B13367"/>
      <c r="C13367"/>
      <c r="D13367"/>
      <c r="E13367"/>
      <c r="F13367"/>
      <c r="G13367"/>
      <c r="H13367"/>
      <c r="I13367"/>
      <c r="J13367"/>
      <c r="K13367"/>
    </row>
    <row r="13368" spans="1:11" x14ac:dyDescent="0.2">
      <c r="A13368"/>
      <c r="B13368"/>
      <c r="C13368"/>
      <c r="D13368"/>
      <c r="E13368"/>
      <c r="F13368"/>
      <c r="G13368"/>
      <c r="H13368"/>
      <c r="I13368"/>
      <c r="J13368"/>
      <c r="K13368"/>
    </row>
    <row r="13369" spans="1:11" x14ac:dyDescent="0.2">
      <c r="A13369"/>
      <c r="B13369"/>
      <c r="C13369"/>
      <c r="D13369"/>
      <c r="E13369"/>
      <c r="F13369"/>
      <c r="G13369"/>
      <c r="H13369"/>
      <c r="I13369"/>
      <c r="J13369"/>
      <c r="K13369"/>
    </row>
    <row r="13370" spans="1:11" x14ac:dyDescent="0.2">
      <c r="A13370"/>
      <c r="B13370"/>
      <c r="C13370"/>
      <c r="D13370"/>
      <c r="E13370"/>
      <c r="F13370"/>
      <c r="G13370"/>
      <c r="H13370"/>
      <c r="I13370"/>
      <c r="J13370"/>
      <c r="K13370"/>
    </row>
    <row r="13371" spans="1:11" x14ac:dyDescent="0.2">
      <c r="A13371"/>
      <c r="B13371"/>
      <c r="C13371"/>
      <c r="D13371"/>
      <c r="E13371"/>
      <c r="F13371"/>
      <c r="G13371"/>
      <c r="H13371"/>
      <c r="I13371"/>
      <c r="J13371"/>
      <c r="K13371"/>
    </row>
    <row r="13372" spans="1:11" x14ac:dyDescent="0.2">
      <c r="A13372"/>
      <c r="B13372"/>
      <c r="C13372"/>
      <c r="D13372"/>
      <c r="E13372"/>
      <c r="F13372"/>
      <c r="G13372"/>
      <c r="H13372"/>
      <c r="I13372"/>
      <c r="J13372"/>
      <c r="K13372"/>
    </row>
    <row r="13373" spans="1:11" x14ac:dyDescent="0.2">
      <c r="A13373"/>
      <c r="B13373"/>
      <c r="C13373"/>
      <c r="D13373"/>
      <c r="E13373"/>
      <c r="F13373"/>
      <c r="G13373"/>
      <c r="H13373"/>
      <c r="I13373"/>
      <c r="J13373"/>
      <c r="K13373"/>
    </row>
    <row r="13374" spans="1:11" x14ac:dyDescent="0.2">
      <c r="A13374"/>
      <c r="B13374"/>
      <c r="C13374"/>
      <c r="D13374"/>
      <c r="E13374"/>
      <c r="F13374"/>
      <c r="G13374"/>
      <c r="H13374"/>
      <c r="I13374"/>
      <c r="J13374"/>
      <c r="K13374"/>
    </row>
    <row r="13375" spans="1:11" x14ac:dyDescent="0.2">
      <c r="A13375"/>
      <c r="B13375"/>
      <c r="C13375"/>
      <c r="D13375"/>
      <c r="E13375"/>
      <c r="F13375"/>
      <c r="G13375"/>
      <c r="H13375"/>
      <c r="I13375"/>
      <c r="J13375"/>
      <c r="K13375"/>
    </row>
    <row r="13376" spans="1:11" x14ac:dyDescent="0.2">
      <c r="A13376"/>
      <c r="B13376"/>
      <c r="C13376"/>
      <c r="D13376"/>
      <c r="E13376"/>
      <c r="F13376"/>
      <c r="G13376"/>
      <c r="H13376"/>
      <c r="I13376"/>
      <c r="J13376"/>
      <c r="K13376"/>
    </row>
    <row r="13377" spans="1:11" x14ac:dyDescent="0.2">
      <c r="A13377"/>
      <c r="B13377"/>
      <c r="C13377"/>
      <c r="D13377"/>
      <c r="E13377"/>
      <c r="F13377"/>
      <c r="G13377"/>
      <c r="H13377"/>
      <c r="I13377"/>
      <c r="J13377"/>
      <c r="K13377"/>
    </row>
    <row r="13378" spans="1:11" x14ac:dyDescent="0.2">
      <c r="A13378"/>
      <c r="B13378"/>
      <c r="C13378"/>
      <c r="D13378"/>
      <c r="E13378"/>
      <c r="F13378"/>
      <c r="G13378"/>
      <c r="H13378"/>
      <c r="I13378"/>
      <c r="J13378"/>
      <c r="K13378"/>
    </row>
    <row r="13379" spans="1:11" x14ac:dyDescent="0.2">
      <c r="A13379"/>
      <c r="B13379"/>
      <c r="C13379"/>
      <c r="D13379"/>
      <c r="E13379"/>
      <c r="F13379"/>
      <c r="G13379"/>
      <c r="H13379"/>
      <c r="I13379"/>
      <c r="J13379"/>
      <c r="K13379"/>
    </row>
    <row r="13380" spans="1:11" x14ac:dyDescent="0.2">
      <c r="A13380"/>
      <c r="B13380"/>
      <c r="C13380"/>
      <c r="D13380"/>
      <c r="E13380"/>
      <c r="F13380"/>
      <c r="G13380"/>
      <c r="H13380"/>
      <c r="I13380"/>
      <c r="J13380"/>
      <c r="K13380"/>
    </row>
    <row r="13381" spans="1:11" x14ac:dyDescent="0.2">
      <c r="A13381"/>
      <c r="B13381"/>
      <c r="C13381"/>
      <c r="D13381"/>
      <c r="E13381"/>
      <c r="F13381"/>
      <c r="G13381"/>
      <c r="H13381"/>
      <c r="I13381"/>
      <c r="J13381"/>
      <c r="K13381"/>
    </row>
    <row r="13382" spans="1:11" x14ac:dyDescent="0.2">
      <c r="A13382"/>
      <c r="B13382"/>
      <c r="C13382"/>
      <c r="D13382"/>
      <c r="E13382"/>
      <c r="F13382"/>
      <c r="G13382"/>
      <c r="H13382"/>
      <c r="I13382"/>
      <c r="J13382"/>
      <c r="K13382"/>
    </row>
    <row r="13383" spans="1:11" x14ac:dyDescent="0.2">
      <c r="A13383"/>
      <c r="B13383"/>
      <c r="C13383"/>
      <c r="D13383"/>
      <c r="E13383"/>
      <c r="F13383"/>
      <c r="G13383"/>
      <c r="H13383"/>
      <c r="I13383"/>
      <c r="J13383"/>
      <c r="K13383"/>
    </row>
    <row r="13384" spans="1:11" x14ac:dyDescent="0.2">
      <c r="A13384"/>
      <c r="B13384"/>
      <c r="C13384"/>
      <c r="D13384"/>
      <c r="E13384"/>
      <c r="F13384"/>
      <c r="G13384"/>
      <c r="H13384"/>
      <c r="I13384"/>
      <c r="J13384"/>
      <c r="K13384"/>
    </row>
    <row r="13385" spans="1:11" x14ac:dyDescent="0.2">
      <c r="A13385"/>
      <c r="B13385"/>
      <c r="C13385"/>
      <c r="D13385"/>
      <c r="E13385"/>
      <c r="F13385"/>
      <c r="G13385"/>
      <c r="H13385"/>
      <c r="I13385"/>
      <c r="J13385"/>
      <c r="K13385"/>
    </row>
    <row r="13386" spans="1:11" x14ac:dyDescent="0.2">
      <c r="A13386"/>
      <c r="B13386"/>
      <c r="C13386"/>
      <c r="D13386"/>
      <c r="E13386"/>
      <c r="F13386"/>
      <c r="G13386"/>
      <c r="H13386"/>
      <c r="I13386"/>
      <c r="J13386"/>
      <c r="K13386"/>
    </row>
    <row r="13387" spans="1:11" x14ac:dyDescent="0.2">
      <c r="A13387"/>
      <c r="B13387"/>
      <c r="C13387"/>
      <c r="D13387"/>
      <c r="E13387"/>
      <c r="F13387"/>
      <c r="G13387"/>
      <c r="H13387"/>
      <c r="I13387"/>
      <c r="J13387"/>
      <c r="K13387"/>
    </row>
    <row r="13388" spans="1:11" x14ac:dyDescent="0.2">
      <c r="A13388"/>
      <c r="B13388"/>
      <c r="C13388"/>
      <c r="D13388"/>
      <c r="E13388"/>
      <c r="F13388"/>
      <c r="G13388"/>
      <c r="H13388"/>
      <c r="I13388"/>
      <c r="J13388"/>
      <c r="K13388"/>
    </row>
    <row r="13389" spans="1:11" x14ac:dyDescent="0.2">
      <c r="A13389"/>
      <c r="B13389"/>
      <c r="C13389"/>
      <c r="D13389"/>
      <c r="E13389"/>
      <c r="F13389"/>
      <c r="G13389"/>
      <c r="H13389"/>
      <c r="I13389"/>
      <c r="J13389"/>
      <c r="K13389"/>
    </row>
    <row r="13390" spans="1:11" x14ac:dyDescent="0.2">
      <c r="A13390"/>
      <c r="B13390"/>
      <c r="C13390"/>
      <c r="D13390"/>
      <c r="E13390"/>
      <c r="F13390"/>
      <c r="G13390"/>
      <c r="H13390"/>
      <c r="I13390"/>
      <c r="J13390"/>
      <c r="K13390"/>
    </row>
    <row r="13391" spans="1:11" x14ac:dyDescent="0.2">
      <c r="A13391"/>
      <c r="B13391"/>
      <c r="C13391"/>
      <c r="D13391"/>
      <c r="E13391"/>
      <c r="F13391"/>
      <c r="G13391"/>
      <c r="H13391"/>
      <c r="I13391"/>
      <c r="J13391"/>
      <c r="K13391"/>
    </row>
    <row r="13392" spans="1:11" x14ac:dyDescent="0.2">
      <c r="A13392"/>
      <c r="B13392"/>
      <c r="C13392"/>
      <c r="D13392"/>
      <c r="E13392"/>
      <c r="F13392"/>
      <c r="G13392"/>
      <c r="H13392"/>
      <c r="I13392"/>
      <c r="J13392"/>
      <c r="K13392"/>
    </row>
    <row r="13393" spans="1:11" x14ac:dyDescent="0.2">
      <c r="A13393"/>
      <c r="B13393"/>
      <c r="C13393"/>
      <c r="D13393"/>
      <c r="E13393"/>
      <c r="F13393"/>
      <c r="G13393"/>
      <c r="H13393"/>
      <c r="I13393"/>
      <c r="J13393"/>
      <c r="K13393"/>
    </row>
    <row r="13394" spans="1:11" x14ac:dyDescent="0.2">
      <c r="A13394"/>
      <c r="B13394"/>
      <c r="C13394"/>
      <c r="D13394"/>
      <c r="E13394"/>
      <c r="F13394"/>
      <c r="G13394"/>
      <c r="H13394"/>
      <c r="I13394"/>
      <c r="J13394"/>
      <c r="K13394"/>
    </row>
    <row r="13395" spans="1:11" x14ac:dyDescent="0.2">
      <c r="A13395"/>
      <c r="B13395"/>
      <c r="C13395"/>
      <c r="D13395"/>
      <c r="E13395"/>
      <c r="F13395"/>
      <c r="G13395"/>
      <c r="H13395"/>
      <c r="I13395"/>
      <c r="J13395"/>
      <c r="K13395"/>
    </row>
    <row r="13396" spans="1:11" x14ac:dyDescent="0.2">
      <c r="A13396"/>
      <c r="B13396"/>
      <c r="C13396"/>
      <c r="D13396"/>
      <c r="E13396"/>
      <c r="F13396"/>
      <c r="G13396"/>
      <c r="H13396"/>
      <c r="I13396"/>
      <c r="J13396"/>
      <c r="K13396"/>
    </row>
    <row r="13397" spans="1:11" x14ac:dyDescent="0.2">
      <c r="A13397"/>
      <c r="B13397"/>
      <c r="C13397"/>
      <c r="D13397"/>
      <c r="E13397"/>
      <c r="F13397"/>
      <c r="G13397"/>
      <c r="H13397"/>
      <c r="I13397"/>
      <c r="J13397"/>
      <c r="K13397"/>
    </row>
    <row r="13398" spans="1:11" x14ac:dyDescent="0.2">
      <c r="A13398"/>
      <c r="B13398"/>
      <c r="C13398"/>
      <c r="D13398"/>
      <c r="E13398"/>
      <c r="F13398"/>
      <c r="G13398"/>
      <c r="H13398"/>
      <c r="I13398"/>
      <c r="J13398"/>
      <c r="K13398"/>
    </row>
    <row r="13399" spans="1:11" x14ac:dyDescent="0.2">
      <c r="A13399"/>
      <c r="B13399"/>
      <c r="C13399"/>
      <c r="D13399"/>
      <c r="E13399"/>
      <c r="F13399"/>
      <c r="G13399"/>
      <c r="H13399"/>
      <c r="I13399"/>
      <c r="J13399"/>
      <c r="K13399"/>
    </row>
    <row r="13400" spans="1:11" x14ac:dyDescent="0.2">
      <c r="A13400"/>
      <c r="B13400"/>
      <c r="C13400"/>
      <c r="D13400"/>
      <c r="E13400"/>
      <c r="F13400"/>
      <c r="G13400"/>
      <c r="H13400"/>
      <c r="I13400"/>
      <c r="J13400"/>
      <c r="K13400"/>
    </row>
    <row r="13401" spans="1:11" x14ac:dyDescent="0.2">
      <c r="A13401"/>
      <c r="B13401"/>
      <c r="C13401"/>
      <c r="D13401"/>
      <c r="E13401"/>
      <c r="F13401"/>
      <c r="G13401"/>
      <c r="H13401"/>
      <c r="I13401"/>
      <c r="J13401"/>
      <c r="K13401"/>
    </row>
    <row r="13402" spans="1:11" x14ac:dyDescent="0.2">
      <c r="A13402"/>
      <c r="B13402"/>
      <c r="C13402"/>
      <c r="D13402"/>
      <c r="E13402"/>
      <c r="F13402"/>
      <c r="G13402"/>
      <c r="H13402"/>
      <c r="I13402"/>
      <c r="J13402"/>
      <c r="K13402"/>
    </row>
    <row r="13403" spans="1:11" x14ac:dyDescent="0.2">
      <c r="A13403"/>
      <c r="B13403"/>
      <c r="C13403"/>
      <c r="D13403"/>
      <c r="E13403"/>
      <c r="F13403"/>
      <c r="G13403"/>
      <c r="H13403"/>
      <c r="I13403"/>
      <c r="J13403"/>
      <c r="K13403"/>
    </row>
    <row r="13404" spans="1:11" x14ac:dyDescent="0.2">
      <c r="A13404"/>
      <c r="B13404"/>
      <c r="C13404"/>
      <c r="D13404"/>
      <c r="E13404"/>
      <c r="F13404"/>
      <c r="G13404"/>
      <c r="H13404"/>
      <c r="I13404"/>
      <c r="J13404"/>
      <c r="K13404"/>
    </row>
    <row r="13405" spans="1:11" x14ac:dyDescent="0.2">
      <c r="A13405"/>
      <c r="B13405"/>
      <c r="C13405"/>
      <c r="D13405"/>
      <c r="E13405"/>
      <c r="F13405"/>
      <c r="G13405"/>
      <c r="H13405"/>
      <c r="I13405"/>
      <c r="J13405"/>
      <c r="K13405"/>
    </row>
    <row r="13406" spans="1:11" x14ac:dyDescent="0.2">
      <c r="A13406"/>
      <c r="B13406"/>
      <c r="C13406"/>
      <c r="D13406"/>
      <c r="E13406"/>
      <c r="F13406"/>
      <c r="G13406"/>
      <c r="H13406"/>
      <c r="I13406"/>
      <c r="J13406"/>
      <c r="K13406"/>
    </row>
    <row r="13407" spans="1:11" x14ac:dyDescent="0.2">
      <c r="A13407"/>
      <c r="B13407"/>
      <c r="C13407"/>
      <c r="D13407"/>
      <c r="E13407"/>
      <c r="F13407"/>
      <c r="G13407"/>
      <c r="H13407"/>
      <c r="I13407"/>
      <c r="J13407"/>
      <c r="K13407"/>
    </row>
    <row r="13408" spans="1:11" x14ac:dyDescent="0.2">
      <c r="A13408"/>
      <c r="B13408"/>
      <c r="C13408"/>
      <c r="D13408"/>
      <c r="E13408"/>
      <c r="F13408"/>
      <c r="G13408"/>
      <c r="H13408"/>
      <c r="I13408"/>
      <c r="J13408"/>
      <c r="K13408"/>
    </row>
    <row r="13409" spans="1:11" x14ac:dyDescent="0.2">
      <c r="A13409"/>
      <c r="B13409"/>
      <c r="C13409"/>
      <c r="D13409"/>
      <c r="E13409"/>
      <c r="F13409"/>
      <c r="G13409"/>
      <c r="H13409"/>
      <c r="I13409"/>
      <c r="J13409"/>
      <c r="K13409"/>
    </row>
    <row r="13410" spans="1:11" x14ac:dyDescent="0.2">
      <c r="A13410"/>
      <c r="B13410"/>
      <c r="C13410"/>
      <c r="D13410"/>
      <c r="E13410"/>
      <c r="F13410"/>
      <c r="G13410"/>
      <c r="H13410"/>
      <c r="I13410"/>
      <c r="J13410"/>
      <c r="K13410"/>
    </row>
    <row r="13411" spans="1:11" x14ac:dyDescent="0.2">
      <c r="A13411"/>
      <c r="B13411"/>
      <c r="C13411"/>
      <c r="D13411"/>
      <c r="E13411"/>
      <c r="F13411"/>
      <c r="G13411"/>
      <c r="H13411"/>
      <c r="I13411"/>
      <c r="J13411"/>
      <c r="K13411"/>
    </row>
    <row r="13412" spans="1:11" x14ac:dyDescent="0.2">
      <c r="A13412"/>
      <c r="B13412"/>
      <c r="C13412"/>
      <c r="D13412"/>
      <c r="E13412"/>
      <c r="F13412"/>
      <c r="G13412"/>
      <c r="H13412"/>
      <c r="I13412"/>
      <c r="J13412"/>
      <c r="K13412"/>
    </row>
    <row r="13413" spans="1:11" x14ac:dyDescent="0.2">
      <c r="A13413"/>
      <c r="B13413"/>
      <c r="C13413"/>
      <c r="D13413"/>
      <c r="E13413"/>
      <c r="F13413"/>
      <c r="G13413"/>
      <c r="H13413"/>
      <c r="I13413"/>
      <c r="J13413"/>
      <c r="K13413"/>
    </row>
    <row r="13414" spans="1:11" x14ac:dyDescent="0.2">
      <c r="A13414"/>
      <c r="B13414"/>
      <c r="C13414"/>
      <c r="D13414"/>
      <c r="E13414"/>
      <c r="F13414"/>
      <c r="G13414"/>
      <c r="H13414"/>
      <c r="I13414"/>
      <c r="J13414"/>
      <c r="K13414"/>
    </row>
    <row r="13415" spans="1:11" x14ac:dyDescent="0.2">
      <c r="A13415"/>
      <c r="B13415"/>
      <c r="C13415"/>
      <c r="D13415"/>
      <c r="E13415"/>
      <c r="F13415"/>
      <c r="G13415"/>
      <c r="H13415"/>
      <c r="I13415"/>
      <c r="J13415"/>
      <c r="K13415"/>
    </row>
    <row r="13416" spans="1:11" x14ac:dyDescent="0.2">
      <c r="A13416"/>
      <c r="B13416"/>
      <c r="C13416"/>
      <c r="D13416"/>
      <c r="E13416"/>
      <c r="F13416"/>
      <c r="G13416"/>
      <c r="H13416"/>
      <c r="I13416"/>
      <c r="J13416"/>
      <c r="K13416"/>
    </row>
    <row r="13417" spans="1:11" x14ac:dyDescent="0.2">
      <c r="A13417"/>
      <c r="B13417"/>
      <c r="C13417"/>
      <c r="D13417"/>
      <c r="E13417"/>
      <c r="F13417"/>
      <c r="G13417"/>
      <c r="H13417"/>
      <c r="I13417"/>
      <c r="J13417"/>
      <c r="K13417"/>
    </row>
    <row r="13418" spans="1:11" x14ac:dyDescent="0.2">
      <c r="A13418"/>
      <c r="B13418"/>
      <c r="C13418"/>
      <c r="D13418"/>
      <c r="E13418"/>
      <c r="F13418"/>
      <c r="G13418"/>
      <c r="H13418"/>
      <c r="I13418"/>
      <c r="J13418"/>
      <c r="K13418"/>
    </row>
    <row r="13419" spans="1:11" x14ac:dyDescent="0.2">
      <c r="A13419"/>
      <c r="B13419"/>
      <c r="C13419"/>
      <c r="D13419"/>
      <c r="E13419"/>
      <c r="F13419"/>
      <c r="G13419"/>
      <c r="H13419"/>
      <c r="I13419"/>
      <c r="J13419"/>
      <c r="K13419"/>
    </row>
    <row r="13420" spans="1:11" x14ac:dyDescent="0.2">
      <c r="A13420"/>
      <c r="B13420"/>
      <c r="C13420"/>
      <c r="D13420"/>
      <c r="E13420"/>
      <c r="F13420"/>
      <c r="G13420"/>
      <c r="H13420"/>
      <c r="I13420"/>
      <c r="J13420"/>
      <c r="K13420"/>
    </row>
    <row r="13421" spans="1:11" x14ac:dyDescent="0.2">
      <c r="A13421"/>
      <c r="B13421"/>
      <c r="C13421"/>
      <c r="D13421"/>
      <c r="E13421"/>
      <c r="F13421"/>
      <c r="G13421"/>
      <c r="H13421"/>
      <c r="I13421"/>
      <c r="J13421"/>
      <c r="K13421"/>
    </row>
    <row r="13422" spans="1:11" x14ac:dyDescent="0.2">
      <c r="A13422"/>
      <c r="B13422"/>
      <c r="C13422"/>
      <c r="D13422"/>
      <c r="E13422"/>
      <c r="F13422"/>
      <c r="G13422"/>
      <c r="H13422"/>
      <c r="I13422"/>
      <c r="J13422"/>
      <c r="K13422"/>
    </row>
    <row r="13423" spans="1:11" x14ac:dyDescent="0.2">
      <c r="A13423"/>
      <c r="B13423"/>
      <c r="C13423"/>
      <c r="D13423"/>
      <c r="E13423"/>
      <c r="F13423"/>
      <c r="G13423"/>
      <c r="H13423"/>
      <c r="I13423"/>
      <c r="J13423"/>
      <c r="K13423"/>
    </row>
    <row r="13424" spans="1:11" x14ac:dyDescent="0.2">
      <c r="A13424"/>
      <c r="B13424"/>
      <c r="C13424"/>
      <c r="D13424"/>
      <c r="E13424"/>
      <c r="F13424"/>
      <c r="G13424"/>
      <c r="H13424"/>
      <c r="I13424"/>
      <c r="J13424"/>
      <c r="K13424"/>
    </row>
    <row r="13425" spans="1:11" x14ac:dyDescent="0.2">
      <c r="A13425"/>
      <c r="B13425"/>
      <c r="C13425"/>
      <c r="D13425"/>
      <c r="E13425"/>
      <c r="F13425"/>
      <c r="G13425"/>
      <c r="H13425"/>
      <c r="I13425"/>
      <c r="J13425"/>
      <c r="K13425"/>
    </row>
    <row r="13426" spans="1:11" x14ac:dyDescent="0.2">
      <c r="A13426"/>
      <c r="B13426"/>
      <c r="C13426"/>
      <c r="D13426"/>
      <c r="E13426"/>
      <c r="F13426"/>
      <c r="G13426"/>
      <c r="H13426"/>
      <c r="I13426"/>
      <c r="J13426"/>
      <c r="K13426"/>
    </row>
    <row r="13427" spans="1:11" x14ac:dyDescent="0.2">
      <c r="A13427"/>
      <c r="B13427"/>
      <c r="C13427"/>
      <c r="D13427"/>
      <c r="E13427"/>
      <c r="F13427"/>
      <c r="G13427"/>
      <c r="H13427"/>
      <c r="I13427"/>
      <c r="J13427"/>
      <c r="K13427"/>
    </row>
    <row r="13428" spans="1:11" x14ac:dyDescent="0.2">
      <c r="A13428"/>
      <c r="B13428"/>
      <c r="C13428"/>
      <c r="D13428"/>
      <c r="E13428"/>
      <c r="F13428"/>
      <c r="G13428"/>
      <c r="H13428"/>
      <c r="I13428"/>
      <c r="J13428"/>
      <c r="K13428"/>
    </row>
    <row r="13429" spans="1:11" x14ac:dyDescent="0.2">
      <c r="A13429"/>
      <c r="B13429"/>
      <c r="C13429"/>
      <c r="D13429"/>
      <c r="E13429"/>
      <c r="F13429"/>
      <c r="G13429"/>
      <c r="H13429"/>
      <c r="I13429"/>
      <c r="J13429"/>
      <c r="K13429"/>
    </row>
    <row r="13430" spans="1:11" x14ac:dyDescent="0.2">
      <c r="A13430"/>
      <c r="B13430"/>
      <c r="C13430"/>
      <c r="D13430"/>
      <c r="E13430"/>
      <c r="F13430"/>
      <c r="G13430"/>
      <c r="H13430"/>
      <c r="I13430"/>
      <c r="J13430"/>
      <c r="K13430"/>
    </row>
    <row r="13431" spans="1:11" x14ac:dyDescent="0.2">
      <c r="A13431"/>
      <c r="B13431"/>
      <c r="C13431"/>
      <c r="D13431"/>
      <c r="E13431"/>
      <c r="F13431"/>
      <c r="G13431"/>
      <c r="H13431"/>
      <c r="I13431"/>
      <c r="J13431"/>
      <c r="K13431"/>
    </row>
    <row r="13432" spans="1:11" x14ac:dyDescent="0.2">
      <c r="A13432"/>
      <c r="B13432"/>
      <c r="C13432"/>
      <c r="D13432"/>
      <c r="E13432"/>
      <c r="F13432"/>
      <c r="G13432"/>
      <c r="H13432"/>
      <c r="I13432"/>
      <c r="J13432"/>
      <c r="K13432"/>
    </row>
    <row r="13433" spans="1:11" x14ac:dyDescent="0.2">
      <c r="A13433"/>
      <c r="B13433"/>
      <c r="C13433"/>
      <c r="D13433"/>
      <c r="E13433"/>
      <c r="F13433"/>
      <c r="G13433"/>
      <c r="H13433"/>
      <c r="I13433"/>
      <c r="J13433"/>
      <c r="K13433"/>
    </row>
    <row r="13434" spans="1:11" x14ac:dyDescent="0.2">
      <c r="A13434"/>
      <c r="B13434"/>
      <c r="C13434"/>
      <c r="D13434"/>
      <c r="E13434"/>
      <c r="F13434"/>
      <c r="G13434"/>
      <c r="H13434"/>
      <c r="I13434"/>
      <c r="J13434"/>
      <c r="K13434"/>
    </row>
    <row r="13435" spans="1:11" x14ac:dyDescent="0.2">
      <c r="A13435"/>
      <c r="B13435"/>
      <c r="C13435"/>
      <c r="D13435"/>
      <c r="E13435"/>
      <c r="F13435"/>
      <c r="G13435"/>
      <c r="H13435"/>
      <c r="I13435"/>
      <c r="J13435"/>
      <c r="K13435"/>
    </row>
    <row r="13436" spans="1:11" x14ac:dyDescent="0.2">
      <c r="A13436"/>
      <c r="B13436"/>
      <c r="C13436"/>
      <c r="D13436"/>
      <c r="E13436"/>
      <c r="F13436"/>
      <c r="G13436"/>
      <c r="H13436"/>
      <c r="I13436"/>
      <c r="J13436"/>
      <c r="K13436"/>
    </row>
    <row r="13437" spans="1:11" x14ac:dyDescent="0.2">
      <c r="A13437"/>
      <c r="B13437"/>
      <c r="C13437"/>
      <c r="D13437"/>
      <c r="E13437"/>
      <c r="F13437"/>
      <c r="G13437"/>
      <c r="H13437"/>
      <c r="I13437"/>
      <c r="J13437"/>
      <c r="K13437"/>
    </row>
    <row r="13438" spans="1:11" x14ac:dyDescent="0.2">
      <c r="A13438"/>
      <c r="B13438"/>
      <c r="C13438"/>
      <c r="D13438"/>
      <c r="E13438"/>
      <c r="F13438"/>
      <c r="G13438"/>
      <c r="H13438"/>
      <c r="I13438"/>
      <c r="J13438"/>
      <c r="K13438"/>
    </row>
    <row r="13439" spans="1:11" x14ac:dyDescent="0.2">
      <c r="A13439"/>
      <c r="B13439"/>
      <c r="C13439"/>
      <c r="D13439"/>
      <c r="E13439"/>
      <c r="F13439"/>
      <c r="G13439"/>
      <c r="H13439"/>
      <c r="I13439"/>
      <c r="J13439"/>
      <c r="K13439"/>
    </row>
    <row r="13440" spans="1:11" x14ac:dyDescent="0.2">
      <c r="A13440"/>
      <c r="B13440"/>
      <c r="C13440"/>
      <c r="D13440"/>
      <c r="E13440"/>
      <c r="F13440"/>
      <c r="G13440"/>
      <c r="H13440"/>
      <c r="I13440"/>
      <c r="J13440"/>
      <c r="K13440"/>
    </row>
    <row r="13441" spans="1:11" x14ac:dyDescent="0.2">
      <c r="A13441"/>
      <c r="B13441"/>
      <c r="C13441"/>
      <c r="D13441"/>
      <c r="E13441"/>
      <c r="F13441"/>
      <c r="G13441"/>
      <c r="H13441"/>
      <c r="I13441"/>
      <c r="J13441"/>
      <c r="K13441"/>
    </row>
    <row r="13442" spans="1:11" x14ac:dyDescent="0.2">
      <c r="A13442"/>
      <c r="B13442"/>
      <c r="C13442"/>
      <c r="D13442"/>
      <c r="E13442"/>
      <c r="F13442"/>
      <c r="G13442"/>
      <c r="H13442"/>
      <c r="I13442"/>
      <c r="J13442"/>
      <c r="K13442"/>
    </row>
    <row r="13443" spans="1:11" x14ac:dyDescent="0.2">
      <c r="A13443"/>
      <c r="B13443"/>
      <c r="C13443"/>
      <c r="D13443"/>
      <c r="E13443"/>
      <c r="F13443"/>
      <c r="G13443"/>
      <c r="H13443"/>
      <c r="I13443"/>
      <c r="J13443"/>
      <c r="K13443"/>
    </row>
    <row r="13444" spans="1:11" x14ac:dyDescent="0.2">
      <c r="A13444"/>
      <c r="B13444"/>
      <c r="C13444"/>
      <c r="D13444"/>
      <c r="E13444"/>
      <c r="F13444"/>
      <c r="G13444"/>
      <c r="H13444"/>
      <c r="I13444"/>
      <c r="J13444"/>
      <c r="K13444"/>
    </row>
    <row r="13445" spans="1:11" x14ac:dyDescent="0.2">
      <c r="A13445"/>
      <c r="B13445"/>
      <c r="C13445"/>
      <c r="D13445"/>
      <c r="E13445"/>
      <c r="F13445"/>
      <c r="G13445"/>
      <c r="H13445"/>
      <c r="I13445"/>
      <c r="J13445"/>
      <c r="K13445"/>
    </row>
    <row r="13446" spans="1:11" x14ac:dyDescent="0.2">
      <c r="A13446"/>
      <c r="B13446"/>
      <c r="C13446"/>
      <c r="D13446"/>
      <c r="E13446"/>
      <c r="F13446"/>
      <c r="G13446"/>
      <c r="H13446"/>
      <c r="I13446"/>
      <c r="J13446"/>
      <c r="K13446"/>
    </row>
    <row r="13447" spans="1:11" x14ac:dyDescent="0.2">
      <c r="A13447"/>
      <c r="B13447"/>
      <c r="C13447"/>
      <c r="D13447"/>
      <c r="E13447"/>
      <c r="F13447"/>
      <c r="G13447"/>
      <c r="H13447"/>
      <c r="I13447"/>
      <c r="J13447"/>
      <c r="K13447"/>
    </row>
    <row r="13448" spans="1:11" x14ac:dyDescent="0.2">
      <c r="A13448"/>
      <c r="B13448"/>
      <c r="C13448"/>
      <c r="D13448"/>
      <c r="E13448"/>
      <c r="F13448"/>
      <c r="G13448"/>
      <c r="H13448"/>
      <c r="I13448"/>
      <c r="J13448"/>
      <c r="K13448"/>
    </row>
    <row r="13449" spans="1:11" x14ac:dyDescent="0.2">
      <c r="A13449"/>
      <c r="B13449"/>
      <c r="C13449"/>
      <c r="D13449"/>
      <c r="E13449"/>
      <c r="F13449"/>
      <c r="G13449"/>
      <c r="H13449"/>
      <c r="I13449"/>
      <c r="J13449"/>
      <c r="K13449"/>
    </row>
    <row r="13450" spans="1:11" x14ac:dyDescent="0.2">
      <c r="A13450"/>
      <c r="B13450"/>
      <c r="C13450"/>
      <c r="D13450"/>
      <c r="E13450"/>
      <c r="F13450"/>
      <c r="G13450"/>
      <c r="H13450"/>
      <c r="I13450"/>
      <c r="J13450"/>
      <c r="K13450"/>
    </row>
    <row r="13451" spans="1:11" x14ac:dyDescent="0.2">
      <c r="A13451"/>
      <c r="B13451"/>
      <c r="C13451"/>
      <c r="D13451"/>
      <c r="E13451"/>
      <c r="F13451"/>
      <c r="G13451"/>
      <c r="H13451"/>
      <c r="I13451"/>
      <c r="J13451"/>
      <c r="K13451"/>
    </row>
    <row r="13452" spans="1:11" x14ac:dyDescent="0.2">
      <c r="A13452"/>
      <c r="B13452"/>
      <c r="C13452"/>
      <c r="D13452"/>
      <c r="E13452"/>
      <c r="F13452"/>
      <c r="G13452"/>
      <c r="H13452"/>
      <c r="I13452"/>
      <c r="J13452"/>
      <c r="K13452"/>
    </row>
    <row r="13453" spans="1:11" x14ac:dyDescent="0.2">
      <c r="A13453"/>
      <c r="B13453"/>
      <c r="C13453"/>
      <c r="D13453"/>
      <c r="E13453"/>
      <c r="F13453"/>
      <c r="G13453"/>
      <c r="H13453"/>
      <c r="I13453"/>
      <c r="J13453"/>
      <c r="K13453"/>
    </row>
    <row r="13454" spans="1:11" x14ac:dyDescent="0.2">
      <c r="A13454"/>
      <c r="B13454"/>
      <c r="C13454"/>
      <c r="D13454"/>
      <c r="E13454"/>
      <c r="F13454"/>
      <c r="G13454"/>
      <c r="H13454"/>
      <c r="I13454"/>
      <c r="J13454"/>
      <c r="K13454"/>
    </row>
    <row r="13455" spans="1:11" x14ac:dyDescent="0.2">
      <c r="A13455"/>
      <c r="B13455"/>
      <c r="C13455"/>
      <c r="D13455"/>
      <c r="E13455"/>
      <c r="F13455"/>
      <c r="G13455"/>
      <c r="H13455"/>
      <c r="I13455"/>
      <c r="J13455"/>
      <c r="K13455"/>
    </row>
    <row r="13456" spans="1:11" x14ac:dyDescent="0.2">
      <c r="A13456"/>
      <c r="B13456"/>
      <c r="C13456"/>
      <c r="D13456"/>
      <c r="E13456"/>
      <c r="F13456"/>
      <c r="G13456"/>
      <c r="H13456"/>
      <c r="I13456"/>
      <c r="J13456"/>
      <c r="K13456"/>
    </row>
    <row r="13457" spans="1:11" x14ac:dyDescent="0.2">
      <c r="A13457"/>
      <c r="B13457"/>
      <c r="C13457"/>
      <c r="D13457"/>
      <c r="E13457"/>
      <c r="F13457"/>
      <c r="G13457"/>
      <c r="H13457"/>
      <c r="I13457"/>
      <c r="J13457"/>
      <c r="K13457"/>
    </row>
    <row r="13458" spans="1:11" x14ac:dyDescent="0.2">
      <c r="A13458"/>
      <c r="B13458"/>
      <c r="C13458"/>
      <c r="D13458"/>
      <c r="E13458"/>
      <c r="F13458"/>
      <c r="G13458"/>
      <c r="H13458"/>
      <c r="I13458"/>
      <c r="J13458"/>
      <c r="K13458"/>
    </row>
    <row r="13459" spans="1:11" x14ac:dyDescent="0.2">
      <c r="A13459"/>
      <c r="B13459"/>
      <c r="C13459"/>
      <c r="D13459"/>
      <c r="E13459"/>
      <c r="F13459"/>
      <c r="G13459"/>
      <c r="H13459"/>
      <c r="I13459"/>
      <c r="J13459"/>
      <c r="K13459"/>
    </row>
    <row r="13460" spans="1:11" x14ac:dyDescent="0.2">
      <c r="A13460"/>
      <c r="B13460"/>
      <c r="C13460"/>
      <c r="D13460"/>
      <c r="E13460"/>
      <c r="F13460"/>
      <c r="G13460"/>
      <c r="H13460"/>
      <c r="I13460"/>
      <c r="J13460"/>
      <c r="K13460"/>
    </row>
    <row r="13461" spans="1:11" x14ac:dyDescent="0.2">
      <c r="A13461"/>
      <c r="B13461"/>
      <c r="C13461"/>
      <c r="D13461"/>
      <c r="E13461"/>
      <c r="F13461"/>
      <c r="G13461"/>
      <c r="H13461"/>
      <c r="I13461"/>
      <c r="J13461"/>
      <c r="K13461"/>
    </row>
    <row r="13462" spans="1:11" x14ac:dyDescent="0.2">
      <c r="A13462"/>
      <c r="B13462"/>
      <c r="C13462"/>
      <c r="D13462"/>
      <c r="E13462"/>
      <c r="F13462"/>
      <c r="G13462"/>
      <c r="H13462"/>
      <c r="I13462"/>
      <c r="J13462"/>
      <c r="K13462"/>
    </row>
    <row r="13463" spans="1:11" x14ac:dyDescent="0.2">
      <c r="A13463"/>
      <c r="B13463"/>
      <c r="C13463"/>
      <c r="D13463"/>
      <c r="E13463"/>
      <c r="F13463"/>
      <c r="G13463"/>
      <c r="H13463"/>
      <c r="I13463"/>
      <c r="J13463"/>
      <c r="K13463"/>
    </row>
    <row r="13464" spans="1:11" x14ac:dyDescent="0.2">
      <c r="A13464"/>
      <c r="B13464"/>
      <c r="C13464"/>
      <c r="D13464"/>
      <c r="E13464"/>
      <c r="F13464"/>
      <c r="G13464"/>
      <c r="H13464"/>
      <c r="I13464"/>
      <c r="J13464"/>
      <c r="K13464"/>
    </row>
    <row r="13465" spans="1:11" x14ac:dyDescent="0.2">
      <c r="A13465"/>
      <c r="B13465"/>
      <c r="C13465"/>
      <c r="D13465"/>
      <c r="E13465"/>
      <c r="F13465"/>
      <c r="G13465"/>
      <c r="H13465"/>
      <c r="I13465"/>
      <c r="J13465"/>
      <c r="K13465"/>
    </row>
    <row r="13466" spans="1:11" x14ac:dyDescent="0.2">
      <c r="A13466"/>
      <c r="B13466"/>
      <c r="C13466"/>
      <c r="D13466"/>
      <c r="E13466"/>
      <c r="F13466"/>
      <c r="G13466"/>
      <c r="H13466"/>
      <c r="I13466"/>
      <c r="J13466"/>
      <c r="K13466"/>
    </row>
    <row r="13467" spans="1:11" x14ac:dyDescent="0.2">
      <c r="A13467"/>
      <c r="B13467"/>
      <c r="C13467"/>
      <c r="D13467"/>
      <c r="E13467"/>
      <c r="F13467"/>
      <c r="G13467"/>
      <c r="H13467"/>
      <c r="I13467"/>
      <c r="J13467"/>
      <c r="K13467"/>
    </row>
    <row r="13468" spans="1:11" x14ac:dyDescent="0.2">
      <c r="A13468"/>
      <c r="B13468"/>
      <c r="C13468"/>
      <c r="D13468"/>
      <c r="E13468"/>
      <c r="F13468"/>
      <c r="G13468"/>
      <c r="H13468"/>
      <c r="I13468"/>
      <c r="J13468"/>
      <c r="K13468"/>
    </row>
    <row r="13469" spans="1:11" x14ac:dyDescent="0.2">
      <c r="A13469"/>
      <c r="B13469"/>
      <c r="C13469"/>
      <c r="D13469"/>
      <c r="E13469"/>
      <c r="F13469"/>
      <c r="G13469"/>
      <c r="H13469"/>
      <c r="I13469"/>
      <c r="J13469"/>
      <c r="K13469"/>
    </row>
    <row r="13470" spans="1:11" x14ac:dyDescent="0.2">
      <c r="A13470"/>
      <c r="B13470"/>
      <c r="C13470"/>
      <c r="D13470"/>
      <c r="E13470"/>
      <c r="F13470"/>
      <c r="G13470"/>
      <c r="H13470"/>
      <c r="I13470"/>
      <c r="J13470"/>
      <c r="K13470"/>
    </row>
    <row r="13471" spans="1:11" x14ac:dyDescent="0.2">
      <c r="A13471"/>
      <c r="B13471"/>
      <c r="C13471"/>
      <c r="D13471"/>
      <c r="E13471"/>
      <c r="F13471"/>
      <c r="G13471"/>
      <c r="H13471"/>
      <c r="I13471"/>
      <c r="J13471"/>
      <c r="K13471"/>
    </row>
    <row r="13472" spans="1:11" x14ac:dyDescent="0.2">
      <c r="A13472"/>
      <c r="B13472"/>
      <c r="C13472"/>
      <c r="D13472"/>
      <c r="E13472"/>
      <c r="F13472"/>
      <c r="G13472"/>
      <c r="H13472"/>
      <c r="I13472"/>
      <c r="J13472"/>
      <c r="K13472"/>
    </row>
    <row r="13473" spans="1:11" x14ac:dyDescent="0.2">
      <c r="A13473"/>
      <c r="B13473"/>
      <c r="C13473"/>
      <c r="D13473"/>
      <c r="E13473"/>
      <c r="F13473"/>
      <c r="G13473"/>
      <c r="H13473"/>
      <c r="I13473"/>
      <c r="J13473"/>
      <c r="K13473"/>
    </row>
    <row r="13474" spans="1:11" x14ac:dyDescent="0.2">
      <c r="A13474"/>
      <c r="B13474"/>
      <c r="C13474"/>
      <c r="D13474"/>
      <c r="E13474"/>
      <c r="F13474"/>
      <c r="G13474"/>
      <c r="H13474"/>
      <c r="I13474"/>
      <c r="J13474"/>
      <c r="K13474"/>
    </row>
    <row r="13475" spans="1:11" x14ac:dyDescent="0.2">
      <c r="A13475"/>
      <c r="B13475"/>
      <c r="C13475"/>
      <c r="D13475"/>
      <c r="E13475"/>
      <c r="F13475"/>
      <c r="G13475"/>
      <c r="H13475"/>
      <c r="I13475"/>
      <c r="J13475"/>
      <c r="K13475"/>
    </row>
    <row r="13476" spans="1:11" x14ac:dyDescent="0.2">
      <c r="A13476"/>
      <c r="B13476"/>
      <c r="C13476"/>
      <c r="D13476"/>
      <c r="E13476"/>
      <c r="F13476"/>
      <c r="G13476"/>
      <c r="H13476"/>
      <c r="I13476"/>
      <c r="J13476"/>
      <c r="K13476"/>
    </row>
    <row r="13477" spans="1:11" x14ac:dyDescent="0.2">
      <c r="A13477"/>
      <c r="B13477"/>
      <c r="C13477"/>
      <c r="D13477"/>
      <c r="E13477"/>
      <c r="F13477"/>
      <c r="G13477"/>
      <c r="H13477"/>
      <c r="I13477"/>
      <c r="J13477"/>
      <c r="K13477"/>
    </row>
    <row r="13478" spans="1:11" x14ac:dyDescent="0.2">
      <c r="A13478"/>
      <c r="B13478"/>
      <c r="C13478"/>
      <c r="D13478"/>
      <c r="E13478"/>
      <c r="F13478"/>
      <c r="G13478"/>
      <c r="H13478"/>
      <c r="I13478"/>
      <c r="J13478"/>
      <c r="K13478"/>
    </row>
    <row r="13479" spans="1:11" x14ac:dyDescent="0.2">
      <c r="A13479"/>
      <c r="B13479"/>
      <c r="C13479"/>
      <c r="D13479"/>
      <c r="E13479"/>
      <c r="F13479"/>
      <c r="G13479"/>
      <c r="H13479"/>
      <c r="I13479"/>
      <c r="J13479"/>
      <c r="K13479"/>
    </row>
    <row r="13480" spans="1:11" x14ac:dyDescent="0.2">
      <c r="A13480"/>
      <c r="B13480"/>
      <c r="C13480"/>
      <c r="D13480"/>
      <c r="E13480"/>
      <c r="F13480"/>
      <c r="G13480"/>
      <c r="H13480"/>
      <c r="I13480"/>
      <c r="J13480"/>
      <c r="K13480"/>
    </row>
    <row r="13481" spans="1:11" x14ac:dyDescent="0.2">
      <c r="A13481"/>
      <c r="B13481"/>
      <c r="C13481"/>
      <c r="D13481"/>
      <c r="E13481"/>
      <c r="F13481"/>
      <c r="G13481"/>
      <c r="H13481"/>
      <c r="I13481"/>
      <c r="J13481"/>
      <c r="K13481"/>
    </row>
    <row r="13482" spans="1:11" x14ac:dyDescent="0.2">
      <c r="A13482"/>
      <c r="B13482"/>
      <c r="C13482"/>
      <c r="D13482"/>
      <c r="E13482"/>
      <c r="F13482"/>
      <c r="G13482"/>
      <c r="H13482"/>
      <c r="I13482"/>
      <c r="J13482"/>
      <c r="K13482"/>
    </row>
    <row r="13483" spans="1:11" x14ac:dyDescent="0.2">
      <c r="A13483"/>
      <c r="B13483"/>
      <c r="C13483"/>
      <c r="D13483"/>
      <c r="E13483"/>
      <c r="F13483"/>
      <c r="G13483"/>
      <c r="H13483"/>
      <c r="I13483"/>
      <c r="J13483"/>
      <c r="K13483"/>
    </row>
    <row r="13484" spans="1:11" x14ac:dyDescent="0.2">
      <c r="A13484"/>
      <c r="B13484"/>
      <c r="C13484"/>
      <c r="D13484"/>
      <c r="E13484"/>
      <c r="F13484"/>
      <c r="G13484"/>
      <c r="H13484"/>
      <c r="I13484"/>
      <c r="J13484"/>
      <c r="K13484"/>
    </row>
    <row r="13485" spans="1:11" x14ac:dyDescent="0.2">
      <c r="A13485"/>
      <c r="B13485"/>
      <c r="C13485"/>
      <c r="D13485"/>
      <c r="E13485"/>
      <c r="F13485"/>
      <c r="G13485"/>
      <c r="H13485"/>
      <c r="I13485"/>
      <c r="J13485"/>
      <c r="K13485"/>
    </row>
    <row r="13486" spans="1:11" x14ac:dyDescent="0.2">
      <c r="A13486"/>
      <c r="B13486"/>
      <c r="C13486"/>
      <c r="D13486"/>
      <c r="E13486"/>
      <c r="F13486"/>
      <c r="G13486"/>
      <c r="H13486"/>
      <c r="I13486"/>
      <c r="J13486"/>
      <c r="K13486"/>
    </row>
    <row r="13487" spans="1:11" x14ac:dyDescent="0.2">
      <c r="A13487"/>
      <c r="B13487"/>
      <c r="C13487"/>
      <c r="D13487"/>
      <c r="E13487"/>
      <c r="F13487"/>
      <c r="G13487"/>
      <c r="H13487"/>
      <c r="I13487"/>
      <c r="J13487"/>
      <c r="K13487"/>
    </row>
    <row r="13488" spans="1:11" x14ac:dyDescent="0.2">
      <c r="A13488"/>
      <c r="B13488"/>
      <c r="C13488"/>
      <c r="D13488"/>
      <c r="E13488"/>
      <c r="F13488"/>
      <c r="G13488"/>
      <c r="H13488"/>
      <c r="I13488"/>
      <c r="J13488"/>
      <c r="K13488"/>
    </row>
    <row r="13489" spans="1:11" x14ac:dyDescent="0.2">
      <c r="A13489"/>
      <c r="B13489"/>
      <c r="C13489"/>
      <c r="D13489"/>
      <c r="E13489"/>
      <c r="F13489"/>
      <c r="G13489"/>
      <c r="H13489"/>
      <c r="I13489"/>
      <c r="J13489"/>
      <c r="K13489"/>
    </row>
    <row r="13490" spans="1:11" x14ac:dyDescent="0.2">
      <c r="A13490"/>
      <c r="B13490"/>
      <c r="C13490"/>
      <c r="D13490"/>
      <c r="E13490"/>
      <c r="F13490"/>
      <c r="G13490"/>
      <c r="H13490"/>
      <c r="I13490"/>
      <c r="J13490"/>
      <c r="K13490"/>
    </row>
    <row r="13491" spans="1:11" x14ac:dyDescent="0.2">
      <c r="A13491"/>
      <c r="B13491"/>
      <c r="C13491"/>
      <c r="D13491"/>
      <c r="E13491"/>
      <c r="F13491"/>
      <c r="G13491"/>
      <c r="H13491"/>
      <c r="I13491"/>
      <c r="J13491"/>
      <c r="K13491"/>
    </row>
    <row r="13492" spans="1:11" x14ac:dyDescent="0.2">
      <c r="A13492"/>
      <c r="B13492"/>
      <c r="C13492"/>
      <c r="D13492"/>
      <c r="E13492"/>
      <c r="F13492"/>
      <c r="G13492"/>
      <c r="H13492"/>
      <c r="I13492"/>
      <c r="J13492"/>
      <c r="K13492"/>
    </row>
    <row r="13493" spans="1:11" x14ac:dyDescent="0.2">
      <c r="A13493"/>
      <c r="B13493"/>
      <c r="C13493"/>
      <c r="D13493"/>
      <c r="E13493"/>
      <c r="F13493"/>
      <c r="G13493"/>
      <c r="H13493"/>
      <c r="I13493"/>
      <c r="J13493"/>
      <c r="K13493"/>
    </row>
    <row r="13494" spans="1:11" x14ac:dyDescent="0.2">
      <c r="A13494"/>
      <c r="B13494"/>
      <c r="C13494"/>
      <c r="D13494"/>
      <c r="E13494"/>
      <c r="F13494"/>
      <c r="G13494"/>
      <c r="H13494"/>
      <c r="I13494"/>
      <c r="J13494"/>
      <c r="K13494"/>
    </row>
    <row r="13495" spans="1:11" x14ac:dyDescent="0.2">
      <c r="A13495"/>
      <c r="B13495"/>
      <c r="C13495"/>
      <c r="D13495"/>
      <c r="E13495"/>
      <c r="F13495"/>
      <c r="G13495"/>
      <c r="H13495"/>
      <c r="I13495"/>
      <c r="J13495"/>
      <c r="K13495"/>
    </row>
    <row r="13496" spans="1:11" x14ac:dyDescent="0.2">
      <c r="A13496"/>
      <c r="B13496"/>
      <c r="C13496"/>
      <c r="D13496"/>
      <c r="E13496"/>
      <c r="F13496"/>
      <c r="G13496"/>
      <c r="H13496"/>
      <c r="I13496"/>
      <c r="J13496"/>
      <c r="K13496"/>
    </row>
    <row r="13497" spans="1:11" x14ac:dyDescent="0.2">
      <c r="A13497"/>
      <c r="B13497"/>
      <c r="C13497"/>
      <c r="D13497"/>
      <c r="E13497"/>
      <c r="F13497"/>
      <c r="G13497"/>
      <c r="H13497"/>
      <c r="I13497"/>
      <c r="J13497"/>
      <c r="K13497"/>
    </row>
    <row r="13498" spans="1:11" x14ac:dyDescent="0.2">
      <c r="A13498"/>
      <c r="B13498"/>
      <c r="C13498"/>
      <c r="D13498"/>
      <c r="E13498"/>
      <c r="F13498"/>
      <c r="G13498"/>
      <c r="H13498"/>
      <c r="I13498"/>
      <c r="J13498"/>
      <c r="K13498"/>
    </row>
    <row r="13499" spans="1:11" x14ac:dyDescent="0.2">
      <c r="A13499"/>
      <c r="B13499"/>
      <c r="C13499"/>
      <c r="D13499"/>
      <c r="E13499"/>
      <c r="F13499"/>
      <c r="G13499"/>
      <c r="H13499"/>
      <c r="I13499"/>
      <c r="J13499"/>
      <c r="K13499"/>
    </row>
    <row r="13500" spans="1:11" x14ac:dyDescent="0.2">
      <c r="A13500"/>
      <c r="B13500"/>
      <c r="C13500"/>
      <c r="D13500"/>
      <c r="E13500"/>
      <c r="F13500"/>
      <c r="G13500"/>
      <c r="H13500"/>
      <c r="I13500"/>
      <c r="J13500"/>
      <c r="K13500"/>
    </row>
    <row r="13501" spans="1:11" x14ac:dyDescent="0.2">
      <c r="A13501"/>
      <c r="B13501"/>
      <c r="C13501"/>
      <c r="D13501"/>
      <c r="E13501"/>
      <c r="F13501"/>
      <c r="G13501"/>
      <c r="H13501"/>
      <c r="I13501"/>
      <c r="J13501"/>
      <c r="K13501"/>
    </row>
    <row r="13502" spans="1:11" x14ac:dyDescent="0.2">
      <c r="A13502"/>
      <c r="B13502"/>
      <c r="C13502"/>
      <c r="D13502"/>
      <c r="E13502"/>
      <c r="F13502"/>
      <c r="G13502"/>
      <c r="H13502"/>
      <c r="I13502"/>
      <c r="J13502"/>
      <c r="K13502"/>
    </row>
    <row r="13503" spans="1:11" x14ac:dyDescent="0.2">
      <c r="A13503"/>
      <c r="B13503"/>
      <c r="C13503"/>
      <c r="D13503"/>
      <c r="E13503"/>
      <c r="F13503"/>
      <c r="G13503"/>
      <c r="H13503"/>
      <c r="I13503"/>
      <c r="J13503"/>
      <c r="K13503"/>
    </row>
    <row r="13504" spans="1:11" x14ac:dyDescent="0.2">
      <c r="A13504"/>
      <c r="B13504"/>
      <c r="C13504"/>
      <c r="D13504"/>
      <c r="E13504"/>
      <c r="F13504"/>
      <c r="G13504"/>
      <c r="H13504"/>
      <c r="I13504"/>
      <c r="J13504"/>
      <c r="K13504"/>
    </row>
    <row r="13505" spans="1:11" x14ac:dyDescent="0.2">
      <c r="A13505"/>
      <c r="B13505"/>
      <c r="C13505"/>
      <c r="D13505"/>
      <c r="E13505"/>
      <c r="F13505"/>
      <c r="G13505"/>
      <c r="H13505"/>
      <c r="I13505"/>
      <c r="J13505"/>
      <c r="K13505"/>
    </row>
    <row r="13506" spans="1:11" x14ac:dyDescent="0.2">
      <c r="A13506"/>
      <c r="B13506"/>
      <c r="C13506"/>
      <c r="D13506"/>
      <c r="E13506"/>
      <c r="F13506"/>
      <c r="G13506"/>
      <c r="H13506"/>
      <c r="I13506"/>
      <c r="J13506"/>
      <c r="K13506"/>
    </row>
    <row r="13507" spans="1:11" x14ac:dyDescent="0.2">
      <c r="A13507"/>
      <c r="B13507"/>
      <c r="C13507"/>
      <c r="D13507"/>
      <c r="E13507"/>
      <c r="F13507"/>
      <c r="G13507"/>
      <c r="H13507"/>
      <c r="I13507"/>
      <c r="J13507"/>
      <c r="K13507"/>
    </row>
    <row r="13508" spans="1:11" x14ac:dyDescent="0.2">
      <c r="A13508"/>
      <c r="B13508"/>
      <c r="C13508"/>
      <c r="D13508"/>
      <c r="E13508"/>
      <c r="F13508"/>
      <c r="G13508"/>
      <c r="H13508"/>
      <c r="I13508"/>
      <c r="J13508"/>
      <c r="K13508"/>
    </row>
    <row r="13509" spans="1:11" x14ac:dyDescent="0.2">
      <c r="A13509"/>
      <c r="B13509"/>
      <c r="C13509"/>
      <c r="D13509"/>
      <c r="E13509"/>
      <c r="F13509"/>
      <c r="G13509"/>
      <c r="H13509"/>
      <c r="I13509"/>
      <c r="J13509"/>
      <c r="K13509"/>
    </row>
    <row r="13510" spans="1:11" x14ac:dyDescent="0.2">
      <c r="A13510"/>
      <c r="B13510"/>
      <c r="C13510"/>
      <c r="D13510"/>
      <c r="E13510"/>
      <c r="F13510"/>
      <c r="G13510"/>
      <c r="H13510"/>
      <c r="I13510"/>
      <c r="J13510"/>
      <c r="K13510"/>
    </row>
    <row r="13511" spans="1:11" x14ac:dyDescent="0.2">
      <c r="A13511"/>
      <c r="B13511"/>
      <c r="C13511"/>
      <c r="D13511"/>
      <c r="E13511"/>
      <c r="F13511"/>
      <c r="G13511"/>
      <c r="H13511"/>
      <c r="I13511"/>
      <c r="J13511"/>
      <c r="K13511"/>
    </row>
    <row r="13512" spans="1:11" x14ac:dyDescent="0.2">
      <c r="A13512"/>
      <c r="B13512"/>
      <c r="C13512"/>
      <c r="D13512"/>
      <c r="E13512"/>
      <c r="F13512"/>
      <c r="G13512"/>
      <c r="H13512"/>
      <c r="I13512"/>
      <c r="J13512"/>
      <c r="K13512"/>
    </row>
    <row r="13513" spans="1:11" x14ac:dyDescent="0.2">
      <c r="A13513"/>
      <c r="B13513"/>
      <c r="C13513"/>
      <c r="D13513"/>
      <c r="E13513"/>
      <c r="F13513"/>
      <c r="G13513"/>
      <c r="H13513"/>
      <c r="I13513"/>
      <c r="J13513"/>
      <c r="K13513"/>
    </row>
    <row r="13514" spans="1:11" x14ac:dyDescent="0.2">
      <c r="A13514"/>
      <c r="B13514"/>
      <c r="C13514"/>
      <c r="D13514"/>
      <c r="E13514"/>
      <c r="F13514"/>
      <c r="G13514"/>
      <c r="H13514"/>
      <c r="I13514"/>
      <c r="J13514"/>
      <c r="K13514"/>
    </row>
    <row r="13515" spans="1:11" x14ac:dyDescent="0.2">
      <c r="A13515"/>
      <c r="B13515"/>
      <c r="C13515"/>
      <c r="D13515"/>
      <c r="E13515"/>
      <c r="F13515"/>
      <c r="G13515"/>
      <c r="H13515"/>
      <c r="I13515"/>
      <c r="J13515"/>
      <c r="K13515"/>
    </row>
    <row r="13516" spans="1:11" x14ac:dyDescent="0.2">
      <c r="A13516"/>
      <c r="B13516"/>
      <c r="C13516"/>
      <c r="D13516"/>
      <c r="E13516"/>
      <c r="F13516"/>
      <c r="G13516"/>
      <c r="H13516"/>
      <c r="I13516"/>
      <c r="J13516"/>
      <c r="K13516"/>
    </row>
    <row r="13517" spans="1:11" x14ac:dyDescent="0.2">
      <c r="A13517"/>
      <c r="B13517"/>
      <c r="C13517"/>
      <c r="D13517"/>
      <c r="E13517"/>
      <c r="F13517"/>
      <c r="G13517"/>
      <c r="H13517"/>
      <c r="I13517"/>
      <c r="J13517"/>
      <c r="K13517"/>
    </row>
    <row r="13518" spans="1:11" x14ac:dyDescent="0.2">
      <c r="A13518"/>
      <c r="B13518"/>
      <c r="C13518"/>
      <c r="D13518"/>
      <c r="E13518"/>
      <c r="F13518"/>
      <c r="G13518"/>
      <c r="H13518"/>
      <c r="I13518"/>
      <c r="J13518"/>
      <c r="K13518"/>
    </row>
    <row r="13519" spans="1:11" x14ac:dyDescent="0.2">
      <c r="A13519"/>
      <c r="B13519"/>
      <c r="C13519"/>
      <c r="D13519"/>
      <c r="E13519"/>
      <c r="F13519"/>
      <c r="G13519"/>
      <c r="H13519"/>
      <c r="I13519"/>
      <c r="J13519"/>
      <c r="K13519"/>
    </row>
    <row r="13520" spans="1:11" x14ac:dyDescent="0.2">
      <c r="A13520"/>
      <c r="B13520"/>
      <c r="C13520"/>
      <c r="D13520"/>
      <c r="E13520"/>
      <c r="F13520"/>
      <c r="G13520"/>
      <c r="H13520"/>
      <c r="I13520"/>
      <c r="J13520"/>
      <c r="K13520"/>
    </row>
    <row r="13521" spans="1:11" x14ac:dyDescent="0.2">
      <c r="A13521"/>
      <c r="B13521"/>
      <c r="C13521"/>
      <c r="D13521"/>
      <c r="E13521"/>
      <c r="F13521"/>
      <c r="G13521"/>
      <c r="H13521"/>
      <c r="I13521"/>
      <c r="J13521"/>
      <c r="K13521"/>
    </row>
    <row r="13522" spans="1:11" x14ac:dyDescent="0.2">
      <c r="A13522"/>
      <c r="B13522"/>
      <c r="C13522"/>
      <c r="D13522"/>
      <c r="E13522"/>
      <c r="F13522"/>
      <c r="G13522"/>
      <c r="H13522"/>
      <c r="I13522"/>
      <c r="J13522"/>
      <c r="K13522"/>
    </row>
    <row r="13523" spans="1:11" x14ac:dyDescent="0.2">
      <c r="A13523"/>
      <c r="B13523"/>
      <c r="C13523"/>
      <c r="D13523"/>
      <c r="E13523"/>
      <c r="F13523"/>
      <c r="G13523"/>
      <c r="H13523"/>
      <c r="I13523"/>
      <c r="J13523"/>
      <c r="K13523"/>
    </row>
    <row r="13524" spans="1:11" x14ac:dyDescent="0.2">
      <c r="A13524"/>
      <c r="B13524"/>
      <c r="C13524"/>
      <c r="D13524"/>
      <c r="E13524"/>
      <c r="F13524"/>
      <c r="G13524"/>
      <c r="H13524"/>
      <c r="I13524"/>
      <c r="J13524"/>
      <c r="K13524"/>
    </row>
    <row r="13525" spans="1:11" x14ac:dyDescent="0.2">
      <c r="A13525"/>
      <c r="B13525"/>
      <c r="C13525"/>
      <c r="D13525"/>
      <c r="E13525"/>
      <c r="F13525"/>
      <c r="G13525"/>
      <c r="H13525"/>
      <c r="I13525"/>
      <c r="J13525"/>
      <c r="K13525"/>
    </row>
    <row r="13526" spans="1:11" x14ac:dyDescent="0.2">
      <c r="A13526"/>
      <c r="B13526"/>
      <c r="C13526"/>
      <c r="D13526"/>
      <c r="E13526"/>
      <c r="F13526"/>
      <c r="G13526"/>
      <c r="H13526"/>
      <c r="I13526"/>
      <c r="J13526"/>
      <c r="K13526"/>
    </row>
    <row r="13527" spans="1:11" x14ac:dyDescent="0.2">
      <c r="A13527"/>
      <c r="B13527"/>
      <c r="C13527"/>
      <c r="D13527"/>
      <c r="E13527"/>
      <c r="F13527"/>
      <c r="G13527"/>
      <c r="H13527"/>
      <c r="I13527"/>
      <c r="J13527"/>
      <c r="K13527"/>
    </row>
    <row r="13528" spans="1:11" x14ac:dyDescent="0.2">
      <c r="A13528"/>
      <c r="B13528"/>
      <c r="C13528"/>
      <c r="D13528"/>
      <c r="E13528"/>
      <c r="F13528"/>
      <c r="G13528"/>
      <c r="H13528"/>
      <c r="I13528"/>
      <c r="J13528"/>
      <c r="K13528"/>
    </row>
    <row r="13529" spans="1:11" x14ac:dyDescent="0.2">
      <c r="A13529"/>
      <c r="B13529"/>
      <c r="C13529"/>
      <c r="D13529"/>
      <c r="E13529"/>
      <c r="F13529"/>
      <c r="G13529"/>
      <c r="H13529"/>
      <c r="I13529"/>
      <c r="J13529"/>
      <c r="K13529"/>
    </row>
    <row r="13530" spans="1:11" x14ac:dyDescent="0.2">
      <c r="A13530"/>
      <c r="B13530"/>
      <c r="C13530"/>
      <c r="D13530"/>
      <c r="E13530"/>
      <c r="F13530"/>
      <c r="G13530"/>
      <c r="H13530"/>
      <c r="I13530"/>
      <c r="J13530"/>
      <c r="K13530"/>
    </row>
    <row r="13531" spans="1:11" x14ac:dyDescent="0.2">
      <c r="A13531"/>
      <c r="B13531"/>
      <c r="C13531"/>
      <c r="D13531"/>
      <c r="E13531"/>
      <c r="F13531"/>
      <c r="G13531"/>
      <c r="H13531"/>
      <c r="I13531"/>
      <c r="J13531"/>
      <c r="K13531"/>
    </row>
    <row r="13532" spans="1:11" x14ac:dyDescent="0.2">
      <c r="A13532"/>
      <c r="B13532"/>
      <c r="C13532"/>
      <c r="D13532"/>
      <c r="E13532"/>
      <c r="F13532"/>
      <c r="G13532"/>
      <c r="H13532"/>
      <c r="I13532"/>
      <c r="J13532"/>
      <c r="K13532"/>
    </row>
    <row r="13533" spans="1:11" x14ac:dyDescent="0.2">
      <c r="A13533"/>
      <c r="B13533"/>
      <c r="C13533"/>
      <c r="D13533"/>
      <c r="E13533"/>
      <c r="F13533"/>
      <c r="G13533"/>
      <c r="H13533"/>
      <c r="I13533"/>
      <c r="J13533"/>
      <c r="K13533"/>
    </row>
    <row r="13534" spans="1:11" x14ac:dyDescent="0.2">
      <c r="A13534"/>
      <c r="B13534"/>
      <c r="C13534"/>
      <c r="D13534"/>
      <c r="E13534"/>
      <c r="F13534"/>
      <c r="G13534"/>
      <c r="H13534"/>
      <c r="I13534"/>
      <c r="J13534"/>
      <c r="K13534"/>
    </row>
    <row r="13535" spans="1:11" x14ac:dyDescent="0.2">
      <c r="A13535"/>
      <c r="B13535"/>
      <c r="C13535"/>
      <c r="D13535"/>
      <c r="E13535"/>
      <c r="F13535"/>
      <c r="G13535"/>
      <c r="H13535"/>
      <c r="I13535"/>
      <c r="J13535"/>
      <c r="K13535"/>
    </row>
    <row r="13536" spans="1:11" x14ac:dyDescent="0.2">
      <c r="A13536"/>
      <c r="B13536"/>
      <c r="C13536"/>
      <c r="D13536"/>
      <c r="E13536"/>
      <c r="F13536"/>
      <c r="G13536"/>
      <c r="H13536"/>
      <c r="I13536"/>
      <c r="J13536"/>
      <c r="K13536"/>
    </row>
    <row r="13537" spans="1:11" x14ac:dyDescent="0.2">
      <c r="A13537"/>
      <c r="B13537"/>
      <c r="C13537"/>
      <c r="D13537"/>
      <c r="E13537"/>
      <c r="F13537"/>
      <c r="G13537"/>
      <c r="H13537"/>
      <c r="I13537"/>
      <c r="J13537"/>
      <c r="K13537"/>
    </row>
    <row r="13538" spans="1:11" x14ac:dyDescent="0.2">
      <c r="A13538"/>
      <c r="B13538"/>
      <c r="C13538"/>
      <c r="D13538"/>
      <c r="E13538"/>
      <c r="F13538"/>
      <c r="G13538"/>
      <c r="H13538"/>
      <c r="I13538"/>
      <c r="J13538"/>
      <c r="K13538"/>
    </row>
    <row r="13539" spans="1:11" x14ac:dyDescent="0.2">
      <c r="A13539"/>
      <c r="B13539"/>
      <c r="C13539"/>
      <c r="D13539"/>
      <c r="E13539"/>
      <c r="F13539"/>
      <c r="G13539"/>
      <c r="H13539"/>
      <c r="I13539"/>
      <c r="J13539"/>
      <c r="K13539"/>
    </row>
    <row r="13540" spans="1:11" x14ac:dyDescent="0.2">
      <c r="A13540"/>
      <c r="B13540"/>
      <c r="C13540"/>
      <c r="D13540"/>
      <c r="E13540"/>
      <c r="F13540"/>
      <c r="G13540"/>
      <c r="H13540"/>
      <c r="I13540"/>
      <c r="J13540"/>
      <c r="K13540"/>
    </row>
    <row r="13541" spans="1:11" x14ac:dyDescent="0.2">
      <c r="A13541"/>
      <c r="B13541"/>
      <c r="C13541"/>
      <c r="D13541"/>
      <c r="E13541"/>
      <c r="F13541"/>
      <c r="G13541"/>
      <c r="H13541"/>
      <c r="I13541"/>
      <c r="J13541"/>
      <c r="K13541"/>
    </row>
    <row r="13542" spans="1:11" x14ac:dyDescent="0.2">
      <c r="A13542"/>
      <c r="B13542"/>
      <c r="C13542"/>
      <c r="D13542"/>
      <c r="E13542"/>
      <c r="F13542"/>
      <c r="G13542"/>
      <c r="H13542"/>
      <c r="I13542"/>
      <c r="J13542"/>
      <c r="K13542"/>
    </row>
    <row r="13543" spans="1:11" x14ac:dyDescent="0.2">
      <c r="A13543"/>
      <c r="B13543"/>
      <c r="C13543"/>
      <c r="D13543"/>
      <c r="E13543"/>
      <c r="F13543"/>
      <c r="G13543"/>
      <c r="H13543"/>
      <c r="I13543"/>
      <c r="J13543"/>
      <c r="K13543"/>
    </row>
    <row r="13544" spans="1:11" x14ac:dyDescent="0.2">
      <c r="A13544"/>
      <c r="B13544"/>
      <c r="C13544"/>
      <c r="D13544"/>
      <c r="E13544"/>
      <c r="F13544"/>
      <c r="G13544"/>
      <c r="H13544"/>
      <c r="I13544"/>
      <c r="J13544"/>
      <c r="K13544"/>
    </row>
    <row r="13545" spans="1:11" x14ac:dyDescent="0.2">
      <c r="A13545"/>
      <c r="B13545"/>
      <c r="C13545"/>
      <c r="D13545"/>
      <c r="E13545"/>
      <c r="F13545"/>
      <c r="G13545"/>
      <c r="H13545"/>
      <c r="I13545"/>
      <c r="J13545"/>
      <c r="K13545"/>
    </row>
    <row r="13546" spans="1:11" x14ac:dyDescent="0.2">
      <c r="A13546"/>
      <c r="B13546"/>
      <c r="C13546"/>
      <c r="D13546"/>
      <c r="E13546"/>
      <c r="F13546"/>
      <c r="G13546"/>
      <c r="H13546"/>
      <c r="I13546"/>
      <c r="J13546"/>
      <c r="K13546"/>
    </row>
    <row r="13547" spans="1:11" x14ac:dyDescent="0.2">
      <c r="A13547"/>
      <c r="B13547"/>
      <c r="C13547"/>
      <c r="D13547"/>
      <c r="E13547"/>
      <c r="F13547"/>
      <c r="G13547"/>
      <c r="H13547"/>
      <c r="I13547"/>
      <c r="J13547"/>
      <c r="K13547"/>
    </row>
    <row r="13548" spans="1:11" x14ac:dyDescent="0.2">
      <c r="A13548"/>
      <c r="B13548"/>
      <c r="C13548"/>
      <c r="D13548"/>
      <c r="E13548"/>
      <c r="F13548"/>
      <c r="G13548"/>
      <c r="H13548"/>
      <c r="I13548"/>
      <c r="J13548"/>
      <c r="K13548"/>
    </row>
    <row r="13549" spans="1:11" x14ac:dyDescent="0.2">
      <c r="A13549"/>
      <c r="B13549"/>
      <c r="C13549"/>
      <c r="D13549"/>
      <c r="E13549"/>
      <c r="F13549"/>
      <c r="G13549"/>
      <c r="H13549"/>
      <c r="I13549"/>
      <c r="J13549"/>
      <c r="K13549"/>
    </row>
    <row r="13550" spans="1:11" x14ac:dyDescent="0.2">
      <c r="A13550"/>
      <c r="B13550"/>
      <c r="C13550"/>
      <c r="D13550"/>
      <c r="E13550"/>
      <c r="F13550"/>
      <c r="G13550"/>
      <c r="H13550"/>
      <c r="I13550"/>
      <c r="J13550"/>
      <c r="K13550"/>
    </row>
    <row r="13551" spans="1:11" x14ac:dyDescent="0.2">
      <c r="A13551"/>
      <c r="B13551"/>
      <c r="C13551"/>
      <c r="D13551"/>
      <c r="E13551"/>
      <c r="F13551"/>
      <c r="G13551"/>
      <c r="H13551"/>
      <c r="I13551"/>
      <c r="J13551"/>
      <c r="K13551"/>
    </row>
    <row r="13552" spans="1:11" x14ac:dyDescent="0.2">
      <c r="A13552"/>
      <c r="B13552"/>
      <c r="C13552"/>
      <c r="D13552"/>
      <c r="E13552"/>
      <c r="F13552"/>
      <c r="G13552"/>
      <c r="H13552"/>
      <c r="I13552"/>
      <c r="J13552"/>
      <c r="K13552"/>
    </row>
    <row r="13553" spans="1:11" x14ac:dyDescent="0.2">
      <c r="A13553"/>
      <c r="B13553"/>
      <c r="C13553"/>
      <c r="D13553"/>
      <c r="E13553"/>
      <c r="F13553"/>
      <c r="G13553"/>
      <c r="H13553"/>
      <c r="I13553"/>
      <c r="J13553"/>
      <c r="K13553"/>
    </row>
    <row r="13554" spans="1:11" x14ac:dyDescent="0.2">
      <c r="A13554"/>
      <c r="B13554"/>
      <c r="C13554"/>
      <c r="D13554"/>
      <c r="E13554"/>
      <c r="F13554"/>
      <c r="G13554"/>
      <c r="H13554"/>
      <c r="I13554"/>
      <c r="J13554"/>
      <c r="K13554"/>
    </row>
    <row r="13555" spans="1:11" x14ac:dyDescent="0.2">
      <c r="A13555"/>
      <c r="B13555"/>
      <c r="C13555"/>
      <c r="D13555"/>
      <c r="E13555"/>
      <c r="F13555"/>
      <c r="G13555"/>
      <c r="H13555"/>
      <c r="I13555"/>
      <c r="J13555"/>
      <c r="K13555"/>
    </row>
    <row r="13556" spans="1:11" x14ac:dyDescent="0.2">
      <c r="A13556"/>
      <c r="B13556"/>
      <c r="C13556"/>
      <c r="D13556"/>
      <c r="E13556"/>
      <c r="F13556"/>
      <c r="G13556"/>
      <c r="H13556"/>
      <c r="I13556"/>
      <c r="J13556"/>
      <c r="K13556"/>
    </row>
    <row r="13557" spans="1:11" x14ac:dyDescent="0.2">
      <c r="A13557"/>
      <c r="B13557"/>
      <c r="C13557"/>
      <c r="D13557"/>
      <c r="E13557"/>
      <c r="F13557"/>
      <c r="G13557"/>
      <c r="H13557"/>
      <c r="I13557"/>
      <c r="J13557"/>
      <c r="K13557"/>
    </row>
    <row r="13558" spans="1:11" x14ac:dyDescent="0.2">
      <c r="A13558"/>
      <c r="B13558"/>
      <c r="C13558"/>
      <c r="D13558"/>
      <c r="E13558"/>
      <c r="F13558"/>
      <c r="G13558"/>
      <c r="H13558"/>
      <c r="I13558"/>
      <c r="J13558"/>
      <c r="K13558"/>
    </row>
    <row r="13559" spans="1:11" x14ac:dyDescent="0.2">
      <c r="A13559"/>
      <c r="B13559"/>
      <c r="C13559"/>
      <c r="D13559"/>
      <c r="E13559"/>
      <c r="F13559"/>
      <c r="G13559"/>
      <c r="H13559"/>
      <c r="I13559"/>
      <c r="J13559"/>
      <c r="K13559"/>
    </row>
    <row r="13560" spans="1:11" x14ac:dyDescent="0.2">
      <c r="A13560"/>
      <c r="B13560"/>
      <c r="C13560"/>
      <c r="D13560"/>
      <c r="E13560"/>
      <c r="F13560"/>
      <c r="G13560"/>
      <c r="H13560"/>
      <c r="I13560"/>
      <c r="J13560"/>
      <c r="K13560"/>
    </row>
    <row r="13561" spans="1:11" x14ac:dyDescent="0.2">
      <c r="A13561"/>
      <c r="B13561"/>
      <c r="C13561"/>
      <c r="D13561"/>
      <c r="E13561"/>
      <c r="F13561"/>
      <c r="G13561"/>
      <c r="H13561"/>
      <c r="I13561"/>
      <c r="J13561"/>
      <c r="K13561"/>
    </row>
    <row r="13562" spans="1:11" x14ac:dyDescent="0.2">
      <c r="A13562"/>
      <c r="B13562"/>
      <c r="C13562"/>
      <c r="D13562"/>
      <c r="E13562"/>
      <c r="F13562"/>
      <c r="G13562"/>
      <c r="H13562"/>
      <c r="I13562"/>
      <c r="J13562"/>
      <c r="K13562"/>
    </row>
    <row r="13563" spans="1:11" x14ac:dyDescent="0.2">
      <c r="A13563"/>
      <c r="B13563"/>
      <c r="C13563"/>
      <c r="D13563"/>
      <c r="E13563"/>
      <c r="F13563"/>
      <c r="G13563"/>
      <c r="H13563"/>
      <c r="I13563"/>
      <c r="J13563"/>
      <c r="K13563"/>
    </row>
    <row r="13564" spans="1:11" x14ac:dyDescent="0.2">
      <c r="A13564"/>
      <c r="B13564"/>
      <c r="C13564"/>
      <c r="D13564"/>
      <c r="E13564"/>
      <c r="F13564"/>
      <c r="G13564"/>
      <c r="H13564"/>
      <c r="I13564"/>
      <c r="J13564"/>
      <c r="K13564"/>
    </row>
    <row r="13565" spans="1:11" x14ac:dyDescent="0.2">
      <c r="A13565"/>
      <c r="B13565"/>
      <c r="C13565"/>
      <c r="D13565"/>
      <c r="E13565"/>
      <c r="F13565"/>
      <c r="G13565"/>
      <c r="H13565"/>
      <c r="I13565"/>
      <c r="J13565"/>
      <c r="K13565"/>
    </row>
    <row r="13566" spans="1:11" x14ac:dyDescent="0.2">
      <c r="A13566"/>
      <c r="B13566"/>
      <c r="C13566"/>
      <c r="D13566"/>
      <c r="E13566"/>
      <c r="F13566"/>
      <c r="G13566"/>
      <c r="H13566"/>
      <c r="I13566"/>
      <c r="J13566"/>
      <c r="K13566"/>
    </row>
    <row r="13567" spans="1:11" x14ac:dyDescent="0.2">
      <c r="A13567"/>
      <c r="B13567"/>
      <c r="C13567"/>
      <c r="D13567"/>
      <c r="E13567"/>
      <c r="F13567"/>
      <c r="G13567"/>
      <c r="H13567"/>
      <c r="I13567"/>
      <c r="J13567"/>
      <c r="K13567"/>
    </row>
    <row r="13568" spans="1:11" x14ac:dyDescent="0.2">
      <c r="A13568"/>
      <c r="B13568"/>
      <c r="C13568"/>
      <c r="D13568"/>
      <c r="E13568"/>
      <c r="F13568"/>
      <c r="G13568"/>
      <c r="H13568"/>
      <c r="I13568"/>
      <c r="J13568"/>
      <c r="K13568"/>
    </row>
    <row r="13569" spans="1:11" x14ac:dyDescent="0.2">
      <c r="A13569"/>
      <c r="B13569"/>
      <c r="C13569"/>
      <c r="D13569"/>
      <c r="E13569"/>
      <c r="F13569"/>
      <c r="G13569"/>
      <c r="H13569"/>
      <c r="I13569"/>
      <c r="J13569"/>
      <c r="K13569"/>
    </row>
    <row r="13570" spans="1:11" x14ac:dyDescent="0.2">
      <c r="A13570"/>
      <c r="B13570"/>
      <c r="C13570"/>
      <c r="D13570"/>
      <c r="E13570"/>
      <c r="F13570"/>
      <c r="G13570"/>
      <c r="H13570"/>
      <c r="I13570"/>
      <c r="J13570"/>
      <c r="K13570"/>
    </row>
    <row r="13571" spans="1:11" x14ac:dyDescent="0.2">
      <c r="A13571"/>
      <c r="B13571"/>
      <c r="C13571"/>
      <c r="D13571"/>
      <c r="E13571"/>
      <c r="F13571"/>
      <c r="G13571"/>
      <c r="H13571"/>
      <c r="I13571"/>
      <c r="J13571"/>
      <c r="K13571"/>
    </row>
    <row r="13572" spans="1:11" x14ac:dyDescent="0.2">
      <c r="A13572"/>
      <c r="B13572"/>
      <c r="C13572"/>
      <c r="D13572"/>
      <c r="E13572"/>
      <c r="F13572"/>
      <c r="G13572"/>
      <c r="H13572"/>
      <c r="I13572"/>
      <c r="J13572"/>
      <c r="K13572"/>
    </row>
    <row r="13573" spans="1:11" x14ac:dyDescent="0.2">
      <c r="A13573"/>
      <c r="B13573"/>
      <c r="C13573"/>
      <c r="D13573"/>
      <c r="E13573"/>
      <c r="F13573"/>
      <c r="G13573"/>
      <c r="H13573"/>
      <c r="I13573"/>
      <c r="J13573"/>
      <c r="K13573"/>
    </row>
    <row r="13574" spans="1:11" x14ac:dyDescent="0.2">
      <c r="A13574"/>
      <c r="B13574"/>
      <c r="C13574"/>
      <c r="D13574"/>
      <c r="E13574"/>
      <c r="F13574"/>
      <c r="G13574"/>
      <c r="H13574"/>
      <c r="I13574"/>
      <c r="J13574"/>
      <c r="K13574"/>
    </row>
    <row r="13575" spans="1:11" x14ac:dyDescent="0.2">
      <c r="A13575"/>
      <c r="B13575"/>
      <c r="C13575"/>
      <c r="D13575"/>
      <c r="E13575"/>
      <c r="F13575"/>
      <c r="G13575"/>
      <c r="H13575"/>
      <c r="I13575"/>
      <c r="J13575"/>
      <c r="K13575"/>
    </row>
    <row r="13576" spans="1:11" x14ac:dyDescent="0.2">
      <c r="A13576"/>
      <c r="B13576"/>
      <c r="C13576"/>
      <c r="D13576"/>
      <c r="E13576"/>
      <c r="F13576"/>
      <c r="G13576"/>
      <c r="H13576"/>
      <c r="I13576"/>
      <c r="J13576"/>
      <c r="K13576"/>
    </row>
    <row r="13577" spans="1:11" x14ac:dyDescent="0.2">
      <c r="A13577"/>
      <c r="B13577"/>
      <c r="C13577"/>
      <c r="D13577"/>
      <c r="E13577"/>
      <c r="F13577"/>
      <c r="G13577"/>
      <c r="H13577"/>
      <c r="I13577"/>
      <c r="J13577"/>
      <c r="K13577"/>
    </row>
    <row r="13578" spans="1:11" x14ac:dyDescent="0.2">
      <c r="A13578"/>
      <c r="B13578"/>
      <c r="C13578"/>
      <c r="D13578"/>
      <c r="E13578"/>
      <c r="F13578"/>
      <c r="G13578"/>
      <c r="H13578"/>
      <c r="I13578"/>
      <c r="J13578"/>
      <c r="K13578"/>
    </row>
    <row r="13579" spans="1:11" x14ac:dyDescent="0.2">
      <c r="A13579"/>
      <c r="B13579"/>
      <c r="C13579"/>
      <c r="D13579"/>
      <c r="E13579"/>
      <c r="F13579"/>
      <c r="G13579"/>
      <c r="H13579"/>
      <c r="I13579"/>
      <c r="J13579"/>
      <c r="K13579"/>
    </row>
    <row r="13580" spans="1:11" x14ac:dyDescent="0.2">
      <c r="A13580"/>
      <c r="B13580"/>
      <c r="C13580"/>
      <c r="D13580"/>
      <c r="E13580"/>
      <c r="F13580"/>
      <c r="G13580"/>
      <c r="H13580"/>
      <c r="I13580"/>
      <c r="J13580"/>
      <c r="K13580"/>
    </row>
    <row r="13581" spans="1:11" x14ac:dyDescent="0.2">
      <c r="A13581"/>
      <c r="B13581"/>
      <c r="C13581"/>
      <c r="D13581"/>
      <c r="E13581"/>
      <c r="F13581"/>
      <c r="G13581"/>
      <c r="H13581"/>
      <c r="I13581"/>
      <c r="J13581"/>
      <c r="K13581"/>
    </row>
    <row r="13582" spans="1:11" x14ac:dyDescent="0.2">
      <c r="A13582"/>
      <c r="B13582"/>
      <c r="C13582"/>
      <c r="D13582"/>
      <c r="E13582"/>
      <c r="F13582"/>
      <c r="G13582"/>
      <c r="H13582"/>
      <c r="I13582"/>
      <c r="J13582"/>
      <c r="K13582"/>
    </row>
    <row r="13583" spans="1:11" x14ac:dyDescent="0.2">
      <c r="A13583"/>
      <c r="B13583"/>
      <c r="C13583"/>
      <c r="D13583"/>
      <c r="E13583"/>
      <c r="F13583"/>
      <c r="G13583"/>
      <c r="H13583"/>
      <c r="I13583"/>
      <c r="J13583"/>
      <c r="K13583"/>
    </row>
    <row r="13584" spans="1:11" x14ac:dyDescent="0.2">
      <c r="A13584"/>
      <c r="B13584"/>
      <c r="C13584"/>
      <c r="D13584"/>
      <c r="E13584"/>
      <c r="F13584"/>
      <c r="G13584"/>
      <c r="H13584"/>
      <c r="I13584"/>
      <c r="J13584"/>
      <c r="K13584"/>
    </row>
    <row r="13585" spans="1:11" x14ac:dyDescent="0.2">
      <c r="A13585"/>
      <c r="B13585"/>
      <c r="C13585"/>
      <c r="D13585"/>
      <c r="E13585"/>
      <c r="F13585"/>
      <c r="G13585"/>
      <c r="H13585"/>
      <c r="I13585"/>
      <c r="J13585"/>
      <c r="K13585"/>
    </row>
    <row r="13586" spans="1:11" x14ac:dyDescent="0.2">
      <c r="A13586"/>
      <c r="B13586"/>
      <c r="C13586"/>
      <c r="D13586"/>
      <c r="E13586"/>
      <c r="F13586"/>
      <c r="G13586"/>
      <c r="H13586"/>
      <c r="I13586"/>
      <c r="J13586"/>
      <c r="K13586"/>
    </row>
    <row r="13587" spans="1:11" x14ac:dyDescent="0.2">
      <c r="A13587"/>
      <c r="B13587"/>
      <c r="C13587"/>
      <c r="D13587"/>
      <c r="E13587"/>
      <c r="F13587"/>
      <c r="G13587"/>
      <c r="H13587"/>
      <c r="I13587"/>
      <c r="J13587"/>
      <c r="K13587"/>
    </row>
    <row r="13588" spans="1:11" x14ac:dyDescent="0.2">
      <c r="A13588"/>
      <c r="B13588"/>
      <c r="C13588"/>
      <c r="D13588"/>
      <c r="E13588"/>
      <c r="F13588"/>
      <c r="G13588"/>
      <c r="H13588"/>
      <c r="I13588"/>
      <c r="J13588"/>
      <c r="K13588"/>
    </row>
    <row r="13589" spans="1:11" x14ac:dyDescent="0.2">
      <c r="A13589"/>
      <c r="B13589"/>
      <c r="C13589"/>
      <c r="D13589"/>
      <c r="E13589"/>
      <c r="F13589"/>
      <c r="G13589"/>
      <c r="H13589"/>
      <c r="I13589"/>
      <c r="J13589"/>
      <c r="K13589"/>
    </row>
    <row r="13590" spans="1:11" x14ac:dyDescent="0.2">
      <c r="A13590"/>
      <c r="B13590"/>
      <c r="C13590"/>
      <c r="D13590"/>
      <c r="E13590"/>
      <c r="F13590"/>
      <c r="G13590"/>
      <c r="H13590"/>
      <c r="I13590"/>
      <c r="J13590"/>
      <c r="K13590"/>
    </row>
    <row r="13591" spans="1:11" x14ac:dyDescent="0.2">
      <c r="A13591"/>
      <c r="B13591"/>
      <c r="C13591"/>
      <c r="D13591"/>
      <c r="E13591"/>
      <c r="F13591"/>
      <c r="G13591"/>
      <c r="H13591"/>
      <c r="I13591"/>
      <c r="J13591"/>
      <c r="K13591"/>
    </row>
    <row r="13592" spans="1:11" x14ac:dyDescent="0.2">
      <c r="A13592"/>
      <c r="B13592"/>
      <c r="C13592"/>
      <c r="D13592"/>
      <c r="E13592"/>
      <c r="F13592"/>
      <c r="G13592"/>
      <c r="H13592"/>
      <c r="I13592"/>
      <c r="J13592"/>
      <c r="K13592"/>
    </row>
    <row r="13593" spans="1:11" x14ac:dyDescent="0.2">
      <c r="A13593"/>
      <c r="B13593"/>
      <c r="C13593"/>
      <c r="D13593"/>
      <c r="E13593"/>
      <c r="F13593"/>
      <c r="G13593"/>
      <c r="H13593"/>
      <c r="I13593"/>
      <c r="J13593"/>
      <c r="K13593"/>
    </row>
    <row r="13594" spans="1:11" x14ac:dyDescent="0.2">
      <c r="A13594"/>
      <c r="B13594"/>
      <c r="C13594"/>
      <c r="D13594"/>
      <c r="E13594"/>
      <c r="F13594"/>
      <c r="G13594"/>
      <c r="H13594"/>
      <c r="I13594"/>
      <c r="J13594"/>
      <c r="K13594"/>
    </row>
    <row r="13595" spans="1:11" x14ac:dyDescent="0.2">
      <c r="A13595"/>
      <c r="B13595"/>
      <c r="C13595"/>
      <c r="D13595"/>
      <c r="E13595"/>
      <c r="F13595"/>
      <c r="G13595"/>
      <c r="H13595"/>
      <c r="I13595"/>
      <c r="J13595"/>
      <c r="K13595"/>
    </row>
    <row r="13596" spans="1:11" x14ac:dyDescent="0.2">
      <c r="A13596"/>
      <c r="B13596"/>
      <c r="C13596"/>
      <c r="D13596"/>
      <c r="E13596"/>
      <c r="F13596"/>
      <c r="G13596"/>
      <c r="H13596"/>
      <c r="I13596"/>
      <c r="J13596"/>
      <c r="K13596"/>
    </row>
    <row r="13597" spans="1:11" x14ac:dyDescent="0.2">
      <c r="A13597"/>
      <c r="B13597"/>
      <c r="C13597"/>
      <c r="D13597"/>
      <c r="E13597"/>
      <c r="F13597"/>
      <c r="G13597"/>
      <c r="H13597"/>
      <c r="I13597"/>
      <c r="J13597"/>
      <c r="K13597"/>
    </row>
    <row r="13598" spans="1:11" x14ac:dyDescent="0.2">
      <c r="A13598"/>
      <c r="B13598"/>
      <c r="C13598"/>
      <c r="D13598"/>
      <c r="E13598"/>
      <c r="F13598"/>
      <c r="G13598"/>
      <c r="H13598"/>
      <c r="I13598"/>
      <c r="J13598"/>
      <c r="K13598"/>
    </row>
    <row r="13599" spans="1:11" x14ac:dyDescent="0.2">
      <c r="A13599"/>
      <c r="B13599"/>
      <c r="C13599"/>
      <c r="D13599"/>
      <c r="E13599"/>
      <c r="F13599"/>
      <c r="G13599"/>
      <c r="H13599"/>
      <c r="I13599"/>
      <c r="J13599"/>
      <c r="K13599"/>
    </row>
    <row r="13600" spans="1:11" x14ac:dyDescent="0.2">
      <c r="A13600"/>
      <c r="B13600"/>
      <c r="C13600"/>
      <c r="D13600"/>
      <c r="E13600"/>
      <c r="F13600"/>
      <c r="G13600"/>
      <c r="H13600"/>
      <c r="I13600"/>
      <c r="J13600"/>
      <c r="K13600"/>
    </row>
    <row r="13601" spans="1:11" x14ac:dyDescent="0.2">
      <c r="A13601"/>
      <c r="B13601"/>
      <c r="C13601"/>
      <c r="D13601"/>
      <c r="E13601"/>
      <c r="F13601"/>
      <c r="G13601"/>
      <c r="H13601"/>
      <c r="I13601"/>
      <c r="J13601"/>
      <c r="K13601"/>
    </row>
    <row r="13602" spans="1:11" x14ac:dyDescent="0.2">
      <c r="A13602"/>
      <c r="B13602"/>
      <c r="C13602"/>
      <c r="D13602"/>
      <c r="E13602"/>
      <c r="F13602"/>
      <c r="G13602"/>
      <c r="H13602"/>
      <c r="I13602"/>
      <c r="J13602"/>
      <c r="K13602"/>
    </row>
    <row r="13603" spans="1:11" x14ac:dyDescent="0.2">
      <c r="A13603"/>
      <c r="B13603"/>
      <c r="C13603"/>
      <c r="D13603"/>
      <c r="E13603"/>
      <c r="F13603"/>
      <c r="G13603"/>
      <c r="H13603"/>
      <c r="I13603"/>
      <c r="J13603"/>
      <c r="K13603"/>
    </row>
    <row r="13604" spans="1:11" x14ac:dyDescent="0.2">
      <c r="A13604"/>
      <c r="B13604"/>
      <c r="C13604"/>
      <c r="D13604"/>
      <c r="E13604"/>
      <c r="F13604"/>
      <c r="G13604"/>
      <c r="H13604"/>
      <c r="I13604"/>
      <c r="J13604"/>
      <c r="K13604"/>
    </row>
    <row r="13605" spans="1:11" x14ac:dyDescent="0.2">
      <c r="A13605"/>
      <c r="B13605"/>
      <c r="C13605"/>
      <c r="D13605"/>
      <c r="E13605"/>
      <c r="F13605"/>
      <c r="G13605"/>
      <c r="H13605"/>
      <c r="I13605"/>
      <c r="J13605"/>
      <c r="K13605"/>
    </row>
    <row r="13606" spans="1:11" x14ac:dyDescent="0.2">
      <c r="A13606"/>
      <c r="B13606"/>
      <c r="C13606"/>
      <c r="D13606"/>
      <c r="E13606"/>
      <c r="F13606"/>
      <c r="G13606"/>
      <c r="H13606"/>
      <c r="I13606"/>
      <c r="J13606"/>
      <c r="K13606"/>
    </row>
    <row r="13607" spans="1:11" x14ac:dyDescent="0.2">
      <c r="A13607"/>
      <c r="B13607"/>
      <c r="C13607"/>
      <c r="D13607"/>
      <c r="E13607"/>
      <c r="F13607"/>
      <c r="G13607"/>
      <c r="H13607"/>
      <c r="I13607"/>
      <c r="J13607"/>
      <c r="K13607"/>
    </row>
    <row r="13608" spans="1:11" x14ac:dyDescent="0.2">
      <c r="A13608"/>
      <c r="B13608"/>
      <c r="C13608"/>
      <c r="D13608"/>
      <c r="E13608"/>
      <c r="F13608"/>
      <c r="G13608"/>
      <c r="H13608"/>
      <c r="I13608"/>
      <c r="J13608"/>
      <c r="K13608"/>
    </row>
    <row r="13609" spans="1:11" x14ac:dyDescent="0.2">
      <c r="A13609"/>
      <c r="B13609"/>
      <c r="C13609"/>
      <c r="D13609"/>
      <c r="E13609"/>
      <c r="F13609"/>
      <c r="G13609"/>
      <c r="H13609"/>
      <c r="I13609"/>
      <c r="J13609"/>
      <c r="K13609"/>
    </row>
    <row r="13610" spans="1:11" x14ac:dyDescent="0.2">
      <c r="A13610"/>
      <c r="B13610"/>
      <c r="C13610"/>
      <c r="D13610"/>
      <c r="E13610"/>
      <c r="F13610"/>
      <c r="G13610"/>
      <c r="H13610"/>
      <c r="I13610"/>
      <c r="J13610"/>
      <c r="K13610"/>
    </row>
    <row r="13611" spans="1:11" x14ac:dyDescent="0.2">
      <c r="A13611"/>
      <c r="B13611"/>
      <c r="C13611"/>
      <c r="D13611"/>
      <c r="E13611"/>
      <c r="F13611"/>
      <c r="G13611"/>
      <c r="H13611"/>
      <c r="I13611"/>
      <c r="J13611"/>
      <c r="K13611"/>
    </row>
    <row r="13612" spans="1:11" x14ac:dyDescent="0.2">
      <c r="A13612"/>
      <c r="B13612"/>
      <c r="C13612"/>
      <c r="D13612"/>
      <c r="E13612"/>
      <c r="F13612"/>
      <c r="G13612"/>
      <c r="H13612"/>
      <c r="I13612"/>
      <c r="J13612"/>
      <c r="K13612"/>
    </row>
    <row r="13613" spans="1:11" x14ac:dyDescent="0.2">
      <c r="A13613"/>
      <c r="B13613"/>
      <c r="C13613"/>
      <c r="D13613"/>
      <c r="E13613"/>
      <c r="F13613"/>
      <c r="G13613"/>
      <c r="H13613"/>
      <c r="I13613"/>
      <c r="J13613"/>
      <c r="K13613"/>
    </row>
    <row r="13614" spans="1:11" x14ac:dyDescent="0.2">
      <c r="A13614"/>
      <c r="B13614"/>
      <c r="C13614"/>
      <c r="D13614"/>
      <c r="E13614"/>
      <c r="F13614"/>
      <c r="G13614"/>
      <c r="H13614"/>
      <c r="I13614"/>
      <c r="J13614"/>
      <c r="K13614"/>
    </row>
    <row r="13615" spans="1:11" x14ac:dyDescent="0.2">
      <c r="A13615"/>
      <c r="B13615"/>
      <c r="C13615"/>
      <c r="D13615"/>
      <c r="E13615"/>
      <c r="F13615"/>
      <c r="G13615"/>
      <c r="H13615"/>
      <c r="I13615"/>
      <c r="J13615"/>
      <c r="K13615"/>
    </row>
    <row r="13616" spans="1:11" x14ac:dyDescent="0.2">
      <c r="A13616"/>
      <c r="B13616"/>
      <c r="C13616"/>
      <c r="D13616"/>
      <c r="E13616"/>
      <c r="F13616"/>
      <c r="G13616"/>
      <c r="H13616"/>
      <c r="I13616"/>
      <c r="J13616"/>
      <c r="K13616"/>
    </row>
    <row r="13617" spans="1:11" x14ac:dyDescent="0.2">
      <c r="A13617"/>
      <c r="B13617"/>
      <c r="C13617"/>
      <c r="D13617"/>
      <c r="E13617"/>
      <c r="F13617"/>
      <c r="G13617"/>
      <c r="H13617"/>
      <c r="I13617"/>
      <c r="J13617"/>
      <c r="K13617"/>
    </row>
    <row r="13618" spans="1:11" x14ac:dyDescent="0.2">
      <c r="A13618"/>
      <c r="B13618"/>
      <c r="C13618"/>
      <c r="D13618"/>
      <c r="E13618"/>
      <c r="F13618"/>
      <c r="G13618"/>
      <c r="H13618"/>
      <c r="I13618"/>
      <c r="J13618"/>
      <c r="K13618"/>
    </row>
    <row r="13619" spans="1:11" x14ac:dyDescent="0.2">
      <c r="A13619"/>
      <c r="B13619"/>
      <c r="C13619"/>
      <c r="D13619"/>
      <c r="E13619"/>
      <c r="F13619"/>
      <c r="G13619"/>
      <c r="H13619"/>
      <c r="I13619"/>
      <c r="J13619"/>
      <c r="K13619"/>
    </row>
    <row r="13620" spans="1:11" x14ac:dyDescent="0.2">
      <c r="A13620"/>
      <c r="B13620"/>
      <c r="C13620"/>
      <c r="D13620"/>
      <c r="E13620"/>
      <c r="F13620"/>
      <c r="G13620"/>
      <c r="H13620"/>
      <c r="I13620"/>
      <c r="J13620"/>
      <c r="K13620"/>
    </row>
    <row r="13621" spans="1:11" x14ac:dyDescent="0.2">
      <c r="A13621"/>
      <c r="B13621"/>
      <c r="C13621"/>
      <c r="D13621"/>
      <c r="E13621"/>
      <c r="F13621"/>
      <c r="G13621"/>
      <c r="H13621"/>
      <c r="I13621"/>
      <c r="J13621"/>
      <c r="K13621"/>
    </row>
    <row r="13622" spans="1:11" x14ac:dyDescent="0.2">
      <c r="A13622"/>
      <c r="B13622"/>
      <c r="C13622"/>
      <c r="D13622"/>
      <c r="E13622"/>
      <c r="F13622"/>
      <c r="G13622"/>
      <c r="H13622"/>
      <c r="I13622"/>
      <c r="J13622"/>
      <c r="K13622"/>
    </row>
    <row r="13623" spans="1:11" x14ac:dyDescent="0.2">
      <c r="A13623"/>
      <c r="B13623"/>
      <c r="C13623"/>
      <c r="D13623"/>
      <c r="E13623"/>
      <c r="F13623"/>
      <c r="G13623"/>
      <c r="H13623"/>
      <c r="I13623"/>
      <c r="J13623"/>
      <c r="K13623"/>
    </row>
    <row r="13624" spans="1:11" x14ac:dyDescent="0.2">
      <c r="A13624"/>
      <c r="B13624"/>
      <c r="C13624"/>
      <c r="D13624"/>
      <c r="E13624"/>
      <c r="F13624"/>
      <c r="G13624"/>
      <c r="H13624"/>
      <c r="I13624"/>
      <c r="J13624"/>
      <c r="K13624"/>
    </row>
    <row r="13625" spans="1:11" x14ac:dyDescent="0.2">
      <c r="A13625"/>
      <c r="B13625"/>
      <c r="C13625"/>
      <c r="D13625"/>
      <c r="E13625"/>
      <c r="F13625"/>
      <c r="G13625"/>
      <c r="H13625"/>
      <c r="I13625"/>
      <c r="J13625"/>
      <c r="K13625"/>
    </row>
    <row r="13626" spans="1:11" x14ac:dyDescent="0.2">
      <c r="A13626"/>
      <c r="B13626"/>
      <c r="C13626"/>
      <c r="D13626"/>
      <c r="E13626"/>
      <c r="F13626"/>
      <c r="G13626"/>
      <c r="H13626"/>
      <c r="I13626"/>
      <c r="J13626"/>
      <c r="K13626"/>
    </row>
    <row r="13627" spans="1:11" x14ac:dyDescent="0.2">
      <c r="A13627"/>
      <c r="B13627"/>
      <c r="C13627"/>
      <c r="D13627"/>
      <c r="E13627"/>
      <c r="F13627"/>
      <c r="G13627"/>
      <c r="H13627"/>
      <c r="I13627"/>
      <c r="J13627"/>
      <c r="K13627"/>
    </row>
    <row r="13628" spans="1:11" x14ac:dyDescent="0.2">
      <c r="A13628"/>
      <c r="B13628"/>
      <c r="C13628"/>
      <c r="D13628"/>
      <c r="E13628"/>
      <c r="F13628"/>
      <c r="G13628"/>
      <c r="H13628"/>
      <c r="I13628"/>
      <c r="J13628"/>
      <c r="K13628"/>
    </row>
    <row r="13629" spans="1:11" x14ac:dyDescent="0.2">
      <c r="A13629"/>
      <c r="B13629"/>
      <c r="C13629"/>
      <c r="D13629"/>
      <c r="E13629"/>
      <c r="F13629"/>
      <c r="G13629"/>
      <c r="H13629"/>
      <c r="I13629"/>
      <c r="J13629"/>
      <c r="K13629"/>
    </row>
    <row r="13630" spans="1:11" x14ac:dyDescent="0.2">
      <c r="A13630"/>
      <c r="B13630"/>
      <c r="C13630"/>
      <c r="D13630"/>
      <c r="E13630"/>
      <c r="F13630"/>
      <c r="G13630"/>
      <c r="H13630"/>
      <c r="I13630"/>
      <c r="J13630"/>
      <c r="K13630"/>
    </row>
    <row r="13631" spans="1:11" x14ac:dyDescent="0.2">
      <c r="A13631"/>
      <c r="B13631"/>
      <c r="C13631"/>
      <c r="D13631"/>
      <c r="E13631"/>
      <c r="F13631"/>
      <c r="G13631"/>
      <c r="H13631"/>
      <c r="I13631"/>
      <c r="J13631"/>
      <c r="K13631"/>
    </row>
    <row r="13632" spans="1:11" x14ac:dyDescent="0.2">
      <c r="A13632"/>
      <c r="B13632"/>
      <c r="C13632"/>
      <c r="D13632"/>
      <c r="E13632"/>
      <c r="F13632"/>
      <c r="G13632"/>
      <c r="H13632"/>
      <c r="I13632"/>
      <c r="J13632"/>
      <c r="K13632"/>
    </row>
    <row r="13633" spans="1:11" x14ac:dyDescent="0.2">
      <c r="A13633"/>
      <c r="B13633"/>
      <c r="C13633"/>
      <c r="D13633"/>
      <c r="E13633"/>
      <c r="F13633"/>
      <c r="G13633"/>
      <c r="H13633"/>
      <c r="I13633"/>
      <c r="J13633"/>
      <c r="K13633"/>
    </row>
    <row r="13634" spans="1:11" x14ac:dyDescent="0.2">
      <c r="A13634"/>
      <c r="B13634"/>
      <c r="C13634"/>
      <c r="D13634"/>
      <c r="E13634"/>
      <c r="F13634"/>
      <c r="G13634"/>
      <c r="H13634"/>
      <c r="I13634"/>
      <c r="J13634"/>
      <c r="K13634"/>
    </row>
    <row r="13635" spans="1:11" x14ac:dyDescent="0.2">
      <c r="A13635"/>
      <c r="B13635"/>
      <c r="C13635"/>
      <c r="D13635"/>
      <c r="E13635"/>
      <c r="F13635"/>
      <c r="G13635"/>
      <c r="H13635"/>
      <c r="I13635"/>
      <c r="J13635"/>
      <c r="K13635"/>
    </row>
    <row r="13636" spans="1:11" x14ac:dyDescent="0.2">
      <c r="A13636"/>
      <c r="B13636"/>
      <c r="C13636"/>
      <c r="D13636"/>
      <c r="E13636"/>
      <c r="F13636"/>
      <c r="G13636"/>
      <c r="H13636"/>
      <c r="I13636"/>
      <c r="J13636"/>
      <c r="K13636"/>
    </row>
    <row r="13637" spans="1:11" x14ac:dyDescent="0.2">
      <c r="A13637"/>
      <c r="B13637"/>
      <c r="C13637"/>
      <c r="D13637"/>
      <c r="E13637"/>
      <c r="F13637"/>
      <c r="G13637"/>
      <c r="H13637"/>
      <c r="I13637"/>
      <c r="J13637"/>
      <c r="K13637"/>
    </row>
    <row r="13638" spans="1:11" x14ac:dyDescent="0.2">
      <c r="A13638"/>
      <c r="B13638"/>
      <c r="C13638"/>
      <c r="D13638"/>
      <c r="E13638"/>
      <c r="F13638"/>
      <c r="G13638"/>
      <c r="H13638"/>
      <c r="I13638"/>
      <c r="J13638"/>
      <c r="K13638"/>
    </row>
    <row r="13639" spans="1:11" x14ac:dyDescent="0.2">
      <c r="A13639"/>
      <c r="B13639"/>
      <c r="C13639"/>
      <c r="D13639"/>
      <c r="E13639"/>
      <c r="F13639"/>
      <c r="G13639"/>
      <c r="H13639"/>
      <c r="I13639"/>
      <c r="J13639"/>
      <c r="K13639"/>
    </row>
    <row r="13640" spans="1:11" x14ac:dyDescent="0.2">
      <c r="A13640"/>
      <c r="B13640"/>
      <c r="C13640"/>
      <c r="D13640"/>
      <c r="E13640"/>
      <c r="F13640"/>
      <c r="G13640"/>
      <c r="H13640"/>
      <c r="I13640"/>
      <c r="J13640"/>
      <c r="K13640"/>
    </row>
    <row r="13641" spans="1:11" x14ac:dyDescent="0.2">
      <c r="A13641"/>
      <c r="B13641"/>
      <c r="C13641"/>
      <c r="D13641"/>
      <c r="E13641"/>
      <c r="F13641"/>
      <c r="G13641"/>
      <c r="H13641"/>
      <c r="I13641"/>
      <c r="J13641"/>
      <c r="K13641"/>
    </row>
    <row r="13642" spans="1:11" x14ac:dyDescent="0.2">
      <c r="A13642"/>
      <c r="B13642"/>
      <c r="C13642"/>
      <c r="D13642"/>
      <c r="E13642"/>
      <c r="F13642"/>
      <c r="G13642"/>
      <c r="H13642"/>
      <c r="I13642"/>
      <c r="J13642"/>
      <c r="K13642"/>
    </row>
    <row r="13643" spans="1:11" x14ac:dyDescent="0.2">
      <c r="A13643"/>
      <c r="B13643"/>
      <c r="C13643"/>
      <c r="D13643"/>
      <c r="E13643"/>
      <c r="F13643"/>
      <c r="G13643"/>
      <c r="H13643"/>
      <c r="I13643"/>
      <c r="J13643"/>
      <c r="K13643"/>
    </row>
    <row r="13644" spans="1:11" x14ac:dyDescent="0.2">
      <c r="A13644"/>
      <c r="B13644"/>
      <c r="C13644"/>
      <c r="D13644"/>
      <c r="E13644"/>
      <c r="F13644"/>
      <c r="G13644"/>
      <c r="H13644"/>
      <c r="I13644"/>
      <c r="J13644"/>
      <c r="K13644"/>
    </row>
    <row r="13645" spans="1:11" x14ac:dyDescent="0.2">
      <c r="A13645"/>
      <c r="B13645"/>
      <c r="C13645"/>
      <c r="D13645"/>
      <c r="E13645"/>
      <c r="F13645"/>
      <c r="G13645"/>
      <c r="H13645"/>
      <c r="I13645"/>
      <c r="J13645"/>
      <c r="K13645"/>
    </row>
    <row r="13646" spans="1:11" x14ac:dyDescent="0.2">
      <c r="A13646"/>
      <c r="B13646"/>
      <c r="C13646"/>
      <c r="D13646"/>
      <c r="E13646"/>
      <c r="F13646"/>
      <c r="G13646"/>
      <c r="H13646"/>
      <c r="I13646"/>
      <c r="J13646"/>
      <c r="K13646"/>
    </row>
    <row r="13647" spans="1:11" x14ac:dyDescent="0.2">
      <c r="A13647"/>
      <c r="B13647"/>
      <c r="C13647"/>
      <c r="D13647"/>
      <c r="E13647"/>
      <c r="F13647"/>
      <c r="G13647"/>
      <c r="H13647"/>
      <c r="I13647"/>
      <c r="J13647"/>
      <c r="K13647"/>
    </row>
    <row r="13648" spans="1:11" x14ac:dyDescent="0.2">
      <c r="A13648"/>
      <c r="B13648"/>
      <c r="C13648"/>
      <c r="D13648"/>
      <c r="E13648"/>
      <c r="F13648"/>
      <c r="G13648"/>
      <c r="H13648"/>
      <c r="I13648"/>
      <c r="J13648"/>
      <c r="K13648"/>
    </row>
    <row r="13649" spans="1:11" x14ac:dyDescent="0.2">
      <c r="A13649"/>
      <c r="B13649"/>
      <c r="C13649"/>
      <c r="D13649"/>
      <c r="E13649"/>
      <c r="F13649"/>
      <c r="G13649"/>
      <c r="H13649"/>
      <c r="I13649"/>
      <c r="J13649"/>
      <c r="K13649"/>
    </row>
    <row r="13650" spans="1:11" x14ac:dyDescent="0.2">
      <c r="A13650"/>
      <c r="B13650"/>
      <c r="C13650"/>
      <c r="D13650"/>
      <c r="E13650"/>
      <c r="F13650"/>
      <c r="G13650"/>
      <c r="H13650"/>
      <c r="I13650"/>
      <c r="J13650"/>
      <c r="K13650"/>
    </row>
    <row r="13651" spans="1:11" x14ac:dyDescent="0.2">
      <c r="A13651"/>
      <c r="B13651"/>
      <c r="C13651"/>
      <c r="D13651"/>
      <c r="E13651"/>
      <c r="F13651"/>
      <c r="G13651"/>
      <c r="H13651"/>
      <c r="I13651"/>
      <c r="J13651"/>
      <c r="K13651"/>
    </row>
    <row r="13652" spans="1:11" x14ac:dyDescent="0.2">
      <c r="A13652"/>
      <c r="B13652"/>
      <c r="C13652"/>
      <c r="D13652"/>
      <c r="E13652"/>
      <c r="F13652"/>
      <c r="G13652"/>
      <c r="H13652"/>
      <c r="I13652"/>
      <c r="J13652"/>
      <c r="K13652"/>
    </row>
    <row r="13653" spans="1:11" x14ac:dyDescent="0.2">
      <c r="A13653"/>
      <c r="B13653"/>
      <c r="C13653"/>
      <c r="D13653"/>
      <c r="E13653"/>
      <c r="F13653"/>
      <c r="G13653"/>
      <c r="H13653"/>
      <c r="I13653"/>
      <c r="J13653"/>
      <c r="K13653"/>
    </row>
    <row r="13654" spans="1:11" x14ac:dyDescent="0.2">
      <c r="A13654"/>
      <c r="B13654"/>
      <c r="C13654"/>
      <c r="D13654"/>
      <c r="E13654"/>
      <c r="F13654"/>
      <c r="G13654"/>
      <c r="H13654"/>
      <c r="I13654"/>
      <c r="J13654"/>
      <c r="K13654"/>
    </row>
    <row r="13655" spans="1:11" x14ac:dyDescent="0.2">
      <c r="A13655"/>
      <c r="B13655"/>
      <c r="C13655"/>
      <c r="D13655"/>
      <c r="E13655"/>
      <c r="F13655"/>
      <c r="G13655"/>
      <c r="H13655"/>
      <c r="I13655"/>
      <c r="J13655"/>
      <c r="K13655"/>
    </row>
    <row r="13656" spans="1:11" x14ac:dyDescent="0.2">
      <c r="A13656"/>
      <c r="B13656"/>
      <c r="C13656"/>
      <c r="D13656"/>
      <c r="E13656"/>
      <c r="F13656"/>
      <c r="G13656"/>
      <c r="H13656"/>
      <c r="I13656"/>
      <c r="J13656"/>
      <c r="K13656"/>
    </row>
    <row r="13657" spans="1:11" x14ac:dyDescent="0.2">
      <c r="A13657"/>
      <c r="B13657"/>
      <c r="C13657"/>
      <c r="D13657"/>
      <c r="E13657"/>
      <c r="F13657"/>
      <c r="G13657"/>
      <c r="H13657"/>
      <c r="I13657"/>
      <c r="J13657"/>
      <c r="K13657"/>
    </row>
    <row r="13658" spans="1:11" x14ac:dyDescent="0.2">
      <c r="A13658"/>
      <c r="B13658"/>
      <c r="C13658"/>
      <c r="D13658"/>
      <c r="E13658"/>
      <c r="F13658"/>
      <c r="G13658"/>
      <c r="H13658"/>
      <c r="I13658"/>
      <c r="J13658"/>
      <c r="K13658"/>
    </row>
    <row r="13659" spans="1:11" x14ac:dyDescent="0.2">
      <c r="A13659"/>
      <c r="B13659"/>
      <c r="C13659"/>
      <c r="D13659"/>
      <c r="E13659"/>
      <c r="F13659"/>
      <c r="G13659"/>
      <c r="H13659"/>
      <c r="I13659"/>
      <c r="J13659"/>
      <c r="K13659"/>
    </row>
    <row r="13660" spans="1:11" x14ac:dyDescent="0.2">
      <c r="A13660"/>
      <c r="B13660"/>
      <c r="C13660"/>
      <c r="D13660"/>
      <c r="E13660"/>
      <c r="F13660"/>
      <c r="G13660"/>
      <c r="H13660"/>
      <c r="I13660"/>
      <c r="J13660"/>
      <c r="K13660"/>
    </row>
    <row r="13661" spans="1:11" x14ac:dyDescent="0.2">
      <c r="A13661"/>
      <c r="B13661"/>
      <c r="C13661"/>
      <c r="D13661"/>
      <c r="E13661"/>
      <c r="F13661"/>
      <c r="G13661"/>
      <c r="H13661"/>
      <c r="I13661"/>
      <c r="J13661"/>
      <c r="K13661"/>
    </row>
    <row r="13662" spans="1:11" x14ac:dyDescent="0.2">
      <c r="A13662"/>
      <c r="B13662"/>
      <c r="C13662"/>
      <c r="D13662"/>
      <c r="E13662"/>
      <c r="F13662"/>
      <c r="G13662"/>
      <c r="H13662"/>
      <c r="I13662"/>
      <c r="J13662"/>
      <c r="K13662"/>
    </row>
    <row r="13663" spans="1:11" x14ac:dyDescent="0.2">
      <c r="A13663"/>
      <c r="B13663"/>
      <c r="C13663"/>
      <c r="D13663"/>
      <c r="E13663"/>
      <c r="F13663"/>
      <c r="G13663"/>
      <c r="H13663"/>
      <c r="I13663"/>
      <c r="J13663"/>
      <c r="K13663"/>
    </row>
    <row r="13664" spans="1:11" x14ac:dyDescent="0.2">
      <c r="A13664"/>
      <c r="B13664"/>
      <c r="C13664"/>
      <c r="D13664"/>
      <c r="E13664"/>
      <c r="F13664"/>
      <c r="G13664"/>
      <c r="H13664"/>
      <c r="I13664"/>
      <c r="J13664"/>
      <c r="K13664"/>
    </row>
    <row r="13665" spans="1:11" x14ac:dyDescent="0.2">
      <c r="A13665"/>
      <c r="B13665"/>
      <c r="C13665"/>
      <c r="D13665"/>
      <c r="E13665"/>
      <c r="F13665"/>
      <c r="G13665"/>
      <c r="H13665"/>
      <c r="I13665"/>
      <c r="J13665"/>
      <c r="K13665"/>
    </row>
    <row r="13666" spans="1:11" x14ac:dyDescent="0.2">
      <c r="A13666"/>
      <c r="B13666"/>
      <c r="C13666"/>
      <c r="D13666"/>
      <c r="E13666"/>
      <c r="F13666"/>
      <c r="G13666"/>
      <c r="H13666"/>
      <c r="I13666"/>
      <c r="J13666"/>
      <c r="K13666"/>
    </row>
    <row r="13667" spans="1:11" x14ac:dyDescent="0.2">
      <c r="A13667"/>
      <c r="B13667"/>
      <c r="C13667"/>
      <c r="D13667"/>
      <c r="E13667"/>
      <c r="F13667"/>
      <c r="G13667"/>
      <c r="H13667"/>
      <c r="I13667"/>
      <c r="J13667"/>
      <c r="K13667"/>
    </row>
    <row r="13668" spans="1:11" x14ac:dyDescent="0.2">
      <c r="A13668"/>
      <c r="B13668"/>
      <c r="C13668"/>
      <c r="D13668"/>
      <c r="E13668"/>
      <c r="F13668"/>
      <c r="G13668"/>
      <c r="H13668"/>
      <c r="I13668"/>
      <c r="J13668"/>
      <c r="K13668"/>
    </row>
    <row r="13669" spans="1:11" x14ac:dyDescent="0.2">
      <c r="A13669"/>
      <c r="B13669"/>
      <c r="C13669"/>
      <c r="D13669"/>
      <c r="E13669"/>
      <c r="F13669"/>
      <c r="G13669"/>
      <c r="H13669"/>
      <c r="I13669"/>
      <c r="J13669"/>
      <c r="K13669"/>
    </row>
    <row r="13670" spans="1:11" x14ac:dyDescent="0.2">
      <c r="A13670"/>
      <c r="B13670"/>
      <c r="C13670"/>
      <c r="D13670"/>
      <c r="E13670"/>
      <c r="F13670"/>
      <c r="G13670"/>
      <c r="H13670"/>
      <c r="I13670"/>
      <c r="J13670"/>
      <c r="K13670"/>
    </row>
    <row r="13671" spans="1:11" x14ac:dyDescent="0.2">
      <c r="A13671"/>
      <c r="B13671"/>
      <c r="C13671"/>
      <c r="D13671"/>
      <c r="E13671"/>
      <c r="F13671"/>
      <c r="G13671"/>
      <c r="H13671"/>
      <c r="I13671"/>
      <c r="J13671"/>
      <c r="K13671"/>
    </row>
    <row r="13672" spans="1:11" x14ac:dyDescent="0.2">
      <c r="A13672"/>
      <c r="B13672"/>
      <c r="C13672"/>
      <c r="D13672"/>
      <c r="E13672"/>
      <c r="F13672"/>
      <c r="G13672"/>
      <c r="H13672"/>
      <c r="I13672"/>
      <c r="J13672"/>
      <c r="K13672"/>
    </row>
    <row r="13673" spans="1:11" x14ac:dyDescent="0.2">
      <c r="A13673"/>
      <c r="B13673"/>
      <c r="C13673"/>
      <c r="D13673"/>
      <c r="E13673"/>
      <c r="F13673"/>
      <c r="G13673"/>
      <c r="H13673"/>
      <c r="I13673"/>
      <c r="J13673"/>
      <c r="K13673"/>
    </row>
    <row r="13674" spans="1:11" x14ac:dyDescent="0.2">
      <c r="A13674"/>
      <c r="B13674"/>
      <c r="C13674"/>
      <c r="D13674"/>
      <c r="E13674"/>
      <c r="F13674"/>
      <c r="G13674"/>
      <c r="H13674"/>
      <c r="I13674"/>
      <c r="J13674"/>
      <c r="K13674"/>
    </row>
    <row r="13675" spans="1:11" x14ac:dyDescent="0.2">
      <c r="A13675"/>
      <c r="B13675"/>
      <c r="C13675"/>
      <c r="D13675"/>
      <c r="E13675"/>
      <c r="F13675"/>
      <c r="G13675"/>
      <c r="H13675"/>
      <c r="I13675"/>
      <c r="J13675"/>
      <c r="K13675"/>
    </row>
    <row r="13676" spans="1:11" x14ac:dyDescent="0.2">
      <c r="A13676"/>
      <c r="B13676"/>
      <c r="C13676"/>
      <c r="D13676"/>
      <c r="E13676"/>
      <c r="F13676"/>
      <c r="G13676"/>
      <c r="H13676"/>
      <c r="I13676"/>
      <c r="J13676"/>
      <c r="K13676"/>
    </row>
    <row r="13677" spans="1:11" x14ac:dyDescent="0.2">
      <c r="A13677"/>
      <c r="B13677"/>
      <c r="C13677"/>
      <c r="D13677"/>
      <c r="E13677"/>
      <c r="F13677"/>
      <c r="G13677"/>
      <c r="H13677"/>
      <c r="I13677"/>
      <c r="J13677"/>
      <c r="K13677"/>
    </row>
    <row r="13678" spans="1:11" x14ac:dyDescent="0.2">
      <c r="A13678"/>
      <c r="B13678"/>
      <c r="C13678"/>
      <c r="D13678"/>
      <c r="E13678"/>
      <c r="F13678"/>
      <c r="G13678"/>
      <c r="H13678"/>
      <c r="I13678"/>
      <c r="J13678"/>
      <c r="K13678"/>
    </row>
    <row r="13679" spans="1:11" x14ac:dyDescent="0.2">
      <c r="A13679"/>
      <c r="B13679"/>
      <c r="C13679"/>
      <c r="D13679"/>
      <c r="E13679"/>
      <c r="F13679"/>
      <c r="G13679"/>
      <c r="H13679"/>
      <c r="I13679"/>
      <c r="J13679"/>
      <c r="K13679"/>
    </row>
    <row r="13680" spans="1:11" x14ac:dyDescent="0.2">
      <c r="A13680"/>
      <c r="B13680"/>
      <c r="C13680"/>
      <c r="D13680"/>
      <c r="E13680"/>
      <c r="F13680"/>
      <c r="G13680"/>
      <c r="H13680"/>
      <c r="I13680"/>
      <c r="J13680"/>
      <c r="K13680"/>
    </row>
    <row r="13681" spans="1:11" x14ac:dyDescent="0.2">
      <c r="A13681"/>
      <c r="B13681"/>
      <c r="C13681"/>
      <c r="D13681"/>
      <c r="E13681"/>
      <c r="F13681"/>
      <c r="G13681"/>
      <c r="H13681"/>
      <c r="I13681"/>
      <c r="J13681"/>
      <c r="K13681"/>
    </row>
    <row r="13682" spans="1:11" x14ac:dyDescent="0.2">
      <c r="A13682"/>
      <c r="B13682"/>
      <c r="C13682"/>
      <c r="D13682"/>
      <c r="E13682"/>
      <c r="F13682"/>
      <c r="G13682"/>
      <c r="H13682"/>
      <c r="I13682"/>
      <c r="J13682"/>
      <c r="K13682"/>
    </row>
    <row r="13683" spans="1:11" x14ac:dyDescent="0.2">
      <c r="A13683"/>
      <c r="B13683"/>
      <c r="C13683"/>
      <c r="D13683"/>
      <c r="E13683"/>
      <c r="F13683"/>
      <c r="G13683"/>
      <c r="H13683"/>
      <c r="I13683"/>
      <c r="J13683"/>
      <c r="K13683"/>
    </row>
    <row r="13684" spans="1:11" x14ac:dyDescent="0.2">
      <c r="A13684"/>
      <c r="B13684"/>
      <c r="C13684"/>
      <c r="D13684"/>
      <c r="E13684"/>
      <c r="F13684"/>
      <c r="G13684"/>
      <c r="H13684"/>
      <c r="I13684"/>
      <c r="J13684"/>
      <c r="K13684"/>
    </row>
    <row r="13685" spans="1:11" x14ac:dyDescent="0.2">
      <c r="A13685"/>
      <c r="B13685"/>
      <c r="C13685"/>
      <c r="D13685"/>
      <c r="E13685"/>
      <c r="F13685"/>
      <c r="G13685"/>
      <c r="H13685"/>
      <c r="I13685"/>
      <c r="J13685"/>
      <c r="K13685"/>
    </row>
    <row r="13686" spans="1:11" x14ac:dyDescent="0.2">
      <c r="A13686"/>
      <c r="B13686"/>
      <c r="C13686"/>
      <c r="D13686"/>
      <c r="E13686"/>
      <c r="F13686"/>
      <c r="G13686"/>
      <c r="H13686"/>
      <c r="I13686"/>
      <c r="J13686"/>
      <c r="K13686"/>
    </row>
    <row r="13687" spans="1:11" x14ac:dyDescent="0.2">
      <c r="A13687"/>
      <c r="B13687"/>
      <c r="C13687"/>
      <c r="D13687"/>
      <c r="E13687"/>
      <c r="F13687"/>
      <c r="G13687"/>
      <c r="H13687"/>
      <c r="I13687"/>
      <c r="J13687"/>
      <c r="K13687"/>
    </row>
    <row r="13688" spans="1:11" x14ac:dyDescent="0.2">
      <c r="A13688"/>
      <c r="B13688"/>
      <c r="C13688"/>
      <c r="D13688"/>
      <c r="E13688"/>
      <c r="F13688"/>
      <c r="G13688"/>
      <c r="H13688"/>
      <c r="I13688"/>
      <c r="J13688"/>
      <c r="K13688"/>
    </row>
    <row r="13689" spans="1:11" x14ac:dyDescent="0.2">
      <c r="A13689"/>
      <c r="B13689"/>
      <c r="C13689"/>
      <c r="D13689"/>
      <c r="E13689"/>
      <c r="F13689"/>
      <c r="G13689"/>
      <c r="H13689"/>
      <c r="I13689"/>
      <c r="J13689"/>
      <c r="K13689"/>
    </row>
    <row r="13690" spans="1:11" x14ac:dyDescent="0.2">
      <c r="A13690"/>
      <c r="B13690"/>
      <c r="C13690"/>
      <c r="D13690"/>
      <c r="E13690"/>
      <c r="F13690"/>
      <c r="G13690"/>
      <c r="H13690"/>
      <c r="I13690"/>
      <c r="J13690"/>
      <c r="K13690"/>
    </row>
    <row r="13691" spans="1:11" x14ac:dyDescent="0.2">
      <c r="A13691"/>
      <c r="B13691"/>
      <c r="C13691"/>
      <c r="D13691"/>
      <c r="E13691"/>
      <c r="F13691"/>
      <c r="G13691"/>
      <c r="H13691"/>
      <c r="I13691"/>
      <c r="J13691"/>
      <c r="K13691"/>
    </row>
    <row r="13692" spans="1:11" x14ac:dyDescent="0.2">
      <c r="A13692"/>
      <c r="B13692"/>
      <c r="C13692"/>
      <c r="D13692"/>
      <c r="E13692"/>
      <c r="F13692"/>
      <c r="G13692"/>
      <c r="H13692"/>
      <c r="I13692"/>
      <c r="J13692"/>
      <c r="K13692"/>
    </row>
    <row r="13693" spans="1:11" x14ac:dyDescent="0.2">
      <c r="A13693"/>
      <c r="B13693"/>
      <c r="C13693"/>
      <c r="D13693"/>
      <c r="E13693"/>
      <c r="F13693"/>
      <c r="G13693"/>
      <c r="H13693"/>
      <c r="I13693"/>
      <c r="J13693"/>
      <c r="K13693"/>
    </row>
    <row r="13694" spans="1:11" x14ac:dyDescent="0.2">
      <c r="A13694"/>
      <c r="B13694"/>
      <c r="C13694"/>
      <c r="D13694"/>
      <c r="E13694"/>
      <c r="F13694"/>
      <c r="G13694"/>
      <c r="H13694"/>
      <c r="I13694"/>
      <c r="J13694"/>
      <c r="K13694"/>
    </row>
    <row r="13695" spans="1:11" x14ac:dyDescent="0.2">
      <c r="A13695"/>
      <c r="B13695"/>
      <c r="C13695"/>
      <c r="D13695"/>
      <c r="E13695"/>
      <c r="F13695"/>
      <c r="G13695"/>
      <c r="H13695"/>
      <c r="I13695"/>
      <c r="J13695"/>
      <c r="K13695"/>
    </row>
    <row r="13696" spans="1:11" x14ac:dyDescent="0.2">
      <c r="A13696"/>
      <c r="B13696"/>
      <c r="C13696"/>
      <c r="D13696"/>
      <c r="E13696"/>
      <c r="F13696"/>
      <c r="G13696"/>
      <c r="H13696"/>
      <c r="I13696"/>
      <c r="J13696"/>
      <c r="K13696"/>
    </row>
    <row r="13697" spans="1:11" x14ac:dyDescent="0.2">
      <c r="A13697"/>
      <c r="B13697"/>
      <c r="C13697"/>
      <c r="D13697"/>
      <c r="E13697"/>
      <c r="F13697"/>
      <c r="G13697"/>
      <c r="H13697"/>
      <c r="I13697"/>
      <c r="J13697"/>
      <c r="K13697"/>
    </row>
    <row r="13698" spans="1:11" x14ac:dyDescent="0.2">
      <c r="A13698"/>
      <c r="B13698"/>
      <c r="C13698"/>
      <c r="D13698"/>
      <c r="E13698"/>
      <c r="F13698"/>
      <c r="G13698"/>
      <c r="H13698"/>
      <c r="I13698"/>
      <c r="J13698"/>
      <c r="K13698"/>
    </row>
    <row r="13699" spans="1:11" x14ac:dyDescent="0.2">
      <c r="A13699"/>
      <c r="B13699"/>
      <c r="C13699"/>
      <c r="D13699"/>
      <c r="E13699"/>
      <c r="F13699"/>
      <c r="G13699"/>
      <c r="H13699"/>
      <c r="I13699"/>
      <c r="J13699"/>
      <c r="K13699"/>
    </row>
    <row r="13700" spans="1:11" x14ac:dyDescent="0.2">
      <c r="A13700"/>
      <c r="B13700"/>
      <c r="C13700"/>
      <c r="D13700"/>
      <c r="E13700"/>
      <c r="F13700"/>
      <c r="G13700"/>
      <c r="H13700"/>
      <c r="I13700"/>
      <c r="J13700"/>
      <c r="K13700"/>
    </row>
    <row r="13701" spans="1:11" x14ac:dyDescent="0.2">
      <c r="A13701"/>
      <c r="B13701"/>
      <c r="C13701"/>
      <c r="D13701"/>
      <c r="E13701"/>
      <c r="F13701"/>
      <c r="G13701"/>
      <c r="H13701"/>
      <c r="I13701"/>
      <c r="J13701"/>
      <c r="K13701"/>
    </row>
    <row r="13702" spans="1:11" x14ac:dyDescent="0.2">
      <c r="A13702"/>
      <c r="B13702"/>
      <c r="C13702"/>
      <c r="D13702"/>
      <c r="E13702"/>
      <c r="F13702"/>
      <c r="G13702"/>
      <c r="H13702"/>
      <c r="I13702"/>
      <c r="J13702"/>
      <c r="K13702"/>
    </row>
    <row r="13703" spans="1:11" x14ac:dyDescent="0.2">
      <c r="A13703"/>
      <c r="B13703"/>
      <c r="C13703"/>
      <c r="D13703"/>
      <c r="E13703"/>
      <c r="F13703"/>
      <c r="G13703"/>
      <c r="H13703"/>
      <c r="I13703"/>
      <c r="J13703"/>
      <c r="K13703"/>
    </row>
    <row r="13704" spans="1:11" x14ac:dyDescent="0.2">
      <c r="A13704"/>
      <c r="B13704"/>
      <c r="C13704"/>
      <c r="D13704"/>
      <c r="E13704"/>
      <c r="F13704"/>
      <c r="G13704"/>
      <c r="H13704"/>
      <c r="I13704"/>
      <c r="J13704"/>
      <c r="K13704"/>
    </row>
    <row r="13705" spans="1:11" x14ac:dyDescent="0.2">
      <c r="A13705"/>
      <c r="B13705"/>
      <c r="C13705"/>
      <c r="D13705"/>
      <c r="E13705"/>
      <c r="F13705"/>
      <c r="G13705"/>
      <c r="H13705"/>
      <c r="I13705"/>
      <c r="J13705"/>
      <c r="K13705"/>
    </row>
    <row r="13706" spans="1:11" x14ac:dyDescent="0.2">
      <c r="A13706"/>
      <c r="B13706"/>
      <c r="C13706"/>
      <c r="D13706"/>
      <c r="E13706"/>
      <c r="F13706"/>
      <c r="G13706"/>
      <c r="H13706"/>
      <c r="I13706"/>
      <c r="J13706"/>
      <c r="K13706"/>
    </row>
    <row r="13707" spans="1:11" x14ac:dyDescent="0.2">
      <c r="A13707"/>
      <c r="B13707"/>
      <c r="C13707"/>
      <c r="D13707"/>
      <c r="E13707"/>
      <c r="F13707"/>
      <c r="G13707"/>
      <c r="H13707"/>
      <c r="I13707"/>
      <c r="J13707"/>
      <c r="K13707"/>
    </row>
    <row r="13708" spans="1:11" x14ac:dyDescent="0.2">
      <c r="A13708"/>
      <c r="B13708"/>
      <c r="C13708"/>
      <c r="D13708"/>
      <c r="E13708"/>
      <c r="F13708"/>
      <c r="G13708"/>
      <c r="H13708"/>
      <c r="I13708"/>
      <c r="J13708"/>
      <c r="K13708"/>
    </row>
    <row r="13709" spans="1:11" x14ac:dyDescent="0.2">
      <c r="A13709"/>
      <c r="B13709"/>
      <c r="C13709"/>
      <c r="D13709"/>
      <c r="E13709"/>
      <c r="F13709"/>
      <c r="G13709"/>
      <c r="H13709"/>
      <c r="I13709"/>
      <c r="J13709"/>
      <c r="K13709"/>
    </row>
    <row r="13710" spans="1:11" x14ac:dyDescent="0.2">
      <c r="A13710"/>
      <c r="B13710"/>
      <c r="C13710"/>
      <c r="D13710"/>
      <c r="E13710"/>
      <c r="F13710"/>
      <c r="G13710"/>
      <c r="H13710"/>
      <c r="I13710"/>
      <c r="J13710"/>
      <c r="K13710"/>
    </row>
    <row r="13711" spans="1:11" x14ac:dyDescent="0.2">
      <c r="A13711"/>
      <c r="B13711"/>
      <c r="C13711"/>
      <c r="D13711"/>
      <c r="E13711"/>
      <c r="F13711"/>
      <c r="G13711"/>
      <c r="H13711"/>
      <c r="I13711"/>
      <c r="J13711"/>
      <c r="K13711"/>
    </row>
    <row r="13712" spans="1:11" x14ac:dyDescent="0.2">
      <c r="A13712"/>
      <c r="B13712"/>
      <c r="C13712"/>
      <c r="D13712"/>
      <c r="E13712"/>
      <c r="F13712"/>
      <c r="G13712"/>
      <c r="H13712"/>
      <c r="I13712"/>
      <c r="J13712"/>
      <c r="K13712"/>
    </row>
    <row r="13713" spans="1:11" x14ac:dyDescent="0.2">
      <c r="A13713"/>
      <c r="B13713"/>
      <c r="C13713"/>
      <c r="D13713"/>
      <c r="E13713"/>
      <c r="F13713"/>
      <c r="G13713"/>
      <c r="H13713"/>
      <c r="I13713"/>
      <c r="J13713"/>
      <c r="K13713"/>
    </row>
    <row r="13714" spans="1:11" x14ac:dyDescent="0.2">
      <c r="A13714"/>
      <c r="B13714"/>
      <c r="C13714"/>
      <c r="D13714"/>
      <c r="E13714"/>
      <c r="F13714"/>
      <c r="G13714"/>
      <c r="H13714"/>
      <c r="I13714"/>
      <c r="J13714"/>
      <c r="K13714"/>
    </row>
    <row r="13715" spans="1:11" x14ac:dyDescent="0.2">
      <c r="A13715"/>
      <c r="B13715"/>
      <c r="C13715"/>
      <c r="D13715"/>
      <c r="E13715"/>
      <c r="F13715"/>
      <c r="G13715"/>
      <c r="H13715"/>
      <c r="I13715"/>
      <c r="J13715"/>
      <c r="K13715"/>
    </row>
    <row r="13716" spans="1:11" x14ac:dyDescent="0.2">
      <c r="A13716"/>
      <c r="B13716"/>
      <c r="C13716"/>
      <c r="D13716"/>
      <c r="E13716"/>
      <c r="F13716"/>
      <c r="G13716"/>
      <c r="H13716"/>
      <c r="I13716"/>
      <c r="J13716"/>
      <c r="K13716"/>
    </row>
    <row r="13717" spans="1:11" x14ac:dyDescent="0.2">
      <c r="A13717"/>
      <c r="B13717"/>
      <c r="C13717"/>
      <c r="D13717"/>
      <c r="E13717"/>
      <c r="F13717"/>
      <c r="G13717"/>
      <c r="H13717"/>
      <c r="I13717"/>
      <c r="J13717"/>
      <c r="K13717"/>
    </row>
    <row r="13718" spans="1:11" x14ac:dyDescent="0.2">
      <c r="A13718"/>
      <c r="B13718"/>
      <c r="C13718"/>
      <c r="D13718"/>
      <c r="E13718"/>
      <c r="F13718"/>
      <c r="G13718"/>
      <c r="H13718"/>
      <c r="I13718"/>
      <c r="J13718"/>
      <c r="K13718"/>
    </row>
    <row r="13719" spans="1:11" x14ac:dyDescent="0.2">
      <c r="A13719"/>
      <c r="B13719"/>
      <c r="C13719"/>
      <c r="D13719"/>
      <c r="E13719"/>
      <c r="F13719"/>
      <c r="G13719"/>
      <c r="H13719"/>
      <c r="I13719"/>
      <c r="J13719"/>
      <c r="K13719"/>
    </row>
    <row r="13720" spans="1:11" x14ac:dyDescent="0.2">
      <c r="A13720"/>
      <c r="B13720"/>
      <c r="C13720"/>
      <c r="D13720"/>
      <c r="E13720"/>
      <c r="F13720"/>
      <c r="G13720"/>
      <c r="H13720"/>
      <c r="I13720"/>
      <c r="J13720"/>
      <c r="K13720"/>
    </row>
    <row r="13721" spans="1:11" x14ac:dyDescent="0.2">
      <c r="A13721"/>
      <c r="B13721"/>
      <c r="C13721"/>
      <c r="D13721"/>
      <c r="E13721"/>
      <c r="F13721"/>
      <c r="G13721"/>
      <c r="H13721"/>
      <c r="I13721"/>
      <c r="J13721"/>
      <c r="K13721"/>
    </row>
    <row r="13722" spans="1:11" x14ac:dyDescent="0.2">
      <c r="A13722"/>
      <c r="B13722"/>
      <c r="C13722"/>
      <c r="D13722"/>
      <c r="E13722"/>
      <c r="F13722"/>
      <c r="G13722"/>
      <c r="H13722"/>
      <c r="I13722"/>
      <c r="J13722"/>
      <c r="K13722"/>
    </row>
    <row r="13723" spans="1:11" x14ac:dyDescent="0.2">
      <c r="A13723"/>
      <c r="B13723"/>
      <c r="C13723"/>
      <c r="D13723"/>
      <c r="E13723"/>
      <c r="F13723"/>
      <c r="G13723"/>
      <c r="H13723"/>
      <c r="I13723"/>
      <c r="J13723"/>
      <c r="K13723"/>
    </row>
    <row r="13724" spans="1:11" x14ac:dyDescent="0.2">
      <c r="A13724"/>
      <c r="B13724"/>
      <c r="C13724"/>
      <c r="D13724"/>
      <c r="E13724"/>
      <c r="F13724"/>
      <c r="G13724"/>
      <c r="H13724"/>
      <c r="I13724"/>
      <c r="J13724"/>
      <c r="K13724"/>
    </row>
    <row r="13725" spans="1:11" x14ac:dyDescent="0.2">
      <c r="A13725"/>
      <c r="B13725"/>
      <c r="C13725"/>
      <c r="D13725"/>
      <c r="E13725"/>
      <c r="F13725"/>
      <c r="G13725"/>
      <c r="H13725"/>
      <c r="I13725"/>
      <c r="J13725"/>
      <c r="K13725"/>
    </row>
    <row r="13726" spans="1:11" x14ac:dyDescent="0.2">
      <c r="A13726"/>
      <c r="B13726"/>
      <c r="C13726"/>
      <c r="D13726"/>
      <c r="E13726"/>
      <c r="F13726"/>
      <c r="G13726"/>
      <c r="H13726"/>
      <c r="I13726"/>
      <c r="J13726"/>
      <c r="K13726"/>
    </row>
    <row r="13727" spans="1:11" x14ac:dyDescent="0.2">
      <c r="A13727"/>
      <c r="B13727"/>
      <c r="C13727"/>
      <c r="D13727"/>
      <c r="E13727"/>
      <c r="F13727"/>
      <c r="G13727"/>
      <c r="H13727"/>
      <c r="I13727"/>
      <c r="J13727"/>
      <c r="K13727"/>
    </row>
    <row r="13728" spans="1:11" x14ac:dyDescent="0.2">
      <c r="A13728"/>
      <c r="B13728"/>
      <c r="C13728"/>
      <c r="D13728"/>
      <c r="E13728"/>
      <c r="F13728"/>
      <c r="G13728"/>
      <c r="H13728"/>
      <c r="I13728"/>
      <c r="J13728"/>
      <c r="K13728"/>
    </row>
    <row r="13729" spans="1:11" x14ac:dyDescent="0.2">
      <c r="A13729"/>
      <c r="B13729"/>
      <c r="C13729"/>
      <c r="D13729"/>
      <c r="E13729"/>
      <c r="F13729"/>
      <c r="G13729"/>
      <c r="H13729"/>
      <c r="I13729"/>
      <c r="J13729"/>
      <c r="K13729"/>
    </row>
    <row r="13730" spans="1:11" x14ac:dyDescent="0.2">
      <c r="A13730"/>
      <c r="B13730"/>
      <c r="C13730"/>
      <c r="D13730"/>
      <c r="E13730"/>
      <c r="F13730"/>
      <c r="G13730"/>
      <c r="H13730"/>
      <c r="I13730"/>
      <c r="J13730"/>
      <c r="K13730"/>
    </row>
    <row r="13731" spans="1:11" x14ac:dyDescent="0.2">
      <c r="A13731"/>
      <c r="B13731"/>
      <c r="C13731"/>
      <c r="D13731"/>
      <c r="E13731"/>
      <c r="F13731"/>
      <c r="G13731"/>
      <c r="H13731"/>
      <c r="I13731"/>
      <c r="J13731"/>
      <c r="K13731"/>
    </row>
    <row r="13732" spans="1:11" x14ac:dyDescent="0.2">
      <c r="A13732"/>
      <c r="B13732"/>
      <c r="C13732"/>
      <c r="D13732"/>
      <c r="E13732"/>
      <c r="F13732"/>
      <c r="G13732"/>
      <c r="H13732"/>
      <c r="I13732"/>
      <c r="J13732"/>
      <c r="K13732"/>
    </row>
    <row r="13733" spans="1:11" x14ac:dyDescent="0.2">
      <c r="A13733"/>
      <c r="B13733"/>
      <c r="C13733"/>
      <c r="D13733"/>
      <c r="E13733"/>
      <c r="F13733"/>
      <c r="G13733"/>
      <c r="H13733"/>
      <c r="I13733"/>
      <c r="J13733"/>
      <c r="K13733"/>
    </row>
    <row r="13734" spans="1:11" x14ac:dyDescent="0.2">
      <c r="A13734"/>
      <c r="B13734"/>
      <c r="C13734"/>
      <c r="D13734"/>
      <c r="E13734"/>
      <c r="F13734"/>
      <c r="G13734"/>
      <c r="H13734"/>
      <c r="I13734"/>
      <c r="J13734"/>
      <c r="K13734"/>
    </row>
    <row r="13735" spans="1:11" x14ac:dyDescent="0.2">
      <c r="A13735"/>
      <c r="B13735"/>
      <c r="C13735"/>
      <c r="D13735"/>
      <c r="E13735"/>
      <c r="F13735"/>
      <c r="G13735"/>
      <c r="H13735"/>
      <c r="I13735"/>
      <c r="J13735"/>
      <c r="K13735"/>
    </row>
    <row r="13736" spans="1:11" x14ac:dyDescent="0.2">
      <c r="A13736"/>
      <c r="B13736"/>
      <c r="C13736"/>
      <c r="D13736"/>
      <c r="E13736"/>
      <c r="F13736"/>
      <c r="G13736"/>
      <c r="H13736"/>
      <c r="I13736"/>
      <c r="J13736"/>
      <c r="K13736"/>
    </row>
    <row r="13737" spans="1:11" x14ac:dyDescent="0.2">
      <c r="A13737"/>
      <c r="B13737"/>
      <c r="C13737"/>
      <c r="D13737"/>
      <c r="E13737"/>
      <c r="F13737"/>
      <c r="G13737"/>
      <c r="H13737"/>
      <c r="I13737"/>
      <c r="J13737"/>
      <c r="K13737"/>
    </row>
    <row r="13738" spans="1:11" x14ac:dyDescent="0.2">
      <c r="A13738"/>
      <c r="B13738"/>
      <c r="C13738"/>
      <c r="D13738"/>
      <c r="E13738"/>
      <c r="F13738"/>
      <c r="G13738"/>
      <c r="H13738"/>
      <c r="I13738"/>
      <c r="J13738"/>
      <c r="K13738"/>
    </row>
    <row r="13739" spans="1:11" x14ac:dyDescent="0.2">
      <c r="A13739"/>
      <c r="B13739"/>
      <c r="C13739"/>
      <c r="D13739"/>
      <c r="E13739"/>
      <c r="F13739"/>
      <c r="G13739"/>
      <c r="H13739"/>
      <c r="I13739"/>
      <c r="J13739"/>
      <c r="K13739"/>
    </row>
    <row r="13740" spans="1:11" x14ac:dyDescent="0.2">
      <c r="A13740"/>
      <c r="B13740"/>
      <c r="C13740"/>
      <c r="D13740"/>
      <c r="E13740"/>
      <c r="F13740"/>
      <c r="G13740"/>
      <c r="H13740"/>
      <c r="I13740"/>
      <c r="J13740"/>
      <c r="K13740"/>
    </row>
    <row r="13741" spans="1:11" x14ac:dyDescent="0.2">
      <c r="A13741"/>
      <c r="B13741"/>
      <c r="C13741"/>
      <c r="D13741"/>
      <c r="E13741"/>
      <c r="F13741"/>
      <c r="G13741"/>
      <c r="H13741"/>
      <c r="I13741"/>
      <c r="J13741"/>
      <c r="K13741"/>
    </row>
    <row r="13742" spans="1:11" x14ac:dyDescent="0.2">
      <c r="A13742"/>
      <c r="B13742"/>
      <c r="C13742"/>
      <c r="D13742"/>
      <c r="E13742"/>
      <c r="F13742"/>
      <c r="G13742"/>
      <c r="H13742"/>
      <c r="I13742"/>
      <c r="J13742"/>
      <c r="K13742"/>
    </row>
    <row r="13743" spans="1:11" x14ac:dyDescent="0.2">
      <c r="A13743"/>
      <c r="B13743"/>
      <c r="C13743"/>
      <c r="D13743"/>
      <c r="E13743"/>
      <c r="F13743"/>
      <c r="G13743"/>
      <c r="H13743"/>
      <c r="I13743"/>
      <c r="J13743"/>
      <c r="K13743"/>
    </row>
    <row r="13744" spans="1:11" x14ac:dyDescent="0.2">
      <c r="A13744"/>
      <c r="B13744"/>
      <c r="C13744"/>
      <c r="D13744"/>
      <c r="E13744"/>
      <c r="F13744"/>
      <c r="G13744"/>
      <c r="H13744"/>
      <c r="I13744"/>
      <c r="J13744"/>
      <c r="K13744"/>
    </row>
    <row r="13745" spans="1:11" x14ac:dyDescent="0.2">
      <c r="A13745"/>
      <c r="B13745"/>
      <c r="C13745"/>
      <c r="D13745"/>
      <c r="E13745"/>
      <c r="F13745"/>
      <c r="G13745"/>
      <c r="H13745"/>
      <c r="I13745"/>
      <c r="J13745"/>
      <c r="K13745"/>
    </row>
    <row r="13746" spans="1:11" x14ac:dyDescent="0.2">
      <c r="A13746"/>
      <c r="B13746"/>
      <c r="C13746"/>
      <c r="D13746"/>
      <c r="E13746"/>
      <c r="F13746"/>
      <c r="G13746"/>
      <c r="H13746"/>
      <c r="I13746"/>
      <c r="J13746"/>
      <c r="K13746"/>
    </row>
    <row r="13747" spans="1:11" x14ac:dyDescent="0.2">
      <c r="A13747"/>
      <c r="B13747"/>
      <c r="C13747"/>
      <c r="D13747"/>
      <c r="E13747"/>
      <c r="F13747"/>
      <c r="G13747"/>
      <c r="H13747"/>
      <c r="I13747"/>
      <c r="J13747"/>
      <c r="K13747"/>
    </row>
    <row r="13748" spans="1:11" x14ac:dyDescent="0.2">
      <c r="A13748"/>
      <c r="B13748"/>
      <c r="C13748"/>
      <c r="D13748"/>
      <c r="E13748"/>
      <c r="F13748"/>
      <c r="G13748"/>
      <c r="H13748"/>
      <c r="I13748"/>
      <c r="J13748"/>
      <c r="K13748"/>
    </row>
    <row r="13749" spans="1:11" x14ac:dyDescent="0.2">
      <c r="A13749"/>
      <c r="B13749"/>
      <c r="C13749"/>
      <c r="D13749"/>
      <c r="E13749"/>
      <c r="F13749"/>
      <c r="G13749"/>
      <c r="H13749"/>
      <c r="I13749"/>
      <c r="J13749"/>
      <c r="K13749"/>
    </row>
    <row r="13750" spans="1:11" x14ac:dyDescent="0.2">
      <c r="A13750"/>
      <c r="B13750"/>
      <c r="C13750"/>
      <c r="D13750"/>
      <c r="E13750"/>
      <c r="F13750"/>
      <c r="G13750"/>
      <c r="H13750"/>
      <c r="I13750"/>
      <c r="J13750"/>
      <c r="K13750"/>
    </row>
    <row r="13751" spans="1:11" x14ac:dyDescent="0.2">
      <c r="A13751"/>
      <c r="B13751"/>
      <c r="C13751"/>
      <c r="D13751"/>
      <c r="E13751"/>
      <c r="F13751"/>
      <c r="G13751"/>
      <c r="H13751"/>
      <c r="I13751"/>
      <c r="J13751"/>
      <c r="K13751"/>
    </row>
    <row r="13752" spans="1:11" x14ac:dyDescent="0.2">
      <c r="A13752"/>
      <c r="B13752"/>
      <c r="C13752"/>
      <c r="D13752"/>
      <c r="E13752"/>
      <c r="F13752"/>
      <c r="G13752"/>
      <c r="H13752"/>
      <c r="I13752"/>
      <c r="J13752"/>
      <c r="K13752"/>
    </row>
    <row r="13753" spans="1:11" x14ac:dyDescent="0.2">
      <c r="A13753"/>
      <c r="B13753"/>
      <c r="C13753"/>
      <c r="D13753"/>
      <c r="E13753"/>
      <c r="F13753"/>
      <c r="G13753"/>
      <c r="H13753"/>
      <c r="I13753"/>
      <c r="J13753"/>
      <c r="K13753"/>
    </row>
    <row r="13754" spans="1:11" x14ac:dyDescent="0.2">
      <c r="A13754"/>
      <c r="B13754"/>
      <c r="C13754"/>
      <c r="D13754"/>
      <c r="E13754"/>
      <c r="F13754"/>
      <c r="G13754"/>
      <c r="H13754"/>
      <c r="I13754"/>
      <c r="J13754"/>
      <c r="K13754"/>
    </row>
    <row r="13755" spans="1:11" x14ac:dyDescent="0.2">
      <c r="A13755"/>
      <c r="B13755"/>
      <c r="C13755"/>
      <c r="D13755"/>
      <c r="E13755"/>
      <c r="F13755"/>
      <c r="G13755"/>
      <c r="H13755"/>
      <c r="I13755"/>
      <c r="J13755"/>
      <c r="K13755"/>
    </row>
    <row r="13756" spans="1:11" x14ac:dyDescent="0.2">
      <c r="A13756"/>
      <c r="B13756"/>
      <c r="C13756"/>
      <c r="D13756"/>
      <c r="E13756"/>
      <c r="F13756"/>
      <c r="G13756"/>
      <c r="H13756"/>
      <c r="I13756"/>
      <c r="J13756"/>
      <c r="K13756"/>
    </row>
    <row r="13757" spans="1:11" x14ac:dyDescent="0.2">
      <c r="A13757"/>
      <c r="B13757"/>
      <c r="C13757"/>
      <c r="D13757"/>
      <c r="E13757"/>
      <c r="F13757"/>
      <c r="G13757"/>
      <c r="H13757"/>
      <c r="I13757"/>
      <c r="J13757"/>
      <c r="K13757"/>
    </row>
    <row r="13758" spans="1:11" x14ac:dyDescent="0.2">
      <c r="A13758"/>
      <c r="B13758"/>
      <c r="C13758"/>
      <c r="D13758"/>
      <c r="E13758"/>
      <c r="F13758"/>
      <c r="G13758"/>
      <c r="H13758"/>
      <c r="I13758"/>
      <c r="J13758"/>
      <c r="K13758"/>
    </row>
    <row r="13759" spans="1:11" x14ac:dyDescent="0.2">
      <c r="A13759"/>
      <c r="B13759"/>
      <c r="C13759"/>
      <c r="D13759"/>
      <c r="E13759"/>
      <c r="F13759"/>
      <c r="G13759"/>
      <c r="H13759"/>
      <c r="I13759"/>
      <c r="J13759"/>
      <c r="K13759"/>
    </row>
    <row r="13760" spans="1:11" x14ac:dyDescent="0.2">
      <c r="A13760"/>
      <c r="B13760"/>
      <c r="C13760"/>
      <c r="D13760"/>
      <c r="E13760"/>
      <c r="F13760"/>
      <c r="G13760"/>
      <c r="H13760"/>
      <c r="I13760"/>
      <c r="J13760"/>
      <c r="K13760"/>
    </row>
    <row r="13761" spans="1:11" x14ac:dyDescent="0.2">
      <c r="A13761"/>
      <c r="B13761"/>
      <c r="C13761"/>
      <c r="D13761"/>
      <c r="E13761"/>
      <c r="F13761"/>
      <c r="G13761"/>
      <c r="H13761"/>
      <c r="I13761"/>
      <c r="J13761"/>
      <c r="K13761"/>
    </row>
    <row r="13762" spans="1:11" x14ac:dyDescent="0.2">
      <c r="A13762"/>
      <c r="B13762"/>
      <c r="C13762"/>
      <c r="D13762"/>
      <c r="E13762"/>
      <c r="F13762"/>
      <c r="G13762"/>
      <c r="H13762"/>
      <c r="I13762"/>
      <c r="J13762"/>
      <c r="K13762"/>
    </row>
    <row r="13763" spans="1:11" x14ac:dyDescent="0.2">
      <c r="A13763"/>
      <c r="B13763"/>
      <c r="C13763"/>
      <c r="D13763"/>
      <c r="E13763"/>
      <c r="F13763"/>
      <c r="G13763"/>
      <c r="H13763"/>
      <c r="I13763"/>
      <c r="J13763"/>
      <c r="K13763"/>
    </row>
    <row r="13764" spans="1:11" x14ac:dyDescent="0.2">
      <c r="A13764"/>
      <c r="B13764"/>
      <c r="C13764"/>
      <c r="D13764"/>
      <c r="E13764"/>
      <c r="F13764"/>
      <c r="G13764"/>
      <c r="H13764"/>
      <c r="I13764"/>
      <c r="J13764"/>
      <c r="K13764"/>
    </row>
    <row r="13765" spans="1:11" x14ac:dyDescent="0.2">
      <c r="A13765"/>
      <c r="B13765"/>
      <c r="C13765"/>
      <c r="D13765"/>
      <c r="E13765"/>
      <c r="F13765"/>
      <c r="G13765"/>
      <c r="H13765"/>
      <c r="I13765"/>
      <c r="J13765"/>
      <c r="K13765"/>
    </row>
    <row r="13766" spans="1:11" x14ac:dyDescent="0.2">
      <c r="A13766"/>
      <c r="B13766"/>
      <c r="C13766"/>
      <c r="D13766"/>
      <c r="E13766"/>
      <c r="F13766"/>
      <c r="G13766"/>
      <c r="H13766"/>
      <c r="I13766"/>
      <c r="J13766"/>
      <c r="K13766"/>
    </row>
    <row r="13767" spans="1:11" x14ac:dyDescent="0.2">
      <c r="A13767"/>
      <c r="B13767"/>
      <c r="C13767"/>
      <c r="D13767"/>
      <c r="E13767"/>
      <c r="F13767"/>
      <c r="G13767"/>
      <c r="H13767"/>
      <c r="I13767"/>
      <c r="J13767"/>
      <c r="K13767"/>
    </row>
    <row r="13768" spans="1:11" x14ac:dyDescent="0.2">
      <c r="A13768"/>
      <c r="B13768"/>
      <c r="C13768"/>
      <c r="D13768"/>
      <c r="E13768"/>
      <c r="F13768"/>
      <c r="G13768"/>
      <c r="H13768"/>
      <c r="I13768"/>
      <c r="J13768"/>
      <c r="K13768"/>
    </row>
    <row r="13769" spans="1:11" x14ac:dyDescent="0.2">
      <c r="A13769"/>
      <c r="B13769"/>
      <c r="C13769"/>
      <c r="D13769"/>
      <c r="E13769"/>
      <c r="F13769"/>
      <c r="G13769"/>
      <c r="H13769"/>
      <c r="I13769"/>
      <c r="J13769"/>
      <c r="K13769"/>
    </row>
    <row r="13770" spans="1:11" x14ac:dyDescent="0.2">
      <c r="A13770"/>
      <c r="B13770"/>
      <c r="C13770"/>
      <c r="D13770"/>
      <c r="E13770"/>
      <c r="F13770"/>
      <c r="G13770"/>
      <c r="H13770"/>
      <c r="I13770"/>
      <c r="J13770"/>
      <c r="K13770"/>
    </row>
    <row r="13771" spans="1:11" x14ac:dyDescent="0.2">
      <c r="A13771"/>
      <c r="B13771"/>
      <c r="C13771"/>
      <c r="D13771"/>
      <c r="E13771"/>
      <c r="F13771"/>
      <c r="G13771"/>
      <c r="H13771"/>
      <c r="I13771"/>
      <c r="J13771"/>
      <c r="K13771"/>
    </row>
    <row r="13772" spans="1:11" x14ac:dyDescent="0.2">
      <c r="A13772"/>
      <c r="B13772"/>
      <c r="C13772"/>
      <c r="D13772"/>
      <c r="E13772"/>
      <c r="F13772"/>
      <c r="G13772"/>
      <c r="H13772"/>
      <c r="I13772"/>
      <c r="J13772"/>
      <c r="K13772"/>
    </row>
    <row r="13773" spans="1:11" x14ac:dyDescent="0.2">
      <c r="A13773"/>
      <c r="B13773"/>
      <c r="C13773"/>
      <c r="D13773"/>
      <c r="E13773"/>
      <c r="F13773"/>
      <c r="G13773"/>
      <c r="H13773"/>
      <c r="I13773"/>
      <c r="J13773"/>
      <c r="K13773"/>
    </row>
    <row r="13774" spans="1:11" x14ac:dyDescent="0.2">
      <c r="A13774"/>
      <c r="B13774"/>
      <c r="C13774"/>
      <c r="D13774"/>
      <c r="E13774"/>
      <c r="F13774"/>
      <c r="G13774"/>
      <c r="H13774"/>
      <c r="I13774"/>
      <c r="J13774"/>
      <c r="K13774"/>
    </row>
    <row r="13775" spans="1:11" x14ac:dyDescent="0.2">
      <c r="A13775"/>
      <c r="B13775"/>
      <c r="C13775"/>
      <c r="D13775"/>
      <c r="E13775"/>
      <c r="F13775"/>
      <c r="G13775"/>
      <c r="H13775"/>
      <c r="I13775"/>
      <c r="J13775"/>
      <c r="K13775"/>
    </row>
    <row r="13776" spans="1:11" x14ac:dyDescent="0.2">
      <c r="A13776"/>
      <c r="B13776"/>
      <c r="C13776"/>
      <c r="D13776"/>
      <c r="E13776"/>
      <c r="F13776"/>
      <c r="G13776"/>
      <c r="H13776"/>
      <c r="I13776"/>
      <c r="J13776"/>
      <c r="K13776"/>
    </row>
    <row r="13777" spans="1:11" x14ac:dyDescent="0.2">
      <c r="A13777"/>
      <c r="B13777"/>
      <c r="C13777"/>
      <c r="D13777"/>
      <c r="E13777"/>
      <c r="F13777"/>
      <c r="G13777"/>
      <c r="H13777"/>
      <c r="I13777"/>
      <c r="J13777"/>
      <c r="K13777"/>
    </row>
    <row r="13778" spans="1:11" x14ac:dyDescent="0.2">
      <c r="A13778"/>
      <c r="B13778"/>
      <c r="C13778"/>
      <c r="D13778"/>
      <c r="E13778"/>
      <c r="F13778"/>
      <c r="G13778"/>
      <c r="H13778"/>
      <c r="I13778"/>
      <c r="J13778"/>
      <c r="K13778"/>
    </row>
    <row r="13779" spans="1:11" x14ac:dyDescent="0.2">
      <c r="A13779"/>
      <c r="B13779"/>
      <c r="C13779"/>
      <c r="D13779"/>
      <c r="E13779"/>
      <c r="F13779"/>
      <c r="G13779"/>
      <c r="H13779"/>
      <c r="I13779"/>
      <c r="J13779"/>
      <c r="K13779"/>
    </row>
    <row r="13780" spans="1:11" x14ac:dyDescent="0.2">
      <c r="A13780"/>
      <c r="B13780"/>
      <c r="C13780"/>
      <c r="D13780"/>
      <c r="E13780"/>
      <c r="F13780"/>
      <c r="G13780"/>
      <c r="H13780"/>
      <c r="I13780"/>
      <c r="J13780"/>
      <c r="K13780"/>
    </row>
    <row r="13781" spans="1:11" x14ac:dyDescent="0.2">
      <c r="A13781"/>
      <c r="B13781"/>
      <c r="C13781"/>
      <c r="D13781"/>
      <c r="E13781"/>
      <c r="F13781"/>
      <c r="G13781"/>
      <c r="H13781"/>
      <c r="I13781"/>
      <c r="J13781"/>
      <c r="K13781"/>
    </row>
    <row r="13782" spans="1:11" x14ac:dyDescent="0.2">
      <c r="A13782"/>
      <c r="B13782"/>
      <c r="C13782"/>
      <c r="D13782"/>
      <c r="E13782"/>
      <c r="F13782"/>
      <c r="G13782"/>
      <c r="H13782"/>
      <c r="I13782"/>
      <c r="J13782"/>
      <c r="K13782"/>
    </row>
    <row r="13783" spans="1:11" x14ac:dyDescent="0.2">
      <c r="A13783"/>
      <c r="B13783"/>
      <c r="C13783"/>
      <c r="D13783"/>
      <c r="E13783"/>
      <c r="F13783"/>
      <c r="G13783"/>
      <c r="H13783"/>
      <c r="I13783"/>
      <c r="J13783"/>
      <c r="K13783"/>
    </row>
    <row r="13784" spans="1:11" x14ac:dyDescent="0.2">
      <c r="A13784"/>
      <c r="B13784"/>
      <c r="C13784"/>
      <c r="D13784"/>
      <c r="E13784"/>
      <c r="F13784"/>
      <c r="G13784"/>
      <c r="H13784"/>
      <c r="I13784"/>
      <c r="J13784"/>
      <c r="K13784"/>
    </row>
    <row r="13785" spans="1:11" x14ac:dyDescent="0.2">
      <c r="A13785"/>
      <c r="B13785"/>
      <c r="C13785"/>
      <c r="D13785"/>
      <c r="E13785"/>
      <c r="F13785"/>
      <c r="G13785"/>
      <c r="H13785"/>
      <c r="I13785"/>
      <c r="J13785"/>
      <c r="K13785"/>
    </row>
    <row r="13786" spans="1:11" x14ac:dyDescent="0.2">
      <c r="A13786"/>
      <c r="B13786"/>
      <c r="C13786"/>
      <c r="D13786"/>
      <c r="E13786"/>
      <c r="F13786"/>
      <c r="G13786"/>
      <c r="H13786"/>
      <c r="I13786"/>
      <c r="J13786"/>
      <c r="K13786"/>
    </row>
    <row r="13787" spans="1:11" x14ac:dyDescent="0.2">
      <c r="A13787"/>
      <c r="B13787"/>
      <c r="C13787"/>
      <c r="D13787"/>
      <c r="E13787"/>
      <c r="F13787"/>
      <c r="G13787"/>
      <c r="H13787"/>
      <c r="I13787"/>
      <c r="J13787"/>
      <c r="K13787"/>
    </row>
    <row r="13788" spans="1:11" x14ac:dyDescent="0.2">
      <c r="A13788"/>
      <c r="B13788"/>
      <c r="C13788"/>
      <c r="D13788"/>
      <c r="E13788"/>
      <c r="F13788"/>
      <c r="G13788"/>
      <c r="H13788"/>
      <c r="I13788"/>
      <c r="J13788"/>
      <c r="K13788"/>
    </row>
    <row r="13789" spans="1:11" x14ac:dyDescent="0.2">
      <c r="A13789"/>
      <c r="B13789"/>
      <c r="C13789"/>
      <c r="D13789"/>
      <c r="E13789"/>
      <c r="F13789"/>
      <c r="G13789"/>
      <c r="H13789"/>
      <c r="I13789"/>
      <c r="J13789"/>
      <c r="K13789"/>
    </row>
    <row r="13790" spans="1:11" x14ac:dyDescent="0.2">
      <c r="A13790"/>
      <c r="B13790"/>
      <c r="C13790"/>
      <c r="D13790"/>
      <c r="E13790"/>
      <c r="F13790"/>
      <c r="G13790"/>
      <c r="H13790"/>
      <c r="I13790"/>
      <c r="J13790"/>
      <c r="K13790"/>
    </row>
    <row r="13791" spans="1:11" x14ac:dyDescent="0.2">
      <c r="A13791"/>
      <c r="B13791"/>
      <c r="C13791"/>
      <c r="D13791"/>
      <c r="E13791"/>
      <c r="F13791"/>
      <c r="G13791"/>
      <c r="H13791"/>
      <c r="I13791"/>
      <c r="J13791"/>
      <c r="K13791"/>
    </row>
    <row r="13792" spans="1:11" x14ac:dyDescent="0.2">
      <c r="A13792"/>
      <c r="B13792"/>
      <c r="C13792"/>
      <c r="D13792"/>
      <c r="E13792"/>
      <c r="F13792"/>
      <c r="G13792"/>
      <c r="H13792"/>
      <c r="I13792"/>
      <c r="J13792"/>
      <c r="K13792"/>
    </row>
    <row r="13793" spans="1:11" x14ac:dyDescent="0.2">
      <c r="A13793"/>
      <c r="B13793"/>
      <c r="C13793"/>
      <c r="D13793"/>
      <c r="E13793"/>
      <c r="F13793"/>
      <c r="G13793"/>
      <c r="H13793"/>
      <c r="I13793"/>
      <c r="J13793"/>
      <c r="K13793"/>
    </row>
    <row r="13794" spans="1:11" x14ac:dyDescent="0.2">
      <c r="A13794"/>
      <c r="B13794"/>
      <c r="C13794"/>
      <c r="D13794"/>
      <c r="E13794"/>
      <c r="F13794"/>
      <c r="G13794"/>
      <c r="H13794"/>
      <c r="I13794"/>
      <c r="J13794"/>
      <c r="K13794"/>
    </row>
    <row r="13795" spans="1:11" x14ac:dyDescent="0.2">
      <c r="A13795"/>
      <c r="B13795"/>
      <c r="C13795"/>
      <c r="D13795"/>
      <c r="E13795"/>
      <c r="F13795"/>
      <c r="G13795"/>
      <c r="H13795"/>
      <c r="I13795"/>
      <c r="J13795"/>
      <c r="K13795"/>
    </row>
    <row r="13796" spans="1:11" x14ac:dyDescent="0.2">
      <c r="A13796"/>
      <c r="B13796"/>
      <c r="C13796"/>
      <c r="D13796"/>
      <c r="E13796"/>
      <c r="F13796"/>
      <c r="G13796"/>
      <c r="H13796"/>
      <c r="I13796"/>
      <c r="J13796"/>
      <c r="K13796"/>
    </row>
    <row r="13797" spans="1:11" x14ac:dyDescent="0.2">
      <c r="A13797"/>
      <c r="B13797"/>
      <c r="C13797"/>
      <c r="D13797"/>
      <c r="E13797"/>
      <c r="F13797"/>
      <c r="G13797"/>
      <c r="H13797"/>
      <c r="I13797"/>
      <c r="J13797"/>
      <c r="K13797"/>
    </row>
    <row r="13798" spans="1:11" x14ac:dyDescent="0.2">
      <c r="A13798"/>
      <c r="B13798"/>
      <c r="C13798"/>
      <c r="D13798"/>
      <c r="E13798"/>
      <c r="F13798"/>
      <c r="G13798"/>
      <c r="H13798"/>
      <c r="I13798"/>
      <c r="J13798"/>
      <c r="K13798"/>
    </row>
    <row r="13799" spans="1:11" x14ac:dyDescent="0.2">
      <c r="A13799"/>
      <c r="B13799"/>
      <c r="C13799"/>
      <c r="D13799"/>
      <c r="E13799"/>
      <c r="F13799"/>
      <c r="G13799"/>
      <c r="H13799"/>
      <c r="I13799"/>
      <c r="J13799"/>
      <c r="K13799"/>
    </row>
    <row r="13800" spans="1:11" x14ac:dyDescent="0.2">
      <c r="A13800"/>
      <c r="B13800"/>
      <c r="C13800"/>
      <c r="D13800"/>
      <c r="E13800"/>
      <c r="F13800"/>
      <c r="G13800"/>
      <c r="H13800"/>
      <c r="I13800"/>
      <c r="J13800"/>
      <c r="K13800"/>
    </row>
    <row r="13801" spans="1:11" x14ac:dyDescent="0.2">
      <c r="A13801"/>
      <c r="B13801"/>
      <c r="C13801"/>
      <c r="D13801"/>
      <c r="E13801"/>
      <c r="F13801"/>
      <c r="G13801"/>
      <c r="H13801"/>
      <c r="I13801"/>
      <c r="J13801"/>
      <c r="K13801"/>
    </row>
    <row r="13802" spans="1:11" x14ac:dyDescent="0.2">
      <c r="A13802"/>
      <c r="B13802"/>
      <c r="C13802"/>
      <c r="D13802"/>
      <c r="E13802"/>
      <c r="F13802"/>
      <c r="G13802"/>
      <c r="H13802"/>
      <c r="I13802"/>
      <c r="J13802"/>
      <c r="K13802"/>
    </row>
    <row r="13803" spans="1:11" x14ac:dyDescent="0.2">
      <c r="A13803"/>
      <c r="B13803"/>
      <c r="C13803"/>
      <c r="D13803"/>
      <c r="E13803"/>
      <c r="F13803"/>
      <c r="G13803"/>
      <c r="H13803"/>
      <c r="I13803"/>
      <c r="J13803"/>
      <c r="K13803"/>
    </row>
    <row r="13804" spans="1:11" x14ac:dyDescent="0.2">
      <c r="A13804"/>
      <c r="B13804"/>
      <c r="C13804"/>
      <c r="D13804"/>
      <c r="E13804"/>
      <c r="F13804"/>
      <c r="G13804"/>
      <c r="H13804"/>
      <c r="I13804"/>
      <c r="J13804"/>
      <c r="K13804"/>
    </row>
    <row r="13805" spans="1:11" x14ac:dyDescent="0.2">
      <c r="A13805"/>
      <c r="B13805"/>
      <c r="C13805"/>
      <c r="D13805"/>
      <c r="E13805"/>
      <c r="F13805"/>
      <c r="G13805"/>
      <c r="H13805"/>
      <c r="I13805"/>
      <c r="J13805"/>
      <c r="K13805"/>
    </row>
    <row r="13806" spans="1:11" x14ac:dyDescent="0.2">
      <c r="A13806"/>
      <c r="B13806"/>
      <c r="C13806"/>
      <c r="D13806"/>
      <c r="E13806"/>
      <c r="F13806"/>
      <c r="G13806"/>
      <c r="H13806"/>
      <c r="I13806"/>
      <c r="J13806"/>
      <c r="K13806"/>
    </row>
    <row r="13807" spans="1:11" x14ac:dyDescent="0.2">
      <c r="A13807"/>
      <c r="B13807"/>
      <c r="C13807"/>
      <c r="D13807"/>
      <c r="E13807"/>
      <c r="F13807"/>
      <c r="G13807"/>
      <c r="H13807"/>
      <c r="I13807"/>
      <c r="J13807"/>
      <c r="K13807"/>
    </row>
    <row r="13808" spans="1:11" x14ac:dyDescent="0.2">
      <c r="A13808"/>
      <c r="B13808"/>
      <c r="C13808"/>
      <c r="D13808"/>
      <c r="E13808"/>
      <c r="F13808"/>
      <c r="G13808"/>
      <c r="H13808"/>
      <c r="I13808"/>
      <c r="J13808"/>
      <c r="K13808"/>
    </row>
    <row r="13809" spans="1:11" x14ac:dyDescent="0.2">
      <c r="A13809"/>
      <c r="B13809"/>
      <c r="C13809"/>
      <c r="D13809"/>
      <c r="E13809"/>
      <c r="F13809"/>
      <c r="G13809"/>
      <c r="H13809"/>
      <c r="I13809"/>
      <c r="J13809"/>
      <c r="K13809"/>
    </row>
    <row r="13810" spans="1:11" x14ac:dyDescent="0.2">
      <c r="A13810"/>
      <c r="B13810"/>
      <c r="C13810"/>
      <c r="D13810"/>
      <c r="E13810"/>
      <c r="F13810"/>
      <c r="G13810"/>
      <c r="H13810"/>
      <c r="I13810"/>
      <c r="J13810"/>
      <c r="K13810"/>
    </row>
    <row r="13811" spans="1:11" x14ac:dyDescent="0.2">
      <c r="A13811"/>
      <c r="B13811"/>
      <c r="C13811"/>
      <c r="D13811"/>
      <c r="E13811"/>
      <c r="F13811"/>
      <c r="G13811"/>
      <c r="H13811"/>
      <c r="I13811"/>
      <c r="J13811"/>
      <c r="K13811"/>
    </row>
    <row r="13812" spans="1:11" x14ac:dyDescent="0.2">
      <c r="A13812"/>
      <c r="B13812"/>
      <c r="C13812"/>
      <c r="D13812"/>
      <c r="E13812"/>
      <c r="F13812"/>
      <c r="G13812"/>
      <c r="H13812"/>
      <c r="I13812"/>
      <c r="J13812"/>
      <c r="K13812"/>
    </row>
    <row r="13813" spans="1:11" x14ac:dyDescent="0.2">
      <c r="A13813"/>
      <c r="B13813"/>
      <c r="C13813"/>
      <c r="D13813"/>
      <c r="E13813"/>
      <c r="F13813"/>
      <c r="G13813"/>
      <c r="H13813"/>
      <c r="I13813"/>
      <c r="J13813"/>
      <c r="K13813"/>
    </row>
    <row r="13814" spans="1:11" x14ac:dyDescent="0.2">
      <c r="A13814"/>
      <c r="B13814"/>
      <c r="C13814"/>
      <c r="D13814"/>
      <c r="E13814"/>
      <c r="F13814"/>
      <c r="G13814"/>
      <c r="H13814"/>
      <c r="I13814"/>
      <c r="J13814"/>
      <c r="K13814"/>
    </row>
    <row r="13815" spans="1:11" x14ac:dyDescent="0.2">
      <c r="A13815"/>
      <c r="B13815"/>
      <c r="C13815"/>
      <c r="D13815"/>
      <c r="E13815"/>
      <c r="F13815"/>
      <c r="G13815"/>
      <c r="H13815"/>
      <c r="I13815"/>
      <c r="J13815"/>
      <c r="K13815"/>
    </row>
    <row r="13816" spans="1:11" x14ac:dyDescent="0.2">
      <c r="A13816"/>
      <c r="B13816"/>
      <c r="C13816"/>
      <c r="D13816"/>
      <c r="E13816"/>
      <c r="F13816"/>
      <c r="G13816"/>
      <c r="H13816"/>
      <c r="I13816"/>
      <c r="J13816"/>
      <c r="K13816"/>
    </row>
    <row r="13817" spans="1:11" x14ac:dyDescent="0.2">
      <c r="A13817"/>
      <c r="B13817"/>
      <c r="C13817"/>
      <c r="D13817"/>
      <c r="E13817"/>
      <c r="F13817"/>
      <c r="G13817"/>
      <c r="H13817"/>
      <c r="I13817"/>
      <c r="J13817"/>
      <c r="K13817"/>
    </row>
    <row r="13818" spans="1:11" x14ac:dyDescent="0.2">
      <c r="A13818"/>
      <c r="B13818"/>
      <c r="C13818"/>
      <c r="D13818"/>
      <c r="E13818"/>
      <c r="F13818"/>
      <c r="G13818"/>
      <c r="H13818"/>
      <c r="I13818"/>
      <c r="J13818"/>
      <c r="K13818"/>
    </row>
    <row r="13819" spans="1:11" x14ac:dyDescent="0.2">
      <c r="A13819"/>
      <c r="B13819"/>
      <c r="C13819"/>
      <c r="D13819"/>
      <c r="E13819"/>
      <c r="F13819"/>
      <c r="G13819"/>
      <c r="H13819"/>
      <c r="I13819"/>
      <c r="J13819"/>
      <c r="K13819"/>
    </row>
    <row r="13820" spans="1:11" x14ac:dyDescent="0.2">
      <c r="A13820"/>
      <c r="B13820"/>
      <c r="C13820"/>
      <c r="D13820"/>
      <c r="E13820"/>
      <c r="F13820"/>
      <c r="G13820"/>
      <c r="H13820"/>
      <c r="I13820"/>
      <c r="J13820"/>
      <c r="K13820"/>
    </row>
    <row r="13821" spans="1:11" x14ac:dyDescent="0.2">
      <c r="A13821"/>
      <c r="B13821"/>
      <c r="C13821"/>
      <c r="D13821"/>
      <c r="E13821"/>
      <c r="F13821"/>
      <c r="G13821"/>
      <c r="H13821"/>
      <c r="I13821"/>
      <c r="J13821"/>
      <c r="K13821"/>
    </row>
    <row r="13822" spans="1:11" x14ac:dyDescent="0.2">
      <c r="A13822"/>
      <c r="B13822"/>
      <c r="C13822"/>
      <c r="D13822"/>
      <c r="E13822"/>
      <c r="F13822"/>
      <c r="G13822"/>
      <c r="H13822"/>
      <c r="I13822"/>
      <c r="J13822"/>
      <c r="K13822"/>
    </row>
    <row r="13823" spans="1:11" x14ac:dyDescent="0.2">
      <c r="A13823"/>
      <c r="B13823"/>
      <c r="C13823"/>
      <c r="D13823"/>
      <c r="E13823"/>
      <c r="F13823"/>
      <c r="G13823"/>
      <c r="H13823"/>
      <c r="I13823"/>
      <c r="J13823"/>
      <c r="K13823"/>
    </row>
    <row r="13824" spans="1:11" x14ac:dyDescent="0.2">
      <c r="A13824"/>
      <c r="B13824"/>
      <c r="C13824"/>
      <c r="D13824"/>
      <c r="E13824"/>
      <c r="F13824"/>
      <c r="G13824"/>
      <c r="H13824"/>
      <c r="I13824"/>
      <c r="J13824"/>
      <c r="K13824"/>
    </row>
    <row r="13825" spans="1:11" x14ac:dyDescent="0.2">
      <c r="A13825"/>
      <c r="B13825"/>
      <c r="C13825"/>
      <c r="D13825"/>
      <c r="E13825"/>
      <c r="F13825"/>
      <c r="G13825"/>
      <c r="H13825"/>
      <c r="I13825"/>
      <c r="J13825"/>
      <c r="K13825"/>
    </row>
    <row r="13826" spans="1:11" x14ac:dyDescent="0.2">
      <c r="A13826"/>
      <c r="B13826"/>
      <c r="C13826"/>
      <c r="D13826"/>
      <c r="E13826"/>
      <c r="F13826"/>
      <c r="G13826"/>
      <c r="H13826"/>
      <c r="I13826"/>
      <c r="J13826"/>
      <c r="K13826"/>
    </row>
    <row r="13827" spans="1:11" x14ac:dyDescent="0.2">
      <c r="A13827"/>
      <c r="B13827"/>
      <c r="C13827"/>
      <c r="D13827"/>
      <c r="E13827"/>
      <c r="F13827"/>
      <c r="G13827"/>
      <c r="H13827"/>
      <c r="I13827"/>
      <c r="J13827"/>
      <c r="K13827"/>
    </row>
    <row r="13828" spans="1:11" x14ac:dyDescent="0.2">
      <c r="A13828"/>
      <c r="B13828"/>
      <c r="C13828"/>
      <c r="D13828"/>
      <c r="E13828"/>
      <c r="F13828"/>
      <c r="G13828"/>
      <c r="H13828"/>
      <c r="I13828"/>
      <c r="J13828"/>
      <c r="K13828"/>
    </row>
    <row r="13829" spans="1:11" x14ac:dyDescent="0.2">
      <c r="A13829"/>
      <c r="B13829"/>
      <c r="C13829"/>
      <c r="D13829"/>
      <c r="E13829"/>
      <c r="F13829"/>
      <c r="G13829"/>
      <c r="H13829"/>
      <c r="I13829"/>
      <c r="J13829"/>
      <c r="K13829"/>
    </row>
    <row r="13830" spans="1:11" x14ac:dyDescent="0.2">
      <c r="A13830"/>
      <c r="B13830"/>
      <c r="C13830"/>
      <c r="D13830"/>
      <c r="E13830"/>
      <c r="F13830"/>
      <c r="G13830"/>
      <c r="H13830"/>
      <c r="I13830"/>
      <c r="J13830"/>
      <c r="K13830"/>
    </row>
    <row r="13831" spans="1:11" x14ac:dyDescent="0.2">
      <c r="A13831"/>
      <c r="B13831"/>
      <c r="C13831"/>
      <c r="D13831"/>
      <c r="E13831"/>
      <c r="F13831"/>
      <c r="G13831"/>
      <c r="H13831"/>
      <c r="I13831"/>
      <c r="J13831"/>
      <c r="K13831"/>
    </row>
    <row r="13832" spans="1:11" x14ac:dyDescent="0.2">
      <c r="A13832"/>
      <c r="B13832"/>
      <c r="C13832"/>
      <c r="D13832"/>
      <c r="E13832"/>
      <c r="F13832"/>
      <c r="G13832"/>
      <c r="H13832"/>
      <c r="I13832"/>
      <c r="J13832"/>
      <c r="K13832"/>
    </row>
    <row r="13833" spans="1:11" x14ac:dyDescent="0.2">
      <c r="A13833"/>
      <c r="B13833"/>
      <c r="C13833"/>
      <c r="D13833"/>
      <c r="E13833"/>
      <c r="F13833"/>
      <c r="G13833"/>
      <c r="H13833"/>
      <c r="I13833"/>
      <c r="J13833"/>
      <c r="K13833"/>
    </row>
    <row r="13834" spans="1:11" x14ac:dyDescent="0.2">
      <c r="A13834"/>
      <c r="B13834"/>
      <c r="C13834"/>
      <c r="D13834"/>
      <c r="E13834"/>
      <c r="F13834"/>
      <c r="G13834"/>
      <c r="H13834"/>
      <c r="I13834"/>
      <c r="J13834"/>
      <c r="K13834"/>
    </row>
    <row r="13835" spans="1:11" x14ac:dyDescent="0.2">
      <c r="A13835"/>
      <c r="B13835"/>
      <c r="C13835"/>
      <c r="D13835"/>
      <c r="E13835"/>
      <c r="F13835"/>
      <c r="G13835"/>
      <c r="H13835"/>
      <c r="I13835"/>
      <c r="J13835"/>
      <c r="K13835"/>
    </row>
    <row r="13836" spans="1:11" x14ac:dyDescent="0.2">
      <c r="A13836"/>
      <c r="B13836"/>
      <c r="C13836"/>
      <c r="D13836"/>
      <c r="E13836"/>
      <c r="F13836"/>
      <c r="G13836"/>
      <c r="H13836"/>
      <c r="I13836"/>
      <c r="J13836"/>
      <c r="K13836"/>
    </row>
    <row r="13837" spans="1:11" x14ac:dyDescent="0.2">
      <c r="A13837"/>
      <c r="B13837"/>
      <c r="C13837"/>
      <c r="D13837"/>
      <c r="E13837"/>
      <c r="F13837"/>
      <c r="G13837"/>
      <c r="H13837"/>
      <c r="I13837"/>
      <c r="J13837"/>
      <c r="K13837"/>
    </row>
    <row r="13838" spans="1:11" x14ac:dyDescent="0.2">
      <c r="A13838"/>
      <c r="B13838"/>
      <c r="C13838"/>
      <c r="D13838"/>
      <c r="E13838"/>
      <c r="F13838"/>
      <c r="G13838"/>
      <c r="H13838"/>
      <c r="I13838"/>
      <c r="J13838"/>
      <c r="K13838"/>
    </row>
    <row r="13839" spans="1:11" x14ac:dyDescent="0.2">
      <c r="A13839"/>
      <c r="B13839"/>
      <c r="C13839"/>
      <c r="D13839"/>
      <c r="E13839"/>
      <c r="F13839"/>
      <c r="G13839"/>
      <c r="H13839"/>
      <c r="I13839"/>
      <c r="J13839"/>
      <c r="K13839"/>
    </row>
    <row r="13840" spans="1:11" x14ac:dyDescent="0.2">
      <c r="A13840"/>
      <c r="B13840"/>
      <c r="C13840"/>
      <c r="D13840"/>
      <c r="E13840"/>
      <c r="F13840"/>
      <c r="G13840"/>
      <c r="H13840"/>
      <c r="I13840"/>
      <c r="J13840"/>
      <c r="K13840"/>
    </row>
    <row r="13841" spans="1:11" x14ac:dyDescent="0.2">
      <c r="A13841"/>
      <c r="B13841"/>
      <c r="C13841"/>
      <c r="D13841"/>
      <c r="E13841"/>
      <c r="F13841"/>
      <c r="G13841"/>
      <c r="H13841"/>
      <c r="I13841"/>
      <c r="J13841"/>
      <c r="K13841"/>
    </row>
    <row r="13842" spans="1:11" x14ac:dyDescent="0.2">
      <c r="A13842"/>
      <c r="B13842"/>
      <c r="C13842"/>
      <c r="D13842"/>
      <c r="E13842"/>
      <c r="F13842"/>
      <c r="G13842"/>
      <c r="H13842"/>
      <c r="I13842"/>
      <c r="J13842"/>
      <c r="K13842"/>
    </row>
    <row r="13843" spans="1:11" x14ac:dyDescent="0.2">
      <c r="A13843"/>
      <c r="B13843"/>
      <c r="C13843"/>
      <c r="D13843"/>
      <c r="E13843"/>
      <c r="F13843"/>
      <c r="G13843"/>
      <c r="H13843"/>
      <c r="I13843"/>
      <c r="J13843"/>
      <c r="K13843"/>
    </row>
    <row r="13844" spans="1:11" x14ac:dyDescent="0.2">
      <c r="A13844"/>
      <c r="B13844"/>
      <c r="C13844"/>
      <c r="D13844"/>
      <c r="E13844"/>
      <c r="F13844"/>
      <c r="G13844"/>
      <c r="H13844"/>
      <c r="I13844"/>
      <c r="J13844"/>
      <c r="K13844"/>
    </row>
    <row r="13845" spans="1:11" x14ac:dyDescent="0.2">
      <c r="A13845"/>
      <c r="B13845"/>
      <c r="C13845"/>
      <c r="D13845"/>
      <c r="E13845"/>
      <c r="F13845"/>
      <c r="G13845"/>
      <c r="H13845"/>
      <c r="I13845"/>
      <c r="J13845"/>
      <c r="K13845"/>
    </row>
    <row r="13846" spans="1:11" x14ac:dyDescent="0.2">
      <c r="A13846"/>
      <c r="B13846"/>
      <c r="C13846"/>
      <c r="D13846"/>
      <c r="E13846"/>
      <c r="F13846"/>
      <c r="G13846"/>
      <c r="H13846"/>
      <c r="I13846"/>
      <c r="J13846"/>
      <c r="K13846"/>
    </row>
    <row r="13847" spans="1:11" x14ac:dyDescent="0.2">
      <c r="A13847"/>
      <c r="B13847"/>
      <c r="C13847"/>
      <c r="D13847"/>
      <c r="E13847"/>
      <c r="F13847"/>
      <c r="G13847"/>
      <c r="H13847"/>
      <c r="I13847"/>
      <c r="J13847"/>
      <c r="K13847"/>
    </row>
    <row r="13848" spans="1:11" x14ac:dyDescent="0.2">
      <c r="A13848"/>
      <c r="B13848"/>
      <c r="C13848"/>
      <c r="D13848"/>
      <c r="E13848"/>
      <c r="F13848"/>
      <c r="G13848"/>
      <c r="H13848"/>
      <c r="I13848"/>
      <c r="J13848"/>
      <c r="K13848"/>
    </row>
    <row r="13849" spans="1:11" x14ac:dyDescent="0.2">
      <c r="A13849"/>
      <c r="B13849"/>
      <c r="C13849"/>
      <c r="D13849"/>
      <c r="E13849"/>
      <c r="F13849"/>
      <c r="G13849"/>
      <c r="H13849"/>
      <c r="I13849"/>
      <c r="J13849"/>
      <c r="K13849"/>
    </row>
    <row r="13850" spans="1:11" x14ac:dyDescent="0.2">
      <c r="A13850"/>
      <c r="B13850"/>
      <c r="C13850"/>
      <c r="D13850"/>
      <c r="E13850"/>
      <c r="F13850"/>
      <c r="G13850"/>
      <c r="H13850"/>
      <c r="I13850"/>
      <c r="J13850"/>
      <c r="K13850"/>
    </row>
    <row r="13851" spans="1:11" x14ac:dyDescent="0.2">
      <c r="A13851"/>
      <c r="B13851"/>
      <c r="C13851"/>
      <c r="D13851"/>
      <c r="E13851"/>
      <c r="F13851"/>
      <c r="G13851"/>
      <c r="H13851"/>
      <c r="I13851"/>
      <c r="J13851"/>
      <c r="K13851"/>
    </row>
    <row r="13852" spans="1:11" x14ac:dyDescent="0.2">
      <c r="A13852"/>
      <c r="B13852"/>
      <c r="C13852"/>
      <c r="D13852"/>
      <c r="E13852"/>
      <c r="F13852"/>
      <c r="G13852"/>
      <c r="H13852"/>
      <c r="I13852"/>
      <c r="J13852"/>
      <c r="K13852"/>
    </row>
    <row r="13853" spans="1:11" x14ac:dyDescent="0.2">
      <c r="A13853"/>
      <c r="B13853"/>
      <c r="C13853"/>
      <c r="D13853"/>
      <c r="E13853"/>
      <c r="F13853"/>
      <c r="G13853"/>
      <c r="H13853"/>
      <c r="I13853"/>
      <c r="J13853"/>
      <c r="K13853"/>
    </row>
    <row r="13854" spans="1:11" x14ac:dyDescent="0.2">
      <c r="A13854"/>
      <c r="B13854"/>
      <c r="C13854"/>
      <c r="D13854"/>
      <c r="E13854"/>
      <c r="F13854"/>
      <c r="G13854"/>
      <c r="H13854"/>
      <c r="I13854"/>
      <c r="J13854"/>
      <c r="K13854"/>
    </row>
    <row r="13855" spans="1:11" x14ac:dyDescent="0.2">
      <c r="A13855"/>
      <c r="B13855"/>
      <c r="C13855"/>
      <c r="D13855"/>
      <c r="E13855"/>
      <c r="F13855"/>
      <c r="G13855"/>
      <c r="H13855"/>
      <c r="I13855"/>
      <c r="J13855"/>
      <c r="K13855"/>
    </row>
    <row r="13856" spans="1:11" x14ac:dyDescent="0.2">
      <c r="A13856"/>
      <c r="B13856"/>
      <c r="C13856"/>
      <c r="D13856"/>
      <c r="E13856"/>
      <c r="F13856"/>
      <c r="G13856"/>
      <c r="H13856"/>
      <c r="I13856"/>
      <c r="J13856"/>
      <c r="K13856"/>
    </row>
    <row r="13857" spans="1:11" x14ac:dyDescent="0.2">
      <c r="A13857"/>
      <c r="B13857"/>
      <c r="C13857"/>
      <c r="D13857"/>
      <c r="E13857"/>
      <c r="F13857"/>
      <c r="G13857"/>
      <c r="H13857"/>
      <c r="I13857"/>
      <c r="J13857"/>
      <c r="K13857"/>
    </row>
    <row r="13858" spans="1:11" x14ac:dyDescent="0.2">
      <c r="A13858"/>
      <c r="B13858"/>
      <c r="C13858"/>
      <c r="D13858"/>
      <c r="E13858"/>
      <c r="F13858"/>
      <c r="G13858"/>
      <c r="H13858"/>
      <c r="I13858"/>
      <c r="J13858"/>
      <c r="K13858"/>
    </row>
    <row r="13859" spans="1:11" x14ac:dyDescent="0.2">
      <c r="A13859"/>
      <c r="B13859"/>
      <c r="C13859"/>
      <c r="D13859"/>
      <c r="E13859"/>
      <c r="F13859"/>
      <c r="G13859"/>
      <c r="H13859"/>
      <c r="I13859"/>
      <c r="J13859"/>
      <c r="K13859"/>
    </row>
    <row r="13860" spans="1:11" x14ac:dyDescent="0.2">
      <c r="A13860"/>
      <c r="B13860"/>
      <c r="C13860"/>
      <c r="D13860"/>
      <c r="E13860"/>
      <c r="F13860"/>
      <c r="G13860"/>
      <c r="H13860"/>
      <c r="I13860"/>
      <c r="J13860"/>
      <c r="K13860"/>
    </row>
    <row r="13861" spans="1:11" x14ac:dyDescent="0.2">
      <c r="A13861"/>
      <c r="B13861"/>
      <c r="C13861"/>
      <c r="D13861"/>
      <c r="E13861"/>
      <c r="F13861"/>
      <c r="G13861"/>
      <c r="H13861"/>
      <c r="I13861"/>
      <c r="J13861"/>
      <c r="K13861"/>
    </row>
    <row r="13862" spans="1:11" x14ac:dyDescent="0.2">
      <c r="A13862"/>
      <c r="B13862"/>
      <c r="C13862"/>
      <c r="D13862"/>
      <c r="E13862"/>
      <c r="F13862"/>
      <c r="G13862"/>
      <c r="H13862"/>
      <c r="I13862"/>
      <c r="J13862"/>
      <c r="K13862"/>
    </row>
    <row r="13863" spans="1:11" x14ac:dyDescent="0.2">
      <c r="A13863"/>
      <c r="B13863"/>
      <c r="C13863"/>
      <c r="D13863"/>
      <c r="E13863"/>
      <c r="F13863"/>
      <c r="G13863"/>
      <c r="H13863"/>
      <c r="I13863"/>
      <c r="J13863"/>
      <c r="K13863"/>
    </row>
    <row r="13864" spans="1:11" x14ac:dyDescent="0.2">
      <c r="A13864"/>
      <c r="B13864"/>
      <c r="C13864"/>
      <c r="D13864"/>
      <c r="E13864"/>
      <c r="F13864"/>
      <c r="G13864"/>
      <c r="H13864"/>
      <c r="I13864"/>
      <c r="J13864"/>
      <c r="K13864"/>
    </row>
    <row r="13865" spans="1:11" x14ac:dyDescent="0.2">
      <c r="A13865"/>
      <c r="B13865"/>
      <c r="C13865"/>
      <c r="D13865"/>
      <c r="E13865"/>
      <c r="F13865"/>
      <c r="G13865"/>
      <c r="H13865"/>
      <c r="I13865"/>
      <c r="J13865"/>
      <c r="K13865"/>
    </row>
    <row r="13866" spans="1:11" x14ac:dyDescent="0.2">
      <c r="A13866"/>
      <c r="B13866"/>
      <c r="C13866"/>
      <c r="D13866"/>
      <c r="E13866"/>
      <c r="F13866"/>
      <c r="G13866"/>
      <c r="H13866"/>
      <c r="I13866"/>
      <c r="J13866"/>
      <c r="K13866"/>
    </row>
    <row r="13867" spans="1:11" x14ac:dyDescent="0.2">
      <c r="A13867"/>
      <c r="B13867"/>
      <c r="C13867"/>
      <c r="D13867"/>
      <c r="E13867"/>
      <c r="F13867"/>
      <c r="G13867"/>
      <c r="H13867"/>
      <c r="I13867"/>
      <c r="J13867"/>
      <c r="K13867"/>
    </row>
    <row r="13868" spans="1:11" x14ac:dyDescent="0.2">
      <c r="A13868"/>
      <c r="B13868"/>
      <c r="C13868"/>
      <c r="D13868"/>
      <c r="E13868"/>
      <c r="F13868"/>
      <c r="G13868"/>
      <c r="H13868"/>
      <c r="I13868"/>
      <c r="J13868"/>
      <c r="K13868"/>
    </row>
    <row r="13869" spans="1:11" x14ac:dyDescent="0.2">
      <c r="A13869"/>
      <c r="B13869"/>
      <c r="C13869"/>
      <c r="D13869"/>
      <c r="E13869"/>
      <c r="F13869"/>
      <c r="G13869"/>
      <c r="H13869"/>
      <c r="I13869"/>
      <c r="J13869"/>
      <c r="K13869"/>
    </row>
    <row r="13870" spans="1:11" x14ac:dyDescent="0.2">
      <c r="A13870"/>
      <c r="B13870"/>
      <c r="C13870"/>
      <c r="D13870"/>
      <c r="E13870"/>
      <c r="F13870"/>
      <c r="G13870"/>
      <c r="H13870"/>
      <c r="I13870"/>
      <c r="J13870"/>
      <c r="K13870"/>
    </row>
    <row r="13871" spans="1:11" x14ac:dyDescent="0.2">
      <c r="A13871"/>
      <c r="B13871"/>
      <c r="C13871"/>
      <c r="D13871"/>
      <c r="E13871"/>
      <c r="F13871"/>
      <c r="G13871"/>
      <c r="H13871"/>
      <c r="I13871"/>
      <c r="J13871"/>
      <c r="K13871"/>
    </row>
    <row r="13872" spans="1:11" x14ac:dyDescent="0.2">
      <c r="A13872"/>
      <c r="B13872"/>
      <c r="C13872"/>
      <c r="D13872"/>
      <c r="E13872"/>
      <c r="F13872"/>
      <c r="G13872"/>
      <c r="H13872"/>
      <c r="I13872"/>
      <c r="J13872"/>
      <c r="K13872"/>
    </row>
    <row r="13873" spans="1:11" x14ac:dyDescent="0.2">
      <c r="A13873"/>
      <c r="B13873"/>
      <c r="C13873"/>
      <c r="D13873"/>
      <c r="E13873"/>
      <c r="F13873"/>
      <c r="G13873"/>
      <c r="H13873"/>
      <c r="I13873"/>
      <c r="J13873"/>
      <c r="K13873"/>
    </row>
    <row r="13874" spans="1:11" x14ac:dyDescent="0.2">
      <c r="A13874"/>
      <c r="B13874"/>
      <c r="C13874"/>
      <c r="D13874"/>
      <c r="E13874"/>
      <c r="F13874"/>
      <c r="G13874"/>
      <c r="H13874"/>
      <c r="I13874"/>
      <c r="J13874"/>
      <c r="K13874"/>
    </row>
    <row r="13875" spans="1:11" x14ac:dyDescent="0.2">
      <c r="A13875"/>
      <c r="B13875"/>
      <c r="C13875"/>
      <c r="D13875"/>
      <c r="E13875"/>
      <c r="F13875"/>
      <c r="G13875"/>
      <c r="H13875"/>
      <c r="I13875"/>
      <c r="J13875"/>
      <c r="K13875"/>
    </row>
    <row r="13876" spans="1:11" x14ac:dyDescent="0.2">
      <c r="A13876"/>
      <c r="B13876"/>
      <c r="C13876"/>
      <c r="D13876"/>
      <c r="E13876"/>
      <c r="F13876"/>
      <c r="G13876"/>
      <c r="H13876"/>
      <c r="I13876"/>
      <c r="J13876"/>
      <c r="K13876"/>
    </row>
    <row r="13877" spans="1:11" x14ac:dyDescent="0.2">
      <c r="A13877"/>
      <c r="B13877"/>
      <c r="C13877"/>
      <c r="D13877"/>
      <c r="E13877"/>
      <c r="F13877"/>
      <c r="G13877"/>
      <c r="H13877"/>
      <c r="I13877"/>
      <c r="J13877"/>
      <c r="K13877"/>
    </row>
    <row r="13878" spans="1:11" x14ac:dyDescent="0.2">
      <c r="A13878"/>
      <c r="B13878"/>
      <c r="C13878"/>
      <c r="D13878"/>
      <c r="E13878"/>
      <c r="F13878"/>
      <c r="G13878"/>
      <c r="H13878"/>
      <c r="I13878"/>
      <c r="J13878"/>
      <c r="K13878"/>
    </row>
    <row r="13879" spans="1:11" x14ac:dyDescent="0.2">
      <c r="A13879"/>
      <c r="B13879"/>
      <c r="C13879"/>
      <c r="D13879"/>
      <c r="E13879"/>
      <c r="F13879"/>
      <c r="G13879"/>
      <c r="H13879"/>
      <c r="I13879"/>
      <c r="J13879"/>
      <c r="K13879"/>
    </row>
    <row r="13880" spans="1:11" x14ac:dyDescent="0.2">
      <c r="A13880"/>
      <c r="B13880"/>
      <c r="C13880"/>
      <c r="D13880"/>
      <c r="E13880"/>
      <c r="F13880"/>
      <c r="G13880"/>
      <c r="H13880"/>
      <c r="I13880"/>
      <c r="J13880"/>
      <c r="K13880"/>
    </row>
    <row r="13881" spans="1:11" x14ac:dyDescent="0.2">
      <c r="A13881"/>
      <c r="B13881"/>
      <c r="C13881"/>
      <c r="D13881"/>
      <c r="E13881"/>
      <c r="F13881"/>
      <c r="G13881"/>
      <c r="H13881"/>
      <c r="I13881"/>
      <c r="J13881"/>
      <c r="K13881"/>
    </row>
    <row r="13882" spans="1:11" x14ac:dyDescent="0.2">
      <c r="A13882"/>
      <c r="B13882"/>
      <c r="C13882"/>
      <c r="D13882"/>
      <c r="E13882"/>
      <c r="F13882"/>
      <c r="G13882"/>
      <c r="H13882"/>
      <c r="I13882"/>
      <c r="J13882"/>
      <c r="K13882"/>
    </row>
    <row r="13883" spans="1:11" x14ac:dyDescent="0.2">
      <c r="A13883"/>
      <c r="B13883"/>
      <c r="C13883"/>
      <c r="D13883"/>
      <c r="E13883"/>
      <c r="F13883"/>
      <c r="G13883"/>
      <c r="H13883"/>
      <c r="I13883"/>
      <c r="J13883"/>
      <c r="K13883"/>
    </row>
    <row r="13884" spans="1:11" x14ac:dyDescent="0.2">
      <c r="A13884"/>
      <c r="B13884"/>
      <c r="C13884"/>
      <c r="D13884"/>
      <c r="E13884"/>
      <c r="F13884"/>
      <c r="G13884"/>
      <c r="H13884"/>
      <c r="I13884"/>
      <c r="J13884"/>
      <c r="K13884"/>
    </row>
    <row r="13885" spans="1:11" x14ac:dyDescent="0.2">
      <c r="A13885"/>
      <c r="B13885"/>
      <c r="C13885"/>
      <c r="D13885"/>
      <c r="E13885"/>
      <c r="F13885"/>
      <c r="G13885"/>
      <c r="H13885"/>
      <c r="I13885"/>
      <c r="J13885"/>
      <c r="K13885"/>
    </row>
    <row r="13886" spans="1:11" x14ac:dyDescent="0.2">
      <c r="A13886"/>
      <c r="B13886"/>
      <c r="C13886"/>
      <c r="D13886"/>
      <c r="E13886"/>
      <c r="F13886"/>
      <c r="G13886"/>
      <c r="H13886"/>
      <c r="I13886"/>
      <c r="J13886"/>
      <c r="K13886"/>
    </row>
    <row r="13887" spans="1:11" x14ac:dyDescent="0.2">
      <c r="A13887"/>
      <c r="B13887"/>
      <c r="C13887"/>
      <c r="D13887"/>
      <c r="E13887"/>
      <c r="F13887"/>
      <c r="G13887"/>
      <c r="H13887"/>
      <c r="I13887"/>
      <c r="J13887"/>
      <c r="K13887"/>
    </row>
    <row r="13888" spans="1:11" x14ac:dyDescent="0.2">
      <c r="A13888"/>
      <c r="B13888"/>
      <c r="C13888"/>
      <c r="D13888"/>
      <c r="E13888"/>
      <c r="F13888"/>
      <c r="G13888"/>
      <c r="H13888"/>
      <c r="I13888"/>
      <c r="J13888"/>
      <c r="K13888"/>
    </row>
    <row r="13889" spans="1:11" x14ac:dyDescent="0.2">
      <c r="A13889"/>
      <c r="B13889"/>
      <c r="C13889"/>
      <c r="D13889"/>
      <c r="E13889"/>
      <c r="F13889"/>
      <c r="G13889"/>
      <c r="H13889"/>
      <c r="I13889"/>
      <c r="J13889"/>
      <c r="K13889"/>
    </row>
    <row r="13890" spans="1:11" x14ac:dyDescent="0.2">
      <c r="A13890"/>
      <c r="B13890"/>
      <c r="C13890"/>
      <c r="D13890"/>
      <c r="E13890"/>
      <c r="F13890"/>
      <c r="G13890"/>
      <c r="H13890"/>
      <c r="I13890"/>
      <c r="J13890"/>
      <c r="K13890"/>
    </row>
    <row r="13891" spans="1:11" x14ac:dyDescent="0.2">
      <c r="A13891"/>
      <c r="B13891"/>
      <c r="C13891"/>
      <c r="D13891"/>
      <c r="E13891"/>
      <c r="F13891"/>
      <c r="G13891"/>
      <c r="H13891"/>
      <c r="I13891"/>
      <c r="J13891"/>
      <c r="K13891"/>
    </row>
    <row r="13892" spans="1:11" x14ac:dyDescent="0.2">
      <c r="A13892"/>
      <c r="B13892"/>
      <c r="C13892"/>
      <c r="D13892"/>
      <c r="E13892"/>
      <c r="F13892"/>
      <c r="G13892"/>
      <c r="H13892"/>
      <c r="I13892"/>
      <c r="J13892"/>
      <c r="K13892"/>
    </row>
    <row r="13893" spans="1:11" x14ac:dyDescent="0.2">
      <c r="A13893"/>
      <c r="B13893"/>
      <c r="C13893"/>
      <c r="D13893"/>
      <c r="E13893"/>
      <c r="F13893"/>
      <c r="G13893"/>
      <c r="H13893"/>
      <c r="I13893"/>
      <c r="J13893"/>
      <c r="K13893"/>
    </row>
    <row r="13894" spans="1:11" x14ac:dyDescent="0.2">
      <c r="A13894"/>
      <c r="B13894"/>
      <c r="C13894"/>
      <c r="D13894"/>
      <c r="E13894"/>
      <c r="F13894"/>
      <c r="G13894"/>
      <c r="H13894"/>
      <c r="I13894"/>
      <c r="J13894"/>
      <c r="K13894"/>
    </row>
    <row r="13895" spans="1:11" x14ac:dyDescent="0.2">
      <c r="A13895"/>
      <c r="B13895"/>
      <c r="C13895"/>
      <c r="D13895"/>
      <c r="E13895"/>
      <c r="F13895"/>
      <c r="G13895"/>
      <c r="H13895"/>
      <c r="I13895"/>
      <c r="J13895"/>
      <c r="K13895"/>
    </row>
    <row r="13896" spans="1:11" x14ac:dyDescent="0.2">
      <c r="A13896"/>
      <c r="B13896"/>
      <c r="C13896"/>
      <c r="D13896"/>
      <c r="E13896"/>
      <c r="F13896"/>
      <c r="G13896"/>
      <c r="H13896"/>
      <c r="I13896"/>
      <c r="J13896"/>
      <c r="K13896"/>
    </row>
    <row r="13897" spans="1:11" x14ac:dyDescent="0.2">
      <c r="A13897"/>
      <c r="B13897"/>
      <c r="C13897"/>
      <c r="D13897"/>
      <c r="E13897"/>
      <c r="F13897"/>
      <c r="G13897"/>
      <c r="H13897"/>
      <c r="I13897"/>
      <c r="J13897"/>
      <c r="K13897"/>
    </row>
    <row r="13898" spans="1:11" x14ac:dyDescent="0.2">
      <c r="A13898"/>
      <c r="B13898"/>
      <c r="C13898"/>
      <c r="D13898"/>
      <c r="E13898"/>
      <c r="F13898"/>
      <c r="G13898"/>
      <c r="H13898"/>
      <c r="I13898"/>
      <c r="J13898"/>
      <c r="K13898"/>
    </row>
    <row r="13899" spans="1:11" x14ac:dyDescent="0.2">
      <c r="A13899"/>
      <c r="B13899"/>
      <c r="C13899"/>
      <c r="D13899"/>
      <c r="E13899"/>
      <c r="F13899"/>
      <c r="G13899"/>
      <c r="H13899"/>
      <c r="I13899"/>
      <c r="J13899"/>
      <c r="K13899"/>
    </row>
    <row r="13900" spans="1:11" x14ac:dyDescent="0.2">
      <c r="A13900"/>
      <c r="B13900"/>
      <c r="C13900"/>
      <c r="D13900"/>
      <c r="E13900"/>
      <c r="F13900"/>
      <c r="G13900"/>
      <c r="H13900"/>
      <c r="I13900"/>
      <c r="J13900"/>
      <c r="K13900"/>
    </row>
    <row r="13901" spans="1:11" x14ac:dyDescent="0.2">
      <c r="A13901"/>
      <c r="B13901"/>
      <c r="C13901"/>
      <c r="D13901"/>
      <c r="E13901"/>
      <c r="F13901"/>
      <c r="G13901"/>
      <c r="H13901"/>
      <c r="I13901"/>
      <c r="J13901"/>
      <c r="K13901"/>
    </row>
    <row r="13902" spans="1:11" x14ac:dyDescent="0.2">
      <c r="A13902"/>
      <c r="B13902"/>
      <c r="C13902"/>
      <c r="D13902"/>
      <c r="E13902"/>
      <c r="F13902"/>
      <c r="G13902"/>
      <c r="H13902"/>
      <c r="I13902"/>
      <c r="J13902"/>
      <c r="K13902"/>
    </row>
    <row r="13903" spans="1:11" x14ac:dyDescent="0.2">
      <c r="A13903"/>
      <c r="B13903"/>
      <c r="C13903"/>
      <c r="D13903"/>
      <c r="E13903"/>
      <c r="F13903"/>
      <c r="G13903"/>
      <c r="H13903"/>
      <c r="I13903"/>
      <c r="J13903"/>
      <c r="K13903"/>
    </row>
    <row r="13904" spans="1:11" x14ac:dyDescent="0.2">
      <c r="A13904"/>
      <c r="B13904"/>
      <c r="C13904"/>
      <c r="D13904"/>
      <c r="E13904"/>
      <c r="F13904"/>
      <c r="G13904"/>
      <c r="H13904"/>
      <c r="I13904"/>
      <c r="J13904"/>
      <c r="K13904"/>
    </row>
    <row r="13905" spans="1:11" x14ac:dyDescent="0.2">
      <c r="A13905"/>
      <c r="B13905"/>
      <c r="C13905"/>
      <c r="D13905"/>
      <c r="E13905"/>
      <c r="F13905"/>
      <c r="G13905"/>
      <c r="H13905"/>
      <c r="I13905"/>
      <c r="J13905"/>
      <c r="K13905"/>
    </row>
    <row r="13906" spans="1:11" x14ac:dyDescent="0.2">
      <c r="A13906"/>
      <c r="B13906"/>
      <c r="C13906"/>
      <c r="D13906"/>
      <c r="E13906"/>
      <c r="F13906"/>
      <c r="G13906"/>
      <c r="H13906"/>
      <c r="I13906"/>
      <c r="J13906"/>
      <c r="K13906"/>
    </row>
    <row r="13907" spans="1:11" x14ac:dyDescent="0.2">
      <c r="A13907"/>
      <c r="B13907"/>
      <c r="C13907"/>
      <c r="D13907"/>
      <c r="E13907"/>
      <c r="F13907"/>
      <c r="G13907"/>
      <c r="H13907"/>
      <c r="I13907"/>
      <c r="J13907"/>
      <c r="K13907"/>
    </row>
    <row r="13908" spans="1:11" x14ac:dyDescent="0.2">
      <c r="A13908"/>
      <c r="B13908"/>
      <c r="C13908"/>
      <c r="D13908"/>
      <c r="E13908"/>
      <c r="F13908"/>
      <c r="G13908"/>
      <c r="H13908"/>
      <c r="I13908"/>
      <c r="J13908"/>
      <c r="K13908"/>
    </row>
    <row r="13909" spans="1:11" x14ac:dyDescent="0.2">
      <c r="A13909"/>
      <c r="B13909"/>
      <c r="C13909"/>
      <c r="D13909"/>
      <c r="E13909"/>
      <c r="F13909"/>
      <c r="G13909"/>
      <c r="H13909"/>
      <c r="I13909"/>
      <c r="J13909"/>
      <c r="K13909"/>
    </row>
    <row r="13910" spans="1:11" x14ac:dyDescent="0.2">
      <c r="A13910"/>
      <c r="B13910"/>
      <c r="C13910"/>
      <c r="D13910"/>
      <c r="E13910"/>
      <c r="F13910"/>
      <c r="G13910"/>
      <c r="H13910"/>
      <c r="I13910"/>
      <c r="J13910"/>
      <c r="K13910"/>
    </row>
    <row r="13911" spans="1:11" x14ac:dyDescent="0.2">
      <c r="A13911"/>
      <c r="B13911"/>
      <c r="C13911"/>
      <c r="D13911"/>
      <c r="E13911"/>
      <c r="F13911"/>
      <c r="G13911"/>
      <c r="H13911"/>
      <c r="I13911"/>
      <c r="J13911"/>
      <c r="K13911"/>
    </row>
    <row r="13912" spans="1:11" x14ac:dyDescent="0.2">
      <c r="A13912"/>
      <c r="B13912"/>
      <c r="C13912"/>
      <c r="D13912"/>
      <c r="E13912"/>
      <c r="F13912"/>
      <c r="G13912"/>
      <c r="H13912"/>
      <c r="I13912"/>
      <c r="J13912"/>
      <c r="K13912"/>
    </row>
    <row r="13913" spans="1:11" x14ac:dyDescent="0.2">
      <c r="A13913"/>
      <c r="B13913"/>
      <c r="C13913"/>
      <c r="D13913"/>
      <c r="E13913"/>
      <c r="F13913"/>
      <c r="G13913"/>
      <c r="H13913"/>
      <c r="I13913"/>
      <c r="J13913"/>
      <c r="K13913"/>
    </row>
    <row r="13914" spans="1:11" x14ac:dyDescent="0.2">
      <c r="A13914"/>
      <c r="B13914"/>
      <c r="C13914"/>
      <c r="D13914"/>
      <c r="E13914"/>
      <c r="F13914"/>
      <c r="G13914"/>
      <c r="H13914"/>
      <c r="I13914"/>
      <c r="J13914"/>
      <c r="K13914"/>
    </row>
    <row r="13915" spans="1:11" x14ac:dyDescent="0.2">
      <c r="A13915"/>
      <c r="B13915"/>
      <c r="C13915"/>
      <c r="D13915"/>
      <c r="E13915"/>
      <c r="F13915"/>
      <c r="G13915"/>
      <c r="H13915"/>
      <c r="I13915"/>
      <c r="J13915"/>
      <c r="K13915"/>
    </row>
    <row r="13916" spans="1:11" x14ac:dyDescent="0.2">
      <c r="A13916"/>
      <c r="B13916"/>
      <c r="C13916"/>
      <c r="D13916"/>
      <c r="E13916"/>
      <c r="F13916"/>
      <c r="G13916"/>
      <c r="H13916"/>
      <c r="I13916"/>
      <c r="J13916"/>
      <c r="K13916"/>
    </row>
    <row r="13917" spans="1:11" x14ac:dyDescent="0.2">
      <c r="A13917"/>
      <c r="B13917"/>
      <c r="C13917"/>
      <c r="D13917"/>
      <c r="E13917"/>
      <c r="F13917"/>
      <c r="G13917"/>
      <c r="H13917"/>
      <c r="I13917"/>
      <c r="J13917"/>
      <c r="K13917"/>
    </row>
    <row r="13918" spans="1:11" x14ac:dyDescent="0.2">
      <c r="A13918"/>
      <c r="B13918"/>
      <c r="C13918"/>
      <c r="D13918"/>
      <c r="E13918"/>
      <c r="F13918"/>
      <c r="G13918"/>
      <c r="H13918"/>
      <c r="I13918"/>
      <c r="J13918"/>
      <c r="K13918"/>
    </row>
    <row r="13919" spans="1:11" x14ac:dyDescent="0.2">
      <c r="A13919"/>
      <c r="B13919"/>
      <c r="C13919"/>
      <c r="D13919"/>
      <c r="E13919"/>
      <c r="F13919"/>
      <c r="G13919"/>
      <c r="H13919"/>
      <c r="I13919"/>
      <c r="J13919"/>
      <c r="K13919"/>
    </row>
    <row r="13920" spans="1:11" x14ac:dyDescent="0.2">
      <c r="A13920"/>
      <c r="B13920"/>
      <c r="C13920"/>
      <c r="D13920"/>
      <c r="E13920"/>
      <c r="F13920"/>
      <c r="G13920"/>
      <c r="H13920"/>
      <c r="I13920"/>
      <c r="J13920"/>
      <c r="K13920"/>
    </row>
    <row r="13921" spans="1:11" x14ac:dyDescent="0.2">
      <c r="A13921"/>
      <c r="B13921"/>
      <c r="C13921"/>
      <c r="D13921"/>
      <c r="E13921"/>
      <c r="F13921"/>
      <c r="G13921"/>
      <c r="H13921"/>
      <c r="I13921"/>
      <c r="J13921"/>
      <c r="K13921"/>
    </row>
    <row r="13922" spans="1:11" x14ac:dyDescent="0.2">
      <c r="A13922"/>
      <c r="B13922"/>
      <c r="C13922"/>
      <c r="D13922"/>
      <c r="E13922"/>
      <c r="F13922"/>
      <c r="G13922"/>
      <c r="H13922"/>
      <c r="I13922"/>
      <c r="J13922"/>
      <c r="K13922"/>
    </row>
    <row r="13923" spans="1:11" x14ac:dyDescent="0.2">
      <c r="A13923"/>
      <c r="B13923"/>
      <c r="C13923"/>
      <c r="D13923"/>
      <c r="E13923"/>
      <c r="F13923"/>
      <c r="G13923"/>
      <c r="H13923"/>
      <c r="I13923"/>
      <c r="J13923"/>
      <c r="K13923"/>
    </row>
    <row r="13924" spans="1:11" x14ac:dyDescent="0.2">
      <c r="A13924"/>
      <c r="B13924"/>
      <c r="C13924"/>
      <c r="D13924"/>
      <c r="E13924"/>
      <c r="F13924"/>
      <c r="G13924"/>
      <c r="H13924"/>
      <c r="I13924"/>
      <c r="J13924"/>
      <c r="K13924"/>
    </row>
    <row r="13925" spans="1:11" x14ac:dyDescent="0.2">
      <c r="A13925"/>
      <c r="B13925"/>
      <c r="C13925"/>
      <c r="D13925"/>
      <c r="E13925"/>
      <c r="F13925"/>
      <c r="G13925"/>
      <c r="H13925"/>
      <c r="I13925"/>
      <c r="J13925"/>
      <c r="K13925"/>
    </row>
    <row r="13926" spans="1:11" x14ac:dyDescent="0.2">
      <c r="A13926"/>
      <c r="B13926"/>
      <c r="C13926"/>
      <c r="D13926"/>
      <c r="E13926"/>
      <c r="F13926"/>
      <c r="G13926"/>
      <c r="H13926"/>
      <c r="I13926"/>
      <c r="J13926"/>
      <c r="K13926"/>
    </row>
    <row r="13927" spans="1:11" x14ac:dyDescent="0.2">
      <c r="A13927"/>
      <c r="B13927"/>
      <c r="C13927"/>
      <c r="D13927"/>
      <c r="E13927"/>
      <c r="F13927"/>
      <c r="G13927"/>
      <c r="H13927"/>
      <c r="I13927"/>
      <c r="J13927"/>
      <c r="K13927"/>
    </row>
    <row r="13928" spans="1:11" x14ac:dyDescent="0.2">
      <c r="A13928"/>
      <c r="B13928"/>
      <c r="C13928"/>
      <c r="D13928"/>
      <c r="E13928"/>
      <c r="F13928"/>
      <c r="G13928"/>
      <c r="H13928"/>
      <c r="I13928"/>
      <c r="J13928"/>
      <c r="K13928"/>
    </row>
    <row r="13929" spans="1:11" x14ac:dyDescent="0.2">
      <c r="A13929"/>
      <c r="B13929"/>
      <c r="C13929"/>
      <c r="D13929"/>
      <c r="E13929"/>
      <c r="F13929"/>
      <c r="G13929"/>
      <c r="H13929"/>
      <c r="I13929"/>
      <c r="J13929"/>
      <c r="K13929"/>
    </row>
    <row r="13930" spans="1:11" x14ac:dyDescent="0.2">
      <c r="A13930"/>
      <c r="B13930"/>
      <c r="C13930"/>
      <c r="D13930"/>
      <c r="E13930"/>
      <c r="F13930"/>
      <c r="G13930"/>
      <c r="H13930"/>
      <c r="I13930"/>
      <c r="J13930"/>
      <c r="K13930"/>
    </row>
    <row r="13931" spans="1:11" x14ac:dyDescent="0.2">
      <c r="A13931"/>
      <c r="B13931"/>
      <c r="C13931"/>
      <c r="D13931"/>
      <c r="E13931"/>
      <c r="F13931"/>
      <c r="G13931"/>
      <c r="H13931"/>
      <c r="I13931"/>
      <c r="J13931"/>
      <c r="K13931"/>
    </row>
    <row r="13932" spans="1:11" x14ac:dyDescent="0.2">
      <c r="A13932"/>
      <c r="B13932"/>
      <c r="C13932"/>
      <c r="D13932"/>
      <c r="E13932"/>
      <c r="F13932"/>
      <c r="G13932"/>
      <c r="H13932"/>
      <c r="I13932"/>
      <c r="J13932"/>
      <c r="K13932"/>
    </row>
    <row r="13933" spans="1:11" x14ac:dyDescent="0.2">
      <c r="A13933"/>
      <c r="B13933"/>
      <c r="C13933"/>
      <c r="D13933"/>
      <c r="E13933"/>
      <c r="F13933"/>
      <c r="G13933"/>
      <c r="H13933"/>
      <c r="I13933"/>
      <c r="J13933"/>
      <c r="K13933"/>
    </row>
    <row r="13934" spans="1:11" x14ac:dyDescent="0.2">
      <c r="A13934"/>
      <c r="B13934"/>
      <c r="C13934"/>
      <c r="D13934"/>
      <c r="E13934"/>
      <c r="F13934"/>
      <c r="G13934"/>
      <c r="H13934"/>
      <c r="I13934"/>
      <c r="J13934"/>
      <c r="K13934"/>
    </row>
    <row r="13935" spans="1:11" x14ac:dyDescent="0.2">
      <c r="A13935"/>
      <c r="B13935"/>
      <c r="C13935"/>
      <c r="D13935"/>
      <c r="E13935"/>
      <c r="F13935"/>
      <c r="G13935"/>
      <c r="H13935"/>
      <c r="I13935"/>
      <c r="J13935"/>
      <c r="K13935"/>
    </row>
    <row r="13936" spans="1:11" x14ac:dyDescent="0.2">
      <c r="A13936"/>
      <c r="B13936"/>
      <c r="C13936"/>
      <c r="D13936"/>
      <c r="E13936"/>
      <c r="F13936"/>
      <c r="G13936"/>
      <c r="H13936"/>
      <c r="I13936"/>
      <c r="J13936"/>
      <c r="K13936"/>
    </row>
    <row r="13937" spans="1:11" x14ac:dyDescent="0.2">
      <c r="A13937"/>
      <c r="B13937"/>
      <c r="C13937"/>
      <c r="D13937"/>
      <c r="E13937"/>
      <c r="F13937"/>
      <c r="G13937"/>
      <c r="H13937"/>
      <c r="I13937"/>
      <c r="J13937"/>
      <c r="K13937"/>
    </row>
    <row r="13938" spans="1:11" x14ac:dyDescent="0.2">
      <c r="A13938"/>
      <c r="B13938"/>
      <c r="C13938"/>
      <c r="D13938"/>
      <c r="E13938"/>
      <c r="F13938"/>
      <c r="G13938"/>
      <c r="H13938"/>
      <c r="I13938"/>
      <c r="J13938"/>
      <c r="K13938"/>
    </row>
    <row r="13939" spans="1:11" x14ac:dyDescent="0.2">
      <c r="A13939"/>
      <c r="B13939"/>
      <c r="C13939"/>
      <c r="D13939"/>
      <c r="E13939"/>
      <c r="F13939"/>
      <c r="G13939"/>
      <c r="H13939"/>
      <c r="I13939"/>
      <c r="J13939"/>
      <c r="K13939"/>
    </row>
    <row r="13940" spans="1:11" x14ac:dyDescent="0.2">
      <c r="A13940"/>
      <c r="B13940"/>
      <c r="C13940"/>
      <c r="D13940"/>
      <c r="E13940"/>
      <c r="F13940"/>
      <c r="G13940"/>
      <c r="H13940"/>
      <c r="I13940"/>
      <c r="J13940"/>
      <c r="K13940"/>
    </row>
    <row r="13941" spans="1:11" x14ac:dyDescent="0.2">
      <c r="A13941"/>
      <c r="B13941"/>
      <c r="C13941"/>
      <c r="D13941"/>
      <c r="E13941"/>
      <c r="F13941"/>
      <c r="G13941"/>
      <c r="H13941"/>
      <c r="I13941"/>
      <c r="J13941"/>
      <c r="K13941"/>
    </row>
    <row r="13942" spans="1:11" x14ac:dyDescent="0.2">
      <c r="A13942"/>
      <c r="B13942"/>
      <c r="C13942"/>
      <c r="D13942"/>
      <c r="E13942"/>
      <c r="F13942"/>
      <c r="G13942"/>
      <c r="H13942"/>
      <c r="I13942"/>
      <c r="J13942"/>
      <c r="K13942"/>
    </row>
    <row r="13943" spans="1:11" x14ac:dyDescent="0.2">
      <c r="A13943"/>
      <c r="B13943"/>
      <c r="C13943"/>
      <c r="D13943"/>
      <c r="E13943"/>
      <c r="F13943"/>
      <c r="G13943"/>
      <c r="H13943"/>
      <c r="I13943"/>
      <c r="J13943"/>
      <c r="K13943"/>
    </row>
    <row r="13944" spans="1:11" x14ac:dyDescent="0.2">
      <c r="A13944"/>
      <c r="B13944"/>
      <c r="C13944"/>
      <c r="D13944"/>
      <c r="E13944"/>
      <c r="F13944"/>
      <c r="G13944"/>
      <c r="H13944"/>
      <c r="I13944"/>
      <c r="J13944"/>
      <c r="K13944"/>
    </row>
    <row r="13945" spans="1:11" x14ac:dyDescent="0.2">
      <c r="A13945"/>
      <c r="B13945"/>
      <c r="C13945"/>
      <c r="D13945"/>
      <c r="E13945"/>
      <c r="F13945"/>
      <c r="G13945"/>
      <c r="H13945"/>
      <c r="I13945"/>
      <c r="J13945"/>
      <c r="K13945"/>
    </row>
    <row r="13946" spans="1:11" x14ac:dyDescent="0.2">
      <c r="A13946"/>
      <c r="B13946"/>
      <c r="C13946"/>
      <c r="D13946"/>
      <c r="E13946"/>
      <c r="F13946"/>
      <c r="G13946"/>
      <c r="H13946"/>
      <c r="I13946"/>
      <c r="J13946"/>
      <c r="K13946"/>
    </row>
    <row r="13947" spans="1:11" x14ac:dyDescent="0.2">
      <c r="A13947"/>
      <c r="B13947"/>
      <c r="C13947"/>
      <c r="D13947"/>
      <c r="E13947"/>
      <c r="F13947"/>
      <c r="G13947"/>
      <c r="H13947"/>
      <c r="I13947"/>
      <c r="J13947"/>
      <c r="K13947"/>
    </row>
    <row r="13948" spans="1:11" x14ac:dyDescent="0.2">
      <c r="A13948"/>
      <c r="B13948"/>
      <c r="C13948"/>
      <c r="D13948"/>
      <c r="E13948"/>
      <c r="F13948"/>
      <c r="G13948"/>
      <c r="H13948"/>
      <c r="I13948"/>
      <c r="J13948"/>
      <c r="K13948"/>
    </row>
    <row r="13949" spans="1:11" x14ac:dyDescent="0.2">
      <c r="A13949"/>
      <c r="B13949"/>
      <c r="C13949"/>
      <c r="D13949"/>
      <c r="E13949"/>
      <c r="F13949"/>
      <c r="G13949"/>
      <c r="H13949"/>
      <c r="I13949"/>
      <c r="J13949"/>
      <c r="K13949"/>
    </row>
    <row r="13950" spans="1:11" x14ac:dyDescent="0.2">
      <c r="A13950"/>
      <c r="B13950"/>
      <c r="C13950"/>
      <c r="D13950"/>
      <c r="E13950"/>
      <c r="F13950"/>
      <c r="G13950"/>
      <c r="H13950"/>
      <c r="I13950"/>
      <c r="J13950"/>
      <c r="K13950"/>
    </row>
    <row r="13951" spans="1:11" x14ac:dyDescent="0.2">
      <c r="A13951"/>
      <c r="B13951"/>
      <c r="C13951"/>
      <c r="D13951"/>
      <c r="E13951"/>
      <c r="F13951"/>
      <c r="G13951"/>
      <c r="H13951"/>
      <c r="I13951"/>
      <c r="J13951"/>
      <c r="K13951"/>
    </row>
    <row r="13952" spans="1:11" x14ac:dyDescent="0.2">
      <c r="A13952"/>
      <c r="B13952"/>
      <c r="C13952"/>
      <c r="D13952"/>
      <c r="E13952"/>
      <c r="F13952"/>
      <c r="G13952"/>
      <c r="H13952"/>
      <c r="I13952"/>
      <c r="J13952"/>
      <c r="K13952"/>
    </row>
    <row r="13953" spans="1:11" x14ac:dyDescent="0.2">
      <c r="A13953"/>
      <c r="B13953"/>
      <c r="C13953"/>
      <c r="D13953"/>
      <c r="E13953"/>
      <c r="F13953"/>
      <c r="G13953"/>
      <c r="H13953"/>
      <c r="I13953"/>
      <c r="J13953"/>
      <c r="K13953"/>
    </row>
    <row r="13954" spans="1:11" x14ac:dyDescent="0.2">
      <c r="A13954"/>
      <c r="B13954"/>
      <c r="C13954"/>
      <c r="D13954"/>
      <c r="E13954"/>
      <c r="F13954"/>
      <c r="G13954"/>
      <c r="H13954"/>
      <c r="I13954"/>
      <c r="J13954"/>
      <c r="K13954"/>
    </row>
    <row r="13955" spans="1:11" x14ac:dyDescent="0.2">
      <c r="A13955"/>
      <c r="B13955"/>
      <c r="C13955"/>
      <c r="D13955"/>
      <c r="E13955"/>
      <c r="F13955"/>
      <c r="G13955"/>
      <c r="H13955"/>
      <c r="I13955"/>
      <c r="J13955"/>
      <c r="K13955"/>
    </row>
    <row r="13956" spans="1:11" x14ac:dyDescent="0.2">
      <c r="A13956"/>
      <c r="B13956"/>
      <c r="C13956"/>
      <c r="D13956"/>
      <c r="E13956"/>
      <c r="F13956"/>
      <c r="G13956"/>
      <c r="H13956"/>
      <c r="I13956"/>
      <c r="J13956"/>
      <c r="K13956"/>
    </row>
    <row r="13957" spans="1:11" x14ac:dyDescent="0.2">
      <c r="A13957"/>
      <c r="B13957"/>
      <c r="C13957"/>
      <c r="D13957"/>
      <c r="E13957"/>
      <c r="F13957"/>
      <c r="G13957"/>
      <c r="H13957"/>
      <c r="I13957"/>
      <c r="J13957"/>
      <c r="K13957"/>
    </row>
    <row r="13958" spans="1:11" x14ac:dyDescent="0.2">
      <c r="A13958"/>
      <c r="B13958"/>
      <c r="C13958"/>
      <c r="D13958"/>
      <c r="E13958"/>
      <c r="F13958"/>
      <c r="G13958"/>
      <c r="H13958"/>
      <c r="I13958"/>
      <c r="J13958"/>
      <c r="K13958"/>
    </row>
    <row r="13959" spans="1:11" x14ac:dyDescent="0.2">
      <c r="A13959"/>
      <c r="B13959"/>
      <c r="C13959"/>
      <c r="D13959"/>
      <c r="E13959"/>
      <c r="F13959"/>
      <c r="G13959"/>
      <c r="H13959"/>
      <c r="I13959"/>
      <c r="J13959"/>
      <c r="K13959"/>
    </row>
    <row r="13960" spans="1:11" x14ac:dyDescent="0.2">
      <c r="A13960"/>
      <c r="B13960"/>
      <c r="C13960"/>
      <c r="D13960"/>
      <c r="E13960"/>
      <c r="F13960"/>
      <c r="G13960"/>
      <c r="H13960"/>
      <c r="I13960"/>
      <c r="J13960"/>
      <c r="K13960"/>
    </row>
    <row r="13961" spans="1:11" x14ac:dyDescent="0.2">
      <c r="A13961"/>
      <c r="B13961"/>
      <c r="C13961"/>
      <c r="D13961"/>
      <c r="E13961"/>
      <c r="F13961"/>
      <c r="G13961"/>
      <c r="H13961"/>
      <c r="I13961"/>
      <c r="J13961"/>
      <c r="K13961"/>
    </row>
    <row r="13962" spans="1:11" x14ac:dyDescent="0.2">
      <c r="A13962"/>
      <c r="B13962"/>
      <c r="C13962"/>
      <c r="D13962"/>
      <c r="E13962"/>
      <c r="F13962"/>
      <c r="G13962"/>
      <c r="H13962"/>
      <c r="I13962"/>
      <c r="J13962"/>
      <c r="K13962"/>
    </row>
    <row r="13963" spans="1:11" x14ac:dyDescent="0.2">
      <c r="A13963"/>
      <c r="B13963"/>
      <c r="C13963"/>
      <c r="D13963"/>
      <c r="E13963"/>
      <c r="F13963"/>
      <c r="G13963"/>
      <c r="H13963"/>
      <c r="I13963"/>
      <c r="J13963"/>
      <c r="K13963"/>
    </row>
    <row r="13964" spans="1:11" x14ac:dyDescent="0.2">
      <c r="A13964"/>
      <c r="B13964"/>
      <c r="C13964"/>
      <c r="D13964"/>
      <c r="E13964"/>
      <c r="F13964"/>
      <c r="G13964"/>
      <c r="H13964"/>
      <c r="I13964"/>
      <c r="J13964"/>
      <c r="K13964"/>
    </row>
    <row r="13965" spans="1:11" x14ac:dyDescent="0.2">
      <c r="A13965"/>
      <c r="B13965"/>
      <c r="C13965"/>
      <c r="D13965"/>
      <c r="E13965"/>
      <c r="F13965"/>
      <c r="G13965"/>
      <c r="H13965"/>
      <c r="I13965"/>
      <c r="J13965"/>
      <c r="K13965"/>
    </row>
    <row r="13966" spans="1:11" x14ac:dyDescent="0.2">
      <c r="A13966"/>
      <c r="B13966"/>
      <c r="C13966"/>
      <c r="D13966"/>
      <c r="E13966"/>
      <c r="F13966"/>
      <c r="G13966"/>
      <c r="H13966"/>
      <c r="I13966"/>
      <c r="J13966"/>
      <c r="K13966"/>
    </row>
    <row r="13967" spans="1:11" x14ac:dyDescent="0.2">
      <c r="A13967"/>
      <c r="B13967"/>
      <c r="C13967"/>
      <c r="D13967"/>
      <c r="E13967"/>
      <c r="F13967"/>
      <c r="G13967"/>
      <c r="H13967"/>
      <c r="I13967"/>
      <c r="J13967"/>
      <c r="K13967"/>
    </row>
    <row r="13968" spans="1:11" x14ac:dyDescent="0.2">
      <c r="A13968"/>
      <c r="B13968"/>
      <c r="C13968"/>
      <c r="D13968"/>
      <c r="E13968"/>
      <c r="F13968"/>
      <c r="G13968"/>
      <c r="H13968"/>
      <c r="I13968"/>
      <c r="J13968"/>
      <c r="K13968"/>
    </row>
    <row r="13969" spans="1:11" x14ac:dyDescent="0.2">
      <c r="A13969"/>
      <c r="B13969"/>
      <c r="C13969"/>
      <c r="D13969"/>
      <c r="E13969"/>
      <c r="F13969"/>
      <c r="G13969"/>
      <c r="H13969"/>
      <c r="I13969"/>
      <c r="J13969"/>
      <c r="K13969"/>
    </row>
    <row r="13970" spans="1:11" x14ac:dyDescent="0.2">
      <c r="A13970"/>
      <c r="B13970"/>
      <c r="C13970"/>
      <c r="D13970"/>
      <c r="E13970"/>
      <c r="F13970"/>
      <c r="G13970"/>
      <c r="H13970"/>
      <c r="I13970"/>
      <c r="J13970"/>
      <c r="K13970"/>
    </row>
    <row r="13971" spans="1:11" x14ac:dyDescent="0.2">
      <c r="A13971"/>
      <c r="B13971"/>
      <c r="C13971"/>
      <c r="D13971"/>
      <c r="E13971"/>
      <c r="F13971"/>
      <c r="G13971"/>
      <c r="H13971"/>
      <c r="I13971"/>
      <c r="J13971"/>
      <c r="K13971"/>
    </row>
    <row r="13972" spans="1:11" x14ac:dyDescent="0.2">
      <c r="A13972"/>
      <c r="B13972"/>
      <c r="C13972"/>
      <c r="D13972"/>
      <c r="E13972"/>
      <c r="F13972"/>
      <c r="G13972"/>
      <c r="H13972"/>
      <c r="I13972"/>
      <c r="J13972"/>
      <c r="K13972"/>
    </row>
    <row r="13973" spans="1:11" x14ac:dyDescent="0.2">
      <c r="A13973"/>
      <c r="B13973"/>
      <c r="C13973"/>
      <c r="D13973"/>
      <c r="E13973"/>
      <c r="F13973"/>
      <c r="G13973"/>
      <c r="H13973"/>
      <c r="I13973"/>
      <c r="J13973"/>
      <c r="K13973"/>
    </row>
    <row r="13974" spans="1:11" x14ac:dyDescent="0.2">
      <c r="A13974"/>
      <c r="B13974"/>
      <c r="C13974"/>
      <c r="D13974"/>
      <c r="E13974"/>
      <c r="F13974"/>
      <c r="G13974"/>
      <c r="H13974"/>
      <c r="I13974"/>
      <c r="J13974"/>
      <c r="K13974"/>
    </row>
    <row r="13975" spans="1:11" x14ac:dyDescent="0.2">
      <c r="A13975"/>
      <c r="B13975"/>
      <c r="C13975"/>
      <c r="D13975"/>
      <c r="E13975"/>
      <c r="F13975"/>
      <c r="G13975"/>
      <c r="H13975"/>
      <c r="I13975"/>
      <c r="J13975"/>
      <c r="K13975"/>
    </row>
    <row r="13976" spans="1:11" x14ac:dyDescent="0.2">
      <c r="A13976"/>
      <c r="B13976"/>
      <c r="C13976"/>
      <c r="D13976"/>
      <c r="E13976"/>
      <c r="F13976"/>
      <c r="G13976"/>
      <c r="H13976"/>
      <c r="I13976"/>
      <c r="J13976"/>
      <c r="K13976"/>
    </row>
    <row r="13977" spans="1:11" x14ac:dyDescent="0.2">
      <c r="A13977"/>
      <c r="B13977"/>
      <c r="C13977"/>
      <c r="D13977"/>
      <c r="E13977"/>
      <c r="F13977"/>
      <c r="G13977"/>
      <c r="H13977"/>
      <c r="I13977"/>
      <c r="J13977"/>
      <c r="K13977"/>
    </row>
    <row r="13978" spans="1:11" x14ac:dyDescent="0.2">
      <c r="A13978"/>
      <c r="B13978"/>
      <c r="C13978"/>
      <c r="D13978"/>
      <c r="E13978"/>
      <c r="F13978"/>
      <c r="G13978"/>
      <c r="H13978"/>
      <c r="I13978"/>
      <c r="J13978"/>
      <c r="K13978"/>
    </row>
    <row r="13979" spans="1:11" x14ac:dyDescent="0.2">
      <c r="A13979"/>
      <c r="B13979"/>
      <c r="C13979"/>
      <c r="D13979"/>
      <c r="E13979"/>
      <c r="F13979"/>
      <c r="G13979"/>
      <c r="H13979"/>
      <c r="I13979"/>
      <c r="J13979"/>
      <c r="K13979"/>
    </row>
    <row r="13980" spans="1:11" x14ac:dyDescent="0.2">
      <c r="A13980"/>
      <c r="B13980"/>
      <c r="C13980"/>
      <c r="D13980"/>
      <c r="E13980"/>
      <c r="F13980"/>
      <c r="G13980"/>
      <c r="H13980"/>
      <c r="I13980"/>
      <c r="J13980"/>
      <c r="K13980"/>
    </row>
    <row r="13981" spans="1:11" x14ac:dyDescent="0.2">
      <c r="A13981"/>
      <c r="B13981"/>
      <c r="C13981"/>
      <c r="D13981"/>
      <c r="E13981"/>
      <c r="F13981"/>
      <c r="G13981"/>
      <c r="H13981"/>
      <c r="I13981"/>
      <c r="J13981"/>
      <c r="K13981"/>
    </row>
    <row r="13982" spans="1:11" x14ac:dyDescent="0.2">
      <c r="A13982"/>
      <c r="B13982"/>
      <c r="C13982"/>
      <c r="D13982"/>
      <c r="E13982"/>
      <c r="F13982"/>
      <c r="G13982"/>
      <c r="H13982"/>
      <c r="I13982"/>
      <c r="J13982"/>
      <c r="K13982"/>
    </row>
    <row r="13983" spans="1:11" x14ac:dyDescent="0.2">
      <c r="A13983"/>
      <c r="B13983"/>
      <c r="C13983"/>
      <c r="D13983"/>
      <c r="E13983"/>
      <c r="F13983"/>
      <c r="G13983"/>
      <c r="H13983"/>
      <c r="I13983"/>
      <c r="J13983"/>
      <c r="K13983"/>
    </row>
    <row r="13984" spans="1:11" x14ac:dyDescent="0.2">
      <c r="A13984"/>
      <c r="B13984"/>
      <c r="C13984"/>
      <c r="D13984"/>
      <c r="E13984"/>
      <c r="F13984"/>
      <c r="G13984"/>
      <c r="H13984"/>
      <c r="I13984"/>
      <c r="J13984"/>
      <c r="K13984"/>
    </row>
    <row r="13985" spans="1:11" x14ac:dyDescent="0.2">
      <c r="A13985"/>
      <c r="B13985"/>
      <c r="C13985"/>
      <c r="D13985"/>
      <c r="E13985"/>
      <c r="F13985"/>
      <c r="G13985"/>
      <c r="H13985"/>
      <c r="I13985"/>
      <c r="J13985"/>
      <c r="K13985"/>
    </row>
    <row r="13986" spans="1:11" x14ac:dyDescent="0.2">
      <c r="A13986"/>
      <c r="B13986"/>
      <c r="C13986"/>
      <c r="D13986"/>
      <c r="E13986"/>
      <c r="F13986"/>
      <c r="G13986"/>
      <c r="H13986"/>
      <c r="I13986"/>
      <c r="J13986"/>
      <c r="K13986"/>
    </row>
    <row r="13987" spans="1:11" x14ac:dyDescent="0.2">
      <c r="A13987"/>
      <c r="B13987"/>
      <c r="C13987"/>
      <c r="D13987"/>
      <c r="E13987"/>
      <c r="F13987"/>
      <c r="G13987"/>
      <c r="H13987"/>
      <c r="I13987"/>
      <c r="J13987"/>
      <c r="K13987"/>
    </row>
    <row r="13988" spans="1:11" x14ac:dyDescent="0.2">
      <c r="A13988"/>
      <c r="B13988"/>
      <c r="C13988"/>
      <c r="D13988"/>
      <c r="E13988"/>
      <c r="F13988"/>
      <c r="G13988"/>
      <c r="H13988"/>
      <c r="I13988"/>
      <c r="J13988"/>
      <c r="K13988"/>
    </row>
    <row r="13989" spans="1:11" x14ac:dyDescent="0.2">
      <c r="A13989"/>
      <c r="B13989"/>
      <c r="C13989"/>
      <c r="D13989"/>
      <c r="E13989"/>
      <c r="F13989"/>
      <c r="G13989"/>
      <c r="H13989"/>
      <c r="I13989"/>
      <c r="J13989"/>
      <c r="K13989"/>
    </row>
    <row r="13990" spans="1:11" x14ac:dyDescent="0.2">
      <c r="A13990"/>
      <c r="B13990"/>
      <c r="C13990"/>
      <c r="D13990"/>
      <c r="E13990"/>
      <c r="F13990"/>
      <c r="G13990"/>
      <c r="H13990"/>
      <c r="I13990"/>
      <c r="J13990"/>
      <c r="K13990"/>
    </row>
    <row r="13991" spans="1:11" x14ac:dyDescent="0.2">
      <c r="A13991"/>
      <c r="B13991"/>
      <c r="C13991"/>
      <c r="D13991"/>
      <c r="E13991"/>
      <c r="F13991"/>
      <c r="G13991"/>
      <c r="H13991"/>
      <c r="I13991"/>
      <c r="J13991"/>
      <c r="K13991"/>
    </row>
    <row r="13992" spans="1:11" x14ac:dyDescent="0.2">
      <c r="A13992"/>
      <c r="B13992"/>
      <c r="C13992"/>
      <c r="D13992"/>
      <c r="E13992"/>
      <c r="F13992"/>
      <c r="G13992"/>
      <c r="H13992"/>
      <c r="I13992"/>
      <c r="J13992"/>
      <c r="K13992"/>
    </row>
    <row r="13993" spans="1:11" x14ac:dyDescent="0.2">
      <c r="A13993"/>
      <c r="B13993"/>
      <c r="C13993"/>
      <c r="D13993"/>
      <c r="E13993"/>
      <c r="F13993"/>
      <c r="G13993"/>
      <c r="H13993"/>
      <c r="I13993"/>
      <c r="J13993"/>
      <c r="K13993"/>
    </row>
    <row r="13994" spans="1:11" x14ac:dyDescent="0.2">
      <c r="A13994"/>
      <c r="B13994"/>
      <c r="C13994"/>
      <c r="D13994"/>
      <c r="E13994"/>
      <c r="F13994"/>
      <c r="G13994"/>
      <c r="H13994"/>
      <c r="I13994"/>
      <c r="J13994"/>
      <c r="K13994"/>
    </row>
    <row r="13995" spans="1:11" x14ac:dyDescent="0.2">
      <c r="A13995"/>
      <c r="B13995"/>
      <c r="C13995"/>
      <c r="D13995"/>
      <c r="E13995"/>
      <c r="F13995"/>
      <c r="G13995"/>
      <c r="H13995"/>
      <c r="I13995"/>
      <c r="J13995"/>
      <c r="K13995"/>
    </row>
    <row r="13996" spans="1:11" x14ac:dyDescent="0.2">
      <c r="A13996"/>
      <c r="B13996"/>
      <c r="C13996"/>
      <c r="D13996"/>
      <c r="E13996"/>
      <c r="F13996"/>
      <c r="G13996"/>
      <c r="H13996"/>
      <c r="I13996"/>
      <c r="J13996"/>
      <c r="K13996"/>
    </row>
    <row r="13997" spans="1:11" x14ac:dyDescent="0.2">
      <c r="A13997"/>
      <c r="B13997"/>
      <c r="C13997"/>
      <c r="D13997"/>
      <c r="E13997"/>
      <c r="F13997"/>
      <c r="G13997"/>
      <c r="H13997"/>
      <c r="I13997"/>
      <c r="J13997"/>
      <c r="K13997"/>
    </row>
    <row r="13998" spans="1:11" x14ac:dyDescent="0.2">
      <c r="A13998"/>
      <c r="B13998"/>
      <c r="C13998"/>
      <c r="D13998"/>
      <c r="E13998"/>
      <c r="F13998"/>
      <c r="G13998"/>
      <c r="H13998"/>
      <c r="I13998"/>
      <c r="J13998"/>
      <c r="K13998"/>
    </row>
    <row r="13999" spans="1:11" x14ac:dyDescent="0.2">
      <c r="A13999"/>
      <c r="B13999"/>
      <c r="C13999"/>
      <c r="D13999"/>
      <c r="E13999"/>
      <c r="F13999"/>
      <c r="G13999"/>
      <c r="H13999"/>
      <c r="I13999"/>
      <c r="J13999"/>
      <c r="K13999"/>
    </row>
    <row r="14000" spans="1:11" x14ac:dyDescent="0.2">
      <c r="A14000"/>
      <c r="B14000"/>
      <c r="C14000"/>
      <c r="D14000"/>
      <c r="E14000"/>
      <c r="F14000"/>
      <c r="G14000"/>
      <c r="H14000"/>
      <c r="I14000"/>
      <c r="J14000"/>
      <c r="K14000"/>
    </row>
    <row r="14001" spans="1:11" x14ac:dyDescent="0.2">
      <c r="A14001"/>
      <c r="B14001"/>
      <c r="C14001"/>
      <c r="D14001"/>
      <c r="E14001"/>
      <c r="F14001"/>
      <c r="G14001"/>
      <c r="H14001"/>
      <c r="I14001"/>
      <c r="J14001"/>
      <c r="K14001"/>
    </row>
    <row r="14002" spans="1:11" x14ac:dyDescent="0.2">
      <c r="A14002"/>
      <c r="B14002"/>
      <c r="C14002"/>
      <c r="D14002"/>
      <c r="E14002"/>
      <c r="F14002"/>
      <c r="G14002"/>
      <c r="H14002"/>
      <c r="I14002"/>
      <c r="J14002"/>
      <c r="K14002"/>
    </row>
    <row r="14003" spans="1:11" x14ac:dyDescent="0.2">
      <c r="A14003"/>
      <c r="B14003"/>
      <c r="C14003"/>
      <c r="D14003"/>
      <c r="E14003"/>
      <c r="F14003"/>
      <c r="G14003"/>
      <c r="H14003"/>
      <c r="I14003"/>
      <c r="J14003"/>
      <c r="K14003"/>
    </row>
    <row r="14004" spans="1:11" x14ac:dyDescent="0.2">
      <c r="A14004"/>
      <c r="B14004"/>
      <c r="C14004"/>
      <c r="D14004"/>
      <c r="E14004"/>
      <c r="F14004"/>
      <c r="G14004"/>
      <c r="H14004"/>
      <c r="I14004"/>
      <c r="J14004"/>
      <c r="K14004"/>
    </row>
    <row r="14005" spans="1:11" x14ac:dyDescent="0.2">
      <c r="A14005"/>
      <c r="B14005"/>
      <c r="C14005"/>
      <c r="D14005"/>
      <c r="E14005"/>
      <c r="F14005"/>
      <c r="G14005"/>
      <c r="H14005"/>
      <c r="I14005"/>
      <c r="J14005"/>
      <c r="K14005"/>
    </row>
    <row r="14006" spans="1:11" x14ac:dyDescent="0.2">
      <c r="A14006"/>
      <c r="B14006"/>
      <c r="C14006"/>
      <c r="D14006"/>
      <c r="E14006"/>
      <c r="F14006"/>
      <c r="G14006"/>
      <c r="H14006"/>
      <c r="I14006"/>
      <c r="J14006"/>
      <c r="K14006"/>
    </row>
    <row r="14007" spans="1:11" x14ac:dyDescent="0.2">
      <c r="A14007"/>
      <c r="B14007"/>
      <c r="C14007"/>
      <c r="D14007"/>
      <c r="E14007"/>
      <c r="F14007"/>
      <c r="G14007"/>
      <c r="H14007"/>
      <c r="I14007"/>
      <c r="J14007"/>
      <c r="K14007"/>
    </row>
    <row r="14008" spans="1:11" x14ac:dyDescent="0.2">
      <c r="A14008"/>
      <c r="B14008"/>
      <c r="C14008"/>
      <c r="D14008"/>
      <c r="E14008"/>
      <c r="F14008"/>
      <c r="G14008"/>
      <c r="H14008"/>
      <c r="I14008"/>
      <c r="J14008"/>
      <c r="K14008"/>
    </row>
    <row r="14009" spans="1:11" x14ac:dyDescent="0.2">
      <c r="A14009"/>
      <c r="B14009"/>
      <c r="C14009"/>
      <c r="D14009"/>
      <c r="E14009"/>
      <c r="F14009"/>
      <c r="G14009"/>
      <c r="H14009"/>
      <c r="I14009"/>
      <c r="J14009"/>
      <c r="K14009"/>
    </row>
    <row r="14010" spans="1:11" x14ac:dyDescent="0.2">
      <c r="A14010"/>
      <c r="B14010"/>
      <c r="C14010"/>
      <c r="D14010"/>
      <c r="E14010"/>
      <c r="F14010"/>
      <c r="G14010"/>
      <c r="H14010"/>
      <c r="I14010"/>
      <c r="J14010"/>
      <c r="K14010"/>
    </row>
    <row r="14011" spans="1:11" x14ac:dyDescent="0.2">
      <c r="A14011"/>
      <c r="B14011"/>
      <c r="C14011"/>
      <c r="D14011"/>
      <c r="E14011"/>
      <c r="F14011"/>
      <c r="G14011"/>
      <c r="H14011"/>
      <c r="I14011"/>
      <c r="J14011"/>
      <c r="K14011"/>
    </row>
    <row r="14012" spans="1:11" x14ac:dyDescent="0.2">
      <c r="A14012"/>
      <c r="B14012"/>
      <c r="C14012"/>
      <c r="D14012"/>
      <c r="E14012"/>
      <c r="F14012"/>
      <c r="G14012"/>
      <c r="H14012"/>
      <c r="I14012"/>
      <c r="J14012"/>
      <c r="K14012"/>
    </row>
    <row r="14013" spans="1:11" x14ac:dyDescent="0.2">
      <c r="A14013"/>
      <c r="B14013"/>
      <c r="C14013"/>
      <c r="D14013"/>
      <c r="E14013"/>
      <c r="F14013"/>
      <c r="G14013"/>
      <c r="H14013"/>
      <c r="I14013"/>
      <c r="J14013"/>
      <c r="K14013"/>
    </row>
    <row r="14014" spans="1:11" x14ac:dyDescent="0.2">
      <c r="A14014"/>
      <c r="B14014"/>
      <c r="C14014"/>
      <c r="D14014"/>
      <c r="E14014"/>
      <c r="F14014"/>
      <c r="G14014"/>
      <c r="H14014"/>
      <c r="I14014"/>
      <c r="J14014"/>
      <c r="K14014"/>
    </row>
    <row r="14015" spans="1:11" x14ac:dyDescent="0.2">
      <c r="A14015"/>
      <c r="B14015"/>
      <c r="C14015"/>
      <c r="D14015"/>
      <c r="E14015"/>
      <c r="F14015"/>
      <c r="G14015"/>
      <c r="H14015"/>
      <c r="I14015"/>
      <c r="J14015"/>
      <c r="K14015"/>
    </row>
    <row r="14016" spans="1:11" x14ac:dyDescent="0.2">
      <c r="A14016"/>
      <c r="B14016"/>
      <c r="C14016"/>
      <c r="D14016"/>
      <c r="E14016"/>
      <c r="F14016"/>
      <c r="G14016"/>
      <c r="H14016"/>
      <c r="I14016"/>
      <c r="J14016"/>
      <c r="K14016"/>
    </row>
    <row r="14017" spans="1:11" x14ac:dyDescent="0.2">
      <c r="A14017"/>
      <c r="B14017"/>
      <c r="C14017"/>
      <c r="D14017"/>
      <c r="E14017"/>
      <c r="F14017"/>
      <c r="G14017"/>
      <c r="H14017"/>
      <c r="I14017"/>
      <c r="J14017"/>
      <c r="K14017"/>
    </row>
    <row r="14018" spans="1:11" x14ac:dyDescent="0.2">
      <c r="A14018"/>
      <c r="B14018"/>
      <c r="C14018"/>
      <c r="D14018"/>
      <c r="E14018"/>
      <c r="F14018"/>
      <c r="G14018"/>
      <c r="H14018"/>
      <c r="I14018"/>
      <c r="J14018"/>
      <c r="K14018"/>
    </row>
    <row r="14019" spans="1:11" x14ac:dyDescent="0.2">
      <c r="A14019"/>
      <c r="B14019"/>
      <c r="C14019"/>
      <c r="D14019"/>
      <c r="E14019"/>
      <c r="F14019"/>
      <c r="G14019"/>
      <c r="H14019"/>
      <c r="I14019"/>
      <c r="J14019"/>
      <c r="K14019"/>
    </row>
    <row r="14020" spans="1:11" x14ac:dyDescent="0.2">
      <c r="A14020"/>
      <c r="B14020"/>
      <c r="C14020"/>
      <c r="D14020"/>
      <c r="E14020"/>
      <c r="F14020"/>
      <c r="G14020"/>
      <c r="H14020"/>
      <c r="I14020"/>
      <c r="J14020"/>
      <c r="K14020"/>
    </row>
    <row r="14021" spans="1:11" x14ac:dyDescent="0.2">
      <c r="A14021"/>
      <c r="B14021"/>
      <c r="C14021"/>
      <c r="D14021"/>
      <c r="E14021"/>
      <c r="F14021"/>
      <c r="G14021"/>
      <c r="H14021"/>
      <c r="I14021"/>
      <c r="J14021"/>
      <c r="K14021"/>
    </row>
    <row r="14022" spans="1:11" x14ac:dyDescent="0.2">
      <c r="A14022"/>
      <c r="B14022"/>
      <c r="C14022"/>
      <c r="D14022"/>
      <c r="E14022"/>
      <c r="F14022"/>
      <c r="G14022"/>
      <c r="H14022"/>
      <c r="I14022"/>
      <c r="J14022"/>
      <c r="K14022"/>
    </row>
    <row r="14023" spans="1:11" x14ac:dyDescent="0.2">
      <c r="A14023"/>
      <c r="B14023"/>
      <c r="C14023"/>
      <c r="D14023"/>
      <c r="E14023"/>
      <c r="F14023"/>
      <c r="G14023"/>
      <c r="H14023"/>
      <c r="I14023"/>
      <c r="J14023"/>
      <c r="K14023"/>
    </row>
    <row r="14024" spans="1:11" x14ac:dyDescent="0.2">
      <c r="A14024"/>
      <c r="B14024"/>
      <c r="C14024"/>
      <c r="D14024"/>
      <c r="E14024"/>
      <c r="F14024"/>
      <c r="G14024"/>
      <c r="H14024"/>
      <c r="I14024"/>
      <c r="J14024"/>
      <c r="K14024"/>
    </row>
    <row r="14025" spans="1:11" x14ac:dyDescent="0.2">
      <c r="A14025"/>
      <c r="B14025"/>
      <c r="C14025"/>
      <c r="D14025"/>
      <c r="E14025"/>
      <c r="F14025"/>
      <c r="G14025"/>
      <c r="H14025"/>
      <c r="I14025"/>
      <c r="J14025"/>
      <c r="K14025"/>
    </row>
    <row r="14026" spans="1:11" x14ac:dyDescent="0.2">
      <c r="A14026"/>
      <c r="B14026"/>
      <c r="C14026"/>
      <c r="D14026"/>
      <c r="E14026"/>
      <c r="F14026"/>
      <c r="G14026"/>
      <c r="H14026"/>
      <c r="I14026"/>
      <c r="J14026"/>
      <c r="K14026"/>
    </row>
    <row r="14027" spans="1:11" x14ac:dyDescent="0.2">
      <c r="A14027"/>
      <c r="B14027"/>
      <c r="C14027"/>
      <c r="D14027"/>
      <c r="E14027"/>
      <c r="F14027"/>
      <c r="G14027"/>
      <c r="H14027"/>
      <c r="I14027"/>
      <c r="J14027"/>
      <c r="K14027"/>
    </row>
    <row r="14028" spans="1:11" x14ac:dyDescent="0.2">
      <c r="A14028"/>
      <c r="B14028"/>
      <c r="C14028"/>
      <c r="D14028"/>
      <c r="E14028"/>
      <c r="F14028"/>
      <c r="G14028"/>
      <c r="H14028"/>
      <c r="I14028"/>
      <c r="J14028"/>
      <c r="K14028"/>
    </row>
    <row r="14029" spans="1:11" x14ac:dyDescent="0.2">
      <c r="A14029"/>
      <c r="B14029"/>
      <c r="C14029"/>
      <c r="D14029"/>
      <c r="E14029"/>
      <c r="F14029"/>
      <c r="G14029"/>
      <c r="H14029"/>
      <c r="I14029"/>
      <c r="J14029"/>
      <c r="K14029"/>
    </row>
    <row r="14030" spans="1:11" x14ac:dyDescent="0.2">
      <c r="A14030"/>
      <c r="B14030"/>
      <c r="C14030"/>
      <c r="D14030"/>
      <c r="E14030"/>
      <c r="F14030"/>
      <c r="G14030"/>
      <c r="H14030"/>
      <c r="I14030"/>
      <c r="J14030"/>
      <c r="K14030"/>
    </row>
    <row r="14031" spans="1:11" x14ac:dyDescent="0.2">
      <c r="A14031"/>
      <c r="B14031"/>
      <c r="C14031"/>
      <c r="D14031"/>
      <c r="E14031"/>
      <c r="F14031"/>
      <c r="G14031"/>
      <c r="H14031"/>
      <c r="I14031"/>
      <c r="J14031"/>
      <c r="K14031"/>
    </row>
    <row r="14032" spans="1:11" x14ac:dyDescent="0.2">
      <c r="A14032"/>
      <c r="B14032"/>
      <c r="C14032"/>
      <c r="D14032"/>
      <c r="E14032"/>
      <c r="F14032"/>
      <c r="G14032"/>
      <c r="H14032"/>
      <c r="I14032"/>
      <c r="J14032"/>
      <c r="K14032"/>
    </row>
    <row r="14033" spans="1:11" x14ac:dyDescent="0.2">
      <c r="A14033"/>
      <c r="B14033"/>
      <c r="C14033"/>
      <c r="D14033"/>
      <c r="E14033"/>
      <c r="F14033"/>
      <c r="G14033"/>
      <c r="H14033"/>
      <c r="I14033"/>
      <c r="J14033"/>
      <c r="K14033"/>
    </row>
    <row r="14034" spans="1:11" x14ac:dyDescent="0.2">
      <c r="A14034"/>
      <c r="B14034"/>
      <c r="C14034"/>
      <c r="D14034"/>
      <c r="E14034"/>
      <c r="F14034"/>
      <c r="G14034"/>
      <c r="H14034"/>
      <c r="I14034"/>
      <c r="J14034"/>
      <c r="K14034"/>
    </row>
    <row r="14035" spans="1:11" x14ac:dyDescent="0.2">
      <c r="A14035"/>
      <c r="B14035"/>
      <c r="C14035"/>
      <c r="D14035"/>
      <c r="E14035"/>
      <c r="F14035"/>
      <c r="G14035"/>
      <c r="H14035"/>
      <c r="I14035"/>
      <c r="J14035"/>
      <c r="K14035"/>
    </row>
    <row r="14036" spans="1:11" x14ac:dyDescent="0.2">
      <c r="A14036"/>
      <c r="B14036"/>
      <c r="C14036"/>
      <c r="D14036"/>
      <c r="E14036"/>
      <c r="F14036"/>
      <c r="G14036"/>
      <c r="H14036"/>
      <c r="I14036"/>
      <c r="J14036"/>
      <c r="K14036"/>
    </row>
    <row r="14037" spans="1:11" x14ac:dyDescent="0.2">
      <c r="A14037"/>
      <c r="B14037"/>
      <c r="C14037"/>
      <c r="D14037"/>
      <c r="E14037"/>
      <c r="F14037"/>
      <c r="G14037"/>
      <c r="H14037"/>
      <c r="I14037"/>
      <c r="J14037"/>
      <c r="K14037"/>
    </row>
    <row r="14038" spans="1:11" x14ac:dyDescent="0.2">
      <c r="A14038"/>
      <c r="B14038"/>
      <c r="C14038"/>
      <c r="D14038"/>
      <c r="E14038"/>
      <c r="F14038"/>
      <c r="G14038"/>
      <c r="H14038"/>
      <c r="I14038"/>
      <c r="J14038"/>
      <c r="K14038"/>
    </row>
    <row r="14039" spans="1:11" x14ac:dyDescent="0.2">
      <c r="A14039"/>
      <c r="B14039"/>
      <c r="C14039"/>
      <c r="D14039"/>
      <c r="E14039"/>
      <c r="F14039"/>
      <c r="G14039"/>
      <c r="H14039"/>
      <c r="I14039"/>
      <c r="J14039"/>
      <c r="K14039"/>
    </row>
    <row r="14040" spans="1:11" x14ac:dyDescent="0.2">
      <c r="A14040"/>
      <c r="B14040"/>
      <c r="C14040"/>
      <c r="D14040"/>
      <c r="E14040"/>
      <c r="F14040"/>
      <c r="G14040"/>
      <c r="H14040"/>
      <c r="I14040"/>
      <c r="J14040"/>
      <c r="K14040"/>
    </row>
    <row r="14041" spans="1:11" x14ac:dyDescent="0.2">
      <c r="A14041"/>
      <c r="B14041"/>
      <c r="C14041"/>
      <c r="D14041"/>
      <c r="E14041"/>
      <c r="F14041"/>
      <c r="G14041"/>
      <c r="H14041"/>
      <c r="I14041"/>
      <c r="J14041"/>
      <c r="K14041"/>
    </row>
    <row r="14042" spans="1:11" x14ac:dyDescent="0.2">
      <c r="A14042"/>
      <c r="B14042"/>
      <c r="C14042"/>
      <c r="D14042"/>
      <c r="E14042"/>
      <c r="F14042"/>
      <c r="G14042"/>
      <c r="H14042"/>
      <c r="I14042"/>
      <c r="J14042"/>
      <c r="K14042"/>
    </row>
    <row r="14043" spans="1:11" x14ac:dyDescent="0.2">
      <c r="A14043"/>
      <c r="B14043"/>
      <c r="C14043"/>
      <c r="D14043"/>
      <c r="E14043"/>
      <c r="F14043"/>
      <c r="G14043"/>
      <c r="H14043"/>
      <c r="I14043"/>
      <c r="J14043"/>
      <c r="K14043"/>
    </row>
    <row r="14044" spans="1:11" x14ac:dyDescent="0.2">
      <c r="A14044"/>
      <c r="B14044"/>
      <c r="C14044"/>
      <c r="D14044"/>
      <c r="E14044"/>
      <c r="F14044"/>
      <c r="G14044"/>
      <c r="H14044"/>
      <c r="I14044"/>
      <c r="J14044"/>
      <c r="K14044"/>
    </row>
    <row r="14045" spans="1:11" x14ac:dyDescent="0.2">
      <c r="A14045"/>
      <c r="B14045"/>
      <c r="C14045"/>
      <c r="D14045"/>
      <c r="E14045"/>
      <c r="F14045"/>
      <c r="G14045"/>
      <c r="H14045"/>
      <c r="I14045"/>
      <c r="J14045"/>
      <c r="K14045"/>
    </row>
    <row r="14046" spans="1:11" x14ac:dyDescent="0.2">
      <c r="A14046"/>
      <c r="B14046"/>
      <c r="C14046"/>
      <c r="D14046"/>
      <c r="E14046"/>
      <c r="F14046"/>
      <c r="G14046"/>
      <c r="H14046"/>
      <c r="I14046"/>
      <c r="J14046"/>
      <c r="K14046"/>
    </row>
    <row r="14047" spans="1:11" x14ac:dyDescent="0.2">
      <c r="A14047"/>
      <c r="B14047"/>
      <c r="C14047"/>
      <c r="D14047"/>
      <c r="E14047"/>
      <c r="F14047"/>
      <c r="G14047"/>
      <c r="H14047"/>
      <c r="I14047"/>
      <c r="J14047"/>
      <c r="K14047"/>
    </row>
    <row r="14048" spans="1:11" x14ac:dyDescent="0.2">
      <c r="A14048"/>
      <c r="B14048"/>
      <c r="C14048"/>
      <c r="D14048"/>
      <c r="E14048"/>
      <c r="F14048"/>
      <c r="G14048"/>
      <c r="H14048"/>
      <c r="I14048"/>
      <c r="J14048"/>
      <c r="K14048"/>
    </row>
    <row r="14049" spans="1:11" x14ac:dyDescent="0.2">
      <c r="A14049"/>
      <c r="B14049"/>
      <c r="C14049"/>
      <c r="D14049"/>
      <c r="E14049"/>
      <c r="F14049"/>
      <c r="G14049"/>
      <c r="H14049"/>
      <c r="I14049"/>
      <c r="J14049"/>
      <c r="K14049"/>
    </row>
    <row r="14050" spans="1:11" x14ac:dyDescent="0.2">
      <c r="A14050"/>
      <c r="B14050"/>
      <c r="C14050"/>
      <c r="D14050"/>
      <c r="E14050"/>
      <c r="F14050"/>
      <c r="G14050"/>
      <c r="H14050"/>
      <c r="I14050"/>
      <c r="J14050"/>
      <c r="K14050"/>
    </row>
    <row r="14051" spans="1:11" x14ac:dyDescent="0.2">
      <c r="A14051"/>
      <c r="B14051"/>
      <c r="C14051"/>
      <c r="D14051"/>
      <c r="E14051"/>
      <c r="F14051"/>
      <c r="G14051"/>
      <c r="H14051"/>
      <c r="I14051"/>
      <c r="J14051"/>
      <c r="K14051"/>
    </row>
    <row r="14052" spans="1:11" x14ac:dyDescent="0.2">
      <c r="A14052"/>
      <c r="B14052"/>
      <c r="C14052"/>
      <c r="D14052"/>
      <c r="E14052"/>
      <c r="F14052"/>
      <c r="G14052"/>
      <c r="H14052"/>
      <c r="I14052"/>
      <c r="J14052"/>
      <c r="K14052"/>
    </row>
    <row r="14053" spans="1:11" x14ac:dyDescent="0.2">
      <c r="A14053"/>
      <c r="B14053"/>
      <c r="C14053"/>
      <c r="D14053"/>
      <c r="E14053"/>
      <c r="F14053"/>
      <c r="G14053"/>
      <c r="H14053"/>
      <c r="I14053"/>
      <c r="J14053"/>
      <c r="K14053"/>
    </row>
    <row r="14054" spans="1:11" x14ac:dyDescent="0.2">
      <c r="A14054"/>
      <c r="B14054"/>
      <c r="C14054"/>
      <c r="D14054"/>
      <c r="E14054"/>
      <c r="F14054"/>
      <c r="G14054"/>
      <c r="H14054"/>
      <c r="I14054"/>
      <c r="J14054"/>
      <c r="K14054"/>
    </row>
    <row r="14055" spans="1:11" x14ac:dyDescent="0.2">
      <c r="A14055"/>
      <c r="B14055"/>
      <c r="C14055"/>
      <c r="D14055"/>
      <c r="E14055"/>
      <c r="F14055"/>
      <c r="G14055"/>
      <c r="H14055"/>
      <c r="I14055"/>
      <c r="J14055"/>
      <c r="K14055"/>
    </row>
    <row r="14056" spans="1:11" x14ac:dyDescent="0.2">
      <c r="A14056"/>
      <c r="B14056"/>
      <c r="C14056"/>
      <c r="D14056"/>
      <c r="E14056"/>
      <c r="F14056"/>
      <c r="G14056"/>
      <c r="H14056"/>
      <c r="I14056"/>
      <c r="J14056"/>
      <c r="K14056"/>
    </row>
    <row r="14057" spans="1:11" x14ac:dyDescent="0.2">
      <c r="A14057"/>
      <c r="B14057"/>
      <c r="C14057"/>
      <c r="D14057"/>
      <c r="E14057"/>
      <c r="F14057"/>
      <c r="G14057"/>
      <c r="H14057"/>
      <c r="I14057"/>
      <c r="J14057"/>
      <c r="K14057"/>
    </row>
    <row r="14058" spans="1:11" x14ac:dyDescent="0.2">
      <c r="A14058"/>
      <c r="B14058"/>
      <c r="C14058"/>
      <c r="D14058"/>
      <c r="E14058"/>
      <c r="F14058"/>
      <c r="G14058"/>
      <c r="H14058"/>
      <c r="I14058"/>
      <c r="J14058"/>
      <c r="K14058"/>
    </row>
    <row r="14059" spans="1:11" x14ac:dyDescent="0.2">
      <c r="A14059"/>
      <c r="B14059"/>
      <c r="C14059"/>
      <c r="D14059"/>
      <c r="E14059"/>
      <c r="F14059"/>
      <c r="G14059"/>
      <c r="H14059"/>
      <c r="I14059"/>
      <c r="J14059"/>
      <c r="K14059"/>
    </row>
    <row r="14060" spans="1:11" x14ac:dyDescent="0.2">
      <c r="A14060"/>
      <c r="B14060"/>
      <c r="C14060"/>
      <c r="D14060"/>
      <c r="E14060"/>
      <c r="F14060"/>
      <c r="G14060"/>
      <c r="H14060"/>
      <c r="I14060"/>
      <c r="J14060"/>
      <c r="K14060"/>
    </row>
    <row r="14061" spans="1:11" x14ac:dyDescent="0.2">
      <c r="A14061"/>
      <c r="B14061"/>
      <c r="C14061"/>
      <c r="D14061"/>
      <c r="E14061"/>
      <c r="F14061"/>
      <c r="G14061"/>
      <c r="H14061"/>
      <c r="I14061"/>
      <c r="J14061"/>
      <c r="K14061"/>
    </row>
    <row r="14062" spans="1:11" x14ac:dyDescent="0.2">
      <c r="A14062"/>
      <c r="B14062"/>
      <c r="C14062"/>
      <c r="D14062"/>
      <c r="E14062"/>
      <c r="F14062"/>
      <c r="G14062"/>
      <c r="H14062"/>
      <c r="I14062"/>
      <c r="J14062"/>
      <c r="K14062"/>
    </row>
    <row r="14063" spans="1:11" x14ac:dyDescent="0.2">
      <c r="A14063"/>
      <c r="B14063"/>
      <c r="C14063"/>
      <c r="D14063"/>
      <c r="E14063"/>
      <c r="F14063"/>
      <c r="G14063"/>
      <c r="H14063"/>
      <c r="I14063"/>
      <c r="J14063"/>
      <c r="K14063"/>
    </row>
    <row r="14064" spans="1:11" x14ac:dyDescent="0.2">
      <c r="A14064"/>
      <c r="B14064"/>
      <c r="C14064"/>
      <c r="D14064"/>
      <c r="E14064"/>
      <c r="F14064"/>
      <c r="G14064"/>
      <c r="H14064"/>
      <c r="I14064"/>
      <c r="J14064"/>
      <c r="K14064"/>
    </row>
    <row r="14065" spans="1:11" x14ac:dyDescent="0.2">
      <c r="A14065"/>
      <c r="B14065"/>
      <c r="C14065"/>
      <c r="D14065"/>
      <c r="E14065"/>
      <c r="F14065"/>
      <c r="G14065"/>
      <c r="H14065"/>
      <c r="I14065"/>
      <c r="J14065"/>
      <c r="K14065"/>
    </row>
    <row r="14066" spans="1:11" x14ac:dyDescent="0.2">
      <c r="A14066"/>
      <c r="B14066"/>
      <c r="C14066"/>
      <c r="D14066"/>
      <c r="E14066"/>
      <c r="F14066"/>
      <c r="G14066"/>
      <c r="H14066"/>
      <c r="I14066"/>
      <c r="J14066"/>
      <c r="K14066"/>
    </row>
    <row r="14067" spans="1:11" x14ac:dyDescent="0.2">
      <c r="A14067"/>
      <c r="B14067"/>
      <c r="C14067"/>
      <c r="D14067"/>
      <c r="E14067"/>
      <c r="F14067"/>
      <c r="G14067"/>
      <c r="H14067"/>
      <c r="I14067"/>
      <c r="J14067"/>
      <c r="K14067"/>
    </row>
    <row r="14068" spans="1:11" x14ac:dyDescent="0.2">
      <c r="A14068"/>
      <c r="B14068"/>
      <c r="C14068"/>
      <c r="D14068"/>
      <c r="E14068"/>
      <c r="F14068"/>
      <c r="G14068"/>
      <c r="H14068"/>
      <c r="I14068"/>
      <c r="J14068"/>
      <c r="K14068"/>
    </row>
    <row r="14069" spans="1:11" x14ac:dyDescent="0.2">
      <c r="A14069"/>
      <c r="B14069"/>
      <c r="C14069"/>
      <c r="D14069"/>
      <c r="E14069"/>
      <c r="F14069"/>
      <c r="G14069"/>
      <c r="H14069"/>
      <c r="I14069"/>
      <c r="J14069"/>
      <c r="K14069"/>
    </row>
    <row r="14070" spans="1:11" x14ac:dyDescent="0.2">
      <c r="A14070"/>
      <c r="B14070"/>
      <c r="C14070"/>
      <c r="D14070"/>
      <c r="E14070"/>
      <c r="F14070"/>
      <c r="G14070"/>
      <c r="H14070"/>
      <c r="I14070"/>
      <c r="J14070"/>
      <c r="K14070"/>
    </row>
    <row r="14071" spans="1:11" x14ac:dyDescent="0.2">
      <c r="A14071"/>
      <c r="B14071"/>
      <c r="C14071"/>
      <c r="D14071"/>
      <c r="E14071"/>
      <c r="F14071"/>
      <c r="G14071"/>
      <c r="H14071"/>
      <c r="I14071"/>
      <c r="J14071"/>
      <c r="K14071"/>
    </row>
    <row r="14072" spans="1:11" x14ac:dyDescent="0.2">
      <c r="A14072"/>
      <c r="B14072"/>
      <c r="C14072"/>
      <c r="D14072"/>
      <c r="E14072"/>
      <c r="F14072"/>
      <c r="G14072"/>
      <c r="H14072"/>
      <c r="I14072"/>
      <c r="J14072"/>
      <c r="K14072"/>
    </row>
    <row r="14073" spans="1:11" x14ac:dyDescent="0.2">
      <c r="A14073"/>
      <c r="B14073"/>
      <c r="C14073"/>
      <c r="D14073"/>
      <c r="E14073"/>
      <c r="F14073"/>
      <c r="G14073"/>
      <c r="H14073"/>
      <c r="I14073"/>
      <c r="J14073"/>
      <c r="K14073"/>
    </row>
    <row r="14074" spans="1:11" x14ac:dyDescent="0.2">
      <c r="A14074"/>
      <c r="B14074"/>
      <c r="C14074"/>
      <c r="D14074"/>
      <c r="E14074"/>
      <c r="F14074"/>
      <c r="G14074"/>
      <c r="H14074"/>
      <c r="I14074"/>
      <c r="J14074"/>
      <c r="K14074"/>
    </row>
    <row r="14075" spans="1:11" x14ac:dyDescent="0.2">
      <c r="A14075"/>
      <c r="B14075"/>
      <c r="C14075"/>
      <c r="D14075"/>
      <c r="E14075"/>
      <c r="F14075"/>
      <c r="G14075"/>
      <c r="H14075"/>
      <c r="I14075"/>
      <c r="J14075"/>
      <c r="K14075"/>
    </row>
    <row r="14076" spans="1:11" x14ac:dyDescent="0.2">
      <c r="A14076"/>
      <c r="B14076"/>
      <c r="C14076"/>
      <c r="D14076"/>
      <c r="E14076"/>
      <c r="F14076"/>
      <c r="G14076"/>
      <c r="H14076"/>
      <c r="I14076"/>
      <c r="J14076"/>
      <c r="K14076"/>
    </row>
    <row r="14077" spans="1:11" x14ac:dyDescent="0.2">
      <c r="A14077"/>
      <c r="B14077"/>
      <c r="C14077"/>
      <c r="D14077"/>
      <c r="E14077"/>
      <c r="F14077"/>
      <c r="G14077"/>
      <c r="H14077"/>
      <c r="I14077"/>
      <c r="J14077"/>
      <c r="K14077"/>
    </row>
    <row r="14078" spans="1:11" x14ac:dyDescent="0.2">
      <c r="A14078"/>
      <c r="B14078"/>
      <c r="C14078"/>
      <c r="D14078"/>
      <c r="E14078"/>
      <c r="F14078"/>
      <c r="G14078"/>
      <c r="H14078"/>
      <c r="I14078"/>
      <c r="J14078"/>
      <c r="K14078"/>
    </row>
    <row r="14079" spans="1:11" x14ac:dyDescent="0.2">
      <c r="A14079"/>
      <c r="B14079"/>
      <c r="C14079"/>
      <c r="D14079"/>
      <c r="E14079"/>
      <c r="F14079"/>
      <c r="G14079"/>
      <c r="H14079"/>
      <c r="I14079"/>
      <c r="J14079"/>
      <c r="K14079"/>
    </row>
    <row r="14080" spans="1:11" x14ac:dyDescent="0.2">
      <c r="A14080"/>
      <c r="B14080"/>
      <c r="C14080"/>
      <c r="D14080"/>
      <c r="E14080"/>
      <c r="F14080"/>
      <c r="G14080"/>
      <c r="H14080"/>
      <c r="I14080"/>
      <c r="J14080"/>
      <c r="K14080"/>
    </row>
    <row r="14081" spans="1:11" x14ac:dyDescent="0.2">
      <c r="A14081"/>
      <c r="B14081"/>
      <c r="C14081"/>
      <c r="D14081"/>
      <c r="E14081"/>
      <c r="F14081"/>
      <c r="G14081"/>
      <c r="H14081"/>
      <c r="I14081"/>
      <c r="J14081"/>
      <c r="K14081"/>
    </row>
    <row r="14082" spans="1:11" x14ac:dyDescent="0.2">
      <c r="A14082"/>
      <c r="B14082"/>
      <c r="C14082"/>
      <c r="D14082"/>
      <c r="E14082"/>
      <c r="F14082"/>
      <c r="G14082"/>
      <c r="H14082"/>
      <c r="I14082"/>
      <c r="J14082"/>
      <c r="K14082"/>
    </row>
    <row r="14083" spans="1:11" x14ac:dyDescent="0.2">
      <c r="A14083"/>
      <c r="B14083"/>
      <c r="C14083"/>
      <c r="D14083"/>
      <c r="E14083"/>
      <c r="F14083"/>
      <c r="G14083"/>
      <c r="H14083"/>
      <c r="I14083"/>
      <c r="J14083"/>
      <c r="K14083"/>
    </row>
    <row r="14084" spans="1:11" x14ac:dyDescent="0.2">
      <c r="A14084"/>
      <c r="B14084"/>
      <c r="C14084"/>
      <c r="D14084"/>
      <c r="E14084"/>
      <c r="F14084"/>
      <c r="G14084"/>
      <c r="H14084"/>
      <c r="I14084"/>
      <c r="J14084"/>
      <c r="K14084"/>
    </row>
    <row r="14085" spans="1:11" x14ac:dyDescent="0.2">
      <c r="A14085"/>
      <c r="B14085"/>
      <c r="C14085"/>
      <c r="D14085"/>
      <c r="E14085"/>
      <c r="F14085"/>
      <c r="G14085"/>
      <c r="H14085"/>
      <c r="I14085"/>
      <c r="J14085"/>
      <c r="K14085"/>
    </row>
    <row r="14086" spans="1:11" x14ac:dyDescent="0.2">
      <c r="A14086"/>
      <c r="B14086"/>
      <c r="C14086"/>
      <c r="D14086"/>
      <c r="E14086"/>
      <c r="F14086"/>
      <c r="G14086"/>
      <c r="H14086"/>
      <c r="I14086"/>
      <c r="J14086"/>
      <c r="K14086"/>
    </row>
    <row r="14087" spans="1:11" x14ac:dyDescent="0.2">
      <c r="A14087"/>
      <c r="B14087"/>
      <c r="C14087"/>
      <c r="D14087"/>
      <c r="E14087"/>
      <c r="F14087"/>
      <c r="G14087"/>
      <c r="H14087"/>
      <c r="I14087"/>
      <c r="J14087"/>
      <c r="K14087"/>
    </row>
    <row r="14088" spans="1:11" x14ac:dyDescent="0.2">
      <c r="A14088"/>
      <c r="B14088"/>
      <c r="C14088"/>
      <c r="D14088"/>
      <c r="E14088"/>
      <c r="F14088"/>
      <c r="G14088"/>
      <c r="H14088"/>
      <c r="I14088"/>
      <c r="J14088"/>
      <c r="K14088"/>
    </row>
    <row r="14089" spans="1:11" x14ac:dyDescent="0.2">
      <c r="A14089"/>
      <c r="B14089"/>
      <c r="C14089"/>
      <c r="D14089"/>
      <c r="E14089"/>
      <c r="F14089"/>
      <c r="G14089"/>
      <c r="H14089"/>
      <c r="I14089"/>
      <c r="J14089"/>
      <c r="K14089"/>
    </row>
    <row r="14090" spans="1:11" x14ac:dyDescent="0.2">
      <c r="A14090"/>
      <c r="B14090"/>
      <c r="C14090"/>
      <c r="D14090"/>
      <c r="E14090"/>
      <c r="F14090"/>
      <c r="G14090"/>
      <c r="H14090"/>
      <c r="I14090"/>
      <c r="J14090"/>
      <c r="K14090"/>
    </row>
    <row r="14091" spans="1:11" x14ac:dyDescent="0.2">
      <c r="A14091"/>
      <c r="B14091"/>
      <c r="C14091"/>
      <c r="D14091"/>
      <c r="E14091"/>
      <c r="F14091"/>
      <c r="G14091"/>
      <c r="H14091"/>
      <c r="I14091"/>
      <c r="J14091"/>
      <c r="K14091"/>
    </row>
    <row r="14092" spans="1:11" x14ac:dyDescent="0.2">
      <c r="A14092"/>
      <c r="B14092"/>
      <c r="C14092"/>
      <c r="D14092"/>
      <c r="E14092"/>
      <c r="F14092"/>
      <c r="G14092"/>
      <c r="H14092"/>
      <c r="I14092"/>
      <c r="J14092"/>
      <c r="K14092"/>
    </row>
    <row r="14093" spans="1:11" x14ac:dyDescent="0.2">
      <c r="A14093"/>
      <c r="B14093"/>
      <c r="C14093"/>
      <c r="D14093"/>
      <c r="E14093"/>
      <c r="F14093"/>
      <c r="G14093"/>
      <c r="H14093"/>
      <c r="I14093"/>
      <c r="J14093"/>
      <c r="K14093"/>
    </row>
    <row r="14094" spans="1:11" x14ac:dyDescent="0.2">
      <c r="A14094"/>
      <c r="B14094"/>
      <c r="C14094"/>
      <c r="D14094"/>
      <c r="E14094"/>
      <c r="F14094"/>
      <c r="G14094"/>
      <c r="H14094"/>
      <c r="I14094"/>
      <c r="J14094"/>
      <c r="K14094"/>
    </row>
    <row r="14095" spans="1:11" x14ac:dyDescent="0.2">
      <c r="A14095"/>
      <c r="B14095"/>
      <c r="C14095"/>
      <c r="D14095"/>
      <c r="E14095"/>
      <c r="F14095"/>
      <c r="G14095"/>
      <c r="H14095"/>
      <c r="I14095"/>
      <c r="J14095"/>
      <c r="K14095"/>
    </row>
    <row r="14096" spans="1:11" x14ac:dyDescent="0.2">
      <c r="A14096"/>
      <c r="B14096"/>
      <c r="C14096"/>
      <c r="D14096"/>
      <c r="E14096"/>
      <c r="F14096"/>
      <c r="G14096"/>
      <c r="H14096"/>
      <c r="I14096"/>
      <c r="J14096"/>
      <c r="K14096"/>
    </row>
    <row r="14097" spans="1:11" x14ac:dyDescent="0.2">
      <c r="A14097"/>
      <c r="B14097"/>
      <c r="C14097"/>
      <c r="D14097"/>
      <c r="E14097"/>
      <c r="F14097"/>
      <c r="G14097"/>
      <c r="H14097"/>
      <c r="I14097"/>
      <c r="J14097"/>
      <c r="K14097"/>
    </row>
    <row r="14098" spans="1:11" x14ac:dyDescent="0.2">
      <c r="A14098"/>
      <c r="B14098"/>
      <c r="C14098"/>
      <c r="D14098"/>
      <c r="E14098"/>
      <c r="F14098"/>
      <c r="G14098"/>
      <c r="H14098"/>
      <c r="I14098"/>
      <c r="J14098"/>
      <c r="K14098"/>
    </row>
    <row r="14099" spans="1:11" x14ac:dyDescent="0.2">
      <c r="A14099"/>
      <c r="B14099"/>
      <c r="C14099"/>
      <c r="D14099"/>
      <c r="E14099"/>
      <c r="F14099"/>
      <c r="G14099"/>
      <c r="H14099"/>
      <c r="I14099"/>
      <c r="J14099"/>
      <c r="K14099"/>
    </row>
    <row r="14100" spans="1:11" x14ac:dyDescent="0.2">
      <c r="A14100"/>
      <c r="B14100"/>
      <c r="C14100"/>
      <c r="D14100"/>
      <c r="E14100"/>
      <c r="F14100"/>
      <c r="G14100"/>
      <c r="H14100"/>
      <c r="I14100"/>
      <c r="J14100"/>
      <c r="K14100"/>
    </row>
    <row r="14101" spans="1:11" x14ac:dyDescent="0.2">
      <c r="A14101"/>
      <c r="B14101"/>
      <c r="C14101"/>
      <c r="D14101"/>
      <c r="E14101"/>
      <c r="F14101"/>
      <c r="G14101"/>
      <c r="H14101"/>
      <c r="I14101"/>
      <c r="J14101"/>
      <c r="K14101"/>
    </row>
    <row r="14102" spans="1:11" x14ac:dyDescent="0.2">
      <c r="A14102"/>
      <c r="B14102"/>
      <c r="C14102"/>
      <c r="D14102"/>
      <c r="E14102"/>
      <c r="F14102"/>
      <c r="G14102"/>
      <c r="H14102"/>
      <c r="I14102"/>
      <c r="J14102"/>
      <c r="K14102"/>
    </row>
    <row r="14103" spans="1:11" x14ac:dyDescent="0.2">
      <c r="A14103"/>
      <c r="B14103"/>
      <c r="C14103"/>
      <c r="D14103"/>
      <c r="E14103"/>
      <c r="F14103"/>
      <c r="G14103"/>
      <c r="H14103"/>
      <c r="I14103"/>
      <c r="J14103"/>
      <c r="K14103"/>
    </row>
    <row r="14104" spans="1:11" x14ac:dyDescent="0.2">
      <c r="A14104"/>
      <c r="B14104"/>
      <c r="C14104"/>
      <c r="D14104"/>
      <c r="E14104"/>
      <c r="F14104"/>
      <c r="G14104"/>
      <c r="H14104"/>
      <c r="I14104"/>
      <c r="J14104"/>
      <c r="K14104"/>
    </row>
    <row r="14105" spans="1:11" x14ac:dyDescent="0.2">
      <c r="A14105"/>
      <c r="B14105"/>
      <c r="C14105"/>
      <c r="D14105"/>
      <c r="E14105"/>
      <c r="F14105"/>
      <c r="G14105"/>
      <c r="H14105"/>
      <c r="I14105"/>
      <c r="J14105"/>
      <c r="K14105"/>
    </row>
    <row r="14106" spans="1:11" x14ac:dyDescent="0.2">
      <c r="A14106"/>
      <c r="B14106"/>
      <c r="C14106"/>
      <c r="D14106"/>
      <c r="E14106"/>
      <c r="F14106"/>
      <c r="G14106"/>
      <c r="H14106"/>
      <c r="I14106"/>
      <c r="J14106"/>
      <c r="K14106"/>
    </row>
    <row r="14107" spans="1:11" x14ac:dyDescent="0.2">
      <c r="A14107"/>
      <c r="B14107"/>
      <c r="C14107"/>
      <c r="D14107"/>
      <c r="E14107"/>
      <c r="F14107"/>
      <c r="G14107"/>
      <c r="H14107"/>
      <c r="I14107"/>
      <c r="J14107"/>
      <c r="K14107"/>
    </row>
    <row r="14108" spans="1:11" x14ac:dyDescent="0.2">
      <c r="A14108"/>
      <c r="B14108"/>
      <c r="C14108"/>
      <c r="D14108"/>
      <c r="E14108"/>
      <c r="F14108"/>
      <c r="G14108"/>
      <c r="H14108"/>
      <c r="I14108"/>
      <c r="J14108"/>
      <c r="K14108"/>
    </row>
    <row r="14109" spans="1:11" x14ac:dyDescent="0.2">
      <c r="A14109"/>
      <c r="B14109"/>
      <c r="C14109"/>
      <c r="D14109"/>
      <c r="E14109"/>
      <c r="F14109"/>
      <c r="G14109"/>
      <c r="H14109"/>
      <c r="I14109"/>
      <c r="J14109"/>
      <c r="K14109"/>
    </row>
    <row r="14110" spans="1:11" x14ac:dyDescent="0.2">
      <c r="A14110"/>
      <c r="B14110"/>
      <c r="C14110"/>
      <c r="D14110"/>
      <c r="E14110"/>
      <c r="F14110"/>
      <c r="G14110"/>
      <c r="H14110"/>
      <c r="I14110"/>
      <c r="J14110"/>
      <c r="K14110"/>
    </row>
    <row r="14111" spans="1:11" x14ac:dyDescent="0.2">
      <c r="A14111"/>
      <c r="B14111"/>
      <c r="C14111"/>
      <c r="D14111"/>
      <c r="E14111"/>
      <c r="F14111"/>
      <c r="G14111"/>
      <c r="H14111"/>
      <c r="I14111"/>
      <c r="J14111"/>
      <c r="K14111"/>
    </row>
    <row r="14112" spans="1:11" x14ac:dyDescent="0.2">
      <c r="A14112"/>
      <c r="B14112"/>
      <c r="C14112"/>
      <c r="D14112"/>
      <c r="E14112"/>
      <c r="F14112"/>
      <c r="G14112"/>
      <c r="H14112"/>
      <c r="I14112"/>
      <c r="J14112"/>
      <c r="K14112"/>
    </row>
    <row r="14113" spans="1:11" x14ac:dyDescent="0.2">
      <c r="A14113"/>
      <c r="B14113"/>
      <c r="C14113"/>
      <c r="D14113"/>
      <c r="E14113"/>
      <c r="F14113"/>
      <c r="G14113"/>
      <c r="H14113"/>
      <c r="I14113"/>
      <c r="J14113"/>
      <c r="K14113"/>
    </row>
    <row r="14114" spans="1:11" x14ac:dyDescent="0.2">
      <c r="A14114"/>
      <c r="B14114"/>
      <c r="C14114"/>
      <c r="D14114"/>
      <c r="E14114"/>
      <c r="F14114"/>
      <c r="G14114"/>
      <c r="H14114"/>
      <c r="I14114"/>
      <c r="J14114"/>
      <c r="K14114"/>
    </row>
    <row r="14115" spans="1:11" x14ac:dyDescent="0.2">
      <c r="A14115"/>
      <c r="B14115"/>
      <c r="C14115"/>
      <c r="D14115"/>
      <c r="E14115"/>
      <c r="F14115"/>
      <c r="G14115"/>
      <c r="H14115"/>
      <c r="I14115"/>
      <c r="J14115"/>
      <c r="K14115"/>
    </row>
    <row r="14116" spans="1:11" x14ac:dyDescent="0.2">
      <c r="A14116"/>
      <c r="B14116"/>
      <c r="C14116"/>
      <c r="D14116"/>
      <c r="E14116"/>
      <c r="F14116"/>
      <c r="G14116"/>
      <c r="H14116"/>
      <c r="I14116"/>
      <c r="J14116"/>
      <c r="K14116"/>
    </row>
    <row r="14117" spans="1:11" x14ac:dyDescent="0.2">
      <c r="A14117"/>
      <c r="B14117"/>
      <c r="C14117"/>
      <c r="D14117"/>
      <c r="E14117"/>
      <c r="F14117"/>
      <c r="G14117"/>
      <c r="H14117"/>
      <c r="I14117"/>
      <c r="J14117"/>
      <c r="K14117"/>
    </row>
    <row r="14118" spans="1:11" x14ac:dyDescent="0.2">
      <c r="A14118"/>
      <c r="B14118"/>
      <c r="C14118"/>
      <c r="D14118"/>
      <c r="E14118"/>
      <c r="F14118"/>
      <c r="G14118"/>
      <c r="H14118"/>
      <c r="I14118"/>
      <c r="J14118"/>
      <c r="K14118"/>
    </row>
    <row r="14119" spans="1:11" x14ac:dyDescent="0.2">
      <c r="A14119"/>
      <c r="B14119"/>
      <c r="C14119"/>
      <c r="D14119"/>
      <c r="E14119"/>
      <c r="F14119"/>
      <c r="G14119"/>
      <c r="H14119"/>
      <c r="I14119"/>
      <c r="J14119"/>
      <c r="K14119"/>
    </row>
    <row r="14120" spans="1:11" x14ac:dyDescent="0.2">
      <c r="A14120"/>
      <c r="B14120"/>
      <c r="C14120"/>
      <c r="D14120"/>
      <c r="E14120"/>
      <c r="F14120"/>
      <c r="G14120"/>
      <c r="H14120"/>
      <c r="I14120"/>
      <c r="J14120"/>
      <c r="K14120"/>
    </row>
    <row r="14121" spans="1:11" x14ac:dyDescent="0.2">
      <c r="A14121"/>
      <c r="B14121"/>
      <c r="C14121"/>
      <c r="D14121"/>
      <c r="E14121"/>
      <c r="F14121"/>
      <c r="G14121"/>
      <c r="H14121"/>
      <c r="I14121"/>
      <c r="J14121"/>
      <c r="K14121"/>
    </row>
    <row r="14122" spans="1:11" x14ac:dyDescent="0.2">
      <c r="A14122"/>
      <c r="B14122"/>
      <c r="C14122"/>
      <c r="D14122"/>
      <c r="E14122"/>
      <c r="F14122"/>
      <c r="G14122"/>
      <c r="H14122"/>
      <c r="I14122"/>
      <c r="J14122"/>
      <c r="K14122"/>
    </row>
    <row r="14123" spans="1:11" x14ac:dyDescent="0.2">
      <c r="A14123"/>
      <c r="B14123"/>
      <c r="C14123"/>
      <c r="D14123"/>
      <c r="E14123"/>
      <c r="F14123"/>
      <c r="G14123"/>
      <c r="H14123"/>
      <c r="I14123"/>
      <c r="J14123"/>
      <c r="K14123"/>
    </row>
    <row r="14124" spans="1:11" x14ac:dyDescent="0.2">
      <c r="A14124"/>
      <c r="B14124"/>
      <c r="C14124"/>
      <c r="D14124"/>
      <c r="E14124"/>
      <c r="F14124"/>
      <c r="G14124"/>
      <c r="H14124"/>
      <c r="I14124"/>
      <c r="J14124"/>
      <c r="K14124"/>
    </row>
    <row r="14125" spans="1:11" x14ac:dyDescent="0.2">
      <c r="A14125"/>
      <c r="B14125"/>
      <c r="C14125"/>
      <c r="D14125"/>
      <c r="E14125"/>
      <c r="F14125"/>
      <c r="G14125"/>
      <c r="H14125"/>
      <c r="I14125"/>
      <c r="J14125"/>
      <c r="K14125"/>
    </row>
    <row r="14126" spans="1:11" x14ac:dyDescent="0.2">
      <c r="A14126"/>
      <c r="B14126"/>
      <c r="C14126"/>
      <c r="D14126"/>
      <c r="E14126"/>
      <c r="F14126"/>
      <c r="G14126"/>
      <c r="H14126"/>
      <c r="I14126"/>
      <c r="J14126"/>
      <c r="K14126"/>
    </row>
    <row r="14127" spans="1:11" x14ac:dyDescent="0.2">
      <c r="A14127"/>
      <c r="B14127"/>
      <c r="C14127"/>
      <c r="D14127"/>
      <c r="E14127"/>
      <c r="F14127"/>
      <c r="G14127"/>
      <c r="H14127"/>
      <c r="I14127"/>
      <c r="J14127"/>
      <c r="K14127"/>
    </row>
    <row r="14128" spans="1:11" x14ac:dyDescent="0.2">
      <c r="A14128"/>
      <c r="B14128"/>
      <c r="C14128"/>
      <c r="D14128"/>
      <c r="E14128"/>
      <c r="F14128"/>
      <c r="G14128"/>
      <c r="H14128"/>
      <c r="I14128"/>
      <c r="J14128"/>
      <c r="K14128"/>
    </row>
    <row r="14129" spans="1:11" x14ac:dyDescent="0.2">
      <c r="A14129"/>
      <c r="B14129"/>
      <c r="C14129"/>
      <c r="D14129"/>
      <c r="E14129"/>
      <c r="F14129"/>
      <c r="G14129"/>
      <c r="H14129"/>
      <c r="I14129"/>
      <c r="J14129"/>
      <c r="K14129"/>
    </row>
    <row r="14130" spans="1:11" x14ac:dyDescent="0.2">
      <c r="A14130"/>
      <c r="B14130"/>
      <c r="C14130"/>
      <c r="D14130"/>
      <c r="E14130"/>
      <c r="F14130"/>
      <c r="G14130"/>
      <c r="H14130"/>
      <c r="I14130"/>
      <c r="J14130"/>
      <c r="K14130"/>
    </row>
    <row r="14131" spans="1:11" x14ac:dyDescent="0.2">
      <c r="A14131"/>
      <c r="B14131"/>
      <c r="C14131"/>
      <c r="D14131"/>
      <c r="E14131"/>
      <c r="F14131"/>
      <c r="G14131"/>
      <c r="H14131"/>
      <c r="I14131"/>
      <c r="J14131"/>
      <c r="K14131"/>
    </row>
    <row r="14132" spans="1:11" x14ac:dyDescent="0.2">
      <c r="A14132"/>
      <c r="B14132"/>
      <c r="C14132"/>
      <c r="D14132"/>
      <c r="E14132"/>
      <c r="F14132"/>
      <c r="G14132"/>
      <c r="H14132"/>
      <c r="I14132"/>
      <c r="J14132"/>
      <c r="K14132"/>
    </row>
    <row r="14133" spans="1:11" x14ac:dyDescent="0.2">
      <c r="A14133"/>
      <c r="B14133"/>
      <c r="C14133"/>
      <c r="D14133"/>
      <c r="E14133"/>
      <c r="F14133"/>
      <c r="G14133"/>
      <c r="H14133"/>
      <c r="I14133"/>
      <c r="J14133"/>
      <c r="K14133"/>
    </row>
    <row r="14134" spans="1:11" x14ac:dyDescent="0.2">
      <c r="A14134"/>
      <c r="B14134"/>
      <c r="C14134"/>
      <c r="D14134"/>
      <c r="E14134"/>
      <c r="F14134"/>
      <c r="G14134"/>
      <c r="H14134"/>
      <c r="I14134"/>
      <c r="J14134"/>
      <c r="K14134"/>
    </row>
    <row r="14135" spans="1:11" x14ac:dyDescent="0.2">
      <c r="A14135"/>
      <c r="B14135"/>
      <c r="C14135"/>
      <c r="D14135"/>
      <c r="E14135"/>
      <c r="F14135"/>
      <c r="G14135"/>
      <c r="H14135"/>
      <c r="I14135"/>
      <c r="J14135"/>
      <c r="K14135"/>
    </row>
    <row r="14136" spans="1:11" x14ac:dyDescent="0.2">
      <c r="A14136"/>
      <c r="B14136"/>
      <c r="C14136"/>
      <c r="D14136"/>
      <c r="E14136"/>
      <c r="F14136"/>
      <c r="G14136"/>
      <c r="H14136"/>
      <c r="I14136"/>
      <c r="J14136"/>
      <c r="K14136"/>
    </row>
    <row r="14137" spans="1:11" x14ac:dyDescent="0.2">
      <c r="A14137"/>
      <c r="B14137"/>
      <c r="C14137"/>
      <c r="D14137"/>
      <c r="E14137"/>
      <c r="F14137"/>
      <c r="G14137"/>
      <c r="H14137"/>
      <c r="I14137"/>
      <c r="J14137"/>
      <c r="K14137"/>
    </row>
    <row r="14138" spans="1:11" x14ac:dyDescent="0.2">
      <c r="A14138"/>
      <c r="B14138"/>
      <c r="C14138"/>
      <c r="D14138"/>
      <c r="E14138"/>
      <c r="F14138"/>
      <c r="G14138"/>
      <c r="H14138"/>
      <c r="I14138"/>
      <c r="J14138"/>
      <c r="K14138"/>
    </row>
    <row r="14139" spans="1:11" x14ac:dyDescent="0.2">
      <c r="A14139"/>
      <c r="B14139"/>
      <c r="C14139"/>
      <c r="D14139"/>
      <c r="E14139"/>
      <c r="F14139"/>
      <c r="G14139"/>
      <c r="H14139"/>
      <c r="I14139"/>
      <c r="J14139"/>
      <c r="K14139"/>
    </row>
    <row r="14140" spans="1:11" x14ac:dyDescent="0.2">
      <c r="A14140"/>
      <c r="B14140"/>
      <c r="C14140"/>
      <c r="D14140"/>
      <c r="E14140"/>
      <c r="F14140"/>
      <c r="G14140"/>
      <c r="H14140"/>
      <c r="I14140"/>
      <c r="J14140"/>
      <c r="K14140"/>
    </row>
    <row r="14141" spans="1:11" x14ac:dyDescent="0.2">
      <c r="A14141"/>
      <c r="B14141"/>
      <c r="C14141"/>
      <c r="D14141"/>
      <c r="E14141"/>
      <c r="F14141"/>
      <c r="G14141"/>
      <c r="H14141"/>
      <c r="I14141"/>
      <c r="J14141"/>
      <c r="K14141"/>
    </row>
    <row r="14142" spans="1:11" x14ac:dyDescent="0.2">
      <c r="A14142"/>
      <c r="B14142"/>
      <c r="C14142"/>
      <c r="D14142"/>
      <c r="E14142"/>
      <c r="F14142"/>
      <c r="G14142"/>
      <c r="H14142"/>
      <c r="I14142"/>
      <c r="J14142"/>
      <c r="K14142"/>
    </row>
    <row r="14143" spans="1:11" x14ac:dyDescent="0.2">
      <c r="A14143"/>
      <c r="B14143"/>
      <c r="C14143"/>
      <c r="D14143"/>
      <c r="E14143"/>
      <c r="F14143"/>
      <c r="G14143"/>
      <c r="H14143"/>
      <c r="I14143"/>
      <c r="J14143"/>
      <c r="K14143"/>
    </row>
    <row r="14144" spans="1:11" x14ac:dyDescent="0.2">
      <c r="A14144"/>
      <c r="B14144"/>
      <c r="C14144"/>
      <c r="D14144"/>
      <c r="E14144"/>
      <c r="F14144"/>
      <c r="G14144"/>
      <c r="H14144"/>
      <c r="I14144"/>
      <c r="J14144"/>
      <c r="K14144"/>
    </row>
    <row r="14145" spans="1:11" x14ac:dyDescent="0.2">
      <c r="A14145"/>
      <c r="B14145"/>
      <c r="C14145"/>
      <c r="D14145"/>
      <c r="E14145"/>
      <c r="F14145"/>
      <c r="G14145"/>
      <c r="H14145"/>
      <c r="I14145"/>
      <c r="J14145"/>
      <c r="K14145"/>
    </row>
    <row r="14146" spans="1:11" x14ac:dyDescent="0.2">
      <c r="A14146"/>
      <c r="B14146"/>
      <c r="C14146"/>
      <c r="D14146"/>
      <c r="E14146"/>
      <c r="F14146"/>
      <c r="G14146"/>
      <c r="H14146"/>
      <c r="I14146"/>
      <c r="J14146"/>
      <c r="K14146"/>
    </row>
    <row r="14147" spans="1:11" x14ac:dyDescent="0.2">
      <c r="A14147"/>
      <c r="B14147"/>
      <c r="C14147"/>
      <c r="D14147"/>
      <c r="E14147"/>
      <c r="F14147"/>
      <c r="G14147"/>
      <c r="H14147"/>
      <c r="I14147"/>
      <c r="J14147"/>
      <c r="K14147"/>
    </row>
    <row r="14148" spans="1:11" x14ac:dyDescent="0.2">
      <c r="A14148"/>
      <c r="B14148"/>
      <c r="C14148"/>
      <c r="D14148"/>
      <c r="E14148"/>
      <c r="F14148"/>
      <c r="G14148"/>
      <c r="H14148"/>
      <c r="I14148"/>
      <c r="J14148"/>
      <c r="K14148"/>
    </row>
    <row r="14149" spans="1:11" x14ac:dyDescent="0.2">
      <c r="A14149"/>
      <c r="B14149"/>
      <c r="C14149"/>
      <c r="D14149"/>
      <c r="E14149"/>
      <c r="F14149"/>
      <c r="G14149"/>
      <c r="H14149"/>
      <c r="I14149"/>
      <c r="J14149"/>
      <c r="K14149"/>
    </row>
    <row r="14150" spans="1:11" x14ac:dyDescent="0.2">
      <c r="A14150"/>
      <c r="B14150"/>
      <c r="C14150"/>
      <c r="D14150"/>
      <c r="E14150"/>
      <c r="F14150"/>
      <c r="G14150"/>
      <c r="H14150"/>
      <c r="I14150"/>
      <c r="J14150"/>
      <c r="K14150"/>
    </row>
    <row r="14151" spans="1:11" x14ac:dyDescent="0.2">
      <c r="A14151"/>
      <c r="B14151"/>
      <c r="C14151"/>
      <c r="D14151"/>
      <c r="E14151"/>
      <c r="F14151"/>
      <c r="G14151"/>
      <c r="H14151"/>
      <c r="I14151"/>
      <c r="J14151"/>
      <c r="K14151"/>
    </row>
    <row r="14152" spans="1:11" x14ac:dyDescent="0.2">
      <c r="A14152"/>
      <c r="B14152"/>
      <c r="C14152"/>
      <c r="D14152"/>
      <c r="E14152"/>
      <c r="F14152"/>
      <c r="G14152"/>
      <c r="H14152"/>
      <c r="I14152"/>
      <c r="J14152"/>
      <c r="K14152"/>
    </row>
    <row r="14153" spans="1:11" x14ac:dyDescent="0.2">
      <c r="A14153"/>
      <c r="B14153"/>
      <c r="C14153"/>
      <c r="D14153"/>
      <c r="E14153"/>
      <c r="F14153"/>
      <c r="G14153"/>
      <c r="H14153"/>
      <c r="I14153"/>
      <c r="J14153"/>
      <c r="K14153"/>
    </row>
    <row r="14154" spans="1:11" x14ac:dyDescent="0.2">
      <c r="A14154"/>
      <c r="B14154"/>
      <c r="C14154"/>
      <c r="D14154"/>
      <c r="E14154"/>
      <c r="F14154"/>
      <c r="G14154"/>
      <c r="H14154"/>
      <c r="I14154"/>
      <c r="J14154"/>
      <c r="K14154"/>
    </row>
    <row r="14155" spans="1:11" x14ac:dyDescent="0.2">
      <c r="A14155"/>
      <c r="B14155"/>
      <c r="C14155"/>
      <c r="D14155"/>
      <c r="E14155"/>
      <c r="F14155"/>
      <c r="G14155"/>
      <c r="H14155"/>
      <c r="I14155"/>
      <c r="J14155"/>
      <c r="K14155"/>
    </row>
    <row r="14156" spans="1:11" x14ac:dyDescent="0.2">
      <c r="A14156"/>
      <c r="B14156"/>
      <c r="C14156"/>
      <c r="D14156"/>
      <c r="E14156"/>
      <c r="F14156"/>
      <c r="G14156"/>
      <c r="H14156"/>
      <c r="I14156"/>
      <c r="J14156"/>
      <c r="K14156"/>
    </row>
    <row r="14157" spans="1:11" x14ac:dyDescent="0.2">
      <c r="A14157"/>
      <c r="B14157"/>
      <c r="C14157"/>
      <c r="D14157"/>
      <c r="E14157"/>
      <c r="F14157"/>
      <c r="G14157"/>
      <c r="H14157"/>
      <c r="I14157"/>
      <c r="J14157"/>
      <c r="K14157"/>
    </row>
    <row r="14158" spans="1:11" x14ac:dyDescent="0.2">
      <c r="A14158"/>
      <c r="B14158"/>
      <c r="C14158"/>
      <c r="D14158"/>
      <c r="E14158"/>
      <c r="F14158"/>
      <c r="G14158"/>
      <c r="H14158"/>
      <c r="I14158"/>
      <c r="J14158"/>
      <c r="K14158"/>
    </row>
    <row r="14159" spans="1:11" x14ac:dyDescent="0.2">
      <c r="A14159"/>
      <c r="B14159"/>
      <c r="C14159"/>
      <c r="D14159"/>
      <c r="E14159"/>
      <c r="F14159"/>
      <c r="G14159"/>
      <c r="H14159"/>
      <c r="I14159"/>
      <c r="J14159"/>
      <c r="K14159"/>
    </row>
    <row r="14160" spans="1:11" x14ac:dyDescent="0.2">
      <c r="A14160"/>
      <c r="B14160"/>
      <c r="C14160"/>
      <c r="D14160"/>
      <c r="E14160"/>
      <c r="F14160"/>
      <c r="G14160"/>
      <c r="H14160"/>
      <c r="I14160"/>
      <c r="J14160"/>
      <c r="K14160"/>
    </row>
    <row r="14161" spans="1:11" x14ac:dyDescent="0.2">
      <c r="A14161"/>
      <c r="B14161"/>
      <c r="C14161"/>
      <c r="D14161"/>
      <c r="E14161"/>
      <c r="F14161"/>
      <c r="G14161"/>
      <c r="H14161"/>
      <c r="I14161"/>
      <c r="J14161"/>
      <c r="K14161"/>
    </row>
    <row r="14162" spans="1:11" x14ac:dyDescent="0.2">
      <c r="A14162"/>
      <c r="B14162"/>
      <c r="C14162"/>
      <c r="D14162"/>
      <c r="E14162"/>
      <c r="F14162"/>
      <c r="G14162"/>
      <c r="H14162"/>
      <c r="I14162"/>
      <c r="J14162"/>
      <c r="K14162"/>
    </row>
    <row r="14163" spans="1:11" x14ac:dyDescent="0.2">
      <c r="A14163"/>
      <c r="B14163"/>
      <c r="C14163"/>
      <c r="D14163"/>
      <c r="E14163"/>
      <c r="F14163"/>
      <c r="G14163"/>
      <c r="H14163"/>
      <c r="I14163"/>
      <c r="J14163"/>
      <c r="K14163"/>
    </row>
    <row r="14164" spans="1:11" x14ac:dyDescent="0.2">
      <c r="A14164"/>
      <c r="B14164"/>
      <c r="C14164"/>
      <c r="D14164"/>
      <c r="E14164"/>
      <c r="F14164"/>
      <c r="G14164"/>
      <c r="H14164"/>
      <c r="I14164"/>
      <c r="J14164"/>
      <c r="K14164"/>
    </row>
    <row r="14165" spans="1:11" x14ac:dyDescent="0.2">
      <c r="A14165"/>
      <c r="B14165"/>
      <c r="C14165"/>
      <c r="D14165"/>
      <c r="E14165"/>
      <c r="F14165"/>
      <c r="G14165"/>
      <c r="H14165"/>
      <c r="I14165"/>
      <c r="J14165"/>
      <c r="K14165"/>
    </row>
    <row r="14166" spans="1:11" x14ac:dyDescent="0.2">
      <c r="A14166"/>
      <c r="B14166"/>
      <c r="C14166"/>
      <c r="D14166"/>
      <c r="E14166"/>
      <c r="F14166"/>
      <c r="G14166"/>
      <c r="H14166"/>
      <c r="I14166"/>
      <c r="J14166"/>
      <c r="K14166"/>
    </row>
    <row r="14167" spans="1:11" x14ac:dyDescent="0.2">
      <c r="A14167"/>
      <c r="B14167"/>
      <c r="C14167"/>
      <c r="D14167"/>
      <c r="E14167"/>
      <c r="F14167"/>
      <c r="G14167"/>
      <c r="H14167"/>
      <c r="I14167"/>
      <c r="J14167"/>
      <c r="K14167"/>
    </row>
    <row r="14168" spans="1:11" x14ac:dyDescent="0.2">
      <c r="A14168"/>
      <c r="B14168"/>
      <c r="C14168"/>
      <c r="D14168"/>
      <c r="E14168"/>
      <c r="F14168"/>
      <c r="G14168"/>
      <c r="H14168"/>
      <c r="I14168"/>
      <c r="J14168"/>
      <c r="K14168"/>
    </row>
    <row r="14169" spans="1:11" x14ac:dyDescent="0.2">
      <c r="A14169"/>
      <c r="B14169"/>
      <c r="C14169"/>
      <c r="D14169"/>
      <c r="E14169"/>
      <c r="F14169"/>
      <c r="G14169"/>
      <c r="H14169"/>
      <c r="I14169"/>
      <c r="J14169"/>
      <c r="K14169"/>
    </row>
    <row r="14170" spans="1:11" x14ac:dyDescent="0.2">
      <c r="A14170"/>
      <c r="B14170"/>
      <c r="C14170"/>
      <c r="D14170"/>
      <c r="E14170"/>
      <c r="F14170"/>
      <c r="G14170"/>
      <c r="H14170"/>
      <c r="I14170"/>
      <c r="J14170"/>
      <c r="K14170"/>
    </row>
    <row r="14171" spans="1:11" x14ac:dyDescent="0.2">
      <c r="A14171"/>
      <c r="B14171"/>
      <c r="C14171"/>
      <c r="D14171"/>
      <c r="E14171"/>
      <c r="F14171"/>
      <c r="G14171"/>
      <c r="H14171"/>
      <c r="I14171"/>
      <c r="J14171"/>
      <c r="K14171"/>
    </row>
    <row r="14172" spans="1:11" x14ac:dyDescent="0.2">
      <c r="A14172"/>
      <c r="B14172"/>
      <c r="C14172"/>
      <c r="D14172"/>
      <c r="E14172"/>
      <c r="F14172"/>
      <c r="G14172"/>
      <c r="H14172"/>
      <c r="I14172"/>
      <c r="J14172"/>
      <c r="K14172"/>
    </row>
    <row r="14173" spans="1:11" x14ac:dyDescent="0.2">
      <c r="A14173"/>
      <c r="B14173"/>
      <c r="C14173"/>
      <c r="D14173"/>
      <c r="E14173"/>
      <c r="F14173"/>
      <c r="G14173"/>
      <c r="H14173"/>
      <c r="I14173"/>
      <c r="J14173"/>
      <c r="K14173"/>
    </row>
    <row r="14174" spans="1:11" x14ac:dyDescent="0.2">
      <c r="A14174"/>
      <c r="B14174"/>
      <c r="C14174"/>
      <c r="D14174"/>
      <c r="E14174"/>
      <c r="F14174"/>
      <c r="G14174"/>
      <c r="H14174"/>
      <c r="I14174"/>
      <c r="J14174"/>
      <c r="K14174"/>
    </row>
    <row r="14175" spans="1:11" x14ac:dyDescent="0.2">
      <c r="A14175"/>
      <c r="B14175"/>
      <c r="C14175"/>
      <c r="D14175"/>
      <c r="E14175"/>
      <c r="F14175"/>
      <c r="G14175"/>
      <c r="H14175"/>
      <c r="I14175"/>
      <c r="J14175"/>
      <c r="K14175"/>
    </row>
    <row r="14176" spans="1:11" x14ac:dyDescent="0.2">
      <c r="A14176"/>
      <c r="B14176"/>
      <c r="C14176"/>
      <c r="D14176"/>
      <c r="E14176"/>
      <c r="F14176"/>
      <c r="G14176"/>
      <c r="H14176"/>
      <c r="I14176"/>
      <c r="J14176"/>
      <c r="K14176"/>
    </row>
    <row r="14177" spans="1:11" x14ac:dyDescent="0.2">
      <c r="A14177"/>
      <c r="B14177"/>
      <c r="C14177"/>
      <c r="D14177"/>
      <c r="E14177"/>
      <c r="F14177"/>
      <c r="G14177"/>
      <c r="H14177"/>
      <c r="I14177"/>
      <c r="J14177"/>
      <c r="K14177"/>
    </row>
    <row r="14178" spans="1:11" x14ac:dyDescent="0.2">
      <c r="A14178"/>
      <c r="B14178"/>
      <c r="C14178"/>
      <c r="D14178"/>
      <c r="E14178"/>
      <c r="F14178"/>
      <c r="G14178"/>
      <c r="H14178"/>
      <c r="I14178"/>
      <c r="J14178"/>
      <c r="K14178"/>
    </row>
    <row r="14179" spans="1:11" x14ac:dyDescent="0.2">
      <c r="A14179"/>
      <c r="B14179"/>
      <c r="C14179"/>
      <c r="D14179"/>
      <c r="E14179"/>
      <c r="F14179"/>
      <c r="G14179"/>
      <c r="H14179"/>
      <c r="I14179"/>
      <c r="J14179"/>
      <c r="K14179"/>
    </row>
    <row r="14180" spans="1:11" x14ac:dyDescent="0.2">
      <c r="A14180"/>
      <c r="B14180"/>
      <c r="C14180"/>
      <c r="D14180"/>
      <c r="E14180"/>
      <c r="F14180"/>
      <c r="G14180"/>
      <c r="H14180"/>
      <c r="I14180"/>
      <c r="J14180"/>
      <c r="K14180"/>
    </row>
    <row r="14181" spans="1:11" x14ac:dyDescent="0.2">
      <c r="A14181"/>
      <c r="B14181"/>
      <c r="C14181"/>
      <c r="D14181"/>
      <c r="E14181"/>
      <c r="F14181"/>
      <c r="G14181"/>
      <c r="H14181"/>
      <c r="I14181"/>
      <c r="J14181"/>
      <c r="K14181"/>
    </row>
    <row r="14182" spans="1:11" x14ac:dyDescent="0.2">
      <c r="A14182"/>
      <c r="B14182"/>
      <c r="C14182"/>
      <c r="D14182"/>
      <c r="E14182"/>
      <c r="F14182"/>
      <c r="G14182"/>
      <c r="H14182"/>
      <c r="I14182"/>
      <c r="J14182"/>
      <c r="K14182"/>
    </row>
    <row r="14183" spans="1:11" x14ac:dyDescent="0.2">
      <c r="A14183"/>
      <c r="B14183"/>
      <c r="C14183"/>
      <c r="D14183"/>
      <c r="E14183"/>
      <c r="F14183"/>
      <c r="G14183"/>
      <c r="H14183"/>
      <c r="I14183"/>
      <c r="J14183"/>
      <c r="K14183"/>
    </row>
    <row r="14184" spans="1:11" x14ac:dyDescent="0.2">
      <c r="A14184"/>
      <c r="B14184"/>
      <c r="C14184"/>
      <c r="D14184"/>
      <c r="E14184"/>
      <c r="F14184"/>
      <c r="G14184"/>
      <c r="H14184"/>
      <c r="I14184"/>
      <c r="J14184"/>
      <c r="K14184"/>
    </row>
    <row r="14185" spans="1:11" x14ac:dyDescent="0.2">
      <c r="A14185"/>
      <c r="B14185"/>
      <c r="C14185"/>
      <c r="D14185"/>
      <c r="E14185"/>
      <c r="F14185"/>
      <c r="G14185"/>
      <c r="H14185"/>
      <c r="I14185"/>
      <c r="J14185"/>
      <c r="K14185"/>
    </row>
    <row r="14186" spans="1:11" x14ac:dyDescent="0.2">
      <c r="A14186"/>
      <c r="B14186"/>
      <c r="C14186"/>
      <c r="D14186"/>
      <c r="E14186"/>
      <c r="F14186"/>
      <c r="G14186"/>
      <c r="H14186"/>
      <c r="I14186"/>
      <c r="J14186"/>
      <c r="K14186"/>
    </row>
    <row r="14187" spans="1:11" x14ac:dyDescent="0.2">
      <c r="A14187"/>
      <c r="B14187"/>
      <c r="C14187"/>
      <c r="D14187"/>
      <c r="E14187"/>
      <c r="F14187"/>
      <c r="G14187"/>
      <c r="H14187"/>
      <c r="I14187"/>
      <c r="J14187"/>
      <c r="K14187"/>
    </row>
    <row r="14188" spans="1:11" x14ac:dyDescent="0.2">
      <c r="A14188"/>
      <c r="B14188"/>
      <c r="C14188"/>
      <c r="D14188"/>
      <c r="E14188"/>
      <c r="F14188"/>
      <c r="G14188"/>
      <c r="H14188"/>
      <c r="I14188"/>
      <c r="J14188"/>
      <c r="K14188"/>
    </row>
    <row r="14189" spans="1:11" x14ac:dyDescent="0.2">
      <c r="A14189"/>
      <c r="B14189"/>
      <c r="C14189"/>
      <c r="D14189"/>
      <c r="E14189"/>
      <c r="F14189"/>
      <c r="G14189"/>
      <c r="H14189"/>
      <c r="I14189"/>
      <c r="J14189"/>
      <c r="K14189"/>
    </row>
    <row r="14190" spans="1:11" x14ac:dyDescent="0.2">
      <c r="A14190"/>
      <c r="B14190"/>
      <c r="C14190"/>
      <c r="D14190"/>
      <c r="E14190"/>
      <c r="F14190"/>
      <c r="G14190"/>
      <c r="H14190"/>
      <c r="I14190"/>
      <c r="J14190"/>
      <c r="K14190"/>
    </row>
    <row r="14191" spans="1:11" x14ac:dyDescent="0.2">
      <c r="A14191"/>
      <c r="B14191"/>
      <c r="C14191"/>
      <c r="D14191"/>
      <c r="E14191"/>
      <c r="F14191"/>
      <c r="G14191"/>
      <c r="H14191"/>
      <c r="I14191"/>
      <c r="J14191"/>
      <c r="K14191"/>
    </row>
    <row r="14192" spans="1:11" x14ac:dyDescent="0.2">
      <c r="A14192"/>
      <c r="B14192"/>
      <c r="C14192"/>
      <c r="D14192"/>
      <c r="E14192"/>
      <c r="F14192"/>
      <c r="G14192"/>
      <c r="H14192"/>
      <c r="I14192"/>
      <c r="J14192"/>
      <c r="K14192"/>
    </row>
    <row r="14193" spans="1:11" x14ac:dyDescent="0.2">
      <c r="A14193"/>
      <c r="B14193"/>
      <c r="C14193"/>
      <c r="D14193"/>
      <c r="E14193"/>
      <c r="F14193"/>
      <c r="G14193"/>
      <c r="H14193"/>
      <c r="I14193"/>
      <c r="J14193"/>
      <c r="K14193"/>
    </row>
    <row r="14194" spans="1:11" x14ac:dyDescent="0.2">
      <c r="A14194"/>
      <c r="B14194"/>
      <c r="C14194"/>
      <c r="D14194"/>
      <c r="E14194"/>
      <c r="F14194"/>
      <c r="G14194"/>
      <c r="H14194"/>
      <c r="I14194"/>
      <c r="J14194"/>
      <c r="K14194"/>
    </row>
    <row r="14195" spans="1:11" x14ac:dyDescent="0.2">
      <c r="A14195"/>
      <c r="B14195"/>
      <c r="C14195"/>
      <c r="D14195"/>
      <c r="E14195"/>
      <c r="F14195"/>
      <c r="G14195"/>
      <c r="H14195"/>
      <c r="I14195"/>
      <c r="J14195"/>
      <c r="K14195"/>
    </row>
    <row r="14196" spans="1:11" x14ac:dyDescent="0.2">
      <c r="A14196"/>
      <c r="B14196"/>
      <c r="C14196"/>
      <c r="D14196"/>
      <c r="E14196"/>
      <c r="F14196"/>
      <c r="G14196"/>
      <c r="H14196"/>
      <c r="I14196"/>
      <c r="J14196"/>
      <c r="K14196"/>
    </row>
    <row r="14197" spans="1:11" x14ac:dyDescent="0.2">
      <c r="A14197"/>
      <c r="B14197"/>
      <c r="C14197"/>
      <c r="D14197"/>
      <c r="E14197"/>
      <c r="F14197"/>
      <c r="G14197"/>
      <c r="H14197"/>
      <c r="I14197"/>
      <c r="J14197"/>
      <c r="K14197"/>
    </row>
    <row r="14198" spans="1:11" x14ac:dyDescent="0.2">
      <c r="A14198"/>
      <c r="B14198"/>
      <c r="C14198"/>
      <c r="D14198"/>
      <c r="E14198"/>
      <c r="F14198"/>
      <c r="G14198"/>
      <c r="H14198"/>
      <c r="I14198"/>
      <c r="J14198"/>
      <c r="K14198"/>
    </row>
    <row r="14199" spans="1:11" x14ac:dyDescent="0.2">
      <c r="A14199"/>
      <c r="B14199"/>
      <c r="C14199"/>
      <c r="D14199"/>
      <c r="E14199"/>
      <c r="F14199"/>
      <c r="G14199"/>
      <c r="H14199"/>
      <c r="I14199"/>
      <c r="J14199"/>
      <c r="K14199"/>
    </row>
    <row r="14200" spans="1:11" x14ac:dyDescent="0.2">
      <c r="A14200"/>
      <c r="B14200"/>
      <c r="C14200"/>
      <c r="D14200"/>
      <c r="E14200"/>
      <c r="F14200"/>
      <c r="G14200"/>
      <c r="H14200"/>
      <c r="I14200"/>
      <c r="J14200"/>
      <c r="K14200"/>
    </row>
    <row r="14201" spans="1:11" x14ac:dyDescent="0.2">
      <c r="A14201"/>
      <c r="B14201"/>
      <c r="C14201"/>
      <c r="D14201"/>
      <c r="E14201"/>
      <c r="F14201"/>
      <c r="G14201"/>
      <c r="H14201"/>
      <c r="I14201"/>
      <c r="J14201"/>
      <c r="K14201"/>
    </row>
    <row r="14202" spans="1:11" x14ac:dyDescent="0.2">
      <c r="A14202"/>
      <c r="B14202"/>
      <c r="C14202"/>
      <c r="D14202"/>
      <c r="E14202"/>
      <c r="F14202"/>
      <c r="G14202"/>
      <c r="H14202"/>
      <c r="I14202"/>
      <c r="J14202"/>
      <c r="K14202"/>
    </row>
    <row r="14203" spans="1:11" x14ac:dyDescent="0.2">
      <c r="A14203"/>
      <c r="B14203"/>
      <c r="C14203"/>
      <c r="D14203"/>
      <c r="E14203"/>
      <c r="F14203"/>
      <c r="G14203"/>
      <c r="H14203"/>
      <c r="I14203"/>
      <c r="J14203"/>
      <c r="K14203"/>
    </row>
    <row r="14204" spans="1:11" x14ac:dyDescent="0.2">
      <c r="A14204"/>
      <c r="B14204"/>
      <c r="C14204"/>
      <c r="D14204"/>
      <c r="E14204"/>
      <c r="F14204"/>
      <c r="G14204"/>
      <c r="H14204"/>
      <c r="I14204"/>
      <c r="J14204"/>
      <c r="K14204"/>
    </row>
    <row r="14205" spans="1:11" x14ac:dyDescent="0.2">
      <c r="A14205"/>
      <c r="B14205"/>
      <c r="C14205"/>
      <c r="D14205"/>
      <c r="E14205"/>
      <c r="F14205"/>
      <c r="G14205"/>
      <c r="H14205"/>
      <c r="I14205"/>
      <c r="J14205"/>
      <c r="K14205"/>
    </row>
    <row r="14206" spans="1:11" x14ac:dyDescent="0.2">
      <c r="A14206"/>
      <c r="B14206"/>
      <c r="C14206"/>
      <c r="D14206"/>
      <c r="E14206"/>
      <c r="F14206"/>
      <c r="G14206"/>
      <c r="H14206"/>
      <c r="I14206"/>
      <c r="J14206"/>
      <c r="K14206"/>
    </row>
    <row r="14207" spans="1:11" x14ac:dyDescent="0.2">
      <c r="A14207"/>
      <c r="B14207"/>
      <c r="C14207"/>
      <c r="D14207"/>
      <c r="E14207"/>
      <c r="F14207"/>
      <c r="G14207"/>
      <c r="H14207"/>
      <c r="I14207"/>
      <c r="J14207"/>
      <c r="K14207"/>
    </row>
    <row r="14208" spans="1:11" x14ac:dyDescent="0.2">
      <c r="A14208"/>
      <c r="B14208"/>
      <c r="C14208"/>
      <c r="D14208"/>
      <c r="E14208"/>
      <c r="F14208"/>
      <c r="G14208"/>
      <c r="H14208"/>
      <c r="I14208"/>
      <c r="J14208"/>
      <c r="K14208"/>
    </row>
    <row r="14209" spans="1:11" x14ac:dyDescent="0.2">
      <c r="A14209"/>
      <c r="B14209"/>
      <c r="C14209"/>
      <c r="D14209"/>
      <c r="E14209"/>
      <c r="F14209"/>
      <c r="G14209"/>
      <c r="H14209"/>
      <c r="I14209"/>
      <c r="J14209"/>
      <c r="K14209"/>
    </row>
    <row r="14210" spans="1:11" x14ac:dyDescent="0.2">
      <c r="A14210"/>
      <c r="B14210"/>
      <c r="C14210"/>
      <c r="D14210"/>
      <c r="E14210"/>
      <c r="F14210"/>
      <c r="G14210"/>
      <c r="H14210"/>
      <c r="I14210"/>
      <c r="J14210"/>
      <c r="K14210"/>
    </row>
    <row r="14211" spans="1:11" x14ac:dyDescent="0.2">
      <c r="A14211"/>
      <c r="B14211"/>
      <c r="C14211"/>
      <c r="D14211"/>
      <c r="E14211"/>
      <c r="F14211"/>
      <c r="G14211"/>
      <c r="H14211"/>
      <c r="I14211"/>
      <c r="J14211"/>
      <c r="K14211"/>
    </row>
    <row r="14212" spans="1:11" x14ac:dyDescent="0.2">
      <c r="A14212"/>
      <c r="B14212"/>
      <c r="C14212"/>
      <c r="D14212"/>
      <c r="E14212"/>
      <c r="F14212"/>
      <c r="G14212"/>
      <c r="H14212"/>
      <c r="I14212"/>
      <c r="J14212"/>
      <c r="K14212"/>
    </row>
    <row r="14213" spans="1:11" x14ac:dyDescent="0.2">
      <c r="A14213"/>
      <c r="B14213"/>
      <c r="C14213"/>
      <c r="D14213"/>
      <c r="E14213"/>
      <c r="F14213"/>
      <c r="G14213"/>
      <c r="H14213"/>
      <c r="I14213"/>
      <c r="J14213"/>
      <c r="K14213"/>
    </row>
    <row r="14214" spans="1:11" x14ac:dyDescent="0.2">
      <c r="A14214"/>
      <c r="B14214"/>
      <c r="C14214"/>
      <c r="D14214"/>
      <c r="E14214"/>
      <c r="F14214"/>
      <c r="G14214"/>
      <c r="H14214"/>
      <c r="I14214"/>
      <c r="J14214"/>
      <c r="K14214"/>
    </row>
    <row r="14215" spans="1:11" x14ac:dyDescent="0.2">
      <c r="A14215"/>
      <c r="B14215"/>
      <c r="C14215"/>
      <c r="D14215"/>
      <c r="E14215"/>
      <c r="F14215"/>
      <c r="G14215"/>
      <c r="H14215"/>
      <c r="I14215"/>
      <c r="J14215"/>
      <c r="K14215"/>
    </row>
    <row r="14216" spans="1:11" x14ac:dyDescent="0.2">
      <c r="A14216"/>
      <c r="B14216"/>
      <c r="C14216"/>
      <c r="D14216"/>
      <c r="E14216"/>
      <c r="F14216"/>
      <c r="G14216"/>
      <c r="H14216"/>
      <c r="I14216"/>
      <c r="J14216"/>
      <c r="K14216"/>
    </row>
    <row r="14217" spans="1:11" x14ac:dyDescent="0.2">
      <c r="A14217"/>
      <c r="B14217"/>
      <c r="C14217"/>
      <c r="D14217"/>
      <c r="E14217"/>
      <c r="F14217"/>
      <c r="G14217"/>
      <c r="H14217"/>
      <c r="I14217"/>
      <c r="J14217"/>
      <c r="K14217"/>
    </row>
    <row r="14218" spans="1:11" x14ac:dyDescent="0.2">
      <c r="A14218"/>
      <c r="B14218"/>
      <c r="C14218"/>
      <c r="D14218"/>
      <c r="E14218"/>
      <c r="F14218"/>
      <c r="G14218"/>
      <c r="H14218"/>
      <c r="I14218"/>
      <c r="J14218"/>
      <c r="K14218"/>
    </row>
    <row r="14219" spans="1:11" x14ac:dyDescent="0.2">
      <c r="A14219"/>
      <c r="B14219"/>
      <c r="C14219"/>
      <c r="D14219"/>
      <c r="E14219"/>
      <c r="F14219"/>
      <c r="G14219"/>
      <c r="H14219"/>
      <c r="I14219"/>
      <c r="J14219"/>
      <c r="K14219"/>
    </row>
    <row r="14220" spans="1:11" x14ac:dyDescent="0.2">
      <c r="A14220"/>
      <c r="B14220"/>
      <c r="C14220"/>
      <c r="D14220"/>
      <c r="E14220"/>
      <c r="F14220"/>
      <c r="G14220"/>
      <c r="H14220"/>
      <c r="I14220"/>
      <c r="J14220"/>
      <c r="K14220"/>
    </row>
    <row r="14221" spans="1:11" x14ac:dyDescent="0.2">
      <c r="A14221"/>
      <c r="B14221"/>
      <c r="C14221"/>
      <c r="D14221"/>
      <c r="E14221"/>
      <c r="F14221"/>
      <c r="G14221"/>
      <c r="H14221"/>
      <c r="I14221"/>
      <c r="J14221"/>
      <c r="K14221"/>
    </row>
    <row r="14222" spans="1:11" x14ac:dyDescent="0.2">
      <c r="A14222"/>
      <c r="B14222"/>
      <c r="C14222"/>
      <c r="D14222"/>
      <c r="E14222"/>
      <c r="F14222"/>
      <c r="G14222"/>
      <c r="H14222"/>
      <c r="I14222"/>
      <c r="J14222"/>
      <c r="K14222"/>
    </row>
    <row r="14223" spans="1:11" x14ac:dyDescent="0.2">
      <c r="A14223"/>
      <c r="B14223"/>
      <c r="C14223"/>
      <c r="D14223"/>
      <c r="E14223"/>
      <c r="F14223"/>
      <c r="G14223"/>
      <c r="H14223"/>
      <c r="I14223"/>
      <c r="J14223"/>
      <c r="K14223"/>
    </row>
    <row r="14224" spans="1:11" x14ac:dyDescent="0.2">
      <c r="A14224"/>
      <c r="B14224"/>
      <c r="C14224"/>
      <c r="D14224"/>
      <c r="E14224"/>
      <c r="F14224"/>
      <c r="G14224"/>
      <c r="H14224"/>
      <c r="I14224"/>
      <c r="J14224"/>
      <c r="K14224"/>
    </row>
    <row r="14225" spans="1:11" x14ac:dyDescent="0.2">
      <c r="A14225"/>
      <c r="B14225"/>
      <c r="C14225"/>
      <c r="D14225"/>
      <c r="E14225"/>
      <c r="F14225"/>
      <c r="G14225"/>
      <c r="H14225"/>
      <c r="I14225"/>
      <c r="J14225"/>
      <c r="K14225"/>
    </row>
    <row r="14226" spans="1:11" x14ac:dyDescent="0.2">
      <c r="A14226"/>
      <c r="B14226"/>
      <c r="C14226"/>
      <c r="D14226"/>
      <c r="E14226"/>
      <c r="F14226"/>
      <c r="G14226"/>
      <c r="H14226"/>
      <c r="I14226"/>
      <c r="J14226"/>
      <c r="K14226"/>
    </row>
    <row r="14227" spans="1:11" x14ac:dyDescent="0.2">
      <c r="A14227"/>
      <c r="B14227"/>
      <c r="C14227"/>
      <c r="D14227"/>
      <c r="E14227"/>
      <c r="F14227"/>
      <c r="G14227"/>
      <c r="H14227"/>
      <c r="I14227"/>
      <c r="J14227"/>
      <c r="K14227"/>
    </row>
    <row r="14228" spans="1:11" x14ac:dyDescent="0.2">
      <c r="A14228"/>
      <c r="B14228"/>
      <c r="C14228"/>
      <c r="D14228"/>
      <c r="E14228"/>
      <c r="F14228"/>
      <c r="G14228"/>
      <c r="H14228"/>
      <c r="I14228"/>
      <c r="J14228"/>
      <c r="K14228"/>
    </row>
    <row r="14229" spans="1:11" x14ac:dyDescent="0.2">
      <c r="A14229"/>
      <c r="B14229"/>
      <c r="C14229"/>
      <c r="D14229"/>
      <c r="E14229"/>
      <c r="F14229"/>
      <c r="G14229"/>
      <c r="H14229"/>
      <c r="I14229"/>
      <c r="J14229"/>
      <c r="K14229"/>
    </row>
    <row r="14230" spans="1:11" x14ac:dyDescent="0.2">
      <c r="A14230"/>
      <c r="B14230"/>
      <c r="C14230"/>
      <c r="D14230"/>
      <c r="E14230"/>
      <c r="F14230"/>
      <c r="G14230"/>
      <c r="H14230"/>
      <c r="I14230"/>
      <c r="J14230"/>
      <c r="K14230"/>
    </row>
    <row r="14231" spans="1:11" x14ac:dyDescent="0.2">
      <c r="A14231"/>
      <c r="B14231"/>
      <c r="C14231"/>
      <c r="D14231"/>
      <c r="E14231"/>
      <c r="F14231"/>
      <c r="G14231"/>
      <c r="H14231"/>
      <c r="I14231"/>
      <c r="J14231"/>
      <c r="K14231"/>
    </row>
    <row r="14232" spans="1:11" x14ac:dyDescent="0.2">
      <c r="A14232"/>
      <c r="B14232"/>
      <c r="C14232"/>
      <c r="D14232"/>
      <c r="E14232"/>
      <c r="F14232"/>
      <c r="G14232"/>
      <c r="H14232"/>
      <c r="I14232"/>
      <c r="J14232"/>
      <c r="K14232"/>
    </row>
    <row r="14233" spans="1:11" x14ac:dyDescent="0.2">
      <c r="A14233"/>
      <c r="B14233"/>
      <c r="C14233"/>
      <c r="D14233"/>
      <c r="E14233"/>
      <c r="F14233"/>
      <c r="G14233"/>
      <c r="H14233"/>
      <c r="I14233"/>
      <c r="J14233"/>
      <c r="K14233"/>
    </row>
    <row r="14234" spans="1:11" x14ac:dyDescent="0.2">
      <c r="A14234"/>
      <c r="B14234"/>
      <c r="C14234"/>
      <c r="D14234"/>
      <c r="E14234"/>
      <c r="F14234"/>
      <c r="G14234"/>
      <c r="H14234"/>
      <c r="I14234"/>
      <c r="J14234"/>
      <c r="K14234"/>
    </row>
    <row r="14235" spans="1:11" x14ac:dyDescent="0.2">
      <c r="A14235"/>
      <c r="B14235"/>
      <c r="C14235"/>
      <c r="D14235"/>
      <c r="E14235"/>
      <c r="F14235"/>
      <c r="G14235"/>
      <c r="H14235"/>
      <c r="I14235"/>
      <c r="J14235"/>
      <c r="K14235"/>
    </row>
    <row r="14236" spans="1:11" x14ac:dyDescent="0.2">
      <c r="A14236"/>
      <c r="B14236"/>
      <c r="C14236"/>
      <c r="D14236"/>
      <c r="E14236"/>
      <c r="F14236"/>
      <c r="G14236"/>
      <c r="H14236"/>
      <c r="I14236"/>
      <c r="J14236"/>
      <c r="K14236"/>
    </row>
    <row r="14237" spans="1:11" x14ac:dyDescent="0.2">
      <c r="A14237"/>
      <c r="B14237"/>
      <c r="C14237"/>
      <c r="D14237"/>
      <c r="E14237"/>
      <c r="F14237"/>
      <c r="G14237"/>
      <c r="H14237"/>
      <c r="I14237"/>
      <c r="J14237"/>
      <c r="K14237"/>
    </row>
    <row r="14238" spans="1:11" x14ac:dyDescent="0.2">
      <c r="A14238"/>
      <c r="B14238"/>
      <c r="C14238"/>
      <c r="D14238"/>
      <c r="E14238"/>
      <c r="F14238"/>
      <c r="G14238"/>
      <c r="H14238"/>
      <c r="I14238"/>
      <c r="J14238"/>
      <c r="K14238"/>
    </row>
    <row r="14239" spans="1:11" x14ac:dyDescent="0.2">
      <c r="A14239"/>
      <c r="B14239"/>
      <c r="C14239"/>
      <c r="D14239"/>
      <c r="E14239"/>
      <c r="F14239"/>
      <c r="G14239"/>
      <c r="H14239"/>
      <c r="I14239"/>
      <c r="J14239"/>
      <c r="K14239"/>
    </row>
    <row r="14240" spans="1:11" x14ac:dyDescent="0.2">
      <c r="A14240"/>
      <c r="B14240"/>
      <c r="C14240"/>
      <c r="D14240"/>
      <c r="E14240"/>
      <c r="F14240"/>
      <c r="G14240"/>
      <c r="H14240"/>
      <c r="I14240"/>
      <c r="J14240"/>
      <c r="K14240"/>
    </row>
    <row r="14241" spans="1:11" x14ac:dyDescent="0.2">
      <c r="A14241"/>
      <c r="B14241"/>
      <c r="C14241"/>
      <c r="D14241"/>
      <c r="E14241"/>
      <c r="F14241"/>
      <c r="G14241"/>
      <c r="H14241"/>
      <c r="I14241"/>
      <c r="J14241"/>
      <c r="K14241"/>
    </row>
    <row r="14242" spans="1:11" x14ac:dyDescent="0.2">
      <c r="A14242"/>
      <c r="B14242"/>
      <c r="C14242"/>
      <c r="D14242"/>
      <c r="E14242"/>
      <c r="F14242"/>
      <c r="G14242"/>
      <c r="H14242"/>
      <c r="I14242"/>
      <c r="J14242"/>
      <c r="K14242"/>
    </row>
    <row r="14243" spans="1:11" x14ac:dyDescent="0.2">
      <c r="A14243"/>
      <c r="B14243"/>
      <c r="C14243"/>
      <c r="D14243"/>
      <c r="E14243"/>
      <c r="F14243"/>
      <c r="G14243"/>
      <c r="H14243"/>
      <c r="I14243"/>
      <c r="J14243"/>
      <c r="K14243"/>
    </row>
    <row r="14244" spans="1:11" x14ac:dyDescent="0.2">
      <c r="A14244"/>
      <c r="B14244"/>
      <c r="C14244"/>
      <c r="D14244"/>
      <c r="E14244"/>
      <c r="F14244"/>
      <c r="G14244"/>
      <c r="H14244"/>
      <c r="I14244"/>
      <c r="J14244"/>
      <c r="K14244"/>
    </row>
    <row r="14245" spans="1:11" x14ac:dyDescent="0.2">
      <c r="A14245"/>
      <c r="B14245"/>
      <c r="C14245"/>
      <c r="D14245"/>
      <c r="E14245"/>
      <c r="F14245"/>
      <c r="G14245"/>
      <c r="H14245"/>
      <c r="I14245"/>
      <c r="J14245"/>
      <c r="K14245"/>
    </row>
    <row r="14246" spans="1:11" x14ac:dyDescent="0.2">
      <c r="A14246"/>
      <c r="B14246"/>
      <c r="C14246"/>
      <c r="D14246"/>
      <c r="E14246"/>
      <c r="F14246"/>
      <c r="G14246"/>
      <c r="H14246"/>
      <c r="I14246"/>
      <c r="J14246"/>
      <c r="K14246"/>
    </row>
    <row r="14247" spans="1:11" x14ac:dyDescent="0.2">
      <c r="A14247"/>
      <c r="B14247"/>
      <c r="C14247"/>
      <c r="D14247"/>
      <c r="E14247"/>
      <c r="F14247"/>
      <c r="G14247"/>
      <c r="H14247"/>
      <c r="I14247"/>
      <c r="J14247"/>
      <c r="K14247"/>
    </row>
    <row r="14248" spans="1:11" x14ac:dyDescent="0.2">
      <c r="A14248"/>
      <c r="B14248"/>
      <c r="C14248"/>
      <c r="D14248"/>
      <c r="E14248"/>
      <c r="F14248"/>
      <c r="G14248"/>
      <c r="H14248"/>
      <c r="I14248"/>
      <c r="J14248"/>
      <c r="K14248"/>
    </row>
    <row r="14249" spans="1:11" x14ac:dyDescent="0.2">
      <c r="A14249"/>
      <c r="B14249"/>
      <c r="C14249"/>
      <c r="D14249"/>
      <c r="E14249"/>
      <c r="F14249"/>
      <c r="G14249"/>
      <c r="H14249"/>
      <c r="I14249"/>
      <c r="J14249"/>
      <c r="K14249"/>
    </row>
    <row r="14250" spans="1:11" x14ac:dyDescent="0.2">
      <c r="A14250"/>
      <c r="B14250"/>
      <c r="C14250"/>
      <c r="D14250"/>
      <c r="E14250"/>
      <c r="F14250"/>
      <c r="G14250"/>
      <c r="H14250"/>
      <c r="I14250"/>
      <c r="J14250"/>
      <c r="K14250"/>
    </row>
    <row r="14251" spans="1:11" x14ac:dyDescent="0.2">
      <c r="A14251"/>
      <c r="B14251"/>
      <c r="C14251"/>
      <c r="D14251"/>
      <c r="E14251"/>
      <c r="F14251"/>
      <c r="G14251"/>
      <c r="H14251"/>
      <c r="I14251"/>
      <c r="J14251"/>
      <c r="K14251"/>
    </row>
    <row r="14252" spans="1:11" x14ac:dyDescent="0.2">
      <c r="A14252"/>
      <c r="B14252"/>
      <c r="C14252"/>
      <c r="D14252"/>
      <c r="E14252"/>
      <c r="F14252"/>
      <c r="G14252"/>
      <c r="H14252"/>
      <c r="I14252"/>
      <c r="J14252"/>
      <c r="K14252"/>
    </row>
    <row r="14253" spans="1:11" x14ac:dyDescent="0.2">
      <c r="A14253"/>
      <c r="B14253"/>
      <c r="C14253"/>
      <c r="D14253"/>
      <c r="E14253"/>
      <c r="F14253"/>
      <c r="G14253"/>
      <c r="H14253"/>
      <c r="I14253"/>
      <c r="J14253"/>
      <c r="K14253"/>
    </row>
    <row r="14254" spans="1:11" x14ac:dyDescent="0.2">
      <c r="A14254"/>
      <c r="B14254"/>
      <c r="C14254"/>
      <c r="D14254"/>
      <c r="E14254"/>
      <c r="F14254"/>
      <c r="G14254"/>
      <c r="H14254"/>
      <c r="I14254"/>
      <c r="J14254"/>
      <c r="K14254"/>
    </row>
    <row r="14255" spans="1:11" x14ac:dyDescent="0.2">
      <c r="A14255"/>
      <c r="B14255"/>
      <c r="C14255"/>
      <c r="D14255"/>
      <c r="E14255"/>
      <c r="F14255"/>
      <c r="G14255"/>
      <c r="H14255"/>
      <c r="I14255"/>
      <c r="J14255"/>
      <c r="K14255"/>
    </row>
    <row r="14256" spans="1:11" x14ac:dyDescent="0.2">
      <c r="A14256"/>
      <c r="B14256"/>
      <c r="C14256"/>
      <c r="D14256"/>
      <c r="E14256"/>
      <c r="F14256"/>
      <c r="G14256"/>
      <c r="H14256"/>
      <c r="I14256"/>
      <c r="J14256"/>
      <c r="K14256"/>
    </row>
    <row r="14257" spans="1:11" x14ac:dyDescent="0.2">
      <c r="A14257"/>
      <c r="B14257"/>
      <c r="C14257"/>
      <c r="D14257"/>
      <c r="E14257"/>
      <c r="F14257"/>
      <c r="G14257"/>
      <c r="H14257"/>
      <c r="I14257"/>
      <c r="J14257"/>
      <c r="K14257"/>
    </row>
    <row r="14258" spans="1:11" x14ac:dyDescent="0.2">
      <c r="A14258"/>
      <c r="B14258"/>
      <c r="C14258"/>
      <c r="D14258"/>
      <c r="E14258"/>
      <c r="F14258"/>
      <c r="G14258"/>
      <c r="H14258"/>
      <c r="I14258"/>
      <c r="J14258"/>
      <c r="K14258"/>
    </row>
    <row r="14259" spans="1:11" x14ac:dyDescent="0.2">
      <c r="A14259"/>
      <c r="B14259"/>
      <c r="C14259"/>
      <c r="D14259"/>
      <c r="E14259"/>
      <c r="F14259"/>
      <c r="G14259"/>
      <c r="H14259"/>
      <c r="I14259"/>
      <c r="J14259"/>
      <c r="K14259"/>
    </row>
    <row r="14260" spans="1:11" x14ac:dyDescent="0.2">
      <c r="A14260"/>
      <c r="B14260"/>
      <c r="C14260"/>
      <c r="D14260"/>
      <c r="E14260"/>
      <c r="F14260"/>
      <c r="G14260"/>
      <c r="H14260"/>
      <c r="I14260"/>
      <c r="J14260"/>
      <c r="K14260"/>
    </row>
    <row r="14261" spans="1:11" x14ac:dyDescent="0.2">
      <c r="A14261"/>
      <c r="B14261"/>
      <c r="C14261"/>
      <c r="D14261"/>
      <c r="E14261"/>
      <c r="F14261"/>
      <c r="G14261"/>
      <c r="H14261"/>
      <c r="I14261"/>
      <c r="J14261"/>
      <c r="K14261"/>
    </row>
    <row r="14262" spans="1:11" x14ac:dyDescent="0.2">
      <c r="A14262"/>
      <c r="B14262"/>
      <c r="C14262"/>
      <c r="D14262"/>
      <c r="E14262"/>
      <c r="F14262"/>
      <c r="G14262"/>
      <c r="H14262"/>
      <c r="I14262"/>
      <c r="J14262"/>
      <c r="K14262"/>
    </row>
    <row r="14263" spans="1:11" x14ac:dyDescent="0.2">
      <c r="A14263"/>
      <c r="B14263"/>
      <c r="C14263"/>
      <c r="D14263"/>
      <c r="E14263"/>
      <c r="F14263"/>
      <c r="G14263"/>
      <c r="H14263"/>
      <c r="I14263"/>
      <c r="J14263"/>
      <c r="K14263"/>
    </row>
    <row r="14264" spans="1:11" x14ac:dyDescent="0.2">
      <c r="A14264"/>
      <c r="B14264"/>
      <c r="C14264"/>
      <c r="D14264"/>
      <c r="E14264"/>
      <c r="F14264"/>
      <c r="G14264"/>
      <c r="H14264"/>
      <c r="I14264"/>
      <c r="J14264"/>
      <c r="K14264"/>
    </row>
    <row r="14265" spans="1:11" x14ac:dyDescent="0.2">
      <c r="A14265"/>
      <c r="B14265"/>
      <c r="C14265"/>
      <c r="D14265"/>
      <c r="E14265"/>
      <c r="F14265"/>
      <c r="G14265"/>
      <c r="H14265"/>
      <c r="I14265"/>
      <c r="J14265"/>
      <c r="K14265"/>
    </row>
    <row r="14266" spans="1:11" x14ac:dyDescent="0.2">
      <c r="A14266"/>
      <c r="B14266"/>
      <c r="C14266"/>
      <c r="D14266"/>
      <c r="E14266"/>
      <c r="F14266"/>
      <c r="G14266"/>
      <c r="H14266"/>
      <c r="I14266"/>
      <c r="J14266"/>
      <c r="K14266"/>
    </row>
    <row r="14267" spans="1:11" x14ac:dyDescent="0.2">
      <c r="A14267"/>
      <c r="B14267"/>
      <c r="C14267"/>
      <c r="D14267"/>
      <c r="E14267"/>
      <c r="F14267"/>
      <c r="G14267"/>
      <c r="H14267"/>
      <c r="I14267"/>
      <c r="J14267"/>
      <c r="K14267"/>
    </row>
    <row r="14268" spans="1:11" x14ac:dyDescent="0.2">
      <c r="A14268"/>
      <c r="B14268"/>
      <c r="C14268"/>
      <c r="D14268"/>
      <c r="E14268"/>
      <c r="F14268"/>
      <c r="G14268"/>
      <c r="H14268"/>
      <c r="I14268"/>
      <c r="J14268"/>
      <c r="K14268"/>
    </row>
    <row r="14269" spans="1:11" x14ac:dyDescent="0.2">
      <c r="A14269"/>
      <c r="B14269"/>
      <c r="C14269"/>
      <c r="D14269"/>
      <c r="E14269"/>
      <c r="F14269"/>
      <c r="G14269"/>
      <c r="H14269"/>
      <c r="I14269"/>
      <c r="J14269"/>
      <c r="K14269"/>
    </row>
    <row r="14270" spans="1:11" x14ac:dyDescent="0.2">
      <c r="A14270"/>
      <c r="B14270"/>
      <c r="C14270"/>
      <c r="D14270"/>
      <c r="E14270"/>
      <c r="F14270"/>
      <c r="G14270"/>
      <c r="H14270"/>
      <c r="I14270"/>
      <c r="J14270"/>
      <c r="K14270"/>
    </row>
    <row r="14271" spans="1:11" x14ac:dyDescent="0.2">
      <c r="A14271"/>
      <c r="B14271"/>
      <c r="C14271"/>
      <c r="D14271"/>
      <c r="E14271"/>
      <c r="F14271"/>
      <c r="G14271"/>
      <c r="H14271"/>
      <c r="I14271"/>
      <c r="J14271"/>
      <c r="K14271"/>
    </row>
    <row r="14272" spans="1:11" x14ac:dyDescent="0.2">
      <c r="A14272"/>
      <c r="B14272"/>
      <c r="C14272"/>
      <c r="D14272"/>
      <c r="E14272"/>
      <c r="F14272"/>
      <c r="G14272"/>
      <c r="H14272"/>
      <c r="I14272"/>
      <c r="J14272"/>
      <c r="K14272"/>
    </row>
    <row r="14273" spans="1:11" x14ac:dyDescent="0.2">
      <c r="A14273"/>
      <c r="B14273"/>
      <c r="C14273"/>
      <c r="D14273"/>
      <c r="E14273"/>
      <c r="F14273"/>
      <c r="G14273"/>
      <c r="H14273"/>
      <c r="I14273"/>
      <c r="J14273"/>
      <c r="K14273"/>
    </row>
    <row r="14274" spans="1:11" x14ac:dyDescent="0.2">
      <c r="A14274"/>
      <c r="B14274"/>
      <c r="C14274"/>
      <c r="D14274"/>
      <c r="E14274"/>
      <c r="F14274"/>
      <c r="G14274"/>
      <c r="H14274"/>
      <c r="I14274"/>
      <c r="J14274"/>
      <c r="K14274"/>
    </row>
    <row r="14275" spans="1:11" x14ac:dyDescent="0.2">
      <c r="A14275"/>
      <c r="B14275"/>
      <c r="C14275"/>
      <c r="D14275"/>
      <c r="E14275"/>
      <c r="F14275"/>
      <c r="G14275"/>
      <c r="H14275"/>
      <c r="I14275"/>
      <c r="J14275"/>
      <c r="K14275"/>
    </row>
    <row r="14276" spans="1:11" x14ac:dyDescent="0.2">
      <c r="A14276"/>
      <c r="B14276"/>
      <c r="C14276"/>
      <c r="D14276"/>
      <c r="E14276"/>
      <c r="F14276"/>
      <c r="G14276"/>
      <c r="H14276"/>
      <c r="I14276"/>
      <c r="J14276"/>
      <c r="K14276"/>
    </row>
    <row r="14277" spans="1:11" x14ac:dyDescent="0.2">
      <c r="A14277"/>
      <c r="B14277"/>
      <c r="C14277"/>
      <c r="D14277"/>
      <c r="E14277"/>
      <c r="F14277"/>
      <c r="G14277"/>
      <c r="H14277"/>
      <c r="I14277"/>
      <c r="J14277"/>
      <c r="K14277"/>
    </row>
    <row r="14278" spans="1:11" x14ac:dyDescent="0.2">
      <c r="A14278"/>
      <c r="B14278"/>
      <c r="C14278"/>
      <c r="D14278"/>
      <c r="E14278"/>
      <c r="F14278"/>
      <c r="G14278"/>
      <c r="H14278"/>
      <c r="I14278"/>
      <c r="J14278"/>
      <c r="K14278"/>
    </row>
    <row r="14279" spans="1:11" x14ac:dyDescent="0.2">
      <c r="A14279"/>
      <c r="B14279"/>
      <c r="C14279"/>
      <c r="D14279"/>
      <c r="E14279"/>
      <c r="F14279"/>
      <c r="G14279"/>
      <c r="H14279"/>
      <c r="I14279"/>
      <c r="J14279"/>
      <c r="K14279"/>
    </row>
    <row r="14280" spans="1:11" x14ac:dyDescent="0.2">
      <c r="A14280"/>
      <c r="B14280"/>
      <c r="C14280"/>
      <c r="D14280"/>
      <c r="E14280"/>
      <c r="F14280"/>
      <c r="G14280"/>
      <c r="H14280"/>
      <c r="I14280"/>
      <c r="J14280"/>
      <c r="K14280"/>
    </row>
    <row r="14281" spans="1:11" x14ac:dyDescent="0.2">
      <c r="A14281"/>
      <c r="B14281"/>
      <c r="C14281"/>
      <c r="D14281"/>
      <c r="E14281"/>
      <c r="F14281"/>
      <c r="G14281"/>
      <c r="H14281"/>
      <c r="I14281"/>
      <c r="J14281"/>
      <c r="K14281"/>
    </row>
    <row r="14282" spans="1:11" x14ac:dyDescent="0.2">
      <c r="A14282"/>
      <c r="B14282"/>
      <c r="C14282"/>
      <c r="D14282"/>
      <c r="E14282"/>
      <c r="F14282"/>
      <c r="G14282"/>
      <c r="H14282"/>
      <c r="I14282"/>
      <c r="J14282"/>
      <c r="K14282"/>
    </row>
    <row r="14283" spans="1:11" x14ac:dyDescent="0.2">
      <c r="A14283"/>
      <c r="B14283"/>
      <c r="C14283"/>
      <c r="D14283"/>
      <c r="E14283"/>
      <c r="F14283"/>
      <c r="G14283"/>
      <c r="H14283"/>
      <c r="I14283"/>
      <c r="J14283"/>
      <c r="K14283"/>
    </row>
    <row r="14284" spans="1:11" x14ac:dyDescent="0.2">
      <c r="A14284"/>
      <c r="B14284"/>
      <c r="C14284"/>
      <c r="D14284"/>
      <c r="E14284"/>
      <c r="F14284"/>
      <c r="G14284"/>
      <c r="H14284"/>
      <c r="I14284"/>
      <c r="J14284"/>
      <c r="K14284"/>
    </row>
    <row r="14285" spans="1:11" x14ac:dyDescent="0.2">
      <c r="A14285"/>
      <c r="B14285"/>
      <c r="C14285"/>
      <c r="D14285"/>
      <c r="E14285"/>
      <c r="F14285"/>
      <c r="G14285"/>
      <c r="H14285"/>
      <c r="I14285"/>
      <c r="J14285"/>
      <c r="K14285"/>
    </row>
    <row r="14286" spans="1:11" x14ac:dyDescent="0.2">
      <c r="A14286"/>
      <c r="B14286"/>
      <c r="C14286"/>
      <c r="D14286"/>
      <c r="E14286"/>
      <c r="F14286"/>
      <c r="G14286"/>
      <c r="H14286"/>
      <c r="I14286"/>
      <c r="J14286"/>
      <c r="K14286"/>
    </row>
    <row r="14287" spans="1:11" x14ac:dyDescent="0.2">
      <c r="A14287"/>
      <c r="B14287"/>
      <c r="C14287"/>
      <c r="D14287"/>
      <c r="E14287"/>
      <c r="F14287"/>
      <c r="G14287"/>
      <c r="H14287"/>
      <c r="I14287"/>
      <c r="J14287"/>
      <c r="K14287"/>
    </row>
    <row r="14288" spans="1:11" x14ac:dyDescent="0.2">
      <c r="A14288"/>
      <c r="B14288"/>
      <c r="C14288"/>
      <c r="D14288"/>
      <c r="E14288"/>
      <c r="F14288"/>
      <c r="G14288"/>
      <c r="H14288"/>
      <c r="I14288"/>
      <c r="J14288"/>
      <c r="K14288"/>
    </row>
    <row r="14289" spans="1:11" x14ac:dyDescent="0.2">
      <c r="A14289"/>
      <c r="B14289"/>
      <c r="C14289"/>
      <c r="D14289"/>
      <c r="E14289"/>
      <c r="F14289"/>
      <c r="G14289"/>
      <c r="H14289"/>
      <c r="I14289"/>
      <c r="J14289"/>
      <c r="K14289"/>
    </row>
    <row r="14290" spans="1:11" x14ac:dyDescent="0.2">
      <c r="A14290"/>
      <c r="B14290"/>
      <c r="C14290"/>
      <c r="D14290"/>
      <c r="E14290"/>
      <c r="F14290"/>
      <c r="G14290"/>
      <c r="H14290"/>
      <c r="I14290"/>
      <c r="J14290"/>
      <c r="K14290"/>
    </row>
    <row r="14291" spans="1:11" x14ac:dyDescent="0.2">
      <c r="A14291"/>
      <c r="B14291"/>
      <c r="C14291"/>
      <c r="D14291"/>
      <c r="E14291"/>
      <c r="F14291"/>
      <c r="G14291"/>
      <c r="H14291"/>
      <c r="I14291"/>
      <c r="J14291"/>
      <c r="K14291"/>
    </row>
    <row r="14292" spans="1:11" x14ac:dyDescent="0.2">
      <c r="A14292"/>
      <c r="B14292"/>
      <c r="C14292"/>
      <c r="D14292"/>
      <c r="E14292"/>
      <c r="F14292"/>
      <c r="G14292"/>
      <c r="H14292"/>
      <c r="I14292"/>
      <c r="J14292"/>
      <c r="K14292"/>
    </row>
    <row r="14293" spans="1:11" x14ac:dyDescent="0.2">
      <c r="A14293"/>
      <c r="B14293"/>
      <c r="C14293"/>
      <c r="D14293"/>
      <c r="E14293"/>
      <c r="F14293"/>
      <c r="G14293"/>
      <c r="H14293"/>
      <c r="I14293"/>
      <c r="J14293"/>
      <c r="K14293"/>
    </row>
    <row r="14294" spans="1:11" x14ac:dyDescent="0.2">
      <c r="A14294"/>
      <c r="B14294"/>
      <c r="C14294"/>
      <c r="D14294"/>
      <c r="E14294"/>
      <c r="F14294"/>
      <c r="G14294"/>
      <c r="H14294"/>
      <c r="I14294"/>
      <c r="J14294"/>
      <c r="K14294"/>
    </row>
    <row r="14295" spans="1:11" x14ac:dyDescent="0.2">
      <c r="A14295"/>
      <c r="B14295"/>
      <c r="C14295"/>
      <c r="D14295"/>
      <c r="E14295"/>
      <c r="F14295"/>
      <c r="G14295"/>
      <c r="H14295"/>
      <c r="I14295"/>
      <c r="J14295"/>
      <c r="K14295"/>
    </row>
    <row r="14296" spans="1:11" x14ac:dyDescent="0.2">
      <c r="A14296"/>
      <c r="B14296"/>
      <c r="C14296"/>
      <c r="D14296"/>
      <c r="E14296"/>
      <c r="F14296"/>
      <c r="G14296"/>
      <c r="H14296"/>
      <c r="I14296"/>
      <c r="J14296"/>
      <c r="K14296"/>
    </row>
    <row r="14297" spans="1:11" x14ac:dyDescent="0.2">
      <c r="A14297"/>
      <c r="B14297"/>
      <c r="C14297"/>
      <c r="D14297"/>
      <c r="E14297"/>
      <c r="F14297"/>
      <c r="G14297"/>
      <c r="H14297"/>
      <c r="I14297"/>
      <c r="J14297"/>
      <c r="K14297"/>
    </row>
    <row r="14298" spans="1:11" x14ac:dyDescent="0.2">
      <c r="A14298"/>
      <c r="B14298"/>
      <c r="C14298"/>
      <c r="D14298"/>
      <c r="E14298"/>
      <c r="F14298"/>
      <c r="G14298"/>
      <c r="H14298"/>
      <c r="I14298"/>
      <c r="J14298"/>
      <c r="K14298"/>
    </row>
    <row r="14299" spans="1:11" x14ac:dyDescent="0.2">
      <c r="A14299"/>
      <c r="B14299"/>
      <c r="C14299"/>
      <c r="D14299"/>
      <c r="E14299"/>
      <c r="F14299"/>
      <c r="G14299"/>
      <c r="H14299"/>
      <c r="I14299"/>
      <c r="J14299"/>
      <c r="K14299"/>
    </row>
    <row r="14300" spans="1:11" x14ac:dyDescent="0.2">
      <c r="A14300"/>
      <c r="B14300"/>
      <c r="C14300"/>
      <c r="D14300"/>
      <c r="E14300"/>
      <c r="F14300"/>
      <c r="G14300"/>
      <c r="H14300"/>
      <c r="I14300"/>
      <c r="J14300"/>
      <c r="K14300"/>
    </row>
    <row r="14301" spans="1:11" x14ac:dyDescent="0.2">
      <c r="A14301"/>
      <c r="B14301"/>
      <c r="C14301"/>
      <c r="D14301"/>
      <c r="E14301"/>
      <c r="F14301"/>
      <c r="G14301"/>
      <c r="H14301"/>
      <c r="I14301"/>
      <c r="J14301"/>
      <c r="K14301"/>
    </row>
    <row r="14302" spans="1:11" x14ac:dyDescent="0.2">
      <c r="A14302"/>
      <c r="B14302"/>
      <c r="C14302"/>
      <c r="D14302"/>
      <c r="E14302"/>
      <c r="F14302"/>
      <c r="G14302"/>
      <c r="H14302"/>
      <c r="I14302"/>
      <c r="J14302"/>
      <c r="K14302"/>
    </row>
    <row r="14303" spans="1:11" x14ac:dyDescent="0.2">
      <c r="A14303"/>
      <c r="B14303"/>
      <c r="C14303"/>
      <c r="D14303"/>
      <c r="E14303"/>
      <c r="F14303"/>
      <c r="G14303"/>
      <c r="H14303"/>
      <c r="I14303"/>
      <c r="J14303"/>
      <c r="K14303"/>
    </row>
    <row r="14304" spans="1:11" x14ac:dyDescent="0.2">
      <c r="A14304"/>
      <c r="B14304"/>
      <c r="C14304"/>
      <c r="D14304"/>
      <c r="E14304"/>
      <c r="F14304"/>
      <c r="G14304"/>
      <c r="H14304"/>
      <c r="I14304"/>
      <c r="J14304"/>
      <c r="K14304"/>
    </row>
    <row r="14305" spans="1:11" x14ac:dyDescent="0.2">
      <c r="A14305"/>
      <c r="B14305"/>
      <c r="C14305"/>
      <c r="D14305"/>
      <c r="E14305"/>
      <c r="F14305"/>
      <c r="G14305"/>
      <c r="H14305"/>
      <c r="I14305"/>
      <c r="J14305"/>
      <c r="K14305"/>
    </row>
    <row r="14306" spans="1:11" x14ac:dyDescent="0.2">
      <c r="A14306"/>
      <c r="B14306"/>
      <c r="C14306"/>
      <c r="D14306"/>
      <c r="E14306"/>
      <c r="F14306"/>
      <c r="G14306"/>
      <c r="H14306"/>
      <c r="I14306"/>
      <c r="J14306"/>
      <c r="K14306"/>
    </row>
    <row r="14307" spans="1:11" x14ac:dyDescent="0.2">
      <c r="A14307"/>
      <c r="B14307"/>
      <c r="C14307"/>
      <c r="D14307"/>
      <c r="E14307"/>
      <c r="F14307"/>
      <c r="G14307"/>
      <c r="H14307"/>
      <c r="I14307"/>
      <c r="J14307"/>
      <c r="K14307"/>
    </row>
    <row r="14308" spans="1:11" x14ac:dyDescent="0.2">
      <c r="A14308"/>
      <c r="B14308"/>
      <c r="C14308"/>
      <c r="D14308"/>
      <c r="E14308"/>
      <c r="F14308"/>
      <c r="G14308"/>
      <c r="H14308"/>
      <c r="I14308"/>
      <c r="J14308"/>
      <c r="K14308"/>
    </row>
    <row r="14309" spans="1:11" x14ac:dyDescent="0.2">
      <c r="A14309"/>
      <c r="B14309"/>
      <c r="C14309"/>
      <c r="D14309"/>
      <c r="E14309"/>
      <c r="F14309"/>
      <c r="G14309"/>
      <c r="H14309"/>
      <c r="I14309"/>
      <c r="J14309"/>
      <c r="K14309"/>
    </row>
    <row r="14310" spans="1:11" x14ac:dyDescent="0.2">
      <c r="A14310"/>
      <c r="B14310"/>
      <c r="C14310"/>
      <c r="D14310"/>
      <c r="E14310"/>
      <c r="F14310"/>
      <c r="G14310"/>
      <c r="H14310"/>
      <c r="I14310"/>
      <c r="J14310"/>
      <c r="K14310"/>
    </row>
    <row r="14311" spans="1:11" x14ac:dyDescent="0.2">
      <c r="A14311"/>
      <c r="B14311"/>
      <c r="C14311"/>
      <c r="D14311"/>
      <c r="E14311"/>
      <c r="F14311"/>
      <c r="G14311"/>
      <c r="H14311"/>
      <c r="I14311"/>
      <c r="J14311"/>
      <c r="K14311"/>
    </row>
    <row r="14312" spans="1:11" x14ac:dyDescent="0.2">
      <c r="A14312"/>
      <c r="B14312"/>
      <c r="C14312"/>
      <c r="D14312"/>
      <c r="E14312"/>
      <c r="F14312"/>
      <c r="G14312"/>
      <c r="H14312"/>
      <c r="I14312"/>
      <c r="J14312"/>
      <c r="K14312"/>
    </row>
    <row r="14313" spans="1:11" x14ac:dyDescent="0.2">
      <c r="A14313"/>
      <c r="B14313"/>
      <c r="C14313"/>
      <c r="D14313"/>
      <c r="E14313"/>
      <c r="F14313"/>
      <c r="G14313"/>
      <c r="H14313"/>
      <c r="I14313"/>
      <c r="J14313"/>
      <c r="K14313"/>
    </row>
    <row r="14314" spans="1:11" x14ac:dyDescent="0.2">
      <c r="A14314"/>
      <c r="B14314"/>
      <c r="C14314"/>
      <c r="D14314"/>
      <c r="E14314"/>
      <c r="F14314"/>
      <c r="G14314"/>
      <c r="H14314"/>
      <c r="I14314"/>
      <c r="J14314"/>
      <c r="K14314"/>
    </row>
    <row r="14315" spans="1:11" x14ac:dyDescent="0.2">
      <c r="A14315"/>
      <c r="B14315"/>
      <c r="C14315"/>
      <c r="D14315"/>
      <c r="E14315"/>
      <c r="F14315"/>
      <c r="G14315"/>
      <c r="H14315"/>
      <c r="I14315"/>
      <c r="J14315"/>
      <c r="K14315"/>
    </row>
    <row r="14316" spans="1:11" x14ac:dyDescent="0.2">
      <c r="A14316"/>
      <c r="B14316"/>
      <c r="C14316"/>
      <c r="D14316"/>
      <c r="E14316"/>
      <c r="F14316"/>
      <c r="G14316"/>
      <c r="H14316"/>
      <c r="I14316"/>
      <c r="J14316"/>
      <c r="K14316"/>
    </row>
    <row r="14317" spans="1:11" x14ac:dyDescent="0.2">
      <c r="A14317"/>
      <c r="B14317"/>
      <c r="C14317"/>
      <c r="D14317"/>
      <c r="E14317"/>
      <c r="F14317"/>
      <c r="G14317"/>
      <c r="H14317"/>
      <c r="I14317"/>
      <c r="J14317"/>
      <c r="K14317"/>
    </row>
    <row r="14318" spans="1:11" x14ac:dyDescent="0.2">
      <c r="A14318"/>
      <c r="B14318"/>
      <c r="C14318"/>
      <c r="D14318"/>
      <c r="E14318"/>
      <c r="F14318"/>
      <c r="G14318"/>
      <c r="H14318"/>
      <c r="I14318"/>
      <c r="J14318"/>
      <c r="K14318"/>
    </row>
    <row r="14319" spans="1:11" x14ac:dyDescent="0.2">
      <c r="A14319"/>
      <c r="B14319"/>
      <c r="C14319"/>
      <c r="D14319"/>
      <c r="E14319"/>
      <c r="F14319"/>
      <c r="G14319"/>
      <c r="H14319"/>
      <c r="I14319"/>
      <c r="J14319"/>
      <c r="K14319"/>
    </row>
    <row r="14320" spans="1:11" x14ac:dyDescent="0.2">
      <c r="A14320"/>
      <c r="B14320"/>
      <c r="C14320"/>
      <c r="D14320"/>
      <c r="E14320"/>
      <c r="F14320"/>
      <c r="G14320"/>
      <c r="H14320"/>
      <c r="I14320"/>
      <c r="J14320"/>
      <c r="K14320"/>
    </row>
    <row r="14321" spans="1:11" x14ac:dyDescent="0.2">
      <c r="A14321"/>
      <c r="B14321"/>
      <c r="C14321"/>
      <c r="D14321"/>
      <c r="E14321"/>
      <c r="F14321"/>
      <c r="G14321"/>
      <c r="H14321"/>
      <c r="I14321"/>
      <c r="J14321"/>
      <c r="K14321"/>
    </row>
    <row r="14322" spans="1:11" x14ac:dyDescent="0.2">
      <c r="A14322"/>
      <c r="B14322"/>
      <c r="C14322"/>
      <c r="D14322"/>
      <c r="E14322"/>
      <c r="F14322"/>
      <c r="G14322"/>
      <c r="H14322"/>
      <c r="I14322"/>
      <c r="J14322"/>
      <c r="K14322"/>
    </row>
    <row r="14323" spans="1:11" x14ac:dyDescent="0.2">
      <c r="A14323"/>
      <c r="B14323"/>
      <c r="C14323"/>
      <c r="D14323"/>
      <c r="E14323"/>
      <c r="F14323"/>
      <c r="G14323"/>
      <c r="H14323"/>
      <c r="I14323"/>
      <c r="J14323"/>
      <c r="K14323"/>
    </row>
    <row r="14324" spans="1:11" x14ac:dyDescent="0.2">
      <c r="A14324"/>
      <c r="B14324"/>
      <c r="C14324"/>
      <c r="D14324"/>
      <c r="E14324"/>
      <c r="F14324"/>
      <c r="G14324"/>
      <c r="H14324"/>
      <c r="I14324"/>
      <c r="J14324"/>
      <c r="K14324"/>
    </row>
    <row r="14325" spans="1:11" x14ac:dyDescent="0.2">
      <c r="A14325"/>
      <c r="B14325"/>
      <c r="C14325"/>
      <c r="D14325"/>
      <c r="E14325"/>
      <c r="F14325"/>
      <c r="G14325"/>
      <c r="H14325"/>
      <c r="I14325"/>
      <c r="J14325"/>
      <c r="K14325"/>
    </row>
    <row r="14326" spans="1:11" x14ac:dyDescent="0.2">
      <c r="A14326"/>
      <c r="B14326"/>
      <c r="C14326"/>
      <c r="D14326"/>
      <c r="E14326"/>
      <c r="F14326"/>
      <c r="G14326"/>
      <c r="H14326"/>
      <c r="I14326"/>
      <c r="J14326"/>
      <c r="K14326"/>
    </row>
    <row r="14327" spans="1:11" x14ac:dyDescent="0.2">
      <c r="A14327"/>
      <c r="B14327"/>
      <c r="C14327"/>
      <c r="D14327"/>
      <c r="E14327"/>
      <c r="F14327"/>
      <c r="G14327"/>
      <c r="H14327"/>
      <c r="I14327"/>
      <c r="J14327"/>
      <c r="K14327"/>
    </row>
    <row r="14328" spans="1:11" x14ac:dyDescent="0.2">
      <c r="A14328"/>
      <c r="B14328"/>
      <c r="C14328"/>
      <c r="D14328"/>
      <c r="E14328"/>
      <c r="F14328"/>
      <c r="G14328"/>
      <c r="H14328"/>
      <c r="I14328"/>
      <c r="J14328"/>
      <c r="K14328"/>
    </row>
    <row r="14329" spans="1:11" x14ac:dyDescent="0.2">
      <c r="A14329"/>
      <c r="B14329"/>
      <c r="C14329"/>
      <c r="D14329"/>
      <c r="E14329"/>
      <c r="F14329"/>
      <c r="G14329"/>
      <c r="H14329"/>
      <c r="I14329"/>
      <c r="J14329"/>
      <c r="K14329"/>
    </row>
    <row r="14330" spans="1:11" x14ac:dyDescent="0.2">
      <c r="A14330"/>
      <c r="B14330"/>
      <c r="C14330"/>
      <c r="D14330"/>
      <c r="E14330"/>
      <c r="F14330"/>
      <c r="G14330"/>
      <c r="H14330"/>
      <c r="I14330"/>
      <c r="J14330"/>
      <c r="K14330"/>
    </row>
    <row r="14331" spans="1:11" x14ac:dyDescent="0.2">
      <c r="A14331"/>
      <c r="B14331"/>
      <c r="C14331"/>
      <c r="D14331"/>
      <c r="E14331"/>
      <c r="F14331"/>
      <c r="G14331"/>
      <c r="H14331"/>
      <c r="I14331"/>
      <c r="J14331"/>
      <c r="K14331"/>
    </row>
    <row r="14332" spans="1:11" x14ac:dyDescent="0.2">
      <c r="A14332"/>
      <c r="B14332"/>
      <c r="C14332"/>
      <c r="D14332"/>
      <c r="E14332"/>
      <c r="F14332"/>
      <c r="G14332"/>
      <c r="H14332"/>
      <c r="I14332"/>
      <c r="J14332"/>
      <c r="K14332"/>
    </row>
    <row r="14333" spans="1:11" x14ac:dyDescent="0.2">
      <c r="A14333"/>
      <c r="B14333"/>
      <c r="C14333"/>
      <c r="D14333"/>
      <c r="E14333"/>
      <c r="F14333"/>
      <c r="G14333"/>
      <c r="H14333"/>
      <c r="I14333"/>
      <c r="J14333"/>
      <c r="K14333"/>
    </row>
    <row r="14334" spans="1:11" x14ac:dyDescent="0.2">
      <c r="A14334"/>
      <c r="B14334"/>
      <c r="C14334"/>
      <c r="D14334"/>
      <c r="E14334"/>
      <c r="F14334"/>
      <c r="G14334"/>
      <c r="H14334"/>
      <c r="I14334"/>
      <c r="J14334"/>
      <c r="K14334"/>
    </row>
    <row r="14335" spans="1:11" x14ac:dyDescent="0.2">
      <c r="A14335"/>
      <c r="B14335"/>
      <c r="C14335"/>
      <c r="D14335"/>
      <c r="E14335"/>
      <c r="F14335"/>
      <c r="G14335"/>
      <c r="H14335"/>
      <c r="I14335"/>
      <c r="J14335"/>
      <c r="K14335"/>
    </row>
    <row r="14336" spans="1:11" x14ac:dyDescent="0.2">
      <c r="A14336"/>
      <c r="B14336"/>
      <c r="C14336"/>
      <c r="D14336"/>
      <c r="E14336"/>
      <c r="F14336"/>
      <c r="G14336"/>
      <c r="H14336"/>
      <c r="I14336"/>
      <c r="J14336"/>
      <c r="K14336"/>
    </row>
    <row r="14337" spans="1:11" x14ac:dyDescent="0.2">
      <c r="A14337"/>
      <c r="B14337"/>
      <c r="C14337"/>
      <c r="D14337"/>
      <c r="E14337"/>
      <c r="F14337"/>
      <c r="G14337"/>
      <c r="H14337"/>
      <c r="I14337"/>
      <c r="J14337"/>
      <c r="K14337"/>
    </row>
    <row r="14338" spans="1:11" x14ac:dyDescent="0.2">
      <c r="A14338"/>
      <c r="B14338"/>
      <c r="C14338"/>
      <c r="D14338"/>
      <c r="E14338"/>
      <c r="F14338"/>
      <c r="G14338"/>
      <c r="H14338"/>
      <c r="I14338"/>
      <c r="J14338"/>
      <c r="K14338"/>
    </row>
    <row r="14339" spans="1:11" x14ac:dyDescent="0.2">
      <c r="A14339"/>
      <c r="B14339"/>
      <c r="C14339"/>
      <c r="D14339"/>
      <c r="E14339"/>
      <c r="F14339"/>
      <c r="G14339"/>
      <c r="H14339"/>
      <c r="I14339"/>
      <c r="J14339"/>
      <c r="K14339"/>
    </row>
    <row r="14340" spans="1:11" x14ac:dyDescent="0.2">
      <c r="A14340"/>
      <c r="B14340"/>
      <c r="C14340"/>
      <c r="D14340"/>
      <c r="E14340"/>
      <c r="F14340"/>
      <c r="G14340"/>
      <c r="H14340"/>
      <c r="I14340"/>
      <c r="J14340"/>
      <c r="K14340"/>
    </row>
    <row r="14341" spans="1:11" x14ac:dyDescent="0.2">
      <c r="A14341"/>
      <c r="B14341"/>
      <c r="C14341"/>
      <c r="D14341"/>
      <c r="E14341"/>
      <c r="F14341"/>
      <c r="G14341"/>
      <c r="H14341"/>
      <c r="I14341"/>
      <c r="J14341"/>
      <c r="K14341"/>
    </row>
    <row r="14342" spans="1:11" x14ac:dyDescent="0.2">
      <c r="A14342"/>
      <c r="B14342"/>
      <c r="C14342"/>
      <c r="D14342"/>
      <c r="E14342"/>
      <c r="F14342"/>
      <c r="G14342"/>
      <c r="H14342"/>
      <c r="I14342"/>
      <c r="J14342"/>
      <c r="K14342"/>
    </row>
    <row r="14343" spans="1:11" x14ac:dyDescent="0.2">
      <c r="A14343"/>
      <c r="B14343"/>
      <c r="C14343"/>
      <c r="D14343"/>
      <c r="E14343"/>
      <c r="F14343"/>
      <c r="G14343"/>
      <c r="H14343"/>
      <c r="I14343"/>
      <c r="J14343"/>
      <c r="K14343"/>
    </row>
    <row r="14344" spans="1:11" x14ac:dyDescent="0.2">
      <c r="A14344"/>
      <c r="B14344"/>
      <c r="C14344"/>
      <c r="D14344"/>
      <c r="E14344"/>
      <c r="F14344"/>
      <c r="G14344"/>
      <c r="H14344"/>
      <c r="I14344"/>
      <c r="J14344"/>
      <c r="K14344"/>
    </row>
    <row r="14345" spans="1:11" x14ac:dyDescent="0.2">
      <c r="A14345"/>
      <c r="B14345"/>
      <c r="C14345"/>
      <c r="D14345"/>
      <c r="E14345"/>
      <c r="F14345"/>
      <c r="G14345"/>
      <c r="H14345"/>
      <c r="I14345"/>
      <c r="J14345"/>
      <c r="K14345"/>
    </row>
    <row r="14346" spans="1:11" x14ac:dyDescent="0.2">
      <c r="A14346"/>
      <c r="B14346"/>
      <c r="C14346"/>
      <c r="D14346"/>
      <c r="E14346"/>
      <c r="F14346"/>
      <c r="G14346"/>
      <c r="H14346"/>
      <c r="I14346"/>
      <c r="J14346"/>
      <c r="K14346"/>
    </row>
    <row r="14347" spans="1:11" x14ac:dyDescent="0.2">
      <c r="A14347"/>
      <c r="B14347"/>
      <c r="C14347"/>
      <c r="D14347"/>
      <c r="E14347"/>
      <c r="F14347"/>
      <c r="G14347"/>
      <c r="H14347"/>
      <c r="I14347"/>
      <c r="J14347"/>
      <c r="K14347"/>
    </row>
    <row r="14348" spans="1:11" x14ac:dyDescent="0.2">
      <c r="A14348"/>
      <c r="B14348"/>
      <c r="C14348"/>
      <c r="D14348"/>
      <c r="E14348"/>
      <c r="F14348"/>
      <c r="G14348"/>
      <c r="H14348"/>
      <c r="I14348"/>
      <c r="J14348"/>
      <c r="K14348"/>
    </row>
    <row r="14349" spans="1:11" x14ac:dyDescent="0.2">
      <c r="A14349"/>
      <c r="B14349"/>
      <c r="C14349"/>
      <c r="D14349"/>
      <c r="E14349"/>
      <c r="F14349"/>
      <c r="G14349"/>
      <c r="H14349"/>
      <c r="I14349"/>
      <c r="J14349"/>
      <c r="K14349"/>
    </row>
    <row r="14350" spans="1:11" x14ac:dyDescent="0.2">
      <c r="A14350"/>
      <c r="B14350"/>
      <c r="C14350"/>
      <c r="D14350"/>
      <c r="E14350"/>
      <c r="F14350"/>
      <c r="G14350"/>
      <c r="H14350"/>
      <c r="I14350"/>
      <c r="J14350"/>
      <c r="K14350"/>
    </row>
    <row r="14351" spans="1:11" x14ac:dyDescent="0.2">
      <c r="A14351"/>
      <c r="B14351"/>
      <c r="C14351"/>
      <c r="D14351"/>
      <c r="E14351"/>
      <c r="F14351"/>
      <c r="G14351"/>
      <c r="H14351"/>
      <c r="I14351"/>
      <c r="J14351"/>
      <c r="K14351"/>
    </row>
    <row r="14352" spans="1:11" x14ac:dyDescent="0.2">
      <c r="A14352"/>
      <c r="B14352"/>
      <c r="C14352"/>
      <c r="D14352"/>
      <c r="E14352"/>
      <c r="F14352"/>
      <c r="G14352"/>
      <c r="H14352"/>
      <c r="I14352"/>
      <c r="J14352"/>
      <c r="K14352"/>
    </row>
    <row r="14353" spans="1:11" x14ac:dyDescent="0.2">
      <c r="A14353"/>
      <c r="B14353"/>
      <c r="C14353"/>
      <c r="D14353"/>
      <c r="E14353"/>
      <c r="F14353"/>
      <c r="G14353"/>
      <c r="H14353"/>
      <c r="I14353"/>
      <c r="J14353"/>
      <c r="K14353"/>
    </row>
    <row r="14354" spans="1:11" x14ac:dyDescent="0.2">
      <c r="A14354"/>
      <c r="B14354"/>
      <c r="C14354"/>
      <c r="D14354"/>
      <c r="E14354"/>
      <c r="F14354"/>
      <c r="G14354"/>
      <c r="H14354"/>
      <c r="I14354"/>
      <c r="J14354"/>
      <c r="K14354"/>
    </row>
    <row r="14355" spans="1:11" x14ac:dyDescent="0.2">
      <c r="A14355"/>
      <c r="B14355"/>
      <c r="C14355"/>
      <c r="D14355"/>
      <c r="E14355"/>
      <c r="F14355"/>
      <c r="G14355"/>
      <c r="H14355"/>
      <c r="I14355"/>
      <c r="J14355"/>
      <c r="K14355"/>
    </row>
    <row r="14356" spans="1:11" x14ac:dyDescent="0.2">
      <c r="A14356"/>
      <c r="B14356"/>
      <c r="C14356"/>
      <c r="D14356"/>
      <c r="E14356"/>
      <c r="F14356"/>
      <c r="G14356"/>
      <c r="H14356"/>
      <c r="I14356"/>
      <c r="J14356"/>
      <c r="K14356"/>
    </row>
    <row r="14357" spans="1:11" x14ac:dyDescent="0.2">
      <c r="A14357"/>
      <c r="B14357"/>
      <c r="C14357"/>
      <c r="D14357"/>
      <c r="E14357"/>
      <c r="F14357"/>
      <c r="G14357"/>
      <c r="H14357"/>
      <c r="I14357"/>
      <c r="J14357"/>
      <c r="K14357"/>
    </row>
    <row r="14358" spans="1:11" x14ac:dyDescent="0.2">
      <c r="A14358"/>
      <c r="B14358"/>
      <c r="C14358"/>
      <c r="D14358"/>
      <c r="E14358"/>
      <c r="F14358"/>
      <c r="G14358"/>
      <c r="H14358"/>
      <c r="I14358"/>
      <c r="J14358"/>
      <c r="K14358"/>
    </row>
    <row r="14359" spans="1:11" x14ac:dyDescent="0.2">
      <c r="A14359"/>
      <c r="B14359"/>
      <c r="C14359"/>
      <c r="D14359"/>
      <c r="E14359"/>
      <c r="F14359"/>
      <c r="G14359"/>
      <c r="H14359"/>
      <c r="I14359"/>
      <c r="J14359"/>
      <c r="K14359"/>
    </row>
    <row r="14360" spans="1:11" x14ac:dyDescent="0.2">
      <c r="A14360"/>
      <c r="B14360"/>
      <c r="C14360"/>
      <c r="D14360"/>
      <c r="E14360"/>
      <c r="F14360"/>
      <c r="G14360"/>
      <c r="H14360"/>
      <c r="I14360"/>
      <c r="J14360"/>
      <c r="K14360"/>
    </row>
    <row r="14361" spans="1:11" x14ac:dyDescent="0.2">
      <c r="A14361"/>
      <c r="B14361"/>
      <c r="C14361"/>
      <c r="D14361"/>
      <c r="E14361"/>
      <c r="F14361"/>
      <c r="G14361"/>
      <c r="H14361"/>
      <c r="I14361"/>
      <c r="J14361"/>
      <c r="K14361"/>
    </row>
    <row r="14362" spans="1:11" x14ac:dyDescent="0.2">
      <c r="A14362"/>
      <c r="B14362"/>
      <c r="C14362"/>
      <c r="D14362"/>
      <c r="E14362"/>
      <c r="F14362"/>
      <c r="G14362"/>
      <c r="H14362"/>
      <c r="I14362"/>
      <c r="J14362"/>
      <c r="K14362"/>
    </row>
    <row r="14363" spans="1:11" x14ac:dyDescent="0.2">
      <c r="A14363"/>
      <c r="B14363"/>
      <c r="C14363"/>
      <c r="D14363"/>
      <c r="E14363"/>
      <c r="F14363"/>
      <c r="G14363"/>
      <c r="H14363"/>
      <c r="I14363"/>
      <c r="J14363"/>
      <c r="K14363"/>
    </row>
    <row r="14364" spans="1:11" x14ac:dyDescent="0.2">
      <c r="A14364"/>
      <c r="B14364"/>
      <c r="C14364"/>
      <c r="D14364"/>
      <c r="E14364"/>
      <c r="F14364"/>
      <c r="G14364"/>
      <c r="H14364"/>
      <c r="I14364"/>
      <c r="J14364"/>
      <c r="K14364"/>
    </row>
    <row r="14365" spans="1:11" x14ac:dyDescent="0.2">
      <c r="A14365"/>
      <c r="B14365"/>
      <c r="C14365"/>
      <c r="D14365"/>
      <c r="E14365"/>
      <c r="F14365"/>
      <c r="G14365"/>
      <c r="H14365"/>
      <c r="I14365"/>
      <c r="J14365"/>
      <c r="K14365"/>
    </row>
    <row r="14366" spans="1:11" x14ac:dyDescent="0.2">
      <c r="A14366"/>
      <c r="B14366"/>
      <c r="C14366"/>
      <c r="D14366"/>
      <c r="E14366"/>
      <c r="F14366"/>
      <c r="G14366"/>
      <c r="H14366"/>
      <c r="I14366"/>
      <c r="J14366"/>
      <c r="K14366"/>
    </row>
    <row r="14367" spans="1:11" x14ac:dyDescent="0.2">
      <c r="A14367"/>
      <c r="B14367"/>
      <c r="C14367"/>
      <c r="D14367"/>
      <c r="E14367"/>
      <c r="F14367"/>
      <c r="G14367"/>
      <c r="H14367"/>
      <c r="I14367"/>
      <c r="J14367"/>
      <c r="K14367"/>
    </row>
    <row r="14368" spans="1:11" x14ac:dyDescent="0.2">
      <c r="A14368"/>
      <c r="B14368"/>
      <c r="C14368"/>
      <c r="D14368"/>
      <c r="E14368"/>
      <c r="F14368"/>
      <c r="G14368"/>
      <c r="H14368"/>
      <c r="I14368"/>
      <c r="J14368"/>
      <c r="K14368"/>
    </row>
    <row r="14369" spans="1:11" x14ac:dyDescent="0.2">
      <c r="A14369"/>
      <c r="B14369"/>
      <c r="C14369"/>
      <c r="D14369"/>
      <c r="E14369"/>
      <c r="F14369"/>
      <c r="G14369"/>
      <c r="H14369"/>
      <c r="I14369"/>
      <c r="J14369"/>
      <c r="K14369"/>
    </row>
    <row r="14370" spans="1:11" x14ac:dyDescent="0.2">
      <c r="A14370"/>
      <c r="B14370"/>
      <c r="C14370"/>
      <c r="D14370"/>
      <c r="E14370"/>
      <c r="F14370"/>
      <c r="G14370"/>
      <c r="H14370"/>
      <c r="I14370"/>
      <c r="J14370"/>
      <c r="K14370"/>
    </row>
    <row r="14371" spans="1:11" x14ac:dyDescent="0.2">
      <c r="A14371"/>
      <c r="B14371"/>
      <c r="C14371"/>
      <c r="D14371"/>
      <c r="E14371"/>
      <c r="F14371"/>
      <c r="G14371"/>
      <c r="H14371"/>
      <c r="I14371"/>
      <c r="J14371"/>
      <c r="K14371"/>
    </row>
    <row r="14372" spans="1:11" x14ac:dyDescent="0.2">
      <c r="A14372"/>
      <c r="B14372"/>
      <c r="C14372"/>
      <c r="D14372"/>
      <c r="E14372"/>
      <c r="F14372"/>
      <c r="G14372"/>
      <c r="H14372"/>
      <c r="I14372"/>
      <c r="J14372"/>
      <c r="K14372"/>
    </row>
    <row r="14373" spans="1:11" x14ac:dyDescent="0.2">
      <c r="A14373"/>
      <c r="B14373"/>
      <c r="C14373"/>
      <c r="D14373"/>
      <c r="E14373"/>
      <c r="F14373"/>
      <c r="G14373"/>
      <c r="H14373"/>
      <c r="I14373"/>
      <c r="J14373"/>
      <c r="K14373"/>
    </row>
    <row r="14374" spans="1:11" x14ac:dyDescent="0.2">
      <c r="A14374"/>
      <c r="B14374"/>
      <c r="C14374"/>
      <c r="D14374"/>
      <c r="E14374"/>
      <c r="F14374"/>
      <c r="G14374"/>
      <c r="H14374"/>
      <c r="I14374"/>
      <c r="J14374"/>
      <c r="K14374"/>
    </row>
    <row r="14375" spans="1:11" x14ac:dyDescent="0.2">
      <c r="A14375"/>
      <c r="B14375"/>
      <c r="C14375"/>
      <c r="D14375"/>
      <c r="E14375"/>
      <c r="F14375"/>
      <c r="G14375"/>
      <c r="H14375"/>
      <c r="I14375"/>
      <c r="J14375"/>
      <c r="K14375"/>
    </row>
    <row r="14376" spans="1:11" x14ac:dyDescent="0.2">
      <c r="A14376"/>
      <c r="B14376"/>
      <c r="C14376"/>
      <c r="D14376"/>
      <c r="E14376"/>
      <c r="F14376"/>
      <c r="G14376"/>
      <c r="H14376"/>
      <c r="I14376"/>
      <c r="J14376"/>
      <c r="K14376"/>
    </row>
    <row r="14377" spans="1:11" x14ac:dyDescent="0.2">
      <c r="A14377"/>
      <c r="B14377"/>
      <c r="C14377"/>
      <c r="D14377"/>
      <c r="E14377"/>
      <c r="F14377"/>
      <c r="G14377"/>
      <c r="H14377"/>
      <c r="I14377"/>
      <c r="J14377"/>
      <c r="K14377"/>
    </row>
    <row r="14378" spans="1:11" x14ac:dyDescent="0.2">
      <c r="A14378"/>
      <c r="B14378"/>
      <c r="C14378"/>
      <c r="D14378"/>
      <c r="E14378"/>
      <c r="F14378"/>
      <c r="G14378"/>
      <c r="H14378"/>
      <c r="I14378"/>
      <c r="J14378"/>
      <c r="K14378"/>
    </row>
    <row r="14379" spans="1:11" x14ac:dyDescent="0.2">
      <c r="A14379"/>
      <c r="B14379"/>
      <c r="C14379"/>
      <c r="D14379"/>
      <c r="E14379"/>
      <c r="F14379"/>
      <c r="G14379"/>
      <c r="H14379"/>
      <c r="I14379"/>
      <c r="J14379"/>
      <c r="K14379"/>
    </row>
    <row r="14380" spans="1:11" x14ac:dyDescent="0.2">
      <c r="A14380"/>
      <c r="B14380"/>
      <c r="C14380"/>
      <c r="D14380"/>
      <c r="E14380"/>
      <c r="F14380"/>
      <c r="G14380"/>
      <c r="H14380"/>
      <c r="I14380"/>
      <c r="J14380"/>
      <c r="K14380"/>
    </row>
    <row r="14381" spans="1:11" x14ac:dyDescent="0.2">
      <c r="A14381"/>
      <c r="B14381"/>
      <c r="C14381"/>
      <c r="D14381"/>
      <c r="E14381"/>
      <c r="F14381"/>
      <c r="G14381"/>
      <c r="H14381"/>
      <c r="I14381"/>
      <c r="J14381"/>
      <c r="K14381"/>
    </row>
    <row r="14382" spans="1:11" x14ac:dyDescent="0.2">
      <c r="A14382"/>
      <c r="B14382"/>
      <c r="C14382"/>
      <c r="D14382"/>
      <c r="E14382"/>
      <c r="F14382"/>
      <c r="G14382"/>
      <c r="H14382"/>
      <c r="I14382"/>
      <c r="J14382"/>
      <c r="K14382"/>
    </row>
    <row r="14383" spans="1:11" x14ac:dyDescent="0.2">
      <c r="A14383"/>
      <c r="B14383"/>
      <c r="C14383"/>
      <c r="D14383"/>
      <c r="E14383"/>
      <c r="F14383"/>
      <c r="G14383"/>
      <c r="H14383"/>
      <c r="I14383"/>
      <c r="J14383"/>
      <c r="K14383"/>
    </row>
    <row r="14384" spans="1:11" x14ac:dyDescent="0.2">
      <c r="A14384"/>
      <c r="B14384"/>
      <c r="C14384"/>
      <c r="D14384"/>
      <c r="E14384"/>
      <c r="F14384"/>
      <c r="G14384"/>
      <c r="H14384"/>
      <c r="I14384"/>
      <c r="J14384"/>
      <c r="K14384"/>
    </row>
    <row r="14385" spans="1:11" x14ac:dyDescent="0.2">
      <c r="A14385"/>
      <c r="B14385"/>
      <c r="C14385"/>
      <c r="D14385"/>
      <c r="E14385"/>
      <c r="F14385"/>
      <c r="G14385"/>
      <c r="H14385"/>
      <c r="I14385"/>
      <c r="J14385"/>
      <c r="K14385"/>
    </row>
    <row r="14386" spans="1:11" x14ac:dyDescent="0.2">
      <c r="A14386"/>
      <c r="B14386"/>
      <c r="C14386"/>
      <c r="D14386"/>
      <c r="E14386"/>
      <c r="F14386"/>
      <c r="G14386"/>
      <c r="H14386"/>
      <c r="I14386"/>
      <c r="J14386"/>
      <c r="K14386"/>
    </row>
    <row r="14387" spans="1:11" x14ac:dyDescent="0.2">
      <c r="A14387"/>
      <c r="B14387"/>
      <c r="C14387"/>
      <c r="D14387"/>
      <c r="E14387"/>
      <c r="F14387"/>
      <c r="G14387"/>
      <c r="H14387"/>
      <c r="I14387"/>
      <c r="J14387"/>
      <c r="K14387"/>
    </row>
    <row r="14388" spans="1:11" x14ac:dyDescent="0.2">
      <c r="A14388"/>
      <c r="B14388"/>
      <c r="C14388"/>
      <c r="D14388"/>
      <c r="E14388"/>
      <c r="F14388"/>
      <c r="G14388"/>
      <c r="H14388"/>
      <c r="I14388"/>
      <c r="J14388"/>
      <c r="K14388"/>
    </row>
    <row r="14389" spans="1:11" x14ac:dyDescent="0.2">
      <c r="A14389"/>
      <c r="B14389"/>
      <c r="C14389"/>
      <c r="D14389"/>
      <c r="E14389"/>
      <c r="F14389"/>
      <c r="G14389"/>
      <c r="H14389"/>
      <c r="I14389"/>
      <c r="J14389"/>
      <c r="K14389"/>
    </row>
    <row r="14390" spans="1:11" x14ac:dyDescent="0.2">
      <c r="A14390"/>
      <c r="B14390"/>
      <c r="C14390"/>
      <c r="D14390"/>
      <c r="E14390"/>
      <c r="F14390"/>
      <c r="G14390"/>
      <c r="H14390"/>
      <c r="I14390"/>
      <c r="J14390"/>
      <c r="K14390"/>
    </row>
    <row r="14391" spans="1:11" x14ac:dyDescent="0.2">
      <c r="A14391"/>
      <c r="B14391"/>
      <c r="C14391"/>
      <c r="D14391"/>
      <c r="E14391"/>
      <c r="F14391"/>
      <c r="G14391"/>
      <c r="H14391"/>
      <c r="I14391"/>
      <c r="J14391"/>
      <c r="K14391"/>
    </row>
    <row r="14392" spans="1:11" x14ac:dyDescent="0.2">
      <c r="A14392"/>
      <c r="B14392"/>
      <c r="C14392"/>
      <c r="D14392"/>
      <c r="E14392"/>
      <c r="F14392"/>
      <c r="G14392"/>
      <c r="H14392"/>
      <c r="I14392"/>
      <c r="J14392"/>
      <c r="K14392"/>
    </row>
    <row r="14393" spans="1:11" x14ac:dyDescent="0.2">
      <c r="A14393"/>
      <c r="B14393"/>
      <c r="C14393"/>
      <c r="D14393"/>
      <c r="E14393"/>
      <c r="F14393"/>
      <c r="G14393"/>
      <c r="H14393"/>
      <c r="I14393"/>
      <c r="J14393"/>
      <c r="K14393"/>
    </row>
    <row r="14394" spans="1:11" x14ac:dyDescent="0.2">
      <c r="A14394"/>
      <c r="B14394"/>
      <c r="C14394"/>
      <c r="D14394"/>
      <c r="E14394"/>
      <c r="F14394"/>
      <c r="G14394"/>
      <c r="H14394"/>
      <c r="I14394"/>
      <c r="J14394"/>
      <c r="K14394"/>
    </row>
    <row r="14395" spans="1:11" x14ac:dyDescent="0.2">
      <c r="A14395"/>
      <c r="B14395"/>
      <c r="C14395"/>
      <c r="D14395"/>
      <c r="E14395"/>
      <c r="F14395"/>
      <c r="G14395"/>
      <c r="H14395"/>
      <c r="I14395"/>
      <c r="J14395"/>
      <c r="K14395"/>
    </row>
    <row r="14396" spans="1:11" x14ac:dyDescent="0.2">
      <c r="A14396"/>
      <c r="B14396"/>
      <c r="C14396"/>
      <c r="D14396"/>
      <c r="E14396"/>
      <c r="F14396"/>
      <c r="G14396"/>
      <c r="H14396"/>
      <c r="I14396"/>
      <c r="J14396"/>
      <c r="K14396"/>
    </row>
    <row r="14397" spans="1:11" x14ac:dyDescent="0.2">
      <c r="A14397"/>
      <c r="B14397"/>
      <c r="C14397"/>
      <c r="D14397"/>
      <c r="E14397"/>
      <c r="F14397"/>
      <c r="G14397"/>
      <c r="H14397"/>
      <c r="I14397"/>
      <c r="J14397"/>
      <c r="K14397"/>
    </row>
    <row r="14398" spans="1:11" x14ac:dyDescent="0.2">
      <c r="A14398"/>
      <c r="B14398"/>
      <c r="C14398"/>
      <c r="D14398"/>
      <c r="E14398"/>
      <c r="F14398"/>
      <c r="G14398"/>
      <c r="H14398"/>
      <c r="I14398"/>
      <c r="J14398"/>
      <c r="K14398"/>
    </row>
    <row r="14399" spans="1:11" x14ac:dyDescent="0.2">
      <c r="A14399"/>
      <c r="B14399"/>
      <c r="C14399"/>
      <c r="D14399"/>
      <c r="E14399"/>
      <c r="F14399"/>
      <c r="G14399"/>
      <c r="H14399"/>
      <c r="I14399"/>
      <c r="J14399"/>
      <c r="K14399"/>
    </row>
    <row r="14400" spans="1:11" x14ac:dyDescent="0.2">
      <c r="A14400"/>
      <c r="B14400"/>
      <c r="C14400"/>
      <c r="D14400"/>
      <c r="E14400"/>
      <c r="F14400"/>
      <c r="G14400"/>
      <c r="H14400"/>
      <c r="I14400"/>
      <c r="J14400"/>
      <c r="K14400"/>
    </row>
    <row r="14401" spans="1:11" x14ac:dyDescent="0.2">
      <c r="A14401"/>
      <c r="B14401"/>
      <c r="C14401"/>
      <c r="D14401"/>
      <c r="E14401"/>
      <c r="F14401"/>
      <c r="G14401"/>
      <c r="H14401"/>
      <c r="I14401"/>
      <c r="J14401"/>
      <c r="K14401"/>
    </row>
    <row r="14402" spans="1:11" x14ac:dyDescent="0.2">
      <c r="A14402"/>
      <c r="B14402"/>
      <c r="C14402"/>
      <c r="D14402"/>
      <c r="E14402"/>
      <c r="F14402"/>
      <c r="G14402"/>
      <c r="H14402"/>
      <c r="I14402"/>
      <c r="J14402"/>
      <c r="K14402"/>
    </row>
    <row r="14403" spans="1:11" x14ac:dyDescent="0.2">
      <c r="A14403"/>
      <c r="B14403"/>
      <c r="C14403"/>
      <c r="D14403"/>
      <c r="E14403"/>
      <c r="F14403"/>
      <c r="G14403"/>
      <c r="H14403"/>
      <c r="I14403"/>
      <c r="J14403"/>
      <c r="K14403"/>
    </row>
    <row r="14404" spans="1:11" x14ac:dyDescent="0.2">
      <c r="A14404"/>
      <c r="B14404"/>
      <c r="C14404"/>
      <c r="D14404"/>
      <c r="E14404"/>
      <c r="F14404"/>
      <c r="G14404"/>
      <c r="H14404"/>
      <c r="I14404"/>
      <c r="J14404"/>
      <c r="K14404"/>
    </row>
    <row r="14405" spans="1:11" x14ac:dyDescent="0.2">
      <c r="A14405"/>
      <c r="B14405"/>
      <c r="C14405"/>
      <c r="D14405"/>
      <c r="E14405"/>
      <c r="F14405"/>
      <c r="G14405"/>
      <c r="H14405"/>
      <c r="I14405"/>
      <c r="J14405"/>
      <c r="K14405"/>
    </row>
    <row r="14406" spans="1:11" x14ac:dyDescent="0.2">
      <c r="A14406"/>
      <c r="B14406"/>
      <c r="C14406"/>
      <c r="D14406"/>
      <c r="E14406"/>
      <c r="F14406"/>
      <c r="G14406"/>
      <c r="H14406"/>
      <c r="I14406"/>
      <c r="J14406"/>
      <c r="K14406"/>
    </row>
    <row r="14407" spans="1:11" x14ac:dyDescent="0.2">
      <c r="A14407"/>
      <c r="B14407"/>
      <c r="C14407"/>
      <c r="D14407"/>
      <c r="E14407"/>
      <c r="F14407"/>
      <c r="G14407"/>
      <c r="H14407"/>
      <c r="I14407"/>
      <c r="J14407"/>
      <c r="K14407"/>
    </row>
    <row r="14408" spans="1:11" x14ac:dyDescent="0.2">
      <c r="A14408"/>
      <c r="B14408"/>
      <c r="C14408"/>
      <c r="D14408"/>
      <c r="E14408"/>
      <c r="F14408"/>
      <c r="G14408"/>
      <c r="H14408"/>
      <c r="I14408"/>
      <c r="J14408"/>
      <c r="K14408"/>
    </row>
    <row r="14409" spans="1:11" x14ac:dyDescent="0.2">
      <c r="A14409"/>
      <c r="B14409"/>
      <c r="C14409"/>
      <c r="D14409"/>
      <c r="E14409"/>
      <c r="F14409"/>
      <c r="G14409"/>
      <c r="H14409"/>
      <c r="I14409"/>
      <c r="J14409"/>
      <c r="K14409"/>
    </row>
    <row r="14410" spans="1:11" x14ac:dyDescent="0.2">
      <c r="A14410"/>
      <c r="B14410"/>
      <c r="C14410"/>
      <c r="D14410"/>
      <c r="E14410"/>
      <c r="F14410"/>
      <c r="G14410"/>
      <c r="H14410"/>
      <c r="I14410"/>
      <c r="J14410"/>
      <c r="K14410"/>
    </row>
    <row r="14411" spans="1:11" x14ac:dyDescent="0.2">
      <c r="A14411"/>
      <c r="B14411"/>
      <c r="C14411"/>
      <c r="D14411"/>
      <c r="E14411"/>
      <c r="F14411"/>
      <c r="G14411"/>
      <c r="H14411"/>
      <c r="I14411"/>
      <c r="J14411"/>
      <c r="K14411"/>
    </row>
    <row r="14412" spans="1:11" x14ac:dyDescent="0.2">
      <c r="A14412"/>
      <c r="B14412"/>
      <c r="C14412"/>
      <c r="D14412"/>
      <c r="E14412"/>
      <c r="F14412"/>
      <c r="G14412"/>
      <c r="H14412"/>
      <c r="I14412"/>
      <c r="J14412"/>
      <c r="K14412"/>
    </row>
    <row r="14413" spans="1:11" x14ac:dyDescent="0.2">
      <c r="A14413"/>
      <c r="B14413"/>
      <c r="C14413"/>
      <c r="D14413"/>
      <c r="E14413"/>
      <c r="F14413"/>
      <c r="G14413"/>
      <c r="H14413"/>
      <c r="I14413"/>
      <c r="J14413"/>
      <c r="K14413"/>
    </row>
    <row r="14414" spans="1:11" x14ac:dyDescent="0.2">
      <c r="A14414"/>
      <c r="B14414"/>
      <c r="C14414"/>
      <c r="D14414"/>
      <c r="E14414"/>
      <c r="F14414"/>
      <c r="G14414"/>
      <c r="H14414"/>
      <c r="I14414"/>
      <c r="J14414"/>
      <c r="K14414"/>
    </row>
    <row r="14415" spans="1:11" x14ac:dyDescent="0.2">
      <c r="A14415"/>
      <c r="B14415"/>
      <c r="C14415"/>
      <c r="D14415"/>
      <c r="E14415"/>
      <c r="F14415"/>
      <c r="G14415"/>
      <c r="H14415"/>
      <c r="I14415"/>
      <c r="J14415"/>
      <c r="K14415"/>
    </row>
    <row r="14416" spans="1:11" x14ac:dyDescent="0.2">
      <c r="A14416"/>
      <c r="B14416"/>
      <c r="C14416"/>
      <c r="D14416"/>
      <c r="E14416"/>
      <c r="F14416"/>
      <c r="G14416"/>
      <c r="H14416"/>
      <c r="I14416"/>
      <c r="J14416"/>
      <c r="K14416"/>
    </row>
    <row r="14417" spans="1:11" x14ac:dyDescent="0.2">
      <c r="A14417"/>
      <c r="B14417"/>
      <c r="C14417"/>
      <c r="D14417"/>
      <c r="E14417"/>
      <c r="F14417"/>
      <c r="G14417"/>
      <c r="H14417"/>
      <c r="I14417"/>
      <c r="J14417"/>
      <c r="K14417"/>
    </row>
    <row r="14418" spans="1:11" x14ac:dyDescent="0.2">
      <c r="A14418"/>
      <c r="B14418"/>
      <c r="C14418"/>
      <c r="D14418"/>
      <c r="E14418"/>
      <c r="F14418"/>
      <c r="G14418"/>
      <c r="H14418"/>
      <c r="I14418"/>
      <c r="J14418"/>
      <c r="K14418"/>
    </row>
    <row r="14419" spans="1:11" x14ac:dyDescent="0.2">
      <c r="A14419"/>
      <c r="B14419"/>
      <c r="C14419"/>
      <c r="D14419"/>
      <c r="E14419"/>
      <c r="F14419"/>
      <c r="G14419"/>
      <c r="H14419"/>
      <c r="I14419"/>
      <c r="J14419"/>
      <c r="K14419"/>
    </row>
    <row r="14420" spans="1:11" x14ac:dyDescent="0.2">
      <c r="A14420"/>
      <c r="B14420"/>
      <c r="C14420"/>
      <c r="D14420"/>
      <c r="E14420"/>
      <c r="F14420"/>
      <c r="G14420"/>
      <c r="H14420"/>
      <c r="I14420"/>
      <c r="J14420"/>
      <c r="K14420"/>
    </row>
    <row r="14421" spans="1:11" x14ac:dyDescent="0.2">
      <c r="A14421"/>
      <c r="B14421"/>
      <c r="C14421"/>
      <c r="D14421"/>
      <c r="E14421"/>
      <c r="F14421"/>
      <c r="G14421"/>
      <c r="H14421"/>
      <c r="I14421"/>
      <c r="J14421"/>
      <c r="K14421"/>
    </row>
    <row r="14422" spans="1:11" x14ac:dyDescent="0.2">
      <c r="A14422"/>
      <c r="B14422"/>
      <c r="C14422"/>
      <c r="D14422"/>
      <c r="E14422"/>
      <c r="F14422"/>
      <c r="G14422"/>
      <c r="H14422"/>
      <c r="I14422"/>
      <c r="J14422"/>
      <c r="K14422"/>
    </row>
    <row r="14423" spans="1:11" x14ac:dyDescent="0.2">
      <c r="A14423"/>
      <c r="B14423"/>
      <c r="C14423"/>
      <c r="D14423"/>
      <c r="E14423"/>
      <c r="F14423"/>
      <c r="G14423"/>
      <c r="H14423"/>
      <c r="I14423"/>
      <c r="J14423"/>
      <c r="K14423"/>
    </row>
    <row r="14424" spans="1:11" x14ac:dyDescent="0.2">
      <c r="A14424"/>
      <c r="B14424"/>
      <c r="C14424"/>
      <c r="D14424"/>
      <c r="E14424"/>
      <c r="F14424"/>
      <c r="G14424"/>
      <c r="H14424"/>
      <c r="I14424"/>
      <c r="J14424"/>
      <c r="K14424"/>
    </row>
    <row r="14425" spans="1:11" x14ac:dyDescent="0.2">
      <c r="A14425"/>
      <c r="B14425"/>
      <c r="C14425"/>
      <c r="D14425"/>
      <c r="E14425"/>
      <c r="F14425"/>
      <c r="G14425"/>
      <c r="H14425"/>
      <c r="I14425"/>
      <c r="J14425"/>
      <c r="K14425"/>
    </row>
    <row r="14426" spans="1:11" x14ac:dyDescent="0.2">
      <c r="A14426"/>
      <c r="B14426"/>
      <c r="C14426"/>
      <c r="D14426"/>
      <c r="E14426"/>
      <c r="F14426"/>
      <c r="G14426"/>
      <c r="H14426"/>
      <c r="I14426"/>
      <c r="J14426"/>
      <c r="K14426"/>
    </row>
    <row r="14427" spans="1:11" x14ac:dyDescent="0.2">
      <c r="A14427"/>
      <c r="B14427"/>
      <c r="C14427"/>
      <c r="D14427"/>
      <c r="E14427"/>
      <c r="F14427"/>
      <c r="G14427"/>
      <c r="H14427"/>
      <c r="I14427"/>
      <c r="J14427"/>
      <c r="K14427"/>
    </row>
    <row r="14428" spans="1:11" x14ac:dyDescent="0.2">
      <c r="A14428"/>
      <c r="B14428"/>
      <c r="C14428"/>
      <c r="D14428"/>
      <c r="E14428"/>
      <c r="F14428"/>
      <c r="G14428"/>
      <c r="H14428"/>
      <c r="I14428"/>
      <c r="J14428"/>
      <c r="K14428"/>
    </row>
    <row r="14429" spans="1:11" x14ac:dyDescent="0.2">
      <c r="A14429"/>
      <c r="B14429"/>
      <c r="C14429"/>
      <c r="D14429"/>
      <c r="E14429"/>
      <c r="F14429"/>
      <c r="G14429"/>
      <c r="H14429"/>
      <c r="I14429"/>
      <c r="J14429"/>
      <c r="K14429"/>
    </row>
    <row r="14430" spans="1:11" x14ac:dyDescent="0.2">
      <c r="A14430"/>
      <c r="B14430"/>
      <c r="C14430"/>
      <c r="D14430"/>
      <c r="E14430"/>
      <c r="F14430"/>
      <c r="G14430"/>
      <c r="H14430"/>
      <c r="I14430"/>
      <c r="J14430"/>
      <c r="K14430"/>
    </row>
    <row r="14431" spans="1:11" x14ac:dyDescent="0.2">
      <c r="A14431"/>
      <c r="B14431"/>
      <c r="C14431"/>
      <c r="D14431"/>
      <c r="E14431"/>
      <c r="F14431"/>
      <c r="G14431"/>
      <c r="H14431"/>
      <c r="I14431"/>
      <c r="J14431"/>
      <c r="K14431"/>
    </row>
    <row r="14432" spans="1:11" x14ac:dyDescent="0.2">
      <c r="A14432"/>
      <c r="B14432"/>
      <c r="C14432"/>
      <c r="D14432"/>
      <c r="E14432"/>
      <c r="F14432"/>
      <c r="G14432"/>
      <c r="H14432"/>
      <c r="I14432"/>
      <c r="J14432"/>
      <c r="K14432"/>
    </row>
    <row r="14433" spans="1:11" x14ac:dyDescent="0.2">
      <c r="A14433"/>
      <c r="B14433"/>
      <c r="C14433"/>
      <c r="D14433"/>
      <c r="E14433"/>
      <c r="F14433"/>
      <c r="G14433"/>
      <c r="H14433"/>
      <c r="I14433"/>
      <c r="J14433"/>
      <c r="K14433"/>
    </row>
    <row r="14434" spans="1:11" x14ac:dyDescent="0.2">
      <c r="A14434"/>
      <c r="B14434"/>
      <c r="C14434"/>
      <c r="D14434"/>
      <c r="E14434"/>
      <c r="F14434"/>
      <c r="G14434"/>
      <c r="H14434"/>
      <c r="I14434"/>
      <c r="J14434"/>
      <c r="K14434"/>
    </row>
    <row r="14435" spans="1:11" x14ac:dyDescent="0.2">
      <c r="A14435"/>
      <c r="B14435"/>
      <c r="C14435"/>
      <c r="D14435"/>
      <c r="E14435"/>
      <c r="F14435"/>
      <c r="G14435"/>
      <c r="H14435"/>
      <c r="I14435"/>
      <c r="J14435"/>
      <c r="K14435"/>
    </row>
    <row r="14436" spans="1:11" x14ac:dyDescent="0.2">
      <c r="A14436"/>
      <c r="B14436"/>
      <c r="C14436"/>
      <c r="D14436"/>
      <c r="E14436"/>
      <c r="F14436"/>
      <c r="G14436"/>
      <c r="H14436"/>
      <c r="I14436"/>
      <c r="J14436"/>
      <c r="K14436"/>
    </row>
    <row r="14437" spans="1:11" x14ac:dyDescent="0.2">
      <c r="A14437"/>
      <c r="B14437"/>
      <c r="C14437"/>
      <c r="D14437"/>
      <c r="E14437"/>
      <c r="F14437"/>
      <c r="G14437"/>
      <c r="H14437"/>
      <c r="I14437"/>
      <c r="J14437"/>
      <c r="K14437"/>
    </row>
    <row r="14438" spans="1:11" x14ac:dyDescent="0.2">
      <c r="A14438"/>
      <c r="B14438"/>
      <c r="C14438"/>
      <c r="D14438"/>
      <c r="E14438"/>
      <c r="F14438"/>
      <c r="G14438"/>
      <c r="H14438"/>
      <c r="I14438"/>
      <c r="J14438"/>
      <c r="K14438"/>
    </row>
    <row r="14439" spans="1:11" x14ac:dyDescent="0.2">
      <c r="A14439"/>
      <c r="B14439"/>
      <c r="C14439"/>
      <c r="D14439"/>
      <c r="E14439"/>
      <c r="F14439"/>
      <c r="G14439"/>
      <c r="H14439"/>
      <c r="I14439"/>
      <c r="J14439"/>
      <c r="K14439"/>
    </row>
    <row r="14440" spans="1:11" x14ac:dyDescent="0.2">
      <c r="A14440"/>
      <c r="B14440"/>
      <c r="C14440"/>
      <c r="D14440"/>
      <c r="E14440"/>
      <c r="F14440"/>
      <c r="G14440"/>
      <c r="H14440"/>
      <c r="I14440"/>
      <c r="J14440"/>
      <c r="K14440"/>
    </row>
    <row r="14441" spans="1:11" x14ac:dyDescent="0.2">
      <c r="A14441"/>
      <c r="B14441"/>
      <c r="C14441"/>
      <c r="D14441"/>
      <c r="E14441"/>
      <c r="F14441"/>
      <c r="G14441"/>
      <c r="H14441"/>
      <c r="I14441"/>
      <c r="J14441"/>
      <c r="K14441"/>
    </row>
    <row r="14442" spans="1:11" x14ac:dyDescent="0.2">
      <c r="A14442"/>
      <c r="B14442"/>
      <c r="C14442"/>
      <c r="D14442"/>
      <c r="E14442"/>
      <c r="F14442"/>
      <c r="G14442"/>
      <c r="H14442"/>
      <c r="I14442"/>
      <c r="J14442"/>
      <c r="K14442"/>
    </row>
    <row r="14443" spans="1:11" x14ac:dyDescent="0.2">
      <c r="A14443"/>
      <c r="B14443"/>
      <c r="C14443"/>
      <c r="D14443"/>
      <c r="E14443"/>
      <c r="F14443"/>
      <c r="G14443"/>
      <c r="H14443"/>
      <c r="I14443"/>
      <c r="J14443"/>
      <c r="K14443"/>
    </row>
    <row r="14444" spans="1:11" x14ac:dyDescent="0.2">
      <c r="A14444"/>
      <c r="B14444"/>
      <c r="C14444"/>
      <c r="D14444"/>
      <c r="E14444"/>
      <c r="F14444"/>
      <c r="G14444"/>
      <c r="H14444"/>
      <c r="I14444"/>
      <c r="J14444"/>
      <c r="K14444"/>
    </row>
    <row r="14445" spans="1:11" x14ac:dyDescent="0.2">
      <c r="A14445"/>
      <c r="B14445"/>
      <c r="C14445"/>
      <c r="D14445"/>
      <c r="E14445"/>
      <c r="F14445"/>
      <c r="G14445"/>
      <c r="H14445"/>
      <c r="I14445"/>
      <c r="J14445"/>
      <c r="K14445"/>
    </row>
    <row r="14446" spans="1:11" x14ac:dyDescent="0.2">
      <c r="A14446"/>
      <c r="B14446"/>
      <c r="C14446"/>
      <c r="D14446"/>
      <c r="E14446"/>
      <c r="F14446"/>
      <c r="G14446"/>
      <c r="H14446"/>
      <c r="I14446"/>
      <c r="J14446"/>
      <c r="K14446"/>
    </row>
    <row r="14447" spans="1:11" x14ac:dyDescent="0.2">
      <c r="A14447"/>
      <c r="B14447"/>
      <c r="C14447"/>
      <c r="D14447"/>
      <c r="E14447"/>
      <c r="F14447"/>
      <c r="G14447"/>
      <c r="H14447"/>
      <c r="I14447"/>
      <c r="J14447"/>
      <c r="K14447"/>
    </row>
    <row r="14448" spans="1:11" x14ac:dyDescent="0.2">
      <c r="A14448"/>
      <c r="B14448"/>
      <c r="C14448"/>
      <c r="D14448"/>
      <c r="E14448"/>
      <c r="F14448"/>
      <c r="G14448"/>
      <c r="H14448"/>
      <c r="I14448"/>
      <c r="J14448"/>
      <c r="K14448"/>
    </row>
    <row r="14449" spans="1:11" x14ac:dyDescent="0.2">
      <c r="A14449"/>
      <c r="B14449"/>
      <c r="C14449"/>
      <c r="D14449"/>
      <c r="E14449"/>
      <c r="F14449"/>
      <c r="G14449"/>
      <c r="H14449"/>
      <c r="I14449"/>
      <c r="J14449"/>
      <c r="K14449"/>
    </row>
    <row r="14450" spans="1:11" x14ac:dyDescent="0.2">
      <c r="A14450"/>
      <c r="B14450"/>
      <c r="C14450"/>
      <c r="D14450"/>
      <c r="E14450"/>
      <c r="F14450"/>
      <c r="G14450"/>
      <c r="H14450"/>
      <c r="I14450"/>
      <c r="J14450"/>
      <c r="K14450"/>
    </row>
    <row r="14451" spans="1:11" x14ac:dyDescent="0.2">
      <c r="A14451"/>
      <c r="B14451"/>
      <c r="C14451"/>
      <c r="D14451"/>
      <c r="E14451"/>
      <c r="F14451"/>
      <c r="G14451"/>
      <c r="H14451"/>
      <c r="I14451"/>
      <c r="J14451"/>
      <c r="K14451"/>
    </row>
    <row r="14452" spans="1:11" x14ac:dyDescent="0.2">
      <c r="A14452"/>
      <c r="B14452"/>
      <c r="C14452"/>
      <c r="D14452"/>
      <c r="E14452"/>
      <c r="F14452"/>
      <c r="G14452"/>
      <c r="H14452"/>
      <c r="I14452"/>
      <c r="J14452"/>
      <c r="K14452"/>
    </row>
    <row r="14453" spans="1:11" x14ac:dyDescent="0.2">
      <c r="A14453"/>
      <c r="B14453"/>
      <c r="C14453"/>
      <c r="D14453"/>
      <c r="E14453"/>
      <c r="F14453"/>
      <c r="G14453"/>
      <c r="H14453"/>
      <c r="I14453"/>
      <c r="J14453"/>
      <c r="K14453"/>
    </row>
    <row r="14454" spans="1:11" x14ac:dyDescent="0.2">
      <c r="A14454"/>
      <c r="B14454"/>
      <c r="C14454"/>
      <c r="D14454"/>
      <c r="E14454"/>
      <c r="F14454"/>
      <c r="G14454"/>
      <c r="H14454"/>
      <c r="I14454"/>
      <c r="J14454"/>
      <c r="K14454"/>
    </row>
    <row r="14455" spans="1:11" x14ac:dyDescent="0.2">
      <c r="A14455"/>
      <c r="B14455"/>
      <c r="C14455"/>
      <c r="D14455"/>
      <c r="E14455"/>
      <c r="F14455"/>
      <c r="G14455"/>
      <c r="H14455"/>
      <c r="I14455"/>
      <c r="J14455"/>
      <c r="K14455"/>
    </row>
    <row r="14456" spans="1:11" x14ac:dyDescent="0.2">
      <c r="A14456"/>
      <c r="B14456"/>
      <c r="C14456"/>
      <c r="D14456"/>
      <c r="E14456"/>
      <c r="F14456"/>
      <c r="G14456"/>
      <c r="H14456"/>
      <c r="I14456"/>
      <c r="J14456"/>
      <c r="K14456"/>
    </row>
    <row r="14457" spans="1:11" x14ac:dyDescent="0.2">
      <c r="A14457"/>
      <c r="B14457"/>
      <c r="C14457"/>
      <c r="D14457"/>
      <c r="E14457"/>
      <c r="F14457"/>
      <c r="G14457"/>
      <c r="H14457"/>
      <c r="I14457"/>
      <c r="J14457"/>
      <c r="K14457"/>
    </row>
    <row r="14458" spans="1:11" x14ac:dyDescent="0.2">
      <c r="A14458"/>
      <c r="B14458"/>
      <c r="C14458"/>
      <c r="D14458"/>
      <c r="E14458"/>
      <c r="F14458"/>
      <c r="G14458"/>
      <c r="H14458"/>
      <c r="I14458"/>
      <c r="J14458"/>
      <c r="K14458"/>
    </row>
    <row r="14459" spans="1:11" x14ac:dyDescent="0.2">
      <c r="A14459"/>
      <c r="B14459"/>
      <c r="C14459"/>
      <c r="D14459"/>
      <c r="E14459"/>
      <c r="F14459"/>
      <c r="G14459"/>
      <c r="H14459"/>
      <c r="I14459"/>
      <c r="J14459"/>
      <c r="K14459"/>
    </row>
    <row r="14460" spans="1:11" x14ac:dyDescent="0.2">
      <c r="A14460"/>
      <c r="B14460"/>
      <c r="C14460"/>
      <c r="D14460"/>
      <c r="E14460"/>
      <c r="F14460"/>
      <c r="G14460"/>
      <c r="H14460"/>
      <c r="I14460"/>
      <c r="J14460"/>
      <c r="K14460"/>
    </row>
    <row r="14461" spans="1:11" x14ac:dyDescent="0.2">
      <c r="A14461"/>
      <c r="B14461"/>
      <c r="C14461"/>
      <c r="D14461"/>
      <c r="E14461"/>
      <c r="F14461"/>
      <c r="G14461"/>
      <c r="H14461"/>
      <c r="I14461"/>
      <c r="J14461"/>
      <c r="K14461"/>
    </row>
    <row r="14462" spans="1:11" x14ac:dyDescent="0.2">
      <c r="A14462"/>
      <c r="B14462"/>
      <c r="C14462"/>
      <c r="D14462"/>
      <c r="E14462"/>
      <c r="F14462"/>
      <c r="G14462"/>
      <c r="H14462"/>
      <c r="I14462"/>
      <c r="J14462"/>
      <c r="K14462"/>
    </row>
    <row r="14463" spans="1:11" x14ac:dyDescent="0.2">
      <c r="A14463"/>
      <c r="B14463"/>
      <c r="C14463"/>
      <c r="D14463"/>
      <c r="E14463"/>
      <c r="F14463"/>
      <c r="G14463"/>
      <c r="H14463"/>
      <c r="I14463"/>
      <c r="J14463"/>
      <c r="K14463"/>
    </row>
    <row r="14464" spans="1:11" x14ac:dyDescent="0.2">
      <c r="A14464"/>
      <c r="B14464"/>
      <c r="C14464"/>
      <c r="D14464"/>
      <c r="E14464"/>
      <c r="F14464"/>
      <c r="G14464"/>
      <c r="H14464"/>
      <c r="I14464"/>
      <c r="J14464"/>
      <c r="K14464"/>
    </row>
    <row r="14465" spans="1:11" x14ac:dyDescent="0.2">
      <c r="A14465"/>
      <c r="B14465"/>
      <c r="C14465"/>
      <c r="D14465"/>
      <c r="E14465"/>
      <c r="F14465"/>
      <c r="G14465"/>
      <c r="H14465"/>
      <c r="I14465"/>
      <c r="J14465"/>
      <c r="K14465"/>
    </row>
    <row r="14466" spans="1:11" x14ac:dyDescent="0.2">
      <c r="A14466"/>
      <c r="B14466"/>
      <c r="C14466"/>
      <c r="D14466"/>
      <c r="E14466"/>
      <c r="F14466"/>
      <c r="G14466"/>
      <c r="H14466"/>
      <c r="I14466"/>
      <c r="J14466"/>
      <c r="K14466"/>
    </row>
    <row r="14467" spans="1:11" x14ac:dyDescent="0.2">
      <c r="A14467"/>
      <c r="B14467"/>
      <c r="C14467"/>
      <c r="D14467"/>
      <c r="E14467"/>
      <c r="F14467"/>
      <c r="G14467"/>
      <c r="H14467"/>
      <c r="I14467"/>
      <c r="J14467"/>
      <c r="K14467"/>
    </row>
    <row r="14468" spans="1:11" x14ac:dyDescent="0.2">
      <c r="A14468"/>
      <c r="B14468"/>
      <c r="C14468"/>
      <c r="D14468"/>
      <c r="E14468"/>
      <c r="F14468"/>
      <c r="G14468"/>
      <c r="H14468"/>
      <c r="I14468"/>
      <c r="J14468"/>
      <c r="K14468"/>
    </row>
    <row r="14469" spans="1:11" x14ac:dyDescent="0.2">
      <c r="A14469"/>
      <c r="B14469"/>
      <c r="C14469"/>
      <c r="D14469"/>
      <c r="E14469"/>
      <c r="F14469"/>
      <c r="G14469"/>
      <c r="H14469"/>
      <c r="I14469"/>
      <c r="J14469"/>
      <c r="K14469"/>
    </row>
    <row r="14470" spans="1:11" x14ac:dyDescent="0.2">
      <c r="A14470"/>
      <c r="B14470"/>
      <c r="C14470"/>
      <c r="D14470"/>
      <c r="E14470"/>
      <c r="F14470"/>
      <c r="G14470"/>
      <c r="H14470"/>
      <c r="I14470"/>
      <c r="J14470"/>
      <c r="K14470"/>
    </row>
    <row r="14471" spans="1:11" x14ac:dyDescent="0.2">
      <c r="A14471"/>
      <c r="B14471"/>
      <c r="C14471"/>
      <c r="D14471"/>
      <c r="E14471"/>
      <c r="F14471"/>
      <c r="G14471"/>
      <c r="H14471"/>
      <c r="I14471"/>
      <c r="J14471"/>
      <c r="K14471"/>
    </row>
    <row r="14472" spans="1:11" x14ac:dyDescent="0.2">
      <c r="A14472"/>
      <c r="B14472"/>
      <c r="C14472"/>
      <c r="D14472"/>
      <c r="E14472"/>
      <c r="F14472"/>
      <c r="G14472"/>
      <c r="H14472"/>
      <c r="I14472"/>
      <c r="J14472"/>
      <c r="K14472"/>
    </row>
    <row r="14473" spans="1:11" x14ac:dyDescent="0.2">
      <c r="A14473"/>
      <c r="B14473"/>
      <c r="C14473"/>
      <c r="D14473"/>
      <c r="E14473"/>
      <c r="F14473"/>
      <c r="G14473"/>
      <c r="H14473"/>
      <c r="I14473"/>
      <c r="J14473"/>
      <c r="K14473"/>
    </row>
    <row r="14474" spans="1:11" x14ac:dyDescent="0.2">
      <c r="A14474"/>
      <c r="B14474"/>
      <c r="C14474"/>
      <c r="D14474"/>
      <c r="E14474"/>
      <c r="F14474"/>
      <c r="G14474"/>
      <c r="H14474"/>
      <c r="I14474"/>
      <c r="J14474"/>
      <c r="K14474"/>
    </row>
    <row r="14475" spans="1:11" x14ac:dyDescent="0.2">
      <c r="A14475"/>
      <c r="B14475"/>
      <c r="C14475"/>
      <c r="D14475"/>
      <c r="E14475"/>
      <c r="F14475"/>
      <c r="G14475"/>
      <c r="H14475"/>
      <c r="I14475"/>
      <c r="J14475"/>
      <c r="K14475"/>
    </row>
    <row r="14476" spans="1:11" x14ac:dyDescent="0.2">
      <c r="A14476"/>
      <c r="B14476"/>
      <c r="C14476"/>
      <c r="D14476"/>
      <c r="E14476"/>
      <c r="F14476"/>
      <c r="G14476"/>
      <c r="H14476"/>
      <c r="I14476"/>
      <c r="J14476"/>
      <c r="K14476"/>
    </row>
    <row r="14477" spans="1:11" x14ac:dyDescent="0.2">
      <c r="A14477"/>
      <c r="B14477"/>
      <c r="C14477"/>
      <c r="D14477"/>
      <c r="E14477"/>
      <c r="F14477"/>
      <c r="G14477"/>
      <c r="H14477"/>
      <c r="I14477"/>
      <c r="J14477"/>
      <c r="K14477"/>
    </row>
    <row r="14478" spans="1:11" x14ac:dyDescent="0.2">
      <c r="A14478"/>
      <c r="B14478"/>
      <c r="C14478"/>
      <c r="D14478"/>
      <c r="E14478"/>
      <c r="F14478"/>
      <c r="G14478"/>
      <c r="H14478"/>
      <c r="I14478"/>
      <c r="J14478"/>
      <c r="K14478"/>
    </row>
    <row r="14479" spans="1:11" x14ac:dyDescent="0.2">
      <c r="A14479"/>
      <c r="B14479"/>
      <c r="C14479"/>
      <c r="D14479"/>
      <c r="E14479"/>
      <c r="F14479"/>
      <c r="G14479"/>
      <c r="H14479"/>
      <c r="I14479"/>
      <c r="J14479"/>
      <c r="K14479"/>
    </row>
    <row r="14480" spans="1:11" x14ac:dyDescent="0.2">
      <c r="A14480"/>
      <c r="B14480"/>
      <c r="C14480"/>
      <c r="D14480"/>
      <c r="E14480"/>
      <c r="F14480"/>
      <c r="G14480"/>
      <c r="H14480"/>
      <c r="I14480"/>
      <c r="J14480"/>
      <c r="K14480"/>
    </row>
    <row r="14481" spans="1:11" x14ac:dyDescent="0.2">
      <c r="A14481"/>
      <c r="B14481"/>
      <c r="C14481"/>
      <c r="D14481"/>
      <c r="E14481"/>
      <c r="F14481"/>
      <c r="G14481"/>
      <c r="H14481"/>
      <c r="I14481"/>
      <c r="J14481"/>
      <c r="K14481"/>
    </row>
    <row r="14482" spans="1:11" x14ac:dyDescent="0.2">
      <c r="A14482"/>
      <c r="B14482"/>
      <c r="C14482"/>
      <c r="D14482"/>
      <c r="E14482"/>
      <c r="F14482"/>
      <c r="G14482"/>
      <c r="H14482"/>
      <c r="I14482"/>
      <c r="J14482"/>
      <c r="K14482"/>
    </row>
    <row r="14483" spans="1:11" x14ac:dyDescent="0.2">
      <c r="A14483"/>
      <c r="B14483"/>
      <c r="C14483"/>
      <c r="D14483"/>
      <c r="E14483"/>
      <c r="F14483"/>
      <c r="G14483"/>
      <c r="H14483"/>
      <c r="I14483"/>
      <c r="J14483"/>
      <c r="K14483"/>
    </row>
    <row r="14484" spans="1:11" x14ac:dyDescent="0.2">
      <c r="A14484"/>
      <c r="B14484"/>
      <c r="C14484"/>
      <c r="D14484"/>
      <c r="E14484"/>
      <c r="F14484"/>
      <c r="G14484"/>
      <c r="H14484"/>
      <c r="I14484"/>
      <c r="J14484"/>
      <c r="K14484"/>
    </row>
    <row r="14485" spans="1:11" x14ac:dyDescent="0.2">
      <c r="A14485"/>
      <c r="B14485"/>
      <c r="C14485"/>
      <c r="D14485"/>
      <c r="E14485"/>
      <c r="F14485"/>
      <c r="G14485"/>
      <c r="H14485"/>
      <c r="I14485"/>
      <c r="J14485"/>
      <c r="K14485"/>
    </row>
    <row r="14486" spans="1:11" x14ac:dyDescent="0.2">
      <c r="A14486"/>
      <c r="B14486"/>
      <c r="C14486"/>
      <c r="D14486"/>
      <c r="E14486"/>
      <c r="F14486"/>
      <c r="G14486"/>
      <c r="H14486"/>
      <c r="I14486"/>
      <c r="J14486"/>
      <c r="K14486"/>
    </row>
    <row r="14487" spans="1:11" x14ac:dyDescent="0.2">
      <c r="A14487"/>
      <c r="B14487"/>
      <c r="C14487"/>
      <c r="D14487"/>
      <c r="E14487"/>
      <c r="F14487"/>
      <c r="G14487"/>
      <c r="H14487"/>
      <c r="I14487"/>
      <c r="J14487"/>
      <c r="K14487"/>
    </row>
    <row r="14488" spans="1:11" x14ac:dyDescent="0.2">
      <c r="A14488"/>
      <c r="B14488"/>
      <c r="C14488"/>
      <c r="D14488"/>
      <c r="E14488"/>
      <c r="F14488"/>
      <c r="G14488"/>
      <c r="H14488"/>
      <c r="I14488"/>
      <c r="J14488"/>
      <c r="K14488"/>
    </row>
    <row r="14489" spans="1:11" x14ac:dyDescent="0.2">
      <c r="A14489"/>
      <c r="B14489"/>
      <c r="C14489"/>
      <c r="D14489"/>
      <c r="E14489"/>
      <c r="F14489"/>
      <c r="G14489"/>
      <c r="H14489"/>
      <c r="I14489"/>
      <c r="J14489"/>
      <c r="K14489"/>
    </row>
    <row r="14490" spans="1:11" x14ac:dyDescent="0.2">
      <c r="A14490"/>
      <c r="B14490"/>
      <c r="C14490"/>
      <c r="D14490"/>
      <c r="E14490"/>
      <c r="F14490"/>
      <c r="G14490"/>
      <c r="H14490"/>
      <c r="I14490"/>
      <c r="J14490"/>
      <c r="K14490"/>
    </row>
    <row r="14491" spans="1:11" x14ac:dyDescent="0.2">
      <c r="A14491"/>
      <c r="B14491"/>
      <c r="C14491"/>
      <c r="D14491"/>
      <c r="E14491"/>
      <c r="F14491"/>
      <c r="G14491"/>
      <c r="H14491"/>
      <c r="I14491"/>
      <c r="J14491"/>
      <c r="K14491"/>
    </row>
    <row r="14492" spans="1:11" x14ac:dyDescent="0.2">
      <c r="A14492"/>
      <c r="B14492"/>
      <c r="C14492"/>
      <c r="D14492"/>
      <c r="E14492"/>
      <c r="F14492"/>
      <c r="G14492"/>
      <c r="H14492"/>
      <c r="I14492"/>
      <c r="J14492"/>
      <c r="K14492"/>
    </row>
    <row r="14493" spans="1:11" x14ac:dyDescent="0.2">
      <c r="A14493"/>
      <c r="B14493"/>
      <c r="C14493"/>
      <c r="D14493"/>
      <c r="E14493"/>
      <c r="F14493"/>
      <c r="G14493"/>
      <c r="H14493"/>
      <c r="I14493"/>
      <c r="J14493"/>
      <c r="K14493"/>
    </row>
    <row r="14494" spans="1:11" x14ac:dyDescent="0.2">
      <c r="A14494"/>
      <c r="B14494"/>
      <c r="C14494"/>
      <c r="D14494"/>
      <c r="E14494"/>
      <c r="F14494"/>
      <c r="G14494"/>
      <c r="H14494"/>
      <c r="I14494"/>
      <c r="J14494"/>
      <c r="K14494"/>
    </row>
    <row r="14495" spans="1:11" x14ac:dyDescent="0.2">
      <c r="A14495"/>
      <c r="B14495"/>
      <c r="C14495"/>
      <c r="D14495"/>
      <c r="E14495"/>
      <c r="F14495"/>
      <c r="G14495"/>
      <c r="H14495"/>
      <c r="I14495"/>
      <c r="J14495"/>
      <c r="K14495"/>
    </row>
    <row r="14496" spans="1:11" x14ac:dyDescent="0.2">
      <c r="A14496"/>
      <c r="B14496"/>
      <c r="C14496"/>
      <c r="D14496"/>
      <c r="E14496"/>
      <c r="F14496"/>
      <c r="G14496"/>
      <c r="H14496"/>
      <c r="I14496"/>
      <c r="J14496"/>
      <c r="K14496"/>
    </row>
    <row r="14497" spans="1:11" x14ac:dyDescent="0.2">
      <c r="A14497"/>
      <c r="B14497"/>
      <c r="C14497"/>
      <c r="D14497"/>
      <c r="E14497"/>
      <c r="F14497"/>
      <c r="G14497"/>
      <c r="H14497"/>
      <c r="I14497"/>
      <c r="J14497"/>
      <c r="K14497"/>
    </row>
    <row r="14498" spans="1:11" x14ac:dyDescent="0.2">
      <c r="A14498"/>
      <c r="B14498"/>
      <c r="C14498"/>
      <c r="D14498"/>
      <c r="E14498"/>
      <c r="F14498"/>
      <c r="G14498"/>
      <c r="H14498"/>
      <c r="I14498"/>
      <c r="J14498"/>
      <c r="K14498"/>
    </row>
    <row r="14499" spans="1:11" x14ac:dyDescent="0.2">
      <c r="A14499"/>
      <c r="B14499"/>
      <c r="C14499"/>
      <c r="D14499"/>
      <c r="E14499"/>
      <c r="F14499"/>
      <c r="G14499"/>
      <c r="H14499"/>
      <c r="I14499"/>
      <c r="J14499"/>
      <c r="K14499"/>
    </row>
    <row r="14500" spans="1:11" x14ac:dyDescent="0.2">
      <c r="A14500"/>
      <c r="B14500"/>
      <c r="C14500"/>
      <c r="D14500"/>
      <c r="E14500"/>
      <c r="F14500"/>
      <c r="G14500"/>
      <c r="H14500"/>
      <c r="I14500"/>
      <c r="J14500"/>
      <c r="K14500"/>
    </row>
    <row r="14501" spans="1:11" x14ac:dyDescent="0.2">
      <c r="A14501"/>
      <c r="B14501"/>
      <c r="C14501"/>
      <c r="D14501"/>
      <c r="E14501"/>
      <c r="F14501"/>
      <c r="G14501"/>
      <c r="H14501"/>
      <c r="I14501"/>
      <c r="J14501"/>
      <c r="K14501"/>
    </row>
    <row r="14502" spans="1:11" x14ac:dyDescent="0.2">
      <c r="A14502"/>
      <c r="B14502"/>
      <c r="C14502"/>
      <c r="D14502"/>
      <c r="E14502"/>
      <c r="F14502"/>
      <c r="G14502"/>
      <c r="H14502"/>
      <c r="I14502"/>
      <c r="J14502"/>
      <c r="K14502"/>
    </row>
    <row r="14503" spans="1:11" x14ac:dyDescent="0.2">
      <c r="A14503"/>
      <c r="B14503"/>
      <c r="C14503"/>
      <c r="D14503"/>
      <c r="E14503"/>
      <c r="F14503"/>
      <c r="G14503"/>
      <c r="H14503"/>
      <c r="I14503"/>
      <c r="J14503"/>
      <c r="K14503"/>
    </row>
    <row r="14504" spans="1:11" x14ac:dyDescent="0.2">
      <c r="A14504"/>
      <c r="B14504"/>
      <c r="C14504"/>
      <c r="D14504"/>
      <c r="E14504"/>
      <c r="F14504"/>
      <c r="G14504"/>
      <c r="H14504"/>
      <c r="I14504"/>
      <c r="J14504"/>
      <c r="K14504"/>
    </row>
    <row r="14505" spans="1:11" x14ac:dyDescent="0.2">
      <c r="A14505"/>
      <c r="B14505"/>
      <c r="C14505"/>
      <c r="D14505"/>
      <c r="E14505"/>
      <c r="F14505"/>
      <c r="G14505"/>
      <c r="H14505"/>
      <c r="I14505"/>
      <c r="J14505"/>
      <c r="K14505"/>
    </row>
    <row r="14506" spans="1:11" x14ac:dyDescent="0.2">
      <c r="A14506"/>
      <c r="B14506"/>
      <c r="C14506"/>
      <c r="D14506"/>
      <c r="E14506"/>
      <c r="F14506"/>
      <c r="G14506"/>
      <c r="H14506"/>
      <c r="I14506"/>
      <c r="J14506"/>
      <c r="K14506"/>
    </row>
    <row r="14507" spans="1:11" x14ac:dyDescent="0.2">
      <c r="A14507"/>
      <c r="B14507"/>
      <c r="C14507"/>
      <c r="D14507"/>
      <c r="E14507"/>
      <c r="F14507"/>
      <c r="G14507"/>
      <c r="H14507"/>
      <c r="I14507"/>
      <c r="J14507"/>
      <c r="K14507"/>
    </row>
    <row r="14508" spans="1:11" x14ac:dyDescent="0.2">
      <c r="A14508"/>
      <c r="B14508"/>
      <c r="C14508"/>
      <c r="D14508"/>
      <c r="E14508"/>
      <c r="F14508"/>
      <c r="G14508"/>
      <c r="H14508"/>
      <c r="I14508"/>
      <c r="J14508"/>
      <c r="K14508"/>
    </row>
    <row r="14509" spans="1:11" x14ac:dyDescent="0.2">
      <c r="A14509"/>
      <c r="B14509"/>
      <c r="C14509"/>
      <c r="D14509"/>
      <c r="E14509"/>
      <c r="F14509"/>
      <c r="G14509"/>
      <c r="H14509"/>
      <c r="I14509"/>
      <c r="J14509"/>
      <c r="K14509"/>
    </row>
    <row r="14510" spans="1:11" x14ac:dyDescent="0.2">
      <c r="A14510"/>
      <c r="B14510"/>
      <c r="C14510"/>
      <c r="D14510"/>
      <c r="E14510"/>
      <c r="F14510"/>
      <c r="G14510"/>
      <c r="H14510"/>
      <c r="I14510"/>
      <c r="J14510"/>
      <c r="K14510"/>
    </row>
    <row r="14511" spans="1:11" x14ac:dyDescent="0.2">
      <c r="A14511"/>
      <c r="B14511"/>
      <c r="C14511"/>
      <c r="D14511"/>
      <c r="E14511"/>
      <c r="F14511"/>
      <c r="G14511"/>
      <c r="H14511"/>
      <c r="I14511"/>
      <c r="J14511"/>
      <c r="K14511"/>
    </row>
    <row r="14512" spans="1:11" x14ac:dyDescent="0.2">
      <c r="A14512"/>
      <c r="B14512"/>
      <c r="C14512"/>
      <c r="D14512"/>
      <c r="E14512"/>
      <c r="F14512"/>
      <c r="G14512"/>
      <c r="H14512"/>
      <c r="I14512"/>
      <c r="J14512"/>
      <c r="K14512"/>
    </row>
    <row r="14513" spans="1:11" x14ac:dyDescent="0.2">
      <c r="A14513"/>
      <c r="B14513"/>
      <c r="C14513"/>
      <c r="D14513"/>
      <c r="E14513"/>
      <c r="F14513"/>
      <c r="G14513"/>
      <c r="H14513"/>
      <c r="I14513"/>
      <c r="J14513"/>
      <c r="K14513"/>
    </row>
    <row r="14514" spans="1:11" x14ac:dyDescent="0.2">
      <c r="A14514"/>
      <c r="B14514"/>
      <c r="C14514"/>
      <c r="D14514"/>
      <c r="E14514"/>
      <c r="F14514"/>
      <c r="G14514"/>
      <c r="H14514"/>
      <c r="I14514"/>
      <c r="J14514"/>
      <c r="K14514"/>
    </row>
    <row r="14515" spans="1:11" x14ac:dyDescent="0.2">
      <c r="A14515"/>
      <c r="B14515"/>
      <c r="C14515"/>
      <c r="D14515"/>
      <c r="E14515"/>
      <c r="F14515"/>
      <c r="G14515"/>
      <c r="H14515"/>
      <c r="I14515"/>
      <c r="J14515"/>
      <c r="K14515"/>
    </row>
    <row r="14516" spans="1:11" x14ac:dyDescent="0.2">
      <c r="A14516"/>
      <c r="B14516"/>
      <c r="C14516"/>
      <c r="D14516"/>
      <c r="E14516"/>
      <c r="F14516"/>
      <c r="G14516"/>
      <c r="H14516"/>
      <c r="I14516"/>
      <c r="J14516"/>
      <c r="K14516"/>
    </row>
    <row r="14517" spans="1:11" x14ac:dyDescent="0.2">
      <c r="A14517"/>
      <c r="B14517"/>
      <c r="C14517"/>
      <c r="D14517"/>
      <c r="E14517"/>
      <c r="F14517"/>
      <c r="G14517"/>
      <c r="H14517"/>
      <c r="I14517"/>
      <c r="J14517"/>
      <c r="K14517"/>
    </row>
    <row r="14518" spans="1:11" x14ac:dyDescent="0.2">
      <c r="A14518"/>
      <c r="B14518"/>
      <c r="C14518"/>
      <c r="D14518"/>
      <c r="E14518"/>
      <c r="F14518"/>
      <c r="G14518"/>
      <c r="H14518"/>
      <c r="I14518"/>
      <c r="J14518"/>
      <c r="K14518"/>
    </row>
    <row r="14519" spans="1:11" x14ac:dyDescent="0.2">
      <c r="A14519"/>
      <c r="B14519"/>
      <c r="C14519"/>
      <c r="D14519"/>
      <c r="E14519"/>
      <c r="F14519"/>
      <c r="G14519"/>
      <c r="H14519"/>
      <c r="I14519"/>
      <c r="J14519"/>
      <c r="K14519"/>
    </row>
    <row r="14520" spans="1:11" x14ac:dyDescent="0.2">
      <c r="A14520"/>
      <c r="B14520"/>
      <c r="C14520"/>
      <c r="D14520"/>
      <c r="E14520"/>
      <c r="F14520"/>
      <c r="G14520"/>
      <c r="H14520"/>
      <c r="I14520"/>
      <c r="J14520"/>
      <c r="K14520"/>
    </row>
    <row r="14521" spans="1:11" x14ac:dyDescent="0.2">
      <c r="A14521"/>
      <c r="B14521"/>
      <c r="C14521"/>
      <c r="D14521"/>
      <c r="E14521"/>
      <c r="F14521"/>
      <c r="G14521"/>
      <c r="H14521"/>
      <c r="I14521"/>
      <c r="J14521"/>
      <c r="K14521"/>
    </row>
    <row r="14522" spans="1:11" x14ac:dyDescent="0.2">
      <c r="A14522"/>
      <c r="B14522"/>
      <c r="C14522"/>
      <c r="D14522"/>
      <c r="E14522"/>
      <c r="F14522"/>
      <c r="G14522"/>
      <c r="H14522"/>
      <c r="I14522"/>
      <c r="J14522"/>
      <c r="K14522"/>
    </row>
    <row r="14523" spans="1:11" x14ac:dyDescent="0.2">
      <c r="A14523"/>
      <c r="B14523"/>
      <c r="C14523"/>
      <c r="D14523"/>
      <c r="E14523"/>
      <c r="F14523"/>
      <c r="G14523"/>
      <c r="H14523"/>
      <c r="I14523"/>
      <c r="J14523"/>
      <c r="K14523"/>
    </row>
    <row r="14524" spans="1:11" x14ac:dyDescent="0.2">
      <c r="A14524"/>
      <c r="B14524"/>
      <c r="C14524"/>
      <c r="D14524"/>
      <c r="E14524"/>
      <c r="F14524"/>
      <c r="G14524"/>
      <c r="H14524"/>
      <c r="I14524"/>
      <c r="J14524"/>
      <c r="K14524"/>
    </row>
    <row r="14525" spans="1:11" x14ac:dyDescent="0.2">
      <c r="A14525"/>
      <c r="B14525"/>
      <c r="C14525"/>
      <c r="D14525"/>
      <c r="E14525"/>
      <c r="F14525"/>
      <c r="G14525"/>
      <c r="H14525"/>
      <c r="I14525"/>
      <c r="J14525"/>
      <c r="K14525"/>
    </row>
    <row r="14526" spans="1:11" x14ac:dyDescent="0.2">
      <c r="A14526"/>
      <c r="B14526"/>
      <c r="C14526"/>
      <c r="D14526"/>
      <c r="E14526"/>
      <c r="F14526"/>
      <c r="G14526"/>
      <c r="H14526"/>
      <c r="I14526"/>
      <c r="J14526"/>
      <c r="K14526"/>
    </row>
    <row r="14527" spans="1:11" x14ac:dyDescent="0.2">
      <c r="A14527"/>
      <c r="B14527"/>
      <c r="C14527"/>
      <c r="D14527"/>
      <c r="E14527"/>
      <c r="F14527"/>
      <c r="G14527"/>
      <c r="H14527"/>
      <c r="I14527"/>
      <c r="J14527"/>
      <c r="K14527"/>
    </row>
    <row r="14528" spans="1:11" x14ac:dyDescent="0.2">
      <c r="A14528"/>
      <c r="B14528"/>
      <c r="C14528"/>
      <c r="D14528"/>
      <c r="E14528"/>
      <c r="F14528"/>
      <c r="G14528"/>
      <c r="H14528"/>
      <c r="I14528"/>
      <c r="J14528"/>
      <c r="K14528"/>
    </row>
    <row r="14529" spans="1:11" x14ac:dyDescent="0.2">
      <c r="A14529"/>
      <c r="B14529"/>
      <c r="C14529"/>
      <c r="D14529"/>
      <c r="E14529"/>
      <c r="F14529"/>
      <c r="G14529"/>
      <c r="H14529"/>
      <c r="I14529"/>
      <c r="J14529"/>
      <c r="K14529"/>
    </row>
    <row r="14530" spans="1:11" x14ac:dyDescent="0.2">
      <c r="A14530"/>
      <c r="B14530"/>
      <c r="C14530"/>
      <c r="D14530"/>
      <c r="E14530"/>
      <c r="F14530"/>
      <c r="G14530"/>
      <c r="H14530"/>
      <c r="I14530"/>
      <c r="J14530"/>
      <c r="K14530"/>
    </row>
    <row r="14531" spans="1:11" x14ac:dyDescent="0.2">
      <c r="A14531"/>
      <c r="B14531"/>
      <c r="C14531"/>
      <c r="D14531"/>
      <c r="E14531"/>
      <c r="F14531"/>
      <c r="G14531"/>
      <c r="H14531"/>
      <c r="I14531"/>
      <c r="J14531"/>
      <c r="K14531"/>
    </row>
    <row r="14532" spans="1:11" x14ac:dyDescent="0.2">
      <c r="A14532"/>
      <c r="B14532"/>
      <c r="C14532"/>
      <c r="D14532"/>
      <c r="E14532"/>
      <c r="F14532"/>
      <c r="G14532"/>
      <c r="H14532"/>
      <c r="I14532"/>
      <c r="J14532"/>
      <c r="K14532"/>
    </row>
    <row r="14533" spans="1:11" x14ac:dyDescent="0.2">
      <c r="A14533"/>
      <c r="B14533"/>
      <c r="C14533"/>
      <c r="D14533"/>
      <c r="E14533"/>
      <c r="F14533"/>
      <c r="G14533"/>
      <c r="H14533"/>
      <c r="I14533"/>
      <c r="J14533"/>
      <c r="K14533"/>
    </row>
    <row r="14534" spans="1:11" x14ac:dyDescent="0.2">
      <c r="A14534"/>
      <c r="B14534"/>
      <c r="C14534"/>
      <c r="D14534"/>
      <c r="E14534"/>
      <c r="F14534"/>
      <c r="G14534"/>
      <c r="H14534"/>
      <c r="I14534"/>
      <c r="J14534"/>
      <c r="K14534"/>
    </row>
    <row r="14535" spans="1:11" x14ac:dyDescent="0.2">
      <c r="A14535"/>
      <c r="B14535"/>
      <c r="C14535"/>
      <c r="D14535"/>
      <c r="E14535"/>
      <c r="F14535"/>
      <c r="G14535"/>
      <c r="H14535"/>
      <c r="I14535"/>
      <c r="J14535"/>
      <c r="K14535"/>
    </row>
    <row r="14536" spans="1:11" x14ac:dyDescent="0.2">
      <c r="A14536"/>
      <c r="B14536"/>
      <c r="C14536"/>
      <c r="D14536"/>
      <c r="E14536"/>
      <c r="F14536"/>
      <c r="G14536"/>
      <c r="H14536"/>
      <c r="I14536"/>
      <c r="J14536"/>
      <c r="K14536"/>
    </row>
    <row r="14537" spans="1:11" x14ac:dyDescent="0.2">
      <c r="A14537"/>
      <c r="B14537"/>
      <c r="C14537"/>
      <c r="D14537"/>
      <c r="E14537"/>
      <c r="F14537"/>
      <c r="G14537"/>
      <c r="H14537"/>
      <c r="I14537"/>
      <c r="J14537"/>
      <c r="K14537"/>
    </row>
    <row r="14538" spans="1:11" x14ac:dyDescent="0.2">
      <c r="A14538"/>
      <c r="B14538"/>
      <c r="C14538"/>
      <c r="D14538"/>
      <c r="E14538"/>
      <c r="F14538"/>
      <c r="G14538"/>
      <c r="H14538"/>
      <c r="I14538"/>
      <c r="J14538"/>
      <c r="K14538"/>
    </row>
    <row r="14539" spans="1:11" x14ac:dyDescent="0.2">
      <c r="A14539"/>
      <c r="B14539"/>
      <c r="C14539"/>
      <c r="D14539"/>
      <c r="E14539"/>
      <c r="F14539"/>
      <c r="G14539"/>
      <c r="H14539"/>
      <c r="I14539"/>
      <c r="J14539"/>
      <c r="K14539"/>
    </row>
    <row r="14540" spans="1:11" x14ac:dyDescent="0.2">
      <c r="A14540"/>
      <c r="B14540"/>
      <c r="C14540"/>
      <c r="D14540"/>
      <c r="E14540"/>
      <c r="F14540"/>
      <c r="G14540"/>
      <c r="H14540"/>
      <c r="I14540"/>
      <c r="J14540"/>
      <c r="K14540"/>
    </row>
    <row r="14541" spans="1:11" x14ac:dyDescent="0.2">
      <c r="A14541"/>
      <c r="B14541"/>
      <c r="C14541"/>
      <c r="D14541"/>
      <c r="E14541"/>
      <c r="F14541"/>
      <c r="G14541"/>
      <c r="H14541"/>
      <c r="I14541"/>
      <c r="J14541"/>
      <c r="K14541"/>
    </row>
    <row r="14542" spans="1:11" x14ac:dyDescent="0.2">
      <c r="A14542"/>
      <c r="B14542"/>
      <c r="C14542"/>
      <c r="D14542"/>
      <c r="E14542"/>
      <c r="F14542"/>
      <c r="G14542"/>
      <c r="H14542"/>
      <c r="I14542"/>
      <c r="J14542"/>
      <c r="K14542"/>
    </row>
    <row r="14543" spans="1:11" x14ac:dyDescent="0.2">
      <c r="A14543"/>
      <c r="B14543"/>
      <c r="C14543"/>
      <c r="D14543"/>
      <c r="E14543"/>
      <c r="F14543"/>
      <c r="G14543"/>
      <c r="H14543"/>
      <c r="I14543"/>
      <c r="J14543"/>
      <c r="K14543"/>
    </row>
    <row r="14544" spans="1:11" x14ac:dyDescent="0.2">
      <c r="A14544"/>
      <c r="B14544"/>
      <c r="C14544"/>
      <c r="D14544"/>
      <c r="E14544"/>
      <c r="F14544"/>
      <c r="G14544"/>
      <c r="H14544"/>
      <c r="I14544"/>
      <c r="J14544"/>
      <c r="K14544"/>
    </row>
    <row r="14545" spans="1:11" x14ac:dyDescent="0.2">
      <c r="A14545"/>
      <c r="B14545"/>
      <c r="C14545"/>
      <c r="D14545"/>
      <c r="E14545"/>
      <c r="F14545"/>
      <c r="G14545"/>
      <c r="H14545"/>
      <c r="I14545"/>
      <c r="J14545"/>
      <c r="K14545"/>
    </row>
    <row r="14546" spans="1:11" x14ac:dyDescent="0.2">
      <c r="A14546"/>
      <c r="B14546"/>
      <c r="C14546"/>
      <c r="D14546"/>
      <c r="E14546"/>
      <c r="F14546"/>
      <c r="G14546"/>
      <c r="H14546"/>
      <c r="I14546"/>
      <c r="J14546"/>
      <c r="K14546"/>
    </row>
    <row r="14547" spans="1:11" x14ac:dyDescent="0.2">
      <c r="A14547"/>
      <c r="B14547"/>
      <c r="C14547"/>
      <c r="D14547"/>
      <c r="E14547"/>
      <c r="F14547"/>
      <c r="G14547"/>
      <c r="H14547"/>
      <c r="I14547"/>
      <c r="J14547"/>
      <c r="K14547"/>
    </row>
    <row r="14548" spans="1:11" x14ac:dyDescent="0.2">
      <c r="A14548"/>
      <c r="B14548"/>
      <c r="C14548"/>
      <c r="D14548"/>
      <c r="E14548"/>
      <c r="F14548"/>
      <c r="G14548"/>
      <c r="H14548"/>
      <c r="I14548"/>
      <c r="J14548"/>
      <c r="K14548"/>
    </row>
    <row r="14549" spans="1:11" x14ac:dyDescent="0.2">
      <c r="A14549"/>
      <c r="B14549"/>
      <c r="C14549"/>
      <c r="D14549"/>
      <c r="E14549"/>
      <c r="F14549"/>
      <c r="G14549"/>
      <c r="H14549"/>
      <c r="I14549"/>
      <c r="J14549"/>
      <c r="K14549"/>
    </row>
    <row r="14550" spans="1:11" x14ac:dyDescent="0.2">
      <c r="A14550"/>
      <c r="B14550"/>
      <c r="C14550"/>
      <c r="D14550"/>
      <c r="E14550"/>
      <c r="F14550"/>
      <c r="G14550"/>
      <c r="H14550"/>
      <c r="I14550"/>
      <c r="J14550"/>
      <c r="K14550"/>
    </row>
    <row r="14551" spans="1:11" x14ac:dyDescent="0.2">
      <c r="A14551"/>
      <c r="B14551"/>
      <c r="C14551"/>
      <c r="D14551"/>
      <c r="E14551"/>
      <c r="F14551"/>
      <c r="G14551"/>
      <c r="H14551"/>
      <c r="I14551"/>
      <c r="J14551"/>
      <c r="K14551"/>
    </row>
    <row r="14552" spans="1:11" x14ac:dyDescent="0.2">
      <c r="A14552"/>
      <c r="B14552"/>
      <c r="C14552"/>
      <c r="D14552"/>
      <c r="E14552"/>
      <c r="F14552"/>
      <c r="G14552"/>
      <c r="H14552"/>
      <c r="I14552"/>
      <c r="J14552"/>
      <c r="K14552"/>
    </row>
    <row r="14553" spans="1:11" x14ac:dyDescent="0.2">
      <c r="A14553"/>
      <c r="B14553"/>
      <c r="C14553"/>
      <c r="D14553"/>
      <c r="E14553"/>
      <c r="F14553"/>
      <c r="G14553"/>
      <c r="H14553"/>
      <c r="I14553"/>
      <c r="J14553"/>
      <c r="K14553"/>
    </row>
    <row r="14554" spans="1:11" x14ac:dyDescent="0.2">
      <c r="A14554"/>
      <c r="B14554"/>
      <c r="C14554"/>
      <c r="D14554"/>
      <c r="E14554"/>
      <c r="F14554"/>
      <c r="G14554"/>
      <c r="H14554"/>
      <c r="I14554"/>
      <c r="J14554"/>
      <c r="K14554"/>
    </row>
    <row r="14555" spans="1:11" x14ac:dyDescent="0.2">
      <c r="A14555"/>
      <c r="B14555"/>
      <c r="C14555"/>
      <c r="D14555"/>
      <c r="E14555"/>
      <c r="F14555"/>
      <c r="G14555"/>
      <c r="H14555"/>
      <c r="I14555"/>
      <c r="J14555"/>
      <c r="K14555"/>
    </row>
    <row r="14556" spans="1:11" x14ac:dyDescent="0.2">
      <c r="A14556"/>
      <c r="B14556"/>
      <c r="C14556"/>
      <c r="D14556"/>
      <c r="E14556"/>
      <c r="F14556"/>
      <c r="G14556"/>
      <c r="H14556"/>
      <c r="I14556"/>
      <c r="J14556"/>
      <c r="K14556"/>
    </row>
    <row r="14557" spans="1:11" x14ac:dyDescent="0.2">
      <c r="A14557"/>
      <c r="B14557"/>
      <c r="C14557"/>
      <c r="D14557"/>
      <c r="E14557"/>
      <c r="F14557"/>
      <c r="G14557"/>
      <c r="H14557"/>
      <c r="I14557"/>
      <c r="J14557"/>
      <c r="K14557"/>
    </row>
    <row r="14558" spans="1:11" x14ac:dyDescent="0.2">
      <c r="A14558"/>
      <c r="B14558"/>
      <c r="C14558"/>
      <c r="D14558"/>
      <c r="E14558"/>
      <c r="F14558"/>
      <c r="G14558"/>
      <c r="H14558"/>
      <c r="I14558"/>
      <c r="J14558"/>
      <c r="K14558"/>
    </row>
    <row r="14559" spans="1:11" x14ac:dyDescent="0.2">
      <c r="A14559"/>
      <c r="B14559"/>
      <c r="C14559"/>
      <c r="D14559"/>
      <c r="E14559"/>
      <c r="F14559"/>
      <c r="G14559"/>
      <c r="H14559"/>
      <c r="I14559"/>
      <c r="J14559"/>
      <c r="K14559"/>
    </row>
    <row r="14560" spans="1:11" x14ac:dyDescent="0.2">
      <c r="A14560"/>
      <c r="B14560"/>
      <c r="C14560"/>
      <c r="D14560"/>
      <c r="E14560"/>
      <c r="F14560"/>
      <c r="G14560"/>
      <c r="H14560"/>
      <c r="I14560"/>
      <c r="J14560"/>
      <c r="K14560"/>
    </row>
    <row r="14561" spans="1:11" x14ac:dyDescent="0.2">
      <c r="A14561"/>
      <c r="B14561"/>
      <c r="C14561"/>
      <c r="D14561"/>
      <c r="E14561"/>
      <c r="F14561"/>
      <c r="G14561"/>
      <c r="H14561"/>
      <c r="I14561"/>
      <c r="J14561"/>
      <c r="K14561"/>
    </row>
    <row r="14562" spans="1:11" x14ac:dyDescent="0.2">
      <c r="A14562"/>
      <c r="B14562"/>
      <c r="C14562"/>
      <c r="D14562"/>
      <c r="E14562"/>
      <c r="F14562"/>
      <c r="G14562"/>
      <c r="H14562"/>
      <c r="I14562"/>
      <c r="J14562"/>
      <c r="K14562"/>
    </row>
    <row r="14563" spans="1:11" x14ac:dyDescent="0.2">
      <c r="A14563"/>
      <c r="B14563"/>
      <c r="C14563"/>
      <c r="D14563"/>
      <c r="E14563"/>
      <c r="F14563"/>
      <c r="G14563"/>
      <c r="H14563"/>
      <c r="I14563"/>
      <c r="J14563"/>
      <c r="K14563"/>
    </row>
    <row r="14564" spans="1:11" x14ac:dyDescent="0.2">
      <c r="A14564"/>
      <c r="B14564"/>
      <c r="C14564"/>
      <c r="D14564"/>
      <c r="E14564"/>
      <c r="F14564"/>
      <c r="G14564"/>
      <c r="H14564"/>
      <c r="I14564"/>
      <c r="J14564"/>
      <c r="K14564"/>
    </row>
    <row r="14565" spans="1:11" x14ac:dyDescent="0.2">
      <c r="A14565"/>
      <c r="B14565"/>
      <c r="C14565"/>
      <c r="D14565"/>
      <c r="E14565"/>
      <c r="F14565"/>
      <c r="G14565"/>
      <c r="H14565"/>
      <c r="I14565"/>
      <c r="J14565"/>
      <c r="K14565"/>
    </row>
    <row r="14566" spans="1:11" x14ac:dyDescent="0.2">
      <c r="A14566"/>
      <c r="B14566"/>
      <c r="C14566"/>
      <c r="D14566"/>
      <c r="E14566"/>
      <c r="F14566"/>
      <c r="G14566"/>
      <c r="H14566"/>
      <c r="I14566"/>
      <c r="J14566"/>
      <c r="K14566"/>
    </row>
    <row r="14567" spans="1:11" x14ac:dyDescent="0.2">
      <c r="A14567"/>
      <c r="B14567"/>
      <c r="C14567"/>
      <c r="D14567"/>
      <c r="E14567"/>
      <c r="F14567"/>
      <c r="G14567"/>
      <c r="H14567"/>
      <c r="I14567"/>
      <c r="J14567"/>
      <c r="K14567"/>
    </row>
    <row r="14568" spans="1:11" x14ac:dyDescent="0.2">
      <c r="A14568"/>
      <c r="B14568"/>
      <c r="C14568"/>
      <c r="D14568"/>
      <c r="E14568"/>
      <c r="F14568"/>
      <c r="G14568"/>
      <c r="H14568"/>
      <c r="I14568"/>
      <c r="J14568"/>
      <c r="K14568"/>
    </row>
    <row r="14569" spans="1:11" x14ac:dyDescent="0.2">
      <c r="A14569"/>
      <c r="B14569"/>
      <c r="C14569"/>
      <c r="D14569"/>
      <c r="E14569"/>
      <c r="F14569"/>
      <c r="G14569"/>
      <c r="H14569"/>
      <c r="I14569"/>
      <c r="J14569"/>
      <c r="K14569"/>
    </row>
    <row r="14570" spans="1:11" x14ac:dyDescent="0.2">
      <c r="A14570"/>
      <c r="B14570"/>
      <c r="C14570"/>
      <c r="D14570"/>
      <c r="E14570"/>
      <c r="F14570"/>
      <c r="G14570"/>
      <c r="H14570"/>
      <c r="I14570"/>
      <c r="J14570"/>
      <c r="K14570"/>
    </row>
    <row r="14571" spans="1:11" x14ac:dyDescent="0.2">
      <c r="A14571"/>
      <c r="B14571"/>
      <c r="C14571"/>
      <c r="D14571"/>
      <c r="E14571"/>
      <c r="F14571"/>
      <c r="G14571"/>
      <c r="H14571"/>
      <c r="I14571"/>
      <c r="J14571"/>
      <c r="K14571"/>
    </row>
    <row r="14572" spans="1:11" x14ac:dyDescent="0.2">
      <c r="A14572"/>
      <c r="B14572"/>
      <c r="C14572"/>
      <c r="D14572"/>
      <c r="E14572"/>
      <c r="F14572"/>
      <c r="G14572"/>
      <c r="H14572"/>
      <c r="I14572"/>
      <c r="J14572"/>
      <c r="K14572"/>
    </row>
    <row r="14573" spans="1:11" x14ac:dyDescent="0.2">
      <c r="A14573"/>
      <c r="B14573"/>
      <c r="C14573"/>
      <c r="D14573"/>
      <c r="E14573"/>
      <c r="F14573"/>
      <c r="G14573"/>
      <c r="H14573"/>
      <c r="I14573"/>
      <c r="J14573"/>
      <c r="K14573"/>
    </row>
    <row r="14574" spans="1:11" x14ac:dyDescent="0.2">
      <c r="A14574"/>
      <c r="B14574"/>
      <c r="C14574"/>
      <c r="D14574"/>
      <c r="E14574"/>
      <c r="F14574"/>
      <c r="G14574"/>
      <c r="H14574"/>
      <c r="I14574"/>
      <c r="J14574"/>
      <c r="K14574"/>
    </row>
    <row r="14575" spans="1:11" x14ac:dyDescent="0.2">
      <c r="A14575"/>
      <c r="B14575"/>
      <c r="C14575"/>
      <c r="D14575"/>
      <c r="E14575"/>
      <c r="F14575"/>
      <c r="G14575"/>
      <c r="H14575"/>
      <c r="I14575"/>
      <c r="J14575"/>
      <c r="K14575"/>
    </row>
    <row r="14576" spans="1:11" x14ac:dyDescent="0.2">
      <c r="A14576"/>
      <c r="B14576"/>
      <c r="C14576"/>
      <c r="D14576"/>
      <c r="E14576"/>
      <c r="F14576"/>
      <c r="G14576"/>
      <c r="H14576"/>
      <c r="I14576"/>
      <c r="J14576"/>
      <c r="K14576"/>
    </row>
    <row r="14577" spans="1:11" x14ac:dyDescent="0.2">
      <c r="A14577"/>
      <c r="B14577"/>
      <c r="C14577"/>
      <c r="D14577"/>
      <c r="E14577"/>
      <c r="F14577"/>
      <c r="G14577"/>
      <c r="H14577"/>
      <c r="I14577"/>
      <c r="J14577"/>
      <c r="K14577"/>
    </row>
    <row r="14578" spans="1:11" x14ac:dyDescent="0.2">
      <c r="A14578"/>
      <c r="B14578"/>
      <c r="C14578"/>
      <c r="D14578"/>
      <c r="E14578"/>
      <c r="F14578"/>
      <c r="G14578"/>
      <c r="H14578"/>
      <c r="I14578"/>
      <c r="J14578"/>
      <c r="K14578"/>
    </row>
    <row r="14579" spans="1:11" x14ac:dyDescent="0.2">
      <c r="A14579"/>
      <c r="B14579"/>
      <c r="C14579"/>
      <c r="D14579"/>
      <c r="E14579"/>
      <c r="F14579"/>
      <c r="G14579"/>
      <c r="H14579"/>
      <c r="I14579"/>
      <c r="J14579"/>
      <c r="K14579"/>
    </row>
    <row r="14580" spans="1:11" x14ac:dyDescent="0.2">
      <c r="A14580"/>
      <c r="B14580"/>
      <c r="C14580"/>
      <c r="D14580"/>
      <c r="E14580"/>
      <c r="F14580"/>
      <c r="G14580"/>
      <c r="H14580"/>
      <c r="I14580"/>
      <c r="J14580"/>
      <c r="K14580"/>
    </row>
    <row r="14581" spans="1:11" x14ac:dyDescent="0.2">
      <c r="A14581"/>
      <c r="B14581"/>
      <c r="C14581"/>
      <c r="D14581"/>
      <c r="E14581"/>
      <c r="F14581"/>
      <c r="G14581"/>
      <c r="H14581"/>
      <c r="I14581"/>
      <c r="J14581"/>
      <c r="K14581"/>
    </row>
    <row r="14582" spans="1:11" x14ac:dyDescent="0.2">
      <c r="A14582"/>
      <c r="B14582"/>
      <c r="C14582"/>
      <c r="D14582"/>
      <c r="E14582"/>
      <c r="F14582"/>
      <c r="G14582"/>
      <c r="H14582"/>
      <c r="I14582"/>
      <c r="J14582"/>
      <c r="K14582"/>
    </row>
    <row r="14583" spans="1:11" x14ac:dyDescent="0.2">
      <c r="A14583"/>
      <c r="B14583"/>
      <c r="C14583"/>
      <c r="D14583"/>
      <c r="E14583"/>
      <c r="F14583"/>
      <c r="G14583"/>
      <c r="H14583"/>
      <c r="I14583"/>
      <c r="J14583"/>
      <c r="K14583"/>
    </row>
    <row r="14584" spans="1:11" x14ac:dyDescent="0.2">
      <c r="A14584"/>
      <c r="B14584"/>
      <c r="C14584"/>
      <c r="D14584"/>
      <c r="E14584"/>
      <c r="F14584"/>
      <c r="G14584"/>
      <c r="H14584"/>
      <c r="I14584"/>
      <c r="J14584"/>
      <c r="K14584"/>
    </row>
    <row r="14585" spans="1:11" x14ac:dyDescent="0.2">
      <c r="A14585"/>
      <c r="B14585"/>
      <c r="C14585"/>
      <c r="D14585"/>
      <c r="E14585"/>
      <c r="F14585"/>
      <c r="G14585"/>
      <c r="H14585"/>
      <c r="I14585"/>
      <c r="J14585"/>
      <c r="K14585"/>
    </row>
    <row r="14586" spans="1:11" x14ac:dyDescent="0.2">
      <c r="A14586"/>
      <c r="B14586"/>
      <c r="C14586"/>
      <c r="D14586"/>
      <c r="E14586"/>
      <c r="F14586"/>
      <c r="G14586"/>
      <c r="H14586"/>
      <c r="I14586"/>
      <c r="J14586"/>
      <c r="K14586"/>
    </row>
    <row r="14587" spans="1:11" x14ac:dyDescent="0.2">
      <c r="A14587"/>
      <c r="B14587"/>
      <c r="C14587"/>
      <c r="D14587"/>
      <c r="E14587"/>
      <c r="F14587"/>
      <c r="G14587"/>
      <c r="H14587"/>
      <c r="I14587"/>
      <c r="J14587"/>
      <c r="K14587"/>
    </row>
    <row r="14588" spans="1:11" x14ac:dyDescent="0.2">
      <c r="A14588"/>
      <c r="B14588"/>
      <c r="C14588"/>
      <c r="D14588"/>
      <c r="E14588"/>
      <c r="F14588"/>
      <c r="G14588"/>
      <c r="H14588"/>
      <c r="I14588"/>
      <c r="J14588"/>
      <c r="K14588"/>
    </row>
    <row r="14589" spans="1:11" x14ac:dyDescent="0.2">
      <c r="A14589"/>
      <c r="B14589"/>
      <c r="C14589"/>
      <c r="D14589"/>
      <c r="E14589"/>
      <c r="F14589"/>
      <c r="G14589"/>
      <c r="H14589"/>
      <c r="I14589"/>
      <c r="J14589"/>
      <c r="K14589"/>
    </row>
    <row r="14590" spans="1:11" x14ac:dyDescent="0.2">
      <c r="A14590"/>
      <c r="B14590"/>
      <c r="C14590"/>
      <c r="D14590"/>
      <c r="E14590"/>
      <c r="F14590"/>
      <c r="G14590"/>
      <c r="H14590"/>
      <c r="I14590"/>
      <c r="J14590"/>
      <c r="K14590"/>
    </row>
    <row r="14591" spans="1:11" x14ac:dyDescent="0.2">
      <c r="A14591"/>
      <c r="B14591"/>
      <c r="C14591"/>
      <c r="D14591"/>
      <c r="E14591"/>
      <c r="F14591"/>
      <c r="G14591"/>
      <c r="H14591"/>
      <c r="I14591"/>
      <c r="J14591"/>
      <c r="K14591"/>
    </row>
    <row r="14592" spans="1:11" x14ac:dyDescent="0.2">
      <c r="A14592"/>
      <c r="B14592"/>
      <c r="C14592"/>
      <c r="D14592"/>
      <c r="E14592"/>
      <c r="F14592"/>
      <c r="G14592"/>
      <c r="H14592"/>
      <c r="I14592"/>
      <c r="J14592"/>
      <c r="K14592"/>
    </row>
    <row r="14593" spans="1:11" x14ac:dyDescent="0.2">
      <c r="A14593"/>
      <c r="B14593"/>
      <c r="C14593"/>
      <c r="D14593"/>
      <c r="E14593"/>
      <c r="F14593"/>
      <c r="G14593"/>
      <c r="H14593"/>
      <c r="I14593"/>
      <c r="J14593"/>
      <c r="K14593"/>
    </row>
    <row r="14594" spans="1:11" x14ac:dyDescent="0.2">
      <c r="A14594"/>
      <c r="B14594"/>
      <c r="C14594"/>
      <c r="D14594"/>
      <c r="E14594"/>
      <c r="F14594"/>
      <c r="G14594"/>
      <c r="H14594"/>
      <c r="I14594"/>
      <c r="J14594"/>
      <c r="K14594"/>
    </row>
    <row r="14595" spans="1:11" x14ac:dyDescent="0.2">
      <c r="A14595"/>
      <c r="B14595"/>
      <c r="C14595"/>
      <c r="D14595"/>
      <c r="E14595"/>
      <c r="F14595"/>
      <c r="G14595"/>
      <c r="H14595"/>
      <c r="I14595"/>
      <c r="J14595"/>
      <c r="K14595"/>
    </row>
    <row r="14596" spans="1:11" x14ac:dyDescent="0.2">
      <c r="A14596"/>
      <c r="B14596"/>
      <c r="C14596"/>
      <c r="D14596"/>
      <c r="E14596"/>
      <c r="F14596"/>
      <c r="G14596"/>
      <c r="H14596"/>
      <c r="I14596"/>
      <c r="J14596"/>
      <c r="K14596"/>
    </row>
    <row r="14597" spans="1:11" x14ac:dyDescent="0.2">
      <c r="A14597"/>
      <c r="B14597"/>
      <c r="C14597"/>
      <c r="D14597"/>
      <c r="E14597"/>
      <c r="F14597"/>
      <c r="G14597"/>
      <c r="H14597"/>
      <c r="I14597"/>
      <c r="J14597"/>
      <c r="K14597"/>
    </row>
    <row r="14598" spans="1:11" x14ac:dyDescent="0.2">
      <c r="A14598"/>
      <c r="B14598"/>
      <c r="C14598"/>
      <c r="D14598"/>
      <c r="E14598"/>
      <c r="F14598"/>
      <c r="G14598"/>
      <c r="H14598"/>
      <c r="I14598"/>
      <c r="J14598"/>
      <c r="K14598"/>
    </row>
    <row r="14599" spans="1:11" x14ac:dyDescent="0.2">
      <c r="A14599"/>
      <c r="B14599"/>
      <c r="C14599"/>
      <c r="D14599"/>
      <c r="E14599"/>
      <c r="F14599"/>
      <c r="G14599"/>
      <c r="H14599"/>
      <c r="I14599"/>
      <c r="J14599"/>
      <c r="K14599"/>
    </row>
    <row r="14600" spans="1:11" x14ac:dyDescent="0.2">
      <c r="A14600"/>
      <c r="B14600"/>
      <c r="C14600"/>
      <c r="D14600"/>
      <c r="E14600"/>
      <c r="F14600"/>
      <c r="G14600"/>
      <c r="H14600"/>
      <c r="I14600"/>
      <c r="J14600"/>
      <c r="K14600"/>
    </row>
    <row r="14601" spans="1:11" x14ac:dyDescent="0.2">
      <c r="A14601"/>
      <c r="B14601"/>
      <c r="C14601"/>
      <c r="D14601"/>
      <c r="E14601"/>
      <c r="F14601"/>
      <c r="G14601"/>
      <c r="H14601"/>
      <c r="I14601"/>
      <c r="J14601"/>
      <c r="K14601"/>
    </row>
    <row r="14602" spans="1:11" x14ac:dyDescent="0.2">
      <c r="A14602"/>
      <c r="B14602"/>
      <c r="C14602"/>
      <c r="D14602"/>
      <c r="E14602"/>
      <c r="F14602"/>
      <c r="G14602"/>
      <c r="H14602"/>
      <c r="I14602"/>
      <c r="J14602"/>
      <c r="K14602"/>
    </row>
    <row r="14603" spans="1:11" x14ac:dyDescent="0.2">
      <c r="A14603"/>
      <c r="B14603"/>
      <c r="C14603"/>
      <c r="D14603"/>
      <c r="E14603"/>
      <c r="F14603"/>
      <c r="G14603"/>
      <c r="H14603"/>
      <c r="I14603"/>
      <c r="J14603"/>
      <c r="K14603"/>
    </row>
    <row r="14604" spans="1:11" x14ac:dyDescent="0.2">
      <c r="A14604"/>
      <c r="B14604"/>
      <c r="C14604"/>
      <c r="D14604"/>
      <c r="E14604"/>
      <c r="F14604"/>
      <c r="G14604"/>
      <c r="H14604"/>
      <c r="I14604"/>
      <c r="J14604"/>
      <c r="K14604"/>
    </row>
    <row r="14605" spans="1:11" x14ac:dyDescent="0.2">
      <c r="A14605"/>
      <c r="B14605"/>
      <c r="C14605"/>
      <c r="D14605"/>
      <c r="E14605"/>
      <c r="F14605"/>
      <c r="G14605"/>
      <c r="H14605"/>
      <c r="I14605"/>
      <c r="J14605"/>
      <c r="K14605"/>
    </row>
    <row r="14606" spans="1:11" x14ac:dyDescent="0.2">
      <c r="A14606"/>
      <c r="B14606"/>
      <c r="C14606"/>
      <c r="D14606"/>
      <c r="E14606"/>
      <c r="F14606"/>
      <c r="G14606"/>
      <c r="H14606"/>
      <c r="I14606"/>
      <c r="J14606"/>
      <c r="K14606"/>
    </row>
    <row r="14607" spans="1:11" x14ac:dyDescent="0.2">
      <c r="A14607"/>
      <c r="B14607"/>
      <c r="C14607"/>
      <c r="D14607"/>
      <c r="E14607"/>
      <c r="F14607"/>
      <c r="G14607"/>
      <c r="H14607"/>
      <c r="I14607"/>
      <c r="J14607"/>
      <c r="K14607"/>
    </row>
    <row r="14608" spans="1:11" x14ac:dyDescent="0.2">
      <c r="A14608"/>
      <c r="B14608"/>
      <c r="C14608"/>
      <c r="D14608"/>
      <c r="E14608"/>
      <c r="F14608"/>
      <c r="G14608"/>
      <c r="H14608"/>
      <c r="I14608"/>
      <c r="J14608"/>
      <c r="K14608"/>
    </row>
    <row r="14609" spans="1:11" x14ac:dyDescent="0.2">
      <c r="A14609"/>
      <c r="B14609"/>
      <c r="C14609"/>
      <c r="D14609"/>
      <c r="E14609"/>
      <c r="F14609"/>
      <c r="G14609"/>
      <c r="H14609"/>
      <c r="I14609"/>
      <c r="J14609"/>
      <c r="K14609"/>
    </row>
    <row r="14610" spans="1:11" x14ac:dyDescent="0.2">
      <c r="A14610"/>
      <c r="B14610"/>
      <c r="C14610"/>
      <c r="D14610"/>
      <c r="E14610"/>
      <c r="F14610"/>
      <c r="G14610"/>
      <c r="H14610"/>
      <c r="I14610"/>
      <c r="J14610"/>
      <c r="K14610"/>
    </row>
    <row r="14611" spans="1:11" x14ac:dyDescent="0.2">
      <c r="A14611"/>
      <c r="B14611"/>
      <c r="C14611"/>
      <c r="D14611"/>
      <c r="E14611"/>
      <c r="F14611"/>
      <c r="G14611"/>
      <c r="H14611"/>
      <c r="I14611"/>
      <c r="J14611"/>
      <c r="K14611"/>
    </row>
    <row r="14612" spans="1:11" x14ac:dyDescent="0.2">
      <c r="A14612"/>
      <c r="B14612"/>
      <c r="C14612"/>
      <c r="D14612"/>
      <c r="E14612"/>
      <c r="F14612"/>
      <c r="G14612"/>
      <c r="H14612"/>
      <c r="I14612"/>
      <c r="J14612"/>
      <c r="K14612"/>
    </row>
    <row r="14613" spans="1:11" x14ac:dyDescent="0.2">
      <c r="A14613"/>
      <c r="B14613"/>
      <c r="C14613"/>
      <c r="D14613"/>
      <c r="E14613"/>
      <c r="F14613"/>
      <c r="G14613"/>
      <c r="H14613"/>
      <c r="I14613"/>
      <c r="J14613"/>
      <c r="K14613"/>
    </row>
    <row r="14614" spans="1:11" x14ac:dyDescent="0.2">
      <c r="A14614"/>
      <c r="B14614"/>
      <c r="C14614"/>
      <c r="D14614"/>
      <c r="E14614"/>
      <c r="F14614"/>
      <c r="G14614"/>
      <c r="H14614"/>
      <c r="I14614"/>
      <c r="J14614"/>
      <c r="K14614"/>
    </row>
    <row r="14615" spans="1:11" x14ac:dyDescent="0.2">
      <c r="A14615"/>
      <c r="B14615"/>
      <c r="C14615"/>
      <c r="D14615"/>
      <c r="E14615"/>
      <c r="F14615"/>
      <c r="G14615"/>
      <c r="H14615"/>
      <c r="I14615"/>
      <c r="J14615"/>
      <c r="K14615"/>
    </row>
    <row r="14616" spans="1:11" x14ac:dyDescent="0.2">
      <c r="A14616"/>
      <c r="B14616"/>
      <c r="C14616"/>
      <c r="D14616"/>
      <c r="E14616"/>
      <c r="F14616"/>
      <c r="G14616"/>
      <c r="H14616"/>
      <c r="I14616"/>
      <c r="J14616"/>
      <c r="K14616"/>
    </row>
    <row r="14617" spans="1:11" x14ac:dyDescent="0.2">
      <c r="A14617"/>
      <c r="B14617"/>
      <c r="C14617"/>
      <c r="D14617"/>
      <c r="E14617"/>
      <c r="F14617"/>
      <c r="G14617"/>
      <c r="H14617"/>
      <c r="I14617"/>
      <c r="J14617"/>
      <c r="K14617"/>
    </row>
    <row r="14618" spans="1:11" x14ac:dyDescent="0.2">
      <c r="A14618"/>
      <c r="B14618"/>
      <c r="C14618"/>
      <c r="D14618"/>
      <c r="E14618"/>
      <c r="F14618"/>
      <c r="G14618"/>
      <c r="H14618"/>
      <c r="I14618"/>
      <c r="J14618"/>
      <c r="K14618"/>
    </row>
    <row r="14619" spans="1:11" x14ac:dyDescent="0.2">
      <c r="A14619"/>
      <c r="B14619"/>
      <c r="C14619"/>
      <c r="D14619"/>
      <c r="E14619"/>
      <c r="F14619"/>
      <c r="G14619"/>
      <c r="H14619"/>
      <c r="I14619"/>
      <c r="J14619"/>
      <c r="K14619"/>
    </row>
    <row r="14620" spans="1:11" x14ac:dyDescent="0.2">
      <c r="A14620"/>
      <c r="B14620"/>
      <c r="C14620"/>
      <c r="D14620"/>
      <c r="E14620"/>
      <c r="F14620"/>
      <c r="G14620"/>
      <c r="H14620"/>
      <c r="I14620"/>
      <c r="J14620"/>
      <c r="K14620"/>
    </row>
    <row r="14621" spans="1:11" x14ac:dyDescent="0.2">
      <c r="A14621"/>
      <c r="B14621"/>
      <c r="C14621"/>
      <c r="D14621"/>
      <c r="E14621"/>
      <c r="F14621"/>
      <c r="G14621"/>
      <c r="H14621"/>
      <c r="I14621"/>
      <c r="J14621"/>
      <c r="K14621"/>
    </row>
    <row r="14622" spans="1:11" x14ac:dyDescent="0.2">
      <c r="A14622"/>
      <c r="B14622"/>
      <c r="C14622"/>
      <c r="D14622"/>
      <c r="E14622"/>
      <c r="F14622"/>
      <c r="G14622"/>
      <c r="H14622"/>
      <c r="I14622"/>
      <c r="J14622"/>
      <c r="K14622"/>
    </row>
    <row r="14623" spans="1:11" x14ac:dyDescent="0.2">
      <c r="A14623"/>
      <c r="B14623"/>
      <c r="C14623"/>
      <c r="D14623"/>
      <c r="E14623"/>
      <c r="F14623"/>
      <c r="G14623"/>
      <c r="H14623"/>
      <c r="I14623"/>
      <c r="J14623"/>
      <c r="K14623"/>
    </row>
    <row r="14624" spans="1:11" x14ac:dyDescent="0.2">
      <c r="A14624"/>
      <c r="B14624"/>
      <c r="C14624"/>
      <c r="D14624"/>
      <c r="E14624"/>
      <c r="F14624"/>
      <c r="G14624"/>
      <c r="H14624"/>
      <c r="I14624"/>
      <c r="J14624"/>
      <c r="K14624"/>
    </row>
    <row r="14625" spans="1:11" x14ac:dyDescent="0.2">
      <c r="A14625"/>
      <c r="B14625"/>
      <c r="C14625"/>
      <c r="D14625"/>
      <c r="E14625"/>
      <c r="F14625"/>
      <c r="G14625"/>
      <c r="H14625"/>
      <c r="I14625"/>
      <c r="J14625"/>
      <c r="K14625"/>
    </row>
    <row r="14626" spans="1:11" x14ac:dyDescent="0.2">
      <c r="A14626"/>
      <c r="B14626"/>
      <c r="C14626"/>
      <c r="D14626"/>
      <c r="E14626"/>
      <c r="F14626"/>
      <c r="G14626"/>
      <c r="H14626"/>
      <c r="I14626"/>
      <c r="J14626"/>
      <c r="K14626"/>
    </row>
    <row r="14627" spans="1:11" x14ac:dyDescent="0.2">
      <c r="A14627"/>
      <c r="B14627"/>
      <c r="C14627"/>
      <c r="D14627"/>
      <c r="E14627"/>
      <c r="F14627"/>
      <c r="G14627"/>
      <c r="H14627"/>
      <c r="I14627"/>
      <c r="J14627"/>
      <c r="K14627"/>
    </row>
    <row r="14628" spans="1:11" x14ac:dyDescent="0.2">
      <c r="A14628"/>
      <c r="B14628"/>
      <c r="C14628"/>
      <c r="D14628"/>
      <c r="E14628"/>
      <c r="F14628"/>
      <c r="G14628"/>
      <c r="H14628"/>
      <c r="I14628"/>
      <c r="J14628"/>
      <c r="K14628"/>
    </row>
    <row r="14629" spans="1:11" x14ac:dyDescent="0.2">
      <c r="A14629"/>
      <c r="B14629"/>
      <c r="C14629"/>
      <c r="D14629"/>
      <c r="E14629"/>
      <c r="F14629"/>
      <c r="G14629"/>
      <c r="H14629"/>
      <c r="I14629"/>
      <c r="J14629"/>
      <c r="K14629"/>
    </row>
    <row r="14630" spans="1:11" x14ac:dyDescent="0.2">
      <c r="A14630"/>
      <c r="B14630"/>
      <c r="C14630"/>
      <c r="D14630"/>
      <c r="E14630"/>
      <c r="F14630"/>
      <c r="G14630"/>
      <c r="H14630"/>
      <c r="I14630"/>
      <c r="J14630"/>
      <c r="K14630"/>
    </row>
    <row r="14631" spans="1:11" x14ac:dyDescent="0.2">
      <c r="A14631"/>
      <c r="B14631"/>
      <c r="C14631"/>
      <c r="D14631"/>
      <c r="E14631"/>
      <c r="F14631"/>
      <c r="G14631"/>
      <c r="H14631"/>
      <c r="I14631"/>
      <c r="J14631"/>
      <c r="K14631"/>
    </row>
    <row r="14632" spans="1:11" x14ac:dyDescent="0.2">
      <c r="A14632"/>
      <c r="B14632"/>
      <c r="C14632"/>
      <c r="D14632"/>
      <c r="E14632"/>
      <c r="F14632"/>
      <c r="G14632"/>
      <c r="H14632"/>
      <c r="I14632"/>
      <c r="J14632"/>
      <c r="K14632"/>
    </row>
    <row r="14633" spans="1:11" x14ac:dyDescent="0.2">
      <c r="A14633"/>
      <c r="B14633"/>
      <c r="C14633"/>
      <c r="D14633"/>
      <c r="E14633"/>
      <c r="F14633"/>
      <c r="G14633"/>
      <c r="H14633"/>
      <c r="I14633"/>
      <c r="J14633"/>
      <c r="K14633"/>
    </row>
    <row r="14634" spans="1:11" x14ac:dyDescent="0.2">
      <c r="A14634"/>
      <c r="B14634"/>
      <c r="C14634"/>
      <c r="D14634"/>
      <c r="E14634"/>
      <c r="F14634"/>
      <c r="G14634"/>
      <c r="H14634"/>
      <c r="I14634"/>
      <c r="J14634"/>
      <c r="K14634"/>
    </row>
    <row r="14635" spans="1:11" x14ac:dyDescent="0.2">
      <c r="A14635"/>
      <c r="B14635"/>
      <c r="C14635"/>
      <c r="D14635"/>
      <c r="E14635"/>
      <c r="F14635"/>
      <c r="G14635"/>
      <c r="H14635"/>
      <c r="I14635"/>
      <c r="J14635"/>
      <c r="K14635"/>
    </row>
    <row r="14636" spans="1:11" x14ac:dyDescent="0.2">
      <c r="A14636"/>
      <c r="B14636"/>
      <c r="C14636"/>
      <c r="D14636"/>
      <c r="E14636"/>
      <c r="F14636"/>
      <c r="G14636"/>
      <c r="H14636"/>
      <c r="I14636"/>
      <c r="J14636"/>
      <c r="K14636"/>
    </row>
    <row r="14637" spans="1:11" x14ac:dyDescent="0.2">
      <c r="A14637"/>
      <c r="B14637"/>
      <c r="C14637"/>
      <c r="D14637"/>
      <c r="E14637"/>
      <c r="F14637"/>
      <c r="G14637"/>
      <c r="H14637"/>
      <c r="I14637"/>
      <c r="J14637"/>
      <c r="K14637"/>
    </row>
    <row r="14638" spans="1:11" x14ac:dyDescent="0.2">
      <c r="A14638"/>
      <c r="B14638"/>
      <c r="C14638"/>
      <c r="D14638"/>
      <c r="E14638"/>
      <c r="F14638"/>
      <c r="G14638"/>
      <c r="H14638"/>
      <c r="I14638"/>
      <c r="J14638"/>
      <c r="K14638"/>
    </row>
    <row r="14639" spans="1:11" x14ac:dyDescent="0.2">
      <c r="A14639"/>
      <c r="B14639"/>
      <c r="C14639"/>
      <c r="D14639"/>
      <c r="E14639"/>
      <c r="F14639"/>
      <c r="G14639"/>
      <c r="H14639"/>
      <c r="I14639"/>
      <c r="J14639"/>
      <c r="K14639"/>
    </row>
    <row r="14640" spans="1:11" x14ac:dyDescent="0.2">
      <c r="A14640"/>
      <c r="B14640"/>
      <c r="C14640"/>
      <c r="D14640"/>
      <c r="E14640"/>
      <c r="F14640"/>
      <c r="G14640"/>
      <c r="H14640"/>
      <c r="I14640"/>
      <c r="J14640"/>
      <c r="K14640"/>
    </row>
    <row r="14641" spans="1:11" x14ac:dyDescent="0.2">
      <c r="A14641"/>
      <c r="B14641"/>
      <c r="C14641"/>
      <c r="D14641"/>
      <c r="E14641"/>
      <c r="F14641"/>
      <c r="G14641"/>
      <c r="H14641"/>
      <c r="I14641"/>
      <c r="J14641"/>
      <c r="K14641"/>
    </row>
    <row r="14642" spans="1:11" x14ac:dyDescent="0.2">
      <c r="A14642"/>
      <c r="B14642"/>
      <c r="C14642"/>
      <c r="D14642"/>
      <c r="E14642"/>
      <c r="F14642"/>
      <c r="G14642"/>
      <c r="H14642"/>
      <c r="I14642"/>
      <c r="J14642"/>
      <c r="K14642"/>
    </row>
    <row r="14643" spans="1:11" x14ac:dyDescent="0.2">
      <c r="A14643"/>
      <c r="B14643"/>
      <c r="C14643"/>
      <c r="D14643"/>
      <c r="E14643"/>
      <c r="F14643"/>
      <c r="G14643"/>
      <c r="H14643"/>
      <c r="I14643"/>
      <c r="J14643"/>
      <c r="K14643"/>
    </row>
    <row r="14644" spans="1:11" x14ac:dyDescent="0.2">
      <c r="A14644"/>
      <c r="B14644"/>
      <c r="C14644"/>
      <c r="D14644"/>
      <c r="E14644"/>
      <c r="F14644"/>
      <c r="G14644"/>
      <c r="H14644"/>
      <c r="I14644"/>
      <c r="J14644"/>
      <c r="K14644"/>
    </row>
    <row r="14645" spans="1:11" x14ac:dyDescent="0.2">
      <c r="A14645"/>
      <c r="B14645"/>
      <c r="C14645"/>
      <c r="D14645"/>
      <c r="E14645"/>
      <c r="F14645"/>
      <c r="G14645"/>
      <c r="H14645"/>
      <c r="I14645"/>
      <c r="J14645"/>
      <c r="K14645"/>
    </row>
    <row r="14646" spans="1:11" x14ac:dyDescent="0.2">
      <c r="A14646"/>
      <c r="B14646"/>
      <c r="C14646"/>
      <c r="D14646"/>
      <c r="E14646"/>
      <c r="F14646"/>
      <c r="G14646"/>
      <c r="H14646"/>
      <c r="I14646"/>
      <c r="J14646"/>
      <c r="K14646"/>
    </row>
    <row r="14647" spans="1:11" x14ac:dyDescent="0.2">
      <c r="A14647"/>
      <c r="B14647"/>
      <c r="C14647"/>
      <c r="D14647"/>
      <c r="E14647"/>
      <c r="F14647"/>
      <c r="G14647"/>
      <c r="H14647"/>
      <c r="I14647"/>
      <c r="J14647"/>
      <c r="K14647"/>
    </row>
    <row r="14648" spans="1:11" x14ac:dyDescent="0.2">
      <c r="A14648"/>
      <c r="B14648"/>
      <c r="C14648"/>
      <c r="D14648"/>
      <c r="E14648"/>
      <c r="F14648"/>
      <c r="G14648"/>
      <c r="H14648"/>
      <c r="I14648"/>
      <c r="J14648"/>
      <c r="K14648"/>
    </row>
    <row r="14649" spans="1:11" x14ac:dyDescent="0.2">
      <c r="A14649"/>
      <c r="B14649"/>
      <c r="C14649"/>
      <c r="D14649"/>
      <c r="E14649"/>
      <c r="F14649"/>
      <c r="G14649"/>
      <c r="H14649"/>
      <c r="I14649"/>
      <c r="J14649"/>
      <c r="K14649"/>
    </row>
    <row r="14650" spans="1:11" x14ac:dyDescent="0.2">
      <c r="A14650"/>
      <c r="B14650"/>
      <c r="C14650"/>
      <c r="D14650"/>
      <c r="E14650"/>
      <c r="F14650"/>
      <c r="G14650"/>
      <c r="H14650"/>
      <c r="I14650"/>
      <c r="J14650"/>
      <c r="K14650"/>
    </row>
    <row r="14651" spans="1:11" x14ac:dyDescent="0.2">
      <c r="A14651"/>
      <c r="B14651"/>
      <c r="C14651"/>
      <c r="D14651"/>
      <c r="E14651"/>
      <c r="F14651"/>
      <c r="G14651"/>
      <c r="H14651"/>
      <c r="I14651"/>
      <c r="J14651"/>
      <c r="K14651"/>
    </row>
    <row r="14652" spans="1:11" x14ac:dyDescent="0.2">
      <c r="A14652"/>
      <c r="B14652"/>
      <c r="C14652"/>
      <c r="D14652"/>
      <c r="E14652"/>
      <c r="F14652"/>
      <c r="G14652"/>
      <c r="H14652"/>
      <c r="I14652"/>
      <c r="J14652"/>
      <c r="K14652"/>
    </row>
    <row r="14653" spans="1:11" x14ac:dyDescent="0.2">
      <c r="A14653"/>
      <c r="B14653"/>
      <c r="C14653"/>
      <c r="D14653"/>
      <c r="E14653"/>
      <c r="F14653"/>
      <c r="G14653"/>
      <c r="H14653"/>
      <c r="I14653"/>
      <c r="J14653"/>
      <c r="K14653"/>
    </row>
    <row r="14654" spans="1:11" x14ac:dyDescent="0.2">
      <c r="A14654"/>
      <c r="B14654"/>
      <c r="C14654"/>
      <c r="D14654"/>
      <c r="E14654"/>
      <c r="F14654"/>
      <c r="G14654"/>
      <c r="H14654"/>
      <c r="I14654"/>
      <c r="J14654"/>
      <c r="K14654"/>
    </row>
    <row r="14655" spans="1:11" x14ac:dyDescent="0.2">
      <c r="A14655"/>
      <c r="B14655"/>
      <c r="C14655"/>
      <c r="D14655"/>
      <c r="E14655"/>
      <c r="F14655"/>
      <c r="G14655"/>
      <c r="H14655"/>
      <c r="I14655"/>
      <c r="J14655"/>
      <c r="K14655"/>
    </row>
    <row r="14656" spans="1:11" x14ac:dyDescent="0.2">
      <c r="A14656"/>
      <c r="B14656"/>
      <c r="C14656"/>
      <c r="D14656"/>
      <c r="E14656"/>
      <c r="F14656"/>
      <c r="G14656"/>
      <c r="H14656"/>
      <c r="I14656"/>
      <c r="J14656"/>
      <c r="K14656"/>
    </row>
    <row r="14657" spans="1:11" x14ac:dyDescent="0.2">
      <c r="A14657"/>
      <c r="B14657"/>
      <c r="C14657"/>
      <c r="D14657"/>
      <c r="E14657"/>
      <c r="F14657"/>
      <c r="G14657"/>
      <c r="H14657"/>
      <c r="I14657"/>
      <c r="J14657"/>
      <c r="K14657"/>
    </row>
    <row r="14658" spans="1:11" x14ac:dyDescent="0.2">
      <c r="A14658"/>
      <c r="B14658"/>
      <c r="C14658"/>
      <c r="D14658"/>
      <c r="E14658"/>
      <c r="F14658"/>
      <c r="G14658"/>
      <c r="H14658"/>
      <c r="I14658"/>
      <c r="J14658"/>
      <c r="K14658"/>
    </row>
    <row r="14659" spans="1:11" x14ac:dyDescent="0.2">
      <c r="A14659"/>
      <c r="B14659"/>
      <c r="C14659"/>
      <c r="D14659"/>
      <c r="E14659"/>
      <c r="F14659"/>
      <c r="G14659"/>
      <c r="H14659"/>
      <c r="I14659"/>
      <c r="J14659"/>
      <c r="K14659"/>
    </row>
    <row r="14660" spans="1:11" x14ac:dyDescent="0.2">
      <c r="A14660"/>
      <c r="B14660"/>
      <c r="C14660"/>
      <c r="D14660"/>
      <c r="E14660"/>
      <c r="F14660"/>
      <c r="G14660"/>
      <c r="H14660"/>
      <c r="I14660"/>
      <c r="J14660"/>
      <c r="K14660"/>
    </row>
    <row r="14661" spans="1:11" x14ac:dyDescent="0.2">
      <c r="A14661"/>
      <c r="B14661"/>
      <c r="C14661"/>
      <c r="D14661"/>
      <c r="E14661"/>
      <c r="F14661"/>
      <c r="G14661"/>
      <c r="H14661"/>
      <c r="I14661"/>
      <c r="J14661"/>
      <c r="K14661"/>
    </row>
    <row r="14662" spans="1:11" x14ac:dyDescent="0.2">
      <c r="A14662"/>
      <c r="B14662"/>
      <c r="C14662"/>
      <c r="D14662"/>
      <c r="E14662"/>
      <c r="F14662"/>
      <c r="G14662"/>
      <c r="H14662"/>
      <c r="I14662"/>
      <c r="J14662"/>
      <c r="K14662"/>
    </row>
    <row r="14663" spans="1:11" x14ac:dyDescent="0.2">
      <c r="A14663"/>
      <c r="B14663"/>
      <c r="C14663"/>
      <c r="D14663"/>
      <c r="E14663"/>
      <c r="F14663"/>
      <c r="G14663"/>
      <c r="H14663"/>
      <c r="I14663"/>
      <c r="J14663"/>
      <c r="K14663"/>
    </row>
    <row r="14664" spans="1:11" x14ac:dyDescent="0.2">
      <c r="A14664"/>
      <c r="B14664"/>
      <c r="C14664"/>
      <c r="D14664"/>
      <c r="E14664"/>
      <c r="F14664"/>
      <c r="G14664"/>
      <c r="H14664"/>
      <c r="I14664"/>
      <c r="J14664"/>
      <c r="K14664"/>
    </row>
    <row r="14665" spans="1:11" x14ac:dyDescent="0.2">
      <c r="A14665"/>
      <c r="B14665"/>
      <c r="C14665"/>
      <c r="D14665"/>
      <c r="E14665"/>
      <c r="F14665"/>
      <c r="G14665"/>
      <c r="H14665"/>
      <c r="I14665"/>
      <c r="J14665"/>
      <c r="K14665"/>
    </row>
    <row r="14666" spans="1:11" x14ac:dyDescent="0.2">
      <c r="A14666"/>
      <c r="B14666"/>
      <c r="C14666"/>
      <c r="D14666"/>
      <c r="E14666"/>
      <c r="F14666"/>
      <c r="G14666"/>
      <c r="H14666"/>
      <c r="I14666"/>
      <c r="J14666"/>
      <c r="K14666"/>
    </row>
    <row r="14667" spans="1:11" x14ac:dyDescent="0.2">
      <c r="A14667"/>
      <c r="B14667"/>
      <c r="C14667"/>
      <c r="D14667"/>
      <c r="E14667"/>
      <c r="F14667"/>
      <c r="G14667"/>
      <c r="H14667"/>
      <c r="I14667"/>
      <c r="J14667"/>
      <c r="K14667"/>
    </row>
    <row r="14668" spans="1:11" x14ac:dyDescent="0.2">
      <c r="A14668"/>
      <c r="B14668"/>
      <c r="C14668"/>
      <c r="D14668"/>
      <c r="E14668"/>
      <c r="F14668"/>
      <c r="G14668"/>
      <c r="H14668"/>
      <c r="I14668"/>
      <c r="J14668"/>
      <c r="K14668"/>
    </row>
    <row r="14669" spans="1:11" x14ac:dyDescent="0.2">
      <c r="A14669"/>
      <c r="B14669"/>
      <c r="C14669"/>
      <c r="D14669"/>
      <c r="E14669"/>
      <c r="F14669"/>
      <c r="G14669"/>
      <c r="H14669"/>
      <c r="I14669"/>
      <c r="J14669"/>
      <c r="K14669"/>
    </row>
    <row r="14670" spans="1:11" x14ac:dyDescent="0.2">
      <c r="A14670"/>
      <c r="B14670"/>
      <c r="C14670"/>
      <c r="D14670"/>
      <c r="E14670"/>
      <c r="F14670"/>
      <c r="G14670"/>
      <c r="H14670"/>
      <c r="I14670"/>
      <c r="J14670"/>
      <c r="K14670"/>
    </row>
    <row r="14671" spans="1:11" x14ac:dyDescent="0.2">
      <c r="A14671"/>
      <c r="B14671"/>
      <c r="C14671"/>
      <c r="D14671"/>
      <c r="E14671"/>
      <c r="F14671"/>
      <c r="G14671"/>
      <c r="H14671"/>
      <c r="I14671"/>
      <c r="J14671"/>
      <c r="K14671"/>
    </row>
    <row r="14672" spans="1:11" x14ac:dyDescent="0.2">
      <c r="A14672"/>
      <c r="B14672"/>
      <c r="C14672"/>
      <c r="D14672"/>
      <c r="E14672"/>
      <c r="F14672"/>
      <c r="G14672"/>
      <c r="H14672"/>
      <c r="I14672"/>
      <c r="J14672"/>
      <c r="K14672"/>
    </row>
    <row r="14673" spans="1:11" x14ac:dyDescent="0.2">
      <c r="A14673"/>
      <c r="B14673"/>
      <c r="C14673"/>
      <c r="D14673"/>
      <c r="E14673"/>
      <c r="F14673"/>
      <c r="G14673"/>
      <c r="H14673"/>
      <c r="I14673"/>
      <c r="J14673"/>
      <c r="K14673"/>
    </row>
    <row r="14674" spans="1:11" x14ac:dyDescent="0.2">
      <c r="A14674"/>
      <c r="B14674"/>
      <c r="C14674"/>
      <c r="D14674"/>
      <c r="E14674"/>
      <c r="F14674"/>
      <c r="G14674"/>
      <c r="H14674"/>
      <c r="I14674"/>
      <c r="J14674"/>
      <c r="K14674"/>
    </row>
    <row r="14675" spans="1:11" x14ac:dyDescent="0.2">
      <c r="A14675"/>
      <c r="B14675"/>
      <c r="C14675"/>
      <c r="D14675"/>
      <c r="E14675"/>
      <c r="F14675"/>
      <c r="G14675"/>
      <c r="H14675"/>
      <c r="I14675"/>
      <c r="J14675"/>
      <c r="K14675"/>
    </row>
    <row r="14676" spans="1:11" x14ac:dyDescent="0.2">
      <c r="A14676"/>
      <c r="B14676"/>
      <c r="C14676"/>
      <c r="D14676"/>
      <c r="E14676"/>
      <c r="F14676"/>
      <c r="G14676"/>
      <c r="H14676"/>
      <c r="I14676"/>
      <c r="J14676"/>
      <c r="K14676"/>
    </row>
    <row r="14677" spans="1:11" x14ac:dyDescent="0.2">
      <c r="A14677"/>
      <c r="B14677"/>
      <c r="C14677"/>
      <c r="D14677"/>
      <c r="E14677"/>
      <c r="F14677"/>
      <c r="G14677"/>
      <c r="H14677"/>
      <c r="I14677"/>
      <c r="J14677"/>
      <c r="K14677"/>
    </row>
    <row r="14678" spans="1:11" x14ac:dyDescent="0.2">
      <c r="A14678"/>
      <c r="B14678"/>
      <c r="C14678"/>
      <c r="D14678"/>
      <c r="E14678"/>
      <c r="F14678"/>
      <c r="G14678"/>
      <c r="H14678"/>
      <c r="I14678"/>
      <c r="J14678"/>
      <c r="K14678"/>
    </row>
    <row r="14679" spans="1:11" x14ac:dyDescent="0.2">
      <c r="A14679"/>
      <c r="B14679"/>
      <c r="C14679"/>
      <c r="D14679"/>
      <c r="E14679"/>
      <c r="F14679"/>
      <c r="G14679"/>
      <c r="H14679"/>
      <c r="I14679"/>
      <c r="J14679"/>
      <c r="K14679"/>
    </row>
    <row r="14680" spans="1:11" x14ac:dyDescent="0.2">
      <c r="A14680"/>
      <c r="B14680"/>
      <c r="C14680"/>
      <c r="D14680"/>
      <c r="E14680"/>
      <c r="F14680"/>
      <c r="G14680"/>
      <c r="H14680"/>
      <c r="I14680"/>
      <c r="J14680"/>
      <c r="K14680"/>
    </row>
    <row r="14681" spans="1:11" x14ac:dyDescent="0.2">
      <c r="A14681"/>
      <c r="B14681"/>
      <c r="C14681"/>
      <c r="D14681"/>
      <c r="E14681"/>
      <c r="F14681"/>
      <c r="G14681"/>
      <c r="H14681"/>
      <c r="I14681"/>
      <c r="J14681"/>
      <c r="K14681"/>
    </row>
    <row r="14682" spans="1:11" x14ac:dyDescent="0.2">
      <c r="A14682"/>
      <c r="B14682"/>
      <c r="C14682"/>
      <c r="D14682"/>
      <c r="E14682"/>
      <c r="F14682"/>
      <c r="G14682"/>
      <c r="H14682"/>
      <c r="I14682"/>
      <c r="J14682"/>
      <c r="K14682"/>
    </row>
    <row r="14683" spans="1:11" x14ac:dyDescent="0.2">
      <c r="A14683"/>
      <c r="B14683"/>
      <c r="C14683"/>
      <c r="D14683"/>
      <c r="E14683"/>
      <c r="F14683"/>
      <c r="G14683"/>
      <c r="H14683"/>
      <c r="I14683"/>
      <c r="J14683"/>
      <c r="K14683"/>
    </row>
    <row r="14684" spans="1:11" x14ac:dyDescent="0.2">
      <c r="A14684"/>
      <c r="B14684"/>
      <c r="C14684"/>
      <c r="D14684"/>
      <c r="E14684"/>
      <c r="F14684"/>
      <c r="G14684"/>
      <c r="H14684"/>
      <c r="I14684"/>
      <c r="J14684"/>
      <c r="K14684"/>
    </row>
    <row r="14685" spans="1:11" x14ac:dyDescent="0.2">
      <c r="A14685"/>
      <c r="B14685"/>
      <c r="C14685"/>
      <c r="D14685"/>
      <c r="E14685"/>
      <c r="F14685"/>
      <c r="G14685"/>
      <c r="H14685"/>
      <c r="I14685"/>
      <c r="J14685"/>
      <c r="K14685"/>
    </row>
    <row r="14686" spans="1:11" x14ac:dyDescent="0.2">
      <c r="A14686"/>
      <c r="B14686"/>
      <c r="C14686"/>
      <c r="D14686"/>
      <c r="E14686"/>
      <c r="F14686"/>
      <c r="G14686"/>
      <c r="H14686"/>
      <c r="I14686"/>
      <c r="J14686"/>
      <c r="K14686"/>
    </row>
    <row r="14687" spans="1:11" x14ac:dyDescent="0.2">
      <c r="A14687"/>
      <c r="B14687"/>
      <c r="C14687"/>
      <c r="D14687"/>
      <c r="E14687"/>
      <c r="F14687"/>
      <c r="G14687"/>
      <c r="H14687"/>
      <c r="I14687"/>
      <c r="J14687"/>
      <c r="K14687"/>
    </row>
    <row r="14688" spans="1:11" x14ac:dyDescent="0.2">
      <c r="A14688"/>
      <c r="B14688"/>
      <c r="C14688"/>
      <c r="D14688"/>
      <c r="E14688"/>
      <c r="F14688"/>
      <c r="G14688"/>
      <c r="H14688"/>
      <c r="I14688"/>
      <c r="J14688"/>
      <c r="K14688"/>
    </row>
    <row r="14689" spans="1:11" x14ac:dyDescent="0.2">
      <c r="A14689"/>
      <c r="B14689"/>
      <c r="C14689"/>
      <c r="D14689"/>
      <c r="E14689"/>
      <c r="F14689"/>
      <c r="G14689"/>
      <c r="H14689"/>
      <c r="I14689"/>
      <c r="J14689"/>
      <c r="K14689"/>
    </row>
    <row r="14690" spans="1:11" x14ac:dyDescent="0.2">
      <c r="A14690"/>
      <c r="B14690"/>
      <c r="C14690"/>
      <c r="D14690"/>
      <c r="E14690"/>
      <c r="F14690"/>
      <c r="G14690"/>
      <c r="H14690"/>
      <c r="I14690"/>
      <c r="J14690"/>
      <c r="K14690"/>
    </row>
    <row r="14691" spans="1:11" x14ac:dyDescent="0.2">
      <c r="A14691"/>
      <c r="B14691"/>
      <c r="C14691"/>
      <c r="D14691"/>
      <c r="E14691"/>
      <c r="F14691"/>
      <c r="G14691"/>
      <c r="H14691"/>
      <c r="I14691"/>
      <c r="J14691"/>
      <c r="K14691"/>
    </row>
    <row r="14692" spans="1:11" x14ac:dyDescent="0.2">
      <c r="A14692"/>
      <c r="B14692"/>
      <c r="C14692"/>
      <c r="D14692"/>
      <c r="E14692"/>
      <c r="F14692"/>
      <c r="G14692"/>
      <c r="H14692"/>
      <c r="I14692"/>
      <c r="J14692"/>
      <c r="K14692"/>
    </row>
    <row r="14693" spans="1:11" x14ac:dyDescent="0.2">
      <c r="A14693"/>
      <c r="B14693"/>
      <c r="C14693"/>
      <c r="D14693"/>
      <c r="E14693"/>
      <c r="F14693"/>
      <c r="G14693"/>
      <c r="H14693"/>
      <c r="I14693"/>
      <c r="J14693"/>
      <c r="K14693"/>
    </row>
    <row r="14694" spans="1:11" x14ac:dyDescent="0.2">
      <c r="A14694"/>
      <c r="B14694"/>
      <c r="C14694"/>
      <c r="D14694"/>
      <c r="E14694"/>
      <c r="F14694"/>
      <c r="G14694"/>
      <c r="H14694"/>
      <c r="I14694"/>
      <c r="J14694"/>
      <c r="K14694"/>
    </row>
    <row r="14695" spans="1:11" x14ac:dyDescent="0.2">
      <c r="A14695"/>
      <c r="B14695"/>
      <c r="C14695"/>
      <c r="D14695"/>
      <c r="E14695"/>
      <c r="F14695"/>
      <c r="G14695"/>
      <c r="H14695"/>
      <c r="I14695"/>
      <c r="J14695"/>
      <c r="K14695"/>
    </row>
    <row r="14696" spans="1:11" x14ac:dyDescent="0.2">
      <c r="A14696"/>
      <c r="B14696"/>
      <c r="C14696"/>
      <c r="D14696"/>
      <c r="E14696"/>
      <c r="F14696"/>
      <c r="G14696"/>
      <c r="H14696"/>
      <c r="I14696"/>
      <c r="J14696"/>
      <c r="K14696"/>
    </row>
    <row r="14697" spans="1:11" x14ac:dyDescent="0.2">
      <c r="A14697"/>
      <c r="B14697"/>
      <c r="C14697"/>
      <c r="D14697"/>
      <c r="E14697"/>
      <c r="F14697"/>
      <c r="G14697"/>
      <c r="H14697"/>
      <c r="I14697"/>
      <c r="J14697"/>
      <c r="K14697"/>
    </row>
    <row r="14698" spans="1:11" x14ac:dyDescent="0.2">
      <c r="A14698"/>
      <c r="B14698"/>
      <c r="C14698"/>
      <c r="D14698"/>
      <c r="E14698"/>
      <c r="F14698"/>
      <c r="G14698"/>
      <c r="H14698"/>
      <c r="I14698"/>
      <c r="J14698"/>
      <c r="K14698"/>
    </row>
    <row r="14699" spans="1:11" x14ac:dyDescent="0.2">
      <c r="A14699"/>
      <c r="B14699"/>
      <c r="C14699"/>
      <c r="D14699"/>
      <c r="E14699"/>
      <c r="F14699"/>
      <c r="G14699"/>
      <c r="H14699"/>
      <c r="I14699"/>
      <c r="J14699"/>
      <c r="K14699"/>
    </row>
    <row r="14700" spans="1:11" x14ac:dyDescent="0.2">
      <c r="A14700"/>
      <c r="B14700"/>
      <c r="C14700"/>
      <c r="D14700"/>
      <c r="E14700"/>
      <c r="F14700"/>
      <c r="G14700"/>
      <c r="H14700"/>
      <c r="I14700"/>
      <c r="J14700"/>
      <c r="K14700"/>
    </row>
    <row r="14701" spans="1:11" x14ac:dyDescent="0.2">
      <c r="A14701"/>
      <c r="B14701"/>
      <c r="C14701"/>
      <c r="D14701"/>
      <c r="E14701"/>
      <c r="F14701"/>
      <c r="G14701"/>
      <c r="H14701"/>
      <c r="I14701"/>
      <c r="J14701"/>
      <c r="K14701"/>
    </row>
    <row r="14702" spans="1:11" x14ac:dyDescent="0.2">
      <c r="A14702"/>
      <c r="B14702"/>
      <c r="C14702"/>
      <c r="D14702"/>
      <c r="E14702"/>
      <c r="F14702"/>
      <c r="G14702"/>
      <c r="H14702"/>
      <c r="I14702"/>
      <c r="J14702"/>
      <c r="K14702"/>
    </row>
    <row r="14703" spans="1:11" x14ac:dyDescent="0.2">
      <c r="A14703"/>
      <c r="B14703"/>
      <c r="C14703"/>
      <c r="D14703"/>
      <c r="E14703"/>
      <c r="F14703"/>
      <c r="G14703"/>
      <c r="H14703"/>
      <c r="I14703"/>
      <c r="J14703"/>
      <c r="K14703"/>
    </row>
    <row r="14704" spans="1:11" x14ac:dyDescent="0.2">
      <c r="A14704"/>
      <c r="B14704"/>
      <c r="C14704"/>
      <c r="D14704"/>
      <c r="E14704"/>
      <c r="F14704"/>
      <c r="G14704"/>
      <c r="H14704"/>
      <c r="I14704"/>
      <c r="J14704"/>
      <c r="K14704"/>
    </row>
    <row r="14705" spans="1:11" x14ac:dyDescent="0.2">
      <c r="A14705"/>
      <c r="B14705"/>
      <c r="C14705"/>
      <c r="D14705"/>
      <c r="E14705"/>
      <c r="F14705"/>
      <c r="G14705"/>
      <c r="H14705"/>
      <c r="I14705"/>
      <c r="J14705"/>
      <c r="K14705"/>
    </row>
    <row r="14706" spans="1:11" x14ac:dyDescent="0.2">
      <c r="A14706"/>
      <c r="B14706"/>
      <c r="C14706"/>
      <c r="D14706"/>
      <c r="E14706"/>
      <c r="F14706"/>
      <c r="G14706"/>
      <c r="H14706"/>
      <c r="I14706"/>
      <c r="J14706"/>
      <c r="K14706"/>
    </row>
    <row r="14707" spans="1:11" x14ac:dyDescent="0.2">
      <c r="A14707"/>
      <c r="B14707"/>
      <c r="C14707"/>
      <c r="D14707"/>
      <c r="E14707"/>
      <c r="F14707"/>
      <c r="G14707"/>
      <c r="H14707"/>
      <c r="I14707"/>
      <c r="J14707"/>
      <c r="K14707"/>
    </row>
    <row r="14708" spans="1:11" x14ac:dyDescent="0.2">
      <c r="A14708"/>
      <c r="B14708"/>
      <c r="C14708"/>
      <c r="D14708"/>
      <c r="E14708"/>
      <c r="F14708"/>
      <c r="G14708"/>
      <c r="H14708"/>
      <c r="I14708"/>
      <c r="J14708"/>
      <c r="K14708"/>
    </row>
    <row r="14709" spans="1:11" x14ac:dyDescent="0.2">
      <c r="A14709"/>
      <c r="B14709"/>
      <c r="C14709"/>
      <c r="D14709"/>
      <c r="E14709"/>
      <c r="F14709"/>
      <c r="G14709"/>
      <c r="H14709"/>
      <c r="I14709"/>
      <c r="J14709"/>
      <c r="K14709"/>
    </row>
    <row r="14710" spans="1:11" x14ac:dyDescent="0.2">
      <c r="A14710"/>
      <c r="B14710"/>
      <c r="C14710"/>
      <c r="D14710"/>
      <c r="E14710"/>
      <c r="F14710"/>
      <c r="G14710"/>
      <c r="H14710"/>
      <c r="I14710"/>
      <c r="J14710"/>
      <c r="K14710"/>
    </row>
    <row r="14711" spans="1:11" x14ac:dyDescent="0.2">
      <c r="A14711"/>
      <c r="B14711"/>
      <c r="C14711"/>
      <c r="D14711"/>
      <c r="E14711"/>
      <c r="F14711"/>
      <c r="G14711"/>
      <c r="H14711"/>
      <c r="I14711"/>
      <c r="J14711"/>
      <c r="K14711"/>
    </row>
    <row r="14712" spans="1:11" x14ac:dyDescent="0.2">
      <c r="A14712"/>
      <c r="B14712"/>
      <c r="C14712"/>
      <c r="D14712"/>
      <c r="E14712"/>
      <c r="F14712"/>
      <c r="G14712"/>
      <c r="H14712"/>
      <c r="I14712"/>
      <c r="J14712"/>
      <c r="K14712"/>
    </row>
    <row r="14713" spans="1:11" x14ac:dyDescent="0.2">
      <c r="A14713"/>
      <c r="B14713"/>
      <c r="C14713"/>
      <c r="D14713"/>
      <c r="E14713"/>
      <c r="F14713"/>
      <c r="G14713"/>
      <c r="H14713"/>
      <c r="I14713"/>
      <c r="J14713"/>
      <c r="K14713"/>
    </row>
    <row r="14714" spans="1:11" x14ac:dyDescent="0.2">
      <c r="A14714"/>
      <c r="B14714"/>
      <c r="C14714"/>
      <c r="D14714"/>
      <c r="E14714"/>
      <c r="F14714"/>
      <c r="G14714"/>
      <c r="H14714"/>
      <c r="I14714"/>
      <c r="J14714"/>
      <c r="K14714"/>
    </row>
    <row r="14715" spans="1:11" x14ac:dyDescent="0.2">
      <c r="A14715"/>
      <c r="B14715"/>
      <c r="C14715"/>
      <c r="D14715"/>
      <c r="E14715"/>
      <c r="F14715"/>
      <c r="G14715"/>
      <c r="H14715"/>
      <c r="I14715"/>
      <c r="J14715"/>
      <c r="K14715"/>
    </row>
    <row r="14716" spans="1:11" x14ac:dyDescent="0.2">
      <c r="A14716"/>
      <c r="B14716"/>
      <c r="C14716"/>
      <c r="D14716"/>
      <c r="E14716"/>
      <c r="F14716"/>
      <c r="G14716"/>
      <c r="H14716"/>
      <c r="I14716"/>
      <c r="J14716"/>
      <c r="K14716"/>
    </row>
    <row r="14717" spans="1:11" x14ac:dyDescent="0.2">
      <c r="A14717"/>
      <c r="B14717"/>
      <c r="C14717"/>
      <c r="D14717"/>
      <c r="E14717"/>
      <c r="F14717"/>
      <c r="G14717"/>
      <c r="H14717"/>
      <c r="I14717"/>
      <c r="J14717"/>
      <c r="K14717"/>
    </row>
    <row r="14718" spans="1:11" x14ac:dyDescent="0.2">
      <c r="A14718"/>
      <c r="B14718"/>
      <c r="C14718"/>
      <c r="D14718"/>
      <c r="E14718"/>
      <c r="F14718"/>
      <c r="G14718"/>
      <c r="H14718"/>
      <c r="I14718"/>
      <c r="J14718"/>
      <c r="K14718"/>
    </row>
    <row r="14719" spans="1:11" x14ac:dyDescent="0.2">
      <c r="A14719"/>
      <c r="B14719"/>
      <c r="C14719"/>
      <c r="D14719"/>
      <c r="E14719"/>
      <c r="F14719"/>
      <c r="G14719"/>
      <c r="H14719"/>
      <c r="I14719"/>
      <c r="J14719"/>
      <c r="K14719"/>
    </row>
    <row r="14720" spans="1:11" x14ac:dyDescent="0.2">
      <c r="A14720"/>
      <c r="B14720"/>
      <c r="C14720"/>
      <c r="D14720"/>
      <c r="E14720"/>
      <c r="F14720"/>
      <c r="G14720"/>
      <c r="H14720"/>
      <c r="I14720"/>
      <c r="J14720"/>
      <c r="K14720"/>
    </row>
    <row r="14721" spans="1:11" x14ac:dyDescent="0.2">
      <c r="A14721"/>
      <c r="B14721"/>
      <c r="C14721"/>
      <c r="D14721"/>
      <c r="E14721"/>
      <c r="F14721"/>
      <c r="G14721"/>
      <c r="H14721"/>
      <c r="I14721"/>
      <c r="J14721"/>
      <c r="K14721"/>
    </row>
    <row r="14722" spans="1:11" x14ac:dyDescent="0.2">
      <c r="A14722"/>
      <c r="B14722"/>
      <c r="C14722"/>
      <c r="D14722"/>
      <c r="E14722"/>
      <c r="F14722"/>
      <c r="G14722"/>
      <c r="H14722"/>
      <c r="I14722"/>
      <c r="J14722"/>
      <c r="K14722"/>
    </row>
    <row r="14723" spans="1:11" x14ac:dyDescent="0.2">
      <c r="A14723"/>
      <c r="B14723"/>
      <c r="C14723"/>
      <c r="D14723"/>
      <c r="E14723"/>
      <c r="F14723"/>
      <c r="G14723"/>
      <c r="H14723"/>
      <c r="I14723"/>
      <c r="J14723"/>
      <c r="K14723"/>
    </row>
    <row r="14724" spans="1:11" x14ac:dyDescent="0.2">
      <c r="A14724"/>
      <c r="B14724"/>
      <c r="C14724"/>
      <c r="D14724"/>
      <c r="E14724"/>
      <c r="F14724"/>
      <c r="G14724"/>
      <c r="H14724"/>
      <c r="I14724"/>
      <c r="J14724"/>
      <c r="K14724"/>
    </row>
    <row r="14725" spans="1:11" x14ac:dyDescent="0.2">
      <c r="A14725"/>
      <c r="B14725"/>
      <c r="C14725"/>
      <c r="D14725"/>
      <c r="E14725"/>
      <c r="F14725"/>
      <c r="G14725"/>
      <c r="H14725"/>
      <c r="I14725"/>
      <c r="J14725"/>
      <c r="K14725"/>
    </row>
    <row r="14726" spans="1:11" x14ac:dyDescent="0.2">
      <c r="A14726"/>
      <c r="B14726"/>
      <c r="C14726"/>
      <c r="D14726"/>
      <c r="E14726"/>
      <c r="F14726"/>
      <c r="G14726"/>
      <c r="H14726"/>
      <c r="I14726"/>
      <c r="J14726"/>
      <c r="K14726"/>
    </row>
    <row r="14727" spans="1:11" x14ac:dyDescent="0.2">
      <c r="A14727"/>
      <c r="B14727"/>
      <c r="C14727"/>
      <c r="D14727"/>
      <c r="E14727"/>
      <c r="F14727"/>
      <c r="G14727"/>
      <c r="H14727"/>
      <c r="I14727"/>
      <c r="J14727"/>
      <c r="K14727"/>
    </row>
    <row r="14728" spans="1:11" x14ac:dyDescent="0.2">
      <c r="A14728"/>
      <c r="B14728"/>
      <c r="C14728"/>
      <c r="D14728"/>
      <c r="E14728"/>
      <c r="F14728"/>
      <c r="G14728"/>
      <c r="H14728"/>
      <c r="I14728"/>
      <c r="J14728"/>
      <c r="K14728"/>
    </row>
    <row r="14729" spans="1:11" x14ac:dyDescent="0.2">
      <c r="A14729"/>
      <c r="B14729"/>
      <c r="C14729"/>
      <c r="D14729"/>
      <c r="E14729"/>
      <c r="F14729"/>
      <c r="G14729"/>
      <c r="H14729"/>
      <c r="I14729"/>
      <c r="J14729"/>
      <c r="K14729"/>
    </row>
    <row r="14730" spans="1:11" x14ac:dyDescent="0.2">
      <c r="A14730"/>
      <c r="B14730"/>
      <c r="C14730"/>
      <c r="D14730"/>
      <c r="E14730"/>
      <c r="F14730"/>
      <c r="G14730"/>
      <c r="H14730"/>
      <c r="I14730"/>
      <c r="J14730"/>
      <c r="K14730"/>
    </row>
    <row r="14731" spans="1:11" x14ac:dyDescent="0.2">
      <c r="A14731"/>
      <c r="B14731"/>
      <c r="C14731"/>
      <c r="D14731"/>
      <c r="E14731"/>
      <c r="F14731"/>
      <c r="G14731"/>
      <c r="H14731"/>
      <c r="I14731"/>
      <c r="J14731"/>
      <c r="K14731"/>
    </row>
    <row r="14732" spans="1:11" x14ac:dyDescent="0.2">
      <c r="A14732"/>
      <c r="B14732"/>
      <c r="C14732"/>
      <c r="D14732"/>
      <c r="E14732"/>
      <c r="F14732"/>
      <c r="G14732"/>
      <c r="H14732"/>
      <c r="I14732"/>
      <c r="J14732"/>
      <c r="K14732"/>
    </row>
    <row r="14733" spans="1:11" x14ac:dyDescent="0.2">
      <c r="A14733"/>
      <c r="B14733"/>
      <c r="C14733"/>
      <c r="D14733"/>
      <c r="E14733"/>
      <c r="F14733"/>
      <c r="G14733"/>
      <c r="H14733"/>
      <c r="I14733"/>
      <c r="J14733"/>
      <c r="K14733"/>
    </row>
    <row r="14734" spans="1:11" x14ac:dyDescent="0.2">
      <c r="A14734"/>
      <c r="B14734"/>
      <c r="C14734"/>
      <c r="D14734"/>
      <c r="E14734"/>
      <c r="F14734"/>
      <c r="G14734"/>
      <c r="H14734"/>
      <c r="I14734"/>
      <c r="J14734"/>
      <c r="K14734"/>
    </row>
    <row r="14735" spans="1:11" x14ac:dyDescent="0.2">
      <c r="A14735"/>
      <c r="B14735"/>
      <c r="C14735"/>
      <c r="D14735"/>
      <c r="E14735"/>
      <c r="F14735"/>
      <c r="G14735"/>
      <c r="H14735"/>
      <c r="I14735"/>
      <c r="J14735"/>
      <c r="K14735"/>
    </row>
    <row r="14736" spans="1:11" x14ac:dyDescent="0.2">
      <c r="A14736"/>
      <c r="B14736"/>
      <c r="C14736"/>
      <c r="D14736"/>
      <c r="E14736"/>
      <c r="F14736"/>
      <c r="G14736"/>
      <c r="H14736"/>
      <c r="I14736"/>
      <c r="J14736"/>
      <c r="K14736"/>
    </row>
    <row r="14737" spans="1:11" x14ac:dyDescent="0.2">
      <c r="A14737"/>
      <c r="B14737"/>
      <c r="C14737"/>
      <c r="D14737"/>
      <c r="E14737"/>
      <c r="F14737"/>
      <c r="G14737"/>
      <c r="H14737"/>
      <c r="I14737"/>
      <c r="J14737"/>
      <c r="K14737"/>
    </row>
    <row r="14738" spans="1:11" x14ac:dyDescent="0.2">
      <c r="A14738"/>
      <c r="B14738"/>
      <c r="C14738"/>
      <c r="D14738"/>
      <c r="E14738"/>
      <c r="F14738"/>
      <c r="G14738"/>
      <c r="H14738"/>
      <c r="I14738"/>
      <c r="J14738"/>
      <c r="K14738"/>
    </row>
    <row r="14739" spans="1:11" x14ac:dyDescent="0.2">
      <c r="A14739"/>
      <c r="B14739"/>
      <c r="C14739"/>
      <c r="D14739"/>
      <c r="E14739"/>
      <c r="F14739"/>
      <c r="G14739"/>
      <c r="H14739"/>
      <c r="I14739"/>
      <c r="J14739"/>
      <c r="K14739"/>
    </row>
    <row r="14740" spans="1:11" x14ac:dyDescent="0.2">
      <c r="A14740"/>
      <c r="B14740"/>
      <c r="C14740"/>
      <c r="D14740"/>
      <c r="E14740"/>
      <c r="F14740"/>
      <c r="G14740"/>
      <c r="H14740"/>
      <c r="I14740"/>
      <c r="J14740"/>
      <c r="K14740"/>
    </row>
    <row r="14741" spans="1:11" x14ac:dyDescent="0.2">
      <c r="A14741"/>
      <c r="B14741"/>
      <c r="C14741"/>
      <c r="D14741"/>
      <c r="E14741"/>
      <c r="F14741"/>
      <c r="G14741"/>
      <c r="H14741"/>
      <c r="I14741"/>
      <c r="J14741"/>
      <c r="K14741"/>
    </row>
    <row r="14742" spans="1:11" x14ac:dyDescent="0.2">
      <c r="A14742"/>
      <c r="B14742"/>
      <c r="C14742"/>
      <c r="D14742"/>
      <c r="E14742"/>
      <c r="F14742"/>
      <c r="G14742"/>
      <c r="H14742"/>
      <c r="I14742"/>
      <c r="J14742"/>
      <c r="K14742"/>
    </row>
    <row r="14743" spans="1:11" x14ac:dyDescent="0.2">
      <c r="A14743"/>
      <c r="B14743"/>
      <c r="C14743"/>
      <c r="D14743"/>
      <c r="E14743"/>
      <c r="F14743"/>
      <c r="G14743"/>
      <c r="H14743"/>
      <c r="I14743"/>
      <c r="J14743"/>
      <c r="K14743"/>
    </row>
    <row r="14744" spans="1:11" x14ac:dyDescent="0.2">
      <c r="A14744"/>
      <c r="B14744"/>
      <c r="C14744"/>
      <c r="D14744"/>
      <c r="E14744"/>
      <c r="F14744"/>
      <c r="G14744"/>
      <c r="H14744"/>
      <c r="I14744"/>
      <c r="J14744"/>
      <c r="K14744"/>
    </row>
    <row r="14745" spans="1:11" x14ac:dyDescent="0.2">
      <c r="A14745"/>
      <c r="B14745"/>
      <c r="C14745"/>
      <c r="D14745"/>
      <c r="E14745"/>
      <c r="F14745"/>
      <c r="G14745"/>
      <c r="H14745"/>
      <c r="I14745"/>
      <c r="J14745"/>
      <c r="K14745"/>
    </row>
    <row r="14746" spans="1:11" x14ac:dyDescent="0.2">
      <c r="A14746"/>
      <c r="B14746"/>
      <c r="C14746"/>
      <c r="D14746"/>
      <c r="E14746"/>
      <c r="F14746"/>
      <c r="G14746"/>
      <c r="H14746"/>
      <c r="I14746"/>
      <c r="J14746"/>
      <c r="K14746"/>
    </row>
    <row r="14747" spans="1:11" x14ac:dyDescent="0.2">
      <c r="A14747"/>
      <c r="B14747"/>
      <c r="C14747"/>
      <c r="D14747"/>
      <c r="E14747"/>
      <c r="F14747"/>
      <c r="G14747"/>
      <c r="H14747"/>
      <c r="I14747"/>
      <c r="J14747"/>
      <c r="K14747"/>
    </row>
    <row r="14748" spans="1:11" x14ac:dyDescent="0.2">
      <c r="A14748"/>
      <c r="B14748"/>
      <c r="C14748"/>
      <c r="D14748"/>
      <c r="E14748"/>
      <c r="F14748"/>
      <c r="G14748"/>
      <c r="H14748"/>
      <c r="I14748"/>
      <c r="J14748"/>
      <c r="K14748"/>
    </row>
    <row r="14749" spans="1:11" x14ac:dyDescent="0.2">
      <c r="A14749"/>
      <c r="B14749"/>
      <c r="C14749"/>
      <c r="D14749"/>
      <c r="E14749"/>
      <c r="F14749"/>
      <c r="G14749"/>
      <c r="H14749"/>
      <c r="I14749"/>
      <c r="J14749"/>
      <c r="K14749"/>
    </row>
    <row r="14750" spans="1:11" x14ac:dyDescent="0.2">
      <c r="A14750"/>
      <c r="B14750"/>
      <c r="C14750"/>
      <c r="D14750"/>
      <c r="E14750"/>
      <c r="F14750"/>
      <c r="G14750"/>
      <c r="H14750"/>
      <c r="I14750"/>
      <c r="J14750"/>
      <c r="K14750"/>
    </row>
    <row r="14751" spans="1:11" x14ac:dyDescent="0.2">
      <c r="A14751"/>
      <c r="B14751"/>
      <c r="C14751"/>
      <c r="D14751"/>
      <c r="E14751"/>
      <c r="F14751"/>
      <c r="G14751"/>
      <c r="H14751"/>
      <c r="I14751"/>
      <c r="J14751"/>
      <c r="K14751"/>
    </row>
    <row r="14752" spans="1:11" x14ac:dyDescent="0.2">
      <c r="A14752"/>
      <c r="B14752"/>
      <c r="C14752"/>
      <c r="D14752"/>
      <c r="E14752"/>
      <c r="F14752"/>
      <c r="G14752"/>
      <c r="H14752"/>
      <c r="I14752"/>
      <c r="J14752"/>
      <c r="K14752"/>
    </row>
    <row r="14753" spans="1:11" x14ac:dyDescent="0.2">
      <c r="A14753"/>
      <c r="B14753"/>
      <c r="C14753"/>
      <c r="D14753"/>
      <c r="E14753"/>
      <c r="F14753"/>
      <c r="G14753"/>
      <c r="H14753"/>
      <c r="I14753"/>
      <c r="J14753"/>
      <c r="K14753"/>
    </row>
    <row r="14754" spans="1:11" x14ac:dyDescent="0.2">
      <c r="A14754"/>
      <c r="B14754"/>
      <c r="C14754"/>
      <c r="D14754"/>
      <c r="E14754"/>
      <c r="F14754"/>
      <c r="G14754"/>
      <c r="H14754"/>
      <c r="I14754"/>
      <c r="J14754"/>
      <c r="K14754"/>
    </row>
    <row r="14755" spans="1:11" x14ac:dyDescent="0.2">
      <c r="A14755"/>
      <c r="B14755"/>
      <c r="C14755"/>
      <c r="D14755"/>
      <c r="E14755"/>
      <c r="F14755"/>
      <c r="G14755"/>
      <c r="H14755"/>
      <c r="I14755"/>
      <c r="J14755"/>
      <c r="K14755"/>
    </row>
    <row r="14756" spans="1:11" x14ac:dyDescent="0.2">
      <c r="A14756"/>
      <c r="B14756"/>
      <c r="C14756"/>
      <c r="D14756"/>
      <c r="E14756"/>
      <c r="F14756"/>
      <c r="G14756"/>
      <c r="H14756"/>
      <c r="I14756"/>
      <c r="J14756"/>
      <c r="K14756"/>
    </row>
    <row r="14757" spans="1:11" x14ac:dyDescent="0.2">
      <c r="A14757"/>
      <c r="B14757"/>
      <c r="C14757"/>
      <c r="D14757"/>
      <c r="E14757"/>
      <c r="F14757"/>
      <c r="G14757"/>
      <c r="H14757"/>
      <c r="I14757"/>
      <c r="J14757"/>
      <c r="K14757"/>
    </row>
    <row r="14758" spans="1:11" x14ac:dyDescent="0.2">
      <c r="A14758"/>
      <c r="B14758"/>
      <c r="C14758"/>
      <c r="D14758"/>
      <c r="E14758"/>
      <c r="F14758"/>
      <c r="G14758"/>
      <c r="H14758"/>
      <c r="I14758"/>
      <c r="J14758"/>
      <c r="K14758"/>
    </row>
    <row r="14759" spans="1:11" x14ac:dyDescent="0.2">
      <c r="A14759"/>
      <c r="B14759"/>
      <c r="C14759"/>
      <c r="D14759"/>
      <c r="E14759"/>
      <c r="F14759"/>
      <c r="G14759"/>
      <c r="H14759"/>
      <c r="I14759"/>
      <c r="J14759"/>
      <c r="K14759"/>
    </row>
    <row r="14760" spans="1:11" x14ac:dyDescent="0.2">
      <c r="A14760"/>
      <c r="B14760"/>
      <c r="C14760"/>
      <c r="D14760"/>
      <c r="E14760"/>
      <c r="F14760"/>
      <c r="G14760"/>
      <c r="H14760"/>
      <c r="I14760"/>
      <c r="J14760"/>
      <c r="K14760"/>
    </row>
    <row r="14761" spans="1:11" x14ac:dyDescent="0.2">
      <c r="A14761"/>
      <c r="B14761"/>
      <c r="C14761"/>
      <c r="D14761"/>
      <c r="E14761"/>
      <c r="F14761"/>
      <c r="G14761"/>
      <c r="H14761"/>
      <c r="I14761"/>
      <c r="J14761"/>
      <c r="K14761"/>
    </row>
    <row r="14762" spans="1:11" x14ac:dyDescent="0.2">
      <c r="A14762"/>
      <c r="B14762"/>
      <c r="C14762"/>
      <c r="D14762"/>
      <c r="E14762"/>
      <c r="F14762"/>
      <c r="G14762"/>
      <c r="H14762"/>
      <c r="I14762"/>
      <c r="J14762"/>
      <c r="K14762"/>
    </row>
    <row r="14763" spans="1:11" x14ac:dyDescent="0.2">
      <c r="A14763"/>
      <c r="B14763"/>
      <c r="C14763"/>
      <c r="D14763"/>
      <c r="E14763"/>
      <c r="F14763"/>
      <c r="G14763"/>
      <c r="H14763"/>
      <c r="I14763"/>
      <c r="J14763"/>
      <c r="K14763"/>
    </row>
    <row r="14764" spans="1:11" x14ac:dyDescent="0.2">
      <c r="A14764"/>
      <c r="B14764"/>
      <c r="C14764"/>
      <c r="D14764"/>
      <c r="E14764"/>
      <c r="F14764"/>
      <c r="G14764"/>
      <c r="H14764"/>
      <c r="I14764"/>
      <c r="J14764"/>
      <c r="K14764"/>
    </row>
    <row r="14765" spans="1:11" x14ac:dyDescent="0.2">
      <c r="A14765"/>
      <c r="B14765"/>
      <c r="C14765"/>
      <c r="D14765"/>
      <c r="E14765"/>
      <c r="F14765"/>
      <c r="G14765"/>
      <c r="H14765"/>
      <c r="I14765"/>
      <c r="J14765"/>
      <c r="K14765"/>
    </row>
    <row r="14766" spans="1:11" x14ac:dyDescent="0.2">
      <c r="A14766"/>
      <c r="B14766"/>
      <c r="C14766"/>
      <c r="D14766"/>
      <c r="E14766"/>
      <c r="F14766"/>
      <c r="G14766"/>
      <c r="H14766"/>
      <c r="I14766"/>
      <c r="J14766"/>
      <c r="K14766"/>
    </row>
    <row r="14767" spans="1:11" x14ac:dyDescent="0.2">
      <c r="A14767"/>
      <c r="B14767"/>
      <c r="C14767"/>
      <c r="D14767"/>
      <c r="E14767"/>
      <c r="F14767"/>
      <c r="G14767"/>
      <c r="H14767"/>
      <c r="I14767"/>
      <c r="J14767"/>
      <c r="K14767"/>
    </row>
    <row r="14768" spans="1:11" x14ac:dyDescent="0.2">
      <c r="A14768"/>
      <c r="B14768"/>
      <c r="C14768"/>
      <c r="D14768"/>
      <c r="E14768"/>
      <c r="F14768"/>
      <c r="G14768"/>
      <c r="H14768"/>
      <c r="I14768"/>
      <c r="J14768"/>
      <c r="K14768"/>
    </row>
    <row r="14769" spans="1:11" x14ac:dyDescent="0.2">
      <c r="A14769"/>
      <c r="B14769"/>
      <c r="C14769"/>
      <c r="D14769"/>
      <c r="E14769"/>
      <c r="F14769"/>
      <c r="G14769"/>
      <c r="H14769"/>
      <c r="I14769"/>
      <c r="J14769"/>
      <c r="K14769"/>
    </row>
    <row r="14770" spans="1:11" x14ac:dyDescent="0.2">
      <c r="A14770"/>
      <c r="B14770"/>
      <c r="C14770"/>
      <c r="D14770"/>
      <c r="E14770"/>
      <c r="F14770"/>
      <c r="G14770"/>
      <c r="H14770"/>
      <c r="I14770"/>
      <c r="J14770"/>
      <c r="K14770"/>
    </row>
    <row r="14771" spans="1:11" x14ac:dyDescent="0.2">
      <c r="A14771"/>
      <c r="B14771"/>
      <c r="C14771"/>
      <c r="D14771"/>
      <c r="E14771"/>
      <c r="F14771"/>
      <c r="G14771"/>
      <c r="H14771"/>
      <c r="I14771"/>
      <c r="J14771"/>
      <c r="K14771"/>
    </row>
    <row r="14772" spans="1:11" x14ac:dyDescent="0.2">
      <c r="A14772"/>
      <c r="B14772"/>
      <c r="C14772"/>
      <c r="D14772"/>
      <c r="E14772"/>
      <c r="F14772"/>
      <c r="G14772"/>
      <c r="H14772"/>
      <c r="I14772"/>
      <c r="J14772"/>
      <c r="K14772"/>
    </row>
    <row r="14773" spans="1:11" x14ac:dyDescent="0.2">
      <c r="A14773"/>
      <c r="B14773"/>
      <c r="C14773"/>
      <c r="D14773"/>
      <c r="E14773"/>
      <c r="F14773"/>
      <c r="G14773"/>
      <c r="H14773"/>
      <c r="I14773"/>
      <c r="J14773"/>
      <c r="K14773"/>
    </row>
    <row r="14774" spans="1:11" x14ac:dyDescent="0.2">
      <c r="A14774"/>
      <c r="B14774"/>
      <c r="C14774"/>
      <c r="D14774"/>
      <c r="E14774"/>
      <c r="F14774"/>
      <c r="G14774"/>
      <c r="H14774"/>
      <c r="I14774"/>
      <c r="J14774"/>
      <c r="K14774"/>
    </row>
    <row r="14775" spans="1:11" x14ac:dyDescent="0.2">
      <c r="A14775"/>
      <c r="B14775"/>
      <c r="C14775"/>
      <c r="D14775"/>
      <c r="E14775"/>
      <c r="F14775"/>
      <c r="G14775"/>
      <c r="H14775"/>
      <c r="I14775"/>
      <c r="J14775"/>
      <c r="K14775"/>
    </row>
    <row r="14776" spans="1:11" x14ac:dyDescent="0.2">
      <c r="A14776"/>
      <c r="B14776"/>
      <c r="C14776"/>
      <c r="D14776"/>
      <c r="E14776"/>
      <c r="F14776"/>
      <c r="G14776"/>
      <c r="H14776"/>
      <c r="I14776"/>
      <c r="J14776"/>
      <c r="K14776"/>
    </row>
    <row r="14777" spans="1:11" x14ac:dyDescent="0.2">
      <c r="A14777"/>
      <c r="B14777"/>
      <c r="C14777"/>
      <c r="D14777"/>
      <c r="E14777"/>
      <c r="F14777"/>
      <c r="G14777"/>
      <c r="H14777"/>
      <c r="I14777"/>
      <c r="J14777"/>
      <c r="K14777"/>
    </row>
    <row r="14778" spans="1:11" x14ac:dyDescent="0.2">
      <c r="A14778"/>
      <c r="B14778"/>
      <c r="C14778"/>
      <c r="D14778"/>
      <c r="E14778"/>
      <c r="F14778"/>
      <c r="G14778"/>
      <c r="H14778"/>
      <c r="I14778"/>
      <c r="J14778"/>
      <c r="K14778"/>
    </row>
    <row r="14779" spans="1:11" x14ac:dyDescent="0.2">
      <c r="A14779"/>
      <c r="B14779"/>
      <c r="C14779"/>
      <c r="D14779"/>
      <c r="E14779"/>
      <c r="F14779"/>
      <c r="G14779"/>
      <c r="H14779"/>
      <c r="I14779"/>
      <c r="J14779"/>
      <c r="K14779"/>
    </row>
    <row r="14780" spans="1:11" x14ac:dyDescent="0.2">
      <c r="A14780"/>
      <c r="B14780"/>
      <c r="C14780"/>
      <c r="D14780"/>
      <c r="E14780"/>
      <c r="F14780"/>
      <c r="G14780"/>
      <c r="H14780"/>
      <c r="I14780"/>
      <c r="J14780"/>
      <c r="K14780"/>
    </row>
    <row r="14781" spans="1:11" x14ac:dyDescent="0.2">
      <c r="A14781"/>
      <c r="B14781"/>
      <c r="C14781"/>
      <c r="D14781"/>
      <c r="E14781"/>
      <c r="F14781"/>
      <c r="G14781"/>
      <c r="H14781"/>
      <c r="I14781"/>
      <c r="J14781"/>
      <c r="K14781"/>
    </row>
    <row r="14782" spans="1:11" x14ac:dyDescent="0.2">
      <c r="A14782"/>
      <c r="B14782"/>
      <c r="C14782"/>
      <c r="D14782"/>
      <c r="E14782"/>
      <c r="F14782"/>
      <c r="G14782"/>
      <c r="H14782"/>
      <c r="I14782"/>
      <c r="J14782"/>
      <c r="K14782"/>
    </row>
    <row r="14783" spans="1:11" x14ac:dyDescent="0.2">
      <c r="A14783"/>
      <c r="B14783"/>
      <c r="C14783"/>
      <c r="D14783"/>
      <c r="E14783"/>
      <c r="F14783"/>
      <c r="G14783"/>
      <c r="H14783"/>
      <c r="I14783"/>
      <c r="J14783"/>
      <c r="K14783"/>
    </row>
    <row r="14784" spans="1:11" x14ac:dyDescent="0.2">
      <c r="A14784"/>
      <c r="B14784"/>
      <c r="C14784"/>
      <c r="D14784"/>
      <c r="E14784"/>
      <c r="F14784"/>
      <c r="G14784"/>
      <c r="H14784"/>
      <c r="I14784"/>
      <c r="J14784"/>
      <c r="K14784"/>
    </row>
    <row r="14785" spans="1:11" x14ac:dyDescent="0.2">
      <c r="A14785"/>
      <c r="B14785"/>
      <c r="C14785"/>
      <c r="D14785"/>
      <c r="E14785"/>
      <c r="F14785"/>
      <c r="G14785"/>
      <c r="H14785"/>
      <c r="I14785"/>
      <c r="J14785"/>
      <c r="K14785"/>
    </row>
    <row r="14786" spans="1:11" x14ac:dyDescent="0.2">
      <c r="A14786"/>
      <c r="B14786"/>
      <c r="C14786"/>
      <c r="D14786"/>
      <c r="E14786"/>
      <c r="F14786"/>
      <c r="G14786"/>
      <c r="H14786"/>
      <c r="I14786"/>
      <c r="J14786"/>
      <c r="K14786"/>
    </row>
    <row r="14787" spans="1:11" x14ac:dyDescent="0.2">
      <c r="A14787"/>
      <c r="B14787"/>
      <c r="C14787"/>
      <c r="D14787"/>
      <c r="E14787"/>
      <c r="F14787"/>
      <c r="G14787"/>
      <c r="H14787"/>
      <c r="I14787"/>
      <c r="J14787"/>
      <c r="K14787"/>
    </row>
    <row r="14788" spans="1:11" x14ac:dyDescent="0.2">
      <c r="A14788"/>
      <c r="B14788"/>
      <c r="C14788"/>
      <c r="D14788"/>
      <c r="E14788"/>
      <c r="F14788"/>
      <c r="G14788"/>
      <c r="H14788"/>
      <c r="I14788"/>
      <c r="J14788"/>
      <c r="K14788"/>
    </row>
    <row r="14789" spans="1:11" x14ac:dyDescent="0.2">
      <c r="A14789"/>
      <c r="B14789"/>
      <c r="C14789"/>
      <c r="D14789"/>
      <c r="E14789"/>
      <c r="F14789"/>
      <c r="G14789"/>
      <c r="H14789"/>
      <c r="I14789"/>
      <c r="J14789"/>
      <c r="K14789"/>
    </row>
    <row r="14790" spans="1:11" x14ac:dyDescent="0.2">
      <c r="A14790"/>
      <c r="B14790"/>
      <c r="C14790"/>
      <c r="D14790"/>
      <c r="E14790"/>
      <c r="F14790"/>
      <c r="G14790"/>
      <c r="H14790"/>
      <c r="I14790"/>
      <c r="J14790"/>
      <c r="K14790"/>
    </row>
    <row r="14791" spans="1:11" x14ac:dyDescent="0.2">
      <c r="A14791"/>
      <c r="B14791"/>
      <c r="C14791"/>
      <c r="D14791"/>
      <c r="E14791"/>
      <c r="F14791"/>
      <c r="G14791"/>
      <c r="H14791"/>
      <c r="I14791"/>
      <c r="J14791"/>
      <c r="K14791"/>
    </row>
    <row r="14792" spans="1:11" x14ac:dyDescent="0.2">
      <c r="A14792"/>
      <c r="B14792"/>
      <c r="C14792"/>
      <c r="D14792"/>
      <c r="E14792"/>
      <c r="F14792"/>
      <c r="G14792"/>
      <c r="H14792"/>
      <c r="I14792"/>
      <c r="J14792"/>
      <c r="K14792"/>
    </row>
    <row r="14793" spans="1:11" x14ac:dyDescent="0.2">
      <c r="A14793"/>
      <c r="B14793"/>
      <c r="C14793"/>
      <c r="D14793"/>
      <c r="E14793"/>
      <c r="F14793"/>
      <c r="G14793"/>
      <c r="H14793"/>
      <c r="I14793"/>
      <c r="J14793"/>
      <c r="K14793"/>
    </row>
    <row r="14794" spans="1:11" x14ac:dyDescent="0.2">
      <c r="A14794"/>
      <c r="B14794"/>
      <c r="C14794"/>
      <c r="D14794"/>
      <c r="E14794"/>
      <c r="F14794"/>
      <c r="G14794"/>
      <c r="H14794"/>
      <c r="I14794"/>
      <c r="J14794"/>
      <c r="K14794"/>
    </row>
    <row r="14795" spans="1:11" x14ac:dyDescent="0.2">
      <c r="A14795"/>
      <c r="B14795"/>
      <c r="C14795"/>
      <c r="D14795"/>
      <c r="E14795"/>
      <c r="F14795"/>
      <c r="G14795"/>
      <c r="H14795"/>
      <c r="I14795"/>
      <c r="J14795"/>
      <c r="K14795"/>
    </row>
    <row r="14796" spans="1:11" x14ac:dyDescent="0.2">
      <c r="A14796"/>
      <c r="B14796"/>
      <c r="C14796"/>
      <c r="D14796"/>
      <c r="E14796"/>
      <c r="F14796"/>
      <c r="G14796"/>
      <c r="H14796"/>
      <c r="I14796"/>
      <c r="J14796"/>
      <c r="K14796"/>
    </row>
    <row r="14797" spans="1:11" x14ac:dyDescent="0.2">
      <c r="A14797"/>
      <c r="B14797"/>
      <c r="C14797"/>
      <c r="D14797"/>
      <c r="E14797"/>
      <c r="F14797"/>
      <c r="G14797"/>
      <c r="H14797"/>
      <c r="I14797"/>
      <c r="J14797"/>
      <c r="K14797"/>
    </row>
    <row r="14798" spans="1:11" x14ac:dyDescent="0.2">
      <c r="A14798"/>
      <c r="B14798"/>
      <c r="C14798"/>
      <c r="D14798"/>
      <c r="E14798"/>
      <c r="F14798"/>
      <c r="G14798"/>
      <c r="H14798"/>
      <c r="I14798"/>
      <c r="J14798"/>
      <c r="K14798"/>
    </row>
    <row r="14799" spans="1:11" x14ac:dyDescent="0.2">
      <c r="A14799"/>
      <c r="B14799"/>
      <c r="C14799"/>
      <c r="D14799"/>
      <c r="E14799"/>
      <c r="F14799"/>
      <c r="G14799"/>
      <c r="H14799"/>
      <c r="I14799"/>
      <c r="J14799"/>
      <c r="K14799"/>
    </row>
    <row r="14800" spans="1:11" x14ac:dyDescent="0.2">
      <c r="A14800"/>
      <c r="B14800"/>
      <c r="C14800"/>
      <c r="D14800"/>
      <c r="E14800"/>
      <c r="F14800"/>
      <c r="G14800"/>
      <c r="H14800"/>
      <c r="I14800"/>
      <c r="J14800"/>
      <c r="K14800"/>
    </row>
    <row r="14801" spans="1:11" x14ac:dyDescent="0.2">
      <c r="A14801"/>
      <c r="B14801"/>
      <c r="C14801"/>
      <c r="D14801"/>
      <c r="E14801"/>
      <c r="F14801"/>
      <c r="G14801"/>
      <c r="H14801"/>
      <c r="I14801"/>
      <c r="J14801"/>
      <c r="K14801"/>
    </row>
    <row r="14802" spans="1:11" x14ac:dyDescent="0.2">
      <c r="A14802"/>
      <c r="B14802"/>
      <c r="C14802"/>
      <c r="D14802"/>
      <c r="E14802"/>
      <c r="F14802"/>
      <c r="G14802"/>
      <c r="H14802"/>
      <c r="I14802"/>
      <c r="J14802"/>
      <c r="K14802"/>
    </row>
    <row r="14803" spans="1:11" x14ac:dyDescent="0.2">
      <c r="A14803"/>
      <c r="B14803"/>
      <c r="C14803"/>
      <c r="D14803"/>
      <c r="E14803"/>
      <c r="F14803"/>
      <c r="G14803"/>
      <c r="H14803"/>
      <c r="I14803"/>
      <c r="J14803"/>
      <c r="K14803"/>
    </row>
    <row r="14804" spans="1:11" x14ac:dyDescent="0.2">
      <c r="A14804"/>
      <c r="B14804"/>
      <c r="C14804"/>
      <c r="D14804"/>
      <c r="E14804"/>
      <c r="F14804"/>
      <c r="G14804"/>
      <c r="H14804"/>
      <c r="I14804"/>
      <c r="J14804"/>
      <c r="K14804"/>
    </row>
    <row r="14805" spans="1:11" x14ac:dyDescent="0.2">
      <c r="A14805"/>
      <c r="B14805"/>
      <c r="C14805"/>
      <c r="D14805"/>
      <c r="E14805"/>
      <c r="F14805"/>
      <c r="G14805"/>
      <c r="H14805"/>
      <c r="I14805"/>
      <c r="J14805"/>
      <c r="K14805"/>
    </row>
    <row r="14806" spans="1:11" x14ac:dyDescent="0.2">
      <c r="A14806"/>
      <c r="B14806"/>
      <c r="C14806"/>
      <c r="D14806"/>
      <c r="E14806"/>
      <c r="F14806"/>
      <c r="G14806"/>
      <c r="H14806"/>
      <c r="I14806"/>
      <c r="J14806"/>
      <c r="K14806"/>
    </row>
    <row r="14807" spans="1:11" x14ac:dyDescent="0.2">
      <c r="A14807"/>
      <c r="B14807"/>
      <c r="C14807"/>
      <c r="D14807"/>
      <c r="E14807"/>
      <c r="F14807"/>
      <c r="G14807"/>
      <c r="H14807"/>
      <c r="I14807"/>
      <c r="J14807"/>
      <c r="K14807"/>
    </row>
    <row r="14808" spans="1:11" x14ac:dyDescent="0.2">
      <c r="A14808"/>
      <c r="B14808"/>
      <c r="C14808"/>
      <c r="D14808"/>
      <c r="E14808"/>
      <c r="F14808"/>
      <c r="G14808"/>
      <c r="H14808"/>
      <c r="I14808"/>
      <c r="J14808"/>
      <c r="K14808"/>
    </row>
    <row r="14809" spans="1:11" x14ac:dyDescent="0.2">
      <c r="A14809"/>
      <c r="B14809"/>
      <c r="C14809"/>
      <c r="D14809"/>
      <c r="E14809"/>
      <c r="F14809"/>
      <c r="G14809"/>
      <c r="H14809"/>
      <c r="I14809"/>
      <c r="J14809"/>
      <c r="K14809"/>
    </row>
    <row r="14810" spans="1:11" x14ac:dyDescent="0.2">
      <c r="A14810"/>
      <c r="B14810"/>
      <c r="C14810"/>
      <c r="D14810"/>
      <c r="E14810"/>
      <c r="F14810"/>
      <c r="G14810"/>
      <c r="H14810"/>
      <c r="I14810"/>
      <c r="J14810"/>
      <c r="K14810"/>
    </row>
    <row r="14811" spans="1:11" x14ac:dyDescent="0.2">
      <c r="A14811"/>
      <c r="B14811"/>
      <c r="C14811"/>
      <c r="D14811"/>
      <c r="E14811"/>
      <c r="F14811"/>
      <c r="G14811"/>
      <c r="H14811"/>
      <c r="I14811"/>
      <c r="J14811"/>
      <c r="K14811"/>
    </row>
    <row r="14812" spans="1:11" x14ac:dyDescent="0.2">
      <c r="A14812"/>
      <c r="B14812"/>
      <c r="C14812"/>
      <c r="D14812"/>
      <c r="E14812"/>
      <c r="F14812"/>
      <c r="G14812"/>
      <c r="H14812"/>
      <c r="I14812"/>
      <c r="J14812"/>
      <c r="K14812"/>
    </row>
    <row r="14813" spans="1:11" x14ac:dyDescent="0.2">
      <c r="A14813"/>
      <c r="B14813"/>
      <c r="C14813"/>
      <c r="D14813"/>
      <c r="E14813"/>
      <c r="F14813"/>
      <c r="G14813"/>
      <c r="H14813"/>
      <c r="I14813"/>
      <c r="J14813"/>
      <c r="K14813"/>
    </row>
    <row r="14814" spans="1:11" x14ac:dyDescent="0.2">
      <c r="A14814"/>
      <c r="B14814"/>
      <c r="C14814"/>
      <c r="D14814"/>
      <c r="E14814"/>
      <c r="F14814"/>
      <c r="G14814"/>
      <c r="H14814"/>
      <c r="I14814"/>
      <c r="J14814"/>
      <c r="K14814"/>
    </row>
    <row r="14815" spans="1:11" x14ac:dyDescent="0.2">
      <c r="A14815"/>
      <c r="B14815"/>
      <c r="C14815"/>
      <c r="D14815"/>
      <c r="E14815"/>
      <c r="F14815"/>
      <c r="G14815"/>
      <c r="H14815"/>
      <c r="I14815"/>
      <c r="J14815"/>
      <c r="K14815"/>
    </row>
    <row r="14816" spans="1:11" x14ac:dyDescent="0.2">
      <c r="A14816"/>
      <c r="B14816"/>
      <c r="C14816"/>
      <c r="D14816"/>
      <c r="E14816"/>
      <c r="F14816"/>
      <c r="G14816"/>
      <c r="H14816"/>
      <c r="I14816"/>
      <c r="J14816"/>
      <c r="K14816"/>
    </row>
    <row r="14817" spans="1:11" x14ac:dyDescent="0.2">
      <c r="A14817"/>
      <c r="B14817"/>
      <c r="C14817"/>
      <c r="D14817"/>
      <c r="E14817"/>
      <c r="F14817"/>
      <c r="G14817"/>
      <c r="H14817"/>
      <c r="I14817"/>
      <c r="J14817"/>
      <c r="K14817"/>
    </row>
    <row r="14818" spans="1:11" x14ac:dyDescent="0.2">
      <c r="A14818"/>
      <c r="B14818"/>
      <c r="C14818"/>
      <c r="D14818"/>
      <c r="E14818"/>
      <c r="F14818"/>
      <c r="G14818"/>
      <c r="H14818"/>
      <c r="I14818"/>
      <c r="J14818"/>
      <c r="K14818"/>
    </row>
    <row r="14819" spans="1:11" x14ac:dyDescent="0.2">
      <c r="A14819"/>
      <c r="B14819"/>
      <c r="C14819"/>
      <c r="D14819"/>
      <c r="E14819"/>
      <c r="F14819"/>
      <c r="G14819"/>
      <c r="H14819"/>
      <c r="I14819"/>
      <c r="J14819"/>
      <c r="K14819"/>
    </row>
    <row r="14820" spans="1:11" x14ac:dyDescent="0.2">
      <c r="A14820"/>
      <c r="B14820"/>
      <c r="C14820"/>
      <c r="D14820"/>
      <c r="E14820"/>
      <c r="F14820"/>
      <c r="G14820"/>
      <c r="H14820"/>
      <c r="I14820"/>
      <c r="J14820"/>
      <c r="K14820"/>
    </row>
    <row r="14821" spans="1:11" x14ac:dyDescent="0.2">
      <c r="A14821"/>
      <c r="B14821"/>
      <c r="C14821"/>
      <c r="D14821"/>
      <c r="E14821"/>
      <c r="F14821"/>
      <c r="G14821"/>
      <c r="H14821"/>
      <c r="I14821"/>
      <c r="J14821"/>
      <c r="K14821"/>
    </row>
    <row r="14822" spans="1:11" x14ac:dyDescent="0.2">
      <c r="A14822"/>
      <c r="B14822"/>
      <c r="C14822"/>
      <c r="D14822"/>
      <c r="E14822"/>
      <c r="F14822"/>
      <c r="G14822"/>
      <c r="H14822"/>
      <c r="I14822"/>
      <c r="J14822"/>
      <c r="K14822"/>
    </row>
    <row r="14823" spans="1:11" x14ac:dyDescent="0.2">
      <c r="A14823"/>
      <c r="B14823"/>
      <c r="C14823"/>
      <c r="D14823"/>
      <c r="E14823"/>
      <c r="F14823"/>
      <c r="G14823"/>
      <c r="H14823"/>
      <c r="I14823"/>
      <c r="J14823"/>
      <c r="K14823"/>
    </row>
    <row r="14824" spans="1:11" x14ac:dyDescent="0.2">
      <c r="A14824"/>
      <c r="B14824"/>
      <c r="C14824"/>
      <c r="D14824"/>
      <c r="E14824"/>
      <c r="F14824"/>
      <c r="G14824"/>
      <c r="H14824"/>
      <c r="I14824"/>
      <c r="J14824"/>
      <c r="K14824"/>
    </row>
    <row r="14825" spans="1:11" x14ac:dyDescent="0.2">
      <c r="A14825"/>
      <c r="B14825"/>
      <c r="C14825"/>
      <c r="D14825"/>
      <c r="E14825"/>
      <c r="F14825"/>
      <c r="G14825"/>
      <c r="H14825"/>
      <c r="I14825"/>
      <c r="J14825"/>
      <c r="K14825"/>
    </row>
    <row r="14826" spans="1:11" x14ac:dyDescent="0.2">
      <c r="A14826"/>
      <c r="B14826"/>
      <c r="C14826"/>
      <c r="D14826"/>
      <c r="E14826"/>
      <c r="F14826"/>
      <c r="G14826"/>
      <c r="H14826"/>
      <c r="I14826"/>
      <c r="J14826"/>
      <c r="K14826"/>
    </row>
    <row r="14827" spans="1:11" x14ac:dyDescent="0.2">
      <c r="A14827"/>
      <c r="B14827"/>
      <c r="C14827"/>
      <c r="D14827"/>
      <c r="E14827"/>
      <c r="F14827"/>
      <c r="G14827"/>
      <c r="H14827"/>
      <c r="I14827"/>
      <c r="J14827"/>
      <c r="K14827"/>
    </row>
    <row r="14828" spans="1:11" x14ac:dyDescent="0.2">
      <c r="A14828"/>
      <c r="B14828"/>
      <c r="C14828"/>
      <c r="D14828"/>
      <c r="E14828"/>
      <c r="F14828"/>
      <c r="G14828"/>
      <c r="H14828"/>
      <c r="I14828"/>
      <c r="J14828"/>
      <c r="K14828"/>
    </row>
    <row r="14829" spans="1:11" x14ac:dyDescent="0.2">
      <c r="A14829"/>
      <c r="B14829"/>
      <c r="C14829"/>
      <c r="D14829"/>
      <c r="E14829"/>
      <c r="F14829"/>
      <c r="G14829"/>
      <c r="H14829"/>
      <c r="I14829"/>
      <c r="J14829"/>
      <c r="K14829"/>
    </row>
    <row r="14830" spans="1:11" x14ac:dyDescent="0.2">
      <c r="A14830"/>
      <c r="B14830"/>
      <c r="C14830"/>
      <c r="D14830"/>
      <c r="E14830"/>
      <c r="F14830"/>
      <c r="G14830"/>
      <c r="H14830"/>
      <c r="I14830"/>
      <c r="J14830"/>
      <c r="K14830"/>
    </row>
    <row r="14831" spans="1:11" x14ac:dyDescent="0.2">
      <c r="A14831"/>
      <c r="B14831"/>
      <c r="C14831"/>
      <c r="D14831"/>
      <c r="E14831"/>
      <c r="F14831"/>
      <c r="G14831"/>
      <c r="H14831"/>
      <c r="I14831"/>
      <c r="J14831"/>
      <c r="K14831"/>
    </row>
    <row r="14832" spans="1:11" x14ac:dyDescent="0.2">
      <c r="A14832"/>
      <c r="B14832"/>
      <c r="C14832"/>
      <c r="D14832"/>
      <c r="E14832"/>
      <c r="F14832"/>
      <c r="G14832"/>
      <c r="H14832"/>
      <c r="I14832"/>
      <c r="J14832"/>
      <c r="K14832"/>
    </row>
    <row r="14833" spans="1:11" x14ac:dyDescent="0.2">
      <c r="A14833"/>
      <c r="B14833"/>
      <c r="C14833"/>
      <c r="D14833"/>
      <c r="E14833"/>
      <c r="F14833"/>
      <c r="G14833"/>
      <c r="H14833"/>
      <c r="I14833"/>
      <c r="J14833"/>
      <c r="K14833"/>
    </row>
    <row r="14834" spans="1:11" x14ac:dyDescent="0.2">
      <c r="A14834"/>
      <c r="B14834"/>
      <c r="C14834"/>
      <c r="D14834"/>
      <c r="E14834"/>
      <c r="F14834"/>
      <c r="G14834"/>
      <c r="H14834"/>
      <c r="I14834"/>
      <c r="J14834"/>
      <c r="K14834"/>
    </row>
    <row r="14835" spans="1:11" x14ac:dyDescent="0.2">
      <c r="A14835"/>
      <c r="B14835"/>
      <c r="C14835"/>
      <c r="D14835"/>
      <c r="E14835"/>
      <c r="F14835"/>
      <c r="G14835"/>
      <c r="H14835"/>
      <c r="I14835"/>
      <c r="J14835"/>
      <c r="K14835"/>
    </row>
    <row r="14836" spans="1:11" x14ac:dyDescent="0.2">
      <c r="A14836"/>
      <c r="B14836"/>
      <c r="C14836"/>
      <c r="D14836"/>
      <c r="E14836"/>
      <c r="F14836"/>
      <c r="G14836"/>
      <c r="H14836"/>
      <c r="I14836"/>
      <c r="J14836"/>
      <c r="K14836"/>
    </row>
    <row r="14837" spans="1:11" x14ac:dyDescent="0.2">
      <c r="A14837"/>
      <c r="B14837"/>
      <c r="C14837"/>
      <c r="D14837"/>
      <c r="E14837"/>
      <c r="F14837"/>
      <c r="G14837"/>
      <c r="H14837"/>
      <c r="I14837"/>
      <c r="J14837"/>
      <c r="K14837"/>
    </row>
    <row r="14838" spans="1:11" x14ac:dyDescent="0.2">
      <c r="A14838"/>
      <c r="B14838"/>
      <c r="C14838"/>
      <c r="D14838"/>
      <c r="E14838"/>
      <c r="F14838"/>
      <c r="G14838"/>
      <c r="H14838"/>
      <c r="I14838"/>
      <c r="J14838"/>
      <c r="K14838"/>
    </row>
    <row r="14839" spans="1:11" x14ac:dyDescent="0.2">
      <c r="A14839"/>
      <c r="B14839"/>
      <c r="C14839"/>
      <c r="D14839"/>
      <c r="E14839"/>
      <c r="F14839"/>
      <c r="G14839"/>
      <c r="H14839"/>
      <c r="I14839"/>
      <c r="J14839"/>
      <c r="K14839"/>
    </row>
    <row r="14840" spans="1:11" x14ac:dyDescent="0.2">
      <c r="A14840"/>
      <c r="B14840"/>
      <c r="C14840"/>
      <c r="D14840"/>
      <c r="E14840"/>
      <c r="F14840"/>
      <c r="G14840"/>
      <c r="H14840"/>
      <c r="I14840"/>
      <c r="J14840"/>
      <c r="K14840"/>
    </row>
    <row r="14841" spans="1:11" x14ac:dyDescent="0.2">
      <c r="A14841"/>
      <c r="B14841"/>
      <c r="C14841"/>
      <c r="D14841"/>
      <c r="E14841"/>
      <c r="F14841"/>
      <c r="G14841"/>
      <c r="H14841"/>
      <c r="I14841"/>
      <c r="J14841"/>
      <c r="K14841"/>
    </row>
    <row r="14842" spans="1:11" x14ac:dyDescent="0.2">
      <c r="A14842"/>
      <c r="B14842"/>
      <c r="C14842"/>
      <c r="D14842"/>
      <c r="E14842"/>
      <c r="F14842"/>
      <c r="G14842"/>
      <c r="H14842"/>
      <c r="I14842"/>
      <c r="J14842"/>
      <c r="K14842"/>
    </row>
    <row r="14843" spans="1:11" x14ac:dyDescent="0.2">
      <c r="A14843"/>
      <c r="B14843"/>
      <c r="C14843"/>
      <c r="D14843"/>
      <c r="E14843"/>
      <c r="F14843"/>
      <c r="G14843"/>
      <c r="H14843"/>
      <c r="I14843"/>
      <c r="J14843"/>
      <c r="K14843"/>
    </row>
    <row r="14844" spans="1:11" x14ac:dyDescent="0.2">
      <c r="A14844"/>
      <c r="B14844"/>
      <c r="C14844"/>
      <c r="D14844"/>
      <c r="E14844"/>
      <c r="F14844"/>
      <c r="G14844"/>
      <c r="H14844"/>
      <c r="I14844"/>
      <c r="J14844"/>
      <c r="K14844"/>
    </row>
    <row r="14845" spans="1:11" x14ac:dyDescent="0.2">
      <c r="A14845"/>
      <c r="B14845"/>
      <c r="C14845"/>
      <c r="D14845"/>
      <c r="E14845"/>
      <c r="F14845"/>
      <c r="G14845"/>
      <c r="H14845"/>
      <c r="I14845"/>
      <c r="J14845"/>
      <c r="K14845"/>
    </row>
    <row r="14846" spans="1:11" x14ac:dyDescent="0.2">
      <c r="A14846"/>
      <c r="B14846"/>
      <c r="C14846"/>
      <c r="D14846"/>
      <c r="E14846"/>
      <c r="F14846"/>
      <c r="G14846"/>
      <c r="H14846"/>
      <c r="I14846"/>
      <c r="J14846"/>
      <c r="K14846"/>
    </row>
    <row r="14847" spans="1:11" x14ac:dyDescent="0.2">
      <c r="A14847"/>
      <c r="B14847"/>
      <c r="C14847"/>
      <c r="D14847"/>
      <c r="E14847"/>
      <c r="F14847"/>
      <c r="G14847"/>
      <c r="H14847"/>
      <c r="I14847"/>
      <c r="J14847"/>
      <c r="K14847"/>
    </row>
    <row r="14848" spans="1:11" x14ac:dyDescent="0.2">
      <c r="A14848"/>
      <c r="B14848"/>
      <c r="C14848"/>
      <c r="D14848"/>
      <c r="E14848"/>
      <c r="F14848"/>
      <c r="G14848"/>
      <c r="H14848"/>
      <c r="I14848"/>
      <c r="J14848"/>
      <c r="K14848"/>
    </row>
    <row r="14849" spans="1:11" x14ac:dyDescent="0.2">
      <c r="A14849"/>
      <c r="B14849"/>
      <c r="C14849"/>
      <c r="D14849"/>
      <c r="E14849"/>
      <c r="F14849"/>
      <c r="G14849"/>
      <c r="H14849"/>
      <c r="I14849"/>
      <c r="J14849"/>
      <c r="K14849"/>
    </row>
    <row r="14850" spans="1:11" x14ac:dyDescent="0.2">
      <c r="A14850"/>
      <c r="B14850"/>
      <c r="C14850"/>
      <c r="D14850"/>
      <c r="E14850"/>
      <c r="F14850"/>
      <c r="G14850"/>
      <c r="H14850"/>
      <c r="I14850"/>
      <c r="J14850"/>
      <c r="K14850"/>
    </row>
    <row r="14851" spans="1:11" x14ac:dyDescent="0.2">
      <c r="A14851"/>
      <c r="B14851"/>
      <c r="C14851"/>
      <c r="D14851"/>
      <c r="E14851"/>
      <c r="F14851"/>
      <c r="G14851"/>
      <c r="H14851"/>
      <c r="I14851"/>
      <c r="J14851"/>
      <c r="K14851"/>
    </row>
    <row r="14852" spans="1:11" x14ac:dyDescent="0.2">
      <c r="A14852"/>
      <c r="B14852"/>
      <c r="C14852"/>
      <c r="D14852"/>
      <c r="E14852"/>
      <c r="F14852"/>
      <c r="G14852"/>
      <c r="H14852"/>
      <c r="I14852"/>
      <c r="J14852"/>
      <c r="K14852"/>
    </row>
    <row r="14853" spans="1:11" x14ac:dyDescent="0.2">
      <c r="A14853"/>
      <c r="B14853"/>
      <c r="C14853"/>
      <c r="D14853"/>
      <c r="E14853"/>
      <c r="F14853"/>
      <c r="G14853"/>
      <c r="H14853"/>
      <c r="I14853"/>
      <c r="J14853"/>
      <c r="K14853"/>
    </row>
    <row r="14854" spans="1:11" x14ac:dyDescent="0.2">
      <c r="A14854"/>
      <c r="B14854"/>
      <c r="C14854"/>
      <c r="D14854"/>
      <c r="E14854"/>
      <c r="F14854"/>
      <c r="G14854"/>
      <c r="H14854"/>
      <c r="I14854"/>
      <c r="J14854"/>
      <c r="K14854"/>
    </row>
    <row r="14855" spans="1:11" x14ac:dyDescent="0.2">
      <c r="A14855"/>
      <c r="B14855"/>
      <c r="C14855"/>
      <c r="D14855"/>
      <c r="E14855"/>
      <c r="F14855"/>
      <c r="G14855"/>
      <c r="H14855"/>
      <c r="I14855"/>
      <c r="J14855"/>
      <c r="K14855"/>
    </row>
    <row r="14856" spans="1:11" x14ac:dyDescent="0.2">
      <c r="A14856"/>
      <c r="B14856"/>
      <c r="C14856"/>
      <c r="D14856"/>
      <c r="E14856"/>
      <c r="F14856"/>
      <c r="G14856"/>
      <c r="H14856"/>
      <c r="I14856"/>
      <c r="J14856"/>
      <c r="K14856"/>
    </row>
    <row r="14857" spans="1:11" x14ac:dyDescent="0.2">
      <c r="A14857"/>
      <c r="B14857"/>
      <c r="C14857"/>
      <c r="D14857"/>
      <c r="E14857"/>
      <c r="F14857"/>
      <c r="G14857"/>
      <c r="H14857"/>
      <c r="I14857"/>
      <c r="J14857"/>
      <c r="K14857"/>
    </row>
    <row r="14858" spans="1:11" x14ac:dyDescent="0.2">
      <c r="A14858"/>
      <c r="B14858"/>
      <c r="C14858"/>
      <c r="D14858"/>
      <c r="E14858"/>
      <c r="F14858"/>
      <c r="G14858"/>
      <c r="H14858"/>
      <c r="I14858"/>
      <c r="J14858"/>
      <c r="K14858"/>
    </row>
    <row r="14859" spans="1:11" x14ac:dyDescent="0.2">
      <c r="A14859"/>
      <c r="B14859"/>
      <c r="C14859"/>
      <c r="D14859"/>
      <c r="E14859"/>
      <c r="F14859"/>
      <c r="G14859"/>
      <c r="H14859"/>
      <c r="I14859"/>
      <c r="J14859"/>
      <c r="K14859"/>
    </row>
    <row r="14860" spans="1:11" x14ac:dyDescent="0.2">
      <c r="A14860"/>
      <c r="B14860"/>
      <c r="C14860"/>
      <c r="D14860"/>
      <c r="E14860"/>
      <c r="F14860"/>
      <c r="G14860"/>
      <c r="H14860"/>
      <c r="I14860"/>
      <c r="J14860"/>
      <c r="K14860"/>
    </row>
    <row r="14861" spans="1:11" x14ac:dyDescent="0.2">
      <c r="A14861"/>
      <c r="B14861"/>
      <c r="C14861"/>
      <c r="D14861"/>
      <c r="E14861"/>
      <c r="F14861"/>
      <c r="G14861"/>
      <c r="H14861"/>
      <c r="I14861"/>
      <c r="J14861"/>
      <c r="K14861"/>
    </row>
    <row r="14862" spans="1:11" x14ac:dyDescent="0.2">
      <c r="A14862"/>
      <c r="B14862"/>
      <c r="C14862"/>
      <c r="D14862"/>
      <c r="E14862"/>
      <c r="F14862"/>
      <c r="G14862"/>
      <c r="H14862"/>
      <c r="I14862"/>
      <c r="J14862"/>
      <c r="K14862"/>
    </row>
    <row r="14863" spans="1:11" x14ac:dyDescent="0.2">
      <c r="A14863"/>
      <c r="B14863"/>
      <c r="C14863"/>
      <c r="D14863"/>
      <c r="E14863"/>
      <c r="F14863"/>
      <c r="G14863"/>
      <c r="H14863"/>
      <c r="I14863"/>
      <c r="J14863"/>
      <c r="K14863"/>
    </row>
    <row r="14864" spans="1:11" x14ac:dyDescent="0.2">
      <c r="A14864"/>
      <c r="B14864"/>
      <c r="C14864"/>
      <c r="D14864"/>
      <c r="E14864"/>
      <c r="F14864"/>
      <c r="G14864"/>
      <c r="H14864"/>
      <c r="I14864"/>
      <c r="J14864"/>
      <c r="K14864"/>
    </row>
    <row r="14865" spans="1:11" x14ac:dyDescent="0.2">
      <c r="A14865"/>
      <c r="B14865"/>
      <c r="C14865"/>
      <c r="D14865"/>
      <c r="E14865"/>
      <c r="F14865"/>
      <c r="G14865"/>
      <c r="H14865"/>
      <c r="I14865"/>
      <c r="J14865"/>
      <c r="K14865"/>
    </row>
    <row r="14866" spans="1:11" x14ac:dyDescent="0.2">
      <c r="A14866"/>
      <c r="B14866"/>
      <c r="C14866"/>
      <c r="D14866"/>
      <c r="E14866"/>
      <c r="F14866"/>
      <c r="G14866"/>
      <c r="H14866"/>
      <c r="I14866"/>
      <c r="J14866"/>
      <c r="K14866"/>
    </row>
    <row r="14867" spans="1:11" x14ac:dyDescent="0.2">
      <c r="A14867"/>
      <c r="B14867"/>
      <c r="C14867"/>
      <c r="D14867"/>
      <c r="E14867"/>
      <c r="F14867"/>
      <c r="G14867"/>
      <c r="H14867"/>
      <c r="I14867"/>
      <c r="J14867"/>
      <c r="K14867"/>
    </row>
    <row r="14868" spans="1:11" x14ac:dyDescent="0.2">
      <c r="A14868"/>
      <c r="B14868"/>
      <c r="C14868"/>
      <c r="D14868"/>
      <c r="E14868"/>
      <c r="F14868"/>
      <c r="G14868"/>
      <c r="H14868"/>
      <c r="I14868"/>
      <c r="J14868"/>
      <c r="K14868"/>
    </row>
    <row r="14869" spans="1:11" x14ac:dyDescent="0.2">
      <c r="A14869"/>
      <c r="B14869"/>
      <c r="C14869"/>
      <c r="D14869"/>
      <c r="E14869"/>
      <c r="F14869"/>
      <c r="G14869"/>
      <c r="H14869"/>
      <c r="I14869"/>
      <c r="J14869"/>
      <c r="K14869"/>
    </row>
    <row r="14870" spans="1:11" x14ac:dyDescent="0.2">
      <c r="A14870"/>
      <c r="B14870"/>
      <c r="C14870"/>
      <c r="D14870"/>
      <c r="E14870"/>
      <c r="F14870"/>
      <c r="G14870"/>
      <c r="H14870"/>
      <c r="I14870"/>
      <c r="J14870"/>
      <c r="K14870"/>
    </row>
    <row r="14871" spans="1:11" x14ac:dyDescent="0.2">
      <c r="A14871"/>
      <c r="B14871"/>
      <c r="C14871"/>
      <c r="D14871"/>
      <c r="E14871"/>
      <c r="F14871"/>
      <c r="G14871"/>
      <c r="H14871"/>
      <c r="I14871"/>
      <c r="J14871"/>
      <c r="K14871"/>
    </row>
    <row r="14872" spans="1:11" x14ac:dyDescent="0.2">
      <c r="A14872"/>
      <c r="B14872"/>
      <c r="C14872"/>
      <c r="D14872"/>
      <c r="E14872"/>
      <c r="F14872"/>
      <c r="G14872"/>
      <c r="H14872"/>
      <c r="I14872"/>
      <c r="J14872"/>
      <c r="K14872"/>
    </row>
    <row r="14873" spans="1:11" x14ac:dyDescent="0.2">
      <c r="A14873"/>
      <c r="B14873"/>
      <c r="C14873"/>
      <c r="D14873"/>
      <c r="E14873"/>
      <c r="F14873"/>
      <c r="G14873"/>
      <c r="H14873"/>
      <c r="I14873"/>
      <c r="J14873"/>
      <c r="K14873"/>
    </row>
    <row r="14874" spans="1:11" x14ac:dyDescent="0.2">
      <c r="A14874"/>
      <c r="B14874"/>
      <c r="C14874"/>
      <c r="D14874"/>
      <c r="E14874"/>
      <c r="F14874"/>
      <c r="G14874"/>
      <c r="H14874"/>
      <c r="I14874"/>
      <c r="J14874"/>
      <c r="K14874"/>
    </row>
    <row r="14875" spans="1:11" x14ac:dyDescent="0.2">
      <c r="A14875"/>
      <c r="B14875"/>
      <c r="C14875"/>
      <c r="D14875"/>
      <c r="E14875"/>
      <c r="F14875"/>
      <c r="G14875"/>
      <c r="H14875"/>
      <c r="I14875"/>
      <c r="J14875"/>
      <c r="K14875"/>
    </row>
    <row r="14876" spans="1:11" x14ac:dyDescent="0.2">
      <c r="A14876"/>
      <c r="B14876"/>
      <c r="C14876"/>
      <c r="D14876"/>
      <c r="E14876"/>
      <c r="F14876"/>
      <c r="G14876"/>
      <c r="H14876"/>
      <c r="I14876"/>
      <c r="J14876"/>
      <c r="K14876"/>
    </row>
    <row r="14877" spans="1:11" x14ac:dyDescent="0.2">
      <c r="A14877"/>
      <c r="B14877"/>
      <c r="C14877"/>
      <c r="D14877"/>
      <c r="E14877"/>
      <c r="F14877"/>
      <c r="G14877"/>
      <c r="H14877"/>
      <c r="I14877"/>
      <c r="J14877"/>
      <c r="K14877"/>
    </row>
    <row r="14878" spans="1:11" x14ac:dyDescent="0.2">
      <c r="A14878"/>
      <c r="B14878"/>
      <c r="C14878"/>
      <c r="D14878"/>
      <c r="E14878"/>
      <c r="F14878"/>
      <c r="G14878"/>
      <c r="H14878"/>
      <c r="I14878"/>
      <c r="J14878"/>
      <c r="K14878"/>
    </row>
    <row r="14879" spans="1:11" x14ac:dyDescent="0.2">
      <c r="A14879"/>
      <c r="B14879"/>
      <c r="C14879"/>
      <c r="D14879"/>
      <c r="E14879"/>
      <c r="F14879"/>
      <c r="G14879"/>
      <c r="H14879"/>
      <c r="I14879"/>
      <c r="J14879"/>
      <c r="K14879"/>
    </row>
    <row r="14880" spans="1:11" x14ac:dyDescent="0.2">
      <c r="A14880"/>
      <c r="B14880"/>
      <c r="C14880"/>
      <c r="D14880"/>
      <c r="E14880"/>
      <c r="F14880"/>
      <c r="G14880"/>
      <c r="H14880"/>
      <c r="I14880"/>
      <c r="J14880"/>
      <c r="K14880"/>
    </row>
    <row r="14881" spans="1:11" x14ac:dyDescent="0.2">
      <c r="A14881"/>
      <c r="B14881"/>
      <c r="C14881"/>
      <c r="D14881"/>
      <c r="E14881"/>
      <c r="F14881"/>
      <c r="G14881"/>
      <c r="H14881"/>
      <c r="I14881"/>
      <c r="J14881"/>
      <c r="K14881"/>
    </row>
    <row r="14882" spans="1:11" x14ac:dyDescent="0.2">
      <c r="A14882"/>
      <c r="B14882"/>
      <c r="C14882"/>
      <c r="D14882"/>
      <c r="E14882"/>
      <c r="F14882"/>
      <c r="G14882"/>
      <c r="H14882"/>
      <c r="I14882"/>
      <c r="J14882"/>
      <c r="K14882"/>
    </row>
    <row r="14883" spans="1:11" x14ac:dyDescent="0.2">
      <c r="A14883"/>
      <c r="B14883"/>
      <c r="C14883"/>
      <c r="D14883"/>
      <c r="E14883"/>
      <c r="F14883"/>
      <c r="G14883"/>
      <c r="H14883"/>
      <c r="I14883"/>
      <c r="J14883"/>
      <c r="K14883"/>
    </row>
    <row r="14884" spans="1:11" x14ac:dyDescent="0.2">
      <c r="A14884"/>
      <c r="B14884"/>
      <c r="C14884"/>
      <c r="D14884"/>
      <c r="E14884"/>
      <c r="F14884"/>
      <c r="G14884"/>
      <c r="H14884"/>
      <c r="I14884"/>
      <c r="J14884"/>
      <c r="K14884"/>
    </row>
    <row r="14885" spans="1:11" x14ac:dyDescent="0.2">
      <c r="A14885"/>
      <c r="B14885"/>
      <c r="C14885"/>
      <c r="D14885"/>
      <c r="E14885"/>
      <c r="F14885"/>
      <c r="G14885"/>
      <c r="H14885"/>
      <c r="I14885"/>
      <c r="J14885"/>
      <c r="K14885"/>
    </row>
    <row r="14886" spans="1:11" x14ac:dyDescent="0.2">
      <c r="A14886"/>
      <c r="B14886"/>
      <c r="C14886"/>
      <c r="D14886"/>
      <c r="E14886"/>
      <c r="F14886"/>
      <c r="G14886"/>
      <c r="H14886"/>
      <c r="I14886"/>
      <c r="J14886"/>
      <c r="K14886"/>
    </row>
    <row r="14887" spans="1:11" x14ac:dyDescent="0.2">
      <c r="A14887"/>
      <c r="B14887"/>
      <c r="C14887"/>
      <c r="D14887"/>
      <c r="E14887"/>
      <c r="F14887"/>
      <c r="G14887"/>
      <c r="H14887"/>
      <c r="I14887"/>
      <c r="J14887"/>
      <c r="K14887"/>
    </row>
    <row r="14888" spans="1:11" x14ac:dyDescent="0.2">
      <c r="A14888"/>
      <c r="B14888"/>
      <c r="C14888"/>
      <c r="D14888"/>
      <c r="E14888"/>
      <c r="F14888"/>
      <c r="G14888"/>
      <c r="H14888"/>
      <c r="I14888"/>
      <c r="J14888"/>
      <c r="K14888"/>
    </row>
    <row r="14889" spans="1:11" x14ac:dyDescent="0.2">
      <c r="A14889"/>
      <c r="B14889"/>
      <c r="C14889"/>
      <c r="D14889"/>
      <c r="E14889"/>
      <c r="F14889"/>
      <c r="G14889"/>
      <c r="H14889"/>
      <c r="I14889"/>
      <c r="J14889"/>
      <c r="K14889"/>
    </row>
    <row r="14890" spans="1:11" x14ac:dyDescent="0.2">
      <c r="A14890"/>
      <c r="B14890"/>
      <c r="C14890"/>
      <c r="D14890"/>
      <c r="E14890"/>
      <c r="F14890"/>
      <c r="G14890"/>
      <c r="H14890"/>
      <c r="I14890"/>
      <c r="J14890"/>
      <c r="K14890"/>
    </row>
    <row r="14891" spans="1:11" x14ac:dyDescent="0.2">
      <c r="A14891"/>
      <c r="B14891"/>
      <c r="C14891"/>
      <c r="D14891"/>
      <c r="E14891"/>
      <c r="F14891"/>
      <c r="G14891"/>
      <c r="H14891"/>
      <c r="I14891"/>
      <c r="J14891"/>
      <c r="K14891"/>
    </row>
    <row r="14892" spans="1:11" x14ac:dyDescent="0.2">
      <c r="A14892"/>
      <c r="B14892"/>
      <c r="C14892"/>
      <c r="D14892"/>
      <c r="E14892"/>
      <c r="F14892"/>
      <c r="G14892"/>
      <c r="H14892"/>
      <c r="I14892"/>
      <c r="J14892"/>
      <c r="K14892"/>
    </row>
    <row r="14893" spans="1:11" x14ac:dyDescent="0.2">
      <c r="A14893"/>
      <c r="B14893"/>
      <c r="C14893"/>
      <c r="D14893"/>
      <c r="E14893"/>
      <c r="F14893"/>
      <c r="G14893"/>
      <c r="H14893"/>
      <c r="I14893"/>
      <c r="J14893"/>
      <c r="K14893"/>
    </row>
    <row r="14894" spans="1:11" x14ac:dyDescent="0.2">
      <c r="A14894"/>
      <c r="B14894"/>
      <c r="C14894"/>
      <c r="D14894"/>
      <c r="E14894"/>
      <c r="F14894"/>
      <c r="G14894"/>
      <c r="H14894"/>
      <c r="I14894"/>
      <c r="J14894"/>
      <c r="K14894"/>
    </row>
    <row r="14895" spans="1:11" x14ac:dyDescent="0.2">
      <c r="A14895"/>
      <c r="B14895"/>
      <c r="C14895"/>
      <c r="D14895"/>
      <c r="E14895"/>
      <c r="F14895"/>
      <c r="G14895"/>
      <c r="H14895"/>
      <c r="I14895"/>
      <c r="J14895"/>
      <c r="K14895"/>
    </row>
    <row r="14896" spans="1:11" x14ac:dyDescent="0.2">
      <c r="A14896"/>
      <c r="B14896"/>
      <c r="C14896"/>
      <c r="D14896"/>
      <c r="E14896"/>
      <c r="F14896"/>
      <c r="G14896"/>
      <c r="H14896"/>
      <c r="I14896"/>
      <c r="J14896"/>
      <c r="K14896"/>
    </row>
    <row r="14897" spans="1:11" x14ac:dyDescent="0.2">
      <c r="A14897"/>
      <c r="B14897"/>
      <c r="C14897"/>
      <c r="D14897"/>
      <c r="E14897"/>
      <c r="F14897"/>
      <c r="G14897"/>
      <c r="H14897"/>
      <c r="I14897"/>
      <c r="J14897"/>
      <c r="K14897"/>
    </row>
    <row r="14898" spans="1:11" x14ac:dyDescent="0.2">
      <c r="A14898"/>
      <c r="B14898"/>
      <c r="C14898"/>
      <c r="D14898"/>
      <c r="E14898"/>
      <c r="F14898"/>
      <c r="G14898"/>
      <c r="H14898"/>
      <c r="I14898"/>
      <c r="J14898"/>
      <c r="K14898"/>
    </row>
    <row r="14899" spans="1:11" x14ac:dyDescent="0.2">
      <c r="A14899"/>
      <c r="B14899"/>
      <c r="C14899"/>
      <c r="D14899"/>
      <c r="E14899"/>
      <c r="F14899"/>
      <c r="G14899"/>
      <c r="H14899"/>
      <c r="I14899"/>
      <c r="J14899"/>
      <c r="K14899"/>
    </row>
    <row r="14900" spans="1:11" x14ac:dyDescent="0.2">
      <c r="A14900"/>
      <c r="B14900"/>
      <c r="C14900"/>
      <c r="D14900"/>
      <c r="E14900"/>
      <c r="F14900"/>
      <c r="G14900"/>
      <c r="H14900"/>
      <c r="I14900"/>
      <c r="J14900"/>
      <c r="K14900"/>
    </row>
    <row r="14901" spans="1:11" x14ac:dyDescent="0.2">
      <c r="A14901"/>
      <c r="B14901"/>
      <c r="C14901"/>
      <c r="D14901"/>
      <c r="E14901"/>
      <c r="F14901"/>
      <c r="G14901"/>
      <c r="H14901"/>
      <c r="I14901"/>
      <c r="J14901"/>
      <c r="K14901"/>
    </row>
    <row r="14902" spans="1:11" x14ac:dyDescent="0.2">
      <c r="A14902"/>
      <c r="B14902"/>
      <c r="C14902"/>
      <c r="D14902"/>
      <c r="E14902"/>
      <c r="F14902"/>
      <c r="G14902"/>
      <c r="H14902"/>
      <c r="I14902"/>
      <c r="J14902"/>
      <c r="K14902"/>
    </row>
    <row r="14903" spans="1:11" x14ac:dyDescent="0.2">
      <c r="A14903"/>
      <c r="B14903"/>
      <c r="C14903"/>
      <c r="D14903"/>
      <c r="E14903"/>
      <c r="F14903"/>
      <c r="G14903"/>
      <c r="H14903"/>
      <c r="I14903"/>
      <c r="J14903"/>
      <c r="K14903"/>
    </row>
    <row r="14904" spans="1:11" x14ac:dyDescent="0.2">
      <c r="A14904"/>
      <c r="B14904"/>
      <c r="C14904"/>
      <c r="D14904"/>
      <c r="E14904"/>
      <c r="F14904"/>
      <c r="G14904"/>
      <c r="H14904"/>
      <c r="I14904"/>
      <c r="J14904"/>
      <c r="K14904"/>
    </row>
    <row r="14905" spans="1:11" x14ac:dyDescent="0.2">
      <c r="A14905"/>
      <c r="B14905"/>
      <c r="C14905"/>
      <c r="D14905"/>
      <c r="E14905"/>
      <c r="F14905"/>
      <c r="G14905"/>
      <c r="H14905"/>
      <c r="I14905"/>
      <c r="J14905"/>
      <c r="K14905"/>
    </row>
    <row r="14906" spans="1:11" x14ac:dyDescent="0.2">
      <c r="A14906"/>
      <c r="B14906"/>
      <c r="C14906"/>
      <c r="D14906"/>
      <c r="E14906"/>
      <c r="F14906"/>
      <c r="G14906"/>
      <c r="H14906"/>
      <c r="I14906"/>
      <c r="J14906"/>
      <c r="K14906"/>
    </row>
    <row r="14907" spans="1:11" x14ac:dyDescent="0.2">
      <c r="A14907"/>
      <c r="B14907"/>
      <c r="C14907"/>
      <c r="D14907"/>
      <c r="E14907"/>
      <c r="F14907"/>
      <c r="G14907"/>
      <c r="H14907"/>
      <c r="I14907"/>
      <c r="J14907"/>
      <c r="K14907"/>
    </row>
    <row r="14908" spans="1:11" x14ac:dyDescent="0.2">
      <c r="A14908"/>
      <c r="B14908"/>
      <c r="C14908"/>
      <c r="D14908"/>
      <c r="E14908"/>
      <c r="F14908"/>
      <c r="G14908"/>
      <c r="H14908"/>
      <c r="I14908"/>
      <c r="J14908"/>
      <c r="K14908"/>
    </row>
    <row r="14909" spans="1:11" x14ac:dyDescent="0.2">
      <c r="A14909"/>
      <c r="B14909"/>
      <c r="C14909"/>
      <c r="D14909"/>
      <c r="E14909"/>
      <c r="F14909"/>
      <c r="G14909"/>
      <c r="H14909"/>
      <c r="I14909"/>
      <c r="J14909"/>
      <c r="K14909"/>
    </row>
    <row r="14910" spans="1:11" x14ac:dyDescent="0.2">
      <c r="A14910"/>
      <c r="B14910"/>
      <c r="C14910"/>
      <c r="D14910"/>
      <c r="E14910"/>
      <c r="F14910"/>
      <c r="G14910"/>
      <c r="H14910"/>
      <c r="I14910"/>
      <c r="J14910"/>
      <c r="K14910"/>
    </row>
    <row r="14911" spans="1:11" x14ac:dyDescent="0.2">
      <c r="A14911"/>
      <c r="B14911"/>
      <c r="C14911"/>
      <c r="D14911"/>
      <c r="E14911"/>
      <c r="F14911"/>
      <c r="G14911"/>
      <c r="H14911"/>
      <c r="I14911"/>
      <c r="J14911"/>
      <c r="K14911"/>
    </row>
    <row r="14912" spans="1:11" x14ac:dyDescent="0.2">
      <c r="A14912"/>
      <c r="B14912"/>
      <c r="C14912"/>
      <c r="D14912"/>
      <c r="E14912"/>
      <c r="F14912"/>
      <c r="G14912"/>
      <c r="H14912"/>
      <c r="I14912"/>
      <c r="J14912"/>
      <c r="K14912"/>
    </row>
    <row r="14913" spans="1:11" x14ac:dyDescent="0.2">
      <c r="A14913"/>
      <c r="B14913"/>
      <c r="C14913"/>
      <c r="D14913"/>
      <c r="E14913"/>
      <c r="F14913"/>
      <c r="G14913"/>
      <c r="H14913"/>
      <c r="I14913"/>
      <c r="J14913"/>
      <c r="K14913"/>
    </row>
    <row r="14914" spans="1:11" x14ac:dyDescent="0.2">
      <c r="A14914"/>
      <c r="B14914"/>
      <c r="C14914"/>
      <c r="D14914"/>
      <c r="E14914"/>
      <c r="F14914"/>
      <c r="G14914"/>
      <c r="H14914"/>
      <c r="I14914"/>
      <c r="J14914"/>
      <c r="K14914"/>
    </row>
    <row r="14915" spans="1:11" x14ac:dyDescent="0.2">
      <c r="A14915"/>
      <c r="B14915"/>
      <c r="C14915"/>
      <c r="D14915"/>
      <c r="E14915"/>
      <c r="F14915"/>
      <c r="G14915"/>
      <c r="H14915"/>
      <c r="I14915"/>
      <c r="J14915"/>
      <c r="K14915"/>
    </row>
    <row r="14916" spans="1:11" x14ac:dyDescent="0.2">
      <c r="A14916"/>
      <c r="B14916"/>
      <c r="C14916"/>
      <c r="D14916"/>
      <c r="E14916"/>
      <c r="F14916"/>
      <c r="G14916"/>
      <c r="H14916"/>
      <c r="I14916"/>
      <c r="J14916"/>
      <c r="K14916"/>
    </row>
    <row r="14917" spans="1:11" x14ac:dyDescent="0.2">
      <c r="A14917"/>
      <c r="B14917"/>
      <c r="C14917"/>
      <c r="D14917"/>
      <c r="E14917"/>
      <c r="F14917"/>
      <c r="G14917"/>
      <c r="H14917"/>
      <c r="I14917"/>
      <c r="J14917"/>
      <c r="K14917"/>
    </row>
    <row r="14918" spans="1:11" x14ac:dyDescent="0.2">
      <c r="A14918"/>
      <c r="B14918"/>
      <c r="C14918"/>
      <c r="D14918"/>
      <c r="E14918"/>
      <c r="F14918"/>
      <c r="G14918"/>
      <c r="H14918"/>
      <c r="I14918"/>
      <c r="J14918"/>
      <c r="K14918"/>
    </row>
    <row r="14919" spans="1:11" x14ac:dyDescent="0.2">
      <c r="A14919"/>
      <c r="B14919"/>
      <c r="C14919"/>
      <c r="D14919"/>
      <c r="E14919"/>
      <c r="F14919"/>
      <c r="G14919"/>
      <c r="H14919"/>
      <c r="I14919"/>
      <c r="J14919"/>
      <c r="K14919"/>
    </row>
    <row r="14920" spans="1:11" x14ac:dyDescent="0.2">
      <c r="A14920"/>
      <c r="B14920"/>
      <c r="C14920"/>
      <c r="D14920"/>
      <c r="E14920"/>
      <c r="F14920"/>
      <c r="G14920"/>
      <c r="H14920"/>
      <c r="I14920"/>
      <c r="J14920"/>
      <c r="K14920"/>
    </row>
    <row r="14921" spans="1:11" x14ac:dyDescent="0.2">
      <c r="A14921"/>
      <c r="B14921"/>
      <c r="C14921"/>
      <c r="D14921"/>
      <c r="E14921"/>
      <c r="F14921"/>
      <c r="G14921"/>
      <c r="H14921"/>
      <c r="I14921"/>
      <c r="J14921"/>
      <c r="K14921"/>
    </row>
    <row r="14922" spans="1:11" x14ac:dyDescent="0.2">
      <c r="A14922"/>
      <c r="B14922"/>
      <c r="C14922"/>
      <c r="D14922"/>
      <c r="E14922"/>
      <c r="F14922"/>
      <c r="G14922"/>
      <c r="H14922"/>
      <c r="I14922"/>
      <c r="J14922"/>
      <c r="K14922"/>
    </row>
    <row r="14923" spans="1:11" x14ac:dyDescent="0.2">
      <c r="A14923"/>
      <c r="B14923"/>
      <c r="C14923"/>
      <c r="D14923"/>
      <c r="E14923"/>
      <c r="F14923"/>
      <c r="G14923"/>
      <c r="H14923"/>
      <c r="I14923"/>
      <c r="J14923"/>
      <c r="K14923"/>
    </row>
    <row r="14924" spans="1:11" x14ac:dyDescent="0.2">
      <c r="A14924"/>
      <c r="B14924"/>
      <c r="C14924"/>
      <c r="D14924"/>
      <c r="E14924"/>
      <c r="F14924"/>
      <c r="G14924"/>
      <c r="H14924"/>
      <c r="I14924"/>
      <c r="J14924"/>
      <c r="K14924"/>
    </row>
    <row r="14925" spans="1:11" x14ac:dyDescent="0.2">
      <c r="A14925"/>
      <c r="B14925"/>
      <c r="C14925"/>
      <c r="D14925"/>
      <c r="E14925"/>
      <c r="F14925"/>
      <c r="G14925"/>
      <c r="H14925"/>
      <c r="I14925"/>
      <c r="J14925"/>
      <c r="K14925"/>
    </row>
    <row r="14926" spans="1:11" x14ac:dyDescent="0.2">
      <c r="A14926"/>
      <c r="B14926"/>
      <c r="C14926"/>
      <c r="D14926"/>
      <c r="E14926"/>
      <c r="F14926"/>
      <c r="G14926"/>
      <c r="H14926"/>
      <c r="I14926"/>
      <c r="J14926"/>
      <c r="K14926"/>
    </row>
    <row r="14927" spans="1:11" x14ac:dyDescent="0.2">
      <c r="A14927"/>
      <c r="B14927"/>
      <c r="C14927"/>
      <c r="D14927"/>
      <c r="E14927"/>
      <c r="F14927"/>
      <c r="G14927"/>
      <c r="H14927"/>
      <c r="I14927"/>
      <c r="J14927"/>
      <c r="K14927"/>
    </row>
    <row r="14928" spans="1:11" x14ac:dyDescent="0.2">
      <c r="A14928"/>
      <c r="B14928"/>
      <c r="C14928"/>
      <c r="D14928"/>
      <c r="E14928"/>
      <c r="F14928"/>
      <c r="G14928"/>
      <c r="H14928"/>
      <c r="I14928"/>
      <c r="J14928"/>
      <c r="K14928"/>
    </row>
    <row r="14929" spans="1:11" x14ac:dyDescent="0.2">
      <c r="A14929"/>
      <c r="B14929"/>
      <c r="C14929"/>
      <c r="D14929"/>
      <c r="E14929"/>
      <c r="F14929"/>
      <c r="G14929"/>
      <c r="H14929"/>
      <c r="I14929"/>
      <c r="J14929"/>
      <c r="K14929"/>
    </row>
    <row r="14930" spans="1:11" x14ac:dyDescent="0.2">
      <c r="A14930"/>
      <c r="B14930"/>
      <c r="C14930"/>
      <c r="D14930"/>
      <c r="E14930"/>
      <c r="F14930"/>
      <c r="G14930"/>
      <c r="H14930"/>
      <c r="I14930"/>
      <c r="J14930"/>
      <c r="K14930"/>
    </row>
    <row r="14931" spans="1:11" x14ac:dyDescent="0.2">
      <c r="A14931"/>
      <c r="B14931"/>
      <c r="C14931"/>
      <c r="D14931"/>
      <c r="E14931"/>
      <c r="F14931"/>
      <c r="G14931"/>
      <c r="H14931"/>
      <c r="I14931"/>
      <c r="J14931"/>
      <c r="K14931"/>
    </row>
    <row r="14932" spans="1:11" x14ac:dyDescent="0.2">
      <c r="A14932"/>
      <c r="B14932"/>
      <c r="C14932"/>
      <c r="D14932"/>
      <c r="E14932"/>
      <c r="F14932"/>
      <c r="G14932"/>
      <c r="H14932"/>
      <c r="I14932"/>
      <c r="J14932"/>
      <c r="K14932"/>
    </row>
    <row r="14933" spans="1:11" x14ac:dyDescent="0.2">
      <c r="A14933"/>
      <c r="B14933"/>
      <c r="C14933"/>
      <c r="D14933"/>
      <c r="E14933"/>
      <c r="F14933"/>
      <c r="G14933"/>
      <c r="H14933"/>
      <c r="I14933"/>
      <c r="J14933"/>
      <c r="K14933"/>
    </row>
    <row r="14934" spans="1:11" x14ac:dyDescent="0.2">
      <c r="A14934"/>
      <c r="B14934"/>
      <c r="C14934"/>
      <c r="D14934"/>
      <c r="E14934"/>
      <c r="F14934"/>
      <c r="G14934"/>
      <c r="H14934"/>
      <c r="I14934"/>
      <c r="J14934"/>
      <c r="K14934"/>
    </row>
    <row r="14935" spans="1:11" x14ac:dyDescent="0.2">
      <c r="A14935"/>
      <c r="B14935"/>
      <c r="C14935"/>
      <c r="D14935"/>
      <c r="E14935"/>
      <c r="F14935"/>
      <c r="G14935"/>
      <c r="H14935"/>
      <c r="I14935"/>
      <c r="J14935"/>
      <c r="K14935"/>
    </row>
    <row r="14936" spans="1:11" x14ac:dyDescent="0.2">
      <c r="A14936"/>
      <c r="B14936"/>
      <c r="C14936"/>
      <c r="D14936"/>
      <c r="E14936"/>
      <c r="F14936"/>
      <c r="G14936"/>
      <c r="H14936"/>
      <c r="I14936"/>
      <c r="J14936"/>
      <c r="K14936"/>
    </row>
    <row r="14937" spans="1:11" x14ac:dyDescent="0.2">
      <c r="A14937"/>
      <c r="B14937"/>
      <c r="C14937"/>
      <c r="D14937"/>
      <c r="E14937"/>
      <c r="F14937"/>
      <c r="G14937"/>
      <c r="H14937"/>
      <c r="I14937"/>
      <c r="J14937"/>
      <c r="K14937"/>
    </row>
    <row r="14938" spans="1:11" x14ac:dyDescent="0.2">
      <c r="A14938"/>
      <c r="B14938"/>
      <c r="C14938"/>
      <c r="D14938"/>
      <c r="E14938"/>
      <c r="F14938"/>
      <c r="G14938"/>
      <c r="H14938"/>
      <c r="I14938"/>
      <c r="J14938"/>
      <c r="K14938"/>
    </row>
    <row r="14939" spans="1:11" x14ac:dyDescent="0.2">
      <c r="A14939"/>
      <c r="B14939"/>
      <c r="C14939"/>
      <c r="D14939"/>
      <c r="E14939"/>
      <c r="F14939"/>
      <c r="G14939"/>
      <c r="H14939"/>
      <c r="I14939"/>
      <c r="J14939"/>
      <c r="K14939"/>
    </row>
    <row r="14940" spans="1:11" x14ac:dyDescent="0.2">
      <c r="A14940"/>
      <c r="B14940"/>
      <c r="C14940"/>
      <c r="D14940"/>
      <c r="E14940"/>
      <c r="F14940"/>
      <c r="G14940"/>
      <c r="H14940"/>
      <c r="I14940"/>
      <c r="J14940"/>
      <c r="K14940"/>
    </row>
    <row r="14941" spans="1:11" x14ac:dyDescent="0.2">
      <c r="A14941"/>
      <c r="B14941"/>
      <c r="C14941"/>
      <c r="D14941"/>
      <c r="E14941"/>
      <c r="F14941"/>
      <c r="G14941"/>
      <c r="H14941"/>
      <c r="I14941"/>
      <c r="J14941"/>
      <c r="K14941"/>
    </row>
    <row r="14942" spans="1:11" x14ac:dyDescent="0.2">
      <c r="A14942"/>
      <c r="B14942"/>
      <c r="C14942"/>
      <c r="D14942"/>
      <c r="E14942"/>
      <c r="F14942"/>
      <c r="G14942"/>
      <c r="H14942"/>
      <c r="I14942"/>
      <c r="J14942"/>
      <c r="K14942"/>
    </row>
    <row r="14943" spans="1:11" x14ac:dyDescent="0.2">
      <c r="A14943"/>
      <c r="B14943"/>
      <c r="C14943"/>
      <c r="D14943"/>
      <c r="E14943"/>
      <c r="F14943"/>
      <c r="G14943"/>
      <c r="H14943"/>
      <c r="I14943"/>
      <c r="J14943"/>
      <c r="K14943"/>
    </row>
    <row r="14944" spans="1:11" x14ac:dyDescent="0.2">
      <c r="A14944"/>
      <c r="B14944"/>
      <c r="C14944"/>
      <c r="D14944"/>
      <c r="E14944"/>
      <c r="F14944"/>
      <c r="G14944"/>
      <c r="H14944"/>
      <c r="I14944"/>
      <c r="J14944"/>
      <c r="K14944"/>
    </row>
    <row r="14945" spans="1:11" x14ac:dyDescent="0.2">
      <c r="A14945"/>
      <c r="B14945"/>
      <c r="C14945"/>
      <c r="D14945"/>
      <c r="E14945"/>
      <c r="F14945"/>
      <c r="G14945"/>
      <c r="H14945"/>
      <c r="I14945"/>
      <c r="J14945"/>
      <c r="K14945"/>
    </row>
    <row r="14946" spans="1:11" x14ac:dyDescent="0.2">
      <c r="A14946"/>
      <c r="B14946"/>
      <c r="C14946"/>
      <c r="D14946"/>
      <c r="E14946"/>
      <c r="F14946"/>
      <c r="G14946"/>
      <c r="H14946"/>
      <c r="I14946"/>
      <c r="J14946"/>
      <c r="K14946"/>
    </row>
    <row r="14947" spans="1:11" x14ac:dyDescent="0.2">
      <c r="A14947"/>
      <c r="B14947"/>
      <c r="C14947"/>
      <c r="D14947"/>
      <c r="E14947"/>
      <c r="F14947"/>
      <c r="G14947"/>
      <c r="H14947"/>
      <c r="I14947"/>
      <c r="J14947"/>
      <c r="K14947"/>
    </row>
    <row r="14948" spans="1:11" x14ac:dyDescent="0.2">
      <c r="A14948"/>
      <c r="B14948"/>
      <c r="C14948"/>
      <c r="D14948"/>
      <c r="E14948"/>
      <c r="F14948"/>
      <c r="G14948"/>
      <c r="H14948"/>
      <c r="I14948"/>
      <c r="J14948"/>
      <c r="K14948"/>
    </row>
    <row r="14949" spans="1:11" x14ac:dyDescent="0.2">
      <c r="A14949"/>
      <c r="B14949"/>
      <c r="C14949"/>
      <c r="D14949"/>
      <c r="E14949"/>
      <c r="F14949"/>
      <c r="G14949"/>
      <c r="H14949"/>
      <c r="I14949"/>
      <c r="J14949"/>
      <c r="K14949"/>
    </row>
    <row r="14950" spans="1:11" x14ac:dyDescent="0.2">
      <c r="A14950"/>
      <c r="B14950"/>
      <c r="C14950"/>
      <c r="D14950"/>
      <c r="E14950"/>
      <c r="F14950"/>
      <c r="G14950"/>
      <c r="H14950"/>
      <c r="I14950"/>
      <c r="J14950"/>
      <c r="K14950"/>
    </row>
    <row r="14951" spans="1:11" x14ac:dyDescent="0.2">
      <c r="A14951"/>
      <c r="B14951"/>
      <c r="C14951"/>
      <c r="D14951"/>
      <c r="E14951"/>
      <c r="F14951"/>
      <c r="G14951"/>
      <c r="H14951"/>
      <c r="I14951"/>
      <c r="J14951"/>
      <c r="K14951"/>
    </row>
    <row r="14952" spans="1:11" x14ac:dyDescent="0.2">
      <c r="A14952"/>
      <c r="B14952"/>
      <c r="C14952"/>
      <c r="D14952"/>
      <c r="E14952"/>
      <c r="F14952"/>
      <c r="G14952"/>
      <c r="H14952"/>
      <c r="I14952"/>
      <c r="J14952"/>
      <c r="K14952"/>
    </row>
    <row r="14953" spans="1:11" x14ac:dyDescent="0.2">
      <c r="A14953"/>
      <c r="B14953"/>
      <c r="C14953"/>
      <c r="D14953"/>
      <c r="E14953"/>
      <c r="F14953"/>
      <c r="G14953"/>
      <c r="H14953"/>
      <c r="I14953"/>
      <c r="J14953"/>
      <c r="K14953"/>
    </row>
    <row r="14954" spans="1:11" x14ac:dyDescent="0.2">
      <c r="A14954"/>
      <c r="B14954"/>
      <c r="C14954"/>
      <c r="D14954"/>
      <c r="E14954"/>
      <c r="F14954"/>
      <c r="G14954"/>
      <c r="H14954"/>
      <c r="I14954"/>
      <c r="J14954"/>
      <c r="K14954"/>
    </row>
    <row r="14955" spans="1:11" x14ac:dyDescent="0.2">
      <c r="A14955"/>
      <c r="B14955"/>
      <c r="C14955"/>
      <c r="D14955"/>
      <c r="E14955"/>
      <c r="F14955"/>
      <c r="G14955"/>
      <c r="H14955"/>
      <c r="I14955"/>
      <c r="J14955"/>
      <c r="K14955"/>
    </row>
    <row r="14956" spans="1:11" x14ac:dyDescent="0.2">
      <c r="A14956"/>
      <c r="B14956"/>
      <c r="C14956"/>
      <c r="D14956"/>
      <c r="E14956"/>
      <c r="F14956"/>
      <c r="G14956"/>
      <c r="H14956"/>
      <c r="I14956"/>
      <c r="J14956"/>
      <c r="K14956"/>
    </row>
    <row r="14957" spans="1:11" x14ac:dyDescent="0.2">
      <c r="A14957"/>
      <c r="B14957"/>
      <c r="C14957"/>
      <c r="D14957"/>
      <c r="E14957"/>
      <c r="F14957"/>
      <c r="G14957"/>
      <c r="H14957"/>
      <c r="I14957"/>
      <c r="J14957"/>
      <c r="K14957"/>
    </row>
    <row r="14958" spans="1:11" x14ac:dyDescent="0.2">
      <c r="A14958"/>
      <c r="B14958"/>
      <c r="C14958"/>
      <c r="D14958"/>
      <c r="E14958"/>
      <c r="F14958"/>
      <c r="G14958"/>
      <c r="H14958"/>
      <c r="I14958"/>
      <c r="J14958"/>
      <c r="K14958"/>
    </row>
    <row r="14959" spans="1:11" x14ac:dyDescent="0.2">
      <c r="A14959"/>
      <c r="B14959"/>
      <c r="C14959"/>
      <c r="D14959"/>
      <c r="E14959"/>
      <c r="F14959"/>
      <c r="G14959"/>
      <c r="H14959"/>
      <c r="I14959"/>
      <c r="J14959"/>
      <c r="K14959"/>
    </row>
    <row r="14960" spans="1:11" x14ac:dyDescent="0.2">
      <c r="A14960"/>
      <c r="B14960"/>
      <c r="C14960"/>
      <c r="D14960"/>
      <c r="E14960"/>
      <c r="F14960"/>
      <c r="G14960"/>
      <c r="H14960"/>
      <c r="I14960"/>
      <c r="J14960"/>
      <c r="K14960"/>
    </row>
    <row r="14961" spans="1:11" x14ac:dyDescent="0.2">
      <c r="A14961"/>
      <c r="B14961"/>
      <c r="C14961"/>
      <c r="D14961"/>
      <c r="E14961"/>
      <c r="F14961"/>
      <c r="G14961"/>
      <c r="H14961"/>
      <c r="I14961"/>
      <c r="J14961"/>
      <c r="K14961"/>
    </row>
    <row r="14962" spans="1:11" x14ac:dyDescent="0.2">
      <c r="A14962"/>
      <c r="B14962"/>
      <c r="C14962"/>
      <c r="D14962"/>
      <c r="E14962"/>
      <c r="F14962"/>
      <c r="G14962"/>
      <c r="H14962"/>
      <c r="I14962"/>
      <c r="J14962"/>
      <c r="K14962"/>
    </row>
    <row r="14963" spans="1:11" x14ac:dyDescent="0.2">
      <c r="A14963"/>
      <c r="B14963"/>
      <c r="C14963"/>
      <c r="D14963"/>
      <c r="E14963"/>
      <c r="F14963"/>
      <c r="G14963"/>
      <c r="H14963"/>
      <c r="I14963"/>
      <c r="J14963"/>
      <c r="K14963"/>
    </row>
    <row r="14964" spans="1:11" x14ac:dyDescent="0.2">
      <c r="A14964"/>
      <c r="B14964"/>
      <c r="C14964"/>
      <c r="D14964"/>
      <c r="E14964"/>
      <c r="F14964"/>
      <c r="G14964"/>
      <c r="H14964"/>
      <c r="I14964"/>
      <c r="J14964"/>
      <c r="K14964"/>
    </row>
    <row r="14965" spans="1:11" x14ac:dyDescent="0.2">
      <c r="A14965"/>
      <c r="B14965"/>
      <c r="C14965"/>
      <c r="D14965"/>
      <c r="E14965"/>
      <c r="F14965"/>
      <c r="G14965"/>
      <c r="H14965"/>
      <c r="I14965"/>
      <c r="J14965"/>
      <c r="K14965"/>
    </row>
    <row r="14966" spans="1:11" x14ac:dyDescent="0.2">
      <c r="A14966"/>
      <c r="B14966"/>
      <c r="C14966"/>
      <c r="D14966"/>
      <c r="E14966"/>
      <c r="F14966"/>
      <c r="G14966"/>
      <c r="H14966"/>
      <c r="I14966"/>
      <c r="J14966"/>
      <c r="K14966"/>
    </row>
    <row r="14967" spans="1:11" x14ac:dyDescent="0.2">
      <c r="A14967"/>
      <c r="B14967"/>
      <c r="C14967"/>
      <c r="D14967"/>
      <c r="E14967"/>
      <c r="F14967"/>
      <c r="G14967"/>
      <c r="H14967"/>
      <c r="I14967"/>
      <c r="J14967"/>
      <c r="K14967"/>
    </row>
    <row r="14968" spans="1:11" x14ac:dyDescent="0.2">
      <c r="A14968"/>
      <c r="B14968"/>
      <c r="C14968"/>
      <c r="D14968"/>
      <c r="E14968"/>
      <c r="F14968"/>
      <c r="G14968"/>
      <c r="H14968"/>
      <c r="I14968"/>
      <c r="J14968"/>
      <c r="K14968"/>
    </row>
    <row r="14969" spans="1:11" x14ac:dyDescent="0.2">
      <c r="A14969"/>
      <c r="B14969"/>
      <c r="C14969"/>
      <c r="D14969"/>
      <c r="E14969"/>
      <c r="F14969"/>
      <c r="G14969"/>
      <c r="H14969"/>
      <c r="I14969"/>
      <c r="J14969"/>
      <c r="K14969"/>
    </row>
    <row r="14970" spans="1:11" x14ac:dyDescent="0.2">
      <c r="A14970"/>
      <c r="B14970"/>
      <c r="C14970"/>
      <c r="D14970"/>
      <c r="E14970"/>
      <c r="F14970"/>
      <c r="G14970"/>
      <c r="H14970"/>
      <c r="I14970"/>
      <c r="J14970"/>
      <c r="K14970"/>
    </row>
    <row r="14971" spans="1:11" x14ac:dyDescent="0.2">
      <c r="A14971"/>
      <c r="B14971"/>
      <c r="C14971"/>
      <c r="D14971"/>
      <c r="E14971"/>
      <c r="F14971"/>
      <c r="G14971"/>
      <c r="H14971"/>
      <c r="I14971"/>
      <c r="J14971"/>
      <c r="K14971"/>
    </row>
    <row r="14972" spans="1:11" x14ac:dyDescent="0.2">
      <c r="A14972"/>
      <c r="B14972"/>
      <c r="C14972"/>
      <c r="D14972"/>
      <c r="E14972"/>
      <c r="F14972"/>
      <c r="G14972"/>
      <c r="H14972"/>
      <c r="I14972"/>
      <c r="J14972"/>
      <c r="K14972"/>
    </row>
    <row r="14973" spans="1:11" x14ac:dyDescent="0.2">
      <c r="A14973"/>
      <c r="B14973"/>
      <c r="C14973"/>
      <c r="D14973"/>
      <c r="E14973"/>
      <c r="F14973"/>
      <c r="G14973"/>
      <c r="H14973"/>
      <c r="I14973"/>
      <c r="J14973"/>
      <c r="K14973"/>
    </row>
    <row r="14974" spans="1:11" x14ac:dyDescent="0.2">
      <c r="A14974"/>
      <c r="B14974"/>
      <c r="C14974"/>
      <c r="D14974"/>
      <c r="E14974"/>
      <c r="F14974"/>
      <c r="G14974"/>
      <c r="H14974"/>
      <c r="I14974"/>
      <c r="J14974"/>
      <c r="K14974"/>
    </row>
    <row r="14975" spans="1:11" x14ac:dyDescent="0.2">
      <c r="A14975"/>
      <c r="B14975"/>
      <c r="C14975"/>
      <c r="D14975"/>
      <c r="E14975"/>
      <c r="F14975"/>
      <c r="G14975"/>
      <c r="H14975"/>
      <c r="I14975"/>
      <c r="J14975"/>
      <c r="K14975"/>
    </row>
    <row r="14976" spans="1:11" x14ac:dyDescent="0.2">
      <c r="A14976"/>
      <c r="B14976"/>
      <c r="C14976"/>
      <c r="D14976"/>
      <c r="E14976"/>
      <c r="F14976"/>
      <c r="G14976"/>
      <c r="H14976"/>
      <c r="I14976"/>
      <c r="J14976"/>
      <c r="K14976"/>
    </row>
    <row r="14977" spans="1:11" x14ac:dyDescent="0.2">
      <c r="A14977"/>
      <c r="B14977"/>
      <c r="C14977"/>
      <c r="D14977"/>
      <c r="E14977"/>
      <c r="F14977"/>
      <c r="G14977"/>
      <c r="H14977"/>
      <c r="I14977"/>
      <c r="J14977"/>
      <c r="K14977"/>
    </row>
    <row r="14978" spans="1:11" x14ac:dyDescent="0.2">
      <c r="A14978"/>
      <c r="B14978"/>
      <c r="C14978"/>
      <c r="D14978"/>
      <c r="E14978"/>
      <c r="F14978"/>
      <c r="G14978"/>
      <c r="H14978"/>
      <c r="I14978"/>
      <c r="J14978"/>
      <c r="K14978"/>
    </row>
    <row r="14979" spans="1:11" x14ac:dyDescent="0.2">
      <c r="A14979"/>
      <c r="B14979"/>
      <c r="C14979"/>
      <c r="D14979"/>
      <c r="E14979"/>
      <c r="F14979"/>
      <c r="G14979"/>
      <c r="H14979"/>
      <c r="I14979"/>
      <c r="J14979"/>
      <c r="K14979"/>
    </row>
    <row r="14980" spans="1:11" x14ac:dyDescent="0.2">
      <c r="A14980"/>
      <c r="B14980"/>
      <c r="C14980"/>
      <c r="D14980"/>
      <c r="E14980"/>
      <c r="F14980"/>
      <c r="G14980"/>
      <c r="H14980"/>
      <c r="I14980"/>
      <c r="J14980"/>
      <c r="K14980"/>
    </row>
    <row r="14981" spans="1:11" x14ac:dyDescent="0.2">
      <c r="A14981"/>
      <c r="B14981"/>
      <c r="C14981"/>
      <c r="D14981"/>
      <c r="E14981"/>
      <c r="F14981"/>
      <c r="G14981"/>
      <c r="H14981"/>
      <c r="I14981"/>
      <c r="J14981"/>
      <c r="K14981"/>
    </row>
    <row r="14982" spans="1:11" x14ac:dyDescent="0.2">
      <c r="A14982"/>
      <c r="B14982"/>
      <c r="C14982"/>
      <c r="D14982"/>
      <c r="E14982"/>
      <c r="F14982"/>
      <c r="G14982"/>
      <c r="H14982"/>
      <c r="I14982"/>
      <c r="J14982"/>
      <c r="K14982"/>
    </row>
    <row r="14983" spans="1:11" x14ac:dyDescent="0.2">
      <c r="A14983"/>
      <c r="B14983"/>
      <c r="C14983"/>
      <c r="D14983"/>
      <c r="E14983"/>
      <c r="F14983"/>
      <c r="G14983"/>
      <c r="H14983"/>
      <c r="I14983"/>
      <c r="J14983"/>
      <c r="K14983"/>
    </row>
    <row r="14984" spans="1:11" x14ac:dyDescent="0.2">
      <c r="A14984"/>
      <c r="B14984"/>
      <c r="C14984"/>
      <c r="D14984"/>
      <c r="E14984"/>
      <c r="F14984"/>
      <c r="G14984"/>
      <c r="H14984"/>
      <c r="I14984"/>
      <c r="J14984"/>
      <c r="K14984"/>
    </row>
    <row r="14985" spans="1:11" x14ac:dyDescent="0.2">
      <c r="A14985"/>
      <c r="B14985"/>
      <c r="C14985"/>
      <c r="D14985"/>
      <c r="E14985"/>
      <c r="F14985"/>
      <c r="G14985"/>
      <c r="H14985"/>
      <c r="I14985"/>
      <c r="J14985"/>
      <c r="K14985"/>
    </row>
    <row r="14986" spans="1:11" x14ac:dyDescent="0.2">
      <c r="A14986"/>
      <c r="B14986"/>
      <c r="C14986"/>
      <c r="D14986"/>
      <c r="E14986"/>
      <c r="F14986"/>
      <c r="G14986"/>
      <c r="H14986"/>
      <c r="I14986"/>
      <c r="J14986"/>
      <c r="K14986"/>
    </row>
    <row r="14987" spans="1:11" x14ac:dyDescent="0.2">
      <c r="A14987"/>
      <c r="B14987"/>
      <c r="C14987"/>
      <c r="D14987"/>
      <c r="E14987"/>
      <c r="F14987"/>
      <c r="G14987"/>
      <c r="H14987"/>
      <c r="I14987"/>
      <c r="J14987"/>
      <c r="K14987"/>
    </row>
    <row r="14988" spans="1:11" x14ac:dyDescent="0.2">
      <c r="A14988"/>
      <c r="B14988"/>
      <c r="C14988"/>
      <c r="D14988"/>
      <c r="E14988"/>
      <c r="F14988"/>
      <c r="G14988"/>
      <c r="H14988"/>
      <c r="I14988"/>
      <c r="J14988"/>
      <c r="K14988"/>
    </row>
    <row r="14989" spans="1:11" x14ac:dyDescent="0.2">
      <c r="A14989"/>
      <c r="B14989"/>
      <c r="C14989"/>
      <c r="D14989"/>
      <c r="E14989"/>
      <c r="F14989"/>
      <c r="G14989"/>
      <c r="H14989"/>
      <c r="I14989"/>
      <c r="J14989"/>
      <c r="K14989"/>
    </row>
    <row r="14990" spans="1:11" x14ac:dyDescent="0.2">
      <c r="A14990"/>
      <c r="B14990"/>
      <c r="C14990"/>
      <c r="D14990"/>
      <c r="E14990"/>
      <c r="F14990"/>
      <c r="G14990"/>
      <c r="H14990"/>
      <c r="I14990"/>
      <c r="J14990"/>
      <c r="K14990"/>
    </row>
    <row r="14991" spans="1:11" x14ac:dyDescent="0.2">
      <c r="A14991"/>
      <c r="B14991"/>
      <c r="C14991"/>
      <c r="D14991"/>
      <c r="E14991"/>
      <c r="F14991"/>
      <c r="G14991"/>
      <c r="H14991"/>
      <c r="I14991"/>
      <c r="J14991"/>
      <c r="K14991"/>
    </row>
    <row r="14992" spans="1:11" x14ac:dyDescent="0.2">
      <c r="A14992"/>
      <c r="B14992"/>
      <c r="C14992"/>
      <c r="D14992"/>
      <c r="E14992"/>
      <c r="F14992"/>
      <c r="G14992"/>
      <c r="H14992"/>
      <c r="I14992"/>
      <c r="J14992"/>
      <c r="K14992"/>
    </row>
    <row r="14993" spans="1:11" x14ac:dyDescent="0.2">
      <c r="A14993"/>
      <c r="B14993"/>
      <c r="C14993"/>
      <c r="D14993"/>
      <c r="E14993"/>
      <c r="F14993"/>
      <c r="G14993"/>
      <c r="H14993"/>
      <c r="I14993"/>
      <c r="J14993"/>
      <c r="K14993"/>
    </row>
    <row r="14994" spans="1:11" x14ac:dyDescent="0.2">
      <c r="A14994"/>
      <c r="B14994"/>
      <c r="C14994"/>
      <c r="D14994"/>
      <c r="E14994"/>
      <c r="F14994"/>
      <c r="G14994"/>
      <c r="H14994"/>
      <c r="I14994"/>
      <c r="J14994"/>
      <c r="K14994"/>
    </row>
    <row r="14995" spans="1:11" x14ac:dyDescent="0.2">
      <c r="A14995"/>
      <c r="B14995"/>
      <c r="C14995"/>
      <c r="D14995"/>
      <c r="E14995"/>
      <c r="F14995"/>
      <c r="G14995"/>
      <c r="H14995"/>
      <c r="I14995"/>
      <c r="J14995"/>
      <c r="K14995"/>
    </row>
    <row r="14996" spans="1:11" x14ac:dyDescent="0.2">
      <c r="A14996"/>
      <c r="B14996"/>
      <c r="C14996"/>
      <c r="D14996"/>
      <c r="E14996"/>
      <c r="F14996"/>
      <c r="G14996"/>
      <c r="H14996"/>
      <c r="I14996"/>
      <c r="J14996"/>
      <c r="K14996"/>
    </row>
    <row r="14997" spans="1:11" x14ac:dyDescent="0.2">
      <c r="A14997"/>
      <c r="B14997"/>
      <c r="C14997"/>
      <c r="D14997"/>
      <c r="E14997"/>
      <c r="F14997"/>
      <c r="G14997"/>
      <c r="H14997"/>
      <c r="I14997"/>
      <c r="J14997"/>
      <c r="K14997"/>
    </row>
    <row r="14998" spans="1:11" x14ac:dyDescent="0.2">
      <c r="A14998"/>
      <c r="B14998"/>
      <c r="C14998"/>
      <c r="D14998"/>
      <c r="E14998"/>
      <c r="F14998"/>
      <c r="G14998"/>
      <c r="H14998"/>
      <c r="I14998"/>
      <c r="J14998"/>
      <c r="K14998"/>
    </row>
    <row r="14999" spans="1:11" x14ac:dyDescent="0.2">
      <c r="A14999"/>
      <c r="B14999"/>
      <c r="C14999"/>
      <c r="D14999"/>
      <c r="E14999"/>
      <c r="F14999"/>
      <c r="G14999"/>
      <c r="H14999"/>
      <c r="I14999"/>
      <c r="J14999"/>
      <c r="K14999"/>
    </row>
    <row r="15000" spans="1:11" x14ac:dyDescent="0.2">
      <c r="A15000"/>
      <c r="B15000"/>
      <c r="C15000"/>
      <c r="D15000"/>
      <c r="E15000"/>
      <c r="F15000"/>
      <c r="G15000"/>
      <c r="H15000"/>
      <c r="I15000"/>
      <c r="J15000"/>
      <c r="K15000"/>
    </row>
    <row r="15001" spans="1:11" x14ac:dyDescent="0.2">
      <c r="A15001"/>
      <c r="B15001"/>
      <c r="C15001"/>
      <c r="D15001"/>
      <c r="E15001"/>
      <c r="F15001"/>
      <c r="G15001"/>
      <c r="H15001"/>
      <c r="I15001"/>
      <c r="J15001"/>
      <c r="K15001"/>
    </row>
    <row r="15002" spans="1:11" x14ac:dyDescent="0.2">
      <c r="A15002"/>
      <c r="B15002"/>
      <c r="C15002"/>
      <c r="D15002"/>
      <c r="E15002"/>
      <c r="F15002"/>
      <c r="G15002"/>
      <c r="H15002"/>
      <c r="I15002"/>
      <c r="J15002"/>
      <c r="K15002"/>
    </row>
    <row r="15003" spans="1:11" x14ac:dyDescent="0.2">
      <c r="A15003"/>
      <c r="B15003"/>
      <c r="C15003"/>
      <c r="D15003"/>
      <c r="E15003"/>
      <c r="F15003"/>
      <c r="G15003"/>
      <c r="H15003"/>
      <c r="I15003"/>
      <c r="J15003"/>
      <c r="K15003"/>
    </row>
    <row r="15004" spans="1:11" x14ac:dyDescent="0.2">
      <c r="A15004"/>
      <c r="B15004"/>
      <c r="C15004"/>
      <c r="D15004"/>
      <c r="E15004"/>
      <c r="F15004"/>
      <c r="G15004"/>
      <c r="H15004"/>
      <c r="I15004"/>
      <c r="J15004"/>
      <c r="K15004"/>
    </row>
    <row r="15005" spans="1:11" x14ac:dyDescent="0.2">
      <c r="A15005"/>
      <c r="B15005"/>
      <c r="C15005"/>
      <c r="D15005"/>
      <c r="E15005"/>
      <c r="F15005"/>
      <c r="G15005"/>
      <c r="H15005"/>
      <c r="I15005"/>
      <c r="J15005"/>
      <c r="K15005"/>
    </row>
    <row r="15006" spans="1:11" x14ac:dyDescent="0.2">
      <c r="A15006"/>
      <c r="B15006"/>
      <c r="C15006"/>
      <c r="D15006"/>
      <c r="E15006"/>
      <c r="F15006"/>
      <c r="G15006"/>
      <c r="H15006"/>
      <c r="I15006"/>
      <c r="J15006"/>
      <c r="K15006"/>
    </row>
    <row r="15007" spans="1:11" x14ac:dyDescent="0.2">
      <c r="A15007"/>
      <c r="B15007"/>
      <c r="C15007"/>
      <c r="D15007"/>
      <c r="E15007"/>
      <c r="F15007"/>
      <c r="G15007"/>
      <c r="H15007"/>
      <c r="I15007"/>
      <c r="J15007"/>
      <c r="K15007"/>
    </row>
    <row r="15008" spans="1:11" x14ac:dyDescent="0.2">
      <c r="A15008"/>
      <c r="B15008"/>
      <c r="C15008"/>
      <c r="D15008"/>
      <c r="E15008"/>
      <c r="F15008"/>
      <c r="G15008"/>
      <c r="H15008"/>
      <c r="I15008"/>
      <c r="J15008"/>
      <c r="K15008"/>
    </row>
    <row r="15009" spans="1:11" x14ac:dyDescent="0.2">
      <c r="A15009"/>
      <c r="B15009"/>
      <c r="C15009"/>
      <c r="D15009"/>
      <c r="E15009"/>
      <c r="F15009"/>
      <c r="G15009"/>
      <c r="H15009"/>
      <c r="I15009"/>
      <c r="J15009"/>
      <c r="K15009"/>
    </row>
    <row r="15010" spans="1:11" x14ac:dyDescent="0.2">
      <c r="A15010"/>
      <c r="B15010"/>
      <c r="C15010"/>
      <c r="D15010"/>
      <c r="E15010"/>
      <c r="F15010"/>
      <c r="G15010"/>
      <c r="H15010"/>
      <c r="I15010"/>
      <c r="J15010"/>
      <c r="K15010"/>
    </row>
    <row r="15011" spans="1:11" x14ac:dyDescent="0.2">
      <c r="A15011"/>
      <c r="B15011"/>
      <c r="C15011"/>
      <c r="D15011"/>
      <c r="E15011"/>
      <c r="F15011"/>
      <c r="G15011"/>
      <c r="H15011"/>
      <c r="I15011"/>
      <c r="J15011"/>
      <c r="K15011"/>
    </row>
    <row r="15012" spans="1:11" x14ac:dyDescent="0.2">
      <c r="A15012"/>
      <c r="B15012"/>
      <c r="C15012"/>
      <c r="D15012"/>
      <c r="E15012"/>
      <c r="F15012"/>
      <c r="G15012"/>
      <c r="H15012"/>
      <c r="I15012"/>
      <c r="J15012"/>
      <c r="K15012"/>
    </row>
    <row r="15013" spans="1:11" x14ac:dyDescent="0.2">
      <c r="A15013"/>
      <c r="B15013"/>
      <c r="C15013"/>
      <c r="D15013"/>
      <c r="E15013"/>
      <c r="F15013"/>
      <c r="G15013"/>
      <c r="H15013"/>
      <c r="I15013"/>
      <c r="J15013"/>
      <c r="K15013"/>
    </row>
    <row r="15014" spans="1:11" x14ac:dyDescent="0.2">
      <c r="A15014"/>
      <c r="B15014"/>
      <c r="C15014"/>
      <c r="D15014"/>
      <c r="E15014"/>
      <c r="F15014"/>
      <c r="G15014"/>
      <c r="H15014"/>
      <c r="I15014"/>
      <c r="J15014"/>
      <c r="K15014"/>
    </row>
    <row r="15015" spans="1:11" x14ac:dyDescent="0.2">
      <c r="A15015"/>
      <c r="B15015"/>
      <c r="C15015"/>
      <c r="D15015"/>
      <c r="E15015"/>
      <c r="F15015"/>
      <c r="G15015"/>
      <c r="H15015"/>
      <c r="I15015"/>
      <c r="J15015"/>
      <c r="K15015"/>
    </row>
    <row r="15016" spans="1:11" x14ac:dyDescent="0.2">
      <c r="A15016"/>
      <c r="B15016"/>
      <c r="C15016"/>
      <c r="D15016"/>
      <c r="E15016"/>
      <c r="F15016"/>
      <c r="G15016"/>
      <c r="H15016"/>
      <c r="I15016"/>
      <c r="J15016"/>
      <c r="K15016"/>
    </row>
    <row r="15017" spans="1:11" x14ac:dyDescent="0.2">
      <c r="A15017"/>
      <c r="B15017"/>
      <c r="C15017"/>
      <c r="D15017"/>
      <c r="E15017"/>
      <c r="F15017"/>
      <c r="G15017"/>
      <c r="H15017"/>
      <c r="I15017"/>
      <c r="J15017"/>
      <c r="K15017"/>
    </row>
    <row r="15018" spans="1:11" x14ac:dyDescent="0.2">
      <c r="A15018"/>
      <c r="B15018"/>
      <c r="C15018"/>
      <c r="D15018"/>
      <c r="E15018"/>
      <c r="F15018"/>
      <c r="G15018"/>
      <c r="H15018"/>
      <c r="I15018"/>
      <c r="J15018"/>
      <c r="K15018"/>
    </row>
    <row r="15019" spans="1:11" x14ac:dyDescent="0.2">
      <c r="A15019"/>
      <c r="B15019"/>
      <c r="C15019"/>
      <c r="D15019"/>
      <c r="E15019"/>
      <c r="F15019"/>
      <c r="G15019"/>
      <c r="H15019"/>
      <c r="I15019"/>
      <c r="J15019"/>
      <c r="K15019"/>
    </row>
    <row r="15020" spans="1:11" x14ac:dyDescent="0.2">
      <c r="A15020"/>
      <c r="B15020"/>
      <c r="C15020"/>
      <c r="D15020"/>
      <c r="E15020"/>
      <c r="F15020"/>
      <c r="G15020"/>
      <c r="H15020"/>
      <c r="I15020"/>
      <c r="J15020"/>
      <c r="K15020"/>
    </row>
    <row r="15021" spans="1:11" x14ac:dyDescent="0.2">
      <c r="A15021"/>
      <c r="B15021"/>
      <c r="C15021"/>
      <c r="D15021"/>
      <c r="E15021"/>
      <c r="F15021"/>
      <c r="G15021"/>
      <c r="H15021"/>
      <c r="I15021"/>
      <c r="J15021"/>
      <c r="K15021"/>
    </row>
    <row r="15022" spans="1:11" x14ac:dyDescent="0.2">
      <c r="A15022"/>
      <c r="B15022"/>
      <c r="C15022"/>
      <c r="D15022"/>
      <c r="E15022"/>
      <c r="F15022"/>
      <c r="G15022"/>
      <c r="H15022"/>
      <c r="I15022"/>
      <c r="J15022"/>
      <c r="K15022"/>
    </row>
    <row r="15023" spans="1:11" x14ac:dyDescent="0.2">
      <c r="A15023"/>
      <c r="B15023"/>
      <c r="C15023"/>
      <c r="D15023"/>
      <c r="E15023"/>
      <c r="F15023"/>
      <c r="G15023"/>
      <c r="H15023"/>
      <c r="I15023"/>
      <c r="J15023"/>
      <c r="K15023"/>
    </row>
    <row r="15024" spans="1:11" x14ac:dyDescent="0.2">
      <c r="A15024"/>
      <c r="B15024"/>
      <c r="C15024"/>
      <c r="D15024"/>
      <c r="E15024"/>
      <c r="F15024"/>
      <c r="G15024"/>
      <c r="H15024"/>
      <c r="I15024"/>
      <c r="J15024"/>
      <c r="K15024"/>
    </row>
    <row r="15025" spans="1:11" x14ac:dyDescent="0.2">
      <c r="A15025"/>
      <c r="B15025"/>
      <c r="C15025"/>
      <c r="D15025"/>
      <c r="E15025"/>
      <c r="F15025"/>
      <c r="G15025"/>
      <c r="H15025"/>
      <c r="I15025"/>
      <c r="J15025"/>
      <c r="K15025"/>
    </row>
    <row r="15026" spans="1:11" x14ac:dyDescent="0.2">
      <c r="A15026"/>
      <c r="B15026"/>
      <c r="C15026"/>
      <c r="D15026"/>
      <c r="E15026"/>
      <c r="F15026"/>
      <c r="G15026"/>
      <c r="H15026"/>
      <c r="I15026"/>
      <c r="J15026"/>
      <c r="K15026"/>
    </row>
    <row r="15027" spans="1:11" x14ac:dyDescent="0.2">
      <c r="A15027"/>
      <c r="B15027"/>
      <c r="C15027"/>
      <c r="D15027"/>
      <c r="E15027"/>
      <c r="F15027"/>
      <c r="G15027"/>
      <c r="H15027"/>
      <c r="I15027"/>
      <c r="J15027"/>
      <c r="K15027"/>
    </row>
    <row r="15028" spans="1:11" x14ac:dyDescent="0.2">
      <c r="A15028"/>
      <c r="B15028"/>
      <c r="C15028"/>
      <c r="D15028"/>
      <c r="E15028"/>
      <c r="F15028"/>
      <c r="G15028"/>
      <c r="H15028"/>
      <c r="I15028"/>
      <c r="J15028"/>
      <c r="K15028"/>
    </row>
    <row r="15029" spans="1:11" x14ac:dyDescent="0.2">
      <c r="A15029"/>
      <c r="B15029"/>
      <c r="C15029"/>
      <c r="D15029"/>
      <c r="E15029"/>
      <c r="F15029"/>
      <c r="G15029"/>
      <c r="H15029"/>
      <c r="I15029"/>
      <c r="J15029"/>
      <c r="K15029"/>
    </row>
    <row r="15030" spans="1:11" x14ac:dyDescent="0.2">
      <c r="A15030"/>
      <c r="B15030"/>
      <c r="C15030"/>
      <c r="D15030"/>
      <c r="E15030"/>
      <c r="F15030"/>
      <c r="G15030"/>
      <c r="H15030"/>
      <c r="I15030"/>
      <c r="J15030"/>
      <c r="K15030"/>
    </row>
    <row r="15031" spans="1:11" x14ac:dyDescent="0.2">
      <c r="A15031"/>
      <c r="B15031"/>
      <c r="C15031"/>
      <c r="D15031"/>
      <c r="E15031"/>
      <c r="F15031"/>
      <c r="G15031"/>
      <c r="H15031"/>
      <c r="I15031"/>
      <c r="J15031"/>
      <c r="K15031"/>
    </row>
    <row r="15032" spans="1:11" x14ac:dyDescent="0.2">
      <c r="A15032"/>
      <c r="B15032"/>
      <c r="C15032"/>
      <c r="D15032"/>
      <c r="E15032"/>
      <c r="F15032"/>
      <c r="G15032"/>
      <c r="H15032"/>
      <c r="I15032"/>
      <c r="J15032"/>
      <c r="K15032"/>
    </row>
    <row r="15033" spans="1:11" x14ac:dyDescent="0.2">
      <c r="A15033"/>
      <c r="B15033"/>
      <c r="C15033"/>
      <c r="D15033"/>
      <c r="E15033"/>
      <c r="F15033"/>
      <c r="G15033"/>
      <c r="H15033"/>
      <c r="I15033"/>
      <c r="J15033"/>
      <c r="K15033"/>
    </row>
    <row r="15034" spans="1:11" x14ac:dyDescent="0.2">
      <c r="A15034"/>
      <c r="B15034"/>
      <c r="C15034"/>
      <c r="D15034"/>
      <c r="E15034"/>
      <c r="F15034"/>
      <c r="G15034"/>
      <c r="H15034"/>
      <c r="I15034"/>
      <c r="J15034"/>
      <c r="K15034"/>
    </row>
    <row r="15035" spans="1:11" x14ac:dyDescent="0.2">
      <c r="A15035"/>
      <c r="B15035"/>
      <c r="C15035"/>
      <c r="D15035"/>
      <c r="E15035"/>
      <c r="F15035"/>
      <c r="G15035"/>
      <c r="H15035"/>
      <c r="I15035"/>
      <c r="J15035"/>
      <c r="K15035"/>
    </row>
    <row r="15036" spans="1:11" x14ac:dyDescent="0.2">
      <c r="A15036"/>
      <c r="B15036"/>
      <c r="C15036"/>
      <c r="D15036"/>
      <c r="E15036"/>
      <c r="F15036"/>
      <c r="G15036"/>
      <c r="H15036"/>
      <c r="I15036"/>
      <c r="J15036"/>
      <c r="K15036"/>
    </row>
    <row r="15037" spans="1:11" x14ac:dyDescent="0.2">
      <c r="A15037"/>
      <c r="B15037"/>
      <c r="C15037"/>
      <c r="D15037"/>
      <c r="E15037"/>
      <c r="F15037"/>
      <c r="G15037"/>
      <c r="H15037"/>
      <c r="I15037"/>
      <c r="J15037"/>
      <c r="K15037"/>
    </row>
    <row r="15038" spans="1:11" x14ac:dyDescent="0.2">
      <c r="A15038"/>
      <c r="B15038"/>
      <c r="C15038"/>
      <c r="D15038"/>
      <c r="E15038"/>
      <c r="F15038"/>
      <c r="G15038"/>
      <c r="H15038"/>
      <c r="I15038"/>
      <c r="J15038"/>
      <c r="K15038"/>
    </row>
    <row r="15039" spans="1:11" x14ac:dyDescent="0.2">
      <c r="A15039"/>
      <c r="B15039"/>
      <c r="C15039"/>
      <c r="D15039"/>
      <c r="E15039"/>
      <c r="F15039"/>
      <c r="G15039"/>
      <c r="H15039"/>
      <c r="I15039"/>
      <c r="J15039"/>
      <c r="K15039"/>
    </row>
    <row r="15040" spans="1:11" x14ac:dyDescent="0.2">
      <c r="A15040"/>
      <c r="B15040"/>
      <c r="C15040"/>
      <c r="D15040"/>
      <c r="E15040"/>
      <c r="F15040"/>
      <c r="G15040"/>
      <c r="H15040"/>
      <c r="I15040"/>
      <c r="J15040"/>
      <c r="K15040"/>
    </row>
    <row r="15041" spans="1:11" x14ac:dyDescent="0.2">
      <c r="A15041"/>
      <c r="B15041"/>
      <c r="C15041"/>
      <c r="D15041"/>
      <c r="E15041"/>
      <c r="F15041"/>
      <c r="G15041"/>
      <c r="H15041"/>
      <c r="I15041"/>
      <c r="J15041"/>
      <c r="K15041"/>
    </row>
    <row r="15042" spans="1:11" x14ac:dyDescent="0.2">
      <c r="A15042"/>
      <c r="B15042"/>
      <c r="C15042"/>
      <c r="D15042"/>
      <c r="E15042"/>
      <c r="F15042"/>
      <c r="G15042"/>
      <c r="H15042"/>
      <c r="I15042"/>
      <c r="J15042"/>
      <c r="K15042"/>
    </row>
    <row r="15043" spans="1:11" x14ac:dyDescent="0.2">
      <c r="A15043"/>
      <c r="B15043"/>
      <c r="C15043"/>
      <c r="D15043"/>
      <c r="E15043"/>
      <c r="F15043"/>
      <c r="G15043"/>
      <c r="H15043"/>
      <c r="I15043"/>
      <c r="J15043"/>
      <c r="K15043"/>
    </row>
    <row r="15044" spans="1:11" x14ac:dyDescent="0.2">
      <c r="A15044"/>
      <c r="B15044"/>
      <c r="C15044"/>
      <c r="D15044"/>
      <c r="E15044"/>
      <c r="F15044"/>
      <c r="G15044"/>
      <c r="H15044"/>
      <c r="I15044"/>
      <c r="J15044"/>
      <c r="K15044"/>
    </row>
    <row r="15045" spans="1:11" x14ac:dyDescent="0.2">
      <c r="A15045"/>
      <c r="B15045"/>
      <c r="C15045"/>
      <c r="D15045"/>
      <c r="E15045"/>
      <c r="F15045"/>
      <c r="G15045"/>
      <c r="H15045"/>
      <c r="I15045"/>
      <c r="J15045"/>
      <c r="K15045"/>
    </row>
    <row r="15046" spans="1:11" x14ac:dyDescent="0.2">
      <c r="A15046"/>
      <c r="B15046"/>
      <c r="C15046"/>
      <c r="D15046"/>
      <c r="E15046"/>
      <c r="F15046"/>
      <c r="G15046"/>
      <c r="H15046"/>
      <c r="I15046"/>
      <c r="J15046"/>
      <c r="K15046"/>
    </row>
    <row r="15047" spans="1:11" x14ac:dyDescent="0.2">
      <c r="A15047"/>
      <c r="B15047"/>
      <c r="C15047"/>
      <c r="D15047"/>
      <c r="E15047"/>
      <c r="F15047"/>
      <c r="G15047"/>
      <c r="H15047"/>
      <c r="I15047"/>
      <c r="J15047"/>
      <c r="K15047"/>
    </row>
    <row r="15048" spans="1:11" x14ac:dyDescent="0.2">
      <c r="A15048"/>
      <c r="B15048"/>
      <c r="C15048"/>
      <c r="D15048"/>
      <c r="E15048"/>
      <c r="F15048"/>
      <c r="G15048"/>
      <c r="H15048"/>
      <c r="I15048"/>
      <c r="J15048"/>
      <c r="K15048"/>
    </row>
    <row r="15049" spans="1:11" x14ac:dyDescent="0.2">
      <c r="A15049"/>
      <c r="B15049"/>
      <c r="C15049"/>
      <c r="D15049"/>
      <c r="E15049"/>
      <c r="F15049"/>
      <c r="G15049"/>
      <c r="H15049"/>
      <c r="I15049"/>
      <c r="J15049"/>
      <c r="K15049"/>
    </row>
    <row r="15050" spans="1:11" x14ac:dyDescent="0.2">
      <c r="A15050"/>
      <c r="B15050"/>
      <c r="C15050"/>
      <c r="D15050"/>
      <c r="E15050"/>
      <c r="F15050"/>
      <c r="G15050"/>
      <c r="H15050"/>
      <c r="I15050"/>
      <c r="J15050"/>
      <c r="K15050"/>
    </row>
    <row r="15051" spans="1:11" x14ac:dyDescent="0.2">
      <c r="A15051"/>
      <c r="B15051"/>
      <c r="C15051"/>
      <c r="D15051"/>
      <c r="E15051"/>
      <c r="F15051"/>
      <c r="G15051"/>
      <c r="H15051"/>
      <c r="I15051"/>
      <c r="J15051"/>
      <c r="K15051"/>
    </row>
    <row r="15052" spans="1:11" x14ac:dyDescent="0.2">
      <c r="A15052"/>
      <c r="B15052"/>
      <c r="C15052"/>
      <c r="D15052"/>
      <c r="E15052"/>
      <c r="F15052"/>
      <c r="G15052"/>
      <c r="H15052"/>
      <c r="I15052"/>
      <c r="J15052"/>
      <c r="K15052"/>
    </row>
    <row r="15053" spans="1:11" x14ac:dyDescent="0.2">
      <c r="A15053"/>
      <c r="B15053"/>
      <c r="C15053"/>
      <c r="D15053"/>
      <c r="E15053"/>
      <c r="F15053"/>
      <c r="G15053"/>
      <c r="H15053"/>
      <c r="I15053"/>
      <c r="J15053"/>
      <c r="K15053"/>
    </row>
    <row r="15054" spans="1:11" x14ac:dyDescent="0.2">
      <c r="A15054"/>
      <c r="B15054"/>
      <c r="C15054"/>
      <c r="D15054"/>
      <c r="E15054"/>
      <c r="F15054"/>
      <c r="G15054"/>
      <c r="H15054"/>
      <c r="I15054"/>
      <c r="J15054"/>
      <c r="K15054"/>
    </row>
    <row r="15055" spans="1:11" x14ac:dyDescent="0.2">
      <c r="A15055"/>
      <c r="B15055"/>
      <c r="C15055"/>
      <c r="D15055"/>
      <c r="E15055"/>
      <c r="F15055"/>
      <c r="G15055"/>
      <c r="H15055"/>
      <c r="I15055"/>
      <c r="J15055"/>
      <c r="K15055"/>
    </row>
    <row r="15056" spans="1:11" x14ac:dyDescent="0.2">
      <c r="A15056"/>
      <c r="B15056"/>
      <c r="C15056"/>
      <c r="D15056"/>
      <c r="E15056"/>
      <c r="F15056"/>
      <c r="G15056"/>
      <c r="H15056"/>
      <c r="I15056"/>
      <c r="J15056"/>
      <c r="K15056"/>
    </row>
    <row r="15057" spans="1:11" x14ac:dyDescent="0.2">
      <c r="A15057"/>
      <c r="B15057"/>
      <c r="C15057"/>
      <c r="D15057"/>
      <c r="E15057"/>
      <c r="F15057"/>
      <c r="G15057"/>
      <c r="H15057"/>
      <c r="I15057"/>
      <c r="J15057"/>
      <c r="K15057"/>
    </row>
    <row r="15058" spans="1:11" x14ac:dyDescent="0.2">
      <c r="A15058"/>
      <c r="B15058"/>
      <c r="C15058"/>
      <c r="D15058"/>
      <c r="E15058"/>
      <c r="F15058"/>
      <c r="G15058"/>
      <c r="H15058"/>
      <c r="I15058"/>
      <c r="J15058"/>
      <c r="K15058"/>
    </row>
    <row r="15059" spans="1:11" x14ac:dyDescent="0.2">
      <c r="A15059"/>
      <c r="B15059"/>
      <c r="C15059"/>
      <c r="D15059"/>
      <c r="E15059"/>
      <c r="F15059"/>
      <c r="G15059"/>
      <c r="H15059"/>
      <c r="I15059"/>
      <c r="J15059"/>
      <c r="K15059"/>
    </row>
    <row r="15060" spans="1:11" x14ac:dyDescent="0.2">
      <c r="A15060"/>
      <c r="B15060"/>
      <c r="C15060"/>
      <c r="D15060"/>
      <c r="E15060"/>
      <c r="F15060"/>
      <c r="G15060"/>
      <c r="H15060"/>
      <c r="I15060"/>
      <c r="J15060"/>
      <c r="K15060"/>
    </row>
    <row r="15061" spans="1:11" x14ac:dyDescent="0.2">
      <c r="A15061"/>
      <c r="B15061"/>
      <c r="C15061"/>
      <c r="D15061"/>
      <c r="E15061"/>
      <c r="F15061"/>
      <c r="G15061"/>
      <c r="H15061"/>
      <c r="I15061"/>
      <c r="J15061"/>
      <c r="K15061"/>
    </row>
    <row r="15062" spans="1:11" x14ac:dyDescent="0.2">
      <c r="A15062"/>
      <c r="B15062"/>
      <c r="C15062"/>
      <c r="D15062"/>
      <c r="E15062"/>
      <c r="F15062"/>
      <c r="G15062"/>
      <c r="H15062"/>
      <c r="I15062"/>
      <c r="J15062"/>
      <c r="K15062"/>
    </row>
    <row r="15063" spans="1:11" x14ac:dyDescent="0.2">
      <c r="A15063"/>
      <c r="B15063"/>
      <c r="C15063"/>
      <c r="D15063"/>
      <c r="E15063"/>
      <c r="F15063"/>
      <c r="G15063"/>
      <c r="H15063"/>
      <c r="I15063"/>
      <c r="J15063"/>
      <c r="K15063"/>
    </row>
    <row r="15064" spans="1:11" x14ac:dyDescent="0.2">
      <c r="A15064"/>
      <c r="B15064"/>
      <c r="C15064"/>
      <c r="D15064"/>
      <c r="E15064"/>
      <c r="F15064"/>
      <c r="G15064"/>
      <c r="H15064"/>
      <c r="I15064"/>
      <c r="J15064"/>
      <c r="K15064"/>
    </row>
    <row r="15065" spans="1:11" x14ac:dyDescent="0.2">
      <c r="A15065"/>
      <c r="B15065"/>
      <c r="C15065"/>
      <c r="D15065"/>
      <c r="E15065"/>
      <c r="F15065"/>
      <c r="G15065"/>
      <c r="H15065"/>
      <c r="I15065"/>
      <c r="J15065"/>
      <c r="K15065"/>
    </row>
    <row r="15066" spans="1:11" x14ac:dyDescent="0.2">
      <c r="A15066"/>
      <c r="B15066"/>
      <c r="C15066"/>
      <c r="D15066"/>
      <c r="E15066"/>
      <c r="F15066"/>
      <c r="G15066"/>
      <c r="H15066"/>
      <c r="I15066"/>
      <c r="J15066"/>
      <c r="K15066"/>
    </row>
    <row r="15067" spans="1:11" x14ac:dyDescent="0.2">
      <c r="A15067"/>
      <c r="B15067"/>
      <c r="C15067"/>
      <c r="D15067"/>
      <c r="E15067"/>
      <c r="F15067"/>
      <c r="G15067"/>
      <c r="H15067"/>
      <c r="I15067"/>
      <c r="J15067"/>
      <c r="K15067"/>
    </row>
    <row r="15068" spans="1:11" x14ac:dyDescent="0.2">
      <c r="A15068"/>
      <c r="B15068"/>
      <c r="C15068"/>
      <c r="D15068"/>
      <c r="E15068"/>
      <c r="F15068"/>
      <c r="G15068"/>
      <c r="H15068"/>
      <c r="I15068"/>
      <c r="J15068"/>
      <c r="K15068"/>
    </row>
    <row r="15069" spans="1:11" x14ac:dyDescent="0.2">
      <c r="A15069"/>
      <c r="B15069"/>
      <c r="C15069"/>
      <c r="D15069"/>
      <c r="E15069"/>
      <c r="F15069"/>
      <c r="G15069"/>
      <c r="H15069"/>
      <c r="I15069"/>
      <c r="J15069"/>
      <c r="K15069"/>
    </row>
    <row r="15070" spans="1:11" x14ac:dyDescent="0.2">
      <c r="A15070"/>
      <c r="B15070"/>
      <c r="C15070"/>
      <c r="D15070"/>
      <c r="E15070"/>
      <c r="F15070"/>
      <c r="G15070"/>
      <c r="H15070"/>
      <c r="I15070"/>
      <c r="J15070"/>
      <c r="K15070"/>
    </row>
    <row r="15071" spans="1:11" x14ac:dyDescent="0.2">
      <c r="A15071"/>
      <c r="B15071"/>
      <c r="C15071"/>
      <c r="D15071"/>
      <c r="E15071"/>
      <c r="F15071"/>
      <c r="G15071"/>
      <c r="H15071"/>
      <c r="I15071"/>
      <c r="J15071"/>
      <c r="K15071"/>
    </row>
    <row r="15072" spans="1:11" x14ac:dyDescent="0.2">
      <c r="A15072"/>
      <c r="B15072"/>
      <c r="C15072"/>
      <c r="D15072"/>
      <c r="E15072"/>
      <c r="F15072"/>
      <c r="G15072"/>
      <c r="H15072"/>
      <c r="I15072"/>
      <c r="J15072"/>
      <c r="K15072"/>
    </row>
    <row r="15073" spans="1:11" x14ac:dyDescent="0.2">
      <c r="A15073"/>
      <c r="B15073"/>
      <c r="C15073"/>
      <c r="D15073"/>
      <c r="E15073"/>
      <c r="F15073"/>
      <c r="G15073"/>
      <c r="H15073"/>
      <c r="I15073"/>
      <c r="J15073"/>
      <c r="K15073"/>
    </row>
    <row r="15074" spans="1:11" x14ac:dyDescent="0.2">
      <c r="A15074"/>
      <c r="B15074"/>
      <c r="C15074"/>
      <c r="D15074"/>
      <c r="E15074"/>
      <c r="F15074"/>
      <c r="G15074"/>
      <c r="H15074"/>
      <c r="I15074"/>
      <c r="J15074"/>
      <c r="K15074"/>
    </row>
    <row r="15075" spans="1:11" x14ac:dyDescent="0.2">
      <c r="A15075"/>
      <c r="B15075"/>
      <c r="C15075"/>
      <c r="D15075"/>
      <c r="E15075"/>
      <c r="F15075"/>
      <c r="G15075"/>
      <c r="H15075"/>
      <c r="I15075"/>
      <c r="J15075"/>
      <c r="K15075"/>
    </row>
    <row r="15076" spans="1:11" x14ac:dyDescent="0.2">
      <c r="A15076"/>
      <c r="B15076"/>
      <c r="C15076"/>
      <c r="D15076"/>
      <c r="E15076"/>
      <c r="F15076"/>
      <c r="G15076"/>
      <c r="H15076"/>
      <c r="I15076"/>
      <c r="J15076"/>
      <c r="K15076"/>
    </row>
    <row r="15077" spans="1:11" x14ac:dyDescent="0.2">
      <c r="A15077"/>
      <c r="B15077"/>
      <c r="C15077"/>
      <c r="D15077"/>
      <c r="E15077"/>
      <c r="F15077"/>
      <c r="G15077"/>
      <c r="H15077"/>
      <c r="I15077"/>
      <c r="J15077"/>
      <c r="K15077"/>
    </row>
    <row r="15078" spans="1:11" x14ac:dyDescent="0.2">
      <c r="A15078"/>
      <c r="B15078"/>
      <c r="C15078"/>
      <c r="D15078"/>
      <c r="E15078"/>
      <c r="F15078"/>
      <c r="G15078"/>
      <c r="H15078"/>
      <c r="I15078"/>
      <c r="J15078"/>
      <c r="K15078"/>
    </row>
    <row r="15079" spans="1:11" x14ac:dyDescent="0.2">
      <c r="A15079"/>
      <c r="B15079"/>
      <c r="C15079"/>
      <c r="D15079"/>
      <c r="E15079"/>
      <c r="F15079"/>
      <c r="G15079"/>
      <c r="H15079"/>
      <c r="I15079"/>
      <c r="J15079"/>
      <c r="K15079"/>
    </row>
    <row r="15080" spans="1:11" x14ac:dyDescent="0.2">
      <c r="A15080"/>
      <c r="B15080"/>
      <c r="C15080"/>
      <c r="D15080"/>
      <c r="E15080"/>
      <c r="F15080"/>
      <c r="G15080"/>
      <c r="H15080"/>
      <c r="I15080"/>
      <c r="J15080"/>
      <c r="K15080"/>
    </row>
    <row r="15081" spans="1:11" x14ac:dyDescent="0.2">
      <c r="A15081"/>
      <c r="B15081"/>
      <c r="C15081"/>
      <c r="D15081"/>
      <c r="E15081"/>
      <c r="F15081"/>
      <c r="G15081"/>
      <c r="H15081"/>
      <c r="I15081"/>
      <c r="J15081"/>
      <c r="K15081"/>
    </row>
    <row r="15082" spans="1:11" x14ac:dyDescent="0.2">
      <c r="A15082"/>
      <c r="B15082"/>
      <c r="C15082"/>
      <c r="D15082"/>
      <c r="E15082"/>
      <c r="F15082"/>
      <c r="G15082"/>
      <c r="H15082"/>
      <c r="I15082"/>
      <c r="J15082"/>
      <c r="K15082"/>
    </row>
    <row r="15083" spans="1:11" x14ac:dyDescent="0.2">
      <c r="A15083"/>
      <c r="B15083"/>
      <c r="C15083"/>
      <c r="D15083"/>
      <c r="E15083"/>
      <c r="F15083"/>
      <c r="G15083"/>
      <c r="H15083"/>
      <c r="I15083"/>
      <c r="J15083"/>
      <c r="K15083"/>
    </row>
    <row r="15084" spans="1:11" x14ac:dyDescent="0.2">
      <c r="A15084"/>
      <c r="B15084"/>
      <c r="C15084"/>
      <c r="D15084"/>
      <c r="E15084"/>
      <c r="F15084"/>
      <c r="G15084"/>
      <c r="H15084"/>
      <c r="I15084"/>
      <c r="J15084"/>
      <c r="K15084"/>
    </row>
    <row r="15085" spans="1:11" x14ac:dyDescent="0.2">
      <c r="A15085"/>
      <c r="B15085"/>
      <c r="C15085"/>
      <c r="D15085"/>
      <c r="E15085"/>
      <c r="F15085"/>
      <c r="G15085"/>
      <c r="H15085"/>
      <c r="I15085"/>
      <c r="J15085"/>
      <c r="K15085"/>
    </row>
    <row r="15086" spans="1:11" x14ac:dyDescent="0.2">
      <c r="A15086"/>
      <c r="B15086"/>
      <c r="C15086"/>
      <c r="D15086"/>
      <c r="E15086"/>
      <c r="F15086"/>
      <c r="G15086"/>
      <c r="H15086"/>
      <c r="I15086"/>
      <c r="J15086"/>
      <c r="K15086"/>
    </row>
    <row r="15087" spans="1:11" x14ac:dyDescent="0.2">
      <c r="A15087"/>
      <c r="B15087"/>
      <c r="C15087"/>
      <c r="D15087"/>
      <c r="E15087"/>
      <c r="F15087"/>
      <c r="G15087"/>
      <c r="H15087"/>
      <c r="I15087"/>
      <c r="J15087"/>
      <c r="K15087"/>
    </row>
    <row r="15088" spans="1:11" x14ac:dyDescent="0.2">
      <c r="A15088"/>
      <c r="B15088"/>
      <c r="C15088"/>
      <c r="D15088"/>
      <c r="E15088"/>
      <c r="F15088"/>
      <c r="G15088"/>
      <c r="H15088"/>
      <c r="I15088"/>
      <c r="J15088"/>
      <c r="K15088"/>
    </row>
    <row r="15089" spans="1:11" x14ac:dyDescent="0.2">
      <c r="A15089"/>
      <c r="B15089"/>
      <c r="C15089"/>
      <c r="D15089"/>
      <c r="E15089"/>
      <c r="F15089"/>
      <c r="G15089"/>
      <c r="H15089"/>
      <c r="I15089"/>
      <c r="J15089"/>
      <c r="K15089"/>
    </row>
    <row r="15090" spans="1:11" x14ac:dyDescent="0.2">
      <c r="A15090"/>
      <c r="B15090"/>
      <c r="C15090"/>
      <c r="D15090"/>
      <c r="E15090"/>
      <c r="F15090"/>
      <c r="G15090"/>
      <c r="H15090"/>
      <c r="I15090"/>
      <c r="J15090"/>
      <c r="K15090"/>
    </row>
    <row r="15091" spans="1:11" x14ac:dyDescent="0.2">
      <c r="A15091"/>
      <c r="B15091"/>
      <c r="C15091"/>
      <c r="D15091"/>
      <c r="E15091"/>
      <c r="F15091"/>
      <c r="G15091"/>
      <c r="H15091"/>
      <c r="I15091"/>
      <c r="J15091"/>
      <c r="K15091"/>
    </row>
    <row r="15092" spans="1:11" x14ac:dyDescent="0.2">
      <c r="A15092"/>
      <c r="B15092"/>
      <c r="C15092"/>
      <c r="D15092"/>
      <c r="E15092"/>
      <c r="F15092"/>
      <c r="G15092"/>
      <c r="H15092"/>
      <c r="I15092"/>
      <c r="J15092"/>
      <c r="K15092"/>
    </row>
    <row r="15093" spans="1:11" x14ac:dyDescent="0.2">
      <c r="A15093"/>
      <c r="B15093"/>
      <c r="C15093"/>
      <c r="D15093"/>
      <c r="E15093"/>
      <c r="F15093"/>
      <c r="G15093"/>
      <c r="H15093"/>
      <c r="I15093"/>
      <c r="J15093"/>
      <c r="K15093"/>
    </row>
    <row r="15094" spans="1:11" x14ac:dyDescent="0.2">
      <c r="A15094"/>
      <c r="B15094"/>
      <c r="C15094"/>
      <c r="D15094"/>
      <c r="E15094"/>
      <c r="F15094"/>
      <c r="G15094"/>
      <c r="H15094"/>
      <c r="I15094"/>
      <c r="J15094"/>
      <c r="K15094"/>
    </row>
    <row r="15095" spans="1:11" x14ac:dyDescent="0.2">
      <c r="A15095"/>
      <c r="B15095"/>
      <c r="C15095"/>
      <c r="D15095"/>
      <c r="E15095"/>
      <c r="F15095"/>
      <c r="G15095"/>
      <c r="H15095"/>
      <c r="I15095"/>
      <c r="J15095"/>
      <c r="K15095"/>
    </row>
    <row r="15096" spans="1:11" x14ac:dyDescent="0.2">
      <c r="A15096"/>
      <c r="B15096"/>
      <c r="C15096"/>
      <c r="D15096"/>
      <c r="E15096"/>
      <c r="F15096"/>
      <c r="G15096"/>
      <c r="H15096"/>
      <c r="I15096"/>
      <c r="J15096"/>
      <c r="K15096"/>
    </row>
    <row r="15097" spans="1:11" x14ac:dyDescent="0.2">
      <c r="A15097"/>
      <c r="B15097"/>
      <c r="C15097"/>
      <c r="D15097"/>
      <c r="E15097"/>
      <c r="F15097"/>
      <c r="G15097"/>
      <c r="H15097"/>
      <c r="I15097"/>
      <c r="J15097"/>
      <c r="K15097"/>
    </row>
    <row r="15098" spans="1:11" x14ac:dyDescent="0.2">
      <c r="A15098"/>
      <c r="B15098"/>
      <c r="C15098"/>
      <c r="D15098"/>
      <c r="E15098"/>
      <c r="F15098"/>
      <c r="G15098"/>
      <c r="H15098"/>
      <c r="I15098"/>
      <c r="J15098"/>
      <c r="K15098"/>
    </row>
    <row r="15099" spans="1:11" x14ac:dyDescent="0.2">
      <c r="A15099"/>
      <c r="B15099"/>
      <c r="C15099"/>
      <c r="D15099"/>
      <c r="E15099"/>
      <c r="F15099"/>
      <c r="G15099"/>
      <c r="H15099"/>
      <c r="I15099"/>
      <c r="J15099"/>
      <c r="K15099"/>
    </row>
    <row r="15100" spans="1:11" x14ac:dyDescent="0.2">
      <c r="A15100"/>
      <c r="B15100"/>
      <c r="C15100"/>
      <c r="D15100"/>
      <c r="E15100"/>
      <c r="F15100"/>
      <c r="G15100"/>
      <c r="H15100"/>
      <c r="I15100"/>
      <c r="J15100"/>
      <c r="K15100"/>
    </row>
    <row r="15101" spans="1:11" x14ac:dyDescent="0.2">
      <c r="A15101"/>
      <c r="B15101"/>
      <c r="C15101"/>
      <c r="D15101"/>
      <c r="E15101"/>
      <c r="F15101"/>
      <c r="G15101"/>
      <c r="H15101"/>
      <c r="I15101"/>
      <c r="J15101"/>
      <c r="K15101"/>
    </row>
    <row r="15102" spans="1:11" x14ac:dyDescent="0.2">
      <c r="A15102"/>
      <c r="B15102"/>
      <c r="C15102"/>
      <c r="D15102"/>
      <c r="E15102"/>
      <c r="F15102"/>
      <c r="G15102"/>
      <c r="H15102"/>
      <c r="I15102"/>
      <c r="J15102"/>
      <c r="K15102"/>
    </row>
    <row r="15103" spans="1:11" x14ac:dyDescent="0.2">
      <c r="A15103"/>
      <c r="B15103"/>
      <c r="C15103"/>
      <c r="D15103"/>
      <c r="E15103"/>
      <c r="F15103"/>
      <c r="G15103"/>
      <c r="H15103"/>
      <c r="I15103"/>
      <c r="J15103"/>
      <c r="K15103"/>
    </row>
    <row r="15104" spans="1:11" x14ac:dyDescent="0.2">
      <c r="A15104"/>
      <c r="B15104"/>
      <c r="C15104"/>
      <c r="D15104"/>
      <c r="E15104"/>
      <c r="F15104"/>
      <c r="G15104"/>
      <c r="H15104"/>
      <c r="I15104"/>
      <c r="J15104"/>
      <c r="K15104"/>
    </row>
    <row r="15105" spans="1:11" x14ac:dyDescent="0.2">
      <c r="A15105"/>
      <c r="B15105"/>
      <c r="C15105"/>
      <c r="D15105"/>
      <c r="E15105"/>
      <c r="F15105"/>
      <c r="G15105"/>
      <c r="H15105"/>
      <c r="I15105"/>
      <c r="J15105"/>
      <c r="K15105"/>
    </row>
    <row r="15106" spans="1:11" x14ac:dyDescent="0.2">
      <c r="A15106"/>
      <c r="B15106"/>
      <c r="C15106"/>
      <c r="D15106"/>
      <c r="E15106"/>
      <c r="F15106"/>
      <c r="G15106"/>
      <c r="H15106"/>
      <c r="I15106"/>
      <c r="J15106"/>
      <c r="K15106"/>
    </row>
    <row r="15107" spans="1:11" x14ac:dyDescent="0.2">
      <c r="A15107"/>
      <c r="B15107"/>
      <c r="C15107"/>
      <c r="D15107"/>
      <c r="E15107"/>
      <c r="F15107"/>
      <c r="G15107"/>
      <c r="H15107"/>
      <c r="I15107"/>
      <c r="J15107"/>
      <c r="K15107"/>
    </row>
    <row r="15108" spans="1:11" x14ac:dyDescent="0.2">
      <c r="A15108"/>
      <c r="B15108"/>
      <c r="C15108"/>
      <c r="D15108"/>
      <c r="E15108"/>
      <c r="F15108"/>
      <c r="G15108"/>
      <c r="H15108"/>
      <c r="I15108"/>
      <c r="J15108"/>
      <c r="K15108"/>
    </row>
    <row r="15109" spans="1:11" x14ac:dyDescent="0.2">
      <c r="A15109"/>
      <c r="B15109"/>
      <c r="C15109"/>
      <c r="D15109"/>
      <c r="E15109"/>
      <c r="F15109"/>
      <c r="G15109"/>
      <c r="H15109"/>
      <c r="I15109"/>
      <c r="J15109"/>
      <c r="K15109"/>
    </row>
    <row r="15110" spans="1:11" x14ac:dyDescent="0.2">
      <c r="A15110"/>
      <c r="B15110"/>
      <c r="C15110"/>
      <c r="D15110"/>
      <c r="E15110"/>
      <c r="F15110"/>
      <c r="G15110"/>
      <c r="H15110"/>
      <c r="I15110"/>
      <c r="J15110"/>
      <c r="K15110"/>
    </row>
    <row r="15111" spans="1:11" x14ac:dyDescent="0.2">
      <c r="A15111"/>
      <c r="B15111"/>
      <c r="C15111"/>
      <c r="D15111"/>
      <c r="E15111"/>
      <c r="F15111"/>
      <c r="G15111"/>
      <c r="H15111"/>
      <c r="I15111"/>
      <c r="J15111"/>
      <c r="K15111"/>
    </row>
    <row r="15112" spans="1:11" x14ac:dyDescent="0.2">
      <c r="A15112"/>
      <c r="B15112"/>
      <c r="C15112"/>
      <c r="D15112"/>
      <c r="E15112"/>
      <c r="F15112"/>
      <c r="G15112"/>
      <c r="H15112"/>
      <c r="I15112"/>
      <c r="J15112"/>
      <c r="K15112"/>
    </row>
    <row r="15113" spans="1:11" x14ac:dyDescent="0.2">
      <c r="A15113"/>
      <c r="B15113"/>
      <c r="C15113"/>
      <c r="D15113"/>
      <c r="E15113"/>
      <c r="F15113"/>
      <c r="G15113"/>
      <c r="H15113"/>
      <c r="I15113"/>
      <c r="J15113"/>
      <c r="K15113"/>
    </row>
    <row r="15114" spans="1:11" x14ac:dyDescent="0.2">
      <c r="A15114"/>
      <c r="B15114"/>
      <c r="C15114"/>
      <c r="D15114"/>
      <c r="E15114"/>
      <c r="F15114"/>
      <c r="G15114"/>
      <c r="H15114"/>
      <c r="I15114"/>
      <c r="J15114"/>
      <c r="K15114"/>
    </row>
    <row r="15115" spans="1:11" x14ac:dyDescent="0.2">
      <c r="A15115"/>
      <c r="B15115"/>
      <c r="C15115"/>
      <c r="D15115"/>
      <c r="E15115"/>
      <c r="F15115"/>
      <c r="G15115"/>
      <c r="H15115"/>
      <c r="I15115"/>
      <c r="J15115"/>
      <c r="K15115"/>
    </row>
    <row r="15116" spans="1:11" x14ac:dyDescent="0.2">
      <c r="A15116"/>
      <c r="B15116"/>
      <c r="C15116"/>
      <c r="D15116"/>
      <c r="E15116"/>
      <c r="F15116"/>
      <c r="G15116"/>
      <c r="H15116"/>
      <c r="I15116"/>
      <c r="J15116"/>
      <c r="K15116"/>
    </row>
    <row r="15117" spans="1:11" x14ac:dyDescent="0.2">
      <c r="A15117"/>
      <c r="B15117"/>
      <c r="C15117"/>
      <c r="D15117"/>
      <c r="E15117"/>
      <c r="F15117"/>
      <c r="G15117"/>
      <c r="H15117"/>
      <c r="I15117"/>
      <c r="J15117"/>
      <c r="K15117"/>
    </row>
    <row r="15118" spans="1:11" x14ac:dyDescent="0.2">
      <c r="A15118"/>
      <c r="B15118"/>
      <c r="C15118"/>
      <c r="D15118"/>
      <c r="E15118"/>
      <c r="F15118"/>
      <c r="G15118"/>
      <c r="H15118"/>
      <c r="I15118"/>
      <c r="J15118"/>
      <c r="K15118"/>
    </row>
    <row r="15119" spans="1:11" x14ac:dyDescent="0.2">
      <c r="A15119"/>
      <c r="B15119"/>
      <c r="C15119"/>
      <c r="D15119"/>
      <c r="E15119"/>
      <c r="F15119"/>
      <c r="G15119"/>
      <c r="H15119"/>
      <c r="I15119"/>
      <c r="J15119"/>
      <c r="K15119"/>
    </row>
    <row r="15120" spans="1:11" x14ac:dyDescent="0.2">
      <c r="A15120"/>
      <c r="B15120"/>
      <c r="C15120"/>
      <c r="D15120"/>
      <c r="E15120"/>
      <c r="F15120"/>
      <c r="G15120"/>
      <c r="H15120"/>
      <c r="I15120"/>
      <c r="J15120"/>
      <c r="K15120"/>
    </row>
    <row r="15121" spans="1:11" x14ac:dyDescent="0.2">
      <c r="A15121"/>
      <c r="B15121"/>
      <c r="C15121"/>
      <c r="D15121"/>
      <c r="E15121"/>
      <c r="F15121"/>
      <c r="G15121"/>
      <c r="H15121"/>
      <c r="I15121"/>
      <c r="J15121"/>
      <c r="K15121"/>
    </row>
    <row r="15122" spans="1:11" x14ac:dyDescent="0.2">
      <c r="A15122"/>
      <c r="B15122"/>
      <c r="C15122"/>
      <c r="D15122"/>
      <c r="E15122"/>
      <c r="F15122"/>
      <c r="G15122"/>
      <c r="H15122"/>
      <c r="I15122"/>
      <c r="J15122"/>
      <c r="K15122"/>
    </row>
    <row r="15123" spans="1:11" x14ac:dyDescent="0.2">
      <c r="A15123"/>
      <c r="B15123"/>
      <c r="C15123"/>
      <c r="D15123"/>
      <c r="E15123"/>
      <c r="F15123"/>
      <c r="G15123"/>
      <c r="H15123"/>
      <c r="I15123"/>
      <c r="J15123"/>
      <c r="K15123"/>
    </row>
    <row r="15124" spans="1:11" x14ac:dyDescent="0.2">
      <c r="A15124"/>
      <c r="B15124"/>
      <c r="C15124"/>
      <c r="D15124"/>
      <c r="E15124"/>
      <c r="F15124"/>
      <c r="G15124"/>
      <c r="H15124"/>
      <c r="I15124"/>
      <c r="J15124"/>
      <c r="K15124"/>
    </row>
    <row r="15125" spans="1:11" x14ac:dyDescent="0.2">
      <c r="A15125"/>
      <c r="B15125"/>
      <c r="C15125"/>
      <c r="D15125"/>
      <c r="E15125"/>
      <c r="F15125"/>
      <c r="G15125"/>
      <c r="H15125"/>
      <c r="I15125"/>
      <c r="J15125"/>
      <c r="K15125"/>
    </row>
    <row r="15126" spans="1:11" x14ac:dyDescent="0.2">
      <c r="A15126"/>
      <c r="B15126"/>
      <c r="C15126"/>
      <c r="D15126"/>
      <c r="E15126"/>
      <c r="F15126"/>
      <c r="G15126"/>
      <c r="H15126"/>
      <c r="I15126"/>
      <c r="J15126"/>
      <c r="K15126"/>
    </row>
    <row r="15127" spans="1:11" x14ac:dyDescent="0.2">
      <c r="A15127"/>
      <c r="B15127"/>
      <c r="C15127"/>
      <c r="D15127"/>
      <c r="E15127"/>
      <c r="F15127"/>
      <c r="G15127"/>
      <c r="H15127"/>
      <c r="I15127"/>
      <c r="J15127"/>
      <c r="K15127"/>
    </row>
    <row r="15128" spans="1:11" x14ac:dyDescent="0.2">
      <c r="A15128"/>
      <c r="B15128"/>
      <c r="C15128"/>
      <c r="D15128"/>
      <c r="E15128"/>
      <c r="F15128"/>
      <c r="G15128"/>
      <c r="H15128"/>
      <c r="I15128"/>
      <c r="J15128"/>
      <c r="K15128"/>
    </row>
    <row r="15129" spans="1:11" x14ac:dyDescent="0.2">
      <c r="A15129"/>
      <c r="B15129"/>
      <c r="C15129"/>
      <c r="D15129"/>
      <c r="E15129"/>
      <c r="F15129"/>
      <c r="G15129"/>
      <c r="H15129"/>
      <c r="I15129"/>
      <c r="J15129"/>
      <c r="K15129"/>
    </row>
    <row r="15130" spans="1:11" x14ac:dyDescent="0.2">
      <c r="A15130"/>
      <c r="B15130"/>
      <c r="C15130"/>
      <c r="D15130"/>
      <c r="E15130"/>
      <c r="F15130"/>
      <c r="G15130"/>
      <c r="H15130"/>
      <c r="I15130"/>
      <c r="J15130"/>
      <c r="K15130"/>
    </row>
    <row r="15131" spans="1:11" x14ac:dyDescent="0.2">
      <c r="A15131"/>
      <c r="B15131"/>
      <c r="C15131"/>
      <c r="D15131"/>
      <c r="E15131"/>
      <c r="F15131"/>
      <c r="G15131"/>
      <c r="H15131"/>
      <c r="I15131"/>
      <c r="J15131"/>
      <c r="K15131"/>
    </row>
    <row r="15132" spans="1:11" x14ac:dyDescent="0.2">
      <c r="A15132"/>
      <c r="B15132"/>
      <c r="C15132"/>
      <c r="D15132"/>
      <c r="E15132"/>
      <c r="F15132"/>
      <c r="G15132"/>
      <c r="H15132"/>
      <c r="I15132"/>
      <c r="J15132"/>
      <c r="K15132"/>
    </row>
    <row r="15133" spans="1:11" x14ac:dyDescent="0.2">
      <c r="A15133"/>
      <c r="B15133"/>
      <c r="C15133"/>
      <c r="D15133"/>
      <c r="E15133"/>
      <c r="F15133"/>
      <c r="G15133"/>
      <c r="H15133"/>
      <c r="I15133"/>
      <c r="J15133"/>
      <c r="K15133"/>
    </row>
    <row r="15134" spans="1:11" x14ac:dyDescent="0.2">
      <c r="A15134"/>
      <c r="B15134"/>
      <c r="C15134"/>
      <c r="D15134"/>
      <c r="E15134"/>
      <c r="F15134"/>
      <c r="G15134"/>
      <c r="H15134"/>
      <c r="I15134"/>
      <c r="J15134"/>
      <c r="K15134"/>
    </row>
    <row r="15135" spans="1:11" x14ac:dyDescent="0.2">
      <c r="A15135"/>
      <c r="B15135"/>
      <c r="C15135"/>
      <c r="D15135"/>
      <c r="E15135"/>
      <c r="F15135"/>
      <c r="G15135"/>
      <c r="H15135"/>
      <c r="I15135"/>
      <c r="J15135"/>
      <c r="K15135"/>
    </row>
    <row r="15136" spans="1:11" x14ac:dyDescent="0.2">
      <c r="A15136"/>
      <c r="B15136"/>
      <c r="C15136"/>
      <c r="D15136"/>
      <c r="E15136"/>
      <c r="F15136"/>
      <c r="G15136"/>
      <c r="H15136"/>
      <c r="I15136"/>
      <c r="J15136"/>
      <c r="K15136"/>
    </row>
    <row r="15137" spans="1:11" x14ac:dyDescent="0.2">
      <c r="A15137"/>
      <c r="B15137"/>
      <c r="C15137"/>
      <c r="D15137"/>
      <c r="E15137"/>
      <c r="F15137"/>
      <c r="G15137"/>
      <c r="H15137"/>
      <c r="I15137"/>
      <c r="J15137"/>
      <c r="K15137"/>
    </row>
    <row r="15138" spans="1:11" x14ac:dyDescent="0.2">
      <c r="A15138"/>
      <c r="B15138"/>
      <c r="C15138"/>
      <c r="D15138"/>
      <c r="E15138"/>
      <c r="F15138"/>
      <c r="G15138"/>
      <c r="H15138"/>
      <c r="I15138"/>
      <c r="J15138"/>
      <c r="K15138"/>
    </row>
    <row r="15139" spans="1:11" x14ac:dyDescent="0.2">
      <c r="A15139"/>
      <c r="B15139"/>
      <c r="C15139"/>
      <c r="D15139"/>
      <c r="E15139"/>
      <c r="F15139"/>
      <c r="G15139"/>
      <c r="H15139"/>
      <c r="I15139"/>
      <c r="J15139"/>
      <c r="K15139"/>
    </row>
    <row r="15140" spans="1:11" x14ac:dyDescent="0.2">
      <c r="A15140"/>
      <c r="B15140"/>
      <c r="C15140"/>
      <c r="D15140"/>
      <c r="E15140"/>
      <c r="F15140"/>
      <c r="G15140"/>
      <c r="H15140"/>
      <c r="I15140"/>
      <c r="J15140"/>
      <c r="K15140"/>
    </row>
    <row r="15141" spans="1:11" x14ac:dyDescent="0.2">
      <c r="A15141"/>
      <c r="B15141"/>
      <c r="C15141"/>
      <c r="D15141"/>
      <c r="E15141"/>
      <c r="F15141"/>
      <c r="G15141"/>
      <c r="H15141"/>
      <c r="I15141"/>
      <c r="J15141"/>
      <c r="K15141"/>
    </row>
    <row r="15142" spans="1:11" x14ac:dyDescent="0.2">
      <c r="A15142"/>
      <c r="B15142"/>
      <c r="C15142"/>
      <c r="D15142"/>
      <c r="E15142"/>
      <c r="F15142"/>
      <c r="G15142"/>
      <c r="H15142"/>
      <c r="I15142"/>
      <c r="J15142"/>
      <c r="K15142"/>
    </row>
    <row r="15143" spans="1:11" x14ac:dyDescent="0.2">
      <c r="A15143"/>
      <c r="B15143"/>
      <c r="C15143"/>
      <c r="D15143"/>
      <c r="E15143"/>
      <c r="F15143"/>
      <c r="G15143"/>
      <c r="H15143"/>
      <c r="I15143"/>
      <c r="J15143"/>
      <c r="K15143"/>
    </row>
    <row r="15144" spans="1:11" x14ac:dyDescent="0.2">
      <c r="A15144"/>
      <c r="B15144"/>
      <c r="C15144"/>
      <c r="D15144"/>
      <c r="E15144"/>
      <c r="F15144"/>
      <c r="G15144"/>
      <c r="H15144"/>
      <c r="I15144"/>
      <c r="J15144"/>
      <c r="K15144"/>
    </row>
    <row r="15145" spans="1:11" x14ac:dyDescent="0.2">
      <c r="A15145"/>
      <c r="B15145"/>
      <c r="C15145"/>
      <c r="D15145"/>
      <c r="E15145"/>
      <c r="F15145"/>
      <c r="G15145"/>
      <c r="H15145"/>
      <c r="I15145"/>
      <c r="J15145"/>
      <c r="K15145"/>
    </row>
    <row r="15146" spans="1:11" x14ac:dyDescent="0.2">
      <c r="A15146"/>
      <c r="B15146"/>
      <c r="C15146"/>
      <c r="D15146"/>
      <c r="E15146"/>
      <c r="F15146"/>
      <c r="G15146"/>
      <c r="H15146"/>
      <c r="I15146"/>
      <c r="J15146"/>
      <c r="K15146"/>
    </row>
    <row r="15147" spans="1:11" x14ac:dyDescent="0.2">
      <c r="A15147"/>
      <c r="B15147"/>
      <c r="C15147"/>
      <c r="D15147"/>
      <c r="E15147"/>
      <c r="F15147"/>
      <c r="G15147"/>
      <c r="H15147"/>
      <c r="I15147"/>
      <c r="J15147"/>
      <c r="K15147"/>
    </row>
    <row r="15148" spans="1:11" x14ac:dyDescent="0.2">
      <c r="A15148"/>
      <c r="B15148"/>
      <c r="C15148"/>
      <c r="D15148"/>
      <c r="E15148"/>
      <c r="F15148"/>
      <c r="G15148"/>
      <c r="H15148"/>
      <c r="I15148"/>
      <c r="J15148"/>
      <c r="K15148"/>
    </row>
    <row r="15149" spans="1:11" x14ac:dyDescent="0.2">
      <c r="A15149"/>
      <c r="B15149"/>
      <c r="C15149"/>
      <c r="D15149"/>
      <c r="E15149"/>
      <c r="F15149"/>
      <c r="G15149"/>
      <c r="H15149"/>
      <c r="I15149"/>
      <c r="J15149"/>
      <c r="K15149"/>
    </row>
    <row r="15150" spans="1:11" x14ac:dyDescent="0.2">
      <c r="A15150"/>
      <c r="B15150"/>
      <c r="C15150"/>
      <c r="D15150"/>
      <c r="E15150"/>
      <c r="F15150"/>
      <c r="G15150"/>
      <c r="H15150"/>
      <c r="I15150"/>
      <c r="J15150"/>
      <c r="K15150"/>
    </row>
    <row r="15151" spans="1:11" x14ac:dyDescent="0.2">
      <c r="A15151"/>
      <c r="B15151"/>
      <c r="C15151"/>
      <c r="D15151"/>
      <c r="E15151"/>
      <c r="F15151"/>
      <c r="G15151"/>
      <c r="H15151"/>
      <c r="I15151"/>
      <c r="J15151"/>
      <c r="K15151"/>
    </row>
    <row r="15152" spans="1:11" x14ac:dyDescent="0.2">
      <c r="A15152"/>
      <c r="B15152"/>
      <c r="C15152"/>
      <c r="D15152"/>
      <c r="E15152"/>
      <c r="F15152"/>
      <c r="G15152"/>
      <c r="H15152"/>
      <c r="I15152"/>
      <c r="J15152"/>
      <c r="K15152"/>
    </row>
    <row r="15153" spans="1:11" x14ac:dyDescent="0.2">
      <c r="A15153"/>
      <c r="B15153"/>
      <c r="C15153"/>
      <c r="D15153"/>
      <c r="E15153"/>
      <c r="F15153"/>
      <c r="G15153"/>
      <c r="H15153"/>
      <c r="I15153"/>
      <c r="J15153"/>
      <c r="K15153"/>
    </row>
    <row r="15154" spans="1:11" x14ac:dyDescent="0.2">
      <c r="A15154"/>
      <c r="B15154"/>
      <c r="C15154"/>
      <c r="D15154"/>
      <c r="E15154"/>
      <c r="F15154"/>
      <c r="G15154"/>
      <c r="H15154"/>
      <c r="I15154"/>
      <c r="J15154"/>
      <c r="K15154"/>
    </row>
    <row r="15155" spans="1:11" x14ac:dyDescent="0.2">
      <c r="A15155"/>
      <c r="B15155"/>
      <c r="C15155"/>
      <c r="D15155"/>
      <c r="E15155"/>
      <c r="F15155"/>
      <c r="G15155"/>
      <c r="H15155"/>
      <c r="I15155"/>
      <c r="J15155"/>
      <c r="K15155"/>
    </row>
    <row r="15156" spans="1:11" x14ac:dyDescent="0.2">
      <c r="A15156"/>
      <c r="B15156"/>
      <c r="C15156"/>
      <c r="D15156"/>
      <c r="E15156"/>
      <c r="F15156"/>
      <c r="G15156"/>
      <c r="H15156"/>
      <c r="I15156"/>
      <c r="J15156"/>
      <c r="K15156"/>
    </row>
    <row r="15157" spans="1:11" x14ac:dyDescent="0.2">
      <c r="A15157"/>
      <c r="B15157"/>
      <c r="C15157"/>
      <c r="D15157"/>
      <c r="E15157"/>
      <c r="F15157"/>
      <c r="G15157"/>
      <c r="H15157"/>
      <c r="I15157"/>
      <c r="J15157"/>
      <c r="K15157"/>
    </row>
    <row r="15158" spans="1:11" x14ac:dyDescent="0.2">
      <c r="A15158"/>
      <c r="B15158"/>
      <c r="C15158"/>
      <c r="D15158"/>
      <c r="E15158"/>
      <c r="F15158"/>
      <c r="G15158"/>
      <c r="H15158"/>
      <c r="I15158"/>
      <c r="J15158"/>
      <c r="K15158"/>
    </row>
    <row r="15159" spans="1:11" x14ac:dyDescent="0.2">
      <c r="A15159"/>
      <c r="B15159"/>
      <c r="C15159"/>
      <c r="D15159"/>
      <c r="E15159"/>
      <c r="F15159"/>
      <c r="G15159"/>
      <c r="H15159"/>
      <c r="I15159"/>
      <c r="J15159"/>
      <c r="K15159"/>
    </row>
    <row r="15160" spans="1:11" x14ac:dyDescent="0.2">
      <c r="A15160"/>
      <c r="B15160"/>
      <c r="C15160"/>
      <c r="D15160"/>
      <c r="E15160"/>
      <c r="F15160"/>
      <c r="G15160"/>
      <c r="H15160"/>
      <c r="I15160"/>
      <c r="J15160"/>
      <c r="K15160"/>
    </row>
    <row r="15161" spans="1:11" x14ac:dyDescent="0.2">
      <c r="A15161"/>
      <c r="B15161"/>
      <c r="C15161"/>
      <c r="D15161"/>
      <c r="E15161"/>
      <c r="F15161"/>
      <c r="G15161"/>
      <c r="H15161"/>
      <c r="I15161"/>
      <c r="J15161"/>
      <c r="K15161"/>
    </row>
    <row r="15162" spans="1:11" x14ac:dyDescent="0.2">
      <c r="A15162"/>
      <c r="B15162"/>
      <c r="C15162"/>
      <c r="D15162"/>
      <c r="E15162"/>
      <c r="F15162"/>
      <c r="G15162"/>
      <c r="H15162"/>
      <c r="I15162"/>
      <c r="J15162"/>
      <c r="K15162"/>
    </row>
    <row r="15163" spans="1:11" x14ac:dyDescent="0.2">
      <c r="A15163"/>
      <c r="B15163"/>
      <c r="C15163"/>
      <c r="D15163"/>
      <c r="E15163"/>
      <c r="F15163"/>
      <c r="G15163"/>
      <c r="H15163"/>
      <c r="I15163"/>
      <c r="J15163"/>
      <c r="K15163"/>
    </row>
    <row r="15164" spans="1:11" x14ac:dyDescent="0.2">
      <c r="A15164"/>
      <c r="B15164"/>
      <c r="C15164"/>
      <c r="D15164"/>
      <c r="E15164"/>
      <c r="F15164"/>
      <c r="G15164"/>
      <c r="H15164"/>
      <c r="I15164"/>
      <c r="J15164"/>
      <c r="K15164"/>
    </row>
    <row r="15165" spans="1:11" x14ac:dyDescent="0.2">
      <c r="A15165"/>
      <c r="B15165"/>
      <c r="C15165"/>
      <c r="D15165"/>
      <c r="E15165"/>
      <c r="F15165"/>
      <c r="G15165"/>
      <c r="H15165"/>
      <c r="I15165"/>
      <c r="J15165"/>
      <c r="K15165"/>
    </row>
    <row r="15166" spans="1:11" x14ac:dyDescent="0.2">
      <c r="A15166"/>
      <c r="B15166"/>
      <c r="C15166"/>
      <c r="D15166"/>
      <c r="E15166"/>
      <c r="F15166"/>
      <c r="G15166"/>
      <c r="H15166"/>
      <c r="I15166"/>
      <c r="J15166"/>
      <c r="K15166"/>
    </row>
    <row r="15167" spans="1:11" x14ac:dyDescent="0.2">
      <c r="A15167"/>
      <c r="B15167"/>
      <c r="C15167"/>
      <c r="D15167"/>
      <c r="E15167"/>
      <c r="F15167"/>
      <c r="G15167"/>
      <c r="H15167"/>
      <c r="I15167"/>
      <c r="J15167"/>
      <c r="K15167"/>
    </row>
    <row r="15168" spans="1:11" x14ac:dyDescent="0.2">
      <c r="A15168"/>
      <c r="B15168"/>
      <c r="C15168"/>
      <c r="D15168"/>
      <c r="E15168"/>
      <c r="F15168"/>
      <c r="G15168"/>
      <c r="H15168"/>
      <c r="I15168"/>
      <c r="J15168"/>
      <c r="K15168"/>
    </row>
    <row r="15169" spans="1:11" x14ac:dyDescent="0.2">
      <c r="A15169"/>
      <c r="B15169"/>
      <c r="C15169"/>
      <c r="D15169"/>
      <c r="E15169"/>
      <c r="F15169"/>
      <c r="G15169"/>
      <c r="H15169"/>
      <c r="I15169"/>
      <c r="J15169"/>
      <c r="K15169"/>
    </row>
    <row r="15170" spans="1:11" x14ac:dyDescent="0.2">
      <c r="A15170"/>
      <c r="B15170"/>
      <c r="C15170"/>
      <c r="D15170"/>
      <c r="E15170"/>
      <c r="F15170"/>
      <c r="G15170"/>
      <c r="H15170"/>
      <c r="I15170"/>
      <c r="J15170"/>
      <c r="K15170"/>
    </row>
    <row r="15171" spans="1:11" x14ac:dyDescent="0.2">
      <c r="A15171"/>
      <c r="B15171"/>
      <c r="C15171"/>
      <c r="D15171"/>
      <c r="E15171"/>
      <c r="F15171"/>
      <c r="G15171"/>
      <c r="H15171"/>
      <c r="I15171"/>
      <c r="J15171"/>
      <c r="K15171"/>
    </row>
    <row r="15172" spans="1:11" x14ac:dyDescent="0.2">
      <c r="A15172"/>
      <c r="B15172"/>
      <c r="C15172"/>
      <c r="D15172"/>
      <c r="E15172"/>
      <c r="F15172"/>
      <c r="G15172"/>
      <c r="H15172"/>
      <c r="I15172"/>
      <c r="J15172"/>
      <c r="K15172"/>
    </row>
    <row r="15173" spans="1:11" x14ac:dyDescent="0.2">
      <c r="A15173"/>
      <c r="B15173"/>
      <c r="C15173"/>
      <c r="D15173"/>
      <c r="E15173"/>
      <c r="F15173"/>
      <c r="G15173"/>
      <c r="H15173"/>
      <c r="I15173"/>
      <c r="J15173"/>
      <c r="K15173"/>
    </row>
    <row r="15174" spans="1:11" x14ac:dyDescent="0.2">
      <c r="A15174"/>
      <c r="B15174"/>
      <c r="C15174"/>
      <c r="D15174"/>
      <c r="E15174"/>
      <c r="F15174"/>
      <c r="G15174"/>
      <c r="H15174"/>
      <c r="I15174"/>
      <c r="J15174"/>
      <c r="K15174"/>
    </row>
    <row r="15175" spans="1:11" x14ac:dyDescent="0.2">
      <c r="A15175"/>
      <c r="B15175"/>
      <c r="C15175"/>
      <c r="D15175"/>
      <c r="E15175"/>
      <c r="F15175"/>
      <c r="G15175"/>
      <c r="H15175"/>
      <c r="I15175"/>
      <c r="J15175"/>
      <c r="K15175"/>
    </row>
    <row r="15176" spans="1:11" x14ac:dyDescent="0.2">
      <c r="A15176"/>
      <c r="B15176"/>
      <c r="C15176"/>
      <c r="D15176"/>
      <c r="E15176"/>
      <c r="F15176"/>
      <c r="G15176"/>
      <c r="H15176"/>
      <c r="I15176"/>
      <c r="J15176"/>
      <c r="K15176"/>
    </row>
    <row r="15177" spans="1:11" x14ac:dyDescent="0.2">
      <c r="A15177"/>
      <c r="B15177"/>
      <c r="C15177"/>
      <c r="D15177"/>
      <c r="E15177"/>
      <c r="F15177"/>
      <c r="G15177"/>
      <c r="H15177"/>
      <c r="I15177"/>
      <c r="J15177"/>
      <c r="K15177"/>
    </row>
    <row r="15178" spans="1:11" x14ac:dyDescent="0.2">
      <c r="A15178"/>
      <c r="B15178"/>
      <c r="C15178"/>
      <c r="D15178"/>
      <c r="E15178"/>
      <c r="F15178"/>
      <c r="G15178"/>
      <c r="H15178"/>
      <c r="I15178"/>
      <c r="J15178"/>
      <c r="K15178"/>
    </row>
    <row r="15179" spans="1:11" x14ac:dyDescent="0.2">
      <c r="A15179"/>
      <c r="B15179"/>
      <c r="C15179"/>
      <c r="D15179"/>
      <c r="E15179"/>
      <c r="F15179"/>
      <c r="G15179"/>
      <c r="H15179"/>
      <c r="I15179"/>
      <c r="J15179"/>
      <c r="K15179"/>
    </row>
    <row r="15180" spans="1:11" x14ac:dyDescent="0.2">
      <c r="A15180"/>
      <c r="B15180"/>
      <c r="C15180"/>
      <c r="D15180"/>
      <c r="E15180"/>
      <c r="F15180"/>
      <c r="G15180"/>
      <c r="H15180"/>
      <c r="I15180"/>
      <c r="J15180"/>
      <c r="K15180"/>
    </row>
    <row r="15181" spans="1:11" x14ac:dyDescent="0.2">
      <c r="A15181"/>
      <c r="B15181"/>
      <c r="C15181"/>
      <c r="D15181"/>
      <c r="E15181"/>
      <c r="F15181"/>
      <c r="G15181"/>
      <c r="H15181"/>
      <c r="I15181"/>
      <c r="J15181"/>
      <c r="K15181"/>
    </row>
    <row r="15182" spans="1:11" x14ac:dyDescent="0.2">
      <c r="A15182"/>
      <c r="B15182"/>
      <c r="C15182"/>
      <c r="D15182"/>
      <c r="E15182"/>
      <c r="F15182"/>
      <c r="G15182"/>
      <c r="H15182"/>
      <c r="I15182"/>
      <c r="J15182"/>
      <c r="K15182"/>
    </row>
    <row r="15183" spans="1:11" x14ac:dyDescent="0.2">
      <c r="A15183"/>
      <c r="B15183"/>
      <c r="C15183"/>
      <c r="D15183"/>
      <c r="E15183"/>
      <c r="F15183"/>
      <c r="G15183"/>
      <c r="H15183"/>
      <c r="I15183"/>
      <c r="J15183"/>
      <c r="K15183"/>
    </row>
    <row r="15184" spans="1:11" x14ac:dyDescent="0.2">
      <c r="A15184"/>
      <c r="B15184"/>
      <c r="C15184"/>
      <c r="D15184"/>
      <c r="E15184"/>
      <c r="F15184"/>
      <c r="G15184"/>
      <c r="H15184"/>
      <c r="I15184"/>
      <c r="J15184"/>
      <c r="K15184"/>
    </row>
    <row r="15185" spans="1:11" x14ac:dyDescent="0.2">
      <c r="A15185"/>
      <c r="B15185"/>
      <c r="C15185"/>
      <c r="D15185"/>
      <c r="E15185"/>
      <c r="F15185"/>
      <c r="G15185"/>
      <c r="H15185"/>
      <c r="I15185"/>
      <c r="J15185"/>
      <c r="K15185"/>
    </row>
    <row r="15186" spans="1:11" x14ac:dyDescent="0.2">
      <c r="A15186"/>
      <c r="B15186"/>
      <c r="C15186"/>
      <c r="D15186"/>
      <c r="E15186"/>
      <c r="F15186"/>
      <c r="G15186"/>
      <c r="H15186"/>
      <c r="I15186"/>
      <c r="J15186"/>
      <c r="K15186"/>
    </row>
    <row r="15187" spans="1:11" x14ac:dyDescent="0.2">
      <c r="A15187"/>
      <c r="B15187"/>
      <c r="C15187"/>
      <c r="D15187"/>
      <c r="E15187"/>
      <c r="F15187"/>
      <c r="G15187"/>
      <c r="H15187"/>
      <c r="I15187"/>
      <c r="J15187"/>
      <c r="K15187"/>
    </row>
    <row r="15188" spans="1:11" x14ac:dyDescent="0.2">
      <c r="A15188"/>
      <c r="B15188"/>
      <c r="C15188"/>
      <c r="D15188"/>
      <c r="E15188"/>
      <c r="F15188"/>
      <c r="G15188"/>
      <c r="H15188"/>
      <c r="I15188"/>
      <c r="J15188"/>
      <c r="K15188"/>
    </row>
    <row r="15189" spans="1:11" x14ac:dyDescent="0.2">
      <c r="A15189"/>
      <c r="B15189"/>
      <c r="C15189"/>
      <c r="D15189"/>
      <c r="E15189"/>
      <c r="F15189"/>
      <c r="G15189"/>
      <c r="H15189"/>
      <c r="I15189"/>
      <c r="J15189"/>
      <c r="K15189"/>
    </row>
    <row r="15190" spans="1:11" x14ac:dyDescent="0.2">
      <c r="A15190"/>
      <c r="B15190"/>
      <c r="C15190"/>
      <c r="D15190"/>
      <c r="E15190"/>
      <c r="F15190"/>
      <c r="G15190"/>
      <c r="H15190"/>
      <c r="I15190"/>
      <c r="J15190"/>
      <c r="K15190"/>
    </row>
    <row r="15191" spans="1:11" x14ac:dyDescent="0.2">
      <c r="A15191"/>
      <c r="B15191"/>
      <c r="C15191"/>
      <c r="D15191"/>
      <c r="E15191"/>
      <c r="F15191"/>
      <c r="G15191"/>
      <c r="H15191"/>
      <c r="I15191"/>
      <c r="J15191"/>
      <c r="K15191"/>
    </row>
    <row r="15192" spans="1:11" x14ac:dyDescent="0.2">
      <c r="A15192"/>
      <c r="B15192"/>
      <c r="C15192"/>
      <c r="D15192"/>
      <c r="E15192"/>
      <c r="F15192"/>
      <c r="G15192"/>
      <c r="H15192"/>
      <c r="I15192"/>
      <c r="J15192"/>
      <c r="K15192"/>
    </row>
    <row r="15193" spans="1:11" x14ac:dyDescent="0.2">
      <c r="A15193"/>
      <c r="B15193"/>
      <c r="C15193"/>
      <c r="D15193"/>
      <c r="E15193"/>
      <c r="F15193"/>
      <c r="G15193"/>
      <c r="H15193"/>
      <c r="I15193"/>
      <c r="J15193"/>
      <c r="K15193"/>
    </row>
    <row r="15194" spans="1:11" x14ac:dyDescent="0.2">
      <c r="A15194"/>
      <c r="B15194"/>
      <c r="C15194"/>
      <c r="D15194"/>
      <c r="E15194"/>
      <c r="F15194"/>
      <c r="G15194"/>
      <c r="H15194"/>
      <c r="I15194"/>
      <c r="J15194"/>
      <c r="K15194"/>
    </row>
    <row r="15195" spans="1:11" x14ac:dyDescent="0.2">
      <c r="A15195"/>
      <c r="B15195"/>
      <c r="C15195"/>
      <c r="D15195"/>
      <c r="E15195"/>
      <c r="F15195"/>
      <c r="G15195"/>
      <c r="H15195"/>
      <c r="I15195"/>
      <c r="J15195"/>
      <c r="K15195"/>
    </row>
    <row r="15196" spans="1:11" x14ac:dyDescent="0.2">
      <c r="A15196"/>
      <c r="B15196"/>
      <c r="C15196"/>
      <c r="D15196"/>
      <c r="E15196"/>
      <c r="F15196"/>
      <c r="G15196"/>
      <c r="H15196"/>
      <c r="I15196"/>
      <c r="J15196"/>
      <c r="K15196"/>
    </row>
    <row r="15197" spans="1:11" x14ac:dyDescent="0.2">
      <c r="A15197"/>
      <c r="B15197"/>
      <c r="C15197"/>
      <c r="D15197"/>
      <c r="E15197"/>
      <c r="F15197"/>
      <c r="G15197"/>
      <c r="H15197"/>
      <c r="I15197"/>
      <c r="J15197"/>
      <c r="K15197"/>
    </row>
    <row r="15198" spans="1:11" x14ac:dyDescent="0.2">
      <c r="A15198"/>
      <c r="B15198"/>
      <c r="C15198"/>
      <c r="D15198"/>
      <c r="E15198"/>
      <c r="F15198"/>
      <c r="G15198"/>
      <c r="H15198"/>
      <c r="I15198"/>
      <c r="J15198"/>
      <c r="K15198"/>
    </row>
    <row r="15199" spans="1:11" x14ac:dyDescent="0.2">
      <c r="A15199"/>
      <c r="B15199"/>
      <c r="C15199"/>
      <c r="D15199"/>
      <c r="E15199"/>
      <c r="F15199"/>
      <c r="G15199"/>
      <c r="H15199"/>
      <c r="I15199"/>
      <c r="J15199"/>
      <c r="K15199"/>
    </row>
    <row r="15200" spans="1:11" x14ac:dyDescent="0.2">
      <c r="A15200"/>
      <c r="B15200"/>
      <c r="C15200"/>
      <c r="D15200"/>
      <c r="E15200"/>
      <c r="F15200"/>
      <c r="G15200"/>
      <c r="H15200"/>
      <c r="I15200"/>
      <c r="J15200"/>
      <c r="K15200"/>
    </row>
    <row r="15201" spans="1:11" x14ac:dyDescent="0.2">
      <c r="A15201"/>
      <c r="B15201"/>
      <c r="C15201"/>
      <c r="D15201"/>
      <c r="E15201"/>
      <c r="F15201"/>
      <c r="G15201"/>
      <c r="H15201"/>
      <c r="I15201"/>
      <c r="J15201"/>
      <c r="K15201"/>
    </row>
    <row r="15202" spans="1:11" x14ac:dyDescent="0.2">
      <c r="A15202"/>
      <c r="B15202"/>
      <c r="C15202"/>
      <c r="D15202"/>
      <c r="E15202"/>
      <c r="F15202"/>
      <c r="G15202"/>
      <c r="H15202"/>
      <c r="I15202"/>
      <c r="J15202"/>
      <c r="K15202"/>
    </row>
    <row r="15203" spans="1:11" x14ac:dyDescent="0.2">
      <c r="A15203"/>
      <c r="B15203"/>
      <c r="C15203"/>
      <c r="D15203"/>
      <c r="E15203"/>
      <c r="F15203"/>
      <c r="G15203"/>
      <c r="H15203"/>
      <c r="I15203"/>
      <c r="J15203"/>
      <c r="K15203"/>
    </row>
    <row r="15204" spans="1:11" x14ac:dyDescent="0.2">
      <c r="A15204"/>
      <c r="B15204"/>
      <c r="C15204"/>
      <c r="D15204"/>
      <c r="E15204"/>
      <c r="F15204"/>
      <c r="G15204"/>
      <c r="H15204"/>
      <c r="I15204"/>
      <c r="J15204"/>
      <c r="K15204"/>
    </row>
    <row r="15205" spans="1:11" x14ac:dyDescent="0.2">
      <c r="A15205"/>
      <c r="B15205"/>
      <c r="C15205"/>
      <c r="D15205"/>
      <c r="E15205"/>
      <c r="F15205"/>
      <c r="G15205"/>
      <c r="H15205"/>
      <c r="I15205"/>
      <c r="J15205"/>
      <c r="K15205"/>
    </row>
    <row r="15206" spans="1:11" x14ac:dyDescent="0.2">
      <c r="A15206"/>
      <c r="B15206"/>
      <c r="C15206"/>
      <c r="D15206"/>
      <c r="E15206"/>
      <c r="F15206"/>
      <c r="G15206"/>
      <c r="H15206"/>
      <c r="I15206"/>
      <c r="J15206"/>
      <c r="K15206"/>
    </row>
    <row r="15207" spans="1:11" x14ac:dyDescent="0.2">
      <c r="A15207"/>
      <c r="B15207"/>
      <c r="C15207"/>
      <c r="D15207"/>
      <c r="E15207"/>
      <c r="F15207"/>
      <c r="G15207"/>
      <c r="H15207"/>
      <c r="I15207"/>
      <c r="J15207"/>
      <c r="K15207"/>
    </row>
    <row r="15208" spans="1:11" x14ac:dyDescent="0.2">
      <c r="A15208"/>
      <c r="B15208"/>
      <c r="C15208"/>
      <c r="D15208"/>
      <c r="E15208"/>
      <c r="F15208"/>
      <c r="G15208"/>
      <c r="H15208"/>
      <c r="I15208"/>
      <c r="J15208"/>
      <c r="K15208"/>
    </row>
    <row r="15209" spans="1:11" x14ac:dyDescent="0.2">
      <c r="A15209"/>
      <c r="B15209"/>
      <c r="C15209"/>
      <c r="D15209"/>
      <c r="E15209"/>
      <c r="F15209"/>
      <c r="G15209"/>
      <c r="H15209"/>
      <c r="I15209"/>
      <c r="J15209"/>
      <c r="K15209"/>
    </row>
    <row r="15210" spans="1:11" x14ac:dyDescent="0.2">
      <c r="A15210"/>
      <c r="B15210"/>
      <c r="C15210"/>
      <c r="D15210"/>
      <c r="E15210"/>
      <c r="F15210"/>
      <c r="G15210"/>
      <c r="H15210"/>
      <c r="I15210"/>
      <c r="J15210"/>
      <c r="K15210"/>
    </row>
    <row r="15211" spans="1:11" x14ac:dyDescent="0.2">
      <c r="A15211"/>
      <c r="B15211"/>
      <c r="C15211"/>
      <c r="D15211"/>
      <c r="E15211"/>
      <c r="F15211"/>
      <c r="G15211"/>
      <c r="H15211"/>
      <c r="I15211"/>
      <c r="J15211"/>
      <c r="K15211"/>
    </row>
    <row r="15212" spans="1:11" x14ac:dyDescent="0.2">
      <c r="A15212"/>
      <c r="B15212"/>
      <c r="C15212"/>
      <c r="D15212"/>
      <c r="E15212"/>
      <c r="F15212"/>
      <c r="G15212"/>
      <c r="H15212"/>
      <c r="I15212"/>
      <c r="J15212"/>
      <c r="K15212"/>
    </row>
    <row r="15213" spans="1:11" x14ac:dyDescent="0.2">
      <c r="A15213"/>
      <c r="B15213"/>
      <c r="C15213"/>
      <c r="D15213"/>
      <c r="E15213"/>
      <c r="F15213"/>
      <c r="G15213"/>
      <c r="H15213"/>
      <c r="I15213"/>
      <c r="J15213"/>
      <c r="K15213"/>
    </row>
    <row r="15214" spans="1:11" x14ac:dyDescent="0.2">
      <c r="A15214"/>
      <c r="B15214"/>
      <c r="C15214"/>
      <c r="D15214"/>
      <c r="E15214"/>
      <c r="F15214"/>
      <c r="G15214"/>
      <c r="H15214"/>
      <c r="I15214"/>
      <c r="J15214"/>
      <c r="K15214"/>
    </row>
    <row r="15215" spans="1:11" x14ac:dyDescent="0.2">
      <c r="A15215"/>
      <c r="B15215"/>
      <c r="C15215"/>
      <c r="D15215"/>
      <c r="E15215"/>
      <c r="F15215"/>
      <c r="G15215"/>
      <c r="H15215"/>
      <c r="I15215"/>
      <c r="J15215"/>
      <c r="K15215"/>
    </row>
    <row r="15216" spans="1:11" x14ac:dyDescent="0.2">
      <c r="A15216"/>
      <c r="B15216"/>
      <c r="C15216"/>
      <c r="D15216"/>
      <c r="E15216"/>
      <c r="F15216"/>
      <c r="G15216"/>
      <c r="H15216"/>
      <c r="I15216"/>
      <c r="J15216"/>
      <c r="K15216"/>
    </row>
    <row r="15217" spans="1:11" x14ac:dyDescent="0.2">
      <c r="A15217"/>
      <c r="B15217"/>
      <c r="C15217"/>
      <c r="D15217"/>
      <c r="E15217"/>
      <c r="F15217"/>
      <c r="G15217"/>
      <c r="H15217"/>
      <c r="I15217"/>
      <c r="J15217"/>
      <c r="K15217"/>
    </row>
    <row r="15218" spans="1:11" x14ac:dyDescent="0.2">
      <c r="A15218"/>
      <c r="B15218"/>
      <c r="C15218"/>
      <c r="D15218"/>
      <c r="E15218"/>
      <c r="F15218"/>
      <c r="G15218"/>
      <c r="H15218"/>
      <c r="I15218"/>
      <c r="J15218"/>
      <c r="K15218"/>
    </row>
    <row r="15219" spans="1:11" x14ac:dyDescent="0.2">
      <c r="A15219"/>
      <c r="B15219"/>
      <c r="C15219"/>
      <c r="D15219"/>
      <c r="E15219"/>
      <c r="F15219"/>
      <c r="G15219"/>
      <c r="H15219"/>
      <c r="I15219"/>
      <c r="J15219"/>
      <c r="K15219"/>
    </row>
    <row r="15220" spans="1:11" x14ac:dyDescent="0.2">
      <c r="A15220"/>
      <c r="B15220"/>
      <c r="C15220"/>
      <c r="D15220"/>
      <c r="E15220"/>
      <c r="F15220"/>
      <c r="G15220"/>
      <c r="H15220"/>
      <c r="I15220"/>
      <c r="J15220"/>
      <c r="K15220"/>
    </row>
    <row r="15221" spans="1:11" x14ac:dyDescent="0.2">
      <c r="A15221"/>
      <c r="B15221"/>
      <c r="C15221"/>
      <c r="D15221"/>
      <c r="E15221"/>
      <c r="F15221"/>
      <c r="G15221"/>
      <c r="H15221"/>
      <c r="I15221"/>
      <c r="J15221"/>
      <c r="K15221"/>
    </row>
    <row r="15222" spans="1:11" x14ac:dyDescent="0.2">
      <c r="A15222"/>
      <c r="B15222"/>
      <c r="C15222"/>
      <c r="D15222"/>
      <c r="E15222"/>
      <c r="F15222"/>
      <c r="G15222"/>
      <c r="H15222"/>
      <c r="I15222"/>
      <c r="J15222"/>
      <c r="K15222"/>
    </row>
    <row r="15223" spans="1:11" x14ac:dyDescent="0.2">
      <c r="A15223"/>
      <c r="B15223"/>
      <c r="C15223"/>
      <c r="D15223"/>
      <c r="E15223"/>
      <c r="F15223"/>
      <c r="G15223"/>
      <c r="H15223"/>
      <c r="I15223"/>
      <c r="J15223"/>
      <c r="K15223"/>
    </row>
    <row r="15224" spans="1:11" x14ac:dyDescent="0.2">
      <c r="A15224"/>
      <c r="B15224"/>
      <c r="C15224"/>
      <c r="D15224"/>
      <c r="E15224"/>
      <c r="F15224"/>
      <c r="G15224"/>
      <c r="H15224"/>
      <c r="I15224"/>
      <c r="J15224"/>
      <c r="K15224"/>
    </row>
    <row r="15225" spans="1:11" x14ac:dyDescent="0.2">
      <c r="A15225"/>
      <c r="B15225"/>
      <c r="C15225"/>
      <c r="D15225"/>
      <c r="E15225"/>
      <c r="F15225"/>
      <c r="G15225"/>
      <c r="H15225"/>
      <c r="I15225"/>
      <c r="J15225"/>
      <c r="K15225"/>
    </row>
    <row r="15226" spans="1:11" x14ac:dyDescent="0.2">
      <c r="A15226"/>
      <c r="B15226"/>
      <c r="C15226"/>
      <c r="D15226"/>
      <c r="E15226"/>
      <c r="F15226"/>
      <c r="G15226"/>
      <c r="H15226"/>
      <c r="I15226"/>
      <c r="J15226"/>
      <c r="K15226"/>
    </row>
    <row r="15227" spans="1:11" x14ac:dyDescent="0.2">
      <c r="A15227"/>
      <c r="B15227"/>
      <c r="C15227"/>
      <c r="D15227"/>
      <c r="E15227"/>
      <c r="F15227"/>
      <c r="G15227"/>
      <c r="H15227"/>
      <c r="I15227"/>
      <c r="J15227"/>
      <c r="K15227"/>
    </row>
    <row r="15228" spans="1:11" x14ac:dyDescent="0.2">
      <c r="A15228"/>
      <c r="B15228"/>
      <c r="C15228"/>
      <c r="D15228"/>
      <c r="E15228"/>
      <c r="F15228"/>
      <c r="G15228"/>
      <c r="H15228"/>
      <c r="I15228"/>
      <c r="J15228"/>
      <c r="K15228"/>
    </row>
    <row r="15229" spans="1:11" x14ac:dyDescent="0.2">
      <c r="A15229"/>
      <c r="B15229"/>
      <c r="C15229"/>
      <c r="D15229"/>
      <c r="E15229"/>
      <c r="F15229"/>
      <c r="G15229"/>
      <c r="H15229"/>
      <c r="I15229"/>
      <c r="J15229"/>
      <c r="K15229"/>
    </row>
    <row r="15230" spans="1:11" x14ac:dyDescent="0.2">
      <c r="A15230"/>
      <c r="B15230"/>
      <c r="C15230"/>
      <c r="D15230"/>
      <c r="E15230"/>
      <c r="F15230"/>
      <c r="G15230"/>
      <c r="H15230"/>
      <c r="I15230"/>
      <c r="J15230"/>
      <c r="K15230"/>
    </row>
    <row r="15231" spans="1:11" x14ac:dyDescent="0.2">
      <c r="A15231"/>
      <c r="B15231"/>
      <c r="C15231"/>
      <c r="D15231"/>
      <c r="E15231"/>
      <c r="F15231"/>
      <c r="G15231"/>
      <c r="H15231"/>
      <c r="I15231"/>
      <c r="J15231"/>
      <c r="K15231"/>
    </row>
    <row r="15232" spans="1:11" x14ac:dyDescent="0.2">
      <c r="A15232"/>
      <c r="B15232"/>
      <c r="C15232"/>
      <c r="D15232"/>
      <c r="E15232"/>
      <c r="F15232"/>
      <c r="G15232"/>
      <c r="H15232"/>
      <c r="I15232"/>
      <c r="J15232"/>
      <c r="K15232"/>
    </row>
    <row r="15233" spans="1:11" x14ac:dyDescent="0.2">
      <c r="A15233"/>
      <c r="B15233"/>
      <c r="C15233"/>
      <c r="D15233"/>
      <c r="E15233"/>
      <c r="F15233"/>
      <c r="G15233"/>
      <c r="H15233"/>
      <c r="I15233"/>
      <c r="J15233"/>
      <c r="K15233"/>
    </row>
    <row r="15234" spans="1:11" x14ac:dyDescent="0.2">
      <c r="A15234"/>
      <c r="B15234"/>
      <c r="C15234"/>
      <c r="D15234"/>
      <c r="E15234"/>
      <c r="F15234"/>
      <c r="G15234"/>
      <c r="H15234"/>
      <c r="I15234"/>
      <c r="J15234"/>
      <c r="K15234"/>
    </row>
    <row r="15235" spans="1:11" x14ac:dyDescent="0.2">
      <c r="A15235"/>
      <c r="B15235"/>
      <c r="C15235"/>
      <c r="D15235"/>
      <c r="E15235"/>
      <c r="F15235"/>
      <c r="G15235"/>
      <c r="H15235"/>
      <c r="I15235"/>
      <c r="J15235"/>
      <c r="K15235"/>
    </row>
    <row r="15236" spans="1:11" x14ac:dyDescent="0.2">
      <c r="A15236"/>
      <c r="B15236"/>
      <c r="C15236"/>
      <c r="D15236"/>
      <c r="E15236"/>
      <c r="F15236"/>
      <c r="G15236"/>
      <c r="H15236"/>
      <c r="I15236"/>
      <c r="J15236"/>
      <c r="K15236"/>
    </row>
    <row r="15237" spans="1:11" x14ac:dyDescent="0.2">
      <c r="A15237"/>
      <c r="B15237"/>
      <c r="C15237"/>
      <c r="D15237"/>
      <c r="E15237"/>
      <c r="F15237"/>
      <c r="G15237"/>
      <c r="H15237"/>
      <c r="I15237"/>
      <c r="J15237"/>
      <c r="K15237"/>
    </row>
    <row r="15238" spans="1:11" x14ac:dyDescent="0.2">
      <c r="A15238"/>
      <c r="B15238"/>
      <c r="C15238"/>
      <c r="D15238"/>
      <c r="E15238"/>
      <c r="F15238"/>
      <c r="G15238"/>
      <c r="H15238"/>
      <c r="I15238"/>
      <c r="J15238"/>
      <c r="K15238"/>
    </row>
    <row r="15239" spans="1:11" x14ac:dyDescent="0.2">
      <c r="A15239"/>
      <c r="B15239"/>
      <c r="C15239"/>
      <c r="D15239"/>
      <c r="E15239"/>
      <c r="F15239"/>
      <c r="G15239"/>
      <c r="H15239"/>
      <c r="I15239"/>
      <c r="J15239"/>
      <c r="K15239"/>
    </row>
    <row r="15240" spans="1:11" x14ac:dyDescent="0.2">
      <c r="A15240"/>
      <c r="B15240"/>
      <c r="C15240"/>
      <c r="D15240"/>
      <c r="E15240"/>
      <c r="F15240"/>
      <c r="G15240"/>
      <c r="H15240"/>
      <c r="I15240"/>
      <c r="J15240"/>
      <c r="K15240"/>
    </row>
    <row r="15241" spans="1:11" x14ac:dyDescent="0.2">
      <c r="A15241"/>
      <c r="B15241"/>
      <c r="C15241"/>
      <c r="D15241"/>
      <c r="E15241"/>
      <c r="F15241"/>
      <c r="G15241"/>
      <c r="H15241"/>
      <c r="I15241"/>
      <c r="J15241"/>
      <c r="K15241"/>
    </row>
    <row r="15242" spans="1:11" x14ac:dyDescent="0.2">
      <c r="A15242"/>
      <c r="B15242"/>
      <c r="C15242"/>
      <c r="D15242"/>
      <c r="E15242"/>
      <c r="F15242"/>
      <c r="G15242"/>
      <c r="H15242"/>
      <c r="I15242"/>
      <c r="J15242"/>
      <c r="K15242"/>
    </row>
    <row r="15243" spans="1:11" x14ac:dyDescent="0.2">
      <c r="A15243"/>
      <c r="B15243"/>
      <c r="C15243"/>
      <c r="D15243"/>
      <c r="E15243"/>
      <c r="F15243"/>
      <c r="G15243"/>
      <c r="H15243"/>
      <c r="I15243"/>
      <c r="J15243"/>
      <c r="K15243"/>
    </row>
    <row r="15244" spans="1:11" x14ac:dyDescent="0.2">
      <c r="A15244"/>
      <c r="B15244"/>
      <c r="C15244"/>
      <c r="D15244"/>
      <c r="E15244"/>
      <c r="F15244"/>
      <c r="G15244"/>
      <c r="H15244"/>
      <c r="I15244"/>
      <c r="J15244"/>
      <c r="K15244"/>
    </row>
    <row r="15245" spans="1:11" x14ac:dyDescent="0.2">
      <c r="A15245"/>
      <c r="B15245"/>
      <c r="C15245"/>
      <c r="D15245"/>
      <c r="E15245"/>
      <c r="F15245"/>
      <c r="G15245"/>
      <c r="H15245"/>
      <c r="I15245"/>
      <c r="J15245"/>
      <c r="K15245"/>
    </row>
    <row r="15246" spans="1:11" x14ac:dyDescent="0.2">
      <c r="A15246"/>
      <c r="B15246"/>
      <c r="C15246"/>
      <c r="D15246"/>
      <c r="E15246"/>
      <c r="F15246"/>
      <c r="G15246"/>
      <c r="H15246"/>
      <c r="I15246"/>
      <c r="J15246"/>
      <c r="K15246"/>
    </row>
    <row r="15247" spans="1:11" x14ac:dyDescent="0.2">
      <c r="A15247"/>
      <c r="B15247"/>
      <c r="C15247"/>
      <c r="D15247"/>
      <c r="E15247"/>
      <c r="F15247"/>
      <c r="G15247"/>
      <c r="H15247"/>
      <c r="I15247"/>
      <c r="J15247"/>
      <c r="K15247"/>
    </row>
    <row r="15248" spans="1:11" x14ac:dyDescent="0.2">
      <c r="A15248"/>
      <c r="B15248"/>
      <c r="C15248"/>
      <c r="D15248"/>
      <c r="E15248"/>
      <c r="F15248"/>
      <c r="G15248"/>
      <c r="H15248"/>
      <c r="I15248"/>
      <c r="J15248"/>
      <c r="K15248"/>
    </row>
    <row r="15249" spans="1:11" x14ac:dyDescent="0.2">
      <c r="A15249"/>
      <c r="B15249"/>
      <c r="C15249"/>
      <c r="D15249"/>
      <c r="E15249"/>
      <c r="F15249"/>
      <c r="G15249"/>
      <c r="H15249"/>
      <c r="I15249"/>
      <c r="J15249"/>
      <c r="K15249"/>
    </row>
    <row r="15250" spans="1:11" x14ac:dyDescent="0.2">
      <c r="A15250"/>
      <c r="B15250"/>
      <c r="C15250"/>
      <c r="D15250"/>
      <c r="E15250"/>
      <c r="F15250"/>
      <c r="G15250"/>
      <c r="H15250"/>
      <c r="I15250"/>
      <c r="J15250"/>
      <c r="K15250"/>
    </row>
    <row r="15251" spans="1:11" x14ac:dyDescent="0.2">
      <c r="A15251"/>
      <c r="B15251"/>
      <c r="C15251"/>
      <c r="D15251"/>
      <c r="E15251"/>
      <c r="F15251"/>
      <c r="G15251"/>
      <c r="H15251"/>
      <c r="I15251"/>
      <c r="J15251"/>
      <c r="K15251"/>
    </row>
    <row r="15252" spans="1:11" x14ac:dyDescent="0.2">
      <c r="A15252"/>
      <c r="B15252"/>
      <c r="C15252"/>
      <c r="D15252"/>
      <c r="E15252"/>
      <c r="F15252"/>
      <c r="G15252"/>
      <c r="H15252"/>
      <c r="I15252"/>
      <c r="J15252"/>
      <c r="K15252"/>
    </row>
    <row r="15253" spans="1:11" x14ac:dyDescent="0.2">
      <c r="A15253"/>
      <c r="B15253"/>
      <c r="C15253"/>
      <c r="D15253"/>
      <c r="E15253"/>
      <c r="F15253"/>
      <c r="G15253"/>
      <c r="H15253"/>
      <c r="I15253"/>
      <c r="J15253"/>
      <c r="K15253"/>
    </row>
    <row r="15254" spans="1:11" x14ac:dyDescent="0.2">
      <c r="A15254"/>
      <c r="B15254"/>
      <c r="C15254"/>
      <c r="D15254"/>
      <c r="E15254"/>
      <c r="F15254"/>
      <c r="G15254"/>
      <c r="H15254"/>
      <c r="I15254"/>
      <c r="J15254"/>
      <c r="K15254"/>
    </row>
    <row r="15255" spans="1:11" x14ac:dyDescent="0.2">
      <c r="A15255"/>
      <c r="B15255"/>
      <c r="C15255"/>
      <c r="D15255"/>
      <c r="E15255"/>
      <c r="F15255"/>
      <c r="G15255"/>
      <c r="H15255"/>
      <c r="I15255"/>
      <c r="J15255"/>
      <c r="K15255"/>
    </row>
    <row r="15256" spans="1:11" x14ac:dyDescent="0.2">
      <c r="A15256"/>
      <c r="B15256"/>
      <c r="C15256"/>
      <c r="D15256"/>
      <c r="E15256"/>
      <c r="F15256"/>
      <c r="G15256"/>
      <c r="H15256"/>
      <c r="I15256"/>
      <c r="J15256"/>
      <c r="K15256"/>
    </row>
    <row r="15257" spans="1:11" x14ac:dyDescent="0.2">
      <c r="A15257"/>
      <c r="B15257"/>
      <c r="C15257"/>
      <c r="D15257"/>
      <c r="E15257"/>
      <c r="F15257"/>
      <c r="G15257"/>
      <c r="H15257"/>
      <c r="I15257"/>
      <c r="J15257"/>
      <c r="K15257"/>
    </row>
    <row r="15258" spans="1:11" x14ac:dyDescent="0.2">
      <c r="A15258"/>
      <c r="B15258"/>
      <c r="C15258"/>
      <c r="D15258"/>
      <c r="E15258"/>
      <c r="F15258"/>
      <c r="G15258"/>
      <c r="H15258"/>
      <c r="I15258"/>
      <c r="J15258"/>
      <c r="K15258"/>
    </row>
    <row r="15259" spans="1:11" x14ac:dyDescent="0.2">
      <c r="A15259"/>
      <c r="B15259"/>
      <c r="C15259"/>
      <c r="D15259"/>
      <c r="E15259"/>
      <c r="F15259"/>
      <c r="G15259"/>
      <c r="H15259"/>
      <c r="I15259"/>
      <c r="J15259"/>
      <c r="K15259"/>
    </row>
    <row r="15260" spans="1:11" x14ac:dyDescent="0.2">
      <c r="A15260"/>
      <c r="B15260"/>
      <c r="C15260"/>
      <c r="D15260"/>
      <c r="E15260"/>
      <c r="F15260"/>
      <c r="G15260"/>
      <c r="H15260"/>
      <c r="I15260"/>
      <c r="J15260"/>
      <c r="K15260"/>
    </row>
    <row r="15261" spans="1:11" x14ac:dyDescent="0.2">
      <c r="A15261"/>
      <c r="B15261"/>
      <c r="C15261"/>
      <c r="D15261"/>
      <c r="E15261"/>
      <c r="F15261"/>
      <c r="G15261"/>
      <c r="H15261"/>
      <c r="I15261"/>
      <c r="J15261"/>
      <c r="K15261"/>
    </row>
    <row r="15262" spans="1:11" x14ac:dyDescent="0.2">
      <c r="A15262"/>
      <c r="B15262"/>
      <c r="C15262"/>
      <c r="D15262"/>
      <c r="E15262"/>
      <c r="F15262"/>
      <c r="G15262"/>
      <c r="H15262"/>
      <c r="I15262"/>
      <c r="J15262"/>
      <c r="K15262"/>
    </row>
    <row r="15263" spans="1:11" x14ac:dyDescent="0.2">
      <c r="A15263"/>
      <c r="B15263"/>
      <c r="C15263"/>
      <c r="D15263"/>
      <c r="E15263"/>
      <c r="F15263"/>
      <c r="G15263"/>
      <c r="H15263"/>
      <c r="I15263"/>
      <c r="J15263"/>
      <c r="K15263"/>
    </row>
    <row r="15264" spans="1:11" x14ac:dyDescent="0.2">
      <c r="A15264"/>
      <c r="B15264"/>
      <c r="C15264"/>
      <c r="D15264"/>
      <c r="E15264"/>
      <c r="F15264"/>
      <c r="G15264"/>
      <c r="H15264"/>
      <c r="I15264"/>
      <c r="J15264"/>
      <c r="K15264"/>
    </row>
    <row r="15265" spans="1:11" x14ac:dyDescent="0.2">
      <c r="A15265"/>
      <c r="B15265"/>
      <c r="C15265"/>
      <c r="D15265"/>
      <c r="E15265"/>
      <c r="F15265"/>
      <c r="G15265"/>
      <c r="H15265"/>
      <c r="I15265"/>
      <c r="J15265"/>
      <c r="K15265"/>
    </row>
    <row r="15266" spans="1:11" x14ac:dyDescent="0.2">
      <c r="A15266"/>
      <c r="B15266"/>
      <c r="C15266"/>
      <c r="D15266"/>
      <c r="E15266"/>
      <c r="F15266"/>
      <c r="G15266"/>
      <c r="H15266"/>
      <c r="I15266"/>
      <c r="J15266"/>
      <c r="K15266"/>
    </row>
    <row r="15267" spans="1:11" x14ac:dyDescent="0.2">
      <c r="A15267"/>
      <c r="B15267"/>
      <c r="C15267"/>
      <c r="D15267"/>
      <c r="E15267"/>
      <c r="F15267"/>
      <c r="G15267"/>
      <c r="H15267"/>
      <c r="I15267"/>
      <c r="J15267"/>
      <c r="K15267"/>
    </row>
    <row r="15268" spans="1:11" x14ac:dyDescent="0.2">
      <c r="A15268"/>
      <c r="B15268"/>
      <c r="C15268"/>
      <c r="D15268"/>
      <c r="E15268"/>
      <c r="F15268"/>
      <c r="G15268"/>
      <c r="H15268"/>
      <c r="I15268"/>
      <c r="J15268"/>
      <c r="K15268"/>
    </row>
    <row r="15269" spans="1:11" x14ac:dyDescent="0.2">
      <c r="A15269"/>
      <c r="B15269"/>
      <c r="C15269"/>
      <c r="D15269"/>
      <c r="E15269"/>
      <c r="F15269"/>
      <c r="G15269"/>
      <c r="H15269"/>
      <c r="I15269"/>
      <c r="J15269"/>
      <c r="K15269"/>
    </row>
    <row r="15270" spans="1:11" x14ac:dyDescent="0.2">
      <c r="A15270"/>
      <c r="B15270"/>
      <c r="C15270"/>
      <c r="D15270"/>
      <c r="E15270"/>
      <c r="F15270"/>
      <c r="G15270"/>
      <c r="H15270"/>
      <c r="I15270"/>
      <c r="J15270"/>
      <c r="K15270"/>
    </row>
    <row r="15271" spans="1:11" x14ac:dyDescent="0.2">
      <c r="A15271"/>
      <c r="B15271"/>
      <c r="C15271"/>
      <c r="D15271"/>
      <c r="E15271"/>
      <c r="F15271"/>
      <c r="G15271"/>
      <c r="H15271"/>
      <c r="I15271"/>
      <c r="J15271"/>
      <c r="K15271"/>
    </row>
    <row r="15272" spans="1:11" x14ac:dyDescent="0.2">
      <c r="A15272"/>
      <c r="B15272"/>
      <c r="C15272"/>
      <c r="D15272"/>
      <c r="E15272"/>
      <c r="F15272"/>
      <c r="G15272"/>
      <c r="H15272"/>
      <c r="I15272"/>
      <c r="J15272"/>
      <c r="K15272"/>
    </row>
    <row r="15273" spans="1:11" x14ac:dyDescent="0.2">
      <c r="A15273"/>
      <c r="B15273"/>
      <c r="C15273"/>
      <c r="D15273"/>
      <c r="E15273"/>
      <c r="F15273"/>
      <c r="G15273"/>
      <c r="H15273"/>
      <c r="I15273"/>
      <c r="J15273"/>
      <c r="K15273"/>
    </row>
    <row r="15274" spans="1:11" x14ac:dyDescent="0.2">
      <c r="A15274"/>
      <c r="B15274"/>
      <c r="C15274"/>
      <c r="D15274"/>
      <c r="E15274"/>
      <c r="F15274"/>
      <c r="G15274"/>
      <c r="H15274"/>
      <c r="I15274"/>
      <c r="J15274"/>
      <c r="K15274"/>
    </row>
    <row r="15275" spans="1:11" x14ac:dyDescent="0.2">
      <c r="A15275"/>
      <c r="B15275"/>
      <c r="C15275"/>
      <c r="D15275"/>
      <c r="E15275"/>
      <c r="F15275"/>
      <c r="G15275"/>
      <c r="H15275"/>
      <c r="I15275"/>
      <c r="J15275"/>
      <c r="K15275"/>
    </row>
    <row r="15276" spans="1:11" x14ac:dyDescent="0.2">
      <c r="A15276"/>
      <c r="B15276"/>
      <c r="C15276"/>
      <c r="D15276"/>
      <c r="E15276"/>
      <c r="F15276"/>
      <c r="G15276"/>
      <c r="H15276"/>
      <c r="I15276"/>
      <c r="J15276"/>
      <c r="K15276"/>
    </row>
    <row r="15277" spans="1:11" x14ac:dyDescent="0.2">
      <c r="A15277"/>
      <c r="B15277"/>
      <c r="C15277"/>
      <c r="D15277"/>
      <c r="E15277"/>
      <c r="F15277"/>
      <c r="G15277"/>
      <c r="H15277"/>
      <c r="I15277"/>
      <c r="J15277"/>
      <c r="K15277"/>
    </row>
    <row r="15278" spans="1:11" x14ac:dyDescent="0.2">
      <c r="A15278"/>
      <c r="B15278"/>
      <c r="C15278"/>
      <c r="D15278"/>
      <c r="E15278"/>
      <c r="F15278"/>
      <c r="G15278"/>
      <c r="H15278"/>
      <c r="I15278"/>
      <c r="J15278"/>
      <c r="K15278"/>
    </row>
    <row r="15279" spans="1:11" x14ac:dyDescent="0.2">
      <c r="A15279"/>
      <c r="B15279"/>
      <c r="C15279"/>
      <c r="D15279"/>
      <c r="E15279"/>
      <c r="F15279"/>
      <c r="G15279"/>
      <c r="H15279"/>
      <c r="I15279"/>
      <c r="J15279"/>
      <c r="K15279"/>
    </row>
    <row r="15280" spans="1:11" x14ac:dyDescent="0.2">
      <c r="A15280"/>
      <c r="B15280"/>
      <c r="C15280"/>
      <c r="D15280"/>
      <c r="E15280"/>
      <c r="F15280"/>
      <c r="G15280"/>
      <c r="H15280"/>
      <c r="I15280"/>
      <c r="J15280"/>
      <c r="K15280"/>
    </row>
    <row r="15281" spans="1:11" x14ac:dyDescent="0.2">
      <c r="A15281"/>
      <c r="B15281"/>
      <c r="C15281"/>
      <c r="D15281"/>
      <c r="E15281"/>
      <c r="F15281"/>
      <c r="G15281"/>
      <c r="H15281"/>
      <c r="I15281"/>
      <c r="J15281"/>
      <c r="K15281"/>
    </row>
    <row r="15282" spans="1:11" x14ac:dyDescent="0.2">
      <c r="A15282"/>
      <c r="B15282"/>
      <c r="C15282"/>
      <c r="D15282"/>
      <c r="E15282"/>
      <c r="F15282"/>
      <c r="G15282"/>
      <c r="H15282"/>
      <c r="I15282"/>
      <c r="J15282"/>
      <c r="K15282"/>
    </row>
    <row r="15283" spans="1:11" x14ac:dyDescent="0.2">
      <c r="A15283"/>
      <c r="B15283"/>
      <c r="C15283"/>
      <c r="D15283"/>
      <c r="E15283"/>
      <c r="F15283"/>
      <c r="G15283"/>
      <c r="H15283"/>
      <c r="I15283"/>
      <c r="J15283"/>
      <c r="K15283"/>
    </row>
    <row r="15284" spans="1:11" x14ac:dyDescent="0.2">
      <c r="A15284"/>
      <c r="B15284"/>
      <c r="C15284"/>
      <c r="D15284"/>
      <c r="E15284"/>
      <c r="F15284"/>
      <c r="G15284"/>
      <c r="H15284"/>
      <c r="I15284"/>
      <c r="J15284"/>
      <c r="K15284"/>
    </row>
    <row r="15285" spans="1:11" x14ac:dyDescent="0.2">
      <c r="A15285"/>
      <c r="B15285"/>
      <c r="C15285"/>
      <c r="D15285"/>
      <c r="E15285"/>
      <c r="F15285"/>
      <c r="G15285"/>
      <c r="H15285"/>
      <c r="I15285"/>
      <c r="J15285"/>
      <c r="K15285"/>
    </row>
    <row r="15286" spans="1:11" x14ac:dyDescent="0.2">
      <c r="A15286"/>
      <c r="B15286"/>
      <c r="C15286"/>
      <c r="D15286"/>
      <c r="E15286"/>
      <c r="F15286"/>
      <c r="G15286"/>
      <c r="H15286"/>
      <c r="I15286"/>
      <c r="J15286"/>
      <c r="K15286"/>
    </row>
    <row r="15287" spans="1:11" x14ac:dyDescent="0.2">
      <c r="A15287"/>
      <c r="B15287"/>
      <c r="C15287"/>
      <c r="D15287"/>
      <c r="E15287"/>
      <c r="F15287"/>
      <c r="G15287"/>
      <c r="H15287"/>
      <c r="I15287"/>
      <c r="J15287"/>
      <c r="K15287"/>
    </row>
    <row r="15288" spans="1:11" x14ac:dyDescent="0.2">
      <c r="A15288"/>
      <c r="B15288"/>
      <c r="C15288"/>
      <c r="D15288"/>
      <c r="E15288"/>
      <c r="F15288"/>
      <c r="G15288"/>
      <c r="H15288"/>
      <c r="I15288"/>
      <c r="J15288"/>
      <c r="K15288"/>
    </row>
    <row r="15289" spans="1:11" x14ac:dyDescent="0.2">
      <c r="A15289"/>
      <c r="B15289"/>
      <c r="C15289"/>
      <c r="D15289"/>
      <c r="E15289"/>
      <c r="F15289"/>
      <c r="G15289"/>
      <c r="H15289"/>
      <c r="I15289"/>
      <c r="J15289"/>
      <c r="K15289"/>
    </row>
    <row r="15290" spans="1:11" x14ac:dyDescent="0.2">
      <c r="A15290"/>
      <c r="B15290"/>
      <c r="C15290"/>
      <c r="D15290"/>
      <c r="E15290"/>
      <c r="F15290"/>
      <c r="G15290"/>
      <c r="H15290"/>
      <c r="I15290"/>
      <c r="J15290"/>
      <c r="K15290"/>
    </row>
    <row r="15291" spans="1:11" x14ac:dyDescent="0.2">
      <c r="A15291"/>
      <c r="B15291"/>
      <c r="C15291"/>
      <c r="D15291"/>
      <c r="E15291"/>
      <c r="F15291"/>
      <c r="G15291"/>
      <c r="H15291"/>
      <c r="I15291"/>
      <c r="J15291"/>
      <c r="K15291"/>
    </row>
    <row r="15292" spans="1:11" x14ac:dyDescent="0.2">
      <c r="A15292"/>
      <c r="B15292"/>
      <c r="C15292"/>
      <c r="D15292"/>
      <c r="E15292"/>
      <c r="F15292"/>
      <c r="G15292"/>
      <c r="H15292"/>
      <c r="I15292"/>
      <c r="J15292"/>
      <c r="K15292"/>
    </row>
    <row r="15293" spans="1:11" x14ac:dyDescent="0.2">
      <c r="A15293"/>
      <c r="B15293"/>
      <c r="C15293"/>
      <c r="D15293"/>
      <c r="E15293"/>
      <c r="F15293"/>
      <c r="G15293"/>
      <c r="H15293"/>
      <c r="I15293"/>
      <c r="J15293"/>
      <c r="K15293"/>
    </row>
    <row r="15294" spans="1:11" x14ac:dyDescent="0.2">
      <c r="A15294"/>
      <c r="B15294"/>
      <c r="C15294"/>
      <c r="D15294"/>
      <c r="E15294"/>
      <c r="F15294"/>
      <c r="G15294"/>
      <c r="H15294"/>
      <c r="I15294"/>
      <c r="J15294"/>
      <c r="K15294"/>
    </row>
    <row r="15295" spans="1:11" x14ac:dyDescent="0.2">
      <c r="A15295"/>
      <c r="B15295"/>
      <c r="C15295"/>
      <c r="D15295"/>
      <c r="E15295"/>
      <c r="F15295"/>
      <c r="G15295"/>
      <c r="H15295"/>
      <c r="I15295"/>
      <c r="J15295"/>
      <c r="K15295"/>
    </row>
    <row r="15296" spans="1:11" x14ac:dyDescent="0.2">
      <c r="A15296"/>
      <c r="B15296"/>
      <c r="C15296"/>
      <c r="D15296"/>
      <c r="E15296"/>
      <c r="F15296"/>
      <c r="G15296"/>
      <c r="H15296"/>
      <c r="I15296"/>
      <c r="J15296"/>
      <c r="K15296"/>
    </row>
    <row r="15297" spans="1:11" x14ac:dyDescent="0.2">
      <c r="A15297"/>
      <c r="B15297"/>
      <c r="C15297"/>
      <c r="D15297"/>
      <c r="E15297"/>
      <c r="F15297"/>
      <c r="G15297"/>
      <c r="H15297"/>
      <c r="I15297"/>
      <c r="J15297"/>
      <c r="K15297"/>
    </row>
    <row r="15298" spans="1:11" x14ac:dyDescent="0.2">
      <c r="A15298"/>
      <c r="B15298"/>
      <c r="C15298"/>
      <c r="D15298"/>
      <c r="E15298"/>
      <c r="F15298"/>
      <c r="G15298"/>
      <c r="H15298"/>
      <c r="I15298"/>
      <c r="J15298"/>
      <c r="K15298"/>
    </row>
    <row r="15299" spans="1:11" x14ac:dyDescent="0.2">
      <c r="A15299"/>
      <c r="B15299"/>
      <c r="C15299"/>
      <c r="D15299"/>
      <c r="E15299"/>
      <c r="F15299"/>
      <c r="G15299"/>
      <c r="H15299"/>
      <c r="I15299"/>
      <c r="J15299"/>
      <c r="K15299"/>
    </row>
    <row r="15300" spans="1:11" x14ac:dyDescent="0.2">
      <c r="A15300"/>
      <c r="B15300"/>
      <c r="C15300"/>
      <c r="D15300"/>
      <c r="E15300"/>
      <c r="F15300"/>
      <c r="G15300"/>
      <c r="H15300"/>
      <c r="I15300"/>
      <c r="J15300"/>
      <c r="K15300"/>
    </row>
    <row r="15301" spans="1:11" x14ac:dyDescent="0.2">
      <c r="A15301"/>
      <c r="B15301"/>
      <c r="C15301"/>
      <c r="D15301"/>
      <c r="E15301"/>
      <c r="F15301"/>
      <c r="G15301"/>
      <c r="H15301"/>
      <c r="I15301"/>
      <c r="J15301"/>
      <c r="K15301"/>
    </row>
    <row r="15302" spans="1:11" x14ac:dyDescent="0.2">
      <c r="A15302"/>
      <c r="B15302"/>
      <c r="C15302"/>
      <c r="D15302"/>
      <c r="E15302"/>
      <c r="F15302"/>
      <c r="G15302"/>
      <c r="H15302"/>
      <c r="I15302"/>
      <c r="J15302"/>
      <c r="K15302"/>
    </row>
    <row r="15303" spans="1:11" x14ac:dyDescent="0.2">
      <c r="A15303"/>
      <c r="B15303"/>
      <c r="C15303"/>
      <c r="D15303"/>
      <c r="E15303"/>
      <c r="F15303"/>
      <c r="G15303"/>
      <c r="H15303"/>
      <c r="I15303"/>
      <c r="J15303"/>
      <c r="K15303"/>
    </row>
    <row r="15304" spans="1:11" x14ac:dyDescent="0.2">
      <c r="A15304"/>
      <c r="B15304"/>
      <c r="C15304"/>
      <c r="D15304"/>
      <c r="E15304"/>
      <c r="F15304"/>
      <c r="G15304"/>
      <c r="H15304"/>
      <c r="I15304"/>
      <c r="J15304"/>
      <c r="K15304"/>
    </row>
    <row r="15305" spans="1:11" x14ac:dyDescent="0.2">
      <c r="A15305"/>
      <c r="B15305"/>
      <c r="C15305"/>
      <c r="D15305"/>
      <c r="E15305"/>
      <c r="F15305"/>
      <c r="G15305"/>
      <c r="H15305"/>
      <c r="I15305"/>
      <c r="J15305"/>
      <c r="K15305"/>
    </row>
    <row r="15306" spans="1:11" x14ac:dyDescent="0.2">
      <c r="A15306"/>
      <c r="B15306"/>
      <c r="C15306"/>
      <c r="D15306"/>
      <c r="E15306"/>
      <c r="F15306"/>
      <c r="G15306"/>
      <c r="H15306"/>
      <c r="I15306"/>
      <c r="J15306"/>
      <c r="K15306"/>
    </row>
    <row r="15307" spans="1:11" x14ac:dyDescent="0.2">
      <c r="A15307"/>
      <c r="B15307"/>
      <c r="C15307"/>
      <c r="D15307"/>
      <c r="E15307"/>
      <c r="F15307"/>
      <c r="G15307"/>
      <c r="H15307"/>
      <c r="I15307"/>
      <c r="J15307"/>
      <c r="K15307"/>
    </row>
    <row r="15308" spans="1:11" x14ac:dyDescent="0.2">
      <c r="A15308"/>
      <c r="B15308"/>
      <c r="C15308"/>
      <c r="D15308"/>
      <c r="E15308"/>
      <c r="F15308"/>
      <c r="G15308"/>
      <c r="H15308"/>
      <c r="I15308"/>
      <c r="J15308"/>
      <c r="K15308"/>
    </row>
    <row r="15309" spans="1:11" x14ac:dyDescent="0.2">
      <c r="A15309"/>
      <c r="B15309"/>
      <c r="C15309"/>
      <c r="D15309"/>
      <c r="E15309"/>
      <c r="F15309"/>
      <c r="G15309"/>
      <c r="H15309"/>
      <c r="I15309"/>
      <c r="J15309"/>
      <c r="K15309"/>
    </row>
    <row r="15310" spans="1:11" x14ac:dyDescent="0.2">
      <c r="A15310"/>
      <c r="B15310"/>
      <c r="C15310"/>
      <c r="D15310"/>
      <c r="E15310"/>
      <c r="F15310"/>
      <c r="G15310"/>
      <c r="H15310"/>
      <c r="I15310"/>
      <c r="J15310"/>
      <c r="K15310"/>
    </row>
    <row r="15311" spans="1:11" x14ac:dyDescent="0.2">
      <c r="A15311"/>
      <c r="B15311"/>
      <c r="C15311"/>
      <c r="D15311"/>
      <c r="E15311"/>
      <c r="F15311"/>
      <c r="G15311"/>
      <c r="H15311"/>
      <c r="I15311"/>
      <c r="J15311"/>
      <c r="K15311"/>
    </row>
    <row r="15312" spans="1:11" x14ac:dyDescent="0.2">
      <c r="A15312"/>
      <c r="B15312"/>
      <c r="C15312"/>
      <c r="D15312"/>
      <c r="E15312"/>
      <c r="F15312"/>
      <c r="G15312"/>
      <c r="H15312"/>
      <c r="I15312"/>
      <c r="J15312"/>
      <c r="K15312"/>
    </row>
    <row r="15313" spans="1:11" x14ac:dyDescent="0.2">
      <c r="A15313"/>
      <c r="B15313"/>
      <c r="C15313"/>
      <c r="D15313"/>
      <c r="E15313"/>
      <c r="F15313"/>
      <c r="G15313"/>
      <c r="H15313"/>
      <c r="I15313"/>
      <c r="J15313"/>
      <c r="K15313"/>
    </row>
    <row r="15314" spans="1:11" x14ac:dyDescent="0.2">
      <c r="A15314"/>
      <c r="B15314"/>
      <c r="C15314"/>
      <c r="D15314"/>
      <c r="E15314"/>
      <c r="F15314"/>
      <c r="G15314"/>
      <c r="H15314"/>
      <c r="I15314"/>
      <c r="J15314"/>
      <c r="K15314"/>
    </row>
    <row r="15315" spans="1:11" x14ac:dyDescent="0.2">
      <c r="A15315"/>
      <c r="B15315"/>
      <c r="C15315"/>
      <c r="D15315"/>
      <c r="E15315"/>
      <c r="F15315"/>
      <c r="G15315"/>
      <c r="H15315"/>
      <c r="I15315"/>
      <c r="J15315"/>
      <c r="K15315"/>
    </row>
    <row r="15316" spans="1:11" x14ac:dyDescent="0.2">
      <c r="A15316"/>
      <c r="B15316"/>
      <c r="C15316"/>
      <c r="D15316"/>
      <c r="E15316"/>
      <c r="F15316"/>
      <c r="G15316"/>
      <c r="H15316"/>
      <c r="I15316"/>
      <c r="J15316"/>
      <c r="K15316"/>
    </row>
    <row r="15317" spans="1:11" x14ac:dyDescent="0.2">
      <c r="A15317"/>
      <c r="B15317"/>
      <c r="C15317"/>
      <c r="D15317"/>
      <c r="E15317"/>
      <c r="F15317"/>
      <c r="G15317"/>
      <c r="H15317"/>
      <c r="I15317"/>
      <c r="J15317"/>
      <c r="K15317"/>
    </row>
    <row r="15318" spans="1:11" x14ac:dyDescent="0.2">
      <c r="A15318"/>
      <c r="B15318"/>
      <c r="C15318"/>
      <c r="D15318"/>
      <c r="E15318"/>
      <c r="F15318"/>
      <c r="G15318"/>
      <c r="H15318"/>
      <c r="I15318"/>
      <c r="J15318"/>
      <c r="K15318"/>
    </row>
    <row r="15319" spans="1:11" x14ac:dyDescent="0.2">
      <c r="A15319"/>
      <c r="B15319"/>
      <c r="C15319"/>
      <c r="D15319"/>
      <c r="E15319"/>
      <c r="F15319"/>
      <c r="G15319"/>
      <c r="H15319"/>
      <c r="I15319"/>
      <c r="J15319"/>
      <c r="K15319"/>
    </row>
    <row r="15320" spans="1:11" x14ac:dyDescent="0.2">
      <c r="A15320"/>
      <c r="B15320"/>
      <c r="C15320"/>
      <c r="D15320"/>
      <c r="E15320"/>
      <c r="F15320"/>
      <c r="G15320"/>
      <c r="H15320"/>
      <c r="I15320"/>
      <c r="J15320"/>
      <c r="K15320"/>
    </row>
    <row r="15321" spans="1:11" x14ac:dyDescent="0.2">
      <c r="A15321"/>
      <c r="B15321"/>
      <c r="C15321"/>
      <c r="D15321"/>
      <c r="E15321"/>
      <c r="F15321"/>
      <c r="G15321"/>
      <c r="H15321"/>
      <c r="I15321"/>
      <c r="J15321"/>
      <c r="K15321"/>
    </row>
    <row r="15322" spans="1:11" x14ac:dyDescent="0.2">
      <c r="A15322"/>
      <c r="B15322"/>
      <c r="C15322"/>
      <c r="D15322"/>
      <c r="E15322"/>
      <c r="F15322"/>
      <c r="G15322"/>
      <c r="H15322"/>
      <c r="I15322"/>
      <c r="J15322"/>
      <c r="K15322"/>
    </row>
    <row r="15323" spans="1:11" x14ac:dyDescent="0.2">
      <c r="A15323"/>
      <c r="B15323"/>
      <c r="C15323"/>
      <c r="D15323"/>
      <c r="E15323"/>
      <c r="F15323"/>
      <c r="G15323"/>
      <c r="H15323"/>
      <c r="I15323"/>
      <c r="J15323"/>
      <c r="K15323"/>
    </row>
    <row r="15324" spans="1:11" x14ac:dyDescent="0.2">
      <c r="A15324"/>
      <c r="B15324"/>
      <c r="C15324"/>
      <c r="D15324"/>
      <c r="E15324"/>
      <c r="F15324"/>
      <c r="G15324"/>
      <c r="H15324"/>
      <c r="I15324"/>
      <c r="J15324"/>
      <c r="K15324"/>
    </row>
    <row r="15325" spans="1:11" x14ac:dyDescent="0.2">
      <c r="A15325"/>
      <c r="B15325"/>
      <c r="C15325"/>
      <c r="D15325"/>
      <c r="E15325"/>
      <c r="F15325"/>
      <c r="G15325"/>
      <c r="H15325"/>
      <c r="I15325"/>
      <c r="J15325"/>
      <c r="K15325"/>
    </row>
    <row r="15326" spans="1:11" x14ac:dyDescent="0.2">
      <c r="A15326"/>
      <c r="B15326"/>
      <c r="C15326"/>
      <c r="D15326"/>
      <c r="E15326"/>
      <c r="F15326"/>
      <c r="G15326"/>
      <c r="H15326"/>
      <c r="I15326"/>
      <c r="J15326"/>
      <c r="K15326"/>
    </row>
    <row r="15327" spans="1:11" x14ac:dyDescent="0.2">
      <c r="A15327"/>
      <c r="B15327"/>
      <c r="C15327"/>
      <c r="D15327"/>
      <c r="E15327"/>
      <c r="F15327"/>
      <c r="G15327"/>
      <c r="H15327"/>
      <c r="I15327"/>
      <c r="J15327"/>
      <c r="K15327"/>
    </row>
    <row r="15328" spans="1:11" x14ac:dyDescent="0.2">
      <c r="A15328"/>
      <c r="B15328"/>
      <c r="C15328"/>
      <c r="D15328"/>
      <c r="E15328"/>
      <c r="F15328"/>
      <c r="G15328"/>
      <c r="H15328"/>
      <c r="I15328"/>
      <c r="J15328"/>
      <c r="K15328"/>
    </row>
    <row r="15329" spans="1:11" x14ac:dyDescent="0.2">
      <c r="A15329"/>
      <c r="B15329"/>
      <c r="C15329"/>
      <c r="D15329"/>
      <c r="E15329"/>
      <c r="F15329"/>
      <c r="G15329"/>
      <c r="H15329"/>
      <c r="I15329"/>
      <c r="J15329"/>
      <c r="K15329"/>
    </row>
    <row r="15330" spans="1:11" x14ac:dyDescent="0.2">
      <c r="A15330"/>
      <c r="B15330"/>
      <c r="C15330"/>
      <c r="D15330"/>
      <c r="E15330"/>
      <c r="F15330"/>
      <c r="G15330"/>
      <c r="H15330"/>
      <c r="I15330"/>
      <c r="J15330"/>
      <c r="K15330"/>
    </row>
    <row r="15331" spans="1:11" x14ac:dyDescent="0.2">
      <c r="A15331"/>
      <c r="B15331"/>
      <c r="C15331"/>
      <c r="D15331"/>
      <c r="E15331"/>
      <c r="F15331"/>
      <c r="G15331"/>
      <c r="H15331"/>
      <c r="I15331"/>
      <c r="J15331"/>
      <c r="K15331"/>
    </row>
    <row r="15332" spans="1:11" x14ac:dyDescent="0.2">
      <c r="A15332"/>
      <c r="B15332"/>
      <c r="C15332"/>
      <c r="D15332"/>
      <c r="E15332"/>
      <c r="F15332"/>
      <c r="G15332"/>
      <c r="H15332"/>
      <c r="I15332"/>
      <c r="J15332"/>
      <c r="K15332"/>
    </row>
    <row r="15333" spans="1:11" x14ac:dyDescent="0.2">
      <c r="A15333"/>
      <c r="B15333"/>
      <c r="C15333"/>
      <c r="D15333"/>
      <c r="E15333"/>
      <c r="F15333"/>
      <c r="G15333"/>
      <c r="H15333"/>
      <c r="I15333"/>
      <c r="J15333"/>
      <c r="K15333"/>
    </row>
    <row r="15334" spans="1:11" x14ac:dyDescent="0.2">
      <c r="A15334"/>
      <c r="B15334"/>
      <c r="C15334"/>
      <c r="D15334"/>
      <c r="E15334"/>
      <c r="F15334"/>
      <c r="G15334"/>
      <c r="H15334"/>
      <c r="I15334"/>
      <c r="J15334"/>
      <c r="K15334"/>
    </row>
    <row r="15335" spans="1:11" x14ac:dyDescent="0.2">
      <c r="A15335"/>
      <c r="B15335"/>
      <c r="C15335"/>
      <c r="D15335"/>
      <c r="E15335"/>
      <c r="F15335"/>
      <c r="G15335"/>
      <c r="H15335"/>
      <c r="I15335"/>
      <c r="J15335"/>
      <c r="K15335"/>
    </row>
    <row r="15336" spans="1:11" x14ac:dyDescent="0.2">
      <c r="A15336"/>
      <c r="B15336"/>
      <c r="C15336"/>
      <c r="D15336"/>
      <c r="E15336"/>
      <c r="F15336"/>
      <c r="G15336"/>
      <c r="H15336"/>
      <c r="I15336"/>
      <c r="J15336"/>
      <c r="K15336"/>
    </row>
    <row r="15337" spans="1:11" x14ac:dyDescent="0.2">
      <c r="A15337"/>
      <c r="B15337"/>
      <c r="C15337"/>
      <c r="D15337"/>
      <c r="E15337"/>
      <c r="F15337"/>
      <c r="G15337"/>
      <c r="H15337"/>
      <c r="I15337"/>
      <c r="J15337"/>
      <c r="K15337"/>
    </row>
    <row r="15338" spans="1:11" x14ac:dyDescent="0.2">
      <c r="A15338"/>
      <c r="B15338"/>
      <c r="C15338"/>
      <c r="D15338"/>
      <c r="E15338"/>
      <c r="F15338"/>
      <c r="G15338"/>
      <c r="H15338"/>
      <c r="I15338"/>
      <c r="J15338"/>
      <c r="K15338"/>
    </row>
    <row r="15339" spans="1:11" x14ac:dyDescent="0.2">
      <c r="A15339"/>
      <c r="B15339"/>
      <c r="C15339"/>
      <c r="D15339"/>
      <c r="E15339"/>
      <c r="F15339"/>
      <c r="G15339"/>
      <c r="H15339"/>
      <c r="I15339"/>
      <c r="J15339"/>
      <c r="K15339"/>
    </row>
    <row r="15340" spans="1:11" x14ac:dyDescent="0.2">
      <c r="A15340"/>
      <c r="B15340"/>
      <c r="C15340"/>
      <c r="D15340"/>
      <c r="E15340"/>
      <c r="F15340"/>
      <c r="G15340"/>
      <c r="H15340"/>
      <c r="I15340"/>
      <c r="J15340"/>
      <c r="K15340"/>
    </row>
    <row r="15341" spans="1:11" x14ac:dyDescent="0.2">
      <c r="A15341"/>
      <c r="B15341"/>
      <c r="C15341"/>
      <c r="D15341"/>
      <c r="E15341"/>
      <c r="F15341"/>
      <c r="G15341"/>
      <c r="H15341"/>
      <c r="I15341"/>
      <c r="J15341"/>
      <c r="K15341"/>
    </row>
    <row r="15342" spans="1:11" x14ac:dyDescent="0.2">
      <c r="A15342"/>
      <c r="B15342"/>
      <c r="C15342"/>
      <c r="D15342"/>
      <c r="E15342"/>
      <c r="F15342"/>
      <c r="G15342"/>
      <c r="H15342"/>
      <c r="I15342"/>
      <c r="J15342"/>
      <c r="K15342"/>
    </row>
    <row r="15343" spans="1:11" x14ac:dyDescent="0.2">
      <c r="A15343"/>
      <c r="B15343"/>
      <c r="C15343"/>
      <c r="D15343"/>
      <c r="E15343"/>
      <c r="F15343"/>
      <c r="G15343"/>
      <c r="H15343"/>
      <c r="I15343"/>
      <c r="J15343"/>
      <c r="K15343"/>
    </row>
    <row r="15344" spans="1:11" x14ac:dyDescent="0.2">
      <c r="A15344"/>
      <c r="B15344"/>
      <c r="C15344"/>
      <c r="D15344"/>
      <c r="E15344"/>
      <c r="F15344"/>
      <c r="G15344"/>
      <c r="H15344"/>
      <c r="I15344"/>
      <c r="J15344"/>
      <c r="K15344"/>
    </row>
    <row r="15345" spans="1:11" x14ac:dyDescent="0.2">
      <c r="A15345"/>
      <c r="B15345"/>
      <c r="C15345"/>
      <c r="D15345"/>
      <c r="E15345"/>
      <c r="F15345"/>
      <c r="G15345"/>
      <c r="H15345"/>
      <c r="I15345"/>
      <c r="J15345"/>
      <c r="K15345"/>
    </row>
    <row r="15346" spans="1:11" x14ac:dyDescent="0.2">
      <c r="A15346"/>
      <c r="B15346"/>
      <c r="C15346"/>
      <c r="D15346"/>
      <c r="E15346"/>
      <c r="F15346"/>
      <c r="G15346"/>
      <c r="H15346"/>
      <c r="I15346"/>
      <c r="J15346"/>
      <c r="K15346"/>
    </row>
    <row r="15347" spans="1:11" x14ac:dyDescent="0.2">
      <c r="A15347"/>
      <c r="B15347"/>
      <c r="C15347"/>
      <c r="D15347"/>
      <c r="E15347"/>
      <c r="F15347"/>
      <c r="G15347"/>
      <c r="H15347"/>
      <c r="I15347"/>
      <c r="J15347"/>
      <c r="K15347"/>
    </row>
    <row r="15348" spans="1:11" x14ac:dyDescent="0.2">
      <c r="A15348"/>
      <c r="B15348"/>
      <c r="C15348"/>
      <c r="D15348"/>
      <c r="E15348"/>
      <c r="F15348"/>
      <c r="G15348"/>
      <c r="H15348"/>
      <c r="I15348"/>
      <c r="J15348"/>
      <c r="K15348"/>
    </row>
    <row r="15349" spans="1:11" x14ac:dyDescent="0.2">
      <c r="A15349"/>
      <c r="B15349"/>
      <c r="C15349"/>
      <c r="D15349"/>
      <c r="E15349"/>
      <c r="F15349"/>
      <c r="G15349"/>
      <c r="H15349"/>
      <c r="I15349"/>
      <c r="J15349"/>
      <c r="K15349"/>
    </row>
    <row r="15350" spans="1:11" x14ac:dyDescent="0.2">
      <c r="A15350"/>
      <c r="B15350"/>
      <c r="C15350"/>
      <c r="D15350"/>
      <c r="E15350"/>
      <c r="F15350"/>
      <c r="G15350"/>
      <c r="H15350"/>
      <c r="I15350"/>
      <c r="J15350"/>
      <c r="K15350"/>
    </row>
    <row r="15351" spans="1:11" x14ac:dyDescent="0.2">
      <c r="A15351"/>
      <c r="B15351"/>
      <c r="C15351"/>
      <c r="D15351"/>
      <c r="E15351"/>
      <c r="F15351"/>
      <c r="G15351"/>
      <c r="H15351"/>
      <c r="I15351"/>
      <c r="J15351"/>
      <c r="K15351"/>
    </row>
    <row r="15352" spans="1:11" x14ac:dyDescent="0.2">
      <c r="A15352"/>
      <c r="B15352"/>
      <c r="C15352"/>
      <c r="D15352"/>
      <c r="E15352"/>
      <c r="F15352"/>
      <c r="G15352"/>
      <c r="H15352"/>
      <c r="I15352"/>
      <c r="J15352"/>
      <c r="K15352"/>
    </row>
    <row r="15353" spans="1:11" x14ac:dyDescent="0.2">
      <c r="A15353"/>
      <c r="B15353"/>
      <c r="C15353"/>
      <c r="D15353"/>
      <c r="E15353"/>
      <c r="F15353"/>
      <c r="G15353"/>
      <c r="H15353"/>
      <c r="I15353"/>
      <c r="J15353"/>
      <c r="K15353"/>
    </row>
    <row r="15354" spans="1:11" x14ac:dyDescent="0.2">
      <c r="A15354"/>
      <c r="B15354"/>
      <c r="C15354"/>
      <c r="D15354"/>
      <c r="E15354"/>
      <c r="F15354"/>
      <c r="G15354"/>
      <c r="H15354"/>
      <c r="I15354"/>
      <c r="J15354"/>
      <c r="K15354"/>
    </row>
    <row r="15355" spans="1:11" x14ac:dyDescent="0.2">
      <c r="A15355"/>
      <c r="B15355"/>
      <c r="C15355"/>
      <c r="D15355"/>
      <c r="E15355"/>
      <c r="F15355"/>
      <c r="G15355"/>
      <c r="H15355"/>
      <c r="I15355"/>
      <c r="J15355"/>
      <c r="K15355"/>
    </row>
    <row r="15356" spans="1:11" x14ac:dyDescent="0.2">
      <c r="A15356"/>
      <c r="B15356"/>
      <c r="C15356"/>
      <c r="D15356"/>
      <c r="E15356"/>
      <c r="F15356"/>
      <c r="G15356"/>
      <c r="H15356"/>
      <c r="I15356"/>
      <c r="J15356"/>
      <c r="K15356"/>
    </row>
    <row r="15357" spans="1:11" x14ac:dyDescent="0.2">
      <c r="A15357"/>
      <c r="B15357"/>
      <c r="C15357"/>
      <c r="D15357"/>
      <c r="E15357"/>
      <c r="F15357"/>
      <c r="G15357"/>
      <c r="H15357"/>
      <c r="I15357"/>
      <c r="J15357"/>
      <c r="K15357"/>
    </row>
    <row r="15358" spans="1:11" x14ac:dyDescent="0.2">
      <c r="A15358"/>
      <c r="B15358"/>
      <c r="C15358"/>
      <c r="D15358"/>
      <c r="E15358"/>
      <c r="F15358"/>
      <c r="G15358"/>
      <c r="H15358"/>
      <c r="I15358"/>
      <c r="J15358"/>
      <c r="K15358"/>
    </row>
    <row r="15359" spans="1:11" x14ac:dyDescent="0.2">
      <c r="A15359"/>
      <c r="B15359"/>
      <c r="C15359"/>
      <c r="D15359"/>
      <c r="E15359"/>
      <c r="F15359"/>
      <c r="G15359"/>
      <c r="H15359"/>
      <c r="I15359"/>
      <c r="J15359"/>
      <c r="K15359"/>
    </row>
    <row r="15360" spans="1:11" x14ac:dyDescent="0.2">
      <c r="A15360"/>
      <c r="B15360"/>
      <c r="C15360"/>
      <c r="D15360"/>
      <c r="E15360"/>
      <c r="F15360"/>
      <c r="G15360"/>
      <c r="H15360"/>
      <c r="I15360"/>
      <c r="J15360"/>
      <c r="K15360"/>
    </row>
    <row r="15361" spans="1:11" x14ac:dyDescent="0.2">
      <c r="A15361"/>
      <c r="B15361"/>
      <c r="C15361"/>
      <c r="D15361"/>
      <c r="E15361"/>
      <c r="F15361"/>
      <c r="G15361"/>
      <c r="H15361"/>
      <c r="I15361"/>
      <c r="J15361"/>
      <c r="K15361"/>
    </row>
    <row r="15362" spans="1:11" x14ac:dyDescent="0.2">
      <c r="A15362"/>
      <c r="B15362"/>
      <c r="C15362"/>
      <c r="D15362"/>
      <c r="E15362"/>
      <c r="F15362"/>
      <c r="G15362"/>
      <c r="H15362"/>
      <c r="I15362"/>
      <c r="J15362"/>
      <c r="K15362"/>
    </row>
    <row r="15363" spans="1:11" x14ac:dyDescent="0.2">
      <c r="A15363"/>
      <c r="B15363"/>
      <c r="C15363"/>
      <c r="D15363"/>
      <c r="E15363"/>
      <c r="F15363"/>
      <c r="G15363"/>
      <c r="H15363"/>
      <c r="I15363"/>
      <c r="J15363"/>
      <c r="K15363"/>
    </row>
    <row r="15364" spans="1:11" x14ac:dyDescent="0.2">
      <c r="A15364"/>
      <c r="B15364"/>
      <c r="C15364"/>
      <c r="D15364"/>
      <c r="E15364"/>
      <c r="F15364"/>
      <c r="G15364"/>
      <c r="H15364"/>
      <c r="I15364"/>
      <c r="J15364"/>
      <c r="K15364"/>
    </row>
    <row r="15365" spans="1:11" x14ac:dyDescent="0.2">
      <c r="A15365"/>
      <c r="B15365"/>
      <c r="C15365"/>
      <c r="D15365"/>
      <c r="E15365"/>
      <c r="F15365"/>
      <c r="G15365"/>
      <c r="H15365"/>
      <c r="I15365"/>
      <c r="J15365"/>
      <c r="K15365"/>
    </row>
    <row r="15366" spans="1:11" x14ac:dyDescent="0.2">
      <c r="A15366"/>
      <c r="B15366"/>
      <c r="C15366"/>
      <c r="D15366"/>
      <c r="E15366"/>
      <c r="F15366"/>
      <c r="G15366"/>
      <c r="H15366"/>
      <c r="I15366"/>
      <c r="J15366"/>
      <c r="K15366"/>
    </row>
    <row r="15367" spans="1:11" x14ac:dyDescent="0.2">
      <c r="A15367"/>
      <c r="B15367"/>
      <c r="C15367"/>
      <c r="D15367"/>
      <c r="E15367"/>
      <c r="F15367"/>
      <c r="G15367"/>
      <c r="H15367"/>
      <c r="I15367"/>
      <c r="J15367"/>
      <c r="K15367"/>
    </row>
    <row r="15368" spans="1:11" x14ac:dyDescent="0.2">
      <c r="A15368"/>
      <c r="B15368"/>
      <c r="C15368"/>
      <c r="D15368"/>
      <c r="E15368"/>
      <c r="F15368"/>
      <c r="G15368"/>
      <c r="H15368"/>
      <c r="I15368"/>
      <c r="J15368"/>
      <c r="K15368"/>
    </row>
    <row r="15369" spans="1:11" x14ac:dyDescent="0.2">
      <c r="A15369"/>
      <c r="B15369"/>
      <c r="C15369"/>
      <c r="D15369"/>
      <c r="E15369"/>
      <c r="F15369"/>
      <c r="G15369"/>
      <c r="H15369"/>
      <c r="I15369"/>
      <c r="J15369"/>
      <c r="K15369"/>
    </row>
    <row r="15370" spans="1:11" x14ac:dyDescent="0.2">
      <c r="A15370"/>
      <c r="B15370"/>
      <c r="C15370"/>
      <c r="D15370"/>
      <c r="E15370"/>
      <c r="F15370"/>
      <c r="G15370"/>
      <c r="H15370"/>
      <c r="I15370"/>
      <c r="J15370"/>
      <c r="K15370"/>
    </row>
    <row r="15371" spans="1:11" x14ac:dyDescent="0.2">
      <c r="A15371"/>
      <c r="B15371"/>
      <c r="C15371"/>
      <c r="D15371"/>
      <c r="E15371"/>
      <c r="F15371"/>
      <c r="G15371"/>
      <c r="H15371"/>
      <c r="I15371"/>
      <c r="J15371"/>
      <c r="K15371"/>
    </row>
    <row r="15372" spans="1:11" x14ac:dyDescent="0.2">
      <c r="A15372"/>
      <c r="B15372"/>
      <c r="C15372"/>
      <c r="D15372"/>
      <c r="E15372"/>
      <c r="F15372"/>
      <c r="G15372"/>
      <c r="H15372"/>
      <c r="I15372"/>
      <c r="J15372"/>
      <c r="K15372"/>
    </row>
    <row r="15373" spans="1:11" x14ac:dyDescent="0.2">
      <c r="A15373"/>
      <c r="B15373"/>
      <c r="C15373"/>
      <c r="D15373"/>
      <c r="E15373"/>
      <c r="F15373"/>
      <c r="G15373"/>
      <c r="H15373"/>
      <c r="I15373"/>
      <c r="J15373"/>
      <c r="K15373"/>
    </row>
    <row r="15374" spans="1:11" x14ac:dyDescent="0.2">
      <c r="A15374"/>
      <c r="B15374"/>
      <c r="C15374"/>
      <c r="D15374"/>
      <c r="E15374"/>
      <c r="F15374"/>
      <c r="G15374"/>
      <c r="H15374"/>
      <c r="I15374"/>
      <c r="J15374"/>
      <c r="K15374"/>
    </row>
    <row r="15375" spans="1:11" x14ac:dyDescent="0.2">
      <c r="A15375"/>
      <c r="B15375"/>
      <c r="C15375"/>
      <c r="D15375"/>
      <c r="E15375"/>
      <c r="F15375"/>
      <c r="G15375"/>
      <c r="H15375"/>
      <c r="I15375"/>
      <c r="J15375"/>
      <c r="K15375"/>
    </row>
    <row r="15376" spans="1:11" x14ac:dyDescent="0.2">
      <c r="A15376"/>
      <c r="B15376"/>
      <c r="C15376"/>
      <c r="D15376"/>
      <c r="E15376"/>
      <c r="F15376"/>
      <c r="G15376"/>
      <c r="H15376"/>
      <c r="I15376"/>
      <c r="J15376"/>
      <c r="K15376"/>
    </row>
    <row r="15377" spans="1:11" x14ac:dyDescent="0.2">
      <c r="A15377"/>
      <c r="B15377"/>
      <c r="C15377"/>
      <c r="D15377"/>
      <c r="E15377"/>
      <c r="F15377"/>
      <c r="G15377"/>
      <c r="H15377"/>
      <c r="I15377"/>
      <c r="J15377"/>
      <c r="K15377"/>
    </row>
    <row r="15378" spans="1:11" x14ac:dyDescent="0.2">
      <c r="A15378"/>
      <c r="B15378"/>
      <c r="C15378"/>
      <c r="D15378"/>
      <c r="E15378"/>
      <c r="F15378"/>
      <c r="G15378"/>
      <c r="H15378"/>
      <c r="I15378"/>
      <c r="J15378"/>
      <c r="K15378"/>
    </row>
    <row r="15379" spans="1:11" x14ac:dyDescent="0.2">
      <c r="A15379"/>
      <c r="B15379"/>
      <c r="C15379"/>
      <c r="D15379"/>
      <c r="E15379"/>
      <c r="F15379"/>
      <c r="G15379"/>
      <c r="H15379"/>
      <c r="I15379"/>
      <c r="J15379"/>
      <c r="K15379"/>
    </row>
    <row r="15380" spans="1:11" x14ac:dyDescent="0.2">
      <c r="A15380"/>
      <c r="B15380"/>
      <c r="C15380"/>
      <c r="D15380"/>
      <c r="E15380"/>
      <c r="F15380"/>
      <c r="G15380"/>
      <c r="H15380"/>
      <c r="I15380"/>
      <c r="J15380"/>
      <c r="K15380"/>
    </row>
    <row r="15381" spans="1:11" x14ac:dyDescent="0.2">
      <c r="A15381"/>
      <c r="B15381"/>
      <c r="C15381"/>
      <c r="D15381"/>
      <c r="E15381"/>
      <c r="F15381"/>
      <c r="G15381"/>
      <c r="H15381"/>
      <c r="I15381"/>
      <c r="J15381"/>
      <c r="K15381"/>
    </row>
    <row r="15382" spans="1:11" x14ac:dyDescent="0.2">
      <c r="A15382"/>
      <c r="B15382"/>
      <c r="C15382"/>
      <c r="D15382"/>
      <c r="E15382"/>
      <c r="F15382"/>
      <c r="G15382"/>
      <c r="H15382"/>
      <c r="I15382"/>
      <c r="J15382"/>
      <c r="K15382"/>
    </row>
    <row r="15383" spans="1:11" x14ac:dyDescent="0.2">
      <c r="A15383"/>
      <c r="B15383"/>
      <c r="C15383"/>
      <c r="D15383"/>
      <c r="E15383"/>
      <c r="F15383"/>
      <c r="G15383"/>
      <c r="H15383"/>
      <c r="I15383"/>
      <c r="J15383"/>
      <c r="K15383"/>
    </row>
    <row r="15384" spans="1:11" x14ac:dyDescent="0.2">
      <c r="A15384"/>
      <c r="B15384"/>
      <c r="C15384"/>
      <c r="D15384"/>
      <c r="E15384"/>
      <c r="F15384"/>
      <c r="G15384"/>
      <c r="H15384"/>
      <c r="I15384"/>
      <c r="J15384"/>
      <c r="K15384"/>
    </row>
    <row r="15385" spans="1:11" x14ac:dyDescent="0.2">
      <c r="A15385"/>
      <c r="B15385"/>
      <c r="C15385"/>
      <c r="D15385"/>
      <c r="E15385"/>
      <c r="F15385"/>
      <c r="G15385"/>
      <c r="H15385"/>
      <c r="I15385"/>
      <c r="J15385"/>
      <c r="K15385"/>
    </row>
    <row r="15386" spans="1:11" x14ac:dyDescent="0.2">
      <c r="A15386"/>
      <c r="B15386"/>
      <c r="C15386"/>
      <c r="D15386"/>
      <c r="E15386"/>
      <c r="F15386"/>
      <c r="G15386"/>
      <c r="H15386"/>
      <c r="I15386"/>
      <c r="J15386"/>
      <c r="K15386"/>
    </row>
    <row r="15387" spans="1:11" x14ac:dyDescent="0.2">
      <c r="A15387"/>
      <c r="B15387"/>
      <c r="C15387"/>
      <c r="D15387"/>
      <c r="E15387"/>
      <c r="F15387"/>
      <c r="G15387"/>
      <c r="H15387"/>
      <c r="I15387"/>
      <c r="J15387"/>
      <c r="K15387"/>
    </row>
    <row r="15388" spans="1:11" x14ac:dyDescent="0.2">
      <c r="A15388"/>
      <c r="B15388"/>
      <c r="C15388"/>
      <c r="D15388"/>
      <c r="E15388"/>
      <c r="F15388"/>
      <c r="G15388"/>
      <c r="H15388"/>
      <c r="I15388"/>
      <c r="J15388"/>
      <c r="K15388"/>
    </row>
    <row r="15389" spans="1:11" x14ac:dyDescent="0.2">
      <c r="A15389"/>
      <c r="B15389"/>
      <c r="C15389"/>
      <c r="D15389"/>
      <c r="E15389"/>
      <c r="F15389"/>
      <c r="G15389"/>
      <c r="H15389"/>
      <c r="I15389"/>
      <c r="J15389"/>
      <c r="K15389"/>
    </row>
    <row r="15390" spans="1:11" x14ac:dyDescent="0.2">
      <c r="A15390"/>
      <c r="B15390"/>
      <c r="C15390"/>
      <c r="D15390"/>
      <c r="E15390"/>
      <c r="F15390"/>
      <c r="G15390"/>
      <c r="H15390"/>
      <c r="I15390"/>
      <c r="J15390"/>
      <c r="K15390"/>
    </row>
    <row r="15391" spans="1:11" x14ac:dyDescent="0.2">
      <c r="A15391"/>
      <c r="B15391"/>
      <c r="C15391"/>
      <c r="D15391"/>
      <c r="E15391"/>
      <c r="F15391"/>
      <c r="G15391"/>
      <c r="H15391"/>
      <c r="I15391"/>
      <c r="J15391"/>
      <c r="K15391"/>
    </row>
    <row r="15392" spans="1:11" x14ac:dyDescent="0.2">
      <c r="A15392"/>
      <c r="B15392"/>
      <c r="C15392"/>
      <c r="D15392"/>
      <c r="E15392"/>
      <c r="F15392"/>
      <c r="G15392"/>
      <c r="H15392"/>
      <c r="I15392"/>
      <c r="J15392"/>
      <c r="K15392"/>
    </row>
    <row r="15393" spans="1:11" x14ac:dyDescent="0.2">
      <c r="A15393"/>
      <c r="B15393"/>
      <c r="C15393"/>
      <c r="D15393"/>
      <c r="E15393"/>
      <c r="F15393"/>
      <c r="G15393"/>
      <c r="H15393"/>
      <c r="I15393"/>
      <c r="J15393"/>
      <c r="K15393"/>
    </row>
    <row r="15394" spans="1:11" x14ac:dyDescent="0.2">
      <c r="A15394"/>
      <c r="B15394"/>
      <c r="C15394"/>
      <c r="D15394"/>
      <c r="E15394"/>
      <c r="F15394"/>
      <c r="G15394"/>
      <c r="H15394"/>
      <c r="I15394"/>
      <c r="J15394"/>
      <c r="K15394"/>
    </row>
    <row r="15395" spans="1:11" x14ac:dyDescent="0.2">
      <c r="A15395"/>
      <c r="B15395"/>
      <c r="C15395"/>
      <c r="D15395"/>
      <c r="E15395"/>
      <c r="F15395"/>
      <c r="G15395"/>
      <c r="H15395"/>
      <c r="I15395"/>
      <c r="J15395"/>
      <c r="K15395"/>
    </row>
    <row r="15396" spans="1:11" x14ac:dyDescent="0.2">
      <c r="A15396"/>
      <c r="B15396"/>
      <c r="C15396"/>
      <c r="D15396"/>
      <c r="E15396"/>
      <c r="F15396"/>
      <c r="G15396"/>
      <c r="H15396"/>
      <c r="I15396"/>
      <c r="J15396"/>
      <c r="K15396"/>
    </row>
    <row r="15397" spans="1:11" x14ac:dyDescent="0.2">
      <c r="A15397"/>
      <c r="B15397"/>
      <c r="C15397"/>
      <c r="D15397"/>
      <c r="E15397"/>
      <c r="F15397"/>
      <c r="G15397"/>
      <c r="H15397"/>
      <c r="I15397"/>
      <c r="J15397"/>
      <c r="K15397"/>
    </row>
    <row r="15398" spans="1:11" x14ac:dyDescent="0.2">
      <c r="A15398"/>
      <c r="B15398"/>
      <c r="C15398"/>
      <c r="D15398"/>
      <c r="E15398"/>
      <c r="F15398"/>
      <c r="G15398"/>
      <c r="H15398"/>
      <c r="I15398"/>
      <c r="J15398"/>
      <c r="K15398"/>
    </row>
    <row r="15399" spans="1:11" x14ac:dyDescent="0.2">
      <c r="A15399"/>
      <c r="B15399"/>
      <c r="C15399"/>
      <c r="D15399"/>
      <c r="E15399"/>
      <c r="F15399"/>
      <c r="G15399"/>
      <c r="H15399"/>
      <c r="I15399"/>
      <c r="J15399"/>
      <c r="K15399"/>
    </row>
    <row r="15400" spans="1:11" x14ac:dyDescent="0.2">
      <c r="A15400"/>
      <c r="B15400"/>
      <c r="C15400"/>
      <c r="D15400"/>
      <c r="E15400"/>
      <c r="F15400"/>
      <c r="G15400"/>
      <c r="H15400"/>
      <c r="I15400"/>
      <c r="J15400"/>
      <c r="K15400"/>
    </row>
    <row r="15401" spans="1:11" x14ac:dyDescent="0.2">
      <c r="A15401"/>
      <c r="B15401"/>
      <c r="C15401"/>
      <c r="D15401"/>
      <c r="E15401"/>
      <c r="F15401"/>
      <c r="G15401"/>
      <c r="H15401"/>
      <c r="I15401"/>
      <c r="J15401"/>
      <c r="K15401"/>
    </row>
    <row r="15402" spans="1:11" x14ac:dyDescent="0.2">
      <c r="A15402"/>
      <c r="B15402"/>
      <c r="C15402"/>
      <c r="D15402"/>
      <c r="E15402"/>
      <c r="F15402"/>
      <c r="G15402"/>
      <c r="H15402"/>
      <c r="I15402"/>
      <c r="J15402"/>
      <c r="K15402"/>
    </row>
    <row r="15403" spans="1:11" x14ac:dyDescent="0.2">
      <c r="A15403"/>
      <c r="B15403"/>
      <c r="C15403"/>
      <c r="D15403"/>
      <c r="E15403"/>
      <c r="F15403"/>
      <c r="G15403"/>
      <c r="H15403"/>
      <c r="I15403"/>
      <c r="J15403"/>
      <c r="K15403"/>
    </row>
    <row r="15404" spans="1:11" x14ac:dyDescent="0.2">
      <c r="A15404"/>
      <c r="B15404"/>
      <c r="C15404"/>
      <c r="D15404"/>
      <c r="E15404"/>
      <c r="F15404"/>
      <c r="G15404"/>
      <c r="H15404"/>
      <c r="I15404"/>
      <c r="J15404"/>
      <c r="K15404"/>
    </row>
    <row r="15405" spans="1:11" x14ac:dyDescent="0.2">
      <c r="A15405"/>
      <c r="B15405"/>
      <c r="C15405"/>
      <c r="D15405"/>
      <c r="E15405"/>
      <c r="F15405"/>
      <c r="G15405"/>
      <c r="H15405"/>
      <c r="I15405"/>
      <c r="J15405"/>
      <c r="K15405"/>
    </row>
    <row r="15406" spans="1:11" x14ac:dyDescent="0.2">
      <c r="A15406"/>
      <c r="B15406"/>
      <c r="C15406"/>
      <c r="D15406"/>
      <c r="E15406"/>
      <c r="F15406"/>
      <c r="G15406"/>
      <c r="H15406"/>
      <c r="I15406"/>
      <c r="J15406"/>
      <c r="K15406"/>
    </row>
    <row r="15407" spans="1:11" x14ac:dyDescent="0.2">
      <c r="A15407"/>
      <c r="B15407"/>
      <c r="C15407"/>
      <c r="D15407"/>
      <c r="E15407"/>
      <c r="F15407"/>
      <c r="G15407"/>
      <c r="H15407"/>
      <c r="I15407"/>
      <c r="J15407"/>
      <c r="K15407"/>
    </row>
    <row r="15408" spans="1:11" x14ac:dyDescent="0.2">
      <c r="A15408"/>
      <c r="B15408"/>
      <c r="C15408"/>
      <c r="D15408"/>
      <c r="E15408"/>
      <c r="F15408"/>
      <c r="G15408"/>
      <c r="H15408"/>
      <c r="I15408"/>
      <c r="J15408"/>
      <c r="K15408"/>
    </row>
    <row r="15409" spans="1:11" x14ac:dyDescent="0.2">
      <c r="A15409"/>
      <c r="B15409"/>
      <c r="C15409"/>
      <c r="D15409"/>
      <c r="E15409"/>
      <c r="F15409"/>
      <c r="G15409"/>
      <c r="H15409"/>
      <c r="I15409"/>
      <c r="J15409"/>
      <c r="K15409"/>
    </row>
    <row r="15410" spans="1:11" x14ac:dyDescent="0.2">
      <c r="A15410"/>
      <c r="B15410"/>
      <c r="C15410"/>
      <c r="D15410"/>
      <c r="E15410"/>
      <c r="F15410"/>
      <c r="G15410"/>
      <c r="H15410"/>
      <c r="I15410"/>
      <c r="J15410"/>
      <c r="K15410"/>
    </row>
    <row r="15411" spans="1:11" x14ac:dyDescent="0.2">
      <c r="A15411"/>
      <c r="B15411"/>
      <c r="C15411"/>
      <c r="D15411"/>
      <c r="E15411"/>
      <c r="F15411"/>
      <c r="G15411"/>
      <c r="H15411"/>
      <c r="I15411"/>
      <c r="J15411"/>
      <c r="K15411"/>
    </row>
    <row r="15412" spans="1:11" x14ac:dyDescent="0.2">
      <c r="A15412"/>
      <c r="B15412"/>
      <c r="C15412"/>
      <c r="D15412"/>
      <c r="E15412"/>
      <c r="F15412"/>
      <c r="G15412"/>
      <c r="H15412"/>
      <c r="I15412"/>
      <c r="J15412"/>
      <c r="K15412"/>
    </row>
    <row r="15413" spans="1:11" x14ac:dyDescent="0.2">
      <c r="A15413"/>
      <c r="B15413"/>
      <c r="C15413"/>
      <c r="D15413"/>
      <c r="E15413"/>
      <c r="F15413"/>
      <c r="G15413"/>
      <c r="H15413"/>
      <c r="I15413"/>
      <c r="J15413"/>
      <c r="K15413"/>
    </row>
    <row r="15414" spans="1:11" x14ac:dyDescent="0.2">
      <c r="A15414"/>
      <c r="B15414"/>
      <c r="C15414"/>
      <c r="D15414"/>
      <c r="E15414"/>
      <c r="F15414"/>
      <c r="G15414"/>
      <c r="H15414"/>
      <c r="I15414"/>
      <c r="J15414"/>
      <c r="K15414"/>
    </row>
    <row r="15415" spans="1:11" x14ac:dyDescent="0.2">
      <c r="A15415"/>
      <c r="B15415"/>
      <c r="C15415"/>
      <c r="D15415"/>
      <c r="E15415"/>
      <c r="F15415"/>
      <c r="G15415"/>
      <c r="H15415"/>
      <c r="I15415"/>
      <c r="J15415"/>
      <c r="K15415"/>
    </row>
    <row r="15416" spans="1:11" x14ac:dyDescent="0.2">
      <c r="A15416"/>
      <c r="B15416"/>
      <c r="C15416"/>
      <c r="D15416"/>
      <c r="E15416"/>
      <c r="F15416"/>
      <c r="G15416"/>
      <c r="H15416"/>
      <c r="I15416"/>
      <c r="J15416"/>
      <c r="K15416"/>
    </row>
    <row r="15417" spans="1:11" x14ac:dyDescent="0.2">
      <c r="A15417"/>
      <c r="B15417"/>
      <c r="C15417"/>
      <c r="D15417"/>
      <c r="E15417"/>
      <c r="F15417"/>
      <c r="G15417"/>
      <c r="H15417"/>
      <c r="I15417"/>
      <c r="J15417"/>
      <c r="K15417"/>
    </row>
    <row r="15418" spans="1:11" x14ac:dyDescent="0.2">
      <c r="A15418"/>
      <c r="B15418"/>
      <c r="C15418"/>
      <c r="D15418"/>
      <c r="E15418"/>
      <c r="F15418"/>
      <c r="G15418"/>
      <c r="H15418"/>
      <c r="I15418"/>
      <c r="J15418"/>
      <c r="K15418"/>
    </row>
    <row r="15419" spans="1:11" x14ac:dyDescent="0.2">
      <c r="A15419"/>
      <c r="B15419"/>
      <c r="C15419"/>
      <c r="D15419"/>
      <c r="E15419"/>
      <c r="F15419"/>
      <c r="G15419"/>
      <c r="H15419"/>
      <c r="I15419"/>
      <c r="J15419"/>
      <c r="K15419"/>
    </row>
    <row r="15420" spans="1:11" x14ac:dyDescent="0.2">
      <c r="A15420"/>
      <c r="B15420"/>
      <c r="C15420"/>
      <c r="D15420"/>
      <c r="E15420"/>
      <c r="F15420"/>
      <c r="G15420"/>
      <c r="H15420"/>
      <c r="I15420"/>
      <c r="J15420"/>
      <c r="K15420"/>
    </row>
    <row r="15421" spans="1:11" x14ac:dyDescent="0.2">
      <c r="A15421"/>
      <c r="B15421"/>
      <c r="C15421"/>
      <c r="D15421"/>
      <c r="E15421"/>
      <c r="F15421"/>
      <c r="G15421"/>
      <c r="H15421"/>
      <c r="I15421"/>
      <c r="J15421"/>
      <c r="K15421"/>
    </row>
    <row r="15422" spans="1:11" x14ac:dyDescent="0.2">
      <c r="A15422"/>
      <c r="B15422"/>
      <c r="C15422"/>
      <c r="D15422"/>
      <c r="E15422"/>
      <c r="F15422"/>
      <c r="G15422"/>
      <c r="H15422"/>
      <c r="I15422"/>
      <c r="J15422"/>
      <c r="K15422"/>
    </row>
    <row r="15423" spans="1:11" x14ac:dyDescent="0.2">
      <c r="A15423"/>
      <c r="B15423"/>
      <c r="C15423"/>
      <c r="D15423"/>
      <c r="E15423"/>
      <c r="F15423"/>
      <c r="G15423"/>
      <c r="H15423"/>
      <c r="I15423"/>
      <c r="J15423"/>
      <c r="K15423"/>
    </row>
    <row r="15424" spans="1:11" x14ac:dyDescent="0.2">
      <c r="A15424"/>
      <c r="B15424"/>
      <c r="C15424"/>
      <c r="D15424"/>
      <c r="E15424"/>
      <c r="F15424"/>
      <c r="G15424"/>
      <c r="H15424"/>
      <c r="I15424"/>
      <c r="J15424"/>
      <c r="K15424"/>
    </row>
    <row r="15425" spans="1:11" x14ac:dyDescent="0.2">
      <c r="A15425"/>
      <c r="B15425"/>
      <c r="C15425"/>
      <c r="D15425"/>
      <c r="E15425"/>
      <c r="F15425"/>
      <c r="G15425"/>
      <c r="H15425"/>
      <c r="I15425"/>
      <c r="J15425"/>
      <c r="K15425"/>
    </row>
    <row r="15426" spans="1:11" x14ac:dyDescent="0.2">
      <c r="A15426"/>
      <c r="B15426"/>
      <c r="C15426"/>
      <c r="D15426"/>
      <c r="E15426"/>
      <c r="F15426"/>
      <c r="G15426"/>
      <c r="H15426"/>
      <c r="I15426"/>
      <c r="J15426"/>
      <c r="K15426"/>
    </row>
    <row r="15427" spans="1:11" x14ac:dyDescent="0.2">
      <c r="A15427"/>
      <c r="B15427"/>
      <c r="C15427"/>
      <c r="D15427"/>
      <c r="E15427"/>
      <c r="F15427"/>
      <c r="G15427"/>
      <c r="H15427"/>
      <c r="I15427"/>
      <c r="J15427"/>
      <c r="K15427"/>
    </row>
    <row r="15428" spans="1:11" x14ac:dyDescent="0.2">
      <c r="A15428"/>
      <c r="B15428"/>
      <c r="C15428"/>
      <c r="D15428"/>
      <c r="E15428"/>
      <c r="F15428"/>
      <c r="G15428"/>
      <c r="H15428"/>
      <c r="I15428"/>
      <c r="J15428"/>
      <c r="K15428"/>
    </row>
    <row r="15429" spans="1:11" x14ac:dyDescent="0.2">
      <c r="A15429"/>
      <c r="B15429"/>
      <c r="C15429"/>
      <c r="D15429"/>
      <c r="E15429"/>
      <c r="F15429"/>
      <c r="G15429"/>
      <c r="H15429"/>
      <c r="I15429"/>
      <c r="J15429"/>
      <c r="K15429"/>
    </row>
    <row r="15430" spans="1:11" x14ac:dyDescent="0.2">
      <c r="A15430"/>
      <c r="B15430"/>
      <c r="C15430"/>
      <c r="D15430"/>
      <c r="E15430"/>
      <c r="F15430"/>
      <c r="G15430"/>
      <c r="H15430"/>
      <c r="I15430"/>
      <c r="J15430"/>
      <c r="K15430"/>
    </row>
    <row r="15431" spans="1:11" x14ac:dyDescent="0.2">
      <c r="A15431"/>
      <c r="B15431"/>
      <c r="C15431"/>
      <c r="D15431"/>
      <c r="E15431"/>
      <c r="F15431"/>
      <c r="G15431"/>
      <c r="H15431"/>
      <c r="I15431"/>
      <c r="J15431"/>
      <c r="K15431"/>
    </row>
    <row r="15432" spans="1:11" x14ac:dyDescent="0.2">
      <c r="A15432"/>
      <c r="B15432"/>
      <c r="C15432"/>
      <c r="D15432"/>
      <c r="E15432"/>
      <c r="F15432"/>
      <c r="G15432"/>
      <c r="H15432"/>
      <c r="I15432"/>
      <c r="J15432"/>
      <c r="K15432"/>
    </row>
    <row r="15433" spans="1:11" x14ac:dyDescent="0.2">
      <c r="A15433"/>
      <c r="B15433"/>
      <c r="C15433"/>
      <c r="D15433"/>
      <c r="E15433"/>
      <c r="F15433"/>
      <c r="G15433"/>
      <c r="H15433"/>
      <c r="I15433"/>
      <c r="J15433"/>
      <c r="K15433"/>
    </row>
    <row r="15434" spans="1:11" x14ac:dyDescent="0.2">
      <c r="A15434"/>
      <c r="B15434"/>
      <c r="C15434"/>
      <c r="D15434"/>
      <c r="E15434"/>
      <c r="F15434"/>
      <c r="G15434"/>
      <c r="H15434"/>
      <c r="I15434"/>
      <c r="J15434"/>
      <c r="K15434"/>
    </row>
    <row r="15435" spans="1:11" x14ac:dyDescent="0.2">
      <c r="A15435"/>
      <c r="B15435"/>
      <c r="C15435"/>
      <c r="D15435"/>
      <c r="E15435"/>
      <c r="F15435"/>
      <c r="G15435"/>
      <c r="H15435"/>
      <c r="I15435"/>
      <c r="J15435"/>
      <c r="K15435"/>
    </row>
    <row r="15436" spans="1:11" x14ac:dyDescent="0.2">
      <c r="A15436"/>
      <c r="B15436"/>
      <c r="C15436"/>
      <c r="D15436"/>
      <c r="E15436"/>
      <c r="F15436"/>
      <c r="G15436"/>
      <c r="H15436"/>
      <c r="I15436"/>
      <c r="J15436"/>
      <c r="K15436"/>
    </row>
    <row r="15437" spans="1:11" x14ac:dyDescent="0.2">
      <c r="A15437"/>
      <c r="B15437"/>
      <c r="C15437"/>
      <c r="D15437"/>
      <c r="E15437"/>
      <c r="F15437"/>
      <c r="G15437"/>
      <c r="H15437"/>
      <c r="I15437"/>
      <c r="J15437"/>
      <c r="K15437"/>
    </row>
    <row r="15438" spans="1:11" x14ac:dyDescent="0.2">
      <c r="A15438"/>
      <c r="B15438"/>
      <c r="C15438"/>
      <c r="D15438"/>
      <c r="E15438"/>
      <c r="F15438"/>
      <c r="G15438"/>
      <c r="H15438"/>
      <c r="I15438"/>
      <c r="J15438"/>
      <c r="K15438"/>
    </row>
    <row r="15439" spans="1:11" x14ac:dyDescent="0.2">
      <c r="A15439"/>
      <c r="B15439"/>
      <c r="C15439"/>
      <c r="D15439"/>
      <c r="E15439"/>
      <c r="F15439"/>
      <c r="G15439"/>
      <c r="H15439"/>
      <c r="I15439"/>
      <c r="J15439"/>
      <c r="K15439"/>
    </row>
    <row r="15440" spans="1:11" x14ac:dyDescent="0.2">
      <c r="A15440"/>
      <c r="B15440"/>
      <c r="C15440"/>
      <c r="D15440"/>
      <c r="E15440"/>
      <c r="F15440"/>
      <c r="G15440"/>
      <c r="H15440"/>
      <c r="I15440"/>
      <c r="J15440"/>
      <c r="K15440"/>
    </row>
    <row r="15441" spans="1:11" x14ac:dyDescent="0.2">
      <c r="A15441"/>
      <c r="B15441"/>
      <c r="C15441"/>
      <c r="D15441"/>
      <c r="E15441"/>
      <c r="F15441"/>
      <c r="G15441"/>
      <c r="H15441"/>
      <c r="I15441"/>
      <c r="J15441"/>
      <c r="K15441"/>
    </row>
    <row r="15442" spans="1:11" x14ac:dyDescent="0.2">
      <c r="A15442"/>
      <c r="B15442"/>
      <c r="C15442"/>
      <c r="D15442"/>
      <c r="E15442"/>
      <c r="F15442"/>
      <c r="G15442"/>
      <c r="H15442"/>
      <c r="I15442"/>
      <c r="J15442"/>
      <c r="K15442"/>
    </row>
    <row r="15443" spans="1:11" x14ac:dyDescent="0.2">
      <c r="A15443"/>
      <c r="B15443"/>
      <c r="C15443"/>
      <c r="D15443"/>
      <c r="E15443"/>
      <c r="F15443"/>
      <c r="G15443"/>
      <c r="H15443"/>
      <c r="I15443"/>
      <c r="J15443"/>
      <c r="K15443"/>
    </row>
    <row r="15444" spans="1:11" x14ac:dyDescent="0.2">
      <c r="A15444"/>
      <c r="B15444"/>
      <c r="C15444"/>
      <c r="D15444"/>
      <c r="E15444"/>
      <c r="F15444"/>
      <c r="G15444"/>
      <c r="H15444"/>
      <c r="I15444"/>
      <c r="J15444"/>
      <c r="K15444"/>
    </row>
    <row r="15445" spans="1:11" x14ac:dyDescent="0.2">
      <c r="A15445"/>
      <c r="B15445"/>
      <c r="C15445"/>
      <c r="D15445"/>
      <c r="E15445"/>
      <c r="F15445"/>
      <c r="G15445"/>
      <c r="H15445"/>
      <c r="I15445"/>
      <c r="J15445"/>
      <c r="K15445"/>
    </row>
    <row r="15446" spans="1:11" x14ac:dyDescent="0.2">
      <c r="A15446"/>
      <c r="B15446"/>
      <c r="C15446"/>
      <c r="D15446"/>
      <c r="E15446"/>
      <c r="F15446"/>
      <c r="G15446"/>
      <c r="H15446"/>
      <c r="I15446"/>
      <c r="J15446"/>
      <c r="K15446"/>
    </row>
    <row r="15447" spans="1:11" x14ac:dyDescent="0.2">
      <c r="A15447"/>
      <c r="B15447"/>
      <c r="C15447"/>
      <c r="D15447"/>
      <c r="E15447"/>
      <c r="F15447"/>
      <c r="G15447"/>
      <c r="H15447"/>
      <c r="I15447"/>
      <c r="J15447"/>
      <c r="K15447"/>
    </row>
    <row r="15448" spans="1:11" x14ac:dyDescent="0.2">
      <c r="A15448"/>
      <c r="B15448"/>
      <c r="C15448"/>
      <c r="D15448"/>
      <c r="E15448"/>
      <c r="F15448"/>
      <c r="G15448"/>
      <c r="H15448"/>
      <c r="I15448"/>
      <c r="J15448"/>
      <c r="K15448"/>
    </row>
    <row r="15449" spans="1:11" x14ac:dyDescent="0.2">
      <c r="A15449"/>
      <c r="B15449"/>
      <c r="C15449"/>
      <c r="D15449"/>
      <c r="E15449"/>
      <c r="F15449"/>
      <c r="G15449"/>
      <c r="H15449"/>
      <c r="I15449"/>
      <c r="J15449"/>
      <c r="K15449"/>
    </row>
    <row r="15450" spans="1:11" x14ac:dyDescent="0.2">
      <c r="A15450"/>
      <c r="B15450"/>
      <c r="C15450"/>
      <c r="D15450"/>
      <c r="E15450"/>
      <c r="F15450"/>
      <c r="G15450"/>
      <c r="H15450"/>
      <c r="I15450"/>
      <c r="J15450"/>
      <c r="K15450"/>
    </row>
    <row r="15451" spans="1:11" x14ac:dyDescent="0.2">
      <c r="A15451"/>
      <c r="B15451"/>
      <c r="C15451"/>
      <c r="D15451"/>
      <c r="E15451"/>
      <c r="F15451"/>
      <c r="G15451"/>
      <c r="H15451"/>
      <c r="I15451"/>
      <c r="J15451"/>
      <c r="K15451"/>
    </row>
    <row r="15452" spans="1:11" x14ac:dyDescent="0.2">
      <c r="A15452"/>
      <c r="B15452"/>
      <c r="C15452"/>
      <c r="D15452"/>
      <c r="E15452"/>
      <c r="F15452"/>
      <c r="G15452"/>
      <c r="H15452"/>
      <c r="I15452"/>
      <c r="J15452"/>
      <c r="K15452"/>
    </row>
    <row r="15453" spans="1:11" x14ac:dyDescent="0.2">
      <c r="A15453"/>
      <c r="B15453"/>
      <c r="C15453"/>
      <c r="D15453"/>
      <c r="E15453"/>
      <c r="F15453"/>
      <c r="G15453"/>
      <c r="H15453"/>
      <c r="I15453"/>
      <c r="J15453"/>
      <c r="K15453"/>
    </row>
    <row r="15454" spans="1:11" x14ac:dyDescent="0.2">
      <c r="A15454"/>
      <c r="B15454"/>
      <c r="C15454"/>
      <c r="D15454"/>
      <c r="E15454"/>
      <c r="F15454"/>
      <c r="G15454"/>
      <c r="H15454"/>
      <c r="I15454"/>
      <c r="J15454"/>
      <c r="K15454"/>
    </row>
    <row r="15455" spans="1:11" x14ac:dyDescent="0.2">
      <c r="A15455"/>
      <c r="B15455"/>
      <c r="C15455"/>
      <c r="D15455"/>
      <c r="E15455"/>
      <c r="F15455"/>
      <c r="G15455"/>
      <c r="H15455"/>
      <c r="I15455"/>
      <c r="J15455"/>
      <c r="K15455"/>
    </row>
    <row r="15456" spans="1:11" x14ac:dyDescent="0.2">
      <c r="A15456"/>
      <c r="B15456"/>
      <c r="C15456"/>
      <c r="D15456"/>
      <c r="E15456"/>
      <c r="F15456"/>
      <c r="G15456"/>
      <c r="H15456"/>
      <c r="I15456"/>
      <c r="J15456"/>
      <c r="K15456"/>
    </row>
    <row r="15457" spans="1:11" x14ac:dyDescent="0.2">
      <c r="A15457"/>
      <c r="B15457"/>
      <c r="C15457"/>
      <c r="D15457"/>
      <c r="E15457"/>
      <c r="F15457"/>
      <c r="G15457"/>
      <c r="H15457"/>
      <c r="I15457"/>
      <c r="J15457"/>
      <c r="K15457"/>
    </row>
    <row r="15458" spans="1:11" x14ac:dyDescent="0.2">
      <c r="A15458"/>
      <c r="B15458"/>
      <c r="C15458"/>
      <c r="D15458"/>
      <c r="E15458"/>
      <c r="F15458"/>
      <c r="G15458"/>
      <c r="H15458"/>
      <c r="I15458"/>
      <c r="J15458"/>
      <c r="K15458"/>
    </row>
    <row r="15459" spans="1:11" x14ac:dyDescent="0.2">
      <c r="A15459"/>
      <c r="B15459"/>
      <c r="C15459"/>
      <c r="D15459"/>
      <c r="E15459"/>
      <c r="F15459"/>
      <c r="G15459"/>
      <c r="H15459"/>
      <c r="I15459"/>
      <c r="J15459"/>
      <c r="K15459"/>
    </row>
    <row r="15460" spans="1:11" x14ac:dyDescent="0.2">
      <c r="A15460"/>
      <c r="B15460"/>
      <c r="C15460"/>
      <c r="D15460"/>
      <c r="E15460"/>
      <c r="F15460"/>
      <c r="G15460"/>
      <c r="H15460"/>
      <c r="I15460"/>
      <c r="J15460"/>
      <c r="K15460"/>
    </row>
    <row r="15461" spans="1:11" x14ac:dyDescent="0.2">
      <c r="A15461"/>
      <c r="B15461"/>
      <c r="C15461"/>
      <c r="D15461"/>
      <c r="E15461"/>
      <c r="F15461"/>
      <c r="G15461"/>
      <c r="H15461"/>
      <c r="I15461"/>
      <c r="J15461"/>
      <c r="K15461"/>
    </row>
    <row r="15462" spans="1:11" x14ac:dyDescent="0.2">
      <c r="A15462"/>
      <c r="B15462"/>
      <c r="C15462"/>
      <c r="D15462"/>
      <c r="E15462"/>
      <c r="F15462"/>
      <c r="G15462"/>
      <c r="H15462"/>
      <c r="I15462"/>
      <c r="J15462"/>
      <c r="K15462"/>
    </row>
    <row r="15463" spans="1:11" x14ac:dyDescent="0.2">
      <c r="A15463"/>
      <c r="B15463"/>
      <c r="C15463"/>
      <c r="D15463"/>
      <c r="E15463"/>
      <c r="F15463"/>
      <c r="G15463"/>
      <c r="H15463"/>
      <c r="I15463"/>
      <c r="J15463"/>
      <c r="K15463"/>
    </row>
    <row r="15464" spans="1:11" x14ac:dyDescent="0.2">
      <c r="A15464"/>
      <c r="B15464"/>
      <c r="C15464"/>
      <c r="D15464"/>
      <c r="E15464"/>
      <c r="F15464"/>
      <c r="G15464"/>
      <c r="H15464"/>
      <c r="I15464"/>
      <c r="J15464"/>
      <c r="K15464"/>
    </row>
    <row r="15465" spans="1:11" x14ac:dyDescent="0.2">
      <c r="A15465"/>
      <c r="B15465"/>
      <c r="C15465"/>
      <c r="D15465"/>
      <c r="E15465"/>
      <c r="F15465"/>
      <c r="G15465"/>
      <c r="H15465"/>
      <c r="I15465"/>
      <c r="J15465"/>
      <c r="K15465"/>
    </row>
    <row r="15466" spans="1:11" x14ac:dyDescent="0.2">
      <c r="A15466"/>
      <c r="B15466"/>
      <c r="C15466"/>
      <c r="D15466"/>
      <c r="E15466"/>
      <c r="F15466"/>
      <c r="G15466"/>
      <c r="H15466"/>
      <c r="I15466"/>
      <c r="J15466"/>
      <c r="K15466"/>
    </row>
    <row r="15467" spans="1:11" x14ac:dyDescent="0.2">
      <c r="A15467"/>
      <c r="B15467"/>
      <c r="C15467"/>
      <c r="D15467"/>
      <c r="E15467"/>
      <c r="F15467"/>
      <c r="G15467"/>
      <c r="H15467"/>
      <c r="I15467"/>
      <c r="J15467"/>
      <c r="K15467"/>
    </row>
    <row r="15468" spans="1:11" x14ac:dyDescent="0.2">
      <c r="A15468"/>
      <c r="B15468"/>
      <c r="C15468"/>
      <c r="D15468"/>
      <c r="E15468"/>
      <c r="F15468"/>
      <c r="G15468"/>
      <c r="H15468"/>
      <c r="I15468"/>
      <c r="J15468"/>
      <c r="K15468"/>
    </row>
    <row r="15469" spans="1:11" x14ac:dyDescent="0.2">
      <c r="A15469"/>
      <c r="B15469"/>
      <c r="C15469"/>
      <c r="D15469"/>
      <c r="E15469"/>
      <c r="F15469"/>
      <c r="G15469"/>
      <c r="H15469"/>
      <c r="I15469"/>
      <c r="J15469"/>
      <c r="K15469"/>
    </row>
    <row r="15470" spans="1:11" x14ac:dyDescent="0.2">
      <c r="A15470"/>
      <c r="B15470"/>
      <c r="C15470"/>
      <c r="D15470"/>
      <c r="E15470"/>
      <c r="F15470"/>
      <c r="G15470"/>
      <c r="H15470"/>
      <c r="I15470"/>
      <c r="J15470"/>
      <c r="K15470"/>
    </row>
    <row r="15471" spans="1:11" x14ac:dyDescent="0.2">
      <c r="A15471"/>
      <c r="B15471"/>
      <c r="C15471"/>
      <c r="D15471"/>
      <c r="E15471"/>
      <c r="F15471"/>
      <c r="G15471"/>
      <c r="H15471"/>
      <c r="I15471"/>
      <c r="J15471"/>
      <c r="K15471"/>
    </row>
    <row r="15472" spans="1:11" x14ac:dyDescent="0.2">
      <c r="A15472"/>
      <c r="B15472"/>
      <c r="C15472"/>
      <c r="D15472"/>
      <c r="E15472"/>
      <c r="F15472"/>
      <c r="G15472"/>
      <c r="H15472"/>
      <c r="I15472"/>
      <c r="J15472"/>
      <c r="K15472"/>
    </row>
    <row r="15473" spans="1:11" x14ac:dyDescent="0.2">
      <c r="A15473"/>
      <c r="B15473"/>
      <c r="C15473"/>
      <c r="D15473"/>
      <c r="E15473"/>
      <c r="F15473"/>
      <c r="G15473"/>
      <c r="H15473"/>
      <c r="I15473"/>
      <c r="J15473"/>
      <c r="K15473"/>
    </row>
    <row r="15474" spans="1:11" x14ac:dyDescent="0.2">
      <c r="A15474"/>
      <c r="B15474"/>
      <c r="C15474"/>
      <c r="D15474"/>
      <c r="E15474"/>
      <c r="F15474"/>
      <c r="G15474"/>
      <c r="H15474"/>
      <c r="I15474"/>
      <c r="J15474"/>
      <c r="K15474"/>
    </row>
    <row r="15475" spans="1:11" x14ac:dyDescent="0.2">
      <c r="A15475"/>
      <c r="B15475"/>
      <c r="C15475"/>
      <c r="D15475"/>
      <c r="E15475"/>
      <c r="F15475"/>
      <c r="G15475"/>
      <c r="H15475"/>
      <c r="I15475"/>
      <c r="J15475"/>
      <c r="K15475"/>
    </row>
    <row r="15476" spans="1:11" x14ac:dyDescent="0.2">
      <c r="A15476"/>
      <c r="B15476"/>
      <c r="C15476"/>
      <c r="D15476"/>
      <c r="E15476"/>
      <c r="F15476"/>
      <c r="G15476"/>
      <c r="H15476"/>
      <c r="I15476"/>
      <c r="J15476"/>
      <c r="K15476"/>
    </row>
    <row r="15477" spans="1:11" x14ac:dyDescent="0.2">
      <c r="A15477"/>
      <c r="B15477"/>
      <c r="C15477"/>
      <c r="D15477"/>
      <c r="E15477"/>
      <c r="F15477"/>
      <c r="G15477"/>
      <c r="H15477"/>
      <c r="I15477"/>
      <c r="J15477"/>
      <c r="K15477"/>
    </row>
    <row r="15478" spans="1:11" x14ac:dyDescent="0.2">
      <c r="A15478"/>
      <c r="B15478"/>
      <c r="C15478"/>
      <c r="D15478"/>
      <c r="E15478"/>
      <c r="F15478"/>
      <c r="G15478"/>
      <c r="H15478"/>
      <c r="I15478"/>
      <c r="J15478"/>
      <c r="K15478"/>
    </row>
    <row r="15479" spans="1:11" x14ac:dyDescent="0.2">
      <c r="A15479"/>
      <c r="B15479"/>
      <c r="C15479"/>
      <c r="D15479"/>
      <c r="E15479"/>
      <c r="F15479"/>
      <c r="G15479"/>
      <c r="H15479"/>
      <c r="I15479"/>
      <c r="J15479"/>
      <c r="K15479"/>
    </row>
    <row r="15480" spans="1:11" x14ac:dyDescent="0.2">
      <c r="A15480"/>
      <c r="B15480"/>
      <c r="C15480"/>
      <c r="D15480"/>
      <c r="E15480"/>
      <c r="F15480"/>
      <c r="G15480"/>
      <c r="H15480"/>
      <c r="I15480"/>
      <c r="J15480"/>
      <c r="K15480"/>
    </row>
    <row r="15481" spans="1:11" x14ac:dyDescent="0.2">
      <c r="A15481"/>
      <c r="B15481"/>
      <c r="C15481"/>
      <c r="D15481"/>
      <c r="E15481"/>
      <c r="F15481"/>
      <c r="G15481"/>
      <c r="H15481"/>
      <c r="I15481"/>
      <c r="J15481"/>
      <c r="K15481"/>
    </row>
    <row r="15482" spans="1:11" x14ac:dyDescent="0.2">
      <c r="A15482"/>
      <c r="B15482"/>
      <c r="C15482"/>
      <c r="D15482"/>
      <c r="E15482"/>
      <c r="F15482"/>
      <c r="G15482"/>
      <c r="H15482"/>
      <c r="I15482"/>
      <c r="J15482"/>
      <c r="K15482"/>
    </row>
    <row r="15483" spans="1:11" x14ac:dyDescent="0.2">
      <c r="A15483"/>
      <c r="B15483"/>
      <c r="C15483"/>
      <c r="D15483"/>
      <c r="E15483"/>
      <c r="F15483"/>
      <c r="G15483"/>
      <c r="H15483"/>
      <c r="I15483"/>
      <c r="J15483"/>
      <c r="K15483"/>
    </row>
    <row r="15484" spans="1:11" x14ac:dyDescent="0.2">
      <c r="A15484"/>
      <c r="B15484"/>
      <c r="C15484"/>
      <c r="D15484"/>
      <c r="E15484"/>
      <c r="F15484"/>
      <c r="G15484"/>
      <c r="H15484"/>
      <c r="I15484"/>
      <c r="J15484"/>
      <c r="K15484"/>
    </row>
    <row r="15485" spans="1:11" x14ac:dyDescent="0.2">
      <c r="A15485"/>
      <c r="B15485"/>
      <c r="C15485"/>
      <c r="D15485"/>
      <c r="E15485"/>
      <c r="F15485"/>
      <c r="G15485"/>
      <c r="H15485"/>
      <c r="I15485"/>
      <c r="J15485"/>
      <c r="K15485"/>
    </row>
    <row r="15486" spans="1:11" x14ac:dyDescent="0.2">
      <c r="A15486"/>
      <c r="B15486"/>
      <c r="C15486"/>
      <c r="D15486"/>
      <c r="E15486"/>
      <c r="F15486"/>
      <c r="G15486"/>
      <c r="H15486"/>
      <c r="I15486"/>
      <c r="J15486"/>
      <c r="K15486"/>
    </row>
    <row r="15487" spans="1:11" x14ac:dyDescent="0.2">
      <c r="A15487"/>
      <c r="B15487"/>
      <c r="C15487"/>
      <c r="D15487"/>
      <c r="E15487"/>
      <c r="F15487"/>
      <c r="G15487"/>
      <c r="H15487"/>
      <c r="I15487"/>
      <c r="J15487"/>
      <c r="K15487"/>
    </row>
    <row r="15488" spans="1:11" x14ac:dyDescent="0.2">
      <c r="A15488"/>
      <c r="B15488"/>
      <c r="C15488"/>
      <c r="D15488"/>
      <c r="E15488"/>
      <c r="F15488"/>
      <c r="G15488"/>
      <c r="H15488"/>
      <c r="I15488"/>
      <c r="J15488"/>
      <c r="K15488"/>
    </row>
    <row r="15489" spans="1:11" x14ac:dyDescent="0.2">
      <c r="A15489"/>
      <c r="B15489"/>
      <c r="C15489"/>
      <c r="D15489"/>
      <c r="E15489"/>
      <c r="F15489"/>
      <c r="G15489"/>
      <c r="H15489"/>
      <c r="I15489"/>
      <c r="J15489"/>
      <c r="K15489"/>
    </row>
    <row r="15490" spans="1:11" x14ac:dyDescent="0.2">
      <c r="A15490"/>
      <c r="B15490"/>
      <c r="C15490"/>
      <c r="D15490"/>
      <c r="E15490"/>
      <c r="F15490"/>
      <c r="G15490"/>
      <c r="H15490"/>
      <c r="I15490"/>
      <c r="J15490"/>
      <c r="K15490"/>
    </row>
    <row r="15491" spans="1:11" x14ac:dyDescent="0.2">
      <c r="A15491"/>
      <c r="B15491"/>
      <c r="C15491"/>
      <c r="D15491"/>
      <c r="E15491"/>
      <c r="F15491"/>
      <c r="G15491"/>
      <c r="H15491"/>
      <c r="I15491"/>
      <c r="J15491"/>
      <c r="K15491"/>
    </row>
    <row r="15492" spans="1:11" x14ac:dyDescent="0.2">
      <c r="A15492"/>
      <c r="B15492"/>
      <c r="C15492"/>
      <c r="D15492"/>
      <c r="E15492"/>
      <c r="F15492"/>
      <c r="G15492"/>
      <c r="H15492"/>
      <c r="I15492"/>
      <c r="J15492"/>
      <c r="K15492"/>
    </row>
    <row r="15493" spans="1:11" x14ac:dyDescent="0.2">
      <c r="A15493"/>
      <c r="B15493"/>
      <c r="C15493"/>
      <c r="D15493"/>
      <c r="E15493"/>
      <c r="F15493"/>
      <c r="G15493"/>
      <c r="H15493"/>
      <c r="I15493"/>
      <c r="J15493"/>
      <c r="K15493"/>
    </row>
    <row r="15494" spans="1:11" x14ac:dyDescent="0.2">
      <c r="A15494"/>
      <c r="B15494"/>
      <c r="C15494"/>
      <c r="D15494"/>
      <c r="E15494"/>
      <c r="F15494"/>
      <c r="G15494"/>
      <c r="H15494"/>
      <c r="I15494"/>
      <c r="J15494"/>
      <c r="K15494"/>
    </row>
    <row r="15495" spans="1:11" x14ac:dyDescent="0.2">
      <c r="A15495"/>
      <c r="B15495"/>
      <c r="C15495"/>
      <c r="D15495"/>
      <c r="E15495"/>
      <c r="F15495"/>
      <c r="G15495"/>
      <c r="H15495"/>
      <c r="I15495"/>
      <c r="J15495"/>
      <c r="K15495"/>
    </row>
    <row r="15496" spans="1:11" x14ac:dyDescent="0.2">
      <c r="A15496"/>
      <c r="B15496"/>
      <c r="C15496"/>
      <c r="D15496"/>
      <c r="E15496"/>
      <c r="F15496"/>
      <c r="G15496"/>
      <c r="H15496"/>
      <c r="I15496"/>
      <c r="J15496"/>
      <c r="K15496"/>
    </row>
    <row r="15497" spans="1:11" x14ac:dyDescent="0.2">
      <c r="A15497"/>
      <c r="B15497"/>
      <c r="C15497"/>
      <c r="D15497"/>
      <c r="E15497"/>
      <c r="F15497"/>
      <c r="G15497"/>
      <c r="H15497"/>
      <c r="I15497"/>
      <c r="J15497"/>
      <c r="K15497"/>
    </row>
    <row r="15498" spans="1:11" x14ac:dyDescent="0.2">
      <c r="A15498"/>
      <c r="B15498"/>
      <c r="C15498"/>
      <c r="D15498"/>
      <c r="E15498"/>
      <c r="F15498"/>
      <c r="G15498"/>
      <c r="H15498"/>
      <c r="I15498"/>
      <c r="J15498"/>
      <c r="K15498"/>
    </row>
    <row r="15499" spans="1:11" x14ac:dyDescent="0.2">
      <c r="A15499"/>
      <c r="B15499"/>
      <c r="C15499"/>
      <c r="D15499"/>
      <c r="E15499"/>
      <c r="F15499"/>
      <c r="G15499"/>
      <c r="H15499"/>
      <c r="I15499"/>
      <c r="J15499"/>
      <c r="K15499"/>
    </row>
    <row r="15500" spans="1:11" x14ac:dyDescent="0.2">
      <c r="A15500"/>
      <c r="B15500"/>
      <c r="C15500"/>
      <c r="D15500"/>
      <c r="E15500"/>
      <c r="F15500"/>
      <c r="G15500"/>
      <c r="H15500"/>
      <c r="I15500"/>
      <c r="J15500"/>
      <c r="K15500"/>
    </row>
    <row r="15501" spans="1:11" x14ac:dyDescent="0.2">
      <c r="A15501"/>
      <c r="B15501"/>
      <c r="C15501"/>
      <c r="D15501"/>
      <c r="E15501"/>
      <c r="F15501"/>
      <c r="G15501"/>
      <c r="H15501"/>
      <c r="I15501"/>
      <c r="J15501"/>
      <c r="K15501"/>
    </row>
    <row r="15502" spans="1:11" x14ac:dyDescent="0.2">
      <c r="A15502"/>
      <c r="B15502"/>
      <c r="C15502"/>
      <c r="D15502"/>
      <c r="E15502"/>
      <c r="F15502"/>
      <c r="G15502"/>
      <c r="H15502"/>
      <c r="I15502"/>
      <c r="J15502"/>
      <c r="K15502"/>
    </row>
    <row r="15503" spans="1:11" x14ac:dyDescent="0.2">
      <c r="A15503"/>
      <c r="B15503"/>
      <c r="C15503"/>
      <c r="D15503"/>
      <c r="E15503"/>
      <c r="F15503"/>
      <c r="G15503"/>
      <c r="H15503"/>
      <c r="I15503"/>
      <c r="J15503"/>
      <c r="K15503"/>
    </row>
    <row r="15504" spans="1:11" x14ac:dyDescent="0.2">
      <c r="A15504"/>
      <c r="B15504"/>
      <c r="C15504"/>
      <c r="D15504"/>
      <c r="E15504"/>
      <c r="F15504"/>
      <c r="G15504"/>
      <c r="H15504"/>
      <c r="I15504"/>
      <c r="J15504"/>
      <c r="K15504"/>
    </row>
    <row r="15505" spans="1:11" x14ac:dyDescent="0.2">
      <c r="A15505"/>
      <c r="B15505"/>
      <c r="C15505"/>
      <c r="D15505"/>
      <c r="E15505"/>
      <c r="F15505"/>
      <c r="G15505"/>
      <c r="H15505"/>
      <c r="I15505"/>
      <c r="J15505"/>
      <c r="K15505"/>
    </row>
    <row r="15506" spans="1:11" x14ac:dyDescent="0.2">
      <c r="A15506"/>
      <c r="B15506"/>
      <c r="C15506"/>
      <c r="D15506"/>
      <c r="E15506"/>
      <c r="F15506"/>
      <c r="G15506"/>
      <c r="H15506"/>
      <c r="I15506"/>
      <c r="J15506"/>
      <c r="K15506"/>
    </row>
    <row r="15507" spans="1:11" x14ac:dyDescent="0.2">
      <c r="A15507"/>
      <c r="B15507"/>
      <c r="C15507"/>
      <c r="D15507"/>
      <c r="E15507"/>
      <c r="F15507"/>
      <c r="G15507"/>
      <c r="H15507"/>
      <c r="I15507"/>
      <c r="J15507"/>
      <c r="K15507"/>
    </row>
    <row r="15508" spans="1:11" x14ac:dyDescent="0.2">
      <c r="A15508"/>
      <c r="B15508"/>
      <c r="C15508"/>
      <c r="D15508"/>
      <c r="E15508"/>
      <c r="F15508"/>
      <c r="G15508"/>
      <c r="H15508"/>
      <c r="I15508"/>
      <c r="J15508"/>
      <c r="K15508"/>
    </row>
    <row r="15509" spans="1:11" x14ac:dyDescent="0.2">
      <c r="A15509"/>
      <c r="B15509"/>
      <c r="C15509"/>
      <c r="D15509"/>
      <c r="E15509"/>
      <c r="F15509"/>
      <c r="G15509"/>
      <c r="H15509"/>
      <c r="I15509"/>
      <c r="J15509"/>
      <c r="K15509"/>
    </row>
    <row r="15510" spans="1:11" x14ac:dyDescent="0.2">
      <c r="A15510"/>
      <c r="B15510"/>
      <c r="C15510"/>
      <c r="D15510"/>
      <c r="E15510"/>
      <c r="F15510"/>
      <c r="G15510"/>
      <c r="H15510"/>
      <c r="I15510"/>
      <c r="J15510"/>
      <c r="K15510"/>
    </row>
    <row r="15511" spans="1:11" x14ac:dyDescent="0.2">
      <c r="A15511"/>
      <c r="B15511"/>
      <c r="C15511"/>
      <c r="D15511"/>
      <c r="E15511"/>
      <c r="F15511"/>
      <c r="G15511"/>
      <c r="H15511"/>
      <c r="I15511"/>
      <c r="J15511"/>
      <c r="K15511"/>
    </row>
    <row r="15512" spans="1:11" x14ac:dyDescent="0.2">
      <c r="A15512"/>
      <c r="B15512"/>
      <c r="C15512"/>
      <c r="D15512"/>
      <c r="E15512"/>
      <c r="F15512"/>
      <c r="G15512"/>
      <c r="H15512"/>
      <c r="I15512"/>
      <c r="J15512"/>
      <c r="K15512"/>
    </row>
    <row r="15513" spans="1:11" x14ac:dyDescent="0.2">
      <c r="A15513"/>
      <c r="B15513"/>
      <c r="C15513"/>
      <c r="D15513"/>
      <c r="E15513"/>
      <c r="F15513"/>
      <c r="G15513"/>
      <c r="H15513"/>
      <c r="I15513"/>
      <c r="J15513"/>
      <c r="K15513"/>
    </row>
    <row r="15514" spans="1:11" x14ac:dyDescent="0.2">
      <c r="A15514"/>
      <c r="B15514"/>
      <c r="C15514"/>
      <c r="D15514"/>
      <c r="E15514"/>
      <c r="F15514"/>
      <c r="G15514"/>
      <c r="H15514"/>
      <c r="I15514"/>
      <c r="J15514"/>
      <c r="K15514"/>
    </row>
    <row r="15515" spans="1:11" x14ac:dyDescent="0.2">
      <c r="A15515"/>
      <c r="B15515"/>
      <c r="C15515"/>
      <c r="D15515"/>
      <c r="E15515"/>
      <c r="F15515"/>
      <c r="G15515"/>
      <c r="H15515"/>
      <c r="I15515"/>
      <c r="J15515"/>
      <c r="K15515"/>
    </row>
    <row r="15516" spans="1:11" x14ac:dyDescent="0.2">
      <c r="A15516"/>
      <c r="B15516"/>
      <c r="C15516"/>
      <c r="D15516"/>
      <c r="E15516"/>
      <c r="F15516"/>
      <c r="G15516"/>
      <c r="H15516"/>
      <c r="I15516"/>
      <c r="J15516"/>
      <c r="K15516"/>
    </row>
    <row r="15517" spans="1:11" x14ac:dyDescent="0.2">
      <c r="A15517"/>
      <c r="B15517"/>
      <c r="C15517"/>
      <c r="D15517"/>
      <c r="E15517"/>
      <c r="F15517"/>
      <c r="G15517"/>
      <c r="H15517"/>
      <c r="I15517"/>
      <c r="J15517"/>
      <c r="K15517"/>
    </row>
    <row r="15518" spans="1:11" x14ac:dyDescent="0.2">
      <c r="A15518"/>
      <c r="B15518"/>
      <c r="C15518"/>
      <c r="D15518"/>
      <c r="E15518"/>
      <c r="F15518"/>
      <c r="G15518"/>
      <c r="H15518"/>
      <c r="I15518"/>
      <c r="J15518"/>
      <c r="K15518"/>
    </row>
    <row r="15519" spans="1:11" x14ac:dyDescent="0.2">
      <c r="A15519"/>
      <c r="B15519"/>
      <c r="C15519"/>
      <c r="D15519"/>
      <c r="E15519"/>
      <c r="F15519"/>
      <c r="G15519"/>
      <c r="H15519"/>
      <c r="I15519"/>
      <c r="J15519"/>
      <c r="K15519"/>
    </row>
    <row r="15520" spans="1:11" x14ac:dyDescent="0.2">
      <c r="A15520"/>
      <c r="B15520"/>
      <c r="C15520"/>
      <c r="D15520"/>
      <c r="E15520"/>
      <c r="F15520"/>
      <c r="G15520"/>
      <c r="H15520"/>
      <c r="I15520"/>
      <c r="J15520"/>
      <c r="K15520"/>
    </row>
    <row r="15521" spans="1:11" x14ac:dyDescent="0.2">
      <c r="A15521"/>
      <c r="B15521"/>
      <c r="C15521"/>
      <c r="D15521"/>
      <c r="E15521"/>
      <c r="F15521"/>
      <c r="G15521"/>
      <c r="H15521"/>
      <c r="I15521"/>
      <c r="J15521"/>
      <c r="K15521"/>
    </row>
    <row r="15522" spans="1:11" x14ac:dyDescent="0.2">
      <c r="A15522"/>
      <c r="B15522"/>
      <c r="C15522"/>
      <c r="D15522"/>
      <c r="E15522"/>
      <c r="F15522"/>
      <c r="G15522"/>
      <c r="H15522"/>
      <c r="I15522"/>
      <c r="J15522"/>
      <c r="K15522"/>
    </row>
    <row r="15523" spans="1:11" x14ac:dyDescent="0.2">
      <c r="A15523"/>
      <c r="B15523"/>
      <c r="C15523"/>
      <c r="D15523"/>
      <c r="E15523"/>
      <c r="F15523"/>
      <c r="G15523"/>
      <c r="H15523"/>
      <c r="I15523"/>
      <c r="J15523"/>
      <c r="K15523"/>
    </row>
    <row r="15524" spans="1:11" x14ac:dyDescent="0.2">
      <c r="A15524"/>
      <c r="B15524"/>
      <c r="C15524"/>
      <c r="D15524"/>
      <c r="E15524"/>
      <c r="F15524"/>
      <c r="G15524"/>
      <c r="H15524"/>
      <c r="I15524"/>
      <c r="J15524"/>
      <c r="K15524"/>
    </row>
    <row r="15525" spans="1:11" x14ac:dyDescent="0.2">
      <c r="A15525"/>
      <c r="B15525"/>
      <c r="C15525"/>
      <c r="D15525"/>
      <c r="E15525"/>
      <c r="F15525"/>
      <c r="G15525"/>
      <c r="H15525"/>
      <c r="I15525"/>
      <c r="J15525"/>
      <c r="K15525"/>
    </row>
    <row r="15526" spans="1:11" x14ac:dyDescent="0.2">
      <c r="A15526"/>
      <c r="B15526"/>
      <c r="C15526"/>
      <c r="D15526"/>
      <c r="E15526"/>
      <c r="F15526"/>
      <c r="G15526"/>
      <c r="H15526"/>
      <c r="I15526"/>
      <c r="J15526"/>
      <c r="K15526"/>
    </row>
    <row r="15527" spans="1:11" x14ac:dyDescent="0.2">
      <c r="A15527"/>
      <c r="B15527"/>
      <c r="C15527"/>
      <c r="D15527"/>
      <c r="E15527"/>
      <c r="F15527"/>
      <c r="G15527"/>
      <c r="H15527"/>
      <c r="I15527"/>
      <c r="J15527"/>
      <c r="K15527"/>
    </row>
    <row r="15528" spans="1:11" x14ac:dyDescent="0.2">
      <c r="A15528"/>
      <c r="B15528"/>
      <c r="C15528"/>
      <c r="D15528"/>
      <c r="E15528"/>
      <c r="F15528"/>
      <c r="G15528"/>
      <c r="H15528"/>
      <c r="I15528"/>
      <c r="J15528"/>
      <c r="K15528"/>
    </row>
    <row r="15529" spans="1:11" x14ac:dyDescent="0.2">
      <c r="A15529"/>
      <c r="B15529"/>
      <c r="C15529"/>
      <c r="D15529"/>
      <c r="E15529"/>
      <c r="F15529"/>
      <c r="G15529"/>
      <c r="H15529"/>
      <c r="I15529"/>
      <c r="J15529"/>
      <c r="K15529"/>
    </row>
    <row r="15530" spans="1:11" x14ac:dyDescent="0.2">
      <c r="A15530"/>
      <c r="B15530"/>
      <c r="C15530"/>
      <c r="D15530"/>
      <c r="E15530"/>
      <c r="F15530"/>
      <c r="G15530"/>
      <c r="H15530"/>
      <c r="I15530"/>
      <c r="J15530"/>
      <c r="K15530"/>
    </row>
    <row r="15531" spans="1:11" x14ac:dyDescent="0.2">
      <c r="A15531"/>
      <c r="B15531"/>
      <c r="C15531"/>
      <c r="D15531"/>
      <c r="E15531"/>
      <c r="F15531"/>
      <c r="G15531"/>
      <c r="H15531"/>
      <c r="I15531"/>
      <c r="J15531"/>
      <c r="K15531"/>
    </row>
    <row r="15532" spans="1:11" x14ac:dyDescent="0.2">
      <c r="A15532"/>
      <c r="B15532"/>
      <c r="C15532"/>
      <c r="D15532"/>
      <c r="E15532"/>
      <c r="F15532"/>
      <c r="G15532"/>
      <c r="H15532"/>
      <c r="I15532"/>
      <c r="J15532"/>
      <c r="K15532"/>
    </row>
    <row r="15533" spans="1:11" x14ac:dyDescent="0.2">
      <c r="A15533"/>
      <c r="B15533"/>
      <c r="C15533"/>
      <c r="D15533"/>
      <c r="E15533"/>
      <c r="F15533"/>
      <c r="G15533"/>
      <c r="H15533"/>
      <c r="I15533"/>
      <c r="J15533"/>
      <c r="K15533"/>
    </row>
    <row r="15534" spans="1:11" x14ac:dyDescent="0.2">
      <c r="A15534"/>
      <c r="B15534"/>
      <c r="C15534"/>
      <c r="D15534"/>
      <c r="E15534"/>
      <c r="F15534"/>
      <c r="G15534"/>
      <c r="H15534"/>
      <c r="I15534"/>
      <c r="J15534"/>
      <c r="K15534"/>
    </row>
    <row r="15535" spans="1:11" x14ac:dyDescent="0.2">
      <c r="A15535"/>
      <c r="B15535"/>
      <c r="C15535"/>
      <c r="D15535"/>
      <c r="E15535"/>
      <c r="F15535"/>
      <c r="G15535"/>
      <c r="H15535"/>
      <c r="I15535"/>
      <c r="J15535"/>
      <c r="K15535"/>
    </row>
    <row r="15536" spans="1:11" x14ac:dyDescent="0.2">
      <c r="A15536"/>
      <c r="B15536"/>
      <c r="C15536"/>
      <c r="D15536"/>
      <c r="E15536"/>
      <c r="F15536"/>
      <c r="G15536"/>
      <c r="H15536"/>
      <c r="I15536"/>
      <c r="J15536"/>
      <c r="K15536"/>
    </row>
    <row r="15537" spans="1:11" x14ac:dyDescent="0.2">
      <c r="A15537"/>
      <c r="B15537"/>
      <c r="C15537"/>
      <c r="D15537"/>
      <c r="E15537"/>
      <c r="F15537"/>
      <c r="G15537"/>
      <c r="H15537"/>
      <c r="I15537"/>
      <c r="J15537"/>
      <c r="K15537"/>
    </row>
    <row r="15538" spans="1:11" x14ac:dyDescent="0.2">
      <c r="A15538"/>
      <c r="B15538"/>
      <c r="C15538"/>
      <c r="D15538"/>
      <c r="E15538"/>
      <c r="F15538"/>
      <c r="G15538"/>
      <c r="H15538"/>
      <c r="I15538"/>
      <c r="J15538"/>
      <c r="K15538"/>
    </row>
    <row r="15539" spans="1:11" x14ac:dyDescent="0.2">
      <c r="A15539"/>
      <c r="B15539"/>
      <c r="C15539"/>
      <c r="D15539"/>
      <c r="E15539"/>
      <c r="F15539"/>
      <c r="G15539"/>
      <c r="H15539"/>
      <c r="I15539"/>
      <c r="J15539"/>
      <c r="K15539"/>
    </row>
    <row r="15540" spans="1:11" x14ac:dyDescent="0.2">
      <c r="A15540"/>
      <c r="B15540"/>
      <c r="C15540"/>
      <c r="D15540"/>
      <c r="E15540"/>
      <c r="F15540"/>
      <c r="G15540"/>
      <c r="H15540"/>
      <c r="I15540"/>
      <c r="J15540"/>
      <c r="K15540"/>
    </row>
    <row r="15541" spans="1:11" x14ac:dyDescent="0.2">
      <c r="A15541"/>
      <c r="B15541"/>
      <c r="C15541"/>
      <c r="D15541"/>
      <c r="E15541"/>
      <c r="F15541"/>
      <c r="G15541"/>
      <c r="H15541"/>
      <c r="I15541"/>
      <c r="J15541"/>
      <c r="K15541"/>
    </row>
    <row r="15542" spans="1:11" x14ac:dyDescent="0.2">
      <c r="A15542"/>
      <c r="B15542"/>
      <c r="C15542"/>
      <c r="D15542"/>
      <c r="E15542"/>
      <c r="F15542"/>
      <c r="G15542"/>
      <c r="H15542"/>
      <c r="I15542"/>
      <c r="J15542"/>
      <c r="K15542"/>
    </row>
    <row r="15543" spans="1:11" x14ac:dyDescent="0.2">
      <c r="A15543"/>
      <c r="B15543"/>
      <c r="C15543"/>
      <c r="D15543"/>
      <c r="E15543"/>
      <c r="F15543"/>
      <c r="G15543"/>
      <c r="H15543"/>
      <c r="I15543"/>
      <c r="J15543"/>
      <c r="K15543"/>
    </row>
    <row r="15544" spans="1:11" x14ac:dyDescent="0.2">
      <c r="A15544"/>
      <c r="B15544"/>
      <c r="C15544"/>
      <c r="D15544"/>
      <c r="E15544"/>
      <c r="F15544"/>
      <c r="G15544"/>
      <c r="H15544"/>
      <c r="I15544"/>
      <c r="J15544"/>
      <c r="K15544"/>
    </row>
    <row r="15545" spans="1:11" x14ac:dyDescent="0.2">
      <c r="A15545"/>
      <c r="B15545"/>
      <c r="C15545"/>
      <c r="D15545"/>
      <c r="E15545"/>
      <c r="F15545"/>
      <c r="G15545"/>
      <c r="H15545"/>
      <c r="I15545"/>
      <c r="J15545"/>
      <c r="K15545"/>
    </row>
    <row r="15546" spans="1:11" x14ac:dyDescent="0.2">
      <c r="A15546"/>
      <c r="B15546"/>
      <c r="C15546"/>
      <c r="D15546"/>
      <c r="E15546"/>
      <c r="F15546"/>
      <c r="G15546"/>
      <c r="H15546"/>
      <c r="I15546"/>
      <c r="J15546"/>
      <c r="K15546"/>
    </row>
    <row r="15547" spans="1:11" x14ac:dyDescent="0.2">
      <c r="A15547"/>
      <c r="B15547"/>
      <c r="C15547"/>
      <c r="D15547"/>
      <c r="E15547"/>
      <c r="F15547"/>
      <c r="G15547"/>
      <c r="H15547"/>
      <c r="I15547"/>
      <c r="J15547"/>
      <c r="K15547"/>
    </row>
    <row r="15548" spans="1:11" x14ac:dyDescent="0.2">
      <c r="A15548"/>
      <c r="B15548"/>
      <c r="C15548"/>
      <c r="D15548"/>
      <c r="E15548"/>
      <c r="F15548"/>
      <c r="G15548"/>
      <c r="H15548"/>
      <c r="I15548"/>
      <c r="J15548"/>
      <c r="K15548"/>
    </row>
    <row r="15549" spans="1:11" x14ac:dyDescent="0.2">
      <c r="A15549"/>
      <c r="B15549"/>
      <c r="C15549"/>
      <c r="D15549"/>
      <c r="E15549"/>
      <c r="F15549"/>
      <c r="G15549"/>
      <c r="H15549"/>
      <c r="I15549"/>
      <c r="J15549"/>
      <c r="K15549"/>
    </row>
    <row r="15550" spans="1:11" x14ac:dyDescent="0.2">
      <c r="A15550"/>
      <c r="B15550"/>
      <c r="C15550"/>
      <c r="D15550"/>
      <c r="E15550"/>
      <c r="F15550"/>
      <c r="G15550"/>
      <c r="H15550"/>
      <c r="I15550"/>
      <c r="J15550"/>
      <c r="K15550"/>
    </row>
    <row r="15551" spans="1:11" x14ac:dyDescent="0.2">
      <c r="A15551"/>
      <c r="B15551"/>
      <c r="C15551"/>
      <c r="D15551"/>
      <c r="E15551"/>
      <c r="F15551"/>
      <c r="G15551"/>
      <c r="H15551"/>
      <c r="I15551"/>
      <c r="J15551"/>
      <c r="K15551"/>
    </row>
    <row r="15552" spans="1:11" x14ac:dyDescent="0.2">
      <c r="A15552"/>
      <c r="B15552"/>
      <c r="C15552"/>
      <c r="D15552"/>
      <c r="E15552"/>
      <c r="F15552"/>
      <c r="G15552"/>
      <c r="H15552"/>
      <c r="I15552"/>
      <c r="J15552"/>
      <c r="K15552"/>
    </row>
    <row r="15553" spans="1:11" x14ac:dyDescent="0.2">
      <c r="A15553"/>
      <c r="B15553"/>
      <c r="C15553"/>
      <c r="D15553"/>
      <c r="E15553"/>
      <c r="F15553"/>
      <c r="G15553"/>
      <c r="H15553"/>
      <c r="I15553"/>
      <c r="J15553"/>
      <c r="K15553"/>
    </row>
    <row r="15554" spans="1:11" x14ac:dyDescent="0.2">
      <c r="A15554"/>
      <c r="B15554"/>
      <c r="C15554"/>
      <c r="D15554"/>
      <c r="E15554"/>
      <c r="F15554"/>
      <c r="G15554"/>
      <c r="H15554"/>
      <c r="I15554"/>
      <c r="J15554"/>
      <c r="K15554"/>
    </row>
    <row r="15555" spans="1:11" x14ac:dyDescent="0.2">
      <c r="A15555"/>
      <c r="B15555"/>
      <c r="C15555"/>
      <c r="D15555"/>
      <c r="E15555"/>
      <c r="F15555"/>
      <c r="G15555"/>
      <c r="H15555"/>
      <c r="I15555"/>
      <c r="J15555"/>
      <c r="K15555"/>
    </row>
    <row r="15556" spans="1:11" x14ac:dyDescent="0.2">
      <c r="A15556"/>
      <c r="B15556"/>
      <c r="C15556"/>
      <c r="D15556"/>
      <c r="E15556"/>
      <c r="F15556"/>
      <c r="G15556"/>
      <c r="H15556"/>
      <c r="I15556"/>
      <c r="J15556"/>
      <c r="K15556"/>
    </row>
    <row r="15557" spans="1:11" x14ac:dyDescent="0.2">
      <c r="A15557"/>
      <c r="B15557"/>
      <c r="C15557"/>
      <c r="D15557"/>
      <c r="E15557"/>
      <c r="F15557"/>
      <c r="G15557"/>
      <c r="H15557"/>
      <c r="I15557"/>
      <c r="J15557"/>
      <c r="K15557"/>
    </row>
    <row r="15558" spans="1:11" x14ac:dyDescent="0.2">
      <c r="A15558"/>
      <c r="B15558"/>
      <c r="C15558"/>
      <c r="D15558"/>
      <c r="E15558"/>
      <c r="F15558"/>
      <c r="G15558"/>
      <c r="H15558"/>
      <c r="I15558"/>
      <c r="J15558"/>
      <c r="K15558"/>
    </row>
    <row r="15559" spans="1:11" x14ac:dyDescent="0.2">
      <c r="A15559"/>
      <c r="B15559"/>
      <c r="C15559"/>
      <c r="D15559"/>
      <c r="E15559"/>
      <c r="F15559"/>
      <c r="G15559"/>
      <c r="H15559"/>
      <c r="I15559"/>
      <c r="J15559"/>
      <c r="K15559"/>
    </row>
    <row r="15560" spans="1:11" x14ac:dyDescent="0.2">
      <c r="A15560"/>
      <c r="B15560"/>
      <c r="C15560"/>
      <c r="D15560"/>
      <c r="E15560"/>
      <c r="F15560"/>
      <c r="G15560"/>
      <c r="H15560"/>
      <c r="I15560"/>
      <c r="J15560"/>
      <c r="K15560"/>
    </row>
    <row r="15561" spans="1:11" x14ac:dyDescent="0.2">
      <c r="A15561"/>
      <c r="B15561"/>
      <c r="C15561"/>
      <c r="D15561"/>
      <c r="E15561"/>
      <c r="F15561"/>
      <c r="G15561"/>
      <c r="H15561"/>
      <c r="I15561"/>
      <c r="J15561"/>
      <c r="K15561"/>
    </row>
    <row r="15562" spans="1:11" x14ac:dyDescent="0.2">
      <c r="A15562"/>
      <c r="B15562"/>
      <c r="C15562"/>
      <c r="D15562"/>
      <c r="E15562"/>
      <c r="F15562"/>
      <c r="G15562"/>
      <c r="H15562"/>
      <c r="I15562"/>
      <c r="J15562"/>
      <c r="K15562"/>
    </row>
    <row r="15563" spans="1:11" x14ac:dyDescent="0.2">
      <c r="A15563"/>
      <c r="B15563"/>
      <c r="C15563"/>
      <c r="D15563"/>
      <c r="E15563"/>
      <c r="F15563"/>
      <c r="G15563"/>
      <c r="H15563"/>
      <c r="I15563"/>
      <c r="J15563"/>
      <c r="K15563"/>
    </row>
    <row r="15564" spans="1:11" x14ac:dyDescent="0.2">
      <c r="A15564"/>
      <c r="B15564"/>
      <c r="C15564"/>
      <c r="D15564"/>
      <c r="E15564"/>
      <c r="F15564"/>
      <c r="G15564"/>
      <c r="H15564"/>
      <c r="I15564"/>
      <c r="J15564"/>
      <c r="K15564"/>
    </row>
    <row r="15565" spans="1:11" x14ac:dyDescent="0.2">
      <c r="A15565"/>
      <c r="B15565"/>
      <c r="C15565"/>
      <c r="D15565"/>
      <c r="E15565"/>
      <c r="F15565"/>
      <c r="G15565"/>
      <c r="H15565"/>
      <c r="I15565"/>
      <c r="J15565"/>
      <c r="K15565"/>
    </row>
    <row r="15566" spans="1:11" x14ac:dyDescent="0.2">
      <c r="A15566"/>
      <c r="B15566"/>
      <c r="C15566"/>
      <c r="D15566"/>
      <c r="E15566"/>
      <c r="F15566"/>
      <c r="G15566"/>
      <c r="H15566"/>
      <c r="I15566"/>
      <c r="J15566"/>
      <c r="K15566"/>
    </row>
    <row r="15567" spans="1:11" x14ac:dyDescent="0.2">
      <c r="A15567"/>
      <c r="B15567"/>
      <c r="C15567"/>
      <c r="D15567"/>
      <c r="E15567"/>
      <c r="F15567"/>
      <c r="G15567"/>
      <c r="H15567"/>
      <c r="I15567"/>
      <c r="J15567"/>
      <c r="K15567"/>
    </row>
    <row r="15568" spans="1:11" x14ac:dyDescent="0.2">
      <c r="A15568"/>
      <c r="B15568"/>
      <c r="C15568"/>
      <c r="D15568"/>
      <c r="E15568"/>
      <c r="F15568"/>
      <c r="G15568"/>
      <c r="H15568"/>
      <c r="I15568"/>
      <c r="J15568"/>
      <c r="K15568"/>
    </row>
    <row r="15569" spans="1:11" x14ac:dyDescent="0.2">
      <c r="A15569"/>
      <c r="B15569"/>
      <c r="C15569"/>
      <c r="D15569"/>
      <c r="E15569"/>
      <c r="F15569"/>
      <c r="G15569"/>
      <c r="H15569"/>
      <c r="I15569"/>
      <c r="J15569"/>
      <c r="K15569"/>
    </row>
    <row r="15570" spans="1:11" x14ac:dyDescent="0.2">
      <c r="A15570"/>
      <c r="B15570"/>
      <c r="C15570"/>
      <c r="D15570"/>
      <c r="E15570"/>
      <c r="F15570"/>
      <c r="G15570"/>
      <c r="H15570"/>
      <c r="I15570"/>
      <c r="J15570"/>
      <c r="K15570"/>
    </row>
    <row r="15571" spans="1:11" x14ac:dyDescent="0.2">
      <c r="A15571"/>
      <c r="B15571"/>
      <c r="C15571"/>
      <c r="D15571"/>
      <c r="E15571"/>
      <c r="F15571"/>
      <c r="G15571"/>
      <c r="H15571"/>
      <c r="I15571"/>
      <c r="J15571"/>
      <c r="K15571"/>
    </row>
    <row r="15572" spans="1:11" x14ac:dyDescent="0.2">
      <c r="A15572"/>
      <c r="B15572"/>
      <c r="C15572"/>
      <c r="D15572"/>
      <c r="E15572"/>
      <c r="F15572"/>
      <c r="G15572"/>
      <c r="H15572"/>
      <c r="I15572"/>
      <c r="J15572"/>
      <c r="K15572"/>
    </row>
    <row r="15573" spans="1:11" x14ac:dyDescent="0.2">
      <c r="A15573"/>
      <c r="B15573"/>
      <c r="C15573"/>
      <c r="D15573"/>
      <c r="E15573"/>
      <c r="F15573"/>
      <c r="G15573"/>
      <c r="H15573"/>
      <c r="I15573"/>
      <c r="J15573"/>
      <c r="K15573"/>
    </row>
    <row r="15574" spans="1:11" x14ac:dyDescent="0.2">
      <c r="A15574"/>
      <c r="B15574"/>
      <c r="C15574"/>
      <c r="D15574"/>
      <c r="E15574"/>
      <c r="F15574"/>
      <c r="G15574"/>
      <c r="H15574"/>
      <c r="I15574"/>
      <c r="J15574"/>
      <c r="K15574"/>
    </row>
    <row r="15575" spans="1:11" x14ac:dyDescent="0.2">
      <c r="A15575"/>
      <c r="B15575"/>
      <c r="C15575"/>
      <c r="D15575"/>
      <c r="E15575"/>
      <c r="F15575"/>
      <c r="G15575"/>
      <c r="H15575"/>
      <c r="I15575"/>
      <c r="J15575"/>
      <c r="K15575"/>
    </row>
    <row r="15576" spans="1:11" x14ac:dyDescent="0.2">
      <c r="A15576"/>
      <c r="B15576"/>
      <c r="C15576"/>
      <c r="D15576"/>
      <c r="E15576"/>
      <c r="F15576"/>
      <c r="G15576"/>
      <c r="H15576"/>
      <c r="I15576"/>
      <c r="J15576"/>
      <c r="K15576"/>
    </row>
    <row r="15577" spans="1:11" x14ac:dyDescent="0.2">
      <c r="A15577"/>
      <c r="B15577"/>
      <c r="C15577"/>
      <c r="D15577"/>
      <c r="E15577"/>
      <c r="F15577"/>
      <c r="G15577"/>
      <c r="H15577"/>
      <c r="I15577"/>
      <c r="J15577"/>
      <c r="K15577"/>
    </row>
    <row r="15578" spans="1:11" x14ac:dyDescent="0.2">
      <c r="A15578"/>
      <c r="B15578"/>
      <c r="C15578"/>
      <c r="D15578"/>
      <c r="E15578"/>
      <c r="F15578"/>
      <c r="G15578"/>
      <c r="H15578"/>
      <c r="I15578"/>
      <c r="J15578"/>
      <c r="K15578"/>
    </row>
    <row r="15579" spans="1:11" x14ac:dyDescent="0.2">
      <c r="A15579"/>
      <c r="B15579"/>
      <c r="C15579"/>
      <c r="D15579"/>
      <c r="E15579"/>
      <c r="F15579"/>
      <c r="G15579"/>
      <c r="H15579"/>
      <c r="I15579"/>
      <c r="J15579"/>
      <c r="K15579"/>
    </row>
    <row r="15580" spans="1:11" x14ac:dyDescent="0.2">
      <c r="A15580"/>
      <c r="B15580"/>
      <c r="C15580"/>
      <c r="D15580"/>
      <c r="E15580"/>
      <c r="F15580"/>
      <c r="G15580"/>
      <c r="H15580"/>
      <c r="I15580"/>
      <c r="J15580"/>
      <c r="K15580"/>
    </row>
    <row r="15581" spans="1:11" x14ac:dyDescent="0.2">
      <c r="A15581"/>
      <c r="B15581"/>
      <c r="C15581"/>
      <c r="D15581"/>
      <c r="E15581"/>
      <c r="F15581"/>
      <c r="G15581"/>
      <c r="H15581"/>
      <c r="I15581"/>
      <c r="J15581"/>
      <c r="K15581"/>
    </row>
    <row r="15582" spans="1:11" x14ac:dyDescent="0.2">
      <c r="A15582"/>
      <c r="B15582"/>
      <c r="C15582"/>
      <c r="D15582"/>
      <c r="E15582"/>
      <c r="F15582"/>
      <c r="G15582"/>
      <c r="H15582"/>
      <c r="I15582"/>
      <c r="J15582"/>
      <c r="K15582"/>
    </row>
    <row r="15583" spans="1:11" x14ac:dyDescent="0.2">
      <c r="A15583"/>
      <c r="B15583"/>
      <c r="C15583"/>
      <c r="D15583"/>
      <c r="E15583"/>
      <c r="F15583"/>
      <c r="G15583"/>
      <c r="H15583"/>
      <c r="I15583"/>
      <c r="J15583"/>
      <c r="K15583"/>
    </row>
    <row r="15584" spans="1:11" x14ac:dyDescent="0.2">
      <c r="A15584"/>
      <c r="B15584"/>
      <c r="C15584"/>
      <c r="D15584"/>
      <c r="E15584"/>
      <c r="F15584"/>
      <c r="G15584"/>
      <c r="H15584"/>
      <c r="I15584"/>
      <c r="J15584"/>
      <c r="K15584"/>
    </row>
    <row r="15585" spans="1:11" x14ac:dyDescent="0.2">
      <c r="A15585"/>
      <c r="B15585"/>
      <c r="C15585"/>
      <c r="D15585"/>
      <c r="E15585"/>
      <c r="F15585"/>
      <c r="G15585"/>
      <c r="H15585"/>
      <c r="I15585"/>
      <c r="J15585"/>
      <c r="K15585"/>
    </row>
    <row r="15586" spans="1:11" x14ac:dyDescent="0.2">
      <c r="A15586"/>
      <c r="B15586"/>
      <c r="C15586"/>
      <c r="D15586"/>
      <c r="E15586"/>
      <c r="F15586"/>
      <c r="G15586"/>
      <c r="H15586"/>
      <c r="I15586"/>
      <c r="J15586"/>
      <c r="K15586"/>
    </row>
    <row r="15587" spans="1:11" x14ac:dyDescent="0.2">
      <c r="A15587"/>
      <c r="B15587"/>
      <c r="C15587"/>
      <c r="D15587"/>
      <c r="E15587"/>
      <c r="F15587"/>
      <c r="G15587"/>
      <c r="H15587"/>
      <c r="I15587"/>
      <c r="J15587"/>
      <c r="K15587"/>
    </row>
    <row r="15588" spans="1:11" x14ac:dyDescent="0.2">
      <c r="A15588"/>
      <c r="B15588"/>
      <c r="C15588"/>
      <c r="D15588"/>
      <c r="E15588"/>
      <c r="F15588"/>
      <c r="G15588"/>
      <c r="H15588"/>
      <c r="I15588"/>
      <c r="J15588"/>
      <c r="K15588"/>
    </row>
    <row r="15589" spans="1:11" x14ac:dyDescent="0.2">
      <c r="A15589"/>
      <c r="B15589"/>
      <c r="C15589"/>
      <c r="D15589"/>
      <c r="E15589"/>
      <c r="F15589"/>
      <c r="G15589"/>
      <c r="H15589"/>
      <c r="I15589"/>
      <c r="J15589"/>
      <c r="K15589"/>
    </row>
    <row r="15590" spans="1:11" x14ac:dyDescent="0.2">
      <c r="A15590"/>
      <c r="B15590"/>
      <c r="C15590"/>
      <c r="D15590"/>
      <c r="E15590"/>
      <c r="F15590"/>
      <c r="G15590"/>
      <c r="H15590"/>
      <c r="I15590"/>
      <c r="J15590"/>
      <c r="K15590"/>
    </row>
    <row r="15591" spans="1:11" x14ac:dyDescent="0.2">
      <c r="A15591"/>
      <c r="B15591"/>
      <c r="C15591"/>
      <c r="D15591"/>
      <c r="E15591"/>
      <c r="F15591"/>
      <c r="G15591"/>
      <c r="H15591"/>
      <c r="I15591"/>
      <c r="J15591"/>
      <c r="K15591"/>
    </row>
    <row r="15592" spans="1:11" x14ac:dyDescent="0.2">
      <c r="A15592"/>
      <c r="B15592"/>
      <c r="C15592"/>
      <c r="D15592"/>
      <c r="E15592"/>
      <c r="F15592"/>
      <c r="G15592"/>
      <c r="H15592"/>
      <c r="I15592"/>
      <c r="J15592"/>
      <c r="K15592"/>
    </row>
    <row r="15593" spans="1:11" x14ac:dyDescent="0.2">
      <c r="A15593"/>
      <c r="B15593"/>
      <c r="C15593"/>
      <c r="D15593"/>
      <c r="E15593"/>
      <c r="F15593"/>
      <c r="G15593"/>
      <c r="H15593"/>
      <c r="I15593"/>
      <c r="J15593"/>
      <c r="K15593"/>
    </row>
    <row r="15594" spans="1:11" x14ac:dyDescent="0.2">
      <c r="A15594"/>
      <c r="B15594"/>
      <c r="C15594"/>
      <c r="D15594"/>
      <c r="E15594"/>
      <c r="F15594"/>
      <c r="G15594"/>
      <c r="H15594"/>
      <c r="I15594"/>
      <c r="J15594"/>
      <c r="K15594"/>
    </row>
    <row r="15595" spans="1:11" x14ac:dyDescent="0.2">
      <c r="A15595"/>
      <c r="B15595"/>
      <c r="C15595"/>
      <c r="D15595"/>
      <c r="E15595"/>
      <c r="F15595"/>
      <c r="G15595"/>
      <c r="H15595"/>
      <c r="I15595"/>
      <c r="J15595"/>
      <c r="K15595"/>
    </row>
    <row r="15596" spans="1:11" x14ac:dyDescent="0.2">
      <c r="A15596"/>
      <c r="B15596"/>
      <c r="C15596"/>
      <c r="D15596"/>
      <c r="E15596"/>
      <c r="F15596"/>
      <c r="G15596"/>
      <c r="H15596"/>
      <c r="I15596"/>
      <c r="J15596"/>
      <c r="K15596"/>
    </row>
    <row r="15597" spans="1:11" x14ac:dyDescent="0.2">
      <c r="A15597"/>
      <c r="B15597"/>
      <c r="C15597"/>
      <c r="D15597"/>
      <c r="E15597"/>
      <c r="F15597"/>
      <c r="G15597"/>
      <c r="H15597"/>
      <c r="I15597"/>
      <c r="J15597"/>
      <c r="K15597"/>
    </row>
    <row r="15598" spans="1:11" x14ac:dyDescent="0.2">
      <c r="A15598"/>
      <c r="B15598"/>
      <c r="C15598"/>
      <c r="D15598"/>
      <c r="E15598"/>
      <c r="F15598"/>
      <c r="G15598"/>
      <c r="H15598"/>
      <c r="I15598"/>
      <c r="J15598"/>
      <c r="K15598"/>
    </row>
    <row r="15599" spans="1:11" x14ac:dyDescent="0.2">
      <c r="A15599"/>
      <c r="B15599"/>
      <c r="C15599"/>
      <c r="D15599"/>
      <c r="E15599"/>
      <c r="F15599"/>
      <c r="G15599"/>
      <c r="H15599"/>
      <c r="I15599"/>
      <c r="J15599"/>
      <c r="K15599"/>
    </row>
    <row r="15600" spans="1:11" x14ac:dyDescent="0.2">
      <c r="A15600"/>
      <c r="B15600"/>
      <c r="C15600"/>
      <c r="D15600"/>
      <c r="E15600"/>
      <c r="F15600"/>
      <c r="G15600"/>
      <c r="H15600"/>
      <c r="I15600"/>
      <c r="J15600"/>
      <c r="K15600"/>
    </row>
    <row r="15601" spans="1:11" x14ac:dyDescent="0.2">
      <c r="A15601"/>
      <c r="B15601"/>
      <c r="C15601"/>
      <c r="D15601"/>
      <c r="E15601"/>
      <c r="F15601"/>
      <c r="G15601"/>
      <c r="H15601"/>
      <c r="I15601"/>
      <c r="J15601"/>
      <c r="K15601"/>
    </row>
    <row r="15602" spans="1:11" x14ac:dyDescent="0.2">
      <c r="A15602"/>
      <c r="B15602"/>
      <c r="C15602"/>
      <c r="D15602"/>
      <c r="E15602"/>
      <c r="F15602"/>
      <c r="G15602"/>
      <c r="H15602"/>
      <c r="I15602"/>
      <c r="J15602"/>
      <c r="K15602"/>
    </row>
    <row r="15603" spans="1:11" x14ac:dyDescent="0.2">
      <c r="A15603"/>
      <c r="B15603"/>
      <c r="C15603"/>
      <c r="D15603"/>
      <c r="E15603"/>
      <c r="F15603"/>
      <c r="G15603"/>
      <c r="H15603"/>
      <c r="I15603"/>
      <c r="J15603"/>
      <c r="K15603"/>
    </row>
    <row r="15604" spans="1:11" x14ac:dyDescent="0.2">
      <c r="A15604"/>
      <c r="B15604"/>
      <c r="C15604"/>
      <c r="D15604"/>
      <c r="E15604"/>
      <c r="F15604"/>
      <c r="G15604"/>
      <c r="H15604"/>
      <c r="I15604"/>
      <c r="J15604"/>
      <c r="K15604"/>
    </row>
    <row r="15605" spans="1:11" x14ac:dyDescent="0.2">
      <c r="A15605"/>
      <c r="B15605"/>
      <c r="C15605"/>
      <c r="D15605"/>
      <c r="E15605"/>
      <c r="F15605"/>
      <c r="G15605"/>
      <c r="H15605"/>
      <c r="I15605"/>
      <c r="J15605"/>
      <c r="K15605"/>
    </row>
    <row r="15606" spans="1:11" x14ac:dyDescent="0.2">
      <c r="A15606"/>
      <c r="B15606"/>
      <c r="C15606"/>
      <c r="D15606"/>
      <c r="E15606"/>
      <c r="F15606"/>
      <c r="G15606"/>
      <c r="H15606"/>
      <c r="I15606"/>
      <c r="J15606"/>
      <c r="K15606"/>
    </row>
    <row r="15607" spans="1:11" x14ac:dyDescent="0.2">
      <c r="A15607"/>
      <c r="B15607"/>
      <c r="C15607"/>
      <c r="D15607"/>
      <c r="E15607"/>
      <c r="F15607"/>
      <c r="G15607"/>
      <c r="H15607"/>
      <c r="I15607"/>
      <c r="J15607"/>
      <c r="K15607"/>
    </row>
    <row r="15608" spans="1:11" x14ac:dyDescent="0.2">
      <c r="A15608"/>
      <c r="B15608"/>
      <c r="C15608"/>
      <c r="D15608"/>
      <c r="E15608"/>
      <c r="F15608"/>
      <c r="G15608"/>
      <c r="H15608"/>
      <c r="I15608"/>
      <c r="J15608"/>
      <c r="K15608"/>
    </row>
    <row r="15609" spans="1:11" x14ac:dyDescent="0.2">
      <c r="A15609"/>
      <c r="B15609"/>
      <c r="C15609"/>
      <c r="D15609"/>
      <c r="E15609"/>
      <c r="F15609"/>
      <c r="G15609"/>
      <c r="H15609"/>
      <c r="I15609"/>
      <c r="J15609"/>
      <c r="K15609"/>
    </row>
    <row r="15610" spans="1:11" x14ac:dyDescent="0.2">
      <c r="A15610"/>
      <c r="B15610"/>
      <c r="C15610"/>
      <c r="D15610"/>
      <c r="E15610"/>
      <c r="F15610"/>
      <c r="G15610"/>
      <c r="H15610"/>
      <c r="I15610"/>
      <c r="J15610"/>
      <c r="K15610"/>
    </row>
    <row r="15611" spans="1:11" x14ac:dyDescent="0.2">
      <c r="A15611"/>
      <c r="B15611"/>
      <c r="C15611"/>
      <c r="D15611"/>
      <c r="E15611"/>
      <c r="F15611"/>
      <c r="G15611"/>
      <c r="H15611"/>
      <c r="I15611"/>
      <c r="J15611"/>
      <c r="K15611"/>
    </row>
    <row r="15612" spans="1:11" x14ac:dyDescent="0.2">
      <c r="A15612"/>
      <c r="B15612"/>
      <c r="C15612"/>
      <c r="D15612"/>
      <c r="E15612"/>
      <c r="F15612"/>
      <c r="G15612"/>
      <c r="H15612"/>
      <c r="I15612"/>
      <c r="J15612"/>
      <c r="K15612"/>
    </row>
    <row r="15613" spans="1:11" x14ac:dyDescent="0.2">
      <c r="A15613"/>
      <c r="B15613"/>
      <c r="C15613"/>
      <c r="D15613"/>
      <c r="E15613"/>
      <c r="F15613"/>
      <c r="G15613"/>
      <c r="H15613"/>
      <c r="I15613"/>
      <c r="J15613"/>
      <c r="K15613"/>
    </row>
    <row r="15614" spans="1:11" x14ac:dyDescent="0.2">
      <c r="A15614"/>
      <c r="B15614"/>
      <c r="C15614"/>
      <c r="D15614"/>
      <c r="E15614"/>
      <c r="F15614"/>
      <c r="G15614"/>
      <c r="H15614"/>
      <c r="I15614"/>
      <c r="J15614"/>
      <c r="K15614"/>
    </row>
    <row r="15615" spans="1:11" x14ac:dyDescent="0.2">
      <c r="A15615"/>
      <c r="B15615"/>
      <c r="C15615"/>
      <c r="D15615"/>
      <c r="E15615"/>
      <c r="F15615"/>
      <c r="G15615"/>
      <c r="H15615"/>
      <c r="I15615"/>
      <c r="J15615"/>
      <c r="K15615"/>
    </row>
    <row r="15616" spans="1:11" x14ac:dyDescent="0.2">
      <c r="A15616"/>
      <c r="B15616"/>
      <c r="C15616"/>
      <c r="D15616"/>
      <c r="E15616"/>
      <c r="F15616"/>
      <c r="G15616"/>
      <c r="H15616"/>
      <c r="I15616"/>
      <c r="J15616"/>
      <c r="K15616"/>
    </row>
    <row r="15617" spans="1:11" x14ac:dyDescent="0.2">
      <c r="A15617"/>
      <c r="B15617"/>
      <c r="C15617"/>
      <c r="D15617"/>
      <c r="E15617"/>
      <c r="F15617"/>
      <c r="G15617"/>
      <c r="H15617"/>
      <c r="I15617"/>
      <c r="J15617"/>
      <c r="K15617"/>
    </row>
    <row r="15618" spans="1:11" x14ac:dyDescent="0.2">
      <c r="A15618"/>
      <c r="B15618"/>
      <c r="C15618"/>
      <c r="D15618"/>
      <c r="E15618"/>
      <c r="F15618"/>
      <c r="G15618"/>
      <c r="H15618"/>
      <c r="I15618"/>
      <c r="J15618"/>
      <c r="K15618"/>
    </row>
    <row r="15619" spans="1:11" x14ac:dyDescent="0.2">
      <c r="A15619"/>
      <c r="B15619"/>
      <c r="C15619"/>
      <c r="D15619"/>
      <c r="E15619"/>
      <c r="F15619"/>
      <c r="G15619"/>
      <c r="H15619"/>
      <c r="I15619"/>
      <c r="J15619"/>
      <c r="K15619"/>
    </row>
    <row r="15620" spans="1:11" x14ac:dyDescent="0.2">
      <c r="A15620"/>
      <c r="B15620"/>
      <c r="C15620"/>
      <c r="D15620"/>
      <c r="E15620"/>
      <c r="F15620"/>
      <c r="G15620"/>
      <c r="H15620"/>
      <c r="I15620"/>
      <c r="J15620"/>
      <c r="K15620"/>
    </row>
    <row r="15621" spans="1:11" x14ac:dyDescent="0.2">
      <c r="A15621"/>
      <c r="B15621"/>
      <c r="C15621"/>
      <c r="D15621"/>
      <c r="E15621"/>
      <c r="F15621"/>
      <c r="G15621"/>
      <c r="H15621"/>
      <c r="I15621"/>
      <c r="J15621"/>
      <c r="K15621"/>
    </row>
    <row r="15622" spans="1:11" x14ac:dyDescent="0.2">
      <c r="A15622"/>
      <c r="B15622"/>
      <c r="C15622"/>
      <c r="D15622"/>
      <c r="E15622"/>
      <c r="F15622"/>
      <c r="G15622"/>
      <c r="H15622"/>
      <c r="I15622"/>
      <c r="J15622"/>
      <c r="K15622"/>
    </row>
    <row r="15623" spans="1:11" x14ac:dyDescent="0.2">
      <c r="A15623"/>
      <c r="B15623"/>
      <c r="C15623"/>
      <c r="D15623"/>
      <c r="E15623"/>
      <c r="F15623"/>
      <c r="G15623"/>
      <c r="H15623"/>
      <c r="I15623"/>
      <c r="J15623"/>
      <c r="K15623"/>
    </row>
    <row r="15624" spans="1:11" x14ac:dyDescent="0.2">
      <c r="A15624"/>
      <c r="B15624"/>
      <c r="C15624"/>
      <c r="D15624"/>
      <c r="E15624"/>
      <c r="F15624"/>
      <c r="G15624"/>
      <c r="H15624"/>
      <c r="I15624"/>
      <c r="J15624"/>
      <c r="K15624"/>
    </row>
    <row r="15625" spans="1:11" x14ac:dyDescent="0.2">
      <c r="A15625"/>
      <c r="B15625"/>
      <c r="C15625"/>
      <c r="D15625"/>
      <c r="E15625"/>
      <c r="F15625"/>
      <c r="G15625"/>
      <c r="H15625"/>
      <c r="I15625"/>
      <c r="J15625"/>
      <c r="K15625"/>
    </row>
    <row r="15626" spans="1:11" x14ac:dyDescent="0.2">
      <c r="A15626"/>
      <c r="B15626"/>
      <c r="C15626"/>
      <c r="D15626"/>
      <c r="E15626"/>
      <c r="F15626"/>
      <c r="G15626"/>
      <c r="H15626"/>
      <c r="I15626"/>
      <c r="J15626"/>
      <c r="K15626"/>
    </row>
    <row r="15627" spans="1:11" x14ac:dyDescent="0.2">
      <c r="A15627"/>
      <c r="B15627"/>
      <c r="C15627"/>
      <c r="D15627"/>
      <c r="E15627"/>
      <c r="F15627"/>
      <c r="G15627"/>
      <c r="H15627"/>
      <c r="I15627"/>
      <c r="J15627"/>
      <c r="K15627"/>
    </row>
    <row r="15628" spans="1:11" x14ac:dyDescent="0.2">
      <c r="A15628"/>
      <c r="B15628"/>
      <c r="C15628"/>
      <c r="D15628"/>
      <c r="E15628"/>
      <c r="F15628"/>
      <c r="G15628"/>
      <c r="H15628"/>
      <c r="I15628"/>
      <c r="J15628"/>
      <c r="K15628"/>
    </row>
    <row r="15629" spans="1:11" x14ac:dyDescent="0.2">
      <c r="A15629"/>
      <c r="B15629"/>
      <c r="C15629"/>
      <c r="D15629"/>
      <c r="E15629"/>
      <c r="F15629"/>
      <c r="G15629"/>
      <c r="H15629"/>
      <c r="I15629"/>
      <c r="J15629"/>
      <c r="K15629"/>
    </row>
    <row r="15630" spans="1:11" x14ac:dyDescent="0.2">
      <c r="A15630"/>
      <c r="B15630"/>
      <c r="C15630"/>
      <c r="D15630"/>
      <c r="E15630"/>
      <c r="F15630"/>
      <c r="G15630"/>
      <c r="H15630"/>
      <c r="I15630"/>
      <c r="J15630"/>
      <c r="K15630"/>
    </row>
    <row r="15631" spans="1:11" x14ac:dyDescent="0.2">
      <c r="A15631"/>
      <c r="B15631"/>
      <c r="C15631"/>
      <c r="D15631"/>
      <c r="E15631"/>
      <c r="F15631"/>
      <c r="G15631"/>
      <c r="H15631"/>
      <c r="I15631"/>
      <c r="J15631"/>
      <c r="K15631"/>
    </row>
    <row r="15632" spans="1:11" x14ac:dyDescent="0.2">
      <c r="A15632"/>
      <c r="B15632"/>
      <c r="C15632"/>
      <c r="D15632"/>
      <c r="E15632"/>
      <c r="F15632"/>
      <c r="G15632"/>
      <c r="H15632"/>
      <c r="I15632"/>
      <c r="J15632"/>
      <c r="K15632"/>
    </row>
    <row r="15633" spans="1:11" x14ac:dyDescent="0.2">
      <c r="A15633"/>
      <c r="B15633"/>
      <c r="C15633"/>
      <c r="D15633"/>
      <c r="E15633"/>
      <c r="F15633"/>
      <c r="G15633"/>
      <c r="H15633"/>
      <c r="I15633"/>
      <c r="J15633"/>
      <c r="K15633"/>
    </row>
    <row r="15634" spans="1:11" x14ac:dyDescent="0.2">
      <c r="A15634"/>
      <c r="B15634"/>
      <c r="C15634"/>
      <c r="D15634"/>
      <c r="E15634"/>
      <c r="F15634"/>
      <c r="G15634"/>
      <c r="H15634"/>
      <c r="I15634"/>
      <c r="J15634"/>
      <c r="K15634"/>
    </row>
    <row r="15635" spans="1:11" x14ac:dyDescent="0.2">
      <c r="A15635"/>
      <c r="B15635"/>
      <c r="C15635"/>
      <c r="D15635"/>
      <c r="E15635"/>
      <c r="F15635"/>
      <c r="G15635"/>
      <c r="H15635"/>
      <c r="I15635"/>
      <c r="J15635"/>
      <c r="K15635"/>
    </row>
    <row r="15636" spans="1:11" x14ac:dyDescent="0.2">
      <c r="A15636"/>
      <c r="B15636"/>
      <c r="C15636"/>
      <c r="D15636"/>
      <c r="E15636"/>
      <c r="F15636"/>
      <c r="G15636"/>
      <c r="H15636"/>
      <c r="I15636"/>
      <c r="J15636"/>
      <c r="K15636"/>
    </row>
    <row r="15637" spans="1:11" x14ac:dyDescent="0.2">
      <c r="A15637"/>
      <c r="B15637"/>
      <c r="C15637"/>
      <c r="D15637"/>
      <c r="E15637"/>
      <c r="F15637"/>
      <c r="G15637"/>
      <c r="H15637"/>
      <c r="I15637"/>
      <c r="J15637"/>
      <c r="K15637"/>
    </row>
    <row r="15638" spans="1:11" x14ac:dyDescent="0.2">
      <c r="A15638"/>
      <c r="B15638"/>
      <c r="C15638"/>
      <c r="D15638"/>
      <c r="E15638"/>
      <c r="F15638"/>
      <c r="G15638"/>
      <c r="H15638"/>
      <c r="I15638"/>
      <c r="J15638"/>
      <c r="K15638"/>
    </row>
    <row r="15639" spans="1:11" x14ac:dyDescent="0.2">
      <c r="A15639"/>
      <c r="B15639"/>
      <c r="C15639"/>
      <c r="D15639"/>
      <c r="E15639"/>
      <c r="F15639"/>
      <c r="G15639"/>
      <c r="H15639"/>
      <c r="I15639"/>
      <c r="J15639"/>
      <c r="K15639"/>
    </row>
    <row r="15640" spans="1:11" x14ac:dyDescent="0.2">
      <c r="A15640"/>
      <c r="B15640"/>
      <c r="C15640"/>
      <c r="D15640"/>
      <c r="E15640"/>
      <c r="F15640"/>
      <c r="G15640"/>
      <c r="H15640"/>
      <c r="I15640"/>
      <c r="J15640"/>
      <c r="K15640"/>
    </row>
    <row r="15641" spans="1:11" x14ac:dyDescent="0.2">
      <c r="A15641"/>
      <c r="B15641"/>
      <c r="C15641"/>
      <c r="D15641"/>
      <c r="E15641"/>
      <c r="F15641"/>
      <c r="G15641"/>
      <c r="H15641"/>
      <c r="I15641"/>
      <c r="J15641"/>
      <c r="K15641"/>
    </row>
    <row r="15642" spans="1:11" x14ac:dyDescent="0.2">
      <c r="A15642"/>
      <c r="B15642"/>
      <c r="C15642"/>
      <c r="D15642"/>
      <c r="E15642"/>
      <c r="F15642"/>
      <c r="G15642"/>
      <c r="H15642"/>
      <c r="I15642"/>
      <c r="J15642"/>
      <c r="K15642"/>
    </row>
    <row r="15643" spans="1:11" x14ac:dyDescent="0.2">
      <c r="A15643"/>
      <c r="B15643"/>
      <c r="C15643"/>
      <c r="D15643"/>
      <c r="E15643"/>
      <c r="F15643"/>
      <c r="G15643"/>
      <c r="H15643"/>
      <c r="I15643"/>
      <c r="J15643"/>
      <c r="K15643"/>
    </row>
    <row r="15644" spans="1:11" x14ac:dyDescent="0.2">
      <c r="A15644"/>
      <c r="B15644"/>
      <c r="C15644"/>
      <c r="D15644"/>
      <c r="E15644"/>
      <c r="F15644"/>
      <c r="G15644"/>
      <c r="H15644"/>
      <c r="I15644"/>
      <c r="J15644"/>
      <c r="K15644"/>
    </row>
    <row r="15645" spans="1:11" x14ac:dyDescent="0.2">
      <c r="A15645"/>
      <c r="B15645"/>
      <c r="C15645"/>
      <c r="D15645"/>
      <c r="E15645"/>
      <c r="F15645"/>
      <c r="G15645"/>
      <c r="H15645"/>
      <c r="I15645"/>
      <c r="J15645"/>
      <c r="K15645"/>
    </row>
    <row r="15646" spans="1:11" x14ac:dyDescent="0.2">
      <c r="A15646"/>
      <c r="B15646"/>
      <c r="C15646"/>
      <c r="D15646"/>
      <c r="E15646"/>
      <c r="F15646"/>
      <c r="G15646"/>
      <c r="H15646"/>
      <c r="I15646"/>
      <c r="J15646"/>
      <c r="K15646"/>
    </row>
    <row r="15647" spans="1:11" x14ac:dyDescent="0.2">
      <c r="A15647"/>
      <c r="B15647"/>
      <c r="C15647"/>
      <c r="D15647"/>
      <c r="E15647"/>
      <c r="F15647"/>
      <c r="G15647"/>
      <c r="H15647"/>
      <c r="I15647"/>
      <c r="J15647"/>
      <c r="K15647"/>
    </row>
    <row r="15648" spans="1:11" x14ac:dyDescent="0.2">
      <c r="A15648"/>
      <c r="B15648"/>
      <c r="C15648"/>
      <c r="D15648"/>
      <c r="E15648"/>
      <c r="F15648"/>
      <c r="G15648"/>
      <c r="H15648"/>
      <c r="I15648"/>
      <c r="J15648"/>
      <c r="K15648"/>
    </row>
    <row r="15649" spans="1:11" x14ac:dyDescent="0.2">
      <c r="A15649"/>
      <c r="B15649"/>
      <c r="C15649"/>
      <c r="D15649"/>
      <c r="E15649"/>
      <c r="F15649"/>
      <c r="G15649"/>
      <c r="H15649"/>
      <c r="I15649"/>
      <c r="J15649"/>
      <c r="K15649"/>
    </row>
    <row r="15650" spans="1:11" x14ac:dyDescent="0.2">
      <c r="A15650"/>
      <c r="B15650"/>
      <c r="C15650"/>
      <c r="D15650"/>
      <c r="E15650"/>
      <c r="F15650"/>
      <c r="G15650"/>
      <c r="H15650"/>
      <c r="I15650"/>
      <c r="J15650"/>
      <c r="K15650"/>
    </row>
    <row r="15651" spans="1:11" x14ac:dyDescent="0.2">
      <c r="A15651"/>
      <c r="B15651"/>
      <c r="C15651"/>
      <c r="D15651"/>
      <c r="E15651"/>
      <c r="F15651"/>
      <c r="G15651"/>
      <c r="H15651"/>
      <c r="I15651"/>
      <c r="J15651"/>
      <c r="K15651"/>
    </row>
    <row r="15652" spans="1:11" x14ac:dyDescent="0.2">
      <c r="A15652"/>
      <c r="B15652"/>
      <c r="C15652"/>
      <c r="D15652"/>
      <c r="E15652"/>
      <c r="F15652"/>
      <c r="G15652"/>
      <c r="H15652"/>
      <c r="I15652"/>
      <c r="J15652"/>
      <c r="K15652"/>
    </row>
    <row r="15653" spans="1:11" x14ac:dyDescent="0.2">
      <c r="A15653"/>
      <c r="B15653"/>
      <c r="C15653"/>
      <c r="D15653"/>
      <c r="E15653"/>
      <c r="F15653"/>
      <c r="G15653"/>
      <c r="H15653"/>
      <c r="I15653"/>
      <c r="J15653"/>
      <c r="K15653"/>
    </row>
    <row r="15654" spans="1:11" x14ac:dyDescent="0.2">
      <c r="A15654"/>
      <c r="B15654"/>
      <c r="C15654"/>
      <c r="D15654"/>
      <c r="E15654"/>
      <c r="F15654"/>
      <c r="G15654"/>
      <c r="H15654"/>
      <c r="I15654"/>
      <c r="J15654"/>
      <c r="K15654"/>
    </row>
    <row r="15655" spans="1:11" x14ac:dyDescent="0.2">
      <c r="A15655"/>
      <c r="B15655"/>
      <c r="C15655"/>
      <c r="D15655"/>
      <c r="E15655"/>
      <c r="F15655"/>
      <c r="G15655"/>
      <c r="H15655"/>
      <c r="I15655"/>
      <c r="J15655"/>
      <c r="K15655"/>
    </row>
    <row r="15656" spans="1:11" x14ac:dyDescent="0.2">
      <c r="A15656"/>
      <c r="B15656"/>
      <c r="C15656"/>
      <c r="D15656"/>
      <c r="E15656"/>
      <c r="F15656"/>
      <c r="G15656"/>
      <c r="H15656"/>
      <c r="I15656"/>
      <c r="J15656"/>
      <c r="K15656"/>
    </row>
    <row r="15657" spans="1:11" x14ac:dyDescent="0.2">
      <c r="A15657"/>
      <c r="B15657"/>
      <c r="C15657"/>
      <c r="D15657"/>
      <c r="E15657"/>
      <c r="F15657"/>
      <c r="G15657"/>
      <c r="H15657"/>
      <c r="I15657"/>
      <c r="J15657"/>
      <c r="K15657"/>
    </row>
    <row r="15658" spans="1:11" x14ac:dyDescent="0.2">
      <c r="A15658"/>
      <c r="B15658"/>
      <c r="C15658"/>
      <c r="D15658"/>
      <c r="E15658"/>
      <c r="F15658"/>
      <c r="G15658"/>
      <c r="H15658"/>
      <c r="I15658"/>
      <c r="J15658"/>
      <c r="K15658"/>
    </row>
    <row r="15659" spans="1:11" x14ac:dyDescent="0.2">
      <c r="A15659"/>
      <c r="B15659"/>
      <c r="C15659"/>
      <c r="D15659"/>
      <c r="E15659"/>
      <c r="F15659"/>
      <c r="G15659"/>
      <c r="H15659"/>
      <c r="I15659"/>
      <c r="J15659"/>
      <c r="K15659"/>
    </row>
    <row r="15660" spans="1:11" x14ac:dyDescent="0.2">
      <c r="A15660"/>
      <c r="B15660"/>
      <c r="C15660"/>
      <c r="D15660"/>
      <c r="E15660"/>
      <c r="F15660"/>
      <c r="G15660"/>
      <c r="H15660"/>
      <c r="I15660"/>
      <c r="J15660"/>
      <c r="K15660"/>
    </row>
    <row r="15661" spans="1:11" x14ac:dyDescent="0.2">
      <c r="A15661"/>
      <c r="B15661"/>
      <c r="C15661"/>
      <c r="D15661"/>
      <c r="E15661"/>
      <c r="F15661"/>
      <c r="G15661"/>
      <c r="H15661"/>
      <c r="I15661"/>
      <c r="J15661"/>
      <c r="K15661"/>
    </row>
    <row r="15662" spans="1:11" x14ac:dyDescent="0.2">
      <c r="A15662"/>
      <c r="B15662"/>
      <c r="C15662"/>
      <c r="D15662"/>
      <c r="E15662"/>
      <c r="F15662"/>
      <c r="G15662"/>
      <c r="H15662"/>
      <c r="I15662"/>
      <c r="J15662"/>
      <c r="K15662"/>
    </row>
    <row r="15663" spans="1:11" x14ac:dyDescent="0.2">
      <c r="A15663"/>
      <c r="B15663"/>
      <c r="C15663"/>
      <c r="D15663"/>
      <c r="E15663"/>
      <c r="F15663"/>
      <c r="G15663"/>
      <c r="H15663"/>
      <c r="I15663"/>
      <c r="J15663"/>
      <c r="K15663"/>
    </row>
    <row r="15664" spans="1:11" x14ac:dyDescent="0.2">
      <c r="A15664"/>
      <c r="B15664"/>
      <c r="C15664"/>
      <c r="D15664"/>
      <c r="E15664"/>
      <c r="F15664"/>
      <c r="G15664"/>
      <c r="H15664"/>
      <c r="I15664"/>
      <c r="J15664"/>
      <c r="K15664"/>
    </row>
    <row r="15665" spans="1:11" x14ac:dyDescent="0.2">
      <c r="A15665"/>
      <c r="B15665"/>
      <c r="C15665"/>
      <c r="D15665"/>
      <c r="E15665"/>
      <c r="F15665"/>
      <c r="G15665"/>
      <c r="H15665"/>
      <c r="I15665"/>
      <c r="J15665"/>
      <c r="K15665"/>
    </row>
    <row r="15666" spans="1:11" x14ac:dyDescent="0.2">
      <c r="A15666"/>
      <c r="B15666"/>
      <c r="C15666"/>
      <c r="D15666"/>
      <c r="E15666"/>
      <c r="F15666"/>
      <c r="G15666"/>
      <c r="H15666"/>
      <c r="I15666"/>
      <c r="J15666"/>
      <c r="K15666"/>
    </row>
    <row r="15667" spans="1:11" x14ac:dyDescent="0.2">
      <c r="A15667"/>
      <c r="B15667"/>
      <c r="C15667"/>
      <c r="D15667"/>
      <c r="E15667"/>
      <c r="F15667"/>
      <c r="G15667"/>
      <c r="H15667"/>
      <c r="I15667"/>
      <c r="J15667"/>
      <c r="K15667"/>
    </row>
    <row r="15668" spans="1:11" x14ac:dyDescent="0.2">
      <c r="A15668"/>
      <c r="B15668"/>
      <c r="C15668"/>
      <c r="D15668"/>
      <c r="E15668"/>
      <c r="F15668"/>
      <c r="G15668"/>
      <c r="H15668"/>
      <c r="I15668"/>
      <c r="J15668"/>
      <c r="K15668"/>
    </row>
    <row r="15669" spans="1:11" x14ac:dyDescent="0.2">
      <c r="A15669"/>
      <c r="B15669"/>
      <c r="C15669"/>
      <c r="D15669"/>
      <c r="E15669"/>
      <c r="F15669"/>
      <c r="G15669"/>
      <c r="H15669"/>
      <c r="I15669"/>
      <c r="J15669"/>
      <c r="K15669"/>
    </row>
    <row r="15670" spans="1:11" x14ac:dyDescent="0.2">
      <c r="A15670"/>
      <c r="B15670"/>
      <c r="C15670"/>
      <c r="D15670"/>
      <c r="E15670"/>
      <c r="F15670"/>
      <c r="G15670"/>
      <c r="H15670"/>
      <c r="I15670"/>
      <c r="J15670"/>
      <c r="K15670"/>
    </row>
    <row r="15671" spans="1:11" x14ac:dyDescent="0.2">
      <c r="A15671"/>
      <c r="B15671"/>
      <c r="C15671"/>
      <c r="D15671"/>
      <c r="E15671"/>
      <c r="F15671"/>
      <c r="G15671"/>
      <c r="H15671"/>
      <c r="I15671"/>
      <c r="J15671"/>
      <c r="K15671"/>
    </row>
    <row r="15672" spans="1:11" x14ac:dyDescent="0.2">
      <c r="A15672"/>
      <c r="B15672"/>
      <c r="C15672"/>
      <c r="D15672"/>
      <c r="E15672"/>
      <c r="F15672"/>
      <c r="G15672"/>
      <c r="H15672"/>
      <c r="I15672"/>
      <c r="J15672"/>
      <c r="K15672"/>
    </row>
    <row r="15673" spans="1:11" x14ac:dyDescent="0.2">
      <c r="A15673"/>
      <c r="B15673"/>
      <c r="C15673"/>
      <c r="D15673"/>
      <c r="E15673"/>
      <c r="F15673"/>
      <c r="G15673"/>
      <c r="H15673"/>
      <c r="I15673"/>
      <c r="J15673"/>
      <c r="K15673"/>
    </row>
    <row r="15674" spans="1:11" x14ac:dyDescent="0.2">
      <c r="A15674"/>
      <c r="B15674"/>
      <c r="C15674"/>
      <c r="D15674"/>
      <c r="E15674"/>
      <c r="F15674"/>
      <c r="G15674"/>
      <c r="H15674"/>
      <c r="I15674"/>
      <c r="J15674"/>
      <c r="K15674"/>
    </row>
    <row r="15675" spans="1:11" x14ac:dyDescent="0.2">
      <c r="A15675"/>
      <c r="B15675"/>
      <c r="C15675"/>
      <c r="D15675"/>
      <c r="E15675"/>
      <c r="F15675"/>
      <c r="G15675"/>
      <c r="H15675"/>
      <c r="I15675"/>
      <c r="J15675"/>
      <c r="K15675"/>
    </row>
    <row r="15676" spans="1:11" x14ac:dyDescent="0.2">
      <c r="A15676"/>
      <c r="B15676"/>
      <c r="C15676"/>
      <c r="D15676"/>
      <c r="E15676"/>
      <c r="F15676"/>
      <c r="G15676"/>
      <c r="H15676"/>
      <c r="I15676"/>
      <c r="J15676"/>
      <c r="K15676"/>
    </row>
    <row r="15677" spans="1:11" x14ac:dyDescent="0.2">
      <c r="A15677"/>
      <c r="B15677"/>
      <c r="C15677"/>
      <c r="D15677"/>
      <c r="E15677"/>
      <c r="F15677"/>
      <c r="G15677"/>
      <c r="H15677"/>
      <c r="I15677"/>
      <c r="J15677"/>
      <c r="K15677"/>
    </row>
    <row r="15678" spans="1:11" x14ac:dyDescent="0.2">
      <c r="A15678"/>
      <c r="B15678"/>
      <c r="C15678"/>
      <c r="D15678"/>
      <c r="E15678"/>
      <c r="F15678"/>
      <c r="G15678"/>
      <c r="H15678"/>
      <c r="I15678"/>
      <c r="J15678"/>
      <c r="K15678"/>
    </row>
    <row r="15679" spans="1:11" x14ac:dyDescent="0.2">
      <c r="A15679"/>
      <c r="B15679"/>
      <c r="C15679"/>
      <c r="D15679"/>
      <c r="E15679"/>
      <c r="F15679"/>
      <c r="G15679"/>
      <c r="H15679"/>
      <c r="I15679"/>
      <c r="J15679"/>
      <c r="K15679"/>
    </row>
    <row r="15680" spans="1:11" x14ac:dyDescent="0.2">
      <c r="A15680"/>
      <c r="B15680"/>
      <c r="C15680"/>
      <c r="D15680"/>
      <c r="E15680"/>
      <c r="F15680"/>
      <c r="G15680"/>
      <c r="H15680"/>
      <c r="I15680"/>
      <c r="J15680"/>
      <c r="K15680"/>
    </row>
    <row r="15681" spans="1:11" x14ac:dyDescent="0.2">
      <c r="A15681"/>
      <c r="B15681"/>
      <c r="C15681"/>
      <c r="D15681"/>
      <c r="E15681"/>
      <c r="F15681"/>
      <c r="G15681"/>
      <c r="H15681"/>
      <c r="I15681"/>
      <c r="J15681"/>
      <c r="K15681"/>
    </row>
    <row r="15682" spans="1:11" x14ac:dyDescent="0.2">
      <c r="A15682"/>
      <c r="B15682"/>
      <c r="C15682"/>
      <c r="D15682"/>
      <c r="E15682"/>
      <c r="F15682"/>
      <c r="G15682"/>
      <c r="H15682"/>
      <c r="I15682"/>
      <c r="J15682"/>
      <c r="K15682"/>
    </row>
    <row r="15683" spans="1:11" x14ac:dyDescent="0.2">
      <c r="A15683"/>
      <c r="B15683"/>
      <c r="C15683"/>
      <c r="D15683"/>
      <c r="E15683"/>
      <c r="F15683"/>
      <c r="G15683"/>
      <c r="H15683"/>
      <c r="I15683"/>
      <c r="J15683"/>
      <c r="K15683"/>
    </row>
    <row r="15684" spans="1:11" x14ac:dyDescent="0.2">
      <c r="A15684"/>
      <c r="B15684"/>
      <c r="C15684"/>
      <c r="D15684"/>
      <c r="E15684"/>
      <c r="F15684"/>
      <c r="G15684"/>
      <c r="H15684"/>
      <c r="I15684"/>
      <c r="J15684"/>
      <c r="K15684"/>
    </row>
    <row r="15685" spans="1:11" x14ac:dyDescent="0.2">
      <c r="A15685"/>
      <c r="B15685"/>
      <c r="C15685"/>
      <c r="D15685"/>
      <c r="E15685"/>
      <c r="F15685"/>
      <c r="G15685"/>
      <c r="H15685"/>
      <c r="I15685"/>
      <c r="J15685"/>
      <c r="K15685"/>
    </row>
    <row r="15686" spans="1:11" x14ac:dyDescent="0.2">
      <c r="A15686"/>
      <c r="B15686"/>
      <c r="C15686"/>
      <c r="D15686"/>
      <c r="E15686"/>
      <c r="F15686"/>
      <c r="G15686"/>
      <c r="H15686"/>
      <c r="I15686"/>
      <c r="J15686"/>
      <c r="K15686"/>
    </row>
    <row r="15687" spans="1:11" x14ac:dyDescent="0.2">
      <c r="A15687"/>
      <c r="B15687"/>
      <c r="C15687"/>
      <c r="D15687"/>
      <c r="E15687"/>
      <c r="F15687"/>
      <c r="G15687"/>
      <c r="H15687"/>
      <c r="I15687"/>
      <c r="J15687"/>
      <c r="K15687"/>
    </row>
    <row r="15688" spans="1:11" x14ac:dyDescent="0.2">
      <c r="A15688"/>
      <c r="B15688"/>
      <c r="C15688"/>
      <c r="D15688"/>
      <c r="E15688"/>
      <c r="F15688"/>
      <c r="G15688"/>
      <c r="H15688"/>
      <c r="I15688"/>
      <c r="J15688"/>
      <c r="K15688"/>
    </row>
    <row r="15689" spans="1:11" x14ac:dyDescent="0.2">
      <c r="A15689"/>
      <c r="B15689"/>
      <c r="C15689"/>
      <c r="D15689"/>
      <c r="E15689"/>
      <c r="F15689"/>
      <c r="G15689"/>
      <c r="H15689"/>
      <c r="I15689"/>
      <c r="J15689"/>
      <c r="K15689"/>
    </row>
    <row r="15690" spans="1:11" x14ac:dyDescent="0.2">
      <c r="A15690"/>
      <c r="B15690"/>
      <c r="C15690"/>
      <c r="D15690"/>
      <c r="E15690"/>
      <c r="F15690"/>
      <c r="G15690"/>
      <c r="H15690"/>
      <c r="I15690"/>
      <c r="J15690"/>
      <c r="K15690"/>
    </row>
    <row r="15691" spans="1:11" x14ac:dyDescent="0.2">
      <c r="A15691"/>
      <c r="B15691"/>
      <c r="C15691"/>
      <c r="D15691"/>
      <c r="E15691"/>
      <c r="F15691"/>
      <c r="G15691"/>
      <c r="H15691"/>
      <c r="I15691"/>
      <c r="J15691"/>
      <c r="K15691"/>
    </row>
    <row r="15692" spans="1:11" x14ac:dyDescent="0.2">
      <c r="A15692"/>
      <c r="B15692"/>
      <c r="C15692"/>
      <c r="D15692"/>
      <c r="E15692"/>
      <c r="F15692"/>
      <c r="G15692"/>
      <c r="H15692"/>
      <c r="I15692"/>
      <c r="J15692"/>
      <c r="K15692"/>
    </row>
    <row r="15693" spans="1:11" x14ac:dyDescent="0.2">
      <c r="A15693"/>
      <c r="B15693"/>
      <c r="C15693"/>
      <c r="D15693"/>
      <c r="E15693"/>
      <c r="F15693"/>
      <c r="G15693"/>
      <c r="H15693"/>
      <c r="I15693"/>
      <c r="J15693"/>
      <c r="K15693"/>
    </row>
    <row r="15694" spans="1:11" x14ac:dyDescent="0.2">
      <c r="A15694"/>
      <c r="B15694"/>
      <c r="C15694"/>
      <c r="D15694"/>
      <c r="E15694"/>
      <c r="F15694"/>
      <c r="G15694"/>
      <c r="H15694"/>
      <c r="I15694"/>
      <c r="J15694"/>
      <c r="K15694"/>
    </row>
    <row r="15695" spans="1:11" x14ac:dyDescent="0.2">
      <c r="A15695"/>
      <c r="B15695"/>
      <c r="C15695"/>
      <c r="D15695"/>
      <c r="E15695"/>
      <c r="F15695"/>
      <c r="G15695"/>
      <c r="H15695"/>
      <c r="I15695"/>
      <c r="J15695"/>
      <c r="K15695"/>
    </row>
    <row r="15696" spans="1:11" x14ac:dyDescent="0.2">
      <c r="A15696"/>
      <c r="B15696"/>
      <c r="C15696"/>
      <c r="D15696"/>
      <c r="E15696"/>
      <c r="F15696"/>
      <c r="G15696"/>
      <c r="H15696"/>
      <c r="I15696"/>
      <c r="J15696"/>
      <c r="K15696"/>
    </row>
    <row r="15697" spans="1:11" x14ac:dyDescent="0.2">
      <c r="A15697"/>
      <c r="B15697"/>
      <c r="C15697"/>
      <c r="D15697"/>
      <c r="E15697"/>
      <c r="F15697"/>
      <c r="G15697"/>
      <c r="H15697"/>
      <c r="I15697"/>
      <c r="J15697"/>
      <c r="K15697"/>
    </row>
    <row r="15698" spans="1:11" x14ac:dyDescent="0.2">
      <c r="A15698"/>
      <c r="B15698"/>
      <c r="C15698"/>
      <c r="D15698"/>
      <c r="E15698"/>
      <c r="F15698"/>
      <c r="G15698"/>
      <c r="H15698"/>
      <c r="I15698"/>
      <c r="J15698"/>
      <c r="K15698"/>
    </row>
    <row r="15699" spans="1:11" x14ac:dyDescent="0.2">
      <c r="A15699"/>
      <c r="B15699"/>
      <c r="C15699"/>
      <c r="D15699"/>
      <c r="E15699"/>
      <c r="F15699"/>
      <c r="G15699"/>
      <c r="H15699"/>
      <c r="I15699"/>
      <c r="J15699"/>
      <c r="K15699"/>
    </row>
    <row r="15700" spans="1:11" x14ac:dyDescent="0.2">
      <c r="A15700"/>
      <c r="B15700"/>
      <c r="C15700"/>
      <c r="D15700"/>
      <c r="E15700"/>
      <c r="F15700"/>
      <c r="G15700"/>
      <c r="H15700"/>
      <c r="I15700"/>
      <c r="J15700"/>
      <c r="K15700"/>
    </row>
    <row r="15701" spans="1:11" x14ac:dyDescent="0.2">
      <c r="A15701"/>
      <c r="B15701"/>
      <c r="C15701"/>
      <c r="D15701"/>
      <c r="E15701"/>
      <c r="F15701"/>
      <c r="G15701"/>
      <c r="H15701"/>
      <c r="I15701"/>
      <c r="J15701"/>
      <c r="K15701"/>
    </row>
    <row r="15702" spans="1:11" x14ac:dyDescent="0.2">
      <c r="A15702"/>
      <c r="B15702"/>
      <c r="C15702"/>
      <c r="D15702"/>
      <c r="E15702"/>
      <c r="F15702"/>
      <c r="G15702"/>
      <c r="H15702"/>
      <c r="I15702"/>
      <c r="J15702"/>
      <c r="K15702"/>
    </row>
    <row r="15703" spans="1:11" x14ac:dyDescent="0.2">
      <c r="A15703"/>
      <c r="B15703"/>
      <c r="C15703"/>
      <c r="D15703"/>
      <c r="E15703"/>
      <c r="F15703"/>
      <c r="G15703"/>
      <c r="H15703"/>
      <c r="I15703"/>
      <c r="J15703"/>
      <c r="K15703"/>
    </row>
    <row r="15704" spans="1:11" x14ac:dyDescent="0.2">
      <c r="A15704"/>
      <c r="B15704"/>
      <c r="C15704"/>
      <c r="D15704"/>
      <c r="E15704"/>
      <c r="F15704"/>
      <c r="G15704"/>
      <c r="H15704"/>
      <c r="I15704"/>
      <c r="J15704"/>
      <c r="K15704"/>
    </row>
    <row r="15705" spans="1:11" x14ac:dyDescent="0.2">
      <c r="A15705"/>
      <c r="B15705"/>
      <c r="C15705"/>
      <c r="D15705"/>
      <c r="E15705"/>
      <c r="F15705"/>
      <c r="G15705"/>
      <c r="H15705"/>
      <c r="I15705"/>
      <c r="J15705"/>
      <c r="K15705"/>
    </row>
    <row r="15706" spans="1:11" x14ac:dyDescent="0.2">
      <c r="A15706"/>
      <c r="B15706"/>
      <c r="C15706"/>
      <c r="D15706"/>
      <c r="E15706"/>
      <c r="F15706"/>
      <c r="G15706"/>
      <c r="H15706"/>
      <c r="I15706"/>
      <c r="J15706"/>
      <c r="K15706"/>
    </row>
    <row r="15707" spans="1:11" x14ac:dyDescent="0.2">
      <c r="A15707"/>
      <c r="B15707"/>
      <c r="C15707"/>
      <c r="D15707"/>
      <c r="E15707"/>
      <c r="F15707"/>
      <c r="G15707"/>
      <c r="H15707"/>
      <c r="I15707"/>
      <c r="J15707"/>
      <c r="K15707"/>
    </row>
    <row r="15708" spans="1:11" x14ac:dyDescent="0.2">
      <c r="A15708"/>
      <c r="B15708"/>
      <c r="C15708"/>
      <c r="D15708"/>
      <c r="E15708"/>
      <c r="F15708"/>
      <c r="G15708"/>
      <c r="H15708"/>
      <c r="I15708"/>
      <c r="J15708"/>
      <c r="K15708"/>
    </row>
    <row r="15709" spans="1:11" x14ac:dyDescent="0.2">
      <c r="A15709"/>
      <c r="B15709"/>
      <c r="C15709"/>
      <c r="D15709"/>
      <c r="E15709"/>
      <c r="F15709"/>
      <c r="G15709"/>
      <c r="H15709"/>
      <c r="I15709"/>
      <c r="J15709"/>
      <c r="K15709"/>
    </row>
    <row r="15710" spans="1:11" x14ac:dyDescent="0.2">
      <c r="A15710"/>
      <c r="B15710"/>
      <c r="C15710"/>
      <c r="D15710"/>
      <c r="E15710"/>
      <c r="F15710"/>
      <c r="G15710"/>
      <c r="H15710"/>
      <c r="I15710"/>
      <c r="J15710"/>
      <c r="K15710"/>
    </row>
    <row r="15711" spans="1:11" x14ac:dyDescent="0.2">
      <c r="A15711"/>
      <c r="B15711"/>
      <c r="C15711"/>
      <c r="D15711"/>
      <c r="E15711"/>
      <c r="F15711"/>
      <c r="G15711"/>
      <c r="H15711"/>
      <c r="I15711"/>
      <c r="J15711"/>
      <c r="K15711"/>
    </row>
    <row r="15712" spans="1:11" x14ac:dyDescent="0.2">
      <c r="A15712"/>
      <c r="B15712"/>
      <c r="C15712"/>
      <c r="D15712"/>
      <c r="E15712"/>
      <c r="F15712"/>
      <c r="G15712"/>
      <c r="H15712"/>
      <c r="I15712"/>
      <c r="J15712"/>
      <c r="K15712"/>
    </row>
    <row r="15713" spans="1:11" x14ac:dyDescent="0.2">
      <c r="A15713"/>
      <c r="B15713"/>
      <c r="C15713"/>
      <c r="D15713"/>
      <c r="E15713"/>
      <c r="F15713"/>
      <c r="G15713"/>
      <c r="H15713"/>
      <c r="I15713"/>
      <c r="J15713"/>
      <c r="K15713"/>
    </row>
    <row r="15714" spans="1:11" x14ac:dyDescent="0.2">
      <c r="A15714"/>
      <c r="B15714"/>
      <c r="C15714"/>
      <c r="D15714"/>
      <c r="E15714"/>
      <c r="F15714"/>
      <c r="G15714"/>
      <c r="H15714"/>
      <c r="I15714"/>
      <c r="J15714"/>
      <c r="K15714"/>
    </row>
    <row r="15715" spans="1:11" x14ac:dyDescent="0.2">
      <c r="A15715"/>
      <c r="B15715"/>
      <c r="C15715"/>
      <c r="D15715"/>
      <c r="E15715"/>
      <c r="F15715"/>
      <c r="G15715"/>
      <c r="H15715"/>
      <c r="I15715"/>
      <c r="J15715"/>
      <c r="K15715"/>
    </row>
    <row r="15716" spans="1:11" x14ac:dyDescent="0.2">
      <c r="A15716"/>
      <c r="B15716"/>
      <c r="C15716"/>
      <c r="D15716"/>
      <c r="E15716"/>
      <c r="F15716"/>
      <c r="G15716"/>
      <c r="H15716"/>
      <c r="I15716"/>
      <c r="J15716"/>
      <c r="K15716"/>
    </row>
    <row r="15717" spans="1:11" x14ac:dyDescent="0.2">
      <c r="A15717"/>
      <c r="B15717"/>
      <c r="C15717"/>
      <c r="D15717"/>
      <c r="E15717"/>
      <c r="F15717"/>
      <c r="G15717"/>
      <c r="H15717"/>
      <c r="I15717"/>
      <c r="J15717"/>
      <c r="K15717"/>
    </row>
    <row r="15718" spans="1:11" x14ac:dyDescent="0.2">
      <c r="A15718"/>
      <c r="B15718"/>
      <c r="C15718"/>
      <c r="D15718"/>
      <c r="E15718"/>
      <c r="F15718"/>
      <c r="G15718"/>
      <c r="H15718"/>
      <c r="I15718"/>
      <c r="J15718"/>
      <c r="K15718"/>
    </row>
    <row r="15719" spans="1:11" x14ac:dyDescent="0.2">
      <c r="A15719"/>
      <c r="B15719"/>
      <c r="C15719"/>
      <c r="D15719"/>
      <c r="E15719"/>
      <c r="F15719"/>
      <c r="G15719"/>
      <c r="H15719"/>
      <c r="I15719"/>
      <c r="J15719"/>
      <c r="K15719"/>
    </row>
    <row r="15720" spans="1:11" x14ac:dyDescent="0.2">
      <c r="A15720"/>
      <c r="B15720"/>
      <c r="C15720"/>
      <c r="D15720"/>
      <c r="E15720"/>
      <c r="F15720"/>
      <c r="G15720"/>
      <c r="H15720"/>
      <c r="I15720"/>
      <c r="J15720"/>
      <c r="K15720"/>
    </row>
    <row r="15721" spans="1:11" x14ac:dyDescent="0.2">
      <c r="A15721"/>
      <c r="B15721"/>
      <c r="C15721"/>
      <c r="D15721"/>
      <c r="E15721"/>
      <c r="F15721"/>
      <c r="G15721"/>
      <c r="H15721"/>
      <c r="I15721"/>
      <c r="J15721"/>
      <c r="K15721"/>
    </row>
    <row r="15722" spans="1:11" x14ac:dyDescent="0.2">
      <c r="A15722"/>
      <c r="B15722"/>
      <c r="C15722"/>
      <c r="D15722"/>
      <c r="E15722"/>
      <c r="F15722"/>
      <c r="G15722"/>
      <c r="H15722"/>
      <c r="I15722"/>
      <c r="J15722"/>
      <c r="K15722"/>
    </row>
    <row r="15723" spans="1:11" x14ac:dyDescent="0.2">
      <c r="A15723"/>
      <c r="B15723"/>
      <c r="C15723"/>
      <c r="D15723"/>
      <c r="E15723"/>
      <c r="F15723"/>
      <c r="G15723"/>
      <c r="H15723"/>
      <c r="I15723"/>
      <c r="J15723"/>
      <c r="K15723"/>
    </row>
    <row r="15724" spans="1:11" x14ac:dyDescent="0.2">
      <c r="A15724"/>
      <c r="B15724"/>
      <c r="C15724"/>
      <c r="D15724"/>
      <c r="E15724"/>
      <c r="F15724"/>
      <c r="G15724"/>
      <c r="H15724"/>
      <c r="I15724"/>
      <c r="J15724"/>
      <c r="K15724"/>
    </row>
    <row r="15725" spans="1:11" x14ac:dyDescent="0.2">
      <c r="A15725"/>
      <c r="B15725"/>
      <c r="C15725"/>
      <c r="D15725"/>
      <c r="E15725"/>
      <c r="F15725"/>
      <c r="G15725"/>
      <c r="H15725"/>
      <c r="I15725"/>
      <c r="J15725"/>
      <c r="K15725"/>
    </row>
    <row r="15726" spans="1:11" x14ac:dyDescent="0.2">
      <c r="A15726"/>
      <c r="B15726"/>
      <c r="C15726"/>
      <c r="D15726"/>
      <c r="E15726"/>
      <c r="F15726"/>
      <c r="G15726"/>
      <c r="H15726"/>
      <c r="I15726"/>
      <c r="J15726"/>
      <c r="K15726"/>
    </row>
    <row r="15727" spans="1:11" x14ac:dyDescent="0.2">
      <c r="A15727"/>
      <c r="B15727"/>
      <c r="C15727"/>
      <c r="D15727"/>
      <c r="E15727"/>
      <c r="F15727"/>
      <c r="G15727"/>
      <c r="H15727"/>
      <c r="I15727"/>
      <c r="J15727"/>
      <c r="K15727"/>
    </row>
    <row r="15728" spans="1:11" x14ac:dyDescent="0.2">
      <c r="A15728"/>
      <c r="B15728"/>
      <c r="C15728"/>
      <c r="D15728"/>
      <c r="E15728"/>
      <c r="F15728"/>
      <c r="G15728"/>
      <c r="H15728"/>
      <c r="I15728"/>
      <c r="J15728"/>
      <c r="K15728"/>
    </row>
    <row r="15729" spans="1:11" x14ac:dyDescent="0.2">
      <c r="A15729"/>
      <c r="B15729"/>
      <c r="C15729"/>
      <c r="D15729"/>
      <c r="E15729"/>
      <c r="F15729"/>
      <c r="G15729"/>
      <c r="H15729"/>
      <c r="I15729"/>
      <c r="J15729"/>
      <c r="K15729"/>
    </row>
    <row r="15730" spans="1:11" x14ac:dyDescent="0.2">
      <c r="A15730"/>
      <c r="B15730"/>
      <c r="C15730"/>
      <c r="D15730"/>
      <c r="E15730"/>
      <c r="F15730"/>
      <c r="G15730"/>
      <c r="H15730"/>
      <c r="I15730"/>
      <c r="J15730"/>
      <c r="K15730"/>
    </row>
    <row r="15731" spans="1:11" x14ac:dyDescent="0.2">
      <c r="A15731"/>
      <c r="B15731"/>
      <c r="C15731"/>
      <c r="D15731"/>
      <c r="E15731"/>
      <c r="F15731"/>
      <c r="G15731"/>
      <c r="H15731"/>
      <c r="I15731"/>
      <c r="J15731"/>
      <c r="K15731"/>
    </row>
    <row r="15732" spans="1:11" x14ac:dyDescent="0.2">
      <c r="A15732"/>
      <c r="B15732"/>
      <c r="C15732"/>
      <c r="D15732"/>
      <c r="E15732"/>
      <c r="F15732"/>
      <c r="G15732"/>
      <c r="H15732"/>
      <c r="I15732"/>
      <c r="J15732"/>
      <c r="K15732"/>
    </row>
    <row r="15733" spans="1:11" x14ac:dyDescent="0.2">
      <c r="A15733"/>
      <c r="B15733"/>
      <c r="C15733"/>
      <c r="D15733"/>
      <c r="E15733"/>
      <c r="F15733"/>
      <c r="G15733"/>
      <c r="H15733"/>
      <c r="I15733"/>
      <c r="J15733"/>
      <c r="K15733"/>
    </row>
    <row r="15734" spans="1:11" x14ac:dyDescent="0.2">
      <c r="A15734"/>
      <c r="B15734"/>
      <c r="C15734"/>
      <c r="D15734"/>
      <c r="E15734"/>
      <c r="F15734"/>
      <c r="G15734"/>
      <c r="H15734"/>
      <c r="I15734"/>
      <c r="J15734"/>
      <c r="K15734"/>
    </row>
    <row r="15735" spans="1:11" x14ac:dyDescent="0.2">
      <c r="A15735"/>
      <c r="B15735"/>
      <c r="C15735"/>
      <c r="D15735"/>
      <c r="E15735"/>
      <c r="F15735"/>
      <c r="G15735"/>
      <c r="H15735"/>
      <c r="I15735"/>
      <c r="J15735"/>
      <c r="K15735"/>
    </row>
    <row r="15736" spans="1:11" x14ac:dyDescent="0.2">
      <c r="A15736"/>
      <c r="B15736"/>
      <c r="C15736"/>
      <c r="D15736"/>
      <c r="E15736"/>
      <c r="F15736"/>
      <c r="G15736"/>
      <c r="H15736"/>
      <c r="I15736"/>
      <c r="J15736"/>
      <c r="K15736"/>
    </row>
    <row r="15737" spans="1:11" x14ac:dyDescent="0.2">
      <c r="A15737"/>
      <c r="B15737"/>
      <c r="C15737"/>
      <c r="D15737"/>
      <c r="E15737"/>
      <c r="F15737"/>
      <c r="G15737"/>
      <c r="H15737"/>
      <c r="I15737"/>
      <c r="J15737"/>
      <c r="K15737"/>
    </row>
    <row r="15738" spans="1:11" x14ac:dyDescent="0.2">
      <c r="A15738"/>
      <c r="B15738"/>
      <c r="C15738"/>
      <c r="D15738"/>
      <c r="E15738"/>
      <c r="F15738"/>
      <c r="G15738"/>
      <c r="H15738"/>
      <c r="I15738"/>
      <c r="J15738"/>
      <c r="K15738"/>
    </row>
    <row r="15739" spans="1:11" x14ac:dyDescent="0.2">
      <c r="A15739"/>
      <c r="B15739"/>
      <c r="C15739"/>
      <c r="D15739"/>
      <c r="E15739"/>
      <c r="F15739"/>
      <c r="G15739"/>
      <c r="H15739"/>
      <c r="I15739"/>
      <c r="J15739"/>
      <c r="K15739"/>
    </row>
    <row r="15740" spans="1:11" x14ac:dyDescent="0.2">
      <c r="A15740"/>
      <c r="B15740"/>
      <c r="C15740"/>
      <c r="D15740"/>
      <c r="E15740"/>
      <c r="F15740"/>
      <c r="G15740"/>
      <c r="H15740"/>
      <c r="I15740"/>
      <c r="J15740"/>
      <c r="K15740"/>
    </row>
    <row r="15741" spans="1:11" x14ac:dyDescent="0.2">
      <c r="A15741"/>
      <c r="B15741"/>
      <c r="C15741"/>
      <c r="D15741"/>
      <c r="E15741"/>
      <c r="F15741"/>
      <c r="G15741"/>
      <c r="H15741"/>
      <c r="I15741"/>
      <c r="J15741"/>
      <c r="K15741"/>
    </row>
    <row r="15742" spans="1:11" x14ac:dyDescent="0.2">
      <c r="A15742"/>
      <c r="B15742"/>
      <c r="C15742"/>
      <c r="D15742"/>
      <c r="E15742"/>
      <c r="F15742"/>
      <c r="G15742"/>
      <c r="H15742"/>
      <c r="I15742"/>
      <c r="J15742"/>
      <c r="K15742"/>
    </row>
    <row r="15743" spans="1:11" x14ac:dyDescent="0.2">
      <c r="A15743"/>
      <c r="B15743"/>
      <c r="C15743"/>
      <c r="D15743"/>
      <c r="E15743"/>
      <c r="F15743"/>
      <c r="G15743"/>
      <c r="H15743"/>
      <c r="I15743"/>
      <c r="J15743"/>
      <c r="K15743"/>
    </row>
    <row r="15744" spans="1:11" x14ac:dyDescent="0.2">
      <c r="A15744"/>
      <c r="B15744"/>
      <c r="C15744"/>
      <c r="D15744"/>
      <c r="E15744"/>
      <c r="F15744"/>
      <c r="G15744"/>
      <c r="H15744"/>
      <c r="I15744"/>
      <c r="J15744"/>
      <c r="K15744"/>
    </row>
    <row r="15745" spans="1:11" x14ac:dyDescent="0.2">
      <c r="A15745"/>
      <c r="B15745"/>
      <c r="C15745"/>
      <c r="D15745"/>
      <c r="E15745"/>
      <c r="F15745"/>
      <c r="G15745"/>
      <c r="H15745"/>
      <c r="I15745"/>
      <c r="J15745"/>
      <c r="K15745"/>
    </row>
    <row r="15746" spans="1:11" x14ac:dyDescent="0.2">
      <c r="A15746"/>
      <c r="B15746"/>
      <c r="C15746"/>
      <c r="D15746"/>
      <c r="E15746"/>
      <c r="F15746"/>
      <c r="G15746"/>
      <c r="H15746"/>
      <c r="I15746"/>
      <c r="J15746"/>
      <c r="K15746"/>
    </row>
    <row r="15747" spans="1:11" x14ac:dyDescent="0.2">
      <c r="A15747"/>
      <c r="B15747"/>
      <c r="C15747"/>
      <c r="D15747"/>
      <c r="E15747"/>
      <c r="F15747"/>
      <c r="G15747"/>
      <c r="H15747"/>
      <c r="I15747"/>
      <c r="J15747"/>
      <c r="K15747"/>
    </row>
    <row r="15748" spans="1:11" x14ac:dyDescent="0.2">
      <c r="A15748"/>
      <c r="B15748"/>
      <c r="C15748"/>
      <c r="D15748"/>
      <c r="E15748"/>
      <c r="F15748"/>
      <c r="G15748"/>
      <c r="H15748"/>
      <c r="I15748"/>
      <c r="J15748"/>
      <c r="K15748"/>
    </row>
    <row r="15749" spans="1:11" x14ac:dyDescent="0.2">
      <c r="A15749"/>
      <c r="B15749"/>
      <c r="C15749"/>
      <c r="D15749"/>
      <c r="E15749"/>
      <c r="F15749"/>
      <c r="G15749"/>
      <c r="H15749"/>
      <c r="I15749"/>
      <c r="J15749"/>
      <c r="K15749"/>
    </row>
    <row r="15750" spans="1:11" x14ac:dyDescent="0.2">
      <c r="A15750"/>
      <c r="B15750"/>
      <c r="C15750"/>
      <c r="D15750"/>
      <c r="E15750"/>
      <c r="F15750"/>
      <c r="G15750"/>
      <c r="H15750"/>
      <c r="I15750"/>
      <c r="J15750"/>
      <c r="K15750"/>
    </row>
    <row r="15751" spans="1:11" x14ac:dyDescent="0.2">
      <c r="A15751"/>
      <c r="B15751"/>
      <c r="C15751"/>
      <c r="D15751"/>
      <c r="E15751"/>
      <c r="F15751"/>
      <c r="G15751"/>
      <c r="H15751"/>
      <c r="I15751"/>
      <c r="J15751"/>
      <c r="K15751"/>
    </row>
    <row r="15752" spans="1:11" x14ac:dyDescent="0.2">
      <c r="A15752"/>
      <c r="B15752"/>
      <c r="C15752"/>
      <c r="D15752"/>
      <c r="E15752"/>
      <c r="F15752"/>
      <c r="G15752"/>
      <c r="H15752"/>
      <c r="I15752"/>
      <c r="J15752"/>
      <c r="K15752"/>
    </row>
    <row r="15753" spans="1:11" x14ac:dyDescent="0.2">
      <c r="A15753"/>
      <c r="B15753"/>
      <c r="C15753"/>
      <c r="D15753"/>
      <c r="E15753"/>
      <c r="F15753"/>
      <c r="G15753"/>
      <c r="H15753"/>
      <c r="I15753"/>
      <c r="J15753"/>
      <c r="K15753"/>
    </row>
    <row r="15754" spans="1:11" x14ac:dyDescent="0.2">
      <c r="A15754"/>
      <c r="B15754"/>
      <c r="C15754"/>
      <c r="D15754"/>
      <c r="E15754"/>
      <c r="F15754"/>
      <c r="G15754"/>
      <c r="H15754"/>
      <c r="I15754"/>
      <c r="J15754"/>
      <c r="K15754"/>
    </row>
    <row r="15755" spans="1:11" x14ac:dyDescent="0.2">
      <c r="A15755"/>
      <c r="B15755"/>
      <c r="C15755"/>
      <c r="D15755"/>
      <c r="E15755"/>
      <c r="F15755"/>
      <c r="G15755"/>
      <c r="H15755"/>
      <c r="I15755"/>
      <c r="J15755"/>
      <c r="K15755"/>
    </row>
    <row r="15756" spans="1:11" x14ac:dyDescent="0.2">
      <c r="A15756"/>
      <c r="B15756"/>
      <c r="C15756"/>
      <c r="D15756"/>
      <c r="E15756"/>
      <c r="F15756"/>
      <c r="G15756"/>
      <c r="H15756"/>
      <c r="I15756"/>
      <c r="J15756"/>
      <c r="K15756"/>
    </row>
    <row r="15757" spans="1:11" x14ac:dyDescent="0.2">
      <c r="A15757"/>
      <c r="B15757"/>
      <c r="C15757"/>
      <c r="D15757"/>
      <c r="E15757"/>
      <c r="F15757"/>
      <c r="G15757"/>
      <c r="H15757"/>
      <c r="I15757"/>
      <c r="J15757"/>
      <c r="K15757"/>
    </row>
    <row r="15758" spans="1:11" x14ac:dyDescent="0.2">
      <c r="A15758"/>
      <c r="B15758"/>
      <c r="C15758"/>
      <c r="D15758"/>
      <c r="E15758"/>
      <c r="F15758"/>
      <c r="G15758"/>
      <c r="H15758"/>
      <c r="I15758"/>
      <c r="J15758"/>
      <c r="K15758"/>
    </row>
    <row r="15759" spans="1:11" x14ac:dyDescent="0.2">
      <c r="A15759"/>
      <c r="B15759"/>
      <c r="C15759"/>
      <c r="D15759"/>
      <c r="E15759"/>
      <c r="F15759"/>
      <c r="G15759"/>
      <c r="H15759"/>
      <c r="I15759"/>
      <c r="J15759"/>
      <c r="K15759"/>
    </row>
    <row r="15760" spans="1:11" x14ac:dyDescent="0.2">
      <c r="A15760"/>
      <c r="B15760"/>
      <c r="C15760"/>
      <c r="D15760"/>
      <c r="E15760"/>
      <c r="F15760"/>
      <c r="G15760"/>
      <c r="H15760"/>
      <c r="I15760"/>
      <c r="J15760"/>
      <c r="K15760"/>
    </row>
    <row r="15761" spans="1:11" x14ac:dyDescent="0.2">
      <c r="A15761"/>
      <c r="B15761"/>
      <c r="C15761"/>
      <c r="D15761"/>
      <c r="E15761"/>
      <c r="F15761"/>
      <c r="G15761"/>
      <c r="H15761"/>
      <c r="I15761"/>
      <c r="J15761"/>
      <c r="K15761"/>
    </row>
    <row r="15762" spans="1:11" x14ac:dyDescent="0.2">
      <c r="A15762"/>
      <c r="B15762"/>
      <c r="C15762"/>
      <c r="D15762"/>
      <c r="E15762"/>
      <c r="F15762"/>
      <c r="G15762"/>
      <c r="H15762"/>
      <c r="I15762"/>
      <c r="J15762"/>
      <c r="K15762"/>
    </row>
    <row r="15763" spans="1:11" x14ac:dyDescent="0.2">
      <c r="A15763"/>
      <c r="B15763"/>
      <c r="C15763"/>
      <c r="D15763"/>
      <c r="E15763"/>
      <c r="F15763"/>
      <c r="G15763"/>
      <c r="H15763"/>
      <c r="I15763"/>
      <c r="J15763"/>
      <c r="K15763"/>
    </row>
    <row r="15764" spans="1:11" x14ac:dyDescent="0.2">
      <c r="A15764"/>
      <c r="B15764"/>
      <c r="C15764"/>
      <c r="D15764"/>
      <c r="E15764"/>
      <c r="F15764"/>
      <c r="G15764"/>
      <c r="H15764"/>
      <c r="I15764"/>
      <c r="J15764"/>
      <c r="K15764"/>
    </row>
    <row r="15765" spans="1:11" x14ac:dyDescent="0.2">
      <c r="A15765"/>
      <c r="B15765"/>
      <c r="C15765"/>
      <c r="D15765"/>
      <c r="E15765"/>
      <c r="F15765"/>
      <c r="G15765"/>
      <c r="H15765"/>
      <c r="I15765"/>
      <c r="J15765"/>
      <c r="K15765"/>
    </row>
    <row r="15766" spans="1:11" x14ac:dyDescent="0.2">
      <c r="A15766"/>
      <c r="B15766"/>
      <c r="C15766"/>
      <c r="D15766"/>
      <c r="E15766"/>
      <c r="F15766"/>
      <c r="G15766"/>
      <c r="H15766"/>
      <c r="I15766"/>
      <c r="J15766"/>
      <c r="K15766"/>
    </row>
    <row r="15767" spans="1:11" x14ac:dyDescent="0.2">
      <c r="A15767"/>
      <c r="B15767"/>
      <c r="C15767"/>
      <c r="D15767"/>
      <c r="E15767"/>
      <c r="F15767"/>
      <c r="G15767"/>
      <c r="H15767"/>
      <c r="I15767"/>
      <c r="J15767"/>
      <c r="K15767"/>
    </row>
    <row r="15768" spans="1:11" x14ac:dyDescent="0.2">
      <c r="A15768"/>
      <c r="B15768"/>
      <c r="C15768"/>
      <c r="D15768"/>
      <c r="E15768"/>
      <c r="F15768"/>
      <c r="G15768"/>
      <c r="H15768"/>
      <c r="I15768"/>
      <c r="J15768"/>
      <c r="K15768"/>
    </row>
    <row r="15769" spans="1:11" x14ac:dyDescent="0.2">
      <c r="A15769"/>
      <c r="B15769"/>
      <c r="C15769"/>
      <c r="D15769"/>
      <c r="E15769"/>
      <c r="F15769"/>
      <c r="G15769"/>
      <c r="H15769"/>
      <c r="I15769"/>
      <c r="J15769"/>
      <c r="K15769"/>
    </row>
    <row r="15770" spans="1:11" x14ac:dyDescent="0.2">
      <c r="A15770"/>
      <c r="B15770"/>
      <c r="C15770"/>
      <c r="D15770"/>
      <c r="E15770"/>
      <c r="F15770"/>
      <c r="G15770"/>
      <c r="H15770"/>
      <c r="I15770"/>
      <c r="J15770"/>
      <c r="K15770"/>
    </row>
    <row r="15771" spans="1:11" x14ac:dyDescent="0.2">
      <c r="A15771"/>
      <c r="B15771"/>
      <c r="C15771"/>
      <c r="D15771"/>
      <c r="E15771"/>
      <c r="F15771"/>
      <c r="G15771"/>
      <c r="H15771"/>
      <c r="I15771"/>
      <c r="J15771"/>
      <c r="K15771"/>
    </row>
    <row r="15772" spans="1:11" x14ac:dyDescent="0.2">
      <c r="A15772"/>
      <c r="B15772"/>
      <c r="C15772"/>
      <c r="D15772"/>
      <c r="E15772"/>
      <c r="F15772"/>
      <c r="G15772"/>
      <c r="H15772"/>
      <c r="I15772"/>
      <c r="J15772"/>
      <c r="K15772"/>
    </row>
    <row r="15773" spans="1:11" x14ac:dyDescent="0.2">
      <c r="A15773"/>
      <c r="B15773"/>
      <c r="C15773"/>
      <c r="D15773"/>
      <c r="E15773"/>
      <c r="F15773"/>
      <c r="G15773"/>
      <c r="H15773"/>
      <c r="I15773"/>
      <c r="J15773"/>
      <c r="K15773"/>
    </row>
    <row r="15774" spans="1:11" x14ac:dyDescent="0.2">
      <c r="A15774"/>
      <c r="B15774"/>
      <c r="C15774"/>
      <c r="D15774"/>
      <c r="E15774"/>
      <c r="F15774"/>
      <c r="G15774"/>
      <c r="H15774"/>
      <c r="I15774"/>
      <c r="J15774"/>
      <c r="K15774"/>
    </row>
    <row r="15775" spans="1:11" x14ac:dyDescent="0.2">
      <c r="A15775"/>
      <c r="B15775"/>
      <c r="C15775"/>
      <c r="D15775"/>
      <c r="E15775"/>
      <c r="F15775"/>
      <c r="G15775"/>
      <c r="H15775"/>
      <c r="I15775"/>
      <c r="J15775"/>
      <c r="K15775"/>
    </row>
    <row r="15776" spans="1:11" x14ac:dyDescent="0.2">
      <c r="A15776"/>
      <c r="B15776"/>
      <c r="C15776"/>
      <c r="D15776"/>
      <c r="E15776"/>
      <c r="F15776"/>
      <c r="G15776"/>
      <c r="H15776"/>
      <c r="I15776"/>
      <c r="J15776"/>
      <c r="K15776"/>
    </row>
    <row r="15777" spans="1:11" x14ac:dyDescent="0.2">
      <c r="A15777"/>
      <c r="B15777"/>
      <c r="C15777"/>
      <c r="D15777"/>
      <c r="E15777"/>
      <c r="F15777"/>
      <c r="G15777"/>
      <c r="H15777"/>
      <c r="I15777"/>
      <c r="J15777"/>
      <c r="K15777"/>
    </row>
    <row r="15778" spans="1:11" x14ac:dyDescent="0.2">
      <c r="A15778"/>
      <c r="B15778"/>
      <c r="C15778"/>
      <c r="D15778"/>
      <c r="E15778"/>
      <c r="F15778"/>
      <c r="G15778"/>
      <c r="H15778"/>
      <c r="I15778"/>
      <c r="J15778"/>
      <c r="K15778"/>
    </row>
    <row r="15779" spans="1:11" x14ac:dyDescent="0.2">
      <c r="A15779"/>
      <c r="B15779"/>
      <c r="C15779"/>
      <c r="D15779"/>
      <c r="E15779"/>
      <c r="F15779"/>
      <c r="G15779"/>
      <c r="H15779"/>
      <c r="I15779"/>
      <c r="J15779"/>
      <c r="K15779"/>
    </row>
    <row r="15780" spans="1:11" x14ac:dyDescent="0.2">
      <c r="A15780"/>
      <c r="B15780"/>
      <c r="C15780"/>
      <c r="D15780"/>
      <c r="E15780"/>
      <c r="F15780"/>
      <c r="G15780"/>
      <c r="H15780"/>
      <c r="I15780"/>
      <c r="J15780"/>
      <c r="K15780"/>
    </row>
    <row r="15781" spans="1:11" x14ac:dyDescent="0.2">
      <c r="A15781"/>
      <c r="B15781"/>
      <c r="C15781"/>
      <c r="D15781"/>
      <c r="E15781"/>
      <c r="F15781"/>
      <c r="G15781"/>
      <c r="H15781"/>
      <c r="I15781"/>
      <c r="J15781"/>
      <c r="K15781"/>
    </row>
    <row r="15782" spans="1:11" x14ac:dyDescent="0.2">
      <c r="A15782"/>
      <c r="B15782"/>
      <c r="C15782"/>
      <c r="D15782"/>
      <c r="E15782"/>
      <c r="F15782"/>
      <c r="G15782"/>
      <c r="H15782"/>
      <c r="I15782"/>
      <c r="J15782"/>
      <c r="K15782"/>
    </row>
    <row r="15783" spans="1:11" x14ac:dyDescent="0.2">
      <c r="A15783"/>
      <c r="B15783"/>
      <c r="C15783"/>
      <c r="D15783"/>
      <c r="E15783"/>
      <c r="F15783"/>
      <c r="G15783"/>
      <c r="H15783"/>
      <c r="I15783"/>
      <c r="J15783"/>
      <c r="K15783"/>
    </row>
    <row r="15784" spans="1:11" x14ac:dyDescent="0.2">
      <c r="A15784"/>
      <c r="B15784"/>
      <c r="C15784"/>
      <c r="D15784"/>
      <c r="E15784"/>
      <c r="F15784"/>
      <c r="G15784"/>
      <c r="H15784"/>
      <c r="I15784"/>
      <c r="J15784"/>
      <c r="K15784"/>
    </row>
    <row r="15785" spans="1:11" x14ac:dyDescent="0.2">
      <c r="A15785"/>
      <c r="B15785"/>
      <c r="C15785"/>
      <c r="D15785"/>
      <c r="E15785"/>
      <c r="F15785"/>
      <c r="G15785"/>
      <c r="H15785"/>
      <c r="I15785"/>
      <c r="J15785"/>
      <c r="K15785"/>
    </row>
    <row r="15786" spans="1:11" x14ac:dyDescent="0.2">
      <c r="A15786"/>
      <c r="B15786"/>
      <c r="C15786"/>
      <c r="D15786"/>
      <c r="E15786"/>
      <c r="F15786"/>
      <c r="G15786"/>
      <c r="H15786"/>
      <c r="I15786"/>
      <c r="J15786"/>
      <c r="K15786"/>
    </row>
    <row r="15787" spans="1:11" x14ac:dyDescent="0.2">
      <c r="A15787"/>
      <c r="B15787"/>
      <c r="C15787"/>
      <c r="D15787"/>
      <c r="E15787"/>
      <c r="F15787"/>
      <c r="G15787"/>
      <c r="H15787"/>
      <c r="I15787"/>
      <c r="J15787"/>
      <c r="K15787"/>
    </row>
    <row r="15788" spans="1:11" x14ac:dyDescent="0.2">
      <c r="A15788"/>
      <c r="B15788"/>
      <c r="C15788"/>
      <c r="D15788"/>
      <c r="E15788"/>
      <c r="F15788"/>
      <c r="G15788"/>
      <c r="H15788"/>
      <c r="I15788"/>
      <c r="J15788"/>
      <c r="K15788"/>
    </row>
    <row r="15789" spans="1:11" x14ac:dyDescent="0.2">
      <c r="A15789"/>
      <c r="B15789"/>
      <c r="C15789"/>
      <c r="D15789"/>
      <c r="E15789"/>
      <c r="F15789"/>
      <c r="G15789"/>
      <c r="H15789"/>
      <c r="I15789"/>
      <c r="J15789"/>
      <c r="K15789"/>
    </row>
    <row r="15790" spans="1:11" x14ac:dyDescent="0.2">
      <c r="A15790"/>
      <c r="B15790"/>
      <c r="C15790"/>
      <c r="D15790"/>
      <c r="E15790"/>
      <c r="F15790"/>
      <c r="G15790"/>
      <c r="H15790"/>
      <c r="I15790"/>
      <c r="J15790"/>
      <c r="K15790"/>
    </row>
    <row r="15791" spans="1:11" x14ac:dyDescent="0.2">
      <c r="A15791"/>
      <c r="B15791"/>
      <c r="C15791"/>
      <c r="D15791"/>
      <c r="E15791"/>
      <c r="F15791"/>
      <c r="G15791"/>
      <c r="H15791"/>
      <c r="I15791"/>
      <c r="J15791"/>
      <c r="K15791"/>
    </row>
    <row r="15792" spans="1:11" x14ac:dyDescent="0.2">
      <c r="A15792"/>
      <c r="B15792"/>
      <c r="C15792"/>
      <c r="D15792"/>
      <c r="E15792"/>
      <c r="F15792"/>
      <c r="G15792"/>
      <c r="H15792"/>
      <c r="I15792"/>
      <c r="J15792"/>
      <c r="K15792"/>
    </row>
    <row r="15793" spans="1:11" x14ac:dyDescent="0.2">
      <c r="A15793"/>
      <c r="B15793"/>
      <c r="C15793"/>
      <c r="D15793"/>
      <c r="E15793"/>
      <c r="F15793"/>
      <c r="G15793"/>
      <c r="H15793"/>
      <c r="I15793"/>
      <c r="J15793"/>
      <c r="K15793"/>
    </row>
    <row r="15794" spans="1:11" x14ac:dyDescent="0.2">
      <c r="A15794"/>
      <c r="B15794"/>
      <c r="C15794"/>
      <c r="D15794"/>
      <c r="E15794"/>
      <c r="F15794"/>
      <c r="G15794"/>
      <c r="H15794"/>
      <c r="I15794"/>
      <c r="J15794"/>
      <c r="K15794"/>
    </row>
    <row r="15795" spans="1:11" x14ac:dyDescent="0.2">
      <c r="A15795"/>
      <c r="B15795"/>
      <c r="C15795"/>
      <c r="D15795"/>
      <c r="E15795"/>
      <c r="F15795"/>
      <c r="G15795"/>
      <c r="H15795"/>
      <c r="I15795"/>
      <c r="J15795"/>
      <c r="K15795"/>
    </row>
    <row r="15796" spans="1:11" x14ac:dyDescent="0.2">
      <c r="A15796"/>
      <c r="B15796"/>
      <c r="C15796"/>
      <c r="D15796"/>
      <c r="E15796"/>
      <c r="F15796"/>
      <c r="G15796"/>
      <c r="H15796"/>
      <c r="I15796"/>
      <c r="J15796"/>
      <c r="K15796"/>
    </row>
    <row r="15797" spans="1:11" x14ac:dyDescent="0.2">
      <c r="A15797"/>
      <c r="B15797"/>
      <c r="C15797"/>
      <c r="D15797"/>
      <c r="E15797"/>
      <c r="F15797"/>
      <c r="G15797"/>
      <c r="H15797"/>
      <c r="I15797"/>
      <c r="J15797"/>
      <c r="K15797"/>
    </row>
    <row r="15798" spans="1:11" x14ac:dyDescent="0.2">
      <c r="A15798"/>
      <c r="B15798"/>
      <c r="C15798"/>
      <c r="D15798"/>
      <c r="E15798"/>
      <c r="F15798"/>
      <c r="G15798"/>
      <c r="H15798"/>
      <c r="I15798"/>
      <c r="J15798"/>
      <c r="K15798"/>
    </row>
    <row r="15799" spans="1:11" x14ac:dyDescent="0.2">
      <c r="A15799"/>
      <c r="B15799"/>
      <c r="C15799"/>
      <c r="D15799"/>
      <c r="E15799"/>
      <c r="F15799"/>
      <c r="G15799"/>
      <c r="H15799"/>
      <c r="I15799"/>
      <c r="J15799"/>
      <c r="K15799"/>
    </row>
    <row r="15800" spans="1:11" x14ac:dyDescent="0.2">
      <c r="A15800"/>
      <c r="B15800"/>
      <c r="C15800"/>
      <c r="D15800"/>
      <c r="E15800"/>
      <c r="F15800"/>
      <c r="G15800"/>
      <c r="H15800"/>
      <c r="I15800"/>
      <c r="J15800"/>
      <c r="K15800"/>
    </row>
    <row r="15801" spans="1:11" x14ac:dyDescent="0.2">
      <c r="A15801"/>
      <c r="B15801"/>
      <c r="C15801"/>
      <c r="D15801"/>
      <c r="E15801"/>
      <c r="F15801"/>
      <c r="G15801"/>
      <c r="H15801"/>
      <c r="I15801"/>
      <c r="J15801"/>
      <c r="K15801"/>
    </row>
    <row r="15802" spans="1:11" x14ac:dyDescent="0.2">
      <c r="A15802"/>
      <c r="B15802"/>
      <c r="C15802"/>
      <c r="D15802"/>
      <c r="E15802"/>
      <c r="F15802"/>
      <c r="G15802"/>
      <c r="H15802"/>
      <c r="I15802"/>
      <c r="J15802"/>
      <c r="K15802"/>
    </row>
    <row r="15803" spans="1:11" x14ac:dyDescent="0.2">
      <c r="A15803"/>
      <c r="B15803"/>
      <c r="C15803"/>
      <c r="D15803"/>
      <c r="E15803"/>
      <c r="F15803"/>
      <c r="G15803"/>
      <c r="H15803"/>
      <c r="I15803"/>
      <c r="J15803"/>
      <c r="K15803"/>
    </row>
    <row r="15804" spans="1:11" x14ac:dyDescent="0.2">
      <c r="A15804"/>
      <c r="B15804"/>
      <c r="C15804"/>
      <c r="D15804"/>
      <c r="E15804"/>
      <c r="F15804"/>
      <c r="G15804"/>
      <c r="H15804"/>
      <c r="I15804"/>
      <c r="J15804"/>
      <c r="K15804"/>
    </row>
    <row r="15805" spans="1:11" x14ac:dyDescent="0.2">
      <c r="A15805"/>
      <c r="B15805"/>
      <c r="C15805"/>
      <c r="D15805"/>
      <c r="E15805"/>
      <c r="F15805"/>
      <c r="G15805"/>
      <c r="H15805"/>
      <c r="I15805"/>
      <c r="J15805"/>
      <c r="K15805"/>
    </row>
    <row r="15806" spans="1:11" x14ac:dyDescent="0.2">
      <c r="A15806"/>
      <c r="B15806"/>
      <c r="C15806"/>
      <c r="D15806"/>
      <c r="E15806"/>
      <c r="F15806"/>
      <c r="G15806"/>
      <c r="H15806"/>
      <c r="I15806"/>
      <c r="J15806"/>
      <c r="K15806"/>
    </row>
    <row r="15807" spans="1:11" x14ac:dyDescent="0.2">
      <c r="A15807"/>
      <c r="B15807"/>
      <c r="C15807"/>
      <c r="D15807"/>
      <c r="E15807"/>
      <c r="F15807"/>
      <c r="G15807"/>
      <c r="H15807"/>
      <c r="I15807"/>
      <c r="J15807"/>
      <c r="K15807"/>
    </row>
    <row r="15808" spans="1:11" x14ac:dyDescent="0.2">
      <c r="A15808"/>
      <c r="B15808"/>
      <c r="C15808"/>
      <c r="D15808"/>
      <c r="E15808"/>
      <c r="F15808"/>
      <c r="G15808"/>
      <c r="H15808"/>
      <c r="I15808"/>
      <c r="J15808"/>
      <c r="K15808"/>
    </row>
    <row r="15809" spans="1:11" x14ac:dyDescent="0.2">
      <c r="A15809"/>
      <c r="B15809"/>
      <c r="C15809"/>
      <c r="D15809"/>
      <c r="E15809"/>
      <c r="F15809"/>
      <c r="G15809"/>
      <c r="H15809"/>
      <c r="I15809"/>
      <c r="J15809"/>
      <c r="K15809"/>
    </row>
    <row r="15810" spans="1:11" x14ac:dyDescent="0.2">
      <c r="A15810"/>
      <c r="B15810"/>
      <c r="C15810"/>
      <c r="D15810"/>
      <c r="E15810"/>
      <c r="F15810"/>
      <c r="G15810"/>
      <c r="H15810"/>
      <c r="I15810"/>
      <c r="J15810"/>
      <c r="K15810"/>
    </row>
    <row r="15811" spans="1:11" x14ac:dyDescent="0.2">
      <c r="A15811"/>
      <c r="B15811"/>
      <c r="C15811"/>
      <c r="D15811"/>
      <c r="E15811"/>
      <c r="F15811"/>
      <c r="G15811"/>
      <c r="H15811"/>
      <c r="I15811"/>
      <c r="J15811"/>
      <c r="K15811"/>
    </row>
    <row r="15812" spans="1:11" x14ac:dyDescent="0.2">
      <c r="A15812"/>
      <c r="B15812"/>
      <c r="C15812"/>
      <c r="D15812"/>
      <c r="E15812"/>
      <c r="F15812"/>
      <c r="G15812"/>
      <c r="H15812"/>
      <c r="I15812"/>
      <c r="J15812"/>
      <c r="K15812"/>
    </row>
    <row r="15813" spans="1:11" x14ac:dyDescent="0.2">
      <c r="A15813"/>
      <c r="B15813"/>
      <c r="C15813"/>
      <c r="D15813"/>
      <c r="E15813"/>
      <c r="F15813"/>
      <c r="G15813"/>
      <c r="H15813"/>
      <c r="I15813"/>
      <c r="J15813"/>
      <c r="K15813"/>
    </row>
    <row r="15814" spans="1:11" x14ac:dyDescent="0.2">
      <c r="A15814"/>
      <c r="B15814"/>
      <c r="C15814"/>
      <c r="D15814"/>
      <c r="E15814"/>
      <c r="F15814"/>
      <c r="G15814"/>
      <c r="H15814"/>
      <c r="I15814"/>
      <c r="J15814"/>
      <c r="K15814"/>
    </row>
    <row r="15815" spans="1:11" x14ac:dyDescent="0.2">
      <c r="A15815"/>
      <c r="B15815"/>
      <c r="C15815"/>
      <c r="D15815"/>
      <c r="E15815"/>
      <c r="F15815"/>
      <c r="G15815"/>
      <c r="H15815"/>
      <c r="I15815"/>
      <c r="J15815"/>
      <c r="K15815"/>
    </row>
    <row r="15816" spans="1:11" x14ac:dyDescent="0.2">
      <c r="A15816"/>
      <c r="B15816"/>
      <c r="C15816"/>
      <c r="D15816"/>
      <c r="E15816"/>
      <c r="F15816"/>
      <c r="G15816"/>
      <c r="H15816"/>
      <c r="I15816"/>
      <c r="J15816"/>
      <c r="K15816"/>
    </row>
    <row r="15817" spans="1:11" x14ac:dyDescent="0.2">
      <c r="A15817"/>
      <c r="B15817"/>
      <c r="C15817"/>
      <c r="D15817"/>
      <c r="E15817"/>
      <c r="F15817"/>
      <c r="G15817"/>
      <c r="H15817"/>
      <c r="I15817"/>
      <c r="J15817"/>
      <c r="K15817"/>
    </row>
    <row r="15818" spans="1:11" x14ac:dyDescent="0.2">
      <c r="A15818"/>
      <c r="B15818"/>
      <c r="C15818"/>
      <c r="D15818"/>
      <c r="E15818"/>
      <c r="F15818"/>
      <c r="G15818"/>
      <c r="H15818"/>
      <c r="I15818"/>
      <c r="J15818"/>
      <c r="K15818"/>
    </row>
    <row r="15819" spans="1:11" x14ac:dyDescent="0.2">
      <c r="A15819"/>
      <c r="B15819"/>
      <c r="C15819"/>
      <c r="D15819"/>
      <c r="E15819"/>
      <c r="F15819"/>
      <c r="G15819"/>
      <c r="H15819"/>
      <c r="I15819"/>
      <c r="J15819"/>
      <c r="K15819"/>
    </row>
    <row r="15820" spans="1:11" x14ac:dyDescent="0.2">
      <c r="A15820"/>
      <c r="B15820"/>
      <c r="C15820"/>
      <c r="D15820"/>
      <c r="E15820"/>
      <c r="F15820"/>
      <c r="G15820"/>
      <c r="H15820"/>
      <c r="I15820"/>
      <c r="J15820"/>
      <c r="K15820"/>
    </row>
    <row r="15821" spans="1:11" x14ac:dyDescent="0.2">
      <c r="A15821"/>
      <c r="B15821"/>
      <c r="C15821"/>
      <c r="D15821"/>
      <c r="E15821"/>
      <c r="F15821"/>
      <c r="G15821"/>
      <c r="H15821"/>
      <c r="I15821"/>
      <c r="J15821"/>
      <c r="K15821"/>
    </row>
    <row r="15822" spans="1:11" x14ac:dyDescent="0.2">
      <c r="A15822"/>
      <c r="B15822"/>
      <c r="C15822"/>
      <c r="D15822"/>
      <c r="E15822"/>
      <c r="F15822"/>
      <c r="G15822"/>
      <c r="H15822"/>
      <c r="I15822"/>
      <c r="J15822"/>
      <c r="K15822"/>
    </row>
    <row r="15823" spans="1:11" x14ac:dyDescent="0.2">
      <c r="A15823"/>
      <c r="B15823"/>
      <c r="C15823"/>
      <c r="D15823"/>
      <c r="E15823"/>
      <c r="F15823"/>
      <c r="G15823"/>
      <c r="H15823"/>
      <c r="I15823"/>
      <c r="J15823"/>
      <c r="K15823"/>
    </row>
    <row r="15824" spans="1:11" x14ac:dyDescent="0.2">
      <c r="A15824"/>
      <c r="B15824"/>
      <c r="C15824"/>
      <c r="D15824"/>
      <c r="E15824"/>
      <c r="F15824"/>
      <c r="G15824"/>
      <c r="H15824"/>
      <c r="I15824"/>
      <c r="J15824"/>
      <c r="K15824"/>
    </row>
    <row r="15825" spans="1:11" x14ac:dyDescent="0.2">
      <c r="A15825"/>
      <c r="B15825"/>
      <c r="C15825"/>
      <c r="D15825"/>
      <c r="E15825"/>
      <c r="F15825"/>
      <c r="G15825"/>
      <c r="H15825"/>
      <c r="I15825"/>
      <c r="J15825"/>
      <c r="K15825"/>
    </row>
    <row r="15826" spans="1:11" x14ac:dyDescent="0.2">
      <c r="A15826"/>
      <c r="B15826"/>
      <c r="C15826"/>
      <c r="D15826"/>
      <c r="E15826"/>
      <c r="F15826"/>
      <c r="G15826"/>
      <c r="H15826"/>
      <c r="I15826"/>
      <c r="J15826"/>
      <c r="K15826"/>
    </row>
    <row r="15827" spans="1:11" x14ac:dyDescent="0.2">
      <c r="A15827"/>
      <c r="B15827"/>
      <c r="C15827"/>
      <c r="D15827"/>
      <c r="E15827"/>
      <c r="F15827"/>
      <c r="G15827"/>
      <c r="H15827"/>
      <c r="I15827"/>
      <c r="J15827"/>
      <c r="K15827"/>
    </row>
    <row r="15828" spans="1:11" x14ac:dyDescent="0.2">
      <c r="A15828"/>
      <c r="B15828"/>
      <c r="C15828"/>
      <c r="D15828"/>
      <c r="E15828"/>
      <c r="F15828"/>
      <c r="G15828"/>
      <c r="H15828"/>
      <c r="I15828"/>
      <c r="J15828"/>
      <c r="K15828"/>
    </row>
    <row r="15829" spans="1:11" x14ac:dyDescent="0.2">
      <c r="A15829"/>
      <c r="B15829"/>
      <c r="C15829"/>
      <c r="D15829"/>
      <c r="E15829"/>
      <c r="F15829"/>
      <c r="G15829"/>
      <c r="H15829"/>
      <c r="I15829"/>
      <c r="J15829"/>
      <c r="K15829"/>
    </row>
    <row r="15830" spans="1:11" x14ac:dyDescent="0.2">
      <c r="A15830"/>
      <c r="B15830"/>
      <c r="C15830"/>
      <c r="D15830"/>
      <c r="E15830"/>
      <c r="F15830"/>
      <c r="G15830"/>
      <c r="H15830"/>
      <c r="I15830"/>
      <c r="J15830"/>
      <c r="K15830"/>
    </row>
    <row r="15831" spans="1:11" x14ac:dyDescent="0.2">
      <c r="A15831"/>
      <c r="B15831"/>
      <c r="C15831"/>
      <c r="D15831"/>
      <c r="E15831"/>
      <c r="F15831"/>
      <c r="G15831"/>
      <c r="H15831"/>
      <c r="I15831"/>
      <c r="J15831"/>
      <c r="K15831"/>
    </row>
    <row r="15832" spans="1:11" x14ac:dyDescent="0.2">
      <c r="A15832"/>
      <c r="B15832"/>
      <c r="C15832"/>
      <c r="D15832"/>
      <c r="E15832"/>
      <c r="F15832"/>
      <c r="G15832"/>
      <c r="H15832"/>
      <c r="I15832"/>
      <c r="J15832"/>
      <c r="K15832"/>
    </row>
    <row r="15833" spans="1:11" x14ac:dyDescent="0.2">
      <c r="A15833"/>
      <c r="B15833"/>
      <c r="C15833"/>
      <c r="D15833"/>
      <c r="E15833"/>
      <c r="F15833"/>
      <c r="G15833"/>
      <c r="H15833"/>
      <c r="I15833"/>
      <c r="J15833"/>
      <c r="K15833"/>
    </row>
    <row r="15834" spans="1:11" x14ac:dyDescent="0.2">
      <c r="A15834"/>
      <c r="B15834"/>
      <c r="C15834"/>
      <c r="D15834"/>
      <c r="E15834"/>
      <c r="F15834"/>
      <c r="G15834"/>
      <c r="H15834"/>
      <c r="I15834"/>
      <c r="J15834"/>
      <c r="K15834"/>
    </row>
    <row r="15835" spans="1:11" x14ac:dyDescent="0.2">
      <c r="A15835"/>
      <c r="B15835"/>
      <c r="C15835"/>
      <c r="D15835"/>
      <c r="E15835"/>
      <c r="F15835"/>
      <c r="G15835"/>
      <c r="H15835"/>
      <c r="I15835"/>
      <c r="J15835"/>
      <c r="K15835"/>
    </row>
    <row r="15836" spans="1:11" x14ac:dyDescent="0.2">
      <c r="A15836"/>
      <c r="B15836"/>
      <c r="C15836"/>
      <c r="D15836"/>
      <c r="E15836"/>
      <c r="F15836"/>
      <c r="G15836"/>
      <c r="H15836"/>
      <c r="I15836"/>
      <c r="J15836"/>
      <c r="K15836"/>
    </row>
    <row r="15837" spans="1:11" x14ac:dyDescent="0.2">
      <c r="A15837"/>
      <c r="B15837"/>
      <c r="C15837"/>
      <c r="D15837"/>
      <c r="E15837"/>
      <c r="F15837"/>
      <c r="G15837"/>
      <c r="H15837"/>
      <c r="I15837"/>
      <c r="J15837"/>
      <c r="K15837"/>
    </row>
    <row r="15838" spans="1:11" x14ac:dyDescent="0.2">
      <c r="A15838"/>
      <c r="B15838"/>
      <c r="C15838"/>
      <c r="D15838"/>
      <c r="E15838"/>
      <c r="F15838"/>
      <c r="G15838"/>
      <c r="H15838"/>
      <c r="I15838"/>
      <c r="J15838"/>
      <c r="K15838"/>
    </row>
    <row r="15839" spans="1:11" x14ac:dyDescent="0.2">
      <c r="A15839"/>
      <c r="B15839"/>
      <c r="C15839"/>
      <c r="D15839"/>
      <c r="E15839"/>
      <c r="F15839"/>
      <c r="G15839"/>
      <c r="H15839"/>
      <c r="I15839"/>
      <c r="J15839"/>
      <c r="K15839"/>
    </row>
    <row r="15840" spans="1:11" x14ac:dyDescent="0.2">
      <c r="A15840"/>
      <c r="B15840"/>
      <c r="C15840"/>
      <c r="D15840"/>
      <c r="E15840"/>
      <c r="F15840"/>
      <c r="G15840"/>
      <c r="H15840"/>
      <c r="I15840"/>
      <c r="J15840"/>
      <c r="K15840"/>
    </row>
    <row r="15841" spans="1:11" x14ac:dyDescent="0.2">
      <c r="A15841"/>
      <c r="B15841"/>
      <c r="C15841"/>
      <c r="D15841"/>
      <c r="E15841"/>
      <c r="F15841"/>
      <c r="G15841"/>
      <c r="H15841"/>
      <c r="I15841"/>
      <c r="J15841"/>
      <c r="K15841"/>
    </row>
    <row r="15842" spans="1:11" x14ac:dyDescent="0.2">
      <c r="A15842"/>
      <c r="B15842"/>
      <c r="C15842"/>
      <c r="D15842"/>
      <c r="E15842"/>
      <c r="F15842"/>
      <c r="G15842"/>
      <c r="H15842"/>
      <c r="I15842"/>
      <c r="J15842"/>
      <c r="K15842"/>
    </row>
    <row r="15843" spans="1:11" x14ac:dyDescent="0.2">
      <c r="A15843"/>
      <c r="B15843"/>
      <c r="C15843"/>
      <c r="D15843"/>
      <c r="E15843"/>
      <c r="F15843"/>
      <c r="G15843"/>
      <c r="H15843"/>
      <c r="I15843"/>
      <c r="J15843"/>
      <c r="K15843"/>
    </row>
    <row r="15844" spans="1:11" x14ac:dyDescent="0.2">
      <c r="A15844"/>
      <c r="B15844"/>
      <c r="C15844"/>
      <c r="D15844"/>
      <c r="E15844"/>
      <c r="F15844"/>
      <c r="G15844"/>
      <c r="H15844"/>
      <c r="I15844"/>
      <c r="J15844"/>
      <c r="K15844"/>
    </row>
    <row r="15845" spans="1:11" x14ac:dyDescent="0.2">
      <c r="A15845"/>
      <c r="B15845"/>
      <c r="C15845"/>
      <c r="D15845"/>
      <c r="E15845"/>
      <c r="F15845"/>
      <c r="G15845"/>
      <c r="H15845"/>
      <c r="I15845"/>
      <c r="J15845"/>
      <c r="K15845"/>
    </row>
    <row r="15846" spans="1:11" x14ac:dyDescent="0.2">
      <c r="A15846"/>
      <c r="B15846"/>
      <c r="C15846"/>
      <c r="D15846"/>
      <c r="E15846"/>
      <c r="F15846"/>
      <c r="G15846"/>
      <c r="H15846"/>
      <c r="I15846"/>
      <c r="J15846"/>
      <c r="K15846"/>
    </row>
    <row r="15847" spans="1:11" x14ac:dyDescent="0.2">
      <c r="A15847"/>
      <c r="B15847"/>
      <c r="C15847"/>
      <c r="D15847"/>
      <c r="E15847"/>
      <c r="F15847"/>
      <c r="G15847"/>
      <c r="H15847"/>
      <c r="I15847"/>
      <c r="J15847"/>
      <c r="K15847"/>
    </row>
    <row r="15848" spans="1:11" x14ac:dyDescent="0.2">
      <c r="A15848"/>
      <c r="B15848"/>
      <c r="C15848"/>
      <c r="D15848"/>
      <c r="E15848"/>
      <c r="F15848"/>
      <c r="G15848"/>
      <c r="H15848"/>
      <c r="I15848"/>
      <c r="J15848"/>
      <c r="K15848"/>
    </row>
    <row r="15849" spans="1:11" x14ac:dyDescent="0.2">
      <c r="A15849"/>
      <c r="B15849"/>
      <c r="C15849"/>
      <c r="D15849"/>
      <c r="E15849"/>
      <c r="F15849"/>
      <c r="G15849"/>
      <c r="H15849"/>
      <c r="I15849"/>
      <c r="J15849"/>
      <c r="K15849"/>
    </row>
    <row r="15850" spans="1:11" x14ac:dyDescent="0.2">
      <c r="A15850"/>
      <c r="B15850"/>
      <c r="C15850"/>
      <c r="D15850"/>
      <c r="E15850"/>
      <c r="F15850"/>
      <c r="G15850"/>
      <c r="H15850"/>
      <c r="I15850"/>
      <c r="J15850"/>
      <c r="K15850"/>
    </row>
    <row r="15851" spans="1:11" x14ac:dyDescent="0.2">
      <c r="A15851"/>
      <c r="B15851"/>
      <c r="C15851"/>
      <c r="D15851"/>
      <c r="E15851"/>
      <c r="F15851"/>
      <c r="G15851"/>
      <c r="H15851"/>
      <c r="I15851"/>
      <c r="J15851"/>
      <c r="K15851"/>
    </row>
    <row r="15852" spans="1:11" x14ac:dyDescent="0.2">
      <c r="A15852"/>
      <c r="B15852"/>
      <c r="C15852"/>
      <c r="D15852"/>
      <c r="E15852"/>
      <c r="F15852"/>
      <c r="G15852"/>
      <c r="H15852"/>
      <c r="I15852"/>
      <c r="J15852"/>
      <c r="K15852"/>
    </row>
    <row r="15853" spans="1:11" x14ac:dyDescent="0.2">
      <c r="A15853"/>
      <c r="B15853"/>
      <c r="C15853"/>
      <c r="D15853"/>
      <c r="E15853"/>
      <c r="F15853"/>
      <c r="G15853"/>
      <c r="H15853"/>
      <c r="I15853"/>
      <c r="J15853"/>
      <c r="K15853"/>
    </row>
    <row r="15854" spans="1:11" x14ac:dyDescent="0.2">
      <c r="A15854"/>
      <c r="B15854"/>
      <c r="C15854"/>
      <c r="D15854"/>
      <c r="E15854"/>
      <c r="F15854"/>
      <c r="G15854"/>
      <c r="H15854"/>
      <c r="I15854"/>
      <c r="J15854"/>
      <c r="K15854"/>
    </row>
    <row r="15855" spans="1:11" x14ac:dyDescent="0.2">
      <c r="A15855"/>
      <c r="B15855"/>
      <c r="C15855"/>
      <c r="D15855"/>
      <c r="E15855"/>
      <c r="F15855"/>
      <c r="G15855"/>
      <c r="H15855"/>
      <c r="I15855"/>
      <c r="J15855"/>
      <c r="K15855"/>
    </row>
    <row r="15856" spans="1:11" x14ac:dyDescent="0.2">
      <c r="A15856"/>
      <c r="B15856"/>
      <c r="C15856"/>
      <c r="D15856"/>
      <c r="E15856"/>
      <c r="F15856"/>
      <c r="G15856"/>
      <c r="H15856"/>
      <c r="I15856"/>
      <c r="J15856"/>
      <c r="K15856"/>
    </row>
    <row r="15857" spans="1:11" x14ac:dyDescent="0.2">
      <c r="A15857"/>
      <c r="B15857"/>
      <c r="C15857"/>
      <c r="D15857"/>
      <c r="E15857"/>
      <c r="F15857"/>
      <c r="G15857"/>
      <c r="H15857"/>
      <c r="I15857"/>
      <c r="J15857"/>
      <c r="K15857"/>
    </row>
    <row r="15858" spans="1:11" x14ac:dyDescent="0.2">
      <c r="A15858"/>
      <c r="B15858"/>
      <c r="C15858"/>
      <c r="D15858"/>
      <c r="E15858"/>
      <c r="F15858"/>
      <c r="G15858"/>
      <c r="H15858"/>
      <c r="I15858"/>
      <c r="J15858"/>
      <c r="K15858"/>
    </row>
    <row r="15859" spans="1:11" x14ac:dyDescent="0.2">
      <c r="A15859"/>
      <c r="B15859"/>
      <c r="C15859"/>
      <c r="D15859"/>
      <c r="E15859"/>
      <c r="F15859"/>
      <c r="G15859"/>
      <c r="H15859"/>
      <c r="I15859"/>
      <c r="J15859"/>
      <c r="K15859"/>
    </row>
    <row r="15860" spans="1:11" x14ac:dyDescent="0.2">
      <c r="A15860"/>
      <c r="B15860"/>
      <c r="C15860"/>
      <c r="D15860"/>
      <c r="E15860"/>
      <c r="F15860"/>
      <c r="G15860"/>
      <c r="H15860"/>
      <c r="I15860"/>
      <c r="J15860"/>
      <c r="K15860"/>
    </row>
    <row r="15861" spans="1:11" x14ac:dyDescent="0.2">
      <c r="A15861"/>
      <c r="B15861"/>
      <c r="C15861"/>
      <c r="D15861"/>
      <c r="E15861"/>
      <c r="F15861"/>
      <c r="G15861"/>
      <c r="H15861"/>
      <c r="I15861"/>
      <c r="J15861"/>
      <c r="K15861"/>
    </row>
    <row r="15862" spans="1:11" x14ac:dyDescent="0.2">
      <c r="A15862"/>
      <c r="B15862"/>
      <c r="C15862"/>
      <c r="D15862"/>
      <c r="E15862"/>
      <c r="F15862"/>
      <c r="G15862"/>
      <c r="H15862"/>
      <c r="I15862"/>
      <c r="J15862"/>
      <c r="K15862"/>
    </row>
    <row r="15863" spans="1:11" x14ac:dyDescent="0.2">
      <c r="A15863"/>
      <c r="B15863"/>
      <c r="C15863"/>
      <c r="D15863"/>
      <c r="E15863"/>
      <c r="F15863"/>
      <c r="G15863"/>
      <c r="H15863"/>
      <c r="I15863"/>
      <c r="J15863"/>
      <c r="K15863"/>
    </row>
    <row r="15864" spans="1:11" x14ac:dyDescent="0.2">
      <c r="A15864"/>
      <c r="B15864"/>
      <c r="C15864"/>
      <c r="D15864"/>
      <c r="E15864"/>
      <c r="F15864"/>
      <c r="G15864"/>
      <c r="H15864"/>
      <c r="I15864"/>
      <c r="J15864"/>
      <c r="K15864"/>
    </row>
    <row r="15865" spans="1:11" x14ac:dyDescent="0.2">
      <c r="A15865"/>
      <c r="B15865"/>
      <c r="C15865"/>
      <c r="D15865"/>
      <c r="E15865"/>
      <c r="F15865"/>
      <c r="G15865"/>
      <c r="H15865"/>
      <c r="I15865"/>
      <c r="J15865"/>
      <c r="K15865"/>
    </row>
    <row r="15866" spans="1:11" x14ac:dyDescent="0.2">
      <c r="A15866"/>
      <c r="B15866"/>
      <c r="C15866"/>
      <c r="D15866"/>
      <c r="E15866"/>
      <c r="F15866"/>
      <c r="G15866"/>
      <c r="H15866"/>
      <c r="I15866"/>
      <c r="J15866"/>
      <c r="K15866"/>
    </row>
    <row r="15867" spans="1:11" x14ac:dyDescent="0.2">
      <c r="A15867"/>
      <c r="B15867"/>
      <c r="C15867"/>
      <c r="D15867"/>
      <c r="E15867"/>
      <c r="F15867"/>
      <c r="G15867"/>
      <c r="H15867"/>
      <c r="I15867"/>
      <c r="J15867"/>
      <c r="K15867"/>
    </row>
    <row r="15868" spans="1:11" x14ac:dyDescent="0.2">
      <c r="A15868"/>
      <c r="B15868"/>
      <c r="C15868"/>
      <c r="D15868"/>
      <c r="E15868"/>
      <c r="F15868"/>
      <c r="G15868"/>
      <c r="H15868"/>
      <c r="I15868"/>
      <c r="J15868"/>
      <c r="K15868"/>
    </row>
    <row r="15869" spans="1:11" x14ac:dyDescent="0.2">
      <c r="A15869"/>
      <c r="B15869"/>
      <c r="C15869"/>
      <c r="D15869"/>
      <c r="E15869"/>
      <c r="F15869"/>
      <c r="G15869"/>
      <c r="H15869"/>
      <c r="I15869"/>
      <c r="J15869"/>
      <c r="K15869"/>
    </row>
    <row r="15870" spans="1:11" x14ac:dyDescent="0.2">
      <c r="A15870"/>
      <c r="B15870"/>
      <c r="C15870"/>
      <c r="D15870"/>
      <c r="E15870"/>
      <c r="F15870"/>
      <c r="G15870"/>
      <c r="H15870"/>
      <c r="I15870"/>
      <c r="J15870"/>
      <c r="K15870"/>
    </row>
    <row r="15871" spans="1:11" x14ac:dyDescent="0.2">
      <c r="A15871"/>
      <c r="B15871"/>
      <c r="C15871"/>
      <c r="D15871"/>
      <c r="E15871"/>
      <c r="F15871"/>
      <c r="G15871"/>
      <c r="H15871"/>
      <c r="I15871"/>
      <c r="J15871"/>
      <c r="K15871"/>
    </row>
    <row r="15872" spans="1:11" x14ac:dyDescent="0.2">
      <c r="A15872"/>
      <c r="B15872"/>
      <c r="C15872"/>
      <c r="D15872"/>
      <c r="E15872"/>
      <c r="F15872"/>
      <c r="G15872"/>
      <c r="H15872"/>
      <c r="I15872"/>
      <c r="J15872"/>
      <c r="K15872"/>
    </row>
    <row r="15873" spans="1:11" x14ac:dyDescent="0.2">
      <c r="A15873"/>
      <c r="B15873"/>
      <c r="C15873"/>
      <c r="D15873"/>
      <c r="E15873"/>
      <c r="F15873"/>
      <c r="G15873"/>
      <c r="H15873"/>
      <c r="I15873"/>
      <c r="J15873"/>
      <c r="K15873"/>
    </row>
    <row r="15874" spans="1:11" x14ac:dyDescent="0.2">
      <c r="A15874"/>
      <c r="B15874"/>
      <c r="C15874"/>
      <c r="D15874"/>
      <c r="E15874"/>
      <c r="F15874"/>
      <c r="G15874"/>
      <c r="H15874"/>
      <c r="I15874"/>
      <c r="J15874"/>
      <c r="K15874"/>
    </row>
    <row r="15875" spans="1:11" x14ac:dyDescent="0.2">
      <c r="A15875"/>
      <c r="B15875"/>
      <c r="C15875"/>
      <c r="D15875"/>
      <c r="E15875"/>
      <c r="F15875"/>
      <c r="G15875"/>
      <c r="H15875"/>
      <c r="I15875"/>
      <c r="J15875"/>
      <c r="K15875"/>
    </row>
    <row r="15876" spans="1:11" x14ac:dyDescent="0.2">
      <c r="A15876"/>
      <c r="B15876"/>
      <c r="C15876"/>
      <c r="D15876"/>
      <c r="E15876"/>
      <c r="F15876"/>
      <c r="G15876"/>
      <c r="H15876"/>
      <c r="I15876"/>
      <c r="J15876"/>
      <c r="K15876"/>
    </row>
    <row r="15877" spans="1:11" x14ac:dyDescent="0.2">
      <c r="A15877"/>
      <c r="B15877"/>
      <c r="C15877"/>
      <c r="D15877"/>
      <c r="E15877"/>
      <c r="F15877"/>
      <c r="G15877"/>
      <c r="H15877"/>
      <c r="I15877"/>
      <c r="J15877"/>
      <c r="K15877"/>
    </row>
    <row r="15878" spans="1:11" x14ac:dyDescent="0.2">
      <c r="A15878"/>
      <c r="B15878"/>
      <c r="C15878"/>
      <c r="D15878"/>
      <c r="E15878"/>
      <c r="F15878"/>
      <c r="G15878"/>
      <c r="H15878"/>
      <c r="I15878"/>
      <c r="J15878"/>
      <c r="K15878"/>
    </row>
    <row r="15879" spans="1:11" x14ac:dyDescent="0.2">
      <c r="A15879"/>
      <c r="B15879"/>
      <c r="C15879"/>
      <c r="D15879"/>
      <c r="E15879"/>
      <c r="F15879"/>
      <c r="G15879"/>
      <c r="H15879"/>
      <c r="I15879"/>
      <c r="J15879"/>
      <c r="K15879"/>
    </row>
    <row r="15880" spans="1:11" x14ac:dyDescent="0.2">
      <c r="A15880"/>
      <c r="B15880"/>
      <c r="C15880"/>
      <c r="D15880"/>
      <c r="E15880"/>
      <c r="F15880"/>
      <c r="G15880"/>
      <c r="H15880"/>
      <c r="I15880"/>
      <c r="J15880"/>
      <c r="K15880"/>
    </row>
    <row r="15881" spans="1:11" x14ac:dyDescent="0.2">
      <c r="A15881"/>
      <c r="B15881"/>
      <c r="C15881"/>
      <c r="D15881"/>
      <c r="E15881"/>
      <c r="F15881"/>
      <c r="G15881"/>
      <c r="H15881"/>
      <c r="I15881"/>
      <c r="J15881"/>
      <c r="K15881"/>
    </row>
    <row r="15882" spans="1:11" x14ac:dyDescent="0.2">
      <c r="A15882"/>
      <c r="B15882"/>
      <c r="C15882"/>
      <c r="D15882"/>
      <c r="E15882"/>
      <c r="F15882"/>
      <c r="G15882"/>
      <c r="H15882"/>
      <c r="I15882"/>
      <c r="J15882"/>
      <c r="K15882"/>
    </row>
    <row r="15883" spans="1:11" x14ac:dyDescent="0.2">
      <c r="A15883"/>
      <c r="B15883"/>
      <c r="C15883"/>
      <c r="D15883"/>
      <c r="E15883"/>
      <c r="F15883"/>
      <c r="G15883"/>
      <c r="H15883"/>
      <c r="I15883"/>
      <c r="J15883"/>
      <c r="K15883"/>
    </row>
    <row r="15884" spans="1:11" x14ac:dyDescent="0.2">
      <c r="A15884"/>
      <c r="B15884"/>
      <c r="C15884"/>
      <c r="D15884"/>
      <c r="E15884"/>
      <c r="F15884"/>
      <c r="G15884"/>
      <c r="H15884"/>
      <c r="I15884"/>
      <c r="J15884"/>
      <c r="K15884"/>
    </row>
    <row r="15885" spans="1:11" x14ac:dyDescent="0.2">
      <c r="A15885"/>
      <c r="B15885"/>
      <c r="C15885"/>
      <c r="D15885"/>
      <c r="E15885"/>
      <c r="F15885"/>
      <c r="G15885"/>
      <c r="H15885"/>
      <c r="I15885"/>
      <c r="J15885"/>
      <c r="K15885"/>
    </row>
    <row r="15886" spans="1:11" x14ac:dyDescent="0.2">
      <c r="A15886"/>
      <c r="B15886"/>
      <c r="C15886"/>
      <c r="D15886"/>
      <c r="E15886"/>
      <c r="F15886"/>
      <c r="G15886"/>
      <c r="H15886"/>
      <c r="I15886"/>
      <c r="J15886"/>
      <c r="K15886"/>
    </row>
    <row r="15887" spans="1:11" x14ac:dyDescent="0.2">
      <c r="A15887"/>
      <c r="B15887"/>
      <c r="C15887"/>
      <c r="D15887"/>
      <c r="E15887"/>
      <c r="F15887"/>
      <c r="G15887"/>
      <c r="H15887"/>
      <c r="I15887"/>
      <c r="J15887"/>
      <c r="K15887"/>
    </row>
    <row r="15888" spans="1:11" x14ac:dyDescent="0.2">
      <c r="A15888"/>
      <c r="B15888"/>
      <c r="C15888"/>
      <c r="D15888"/>
      <c r="E15888"/>
      <c r="F15888"/>
      <c r="G15888"/>
      <c r="H15888"/>
      <c r="I15888"/>
      <c r="J15888"/>
      <c r="K15888"/>
    </row>
    <row r="15889" spans="1:11" x14ac:dyDescent="0.2">
      <c r="A15889"/>
      <c r="B15889"/>
      <c r="C15889"/>
      <c r="D15889"/>
      <c r="E15889"/>
      <c r="F15889"/>
      <c r="G15889"/>
      <c r="H15889"/>
      <c r="I15889"/>
      <c r="J15889"/>
      <c r="K15889"/>
    </row>
    <row r="15890" spans="1:11" x14ac:dyDescent="0.2">
      <c r="A15890"/>
      <c r="B15890"/>
      <c r="C15890"/>
      <c r="D15890"/>
      <c r="E15890"/>
      <c r="F15890"/>
      <c r="G15890"/>
      <c r="H15890"/>
      <c r="I15890"/>
      <c r="J15890"/>
      <c r="K15890"/>
    </row>
    <row r="15891" spans="1:11" x14ac:dyDescent="0.2">
      <c r="A15891"/>
      <c r="B15891"/>
      <c r="C15891"/>
      <c r="D15891"/>
      <c r="E15891"/>
      <c r="F15891"/>
      <c r="G15891"/>
      <c r="H15891"/>
      <c r="I15891"/>
      <c r="J15891"/>
      <c r="K15891"/>
    </row>
    <row r="15892" spans="1:11" x14ac:dyDescent="0.2">
      <c r="A15892"/>
      <c r="B15892"/>
      <c r="C15892"/>
      <c r="D15892"/>
      <c r="E15892"/>
      <c r="F15892"/>
      <c r="G15892"/>
      <c r="H15892"/>
      <c r="I15892"/>
      <c r="J15892"/>
      <c r="K15892"/>
    </row>
    <row r="15893" spans="1:11" x14ac:dyDescent="0.2">
      <c r="A15893"/>
      <c r="B15893"/>
      <c r="C15893"/>
      <c r="D15893"/>
      <c r="E15893"/>
      <c r="F15893"/>
      <c r="G15893"/>
      <c r="H15893"/>
      <c r="I15893"/>
      <c r="J15893"/>
      <c r="K15893"/>
    </row>
    <row r="15894" spans="1:11" x14ac:dyDescent="0.2">
      <c r="A15894"/>
      <c r="B15894"/>
      <c r="C15894"/>
      <c r="D15894"/>
      <c r="E15894"/>
      <c r="F15894"/>
      <c r="G15894"/>
      <c r="H15894"/>
      <c r="I15894"/>
      <c r="J15894"/>
      <c r="K15894"/>
    </row>
    <row r="15895" spans="1:11" x14ac:dyDescent="0.2">
      <c r="A15895"/>
      <c r="B15895"/>
      <c r="C15895"/>
      <c r="D15895"/>
      <c r="E15895"/>
      <c r="F15895"/>
      <c r="G15895"/>
      <c r="H15895"/>
      <c r="I15895"/>
      <c r="J15895"/>
      <c r="K15895"/>
    </row>
    <row r="15896" spans="1:11" x14ac:dyDescent="0.2">
      <c r="A15896"/>
      <c r="B15896"/>
      <c r="C15896"/>
      <c r="D15896"/>
      <c r="E15896"/>
      <c r="F15896"/>
      <c r="G15896"/>
      <c r="H15896"/>
      <c r="I15896"/>
      <c r="J15896"/>
      <c r="K15896"/>
    </row>
    <row r="15897" spans="1:11" x14ac:dyDescent="0.2">
      <c r="A15897"/>
      <c r="B15897"/>
      <c r="C15897"/>
      <c r="D15897"/>
      <c r="E15897"/>
      <c r="F15897"/>
      <c r="G15897"/>
      <c r="H15897"/>
      <c r="I15897"/>
      <c r="J15897"/>
      <c r="K15897"/>
    </row>
    <row r="15898" spans="1:11" x14ac:dyDescent="0.2">
      <c r="A15898"/>
      <c r="B15898"/>
      <c r="C15898"/>
      <c r="D15898"/>
      <c r="E15898"/>
      <c r="F15898"/>
      <c r="G15898"/>
      <c r="H15898"/>
      <c r="I15898"/>
      <c r="J15898"/>
      <c r="K15898"/>
    </row>
    <row r="15899" spans="1:11" x14ac:dyDescent="0.2">
      <c r="A15899"/>
      <c r="B15899"/>
      <c r="C15899"/>
      <c r="D15899"/>
      <c r="E15899"/>
      <c r="F15899"/>
      <c r="G15899"/>
      <c r="H15899"/>
      <c r="I15899"/>
      <c r="J15899"/>
      <c r="K15899"/>
    </row>
    <row r="15900" spans="1:11" x14ac:dyDescent="0.2">
      <c r="A15900"/>
      <c r="B15900"/>
      <c r="C15900"/>
      <c r="D15900"/>
      <c r="E15900"/>
      <c r="F15900"/>
      <c r="G15900"/>
      <c r="H15900"/>
      <c r="I15900"/>
      <c r="J15900"/>
      <c r="K15900"/>
    </row>
    <row r="15901" spans="1:11" x14ac:dyDescent="0.2">
      <c r="A15901"/>
      <c r="B15901"/>
      <c r="C15901"/>
      <c r="D15901"/>
      <c r="E15901"/>
      <c r="F15901"/>
      <c r="G15901"/>
      <c r="H15901"/>
      <c r="I15901"/>
      <c r="J15901"/>
      <c r="K15901"/>
    </row>
    <row r="15902" spans="1:11" x14ac:dyDescent="0.2">
      <c r="A15902"/>
      <c r="B15902"/>
      <c r="C15902"/>
      <c r="D15902"/>
      <c r="E15902"/>
      <c r="F15902"/>
      <c r="G15902"/>
      <c r="H15902"/>
      <c r="I15902"/>
      <c r="J15902"/>
      <c r="K15902"/>
    </row>
    <row r="15903" spans="1:11" x14ac:dyDescent="0.2">
      <c r="A15903"/>
      <c r="B15903"/>
      <c r="C15903"/>
      <c r="D15903"/>
      <c r="E15903"/>
      <c r="F15903"/>
      <c r="G15903"/>
      <c r="H15903"/>
      <c r="I15903"/>
      <c r="J15903"/>
      <c r="K15903"/>
    </row>
    <row r="15904" spans="1:11" x14ac:dyDescent="0.2">
      <c r="A15904"/>
      <c r="B15904"/>
      <c r="C15904"/>
      <c r="D15904"/>
      <c r="E15904"/>
      <c r="F15904"/>
      <c r="G15904"/>
      <c r="H15904"/>
      <c r="I15904"/>
      <c r="J15904"/>
      <c r="K15904"/>
    </row>
    <row r="15905" spans="1:11" x14ac:dyDescent="0.2">
      <c r="A15905"/>
      <c r="B15905"/>
      <c r="C15905"/>
      <c r="D15905"/>
      <c r="E15905"/>
      <c r="F15905"/>
      <c r="G15905"/>
      <c r="H15905"/>
      <c r="I15905"/>
      <c r="J15905"/>
      <c r="K15905"/>
    </row>
    <row r="15906" spans="1:11" x14ac:dyDescent="0.2">
      <c r="A15906"/>
      <c r="B15906"/>
      <c r="C15906"/>
      <c r="D15906"/>
      <c r="E15906"/>
      <c r="F15906"/>
      <c r="G15906"/>
      <c r="H15906"/>
      <c r="I15906"/>
      <c r="J15906"/>
      <c r="K15906"/>
    </row>
    <row r="15907" spans="1:11" x14ac:dyDescent="0.2">
      <c r="A15907"/>
      <c r="B15907"/>
      <c r="C15907"/>
      <c r="D15907"/>
      <c r="E15907"/>
      <c r="F15907"/>
      <c r="G15907"/>
      <c r="H15907"/>
      <c r="I15907"/>
      <c r="J15907"/>
      <c r="K15907"/>
    </row>
    <row r="15908" spans="1:11" x14ac:dyDescent="0.2">
      <c r="A15908"/>
      <c r="B15908"/>
      <c r="C15908"/>
      <c r="D15908"/>
      <c r="E15908"/>
      <c r="F15908"/>
      <c r="G15908"/>
      <c r="H15908"/>
      <c r="I15908"/>
      <c r="J15908"/>
      <c r="K15908"/>
    </row>
    <row r="15909" spans="1:11" x14ac:dyDescent="0.2">
      <c r="A15909"/>
      <c r="B15909"/>
      <c r="C15909"/>
      <c r="D15909"/>
      <c r="E15909"/>
      <c r="F15909"/>
      <c r="G15909"/>
      <c r="H15909"/>
      <c r="I15909"/>
      <c r="J15909"/>
      <c r="K15909"/>
    </row>
    <row r="15910" spans="1:11" x14ac:dyDescent="0.2">
      <c r="A15910"/>
      <c r="B15910"/>
      <c r="C15910"/>
      <c r="D15910"/>
      <c r="E15910"/>
      <c r="F15910"/>
      <c r="G15910"/>
      <c r="H15910"/>
      <c r="I15910"/>
      <c r="J15910"/>
      <c r="K15910"/>
    </row>
    <row r="15911" spans="1:11" x14ac:dyDescent="0.2">
      <c r="A15911"/>
      <c r="B15911"/>
      <c r="C15911"/>
      <c r="D15911"/>
      <c r="E15911"/>
      <c r="F15911"/>
      <c r="G15911"/>
      <c r="H15911"/>
      <c r="I15911"/>
      <c r="J15911"/>
      <c r="K15911"/>
    </row>
    <row r="15912" spans="1:11" x14ac:dyDescent="0.2">
      <c r="A15912"/>
      <c r="B15912"/>
      <c r="C15912"/>
      <c r="D15912"/>
      <c r="E15912"/>
      <c r="F15912"/>
      <c r="G15912"/>
      <c r="H15912"/>
      <c r="I15912"/>
      <c r="J15912"/>
      <c r="K15912"/>
    </row>
    <row r="15913" spans="1:11" x14ac:dyDescent="0.2">
      <c r="A15913"/>
      <c r="B15913"/>
      <c r="C15913"/>
      <c r="D15913"/>
      <c r="E15913"/>
      <c r="F15913"/>
      <c r="G15913"/>
      <c r="H15913"/>
      <c r="I15913"/>
      <c r="J15913"/>
      <c r="K15913"/>
    </row>
    <row r="15914" spans="1:11" x14ac:dyDescent="0.2">
      <c r="A15914"/>
      <c r="B15914"/>
      <c r="C15914"/>
      <c r="D15914"/>
      <c r="E15914"/>
      <c r="F15914"/>
      <c r="G15914"/>
      <c r="H15914"/>
      <c r="I15914"/>
      <c r="J15914"/>
      <c r="K15914"/>
    </row>
    <row r="15915" spans="1:11" x14ac:dyDescent="0.2">
      <c r="A15915"/>
      <c r="B15915"/>
      <c r="C15915"/>
      <c r="D15915"/>
      <c r="E15915"/>
      <c r="F15915"/>
      <c r="G15915"/>
      <c r="H15915"/>
      <c r="I15915"/>
      <c r="J15915"/>
      <c r="K15915"/>
    </row>
    <row r="15916" spans="1:11" x14ac:dyDescent="0.2">
      <c r="A15916"/>
      <c r="B15916"/>
      <c r="C15916"/>
      <c r="D15916"/>
      <c r="E15916"/>
      <c r="F15916"/>
      <c r="G15916"/>
      <c r="H15916"/>
      <c r="I15916"/>
      <c r="J15916"/>
      <c r="K15916"/>
    </row>
    <row r="15917" spans="1:11" x14ac:dyDescent="0.2">
      <c r="A15917"/>
      <c r="B15917"/>
      <c r="C15917"/>
      <c r="D15917"/>
      <c r="E15917"/>
      <c r="F15917"/>
      <c r="G15917"/>
      <c r="H15917"/>
      <c r="I15917"/>
      <c r="J15917"/>
      <c r="K15917"/>
    </row>
    <row r="15918" spans="1:11" x14ac:dyDescent="0.2">
      <c r="A15918"/>
      <c r="B15918"/>
      <c r="C15918"/>
      <c r="D15918"/>
      <c r="E15918"/>
      <c r="F15918"/>
      <c r="G15918"/>
      <c r="H15918"/>
      <c r="I15918"/>
      <c r="J15918"/>
      <c r="K15918"/>
    </row>
    <row r="15919" spans="1:11" x14ac:dyDescent="0.2">
      <c r="A15919"/>
      <c r="B15919"/>
      <c r="C15919"/>
      <c r="D15919"/>
      <c r="E15919"/>
      <c r="F15919"/>
      <c r="G15919"/>
      <c r="H15919"/>
      <c r="I15919"/>
      <c r="J15919"/>
      <c r="K15919"/>
    </row>
    <row r="15920" spans="1:11" x14ac:dyDescent="0.2">
      <c r="A15920"/>
      <c r="B15920"/>
      <c r="C15920"/>
      <c r="D15920"/>
      <c r="E15920"/>
      <c r="F15920"/>
      <c r="G15920"/>
      <c r="H15920"/>
      <c r="I15920"/>
      <c r="J15920"/>
      <c r="K15920"/>
    </row>
    <row r="15921" spans="1:11" x14ac:dyDescent="0.2">
      <c r="A15921"/>
      <c r="B15921"/>
      <c r="C15921"/>
      <c r="D15921"/>
      <c r="E15921"/>
      <c r="F15921"/>
      <c r="G15921"/>
      <c r="H15921"/>
      <c r="I15921"/>
      <c r="J15921"/>
      <c r="K15921"/>
    </row>
    <row r="15922" spans="1:11" x14ac:dyDescent="0.2">
      <c r="A15922"/>
      <c r="B15922"/>
      <c r="C15922"/>
      <c r="D15922"/>
      <c r="E15922"/>
      <c r="F15922"/>
      <c r="G15922"/>
      <c r="H15922"/>
      <c r="I15922"/>
      <c r="J15922"/>
      <c r="K15922"/>
    </row>
    <row r="15923" spans="1:11" x14ac:dyDescent="0.2">
      <c r="A15923"/>
      <c r="B15923"/>
      <c r="C15923"/>
      <c r="D15923"/>
      <c r="E15923"/>
      <c r="F15923"/>
      <c r="G15923"/>
      <c r="H15923"/>
      <c r="I15923"/>
      <c r="J15923"/>
      <c r="K15923"/>
    </row>
    <row r="15924" spans="1:11" x14ac:dyDescent="0.2">
      <c r="A15924"/>
      <c r="B15924"/>
      <c r="C15924"/>
      <c r="D15924"/>
      <c r="E15924"/>
      <c r="F15924"/>
      <c r="G15924"/>
      <c r="H15924"/>
      <c r="I15924"/>
      <c r="J15924"/>
      <c r="K15924"/>
    </row>
    <row r="15925" spans="1:11" x14ac:dyDescent="0.2">
      <c r="A15925"/>
      <c r="B15925"/>
      <c r="C15925"/>
      <c r="D15925"/>
      <c r="E15925"/>
      <c r="F15925"/>
      <c r="G15925"/>
      <c r="H15925"/>
      <c r="I15925"/>
      <c r="J15925"/>
      <c r="K15925"/>
    </row>
    <row r="15926" spans="1:11" x14ac:dyDescent="0.2">
      <c r="A15926"/>
      <c r="B15926"/>
      <c r="C15926"/>
      <c r="D15926"/>
      <c r="E15926"/>
      <c r="F15926"/>
      <c r="G15926"/>
      <c r="H15926"/>
      <c r="I15926"/>
      <c r="J15926"/>
      <c r="K15926"/>
    </row>
    <row r="15927" spans="1:11" x14ac:dyDescent="0.2">
      <c r="A15927"/>
      <c r="B15927"/>
      <c r="C15927"/>
      <c r="D15927"/>
      <c r="E15927"/>
      <c r="F15927"/>
      <c r="G15927"/>
      <c r="H15927"/>
      <c r="I15927"/>
      <c r="J15927"/>
      <c r="K15927"/>
    </row>
    <row r="15928" spans="1:11" x14ac:dyDescent="0.2">
      <c r="A15928"/>
      <c r="B15928"/>
      <c r="C15928"/>
      <c r="D15928"/>
      <c r="E15928"/>
      <c r="F15928"/>
      <c r="G15928"/>
      <c r="H15928"/>
      <c r="I15928"/>
      <c r="J15928"/>
      <c r="K15928"/>
    </row>
    <row r="15929" spans="1:11" x14ac:dyDescent="0.2">
      <c r="A15929"/>
      <c r="B15929"/>
      <c r="C15929"/>
      <c r="D15929"/>
      <c r="E15929"/>
      <c r="F15929"/>
      <c r="G15929"/>
      <c r="H15929"/>
      <c r="I15929"/>
      <c r="J15929"/>
      <c r="K15929"/>
    </row>
    <row r="15930" spans="1:11" x14ac:dyDescent="0.2">
      <c r="A15930"/>
      <c r="B15930"/>
      <c r="C15930"/>
      <c r="D15930"/>
      <c r="E15930"/>
      <c r="F15930"/>
      <c r="G15930"/>
      <c r="H15930"/>
      <c r="I15930"/>
      <c r="J15930"/>
      <c r="K15930"/>
    </row>
    <row r="15931" spans="1:11" x14ac:dyDescent="0.2">
      <c r="A15931"/>
      <c r="B15931"/>
      <c r="C15931"/>
      <c r="D15931"/>
      <c r="E15931"/>
      <c r="F15931"/>
      <c r="G15931"/>
      <c r="H15931"/>
      <c r="I15931"/>
      <c r="J15931"/>
      <c r="K15931"/>
    </row>
    <row r="15932" spans="1:11" x14ac:dyDescent="0.2">
      <c r="A15932"/>
      <c r="B15932"/>
      <c r="C15932"/>
      <c r="D15932"/>
      <c r="E15932"/>
      <c r="F15932"/>
      <c r="G15932"/>
      <c r="H15932"/>
      <c r="I15932"/>
      <c r="J15932"/>
      <c r="K15932"/>
    </row>
    <row r="15933" spans="1:11" x14ac:dyDescent="0.2">
      <c r="A15933"/>
      <c r="B15933"/>
      <c r="C15933"/>
      <c r="D15933"/>
      <c r="E15933"/>
      <c r="F15933"/>
      <c r="G15933"/>
      <c r="H15933"/>
      <c r="I15933"/>
      <c r="J15933"/>
      <c r="K15933"/>
    </row>
    <row r="15934" spans="1:11" x14ac:dyDescent="0.2">
      <c r="A15934"/>
      <c r="B15934"/>
      <c r="C15934"/>
      <c r="D15934"/>
      <c r="E15934"/>
      <c r="F15934"/>
      <c r="G15934"/>
      <c r="H15934"/>
      <c r="I15934"/>
      <c r="J15934"/>
      <c r="K15934"/>
    </row>
    <row r="15935" spans="1:11" x14ac:dyDescent="0.2">
      <c r="A15935"/>
      <c r="B15935"/>
      <c r="C15935"/>
      <c r="D15935"/>
      <c r="E15935"/>
      <c r="F15935"/>
      <c r="G15935"/>
      <c r="H15935"/>
      <c r="I15935"/>
      <c r="J15935"/>
      <c r="K15935"/>
    </row>
    <row r="15936" spans="1:11" x14ac:dyDescent="0.2">
      <c r="A15936"/>
      <c r="B15936"/>
      <c r="C15936"/>
      <c r="D15936"/>
      <c r="E15936"/>
      <c r="F15936"/>
      <c r="G15936"/>
      <c r="H15936"/>
      <c r="I15936"/>
      <c r="J15936"/>
      <c r="K15936"/>
    </row>
    <row r="15937" spans="1:11" x14ac:dyDescent="0.2">
      <c r="A15937"/>
      <c r="B15937"/>
      <c r="C15937"/>
      <c r="D15937"/>
      <c r="E15937"/>
      <c r="F15937"/>
      <c r="G15937"/>
      <c r="H15937"/>
      <c r="I15937"/>
      <c r="J15937"/>
      <c r="K15937"/>
    </row>
    <row r="15938" spans="1:11" x14ac:dyDescent="0.2">
      <c r="A15938"/>
      <c r="B15938"/>
      <c r="C15938"/>
      <c r="D15938"/>
      <c r="E15938"/>
      <c r="F15938"/>
      <c r="G15938"/>
      <c r="H15938"/>
      <c r="I15938"/>
      <c r="J15938"/>
      <c r="K15938"/>
    </row>
    <row r="15939" spans="1:11" x14ac:dyDescent="0.2">
      <c r="A15939"/>
      <c r="B15939"/>
      <c r="C15939"/>
      <c r="D15939"/>
      <c r="E15939"/>
      <c r="F15939"/>
      <c r="G15939"/>
      <c r="H15939"/>
      <c r="I15939"/>
      <c r="J15939"/>
      <c r="K15939"/>
    </row>
    <row r="15940" spans="1:11" x14ac:dyDescent="0.2">
      <c r="A15940"/>
      <c r="B15940"/>
      <c r="C15940"/>
      <c r="D15940"/>
      <c r="E15940"/>
      <c r="F15940"/>
      <c r="G15940"/>
      <c r="H15940"/>
      <c r="I15940"/>
      <c r="J15940"/>
      <c r="K15940"/>
    </row>
    <row r="15941" spans="1:11" x14ac:dyDescent="0.2">
      <c r="A15941"/>
      <c r="B15941"/>
      <c r="C15941"/>
      <c r="D15941"/>
      <c r="E15941"/>
      <c r="F15941"/>
      <c r="G15941"/>
      <c r="H15941"/>
      <c r="I15941"/>
      <c r="J15941"/>
      <c r="K15941"/>
    </row>
    <row r="15942" spans="1:11" x14ac:dyDescent="0.2">
      <c r="A15942"/>
      <c r="B15942"/>
      <c r="C15942"/>
      <c r="D15942"/>
      <c r="E15942"/>
      <c r="F15942"/>
      <c r="G15942"/>
      <c r="H15942"/>
      <c r="I15942"/>
      <c r="J15942"/>
      <c r="K15942"/>
    </row>
    <row r="15943" spans="1:11" x14ac:dyDescent="0.2">
      <c r="A15943"/>
      <c r="B15943"/>
      <c r="C15943"/>
      <c r="D15943"/>
      <c r="E15943"/>
      <c r="F15943"/>
      <c r="G15943"/>
      <c r="H15943"/>
      <c r="I15943"/>
      <c r="J15943"/>
      <c r="K15943"/>
    </row>
    <row r="15944" spans="1:11" x14ac:dyDescent="0.2">
      <c r="A15944"/>
      <c r="B15944"/>
      <c r="C15944"/>
      <c r="D15944"/>
      <c r="E15944"/>
      <c r="F15944"/>
      <c r="G15944"/>
      <c r="H15944"/>
      <c r="I15944"/>
      <c r="J15944"/>
      <c r="K15944"/>
    </row>
    <row r="15945" spans="1:11" x14ac:dyDescent="0.2">
      <c r="A15945"/>
      <c r="B15945"/>
      <c r="C15945"/>
      <c r="D15945"/>
      <c r="E15945"/>
      <c r="F15945"/>
      <c r="G15945"/>
      <c r="H15945"/>
      <c r="I15945"/>
      <c r="J15945"/>
      <c r="K15945"/>
    </row>
    <row r="15946" spans="1:11" x14ac:dyDescent="0.2">
      <c r="A15946"/>
      <c r="B15946"/>
      <c r="C15946"/>
      <c r="D15946"/>
      <c r="E15946"/>
      <c r="F15946"/>
      <c r="G15946"/>
      <c r="H15946"/>
      <c r="I15946"/>
      <c r="J15946"/>
      <c r="K15946"/>
    </row>
    <row r="15947" spans="1:11" x14ac:dyDescent="0.2">
      <c r="A15947"/>
      <c r="B15947"/>
      <c r="C15947"/>
      <c r="D15947"/>
      <c r="E15947"/>
      <c r="F15947"/>
      <c r="G15947"/>
      <c r="H15947"/>
      <c r="I15947"/>
      <c r="J15947"/>
      <c r="K15947"/>
    </row>
    <row r="15948" spans="1:11" x14ac:dyDescent="0.2">
      <c r="A15948"/>
      <c r="B15948"/>
      <c r="C15948"/>
      <c r="D15948"/>
      <c r="E15948"/>
      <c r="F15948"/>
      <c r="G15948"/>
      <c r="H15948"/>
      <c r="I15948"/>
      <c r="J15948"/>
      <c r="K15948"/>
    </row>
    <row r="15949" spans="1:11" x14ac:dyDescent="0.2">
      <c r="A15949"/>
      <c r="B15949"/>
      <c r="C15949"/>
      <c r="D15949"/>
      <c r="E15949"/>
      <c r="F15949"/>
      <c r="G15949"/>
      <c r="H15949"/>
      <c r="I15949"/>
      <c r="J15949"/>
      <c r="K15949"/>
    </row>
    <row r="15950" spans="1:11" x14ac:dyDescent="0.2">
      <c r="A15950"/>
      <c r="B15950"/>
      <c r="C15950"/>
      <c r="D15950"/>
      <c r="E15950"/>
      <c r="F15950"/>
      <c r="G15950"/>
      <c r="H15950"/>
      <c r="I15950"/>
      <c r="J15950"/>
      <c r="K15950"/>
    </row>
    <row r="15951" spans="1:11" x14ac:dyDescent="0.2">
      <c r="A15951"/>
      <c r="B15951"/>
      <c r="C15951"/>
      <c r="D15951"/>
      <c r="E15951"/>
      <c r="F15951"/>
      <c r="G15951"/>
      <c r="H15951"/>
      <c r="I15951"/>
      <c r="J15951"/>
      <c r="K15951"/>
    </row>
    <row r="15952" spans="1:11" x14ac:dyDescent="0.2">
      <c r="A15952"/>
      <c r="B15952"/>
      <c r="C15952"/>
      <c r="D15952"/>
      <c r="E15952"/>
      <c r="F15952"/>
      <c r="G15952"/>
      <c r="H15952"/>
      <c r="I15952"/>
      <c r="J15952"/>
      <c r="K15952"/>
    </row>
    <row r="15953" spans="1:11" x14ac:dyDescent="0.2">
      <c r="A15953"/>
      <c r="B15953"/>
      <c r="C15953"/>
      <c r="D15953"/>
      <c r="E15953"/>
      <c r="F15953"/>
      <c r="G15953"/>
      <c r="H15953"/>
      <c r="I15953"/>
      <c r="J15953"/>
      <c r="K15953"/>
    </row>
    <row r="15954" spans="1:11" x14ac:dyDescent="0.2">
      <c r="A15954"/>
      <c r="B15954"/>
      <c r="C15954"/>
      <c r="D15954"/>
      <c r="E15954"/>
      <c r="F15954"/>
      <c r="G15954"/>
      <c r="H15954"/>
      <c r="I15954"/>
      <c r="J15954"/>
      <c r="K15954"/>
    </row>
    <row r="15955" spans="1:11" x14ac:dyDescent="0.2">
      <c r="A15955"/>
      <c r="B15955"/>
      <c r="C15955"/>
      <c r="D15955"/>
      <c r="E15955"/>
      <c r="F15955"/>
      <c r="G15955"/>
      <c r="H15955"/>
      <c r="I15955"/>
      <c r="J15955"/>
      <c r="K15955"/>
    </row>
    <row r="15956" spans="1:11" x14ac:dyDescent="0.2">
      <c r="A15956"/>
      <c r="B15956"/>
      <c r="C15956"/>
      <c r="D15956"/>
      <c r="E15956"/>
      <c r="F15956"/>
      <c r="G15956"/>
      <c r="H15956"/>
      <c r="I15956"/>
      <c r="J15956"/>
      <c r="K15956"/>
    </row>
    <row r="15957" spans="1:11" x14ac:dyDescent="0.2">
      <c r="A15957"/>
      <c r="B15957"/>
      <c r="C15957"/>
      <c r="D15957"/>
      <c r="E15957"/>
      <c r="F15957"/>
      <c r="G15957"/>
      <c r="H15957"/>
      <c r="I15957"/>
      <c r="J15957"/>
      <c r="K15957"/>
    </row>
    <row r="15958" spans="1:11" x14ac:dyDescent="0.2">
      <c r="A15958"/>
      <c r="B15958"/>
      <c r="C15958"/>
      <c r="D15958"/>
      <c r="E15958"/>
      <c r="F15958"/>
      <c r="G15958"/>
      <c r="H15958"/>
      <c r="I15958"/>
      <c r="J15958"/>
      <c r="K15958"/>
    </row>
    <row r="15959" spans="1:11" x14ac:dyDescent="0.2">
      <c r="A15959"/>
      <c r="B15959"/>
      <c r="C15959"/>
      <c r="D15959"/>
      <c r="E15959"/>
      <c r="F15959"/>
      <c r="G15959"/>
      <c r="H15959"/>
      <c r="I15959"/>
      <c r="J15959"/>
      <c r="K15959"/>
    </row>
    <row r="15960" spans="1:11" x14ac:dyDescent="0.2">
      <c r="A15960"/>
      <c r="B15960"/>
      <c r="C15960"/>
      <c r="D15960"/>
      <c r="E15960"/>
      <c r="F15960"/>
      <c r="G15960"/>
      <c r="H15960"/>
      <c r="I15960"/>
      <c r="J15960"/>
      <c r="K15960"/>
    </row>
    <row r="15961" spans="1:11" x14ac:dyDescent="0.2">
      <c r="A15961"/>
      <c r="B15961"/>
      <c r="C15961"/>
      <c r="D15961"/>
      <c r="E15961"/>
      <c r="F15961"/>
      <c r="G15961"/>
      <c r="H15961"/>
      <c r="I15961"/>
      <c r="J15961"/>
      <c r="K15961"/>
    </row>
    <row r="15962" spans="1:11" x14ac:dyDescent="0.2">
      <c r="A15962"/>
      <c r="B15962"/>
      <c r="C15962"/>
      <c r="D15962"/>
      <c r="E15962"/>
      <c r="F15962"/>
      <c r="G15962"/>
      <c r="H15962"/>
      <c r="I15962"/>
      <c r="J15962"/>
      <c r="K15962"/>
    </row>
    <row r="15963" spans="1:11" x14ac:dyDescent="0.2">
      <c r="A15963"/>
      <c r="B15963"/>
      <c r="C15963"/>
      <c r="D15963"/>
      <c r="E15963"/>
      <c r="F15963"/>
      <c r="G15963"/>
      <c r="H15963"/>
      <c r="I15963"/>
      <c r="J15963"/>
      <c r="K15963"/>
    </row>
    <row r="15964" spans="1:11" x14ac:dyDescent="0.2">
      <c r="A15964"/>
      <c r="B15964"/>
      <c r="C15964"/>
      <c r="D15964"/>
      <c r="E15964"/>
      <c r="F15964"/>
      <c r="G15964"/>
      <c r="H15964"/>
      <c r="I15964"/>
      <c r="J15964"/>
      <c r="K15964"/>
    </row>
    <row r="15965" spans="1:11" x14ac:dyDescent="0.2">
      <c r="A15965"/>
      <c r="B15965"/>
      <c r="C15965"/>
      <c r="D15965"/>
      <c r="E15965"/>
      <c r="F15965"/>
      <c r="G15965"/>
      <c r="H15965"/>
      <c r="I15965"/>
      <c r="J15965"/>
      <c r="K15965"/>
    </row>
    <row r="15966" spans="1:11" x14ac:dyDescent="0.2">
      <c r="A15966"/>
      <c r="B15966"/>
      <c r="C15966"/>
      <c r="D15966"/>
      <c r="E15966"/>
      <c r="F15966"/>
      <c r="G15966"/>
      <c r="H15966"/>
      <c r="I15966"/>
      <c r="J15966"/>
      <c r="K15966"/>
    </row>
    <row r="15967" spans="1:11" x14ac:dyDescent="0.2">
      <c r="A15967"/>
      <c r="B15967"/>
      <c r="C15967"/>
      <c r="D15967"/>
      <c r="E15967"/>
      <c r="F15967"/>
      <c r="G15967"/>
      <c r="H15967"/>
      <c r="I15967"/>
      <c r="J15967"/>
      <c r="K15967"/>
    </row>
    <row r="15968" spans="1:11" x14ac:dyDescent="0.2">
      <c r="A15968"/>
      <c r="B15968"/>
      <c r="C15968"/>
      <c r="D15968"/>
      <c r="E15968"/>
      <c r="F15968"/>
      <c r="G15968"/>
      <c r="H15968"/>
      <c r="I15968"/>
      <c r="J15968"/>
      <c r="K15968"/>
    </row>
    <row r="15969" spans="1:11" x14ac:dyDescent="0.2">
      <c r="A15969"/>
      <c r="B15969"/>
      <c r="C15969"/>
      <c r="D15969"/>
      <c r="E15969"/>
      <c r="F15969"/>
      <c r="G15969"/>
      <c r="H15969"/>
      <c r="I15969"/>
      <c r="J15969"/>
      <c r="K15969"/>
    </row>
    <row r="15970" spans="1:11" x14ac:dyDescent="0.2">
      <c r="A15970"/>
      <c r="B15970"/>
      <c r="C15970"/>
      <c r="D15970"/>
      <c r="E15970"/>
      <c r="F15970"/>
      <c r="G15970"/>
      <c r="H15970"/>
      <c r="I15970"/>
      <c r="J15970"/>
      <c r="K15970"/>
    </row>
    <row r="15971" spans="1:11" x14ac:dyDescent="0.2">
      <c r="A15971"/>
      <c r="B15971"/>
      <c r="C15971"/>
      <c r="D15971"/>
      <c r="E15971"/>
      <c r="F15971"/>
      <c r="G15971"/>
      <c r="H15971"/>
      <c r="I15971"/>
      <c r="J15971"/>
      <c r="K15971"/>
    </row>
    <row r="15972" spans="1:11" x14ac:dyDescent="0.2">
      <c r="A15972"/>
      <c r="B15972"/>
      <c r="C15972"/>
      <c r="D15972"/>
      <c r="E15972"/>
      <c r="F15972"/>
      <c r="G15972"/>
      <c r="H15972"/>
      <c r="I15972"/>
      <c r="J15972"/>
      <c r="K15972"/>
    </row>
    <row r="15973" spans="1:11" x14ac:dyDescent="0.2">
      <c r="A15973"/>
      <c r="B15973"/>
      <c r="C15973"/>
      <c r="D15973"/>
      <c r="E15973"/>
      <c r="F15973"/>
      <c r="G15973"/>
      <c r="H15973"/>
      <c r="I15973"/>
      <c r="J15973"/>
      <c r="K15973"/>
    </row>
    <row r="15974" spans="1:11" x14ac:dyDescent="0.2">
      <c r="A15974"/>
      <c r="B15974"/>
      <c r="C15974"/>
      <c r="D15974"/>
      <c r="E15974"/>
      <c r="F15974"/>
      <c r="G15974"/>
      <c r="H15974"/>
      <c r="I15974"/>
      <c r="J15974"/>
      <c r="K15974"/>
    </row>
    <row r="15975" spans="1:11" x14ac:dyDescent="0.2">
      <c r="A15975"/>
      <c r="B15975"/>
      <c r="C15975"/>
      <c r="D15975"/>
      <c r="E15975"/>
      <c r="F15975"/>
      <c r="G15975"/>
      <c r="H15975"/>
      <c r="I15975"/>
      <c r="J15975"/>
      <c r="K15975"/>
    </row>
    <row r="15976" spans="1:11" x14ac:dyDescent="0.2">
      <c r="A15976"/>
      <c r="B15976"/>
      <c r="C15976"/>
      <c r="D15976"/>
      <c r="E15976"/>
      <c r="F15976"/>
      <c r="G15976"/>
      <c r="H15976"/>
      <c r="I15976"/>
      <c r="J15976"/>
      <c r="K15976"/>
    </row>
    <row r="15977" spans="1:11" x14ac:dyDescent="0.2">
      <c r="A15977"/>
      <c r="B15977"/>
      <c r="C15977"/>
      <c r="D15977"/>
      <c r="E15977"/>
      <c r="F15977"/>
      <c r="G15977"/>
      <c r="H15977"/>
      <c r="I15977"/>
      <c r="J15977"/>
      <c r="K15977"/>
    </row>
    <row r="15978" spans="1:11" x14ac:dyDescent="0.2">
      <c r="A15978"/>
      <c r="B15978"/>
      <c r="C15978"/>
      <c r="D15978"/>
      <c r="E15978"/>
      <c r="F15978"/>
      <c r="G15978"/>
      <c r="H15978"/>
      <c r="I15978"/>
      <c r="J15978"/>
      <c r="K15978"/>
    </row>
    <row r="15979" spans="1:11" x14ac:dyDescent="0.2">
      <c r="A15979"/>
      <c r="B15979"/>
      <c r="C15979"/>
      <c r="D15979"/>
      <c r="E15979"/>
      <c r="F15979"/>
      <c r="G15979"/>
      <c r="H15979"/>
      <c r="I15979"/>
      <c r="J15979"/>
      <c r="K15979"/>
    </row>
    <row r="15980" spans="1:11" x14ac:dyDescent="0.2">
      <c r="A15980"/>
      <c r="B15980"/>
      <c r="C15980"/>
      <c r="D15980"/>
      <c r="E15980"/>
      <c r="F15980"/>
      <c r="G15980"/>
      <c r="H15980"/>
      <c r="I15980"/>
      <c r="J15980"/>
      <c r="K15980"/>
    </row>
    <row r="15981" spans="1:11" x14ac:dyDescent="0.2">
      <c r="A15981"/>
      <c r="B15981"/>
      <c r="C15981"/>
      <c r="D15981"/>
      <c r="E15981"/>
      <c r="F15981"/>
      <c r="G15981"/>
      <c r="H15981"/>
      <c r="I15981"/>
      <c r="J15981"/>
      <c r="K15981"/>
    </row>
    <row r="15982" spans="1:11" x14ac:dyDescent="0.2">
      <c r="A15982"/>
      <c r="B15982"/>
      <c r="C15982"/>
      <c r="D15982"/>
      <c r="E15982"/>
      <c r="F15982"/>
      <c r="G15982"/>
      <c r="H15982"/>
      <c r="I15982"/>
      <c r="J15982"/>
      <c r="K15982"/>
    </row>
    <row r="15983" spans="1:11" x14ac:dyDescent="0.2">
      <c r="A15983"/>
      <c r="B15983"/>
      <c r="C15983"/>
      <c r="D15983"/>
      <c r="E15983"/>
      <c r="F15983"/>
      <c r="G15983"/>
      <c r="H15983"/>
      <c r="I15983"/>
      <c r="J15983"/>
      <c r="K15983"/>
    </row>
    <row r="15984" spans="1:11" x14ac:dyDescent="0.2">
      <c r="A15984"/>
      <c r="B15984"/>
      <c r="C15984"/>
      <c r="D15984"/>
      <c r="E15984"/>
      <c r="F15984"/>
      <c r="G15984"/>
      <c r="H15984"/>
      <c r="I15984"/>
      <c r="J15984"/>
      <c r="K15984"/>
    </row>
    <row r="15985" spans="1:11" x14ac:dyDescent="0.2">
      <c r="A15985"/>
      <c r="B15985"/>
      <c r="C15985"/>
      <c r="D15985"/>
      <c r="E15985"/>
      <c r="F15985"/>
      <c r="G15985"/>
      <c r="H15985"/>
      <c r="I15985"/>
      <c r="J15985"/>
      <c r="K15985"/>
    </row>
    <row r="15986" spans="1:11" x14ac:dyDescent="0.2">
      <c r="A15986"/>
      <c r="B15986"/>
      <c r="C15986"/>
      <c r="D15986"/>
      <c r="E15986"/>
      <c r="F15986"/>
      <c r="G15986"/>
      <c r="H15986"/>
      <c r="I15986"/>
      <c r="J15986"/>
      <c r="K15986"/>
    </row>
    <row r="15987" spans="1:11" x14ac:dyDescent="0.2">
      <c r="A15987"/>
      <c r="B15987"/>
      <c r="C15987"/>
      <c r="D15987"/>
      <c r="E15987"/>
      <c r="F15987"/>
      <c r="G15987"/>
      <c r="H15987"/>
      <c r="I15987"/>
      <c r="J15987"/>
      <c r="K15987"/>
    </row>
    <row r="15988" spans="1:11" x14ac:dyDescent="0.2">
      <c r="A15988"/>
      <c r="B15988"/>
      <c r="C15988"/>
      <c r="D15988"/>
      <c r="E15988"/>
      <c r="F15988"/>
      <c r="G15988"/>
      <c r="H15988"/>
      <c r="I15988"/>
      <c r="J15988"/>
      <c r="K15988"/>
    </row>
    <row r="15989" spans="1:11" x14ac:dyDescent="0.2">
      <c r="A15989"/>
      <c r="B15989"/>
      <c r="C15989"/>
      <c r="D15989"/>
      <c r="E15989"/>
      <c r="F15989"/>
      <c r="G15989"/>
      <c r="H15989"/>
      <c r="I15989"/>
      <c r="J15989"/>
      <c r="K15989"/>
    </row>
    <row r="15990" spans="1:11" x14ac:dyDescent="0.2">
      <c r="A15990"/>
      <c r="B15990"/>
      <c r="C15990"/>
      <c r="D15990"/>
      <c r="E15990"/>
      <c r="F15990"/>
      <c r="G15990"/>
      <c r="H15990"/>
      <c r="I15990"/>
      <c r="J15990"/>
      <c r="K15990"/>
    </row>
    <row r="15991" spans="1:11" x14ac:dyDescent="0.2">
      <c r="A15991"/>
      <c r="B15991"/>
      <c r="C15991"/>
      <c r="D15991"/>
      <c r="E15991"/>
      <c r="F15991"/>
      <c r="G15991"/>
      <c r="H15991"/>
      <c r="I15991"/>
      <c r="J15991"/>
      <c r="K15991"/>
    </row>
    <row r="15992" spans="1:11" x14ac:dyDescent="0.2">
      <c r="A15992"/>
      <c r="B15992"/>
      <c r="C15992"/>
      <c r="D15992"/>
      <c r="E15992"/>
      <c r="F15992"/>
      <c r="G15992"/>
      <c r="H15992"/>
      <c r="I15992"/>
      <c r="J15992"/>
      <c r="K15992"/>
    </row>
    <row r="15993" spans="1:11" x14ac:dyDescent="0.2">
      <c r="A15993"/>
      <c r="B15993"/>
      <c r="C15993"/>
      <c r="D15993"/>
      <c r="E15993"/>
      <c r="F15993"/>
      <c r="G15993"/>
      <c r="H15993"/>
      <c r="I15993"/>
      <c r="J15993"/>
      <c r="K15993"/>
    </row>
    <row r="15994" spans="1:11" x14ac:dyDescent="0.2">
      <c r="A15994"/>
      <c r="B15994"/>
      <c r="C15994"/>
      <c r="D15994"/>
      <c r="E15994"/>
      <c r="F15994"/>
      <c r="G15994"/>
      <c r="H15994"/>
      <c r="I15994"/>
      <c r="J15994"/>
      <c r="K15994"/>
    </row>
    <row r="15995" spans="1:11" x14ac:dyDescent="0.2">
      <c r="A15995"/>
      <c r="B15995"/>
      <c r="C15995"/>
      <c r="D15995"/>
      <c r="E15995"/>
      <c r="F15995"/>
      <c r="G15995"/>
      <c r="H15995"/>
      <c r="I15995"/>
      <c r="J15995"/>
      <c r="K15995"/>
    </row>
    <row r="15996" spans="1:11" x14ac:dyDescent="0.2">
      <c r="A15996"/>
      <c r="B15996"/>
      <c r="C15996"/>
      <c r="D15996"/>
      <c r="E15996"/>
      <c r="F15996"/>
      <c r="G15996"/>
      <c r="H15996"/>
      <c r="I15996"/>
      <c r="J15996"/>
      <c r="K15996"/>
    </row>
    <row r="15997" spans="1:11" x14ac:dyDescent="0.2">
      <c r="A15997"/>
      <c r="B15997"/>
      <c r="C15997"/>
      <c r="D15997"/>
      <c r="E15997"/>
      <c r="F15997"/>
      <c r="G15997"/>
      <c r="H15997"/>
      <c r="I15997"/>
      <c r="J15997"/>
      <c r="K15997"/>
    </row>
    <row r="15998" spans="1:11" x14ac:dyDescent="0.2">
      <c r="A15998"/>
      <c r="B15998"/>
      <c r="C15998"/>
      <c r="D15998"/>
      <c r="E15998"/>
      <c r="F15998"/>
      <c r="G15998"/>
      <c r="H15998"/>
      <c r="I15998"/>
      <c r="J15998"/>
      <c r="K15998"/>
    </row>
    <row r="15999" spans="1:11" x14ac:dyDescent="0.2">
      <c r="A15999"/>
      <c r="B15999"/>
      <c r="C15999"/>
      <c r="D15999"/>
      <c r="E15999"/>
      <c r="F15999"/>
      <c r="G15999"/>
      <c r="H15999"/>
      <c r="I15999"/>
      <c r="J15999"/>
      <c r="K15999"/>
    </row>
    <row r="16000" spans="1:11" x14ac:dyDescent="0.2">
      <c r="A16000"/>
      <c r="B16000"/>
      <c r="C16000"/>
      <c r="D16000"/>
      <c r="E16000"/>
      <c r="F16000"/>
      <c r="G16000"/>
      <c r="H16000"/>
      <c r="I16000"/>
      <c r="J16000"/>
      <c r="K16000"/>
    </row>
    <row r="16001" spans="1:11" x14ac:dyDescent="0.2">
      <c r="A16001"/>
      <c r="B16001"/>
      <c r="C16001"/>
      <c r="D16001"/>
      <c r="E16001"/>
      <c r="F16001"/>
      <c r="G16001"/>
      <c r="H16001"/>
      <c r="I16001"/>
      <c r="J16001"/>
      <c r="K16001"/>
    </row>
    <row r="16002" spans="1:11" x14ac:dyDescent="0.2">
      <c r="A16002"/>
      <c r="B16002"/>
      <c r="C16002"/>
      <c r="D16002"/>
      <c r="E16002"/>
      <c r="F16002"/>
      <c r="G16002"/>
      <c r="H16002"/>
      <c r="I16002"/>
      <c r="J16002"/>
      <c r="K16002"/>
    </row>
    <row r="16003" spans="1:11" x14ac:dyDescent="0.2">
      <c r="A16003"/>
      <c r="B16003"/>
      <c r="C16003"/>
      <c r="D16003"/>
      <c r="E16003"/>
      <c r="F16003"/>
      <c r="G16003"/>
      <c r="H16003"/>
      <c r="I16003"/>
      <c r="J16003"/>
      <c r="K16003"/>
    </row>
    <row r="16004" spans="1:11" x14ac:dyDescent="0.2">
      <c r="A16004"/>
      <c r="B16004"/>
      <c r="C16004"/>
      <c r="D16004"/>
      <c r="E16004"/>
      <c r="F16004"/>
      <c r="G16004"/>
      <c r="H16004"/>
      <c r="I16004"/>
      <c r="J16004"/>
      <c r="K16004"/>
    </row>
    <row r="16005" spans="1:11" x14ac:dyDescent="0.2">
      <c r="A16005"/>
      <c r="B16005"/>
      <c r="C16005"/>
      <c r="D16005"/>
      <c r="E16005"/>
      <c r="F16005"/>
      <c r="G16005"/>
      <c r="H16005"/>
      <c r="I16005"/>
      <c r="J16005"/>
      <c r="K16005"/>
    </row>
    <row r="16006" spans="1:11" x14ac:dyDescent="0.2">
      <c r="A16006"/>
      <c r="B16006"/>
      <c r="C16006"/>
      <c r="D16006"/>
      <c r="E16006"/>
      <c r="F16006"/>
      <c r="G16006"/>
      <c r="H16006"/>
      <c r="I16006"/>
      <c r="J16006"/>
      <c r="K16006"/>
    </row>
    <row r="16007" spans="1:11" x14ac:dyDescent="0.2">
      <c r="A16007"/>
      <c r="B16007"/>
      <c r="C16007"/>
      <c r="D16007"/>
      <c r="E16007"/>
      <c r="F16007"/>
      <c r="G16007"/>
      <c r="H16007"/>
      <c r="I16007"/>
      <c r="J16007"/>
      <c r="K16007"/>
    </row>
    <row r="16008" spans="1:11" x14ac:dyDescent="0.2">
      <c r="A16008"/>
      <c r="B16008"/>
      <c r="C16008"/>
      <c r="D16008"/>
      <c r="E16008"/>
      <c r="F16008"/>
      <c r="G16008"/>
      <c r="H16008"/>
      <c r="I16008"/>
      <c r="J16008"/>
      <c r="K16008"/>
    </row>
    <row r="16009" spans="1:11" x14ac:dyDescent="0.2">
      <c r="A16009"/>
      <c r="B16009"/>
      <c r="C16009"/>
      <c r="D16009"/>
      <c r="E16009"/>
      <c r="F16009"/>
      <c r="G16009"/>
      <c r="H16009"/>
      <c r="I16009"/>
      <c r="J16009"/>
      <c r="K16009"/>
    </row>
    <row r="16010" spans="1:11" x14ac:dyDescent="0.2">
      <c r="A16010"/>
      <c r="B16010"/>
      <c r="C16010"/>
      <c r="D16010"/>
      <c r="E16010"/>
      <c r="F16010"/>
      <c r="G16010"/>
      <c r="H16010"/>
      <c r="I16010"/>
      <c r="J16010"/>
      <c r="K16010"/>
    </row>
    <row r="16011" spans="1:11" x14ac:dyDescent="0.2">
      <c r="A16011"/>
      <c r="B16011"/>
      <c r="C16011"/>
      <c r="D16011"/>
      <c r="E16011"/>
      <c r="F16011"/>
      <c r="G16011"/>
      <c r="H16011"/>
      <c r="I16011"/>
      <c r="J16011"/>
      <c r="K16011"/>
    </row>
    <row r="16012" spans="1:11" x14ac:dyDescent="0.2">
      <c r="A16012"/>
      <c r="B16012"/>
      <c r="C16012"/>
      <c r="D16012"/>
      <c r="E16012"/>
      <c r="F16012"/>
      <c r="G16012"/>
      <c r="H16012"/>
      <c r="I16012"/>
      <c r="J16012"/>
      <c r="K16012"/>
    </row>
    <row r="16013" spans="1:11" x14ac:dyDescent="0.2">
      <c r="A16013"/>
      <c r="B16013"/>
      <c r="C16013"/>
      <c r="D16013"/>
      <c r="E16013"/>
      <c r="F16013"/>
      <c r="G16013"/>
      <c r="H16013"/>
      <c r="I16013"/>
      <c r="J16013"/>
      <c r="K16013"/>
    </row>
    <row r="16014" spans="1:11" x14ac:dyDescent="0.2">
      <c r="A16014"/>
      <c r="B16014"/>
      <c r="C16014"/>
      <c r="D16014"/>
      <c r="E16014"/>
      <c r="F16014"/>
      <c r="G16014"/>
      <c r="H16014"/>
      <c r="I16014"/>
      <c r="J16014"/>
      <c r="K16014"/>
    </row>
    <row r="16015" spans="1:11" x14ac:dyDescent="0.2">
      <c r="A16015"/>
      <c r="B16015"/>
      <c r="C16015"/>
      <c r="D16015"/>
      <c r="E16015"/>
      <c r="F16015"/>
      <c r="G16015"/>
      <c r="H16015"/>
      <c r="I16015"/>
      <c r="J16015"/>
      <c r="K16015"/>
    </row>
    <row r="16016" spans="1:11" x14ac:dyDescent="0.2">
      <c r="A16016"/>
      <c r="B16016"/>
      <c r="C16016"/>
      <c r="D16016"/>
      <c r="E16016"/>
      <c r="F16016"/>
      <c r="G16016"/>
      <c r="H16016"/>
      <c r="I16016"/>
      <c r="J16016"/>
      <c r="K16016"/>
    </row>
    <row r="16017" spans="1:11" x14ac:dyDescent="0.2">
      <c r="A16017"/>
      <c r="B16017"/>
      <c r="C16017"/>
      <c r="D16017"/>
      <c r="E16017"/>
      <c r="F16017"/>
      <c r="G16017"/>
      <c r="H16017"/>
      <c r="I16017"/>
      <c r="J16017"/>
      <c r="K16017"/>
    </row>
    <row r="16018" spans="1:11" x14ac:dyDescent="0.2">
      <c r="A16018"/>
      <c r="B16018"/>
      <c r="C16018"/>
      <c r="D16018"/>
      <c r="E16018"/>
      <c r="F16018"/>
      <c r="G16018"/>
      <c r="H16018"/>
      <c r="I16018"/>
      <c r="J16018"/>
      <c r="K16018"/>
    </row>
    <row r="16019" spans="1:11" x14ac:dyDescent="0.2">
      <c r="A16019"/>
      <c r="B16019"/>
      <c r="C16019"/>
      <c r="D16019"/>
      <c r="E16019"/>
      <c r="F16019"/>
      <c r="G16019"/>
      <c r="H16019"/>
      <c r="I16019"/>
      <c r="J16019"/>
      <c r="K16019"/>
    </row>
    <row r="16020" spans="1:11" x14ac:dyDescent="0.2">
      <c r="A16020"/>
      <c r="B16020"/>
      <c r="C16020"/>
      <c r="D16020"/>
      <c r="E16020"/>
      <c r="F16020"/>
      <c r="G16020"/>
      <c r="H16020"/>
      <c r="I16020"/>
      <c r="J16020"/>
      <c r="K16020"/>
    </row>
    <row r="16021" spans="1:11" x14ac:dyDescent="0.2">
      <c r="A16021"/>
      <c r="B16021"/>
      <c r="C16021"/>
      <c r="D16021"/>
      <c r="E16021"/>
      <c r="F16021"/>
      <c r="G16021"/>
      <c r="H16021"/>
      <c r="I16021"/>
      <c r="J16021"/>
      <c r="K16021"/>
    </row>
    <row r="16022" spans="1:11" x14ac:dyDescent="0.2">
      <c r="A16022"/>
      <c r="B16022"/>
      <c r="C16022"/>
      <c r="D16022"/>
      <c r="E16022"/>
      <c r="F16022"/>
      <c r="G16022"/>
      <c r="H16022"/>
      <c r="I16022"/>
      <c r="J16022"/>
      <c r="K16022"/>
    </row>
    <row r="16023" spans="1:11" x14ac:dyDescent="0.2">
      <c r="A16023"/>
      <c r="B16023"/>
      <c r="C16023"/>
      <c r="D16023"/>
      <c r="E16023"/>
      <c r="F16023"/>
      <c r="G16023"/>
      <c r="H16023"/>
      <c r="I16023"/>
      <c r="J16023"/>
      <c r="K16023"/>
    </row>
    <row r="16024" spans="1:11" x14ac:dyDescent="0.2">
      <c r="A16024"/>
      <c r="B16024"/>
      <c r="C16024"/>
      <c r="D16024"/>
      <c r="E16024"/>
      <c r="F16024"/>
      <c r="G16024"/>
      <c r="H16024"/>
      <c r="I16024"/>
      <c r="J16024"/>
      <c r="K16024"/>
    </row>
    <row r="16025" spans="1:11" x14ac:dyDescent="0.2">
      <c r="A16025"/>
      <c r="B16025"/>
      <c r="C16025"/>
      <c r="D16025"/>
      <c r="E16025"/>
      <c r="F16025"/>
      <c r="G16025"/>
      <c r="H16025"/>
      <c r="I16025"/>
      <c r="J16025"/>
      <c r="K16025"/>
    </row>
    <row r="16026" spans="1:11" x14ac:dyDescent="0.2">
      <c r="A16026"/>
      <c r="B16026"/>
      <c r="C16026"/>
      <c r="D16026"/>
      <c r="E16026"/>
      <c r="F16026"/>
      <c r="G16026"/>
      <c r="H16026"/>
      <c r="I16026"/>
      <c r="J16026"/>
      <c r="K16026"/>
    </row>
    <row r="16027" spans="1:11" x14ac:dyDescent="0.2">
      <c r="A16027"/>
      <c r="B16027"/>
      <c r="C16027"/>
      <c r="D16027"/>
      <c r="E16027"/>
      <c r="F16027"/>
      <c r="G16027"/>
      <c r="H16027"/>
      <c r="I16027"/>
      <c r="J16027"/>
      <c r="K16027"/>
    </row>
    <row r="16028" spans="1:11" x14ac:dyDescent="0.2">
      <c r="A16028"/>
      <c r="B16028"/>
      <c r="C16028"/>
      <c r="D16028"/>
      <c r="E16028"/>
      <c r="F16028"/>
      <c r="G16028"/>
      <c r="H16028"/>
      <c r="I16028"/>
      <c r="J16028"/>
      <c r="K16028"/>
    </row>
    <row r="16029" spans="1:11" x14ac:dyDescent="0.2">
      <c r="A16029"/>
      <c r="B16029"/>
      <c r="C16029"/>
      <c r="D16029"/>
      <c r="E16029"/>
      <c r="F16029"/>
      <c r="G16029"/>
      <c r="H16029"/>
      <c r="I16029"/>
      <c r="J16029"/>
      <c r="K16029"/>
    </row>
    <row r="16030" spans="1:11" x14ac:dyDescent="0.2">
      <c r="A16030"/>
      <c r="B16030"/>
      <c r="C16030"/>
      <c r="D16030"/>
      <c r="E16030"/>
      <c r="F16030"/>
      <c r="G16030"/>
      <c r="H16030"/>
      <c r="I16030"/>
      <c r="J16030"/>
      <c r="K16030"/>
    </row>
    <row r="16031" spans="1:11" x14ac:dyDescent="0.2">
      <c r="A16031"/>
      <c r="B16031"/>
      <c r="C16031"/>
      <c r="D16031"/>
      <c r="E16031"/>
      <c r="F16031"/>
      <c r="G16031"/>
      <c r="H16031"/>
      <c r="I16031"/>
      <c r="J16031"/>
      <c r="K16031"/>
    </row>
    <row r="16032" spans="1:11" x14ac:dyDescent="0.2">
      <c r="A16032"/>
      <c r="B16032"/>
      <c r="C16032"/>
      <c r="D16032"/>
      <c r="E16032"/>
      <c r="F16032"/>
      <c r="G16032"/>
      <c r="H16032"/>
      <c r="I16032"/>
      <c r="J16032"/>
      <c r="K16032"/>
    </row>
    <row r="16033" spans="1:11" x14ac:dyDescent="0.2">
      <c r="A16033"/>
      <c r="B16033"/>
      <c r="C16033"/>
      <c r="D16033"/>
      <c r="E16033"/>
      <c r="F16033"/>
      <c r="G16033"/>
      <c r="H16033"/>
      <c r="I16033"/>
      <c r="J16033"/>
      <c r="K16033"/>
    </row>
    <row r="16034" spans="1:11" x14ac:dyDescent="0.2">
      <c r="A16034"/>
      <c r="B16034"/>
      <c r="C16034"/>
      <c r="D16034"/>
      <c r="E16034"/>
      <c r="F16034"/>
      <c r="G16034"/>
      <c r="H16034"/>
      <c r="I16034"/>
      <c r="J16034"/>
      <c r="K16034"/>
    </row>
    <row r="16035" spans="1:11" x14ac:dyDescent="0.2">
      <c r="A16035"/>
      <c r="B16035"/>
      <c r="C16035"/>
      <c r="D16035"/>
      <c r="E16035"/>
      <c r="F16035"/>
      <c r="G16035"/>
      <c r="H16035"/>
      <c r="I16035"/>
      <c r="J16035"/>
      <c r="K16035"/>
    </row>
    <row r="16036" spans="1:11" x14ac:dyDescent="0.2">
      <c r="A16036"/>
      <c r="B16036"/>
      <c r="C16036"/>
      <c r="D16036"/>
      <c r="E16036"/>
      <c r="F16036"/>
      <c r="G16036"/>
      <c r="H16036"/>
      <c r="I16036"/>
      <c r="J16036"/>
      <c r="K16036"/>
    </row>
    <row r="16037" spans="1:11" x14ac:dyDescent="0.2">
      <c r="A16037"/>
      <c r="B16037"/>
      <c r="C16037"/>
      <c r="D16037"/>
      <c r="E16037"/>
      <c r="F16037"/>
      <c r="G16037"/>
      <c r="H16037"/>
      <c r="I16037"/>
      <c r="J16037"/>
      <c r="K16037"/>
    </row>
    <row r="16038" spans="1:11" x14ac:dyDescent="0.2">
      <c r="A16038"/>
      <c r="B16038"/>
      <c r="C16038"/>
      <c r="D16038"/>
      <c r="E16038"/>
      <c r="F16038"/>
      <c r="G16038"/>
      <c r="H16038"/>
      <c r="I16038"/>
      <c r="J16038"/>
      <c r="K16038"/>
    </row>
    <row r="16039" spans="1:11" x14ac:dyDescent="0.2">
      <c r="A16039"/>
      <c r="B16039"/>
      <c r="C16039"/>
      <c r="D16039"/>
      <c r="E16039"/>
      <c r="F16039"/>
      <c r="G16039"/>
      <c r="H16039"/>
      <c r="I16039"/>
      <c r="J16039"/>
      <c r="K16039"/>
    </row>
    <row r="16040" spans="1:11" x14ac:dyDescent="0.2">
      <c r="A16040"/>
      <c r="B16040"/>
      <c r="C16040"/>
      <c r="D16040"/>
      <c r="E16040"/>
      <c r="F16040"/>
      <c r="G16040"/>
      <c r="H16040"/>
      <c r="I16040"/>
      <c r="J16040"/>
      <c r="K16040"/>
    </row>
    <row r="16041" spans="1:11" x14ac:dyDescent="0.2">
      <c r="A16041"/>
      <c r="B16041"/>
      <c r="C16041"/>
      <c r="D16041"/>
      <c r="E16041"/>
      <c r="F16041"/>
      <c r="G16041"/>
      <c r="H16041"/>
      <c r="I16041"/>
      <c r="J16041"/>
      <c r="K16041"/>
    </row>
    <row r="16042" spans="1:11" x14ac:dyDescent="0.2">
      <c r="A16042"/>
      <c r="B16042"/>
      <c r="C16042"/>
      <c r="D16042"/>
      <c r="E16042"/>
      <c r="F16042"/>
      <c r="G16042"/>
      <c r="H16042"/>
      <c r="I16042"/>
      <c r="J16042"/>
      <c r="K16042"/>
    </row>
    <row r="16043" spans="1:11" x14ac:dyDescent="0.2">
      <c r="A16043"/>
      <c r="B16043"/>
      <c r="C16043"/>
      <c r="D16043"/>
      <c r="E16043"/>
      <c r="F16043"/>
      <c r="G16043"/>
      <c r="H16043"/>
      <c r="I16043"/>
      <c r="J16043"/>
      <c r="K16043"/>
    </row>
    <row r="16044" spans="1:11" x14ac:dyDescent="0.2">
      <c r="A16044"/>
      <c r="B16044"/>
      <c r="C16044"/>
      <c r="D16044"/>
      <c r="E16044"/>
      <c r="F16044"/>
      <c r="G16044"/>
      <c r="H16044"/>
      <c r="I16044"/>
      <c r="J16044"/>
      <c r="K16044"/>
    </row>
    <row r="16045" spans="1:11" x14ac:dyDescent="0.2">
      <c r="A16045"/>
      <c r="B16045"/>
      <c r="C16045"/>
      <c r="D16045"/>
      <c r="E16045"/>
      <c r="F16045"/>
      <c r="G16045"/>
      <c r="H16045"/>
      <c r="I16045"/>
      <c r="J16045"/>
      <c r="K16045"/>
    </row>
    <row r="16046" spans="1:11" x14ac:dyDescent="0.2">
      <c r="A16046"/>
      <c r="B16046"/>
      <c r="C16046"/>
      <c r="D16046"/>
      <c r="E16046"/>
      <c r="F16046"/>
      <c r="G16046"/>
      <c r="H16046"/>
      <c r="I16046"/>
      <c r="J16046"/>
      <c r="K16046"/>
    </row>
    <row r="16047" spans="1:11" x14ac:dyDescent="0.2">
      <c r="A16047"/>
      <c r="B16047"/>
      <c r="C16047"/>
      <c r="D16047"/>
      <c r="E16047"/>
      <c r="F16047"/>
      <c r="G16047"/>
      <c r="H16047"/>
      <c r="I16047"/>
      <c r="J16047"/>
      <c r="K16047"/>
    </row>
    <row r="16048" spans="1:11" x14ac:dyDescent="0.2">
      <c r="A16048"/>
      <c r="B16048"/>
      <c r="C16048"/>
      <c r="D16048"/>
      <c r="E16048"/>
      <c r="F16048"/>
      <c r="G16048"/>
      <c r="H16048"/>
      <c r="I16048"/>
      <c r="J16048"/>
      <c r="K16048"/>
    </row>
    <row r="16049" spans="1:11" x14ac:dyDescent="0.2">
      <c r="A16049"/>
      <c r="B16049"/>
      <c r="C16049"/>
      <c r="D16049"/>
      <c r="E16049"/>
      <c r="F16049"/>
      <c r="G16049"/>
      <c r="H16049"/>
      <c r="I16049"/>
      <c r="J16049"/>
      <c r="K16049"/>
    </row>
    <row r="16050" spans="1:11" x14ac:dyDescent="0.2">
      <c r="A16050"/>
      <c r="B16050"/>
      <c r="C16050"/>
      <c r="D16050"/>
      <c r="E16050"/>
      <c r="F16050"/>
      <c r="G16050"/>
      <c r="H16050"/>
      <c r="I16050"/>
      <c r="J16050"/>
      <c r="K16050"/>
    </row>
    <row r="16051" spans="1:11" x14ac:dyDescent="0.2">
      <c r="A16051"/>
      <c r="B16051"/>
      <c r="C16051"/>
      <c r="D16051"/>
      <c r="E16051"/>
      <c r="F16051"/>
      <c r="G16051"/>
      <c r="H16051"/>
      <c r="I16051"/>
      <c r="J16051"/>
      <c r="K16051"/>
    </row>
    <row r="16052" spans="1:11" x14ac:dyDescent="0.2">
      <c r="A16052"/>
      <c r="B16052"/>
      <c r="C16052"/>
      <c r="D16052"/>
      <c r="E16052"/>
      <c r="F16052"/>
      <c r="G16052"/>
      <c r="H16052"/>
      <c r="I16052"/>
      <c r="J16052"/>
      <c r="K16052"/>
    </row>
    <row r="16053" spans="1:11" x14ac:dyDescent="0.2">
      <c r="A16053"/>
      <c r="B16053"/>
      <c r="C16053"/>
      <c r="D16053"/>
      <c r="E16053"/>
      <c r="F16053"/>
      <c r="G16053"/>
      <c r="H16053"/>
      <c r="I16053"/>
      <c r="J16053"/>
      <c r="K16053"/>
    </row>
    <row r="16054" spans="1:11" x14ac:dyDescent="0.2">
      <c r="A16054"/>
      <c r="B16054"/>
      <c r="C16054"/>
      <c r="D16054"/>
      <c r="E16054"/>
      <c r="F16054"/>
      <c r="G16054"/>
      <c r="H16054"/>
      <c r="I16054"/>
      <c r="J16054"/>
      <c r="K16054"/>
    </row>
    <row r="16055" spans="1:11" x14ac:dyDescent="0.2">
      <c r="A16055"/>
      <c r="B16055"/>
      <c r="C16055"/>
      <c r="D16055"/>
      <c r="E16055"/>
      <c r="F16055"/>
      <c r="G16055"/>
      <c r="H16055"/>
      <c r="I16055"/>
      <c r="J16055"/>
      <c r="K16055"/>
    </row>
    <row r="16056" spans="1:11" x14ac:dyDescent="0.2">
      <c r="A16056"/>
      <c r="B16056"/>
      <c r="C16056"/>
      <c r="D16056"/>
      <c r="E16056"/>
      <c r="F16056"/>
      <c r="G16056"/>
      <c r="H16056"/>
      <c r="I16056"/>
      <c r="J16056"/>
      <c r="K16056"/>
    </row>
    <row r="16057" spans="1:11" x14ac:dyDescent="0.2">
      <c r="A16057"/>
      <c r="B16057"/>
      <c r="C16057"/>
      <c r="D16057"/>
      <c r="E16057"/>
      <c r="F16057"/>
      <c r="G16057"/>
      <c r="H16057"/>
      <c r="I16057"/>
      <c r="J16057"/>
      <c r="K16057"/>
    </row>
    <row r="16058" spans="1:11" x14ac:dyDescent="0.2">
      <c r="A16058"/>
      <c r="B16058"/>
      <c r="C16058"/>
      <c r="D16058"/>
      <c r="E16058"/>
      <c r="F16058"/>
      <c r="G16058"/>
      <c r="H16058"/>
      <c r="I16058"/>
      <c r="J16058"/>
      <c r="K16058"/>
    </row>
    <row r="16059" spans="1:11" x14ac:dyDescent="0.2">
      <c r="A16059"/>
      <c r="B16059"/>
      <c r="C16059"/>
      <c r="D16059"/>
      <c r="E16059"/>
      <c r="F16059"/>
      <c r="G16059"/>
      <c r="H16059"/>
      <c r="I16059"/>
      <c r="J16059"/>
      <c r="K16059"/>
    </row>
    <row r="16060" spans="1:11" x14ac:dyDescent="0.2">
      <c r="A16060"/>
      <c r="B16060"/>
      <c r="C16060"/>
      <c r="D16060"/>
      <c r="E16060"/>
      <c r="F16060"/>
      <c r="G16060"/>
      <c r="H16060"/>
      <c r="I16060"/>
      <c r="J16060"/>
      <c r="K16060"/>
    </row>
    <row r="16061" spans="1:11" x14ac:dyDescent="0.2">
      <c r="A16061"/>
      <c r="B16061"/>
      <c r="C16061"/>
      <c r="D16061"/>
      <c r="E16061"/>
      <c r="F16061"/>
      <c r="G16061"/>
      <c r="H16061"/>
      <c r="I16061"/>
      <c r="J16061"/>
      <c r="K16061"/>
    </row>
    <row r="16062" spans="1:11" x14ac:dyDescent="0.2">
      <c r="A16062"/>
      <c r="B16062"/>
      <c r="C16062"/>
      <c r="D16062"/>
      <c r="E16062"/>
      <c r="F16062"/>
      <c r="G16062"/>
      <c r="H16062"/>
      <c r="I16062"/>
      <c r="J16062"/>
      <c r="K16062"/>
    </row>
    <row r="16063" spans="1:11" x14ac:dyDescent="0.2">
      <c r="A16063"/>
      <c r="B16063"/>
      <c r="C16063"/>
      <c r="D16063"/>
      <c r="E16063"/>
      <c r="F16063"/>
      <c r="G16063"/>
      <c r="H16063"/>
      <c r="I16063"/>
      <c r="J16063"/>
      <c r="K16063"/>
    </row>
    <row r="16064" spans="1:11" x14ac:dyDescent="0.2">
      <c r="A16064"/>
      <c r="B16064"/>
      <c r="C16064"/>
      <c r="D16064"/>
      <c r="E16064"/>
      <c r="F16064"/>
      <c r="G16064"/>
      <c r="H16064"/>
      <c r="I16064"/>
      <c r="J16064"/>
      <c r="K16064"/>
    </row>
    <row r="16065" spans="1:11" x14ac:dyDescent="0.2">
      <c r="A16065"/>
      <c r="B16065"/>
      <c r="C16065"/>
      <c r="D16065"/>
      <c r="E16065"/>
      <c r="F16065"/>
      <c r="G16065"/>
      <c r="H16065"/>
      <c r="I16065"/>
      <c r="J16065"/>
      <c r="K16065"/>
    </row>
    <row r="16066" spans="1:11" x14ac:dyDescent="0.2">
      <c r="A16066"/>
      <c r="B16066"/>
      <c r="C16066"/>
      <c r="D16066"/>
      <c r="E16066"/>
      <c r="F16066"/>
      <c r="G16066"/>
      <c r="H16066"/>
      <c r="I16066"/>
      <c r="J16066"/>
      <c r="K16066"/>
    </row>
    <row r="16067" spans="1:11" x14ac:dyDescent="0.2">
      <c r="A16067"/>
      <c r="B16067"/>
      <c r="C16067"/>
      <c r="D16067"/>
      <c r="E16067"/>
      <c r="F16067"/>
      <c r="G16067"/>
      <c r="H16067"/>
      <c r="I16067"/>
      <c r="J16067"/>
      <c r="K16067"/>
    </row>
    <row r="16068" spans="1:11" x14ac:dyDescent="0.2">
      <c r="A16068"/>
      <c r="B16068"/>
      <c r="C16068"/>
      <c r="D16068"/>
      <c r="E16068"/>
      <c r="F16068"/>
      <c r="G16068"/>
      <c r="H16068"/>
      <c r="I16068"/>
      <c r="J16068"/>
      <c r="K16068"/>
    </row>
    <row r="16069" spans="1:11" x14ac:dyDescent="0.2">
      <c r="A16069"/>
      <c r="B16069"/>
      <c r="C16069"/>
      <c r="D16069"/>
      <c r="E16069"/>
      <c r="F16069"/>
      <c r="G16069"/>
      <c r="H16069"/>
      <c r="I16069"/>
      <c r="J16069"/>
      <c r="K16069"/>
    </row>
    <row r="16070" spans="1:11" x14ac:dyDescent="0.2">
      <c r="A16070"/>
      <c r="B16070"/>
      <c r="C16070"/>
      <c r="D16070"/>
      <c r="E16070"/>
      <c r="F16070"/>
      <c r="G16070"/>
      <c r="H16070"/>
      <c r="I16070"/>
      <c r="J16070"/>
      <c r="K16070"/>
    </row>
    <row r="16071" spans="1:11" x14ac:dyDescent="0.2">
      <c r="A16071"/>
      <c r="B16071"/>
      <c r="C16071"/>
      <c r="D16071"/>
      <c r="E16071"/>
      <c r="F16071"/>
      <c r="G16071"/>
      <c r="H16071"/>
      <c r="I16071"/>
      <c r="J16071"/>
      <c r="K16071"/>
    </row>
    <row r="16072" spans="1:11" x14ac:dyDescent="0.2">
      <c r="A16072"/>
      <c r="B16072"/>
      <c r="C16072"/>
      <c r="D16072"/>
      <c r="E16072"/>
      <c r="F16072"/>
      <c r="G16072"/>
      <c r="H16072"/>
      <c r="I16072"/>
      <c r="J16072"/>
      <c r="K16072"/>
    </row>
    <row r="16073" spans="1:11" x14ac:dyDescent="0.2">
      <c r="A16073"/>
      <c r="B16073"/>
      <c r="C16073"/>
      <c r="D16073"/>
      <c r="E16073"/>
      <c r="F16073"/>
      <c r="G16073"/>
      <c r="H16073"/>
      <c r="I16073"/>
      <c r="J16073"/>
      <c r="K16073"/>
    </row>
    <row r="16074" spans="1:11" x14ac:dyDescent="0.2">
      <c r="A16074"/>
      <c r="B16074"/>
      <c r="C16074"/>
      <c r="D16074"/>
      <c r="E16074"/>
      <c r="F16074"/>
      <c r="G16074"/>
      <c r="H16074"/>
      <c r="I16074"/>
      <c r="J16074"/>
      <c r="K16074"/>
    </row>
    <row r="16075" spans="1:11" x14ac:dyDescent="0.2">
      <c r="A16075"/>
      <c r="B16075"/>
      <c r="C16075"/>
      <c r="D16075"/>
      <c r="E16075"/>
      <c r="F16075"/>
      <c r="G16075"/>
      <c r="H16075"/>
      <c r="I16075"/>
      <c r="J16075"/>
      <c r="K16075"/>
    </row>
    <row r="16076" spans="1:11" x14ac:dyDescent="0.2">
      <c r="A16076"/>
      <c r="B16076"/>
      <c r="C16076"/>
      <c r="D16076"/>
      <c r="E16076"/>
      <c r="F16076"/>
      <c r="G16076"/>
      <c r="H16076"/>
      <c r="I16076"/>
      <c r="J16076"/>
      <c r="K16076"/>
    </row>
    <row r="16077" spans="1:11" x14ac:dyDescent="0.2">
      <c r="A16077"/>
      <c r="B16077"/>
      <c r="C16077"/>
      <c r="D16077"/>
      <c r="E16077"/>
      <c r="F16077"/>
      <c r="G16077"/>
      <c r="H16077"/>
      <c r="I16077"/>
      <c r="J16077"/>
      <c r="K16077"/>
    </row>
    <row r="16078" spans="1:11" x14ac:dyDescent="0.2">
      <c r="A16078"/>
      <c r="B16078"/>
      <c r="C16078"/>
      <c r="D16078"/>
      <c r="E16078"/>
      <c r="F16078"/>
      <c r="G16078"/>
      <c r="H16078"/>
      <c r="I16078"/>
      <c r="J16078"/>
      <c r="K16078"/>
    </row>
    <row r="16079" spans="1:11" x14ac:dyDescent="0.2">
      <c r="A16079"/>
      <c r="B16079"/>
      <c r="C16079"/>
      <c r="D16079"/>
      <c r="E16079"/>
      <c r="F16079"/>
      <c r="G16079"/>
      <c r="H16079"/>
      <c r="I16079"/>
      <c r="J16079"/>
      <c r="K16079"/>
    </row>
    <row r="16080" spans="1:11" x14ac:dyDescent="0.2">
      <c r="A16080"/>
      <c r="B16080"/>
      <c r="C16080"/>
      <c r="D16080"/>
      <c r="E16080"/>
      <c r="F16080"/>
      <c r="G16080"/>
      <c r="H16080"/>
      <c r="I16080"/>
      <c r="J16080"/>
      <c r="K16080"/>
    </row>
    <row r="16081" spans="1:11" x14ac:dyDescent="0.2">
      <c r="A16081"/>
      <c r="B16081"/>
      <c r="C16081"/>
      <c r="D16081"/>
      <c r="E16081"/>
      <c r="F16081"/>
      <c r="G16081"/>
      <c r="H16081"/>
      <c r="I16081"/>
      <c r="J16081"/>
      <c r="K16081"/>
    </row>
    <row r="16082" spans="1:11" x14ac:dyDescent="0.2">
      <c r="A16082"/>
      <c r="B16082"/>
      <c r="C16082"/>
      <c r="D16082"/>
      <c r="E16082"/>
      <c r="F16082"/>
      <c r="G16082"/>
      <c r="H16082"/>
      <c r="I16082"/>
      <c r="J16082"/>
      <c r="K16082"/>
    </row>
    <row r="16083" spans="1:11" x14ac:dyDescent="0.2">
      <c r="A16083"/>
      <c r="B16083"/>
      <c r="C16083"/>
      <c r="D16083"/>
      <c r="E16083"/>
      <c r="F16083"/>
      <c r="G16083"/>
      <c r="H16083"/>
      <c r="I16083"/>
      <c r="J16083"/>
      <c r="K16083"/>
    </row>
    <row r="16084" spans="1:11" x14ac:dyDescent="0.2">
      <c r="A16084"/>
      <c r="B16084"/>
      <c r="C16084"/>
      <c r="D16084"/>
      <c r="E16084"/>
      <c r="F16084"/>
      <c r="G16084"/>
      <c r="H16084"/>
      <c r="I16084"/>
      <c r="J16084"/>
      <c r="K16084"/>
    </row>
    <row r="16085" spans="1:11" x14ac:dyDescent="0.2">
      <c r="A16085"/>
      <c r="B16085"/>
      <c r="C16085"/>
      <c r="D16085"/>
      <c r="E16085"/>
      <c r="F16085"/>
      <c r="G16085"/>
      <c r="H16085"/>
      <c r="I16085"/>
      <c r="J16085"/>
      <c r="K16085"/>
    </row>
    <row r="16086" spans="1:11" x14ac:dyDescent="0.2">
      <c r="A16086"/>
      <c r="B16086"/>
      <c r="C16086"/>
      <c r="D16086"/>
      <c r="E16086"/>
      <c r="F16086"/>
      <c r="G16086"/>
      <c r="H16086"/>
      <c r="I16086"/>
      <c r="J16086"/>
      <c r="K16086"/>
    </row>
    <row r="16087" spans="1:11" x14ac:dyDescent="0.2">
      <c r="A16087"/>
      <c r="B16087"/>
      <c r="C16087"/>
      <c r="D16087"/>
      <c r="E16087"/>
      <c r="F16087"/>
      <c r="G16087"/>
      <c r="H16087"/>
      <c r="I16087"/>
      <c r="J16087"/>
      <c r="K16087"/>
    </row>
    <row r="16088" spans="1:11" x14ac:dyDescent="0.2">
      <c r="A16088"/>
      <c r="B16088"/>
      <c r="C16088"/>
      <c r="D16088"/>
      <c r="E16088"/>
      <c r="F16088"/>
      <c r="G16088"/>
      <c r="H16088"/>
      <c r="I16088"/>
      <c r="J16088"/>
      <c r="K16088"/>
    </row>
    <row r="16089" spans="1:11" x14ac:dyDescent="0.2">
      <c r="A16089"/>
      <c r="B16089"/>
      <c r="C16089"/>
      <c r="D16089"/>
      <c r="E16089"/>
      <c r="F16089"/>
      <c r="G16089"/>
      <c r="H16089"/>
      <c r="I16089"/>
      <c r="J16089"/>
      <c r="K16089"/>
    </row>
    <row r="16090" spans="1:11" x14ac:dyDescent="0.2">
      <c r="A16090"/>
      <c r="B16090"/>
      <c r="C16090"/>
      <c r="D16090"/>
      <c r="E16090"/>
      <c r="F16090"/>
      <c r="G16090"/>
      <c r="H16090"/>
      <c r="I16090"/>
      <c r="J16090"/>
      <c r="K16090"/>
    </row>
    <row r="16091" spans="1:11" x14ac:dyDescent="0.2">
      <c r="A16091"/>
      <c r="B16091"/>
      <c r="C16091"/>
      <c r="D16091"/>
      <c r="E16091"/>
      <c r="F16091"/>
      <c r="G16091"/>
      <c r="H16091"/>
      <c r="I16091"/>
      <c r="J16091"/>
      <c r="K16091"/>
    </row>
    <row r="16092" spans="1:11" x14ac:dyDescent="0.2">
      <c r="A16092"/>
      <c r="B16092"/>
      <c r="C16092"/>
      <c r="D16092"/>
      <c r="E16092"/>
      <c r="F16092"/>
      <c r="G16092"/>
      <c r="H16092"/>
      <c r="I16092"/>
      <c r="J16092"/>
      <c r="K16092"/>
    </row>
    <row r="16093" spans="1:11" x14ac:dyDescent="0.2">
      <c r="A16093"/>
      <c r="B16093"/>
      <c r="C16093"/>
      <c r="D16093"/>
      <c r="E16093"/>
      <c r="F16093"/>
      <c r="G16093"/>
      <c r="H16093"/>
      <c r="I16093"/>
      <c r="J16093"/>
      <c r="K16093"/>
    </row>
    <row r="16094" spans="1:11" x14ac:dyDescent="0.2">
      <c r="A16094"/>
      <c r="B16094"/>
      <c r="C16094"/>
      <c r="D16094"/>
      <c r="E16094"/>
      <c r="F16094"/>
      <c r="G16094"/>
      <c r="H16094"/>
      <c r="I16094"/>
      <c r="J16094"/>
      <c r="K16094"/>
    </row>
    <row r="16095" spans="1:11" x14ac:dyDescent="0.2">
      <c r="A16095"/>
      <c r="B16095"/>
      <c r="C16095"/>
      <c r="D16095"/>
      <c r="E16095"/>
      <c r="F16095"/>
      <c r="G16095"/>
      <c r="H16095"/>
      <c r="I16095"/>
      <c r="J16095"/>
      <c r="K16095"/>
    </row>
    <row r="16096" spans="1:11" x14ac:dyDescent="0.2">
      <c r="A16096"/>
      <c r="B16096"/>
      <c r="C16096"/>
      <c r="D16096"/>
      <c r="E16096"/>
      <c r="F16096"/>
      <c r="G16096"/>
      <c r="H16096"/>
      <c r="I16096"/>
      <c r="J16096"/>
      <c r="K16096"/>
    </row>
    <row r="16097" spans="1:11" x14ac:dyDescent="0.2">
      <c r="A16097"/>
      <c r="B16097"/>
      <c r="C16097"/>
      <c r="D16097"/>
      <c r="E16097"/>
      <c r="F16097"/>
      <c r="G16097"/>
      <c r="H16097"/>
      <c r="I16097"/>
      <c r="J16097"/>
      <c r="K16097"/>
    </row>
    <row r="16098" spans="1:11" x14ac:dyDescent="0.2">
      <c r="A16098"/>
      <c r="B16098"/>
      <c r="C16098"/>
      <c r="D16098"/>
      <c r="E16098"/>
      <c r="F16098"/>
      <c r="G16098"/>
      <c r="H16098"/>
      <c r="I16098"/>
      <c r="J16098"/>
      <c r="K16098"/>
    </row>
    <row r="16099" spans="1:11" x14ac:dyDescent="0.2">
      <c r="A16099"/>
      <c r="B16099"/>
      <c r="C16099"/>
      <c r="D16099"/>
      <c r="E16099"/>
      <c r="F16099"/>
      <c r="G16099"/>
      <c r="H16099"/>
      <c r="I16099"/>
      <c r="J16099"/>
      <c r="K16099"/>
    </row>
    <row r="16100" spans="1:11" x14ac:dyDescent="0.2">
      <c r="A16100"/>
      <c r="B16100"/>
      <c r="C16100"/>
      <c r="D16100"/>
      <c r="E16100"/>
      <c r="F16100"/>
      <c r="G16100"/>
      <c r="H16100"/>
      <c r="I16100"/>
      <c r="J16100"/>
      <c r="K16100"/>
    </row>
    <row r="16101" spans="1:11" x14ac:dyDescent="0.2">
      <c r="A16101"/>
      <c r="B16101"/>
      <c r="C16101"/>
      <c r="D16101"/>
      <c r="E16101"/>
      <c r="F16101"/>
      <c r="G16101"/>
      <c r="H16101"/>
      <c r="I16101"/>
      <c r="J16101"/>
      <c r="K16101"/>
    </row>
    <row r="16102" spans="1:11" x14ac:dyDescent="0.2">
      <c r="A16102"/>
      <c r="B16102"/>
      <c r="C16102"/>
      <c r="D16102"/>
      <c r="E16102"/>
      <c r="F16102"/>
      <c r="G16102"/>
      <c r="H16102"/>
      <c r="I16102"/>
      <c r="J16102"/>
      <c r="K16102"/>
    </row>
    <row r="16103" spans="1:11" x14ac:dyDescent="0.2">
      <c r="A16103"/>
      <c r="B16103"/>
      <c r="C16103"/>
      <c r="D16103"/>
      <c r="E16103"/>
      <c r="F16103"/>
      <c r="G16103"/>
      <c r="H16103"/>
      <c r="I16103"/>
      <c r="J16103"/>
      <c r="K16103"/>
    </row>
    <row r="16104" spans="1:11" x14ac:dyDescent="0.2">
      <c r="A16104"/>
      <c r="B16104"/>
      <c r="C16104"/>
      <c r="D16104"/>
      <c r="E16104"/>
      <c r="F16104"/>
      <c r="G16104"/>
      <c r="H16104"/>
      <c r="I16104"/>
      <c r="J16104"/>
      <c r="K16104"/>
    </row>
    <row r="16105" spans="1:11" x14ac:dyDescent="0.2">
      <c r="A16105"/>
      <c r="B16105"/>
      <c r="C16105"/>
      <c r="D16105"/>
      <c r="E16105"/>
      <c r="F16105"/>
      <c r="G16105"/>
      <c r="H16105"/>
      <c r="I16105"/>
      <c r="J16105"/>
      <c r="K16105"/>
    </row>
    <row r="16106" spans="1:11" x14ac:dyDescent="0.2">
      <c r="A16106"/>
      <c r="B16106"/>
      <c r="C16106"/>
      <c r="D16106"/>
      <c r="E16106"/>
      <c r="F16106"/>
      <c r="G16106"/>
      <c r="H16106"/>
      <c r="I16106"/>
      <c r="J16106"/>
      <c r="K16106"/>
    </row>
    <row r="16107" spans="1:11" x14ac:dyDescent="0.2">
      <c r="A16107"/>
      <c r="B16107"/>
      <c r="C16107"/>
      <c r="D16107"/>
      <c r="E16107"/>
      <c r="F16107"/>
      <c r="G16107"/>
      <c r="H16107"/>
      <c r="I16107"/>
      <c r="J16107"/>
      <c r="K16107"/>
    </row>
    <row r="16108" spans="1:11" x14ac:dyDescent="0.2">
      <c r="A16108"/>
      <c r="B16108"/>
      <c r="C16108"/>
      <c r="D16108"/>
      <c r="E16108"/>
      <c r="F16108"/>
      <c r="G16108"/>
      <c r="H16108"/>
      <c r="I16108"/>
      <c r="J16108"/>
      <c r="K16108"/>
    </row>
    <row r="16109" spans="1:11" x14ac:dyDescent="0.2">
      <c r="A16109"/>
      <c r="B16109"/>
      <c r="C16109"/>
      <c r="D16109"/>
      <c r="E16109"/>
      <c r="F16109"/>
      <c r="G16109"/>
      <c r="H16109"/>
      <c r="I16109"/>
      <c r="J16109"/>
      <c r="K16109"/>
    </row>
    <row r="16110" spans="1:11" x14ac:dyDescent="0.2">
      <c r="A16110"/>
      <c r="B16110"/>
      <c r="C16110"/>
      <c r="D16110"/>
      <c r="E16110"/>
      <c r="F16110"/>
      <c r="G16110"/>
      <c r="H16110"/>
      <c r="I16110"/>
      <c r="J16110"/>
      <c r="K16110"/>
    </row>
    <row r="16111" spans="1:11" x14ac:dyDescent="0.2">
      <c r="A16111"/>
      <c r="B16111"/>
      <c r="C16111"/>
      <c r="D16111"/>
      <c r="E16111"/>
      <c r="F16111"/>
      <c r="G16111"/>
      <c r="H16111"/>
      <c r="I16111"/>
      <c r="J16111"/>
      <c r="K16111"/>
    </row>
    <row r="16112" spans="1:11" x14ac:dyDescent="0.2">
      <c r="A16112"/>
      <c r="B16112"/>
      <c r="C16112"/>
      <c r="D16112"/>
      <c r="E16112"/>
      <c r="F16112"/>
      <c r="G16112"/>
      <c r="H16112"/>
      <c r="I16112"/>
      <c r="J16112"/>
      <c r="K16112"/>
    </row>
    <row r="16113" spans="1:11" x14ac:dyDescent="0.2">
      <c r="A16113"/>
      <c r="B16113"/>
      <c r="C16113"/>
      <c r="D16113"/>
      <c r="E16113"/>
      <c r="F16113"/>
      <c r="G16113"/>
      <c r="H16113"/>
      <c r="I16113"/>
      <c r="J16113"/>
      <c r="K16113"/>
    </row>
    <row r="16114" spans="1:11" x14ac:dyDescent="0.2">
      <c r="A16114"/>
      <c r="B16114"/>
      <c r="C16114"/>
      <c r="D16114"/>
      <c r="E16114"/>
      <c r="F16114"/>
      <c r="G16114"/>
      <c r="H16114"/>
      <c r="I16114"/>
      <c r="J16114"/>
      <c r="K16114"/>
    </row>
    <row r="16115" spans="1:11" x14ac:dyDescent="0.2">
      <c r="A16115"/>
      <c r="B16115"/>
      <c r="C16115"/>
      <c r="D16115"/>
      <c r="E16115"/>
      <c r="F16115"/>
      <c r="G16115"/>
      <c r="H16115"/>
      <c r="I16115"/>
      <c r="J16115"/>
      <c r="K16115"/>
    </row>
    <row r="16116" spans="1:11" x14ac:dyDescent="0.2">
      <c r="A16116"/>
      <c r="B16116"/>
      <c r="C16116"/>
      <c r="D16116"/>
      <c r="E16116"/>
      <c r="F16116"/>
      <c r="G16116"/>
      <c r="H16116"/>
      <c r="I16116"/>
      <c r="J16116"/>
      <c r="K16116"/>
    </row>
    <row r="16117" spans="1:11" x14ac:dyDescent="0.2">
      <c r="A16117"/>
      <c r="B16117"/>
      <c r="C16117"/>
      <c r="D16117"/>
      <c r="E16117"/>
      <c r="F16117"/>
      <c r="G16117"/>
      <c r="H16117"/>
      <c r="I16117"/>
      <c r="J16117"/>
      <c r="K16117"/>
    </row>
    <row r="16118" spans="1:11" x14ac:dyDescent="0.2">
      <c r="A16118"/>
      <c r="B16118"/>
      <c r="C16118"/>
      <c r="D16118"/>
      <c r="E16118"/>
      <c r="F16118"/>
      <c r="G16118"/>
      <c r="H16118"/>
      <c r="I16118"/>
      <c r="J16118"/>
      <c r="K16118"/>
    </row>
    <row r="16119" spans="1:11" x14ac:dyDescent="0.2">
      <c r="A16119"/>
      <c r="B16119"/>
      <c r="C16119"/>
      <c r="D16119"/>
      <c r="E16119"/>
      <c r="F16119"/>
      <c r="G16119"/>
      <c r="H16119"/>
      <c r="I16119"/>
      <c r="J16119"/>
      <c r="K16119"/>
    </row>
    <row r="16120" spans="1:11" x14ac:dyDescent="0.2">
      <c r="A16120"/>
      <c r="B16120"/>
      <c r="C16120"/>
      <c r="D16120"/>
      <c r="E16120"/>
      <c r="F16120"/>
      <c r="G16120"/>
      <c r="H16120"/>
      <c r="I16120"/>
      <c r="J16120"/>
      <c r="K16120"/>
    </row>
    <row r="16121" spans="1:11" x14ac:dyDescent="0.2">
      <c r="A16121"/>
      <c r="B16121"/>
      <c r="C16121"/>
      <c r="D16121"/>
      <c r="E16121"/>
      <c r="F16121"/>
      <c r="G16121"/>
      <c r="H16121"/>
      <c r="I16121"/>
      <c r="J16121"/>
      <c r="K16121"/>
    </row>
    <row r="16122" spans="1:11" x14ac:dyDescent="0.2">
      <c r="A16122"/>
      <c r="B16122"/>
      <c r="C16122"/>
      <c r="D16122"/>
      <c r="E16122"/>
      <c r="F16122"/>
      <c r="G16122"/>
      <c r="H16122"/>
      <c r="I16122"/>
      <c r="J16122"/>
      <c r="K16122"/>
    </row>
    <row r="16123" spans="1:11" x14ac:dyDescent="0.2">
      <c r="A16123"/>
      <c r="B16123"/>
      <c r="C16123"/>
      <c r="D16123"/>
      <c r="E16123"/>
      <c r="F16123"/>
      <c r="G16123"/>
      <c r="H16123"/>
      <c r="I16123"/>
      <c r="J16123"/>
      <c r="K16123"/>
    </row>
    <row r="16124" spans="1:11" x14ac:dyDescent="0.2">
      <c r="A16124"/>
      <c r="B16124"/>
      <c r="C16124"/>
      <c r="D16124"/>
      <c r="E16124"/>
      <c r="F16124"/>
      <c r="G16124"/>
      <c r="H16124"/>
      <c r="I16124"/>
      <c r="J16124"/>
      <c r="K16124"/>
    </row>
    <row r="16125" spans="1:11" x14ac:dyDescent="0.2">
      <c r="A16125"/>
      <c r="B16125"/>
      <c r="C16125"/>
      <c r="D16125"/>
      <c r="E16125"/>
      <c r="F16125"/>
      <c r="G16125"/>
      <c r="H16125"/>
      <c r="I16125"/>
      <c r="J16125"/>
      <c r="K16125"/>
    </row>
    <row r="16126" spans="1:11" x14ac:dyDescent="0.2">
      <c r="A16126"/>
      <c r="B16126"/>
      <c r="C16126"/>
      <c r="D16126"/>
      <c r="E16126"/>
      <c r="F16126"/>
      <c r="G16126"/>
      <c r="H16126"/>
      <c r="I16126"/>
      <c r="J16126"/>
      <c r="K16126"/>
    </row>
    <row r="16127" spans="1:11" x14ac:dyDescent="0.2">
      <c r="A16127"/>
      <c r="B16127"/>
      <c r="C16127"/>
      <c r="D16127"/>
      <c r="E16127"/>
      <c r="F16127"/>
      <c r="G16127"/>
      <c r="H16127"/>
      <c r="I16127"/>
      <c r="J16127"/>
      <c r="K16127"/>
    </row>
    <row r="16128" spans="1:11" x14ac:dyDescent="0.2">
      <c r="A16128"/>
      <c r="B16128"/>
      <c r="C16128"/>
      <c r="D16128"/>
      <c r="E16128"/>
      <c r="F16128"/>
      <c r="G16128"/>
      <c r="H16128"/>
      <c r="I16128"/>
      <c r="J16128"/>
      <c r="K16128"/>
    </row>
    <row r="16129" spans="1:11" x14ac:dyDescent="0.2">
      <c r="A16129"/>
      <c r="B16129"/>
      <c r="C16129"/>
      <c r="D16129"/>
      <c r="E16129"/>
      <c r="F16129"/>
      <c r="G16129"/>
      <c r="H16129"/>
      <c r="I16129"/>
      <c r="J16129"/>
      <c r="K16129"/>
    </row>
    <row r="16130" spans="1:11" x14ac:dyDescent="0.2">
      <c r="A16130"/>
      <c r="B16130"/>
      <c r="C16130"/>
      <c r="D16130"/>
      <c r="E16130"/>
      <c r="F16130"/>
      <c r="G16130"/>
      <c r="H16130"/>
      <c r="I16130"/>
      <c r="J16130"/>
      <c r="K16130"/>
    </row>
    <row r="16131" spans="1:11" x14ac:dyDescent="0.2">
      <c r="A16131"/>
      <c r="B16131"/>
      <c r="C16131"/>
      <c r="D16131"/>
      <c r="E16131"/>
      <c r="F16131"/>
      <c r="G16131"/>
      <c r="H16131"/>
      <c r="I16131"/>
      <c r="J16131"/>
      <c r="K16131"/>
    </row>
    <row r="16132" spans="1:11" x14ac:dyDescent="0.2">
      <c r="A16132"/>
      <c r="B16132"/>
      <c r="C16132"/>
      <c r="D16132"/>
      <c r="E16132"/>
      <c r="F16132"/>
      <c r="G16132"/>
      <c r="H16132"/>
      <c r="I16132"/>
      <c r="J16132"/>
      <c r="K16132"/>
    </row>
    <row r="16133" spans="1:11" x14ac:dyDescent="0.2">
      <c r="A16133"/>
      <c r="B16133"/>
      <c r="C16133"/>
      <c r="D16133"/>
      <c r="E16133"/>
      <c r="F16133"/>
      <c r="G16133"/>
      <c r="H16133"/>
      <c r="I16133"/>
      <c r="J16133"/>
      <c r="K16133"/>
    </row>
    <row r="16134" spans="1:11" x14ac:dyDescent="0.2">
      <c r="A16134"/>
      <c r="B16134"/>
      <c r="C16134"/>
      <c r="D16134"/>
      <c r="E16134"/>
      <c r="F16134"/>
      <c r="G16134"/>
      <c r="H16134"/>
      <c r="I16134"/>
      <c r="J16134"/>
      <c r="K16134"/>
    </row>
    <row r="16135" spans="1:11" x14ac:dyDescent="0.2">
      <c r="A16135"/>
      <c r="B16135"/>
      <c r="C16135"/>
      <c r="D16135"/>
      <c r="E16135"/>
      <c r="F16135"/>
      <c r="G16135"/>
      <c r="H16135"/>
      <c r="I16135"/>
      <c r="J16135"/>
      <c r="K16135"/>
    </row>
    <row r="16136" spans="1:11" x14ac:dyDescent="0.2">
      <c r="A16136"/>
      <c r="B16136"/>
      <c r="C16136"/>
      <c r="D16136"/>
      <c r="E16136"/>
      <c r="F16136"/>
      <c r="G16136"/>
      <c r="H16136"/>
      <c r="I16136"/>
      <c r="J16136"/>
      <c r="K16136"/>
    </row>
    <row r="16137" spans="1:11" x14ac:dyDescent="0.2">
      <c r="A16137"/>
      <c r="B16137"/>
      <c r="C16137"/>
      <c r="D16137"/>
      <c r="E16137"/>
      <c r="F16137"/>
      <c r="G16137"/>
      <c r="H16137"/>
      <c r="I16137"/>
      <c r="J16137"/>
      <c r="K16137"/>
    </row>
    <row r="16138" spans="1:11" x14ac:dyDescent="0.2">
      <c r="A16138"/>
      <c r="B16138"/>
      <c r="C16138"/>
      <c r="D16138"/>
      <c r="E16138"/>
      <c r="F16138"/>
      <c r="G16138"/>
      <c r="H16138"/>
      <c r="I16138"/>
      <c r="J16138"/>
      <c r="K16138"/>
    </row>
    <row r="16139" spans="1:11" x14ac:dyDescent="0.2">
      <c r="A16139"/>
      <c r="B16139"/>
      <c r="C16139"/>
      <c r="D16139"/>
      <c r="E16139"/>
      <c r="F16139"/>
      <c r="G16139"/>
      <c r="H16139"/>
      <c r="I16139"/>
      <c r="J16139"/>
      <c r="K16139"/>
    </row>
    <row r="16140" spans="1:11" x14ac:dyDescent="0.2">
      <c r="A16140"/>
      <c r="B16140"/>
      <c r="C16140"/>
      <c r="D16140"/>
      <c r="E16140"/>
      <c r="F16140"/>
      <c r="G16140"/>
      <c r="H16140"/>
      <c r="I16140"/>
      <c r="J16140"/>
      <c r="K16140"/>
    </row>
    <row r="16141" spans="1:11" x14ac:dyDescent="0.2">
      <c r="A16141"/>
      <c r="B16141"/>
      <c r="C16141"/>
      <c r="D16141"/>
      <c r="E16141"/>
      <c r="F16141"/>
      <c r="G16141"/>
      <c r="H16141"/>
      <c r="I16141"/>
      <c r="J16141"/>
      <c r="K16141"/>
    </row>
    <row r="16142" spans="1:11" x14ac:dyDescent="0.2">
      <c r="A16142"/>
      <c r="B16142"/>
      <c r="C16142"/>
      <c r="D16142"/>
      <c r="E16142"/>
      <c r="F16142"/>
      <c r="G16142"/>
      <c r="H16142"/>
      <c r="I16142"/>
      <c r="J16142"/>
      <c r="K16142"/>
    </row>
    <row r="16143" spans="1:11" x14ac:dyDescent="0.2">
      <c r="A16143"/>
      <c r="B16143"/>
      <c r="C16143"/>
      <c r="D16143"/>
      <c r="E16143"/>
      <c r="F16143"/>
      <c r="G16143"/>
      <c r="H16143"/>
      <c r="I16143"/>
      <c r="J16143"/>
      <c r="K16143"/>
    </row>
    <row r="16144" spans="1:11" x14ac:dyDescent="0.2">
      <c r="A16144"/>
      <c r="B16144"/>
      <c r="C16144"/>
      <c r="D16144"/>
      <c r="E16144"/>
      <c r="F16144"/>
      <c r="G16144"/>
      <c r="H16144"/>
      <c r="I16144"/>
      <c r="J16144"/>
      <c r="K16144"/>
    </row>
    <row r="16145" spans="1:11" x14ac:dyDescent="0.2">
      <c r="A16145"/>
      <c r="B16145"/>
      <c r="C16145"/>
      <c r="D16145"/>
      <c r="E16145"/>
      <c r="F16145"/>
      <c r="G16145"/>
      <c r="H16145"/>
      <c r="I16145"/>
      <c r="J16145"/>
      <c r="K16145"/>
    </row>
    <row r="16146" spans="1:11" x14ac:dyDescent="0.2">
      <c r="A16146"/>
      <c r="B16146"/>
      <c r="C16146"/>
      <c r="D16146"/>
      <c r="E16146"/>
      <c r="F16146"/>
      <c r="G16146"/>
      <c r="H16146"/>
      <c r="I16146"/>
      <c r="J16146"/>
      <c r="K16146"/>
    </row>
    <row r="16147" spans="1:11" x14ac:dyDescent="0.2">
      <c r="A16147"/>
      <c r="B16147"/>
      <c r="C16147"/>
      <c r="D16147"/>
      <c r="E16147"/>
      <c r="F16147"/>
      <c r="G16147"/>
      <c r="H16147"/>
      <c r="I16147"/>
      <c r="J16147"/>
      <c r="K16147"/>
    </row>
    <row r="16148" spans="1:11" x14ac:dyDescent="0.2">
      <c r="A16148"/>
      <c r="B16148"/>
      <c r="C16148"/>
      <c r="D16148"/>
      <c r="E16148"/>
      <c r="F16148"/>
      <c r="G16148"/>
      <c r="H16148"/>
      <c r="I16148"/>
      <c r="J16148"/>
      <c r="K16148"/>
    </row>
    <row r="16149" spans="1:11" x14ac:dyDescent="0.2">
      <c r="A16149"/>
      <c r="B16149"/>
      <c r="C16149"/>
      <c r="D16149"/>
      <c r="E16149"/>
      <c r="F16149"/>
      <c r="G16149"/>
      <c r="H16149"/>
      <c r="I16149"/>
      <c r="J16149"/>
      <c r="K16149"/>
    </row>
    <row r="16150" spans="1:11" x14ac:dyDescent="0.2">
      <c r="A16150"/>
      <c r="B16150"/>
      <c r="C16150"/>
      <c r="D16150"/>
      <c r="E16150"/>
      <c r="F16150"/>
      <c r="G16150"/>
      <c r="H16150"/>
      <c r="I16150"/>
      <c r="J16150"/>
      <c r="K16150"/>
    </row>
    <row r="16151" spans="1:11" x14ac:dyDescent="0.2">
      <c r="A16151"/>
      <c r="B16151"/>
      <c r="C16151"/>
      <c r="D16151"/>
      <c r="E16151"/>
      <c r="F16151"/>
      <c r="G16151"/>
      <c r="H16151"/>
      <c r="I16151"/>
      <c r="J16151"/>
      <c r="K16151"/>
    </row>
    <row r="16152" spans="1:11" x14ac:dyDescent="0.2">
      <c r="A16152"/>
      <c r="B16152"/>
      <c r="C16152"/>
      <c r="D16152"/>
      <c r="E16152"/>
      <c r="F16152"/>
      <c r="G16152"/>
      <c r="H16152"/>
      <c r="I16152"/>
      <c r="J16152"/>
      <c r="K16152"/>
    </row>
    <row r="16153" spans="1:11" x14ac:dyDescent="0.2">
      <c r="A16153"/>
      <c r="B16153"/>
      <c r="C16153"/>
      <c r="D16153"/>
      <c r="E16153"/>
      <c r="F16153"/>
      <c r="G16153"/>
      <c r="H16153"/>
      <c r="I16153"/>
      <c r="J16153"/>
      <c r="K16153"/>
    </row>
    <row r="16154" spans="1:11" x14ac:dyDescent="0.2">
      <c r="A16154"/>
      <c r="B16154"/>
      <c r="C16154"/>
      <c r="D16154"/>
      <c r="E16154"/>
      <c r="F16154"/>
      <c r="G16154"/>
      <c r="H16154"/>
      <c r="I16154"/>
      <c r="J16154"/>
      <c r="K16154"/>
    </row>
    <row r="16155" spans="1:11" x14ac:dyDescent="0.2">
      <c r="A16155"/>
      <c r="B16155"/>
      <c r="C16155"/>
      <c r="D16155"/>
      <c r="E16155"/>
      <c r="F16155"/>
      <c r="G16155"/>
      <c r="H16155"/>
      <c r="I16155"/>
      <c r="J16155"/>
      <c r="K16155"/>
    </row>
    <row r="16156" spans="1:11" x14ac:dyDescent="0.2">
      <c r="A16156"/>
      <c r="B16156"/>
      <c r="C16156"/>
      <c r="D16156"/>
      <c r="E16156"/>
      <c r="F16156"/>
      <c r="G16156"/>
      <c r="H16156"/>
      <c r="I16156"/>
      <c r="J16156"/>
      <c r="K16156"/>
    </row>
    <row r="16157" spans="1:11" x14ac:dyDescent="0.2">
      <c r="A16157"/>
      <c r="B16157"/>
      <c r="C16157"/>
      <c r="D16157"/>
      <c r="E16157"/>
      <c r="F16157"/>
      <c r="G16157"/>
      <c r="H16157"/>
      <c r="I16157"/>
      <c r="J16157"/>
      <c r="K16157"/>
    </row>
    <row r="16158" spans="1:11" x14ac:dyDescent="0.2">
      <c r="A16158"/>
      <c r="B16158"/>
      <c r="C16158"/>
      <c r="D16158"/>
      <c r="E16158"/>
      <c r="F16158"/>
      <c r="G16158"/>
      <c r="H16158"/>
      <c r="I16158"/>
      <c r="J16158"/>
      <c r="K16158"/>
    </row>
    <row r="16159" spans="1:11" x14ac:dyDescent="0.2">
      <c r="A16159"/>
      <c r="B16159"/>
      <c r="C16159"/>
      <c r="D16159"/>
      <c r="E16159"/>
      <c r="F16159"/>
      <c r="G16159"/>
      <c r="H16159"/>
      <c r="I16159"/>
      <c r="J16159"/>
      <c r="K16159"/>
    </row>
    <row r="16160" spans="1:11" x14ac:dyDescent="0.2">
      <c r="A16160"/>
      <c r="B16160"/>
      <c r="C16160"/>
      <c r="D16160"/>
      <c r="E16160"/>
      <c r="F16160"/>
      <c r="G16160"/>
      <c r="H16160"/>
      <c r="I16160"/>
      <c r="J16160"/>
      <c r="K16160"/>
    </row>
    <row r="16161" spans="1:11" x14ac:dyDescent="0.2">
      <c r="A16161"/>
      <c r="B16161"/>
      <c r="C16161"/>
      <c r="D16161"/>
      <c r="E16161"/>
      <c r="F16161"/>
      <c r="G16161"/>
      <c r="H16161"/>
      <c r="I16161"/>
      <c r="J16161"/>
      <c r="K16161"/>
    </row>
    <row r="16162" spans="1:11" x14ac:dyDescent="0.2">
      <c r="A16162"/>
      <c r="B16162"/>
      <c r="C16162"/>
      <c r="D16162"/>
      <c r="E16162"/>
      <c r="F16162"/>
      <c r="G16162"/>
      <c r="H16162"/>
      <c r="I16162"/>
      <c r="J16162"/>
      <c r="K16162"/>
    </row>
    <row r="16163" spans="1:11" x14ac:dyDescent="0.2">
      <c r="A16163"/>
      <c r="B16163"/>
      <c r="C16163"/>
      <c r="D16163"/>
      <c r="E16163"/>
      <c r="F16163"/>
      <c r="G16163"/>
      <c r="H16163"/>
      <c r="I16163"/>
      <c r="J16163"/>
      <c r="K16163"/>
    </row>
    <row r="16164" spans="1:11" x14ac:dyDescent="0.2">
      <c r="A16164"/>
      <c r="B16164"/>
      <c r="C16164"/>
      <c r="D16164"/>
      <c r="E16164"/>
      <c r="F16164"/>
      <c r="G16164"/>
      <c r="H16164"/>
      <c r="I16164"/>
      <c r="J16164"/>
      <c r="K16164"/>
    </row>
    <row r="16165" spans="1:11" x14ac:dyDescent="0.2">
      <c r="A16165"/>
      <c r="B16165"/>
      <c r="C16165"/>
      <c r="D16165"/>
      <c r="E16165"/>
      <c r="F16165"/>
      <c r="G16165"/>
      <c r="H16165"/>
      <c r="I16165"/>
      <c r="J16165"/>
      <c r="K16165"/>
    </row>
    <row r="16166" spans="1:11" x14ac:dyDescent="0.2">
      <c r="A16166"/>
      <c r="B16166"/>
      <c r="C16166"/>
      <c r="D16166"/>
      <c r="E16166"/>
      <c r="F16166"/>
      <c r="G16166"/>
      <c r="H16166"/>
      <c r="I16166"/>
      <c r="J16166"/>
      <c r="K16166"/>
    </row>
    <row r="16167" spans="1:11" x14ac:dyDescent="0.2">
      <c r="A16167"/>
      <c r="B16167"/>
      <c r="C16167"/>
      <c r="D16167"/>
      <c r="E16167"/>
      <c r="F16167"/>
      <c r="G16167"/>
      <c r="H16167"/>
      <c r="I16167"/>
      <c r="J16167"/>
      <c r="K16167"/>
    </row>
    <row r="16168" spans="1:11" x14ac:dyDescent="0.2">
      <c r="A16168"/>
      <c r="B16168"/>
      <c r="C16168"/>
      <c r="D16168"/>
      <c r="E16168"/>
      <c r="F16168"/>
      <c r="G16168"/>
      <c r="H16168"/>
      <c r="I16168"/>
      <c r="J16168"/>
      <c r="K16168"/>
    </row>
    <row r="16169" spans="1:11" x14ac:dyDescent="0.2">
      <c r="A16169"/>
      <c r="B16169"/>
      <c r="C16169"/>
      <c r="D16169"/>
      <c r="E16169"/>
      <c r="F16169"/>
      <c r="G16169"/>
      <c r="H16169"/>
      <c r="I16169"/>
      <c r="J16169"/>
      <c r="K16169"/>
    </row>
    <row r="16170" spans="1:11" x14ac:dyDescent="0.2">
      <c r="A16170"/>
      <c r="B16170"/>
      <c r="C16170"/>
      <c r="D16170"/>
      <c r="E16170"/>
      <c r="F16170"/>
      <c r="G16170"/>
      <c r="H16170"/>
      <c r="I16170"/>
      <c r="J16170"/>
      <c r="K16170"/>
    </row>
    <row r="16171" spans="1:11" x14ac:dyDescent="0.2">
      <c r="A16171"/>
      <c r="B16171"/>
      <c r="C16171"/>
      <c r="D16171"/>
      <c r="E16171"/>
      <c r="F16171"/>
      <c r="G16171"/>
      <c r="H16171"/>
      <c r="I16171"/>
      <c r="J16171"/>
      <c r="K16171"/>
    </row>
    <row r="16172" spans="1:11" x14ac:dyDescent="0.2">
      <c r="A16172"/>
      <c r="B16172"/>
      <c r="C16172"/>
      <c r="D16172"/>
      <c r="E16172"/>
      <c r="F16172"/>
      <c r="G16172"/>
      <c r="H16172"/>
      <c r="I16172"/>
      <c r="J16172"/>
      <c r="K16172"/>
    </row>
    <row r="16173" spans="1:11" x14ac:dyDescent="0.2">
      <c r="A16173"/>
      <c r="B16173"/>
      <c r="C16173"/>
      <c r="D16173"/>
      <c r="E16173"/>
      <c r="F16173"/>
      <c r="G16173"/>
      <c r="H16173"/>
      <c r="I16173"/>
      <c r="J16173"/>
      <c r="K16173"/>
    </row>
    <row r="16174" spans="1:11" x14ac:dyDescent="0.2">
      <c r="A16174"/>
      <c r="B16174"/>
      <c r="C16174"/>
      <c r="D16174"/>
      <c r="E16174"/>
      <c r="F16174"/>
      <c r="G16174"/>
      <c r="H16174"/>
      <c r="I16174"/>
      <c r="J16174"/>
      <c r="K16174"/>
    </row>
    <row r="16175" spans="1:11" x14ac:dyDescent="0.2">
      <c r="A16175"/>
      <c r="B16175"/>
      <c r="C16175"/>
      <c r="D16175"/>
      <c r="E16175"/>
      <c r="F16175"/>
      <c r="G16175"/>
      <c r="H16175"/>
      <c r="I16175"/>
      <c r="J16175"/>
      <c r="K16175"/>
    </row>
    <row r="16176" spans="1:11" x14ac:dyDescent="0.2">
      <c r="A16176"/>
      <c r="B16176"/>
      <c r="C16176"/>
      <c r="D16176"/>
      <c r="E16176"/>
      <c r="F16176"/>
      <c r="G16176"/>
      <c r="H16176"/>
      <c r="I16176"/>
      <c r="J16176"/>
      <c r="K16176"/>
    </row>
    <row r="16177" spans="1:11" x14ac:dyDescent="0.2">
      <c r="A16177"/>
      <c r="B16177"/>
      <c r="C16177"/>
      <c r="D16177"/>
      <c r="E16177"/>
      <c r="F16177"/>
      <c r="G16177"/>
      <c r="H16177"/>
      <c r="I16177"/>
      <c r="J16177"/>
      <c r="K16177"/>
    </row>
    <row r="16178" spans="1:11" x14ac:dyDescent="0.2">
      <c r="A16178"/>
      <c r="B16178"/>
      <c r="C16178"/>
      <c r="D16178"/>
      <c r="E16178"/>
      <c r="F16178"/>
      <c r="G16178"/>
      <c r="H16178"/>
      <c r="I16178"/>
      <c r="J16178"/>
      <c r="K16178"/>
    </row>
    <row r="16179" spans="1:11" x14ac:dyDescent="0.2">
      <c r="A16179"/>
      <c r="B16179"/>
      <c r="C16179"/>
      <c r="D16179"/>
      <c r="E16179"/>
      <c r="F16179"/>
      <c r="G16179"/>
      <c r="H16179"/>
      <c r="I16179"/>
      <c r="J16179"/>
      <c r="K16179"/>
    </row>
    <row r="16180" spans="1:11" x14ac:dyDescent="0.2">
      <c r="A16180"/>
      <c r="B16180"/>
      <c r="C16180"/>
      <c r="D16180"/>
      <c r="E16180"/>
      <c r="F16180"/>
      <c r="G16180"/>
      <c r="H16180"/>
      <c r="I16180"/>
      <c r="J16180"/>
      <c r="K16180"/>
    </row>
    <row r="16181" spans="1:11" x14ac:dyDescent="0.2">
      <c r="A16181"/>
      <c r="B16181"/>
      <c r="C16181"/>
      <c r="D16181"/>
      <c r="E16181"/>
      <c r="F16181"/>
      <c r="G16181"/>
      <c r="H16181"/>
      <c r="I16181"/>
      <c r="J16181"/>
      <c r="K16181"/>
    </row>
    <row r="16182" spans="1:11" x14ac:dyDescent="0.2">
      <c r="A16182"/>
      <c r="B16182"/>
      <c r="C16182"/>
      <c r="D16182"/>
      <c r="E16182"/>
      <c r="F16182"/>
      <c r="G16182"/>
      <c r="H16182"/>
      <c r="I16182"/>
      <c r="J16182"/>
      <c r="K16182"/>
    </row>
    <row r="16183" spans="1:11" x14ac:dyDescent="0.2">
      <c r="A16183"/>
      <c r="B16183"/>
      <c r="C16183"/>
      <c r="D16183"/>
      <c r="E16183"/>
      <c r="F16183"/>
      <c r="G16183"/>
      <c r="H16183"/>
      <c r="I16183"/>
      <c r="J16183"/>
      <c r="K16183"/>
    </row>
    <row r="16184" spans="1:11" x14ac:dyDescent="0.2">
      <c r="A16184"/>
      <c r="B16184"/>
      <c r="C16184"/>
      <c r="D16184"/>
      <c r="E16184"/>
      <c r="F16184"/>
      <c r="G16184"/>
      <c r="H16184"/>
      <c r="I16184"/>
      <c r="J16184"/>
      <c r="K16184"/>
    </row>
    <row r="16185" spans="1:11" x14ac:dyDescent="0.2">
      <c r="A16185"/>
      <c r="B16185"/>
      <c r="C16185"/>
      <c r="D16185"/>
      <c r="E16185"/>
      <c r="F16185"/>
      <c r="G16185"/>
      <c r="H16185"/>
      <c r="I16185"/>
      <c r="J16185"/>
      <c r="K16185"/>
    </row>
    <row r="16186" spans="1:11" x14ac:dyDescent="0.2">
      <c r="A16186"/>
      <c r="B16186"/>
      <c r="C16186"/>
      <c r="D16186"/>
      <c r="E16186"/>
      <c r="F16186"/>
      <c r="G16186"/>
      <c r="H16186"/>
      <c r="I16186"/>
      <c r="J16186"/>
      <c r="K16186"/>
    </row>
    <row r="16187" spans="1:11" x14ac:dyDescent="0.2">
      <c r="A16187"/>
      <c r="B16187"/>
      <c r="C16187"/>
      <c r="D16187"/>
      <c r="E16187"/>
      <c r="F16187"/>
      <c r="G16187"/>
      <c r="H16187"/>
      <c r="I16187"/>
      <c r="J16187"/>
      <c r="K16187"/>
    </row>
    <row r="16188" spans="1:11" x14ac:dyDescent="0.2">
      <c r="A16188"/>
      <c r="B16188"/>
      <c r="C16188"/>
      <c r="D16188"/>
      <c r="E16188"/>
      <c r="F16188"/>
      <c r="G16188"/>
      <c r="H16188"/>
      <c r="I16188"/>
      <c r="J16188"/>
      <c r="K16188"/>
    </row>
    <row r="16189" spans="1:11" x14ac:dyDescent="0.2">
      <c r="A16189"/>
      <c r="B16189"/>
      <c r="C16189"/>
      <c r="D16189"/>
      <c r="E16189"/>
      <c r="F16189"/>
      <c r="G16189"/>
      <c r="H16189"/>
      <c r="I16189"/>
      <c r="J16189"/>
      <c r="K16189"/>
    </row>
    <row r="16190" spans="1:11" x14ac:dyDescent="0.2">
      <c r="A16190"/>
      <c r="B16190"/>
      <c r="C16190"/>
      <c r="D16190"/>
      <c r="E16190"/>
      <c r="F16190"/>
      <c r="G16190"/>
      <c r="H16190"/>
      <c r="I16190"/>
      <c r="J16190"/>
      <c r="K16190"/>
    </row>
    <row r="16191" spans="1:11" x14ac:dyDescent="0.2">
      <c r="A16191"/>
      <c r="B16191"/>
      <c r="C16191"/>
      <c r="D16191"/>
      <c r="E16191"/>
      <c r="F16191"/>
      <c r="G16191"/>
      <c r="H16191"/>
      <c r="I16191"/>
      <c r="J16191"/>
      <c r="K16191"/>
    </row>
    <row r="16192" spans="1:11" x14ac:dyDescent="0.2">
      <c r="A16192"/>
      <c r="B16192"/>
      <c r="C16192"/>
      <c r="D16192"/>
      <c r="E16192"/>
      <c r="F16192"/>
      <c r="G16192"/>
      <c r="H16192"/>
      <c r="I16192"/>
      <c r="J16192"/>
      <c r="K16192"/>
    </row>
    <row r="16193" spans="1:11" x14ac:dyDescent="0.2">
      <c r="A16193"/>
      <c r="B16193"/>
      <c r="C16193"/>
      <c r="D16193"/>
      <c r="E16193"/>
      <c r="F16193"/>
      <c r="G16193"/>
      <c r="H16193"/>
      <c r="I16193"/>
      <c r="J16193"/>
      <c r="K16193"/>
    </row>
    <row r="16194" spans="1:11" x14ac:dyDescent="0.2">
      <c r="A16194"/>
      <c r="B16194"/>
      <c r="C16194"/>
      <c r="D16194"/>
      <c r="E16194"/>
      <c r="F16194"/>
      <c r="G16194"/>
      <c r="H16194"/>
      <c r="I16194"/>
      <c r="J16194"/>
      <c r="K16194"/>
    </row>
    <row r="16195" spans="1:11" x14ac:dyDescent="0.2">
      <c r="A16195"/>
      <c r="B16195"/>
      <c r="C16195"/>
      <c r="D16195"/>
      <c r="E16195"/>
      <c r="F16195"/>
      <c r="G16195"/>
      <c r="H16195"/>
      <c r="I16195"/>
      <c r="J16195"/>
      <c r="K16195"/>
    </row>
    <row r="16196" spans="1:11" x14ac:dyDescent="0.2">
      <c r="A16196"/>
      <c r="B16196"/>
      <c r="C16196"/>
      <c r="D16196"/>
      <c r="E16196"/>
      <c r="F16196"/>
      <c r="G16196"/>
      <c r="H16196"/>
      <c r="I16196"/>
      <c r="J16196"/>
      <c r="K16196"/>
    </row>
    <row r="16197" spans="1:11" x14ac:dyDescent="0.2">
      <c r="A16197"/>
      <c r="B16197"/>
      <c r="C16197"/>
      <c r="D16197"/>
      <c r="E16197"/>
      <c r="F16197"/>
      <c r="G16197"/>
      <c r="H16197"/>
      <c r="I16197"/>
      <c r="J16197"/>
      <c r="K16197"/>
    </row>
    <row r="16198" spans="1:11" x14ac:dyDescent="0.2">
      <c r="A16198"/>
      <c r="B16198"/>
      <c r="C16198"/>
      <c r="D16198"/>
      <c r="E16198"/>
      <c r="F16198"/>
      <c r="G16198"/>
      <c r="H16198"/>
      <c r="I16198"/>
      <c r="J16198"/>
      <c r="K16198"/>
    </row>
    <row r="16199" spans="1:11" x14ac:dyDescent="0.2">
      <c r="A16199"/>
      <c r="B16199"/>
      <c r="C16199"/>
      <c r="D16199"/>
      <c r="E16199"/>
      <c r="F16199"/>
      <c r="G16199"/>
      <c r="H16199"/>
      <c r="I16199"/>
      <c r="J16199"/>
      <c r="K16199"/>
    </row>
    <row r="16200" spans="1:11" x14ac:dyDescent="0.2">
      <c r="A16200"/>
      <c r="B16200"/>
      <c r="C16200"/>
      <c r="D16200"/>
      <c r="E16200"/>
      <c r="F16200"/>
      <c r="G16200"/>
      <c r="H16200"/>
      <c r="I16200"/>
      <c r="J16200"/>
      <c r="K16200"/>
    </row>
    <row r="16201" spans="1:11" x14ac:dyDescent="0.2">
      <c r="A16201"/>
      <c r="B16201"/>
      <c r="C16201"/>
      <c r="D16201"/>
      <c r="E16201"/>
      <c r="F16201"/>
      <c r="G16201"/>
      <c r="H16201"/>
      <c r="I16201"/>
      <c r="J16201"/>
      <c r="K16201"/>
    </row>
    <row r="16202" spans="1:11" x14ac:dyDescent="0.2">
      <c r="A16202"/>
      <c r="B16202"/>
      <c r="C16202"/>
      <c r="D16202"/>
      <c r="E16202"/>
      <c r="F16202"/>
      <c r="G16202"/>
      <c r="H16202"/>
      <c r="I16202"/>
      <c r="J16202"/>
      <c r="K16202"/>
    </row>
    <row r="16203" spans="1:11" x14ac:dyDescent="0.2">
      <c r="A16203"/>
      <c r="B16203"/>
      <c r="C16203"/>
      <c r="D16203"/>
      <c r="E16203"/>
      <c r="F16203"/>
      <c r="G16203"/>
      <c r="H16203"/>
      <c r="I16203"/>
      <c r="J16203"/>
      <c r="K16203"/>
    </row>
    <row r="16204" spans="1:11" x14ac:dyDescent="0.2">
      <c r="A16204"/>
      <c r="B16204"/>
      <c r="C16204"/>
      <c r="D16204"/>
      <c r="E16204"/>
      <c r="F16204"/>
      <c r="G16204"/>
      <c r="H16204"/>
      <c r="I16204"/>
      <c r="J16204"/>
      <c r="K16204"/>
    </row>
    <row r="16205" spans="1:11" x14ac:dyDescent="0.2">
      <c r="A16205"/>
      <c r="B16205"/>
      <c r="C16205"/>
      <c r="D16205"/>
      <c r="E16205"/>
      <c r="F16205"/>
      <c r="G16205"/>
      <c r="H16205"/>
      <c r="I16205"/>
      <c r="J16205"/>
      <c r="K16205"/>
    </row>
    <row r="16206" spans="1:11" x14ac:dyDescent="0.2">
      <c r="A16206"/>
      <c r="B16206"/>
      <c r="C16206"/>
      <c r="D16206"/>
      <c r="E16206"/>
      <c r="F16206"/>
      <c r="G16206"/>
      <c r="H16206"/>
      <c r="I16206"/>
      <c r="J16206"/>
      <c r="K16206"/>
    </row>
    <row r="16207" spans="1:11" x14ac:dyDescent="0.2">
      <c r="A16207"/>
      <c r="B16207"/>
      <c r="C16207"/>
      <c r="D16207"/>
      <c r="E16207"/>
      <c r="F16207"/>
      <c r="G16207"/>
      <c r="H16207"/>
      <c r="I16207"/>
      <c r="J16207"/>
      <c r="K16207"/>
    </row>
    <row r="16208" spans="1:11" x14ac:dyDescent="0.2">
      <c r="A16208"/>
      <c r="B16208"/>
      <c r="C16208"/>
      <c r="D16208"/>
      <c r="E16208"/>
      <c r="F16208"/>
      <c r="G16208"/>
      <c r="H16208"/>
      <c r="I16208"/>
      <c r="J16208"/>
      <c r="K16208"/>
    </row>
    <row r="16209" spans="1:11" x14ac:dyDescent="0.2">
      <c r="A16209"/>
      <c r="B16209"/>
      <c r="C16209"/>
      <c r="D16209"/>
      <c r="E16209"/>
      <c r="F16209"/>
      <c r="G16209"/>
      <c r="H16209"/>
      <c r="I16209"/>
      <c r="J16209"/>
      <c r="K16209"/>
    </row>
    <row r="16210" spans="1:11" x14ac:dyDescent="0.2">
      <c r="A16210"/>
      <c r="B16210"/>
      <c r="C16210"/>
      <c r="D16210"/>
      <c r="E16210"/>
      <c r="F16210"/>
      <c r="G16210"/>
      <c r="H16210"/>
      <c r="I16210"/>
      <c r="J16210"/>
      <c r="K16210"/>
    </row>
    <row r="16211" spans="1:11" x14ac:dyDescent="0.2">
      <c r="A16211"/>
      <c r="B16211"/>
      <c r="C16211"/>
      <c r="D16211"/>
      <c r="E16211"/>
      <c r="F16211"/>
      <c r="G16211"/>
      <c r="H16211"/>
      <c r="I16211"/>
      <c r="J16211"/>
      <c r="K16211"/>
    </row>
    <row r="16212" spans="1:11" x14ac:dyDescent="0.2">
      <c r="A16212"/>
      <c r="B16212"/>
      <c r="C16212"/>
      <c r="D16212"/>
      <c r="E16212"/>
      <c r="F16212"/>
      <c r="G16212"/>
      <c r="H16212"/>
      <c r="I16212"/>
      <c r="J16212"/>
      <c r="K16212"/>
    </row>
    <row r="16213" spans="1:11" x14ac:dyDescent="0.2">
      <c r="A16213"/>
      <c r="B16213"/>
      <c r="C16213"/>
      <c r="D16213"/>
      <c r="E16213"/>
      <c r="F16213"/>
      <c r="G16213"/>
      <c r="H16213"/>
      <c r="I16213"/>
      <c r="J16213"/>
      <c r="K16213"/>
    </row>
    <row r="16214" spans="1:11" x14ac:dyDescent="0.2">
      <c r="A16214"/>
      <c r="B16214"/>
      <c r="C16214"/>
      <c r="D16214"/>
      <c r="E16214"/>
      <c r="F16214"/>
      <c r="G16214"/>
      <c r="H16214"/>
      <c r="I16214"/>
      <c r="J16214"/>
      <c r="K16214"/>
    </row>
    <row r="16215" spans="1:11" x14ac:dyDescent="0.2">
      <c r="A16215"/>
      <c r="B16215"/>
      <c r="C16215"/>
      <c r="D16215"/>
      <c r="E16215"/>
      <c r="F16215"/>
      <c r="G16215"/>
      <c r="H16215"/>
      <c r="I16215"/>
      <c r="J16215"/>
      <c r="K16215"/>
    </row>
    <row r="16216" spans="1:11" x14ac:dyDescent="0.2">
      <c r="A16216"/>
      <c r="B16216"/>
      <c r="C16216"/>
      <c r="D16216"/>
      <c r="E16216"/>
      <c r="F16216"/>
      <c r="G16216"/>
      <c r="H16216"/>
      <c r="I16216"/>
      <c r="J16216"/>
      <c r="K16216"/>
    </row>
    <row r="16217" spans="1:11" x14ac:dyDescent="0.2">
      <c r="A16217"/>
      <c r="B16217"/>
      <c r="C16217"/>
      <c r="D16217"/>
      <c r="E16217"/>
      <c r="F16217"/>
      <c r="G16217"/>
      <c r="H16217"/>
      <c r="I16217"/>
      <c r="J16217"/>
      <c r="K16217"/>
    </row>
    <row r="16218" spans="1:11" x14ac:dyDescent="0.2">
      <c r="A16218"/>
      <c r="B16218"/>
      <c r="C16218"/>
      <c r="D16218"/>
      <c r="E16218"/>
      <c r="F16218"/>
      <c r="G16218"/>
      <c r="H16218"/>
      <c r="I16218"/>
      <c r="J16218"/>
      <c r="K16218"/>
    </row>
    <row r="16219" spans="1:11" x14ac:dyDescent="0.2">
      <c r="A16219"/>
      <c r="B16219"/>
      <c r="C16219"/>
      <c r="D16219"/>
      <c r="E16219"/>
      <c r="F16219"/>
      <c r="G16219"/>
      <c r="H16219"/>
      <c r="I16219"/>
      <c r="J16219"/>
      <c r="K16219"/>
    </row>
    <row r="16220" spans="1:11" x14ac:dyDescent="0.2">
      <c r="A16220"/>
      <c r="B16220"/>
      <c r="C16220"/>
      <c r="D16220"/>
      <c r="E16220"/>
      <c r="F16220"/>
      <c r="G16220"/>
      <c r="H16220"/>
      <c r="I16220"/>
      <c r="J16220"/>
      <c r="K16220"/>
    </row>
    <row r="16221" spans="1:11" x14ac:dyDescent="0.2">
      <c r="A16221"/>
      <c r="B16221"/>
      <c r="C16221"/>
      <c r="D16221"/>
      <c r="E16221"/>
      <c r="F16221"/>
      <c r="G16221"/>
      <c r="H16221"/>
      <c r="I16221"/>
      <c r="J16221"/>
      <c r="K16221"/>
    </row>
    <row r="16222" spans="1:11" x14ac:dyDescent="0.2">
      <c r="A16222"/>
      <c r="B16222"/>
      <c r="C16222"/>
      <c r="D16222"/>
      <c r="E16222"/>
      <c r="F16222"/>
      <c r="G16222"/>
      <c r="H16222"/>
      <c r="I16222"/>
      <c r="J16222"/>
      <c r="K16222"/>
    </row>
    <row r="16223" spans="1:11" x14ac:dyDescent="0.2">
      <c r="A16223"/>
      <c r="B16223"/>
      <c r="C16223"/>
      <c r="D16223"/>
      <c r="E16223"/>
      <c r="F16223"/>
      <c r="G16223"/>
      <c r="H16223"/>
      <c r="I16223"/>
      <c r="J16223"/>
      <c r="K16223"/>
    </row>
    <row r="16224" spans="1:11" x14ac:dyDescent="0.2">
      <c r="A16224"/>
      <c r="B16224"/>
      <c r="C16224"/>
      <c r="D16224"/>
      <c r="E16224"/>
      <c r="F16224"/>
      <c r="G16224"/>
      <c r="H16224"/>
      <c r="I16224"/>
      <c r="J16224"/>
      <c r="K16224"/>
    </row>
    <row r="16225" spans="1:11" x14ac:dyDescent="0.2">
      <c r="A16225"/>
      <c r="B16225"/>
      <c r="C16225"/>
      <c r="D16225"/>
      <c r="E16225"/>
      <c r="F16225"/>
      <c r="G16225"/>
      <c r="H16225"/>
      <c r="I16225"/>
      <c r="J16225"/>
      <c r="K16225"/>
    </row>
    <row r="16226" spans="1:11" x14ac:dyDescent="0.2">
      <c r="A16226"/>
      <c r="B16226"/>
      <c r="C16226"/>
      <c r="D16226"/>
      <c r="E16226"/>
      <c r="F16226"/>
      <c r="G16226"/>
      <c r="H16226"/>
      <c r="I16226"/>
      <c r="J16226"/>
      <c r="K16226"/>
    </row>
    <row r="16227" spans="1:11" x14ac:dyDescent="0.2">
      <c r="A16227"/>
      <c r="B16227"/>
      <c r="C16227"/>
      <c r="D16227"/>
      <c r="E16227"/>
      <c r="F16227"/>
      <c r="G16227"/>
      <c r="H16227"/>
      <c r="I16227"/>
      <c r="J16227"/>
      <c r="K16227"/>
    </row>
    <row r="16228" spans="1:11" x14ac:dyDescent="0.2">
      <c r="A16228"/>
      <c r="B16228"/>
      <c r="C16228"/>
      <c r="D16228"/>
      <c r="E16228"/>
      <c r="F16228"/>
      <c r="G16228"/>
      <c r="H16228"/>
      <c r="I16228"/>
      <c r="J16228"/>
      <c r="K16228"/>
    </row>
    <row r="16229" spans="1:11" x14ac:dyDescent="0.2">
      <c r="A16229"/>
      <c r="B16229"/>
      <c r="C16229"/>
      <c r="D16229"/>
      <c r="E16229"/>
      <c r="F16229"/>
      <c r="G16229"/>
      <c r="H16229"/>
      <c r="I16229"/>
      <c r="J16229"/>
      <c r="K16229"/>
    </row>
    <row r="16230" spans="1:11" x14ac:dyDescent="0.2">
      <c r="A16230"/>
      <c r="B16230"/>
      <c r="C16230"/>
      <c r="D16230"/>
      <c r="E16230"/>
      <c r="F16230"/>
      <c r="G16230"/>
      <c r="H16230"/>
      <c r="I16230"/>
      <c r="J16230"/>
      <c r="K16230"/>
    </row>
    <row r="16231" spans="1:11" x14ac:dyDescent="0.2">
      <c r="A16231"/>
      <c r="B16231"/>
      <c r="C16231"/>
      <c r="D16231"/>
      <c r="E16231"/>
      <c r="F16231"/>
      <c r="G16231"/>
      <c r="H16231"/>
      <c r="I16231"/>
      <c r="J16231"/>
      <c r="K16231"/>
    </row>
    <row r="16232" spans="1:11" x14ac:dyDescent="0.2">
      <c r="A16232"/>
      <c r="B16232"/>
      <c r="C16232"/>
      <c r="D16232"/>
      <c r="E16232"/>
      <c r="F16232"/>
      <c r="G16232"/>
      <c r="H16232"/>
      <c r="I16232"/>
      <c r="J16232"/>
      <c r="K16232"/>
    </row>
    <row r="16233" spans="1:11" x14ac:dyDescent="0.2">
      <c r="A16233"/>
      <c r="B16233"/>
      <c r="C16233"/>
      <c r="D16233"/>
      <c r="E16233"/>
      <c r="F16233"/>
      <c r="G16233"/>
      <c r="H16233"/>
      <c r="I16233"/>
      <c r="J16233"/>
      <c r="K16233"/>
    </row>
    <row r="16234" spans="1:11" x14ac:dyDescent="0.2">
      <c r="A16234"/>
      <c r="B16234"/>
      <c r="C16234"/>
      <c r="D16234"/>
      <c r="E16234"/>
      <c r="F16234"/>
      <c r="G16234"/>
      <c r="H16234"/>
      <c r="I16234"/>
      <c r="J16234"/>
      <c r="K16234"/>
    </row>
    <row r="16235" spans="1:11" x14ac:dyDescent="0.2">
      <c r="A16235"/>
      <c r="B16235"/>
      <c r="C16235"/>
      <c r="D16235"/>
      <c r="E16235"/>
      <c r="F16235"/>
      <c r="G16235"/>
      <c r="H16235"/>
      <c r="I16235"/>
      <c r="J16235"/>
      <c r="K16235"/>
    </row>
    <row r="16236" spans="1:11" x14ac:dyDescent="0.2">
      <c r="A16236"/>
      <c r="B16236"/>
      <c r="C16236"/>
      <c r="D16236"/>
      <c r="E16236"/>
      <c r="F16236"/>
      <c r="G16236"/>
      <c r="H16236"/>
      <c r="I16236"/>
      <c r="J16236"/>
      <c r="K16236"/>
    </row>
    <row r="16237" spans="1:11" x14ac:dyDescent="0.2">
      <c r="A16237"/>
      <c r="B16237"/>
      <c r="C16237"/>
      <c r="D16237"/>
      <c r="E16237"/>
      <c r="F16237"/>
      <c r="G16237"/>
      <c r="H16237"/>
      <c r="I16237"/>
      <c r="J16237"/>
      <c r="K16237"/>
    </row>
    <row r="16238" spans="1:11" x14ac:dyDescent="0.2">
      <c r="A16238"/>
      <c r="B16238"/>
      <c r="C16238"/>
      <c r="D16238"/>
      <c r="E16238"/>
      <c r="F16238"/>
      <c r="G16238"/>
      <c r="H16238"/>
      <c r="I16238"/>
      <c r="J16238"/>
      <c r="K16238"/>
    </row>
    <row r="16239" spans="1:11" x14ac:dyDescent="0.2">
      <c r="A16239"/>
      <c r="B16239"/>
      <c r="C16239"/>
      <c r="D16239"/>
      <c r="E16239"/>
      <c r="F16239"/>
      <c r="G16239"/>
      <c r="H16239"/>
      <c r="I16239"/>
      <c r="J16239"/>
      <c r="K16239"/>
    </row>
    <row r="16240" spans="1:11" x14ac:dyDescent="0.2">
      <c r="A16240"/>
      <c r="B16240"/>
      <c r="C16240"/>
      <c r="D16240"/>
      <c r="E16240"/>
      <c r="F16240"/>
      <c r="G16240"/>
      <c r="H16240"/>
      <c r="I16240"/>
      <c r="J16240"/>
      <c r="K16240"/>
    </row>
    <row r="16241" spans="1:11" x14ac:dyDescent="0.2">
      <c r="A16241"/>
      <c r="B16241"/>
      <c r="C16241"/>
      <c r="D16241"/>
      <c r="E16241"/>
      <c r="F16241"/>
      <c r="G16241"/>
      <c r="H16241"/>
      <c r="I16241"/>
      <c r="J16241"/>
      <c r="K16241"/>
    </row>
    <row r="16242" spans="1:11" x14ac:dyDescent="0.2">
      <c r="A16242"/>
      <c r="B16242"/>
      <c r="C16242"/>
      <c r="D16242"/>
      <c r="E16242"/>
      <c r="F16242"/>
      <c r="G16242"/>
      <c r="H16242"/>
      <c r="I16242"/>
      <c r="J16242"/>
      <c r="K16242"/>
    </row>
    <row r="16243" spans="1:11" x14ac:dyDescent="0.2">
      <c r="A16243"/>
      <c r="B16243"/>
      <c r="C16243"/>
      <c r="D16243"/>
      <c r="E16243"/>
      <c r="F16243"/>
      <c r="G16243"/>
      <c r="H16243"/>
      <c r="I16243"/>
      <c r="J16243"/>
      <c r="K16243"/>
    </row>
    <row r="16244" spans="1:11" x14ac:dyDescent="0.2">
      <c r="A16244"/>
      <c r="B16244"/>
      <c r="C16244"/>
      <c r="D16244"/>
      <c r="E16244"/>
      <c r="F16244"/>
      <c r="G16244"/>
      <c r="H16244"/>
      <c r="I16244"/>
      <c r="J16244"/>
      <c r="K16244"/>
    </row>
    <row r="16245" spans="1:11" x14ac:dyDescent="0.2">
      <c r="A16245"/>
      <c r="B16245"/>
      <c r="C16245"/>
      <c r="D16245"/>
      <c r="E16245"/>
      <c r="F16245"/>
      <c r="G16245"/>
      <c r="H16245"/>
      <c r="I16245"/>
      <c r="J16245"/>
      <c r="K16245"/>
    </row>
    <row r="16246" spans="1:11" x14ac:dyDescent="0.2">
      <c r="A16246"/>
      <c r="B16246"/>
      <c r="C16246"/>
      <c r="D16246"/>
      <c r="E16246"/>
      <c r="F16246"/>
      <c r="G16246"/>
      <c r="H16246"/>
      <c r="I16246"/>
      <c r="J16246"/>
      <c r="K16246"/>
    </row>
    <row r="16247" spans="1:11" x14ac:dyDescent="0.2">
      <c r="A16247"/>
      <c r="B16247"/>
      <c r="C16247"/>
      <c r="D16247"/>
      <c r="E16247"/>
      <c r="F16247"/>
      <c r="G16247"/>
      <c r="H16247"/>
      <c r="I16247"/>
      <c r="J16247"/>
      <c r="K16247"/>
    </row>
    <row r="16248" spans="1:11" x14ac:dyDescent="0.2">
      <c r="A16248"/>
      <c r="B16248"/>
      <c r="C16248"/>
      <c r="D16248"/>
      <c r="E16248"/>
      <c r="F16248"/>
      <c r="G16248"/>
      <c r="H16248"/>
      <c r="I16248"/>
      <c r="J16248"/>
      <c r="K16248"/>
    </row>
    <row r="16249" spans="1:11" x14ac:dyDescent="0.2">
      <c r="A16249"/>
      <c r="B16249"/>
      <c r="C16249"/>
      <c r="D16249"/>
      <c r="E16249"/>
      <c r="F16249"/>
      <c r="G16249"/>
      <c r="H16249"/>
      <c r="I16249"/>
      <c r="J16249"/>
      <c r="K16249"/>
    </row>
    <row r="16250" spans="1:11" x14ac:dyDescent="0.2">
      <c r="A16250"/>
      <c r="B16250"/>
      <c r="C16250"/>
      <c r="D16250"/>
      <c r="E16250"/>
      <c r="F16250"/>
      <c r="G16250"/>
      <c r="H16250"/>
      <c r="I16250"/>
      <c r="J16250"/>
      <c r="K16250"/>
    </row>
    <row r="16251" spans="1:11" x14ac:dyDescent="0.2">
      <c r="A16251"/>
      <c r="B16251"/>
      <c r="C16251"/>
      <c r="D16251"/>
      <c r="E16251"/>
      <c r="F16251"/>
      <c r="G16251"/>
      <c r="H16251"/>
      <c r="I16251"/>
      <c r="J16251"/>
      <c r="K16251"/>
    </row>
    <row r="16252" spans="1:11" x14ac:dyDescent="0.2">
      <c r="A16252"/>
      <c r="B16252"/>
      <c r="C16252"/>
      <c r="D16252"/>
      <c r="E16252"/>
      <c r="F16252"/>
      <c r="G16252"/>
      <c r="H16252"/>
      <c r="I16252"/>
      <c r="J16252"/>
      <c r="K16252"/>
    </row>
    <row r="16253" spans="1:11" x14ac:dyDescent="0.2">
      <c r="A16253"/>
      <c r="B16253"/>
      <c r="C16253"/>
      <c r="D16253"/>
      <c r="E16253"/>
      <c r="F16253"/>
      <c r="G16253"/>
      <c r="H16253"/>
      <c r="I16253"/>
      <c r="J16253"/>
      <c r="K16253"/>
    </row>
    <row r="16254" spans="1:11" x14ac:dyDescent="0.2">
      <c r="A16254"/>
      <c r="B16254"/>
      <c r="C16254"/>
      <c r="D16254"/>
      <c r="E16254"/>
      <c r="F16254"/>
      <c r="G16254"/>
      <c r="H16254"/>
      <c r="I16254"/>
      <c r="J16254"/>
      <c r="K16254"/>
    </row>
    <row r="16255" spans="1:11" x14ac:dyDescent="0.2">
      <c r="A16255"/>
      <c r="B16255"/>
      <c r="C16255"/>
      <c r="D16255"/>
      <c r="E16255"/>
      <c r="F16255"/>
      <c r="G16255"/>
      <c r="H16255"/>
      <c r="I16255"/>
      <c r="J16255"/>
      <c r="K16255"/>
    </row>
    <row r="16256" spans="1:11" x14ac:dyDescent="0.2">
      <c r="A16256"/>
      <c r="B16256"/>
      <c r="C16256"/>
      <c r="D16256"/>
      <c r="E16256"/>
      <c r="F16256"/>
      <c r="G16256"/>
      <c r="H16256"/>
      <c r="I16256"/>
      <c r="J16256"/>
      <c r="K16256"/>
    </row>
    <row r="16257" spans="1:11" x14ac:dyDescent="0.2">
      <c r="A16257"/>
      <c r="B16257"/>
      <c r="C16257"/>
      <c r="D16257"/>
      <c r="E16257"/>
      <c r="F16257"/>
      <c r="G16257"/>
      <c r="H16257"/>
      <c r="I16257"/>
      <c r="J16257"/>
      <c r="K16257"/>
    </row>
    <row r="16258" spans="1:11" x14ac:dyDescent="0.2">
      <c r="A16258"/>
      <c r="B16258"/>
      <c r="C16258"/>
      <c r="D16258"/>
      <c r="E16258"/>
      <c r="F16258"/>
      <c r="G16258"/>
      <c r="H16258"/>
      <c r="I16258"/>
      <c r="J16258"/>
      <c r="K16258"/>
    </row>
    <row r="16259" spans="1:11" x14ac:dyDescent="0.2">
      <c r="A16259"/>
      <c r="B16259"/>
      <c r="C16259"/>
      <c r="D16259"/>
      <c r="E16259"/>
      <c r="F16259"/>
      <c r="G16259"/>
      <c r="H16259"/>
      <c r="I16259"/>
      <c r="J16259"/>
      <c r="K16259"/>
    </row>
    <row r="16260" spans="1:11" x14ac:dyDescent="0.2">
      <c r="A16260"/>
      <c r="B16260"/>
      <c r="C16260"/>
      <c r="D16260"/>
      <c r="E16260"/>
      <c r="F16260"/>
      <c r="G16260"/>
      <c r="H16260"/>
      <c r="I16260"/>
      <c r="J16260"/>
      <c r="K16260"/>
    </row>
    <row r="16261" spans="1:11" x14ac:dyDescent="0.2">
      <c r="A16261"/>
      <c r="B16261"/>
      <c r="C16261"/>
      <c r="D16261"/>
      <c r="E16261"/>
      <c r="F16261"/>
      <c r="G16261"/>
      <c r="H16261"/>
      <c r="I16261"/>
      <c r="J16261"/>
      <c r="K16261"/>
    </row>
    <row r="16262" spans="1:11" x14ac:dyDescent="0.2">
      <c r="A16262"/>
      <c r="B16262"/>
      <c r="C16262"/>
      <c r="D16262"/>
      <c r="E16262"/>
      <c r="F16262"/>
      <c r="G16262"/>
      <c r="H16262"/>
      <c r="I16262"/>
      <c r="J16262"/>
      <c r="K16262"/>
    </row>
    <row r="16263" spans="1:11" x14ac:dyDescent="0.2">
      <c r="A16263"/>
      <c r="B16263"/>
      <c r="C16263"/>
      <c r="D16263"/>
      <c r="E16263"/>
      <c r="F16263"/>
      <c r="G16263"/>
      <c r="H16263"/>
      <c r="I16263"/>
      <c r="J16263"/>
      <c r="K16263"/>
    </row>
    <row r="16264" spans="1:11" x14ac:dyDescent="0.2">
      <c r="A16264"/>
      <c r="B16264"/>
      <c r="C16264"/>
      <c r="D16264"/>
      <c r="E16264"/>
      <c r="F16264"/>
      <c r="G16264"/>
      <c r="H16264"/>
      <c r="I16264"/>
      <c r="J16264"/>
      <c r="K16264"/>
    </row>
    <row r="16265" spans="1:11" x14ac:dyDescent="0.2">
      <c r="A16265"/>
      <c r="B16265"/>
      <c r="C16265"/>
      <c r="D16265"/>
      <c r="E16265"/>
      <c r="F16265"/>
      <c r="G16265"/>
      <c r="H16265"/>
      <c r="I16265"/>
      <c r="J16265"/>
      <c r="K16265"/>
    </row>
    <row r="16266" spans="1:11" x14ac:dyDescent="0.2">
      <c r="A16266"/>
      <c r="B16266"/>
      <c r="C16266"/>
      <c r="D16266"/>
      <c r="E16266"/>
      <c r="F16266"/>
      <c r="G16266"/>
      <c r="H16266"/>
      <c r="I16266"/>
      <c r="J16266"/>
      <c r="K16266"/>
    </row>
    <row r="16267" spans="1:11" x14ac:dyDescent="0.2">
      <c r="A16267"/>
      <c r="B16267"/>
      <c r="C16267"/>
      <c r="D16267"/>
      <c r="E16267"/>
      <c r="F16267"/>
      <c r="G16267"/>
      <c r="H16267"/>
      <c r="I16267"/>
      <c r="J16267"/>
      <c r="K16267"/>
    </row>
    <row r="16268" spans="1:11" x14ac:dyDescent="0.2">
      <c r="A16268"/>
      <c r="B16268"/>
      <c r="C16268"/>
      <c r="D16268"/>
      <c r="E16268"/>
      <c r="F16268"/>
      <c r="G16268"/>
      <c r="H16268"/>
      <c r="I16268"/>
      <c r="J16268"/>
      <c r="K16268"/>
    </row>
    <row r="16269" spans="1:11" x14ac:dyDescent="0.2">
      <c r="A16269"/>
      <c r="B16269"/>
      <c r="C16269"/>
      <c r="D16269"/>
      <c r="E16269"/>
      <c r="F16269"/>
      <c r="G16269"/>
      <c r="H16269"/>
      <c r="I16269"/>
      <c r="J16269"/>
      <c r="K16269"/>
    </row>
    <row r="16270" spans="1:11" x14ac:dyDescent="0.2">
      <c r="A16270"/>
      <c r="B16270"/>
      <c r="C16270"/>
      <c r="D16270"/>
      <c r="E16270"/>
      <c r="F16270"/>
      <c r="G16270"/>
      <c r="H16270"/>
      <c r="I16270"/>
      <c r="J16270"/>
      <c r="K16270"/>
    </row>
    <row r="16271" spans="1:11" x14ac:dyDescent="0.2">
      <c r="A16271"/>
      <c r="B16271"/>
      <c r="C16271"/>
      <c r="D16271"/>
      <c r="E16271"/>
      <c r="F16271"/>
      <c r="G16271"/>
      <c r="H16271"/>
      <c r="I16271"/>
      <c r="J16271"/>
      <c r="K16271"/>
    </row>
    <row r="16272" spans="1:11" x14ac:dyDescent="0.2">
      <c r="A16272"/>
      <c r="B16272"/>
      <c r="C16272"/>
      <c r="D16272"/>
      <c r="E16272"/>
      <c r="F16272"/>
      <c r="G16272"/>
      <c r="H16272"/>
      <c r="I16272"/>
      <c r="J16272"/>
      <c r="K16272"/>
    </row>
    <row r="16273" spans="1:11" x14ac:dyDescent="0.2">
      <c r="A16273"/>
      <c r="B16273"/>
      <c r="C16273"/>
      <c r="D16273"/>
      <c r="E16273"/>
      <c r="F16273"/>
      <c r="G16273"/>
      <c r="H16273"/>
      <c r="I16273"/>
      <c r="J16273"/>
      <c r="K16273"/>
    </row>
    <row r="16274" spans="1:11" x14ac:dyDescent="0.2">
      <c r="A16274"/>
      <c r="B16274"/>
      <c r="C16274"/>
      <c r="D16274"/>
      <c r="E16274"/>
      <c r="F16274"/>
      <c r="G16274"/>
      <c r="H16274"/>
      <c r="I16274"/>
      <c r="J16274"/>
      <c r="K16274"/>
    </row>
    <row r="16275" spans="1:11" x14ac:dyDescent="0.2">
      <c r="A16275"/>
      <c r="B16275"/>
      <c r="C16275"/>
      <c r="D16275"/>
      <c r="E16275"/>
      <c r="F16275"/>
      <c r="G16275"/>
      <c r="H16275"/>
      <c r="I16275"/>
      <c r="J16275"/>
      <c r="K16275"/>
    </row>
    <row r="16276" spans="1:11" x14ac:dyDescent="0.2">
      <c r="A16276"/>
      <c r="B16276"/>
      <c r="C16276"/>
      <c r="D16276"/>
      <c r="E16276"/>
      <c r="F16276"/>
      <c r="G16276"/>
      <c r="H16276"/>
      <c r="I16276"/>
      <c r="J16276"/>
      <c r="K16276"/>
    </row>
    <row r="16277" spans="1:11" x14ac:dyDescent="0.2">
      <c r="A16277"/>
      <c r="B16277"/>
      <c r="C16277"/>
      <c r="D16277"/>
      <c r="E16277"/>
      <c r="F16277"/>
      <c r="G16277"/>
      <c r="H16277"/>
      <c r="I16277"/>
      <c r="J16277"/>
      <c r="K16277"/>
    </row>
    <row r="16278" spans="1:11" x14ac:dyDescent="0.2">
      <c r="A16278"/>
      <c r="B16278"/>
      <c r="C16278"/>
      <c r="D16278"/>
      <c r="E16278"/>
      <c r="F16278"/>
      <c r="G16278"/>
      <c r="H16278"/>
      <c r="I16278"/>
      <c r="J16278"/>
      <c r="K16278"/>
    </row>
    <row r="16279" spans="1:11" x14ac:dyDescent="0.2">
      <c r="A16279"/>
      <c r="B16279"/>
      <c r="C16279"/>
      <c r="D16279"/>
      <c r="E16279"/>
      <c r="F16279"/>
      <c r="G16279"/>
      <c r="H16279"/>
      <c r="I16279"/>
      <c r="J16279"/>
      <c r="K16279"/>
    </row>
    <row r="16280" spans="1:11" x14ac:dyDescent="0.2">
      <c r="A16280"/>
      <c r="B16280"/>
      <c r="C16280"/>
      <c r="D16280"/>
      <c r="E16280"/>
      <c r="F16280"/>
      <c r="G16280"/>
      <c r="H16280"/>
      <c r="I16280"/>
      <c r="J16280"/>
      <c r="K16280"/>
    </row>
    <row r="16281" spans="1:11" x14ac:dyDescent="0.2">
      <c r="A16281"/>
      <c r="B16281"/>
      <c r="C16281"/>
      <c r="D16281"/>
      <c r="E16281"/>
      <c r="F16281"/>
      <c r="G16281"/>
      <c r="H16281"/>
      <c r="I16281"/>
      <c r="J16281"/>
      <c r="K16281"/>
    </row>
    <row r="16282" spans="1:11" x14ac:dyDescent="0.2">
      <c r="A16282"/>
      <c r="B16282"/>
      <c r="C16282"/>
      <c r="D16282"/>
      <c r="E16282"/>
      <c r="F16282"/>
      <c r="G16282"/>
      <c r="H16282"/>
      <c r="I16282"/>
      <c r="J16282"/>
      <c r="K16282"/>
    </row>
    <row r="16283" spans="1:11" x14ac:dyDescent="0.2">
      <c r="A16283"/>
      <c r="B16283"/>
      <c r="C16283"/>
      <c r="D16283"/>
      <c r="E16283"/>
      <c r="F16283"/>
      <c r="G16283"/>
      <c r="H16283"/>
      <c r="I16283"/>
      <c r="J16283"/>
      <c r="K16283"/>
    </row>
    <row r="16284" spans="1:11" x14ac:dyDescent="0.2">
      <c r="A16284"/>
      <c r="B16284"/>
      <c r="C16284"/>
      <c r="D16284"/>
      <c r="E16284"/>
      <c r="F16284"/>
      <c r="G16284"/>
      <c r="H16284"/>
      <c r="I16284"/>
      <c r="J16284"/>
      <c r="K16284"/>
    </row>
    <row r="16285" spans="1:11" x14ac:dyDescent="0.2">
      <c r="A16285"/>
      <c r="B16285"/>
      <c r="C16285"/>
      <c r="D16285"/>
      <c r="E16285"/>
      <c r="F16285"/>
      <c r="G16285"/>
      <c r="H16285"/>
      <c r="I16285"/>
      <c r="J16285"/>
      <c r="K16285"/>
    </row>
    <row r="16286" spans="1:11" x14ac:dyDescent="0.2">
      <c r="A16286"/>
      <c r="B16286"/>
      <c r="C16286"/>
      <c r="D16286"/>
      <c r="E16286"/>
      <c r="F16286"/>
      <c r="G16286"/>
      <c r="H16286"/>
      <c r="I16286"/>
      <c r="J16286"/>
      <c r="K16286"/>
    </row>
    <row r="16287" spans="1:11" x14ac:dyDescent="0.2">
      <c r="A16287"/>
      <c r="B16287"/>
      <c r="C16287"/>
      <c r="D16287"/>
      <c r="E16287"/>
      <c r="F16287"/>
      <c r="G16287"/>
      <c r="H16287"/>
      <c r="I16287"/>
      <c r="J16287"/>
      <c r="K16287"/>
    </row>
    <row r="16288" spans="1:11" x14ac:dyDescent="0.2">
      <c r="A16288"/>
      <c r="B16288"/>
      <c r="C16288"/>
      <c r="D16288"/>
      <c r="E16288"/>
      <c r="F16288"/>
      <c r="G16288"/>
      <c r="H16288"/>
      <c r="I16288"/>
      <c r="J16288"/>
      <c r="K16288"/>
    </row>
    <row r="16289" spans="1:11" x14ac:dyDescent="0.2">
      <c r="A16289"/>
      <c r="B16289"/>
      <c r="C16289"/>
      <c r="D16289"/>
      <c r="E16289"/>
      <c r="F16289"/>
      <c r="G16289"/>
      <c r="H16289"/>
      <c r="I16289"/>
      <c r="J16289"/>
      <c r="K16289"/>
    </row>
    <row r="16290" spans="1:11" x14ac:dyDescent="0.2">
      <c r="A16290"/>
      <c r="B16290"/>
      <c r="C16290"/>
      <c r="D16290"/>
      <c r="E16290"/>
      <c r="F16290"/>
      <c r="G16290"/>
      <c r="H16290"/>
      <c r="I16290"/>
      <c r="J16290"/>
      <c r="K16290"/>
    </row>
    <row r="16291" spans="1:11" x14ac:dyDescent="0.2">
      <c r="A16291"/>
      <c r="B16291"/>
      <c r="C16291"/>
      <c r="D16291"/>
      <c r="E16291"/>
      <c r="F16291"/>
      <c r="G16291"/>
      <c r="H16291"/>
      <c r="I16291"/>
      <c r="J16291"/>
      <c r="K16291"/>
    </row>
    <row r="16292" spans="1:11" x14ac:dyDescent="0.2">
      <c r="A16292"/>
      <c r="B16292"/>
      <c r="C16292"/>
      <c r="D16292"/>
      <c r="E16292"/>
      <c r="F16292"/>
      <c r="G16292"/>
      <c r="H16292"/>
      <c r="I16292"/>
      <c r="J16292"/>
      <c r="K16292"/>
    </row>
    <row r="16293" spans="1:11" x14ac:dyDescent="0.2">
      <c r="A16293"/>
      <c r="B16293"/>
      <c r="C16293"/>
      <c r="D16293"/>
      <c r="E16293"/>
      <c r="F16293"/>
      <c r="G16293"/>
      <c r="H16293"/>
      <c r="I16293"/>
      <c r="J16293"/>
      <c r="K16293"/>
    </row>
    <row r="16294" spans="1:11" x14ac:dyDescent="0.2">
      <c r="A16294"/>
      <c r="B16294"/>
      <c r="C16294"/>
      <c r="D16294"/>
      <c r="E16294"/>
      <c r="F16294"/>
      <c r="G16294"/>
      <c r="H16294"/>
      <c r="I16294"/>
      <c r="J16294"/>
      <c r="K16294"/>
    </row>
    <row r="16295" spans="1:11" x14ac:dyDescent="0.2">
      <c r="A16295"/>
      <c r="B16295"/>
      <c r="C16295"/>
      <c r="D16295"/>
      <c r="E16295"/>
      <c r="F16295"/>
      <c r="G16295"/>
      <c r="H16295"/>
      <c r="I16295"/>
      <c r="J16295"/>
      <c r="K16295"/>
    </row>
    <row r="16296" spans="1:11" x14ac:dyDescent="0.2">
      <c r="A16296"/>
      <c r="B16296"/>
      <c r="C16296"/>
      <c r="D16296"/>
      <c r="E16296"/>
      <c r="F16296"/>
      <c r="G16296"/>
      <c r="H16296"/>
      <c r="I16296"/>
      <c r="J16296"/>
      <c r="K16296"/>
    </row>
    <row r="16297" spans="1:11" x14ac:dyDescent="0.2">
      <c r="A16297"/>
      <c r="B16297"/>
      <c r="C16297"/>
      <c r="D16297"/>
      <c r="E16297"/>
      <c r="F16297"/>
      <c r="G16297"/>
      <c r="H16297"/>
      <c r="I16297"/>
      <c r="J16297"/>
      <c r="K16297"/>
    </row>
    <row r="16298" spans="1:11" x14ac:dyDescent="0.2">
      <c r="A16298"/>
      <c r="B16298"/>
      <c r="C16298"/>
      <c r="D16298"/>
      <c r="E16298"/>
      <c r="F16298"/>
      <c r="G16298"/>
      <c r="H16298"/>
      <c r="I16298"/>
      <c r="J16298"/>
      <c r="K16298"/>
    </row>
    <row r="16299" spans="1:11" x14ac:dyDescent="0.2">
      <c r="A16299"/>
      <c r="B16299"/>
      <c r="C16299"/>
      <c r="D16299"/>
      <c r="E16299"/>
      <c r="F16299"/>
      <c r="G16299"/>
      <c r="H16299"/>
      <c r="I16299"/>
      <c r="J16299"/>
      <c r="K16299"/>
    </row>
    <row r="16300" spans="1:11" x14ac:dyDescent="0.2">
      <c r="A16300"/>
      <c r="B16300"/>
      <c r="C16300"/>
      <c r="D16300"/>
      <c r="E16300"/>
      <c r="F16300"/>
      <c r="G16300"/>
      <c r="H16300"/>
      <c r="I16300"/>
      <c r="J16300"/>
      <c r="K16300"/>
    </row>
    <row r="16301" spans="1:11" x14ac:dyDescent="0.2">
      <c r="A16301"/>
      <c r="B16301"/>
      <c r="C16301"/>
      <c r="D16301"/>
      <c r="E16301"/>
      <c r="F16301"/>
      <c r="G16301"/>
      <c r="H16301"/>
      <c r="I16301"/>
      <c r="J16301"/>
      <c r="K16301"/>
    </row>
    <row r="16302" spans="1:11" x14ac:dyDescent="0.2">
      <c r="A16302"/>
      <c r="B16302"/>
      <c r="C16302"/>
      <c r="D16302"/>
      <c r="E16302"/>
      <c r="F16302"/>
      <c r="G16302"/>
      <c r="H16302"/>
      <c r="I16302"/>
      <c r="J16302"/>
      <c r="K16302"/>
    </row>
    <row r="16303" spans="1:11" x14ac:dyDescent="0.2">
      <c r="A16303"/>
      <c r="B16303"/>
      <c r="C16303"/>
      <c r="D16303"/>
      <c r="E16303"/>
      <c r="F16303"/>
      <c r="G16303"/>
      <c r="H16303"/>
      <c r="I16303"/>
      <c r="J16303"/>
      <c r="K16303"/>
    </row>
    <row r="16304" spans="1:11" x14ac:dyDescent="0.2">
      <c r="A16304"/>
      <c r="B16304"/>
      <c r="C16304"/>
      <c r="D16304"/>
      <c r="E16304"/>
      <c r="F16304"/>
      <c r="G16304"/>
      <c r="H16304"/>
      <c r="I16304"/>
      <c r="J16304"/>
      <c r="K16304"/>
    </row>
    <row r="16305" spans="1:11" x14ac:dyDescent="0.2">
      <c r="A16305"/>
      <c r="B16305"/>
      <c r="C16305"/>
      <c r="D16305"/>
      <c r="E16305"/>
      <c r="F16305"/>
      <c r="G16305"/>
      <c r="H16305"/>
      <c r="I16305"/>
      <c r="J16305"/>
      <c r="K16305"/>
    </row>
    <row r="16306" spans="1:11" x14ac:dyDescent="0.2">
      <c r="A16306"/>
      <c r="B16306"/>
      <c r="C16306"/>
      <c r="D16306"/>
      <c r="E16306"/>
      <c r="F16306"/>
      <c r="G16306"/>
      <c r="H16306"/>
      <c r="I16306"/>
      <c r="J16306"/>
      <c r="K16306"/>
    </row>
    <row r="16307" spans="1:11" x14ac:dyDescent="0.2">
      <c r="A16307"/>
      <c r="B16307"/>
      <c r="C16307"/>
      <c r="D16307"/>
      <c r="E16307"/>
      <c r="F16307"/>
      <c r="G16307"/>
      <c r="H16307"/>
      <c r="I16307"/>
      <c r="J16307"/>
      <c r="K16307"/>
    </row>
    <row r="16308" spans="1:11" x14ac:dyDescent="0.2">
      <c r="A16308"/>
      <c r="B16308"/>
      <c r="C16308"/>
      <c r="D16308"/>
      <c r="E16308"/>
      <c r="F16308"/>
      <c r="G16308"/>
      <c r="H16308"/>
      <c r="I16308"/>
      <c r="J16308"/>
      <c r="K16308"/>
    </row>
    <row r="16309" spans="1:11" x14ac:dyDescent="0.2">
      <c r="A16309"/>
      <c r="B16309"/>
      <c r="C16309"/>
      <c r="D16309"/>
      <c r="E16309"/>
      <c r="F16309"/>
      <c r="G16309"/>
      <c r="H16309"/>
      <c r="I16309"/>
      <c r="J16309"/>
      <c r="K16309"/>
    </row>
    <row r="16310" spans="1:11" x14ac:dyDescent="0.2">
      <c r="A16310"/>
      <c r="B16310"/>
      <c r="C16310"/>
      <c r="D16310"/>
      <c r="E16310"/>
      <c r="F16310"/>
      <c r="G16310"/>
      <c r="H16310"/>
      <c r="I16310"/>
      <c r="J16310"/>
      <c r="K16310"/>
    </row>
    <row r="16311" spans="1:11" x14ac:dyDescent="0.2">
      <c r="A16311"/>
      <c r="B16311"/>
      <c r="C16311"/>
      <c r="D16311"/>
      <c r="E16311"/>
      <c r="F16311"/>
      <c r="G16311"/>
      <c r="H16311"/>
      <c r="I16311"/>
      <c r="J16311"/>
      <c r="K16311"/>
    </row>
    <row r="16312" spans="1:11" x14ac:dyDescent="0.2">
      <c r="A16312"/>
      <c r="B16312"/>
      <c r="C16312"/>
      <c r="D16312"/>
      <c r="E16312"/>
      <c r="F16312"/>
      <c r="G16312"/>
      <c r="H16312"/>
      <c r="I16312"/>
      <c r="J16312"/>
      <c r="K16312"/>
    </row>
    <row r="16313" spans="1:11" x14ac:dyDescent="0.2">
      <c r="A16313"/>
      <c r="B16313"/>
      <c r="C16313"/>
      <c r="D16313"/>
      <c r="E16313"/>
      <c r="F16313"/>
      <c r="G16313"/>
      <c r="H16313"/>
      <c r="I16313"/>
      <c r="J16313"/>
      <c r="K16313"/>
    </row>
    <row r="16314" spans="1:11" x14ac:dyDescent="0.2">
      <c r="A16314"/>
      <c r="B16314"/>
      <c r="C16314"/>
      <c r="D16314"/>
      <c r="E16314"/>
      <c r="F16314"/>
      <c r="G16314"/>
      <c r="H16314"/>
      <c r="I16314"/>
      <c r="J16314"/>
      <c r="K16314"/>
    </row>
    <row r="16315" spans="1:11" x14ac:dyDescent="0.2">
      <c r="A16315"/>
      <c r="B16315"/>
      <c r="C16315"/>
      <c r="D16315"/>
      <c r="E16315"/>
      <c r="F16315"/>
      <c r="G16315"/>
      <c r="H16315"/>
      <c r="I16315"/>
      <c r="J16315"/>
      <c r="K16315"/>
    </row>
    <row r="16316" spans="1:11" x14ac:dyDescent="0.2">
      <c r="A16316"/>
      <c r="B16316"/>
      <c r="C16316"/>
      <c r="D16316"/>
      <c r="E16316"/>
      <c r="F16316"/>
      <c r="G16316"/>
      <c r="H16316"/>
      <c r="I16316"/>
      <c r="J16316"/>
      <c r="K16316"/>
    </row>
    <row r="16317" spans="1:11" x14ac:dyDescent="0.2">
      <c r="A16317"/>
      <c r="B16317"/>
      <c r="C16317"/>
      <c r="D16317"/>
      <c r="E16317"/>
      <c r="F16317"/>
      <c r="G16317"/>
      <c r="H16317"/>
      <c r="I16317"/>
      <c r="J16317"/>
      <c r="K16317"/>
    </row>
    <row r="16318" spans="1:11" x14ac:dyDescent="0.2">
      <c r="A16318"/>
      <c r="B16318"/>
      <c r="C16318"/>
      <c r="D16318"/>
      <c r="E16318"/>
      <c r="F16318"/>
      <c r="G16318"/>
      <c r="H16318"/>
      <c r="I16318"/>
      <c r="J16318"/>
      <c r="K16318"/>
    </row>
    <row r="16319" spans="1:11" x14ac:dyDescent="0.2">
      <c r="A16319"/>
      <c r="B16319"/>
      <c r="C16319"/>
      <c r="D16319"/>
      <c r="E16319"/>
      <c r="F16319"/>
      <c r="G16319"/>
      <c r="H16319"/>
      <c r="I16319"/>
      <c r="J16319"/>
      <c r="K16319"/>
    </row>
    <row r="16320" spans="1:11" x14ac:dyDescent="0.2">
      <c r="A16320"/>
      <c r="B16320"/>
      <c r="C16320"/>
      <c r="D16320"/>
      <c r="E16320"/>
      <c r="F16320"/>
      <c r="G16320"/>
      <c r="H16320"/>
      <c r="I16320"/>
      <c r="J16320"/>
      <c r="K16320"/>
    </row>
    <row r="16321" spans="1:11" x14ac:dyDescent="0.2">
      <c r="A16321"/>
      <c r="B16321"/>
      <c r="C16321"/>
      <c r="D16321"/>
      <c r="E16321"/>
      <c r="F16321"/>
      <c r="G16321"/>
      <c r="H16321"/>
      <c r="I16321"/>
      <c r="J16321"/>
      <c r="K16321"/>
    </row>
    <row r="16322" spans="1:11" x14ac:dyDescent="0.2">
      <c r="A16322"/>
      <c r="B16322"/>
      <c r="C16322"/>
      <c r="D16322"/>
      <c r="E16322"/>
      <c r="F16322"/>
      <c r="G16322"/>
      <c r="H16322"/>
      <c r="I16322"/>
      <c r="J16322"/>
      <c r="K16322"/>
    </row>
    <row r="16323" spans="1:11" x14ac:dyDescent="0.2">
      <c r="A16323"/>
      <c r="B16323"/>
      <c r="C16323"/>
      <c r="D16323"/>
      <c r="E16323"/>
      <c r="F16323"/>
      <c r="G16323"/>
      <c r="H16323"/>
      <c r="I16323"/>
      <c r="J16323"/>
      <c r="K16323"/>
    </row>
    <row r="16324" spans="1:11" x14ac:dyDescent="0.2">
      <c r="A16324"/>
      <c r="B16324"/>
      <c r="C16324"/>
      <c r="D16324"/>
      <c r="E16324"/>
      <c r="F16324"/>
      <c r="G16324"/>
      <c r="H16324"/>
      <c r="I16324"/>
      <c r="J16324"/>
      <c r="K16324"/>
    </row>
    <row r="16325" spans="1:11" x14ac:dyDescent="0.2">
      <c r="A16325"/>
      <c r="B16325"/>
      <c r="C16325"/>
      <c r="D16325"/>
      <c r="E16325"/>
      <c r="F16325"/>
      <c r="G16325"/>
      <c r="H16325"/>
      <c r="I16325"/>
      <c r="J16325"/>
      <c r="K16325"/>
    </row>
    <row r="16326" spans="1:11" x14ac:dyDescent="0.2">
      <c r="A16326"/>
      <c r="B16326"/>
      <c r="C16326"/>
      <c r="D16326"/>
      <c r="E16326"/>
      <c r="F16326"/>
      <c r="G16326"/>
      <c r="H16326"/>
      <c r="I16326"/>
      <c r="J16326"/>
      <c r="K16326"/>
    </row>
    <row r="16327" spans="1:11" x14ac:dyDescent="0.2">
      <c r="A16327"/>
      <c r="B16327"/>
      <c r="C16327"/>
      <c r="D16327"/>
      <c r="E16327"/>
      <c r="F16327"/>
      <c r="G16327"/>
      <c r="H16327"/>
      <c r="I16327"/>
      <c r="J16327"/>
      <c r="K16327"/>
    </row>
    <row r="16328" spans="1:11" x14ac:dyDescent="0.2">
      <c r="A16328"/>
      <c r="B16328"/>
      <c r="C16328"/>
      <c r="D16328"/>
      <c r="E16328"/>
      <c r="F16328"/>
      <c r="G16328"/>
      <c r="H16328"/>
      <c r="I16328"/>
      <c r="J16328"/>
      <c r="K16328"/>
    </row>
    <row r="16329" spans="1:11" x14ac:dyDescent="0.2">
      <c r="A16329"/>
      <c r="B16329"/>
      <c r="C16329"/>
      <c r="D16329"/>
      <c r="E16329"/>
      <c r="F16329"/>
      <c r="G16329"/>
      <c r="H16329"/>
      <c r="I16329"/>
      <c r="J16329"/>
      <c r="K16329"/>
    </row>
    <row r="16330" spans="1:11" x14ac:dyDescent="0.2">
      <c r="A16330"/>
      <c r="B16330"/>
      <c r="C16330"/>
      <c r="D16330"/>
      <c r="E16330"/>
      <c r="F16330"/>
      <c r="G16330"/>
      <c r="H16330"/>
      <c r="I16330"/>
      <c r="J16330"/>
      <c r="K16330"/>
    </row>
    <row r="16331" spans="1:11" x14ac:dyDescent="0.2">
      <c r="A16331"/>
      <c r="B16331"/>
      <c r="C16331"/>
      <c r="D16331"/>
      <c r="E16331"/>
      <c r="F16331"/>
      <c r="G16331"/>
      <c r="H16331"/>
      <c r="I16331"/>
      <c r="J16331"/>
      <c r="K16331"/>
    </row>
    <row r="16332" spans="1:11" x14ac:dyDescent="0.2">
      <c r="A16332"/>
      <c r="B16332"/>
      <c r="C16332"/>
      <c r="D16332"/>
      <c r="E16332"/>
      <c r="F16332"/>
      <c r="G16332"/>
      <c r="H16332"/>
      <c r="I16332"/>
      <c r="J16332"/>
      <c r="K16332"/>
    </row>
    <row r="16333" spans="1:11" x14ac:dyDescent="0.2">
      <c r="A16333"/>
      <c r="B16333"/>
      <c r="C16333"/>
      <c r="D16333"/>
      <c r="E16333"/>
      <c r="F16333"/>
      <c r="G16333"/>
      <c r="H16333"/>
      <c r="I16333"/>
      <c r="J16333"/>
      <c r="K16333"/>
    </row>
    <row r="16334" spans="1:11" x14ac:dyDescent="0.2">
      <c r="A16334"/>
      <c r="B16334"/>
      <c r="C16334"/>
      <c r="D16334"/>
      <c r="E16334"/>
      <c r="F16334"/>
      <c r="G16334"/>
      <c r="H16334"/>
      <c r="I16334"/>
      <c r="J16334"/>
      <c r="K16334"/>
    </row>
    <row r="16335" spans="1:11" x14ac:dyDescent="0.2">
      <c r="A16335"/>
      <c r="B16335"/>
      <c r="C16335"/>
      <c r="D16335"/>
      <c r="E16335"/>
      <c r="F16335"/>
      <c r="G16335"/>
      <c r="H16335"/>
      <c r="I16335"/>
      <c r="J16335"/>
      <c r="K16335"/>
    </row>
    <row r="16336" spans="1:11" x14ac:dyDescent="0.2">
      <c r="A16336"/>
      <c r="B16336"/>
      <c r="C16336"/>
      <c r="D16336"/>
      <c r="E16336"/>
      <c r="F16336"/>
      <c r="G16336"/>
      <c r="H16336"/>
      <c r="I16336"/>
      <c r="J16336"/>
      <c r="K16336"/>
    </row>
    <row r="16337" spans="1:11" x14ac:dyDescent="0.2">
      <c r="A16337"/>
      <c r="B16337"/>
      <c r="C16337"/>
      <c r="D16337"/>
      <c r="E16337"/>
      <c r="F16337"/>
      <c r="G16337"/>
      <c r="H16337"/>
      <c r="I16337"/>
      <c r="J16337"/>
      <c r="K16337"/>
    </row>
    <row r="16338" spans="1:11" x14ac:dyDescent="0.2">
      <c r="A16338"/>
      <c r="B16338"/>
      <c r="C16338"/>
      <c r="D16338"/>
      <c r="E16338"/>
      <c r="F16338"/>
      <c r="G16338"/>
      <c r="H16338"/>
      <c r="I16338"/>
      <c r="J16338"/>
      <c r="K16338"/>
    </row>
    <row r="16339" spans="1:11" x14ac:dyDescent="0.2">
      <c r="A16339"/>
      <c r="B16339"/>
      <c r="C16339"/>
      <c r="D16339"/>
      <c r="E16339"/>
      <c r="F16339"/>
      <c r="G16339"/>
      <c r="H16339"/>
      <c r="I16339"/>
      <c r="J16339"/>
      <c r="K16339"/>
    </row>
    <row r="16340" spans="1:11" x14ac:dyDescent="0.2">
      <c r="A16340"/>
      <c r="B16340"/>
      <c r="C16340"/>
      <c r="D16340"/>
      <c r="E16340"/>
      <c r="F16340"/>
      <c r="G16340"/>
      <c r="H16340"/>
      <c r="I16340"/>
      <c r="J16340"/>
      <c r="K16340"/>
    </row>
    <row r="16341" spans="1:11" x14ac:dyDescent="0.2">
      <c r="A16341"/>
      <c r="B16341"/>
      <c r="C16341"/>
      <c r="D16341"/>
      <c r="E16341"/>
      <c r="F16341"/>
      <c r="G16341"/>
      <c r="H16341"/>
      <c r="I16341"/>
      <c r="J16341"/>
      <c r="K16341"/>
    </row>
    <row r="16342" spans="1:11" x14ac:dyDescent="0.2">
      <c r="A16342"/>
      <c r="B16342"/>
      <c r="C16342"/>
      <c r="D16342"/>
      <c r="E16342"/>
      <c r="F16342"/>
      <c r="G16342"/>
      <c r="H16342"/>
      <c r="I16342"/>
      <c r="J16342"/>
      <c r="K16342"/>
    </row>
    <row r="16343" spans="1:11" x14ac:dyDescent="0.2">
      <c r="A16343"/>
      <c r="B16343"/>
      <c r="C16343"/>
      <c r="D16343"/>
      <c r="E16343"/>
      <c r="F16343"/>
      <c r="G16343"/>
      <c r="H16343"/>
      <c r="I16343"/>
      <c r="J16343"/>
      <c r="K16343"/>
    </row>
    <row r="16344" spans="1:11" x14ac:dyDescent="0.2">
      <c r="A16344"/>
      <c r="B16344"/>
      <c r="C16344"/>
      <c r="D16344"/>
      <c r="E16344"/>
      <c r="F16344"/>
      <c r="G16344"/>
      <c r="H16344"/>
      <c r="I16344"/>
      <c r="J16344"/>
      <c r="K16344"/>
    </row>
    <row r="16345" spans="1:11" x14ac:dyDescent="0.2">
      <c r="A16345"/>
      <c r="B16345"/>
      <c r="C16345"/>
      <c r="D16345"/>
      <c r="E16345"/>
      <c r="F16345"/>
      <c r="G16345"/>
      <c r="H16345"/>
      <c r="I16345"/>
      <c r="J16345"/>
      <c r="K16345"/>
    </row>
    <row r="16346" spans="1:11" x14ac:dyDescent="0.2">
      <c r="A16346"/>
      <c r="B16346"/>
      <c r="C16346"/>
      <c r="D16346"/>
      <c r="E16346"/>
      <c r="F16346"/>
      <c r="G16346"/>
      <c r="H16346"/>
      <c r="I16346"/>
      <c r="J16346"/>
      <c r="K16346"/>
    </row>
    <row r="16347" spans="1:11" x14ac:dyDescent="0.2">
      <c r="A16347"/>
      <c r="B16347"/>
      <c r="C16347"/>
      <c r="D16347"/>
      <c r="E16347"/>
      <c r="F16347"/>
      <c r="G16347"/>
      <c r="H16347"/>
      <c r="I16347"/>
      <c r="J16347"/>
      <c r="K16347"/>
    </row>
    <row r="16348" spans="1:11" x14ac:dyDescent="0.2">
      <c r="A16348"/>
      <c r="B16348"/>
      <c r="C16348"/>
      <c r="D16348"/>
      <c r="E16348"/>
      <c r="F16348"/>
      <c r="G16348"/>
      <c r="H16348"/>
      <c r="I16348"/>
      <c r="J16348"/>
      <c r="K16348"/>
    </row>
    <row r="16349" spans="1:11" x14ac:dyDescent="0.2">
      <c r="A16349"/>
      <c r="B16349"/>
      <c r="C16349"/>
      <c r="D16349"/>
      <c r="E16349"/>
      <c r="F16349"/>
      <c r="G16349"/>
      <c r="H16349"/>
      <c r="I16349"/>
      <c r="J16349"/>
      <c r="K16349"/>
    </row>
    <row r="16350" spans="1:11" x14ac:dyDescent="0.2">
      <c r="A16350"/>
      <c r="B16350"/>
      <c r="C16350"/>
      <c r="D16350"/>
      <c r="E16350"/>
      <c r="F16350"/>
      <c r="G16350"/>
      <c r="H16350"/>
      <c r="I16350"/>
      <c r="J16350"/>
      <c r="K16350"/>
    </row>
    <row r="16351" spans="1:11" x14ac:dyDescent="0.2">
      <c r="A16351"/>
      <c r="B16351"/>
      <c r="C16351"/>
      <c r="D16351"/>
      <c r="E16351"/>
      <c r="F16351"/>
      <c r="G16351"/>
      <c r="H16351"/>
      <c r="I16351"/>
      <c r="J16351"/>
      <c r="K16351"/>
    </row>
    <row r="16352" spans="1:11" x14ac:dyDescent="0.2">
      <c r="A16352"/>
      <c r="B16352"/>
      <c r="C16352"/>
      <c r="D16352"/>
      <c r="E16352"/>
      <c r="F16352"/>
      <c r="G16352"/>
      <c r="H16352"/>
      <c r="I16352"/>
      <c r="J16352"/>
      <c r="K16352"/>
    </row>
    <row r="16353" spans="1:11" x14ac:dyDescent="0.2">
      <c r="A16353"/>
      <c r="B16353"/>
      <c r="C16353"/>
      <c r="D16353"/>
      <c r="E16353"/>
      <c r="F16353"/>
      <c r="G16353"/>
      <c r="H16353"/>
      <c r="I16353"/>
      <c r="J16353"/>
      <c r="K16353"/>
    </row>
    <row r="16354" spans="1:11" x14ac:dyDescent="0.2">
      <c r="A16354"/>
      <c r="B16354"/>
      <c r="C16354"/>
      <c r="D16354"/>
      <c r="E16354"/>
      <c r="F16354"/>
      <c r="G16354"/>
      <c r="H16354"/>
      <c r="I16354"/>
      <c r="J16354"/>
      <c r="K16354"/>
    </row>
    <row r="16355" spans="1:11" x14ac:dyDescent="0.2">
      <c r="A16355"/>
      <c r="B16355"/>
      <c r="C16355"/>
      <c r="D16355"/>
      <c r="E16355"/>
      <c r="F16355"/>
      <c r="G16355"/>
      <c r="H16355"/>
      <c r="I16355"/>
      <c r="J16355"/>
      <c r="K16355"/>
    </row>
    <row r="16356" spans="1:11" x14ac:dyDescent="0.2">
      <c r="A16356"/>
      <c r="B16356"/>
      <c r="C16356"/>
      <c r="D16356"/>
      <c r="E16356"/>
      <c r="F16356"/>
      <c r="G16356"/>
      <c r="H16356"/>
      <c r="I16356"/>
      <c r="J16356"/>
      <c r="K16356"/>
    </row>
    <row r="16357" spans="1:11" x14ac:dyDescent="0.2">
      <c r="A16357"/>
      <c r="B16357"/>
      <c r="C16357"/>
      <c r="D16357"/>
      <c r="E16357"/>
      <c r="F16357"/>
      <c r="G16357"/>
      <c r="H16357"/>
      <c r="I16357"/>
      <c r="J16357"/>
      <c r="K16357"/>
    </row>
    <row r="16358" spans="1:11" x14ac:dyDescent="0.2">
      <c r="A16358"/>
      <c r="B16358"/>
      <c r="C16358"/>
      <c r="D16358"/>
      <c r="E16358"/>
      <c r="F16358"/>
      <c r="G16358"/>
      <c r="H16358"/>
      <c r="I16358"/>
      <c r="J16358"/>
      <c r="K16358"/>
    </row>
    <row r="16359" spans="1:11" x14ac:dyDescent="0.2">
      <c r="A16359"/>
      <c r="B16359"/>
      <c r="C16359"/>
      <c r="D16359"/>
      <c r="E16359"/>
      <c r="F16359"/>
      <c r="G16359"/>
      <c r="H16359"/>
      <c r="I16359"/>
      <c r="J16359"/>
      <c r="K16359"/>
    </row>
    <row r="16360" spans="1:11" x14ac:dyDescent="0.2">
      <c r="A16360"/>
      <c r="B16360"/>
      <c r="C16360"/>
      <c r="D16360"/>
      <c r="E16360"/>
      <c r="F16360"/>
      <c r="G16360"/>
      <c r="H16360"/>
      <c r="I16360"/>
      <c r="J16360"/>
      <c r="K16360"/>
    </row>
    <row r="16361" spans="1:11" x14ac:dyDescent="0.2">
      <c r="A16361"/>
      <c r="B16361"/>
      <c r="C16361"/>
      <c r="D16361"/>
      <c r="E16361"/>
      <c r="F16361"/>
      <c r="G16361"/>
      <c r="H16361"/>
      <c r="I16361"/>
      <c r="J16361"/>
      <c r="K16361"/>
    </row>
    <row r="16362" spans="1:11" x14ac:dyDescent="0.2">
      <c r="A16362"/>
      <c r="B16362"/>
      <c r="C16362"/>
      <c r="D16362"/>
      <c r="E16362"/>
      <c r="F16362"/>
      <c r="G16362"/>
      <c r="H16362"/>
      <c r="I16362"/>
      <c r="J16362"/>
      <c r="K16362"/>
    </row>
    <row r="16363" spans="1:11" x14ac:dyDescent="0.2">
      <c r="A16363"/>
      <c r="B16363"/>
      <c r="C16363"/>
      <c r="D16363"/>
      <c r="E16363"/>
      <c r="F16363"/>
      <c r="G16363"/>
      <c r="H16363"/>
      <c r="I16363"/>
      <c r="J16363"/>
      <c r="K16363"/>
    </row>
    <row r="16364" spans="1:11" x14ac:dyDescent="0.2">
      <c r="A16364"/>
      <c r="B16364"/>
      <c r="C16364"/>
      <c r="D16364"/>
      <c r="E16364"/>
      <c r="F16364"/>
      <c r="G16364"/>
      <c r="H16364"/>
      <c r="I16364"/>
      <c r="J16364"/>
      <c r="K16364"/>
    </row>
    <row r="16365" spans="1:11" x14ac:dyDescent="0.2">
      <c r="A16365"/>
      <c r="B16365"/>
      <c r="C16365"/>
      <c r="D16365"/>
      <c r="E16365"/>
      <c r="F16365"/>
      <c r="G16365"/>
      <c r="H16365"/>
      <c r="I16365"/>
      <c r="J16365"/>
      <c r="K16365"/>
    </row>
    <row r="16366" spans="1:11" x14ac:dyDescent="0.2">
      <c r="A16366"/>
      <c r="B16366"/>
      <c r="C16366"/>
      <c r="D16366"/>
      <c r="E16366"/>
      <c r="F16366"/>
      <c r="G16366"/>
      <c r="H16366"/>
      <c r="I16366"/>
      <c r="J16366"/>
      <c r="K16366"/>
    </row>
    <row r="16367" spans="1:11" x14ac:dyDescent="0.2">
      <c r="A16367"/>
      <c r="B16367"/>
      <c r="C16367"/>
      <c r="D16367"/>
      <c r="E16367"/>
      <c r="F16367"/>
      <c r="G16367"/>
      <c r="H16367"/>
      <c r="I16367"/>
      <c r="J16367"/>
      <c r="K16367"/>
    </row>
    <row r="16368" spans="1:11" x14ac:dyDescent="0.2">
      <c r="A16368"/>
      <c r="B16368"/>
      <c r="C16368"/>
      <c r="D16368"/>
      <c r="E16368"/>
      <c r="F16368"/>
      <c r="G16368"/>
      <c r="H16368"/>
      <c r="I16368"/>
      <c r="J16368"/>
      <c r="K16368"/>
    </row>
    <row r="16369" spans="1:11" x14ac:dyDescent="0.2">
      <c r="A16369"/>
      <c r="B16369"/>
      <c r="C16369"/>
      <c r="D16369"/>
      <c r="E16369"/>
      <c r="F16369"/>
      <c r="G16369"/>
      <c r="H16369"/>
      <c r="I16369"/>
      <c r="J16369"/>
      <c r="K16369"/>
    </row>
    <row r="16370" spans="1:11" x14ac:dyDescent="0.2">
      <c r="A16370"/>
      <c r="B16370"/>
      <c r="C16370"/>
      <c r="D16370"/>
      <c r="E16370"/>
      <c r="F16370"/>
      <c r="G16370"/>
      <c r="H16370"/>
      <c r="I16370"/>
      <c r="J16370"/>
      <c r="K16370"/>
    </row>
    <row r="16371" spans="1:11" x14ac:dyDescent="0.2">
      <c r="A16371"/>
      <c r="B16371"/>
      <c r="C16371"/>
      <c r="D16371"/>
      <c r="E16371"/>
      <c r="F16371"/>
      <c r="G16371"/>
      <c r="H16371"/>
      <c r="I16371"/>
      <c r="J16371"/>
      <c r="K16371"/>
    </row>
    <row r="16372" spans="1:11" x14ac:dyDescent="0.2">
      <c r="A16372"/>
      <c r="B16372"/>
      <c r="C16372"/>
      <c r="D16372"/>
      <c r="E16372"/>
      <c r="F16372"/>
      <c r="G16372"/>
      <c r="H16372"/>
      <c r="I16372"/>
      <c r="J16372"/>
      <c r="K16372"/>
    </row>
    <row r="16373" spans="1:11" x14ac:dyDescent="0.2">
      <c r="A16373"/>
      <c r="B16373"/>
      <c r="C16373"/>
      <c r="D16373"/>
      <c r="E16373"/>
      <c r="F16373"/>
      <c r="G16373"/>
      <c r="H16373"/>
      <c r="I16373"/>
      <c r="J16373"/>
      <c r="K16373"/>
    </row>
    <row r="16374" spans="1:11" x14ac:dyDescent="0.2">
      <c r="A16374"/>
      <c r="B16374"/>
      <c r="C16374"/>
      <c r="D16374"/>
      <c r="E16374"/>
      <c r="F16374"/>
      <c r="G16374"/>
      <c r="H16374"/>
      <c r="I16374"/>
      <c r="J16374"/>
      <c r="K16374"/>
    </row>
    <row r="16375" spans="1:11" x14ac:dyDescent="0.2">
      <c r="A16375"/>
      <c r="B16375"/>
      <c r="C16375"/>
      <c r="D16375"/>
      <c r="E16375"/>
      <c r="F16375"/>
      <c r="G16375"/>
      <c r="H16375"/>
      <c r="I16375"/>
      <c r="J16375"/>
      <c r="K16375"/>
    </row>
    <row r="16376" spans="1:11" x14ac:dyDescent="0.2">
      <c r="A16376"/>
      <c r="B16376"/>
      <c r="C16376"/>
      <c r="D16376"/>
      <c r="E16376"/>
      <c r="F16376"/>
      <c r="G16376"/>
      <c r="H16376"/>
      <c r="I16376"/>
      <c r="J16376"/>
      <c r="K16376"/>
    </row>
    <row r="16377" spans="1:11" x14ac:dyDescent="0.2">
      <c r="A16377"/>
      <c r="B16377"/>
      <c r="C16377"/>
      <c r="D16377"/>
      <c r="E16377"/>
      <c r="F16377"/>
      <c r="G16377"/>
      <c r="H16377"/>
      <c r="I16377"/>
      <c r="J16377"/>
      <c r="K16377"/>
    </row>
    <row r="16378" spans="1:11" x14ac:dyDescent="0.2">
      <c r="A16378"/>
      <c r="B16378"/>
      <c r="C16378"/>
      <c r="D16378"/>
      <c r="E16378"/>
      <c r="F16378"/>
      <c r="G16378"/>
      <c r="H16378"/>
      <c r="I16378"/>
      <c r="J16378"/>
      <c r="K16378"/>
    </row>
    <row r="16379" spans="1:11" x14ac:dyDescent="0.2">
      <c r="A16379"/>
      <c r="B16379"/>
      <c r="C16379"/>
      <c r="D16379"/>
      <c r="E16379"/>
      <c r="F16379"/>
      <c r="G16379"/>
      <c r="H16379"/>
      <c r="I16379"/>
      <c r="J16379"/>
      <c r="K16379"/>
    </row>
    <row r="16380" spans="1:11" x14ac:dyDescent="0.2">
      <c r="A16380"/>
      <c r="B16380"/>
      <c r="C16380"/>
      <c r="D16380"/>
      <c r="E16380"/>
      <c r="F16380"/>
      <c r="G16380"/>
      <c r="H16380"/>
      <c r="I16380"/>
      <c r="J16380"/>
      <c r="K16380"/>
    </row>
    <row r="16381" spans="1:11" x14ac:dyDescent="0.2">
      <c r="A16381"/>
      <c r="B16381"/>
      <c r="C16381"/>
      <c r="D16381"/>
      <c r="E16381"/>
      <c r="F16381"/>
      <c r="G16381"/>
      <c r="H16381"/>
      <c r="I16381"/>
      <c r="J16381"/>
      <c r="K16381"/>
    </row>
    <row r="16382" spans="1:11" x14ac:dyDescent="0.2">
      <c r="A16382"/>
      <c r="B16382"/>
      <c r="C16382"/>
      <c r="D16382"/>
      <c r="E16382"/>
      <c r="F16382"/>
      <c r="G16382"/>
      <c r="H16382"/>
      <c r="I16382"/>
      <c r="J16382"/>
      <c r="K16382"/>
    </row>
    <row r="16383" spans="1:11" x14ac:dyDescent="0.2">
      <c r="A16383"/>
      <c r="B16383"/>
      <c r="C16383"/>
      <c r="D16383"/>
      <c r="E16383"/>
      <c r="F16383"/>
      <c r="G16383"/>
      <c r="H16383"/>
      <c r="I16383"/>
      <c r="J16383"/>
      <c r="K16383"/>
    </row>
    <row r="16384" spans="1:11" x14ac:dyDescent="0.2">
      <c r="A16384"/>
      <c r="B16384"/>
      <c r="C16384"/>
      <c r="D16384"/>
      <c r="E16384"/>
      <c r="F16384"/>
      <c r="G16384"/>
      <c r="H16384"/>
      <c r="I16384"/>
      <c r="J16384"/>
      <c r="K16384"/>
    </row>
    <row r="16385" spans="1:11" x14ac:dyDescent="0.2">
      <c r="A16385"/>
      <c r="B16385"/>
      <c r="C16385"/>
      <c r="D16385"/>
      <c r="E16385"/>
      <c r="F16385"/>
      <c r="G16385"/>
      <c r="H16385"/>
      <c r="I16385"/>
      <c r="J16385"/>
      <c r="K16385"/>
    </row>
    <row r="16386" spans="1:11" x14ac:dyDescent="0.2">
      <c r="A16386"/>
      <c r="B16386"/>
      <c r="C16386"/>
      <c r="D16386"/>
      <c r="E16386"/>
      <c r="F16386"/>
      <c r="G16386"/>
      <c r="H16386"/>
      <c r="I16386"/>
      <c r="J16386"/>
      <c r="K16386"/>
    </row>
    <row r="16387" spans="1:11" x14ac:dyDescent="0.2">
      <c r="A16387"/>
      <c r="B16387"/>
      <c r="C16387"/>
      <c r="D16387"/>
      <c r="E16387"/>
      <c r="F16387"/>
      <c r="G16387"/>
      <c r="H16387"/>
      <c r="I16387"/>
      <c r="J16387"/>
      <c r="K16387"/>
    </row>
    <row r="16388" spans="1:11" x14ac:dyDescent="0.2">
      <c r="A16388"/>
      <c r="B16388"/>
      <c r="C16388"/>
      <c r="D16388"/>
      <c r="E16388"/>
      <c r="F16388"/>
      <c r="G16388"/>
      <c r="H16388"/>
      <c r="I16388"/>
      <c r="J16388"/>
      <c r="K16388"/>
    </row>
    <row r="16389" spans="1:11" x14ac:dyDescent="0.2">
      <c r="A16389"/>
      <c r="B16389"/>
      <c r="C16389"/>
      <c r="D16389"/>
      <c r="E16389"/>
      <c r="F16389"/>
      <c r="G16389"/>
      <c r="H16389"/>
      <c r="I16389"/>
      <c r="J16389"/>
      <c r="K16389"/>
    </row>
    <row r="16390" spans="1:11" x14ac:dyDescent="0.2">
      <c r="A16390"/>
      <c r="B16390"/>
      <c r="C16390"/>
      <c r="D16390"/>
      <c r="E16390"/>
      <c r="F16390"/>
      <c r="G16390"/>
      <c r="H16390"/>
      <c r="I16390"/>
      <c r="J16390"/>
      <c r="K16390"/>
    </row>
    <row r="16391" spans="1:11" x14ac:dyDescent="0.2">
      <c r="A16391"/>
      <c r="B16391"/>
      <c r="C16391"/>
      <c r="D16391"/>
      <c r="E16391"/>
      <c r="F16391"/>
      <c r="G16391"/>
      <c r="H16391"/>
      <c r="I16391"/>
      <c r="J16391"/>
      <c r="K16391"/>
    </row>
    <row r="16392" spans="1:11" x14ac:dyDescent="0.2">
      <c r="A16392"/>
      <c r="B16392"/>
      <c r="C16392"/>
      <c r="D16392"/>
      <c r="E16392"/>
      <c r="F16392"/>
      <c r="G16392"/>
      <c r="H16392"/>
      <c r="I16392"/>
      <c r="J16392"/>
      <c r="K16392"/>
    </row>
    <row r="16393" spans="1:11" x14ac:dyDescent="0.2">
      <c r="A16393"/>
      <c r="B16393"/>
      <c r="C16393"/>
      <c r="D16393"/>
      <c r="E16393"/>
      <c r="F16393"/>
      <c r="G16393"/>
      <c r="H16393"/>
      <c r="I16393"/>
      <c r="J16393"/>
      <c r="K16393"/>
    </row>
    <row r="16394" spans="1:11" x14ac:dyDescent="0.2">
      <c r="A16394"/>
      <c r="B16394"/>
      <c r="C16394"/>
      <c r="D16394"/>
      <c r="E16394"/>
      <c r="F16394"/>
      <c r="G16394"/>
      <c r="H16394"/>
      <c r="I16394"/>
      <c r="J16394"/>
      <c r="K16394"/>
    </row>
    <row r="16395" spans="1:11" x14ac:dyDescent="0.2">
      <c r="A16395"/>
      <c r="B16395"/>
      <c r="C16395"/>
      <c r="D16395"/>
      <c r="E16395"/>
      <c r="F16395"/>
      <c r="G16395"/>
      <c r="H16395"/>
      <c r="I16395"/>
      <c r="J16395"/>
      <c r="K16395"/>
    </row>
    <row r="16396" spans="1:11" x14ac:dyDescent="0.2">
      <c r="A16396"/>
      <c r="B16396"/>
      <c r="C16396"/>
      <c r="D16396"/>
      <c r="E16396"/>
      <c r="F16396"/>
      <c r="G16396"/>
      <c r="H16396"/>
      <c r="I16396"/>
      <c r="J16396"/>
      <c r="K16396"/>
    </row>
    <row r="16397" spans="1:11" x14ac:dyDescent="0.2">
      <c r="A16397"/>
      <c r="B16397"/>
      <c r="C16397"/>
      <c r="D16397"/>
      <c r="E16397"/>
      <c r="F16397"/>
      <c r="G16397"/>
      <c r="H16397"/>
      <c r="I16397"/>
      <c r="J16397"/>
      <c r="K16397"/>
    </row>
    <row r="16398" spans="1:11" x14ac:dyDescent="0.2">
      <c r="A16398"/>
      <c r="B16398"/>
      <c r="C16398"/>
      <c r="D16398"/>
      <c r="E16398"/>
      <c r="F16398"/>
      <c r="G16398"/>
      <c r="H16398"/>
      <c r="I16398"/>
      <c r="J16398"/>
      <c r="K16398"/>
    </row>
    <row r="16399" spans="1:11" x14ac:dyDescent="0.2">
      <c r="A16399"/>
      <c r="B16399"/>
      <c r="C16399"/>
      <c r="D16399"/>
      <c r="E16399"/>
      <c r="F16399"/>
      <c r="G16399"/>
      <c r="H16399"/>
      <c r="I16399"/>
      <c r="J16399"/>
      <c r="K16399"/>
    </row>
    <row r="16400" spans="1:11" x14ac:dyDescent="0.2">
      <c r="A16400"/>
      <c r="B16400"/>
      <c r="C16400"/>
      <c r="D16400"/>
      <c r="E16400"/>
      <c r="F16400"/>
      <c r="G16400"/>
      <c r="H16400"/>
      <c r="I16400"/>
      <c r="J16400"/>
      <c r="K16400"/>
    </row>
    <row r="16401" spans="1:11" x14ac:dyDescent="0.2">
      <c r="A16401"/>
      <c r="B16401"/>
      <c r="C16401"/>
      <c r="D16401"/>
      <c r="E16401"/>
      <c r="F16401"/>
      <c r="G16401"/>
      <c r="H16401"/>
      <c r="I16401"/>
      <c r="J16401"/>
      <c r="K16401"/>
    </row>
    <row r="16402" spans="1:11" x14ac:dyDescent="0.2">
      <c r="A16402"/>
      <c r="B16402"/>
      <c r="C16402"/>
      <c r="D16402"/>
      <c r="E16402"/>
      <c r="F16402"/>
      <c r="G16402"/>
      <c r="H16402"/>
      <c r="I16402"/>
      <c r="J16402"/>
      <c r="K16402"/>
    </row>
    <row r="16403" spans="1:11" x14ac:dyDescent="0.2">
      <c r="A16403"/>
      <c r="B16403"/>
      <c r="C16403"/>
      <c r="D16403"/>
      <c r="E16403"/>
      <c r="F16403"/>
      <c r="G16403"/>
      <c r="H16403"/>
      <c r="I16403"/>
      <c r="J16403"/>
      <c r="K16403"/>
    </row>
    <row r="16404" spans="1:11" x14ac:dyDescent="0.2">
      <c r="A16404"/>
      <c r="B16404"/>
      <c r="C16404"/>
      <c r="D16404"/>
      <c r="E16404"/>
      <c r="F16404"/>
      <c r="G16404"/>
      <c r="H16404"/>
      <c r="I16404"/>
      <c r="J16404"/>
      <c r="K16404"/>
    </row>
    <row r="16405" spans="1:11" x14ac:dyDescent="0.2">
      <c r="A16405"/>
      <c r="B16405"/>
      <c r="C16405"/>
      <c r="D16405"/>
      <c r="E16405"/>
      <c r="F16405"/>
      <c r="G16405"/>
      <c r="H16405"/>
      <c r="I16405"/>
      <c r="J16405"/>
      <c r="K16405"/>
    </row>
    <row r="16406" spans="1:11" x14ac:dyDescent="0.2">
      <c r="A16406"/>
      <c r="B16406"/>
      <c r="C16406"/>
      <c r="D16406"/>
      <c r="E16406"/>
      <c r="F16406"/>
      <c r="G16406"/>
      <c r="H16406"/>
      <c r="I16406"/>
      <c r="J16406"/>
      <c r="K16406"/>
    </row>
    <row r="16407" spans="1:11" x14ac:dyDescent="0.2">
      <c r="A16407"/>
      <c r="B16407"/>
      <c r="C16407"/>
      <c r="D16407"/>
      <c r="E16407"/>
      <c r="F16407"/>
      <c r="G16407"/>
      <c r="H16407"/>
      <c r="I16407"/>
      <c r="J16407"/>
      <c r="K16407"/>
    </row>
    <row r="16408" spans="1:11" x14ac:dyDescent="0.2">
      <c r="A16408"/>
      <c r="B16408"/>
      <c r="C16408"/>
      <c r="D16408"/>
      <c r="E16408"/>
      <c r="F16408"/>
      <c r="G16408"/>
      <c r="H16408"/>
      <c r="I16408"/>
      <c r="J16408"/>
      <c r="K16408"/>
    </row>
    <row r="16409" spans="1:11" x14ac:dyDescent="0.2">
      <c r="A16409"/>
      <c r="B16409"/>
      <c r="C16409"/>
      <c r="D16409"/>
      <c r="E16409"/>
      <c r="F16409"/>
      <c r="G16409"/>
      <c r="H16409"/>
      <c r="I16409"/>
      <c r="J16409"/>
      <c r="K16409"/>
    </row>
    <row r="16410" spans="1:11" x14ac:dyDescent="0.2">
      <c r="A16410"/>
      <c r="B16410"/>
      <c r="C16410"/>
      <c r="D16410"/>
      <c r="E16410"/>
      <c r="F16410"/>
      <c r="G16410"/>
      <c r="H16410"/>
      <c r="I16410"/>
      <c r="J16410"/>
      <c r="K16410"/>
    </row>
    <row r="16411" spans="1:11" x14ac:dyDescent="0.2">
      <c r="A16411"/>
      <c r="B16411"/>
      <c r="C16411"/>
      <c r="D16411"/>
      <c r="E16411"/>
      <c r="F16411"/>
      <c r="G16411"/>
      <c r="H16411"/>
      <c r="I16411"/>
      <c r="J16411"/>
      <c r="K16411"/>
    </row>
    <row r="16412" spans="1:11" x14ac:dyDescent="0.2">
      <c r="A16412"/>
      <c r="B16412"/>
      <c r="C16412"/>
      <c r="D16412"/>
      <c r="E16412"/>
      <c r="F16412"/>
      <c r="G16412"/>
      <c r="H16412"/>
      <c r="I16412"/>
      <c r="J16412"/>
      <c r="K16412"/>
    </row>
    <row r="16413" spans="1:11" x14ac:dyDescent="0.2">
      <c r="A16413"/>
      <c r="B16413"/>
      <c r="C16413"/>
      <c r="D16413"/>
      <c r="E16413"/>
      <c r="F16413"/>
      <c r="G16413"/>
      <c r="H16413"/>
      <c r="I16413"/>
      <c r="J16413"/>
      <c r="K16413"/>
    </row>
    <row r="16414" spans="1:11" x14ac:dyDescent="0.2">
      <c r="A16414"/>
      <c r="B16414"/>
      <c r="C16414"/>
      <c r="D16414"/>
      <c r="E16414"/>
      <c r="F16414"/>
      <c r="G16414"/>
      <c r="H16414"/>
      <c r="I16414"/>
      <c r="J16414"/>
      <c r="K16414"/>
    </row>
    <row r="16415" spans="1:11" x14ac:dyDescent="0.2">
      <c r="A16415"/>
      <c r="B16415"/>
      <c r="C16415"/>
      <c r="D16415"/>
      <c r="E16415"/>
      <c r="F16415"/>
      <c r="G16415"/>
      <c r="H16415"/>
      <c r="I16415"/>
      <c r="J16415"/>
      <c r="K16415"/>
    </row>
    <row r="16416" spans="1:11" x14ac:dyDescent="0.2">
      <c r="A16416"/>
      <c r="B16416"/>
      <c r="C16416"/>
      <c r="D16416"/>
      <c r="E16416"/>
      <c r="F16416"/>
      <c r="G16416"/>
      <c r="H16416"/>
      <c r="I16416"/>
      <c r="J16416"/>
      <c r="K16416"/>
    </row>
    <row r="16417" spans="1:11" x14ac:dyDescent="0.2">
      <c r="A16417"/>
      <c r="B16417"/>
      <c r="C16417"/>
      <c r="D16417"/>
      <c r="E16417"/>
      <c r="F16417"/>
      <c r="G16417"/>
      <c r="H16417"/>
      <c r="I16417"/>
      <c r="J16417"/>
      <c r="K16417"/>
    </row>
    <row r="16418" spans="1:11" x14ac:dyDescent="0.2">
      <c r="A16418"/>
      <c r="B16418"/>
      <c r="C16418"/>
      <c r="D16418"/>
      <c r="E16418"/>
      <c r="F16418"/>
      <c r="G16418"/>
      <c r="H16418"/>
      <c r="I16418"/>
      <c r="J16418"/>
      <c r="K16418"/>
    </row>
    <row r="16419" spans="1:11" x14ac:dyDescent="0.2">
      <c r="A16419"/>
      <c r="B16419"/>
      <c r="C16419"/>
      <c r="D16419"/>
      <c r="E16419"/>
      <c r="F16419"/>
      <c r="G16419"/>
      <c r="H16419"/>
      <c r="I16419"/>
      <c r="J16419"/>
      <c r="K16419"/>
    </row>
    <row r="16420" spans="1:11" x14ac:dyDescent="0.2">
      <c r="A16420"/>
      <c r="B16420"/>
      <c r="C16420"/>
      <c r="D16420"/>
      <c r="E16420"/>
      <c r="F16420"/>
      <c r="G16420"/>
      <c r="H16420"/>
      <c r="I16420"/>
      <c r="J16420"/>
      <c r="K16420"/>
    </row>
    <row r="16421" spans="1:11" x14ac:dyDescent="0.2">
      <c r="A16421"/>
      <c r="B16421"/>
      <c r="C16421"/>
      <c r="D16421"/>
      <c r="E16421"/>
      <c r="F16421"/>
      <c r="G16421"/>
      <c r="H16421"/>
      <c r="I16421"/>
      <c r="J16421"/>
      <c r="K16421"/>
    </row>
    <row r="16422" spans="1:11" x14ac:dyDescent="0.2">
      <c r="A16422"/>
      <c r="B16422"/>
      <c r="C16422"/>
      <c r="D16422"/>
      <c r="E16422"/>
      <c r="F16422"/>
      <c r="G16422"/>
      <c r="H16422"/>
      <c r="I16422"/>
      <c r="J16422"/>
      <c r="K16422"/>
    </row>
    <row r="16423" spans="1:11" x14ac:dyDescent="0.2">
      <c r="A16423"/>
      <c r="B16423"/>
      <c r="C16423"/>
      <c r="D16423"/>
      <c r="E16423"/>
      <c r="F16423"/>
      <c r="G16423"/>
      <c r="H16423"/>
      <c r="I16423"/>
      <c r="J16423"/>
      <c r="K16423"/>
    </row>
    <row r="16424" spans="1:11" x14ac:dyDescent="0.2">
      <c r="A16424"/>
      <c r="B16424"/>
      <c r="C16424"/>
      <c r="D16424"/>
      <c r="E16424"/>
      <c r="F16424"/>
      <c r="G16424"/>
      <c r="H16424"/>
      <c r="I16424"/>
      <c r="J16424"/>
      <c r="K16424"/>
    </row>
    <row r="16425" spans="1:11" x14ac:dyDescent="0.2">
      <c r="A16425"/>
      <c r="B16425"/>
      <c r="C16425"/>
      <c r="D16425"/>
      <c r="E16425"/>
      <c r="F16425"/>
      <c r="G16425"/>
      <c r="H16425"/>
      <c r="I16425"/>
      <c r="J16425"/>
      <c r="K16425"/>
    </row>
    <row r="16426" spans="1:11" x14ac:dyDescent="0.2">
      <c r="A16426"/>
      <c r="B16426"/>
      <c r="C16426"/>
      <c r="D16426"/>
      <c r="E16426"/>
      <c r="F16426"/>
      <c r="G16426"/>
      <c r="H16426"/>
      <c r="I16426"/>
      <c r="J16426"/>
      <c r="K16426"/>
    </row>
    <row r="16427" spans="1:11" x14ac:dyDescent="0.2">
      <c r="A16427"/>
      <c r="B16427"/>
      <c r="C16427"/>
      <c r="D16427"/>
      <c r="E16427"/>
      <c r="F16427"/>
      <c r="G16427"/>
      <c r="H16427"/>
      <c r="I16427"/>
      <c r="J16427"/>
      <c r="K16427"/>
    </row>
    <row r="16428" spans="1:11" x14ac:dyDescent="0.2">
      <c r="A16428"/>
      <c r="B16428"/>
      <c r="C16428"/>
      <c r="D16428"/>
      <c r="E16428"/>
      <c r="F16428"/>
      <c r="G16428"/>
      <c r="H16428"/>
      <c r="I16428"/>
      <c r="J16428"/>
      <c r="K16428"/>
    </row>
    <row r="16429" spans="1:11" x14ac:dyDescent="0.2">
      <c r="A16429"/>
      <c r="B16429"/>
      <c r="C16429"/>
      <c r="D16429"/>
      <c r="E16429"/>
      <c r="F16429"/>
      <c r="G16429"/>
      <c r="H16429"/>
      <c r="I16429"/>
      <c r="J16429"/>
      <c r="K16429"/>
    </row>
    <row r="16430" spans="1:11" x14ac:dyDescent="0.2">
      <c r="A16430"/>
      <c r="B16430"/>
      <c r="C16430"/>
      <c r="D16430"/>
      <c r="E16430"/>
      <c r="F16430"/>
      <c r="G16430"/>
      <c r="H16430"/>
      <c r="I16430"/>
      <c r="J16430"/>
      <c r="K16430"/>
    </row>
    <row r="16431" spans="1:11" x14ac:dyDescent="0.2">
      <c r="A16431"/>
      <c r="B16431"/>
      <c r="C16431"/>
      <c r="D16431"/>
      <c r="E16431"/>
      <c r="F16431"/>
      <c r="G16431"/>
      <c r="H16431"/>
      <c r="I16431"/>
      <c r="J16431"/>
      <c r="K16431"/>
    </row>
    <row r="16432" spans="1:11" x14ac:dyDescent="0.2">
      <c r="A16432"/>
      <c r="B16432"/>
      <c r="C16432"/>
      <c r="D16432"/>
      <c r="E16432"/>
      <c r="F16432"/>
      <c r="G16432"/>
      <c r="H16432"/>
      <c r="I16432"/>
      <c r="J16432"/>
      <c r="K16432"/>
    </row>
    <row r="16433" spans="1:11" x14ac:dyDescent="0.2">
      <c r="A16433"/>
      <c r="B16433"/>
      <c r="C16433"/>
      <c r="D16433"/>
      <c r="E16433"/>
      <c r="F16433"/>
      <c r="G16433"/>
      <c r="H16433"/>
      <c r="I16433"/>
      <c r="J16433"/>
      <c r="K16433"/>
    </row>
    <row r="16434" spans="1:11" x14ac:dyDescent="0.2">
      <c r="A16434"/>
      <c r="B16434"/>
      <c r="C16434"/>
      <c r="D16434"/>
      <c r="E16434"/>
      <c r="F16434"/>
      <c r="G16434"/>
      <c r="H16434"/>
      <c r="I16434"/>
      <c r="J16434"/>
      <c r="K16434"/>
    </row>
    <row r="16435" spans="1:11" x14ac:dyDescent="0.2">
      <c r="A16435"/>
      <c r="B16435"/>
      <c r="C16435"/>
      <c r="D16435"/>
      <c r="E16435"/>
      <c r="F16435"/>
      <c r="G16435"/>
      <c r="H16435"/>
      <c r="I16435"/>
      <c r="J16435"/>
      <c r="K16435"/>
    </row>
    <row r="16436" spans="1:11" x14ac:dyDescent="0.2">
      <c r="A16436"/>
      <c r="B16436"/>
      <c r="C16436"/>
      <c r="D16436"/>
      <c r="E16436"/>
      <c r="F16436"/>
      <c r="G16436"/>
      <c r="H16436"/>
      <c r="I16436"/>
      <c r="J16436"/>
      <c r="K16436"/>
    </row>
    <row r="16437" spans="1:11" x14ac:dyDescent="0.2">
      <c r="A16437"/>
      <c r="B16437"/>
      <c r="C16437"/>
      <c r="D16437"/>
      <c r="E16437"/>
      <c r="F16437"/>
      <c r="G16437"/>
      <c r="H16437"/>
      <c r="I16437"/>
      <c r="J16437"/>
      <c r="K16437"/>
    </row>
    <row r="16438" spans="1:11" x14ac:dyDescent="0.2">
      <c r="A16438"/>
      <c r="B16438"/>
      <c r="C16438"/>
      <c r="D16438"/>
      <c r="E16438"/>
      <c r="F16438"/>
      <c r="G16438"/>
      <c r="H16438"/>
      <c r="I16438"/>
      <c r="J16438"/>
      <c r="K16438"/>
    </row>
    <row r="16439" spans="1:11" x14ac:dyDescent="0.2">
      <c r="A16439"/>
      <c r="B16439"/>
      <c r="C16439"/>
      <c r="D16439"/>
      <c r="E16439"/>
      <c r="F16439"/>
      <c r="G16439"/>
      <c r="H16439"/>
      <c r="I16439"/>
      <c r="J16439"/>
      <c r="K16439"/>
    </row>
    <row r="16440" spans="1:11" x14ac:dyDescent="0.2">
      <c r="A16440"/>
      <c r="B16440"/>
      <c r="C16440"/>
      <c r="D16440"/>
      <c r="E16440"/>
      <c r="F16440"/>
      <c r="G16440"/>
      <c r="H16440"/>
      <c r="I16440"/>
      <c r="J16440"/>
      <c r="K16440"/>
    </row>
    <row r="16441" spans="1:11" x14ac:dyDescent="0.2">
      <c r="A16441"/>
      <c r="B16441"/>
      <c r="C16441"/>
      <c r="D16441"/>
      <c r="E16441"/>
      <c r="F16441"/>
      <c r="G16441"/>
      <c r="H16441"/>
      <c r="I16441"/>
      <c r="J16441"/>
      <c r="K16441"/>
    </row>
    <row r="16442" spans="1:11" x14ac:dyDescent="0.2">
      <c r="A16442"/>
      <c r="B16442"/>
      <c r="C16442"/>
      <c r="D16442"/>
      <c r="E16442"/>
      <c r="F16442"/>
      <c r="G16442"/>
      <c r="H16442"/>
      <c r="I16442"/>
      <c r="J16442"/>
      <c r="K16442"/>
    </row>
    <row r="16443" spans="1:11" x14ac:dyDescent="0.2">
      <c r="A16443"/>
      <c r="B16443"/>
      <c r="C16443"/>
      <c r="D16443"/>
      <c r="E16443"/>
      <c r="F16443"/>
      <c r="G16443"/>
      <c r="H16443"/>
      <c r="I16443"/>
      <c r="J16443"/>
      <c r="K16443"/>
    </row>
    <row r="16444" spans="1:11" x14ac:dyDescent="0.2">
      <c r="A16444"/>
      <c r="B16444"/>
      <c r="C16444"/>
      <c r="D16444"/>
      <c r="E16444"/>
      <c r="F16444"/>
      <c r="G16444"/>
      <c r="H16444"/>
      <c r="I16444"/>
      <c r="J16444"/>
      <c r="K16444"/>
    </row>
    <row r="16445" spans="1:11" x14ac:dyDescent="0.2">
      <c r="A16445"/>
      <c r="B16445"/>
      <c r="C16445"/>
      <c r="D16445"/>
      <c r="E16445"/>
      <c r="F16445"/>
      <c r="G16445"/>
      <c r="H16445"/>
      <c r="I16445"/>
      <c r="J16445"/>
      <c r="K16445"/>
    </row>
    <row r="16446" spans="1:11" x14ac:dyDescent="0.2">
      <c r="A16446"/>
      <c r="B16446"/>
      <c r="C16446"/>
      <c r="D16446"/>
      <c r="E16446"/>
      <c r="F16446"/>
      <c r="G16446"/>
      <c r="H16446"/>
      <c r="I16446"/>
      <c r="J16446"/>
      <c r="K16446"/>
    </row>
    <row r="16447" spans="1:11" x14ac:dyDescent="0.2">
      <c r="A16447"/>
      <c r="B16447"/>
      <c r="C16447"/>
      <c r="D16447"/>
      <c r="E16447"/>
      <c r="F16447"/>
      <c r="G16447"/>
      <c r="H16447"/>
      <c r="I16447"/>
      <c r="J16447"/>
      <c r="K16447"/>
    </row>
    <row r="16448" spans="1:11" x14ac:dyDescent="0.2">
      <c r="A16448"/>
      <c r="B16448"/>
      <c r="C16448"/>
      <c r="D16448"/>
      <c r="E16448"/>
      <c r="F16448"/>
      <c r="G16448"/>
      <c r="H16448"/>
      <c r="I16448"/>
      <c r="J16448"/>
      <c r="K16448"/>
    </row>
    <row r="16449" spans="1:11" x14ac:dyDescent="0.2">
      <c r="A16449"/>
      <c r="B16449"/>
      <c r="C16449"/>
      <c r="D16449"/>
      <c r="E16449"/>
      <c r="F16449"/>
      <c r="G16449"/>
      <c r="H16449"/>
      <c r="I16449"/>
      <c r="J16449"/>
      <c r="K16449"/>
    </row>
    <row r="16450" spans="1:11" x14ac:dyDescent="0.2">
      <c r="A16450"/>
      <c r="B16450"/>
      <c r="C16450"/>
      <c r="D16450"/>
      <c r="E16450"/>
      <c r="F16450"/>
      <c r="G16450"/>
      <c r="H16450"/>
      <c r="I16450"/>
      <c r="J16450"/>
      <c r="K16450"/>
    </row>
    <row r="16451" spans="1:11" x14ac:dyDescent="0.2">
      <c r="A16451"/>
      <c r="B16451"/>
      <c r="C16451"/>
      <c r="D16451"/>
      <c r="E16451"/>
      <c r="F16451"/>
      <c r="G16451"/>
      <c r="H16451"/>
      <c r="I16451"/>
      <c r="J16451"/>
      <c r="K16451"/>
    </row>
    <row r="16452" spans="1:11" x14ac:dyDescent="0.2">
      <c r="A16452"/>
      <c r="B16452"/>
      <c r="C16452"/>
      <c r="D16452"/>
      <c r="E16452"/>
      <c r="F16452"/>
      <c r="G16452"/>
      <c r="H16452"/>
      <c r="I16452"/>
      <c r="J16452"/>
      <c r="K16452"/>
    </row>
    <row r="16453" spans="1:11" x14ac:dyDescent="0.2">
      <c r="A16453"/>
      <c r="B16453"/>
      <c r="C16453"/>
      <c r="D16453"/>
      <c r="E16453"/>
      <c r="F16453"/>
      <c r="G16453"/>
      <c r="H16453"/>
      <c r="I16453"/>
      <c r="J16453"/>
      <c r="K16453"/>
    </row>
    <row r="16454" spans="1:11" x14ac:dyDescent="0.2">
      <c r="A16454"/>
      <c r="B16454"/>
      <c r="C16454"/>
      <c r="D16454"/>
      <c r="E16454"/>
      <c r="F16454"/>
      <c r="G16454"/>
      <c r="H16454"/>
      <c r="I16454"/>
      <c r="J16454"/>
      <c r="K16454"/>
    </row>
    <row r="16455" spans="1:11" x14ac:dyDescent="0.2">
      <c r="A16455"/>
      <c r="B16455"/>
      <c r="C16455"/>
      <c r="D16455"/>
      <c r="E16455"/>
      <c r="F16455"/>
      <c r="G16455"/>
      <c r="H16455"/>
      <c r="I16455"/>
      <c r="J16455"/>
      <c r="K16455"/>
    </row>
    <row r="16456" spans="1:11" x14ac:dyDescent="0.2">
      <c r="A16456"/>
      <c r="B16456"/>
      <c r="C16456"/>
      <c r="D16456"/>
      <c r="E16456"/>
      <c r="F16456"/>
      <c r="G16456"/>
      <c r="H16456"/>
      <c r="I16456"/>
      <c r="J16456"/>
      <c r="K16456"/>
    </row>
    <row r="16457" spans="1:11" x14ac:dyDescent="0.2">
      <c r="A16457"/>
      <c r="B16457"/>
      <c r="C16457"/>
      <c r="D16457"/>
      <c r="E16457"/>
      <c r="F16457"/>
      <c r="G16457"/>
      <c r="H16457"/>
      <c r="I16457"/>
      <c r="J16457"/>
      <c r="K16457"/>
    </row>
    <row r="16458" spans="1:11" x14ac:dyDescent="0.2">
      <c r="A16458"/>
      <c r="B16458"/>
      <c r="C16458"/>
      <c r="D16458"/>
      <c r="E16458"/>
      <c r="F16458"/>
      <c r="G16458"/>
      <c r="H16458"/>
      <c r="I16458"/>
      <c r="J16458"/>
      <c r="K16458"/>
    </row>
    <row r="16459" spans="1:11" x14ac:dyDescent="0.2">
      <c r="A16459"/>
      <c r="B16459"/>
      <c r="C16459"/>
      <c r="D16459"/>
      <c r="E16459"/>
      <c r="F16459"/>
      <c r="G16459"/>
      <c r="H16459"/>
      <c r="I16459"/>
      <c r="J16459"/>
      <c r="K16459"/>
    </row>
    <row r="16460" spans="1:11" x14ac:dyDescent="0.2">
      <c r="A16460"/>
      <c r="B16460"/>
      <c r="C16460"/>
      <c r="D16460"/>
      <c r="E16460"/>
      <c r="F16460"/>
      <c r="G16460"/>
      <c r="H16460"/>
      <c r="I16460"/>
      <c r="J16460"/>
      <c r="K16460"/>
    </row>
    <row r="16461" spans="1:11" x14ac:dyDescent="0.2">
      <c r="A16461"/>
      <c r="B16461"/>
      <c r="C16461"/>
      <c r="D16461"/>
      <c r="E16461"/>
      <c r="F16461"/>
      <c r="G16461"/>
      <c r="H16461"/>
      <c r="I16461"/>
      <c r="J16461"/>
      <c r="K16461"/>
    </row>
    <row r="16462" spans="1:11" x14ac:dyDescent="0.2">
      <c r="A16462"/>
      <c r="B16462"/>
      <c r="C16462"/>
      <c r="D16462"/>
      <c r="E16462"/>
      <c r="F16462"/>
      <c r="G16462"/>
      <c r="H16462"/>
      <c r="I16462"/>
      <c r="J16462"/>
      <c r="K16462"/>
    </row>
    <row r="16463" spans="1:11" x14ac:dyDescent="0.2">
      <c r="A16463"/>
      <c r="B16463"/>
      <c r="C16463"/>
      <c r="D16463"/>
      <c r="E16463"/>
      <c r="F16463"/>
      <c r="G16463"/>
      <c r="H16463"/>
      <c r="I16463"/>
      <c r="J16463"/>
      <c r="K16463"/>
    </row>
    <row r="16464" spans="1:11" x14ac:dyDescent="0.2">
      <c r="A16464"/>
      <c r="B16464"/>
      <c r="C16464"/>
      <c r="D16464"/>
      <c r="E16464"/>
      <c r="F16464"/>
      <c r="G16464"/>
      <c r="H16464"/>
      <c r="I16464"/>
      <c r="J16464"/>
      <c r="K16464"/>
    </row>
    <row r="16465" spans="1:11" x14ac:dyDescent="0.2">
      <c r="A16465"/>
      <c r="B16465"/>
      <c r="C16465"/>
      <c r="D16465"/>
      <c r="E16465"/>
      <c r="F16465"/>
      <c r="G16465"/>
      <c r="H16465"/>
      <c r="I16465"/>
      <c r="J16465"/>
      <c r="K16465"/>
    </row>
    <row r="16466" spans="1:11" x14ac:dyDescent="0.2">
      <c r="A16466"/>
      <c r="B16466"/>
      <c r="C16466"/>
      <c r="D16466"/>
      <c r="E16466"/>
      <c r="F16466"/>
      <c r="G16466"/>
      <c r="H16466"/>
      <c r="I16466"/>
      <c r="J16466"/>
      <c r="K16466"/>
    </row>
    <row r="16467" spans="1:11" x14ac:dyDescent="0.2">
      <c r="A16467"/>
      <c r="B16467"/>
      <c r="C16467"/>
      <c r="D16467"/>
      <c r="E16467"/>
      <c r="F16467"/>
      <c r="G16467"/>
      <c r="H16467"/>
      <c r="I16467"/>
      <c r="J16467"/>
      <c r="K16467"/>
    </row>
    <row r="16468" spans="1:11" x14ac:dyDescent="0.2">
      <c r="A16468"/>
      <c r="B16468"/>
      <c r="C16468"/>
      <c r="D16468"/>
      <c r="E16468"/>
      <c r="F16468"/>
      <c r="G16468"/>
      <c r="H16468"/>
      <c r="I16468"/>
      <c r="J16468"/>
      <c r="K16468"/>
    </row>
    <row r="16469" spans="1:11" x14ac:dyDescent="0.2">
      <c r="A16469"/>
      <c r="B16469"/>
      <c r="C16469"/>
      <c r="D16469"/>
      <c r="E16469"/>
      <c r="F16469"/>
      <c r="G16469"/>
      <c r="H16469"/>
      <c r="I16469"/>
      <c r="J16469"/>
      <c r="K16469"/>
    </row>
    <row r="16470" spans="1:11" x14ac:dyDescent="0.2">
      <c r="A16470"/>
      <c r="B16470"/>
      <c r="C16470"/>
      <c r="D16470"/>
      <c r="E16470"/>
      <c r="F16470"/>
      <c r="G16470"/>
      <c r="H16470"/>
      <c r="I16470"/>
      <c r="J16470"/>
      <c r="K16470"/>
    </row>
    <row r="16471" spans="1:11" x14ac:dyDescent="0.2">
      <c r="A16471"/>
      <c r="B16471"/>
      <c r="C16471"/>
      <c r="D16471"/>
      <c r="E16471"/>
      <c r="F16471"/>
      <c r="G16471"/>
      <c r="H16471"/>
      <c r="I16471"/>
      <c r="J16471"/>
      <c r="K16471"/>
    </row>
    <row r="16472" spans="1:11" x14ac:dyDescent="0.2">
      <c r="A16472"/>
      <c r="B16472"/>
      <c r="C16472"/>
      <c r="D16472"/>
      <c r="E16472"/>
      <c r="F16472"/>
      <c r="G16472"/>
      <c r="H16472"/>
      <c r="I16472"/>
      <c r="J16472"/>
      <c r="K16472"/>
    </row>
    <row r="16473" spans="1:11" x14ac:dyDescent="0.2">
      <c r="A16473"/>
      <c r="B16473"/>
      <c r="C16473"/>
      <c r="D16473"/>
      <c r="E16473"/>
      <c r="F16473"/>
      <c r="G16473"/>
      <c r="H16473"/>
      <c r="I16473"/>
      <c r="J16473"/>
      <c r="K16473"/>
    </row>
    <row r="16474" spans="1:11" x14ac:dyDescent="0.2">
      <c r="A16474"/>
      <c r="B16474"/>
      <c r="C16474"/>
      <c r="D16474"/>
      <c r="E16474"/>
      <c r="F16474"/>
      <c r="G16474"/>
      <c r="H16474"/>
      <c r="I16474"/>
      <c r="J16474"/>
      <c r="K16474"/>
    </row>
    <row r="16475" spans="1:11" x14ac:dyDescent="0.2">
      <c r="A16475"/>
      <c r="B16475"/>
      <c r="C16475"/>
      <c r="D16475"/>
      <c r="E16475"/>
      <c r="F16475"/>
      <c r="G16475"/>
      <c r="H16475"/>
      <c r="I16475"/>
      <c r="J16475"/>
      <c r="K16475"/>
    </row>
    <row r="16476" spans="1:11" x14ac:dyDescent="0.2">
      <c r="A16476"/>
      <c r="B16476"/>
      <c r="C16476"/>
      <c r="D16476"/>
      <c r="E16476"/>
      <c r="F16476"/>
      <c r="G16476"/>
      <c r="H16476"/>
      <c r="I16476"/>
      <c r="J16476"/>
      <c r="K16476"/>
    </row>
    <row r="16477" spans="1:11" x14ac:dyDescent="0.2">
      <c r="A16477"/>
      <c r="B16477"/>
      <c r="C16477"/>
      <c r="D16477"/>
      <c r="E16477"/>
      <c r="F16477"/>
      <c r="G16477"/>
      <c r="H16477"/>
      <c r="I16477"/>
      <c r="J16477"/>
      <c r="K16477"/>
    </row>
    <row r="16478" spans="1:11" x14ac:dyDescent="0.2">
      <c r="A16478"/>
      <c r="B16478"/>
      <c r="C16478"/>
      <c r="D16478"/>
      <c r="E16478"/>
      <c r="F16478"/>
      <c r="G16478"/>
      <c r="H16478"/>
      <c r="I16478"/>
      <c r="J16478"/>
      <c r="K16478"/>
    </row>
    <row r="16479" spans="1:11" x14ac:dyDescent="0.2">
      <c r="A16479"/>
      <c r="B16479"/>
      <c r="C16479"/>
      <c r="D16479"/>
      <c r="E16479"/>
      <c r="F16479"/>
      <c r="G16479"/>
      <c r="H16479"/>
      <c r="I16479"/>
      <c r="J16479"/>
      <c r="K16479"/>
    </row>
    <row r="16480" spans="1:11" x14ac:dyDescent="0.2">
      <c r="A16480"/>
      <c r="B16480"/>
      <c r="C16480"/>
      <c r="D16480"/>
      <c r="E16480"/>
      <c r="F16480"/>
      <c r="G16480"/>
      <c r="H16480"/>
      <c r="I16480"/>
      <c r="J16480"/>
      <c r="K16480"/>
    </row>
    <row r="16481" spans="1:11" x14ac:dyDescent="0.2">
      <c r="A16481"/>
      <c r="B16481"/>
      <c r="C16481"/>
      <c r="D16481"/>
      <c r="E16481"/>
      <c r="F16481"/>
      <c r="G16481"/>
      <c r="H16481"/>
      <c r="I16481"/>
      <c r="J16481"/>
      <c r="K16481"/>
    </row>
    <row r="16482" spans="1:11" x14ac:dyDescent="0.2">
      <c r="A16482"/>
      <c r="B16482"/>
      <c r="C16482"/>
      <c r="D16482"/>
      <c r="E16482"/>
      <c r="F16482"/>
      <c r="G16482"/>
      <c r="H16482"/>
      <c r="I16482"/>
      <c r="J16482"/>
      <c r="K16482"/>
    </row>
    <row r="16483" spans="1:11" x14ac:dyDescent="0.2">
      <c r="A16483"/>
      <c r="B16483"/>
      <c r="C16483"/>
      <c r="D16483"/>
      <c r="E16483"/>
      <c r="F16483"/>
      <c r="G16483"/>
      <c r="H16483"/>
      <c r="I16483"/>
      <c r="J16483"/>
      <c r="K16483"/>
    </row>
    <row r="16484" spans="1:11" x14ac:dyDescent="0.2">
      <c r="A16484"/>
      <c r="B16484"/>
      <c r="C16484"/>
      <c r="D16484"/>
      <c r="E16484"/>
      <c r="F16484"/>
      <c r="G16484"/>
      <c r="H16484"/>
      <c r="I16484"/>
      <c r="J16484"/>
      <c r="K16484"/>
    </row>
    <row r="16485" spans="1:11" x14ac:dyDescent="0.2">
      <c r="A16485"/>
      <c r="B16485"/>
      <c r="C16485"/>
      <c r="D16485"/>
      <c r="E16485"/>
      <c r="F16485"/>
      <c r="G16485"/>
      <c r="H16485"/>
      <c r="I16485"/>
      <c r="J16485"/>
      <c r="K16485"/>
    </row>
    <row r="16486" spans="1:11" x14ac:dyDescent="0.2">
      <c r="A16486"/>
      <c r="B16486"/>
      <c r="C16486"/>
      <c r="D16486"/>
      <c r="E16486"/>
      <c r="F16486"/>
      <c r="G16486"/>
      <c r="H16486"/>
      <c r="I16486"/>
      <c r="J16486"/>
      <c r="K16486"/>
    </row>
    <row r="16487" spans="1:11" x14ac:dyDescent="0.2">
      <c r="A16487"/>
      <c r="B16487"/>
      <c r="C16487"/>
      <c r="D16487"/>
      <c r="E16487"/>
      <c r="F16487"/>
      <c r="G16487"/>
      <c r="H16487"/>
      <c r="I16487"/>
      <c r="J16487"/>
      <c r="K16487"/>
    </row>
    <row r="16488" spans="1:11" x14ac:dyDescent="0.2">
      <c r="A16488"/>
      <c r="B16488"/>
      <c r="C16488"/>
      <c r="D16488"/>
      <c r="E16488"/>
      <c r="F16488"/>
      <c r="G16488"/>
      <c r="H16488"/>
      <c r="I16488"/>
      <c r="J16488"/>
      <c r="K16488"/>
    </row>
    <row r="16489" spans="1:11" x14ac:dyDescent="0.2">
      <c r="A16489"/>
      <c r="B16489"/>
      <c r="C16489"/>
      <c r="D16489"/>
      <c r="E16489"/>
      <c r="F16489"/>
      <c r="G16489"/>
      <c r="H16489"/>
      <c r="I16489"/>
      <c r="J16489"/>
      <c r="K16489"/>
    </row>
    <row r="16490" spans="1:11" x14ac:dyDescent="0.2">
      <c r="A16490"/>
      <c r="B16490"/>
      <c r="C16490"/>
      <c r="D16490"/>
      <c r="E16490"/>
      <c r="F16490"/>
      <c r="G16490"/>
      <c r="H16490"/>
      <c r="I16490"/>
      <c r="J16490"/>
      <c r="K16490"/>
    </row>
    <row r="16491" spans="1:11" x14ac:dyDescent="0.2">
      <c r="A16491"/>
      <c r="B16491"/>
      <c r="C16491"/>
      <c r="D16491"/>
      <c r="E16491"/>
      <c r="F16491"/>
      <c r="G16491"/>
      <c r="H16491"/>
      <c r="I16491"/>
      <c r="J16491"/>
      <c r="K16491"/>
    </row>
    <row r="16492" spans="1:11" x14ac:dyDescent="0.2">
      <c r="A16492"/>
      <c r="B16492"/>
      <c r="C16492"/>
      <c r="D16492"/>
      <c r="E16492"/>
      <c r="F16492"/>
      <c r="G16492"/>
      <c r="H16492"/>
      <c r="I16492"/>
      <c r="J16492"/>
      <c r="K16492"/>
    </row>
    <row r="16493" spans="1:11" x14ac:dyDescent="0.2">
      <c r="A16493"/>
      <c r="B16493"/>
      <c r="C16493"/>
      <c r="D16493"/>
      <c r="E16493"/>
      <c r="F16493"/>
      <c r="G16493"/>
      <c r="H16493"/>
      <c r="I16493"/>
      <c r="J16493"/>
      <c r="K16493"/>
    </row>
    <row r="16494" spans="1:11" x14ac:dyDescent="0.2">
      <c r="A16494"/>
      <c r="B16494"/>
      <c r="C16494"/>
      <c r="D16494"/>
      <c r="E16494"/>
      <c r="F16494"/>
      <c r="G16494"/>
      <c r="H16494"/>
      <c r="I16494"/>
      <c r="J16494"/>
      <c r="K16494"/>
    </row>
    <row r="16495" spans="1:11" x14ac:dyDescent="0.2">
      <c r="A16495"/>
      <c r="B16495"/>
      <c r="C16495"/>
      <c r="D16495"/>
      <c r="E16495"/>
      <c r="F16495"/>
      <c r="G16495"/>
      <c r="H16495"/>
      <c r="I16495"/>
      <c r="J16495"/>
      <c r="K16495"/>
    </row>
    <row r="16496" spans="1:11" x14ac:dyDescent="0.2">
      <c r="A16496"/>
      <c r="B16496"/>
      <c r="C16496"/>
      <c r="D16496"/>
      <c r="E16496"/>
      <c r="F16496"/>
      <c r="G16496"/>
      <c r="H16496"/>
      <c r="I16496"/>
      <c r="J16496"/>
      <c r="K16496"/>
    </row>
    <row r="16497" spans="1:11" x14ac:dyDescent="0.2">
      <c r="A16497"/>
      <c r="B16497"/>
      <c r="C16497"/>
      <c r="D16497"/>
      <c r="E16497"/>
      <c r="F16497"/>
      <c r="G16497"/>
      <c r="H16497"/>
      <c r="I16497"/>
      <c r="J16497"/>
      <c r="K16497"/>
    </row>
    <row r="16498" spans="1:11" x14ac:dyDescent="0.2">
      <c r="A16498"/>
      <c r="B16498"/>
      <c r="C16498"/>
      <c r="D16498"/>
      <c r="E16498"/>
      <c r="F16498"/>
      <c r="G16498"/>
      <c r="H16498"/>
      <c r="I16498"/>
      <c r="J16498"/>
      <c r="K16498"/>
    </row>
    <row r="16499" spans="1:11" x14ac:dyDescent="0.2">
      <c r="A16499"/>
      <c r="B16499"/>
      <c r="C16499"/>
      <c r="D16499"/>
      <c r="E16499"/>
      <c r="F16499"/>
      <c r="G16499"/>
      <c r="H16499"/>
      <c r="I16499"/>
      <c r="J16499"/>
      <c r="K16499"/>
    </row>
    <row r="16500" spans="1:11" x14ac:dyDescent="0.2">
      <c r="A16500"/>
      <c r="B16500"/>
      <c r="C16500"/>
      <c r="D16500"/>
      <c r="E16500"/>
      <c r="F16500"/>
      <c r="G16500"/>
      <c r="H16500"/>
      <c r="I16500"/>
      <c r="J16500"/>
      <c r="K16500"/>
    </row>
    <row r="16501" spans="1:11" x14ac:dyDescent="0.2">
      <c r="A16501"/>
      <c r="B16501"/>
      <c r="C16501"/>
      <c r="D16501"/>
      <c r="E16501"/>
      <c r="F16501"/>
      <c r="G16501"/>
      <c r="H16501"/>
      <c r="I16501"/>
      <c r="J16501"/>
      <c r="K16501"/>
    </row>
    <row r="16502" spans="1:11" x14ac:dyDescent="0.2">
      <c r="A16502"/>
      <c r="B16502"/>
      <c r="C16502"/>
      <c r="D16502"/>
      <c r="E16502"/>
      <c r="F16502"/>
      <c r="G16502"/>
      <c r="H16502"/>
      <c r="I16502"/>
      <c r="J16502"/>
      <c r="K16502"/>
    </row>
    <row r="16503" spans="1:11" x14ac:dyDescent="0.2">
      <c r="A16503"/>
      <c r="B16503"/>
      <c r="C16503"/>
      <c r="D16503"/>
      <c r="E16503"/>
      <c r="F16503"/>
      <c r="G16503"/>
      <c r="H16503"/>
      <c r="I16503"/>
      <c r="J16503"/>
      <c r="K16503"/>
    </row>
    <row r="16504" spans="1:11" x14ac:dyDescent="0.2">
      <c r="A16504"/>
      <c r="B16504"/>
      <c r="C16504"/>
      <c r="D16504"/>
      <c r="E16504"/>
      <c r="F16504"/>
      <c r="G16504"/>
      <c r="H16504"/>
      <c r="I16504"/>
      <c r="J16504"/>
      <c r="K16504"/>
    </row>
    <row r="16505" spans="1:11" x14ac:dyDescent="0.2">
      <c r="A16505"/>
      <c r="B16505"/>
      <c r="C16505"/>
      <c r="D16505"/>
      <c r="E16505"/>
      <c r="F16505"/>
      <c r="G16505"/>
      <c r="H16505"/>
      <c r="I16505"/>
      <c r="J16505"/>
      <c r="K16505"/>
    </row>
    <row r="16506" spans="1:11" x14ac:dyDescent="0.2">
      <c r="A16506"/>
      <c r="B16506"/>
      <c r="C16506"/>
      <c r="D16506"/>
      <c r="E16506"/>
      <c r="F16506"/>
      <c r="G16506"/>
      <c r="H16506"/>
      <c r="I16506"/>
      <c r="J16506"/>
      <c r="K16506"/>
    </row>
    <row r="16507" spans="1:11" x14ac:dyDescent="0.2">
      <c r="A16507"/>
      <c r="B16507"/>
      <c r="C16507"/>
      <c r="D16507"/>
      <c r="E16507"/>
      <c r="F16507"/>
      <c r="G16507"/>
      <c r="H16507"/>
      <c r="I16507"/>
      <c r="J16507"/>
      <c r="K16507"/>
    </row>
    <row r="16508" spans="1:11" x14ac:dyDescent="0.2">
      <c r="A16508"/>
      <c r="B16508"/>
      <c r="C16508"/>
      <c r="D16508"/>
      <c r="E16508"/>
      <c r="F16508"/>
      <c r="G16508"/>
      <c r="H16508"/>
      <c r="I16508"/>
      <c r="J16508"/>
      <c r="K16508"/>
    </row>
    <row r="16509" spans="1:11" x14ac:dyDescent="0.2">
      <c r="A16509"/>
      <c r="B16509"/>
      <c r="C16509"/>
      <c r="D16509"/>
      <c r="E16509"/>
      <c r="F16509"/>
      <c r="G16509"/>
      <c r="H16509"/>
      <c r="I16509"/>
      <c r="J16509"/>
      <c r="K16509"/>
    </row>
    <row r="16510" spans="1:11" x14ac:dyDescent="0.2">
      <c r="A16510"/>
      <c r="B16510"/>
      <c r="C16510"/>
      <c r="D16510"/>
      <c r="E16510"/>
      <c r="F16510"/>
      <c r="G16510"/>
      <c r="H16510"/>
      <c r="I16510"/>
      <c r="J16510"/>
      <c r="K16510"/>
    </row>
    <row r="16511" spans="1:11" x14ac:dyDescent="0.2">
      <c r="A16511"/>
      <c r="B16511"/>
      <c r="C16511"/>
      <c r="D16511"/>
      <c r="E16511"/>
      <c r="F16511"/>
      <c r="G16511"/>
      <c r="H16511"/>
      <c r="I16511"/>
      <c r="J16511"/>
      <c r="K16511"/>
    </row>
    <row r="16512" spans="1:11" x14ac:dyDescent="0.2">
      <c r="A16512"/>
      <c r="B16512"/>
      <c r="C16512"/>
      <c r="D16512"/>
      <c r="E16512"/>
      <c r="F16512"/>
      <c r="G16512"/>
      <c r="H16512"/>
      <c r="I16512"/>
      <c r="J16512"/>
      <c r="K16512"/>
    </row>
    <row r="16513" spans="1:11" x14ac:dyDescent="0.2">
      <c r="A16513"/>
      <c r="B16513"/>
      <c r="C16513"/>
      <c r="D16513"/>
      <c r="E16513"/>
      <c r="F16513"/>
      <c r="G16513"/>
      <c r="H16513"/>
      <c r="I16513"/>
      <c r="J16513"/>
      <c r="K16513"/>
    </row>
    <row r="16514" spans="1:11" x14ac:dyDescent="0.2">
      <c r="A16514"/>
      <c r="B16514"/>
      <c r="C16514"/>
      <c r="D16514"/>
      <c r="E16514"/>
      <c r="F16514"/>
      <c r="G16514"/>
      <c r="H16514"/>
      <c r="I16514"/>
      <c r="J16514"/>
      <c r="K16514"/>
    </row>
    <row r="16515" spans="1:11" x14ac:dyDescent="0.2">
      <c r="A16515"/>
      <c r="B16515"/>
      <c r="C16515"/>
      <c r="D16515"/>
      <c r="E16515"/>
      <c r="F16515"/>
      <c r="G16515"/>
      <c r="H16515"/>
      <c r="I16515"/>
      <c r="J16515"/>
      <c r="K16515"/>
    </row>
    <row r="16516" spans="1:11" x14ac:dyDescent="0.2">
      <c r="A16516"/>
      <c r="B16516"/>
      <c r="C16516"/>
      <c r="D16516"/>
      <c r="E16516"/>
      <c r="F16516"/>
      <c r="G16516"/>
      <c r="H16516"/>
      <c r="I16516"/>
      <c r="J16516"/>
      <c r="K16516"/>
    </row>
    <row r="16517" spans="1:11" x14ac:dyDescent="0.2">
      <c r="A16517"/>
      <c r="B16517"/>
      <c r="C16517"/>
      <c r="D16517"/>
      <c r="E16517"/>
      <c r="F16517"/>
      <c r="G16517"/>
      <c r="H16517"/>
      <c r="I16517"/>
      <c r="J16517"/>
      <c r="K16517"/>
    </row>
    <row r="16518" spans="1:11" x14ac:dyDescent="0.2">
      <c r="A16518"/>
      <c r="B16518"/>
      <c r="C16518"/>
      <c r="D16518"/>
      <c r="E16518"/>
      <c r="F16518"/>
      <c r="G16518"/>
      <c r="H16518"/>
      <c r="I16518"/>
      <c r="J16518"/>
      <c r="K16518"/>
    </row>
    <row r="16519" spans="1:11" x14ac:dyDescent="0.2">
      <c r="A16519"/>
      <c r="B16519"/>
      <c r="C16519"/>
      <c r="D16519"/>
      <c r="E16519"/>
      <c r="F16519"/>
      <c r="G16519"/>
      <c r="H16519"/>
      <c r="I16519"/>
      <c r="J16519"/>
      <c r="K16519"/>
    </row>
    <row r="16520" spans="1:11" x14ac:dyDescent="0.2">
      <c r="A16520"/>
      <c r="B16520"/>
      <c r="C16520"/>
      <c r="D16520"/>
      <c r="E16520"/>
      <c r="F16520"/>
      <c r="G16520"/>
      <c r="H16520"/>
      <c r="I16520"/>
      <c r="J16520"/>
      <c r="K16520"/>
    </row>
    <row r="16521" spans="1:11" x14ac:dyDescent="0.2">
      <c r="A16521"/>
      <c r="B16521"/>
      <c r="C16521"/>
      <c r="D16521"/>
      <c r="E16521"/>
      <c r="F16521"/>
      <c r="G16521"/>
      <c r="H16521"/>
      <c r="I16521"/>
      <c r="J16521"/>
      <c r="K16521"/>
    </row>
    <row r="16522" spans="1:11" x14ac:dyDescent="0.2">
      <c r="A16522"/>
      <c r="B16522"/>
      <c r="C16522"/>
      <c r="D16522"/>
      <c r="E16522"/>
      <c r="F16522"/>
      <c r="G16522"/>
      <c r="H16522"/>
      <c r="I16522"/>
      <c r="J16522"/>
      <c r="K16522"/>
    </row>
    <row r="16523" spans="1:11" x14ac:dyDescent="0.2">
      <c r="A16523"/>
      <c r="B16523"/>
      <c r="C16523"/>
      <c r="D16523"/>
      <c r="E16523"/>
      <c r="F16523"/>
      <c r="G16523"/>
      <c r="H16523"/>
      <c r="I16523"/>
      <c r="J16523"/>
      <c r="K16523"/>
    </row>
    <row r="16524" spans="1:11" x14ac:dyDescent="0.2">
      <c r="A16524"/>
      <c r="B16524"/>
      <c r="C16524"/>
      <c r="D16524"/>
      <c r="E16524"/>
      <c r="F16524"/>
      <c r="G16524"/>
      <c r="H16524"/>
      <c r="I16524"/>
      <c r="J16524"/>
      <c r="K16524"/>
    </row>
    <row r="16525" spans="1:11" x14ac:dyDescent="0.2">
      <c r="A16525"/>
      <c r="B16525"/>
      <c r="C16525"/>
      <c r="D16525"/>
      <c r="E16525"/>
      <c r="F16525"/>
      <c r="G16525"/>
      <c r="H16525"/>
      <c r="I16525"/>
      <c r="J16525"/>
      <c r="K16525"/>
    </row>
    <row r="16526" spans="1:11" x14ac:dyDescent="0.2">
      <c r="A16526"/>
      <c r="B16526"/>
      <c r="C16526"/>
      <c r="D16526"/>
      <c r="E16526"/>
      <c r="F16526"/>
      <c r="G16526"/>
      <c r="H16526"/>
      <c r="I16526"/>
      <c r="J16526"/>
      <c r="K16526"/>
    </row>
    <row r="16527" spans="1:11" x14ac:dyDescent="0.2">
      <c r="A16527"/>
      <c r="B16527"/>
      <c r="C16527"/>
      <c r="D16527"/>
      <c r="E16527"/>
      <c r="F16527"/>
      <c r="G16527"/>
      <c r="H16527"/>
      <c r="I16527"/>
      <c r="J16527"/>
      <c r="K16527"/>
    </row>
    <row r="16528" spans="1:11" x14ac:dyDescent="0.2">
      <c r="A16528"/>
      <c r="B16528"/>
      <c r="C16528"/>
      <c r="D16528"/>
      <c r="E16528"/>
      <c r="F16528"/>
      <c r="G16528"/>
      <c r="H16528"/>
      <c r="I16528"/>
      <c r="J16528"/>
      <c r="K16528"/>
    </row>
    <row r="16529" spans="1:11" x14ac:dyDescent="0.2">
      <c r="A16529"/>
      <c r="B16529"/>
      <c r="C16529"/>
      <c r="D16529"/>
      <c r="E16529"/>
      <c r="F16529"/>
      <c r="G16529"/>
      <c r="H16529"/>
      <c r="I16529"/>
      <c r="J16529"/>
      <c r="K16529"/>
    </row>
    <row r="16530" spans="1:11" x14ac:dyDescent="0.2">
      <c r="A16530"/>
      <c r="B16530"/>
      <c r="C16530"/>
      <c r="D16530"/>
      <c r="E16530"/>
      <c r="F16530"/>
      <c r="G16530"/>
      <c r="H16530"/>
      <c r="I16530"/>
      <c r="J16530"/>
      <c r="K16530"/>
    </row>
    <row r="16531" spans="1:11" x14ac:dyDescent="0.2">
      <c r="A16531"/>
      <c r="B16531"/>
      <c r="C16531"/>
      <c r="D16531"/>
      <c r="E16531"/>
      <c r="F16531"/>
      <c r="G16531"/>
      <c r="H16531"/>
      <c r="I16531"/>
      <c r="J16531"/>
      <c r="K16531"/>
    </row>
    <row r="16532" spans="1:11" x14ac:dyDescent="0.2">
      <c r="A16532"/>
      <c r="B16532"/>
      <c r="C16532"/>
      <c r="D16532"/>
      <c r="E16532"/>
      <c r="F16532"/>
      <c r="G16532"/>
      <c r="H16532"/>
      <c r="I16532"/>
      <c r="J16532"/>
      <c r="K16532"/>
    </row>
    <row r="16533" spans="1:11" x14ac:dyDescent="0.2">
      <c r="A16533"/>
      <c r="B16533"/>
      <c r="C16533"/>
      <c r="D16533"/>
      <c r="E16533"/>
      <c r="F16533"/>
      <c r="G16533"/>
      <c r="H16533"/>
      <c r="I16533"/>
      <c r="J16533"/>
      <c r="K16533"/>
    </row>
    <row r="16534" spans="1:11" x14ac:dyDescent="0.2">
      <c r="A16534"/>
      <c r="B16534"/>
      <c r="C16534"/>
      <c r="D16534"/>
      <c r="E16534"/>
      <c r="F16534"/>
      <c r="G16534"/>
      <c r="H16534"/>
      <c r="I16534"/>
      <c r="J16534"/>
      <c r="K16534"/>
    </row>
    <row r="16535" spans="1:11" x14ac:dyDescent="0.2">
      <c r="A16535"/>
      <c r="B16535"/>
      <c r="C16535"/>
      <c r="D16535"/>
      <c r="E16535"/>
      <c r="F16535"/>
      <c r="G16535"/>
      <c r="H16535"/>
      <c r="I16535"/>
      <c r="J16535"/>
      <c r="K16535"/>
    </row>
    <row r="16536" spans="1:11" x14ac:dyDescent="0.2">
      <c r="A16536"/>
      <c r="B16536"/>
      <c r="C16536"/>
      <c r="D16536"/>
      <c r="E16536"/>
      <c r="F16536"/>
      <c r="G16536"/>
      <c r="H16536"/>
      <c r="I16536"/>
      <c r="J16536"/>
      <c r="K16536"/>
    </row>
    <row r="16537" spans="1:11" x14ac:dyDescent="0.2">
      <c r="A16537"/>
      <c r="B16537"/>
      <c r="C16537"/>
      <c r="D16537"/>
      <c r="E16537"/>
      <c r="F16537"/>
      <c r="G16537"/>
      <c r="H16537"/>
      <c r="I16537"/>
      <c r="J16537"/>
      <c r="K16537"/>
    </row>
    <row r="16538" spans="1:11" x14ac:dyDescent="0.2">
      <c r="A16538"/>
      <c r="B16538"/>
      <c r="C16538"/>
      <c r="D16538"/>
      <c r="E16538"/>
      <c r="F16538"/>
      <c r="G16538"/>
      <c r="H16538"/>
      <c r="I16538"/>
      <c r="J16538"/>
      <c r="K16538"/>
    </row>
    <row r="16539" spans="1:11" x14ac:dyDescent="0.2">
      <c r="A16539"/>
      <c r="B16539"/>
      <c r="C16539"/>
      <c r="D16539"/>
      <c r="E16539"/>
      <c r="F16539"/>
      <c r="G16539"/>
      <c r="H16539"/>
      <c r="I16539"/>
      <c r="J16539"/>
      <c r="K16539"/>
    </row>
    <row r="16540" spans="1:11" x14ac:dyDescent="0.2">
      <c r="A16540"/>
      <c r="B16540"/>
      <c r="C16540"/>
      <c r="D16540"/>
      <c r="E16540"/>
      <c r="F16540"/>
      <c r="G16540"/>
      <c r="H16540"/>
      <c r="I16540"/>
      <c r="J16540"/>
      <c r="K16540"/>
    </row>
    <row r="16541" spans="1:11" x14ac:dyDescent="0.2">
      <c r="A16541"/>
      <c r="B16541"/>
      <c r="C16541"/>
      <c r="D16541"/>
      <c r="E16541"/>
      <c r="F16541"/>
      <c r="G16541"/>
      <c r="H16541"/>
      <c r="I16541"/>
      <c r="J16541"/>
      <c r="K16541"/>
    </row>
    <row r="16542" spans="1:11" x14ac:dyDescent="0.2">
      <c r="A16542"/>
      <c r="B16542"/>
      <c r="C16542"/>
      <c r="D16542"/>
      <c r="E16542"/>
      <c r="F16542"/>
      <c r="G16542"/>
      <c r="H16542"/>
      <c r="I16542"/>
      <c r="J16542"/>
      <c r="K16542"/>
    </row>
    <row r="16543" spans="1:11" x14ac:dyDescent="0.2">
      <c r="A16543"/>
      <c r="B16543"/>
      <c r="C16543"/>
      <c r="D16543"/>
      <c r="E16543"/>
      <c r="F16543"/>
      <c r="G16543"/>
      <c r="H16543"/>
      <c r="I16543"/>
      <c r="J16543"/>
      <c r="K16543"/>
    </row>
    <row r="16544" spans="1:11" x14ac:dyDescent="0.2">
      <c r="A16544"/>
      <c r="B16544"/>
      <c r="C16544"/>
      <c r="D16544"/>
      <c r="E16544"/>
      <c r="F16544"/>
      <c r="G16544"/>
      <c r="H16544"/>
      <c r="I16544"/>
      <c r="J16544"/>
      <c r="K16544"/>
    </row>
    <row r="16545" spans="1:11" x14ac:dyDescent="0.2">
      <c r="A16545"/>
      <c r="B16545"/>
      <c r="C16545"/>
      <c r="D16545"/>
      <c r="E16545"/>
      <c r="F16545"/>
      <c r="G16545"/>
      <c r="H16545"/>
      <c r="I16545"/>
      <c r="J16545"/>
      <c r="K16545"/>
    </row>
    <row r="16546" spans="1:11" x14ac:dyDescent="0.2">
      <c r="A16546"/>
      <c r="B16546"/>
      <c r="C16546"/>
      <c r="D16546"/>
      <c r="E16546"/>
      <c r="F16546"/>
      <c r="G16546"/>
      <c r="H16546"/>
      <c r="I16546"/>
      <c r="J16546"/>
      <c r="K16546"/>
    </row>
    <row r="16547" spans="1:11" x14ac:dyDescent="0.2">
      <c r="A16547"/>
      <c r="B16547"/>
      <c r="C16547"/>
      <c r="D16547"/>
      <c r="E16547"/>
      <c r="F16547"/>
      <c r="G16547"/>
      <c r="H16547"/>
      <c r="I16547"/>
      <c r="J16547"/>
      <c r="K16547"/>
    </row>
    <row r="16548" spans="1:11" x14ac:dyDescent="0.2">
      <c r="A16548"/>
      <c r="B16548"/>
      <c r="C16548"/>
      <c r="D16548"/>
      <c r="E16548"/>
      <c r="F16548"/>
      <c r="G16548"/>
      <c r="H16548"/>
      <c r="I16548"/>
      <c r="J16548"/>
      <c r="K16548"/>
    </row>
    <row r="16549" spans="1:11" x14ac:dyDescent="0.2">
      <c r="A16549"/>
      <c r="B16549"/>
      <c r="C16549"/>
      <c r="D16549"/>
      <c r="E16549"/>
      <c r="F16549"/>
      <c r="G16549"/>
      <c r="H16549"/>
      <c r="I16549"/>
      <c r="J16549"/>
      <c r="K16549"/>
    </row>
    <row r="16550" spans="1:11" x14ac:dyDescent="0.2">
      <c r="A16550"/>
      <c r="B16550"/>
      <c r="C16550"/>
      <c r="D16550"/>
      <c r="E16550"/>
      <c r="F16550"/>
      <c r="G16550"/>
      <c r="H16550"/>
      <c r="I16550"/>
      <c r="J16550"/>
      <c r="K16550"/>
    </row>
    <row r="16551" spans="1:11" x14ac:dyDescent="0.2">
      <c r="A16551"/>
      <c r="B16551"/>
      <c r="C16551"/>
      <c r="D16551"/>
      <c r="E16551"/>
      <c r="F16551"/>
      <c r="G16551"/>
      <c r="H16551"/>
      <c r="I16551"/>
      <c r="J16551"/>
      <c r="K16551"/>
    </row>
    <row r="16552" spans="1:11" x14ac:dyDescent="0.2">
      <c r="A16552"/>
      <c r="B16552"/>
      <c r="C16552"/>
      <c r="D16552"/>
      <c r="E16552"/>
      <c r="F16552"/>
      <c r="G16552"/>
      <c r="H16552"/>
      <c r="I16552"/>
      <c r="J16552"/>
      <c r="K16552"/>
    </row>
    <row r="16553" spans="1:11" x14ac:dyDescent="0.2">
      <c r="A16553"/>
      <c r="B16553"/>
      <c r="C16553"/>
      <c r="D16553"/>
      <c r="E16553"/>
      <c r="F16553"/>
      <c r="G16553"/>
      <c r="H16553"/>
      <c r="I16553"/>
      <c r="J16553"/>
      <c r="K16553"/>
    </row>
    <row r="16554" spans="1:11" x14ac:dyDescent="0.2">
      <c r="A16554"/>
      <c r="B16554"/>
      <c r="C16554"/>
      <c r="D16554"/>
      <c r="E16554"/>
      <c r="F16554"/>
      <c r="G16554"/>
      <c r="H16554"/>
      <c r="I16554"/>
      <c r="J16554"/>
      <c r="K16554"/>
    </row>
    <row r="16555" spans="1:11" x14ac:dyDescent="0.2">
      <c r="A16555"/>
      <c r="B16555"/>
      <c r="C16555"/>
      <c r="D16555"/>
      <c r="E16555"/>
      <c r="F16555"/>
      <c r="G16555"/>
      <c r="H16555"/>
      <c r="I16555"/>
      <c r="J16555"/>
      <c r="K16555"/>
    </row>
    <row r="16556" spans="1:11" x14ac:dyDescent="0.2">
      <c r="A16556"/>
      <c r="B16556"/>
      <c r="C16556"/>
      <c r="D16556"/>
      <c r="E16556"/>
      <c r="F16556"/>
      <c r="G16556"/>
      <c r="H16556"/>
      <c r="I16556"/>
      <c r="J16556"/>
      <c r="K16556"/>
    </row>
    <row r="16557" spans="1:11" x14ac:dyDescent="0.2">
      <c r="A16557"/>
      <c r="B16557"/>
      <c r="C16557"/>
      <c r="D16557"/>
      <c r="E16557"/>
      <c r="F16557"/>
      <c r="G16557"/>
      <c r="H16557"/>
      <c r="I16557"/>
      <c r="J16557"/>
      <c r="K16557"/>
    </row>
    <row r="16558" spans="1:11" x14ac:dyDescent="0.2">
      <c r="A16558"/>
      <c r="B16558"/>
      <c r="C16558"/>
      <c r="D16558"/>
      <c r="E16558"/>
      <c r="F16558"/>
      <c r="G16558"/>
      <c r="H16558"/>
      <c r="I16558"/>
      <c r="J16558"/>
      <c r="K16558"/>
    </row>
    <row r="16559" spans="1:11" x14ac:dyDescent="0.2">
      <c r="A16559"/>
      <c r="B16559"/>
      <c r="C16559"/>
      <c r="D16559"/>
      <c r="E16559"/>
      <c r="F16559"/>
      <c r="G16559"/>
      <c r="H16559"/>
      <c r="I16559"/>
      <c r="J16559"/>
      <c r="K16559"/>
    </row>
    <row r="16560" spans="1:11" x14ac:dyDescent="0.2">
      <c r="A16560"/>
      <c r="B16560"/>
      <c r="C16560"/>
      <c r="D16560"/>
      <c r="E16560"/>
      <c r="F16560"/>
      <c r="G16560"/>
      <c r="H16560"/>
      <c r="I16560"/>
      <c r="J16560"/>
      <c r="K16560"/>
    </row>
    <row r="16561" spans="1:11" x14ac:dyDescent="0.2">
      <c r="A16561"/>
      <c r="B16561"/>
      <c r="C16561"/>
      <c r="D16561"/>
      <c r="E16561"/>
      <c r="F16561"/>
      <c r="G16561"/>
      <c r="H16561"/>
      <c r="I16561"/>
      <c r="J16561"/>
      <c r="K16561"/>
    </row>
    <row r="16562" spans="1:11" x14ac:dyDescent="0.2">
      <c r="A16562"/>
      <c r="B16562"/>
      <c r="C16562"/>
      <c r="D16562"/>
      <c r="E16562"/>
      <c r="F16562"/>
      <c r="G16562"/>
      <c r="H16562"/>
      <c r="I16562"/>
      <c r="J16562"/>
      <c r="K16562"/>
    </row>
    <row r="16563" spans="1:11" x14ac:dyDescent="0.2">
      <c r="A16563"/>
      <c r="B16563"/>
      <c r="C16563"/>
      <c r="D16563"/>
      <c r="E16563"/>
      <c r="F16563"/>
      <c r="G16563"/>
      <c r="H16563"/>
      <c r="I16563"/>
      <c r="J16563"/>
      <c r="K16563"/>
    </row>
    <row r="16564" spans="1:11" x14ac:dyDescent="0.2">
      <c r="A16564"/>
      <c r="B16564"/>
      <c r="C16564"/>
      <c r="D16564"/>
      <c r="E16564"/>
      <c r="F16564"/>
      <c r="G16564"/>
      <c r="H16564"/>
      <c r="I16564"/>
      <c r="J16564"/>
      <c r="K16564"/>
    </row>
    <row r="16565" spans="1:11" x14ac:dyDescent="0.2">
      <c r="A16565"/>
      <c r="B16565"/>
      <c r="C16565"/>
      <c r="D16565"/>
      <c r="E16565"/>
      <c r="F16565"/>
      <c r="G16565"/>
      <c r="H16565"/>
      <c r="I16565"/>
      <c r="J16565"/>
      <c r="K16565"/>
    </row>
    <row r="16566" spans="1:11" x14ac:dyDescent="0.2">
      <c r="A16566"/>
      <c r="B16566"/>
      <c r="C16566"/>
      <c r="D16566"/>
      <c r="E16566"/>
      <c r="F16566"/>
      <c r="G16566"/>
      <c r="H16566"/>
      <c r="I16566"/>
      <c r="J16566"/>
      <c r="K16566"/>
    </row>
    <row r="16567" spans="1:11" x14ac:dyDescent="0.2">
      <c r="A16567"/>
      <c r="B16567"/>
      <c r="C16567"/>
      <c r="D16567"/>
      <c r="E16567"/>
      <c r="F16567"/>
      <c r="G16567"/>
      <c r="H16567"/>
      <c r="I16567"/>
      <c r="J16567"/>
      <c r="K16567"/>
    </row>
    <row r="16568" spans="1:11" x14ac:dyDescent="0.2">
      <c r="A16568"/>
      <c r="B16568"/>
      <c r="C16568"/>
      <c r="D16568"/>
      <c r="E16568"/>
      <c r="F16568"/>
      <c r="G16568"/>
      <c r="H16568"/>
      <c r="I16568"/>
      <c r="J16568"/>
      <c r="K16568"/>
    </row>
    <row r="16569" spans="1:11" x14ac:dyDescent="0.2">
      <c r="A16569"/>
      <c r="B16569"/>
      <c r="C16569"/>
      <c r="D16569"/>
      <c r="E16569"/>
      <c r="F16569"/>
      <c r="G16569"/>
      <c r="H16569"/>
      <c r="I16569"/>
      <c r="J16569"/>
      <c r="K16569"/>
    </row>
    <row r="16570" spans="1:11" x14ac:dyDescent="0.2">
      <c r="A16570"/>
      <c r="B16570"/>
      <c r="C16570"/>
      <c r="D16570"/>
      <c r="E16570"/>
      <c r="F16570"/>
      <c r="G16570"/>
      <c r="H16570"/>
      <c r="I16570"/>
      <c r="J16570"/>
      <c r="K16570"/>
    </row>
    <row r="16571" spans="1:11" x14ac:dyDescent="0.2">
      <c r="A16571"/>
      <c r="B16571"/>
      <c r="C16571"/>
      <c r="D16571"/>
      <c r="E16571"/>
      <c r="F16571"/>
      <c r="G16571"/>
      <c r="H16571"/>
      <c r="I16571"/>
      <c r="J16571"/>
      <c r="K16571"/>
    </row>
    <row r="16572" spans="1:11" x14ac:dyDescent="0.2">
      <c r="A16572"/>
      <c r="B16572"/>
      <c r="C16572"/>
      <c r="D16572"/>
      <c r="E16572"/>
      <c r="F16572"/>
      <c r="G16572"/>
      <c r="H16572"/>
      <c r="I16572"/>
      <c r="J16572"/>
      <c r="K16572"/>
    </row>
    <row r="16573" spans="1:11" x14ac:dyDescent="0.2">
      <c r="A16573"/>
      <c r="B16573"/>
      <c r="C16573"/>
      <c r="D16573"/>
      <c r="E16573"/>
      <c r="F16573"/>
      <c r="G16573"/>
      <c r="H16573"/>
      <c r="I16573"/>
      <c r="J16573"/>
      <c r="K16573"/>
    </row>
    <row r="16574" spans="1:11" x14ac:dyDescent="0.2">
      <c r="A16574"/>
      <c r="B16574"/>
      <c r="C16574"/>
      <c r="D16574"/>
      <c r="E16574"/>
      <c r="F16574"/>
      <c r="G16574"/>
      <c r="H16574"/>
      <c r="I16574"/>
      <c r="J16574"/>
      <c r="K16574"/>
    </row>
    <row r="16575" spans="1:11" x14ac:dyDescent="0.2">
      <c r="A16575"/>
      <c r="B16575"/>
      <c r="C16575"/>
      <c r="D16575"/>
      <c r="E16575"/>
      <c r="F16575"/>
      <c r="G16575"/>
      <c r="H16575"/>
      <c r="I16575"/>
      <c r="J16575"/>
      <c r="K16575"/>
    </row>
    <row r="16576" spans="1:11" x14ac:dyDescent="0.2">
      <c r="A16576"/>
      <c r="B16576"/>
      <c r="C16576"/>
      <c r="D16576"/>
      <c r="E16576"/>
      <c r="F16576"/>
      <c r="G16576"/>
      <c r="H16576"/>
      <c r="I16576"/>
      <c r="J16576"/>
      <c r="K16576"/>
    </row>
    <row r="16577" spans="1:11" x14ac:dyDescent="0.2">
      <c r="A16577"/>
      <c r="B16577"/>
      <c r="C16577"/>
      <c r="D16577"/>
      <c r="E16577"/>
      <c r="F16577"/>
      <c r="G16577"/>
      <c r="H16577"/>
      <c r="I16577"/>
      <c r="J16577"/>
      <c r="K16577"/>
    </row>
    <row r="16578" spans="1:11" x14ac:dyDescent="0.2">
      <c r="A16578"/>
      <c r="B16578"/>
      <c r="C16578"/>
      <c r="D16578"/>
      <c r="E16578"/>
      <c r="F16578"/>
      <c r="G16578"/>
      <c r="H16578"/>
      <c r="I16578"/>
      <c r="J16578"/>
      <c r="K16578"/>
    </row>
    <row r="16579" spans="1:11" x14ac:dyDescent="0.2">
      <c r="A16579"/>
      <c r="B16579"/>
      <c r="C16579"/>
      <c r="D16579"/>
      <c r="E16579"/>
      <c r="F16579"/>
      <c r="G16579"/>
      <c r="H16579"/>
      <c r="I16579"/>
      <c r="J16579"/>
      <c r="K16579"/>
    </row>
    <row r="16580" spans="1:11" x14ac:dyDescent="0.2">
      <c r="A16580"/>
      <c r="B16580"/>
      <c r="C16580"/>
      <c r="D16580"/>
      <c r="E16580"/>
      <c r="F16580"/>
      <c r="G16580"/>
      <c r="H16580"/>
      <c r="I16580"/>
      <c r="J16580"/>
      <c r="K16580"/>
    </row>
    <row r="16581" spans="1:11" x14ac:dyDescent="0.2">
      <c r="A16581"/>
      <c r="B16581"/>
      <c r="C16581"/>
      <c r="D16581"/>
      <c r="E16581"/>
      <c r="F16581"/>
      <c r="G16581"/>
      <c r="H16581"/>
      <c r="I16581"/>
      <c r="J16581"/>
      <c r="K16581"/>
    </row>
    <row r="16582" spans="1:11" x14ac:dyDescent="0.2">
      <c r="A16582"/>
      <c r="B16582"/>
      <c r="C16582"/>
      <c r="D16582"/>
      <c r="E16582"/>
      <c r="F16582"/>
      <c r="G16582"/>
      <c r="H16582"/>
      <c r="I16582"/>
      <c r="J16582"/>
      <c r="K16582"/>
    </row>
    <row r="16583" spans="1:11" x14ac:dyDescent="0.2">
      <c r="A16583"/>
      <c r="B16583"/>
      <c r="C16583"/>
      <c r="D16583"/>
      <c r="E16583"/>
      <c r="F16583"/>
      <c r="G16583"/>
      <c r="H16583"/>
      <c r="I16583"/>
      <c r="J16583"/>
      <c r="K16583"/>
    </row>
    <row r="16584" spans="1:11" x14ac:dyDescent="0.2">
      <c r="A16584"/>
      <c r="B16584"/>
      <c r="C16584"/>
      <c r="D16584"/>
      <c r="E16584"/>
      <c r="F16584"/>
      <c r="G16584"/>
      <c r="H16584"/>
      <c r="I16584"/>
      <c r="J16584"/>
      <c r="K16584"/>
    </row>
    <row r="16585" spans="1:11" x14ac:dyDescent="0.2">
      <c r="A16585"/>
      <c r="B16585"/>
      <c r="C16585"/>
      <c r="D16585"/>
      <c r="E16585"/>
      <c r="F16585"/>
      <c r="G16585"/>
      <c r="H16585"/>
      <c r="I16585"/>
      <c r="J16585"/>
      <c r="K16585"/>
    </row>
    <row r="16586" spans="1:11" x14ac:dyDescent="0.2">
      <c r="A16586"/>
      <c r="B16586"/>
      <c r="C16586"/>
      <c r="D16586"/>
      <c r="E16586"/>
      <c r="F16586"/>
      <c r="G16586"/>
      <c r="H16586"/>
      <c r="I16586"/>
      <c r="J16586"/>
      <c r="K16586"/>
    </row>
    <row r="16587" spans="1:11" x14ac:dyDescent="0.2">
      <c r="A16587"/>
      <c r="B16587"/>
      <c r="C16587"/>
      <c r="D16587"/>
      <c r="E16587"/>
      <c r="F16587"/>
      <c r="G16587"/>
      <c r="H16587"/>
      <c r="I16587"/>
      <c r="J16587"/>
      <c r="K16587"/>
    </row>
    <row r="16588" spans="1:11" x14ac:dyDescent="0.2">
      <c r="A16588"/>
      <c r="B16588"/>
      <c r="C16588"/>
      <c r="D16588"/>
      <c r="E16588"/>
      <c r="F16588"/>
      <c r="G16588"/>
      <c r="H16588"/>
      <c r="I16588"/>
      <c r="J16588"/>
      <c r="K16588"/>
    </row>
    <row r="16589" spans="1:11" x14ac:dyDescent="0.2">
      <c r="A16589"/>
      <c r="B16589"/>
      <c r="C16589"/>
      <c r="D16589"/>
      <c r="E16589"/>
      <c r="F16589"/>
      <c r="G16589"/>
      <c r="H16589"/>
      <c r="I16589"/>
      <c r="J16589"/>
      <c r="K16589"/>
    </row>
    <row r="16590" spans="1:11" x14ac:dyDescent="0.2">
      <c r="A16590"/>
      <c r="B16590"/>
      <c r="C16590"/>
      <c r="D16590"/>
      <c r="E16590"/>
      <c r="F16590"/>
      <c r="G16590"/>
      <c r="H16590"/>
      <c r="I16590"/>
      <c r="J16590"/>
      <c r="K16590"/>
    </row>
    <row r="16591" spans="1:11" x14ac:dyDescent="0.2">
      <c r="A16591"/>
      <c r="B16591"/>
      <c r="C16591"/>
      <c r="D16591"/>
      <c r="E16591"/>
      <c r="F16591"/>
      <c r="G16591"/>
      <c r="H16591"/>
      <c r="I16591"/>
      <c r="J16591"/>
      <c r="K16591"/>
    </row>
    <row r="16592" spans="1:11" x14ac:dyDescent="0.2">
      <c r="A16592"/>
      <c r="B16592"/>
      <c r="C16592"/>
      <c r="D16592"/>
      <c r="E16592"/>
      <c r="F16592"/>
      <c r="G16592"/>
      <c r="H16592"/>
      <c r="I16592"/>
      <c r="J16592"/>
      <c r="K16592"/>
    </row>
    <row r="16593" spans="1:11" x14ac:dyDescent="0.2">
      <c r="A16593"/>
      <c r="B16593"/>
      <c r="C16593"/>
      <c r="D16593"/>
      <c r="E16593"/>
      <c r="F16593"/>
      <c r="G16593"/>
      <c r="H16593"/>
      <c r="I16593"/>
      <c r="J16593"/>
      <c r="K16593"/>
    </row>
    <row r="16594" spans="1:11" x14ac:dyDescent="0.2">
      <c r="A16594"/>
      <c r="B16594"/>
      <c r="C16594"/>
      <c r="D16594"/>
      <c r="E16594"/>
      <c r="F16594"/>
      <c r="G16594"/>
      <c r="H16594"/>
      <c r="I16594"/>
      <c r="J16594"/>
      <c r="K16594"/>
    </row>
    <row r="16595" spans="1:11" x14ac:dyDescent="0.2">
      <c r="A16595"/>
      <c r="B16595"/>
      <c r="C16595"/>
      <c r="D16595"/>
      <c r="E16595"/>
      <c r="F16595"/>
      <c r="G16595"/>
      <c r="H16595"/>
      <c r="I16595"/>
      <c r="J16595"/>
      <c r="K16595"/>
    </row>
    <row r="16596" spans="1:11" x14ac:dyDescent="0.2">
      <c r="A16596"/>
      <c r="B16596"/>
      <c r="C16596"/>
      <c r="D16596"/>
      <c r="E16596"/>
      <c r="F16596"/>
      <c r="G16596"/>
      <c r="H16596"/>
      <c r="I16596"/>
      <c r="J16596"/>
      <c r="K16596"/>
    </row>
    <row r="16597" spans="1:11" x14ac:dyDescent="0.2">
      <c r="A16597"/>
      <c r="B16597"/>
      <c r="C16597"/>
      <c r="D16597"/>
      <c r="E16597"/>
      <c r="F16597"/>
      <c r="G16597"/>
      <c r="H16597"/>
      <c r="I16597"/>
      <c r="J16597"/>
      <c r="K16597"/>
    </row>
    <row r="16598" spans="1:11" x14ac:dyDescent="0.2">
      <c r="A16598"/>
      <c r="B16598"/>
      <c r="C16598"/>
      <c r="D16598"/>
      <c r="E16598"/>
      <c r="F16598"/>
      <c r="G16598"/>
      <c r="H16598"/>
      <c r="I16598"/>
      <c r="J16598"/>
      <c r="K16598"/>
    </row>
    <row r="16599" spans="1:11" x14ac:dyDescent="0.2">
      <c r="A16599"/>
      <c r="B16599"/>
      <c r="C16599"/>
      <c r="D16599"/>
      <c r="E16599"/>
      <c r="F16599"/>
      <c r="G16599"/>
      <c r="H16599"/>
      <c r="I16599"/>
      <c r="J16599"/>
      <c r="K16599"/>
    </row>
    <row r="16600" spans="1:11" x14ac:dyDescent="0.2">
      <c r="A16600"/>
      <c r="B16600"/>
      <c r="C16600"/>
      <c r="D16600"/>
      <c r="E16600"/>
      <c r="F16600"/>
      <c r="G16600"/>
      <c r="H16600"/>
      <c r="I16600"/>
      <c r="J16600"/>
      <c r="K16600"/>
    </row>
    <row r="16601" spans="1:11" x14ac:dyDescent="0.2">
      <c r="A16601"/>
      <c r="B16601"/>
      <c r="C16601"/>
      <c r="D16601"/>
      <c r="E16601"/>
      <c r="F16601"/>
      <c r="G16601"/>
      <c r="H16601"/>
      <c r="I16601"/>
      <c r="J16601"/>
      <c r="K16601"/>
    </row>
    <row r="16602" spans="1:11" x14ac:dyDescent="0.2">
      <c r="A16602"/>
      <c r="B16602"/>
      <c r="C16602"/>
      <c r="D16602"/>
      <c r="E16602"/>
      <c r="F16602"/>
      <c r="G16602"/>
      <c r="H16602"/>
      <c r="I16602"/>
      <c r="J16602"/>
      <c r="K16602"/>
    </row>
    <row r="16603" spans="1:11" x14ac:dyDescent="0.2">
      <c r="A16603"/>
      <c r="B16603"/>
      <c r="C16603"/>
      <c r="D16603"/>
      <c r="E16603"/>
      <c r="F16603"/>
      <c r="G16603"/>
      <c r="H16603"/>
      <c r="I16603"/>
      <c r="J16603"/>
      <c r="K16603"/>
    </row>
    <row r="16604" spans="1:11" x14ac:dyDescent="0.2">
      <c r="A16604"/>
      <c r="B16604"/>
      <c r="C16604"/>
      <c r="D16604"/>
      <c r="E16604"/>
      <c r="F16604"/>
      <c r="G16604"/>
      <c r="H16604"/>
      <c r="I16604"/>
      <c r="J16604"/>
      <c r="K16604"/>
    </row>
    <row r="16605" spans="1:11" x14ac:dyDescent="0.2">
      <c r="A16605"/>
      <c r="B16605"/>
      <c r="C16605"/>
      <c r="D16605"/>
      <c r="E16605"/>
      <c r="F16605"/>
      <c r="G16605"/>
      <c r="H16605"/>
      <c r="I16605"/>
      <c r="J16605"/>
      <c r="K16605"/>
    </row>
    <row r="16606" spans="1:11" x14ac:dyDescent="0.2">
      <c r="A16606"/>
      <c r="B16606"/>
      <c r="C16606"/>
      <c r="D16606"/>
      <c r="E16606"/>
      <c r="F16606"/>
      <c r="G16606"/>
      <c r="H16606"/>
      <c r="I16606"/>
      <c r="J16606"/>
      <c r="K16606"/>
    </row>
    <row r="16607" spans="1:11" x14ac:dyDescent="0.2">
      <c r="A16607"/>
      <c r="B16607"/>
      <c r="C16607"/>
      <c r="D16607"/>
      <c r="E16607"/>
      <c r="F16607"/>
      <c r="G16607"/>
      <c r="H16607"/>
      <c r="I16607"/>
      <c r="J16607"/>
      <c r="K16607"/>
    </row>
    <row r="16608" spans="1:11" x14ac:dyDescent="0.2">
      <c r="A16608"/>
      <c r="B16608"/>
      <c r="C16608"/>
      <c r="D16608"/>
      <c r="E16608"/>
      <c r="F16608"/>
      <c r="G16608"/>
      <c r="H16608"/>
      <c r="I16608"/>
      <c r="J16608"/>
      <c r="K16608"/>
    </row>
    <row r="16609" spans="1:11" x14ac:dyDescent="0.2">
      <c r="A16609"/>
      <c r="B16609"/>
      <c r="C16609"/>
      <c r="D16609"/>
      <c r="E16609"/>
      <c r="F16609"/>
      <c r="G16609"/>
      <c r="H16609"/>
      <c r="I16609"/>
      <c r="J16609"/>
      <c r="K16609"/>
    </row>
    <row r="16610" spans="1:11" x14ac:dyDescent="0.2">
      <c r="A16610"/>
      <c r="B16610"/>
      <c r="C16610"/>
      <c r="D16610"/>
      <c r="E16610"/>
      <c r="F16610"/>
      <c r="G16610"/>
      <c r="H16610"/>
      <c r="I16610"/>
      <c r="J16610"/>
      <c r="K16610"/>
    </row>
    <row r="16611" spans="1:11" x14ac:dyDescent="0.2">
      <c r="A16611"/>
      <c r="B16611"/>
      <c r="C16611"/>
      <c r="D16611"/>
      <c r="E16611"/>
      <c r="F16611"/>
      <c r="G16611"/>
      <c r="H16611"/>
      <c r="I16611"/>
      <c r="J16611"/>
      <c r="K16611"/>
    </row>
    <row r="16612" spans="1:11" x14ac:dyDescent="0.2">
      <c r="A16612"/>
      <c r="B16612"/>
      <c r="C16612"/>
      <c r="D16612"/>
      <c r="E16612"/>
      <c r="F16612"/>
      <c r="G16612"/>
      <c r="H16612"/>
      <c r="I16612"/>
      <c r="J16612"/>
      <c r="K16612"/>
    </row>
    <row r="16613" spans="1:11" x14ac:dyDescent="0.2">
      <c r="A16613"/>
      <c r="B16613"/>
      <c r="C16613"/>
      <c r="D16613"/>
      <c r="E16613"/>
      <c r="F16613"/>
      <c r="G16613"/>
      <c r="H16613"/>
      <c r="I16613"/>
      <c r="J16613"/>
      <c r="K16613"/>
    </row>
    <row r="16614" spans="1:11" x14ac:dyDescent="0.2">
      <c r="A16614"/>
      <c r="B16614"/>
      <c r="C16614"/>
      <c r="D16614"/>
      <c r="E16614"/>
      <c r="F16614"/>
      <c r="G16614"/>
      <c r="H16614"/>
      <c r="I16614"/>
      <c r="J16614"/>
      <c r="K16614"/>
    </row>
    <row r="16615" spans="1:11" x14ac:dyDescent="0.2">
      <c r="A16615"/>
      <c r="B16615"/>
      <c r="C16615"/>
      <c r="D16615"/>
      <c r="E16615"/>
      <c r="F16615"/>
      <c r="G16615"/>
      <c r="H16615"/>
      <c r="I16615"/>
      <c r="J16615"/>
      <c r="K16615"/>
    </row>
    <row r="16616" spans="1:11" x14ac:dyDescent="0.2">
      <c r="A16616"/>
      <c r="B16616"/>
      <c r="C16616"/>
      <c r="D16616"/>
      <c r="E16616"/>
      <c r="F16616"/>
      <c r="G16616"/>
      <c r="H16616"/>
      <c r="I16616"/>
      <c r="J16616"/>
      <c r="K16616"/>
    </row>
    <row r="16617" spans="1:11" x14ac:dyDescent="0.2">
      <c r="A16617"/>
      <c r="B16617"/>
      <c r="C16617"/>
      <c r="D16617"/>
      <c r="E16617"/>
      <c r="F16617"/>
      <c r="G16617"/>
      <c r="H16617"/>
      <c r="I16617"/>
      <c r="J16617"/>
      <c r="K16617"/>
    </row>
    <row r="16618" spans="1:11" x14ac:dyDescent="0.2">
      <c r="A16618"/>
      <c r="B16618"/>
      <c r="C16618"/>
      <c r="D16618"/>
      <c r="E16618"/>
      <c r="F16618"/>
      <c r="G16618"/>
      <c r="H16618"/>
      <c r="I16618"/>
      <c r="J16618"/>
      <c r="K16618"/>
    </row>
    <row r="16619" spans="1:11" x14ac:dyDescent="0.2">
      <c r="A16619"/>
      <c r="B16619"/>
      <c r="C16619"/>
      <c r="D16619"/>
      <c r="E16619"/>
      <c r="F16619"/>
      <c r="G16619"/>
      <c r="H16619"/>
      <c r="I16619"/>
      <c r="J16619"/>
      <c r="K16619"/>
    </row>
    <row r="16620" spans="1:11" x14ac:dyDescent="0.2">
      <c r="A16620"/>
      <c r="B16620"/>
      <c r="C16620"/>
      <c r="D16620"/>
      <c r="E16620"/>
      <c r="F16620"/>
      <c r="G16620"/>
      <c r="H16620"/>
      <c r="I16620"/>
      <c r="J16620"/>
      <c r="K16620"/>
    </row>
    <row r="16621" spans="1:11" x14ac:dyDescent="0.2">
      <c r="A16621"/>
      <c r="B16621"/>
      <c r="C16621"/>
      <c r="D16621"/>
      <c r="E16621"/>
      <c r="F16621"/>
      <c r="G16621"/>
      <c r="H16621"/>
      <c r="I16621"/>
      <c r="J16621"/>
      <c r="K16621"/>
    </row>
    <row r="16622" spans="1:11" x14ac:dyDescent="0.2">
      <c r="A16622"/>
      <c r="B16622"/>
      <c r="C16622"/>
      <c r="D16622"/>
      <c r="E16622"/>
      <c r="F16622"/>
      <c r="G16622"/>
      <c r="H16622"/>
      <c r="I16622"/>
      <c r="J16622"/>
      <c r="K16622"/>
    </row>
    <row r="16623" spans="1:11" x14ac:dyDescent="0.2">
      <c r="A16623"/>
      <c r="B16623"/>
      <c r="C16623"/>
      <c r="D16623"/>
      <c r="E16623"/>
      <c r="F16623"/>
      <c r="G16623"/>
      <c r="H16623"/>
      <c r="I16623"/>
      <c r="J16623"/>
      <c r="K16623"/>
    </row>
    <row r="16624" spans="1:11" x14ac:dyDescent="0.2">
      <c r="A16624"/>
      <c r="B16624"/>
      <c r="C16624"/>
      <c r="D16624"/>
      <c r="E16624"/>
      <c r="F16624"/>
      <c r="G16624"/>
      <c r="H16624"/>
      <c r="I16624"/>
      <c r="J16624"/>
      <c r="K16624"/>
    </row>
    <row r="16625" spans="1:11" x14ac:dyDescent="0.2">
      <c r="A16625"/>
      <c r="B16625"/>
      <c r="C16625"/>
      <c r="D16625"/>
      <c r="E16625"/>
      <c r="F16625"/>
      <c r="G16625"/>
      <c r="H16625"/>
      <c r="I16625"/>
      <c r="J16625"/>
      <c r="K16625"/>
    </row>
    <row r="16626" spans="1:11" x14ac:dyDescent="0.2">
      <c r="A16626"/>
      <c r="B16626"/>
      <c r="C16626"/>
      <c r="D16626"/>
      <c r="E16626"/>
      <c r="F16626"/>
      <c r="G16626"/>
      <c r="H16626"/>
      <c r="I16626"/>
      <c r="J16626"/>
      <c r="K16626"/>
    </row>
    <row r="16627" spans="1:11" x14ac:dyDescent="0.2">
      <c r="A16627"/>
      <c r="B16627"/>
      <c r="C16627"/>
      <c r="D16627"/>
      <c r="E16627"/>
      <c r="F16627"/>
      <c r="G16627"/>
      <c r="H16627"/>
      <c r="I16627"/>
      <c r="J16627"/>
      <c r="K16627"/>
    </row>
    <row r="16628" spans="1:11" x14ac:dyDescent="0.2">
      <c r="A16628"/>
      <c r="B16628"/>
      <c r="C16628"/>
      <c r="D16628"/>
      <c r="E16628"/>
      <c r="F16628"/>
      <c r="G16628"/>
      <c r="H16628"/>
      <c r="I16628"/>
      <c r="J16628"/>
      <c r="K16628"/>
    </row>
    <row r="16629" spans="1:11" x14ac:dyDescent="0.2">
      <c r="A16629"/>
      <c r="B16629"/>
      <c r="C16629"/>
      <c r="D16629"/>
      <c r="E16629"/>
      <c r="F16629"/>
      <c r="G16629"/>
      <c r="H16629"/>
      <c r="I16629"/>
      <c r="J16629"/>
      <c r="K16629"/>
    </row>
    <row r="16630" spans="1:11" x14ac:dyDescent="0.2">
      <c r="A16630"/>
      <c r="B16630"/>
      <c r="C16630"/>
      <c r="D16630"/>
      <c r="E16630"/>
      <c r="F16630"/>
      <c r="G16630"/>
      <c r="H16630"/>
      <c r="I16630"/>
      <c r="J16630"/>
      <c r="K16630"/>
    </row>
    <row r="16631" spans="1:11" x14ac:dyDescent="0.2">
      <c r="A16631"/>
      <c r="B16631"/>
      <c r="C16631"/>
      <c r="D16631"/>
      <c r="E16631"/>
      <c r="F16631"/>
      <c r="G16631"/>
      <c r="H16631"/>
      <c r="I16631"/>
      <c r="J16631"/>
      <c r="K16631"/>
    </row>
    <row r="16632" spans="1:11" x14ac:dyDescent="0.2">
      <c r="A16632"/>
      <c r="B16632"/>
      <c r="C16632"/>
      <c r="D16632"/>
      <c r="E16632"/>
      <c r="F16632"/>
      <c r="G16632"/>
      <c r="H16632"/>
      <c r="I16632"/>
      <c r="J16632"/>
      <c r="K16632"/>
    </row>
    <row r="16633" spans="1:11" x14ac:dyDescent="0.2">
      <c r="A16633"/>
      <c r="B16633"/>
      <c r="C16633"/>
      <c r="D16633"/>
      <c r="E16633"/>
      <c r="F16633"/>
      <c r="G16633"/>
      <c r="H16633"/>
      <c r="I16633"/>
      <c r="J16633"/>
      <c r="K16633"/>
    </row>
    <row r="16634" spans="1:11" x14ac:dyDescent="0.2">
      <c r="A16634"/>
      <c r="B16634"/>
      <c r="C16634"/>
      <c r="D16634"/>
      <c r="E16634"/>
      <c r="F16634"/>
      <c r="G16634"/>
      <c r="H16634"/>
      <c r="I16634"/>
      <c r="J16634"/>
      <c r="K16634"/>
    </row>
    <row r="16635" spans="1:11" x14ac:dyDescent="0.2">
      <c r="A16635"/>
      <c r="B16635"/>
      <c r="C16635"/>
      <c r="D16635"/>
      <c r="E16635"/>
      <c r="F16635"/>
      <c r="G16635"/>
      <c r="H16635"/>
      <c r="I16635"/>
      <c r="J16635"/>
      <c r="K16635"/>
    </row>
    <row r="16636" spans="1:11" x14ac:dyDescent="0.2">
      <c r="A16636"/>
      <c r="B16636"/>
      <c r="C16636"/>
      <c r="D16636"/>
      <c r="E16636"/>
      <c r="F16636"/>
      <c r="G16636"/>
      <c r="H16636"/>
      <c r="I16636"/>
      <c r="J16636"/>
      <c r="K16636"/>
    </row>
    <row r="16637" spans="1:11" x14ac:dyDescent="0.2">
      <c r="A16637"/>
      <c r="B16637"/>
      <c r="C16637"/>
      <c r="D16637"/>
      <c r="E16637"/>
      <c r="F16637"/>
      <c r="G16637"/>
      <c r="H16637"/>
      <c r="I16637"/>
      <c r="J16637"/>
      <c r="K16637"/>
    </row>
    <row r="16638" spans="1:11" x14ac:dyDescent="0.2">
      <c r="A16638"/>
      <c r="B16638"/>
      <c r="C16638"/>
      <c r="D16638"/>
      <c r="E16638"/>
      <c r="F16638"/>
      <c r="G16638"/>
      <c r="H16638"/>
      <c r="I16638"/>
      <c r="J16638"/>
      <c r="K16638"/>
    </row>
    <row r="16639" spans="1:11" x14ac:dyDescent="0.2">
      <c r="A16639"/>
      <c r="B16639"/>
      <c r="C16639"/>
      <c r="D16639"/>
      <c r="E16639"/>
      <c r="F16639"/>
      <c r="G16639"/>
      <c r="H16639"/>
      <c r="I16639"/>
      <c r="J16639"/>
      <c r="K16639"/>
    </row>
    <row r="16640" spans="1:11" x14ac:dyDescent="0.2">
      <c r="A16640"/>
      <c r="B16640"/>
      <c r="C16640"/>
      <c r="D16640"/>
      <c r="E16640"/>
      <c r="F16640"/>
      <c r="G16640"/>
      <c r="H16640"/>
      <c r="I16640"/>
      <c r="J16640"/>
      <c r="K16640"/>
    </row>
    <row r="16641" spans="1:11" x14ac:dyDescent="0.2">
      <c r="A16641"/>
      <c r="B16641"/>
      <c r="C16641"/>
      <c r="D16641"/>
      <c r="E16641"/>
      <c r="F16641"/>
      <c r="G16641"/>
      <c r="H16641"/>
      <c r="I16641"/>
      <c r="J16641"/>
      <c r="K16641"/>
    </row>
    <row r="16642" spans="1:11" x14ac:dyDescent="0.2">
      <c r="A16642"/>
      <c r="B16642"/>
      <c r="C16642"/>
      <c r="D16642"/>
      <c r="E16642"/>
      <c r="F16642"/>
      <c r="G16642"/>
      <c r="H16642"/>
      <c r="I16642"/>
      <c r="J16642"/>
      <c r="K16642"/>
    </row>
    <row r="16643" spans="1:11" x14ac:dyDescent="0.2">
      <c r="A16643"/>
      <c r="B16643"/>
      <c r="C16643"/>
      <c r="D16643"/>
      <c r="E16643"/>
      <c r="F16643"/>
      <c r="G16643"/>
      <c r="H16643"/>
      <c r="I16643"/>
      <c r="J16643"/>
      <c r="K16643"/>
    </row>
    <row r="16644" spans="1:11" x14ac:dyDescent="0.2">
      <c r="A16644"/>
      <c r="B16644"/>
      <c r="C16644"/>
      <c r="D16644"/>
      <c r="E16644"/>
      <c r="F16644"/>
      <c r="G16644"/>
      <c r="H16644"/>
      <c r="I16644"/>
      <c r="J16644"/>
      <c r="K16644"/>
    </row>
    <row r="16645" spans="1:11" x14ac:dyDescent="0.2">
      <c r="A16645"/>
      <c r="B16645"/>
      <c r="C16645"/>
      <c r="D16645"/>
      <c r="E16645"/>
      <c r="F16645"/>
      <c r="G16645"/>
      <c r="H16645"/>
      <c r="I16645"/>
      <c r="J16645"/>
      <c r="K16645"/>
    </row>
    <row r="16646" spans="1:11" x14ac:dyDescent="0.2">
      <c r="A16646"/>
      <c r="B16646"/>
      <c r="C16646"/>
      <c r="D16646"/>
      <c r="E16646"/>
      <c r="F16646"/>
      <c r="G16646"/>
      <c r="H16646"/>
      <c r="I16646"/>
      <c r="J16646"/>
      <c r="K16646"/>
    </row>
    <row r="16647" spans="1:11" x14ac:dyDescent="0.2">
      <c r="A16647"/>
      <c r="B16647"/>
      <c r="C16647"/>
      <c r="D16647"/>
      <c r="E16647"/>
      <c r="F16647"/>
      <c r="G16647"/>
      <c r="H16647"/>
      <c r="I16647"/>
      <c r="J16647"/>
      <c r="K16647"/>
    </row>
    <row r="16648" spans="1:11" x14ac:dyDescent="0.2">
      <c r="A16648"/>
      <c r="B16648"/>
      <c r="C16648"/>
      <c r="D16648"/>
      <c r="E16648"/>
      <c r="F16648"/>
      <c r="G16648"/>
      <c r="H16648"/>
      <c r="I16648"/>
      <c r="J16648"/>
      <c r="K16648"/>
    </row>
    <row r="16649" spans="1:11" x14ac:dyDescent="0.2">
      <c r="A16649"/>
      <c r="B16649"/>
      <c r="C16649"/>
      <c r="D16649"/>
      <c r="E16649"/>
      <c r="F16649"/>
      <c r="G16649"/>
      <c r="H16649"/>
      <c r="I16649"/>
      <c r="J16649"/>
      <c r="K16649"/>
    </row>
    <row r="16650" spans="1:11" x14ac:dyDescent="0.2">
      <c r="A16650"/>
      <c r="B16650"/>
      <c r="C16650"/>
      <c r="D16650"/>
      <c r="E16650"/>
      <c r="F16650"/>
      <c r="G16650"/>
      <c r="H16650"/>
      <c r="I16650"/>
      <c r="J16650"/>
      <c r="K16650"/>
    </row>
    <row r="16651" spans="1:11" x14ac:dyDescent="0.2">
      <c r="A16651"/>
      <c r="B16651"/>
      <c r="C16651"/>
      <c r="D16651"/>
      <c r="E16651"/>
      <c r="F16651"/>
      <c r="G16651"/>
      <c r="H16651"/>
      <c r="I16651"/>
      <c r="J16651"/>
      <c r="K16651"/>
    </row>
    <row r="16652" spans="1:11" x14ac:dyDescent="0.2">
      <c r="A16652"/>
      <c r="B16652"/>
      <c r="C16652"/>
      <c r="D16652"/>
      <c r="E16652"/>
      <c r="F16652"/>
      <c r="G16652"/>
      <c r="H16652"/>
      <c r="I16652"/>
      <c r="J16652"/>
      <c r="K16652"/>
    </row>
    <row r="16653" spans="1:11" x14ac:dyDescent="0.2">
      <c r="A16653"/>
      <c r="B16653"/>
      <c r="C16653"/>
      <c r="D16653"/>
      <c r="E16653"/>
      <c r="F16653"/>
      <c r="G16653"/>
      <c r="H16653"/>
      <c r="I16653"/>
      <c r="J16653"/>
      <c r="K16653"/>
    </row>
    <row r="16654" spans="1:11" x14ac:dyDescent="0.2">
      <c r="A16654"/>
      <c r="B16654"/>
      <c r="C16654"/>
      <c r="D16654"/>
      <c r="E16654"/>
      <c r="F16654"/>
      <c r="G16654"/>
      <c r="H16654"/>
      <c r="I16654"/>
      <c r="J16654"/>
      <c r="K16654"/>
    </row>
    <row r="16655" spans="1:11" x14ac:dyDescent="0.2">
      <c r="A16655"/>
      <c r="B16655"/>
      <c r="C16655"/>
      <c r="D16655"/>
      <c r="E16655"/>
      <c r="F16655"/>
      <c r="G16655"/>
      <c r="H16655"/>
      <c r="I16655"/>
      <c r="J16655"/>
      <c r="K16655"/>
    </row>
    <row r="16656" spans="1:11" x14ac:dyDescent="0.2">
      <c r="A16656"/>
      <c r="B16656"/>
      <c r="C16656"/>
      <c r="D16656"/>
      <c r="E16656"/>
      <c r="F16656"/>
      <c r="G16656"/>
      <c r="H16656"/>
      <c r="I16656"/>
      <c r="J16656"/>
      <c r="K16656"/>
    </row>
    <row r="16657" spans="1:11" x14ac:dyDescent="0.2">
      <c r="A16657"/>
      <c r="B16657"/>
      <c r="C16657"/>
      <c r="D16657"/>
      <c r="E16657"/>
      <c r="F16657"/>
      <c r="G16657"/>
      <c r="H16657"/>
      <c r="I16657"/>
      <c r="J16657"/>
      <c r="K16657"/>
    </row>
    <row r="16658" spans="1:11" x14ac:dyDescent="0.2">
      <c r="A16658"/>
      <c r="B16658"/>
      <c r="C16658"/>
      <c r="D16658"/>
      <c r="E16658"/>
      <c r="F16658"/>
      <c r="G16658"/>
      <c r="H16658"/>
      <c r="I16658"/>
      <c r="J16658"/>
      <c r="K16658"/>
    </row>
    <row r="16659" spans="1:11" x14ac:dyDescent="0.2">
      <c r="A16659"/>
      <c r="B16659"/>
      <c r="C16659"/>
      <c r="D16659"/>
      <c r="E16659"/>
      <c r="F16659"/>
      <c r="G16659"/>
      <c r="H16659"/>
      <c r="I16659"/>
      <c r="J16659"/>
      <c r="K16659"/>
    </row>
    <row r="16660" spans="1:11" x14ac:dyDescent="0.2">
      <c r="A16660"/>
      <c r="B16660"/>
      <c r="C16660"/>
      <c r="D16660"/>
      <c r="E16660"/>
      <c r="F16660"/>
      <c r="G16660"/>
      <c r="H16660"/>
      <c r="I16660"/>
      <c r="J16660"/>
      <c r="K16660"/>
    </row>
    <row r="16661" spans="1:11" x14ac:dyDescent="0.2">
      <c r="A16661"/>
      <c r="B16661"/>
      <c r="C16661"/>
      <c r="D16661"/>
      <c r="E16661"/>
      <c r="F16661"/>
      <c r="G16661"/>
      <c r="H16661"/>
      <c r="I16661"/>
      <c r="J16661"/>
      <c r="K16661"/>
    </row>
    <row r="16662" spans="1:11" x14ac:dyDescent="0.2">
      <c r="A16662"/>
      <c r="B16662"/>
      <c r="C16662"/>
      <c r="D16662"/>
      <c r="E16662"/>
      <c r="F16662"/>
      <c r="G16662"/>
      <c r="H16662"/>
      <c r="I16662"/>
      <c r="J16662"/>
      <c r="K16662"/>
    </row>
    <row r="16663" spans="1:11" x14ac:dyDescent="0.2">
      <c r="A16663"/>
      <c r="B16663"/>
      <c r="C16663"/>
      <c r="D16663"/>
      <c r="E16663"/>
      <c r="F16663"/>
      <c r="G16663"/>
      <c r="H16663"/>
      <c r="I16663"/>
      <c r="J16663"/>
      <c r="K16663"/>
    </row>
    <row r="16664" spans="1:11" x14ac:dyDescent="0.2">
      <c r="A16664"/>
      <c r="B16664"/>
      <c r="C16664"/>
      <c r="D16664"/>
      <c r="E16664"/>
      <c r="F16664"/>
      <c r="G16664"/>
      <c r="H16664"/>
      <c r="I16664"/>
      <c r="J16664"/>
      <c r="K16664"/>
    </row>
    <row r="16665" spans="1:11" x14ac:dyDescent="0.2">
      <c r="A16665"/>
      <c r="B16665"/>
      <c r="C16665"/>
      <c r="D16665"/>
      <c r="E16665"/>
      <c r="F16665"/>
      <c r="G16665"/>
      <c r="H16665"/>
      <c r="I16665"/>
      <c r="J16665"/>
      <c r="K16665"/>
    </row>
    <row r="16666" spans="1:11" x14ac:dyDescent="0.2">
      <c r="A16666"/>
      <c r="B16666"/>
      <c r="C16666"/>
      <c r="D16666"/>
      <c r="E16666"/>
      <c r="F16666"/>
      <c r="G16666"/>
      <c r="H16666"/>
      <c r="I16666"/>
      <c r="J16666"/>
      <c r="K16666"/>
    </row>
    <row r="16667" spans="1:11" x14ac:dyDescent="0.2">
      <c r="A16667"/>
      <c r="B16667"/>
      <c r="C16667"/>
      <c r="D16667"/>
      <c r="E16667"/>
      <c r="F16667"/>
      <c r="G16667"/>
      <c r="H16667"/>
      <c r="I16667"/>
      <c r="J16667"/>
      <c r="K16667"/>
    </row>
    <row r="16668" spans="1:11" x14ac:dyDescent="0.2">
      <c r="A16668"/>
      <c r="B16668"/>
      <c r="C16668"/>
      <c r="D16668"/>
      <c r="E16668"/>
      <c r="F16668"/>
      <c r="G16668"/>
      <c r="H16668"/>
      <c r="I16668"/>
      <c r="J16668"/>
      <c r="K16668"/>
    </row>
    <row r="16669" spans="1:11" x14ac:dyDescent="0.2">
      <c r="A16669"/>
      <c r="B16669"/>
      <c r="C16669"/>
      <c r="D16669"/>
      <c r="E16669"/>
      <c r="F16669"/>
      <c r="G16669"/>
      <c r="H16669"/>
      <c r="I16669"/>
      <c r="J16669"/>
      <c r="K16669"/>
    </row>
    <row r="16670" spans="1:11" x14ac:dyDescent="0.2">
      <c r="A16670"/>
      <c r="B16670"/>
      <c r="C16670"/>
      <c r="D16670"/>
      <c r="E16670"/>
      <c r="F16670"/>
      <c r="G16670"/>
      <c r="H16670"/>
      <c r="I16670"/>
      <c r="J16670"/>
      <c r="K16670"/>
    </row>
    <row r="16671" spans="1:11" x14ac:dyDescent="0.2">
      <c r="A16671"/>
      <c r="B16671"/>
      <c r="C16671"/>
      <c r="D16671"/>
      <c r="E16671"/>
      <c r="F16671"/>
      <c r="G16671"/>
      <c r="H16671"/>
      <c r="I16671"/>
      <c r="J16671"/>
      <c r="K16671"/>
    </row>
    <row r="16672" spans="1:11" x14ac:dyDescent="0.2">
      <c r="A16672"/>
      <c r="B16672"/>
      <c r="C16672"/>
      <c r="D16672"/>
      <c r="E16672"/>
      <c r="F16672"/>
      <c r="G16672"/>
      <c r="H16672"/>
      <c r="I16672"/>
      <c r="J16672"/>
      <c r="K16672"/>
    </row>
    <row r="16673" spans="1:11" x14ac:dyDescent="0.2">
      <c r="A16673"/>
      <c r="B16673"/>
      <c r="C16673"/>
      <c r="D16673"/>
      <c r="E16673"/>
      <c r="F16673"/>
      <c r="G16673"/>
      <c r="H16673"/>
      <c r="I16673"/>
      <c r="J16673"/>
      <c r="K16673"/>
    </row>
    <row r="16674" spans="1:11" x14ac:dyDescent="0.2">
      <c r="A16674"/>
      <c r="B16674"/>
      <c r="C16674"/>
      <c r="D16674"/>
      <c r="E16674"/>
      <c r="F16674"/>
      <c r="G16674"/>
      <c r="H16674"/>
      <c r="I16674"/>
      <c r="J16674"/>
      <c r="K16674"/>
    </row>
    <row r="16675" spans="1:11" x14ac:dyDescent="0.2">
      <c r="A16675"/>
      <c r="B16675"/>
      <c r="C16675"/>
      <c r="D16675"/>
      <c r="E16675"/>
      <c r="F16675"/>
      <c r="G16675"/>
      <c r="H16675"/>
      <c r="I16675"/>
      <c r="J16675"/>
      <c r="K16675"/>
    </row>
    <row r="16676" spans="1:11" x14ac:dyDescent="0.2">
      <c r="A16676"/>
      <c r="B16676"/>
      <c r="C16676"/>
      <c r="D16676"/>
      <c r="E16676"/>
      <c r="F16676"/>
      <c r="G16676"/>
      <c r="H16676"/>
      <c r="I16676"/>
      <c r="J16676"/>
      <c r="K16676"/>
    </row>
    <row r="16677" spans="1:11" x14ac:dyDescent="0.2">
      <c r="A16677"/>
      <c r="B16677"/>
      <c r="C16677"/>
      <c r="D16677"/>
      <c r="E16677"/>
      <c r="F16677"/>
      <c r="G16677"/>
      <c r="H16677"/>
      <c r="I16677"/>
      <c r="J16677"/>
      <c r="K16677"/>
    </row>
    <row r="16678" spans="1:11" x14ac:dyDescent="0.2">
      <c r="A16678"/>
      <c r="B16678"/>
      <c r="C16678"/>
      <c r="D16678"/>
      <c r="E16678"/>
      <c r="F16678"/>
      <c r="G16678"/>
      <c r="H16678"/>
      <c r="I16678"/>
      <c r="J16678"/>
      <c r="K16678"/>
    </row>
    <row r="16679" spans="1:11" x14ac:dyDescent="0.2">
      <c r="A16679"/>
      <c r="B16679"/>
      <c r="C16679"/>
      <c r="D16679"/>
      <c r="E16679"/>
      <c r="F16679"/>
      <c r="G16679"/>
      <c r="H16679"/>
      <c r="I16679"/>
      <c r="J16679"/>
      <c r="K16679"/>
    </row>
    <row r="16680" spans="1:11" x14ac:dyDescent="0.2">
      <c r="A16680"/>
      <c r="B16680"/>
      <c r="C16680"/>
      <c r="D16680"/>
      <c r="E16680"/>
      <c r="F16680"/>
      <c r="G16680"/>
      <c r="H16680"/>
      <c r="I16680"/>
      <c r="J16680"/>
      <c r="K16680"/>
    </row>
    <row r="16681" spans="1:11" x14ac:dyDescent="0.2">
      <c r="A16681"/>
      <c r="B16681"/>
      <c r="C16681"/>
      <c r="D16681"/>
      <c r="E16681"/>
      <c r="F16681"/>
      <c r="G16681"/>
      <c r="H16681"/>
      <c r="I16681"/>
      <c r="J16681"/>
      <c r="K16681"/>
    </row>
    <row r="16682" spans="1:11" x14ac:dyDescent="0.2">
      <c r="A16682"/>
      <c r="B16682"/>
      <c r="C16682"/>
      <c r="D16682"/>
      <c r="E16682"/>
      <c r="F16682"/>
      <c r="G16682"/>
      <c r="H16682"/>
      <c r="I16682"/>
      <c r="J16682"/>
      <c r="K16682"/>
    </row>
    <row r="16683" spans="1:11" x14ac:dyDescent="0.2">
      <c r="A16683"/>
      <c r="B16683"/>
      <c r="C16683"/>
      <c r="D16683"/>
      <c r="E16683"/>
      <c r="F16683"/>
      <c r="G16683"/>
      <c r="H16683"/>
      <c r="I16683"/>
      <c r="J16683"/>
      <c r="K16683"/>
    </row>
    <row r="16684" spans="1:11" x14ac:dyDescent="0.2">
      <c r="A16684"/>
      <c r="B16684"/>
      <c r="C16684"/>
      <c r="D16684"/>
      <c r="E16684"/>
      <c r="F16684"/>
      <c r="G16684"/>
      <c r="H16684"/>
      <c r="I16684"/>
      <c r="J16684"/>
      <c r="K16684"/>
    </row>
    <row r="16685" spans="1:11" x14ac:dyDescent="0.2">
      <c r="A16685"/>
      <c r="B16685"/>
      <c r="C16685"/>
      <c r="D16685"/>
      <c r="E16685"/>
      <c r="F16685"/>
      <c r="G16685"/>
      <c r="H16685"/>
      <c r="I16685"/>
      <c r="J16685"/>
      <c r="K16685"/>
    </row>
    <row r="16686" spans="1:11" x14ac:dyDescent="0.2">
      <c r="A16686"/>
      <c r="B16686"/>
      <c r="C16686"/>
      <c r="D16686"/>
      <c r="E16686"/>
      <c r="F16686"/>
      <c r="G16686"/>
      <c r="H16686"/>
      <c r="I16686"/>
      <c r="J16686"/>
      <c r="K16686"/>
    </row>
    <row r="16687" spans="1:11" x14ac:dyDescent="0.2">
      <c r="A16687"/>
      <c r="B16687"/>
      <c r="C16687"/>
      <c r="D16687"/>
      <c r="E16687"/>
      <c r="F16687"/>
      <c r="G16687"/>
      <c r="H16687"/>
      <c r="I16687"/>
      <c r="J16687"/>
      <c r="K16687"/>
    </row>
    <row r="16688" spans="1:11" x14ac:dyDescent="0.2">
      <c r="A16688"/>
      <c r="B16688"/>
      <c r="C16688"/>
      <c r="D16688"/>
      <c r="E16688"/>
      <c r="F16688"/>
      <c r="G16688"/>
      <c r="H16688"/>
      <c r="I16688"/>
      <c r="J16688"/>
      <c r="K16688"/>
    </row>
    <row r="16689" spans="1:11" x14ac:dyDescent="0.2">
      <c r="A16689"/>
      <c r="B16689"/>
      <c r="C16689"/>
      <c r="D16689"/>
      <c r="E16689"/>
      <c r="F16689"/>
      <c r="G16689"/>
      <c r="H16689"/>
      <c r="I16689"/>
      <c r="J16689"/>
      <c r="K16689"/>
    </row>
    <row r="16690" spans="1:11" x14ac:dyDescent="0.2">
      <c r="A16690"/>
      <c r="B16690"/>
      <c r="C16690"/>
      <c r="D16690"/>
      <c r="E16690"/>
      <c r="F16690"/>
      <c r="G16690"/>
      <c r="H16690"/>
      <c r="I16690"/>
      <c r="J16690"/>
      <c r="K16690"/>
    </row>
    <row r="16691" spans="1:11" x14ac:dyDescent="0.2">
      <c r="A16691"/>
      <c r="B16691"/>
      <c r="C16691"/>
      <c r="D16691"/>
      <c r="E16691"/>
      <c r="F16691"/>
      <c r="G16691"/>
      <c r="H16691"/>
      <c r="I16691"/>
      <c r="J16691"/>
      <c r="K16691"/>
    </row>
    <row r="16692" spans="1:11" x14ac:dyDescent="0.2">
      <c r="A16692"/>
      <c r="B16692"/>
      <c r="C16692"/>
      <c r="D16692"/>
      <c r="E16692"/>
      <c r="F16692"/>
      <c r="G16692"/>
      <c r="H16692"/>
      <c r="I16692"/>
      <c r="J16692"/>
      <c r="K16692"/>
    </row>
    <row r="16693" spans="1:11" x14ac:dyDescent="0.2">
      <c r="A16693"/>
      <c r="B16693"/>
      <c r="C16693"/>
      <c r="D16693"/>
      <c r="E16693"/>
      <c r="F16693"/>
      <c r="G16693"/>
      <c r="H16693"/>
      <c r="I16693"/>
      <c r="J16693"/>
      <c r="K16693"/>
    </row>
    <row r="16694" spans="1:11" x14ac:dyDescent="0.2">
      <c r="A16694"/>
      <c r="B16694"/>
      <c r="C16694"/>
      <c r="D16694"/>
      <c r="E16694"/>
      <c r="F16694"/>
      <c r="G16694"/>
      <c r="H16694"/>
      <c r="I16694"/>
      <c r="J16694"/>
      <c r="K16694"/>
    </row>
    <row r="16695" spans="1:11" x14ac:dyDescent="0.2">
      <c r="A16695"/>
      <c r="B16695"/>
      <c r="C16695"/>
      <c r="D16695"/>
      <c r="E16695"/>
      <c r="F16695"/>
      <c r="G16695"/>
      <c r="H16695"/>
      <c r="I16695"/>
      <c r="J16695"/>
      <c r="K16695"/>
    </row>
    <row r="16696" spans="1:11" x14ac:dyDescent="0.2">
      <c r="A16696"/>
      <c r="B16696"/>
      <c r="C16696"/>
      <c r="D16696"/>
      <c r="E16696"/>
      <c r="F16696"/>
      <c r="G16696"/>
      <c r="H16696"/>
      <c r="I16696"/>
      <c r="J16696"/>
      <c r="K16696"/>
    </row>
    <row r="16697" spans="1:11" x14ac:dyDescent="0.2">
      <c r="A16697"/>
      <c r="B16697"/>
      <c r="C16697"/>
      <c r="D16697"/>
      <c r="E16697"/>
      <c r="F16697"/>
      <c r="G16697"/>
      <c r="H16697"/>
      <c r="I16697"/>
      <c r="J16697"/>
      <c r="K16697"/>
    </row>
    <row r="16698" spans="1:11" x14ac:dyDescent="0.2">
      <c r="A16698"/>
      <c r="B16698"/>
      <c r="C16698"/>
      <c r="D16698"/>
      <c r="E16698"/>
      <c r="F16698"/>
      <c r="G16698"/>
      <c r="H16698"/>
      <c r="I16698"/>
      <c r="J16698"/>
      <c r="K16698"/>
    </row>
    <row r="16699" spans="1:11" x14ac:dyDescent="0.2">
      <c r="A16699"/>
      <c r="B16699"/>
      <c r="C16699"/>
      <c r="D16699"/>
      <c r="E16699"/>
      <c r="F16699"/>
      <c r="G16699"/>
      <c r="H16699"/>
      <c r="I16699"/>
      <c r="J16699"/>
      <c r="K16699"/>
    </row>
    <row r="16700" spans="1:11" x14ac:dyDescent="0.2">
      <c r="A16700"/>
      <c r="B16700"/>
      <c r="C16700"/>
      <c r="D16700"/>
      <c r="E16700"/>
      <c r="F16700"/>
      <c r="G16700"/>
      <c r="H16700"/>
      <c r="I16700"/>
      <c r="J16700"/>
      <c r="K16700"/>
    </row>
    <row r="16701" spans="1:11" x14ac:dyDescent="0.2">
      <c r="A16701"/>
      <c r="B16701"/>
      <c r="C16701"/>
      <c r="D16701"/>
      <c r="E16701"/>
      <c r="F16701"/>
      <c r="G16701"/>
      <c r="H16701"/>
      <c r="I16701"/>
      <c r="J16701"/>
      <c r="K16701"/>
    </row>
    <row r="16702" spans="1:11" x14ac:dyDescent="0.2">
      <c r="A16702"/>
      <c r="B16702"/>
      <c r="C16702"/>
      <c r="D16702"/>
      <c r="E16702"/>
      <c r="F16702"/>
      <c r="G16702"/>
      <c r="H16702"/>
      <c r="I16702"/>
      <c r="J16702"/>
      <c r="K16702"/>
    </row>
    <row r="16703" spans="1:11" x14ac:dyDescent="0.2">
      <c r="A16703"/>
      <c r="B16703"/>
      <c r="C16703"/>
      <c r="D16703"/>
      <c r="E16703"/>
      <c r="F16703"/>
      <c r="G16703"/>
      <c r="H16703"/>
      <c r="I16703"/>
      <c r="J16703"/>
      <c r="K16703"/>
    </row>
    <row r="16704" spans="1:11" x14ac:dyDescent="0.2">
      <c r="A16704"/>
      <c r="B16704"/>
      <c r="C16704"/>
      <c r="D16704"/>
      <c r="E16704"/>
      <c r="F16704"/>
      <c r="G16704"/>
      <c r="H16704"/>
      <c r="I16704"/>
      <c r="J16704"/>
      <c r="K16704"/>
    </row>
    <row r="16705" spans="1:11" x14ac:dyDescent="0.2">
      <c r="A16705"/>
      <c r="B16705"/>
      <c r="C16705"/>
      <c r="D16705"/>
      <c r="E16705"/>
      <c r="F16705"/>
      <c r="G16705"/>
      <c r="H16705"/>
      <c r="I16705"/>
      <c r="J16705"/>
      <c r="K16705"/>
    </row>
    <row r="16706" spans="1:11" x14ac:dyDescent="0.2">
      <c r="A16706"/>
      <c r="B16706"/>
      <c r="C16706"/>
      <c r="D16706"/>
      <c r="E16706"/>
      <c r="F16706"/>
      <c r="G16706"/>
      <c r="H16706"/>
      <c r="I16706"/>
      <c r="J16706"/>
      <c r="K16706"/>
    </row>
    <row r="16707" spans="1:11" x14ac:dyDescent="0.2">
      <c r="A16707"/>
      <c r="B16707"/>
      <c r="C16707"/>
      <c r="D16707"/>
      <c r="E16707"/>
      <c r="F16707"/>
      <c r="G16707"/>
      <c r="H16707"/>
      <c r="I16707"/>
      <c r="J16707"/>
      <c r="K16707"/>
    </row>
    <row r="16708" spans="1:11" x14ac:dyDescent="0.2">
      <c r="A16708"/>
      <c r="B16708"/>
      <c r="C16708"/>
      <c r="D16708"/>
      <c r="E16708"/>
      <c r="F16708"/>
      <c r="G16708"/>
      <c r="H16708"/>
      <c r="I16708"/>
      <c r="J16708"/>
      <c r="K16708"/>
    </row>
    <row r="16709" spans="1:11" x14ac:dyDescent="0.2">
      <c r="A16709"/>
      <c r="B16709"/>
      <c r="C16709"/>
      <c r="D16709"/>
      <c r="E16709"/>
      <c r="F16709"/>
      <c r="G16709"/>
      <c r="H16709"/>
      <c r="I16709"/>
      <c r="J16709"/>
      <c r="K16709"/>
    </row>
    <row r="16710" spans="1:11" x14ac:dyDescent="0.2">
      <c r="A16710"/>
      <c r="B16710"/>
      <c r="C16710"/>
      <c r="D16710"/>
      <c r="E16710"/>
      <c r="F16710"/>
      <c r="G16710"/>
      <c r="H16710"/>
      <c r="I16710"/>
      <c r="J16710"/>
      <c r="K16710"/>
    </row>
    <row r="16711" spans="1:11" x14ac:dyDescent="0.2">
      <c r="A16711"/>
      <c r="B16711"/>
      <c r="C16711"/>
      <c r="D16711"/>
      <c r="E16711"/>
      <c r="F16711"/>
      <c r="G16711"/>
      <c r="H16711"/>
      <c r="I16711"/>
      <c r="J16711"/>
      <c r="K16711"/>
    </row>
    <row r="16712" spans="1:11" x14ac:dyDescent="0.2">
      <c r="A16712"/>
      <c r="B16712"/>
      <c r="C16712"/>
      <c r="D16712"/>
      <c r="E16712"/>
      <c r="F16712"/>
      <c r="G16712"/>
      <c r="H16712"/>
      <c r="I16712"/>
      <c r="J16712"/>
      <c r="K16712"/>
    </row>
    <row r="16713" spans="1:11" x14ac:dyDescent="0.2">
      <c r="A16713"/>
      <c r="B16713"/>
      <c r="C16713"/>
      <c r="D16713"/>
      <c r="E16713"/>
      <c r="F16713"/>
      <c r="G16713"/>
      <c r="H16713"/>
      <c r="I16713"/>
      <c r="J16713"/>
      <c r="K16713"/>
    </row>
    <row r="16714" spans="1:11" x14ac:dyDescent="0.2">
      <c r="A16714"/>
      <c r="B16714"/>
      <c r="C16714"/>
      <c r="D16714"/>
      <c r="E16714"/>
      <c r="F16714"/>
      <c r="G16714"/>
      <c r="H16714"/>
      <c r="I16714"/>
      <c r="J16714"/>
      <c r="K16714"/>
    </row>
    <row r="16715" spans="1:11" x14ac:dyDescent="0.2">
      <c r="A16715"/>
      <c r="B16715"/>
      <c r="C16715"/>
      <c r="D16715"/>
      <c r="E16715"/>
      <c r="F16715"/>
      <c r="G16715"/>
      <c r="H16715"/>
      <c r="I16715"/>
      <c r="J16715"/>
      <c r="K16715"/>
    </row>
    <row r="16716" spans="1:11" x14ac:dyDescent="0.2">
      <c r="A16716"/>
      <c r="B16716"/>
      <c r="C16716"/>
      <c r="D16716"/>
      <c r="E16716"/>
      <c r="F16716"/>
      <c r="G16716"/>
      <c r="H16716"/>
      <c r="I16716"/>
      <c r="J16716"/>
      <c r="K16716"/>
    </row>
    <row r="16717" spans="1:11" x14ac:dyDescent="0.2">
      <c r="A16717"/>
      <c r="B16717"/>
      <c r="C16717"/>
      <c r="D16717"/>
      <c r="E16717"/>
      <c r="F16717"/>
      <c r="G16717"/>
      <c r="H16717"/>
      <c r="I16717"/>
      <c r="J16717"/>
      <c r="K16717"/>
    </row>
    <row r="16718" spans="1:11" x14ac:dyDescent="0.2">
      <c r="A16718"/>
      <c r="B16718"/>
      <c r="C16718"/>
      <c r="D16718"/>
      <c r="E16718"/>
      <c r="F16718"/>
      <c r="G16718"/>
      <c r="H16718"/>
      <c r="I16718"/>
      <c r="J16718"/>
      <c r="K16718"/>
    </row>
    <row r="16719" spans="1:11" x14ac:dyDescent="0.2">
      <c r="A16719"/>
      <c r="B16719"/>
      <c r="C16719"/>
      <c r="D16719"/>
      <c r="E16719"/>
      <c r="F16719"/>
      <c r="G16719"/>
      <c r="H16719"/>
      <c r="I16719"/>
      <c r="J16719"/>
      <c r="K16719"/>
    </row>
    <row r="16720" spans="1:11" x14ac:dyDescent="0.2">
      <c r="A16720"/>
      <c r="B16720"/>
      <c r="C16720"/>
      <c r="D16720"/>
      <c r="E16720"/>
      <c r="F16720"/>
      <c r="G16720"/>
      <c r="H16720"/>
      <c r="I16720"/>
      <c r="J16720"/>
      <c r="K16720"/>
    </row>
    <row r="16721" spans="1:11" x14ac:dyDescent="0.2">
      <c r="A16721"/>
      <c r="B16721"/>
      <c r="C16721"/>
      <c r="D16721"/>
      <c r="E16721"/>
      <c r="F16721"/>
      <c r="G16721"/>
      <c r="H16721"/>
      <c r="I16721"/>
      <c r="J16721"/>
      <c r="K16721"/>
    </row>
    <row r="16722" spans="1:11" x14ac:dyDescent="0.2">
      <c r="A16722"/>
      <c r="B16722"/>
      <c r="C16722"/>
      <c r="D16722"/>
      <c r="E16722"/>
      <c r="F16722"/>
      <c r="G16722"/>
      <c r="H16722"/>
      <c r="I16722"/>
      <c r="J16722"/>
      <c r="K16722"/>
    </row>
    <row r="16723" spans="1:11" x14ac:dyDescent="0.2">
      <c r="A16723"/>
      <c r="B16723"/>
      <c r="C16723"/>
      <c r="D16723"/>
      <c r="E16723"/>
      <c r="F16723"/>
      <c r="G16723"/>
      <c r="H16723"/>
      <c r="I16723"/>
      <c r="J16723"/>
      <c r="K16723"/>
    </row>
    <row r="16724" spans="1:11" x14ac:dyDescent="0.2">
      <c r="A16724"/>
      <c r="B16724"/>
      <c r="C16724"/>
      <c r="D16724"/>
      <c r="E16724"/>
      <c r="F16724"/>
      <c r="G16724"/>
      <c r="H16724"/>
      <c r="I16724"/>
      <c r="J16724"/>
      <c r="K16724"/>
    </row>
    <row r="16725" spans="1:11" x14ac:dyDescent="0.2">
      <c r="A16725"/>
      <c r="B16725"/>
      <c r="C16725"/>
      <c r="D16725"/>
      <c r="E16725"/>
      <c r="F16725"/>
      <c r="G16725"/>
      <c r="H16725"/>
      <c r="I16725"/>
      <c r="J16725"/>
      <c r="K16725"/>
    </row>
    <row r="16726" spans="1:11" x14ac:dyDescent="0.2">
      <c r="A16726"/>
      <c r="B16726"/>
      <c r="C16726"/>
      <c r="D16726"/>
      <c r="E16726"/>
      <c r="F16726"/>
      <c r="G16726"/>
      <c r="H16726"/>
      <c r="I16726"/>
      <c r="J16726"/>
      <c r="K16726"/>
    </row>
    <row r="16727" spans="1:11" x14ac:dyDescent="0.2">
      <c r="A16727"/>
      <c r="B16727"/>
      <c r="C16727"/>
      <c r="D16727"/>
      <c r="E16727"/>
      <c r="F16727"/>
      <c r="G16727"/>
      <c r="H16727"/>
      <c r="I16727"/>
      <c r="J16727"/>
      <c r="K16727"/>
    </row>
    <row r="16728" spans="1:11" x14ac:dyDescent="0.2">
      <c r="A16728"/>
      <c r="B16728"/>
      <c r="C16728"/>
      <c r="D16728"/>
      <c r="E16728"/>
      <c r="F16728"/>
      <c r="G16728"/>
      <c r="H16728"/>
      <c r="I16728"/>
      <c r="J16728"/>
      <c r="K16728"/>
    </row>
    <row r="16729" spans="1:11" x14ac:dyDescent="0.2">
      <c r="A16729"/>
      <c r="B16729"/>
      <c r="C16729"/>
      <c r="D16729"/>
      <c r="E16729"/>
      <c r="F16729"/>
      <c r="G16729"/>
      <c r="H16729"/>
      <c r="I16729"/>
      <c r="J16729"/>
      <c r="K16729"/>
    </row>
    <row r="16730" spans="1:11" x14ac:dyDescent="0.2">
      <c r="A16730"/>
      <c r="B16730"/>
      <c r="C16730"/>
      <c r="D16730"/>
      <c r="E16730"/>
      <c r="F16730"/>
      <c r="G16730"/>
      <c r="H16730"/>
      <c r="I16730"/>
      <c r="J16730"/>
      <c r="K16730"/>
    </row>
    <row r="16731" spans="1:11" x14ac:dyDescent="0.2">
      <c r="A16731"/>
      <c r="B16731"/>
      <c r="C16731"/>
      <c r="D16731"/>
      <c r="E16731"/>
      <c r="F16731"/>
      <c r="G16731"/>
      <c r="H16731"/>
      <c r="I16731"/>
      <c r="J16731"/>
      <c r="K16731"/>
    </row>
    <row r="16732" spans="1:11" x14ac:dyDescent="0.2">
      <c r="A16732"/>
      <c r="B16732"/>
      <c r="C16732"/>
      <c r="D16732"/>
      <c r="E16732"/>
      <c r="F16732"/>
      <c r="G16732"/>
      <c r="H16732"/>
      <c r="I16732"/>
      <c r="J16732"/>
      <c r="K16732"/>
    </row>
    <row r="16733" spans="1:11" x14ac:dyDescent="0.2">
      <c r="A16733"/>
      <c r="B16733"/>
      <c r="C16733"/>
      <c r="D16733"/>
      <c r="E16733"/>
      <c r="F16733"/>
      <c r="G16733"/>
      <c r="H16733"/>
      <c r="I16733"/>
      <c r="J16733"/>
      <c r="K16733"/>
    </row>
    <row r="16734" spans="1:11" x14ac:dyDescent="0.2">
      <c r="A16734"/>
      <c r="B16734"/>
      <c r="C16734"/>
      <c r="D16734"/>
      <c r="E16734"/>
      <c r="F16734"/>
      <c r="G16734"/>
      <c r="H16734"/>
      <c r="I16734"/>
      <c r="J16734"/>
      <c r="K16734"/>
    </row>
    <row r="16735" spans="1:11" x14ac:dyDescent="0.2">
      <c r="A16735"/>
      <c r="B16735"/>
      <c r="C16735"/>
      <c r="D16735"/>
      <c r="E16735"/>
      <c r="F16735"/>
      <c r="G16735"/>
      <c r="H16735"/>
      <c r="I16735"/>
      <c r="J16735"/>
      <c r="K16735"/>
    </row>
    <row r="16736" spans="1:11" x14ac:dyDescent="0.2">
      <c r="A16736"/>
      <c r="B16736"/>
      <c r="C16736"/>
      <c r="D16736"/>
      <c r="E16736"/>
      <c r="F16736"/>
      <c r="G16736"/>
      <c r="H16736"/>
      <c r="I16736"/>
      <c r="J16736"/>
      <c r="K16736"/>
    </row>
    <row r="16737" spans="1:11" x14ac:dyDescent="0.2">
      <c r="A16737"/>
      <c r="B16737"/>
      <c r="C16737"/>
      <c r="D16737"/>
      <c r="E16737"/>
      <c r="F16737"/>
      <c r="G16737"/>
      <c r="H16737"/>
      <c r="I16737"/>
      <c r="J16737"/>
      <c r="K16737"/>
    </row>
    <row r="16738" spans="1:11" x14ac:dyDescent="0.2">
      <c r="A16738"/>
      <c r="B16738"/>
      <c r="C16738"/>
      <c r="D16738"/>
      <c r="E16738"/>
      <c r="F16738"/>
      <c r="G16738"/>
      <c r="H16738"/>
      <c r="I16738"/>
      <c r="J16738"/>
      <c r="K16738"/>
    </row>
    <row r="16739" spans="1:11" x14ac:dyDescent="0.2">
      <c r="A16739"/>
      <c r="B16739"/>
      <c r="C16739"/>
      <c r="D16739"/>
      <c r="E16739"/>
      <c r="F16739"/>
      <c r="G16739"/>
      <c r="H16739"/>
      <c r="I16739"/>
      <c r="J16739"/>
      <c r="K16739"/>
    </row>
    <row r="16740" spans="1:11" x14ac:dyDescent="0.2">
      <c r="A16740"/>
      <c r="B16740"/>
      <c r="C16740"/>
      <c r="D16740"/>
      <c r="E16740"/>
      <c r="F16740"/>
      <c r="G16740"/>
      <c r="H16740"/>
      <c r="I16740"/>
      <c r="J16740"/>
      <c r="K16740"/>
    </row>
    <row r="16741" spans="1:11" x14ac:dyDescent="0.2">
      <c r="A16741"/>
      <c r="B16741"/>
      <c r="C16741"/>
      <c r="D16741"/>
      <c r="E16741"/>
      <c r="F16741"/>
      <c r="G16741"/>
      <c r="H16741"/>
      <c r="I16741"/>
      <c r="J16741"/>
      <c r="K16741"/>
    </row>
    <row r="16742" spans="1:11" x14ac:dyDescent="0.2">
      <c r="A16742"/>
      <c r="B16742"/>
      <c r="C16742"/>
      <c r="D16742"/>
      <c r="E16742"/>
      <c r="F16742"/>
      <c r="G16742"/>
      <c r="H16742"/>
      <c r="I16742"/>
      <c r="J16742"/>
      <c r="K16742"/>
    </row>
    <row r="16743" spans="1:11" x14ac:dyDescent="0.2">
      <c r="A16743"/>
      <c r="B16743"/>
      <c r="C16743"/>
      <c r="D16743"/>
      <c r="E16743"/>
      <c r="F16743"/>
      <c r="G16743"/>
      <c r="H16743"/>
      <c r="I16743"/>
      <c r="J16743"/>
      <c r="K16743"/>
    </row>
    <row r="16744" spans="1:11" x14ac:dyDescent="0.2">
      <c r="A16744"/>
      <c r="B16744"/>
      <c r="C16744"/>
      <c r="D16744"/>
      <c r="E16744"/>
      <c r="F16744"/>
      <c r="G16744"/>
      <c r="H16744"/>
      <c r="I16744"/>
      <c r="J16744"/>
      <c r="K16744"/>
    </row>
    <row r="16745" spans="1:11" x14ac:dyDescent="0.2">
      <c r="A16745"/>
      <c r="B16745"/>
      <c r="C16745"/>
      <c r="D16745"/>
      <c r="E16745"/>
      <c r="F16745"/>
      <c r="G16745"/>
      <c r="H16745"/>
      <c r="I16745"/>
      <c r="J16745"/>
      <c r="K16745"/>
    </row>
    <row r="16746" spans="1:11" x14ac:dyDescent="0.2">
      <c r="A16746"/>
      <c r="B16746"/>
      <c r="C16746"/>
      <c r="D16746"/>
      <c r="E16746"/>
      <c r="F16746"/>
      <c r="G16746"/>
      <c r="H16746"/>
      <c r="I16746"/>
      <c r="J16746"/>
      <c r="K16746"/>
    </row>
    <row r="16747" spans="1:11" x14ac:dyDescent="0.2">
      <c r="A16747"/>
      <c r="B16747"/>
      <c r="C16747"/>
      <c r="D16747"/>
      <c r="E16747"/>
      <c r="F16747"/>
      <c r="G16747"/>
      <c r="H16747"/>
      <c r="I16747"/>
      <c r="J16747"/>
      <c r="K16747"/>
    </row>
    <row r="16748" spans="1:11" x14ac:dyDescent="0.2">
      <c r="A16748"/>
      <c r="B16748"/>
      <c r="C16748"/>
      <c r="D16748"/>
      <c r="E16748"/>
      <c r="F16748"/>
      <c r="G16748"/>
      <c r="H16748"/>
      <c r="I16748"/>
      <c r="J16748"/>
      <c r="K16748"/>
    </row>
    <row r="16749" spans="1:11" x14ac:dyDescent="0.2">
      <c r="A16749"/>
      <c r="B16749"/>
      <c r="C16749"/>
      <c r="D16749"/>
      <c r="E16749"/>
      <c r="F16749"/>
      <c r="G16749"/>
      <c r="H16749"/>
      <c r="I16749"/>
      <c r="J16749"/>
      <c r="K16749"/>
    </row>
    <row r="16750" spans="1:11" x14ac:dyDescent="0.2">
      <c r="A16750"/>
      <c r="B16750"/>
      <c r="C16750"/>
      <c r="D16750"/>
      <c r="E16750"/>
      <c r="F16750"/>
      <c r="G16750"/>
      <c r="H16750"/>
      <c r="I16750"/>
      <c r="J16750"/>
      <c r="K16750"/>
    </row>
    <row r="16751" spans="1:11" x14ac:dyDescent="0.2">
      <c r="A16751"/>
      <c r="B16751"/>
      <c r="C16751"/>
      <c r="D16751"/>
      <c r="E16751"/>
      <c r="F16751"/>
      <c r="G16751"/>
      <c r="H16751"/>
      <c r="I16751"/>
      <c r="J16751"/>
      <c r="K16751"/>
    </row>
    <row r="16752" spans="1:11" x14ac:dyDescent="0.2">
      <c r="A16752"/>
      <c r="B16752"/>
      <c r="C16752"/>
      <c r="D16752"/>
      <c r="E16752"/>
      <c r="F16752"/>
      <c r="G16752"/>
      <c r="H16752"/>
      <c r="I16752"/>
      <c r="J16752"/>
      <c r="K16752"/>
    </row>
    <row r="16753" spans="1:11" x14ac:dyDescent="0.2">
      <c r="A16753"/>
      <c r="B16753"/>
      <c r="C16753"/>
      <c r="D16753"/>
      <c r="E16753"/>
      <c r="F16753"/>
      <c r="G16753"/>
      <c r="H16753"/>
      <c r="I16753"/>
      <c r="J16753"/>
      <c r="K16753"/>
    </row>
    <row r="16754" spans="1:11" x14ac:dyDescent="0.2">
      <c r="A16754"/>
      <c r="B16754"/>
      <c r="C16754"/>
      <c r="D16754"/>
      <c r="E16754"/>
      <c r="F16754"/>
      <c r="G16754"/>
      <c r="H16754"/>
      <c r="I16754"/>
      <c r="J16754"/>
      <c r="K16754"/>
    </row>
    <row r="16755" spans="1:11" x14ac:dyDescent="0.2">
      <c r="A16755"/>
      <c r="B16755"/>
      <c r="C16755"/>
      <c r="D16755"/>
      <c r="E16755"/>
      <c r="F16755"/>
      <c r="G16755"/>
      <c r="H16755"/>
      <c r="I16755"/>
      <c r="J16755"/>
      <c r="K16755"/>
    </row>
    <row r="16756" spans="1:11" x14ac:dyDescent="0.2">
      <c r="A16756"/>
      <c r="B16756"/>
      <c r="C16756"/>
      <c r="D16756"/>
      <c r="E16756"/>
      <c r="F16756"/>
      <c r="G16756"/>
      <c r="H16756"/>
      <c r="I16756"/>
      <c r="J16756"/>
      <c r="K16756"/>
    </row>
    <row r="16757" spans="1:11" x14ac:dyDescent="0.2">
      <c r="A16757"/>
      <c r="B16757"/>
      <c r="C16757"/>
      <c r="D16757"/>
      <c r="E16757"/>
      <c r="F16757"/>
      <c r="G16757"/>
      <c r="H16757"/>
      <c r="I16757"/>
      <c r="J16757"/>
      <c r="K16757"/>
    </row>
    <row r="16758" spans="1:11" x14ac:dyDescent="0.2">
      <c r="A16758"/>
      <c r="B16758"/>
      <c r="C16758"/>
      <c r="D16758"/>
      <c r="E16758"/>
      <c r="F16758"/>
      <c r="G16758"/>
      <c r="H16758"/>
      <c r="I16758"/>
      <c r="J16758"/>
      <c r="K16758"/>
    </row>
    <row r="16759" spans="1:11" x14ac:dyDescent="0.2">
      <c r="A16759"/>
      <c r="B16759"/>
      <c r="C16759"/>
      <c r="D16759"/>
      <c r="E16759"/>
      <c r="F16759"/>
      <c r="G16759"/>
      <c r="H16759"/>
      <c r="I16759"/>
      <c r="J16759"/>
      <c r="K16759"/>
    </row>
    <row r="16760" spans="1:11" x14ac:dyDescent="0.2">
      <c r="A16760"/>
      <c r="B16760"/>
      <c r="C16760"/>
      <c r="D16760"/>
      <c r="E16760"/>
      <c r="F16760"/>
      <c r="G16760"/>
      <c r="H16760"/>
      <c r="I16760"/>
      <c r="J16760"/>
      <c r="K16760"/>
    </row>
    <row r="16761" spans="1:11" x14ac:dyDescent="0.2">
      <c r="A16761"/>
      <c r="B16761"/>
      <c r="C16761"/>
      <c r="D16761"/>
      <c r="E16761"/>
      <c r="F16761"/>
      <c r="G16761"/>
      <c r="H16761"/>
      <c r="I16761"/>
      <c r="J16761"/>
      <c r="K16761"/>
    </row>
    <row r="16762" spans="1:11" x14ac:dyDescent="0.2">
      <c r="A16762"/>
      <c r="B16762"/>
      <c r="C16762"/>
      <c r="D16762"/>
      <c r="E16762"/>
      <c r="F16762"/>
      <c r="G16762"/>
      <c r="H16762"/>
      <c r="I16762"/>
      <c r="J16762"/>
      <c r="K16762"/>
    </row>
    <row r="16763" spans="1:11" x14ac:dyDescent="0.2">
      <c r="A16763"/>
      <c r="B16763"/>
      <c r="C16763"/>
      <c r="D16763"/>
      <c r="E16763"/>
      <c r="F16763"/>
      <c r="G16763"/>
      <c r="H16763"/>
      <c r="I16763"/>
      <c r="J16763"/>
      <c r="K16763"/>
    </row>
    <row r="16764" spans="1:11" x14ac:dyDescent="0.2">
      <c r="A16764"/>
      <c r="B16764"/>
      <c r="C16764"/>
      <c r="D16764"/>
      <c r="E16764"/>
      <c r="F16764"/>
      <c r="G16764"/>
      <c r="H16764"/>
      <c r="I16764"/>
      <c r="J16764"/>
      <c r="K16764"/>
    </row>
    <row r="16765" spans="1:11" x14ac:dyDescent="0.2">
      <c r="A16765"/>
      <c r="B16765"/>
      <c r="C16765"/>
      <c r="D16765"/>
      <c r="E16765"/>
      <c r="F16765"/>
      <c r="G16765"/>
      <c r="H16765"/>
      <c r="I16765"/>
      <c r="J16765"/>
      <c r="K16765"/>
    </row>
    <row r="16766" spans="1:11" x14ac:dyDescent="0.2">
      <c r="A16766"/>
      <c r="B16766"/>
      <c r="C16766"/>
      <c r="D16766"/>
      <c r="E16766"/>
      <c r="F16766"/>
      <c r="G16766"/>
      <c r="H16766"/>
      <c r="I16766"/>
      <c r="J16766"/>
      <c r="K16766"/>
    </row>
    <row r="16767" spans="1:11" x14ac:dyDescent="0.2">
      <c r="A16767"/>
      <c r="B16767"/>
      <c r="C16767"/>
      <c r="D16767"/>
      <c r="E16767"/>
      <c r="F16767"/>
      <c r="G16767"/>
      <c r="H16767"/>
      <c r="I16767"/>
      <c r="J16767"/>
      <c r="K16767"/>
    </row>
    <row r="16768" spans="1:11" x14ac:dyDescent="0.2">
      <c r="A16768"/>
      <c r="B16768"/>
      <c r="C16768"/>
      <c r="D16768"/>
      <c r="E16768"/>
      <c r="F16768"/>
      <c r="G16768"/>
      <c r="H16768"/>
      <c r="I16768"/>
      <c r="J16768"/>
      <c r="K16768"/>
    </row>
    <row r="16769" spans="1:11" x14ac:dyDescent="0.2">
      <c r="A16769"/>
      <c r="B16769"/>
      <c r="C16769"/>
      <c r="D16769"/>
      <c r="E16769"/>
      <c r="F16769"/>
      <c r="G16769"/>
      <c r="H16769"/>
      <c r="I16769"/>
      <c r="J16769"/>
      <c r="K16769"/>
    </row>
    <row r="16770" spans="1:11" x14ac:dyDescent="0.2">
      <c r="A16770"/>
      <c r="B16770"/>
      <c r="C16770"/>
      <c r="D16770"/>
      <c r="E16770"/>
      <c r="F16770"/>
      <c r="G16770"/>
      <c r="H16770"/>
      <c r="I16770"/>
      <c r="J16770"/>
      <c r="K16770"/>
    </row>
    <row r="16771" spans="1:11" x14ac:dyDescent="0.2">
      <c r="A16771"/>
      <c r="B16771"/>
      <c r="C16771"/>
      <c r="D16771"/>
      <c r="E16771"/>
      <c r="F16771"/>
      <c r="G16771"/>
      <c r="H16771"/>
      <c r="I16771"/>
      <c r="J16771"/>
      <c r="K16771"/>
    </row>
    <row r="16772" spans="1:11" x14ac:dyDescent="0.2">
      <c r="A16772"/>
      <c r="B16772"/>
      <c r="C16772"/>
      <c r="D16772"/>
      <c r="E16772"/>
      <c r="F16772"/>
      <c r="G16772"/>
      <c r="H16772"/>
      <c r="I16772"/>
      <c r="J16772"/>
      <c r="K16772"/>
    </row>
    <row r="16773" spans="1:11" x14ac:dyDescent="0.2">
      <c r="A16773"/>
      <c r="B16773"/>
      <c r="C16773"/>
      <c r="D16773"/>
      <c r="E16773"/>
      <c r="F16773"/>
      <c r="G16773"/>
      <c r="H16773"/>
      <c r="I16773"/>
      <c r="J16773"/>
      <c r="K16773"/>
    </row>
    <row r="16774" spans="1:11" x14ac:dyDescent="0.2">
      <c r="A16774"/>
      <c r="B16774"/>
      <c r="C16774"/>
      <c r="D16774"/>
      <c r="E16774"/>
      <c r="F16774"/>
      <c r="G16774"/>
      <c r="H16774"/>
      <c r="I16774"/>
      <c r="J16774"/>
      <c r="K16774"/>
    </row>
    <row r="16775" spans="1:11" x14ac:dyDescent="0.2">
      <c r="A16775"/>
      <c r="B16775"/>
      <c r="C16775"/>
      <c r="D16775"/>
      <c r="E16775"/>
      <c r="F16775"/>
      <c r="G16775"/>
      <c r="H16775"/>
      <c r="I16775"/>
      <c r="J16775"/>
      <c r="K16775"/>
    </row>
    <row r="16776" spans="1:11" x14ac:dyDescent="0.2">
      <c r="A16776"/>
      <c r="B16776"/>
      <c r="C16776"/>
      <c r="D16776"/>
      <c r="E16776"/>
      <c r="F16776"/>
      <c r="G16776"/>
      <c r="H16776"/>
      <c r="I16776"/>
      <c r="J16776"/>
      <c r="K16776"/>
    </row>
    <row r="16777" spans="1:11" x14ac:dyDescent="0.2">
      <c r="A16777"/>
      <c r="B16777"/>
      <c r="C16777"/>
      <c r="D16777"/>
      <c r="E16777"/>
      <c r="F16777"/>
      <c r="G16777"/>
      <c r="H16777"/>
      <c r="I16777"/>
      <c r="J16777"/>
      <c r="K16777"/>
    </row>
    <row r="16778" spans="1:11" x14ac:dyDescent="0.2">
      <c r="A16778"/>
      <c r="B16778"/>
      <c r="C16778"/>
      <c r="D16778"/>
      <c r="E16778"/>
      <c r="F16778"/>
      <c r="G16778"/>
      <c r="H16778"/>
      <c r="I16778"/>
      <c r="J16778"/>
      <c r="K16778"/>
    </row>
    <row r="16779" spans="1:11" x14ac:dyDescent="0.2">
      <c r="A16779"/>
      <c r="B16779"/>
      <c r="C16779"/>
      <c r="D16779"/>
      <c r="E16779"/>
      <c r="F16779"/>
      <c r="G16779"/>
      <c r="H16779"/>
      <c r="I16779"/>
      <c r="J16779"/>
      <c r="K16779"/>
    </row>
    <row r="16780" spans="1:11" x14ac:dyDescent="0.2">
      <c r="A16780"/>
      <c r="B16780"/>
      <c r="C16780"/>
      <c r="D16780"/>
      <c r="E16780"/>
      <c r="F16780"/>
      <c r="G16780"/>
      <c r="H16780"/>
      <c r="I16780"/>
      <c r="J16780"/>
      <c r="K16780"/>
    </row>
    <row r="16781" spans="1:11" x14ac:dyDescent="0.2">
      <c r="A16781"/>
      <c r="B16781"/>
      <c r="C16781"/>
      <c r="D16781"/>
      <c r="E16781"/>
      <c r="F16781"/>
      <c r="G16781"/>
      <c r="H16781"/>
      <c r="I16781"/>
      <c r="J16781"/>
      <c r="K16781"/>
    </row>
    <row r="16782" spans="1:11" x14ac:dyDescent="0.2">
      <c r="A16782"/>
      <c r="B16782"/>
      <c r="C16782"/>
      <c r="D16782"/>
      <c r="E16782"/>
      <c r="F16782"/>
      <c r="G16782"/>
      <c r="H16782"/>
      <c r="I16782"/>
      <c r="J16782"/>
      <c r="K16782"/>
    </row>
    <row r="16783" spans="1:11" x14ac:dyDescent="0.2">
      <c r="A16783"/>
      <c r="B16783"/>
      <c r="C16783"/>
      <c r="D16783"/>
      <c r="E16783"/>
      <c r="F16783"/>
      <c r="G16783"/>
      <c r="H16783"/>
      <c r="I16783"/>
      <c r="J16783"/>
      <c r="K16783"/>
    </row>
    <row r="16784" spans="1:11" x14ac:dyDescent="0.2">
      <c r="A16784"/>
      <c r="B16784"/>
      <c r="C16784"/>
      <c r="D16784"/>
      <c r="E16784"/>
      <c r="F16784"/>
      <c r="G16784"/>
      <c r="H16784"/>
      <c r="I16784"/>
      <c r="J16784"/>
      <c r="K16784"/>
    </row>
    <row r="16785" spans="1:11" x14ac:dyDescent="0.2">
      <c r="A16785"/>
      <c r="B16785"/>
      <c r="C16785"/>
      <c r="D16785"/>
      <c r="E16785"/>
      <c r="F16785"/>
      <c r="G16785"/>
      <c r="H16785"/>
      <c r="I16785"/>
      <c r="J16785"/>
      <c r="K16785"/>
    </row>
    <row r="16786" spans="1:11" x14ac:dyDescent="0.2">
      <c r="A16786"/>
      <c r="B16786"/>
      <c r="C16786"/>
      <c r="D16786"/>
      <c r="E16786"/>
      <c r="F16786"/>
      <c r="G16786"/>
      <c r="H16786"/>
      <c r="I16786"/>
      <c r="J16786"/>
      <c r="K16786"/>
    </row>
    <row r="16787" spans="1:11" x14ac:dyDescent="0.2">
      <c r="A16787"/>
      <c r="B16787"/>
      <c r="C16787"/>
      <c r="D16787"/>
      <c r="E16787"/>
      <c r="F16787"/>
      <c r="G16787"/>
      <c r="H16787"/>
      <c r="I16787"/>
      <c r="J16787"/>
      <c r="K16787"/>
    </row>
    <row r="16788" spans="1:11" x14ac:dyDescent="0.2">
      <c r="A16788"/>
      <c r="B16788"/>
      <c r="C16788"/>
      <c r="D16788"/>
      <c r="E16788"/>
      <c r="F16788"/>
      <c r="G16788"/>
      <c r="H16788"/>
      <c r="I16788"/>
      <c r="J16788"/>
      <c r="K16788"/>
    </row>
    <row r="16789" spans="1:11" x14ac:dyDescent="0.2">
      <c r="A16789"/>
      <c r="B16789"/>
      <c r="C16789"/>
      <c r="D16789"/>
      <c r="E16789"/>
      <c r="F16789"/>
      <c r="G16789"/>
      <c r="H16789"/>
      <c r="I16789"/>
      <c r="J16789"/>
      <c r="K16789"/>
    </row>
    <row r="16790" spans="1:11" x14ac:dyDescent="0.2">
      <c r="A16790"/>
      <c r="B16790"/>
      <c r="C16790"/>
      <c r="D16790"/>
      <c r="E16790"/>
      <c r="F16790"/>
      <c r="G16790"/>
      <c r="H16790"/>
      <c r="I16790"/>
      <c r="J16790"/>
      <c r="K16790"/>
    </row>
    <row r="16791" spans="1:11" x14ac:dyDescent="0.2">
      <c r="A16791"/>
      <c r="B16791"/>
      <c r="C16791"/>
      <c r="D16791"/>
      <c r="E16791"/>
      <c r="F16791"/>
      <c r="G16791"/>
      <c r="H16791"/>
      <c r="I16791"/>
      <c r="J16791"/>
      <c r="K16791"/>
    </row>
    <row r="16792" spans="1:11" x14ac:dyDescent="0.2">
      <c r="A16792"/>
      <c r="B16792"/>
      <c r="C16792"/>
      <c r="D16792"/>
      <c r="E16792"/>
      <c r="F16792"/>
      <c r="G16792"/>
      <c r="H16792"/>
      <c r="I16792"/>
      <c r="J16792"/>
      <c r="K16792"/>
    </row>
    <row r="16793" spans="1:11" x14ac:dyDescent="0.2">
      <c r="A16793"/>
      <c r="B16793"/>
      <c r="C16793"/>
      <c r="D16793"/>
      <c r="E16793"/>
      <c r="F16793"/>
      <c r="G16793"/>
      <c r="H16793"/>
      <c r="I16793"/>
      <c r="J16793"/>
      <c r="K16793"/>
    </row>
    <row r="16794" spans="1:11" x14ac:dyDescent="0.2">
      <c r="A16794"/>
      <c r="B16794"/>
      <c r="C16794"/>
      <c r="D16794"/>
      <c r="E16794"/>
      <c r="F16794"/>
      <c r="G16794"/>
      <c r="H16794"/>
      <c r="I16794"/>
      <c r="J16794"/>
      <c r="K16794"/>
    </row>
    <row r="16795" spans="1:11" x14ac:dyDescent="0.2">
      <c r="A16795"/>
      <c r="B16795"/>
      <c r="C16795"/>
      <c r="D16795"/>
      <c r="E16795"/>
      <c r="F16795"/>
      <c r="G16795"/>
      <c r="H16795"/>
      <c r="I16795"/>
      <c r="J16795"/>
      <c r="K16795"/>
    </row>
    <row r="16796" spans="1:11" x14ac:dyDescent="0.2">
      <c r="A16796"/>
      <c r="B16796"/>
      <c r="C16796"/>
      <c r="D16796"/>
      <c r="E16796"/>
      <c r="F16796"/>
      <c r="G16796"/>
      <c r="H16796"/>
      <c r="I16796"/>
      <c r="J16796"/>
      <c r="K16796"/>
    </row>
    <row r="16797" spans="1:11" x14ac:dyDescent="0.2">
      <c r="A16797"/>
      <c r="B16797"/>
      <c r="C16797"/>
      <c r="D16797"/>
      <c r="E16797"/>
      <c r="F16797"/>
      <c r="G16797"/>
      <c r="H16797"/>
      <c r="I16797"/>
      <c r="J16797"/>
      <c r="K16797"/>
    </row>
    <row r="16798" spans="1:11" x14ac:dyDescent="0.2">
      <c r="A16798"/>
      <c r="B16798"/>
      <c r="C16798"/>
      <c r="D16798"/>
      <c r="E16798"/>
      <c r="F16798"/>
      <c r="G16798"/>
      <c r="H16798"/>
      <c r="I16798"/>
      <c r="J16798"/>
      <c r="K16798"/>
    </row>
    <row r="16799" spans="1:11" x14ac:dyDescent="0.2">
      <c r="A16799"/>
      <c r="B16799"/>
      <c r="C16799"/>
      <c r="D16799"/>
      <c r="E16799"/>
      <c r="F16799"/>
      <c r="G16799"/>
      <c r="H16799"/>
      <c r="I16799"/>
      <c r="J16799"/>
      <c r="K16799"/>
    </row>
    <row r="16800" spans="1:11" x14ac:dyDescent="0.2">
      <c r="A16800"/>
      <c r="B16800"/>
      <c r="C16800"/>
      <c r="D16800"/>
      <c r="E16800"/>
      <c r="F16800"/>
      <c r="G16800"/>
      <c r="H16800"/>
      <c r="I16800"/>
      <c r="J16800"/>
      <c r="K16800"/>
    </row>
    <row r="16801" spans="1:11" x14ac:dyDescent="0.2">
      <c r="A16801"/>
      <c r="B16801"/>
      <c r="C16801"/>
      <c r="D16801"/>
      <c r="E16801"/>
      <c r="F16801"/>
      <c r="G16801"/>
      <c r="H16801"/>
      <c r="I16801"/>
      <c r="J16801"/>
      <c r="K16801"/>
    </row>
    <row r="16802" spans="1:11" x14ac:dyDescent="0.2">
      <c r="A16802"/>
      <c r="B16802"/>
      <c r="C16802"/>
      <c r="D16802"/>
      <c r="E16802"/>
      <c r="F16802"/>
      <c r="G16802"/>
      <c r="H16802"/>
      <c r="I16802"/>
      <c r="J16802"/>
      <c r="K16802"/>
    </row>
    <row r="16803" spans="1:11" x14ac:dyDescent="0.2">
      <c r="A16803"/>
      <c r="B16803"/>
      <c r="C16803"/>
      <c r="D16803"/>
      <c r="E16803"/>
      <c r="F16803"/>
      <c r="G16803"/>
      <c r="H16803"/>
      <c r="I16803"/>
      <c r="J16803"/>
      <c r="K16803"/>
    </row>
    <row r="16804" spans="1:11" x14ac:dyDescent="0.2">
      <c r="A16804"/>
      <c r="B16804"/>
      <c r="C16804"/>
      <c r="D16804"/>
      <c r="E16804"/>
      <c r="F16804"/>
      <c r="G16804"/>
      <c r="H16804"/>
      <c r="I16804"/>
      <c r="J16804"/>
      <c r="K16804"/>
    </row>
    <row r="16805" spans="1:11" x14ac:dyDescent="0.2">
      <c r="A16805"/>
      <c r="B16805"/>
      <c r="C16805"/>
      <c r="D16805"/>
      <c r="E16805"/>
      <c r="F16805"/>
      <c r="G16805"/>
      <c r="H16805"/>
      <c r="I16805"/>
      <c r="J16805"/>
      <c r="K16805"/>
    </row>
    <row r="16806" spans="1:11" x14ac:dyDescent="0.2">
      <c r="A16806"/>
      <c r="B16806"/>
      <c r="C16806"/>
      <c r="D16806"/>
      <c r="E16806"/>
      <c r="F16806"/>
      <c r="G16806"/>
      <c r="H16806"/>
      <c r="I16806"/>
      <c r="J16806"/>
      <c r="K16806"/>
    </row>
    <row r="16807" spans="1:11" x14ac:dyDescent="0.2">
      <c r="A16807"/>
      <c r="B16807"/>
      <c r="C16807"/>
      <c r="D16807"/>
      <c r="E16807"/>
      <c r="F16807"/>
      <c r="G16807"/>
      <c r="H16807"/>
      <c r="I16807"/>
      <c r="J16807"/>
      <c r="K16807"/>
    </row>
    <row r="16808" spans="1:11" x14ac:dyDescent="0.2">
      <c r="A16808"/>
      <c r="B16808"/>
      <c r="C16808"/>
      <c r="D16808"/>
      <c r="E16808"/>
      <c r="F16808"/>
      <c r="G16808"/>
      <c r="H16808"/>
      <c r="I16808"/>
      <c r="J16808"/>
      <c r="K16808"/>
    </row>
    <row r="16809" spans="1:11" x14ac:dyDescent="0.2">
      <c r="A16809"/>
      <c r="B16809"/>
      <c r="C16809"/>
      <c r="D16809"/>
      <c r="E16809"/>
      <c r="F16809"/>
      <c r="G16809"/>
      <c r="H16809"/>
      <c r="I16809"/>
      <c r="J16809"/>
      <c r="K16809"/>
    </row>
    <row r="16810" spans="1:11" x14ac:dyDescent="0.2">
      <c r="A16810"/>
      <c r="B16810"/>
      <c r="C16810"/>
      <c r="D16810"/>
      <c r="E16810"/>
      <c r="F16810"/>
      <c r="G16810"/>
      <c r="H16810"/>
      <c r="I16810"/>
      <c r="J16810"/>
      <c r="K16810"/>
    </row>
    <row r="16811" spans="1:11" x14ac:dyDescent="0.2">
      <c r="A16811"/>
      <c r="B16811"/>
      <c r="C16811"/>
      <c r="D16811"/>
      <c r="E16811"/>
      <c r="F16811"/>
      <c r="G16811"/>
      <c r="H16811"/>
      <c r="I16811"/>
      <c r="J16811"/>
      <c r="K16811"/>
    </row>
    <row r="16812" spans="1:11" x14ac:dyDescent="0.2">
      <c r="A16812"/>
      <c r="B16812"/>
      <c r="C16812"/>
      <c r="D16812"/>
      <c r="E16812"/>
      <c r="F16812"/>
      <c r="G16812"/>
      <c r="H16812"/>
      <c r="I16812"/>
      <c r="J16812"/>
      <c r="K16812"/>
    </row>
    <row r="16813" spans="1:11" x14ac:dyDescent="0.2">
      <c r="A16813"/>
      <c r="B16813"/>
      <c r="C16813"/>
      <c r="D16813"/>
      <c r="E16813"/>
      <c r="F16813"/>
      <c r="G16813"/>
      <c r="H16813"/>
      <c r="I16813"/>
      <c r="J16813"/>
      <c r="K16813"/>
    </row>
    <row r="16814" spans="1:11" x14ac:dyDescent="0.2">
      <c r="A16814"/>
      <c r="B16814"/>
      <c r="C16814"/>
      <c r="D16814"/>
      <c r="E16814"/>
      <c r="F16814"/>
      <c r="G16814"/>
      <c r="H16814"/>
      <c r="I16814"/>
      <c r="J16814"/>
      <c r="K16814"/>
    </row>
    <row r="16815" spans="1:11" x14ac:dyDescent="0.2">
      <c r="A16815"/>
      <c r="B16815"/>
      <c r="C16815"/>
      <c r="D16815"/>
      <c r="E16815"/>
      <c r="F16815"/>
      <c r="G16815"/>
      <c r="H16815"/>
      <c r="I16815"/>
      <c r="J16815"/>
      <c r="K16815"/>
    </row>
    <row r="16816" spans="1:11" x14ac:dyDescent="0.2">
      <c r="A16816"/>
      <c r="B16816"/>
      <c r="C16816"/>
      <c r="D16816"/>
      <c r="E16816"/>
      <c r="F16816"/>
      <c r="G16816"/>
      <c r="H16816"/>
      <c r="I16816"/>
      <c r="J16816"/>
      <c r="K16816"/>
    </row>
    <row r="16817" spans="1:11" x14ac:dyDescent="0.2">
      <c r="A16817"/>
      <c r="B16817"/>
      <c r="C16817"/>
      <c r="D16817"/>
      <c r="E16817"/>
      <c r="F16817"/>
      <c r="G16817"/>
      <c r="H16817"/>
      <c r="I16817"/>
      <c r="J16817"/>
      <c r="K16817"/>
    </row>
    <row r="16818" spans="1:11" x14ac:dyDescent="0.2">
      <c r="A16818"/>
      <c r="B16818"/>
      <c r="C16818"/>
      <c r="D16818"/>
      <c r="E16818"/>
      <c r="F16818"/>
      <c r="G16818"/>
      <c r="H16818"/>
      <c r="I16818"/>
      <c r="J16818"/>
      <c r="K16818"/>
    </row>
    <row r="16819" spans="1:11" x14ac:dyDescent="0.2">
      <c r="A16819"/>
      <c r="B16819"/>
      <c r="C16819"/>
      <c r="D16819"/>
      <c r="E16819"/>
      <c r="F16819"/>
      <c r="G16819"/>
      <c r="H16819"/>
      <c r="I16819"/>
      <c r="J16819"/>
      <c r="K16819"/>
    </row>
    <row r="16820" spans="1:11" x14ac:dyDescent="0.2">
      <c r="A16820"/>
      <c r="B16820"/>
      <c r="C16820"/>
      <c r="D16820"/>
      <c r="E16820"/>
      <c r="F16820"/>
      <c r="G16820"/>
      <c r="H16820"/>
      <c r="I16820"/>
      <c r="J16820"/>
      <c r="K16820"/>
    </row>
    <row r="16821" spans="1:11" x14ac:dyDescent="0.2">
      <c r="A16821"/>
      <c r="B16821"/>
      <c r="C16821"/>
      <c r="D16821"/>
      <c r="E16821"/>
      <c r="F16821"/>
      <c r="G16821"/>
      <c r="H16821"/>
      <c r="I16821"/>
      <c r="J16821"/>
      <c r="K16821"/>
    </row>
    <row r="16822" spans="1:11" x14ac:dyDescent="0.2">
      <c r="A16822"/>
      <c r="B16822"/>
      <c r="C16822"/>
      <c r="D16822"/>
      <c r="E16822"/>
      <c r="F16822"/>
      <c r="G16822"/>
      <c r="H16822"/>
      <c r="I16822"/>
      <c r="J16822"/>
      <c r="K16822"/>
    </row>
    <row r="16823" spans="1:11" x14ac:dyDescent="0.2">
      <c r="A16823"/>
      <c r="B16823"/>
      <c r="C16823"/>
      <c r="D16823"/>
      <c r="E16823"/>
      <c r="F16823"/>
      <c r="G16823"/>
      <c r="H16823"/>
      <c r="I16823"/>
      <c r="J16823"/>
      <c r="K16823"/>
    </row>
    <row r="16824" spans="1:11" x14ac:dyDescent="0.2">
      <c r="A16824"/>
      <c r="B16824"/>
      <c r="C16824"/>
      <c r="D16824"/>
      <c r="E16824"/>
      <c r="F16824"/>
      <c r="G16824"/>
      <c r="H16824"/>
      <c r="I16824"/>
      <c r="J16824"/>
      <c r="K16824"/>
    </row>
    <row r="16825" spans="1:11" x14ac:dyDescent="0.2">
      <c r="A16825"/>
      <c r="B16825"/>
      <c r="C16825"/>
      <c r="D16825"/>
      <c r="E16825"/>
      <c r="F16825"/>
      <c r="G16825"/>
      <c r="H16825"/>
      <c r="I16825"/>
      <c r="J16825"/>
      <c r="K16825"/>
    </row>
    <row r="16826" spans="1:11" x14ac:dyDescent="0.2">
      <c r="A16826"/>
      <c r="B16826"/>
      <c r="C16826"/>
      <c r="D16826"/>
      <c r="E16826"/>
      <c r="F16826"/>
      <c r="G16826"/>
      <c r="H16826"/>
      <c r="I16826"/>
      <c r="J16826"/>
      <c r="K16826"/>
    </row>
    <row r="16827" spans="1:11" x14ac:dyDescent="0.2">
      <c r="A16827"/>
      <c r="B16827"/>
      <c r="C16827"/>
      <c r="D16827"/>
      <c r="E16827"/>
      <c r="F16827"/>
      <c r="G16827"/>
      <c r="H16827"/>
      <c r="I16827"/>
      <c r="J16827"/>
      <c r="K16827"/>
    </row>
    <row r="16828" spans="1:11" x14ac:dyDescent="0.2">
      <c r="A16828"/>
      <c r="B16828"/>
      <c r="C16828"/>
      <c r="D16828"/>
      <c r="E16828"/>
      <c r="F16828"/>
      <c r="G16828"/>
      <c r="H16828"/>
      <c r="I16828"/>
      <c r="J16828"/>
      <c r="K16828"/>
    </row>
    <row r="16829" spans="1:11" x14ac:dyDescent="0.2">
      <c r="A16829"/>
      <c r="B16829"/>
      <c r="C16829"/>
      <c r="D16829"/>
      <c r="E16829"/>
      <c r="F16829"/>
      <c r="G16829"/>
      <c r="H16829"/>
      <c r="I16829"/>
      <c r="J16829"/>
      <c r="K16829"/>
    </row>
    <row r="16830" spans="1:11" x14ac:dyDescent="0.2">
      <c r="A16830"/>
      <c r="B16830"/>
      <c r="C16830"/>
      <c r="D16830"/>
      <c r="E16830"/>
      <c r="F16830"/>
      <c r="G16830"/>
      <c r="H16830"/>
      <c r="I16830"/>
      <c r="J16830"/>
      <c r="K16830"/>
    </row>
    <row r="16831" spans="1:11" x14ac:dyDescent="0.2">
      <c r="A16831"/>
      <c r="B16831"/>
      <c r="C16831"/>
      <c r="D16831"/>
      <c r="E16831"/>
      <c r="F16831"/>
      <c r="G16831"/>
      <c r="H16831"/>
      <c r="I16831"/>
      <c r="J16831"/>
      <c r="K16831"/>
    </row>
    <row r="16832" spans="1:11" x14ac:dyDescent="0.2">
      <c r="A16832"/>
      <c r="B16832"/>
      <c r="C16832"/>
      <c r="D16832"/>
      <c r="E16832"/>
      <c r="F16832"/>
      <c r="G16832"/>
      <c r="H16832"/>
      <c r="I16832"/>
      <c r="J16832"/>
      <c r="K16832"/>
    </row>
    <row r="16833" spans="1:11" x14ac:dyDescent="0.2">
      <c r="A16833"/>
      <c r="B16833"/>
      <c r="C16833"/>
      <c r="D16833"/>
      <c r="E16833"/>
      <c r="F16833"/>
      <c r="G16833"/>
      <c r="H16833"/>
      <c r="I16833"/>
      <c r="J16833"/>
      <c r="K16833"/>
    </row>
    <row r="16834" spans="1:11" x14ac:dyDescent="0.2">
      <c r="A16834"/>
      <c r="B16834"/>
      <c r="C16834"/>
      <c r="D16834"/>
      <c r="E16834"/>
      <c r="F16834"/>
      <c r="G16834"/>
      <c r="H16834"/>
      <c r="I16834"/>
      <c r="J16834"/>
      <c r="K16834"/>
    </row>
    <row r="16835" spans="1:11" x14ac:dyDescent="0.2">
      <c r="A16835"/>
      <c r="B16835"/>
      <c r="C16835"/>
      <c r="D16835"/>
      <c r="E16835"/>
      <c r="F16835"/>
      <c r="G16835"/>
      <c r="H16835"/>
      <c r="I16835"/>
      <c r="J16835"/>
      <c r="K16835"/>
    </row>
    <row r="16836" spans="1:11" x14ac:dyDescent="0.2">
      <c r="A16836"/>
      <c r="B16836"/>
      <c r="C16836"/>
      <c r="D16836"/>
      <c r="E16836"/>
      <c r="F16836"/>
      <c r="G16836"/>
      <c r="H16836"/>
      <c r="I16836"/>
      <c r="J16836"/>
      <c r="K16836"/>
    </row>
    <row r="16837" spans="1:11" x14ac:dyDescent="0.2">
      <c r="A16837"/>
      <c r="B16837"/>
      <c r="C16837"/>
      <c r="D16837"/>
      <c r="E16837"/>
      <c r="F16837"/>
      <c r="G16837"/>
      <c r="H16837"/>
      <c r="I16837"/>
      <c r="J16837"/>
      <c r="K16837"/>
    </row>
    <row r="16838" spans="1:11" x14ac:dyDescent="0.2">
      <c r="A16838"/>
      <c r="B16838"/>
      <c r="C16838"/>
      <c r="D16838"/>
      <c r="E16838"/>
      <c r="F16838"/>
      <c r="G16838"/>
      <c r="H16838"/>
      <c r="I16838"/>
      <c r="J16838"/>
      <c r="K16838"/>
    </row>
    <row r="16839" spans="1:11" x14ac:dyDescent="0.2">
      <c r="A16839"/>
      <c r="B16839"/>
      <c r="C16839"/>
      <c r="D16839"/>
      <c r="E16839"/>
      <c r="F16839"/>
      <c r="G16839"/>
      <c r="H16839"/>
      <c r="I16839"/>
      <c r="J16839"/>
      <c r="K16839"/>
    </row>
    <row r="16840" spans="1:11" x14ac:dyDescent="0.2">
      <c r="A16840"/>
      <c r="B16840"/>
      <c r="C16840"/>
      <c r="D16840"/>
      <c r="E16840"/>
      <c r="F16840"/>
      <c r="G16840"/>
      <c r="H16840"/>
      <c r="I16840"/>
      <c r="J16840"/>
      <c r="K16840"/>
    </row>
    <row r="16841" spans="1:11" x14ac:dyDescent="0.2">
      <c r="A16841"/>
      <c r="B16841"/>
      <c r="C16841"/>
      <c r="D16841"/>
      <c r="E16841"/>
      <c r="F16841"/>
      <c r="G16841"/>
      <c r="H16841"/>
      <c r="I16841"/>
      <c r="J16841"/>
      <c r="K16841"/>
    </row>
    <row r="16842" spans="1:11" x14ac:dyDescent="0.2">
      <c r="A16842"/>
      <c r="B16842"/>
      <c r="C16842"/>
      <c r="D16842"/>
      <c r="E16842"/>
      <c r="F16842"/>
      <c r="G16842"/>
      <c r="H16842"/>
      <c r="I16842"/>
      <c r="J16842"/>
      <c r="K16842"/>
    </row>
    <row r="16843" spans="1:11" x14ac:dyDescent="0.2">
      <c r="A16843"/>
      <c r="B16843"/>
      <c r="C16843"/>
      <c r="D16843"/>
      <c r="E16843"/>
      <c r="F16843"/>
      <c r="G16843"/>
      <c r="H16843"/>
      <c r="I16843"/>
      <c r="J16843"/>
      <c r="K16843"/>
    </row>
    <row r="16844" spans="1:11" x14ac:dyDescent="0.2">
      <c r="A16844"/>
      <c r="B16844"/>
      <c r="C16844"/>
      <c r="D16844"/>
      <c r="E16844"/>
      <c r="F16844"/>
      <c r="G16844"/>
      <c r="H16844"/>
      <c r="I16844"/>
      <c r="J16844"/>
      <c r="K16844"/>
    </row>
    <row r="16845" spans="1:11" x14ac:dyDescent="0.2">
      <c r="A16845"/>
      <c r="B16845"/>
      <c r="C16845"/>
      <c r="D16845"/>
      <c r="E16845"/>
      <c r="F16845"/>
      <c r="G16845"/>
      <c r="H16845"/>
      <c r="I16845"/>
      <c r="J16845"/>
      <c r="K16845"/>
    </row>
    <row r="16846" spans="1:11" x14ac:dyDescent="0.2">
      <c r="A16846"/>
      <c r="B16846"/>
      <c r="C16846"/>
      <c r="D16846"/>
      <c r="E16846"/>
      <c r="F16846"/>
      <c r="G16846"/>
      <c r="H16846"/>
      <c r="I16846"/>
      <c r="J16846"/>
      <c r="K16846"/>
    </row>
    <row r="16847" spans="1:11" x14ac:dyDescent="0.2">
      <c r="A16847"/>
      <c r="B16847"/>
      <c r="C16847"/>
      <c r="D16847"/>
      <c r="E16847"/>
      <c r="F16847"/>
      <c r="G16847"/>
      <c r="H16847"/>
      <c r="I16847"/>
      <c r="J16847"/>
      <c r="K16847"/>
    </row>
    <row r="16848" spans="1:11" x14ac:dyDescent="0.2">
      <c r="A16848"/>
      <c r="B16848"/>
      <c r="C16848"/>
      <c r="D16848"/>
      <c r="E16848"/>
      <c r="F16848"/>
      <c r="G16848"/>
      <c r="H16848"/>
      <c r="I16848"/>
      <c r="J16848"/>
      <c r="K16848"/>
    </row>
    <row r="16849" spans="1:11" x14ac:dyDescent="0.2">
      <c r="A16849"/>
      <c r="B16849"/>
      <c r="C16849"/>
      <c r="D16849"/>
      <c r="E16849"/>
      <c r="F16849"/>
      <c r="G16849"/>
      <c r="H16849"/>
      <c r="I16849"/>
      <c r="J16849"/>
      <c r="K16849"/>
    </row>
    <row r="16850" spans="1:11" x14ac:dyDescent="0.2">
      <c r="A16850"/>
      <c r="B16850"/>
      <c r="C16850"/>
      <c r="D16850"/>
      <c r="E16850"/>
      <c r="F16850"/>
      <c r="G16850"/>
      <c r="H16850"/>
      <c r="I16850"/>
      <c r="J16850"/>
      <c r="K16850"/>
    </row>
    <row r="16851" spans="1:11" x14ac:dyDescent="0.2">
      <c r="A16851"/>
      <c r="B16851"/>
      <c r="C16851"/>
      <c r="D16851"/>
      <c r="E16851"/>
      <c r="F16851"/>
      <c r="G16851"/>
      <c r="H16851"/>
      <c r="I16851"/>
      <c r="J16851"/>
      <c r="K16851"/>
    </row>
    <row r="16852" spans="1:11" x14ac:dyDescent="0.2">
      <c r="A16852"/>
      <c r="B16852"/>
      <c r="C16852"/>
      <c r="D16852"/>
      <c r="E16852"/>
      <c r="F16852"/>
      <c r="G16852"/>
      <c r="H16852"/>
      <c r="I16852"/>
      <c r="J16852"/>
      <c r="K16852"/>
    </row>
    <row r="16853" spans="1:11" x14ac:dyDescent="0.2">
      <c r="A16853"/>
      <c r="B16853"/>
      <c r="C16853"/>
      <c r="D16853"/>
      <c r="E16853"/>
      <c r="F16853"/>
      <c r="G16853"/>
      <c r="H16853"/>
      <c r="I16853"/>
      <c r="J16853"/>
      <c r="K16853"/>
    </row>
    <row r="16854" spans="1:11" x14ac:dyDescent="0.2">
      <c r="A16854"/>
      <c r="B16854"/>
      <c r="C16854"/>
      <c r="D16854"/>
      <c r="E16854"/>
      <c r="F16854"/>
      <c r="G16854"/>
      <c r="H16854"/>
      <c r="I16854"/>
      <c r="J16854"/>
      <c r="K16854"/>
    </row>
    <row r="16855" spans="1:11" x14ac:dyDescent="0.2">
      <c r="A16855"/>
      <c r="B16855"/>
      <c r="C16855"/>
      <c r="D16855"/>
      <c r="E16855"/>
      <c r="F16855"/>
      <c r="G16855"/>
      <c r="H16855"/>
      <c r="I16855"/>
      <c r="J16855"/>
      <c r="K16855"/>
    </row>
    <row r="16856" spans="1:11" x14ac:dyDescent="0.2">
      <c r="A16856"/>
      <c r="B16856"/>
      <c r="C16856"/>
      <c r="D16856"/>
      <c r="E16856"/>
      <c r="F16856"/>
      <c r="G16856"/>
      <c r="H16856"/>
      <c r="I16856"/>
      <c r="J16856"/>
      <c r="K16856"/>
    </row>
    <row r="16857" spans="1:11" x14ac:dyDescent="0.2">
      <c r="A16857"/>
      <c r="B16857"/>
      <c r="C16857"/>
      <c r="D16857"/>
      <c r="E16857"/>
      <c r="F16857"/>
      <c r="G16857"/>
      <c r="H16857"/>
      <c r="I16857"/>
      <c r="J16857"/>
      <c r="K16857"/>
    </row>
    <row r="16858" spans="1:11" x14ac:dyDescent="0.2">
      <c r="A16858"/>
      <c r="B16858"/>
      <c r="C16858"/>
      <c r="D16858"/>
      <c r="E16858"/>
      <c r="F16858"/>
      <c r="G16858"/>
      <c r="H16858"/>
      <c r="I16858"/>
      <c r="J16858"/>
      <c r="K16858"/>
    </row>
    <row r="16859" spans="1:11" x14ac:dyDescent="0.2">
      <c r="A16859"/>
      <c r="B16859"/>
      <c r="C16859"/>
      <c r="D16859"/>
      <c r="E16859"/>
      <c r="F16859"/>
      <c r="G16859"/>
      <c r="H16859"/>
      <c r="I16859"/>
      <c r="J16859"/>
      <c r="K16859"/>
    </row>
    <row r="16860" spans="1:11" x14ac:dyDescent="0.2">
      <c r="A16860"/>
      <c r="B16860"/>
      <c r="C16860"/>
      <c r="D16860"/>
      <c r="E16860"/>
      <c r="F16860"/>
      <c r="G16860"/>
      <c r="H16860"/>
      <c r="I16860"/>
      <c r="J16860"/>
      <c r="K16860"/>
    </row>
    <row r="16861" spans="1:11" x14ac:dyDescent="0.2">
      <c r="A16861"/>
      <c r="B16861"/>
      <c r="C16861"/>
      <c r="D16861"/>
      <c r="E16861"/>
      <c r="F16861"/>
      <c r="G16861"/>
      <c r="H16861"/>
      <c r="I16861"/>
      <c r="J16861"/>
      <c r="K16861"/>
    </row>
    <row r="16862" spans="1:11" x14ac:dyDescent="0.2">
      <c r="A16862"/>
      <c r="B16862"/>
      <c r="C16862"/>
      <c r="D16862"/>
      <c r="E16862"/>
      <c r="F16862"/>
      <c r="G16862"/>
      <c r="H16862"/>
      <c r="I16862"/>
      <c r="J16862"/>
      <c r="K16862"/>
    </row>
    <row r="16863" spans="1:11" x14ac:dyDescent="0.2">
      <c r="A16863"/>
      <c r="B16863"/>
      <c r="C16863"/>
      <c r="D16863"/>
      <c r="E16863"/>
      <c r="F16863"/>
      <c r="G16863"/>
      <c r="H16863"/>
      <c r="I16863"/>
      <c r="J16863"/>
      <c r="K16863"/>
    </row>
    <row r="16864" spans="1:11" x14ac:dyDescent="0.2">
      <c r="A16864"/>
      <c r="B16864"/>
      <c r="C16864"/>
      <c r="D16864"/>
      <c r="E16864"/>
      <c r="F16864"/>
      <c r="G16864"/>
      <c r="H16864"/>
      <c r="I16864"/>
      <c r="J16864"/>
      <c r="K16864"/>
    </row>
    <row r="16865" spans="1:11" x14ac:dyDescent="0.2">
      <c r="A16865"/>
      <c r="B16865"/>
      <c r="C16865"/>
      <c r="D16865"/>
      <c r="E16865"/>
      <c r="F16865"/>
      <c r="G16865"/>
      <c r="H16865"/>
      <c r="I16865"/>
      <c r="J16865"/>
      <c r="K16865"/>
    </row>
    <row r="16866" spans="1:11" x14ac:dyDescent="0.2">
      <c r="A16866"/>
      <c r="B16866"/>
      <c r="C16866"/>
      <c r="D16866"/>
      <c r="E16866"/>
      <c r="F16866"/>
      <c r="G16866"/>
      <c r="H16866"/>
      <c r="I16866"/>
      <c r="J16866"/>
      <c r="K16866"/>
    </row>
    <row r="16867" spans="1:11" x14ac:dyDescent="0.2">
      <c r="A16867"/>
      <c r="B16867"/>
      <c r="C16867"/>
      <c r="D16867"/>
      <c r="E16867"/>
      <c r="F16867"/>
      <c r="G16867"/>
      <c r="H16867"/>
      <c r="I16867"/>
      <c r="J16867"/>
      <c r="K16867"/>
    </row>
    <row r="16868" spans="1:11" x14ac:dyDescent="0.2">
      <c r="A16868"/>
      <c r="B16868"/>
      <c r="C16868"/>
      <c r="D16868"/>
      <c r="E16868"/>
      <c r="F16868"/>
      <c r="G16868"/>
      <c r="H16868"/>
      <c r="I16868"/>
      <c r="J16868"/>
      <c r="K16868"/>
    </row>
    <row r="16869" spans="1:11" x14ac:dyDescent="0.2">
      <c r="A16869"/>
      <c r="B16869"/>
      <c r="C16869"/>
      <c r="D16869"/>
      <c r="E16869"/>
      <c r="F16869"/>
      <c r="G16869"/>
      <c r="H16869"/>
      <c r="I16869"/>
      <c r="J16869"/>
      <c r="K16869"/>
    </row>
    <row r="16870" spans="1:11" x14ac:dyDescent="0.2">
      <c r="A16870"/>
      <c r="B16870"/>
      <c r="C16870"/>
      <c r="D16870"/>
      <c r="E16870"/>
      <c r="F16870"/>
      <c r="G16870"/>
      <c r="H16870"/>
      <c r="I16870"/>
      <c r="J16870"/>
      <c r="K16870"/>
    </row>
    <row r="16871" spans="1:11" x14ac:dyDescent="0.2">
      <c r="A16871"/>
      <c r="B16871"/>
      <c r="C16871"/>
      <c r="D16871"/>
      <c r="E16871"/>
      <c r="F16871"/>
      <c r="G16871"/>
      <c r="H16871"/>
      <c r="I16871"/>
      <c r="J16871"/>
      <c r="K16871"/>
    </row>
    <row r="16872" spans="1:11" x14ac:dyDescent="0.2">
      <c r="A16872"/>
      <c r="B16872"/>
      <c r="C16872"/>
      <c r="D16872"/>
      <c r="E16872"/>
      <c r="F16872"/>
      <c r="G16872"/>
      <c r="H16872"/>
      <c r="I16872"/>
      <c r="J16872"/>
      <c r="K16872"/>
    </row>
    <row r="16873" spans="1:11" x14ac:dyDescent="0.2">
      <c r="A16873"/>
      <c r="B16873"/>
      <c r="C16873"/>
      <c r="D16873"/>
      <c r="E16873"/>
      <c r="F16873"/>
      <c r="G16873"/>
      <c r="H16873"/>
      <c r="I16873"/>
      <c r="J16873"/>
      <c r="K16873"/>
    </row>
    <row r="16874" spans="1:11" x14ac:dyDescent="0.2">
      <c r="A16874"/>
      <c r="B16874"/>
      <c r="C16874"/>
      <c r="D16874"/>
      <c r="E16874"/>
      <c r="F16874"/>
      <c r="G16874"/>
      <c r="H16874"/>
      <c r="I16874"/>
      <c r="J16874"/>
      <c r="K16874"/>
    </row>
    <row r="16875" spans="1:11" x14ac:dyDescent="0.2">
      <c r="A16875"/>
      <c r="B16875"/>
      <c r="C16875"/>
      <c r="D16875"/>
      <c r="E16875"/>
      <c r="F16875"/>
      <c r="G16875"/>
      <c r="H16875"/>
      <c r="I16875"/>
      <c r="J16875"/>
      <c r="K16875"/>
    </row>
    <row r="16876" spans="1:11" x14ac:dyDescent="0.2">
      <c r="A16876"/>
      <c r="B16876"/>
      <c r="C16876"/>
      <c r="D16876"/>
      <c r="E16876"/>
      <c r="F16876"/>
      <c r="G16876"/>
      <c r="H16876"/>
      <c r="I16876"/>
      <c r="J16876"/>
      <c r="K16876"/>
    </row>
    <row r="16877" spans="1:11" x14ac:dyDescent="0.2">
      <c r="A16877"/>
      <c r="B16877"/>
      <c r="C16877"/>
      <c r="D16877"/>
      <c r="E16877"/>
      <c r="F16877"/>
      <c r="G16877"/>
      <c r="H16877"/>
      <c r="I16877"/>
      <c r="J16877"/>
      <c r="K16877"/>
    </row>
    <row r="16878" spans="1:11" x14ac:dyDescent="0.2">
      <c r="A16878"/>
      <c r="B16878"/>
      <c r="C16878"/>
      <c r="D16878"/>
      <c r="E16878"/>
      <c r="F16878"/>
      <c r="G16878"/>
      <c r="H16878"/>
      <c r="I16878"/>
      <c r="J16878"/>
      <c r="K16878"/>
    </row>
    <row r="16879" spans="1:11" x14ac:dyDescent="0.2">
      <c r="A16879"/>
      <c r="B16879"/>
      <c r="C16879"/>
      <c r="D16879"/>
      <c r="E16879"/>
      <c r="F16879"/>
      <c r="G16879"/>
      <c r="H16879"/>
      <c r="I16879"/>
      <c r="J16879"/>
      <c r="K16879"/>
    </row>
    <row r="16880" spans="1:11" x14ac:dyDescent="0.2">
      <c r="A16880"/>
      <c r="B16880"/>
      <c r="C16880"/>
      <c r="D16880"/>
      <c r="E16880"/>
      <c r="F16880"/>
      <c r="G16880"/>
      <c r="H16880"/>
      <c r="I16880"/>
      <c r="J16880"/>
      <c r="K16880"/>
    </row>
    <row r="16881" spans="1:11" x14ac:dyDescent="0.2">
      <c r="A16881"/>
      <c r="B16881"/>
      <c r="C16881"/>
      <c r="D16881"/>
      <c r="E16881"/>
      <c r="F16881"/>
      <c r="G16881"/>
      <c r="H16881"/>
      <c r="I16881"/>
      <c r="J16881"/>
      <c r="K16881"/>
    </row>
    <row r="16882" spans="1:11" x14ac:dyDescent="0.2">
      <c r="A16882"/>
      <c r="B16882"/>
      <c r="C16882"/>
      <c r="D16882"/>
      <c r="E16882"/>
      <c r="F16882"/>
      <c r="G16882"/>
      <c r="H16882"/>
      <c r="I16882"/>
      <c r="J16882"/>
      <c r="K16882"/>
    </row>
    <row r="16883" spans="1:11" x14ac:dyDescent="0.2">
      <c r="A16883"/>
      <c r="B16883"/>
      <c r="C16883"/>
      <c r="D16883"/>
      <c r="E16883"/>
      <c r="F16883"/>
      <c r="G16883"/>
      <c r="H16883"/>
      <c r="I16883"/>
      <c r="J16883"/>
      <c r="K16883"/>
    </row>
    <row r="16884" spans="1:11" x14ac:dyDescent="0.2">
      <c r="A16884"/>
      <c r="B16884"/>
      <c r="C16884"/>
      <c r="D16884"/>
      <c r="E16884"/>
      <c r="F16884"/>
      <c r="G16884"/>
      <c r="H16884"/>
      <c r="I16884"/>
      <c r="J16884"/>
      <c r="K16884"/>
    </row>
    <row r="16885" spans="1:11" x14ac:dyDescent="0.2">
      <c r="A16885"/>
      <c r="B16885"/>
      <c r="C16885"/>
      <c r="D16885"/>
      <c r="E16885"/>
      <c r="F16885"/>
      <c r="G16885"/>
      <c r="H16885"/>
      <c r="I16885"/>
      <c r="J16885"/>
      <c r="K16885"/>
    </row>
    <row r="16886" spans="1:11" x14ac:dyDescent="0.2">
      <c r="A16886"/>
      <c r="B16886"/>
      <c r="C16886"/>
      <c r="D16886"/>
      <c r="E16886"/>
      <c r="F16886"/>
      <c r="G16886"/>
      <c r="H16886"/>
      <c r="I16886"/>
      <c r="J16886"/>
      <c r="K16886"/>
    </row>
    <row r="16887" spans="1:11" x14ac:dyDescent="0.2">
      <c r="A16887"/>
      <c r="B16887"/>
      <c r="C16887"/>
      <c r="D16887"/>
      <c r="E16887"/>
      <c r="F16887"/>
      <c r="G16887"/>
      <c r="H16887"/>
      <c r="I16887"/>
      <c r="J16887"/>
      <c r="K16887"/>
    </row>
    <row r="16888" spans="1:11" x14ac:dyDescent="0.2">
      <c r="A16888"/>
      <c r="B16888"/>
      <c r="C16888"/>
      <c r="D16888"/>
      <c r="E16888"/>
      <c r="F16888"/>
      <c r="G16888"/>
      <c r="H16888"/>
      <c r="I16888"/>
      <c r="J16888"/>
      <c r="K16888"/>
    </row>
    <row r="16889" spans="1:11" x14ac:dyDescent="0.2">
      <c r="A16889"/>
      <c r="B16889"/>
      <c r="C16889"/>
      <c r="D16889"/>
      <c r="E16889"/>
      <c r="F16889"/>
      <c r="G16889"/>
      <c r="H16889"/>
      <c r="I16889"/>
      <c r="J16889"/>
      <c r="K16889"/>
    </row>
    <row r="16890" spans="1:11" x14ac:dyDescent="0.2">
      <c r="A16890"/>
      <c r="B16890"/>
      <c r="C16890"/>
      <c r="D16890"/>
      <c r="E16890"/>
      <c r="F16890"/>
      <c r="G16890"/>
      <c r="H16890"/>
      <c r="I16890"/>
      <c r="J16890"/>
      <c r="K16890"/>
    </row>
    <row r="16891" spans="1:11" x14ac:dyDescent="0.2">
      <c r="A16891"/>
      <c r="B16891"/>
      <c r="C16891"/>
      <c r="D16891"/>
      <c r="E16891"/>
      <c r="F16891"/>
      <c r="G16891"/>
      <c r="H16891"/>
      <c r="I16891"/>
      <c r="J16891"/>
      <c r="K16891"/>
    </row>
    <row r="16892" spans="1:11" x14ac:dyDescent="0.2">
      <c r="A16892"/>
      <c r="B16892"/>
      <c r="C16892"/>
      <c r="D16892"/>
      <c r="E16892"/>
      <c r="F16892"/>
      <c r="G16892"/>
      <c r="H16892"/>
      <c r="I16892"/>
      <c r="J16892"/>
      <c r="K16892"/>
    </row>
    <row r="16893" spans="1:11" x14ac:dyDescent="0.2">
      <c r="A16893"/>
      <c r="B16893"/>
      <c r="C16893"/>
      <c r="D16893"/>
      <c r="E16893"/>
      <c r="F16893"/>
      <c r="G16893"/>
      <c r="H16893"/>
      <c r="I16893"/>
      <c r="J16893"/>
      <c r="K16893"/>
    </row>
    <row r="16894" spans="1:11" x14ac:dyDescent="0.2">
      <c r="A16894"/>
      <c r="B16894"/>
      <c r="C16894"/>
      <c r="D16894"/>
      <c r="E16894"/>
      <c r="F16894"/>
      <c r="G16894"/>
      <c r="H16894"/>
      <c r="I16894"/>
      <c r="J16894"/>
      <c r="K16894"/>
    </row>
    <row r="16895" spans="1:11" x14ac:dyDescent="0.2">
      <c r="A16895"/>
      <c r="B16895"/>
      <c r="C16895"/>
      <c r="D16895"/>
      <c r="E16895"/>
      <c r="F16895"/>
      <c r="G16895"/>
      <c r="H16895"/>
      <c r="I16895"/>
      <c r="J16895"/>
      <c r="K16895"/>
    </row>
    <row r="16896" spans="1:11" x14ac:dyDescent="0.2">
      <c r="A16896"/>
      <c r="B16896"/>
      <c r="C16896"/>
      <c r="D16896"/>
      <c r="E16896"/>
      <c r="F16896"/>
      <c r="G16896"/>
      <c r="H16896"/>
      <c r="I16896"/>
      <c r="J16896"/>
      <c r="K16896"/>
    </row>
    <row r="16897" spans="1:11" x14ac:dyDescent="0.2">
      <c r="A16897"/>
      <c r="B16897"/>
      <c r="C16897"/>
      <c r="D16897"/>
      <c r="E16897"/>
      <c r="F16897"/>
      <c r="G16897"/>
      <c r="H16897"/>
      <c r="I16897"/>
      <c r="J16897"/>
      <c r="K16897"/>
    </row>
    <row r="16898" spans="1:11" x14ac:dyDescent="0.2">
      <c r="A16898"/>
      <c r="B16898"/>
      <c r="C16898"/>
      <c r="D16898"/>
      <c r="E16898"/>
      <c r="F16898"/>
      <c r="G16898"/>
      <c r="H16898"/>
      <c r="I16898"/>
      <c r="J16898"/>
      <c r="K16898"/>
    </row>
    <row r="16899" spans="1:11" x14ac:dyDescent="0.2">
      <c r="A16899"/>
      <c r="B16899"/>
      <c r="C16899"/>
      <c r="D16899"/>
      <c r="E16899"/>
      <c r="F16899"/>
      <c r="G16899"/>
      <c r="H16899"/>
      <c r="I16899"/>
      <c r="J16899"/>
      <c r="K16899"/>
    </row>
    <row r="16900" spans="1:11" x14ac:dyDescent="0.2">
      <c r="A16900"/>
      <c r="B16900"/>
      <c r="C16900"/>
      <c r="D16900"/>
      <c r="E16900"/>
      <c r="F16900"/>
      <c r="G16900"/>
      <c r="H16900"/>
      <c r="I16900"/>
      <c r="J16900"/>
      <c r="K16900"/>
    </row>
    <row r="16901" spans="1:11" x14ac:dyDescent="0.2">
      <c r="A16901"/>
      <c r="B16901"/>
      <c r="C16901"/>
      <c r="D16901"/>
      <c r="E16901"/>
      <c r="F16901"/>
      <c r="G16901"/>
      <c r="H16901"/>
      <c r="I16901"/>
      <c r="J16901"/>
      <c r="K16901"/>
    </row>
    <row r="16902" spans="1:11" x14ac:dyDescent="0.2">
      <c r="A16902"/>
      <c r="B16902"/>
      <c r="C16902"/>
      <c r="D16902"/>
      <c r="E16902"/>
      <c r="F16902"/>
      <c r="G16902"/>
      <c r="H16902"/>
      <c r="I16902"/>
      <c r="J16902"/>
      <c r="K16902"/>
    </row>
    <row r="16903" spans="1:11" x14ac:dyDescent="0.2">
      <c r="A16903"/>
      <c r="B16903"/>
      <c r="C16903"/>
      <c r="D16903"/>
      <c r="E16903"/>
      <c r="F16903"/>
      <c r="G16903"/>
      <c r="H16903"/>
      <c r="I16903"/>
      <c r="J16903"/>
      <c r="K16903"/>
    </row>
    <row r="16904" spans="1:11" x14ac:dyDescent="0.2">
      <c r="A16904"/>
      <c r="B16904"/>
      <c r="C16904"/>
      <c r="D16904"/>
      <c r="E16904"/>
      <c r="F16904"/>
      <c r="G16904"/>
      <c r="H16904"/>
      <c r="I16904"/>
      <c r="J16904"/>
      <c r="K16904"/>
    </row>
    <row r="16905" spans="1:11" x14ac:dyDescent="0.2">
      <c r="A16905"/>
      <c r="B16905"/>
      <c r="C16905"/>
      <c r="D16905"/>
      <c r="E16905"/>
      <c r="F16905"/>
      <c r="G16905"/>
      <c r="H16905"/>
      <c r="I16905"/>
      <c r="J16905"/>
      <c r="K16905"/>
    </row>
    <row r="16906" spans="1:11" x14ac:dyDescent="0.2">
      <c r="A16906"/>
      <c r="B16906"/>
      <c r="C16906"/>
      <c r="D16906"/>
      <c r="E16906"/>
      <c r="F16906"/>
      <c r="G16906"/>
      <c r="H16906"/>
      <c r="I16906"/>
      <c r="J16906"/>
      <c r="K16906"/>
    </row>
    <row r="16907" spans="1:11" x14ac:dyDescent="0.2">
      <c r="A16907"/>
      <c r="B16907"/>
      <c r="C16907"/>
      <c r="D16907"/>
      <c r="E16907"/>
      <c r="F16907"/>
      <c r="G16907"/>
      <c r="H16907"/>
      <c r="I16907"/>
      <c r="J16907"/>
      <c r="K16907"/>
    </row>
    <row r="16908" spans="1:11" x14ac:dyDescent="0.2">
      <c r="A16908"/>
      <c r="B16908"/>
      <c r="C16908"/>
      <c r="D16908"/>
      <c r="E16908"/>
      <c r="F16908"/>
      <c r="G16908"/>
      <c r="H16908"/>
      <c r="I16908"/>
      <c r="J16908"/>
      <c r="K16908"/>
    </row>
    <row r="16909" spans="1:11" x14ac:dyDescent="0.2">
      <c r="A16909"/>
      <c r="B16909"/>
      <c r="C16909"/>
      <c r="D16909"/>
      <c r="E16909"/>
      <c r="F16909"/>
      <c r="G16909"/>
      <c r="H16909"/>
      <c r="I16909"/>
      <c r="J16909"/>
      <c r="K16909"/>
    </row>
    <row r="16910" spans="1:11" x14ac:dyDescent="0.2">
      <c r="A16910"/>
      <c r="B16910"/>
      <c r="C16910"/>
      <c r="D16910"/>
      <c r="E16910"/>
      <c r="F16910"/>
      <c r="G16910"/>
      <c r="H16910"/>
      <c r="I16910"/>
      <c r="J16910"/>
      <c r="K16910"/>
    </row>
    <row r="16911" spans="1:11" x14ac:dyDescent="0.2">
      <c r="A16911"/>
      <c r="B16911"/>
      <c r="C16911"/>
      <c r="D16911"/>
      <c r="E16911"/>
      <c r="F16911"/>
      <c r="G16911"/>
      <c r="H16911"/>
      <c r="I16911"/>
      <c r="J16911"/>
      <c r="K16911"/>
    </row>
    <row r="16912" spans="1:11" x14ac:dyDescent="0.2">
      <c r="A16912"/>
      <c r="B16912"/>
      <c r="C16912"/>
      <c r="D16912"/>
      <c r="E16912"/>
      <c r="F16912"/>
      <c r="G16912"/>
      <c r="H16912"/>
      <c r="I16912"/>
      <c r="J16912"/>
      <c r="K16912"/>
    </row>
    <row r="16913" spans="1:11" x14ac:dyDescent="0.2">
      <c r="A16913"/>
      <c r="B16913"/>
      <c r="C16913"/>
      <c r="D16913"/>
      <c r="E16913"/>
      <c r="F16913"/>
      <c r="G16913"/>
      <c r="H16913"/>
      <c r="I16913"/>
      <c r="J16913"/>
      <c r="K16913"/>
    </row>
    <row r="16914" spans="1:11" x14ac:dyDescent="0.2">
      <c r="A16914"/>
      <c r="B16914"/>
      <c r="C16914"/>
      <c r="D16914"/>
      <c r="E16914"/>
      <c r="F16914"/>
      <c r="G16914"/>
      <c r="H16914"/>
      <c r="I16914"/>
      <c r="J16914"/>
      <c r="K16914"/>
    </row>
    <row r="16915" spans="1:11" x14ac:dyDescent="0.2">
      <c r="A16915"/>
      <c r="B16915"/>
      <c r="C16915"/>
      <c r="D16915"/>
      <c r="E16915"/>
      <c r="F16915"/>
      <c r="G16915"/>
      <c r="H16915"/>
      <c r="I16915"/>
      <c r="J16915"/>
      <c r="K16915"/>
    </row>
    <row r="16916" spans="1:11" x14ac:dyDescent="0.2">
      <c r="A16916"/>
      <c r="B16916"/>
      <c r="C16916"/>
      <c r="D16916"/>
      <c r="E16916"/>
      <c r="F16916"/>
      <c r="G16916"/>
      <c r="H16916"/>
      <c r="I16916"/>
      <c r="J16916"/>
      <c r="K16916"/>
    </row>
    <row r="16917" spans="1:11" x14ac:dyDescent="0.2">
      <c r="A16917"/>
      <c r="B16917"/>
      <c r="C16917"/>
      <c r="D16917"/>
      <c r="E16917"/>
      <c r="F16917"/>
      <c r="G16917"/>
      <c r="H16917"/>
      <c r="I16917"/>
      <c r="J16917"/>
      <c r="K16917"/>
    </row>
    <row r="16918" spans="1:11" x14ac:dyDescent="0.2">
      <c r="A16918"/>
      <c r="B16918"/>
      <c r="C16918"/>
      <c r="D16918"/>
      <c r="E16918"/>
      <c r="F16918"/>
      <c r="G16918"/>
      <c r="H16918"/>
      <c r="I16918"/>
      <c r="J16918"/>
      <c r="K16918"/>
    </row>
    <row r="16919" spans="1:11" x14ac:dyDescent="0.2">
      <c r="A16919"/>
      <c r="B16919"/>
      <c r="C16919"/>
      <c r="D16919"/>
      <c r="E16919"/>
      <c r="F16919"/>
      <c r="G16919"/>
      <c r="H16919"/>
      <c r="I16919"/>
      <c r="J16919"/>
      <c r="K16919"/>
    </row>
    <row r="16920" spans="1:11" x14ac:dyDescent="0.2">
      <c r="A16920"/>
      <c r="B16920"/>
      <c r="C16920"/>
      <c r="D16920"/>
      <c r="E16920"/>
      <c r="F16920"/>
      <c r="G16920"/>
      <c r="H16920"/>
      <c r="I16920"/>
      <c r="J16920"/>
      <c r="K16920"/>
    </row>
    <row r="16921" spans="1:11" x14ac:dyDescent="0.2">
      <c r="A16921"/>
      <c r="B16921"/>
      <c r="C16921"/>
      <c r="D16921"/>
      <c r="E16921"/>
      <c r="F16921"/>
      <c r="G16921"/>
      <c r="H16921"/>
      <c r="I16921"/>
      <c r="J16921"/>
      <c r="K16921"/>
    </row>
    <row r="16922" spans="1:11" x14ac:dyDescent="0.2">
      <c r="A16922"/>
      <c r="B16922"/>
      <c r="C16922"/>
      <c r="D16922"/>
      <c r="E16922"/>
      <c r="F16922"/>
      <c r="G16922"/>
      <c r="H16922"/>
      <c r="I16922"/>
      <c r="J16922"/>
      <c r="K16922"/>
    </row>
    <row r="16923" spans="1:11" x14ac:dyDescent="0.2">
      <c r="A16923"/>
      <c r="B16923"/>
      <c r="C16923"/>
      <c r="D16923"/>
      <c r="E16923"/>
      <c r="F16923"/>
      <c r="G16923"/>
      <c r="H16923"/>
      <c r="I16923"/>
      <c r="J16923"/>
      <c r="K16923"/>
    </row>
    <row r="16924" spans="1:11" x14ac:dyDescent="0.2">
      <c r="A16924"/>
      <c r="B16924"/>
      <c r="C16924"/>
      <c r="D16924"/>
      <c r="E16924"/>
      <c r="F16924"/>
      <c r="G16924"/>
      <c r="H16924"/>
      <c r="I16924"/>
      <c r="J16924"/>
      <c r="K16924"/>
    </row>
    <row r="16925" spans="1:11" x14ac:dyDescent="0.2">
      <c r="A16925"/>
      <c r="B16925"/>
      <c r="C16925"/>
      <c r="D16925"/>
      <c r="E16925"/>
      <c r="F16925"/>
      <c r="G16925"/>
      <c r="H16925"/>
      <c r="I16925"/>
      <c r="J16925"/>
      <c r="K16925"/>
    </row>
    <row r="16926" spans="1:11" x14ac:dyDescent="0.2">
      <c r="A16926"/>
      <c r="B16926"/>
      <c r="C16926"/>
      <c r="D16926"/>
      <c r="E16926"/>
      <c r="F16926"/>
      <c r="G16926"/>
      <c r="H16926"/>
      <c r="I16926"/>
      <c r="J16926"/>
      <c r="K16926"/>
    </row>
    <row r="16927" spans="1:11" x14ac:dyDescent="0.2">
      <c r="A16927"/>
      <c r="B16927"/>
      <c r="C16927"/>
      <c r="D16927"/>
      <c r="E16927"/>
      <c r="F16927"/>
      <c r="G16927"/>
      <c r="H16927"/>
      <c r="I16927"/>
      <c r="J16927"/>
      <c r="K16927"/>
    </row>
    <row r="16928" spans="1:11" x14ac:dyDescent="0.2">
      <c r="A16928"/>
      <c r="B16928"/>
      <c r="C16928"/>
      <c r="D16928"/>
      <c r="E16928"/>
      <c r="F16928"/>
      <c r="G16928"/>
      <c r="H16928"/>
      <c r="I16928"/>
      <c r="J16928"/>
      <c r="K16928"/>
    </row>
    <row r="16929" spans="1:11" x14ac:dyDescent="0.2">
      <c r="A16929"/>
      <c r="B16929"/>
      <c r="C16929"/>
      <c r="D16929"/>
      <c r="E16929"/>
      <c r="F16929"/>
      <c r="G16929"/>
      <c r="H16929"/>
      <c r="I16929"/>
      <c r="J16929"/>
      <c r="K16929"/>
    </row>
    <row r="16930" spans="1:11" x14ac:dyDescent="0.2">
      <c r="A16930"/>
      <c r="B16930"/>
      <c r="C16930"/>
      <c r="D16930"/>
      <c r="E16930"/>
      <c r="F16930"/>
      <c r="G16930"/>
      <c r="H16930"/>
      <c r="I16930"/>
      <c r="J16930"/>
      <c r="K16930"/>
    </row>
    <row r="16931" spans="1:11" x14ac:dyDescent="0.2">
      <c r="A16931"/>
      <c r="B16931"/>
      <c r="C16931"/>
      <c r="D16931"/>
      <c r="E16931"/>
      <c r="F16931"/>
      <c r="G16931"/>
      <c r="H16931"/>
      <c r="I16931"/>
      <c r="J16931"/>
      <c r="K16931"/>
    </row>
    <row r="16932" spans="1:11" x14ac:dyDescent="0.2">
      <c r="A16932"/>
      <c r="B16932"/>
      <c r="C16932"/>
      <c r="D16932"/>
      <c r="E16932"/>
      <c r="F16932"/>
      <c r="G16932"/>
      <c r="H16932"/>
      <c r="I16932"/>
      <c r="J16932"/>
      <c r="K16932"/>
    </row>
    <row r="16933" spans="1:11" x14ac:dyDescent="0.2">
      <c r="A16933"/>
      <c r="B16933"/>
      <c r="C16933"/>
      <c r="D16933"/>
      <c r="E16933"/>
      <c r="F16933"/>
      <c r="G16933"/>
      <c r="H16933"/>
      <c r="I16933"/>
      <c r="J16933"/>
      <c r="K16933"/>
    </row>
    <row r="16934" spans="1:11" x14ac:dyDescent="0.2">
      <c r="A16934"/>
      <c r="B16934"/>
      <c r="C16934"/>
      <c r="D16934"/>
      <c r="E16934"/>
      <c r="F16934"/>
      <c r="G16934"/>
      <c r="H16934"/>
      <c r="I16934"/>
      <c r="J16934"/>
      <c r="K16934"/>
    </row>
    <row r="16935" spans="1:11" x14ac:dyDescent="0.2">
      <c r="A16935"/>
      <c r="B16935"/>
      <c r="C16935"/>
      <c r="D16935"/>
      <c r="E16935"/>
      <c r="F16935"/>
      <c r="G16935"/>
      <c r="H16935"/>
      <c r="I16935"/>
      <c r="J16935"/>
      <c r="K16935"/>
    </row>
    <row r="16936" spans="1:11" x14ac:dyDescent="0.2">
      <c r="A16936"/>
      <c r="B16936"/>
      <c r="C16936"/>
      <c r="D16936"/>
      <c r="E16936"/>
      <c r="F16936"/>
      <c r="G16936"/>
      <c r="H16936"/>
      <c r="I16936"/>
      <c r="J16936"/>
      <c r="K16936"/>
    </row>
    <row r="16937" spans="1:11" x14ac:dyDescent="0.2">
      <c r="A16937"/>
      <c r="B16937"/>
      <c r="C16937"/>
      <c r="D16937"/>
      <c r="E16937"/>
      <c r="F16937"/>
      <c r="G16937"/>
      <c r="H16937"/>
      <c r="I16937"/>
      <c r="J16937"/>
      <c r="K16937"/>
    </row>
    <row r="16938" spans="1:11" x14ac:dyDescent="0.2">
      <c r="A16938"/>
      <c r="B16938"/>
      <c r="C16938"/>
      <c r="D16938"/>
      <c r="E16938"/>
      <c r="F16938"/>
      <c r="G16938"/>
      <c r="H16938"/>
      <c r="I16938"/>
      <c r="J16938"/>
      <c r="K16938"/>
    </row>
    <row r="16939" spans="1:11" x14ac:dyDescent="0.2">
      <c r="A16939"/>
      <c r="B16939"/>
      <c r="C16939"/>
      <c r="D16939"/>
      <c r="E16939"/>
      <c r="F16939"/>
      <c r="G16939"/>
      <c r="H16939"/>
      <c r="I16939"/>
      <c r="J16939"/>
      <c r="K16939"/>
    </row>
    <row r="16940" spans="1:11" x14ac:dyDescent="0.2">
      <c r="A16940"/>
      <c r="B16940"/>
      <c r="C16940"/>
      <c r="D16940"/>
      <c r="E16940"/>
      <c r="F16940"/>
      <c r="G16940"/>
      <c r="H16940"/>
      <c r="I16940"/>
      <c r="J16940"/>
      <c r="K16940"/>
    </row>
    <row r="16941" spans="1:11" x14ac:dyDescent="0.2">
      <c r="A16941"/>
      <c r="B16941"/>
      <c r="C16941"/>
      <c r="D16941"/>
      <c r="E16941"/>
      <c r="F16941"/>
      <c r="G16941"/>
      <c r="H16941"/>
      <c r="I16941"/>
      <c r="J16941"/>
      <c r="K16941"/>
    </row>
    <row r="16942" spans="1:11" x14ac:dyDescent="0.2">
      <c r="A16942"/>
      <c r="B16942"/>
      <c r="C16942"/>
      <c r="D16942"/>
      <c r="E16942"/>
      <c r="F16942"/>
      <c r="G16942"/>
      <c r="H16942"/>
      <c r="I16942"/>
      <c r="J16942"/>
      <c r="K16942"/>
    </row>
    <row r="16943" spans="1:11" x14ac:dyDescent="0.2">
      <c r="A16943"/>
      <c r="B16943"/>
      <c r="C16943"/>
      <c r="D16943"/>
      <c r="E16943"/>
      <c r="F16943"/>
      <c r="G16943"/>
      <c r="H16943"/>
      <c r="I16943"/>
      <c r="J16943"/>
      <c r="K16943"/>
    </row>
    <row r="16944" spans="1:11" x14ac:dyDescent="0.2">
      <c r="A16944"/>
      <c r="B16944"/>
      <c r="C16944"/>
      <c r="D16944"/>
      <c r="E16944"/>
      <c r="F16944"/>
      <c r="G16944"/>
      <c r="H16944"/>
      <c r="I16944"/>
      <c r="J16944"/>
      <c r="K16944"/>
    </row>
    <row r="16945" spans="1:11" x14ac:dyDescent="0.2">
      <c r="A16945"/>
      <c r="B16945"/>
      <c r="C16945"/>
      <c r="D16945"/>
      <c r="E16945"/>
      <c r="F16945"/>
      <c r="G16945"/>
      <c r="H16945"/>
      <c r="I16945"/>
      <c r="J16945"/>
      <c r="K16945"/>
    </row>
    <row r="16946" spans="1:11" x14ac:dyDescent="0.2">
      <c r="A16946"/>
      <c r="B16946"/>
      <c r="C16946"/>
      <c r="D16946"/>
      <c r="E16946"/>
      <c r="F16946"/>
      <c r="G16946"/>
      <c r="H16946"/>
      <c r="I16946"/>
      <c r="J16946"/>
      <c r="K16946"/>
    </row>
    <row r="16947" spans="1:11" x14ac:dyDescent="0.2">
      <c r="A16947"/>
      <c r="B16947"/>
      <c r="C16947"/>
      <c r="D16947"/>
      <c r="E16947"/>
      <c r="F16947"/>
      <c r="G16947"/>
      <c r="H16947"/>
      <c r="I16947"/>
      <c r="J16947"/>
      <c r="K16947"/>
    </row>
    <row r="16948" spans="1:11" x14ac:dyDescent="0.2">
      <c r="A16948"/>
      <c r="B16948"/>
      <c r="C16948"/>
      <c r="D16948"/>
      <c r="E16948"/>
      <c r="F16948"/>
      <c r="G16948"/>
      <c r="H16948"/>
      <c r="I16948"/>
      <c r="J16948"/>
      <c r="K16948"/>
    </row>
    <row r="16949" spans="1:11" x14ac:dyDescent="0.2">
      <c r="A16949"/>
      <c r="B16949"/>
      <c r="C16949"/>
      <c r="D16949"/>
      <c r="E16949"/>
      <c r="F16949"/>
      <c r="G16949"/>
      <c r="H16949"/>
      <c r="I16949"/>
      <c r="J16949"/>
      <c r="K16949"/>
    </row>
    <row r="16950" spans="1:11" x14ac:dyDescent="0.2">
      <c r="A16950"/>
      <c r="B16950"/>
      <c r="C16950"/>
      <c r="D16950"/>
      <c r="E16950"/>
      <c r="F16950"/>
      <c r="G16950"/>
      <c r="H16950"/>
      <c r="I16950"/>
      <c r="J16950"/>
      <c r="K16950"/>
    </row>
    <row r="16951" spans="1:11" x14ac:dyDescent="0.2">
      <c r="A16951"/>
      <c r="B16951"/>
      <c r="C16951"/>
      <c r="D16951"/>
      <c r="E16951"/>
      <c r="F16951"/>
      <c r="G16951"/>
      <c r="H16951"/>
      <c r="I16951"/>
      <c r="J16951"/>
      <c r="K16951"/>
    </row>
    <row r="16952" spans="1:11" x14ac:dyDescent="0.2">
      <c r="A16952"/>
      <c r="B16952"/>
      <c r="C16952"/>
      <c r="D16952"/>
      <c r="E16952"/>
      <c r="F16952"/>
      <c r="G16952"/>
      <c r="H16952"/>
      <c r="I16952"/>
      <c r="J16952"/>
      <c r="K16952"/>
    </row>
    <row r="16953" spans="1:11" x14ac:dyDescent="0.2">
      <c r="A16953"/>
      <c r="B16953"/>
      <c r="C16953"/>
      <c r="D16953"/>
      <c r="E16953"/>
      <c r="F16953"/>
      <c r="G16953"/>
      <c r="H16953"/>
      <c r="I16953"/>
      <c r="J16953"/>
      <c r="K16953"/>
    </row>
    <row r="16954" spans="1:11" x14ac:dyDescent="0.2">
      <c r="A16954"/>
      <c r="B16954"/>
      <c r="C16954"/>
      <c r="D16954"/>
      <c r="E16954"/>
      <c r="F16954"/>
      <c r="G16954"/>
      <c r="H16954"/>
      <c r="I16954"/>
      <c r="J16954"/>
      <c r="K16954"/>
    </row>
    <row r="16955" spans="1:11" x14ac:dyDescent="0.2">
      <c r="A16955"/>
      <c r="B16955"/>
      <c r="C16955"/>
      <c r="D16955"/>
      <c r="E16955"/>
      <c r="F16955"/>
      <c r="G16955"/>
      <c r="H16955"/>
      <c r="I16955"/>
      <c r="J16955"/>
      <c r="K16955"/>
    </row>
    <row r="16956" spans="1:11" x14ac:dyDescent="0.2">
      <c r="A16956"/>
      <c r="B16956"/>
      <c r="C16956"/>
      <c r="D16956"/>
      <c r="E16956"/>
      <c r="F16956"/>
      <c r="G16956"/>
      <c r="H16956"/>
      <c r="I16956"/>
      <c r="J16956"/>
      <c r="K16956"/>
    </row>
    <row r="16957" spans="1:11" x14ac:dyDescent="0.2">
      <c r="A16957"/>
      <c r="B16957"/>
      <c r="C16957"/>
      <c r="D16957"/>
      <c r="E16957"/>
      <c r="F16957"/>
      <c r="G16957"/>
      <c r="H16957"/>
      <c r="I16957"/>
      <c r="J16957"/>
      <c r="K16957"/>
    </row>
    <row r="16958" spans="1:11" x14ac:dyDescent="0.2">
      <c r="A16958"/>
      <c r="B16958"/>
      <c r="C16958"/>
      <c r="D16958"/>
      <c r="E16958"/>
      <c r="F16958"/>
      <c r="G16958"/>
      <c r="H16958"/>
      <c r="I16958"/>
      <c r="J16958"/>
      <c r="K16958"/>
    </row>
    <row r="16959" spans="1:11" x14ac:dyDescent="0.2">
      <c r="A16959"/>
      <c r="B16959"/>
      <c r="C16959"/>
      <c r="D16959"/>
      <c r="E16959"/>
      <c r="F16959"/>
      <c r="G16959"/>
      <c r="H16959"/>
      <c r="I16959"/>
      <c r="J16959"/>
      <c r="K16959"/>
    </row>
    <row r="16960" spans="1:11" x14ac:dyDescent="0.2">
      <c r="A16960"/>
      <c r="B16960"/>
      <c r="C16960"/>
      <c r="D16960"/>
      <c r="E16960"/>
      <c r="F16960"/>
      <c r="G16960"/>
      <c r="H16960"/>
      <c r="I16960"/>
      <c r="J16960"/>
      <c r="K16960"/>
    </row>
    <row r="16961" spans="1:11" x14ac:dyDescent="0.2">
      <c r="A16961"/>
      <c r="B16961"/>
      <c r="C16961"/>
      <c r="D16961"/>
      <c r="E16961"/>
      <c r="F16961"/>
      <c r="G16961"/>
      <c r="H16961"/>
      <c r="I16961"/>
      <c r="J16961"/>
      <c r="K16961"/>
    </row>
    <row r="16962" spans="1:11" x14ac:dyDescent="0.2">
      <c r="A16962"/>
      <c r="B16962"/>
      <c r="C16962"/>
      <c r="D16962"/>
      <c r="E16962"/>
      <c r="F16962"/>
      <c r="G16962"/>
      <c r="H16962"/>
      <c r="I16962"/>
      <c r="J16962"/>
      <c r="K16962"/>
    </row>
    <row r="16963" spans="1:11" x14ac:dyDescent="0.2">
      <c r="A16963"/>
      <c r="B16963"/>
      <c r="C16963"/>
      <c r="D16963"/>
      <c r="E16963"/>
      <c r="F16963"/>
      <c r="G16963"/>
      <c r="H16963"/>
      <c r="I16963"/>
      <c r="J16963"/>
      <c r="K16963"/>
    </row>
    <row r="16964" spans="1:11" x14ac:dyDescent="0.2">
      <c r="A16964"/>
      <c r="B16964"/>
      <c r="C16964"/>
      <c r="D16964"/>
      <c r="E16964"/>
      <c r="F16964"/>
      <c r="G16964"/>
      <c r="H16964"/>
      <c r="I16964"/>
      <c r="J16964"/>
      <c r="K16964"/>
    </row>
    <row r="16965" spans="1:11" x14ac:dyDescent="0.2">
      <c r="A16965"/>
      <c r="B16965"/>
      <c r="C16965"/>
      <c r="D16965"/>
      <c r="E16965"/>
      <c r="F16965"/>
      <c r="G16965"/>
      <c r="H16965"/>
      <c r="I16965"/>
      <c r="J16965"/>
      <c r="K16965"/>
    </row>
    <row r="16966" spans="1:11" x14ac:dyDescent="0.2">
      <c r="A16966"/>
      <c r="B16966"/>
      <c r="C16966"/>
      <c r="D16966"/>
      <c r="E16966"/>
      <c r="F16966"/>
      <c r="G16966"/>
      <c r="H16966"/>
      <c r="I16966"/>
      <c r="J16966"/>
      <c r="K16966"/>
    </row>
    <row r="16967" spans="1:11" x14ac:dyDescent="0.2">
      <c r="A16967"/>
      <c r="B16967"/>
      <c r="C16967"/>
      <c r="D16967"/>
      <c r="E16967"/>
      <c r="F16967"/>
      <c r="G16967"/>
      <c r="H16967"/>
      <c r="I16967"/>
      <c r="J16967"/>
      <c r="K16967"/>
    </row>
    <row r="16968" spans="1:11" x14ac:dyDescent="0.2">
      <c r="A16968"/>
      <c r="B16968"/>
      <c r="C16968"/>
      <c r="D16968"/>
      <c r="E16968"/>
      <c r="F16968"/>
      <c r="G16968"/>
      <c r="H16968"/>
      <c r="I16968"/>
      <c r="J16968"/>
      <c r="K16968"/>
    </row>
    <row r="16969" spans="1:11" x14ac:dyDescent="0.2">
      <c r="A16969"/>
      <c r="B16969"/>
      <c r="C16969"/>
      <c r="D16969"/>
      <c r="E16969"/>
      <c r="F16969"/>
      <c r="G16969"/>
      <c r="H16969"/>
      <c r="I16969"/>
      <c r="J16969"/>
      <c r="K16969"/>
    </row>
    <row r="16970" spans="1:11" x14ac:dyDescent="0.2">
      <c r="A16970"/>
      <c r="B16970"/>
      <c r="C16970"/>
      <c r="D16970"/>
      <c r="E16970"/>
      <c r="F16970"/>
      <c r="G16970"/>
      <c r="H16970"/>
      <c r="I16970"/>
      <c r="J16970"/>
      <c r="K16970"/>
    </row>
    <row r="16971" spans="1:11" x14ac:dyDescent="0.2">
      <c r="A16971"/>
      <c r="B16971"/>
      <c r="C16971"/>
      <c r="D16971"/>
      <c r="E16971"/>
      <c r="F16971"/>
      <c r="G16971"/>
      <c r="H16971"/>
      <c r="I16971"/>
      <c r="J16971"/>
      <c r="K16971"/>
    </row>
    <row r="16972" spans="1:11" x14ac:dyDescent="0.2">
      <c r="A16972"/>
      <c r="B16972"/>
      <c r="C16972"/>
      <c r="D16972"/>
      <c r="E16972"/>
      <c r="F16972"/>
      <c r="G16972"/>
      <c r="H16972"/>
      <c r="I16972"/>
      <c r="J16972"/>
      <c r="K16972"/>
    </row>
    <row r="16973" spans="1:11" x14ac:dyDescent="0.2">
      <c r="A16973"/>
      <c r="B16973"/>
      <c r="C16973"/>
      <c r="D16973"/>
      <c r="E16973"/>
      <c r="F16973"/>
      <c r="G16973"/>
      <c r="H16973"/>
      <c r="I16973"/>
      <c r="J16973"/>
      <c r="K16973"/>
    </row>
    <row r="16974" spans="1:11" x14ac:dyDescent="0.2">
      <c r="A16974"/>
      <c r="B16974"/>
      <c r="C16974"/>
      <c r="D16974"/>
      <c r="E16974"/>
      <c r="F16974"/>
      <c r="G16974"/>
      <c r="H16974"/>
      <c r="I16974"/>
      <c r="J16974"/>
      <c r="K16974"/>
    </row>
    <row r="16975" spans="1:11" x14ac:dyDescent="0.2">
      <c r="A16975"/>
      <c r="B16975"/>
      <c r="C16975"/>
      <c r="D16975"/>
      <c r="E16975"/>
      <c r="F16975"/>
      <c r="G16975"/>
      <c r="H16975"/>
      <c r="I16975"/>
      <c r="J16975"/>
      <c r="K16975"/>
    </row>
    <row r="16976" spans="1:11" x14ac:dyDescent="0.2">
      <c r="A16976"/>
      <c r="B16976"/>
      <c r="C16976"/>
      <c r="D16976"/>
      <c r="E16976"/>
      <c r="F16976"/>
      <c r="G16976"/>
      <c r="H16976"/>
      <c r="I16976"/>
      <c r="J16976"/>
      <c r="K16976"/>
    </row>
    <row r="16977" spans="1:11" x14ac:dyDescent="0.2">
      <c r="A16977"/>
      <c r="B16977"/>
      <c r="C16977"/>
      <c r="D16977"/>
      <c r="E16977"/>
      <c r="F16977"/>
      <c r="G16977"/>
      <c r="H16977"/>
      <c r="I16977"/>
      <c r="J16977"/>
      <c r="K16977"/>
    </row>
    <row r="16978" spans="1:11" x14ac:dyDescent="0.2">
      <c r="A16978"/>
      <c r="B16978"/>
      <c r="C16978"/>
      <c r="D16978"/>
      <c r="E16978"/>
      <c r="F16978"/>
      <c r="G16978"/>
      <c r="H16978"/>
      <c r="I16978"/>
      <c r="J16978"/>
      <c r="K16978"/>
    </row>
    <row r="16979" spans="1:11" x14ac:dyDescent="0.2">
      <c r="A16979"/>
      <c r="B16979"/>
      <c r="C16979"/>
      <c r="D16979"/>
      <c r="E16979"/>
      <c r="F16979"/>
      <c r="G16979"/>
      <c r="H16979"/>
      <c r="I16979"/>
      <c r="J16979"/>
      <c r="K16979"/>
    </row>
    <row r="16980" spans="1:11" x14ac:dyDescent="0.2">
      <c r="A16980"/>
      <c r="B16980"/>
      <c r="C16980"/>
      <c r="D16980"/>
      <c r="E16980"/>
      <c r="F16980"/>
      <c r="G16980"/>
      <c r="H16980"/>
      <c r="I16980"/>
      <c r="J16980"/>
      <c r="K16980"/>
    </row>
    <row r="16981" spans="1:11" x14ac:dyDescent="0.2">
      <c r="A16981"/>
      <c r="B16981"/>
      <c r="C16981"/>
      <c r="D16981"/>
      <c r="E16981"/>
      <c r="F16981"/>
      <c r="G16981"/>
      <c r="H16981"/>
      <c r="I16981"/>
      <c r="J16981"/>
      <c r="K16981"/>
    </row>
    <row r="16982" spans="1:11" x14ac:dyDescent="0.2">
      <c r="A16982"/>
      <c r="B16982"/>
      <c r="C16982"/>
      <c r="D16982"/>
      <c r="E16982"/>
      <c r="F16982"/>
      <c r="G16982"/>
      <c r="H16982"/>
      <c r="I16982"/>
      <c r="J16982"/>
      <c r="K16982"/>
    </row>
    <row r="16983" spans="1:11" x14ac:dyDescent="0.2">
      <c r="A16983"/>
      <c r="B16983"/>
      <c r="C16983"/>
      <c r="D16983"/>
      <c r="E16983"/>
      <c r="F16983"/>
      <c r="G16983"/>
      <c r="H16983"/>
      <c r="I16983"/>
      <c r="J16983"/>
      <c r="K16983"/>
    </row>
    <row r="16984" spans="1:11" x14ac:dyDescent="0.2">
      <c r="A16984"/>
      <c r="B16984"/>
      <c r="C16984"/>
      <c r="D16984"/>
      <c r="E16984"/>
      <c r="F16984"/>
      <c r="G16984"/>
      <c r="H16984"/>
      <c r="I16984"/>
      <c r="J16984"/>
      <c r="K16984"/>
    </row>
    <row r="16985" spans="1:11" x14ac:dyDescent="0.2">
      <c r="A16985"/>
      <c r="B16985"/>
      <c r="C16985"/>
      <c r="D16985"/>
      <c r="E16985"/>
      <c r="F16985"/>
      <c r="G16985"/>
      <c r="H16985"/>
      <c r="I16985"/>
      <c r="J16985"/>
      <c r="K16985"/>
    </row>
    <row r="16986" spans="1:11" x14ac:dyDescent="0.2">
      <c r="A16986"/>
      <c r="B16986"/>
      <c r="C16986"/>
      <c r="D16986"/>
      <c r="E16986"/>
      <c r="F16986"/>
      <c r="G16986"/>
      <c r="H16986"/>
      <c r="I16986"/>
      <c r="J16986"/>
      <c r="K16986"/>
    </row>
    <row r="16987" spans="1:11" x14ac:dyDescent="0.2">
      <c r="A16987"/>
      <c r="B16987"/>
      <c r="C16987"/>
      <c r="D16987"/>
      <c r="E16987"/>
      <c r="F16987"/>
      <c r="G16987"/>
      <c r="H16987"/>
      <c r="I16987"/>
      <c r="J16987"/>
      <c r="K16987"/>
    </row>
    <row r="16988" spans="1:11" x14ac:dyDescent="0.2">
      <c r="A16988"/>
      <c r="B16988"/>
      <c r="C16988"/>
      <c r="D16988"/>
      <c r="E16988"/>
      <c r="F16988"/>
      <c r="G16988"/>
      <c r="H16988"/>
      <c r="I16988"/>
      <c r="J16988"/>
      <c r="K16988"/>
    </row>
    <row r="16989" spans="1:11" x14ac:dyDescent="0.2">
      <c r="A16989"/>
      <c r="B16989"/>
      <c r="C16989"/>
      <c r="D16989"/>
      <c r="E16989"/>
      <c r="F16989"/>
      <c r="G16989"/>
      <c r="H16989"/>
      <c r="I16989"/>
      <c r="J16989"/>
      <c r="K16989"/>
    </row>
    <row r="16990" spans="1:11" x14ac:dyDescent="0.2">
      <c r="A16990"/>
      <c r="B16990"/>
      <c r="C16990"/>
      <c r="D16990"/>
      <c r="E16990"/>
      <c r="F16990"/>
      <c r="G16990"/>
      <c r="H16990"/>
      <c r="I16990"/>
      <c r="J16990"/>
      <c r="K16990"/>
    </row>
    <row r="16991" spans="1:11" x14ac:dyDescent="0.2">
      <c r="A16991"/>
      <c r="B16991"/>
      <c r="C16991"/>
      <c r="D16991"/>
      <c r="E16991"/>
      <c r="F16991"/>
      <c r="G16991"/>
      <c r="H16991"/>
      <c r="I16991"/>
      <c r="J16991"/>
      <c r="K16991"/>
    </row>
    <row r="16992" spans="1:11" x14ac:dyDescent="0.2">
      <c r="A16992"/>
      <c r="B16992"/>
      <c r="C16992"/>
      <c r="D16992"/>
      <c r="E16992"/>
      <c r="F16992"/>
      <c r="G16992"/>
      <c r="H16992"/>
      <c r="I16992"/>
      <c r="J16992"/>
      <c r="K16992"/>
    </row>
    <row r="16993" spans="1:11" x14ac:dyDescent="0.2">
      <c r="A16993"/>
      <c r="B16993"/>
      <c r="C16993"/>
      <c r="D16993"/>
      <c r="E16993"/>
      <c r="F16993"/>
      <c r="G16993"/>
      <c r="H16993"/>
      <c r="I16993"/>
      <c r="J16993"/>
      <c r="K16993"/>
    </row>
    <row r="16994" spans="1:11" x14ac:dyDescent="0.2">
      <c r="A16994"/>
      <c r="B16994"/>
      <c r="C16994"/>
      <c r="D16994"/>
      <c r="E16994"/>
      <c r="F16994"/>
      <c r="G16994"/>
      <c r="H16994"/>
      <c r="I16994"/>
      <c r="J16994"/>
      <c r="K16994"/>
    </row>
    <row r="16995" spans="1:11" x14ac:dyDescent="0.2">
      <c r="A16995"/>
      <c r="B16995"/>
      <c r="C16995"/>
      <c r="D16995"/>
      <c r="E16995"/>
      <c r="F16995"/>
      <c r="G16995"/>
      <c r="H16995"/>
      <c r="I16995"/>
      <c r="J16995"/>
      <c r="K16995"/>
    </row>
    <row r="16996" spans="1:11" x14ac:dyDescent="0.2">
      <c r="A16996"/>
      <c r="B16996"/>
      <c r="C16996"/>
      <c r="D16996"/>
      <c r="E16996"/>
      <c r="F16996"/>
      <c r="G16996"/>
      <c r="H16996"/>
      <c r="I16996"/>
      <c r="J16996"/>
      <c r="K16996"/>
    </row>
    <row r="16997" spans="1:11" x14ac:dyDescent="0.2">
      <c r="A16997"/>
      <c r="B16997"/>
      <c r="C16997"/>
      <c r="D16997"/>
      <c r="E16997"/>
      <c r="F16997"/>
      <c r="G16997"/>
      <c r="H16997"/>
      <c r="I16997"/>
      <c r="J16997"/>
      <c r="K16997"/>
    </row>
    <row r="16998" spans="1:11" x14ac:dyDescent="0.2">
      <c r="A16998"/>
      <c r="B16998"/>
      <c r="C16998"/>
      <c r="D16998"/>
      <c r="E16998"/>
      <c r="F16998"/>
      <c r="G16998"/>
      <c r="H16998"/>
      <c r="I16998"/>
      <c r="J16998"/>
      <c r="K16998"/>
    </row>
    <row r="16999" spans="1:11" x14ac:dyDescent="0.2">
      <c r="A16999"/>
      <c r="B16999"/>
      <c r="C16999"/>
      <c r="D16999"/>
      <c r="E16999"/>
      <c r="F16999"/>
      <c r="G16999"/>
      <c r="H16999"/>
      <c r="I16999"/>
      <c r="J16999"/>
      <c r="K16999"/>
    </row>
    <row r="17000" spans="1:11" x14ac:dyDescent="0.2">
      <c r="A17000"/>
      <c r="B17000"/>
      <c r="C17000"/>
      <c r="D17000"/>
      <c r="E17000"/>
      <c r="F17000"/>
      <c r="G17000"/>
      <c r="H17000"/>
      <c r="I17000"/>
      <c r="J17000"/>
      <c r="K17000"/>
    </row>
    <row r="17001" spans="1:11" x14ac:dyDescent="0.2">
      <c r="A17001"/>
      <c r="B17001"/>
      <c r="C17001"/>
      <c r="D17001"/>
      <c r="E17001"/>
      <c r="F17001"/>
      <c r="G17001"/>
      <c r="H17001"/>
      <c r="I17001"/>
      <c r="J17001"/>
      <c r="K17001"/>
    </row>
    <row r="17002" spans="1:11" x14ac:dyDescent="0.2">
      <c r="A17002"/>
      <c r="B17002"/>
      <c r="C17002"/>
      <c r="D17002"/>
      <c r="E17002"/>
      <c r="F17002"/>
      <c r="G17002"/>
      <c r="H17002"/>
      <c r="I17002"/>
      <c r="J17002"/>
      <c r="K17002"/>
    </row>
    <row r="17003" spans="1:11" x14ac:dyDescent="0.2">
      <c r="A17003"/>
      <c r="B17003"/>
      <c r="C17003"/>
      <c r="D17003"/>
      <c r="E17003"/>
      <c r="F17003"/>
      <c r="G17003"/>
      <c r="H17003"/>
      <c r="I17003"/>
      <c r="J17003"/>
      <c r="K17003"/>
    </row>
    <row r="17004" spans="1:11" x14ac:dyDescent="0.2">
      <c r="A17004"/>
      <c r="B17004"/>
      <c r="C17004"/>
      <c r="D17004"/>
      <c r="E17004"/>
      <c r="F17004"/>
      <c r="G17004"/>
      <c r="H17004"/>
      <c r="I17004"/>
      <c r="J17004"/>
      <c r="K17004"/>
    </row>
    <row r="17005" spans="1:11" x14ac:dyDescent="0.2">
      <c r="A17005"/>
      <c r="B17005"/>
      <c r="C17005"/>
      <c r="D17005"/>
      <c r="E17005"/>
      <c r="F17005"/>
      <c r="G17005"/>
      <c r="H17005"/>
      <c r="I17005"/>
      <c r="J17005"/>
      <c r="K17005"/>
    </row>
    <row r="17006" spans="1:11" x14ac:dyDescent="0.2">
      <c r="A17006"/>
      <c r="B17006"/>
      <c r="C17006"/>
      <c r="D17006"/>
      <c r="E17006"/>
      <c r="F17006"/>
      <c r="G17006"/>
      <c r="H17006"/>
      <c r="I17006"/>
      <c r="J17006"/>
      <c r="K17006"/>
    </row>
    <row r="17007" spans="1:11" x14ac:dyDescent="0.2">
      <c r="A17007"/>
      <c r="B17007"/>
      <c r="C17007"/>
      <c r="D17007"/>
      <c r="E17007"/>
      <c r="F17007"/>
      <c r="G17007"/>
      <c r="H17007"/>
      <c r="I17007"/>
      <c r="J17007"/>
      <c r="K17007"/>
    </row>
    <row r="17008" spans="1:11" x14ac:dyDescent="0.2">
      <c r="A17008"/>
      <c r="B17008"/>
      <c r="C17008"/>
      <c r="D17008"/>
      <c r="E17008"/>
      <c r="F17008"/>
      <c r="G17008"/>
      <c r="H17008"/>
      <c r="I17008"/>
      <c r="J17008"/>
      <c r="K17008"/>
    </row>
    <row r="17009" spans="1:11" x14ac:dyDescent="0.2">
      <c r="A17009"/>
      <c r="B17009"/>
      <c r="C17009"/>
      <c r="D17009"/>
      <c r="E17009"/>
      <c r="F17009"/>
      <c r="G17009"/>
      <c r="H17009"/>
      <c r="I17009"/>
      <c r="J17009"/>
      <c r="K17009"/>
    </row>
    <row r="17010" spans="1:11" x14ac:dyDescent="0.2">
      <c r="A17010"/>
      <c r="B17010"/>
      <c r="C17010"/>
      <c r="D17010"/>
      <c r="E17010"/>
      <c r="F17010"/>
      <c r="G17010"/>
      <c r="H17010"/>
      <c r="I17010"/>
      <c r="J17010"/>
      <c r="K17010"/>
    </row>
    <row r="17011" spans="1:11" x14ac:dyDescent="0.2">
      <c r="A17011"/>
      <c r="B17011"/>
      <c r="C17011"/>
      <c r="D17011"/>
      <c r="E17011"/>
      <c r="F17011"/>
      <c r="G17011"/>
      <c r="H17011"/>
      <c r="I17011"/>
      <c r="J17011"/>
      <c r="K17011"/>
    </row>
    <row r="17012" spans="1:11" x14ac:dyDescent="0.2">
      <c r="A17012"/>
      <c r="B17012"/>
      <c r="C17012"/>
      <c r="D17012"/>
      <c r="E17012"/>
      <c r="F17012"/>
      <c r="G17012"/>
      <c r="H17012"/>
      <c r="I17012"/>
      <c r="J17012"/>
      <c r="K17012"/>
    </row>
    <row r="17013" spans="1:11" x14ac:dyDescent="0.2">
      <c r="A17013"/>
      <c r="B17013"/>
      <c r="C17013"/>
      <c r="D17013"/>
      <c r="E17013"/>
      <c r="F17013"/>
      <c r="G17013"/>
      <c r="H17013"/>
      <c r="I17013"/>
      <c r="J17013"/>
      <c r="K17013"/>
    </row>
    <row r="17014" spans="1:11" x14ac:dyDescent="0.2">
      <c r="A17014"/>
      <c r="B17014"/>
      <c r="C17014"/>
      <c r="D17014"/>
      <c r="E17014"/>
      <c r="F17014"/>
      <c r="G17014"/>
      <c r="H17014"/>
      <c r="I17014"/>
      <c r="J17014"/>
      <c r="K17014"/>
    </row>
    <row r="17015" spans="1:11" x14ac:dyDescent="0.2">
      <c r="A17015"/>
      <c r="B17015"/>
      <c r="C17015"/>
      <c r="D17015"/>
      <c r="E17015"/>
      <c r="F17015"/>
      <c r="G17015"/>
      <c r="H17015"/>
      <c r="I17015"/>
      <c r="J17015"/>
      <c r="K17015"/>
    </row>
    <row r="17016" spans="1:11" x14ac:dyDescent="0.2">
      <c r="A17016"/>
      <c r="B17016"/>
      <c r="C17016"/>
      <c r="D17016"/>
      <c r="E17016"/>
      <c r="F17016"/>
      <c r="G17016"/>
      <c r="H17016"/>
      <c r="I17016"/>
      <c r="J17016"/>
      <c r="K17016"/>
    </row>
    <row r="17017" spans="1:11" x14ac:dyDescent="0.2">
      <c r="A17017"/>
      <c r="B17017"/>
      <c r="C17017"/>
      <c r="D17017"/>
      <c r="E17017"/>
      <c r="F17017"/>
      <c r="G17017"/>
      <c r="H17017"/>
      <c r="I17017"/>
      <c r="J17017"/>
      <c r="K17017"/>
    </row>
    <row r="17018" spans="1:11" x14ac:dyDescent="0.2">
      <c r="A17018"/>
      <c r="B17018"/>
      <c r="C17018"/>
      <c r="D17018"/>
      <c r="E17018"/>
      <c r="F17018"/>
      <c r="G17018"/>
      <c r="H17018"/>
      <c r="I17018"/>
      <c r="J17018"/>
      <c r="K17018"/>
    </row>
    <row r="17019" spans="1:11" x14ac:dyDescent="0.2">
      <c r="A17019"/>
      <c r="B17019"/>
      <c r="C17019"/>
      <c r="D17019"/>
      <c r="E17019"/>
      <c r="F17019"/>
      <c r="G17019"/>
      <c r="H17019"/>
      <c r="I17019"/>
      <c r="J17019"/>
      <c r="K17019"/>
    </row>
    <row r="17020" spans="1:11" x14ac:dyDescent="0.2">
      <c r="A17020"/>
      <c r="B17020"/>
      <c r="C17020"/>
      <c r="D17020"/>
      <c r="E17020"/>
      <c r="F17020"/>
      <c r="G17020"/>
      <c r="H17020"/>
      <c r="I17020"/>
      <c r="J17020"/>
      <c r="K17020"/>
    </row>
    <row r="17021" spans="1:11" x14ac:dyDescent="0.2">
      <c r="A17021"/>
      <c r="B17021"/>
      <c r="C17021"/>
      <c r="D17021"/>
      <c r="E17021"/>
      <c r="F17021"/>
      <c r="G17021"/>
      <c r="H17021"/>
      <c r="I17021"/>
      <c r="J17021"/>
      <c r="K17021"/>
    </row>
    <row r="17022" spans="1:11" x14ac:dyDescent="0.2">
      <c r="A17022"/>
      <c r="B17022"/>
      <c r="C17022"/>
      <c r="D17022"/>
      <c r="E17022"/>
      <c r="F17022"/>
      <c r="G17022"/>
      <c r="H17022"/>
      <c r="I17022"/>
      <c r="J17022"/>
      <c r="K17022"/>
    </row>
    <row r="17023" spans="1:11" x14ac:dyDescent="0.2">
      <c r="A17023"/>
      <c r="B17023"/>
      <c r="C17023"/>
      <c r="D17023"/>
      <c r="E17023"/>
      <c r="F17023"/>
      <c r="G17023"/>
      <c r="H17023"/>
      <c r="I17023"/>
      <c r="J17023"/>
      <c r="K17023"/>
    </row>
    <row r="17024" spans="1:11" x14ac:dyDescent="0.2">
      <c r="A17024"/>
      <c r="B17024"/>
      <c r="C17024"/>
      <c r="D17024"/>
      <c r="E17024"/>
      <c r="F17024"/>
      <c r="G17024"/>
      <c r="H17024"/>
      <c r="I17024"/>
      <c r="J17024"/>
      <c r="K17024"/>
    </row>
    <row r="17025" spans="1:11" x14ac:dyDescent="0.2">
      <c r="A17025"/>
      <c r="B17025"/>
      <c r="C17025"/>
      <c r="D17025"/>
      <c r="E17025"/>
      <c r="F17025"/>
      <c r="G17025"/>
      <c r="H17025"/>
      <c r="I17025"/>
      <c r="J17025"/>
      <c r="K17025"/>
    </row>
    <row r="17026" spans="1:11" x14ac:dyDescent="0.2">
      <c r="A17026"/>
      <c r="B17026"/>
      <c r="C17026"/>
      <c r="D17026"/>
      <c r="E17026"/>
      <c r="F17026"/>
      <c r="G17026"/>
      <c r="H17026"/>
      <c r="I17026"/>
      <c r="J17026"/>
      <c r="K17026"/>
    </row>
    <row r="17027" spans="1:11" x14ac:dyDescent="0.2">
      <c r="A17027"/>
      <c r="B17027"/>
      <c r="C17027"/>
      <c r="D17027"/>
      <c r="E17027"/>
      <c r="F17027"/>
      <c r="G17027"/>
      <c r="H17027"/>
      <c r="I17027"/>
      <c r="J17027"/>
      <c r="K17027"/>
    </row>
    <row r="17028" spans="1:11" x14ac:dyDescent="0.2">
      <c r="A17028"/>
      <c r="B17028"/>
      <c r="C17028"/>
      <c r="D17028"/>
      <c r="E17028"/>
      <c r="F17028"/>
      <c r="G17028"/>
      <c r="H17028"/>
      <c r="I17028"/>
      <c r="J17028"/>
      <c r="K17028"/>
    </row>
    <row r="17029" spans="1:11" x14ac:dyDescent="0.2">
      <c r="A17029"/>
      <c r="B17029"/>
      <c r="C17029"/>
      <c r="D17029"/>
      <c r="E17029"/>
      <c r="F17029"/>
      <c r="G17029"/>
      <c r="H17029"/>
      <c r="I17029"/>
      <c r="J17029"/>
      <c r="K17029"/>
    </row>
    <row r="17030" spans="1:11" x14ac:dyDescent="0.2">
      <c r="A17030"/>
      <c r="B17030"/>
      <c r="C17030"/>
      <c r="D17030"/>
      <c r="E17030"/>
      <c r="F17030"/>
      <c r="G17030"/>
      <c r="H17030"/>
      <c r="I17030"/>
      <c r="J17030"/>
      <c r="K17030"/>
    </row>
    <row r="17031" spans="1:11" x14ac:dyDescent="0.2">
      <c r="A17031"/>
      <c r="B17031"/>
      <c r="C17031"/>
      <c r="D17031"/>
      <c r="E17031"/>
      <c r="F17031"/>
      <c r="G17031"/>
      <c r="H17031"/>
      <c r="I17031"/>
      <c r="J17031"/>
      <c r="K17031"/>
    </row>
    <row r="17032" spans="1:11" x14ac:dyDescent="0.2">
      <c r="A17032"/>
      <c r="B17032"/>
      <c r="C17032"/>
      <c r="D17032"/>
      <c r="E17032"/>
      <c r="F17032"/>
      <c r="G17032"/>
      <c r="H17032"/>
      <c r="I17032"/>
      <c r="J17032"/>
      <c r="K17032"/>
    </row>
    <row r="17033" spans="1:11" x14ac:dyDescent="0.2">
      <c r="A17033"/>
      <c r="B17033"/>
      <c r="C17033"/>
      <c r="D17033"/>
      <c r="E17033"/>
      <c r="F17033"/>
      <c r="G17033"/>
      <c r="H17033"/>
      <c r="I17033"/>
      <c r="J17033"/>
      <c r="K17033"/>
    </row>
    <row r="17034" spans="1:11" x14ac:dyDescent="0.2">
      <c r="A17034"/>
      <c r="B17034"/>
      <c r="C17034"/>
      <c r="D17034"/>
      <c r="E17034"/>
      <c r="F17034"/>
      <c r="G17034"/>
      <c r="H17034"/>
      <c r="I17034"/>
      <c r="J17034"/>
      <c r="K17034"/>
    </row>
    <row r="17035" spans="1:11" x14ac:dyDescent="0.2">
      <c r="A17035"/>
      <c r="B17035"/>
      <c r="C17035"/>
      <c r="D17035"/>
      <c r="E17035"/>
      <c r="F17035"/>
      <c r="G17035"/>
      <c r="H17035"/>
      <c r="I17035"/>
      <c r="J17035"/>
      <c r="K17035"/>
    </row>
    <row r="17036" spans="1:11" x14ac:dyDescent="0.2">
      <c r="A17036"/>
      <c r="B17036"/>
      <c r="C17036"/>
      <c r="D17036"/>
      <c r="E17036"/>
      <c r="F17036"/>
      <c r="G17036"/>
      <c r="H17036"/>
      <c r="I17036"/>
      <c r="J17036"/>
      <c r="K17036"/>
    </row>
    <row r="17037" spans="1:11" x14ac:dyDescent="0.2">
      <c r="A17037"/>
      <c r="B17037"/>
      <c r="C17037"/>
      <c r="D17037"/>
      <c r="E17037"/>
      <c r="F17037"/>
      <c r="G17037"/>
      <c r="H17037"/>
      <c r="I17037"/>
      <c r="J17037"/>
      <c r="K17037"/>
    </row>
    <row r="17038" spans="1:11" x14ac:dyDescent="0.2">
      <c r="A17038"/>
      <c r="B17038"/>
      <c r="C17038"/>
      <c r="D17038"/>
      <c r="E17038"/>
      <c r="F17038"/>
      <c r="G17038"/>
      <c r="H17038"/>
      <c r="I17038"/>
      <c r="J17038"/>
      <c r="K17038"/>
    </row>
    <row r="17039" spans="1:11" x14ac:dyDescent="0.2">
      <c r="A17039"/>
      <c r="B17039"/>
      <c r="C17039"/>
      <c r="D17039"/>
      <c r="E17039"/>
      <c r="F17039"/>
      <c r="G17039"/>
      <c r="H17039"/>
      <c r="I17039"/>
      <c r="J17039"/>
      <c r="K17039"/>
    </row>
    <row r="17040" spans="1:11" x14ac:dyDescent="0.2">
      <c r="A17040"/>
      <c r="B17040"/>
      <c r="C17040"/>
      <c r="D17040"/>
      <c r="E17040"/>
      <c r="F17040"/>
      <c r="G17040"/>
      <c r="H17040"/>
      <c r="I17040"/>
      <c r="J17040"/>
      <c r="K17040"/>
    </row>
    <row r="17041" spans="1:11" x14ac:dyDescent="0.2">
      <c r="A17041"/>
      <c r="B17041"/>
      <c r="C17041"/>
      <c r="D17041"/>
      <c r="E17041"/>
      <c r="F17041"/>
      <c r="G17041"/>
      <c r="H17041"/>
      <c r="I17041"/>
      <c r="J17041"/>
      <c r="K17041"/>
    </row>
    <row r="17042" spans="1:11" x14ac:dyDescent="0.2">
      <c r="A17042"/>
      <c r="B17042"/>
      <c r="C17042"/>
      <c r="D17042"/>
      <c r="E17042"/>
      <c r="F17042"/>
      <c r="G17042"/>
      <c r="H17042"/>
      <c r="I17042"/>
      <c r="J17042"/>
      <c r="K17042"/>
    </row>
    <row r="17043" spans="1:11" x14ac:dyDescent="0.2">
      <c r="A17043"/>
      <c r="B17043"/>
      <c r="C17043"/>
      <c r="D17043"/>
      <c r="E17043"/>
      <c r="F17043"/>
      <c r="G17043"/>
      <c r="H17043"/>
      <c r="I17043"/>
      <c r="J17043"/>
      <c r="K17043"/>
    </row>
    <row r="17044" spans="1:11" x14ac:dyDescent="0.2">
      <c r="A17044"/>
      <c r="B17044"/>
      <c r="C17044"/>
      <c r="D17044"/>
      <c r="E17044"/>
      <c r="F17044"/>
      <c r="G17044"/>
      <c r="H17044"/>
      <c r="I17044"/>
      <c r="J17044"/>
      <c r="K17044"/>
    </row>
    <row r="17045" spans="1:11" x14ac:dyDescent="0.2">
      <c r="A17045"/>
      <c r="B17045"/>
      <c r="C17045"/>
      <c r="D17045"/>
      <c r="E17045"/>
      <c r="F17045"/>
      <c r="G17045"/>
      <c r="H17045"/>
      <c r="I17045"/>
      <c r="J17045"/>
      <c r="K17045"/>
    </row>
    <row r="17046" spans="1:11" x14ac:dyDescent="0.2">
      <c r="A17046"/>
      <c r="B17046"/>
      <c r="C17046"/>
      <c r="D17046"/>
      <c r="E17046"/>
      <c r="F17046"/>
      <c r="G17046"/>
      <c r="H17046"/>
      <c r="I17046"/>
      <c r="J17046"/>
      <c r="K17046"/>
    </row>
    <row r="17047" spans="1:11" x14ac:dyDescent="0.2">
      <c r="A17047"/>
      <c r="B17047"/>
      <c r="C17047"/>
      <c r="D17047"/>
      <c r="E17047"/>
      <c r="F17047"/>
      <c r="G17047"/>
      <c r="H17047"/>
      <c r="I17047"/>
      <c r="J17047"/>
      <c r="K17047"/>
    </row>
    <row r="17048" spans="1:11" x14ac:dyDescent="0.2">
      <c r="A17048"/>
      <c r="B17048"/>
      <c r="C17048"/>
      <c r="D17048"/>
      <c r="E17048"/>
      <c r="F17048"/>
      <c r="G17048"/>
      <c r="H17048"/>
      <c r="I17048"/>
      <c r="J17048"/>
      <c r="K17048"/>
    </row>
    <row r="17049" spans="1:11" x14ac:dyDescent="0.2">
      <c r="A17049"/>
      <c r="B17049"/>
      <c r="C17049"/>
      <c r="D17049"/>
      <c r="E17049"/>
      <c r="F17049"/>
      <c r="G17049"/>
      <c r="H17049"/>
      <c r="I17049"/>
      <c r="J17049"/>
      <c r="K17049"/>
    </row>
    <row r="17050" spans="1:11" x14ac:dyDescent="0.2">
      <c r="A17050"/>
      <c r="B17050"/>
      <c r="C17050"/>
      <c r="D17050"/>
      <c r="E17050"/>
      <c r="F17050"/>
      <c r="G17050"/>
      <c r="H17050"/>
      <c r="I17050"/>
      <c r="J17050"/>
      <c r="K17050"/>
    </row>
    <row r="17051" spans="1:11" x14ac:dyDescent="0.2">
      <c r="A17051"/>
      <c r="B17051"/>
      <c r="C17051"/>
      <c r="D17051"/>
      <c r="E17051"/>
      <c r="F17051"/>
      <c r="G17051"/>
      <c r="H17051"/>
      <c r="I17051"/>
      <c r="J17051"/>
      <c r="K17051"/>
    </row>
    <row r="17052" spans="1:11" x14ac:dyDescent="0.2">
      <c r="A17052"/>
      <c r="B17052"/>
      <c r="C17052"/>
      <c r="D17052"/>
      <c r="E17052"/>
      <c r="F17052"/>
      <c r="G17052"/>
      <c r="H17052"/>
      <c r="I17052"/>
      <c r="J17052"/>
      <c r="K17052"/>
    </row>
    <row r="17053" spans="1:11" x14ac:dyDescent="0.2">
      <c r="A17053"/>
      <c r="B17053"/>
      <c r="C17053"/>
      <c r="D17053"/>
      <c r="E17053"/>
      <c r="F17053"/>
      <c r="G17053"/>
      <c r="H17053"/>
      <c r="I17053"/>
      <c r="J17053"/>
      <c r="K17053"/>
    </row>
    <row r="17054" spans="1:11" x14ac:dyDescent="0.2">
      <c r="A17054"/>
      <c r="B17054"/>
      <c r="C17054"/>
      <c r="D17054"/>
      <c r="E17054"/>
      <c r="F17054"/>
      <c r="G17054"/>
      <c r="H17054"/>
      <c r="I17054"/>
      <c r="J17054"/>
      <c r="K17054"/>
    </row>
    <row r="17055" spans="1:11" x14ac:dyDescent="0.2">
      <c r="A17055"/>
      <c r="B17055"/>
      <c r="C17055"/>
      <c r="D17055"/>
      <c r="E17055"/>
      <c r="F17055"/>
      <c r="G17055"/>
      <c r="H17055"/>
      <c r="I17055"/>
      <c r="J17055"/>
      <c r="K17055"/>
    </row>
    <row r="17056" spans="1:11" x14ac:dyDescent="0.2">
      <c r="A17056"/>
      <c r="B17056"/>
      <c r="C17056"/>
      <c r="D17056"/>
      <c r="E17056"/>
      <c r="F17056"/>
      <c r="G17056"/>
      <c r="H17056"/>
      <c r="I17056"/>
      <c r="J17056"/>
      <c r="K17056"/>
    </row>
    <row r="17057" spans="1:11" x14ac:dyDescent="0.2">
      <c r="A17057"/>
      <c r="B17057"/>
      <c r="C17057"/>
      <c r="D17057"/>
      <c r="E17057"/>
      <c r="F17057"/>
      <c r="G17057"/>
      <c r="H17057"/>
      <c r="I17057"/>
      <c r="J17057"/>
      <c r="K17057"/>
    </row>
    <row r="17058" spans="1:11" x14ac:dyDescent="0.2">
      <c r="A17058"/>
      <c r="B17058"/>
      <c r="C17058"/>
      <c r="D17058"/>
      <c r="E17058"/>
      <c r="F17058"/>
      <c r="G17058"/>
      <c r="H17058"/>
      <c r="I17058"/>
      <c r="J17058"/>
      <c r="K17058"/>
    </row>
    <row r="17059" spans="1:11" x14ac:dyDescent="0.2">
      <c r="A17059"/>
      <c r="B17059"/>
      <c r="C17059"/>
      <c r="D17059"/>
      <c r="E17059"/>
      <c r="F17059"/>
      <c r="G17059"/>
      <c r="H17059"/>
      <c r="I17059"/>
      <c r="J17059"/>
      <c r="K17059"/>
    </row>
    <row r="17060" spans="1:11" x14ac:dyDescent="0.2">
      <c r="A17060"/>
      <c r="B17060"/>
      <c r="C17060"/>
      <c r="D17060"/>
      <c r="E17060"/>
      <c r="F17060"/>
      <c r="G17060"/>
      <c r="H17060"/>
      <c r="I17060"/>
      <c r="J17060"/>
      <c r="K17060"/>
    </row>
    <row r="17061" spans="1:11" x14ac:dyDescent="0.2">
      <c r="A17061"/>
      <c r="B17061"/>
      <c r="C17061"/>
      <c r="D17061"/>
      <c r="E17061"/>
      <c r="F17061"/>
      <c r="G17061"/>
      <c r="H17061"/>
      <c r="I17061"/>
      <c r="J17061"/>
      <c r="K17061"/>
    </row>
    <row r="17062" spans="1:11" x14ac:dyDescent="0.2">
      <c r="A17062"/>
      <c r="B17062"/>
      <c r="C17062"/>
      <c r="D17062"/>
      <c r="E17062"/>
      <c r="F17062"/>
      <c r="G17062"/>
      <c r="H17062"/>
      <c r="I17062"/>
      <c r="J17062"/>
      <c r="K17062"/>
    </row>
    <row r="17063" spans="1:11" x14ac:dyDescent="0.2">
      <c r="A17063"/>
      <c r="B17063"/>
      <c r="C17063"/>
      <c r="D17063"/>
      <c r="E17063"/>
      <c r="F17063"/>
      <c r="G17063"/>
      <c r="H17063"/>
      <c r="I17063"/>
      <c r="J17063"/>
      <c r="K17063"/>
    </row>
    <row r="17064" spans="1:11" x14ac:dyDescent="0.2">
      <c r="A17064"/>
      <c r="B17064"/>
      <c r="C17064"/>
      <c r="D17064"/>
      <c r="E17064"/>
      <c r="F17064"/>
      <c r="G17064"/>
      <c r="H17064"/>
      <c r="I17064"/>
      <c r="J17064"/>
      <c r="K17064"/>
    </row>
    <row r="17065" spans="1:11" x14ac:dyDescent="0.2">
      <c r="A17065"/>
      <c r="B17065"/>
      <c r="C17065"/>
      <c r="D17065"/>
      <c r="E17065"/>
      <c r="F17065"/>
      <c r="G17065"/>
      <c r="H17065"/>
      <c r="I17065"/>
      <c r="J17065"/>
      <c r="K17065"/>
    </row>
    <row r="17066" spans="1:11" x14ac:dyDescent="0.2">
      <c r="A17066"/>
      <c r="B17066"/>
      <c r="C17066"/>
      <c r="D17066"/>
      <c r="E17066"/>
      <c r="F17066"/>
      <c r="G17066"/>
      <c r="H17066"/>
      <c r="I17066"/>
      <c r="J17066"/>
      <c r="K17066"/>
    </row>
    <row r="17067" spans="1:11" x14ac:dyDescent="0.2">
      <c r="A17067"/>
      <c r="B17067"/>
      <c r="C17067"/>
      <c r="D17067"/>
      <c r="E17067"/>
      <c r="F17067"/>
      <c r="G17067"/>
      <c r="H17067"/>
      <c r="I17067"/>
      <c r="J17067"/>
      <c r="K17067"/>
    </row>
    <row r="17068" spans="1:11" x14ac:dyDescent="0.2">
      <c r="A17068"/>
      <c r="B17068"/>
      <c r="C17068"/>
      <c r="D17068"/>
      <c r="E17068"/>
      <c r="F17068"/>
      <c r="G17068"/>
      <c r="H17068"/>
      <c r="I17068"/>
      <c r="J17068"/>
      <c r="K17068"/>
    </row>
    <row r="17069" spans="1:11" x14ac:dyDescent="0.2">
      <c r="A17069"/>
      <c r="B17069"/>
      <c r="C17069"/>
      <c r="D17069"/>
      <c r="E17069"/>
      <c r="F17069"/>
      <c r="G17069"/>
      <c r="H17069"/>
      <c r="I17069"/>
      <c r="J17069"/>
      <c r="K17069"/>
    </row>
    <row r="17070" spans="1:11" x14ac:dyDescent="0.2">
      <c r="A17070"/>
      <c r="B17070"/>
      <c r="C17070"/>
      <c r="D17070"/>
      <c r="E17070"/>
      <c r="F17070"/>
      <c r="G17070"/>
      <c r="H17070"/>
      <c r="I17070"/>
      <c r="J17070"/>
      <c r="K17070"/>
    </row>
    <row r="17071" spans="1:11" x14ac:dyDescent="0.2">
      <c r="A17071"/>
      <c r="B17071"/>
      <c r="C17071"/>
      <c r="D17071"/>
      <c r="E17071"/>
      <c r="F17071"/>
      <c r="G17071"/>
      <c r="H17071"/>
      <c r="I17071"/>
      <c r="J17071"/>
      <c r="K17071"/>
    </row>
    <row r="17072" spans="1:11" x14ac:dyDescent="0.2">
      <c r="A17072"/>
      <c r="B17072"/>
      <c r="C17072"/>
      <c r="D17072"/>
      <c r="E17072"/>
      <c r="F17072"/>
      <c r="G17072"/>
      <c r="H17072"/>
      <c r="I17072"/>
      <c r="J17072"/>
      <c r="K17072"/>
    </row>
    <row r="17073" spans="1:11" x14ac:dyDescent="0.2">
      <c r="A17073"/>
      <c r="B17073"/>
      <c r="C17073"/>
      <c r="D17073"/>
      <c r="E17073"/>
      <c r="F17073"/>
      <c r="G17073"/>
      <c r="H17073"/>
      <c r="I17073"/>
      <c r="J17073"/>
      <c r="K17073"/>
    </row>
    <row r="17074" spans="1:11" x14ac:dyDescent="0.2">
      <c r="A17074"/>
      <c r="B17074"/>
      <c r="C17074"/>
      <c r="D17074"/>
      <c r="E17074"/>
      <c r="F17074"/>
      <c r="G17074"/>
      <c r="H17074"/>
      <c r="I17074"/>
      <c r="J17074"/>
      <c r="K17074"/>
    </row>
    <row r="17075" spans="1:11" x14ac:dyDescent="0.2">
      <c r="A17075"/>
      <c r="B17075"/>
      <c r="C17075"/>
      <c r="D17075"/>
      <c r="E17075"/>
      <c r="F17075"/>
      <c r="G17075"/>
      <c r="H17075"/>
      <c r="I17075"/>
      <c r="J17075"/>
      <c r="K17075"/>
    </row>
    <row r="17076" spans="1:11" x14ac:dyDescent="0.2">
      <c r="A17076"/>
      <c r="B17076"/>
      <c r="C17076"/>
      <c r="D17076"/>
      <c r="E17076"/>
      <c r="F17076"/>
      <c r="G17076"/>
      <c r="H17076"/>
      <c r="I17076"/>
      <c r="J17076"/>
      <c r="K17076"/>
    </row>
    <row r="17077" spans="1:11" x14ac:dyDescent="0.2">
      <c r="A17077"/>
      <c r="B17077"/>
      <c r="C17077"/>
      <c r="D17077"/>
      <c r="E17077"/>
      <c r="F17077"/>
      <c r="G17077"/>
      <c r="H17077"/>
      <c r="I17077"/>
      <c r="J17077"/>
      <c r="K17077"/>
    </row>
    <row r="17078" spans="1:11" x14ac:dyDescent="0.2">
      <c r="A17078"/>
      <c r="B17078"/>
      <c r="C17078"/>
      <c r="D17078"/>
      <c r="E17078"/>
      <c r="F17078"/>
      <c r="G17078"/>
      <c r="H17078"/>
      <c r="I17078"/>
      <c r="J17078"/>
      <c r="K17078"/>
    </row>
    <row r="17079" spans="1:11" x14ac:dyDescent="0.2">
      <c r="A17079"/>
      <c r="B17079"/>
      <c r="C17079"/>
      <c r="D17079"/>
      <c r="E17079"/>
      <c r="F17079"/>
      <c r="G17079"/>
      <c r="H17079"/>
      <c r="I17079"/>
      <c r="J17079"/>
      <c r="K17079"/>
    </row>
    <row r="17080" spans="1:11" x14ac:dyDescent="0.2">
      <c r="A17080"/>
      <c r="B17080"/>
      <c r="C17080"/>
      <c r="D17080"/>
      <c r="E17080"/>
      <c r="F17080"/>
      <c r="G17080"/>
      <c r="H17080"/>
      <c r="I17080"/>
      <c r="J17080"/>
      <c r="K17080"/>
    </row>
    <row r="17081" spans="1:11" x14ac:dyDescent="0.2">
      <c r="A17081"/>
      <c r="B17081"/>
      <c r="C17081"/>
      <c r="D17081"/>
      <c r="E17081"/>
      <c r="F17081"/>
      <c r="G17081"/>
      <c r="H17081"/>
      <c r="I17081"/>
      <c r="J17081"/>
      <c r="K17081"/>
    </row>
    <row r="17082" spans="1:11" x14ac:dyDescent="0.2">
      <c r="A17082"/>
      <c r="B17082"/>
      <c r="C17082"/>
      <c r="D17082"/>
      <c r="E17082"/>
      <c r="F17082"/>
      <c r="G17082"/>
      <c r="H17082"/>
      <c r="I17082"/>
      <c r="J17082"/>
      <c r="K17082"/>
    </row>
    <row r="17083" spans="1:11" x14ac:dyDescent="0.2">
      <c r="A17083"/>
      <c r="B17083"/>
      <c r="C17083"/>
      <c r="D17083"/>
      <c r="E17083"/>
      <c r="F17083"/>
      <c r="G17083"/>
      <c r="H17083"/>
      <c r="I17083"/>
      <c r="J17083"/>
      <c r="K17083"/>
    </row>
    <row r="17084" spans="1:11" x14ac:dyDescent="0.2">
      <c r="A17084"/>
      <c r="B17084"/>
      <c r="C17084"/>
      <c r="D17084"/>
      <c r="E17084"/>
      <c r="F17084"/>
      <c r="G17084"/>
      <c r="H17084"/>
      <c r="I17084"/>
      <c r="J17084"/>
      <c r="K17084"/>
    </row>
    <row r="17085" spans="1:11" x14ac:dyDescent="0.2">
      <c r="A17085"/>
      <c r="B17085"/>
      <c r="C17085"/>
      <c r="D17085"/>
      <c r="E17085"/>
      <c r="F17085"/>
      <c r="G17085"/>
      <c r="H17085"/>
      <c r="I17085"/>
      <c r="J17085"/>
      <c r="K17085"/>
    </row>
    <row r="17086" spans="1:11" x14ac:dyDescent="0.2">
      <c r="A17086"/>
      <c r="B17086"/>
      <c r="C17086"/>
      <c r="D17086"/>
      <c r="E17086"/>
      <c r="F17086"/>
      <c r="G17086"/>
      <c r="H17086"/>
      <c r="I17086"/>
      <c r="J17086"/>
      <c r="K17086"/>
    </row>
    <row r="17087" spans="1:11" x14ac:dyDescent="0.2">
      <c r="A17087"/>
      <c r="B17087"/>
      <c r="C17087"/>
      <c r="D17087"/>
      <c r="E17087"/>
      <c r="F17087"/>
      <c r="G17087"/>
      <c r="H17087"/>
      <c r="I17087"/>
      <c r="J17087"/>
      <c r="K17087"/>
    </row>
    <row r="17088" spans="1:11" x14ac:dyDescent="0.2">
      <c r="A17088"/>
      <c r="B17088"/>
      <c r="C17088"/>
      <c r="D17088"/>
      <c r="E17088"/>
      <c r="F17088"/>
      <c r="G17088"/>
      <c r="H17088"/>
      <c r="I17088"/>
      <c r="J17088"/>
      <c r="K17088"/>
    </row>
    <row r="17089" spans="1:11" x14ac:dyDescent="0.2">
      <c r="A17089"/>
      <c r="B17089"/>
      <c r="C17089"/>
      <c r="D17089"/>
      <c r="E17089"/>
      <c r="F17089"/>
      <c r="G17089"/>
      <c r="H17089"/>
      <c r="I17089"/>
      <c r="J17089"/>
      <c r="K17089"/>
    </row>
    <row r="17090" spans="1:11" x14ac:dyDescent="0.2">
      <c r="A17090"/>
      <c r="B17090"/>
      <c r="C17090"/>
      <c r="D17090"/>
      <c r="E17090"/>
      <c r="F17090"/>
      <c r="G17090"/>
      <c r="H17090"/>
      <c r="I17090"/>
      <c r="J17090"/>
      <c r="K17090"/>
    </row>
    <row r="17091" spans="1:11" x14ac:dyDescent="0.2">
      <c r="A17091"/>
      <c r="B17091"/>
      <c r="C17091"/>
      <c r="D17091"/>
      <c r="E17091"/>
      <c r="F17091"/>
      <c r="G17091"/>
      <c r="H17091"/>
      <c r="I17091"/>
      <c r="J17091"/>
      <c r="K17091"/>
    </row>
    <row r="17092" spans="1:11" x14ac:dyDescent="0.2">
      <c r="A17092"/>
      <c r="B17092"/>
      <c r="C17092"/>
      <c r="D17092"/>
      <c r="E17092"/>
      <c r="F17092"/>
      <c r="G17092"/>
      <c r="H17092"/>
      <c r="I17092"/>
      <c r="J17092"/>
      <c r="K17092"/>
    </row>
    <row r="17093" spans="1:11" x14ac:dyDescent="0.2">
      <c r="A17093"/>
      <c r="B17093"/>
      <c r="C17093"/>
      <c r="D17093"/>
      <c r="E17093"/>
      <c r="F17093"/>
      <c r="G17093"/>
      <c r="H17093"/>
      <c r="I17093"/>
      <c r="J17093"/>
      <c r="K17093"/>
    </row>
    <row r="17094" spans="1:11" x14ac:dyDescent="0.2">
      <c r="A17094"/>
      <c r="B17094"/>
      <c r="C17094"/>
      <c r="D17094"/>
      <c r="E17094"/>
      <c r="F17094"/>
      <c r="G17094"/>
      <c r="H17094"/>
      <c r="I17094"/>
      <c r="J17094"/>
      <c r="K17094"/>
    </row>
    <row r="17095" spans="1:11" x14ac:dyDescent="0.2">
      <c r="A17095"/>
      <c r="B17095"/>
      <c r="C17095"/>
      <c r="D17095"/>
      <c r="E17095"/>
      <c r="F17095"/>
      <c r="G17095"/>
      <c r="H17095"/>
      <c r="I17095"/>
      <c r="J17095"/>
      <c r="K17095"/>
    </row>
    <row r="17096" spans="1:11" x14ac:dyDescent="0.2">
      <c r="A17096"/>
      <c r="B17096"/>
      <c r="C17096"/>
      <c r="D17096"/>
      <c r="E17096"/>
      <c r="F17096"/>
      <c r="G17096"/>
      <c r="H17096"/>
      <c r="I17096"/>
      <c r="J17096"/>
      <c r="K17096"/>
    </row>
    <row r="17097" spans="1:11" x14ac:dyDescent="0.2">
      <c r="A17097"/>
      <c r="B17097"/>
      <c r="C17097"/>
      <c r="D17097"/>
      <c r="E17097"/>
      <c r="F17097"/>
      <c r="G17097"/>
      <c r="H17097"/>
      <c r="I17097"/>
      <c r="J17097"/>
      <c r="K17097"/>
    </row>
    <row r="17098" spans="1:11" x14ac:dyDescent="0.2">
      <c r="A17098"/>
      <c r="B17098"/>
      <c r="C17098"/>
      <c r="D17098"/>
      <c r="E17098"/>
      <c r="F17098"/>
      <c r="G17098"/>
      <c r="H17098"/>
      <c r="I17098"/>
      <c r="J17098"/>
      <c r="K17098"/>
    </row>
    <row r="17099" spans="1:11" x14ac:dyDescent="0.2">
      <c r="A17099"/>
      <c r="B17099"/>
      <c r="C17099"/>
      <c r="D17099"/>
      <c r="E17099"/>
      <c r="F17099"/>
      <c r="G17099"/>
      <c r="H17099"/>
      <c r="I17099"/>
      <c r="J17099"/>
      <c r="K17099"/>
    </row>
    <row r="17100" spans="1:11" x14ac:dyDescent="0.2">
      <c r="A17100"/>
      <c r="B17100"/>
      <c r="C17100"/>
      <c r="D17100"/>
      <c r="E17100"/>
      <c r="F17100"/>
      <c r="G17100"/>
      <c r="H17100"/>
      <c r="I17100"/>
      <c r="J17100"/>
      <c r="K17100"/>
    </row>
    <row r="17101" spans="1:11" x14ac:dyDescent="0.2">
      <c r="A17101"/>
      <c r="B17101"/>
      <c r="C17101"/>
      <c r="D17101"/>
      <c r="E17101"/>
      <c r="F17101"/>
      <c r="G17101"/>
      <c r="H17101"/>
      <c r="I17101"/>
      <c r="J17101"/>
      <c r="K17101"/>
    </row>
    <row r="17102" spans="1:11" x14ac:dyDescent="0.2">
      <c r="A17102"/>
      <c r="B17102"/>
      <c r="C17102"/>
      <c r="D17102"/>
      <c r="E17102"/>
      <c r="F17102"/>
      <c r="G17102"/>
      <c r="H17102"/>
      <c r="I17102"/>
      <c r="J17102"/>
      <c r="K17102"/>
    </row>
    <row r="17103" spans="1:11" x14ac:dyDescent="0.2">
      <c r="A17103"/>
      <c r="B17103"/>
      <c r="C17103"/>
      <c r="D17103"/>
      <c r="E17103"/>
      <c r="F17103"/>
      <c r="G17103"/>
      <c r="H17103"/>
      <c r="I17103"/>
      <c r="J17103"/>
      <c r="K17103"/>
    </row>
    <row r="17104" spans="1:11" x14ac:dyDescent="0.2">
      <c r="A17104"/>
      <c r="B17104"/>
      <c r="C17104"/>
      <c r="D17104"/>
      <c r="E17104"/>
      <c r="F17104"/>
      <c r="G17104"/>
      <c r="H17104"/>
      <c r="I17104"/>
      <c r="J17104"/>
      <c r="K17104"/>
    </row>
    <row r="17105" spans="1:11" x14ac:dyDescent="0.2">
      <c r="A17105"/>
      <c r="B17105"/>
      <c r="C17105"/>
      <c r="D17105"/>
      <c r="E17105"/>
      <c r="F17105"/>
      <c r="G17105"/>
      <c r="H17105"/>
      <c r="I17105"/>
      <c r="J17105"/>
      <c r="K17105"/>
    </row>
    <row r="17106" spans="1:11" x14ac:dyDescent="0.2">
      <c r="A17106"/>
      <c r="B17106"/>
      <c r="C17106"/>
      <c r="D17106"/>
      <c r="E17106"/>
      <c r="F17106"/>
      <c r="G17106"/>
      <c r="H17106"/>
      <c r="I17106"/>
      <c r="J17106"/>
      <c r="K17106"/>
    </row>
    <row r="17107" spans="1:11" x14ac:dyDescent="0.2">
      <c r="A17107"/>
      <c r="B17107"/>
      <c r="C17107"/>
      <c r="D17107"/>
      <c r="E17107"/>
      <c r="F17107"/>
      <c r="G17107"/>
      <c r="H17107"/>
      <c r="I17107"/>
      <c r="J17107"/>
      <c r="K17107"/>
    </row>
    <row r="17108" spans="1:11" x14ac:dyDescent="0.2">
      <c r="A17108"/>
      <c r="B17108"/>
      <c r="C17108"/>
      <c r="D17108"/>
      <c r="E17108"/>
      <c r="F17108"/>
      <c r="G17108"/>
      <c r="H17108"/>
      <c r="I17108"/>
      <c r="J17108"/>
      <c r="K17108"/>
    </row>
    <row r="17109" spans="1:11" x14ac:dyDescent="0.2">
      <c r="A17109"/>
      <c r="B17109"/>
      <c r="C17109"/>
      <c r="D17109"/>
      <c r="E17109"/>
      <c r="F17109"/>
      <c r="G17109"/>
      <c r="H17109"/>
      <c r="I17109"/>
      <c r="J17109"/>
      <c r="K17109"/>
    </row>
    <row r="17110" spans="1:11" x14ac:dyDescent="0.2">
      <c r="A17110"/>
      <c r="B17110"/>
      <c r="C17110"/>
      <c r="D17110"/>
      <c r="E17110"/>
      <c r="F17110"/>
      <c r="G17110"/>
      <c r="H17110"/>
      <c r="I17110"/>
      <c r="J17110"/>
      <c r="K17110"/>
    </row>
    <row r="17111" spans="1:11" x14ac:dyDescent="0.2">
      <c r="A17111"/>
      <c r="B17111"/>
      <c r="C17111"/>
      <c r="D17111"/>
      <c r="E17111"/>
      <c r="F17111"/>
      <c r="G17111"/>
      <c r="H17111"/>
      <c r="I17111"/>
      <c r="J17111"/>
      <c r="K17111"/>
    </row>
    <row r="17112" spans="1:11" x14ac:dyDescent="0.2">
      <c r="A17112"/>
      <c r="B17112"/>
      <c r="C17112"/>
      <c r="D17112"/>
      <c r="E17112"/>
      <c r="F17112"/>
      <c r="G17112"/>
      <c r="H17112"/>
      <c r="I17112"/>
      <c r="J17112"/>
      <c r="K17112"/>
    </row>
    <row r="17113" spans="1:11" x14ac:dyDescent="0.2">
      <c r="A17113"/>
      <c r="B17113"/>
      <c r="C17113"/>
      <c r="D17113"/>
      <c r="E17113"/>
      <c r="F17113"/>
      <c r="G17113"/>
      <c r="H17113"/>
      <c r="I17113"/>
      <c r="J17113"/>
      <c r="K17113"/>
    </row>
    <row r="17114" spans="1:11" x14ac:dyDescent="0.2">
      <c r="A17114"/>
      <c r="B17114"/>
      <c r="C17114"/>
      <c r="D17114"/>
      <c r="E17114"/>
      <c r="F17114"/>
      <c r="G17114"/>
      <c r="H17114"/>
      <c r="I17114"/>
      <c r="J17114"/>
      <c r="K17114"/>
    </row>
    <row r="17115" spans="1:11" x14ac:dyDescent="0.2">
      <c r="A17115"/>
      <c r="B17115"/>
      <c r="C17115"/>
      <c r="D17115"/>
      <c r="E17115"/>
      <c r="F17115"/>
      <c r="G17115"/>
      <c r="H17115"/>
      <c r="I17115"/>
      <c r="J17115"/>
      <c r="K17115"/>
    </row>
    <row r="17116" spans="1:11" x14ac:dyDescent="0.2">
      <c r="A17116"/>
      <c r="B17116"/>
      <c r="C17116"/>
      <c r="D17116"/>
      <c r="E17116"/>
      <c r="F17116"/>
      <c r="G17116"/>
      <c r="H17116"/>
      <c r="I17116"/>
      <c r="J17116"/>
      <c r="K17116"/>
    </row>
    <row r="17117" spans="1:11" x14ac:dyDescent="0.2">
      <c r="A17117"/>
      <c r="B17117"/>
      <c r="C17117"/>
      <c r="D17117"/>
      <c r="E17117"/>
      <c r="F17117"/>
      <c r="G17117"/>
      <c r="H17117"/>
      <c r="I17117"/>
      <c r="J17117"/>
      <c r="K17117"/>
    </row>
    <row r="17118" spans="1:11" x14ac:dyDescent="0.2">
      <c r="A17118"/>
      <c r="B17118"/>
      <c r="C17118"/>
      <c r="D17118"/>
      <c r="E17118"/>
      <c r="F17118"/>
      <c r="G17118"/>
      <c r="H17118"/>
      <c r="I17118"/>
      <c r="J17118"/>
      <c r="K17118"/>
    </row>
    <row r="17119" spans="1:11" x14ac:dyDescent="0.2">
      <c r="A17119"/>
      <c r="B17119"/>
      <c r="C17119"/>
      <c r="D17119"/>
      <c r="E17119"/>
      <c r="F17119"/>
      <c r="G17119"/>
      <c r="H17119"/>
      <c r="I17119"/>
      <c r="J17119"/>
      <c r="K17119"/>
    </row>
    <row r="17120" spans="1:11" x14ac:dyDescent="0.2">
      <c r="A17120"/>
      <c r="B17120"/>
      <c r="C17120"/>
      <c r="D17120"/>
      <c r="E17120"/>
      <c r="F17120"/>
      <c r="G17120"/>
      <c r="H17120"/>
      <c r="I17120"/>
      <c r="J17120"/>
      <c r="K17120"/>
    </row>
    <row r="17121" spans="1:11" x14ac:dyDescent="0.2">
      <c r="A17121"/>
      <c r="B17121"/>
      <c r="C17121"/>
      <c r="D17121"/>
      <c r="E17121"/>
      <c r="F17121"/>
      <c r="G17121"/>
      <c r="H17121"/>
      <c r="I17121"/>
      <c r="J17121"/>
      <c r="K17121"/>
    </row>
    <row r="17122" spans="1:11" x14ac:dyDescent="0.2">
      <c r="A17122"/>
      <c r="B17122"/>
      <c r="C17122"/>
      <c r="D17122"/>
      <c r="E17122"/>
      <c r="F17122"/>
      <c r="G17122"/>
      <c r="H17122"/>
      <c r="I17122"/>
      <c r="J17122"/>
      <c r="K17122"/>
    </row>
    <row r="17123" spans="1:11" x14ac:dyDescent="0.2">
      <c r="A17123"/>
      <c r="B17123"/>
      <c r="C17123"/>
      <c r="D17123"/>
      <c r="E17123"/>
      <c r="F17123"/>
      <c r="G17123"/>
      <c r="H17123"/>
      <c r="I17123"/>
      <c r="J17123"/>
      <c r="K17123"/>
    </row>
    <row r="17124" spans="1:11" x14ac:dyDescent="0.2">
      <c r="A17124"/>
      <c r="B17124"/>
      <c r="C17124"/>
      <c r="D17124"/>
      <c r="E17124"/>
      <c r="F17124"/>
      <c r="G17124"/>
      <c r="H17124"/>
      <c r="I17124"/>
      <c r="J17124"/>
      <c r="K17124"/>
    </row>
    <row r="17125" spans="1:11" x14ac:dyDescent="0.2">
      <c r="A17125"/>
      <c r="B17125"/>
      <c r="C17125"/>
      <c r="D17125"/>
      <c r="E17125"/>
      <c r="F17125"/>
      <c r="G17125"/>
      <c r="H17125"/>
      <c r="I17125"/>
      <c r="J17125"/>
      <c r="K17125"/>
    </row>
    <row r="17126" spans="1:11" x14ac:dyDescent="0.2">
      <c r="A17126"/>
      <c r="B17126"/>
      <c r="C17126"/>
      <c r="D17126"/>
      <c r="E17126"/>
      <c r="F17126"/>
      <c r="G17126"/>
      <c r="H17126"/>
      <c r="I17126"/>
      <c r="J17126"/>
      <c r="K17126"/>
    </row>
    <row r="17127" spans="1:11" x14ac:dyDescent="0.2">
      <c r="A17127"/>
      <c r="B17127"/>
      <c r="C17127"/>
      <c r="D17127"/>
      <c r="E17127"/>
      <c r="F17127"/>
      <c r="G17127"/>
      <c r="H17127"/>
      <c r="I17127"/>
      <c r="J17127"/>
      <c r="K17127"/>
    </row>
    <row r="17128" spans="1:11" x14ac:dyDescent="0.2">
      <c r="A17128"/>
      <c r="B17128"/>
      <c r="C17128"/>
      <c r="D17128"/>
      <c r="E17128"/>
      <c r="F17128"/>
      <c r="G17128"/>
      <c r="H17128"/>
      <c r="I17128"/>
      <c r="J17128"/>
      <c r="K17128"/>
    </row>
    <row r="17129" spans="1:11" x14ac:dyDescent="0.2">
      <c r="A17129"/>
      <c r="B17129"/>
      <c r="C17129"/>
      <c r="D17129"/>
      <c r="E17129"/>
      <c r="F17129"/>
      <c r="G17129"/>
      <c r="H17129"/>
      <c r="I17129"/>
      <c r="J17129"/>
      <c r="K17129"/>
    </row>
    <row r="17130" spans="1:11" x14ac:dyDescent="0.2">
      <c r="A17130"/>
      <c r="B17130"/>
      <c r="C17130"/>
      <c r="D17130"/>
      <c r="E17130"/>
      <c r="F17130"/>
      <c r="G17130"/>
      <c r="H17130"/>
      <c r="I17130"/>
      <c r="J17130"/>
      <c r="K17130"/>
    </row>
    <row r="17131" spans="1:11" x14ac:dyDescent="0.2">
      <c r="A17131"/>
      <c r="B17131"/>
      <c r="C17131"/>
      <c r="D17131"/>
      <c r="E17131"/>
      <c r="F17131"/>
      <c r="G17131"/>
      <c r="H17131"/>
      <c r="I17131"/>
      <c r="J17131"/>
      <c r="K17131"/>
    </row>
    <row r="17132" spans="1:11" x14ac:dyDescent="0.2">
      <c r="A17132"/>
      <c r="B17132"/>
      <c r="C17132"/>
      <c r="D17132"/>
      <c r="E17132"/>
      <c r="F17132"/>
      <c r="G17132"/>
      <c r="H17132"/>
      <c r="I17132"/>
      <c r="J17132"/>
      <c r="K17132"/>
    </row>
    <row r="17133" spans="1:11" x14ac:dyDescent="0.2">
      <c r="A17133"/>
      <c r="B17133"/>
      <c r="C17133"/>
      <c r="D17133"/>
      <c r="E17133"/>
      <c r="F17133"/>
      <c r="G17133"/>
      <c r="H17133"/>
      <c r="I17133"/>
      <c r="J17133"/>
      <c r="K17133"/>
    </row>
    <row r="17134" spans="1:11" x14ac:dyDescent="0.2">
      <c r="A17134"/>
      <c r="B17134"/>
      <c r="C17134"/>
      <c r="D17134"/>
      <c r="E17134"/>
      <c r="F17134"/>
      <c r="G17134"/>
      <c r="H17134"/>
      <c r="I17134"/>
      <c r="J17134"/>
      <c r="K17134"/>
    </row>
    <row r="17135" spans="1:11" x14ac:dyDescent="0.2">
      <c r="A17135"/>
      <c r="B17135"/>
      <c r="C17135"/>
      <c r="D17135"/>
      <c r="E17135"/>
      <c r="F17135"/>
      <c r="G17135"/>
      <c r="H17135"/>
      <c r="I17135"/>
      <c r="J17135"/>
      <c r="K17135"/>
    </row>
    <row r="17136" spans="1:11" x14ac:dyDescent="0.2">
      <c r="A17136"/>
      <c r="B17136"/>
      <c r="C17136"/>
      <c r="D17136"/>
      <c r="E17136"/>
      <c r="F17136"/>
      <c r="G17136"/>
      <c r="H17136"/>
      <c r="I17136"/>
      <c r="J17136"/>
      <c r="K17136"/>
    </row>
    <row r="17137" spans="1:11" x14ac:dyDescent="0.2">
      <c r="A17137"/>
      <c r="B17137"/>
      <c r="C17137"/>
      <c r="D17137"/>
      <c r="E17137"/>
      <c r="F17137"/>
      <c r="G17137"/>
      <c r="H17137"/>
      <c r="I17137"/>
      <c r="J17137"/>
      <c r="K17137"/>
    </row>
    <row r="17138" spans="1:11" x14ac:dyDescent="0.2">
      <c r="A17138"/>
      <c r="B17138"/>
      <c r="C17138"/>
      <c r="D17138"/>
      <c r="E17138"/>
      <c r="F17138"/>
      <c r="G17138"/>
      <c r="H17138"/>
      <c r="I17138"/>
      <c r="J17138"/>
      <c r="K17138"/>
    </row>
    <row r="17139" spans="1:11" x14ac:dyDescent="0.2">
      <c r="A17139"/>
      <c r="B17139"/>
      <c r="C17139"/>
      <c r="D17139"/>
      <c r="E17139"/>
      <c r="F17139"/>
      <c r="G17139"/>
      <c r="H17139"/>
      <c r="I17139"/>
      <c r="J17139"/>
      <c r="K17139"/>
    </row>
    <row r="17140" spans="1:11" x14ac:dyDescent="0.2">
      <c r="A17140"/>
      <c r="B17140"/>
      <c r="C17140"/>
      <c r="D17140"/>
      <c r="E17140"/>
      <c r="F17140"/>
      <c r="G17140"/>
      <c r="H17140"/>
      <c r="I17140"/>
      <c r="J17140"/>
      <c r="K17140"/>
    </row>
    <row r="17141" spans="1:11" x14ac:dyDescent="0.2">
      <c r="A17141"/>
      <c r="B17141"/>
      <c r="C17141"/>
      <c r="D17141"/>
      <c r="E17141"/>
      <c r="F17141"/>
      <c r="G17141"/>
      <c r="H17141"/>
      <c r="I17141"/>
      <c r="J17141"/>
      <c r="K17141"/>
    </row>
    <row r="17142" spans="1:11" x14ac:dyDescent="0.2">
      <c r="A17142"/>
      <c r="B17142"/>
      <c r="C17142"/>
      <c r="D17142"/>
      <c r="E17142"/>
      <c r="F17142"/>
      <c r="G17142"/>
      <c r="H17142"/>
      <c r="I17142"/>
      <c r="J17142"/>
      <c r="K17142"/>
    </row>
    <row r="17143" spans="1:11" x14ac:dyDescent="0.2">
      <c r="A17143"/>
      <c r="B17143"/>
      <c r="C17143"/>
      <c r="D17143"/>
      <c r="E17143"/>
      <c r="F17143"/>
      <c r="G17143"/>
      <c r="H17143"/>
      <c r="I17143"/>
      <c r="J17143"/>
      <c r="K17143"/>
    </row>
    <row r="17144" spans="1:11" x14ac:dyDescent="0.2">
      <c r="A17144"/>
      <c r="B17144"/>
      <c r="C17144"/>
      <c r="D17144"/>
      <c r="E17144"/>
      <c r="F17144"/>
      <c r="G17144"/>
      <c r="H17144"/>
      <c r="I17144"/>
      <c r="J17144"/>
      <c r="K17144"/>
    </row>
    <row r="17145" spans="1:11" x14ac:dyDescent="0.2">
      <c r="A17145"/>
      <c r="B17145"/>
      <c r="C17145"/>
      <c r="D17145"/>
      <c r="E17145"/>
      <c r="F17145"/>
      <c r="G17145"/>
      <c r="H17145"/>
      <c r="I17145"/>
      <c r="J17145"/>
      <c r="K17145"/>
    </row>
    <row r="17146" spans="1:11" x14ac:dyDescent="0.2">
      <c r="A17146"/>
      <c r="B17146"/>
      <c r="C17146"/>
      <c r="D17146"/>
      <c r="E17146"/>
      <c r="F17146"/>
      <c r="G17146"/>
      <c r="H17146"/>
      <c r="I17146"/>
      <c r="J17146"/>
      <c r="K17146"/>
    </row>
    <row r="17147" spans="1:11" x14ac:dyDescent="0.2">
      <c r="A17147"/>
      <c r="B17147"/>
      <c r="C17147"/>
      <c r="D17147"/>
      <c r="E17147"/>
      <c r="F17147"/>
      <c r="G17147"/>
      <c r="H17147"/>
      <c r="I17147"/>
      <c r="J17147"/>
      <c r="K17147"/>
    </row>
    <row r="17148" spans="1:11" x14ac:dyDescent="0.2">
      <c r="A17148"/>
      <c r="B17148"/>
      <c r="C17148"/>
      <c r="D17148"/>
      <c r="E17148"/>
      <c r="F17148"/>
      <c r="G17148"/>
      <c r="H17148"/>
      <c r="I17148"/>
      <c r="J17148"/>
      <c r="K17148"/>
    </row>
    <row r="17149" spans="1:11" x14ac:dyDescent="0.2">
      <c r="A17149"/>
      <c r="B17149"/>
      <c r="C17149"/>
      <c r="D17149"/>
      <c r="E17149"/>
      <c r="F17149"/>
      <c r="G17149"/>
      <c r="H17149"/>
      <c r="I17149"/>
      <c r="J17149"/>
      <c r="K17149"/>
    </row>
    <row r="17150" spans="1:11" x14ac:dyDescent="0.2">
      <c r="A17150"/>
      <c r="B17150"/>
      <c r="C17150"/>
      <c r="D17150"/>
      <c r="E17150"/>
      <c r="F17150"/>
      <c r="G17150"/>
      <c r="H17150"/>
      <c r="I17150"/>
      <c r="J17150"/>
      <c r="K17150"/>
    </row>
    <row r="17151" spans="1:11" x14ac:dyDescent="0.2">
      <c r="A17151"/>
      <c r="B17151"/>
      <c r="C17151"/>
      <c r="D17151"/>
      <c r="E17151"/>
      <c r="F17151"/>
      <c r="G17151"/>
      <c r="H17151"/>
      <c r="I17151"/>
      <c r="J17151"/>
      <c r="K17151"/>
    </row>
    <row r="17152" spans="1:11" x14ac:dyDescent="0.2">
      <c r="A17152"/>
      <c r="B17152"/>
      <c r="C17152"/>
      <c r="D17152"/>
      <c r="E17152"/>
      <c r="F17152"/>
      <c r="G17152"/>
      <c r="H17152"/>
      <c r="I17152"/>
      <c r="J17152"/>
      <c r="K17152"/>
    </row>
    <row r="17153" spans="1:11" x14ac:dyDescent="0.2">
      <c r="A17153"/>
      <c r="B17153"/>
      <c r="C17153"/>
      <c r="D17153"/>
      <c r="E17153"/>
      <c r="F17153"/>
      <c r="G17153"/>
      <c r="H17153"/>
      <c r="I17153"/>
      <c r="J17153"/>
      <c r="K17153"/>
    </row>
    <row r="17154" spans="1:11" x14ac:dyDescent="0.2">
      <c r="A17154"/>
      <c r="B17154"/>
      <c r="C17154"/>
      <c r="D17154"/>
      <c r="E17154"/>
      <c r="F17154"/>
      <c r="G17154"/>
      <c r="H17154"/>
      <c r="I17154"/>
      <c r="J17154"/>
      <c r="K17154"/>
    </row>
    <row r="17155" spans="1:11" x14ac:dyDescent="0.2">
      <c r="A17155"/>
      <c r="B17155"/>
      <c r="C17155"/>
      <c r="D17155"/>
      <c r="E17155"/>
      <c r="F17155"/>
      <c r="G17155"/>
      <c r="H17155"/>
      <c r="I17155"/>
      <c r="J17155"/>
      <c r="K17155"/>
    </row>
    <row r="17156" spans="1:11" x14ac:dyDescent="0.2">
      <c r="A17156"/>
      <c r="B17156"/>
      <c r="C17156"/>
      <c r="D17156"/>
      <c r="E17156"/>
      <c r="F17156"/>
      <c r="G17156"/>
      <c r="H17156"/>
      <c r="I17156"/>
      <c r="J17156"/>
      <c r="K17156"/>
    </row>
    <row r="17157" spans="1:11" x14ac:dyDescent="0.2">
      <c r="A17157"/>
      <c r="B17157"/>
      <c r="C17157"/>
      <c r="D17157"/>
      <c r="E17157"/>
      <c r="F17157"/>
      <c r="G17157"/>
      <c r="H17157"/>
      <c r="I17157"/>
      <c r="J17157"/>
      <c r="K17157"/>
    </row>
    <row r="17158" spans="1:11" x14ac:dyDescent="0.2">
      <c r="A17158"/>
      <c r="B17158"/>
      <c r="C17158"/>
      <c r="D17158"/>
      <c r="E17158"/>
      <c r="F17158"/>
      <c r="G17158"/>
      <c r="H17158"/>
      <c r="I17158"/>
      <c r="J17158"/>
      <c r="K17158"/>
    </row>
    <row r="17159" spans="1:11" x14ac:dyDescent="0.2">
      <c r="A17159"/>
      <c r="B17159"/>
      <c r="C17159"/>
      <c r="D17159"/>
      <c r="E17159"/>
      <c r="F17159"/>
      <c r="G17159"/>
      <c r="H17159"/>
      <c r="I17159"/>
      <c r="J17159"/>
      <c r="K17159"/>
    </row>
    <row r="17160" spans="1:11" x14ac:dyDescent="0.2">
      <c r="A17160"/>
      <c r="B17160"/>
      <c r="C17160"/>
      <c r="D17160"/>
      <c r="E17160"/>
      <c r="F17160"/>
      <c r="G17160"/>
      <c r="H17160"/>
      <c r="I17160"/>
      <c r="J17160"/>
      <c r="K17160"/>
    </row>
    <row r="17161" spans="1:11" x14ac:dyDescent="0.2">
      <c r="A17161"/>
      <c r="B17161"/>
      <c r="C17161"/>
      <c r="D17161"/>
      <c r="E17161"/>
      <c r="F17161"/>
      <c r="G17161"/>
      <c r="H17161"/>
      <c r="I17161"/>
      <c r="J17161"/>
      <c r="K17161"/>
    </row>
    <row r="17162" spans="1:11" x14ac:dyDescent="0.2">
      <c r="A17162"/>
      <c r="B17162"/>
      <c r="C17162"/>
      <c r="D17162"/>
      <c r="E17162"/>
      <c r="F17162"/>
      <c r="G17162"/>
      <c r="H17162"/>
      <c r="I17162"/>
      <c r="J17162"/>
      <c r="K17162"/>
    </row>
    <row r="17163" spans="1:11" x14ac:dyDescent="0.2">
      <c r="A17163"/>
      <c r="B17163"/>
      <c r="C17163"/>
      <c r="D17163"/>
      <c r="E17163"/>
      <c r="F17163"/>
      <c r="G17163"/>
      <c r="H17163"/>
      <c r="I17163"/>
      <c r="J17163"/>
      <c r="K17163"/>
    </row>
    <row r="17164" spans="1:11" x14ac:dyDescent="0.2">
      <c r="A17164"/>
      <c r="B17164"/>
      <c r="C17164"/>
      <c r="D17164"/>
      <c r="E17164"/>
      <c r="F17164"/>
      <c r="G17164"/>
      <c r="H17164"/>
      <c r="I17164"/>
      <c r="J17164"/>
      <c r="K17164"/>
    </row>
    <row r="17165" spans="1:11" x14ac:dyDescent="0.2">
      <c r="A17165"/>
      <c r="B17165"/>
      <c r="C17165"/>
      <c r="D17165"/>
      <c r="E17165"/>
      <c r="F17165"/>
      <c r="G17165"/>
      <c r="H17165"/>
      <c r="I17165"/>
      <c r="J17165"/>
      <c r="K17165"/>
    </row>
    <row r="17166" spans="1:11" x14ac:dyDescent="0.2">
      <c r="A17166"/>
      <c r="B17166"/>
      <c r="C17166"/>
      <c r="D17166"/>
      <c r="E17166"/>
      <c r="F17166"/>
      <c r="G17166"/>
      <c r="H17166"/>
      <c r="I17166"/>
      <c r="J17166"/>
      <c r="K17166"/>
    </row>
    <row r="17167" spans="1:11" x14ac:dyDescent="0.2">
      <c r="A17167"/>
      <c r="B17167"/>
      <c r="C17167"/>
      <c r="D17167"/>
      <c r="E17167"/>
      <c r="F17167"/>
      <c r="G17167"/>
      <c r="H17167"/>
      <c r="I17167"/>
      <c r="J17167"/>
      <c r="K17167"/>
    </row>
    <row r="17168" spans="1:11" x14ac:dyDescent="0.2">
      <c r="A17168"/>
      <c r="B17168"/>
      <c r="C17168"/>
      <c r="D17168"/>
      <c r="E17168"/>
      <c r="F17168"/>
      <c r="G17168"/>
      <c r="H17168"/>
      <c r="I17168"/>
      <c r="J17168"/>
      <c r="K17168"/>
    </row>
    <row r="17169" spans="1:11" x14ac:dyDescent="0.2">
      <c r="A17169"/>
      <c r="B17169"/>
      <c r="C17169"/>
      <c r="D17169"/>
      <c r="E17169"/>
      <c r="F17169"/>
      <c r="G17169"/>
      <c r="H17169"/>
      <c r="I17169"/>
      <c r="J17169"/>
      <c r="K17169"/>
    </row>
    <row r="17170" spans="1:11" x14ac:dyDescent="0.2">
      <c r="A17170"/>
      <c r="B17170"/>
      <c r="C17170"/>
      <c r="D17170"/>
      <c r="E17170"/>
      <c r="F17170"/>
      <c r="G17170"/>
      <c r="H17170"/>
      <c r="I17170"/>
      <c r="J17170"/>
      <c r="K17170"/>
    </row>
    <row r="17171" spans="1:11" x14ac:dyDescent="0.2">
      <c r="A17171"/>
      <c r="B17171"/>
      <c r="C17171"/>
      <c r="D17171"/>
      <c r="E17171"/>
      <c r="F17171"/>
      <c r="G17171"/>
      <c r="H17171"/>
      <c r="I17171"/>
      <c r="J17171"/>
      <c r="K17171"/>
    </row>
    <row r="17172" spans="1:11" x14ac:dyDescent="0.2">
      <c r="A17172"/>
      <c r="B17172"/>
      <c r="C17172"/>
      <c r="D17172"/>
      <c r="E17172"/>
      <c r="F17172"/>
      <c r="G17172"/>
      <c r="H17172"/>
      <c r="I17172"/>
      <c r="J17172"/>
      <c r="K17172"/>
    </row>
    <row r="17173" spans="1:11" x14ac:dyDescent="0.2">
      <c r="A17173"/>
      <c r="B17173"/>
      <c r="C17173"/>
      <c r="D17173"/>
      <c r="E17173"/>
      <c r="F17173"/>
      <c r="G17173"/>
      <c r="H17173"/>
      <c r="I17173"/>
      <c r="J17173"/>
      <c r="K17173"/>
    </row>
    <row r="17174" spans="1:11" x14ac:dyDescent="0.2">
      <c r="A17174"/>
      <c r="B17174"/>
      <c r="C17174"/>
      <c r="D17174"/>
      <c r="E17174"/>
      <c r="F17174"/>
      <c r="G17174"/>
      <c r="H17174"/>
      <c r="I17174"/>
      <c r="J17174"/>
      <c r="K17174"/>
    </row>
    <row r="17175" spans="1:11" x14ac:dyDescent="0.2">
      <c r="A17175"/>
      <c r="B17175"/>
      <c r="C17175"/>
      <c r="D17175"/>
      <c r="E17175"/>
      <c r="F17175"/>
      <c r="G17175"/>
      <c r="H17175"/>
      <c r="I17175"/>
      <c r="J17175"/>
      <c r="K17175"/>
    </row>
    <row r="17176" spans="1:11" x14ac:dyDescent="0.2">
      <c r="A17176"/>
      <c r="B17176"/>
      <c r="C17176"/>
      <c r="D17176"/>
      <c r="E17176"/>
      <c r="F17176"/>
      <c r="G17176"/>
      <c r="H17176"/>
      <c r="I17176"/>
      <c r="J17176"/>
      <c r="K17176"/>
    </row>
    <row r="17177" spans="1:11" x14ac:dyDescent="0.2">
      <c r="A17177"/>
      <c r="B17177"/>
      <c r="C17177"/>
      <c r="D17177"/>
      <c r="E17177"/>
      <c r="F17177"/>
      <c r="G17177"/>
      <c r="H17177"/>
      <c r="I17177"/>
      <c r="J17177"/>
      <c r="K17177"/>
    </row>
    <row r="17178" spans="1:11" x14ac:dyDescent="0.2">
      <c r="A17178"/>
      <c r="B17178"/>
      <c r="C17178"/>
      <c r="D17178"/>
      <c r="E17178"/>
      <c r="F17178"/>
      <c r="G17178"/>
      <c r="H17178"/>
      <c r="I17178"/>
      <c r="J17178"/>
      <c r="K17178"/>
    </row>
    <row r="17179" spans="1:11" x14ac:dyDescent="0.2">
      <c r="A17179"/>
      <c r="B17179"/>
      <c r="C17179"/>
      <c r="D17179"/>
      <c r="E17179"/>
      <c r="F17179"/>
      <c r="G17179"/>
      <c r="H17179"/>
      <c r="I17179"/>
      <c r="J17179"/>
      <c r="K17179"/>
    </row>
    <row r="17180" spans="1:11" x14ac:dyDescent="0.2">
      <c r="A17180"/>
      <c r="B17180"/>
      <c r="C17180"/>
      <c r="D17180"/>
      <c r="E17180"/>
      <c r="F17180"/>
      <c r="G17180"/>
      <c r="H17180"/>
      <c r="I17180"/>
      <c r="J17180"/>
      <c r="K17180"/>
    </row>
    <row r="17181" spans="1:11" x14ac:dyDescent="0.2">
      <c r="A17181"/>
      <c r="B17181"/>
      <c r="C17181"/>
      <c r="D17181"/>
      <c r="E17181"/>
      <c r="F17181"/>
      <c r="G17181"/>
      <c r="H17181"/>
      <c r="I17181"/>
      <c r="J17181"/>
      <c r="K17181"/>
    </row>
    <row r="17182" spans="1:11" x14ac:dyDescent="0.2">
      <c r="A17182"/>
      <c r="B17182"/>
      <c r="C17182"/>
      <c r="D17182"/>
      <c r="E17182"/>
      <c r="F17182"/>
      <c r="G17182"/>
      <c r="H17182"/>
      <c r="I17182"/>
      <c r="J17182"/>
      <c r="K17182"/>
    </row>
    <row r="17183" spans="1:11" x14ac:dyDescent="0.2">
      <c r="A17183"/>
      <c r="B17183"/>
      <c r="C17183"/>
      <c r="D17183"/>
      <c r="E17183"/>
      <c r="F17183"/>
      <c r="G17183"/>
      <c r="H17183"/>
      <c r="I17183"/>
      <c r="J17183"/>
      <c r="K17183"/>
    </row>
    <row r="17184" spans="1:11" x14ac:dyDescent="0.2">
      <c r="A17184"/>
      <c r="B17184"/>
      <c r="C17184"/>
      <c r="D17184"/>
      <c r="E17184"/>
      <c r="F17184"/>
      <c r="G17184"/>
      <c r="H17184"/>
      <c r="I17184"/>
      <c r="J17184"/>
      <c r="K17184"/>
    </row>
    <row r="17185" spans="1:11" x14ac:dyDescent="0.2">
      <c r="A17185"/>
      <c r="B17185"/>
      <c r="C17185"/>
      <c r="D17185"/>
      <c r="E17185"/>
      <c r="F17185"/>
      <c r="G17185"/>
      <c r="H17185"/>
      <c r="I17185"/>
      <c r="J17185"/>
      <c r="K17185"/>
    </row>
    <row r="17186" spans="1:11" x14ac:dyDescent="0.2">
      <c r="A17186"/>
      <c r="B17186"/>
      <c r="C17186"/>
      <c r="D17186"/>
      <c r="E17186"/>
      <c r="F17186"/>
      <c r="G17186"/>
      <c r="H17186"/>
      <c r="I17186"/>
      <c r="J17186"/>
      <c r="K17186"/>
    </row>
    <row r="17187" spans="1:11" x14ac:dyDescent="0.2">
      <c r="A17187"/>
      <c r="B17187"/>
      <c r="C17187"/>
      <c r="D17187"/>
      <c r="E17187"/>
      <c r="F17187"/>
      <c r="G17187"/>
      <c r="H17187"/>
      <c r="I17187"/>
      <c r="J17187"/>
      <c r="K17187"/>
    </row>
    <row r="17188" spans="1:11" x14ac:dyDescent="0.2">
      <c r="A17188"/>
      <c r="B17188"/>
      <c r="C17188"/>
      <c r="D17188"/>
      <c r="E17188"/>
      <c r="F17188"/>
      <c r="G17188"/>
      <c r="H17188"/>
      <c r="I17188"/>
      <c r="J17188"/>
      <c r="K17188"/>
    </row>
    <row r="17189" spans="1:11" x14ac:dyDescent="0.2">
      <c r="A17189"/>
      <c r="B17189"/>
      <c r="C17189"/>
      <c r="D17189"/>
      <c r="E17189"/>
      <c r="F17189"/>
      <c r="G17189"/>
      <c r="H17189"/>
      <c r="I17189"/>
      <c r="J17189"/>
      <c r="K17189"/>
    </row>
    <row r="17190" spans="1:11" x14ac:dyDescent="0.2">
      <c r="A17190"/>
      <c r="B17190"/>
      <c r="C17190"/>
      <c r="D17190"/>
      <c r="E17190"/>
      <c r="F17190"/>
      <c r="G17190"/>
      <c r="H17190"/>
      <c r="I17190"/>
      <c r="J17190"/>
      <c r="K17190"/>
    </row>
    <row r="17191" spans="1:11" x14ac:dyDescent="0.2">
      <c r="A17191"/>
      <c r="B17191"/>
      <c r="C17191"/>
      <c r="D17191"/>
      <c r="E17191"/>
      <c r="F17191"/>
      <c r="G17191"/>
      <c r="H17191"/>
      <c r="I17191"/>
      <c r="J17191"/>
      <c r="K17191"/>
    </row>
    <row r="17192" spans="1:11" x14ac:dyDescent="0.2">
      <c r="A17192"/>
      <c r="B17192"/>
      <c r="C17192"/>
      <c r="D17192"/>
      <c r="E17192"/>
      <c r="F17192"/>
      <c r="G17192"/>
      <c r="H17192"/>
      <c r="I17192"/>
      <c r="J17192"/>
      <c r="K17192"/>
    </row>
    <row r="17193" spans="1:11" x14ac:dyDescent="0.2">
      <c r="A17193"/>
      <c r="B17193"/>
      <c r="C17193"/>
      <c r="D17193"/>
      <c r="E17193"/>
      <c r="F17193"/>
      <c r="G17193"/>
      <c r="H17193"/>
      <c r="I17193"/>
      <c r="J17193"/>
      <c r="K17193"/>
    </row>
    <row r="17194" spans="1:11" x14ac:dyDescent="0.2">
      <c r="A17194"/>
      <c r="B17194"/>
      <c r="C17194"/>
      <c r="D17194"/>
      <c r="E17194"/>
      <c r="F17194"/>
      <c r="G17194"/>
      <c r="H17194"/>
      <c r="I17194"/>
      <c r="J17194"/>
      <c r="K17194"/>
    </row>
    <row r="17195" spans="1:11" x14ac:dyDescent="0.2">
      <c r="A17195"/>
      <c r="B17195"/>
      <c r="C17195"/>
      <c r="D17195"/>
      <c r="E17195"/>
      <c r="F17195"/>
      <c r="G17195"/>
      <c r="H17195"/>
      <c r="I17195"/>
      <c r="J17195"/>
      <c r="K17195"/>
    </row>
    <row r="17196" spans="1:11" x14ac:dyDescent="0.2">
      <c r="A17196"/>
      <c r="B17196"/>
      <c r="C17196"/>
      <c r="D17196"/>
      <c r="E17196"/>
      <c r="F17196"/>
      <c r="G17196"/>
      <c r="H17196"/>
      <c r="I17196"/>
      <c r="J17196"/>
      <c r="K17196"/>
    </row>
    <row r="17197" spans="1:11" x14ac:dyDescent="0.2">
      <c r="A17197"/>
      <c r="B17197"/>
      <c r="C17197"/>
      <c r="D17197"/>
      <c r="E17197"/>
      <c r="F17197"/>
      <c r="G17197"/>
      <c r="H17197"/>
      <c r="I17197"/>
      <c r="J17197"/>
      <c r="K17197"/>
    </row>
    <row r="17198" spans="1:11" x14ac:dyDescent="0.2">
      <c r="A17198"/>
      <c r="B17198"/>
      <c r="C17198"/>
      <c r="D17198"/>
      <c r="E17198"/>
      <c r="F17198"/>
      <c r="G17198"/>
      <c r="H17198"/>
      <c r="I17198"/>
      <c r="J17198"/>
      <c r="K17198"/>
    </row>
    <row r="17199" spans="1:11" x14ac:dyDescent="0.2">
      <c r="A17199"/>
      <c r="B17199"/>
      <c r="C17199"/>
      <c r="D17199"/>
      <c r="E17199"/>
      <c r="F17199"/>
      <c r="G17199"/>
      <c r="H17199"/>
      <c r="I17199"/>
      <c r="J17199"/>
      <c r="K17199"/>
    </row>
    <row r="17200" spans="1:11" x14ac:dyDescent="0.2">
      <c r="A17200"/>
      <c r="B17200"/>
      <c r="C17200"/>
      <c r="D17200"/>
      <c r="E17200"/>
      <c r="F17200"/>
      <c r="G17200"/>
      <c r="H17200"/>
      <c r="I17200"/>
      <c r="J17200"/>
      <c r="K17200"/>
    </row>
    <row r="17201" spans="1:11" x14ac:dyDescent="0.2">
      <c r="A17201"/>
      <c r="B17201"/>
      <c r="C17201"/>
      <c r="D17201"/>
      <c r="E17201"/>
      <c r="F17201"/>
      <c r="G17201"/>
      <c r="H17201"/>
      <c r="I17201"/>
      <c r="J17201"/>
      <c r="K17201"/>
    </row>
    <row r="17202" spans="1:11" x14ac:dyDescent="0.2">
      <c r="A17202"/>
      <c r="B17202"/>
      <c r="C17202"/>
      <c r="D17202"/>
      <c r="E17202"/>
      <c r="F17202"/>
      <c r="G17202"/>
      <c r="H17202"/>
      <c r="I17202"/>
      <c r="J17202"/>
      <c r="K17202"/>
    </row>
    <row r="17203" spans="1:11" x14ac:dyDescent="0.2">
      <c r="A17203"/>
      <c r="B17203"/>
      <c r="C17203"/>
      <c r="D17203"/>
      <c r="E17203"/>
      <c r="F17203"/>
      <c r="G17203"/>
      <c r="H17203"/>
      <c r="I17203"/>
      <c r="J17203"/>
      <c r="K17203"/>
    </row>
    <row r="17204" spans="1:11" x14ac:dyDescent="0.2">
      <c r="A17204"/>
      <c r="B17204"/>
      <c r="C17204"/>
      <c r="D17204"/>
      <c r="E17204"/>
      <c r="F17204"/>
      <c r="G17204"/>
      <c r="H17204"/>
      <c r="I17204"/>
      <c r="J17204"/>
      <c r="K17204"/>
    </row>
    <row r="17205" spans="1:11" x14ac:dyDescent="0.2">
      <c r="A17205"/>
      <c r="B17205"/>
      <c r="C17205"/>
      <c r="D17205"/>
      <c r="E17205"/>
      <c r="F17205"/>
      <c r="G17205"/>
      <c r="H17205"/>
      <c r="I17205"/>
      <c r="J17205"/>
      <c r="K17205"/>
    </row>
    <row r="17206" spans="1:11" x14ac:dyDescent="0.2">
      <c r="A17206"/>
      <c r="B17206"/>
      <c r="C17206"/>
      <c r="D17206"/>
      <c r="E17206"/>
      <c r="F17206"/>
      <c r="G17206"/>
      <c r="H17206"/>
      <c r="I17206"/>
      <c r="J17206"/>
      <c r="K17206"/>
    </row>
    <row r="17207" spans="1:11" x14ac:dyDescent="0.2">
      <c r="A17207"/>
      <c r="B17207"/>
      <c r="C17207"/>
      <c r="D17207"/>
      <c r="E17207"/>
      <c r="F17207"/>
      <c r="G17207"/>
      <c r="H17207"/>
      <c r="I17207"/>
      <c r="J17207"/>
      <c r="K17207"/>
    </row>
    <row r="17208" spans="1:11" x14ac:dyDescent="0.2">
      <c r="A17208"/>
      <c r="B17208"/>
      <c r="C17208"/>
      <c r="D17208"/>
      <c r="E17208"/>
      <c r="F17208"/>
      <c r="G17208"/>
      <c r="H17208"/>
      <c r="I17208"/>
      <c r="J17208"/>
      <c r="K17208"/>
    </row>
    <row r="17209" spans="1:11" x14ac:dyDescent="0.2">
      <c r="A17209"/>
      <c r="B17209"/>
      <c r="C17209"/>
      <c r="D17209"/>
      <c r="E17209"/>
      <c r="F17209"/>
      <c r="G17209"/>
      <c r="H17209"/>
      <c r="I17209"/>
      <c r="J17209"/>
      <c r="K17209"/>
    </row>
    <row r="17210" spans="1:11" x14ac:dyDescent="0.2">
      <c r="A17210"/>
      <c r="B17210"/>
      <c r="C17210"/>
      <c r="D17210"/>
      <c r="E17210"/>
      <c r="F17210"/>
      <c r="G17210"/>
      <c r="H17210"/>
      <c r="I17210"/>
      <c r="J17210"/>
      <c r="K17210"/>
    </row>
    <row r="17211" spans="1:11" x14ac:dyDescent="0.2">
      <c r="A17211"/>
      <c r="B17211"/>
      <c r="C17211"/>
      <c r="D17211"/>
      <c r="E17211"/>
      <c r="F17211"/>
      <c r="G17211"/>
      <c r="H17211"/>
      <c r="I17211"/>
      <c r="J17211"/>
      <c r="K17211"/>
    </row>
    <row r="17212" spans="1:11" x14ac:dyDescent="0.2">
      <c r="A17212"/>
      <c r="B17212"/>
      <c r="C17212"/>
      <c r="D17212"/>
      <c r="E17212"/>
      <c r="F17212"/>
      <c r="G17212"/>
      <c r="H17212"/>
      <c r="I17212"/>
      <c r="J17212"/>
      <c r="K17212"/>
    </row>
    <row r="17213" spans="1:11" x14ac:dyDescent="0.2">
      <c r="A17213"/>
      <c r="B17213"/>
      <c r="C17213"/>
      <c r="D17213"/>
      <c r="E17213"/>
      <c r="F17213"/>
      <c r="G17213"/>
      <c r="H17213"/>
      <c r="I17213"/>
      <c r="J17213"/>
      <c r="K17213"/>
    </row>
    <row r="17214" spans="1:11" x14ac:dyDescent="0.2">
      <c r="A17214"/>
      <c r="B17214"/>
      <c r="C17214"/>
      <c r="D17214"/>
      <c r="E17214"/>
      <c r="F17214"/>
      <c r="G17214"/>
      <c r="H17214"/>
      <c r="I17214"/>
      <c r="J17214"/>
      <c r="K17214"/>
    </row>
    <row r="17215" spans="1:11" x14ac:dyDescent="0.2">
      <c r="A17215"/>
      <c r="B17215"/>
      <c r="C17215"/>
      <c r="D17215"/>
      <c r="E17215"/>
      <c r="F17215"/>
      <c r="G17215"/>
      <c r="H17215"/>
      <c r="I17215"/>
      <c r="J17215"/>
      <c r="K17215"/>
    </row>
    <row r="17216" spans="1:11" x14ac:dyDescent="0.2">
      <c r="A17216"/>
      <c r="B17216"/>
      <c r="C17216"/>
      <c r="D17216"/>
      <c r="E17216"/>
      <c r="F17216"/>
      <c r="G17216"/>
      <c r="H17216"/>
      <c r="I17216"/>
      <c r="J17216"/>
      <c r="K17216"/>
    </row>
    <row r="17217" spans="1:11" x14ac:dyDescent="0.2">
      <c r="A17217"/>
      <c r="B17217"/>
      <c r="C17217"/>
      <c r="D17217"/>
      <c r="E17217"/>
      <c r="F17217"/>
      <c r="G17217"/>
      <c r="H17217"/>
      <c r="I17217"/>
      <c r="J17217"/>
      <c r="K17217"/>
    </row>
    <row r="17218" spans="1:11" x14ac:dyDescent="0.2">
      <c r="A17218"/>
      <c r="B17218"/>
      <c r="C17218"/>
      <c r="D17218"/>
      <c r="E17218"/>
      <c r="F17218"/>
      <c r="G17218"/>
      <c r="H17218"/>
      <c r="I17218"/>
      <c r="J17218"/>
      <c r="K17218"/>
    </row>
    <row r="17219" spans="1:11" x14ac:dyDescent="0.2">
      <c r="A17219"/>
      <c r="B17219"/>
      <c r="C17219"/>
      <c r="D17219"/>
      <c r="E17219"/>
      <c r="F17219"/>
      <c r="G17219"/>
      <c r="H17219"/>
      <c r="I17219"/>
      <c r="J17219"/>
      <c r="K17219"/>
    </row>
    <row r="17220" spans="1:11" x14ac:dyDescent="0.2">
      <c r="A17220"/>
      <c r="B17220"/>
      <c r="C17220"/>
      <c r="D17220"/>
      <c r="E17220"/>
      <c r="F17220"/>
      <c r="G17220"/>
      <c r="H17220"/>
      <c r="I17220"/>
      <c r="J17220"/>
      <c r="K17220"/>
    </row>
    <row r="17221" spans="1:11" x14ac:dyDescent="0.2">
      <c r="A17221"/>
      <c r="B17221"/>
      <c r="C17221"/>
      <c r="D17221"/>
      <c r="E17221"/>
      <c r="F17221"/>
      <c r="G17221"/>
      <c r="H17221"/>
      <c r="I17221"/>
      <c r="J17221"/>
      <c r="K17221"/>
    </row>
    <row r="17222" spans="1:11" x14ac:dyDescent="0.2">
      <c r="A17222"/>
      <c r="B17222"/>
      <c r="C17222"/>
      <c r="D17222"/>
      <c r="E17222"/>
      <c r="F17222"/>
      <c r="G17222"/>
      <c r="H17222"/>
      <c r="I17222"/>
      <c r="J17222"/>
      <c r="K17222"/>
    </row>
    <row r="17223" spans="1:11" x14ac:dyDescent="0.2">
      <c r="A17223"/>
      <c r="B17223"/>
      <c r="C17223"/>
      <c r="D17223"/>
      <c r="E17223"/>
      <c r="F17223"/>
      <c r="G17223"/>
      <c r="H17223"/>
      <c r="I17223"/>
      <c r="J17223"/>
      <c r="K17223"/>
    </row>
    <row r="17224" spans="1:11" x14ac:dyDescent="0.2">
      <c r="A17224"/>
      <c r="B17224"/>
      <c r="C17224"/>
      <c r="D17224"/>
      <c r="E17224"/>
      <c r="F17224"/>
      <c r="G17224"/>
      <c r="H17224"/>
      <c r="I17224"/>
      <c r="J17224"/>
      <c r="K17224"/>
    </row>
    <row r="17225" spans="1:11" x14ac:dyDescent="0.2">
      <c r="A17225"/>
      <c r="B17225"/>
      <c r="C17225"/>
      <c r="D17225"/>
      <c r="E17225"/>
      <c r="F17225"/>
      <c r="G17225"/>
      <c r="H17225"/>
      <c r="I17225"/>
      <c r="J17225"/>
      <c r="K17225"/>
    </row>
    <row r="17226" spans="1:11" x14ac:dyDescent="0.2">
      <c r="A17226"/>
      <c r="B17226"/>
      <c r="C17226"/>
      <c r="D17226"/>
      <c r="E17226"/>
      <c r="F17226"/>
      <c r="G17226"/>
      <c r="H17226"/>
      <c r="I17226"/>
      <c r="J17226"/>
      <c r="K17226"/>
    </row>
    <row r="17227" spans="1:11" x14ac:dyDescent="0.2">
      <c r="A17227"/>
      <c r="B17227"/>
      <c r="C17227"/>
      <c r="D17227"/>
      <c r="E17227"/>
      <c r="F17227"/>
      <c r="G17227"/>
      <c r="H17227"/>
      <c r="I17227"/>
      <c r="J17227"/>
      <c r="K17227"/>
    </row>
    <row r="17228" spans="1:11" x14ac:dyDescent="0.2">
      <c r="A17228"/>
      <c r="B17228"/>
      <c r="C17228"/>
      <c r="D17228"/>
      <c r="E17228"/>
      <c r="F17228"/>
      <c r="G17228"/>
      <c r="H17228"/>
      <c r="I17228"/>
      <c r="J17228"/>
      <c r="K17228"/>
    </row>
    <row r="17229" spans="1:11" x14ac:dyDescent="0.2">
      <c r="A17229"/>
      <c r="B17229"/>
      <c r="C17229"/>
      <c r="D17229"/>
      <c r="E17229"/>
      <c r="F17229"/>
      <c r="G17229"/>
      <c r="H17229"/>
      <c r="I17229"/>
      <c r="J17229"/>
      <c r="K17229"/>
    </row>
    <row r="17230" spans="1:11" x14ac:dyDescent="0.2">
      <c r="A17230"/>
      <c r="B17230"/>
      <c r="C17230"/>
      <c r="D17230"/>
      <c r="E17230"/>
      <c r="F17230"/>
      <c r="G17230"/>
      <c r="H17230"/>
      <c r="I17230"/>
      <c r="J17230"/>
      <c r="K17230"/>
    </row>
    <row r="17231" spans="1:11" x14ac:dyDescent="0.2">
      <c r="A17231"/>
      <c r="B17231"/>
      <c r="C17231"/>
      <c r="D17231"/>
      <c r="E17231"/>
      <c r="F17231"/>
      <c r="G17231"/>
      <c r="H17231"/>
      <c r="I17231"/>
      <c r="J17231"/>
      <c r="K17231"/>
    </row>
    <row r="17232" spans="1:11" x14ac:dyDescent="0.2">
      <c r="A17232"/>
      <c r="B17232"/>
      <c r="C17232"/>
      <c r="D17232"/>
      <c r="E17232"/>
      <c r="F17232"/>
      <c r="G17232"/>
      <c r="H17232"/>
      <c r="I17232"/>
      <c r="J17232"/>
      <c r="K17232"/>
    </row>
    <row r="17233" spans="1:11" x14ac:dyDescent="0.2">
      <c r="A17233"/>
      <c r="B17233"/>
      <c r="C17233"/>
      <c r="D17233"/>
      <c r="E17233"/>
      <c r="F17233"/>
      <c r="G17233"/>
      <c r="H17233"/>
      <c r="I17233"/>
      <c r="J17233"/>
      <c r="K17233"/>
    </row>
    <row r="17234" spans="1:11" x14ac:dyDescent="0.2">
      <c r="A17234"/>
      <c r="B17234"/>
      <c r="C17234"/>
      <c r="D17234"/>
      <c r="E17234"/>
      <c r="F17234"/>
      <c r="G17234"/>
      <c r="H17234"/>
      <c r="I17234"/>
      <c r="J17234"/>
      <c r="K17234"/>
    </row>
    <row r="17235" spans="1:11" x14ac:dyDescent="0.2">
      <c r="A17235"/>
      <c r="B17235"/>
      <c r="C17235"/>
      <c r="D17235"/>
      <c r="E17235"/>
      <c r="F17235"/>
      <c r="G17235"/>
      <c r="H17235"/>
      <c r="I17235"/>
      <c r="J17235"/>
      <c r="K17235"/>
    </row>
    <row r="17236" spans="1:11" x14ac:dyDescent="0.2">
      <c r="A17236"/>
      <c r="B17236"/>
      <c r="C17236"/>
      <c r="D17236"/>
      <c r="E17236"/>
      <c r="F17236"/>
      <c r="G17236"/>
      <c r="H17236"/>
      <c r="I17236"/>
      <c r="J17236"/>
      <c r="K17236"/>
    </row>
    <row r="17237" spans="1:11" x14ac:dyDescent="0.2">
      <c r="A17237"/>
      <c r="B17237"/>
      <c r="C17237"/>
      <c r="D17237"/>
      <c r="E17237"/>
      <c r="F17237"/>
      <c r="G17237"/>
      <c r="H17237"/>
      <c r="I17237"/>
      <c r="J17237"/>
      <c r="K17237"/>
    </row>
    <row r="17238" spans="1:11" x14ac:dyDescent="0.2">
      <c r="A17238"/>
      <c r="B17238"/>
      <c r="C17238"/>
      <c r="D17238"/>
      <c r="E17238"/>
      <c r="F17238"/>
      <c r="G17238"/>
      <c r="H17238"/>
      <c r="I17238"/>
      <c r="J17238"/>
      <c r="K17238"/>
    </row>
    <row r="17239" spans="1:11" x14ac:dyDescent="0.2">
      <c r="A17239"/>
      <c r="B17239"/>
      <c r="C17239"/>
      <c r="D17239"/>
      <c r="E17239"/>
      <c r="F17239"/>
      <c r="G17239"/>
      <c r="H17239"/>
      <c r="I17239"/>
      <c r="J17239"/>
      <c r="K17239"/>
    </row>
    <row r="17240" spans="1:11" x14ac:dyDescent="0.2">
      <c r="A17240"/>
      <c r="B17240"/>
      <c r="C17240"/>
      <c r="D17240"/>
      <c r="E17240"/>
      <c r="F17240"/>
      <c r="G17240"/>
      <c r="H17240"/>
      <c r="I17240"/>
      <c r="J17240"/>
      <c r="K17240"/>
    </row>
    <row r="17241" spans="1:11" x14ac:dyDescent="0.2">
      <c r="A17241"/>
      <c r="B17241"/>
      <c r="C17241"/>
      <c r="D17241"/>
      <c r="E17241"/>
      <c r="F17241"/>
      <c r="G17241"/>
      <c r="H17241"/>
      <c r="I17241"/>
      <c r="J17241"/>
      <c r="K17241"/>
    </row>
    <row r="17242" spans="1:11" x14ac:dyDescent="0.2">
      <c r="A17242"/>
      <c r="B17242"/>
      <c r="C17242"/>
      <c r="D17242"/>
      <c r="E17242"/>
      <c r="F17242"/>
      <c r="G17242"/>
      <c r="H17242"/>
      <c r="I17242"/>
      <c r="J17242"/>
      <c r="K17242"/>
    </row>
    <row r="17243" spans="1:11" x14ac:dyDescent="0.2">
      <c r="A17243"/>
      <c r="B17243"/>
      <c r="C17243"/>
      <c r="D17243"/>
      <c r="E17243"/>
      <c r="F17243"/>
      <c r="G17243"/>
      <c r="H17243"/>
      <c r="I17243"/>
      <c r="J17243"/>
      <c r="K17243"/>
    </row>
    <row r="17244" spans="1:11" x14ac:dyDescent="0.2">
      <c r="A17244"/>
      <c r="B17244"/>
      <c r="C17244"/>
      <c r="D17244"/>
      <c r="E17244"/>
      <c r="F17244"/>
      <c r="G17244"/>
      <c r="H17244"/>
      <c r="I17244"/>
      <c r="J17244"/>
      <c r="K17244"/>
    </row>
    <row r="17245" spans="1:11" x14ac:dyDescent="0.2">
      <c r="A17245"/>
      <c r="B17245"/>
      <c r="C17245"/>
      <c r="D17245"/>
      <c r="E17245"/>
      <c r="F17245"/>
      <c r="G17245"/>
      <c r="H17245"/>
      <c r="I17245"/>
      <c r="J17245"/>
      <c r="K17245"/>
    </row>
    <row r="17246" spans="1:11" x14ac:dyDescent="0.2">
      <c r="A17246"/>
      <c r="B17246"/>
      <c r="C17246"/>
      <c r="D17246"/>
      <c r="E17246"/>
      <c r="F17246"/>
      <c r="G17246"/>
      <c r="H17246"/>
      <c r="I17246"/>
      <c r="J17246"/>
      <c r="K17246"/>
    </row>
    <row r="17247" spans="1:11" x14ac:dyDescent="0.2">
      <c r="A17247"/>
      <c r="B17247"/>
      <c r="C17247"/>
      <c r="D17247"/>
      <c r="E17247"/>
      <c r="F17247"/>
      <c r="G17247"/>
      <c r="H17247"/>
      <c r="I17247"/>
      <c r="J17247"/>
      <c r="K17247"/>
    </row>
    <row r="17248" spans="1:11" x14ac:dyDescent="0.2">
      <c r="A17248"/>
      <c r="B17248"/>
      <c r="C17248"/>
      <c r="D17248"/>
      <c r="E17248"/>
      <c r="F17248"/>
      <c r="G17248"/>
      <c r="H17248"/>
      <c r="I17248"/>
      <c r="J17248"/>
      <c r="K17248"/>
    </row>
    <row r="17249" spans="1:11" x14ac:dyDescent="0.2">
      <c r="A17249"/>
      <c r="B17249"/>
      <c r="C17249"/>
      <c r="D17249"/>
      <c r="E17249"/>
      <c r="F17249"/>
      <c r="G17249"/>
      <c r="H17249"/>
      <c r="I17249"/>
      <c r="J17249"/>
      <c r="K17249"/>
    </row>
    <row r="17250" spans="1:11" x14ac:dyDescent="0.2">
      <c r="A17250"/>
      <c r="B17250"/>
      <c r="C17250"/>
      <c r="D17250"/>
      <c r="E17250"/>
      <c r="F17250"/>
      <c r="G17250"/>
      <c r="H17250"/>
      <c r="I17250"/>
      <c r="J17250"/>
      <c r="K17250"/>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568"/>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568"/>
    <dataValidation allowBlank="1" showErrorMessage="1" sqref="N2:N2568"/>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568"/>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568"/>
    <dataValidation allowBlank="1" showInputMessage="1" promptTitle="Edge Color" prompt="To select an optional edge color, right-click and select Select Color on the right-click menu." sqref="C3:C2568"/>
    <dataValidation allowBlank="1" showInputMessage="1" errorTitle="Invalid Edge Width" error="The optional edge width must be a whole number between 1 and 10." promptTitle="Edge Width" prompt="Enter an optional edge width between 1 and 10." sqref="D3:D2568"/>
    <dataValidation allowBlank="1" showInputMessage="1" errorTitle="Invalid Edge Opacity" error="The optional edge opacity must be a whole number between 0 and 10." promptTitle="Edge Opacity" prompt="Enter an optional edge opacity between 0 (transparent) and 100 (opaque)." sqref="F3:F2568"/>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568">
      <formula1>ValidEdgeVisibilities</formula1>
    </dataValidation>
    <dataValidation allowBlank="1" showInputMessage="1" showErrorMessage="1" promptTitle="Vertex 1 Name" prompt="Enter the name of the edge's first vertex." sqref="A3:A2568"/>
    <dataValidation allowBlank="1" showInputMessage="1" showErrorMessage="1" promptTitle="Vertex 2 Name" prompt="Enter the name of the edge's second vertex." sqref="B3:B2568"/>
    <dataValidation allowBlank="1" showInputMessage="1" showErrorMessage="1" errorTitle="Invalid Edge Visibility" error="You have entered an unrecognized edge visibility.  Try selecting from the drop-down list instead." promptTitle="Edge Label" prompt="Enter an optional edge label." sqref="H3:H2568"/>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568">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568"/>
  </dataValidations>
  <hyperlinks>
    <hyperlink ref="R3" r:id="rId1"/>
    <hyperlink ref="R4" r:id="rId2"/>
    <hyperlink ref="R5" r:id="rId3"/>
    <hyperlink ref="R6" r:id="rId4"/>
    <hyperlink ref="R7" r:id="rId5"/>
    <hyperlink ref="R8" r:id="rId6"/>
    <hyperlink ref="R9" r:id="rId7"/>
    <hyperlink ref="R10" r:id="rId8"/>
    <hyperlink ref="R11" r:id="rId9"/>
    <hyperlink ref="R12" r:id="rId10"/>
    <hyperlink ref="R13" r:id="rId11"/>
    <hyperlink ref="R14" r:id="rId12"/>
    <hyperlink ref="R15" r:id="rId13"/>
    <hyperlink ref="R16" r:id="rId14"/>
    <hyperlink ref="R19" r:id="rId15"/>
    <hyperlink ref="R20" r:id="rId16"/>
    <hyperlink ref="R21" r:id="rId17"/>
    <hyperlink ref="R22" r:id="rId18"/>
    <hyperlink ref="R23" r:id="rId19"/>
    <hyperlink ref="R24" r:id="rId20"/>
    <hyperlink ref="R25" r:id="rId21"/>
    <hyperlink ref="R27" r:id="rId22"/>
    <hyperlink ref="R28" r:id="rId23"/>
    <hyperlink ref="R43" r:id="rId24"/>
    <hyperlink ref="R44" r:id="rId25"/>
    <hyperlink ref="R45" r:id="rId26"/>
    <hyperlink ref="R46" r:id="rId27"/>
    <hyperlink ref="R47" r:id="rId28"/>
    <hyperlink ref="R48" r:id="rId29"/>
    <hyperlink ref="R50" r:id="rId30"/>
    <hyperlink ref="R52" r:id="rId31"/>
    <hyperlink ref="R54" r:id="rId32"/>
    <hyperlink ref="R55" r:id="rId33"/>
    <hyperlink ref="R56" r:id="rId34"/>
    <hyperlink ref="R57" r:id="rId35"/>
    <hyperlink ref="R58" r:id="rId36"/>
    <hyperlink ref="R61" r:id="rId37"/>
    <hyperlink ref="R62" r:id="rId38"/>
    <hyperlink ref="R64" r:id="rId39"/>
    <hyperlink ref="R66" r:id="rId40"/>
    <hyperlink ref="R70" r:id="rId41"/>
    <hyperlink ref="R71" r:id="rId42"/>
    <hyperlink ref="R73" r:id="rId43"/>
    <hyperlink ref="R75" r:id="rId44"/>
    <hyperlink ref="R77" r:id="rId45"/>
    <hyperlink ref="R81" r:id="rId46"/>
    <hyperlink ref="R85" r:id="rId47"/>
    <hyperlink ref="R86" r:id="rId48"/>
    <hyperlink ref="R87" r:id="rId49"/>
    <hyperlink ref="R88" r:id="rId50"/>
    <hyperlink ref="R93" r:id="rId51"/>
    <hyperlink ref="R94" r:id="rId52"/>
    <hyperlink ref="R95" r:id="rId53"/>
    <hyperlink ref="R110" r:id="rId54"/>
    <hyperlink ref="R111" r:id="rId55"/>
    <hyperlink ref="R112" r:id="rId56"/>
    <hyperlink ref="R113" r:id="rId57"/>
    <hyperlink ref="R114" r:id="rId58"/>
    <hyperlink ref="R115" r:id="rId59"/>
    <hyperlink ref="R118" r:id="rId60"/>
    <hyperlink ref="R120" r:id="rId61"/>
    <hyperlink ref="R123" r:id="rId62"/>
    <hyperlink ref="R124" r:id="rId63"/>
    <hyperlink ref="R125" r:id="rId64"/>
    <hyperlink ref="R128" r:id="rId65"/>
    <hyperlink ref="R129" r:id="rId66"/>
    <hyperlink ref="R130" r:id="rId67"/>
    <hyperlink ref="R135" r:id="rId68"/>
    <hyperlink ref="R136" r:id="rId69"/>
    <hyperlink ref="R138" r:id="rId70"/>
    <hyperlink ref="R139" r:id="rId71"/>
    <hyperlink ref="R140" r:id="rId72"/>
    <hyperlink ref="R141" r:id="rId73"/>
    <hyperlink ref="R142" r:id="rId74"/>
    <hyperlink ref="R144" r:id="rId75" location="link_time=1519675961" display="http://winnipegsun.com/news/world/had-it-all-happened-today-how-would-metoo-movement-have-impacted-monica-lewinsky-bill-clinton-sex-scandal/wcm/0f1d6f1a-4bdb-4dc3-a85f-e665dcbf5211?utm_term=Autofeed&amp;utm_campaign=Echobox&amp;utm_medium=Social&amp;utm_source=Twitter#link_time=1519675961"/>
    <hyperlink ref="R146" r:id="rId76"/>
    <hyperlink ref="R147" r:id="rId77"/>
    <hyperlink ref="R155" r:id="rId78"/>
    <hyperlink ref="R160" r:id="rId79"/>
    <hyperlink ref="R161" r:id="rId80"/>
    <hyperlink ref="R162" r:id="rId81"/>
    <hyperlink ref="R166" r:id="rId82"/>
    <hyperlink ref="R168" r:id="rId83"/>
    <hyperlink ref="R169" r:id="rId84"/>
    <hyperlink ref="R170" r:id="rId85"/>
    <hyperlink ref="R172" r:id="rId86"/>
    <hyperlink ref="R174" r:id="rId87" location=".Wo8pgviY1RA.twitter"/>
    <hyperlink ref="R176" r:id="rId88"/>
    <hyperlink ref="R177" r:id="rId89"/>
    <hyperlink ref="R180" r:id="rId90"/>
    <hyperlink ref="R181" r:id="rId91"/>
    <hyperlink ref="R182" r:id="rId92"/>
    <hyperlink ref="R183" r:id="rId93"/>
    <hyperlink ref="R188" r:id="rId94"/>
    <hyperlink ref="R189" r:id="rId95"/>
    <hyperlink ref="R190" r:id="rId96"/>
    <hyperlink ref="R191" r:id="rId97"/>
    <hyperlink ref="R192" r:id="rId98"/>
    <hyperlink ref="R195" r:id="rId99"/>
    <hyperlink ref="R209" r:id="rId100"/>
    <hyperlink ref="R211" r:id="rId101"/>
    <hyperlink ref="R212" r:id="rId102"/>
    <hyperlink ref="R213" r:id="rId103"/>
    <hyperlink ref="R215" r:id="rId104"/>
    <hyperlink ref="R227" r:id="rId105"/>
    <hyperlink ref="R231" r:id="rId106"/>
    <hyperlink ref="R233" r:id="rId107"/>
    <hyperlink ref="R234" r:id="rId108"/>
    <hyperlink ref="R235" r:id="rId109"/>
    <hyperlink ref="R238" r:id="rId110"/>
    <hyperlink ref="R239" r:id="rId111"/>
    <hyperlink ref="R248" r:id="rId112"/>
    <hyperlink ref="R249" r:id="rId113"/>
    <hyperlink ref="R251" r:id="rId114"/>
    <hyperlink ref="R252" r:id="rId115"/>
    <hyperlink ref="R253" r:id="rId116"/>
    <hyperlink ref="R254" r:id="rId117"/>
    <hyperlink ref="R255" r:id="rId118" display="http://news.google.com/news/url?sa=t&amp;fd=R&amp;ct2=es_ve&amp;usg=AFQjCNHedF78WQKNrpY7_OkmaVLVos_Pog&amp;clid=c3a7d30bb8a4878e06b80cf16b898331&amp;ei=8WuUWtCMAdG93gH347nQCg&amp;url=https://mic.com/articles/188153/top-chef-judge-gail-simmons-on-what-the-metoo-movement-means-for-restaurants"/>
    <hyperlink ref="R257" r:id="rId119"/>
    <hyperlink ref="R259" r:id="rId120"/>
    <hyperlink ref="R260" r:id="rId121"/>
    <hyperlink ref="R261" r:id="rId122"/>
    <hyperlink ref="R270" r:id="rId123"/>
    <hyperlink ref="R272" r:id="rId124"/>
    <hyperlink ref="R273" r:id="rId125"/>
    <hyperlink ref="R274" r:id="rId126"/>
    <hyperlink ref="R275" r:id="rId127"/>
    <hyperlink ref="R279" r:id="rId128" display="http://news.google.com/news/url?sa=t&amp;fd=R&amp;ct2=us&amp;usg=AFQjCNFhBWbq1Z4eHqTfynwXwP30iZs35A&amp;clid=c3a7d30bb8a4878e06b80cf16b898331&amp;cid=52779813565648&amp;ei=FmyUWqD1DZTghgHF4ZTABA&amp;url=https%3A%2F%2Ffilmschoolrejects.com%2Fmetoo-times-inspire-new-movie-tv-projects%2F&amp;utm_source=dlvr.it&amp;utm_medium=twitter"/>
    <hyperlink ref="R282" r:id="rId129"/>
    <hyperlink ref="R283" r:id="rId130"/>
    <hyperlink ref="R284" r:id="rId131"/>
    <hyperlink ref="R285" r:id="rId132"/>
    <hyperlink ref="R286" r:id="rId133"/>
    <hyperlink ref="R287" r:id="rId134"/>
    <hyperlink ref="R293" r:id="rId135"/>
    <hyperlink ref="R294" r:id="rId136"/>
    <hyperlink ref="R295" r:id="rId137"/>
    <hyperlink ref="R296" r:id="rId138"/>
    <hyperlink ref="R297" r:id="rId139"/>
    <hyperlink ref="R298" r:id="rId140"/>
    <hyperlink ref="R301" r:id="rId141"/>
    <hyperlink ref="R302" r:id="rId142"/>
    <hyperlink ref="R303" r:id="rId143"/>
    <hyperlink ref="R304" r:id="rId144"/>
    <hyperlink ref="R307" r:id="rId145"/>
    <hyperlink ref="R314" r:id="rId146"/>
    <hyperlink ref="R315" r:id="rId147"/>
    <hyperlink ref="R319" r:id="rId148"/>
    <hyperlink ref="R321" r:id="rId149"/>
    <hyperlink ref="R322" r:id="rId150"/>
    <hyperlink ref="R323" r:id="rId151"/>
    <hyperlink ref="R329" r:id="rId152"/>
    <hyperlink ref="R333" r:id="rId153"/>
    <hyperlink ref="R334" r:id="rId154"/>
    <hyperlink ref="R335" r:id="rId155"/>
    <hyperlink ref="R336" r:id="rId156"/>
    <hyperlink ref="R339" r:id="rId157"/>
    <hyperlink ref="R341" r:id="rId158"/>
    <hyperlink ref="R345" r:id="rId159" location="980894"/>
    <hyperlink ref="R347" r:id="rId160"/>
    <hyperlink ref="R351" r:id="rId161"/>
    <hyperlink ref="R352" r:id="rId162"/>
    <hyperlink ref="R353" r:id="rId163"/>
    <hyperlink ref="R354" r:id="rId164"/>
    <hyperlink ref="R355" r:id="rId165"/>
    <hyperlink ref="R356" r:id="rId166"/>
    <hyperlink ref="R357" r:id="rId167"/>
    <hyperlink ref="R358" r:id="rId168"/>
    <hyperlink ref="R359" r:id="rId169"/>
    <hyperlink ref="R361" r:id="rId170"/>
    <hyperlink ref="R362" r:id="rId171"/>
    <hyperlink ref="R363" r:id="rId172"/>
    <hyperlink ref="R365" r:id="rId173" location="link_time=1519664872"/>
    <hyperlink ref="R366" r:id="rId174"/>
    <hyperlink ref="R367" r:id="rId175"/>
    <hyperlink ref="R368" r:id="rId176"/>
    <hyperlink ref="R369" r:id="rId177"/>
    <hyperlink ref="R371" r:id="rId178"/>
    <hyperlink ref="R374" r:id="rId179"/>
    <hyperlink ref="R377" r:id="rId180"/>
    <hyperlink ref="R378" r:id="rId181"/>
    <hyperlink ref="R380" r:id="rId182"/>
    <hyperlink ref="R381" r:id="rId183"/>
    <hyperlink ref="R382" r:id="rId184"/>
    <hyperlink ref="R390" r:id="rId185"/>
    <hyperlink ref="R391" r:id="rId186"/>
    <hyperlink ref="R393" r:id="rId187"/>
    <hyperlink ref="R395" r:id="rId188"/>
    <hyperlink ref="R396" r:id="rId189"/>
    <hyperlink ref="R408" r:id="rId190"/>
    <hyperlink ref="R409" r:id="rId191"/>
    <hyperlink ref="R410" r:id="rId192"/>
    <hyperlink ref="R411" r:id="rId193"/>
    <hyperlink ref="R417" r:id="rId194"/>
    <hyperlink ref="R418" r:id="rId195"/>
    <hyperlink ref="R419" r:id="rId196"/>
    <hyperlink ref="R421" r:id="rId197"/>
    <hyperlink ref="R422" r:id="rId198"/>
    <hyperlink ref="R424" r:id="rId199"/>
    <hyperlink ref="R425" r:id="rId200"/>
    <hyperlink ref="R430" r:id="rId201"/>
    <hyperlink ref="R431" r:id="rId202"/>
    <hyperlink ref="R432" r:id="rId203"/>
    <hyperlink ref="R433" r:id="rId204"/>
    <hyperlink ref="R434" r:id="rId205"/>
    <hyperlink ref="R435" r:id="rId206"/>
    <hyperlink ref="R437" r:id="rId207"/>
    <hyperlink ref="R438" r:id="rId208"/>
    <hyperlink ref="R439" r:id="rId209"/>
    <hyperlink ref="R440" r:id="rId210"/>
    <hyperlink ref="R441" r:id="rId211"/>
    <hyperlink ref="R442" r:id="rId212"/>
    <hyperlink ref="R443" r:id="rId213"/>
    <hyperlink ref="R444" r:id="rId214"/>
    <hyperlink ref="R450" r:id="rId215"/>
    <hyperlink ref="R451" r:id="rId216"/>
    <hyperlink ref="R452" r:id="rId217"/>
    <hyperlink ref="R459" r:id="rId218"/>
    <hyperlink ref="R461" r:id="rId219"/>
    <hyperlink ref="R462" r:id="rId220"/>
    <hyperlink ref="R463" r:id="rId221"/>
    <hyperlink ref="R465" r:id="rId222"/>
    <hyperlink ref="R466" r:id="rId223"/>
    <hyperlink ref="R468" r:id="rId224"/>
    <hyperlink ref="R469" r:id="rId225"/>
    <hyperlink ref="R472" r:id="rId226"/>
    <hyperlink ref="R477" r:id="rId227"/>
    <hyperlink ref="R478" r:id="rId228"/>
    <hyperlink ref="R488" r:id="rId229"/>
    <hyperlink ref="R489" r:id="rId230"/>
    <hyperlink ref="R494" r:id="rId231"/>
    <hyperlink ref="R496" r:id="rId232"/>
    <hyperlink ref="R497" r:id="rId233"/>
    <hyperlink ref="R498" r:id="rId234"/>
    <hyperlink ref="R500" r:id="rId235"/>
    <hyperlink ref="R502" r:id="rId236"/>
    <hyperlink ref="R503" r:id="rId237"/>
    <hyperlink ref="R504" r:id="rId238"/>
    <hyperlink ref="R505" r:id="rId239"/>
    <hyperlink ref="R507" r:id="rId240"/>
    <hyperlink ref="R510" r:id="rId241"/>
    <hyperlink ref="R511" r:id="rId242"/>
    <hyperlink ref="R512" r:id="rId243"/>
    <hyperlink ref="R513" r:id="rId244"/>
    <hyperlink ref="R515" r:id="rId245"/>
    <hyperlink ref="R517" r:id="rId246"/>
    <hyperlink ref="R518" r:id="rId247"/>
    <hyperlink ref="R519" r:id="rId248"/>
    <hyperlink ref="R520" r:id="rId249"/>
    <hyperlink ref="R522" r:id="rId250"/>
    <hyperlink ref="R523" r:id="rId251"/>
    <hyperlink ref="R531" r:id="rId252"/>
    <hyperlink ref="R536" r:id="rId253" location="_=_"/>
    <hyperlink ref="R540" r:id="rId254"/>
    <hyperlink ref="R541" r:id="rId255"/>
    <hyperlink ref="R543" r:id="rId256"/>
    <hyperlink ref="R544" r:id="rId257"/>
    <hyperlink ref="R545" r:id="rId258"/>
    <hyperlink ref="R546" r:id="rId259"/>
    <hyperlink ref="R547" r:id="rId260"/>
    <hyperlink ref="R614" r:id="rId261"/>
    <hyperlink ref="R619" r:id="rId262"/>
    <hyperlink ref="R620" r:id="rId263"/>
    <hyperlink ref="R625" r:id="rId264"/>
    <hyperlink ref="R630" r:id="rId265"/>
    <hyperlink ref="R635" r:id="rId266"/>
    <hyperlink ref="R640" r:id="rId267"/>
    <hyperlink ref="R645" r:id="rId268"/>
    <hyperlink ref="R650" r:id="rId269"/>
    <hyperlink ref="R655" r:id="rId270"/>
    <hyperlink ref="R660" r:id="rId271"/>
    <hyperlink ref="R661" r:id="rId272"/>
    <hyperlink ref="R673" r:id="rId273"/>
    <hyperlink ref="R675" r:id="rId274"/>
    <hyperlink ref="R676" r:id="rId275"/>
    <hyperlink ref="R679" r:id="rId276"/>
    <hyperlink ref="R680" r:id="rId277"/>
    <hyperlink ref="R681" r:id="rId278"/>
    <hyperlink ref="R682" r:id="rId279"/>
    <hyperlink ref="R683" r:id="rId280"/>
    <hyperlink ref="R684" r:id="rId281"/>
    <hyperlink ref="R686" r:id="rId282"/>
    <hyperlink ref="R687" r:id="rId283"/>
    <hyperlink ref="R688" r:id="rId284"/>
    <hyperlink ref="R689" r:id="rId285"/>
    <hyperlink ref="R693" r:id="rId286"/>
    <hyperlink ref="R694" r:id="rId287"/>
    <hyperlink ref="R695" r:id="rId288"/>
    <hyperlink ref="R698" r:id="rId289"/>
    <hyperlink ref="R702" r:id="rId290"/>
    <hyperlink ref="R703" r:id="rId291"/>
    <hyperlink ref="R705" r:id="rId292"/>
    <hyperlink ref="R707" r:id="rId293"/>
    <hyperlink ref="R708" r:id="rId294"/>
    <hyperlink ref="R709" r:id="rId295"/>
    <hyperlink ref="R710" r:id="rId296"/>
    <hyperlink ref="R711" r:id="rId297"/>
    <hyperlink ref="R712" r:id="rId298"/>
    <hyperlink ref="R713" r:id="rId299"/>
    <hyperlink ref="R715" r:id="rId300"/>
    <hyperlink ref="R716" r:id="rId301"/>
    <hyperlink ref="R717" r:id="rId302"/>
    <hyperlink ref="R718" r:id="rId303"/>
    <hyperlink ref="R720" r:id="rId304"/>
    <hyperlink ref="R721" r:id="rId305"/>
    <hyperlink ref="R723" r:id="rId306"/>
    <hyperlink ref="R725" r:id="rId307"/>
    <hyperlink ref="R726" r:id="rId308"/>
    <hyperlink ref="R727" r:id="rId309"/>
    <hyperlink ref="R728" r:id="rId310"/>
    <hyperlink ref="R730" r:id="rId311"/>
    <hyperlink ref="R731" r:id="rId312"/>
    <hyperlink ref="R734" r:id="rId313"/>
    <hyperlink ref="R735" r:id="rId314"/>
    <hyperlink ref="R740" r:id="rId315"/>
    <hyperlink ref="R741" r:id="rId316"/>
    <hyperlink ref="R744" r:id="rId317"/>
    <hyperlink ref="R745" r:id="rId318" location="_=_"/>
    <hyperlink ref="R746" r:id="rId319"/>
    <hyperlink ref="R747" r:id="rId320"/>
    <hyperlink ref="R760" r:id="rId321"/>
    <hyperlink ref="R761" r:id="rId322"/>
    <hyperlink ref="R762" r:id="rId323"/>
    <hyperlink ref="R763" r:id="rId324"/>
    <hyperlink ref="R764" r:id="rId325"/>
    <hyperlink ref="R765" r:id="rId326"/>
    <hyperlink ref="R766" r:id="rId327"/>
    <hyperlink ref="R767" r:id="rId328"/>
    <hyperlink ref="R768" r:id="rId329"/>
    <hyperlink ref="R769" r:id="rId330"/>
    <hyperlink ref="R770" r:id="rId331"/>
    <hyperlink ref="R773" r:id="rId332"/>
    <hyperlink ref="R774" r:id="rId333" location="_=_"/>
    <hyperlink ref="R775" r:id="rId334" display="http://news.google.com/news/url?sa=t&amp;fd=R&amp;ct2=us&amp;usg=AFQjCNGRyAJRK_K2hBvCXuChQKyW4uGzOw&amp;clid=c3a7d30bb8a4878e06b80cf16b898331&amp;cid=52779812799680&amp;ei=s2-UWqjvHJm9hgGM0oHYBw&amp;url=http://www.chicagotribune.com/lifestyles/ct-monica-lewinsky-vanity-fair-metoo-20180226-story.html"/>
    <hyperlink ref="R792" r:id="rId335"/>
    <hyperlink ref="R796" r:id="rId336"/>
    <hyperlink ref="R800" r:id="rId337"/>
    <hyperlink ref="R801" r:id="rId338"/>
    <hyperlink ref="R808" r:id="rId339"/>
    <hyperlink ref="R809" r:id="rId340"/>
    <hyperlink ref="R811" r:id="rId341"/>
    <hyperlink ref="R813" r:id="rId342"/>
    <hyperlink ref="R814" r:id="rId343"/>
    <hyperlink ref="R815" r:id="rId344"/>
    <hyperlink ref="R816" r:id="rId345"/>
    <hyperlink ref="R817" r:id="rId346"/>
    <hyperlink ref="R818" r:id="rId347"/>
    <hyperlink ref="R819" r:id="rId348"/>
    <hyperlink ref="R821" r:id="rId349"/>
    <hyperlink ref="R822" r:id="rId350"/>
    <hyperlink ref="R825" r:id="rId351"/>
    <hyperlink ref="R826" r:id="rId352"/>
    <hyperlink ref="R827" r:id="rId353"/>
    <hyperlink ref="R828" r:id="rId354"/>
    <hyperlink ref="R829" r:id="rId355"/>
    <hyperlink ref="R830" r:id="rId356"/>
    <hyperlink ref="R831" r:id="rId357"/>
    <hyperlink ref="R832" r:id="rId358"/>
    <hyperlink ref="R835" r:id="rId359"/>
    <hyperlink ref="R837" r:id="rId360"/>
    <hyperlink ref="R839" r:id="rId361"/>
    <hyperlink ref="R841" r:id="rId362"/>
    <hyperlink ref="R847" r:id="rId363"/>
    <hyperlink ref="R853" r:id="rId364"/>
    <hyperlink ref="R854" r:id="rId365"/>
    <hyperlink ref="R855" r:id="rId366"/>
    <hyperlink ref="R866" r:id="rId367"/>
    <hyperlink ref="R867" r:id="rId368"/>
    <hyperlink ref="R868" r:id="rId369"/>
    <hyperlink ref="R872" r:id="rId370"/>
    <hyperlink ref="R874" r:id="rId371"/>
    <hyperlink ref="R875" r:id="rId372"/>
    <hyperlink ref="R877" r:id="rId373"/>
    <hyperlink ref="R880" r:id="rId374"/>
    <hyperlink ref="R881" r:id="rId375"/>
    <hyperlink ref="R882" r:id="rId376"/>
    <hyperlink ref="R884" r:id="rId377"/>
    <hyperlink ref="R885" r:id="rId378"/>
    <hyperlink ref="R886" r:id="rId379"/>
    <hyperlink ref="R887" r:id="rId380"/>
    <hyperlink ref="R888" r:id="rId381"/>
    <hyperlink ref="R892" r:id="rId382"/>
    <hyperlink ref="R893" r:id="rId383"/>
    <hyperlink ref="R894" r:id="rId384"/>
    <hyperlink ref="R895" r:id="rId385"/>
    <hyperlink ref="R896" r:id="rId386"/>
    <hyperlink ref="R899" r:id="rId387"/>
    <hyperlink ref="R902" r:id="rId388"/>
    <hyperlink ref="R903" r:id="rId389"/>
    <hyperlink ref="R904" r:id="rId390"/>
    <hyperlink ref="R907" r:id="rId391"/>
    <hyperlink ref="R912" r:id="rId392"/>
    <hyperlink ref="R918" r:id="rId393"/>
    <hyperlink ref="R920" r:id="rId394"/>
    <hyperlink ref="R921" r:id="rId395"/>
    <hyperlink ref="R922" r:id="rId396"/>
    <hyperlink ref="R928" r:id="rId397"/>
    <hyperlink ref="R934" r:id="rId398"/>
    <hyperlink ref="R937" r:id="rId399"/>
    <hyperlink ref="R938" r:id="rId400"/>
    <hyperlink ref="R939" r:id="rId401"/>
    <hyperlink ref="R943" r:id="rId402"/>
    <hyperlink ref="R952" r:id="rId403"/>
    <hyperlink ref="R953" r:id="rId404"/>
    <hyperlink ref="R954" r:id="rId405"/>
    <hyperlink ref="R956" r:id="rId406"/>
    <hyperlink ref="R957" r:id="rId407"/>
    <hyperlink ref="R958" r:id="rId408"/>
    <hyperlink ref="R959" r:id="rId409"/>
    <hyperlink ref="R961" r:id="rId410"/>
    <hyperlink ref="R962" r:id="rId411"/>
    <hyperlink ref="R963" r:id="rId412"/>
    <hyperlink ref="R964" r:id="rId413"/>
    <hyperlink ref="R967" r:id="rId414"/>
    <hyperlink ref="R968" r:id="rId415"/>
    <hyperlink ref="R973" r:id="rId416"/>
    <hyperlink ref="R974" r:id="rId417"/>
    <hyperlink ref="R976" r:id="rId418"/>
    <hyperlink ref="R977" r:id="rId419"/>
    <hyperlink ref="R978" r:id="rId420"/>
    <hyperlink ref="R979" r:id="rId421"/>
    <hyperlink ref="R980" r:id="rId422" display="http://www.abc.net.au/news/2018-02-26/monica-lewinsky-pens-powerful-essay-on-metoo-movement/9486962?utm_source=sfmc&amp;utm_medium=email&amp;utm_campaign=%3a8935&amp;user_id=f23225e82ebd53e0e73a0e1c491f3872303ec69423ee40b4867f805769349662&amp;WT.tsrc=email&amp;WT.mc_id=Email%7c%7c8935&amp;utm_content=ABCNewsmail_topstories_articlelink"/>
    <hyperlink ref="R982" r:id="rId423"/>
    <hyperlink ref="R983" r:id="rId424"/>
    <hyperlink ref="R984" r:id="rId425" location="sthash.O4PetHma.uxfs"/>
    <hyperlink ref="R987" r:id="rId426"/>
    <hyperlink ref="R988" r:id="rId427"/>
    <hyperlink ref="R991" r:id="rId428"/>
    <hyperlink ref="R992" r:id="rId429"/>
    <hyperlink ref="R993" r:id="rId430"/>
    <hyperlink ref="R994" r:id="rId431"/>
    <hyperlink ref="R995" r:id="rId432"/>
    <hyperlink ref="R996" r:id="rId433"/>
    <hyperlink ref="R997" r:id="rId434"/>
    <hyperlink ref="R998" r:id="rId435"/>
    <hyperlink ref="R999" r:id="rId436"/>
    <hyperlink ref="R1000" r:id="rId437"/>
    <hyperlink ref="R1001" r:id="rId438"/>
    <hyperlink ref="R1002" r:id="rId439"/>
    <hyperlink ref="R1003" r:id="rId440"/>
    <hyperlink ref="R1004" r:id="rId441"/>
    <hyperlink ref="R1005" r:id="rId442"/>
    <hyperlink ref="R1006" r:id="rId443"/>
    <hyperlink ref="R1007" r:id="rId444"/>
    <hyperlink ref="R1008" r:id="rId445"/>
    <hyperlink ref="R1009" r:id="rId446"/>
    <hyperlink ref="R1010" r:id="rId447"/>
    <hyperlink ref="R1015" r:id="rId448"/>
    <hyperlink ref="R1016" r:id="rId449"/>
    <hyperlink ref="R1017" r:id="rId450"/>
    <hyperlink ref="R1018" r:id="rId451"/>
    <hyperlink ref="R1019" r:id="rId452"/>
    <hyperlink ref="R1020" r:id="rId453"/>
    <hyperlink ref="R1021" r:id="rId454"/>
    <hyperlink ref="R1024" r:id="rId455"/>
    <hyperlink ref="R1025" r:id="rId456"/>
    <hyperlink ref="R1028" r:id="rId457"/>
    <hyperlink ref="R1030" r:id="rId458"/>
    <hyperlink ref="R1031" r:id="rId459"/>
    <hyperlink ref="R1032" r:id="rId460"/>
    <hyperlink ref="R1033" r:id="rId461"/>
    <hyperlink ref="R1037" r:id="rId462"/>
    <hyperlink ref="R1038" r:id="rId463"/>
    <hyperlink ref="R1039" r:id="rId464"/>
    <hyperlink ref="R1040" r:id="rId465"/>
    <hyperlink ref="R1042" r:id="rId466"/>
    <hyperlink ref="R1043" r:id="rId467"/>
    <hyperlink ref="R1044" r:id="rId468"/>
    <hyperlink ref="R1045" r:id="rId469"/>
    <hyperlink ref="R1050" r:id="rId470"/>
    <hyperlink ref="R1051" r:id="rId471"/>
    <hyperlink ref="R1052" r:id="rId472" location="link_time=1519673899" display="http://torontosun.com/news/world/had-it-all-happened-today-how-would-metoo-movement-have-impacted-monica-lewinsky-bill-clinton-sex-scandal/wcm/1ea766d6-ae9e-4958-82b3-f2de74d9008c?utm_campaign=Echobox&amp;utm_medium=Social&amp;utm_source=Twitter#link_time=1519673899"/>
    <hyperlink ref="R1053" r:id="rId473" location="link_time=1519673899" display="http://torontosun.com/news/world/had-it-all-happened-today-how-would-metoo-movement-have-impacted-monica-lewinsky-bill-clinton-sex-scandal/wcm/1ea766d6-ae9e-4958-82b3-f2de74d9008c?utm_campaign=Echobox&amp;utm_medium=Social&amp;utm_source=Twitter#link_time=1519673899"/>
    <hyperlink ref="R1054" r:id="rId474" location="link_time=1519673899" display="http://torontosun.com/news/world/had-it-all-happened-today-how-would-metoo-movement-have-impacted-monica-lewinsky-bill-clinton-sex-scandal/wcm/1ea766d6-ae9e-4958-82b3-f2de74d9008c?utm_campaign=Echobox&amp;utm_medium=Social&amp;utm_source=Twitter#link_time=1519673899"/>
    <hyperlink ref="R1055" r:id="rId475"/>
    <hyperlink ref="R1056" r:id="rId476"/>
    <hyperlink ref="R1058" r:id="rId477"/>
    <hyperlink ref="R1063" r:id="rId478"/>
    <hyperlink ref="R1064" r:id="rId479"/>
    <hyperlink ref="R1065" r:id="rId480"/>
    <hyperlink ref="R1066" r:id="rId481"/>
    <hyperlink ref="R1067" r:id="rId482"/>
    <hyperlink ref="R1068" r:id="rId483" location=".8ySaKEpDB"/>
    <hyperlink ref="R1069" r:id="rId484"/>
    <hyperlink ref="R1070" r:id="rId485"/>
    <hyperlink ref="R1071" r:id="rId486"/>
    <hyperlink ref="R1072" r:id="rId487"/>
    <hyperlink ref="R1074" r:id="rId488"/>
    <hyperlink ref="R1075" r:id="rId489"/>
    <hyperlink ref="R1076" r:id="rId490"/>
    <hyperlink ref="R1077" r:id="rId491"/>
    <hyperlink ref="R1078" r:id="rId492"/>
    <hyperlink ref="R1096" r:id="rId493" location="_=_"/>
    <hyperlink ref="R1097" r:id="rId494"/>
    <hyperlink ref="R1098" r:id="rId495"/>
    <hyperlink ref="R1099" r:id="rId496"/>
    <hyperlink ref="R1101" r:id="rId497"/>
    <hyperlink ref="R1107" r:id="rId498"/>
    <hyperlink ref="R1108" r:id="rId499"/>
    <hyperlink ref="R1109" r:id="rId500"/>
    <hyperlink ref="R1110" r:id="rId501"/>
    <hyperlink ref="R1111" r:id="rId502"/>
    <hyperlink ref="R1113" r:id="rId503"/>
    <hyperlink ref="R1114" r:id="rId504"/>
    <hyperlink ref="R1116" r:id="rId505"/>
    <hyperlink ref="R1117" r:id="rId506"/>
    <hyperlink ref="R1122" r:id="rId507"/>
    <hyperlink ref="R1123" r:id="rId508"/>
    <hyperlink ref="R1124" r:id="rId509"/>
    <hyperlink ref="R1125" r:id="rId510"/>
    <hyperlink ref="R1132" r:id="rId511"/>
    <hyperlink ref="R1134" r:id="rId512"/>
    <hyperlink ref="R1137" r:id="rId513"/>
    <hyperlink ref="R1138" r:id="rId514"/>
    <hyperlink ref="R1139" r:id="rId515"/>
    <hyperlink ref="R1140" r:id="rId516"/>
    <hyperlink ref="R1149" r:id="rId517" location=".WpQzY0ktPyI.twitter"/>
    <hyperlink ref="R1150" r:id="rId518" location=".WpQzY0ktPyI.twitter"/>
    <hyperlink ref="R1151" r:id="rId519"/>
    <hyperlink ref="R1153" r:id="rId520"/>
    <hyperlink ref="R1154" r:id="rId521"/>
    <hyperlink ref="R1155" r:id="rId522"/>
    <hyperlink ref="R1156" r:id="rId523" location=".pyMKNw2mn"/>
    <hyperlink ref="R1160" r:id="rId524"/>
    <hyperlink ref="R1166" r:id="rId525"/>
    <hyperlink ref="R1169" r:id="rId526"/>
    <hyperlink ref="R1170" r:id="rId527"/>
    <hyperlink ref="R1171" r:id="rId528"/>
    <hyperlink ref="R1172" r:id="rId529"/>
    <hyperlink ref="R1173" r:id="rId530"/>
    <hyperlink ref="R1174" r:id="rId531"/>
    <hyperlink ref="R1175" r:id="rId532"/>
    <hyperlink ref="R1176" r:id="rId533"/>
    <hyperlink ref="R1177" r:id="rId534"/>
    <hyperlink ref="R1178" r:id="rId535"/>
    <hyperlink ref="R1180" r:id="rId536"/>
    <hyperlink ref="R1182" r:id="rId537"/>
    <hyperlink ref="R1185" r:id="rId538"/>
    <hyperlink ref="R1186" r:id="rId539"/>
    <hyperlink ref="R1190" r:id="rId540"/>
    <hyperlink ref="R1191" r:id="rId541"/>
    <hyperlink ref="R1193" r:id="rId542"/>
    <hyperlink ref="R1195" r:id="rId543"/>
    <hyperlink ref="R1197" r:id="rId544"/>
    <hyperlink ref="R1200" r:id="rId545"/>
    <hyperlink ref="R1201" r:id="rId546"/>
    <hyperlink ref="R1202" r:id="rId547"/>
    <hyperlink ref="R1203" r:id="rId548"/>
    <hyperlink ref="R1204" r:id="rId549"/>
    <hyperlink ref="R1205" r:id="rId550"/>
    <hyperlink ref="R1206" r:id="rId551"/>
    <hyperlink ref="R1207" r:id="rId552"/>
    <hyperlink ref="R1208" r:id="rId553"/>
    <hyperlink ref="R1211" r:id="rId554"/>
    <hyperlink ref="R1212" r:id="rId555"/>
    <hyperlink ref="R1213" r:id="rId556"/>
    <hyperlink ref="R1214" r:id="rId557"/>
    <hyperlink ref="R1217" r:id="rId558"/>
    <hyperlink ref="R1218" r:id="rId559"/>
    <hyperlink ref="R1220" r:id="rId560"/>
    <hyperlink ref="R1222" r:id="rId561"/>
    <hyperlink ref="R1225" r:id="rId562"/>
    <hyperlink ref="R1226" r:id="rId563"/>
    <hyperlink ref="R1228" r:id="rId564"/>
    <hyperlink ref="R1229" r:id="rId565"/>
    <hyperlink ref="R1249" r:id="rId566"/>
    <hyperlink ref="R1251" r:id="rId567"/>
    <hyperlink ref="R1252" r:id="rId568"/>
    <hyperlink ref="R1253" r:id="rId569"/>
    <hyperlink ref="R1260" r:id="rId570"/>
    <hyperlink ref="R1261" r:id="rId571"/>
    <hyperlink ref="R1265" r:id="rId572"/>
    <hyperlink ref="R1267" r:id="rId573"/>
    <hyperlink ref="R1268" r:id="rId574"/>
    <hyperlink ref="R1269" r:id="rId575"/>
    <hyperlink ref="R1270" r:id="rId576"/>
    <hyperlink ref="R1271" r:id="rId577"/>
    <hyperlink ref="R1275" r:id="rId578"/>
    <hyperlink ref="R1276" r:id="rId579"/>
    <hyperlink ref="R1277" r:id="rId580"/>
    <hyperlink ref="R1278" r:id="rId581"/>
    <hyperlink ref="R1279" r:id="rId582"/>
    <hyperlink ref="R1280" r:id="rId583"/>
    <hyperlink ref="R1283" r:id="rId584"/>
    <hyperlink ref="R1284" r:id="rId585"/>
    <hyperlink ref="R1285" r:id="rId586"/>
    <hyperlink ref="R1286" r:id="rId587"/>
    <hyperlink ref="R1287" r:id="rId588"/>
    <hyperlink ref="R1288" r:id="rId589"/>
    <hyperlink ref="R1298" r:id="rId590"/>
    <hyperlink ref="R1299" r:id="rId591"/>
    <hyperlink ref="R1303" r:id="rId592"/>
    <hyperlink ref="R1304" r:id="rId593"/>
    <hyperlink ref="R1305" r:id="rId594"/>
    <hyperlink ref="R1306" r:id="rId595"/>
    <hyperlink ref="R1307" r:id="rId596"/>
    <hyperlink ref="R1308" r:id="rId597"/>
    <hyperlink ref="R1309" r:id="rId598"/>
    <hyperlink ref="R1310" r:id="rId599"/>
    <hyperlink ref="R1313" r:id="rId600"/>
    <hyperlink ref="R1314" r:id="rId601"/>
    <hyperlink ref="R1315" r:id="rId602"/>
    <hyperlink ref="R1316" r:id="rId603"/>
    <hyperlink ref="R1318" r:id="rId604"/>
    <hyperlink ref="R1326" r:id="rId605"/>
    <hyperlink ref="R1328" r:id="rId606"/>
    <hyperlink ref="R1329" r:id="rId607"/>
    <hyperlink ref="R1330" r:id="rId608"/>
    <hyperlink ref="R1331" r:id="rId609"/>
    <hyperlink ref="R1332" r:id="rId610"/>
    <hyperlink ref="R1334" r:id="rId611"/>
    <hyperlink ref="R1335" r:id="rId612"/>
    <hyperlink ref="R1337" r:id="rId613"/>
    <hyperlink ref="R1339" r:id="rId614"/>
    <hyperlink ref="R1340" r:id="rId615"/>
    <hyperlink ref="R1341" r:id="rId616"/>
    <hyperlink ref="R1342" r:id="rId617"/>
    <hyperlink ref="R1343" r:id="rId618"/>
    <hyperlink ref="R1344" r:id="rId619"/>
    <hyperlink ref="R1346" r:id="rId620"/>
    <hyperlink ref="R1347" r:id="rId621"/>
    <hyperlink ref="R1350" r:id="rId622"/>
    <hyperlink ref="R1351" r:id="rId623"/>
    <hyperlink ref="R1355" r:id="rId624"/>
    <hyperlink ref="R1357" r:id="rId625"/>
    <hyperlink ref="R1359" r:id="rId626"/>
    <hyperlink ref="R1360" r:id="rId627"/>
    <hyperlink ref="R1361" r:id="rId628"/>
    <hyperlink ref="R1362" r:id="rId629"/>
    <hyperlink ref="R1363" r:id="rId630"/>
    <hyperlink ref="R1364" r:id="rId631"/>
    <hyperlink ref="R1365" r:id="rId632"/>
    <hyperlink ref="R1366" r:id="rId633"/>
    <hyperlink ref="R1367" r:id="rId634"/>
    <hyperlink ref="R1368" r:id="rId635"/>
    <hyperlink ref="R1369" r:id="rId636"/>
    <hyperlink ref="R1370" r:id="rId637"/>
    <hyperlink ref="R1372" r:id="rId638"/>
    <hyperlink ref="R1374" r:id="rId639"/>
    <hyperlink ref="R1375" r:id="rId640"/>
    <hyperlink ref="R1381" r:id="rId641"/>
    <hyperlink ref="R1382" r:id="rId642"/>
    <hyperlink ref="R1383" r:id="rId643"/>
    <hyperlink ref="R1384" r:id="rId644"/>
    <hyperlink ref="R1385" r:id="rId645"/>
    <hyperlink ref="R1386" r:id="rId646"/>
    <hyperlink ref="R1387" r:id="rId647"/>
    <hyperlink ref="R1388" r:id="rId648"/>
    <hyperlink ref="R1393" r:id="rId649"/>
    <hyperlink ref="R1394" r:id="rId650"/>
    <hyperlink ref="R1395" r:id="rId651"/>
    <hyperlink ref="R1397" r:id="rId652"/>
    <hyperlink ref="R1398" r:id="rId653"/>
    <hyperlink ref="R1399" r:id="rId654"/>
    <hyperlink ref="R1407" r:id="rId655"/>
    <hyperlink ref="R1410" r:id="rId656"/>
    <hyperlink ref="R1413" r:id="rId657"/>
    <hyperlink ref="R1416" r:id="rId658"/>
    <hyperlink ref="R1417" r:id="rId659"/>
    <hyperlink ref="R1418" r:id="rId660"/>
    <hyperlink ref="R1419" r:id="rId661"/>
    <hyperlink ref="R1420" r:id="rId662"/>
    <hyperlink ref="R1421" r:id="rId663"/>
    <hyperlink ref="R1422" r:id="rId664"/>
    <hyperlink ref="R1423" r:id="rId665"/>
    <hyperlink ref="R1424" r:id="rId666"/>
    <hyperlink ref="R1426" r:id="rId667"/>
    <hyperlink ref="R1427" r:id="rId668"/>
    <hyperlink ref="R1428" r:id="rId669"/>
    <hyperlink ref="R1429" r:id="rId670"/>
    <hyperlink ref="R1431" r:id="rId671"/>
    <hyperlink ref="R1433" r:id="rId672"/>
    <hyperlink ref="R1434" r:id="rId673"/>
    <hyperlink ref="R1435" r:id="rId674"/>
    <hyperlink ref="R1440" r:id="rId675"/>
    <hyperlink ref="R1441" r:id="rId676"/>
    <hyperlink ref="R1447" r:id="rId677"/>
    <hyperlink ref="R1450" r:id="rId678"/>
    <hyperlink ref="R1457" r:id="rId679"/>
    <hyperlink ref="R1463" r:id="rId680"/>
    <hyperlink ref="R1467" r:id="rId681"/>
    <hyperlink ref="R1472" r:id="rId682"/>
    <hyperlink ref="R1473" r:id="rId683"/>
    <hyperlink ref="R1474" r:id="rId684"/>
    <hyperlink ref="R1480" r:id="rId685"/>
    <hyperlink ref="R1482" r:id="rId686"/>
    <hyperlink ref="R1489" r:id="rId687"/>
    <hyperlink ref="R1494" r:id="rId688"/>
    <hyperlink ref="R1495" r:id="rId689"/>
    <hyperlink ref="R1496" r:id="rId690"/>
    <hyperlink ref="R1497" r:id="rId691"/>
    <hyperlink ref="R1509" r:id="rId692"/>
    <hyperlink ref="R1510" r:id="rId693"/>
    <hyperlink ref="R1513" r:id="rId694" location=".WpQzY0ktPyI.twitter"/>
    <hyperlink ref="R1514" r:id="rId695" location=".WpQzY0ktPyI.twitter"/>
    <hyperlink ref="R1515" r:id="rId696" location=".WpQzY0ktPyI.twitter"/>
    <hyperlink ref="R1516" r:id="rId697"/>
    <hyperlink ref="R1517" r:id="rId698"/>
    <hyperlink ref="R1567" r:id="rId699"/>
    <hyperlink ref="R1568" r:id="rId700"/>
    <hyperlink ref="R1570" r:id="rId701"/>
    <hyperlink ref="R1571" r:id="rId702"/>
    <hyperlink ref="R1573" r:id="rId703"/>
    <hyperlink ref="R1578" r:id="rId704"/>
    <hyperlink ref="R1585" r:id="rId705"/>
    <hyperlink ref="R1587" r:id="rId706"/>
    <hyperlink ref="R1589" r:id="rId707"/>
    <hyperlink ref="R1596" r:id="rId708"/>
    <hyperlink ref="R1597" r:id="rId709"/>
    <hyperlink ref="R1598" r:id="rId710"/>
    <hyperlink ref="R1599" r:id="rId711"/>
    <hyperlink ref="R1601" r:id="rId712"/>
    <hyperlink ref="R1603" r:id="rId713"/>
    <hyperlink ref="R1607" r:id="rId714"/>
    <hyperlink ref="R1608" r:id="rId715"/>
    <hyperlink ref="R1609" r:id="rId716"/>
    <hyperlink ref="R1610" r:id="rId717"/>
    <hyperlink ref="R1611" r:id="rId718"/>
    <hyperlink ref="R1613" r:id="rId719"/>
    <hyperlink ref="R1615" r:id="rId720"/>
    <hyperlink ref="R1616" r:id="rId721"/>
    <hyperlink ref="R1617" r:id="rId722"/>
    <hyperlink ref="R1618" r:id="rId723"/>
    <hyperlink ref="R1631" r:id="rId724"/>
    <hyperlink ref="R1632" r:id="rId725"/>
    <hyperlink ref="R1634" r:id="rId726"/>
    <hyperlink ref="R1639" r:id="rId727"/>
    <hyperlink ref="R1640" r:id="rId728"/>
    <hyperlink ref="R1642" r:id="rId729"/>
    <hyperlink ref="R1644" r:id="rId730"/>
    <hyperlink ref="R1647" r:id="rId731"/>
    <hyperlink ref="R1649" r:id="rId732"/>
    <hyperlink ref="R1653" r:id="rId733"/>
    <hyperlink ref="R1654" r:id="rId734"/>
    <hyperlink ref="R1655" r:id="rId735"/>
    <hyperlink ref="R1658" r:id="rId736"/>
    <hyperlink ref="R1664" r:id="rId737"/>
    <hyperlink ref="R1665" r:id="rId738"/>
    <hyperlink ref="R1666" r:id="rId739"/>
    <hyperlink ref="R1668" r:id="rId740"/>
    <hyperlink ref="R1672" r:id="rId741"/>
    <hyperlink ref="R1674" r:id="rId742"/>
    <hyperlink ref="R1675" r:id="rId743"/>
    <hyperlink ref="R1676" r:id="rId744"/>
    <hyperlink ref="R1677" r:id="rId745"/>
    <hyperlink ref="R1680" r:id="rId746"/>
    <hyperlink ref="R1681" r:id="rId747"/>
    <hyperlink ref="R1682" r:id="rId748"/>
    <hyperlink ref="R1685" r:id="rId749"/>
    <hyperlink ref="R1686" r:id="rId750"/>
    <hyperlink ref="R1687" r:id="rId751"/>
    <hyperlink ref="R1688" r:id="rId752"/>
    <hyperlink ref="R1689" r:id="rId753"/>
    <hyperlink ref="R1691" r:id="rId754"/>
    <hyperlink ref="R1692" r:id="rId755"/>
    <hyperlink ref="R1695" r:id="rId756"/>
    <hyperlink ref="R1701" r:id="rId757"/>
    <hyperlink ref="R1705" r:id="rId758"/>
    <hyperlink ref="R1706" r:id="rId759" location="ns_campaign=rrss&amp;ns_mchannel=abc-es&amp;ns_source=tw&amp;ns_linkname=cm-general&amp;ns_fee=0&amp;__twitter_impression=true"/>
    <hyperlink ref="R1708" r:id="rId760"/>
    <hyperlink ref="R1711" r:id="rId761" location="ns_campaign=rrss&amp;ns_mchannel=abc-es&amp;ns_source=tw&amp;ns_linkname=cm-general&amp;ns_fee=0&amp;__twitter_impression=true"/>
    <hyperlink ref="R1717" r:id="rId762" location="ns_campaign=rrss&amp;ns_mchannel=abc-es&amp;ns_source=tw&amp;ns_linkname=cm-general&amp;ns_fee=0&amp;__twitter_impression=true"/>
    <hyperlink ref="R1719" r:id="rId763"/>
    <hyperlink ref="R1720" r:id="rId764"/>
    <hyperlink ref="R1721" r:id="rId765"/>
    <hyperlink ref="R1722" r:id="rId766"/>
    <hyperlink ref="R1723" r:id="rId767"/>
    <hyperlink ref="R1726" r:id="rId768"/>
    <hyperlink ref="R1732" r:id="rId769"/>
    <hyperlink ref="R1733" r:id="rId770"/>
    <hyperlink ref="R1734" r:id="rId771"/>
    <hyperlink ref="R1739" r:id="rId772"/>
    <hyperlink ref="R1741" r:id="rId773"/>
    <hyperlink ref="R1742" r:id="rId774"/>
    <hyperlink ref="R1745" r:id="rId775"/>
    <hyperlink ref="R1746" r:id="rId776"/>
    <hyperlink ref="R1747" r:id="rId777"/>
    <hyperlink ref="R1748" r:id="rId778"/>
    <hyperlink ref="R1749" r:id="rId779"/>
    <hyperlink ref="R1751" r:id="rId780"/>
    <hyperlink ref="R1752" r:id="rId781"/>
    <hyperlink ref="R1753" r:id="rId782"/>
    <hyperlink ref="R1754" r:id="rId783"/>
    <hyperlink ref="R1755" r:id="rId784"/>
    <hyperlink ref="R1756" r:id="rId785"/>
    <hyperlink ref="R1757" r:id="rId786"/>
    <hyperlink ref="R1758" r:id="rId787"/>
    <hyperlink ref="R1759" r:id="rId788"/>
    <hyperlink ref="R1760" r:id="rId789"/>
    <hyperlink ref="R1761" r:id="rId790"/>
    <hyperlink ref="R1762" r:id="rId791"/>
    <hyperlink ref="R1763" r:id="rId792"/>
    <hyperlink ref="R1764" r:id="rId793"/>
    <hyperlink ref="R1765" r:id="rId794"/>
    <hyperlink ref="R1766" r:id="rId795"/>
    <hyperlink ref="R1767" r:id="rId796"/>
    <hyperlink ref="R1768" r:id="rId797"/>
    <hyperlink ref="R1769" r:id="rId798"/>
    <hyperlink ref="R1770" r:id="rId799"/>
    <hyperlink ref="R1771" r:id="rId800"/>
    <hyperlink ref="R1772" r:id="rId801"/>
    <hyperlink ref="R1773" r:id="rId802"/>
    <hyperlink ref="R1774" r:id="rId803"/>
    <hyperlink ref="R1775" r:id="rId804" location="ns_campaign=rrss&amp;ns_mchannel=abc-es&amp;ns_source=tw&amp;ns_linkname=cm-general&amp;ns_fee=0&amp;__twitter_impression=true"/>
    <hyperlink ref="R1776" r:id="rId805"/>
    <hyperlink ref="R1777" r:id="rId806"/>
    <hyperlink ref="R1780" r:id="rId807"/>
    <hyperlink ref="R1783" r:id="rId808"/>
    <hyperlink ref="R1790" r:id="rId809"/>
    <hyperlink ref="R1792" r:id="rId810"/>
    <hyperlink ref="R1798" r:id="rId811"/>
    <hyperlink ref="R1800" r:id="rId812" location="nws=mcnewsletter"/>
    <hyperlink ref="R1803" r:id="rId813"/>
    <hyperlink ref="R1807" r:id="rId814"/>
    <hyperlink ref="R1823" r:id="rId815"/>
    <hyperlink ref="R1825" r:id="rId816"/>
    <hyperlink ref="R1829" r:id="rId817"/>
    <hyperlink ref="R1830" r:id="rId818"/>
    <hyperlink ref="R1831" r:id="rId819"/>
    <hyperlink ref="R1832" r:id="rId820"/>
    <hyperlink ref="R1835" r:id="rId821"/>
    <hyperlink ref="R1836" r:id="rId822"/>
    <hyperlink ref="R1839" r:id="rId823" location="ns_campaign=rrss&amp;ns_mchannel=abc-es&amp;ns_source=tw&amp;ns_linkname=cm-general&amp;ns_fee=0&amp;__twitter_impression=true"/>
    <hyperlink ref="R1840" r:id="rId824"/>
    <hyperlink ref="R1844" r:id="rId825"/>
    <hyperlink ref="R1845" r:id="rId826"/>
    <hyperlink ref="R1846" r:id="rId827"/>
    <hyperlink ref="R1849" r:id="rId828"/>
    <hyperlink ref="R1857" r:id="rId829"/>
    <hyperlink ref="R1862" r:id="rId830"/>
    <hyperlink ref="R1863" r:id="rId831"/>
    <hyperlink ref="R1864" r:id="rId832"/>
    <hyperlink ref="R1865" r:id="rId833"/>
    <hyperlink ref="R1866" r:id="rId834"/>
    <hyperlink ref="R1868" r:id="rId835"/>
    <hyperlink ref="R1870" r:id="rId836"/>
    <hyperlink ref="R1873" r:id="rId837"/>
    <hyperlink ref="R1874" r:id="rId838"/>
    <hyperlink ref="R1875" r:id="rId839"/>
    <hyperlink ref="R1876" r:id="rId840"/>
    <hyperlink ref="R1880" r:id="rId841"/>
    <hyperlink ref="R1881" r:id="rId842"/>
    <hyperlink ref="R1885" r:id="rId843"/>
    <hyperlink ref="R1889" r:id="rId844"/>
    <hyperlink ref="R1893" r:id="rId845"/>
    <hyperlink ref="R1894" r:id="rId846"/>
    <hyperlink ref="R1895" r:id="rId847"/>
    <hyperlink ref="R1896" r:id="rId848"/>
    <hyperlink ref="R1897" r:id="rId849"/>
    <hyperlink ref="R1898" r:id="rId850"/>
    <hyperlink ref="R1899" r:id="rId851"/>
    <hyperlink ref="R1900" r:id="rId852" location="ns_campaign=rrss&amp;ns_mchannel=abc-es&amp;ns_source=tw&amp;ns_linkname=cm-general&amp;ns_fee=0&amp;__twitter_impression=true"/>
    <hyperlink ref="R1901" r:id="rId853" location="ns_campaign=rrss&amp;ns_mchannel=abc-es&amp;ns_source=tw&amp;ns_linkname=cm-general&amp;ns_fee=0&amp;__twitter_impression=true"/>
    <hyperlink ref="R1903" r:id="rId854"/>
    <hyperlink ref="R1906" r:id="rId855" location="ns_campaign=rrss&amp;ns_mchannel=abc-es&amp;ns_source=tw&amp;ns_linkname=cm-general&amp;ns_fee=0&amp;__twitter_impression=true"/>
    <hyperlink ref="R1913" r:id="rId856"/>
    <hyperlink ref="R1917" r:id="rId857"/>
    <hyperlink ref="R1923" r:id="rId858"/>
    <hyperlink ref="R1924" r:id="rId859" location="_=_"/>
    <hyperlink ref="R1925" r:id="rId860" location="_=_"/>
    <hyperlink ref="R1926" r:id="rId861"/>
    <hyperlink ref="R1930" r:id="rId862"/>
    <hyperlink ref="R1972" r:id="rId863"/>
    <hyperlink ref="R1976" r:id="rId864"/>
    <hyperlink ref="R1986" r:id="rId865"/>
    <hyperlink ref="R1993" r:id="rId866"/>
    <hyperlink ref="R1994" r:id="rId867"/>
    <hyperlink ref="R1995" r:id="rId868"/>
    <hyperlink ref="R1996" r:id="rId869"/>
    <hyperlink ref="R1997" r:id="rId870"/>
    <hyperlink ref="R2003" r:id="rId871"/>
    <hyperlink ref="R2004" r:id="rId872"/>
    <hyperlink ref="R2005" r:id="rId873"/>
    <hyperlink ref="R2007" r:id="rId874" location="link_time=1519664663"/>
    <hyperlink ref="R2013" r:id="rId875"/>
    <hyperlink ref="R2016" r:id="rId876"/>
    <hyperlink ref="R2019" r:id="rId877"/>
    <hyperlink ref="R2030" r:id="rId878"/>
    <hyperlink ref="R2031" r:id="rId879"/>
    <hyperlink ref="R2033" r:id="rId880"/>
    <hyperlink ref="R2034" r:id="rId881"/>
    <hyperlink ref="R2036" r:id="rId882"/>
    <hyperlink ref="R2044" r:id="rId883"/>
    <hyperlink ref="R2046" r:id="rId884"/>
    <hyperlink ref="R2055" r:id="rId885"/>
    <hyperlink ref="R2060" r:id="rId886"/>
    <hyperlink ref="R2061" r:id="rId887"/>
    <hyperlink ref="R2067" r:id="rId888"/>
    <hyperlink ref="R2068" r:id="rId889"/>
    <hyperlink ref="R2069" r:id="rId890"/>
    <hyperlink ref="R2070" r:id="rId891"/>
    <hyperlink ref="R2071" r:id="rId892"/>
    <hyperlink ref="R2072" r:id="rId893"/>
    <hyperlink ref="R2077" r:id="rId894"/>
    <hyperlink ref="R2082" r:id="rId895"/>
    <hyperlink ref="R2085" r:id="rId896"/>
    <hyperlink ref="R2087" r:id="rId897"/>
    <hyperlink ref="R2090" r:id="rId898"/>
    <hyperlink ref="R2091" r:id="rId899"/>
    <hyperlink ref="R2094" r:id="rId900"/>
    <hyperlink ref="R2095" r:id="rId901"/>
    <hyperlink ref="R2096" r:id="rId902"/>
    <hyperlink ref="R2098" r:id="rId903"/>
    <hyperlink ref="R2104" r:id="rId904"/>
    <hyperlink ref="R2105" r:id="rId905"/>
    <hyperlink ref="R2107" r:id="rId906"/>
    <hyperlink ref="R2108" r:id="rId907"/>
    <hyperlink ref="R2109" r:id="rId908"/>
    <hyperlink ref="R2110" r:id="rId909"/>
    <hyperlink ref="R2111" r:id="rId910"/>
    <hyperlink ref="R2112" r:id="rId911"/>
    <hyperlink ref="R2113" r:id="rId912"/>
    <hyperlink ref="R2117" r:id="rId913"/>
    <hyperlink ref="R2119" r:id="rId914"/>
    <hyperlink ref="R2120" r:id="rId915"/>
    <hyperlink ref="R2121" r:id="rId916"/>
    <hyperlink ref="R2122" r:id="rId917"/>
    <hyperlink ref="R2123" r:id="rId918"/>
    <hyperlink ref="R2128" r:id="rId919"/>
    <hyperlink ref="R2130" r:id="rId920"/>
    <hyperlink ref="R2133" r:id="rId921"/>
    <hyperlink ref="R2135" r:id="rId922"/>
    <hyperlink ref="R2136" r:id="rId923"/>
    <hyperlink ref="R2142" r:id="rId924"/>
    <hyperlink ref="R2143" r:id="rId925"/>
    <hyperlink ref="R2144" r:id="rId926"/>
    <hyperlink ref="R2145" r:id="rId927"/>
    <hyperlink ref="R2146" r:id="rId928"/>
    <hyperlink ref="R2147" r:id="rId929"/>
    <hyperlink ref="R2148" r:id="rId930"/>
    <hyperlink ref="R2150" r:id="rId931"/>
    <hyperlink ref="R2151" r:id="rId932"/>
    <hyperlink ref="R2152" r:id="rId933"/>
    <hyperlink ref="R2153" r:id="rId934"/>
    <hyperlink ref="R2155" r:id="rId935"/>
    <hyperlink ref="R2156" r:id="rId936"/>
    <hyperlink ref="R2157" r:id="rId937"/>
    <hyperlink ref="R2158" r:id="rId938"/>
    <hyperlink ref="R2159" r:id="rId939"/>
    <hyperlink ref="R2163" r:id="rId940"/>
    <hyperlink ref="R2164" r:id="rId941"/>
    <hyperlink ref="R2165" r:id="rId942"/>
    <hyperlink ref="R2166" r:id="rId943"/>
    <hyperlink ref="R2169" r:id="rId944"/>
    <hyperlink ref="R2170" r:id="rId945"/>
    <hyperlink ref="R2171" r:id="rId946"/>
    <hyperlink ref="R2174" r:id="rId947"/>
    <hyperlink ref="R2175" r:id="rId948"/>
    <hyperlink ref="R2176" r:id="rId949"/>
    <hyperlink ref="R2179" r:id="rId950"/>
    <hyperlink ref="R2180" r:id="rId951"/>
    <hyperlink ref="R2181" r:id="rId952"/>
    <hyperlink ref="R2182" r:id="rId953"/>
    <hyperlink ref="R2187" r:id="rId954"/>
    <hyperlink ref="R2188" r:id="rId955"/>
    <hyperlink ref="R2189" r:id="rId956"/>
    <hyperlink ref="R2190" r:id="rId957"/>
    <hyperlink ref="R2191" r:id="rId958"/>
    <hyperlink ref="R2192" r:id="rId959"/>
    <hyperlink ref="R2193" r:id="rId960"/>
    <hyperlink ref="R2194" r:id="rId961"/>
    <hyperlink ref="R2195" r:id="rId962"/>
    <hyperlink ref="R2198" r:id="rId963"/>
    <hyperlink ref="R2199" r:id="rId964"/>
    <hyperlink ref="R2200" r:id="rId965"/>
    <hyperlink ref="R2201" r:id="rId966"/>
    <hyperlink ref="R2202" r:id="rId967"/>
    <hyperlink ref="R2207" r:id="rId968"/>
    <hyperlink ref="R2208" r:id="rId969"/>
    <hyperlink ref="R2209" r:id="rId970"/>
    <hyperlink ref="R2211" r:id="rId971"/>
    <hyperlink ref="R2212" r:id="rId972"/>
    <hyperlink ref="R2213" r:id="rId973"/>
    <hyperlink ref="R2214" r:id="rId974"/>
    <hyperlink ref="R2215" r:id="rId975"/>
    <hyperlink ref="R2216" r:id="rId976"/>
    <hyperlink ref="R2217" r:id="rId977"/>
    <hyperlink ref="R2218" r:id="rId978"/>
    <hyperlink ref="R2219" r:id="rId979"/>
    <hyperlink ref="R2221" r:id="rId980" location="ns_campaign=rrss&amp;ns_mchannel=abc-es&amp;ns_source=tw&amp;ns_linkname=cm-general&amp;ns_fee=0&amp;__twitter_impression=true"/>
    <hyperlink ref="R2222" r:id="rId981" location="ns_campaign=rrss&amp;ns_mchannel=abc-es&amp;ns_source=tw&amp;ns_linkname=cm-general&amp;ns_fee=0&amp;__twitter_impression=true"/>
    <hyperlink ref="R2223" r:id="rId982"/>
    <hyperlink ref="R2228" r:id="rId983"/>
    <hyperlink ref="R2229" r:id="rId984"/>
    <hyperlink ref="R2230" r:id="rId985"/>
    <hyperlink ref="R2234" r:id="rId986"/>
    <hyperlink ref="R2235" r:id="rId987"/>
    <hyperlink ref="R2238" r:id="rId988"/>
    <hyperlink ref="R2239" r:id="rId989"/>
    <hyperlink ref="R2240" r:id="rId990"/>
    <hyperlink ref="R2244" r:id="rId991"/>
    <hyperlink ref="R2245" r:id="rId992"/>
    <hyperlink ref="R2246" r:id="rId993"/>
    <hyperlink ref="R2254" r:id="rId994"/>
    <hyperlink ref="R2257" r:id="rId995"/>
    <hyperlink ref="R2258" r:id="rId996"/>
    <hyperlink ref="R2259" r:id="rId997"/>
    <hyperlink ref="R2260" r:id="rId998"/>
    <hyperlink ref="R2315" r:id="rId999"/>
    <hyperlink ref="R2316" r:id="rId1000"/>
    <hyperlink ref="R2322" r:id="rId1001"/>
    <hyperlink ref="R2324" r:id="rId1002"/>
    <hyperlink ref="R2325" r:id="rId1003"/>
    <hyperlink ref="R2326" r:id="rId1004"/>
    <hyperlink ref="R2327" r:id="rId1005"/>
    <hyperlink ref="R2331" r:id="rId1006"/>
    <hyperlink ref="R2333" r:id="rId1007"/>
    <hyperlink ref="R2336" r:id="rId1008"/>
    <hyperlink ref="R2339" r:id="rId1009"/>
    <hyperlink ref="R2343" r:id="rId1010"/>
    <hyperlink ref="R2356" r:id="rId1011"/>
    <hyperlink ref="R2357" r:id="rId1012"/>
    <hyperlink ref="R2363" r:id="rId1013"/>
    <hyperlink ref="R2364" r:id="rId1014"/>
    <hyperlink ref="R2366" r:id="rId1015"/>
    <hyperlink ref="R2368" r:id="rId1016"/>
    <hyperlink ref="R2370" r:id="rId1017"/>
    <hyperlink ref="R2371" r:id="rId1018"/>
    <hyperlink ref="R2372" r:id="rId1019"/>
    <hyperlink ref="R2374" r:id="rId1020"/>
    <hyperlink ref="R2378" r:id="rId1021"/>
    <hyperlink ref="R2412" r:id="rId1022"/>
    <hyperlink ref="R2422" r:id="rId1023"/>
    <hyperlink ref="R2426" r:id="rId1024"/>
    <hyperlink ref="R2442" r:id="rId1025"/>
    <hyperlink ref="R2443" r:id="rId1026"/>
    <hyperlink ref="R2451" r:id="rId1027"/>
    <hyperlink ref="R2452" r:id="rId1028"/>
    <hyperlink ref="R2454" r:id="rId1029"/>
    <hyperlink ref="R2455" r:id="rId1030"/>
    <hyperlink ref="R2456" r:id="rId1031"/>
    <hyperlink ref="R2457" r:id="rId1032"/>
    <hyperlink ref="R2458" r:id="rId1033"/>
    <hyperlink ref="R2459" r:id="rId1034"/>
    <hyperlink ref="R2460" r:id="rId1035"/>
    <hyperlink ref="R2463" r:id="rId1036"/>
    <hyperlink ref="R2464" r:id="rId1037"/>
    <hyperlink ref="R2471" r:id="rId1038"/>
    <hyperlink ref="R2479" r:id="rId1039"/>
    <hyperlink ref="R2481" r:id="rId1040"/>
    <hyperlink ref="R2482" r:id="rId1041"/>
    <hyperlink ref="R2483" r:id="rId1042" location="home"/>
    <hyperlink ref="R2484" r:id="rId1043" location="home"/>
    <hyperlink ref="R2490" r:id="rId1044"/>
    <hyperlink ref="R2492" r:id="rId1045"/>
    <hyperlink ref="R2493" r:id="rId1046"/>
    <hyperlink ref="R2494" r:id="rId1047"/>
    <hyperlink ref="R2495" r:id="rId1048"/>
    <hyperlink ref="R2496" r:id="rId1049"/>
    <hyperlink ref="R2502" r:id="rId1050"/>
    <hyperlink ref="R2505" r:id="rId1051"/>
    <hyperlink ref="R2506" r:id="rId1052"/>
    <hyperlink ref="R2507" r:id="rId1053"/>
    <hyperlink ref="R2508" r:id="rId1054" location="link_time=1519657832"/>
    <hyperlink ref="R2512" r:id="rId1055"/>
    <hyperlink ref="R2513" r:id="rId1056"/>
    <hyperlink ref="R2514" r:id="rId1057"/>
    <hyperlink ref="R2517" r:id="rId1058"/>
    <hyperlink ref="R2518" r:id="rId1059"/>
    <hyperlink ref="R2519" r:id="rId1060"/>
    <hyperlink ref="R2520" r:id="rId1061"/>
    <hyperlink ref="R2521" r:id="rId1062"/>
    <hyperlink ref="R2522" r:id="rId1063"/>
    <hyperlink ref="R2525" r:id="rId1064"/>
    <hyperlink ref="R2526" r:id="rId1065"/>
    <hyperlink ref="R2527" r:id="rId1066"/>
    <hyperlink ref="R2530" r:id="rId1067"/>
    <hyperlink ref="R2532" r:id="rId1068"/>
    <hyperlink ref="R2536" r:id="rId1069"/>
    <hyperlink ref="R2537" r:id="rId1070"/>
    <hyperlink ref="R2538" r:id="rId1071"/>
    <hyperlink ref="R2539" r:id="rId1072"/>
    <hyperlink ref="R2540" r:id="rId1073"/>
    <hyperlink ref="R2541" r:id="rId1074"/>
    <hyperlink ref="R2548" r:id="rId1075"/>
    <hyperlink ref="R2549" r:id="rId1076"/>
    <hyperlink ref="R2550" r:id="rId1077" location="link_time=1519657832"/>
    <hyperlink ref="R2551" r:id="rId1078" location="link_time=1519657832"/>
    <hyperlink ref="R2552" r:id="rId1079"/>
    <hyperlink ref="R2553" r:id="rId1080"/>
    <hyperlink ref="R2554" r:id="rId1081"/>
    <hyperlink ref="R2555" r:id="rId1082"/>
    <hyperlink ref="R2557" r:id="rId1083"/>
    <hyperlink ref="R2560" r:id="rId1084"/>
    <hyperlink ref="R2562" r:id="rId1085"/>
    <hyperlink ref="R2563" r:id="rId1086"/>
    <hyperlink ref="R2566" r:id="rId1087"/>
    <hyperlink ref="R2567" r:id="rId1088"/>
    <hyperlink ref="R2568" r:id="rId1089"/>
    <hyperlink ref="U3" r:id="rId1090"/>
    <hyperlink ref="U17" r:id="rId1091"/>
    <hyperlink ref="U18" r:id="rId1092"/>
    <hyperlink ref="U29" r:id="rId1093"/>
    <hyperlink ref="U30" r:id="rId1094"/>
    <hyperlink ref="U31" r:id="rId1095"/>
    <hyperlink ref="U32" r:id="rId1096"/>
    <hyperlink ref="U33" r:id="rId1097"/>
    <hyperlink ref="U43" r:id="rId1098"/>
    <hyperlink ref="U44" r:id="rId1099"/>
    <hyperlink ref="U45" r:id="rId1100"/>
    <hyperlink ref="U46" r:id="rId1101"/>
    <hyperlink ref="U47" r:id="rId1102"/>
    <hyperlink ref="U48" r:id="rId1103"/>
    <hyperlink ref="U54" r:id="rId1104"/>
    <hyperlink ref="U55" r:id="rId1105"/>
    <hyperlink ref="U64" r:id="rId1106"/>
    <hyperlink ref="U94" r:id="rId1107"/>
    <hyperlink ref="U117" r:id="rId1108"/>
    <hyperlink ref="U119" r:id="rId1109"/>
    <hyperlink ref="U130" r:id="rId1110"/>
    <hyperlink ref="U137" r:id="rId1111"/>
    <hyperlink ref="U144" r:id="rId1112"/>
    <hyperlink ref="U151" r:id="rId1113"/>
    <hyperlink ref="U152" r:id="rId1114"/>
    <hyperlink ref="U153" r:id="rId1115"/>
    <hyperlink ref="U160" r:id="rId1116"/>
    <hyperlink ref="U162" r:id="rId1117"/>
    <hyperlink ref="U172" r:id="rId1118"/>
    <hyperlink ref="U229" r:id="rId1119"/>
    <hyperlink ref="U231" r:id="rId1120"/>
    <hyperlink ref="U245" r:id="rId1121"/>
    <hyperlink ref="U246" r:id="rId1122"/>
    <hyperlink ref="U247" r:id="rId1123"/>
    <hyperlink ref="U256" r:id="rId1124"/>
    <hyperlink ref="U263" r:id="rId1125"/>
    <hyperlink ref="U264" r:id="rId1126"/>
    <hyperlink ref="U265" r:id="rId1127"/>
    <hyperlink ref="U272" r:id="rId1128"/>
    <hyperlink ref="U289" r:id="rId1129"/>
    <hyperlink ref="U290" r:id="rId1130"/>
    <hyperlink ref="U291" r:id="rId1131"/>
    <hyperlink ref="U292" r:id="rId1132"/>
    <hyperlink ref="U309" r:id="rId1133"/>
    <hyperlink ref="U310" r:id="rId1134"/>
    <hyperlink ref="U319" r:id="rId1135"/>
    <hyperlink ref="U326" r:id="rId1136"/>
    <hyperlink ref="U327" r:id="rId1137"/>
    <hyperlink ref="U339" r:id="rId1138"/>
    <hyperlink ref="U347" r:id="rId1139"/>
    <hyperlink ref="U350" r:id="rId1140"/>
    <hyperlink ref="U351" r:id="rId1141"/>
    <hyperlink ref="U352" r:id="rId1142"/>
    <hyperlink ref="U353" r:id="rId1143"/>
    <hyperlink ref="U354" r:id="rId1144"/>
    <hyperlink ref="U368" r:id="rId1145"/>
    <hyperlink ref="U371" r:id="rId1146"/>
    <hyperlink ref="U377" r:id="rId1147"/>
    <hyperlink ref="U390" r:id="rId1148"/>
    <hyperlink ref="U391" r:id="rId1149"/>
    <hyperlink ref="U392" r:id="rId1150"/>
    <hyperlink ref="U393" r:id="rId1151"/>
    <hyperlink ref="U395" r:id="rId1152"/>
    <hyperlink ref="U396" r:id="rId1153"/>
    <hyperlink ref="U407" r:id="rId1154"/>
    <hyperlink ref="U408" r:id="rId1155"/>
    <hyperlink ref="U415" r:id="rId1156"/>
    <hyperlink ref="U427" r:id="rId1157"/>
    <hyperlink ref="U428" r:id="rId1158"/>
    <hyperlink ref="U433" r:id="rId1159"/>
    <hyperlink ref="U461" r:id="rId1160"/>
    <hyperlink ref="U462" r:id="rId1161"/>
    <hyperlink ref="U463" r:id="rId1162"/>
    <hyperlink ref="U472" r:id="rId1163"/>
    <hyperlink ref="U490" r:id="rId1164"/>
    <hyperlink ref="U491" r:id="rId1165"/>
    <hyperlink ref="U494" r:id="rId1166"/>
    <hyperlink ref="U500" r:id="rId1167"/>
    <hyperlink ref="U515" r:id="rId1168"/>
    <hyperlink ref="U518" r:id="rId1169"/>
    <hyperlink ref="U521" r:id="rId1170"/>
    <hyperlink ref="U528" r:id="rId1171"/>
    <hyperlink ref="U538" r:id="rId1172"/>
    <hyperlink ref="U541" r:id="rId1173"/>
    <hyperlink ref="U543" r:id="rId1174"/>
    <hyperlink ref="U615" r:id="rId1175"/>
    <hyperlink ref="U621" r:id="rId1176"/>
    <hyperlink ref="U686" r:id="rId1177"/>
    <hyperlink ref="U687" r:id="rId1178"/>
    <hyperlink ref="U700" r:id="rId1179"/>
    <hyperlink ref="U720" r:id="rId1180"/>
    <hyperlink ref="U727" r:id="rId1181"/>
    <hyperlink ref="U728" r:id="rId1182"/>
    <hyperlink ref="U729" r:id="rId1183"/>
    <hyperlink ref="U750" r:id="rId1184"/>
    <hyperlink ref="U752" r:id="rId1185"/>
    <hyperlink ref="U754" r:id="rId1186"/>
    <hyperlink ref="U757" r:id="rId1187"/>
    <hyperlink ref="U776" r:id="rId1188"/>
    <hyperlink ref="U787" r:id="rId1189"/>
    <hyperlink ref="U788" r:id="rId1190"/>
    <hyperlink ref="U789" r:id="rId1191"/>
    <hyperlink ref="U790" r:id="rId1192"/>
    <hyperlink ref="U795" r:id="rId1193"/>
    <hyperlink ref="U802" r:id="rId1194"/>
    <hyperlink ref="U813" r:id="rId1195"/>
    <hyperlink ref="U814" r:id="rId1196"/>
    <hyperlink ref="U827" r:id="rId1197"/>
    <hyperlink ref="U841" r:id="rId1198"/>
    <hyperlink ref="U844" r:id="rId1199"/>
    <hyperlink ref="U847" r:id="rId1200"/>
    <hyperlink ref="U852" r:id="rId1201"/>
    <hyperlink ref="U853" r:id="rId1202"/>
    <hyperlink ref="U854" r:id="rId1203"/>
    <hyperlink ref="U855" r:id="rId1204"/>
    <hyperlink ref="U856" r:id="rId1205"/>
    <hyperlink ref="U870" r:id="rId1206"/>
    <hyperlink ref="U876" r:id="rId1207"/>
    <hyperlink ref="U878" r:id="rId1208"/>
    <hyperlink ref="U879" r:id="rId1209"/>
    <hyperlink ref="U895" r:id="rId1210"/>
    <hyperlink ref="U896" r:id="rId1211"/>
    <hyperlink ref="U909" r:id="rId1212"/>
    <hyperlink ref="U910" r:id="rId1213"/>
    <hyperlink ref="U928" r:id="rId1214"/>
    <hyperlink ref="U952" r:id="rId1215"/>
    <hyperlink ref="U953" r:id="rId1216"/>
    <hyperlink ref="U955" r:id="rId1217"/>
    <hyperlink ref="U956" r:id="rId1218"/>
    <hyperlink ref="U975" r:id="rId1219"/>
    <hyperlink ref="U979" r:id="rId1220"/>
    <hyperlink ref="U991" r:id="rId1221"/>
    <hyperlink ref="U1010" r:id="rId1222"/>
    <hyperlink ref="U1028" r:id="rId1223"/>
    <hyperlink ref="U1046" r:id="rId1224"/>
    <hyperlink ref="U1049" r:id="rId1225"/>
    <hyperlink ref="U1052" r:id="rId1226"/>
    <hyperlink ref="U1053" r:id="rId1227"/>
    <hyperlink ref="U1054" r:id="rId1228"/>
    <hyperlink ref="U1070" r:id="rId1229"/>
    <hyperlink ref="U1071" r:id="rId1230"/>
    <hyperlink ref="U1075" r:id="rId1231"/>
    <hyperlink ref="U1076" r:id="rId1232"/>
    <hyperlink ref="U1101" r:id="rId1233"/>
    <hyperlink ref="U1103" r:id="rId1234"/>
    <hyperlink ref="U1104" r:id="rId1235"/>
    <hyperlink ref="U1107" r:id="rId1236"/>
    <hyperlink ref="U1111" r:id="rId1237"/>
    <hyperlink ref="U1113" r:id="rId1238"/>
    <hyperlink ref="U1114" r:id="rId1239"/>
    <hyperlink ref="U1122" r:id="rId1240"/>
    <hyperlink ref="U1123" r:id="rId1241"/>
    <hyperlink ref="U1124" r:id="rId1242"/>
    <hyperlink ref="U1126" r:id="rId1243"/>
    <hyperlink ref="U1130" r:id="rId1244"/>
    <hyperlink ref="U1131" r:id="rId1245"/>
    <hyperlink ref="U1142" r:id="rId1246"/>
    <hyperlink ref="U1146" r:id="rId1247"/>
    <hyperlink ref="U1168" r:id="rId1248"/>
    <hyperlink ref="U1176" r:id="rId1249"/>
    <hyperlink ref="U1205" r:id="rId1250"/>
    <hyperlink ref="U1210" r:id="rId1251"/>
    <hyperlink ref="U1215" r:id="rId1252"/>
    <hyperlink ref="U1217" r:id="rId1253"/>
    <hyperlink ref="U1221" r:id="rId1254"/>
    <hyperlink ref="U1227" r:id="rId1255"/>
    <hyperlink ref="U1244" r:id="rId1256"/>
    <hyperlink ref="U1247" r:id="rId1257"/>
    <hyperlink ref="U1248" r:id="rId1258"/>
    <hyperlink ref="U1250" r:id="rId1259"/>
    <hyperlink ref="U1254" r:id="rId1260"/>
    <hyperlink ref="U1255" r:id="rId1261"/>
    <hyperlink ref="U1278" r:id="rId1262"/>
    <hyperlink ref="U1291" r:id="rId1263"/>
    <hyperlink ref="U1292" r:id="rId1264"/>
    <hyperlink ref="U1293" r:id="rId1265"/>
    <hyperlink ref="U1294" r:id="rId1266"/>
    <hyperlink ref="U1295" r:id="rId1267"/>
    <hyperlink ref="U1296" r:id="rId1268"/>
    <hyperlink ref="U1297" r:id="rId1269"/>
    <hyperlink ref="U1331" r:id="rId1270"/>
    <hyperlink ref="U1343" r:id="rId1271"/>
    <hyperlink ref="U1348" r:id="rId1272"/>
    <hyperlink ref="U1352" r:id="rId1273"/>
    <hyperlink ref="U1354" r:id="rId1274"/>
    <hyperlink ref="U1356" r:id="rId1275"/>
    <hyperlink ref="U1359" r:id="rId1276"/>
    <hyperlink ref="U1360" r:id="rId1277"/>
    <hyperlink ref="U1361" r:id="rId1278"/>
    <hyperlink ref="U1362" r:id="rId1279"/>
    <hyperlink ref="U1393" r:id="rId1280"/>
    <hyperlink ref="U1397" r:id="rId1281"/>
    <hyperlink ref="U1398" r:id="rId1282"/>
    <hyperlink ref="U1401" r:id="rId1283"/>
    <hyperlink ref="U1403" r:id="rId1284"/>
    <hyperlink ref="U1408" r:id="rId1285"/>
    <hyperlink ref="U1409" r:id="rId1286"/>
    <hyperlink ref="U1410" r:id="rId1287"/>
    <hyperlink ref="U1413" r:id="rId1288"/>
    <hyperlink ref="U1414" r:id="rId1289"/>
    <hyperlink ref="U1416" r:id="rId1290"/>
    <hyperlink ref="U1417" r:id="rId1291"/>
    <hyperlink ref="U1418" r:id="rId1292"/>
    <hyperlink ref="U1419" r:id="rId1293"/>
    <hyperlink ref="U1420" r:id="rId1294"/>
    <hyperlink ref="U1421" r:id="rId1295"/>
    <hyperlink ref="U1422" r:id="rId1296"/>
    <hyperlink ref="U1423" r:id="rId1297"/>
    <hyperlink ref="U1426" r:id="rId1298"/>
    <hyperlink ref="U1427" r:id="rId1299"/>
    <hyperlink ref="U1434" r:id="rId1300"/>
    <hyperlink ref="U1445" r:id="rId1301"/>
    <hyperlink ref="U1447" r:id="rId1302"/>
    <hyperlink ref="U1448" r:id="rId1303"/>
    <hyperlink ref="U1449" r:id="rId1304"/>
    <hyperlink ref="U1453" r:id="rId1305"/>
    <hyperlink ref="U1454" r:id="rId1306"/>
    <hyperlink ref="U1459" r:id="rId1307"/>
    <hyperlink ref="U1477" r:id="rId1308"/>
    <hyperlink ref="U1483" r:id="rId1309"/>
    <hyperlink ref="U1484" r:id="rId1310"/>
    <hyperlink ref="U1490" r:id="rId1311"/>
    <hyperlink ref="U1493" r:id="rId1312"/>
    <hyperlink ref="U1494" r:id="rId1313"/>
    <hyperlink ref="U1498" r:id="rId1314"/>
    <hyperlink ref="U1571" r:id="rId1315"/>
    <hyperlink ref="U1572" r:id="rId1316"/>
    <hyperlink ref="U1573" r:id="rId1317"/>
    <hyperlink ref="U1576" r:id="rId1318"/>
    <hyperlink ref="U1580" r:id="rId1319"/>
    <hyperlink ref="U1625" r:id="rId1320"/>
    <hyperlink ref="U1626" r:id="rId1321"/>
    <hyperlink ref="U1627" r:id="rId1322"/>
    <hyperlink ref="U1628" r:id="rId1323"/>
    <hyperlink ref="U1629" r:id="rId1324"/>
    <hyperlink ref="U1630" r:id="rId1325"/>
    <hyperlink ref="U1633" r:id="rId1326"/>
    <hyperlink ref="U1653" r:id="rId1327"/>
    <hyperlink ref="U1671" r:id="rId1328"/>
    <hyperlink ref="U1672" r:id="rId1329"/>
    <hyperlink ref="U1691" r:id="rId1330"/>
    <hyperlink ref="U1692" r:id="rId1331"/>
    <hyperlink ref="U1693" r:id="rId1332"/>
    <hyperlink ref="U1707" r:id="rId1333"/>
    <hyperlink ref="U1708" r:id="rId1334"/>
    <hyperlink ref="U1721" r:id="rId1335"/>
    <hyperlink ref="U1724" r:id="rId1336"/>
    <hyperlink ref="U1740" r:id="rId1337"/>
    <hyperlink ref="U1748" r:id="rId1338"/>
    <hyperlink ref="U1749" r:id="rId1339"/>
    <hyperlink ref="U1781" r:id="rId1340"/>
    <hyperlink ref="U1786" r:id="rId1341"/>
    <hyperlink ref="U1789" r:id="rId1342"/>
    <hyperlink ref="U1800" r:id="rId1343"/>
    <hyperlink ref="U1841" r:id="rId1344"/>
    <hyperlink ref="U1842" r:id="rId1345"/>
    <hyperlink ref="U1843" r:id="rId1346"/>
    <hyperlink ref="U1852" r:id="rId1347"/>
    <hyperlink ref="U1866" r:id="rId1348"/>
    <hyperlink ref="U1876" r:id="rId1349"/>
    <hyperlink ref="U1882" r:id="rId1350"/>
    <hyperlink ref="U1883" r:id="rId1351"/>
    <hyperlink ref="U1903" r:id="rId1352"/>
    <hyperlink ref="U1905" r:id="rId1353"/>
    <hyperlink ref="U1923" r:id="rId1354"/>
    <hyperlink ref="U1946" r:id="rId1355"/>
    <hyperlink ref="U1961" r:id="rId1356"/>
    <hyperlink ref="U1963" r:id="rId1357"/>
    <hyperlink ref="U1965" r:id="rId1358"/>
    <hyperlink ref="U1966" r:id="rId1359"/>
    <hyperlink ref="U1967" r:id="rId1360"/>
    <hyperlink ref="U1973" r:id="rId1361"/>
    <hyperlink ref="U1974" r:id="rId1362"/>
    <hyperlink ref="U1994" r:id="rId1363"/>
    <hyperlink ref="U1995" r:id="rId1364"/>
    <hyperlink ref="U1997" r:id="rId1365"/>
    <hyperlink ref="U2000" r:id="rId1366"/>
    <hyperlink ref="U2001" r:id="rId1367"/>
    <hyperlink ref="U2002" r:id="rId1368"/>
    <hyperlink ref="U2013" r:id="rId1369"/>
    <hyperlink ref="U2015" r:id="rId1370"/>
    <hyperlink ref="U2021" r:id="rId1371"/>
    <hyperlink ref="U2033" r:id="rId1372"/>
    <hyperlink ref="U2047" r:id="rId1373"/>
    <hyperlink ref="U2048" r:id="rId1374"/>
    <hyperlink ref="U2049" r:id="rId1375"/>
    <hyperlink ref="U2050" r:id="rId1376"/>
    <hyperlink ref="U2060" r:id="rId1377"/>
    <hyperlink ref="U2061" r:id="rId1378"/>
    <hyperlink ref="U2067" r:id="rId1379"/>
    <hyperlink ref="U2068" r:id="rId1380"/>
    <hyperlink ref="U2069" r:id="rId1381"/>
    <hyperlink ref="U2070" r:id="rId1382"/>
    <hyperlink ref="U2071" r:id="rId1383"/>
    <hyperlink ref="U2072" r:id="rId1384"/>
    <hyperlink ref="U2074" r:id="rId1385"/>
    <hyperlink ref="U2080" r:id="rId1386"/>
    <hyperlink ref="U2102" r:id="rId1387"/>
    <hyperlink ref="U2113" r:id="rId1388"/>
    <hyperlink ref="U2116" r:id="rId1389"/>
    <hyperlink ref="U2127" r:id="rId1390"/>
    <hyperlink ref="U2128" r:id="rId1391"/>
    <hyperlink ref="U2130" r:id="rId1392"/>
    <hyperlink ref="U2132" r:id="rId1393"/>
    <hyperlink ref="U2133" r:id="rId1394"/>
    <hyperlink ref="U2134" r:id="rId1395"/>
    <hyperlink ref="U2135" r:id="rId1396"/>
    <hyperlink ref="U2136" r:id="rId1397"/>
    <hyperlink ref="U2157" r:id="rId1398"/>
    <hyperlink ref="U2158" r:id="rId1399"/>
    <hyperlink ref="U2159" r:id="rId1400"/>
    <hyperlink ref="U2161" r:id="rId1401"/>
    <hyperlink ref="U2163" r:id="rId1402"/>
    <hyperlink ref="U2164" r:id="rId1403"/>
    <hyperlink ref="U2167" r:id="rId1404"/>
    <hyperlink ref="U2168" r:id="rId1405"/>
    <hyperlink ref="U2170" r:id="rId1406"/>
    <hyperlink ref="U2174" r:id="rId1407"/>
    <hyperlink ref="U2175" r:id="rId1408"/>
    <hyperlink ref="U2176" r:id="rId1409"/>
    <hyperlink ref="U2195" r:id="rId1410"/>
    <hyperlink ref="U2207" r:id="rId1411"/>
    <hyperlink ref="U2209" r:id="rId1412"/>
    <hyperlink ref="U2229" r:id="rId1413"/>
    <hyperlink ref="U2230" r:id="rId1414"/>
    <hyperlink ref="U2236" r:id="rId1415"/>
    <hyperlink ref="U2247" r:id="rId1416"/>
    <hyperlink ref="U2248" r:id="rId1417"/>
    <hyperlink ref="U2249" r:id="rId1418"/>
    <hyperlink ref="U2256" r:id="rId1419"/>
    <hyperlink ref="U2257" r:id="rId1420"/>
    <hyperlink ref="U2258" r:id="rId1421"/>
    <hyperlink ref="U2259" r:id="rId1422"/>
    <hyperlink ref="U2311" r:id="rId1423"/>
    <hyperlink ref="U2312" r:id="rId1424"/>
    <hyperlink ref="U2324" r:id="rId1425"/>
    <hyperlink ref="U2325" r:id="rId1426"/>
    <hyperlink ref="U2326" r:id="rId1427"/>
    <hyperlink ref="U2343" r:id="rId1428"/>
    <hyperlink ref="U2368" r:id="rId1429"/>
    <hyperlink ref="U2378" r:id="rId1430"/>
    <hyperlink ref="U2415" r:id="rId1431"/>
    <hyperlink ref="U2461" r:id="rId1432"/>
    <hyperlink ref="U2469" r:id="rId1433"/>
    <hyperlink ref="U2470" r:id="rId1434"/>
    <hyperlink ref="U2477" r:id="rId1435"/>
    <hyperlink ref="U2478" r:id="rId1436"/>
    <hyperlink ref="U2482" r:id="rId1437"/>
    <hyperlink ref="U2492" r:id="rId1438"/>
    <hyperlink ref="U2493" r:id="rId1439"/>
    <hyperlink ref="U2502" r:id="rId1440"/>
    <hyperlink ref="U2508" r:id="rId1441"/>
    <hyperlink ref="U2509" r:id="rId1442"/>
    <hyperlink ref="U2510" r:id="rId1443"/>
    <hyperlink ref="U2511" r:id="rId1444"/>
    <hyperlink ref="U2512" r:id="rId1445"/>
    <hyperlink ref="U2513" r:id="rId1446"/>
    <hyperlink ref="U2514" r:id="rId1447"/>
    <hyperlink ref="U2528" r:id="rId1448"/>
    <hyperlink ref="U2529" r:id="rId1449"/>
    <hyperlink ref="U2534" r:id="rId1450"/>
    <hyperlink ref="U2535" r:id="rId1451"/>
    <hyperlink ref="U2544" r:id="rId1452"/>
    <hyperlink ref="U2548" r:id="rId1453"/>
    <hyperlink ref="U2549" r:id="rId1454"/>
    <hyperlink ref="U2550" r:id="rId1455"/>
    <hyperlink ref="U2551" r:id="rId1456"/>
    <hyperlink ref="U2562" r:id="rId1457"/>
    <hyperlink ref="U2564" r:id="rId1458"/>
    <hyperlink ref="V3" r:id="rId1459"/>
    <hyperlink ref="V4" r:id="rId1460"/>
    <hyperlink ref="V5" r:id="rId1461"/>
    <hyperlink ref="V6" r:id="rId1462"/>
    <hyperlink ref="V7" r:id="rId1463"/>
    <hyperlink ref="V8" r:id="rId1464"/>
    <hyperlink ref="V9" r:id="rId1465"/>
    <hyperlink ref="V10" r:id="rId1466"/>
    <hyperlink ref="V11" r:id="rId1467"/>
    <hyperlink ref="V12" r:id="rId1468"/>
    <hyperlink ref="V13" r:id="rId1469"/>
    <hyperlink ref="V14" r:id="rId1470"/>
    <hyperlink ref="V15" r:id="rId1471"/>
    <hyperlink ref="V16" r:id="rId1472"/>
    <hyperlink ref="V17" r:id="rId1473"/>
    <hyperlink ref="V18" r:id="rId1474"/>
    <hyperlink ref="V19" r:id="rId1475"/>
    <hyperlink ref="V20" r:id="rId1476"/>
    <hyperlink ref="V21" r:id="rId1477"/>
    <hyperlink ref="V22" r:id="rId1478"/>
    <hyperlink ref="V23" r:id="rId1479"/>
    <hyperlink ref="V24" r:id="rId1480"/>
    <hyperlink ref="V25" r:id="rId1481"/>
    <hyperlink ref="V26" r:id="rId1482"/>
    <hyperlink ref="V27" r:id="rId1483"/>
    <hyperlink ref="V28" r:id="rId1484"/>
    <hyperlink ref="V29" r:id="rId1485"/>
    <hyperlink ref="V30" r:id="rId1486"/>
    <hyperlink ref="V31" r:id="rId1487"/>
    <hyperlink ref="V32" r:id="rId1488"/>
    <hyperlink ref="V33" r:id="rId1489"/>
    <hyperlink ref="V34" r:id="rId1490"/>
    <hyperlink ref="V35" r:id="rId1491"/>
    <hyperlink ref="V36" r:id="rId1492"/>
    <hyperlink ref="V37" r:id="rId1493"/>
    <hyperlink ref="V38" r:id="rId1494"/>
    <hyperlink ref="V39" r:id="rId1495"/>
    <hyperlink ref="V40" r:id="rId1496"/>
    <hyperlink ref="V41" r:id="rId1497"/>
    <hyperlink ref="V42" r:id="rId1498"/>
    <hyperlink ref="V43" r:id="rId1499"/>
    <hyperlink ref="V44" r:id="rId1500"/>
    <hyperlink ref="V45" r:id="rId1501"/>
    <hyperlink ref="V46" r:id="rId1502"/>
    <hyperlink ref="V47" r:id="rId1503"/>
    <hyperlink ref="V48" r:id="rId1504"/>
    <hyperlink ref="V49" r:id="rId1505"/>
    <hyperlink ref="V50" r:id="rId1506"/>
    <hyperlink ref="V51" r:id="rId1507"/>
    <hyperlink ref="V52" r:id="rId1508"/>
    <hyperlink ref="V53" r:id="rId1509"/>
    <hyperlink ref="V54" r:id="rId1510"/>
    <hyperlink ref="V55" r:id="rId1511"/>
    <hyperlink ref="V56" r:id="rId1512"/>
    <hyperlink ref="V57" r:id="rId1513"/>
    <hyperlink ref="V58" r:id="rId1514"/>
    <hyperlink ref="V59" r:id="rId1515"/>
    <hyperlink ref="V60" r:id="rId1516"/>
    <hyperlink ref="V61" r:id="rId1517"/>
    <hyperlink ref="V62" r:id="rId1518"/>
    <hyperlink ref="V63" r:id="rId1519"/>
    <hyperlink ref="V64" r:id="rId1520"/>
    <hyperlink ref="V65" r:id="rId1521"/>
    <hyperlink ref="V66" r:id="rId1522"/>
    <hyperlink ref="V67" r:id="rId1523"/>
    <hyperlink ref="V68" r:id="rId1524"/>
    <hyperlink ref="V69" r:id="rId1525"/>
    <hyperlink ref="V70" r:id="rId1526"/>
    <hyperlink ref="V71" r:id="rId1527"/>
    <hyperlink ref="V72" r:id="rId1528"/>
    <hyperlink ref="V73" r:id="rId1529"/>
    <hyperlink ref="V74" r:id="rId1530"/>
    <hyperlink ref="V75" r:id="rId1531"/>
    <hyperlink ref="V76" r:id="rId1532"/>
    <hyperlink ref="V77" r:id="rId1533"/>
    <hyperlink ref="V78" r:id="rId1534"/>
    <hyperlink ref="V79" r:id="rId1535"/>
    <hyperlink ref="V80" r:id="rId1536"/>
    <hyperlink ref="V81" r:id="rId1537"/>
    <hyperlink ref="V82" r:id="rId1538"/>
    <hyperlink ref="V83" r:id="rId1539"/>
    <hyperlink ref="V84" r:id="rId1540"/>
    <hyperlink ref="V85" r:id="rId1541"/>
    <hyperlink ref="V86" r:id="rId1542"/>
    <hyperlink ref="V87" r:id="rId1543"/>
    <hyperlink ref="V88" r:id="rId1544"/>
    <hyperlink ref="V89" r:id="rId1545"/>
    <hyperlink ref="V90" r:id="rId1546"/>
    <hyperlink ref="V91" r:id="rId1547"/>
    <hyperlink ref="V92" r:id="rId1548"/>
    <hyperlink ref="V93" r:id="rId1549"/>
    <hyperlink ref="V94" r:id="rId1550"/>
    <hyperlink ref="V95" r:id="rId1551"/>
    <hyperlink ref="V96" r:id="rId1552"/>
    <hyperlink ref="V97" r:id="rId1553"/>
    <hyperlink ref="V98" r:id="rId1554"/>
    <hyperlink ref="V99" r:id="rId1555"/>
    <hyperlink ref="V100" r:id="rId1556"/>
    <hyperlink ref="V101" r:id="rId1557"/>
    <hyperlink ref="V102" r:id="rId1558"/>
    <hyperlink ref="V103" r:id="rId1559"/>
    <hyperlink ref="V104" r:id="rId1560"/>
    <hyperlink ref="V105" r:id="rId1561"/>
    <hyperlink ref="V106" r:id="rId1562"/>
    <hyperlink ref="V107" r:id="rId1563"/>
    <hyperlink ref="V108" r:id="rId1564"/>
    <hyperlink ref="V109" r:id="rId1565"/>
    <hyperlink ref="V110" r:id="rId1566"/>
    <hyperlink ref="V111" r:id="rId1567"/>
    <hyperlink ref="V112" r:id="rId1568"/>
    <hyperlink ref="V113" r:id="rId1569"/>
    <hyperlink ref="V114" r:id="rId1570"/>
    <hyperlink ref="V115" r:id="rId1571"/>
    <hyperlink ref="V116" r:id="rId1572"/>
    <hyperlink ref="V117" r:id="rId1573"/>
    <hyperlink ref="V118" r:id="rId1574"/>
    <hyperlink ref="V119" r:id="rId1575"/>
    <hyperlink ref="V120" r:id="rId1576"/>
    <hyperlink ref="V121" r:id="rId1577"/>
    <hyperlink ref="V122" r:id="rId1578"/>
    <hyperlink ref="V123" r:id="rId1579"/>
    <hyperlink ref="V124" r:id="rId1580"/>
    <hyperlink ref="V125" r:id="rId1581"/>
    <hyperlink ref="V126" r:id="rId1582"/>
    <hyperlink ref="V127" r:id="rId1583"/>
    <hyperlink ref="V128" r:id="rId1584"/>
    <hyperlink ref="V129" r:id="rId1585"/>
    <hyperlink ref="V130" r:id="rId1586"/>
    <hyperlink ref="V131" r:id="rId1587"/>
    <hyperlink ref="V132" r:id="rId1588"/>
    <hyperlink ref="V133" r:id="rId1589"/>
    <hyperlink ref="V134" r:id="rId1590"/>
    <hyperlink ref="V135" r:id="rId1591"/>
    <hyperlink ref="V136" r:id="rId1592"/>
    <hyperlink ref="V137" r:id="rId1593"/>
    <hyperlink ref="V138" r:id="rId1594"/>
    <hyperlink ref="V139" r:id="rId1595"/>
    <hyperlink ref="V140" r:id="rId1596"/>
    <hyperlink ref="V141" r:id="rId1597"/>
    <hyperlink ref="V142" r:id="rId1598"/>
    <hyperlink ref="V143" r:id="rId1599"/>
    <hyperlink ref="V144" r:id="rId1600"/>
    <hyperlink ref="V145" r:id="rId1601"/>
    <hyperlink ref="V146" r:id="rId1602"/>
    <hyperlink ref="V147" r:id="rId1603"/>
    <hyperlink ref="V148" r:id="rId1604"/>
    <hyperlink ref="V149" r:id="rId1605"/>
    <hyperlink ref="V150" r:id="rId1606"/>
    <hyperlink ref="V151" r:id="rId1607"/>
    <hyperlink ref="V152" r:id="rId1608"/>
    <hyperlink ref="V153" r:id="rId1609"/>
    <hyperlink ref="V154" r:id="rId1610"/>
    <hyperlink ref="V155" r:id="rId1611"/>
    <hyperlink ref="V156" r:id="rId1612"/>
    <hyperlink ref="V157" r:id="rId1613"/>
    <hyperlink ref="V158" r:id="rId1614"/>
    <hyperlink ref="V159" r:id="rId1615"/>
    <hyperlink ref="V160" r:id="rId1616"/>
    <hyperlink ref="V161" r:id="rId1617"/>
    <hyperlink ref="V162" r:id="rId1618"/>
    <hyperlink ref="V163" r:id="rId1619"/>
    <hyperlink ref="V164" r:id="rId1620"/>
    <hyperlink ref="V165" r:id="rId1621"/>
    <hyperlink ref="V166" r:id="rId1622"/>
    <hyperlink ref="V167" r:id="rId1623"/>
    <hyperlink ref="V168" r:id="rId1624"/>
    <hyperlink ref="V169" r:id="rId1625"/>
    <hyperlink ref="V170" r:id="rId1626"/>
    <hyperlink ref="V171" r:id="rId1627"/>
    <hyperlink ref="V172" r:id="rId1628"/>
    <hyperlink ref="V173" r:id="rId1629"/>
    <hyperlink ref="V174" r:id="rId1630"/>
    <hyperlink ref="V175" r:id="rId1631"/>
    <hyperlink ref="V176" r:id="rId1632"/>
    <hyperlink ref="V177" r:id="rId1633"/>
    <hyperlink ref="V178" r:id="rId1634"/>
    <hyperlink ref="V179" r:id="rId1635"/>
    <hyperlink ref="V180" r:id="rId1636"/>
    <hyperlink ref="V181" r:id="rId1637"/>
    <hyperlink ref="V182" r:id="rId1638"/>
    <hyperlink ref="V183" r:id="rId1639"/>
    <hyperlink ref="V184" r:id="rId1640"/>
    <hyperlink ref="V185" r:id="rId1641"/>
    <hyperlink ref="V186" r:id="rId1642"/>
    <hyperlink ref="V187" r:id="rId1643"/>
    <hyperlink ref="V188" r:id="rId1644"/>
    <hyperlink ref="V189" r:id="rId1645"/>
    <hyperlink ref="V190" r:id="rId1646"/>
    <hyperlink ref="V191" r:id="rId1647"/>
    <hyperlink ref="V192" r:id="rId1648"/>
    <hyperlink ref="V193" r:id="rId1649"/>
    <hyperlink ref="V194" r:id="rId1650"/>
    <hyperlink ref="V195" r:id="rId1651"/>
    <hyperlink ref="V196" r:id="rId1652"/>
    <hyperlink ref="V197" r:id="rId1653"/>
    <hyperlink ref="V198" r:id="rId1654"/>
    <hyperlink ref="V199" r:id="rId1655"/>
    <hyperlink ref="V200" r:id="rId1656"/>
    <hyperlink ref="V201" r:id="rId1657"/>
    <hyperlink ref="V202" r:id="rId1658"/>
    <hyperlink ref="V203" r:id="rId1659"/>
    <hyperlink ref="V204" r:id="rId1660"/>
    <hyperlink ref="V205" r:id="rId1661"/>
    <hyperlink ref="V206" r:id="rId1662"/>
    <hyperlink ref="V207" r:id="rId1663"/>
    <hyperlink ref="V208" r:id="rId1664"/>
    <hyperlink ref="V209" r:id="rId1665"/>
    <hyperlink ref="V210" r:id="rId1666"/>
    <hyperlink ref="V211" r:id="rId1667"/>
    <hyperlink ref="V212" r:id="rId1668"/>
    <hyperlink ref="V213" r:id="rId1669"/>
    <hyperlink ref="V214" r:id="rId1670"/>
    <hyperlink ref="V215" r:id="rId1671"/>
    <hyperlink ref="V216" r:id="rId1672"/>
    <hyperlink ref="V217" r:id="rId1673"/>
    <hyperlink ref="V218" r:id="rId1674"/>
    <hyperlink ref="V219" r:id="rId1675"/>
    <hyperlink ref="V220" r:id="rId1676"/>
    <hyperlink ref="V221" r:id="rId1677"/>
    <hyperlink ref="V222" r:id="rId1678"/>
    <hyperlink ref="V223" r:id="rId1679"/>
    <hyperlink ref="V224" r:id="rId1680"/>
    <hyperlink ref="V225" r:id="rId1681"/>
    <hyperlink ref="V226" r:id="rId1682"/>
    <hyperlink ref="V227" r:id="rId1683"/>
    <hyperlink ref="V228" r:id="rId1684"/>
    <hyperlink ref="V229" r:id="rId1685"/>
    <hyperlink ref="V230" r:id="rId1686"/>
    <hyperlink ref="V231" r:id="rId1687"/>
    <hyperlink ref="V232" r:id="rId1688"/>
    <hyperlink ref="V233" r:id="rId1689"/>
    <hyperlink ref="V234" r:id="rId1690"/>
    <hyperlink ref="V235" r:id="rId1691"/>
    <hyperlink ref="V236" r:id="rId1692"/>
    <hyperlink ref="V237" r:id="rId1693"/>
    <hyperlink ref="V238" r:id="rId1694"/>
    <hyperlink ref="V239" r:id="rId1695"/>
    <hyperlink ref="V240" r:id="rId1696"/>
    <hyperlink ref="V241" r:id="rId1697"/>
    <hyperlink ref="V242" r:id="rId1698"/>
    <hyperlink ref="V243" r:id="rId1699"/>
    <hyperlink ref="V244" r:id="rId1700"/>
    <hyperlink ref="V245" r:id="rId1701"/>
    <hyperlink ref="V246" r:id="rId1702"/>
    <hyperlink ref="V247" r:id="rId1703"/>
    <hyperlink ref="V248" r:id="rId1704"/>
    <hyperlink ref="V249" r:id="rId1705"/>
    <hyperlink ref="V250" r:id="rId1706"/>
    <hyperlink ref="V251" r:id="rId1707"/>
    <hyperlink ref="V252" r:id="rId1708"/>
    <hyperlink ref="V253" r:id="rId1709"/>
    <hyperlink ref="V254" r:id="rId1710"/>
    <hyperlink ref="V255" r:id="rId1711"/>
    <hyperlink ref="V256" r:id="rId1712"/>
    <hyperlink ref="V257" r:id="rId1713"/>
    <hyperlink ref="V258" r:id="rId1714"/>
    <hyperlink ref="V259" r:id="rId1715"/>
    <hyperlink ref="V260" r:id="rId1716"/>
    <hyperlink ref="V261" r:id="rId1717"/>
    <hyperlink ref="V262" r:id="rId1718"/>
    <hyperlink ref="V263" r:id="rId1719"/>
    <hyperlink ref="V264" r:id="rId1720"/>
    <hyperlink ref="V265" r:id="rId1721"/>
    <hyperlink ref="V266" r:id="rId1722"/>
    <hyperlink ref="V267" r:id="rId1723"/>
    <hyperlink ref="V268" r:id="rId1724"/>
    <hyperlink ref="V269" r:id="rId1725"/>
    <hyperlink ref="V270" r:id="rId1726"/>
    <hyperlink ref="V271" r:id="rId1727"/>
    <hyperlink ref="V272" r:id="rId1728"/>
    <hyperlink ref="V273" r:id="rId1729"/>
    <hyperlink ref="V274" r:id="rId1730"/>
    <hyperlink ref="V275" r:id="rId1731"/>
    <hyperlink ref="V276" r:id="rId1732"/>
    <hyperlink ref="V277" r:id="rId1733"/>
    <hyperlink ref="V278" r:id="rId1734"/>
    <hyperlink ref="V279" r:id="rId1735"/>
    <hyperlink ref="V280" r:id="rId1736"/>
    <hyperlink ref="V281" r:id="rId1737"/>
    <hyperlink ref="V282" r:id="rId1738"/>
    <hyperlink ref="V283" r:id="rId1739"/>
    <hyperlink ref="V284" r:id="rId1740"/>
    <hyperlink ref="V285" r:id="rId1741"/>
    <hyperlink ref="V286" r:id="rId1742"/>
    <hyperlink ref="V287" r:id="rId1743"/>
    <hyperlink ref="V288" r:id="rId1744"/>
    <hyperlink ref="V289" r:id="rId1745"/>
    <hyperlink ref="V290" r:id="rId1746"/>
    <hyperlink ref="V291" r:id="rId1747"/>
    <hyperlink ref="V292" r:id="rId1748"/>
    <hyperlink ref="V293" r:id="rId1749"/>
    <hyperlink ref="V294" r:id="rId1750"/>
    <hyperlink ref="V295" r:id="rId1751"/>
    <hyperlink ref="V296" r:id="rId1752"/>
    <hyperlink ref="V297" r:id="rId1753"/>
    <hyperlink ref="V298" r:id="rId1754"/>
    <hyperlink ref="V299" r:id="rId1755"/>
    <hyperlink ref="V300" r:id="rId1756"/>
    <hyperlink ref="V301" r:id="rId1757"/>
    <hyperlink ref="V302" r:id="rId1758"/>
    <hyperlink ref="V303" r:id="rId1759"/>
    <hyperlink ref="V304" r:id="rId1760"/>
    <hyperlink ref="V305" r:id="rId1761"/>
    <hyperlink ref="V306" r:id="rId1762"/>
    <hyperlink ref="V307" r:id="rId1763"/>
    <hyperlink ref="V308" r:id="rId1764"/>
    <hyperlink ref="V309" r:id="rId1765"/>
    <hyperlink ref="V310" r:id="rId1766"/>
    <hyperlink ref="V311" r:id="rId1767"/>
    <hyperlink ref="V312" r:id="rId1768"/>
    <hyperlink ref="V313" r:id="rId1769"/>
    <hyperlink ref="V314" r:id="rId1770"/>
    <hyperlink ref="V315" r:id="rId1771"/>
    <hyperlink ref="V316" r:id="rId1772"/>
    <hyperlink ref="V317" r:id="rId1773"/>
    <hyperlink ref="V318" r:id="rId1774"/>
    <hyperlink ref="V319" r:id="rId1775"/>
    <hyperlink ref="V320" r:id="rId1776"/>
    <hyperlink ref="V321" r:id="rId1777"/>
    <hyperlink ref="V322" r:id="rId1778"/>
    <hyperlink ref="V323" r:id="rId1779"/>
    <hyperlink ref="V324" r:id="rId1780"/>
    <hyperlink ref="V325" r:id="rId1781"/>
    <hyperlink ref="V326" r:id="rId1782"/>
    <hyperlink ref="V327" r:id="rId1783"/>
    <hyperlink ref="V328" r:id="rId1784"/>
    <hyperlink ref="V329" r:id="rId1785"/>
    <hyperlink ref="V330" r:id="rId1786"/>
    <hyperlink ref="V331" r:id="rId1787"/>
    <hyperlink ref="V332" r:id="rId1788"/>
    <hyperlink ref="V333" r:id="rId1789"/>
    <hyperlink ref="V334" r:id="rId1790"/>
    <hyperlink ref="V335" r:id="rId1791"/>
    <hyperlink ref="V336" r:id="rId1792"/>
    <hyperlink ref="V337" r:id="rId1793"/>
    <hyperlink ref="V338" r:id="rId1794"/>
    <hyperlink ref="V339" r:id="rId1795"/>
    <hyperlink ref="V340" r:id="rId1796"/>
    <hyperlink ref="V341" r:id="rId1797"/>
    <hyperlink ref="V342" r:id="rId1798"/>
    <hyperlink ref="V343" r:id="rId1799"/>
    <hyperlink ref="V344" r:id="rId1800"/>
    <hyperlink ref="V345" r:id="rId1801"/>
    <hyperlink ref="V346" r:id="rId1802"/>
    <hyperlink ref="V347" r:id="rId1803"/>
    <hyperlink ref="V348" r:id="rId1804"/>
    <hyperlink ref="V349" r:id="rId1805"/>
    <hyperlink ref="V350" r:id="rId1806"/>
    <hyperlink ref="V351" r:id="rId1807"/>
    <hyperlink ref="V352" r:id="rId1808"/>
    <hyperlink ref="V353" r:id="rId1809"/>
    <hyperlink ref="V354" r:id="rId1810"/>
    <hyperlink ref="V355" r:id="rId1811"/>
    <hyperlink ref="V356" r:id="rId1812"/>
    <hyperlink ref="V357" r:id="rId1813"/>
    <hyperlink ref="V358" r:id="rId1814"/>
    <hyperlink ref="V359" r:id="rId1815"/>
    <hyperlink ref="V360" r:id="rId1816"/>
    <hyperlink ref="V361" r:id="rId1817"/>
    <hyperlink ref="V362" r:id="rId1818"/>
    <hyperlink ref="V363" r:id="rId1819"/>
    <hyperlink ref="V364" r:id="rId1820"/>
    <hyperlink ref="V365" r:id="rId1821"/>
    <hyperlink ref="V366" r:id="rId1822"/>
    <hyperlink ref="V367" r:id="rId1823"/>
    <hyperlink ref="V368" r:id="rId1824"/>
    <hyperlink ref="V369" r:id="rId1825"/>
    <hyperlink ref="V370" r:id="rId1826"/>
    <hyperlink ref="V371" r:id="rId1827"/>
    <hyperlink ref="V372" r:id="rId1828"/>
    <hyperlink ref="V373" r:id="rId1829"/>
    <hyperlink ref="V374" r:id="rId1830"/>
    <hyperlink ref="V375" r:id="rId1831"/>
    <hyperlink ref="V376" r:id="rId1832"/>
    <hyperlink ref="V377" r:id="rId1833"/>
    <hyperlink ref="V378" r:id="rId1834"/>
    <hyperlink ref="V379" r:id="rId1835"/>
    <hyperlink ref="V380" r:id="rId1836"/>
    <hyperlink ref="V381" r:id="rId1837"/>
    <hyperlink ref="V382" r:id="rId1838"/>
    <hyperlink ref="V383" r:id="rId1839"/>
    <hyperlink ref="V384" r:id="rId1840"/>
    <hyperlink ref="V385" r:id="rId1841"/>
    <hyperlink ref="V386" r:id="rId1842"/>
    <hyperlink ref="V387" r:id="rId1843"/>
    <hyperlink ref="V388" r:id="rId1844"/>
    <hyperlink ref="V389" r:id="rId1845"/>
    <hyperlink ref="V390" r:id="rId1846"/>
    <hyperlink ref="V391" r:id="rId1847"/>
    <hyperlink ref="V392" r:id="rId1848"/>
    <hyperlink ref="V393" r:id="rId1849"/>
    <hyperlink ref="V394" r:id="rId1850"/>
    <hyperlink ref="V395" r:id="rId1851"/>
    <hyperlink ref="V396" r:id="rId1852"/>
    <hyperlink ref="V397" r:id="rId1853"/>
    <hyperlink ref="V398" r:id="rId1854"/>
    <hyperlink ref="V399" r:id="rId1855"/>
    <hyperlink ref="V400" r:id="rId1856"/>
    <hyperlink ref="V401" r:id="rId1857"/>
    <hyperlink ref="V402" r:id="rId1858"/>
    <hyperlink ref="V403" r:id="rId1859"/>
    <hyperlink ref="V404" r:id="rId1860"/>
    <hyperlink ref="V405" r:id="rId1861"/>
    <hyperlink ref="V406" r:id="rId1862"/>
    <hyperlink ref="V407" r:id="rId1863"/>
    <hyperlink ref="V408" r:id="rId1864"/>
    <hyperlink ref="V409" r:id="rId1865"/>
    <hyperlink ref="V410" r:id="rId1866"/>
    <hyperlink ref="V411" r:id="rId1867"/>
    <hyperlink ref="V412" r:id="rId1868"/>
    <hyperlink ref="V413" r:id="rId1869"/>
    <hyperlink ref="V414" r:id="rId1870"/>
    <hyperlink ref="V415" r:id="rId1871"/>
    <hyperlink ref="V416" r:id="rId1872"/>
    <hyperlink ref="V417" r:id="rId1873"/>
    <hyperlink ref="V418" r:id="rId1874"/>
    <hyperlink ref="V419" r:id="rId1875"/>
    <hyperlink ref="V420" r:id="rId1876"/>
    <hyperlink ref="V421" r:id="rId1877"/>
    <hyperlink ref="V422" r:id="rId1878"/>
    <hyperlink ref="V423" r:id="rId1879"/>
    <hyperlink ref="V424" r:id="rId1880"/>
    <hyperlink ref="V425" r:id="rId1881"/>
    <hyperlink ref="V426" r:id="rId1882"/>
    <hyperlink ref="V427" r:id="rId1883"/>
    <hyperlink ref="V428" r:id="rId1884"/>
    <hyperlink ref="V429" r:id="rId1885"/>
    <hyperlink ref="V430" r:id="rId1886"/>
    <hyperlink ref="V431" r:id="rId1887"/>
    <hyperlink ref="V432" r:id="rId1888"/>
    <hyperlink ref="V433" r:id="rId1889"/>
    <hyperlink ref="V434" r:id="rId1890"/>
    <hyperlink ref="V435" r:id="rId1891"/>
    <hyperlink ref="V436" r:id="rId1892"/>
    <hyperlink ref="V437" r:id="rId1893"/>
    <hyperlink ref="V438" r:id="rId1894"/>
    <hyperlink ref="V439" r:id="rId1895"/>
    <hyperlink ref="V440" r:id="rId1896"/>
    <hyperlink ref="V441" r:id="rId1897"/>
    <hyperlink ref="V442" r:id="rId1898"/>
    <hyperlink ref="V443" r:id="rId1899"/>
    <hyperlink ref="V444" r:id="rId1900"/>
    <hyperlink ref="V445" r:id="rId1901"/>
    <hyperlink ref="V446" r:id="rId1902"/>
    <hyperlink ref="V447" r:id="rId1903"/>
    <hyperlink ref="V448" r:id="rId1904"/>
    <hyperlink ref="V449" r:id="rId1905"/>
    <hyperlink ref="V450" r:id="rId1906"/>
    <hyperlink ref="V451" r:id="rId1907"/>
    <hyperlink ref="V452" r:id="rId1908"/>
    <hyperlink ref="V453" r:id="rId1909"/>
    <hyperlink ref="V454" r:id="rId1910"/>
    <hyperlink ref="V455" r:id="rId1911"/>
    <hyperlink ref="V456" r:id="rId1912"/>
    <hyperlink ref="V457" r:id="rId1913"/>
    <hyperlink ref="V458" r:id="rId1914"/>
    <hyperlink ref="V459" r:id="rId1915"/>
    <hyperlink ref="V460" r:id="rId1916"/>
    <hyperlink ref="V461" r:id="rId1917"/>
    <hyperlink ref="V462" r:id="rId1918"/>
    <hyperlink ref="V463" r:id="rId1919"/>
    <hyperlink ref="V464" r:id="rId1920"/>
    <hyperlink ref="V465" r:id="rId1921"/>
    <hyperlink ref="V466" r:id="rId1922"/>
    <hyperlink ref="V467" r:id="rId1923"/>
    <hyperlink ref="V468" r:id="rId1924"/>
    <hyperlink ref="V469" r:id="rId1925"/>
    <hyperlink ref="V470" r:id="rId1926"/>
    <hyperlink ref="V471" r:id="rId1927"/>
    <hyperlink ref="V472" r:id="rId1928"/>
    <hyperlink ref="V473" r:id="rId1929"/>
    <hyperlink ref="V474" r:id="rId1930"/>
    <hyperlink ref="V475" r:id="rId1931"/>
    <hyperlink ref="V476" r:id="rId1932"/>
    <hyperlink ref="V477" r:id="rId1933"/>
    <hyperlink ref="V478" r:id="rId1934"/>
    <hyperlink ref="V479" r:id="rId1935"/>
    <hyperlink ref="V480" r:id="rId1936"/>
    <hyperlink ref="V481" r:id="rId1937"/>
    <hyperlink ref="V482" r:id="rId1938"/>
    <hyperlink ref="V483" r:id="rId1939"/>
    <hyperlink ref="V484" r:id="rId1940"/>
    <hyperlink ref="V485" r:id="rId1941"/>
    <hyperlink ref="V486" r:id="rId1942"/>
    <hyperlink ref="V487" r:id="rId1943"/>
    <hyperlink ref="V488" r:id="rId1944"/>
    <hyperlink ref="V489" r:id="rId1945"/>
    <hyperlink ref="V490" r:id="rId1946"/>
    <hyperlink ref="V491" r:id="rId1947"/>
    <hyperlink ref="V492" r:id="rId1948"/>
    <hyperlink ref="V493" r:id="rId1949"/>
    <hyperlink ref="V494" r:id="rId1950"/>
    <hyperlink ref="V495" r:id="rId1951"/>
    <hyperlink ref="V496" r:id="rId1952"/>
    <hyperlink ref="V497" r:id="rId1953"/>
    <hyperlink ref="V498" r:id="rId1954"/>
    <hyperlink ref="V499" r:id="rId1955"/>
    <hyperlink ref="V500" r:id="rId1956"/>
    <hyperlink ref="V501" r:id="rId1957"/>
    <hyperlink ref="V502" r:id="rId1958"/>
    <hyperlink ref="V503" r:id="rId1959"/>
    <hyperlink ref="V504" r:id="rId1960"/>
    <hyperlink ref="V505" r:id="rId1961"/>
    <hyperlink ref="V506" r:id="rId1962"/>
    <hyperlink ref="V507" r:id="rId1963"/>
    <hyperlink ref="V508" r:id="rId1964"/>
    <hyperlink ref="V509" r:id="rId1965"/>
    <hyperlink ref="V510" r:id="rId1966"/>
    <hyperlink ref="V511" r:id="rId1967"/>
    <hyperlink ref="V512" r:id="rId1968"/>
    <hyperlink ref="V513" r:id="rId1969"/>
    <hyperlink ref="V514" r:id="rId1970"/>
    <hyperlink ref="V515" r:id="rId1971"/>
    <hyperlink ref="V516" r:id="rId1972"/>
    <hyperlink ref="V517" r:id="rId1973"/>
    <hyperlink ref="V518" r:id="rId1974"/>
    <hyperlink ref="V519" r:id="rId1975"/>
    <hyperlink ref="V520" r:id="rId1976"/>
    <hyperlink ref="V521" r:id="rId1977"/>
    <hyperlink ref="V522" r:id="rId1978"/>
    <hyperlink ref="V523" r:id="rId1979"/>
    <hyperlink ref="V524" r:id="rId1980"/>
    <hyperlink ref="V525" r:id="rId1981"/>
    <hyperlink ref="V526" r:id="rId1982"/>
    <hyperlink ref="V527" r:id="rId1983"/>
    <hyperlink ref="V528" r:id="rId1984"/>
    <hyperlink ref="V529" r:id="rId1985"/>
    <hyperlink ref="V530" r:id="rId1986"/>
    <hyperlink ref="V531" r:id="rId1987"/>
    <hyperlink ref="V532" r:id="rId1988"/>
    <hyperlink ref="V533" r:id="rId1989"/>
    <hyperlink ref="V534" r:id="rId1990"/>
    <hyperlink ref="V535" r:id="rId1991"/>
    <hyperlink ref="V536" r:id="rId1992"/>
    <hyperlink ref="V537" r:id="rId1993"/>
    <hyperlink ref="V538" r:id="rId1994"/>
    <hyperlink ref="V539" r:id="rId1995"/>
    <hyperlink ref="V540" r:id="rId1996"/>
    <hyperlink ref="V541" r:id="rId1997"/>
    <hyperlink ref="V542" r:id="rId1998"/>
    <hyperlink ref="V543" r:id="rId1999"/>
    <hyperlink ref="V544" r:id="rId2000"/>
    <hyperlink ref="V545" r:id="rId2001"/>
    <hyperlink ref="V546" r:id="rId2002"/>
    <hyperlink ref="V547" r:id="rId2003"/>
    <hyperlink ref="V548" r:id="rId2004"/>
    <hyperlink ref="V549" r:id="rId2005"/>
    <hyperlink ref="V550" r:id="rId2006"/>
    <hyperlink ref="V551" r:id="rId2007"/>
    <hyperlink ref="V552" r:id="rId2008"/>
    <hyperlink ref="V553" r:id="rId2009"/>
    <hyperlink ref="V554" r:id="rId2010"/>
    <hyperlink ref="V555" r:id="rId2011"/>
    <hyperlink ref="V556" r:id="rId2012"/>
    <hyperlink ref="V557" r:id="rId2013"/>
    <hyperlink ref="V558" r:id="rId2014"/>
    <hyperlink ref="V559" r:id="rId2015"/>
    <hyperlink ref="V560" r:id="rId2016"/>
    <hyperlink ref="V561" r:id="rId2017"/>
    <hyperlink ref="V562" r:id="rId2018"/>
    <hyperlink ref="V563" r:id="rId2019"/>
    <hyperlink ref="V564" r:id="rId2020"/>
    <hyperlink ref="V565" r:id="rId2021"/>
    <hyperlink ref="V566" r:id="rId2022"/>
    <hyperlink ref="V567" r:id="rId2023"/>
    <hyperlink ref="V568" r:id="rId2024"/>
    <hyperlink ref="V569" r:id="rId2025"/>
    <hyperlink ref="V570" r:id="rId2026"/>
    <hyperlink ref="V571" r:id="rId2027"/>
    <hyperlink ref="V572" r:id="rId2028"/>
    <hyperlink ref="V573" r:id="rId2029"/>
    <hyperlink ref="V574" r:id="rId2030"/>
    <hyperlink ref="V575" r:id="rId2031"/>
    <hyperlink ref="V576" r:id="rId2032"/>
    <hyperlink ref="V577" r:id="rId2033"/>
    <hyperlink ref="V578" r:id="rId2034"/>
    <hyperlink ref="V579" r:id="rId2035"/>
    <hyperlink ref="V580" r:id="rId2036"/>
    <hyperlink ref="V581" r:id="rId2037"/>
    <hyperlink ref="V582" r:id="rId2038"/>
    <hyperlink ref="V583" r:id="rId2039"/>
    <hyperlink ref="V584" r:id="rId2040"/>
    <hyperlink ref="V585" r:id="rId2041"/>
    <hyperlink ref="V586" r:id="rId2042"/>
    <hyperlink ref="V587" r:id="rId2043"/>
    <hyperlink ref="V588" r:id="rId2044"/>
    <hyperlink ref="V589" r:id="rId2045"/>
    <hyperlink ref="V590" r:id="rId2046"/>
    <hyperlink ref="V591" r:id="rId2047"/>
    <hyperlink ref="V592" r:id="rId2048"/>
    <hyperlink ref="V593" r:id="rId2049"/>
    <hyperlink ref="V594" r:id="rId2050"/>
    <hyperlink ref="V595" r:id="rId2051"/>
    <hyperlink ref="V596" r:id="rId2052"/>
    <hyperlink ref="V597" r:id="rId2053"/>
    <hyperlink ref="V598" r:id="rId2054"/>
    <hyperlink ref="V599" r:id="rId2055"/>
    <hyperlink ref="V600" r:id="rId2056"/>
    <hyperlink ref="V601" r:id="rId2057"/>
    <hyperlink ref="V602" r:id="rId2058"/>
    <hyperlink ref="V603" r:id="rId2059"/>
    <hyperlink ref="V604" r:id="rId2060"/>
    <hyperlink ref="V605" r:id="rId2061"/>
    <hyperlink ref="V606" r:id="rId2062"/>
    <hyperlink ref="V607" r:id="rId2063"/>
    <hyperlink ref="V608" r:id="rId2064"/>
    <hyperlink ref="V609" r:id="rId2065"/>
    <hyperlink ref="V610" r:id="rId2066"/>
    <hyperlink ref="V611" r:id="rId2067"/>
    <hyperlink ref="V612" r:id="rId2068"/>
    <hyperlink ref="V613" r:id="rId2069"/>
    <hyperlink ref="V614" r:id="rId2070"/>
    <hyperlink ref="V615" r:id="rId2071"/>
    <hyperlink ref="V616" r:id="rId2072"/>
    <hyperlink ref="V617" r:id="rId2073"/>
    <hyperlink ref="V618" r:id="rId2074"/>
    <hyperlink ref="V619" r:id="rId2075"/>
    <hyperlink ref="V620" r:id="rId2076"/>
    <hyperlink ref="V621" r:id="rId2077"/>
    <hyperlink ref="V622" r:id="rId2078"/>
    <hyperlink ref="V623" r:id="rId2079"/>
    <hyperlink ref="V624" r:id="rId2080"/>
    <hyperlink ref="V625" r:id="rId2081"/>
    <hyperlink ref="V626" r:id="rId2082"/>
    <hyperlink ref="V627" r:id="rId2083"/>
    <hyperlink ref="V628" r:id="rId2084"/>
    <hyperlink ref="V629" r:id="rId2085"/>
    <hyperlink ref="V630" r:id="rId2086"/>
    <hyperlink ref="V631" r:id="rId2087"/>
    <hyperlink ref="V632" r:id="rId2088"/>
    <hyperlink ref="V633" r:id="rId2089"/>
    <hyperlink ref="V634" r:id="rId2090"/>
    <hyperlink ref="V635" r:id="rId2091"/>
    <hyperlink ref="V636" r:id="rId2092"/>
    <hyperlink ref="V637" r:id="rId2093"/>
    <hyperlink ref="V638" r:id="rId2094"/>
    <hyperlink ref="V639" r:id="rId2095"/>
    <hyperlink ref="V640" r:id="rId2096"/>
    <hyperlink ref="V641" r:id="rId2097"/>
    <hyperlink ref="V642" r:id="rId2098"/>
    <hyperlink ref="V643" r:id="rId2099"/>
    <hyperlink ref="V644" r:id="rId2100"/>
    <hyperlink ref="V645" r:id="rId2101"/>
    <hyperlink ref="V646" r:id="rId2102"/>
    <hyperlink ref="V647" r:id="rId2103"/>
    <hyperlink ref="V648" r:id="rId2104"/>
    <hyperlink ref="V649" r:id="rId2105"/>
    <hyperlink ref="V650" r:id="rId2106"/>
    <hyperlink ref="V651" r:id="rId2107"/>
    <hyperlink ref="V652" r:id="rId2108"/>
    <hyperlink ref="V653" r:id="rId2109"/>
    <hyperlink ref="V654" r:id="rId2110"/>
    <hyperlink ref="V655" r:id="rId2111"/>
    <hyperlink ref="V656" r:id="rId2112"/>
    <hyperlink ref="V657" r:id="rId2113"/>
    <hyperlink ref="V658" r:id="rId2114"/>
    <hyperlink ref="V659" r:id="rId2115"/>
    <hyperlink ref="V660" r:id="rId2116"/>
    <hyperlink ref="V661" r:id="rId2117"/>
    <hyperlink ref="V662" r:id="rId2118"/>
    <hyperlink ref="V663" r:id="rId2119"/>
    <hyperlink ref="V664" r:id="rId2120"/>
    <hyperlink ref="V665" r:id="rId2121"/>
    <hyperlink ref="V666" r:id="rId2122"/>
    <hyperlink ref="V667" r:id="rId2123"/>
    <hyperlink ref="V668" r:id="rId2124"/>
    <hyperlink ref="V669" r:id="rId2125"/>
    <hyperlink ref="V670" r:id="rId2126"/>
    <hyperlink ref="V671" r:id="rId2127"/>
    <hyperlink ref="V672" r:id="rId2128"/>
    <hyperlink ref="V673" r:id="rId2129"/>
    <hyperlink ref="V674" r:id="rId2130"/>
    <hyperlink ref="V675" r:id="rId2131"/>
    <hyperlink ref="V676" r:id="rId2132"/>
    <hyperlink ref="V677" r:id="rId2133"/>
    <hyperlink ref="V678" r:id="rId2134"/>
    <hyperlink ref="V679" r:id="rId2135"/>
    <hyperlink ref="V680" r:id="rId2136"/>
    <hyperlink ref="V681" r:id="rId2137"/>
    <hyperlink ref="V682" r:id="rId2138"/>
    <hyperlink ref="V683" r:id="rId2139"/>
    <hyperlink ref="V684" r:id="rId2140"/>
    <hyperlink ref="V685" r:id="rId2141"/>
    <hyperlink ref="V686" r:id="rId2142"/>
    <hyperlink ref="V687" r:id="rId2143"/>
    <hyperlink ref="V688" r:id="rId2144"/>
    <hyperlink ref="V689" r:id="rId2145"/>
    <hyperlink ref="V690" r:id="rId2146"/>
    <hyperlink ref="V691" r:id="rId2147"/>
    <hyperlink ref="V692" r:id="rId2148"/>
    <hyperlink ref="V693" r:id="rId2149"/>
    <hyperlink ref="V694" r:id="rId2150"/>
    <hyperlink ref="V695" r:id="rId2151"/>
    <hyperlink ref="V696" r:id="rId2152"/>
    <hyperlink ref="V697" r:id="rId2153"/>
    <hyperlink ref="V698" r:id="rId2154"/>
    <hyperlink ref="V699" r:id="rId2155"/>
    <hyperlink ref="V700" r:id="rId2156"/>
    <hyperlink ref="V701" r:id="rId2157"/>
    <hyperlink ref="V702" r:id="rId2158"/>
    <hyperlink ref="V703" r:id="rId2159"/>
    <hyperlink ref="V704" r:id="rId2160"/>
    <hyperlink ref="V705" r:id="rId2161"/>
    <hyperlink ref="V706" r:id="rId2162"/>
    <hyperlink ref="V707" r:id="rId2163"/>
    <hyperlink ref="V708" r:id="rId2164"/>
    <hyperlink ref="V709" r:id="rId2165"/>
    <hyperlink ref="V710" r:id="rId2166"/>
    <hyperlink ref="V711" r:id="rId2167"/>
    <hyperlink ref="V712" r:id="rId2168"/>
    <hyperlink ref="V713" r:id="rId2169"/>
    <hyperlink ref="V714" r:id="rId2170"/>
    <hyperlink ref="V715" r:id="rId2171"/>
    <hyperlink ref="V716" r:id="rId2172"/>
    <hyperlink ref="V717" r:id="rId2173"/>
    <hyperlink ref="V718" r:id="rId2174"/>
    <hyperlink ref="V719" r:id="rId2175"/>
    <hyperlink ref="V720" r:id="rId2176"/>
    <hyperlink ref="V721" r:id="rId2177"/>
    <hyperlink ref="V722" r:id="rId2178"/>
    <hyperlink ref="V723" r:id="rId2179"/>
    <hyperlink ref="V724" r:id="rId2180"/>
    <hyperlink ref="V725" r:id="rId2181"/>
    <hyperlink ref="V726" r:id="rId2182"/>
    <hyperlink ref="V727" r:id="rId2183"/>
    <hyperlink ref="V728" r:id="rId2184"/>
    <hyperlink ref="V729" r:id="rId2185"/>
    <hyperlink ref="V730" r:id="rId2186"/>
    <hyperlink ref="V731" r:id="rId2187"/>
    <hyperlink ref="V732" r:id="rId2188"/>
    <hyperlink ref="V733" r:id="rId2189"/>
    <hyperlink ref="V734" r:id="rId2190"/>
    <hyperlink ref="V735" r:id="rId2191"/>
    <hyperlink ref="V736" r:id="rId2192"/>
    <hyperlink ref="V737" r:id="rId2193"/>
    <hyperlink ref="V738" r:id="rId2194"/>
    <hyperlink ref="V739" r:id="rId2195"/>
    <hyperlink ref="V740" r:id="rId2196"/>
    <hyperlink ref="V741" r:id="rId2197"/>
    <hyperlink ref="V742" r:id="rId2198"/>
    <hyperlink ref="V743" r:id="rId2199"/>
    <hyperlink ref="V744" r:id="rId2200"/>
    <hyperlink ref="V745" r:id="rId2201"/>
    <hyperlink ref="V746" r:id="rId2202"/>
    <hyperlink ref="V747" r:id="rId2203"/>
    <hyperlink ref="V748" r:id="rId2204"/>
    <hyperlink ref="V749" r:id="rId2205"/>
    <hyperlink ref="V750" r:id="rId2206"/>
    <hyperlink ref="V751" r:id="rId2207"/>
    <hyperlink ref="V752" r:id="rId2208"/>
    <hyperlink ref="V753" r:id="rId2209"/>
    <hyperlink ref="V754" r:id="rId2210"/>
    <hyperlink ref="V755" r:id="rId2211"/>
    <hyperlink ref="V756" r:id="rId2212"/>
    <hyperlink ref="V757" r:id="rId2213"/>
    <hyperlink ref="V758" r:id="rId2214"/>
    <hyperlink ref="V759" r:id="rId2215"/>
    <hyperlink ref="V760" r:id="rId2216"/>
    <hyperlink ref="V761" r:id="rId2217"/>
    <hyperlink ref="V762" r:id="rId2218"/>
    <hyperlink ref="V763" r:id="rId2219"/>
    <hyperlink ref="V764" r:id="rId2220"/>
    <hyperlink ref="V765" r:id="rId2221"/>
    <hyperlink ref="V766" r:id="rId2222"/>
    <hyperlink ref="V767" r:id="rId2223"/>
    <hyperlink ref="V768" r:id="rId2224"/>
    <hyperlink ref="V769" r:id="rId2225"/>
    <hyperlink ref="V770" r:id="rId2226"/>
    <hyperlink ref="V771" r:id="rId2227"/>
    <hyperlink ref="V772" r:id="rId2228"/>
    <hyperlink ref="V773" r:id="rId2229"/>
    <hyperlink ref="V774" r:id="rId2230"/>
    <hyperlink ref="V775" r:id="rId2231"/>
    <hyperlink ref="V776" r:id="rId2232"/>
    <hyperlink ref="V777" r:id="rId2233"/>
    <hyperlink ref="V778" r:id="rId2234"/>
    <hyperlink ref="V779" r:id="rId2235"/>
    <hyperlink ref="V780" r:id="rId2236"/>
    <hyperlink ref="V781" r:id="rId2237"/>
    <hyperlink ref="V782" r:id="rId2238"/>
    <hyperlink ref="V783" r:id="rId2239"/>
    <hyperlink ref="V784" r:id="rId2240"/>
    <hyperlink ref="V785" r:id="rId2241"/>
    <hyperlink ref="V786" r:id="rId2242"/>
    <hyperlink ref="V787" r:id="rId2243"/>
    <hyperlink ref="V788" r:id="rId2244"/>
    <hyperlink ref="V789" r:id="rId2245"/>
    <hyperlink ref="V790" r:id="rId2246"/>
    <hyperlink ref="V791" r:id="rId2247"/>
    <hyperlink ref="V792" r:id="rId2248"/>
    <hyperlink ref="V793" r:id="rId2249"/>
    <hyperlink ref="V794" r:id="rId2250"/>
    <hyperlink ref="V795" r:id="rId2251"/>
    <hyperlink ref="V796" r:id="rId2252"/>
    <hyperlink ref="V797" r:id="rId2253"/>
    <hyperlink ref="V798" r:id="rId2254"/>
    <hyperlink ref="V799" r:id="rId2255"/>
    <hyperlink ref="V800" r:id="rId2256"/>
    <hyperlink ref="V801" r:id="rId2257"/>
    <hyperlink ref="V802" r:id="rId2258"/>
    <hyperlink ref="V803" r:id="rId2259"/>
    <hyperlink ref="V804" r:id="rId2260"/>
    <hyperlink ref="V805" r:id="rId2261"/>
    <hyperlink ref="V806" r:id="rId2262"/>
    <hyperlink ref="V807" r:id="rId2263"/>
    <hyperlink ref="V808" r:id="rId2264"/>
    <hyperlink ref="V809" r:id="rId2265"/>
    <hyperlink ref="V810" r:id="rId2266"/>
    <hyperlink ref="V811" r:id="rId2267"/>
    <hyperlink ref="V812" r:id="rId2268"/>
    <hyperlink ref="V813" r:id="rId2269"/>
    <hyperlink ref="V814" r:id="rId2270"/>
    <hyperlink ref="V815" r:id="rId2271"/>
    <hyperlink ref="V816" r:id="rId2272"/>
    <hyperlink ref="V817" r:id="rId2273"/>
    <hyperlink ref="V818" r:id="rId2274"/>
    <hyperlink ref="V819" r:id="rId2275"/>
    <hyperlink ref="V820" r:id="rId2276"/>
    <hyperlink ref="V821" r:id="rId2277"/>
    <hyperlink ref="V822" r:id="rId2278"/>
    <hyperlink ref="V823" r:id="rId2279"/>
    <hyperlink ref="V824" r:id="rId2280"/>
    <hyperlink ref="V825" r:id="rId2281"/>
    <hyperlink ref="V826" r:id="rId2282"/>
    <hyperlink ref="V827" r:id="rId2283"/>
    <hyperlink ref="V828" r:id="rId2284"/>
    <hyperlink ref="V829" r:id="rId2285"/>
    <hyperlink ref="V830" r:id="rId2286"/>
    <hyperlink ref="V831" r:id="rId2287"/>
    <hyperlink ref="V832" r:id="rId2288"/>
    <hyperlink ref="V833" r:id="rId2289"/>
    <hyperlink ref="V834" r:id="rId2290"/>
    <hyperlink ref="V835" r:id="rId2291"/>
    <hyperlink ref="V836" r:id="rId2292"/>
    <hyperlink ref="V837" r:id="rId2293"/>
    <hyperlink ref="V838" r:id="rId2294"/>
    <hyperlink ref="V839" r:id="rId2295"/>
    <hyperlink ref="V840" r:id="rId2296"/>
    <hyperlink ref="V841" r:id="rId2297"/>
    <hyperlink ref="V842" r:id="rId2298"/>
    <hyperlink ref="V843" r:id="rId2299"/>
    <hyperlink ref="V844" r:id="rId2300"/>
    <hyperlink ref="V845" r:id="rId2301"/>
    <hyperlink ref="V846" r:id="rId2302"/>
    <hyperlink ref="V847" r:id="rId2303"/>
    <hyperlink ref="V848" r:id="rId2304"/>
    <hyperlink ref="V849" r:id="rId2305"/>
    <hyperlink ref="V850" r:id="rId2306"/>
    <hyperlink ref="V851" r:id="rId2307"/>
    <hyperlink ref="V852" r:id="rId2308"/>
    <hyperlink ref="V853" r:id="rId2309"/>
    <hyperlink ref="V854" r:id="rId2310"/>
    <hyperlink ref="V855" r:id="rId2311"/>
    <hyperlink ref="V856" r:id="rId2312"/>
    <hyperlink ref="V857" r:id="rId2313"/>
    <hyperlink ref="V858" r:id="rId2314"/>
    <hyperlink ref="V859" r:id="rId2315"/>
    <hyperlink ref="V860" r:id="rId2316"/>
    <hyperlink ref="V861" r:id="rId2317"/>
    <hyperlink ref="V862" r:id="rId2318"/>
    <hyperlink ref="V863" r:id="rId2319"/>
    <hyperlink ref="V864" r:id="rId2320"/>
    <hyperlink ref="V865" r:id="rId2321"/>
    <hyperlink ref="V866" r:id="rId2322"/>
    <hyperlink ref="V867" r:id="rId2323"/>
    <hyperlink ref="V868" r:id="rId2324"/>
    <hyperlink ref="V869" r:id="rId2325"/>
    <hyperlink ref="V870" r:id="rId2326"/>
    <hyperlink ref="V871" r:id="rId2327"/>
    <hyperlink ref="V872" r:id="rId2328"/>
    <hyperlink ref="V873" r:id="rId2329"/>
    <hyperlink ref="V874" r:id="rId2330"/>
    <hyperlink ref="V875" r:id="rId2331"/>
    <hyperlink ref="V876" r:id="rId2332"/>
    <hyperlink ref="V877" r:id="rId2333"/>
    <hyperlink ref="V878" r:id="rId2334"/>
    <hyperlink ref="V879" r:id="rId2335"/>
    <hyperlink ref="V880" r:id="rId2336"/>
    <hyperlink ref="V881" r:id="rId2337"/>
    <hyperlink ref="V882" r:id="rId2338"/>
    <hyperlink ref="V883" r:id="rId2339"/>
    <hyperlink ref="V884" r:id="rId2340"/>
    <hyperlink ref="V885" r:id="rId2341"/>
    <hyperlink ref="V886" r:id="rId2342"/>
    <hyperlink ref="V887" r:id="rId2343"/>
    <hyperlink ref="V888" r:id="rId2344"/>
    <hyperlink ref="V889" r:id="rId2345"/>
    <hyperlink ref="V890" r:id="rId2346"/>
    <hyperlink ref="V891" r:id="rId2347"/>
    <hyperlink ref="V892" r:id="rId2348"/>
    <hyperlink ref="V893" r:id="rId2349"/>
    <hyperlink ref="V894" r:id="rId2350"/>
    <hyperlink ref="V895" r:id="rId2351"/>
    <hyperlink ref="V896" r:id="rId2352"/>
    <hyperlink ref="V897" r:id="rId2353"/>
    <hyperlink ref="V898" r:id="rId2354"/>
    <hyperlink ref="V899" r:id="rId2355"/>
    <hyperlink ref="V900" r:id="rId2356"/>
    <hyperlink ref="V901" r:id="rId2357"/>
    <hyperlink ref="V902" r:id="rId2358"/>
    <hyperlink ref="V903" r:id="rId2359"/>
    <hyperlink ref="V904" r:id="rId2360"/>
    <hyperlink ref="V905" r:id="rId2361"/>
    <hyperlink ref="V906" r:id="rId2362"/>
    <hyperlink ref="V907" r:id="rId2363"/>
    <hyperlink ref="V908" r:id="rId2364"/>
    <hyperlink ref="V909" r:id="rId2365"/>
    <hyperlink ref="V910" r:id="rId2366"/>
    <hyperlink ref="V911" r:id="rId2367"/>
    <hyperlink ref="V912" r:id="rId2368"/>
    <hyperlink ref="V913" r:id="rId2369"/>
    <hyperlink ref="V914" r:id="rId2370"/>
    <hyperlink ref="V915" r:id="rId2371"/>
    <hyperlink ref="V916" r:id="rId2372"/>
    <hyperlink ref="V917" r:id="rId2373"/>
    <hyperlink ref="V918" r:id="rId2374"/>
    <hyperlink ref="V919" r:id="rId2375"/>
    <hyperlink ref="V920" r:id="rId2376"/>
    <hyperlink ref="V921" r:id="rId2377"/>
    <hyperlink ref="V922" r:id="rId2378"/>
    <hyperlink ref="V923" r:id="rId2379"/>
    <hyperlink ref="V924" r:id="rId2380"/>
    <hyperlink ref="V925" r:id="rId2381"/>
    <hyperlink ref="V926" r:id="rId2382"/>
    <hyperlink ref="V927" r:id="rId2383"/>
    <hyperlink ref="V928" r:id="rId2384"/>
    <hyperlink ref="V929" r:id="rId2385"/>
    <hyperlink ref="V930" r:id="rId2386"/>
    <hyperlink ref="V931" r:id="rId2387"/>
    <hyperlink ref="V932" r:id="rId2388"/>
    <hyperlink ref="V933" r:id="rId2389"/>
    <hyperlink ref="V934" r:id="rId2390"/>
    <hyperlink ref="V935" r:id="rId2391"/>
    <hyperlink ref="V936" r:id="rId2392"/>
    <hyperlink ref="V937" r:id="rId2393"/>
    <hyperlink ref="V938" r:id="rId2394"/>
    <hyperlink ref="V939" r:id="rId2395"/>
    <hyperlink ref="V940" r:id="rId2396"/>
    <hyperlink ref="V941" r:id="rId2397"/>
    <hyperlink ref="V942" r:id="rId2398"/>
    <hyperlink ref="V943" r:id="rId2399"/>
    <hyperlink ref="V944" r:id="rId2400"/>
    <hyperlink ref="V945" r:id="rId2401"/>
    <hyperlink ref="V946" r:id="rId2402"/>
    <hyperlink ref="V947" r:id="rId2403"/>
    <hyperlink ref="V948" r:id="rId2404"/>
    <hyperlink ref="V949" r:id="rId2405"/>
    <hyperlink ref="V950" r:id="rId2406"/>
    <hyperlink ref="V951" r:id="rId2407"/>
    <hyperlink ref="V952" r:id="rId2408"/>
    <hyperlink ref="V953" r:id="rId2409"/>
    <hyperlink ref="V954" r:id="rId2410"/>
    <hyperlink ref="V955" r:id="rId2411"/>
    <hyperlink ref="V956" r:id="rId2412"/>
    <hyperlink ref="V957" r:id="rId2413"/>
    <hyperlink ref="V958" r:id="rId2414"/>
    <hyperlink ref="V959" r:id="rId2415"/>
    <hyperlink ref="V960" r:id="rId2416"/>
    <hyperlink ref="V961" r:id="rId2417"/>
    <hyperlink ref="V962" r:id="rId2418"/>
    <hyperlink ref="V963" r:id="rId2419"/>
    <hyperlink ref="V964" r:id="rId2420"/>
    <hyperlink ref="V965" r:id="rId2421"/>
    <hyperlink ref="V966" r:id="rId2422"/>
    <hyperlink ref="V967" r:id="rId2423"/>
    <hyperlink ref="V968" r:id="rId2424"/>
    <hyperlink ref="V969" r:id="rId2425"/>
    <hyperlink ref="V970" r:id="rId2426"/>
    <hyperlink ref="V971" r:id="rId2427"/>
    <hyperlink ref="V972" r:id="rId2428"/>
    <hyperlink ref="V973" r:id="rId2429"/>
    <hyperlink ref="V974" r:id="rId2430"/>
    <hyperlink ref="V975" r:id="rId2431"/>
    <hyperlink ref="V976" r:id="rId2432"/>
    <hyperlink ref="V977" r:id="rId2433"/>
    <hyperlink ref="V978" r:id="rId2434"/>
    <hyperlink ref="V979" r:id="rId2435"/>
    <hyperlink ref="V980" r:id="rId2436"/>
    <hyperlink ref="V981" r:id="rId2437"/>
    <hyperlink ref="V982" r:id="rId2438"/>
    <hyperlink ref="V983" r:id="rId2439"/>
    <hyperlink ref="V984" r:id="rId2440"/>
    <hyperlink ref="V985" r:id="rId2441"/>
    <hyperlink ref="V986" r:id="rId2442"/>
    <hyperlink ref="V987" r:id="rId2443"/>
    <hyperlink ref="V988" r:id="rId2444"/>
    <hyperlink ref="V989" r:id="rId2445"/>
    <hyperlink ref="V990" r:id="rId2446"/>
    <hyperlink ref="V991" r:id="rId2447"/>
    <hyperlink ref="V992" r:id="rId2448"/>
    <hyperlink ref="V993" r:id="rId2449"/>
    <hyperlink ref="V994" r:id="rId2450"/>
    <hyperlink ref="V995" r:id="rId2451"/>
    <hyperlink ref="V996" r:id="rId2452"/>
    <hyperlink ref="V997" r:id="rId2453"/>
    <hyperlink ref="V998" r:id="rId2454"/>
    <hyperlink ref="V999" r:id="rId2455"/>
    <hyperlink ref="V1000" r:id="rId2456"/>
    <hyperlink ref="V1001" r:id="rId2457"/>
    <hyperlink ref="V1002" r:id="rId2458"/>
    <hyperlink ref="V1003" r:id="rId2459"/>
    <hyperlink ref="V1004" r:id="rId2460"/>
    <hyperlink ref="V1005" r:id="rId2461"/>
    <hyperlink ref="V1006" r:id="rId2462"/>
    <hyperlink ref="V1007" r:id="rId2463"/>
    <hyperlink ref="V1008" r:id="rId2464"/>
    <hyperlink ref="V1009" r:id="rId2465"/>
    <hyperlink ref="V1010" r:id="rId2466"/>
    <hyperlink ref="V1011" r:id="rId2467"/>
    <hyperlink ref="V1012" r:id="rId2468"/>
    <hyperlink ref="V1013" r:id="rId2469"/>
    <hyperlink ref="V1014" r:id="rId2470"/>
    <hyperlink ref="V1015" r:id="rId2471"/>
    <hyperlink ref="V1016" r:id="rId2472"/>
    <hyperlink ref="V1017" r:id="rId2473"/>
    <hyperlink ref="V1018" r:id="rId2474"/>
    <hyperlink ref="V1019" r:id="rId2475"/>
    <hyperlink ref="V1020" r:id="rId2476"/>
    <hyperlink ref="V1021" r:id="rId2477"/>
    <hyperlink ref="V1022" r:id="rId2478"/>
    <hyperlink ref="V1023" r:id="rId2479"/>
    <hyperlink ref="V1024" r:id="rId2480"/>
    <hyperlink ref="V1025" r:id="rId2481"/>
    <hyperlink ref="V1026" r:id="rId2482"/>
    <hyperlink ref="V1027" r:id="rId2483"/>
    <hyperlink ref="V1028" r:id="rId2484"/>
    <hyperlink ref="V1029" r:id="rId2485"/>
    <hyperlink ref="V1030" r:id="rId2486"/>
    <hyperlink ref="V1031" r:id="rId2487"/>
    <hyperlink ref="V1032" r:id="rId2488"/>
    <hyperlink ref="V1033" r:id="rId2489"/>
    <hyperlink ref="V1034" r:id="rId2490"/>
    <hyperlink ref="V1035" r:id="rId2491"/>
    <hyperlink ref="V1036" r:id="rId2492"/>
    <hyperlink ref="V1037" r:id="rId2493"/>
    <hyperlink ref="V1038" r:id="rId2494"/>
    <hyperlink ref="V1039" r:id="rId2495"/>
    <hyperlink ref="V1040" r:id="rId2496"/>
    <hyperlink ref="V1041" r:id="rId2497"/>
    <hyperlink ref="V1042" r:id="rId2498"/>
    <hyperlink ref="V1043" r:id="rId2499"/>
    <hyperlink ref="V1044" r:id="rId2500"/>
    <hyperlink ref="V1045" r:id="rId2501"/>
    <hyperlink ref="V1046" r:id="rId2502"/>
    <hyperlink ref="V1047" r:id="rId2503"/>
    <hyperlink ref="V1048" r:id="rId2504"/>
    <hyperlink ref="V1049" r:id="rId2505"/>
    <hyperlink ref="V1050" r:id="rId2506"/>
    <hyperlink ref="V1051" r:id="rId2507"/>
    <hyperlink ref="V1052" r:id="rId2508"/>
    <hyperlink ref="V1053" r:id="rId2509"/>
    <hyperlink ref="V1054" r:id="rId2510"/>
    <hyperlink ref="V1055" r:id="rId2511"/>
    <hyperlink ref="V1056" r:id="rId2512"/>
    <hyperlink ref="V1057" r:id="rId2513"/>
    <hyperlink ref="V1058" r:id="rId2514"/>
    <hyperlink ref="V1059" r:id="rId2515"/>
    <hyperlink ref="V1060" r:id="rId2516"/>
    <hyperlink ref="V1061" r:id="rId2517"/>
    <hyperlink ref="V1062" r:id="rId2518"/>
    <hyperlink ref="V1063" r:id="rId2519"/>
    <hyperlink ref="V1064" r:id="rId2520"/>
    <hyperlink ref="V1065" r:id="rId2521"/>
    <hyperlink ref="V1066" r:id="rId2522"/>
    <hyperlink ref="V1067" r:id="rId2523"/>
    <hyperlink ref="V1068" r:id="rId2524"/>
    <hyperlink ref="V1069" r:id="rId2525"/>
    <hyperlink ref="V1070" r:id="rId2526"/>
    <hyperlink ref="V1071" r:id="rId2527"/>
    <hyperlink ref="V1072" r:id="rId2528"/>
    <hyperlink ref="V1073" r:id="rId2529"/>
    <hyperlink ref="V1074" r:id="rId2530"/>
    <hyperlink ref="V1075" r:id="rId2531"/>
    <hyperlink ref="V1076" r:id="rId2532"/>
    <hyperlink ref="V1077" r:id="rId2533"/>
    <hyperlink ref="V1078" r:id="rId2534"/>
    <hyperlink ref="V1079" r:id="rId2535"/>
    <hyperlink ref="V1080" r:id="rId2536"/>
    <hyperlink ref="V1081" r:id="rId2537"/>
    <hyperlink ref="V1082" r:id="rId2538"/>
    <hyperlink ref="V1083" r:id="rId2539"/>
    <hyperlink ref="V1084" r:id="rId2540"/>
    <hyperlink ref="V1085" r:id="rId2541"/>
    <hyperlink ref="V1086" r:id="rId2542"/>
    <hyperlink ref="V1087" r:id="rId2543"/>
    <hyperlink ref="V1088" r:id="rId2544"/>
    <hyperlink ref="V1089" r:id="rId2545"/>
    <hyperlink ref="V1090" r:id="rId2546"/>
    <hyperlink ref="V1091" r:id="rId2547"/>
    <hyperlink ref="V1092" r:id="rId2548"/>
    <hyperlink ref="V1093" r:id="rId2549"/>
    <hyperlink ref="V1094" r:id="rId2550"/>
    <hyperlink ref="V1095" r:id="rId2551"/>
    <hyperlink ref="V1096" r:id="rId2552"/>
    <hyperlink ref="V1097" r:id="rId2553"/>
    <hyperlink ref="V1098" r:id="rId2554"/>
    <hyperlink ref="V1099" r:id="rId2555"/>
    <hyperlink ref="V1100" r:id="rId2556"/>
    <hyperlink ref="V1101" r:id="rId2557"/>
    <hyperlink ref="V1102" r:id="rId2558"/>
    <hyperlink ref="V1103" r:id="rId2559"/>
    <hyperlink ref="V1104" r:id="rId2560"/>
    <hyperlink ref="V1105" r:id="rId2561"/>
    <hyperlink ref="V1106" r:id="rId2562"/>
    <hyperlink ref="V1107" r:id="rId2563"/>
    <hyperlink ref="V1108" r:id="rId2564"/>
    <hyperlink ref="V1109" r:id="rId2565"/>
    <hyperlink ref="V1110" r:id="rId2566"/>
    <hyperlink ref="V1111" r:id="rId2567"/>
    <hyperlink ref="V1112" r:id="rId2568"/>
    <hyperlink ref="V1113" r:id="rId2569"/>
    <hyperlink ref="V1114" r:id="rId2570"/>
    <hyperlink ref="V1115" r:id="rId2571"/>
    <hyperlink ref="V1116" r:id="rId2572"/>
    <hyperlink ref="V1117" r:id="rId2573"/>
    <hyperlink ref="V1118" r:id="rId2574"/>
    <hyperlink ref="V1119" r:id="rId2575"/>
    <hyperlink ref="V1120" r:id="rId2576"/>
    <hyperlink ref="V1121" r:id="rId2577"/>
    <hyperlink ref="V1122" r:id="rId2578"/>
    <hyperlink ref="V1123" r:id="rId2579"/>
    <hyperlink ref="V1124" r:id="rId2580"/>
    <hyperlink ref="V1125" r:id="rId2581"/>
    <hyperlink ref="V1126" r:id="rId2582"/>
    <hyperlink ref="V1127" r:id="rId2583"/>
    <hyperlink ref="V1128" r:id="rId2584"/>
    <hyperlink ref="V1129" r:id="rId2585"/>
    <hyperlink ref="V1130" r:id="rId2586"/>
    <hyperlink ref="V1131" r:id="rId2587"/>
    <hyperlink ref="V1132" r:id="rId2588"/>
    <hyperlink ref="V1133" r:id="rId2589"/>
    <hyperlink ref="V1134" r:id="rId2590"/>
    <hyperlink ref="V1135" r:id="rId2591"/>
    <hyperlink ref="V1136" r:id="rId2592"/>
    <hyperlink ref="V1137" r:id="rId2593"/>
    <hyperlink ref="V1138" r:id="rId2594"/>
    <hyperlink ref="V1139" r:id="rId2595"/>
    <hyperlink ref="V1140" r:id="rId2596"/>
    <hyperlink ref="V1141" r:id="rId2597"/>
    <hyperlink ref="V1142" r:id="rId2598"/>
    <hyperlink ref="V1143" r:id="rId2599"/>
    <hyperlink ref="V1144" r:id="rId2600"/>
    <hyperlink ref="V1145" r:id="rId2601"/>
    <hyperlink ref="V1146" r:id="rId2602"/>
    <hyperlink ref="V1147" r:id="rId2603"/>
    <hyperlink ref="V1148" r:id="rId2604"/>
    <hyperlink ref="V1149" r:id="rId2605"/>
    <hyperlink ref="V1150" r:id="rId2606"/>
    <hyperlink ref="V1151" r:id="rId2607"/>
    <hyperlink ref="V1152" r:id="rId2608"/>
    <hyperlink ref="V1153" r:id="rId2609"/>
    <hyperlink ref="V1154" r:id="rId2610"/>
    <hyperlink ref="V1155" r:id="rId2611"/>
    <hyperlink ref="V1156" r:id="rId2612"/>
    <hyperlink ref="V1157" r:id="rId2613"/>
    <hyperlink ref="V1158" r:id="rId2614"/>
    <hyperlink ref="V1159" r:id="rId2615"/>
    <hyperlink ref="V1160" r:id="rId2616"/>
    <hyperlink ref="V1161" r:id="rId2617"/>
    <hyperlink ref="V1162" r:id="rId2618"/>
    <hyperlink ref="V1163" r:id="rId2619"/>
    <hyperlink ref="V1164" r:id="rId2620"/>
    <hyperlink ref="V1165" r:id="rId2621"/>
    <hyperlink ref="V1166" r:id="rId2622"/>
    <hyperlink ref="V1167" r:id="rId2623"/>
    <hyperlink ref="V1168" r:id="rId2624"/>
    <hyperlink ref="V1169" r:id="rId2625"/>
    <hyperlink ref="V1170" r:id="rId2626"/>
    <hyperlink ref="V1171" r:id="rId2627"/>
    <hyperlink ref="V1172" r:id="rId2628"/>
    <hyperlink ref="V1173" r:id="rId2629"/>
    <hyperlink ref="V1174" r:id="rId2630"/>
    <hyperlink ref="V1175" r:id="rId2631"/>
    <hyperlink ref="V1176" r:id="rId2632"/>
    <hyperlink ref="V1177" r:id="rId2633"/>
    <hyperlink ref="V1178" r:id="rId2634"/>
    <hyperlink ref="V1179" r:id="rId2635"/>
    <hyperlink ref="V1180" r:id="rId2636"/>
    <hyperlink ref="V1181" r:id="rId2637"/>
    <hyperlink ref="V1182" r:id="rId2638"/>
    <hyperlink ref="V1183" r:id="rId2639"/>
    <hyperlink ref="V1184" r:id="rId2640"/>
    <hyperlink ref="V1185" r:id="rId2641"/>
    <hyperlink ref="V1186" r:id="rId2642"/>
    <hyperlink ref="V1187" r:id="rId2643"/>
    <hyperlink ref="V1188" r:id="rId2644"/>
    <hyperlink ref="V1189" r:id="rId2645"/>
    <hyperlink ref="V1190" r:id="rId2646"/>
    <hyperlink ref="V1191" r:id="rId2647"/>
    <hyperlink ref="V1192" r:id="rId2648"/>
    <hyperlink ref="V1193" r:id="rId2649"/>
    <hyperlink ref="V1194" r:id="rId2650"/>
    <hyperlink ref="V1195" r:id="rId2651"/>
    <hyperlink ref="V1196" r:id="rId2652"/>
    <hyperlink ref="V1197" r:id="rId2653"/>
    <hyperlink ref="V1198" r:id="rId2654"/>
    <hyperlink ref="V1199" r:id="rId2655"/>
    <hyperlink ref="V1200" r:id="rId2656"/>
    <hyperlink ref="V1201" r:id="rId2657"/>
    <hyperlink ref="V1202" r:id="rId2658"/>
    <hyperlink ref="V1203" r:id="rId2659"/>
    <hyperlink ref="V1204" r:id="rId2660"/>
    <hyperlink ref="V1205" r:id="rId2661"/>
    <hyperlink ref="V1206" r:id="rId2662"/>
    <hyperlink ref="V1207" r:id="rId2663"/>
    <hyperlink ref="V1208" r:id="rId2664"/>
    <hyperlink ref="V1209" r:id="rId2665"/>
    <hyperlink ref="V1210" r:id="rId2666"/>
    <hyperlink ref="V1211" r:id="rId2667"/>
    <hyperlink ref="V1212" r:id="rId2668"/>
    <hyperlink ref="V1213" r:id="rId2669"/>
    <hyperlink ref="V1214" r:id="rId2670"/>
    <hyperlink ref="V1215" r:id="rId2671"/>
    <hyperlink ref="V1216" r:id="rId2672"/>
    <hyperlink ref="V1217" r:id="rId2673"/>
    <hyperlink ref="V1218" r:id="rId2674"/>
    <hyperlink ref="V1219" r:id="rId2675"/>
    <hyperlink ref="V1220" r:id="rId2676"/>
    <hyperlink ref="V1221" r:id="rId2677"/>
    <hyperlink ref="V1222" r:id="rId2678"/>
    <hyperlink ref="V1223" r:id="rId2679"/>
    <hyperlink ref="V1224" r:id="rId2680"/>
    <hyperlink ref="V1225" r:id="rId2681"/>
    <hyperlink ref="V1226" r:id="rId2682"/>
    <hyperlink ref="V1227" r:id="rId2683"/>
    <hyperlink ref="V1228" r:id="rId2684"/>
    <hyperlink ref="V1229" r:id="rId2685"/>
    <hyperlink ref="V1230" r:id="rId2686"/>
    <hyperlink ref="V1231" r:id="rId2687"/>
    <hyperlink ref="V1232" r:id="rId2688"/>
    <hyperlink ref="V1233" r:id="rId2689"/>
    <hyperlink ref="V1234" r:id="rId2690"/>
    <hyperlink ref="V1235" r:id="rId2691"/>
    <hyperlink ref="V1236" r:id="rId2692"/>
    <hyperlink ref="V1237" r:id="rId2693"/>
    <hyperlink ref="V1238" r:id="rId2694"/>
    <hyperlink ref="V1239" r:id="rId2695"/>
    <hyperlink ref="V1240" r:id="rId2696"/>
    <hyperlink ref="V1241" r:id="rId2697"/>
    <hyperlink ref="V1242" r:id="rId2698"/>
    <hyperlink ref="V1243" r:id="rId2699"/>
    <hyperlink ref="V1244" r:id="rId2700"/>
    <hyperlink ref="V1245" r:id="rId2701"/>
    <hyperlink ref="V1246" r:id="rId2702"/>
    <hyperlink ref="V1247" r:id="rId2703"/>
    <hyperlink ref="V1248" r:id="rId2704"/>
    <hyperlink ref="V1249" r:id="rId2705"/>
    <hyperlink ref="V1250" r:id="rId2706"/>
    <hyperlink ref="V1251" r:id="rId2707"/>
    <hyperlink ref="V1252" r:id="rId2708"/>
    <hyperlink ref="V1253" r:id="rId2709"/>
    <hyperlink ref="V1254" r:id="rId2710"/>
    <hyperlink ref="V1255" r:id="rId2711"/>
    <hyperlink ref="V1256" r:id="rId2712"/>
    <hyperlink ref="V1257" r:id="rId2713"/>
    <hyperlink ref="V1258" r:id="rId2714"/>
    <hyperlink ref="V1259" r:id="rId2715"/>
    <hyperlink ref="V1260" r:id="rId2716"/>
    <hyperlink ref="V1261" r:id="rId2717"/>
    <hyperlink ref="V1262" r:id="rId2718"/>
    <hyperlink ref="V1263" r:id="rId2719"/>
    <hyperlink ref="V1264" r:id="rId2720"/>
    <hyperlink ref="V1265" r:id="rId2721"/>
    <hyperlink ref="V1266" r:id="rId2722"/>
    <hyperlink ref="V1267" r:id="rId2723"/>
    <hyperlink ref="V1268" r:id="rId2724"/>
    <hyperlink ref="V1269" r:id="rId2725"/>
    <hyperlink ref="V1270" r:id="rId2726"/>
    <hyperlink ref="V1271" r:id="rId2727"/>
    <hyperlink ref="V1272" r:id="rId2728"/>
    <hyperlink ref="V1273" r:id="rId2729"/>
    <hyperlink ref="V1274" r:id="rId2730"/>
    <hyperlink ref="V1275" r:id="rId2731"/>
    <hyperlink ref="V1276" r:id="rId2732"/>
    <hyperlink ref="V1277" r:id="rId2733"/>
    <hyperlink ref="V1278" r:id="rId2734"/>
    <hyperlink ref="V1279" r:id="rId2735"/>
    <hyperlink ref="V1280" r:id="rId2736"/>
    <hyperlink ref="V1281" r:id="rId2737"/>
    <hyperlink ref="V1282" r:id="rId2738"/>
    <hyperlink ref="V1283" r:id="rId2739"/>
    <hyperlink ref="V1284" r:id="rId2740"/>
    <hyperlink ref="V1285" r:id="rId2741"/>
    <hyperlink ref="V1286" r:id="rId2742"/>
    <hyperlink ref="V1287" r:id="rId2743"/>
    <hyperlink ref="V1288" r:id="rId2744"/>
    <hyperlink ref="V1289" r:id="rId2745"/>
    <hyperlink ref="V1290" r:id="rId2746"/>
    <hyperlink ref="V1291" r:id="rId2747"/>
    <hyperlink ref="V1292" r:id="rId2748"/>
    <hyperlink ref="V1293" r:id="rId2749"/>
    <hyperlink ref="V1294" r:id="rId2750"/>
    <hyperlink ref="V1295" r:id="rId2751"/>
    <hyperlink ref="V1296" r:id="rId2752"/>
    <hyperlink ref="V1297" r:id="rId2753"/>
    <hyperlink ref="V1298" r:id="rId2754"/>
    <hyperlink ref="V1299" r:id="rId2755"/>
    <hyperlink ref="V1300" r:id="rId2756"/>
    <hyperlink ref="V1301" r:id="rId2757"/>
    <hyperlink ref="V1302" r:id="rId2758"/>
    <hyperlink ref="V1303" r:id="rId2759"/>
    <hyperlink ref="V1304" r:id="rId2760"/>
    <hyperlink ref="V1305" r:id="rId2761"/>
    <hyperlink ref="V1306" r:id="rId2762"/>
    <hyperlink ref="V1307" r:id="rId2763"/>
    <hyperlink ref="V1308" r:id="rId2764"/>
    <hyperlink ref="V1309" r:id="rId2765"/>
    <hyperlink ref="V1310" r:id="rId2766"/>
    <hyperlink ref="V1311" r:id="rId2767"/>
    <hyperlink ref="V1312" r:id="rId2768"/>
    <hyperlink ref="V1313" r:id="rId2769"/>
    <hyperlink ref="V1314" r:id="rId2770"/>
    <hyperlink ref="V1315" r:id="rId2771"/>
    <hyperlink ref="V1316" r:id="rId2772"/>
    <hyperlink ref="V1317" r:id="rId2773"/>
    <hyperlink ref="V1318" r:id="rId2774"/>
    <hyperlink ref="V1319" r:id="rId2775"/>
    <hyperlink ref="V1320" r:id="rId2776"/>
    <hyperlink ref="V1321" r:id="rId2777"/>
    <hyperlink ref="V1322" r:id="rId2778"/>
    <hyperlink ref="V1323" r:id="rId2779"/>
    <hyperlink ref="V1324" r:id="rId2780"/>
    <hyperlink ref="V1325" r:id="rId2781"/>
    <hyperlink ref="V1326" r:id="rId2782"/>
    <hyperlink ref="V1327" r:id="rId2783"/>
    <hyperlink ref="V1328" r:id="rId2784"/>
    <hyperlink ref="V1329" r:id="rId2785"/>
    <hyperlink ref="V1330" r:id="rId2786"/>
    <hyperlink ref="V1331" r:id="rId2787"/>
    <hyperlink ref="V1332" r:id="rId2788"/>
    <hyperlink ref="V1333" r:id="rId2789"/>
    <hyperlink ref="V1334" r:id="rId2790"/>
    <hyperlink ref="V1335" r:id="rId2791"/>
    <hyperlink ref="V1336" r:id="rId2792"/>
    <hyperlink ref="V1337" r:id="rId2793"/>
    <hyperlink ref="V1338" r:id="rId2794"/>
    <hyperlink ref="V1339" r:id="rId2795"/>
    <hyperlink ref="V1340" r:id="rId2796"/>
    <hyperlink ref="V1341" r:id="rId2797"/>
    <hyperlink ref="V1342" r:id="rId2798"/>
    <hyperlink ref="V1343" r:id="rId2799"/>
    <hyperlink ref="V1344" r:id="rId2800"/>
    <hyperlink ref="V1345" r:id="rId2801"/>
    <hyperlink ref="V1346" r:id="rId2802"/>
    <hyperlink ref="V1347" r:id="rId2803"/>
    <hyperlink ref="V1348" r:id="rId2804"/>
    <hyperlink ref="V1349" r:id="rId2805"/>
    <hyperlink ref="V1350" r:id="rId2806"/>
    <hyperlink ref="V1351" r:id="rId2807"/>
    <hyperlink ref="V1352" r:id="rId2808"/>
    <hyperlink ref="V1353" r:id="rId2809"/>
    <hyperlink ref="V1354" r:id="rId2810"/>
    <hyperlink ref="V1355" r:id="rId2811"/>
    <hyperlink ref="V1356" r:id="rId2812"/>
    <hyperlink ref="V1357" r:id="rId2813"/>
    <hyperlink ref="V1358" r:id="rId2814"/>
    <hyperlink ref="V1359" r:id="rId2815"/>
    <hyperlink ref="V1360" r:id="rId2816"/>
    <hyperlink ref="V1361" r:id="rId2817"/>
    <hyperlink ref="V1362" r:id="rId2818"/>
    <hyperlink ref="V1363" r:id="rId2819"/>
    <hyperlink ref="V1364" r:id="rId2820"/>
    <hyperlink ref="V1365" r:id="rId2821"/>
    <hyperlink ref="V1366" r:id="rId2822"/>
    <hyperlink ref="V1367" r:id="rId2823"/>
    <hyperlink ref="V1368" r:id="rId2824"/>
    <hyperlink ref="V1369" r:id="rId2825"/>
    <hyperlink ref="V1370" r:id="rId2826"/>
    <hyperlink ref="V1371" r:id="rId2827"/>
    <hyperlink ref="V1372" r:id="rId2828"/>
    <hyperlink ref="V1373" r:id="rId2829"/>
    <hyperlink ref="V1374" r:id="rId2830"/>
    <hyperlink ref="V1375" r:id="rId2831"/>
    <hyperlink ref="V1376" r:id="rId2832"/>
    <hyperlink ref="V1377" r:id="rId2833"/>
    <hyperlink ref="V1378" r:id="rId2834"/>
    <hyperlink ref="V1379" r:id="rId2835"/>
    <hyperlink ref="V1380" r:id="rId2836"/>
    <hyperlink ref="V1381" r:id="rId2837"/>
    <hyperlink ref="V1382" r:id="rId2838"/>
    <hyperlink ref="V1383" r:id="rId2839"/>
    <hyperlink ref="V1384" r:id="rId2840"/>
    <hyperlink ref="V1385" r:id="rId2841"/>
    <hyperlink ref="V1386" r:id="rId2842"/>
    <hyperlink ref="V1387" r:id="rId2843"/>
    <hyperlink ref="V1388" r:id="rId2844"/>
    <hyperlink ref="V1389" r:id="rId2845"/>
    <hyperlink ref="V1390" r:id="rId2846"/>
    <hyperlink ref="V1391" r:id="rId2847"/>
    <hyperlink ref="V1392" r:id="rId2848"/>
    <hyperlink ref="V1393" r:id="rId2849"/>
    <hyperlink ref="V1394" r:id="rId2850"/>
    <hyperlink ref="V1395" r:id="rId2851"/>
    <hyperlink ref="V1396" r:id="rId2852"/>
    <hyperlink ref="V1397" r:id="rId2853"/>
    <hyperlink ref="V1398" r:id="rId2854"/>
    <hyperlink ref="V1399" r:id="rId2855"/>
    <hyperlink ref="V1400" r:id="rId2856"/>
    <hyperlink ref="V1401" r:id="rId2857"/>
    <hyperlink ref="V1402" r:id="rId2858"/>
    <hyperlink ref="V1403" r:id="rId2859"/>
    <hyperlink ref="V1404" r:id="rId2860"/>
    <hyperlink ref="V1405" r:id="rId2861"/>
    <hyperlink ref="V1406" r:id="rId2862"/>
    <hyperlink ref="V1407" r:id="rId2863"/>
    <hyperlink ref="V1408" r:id="rId2864"/>
    <hyperlink ref="V1409" r:id="rId2865"/>
    <hyperlink ref="V1410" r:id="rId2866"/>
    <hyperlink ref="V1411" r:id="rId2867"/>
    <hyperlink ref="V1412" r:id="rId2868"/>
    <hyperlink ref="V1413" r:id="rId2869"/>
    <hyperlink ref="V1414" r:id="rId2870"/>
    <hyperlink ref="V1415" r:id="rId2871"/>
    <hyperlink ref="V1416" r:id="rId2872"/>
    <hyperlink ref="V1417" r:id="rId2873"/>
    <hyperlink ref="V1418" r:id="rId2874"/>
    <hyperlink ref="V1419" r:id="rId2875"/>
    <hyperlink ref="V1420" r:id="rId2876"/>
    <hyperlink ref="V1421" r:id="rId2877"/>
    <hyperlink ref="V1422" r:id="rId2878"/>
    <hyperlink ref="V1423" r:id="rId2879"/>
    <hyperlink ref="V1424" r:id="rId2880"/>
    <hyperlink ref="V1425" r:id="rId2881"/>
    <hyperlink ref="V1426" r:id="rId2882"/>
    <hyperlink ref="V1427" r:id="rId2883"/>
    <hyperlink ref="V1428" r:id="rId2884"/>
    <hyperlink ref="V1429" r:id="rId2885"/>
    <hyperlink ref="V1430" r:id="rId2886"/>
    <hyperlink ref="V1431" r:id="rId2887"/>
    <hyperlink ref="V1432" r:id="rId2888"/>
    <hyperlink ref="V1433" r:id="rId2889"/>
    <hyperlink ref="V1434" r:id="rId2890"/>
    <hyperlink ref="V1435" r:id="rId2891"/>
    <hyperlink ref="V1436" r:id="rId2892"/>
    <hyperlink ref="V1437" r:id="rId2893"/>
    <hyperlink ref="V1438" r:id="rId2894"/>
    <hyperlink ref="V1439" r:id="rId2895"/>
    <hyperlink ref="V1440" r:id="rId2896"/>
    <hyperlink ref="V1441" r:id="rId2897"/>
    <hyperlink ref="V1442" r:id="rId2898"/>
    <hyperlink ref="V1443" r:id="rId2899"/>
    <hyperlink ref="V1444" r:id="rId2900"/>
    <hyperlink ref="V1445" r:id="rId2901"/>
    <hyperlink ref="V1446" r:id="rId2902"/>
    <hyperlink ref="V1447" r:id="rId2903"/>
    <hyperlink ref="V1448" r:id="rId2904"/>
    <hyperlink ref="V1449" r:id="rId2905"/>
    <hyperlink ref="V1450" r:id="rId2906"/>
    <hyperlink ref="V1451" r:id="rId2907"/>
    <hyperlink ref="V1452" r:id="rId2908"/>
    <hyperlink ref="V1453" r:id="rId2909"/>
    <hyperlink ref="V1454" r:id="rId2910"/>
    <hyperlink ref="V1455" r:id="rId2911"/>
    <hyperlink ref="V1456" r:id="rId2912"/>
    <hyperlink ref="V1457" r:id="rId2913"/>
    <hyperlink ref="V1458" r:id="rId2914"/>
    <hyperlink ref="V1459" r:id="rId2915"/>
    <hyperlink ref="V1460" r:id="rId2916"/>
    <hyperlink ref="V1461" r:id="rId2917"/>
    <hyperlink ref="V1462" r:id="rId2918"/>
    <hyperlink ref="V1463" r:id="rId2919"/>
    <hyperlink ref="V1464" r:id="rId2920"/>
    <hyperlink ref="V1465" r:id="rId2921"/>
    <hyperlink ref="V1466" r:id="rId2922"/>
    <hyperlink ref="V1467" r:id="rId2923"/>
    <hyperlink ref="V1468" r:id="rId2924"/>
    <hyperlink ref="V1469" r:id="rId2925"/>
    <hyperlink ref="V1470" r:id="rId2926"/>
    <hyperlink ref="V1471" r:id="rId2927"/>
    <hyperlink ref="V1472" r:id="rId2928"/>
    <hyperlink ref="V1473" r:id="rId2929"/>
    <hyperlink ref="V1474" r:id="rId2930"/>
    <hyperlink ref="V1475" r:id="rId2931"/>
    <hyperlink ref="V1476" r:id="rId2932"/>
    <hyperlink ref="V1477" r:id="rId2933"/>
    <hyperlink ref="V1478" r:id="rId2934"/>
    <hyperlink ref="V1479" r:id="rId2935"/>
    <hyperlink ref="V1480" r:id="rId2936"/>
    <hyperlink ref="V1481" r:id="rId2937"/>
    <hyperlink ref="V1482" r:id="rId2938"/>
    <hyperlink ref="V1483" r:id="rId2939"/>
    <hyperlink ref="V1484" r:id="rId2940"/>
    <hyperlink ref="V1485" r:id="rId2941"/>
    <hyperlink ref="V1486" r:id="rId2942"/>
    <hyperlink ref="V1487" r:id="rId2943"/>
    <hyperlink ref="V1488" r:id="rId2944"/>
    <hyperlink ref="V1489" r:id="rId2945"/>
    <hyperlink ref="V1490" r:id="rId2946"/>
    <hyperlink ref="V1491" r:id="rId2947"/>
    <hyperlink ref="V1492" r:id="rId2948"/>
    <hyperlink ref="V1493" r:id="rId2949"/>
    <hyperlink ref="V1494" r:id="rId2950"/>
    <hyperlink ref="V1495" r:id="rId2951"/>
    <hyperlink ref="V1496" r:id="rId2952"/>
    <hyperlink ref="V1497" r:id="rId2953"/>
    <hyperlink ref="V1498" r:id="rId2954"/>
    <hyperlink ref="V1499" r:id="rId2955"/>
    <hyperlink ref="V1500" r:id="rId2956"/>
    <hyperlink ref="V1501" r:id="rId2957"/>
    <hyperlink ref="V1502" r:id="rId2958"/>
    <hyperlink ref="V1503" r:id="rId2959"/>
    <hyperlink ref="V1504" r:id="rId2960"/>
    <hyperlink ref="V1505" r:id="rId2961"/>
    <hyperlink ref="V1506" r:id="rId2962"/>
    <hyperlink ref="V1507" r:id="rId2963"/>
    <hyperlink ref="V1508" r:id="rId2964"/>
    <hyperlink ref="V1509" r:id="rId2965"/>
    <hyperlink ref="V1510" r:id="rId2966"/>
    <hyperlink ref="V1511" r:id="rId2967"/>
    <hyperlink ref="V1512" r:id="rId2968"/>
    <hyperlink ref="V1513" r:id="rId2969"/>
    <hyperlink ref="V1514" r:id="rId2970"/>
    <hyperlink ref="V1515" r:id="rId2971"/>
    <hyperlink ref="V1516" r:id="rId2972"/>
    <hyperlink ref="V1517" r:id="rId2973"/>
    <hyperlink ref="V1518" r:id="rId2974"/>
    <hyperlink ref="V1519" r:id="rId2975"/>
    <hyperlink ref="V1520" r:id="rId2976"/>
    <hyperlink ref="V1521" r:id="rId2977"/>
    <hyperlink ref="V1522" r:id="rId2978"/>
    <hyperlink ref="V1523" r:id="rId2979"/>
    <hyperlink ref="V1524" r:id="rId2980"/>
    <hyperlink ref="V1525" r:id="rId2981"/>
    <hyperlink ref="V1526" r:id="rId2982"/>
    <hyperlink ref="V1527" r:id="rId2983"/>
    <hyperlink ref="V1528" r:id="rId2984"/>
    <hyperlink ref="V1529" r:id="rId2985"/>
    <hyperlink ref="V1530" r:id="rId2986"/>
    <hyperlink ref="V1531" r:id="rId2987"/>
    <hyperlink ref="V1532" r:id="rId2988"/>
    <hyperlink ref="V1533" r:id="rId2989"/>
    <hyperlink ref="V1534" r:id="rId2990"/>
    <hyperlink ref="V1535" r:id="rId2991"/>
    <hyperlink ref="V1536" r:id="rId2992"/>
    <hyperlink ref="V1537" r:id="rId2993"/>
    <hyperlink ref="V1538" r:id="rId2994"/>
    <hyperlink ref="V1539" r:id="rId2995"/>
    <hyperlink ref="V1540" r:id="rId2996"/>
    <hyperlink ref="V1541" r:id="rId2997"/>
    <hyperlink ref="V1542" r:id="rId2998"/>
    <hyperlink ref="V1543" r:id="rId2999"/>
    <hyperlink ref="V1544" r:id="rId3000"/>
    <hyperlink ref="V1545" r:id="rId3001"/>
    <hyperlink ref="V1546" r:id="rId3002"/>
    <hyperlink ref="V1547" r:id="rId3003"/>
    <hyperlink ref="V1548" r:id="rId3004"/>
    <hyperlink ref="V1549" r:id="rId3005"/>
    <hyperlink ref="V1550" r:id="rId3006"/>
    <hyperlink ref="V1551" r:id="rId3007"/>
    <hyperlink ref="V1552" r:id="rId3008"/>
    <hyperlink ref="V1553" r:id="rId3009"/>
    <hyperlink ref="V1554" r:id="rId3010"/>
    <hyperlink ref="V1555" r:id="rId3011"/>
    <hyperlink ref="V1556" r:id="rId3012"/>
    <hyperlink ref="V1557" r:id="rId3013"/>
    <hyperlink ref="V1558" r:id="rId3014"/>
    <hyperlink ref="V1559" r:id="rId3015"/>
    <hyperlink ref="V1560" r:id="rId3016"/>
    <hyperlink ref="V1561" r:id="rId3017"/>
    <hyperlink ref="V1562" r:id="rId3018"/>
    <hyperlink ref="V1563" r:id="rId3019"/>
    <hyperlink ref="V1564" r:id="rId3020"/>
    <hyperlink ref="V1565" r:id="rId3021"/>
    <hyperlink ref="V1566" r:id="rId3022"/>
    <hyperlink ref="V1567" r:id="rId3023"/>
    <hyperlink ref="V1568" r:id="rId3024"/>
    <hyperlink ref="V1569" r:id="rId3025"/>
    <hyperlink ref="V1570" r:id="rId3026"/>
    <hyperlink ref="V1571" r:id="rId3027"/>
    <hyperlink ref="V1572" r:id="rId3028"/>
    <hyperlink ref="V1573" r:id="rId3029"/>
    <hyperlink ref="V1574" r:id="rId3030"/>
    <hyperlink ref="V1575" r:id="rId3031"/>
    <hyperlink ref="V1576" r:id="rId3032"/>
    <hyperlink ref="V1577" r:id="rId3033"/>
    <hyperlink ref="V1578" r:id="rId3034"/>
    <hyperlink ref="V1579" r:id="rId3035"/>
    <hyperlink ref="V1580" r:id="rId3036"/>
    <hyperlink ref="V1581" r:id="rId3037"/>
    <hyperlink ref="V1582" r:id="rId3038"/>
    <hyperlink ref="V1583" r:id="rId3039"/>
    <hyperlink ref="V1584" r:id="rId3040"/>
    <hyperlink ref="V1585" r:id="rId3041"/>
    <hyperlink ref="V1586" r:id="rId3042"/>
    <hyperlink ref="V1587" r:id="rId3043"/>
    <hyperlink ref="V1588" r:id="rId3044"/>
    <hyperlink ref="V1589" r:id="rId3045"/>
    <hyperlink ref="V1590" r:id="rId3046"/>
    <hyperlink ref="V1591" r:id="rId3047"/>
    <hyperlink ref="V1592" r:id="rId3048"/>
    <hyperlink ref="V1593" r:id="rId3049"/>
    <hyperlink ref="V1594" r:id="rId3050"/>
    <hyperlink ref="V1595" r:id="rId3051"/>
    <hyperlink ref="V1596" r:id="rId3052"/>
    <hyperlink ref="V1597" r:id="rId3053"/>
    <hyperlink ref="V1598" r:id="rId3054"/>
    <hyperlink ref="V1599" r:id="rId3055"/>
    <hyperlink ref="V1600" r:id="rId3056"/>
    <hyperlink ref="V1601" r:id="rId3057"/>
    <hyperlink ref="V1602" r:id="rId3058"/>
    <hyperlink ref="V1603" r:id="rId3059"/>
    <hyperlink ref="V1604" r:id="rId3060"/>
    <hyperlink ref="V1605" r:id="rId3061"/>
    <hyperlink ref="V1606" r:id="rId3062"/>
    <hyperlink ref="V1607" r:id="rId3063"/>
    <hyperlink ref="V1608" r:id="rId3064"/>
    <hyperlink ref="V1609" r:id="rId3065"/>
    <hyperlink ref="V1610" r:id="rId3066"/>
    <hyperlink ref="V1611" r:id="rId3067"/>
    <hyperlink ref="V1612" r:id="rId3068"/>
    <hyperlink ref="V1613" r:id="rId3069"/>
    <hyperlink ref="V1614" r:id="rId3070"/>
    <hyperlink ref="V1615" r:id="rId3071"/>
    <hyperlink ref="V1616" r:id="rId3072"/>
    <hyperlink ref="V1617" r:id="rId3073"/>
    <hyperlink ref="V1618" r:id="rId3074"/>
    <hyperlink ref="V1619" r:id="rId3075"/>
    <hyperlink ref="V1620" r:id="rId3076"/>
    <hyperlink ref="V1621" r:id="rId3077"/>
    <hyperlink ref="V1622" r:id="rId3078"/>
    <hyperlink ref="V1623" r:id="rId3079"/>
    <hyperlink ref="V1624" r:id="rId3080"/>
    <hyperlink ref="V1625" r:id="rId3081"/>
    <hyperlink ref="V1626" r:id="rId3082"/>
    <hyperlink ref="V1627" r:id="rId3083"/>
    <hyperlink ref="V1628" r:id="rId3084"/>
    <hyperlink ref="V1629" r:id="rId3085"/>
    <hyperlink ref="V1630" r:id="rId3086"/>
    <hyperlink ref="V1631" r:id="rId3087"/>
    <hyperlink ref="V1632" r:id="rId3088"/>
    <hyperlink ref="V1633" r:id="rId3089"/>
    <hyperlink ref="V1634" r:id="rId3090"/>
    <hyperlink ref="V1635" r:id="rId3091"/>
    <hyperlink ref="V1636" r:id="rId3092"/>
    <hyperlink ref="V1637" r:id="rId3093"/>
    <hyperlink ref="V1638" r:id="rId3094"/>
    <hyperlink ref="V1639" r:id="rId3095"/>
    <hyperlink ref="V1640" r:id="rId3096"/>
    <hyperlink ref="V1641" r:id="rId3097"/>
    <hyperlink ref="V1642" r:id="rId3098"/>
    <hyperlink ref="V1643" r:id="rId3099"/>
    <hyperlink ref="V1644" r:id="rId3100"/>
    <hyperlink ref="V1645" r:id="rId3101"/>
    <hyperlink ref="V1646" r:id="rId3102"/>
    <hyperlink ref="V1647" r:id="rId3103"/>
    <hyperlink ref="V1648" r:id="rId3104"/>
    <hyperlink ref="V1649" r:id="rId3105"/>
    <hyperlink ref="V1650" r:id="rId3106"/>
    <hyperlink ref="V1651" r:id="rId3107"/>
    <hyperlink ref="V1652" r:id="rId3108"/>
    <hyperlink ref="V1653" r:id="rId3109"/>
    <hyperlink ref="V1654" r:id="rId3110"/>
    <hyperlink ref="V1655" r:id="rId3111"/>
    <hyperlink ref="V1656" r:id="rId3112"/>
    <hyperlink ref="V1657" r:id="rId3113"/>
    <hyperlink ref="V1658" r:id="rId3114"/>
    <hyperlink ref="V1659" r:id="rId3115"/>
    <hyperlink ref="V1660" r:id="rId3116"/>
    <hyperlink ref="V1661" r:id="rId3117"/>
    <hyperlink ref="V1662" r:id="rId3118"/>
    <hyperlink ref="V1663" r:id="rId3119"/>
    <hyperlink ref="V1664" r:id="rId3120"/>
    <hyperlink ref="V1665" r:id="rId3121"/>
    <hyperlink ref="V1666" r:id="rId3122"/>
    <hyperlink ref="V1667" r:id="rId3123"/>
    <hyperlink ref="V1668" r:id="rId3124"/>
    <hyperlink ref="V1669" r:id="rId3125"/>
    <hyperlink ref="V1670" r:id="rId3126"/>
    <hyperlink ref="V1671" r:id="rId3127"/>
    <hyperlink ref="V1672" r:id="rId3128"/>
    <hyperlink ref="V1673" r:id="rId3129"/>
    <hyperlink ref="V1674" r:id="rId3130"/>
    <hyperlink ref="V1675" r:id="rId3131"/>
    <hyperlink ref="V1676" r:id="rId3132"/>
    <hyperlink ref="V1677" r:id="rId3133"/>
    <hyperlink ref="V1678" r:id="rId3134"/>
    <hyperlink ref="V1679" r:id="rId3135"/>
    <hyperlink ref="V1680" r:id="rId3136"/>
    <hyperlink ref="V1681" r:id="rId3137"/>
    <hyperlink ref="V1682" r:id="rId3138"/>
    <hyperlink ref="V1683" r:id="rId3139"/>
    <hyperlink ref="V1684" r:id="rId3140"/>
    <hyperlink ref="V1685" r:id="rId3141"/>
    <hyperlink ref="V1686" r:id="rId3142"/>
    <hyperlink ref="V1687" r:id="rId3143"/>
    <hyperlink ref="V1688" r:id="rId3144"/>
    <hyperlink ref="V1689" r:id="rId3145"/>
    <hyperlink ref="V1690" r:id="rId3146"/>
    <hyperlink ref="V1691" r:id="rId3147"/>
    <hyperlink ref="V1692" r:id="rId3148"/>
    <hyperlink ref="V1693" r:id="rId3149"/>
    <hyperlink ref="V1694" r:id="rId3150"/>
    <hyperlink ref="V1695" r:id="rId3151"/>
    <hyperlink ref="V1696" r:id="rId3152"/>
    <hyperlink ref="V1697" r:id="rId3153"/>
    <hyperlink ref="V1698" r:id="rId3154"/>
    <hyperlink ref="V1699" r:id="rId3155"/>
    <hyperlink ref="V1700" r:id="rId3156"/>
    <hyperlink ref="V1701" r:id="rId3157"/>
    <hyperlink ref="V1702" r:id="rId3158"/>
    <hyperlink ref="V1703" r:id="rId3159"/>
    <hyperlink ref="V1704" r:id="rId3160"/>
    <hyperlink ref="V1705" r:id="rId3161"/>
    <hyperlink ref="V1706" r:id="rId3162"/>
    <hyperlink ref="V1707" r:id="rId3163"/>
    <hyperlink ref="V1708" r:id="rId3164"/>
    <hyperlink ref="V1709" r:id="rId3165"/>
    <hyperlink ref="V1710" r:id="rId3166"/>
    <hyperlink ref="V1711" r:id="rId3167"/>
    <hyperlink ref="V1712" r:id="rId3168"/>
    <hyperlink ref="V1713" r:id="rId3169"/>
    <hyperlink ref="V1714" r:id="rId3170"/>
    <hyperlink ref="V1715" r:id="rId3171"/>
    <hyperlink ref="V1716" r:id="rId3172"/>
    <hyperlink ref="V1717" r:id="rId3173"/>
    <hyperlink ref="V1718" r:id="rId3174"/>
    <hyperlink ref="V1719" r:id="rId3175"/>
    <hyperlink ref="V1720" r:id="rId3176"/>
    <hyperlink ref="V1721" r:id="rId3177"/>
    <hyperlink ref="V1722" r:id="rId3178"/>
    <hyperlink ref="V1723" r:id="rId3179"/>
    <hyperlink ref="V1724" r:id="rId3180"/>
    <hyperlink ref="V1725" r:id="rId3181"/>
    <hyperlink ref="V1726" r:id="rId3182"/>
    <hyperlink ref="V1727" r:id="rId3183"/>
    <hyperlink ref="V1728" r:id="rId3184"/>
    <hyperlink ref="V1729" r:id="rId3185"/>
    <hyperlink ref="V1730" r:id="rId3186"/>
    <hyperlink ref="V1731" r:id="rId3187"/>
    <hyperlink ref="V1732" r:id="rId3188"/>
    <hyperlink ref="V1733" r:id="rId3189"/>
    <hyperlink ref="V1734" r:id="rId3190"/>
    <hyperlink ref="V1735" r:id="rId3191"/>
    <hyperlink ref="V1736" r:id="rId3192"/>
    <hyperlink ref="V1737" r:id="rId3193"/>
    <hyperlink ref="V1738" r:id="rId3194"/>
    <hyperlink ref="V1739" r:id="rId3195"/>
    <hyperlink ref="V1740" r:id="rId3196"/>
    <hyperlink ref="V1741" r:id="rId3197"/>
    <hyperlink ref="V1742" r:id="rId3198"/>
    <hyperlink ref="V1743" r:id="rId3199"/>
    <hyperlink ref="V1744" r:id="rId3200"/>
    <hyperlink ref="V1745" r:id="rId3201"/>
    <hyperlink ref="V1746" r:id="rId3202"/>
    <hyperlink ref="V1747" r:id="rId3203"/>
    <hyperlink ref="V1748" r:id="rId3204"/>
    <hyperlink ref="V1749" r:id="rId3205"/>
    <hyperlink ref="V1750" r:id="rId3206"/>
    <hyperlink ref="V1751" r:id="rId3207"/>
    <hyperlink ref="V1752" r:id="rId3208"/>
    <hyperlink ref="V1753" r:id="rId3209"/>
    <hyperlink ref="V1754" r:id="rId3210"/>
    <hyperlink ref="V1755" r:id="rId3211"/>
    <hyperlink ref="V1756" r:id="rId3212"/>
    <hyperlink ref="V1757" r:id="rId3213"/>
    <hyperlink ref="V1758" r:id="rId3214"/>
    <hyperlink ref="V1759" r:id="rId3215"/>
    <hyperlink ref="V1760" r:id="rId3216"/>
    <hyperlink ref="V1761" r:id="rId3217"/>
    <hyperlink ref="V1762" r:id="rId3218"/>
    <hyperlink ref="V1763" r:id="rId3219"/>
    <hyperlink ref="V1764" r:id="rId3220"/>
    <hyperlink ref="V1765" r:id="rId3221"/>
    <hyperlink ref="V1766" r:id="rId3222"/>
    <hyperlink ref="V1767" r:id="rId3223"/>
    <hyperlink ref="V1768" r:id="rId3224"/>
    <hyperlink ref="V1769" r:id="rId3225"/>
    <hyperlink ref="V1770" r:id="rId3226"/>
    <hyperlink ref="V1771" r:id="rId3227"/>
    <hyperlink ref="V1772" r:id="rId3228"/>
    <hyperlink ref="V1773" r:id="rId3229"/>
    <hyperlink ref="V1774" r:id="rId3230"/>
    <hyperlink ref="V1775" r:id="rId3231"/>
    <hyperlink ref="V1776" r:id="rId3232"/>
    <hyperlink ref="V1777" r:id="rId3233"/>
    <hyperlink ref="V1778" r:id="rId3234"/>
    <hyperlink ref="V1779" r:id="rId3235"/>
    <hyperlink ref="V1780" r:id="rId3236"/>
    <hyperlink ref="V1781" r:id="rId3237"/>
    <hyperlink ref="V1782" r:id="rId3238"/>
    <hyperlink ref="V1783" r:id="rId3239"/>
    <hyperlink ref="V1784" r:id="rId3240"/>
    <hyperlink ref="V1785" r:id="rId3241"/>
    <hyperlink ref="V1786" r:id="rId3242"/>
    <hyperlink ref="V1787" r:id="rId3243"/>
    <hyperlink ref="V1788" r:id="rId3244"/>
    <hyperlink ref="V1789" r:id="rId3245"/>
    <hyperlink ref="V1790" r:id="rId3246"/>
    <hyperlink ref="V1791" r:id="rId3247"/>
    <hyperlink ref="V1792" r:id="rId3248"/>
    <hyperlink ref="V1793" r:id="rId3249"/>
    <hyperlink ref="V1794" r:id="rId3250"/>
    <hyperlink ref="V1795" r:id="rId3251"/>
    <hyperlink ref="V1796" r:id="rId3252"/>
    <hyperlink ref="V1797" r:id="rId3253"/>
    <hyperlink ref="V1798" r:id="rId3254"/>
    <hyperlink ref="V1799" r:id="rId3255"/>
    <hyperlink ref="V1800" r:id="rId3256"/>
    <hyperlink ref="V1801" r:id="rId3257"/>
    <hyperlink ref="V1802" r:id="rId3258"/>
    <hyperlink ref="V1803" r:id="rId3259"/>
    <hyperlink ref="V1804" r:id="rId3260"/>
    <hyperlink ref="V1805" r:id="rId3261"/>
    <hyperlink ref="V1806" r:id="rId3262"/>
    <hyperlink ref="V1807" r:id="rId3263"/>
    <hyperlink ref="V1808" r:id="rId3264"/>
    <hyperlink ref="V1809" r:id="rId3265"/>
    <hyperlink ref="V1810" r:id="rId3266"/>
    <hyperlink ref="V1811" r:id="rId3267"/>
    <hyperlink ref="V1812" r:id="rId3268"/>
    <hyperlink ref="V1813" r:id="rId3269"/>
    <hyperlink ref="V1814" r:id="rId3270"/>
    <hyperlink ref="V1815" r:id="rId3271"/>
    <hyperlink ref="V1816" r:id="rId3272"/>
    <hyperlink ref="V1817" r:id="rId3273"/>
    <hyperlink ref="V1818" r:id="rId3274"/>
    <hyperlink ref="V1819" r:id="rId3275"/>
    <hyperlink ref="V1820" r:id="rId3276"/>
    <hyperlink ref="V1821" r:id="rId3277"/>
    <hyperlink ref="V1822" r:id="rId3278"/>
    <hyperlink ref="V1823" r:id="rId3279"/>
    <hyperlink ref="V1824" r:id="rId3280"/>
    <hyperlink ref="V1825" r:id="rId3281"/>
    <hyperlink ref="V1826" r:id="rId3282"/>
    <hyperlink ref="V1827" r:id="rId3283"/>
    <hyperlink ref="V1828" r:id="rId3284"/>
    <hyperlink ref="V1829" r:id="rId3285"/>
    <hyperlink ref="V1830" r:id="rId3286"/>
    <hyperlink ref="V1831" r:id="rId3287"/>
    <hyperlink ref="V1832" r:id="rId3288"/>
    <hyperlink ref="V1833" r:id="rId3289"/>
    <hyperlink ref="V1834" r:id="rId3290"/>
    <hyperlink ref="V1835" r:id="rId3291"/>
    <hyperlink ref="V1836" r:id="rId3292"/>
    <hyperlink ref="V1837" r:id="rId3293"/>
    <hyperlink ref="V1838" r:id="rId3294"/>
    <hyperlink ref="V1839" r:id="rId3295"/>
    <hyperlink ref="V1840" r:id="rId3296"/>
    <hyperlink ref="V1841" r:id="rId3297"/>
    <hyperlink ref="V1842" r:id="rId3298"/>
    <hyperlink ref="V1843" r:id="rId3299"/>
    <hyperlink ref="V1844" r:id="rId3300"/>
    <hyperlink ref="V1845" r:id="rId3301"/>
    <hyperlink ref="V1846" r:id="rId3302"/>
    <hyperlink ref="V1847" r:id="rId3303"/>
    <hyperlink ref="V1848" r:id="rId3304"/>
    <hyperlink ref="V1849" r:id="rId3305"/>
    <hyperlink ref="V1850" r:id="rId3306"/>
    <hyperlink ref="V1851" r:id="rId3307"/>
    <hyperlink ref="V1852" r:id="rId3308"/>
    <hyperlink ref="V1853" r:id="rId3309"/>
    <hyperlink ref="V1854" r:id="rId3310"/>
    <hyperlink ref="V1855" r:id="rId3311"/>
    <hyperlink ref="V1856" r:id="rId3312"/>
    <hyperlink ref="V1857" r:id="rId3313"/>
    <hyperlink ref="V1858" r:id="rId3314"/>
    <hyperlink ref="V1859" r:id="rId3315"/>
    <hyperlink ref="V1860" r:id="rId3316"/>
    <hyperlink ref="V1861" r:id="rId3317"/>
    <hyperlink ref="V1862" r:id="rId3318"/>
    <hyperlink ref="V1863" r:id="rId3319"/>
    <hyperlink ref="V1864" r:id="rId3320"/>
    <hyperlink ref="V1865" r:id="rId3321"/>
    <hyperlink ref="V1866" r:id="rId3322"/>
    <hyperlink ref="V1867" r:id="rId3323"/>
    <hyperlink ref="V1868" r:id="rId3324"/>
    <hyperlink ref="V1869" r:id="rId3325"/>
    <hyperlink ref="V1870" r:id="rId3326"/>
    <hyperlink ref="V1871" r:id="rId3327"/>
    <hyperlink ref="V1872" r:id="rId3328"/>
    <hyperlink ref="V1873" r:id="rId3329"/>
    <hyperlink ref="V1874" r:id="rId3330"/>
    <hyperlink ref="V1875" r:id="rId3331"/>
    <hyperlink ref="V1876" r:id="rId3332"/>
    <hyperlink ref="V1877" r:id="rId3333"/>
    <hyperlink ref="V1878" r:id="rId3334"/>
    <hyperlink ref="V1879" r:id="rId3335"/>
    <hyperlink ref="V1880" r:id="rId3336"/>
    <hyperlink ref="V1881" r:id="rId3337"/>
    <hyperlink ref="V1882" r:id="rId3338"/>
    <hyperlink ref="V1883" r:id="rId3339"/>
    <hyperlink ref="V1884" r:id="rId3340"/>
    <hyperlink ref="V1885" r:id="rId3341"/>
    <hyperlink ref="V1886" r:id="rId3342"/>
    <hyperlink ref="V1887" r:id="rId3343"/>
    <hyperlink ref="V1888" r:id="rId3344"/>
    <hyperlink ref="V1889" r:id="rId3345"/>
    <hyperlink ref="V1890" r:id="rId3346"/>
    <hyperlink ref="V1891" r:id="rId3347"/>
    <hyperlink ref="V1892" r:id="rId3348"/>
    <hyperlink ref="V1893" r:id="rId3349"/>
    <hyperlink ref="V1894" r:id="rId3350"/>
    <hyperlink ref="V1895" r:id="rId3351"/>
    <hyperlink ref="V1896" r:id="rId3352"/>
    <hyperlink ref="V1897" r:id="rId3353"/>
    <hyperlink ref="V1898" r:id="rId3354"/>
    <hyperlink ref="V1899" r:id="rId3355"/>
    <hyperlink ref="V1900" r:id="rId3356"/>
    <hyperlink ref="V1901" r:id="rId3357"/>
    <hyperlink ref="V1902" r:id="rId3358"/>
    <hyperlink ref="V1903" r:id="rId3359"/>
    <hyperlink ref="V1904" r:id="rId3360"/>
    <hyperlink ref="V1905" r:id="rId3361"/>
    <hyperlink ref="V1906" r:id="rId3362"/>
    <hyperlink ref="V1907" r:id="rId3363"/>
    <hyperlink ref="V1908" r:id="rId3364"/>
    <hyperlink ref="V1909" r:id="rId3365"/>
    <hyperlink ref="V1910" r:id="rId3366"/>
    <hyperlink ref="V1911" r:id="rId3367"/>
    <hyperlink ref="V1912" r:id="rId3368"/>
    <hyperlink ref="V1913" r:id="rId3369"/>
    <hyperlink ref="V1914" r:id="rId3370"/>
    <hyperlink ref="V1915" r:id="rId3371"/>
    <hyperlink ref="V1916" r:id="rId3372"/>
    <hyperlink ref="V1917" r:id="rId3373"/>
    <hyperlink ref="V1918" r:id="rId3374"/>
    <hyperlink ref="V1919" r:id="rId3375"/>
    <hyperlink ref="V1920" r:id="rId3376"/>
    <hyperlink ref="V1921" r:id="rId3377"/>
    <hyperlink ref="V1922" r:id="rId3378"/>
    <hyperlink ref="V1923" r:id="rId3379"/>
    <hyperlink ref="V1924" r:id="rId3380"/>
    <hyperlink ref="V1925" r:id="rId3381"/>
    <hyperlink ref="V1926" r:id="rId3382"/>
    <hyperlink ref="V1927" r:id="rId3383"/>
    <hyperlink ref="V1928" r:id="rId3384"/>
    <hyperlink ref="V1929" r:id="rId3385"/>
    <hyperlink ref="V1930" r:id="rId3386"/>
    <hyperlink ref="V1931" r:id="rId3387"/>
    <hyperlink ref="V1932" r:id="rId3388"/>
    <hyperlink ref="V1933" r:id="rId3389"/>
    <hyperlink ref="V1934" r:id="rId3390"/>
    <hyperlink ref="V1935" r:id="rId3391"/>
    <hyperlink ref="V1936" r:id="rId3392"/>
    <hyperlink ref="V1937" r:id="rId3393"/>
    <hyperlink ref="V1938" r:id="rId3394"/>
    <hyperlink ref="V1939" r:id="rId3395"/>
    <hyperlink ref="V1940" r:id="rId3396"/>
    <hyperlink ref="V1941" r:id="rId3397"/>
    <hyperlink ref="V1942" r:id="rId3398"/>
    <hyperlink ref="V1943" r:id="rId3399"/>
    <hyperlink ref="V1944" r:id="rId3400"/>
    <hyperlink ref="V1945" r:id="rId3401"/>
    <hyperlink ref="V1946" r:id="rId3402"/>
    <hyperlink ref="V1947" r:id="rId3403"/>
    <hyperlink ref="V1948" r:id="rId3404"/>
    <hyperlink ref="V1949" r:id="rId3405"/>
    <hyperlink ref="V1950" r:id="rId3406"/>
    <hyperlink ref="V1951" r:id="rId3407"/>
    <hyperlink ref="V1952" r:id="rId3408"/>
    <hyperlink ref="V1953" r:id="rId3409"/>
    <hyperlink ref="V1954" r:id="rId3410"/>
    <hyperlink ref="V1955" r:id="rId3411"/>
    <hyperlink ref="V1956" r:id="rId3412"/>
    <hyperlink ref="V1957" r:id="rId3413"/>
    <hyperlink ref="V1958" r:id="rId3414"/>
    <hyperlink ref="V1959" r:id="rId3415"/>
    <hyperlink ref="V1960" r:id="rId3416"/>
    <hyperlink ref="V1961" r:id="rId3417"/>
    <hyperlink ref="V1962" r:id="rId3418"/>
    <hyperlink ref="V1963" r:id="rId3419"/>
    <hyperlink ref="V1964" r:id="rId3420"/>
    <hyperlink ref="V1965" r:id="rId3421"/>
    <hyperlink ref="V1966" r:id="rId3422"/>
    <hyperlink ref="V1967" r:id="rId3423"/>
    <hyperlink ref="V1968" r:id="rId3424"/>
    <hyperlink ref="V1969" r:id="rId3425"/>
    <hyperlink ref="V1970" r:id="rId3426"/>
    <hyperlink ref="V1971" r:id="rId3427"/>
    <hyperlink ref="V1972" r:id="rId3428"/>
    <hyperlink ref="V1973" r:id="rId3429"/>
    <hyperlink ref="V1974" r:id="rId3430"/>
    <hyperlink ref="V1975" r:id="rId3431"/>
    <hyperlink ref="V1976" r:id="rId3432"/>
    <hyperlink ref="V1977" r:id="rId3433"/>
    <hyperlink ref="V1978" r:id="rId3434"/>
    <hyperlink ref="V1979" r:id="rId3435"/>
    <hyperlink ref="V1980" r:id="rId3436"/>
    <hyperlink ref="V1981" r:id="rId3437"/>
    <hyperlink ref="V1982" r:id="rId3438"/>
    <hyperlink ref="V1983" r:id="rId3439"/>
    <hyperlink ref="V1984" r:id="rId3440"/>
    <hyperlink ref="V1985" r:id="rId3441"/>
    <hyperlink ref="V1986" r:id="rId3442"/>
    <hyperlink ref="V1987" r:id="rId3443"/>
    <hyperlink ref="V1988" r:id="rId3444"/>
    <hyperlink ref="V1989" r:id="rId3445"/>
    <hyperlink ref="V1990" r:id="rId3446"/>
    <hyperlink ref="V1991" r:id="rId3447"/>
    <hyperlink ref="V1992" r:id="rId3448"/>
    <hyperlink ref="V1993" r:id="rId3449"/>
    <hyperlink ref="V1994" r:id="rId3450"/>
    <hyperlink ref="V1995" r:id="rId3451"/>
    <hyperlink ref="V1996" r:id="rId3452"/>
    <hyperlink ref="V1997" r:id="rId3453"/>
    <hyperlink ref="V1998" r:id="rId3454"/>
    <hyperlink ref="V1999" r:id="rId3455"/>
    <hyperlink ref="V2000" r:id="rId3456"/>
    <hyperlink ref="V2001" r:id="rId3457"/>
    <hyperlink ref="V2002" r:id="rId3458"/>
    <hyperlink ref="V2003" r:id="rId3459"/>
    <hyperlink ref="V2004" r:id="rId3460"/>
    <hyperlink ref="V2005" r:id="rId3461"/>
    <hyperlink ref="V2006" r:id="rId3462"/>
    <hyperlink ref="V2007" r:id="rId3463"/>
    <hyperlink ref="V2008" r:id="rId3464"/>
    <hyperlink ref="V2009" r:id="rId3465"/>
    <hyperlink ref="V2010" r:id="rId3466"/>
    <hyperlink ref="V2011" r:id="rId3467"/>
    <hyperlink ref="V2012" r:id="rId3468"/>
    <hyperlink ref="V2013" r:id="rId3469"/>
    <hyperlink ref="V2014" r:id="rId3470"/>
    <hyperlink ref="V2015" r:id="rId3471"/>
    <hyperlink ref="V2016" r:id="rId3472"/>
    <hyperlink ref="V2017" r:id="rId3473"/>
    <hyperlink ref="V2018" r:id="rId3474"/>
    <hyperlink ref="V2019" r:id="rId3475"/>
    <hyperlink ref="V2020" r:id="rId3476"/>
    <hyperlink ref="V2021" r:id="rId3477"/>
    <hyperlink ref="V2022" r:id="rId3478"/>
    <hyperlink ref="V2023" r:id="rId3479"/>
    <hyperlink ref="V2024" r:id="rId3480"/>
    <hyperlink ref="V2025" r:id="rId3481"/>
    <hyperlink ref="V2026" r:id="rId3482"/>
    <hyperlink ref="V2027" r:id="rId3483"/>
    <hyperlink ref="V2028" r:id="rId3484"/>
    <hyperlink ref="V2029" r:id="rId3485"/>
    <hyperlink ref="V2030" r:id="rId3486"/>
    <hyperlink ref="V2031" r:id="rId3487"/>
    <hyperlink ref="V2032" r:id="rId3488"/>
    <hyperlink ref="V2033" r:id="rId3489"/>
    <hyperlink ref="V2034" r:id="rId3490"/>
    <hyperlink ref="V2035" r:id="rId3491"/>
    <hyperlink ref="V2036" r:id="rId3492"/>
    <hyperlink ref="V2037" r:id="rId3493"/>
    <hyperlink ref="V2038" r:id="rId3494"/>
    <hyperlink ref="V2039" r:id="rId3495"/>
    <hyperlink ref="V2040" r:id="rId3496"/>
    <hyperlink ref="V2041" r:id="rId3497"/>
    <hyperlink ref="V2042" r:id="rId3498"/>
    <hyperlink ref="V2043" r:id="rId3499"/>
    <hyperlink ref="V2044" r:id="rId3500"/>
    <hyperlink ref="V2045" r:id="rId3501"/>
    <hyperlink ref="V2046" r:id="rId3502"/>
    <hyperlink ref="V2047" r:id="rId3503"/>
    <hyperlink ref="V2048" r:id="rId3504"/>
    <hyperlink ref="V2049" r:id="rId3505"/>
    <hyperlink ref="V2050" r:id="rId3506"/>
    <hyperlink ref="V2051" r:id="rId3507"/>
    <hyperlink ref="V2052" r:id="rId3508"/>
    <hyperlink ref="V2053" r:id="rId3509"/>
    <hyperlink ref="V2054" r:id="rId3510"/>
    <hyperlink ref="V2055" r:id="rId3511"/>
    <hyperlink ref="V2056" r:id="rId3512"/>
    <hyperlink ref="V2057" r:id="rId3513"/>
    <hyperlink ref="V2058" r:id="rId3514"/>
    <hyperlink ref="V2059" r:id="rId3515"/>
    <hyperlink ref="V2060" r:id="rId3516"/>
    <hyperlink ref="V2061" r:id="rId3517"/>
    <hyperlink ref="V2062" r:id="rId3518"/>
    <hyperlink ref="V2063" r:id="rId3519"/>
    <hyperlink ref="V2064" r:id="rId3520"/>
    <hyperlink ref="V2065" r:id="rId3521"/>
    <hyperlink ref="V2066" r:id="rId3522"/>
    <hyperlink ref="V2067" r:id="rId3523"/>
    <hyperlink ref="V2068" r:id="rId3524"/>
    <hyperlink ref="V2069" r:id="rId3525"/>
    <hyperlink ref="V2070" r:id="rId3526"/>
    <hyperlink ref="V2071" r:id="rId3527"/>
    <hyperlink ref="V2072" r:id="rId3528"/>
    <hyperlink ref="V2073" r:id="rId3529"/>
    <hyperlink ref="V2074" r:id="rId3530"/>
    <hyperlink ref="V2075" r:id="rId3531"/>
    <hyperlink ref="V2076" r:id="rId3532"/>
    <hyperlink ref="V2077" r:id="rId3533"/>
    <hyperlink ref="V2078" r:id="rId3534"/>
    <hyperlink ref="V2079" r:id="rId3535"/>
    <hyperlink ref="V2080" r:id="rId3536"/>
    <hyperlink ref="V2081" r:id="rId3537"/>
    <hyperlink ref="V2082" r:id="rId3538"/>
    <hyperlink ref="V2083" r:id="rId3539"/>
    <hyperlink ref="V2084" r:id="rId3540"/>
    <hyperlink ref="V2085" r:id="rId3541"/>
    <hyperlink ref="V2086" r:id="rId3542"/>
    <hyperlink ref="V2087" r:id="rId3543"/>
    <hyperlink ref="V2088" r:id="rId3544"/>
    <hyperlink ref="V2089" r:id="rId3545"/>
    <hyperlink ref="V2090" r:id="rId3546"/>
    <hyperlink ref="V2091" r:id="rId3547"/>
    <hyperlink ref="V2092" r:id="rId3548"/>
    <hyperlink ref="V2093" r:id="rId3549"/>
    <hyperlink ref="V2094" r:id="rId3550"/>
    <hyperlink ref="V2095" r:id="rId3551"/>
    <hyperlink ref="V2096" r:id="rId3552"/>
    <hyperlink ref="V2097" r:id="rId3553"/>
    <hyperlink ref="V2098" r:id="rId3554"/>
    <hyperlink ref="V2099" r:id="rId3555"/>
    <hyperlink ref="V2100" r:id="rId3556"/>
    <hyperlink ref="V2101" r:id="rId3557"/>
    <hyperlink ref="V2102" r:id="rId3558"/>
    <hyperlink ref="V2103" r:id="rId3559"/>
    <hyperlink ref="V2104" r:id="rId3560"/>
    <hyperlink ref="V2105" r:id="rId3561"/>
    <hyperlink ref="V2106" r:id="rId3562"/>
    <hyperlink ref="V2107" r:id="rId3563"/>
    <hyperlink ref="V2108" r:id="rId3564"/>
    <hyperlink ref="V2109" r:id="rId3565"/>
    <hyperlink ref="V2110" r:id="rId3566"/>
    <hyperlink ref="V2111" r:id="rId3567"/>
    <hyperlink ref="V2112" r:id="rId3568"/>
    <hyperlink ref="V2113" r:id="rId3569"/>
    <hyperlink ref="V2114" r:id="rId3570"/>
    <hyperlink ref="V2115" r:id="rId3571"/>
    <hyperlink ref="V2116" r:id="rId3572"/>
    <hyperlink ref="V2117" r:id="rId3573"/>
    <hyperlink ref="V2118" r:id="rId3574"/>
    <hyperlink ref="V2119" r:id="rId3575"/>
    <hyperlink ref="V2120" r:id="rId3576"/>
    <hyperlink ref="V2121" r:id="rId3577"/>
    <hyperlink ref="V2122" r:id="rId3578"/>
    <hyperlink ref="V2123" r:id="rId3579"/>
    <hyperlink ref="V2124" r:id="rId3580"/>
    <hyperlink ref="V2125" r:id="rId3581"/>
    <hyperlink ref="V2126" r:id="rId3582"/>
    <hyperlink ref="V2127" r:id="rId3583"/>
    <hyperlink ref="V2128" r:id="rId3584"/>
    <hyperlink ref="V2129" r:id="rId3585"/>
    <hyperlink ref="V2130" r:id="rId3586"/>
    <hyperlink ref="V2131" r:id="rId3587"/>
    <hyperlink ref="V2132" r:id="rId3588"/>
    <hyperlink ref="V2133" r:id="rId3589"/>
    <hyperlink ref="V2134" r:id="rId3590"/>
    <hyperlink ref="V2135" r:id="rId3591"/>
    <hyperlink ref="V2136" r:id="rId3592"/>
    <hyperlink ref="V2137" r:id="rId3593"/>
    <hyperlink ref="V2138" r:id="rId3594"/>
    <hyperlink ref="V2139" r:id="rId3595"/>
    <hyperlink ref="V2140" r:id="rId3596"/>
    <hyperlink ref="V2141" r:id="rId3597"/>
    <hyperlink ref="V2142" r:id="rId3598"/>
    <hyperlink ref="V2143" r:id="rId3599"/>
    <hyperlink ref="V2144" r:id="rId3600"/>
    <hyperlink ref="V2145" r:id="rId3601"/>
    <hyperlink ref="V2146" r:id="rId3602"/>
    <hyperlink ref="V2147" r:id="rId3603"/>
    <hyperlink ref="V2148" r:id="rId3604"/>
    <hyperlink ref="V2149" r:id="rId3605"/>
    <hyperlink ref="V2150" r:id="rId3606"/>
    <hyperlink ref="V2151" r:id="rId3607"/>
    <hyperlink ref="V2152" r:id="rId3608"/>
    <hyperlink ref="V2153" r:id="rId3609"/>
    <hyperlink ref="V2154" r:id="rId3610"/>
    <hyperlink ref="V2155" r:id="rId3611"/>
    <hyperlink ref="V2156" r:id="rId3612"/>
    <hyperlink ref="V2157" r:id="rId3613"/>
    <hyperlink ref="V2158" r:id="rId3614"/>
    <hyperlink ref="V2159" r:id="rId3615"/>
    <hyperlink ref="V2160" r:id="rId3616"/>
    <hyperlink ref="V2161" r:id="rId3617"/>
    <hyperlink ref="V2162" r:id="rId3618"/>
    <hyperlink ref="V2163" r:id="rId3619"/>
    <hyperlink ref="V2164" r:id="rId3620"/>
    <hyperlink ref="V2165" r:id="rId3621"/>
    <hyperlink ref="V2166" r:id="rId3622"/>
    <hyperlink ref="V2167" r:id="rId3623"/>
    <hyperlink ref="V2168" r:id="rId3624"/>
    <hyperlink ref="V2169" r:id="rId3625"/>
    <hyperlink ref="V2170" r:id="rId3626"/>
    <hyperlink ref="V2171" r:id="rId3627"/>
    <hyperlink ref="V2172" r:id="rId3628"/>
    <hyperlink ref="V2173" r:id="rId3629"/>
    <hyperlink ref="V2174" r:id="rId3630"/>
    <hyperlink ref="V2175" r:id="rId3631"/>
    <hyperlink ref="V2176" r:id="rId3632"/>
    <hyperlink ref="V2177" r:id="rId3633"/>
    <hyperlink ref="V2178" r:id="rId3634"/>
    <hyperlink ref="V2179" r:id="rId3635"/>
    <hyperlink ref="V2180" r:id="rId3636"/>
    <hyperlink ref="V2181" r:id="rId3637"/>
    <hyperlink ref="V2182" r:id="rId3638"/>
    <hyperlink ref="V2183" r:id="rId3639"/>
    <hyperlink ref="V2184" r:id="rId3640"/>
    <hyperlink ref="V2185" r:id="rId3641"/>
    <hyperlink ref="V2186" r:id="rId3642"/>
    <hyperlink ref="V2187" r:id="rId3643"/>
    <hyperlink ref="V2188" r:id="rId3644"/>
    <hyperlink ref="V2189" r:id="rId3645"/>
    <hyperlink ref="V2190" r:id="rId3646"/>
    <hyperlink ref="V2191" r:id="rId3647"/>
    <hyperlink ref="V2192" r:id="rId3648"/>
    <hyperlink ref="V2193" r:id="rId3649"/>
    <hyperlink ref="V2194" r:id="rId3650"/>
    <hyperlink ref="V2195" r:id="rId3651"/>
    <hyperlink ref="V2196" r:id="rId3652"/>
    <hyperlink ref="V2197" r:id="rId3653"/>
    <hyperlink ref="V2198" r:id="rId3654"/>
    <hyperlink ref="V2199" r:id="rId3655"/>
    <hyperlink ref="V2200" r:id="rId3656"/>
    <hyperlink ref="V2201" r:id="rId3657"/>
    <hyperlink ref="V2202" r:id="rId3658"/>
    <hyperlink ref="V2203" r:id="rId3659"/>
    <hyperlink ref="V2204" r:id="rId3660"/>
    <hyperlink ref="V2205" r:id="rId3661"/>
    <hyperlink ref="V2206" r:id="rId3662"/>
    <hyperlink ref="V2207" r:id="rId3663"/>
    <hyperlink ref="V2208" r:id="rId3664"/>
    <hyperlink ref="V2209" r:id="rId3665"/>
    <hyperlink ref="V2210" r:id="rId3666"/>
    <hyperlink ref="V2211" r:id="rId3667"/>
    <hyperlink ref="V2212" r:id="rId3668"/>
    <hyperlink ref="V2213" r:id="rId3669"/>
    <hyperlink ref="V2214" r:id="rId3670"/>
    <hyperlink ref="V2215" r:id="rId3671"/>
    <hyperlink ref="V2216" r:id="rId3672"/>
    <hyperlink ref="V2217" r:id="rId3673"/>
    <hyperlink ref="V2218" r:id="rId3674"/>
    <hyperlink ref="V2219" r:id="rId3675"/>
    <hyperlink ref="V2220" r:id="rId3676"/>
    <hyperlink ref="V2221" r:id="rId3677"/>
    <hyperlink ref="V2222" r:id="rId3678"/>
    <hyperlink ref="V2223" r:id="rId3679"/>
    <hyperlink ref="V2224" r:id="rId3680"/>
    <hyperlink ref="V2225" r:id="rId3681"/>
    <hyperlink ref="V2226" r:id="rId3682"/>
    <hyperlink ref="V2227" r:id="rId3683"/>
    <hyperlink ref="V2228" r:id="rId3684"/>
    <hyperlink ref="V2229" r:id="rId3685"/>
    <hyperlink ref="V2230" r:id="rId3686"/>
    <hyperlink ref="V2231" r:id="rId3687"/>
    <hyperlink ref="V2232" r:id="rId3688"/>
    <hyperlink ref="V2233" r:id="rId3689"/>
    <hyperlink ref="V2234" r:id="rId3690"/>
    <hyperlink ref="V2235" r:id="rId3691"/>
    <hyperlink ref="V2236" r:id="rId3692"/>
    <hyperlink ref="V2237" r:id="rId3693"/>
    <hyperlink ref="V2238" r:id="rId3694"/>
    <hyperlink ref="V2239" r:id="rId3695"/>
    <hyperlink ref="V2240" r:id="rId3696"/>
    <hyperlink ref="V2241" r:id="rId3697"/>
    <hyperlink ref="V2242" r:id="rId3698"/>
    <hyperlink ref="V2243" r:id="rId3699"/>
    <hyperlink ref="V2244" r:id="rId3700"/>
    <hyperlink ref="V2245" r:id="rId3701"/>
    <hyperlink ref="V2246" r:id="rId3702"/>
    <hyperlink ref="V2247" r:id="rId3703"/>
    <hyperlink ref="V2248" r:id="rId3704"/>
    <hyperlink ref="V2249" r:id="rId3705"/>
    <hyperlink ref="V2250" r:id="rId3706"/>
    <hyperlink ref="V2251" r:id="rId3707"/>
    <hyperlink ref="V2252" r:id="rId3708"/>
    <hyperlink ref="V2253" r:id="rId3709"/>
    <hyperlink ref="V2254" r:id="rId3710"/>
    <hyperlink ref="V2255" r:id="rId3711"/>
    <hyperlink ref="V2256" r:id="rId3712"/>
    <hyperlink ref="V2257" r:id="rId3713"/>
    <hyperlink ref="V2258" r:id="rId3714"/>
    <hyperlink ref="V2259" r:id="rId3715"/>
    <hyperlink ref="V2260" r:id="rId3716"/>
    <hyperlink ref="V2261" r:id="rId3717"/>
    <hyperlink ref="V2262" r:id="rId3718"/>
    <hyperlink ref="V2263" r:id="rId3719"/>
    <hyperlink ref="V2264" r:id="rId3720"/>
    <hyperlink ref="V2265" r:id="rId3721"/>
    <hyperlink ref="V2266" r:id="rId3722"/>
    <hyperlink ref="V2267" r:id="rId3723"/>
    <hyperlink ref="V2268" r:id="rId3724"/>
    <hyperlink ref="V2269" r:id="rId3725"/>
    <hyperlink ref="V2270" r:id="rId3726"/>
    <hyperlink ref="V2271" r:id="rId3727"/>
    <hyperlink ref="V2272" r:id="rId3728"/>
    <hyperlink ref="V2273" r:id="rId3729"/>
    <hyperlink ref="V2274" r:id="rId3730"/>
    <hyperlink ref="V2275" r:id="rId3731"/>
    <hyperlink ref="V2276" r:id="rId3732"/>
    <hyperlink ref="V2277" r:id="rId3733"/>
    <hyperlink ref="V2278" r:id="rId3734"/>
    <hyperlink ref="V2279" r:id="rId3735"/>
    <hyperlink ref="V2280" r:id="rId3736"/>
    <hyperlink ref="V2281" r:id="rId3737"/>
    <hyperlink ref="V2282" r:id="rId3738"/>
    <hyperlink ref="V2283" r:id="rId3739"/>
    <hyperlink ref="V2284" r:id="rId3740"/>
    <hyperlink ref="V2285" r:id="rId3741"/>
    <hyperlink ref="V2286" r:id="rId3742"/>
    <hyperlink ref="V2287" r:id="rId3743"/>
    <hyperlink ref="V2288" r:id="rId3744"/>
    <hyperlink ref="V2289" r:id="rId3745"/>
    <hyperlink ref="V2290" r:id="rId3746"/>
    <hyperlink ref="V2291" r:id="rId3747"/>
    <hyperlink ref="V2292" r:id="rId3748"/>
    <hyperlink ref="V2293" r:id="rId3749"/>
    <hyperlink ref="V2294" r:id="rId3750"/>
    <hyperlink ref="V2295" r:id="rId3751"/>
    <hyperlink ref="V2296" r:id="rId3752"/>
    <hyperlink ref="V2297" r:id="rId3753"/>
    <hyperlink ref="V2298" r:id="rId3754"/>
    <hyperlink ref="V2299" r:id="rId3755"/>
    <hyperlink ref="V2300" r:id="rId3756"/>
    <hyperlink ref="V2301" r:id="rId3757"/>
    <hyperlink ref="V2302" r:id="rId3758"/>
    <hyperlink ref="V2303" r:id="rId3759"/>
    <hyperlink ref="V2304" r:id="rId3760"/>
    <hyperlink ref="V2305" r:id="rId3761"/>
    <hyperlink ref="V2306" r:id="rId3762"/>
    <hyperlink ref="V2307" r:id="rId3763"/>
    <hyperlink ref="V2308" r:id="rId3764"/>
    <hyperlink ref="V2309" r:id="rId3765"/>
    <hyperlink ref="V2310" r:id="rId3766"/>
    <hyperlink ref="V2311" r:id="rId3767"/>
    <hyperlink ref="V2312" r:id="rId3768"/>
    <hyperlink ref="V2313" r:id="rId3769"/>
    <hyperlink ref="V2314" r:id="rId3770"/>
    <hyperlink ref="V2315" r:id="rId3771"/>
    <hyperlink ref="V2316" r:id="rId3772"/>
    <hyperlink ref="V2317" r:id="rId3773"/>
    <hyperlink ref="V2318" r:id="rId3774"/>
    <hyperlink ref="V2319" r:id="rId3775"/>
    <hyperlink ref="V2320" r:id="rId3776"/>
    <hyperlink ref="V2321" r:id="rId3777"/>
    <hyperlink ref="V2322" r:id="rId3778"/>
    <hyperlink ref="V2323" r:id="rId3779"/>
    <hyperlink ref="V2324" r:id="rId3780"/>
    <hyperlink ref="V2325" r:id="rId3781"/>
    <hyperlink ref="V2326" r:id="rId3782"/>
    <hyperlink ref="V2327" r:id="rId3783"/>
    <hyperlink ref="V2328" r:id="rId3784"/>
    <hyperlink ref="V2329" r:id="rId3785"/>
    <hyperlink ref="V2330" r:id="rId3786"/>
    <hyperlink ref="V2331" r:id="rId3787"/>
    <hyperlink ref="V2332" r:id="rId3788"/>
    <hyperlink ref="V2333" r:id="rId3789"/>
    <hyperlink ref="V2334" r:id="rId3790"/>
    <hyperlink ref="V2335" r:id="rId3791"/>
    <hyperlink ref="V2336" r:id="rId3792"/>
    <hyperlink ref="V2337" r:id="rId3793"/>
    <hyperlink ref="V2338" r:id="rId3794"/>
    <hyperlink ref="V2339" r:id="rId3795"/>
    <hyperlink ref="V2340" r:id="rId3796"/>
    <hyperlink ref="V2341" r:id="rId3797"/>
    <hyperlink ref="V2342" r:id="rId3798"/>
    <hyperlink ref="V2343" r:id="rId3799"/>
    <hyperlink ref="V2344" r:id="rId3800"/>
    <hyperlink ref="V2345" r:id="rId3801"/>
    <hyperlink ref="V2346" r:id="rId3802"/>
    <hyperlink ref="V2347" r:id="rId3803"/>
    <hyperlink ref="V2348" r:id="rId3804"/>
    <hyperlink ref="V2349" r:id="rId3805"/>
    <hyperlink ref="V2350" r:id="rId3806"/>
    <hyperlink ref="V2351" r:id="rId3807"/>
    <hyperlink ref="V2352" r:id="rId3808"/>
    <hyperlink ref="V2353" r:id="rId3809"/>
    <hyperlink ref="V2354" r:id="rId3810"/>
    <hyperlink ref="V2355" r:id="rId3811"/>
    <hyperlink ref="V2356" r:id="rId3812"/>
    <hyperlink ref="V2357" r:id="rId3813"/>
    <hyperlink ref="V2358" r:id="rId3814"/>
    <hyperlink ref="V2359" r:id="rId3815"/>
    <hyperlink ref="V2360" r:id="rId3816"/>
    <hyperlink ref="V2361" r:id="rId3817"/>
    <hyperlink ref="V2362" r:id="rId3818"/>
    <hyperlink ref="V2363" r:id="rId3819"/>
    <hyperlink ref="V2364" r:id="rId3820"/>
    <hyperlink ref="V2365" r:id="rId3821"/>
    <hyperlink ref="V2366" r:id="rId3822"/>
    <hyperlink ref="V2367" r:id="rId3823"/>
    <hyperlink ref="V2368" r:id="rId3824"/>
    <hyperlink ref="V2369" r:id="rId3825"/>
    <hyperlink ref="V2370" r:id="rId3826"/>
    <hyperlink ref="V2371" r:id="rId3827"/>
    <hyperlink ref="V2372" r:id="rId3828"/>
    <hyperlink ref="V2373" r:id="rId3829"/>
    <hyperlink ref="V2374" r:id="rId3830"/>
    <hyperlink ref="V2375" r:id="rId3831"/>
    <hyperlink ref="V2376" r:id="rId3832"/>
    <hyperlink ref="V2377" r:id="rId3833"/>
    <hyperlink ref="V2378" r:id="rId3834"/>
    <hyperlink ref="V2379" r:id="rId3835"/>
    <hyperlink ref="V2380" r:id="rId3836"/>
    <hyperlink ref="V2381" r:id="rId3837"/>
    <hyperlink ref="V2382" r:id="rId3838"/>
    <hyperlink ref="V2383" r:id="rId3839"/>
    <hyperlink ref="V2384" r:id="rId3840"/>
    <hyperlink ref="V2385" r:id="rId3841"/>
    <hyperlink ref="V2386" r:id="rId3842"/>
    <hyperlink ref="V2387" r:id="rId3843"/>
    <hyperlink ref="V2388" r:id="rId3844"/>
    <hyperlink ref="V2389" r:id="rId3845"/>
    <hyperlink ref="V2390" r:id="rId3846"/>
    <hyperlink ref="V2391" r:id="rId3847"/>
    <hyperlink ref="V2392" r:id="rId3848"/>
    <hyperlink ref="V2393" r:id="rId3849"/>
    <hyperlink ref="V2394" r:id="rId3850"/>
    <hyperlink ref="V2395" r:id="rId3851"/>
    <hyperlink ref="V2396" r:id="rId3852"/>
    <hyperlink ref="V2397" r:id="rId3853"/>
    <hyperlink ref="V2398" r:id="rId3854"/>
    <hyperlink ref="V2399" r:id="rId3855"/>
    <hyperlink ref="V2400" r:id="rId3856"/>
    <hyperlink ref="V2401" r:id="rId3857"/>
    <hyperlink ref="V2402" r:id="rId3858"/>
    <hyperlink ref="V2403" r:id="rId3859"/>
    <hyperlink ref="V2404" r:id="rId3860"/>
    <hyperlink ref="V2405" r:id="rId3861"/>
    <hyperlink ref="V2406" r:id="rId3862"/>
    <hyperlink ref="V2407" r:id="rId3863"/>
    <hyperlink ref="V2408" r:id="rId3864"/>
    <hyperlink ref="V2409" r:id="rId3865"/>
    <hyperlink ref="V2410" r:id="rId3866"/>
    <hyperlink ref="V2411" r:id="rId3867"/>
    <hyperlink ref="V2412" r:id="rId3868"/>
    <hyperlink ref="V2413" r:id="rId3869"/>
    <hyperlink ref="V2414" r:id="rId3870"/>
    <hyperlink ref="V2415" r:id="rId3871"/>
    <hyperlink ref="V2416" r:id="rId3872"/>
    <hyperlink ref="V2417" r:id="rId3873"/>
    <hyperlink ref="V2418" r:id="rId3874"/>
    <hyperlink ref="V2419" r:id="rId3875"/>
    <hyperlink ref="V2420" r:id="rId3876"/>
    <hyperlink ref="V2421" r:id="rId3877"/>
    <hyperlink ref="V2422" r:id="rId3878"/>
    <hyperlink ref="V2423" r:id="rId3879"/>
    <hyperlink ref="V2424" r:id="rId3880"/>
    <hyperlink ref="V2425" r:id="rId3881"/>
    <hyperlink ref="V2426" r:id="rId3882"/>
    <hyperlink ref="V2427" r:id="rId3883"/>
    <hyperlink ref="V2428" r:id="rId3884"/>
    <hyperlink ref="V2429" r:id="rId3885"/>
    <hyperlink ref="V2430" r:id="rId3886"/>
    <hyperlink ref="V2431" r:id="rId3887"/>
    <hyperlink ref="V2432" r:id="rId3888"/>
    <hyperlink ref="V2433" r:id="rId3889"/>
    <hyperlink ref="V2434" r:id="rId3890"/>
    <hyperlink ref="V2435" r:id="rId3891"/>
    <hyperlink ref="V2436" r:id="rId3892"/>
    <hyperlink ref="V2437" r:id="rId3893"/>
    <hyperlink ref="V2438" r:id="rId3894"/>
    <hyperlink ref="V2439" r:id="rId3895"/>
    <hyperlink ref="V2440" r:id="rId3896"/>
    <hyperlink ref="V2441" r:id="rId3897"/>
    <hyperlink ref="V2442" r:id="rId3898"/>
    <hyperlink ref="V2443" r:id="rId3899"/>
    <hyperlink ref="V2444" r:id="rId3900"/>
    <hyperlink ref="V2445" r:id="rId3901"/>
    <hyperlink ref="V2446" r:id="rId3902"/>
    <hyperlink ref="V2447" r:id="rId3903"/>
    <hyperlink ref="V2448" r:id="rId3904"/>
    <hyperlink ref="V2449" r:id="rId3905"/>
    <hyperlink ref="V2450" r:id="rId3906"/>
    <hyperlink ref="V2451" r:id="rId3907"/>
    <hyperlink ref="V2452" r:id="rId3908"/>
    <hyperlink ref="V2453" r:id="rId3909"/>
    <hyperlink ref="V2454" r:id="rId3910"/>
    <hyperlink ref="V2455" r:id="rId3911"/>
    <hyperlink ref="V2456" r:id="rId3912"/>
    <hyperlink ref="V2457" r:id="rId3913"/>
    <hyperlink ref="V2458" r:id="rId3914"/>
    <hyperlink ref="V2459" r:id="rId3915"/>
    <hyperlink ref="V2460" r:id="rId3916"/>
    <hyperlink ref="V2461" r:id="rId3917"/>
    <hyperlink ref="V2462" r:id="rId3918"/>
    <hyperlink ref="V2463" r:id="rId3919"/>
    <hyperlink ref="V2464" r:id="rId3920"/>
    <hyperlink ref="V2465" r:id="rId3921"/>
    <hyperlink ref="V2466" r:id="rId3922"/>
    <hyperlink ref="V2467" r:id="rId3923"/>
    <hyperlink ref="V2468" r:id="rId3924"/>
    <hyperlink ref="V2469" r:id="rId3925"/>
    <hyperlink ref="V2470" r:id="rId3926"/>
    <hyperlink ref="V2471" r:id="rId3927"/>
    <hyperlink ref="V2472" r:id="rId3928"/>
    <hyperlink ref="V2473" r:id="rId3929"/>
    <hyperlink ref="V2474" r:id="rId3930"/>
    <hyperlink ref="V2475" r:id="rId3931"/>
    <hyperlink ref="V2476" r:id="rId3932"/>
    <hyperlink ref="V2477" r:id="rId3933"/>
    <hyperlink ref="V2478" r:id="rId3934"/>
    <hyperlink ref="V2479" r:id="rId3935"/>
    <hyperlink ref="V2480" r:id="rId3936"/>
    <hyperlink ref="V2481" r:id="rId3937"/>
    <hyperlink ref="V2482" r:id="rId3938"/>
    <hyperlink ref="V2483" r:id="rId3939"/>
    <hyperlink ref="V2484" r:id="rId3940"/>
    <hyperlink ref="V2485" r:id="rId3941"/>
    <hyperlink ref="V2486" r:id="rId3942"/>
    <hyperlink ref="V2487" r:id="rId3943"/>
    <hyperlink ref="V2488" r:id="rId3944"/>
    <hyperlink ref="V2489" r:id="rId3945"/>
    <hyperlink ref="V2490" r:id="rId3946"/>
    <hyperlink ref="V2491" r:id="rId3947"/>
    <hyperlink ref="V2492" r:id="rId3948"/>
    <hyperlink ref="V2493" r:id="rId3949"/>
    <hyperlink ref="V2494" r:id="rId3950"/>
    <hyperlink ref="V2495" r:id="rId3951"/>
    <hyperlink ref="V2496" r:id="rId3952"/>
    <hyperlink ref="V2497" r:id="rId3953"/>
    <hyperlink ref="V2498" r:id="rId3954"/>
    <hyperlink ref="V2499" r:id="rId3955"/>
    <hyperlink ref="V2500" r:id="rId3956"/>
    <hyperlink ref="V2501" r:id="rId3957"/>
    <hyperlink ref="V2502" r:id="rId3958"/>
    <hyperlink ref="V2503" r:id="rId3959"/>
    <hyperlink ref="V2504" r:id="rId3960"/>
    <hyperlink ref="V2505" r:id="rId3961"/>
    <hyperlink ref="V2506" r:id="rId3962"/>
    <hyperlink ref="V2507" r:id="rId3963"/>
    <hyperlink ref="V2508" r:id="rId3964"/>
    <hyperlink ref="V2509" r:id="rId3965"/>
    <hyperlink ref="V2510" r:id="rId3966"/>
    <hyperlink ref="V2511" r:id="rId3967"/>
    <hyperlink ref="V2512" r:id="rId3968"/>
    <hyperlink ref="V2513" r:id="rId3969"/>
    <hyperlink ref="V2514" r:id="rId3970"/>
    <hyperlink ref="V2515" r:id="rId3971"/>
    <hyperlink ref="V2516" r:id="rId3972"/>
    <hyperlink ref="V2517" r:id="rId3973"/>
    <hyperlink ref="V2518" r:id="rId3974"/>
    <hyperlink ref="V2519" r:id="rId3975"/>
    <hyperlink ref="V2520" r:id="rId3976"/>
    <hyperlink ref="V2521" r:id="rId3977"/>
    <hyperlink ref="V2522" r:id="rId3978"/>
    <hyperlink ref="V2523" r:id="rId3979"/>
    <hyperlink ref="V2524" r:id="rId3980"/>
    <hyperlink ref="V2525" r:id="rId3981"/>
    <hyperlink ref="V2526" r:id="rId3982"/>
    <hyperlink ref="V2527" r:id="rId3983"/>
    <hyperlink ref="V2528" r:id="rId3984"/>
    <hyperlink ref="V2529" r:id="rId3985"/>
    <hyperlink ref="V2530" r:id="rId3986"/>
    <hyperlink ref="V2531" r:id="rId3987"/>
    <hyperlink ref="V2532" r:id="rId3988"/>
    <hyperlink ref="V2533" r:id="rId3989"/>
    <hyperlink ref="V2534" r:id="rId3990"/>
    <hyperlink ref="V2535" r:id="rId3991"/>
    <hyperlink ref="V2536" r:id="rId3992"/>
    <hyperlink ref="V2537" r:id="rId3993"/>
    <hyperlink ref="V2538" r:id="rId3994"/>
    <hyperlink ref="V2539" r:id="rId3995"/>
    <hyperlink ref="V2540" r:id="rId3996"/>
    <hyperlink ref="V2541" r:id="rId3997"/>
    <hyperlink ref="V2542" r:id="rId3998"/>
    <hyperlink ref="V2543" r:id="rId3999"/>
    <hyperlink ref="V2544" r:id="rId4000"/>
    <hyperlink ref="V2545" r:id="rId4001"/>
    <hyperlink ref="V2546" r:id="rId4002"/>
    <hyperlink ref="V2547" r:id="rId4003"/>
    <hyperlink ref="V2548" r:id="rId4004"/>
    <hyperlink ref="V2549" r:id="rId4005"/>
    <hyperlink ref="V2550" r:id="rId4006"/>
    <hyperlink ref="V2551" r:id="rId4007"/>
    <hyperlink ref="V2552" r:id="rId4008"/>
    <hyperlink ref="V2553" r:id="rId4009"/>
    <hyperlink ref="V2554" r:id="rId4010"/>
    <hyperlink ref="V2555" r:id="rId4011"/>
    <hyperlink ref="V2556" r:id="rId4012"/>
    <hyperlink ref="V2557" r:id="rId4013"/>
    <hyperlink ref="V2558" r:id="rId4014"/>
    <hyperlink ref="V2559" r:id="rId4015"/>
    <hyperlink ref="V2560" r:id="rId4016"/>
    <hyperlink ref="V2561" r:id="rId4017"/>
    <hyperlink ref="V2562" r:id="rId4018"/>
    <hyperlink ref="V2563" r:id="rId4019"/>
    <hyperlink ref="V2564" r:id="rId4020"/>
    <hyperlink ref="V2565" r:id="rId4021"/>
    <hyperlink ref="V2566" r:id="rId4022"/>
    <hyperlink ref="V2567" r:id="rId4023"/>
    <hyperlink ref="V2568" r:id="rId4024"/>
    <hyperlink ref="X3" r:id="rId4025" location="!/bbcwomanshour/status/968170275392184320"/>
    <hyperlink ref="X4" r:id="rId4026" location="!/penamerican/status/968127260120170497"/>
    <hyperlink ref="X5" r:id="rId4027" location="!/penamerican/status/968127260120170497"/>
    <hyperlink ref="X6" r:id="rId4028" location="!/theinfluencemag/status/968123238592270337"/>
    <hyperlink ref="X7" r:id="rId4029" location="!/theinfluencemag/status/968123238592270337"/>
    <hyperlink ref="X8" r:id="rId4030" location="!/valuesandframes/status/968180863832752129"/>
    <hyperlink ref="X9" r:id="rId4031" location="!/amamarston/status/968165695103098880"/>
    <hyperlink ref="X10" r:id="rId4032" location="!/amamarston/status/968165695103098880"/>
    <hyperlink ref="X11" r:id="rId4033" location="!/amamarston/status/968165695103098880"/>
    <hyperlink ref="X12" r:id="rId4034" location="!/amamarston/status/968165695103098880"/>
    <hyperlink ref="X13" r:id="rId4035" location="!/the_nopebook/status/968079661799477254"/>
    <hyperlink ref="X14" r:id="rId4036" location="!/sydbrownstone/status/968203923197607936"/>
    <hyperlink ref="X15" r:id="rId4037" location="!/sydbrownstone/status/968203923197607936"/>
    <hyperlink ref="X16" r:id="rId4038" location="!/sydbrownstone/status/968203923197607936"/>
    <hyperlink ref="X17" r:id="rId4039" location="!/oharaplay/status/966722956863864832"/>
    <hyperlink ref="X18" r:id="rId4040" location="!/oharaplay/status/966722956863864832"/>
    <hyperlink ref="X19" r:id="rId4041" location="!/lawyerberlin/status/968085726943481856"/>
    <hyperlink ref="X20" r:id="rId4042" location="!/anthony23bryant/status/968138820096012294"/>
    <hyperlink ref="X21" r:id="rId4043" location="!/anthony23bryant/status/968138820096012294"/>
    <hyperlink ref="X22" r:id="rId4044" location="!/anthony23bryant/status/968138820096012294"/>
    <hyperlink ref="X23" r:id="rId4045" location="!/anthony23bryant/status/968138820096012294"/>
    <hyperlink ref="X24" r:id="rId4046" location="!/anthony23bryant/status/968138820096012294"/>
    <hyperlink ref="X25" r:id="rId4047" location="!/ykjetset/status/950186789020381184"/>
    <hyperlink ref="X26" r:id="rId4048" location="!/bossycowgurl84/status/967756938623832064"/>
    <hyperlink ref="X27" r:id="rId4049" location="!/paris_thierry/status/967710057197637632"/>
    <hyperlink ref="X28" r:id="rId4050" location="!/paris_thierry/status/967710057197637632"/>
    <hyperlink ref="X29" r:id="rId4051" location="!/guptillanne/status/966391486748250112"/>
    <hyperlink ref="X30" r:id="rId4052" location="!/guptillanne/status/966391486748250112"/>
    <hyperlink ref="X31" r:id="rId4053" location="!/guptillanne/status/966391486748250112"/>
    <hyperlink ref="X32" r:id="rId4054" location="!/guptillanne/status/966391486748250112"/>
    <hyperlink ref="X33" r:id="rId4055" location="!/guptillanne/status/966391486748250112"/>
    <hyperlink ref="X34" r:id="rId4056" location="!/tonyagjprince/status/968152426044907522"/>
    <hyperlink ref="X35" r:id="rId4057" location="!/tonyagjprince/status/968152426044907522"/>
    <hyperlink ref="X36" r:id="rId4058" location="!/tonyagjprince/status/968152426044907522"/>
    <hyperlink ref="X37" r:id="rId4059" location="!/tonyagjprince/status/968152426044907522"/>
    <hyperlink ref="X38" r:id="rId4060" location="!/tonyagjprince/status/968152426044907522"/>
    <hyperlink ref="X39" r:id="rId4061" location="!/tonyagjprince/status/968153355024568320"/>
    <hyperlink ref="X40" r:id="rId4062" location="!/tonyagjprince/status/968153355024568320"/>
    <hyperlink ref="X41" r:id="rId4063" location="!/tonyagjprince/status/968153355024568320"/>
    <hyperlink ref="X42" r:id="rId4064" location="!/tonyagjprince/status/968153355024568320"/>
    <hyperlink ref="X43" r:id="rId4065" location="!/sharemylesson/status/967927957523230720"/>
    <hyperlink ref="X44" r:id="rId4066" location="!/sharemylesson/status/967927957523230720"/>
    <hyperlink ref="X45" r:id="rId4067" location="!/sharemylesson/status/967927957523230720"/>
    <hyperlink ref="X46" r:id="rId4068" location="!/innercitypress/status/968126231140069376"/>
    <hyperlink ref="X47" r:id="rId4069" location="!/pccsbooks/status/968158475699277824"/>
    <hyperlink ref="X48" r:id="rId4070" location="!/pccsbooks/status/968158475699277824"/>
    <hyperlink ref="X49" r:id="rId4071" location="!/ourdumbpotus/status/968217217283252226"/>
    <hyperlink ref="X50" r:id="rId4072" location="!/axumhq/status/968217255736676352"/>
    <hyperlink ref="X51" r:id="rId4073" location="!/onceadeeva/status/968217260069412866"/>
    <hyperlink ref="X52" r:id="rId4074" location="!/polyjv/status/968217283570163717"/>
    <hyperlink ref="X53" r:id="rId4075" location="!/yj_jini/status/968217285172187136"/>
    <hyperlink ref="X54" r:id="rId4076" location="!/ssz112224/status/968217294991065088"/>
    <hyperlink ref="X55" r:id="rId4077" location="!/floressmarc/status/968217306781200385"/>
    <hyperlink ref="X56" r:id="rId4078" location="!/therealrhysmwyn/status/968134498100613120"/>
    <hyperlink ref="X57" r:id="rId4079" location="!/nestnant/status/968217314305937408"/>
    <hyperlink ref="X58" r:id="rId4080" location="!/nestnant/status/968217314305937408"/>
    <hyperlink ref="X59" r:id="rId4081" location="!/ldsway67/status/968217318504493056"/>
    <hyperlink ref="X60" r:id="rId4082" location="!/swechris97/status/968217322983915520"/>
    <hyperlink ref="X61" r:id="rId4083" location="!/webberwit/status/968217333721268224"/>
    <hyperlink ref="X62" r:id="rId4084" location="!/matchintfund/status/968217354411937792"/>
    <hyperlink ref="X63" r:id="rId4085" location="!/fiachragibbons/status/968217369754693633"/>
    <hyperlink ref="X64" r:id="rId4086" location="!/bbcwomanshour/status/968170275392184320"/>
    <hyperlink ref="X65" r:id="rId4087" location="!/fiachragibbons/status/968217369754693633"/>
    <hyperlink ref="X66" r:id="rId4088" location="!/anthony23bryant/status/968138820096012294"/>
    <hyperlink ref="X67" r:id="rId4089" location="!/fiachragibbons/status/968217369754693633"/>
    <hyperlink ref="X68" r:id="rId4090" location="!/jacklegtweeter/status/968217374397693952"/>
    <hyperlink ref="X69" r:id="rId4091" location="!/koekemeneer/status/968217382798921728"/>
    <hyperlink ref="X70" r:id="rId4092" location="!/honorayork2/status/968217386666024960"/>
    <hyperlink ref="X71" r:id="rId4093" location="!/penamerican/status/968127260120170497"/>
    <hyperlink ref="X72" r:id="rId4094" location="!/fishinwaterprod/status/968217408895938560"/>
    <hyperlink ref="X73" r:id="rId4095" location="!/penamerican/status/968127260120170497"/>
    <hyperlink ref="X74" r:id="rId4096" location="!/fishinwaterprod/status/968217408895938560"/>
    <hyperlink ref="X75" r:id="rId4097" location="!/penamerican/status/968127260120170497"/>
    <hyperlink ref="X76" r:id="rId4098" location="!/fishinwaterprod/status/968217408895938560"/>
    <hyperlink ref="X77" r:id="rId4099" location="!/penamerican/status/968127260120170497"/>
    <hyperlink ref="X78" r:id="rId4100" location="!/fishinwaterprod/status/968217408895938560"/>
    <hyperlink ref="X79" r:id="rId4101" location="!/fishinwaterprod/status/968217408895938560"/>
    <hyperlink ref="X80" r:id="rId4102" location="!/stephensgarrick/status/968217422938374146"/>
    <hyperlink ref="X81" r:id="rId4103" location="!/jhubbard99/status/968217436783808515"/>
    <hyperlink ref="X82" r:id="rId4104" location="!/randler14/status/968217462096277505"/>
    <hyperlink ref="X83" r:id="rId4105" location="!/seijianstyle/status/968217472535900160"/>
    <hyperlink ref="X84" r:id="rId4106" location="!/entoni_fr/status/968217473932775424"/>
    <hyperlink ref="X85" r:id="rId4107" location="!/kayzed14/status/968217475241336832"/>
    <hyperlink ref="X86" r:id="rId4108" location="!/holmgren85/status/968217507617222656"/>
    <hyperlink ref="X87" r:id="rId4109" location="!/tb_times/status/968204822749986816"/>
    <hyperlink ref="X88" r:id="rId4110" location="!/stevepersall/status/968217508997226496"/>
    <hyperlink ref="X89" r:id="rId4111" location="!/dashannestokes/status/968217514047098883"/>
    <hyperlink ref="X90" r:id="rId4112" location="!/erinlynh/status/968217518086254592"/>
    <hyperlink ref="X91" r:id="rId4113" location="!/guro_park/status/968217538420199425"/>
    <hyperlink ref="X92" r:id="rId4114" location="!/asknauf/status/968217544199888896"/>
    <hyperlink ref="X93" r:id="rId4115" location="!/shekelchen/status/968217573023154176"/>
    <hyperlink ref="X94" r:id="rId4116" location="!/huffpostmexico/status/968217629189013504"/>
    <hyperlink ref="X95" r:id="rId4117" location="!/bostonherald/status/968217635627335681"/>
    <hyperlink ref="X96" r:id="rId4118" location="!/katehege/status/968217664651902977"/>
    <hyperlink ref="X97" r:id="rId4119" location="!/katehege/status/968217664651902977"/>
    <hyperlink ref="X98" r:id="rId4120" location="!/katehege/status/968217664651902977"/>
    <hyperlink ref="X99" r:id="rId4121" location="!/katehege/status/968217664651902977"/>
    <hyperlink ref="X100" r:id="rId4122" location="!/katehege/status/968217664651902977"/>
    <hyperlink ref="X101" r:id="rId4123" location="!/katehege/status/968217664651902977"/>
    <hyperlink ref="X102" r:id="rId4124" location="!/katehege/status/968217664651902977"/>
    <hyperlink ref="X103" r:id="rId4125" location="!/katehege/status/968217664651902977"/>
    <hyperlink ref="X104" r:id="rId4126" location="!/katehege/status/968217664651902977"/>
    <hyperlink ref="X105" r:id="rId4127" location="!/katehege/status/968217664651902977"/>
    <hyperlink ref="X106" r:id="rId4128" location="!/katehege/status/968217664651902977"/>
    <hyperlink ref="X107" r:id="rId4129" location="!/katehege/status/968217664651902977"/>
    <hyperlink ref="X108" r:id="rId4130" location="!/katehege/status/968217664651902977"/>
    <hyperlink ref="X109" r:id="rId4131" location="!/katehege/status/968217664651902977"/>
    <hyperlink ref="X110" r:id="rId4132" location="!/hiphop_militant/status/968191861461536770"/>
    <hyperlink ref="X111" r:id="rId4133" location="!/arjpascal/status/968217665989939205"/>
    <hyperlink ref="X112" r:id="rId4134" location="!/daisykhan/status/968217668745662466"/>
    <hyperlink ref="X113" r:id="rId4135" location="!/daisykhan/status/968217668745662466"/>
    <hyperlink ref="X114" r:id="rId4136" location="!/daisykhan/status/968217668745662466"/>
    <hyperlink ref="X115" r:id="rId4137" location="!/daisykhan/status/968217668745662466"/>
    <hyperlink ref="X116" r:id="rId4138" location="!/ericmoo91919605/status/968217700060327937"/>
    <hyperlink ref="X117" r:id="rId4139" location="!/bodasglitz/status/968217737565757440"/>
    <hyperlink ref="X118" r:id="rId4140" location="!/toddylittman/status/968217739742527489"/>
    <hyperlink ref="X119" r:id="rId4141" location="!/rinsunflower076/status/968217753483083776"/>
    <hyperlink ref="X120" r:id="rId4142" location="!/bahraboard/status/968141148861665281"/>
    <hyperlink ref="X121" r:id="rId4143" location="!/wyndall93/status/968217778984488960"/>
    <hyperlink ref="X122" r:id="rId4144" location="!/wyndall93/status/968217778984488960"/>
    <hyperlink ref="X123" r:id="rId4145" location="!/cajunsmiley/status/968217791332519937"/>
    <hyperlink ref="X124" r:id="rId4146" location="!/cajunsmiley/status/968217791332519937"/>
    <hyperlink ref="X125" r:id="rId4147" location="!/cajunsmiley/status/968217791332519937"/>
    <hyperlink ref="X126" r:id="rId4148" location="!/cibambaya/status/968217818377240576"/>
    <hyperlink ref="X127" r:id="rId4149" location="!/yurablet/status/968217823431438336"/>
    <hyperlink ref="X128" r:id="rId4150" location="!/lghinfl/status/968217277517754368"/>
    <hyperlink ref="X129" r:id="rId4151" location="!/lghinfl/status/968217826526941185"/>
    <hyperlink ref="X130" r:id="rId4152" location="!/internetptyorg/status/968217881564590080"/>
    <hyperlink ref="X131" r:id="rId4153" location="!/8675309carson/status/968217890687086592"/>
    <hyperlink ref="X132" r:id="rId4154" location="!/8675309carson/status/968217890687086592"/>
    <hyperlink ref="X133" r:id="rId4155" location="!/gamergirldelux/status/968217895007174656"/>
    <hyperlink ref="X134" r:id="rId4156" location="!/ericbaumgartner/status/968217901202333697"/>
    <hyperlink ref="X135" r:id="rId4157" location="!/sexabusechat/status/968217909892968449"/>
    <hyperlink ref="X136" r:id="rId4158" location="!/sexabusechat/status/968217909892968449"/>
    <hyperlink ref="X137" r:id="rId4159" location="!/houseofnibbanic/status/968217922677235712"/>
    <hyperlink ref="X138" r:id="rId4160" location="!/bellaphelann/status/968217941572575232"/>
    <hyperlink ref="X139" r:id="rId4161" location="!/bellaphelann/status/968217941572575232"/>
    <hyperlink ref="X140" r:id="rId4162" location="!/bellaphelann/status/968217941572575232"/>
    <hyperlink ref="X141" r:id="rId4163" location="!/cagoldenbear/status/968188272932356097"/>
    <hyperlink ref="X142" r:id="rId4164" location="!/michelediane8/status/968217979107164160"/>
    <hyperlink ref="X143" r:id="rId4165" location="!/saebeverley/status/968218003669176321"/>
    <hyperlink ref="X144" r:id="rId4166" location="!/winnipegsun/status/968218032085585920"/>
    <hyperlink ref="X145" r:id="rId4167" location="!/pechecontigo/status/968218052562010112"/>
    <hyperlink ref="X146" r:id="rId4168" location="!/panawahpskek/status/968218054592053248"/>
    <hyperlink ref="X147" r:id="rId4169" location="!/amandabromfield/status/968218070392233986"/>
    <hyperlink ref="X148" r:id="rId4170" location="!/orodrigog/status/968218071134547968"/>
    <hyperlink ref="X149" r:id="rId4171" location="!/orodrigog/status/968218071134547968"/>
    <hyperlink ref="X150" r:id="rId4172" location="!/orodrigog/status/968218071134547968"/>
    <hyperlink ref="X151" r:id="rId4173" location="!/indianaplus/status/968218087093948416"/>
    <hyperlink ref="X152" r:id="rId4174" location="!/indianaplus/status/968218087093948416"/>
    <hyperlink ref="X153" r:id="rId4175" location="!/indianaplus/status/968218087093948416"/>
    <hyperlink ref="X154" r:id="rId4176" location="!/pinkaqua00/status/968218115145310208"/>
    <hyperlink ref="X155" r:id="rId4177" location="!/kane007/status/968218125396250624"/>
    <hyperlink ref="X156" r:id="rId4178" location="!/eboog_/status/968218130718838784"/>
    <hyperlink ref="X157" r:id="rId4179" location="!/mardi_loves/status/968218133239545856"/>
    <hyperlink ref="X158" r:id="rId4180" location="!/daveiuris/status/968218146308943872"/>
    <hyperlink ref="X159" r:id="rId4181" location="!/daveiuris/status/968218146308943872"/>
    <hyperlink ref="X160" r:id="rId4182" location="!/artistgeneral/status/968218182421946368"/>
    <hyperlink ref="X161" r:id="rId4183" location="!/danutakozaki/status/968218194363105280"/>
    <hyperlink ref="X162" r:id="rId4184" location="!/samantha_mtz/status/968218199924748288"/>
    <hyperlink ref="X163" r:id="rId4185" location="!/eriksuydam/status/968218205629046784"/>
    <hyperlink ref="X164" r:id="rId4186" location="!/carolina217/status/968218243235160064"/>
    <hyperlink ref="X165" r:id="rId4187" location="!/carolina217/status/968218243235160064"/>
    <hyperlink ref="X166" r:id="rId4188" location="!/joyceramgatie/status/968218249543503872"/>
    <hyperlink ref="X167" r:id="rId4189" location="!/jlaesch/status/968218252722651136"/>
    <hyperlink ref="X168" r:id="rId4190" location="!/evolveitinc/status/968218278123450368"/>
    <hyperlink ref="X169" r:id="rId4191" location="!/alemorales67/status/968218280405106699"/>
    <hyperlink ref="X170" r:id="rId4192" location="!/mitchellez/status/968218342145384449"/>
    <hyperlink ref="X171" r:id="rId4193" location="!/tawarayasotatsu/status/968218366245654528"/>
    <hyperlink ref="X172" r:id="rId4194" location="!/dotcomlandlords/status/966370587034599424"/>
    <hyperlink ref="X173" r:id="rId4195" location="!/dotcomlandlords/status/968218366929379329"/>
    <hyperlink ref="X174" r:id="rId4196" location="!/rawstory/status/966874025686380545"/>
    <hyperlink ref="X175" r:id="rId4197" location="!/jvasquezuft/status/968218369307574274"/>
    <hyperlink ref="X176" r:id="rId4198" location="!/rewire_news/status/968107882490183680"/>
    <hyperlink ref="X177" r:id="rId4199" location="!/thepastrytart/status/968218389117358083"/>
    <hyperlink ref="X178" r:id="rId4200" location="!/loristil/status/968218390434369536"/>
    <hyperlink ref="X179" r:id="rId4201" location="!/loristil/status/968218390434369536"/>
    <hyperlink ref="X180" r:id="rId4202" location="!/janardangmishra/status/968218447665496064"/>
    <hyperlink ref="X181" r:id="rId4203" location="!/funky_nurd/status/967766643945308160"/>
    <hyperlink ref="X182" r:id="rId4204" location="!/coopermunnerlyn/status/968218456481964032"/>
    <hyperlink ref="X183" r:id="rId4205" location="!/coopermunnerlyn/status/968218456481964032"/>
    <hyperlink ref="X184" r:id="rId4206" location="!/feministteacher/status/968218493047984129"/>
    <hyperlink ref="X185" r:id="rId4207" location="!/feministteacher/status/968218493047984129"/>
    <hyperlink ref="X186" r:id="rId4208" location="!/feministteacher/status/968218493047984129"/>
    <hyperlink ref="X187" r:id="rId4209" location="!/feministteacher/status/968218493047984129"/>
    <hyperlink ref="X188" r:id="rId4210" location="!/realtruepundit/status/968218107536924672"/>
    <hyperlink ref="X189" r:id="rId4211" location="!/realtruepundit/status/968218508109721600"/>
    <hyperlink ref="X190" r:id="rId4212" location="!/rachels_aria/status/968218514719830016"/>
    <hyperlink ref="X191" r:id="rId4213" location="!/rachels_aria/status/968218514719830016"/>
    <hyperlink ref="X192" r:id="rId4214" location="!/rachels_aria/status/968218514719830016"/>
    <hyperlink ref="X193" r:id="rId4215" location="!/jasonemryss/status/968218527885864960"/>
    <hyperlink ref="X194" r:id="rId4216" location="!/asif12252/status/968218536194789382"/>
    <hyperlink ref="X195" r:id="rId4217" location="!/passengeralive/status/968218540812664834"/>
    <hyperlink ref="X196" r:id="rId4218" location="!/maihibennett/status/968218564132876289"/>
    <hyperlink ref="X197" r:id="rId4219" location="!/groupersounds/status/968218565768757249"/>
    <hyperlink ref="X198" r:id="rId4220" location="!/curtislanoue/status/968218573876363265"/>
    <hyperlink ref="X199" r:id="rId4221" location="!/curtislanoue/status/968218573876363265"/>
    <hyperlink ref="X200" r:id="rId4222" location="!/mariacap/status/968218611176411136"/>
    <hyperlink ref="X201" r:id="rId4223" location="!/boy_oc/status/968218617249714177"/>
    <hyperlink ref="X202" r:id="rId4224" location="!/tweetsbysimone/status/968218618235322368"/>
    <hyperlink ref="X203" r:id="rId4225" location="!/msfluffyfleming/status/968218621800583168"/>
    <hyperlink ref="X204" r:id="rId4226" location="!/sandy4779h/status/968218633783693312"/>
    <hyperlink ref="X205" r:id="rId4227" location="!/gepeirson/status/968218645062082560"/>
    <hyperlink ref="X206" r:id="rId4228" location="!/gepeirson/status/968218645062082560"/>
    <hyperlink ref="X207" r:id="rId4229" location="!/gepeirson/status/968218645062082560"/>
    <hyperlink ref="X208" r:id="rId4230" location="!/departemenparis/status/968218667862380547"/>
    <hyperlink ref="X209" r:id="rId4231" location="!/eaglestarnet/status/968218672715137024"/>
    <hyperlink ref="X210" r:id="rId4232" location="!/cantrebreiniol/status/968218695418990597"/>
    <hyperlink ref="X211" r:id="rId4233" location="!/an_dre_a_faith/status/968218697679687680"/>
    <hyperlink ref="X212" r:id="rId4234" location="!/vrijewereld/status/968145210218893312"/>
    <hyperlink ref="X213" r:id="rId4235" location="!/nuevomedio/status/968218699550175232"/>
    <hyperlink ref="X214" r:id="rId4236" location="!/kpfit420/status/968218710996643840"/>
    <hyperlink ref="X215" r:id="rId4237" location="!/granthamaven/status/968217483529392128"/>
    <hyperlink ref="X216" r:id="rId4238" location="!/granthamaven/status/968218718034628608"/>
    <hyperlink ref="X217" r:id="rId4239" location="!/cannabis0123/status/968218781314039808"/>
    <hyperlink ref="X218" r:id="rId4240" location="!/killydreamgh/status/968218786078838784"/>
    <hyperlink ref="X219" r:id="rId4241" location="!/dale_earnhardt_/status/968218393022099457"/>
    <hyperlink ref="X220" r:id="rId4242" location="!/mendonky53/status/968218790184992768"/>
    <hyperlink ref="X221" r:id="rId4243" location="!/dale_earnhardt_/status/968218393022099457"/>
    <hyperlink ref="X222" r:id="rId4244" location="!/mendonky53/status/968218790184992768"/>
    <hyperlink ref="X223" r:id="rId4245" location="!/lindsayrachaelb/status/968218803204222977"/>
    <hyperlink ref="X224" r:id="rId4246" location="!/luckylyzzie/status/968218808157638658"/>
    <hyperlink ref="X225" r:id="rId4247" location="!/ashley_e_pratt/status/968218825387896839"/>
    <hyperlink ref="X226" r:id="rId4248" location="!/avalinacrea/status/968218865326059521"/>
    <hyperlink ref="X227" r:id="rId4249" location="!/cmhelstein/status/968218880911884288"/>
    <hyperlink ref="X228" r:id="rId4250" location="!/ingar00841606/status/968218885471260672"/>
    <hyperlink ref="X229" r:id="rId4251" location="!/norman2417lulu/status/968218887626960896"/>
    <hyperlink ref="X230" r:id="rId4252" location="!/michadbitsinnie/status/968218889967620096"/>
    <hyperlink ref="X231" r:id="rId4253" location="!/evolveher/status/968199791678287872"/>
    <hyperlink ref="X232" r:id="rId4254" location="!/causeeffectchi/status/968218893230723072"/>
    <hyperlink ref="X233" r:id="rId4255" location="!/aldoasd/status/968218953771229184"/>
    <hyperlink ref="X234" r:id="rId4256" location="!/aldoasd/status/968218953771229184"/>
    <hyperlink ref="X235" r:id="rId4257" location="!/aldoasd/status/968218953771229184"/>
    <hyperlink ref="X236" r:id="rId4258" location="!/monstercoyliar/status/968218954454872064"/>
    <hyperlink ref="X237" r:id="rId4259" location="!/etshhh/status/968218955268665344"/>
    <hyperlink ref="X238" r:id="rId4260" location="!/savetheturtles2/status/968218981600518146"/>
    <hyperlink ref="X239" r:id="rId4261" location="!/savetheturtles2/status/968218981600518146"/>
    <hyperlink ref="X240" r:id="rId4262" location="!/sgmurdoch/status/968217823586803712"/>
    <hyperlink ref="X241" r:id="rId4263" location="!/sgmurdoch/status/968218245512814592"/>
    <hyperlink ref="X242" r:id="rId4264" location="!/sgmurdoch/status/968218983206760448"/>
    <hyperlink ref="X243" r:id="rId4265" location="!/margoharkin/status/968219007936581632"/>
    <hyperlink ref="X244" r:id="rId4266" location="!/tullanetanger/status/968219018875359232"/>
    <hyperlink ref="X245" r:id="rId4267" location="!/wethepeoplereal/status/968219048591970304"/>
    <hyperlink ref="X246" r:id="rId4268" location="!/wethepeoplereal/status/968219048591970304"/>
    <hyperlink ref="X247" r:id="rId4269" location="!/wethepeoplereal/status/968219048591970304"/>
    <hyperlink ref="X248" r:id="rId4270" location="!/lydiamelian/status/968219057118941186"/>
    <hyperlink ref="X249" r:id="rId4271" location="!/thetigercu/status/968219068867244032"/>
    <hyperlink ref="X250" r:id="rId4272" location="!/piacere0714/status/968219082863493120"/>
    <hyperlink ref="X251" r:id="rId4273" location="!/heatherlmft/status/968219101230374912"/>
    <hyperlink ref="X252" r:id="rId4274" location="!/heatherlmft/status/968219101230374912"/>
    <hyperlink ref="X253" r:id="rId4275" location="!/heatherlmft/status/968219101230374912"/>
    <hyperlink ref="X254" r:id="rId4276" location="!/madsquire/status/968219112085344256"/>
    <hyperlink ref="X255" r:id="rId4277" location="!/realityshowes/status/968219122210426880"/>
    <hyperlink ref="X256" r:id="rId4278" location="!/gauel777/status/968219123443384321"/>
    <hyperlink ref="X257" r:id="rId4279" location="!/paolarosalie/status/968219140585435136"/>
    <hyperlink ref="X258" r:id="rId4280" location="!/herotlevy/status/968219145006350344"/>
    <hyperlink ref="X259" r:id="rId4281" location="!/fmpenter/status/968075886216978433"/>
    <hyperlink ref="X260" r:id="rId4282" location="!/kjd5679rest/status/968219163398295552"/>
    <hyperlink ref="X261" r:id="rId4283" location="!/electricmuse00/status/968219189021323265"/>
    <hyperlink ref="X262" r:id="rId4284" location="!/fulguritemina/status/968219195472252928"/>
    <hyperlink ref="X263" r:id="rId4285" location="!/coxyolada/status/968129536062730241"/>
    <hyperlink ref="X264" r:id="rId4286" location="!/coxyolada/status/968129536062730241"/>
    <hyperlink ref="X265" r:id="rId4287" location="!/coxyolada/status/968129536062730241"/>
    <hyperlink ref="X266" r:id="rId4288" location="!/paul37046928/status/968219236928811014"/>
    <hyperlink ref="X267" r:id="rId4289" location="!/paul37046928/status/968219236928811014"/>
    <hyperlink ref="X268" r:id="rId4290" location="!/paul37046928/status/968219236928811014"/>
    <hyperlink ref="X269" r:id="rId4291" location="!/lucadris/status/968219240548352000"/>
    <hyperlink ref="X270" r:id="rId4292" location="!/sastre70/status/968219255174057984"/>
    <hyperlink ref="X271" r:id="rId4293" location="!/lovely__moment/status/968219258978103296"/>
    <hyperlink ref="X272" r:id="rId4294" location="!/diegofadrique/status/968219270424530949"/>
    <hyperlink ref="X273" r:id="rId4295" location="!/ninastibbe/status/968215464311738368"/>
    <hyperlink ref="X274" r:id="rId4296" location="!/barrackview/status/968219305530736641"/>
    <hyperlink ref="X275" r:id="rId4297" location="!/halliuyah/status/968219317904072704"/>
    <hyperlink ref="X276" r:id="rId4298" location="!/mary_burriesci/status/968219334119051265"/>
    <hyperlink ref="X277" r:id="rId4299" location="!/mary_burriesci/status/968219334119051265"/>
    <hyperlink ref="X278" r:id="rId4300" location="!/mary_burriesci/status/968219334119051265"/>
    <hyperlink ref="X279" r:id="rId4301" location="!/topfictionaudio/status/968219386715648000"/>
    <hyperlink ref="X280" r:id="rId4302" location="!/he_ban_130923/status/968219390125621248"/>
    <hyperlink ref="X281" r:id="rId4303" location="!/victoriasantosm/status/968219409801252865"/>
    <hyperlink ref="X282" r:id="rId4304" location="!/originil/status/968219410262581249"/>
    <hyperlink ref="X283" r:id="rId4305" location="!/semedada/status/968219428243562500"/>
    <hyperlink ref="X284" r:id="rId4306" location="!/semedada/status/968219428243562500"/>
    <hyperlink ref="X285" r:id="rId4307" location="!/semedada/status/968219428243562500"/>
    <hyperlink ref="X286" r:id="rId4308" location="!/semedada/status/968219428243562500"/>
    <hyperlink ref="X287" r:id="rId4309" location="!/semedada/status/968219428243562500"/>
    <hyperlink ref="X288" r:id="rId4310" location="!/tayoanna2/status/968219432228216832"/>
    <hyperlink ref="X289" r:id="rId4311" location="!/kupajo333/status/968219453618995200"/>
    <hyperlink ref="X290" r:id="rId4312" location="!/kupajo333/status/968219453618995200"/>
    <hyperlink ref="X291" r:id="rId4313" location="!/kupajo333/status/968219453618995200"/>
    <hyperlink ref="X292" r:id="rId4314" location="!/kupajo333/status/968219453618995200"/>
    <hyperlink ref="X293" r:id="rId4315" location="!/reelnewmedia/status/968219459902214150"/>
    <hyperlink ref="X294" r:id="rId4316" location="!/reelnewmedia/status/968219459902214150"/>
    <hyperlink ref="X295" r:id="rId4317" location="!/reelnewmedia/status/968219459902214150"/>
    <hyperlink ref="X296" r:id="rId4318" location="!/aks2013/status/968219462846558214"/>
    <hyperlink ref="X297" r:id="rId4319" location="!/dontfollowmeka/status/968219339492151296"/>
    <hyperlink ref="X298" r:id="rId4320" location="!/kjwylin/status/968219468424912896"/>
    <hyperlink ref="X299" r:id="rId4321" location="!/alexhbeech/status/968219128870785024"/>
    <hyperlink ref="X300" r:id="rId4322" location="!/alexhbeech/status/968219470849236992"/>
    <hyperlink ref="X301" r:id="rId4323" location="!/leahbiggar/status/968219481766993920"/>
    <hyperlink ref="X302" r:id="rId4324" location="!/leahbiggar/status/968219481766993920"/>
    <hyperlink ref="X303" r:id="rId4325" location="!/leahbiggar/status/968219481766993920"/>
    <hyperlink ref="X304" r:id="rId4326" location="!/bhpanimalwatch/status/968219485395177472"/>
    <hyperlink ref="X305" r:id="rId4327" location="!/altsharkbot/status/968219505292992518"/>
    <hyperlink ref="X306" r:id="rId4328" location="!/altsharkbot/status/968219505292992518"/>
    <hyperlink ref="X307" r:id="rId4329" location="!/heaskedat33/status/968216580017471488"/>
    <hyperlink ref="X308" r:id="rId4330" location="!/winstembrainiac/status/968219508895821832"/>
    <hyperlink ref="X309" r:id="rId4331" location="!/usmetoo/status/967837729764642819"/>
    <hyperlink ref="X310" r:id="rId4332" location="!/dennis27593736/status/968219516663746567"/>
    <hyperlink ref="X311" r:id="rId4333" location="!/roisiningle/status/968219541787545606"/>
    <hyperlink ref="X312" r:id="rId4334" location="!/dianalaura__/status/968219542814998529"/>
    <hyperlink ref="X313" r:id="rId4335" location="!/chadisaw3some/status/968219562067013634"/>
    <hyperlink ref="X314" r:id="rId4336" location="!/amykishek/status/968219572552679424"/>
    <hyperlink ref="X315" r:id="rId4337" location="!/utdanningsf/status/968219574360518656"/>
    <hyperlink ref="X316" r:id="rId4338" location="!/busanboykook/status/968219612029452288"/>
    <hyperlink ref="X317" r:id="rId4339" location="!/meagandanielss/status/968217850480676865"/>
    <hyperlink ref="X318" r:id="rId4340" location="!/chlothegod/status/968219620728598528"/>
    <hyperlink ref="X319" r:id="rId4341" location="!/armando46041108/status/968219633294561280"/>
    <hyperlink ref="X320" r:id="rId4342" location="!/tgfmrsladuin/status/968219647060226048"/>
    <hyperlink ref="X321" r:id="rId4343" location="!/doniaelizabeth/status/968219708087418880"/>
    <hyperlink ref="X322" r:id="rId4344" location="!/doniaelizabeth/status/968219708087418880"/>
    <hyperlink ref="X323" r:id="rId4345" location="!/doniaelizabeth/status/968219708087418880"/>
    <hyperlink ref="X324" r:id="rId4346" location="!/lping241/status/968219717667295233"/>
    <hyperlink ref="X325" r:id="rId4347" location="!/kms_1976/status/968219741595799558"/>
    <hyperlink ref="X326" r:id="rId4348" location="!/trumpcanuck/status/968219752714747904"/>
    <hyperlink ref="X327" r:id="rId4349" location="!/trumpcanuck/status/968219752714747904"/>
    <hyperlink ref="X328" r:id="rId4350" location="!/lethe_nn/status/968219806628376577"/>
    <hyperlink ref="X329" r:id="rId4351" location="!/jesuschrist625/status/968219821270806538"/>
    <hyperlink ref="X330" r:id="rId4352" location="!/sandrayearman/status/968219825507045376"/>
    <hyperlink ref="X331" r:id="rId4353" location="!/lanampayne/status/968219840736579585"/>
    <hyperlink ref="X332" r:id="rId4354" location="!/lanampayne/status/968219840736579585"/>
    <hyperlink ref="X333" r:id="rId4355" location="!/fortunemagazine/status/968180159370145792"/>
    <hyperlink ref="X334" r:id="rId4356" location="!/deepbro2/status/968219874416844802"/>
    <hyperlink ref="X335" r:id="rId4357" location="!/realdailywire/status/968205988523372544"/>
    <hyperlink ref="X336" r:id="rId4358" location="!/hayor45cepeda/status/968219878187466752"/>
    <hyperlink ref="X337" r:id="rId4359" location="!/shaheenbuneri/status/968219882503491584"/>
    <hyperlink ref="X338" r:id="rId4360" location="!/marcellatwit/status/968219893349998593"/>
    <hyperlink ref="X339" r:id="rId4361" location="!/erinemoulton/status/967822063527432192"/>
    <hyperlink ref="X340" r:id="rId4362" location="!/amyhanen_td/status/968219963944128512"/>
    <hyperlink ref="X341" r:id="rId4363" location="!/mario_canseco/status/968219965114368000"/>
    <hyperlink ref="X342" r:id="rId4364" location="!/bookaddict10/status/968220012782665728"/>
    <hyperlink ref="X343" r:id="rId4365" location="!/bookaddict10/status/968220012782665728"/>
    <hyperlink ref="X344" r:id="rId4366" location="!/bookaddict10/status/968220012782665728"/>
    <hyperlink ref="X345" r:id="rId4367" location="!/fayfeeney/status/968220016347815936"/>
    <hyperlink ref="X346" r:id="rId4368" location="!/citizenpoet17/status/968220059544907776"/>
    <hyperlink ref="X347" r:id="rId4369" location="!/gene_chrastil/status/968220077291012097"/>
    <hyperlink ref="X348" r:id="rId4370" location="!/jonssonelias/status/933285991850434561"/>
    <hyperlink ref="X349" r:id="rId4371" location="!/jonnahjonsson/status/968220097373491205"/>
    <hyperlink ref="X350" r:id="rId4372" location="!/drading_/status/968220115933184000"/>
    <hyperlink ref="X351" r:id="rId4373" location="!/premierefr/status/968048435667628032"/>
    <hyperlink ref="X352" r:id="rId4374" location="!/premierefr/status/968168341134368768"/>
    <hyperlink ref="X353" r:id="rId4375" location="!/simonbhb/status/968219134940057600"/>
    <hyperlink ref="X354" r:id="rId4376" location="!/simonbhb/status/968220139933061121"/>
    <hyperlink ref="X355" r:id="rId4377" location="!/gingerdisco99/status/968220146786500611"/>
    <hyperlink ref="X356" r:id="rId4378" location="!/gingerdisco99/status/968220146786500611"/>
    <hyperlink ref="X357" r:id="rId4379" location="!/gingerdisco99/status/968220146786500611"/>
    <hyperlink ref="X358" r:id="rId4380" location="!/paulammcnally/status/968220157368832002"/>
    <hyperlink ref="X359" r:id="rId4381" location="!/jillfilipovic/status/968128485247025152"/>
    <hyperlink ref="X360" r:id="rId4382" location="!/susys/status/968220180496224257"/>
    <hyperlink ref="X361" r:id="rId4383" location="!/magneticbonds/status/968220154747383808"/>
    <hyperlink ref="X362" r:id="rId4384" location="!/icecold303/status/968220220639739904"/>
    <hyperlink ref="X363" r:id="rId4385" location="!/maybeawriter/status/968215605898657792"/>
    <hyperlink ref="X364" r:id="rId4386" location="!/yayaoregon/status/968220237458849792"/>
    <hyperlink ref="X365" r:id="rId4387" location="!/ledevoir/status/968220250134253569"/>
    <hyperlink ref="X366" r:id="rId4388" location="!/opinionmarciana/status/968220251069575170"/>
    <hyperlink ref="X367" r:id="rId4389" location="!/rfberry/status/968220251623120896"/>
    <hyperlink ref="X368" r:id="rId4390" location="!/gilbertnuwagab1/status/968220275761385472"/>
    <hyperlink ref="X369" r:id="rId4391" location="!/snastablasta/status/968219878921515008"/>
    <hyperlink ref="X370" r:id="rId4392" location="!/snastablasta/status/968220277632126976"/>
    <hyperlink ref="X371" r:id="rId4393" location="!/djsydnyflashbak/status/968220292312006656"/>
    <hyperlink ref="X372" r:id="rId4394" location="!/mybookjacket/status/968220292890836992"/>
    <hyperlink ref="X373" r:id="rId4395" location="!/mybookjacket/status/968220292890836992"/>
    <hyperlink ref="X374" r:id="rId4396" location="!/nicole_soojung/status/968128564049666050"/>
    <hyperlink ref="X375" r:id="rId4397" location="!/mezzy_adamz/status/968220295533342720"/>
    <hyperlink ref="X376" r:id="rId4398" location="!/mezzy_adamz/status/968220295533342720"/>
    <hyperlink ref="X377" r:id="rId4399" location="!/pamelapffarrow/status/968220309420724224"/>
    <hyperlink ref="X378" r:id="rId4400" location="!/theinfluencemag/status/968123238592270337"/>
    <hyperlink ref="X379" r:id="rId4401" location="!/madamspeaker/status/968220314411835392"/>
    <hyperlink ref="X380" r:id="rId4402" location="!/thdms5446/status/968220346015932416"/>
    <hyperlink ref="X381" r:id="rId4403" location="!/thdms5446/status/968220346015932416"/>
    <hyperlink ref="X382" r:id="rId4404" location="!/thdms5446/status/968220346015932416"/>
    <hyperlink ref="X383" r:id="rId4405" location="!/antizavalista/status/968102969873899520"/>
    <hyperlink ref="X384" r:id="rId4406" location="!/margaunplugged/status/968220346758434817"/>
    <hyperlink ref="X385" r:id="rId4407" location="!/margaunplugged/status/968220346758434817"/>
    <hyperlink ref="X386" r:id="rId4408" location="!/romulusmagnelah/status/968220356325539840"/>
    <hyperlink ref="X387" r:id="rId4409" location="!/leannewoodfull/status/968220360620625932"/>
    <hyperlink ref="X388" r:id="rId4410" location="!/lorettasteddum/status/968220365620174848"/>
    <hyperlink ref="X389" r:id="rId4411" location="!/50ft_bbh/status/968220383223533568"/>
    <hyperlink ref="X390" r:id="rId4412" location="!/huffpostkorea/status/967677487915216896"/>
    <hyperlink ref="X391" r:id="rId4413" location="!/angdoocat/status/968220395496136705"/>
    <hyperlink ref="X392" r:id="rId4414" location="!/heathertulk/status/968220407135395846"/>
    <hyperlink ref="X393" r:id="rId4415" location="!/googlemusicafri/status/968220423476432896"/>
    <hyperlink ref="X394" r:id="rId4416" location="!/diandujour/status/968220429524525056"/>
    <hyperlink ref="X395" r:id="rId4417" location="!/irisbriapod/status/968220440681435136"/>
    <hyperlink ref="X396" r:id="rId4418" location="!/abujarock_/status/968220479306772480"/>
    <hyperlink ref="X397" r:id="rId4419" location="!/sawyerbrittain/status/968220480179077120"/>
    <hyperlink ref="X398" r:id="rId4420" location="!/dr_kaco/status/968029364985065473"/>
    <hyperlink ref="X399" r:id="rId4421" location="!/johnnyb371/status/968217337194311682"/>
    <hyperlink ref="X400" r:id="rId4422" location="!/johnnyb371/status/968217337194311682"/>
    <hyperlink ref="X401" r:id="rId4423" location="!/johnnyb371/status/968220482997760000"/>
    <hyperlink ref="X402" r:id="rId4424" location="!/sittardthomas/status/968220514178273280"/>
    <hyperlink ref="X403" r:id="rId4425" location="!/jessicastilwell/status/968220516216639490"/>
    <hyperlink ref="X404" r:id="rId4426" location="!/reallookup12/status/968220582998433792"/>
    <hyperlink ref="X405" r:id="rId4427" location="!/reallookup12/status/968220582998433792"/>
    <hyperlink ref="X406" r:id="rId4428" location="!/reallookup12/status/968220582998433792"/>
    <hyperlink ref="X407" r:id="rId4429" location="!/mademefade/status/968220596055302145"/>
    <hyperlink ref="X408" r:id="rId4430" location="!/radiogoethe/status/968220598156410880"/>
    <hyperlink ref="X409" r:id="rId4431" location="!/bill_matthews/status/968220635334893568"/>
    <hyperlink ref="X410" r:id="rId4432" location="!/bill_matthews/status/968220635334893568"/>
    <hyperlink ref="X411" r:id="rId4433" location="!/bill_matthews/status/968220635334893568"/>
    <hyperlink ref="X412" r:id="rId4434" location="!/dhendrickson028/status/968220646793793536"/>
    <hyperlink ref="X413" r:id="rId4435" location="!/jcasarotti/status/968220673507131393"/>
    <hyperlink ref="X414" r:id="rId4436" location="!/rlafldtm/status/968218293906501632"/>
    <hyperlink ref="X415" r:id="rId4437" location="!/rlafldtm/status/968220696626151425"/>
    <hyperlink ref="X416" r:id="rId4438" location="!/zzino79/status/968220723801071616"/>
    <hyperlink ref="X417" r:id="rId4439" location="!/nattiebur/status/968220739341049856"/>
    <hyperlink ref="X418" r:id="rId4440" location="!/nattiebur/status/968220739341049856"/>
    <hyperlink ref="X419" r:id="rId4441" location="!/nattiebur/status/968220739341049856"/>
    <hyperlink ref="X420" r:id="rId4442" location="!/canttellstrang1/status/968220743426129920"/>
    <hyperlink ref="X421" r:id="rId4443" location="!/sashaxaies/status/968220757997359105"/>
    <hyperlink ref="X422" r:id="rId4444" location="!/oscarfinnmedia/status/968220793460097024"/>
    <hyperlink ref="X423" r:id="rId4445" location="!/charm_goo/status/968220797222273024"/>
    <hyperlink ref="X424" r:id="rId4446" location="!/jeskad/status/968220813814939648"/>
    <hyperlink ref="X425" r:id="rId4447" location="!/dserayes/status/968220816201560064"/>
    <hyperlink ref="X426" r:id="rId4448" location="!/theresesedman/status/968220834442764288"/>
    <hyperlink ref="X427" r:id="rId4449" location="!/mariababalopez/status/968220846694088705"/>
    <hyperlink ref="X428" r:id="rId4450" location="!/mariababalopez/status/968220846694088705"/>
    <hyperlink ref="X429" r:id="rId4451" location="!/tonjifan/status/968220854457917440"/>
    <hyperlink ref="X430" r:id="rId4452" location="!/beccakeating1/status/968220865732132864"/>
    <hyperlink ref="X431" r:id="rId4453" location="!/beccakeating1/status/968220865732132864"/>
    <hyperlink ref="X432" r:id="rId4454" location="!/beccakeating1/status/968220865732132864"/>
    <hyperlink ref="X433" r:id="rId4455" location="!/collegecandy/status/968220877727977472"/>
    <hyperlink ref="X434" r:id="rId4456" location="!/congjee/status/968220884031881216"/>
    <hyperlink ref="X435" r:id="rId4457" location="!/afreethinker71/status/968220886577963014"/>
    <hyperlink ref="X436" r:id="rId4458" location="!/cloisforever23/status/968220906379124737"/>
    <hyperlink ref="X437" r:id="rId4459" location="!/lameeya_/status/968220928210382848"/>
    <hyperlink ref="X438" r:id="rId4460" location="!/lameeya_/status/968220928210382848"/>
    <hyperlink ref="X439" r:id="rId4461" location="!/lameeya_/status/968220928210382848"/>
    <hyperlink ref="X440" r:id="rId4462" location="!/victorfer87/status/968220936758427648"/>
    <hyperlink ref="X441" r:id="rId4463" location="!/victorfer87/status/968220936758427648"/>
    <hyperlink ref="X442" r:id="rId4464" location="!/victorfer87/status/968220936758427648"/>
    <hyperlink ref="X443" r:id="rId4465" location="!/davidogdenseo/status/968220937219989505"/>
    <hyperlink ref="X444" r:id="rId4466" location="!/charlesoudom/status/968220955007844352"/>
    <hyperlink ref="X445" r:id="rId4467" location="!/youarenotpizza/status/968220959491571712"/>
    <hyperlink ref="X446" r:id="rId4468" location="!/boostinggtir/status/968220980404404224"/>
    <hyperlink ref="X447" r:id="rId4469" location="!/rojitosocial/status/967978562056843264"/>
    <hyperlink ref="X448" r:id="rId4470" location="!/mary_valery/status/968221002701225984"/>
    <hyperlink ref="X449" r:id="rId4471" location="!/authorkq/status/968221029121146880"/>
    <hyperlink ref="X450" r:id="rId4472" location="!/nunez_anna/status/968221057852329984"/>
    <hyperlink ref="X451" r:id="rId4473" location="!/natsberistain/status/968221080082092034"/>
    <hyperlink ref="X452" r:id="rId4474" location="!/mattybrand/status/968221080145006592"/>
    <hyperlink ref="X453" r:id="rId4475" location="!/luckiness94_01/status/968220664975867904"/>
    <hyperlink ref="X454" r:id="rId4476" location="!/luckiness94_01/status/968221095974195200"/>
    <hyperlink ref="X455" r:id="rId4477" location="!/monicamedhist/status/968221096125218817"/>
    <hyperlink ref="X456" r:id="rId4478" location="!/maraculebro/status/968175523925958657"/>
    <hyperlink ref="X457" r:id="rId4479" location="!/mariabenavides/status/968221120477319169"/>
    <hyperlink ref="X458" r:id="rId4480" location="!/donnarooney_/status/968221122813726726"/>
    <hyperlink ref="X459" r:id="rId4481" location="!/thingrayline01/status/968221127670685698"/>
    <hyperlink ref="X460" r:id="rId4482" location="!/lisa14791/status/968221128928976897"/>
    <hyperlink ref="X461" r:id="rId4483" location="!/oregonian/status/968217760173056000"/>
    <hyperlink ref="X462" r:id="rId4484" location="!/gradyslady/status/968221161539514368"/>
    <hyperlink ref="X463" r:id="rId4485" location="!/nz_blogs/status/968221169064095744"/>
    <hyperlink ref="X464" r:id="rId4486" location="!/magictapir/status/968221193387077632"/>
    <hyperlink ref="X465" r:id="rId4487" location="!/brianswiftie13/status/968221214232674307"/>
    <hyperlink ref="X466" r:id="rId4488" location="!/brianswiftie13/status/968221214232674307"/>
    <hyperlink ref="X467" r:id="rId4489" location="!/tinytiernan/status/968221246285647872"/>
    <hyperlink ref="X468" r:id="rId4490" location="!/mugrogue/status/968221249628291073"/>
    <hyperlink ref="X469" r:id="rId4491" location="!/partisangirl/status/968138249108533248"/>
    <hyperlink ref="X470" r:id="rId4492" location="!/jeissonc8/status/968221255613714432"/>
    <hyperlink ref="X471" r:id="rId4493" location="!/jeissonc8/status/968221255613714432"/>
    <hyperlink ref="X472" r:id="rId4494" location="!/selprincess86/status/968221262047862785"/>
    <hyperlink ref="X473" r:id="rId4495" location="!/zhonne/status/968221291273584640"/>
    <hyperlink ref="X474" r:id="rId4496" location="!/sanjuanitaestr3/status/968221300748677121"/>
    <hyperlink ref="X475" r:id="rId4497" location="!/louisa_riche/status/968221306578759681"/>
    <hyperlink ref="X476" r:id="rId4498" location="!/picassomm/status/968221318142464000"/>
    <hyperlink ref="X477" r:id="rId4499" location="!/valuesandframes/status/968180863832752129"/>
    <hyperlink ref="X478" r:id="rId4500" location="!/valuesandframes/status/968180863832752129"/>
    <hyperlink ref="X479" r:id="rId4501" location="!/mandabrookman/status/968221361331167233"/>
    <hyperlink ref="X480" r:id="rId4502" location="!/toooldtoostupid/status/968221373498785794"/>
    <hyperlink ref="X481" r:id="rId4503" location="!/pilotforever83/status/968221375419830274"/>
    <hyperlink ref="X482" r:id="rId4504" location="!/dougschroeder/status/968221375751061504"/>
    <hyperlink ref="X483" r:id="rId4505" location="!/lizseccuro/status/968221426057592832"/>
    <hyperlink ref="X484" r:id="rId4506" location="!/lizseccuro/status/968221426057592832"/>
    <hyperlink ref="X485" r:id="rId4507" location="!/lizseccuro/status/968221426057592832"/>
    <hyperlink ref="X486" r:id="rId4508" location="!/lizseccuro/status/968221426057592832"/>
    <hyperlink ref="X487" r:id="rId4509" location="!/71djt/status/968221433179422720"/>
    <hyperlink ref="X488" r:id="rId4510" location="!/philabmtl/status/968221447213723648"/>
    <hyperlink ref="X489" r:id="rId4511" location="!/tdubb/status/968221476154421248"/>
    <hyperlink ref="X490" r:id="rId4512" location="!/crookedlook401/status/968212380483244032"/>
    <hyperlink ref="X491" r:id="rId4513" location="!/crookedlook401/status/968221485188960258"/>
    <hyperlink ref="X492" r:id="rId4514" location="!/campbellrock/status/968221211019960321"/>
    <hyperlink ref="X493" r:id="rId4515" location="!/campbellrock/status/968221504348581888"/>
    <hyperlink ref="X494" r:id="rId4516" location="!/purplealfil/status/968221513240469504"/>
    <hyperlink ref="X495" r:id="rId4517" location="!/pineapple0814/status/968221545393897472"/>
    <hyperlink ref="X496" r:id="rId4518" location="!/taylajsmith/status/968221568454348801"/>
    <hyperlink ref="X497" r:id="rId4519" location="!/keerthivedantam/status/968221584228937728"/>
    <hyperlink ref="X498" r:id="rId4520" location="!/nonpartisanmedi/status/968221598892244992"/>
    <hyperlink ref="X499" r:id="rId4521" location="!/drdielen/status/968221610183294976"/>
    <hyperlink ref="X500" r:id="rId4522" location="!/bradley7268/status/968220566766411776"/>
    <hyperlink ref="X501" r:id="rId4523" location="!/bradley7268/status/968221610636431360"/>
    <hyperlink ref="X502" r:id="rId4524" location="!/amamarston/status/968165695103098880"/>
    <hyperlink ref="X503" r:id="rId4525" location="!/betterlifelab/status/968221632060780544"/>
    <hyperlink ref="X504" r:id="rId4526" location="!/amamarston/status/968165695103098880"/>
    <hyperlink ref="X505" r:id="rId4527" location="!/betterlifelab/status/968221632060780544"/>
    <hyperlink ref="X506" r:id="rId4528" location="!/pbs/status/964877095141822464"/>
    <hyperlink ref="X507" r:id="rId4529" location="!/margaitis_kasha/status/968221646636007425"/>
    <hyperlink ref="X508" r:id="rId4530" location="!/davidblandry/status/968221654773100545"/>
    <hyperlink ref="X509" r:id="rId4531" location="!/hcreaby/status/968221654848598021"/>
    <hyperlink ref="X510" r:id="rId4532" location="!/nat_bur/status/968221707898097665"/>
    <hyperlink ref="X511" r:id="rId4533" location="!/nat_bur/status/968221707898097665"/>
    <hyperlink ref="X512" r:id="rId4534" location="!/nat_bur/status/968221707898097665"/>
    <hyperlink ref="X513" r:id="rId4535" location="!/utoledolaw/status/968221712193114113"/>
    <hyperlink ref="X514" r:id="rId4536" location="!/limgal/status/968221713350774785"/>
    <hyperlink ref="X515" r:id="rId4537" location="!/theturasatana/status/968221721496031233"/>
    <hyperlink ref="X516" r:id="rId4538" location="!/suigetusawa/status/968221734905065472"/>
    <hyperlink ref="X517" r:id="rId4539" location="!/boystoysus/status/968221737346269186"/>
    <hyperlink ref="X518" r:id="rId4540" location="!/nacd/status/968221738709504000"/>
    <hyperlink ref="X519" r:id="rId4541" location="!/alpha_reboot/status/968221739011530753"/>
    <hyperlink ref="X520" r:id="rId4542" location="!/carmenmorello92/status/968221756136787968"/>
    <hyperlink ref="X521" r:id="rId4543" location="!/irenebonsai/status/968221766505172993"/>
    <hyperlink ref="X522" r:id="rId4544" location="!/amodernrosie/status/968220697884438528"/>
    <hyperlink ref="X523" r:id="rId4545" location="!/amodernrosie/status/968221783672242177"/>
    <hyperlink ref="X524" r:id="rId4546" location="!/haleysswenson/status/968221816597696512"/>
    <hyperlink ref="X525" r:id="rId4547" location="!/haleysswenson/status/968221816597696512"/>
    <hyperlink ref="X526" r:id="rId4548" location="!/5liwvxbcrvnrwkl/status/968221827527946240"/>
    <hyperlink ref="X527" r:id="rId4549" location="!/womenlink/status/968074407636746240"/>
    <hyperlink ref="X528" r:id="rId4550" location="!/womenlink/status/968070334896156673"/>
    <hyperlink ref="X529" r:id="rId4551" location="!/desired_carol/status/968220726242115585"/>
    <hyperlink ref="X530" r:id="rId4552" location="!/desired_carol/status/968220801194328064"/>
    <hyperlink ref="X531" r:id="rId4553" location="!/you_my_nu/status/968140934213918721"/>
    <hyperlink ref="X532" r:id="rId4554" location="!/desired_carol/status/968221828698193920"/>
    <hyperlink ref="X533" r:id="rId4555" location="!/desired_carol/status/968219763984941056"/>
    <hyperlink ref="X534" r:id="rId4556" location="!/desired_carol/status/968219866112057344"/>
    <hyperlink ref="X535" r:id="rId4557" location="!/desired_carol/status/968220029979312128"/>
    <hyperlink ref="X536" r:id="rId4558" location="!/desired_carol/status/968220316131405824"/>
    <hyperlink ref="X537" r:id="rId4559" location="!/desired_carol/status/968220542380601344"/>
    <hyperlink ref="X538" r:id="rId4560" location="!/desired_carol/status/968220843447742464"/>
    <hyperlink ref="X539" r:id="rId4561" location="!/desired_carol/status/968221551941177344"/>
    <hyperlink ref="X540" r:id="rId4562" location="!/mspfurnace/status/968221835530854400"/>
    <hyperlink ref="X541" r:id="rId4563" location="!/emotionmagazin/status/968163071318478848"/>
    <hyperlink ref="X542" r:id="rId4564" location="!/herrfranken/status/968221853830582272"/>
    <hyperlink ref="X543" r:id="rId4565" location="!/nohema999/status/968221888316133377"/>
    <hyperlink ref="X544" r:id="rId4566" location="!/percychekov/status/968221895828164608"/>
    <hyperlink ref="X545" r:id="rId4567" location="!/percychekov/status/968221895828164608"/>
    <hyperlink ref="X546" r:id="rId4568" location="!/percychekov/status/968221895828164608"/>
    <hyperlink ref="X547" r:id="rId4569" location="!/galenauer/status/968221900777426944"/>
    <hyperlink ref="X548" r:id="rId4570" location="!/zugzwangu2/status/968221225381187584"/>
    <hyperlink ref="X549" r:id="rId4571" location="!/gruvedawg/status/968221913523806208"/>
    <hyperlink ref="X550" r:id="rId4572" location="!/zugzwangu2/status/968221225381187584"/>
    <hyperlink ref="X551" r:id="rId4573" location="!/gruvedawg/status/968221913523806208"/>
    <hyperlink ref="X552" r:id="rId4574" location="!/zugzwangu2/status/968221225381187584"/>
    <hyperlink ref="X553" r:id="rId4575" location="!/gruvedawg/status/968221913523806208"/>
    <hyperlink ref="X554" r:id="rId4576" location="!/zugzwangu2/status/968221225381187584"/>
    <hyperlink ref="X555" r:id="rId4577" location="!/gruvedawg/status/968221913523806208"/>
    <hyperlink ref="X556" r:id="rId4578" location="!/zugzwangu2/status/968221225381187584"/>
    <hyperlink ref="X557" r:id="rId4579" location="!/gruvedawg/status/968221913523806208"/>
    <hyperlink ref="X558" r:id="rId4580" location="!/zugzwangu2/status/968221225381187584"/>
    <hyperlink ref="X559" r:id="rId4581" location="!/gruvedawg/status/968221913523806208"/>
    <hyperlink ref="X560" r:id="rId4582" location="!/zugzwangu2/status/968221225381187584"/>
    <hyperlink ref="X561" r:id="rId4583" location="!/gruvedawg/status/968221913523806208"/>
    <hyperlink ref="X562" r:id="rId4584" location="!/zugzwangu2/status/968221225381187584"/>
    <hyperlink ref="X563" r:id="rId4585" location="!/gruvedawg/status/968221913523806208"/>
    <hyperlink ref="X564" r:id="rId4586" location="!/zugzwangu2/status/968221225381187584"/>
    <hyperlink ref="X565" r:id="rId4587" location="!/gruvedawg/status/968221913523806208"/>
    <hyperlink ref="X566" r:id="rId4588" location="!/zugzwangu2/status/968221225381187584"/>
    <hyperlink ref="X567" r:id="rId4589" location="!/gruvedawg/status/968221913523806208"/>
    <hyperlink ref="X568" r:id="rId4590" location="!/zugzwangu2/status/968221225381187584"/>
    <hyperlink ref="X569" r:id="rId4591" location="!/gruvedawg/status/968221913523806208"/>
    <hyperlink ref="X570" r:id="rId4592" location="!/zugzwangu2/status/968221225381187584"/>
    <hyperlink ref="X571" r:id="rId4593" location="!/gruvedawg/status/968221913523806208"/>
    <hyperlink ref="X572" r:id="rId4594" location="!/zugzwangu2/status/968221225381187584"/>
    <hyperlink ref="X573" r:id="rId4595" location="!/gruvedawg/status/968221913523806208"/>
    <hyperlink ref="X574" r:id="rId4596" location="!/zugzwangu2/status/968221225381187584"/>
    <hyperlink ref="X575" r:id="rId4597" location="!/gruvedawg/status/968221913523806208"/>
    <hyperlink ref="X576" r:id="rId4598" location="!/zugzwangu2/status/968221225381187584"/>
    <hyperlink ref="X577" r:id="rId4599" location="!/gruvedawg/status/968221913523806208"/>
    <hyperlink ref="X578" r:id="rId4600" location="!/zugzwangu2/status/968221225381187584"/>
    <hyperlink ref="X579" r:id="rId4601" location="!/gruvedawg/status/968221913523806208"/>
    <hyperlink ref="X580" r:id="rId4602" location="!/zugzwangu2/status/968221225381187584"/>
    <hyperlink ref="X581" r:id="rId4603" location="!/gruvedawg/status/968221913523806208"/>
    <hyperlink ref="X582" r:id="rId4604" location="!/zugzwangu2/status/968221225381187584"/>
    <hyperlink ref="X583" r:id="rId4605" location="!/gruvedawg/status/968221913523806208"/>
    <hyperlink ref="X584" r:id="rId4606" location="!/zugzwangu2/status/968221225381187584"/>
    <hyperlink ref="X585" r:id="rId4607" location="!/gruvedawg/status/968221913523806208"/>
    <hyperlink ref="X586" r:id="rId4608" location="!/zugzwangu2/status/968221225381187584"/>
    <hyperlink ref="X587" r:id="rId4609" location="!/gruvedawg/status/968221913523806208"/>
    <hyperlink ref="X588" r:id="rId4610" location="!/zugzwangu2/status/968221225381187584"/>
    <hyperlink ref="X589" r:id="rId4611" location="!/gruvedawg/status/968221913523806208"/>
    <hyperlink ref="X590" r:id="rId4612" location="!/zugzwangu2/status/968221225381187584"/>
    <hyperlink ref="X591" r:id="rId4613" location="!/gruvedawg/status/968221913523806208"/>
    <hyperlink ref="X592" r:id="rId4614" location="!/zugzwangu2/status/968221225381187584"/>
    <hyperlink ref="X593" r:id="rId4615" location="!/gruvedawg/status/968221913523806208"/>
    <hyperlink ref="X594" r:id="rId4616" location="!/zugzwangu2/status/968221225381187584"/>
    <hyperlink ref="X595" r:id="rId4617" location="!/gruvedawg/status/968221913523806208"/>
    <hyperlink ref="X596" r:id="rId4618" location="!/zugzwangu2/status/968221225381187584"/>
    <hyperlink ref="X597" r:id="rId4619" location="!/gruvedawg/status/968221913523806208"/>
    <hyperlink ref="X598" r:id="rId4620" location="!/zugzwangu2/status/968221225381187584"/>
    <hyperlink ref="X599" r:id="rId4621" location="!/gruvedawg/status/968221913523806208"/>
    <hyperlink ref="X600" r:id="rId4622" location="!/zugzwangu2/status/968221225381187584"/>
    <hyperlink ref="X601" r:id="rId4623" location="!/gruvedawg/status/968221913523806208"/>
    <hyperlink ref="X602" r:id="rId4624" location="!/zugzwangu2/status/968221225381187584"/>
    <hyperlink ref="X603" r:id="rId4625" location="!/gruvedawg/status/968221913523806208"/>
    <hyperlink ref="X604" r:id="rId4626" location="!/zugzwangu2/status/968221225381187584"/>
    <hyperlink ref="X605" r:id="rId4627" location="!/gruvedawg/status/968221913523806208"/>
    <hyperlink ref="X606" r:id="rId4628" location="!/zugzwangu2/status/968221225381187584"/>
    <hyperlink ref="X607" r:id="rId4629" location="!/gruvedawg/status/968221913523806208"/>
    <hyperlink ref="X608" r:id="rId4630" location="!/zugzwangu2/status/968221225381187584"/>
    <hyperlink ref="X609" r:id="rId4631" location="!/gruvedawg/status/968221913523806208"/>
    <hyperlink ref="X610" r:id="rId4632" location="!/zugzwangu2/status/968221225381187584"/>
    <hyperlink ref="X611" r:id="rId4633" location="!/zugzwangu2/status/968221225381187584"/>
    <hyperlink ref="X612" r:id="rId4634" location="!/gruvedawg/status/968221913523806208"/>
    <hyperlink ref="X613" r:id="rId4635" location="!/gruvedawg/status/968221913523806208"/>
    <hyperlink ref="X614" r:id="rId4636" location="!/teogoom/status/968221925565747200"/>
    <hyperlink ref="X615" r:id="rId4637" location="!/soundly_s/status/968061195029630976"/>
    <hyperlink ref="X616" r:id="rId4638" location="!/deleterkr/status/968221928635867136"/>
    <hyperlink ref="X617" r:id="rId4639" location="!/commentary/status/968221933056806913"/>
    <hyperlink ref="X618" r:id="rId4640" location="!/commentary/status/968221933056806913"/>
    <hyperlink ref="X619" r:id="rId4641" location="!/younghippie_xo/status/968221935116144641"/>
    <hyperlink ref="X620" r:id="rId4642" location="!/younghippie_xo/status/968221935116144641"/>
    <hyperlink ref="X621" r:id="rId4643" location="!/repbeatty/status/968196912796127235"/>
    <hyperlink ref="X622" r:id="rId4644" location="!/thesisiw3/status/968221951834710016"/>
    <hyperlink ref="X623" r:id="rId4645" location="!/thesisiw3/status/968221951834710016"/>
    <hyperlink ref="X624" r:id="rId4646" location="!/lapetitecarine/status/968221958931406850"/>
    <hyperlink ref="X625" r:id="rId4647" location="!/marccanter4real/status/968219455061831680"/>
    <hyperlink ref="X626" r:id="rId4648" location="!/marccanter4real/status/968219927864856578"/>
    <hyperlink ref="X627" r:id="rId4649" location="!/marccanter4real/status/968220115987701760"/>
    <hyperlink ref="X628" r:id="rId4650" location="!/marccanter4real/status/968221204375945216"/>
    <hyperlink ref="X629" r:id="rId4651" location="!/marccanter4real/status/968221990929625088"/>
    <hyperlink ref="X630" r:id="rId4652" location="!/marccanter4real/status/968219455061831680"/>
    <hyperlink ref="X631" r:id="rId4653" location="!/marccanter4real/status/968219927864856578"/>
    <hyperlink ref="X632" r:id="rId4654" location="!/marccanter4real/status/968220115987701760"/>
    <hyperlink ref="X633" r:id="rId4655" location="!/marccanter4real/status/968221204375945216"/>
    <hyperlink ref="X634" r:id="rId4656" location="!/marccanter4real/status/968221990929625088"/>
    <hyperlink ref="X635" r:id="rId4657" location="!/marccanter4real/status/968219455061831680"/>
    <hyperlink ref="X636" r:id="rId4658" location="!/marccanter4real/status/968219927864856578"/>
    <hyperlink ref="X637" r:id="rId4659" location="!/marccanter4real/status/968220115987701760"/>
    <hyperlink ref="X638" r:id="rId4660" location="!/marccanter4real/status/968221204375945216"/>
    <hyperlink ref="X639" r:id="rId4661" location="!/marccanter4real/status/968221990929625088"/>
    <hyperlink ref="X640" r:id="rId4662" location="!/marccanter4real/status/968219455061831680"/>
    <hyperlink ref="X641" r:id="rId4663" location="!/marccanter4real/status/968219927864856578"/>
    <hyperlink ref="X642" r:id="rId4664" location="!/marccanter4real/status/968220115987701760"/>
    <hyperlink ref="X643" r:id="rId4665" location="!/marccanter4real/status/968221204375945216"/>
    <hyperlink ref="X644" r:id="rId4666" location="!/marccanter4real/status/968221990929625088"/>
    <hyperlink ref="X645" r:id="rId4667" location="!/marccanter4real/status/968219455061831680"/>
    <hyperlink ref="X646" r:id="rId4668" location="!/marccanter4real/status/968219927864856578"/>
    <hyperlink ref="X647" r:id="rId4669" location="!/marccanter4real/status/968220115987701760"/>
    <hyperlink ref="X648" r:id="rId4670" location="!/marccanter4real/status/968221204375945216"/>
    <hyperlink ref="X649" r:id="rId4671" location="!/marccanter4real/status/968221990929625088"/>
    <hyperlink ref="X650" r:id="rId4672" location="!/marccanter4real/status/968219455061831680"/>
    <hyperlink ref="X651" r:id="rId4673" location="!/marccanter4real/status/968219927864856578"/>
    <hyperlink ref="X652" r:id="rId4674" location="!/marccanter4real/status/968220115987701760"/>
    <hyperlink ref="X653" r:id="rId4675" location="!/marccanter4real/status/968221204375945216"/>
    <hyperlink ref="X654" r:id="rId4676" location="!/marccanter4real/status/968221990929625088"/>
    <hyperlink ref="X655" r:id="rId4677" location="!/marccanter4real/status/968219455061831680"/>
    <hyperlink ref="X656" r:id="rId4678" location="!/marccanter4real/status/968219927864856578"/>
    <hyperlink ref="X657" r:id="rId4679" location="!/marccanter4real/status/968220115987701760"/>
    <hyperlink ref="X658" r:id="rId4680" location="!/marccanter4real/status/968221204375945216"/>
    <hyperlink ref="X659" r:id="rId4681" location="!/marccanter4real/status/968221990929625088"/>
    <hyperlink ref="X660" r:id="rId4682" location="!/stlawyers/status/968221996784988161"/>
    <hyperlink ref="X661" r:id="rId4683" location="!/momros/status/968222008944164864"/>
    <hyperlink ref="X662" r:id="rId4684" location="!/nurseragan/status/968217994248753152"/>
    <hyperlink ref="X663" r:id="rId4685" location="!/eflugo23/status/968219297515483138"/>
    <hyperlink ref="X664" r:id="rId4686" location="!/eflugo23/status/968219297515483138"/>
    <hyperlink ref="X665" r:id="rId4687" location="!/eflugo23/status/968219297515483138"/>
    <hyperlink ref="X666" r:id="rId4688" location="!/l_langgard/status/968222031727742977"/>
    <hyperlink ref="X667" r:id="rId4689" location="!/nurseragan/status/968217994248753152"/>
    <hyperlink ref="X668" r:id="rId4690" location="!/nurseragan/status/968217994248753152"/>
    <hyperlink ref="X669" r:id="rId4691" location="!/nurseragan/status/968217994248753152"/>
    <hyperlink ref="X670" r:id="rId4692" location="!/l_langgard/status/968222031727742977"/>
    <hyperlink ref="X671" r:id="rId4693" location="!/l_langgard/status/968222031727742977"/>
    <hyperlink ref="X672" r:id="rId4694" location="!/l_langgard/status/968222031727742977"/>
    <hyperlink ref="X673" r:id="rId4695" location="!/ceilidhann/status/968087333970079744"/>
    <hyperlink ref="X674" r:id="rId4696" location="!/phil_z42/status/968222068058873857"/>
    <hyperlink ref="X675" r:id="rId4697" location="!/krunox123/status/968222091974791170"/>
    <hyperlink ref="X676" r:id="rId4698" location="!/aubreylouwho/status/968222105664880640"/>
    <hyperlink ref="X677" r:id="rId4699" location="!/niallmunro/status/968222116842700800"/>
    <hyperlink ref="X678" r:id="rId4700" location="!/blacour_helen/status/968222119208288256"/>
    <hyperlink ref="X679" r:id="rId4701" location="!/dmakabori/status/968222138808356869"/>
    <hyperlink ref="X680" r:id="rId4702" location="!/dmakabori/status/968222138808356869"/>
    <hyperlink ref="X681" r:id="rId4703" location="!/karmusdk/status/968025754700275712"/>
    <hyperlink ref="X682" r:id="rId4704" location="!/akandakji_josh/status/968222140964024321"/>
    <hyperlink ref="X683" r:id="rId4705" location="!/elizabethseward/status/968222142029479936"/>
    <hyperlink ref="X684" r:id="rId4706" location="!/elizabethseward/status/968222142029479936"/>
    <hyperlink ref="X685" r:id="rId4707" location="!/_adriaannee/status/968222153228345344"/>
    <hyperlink ref="X686" r:id="rId4708" location="!/longtakeit/status/968222173742682112"/>
    <hyperlink ref="X687" r:id="rId4709" location="!/_nataliepoole_/status/968222173906141184"/>
    <hyperlink ref="X688" r:id="rId4710" location="!/leapof/status/968222180017238016"/>
    <hyperlink ref="X689" r:id="rId4711" location="!/jakkicali/status/968222225437401088"/>
    <hyperlink ref="X690" r:id="rId4712" location="!/spiceofourlife/status/968222235738681344"/>
    <hyperlink ref="X691" r:id="rId4713" location="!/coteealargus/status/968222246341890048"/>
    <hyperlink ref="X692" r:id="rId4714" location="!/wookietim/status/968222249357643782"/>
    <hyperlink ref="X693" r:id="rId4715" location="!/jewhaditm/status/968199988693135360"/>
    <hyperlink ref="X694" r:id="rId4716" location="!/oddhanfoo/status/968222255883763713"/>
    <hyperlink ref="X695" r:id="rId4717" location="!/nmreport/status/968184828263727104"/>
    <hyperlink ref="X696" r:id="rId4718" location="!/pstafford3/status/968222259012820992"/>
    <hyperlink ref="X697" r:id="rId4719" location="!/pstafford3/status/968222259012820992"/>
    <hyperlink ref="X698" r:id="rId4720" location="!/katietibaldi/status/968222270736027648"/>
    <hyperlink ref="X699" r:id="rId4721" location="!/wangida98/status/968222289341775872"/>
    <hyperlink ref="X700" r:id="rId4722" location="!/daengku_99/status/968222307205312512"/>
    <hyperlink ref="X701" r:id="rId4723" location="!/darkwillow22/status/968222344316583936"/>
    <hyperlink ref="X702" r:id="rId4724" location="!/ninamirez/status/968222366173224961"/>
    <hyperlink ref="X703" r:id="rId4725" location="!/kadunaj/status/968222367624216576"/>
    <hyperlink ref="X704" r:id="rId4726" location="!/fireyuri170517/status/968222372800024576"/>
    <hyperlink ref="X705" r:id="rId4727" location="!/afdinhouston/status/968222383667662849"/>
    <hyperlink ref="X706" r:id="rId4728" location="!/justinedoswell/status/968222440630431752"/>
    <hyperlink ref="X707" r:id="rId4729" location="!/kalendaries/status/968139723985301504"/>
    <hyperlink ref="X708" r:id="rId4730" location="!/radiotaskforce/status/968222444489232384"/>
    <hyperlink ref="X709" r:id="rId4731" location="!/casablancatrump/status/968177745304813568"/>
    <hyperlink ref="X710" r:id="rId4732" location="!/casablancatrump/status/968222450625515520"/>
    <hyperlink ref="X711" r:id="rId4733" location="!/barinderrasode/status/968222492597735425"/>
    <hyperlink ref="X712" r:id="rId4734" location="!/barinderrasode/status/968222492597735425"/>
    <hyperlink ref="X713" r:id="rId4735" location="!/kimksidepiece/status/968219306101297153"/>
    <hyperlink ref="X714" r:id="rId4736" location="!/kimbrker/status/968222514215374848"/>
    <hyperlink ref="X715" r:id="rId4737" location="!/giulianacaccia/status/968222373945147393"/>
    <hyperlink ref="X716" r:id="rId4738" location="!/barceloleonardo/status/968222528362528768"/>
    <hyperlink ref="X717" r:id="rId4739" location="!/neversayangie/status/968222535228776448"/>
    <hyperlink ref="X718" r:id="rId4740" location="!/neversayangie/status/968222535228776448"/>
    <hyperlink ref="X719" r:id="rId4741" location="!/misandry_slayer/status/968222558532366338"/>
    <hyperlink ref="X720" r:id="rId4742" location="!/isrra380/status/968222583240847361"/>
    <hyperlink ref="X721" r:id="rId4743" location="!/indianolapfd/status/968222608473952259"/>
    <hyperlink ref="X722" r:id="rId4744" location="!/elconejomagico/status/968222654514724864"/>
    <hyperlink ref="X723" r:id="rId4745" location="!/yp4/status/968222655676583937"/>
    <hyperlink ref="X724" r:id="rId4746" location="!/rosevictorian/status/968222676245344257"/>
    <hyperlink ref="X725" r:id="rId4747" location="!/rotellalegal/status/968222680146116611"/>
    <hyperlink ref="X726" r:id="rId4748" location="!/pwliou/status/968222687813406723"/>
    <hyperlink ref="X727" r:id="rId4749" location="!/sararosi88/status/968222691038658560"/>
    <hyperlink ref="X728" r:id="rId4750" location="!/mytrackingboard/status/968222768431951872"/>
    <hyperlink ref="X729" r:id="rId4751" location="!/cs1208ysgmailc1/status/968222791412494336"/>
    <hyperlink ref="X730" r:id="rId4752" location="!/consumethis_/status/968222798685655041"/>
    <hyperlink ref="X731" r:id="rId4753" location="!/betsylangert/status/968222814334586881"/>
    <hyperlink ref="X732" r:id="rId4754" location="!/andreakelly101/status/968222847658229760"/>
    <hyperlink ref="X733" r:id="rId4755" location="!/waitnc2100/status/968222868680003584"/>
    <hyperlink ref="X734" r:id="rId4756" location="!/rilawyersweekly/status/968214170054389771"/>
    <hyperlink ref="X735" r:id="rId4757" location="!/thomasjenright/status/968222869145686017"/>
    <hyperlink ref="X736" r:id="rId4758" location="!/nicolemirante/status/968222901739532289"/>
    <hyperlink ref="X737" r:id="rId4759" location="!/nicolemirante/status/968222901739532289"/>
    <hyperlink ref="X738" r:id="rId4760" location="!/nicolemirante/status/968222901739532289"/>
    <hyperlink ref="X739" r:id="rId4761" location="!/solojoe/status/968222902431739904"/>
    <hyperlink ref="X740" r:id="rId4762" location="!/sabby_adabby/status/968221636959916032"/>
    <hyperlink ref="X741" r:id="rId4763" location="!/snarkycupcake/status/968222910711136256"/>
    <hyperlink ref="X742" r:id="rId4764" location="!/inqclexa/status/968222920358154240"/>
    <hyperlink ref="X743" r:id="rId4765" location="!/jesus_isblack/status/968222924455936006"/>
    <hyperlink ref="X744" r:id="rId4766" location="!/biancaedelgado/status/968222937705828352"/>
    <hyperlink ref="X745" r:id="rId4767" location="!/cyborg8012/status/968222978205827072"/>
    <hyperlink ref="X746" r:id="rId4768" location="!/piya/status/968211746568704001"/>
    <hyperlink ref="X747" r:id="rId4769" location="!/austin_sebben/status/968222993297084416"/>
    <hyperlink ref="X748" r:id="rId4770" location="!/franois81317895/status/968223003858358274"/>
    <hyperlink ref="X749" r:id="rId4771" location="!/franois81317895/status/968223003858358274"/>
    <hyperlink ref="X750" r:id="rId4772" location="!/realdonnak/status/968221868502102017"/>
    <hyperlink ref="X751" r:id="rId4773" location="!/bigbangrc/status/968223049362432000"/>
    <hyperlink ref="X752" r:id="rId4774" location="!/realdonnak/status/968221868502102017"/>
    <hyperlink ref="X753" r:id="rId4775" location="!/bigbangrc/status/968223049362432000"/>
    <hyperlink ref="X754" r:id="rId4776" location="!/realdonnak/status/968221868502102017"/>
    <hyperlink ref="X755" r:id="rId4777" location="!/bigbangrc/status/968223049362432000"/>
    <hyperlink ref="X756" r:id="rId4778" location="!/bigbangrc/status/968223049362432000"/>
    <hyperlink ref="X757" r:id="rId4779" location="!/karlasouzabr/status/968222800975720453"/>
    <hyperlink ref="X758" r:id="rId4780" location="!/annelisekeating/status/968223128810909696"/>
    <hyperlink ref="X759" r:id="rId4781" location="!/elgranrulus/status/968223139418210310"/>
    <hyperlink ref="X760" r:id="rId4782" location="!/sftng/status/968223155067150336"/>
    <hyperlink ref="X761" r:id="rId4783" location="!/lschulze/status/968223173148753920"/>
    <hyperlink ref="X762" r:id="rId4784" location="!/lschulze/status/968223173148753920"/>
    <hyperlink ref="X763" r:id="rId4785" location="!/lschulze/status/968223173148753920"/>
    <hyperlink ref="X764" r:id="rId4786" location="!/realityinaction/status/968223150193471488"/>
    <hyperlink ref="X765" r:id="rId4787" location="!/realityinaction/status/968223150193471488"/>
    <hyperlink ref="X766" r:id="rId4788" location="!/realityinaction/status/968223150193471488"/>
    <hyperlink ref="X767" r:id="rId4789" location="!/realityinaction/status/968223150193471488"/>
    <hyperlink ref="X768" r:id="rId4790" location="!/realityinaction/status/968223150193471488"/>
    <hyperlink ref="X769" r:id="rId4791" location="!/realityinaction/status/968223150193471488"/>
    <hyperlink ref="X770" r:id="rId4792" location="!/realityinaction/status/968223150193471488"/>
    <hyperlink ref="X771" r:id="rId4793" location="!/btchyhurstoopid/status/968222882559086594"/>
    <hyperlink ref="X772" r:id="rId4794" location="!/btchyhurstoopid/status/968223184121221121"/>
    <hyperlink ref="X773" r:id="rId4795" location="!/sadknob/status/968223185719169024"/>
    <hyperlink ref="X774" r:id="rId4796" location="!/hyoungkim1/status/968223193495457792"/>
    <hyperlink ref="X775" r:id="rId4797" location="!/occuworld/status/968223196276289537"/>
    <hyperlink ref="X776" r:id="rId4798" location="!/mrchristian27/status/968223198939578368"/>
    <hyperlink ref="X777" r:id="rId4799" location="!/bloodshamrock81/status/968223222306082817"/>
    <hyperlink ref="X778" r:id="rId4800" location="!/sopiedophie/status/968223298986311680"/>
    <hyperlink ref="X779" r:id="rId4801" location="!/beatarussian/status/968223310151479296"/>
    <hyperlink ref="X780" r:id="rId4802" location="!/harvey_acosta/status/968223346897932290"/>
    <hyperlink ref="X781" r:id="rId4803" location="!/brown_denism/status/968223370553823233"/>
    <hyperlink ref="X782" r:id="rId4804" location="!/brown_denism/status/968223370553823233"/>
    <hyperlink ref="X783" r:id="rId4805" location="!/brown_denism/status/968223370553823233"/>
    <hyperlink ref="X784" r:id="rId4806" location="!/robsolonhamer/status/968223391005200385"/>
    <hyperlink ref="X785" r:id="rId4807" location="!/archman75/status/968223394851246080"/>
    <hyperlink ref="X786" r:id="rId4808" location="!/_daequin_/status/968223403349069824"/>
    <hyperlink ref="X787" r:id="rId4809" location="!/mooorkt/status/966990969601060864"/>
    <hyperlink ref="X788" r:id="rId4810" location="!/mooorkt/status/967611554920202240"/>
    <hyperlink ref="X789" r:id="rId4811" location="!/huge_2no5k/status/968223404372377600"/>
    <hyperlink ref="X790" r:id="rId4812" location="!/_inu_inu_inu__/status/968223415864668160"/>
    <hyperlink ref="X791" r:id="rId4813" location="!/adristc/status/968223451809964032"/>
    <hyperlink ref="X792" r:id="rId4814" location="!/pajaropolitico/status/968193947330842624"/>
    <hyperlink ref="X793" r:id="rId4815" location="!/luzitodom/status/968223454653747205"/>
    <hyperlink ref="X794" r:id="rId4816" location="!/luzitodom/status/968223454653747205"/>
    <hyperlink ref="X795" r:id="rId4817" location="!/zulablaw/status/968223466062270464"/>
    <hyperlink ref="X796" r:id="rId4818" location="!/jerilyndanielle/status/968223522614018048"/>
    <hyperlink ref="X797" r:id="rId4819" location="!/mlaub1968/status/968223525059399681"/>
    <hyperlink ref="X798" r:id="rId4820" location="!/stevenjhsieh/status/968223534517399553"/>
    <hyperlink ref="X799" r:id="rId4821" location="!/mywiferey/status/968223605233520640"/>
    <hyperlink ref="X800" r:id="rId4822" location="!/lydiacornell/status/968223615807139841"/>
    <hyperlink ref="X801" r:id="rId4823" location="!/michellehillie7/status/968223621746384897"/>
    <hyperlink ref="X802" r:id="rId4824" location="!/appa33/status/968223671448780800"/>
    <hyperlink ref="X803" r:id="rId4825" location="!/nestorredux/status/968223675987234816"/>
    <hyperlink ref="X804" r:id="rId4826" location="!/nestorredux/status/968223675987234816"/>
    <hyperlink ref="X805" r:id="rId4827" location="!/nestorredux/status/968223675987234816"/>
    <hyperlink ref="X806" r:id="rId4828" location="!/nestorredux/status/968223675987234816"/>
    <hyperlink ref="X807" r:id="rId4829" location="!/obeedalvarado/status/968223680819093504"/>
    <hyperlink ref="X808" r:id="rId4830" location="!/sternde/status/968219370198585345"/>
    <hyperlink ref="X809" r:id="rId4831" location="!/gillidu1/status/968223688947585025"/>
    <hyperlink ref="X810" r:id="rId4832" location="!/harveyday94/status/968223714767720449"/>
    <hyperlink ref="X811" r:id="rId4833" location="!/chloe_slocum/status/968223717670178816"/>
    <hyperlink ref="X812" r:id="rId4834" location="!/__ezg__/status/968223742529851392"/>
    <hyperlink ref="X813" r:id="rId4835" location="!/mtv/status/968200092187529216"/>
    <hyperlink ref="X814" r:id="rId4836" location="!/ibelieveincamia/status/968223769738317826"/>
    <hyperlink ref="X815" r:id="rId4837" location="!/rahumadas/status/968218406783680513"/>
    <hyperlink ref="X816" r:id="rId4838" location="!/messinagodoy/status/968223771894181888"/>
    <hyperlink ref="X817" r:id="rId4839" location="!/hopedellon/status/968223780635140100"/>
    <hyperlink ref="X818" r:id="rId4840" location="!/hopedellon/status/968223780635140100"/>
    <hyperlink ref="X819" r:id="rId4841" location="!/hopedellon/status/968223780635140100"/>
    <hyperlink ref="X820" r:id="rId4842" location="!/cross_swy04037/status/968223795856097281"/>
    <hyperlink ref="X821" r:id="rId4843" location="!/chinchincheroo/status/968223805016498176"/>
    <hyperlink ref="X822" r:id="rId4844" location="!/jvanyss/status/968223830509469696"/>
    <hyperlink ref="X823" r:id="rId4845" location="!/kouzaisaki/status/968152018329071616"/>
    <hyperlink ref="X824" r:id="rId4846" location="!/souhaku4/status/968223843771809792"/>
    <hyperlink ref="X825" r:id="rId4847" location="!/georgemurrayjr1/status/968223846846394368"/>
    <hyperlink ref="X826" r:id="rId4848" location="!/frankke55118365/status/968223857373937669"/>
    <hyperlink ref="X827" r:id="rId4849" location="!/horsejournals/status/968223860087648256"/>
    <hyperlink ref="X828" r:id="rId4850" location="!/kwigin1/status/968223907672031232"/>
    <hyperlink ref="X829" r:id="rId4851" location="!/drpyo/status/967991655138705408"/>
    <hyperlink ref="X830" r:id="rId4852" location="!/seowoo_a5/status/968223915779637248"/>
    <hyperlink ref="X831" r:id="rId4853" location="!/huffpost/status/968166869021675520"/>
    <hyperlink ref="X832" r:id="rId4854" location="!/samanthalauzon/status/968223950143655936"/>
    <hyperlink ref="X833" r:id="rId4855" location="!/carolconners1/status/968224002492649472"/>
    <hyperlink ref="X834" r:id="rId4856" location="!/carolconners1/status/968224002492649472"/>
    <hyperlink ref="X835" r:id="rId4857" location="!/chuckmodi1/status/968224004619358208"/>
    <hyperlink ref="X836" r:id="rId4858" location="!/helenmarycymru/status/968224019920060416"/>
    <hyperlink ref="X837" r:id="rId4859" location="!/indecardio/status/968224028883341312"/>
    <hyperlink ref="X838" r:id="rId4860" location="!/marianbowe/status/968224093282631680"/>
    <hyperlink ref="X839" r:id="rId4861" location="!/artspushersteph/status/968224111175618560"/>
    <hyperlink ref="X840" r:id="rId4862" location="!/baker_d446/status/968224147426959361"/>
    <hyperlink ref="X841" r:id="rId4863" location="!/ciudadypoderq/status/968224148265644032"/>
    <hyperlink ref="X842" r:id="rId4864" location="!/metoo_paris/status/968224161553412096"/>
    <hyperlink ref="X843" r:id="rId4865" location="!/japan19710815/status/968224172886208512"/>
    <hyperlink ref="X844" r:id="rId4866" location="!/bbi_lister/status/968222486331457536"/>
    <hyperlink ref="X845" r:id="rId4867" location="!/bbi_lister/status/968224198580514816"/>
    <hyperlink ref="X846" r:id="rId4868" location="!/kokopellient/status/968224202431062016"/>
    <hyperlink ref="X847" r:id="rId4869" location="!/vinylopus/status/968224205996154880"/>
    <hyperlink ref="X848" r:id="rId4870" location="!/sam_solr/status/968224240041279488"/>
    <hyperlink ref="X849" r:id="rId4871" location="!/da1vik/status/968224267463622656"/>
    <hyperlink ref="X850" r:id="rId4872" location="!/aintnofakejake/status/968224288045084672"/>
    <hyperlink ref="X851" r:id="rId4873" location="!/aintnofakejake/status/968224288045084672"/>
    <hyperlink ref="X852" r:id="rId4874" location="!/luvneymessifcb/status/968224299512287232"/>
    <hyperlink ref="X853" r:id="rId4875" location="!/_jessbu/status/968224308240711681"/>
    <hyperlink ref="X854" r:id="rId4876" location="!/_jessbu/status/968224308240711681"/>
    <hyperlink ref="X855" r:id="rId4877" location="!/_jessbu/status/968224308240711681"/>
    <hyperlink ref="X856" r:id="rId4878" location="!/ischack/status/968224326729297925"/>
    <hyperlink ref="X857" r:id="rId4879" location="!/son_kim_nguyen/status/968224330273341440"/>
    <hyperlink ref="X858" r:id="rId4880" location="!/son_kim_nguyen/status/968224330273341440"/>
    <hyperlink ref="X859" r:id="rId4881" location="!/son_kim_nguyen/status/968224330273341440"/>
    <hyperlink ref="X860" r:id="rId4882" location="!/bossycowgurl84/status/967756938623832064"/>
    <hyperlink ref="X861" r:id="rId4883" location="!/son_kim_nguyen/status/968224330273341440"/>
    <hyperlink ref="X862" r:id="rId4884" location="!/son_kim_nguyen/status/968224330273341440"/>
    <hyperlink ref="X863" r:id="rId4885" location="!/son_kim_nguyen/status/968224330273341440"/>
    <hyperlink ref="X864" r:id="rId4886" location="!/son_kim_nguyen/status/968224330273341440"/>
    <hyperlink ref="X865" r:id="rId4887" location="!/hebersz/status/968224337374449664"/>
    <hyperlink ref="X866" r:id="rId4888" location="!/tomwcleary/status/968224353384108032"/>
    <hyperlink ref="X867" r:id="rId4889" location="!/tomwcleary/status/968224353384108032"/>
    <hyperlink ref="X868" r:id="rId4890" location="!/tomwcleary/status/968224353384108032"/>
    <hyperlink ref="X869" r:id="rId4891" location="!/slayinmylane/status/968224355296645124"/>
    <hyperlink ref="X870" r:id="rId4892" location="!/nxvermind__/status/968224357167312906"/>
    <hyperlink ref="X871" r:id="rId4893" location="!/conniefal/status/968224372946296834"/>
    <hyperlink ref="X872" r:id="rId4894" location="!/interstuehlen/status/968215992617918465"/>
    <hyperlink ref="X873" r:id="rId4895" location="!/der_johannsen/status/968222625808965632"/>
    <hyperlink ref="X874" r:id="rId4896" location="!/der_johannsen/status/968221838924009472"/>
    <hyperlink ref="X875" r:id="rId4897" location="!/der_johannsen/status/968224401861857280"/>
    <hyperlink ref="X876" r:id="rId4898" location="!/kinto5soldado/status/968224401924632576"/>
    <hyperlink ref="X877" r:id="rId4899" location="!/judithclegg/status/968224427300278272"/>
    <hyperlink ref="X878" r:id="rId4900" location="!/danceies/status/968224457201471488"/>
    <hyperlink ref="X879" r:id="rId4901" location="!/danceies/status/968224457201471488"/>
    <hyperlink ref="X880" r:id="rId4902" location="!/suffolkvicar/status/968224461039292416"/>
    <hyperlink ref="X881" r:id="rId4903" location="!/suffolkvicar/status/968224461039292416"/>
    <hyperlink ref="X882" r:id="rId4904" location="!/suffolkvicar/status/968224461039292416"/>
    <hyperlink ref="X883" r:id="rId4905" location="!/ellenfreyta/status/968224479284523010"/>
    <hyperlink ref="X884" r:id="rId4906" location="!/chopin2008/status/968224485441753088"/>
    <hyperlink ref="X885" r:id="rId4907" location="!/chopin2008/status/968224485441753088"/>
    <hyperlink ref="X886" r:id="rId4908" location="!/chopin2008/status/968224485441753088"/>
    <hyperlink ref="X887" r:id="rId4909" location="!/chopin2008/status/968224485441753088"/>
    <hyperlink ref="X888" r:id="rId4910" location="!/chopin2008/status/968224485441753088"/>
    <hyperlink ref="X889" r:id="rId4911" location="!/francolinie/status/968224491938746368"/>
    <hyperlink ref="X890" r:id="rId4912" location="!/marisa29110889/status/968224503187742720"/>
    <hyperlink ref="X891" r:id="rId4913" location="!/marisa29110889/status/968224503187742720"/>
    <hyperlink ref="X892" r:id="rId4914" location="!/annettecrogers/status/968224507939848192"/>
    <hyperlink ref="X893" r:id="rId4915" location="!/annettecrogers/status/968224507939848192"/>
    <hyperlink ref="X894" r:id="rId4916" location="!/annettecrogers/status/968224507939848192"/>
    <hyperlink ref="X895" r:id="rId4917" location="!/titsandsass/status/967052396424843272"/>
    <hyperlink ref="X896" r:id="rId4918" location="!/luerotica/status/968224539086696448"/>
    <hyperlink ref="X897" r:id="rId4919" location="!/vivigive/status/968224585303851008"/>
    <hyperlink ref="X898" r:id="rId4920" location="!/avidmiskaridge/status/968224604522237952"/>
    <hyperlink ref="X899" r:id="rId4921" location="!/frauenvb/status/968091103416250368"/>
    <hyperlink ref="X900" r:id="rId4922" location="!/sam_o_dor/status/968224624331902977"/>
    <hyperlink ref="X901" r:id="rId4923" location="!/sam_o_dor/status/968224624331902977"/>
    <hyperlink ref="X902" r:id="rId4924" location="!/griotcirclebk/status/968224646087761920"/>
    <hyperlink ref="X903" r:id="rId4925" location="!/melmomacdaffy/status/968224658070822912"/>
    <hyperlink ref="X904" r:id="rId4926" location="!/donnerb/status/968224682506969088"/>
    <hyperlink ref="X905" r:id="rId4927" location="!/yeonmyuwords/status/965416140385038336"/>
    <hyperlink ref="X906" r:id="rId4928" location="!/__pit__a_pat_/status/968224689901395968"/>
    <hyperlink ref="X907" r:id="rId4929" location="!/rudyray85/status/968224711166525441"/>
    <hyperlink ref="X908" r:id="rId4930" location="!/spock112856/status/968224712277946368"/>
    <hyperlink ref="X909" r:id="rId4931" location="!/mill9n/status/968199980820213761"/>
    <hyperlink ref="X910" r:id="rId4932" location="!/ryansaltnyam/status/968224743554916352"/>
    <hyperlink ref="X911" r:id="rId4933" location="!/ari_namana/status/968224758927048704"/>
    <hyperlink ref="X912" r:id="rId4934" location="!/_paper_bird_/status/967692554132062208"/>
    <hyperlink ref="X913" r:id="rId4935" location="!/gtyoun/status/968222100086386688"/>
    <hyperlink ref="X914" r:id="rId4936" location="!/gtyoun/status/968224761829470208"/>
    <hyperlink ref="X915" r:id="rId4937" location="!/helen_at_own/status/968224833250185217"/>
    <hyperlink ref="X916" r:id="rId4938" location="!/helen_at_own/status/968224833250185217"/>
    <hyperlink ref="X917" r:id="rId4939" location="!/helen_at_own/status/968224833250185217"/>
    <hyperlink ref="X918" r:id="rId4940" location="!/koreaexpose/status/968114569586475009"/>
    <hyperlink ref="X919" r:id="rId4941" location="!/ironravi/status/968224839973695488"/>
    <hyperlink ref="X920" r:id="rId4942" location="!/hawkeyejane/status/968224847036903424"/>
    <hyperlink ref="X921" r:id="rId4943" location="!/hawkeyejane/status/968224847036903424"/>
    <hyperlink ref="X922" r:id="rId4944" location="!/hawkeyejane/status/968224847036903424"/>
    <hyperlink ref="X923" r:id="rId4945" location="!/shellybetancour/status/968224859082895360"/>
    <hyperlink ref="X924" r:id="rId4946" location="!/shellybetancour/status/968224859082895360"/>
    <hyperlink ref="X925" r:id="rId4947" location="!/tanayawinder/status/967833575218270208"/>
    <hyperlink ref="X926" r:id="rId4948" location="!/debraj112/status/968224866200641536"/>
    <hyperlink ref="X927" r:id="rId4949" location="!/coyoton46/status/968224895493660672"/>
    <hyperlink ref="X928" r:id="rId4950" location="!/snakepit2099/status/968224899570520064"/>
    <hyperlink ref="X929" r:id="rId4951" location="!/2lang2/status/968186806372941824"/>
    <hyperlink ref="X930" r:id="rId4952" location="!/kgv8n48rz2smn65/status/968224905786372096"/>
    <hyperlink ref="X931" r:id="rId4953" location="!/justthinking63/status/968224937302462464"/>
    <hyperlink ref="X932" r:id="rId4954" location="!/justthinking63/status/968224937302462464"/>
    <hyperlink ref="X933" r:id="rId4955" location="!/andrewarild/status/968224987910828032"/>
    <hyperlink ref="X934" r:id="rId4956" location="!/nistula/status/967982342835929088"/>
    <hyperlink ref="X935" r:id="rId4957" location="!/mannarora/status/968224989546799109"/>
    <hyperlink ref="X936" r:id="rId4958" location="!/mannarora/status/968224989546799109"/>
    <hyperlink ref="X937" r:id="rId4959" location="!/rdrigoyepes/status/968225039660257280"/>
    <hyperlink ref="X938" r:id="rId4960" location="!/rdrigoyepes/status/968225039660257280"/>
    <hyperlink ref="X939" r:id="rId4961" location="!/rdrigoyepes/status/968225039660257280"/>
    <hyperlink ref="X940" r:id="rId4962" location="!/carhat111/status/968225043456040961"/>
    <hyperlink ref="X941" r:id="rId4963" location="!/alexkohan/status/968225056445943809"/>
    <hyperlink ref="X942" r:id="rId4964" location="!/alexkohan/status/968225056445943809"/>
    <hyperlink ref="X943" r:id="rId4965" location="!/misformusicnews/status/968225062229823489"/>
    <hyperlink ref="X944" r:id="rId4966" location="!/supeppermint/status/968225084413566981"/>
    <hyperlink ref="X945" r:id="rId4967" location="!/supeppermint/status/968225084413566981"/>
    <hyperlink ref="X946" r:id="rId4968" location="!/supeppermint/status/968225084413566981"/>
    <hyperlink ref="X947" r:id="rId4969" location="!/supeppermint/status/968225084413566981"/>
    <hyperlink ref="X948" r:id="rId4970" location="!/supeppermint/status/968225084413566981"/>
    <hyperlink ref="X949" r:id="rId4971" location="!/supeppermint/status/968225084413566981"/>
    <hyperlink ref="X950" r:id="rId4972" location="!/supeppermint/status/968225084413566981"/>
    <hyperlink ref="X951" r:id="rId4973" location="!/supeppermint/status/968225084413566981"/>
    <hyperlink ref="X952" r:id="rId4974" location="!/bluepurplerecor/status/968225126046162950"/>
    <hyperlink ref="X953" r:id="rId4975" location="!/dailydot/status/968225156027027462"/>
    <hyperlink ref="X954" r:id="rId4976" location="!/paris_culture/status/968225169100759040"/>
    <hyperlink ref="X955" r:id="rId4977" location="!/marfepe/status/968225179435520001"/>
    <hyperlink ref="X956" r:id="rId4978" location="!/excelsiorsc/status/968225194115399680"/>
    <hyperlink ref="X957" r:id="rId4979" location="!/donna_dettrick/status/968225200729767936"/>
    <hyperlink ref="X958" r:id="rId4980" location="!/donna_dettrick/status/968225200729767936"/>
    <hyperlink ref="X959" r:id="rId4981" location="!/donna_dettrick/status/968225200729767936"/>
    <hyperlink ref="X960" r:id="rId4982" location="!/birthrightfilm/status/968225225660760064"/>
    <hyperlink ref="X961" r:id="rId4983" location="!/ireneogrizek/status/968225239481151488"/>
    <hyperlink ref="X962" r:id="rId4984" location="!/austinizzie/status/968225286998380544"/>
    <hyperlink ref="X963" r:id="rId4985" location="!/austinizzie/status/968225286998380544"/>
    <hyperlink ref="X964" r:id="rId4986" location="!/austinizzie/status/968225286998380544"/>
    <hyperlink ref="X965" r:id="rId4987" location="!/reglementradio/status/968225292706897920"/>
    <hyperlink ref="X966" r:id="rId4988" location="!/arie_plug/status/968225302152433664"/>
    <hyperlink ref="X967" r:id="rId4989" location="!/st_designs/status/968225320435404802"/>
    <hyperlink ref="X968" r:id="rId4990" location="!/viviennekylen21/status/968225334960287744"/>
    <hyperlink ref="X969" r:id="rId4991" location="!/voiceangel2/status/968225343671865344"/>
    <hyperlink ref="X970" r:id="rId4992" location="!/pineapplesdance/status/968225346695942144"/>
    <hyperlink ref="X971" r:id="rId4993" location="!/365faro/status/968225358934716416"/>
    <hyperlink ref="X972" r:id="rId4994" location="!/spino_ruth/status/968225370498625536"/>
    <hyperlink ref="X973" r:id="rId4995" location="!/jkbole/status/968225371626901504"/>
    <hyperlink ref="X974" r:id="rId4996" location="!/jkbole/status/968225371626901504"/>
    <hyperlink ref="X975" r:id="rId4997" location="!/incantatum/status/968225384880734208"/>
    <hyperlink ref="X976" r:id="rId4998" location="!/gracerector/status/968225404858363904"/>
    <hyperlink ref="X977" r:id="rId4999" location="!/gracerector/status/968225404858363904"/>
    <hyperlink ref="X978" r:id="rId5000" location="!/gracerector/status/968225404858363904"/>
    <hyperlink ref="X979" r:id="rId5001" location="!/wipytv/status/968225408150921218"/>
    <hyperlink ref="X980" r:id="rId5002" location="!/3ty3/status/968225411007205378"/>
    <hyperlink ref="X981" r:id="rId5003" location="!/themondaykid/status/968225450441916416"/>
    <hyperlink ref="X982" r:id="rId5004" location="!/m_braverman/status/968225461267566592"/>
    <hyperlink ref="X983" r:id="rId5005" location="!/consentproject/status/968225468813008896"/>
    <hyperlink ref="X984" r:id="rId5006" location="!/legalspeaks/status/968225502644391937"/>
    <hyperlink ref="X985" r:id="rId5007" location="!/wonderburmese/status/968225513708769281"/>
    <hyperlink ref="X986" r:id="rId5008" location="!/feritzel_/status/968225516363894785"/>
    <hyperlink ref="X987" r:id="rId5009" location="!/mrdane1982/status/968225529018159106"/>
    <hyperlink ref="X988" r:id="rId5010" location="!/annajanestil/status/968225538857947142"/>
    <hyperlink ref="X989" r:id="rId5011" location="!/mgktouch/status/968225545182887936"/>
    <hyperlink ref="X990" r:id="rId5012" location="!/nattross/status/968225553156329476"/>
    <hyperlink ref="X991" r:id="rId5013" location="!/uol/status/968203199101403141"/>
    <hyperlink ref="X992" r:id="rId5014" location="!/pingares/status/968225561490403328"/>
    <hyperlink ref="X993" r:id="rId5015" location="!/cjsinner/status/968225578611560453"/>
    <hyperlink ref="X994" r:id="rId5016" location="!/rightvoicenow/status/968225329448972288"/>
    <hyperlink ref="X995" r:id="rId5017" location="!/rightvoicenow/status/968225329448972288"/>
    <hyperlink ref="X996" r:id="rId5018" location="!/rightvoicenow/status/968225441248153602"/>
    <hyperlink ref="X997" r:id="rId5019" location="!/rightvoicenow/status/968225441248153602"/>
    <hyperlink ref="X998" r:id="rId5020" location="!/rightvoicenow/status/968225329448972288"/>
    <hyperlink ref="X999" r:id="rId5021" location="!/rightvoicenow/status/968225441248153602"/>
    <hyperlink ref="X1000" r:id="rId5022" location="!/rightvoicenow/status/968225441248153602"/>
    <hyperlink ref="X1001" r:id="rId5023" location="!/rightvoicenow/status/968225329448972288"/>
    <hyperlink ref="X1002" r:id="rId5024" location="!/rightvoicenow/status/968225441248153602"/>
    <hyperlink ref="X1003" r:id="rId5025" location="!/rightvoicenow/status/968225604234555393"/>
    <hyperlink ref="X1004" r:id="rId5026" location="!/rightvoicenow/status/968225604234555393"/>
    <hyperlink ref="X1005" r:id="rId5027" location="!/rightvoicenow/status/968225604234555393"/>
    <hyperlink ref="X1006" r:id="rId5028" location="!/rightvoicenow/status/968225329448972288"/>
    <hyperlink ref="X1007" r:id="rId5029" location="!/rightvoicenow/status/968225441248153602"/>
    <hyperlink ref="X1008" r:id="rId5030" location="!/rightvoicenow/status/968225604234555393"/>
    <hyperlink ref="X1009" r:id="rId5031" location="!/mbcelizabeth/status/968225652376731648"/>
    <hyperlink ref="X1010" r:id="rId5032" location="!/patricia_69/status/968225681971793920"/>
    <hyperlink ref="X1011" r:id="rId5033" location="!/john10_gauthier/status/968225698115563520"/>
    <hyperlink ref="X1012" r:id="rId5034" location="!/john10_gauthier/status/968225547305144320"/>
    <hyperlink ref="X1013" r:id="rId5035" location="!/adigunpolack/status/968225698539286528"/>
    <hyperlink ref="X1014" r:id="rId5036" location="!/realshowstopper/status/968225708744040449"/>
    <hyperlink ref="X1015" r:id="rId5037" location="!/anthony23bryant/status/968138820096012294"/>
    <hyperlink ref="X1016" r:id="rId5038" location="!/gentlystream/status/968225727265964032"/>
    <hyperlink ref="X1017" r:id="rId5039" location="!/gentlystream/status/968225727265964032"/>
    <hyperlink ref="X1018" r:id="rId5040" location="!/anthony23bryant/status/968138820096012294"/>
    <hyperlink ref="X1019" r:id="rId5041" location="!/gentlystream/status/968225727265964032"/>
    <hyperlink ref="X1020" r:id="rId5042" location="!/elperiodico/status/968214278342930433"/>
    <hyperlink ref="X1021" r:id="rId5043" location="!/gallaherwindsor/status/968225740994023424"/>
    <hyperlink ref="X1022" r:id="rId5044" location="!/kdeemac13/status/968225799106060288"/>
    <hyperlink ref="X1023" r:id="rId5045" location="!/kdeemac13/status/968225799106060288"/>
    <hyperlink ref="X1024" r:id="rId5046" location="!/softsable79/status/968225851346243585"/>
    <hyperlink ref="X1025" r:id="rId5047" location="!/treicheldebra/status/968225882006573063"/>
    <hyperlink ref="X1026" r:id="rId5048" location="!/realkommonsense/status/968225894396514304"/>
    <hyperlink ref="X1027" r:id="rId5049" location="!/djshiva/status/968225920111775745"/>
    <hyperlink ref="X1028" r:id="rId5050" location="!/tictoc/status/968213479722172416"/>
    <hyperlink ref="X1029" r:id="rId5051" location="!/siluma_sabelo/status/968226012042588160"/>
    <hyperlink ref="X1030" r:id="rId5052" location="!/d4v3l3r/status/968226027775451137"/>
    <hyperlink ref="X1031" r:id="rId5053" location="!/d4v3l3r/status/968226027775451137"/>
    <hyperlink ref="X1032" r:id="rId5054" location="!/d4v3l3r/status/968226027775451137"/>
    <hyperlink ref="X1033" r:id="rId5055" location="!/yoni_bashan/status/968226032150044673"/>
    <hyperlink ref="X1034" r:id="rId5056" location="!/monstererbunny/status/968226068493688832"/>
    <hyperlink ref="X1035" r:id="rId5057" location="!/monstererbunny/status/968226068493688832"/>
    <hyperlink ref="X1036" r:id="rId5058" location="!/ellamadira/status/968226080988397568"/>
    <hyperlink ref="X1037" r:id="rId5059" location="!/sandraglahn/status/968179949055209473"/>
    <hyperlink ref="X1038" r:id="rId5060" location="!/scarletsarah/status/968226086625660929"/>
    <hyperlink ref="X1039" r:id="rId5061" location="!/scarletsarah/status/968226086625660929"/>
    <hyperlink ref="X1040" r:id="rId5062" location="!/pajaropolitico/status/967988847979069441"/>
    <hyperlink ref="X1041" r:id="rId5063" location="!/flavioalbertocv/status/968226095433596928"/>
    <hyperlink ref="X1042" r:id="rId5064" location="!/valrichardson17/status/968226104883531776"/>
    <hyperlink ref="X1043" r:id="rId5065" location="!/cturnish/status/968226115201437696"/>
    <hyperlink ref="X1044" r:id="rId5066" location="!/cturnish/status/968226115201437696"/>
    <hyperlink ref="X1045" r:id="rId5067" location="!/cturnish/status/968226115201437696"/>
    <hyperlink ref="X1046" r:id="rId5068" location="!/dream_dare_do/status/967877052119609346"/>
    <hyperlink ref="X1047" r:id="rId5069" location="!/sibiqc/status/968226116275200011"/>
    <hyperlink ref="X1048" r:id="rId5070" location="!/lliyval/status/968226132578488321"/>
    <hyperlink ref="X1049" r:id="rId5071" location="!/chrismurphys/status/968226138823712768"/>
    <hyperlink ref="X1050" r:id="rId5072" location="!/geopoliting/status/968226171568771072"/>
    <hyperlink ref="X1051" r:id="rId5073" location="!/dontfreekout/status/968226197623549952"/>
    <hyperlink ref="X1052" r:id="rId5074" location="!/mca420/status/968226213859700736"/>
    <hyperlink ref="X1053" r:id="rId5075" location="!/thetorontosun/status/968225698199556096"/>
    <hyperlink ref="X1054" r:id="rId5076" location="!/bconnolly00/status/968226231232679936"/>
    <hyperlink ref="X1055" r:id="rId5077" location="!/luvmycountry1/status/968226098415890432"/>
    <hyperlink ref="X1056" r:id="rId5078" location="!/resistance459/status/968226264480911361"/>
    <hyperlink ref="X1057" r:id="rId5079" location="!/tomod2004/status/968226269241446401"/>
    <hyperlink ref="X1058" r:id="rId5080" location="!/jerrylmaine/status/968226274870140929"/>
    <hyperlink ref="X1059" r:id="rId5081" location="!/tonyd1233/status/968226339684782080"/>
    <hyperlink ref="X1060" r:id="rId5082" location="!/tonyd1233/status/968226339684782080"/>
    <hyperlink ref="X1061" r:id="rId5083" location="!/tonyd1233/status/968226339684782080"/>
    <hyperlink ref="X1062" r:id="rId5084" location="!/tonyd1233/status/968226339684782080"/>
    <hyperlink ref="X1063" r:id="rId5085" location="!/ramongc74/status/968226352188018690"/>
    <hyperlink ref="X1064" r:id="rId5086" location="!/ramongc74/status/968226352188018690"/>
    <hyperlink ref="X1065" r:id="rId5087" location="!/expatmichael/status/968226355140812800"/>
    <hyperlink ref="X1066" r:id="rId5088" location="!/expatmichael/status/968226355140812800"/>
    <hyperlink ref="X1067" r:id="rId5089" location="!/expatmichael/status/968226355140812800"/>
    <hyperlink ref="X1068" r:id="rId5090" location="!/eplawiuk/status/968226370152144896"/>
    <hyperlink ref="X1069" r:id="rId5091" location="!/venturedeal/status/968226370475053056"/>
    <hyperlink ref="X1070" r:id="rId5092" location="!/pushthefeeling/status/938485369749696512"/>
    <hyperlink ref="X1071" r:id="rId5093" location="!/pushthefeeling/status/968226396186165248"/>
    <hyperlink ref="X1072" r:id="rId5094" location="!/mither119/status/968066818932850689"/>
    <hyperlink ref="X1073" r:id="rId5095" location="!/kh1srtsy8dwslav/status/968225881104646145"/>
    <hyperlink ref="X1074" r:id="rId5096" location="!/kh1srtsy8dwslav/status/968226408336998400"/>
    <hyperlink ref="X1075" r:id="rId5097" location="!/sfgate/status/968226437755842561"/>
    <hyperlink ref="X1076" r:id="rId5098" location="!/cinemablogrpher/status/968226471981568001"/>
    <hyperlink ref="X1077" r:id="rId5099" location="!/viciousbabushka/status/968226481431334912"/>
    <hyperlink ref="X1078" r:id="rId5100" location="!/herenotthere9/status/968226484237295616"/>
    <hyperlink ref="X1079" r:id="rId5101" location="!/chinaa_riv/status/968226489731813376"/>
    <hyperlink ref="X1080" r:id="rId5102" location="!/razfactor/status/968222676971151360"/>
    <hyperlink ref="X1081" r:id="rId5103" location="!/razfactor/status/968225624606298114"/>
    <hyperlink ref="X1082" r:id="rId5104" location="!/razfactor/status/968225624606298114"/>
    <hyperlink ref="X1083" r:id="rId5105" location="!/razfactor/status/968226521730224129"/>
    <hyperlink ref="X1084" r:id="rId5106" location="!/razfactor/status/968222676971151360"/>
    <hyperlink ref="X1085" r:id="rId5107" location="!/razfactor/status/968225624606298114"/>
    <hyperlink ref="X1086" r:id="rId5108" location="!/razfactor/status/968226521730224129"/>
    <hyperlink ref="X1087" r:id="rId5109" location="!/gr8musicvenues/status/968226534149509126"/>
    <hyperlink ref="X1088" r:id="rId5110" location="!/maryfbiggins/status/968180621754486784"/>
    <hyperlink ref="X1089" r:id="rId5111" location="!/maryfbiggins/status/968180621754486784"/>
    <hyperlink ref="X1090" r:id="rId5112" location="!/maryfbiggins/status/968180621754486784"/>
    <hyperlink ref="X1091" r:id="rId5113" location="!/generallyg123/status/968225112171442182"/>
    <hyperlink ref="X1092" r:id="rId5114" location="!/generallyg123/status/968226561609609216"/>
    <hyperlink ref="X1093" r:id="rId5115" location="!/generallyg123/status/968225112171442182"/>
    <hyperlink ref="X1094" r:id="rId5116" location="!/generallyg123/status/968225112171442182"/>
    <hyperlink ref="X1095" r:id="rId5117" location="!/generallyg123/status/968225112171442182"/>
    <hyperlink ref="X1096" r:id="rId5118" location="!/kkdc9856/status/968226565652807680"/>
    <hyperlink ref="X1097" r:id="rId5119" location="!/lillywinns/status/968226597231906816"/>
    <hyperlink ref="X1098" r:id="rId5120" location="!/lillywinns/status/968226597231906816"/>
    <hyperlink ref="X1099" r:id="rId5121" location="!/lillywinns/status/968226597231906816"/>
    <hyperlink ref="X1100" r:id="rId5122" location="!/theurrejola/status/968226605691752458"/>
    <hyperlink ref="X1101" r:id="rId5123" location="!/themarysue/status/967144535708045319"/>
    <hyperlink ref="X1102" r:id="rId5124" location="!/el7379964/status/968226647328641024"/>
    <hyperlink ref="X1103" r:id="rId5125" location="!/tkaplan27/status/968226658699370497"/>
    <hyperlink ref="X1104" r:id="rId5126" location="!/tkaplan27/status/968226658699370497"/>
    <hyperlink ref="X1105" r:id="rId5127" location="!/yookin/status/968226660607844353"/>
    <hyperlink ref="X1106" r:id="rId5128" location="!/grantdevereaux/status/968226666765012993"/>
    <hyperlink ref="X1107" r:id="rId5129" location="!/bibianabelsasso/status/968150275822374913"/>
    <hyperlink ref="X1108" r:id="rId5130" location="!/larazon_mx/status/968225086992887811"/>
    <hyperlink ref="X1109" r:id="rId5131" location="!/tonyrock08/status/968226683466764290"/>
    <hyperlink ref="X1110" r:id="rId5132" location="!/tonyrock08/status/968226683466764290"/>
    <hyperlink ref="X1111" r:id="rId5133" location="!/samclydeband/status/968226694313033728"/>
    <hyperlink ref="X1112" r:id="rId5134" location="!/sirjohngavin/status/968226699677757446"/>
    <hyperlink ref="X1113" r:id="rId5135" location="!/pagesix/status/968204034514587649"/>
    <hyperlink ref="X1114" r:id="rId5136" location="!/wwem78/status/968226702198525952"/>
    <hyperlink ref="X1115" r:id="rId5137" location="!/motezm23/status/968226730648285184"/>
    <hyperlink ref="X1116" r:id="rId5138" location="!/piotrbarczak/status/968226745265655810"/>
    <hyperlink ref="X1117" r:id="rId5139" location="!/simonclaydon/status/968220787000815616"/>
    <hyperlink ref="X1118" r:id="rId5140" location="!/albrusey/status/968226760520159232"/>
    <hyperlink ref="X1119" r:id="rId5141" location="!/markgraben/status/968226768837599232"/>
    <hyperlink ref="X1120" r:id="rId5142" location="!/patoagm/status/968226769554718720"/>
    <hyperlink ref="X1121" r:id="rId5143" location="!/ohgr81/status/968226778341957633"/>
    <hyperlink ref="X1122" r:id="rId5144" location="!/longform/status/968106436118147072"/>
    <hyperlink ref="X1123" r:id="rId5145" location="!/thefussymuse/status/968226795848904705"/>
    <hyperlink ref="X1124" r:id="rId5146" location="!/thefussymuse/status/968226795848904705"/>
    <hyperlink ref="X1125" r:id="rId5147" location="!/thoughtparent/status/968226875628707840"/>
    <hyperlink ref="X1126" r:id="rId5148" location="!/mic/status/920680692484251648"/>
    <hyperlink ref="X1127" r:id="rId5149" location="!/tonyagjprince/status/968152426044907522"/>
    <hyperlink ref="X1128" r:id="rId5150" location="!/tonyagjprince/status/968139893481369601"/>
    <hyperlink ref="X1129" r:id="rId5151" location="!/tonyagjprince/status/968153355024568320"/>
    <hyperlink ref="X1130" r:id="rId5152" location="!/harsalsaa/status/968226876346036230"/>
    <hyperlink ref="X1131" r:id="rId5153" location="!/harsalsaa/status/968226876346036230"/>
    <hyperlink ref="X1132" r:id="rId5154" location="!/kordwarshuis/status/968073612715544576"/>
    <hyperlink ref="X1133" r:id="rId5155" location="!/greetjeschmitz/status/968226893748203520"/>
    <hyperlink ref="X1134" r:id="rId5156" location="!/mccarthyknew/status/968226902019313664"/>
    <hyperlink ref="X1135" r:id="rId5157" location="!/sonsoze/status/968226916682665984"/>
    <hyperlink ref="X1136" r:id="rId5158" location="!/nik_riv/status/968226926178418688"/>
    <hyperlink ref="X1137" r:id="rId5159" location="!/elenamikhailova/status/968126734439714816"/>
    <hyperlink ref="X1138" r:id="rId5160" location="!/annadoneill/status/968226987469955072"/>
    <hyperlink ref="X1139" r:id="rId5161" location="!/bearsviews/status/968227012279263234"/>
    <hyperlink ref="X1140" r:id="rId5162" location="!/maddiekilgannon/status/968227026091020290"/>
    <hyperlink ref="X1141" r:id="rId5163" location="!/kaatjekut99/status/968227058219352064"/>
    <hyperlink ref="X1142" r:id="rId5164" location="!/martinekdahl/status/968227068533182464"/>
    <hyperlink ref="X1143" r:id="rId5165" location="!/axsantibanez/status/968227075265048576"/>
    <hyperlink ref="X1144" r:id="rId5166" location="!/axsantibanez/status/968227075265048576"/>
    <hyperlink ref="X1145" r:id="rId5167" location="!/axsantibanez/status/968227075265048576"/>
    <hyperlink ref="X1146" r:id="rId5168" location="!/rice_rice0130/status/968227092151205888"/>
    <hyperlink ref="X1147" r:id="rId5169" location="!/feochin/status/968227131577614336"/>
    <hyperlink ref="X1148" r:id="rId5170" location="!/feochin/status/968227131577614336"/>
    <hyperlink ref="X1149" r:id="rId5171" location="!/pulgarebelde/status/968227144542359558"/>
    <hyperlink ref="X1150" r:id="rId5172" location="!/pulgarebelde/status/968227144542359558"/>
    <hyperlink ref="X1151" r:id="rId5173" location="!/rmaxlynn/status/968172415799840768"/>
    <hyperlink ref="X1152" r:id="rId5174" location="!/donutforager/status/968227153081962496"/>
    <hyperlink ref="X1153" r:id="rId5175" location="!/lolanino1/status/968227177371258887"/>
    <hyperlink ref="X1154" r:id="rId5176" location="!/lolanino1/status/968227177371258887"/>
    <hyperlink ref="X1155" r:id="rId5177" location="!/lolanino1/status/968227177371258887"/>
    <hyperlink ref="X1156" r:id="rId5178" location="!/ricedaddy7/status/968079534498242560"/>
    <hyperlink ref="X1157" r:id="rId5179" location="!/ricedaddy7/status/968226255723212803"/>
    <hyperlink ref="X1158" r:id="rId5180" location="!/cdnsportysmurf/status/968227196253954048"/>
    <hyperlink ref="X1159" r:id="rId5181" location="!/marina_ilona/status/968227284414025728"/>
    <hyperlink ref="X1160" r:id="rId5182" location="!/donnakaz/status/968227297785413632"/>
    <hyperlink ref="X1161" r:id="rId5183" location="!/laidibenhaddou/status/968227303506501632"/>
    <hyperlink ref="X1162" r:id="rId5184" location="!/lindsayk77/status/968196234493100032"/>
    <hyperlink ref="X1163" r:id="rId5185" location="!/angiesappenburg/status/968227329469304834"/>
    <hyperlink ref="X1164" r:id="rId5186" location="!/gvlp1b4/status/968227336679145472"/>
    <hyperlink ref="X1165" r:id="rId5187" location="!/escape080/status/968227340508479488"/>
    <hyperlink ref="X1166" r:id="rId5188" location="!/mattrallyrace/status/968227354140119040"/>
    <hyperlink ref="X1167" r:id="rId5189" location="!/ja_apple1284/status/968227373609975808"/>
    <hyperlink ref="X1168" r:id="rId5190" location="!/derlisagonzalez/status/968227411069407233"/>
    <hyperlink ref="X1169" r:id="rId5191" location="!/geri_mattern/status/968227416467533824"/>
    <hyperlink ref="X1170" r:id="rId5192" location="!/geri_mattern/status/968227416467533824"/>
    <hyperlink ref="X1171" r:id="rId5193" location="!/geri_mattern/status/968227416467533824"/>
    <hyperlink ref="X1172" r:id="rId5194" location="!/loveworksdotcom/status/968227422276608000"/>
    <hyperlink ref="X1173" r:id="rId5195" location="!/meredith_kaye/status/968227460545310720"/>
    <hyperlink ref="X1174" r:id="rId5196" location="!/meredith_kaye/status/968227460545310720"/>
    <hyperlink ref="X1175" r:id="rId5197" location="!/meredith_kaye/status/968227460545310720"/>
    <hyperlink ref="X1176" r:id="rId5198" location="!/fscradio/status/968227485367271427"/>
    <hyperlink ref="X1177" r:id="rId5199" location="!/trickfreee/status/968221193311416320"/>
    <hyperlink ref="X1178" r:id="rId5200" location="!/robbie_kimball/status/968227510487003143"/>
    <hyperlink ref="X1179" r:id="rId5201" location="!/galiberalmommy/status/968227516895911936"/>
    <hyperlink ref="X1180" r:id="rId5202" location="!/reesetheone1/status/968227519399976960"/>
    <hyperlink ref="X1181" r:id="rId5203" location="!/andsewsthlm/status/968227556800557057"/>
    <hyperlink ref="X1182" r:id="rId5204" location="!/ayunweche/status/968227559874990080"/>
    <hyperlink ref="X1183" r:id="rId5205" location="!/imoimeh/status/968227566996918272"/>
    <hyperlink ref="X1184" r:id="rId5206" location="!/imoimeh/status/968227566996918272"/>
    <hyperlink ref="X1185" r:id="rId5207" location="!/bastianleejones/status/968225960830144513"/>
    <hyperlink ref="X1186" r:id="rId5208" location="!/bastianleejones/status/968227579466539009"/>
    <hyperlink ref="X1187" r:id="rId5209" location="!/emiliac32/status/968227616871329793"/>
    <hyperlink ref="X1188" r:id="rId5210" location="!/chamu2005sendai/status/968227633950609408"/>
    <hyperlink ref="X1189" r:id="rId5211" location="!/neeshashade/status/968227634953048069"/>
    <hyperlink ref="X1190" r:id="rId5212" location="!/patrickwcuervo/status/968227651369553921"/>
    <hyperlink ref="X1191" r:id="rId5213" location="!/millionwomen/status/968140297992638464"/>
    <hyperlink ref="X1192" r:id="rId5214" location="!/jamethiel/status/968227652443222016"/>
    <hyperlink ref="X1193" r:id="rId5215" location="!/millionwomen/status/968140297992638464"/>
    <hyperlink ref="X1194" r:id="rId5216" location="!/jamethiel/status/968227652443222016"/>
    <hyperlink ref="X1195" r:id="rId5217" location="!/millionwomen/status/968140297992638464"/>
    <hyperlink ref="X1196" r:id="rId5218" location="!/jamethiel/status/968227652443222016"/>
    <hyperlink ref="X1197" r:id="rId5219" location="!/millionwomen/status/968140297992638464"/>
    <hyperlink ref="X1198" r:id="rId5220" location="!/jamethiel/status/968227652443222016"/>
    <hyperlink ref="X1199" r:id="rId5221" location="!/jamethiel/status/968227652443222016"/>
    <hyperlink ref="X1200" r:id="rId5222" location="!/iambjl/status/968227658927624199"/>
    <hyperlink ref="X1201" r:id="rId5223" location="!/iambjl/status/968227658927624199"/>
    <hyperlink ref="X1202" r:id="rId5224" location="!/iambjl/status/968227658927624199"/>
    <hyperlink ref="X1203" r:id="rId5225" location="!/iambjl/status/968227658927624199"/>
    <hyperlink ref="X1204" r:id="rId5226" location="!/iambjl/status/968227658927624199"/>
    <hyperlink ref="X1205" r:id="rId5227" location="!/latercera/status/968155709530570755"/>
    <hyperlink ref="X1206" r:id="rId5228" location="!/pituter/status/968227665382707200"/>
    <hyperlink ref="X1207" r:id="rId5229" location="!/eustace_ashlyn/status/968223811257675776"/>
    <hyperlink ref="X1208" r:id="rId5230" location="!/eustace_ashlyn/status/968223811257675776"/>
    <hyperlink ref="X1209" r:id="rId5231" location="!/eustace_ashlyn/status/968227666242539522"/>
    <hyperlink ref="X1210" r:id="rId5232" location="!/zuckye2703/status/968227693102682113"/>
    <hyperlink ref="X1211" r:id="rId5233" location="!/laureen4trump/status/968212703478153217"/>
    <hyperlink ref="X1212" r:id="rId5234" location="!/angelchorus1/status/968227715039023106"/>
    <hyperlink ref="X1213" r:id="rId5235" location="!/ariyatira/status/968227738808143873"/>
    <hyperlink ref="X1214" r:id="rId5236" location="!/30seconds/status/968227745720356865"/>
    <hyperlink ref="X1215" r:id="rId5237" location="!/msfoundation/status/966458273137340417"/>
    <hyperlink ref="X1216" r:id="rId5238" location="!/girluposwego/status/968227758403997696"/>
    <hyperlink ref="X1217" r:id="rId5239" location="!/mycyclsocial/status/968227779555700737"/>
    <hyperlink ref="X1218" r:id="rId5240" location="!/ls_fry/status/968227870542737408"/>
    <hyperlink ref="X1219" r:id="rId5241" location="!/mrs_shelley84/status/968227886074281984"/>
    <hyperlink ref="X1220" r:id="rId5242" location="!/bentrouble2/status/968227929518944258"/>
    <hyperlink ref="X1221" r:id="rId5243" location="!/herrerai_57/status/968227945767608320"/>
    <hyperlink ref="X1222" r:id="rId5244" location="!/johannadebiase/status/968227947663577089"/>
    <hyperlink ref="X1223" r:id="rId5245" location="!/arahchne/status/968227962695888901"/>
    <hyperlink ref="X1224" r:id="rId5246" location="!/tfalwell/status/968227963148947458"/>
    <hyperlink ref="X1225" r:id="rId5247" location="!/jfkeeler/status/968215274003550208"/>
    <hyperlink ref="X1226" r:id="rId5248" location="!/bellesapepper37/status/968227969385852928"/>
    <hyperlink ref="X1227" r:id="rId5249" location="!/mmndez1/status/968227972330045440"/>
    <hyperlink ref="X1228" r:id="rId5250" location="!/burn4light/status/968227980400095232"/>
    <hyperlink ref="X1229" r:id="rId5251" location="!/elledodd/status/968227988071469057"/>
    <hyperlink ref="X1230" r:id="rId5252" location="!/beautyqueen790/status/968227997621907457"/>
    <hyperlink ref="X1231" r:id="rId5253" location="!/beautyqueen790/status/968227997621907457"/>
    <hyperlink ref="X1232" r:id="rId5254" location="!/beautyqueen790/status/968227997621907457"/>
    <hyperlink ref="X1233" r:id="rId5255" location="!/beautyqueen790/status/968227997621907457"/>
    <hyperlink ref="X1234" r:id="rId5256" location="!/beautyqueen790/status/968227997621907457"/>
    <hyperlink ref="X1235" r:id="rId5257" location="!/beautyqueen790/status/968227997621907457"/>
    <hyperlink ref="X1236" r:id="rId5258" location="!/beautyqueen790/status/968227997621907457"/>
    <hyperlink ref="X1237" r:id="rId5259" location="!/beautyqueen790/status/968227997621907457"/>
    <hyperlink ref="X1238" r:id="rId5260" location="!/beautyqueen790/status/968227997621907457"/>
    <hyperlink ref="X1239" r:id="rId5261" location="!/beautyqueen790/status/968227997621907457"/>
    <hyperlink ref="X1240" r:id="rId5262" location="!/beautyqueen790/status/968227997621907457"/>
    <hyperlink ref="X1241" r:id="rId5263" location="!/beautyqueen790/status/968227997621907457"/>
    <hyperlink ref="X1242" r:id="rId5264" location="!/a219224/status/968227796546998273"/>
    <hyperlink ref="X1243" r:id="rId5265" location="!/buch/status/968228022439510017"/>
    <hyperlink ref="X1244" r:id="rId5266" location="!/4440dc66ee4b45a/status/968228025186816000"/>
    <hyperlink ref="X1245" r:id="rId5267" location="!/essongori/status/968228034540130311"/>
    <hyperlink ref="X1246" r:id="rId5268" location="!/essongori/status/968228034540130311"/>
    <hyperlink ref="X1247" r:id="rId5269" location="!/columbiaulife/status/968228052923711493"/>
    <hyperlink ref="X1248" r:id="rId5270" location="!/columbiaulife/status/968228052923711493"/>
    <hyperlink ref="X1249" r:id="rId5271" location="!/yolopio/status/968228063598096384"/>
    <hyperlink ref="X1250" r:id="rId5272" location="!/kgws65/status/968228065657610240"/>
    <hyperlink ref="X1251" r:id="rId5273" location="!/bgaebs/status/968228073622704129"/>
    <hyperlink ref="X1252" r:id="rId5274" location="!/bgaebs/status/968228073622704129"/>
    <hyperlink ref="X1253" r:id="rId5275" location="!/bgaebs/status/968228073622704129"/>
    <hyperlink ref="X1254" r:id="rId5276" location="!/corporationstan/status/968228077905031169"/>
    <hyperlink ref="X1255" r:id="rId5277" location="!/lolmenxh/status/968228084058030080"/>
    <hyperlink ref="X1256" r:id="rId5278" location="!/annellemire/status/968228141960441862"/>
    <hyperlink ref="X1257" r:id="rId5279" location="!/54litre/status/968228151808741377"/>
    <hyperlink ref="X1258" r:id="rId5280" location="!/54litre/status/968228151808741377"/>
    <hyperlink ref="X1259" r:id="rId5281" location="!/54litre/status/968228151808741377"/>
    <hyperlink ref="X1260" r:id="rId5282" location="!/a219224/status/968228020552175621"/>
    <hyperlink ref="X1261" r:id="rId5283" location="!/govtdude/status/968228152613928960"/>
    <hyperlink ref="X1262" r:id="rId5284" location="!/tkatsumi06j/status/943733206372642816"/>
    <hyperlink ref="X1263" r:id="rId5285" location="!/uawd2d152j35jce/status/968228154316697600"/>
    <hyperlink ref="X1264" r:id="rId5286" location="!/lessplastic54/status/968228181496008704"/>
    <hyperlink ref="X1265" r:id="rId5287" location="!/robertwilliger/status/968228184591339522"/>
    <hyperlink ref="X1266" r:id="rId5288" location="!/lnwaks/status/968228188357873664"/>
    <hyperlink ref="X1267" r:id="rId5289" location="!/katienicholson/status/968227828289495043"/>
    <hyperlink ref="X1268" r:id="rId5290" location="!/susie_parker/status/968228209669083142"/>
    <hyperlink ref="X1269" r:id="rId5291" location="!/susie_parker/status/968228209669083142"/>
    <hyperlink ref="X1270" r:id="rId5292" location="!/errrerojas/status/968228224521179138"/>
    <hyperlink ref="X1271" r:id="rId5293" location="!/europareal/status/968228228086353922"/>
    <hyperlink ref="X1272" r:id="rId5294" location="!/cybertosser/status/968228228136603653"/>
    <hyperlink ref="X1273" r:id="rId5295" location="!/sandravdrw/status/968228242703478784"/>
    <hyperlink ref="X1274" r:id="rId5296" location="!/florianmaroto/status/968228246105088012"/>
    <hyperlink ref="X1275" r:id="rId5297" location="!/aerinravage/status/968228251394039809"/>
    <hyperlink ref="X1276" r:id="rId5298" location="!/aerinravage/status/968228251394039809"/>
    <hyperlink ref="X1277" r:id="rId5299" location="!/aerinravage/status/968228251394039809"/>
    <hyperlink ref="X1278" r:id="rId5300" location="!/lvv_online/status/968215375958638592"/>
    <hyperlink ref="X1279" r:id="rId5301" location="!/mvopeople/status/968228251620532224"/>
    <hyperlink ref="X1280" r:id="rId5302" location="!/mvopeople/status/968228251620532224"/>
    <hyperlink ref="X1281" r:id="rId5303" location="!/zuri1759/status/968228252211822592"/>
    <hyperlink ref="X1282" r:id="rId5304" location="!/heikkivalkama/status/968228260353110019"/>
    <hyperlink ref="X1283" r:id="rId5305" location="!/mandi1630/status/968228270872322048"/>
    <hyperlink ref="X1284" r:id="rId5306" location="!/mandi1630/status/968228270872322048"/>
    <hyperlink ref="X1285" r:id="rId5307" location="!/mandi1630/status/968228270872322048"/>
    <hyperlink ref="X1286" r:id="rId5308" location="!/al3ksis/status/968228329714274305"/>
    <hyperlink ref="X1287" r:id="rId5309" location="!/al3ksis/status/968228329714274305"/>
    <hyperlink ref="X1288" r:id="rId5310" location="!/al3ksis/status/968228329714274305"/>
    <hyperlink ref="X1289" r:id="rId5311" location="!/mikey36544/status/968228359422595072"/>
    <hyperlink ref="X1290" r:id="rId5312" location="!/mikey36544/status/968228359422595072"/>
    <hyperlink ref="X1291" r:id="rId5313" location="!/benaym/status/968227643421229061"/>
    <hyperlink ref="X1292" r:id="rId5314" location="!/benaym/status/968228367769243650"/>
    <hyperlink ref="X1293" r:id="rId5315" location="!/benaym/status/968227643421229061"/>
    <hyperlink ref="X1294" r:id="rId5316" location="!/benaym/status/968228367769243650"/>
    <hyperlink ref="X1295" r:id="rId5317" location="!/benaym/status/968227643421229061"/>
    <hyperlink ref="X1296" r:id="rId5318" location="!/benaym/status/968228367769243650"/>
    <hyperlink ref="X1297" r:id="rId5319" location="!/benaym/status/968228367769243650"/>
    <hyperlink ref="X1298" r:id="rId5320" location="!/jdforward/status/968085840017743875"/>
    <hyperlink ref="X1299" r:id="rId5321" location="!/gitdool/status/968228398878351362"/>
    <hyperlink ref="X1300" r:id="rId5322" location="!/aliyalangley/status/968228401935986689"/>
    <hyperlink ref="X1301" r:id="rId5323" location="!/oxynoiakapa/status/968188155668107265"/>
    <hyperlink ref="X1302" r:id="rId5324" location="!/cooljo123/status/968228432499879939"/>
    <hyperlink ref="X1303" r:id="rId5325" location="!/brettbruen/status/968228486589616129"/>
    <hyperlink ref="X1304" r:id="rId5326" location="!/brettbruen/status/968228486589616129"/>
    <hyperlink ref="X1305" r:id="rId5327" location="!/brettbruen/status/968228486589616129"/>
    <hyperlink ref="X1306" r:id="rId5328" location="!/brettbruen/status/968228486589616129"/>
    <hyperlink ref="X1307" r:id="rId5329" location="!/brettbruen/status/968228486589616129"/>
    <hyperlink ref="X1308" r:id="rId5330" location="!/njbmagazine/status/968228487386550272"/>
    <hyperlink ref="X1309" r:id="rId5331" location="!/cuatro33mx/status/968228490070904832"/>
    <hyperlink ref="X1310" r:id="rId5332" location="!/infidel_charlie/status/968228492302266370"/>
    <hyperlink ref="X1311" r:id="rId5333" location="!/cigar150/status/968228220050006017"/>
    <hyperlink ref="X1312" r:id="rId5334" location="!/cigar150/status/968228533649715202"/>
    <hyperlink ref="X1313" r:id="rId5335" location="!/hectormatadamas/status/968228569347477507"/>
    <hyperlink ref="X1314" r:id="rId5336" location="!/daleknado/status/968228627354607621"/>
    <hyperlink ref="X1315" r:id="rId5337" location="!/daleknado/status/968228627354607621"/>
    <hyperlink ref="X1316" r:id="rId5338" location="!/daleknado/status/968228627354607621"/>
    <hyperlink ref="X1317" r:id="rId5339" location="!/0103lrl/status/968228638079508480"/>
    <hyperlink ref="X1318" r:id="rId5340" location="!/yupydown/status/968228640138846208"/>
    <hyperlink ref="X1319" r:id="rId5341" location="!/doncull2/status/968228686582501378"/>
    <hyperlink ref="X1320" r:id="rId5342" location="!/doncull2/status/968228686582501378"/>
    <hyperlink ref="X1321" r:id="rId5343" location="!/doncull2/status/968228686582501378"/>
    <hyperlink ref="X1322" r:id="rId5344" location="!/doncull2/status/968228686582501378"/>
    <hyperlink ref="X1323" r:id="rId5345" location="!/doncull2/status/968228686582501378"/>
    <hyperlink ref="X1324" r:id="rId5346" location="!/doncull2/status/968228686582501378"/>
    <hyperlink ref="X1325" r:id="rId5347" location="!/doncull2/status/968228686582501378"/>
    <hyperlink ref="X1326" r:id="rId5348" location="!/khabaz/status/968228694341890055"/>
    <hyperlink ref="X1327" r:id="rId5349" location="!/kardonice/status/968228696568967168"/>
    <hyperlink ref="X1328" r:id="rId5350" location="!/sandraglahn/status/968179949055209473"/>
    <hyperlink ref="X1329" r:id="rId5351" location="!/kelleymmathews/status/968228724767444992"/>
    <hyperlink ref="X1330" r:id="rId5352" location="!/kelleymmathews/status/968228724767444992"/>
    <hyperlink ref="X1331" r:id="rId5353" location="!/thepooluk/status/967885690611494912"/>
    <hyperlink ref="X1332" r:id="rId5354" location="!/annabella_daisy/status/968228771299037185"/>
    <hyperlink ref="X1333" r:id="rId5355" location="!/redheadedition/status/968228773744164864"/>
    <hyperlink ref="X1334" r:id="rId5356" location="!/cooljim198/status/968228835681587201"/>
    <hyperlink ref="X1335" r:id="rId5357" location="!/employeeatty/status/968083978988244992"/>
    <hyperlink ref="X1336" r:id="rId5358" location="!/shelley_fritz/status/968228842899779584"/>
    <hyperlink ref="X1337" r:id="rId5359" location="!/im_dangerzone/status/968228851456364555"/>
    <hyperlink ref="X1338" r:id="rId5360" location="!/yireseven02/status/968228865217675264"/>
    <hyperlink ref="X1339" r:id="rId5361" location="!/lawaghorn/status/968228872448770049"/>
    <hyperlink ref="X1340" r:id="rId5362" location="!/lawaghorn/status/968228872448770049"/>
    <hyperlink ref="X1341" r:id="rId5363" location="!/lawaghorn/status/968228872448770049"/>
    <hyperlink ref="X1342" r:id="rId5364" location="!/kubeshni1/status/968228880837414912"/>
    <hyperlink ref="X1343" r:id="rId5365" location="!/womenahollywood/status/968178877313949696"/>
    <hyperlink ref="X1344" r:id="rId5366" location="!/womenahollywood/status/967856740153872384"/>
    <hyperlink ref="X1345" r:id="rId5367" location="!/lisalmn/status/968228884813463552"/>
    <hyperlink ref="X1346" r:id="rId5368" location="!/arikakane/status/966100155782090756"/>
    <hyperlink ref="X1347" r:id="rId5369" location="!/eastes_bette/status/968228906305314816"/>
    <hyperlink ref="X1348" r:id="rId5370" location="!/serenalburg/status/968228906364030977"/>
    <hyperlink ref="X1349" r:id="rId5371" location="!/debi129/status/968228953352630272"/>
    <hyperlink ref="X1350" r:id="rId5372" location="!/kittybravofan/status/968228958885105664"/>
    <hyperlink ref="X1351" r:id="rId5373" location="!/mediterrnewsnet/status/968228971728068608"/>
    <hyperlink ref="X1352" r:id="rId5374" location="!/baderjaymi/status/968228973875486720"/>
    <hyperlink ref="X1353" r:id="rId5375" location="!/olehippiechick/status/968228988656193537"/>
    <hyperlink ref="X1354" r:id="rId5376" location="!/steevem2018/status/968228998617731073"/>
    <hyperlink ref="X1355" r:id="rId5377" location="!/holalibertad/status/968229001540939776"/>
    <hyperlink ref="X1356" r:id="rId5378" location="!/tektokca/status/968229012169371648"/>
    <hyperlink ref="X1357" r:id="rId5379" location="!/alliesosu/status/968229019920535552"/>
    <hyperlink ref="X1358" r:id="rId5380" location="!/caioblinder/status/968229100597858306"/>
    <hyperlink ref="X1359" r:id="rId5381" location="!/moejacksoncom/status/968229186103062529"/>
    <hyperlink ref="X1360" r:id="rId5382" location="!/moejacksoncom/status/968229186103062529"/>
    <hyperlink ref="X1361" r:id="rId5383" location="!/moejacksoncom/status/968229186103062529"/>
    <hyperlink ref="X1362" r:id="rId5384" location="!/moejacksoncom/status/968229186103062529"/>
    <hyperlink ref="X1363" r:id="rId5385" location="!/mujeresmovmx/status/968229190620336128"/>
    <hyperlink ref="X1364" r:id="rId5386" location="!/mujeresmovmx/status/968229190620336128"/>
    <hyperlink ref="X1365" r:id="rId5387" location="!/mujeresmovmx/status/968229190620336128"/>
    <hyperlink ref="X1366" r:id="rId5388" location="!/mujeresmovmx/status/968229190620336128"/>
    <hyperlink ref="X1367" r:id="rId5389" location="!/mujeresmovmx/status/968229190620336128"/>
    <hyperlink ref="X1368" r:id="rId5390" location="!/dakotastudent/status/968229198664957958"/>
    <hyperlink ref="X1369" r:id="rId5391" location="!/stieffatrel/status/968227603885821953"/>
    <hyperlink ref="X1370" r:id="rId5392" location="!/stieffatrel/status/968229217082146816"/>
    <hyperlink ref="X1371" r:id="rId5393" location="!/theclergygirl/status/968229232148172800"/>
    <hyperlink ref="X1372" r:id="rId5394" location="!/diaplazajuarez/status/968229239983169536"/>
    <hyperlink ref="X1373" r:id="rId5395" location="!/_shiraze/status/968229269141950464"/>
    <hyperlink ref="X1374" r:id="rId5396" location="!/spletnamladina/status/968229269200687106"/>
    <hyperlink ref="X1375" r:id="rId5397" location="!/radioplazaj/status/968229277023002624"/>
    <hyperlink ref="X1376" r:id="rId5398" location="!/farsidesoprano/status/968224938573402114"/>
    <hyperlink ref="X1377" r:id="rId5399" location="!/farsidesoprano/status/968229286078541829"/>
    <hyperlink ref="X1378" r:id="rId5400" location="!/farsidesoprano/status/968229286078541829"/>
    <hyperlink ref="X1379" r:id="rId5401" location="!/trude84/status/968229309939965953"/>
    <hyperlink ref="X1380" r:id="rId5402" location="!/billperiman/status/968229327983824896"/>
    <hyperlink ref="X1381" r:id="rId5403" location="!/matadorreview/status/968229329162457088"/>
    <hyperlink ref="X1382" r:id="rId5404" location="!/matadorreview/status/968229329162457088"/>
    <hyperlink ref="X1383" r:id="rId5405" location="!/svenastheimer/status/968229329329991680"/>
    <hyperlink ref="X1384" r:id="rId5406" location="!/instyle/status/968180752969027584"/>
    <hyperlink ref="X1385" r:id="rId5407" location="!/sherryfleming2/status/968229347852242949"/>
    <hyperlink ref="X1386" r:id="rId5408" location="!/sherryfleming2/status/968229347852242949"/>
    <hyperlink ref="X1387" r:id="rId5409" location="!/lola_davina/status/958958508342353920"/>
    <hyperlink ref="X1388" r:id="rId5410" location="!/lunaluchadora23/status/968229358111469569"/>
    <hyperlink ref="X1389" r:id="rId5411" location="!/gus_noriega/status/968229404085190657"/>
    <hyperlink ref="X1390" r:id="rId5412" location="!/gus_noriega/status/968229404085190657"/>
    <hyperlink ref="X1391" r:id="rId5413" location="!/gus_noriega/status/968229404085190657"/>
    <hyperlink ref="X1392" r:id="rId5414" location="!/gus_noriega/status/968229404085190657"/>
    <hyperlink ref="X1393" r:id="rId5415" location="!/carnegiecouncil/status/968229404919980038"/>
    <hyperlink ref="X1394" r:id="rId5416" location="!/miyawakiatsushi/status/967700416833056769"/>
    <hyperlink ref="X1395" r:id="rId5417" location="!/takz999/status/968229407440568321"/>
    <hyperlink ref="X1396" r:id="rId5418" location="!/gugachacra/status/968229417427390465"/>
    <hyperlink ref="X1397" r:id="rId5419" location="!/thebes_k/status/967642843295567872"/>
    <hyperlink ref="X1398" r:id="rId5420" location="!/gnosis01/status/968229428777041920"/>
    <hyperlink ref="X1399" r:id="rId5421" location="!/hoopstube/status/968229429402095616"/>
    <hyperlink ref="X1400" r:id="rId5422" location="!/keai89/status/968229431117463552"/>
    <hyperlink ref="X1401" r:id="rId5423" location="!/gsemprunmdg/status/968229433177006086"/>
    <hyperlink ref="X1402" r:id="rId5424" location="!/thefierceelle_j/status/968229458183426050"/>
    <hyperlink ref="X1403" r:id="rId5425" location="!/jrisgr88/status/968229459504574464"/>
    <hyperlink ref="X1404" r:id="rId5426" location="!/marco65710/status/968229468983750657"/>
    <hyperlink ref="X1405" r:id="rId5427" location="!/dal_jak/status/968229470606733312"/>
    <hyperlink ref="X1406" r:id="rId5428" location="!/familiaempauta/status/968229480417431553"/>
    <hyperlink ref="X1407" r:id="rId5429" location="!/kimberlynips1/status/968229480820101125"/>
    <hyperlink ref="X1408" r:id="rId5430" location="!/lauridmeizler/status/967942596281753601"/>
    <hyperlink ref="X1409" r:id="rId5431" location="!/lauridmeizler/status/968199300068016129"/>
    <hyperlink ref="X1410" r:id="rId5432" location="!/lauridmeizler/status/968229487640039424"/>
    <hyperlink ref="X1411" r:id="rId5433" location="!/blesspres45/status/968229293536043008"/>
    <hyperlink ref="X1412" r:id="rId5434" location="!/blesspres45/status/968229517021143040"/>
    <hyperlink ref="X1413" r:id="rId5435" location="!/newsradio_1440/status/968229520057626624"/>
    <hyperlink ref="X1414" r:id="rId5436" location="!/_dpaj/status/968229534599278592"/>
    <hyperlink ref="X1415" r:id="rId5437" location="!/qgxd0jgqjl8cjt4/status/968229538428731393"/>
    <hyperlink ref="X1416" r:id="rId5438" location="!/sakiratweet/status/968229541729599488"/>
    <hyperlink ref="X1417" r:id="rId5439" location="!/followingtips1/status/968229541742170112"/>
    <hyperlink ref="X1418" r:id="rId5440" location="!/shoppingbag24/status/968229542228668416"/>
    <hyperlink ref="X1419" r:id="rId5441" location="!/top_all_news/status/968229542308470784"/>
    <hyperlink ref="X1420" r:id="rId5442" location="!/inspirebrandnew/status/968229542845333505"/>
    <hyperlink ref="X1421" r:id="rId5443" location="!/emily_watson24/status/968229544330125312"/>
    <hyperlink ref="X1422" r:id="rId5444" location="!/faster_sheare/status/968229545580027906"/>
    <hyperlink ref="X1423" r:id="rId5445" location="!/richard_joha/status/968229549644292096"/>
    <hyperlink ref="X1424" r:id="rId5446" location="!/dkhtx/status/968229558674776064"/>
    <hyperlink ref="X1425" r:id="rId5447" location="!/clemovski/status/968229571542831104"/>
    <hyperlink ref="X1426" r:id="rId5448" location="!/aaronkissel/status/968229573337997312"/>
    <hyperlink ref="X1427" r:id="rId5449" location="!/money/status/966840046547476480"/>
    <hyperlink ref="X1428" r:id="rId5450" location="!/llc_foundation/status/968229580141203456"/>
    <hyperlink ref="X1429" r:id="rId5451" location="!/llc_foundation/status/968229580141203456"/>
    <hyperlink ref="X1430" r:id="rId5452" location="!/mitukteam/status/968229601091772417"/>
    <hyperlink ref="X1431" r:id="rId5453" location="!/lila_eidi/status/968229603419439104"/>
    <hyperlink ref="X1432" r:id="rId5454" location="!/carlaartemisa/status/968229671639818240"/>
    <hyperlink ref="X1433" r:id="rId5455" location="!/csuglobal/status/968229695878762496"/>
    <hyperlink ref="X1434" r:id="rId5456" location="!/spin/status/968227942286413828"/>
    <hyperlink ref="X1435" r:id="rId5457" location="!/may__morris/status/968229705714421760"/>
    <hyperlink ref="X1436" r:id="rId5458" location="!/delsuze/status/968229709116043264"/>
    <hyperlink ref="X1437" r:id="rId5459" location="!/broncoblue69/status/968229710592438272"/>
    <hyperlink ref="X1438" r:id="rId5460" location="!/broncoblue69/status/968229710592438272"/>
    <hyperlink ref="X1439" r:id="rId5461" location="!/broncoblue69/status/968229710592438272"/>
    <hyperlink ref="X1440" r:id="rId5462" location="!/50plusatwork/status/968229713297756162"/>
    <hyperlink ref="X1441" r:id="rId5463" location="!/sunbaelee/status/968095913032916992"/>
    <hyperlink ref="X1442" r:id="rId5464" location="!/dooraeo/status/968229717965881345"/>
    <hyperlink ref="X1443" r:id="rId5465" location="!/qanonposts/status/968006005702385664"/>
    <hyperlink ref="X1444" r:id="rId5466" location="!/lisa23699498/status/968229726673391617"/>
    <hyperlink ref="X1445" r:id="rId5467" location="!/piranhaflora/status/968229728254676992"/>
    <hyperlink ref="X1446" r:id="rId5468" location="!/melmel24/status/968229729626218497"/>
    <hyperlink ref="X1447" r:id="rId5469" location="!/esthersjones/status/968229732339929089"/>
    <hyperlink ref="X1448" r:id="rId5470" location="!/elmaestrodoggy/status/968195449822720000"/>
    <hyperlink ref="X1449" r:id="rId5471" location="!/gomezmario1982/status/968229748953329664"/>
    <hyperlink ref="X1450" r:id="rId5472" location="!/tomsteyer/status/962069595904393216"/>
    <hyperlink ref="X1451" r:id="rId5473" location="!/akaxochi/status/968229778515021824"/>
    <hyperlink ref="X1452" r:id="rId5474" location="!/dennisdiehl/status/968229780515672065"/>
    <hyperlink ref="X1453" r:id="rId5475" location="!/sherrishavon/status/968162236014432256"/>
    <hyperlink ref="X1454" r:id="rId5476" location="!/norahbelll/status/968229812790747136"/>
    <hyperlink ref="X1455" r:id="rId5477" location="!/para___mount/status/968229841609740288"/>
    <hyperlink ref="X1456" r:id="rId5478" location="!/westhexe/status/968229870944899072"/>
    <hyperlink ref="X1457" r:id="rId5479" location="!/pervypar/status/968229877601132544"/>
    <hyperlink ref="X1458" r:id="rId5480" location="!/haleynewlin22/status/968229899600351232"/>
    <hyperlink ref="X1459" r:id="rId5481" location="!/nagla4ph/status/968229910237143041"/>
    <hyperlink ref="X1460" r:id="rId5482" location="!/nagla4ph/status/968229914880172032"/>
    <hyperlink ref="X1461" r:id="rId5483" location="!/nagla4ph/status/968229914880172032"/>
    <hyperlink ref="X1462" r:id="rId5484" location="!/nagla4ph/status/968229914880172032"/>
    <hyperlink ref="X1463" r:id="rId5485" location="!/estherrockett/status/968224237763743744"/>
    <hyperlink ref="X1464" r:id="rId5486" location="!/memphistigerjeb/status/968229958668750848"/>
    <hyperlink ref="X1465" r:id="rId5487" location="!/shahakshapira/status/968083504151056384"/>
    <hyperlink ref="X1466" r:id="rId5488" location="!/elizgrenier/status/968229968126857218"/>
    <hyperlink ref="X1467" r:id="rId5489" location="!/3s2482/status/968230017485357056"/>
    <hyperlink ref="X1468" r:id="rId5490" location="!/ed_oliiver/status/968230018278141953"/>
    <hyperlink ref="X1469" r:id="rId5491" location="!/trapadriive/status/968230019494445056"/>
    <hyperlink ref="X1470" r:id="rId5492" location="!/arwannasaylor/status/968230020882796548"/>
    <hyperlink ref="X1471" r:id="rId5493" location="!/briinicole7x/status/968229793664782337"/>
    <hyperlink ref="X1472" r:id="rId5494" location="!/briinicole7x/status/968230068488204288"/>
    <hyperlink ref="X1473" r:id="rId5495" location="!/nanberg53/status/968230084644503552"/>
    <hyperlink ref="X1474" r:id="rId5496" location="!/sallysallywest/status/968230109269250048"/>
    <hyperlink ref="X1475" r:id="rId5497" location="!/katiedrasser/status/968230119767654401"/>
    <hyperlink ref="X1476" r:id="rId5498" location="!/katiedrasser/status/968230119767654401"/>
    <hyperlink ref="X1477" r:id="rId5499" location="!/christopherco/status/968230147223678977"/>
    <hyperlink ref="X1478" r:id="rId5500" location="!/inutero89/status/968230154181820416"/>
    <hyperlink ref="X1479" r:id="rId5501" location="!/inutero89/status/968230154181820416"/>
    <hyperlink ref="X1480" r:id="rId5502" location="!/wleaming/status/968230160691539969"/>
    <hyperlink ref="X1481" r:id="rId5503" location="!/blueyezgirl68/status/968230175589720064"/>
    <hyperlink ref="X1482" r:id="rId5504" location="!/cinemagulp/status/968230179175723008"/>
    <hyperlink ref="X1483" r:id="rId5505" location="!/victorsaintmac/status/968198476722069504"/>
    <hyperlink ref="X1484" r:id="rId5506" location="!/chasse_spleen1/status/968230189447680002"/>
    <hyperlink ref="X1485" r:id="rId5507" location="!/happy_peppi1/status/968230189938376704"/>
    <hyperlink ref="X1486" r:id="rId5508" location="!/happy_peppi1/status/968230189938376704"/>
    <hyperlink ref="X1487" r:id="rId5509" location="!/happy_peppi1/status/968230189938376704"/>
    <hyperlink ref="X1488" r:id="rId5510" location="!/happy_peppi1/status/968230189938376704"/>
    <hyperlink ref="X1489" r:id="rId5511" location="!/janinescicadas/status/968230200113881091"/>
    <hyperlink ref="X1490" r:id="rId5512" location="!/tomcornford/status/965617286169219072"/>
    <hyperlink ref="X1491" r:id="rId5513" location="!/kyevelyn/status/968230211874643968"/>
    <hyperlink ref="X1492" r:id="rId5514" location="!/kyevelyn/status/968230211874643968"/>
    <hyperlink ref="X1493" r:id="rId5515" location="!/3djfletcher/status/968230212008755200"/>
    <hyperlink ref="X1494" r:id="rId5516" location="!/jamie_weinstein/status/968230244493746176"/>
    <hyperlink ref="X1495" r:id="rId5517" location="!/carlybee/status/968230246230114304"/>
    <hyperlink ref="X1496" r:id="rId5518" location="!/carlybee/status/968230246230114304"/>
    <hyperlink ref="X1497" r:id="rId5519" location="!/carlybee/status/968230246230114304"/>
    <hyperlink ref="X1498" r:id="rId5520" location="!/musiccrazi/status/968230250168668160"/>
    <hyperlink ref="X1499" r:id="rId5521" location="!/evesimmns/status/968230290480160770"/>
    <hyperlink ref="X1500" r:id="rId5522" location="!/evesimmns/status/968230290480160770"/>
    <hyperlink ref="X1501" r:id="rId5523" location="!/evesimmns/status/968230290480160770"/>
    <hyperlink ref="X1502" r:id="rId5524" location="!/evesimmns/status/968230290480160770"/>
    <hyperlink ref="X1503" r:id="rId5525" location="!/evesimmns/status/968230290480160770"/>
    <hyperlink ref="X1504" r:id="rId5526" location="!/evesimmns/status/968230290480160770"/>
    <hyperlink ref="X1505" r:id="rId5527" location="!/evesimmns/status/968230290480160770"/>
    <hyperlink ref="X1506" r:id="rId5528" location="!/evesimmns/status/968230290480160770"/>
    <hyperlink ref="X1507" r:id="rId5529" location="!/evesimmns/status/968230290480160770"/>
    <hyperlink ref="X1508" r:id="rId5530" location="!/evesimmns/status/968230290480160770"/>
    <hyperlink ref="X1509" r:id="rId5531" location="!/jheffdeleon/status/968230324839878656"/>
    <hyperlink ref="X1510" r:id="rId5532" location="!/victoriapoetry/status/968230328899813376"/>
    <hyperlink ref="X1511" r:id="rId5533" location="!/official_dan7/status/968230361200242688"/>
    <hyperlink ref="X1512" r:id="rId5534" location="!/official_dan7/status/968230361200242688"/>
    <hyperlink ref="X1513" r:id="rId5535" location="!/garza_onofre/status/968158503058714625"/>
    <hyperlink ref="X1514" r:id="rId5536" location="!/tannnit/status/968230378321465345"/>
    <hyperlink ref="X1515" r:id="rId5537" location="!/tannnit/status/968230378321465345"/>
    <hyperlink ref="X1516" r:id="rId5538" location="!/joan_vennochi/status/968226330734219264"/>
    <hyperlink ref="X1517" r:id="rId5539" location="!/dbernstein/status/968230383434153984"/>
    <hyperlink ref="X1518" r:id="rId5540" location="!/abiishhernandez/status/968230400240713728"/>
    <hyperlink ref="X1519" r:id="rId5541" location="!/koreanaussiemum/status/968230400379183104"/>
    <hyperlink ref="X1520" r:id="rId5542" location="!/sanesophisticat/status/968230415147458562"/>
    <hyperlink ref="X1521" r:id="rId5543" location="!/sanesophisticat/status/968230415147458562"/>
    <hyperlink ref="X1522" r:id="rId5544" location="!/sanesophisticat/status/968230415147458562"/>
    <hyperlink ref="X1523" r:id="rId5545" location="!/sanesophisticat/status/968230415147458562"/>
    <hyperlink ref="X1524" r:id="rId5546" location="!/sanesophisticat/status/968230415147458562"/>
    <hyperlink ref="X1525" r:id="rId5547" location="!/sanesophisticat/status/968230415147458562"/>
    <hyperlink ref="X1526" r:id="rId5548" location="!/sanesophisticat/status/968230415147458562"/>
    <hyperlink ref="X1527" r:id="rId5549" location="!/sanesophisticat/status/968230415147458562"/>
    <hyperlink ref="X1528" r:id="rId5550" location="!/sanesophisticat/status/968230415147458562"/>
    <hyperlink ref="X1529" r:id="rId5551" location="!/sanesophisticat/status/968230415147458562"/>
    <hyperlink ref="X1530" r:id="rId5552" location="!/sanesophisticat/status/968230415147458562"/>
    <hyperlink ref="X1531" r:id="rId5553" location="!/sanesophisticat/status/968230415147458562"/>
    <hyperlink ref="X1532" r:id="rId5554" location="!/sanesophisticat/status/968230415147458562"/>
    <hyperlink ref="X1533" r:id="rId5555" location="!/sanesophisticat/status/968230415147458562"/>
    <hyperlink ref="X1534" r:id="rId5556" location="!/sanesophisticat/status/968230415147458562"/>
    <hyperlink ref="X1535" r:id="rId5557" location="!/sanesophisticat/status/968230415147458562"/>
    <hyperlink ref="X1536" r:id="rId5558" location="!/sanesophisticat/status/968230415147458562"/>
    <hyperlink ref="X1537" r:id="rId5559" location="!/sanesophisticat/status/968230415147458562"/>
    <hyperlink ref="X1538" r:id="rId5560" location="!/sanesophisticat/status/968230415147458562"/>
    <hyperlink ref="X1539" r:id="rId5561" location="!/sanesophisticat/status/968230415147458562"/>
    <hyperlink ref="X1540" r:id="rId5562" location="!/sanesophisticat/status/968230415147458562"/>
    <hyperlink ref="X1541" r:id="rId5563" location="!/sanesophisticat/status/968230415147458562"/>
    <hyperlink ref="X1542" r:id="rId5564" location="!/sanesophisticat/status/968230415147458562"/>
    <hyperlink ref="X1543" r:id="rId5565" location="!/sanesophisticat/status/968230415147458562"/>
    <hyperlink ref="X1544" r:id="rId5566" location="!/sanesophisticat/status/968230415147458562"/>
    <hyperlink ref="X1545" r:id="rId5567" location="!/sanesophisticat/status/968230415147458562"/>
    <hyperlink ref="X1546" r:id="rId5568" location="!/sanesophisticat/status/968230415147458562"/>
    <hyperlink ref="X1547" r:id="rId5569" location="!/sanesophisticat/status/968230415147458562"/>
    <hyperlink ref="X1548" r:id="rId5570" location="!/sanesophisticat/status/968230415147458562"/>
    <hyperlink ref="X1549" r:id="rId5571" location="!/sanesophisticat/status/968230415147458562"/>
    <hyperlink ref="X1550" r:id="rId5572" location="!/sanesophisticat/status/968230415147458562"/>
    <hyperlink ref="X1551" r:id="rId5573" location="!/sanesophisticat/status/968230415147458562"/>
    <hyperlink ref="X1552" r:id="rId5574" location="!/sanesophisticat/status/968230415147458562"/>
    <hyperlink ref="X1553" r:id="rId5575" location="!/sanesophisticat/status/968230415147458562"/>
    <hyperlink ref="X1554" r:id="rId5576" location="!/sanesophisticat/status/968230415147458562"/>
    <hyperlink ref="X1555" r:id="rId5577" location="!/sanesophisticat/status/968230415147458562"/>
    <hyperlink ref="X1556" r:id="rId5578" location="!/sanesophisticat/status/968230415147458562"/>
    <hyperlink ref="X1557" r:id="rId5579" location="!/sanesophisticat/status/968230415147458562"/>
    <hyperlink ref="X1558" r:id="rId5580" location="!/sanesophisticat/status/968230415147458562"/>
    <hyperlink ref="X1559" r:id="rId5581" location="!/sanesophisticat/status/968230415147458562"/>
    <hyperlink ref="X1560" r:id="rId5582" location="!/sanesophisticat/status/968230415147458562"/>
    <hyperlink ref="X1561" r:id="rId5583" location="!/sanesophisticat/status/968230415147458562"/>
    <hyperlink ref="X1562" r:id="rId5584" location="!/sanesophisticat/status/968230415147458562"/>
    <hyperlink ref="X1563" r:id="rId5585" location="!/sanesophisticat/status/968230415147458562"/>
    <hyperlink ref="X1564" r:id="rId5586" location="!/sanesophisticat/status/968230415147458562"/>
    <hyperlink ref="X1565" r:id="rId5587" location="!/sanesophisticat/status/968230415147458562"/>
    <hyperlink ref="X1566" r:id="rId5588" location="!/sanesophisticat/status/968230415147458562"/>
    <hyperlink ref="X1567" r:id="rId5589" location="!/thejasongreene/status/968230420558045184"/>
    <hyperlink ref="X1568" r:id="rId5590" location="!/olympiaplaytx/status/968230460571766784"/>
    <hyperlink ref="X1569" r:id="rId5591" location="!/rough7110/status/968230461251100672"/>
    <hyperlink ref="X1570" r:id="rId5592" location="!/brennansuen/status/968230462996049920"/>
    <hyperlink ref="X1571" r:id="rId5593" location="!/toki_dou/status/968230466057744385"/>
    <hyperlink ref="X1572" r:id="rId5594" location="!/debjsullivan/status/968230466124992527"/>
    <hyperlink ref="X1573" r:id="rId5595" location="!/cvt_staff/status/968230480582758401"/>
    <hyperlink ref="X1574" r:id="rId5596" location="!/eileenornot/status/966138889235820554"/>
    <hyperlink ref="X1575" r:id="rId5597" location="!/denis_gsf/status/968230504167301121"/>
    <hyperlink ref="X1576" r:id="rId5598" location="!/seibermaki/status/968230536450686976"/>
    <hyperlink ref="X1577" r:id="rId5599" location="!/icherielyn/status/968230560135917568"/>
    <hyperlink ref="X1578" r:id="rId5600" location="!/brill_inst/status/968230579740196864"/>
    <hyperlink ref="X1579" r:id="rId5601" location="!/eloygameno801/status/968230583901081602"/>
    <hyperlink ref="X1580" r:id="rId5602" location="!/svemgolfclassic/status/968230609092046848"/>
    <hyperlink ref="X1581" r:id="rId5603" location="!/xora613/status/968230615085649922"/>
    <hyperlink ref="X1582" r:id="rId5604" location="!/yosoycordova/status/968213307365629952"/>
    <hyperlink ref="X1583" r:id="rId5605" location="!/colonelgarroway/status/968230646119370752"/>
    <hyperlink ref="X1584" r:id="rId5606" location="!/shinelightonit/status/968230650494050307"/>
    <hyperlink ref="X1585" r:id="rId5607" location="!/reettaraty/status/968223630671917061"/>
    <hyperlink ref="X1586" r:id="rId5608" location="!/ullamiettunen/status/968230653207678977"/>
    <hyperlink ref="X1587" r:id="rId5609" location="!/bostonbridget/status/968230659046170624"/>
    <hyperlink ref="X1588" r:id="rId5610" location="!/mipff/status/968230689106812929"/>
    <hyperlink ref="X1589" r:id="rId5611" location="!/foivosloxias/status/968230694257418240"/>
    <hyperlink ref="X1590" r:id="rId5612" location="!/slowzhu/status/968230756462899200"/>
    <hyperlink ref="X1591" r:id="rId5613" location="!/bc4040/status/968230759759777793"/>
    <hyperlink ref="X1592" r:id="rId5614" location="!/kathleenlauderd/status/968230771369558016"/>
    <hyperlink ref="X1593" r:id="rId5615" location="!/israelrh_bicho/status/968230771600191488"/>
    <hyperlink ref="X1594" r:id="rId5616" location="!/sonja_elisa/status/968215901526003712"/>
    <hyperlink ref="X1595" r:id="rId5617" location="!/isidormeyer1/status/968230783939989506"/>
    <hyperlink ref="X1596" r:id="rId5618" location="!/sybillebbldnrbt/status/968230801434390528"/>
    <hyperlink ref="X1597" r:id="rId5619" location="!/sybillebbldnrbt/status/968230801434390528"/>
    <hyperlink ref="X1598" r:id="rId5620" location="!/tnsprofpunter/status/968230827799674880"/>
    <hyperlink ref="X1599" r:id="rId5621" location="!/anthony23bryant/status/968138820096012294"/>
    <hyperlink ref="X1600" r:id="rId5622" location="!/proplustaxi/status/968230860951605249"/>
    <hyperlink ref="X1601" r:id="rId5623" location="!/anthony23bryant/status/968138820096012294"/>
    <hyperlink ref="X1602" r:id="rId5624" location="!/proplustaxi/status/968230860951605249"/>
    <hyperlink ref="X1603" r:id="rId5625" location="!/anthony23bryant/status/968138820096012294"/>
    <hyperlink ref="X1604" r:id="rId5626" location="!/proplustaxi/status/968230860951605249"/>
    <hyperlink ref="X1605" r:id="rId5627" location="!/proplustaxi/status/968230860951605249"/>
    <hyperlink ref="X1606" r:id="rId5628" location="!/cindieggers/status/968230868496953344"/>
    <hyperlink ref="X1607" r:id="rId5629" location="!/chrisdulux/status/968230874394386432"/>
    <hyperlink ref="X1608" r:id="rId5630" location="!/aplafaire/status/968230877632303105"/>
    <hyperlink ref="X1609" r:id="rId5631" location="!/aplafaire/status/968230877632303105"/>
    <hyperlink ref="X1610" r:id="rId5632" location="!/aplafaire/status/968230877632303105"/>
    <hyperlink ref="X1611" r:id="rId5633" location="!/kegill/status/968230902454243328"/>
    <hyperlink ref="X1612" r:id="rId5634" location="!/hazel_ok/status/968230910129770496"/>
    <hyperlink ref="X1613" r:id="rId5635" location="!/geincolo/status/968230927112404992"/>
    <hyperlink ref="X1614" r:id="rId5636" location="!/a_momish/status/968230931571134465"/>
    <hyperlink ref="X1615" r:id="rId5637" location="!/mlberry/status/968230938009202688"/>
    <hyperlink ref="X1616" r:id="rId5638" location="!/0fficersoandso/status/968231051507224577"/>
    <hyperlink ref="X1617" r:id="rId5639" location="!/w00kiees/status/968231059275091968"/>
    <hyperlink ref="X1618" r:id="rId5640" location="!/eurorabbit/status/968231071870607360"/>
    <hyperlink ref="X1619" r:id="rId5641" location="!/tliarch/status/968231073069936640"/>
    <hyperlink ref="X1620" r:id="rId5642" location="!/timtamtom9/status/968231090166075393"/>
    <hyperlink ref="X1621" r:id="rId5643" location="!/timtamtom9/status/968231090166075393"/>
    <hyperlink ref="X1622" r:id="rId5644" location="!/timtamtom9/status/968231090166075393"/>
    <hyperlink ref="X1623" r:id="rId5645" location="!/timtamtom9/status/968231090166075393"/>
    <hyperlink ref="X1624" r:id="rId5646" location="!/timtamtom9/status/968231090166075393"/>
    <hyperlink ref="X1625" r:id="rId5647" location="!/ilse_julianne/status/968231102824501249"/>
    <hyperlink ref="X1626" r:id="rId5648" location="!/markyhutt/status/965861304614506496"/>
    <hyperlink ref="X1627" r:id="rId5649" location="!/markyhutt/status/965861304614506496"/>
    <hyperlink ref="X1628" r:id="rId5650" location="!/markyhutt/status/965861304614506496"/>
    <hyperlink ref="X1629" r:id="rId5651" location="!/markyhutt/status/965861304614506496"/>
    <hyperlink ref="X1630" r:id="rId5652" location="!/markyhutt/status/965861304614506496"/>
    <hyperlink ref="X1631" r:id="rId5653" location="!/markyhutt/status/966022432107696128"/>
    <hyperlink ref="X1632" r:id="rId5654" location="!/markyhutt/status/966022432107696128"/>
    <hyperlink ref="X1633" r:id="rId5655" location="!/markyhutt/status/965861304614506496"/>
    <hyperlink ref="X1634" r:id="rId5656" location="!/markyhutt/status/966022432107696128"/>
    <hyperlink ref="X1635" r:id="rId5657" location="!/markyhutt/status/968231116011462657"/>
    <hyperlink ref="X1636" r:id="rId5658" location="!/markyhutt/status/968231071409147905"/>
    <hyperlink ref="X1637" r:id="rId5659" location="!/savvasverdis/status/968231119140327424"/>
    <hyperlink ref="X1638" r:id="rId5660" location="!/savvasverdis/status/968231119140327424"/>
    <hyperlink ref="X1639" r:id="rId5661" location="!/julimsw_juli/status/968231025733177344"/>
    <hyperlink ref="X1640" r:id="rId5662" location="!/futureonfire/status/968231126165872645"/>
    <hyperlink ref="X1641" r:id="rId5663" location="!/karenely8/status/968231141609234432"/>
    <hyperlink ref="X1642" r:id="rId5664" location="!/strikeroneill/status/968231169090142208"/>
    <hyperlink ref="X1643" r:id="rId5665" location="!/schtimpy27/status/968231175717191682"/>
    <hyperlink ref="X1644" r:id="rId5666" location="!/chun109/status/968231181794779136"/>
    <hyperlink ref="X1645" r:id="rId5667" location="!/vorderseher/status/968231008486199296"/>
    <hyperlink ref="X1646" r:id="rId5668" location="!/_mitte_rechts/status/968231223570071553"/>
    <hyperlink ref="X1647" r:id="rId5669" location="!/globalethicist/status/968231246907224070"/>
    <hyperlink ref="X1648" r:id="rId5670" location="!/kindness_ken/status/968231268512014336"/>
    <hyperlink ref="X1649" r:id="rId5671" location="!/wnbasfchapter/status/968231277001302016"/>
    <hyperlink ref="X1650" r:id="rId5672" location="!/rebelpussy/status/968231326166892544"/>
    <hyperlink ref="X1651" r:id="rId5673" location="!/jbart1055/status/968231335985729536"/>
    <hyperlink ref="X1652" r:id="rId5674" location="!/nyunrang_0122/status/968231381128986624"/>
    <hyperlink ref="X1653" r:id="rId5675" location="!/bostonglobe/status/967972132763381762"/>
    <hyperlink ref="X1654" r:id="rId5676" location="!/bostonglobe/status/968230344142082053"/>
    <hyperlink ref="X1655" r:id="rId5677" location="!/timothytipton19/status/968231381464731649"/>
    <hyperlink ref="X1656" r:id="rId5678" location="!/sknatume/status/968231454139326464"/>
    <hyperlink ref="X1657" r:id="rId5679" location="!/_voguevol_/status/968231473785352193"/>
    <hyperlink ref="X1658" r:id="rId5680" location="!/vonchio/status/968231516009451520"/>
    <hyperlink ref="X1659" r:id="rId5681" location="!/jadwann/status/968231524989620231"/>
    <hyperlink ref="X1660" r:id="rId5682" location="!/jmass2020/status/968231546435129345"/>
    <hyperlink ref="X1661" r:id="rId5683" location="!/asdbnm22/status/968231567632969729"/>
    <hyperlink ref="X1662" r:id="rId5684" location="!/vinsulala/status/968230706387324928"/>
    <hyperlink ref="X1663" r:id="rId5685" location="!/crime_doer/status/968231569231003648"/>
    <hyperlink ref="X1664" r:id="rId5686" location="!/sennahojottonib/status/968231569507876864"/>
    <hyperlink ref="X1665" r:id="rId5687" location="!/lolliloo/status/968231602605010944"/>
    <hyperlink ref="X1666" r:id="rId5688" location="!/overthemoonbat/status/968231603775340544"/>
    <hyperlink ref="X1667" r:id="rId5689" location="!/brendaurora/status/968231606266843136"/>
    <hyperlink ref="X1668" r:id="rId5690" location="!/atomicoblak/status/968231656405585923"/>
    <hyperlink ref="X1669" r:id="rId5691" location="!/beverly99139999/status/968231675544133632"/>
    <hyperlink ref="X1670" r:id="rId5692" location="!/beverly99139999/status/968231675544133632"/>
    <hyperlink ref="X1671" r:id="rId5693" location="!/nicoledenson3/status/968231709102702593"/>
    <hyperlink ref="X1672" r:id="rId5694" location="!/dailybuzztv/status/968231744917987329"/>
    <hyperlink ref="X1673" r:id="rId5695" location="!/xmalloryyoungx/status/968231748134940673"/>
    <hyperlink ref="X1674" r:id="rId5696" location="!/ivaginaria/status/968231768699604993"/>
    <hyperlink ref="X1675" r:id="rId5697" location="!/ju_lu_00/status/968231880582627330"/>
    <hyperlink ref="X1676" r:id="rId5698" location="!/mitarashidungo/status/968106708609376256"/>
    <hyperlink ref="X1677" r:id="rId5699" location="!/mitarashidungo/status/968106828784480256"/>
    <hyperlink ref="X1678" r:id="rId5700" location="!/jin_lespace/status/968231801184403456"/>
    <hyperlink ref="X1679" r:id="rId5701" location="!/jin_lespace/status/968231889495498753"/>
    <hyperlink ref="X1680" r:id="rId5702" location="!/realityinaction/status/968223150193471488"/>
    <hyperlink ref="X1681" r:id="rId5703" location="!/realityinaction/status/968223150193471488"/>
    <hyperlink ref="X1682" r:id="rId5704" location="!/realityinaction/status/968223174872543234"/>
    <hyperlink ref="X1683" r:id="rId5705" location="!/blazingcatfur/status/968231912706777089"/>
    <hyperlink ref="X1684" r:id="rId5706" location="!/krlita_tururu/status/968231946991079430"/>
    <hyperlink ref="X1685" r:id="rId5707" location="!/hotdog4191/status/968084520036589568"/>
    <hyperlink ref="X1686" r:id="rId5708" location="!/3nwbufqd1lhlyzq/status/968231949297885184"/>
    <hyperlink ref="X1687" r:id="rId5709" location="!/broncos20267/status/968231987214417920"/>
    <hyperlink ref="X1688" r:id="rId5710" location="!/broncos20267/status/968231987214417920"/>
    <hyperlink ref="X1689" r:id="rId5711" location="!/broncos20267/status/968231987214417920"/>
    <hyperlink ref="X1690" r:id="rId5712" location="!/pooky25125006/status/968232005359079426"/>
    <hyperlink ref="X1691" r:id="rId5713" location="!/davos/status/968229333365067777"/>
    <hyperlink ref="X1692" r:id="rId5714" location="!/europeanmag/status/968232067208237057"/>
    <hyperlink ref="X1693" r:id="rId5715" location="!/reynatc/status/968232076112785408"/>
    <hyperlink ref="X1694" r:id="rId5716" location="!/onewomynarmy/status/968232080340471808"/>
    <hyperlink ref="X1695" r:id="rId5717" location="!/blogsteps/status/968232119389519872"/>
    <hyperlink ref="X1696" r:id="rId5718" location="!/nunnun106/status/968232128155590656"/>
    <hyperlink ref="X1697" r:id="rId5719" location="!/bossycowgurl84/status/967756938623832064"/>
    <hyperlink ref="X1698" r:id="rId5720" location="!/mymanpookie/status/968232150402297856"/>
    <hyperlink ref="X1699" r:id="rId5721" location="!/mymanpookie/status/968232150402297856"/>
    <hyperlink ref="X1700" r:id="rId5722" location="!/magi_jay/status/968232162670579713"/>
    <hyperlink ref="X1701" r:id="rId5723" location="!/sydneypaige10/status/968232166843867137"/>
    <hyperlink ref="X1702" r:id="rId5724" location="!/busylizzie48/status/968232207134445570"/>
    <hyperlink ref="X1703" r:id="rId5725" location="!/dashaakina/status/968232213358792704"/>
    <hyperlink ref="X1704" r:id="rId5726" location="!/cgigadig/status/968232216655548416"/>
    <hyperlink ref="X1705" r:id="rId5727" location="!/simonsaysyow16/status/968232226386251776"/>
    <hyperlink ref="X1706" r:id="rId5728" location="!/fontritter/status/968232226642190342"/>
    <hyperlink ref="X1707" r:id="rId5729" location="!/social_medina/status/968232231058792448"/>
    <hyperlink ref="X1708" r:id="rId5730" location="!/watsoninstitute/status/968206536098172928"/>
    <hyperlink ref="X1709" r:id="rId5731" location="!/pausenet/status/968232247991128064"/>
    <hyperlink ref="X1710" r:id="rId5732" location="!/pausenet/status/968232247991128064"/>
    <hyperlink ref="X1711" r:id="rId5733" location="!/gemamlopezp/status/968232248276389889"/>
    <hyperlink ref="X1712" r:id="rId5734" location="!/thefranchise117/status/968232291280588801"/>
    <hyperlink ref="X1713" r:id="rId5735" location="!/amat6433/status/968232310058385409"/>
    <hyperlink ref="X1714" r:id="rId5736" location="!/tararollins62/status/968232310129745920"/>
    <hyperlink ref="X1715" r:id="rId5737" location="!/tararollins62/status/968232310129745920"/>
    <hyperlink ref="X1716" r:id="rId5738" location="!/tararollins62/status/968232310129745920"/>
    <hyperlink ref="X1717" r:id="rId5739" location="!/fenixnemo/status/968232310368763904"/>
    <hyperlink ref="X1718" r:id="rId5740" location="!/louison_ronzeau/status/968232318551945217"/>
    <hyperlink ref="X1719" r:id="rId5741" location="!/withoutviolence/status/968178134003548161"/>
    <hyperlink ref="X1720" r:id="rId5742" location="!/saveaslave/status/968232112401895425"/>
    <hyperlink ref="X1721" r:id="rId5743" location="!/sharemylesson/status/967927957523230720"/>
    <hyperlink ref="X1722" r:id="rId5744" location="!/saveaslave/status/968232112401895425"/>
    <hyperlink ref="X1723" r:id="rId5745" location="!/saveaslave/status/968232340916002821"/>
    <hyperlink ref="X1724" r:id="rId5746" location="!/golrizghahraman/status/968012384630489088"/>
    <hyperlink ref="X1725" r:id="rId5747" location="!/arisafari92/status/968232347136008192"/>
    <hyperlink ref="X1726" r:id="rId5748" location="!/shariadoula/status/968232357168865280"/>
    <hyperlink ref="X1727" r:id="rId5749" location="!/patatelapanda/status/968232371614044162"/>
    <hyperlink ref="X1728" r:id="rId5750" location="!/justmyowndrama/status/968232375099342848"/>
    <hyperlink ref="X1729" r:id="rId5751" location="!/justmyowndrama/status/968232375099342848"/>
    <hyperlink ref="X1730" r:id="rId5752" location="!/lynnloera/status/968232393726337024"/>
    <hyperlink ref="X1731" r:id="rId5753" location="!/lynnloera/status/968232393726337024"/>
    <hyperlink ref="X1732" r:id="rId5754" location="!/resurrectionnhl/status/968232396658233344"/>
    <hyperlink ref="X1733" r:id="rId5755" location="!/resurrectionnhl/status/968232396658233344"/>
    <hyperlink ref="X1734" r:id="rId5756" location="!/resurrectionnhl/status/968232396658233344"/>
    <hyperlink ref="X1735" r:id="rId5757" location="!/lynseyross999/status/968232396872142850"/>
    <hyperlink ref="X1736" r:id="rId5758" location="!/lynseyross999/status/968232396872142850"/>
    <hyperlink ref="X1737" r:id="rId5759" location="!/el_chapass/status/968232423594037251"/>
    <hyperlink ref="X1738" r:id="rId5760" location="!/el_chapass/status/968232423594037251"/>
    <hyperlink ref="X1739" r:id="rId5761" location="!/bogusjourney_/status/968232435019378688"/>
    <hyperlink ref="X1740" r:id="rId5762" location="!/ppbrain103/status/968232450248794112"/>
    <hyperlink ref="X1741" r:id="rId5763" location="!/sandramwt/status/968232450512977920"/>
    <hyperlink ref="X1742" r:id="rId5764" location="!/sandramwt/status/968232450512977920"/>
    <hyperlink ref="X1743" r:id="rId5765" location="!/annielaur/status/968232451486003200"/>
    <hyperlink ref="X1744" r:id="rId5766" location="!/annielaur/status/968232451486003200"/>
    <hyperlink ref="X1745" r:id="rId5767" location="!/karaapel/status/968232468607324167"/>
    <hyperlink ref="X1746" r:id="rId5768" location="!/karaapel/status/968232468607324167"/>
    <hyperlink ref="X1747" r:id="rId5769" location="!/karaapel/status/968232468607324167"/>
    <hyperlink ref="X1748" r:id="rId5770" location="!/cnnhealth/status/967866793308991489"/>
    <hyperlink ref="X1749" r:id="rId5771" location="!/goodamplified/status/968232475196641280"/>
    <hyperlink ref="X1750" r:id="rId5772" location="!/goodamplified/status/968232438269972480"/>
    <hyperlink ref="X1751" r:id="rId5773" location="!/realcharliesan1/status/968218972096221185"/>
    <hyperlink ref="X1752" r:id="rId5774" location="!/realcharliesan1/status/968218972096221185"/>
    <hyperlink ref="X1753" r:id="rId5775" location="!/realcharliesan1/status/968218972096221185"/>
    <hyperlink ref="X1754" r:id="rId5776" location="!/realcharliesan1/status/968218972096221185"/>
    <hyperlink ref="X1755" r:id="rId5777" location="!/realcharliesan1/status/968227733330374656"/>
    <hyperlink ref="X1756" r:id="rId5778" location="!/realcharliesan1/status/968232477927108609"/>
    <hyperlink ref="X1757" r:id="rId5779" location="!/realcharliesan1/status/968232477927108609"/>
    <hyperlink ref="X1758" r:id="rId5780" location="!/realcharliesan1/status/968232477927108609"/>
    <hyperlink ref="X1759" r:id="rId5781" location="!/realcharliesan1/status/968232477927108609"/>
    <hyperlink ref="X1760" r:id="rId5782" location="!/realcharliesan1/status/968232477927108609"/>
    <hyperlink ref="X1761" r:id="rId5783" location="!/realcharliesan1/status/968232477927108609"/>
    <hyperlink ref="X1762" r:id="rId5784" location="!/nbcnews/status/967987686626725889"/>
    <hyperlink ref="X1763" r:id="rId5785" location="!/realcharliesan1/status/968218972096221185"/>
    <hyperlink ref="X1764" r:id="rId5786" location="!/realcharliesan1/status/968232477927108609"/>
    <hyperlink ref="X1765" r:id="rId5787" location="!/realcharliesan1/status/968232477927108609"/>
    <hyperlink ref="X1766" r:id="rId5788" location="!/realcharliesan1/status/968232477927108609"/>
    <hyperlink ref="X1767" r:id="rId5789" location="!/realcharliesan1/status/968232477927108609"/>
    <hyperlink ref="X1768" r:id="rId5790" location="!/realcharliesan1/status/968232477927108609"/>
    <hyperlink ref="X1769" r:id="rId5791" location="!/realcharliesan1/status/968232477927108609"/>
    <hyperlink ref="X1770" r:id="rId5792" location="!/nisanavci/status/968232489578835971"/>
    <hyperlink ref="X1771" r:id="rId5793" location="!/nisanavci/status/968232489578835971"/>
    <hyperlink ref="X1772" r:id="rId5794" location="!/nisanavci/status/968232489578835971"/>
    <hyperlink ref="X1773" r:id="rId5795" location="!/tamrapalmertp/status/968232491445190656"/>
    <hyperlink ref="X1774" r:id="rId5796" location="!/solsticemfa/status/968232499804557313"/>
    <hyperlink ref="X1775" r:id="rId5797" location="!/hernan_ronda/status/968232518012014594"/>
    <hyperlink ref="X1776" r:id="rId5798" location="!/rotellalegal/status/968222680146116611"/>
    <hyperlink ref="X1777" r:id="rId5799" location="!/rotellalegal/status/968222680146116611"/>
    <hyperlink ref="X1778" r:id="rId5800" location="!/carriesheffield/status/968232573318193152"/>
    <hyperlink ref="X1779" r:id="rId5801" location="!/carriesheffield/status/968232573318193152"/>
    <hyperlink ref="X1780" r:id="rId5802" location="!/arieltroster/status/968232574970507264"/>
    <hyperlink ref="X1781" r:id="rId5803" location="!/dtpespectaculos/status/968232582805639168"/>
    <hyperlink ref="X1782" r:id="rId5804" location="!/kellihatha1/status/968232617920245761"/>
    <hyperlink ref="X1783" r:id="rId5805" location="!/sambeal/status/968232629366489088"/>
    <hyperlink ref="X1784" r:id="rId5806" location="!/darylmox/status/968232639424495619"/>
    <hyperlink ref="X1785" r:id="rId5807" location="!/darylmox/status/968232639424495619"/>
    <hyperlink ref="X1786" r:id="rId5808" location="!/margomezborrego/status/968232643346169856"/>
    <hyperlink ref="X1787" r:id="rId5809" location="!/hopeobrien/status/968232664233684992"/>
    <hyperlink ref="X1788" r:id="rId5810" location="!/hopeobrien/status/968232664233684992"/>
    <hyperlink ref="X1789" r:id="rId5811" location="!/pkxelloss/status/968232669036167169"/>
    <hyperlink ref="X1790" r:id="rId5812" location="!/annaquinn55/status/968232703697895424"/>
    <hyperlink ref="X1791" r:id="rId5813" location="!/hyeon_bot___/status/968232726154289152"/>
    <hyperlink ref="X1792" r:id="rId5814" location="!/_jouskaa/status/968232726355734528"/>
    <hyperlink ref="X1793" r:id="rId5815" location="!/daverburgess/status/968232736615010304"/>
    <hyperlink ref="X1794" r:id="rId5816" location="!/daverburgess/status/968232736615010304"/>
    <hyperlink ref="X1795" r:id="rId5817" location="!/benq1958/status/968232738640814080"/>
    <hyperlink ref="X1796" r:id="rId5818" location="!/lettierinick/status/968232739622154240"/>
    <hyperlink ref="X1797" r:id="rId5819" location="!/lettierinick/status/968232739622154240"/>
    <hyperlink ref="X1798" r:id="rId5820" location="!/barcc/status/968165037805395975"/>
    <hyperlink ref="X1799" r:id="rId5821" location="!/taylorrapalyea/status/968232750296821760"/>
    <hyperlink ref="X1800" r:id="rId5822" location="!/kaufmanlawca/status/968232750636568576"/>
    <hyperlink ref="X1801" r:id="rId5823" location="!/kinseymax/status/968232752561688576"/>
    <hyperlink ref="X1802" r:id="rId5824" location="!/kinseymax/status/968232752561688576"/>
    <hyperlink ref="X1803" r:id="rId5825" location="!/starrzila/status/968232765572382721"/>
    <hyperlink ref="X1804" r:id="rId5826" location="!/ciarakellydoc/status/968232785772150784"/>
    <hyperlink ref="X1805" r:id="rId5827" location="!/mac9153/status/968232792093052930"/>
    <hyperlink ref="X1806" r:id="rId5828" location="!/mac9153/status/968232792093052930"/>
    <hyperlink ref="X1807" r:id="rId5829" location="!/womensradio/status/968232802943750149"/>
    <hyperlink ref="X1808" r:id="rId5830" location="!/scott_eric_yep/status/968232813223854080"/>
    <hyperlink ref="X1809" r:id="rId5831" location="!/scott_eric_yep/status/968232813223854080"/>
    <hyperlink ref="X1810" r:id="rId5832" location="!/scott_eric_yep/status/968232813223854080"/>
    <hyperlink ref="X1811" r:id="rId5833" location="!/archstanton88/status/968232822271021057"/>
    <hyperlink ref="X1812" r:id="rId5834" location="!/archstanton88/status/968232822271021057"/>
    <hyperlink ref="X1813" r:id="rId5835" location="!/yathinkn/status/968230400077185024"/>
    <hyperlink ref="X1814" r:id="rId5836" location="!/deniseshrivell/status/968231035111550976"/>
    <hyperlink ref="X1815" r:id="rId5837" location="!/illchangethis/status/968232824040964097"/>
    <hyperlink ref="X1816" r:id="rId5838" location="!/yathinkn/status/968230400077185024"/>
    <hyperlink ref="X1817" r:id="rId5839" location="!/deniseshrivell/status/968231035111550976"/>
    <hyperlink ref="X1818" r:id="rId5840" location="!/deniseshrivell/status/968231035111550976"/>
    <hyperlink ref="X1819" r:id="rId5841" location="!/illchangethis/status/968232824040964097"/>
    <hyperlink ref="X1820" r:id="rId5842" location="!/yathinkn/status/968230400077185024"/>
    <hyperlink ref="X1821" r:id="rId5843" location="!/illchangethis/status/968232824040964097"/>
    <hyperlink ref="X1822" r:id="rId5844" location="!/illchangethis/status/968232824040964097"/>
    <hyperlink ref="X1823" r:id="rId5845" location="!/lizmiele/status/968232830680539136"/>
    <hyperlink ref="X1824" r:id="rId5846" location="!/marciageneva/status/968232884430692352"/>
    <hyperlink ref="X1825" r:id="rId5847" location="!/dlspace108/status/968232912578424832"/>
    <hyperlink ref="X1826" r:id="rId5848" location="!/truthmom4/status/968232969604337664"/>
    <hyperlink ref="X1827" r:id="rId5849" location="!/annehelen/status/967935414500712448"/>
    <hyperlink ref="X1828" r:id="rId5850" location="!/kpanyc/status/968232992031346690"/>
    <hyperlink ref="X1829" r:id="rId5851" location="!/poivre6101/status/968166502330335232"/>
    <hyperlink ref="X1830" r:id="rId5852" location="!/dudrbsdlek/status/968233011031416832"/>
    <hyperlink ref="X1831" r:id="rId5853" location="!/dudrbsdlek/status/968233011031416832"/>
    <hyperlink ref="X1832" r:id="rId5854" location="!/ptpmarketing/status/968233014193983489"/>
    <hyperlink ref="X1833" r:id="rId5855" location="!/buzzologynow/status/968233023232708611"/>
    <hyperlink ref="X1834" r:id="rId5856" location="!/trin911/status/968233052731334658"/>
    <hyperlink ref="X1835" r:id="rId5857" location="!/philbertblogs1/status/968233059630772224"/>
    <hyperlink ref="X1836" r:id="rId5858" location="!/philbertblogs1/status/968233059630772224"/>
    <hyperlink ref="X1837" r:id="rId5859" location="!/dadearga/status/968233071106502657"/>
    <hyperlink ref="X1838" r:id="rId5860" location="!/tarektoverso/status/968233075028217856"/>
    <hyperlink ref="X1839" r:id="rId5861" location="!/yacxarat/status/968233079188934656"/>
    <hyperlink ref="X1840" r:id="rId5862" location="!/mariososa1238/status/968233100835786753"/>
    <hyperlink ref="X1841" r:id="rId5863" location="!/bluenajin/status/968233143906877440"/>
    <hyperlink ref="X1842" r:id="rId5864" location="!/feistycovfefe/status/968233150617759744"/>
    <hyperlink ref="X1843" r:id="rId5865" location="!/feistycovfefe/status/968233150617759744"/>
    <hyperlink ref="X1844" r:id="rId5866" location="!/brookehavlik/status/968233166669479936"/>
    <hyperlink ref="X1845" r:id="rId5867" location="!/brookehavlik/status/968233166669479936"/>
    <hyperlink ref="X1846" r:id="rId5868" location="!/brookehavlik/status/968233166669479936"/>
    <hyperlink ref="X1847" r:id="rId5869" location="!/aaditya_uzumaki/status/968233171065044993"/>
    <hyperlink ref="X1848" r:id="rId5870" location="!/aaditya_uzumaki/status/968233171065044993"/>
    <hyperlink ref="X1849" r:id="rId5871" location="!/sz/status/968207604257353729"/>
    <hyperlink ref="X1850" r:id="rId5872" location="!/itabashiyoko/status/968233178786926592"/>
    <hyperlink ref="X1851" r:id="rId5873" location="!/maureenslcspkn/status/968233182926483456"/>
    <hyperlink ref="X1852" r:id="rId5874" location="!/global_erinh/status/967952666214129665"/>
    <hyperlink ref="X1853" r:id="rId5875" location="!/lorilynroller/status/968233243467120640"/>
    <hyperlink ref="X1854" r:id="rId5876" location="!/lorilynroller/status/968233243467120640"/>
    <hyperlink ref="X1855" r:id="rId5877" location="!/pahubb43/status/967867613224284161"/>
    <hyperlink ref="X1856" r:id="rId5878" location="!/predatorsfan071/status/968233267039260672"/>
    <hyperlink ref="X1857" r:id="rId5879" location="!/cope_es/status/968228240593768449"/>
    <hyperlink ref="X1858" r:id="rId5880" location="!/durdiales93/status/968233281023029248"/>
    <hyperlink ref="X1859" r:id="rId5881" location="!/stewie7821/status/968233281660604417"/>
    <hyperlink ref="X1860" r:id="rId5882" location="!/stewie7821/status/968233281660604417"/>
    <hyperlink ref="X1861" r:id="rId5883" location="!/cheriecoke/status/968233282369449985"/>
    <hyperlink ref="X1862" r:id="rId5884" location="!/jeanzpina/status/968233342780018688"/>
    <hyperlink ref="X1863" r:id="rId5885" location="!/act2saveschools/status/968222828905472000"/>
    <hyperlink ref="X1864" r:id="rId5886" location="!/act2saveschools/status/968233354175959046"/>
    <hyperlink ref="X1865" r:id="rId5887" location="!/act4thechildren/status/968233354587000833"/>
    <hyperlink ref="X1866" r:id="rId5888" location="!/opinionlsr/status/968233359179644928"/>
    <hyperlink ref="X1867" r:id="rId5889" location="!/jungahgrim/status/968233385087791104"/>
    <hyperlink ref="X1868" r:id="rId5890" location="!/embeeshea/status/968219335310430213"/>
    <hyperlink ref="X1869" r:id="rId5891" location="!/jtrev8/status/968233387776446464"/>
    <hyperlink ref="X1870" r:id="rId5892" location="!/semperargentum/status/968233396957777921"/>
    <hyperlink ref="X1871" r:id="rId5893" location="!/christelleweale/status/968233436644298752"/>
    <hyperlink ref="X1872" r:id="rId5894" location="!/renato_blk/status/968233437361594375"/>
    <hyperlink ref="X1873" r:id="rId5895" location="!/maxblalock/status/968233437885804549"/>
    <hyperlink ref="X1874" r:id="rId5896" location="!/maxblalock/status/968233437885804549"/>
    <hyperlink ref="X1875" r:id="rId5897" location="!/maxblalock/status/968233437885804549"/>
    <hyperlink ref="X1876" r:id="rId5898" location="!/the_millions/status/968233208465604609"/>
    <hyperlink ref="X1877" r:id="rId5899" location="!/spectacle_mag/status/968233463047507969"/>
    <hyperlink ref="X1878" r:id="rId5900" location="!/rhondasexton17/status/968233467988279296"/>
    <hyperlink ref="X1879" r:id="rId5901" location="!/muellerishere/status/968233468109967360"/>
    <hyperlink ref="X1880" r:id="rId5902" location="!/dafnemosqueda/status/968233469447991296"/>
    <hyperlink ref="X1881" r:id="rId5903" location="!/daemonaac/status/968233470450393088"/>
    <hyperlink ref="X1882" r:id="rId5904" location="!/esrevolver/status/968191561786953729"/>
    <hyperlink ref="X1883" r:id="rId5905" location="!/esly_car/status/968233484199309319"/>
    <hyperlink ref="X1884" r:id="rId5906" location="!/mgs9862/status/968233490562076672"/>
    <hyperlink ref="X1885" r:id="rId5907" location="!/genegerena/status/968233495918141440"/>
    <hyperlink ref="X1886" r:id="rId5908" location="!/therealmfraser/status/968233514607968256"/>
    <hyperlink ref="X1887" r:id="rId5909" location="!/jnaquins/status/968233522149371904"/>
    <hyperlink ref="X1888" r:id="rId5910" location="!/jnaquins/status/968233522149371904"/>
    <hyperlink ref="X1889" r:id="rId5911" location="!/brookehavlik/status/968233166669479936"/>
    <hyperlink ref="X1890" r:id="rId5912" location="!/prisonculture/status/968233551366950912"/>
    <hyperlink ref="X1891" r:id="rId5913" location="!/prisonculture/status/968233551366950912"/>
    <hyperlink ref="X1892" r:id="rId5914" location="!/prisonculture/status/968233551366950912"/>
    <hyperlink ref="X1893" r:id="rId5915" location="!/jaqcuber/status/968233658652987395"/>
    <hyperlink ref="X1894" r:id="rId5916" location="!/jaqcuber/status/968233658652987395"/>
    <hyperlink ref="X1895" r:id="rId5917" location="!/jaqcuber/status/968233658652987395"/>
    <hyperlink ref="X1896" r:id="rId5918" location="!/jaqcuber/status/968233658652987395"/>
    <hyperlink ref="X1897" r:id="rId5919" location="!/jaqcuber/status/968233658652987395"/>
    <hyperlink ref="X1898" r:id="rId5920" location="!/jaqcuber/status/968233658652987395"/>
    <hyperlink ref="X1899" r:id="rId5921" location="!/berit97/status/968233678613766144"/>
    <hyperlink ref="X1900" r:id="rId5922" location="!/antoniolopez553/status/968233686259961857"/>
    <hyperlink ref="X1901" r:id="rId5923" location="!/vergaramonika/status/968233703225942017"/>
    <hyperlink ref="X1902" r:id="rId5924" location="!/marienacre/status/968233718161821697"/>
    <hyperlink ref="X1903" r:id="rId5925" location="!/rabbleca/status/968233729826152448"/>
    <hyperlink ref="X1904" r:id="rId5926" location="!/lbuffman/status/968233742832685056"/>
    <hyperlink ref="X1905" r:id="rId5927" location="!/barbara_bureau/status/968233750265032704"/>
    <hyperlink ref="X1906" r:id="rId5928" location="!/tamiroff_/status/968233751540064257"/>
    <hyperlink ref="X1907" r:id="rId5929" location="!/thebravelass/status/968233756870959104"/>
    <hyperlink ref="X1908" r:id="rId5930" location="!/adorablyd/status/968233757055569920"/>
    <hyperlink ref="X1909" r:id="rId5931" location="!/adorablyd/status/968233757055569920"/>
    <hyperlink ref="X1910" r:id="rId5932" location="!/redschulte/status/968233761111461889"/>
    <hyperlink ref="X1911" r:id="rId5933" location="!/redschulte/status/968233761111461889"/>
    <hyperlink ref="X1912" r:id="rId5934" location="!/redschulte/status/968233761111461889"/>
    <hyperlink ref="X1913" r:id="rId5935" location="!/marciojmsilva/status/968233768908664834"/>
    <hyperlink ref="X1914" r:id="rId5936" location="!/killaz306/status/968233773274775553"/>
    <hyperlink ref="X1915" r:id="rId5937" location="!/killaz306/status/968233773274775553"/>
    <hyperlink ref="X1916" r:id="rId5938" location="!/medecindelaam/status/968233784293412864"/>
    <hyperlink ref="X1917" r:id="rId5939" location="!/lizlorenc/status/968233801041305601"/>
    <hyperlink ref="X1918" r:id="rId5940" location="!/angelas_sacred/status/968233819135361024"/>
    <hyperlink ref="X1919" r:id="rId5941" location="!/sam_h_kennedy/status/968233838735339520"/>
    <hyperlink ref="X1920" r:id="rId5942" location="!/sam_h_kennedy/status/968233838735339520"/>
    <hyperlink ref="X1921" r:id="rId5943" location="!/sam_h_kennedy/status/968233838735339520"/>
    <hyperlink ref="X1922" r:id="rId5944" location="!/shreya_sg/status/968233846574538752"/>
    <hyperlink ref="X1923" r:id="rId5945" location="!/paritypledge/status/968233859488808960"/>
    <hyperlink ref="X1924" r:id="rId5946" location="!/ejaykim1/status/967942863676944384"/>
    <hyperlink ref="X1925" r:id="rId5947" location="!/p6mhh0hnriu7mue/status/968233877415215105"/>
    <hyperlink ref="X1926" r:id="rId5948" location="!/noahcrothman/status/968221271250100224"/>
    <hyperlink ref="X1927" r:id="rId5949" location="!/dgreenbaum/status/968221950584807425"/>
    <hyperlink ref="X1928" r:id="rId5950" location="!/cindy_52s/status/968233882679238656"/>
    <hyperlink ref="X1929" r:id="rId5951" location="!/cindy_52s/status/968233882679238656"/>
    <hyperlink ref="X1930" r:id="rId5952" location="!/indianagracexo/status/968233884277092352"/>
    <hyperlink ref="X1931" r:id="rId5953" location="!/susanlengauet/status/967742774673059840"/>
    <hyperlink ref="X1932" r:id="rId5954" location="!/susanlengauet/status/967742774673059840"/>
    <hyperlink ref="X1933" r:id="rId5955" location="!/jltangel1/status/968228109337092096"/>
    <hyperlink ref="X1934" r:id="rId5956" location="!/thevipe/status/967526344866320385"/>
    <hyperlink ref="X1935" r:id="rId5957" location="!/jltangel1/status/968228109337092096"/>
    <hyperlink ref="X1936" r:id="rId5958" location="!/jltangel1/status/968233886986596352"/>
    <hyperlink ref="X1937" r:id="rId5959" location="!/thevipe/status/967526344866320385"/>
    <hyperlink ref="X1938" r:id="rId5960" location="!/jltangel1/status/968233886986596352"/>
    <hyperlink ref="X1939" r:id="rId5961" location="!/thevipe/status/967526344866320385"/>
    <hyperlink ref="X1940" r:id="rId5962" location="!/jltangel1/status/968228109337092096"/>
    <hyperlink ref="X1941" r:id="rId5963" location="!/jltangel1/status/968233886986596352"/>
    <hyperlink ref="X1942" r:id="rId5964" location="!/jltangel1/status/968233886986596352"/>
    <hyperlink ref="X1943" r:id="rId5965" location="!/nanncook/status/968233921619091458"/>
    <hyperlink ref="X1944" r:id="rId5966" location="!/nanncook/status/968233921619091458"/>
    <hyperlink ref="X1945" r:id="rId5967" location="!/dinoy1230/status/968233926140538885"/>
    <hyperlink ref="X1946" r:id="rId5968" location="!/onepunchimickey/status/968004763999649792"/>
    <hyperlink ref="X1947" r:id="rId5969" location="!/onepunchimickey/status/967998047291506688"/>
    <hyperlink ref="X1948" r:id="rId5970" location="!/lelliaju/status/968233929038692352"/>
    <hyperlink ref="X1949" r:id="rId5971" location="!/damnelectron/status/968233951562170369"/>
    <hyperlink ref="X1950" r:id="rId5972" location="!/vickibalfour/status/968233805021663235"/>
    <hyperlink ref="X1951" r:id="rId5973" location="!/vickibalfour/status/968233988040155137"/>
    <hyperlink ref="X1952" r:id="rId5974" location="!/vickibalfour/status/968233805021663235"/>
    <hyperlink ref="X1953" r:id="rId5975" location="!/vickibalfour/status/968233988040155137"/>
    <hyperlink ref="X1954" r:id="rId5976" location="!/vickibalfour/status/968233805021663235"/>
    <hyperlink ref="X1955" r:id="rId5977" location="!/vickibalfour/status/968233988040155137"/>
    <hyperlink ref="X1956" r:id="rId5978" location="!/vickibalfour/status/968233805021663235"/>
    <hyperlink ref="X1957" r:id="rId5979" location="!/vickibalfour/status/968233988040155137"/>
    <hyperlink ref="X1958" r:id="rId5980" location="!/alexkhan_kr/status/968120194286592001"/>
    <hyperlink ref="X1959" r:id="rId5981" location="!/joe_rwa/status/968233989902184448"/>
    <hyperlink ref="X1960" r:id="rId5982" location="!/s88d293/status/968234077470932992"/>
    <hyperlink ref="X1961" r:id="rId5983" location="!/guptillanne/status/966391486748250112"/>
    <hyperlink ref="X1962" r:id="rId5984" location="!/s88d293/status/968234077470932992"/>
    <hyperlink ref="X1963" r:id="rId5985" location="!/guptillanne/status/966391486748250112"/>
    <hyperlink ref="X1964" r:id="rId5986" location="!/s88d293/status/968234077470932992"/>
    <hyperlink ref="X1965" r:id="rId5987" location="!/guptillanne/status/966391486748250112"/>
    <hyperlink ref="X1966" r:id="rId5988" location="!/guptillanne/status/966391486748250112"/>
    <hyperlink ref="X1967" r:id="rId5989" location="!/guptillanne/status/966391486748250112"/>
    <hyperlink ref="X1968" r:id="rId5990" location="!/s88d293/status/968234077470932992"/>
    <hyperlink ref="X1969" r:id="rId5991" location="!/s88d293/status/968234077470932992"/>
    <hyperlink ref="X1970" r:id="rId5992" location="!/s88d293/status/968234077470932992"/>
    <hyperlink ref="X1971" r:id="rId5993" location="!/s88d293/status/968234077470932992"/>
    <hyperlink ref="X1972" r:id="rId5994" location="!/mtgeiger1184/status/968234087495319552"/>
    <hyperlink ref="X1973" r:id="rId5995" location="!/franciscah3/status/968234092251746304"/>
    <hyperlink ref="X1974" r:id="rId5996" location="!/franciscah3/status/968234092251746304"/>
    <hyperlink ref="X1975" r:id="rId5997" location="!/mielo0o/status/968234104058626048"/>
    <hyperlink ref="X1976" r:id="rId5998" location="!/dscot41194/status/968234112564723712"/>
    <hyperlink ref="X1977" r:id="rId5999" location="!/pipsuphoesdown/status/968234145582231552"/>
    <hyperlink ref="X1978" r:id="rId6000" location="!/ianmcohen/status/968148587497615362"/>
    <hyperlink ref="X1979" r:id="rId6001" location="!/swoozyqyah/status/968234146165415936"/>
    <hyperlink ref="X1980" r:id="rId6002" location="!/ianmcohen/status/968148587497615362"/>
    <hyperlink ref="X1981" r:id="rId6003" location="!/swoozyqyah/status/968234146165415936"/>
    <hyperlink ref="X1982" r:id="rId6004" location="!/ianmcohen/status/968148587497615362"/>
    <hyperlink ref="X1983" r:id="rId6005" location="!/swoozyqyah/status/968234146165415936"/>
    <hyperlink ref="X1984" r:id="rId6006" location="!/swoozyqyah/status/968234146165415936"/>
    <hyperlink ref="X1985" r:id="rId6007" location="!/hulseggemarjon/status/968234148270936066"/>
    <hyperlink ref="X1986" r:id="rId6008" location="!/wolfe321/status/968217059585937408"/>
    <hyperlink ref="X1987" r:id="rId6009" location="!/tinatinde/status/968234156646977536"/>
    <hyperlink ref="X1988" r:id="rId6010" location="!/kingpeterking12/status/968113690355449857"/>
    <hyperlink ref="X1989" r:id="rId6011" location="!/belindajones68/status/968227228491292672"/>
    <hyperlink ref="X1990" r:id="rId6012" location="!/blanketcrap/status/968234188783538179"/>
    <hyperlink ref="X1991" r:id="rId6013" location="!/blanketcrap/status/968234188783538179"/>
    <hyperlink ref="X1992" r:id="rId6014" location="!/daam_girl/status/968234216239587329"/>
    <hyperlink ref="X1993" r:id="rId6015" location="!/rebootbill/status/968234221188927488"/>
    <hyperlink ref="X1994" r:id="rId6016" location="!/diarioqro/status/968234226146521090"/>
    <hyperlink ref="X1995" r:id="rId6017" location="!/escsearch/status/968234238674964482"/>
    <hyperlink ref="X1996" r:id="rId6018" location="!/robertclaypool6/status/968234244991537153"/>
    <hyperlink ref="X1997" r:id="rId6019" location="!/metooplace/status/968234251601707015"/>
    <hyperlink ref="X1998" r:id="rId6020" location="!/sophia96235544/status/968234257691766784"/>
    <hyperlink ref="X1999" r:id="rId6021" location="!/sophia96235544/status/968234257691766784"/>
    <hyperlink ref="X2000" r:id="rId6022" location="!/michelemariemm/status/968234258295918593"/>
    <hyperlink ref="X2001" r:id="rId6023" location="!/oksoa/status/968234290801672192"/>
    <hyperlink ref="X2002" r:id="rId6024" location="!/oksoa/status/968234290801672192"/>
    <hyperlink ref="X2003" r:id="rId6025" location="!/samnbk/status/968125233604341760"/>
    <hyperlink ref="X2004" r:id="rId6026" location="!/00ger/status/968234302902296578"/>
    <hyperlink ref="X2005" r:id="rId6027" location="!/marty2634/status/968234304529629184"/>
    <hyperlink ref="X2006" r:id="rId6028" location="!/muzzgun175/status/968234315766222849"/>
    <hyperlink ref="X2007" r:id="rId6029" location="!/conversationuk/status/968188031642501120"/>
    <hyperlink ref="X2008" r:id="rId6030" location="!/derekjohnbryant/status/968234321650708480"/>
    <hyperlink ref="X2009" r:id="rId6031" location="!/bengalralph/status/968234346778947584"/>
    <hyperlink ref="X2010" r:id="rId6032" location="!/bengalralph/status/968234346778947584"/>
    <hyperlink ref="X2011" r:id="rId6033" location="!/bengalralph/status/968234346778947584"/>
    <hyperlink ref="X2012" r:id="rId6034" location="!/blmlamarcus/status/968234365057732608"/>
    <hyperlink ref="X2013" r:id="rId6035" location="!/syfywire/status/968210340583526402"/>
    <hyperlink ref="X2014" r:id="rId6036" location="!/roch_nrolla/status/968234374230548480"/>
    <hyperlink ref="X2015" r:id="rId6037" location="!/pingkk__/status/968234375551770625"/>
    <hyperlink ref="X2016" r:id="rId6038" location="!/pseudologichunt/status/968234378655510528"/>
    <hyperlink ref="X2017" r:id="rId6039" location="!/red1echo/status/968234379343380480"/>
    <hyperlink ref="X2018" r:id="rId6040" location="!/red1echo/status/968234379343380480"/>
    <hyperlink ref="X2019" r:id="rId6041" location="!/mariegrusell/status/968226319665385477"/>
    <hyperlink ref="X2020" r:id="rId6042" location="!/sonjavonlochow/status/968234415758376961"/>
    <hyperlink ref="X2021" r:id="rId6043" location="!/frankbullitt39/status/968069320063496193"/>
    <hyperlink ref="X2022" r:id="rId6044" location="!/burianudo/status/968234427355684864"/>
    <hyperlink ref="X2023" r:id="rId6045" location="!/frauenfilmfest/status/968234441184292865"/>
    <hyperlink ref="X2024" r:id="rId6046" location="!/lashaunamonet/status/968234478618533888"/>
    <hyperlink ref="X2025" r:id="rId6047" location="!/rtdumb/status/968234491268468736"/>
    <hyperlink ref="X2026" r:id="rId6048" location="!/rtserf/status/968234494011609088"/>
    <hyperlink ref="X2027" r:id="rId6049" location="!/kt_mccoll/status/968234498654687232"/>
    <hyperlink ref="X2028" r:id="rId6050" location="!/g0ldenkitty_/status/968231893928960000"/>
    <hyperlink ref="X2029" r:id="rId6051" location="!/rtpork/status/968234499992629253"/>
    <hyperlink ref="X2030" r:id="rId6052" location="!/dannajackson/status/968234501410242560"/>
    <hyperlink ref="X2031" r:id="rId6053" location="!/berkelnicolette/status/968161920594345984"/>
    <hyperlink ref="X2032" r:id="rId6054" location="!/egging1/status/968234543873495040"/>
    <hyperlink ref="X2033" r:id="rId6055" location="!/abcnews/status/968110735749398528"/>
    <hyperlink ref="X2034" r:id="rId6056" location="!/2213ja9/status/968234548398997504"/>
    <hyperlink ref="X2035" r:id="rId6057" location="!/tikimaximus/status/968234595580874753"/>
    <hyperlink ref="X2036" r:id="rId6058" location="!/sallystrange/status/967818725402533889"/>
    <hyperlink ref="X2037" r:id="rId6059" location="!/samhurtzg/status/968234648533860352"/>
    <hyperlink ref="X2038" r:id="rId6060" location="!/unitedpeoplesd/status/968234661867597824"/>
    <hyperlink ref="X2039" r:id="rId6061" location="!/kassandra_fred/status/968234673871695878"/>
    <hyperlink ref="X2040" r:id="rId6062" location="!/kassandra_fred/status/968234673871695878"/>
    <hyperlink ref="X2041" r:id="rId6063" location="!/kassandra_fred/status/968234673871695878"/>
    <hyperlink ref="X2042" r:id="rId6064" location="!/god_usa_trump/status/968234695979929600"/>
    <hyperlink ref="X2043" r:id="rId6065" location="!/god_usa_trump/status/968234695979929600"/>
    <hyperlink ref="X2044" r:id="rId6066" location="!/katierosman/status/967387618228006912"/>
    <hyperlink ref="X2045" r:id="rId6067" location="!/mrrobertford/status/968234718255869952"/>
    <hyperlink ref="X2046" r:id="rId6068" location="!/smashy321/status/968234724895416322"/>
    <hyperlink ref="X2047" r:id="rId6069" location="!/tinatinde/status/968233881215406080"/>
    <hyperlink ref="X2048" r:id="rId6070" location="!/itswanda/status/968234741156626432"/>
    <hyperlink ref="X2049" r:id="rId6071" location="!/itswanda/status/968234741156626432"/>
    <hyperlink ref="X2050" r:id="rId6072" location="!/theview/status/968173622643707904"/>
    <hyperlink ref="X2051" r:id="rId6073" location="!/onebigham/status/968234747389513728"/>
    <hyperlink ref="X2052" r:id="rId6074" location="!/onebigham/status/968234747389513728"/>
    <hyperlink ref="X2053" r:id="rId6075" location="!/onebigham/status/968234747389513728"/>
    <hyperlink ref="X2054" r:id="rId6076" location="!/cas_coalition/status/968234099692441600"/>
    <hyperlink ref="X2055" r:id="rId6077" location="!/cas_coalition/status/968234749474099200"/>
    <hyperlink ref="X2056" r:id="rId6078" location="!/rickysi16087724/status/968234661154574341"/>
    <hyperlink ref="X2057" r:id="rId6079" location="!/rickysi16087724/status/968234661154574341"/>
    <hyperlink ref="X2058" r:id="rId6080" location="!/rickysi16087724/status/968234750535176200"/>
    <hyperlink ref="X2059" r:id="rId6081" location="!/rickysi16087724/status/968234750535176200"/>
    <hyperlink ref="X2060" r:id="rId6082" location="!/christybis/status/967510855943208960"/>
    <hyperlink ref="X2061" r:id="rId6083" location="!/raimeygallant/status/968232299170074624"/>
    <hyperlink ref="X2062" r:id="rId6084" location="!/raimeygallant/status/968234767299874817"/>
    <hyperlink ref="X2063" r:id="rId6085" location="!/samholloway1/status/968234777747836928"/>
    <hyperlink ref="X2064" r:id="rId6086" location="!/samholloway1/status/968234777747836928"/>
    <hyperlink ref="X2065" r:id="rId6087" location="!/samholloway1/status/968234777747836928"/>
    <hyperlink ref="X2066" r:id="rId6088" location="!/bethconluz/status/968234782512566273"/>
    <hyperlink ref="X2067" r:id="rId6089" location="!/sharemylesson/status/967927957523230720"/>
    <hyperlink ref="X2068" r:id="rId6090" location="!/ssaisorg/status/967849932819345408"/>
    <hyperlink ref="X2069" r:id="rId6091" location="!/ssaisorg/status/967849932819345408"/>
    <hyperlink ref="X2070" r:id="rId6092" location="!/ssaisorg/status/967849932819345408"/>
    <hyperlink ref="X2071" r:id="rId6093" location="!/sharemylesson/status/967927957523230720"/>
    <hyperlink ref="X2072" r:id="rId6094" location="!/ssaisorg/status/967849932819345408"/>
    <hyperlink ref="X2073" r:id="rId6095" location="!/ssaisorg/status/968234803718864896"/>
    <hyperlink ref="X2074" r:id="rId6096" location="!/anonymitygone/status/968234804763332614"/>
    <hyperlink ref="X2075" r:id="rId6097" location="!/joshyr_/status/968234809364332544"/>
    <hyperlink ref="X2076" r:id="rId6098" location="!/baldheadgyrl/status/968234816603860992"/>
    <hyperlink ref="X2077" r:id="rId6099" location="!/caraotadigital/status/968234828578590721"/>
    <hyperlink ref="X2078" r:id="rId6100" location="!/islact/status/968234838057803776"/>
    <hyperlink ref="X2079" r:id="rId6101" location="!/islact/status/968234838057803776"/>
    <hyperlink ref="X2080" r:id="rId6102" location="!/sarahchensmall/status/968234855837380608"/>
    <hyperlink ref="X2081" r:id="rId6103" location="!/billbaker/status/968234872551636993"/>
    <hyperlink ref="X2082" r:id="rId6104" location="!/amy_siskind/status/967806987005284352"/>
    <hyperlink ref="X2083" r:id="rId6105" location="!/nrfreeborn/status/968234910497456128"/>
    <hyperlink ref="X2084" r:id="rId6106" location="!/222t/status/968234917736976384"/>
    <hyperlink ref="X2085" r:id="rId6107" location="!/ywcausa/status/968234933880786945"/>
    <hyperlink ref="X2086" r:id="rId6108" location="!/weekdayupdate/status/968234934518378496"/>
    <hyperlink ref="X2087" r:id="rId6109" location="!/rachelolding/status/968234952515993600"/>
    <hyperlink ref="X2088" r:id="rId6110" location="!/adinnora/status/968234975232327681"/>
    <hyperlink ref="X2089" r:id="rId6111" location="!/idunn0pe/status/968234976129974272"/>
    <hyperlink ref="X2090" r:id="rId6112" location="!/darianmurray/status/968235002352762881"/>
    <hyperlink ref="X2091" r:id="rId6113" location="!/harukoi2020/status/967534496110161920"/>
    <hyperlink ref="X2092" r:id="rId6114" location="!/opensesami1/status/968235008891658241"/>
    <hyperlink ref="X2093" r:id="rId6115" location="!/gauchenews/status/968235015661334528"/>
    <hyperlink ref="X2094" r:id="rId6116" location="!/maryana29983592/status/968235046325964801"/>
    <hyperlink ref="X2095" r:id="rId6117" location="!/maryana29983592/status/968235046325964801"/>
    <hyperlink ref="X2096" r:id="rId6118" location="!/maryana29983592/status/968235046325964801"/>
    <hyperlink ref="X2097" r:id="rId6119" location="!/tiacann/status/968235066995429383"/>
    <hyperlink ref="X2098" r:id="rId6120" location="!/chi_sinfonietta/status/968235108300939264"/>
    <hyperlink ref="X2099" r:id="rId6121" location="!/gabriellecj/status/967962589207539712"/>
    <hyperlink ref="X2100" r:id="rId6122" location="!/gay_alcorn/status/968235115712151553"/>
    <hyperlink ref="X2101" r:id="rId6123" location="!/realrachelsteel/status/968235143151448064"/>
    <hyperlink ref="X2102" r:id="rId6124" location="!/womenunited9/status/966717508672634880"/>
    <hyperlink ref="X2103" r:id="rId6125" location="!/metoo_watchdawg/status/968235160306008064"/>
    <hyperlink ref="X2104" r:id="rId6126" location="!/thefranchisesd/status/968231724818759681"/>
    <hyperlink ref="X2105" r:id="rId6127" location="!/thefranchisesd/status/968235190438023170"/>
    <hyperlink ref="X2106" r:id="rId6128" location="!/bluelight02/status/968235212218843137"/>
    <hyperlink ref="X2107" r:id="rId6129" location="!/lk_pennington/status/968074481636986880"/>
    <hyperlink ref="X2108" r:id="rId6130" location="!/scallopsrgreat/status/968235266942099461"/>
    <hyperlink ref="X2109" r:id="rId6131" location="!/capatosta122/status/968235267571281922"/>
    <hyperlink ref="X2110" r:id="rId6132" location="!/capatosta122/status/968235267571281922"/>
    <hyperlink ref="X2111" r:id="rId6133" location="!/capatosta122/status/968235267571281922"/>
    <hyperlink ref="X2112" r:id="rId6134" location="!/tyspirit/status/968235270934953984"/>
    <hyperlink ref="X2113" r:id="rId6135" location="!/pubphilj/status/968235273275543552"/>
    <hyperlink ref="X2114" r:id="rId6136" location="!/ontarioaudit/status/968235284105228288"/>
    <hyperlink ref="X2115" r:id="rId6137" location="!/ontarioaudit/status/968235284105228288"/>
    <hyperlink ref="X2116" r:id="rId6138" location="!/cs0886/status/968235284692217856"/>
    <hyperlink ref="X2117" r:id="rId6139" location="!/jrpierce/status/968235315277201408"/>
    <hyperlink ref="X2118" r:id="rId6140" location="!/yezes/status/968235315973509120"/>
    <hyperlink ref="X2119" r:id="rId6141" location="!/pdugua/status/968235351729897474"/>
    <hyperlink ref="X2120" r:id="rId6142" location="!/helenbrosnan/status/968235362177953792"/>
    <hyperlink ref="X2121" r:id="rId6143" location="!/hlods/status/968235432935940097"/>
    <hyperlink ref="X2122" r:id="rId6144" location="!/hlods/status/968235432935940097"/>
    <hyperlink ref="X2123" r:id="rId6145" location="!/hlods/status/968235432935940097"/>
    <hyperlink ref="X2124" r:id="rId6146" location="!/thomas1774paine/status/968232313355194369"/>
    <hyperlink ref="X2125" r:id="rId6147" location="!/thomas1774paine/status/968232313355194369"/>
    <hyperlink ref="X2126" r:id="rId6148" location="!/stevyrino/status/968235449629130757"/>
    <hyperlink ref="X2127" r:id="rId6149" location="!/kittens4milk/status/968235454179958784"/>
    <hyperlink ref="X2128" r:id="rId6150" location="!/kaceykells/status/930473981358100480"/>
    <hyperlink ref="X2129" r:id="rId6151" location="!/kaceykells/status/968231457498988545"/>
    <hyperlink ref="X2130" r:id="rId6152" location="!/book_tribe/status/957074524419354625"/>
    <hyperlink ref="X2131" r:id="rId6153" location="!/kaceykells/status/968232447824580608"/>
    <hyperlink ref="X2132" r:id="rId6154" location="!/kaceykells/status/963435088280252417"/>
    <hyperlink ref="X2133" r:id="rId6155" location="!/kaceykells/status/968174896533704705"/>
    <hyperlink ref="X2134" r:id="rId6156" location="!/kaceykells/status/968165623690944512"/>
    <hyperlink ref="X2135" r:id="rId6157" location="!/kaceykells/status/964534604840538112"/>
    <hyperlink ref="X2136" r:id="rId6158" location="!/kaceykells/status/959107001304387584"/>
    <hyperlink ref="X2137" r:id="rId6159" location="!/kaceykells/status/968232271819018240"/>
    <hyperlink ref="X2138" r:id="rId6160" location="!/kaceykells/status/968232807884623873"/>
    <hyperlink ref="X2139" r:id="rId6161" location="!/kaceykells/status/968234940159709184"/>
    <hyperlink ref="X2140" r:id="rId6162" location="!/kaceykells/status/968235210176425985"/>
    <hyperlink ref="X2141" r:id="rId6163" location="!/kaceykells/status/968235457459957760"/>
    <hyperlink ref="X2142" r:id="rId6164" location="!/rumsrite/status/968235459267776512"/>
    <hyperlink ref="X2143" r:id="rId6165" location="!/rumsrite/status/968235459267776512"/>
    <hyperlink ref="X2144" r:id="rId6166" location="!/rumsrite/status/968235459267776512"/>
    <hyperlink ref="X2145" r:id="rId6167" location="!/aaaj_la/status/968235488078454786"/>
    <hyperlink ref="X2146" r:id="rId6168" location="!/phe0nix1/status/968235501433114625"/>
    <hyperlink ref="X2147" r:id="rId6169" location="!/trinity_hexagon/status/968159629342658566"/>
    <hyperlink ref="X2148" r:id="rId6170" location="!/madagaskal1/status/968235505912397824"/>
    <hyperlink ref="X2149" r:id="rId6171" location="!/cindythequeen7/status/968235510312439809"/>
    <hyperlink ref="X2150" r:id="rId6172" location="!/ayakourasawa/status/968123533976055808"/>
    <hyperlink ref="X2151" r:id="rId6173" location="!/kinoko1027/status/968235616382025728"/>
    <hyperlink ref="X2152" r:id="rId6174" location="!/dsumma/status/968235638725185536"/>
    <hyperlink ref="X2153" r:id="rId6175" location="!/santaviz/status/968235725757001730"/>
    <hyperlink ref="X2154" r:id="rId6176" location="!/isaiahlevi9_/status/968231185930272768"/>
    <hyperlink ref="X2155" r:id="rId6177" location="!/isaiahlevi9_/status/968234767933104128"/>
    <hyperlink ref="X2156" r:id="rId6178" location="!/isaiahlevi9_/status/968235726742540289"/>
    <hyperlink ref="X2157" r:id="rId6179" location="!/a35362/status/968218549692129280"/>
    <hyperlink ref="X2158" r:id="rId6180" location="!/bigdontee/status/968220642314244110"/>
    <hyperlink ref="X2159" r:id="rId6181" location="!/versobooks/status/968151204625821696"/>
    <hyperlink ref="X2160" r:id="rId6182" location="!/bigdontee/status/968220700380221444"/>
    <hyperlink ref="X2161" r:id="rId6183" location="!/amymek/status/959838743799697408"/>
    <hyperlink ref="X2162" r:id="rId6184" location="!/bigdontee/status/968220731338362880"/>
    <hyperlink ref="X2163" r:id="rId6185" location="!/pocotoeltrotiao/status/968224252724895744"/>
    <hyperlink ref="X2164" r:id="rId6186" location="!/bigdontee/status/968224358547279872"/>
    <hyperlink ref="X2165" r:id="rId6187" location="!/jefferyburkhead/status/968224249159782400"/>
    <hyperlink ref="X2166" r:id="rId6188" location="!/bigdontee/status/968224393892646912"/>
    <hyperlink ref="X2167" r:id="rId6189" location="!/tylerpreston20/status/950224834855923713"/>
    <hyperlink ref="X2168" r:id="rId6190" location="!/bigdontee/status/968228169819066368"/>
    <hyperlink ref="X2169" r:id="rId6191" location="!/sensacine/status/968171300278579200"/>
    <hyperlink ref="X2170" r:id="rId6192" location="!/sensacine/status/968231698713497601"/>
    <hyperlink ref="X2171" r:id="rId6193" location="!/bigdontee/status/968231973864001542"/>
    <hyperlink ref="X2172" r:id="rId6194" location="!/michaelanewell_/status/968231857975320576"/>
    <hyperlink ref="X2173" r:id="rId6195" location="!/bigdontee/status/968232001143795714"/>
    <hyperlink ref="X2174" r:id="rId6196" location="!/dicerod/status/968235623034187776"/>
    <hyperlink ref="X2175" r:id="rId6197" location="!/bigdontee/status/968235742794256384"/>
    <hyperlink ref="X2176" r:id="rId6198" location="!/ecomandotca/status/968235588800385025"/>
    <hyperlink ref="X2177" r:id="rId6199" location="!/bigdontee/status/968235793297870848"/>
    <hyperlink ref="X2178" r:id="rId6200" location="!/bigdontee/status/968224403682222080"/>
    <hyperlink ref="X2179" r:id="rId6201" location="!/colettecello/status/968235794816217088"/>
    <hyperlink ref="X2180" r:id="rId6202" location="!/colettecello/status/968235794816217088"/>
    <hyperlink ref="X2181" r:id="rId6203" location="!/colettecello/status/968235794816217088"/>
    <hyperlink ref="X2182" r:id="rId6204" location="!/guzifer007/status/968235863695069185"/>
    <hyperlink ref="X2183" r:id="rId6205" location="!/arifjamallodhi/status/968235868925366273"/>
    <hyperlink ref="X2184" r:id="rId6206" location="!/mike_archbold/status/968235899405455367"/>
    <hyperlink ref="X2185" r:id="rId6207" location="!/mike_archbold/status/968235899405455367"/>
    <hyperlink ref="X2186" r:id="rId6208" location="!/mike_archbold/status/968235899405455367"/>
    <hyperlink ref="X2187" r:id="rId6209" location="!/lunamonelle/status/968117173091749888"/>
    <hyperlink ref="X2188" r:id="rId6210" location="!/gemis46/status/968235904639913984"/>
    <hyperlink ref="X2189" r:id="rId6211" location="!/3sami/status/968229615499059200"/>
    <hyperlink ref="X2190" r:id="rId6212" location="!/kwangsukstangel/status/968235908985229314"/>
    <hyperlink ref="X2191" r:id="rId6213" location="!/whatmollysaid/status/968235910549585921"/>
    <hyperlink ref="X2192" r:id="rId6214" location="!/whatmollysaid/status/968235910549585921"/>
    <hyperlink ref="X2193" r:id="rId6215" location="!/whatmollysaid/status/968235910549585921"/>
    <hyperlink ref="X2194" r:id="rId6216" location="!/elonawashington/status/968235935535157248"/>
    <hyperlink ref="X2195" r:id="rId6217" location="!/innercitypress/status/968126231140069376"/>
    <hyperlink ref="X2196" r:id="rId6218" location="!/babyemi2/status/968235943214936065"/>
    <hyperlink ref="X2197" r:id="rId6219" location="!/babyemi2/status/968235943214936065"/>
    <hyperlink ref="X2198" r:id="rId6220" location="!/mefromdaytoday/status/968235957228056576"/>
    <hyperlink ref="X2199" r:id="rId6221" location="!/iamgaryallen/status/968235969697607680"/>
    <hyperlink ref="X2200" r:id="rId6222" location="!/iamgaryallen/status/968235969697607680"/>
    <hyperlink ref="X2201" r:id="rId6223" location="!/iamgaryallen/status/968235969697607680"/>
    <hyperlink ref="X2202" r:id="rId6224" location="!/pj_un_jour/status/967456950270267394"/>
    <hyperlink ref="X2203" r:id="rId6225" location="!/annedkny/status/968235979487240197"/>
    <hyperlink ref="X2204" r:id="rId6226" location="!/lowiepiro/status/968236011552681985"/>
    <hyperlink ref="X2205" r:id="rId6227" location="!/baileygarner98/status/920120687897047040"/>
    <hyperlink ref="X2206" r:id="rId6228" location="!/helautou/status/968236015751065600"/>
    <hyperlink ref="X2207" r:id="rId6229" location="!/nily/status/968236034650787840"/>
    <hyperlink ref="X2208" r:id="rId6230" location="!/piperanderson1/status/968236035233771520"/>
    <hyperlink ref="X2209" r:id="rId6231" location="!/womenmakemovies/status/968221922080251911"/>
    <hyperlink ref="X2210" r:id="rId6232" location="!/lilliana1017/status/968236036215201797"/>
    <hyperlink ref="X2211" r:id="rId6233" location="!/saint_morena/status/968236059606863873"/>
    <hyperlink ref="X2212" r:id="rId6234" location="!/victor_nordgren/status/968236088325230592"/>
    <hyperlink ref="X2213" r:id="rId6235" location="!/victor_nordgren/status/968236088325230592"/>
    <hyperlink ref="X2214" r:id="rId6236" location="!/victor_nordgren/status/968236088325230592"/>
    <hyperlink ref="X2215" r:id="rId6237" location="!/victor_nordgren/status/968236088325230592"/>
    <hyperlink ref="X2216" r:id="rId6238" location="!/victor_nordgren/status/968236088325230592"/>
    <hyperlink ref="X2217" r:id="rId6239" location="!/jwdavoll/status/968236091307450368"/>
    <hyperlink ref="X2218" r:id="rId6240" location="!/jwdavoll/status/968236091307450368"/>
    <hyperlink ref="X2219" r:id="rId6241" location="!/jwdavoll/status/968236091307450368"/>
    <hyperlink ref="X2220" r:id="rId6242" location="!/kellyjwise/status/968236130201059328"/>
    <hyperlink ref="X2221" r:id="rId6243" location="!/abc_es/status/968232011788947456"/>
    <hyperlink ref="X2222" r:id="rId6244" location="!/vitaljosep71/status/968236133812457472"/>
    <hyperlink ref="X2223" r:id="rId6245" location="!/jester1436/status/968236150321307648"/>
    <hyperlink ref="X2224" r:id="rId6246" location="!/weaponsfreee/status/968236163034173440"/>
    <hyperlink ref="X2225" r:id="rId6247" location="!/weaponsfreee/status/968236163034173440"/>
    <hyperlink ref="X2226" r:id="rId6248" location="!/weaponsfreee/status/968236163034173440"/>
    <hyperlink ref="X2227" r:id="rId6249" location="!/weaponsfreee/status/968236163034173440"/>
    <hyperlink ref="X2228" r:id="rId6250" location="!/akeelaahmed/status/968236164212822016"/>
    <hyperlink ref="X2229" r:id="rId6251" location="!/_prateekyadav_/status/968236168679755777"/>
    <hyperlink ref="X2230" r:id="rId6252" location="!/roserainelee/status/968236215836098560"/>
    <hyperlink ref="X2231" r:id="rId6253" location="!/piespeggy/status/968236260253839360"/>
    <hyperlink ref="X2232" r:id="rId6254" location="!/piespeggy/status/968236260253839360"/>
    <hyperlink ref="X2233" r:id="rId6255" location="!/haifons/status/968236282911567873"/>
    <hyperlink ref="X2234" r:id="rId6256" location="!/riley_beukema4/status/968197367295021057"/>
    <hyperlink ref="X2235" r:id="rId6257" location="!/osteenzoey/status/968236292348706818"/>
    <hyperlink ref="X2236" r:id="rId6258" location="!/wetoo_japan/status/966555291239116800"/>
    <hyperlink ref="X2237" r:id="rId6259" location="!/paul_0000/status/968236296266133504"/>
    <hyperlink ref="X2238" r:id="rId6260" location="!/ijefff/status/968236322635726848"/>
    <hyperlink ref="X2239" r:id="rId6261" location="!/ijefff/status/968236322635726848"/>
    <hyperlink ref="X2240" r:id="rId6262" location="!/ijefff/status/968236322635726848"/>
    <hyperlink ref="X2241" r:id="rId6263" location="!/aviator300/status/968236360925511680"/>
    <hyperlink ref="X2242" r:id="rId6264" location="!/fiore_eterno/status/968087498504024065"/>
    <hyperlink ref="X2243" r:id="rId6265" location="!/camina0902/status/968236410741256192"/>
    <hyperlink ref="X2244" r:id="rId6266" location="!/riotheatherrr/status/967957154593320960"/>
    <hyperlink ref="X2245" r:id="rId6267" location="!/sweetsare/status/968236421172645891"/>
    <hyperlink ref="X2246" r:id="rId6268" location="!/henrydavis08/status/968236434518921217"/>
    <hyperlink ref="X2247" r:id="rId6269" location="!/2027france/status/968236445801615362"/>
    <hyperlink ref="X2248" r:id="rId6270" location="!/2027france/status/968236445801615362"/>
    <hyperlink ref="X2249" r:id="rId6271" location="!/2027france/status/968236445801615362"/>
    <hyperlink ref="X2250" r:id="rId6272" location="!/bnyaon/status/966021352149860353"/>
    <hyperlink ref="X2251" r:id="rId6273" location="!/imgenta/status/968236449341435905"/>
    <hyperlink ref="X2252" r:id="rId6274" location="!/kimkimmwaters/status/968236449781944321"/>
    <hyperlink ref="X2253" r:id="rId6275" location="!/no_oasis/status/968236471244214278"/>
    <hyperlink ref="X2254" r:id="rId6276" location="!/ljloch/status/968236484464590848"/>
    <hyperlink ref="X2255" r:id="rId6277" location="!/leroy_ufc1231/status/968236490080780288"/>
    <hyperlink ref="X2256" r:id="rId6278" location="!/spadecarrier/status/968236517075365888"/>
    <hyperlink ref="X2257" r:id="rId6279" location="!/aristeguionline/status/968216653791154176"/>
    <hyperlink ref="X2258" r:id="rId6280" location="!/aristeguionline/status/968231739985362945"/>
    <hyperlink ref="X2259" r:id="rId6281" location="!/vvallebla/status/968236533890387968"/>
    <hyperlink ref="X2260" r:id="rId6282" location="!/exclaimdotca/status/968236534401990658"/>
    <hyperlink ref="X2261" r:id="rId6283" location="!/jennabe15361971/status/968236553213538304"/>
    <hyperlink ref="X2262" r:id="rId6284" location="!/jennabe15361971/status/968236553213538304"/>
    <hyperlink ref="X2263" r:id="rId6285" location="!/jennabe15361971/status/968236553213538304"/>
    <hyperlink ref="X2264" r:id="rId6286" location="!/jennabe15361971/status/968236553213538304"/>
    <hyperlink ref="X2265" r:id="rId6287" location="!/jennabe15361971/status/968236553213538304"/>
    <hyperlink ref="X2266" r:id="rId6288" location="!/jennabe15361971/status/968236553213538304"/>
    <hyperlink ref="X2267" r:id="rId6289" location="!/jennabe15361971/status/968236553213538304"/>
    <hyperlink ref="X2268" r:id="rId6290" location="!/jennabe15361971/status/968236553213538304"/>
    <hyperlink ref="X2269" r:id="rId6291" location="!/jennabe15361971/status/968236553213538304"/>
    <hyperlink ref="X2270" r:id="rId6292" location="!/jennabe15361971/status/968236553213538304"/>
    <hyperlink ref="X2271" r:id="rId6293" location="!/jennabe15361971/status/968236553213538304"/>
    <hyperlink ref="X2272" r:id="rId6294" location="!/jennabe15361971/status/968236553213538304"/>
    <hyperlink ref="X2273" r:id="rId6295" location="!/jennabe15361971/status/968236553213538304"/>
    <hyperlink ref="X2274" r:id="rId6296" location="!/jennabe15361971/status/968236553213538304"/>
    <hyperlink ref="X2275" r:id="rId6297" location="!/jennabe15361971/status/968236553213538304"/>
    <hyperlink ref="X2276" r:id="rId6298" location="!/jennabe15361971/status/968236553213538304"/>
    <hyperlink ref="X2277" r:id="rId6299" location="!/jennabe15361971/status/968236553213538304"/>
    <hyperlink ref="X2278" r:id="rId6300" location="!/jennabe15361971/status/968236553213538304"/>
    <hyperlink ref="X2279" r:id="rId6301" location="!/jennabe15361971/status/968236553213538304"/>
    <hyperlink ref="X2280" r:id="rId6302" location="!/jennabe15361971/status/968236553213538304"/>
    <hyperlink ref="X2281" r:id="rId6303" location="!/jennabe15361971/status/968236553213538304"/>
    <hyperlink ref="X2282" r:id="rId6304" location="!/jennabe15361971/status/968236553213538304"/>
    <hyperlink ref="X2283" r:id="rId6305" location="!/jennabe15361971/status/968236553213538304"/>
    <hyperlink ref="X2284" r:id="rId6306" location="!/jennabe15361971/status/968236553213538304"/>
    <hyperlink ref="X2285" r:id="rId6307" location="!/jennabe15361971/status/968236553213538304"/>
    <hyperlink ref="X2286" r:id="rId6308" location="!/jennabe15361971/status/968236553213538304"/>
    <hyperlink ref="X2287" r:id="rId6309" location="!/jennabe15361971/status/968236553213538304"/>
    <hyperlink ref="X2288" r:id="rId6310" location="!/jennabe15361971/status/968236553213538304"/>
    <hyperlink ref="X2289" r:id="rId6311" location="!/jennabe15361971/status/968236553213538304"/>
    <hyperlink ref="X2290" r:id="rId6312" location="!/jennabe15361971/status/968236553213538304"/>
    <hyperlink ref="X2291" r:id="rId6313" location="!/jennabe15361971/status/968236553213538304"/>
    <hyperlink ref="X2292" r:id="rId6314" location="!/jennabe15361971/status/968236553213538304"/>
    <hyperlink ref="X2293" r:id="rId6315" location="!/jennabe15361971/status/968236553213538304"/>
    <hyperlink ref="X2294" r:id="rId6316" location="!/jennabe15361971/status/968236553213538304"/>
    <hyperlink ref="X2295" r:id="rId6317" location="!/jennabe15361971/status/968236553213538304"/>
    <hyperlink ref="X2296" r:id="rId6318" location="!/jennabe15361971/status/968236553213538304"/>
    <hyperlink ref="X2297" r:id="rId6319" location="!/jennabe15361971/status/968236553213538304"/>
    <hyperlink ref="X2298" r:id="rId6320" location="!/jennabe15361971/status/968236553213538304"/>
    <hyperlink ref="X2299" r:id="rId6321" location="!/jennabe15361971/status/968236553213538304"/>
    <hyperlink ref="X2300" r:id="rId6322" location="!/jennabe15361971/status/968236553213538304"/>
    <hyperlink ref="X2301" r:id="rId6323" location="!/jennabe15361971/status/968236553213538304"/>
    <hyperlink ref="X2302" r:id="rId6324" location="!/jennabe15361971/status/968236553213538304"/>
    <hyperlink ref="X2303" r:id="rId6325" location="!/jennabe15361971/status/968236553213538304"/>
    <hyperlink ref="X2304" r:id="rId6326" location="!/jennabe15361971/status/968236553213538304"/>
    <hyperlink ref="X2305" r:id="rId6327" location="!/jennabe15361971/status/968236553213538304"/>
    <hyperlink ref="X2306" r:id="rId6328" location="!/jennabe15361971/status/968236553213538304"/>
    <hyperlink ref="X2307" r:id="rId6329" location="!/jennabe15361971/status/968236553213538304"/>
    <hyperlink ref="X2308" r:id="rId6330" location="!/jennabe15361971/status/968236553213538304"/>
    <hyperlink ref="X2309" r:id="rId6331" location="!/jennabe15361971/status/968236553213538304"/>
    <hyperlink ref="X2310" r:id="rId6332" location="!/jennabe15361971/status/968236553213538304"/>
    <hyperlink ref="X2311" r:id="rId6333" location="!/dailymoonjaein/status/968111832874418176"/>
    <hyperlink ref="X2312" r:id="rId6334" location="!/madein8713/status/968236562398892032"/>
    <hyperlink ref="X2313" r:id="rId6335" location="!/authorkimberley/status/956305719854186496"/>
    <hyperlink ref="X2314" r:id="rId6336" location="!/antiquer48/status/968236573568524289"/>
    <hyperlink ref="X2315" r:id="rId6337" location="!/fangirl31/status/968236616576831494"/>
    <hyperlink ref="X2316" r:id="rId6338" location="!/thegoldwaterus/status/968119678773223426"/>
    <hyperlink ref="X2317" r:id="rId6339" location="!/kitmernick/status/968236638672424962"/>
    <hyperlink ref="X2318" r:id="rId6340" location="!/luvyujoo/status/967824190681346054"/>
    <hyperlink ref="X2319" r:id="rId6341" location="!/lumroom/status/968236417519243264"/>
    <hyperlink ref="X2320" r:id="rId6342" location="!/lumroom/status/968235530923130880"/>
    <hyperlink ref="X2321" r:id="rId6343" location="!/lumroom/status/968236669659897857"/>
    <hyperlink ref="X2322" r:id="rId6344" location="!/cutterkom/status/968236700236500994"/>
    <hyperlink ref="X2323" r:id="rId6345" location="!/tacostate/status/968236718695567361"/>
    <hyperlink ref="X2324" r:id="rId6346" location="!/capitalmexico/status/968236731291127808"/>
    <hyperlink ref="X2325" r:id="rId6347" location="!/economiahoymx/status/968236733308452864"/>
    <hyperlink ref="X2326" r:id="rId6348" location="!/boa_project/status/968236748814745600"/>
    <hyperlink ref="X2327" r:id="rId6349" location="!/rashmidube/status/968234760047874049"/>
    <hyperlink ref="X2328" r:id="rId6350" location="!/seanmaloney2/status/968236753780924422"/>
    <hyperlink ref="X2329" r:id="rId6351" location="!/77murphy3/status/968236772147658752"/>
    <hyperlink ref="X2330" r:id="rId6352" location="!/77murphy3/status/968236772147658752"/>
    <hyperlink ref="X2331" r:id="rId6353" location="!/willsheehan68/status/968236312376594432"/>
    <hyperlink ref="X2332" r:id="rId6354" location="!/tomclonan/status/968236837960605696"/>
    <hyperlink ref="X2333" r:id="rId6355" location="!/willsheehan68/status/968236312376594432"/>
    <hyperlink ref="X2334" r:id="rId6356" location="!/tomclonan/status/968236837960605696"/>
    <hyperlink ref="X2335" r:id="rId6357" location="!/thepastorfred/status/968236847917920262"/>
    <hyperlink ref="X2336" r:id="rId6358" location="!/el_doncruz/status/968217249634045952"/>
    <hyperlink ref="X2337" r:id="rId6359" location="!/aylasunny/status/968236896986923008"/>
    <hyperlink ref="X2338" r:id="rId6360" location="!/aylasunny/status/968236896986923008"/>
    <hyperlink ref="X2339" r:id="rId6361" location="!/nellbound/status/968236908139745280"/>
    <hyperlink ref="X2340" r:id="rId6362" location="!/altfireaviation/status/968233743176548352"/>
    <hyperlink ref="X2341" r:id="rId6363" location="!/mrsharrisonford/status/968236909297373184"/>
    <hyperlink ref="X2342" r:id="rId6364" location="!/mrsharrisonford/status/968236909297373184"/>
    <hyperlink ref="X2343" r:id="rId6365" location="!/kylebuchanan/status/968165218726522880"/>
    <hyperlink ref="X2344" r:id="rId6366" location="!/dynasty86/status/968236933183934464"/>
    <hyperlink ref="X2345" r:id="rId6367" location="!/pastorabharris/status/968236983117074432"/>
    <hyperlink ref="X2346" r:id="rId6368" location="!/hambrickro/status/968237019599077376"/>
    <hyperlink ref="X2347" r:id="rId6369" location="!/hambrickro/status/968237019599077376"/>
    <hyperlink ref="X2348" r:id="rId6370" location="!/nefouu/status/968236775666790400"/>
    <hyperlink ref="X2349" r:id="rId6371" location="!/desiiah/status/968237019808911360"/>
    <hyperlink ref="X2350" r:id="rId6372" location="!/6nsinvt/status/968237047080251393"/>
    <hyperlink ref="X2351" r:id="rId6373" location="!/nprparallels/status/968237061881950209"/>
    <hyperlink ref="X2352" r:id="rId6374" location="!/rshellybean/status/968237069624578050"/>
    <hyperlink ref="X2353" r:id="rId6375" location="!/rshellybean/status/968237069624578050"/>
    <hyperlink ref="X2354" r:id="rId6376" location="!/ccdnqsa/status/968237078814142464"/>
    <hyperlink ref="X2355" r:id="rId6377" location="!/ccdnqsa/status/968237078814142464"/>
    <hyperlink ref="X2356" r:id="rId6378" location="!/theadvocatemag/status/968235069818093568"/>
    <hyperlink ref="X2357" r:id="rId6379" location="!/kfartist/status/968237090420019202"/>
    <hyperlink ref="X2358" r:id="rId6380" location="!/usafirsttrump/status/968237138562068480"/>
    <hyperlink ref="X2359" r:id="rId6381" location="!/usafirsttrump/status/968237138562068480"/>
    <hyperlink ref="X2360" r:id="rId6382" location="!/truthandlove012/status/968237144903954433"/>
    <hyperlink ref="X2361" r:id="rId6383" location="!/deplorablekook/status/968237146984206336"/>
    <hyperlink ref="X2362" r:id="rId6384" location="!/deplorablekook/status/968237146984206336"/>
    <hyperlink ref="X2363" r:id="rId6385" location="!/emilykimmich/status/968207326665756672"/>
    <hyperlink ref="X2364" r:id="rId6386" location="!/meganlovebug13/status/968237149697880064"/>
    <hyperlink ref="X2365" r:id="rId6387" location="!/emilykimmich/status/968227667240681473"/>
    <hyperlink ref="X2366" r:id="rId6388" location="!/meganlovebug13/status/968237149697880064"/>
    <hyperlink ref="X2367" r:id="rId6389" location="!/meganlovebug13/status/968237060057280512"/>
    <hyperlink ref="X2368" r:id="rId6390" location="!/hercampussfasu/status/968227600043790336"/>
    <hyperlink ref="X2369" r:id="rId6391" location="!/nessie_horan/status/968237161475661825"/>
    <hyperlink ref="X2370" r:id="rId6392" location="!/zainabberry/status/968237163895754752"/>
    <hyperlink ref="X2371" r:id="rId6393" location="!/zainabberry/status/968237163895754752"/>
    <hyperlink ref="X2372" r:id="rId6394" location="!/zainabberry/status/968237163895754752"/>
    <hyperlink ref="X2373" r:id="rId6395" location="!/cpoppinz/status/968237177745367040"/>
    <hyperlink ref="X2374" r:id="rId6396" location="!/usalovegod/status/968139665189556224"/>
    <hyperlink ref="X2375" r:id="rId6397" location="!/parry2shawn/status/968237186444341248"/>
    <hyperlink ref="X2376" r:id="rId6398" location="!/fionalikes/status/968237199295643648"/>
    <hyperlink ref="X2377" r:id="rId6399" location="!/trulyemilyyy/status/968237240701935617"/>
    <hyperlink ref="X2378" r:id="rId6400" location="!/rebelliousmag/status/968237242853535744"/>
    <hyperlink ref="X2379" r:id="rId6401" location="!/teedisme/status/968237244501938181"/>
    <hyperlink ref="X2380" r:id="rId6402" location="!/teedisme/status/968237244501938181"/>
    <hyperlink ref="X2381" r:id="rId6403" location="!/teedisme/status/968237244501938181"/>
    <hyperlink ref="X2382" r:id="rId6404" location="!/teedisme/status/968237244501938181"/>
    <hyperlink ref="X2383" r:id="rId6405" location="!/teedisme/status/968237244501938181"/>
    <hyperlink ref="X2384" r:id="rId6406" location="!/teedisme/status/968237244501938181"/>
    <hyperlink ref="X2385" r:id="rId6407" location="!/teedisme/status/968237244501938181"/>
    <hyperlink ref="X2386" r:id="rId6408" location="!/teedisme/status/968237244501938181"/>
    <hyperlink ref="X2387" r:id="rId6409" location="!/teedisme/status/968237244501938181"/>
    <hyperlink ref="X2388" r:id="rId6410" location="!/teedisme/status/968237244501938181"/>
    <hyperlink ref="X2389" r:id="rId6411" location="!/teedisme/status/968237244501938181"/>
    <hyperlink ref="X2390" r:id="rId6412" location="!/teedisme/status/968237244501938181"/>
    <hyperlink ref="X2391" r:id="rId6413" location="!/teedisme/status/968237244501938181"/>
    <hyperlink ref="X2392" r:id="rId6414" location="!/teedisme/status/968237244501938181"/>
    <hyperlink ref="X2393" r:id="rId6415" location="!/teedisme/status/968237244501938181"/>
    <hyperlink ref="X2394" r:id="rId6416" location="!/teedisme/status/968237244501938181"/>
    <hyperlink ref="X2395" r:id="rId6417" location="!/teedisme/status/968237244501938181"/>
    <hyperlink ref="X2396" r:id="rId6418" location="!/teedisme/status/968237244501938181"/>
    <hyperlink ref="X2397" r:id="rId6419" location="!/teedisme/status/968237244501938181"/>
    <hyperlink ref="X2398" r:id="rId6420" location="!/teedisme/status/968237244501938181"/>
    <hyperlink ref="X2399" r:id="rId6421" location="!/teedisme/status/968237244501938181"/>
    <hyperlink ref="X2400" r:id="rId6422" location="!/teedisme/status/968237244501938181"/>
    <hyperlink ref="X2401" r:id="rId6423" location="!/teedisme/status/968237244501938181"/>
    <hyperlink ref="X2402" r:id="rId6424" location="!/teedisme/status/968237244501938181"/>
    <hyperlink ref="X2403" r:id="rId6425" location="!/teedisme/status/968237244501938181"/>
    <hyperlink ref="X2404" r:id="rId6426" location="!/teedisme/status/968237244501938181"/>
    <hyperlink ref="X2405" r:id="rId6427" location="!/teedisme/status/968237244501938181"/>
    <hyperlink ref="X2406" r:id="rId6428" location="!/teedisme/status/968237244501938181"/>
    <hyperlink ref="X2407" r:id="rId6429" location="!/teedisme/status/968237244501938181"/>
    <hyperlink ref="X2408" r:id="rId6430" location="!/teedisme/status/968237244501938181"/>
    <hyperlink ref="X2409" r:id="rId6431" location="!/teedisme/status/968237244501938181"/>
    <hyperlink ref="X2410" r:id="rId6432" location="!/maunieto/status/968223210490642432"/>
    <hyperlink ref="X2411" r:id="rId6433" location="!/mmobaez/status/968237255654498304"/>
    <hyperlink ref="X2412" r:id="rId6434" location="!/njpcyji/status/968237257906728960"/>
    <hyperlink ref="X2413" r:id="rId6435" location="!/g_bost/status/968237258863185921"/>
    <hyperlink ref="X2414" r:id="rId6436" location="!/g_bost/status/968237258863185921"/>
    <hyperlink ref="X2415" r:id="rId6437" location="!/paulavasan/status/968182635309694976"/>
    <hyperlink ref="X2416" r:id="rId6438" location="!/fightbackbr/status/968237279096573957"/>
    <hyperlink ref="X2417" r:id="rId6439" location="!/fightbackbr/status/968237279096573957"/>
    <hyperlink ref="X2418" r:id="rId6440" location="!/mango_fem77/status/968237319646937088"/>
    <hyperlink ref="X2419" r:id="rId6441" location="!/demisexualducky/status/968237392787329024"/>
    <hyperlink ref="X2420" r:id="rId6442" location="!/agatha79s/status/955407515394584576"/>
    <hyperlink ref="X2421" r:id="rId6443" location="!/miuellie/status/968237459287912448"/>
    <hyperlink ref="X2422" r:id="rId6444" location="!/j_m_fitzgerald/status/968237499624706048"/>
    <hyperlink ref="X2423" r:id="rId6445" location="!/groutenberg/status/968237532357021696"/>
    <hyperlink ref="X2424" r:id="rId6446" location="!/groutenberg/status/968237532357021696"/>
    <hyperlink ref="X2425" r:id="rId6447" location="!/groutenberg/status/968237532357021696"/>
    <hyperlink ref="X2426" r:id="rId6448" location="!/amymaiden/status/968226571625615362"/>
    <hyperlink ref="X2427" r:id="rId6449" location="!/richardthewatts/status/968237538560258048"/>
    <hyperlink ref="X2428" r:id="rId6450" location="!/popcorncola333/status/968087862347366401"/>
    <hyperlink ref="X2429" r:id="rId6451" location="!/violetsohee/status/968237575872724992"/>
    <hyperlink ref="X2430" r:id="rId6452" location="!/marinabonnefoi/status/968237578636922881"/>
    <hyperlink ref="X2431" r:id="rId6453" location="!/saraclmt/status/968237600808079362"/>
    <hyperlink ref="X2432" r:id="rId6454" location="!/lorion/status/968237633640923137"/>
    <hyperlink ref="X2433" r:id="rId6455" location="!/lorion/status/968236904557592577"/>
    <hyperlink ref="X2434" r:id="rId6456" location="!/lorion/status/968237633640923137"/>
    <hyperlink ref="X2435" r:id="rId6457" location="!/lorion/status/968237633640923137"/>
    <hyperlink ref="X2436" r:id="rId6458" location="!/lorion/status/968237633640923137"/>
    <hyperlink ref="X2437" r:id="rId6459" location="!/lorion/status/968237633640923137"/>
    <hyperlink ref="X2438" r:id="rId6460" location="!/lorion/status/968237633640923137"/>
    <hyperlink ref="X2439" r:id="rId6461" location="!/lorion/status/968237633640923137"/>
    <hyperlink ref="X2440" r:id="rId6462" location="!/lorion/status/968237633640923137"/>
    <hyperlink ref="X2441" r:id="rId6463" location="!/lorion/status/968237633640923137"/>
    <hyperlink ref="X2442" r:id="rId6464" location="!/marinkat/status/968231842146000896"/>
    <hyperlink ref="X2443" r:id="rId6465" location="!/marinkat/status/968231842146000896"/>
    <hyperlink ref="X2444" r:id="rId6466" location="!/marinkat/status/968234748916023296"/>
    <hyperlink ref="X2445" r:id="rId6467" location="!/marinkat/status/968234748916023296"/>
    <hyperlink ref="X2446" r:id="rId6468" location="!/marinkat/status/968237647553429504"/>
    <hyperlink ref="X2447" r:id="rId6469" location="!/marinkat/status/968234748916023296"/>
    <hyperlink ref="X2448" r:id="rId6470" location="!/marinkat/status/968237647553429504"/>
    <hyperlink ref="X2449" r:id="rId6471" location="!/marinkat/status/968234748916023296"/>
    <hyperlink ref="X2450" r:id="rId6472" location="!/marinkat/status/968237647553429504"/>
    <hyperlink ref="X2451" r:id="rId6473" location="!/untamableshrews/status/968101165211688960"/>
    <hyperlink ref="X2452" r:id="rId6474" location="!/rehmanyasmin/status/968237669057744901"/>
    <hyperlink ref="X2453" r:id="rId6475" location="!/fightmediabias/status/968237679979704320"/>
    <hyperlink ref="X2454" r:id="rId6476" location="!/mzbadwolf/status/968225398046814209"/>
    <hyperlink ref="X2455" r:id="rId6477" location="!/iamdarylleon/status/968237712695287808"/>
    <hyperlink ref="X2456" r:id="rId6478" location="!/sccbarassn/status/968237468343402496"/>
    <hyperlink ref="X2457" r:id="rId6479" location="!/acarlson1018/status/968237719070507008"/>
    <hyperlink ref="X2458" r:id="rId6480" location="!/sccbarassn/status/968237468343402496"/>
    <hyperlink ref="X2459" r:id="rId6481" location="!/acarlson1018/status/968237719070507008"/>
    <hyperlink ref="X2460" r:id="rId6482" location="!/acarlson1018/status/968237719070507008"/>
    <hyperlink ref="X2461" r:id="rId6483" location="!/farnazfassihi/status/967981605355769856"/>
    <hyperlink ref="X2462" r:id="rId6484" location="!/syriacham/status/968237743385006080"/>
    <hyperlink ref="X2463" r:id="rId6485" location="!/orejachica/status/968229826040647680"/>
    <hyperlink ref="X2464" r:id="rId6486" location="!/orejachica/status/968230453118414849"/>
    <hyperlink ref="X2465" r:id="rId6487" location="!/analuzvaladez/status/968237760397144064"/>
    <hyperlink ref="X2466" r:id="rId6488" location="!/paulnew2325/status/968237761495941120"/>
    <hyperlink ref="X2467" r:id="rId6489" location="!/paulnew2325/status/968237761495941120"/>
    <hyperlink ref="X2468" r:id="rId6490" location="!/thescarofj/status/968237775890739200"/>
    <hyperlink ref="X2469" r:id="rId6491" location="!/vonny_bravo/status/967239230522052608"/>
    <hyperlink ref="X2470" r:id="rId6492" location="!/meyrosen/status/968237802092728320"/>
    <hyperlink ref="X2471" r:id="rId6493" location="!/kayjo2015/status/968237833759621122"/>
    <hyperlink ref="X2472" r:id="rId6494" location="!/bluehawaijamong/status/968150219526320128"/>
    <hyperlink ref="X2473" r:id="rId6495" location="!/qjinp/status/968237859831300097"/>
    <hyperlink ref="X2474" r:id="rId6496" location="!/runiac2/status/968237874062790656"/>
    <hyperlink ref="X2475" r:id="rId6497" location="!/runiac2/status/968237874062790656"/>
    <hyperlink ref="X2476" r:id="rId6498" location="!/kimminseoyoung/status/968105219069366272"/>
    <hyperlink ref="X2477" r:id="rId6499" location="!/kimminseoyoung/status/968132020348964866"/>
    <hyperlink ref="X2478" r:id="rId6500" location="!/shinyeram69/status/968237889782824960"/>
    <hyperlink ref="X2479" r:id="rId6501" location="!/mirandambailey/status/968237895185084416"/>
    <hyperlink ref="X2480" r:id="rId6502" location="!/diandralowe/status/968237904278548480"/>
    <hyperlink ref="X2481" r:id="rId6503" location="!/recorriada/status/968237910041546758"/>
    <hyperlink ref="X2482" r:id="rId6504" location="!/leeclarion/status/968237931545669632"/>
    <hyperlink ref="X2483" r:id="rId6505" location="!/ska827/status/968031514045771778"/>
    <hyperlink ref="X2484" r:id="rId6506" location="!/gongmudo2359/status/968237942668894209"/>
    <hyperlink ref="X2485" r:id="rId6507" location="!/truthbetold_irl/status/968237944250290176"/>
    <hyperlink ref="X2486" r:id="rId6508" location="!/melissa31920880/status/968237962172555272"/>
    <hyperlink ref="X2487" r:id="rId6509" location="!/melissa31920880/status/968237962172555272"/>
    <hyperlink ref="X2488" r:id="rId6510" location="!/kclynne27/status/968237996586733569"/>
    <hyperlink ref="X2489" r:id="rId6511" location="!/kimkk0buk/status/968238002173460480"/>
    <hyperlink ref="X2490" r:id="rId6512" location="!/nprgoatsandsoda/status/968226554462564353"/>
    <hyperlink ref="X2491" r:id="rId6513" location="!/eldacantu/status/968238006737035265"/>
    <hyperlink ref="X2492" r:id="rId6514" location="!/maryilaward/status/968238008548954117"/>
    <hyperlink ref="X2493" r:id="rId6515" location="!/awbolympia/status/968238027410755584"/>
    <hyperlink ref="X2494" r:id="rId6516" location="!/xagathon/status/968238033744154624"/>
    <hyperlink ref="X2495" r:id="rId6517" location="!/mdemulher/status/968238035463753729"/>
    <hyperlink ref="X2496" r:id="rId6518" location="!/overthemoonbat/status/968230719280635904"/>
    <hyperlink ref="X2497" r:id="rId6519" location="!/joesmithnbc/status/968238065868161024"/>
    <hyperlink ref="X2498" r:id="rId6520" location="!/joesmithnbc/status/968238065868161024"/>
    <hyperlink ref="X2499" r:id="rId6521" location="!/cheeseman1984/status/968238090228764688"/>
    <hyperlink ref="X2500" r:id="rId6522" location="!/valeriecg/status/968111111680688128"/>
    <hyperlink ref="X2501" r:id="rId6523" location="!/poup69/status/968238092720238593"/>
    <hyperlink ref="X2502" r:id="rId6524" location="!/cbcradioq/status/962072635008999426"/>
    <hyperlink ref="X2503" r:id="rId6525" location="!/gircontact/status/968238093861040130"/>
    <hyperlink ref="X2504" r:id="rId6526" location="!/gircontact/status/968238093861040130"/>
    <hyperlink ref="X2505" r:id="rId6527" location="!/thegeeoffdigest/status/968238121534996480"/>
    <hyperlink ref="X2506" r:id="rId6528" location="!/enews/status/968013096412467200"/>
    <hyperlink ref="X2507" r:id="rId6529" location="!/rdtbook/status/968238147443273729"/>
    <hyperlink ref="X2508" r:id="rId6530" location="!/rdtbook/status/968238168913928192"/>
    <hyperlink ref="X2509" r:id="rId6531" location="!/jeweljk/status/968227684818984960"/>
    <hyperlink ref="X2510" r:id="rId6532" location="!/cowboy__jesse01/status/968238189310889987"/>
    <hyperlink ref="X2511" r:id="rId6533" location="!/lumiereduciel/status/968238216057901056"/>
    <hyperlink ref="X2512" r:id="rId6534" location="!/rc_ml/status/968238248249188352"/>
    <hyperlink ref="X2513" r:id="rId6535" location="!/rc_ml/status/968238248249188352"/>
    <hyperlink ref="X2514" r:id="rId6536" location="!/rc_ml/status/968238248249188352"/>
    <hyperlink ref="X2515" r:id="rId6537" location="!/circuswoman/status/968106711645999104"/>
    <hyperlink ref="X2516" r:id="rId6538" location="!/moeru_bl/status/968238282789216256"/>
    <hyperlink ref="X2517" r:id="rId6539" location="!/monicalewinsky/status/967927571944947712"/>
    <hyperlink ref="X2518" r:id="rId6540" location="!/planet_belfast/status/968238283141640194"/>
    <hyperlink ref="X2519" r:id="rId6541" location="!/monicalewinsky/status/967927571944947712"/>
    <hyperlink ref="X2520" r:id="rId6542" location="!/planet_belfast/status/968238283141640194"/>
    <hyperlink ref="X2521" r:id="rId6543" location="!/monicalewinsky/status/919732300862181377"/>
    <hyperlink ref="X2522" r:id="rId6544" location="!/planet_belfast/status/968238283141640194"/>
    <hyperlink ref="X2523" r:id="rId6545" location="!/ajplus/status/968187120811573248"/>
    <hyperlink ref="X2524" r:id="rId6546" location="!/bananahoe/status/968238293404938240"/>
    <hyperlink ref="X2525" r:id="rId6547" location="!/cairnguidance/status/968238323247599617"/>
    <hyperlink ref="X2526" r:id="rId6548" location="!/cairnguidance/status/968238323247599617"/>
    <hyperlink ref="X2527" r:id="rId6549" location="!/cairnguidance/status/968238323247599617"/>
    <hyperlink ref="X2528" r:id="rId6550" location="!/treandadukes/status/968238326133198852"/>
    <hyperlink ref="X2529" r:id="rId6551" location="!/treandadukes/status/968238326133198852"/>
    <hyperlink ref="X2530" r:id="rId6552" location="!/lisatk/status/968171240316964865"/>
    <hyperlink ref="X2531" r:id="rId6553" location="!/grainnsg/status/968238331887865858"/>
    <hyperlink ref="X2532" r:id="rId6554" location="!/afp/status/968218108841349120"/>
    <hyperlink ref="X2533" r:id="rId6555" location="!/rashidaldosari/status/968238340834320384"/>
    <hyperlink ref="X2534" r:id="rId6556" location="!/2011patriot1775/status/968238392235446272"/>
    <hyperlink ref="X2535" r:id="rId6557" location="!/2011patriot1775/status/968238392235446272"/>
    <hyperlink ref="X2536" r:id="rId6558" location="!/2011patriot1775/status/968220965598621698"/>
    <hyperlink ref="X2537" r:id="rId6559" location="!/2011patriot1775/status/968223816924069888"/>
    <hyperlink ref="X2538" r:id="rId6560" location="!/2011patriot1775/status/968224704107511809"/>
    <hyperlink ref="X2539" r:id="rId6561" location="!/2011patriot1775/status/968225538522435584"/>
    <hyperlink ref="X2540" r:id="rId6562" location="!/2011patriot1775/status/968227280492343300"/>
    <hyperlink ref="X2541" r:id="rId6563" location="!/2011patriot1775/status/968237231575109633"/>
    <hyperlink ref="X2542" r:id="rId6564" location="!/lady_sullem/status/968117060436766721"/>
    <hyperlink ref="X2543" r:id="rId6565" location="!/minsumi77/status/968234862611128320"/>
    <hyperlink ref="X2544" r:id="rId6566" location="!/two_wing/status/967596214924460032"/>
    <hyperlink ref="X2545" r:id="rId6567" location="!/minsumi77/status/968238403631198208"/>
    <hyperlink ref="X2546" r:id="rId6568" location="!/vc_watcher/status/968238414633033731"/>
    <hyperlink ref="X2547" r:id="rId6569" location="!/laniep/status/968238426095992833"/>
    <hyperlink ref="X2548" r:id="rId6570" location="!/omelete/status/967529166416605185"/>
    <hyperlink ref="X2549" r:id="rId6571" location="!/lawrencsexy/status/968238438792269827"/>
    <hyperlink ref="X2550" r:id="rId6572" location="!/mercnews/status/968142564414062597"/>
    <hyperlink ref="X2551" r:id="rId6573" location="!/dondorey1/status/968238473739153410"/>
    <hyperlink ref="X2552" r:id="rId6574" location="!/conceptgrp/status/968238474657595392"/>
    <hyperlink ref="X2553" r:id="rId6575" location="!/9pt/status/968238492835811334"/>
    <hyperlink ref="X2554" r:id="rId6576" location="!/michelalonzod/status/968238166460203010"/>
    <hyperlink ref="X2555" r:id="rId6577" location="!/triglicerido/status/968238506056278016"/>
    <hyperlink ref="X2556" r:id="rId6578" location="!/homomagnolia/status/968238516286078976"/>
    <hyperlink ref="X2557" r:id="rId6579" location="!/brookehavlik/status/968233166669479936"/>
    <hyperlink ref="X2558" r:id="rId6580" location="!/homomagnolia/status/968238516286078976"/>
    <hyperlink ref="X2559" r:id="rId6581" location="!/homomagnolia/status/968238516286078976"/>
    <hyperlink ref="X2560" r:id="rId6582" location="!/signewenneberg/status/968238520358797312"/>
    <hyperlink ref="X2561" r:id="rId6583" location="!/dateaninmate/status/968238531251527680"/>
    <hyperlink ref="X2562" r:id="rId6584" location="!/kbsnews/status/968055543586680833"/>
    <hyperlink ref="X2563" r:id="rId6585" location="!/restartcorea/status/968238537345609728"/>
    <hyperlink ref="X2564" r:id="rId6586" location="!/ishiitakaaki/status/968078636283654145"/>
    <hyperlink ref="X2565" r:id="rId6587" location="!/1999minazuki4ka/status/968238554370338816"/>
    <hyperlink ref="X2566" r:id="rId6588" location="!/eliza1581/status/968238557478338560"/>
    <hyperlink ref="X2567" r:id="rId6589" location="!/josepertusafm/status/968238559382720513"/>
    <hyperlink ref="X2568" r:id="rId6590" location="!/freedm_of_spch/status/968238567351873536"/>
    <hyperlink ref="AZ26" r:id="rId6591"/>
    <hyperlink ref="AZ84" r:id="rId6592"/>
    <hyperlink ref="AZ112" r:id="rId6593"/>
    <hyperlink ref="AZ113" r:id="rId6594"/>
    <hyperlink ref="AZ114" r:id="rId6595"/>
    <hyperlink ref="AZ115" r:id="rId6596"/>
    <hyperlink ref="AZ147" r:id="rId6597"/>
    <hyperlink ref="AZ201" r:id="rId6598"/>
    <hyperlink ref="AZ398" r:id="rId6599"/>
    <hyperlink ref="AZ709" r:id="rId6600"/>
    <hyperlink ref="AZ740" r:id="rId6601"/>
    <hyperlink ref="AZ796" r:id="rId6602"/>
    <hyperlink ref="AZ821" r:id="rId6603"/>
    <hyperlink ref="AZ853" r:id="rId6604"/>
    <hyperlink ref="AZ854" r:id="rId6605"/>
    <hyperlink ref="AZ855" r:id="rId6606"/>
    <hyperlink ref="AZ860" r:id="rId6607"/>
    <hyperlink ref="AZ878" r:id="rId6608"/>
    <hyperlink ref="AZ879" r:id="rId6609"/>
    <hyperlink ref="AZ884" r:id="rId6610"/>
    <hyperlink ref="AZ885" r:id="rId6611"/>
    <hyperlink ref="AZ886" r:id="rId6612"/>
    <hyperlink ref="AZ887" r:id="rId6613"/>
    <hyperlink ref="AZ888" r:id="rId6614"/>
    <hyperlink ref="AZ899" r:id="rId6615"/>
    <hyperlink ref="AZ967" r:id="rId6616"/>
    <hyperlink ref="AZ1151" r:id="rId6617"/>
    <hyperlink ref="AZ1267" r:id="rId6618"/>
    <hyperlink ref="AZ1291" r:id="rId6619"/>
    <hyperlink ref="AZ1292" r:id="rId6620"/>
    <hyperlink ref="AZ1293" r:id="rId6621"/>
    <hyperlink ref="AZ1294" r:id="rId6622"/>
    <hyperlink ref="AZ1295" r:id="rId6623"/>
    <hyperlink ref="AZ1296" r:id="rId6624"/>
    <hyperlink ref="AZ1297" r:id="rId6625"/>
    <hyperlink ref="AZ1342" r:id="rId6626"/>
    <hyperlink ref="AZ1482" r:id="rId6627"/>
    <hyperlink ref="AZ1625" r:id="rId6628"/>
    <hyperlink ref="AZ1697" r:id="rId6629"/>
    <hyperlink ref="AZ1905" r:id="rId6630"/>
    <hyperlink ref="AZ2009" r:id="rId6631"/>
    <hyperlink ref="AZ2010" r:id="rId6632"/>
    <hyperlink ref="AZ2011" r:id="rId6633"/>
    <hyperlink ref="AZ2047" r:id="rId6634"/>
    <hyperlink ref="AZ2167" r:id="rId6635"/>
    <hyperlink ref="AZ2184" r:id="rId6636"/>
    <hyperlink ref="AZ2185" r:id="rId6637"/>
    <hyperlink ref="AZ2186" r:id="rId6638"/>
    <hyperlink ref="AZ2205" r:id="rId6639"/>
    <hyperlink ref="AZ2335" r:id="rId6640"/>
    <hyperlink ref="AZ2415" r:id="rId6641"/>
    <hyperlink ref="AZ2528" r:id="rId6642"/>
    <hyperlink ref="AZ2529" r:id="rId6643"/>
  </hyperlinks>
  <pageMargins left="0.7" right="0.7" top="0.75" bottom="0.75" header="0.3" footer="0.3"/>
  <pageSetup orientation="portrait" verticalDpi="0" r:id="rId6644"/>
  <legacyDrawing r:id="rId6645"/>
  <tableParts count="1">
    <tablePart r:id="rId664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67"/>
  <sheetViews>
    <sheetView tabSelected="1" workbookViewId="0"/>
  </sheetViews>
  <sheetFormatPr baseColWidth="10" defaultRowHeight="15" x14ac:dyDescent="0.2"/>
  <sheetData>
    <row r="1" spans="1:3" x14ac:dyDescent="0.2">
      <c r="A1" t="s">
        <v>25501</v>
      </c>
      <c r="B1" t="s">
        <v>25502</v>
      </c>
      <c r="C1" t="s">
        <v>25503</v>
      </c>
    </row>
    <row r="2" spans="1:3" x14ac:dyDescent="0.2">
      <c r="A2">
        <v>1</v>
      </c>
      <c r="B2" s="85">
        <v>43157.712453703702</v>
      </c>
      <c r="C2" s="83" t="s">
        <v>4347</v>
      </c>
    </row>
    <row r="3" spans="1:3" x14ac:dyDescent="0.2">
      <c r="A3">
        <v>2</v>
      </c>
      <c r="B3" s="86">
        <v>43157.59375</v>
      </c>
      <c r="C3" s="84" t="s">
        <v>4348</v>
      </c>
    </row>
    <row r="4" spans="1:3" x14ac:dyDescent="0.2">
      <c r="A4">
        <v>3</v>
      </c>
      <c r="B4" s="86">
        <v>43157.59375</v>
      </c>
      <c r="C4" s="84" t="s">
        <v>4348</v>
      </c>
    </row>
    <row r="5" spans="1:3" x14ac:dyDescent="0.2">
      <c r="A5">
        <v>4</v>
      </c>
      <c r="B5" s="86">
        <v>43157.582650462966</v>
      </c>
      <c r="C5" s="84" t="s">
        <v>4349</v>
      </c>
    </row>
    <row r="6" spans="1:3" x14ac:dyDescent="0.2">
      <c r="A6">
        <v>5</v>
      </c>
      <c r="B6" s="86">
        <v>43157.582650462966</v>
      </c>
      <c r="C6" s="84" t="s">
        <v>4349</v>
      </c>
    </row>
    <row r="7" spans="1:3" x14ac:dyDescent="0.2">
      <c r="A7">
        <v>6</v>
      </c>
      <c r="B7" s="86">
        <v>43157.741666666669</v>
      </c>
      <c r="C7" s="84" t="s">
        <v>4350</v>
      </c>
    </row>
    <row r="8" spans="1:3" x14ac:dyDescent="0.2">
      <c r="A8">
        <v>7</v>
      </c>
      <c r="B8" s="86">
        <v>43157.699814814812</v>
      </c>
      <c r="C8" s="84" t="s">
        <v>4351</v>
      </c>
    </row>
    <row r="9" spans="1:3" x14ac:dyDescent="0.2">
      <c r="A9">
        <v>8</v>
      </c>
      <c r="B9" s="86">
        <v>43157.699814814812</v>
      </c>
      <c r="C9" s="84" t="s">
        <v>4351</v>
      </c>
    </row>
    <row r="10" spans="1:3" x14ac:dyDescent="0.2">
      <c r="A10">
        <v>9</v>
      </c>
      <c r="B10" s="86">
        <v>43157.699814814812</v>
      </c>
      <c r="C10" s="84" t="s">
        <v>4351</v>
      </c>
    </row>
    <row r="11" spans="1:3" x14ac:dyDescent="0.2">
      <c r="A11">
        <v>10</v>
      </c>
      <c r="B11" s="86">
        <v>43157.699814814812</v>
      </c>
      <c r="C11" s="84" t="s">
        <v>4351</v>
      </c>
    </row>
    <row r="12" spans="1:3" x14ac:dyDescent="0.2">
      <c r="A12">
        <v>11</v>
      </c>
      <c r="B12" s="86">
        <v>43157.462407407409</v>
      </c>
      <c r="C12" s="84" t="s">
        <v>4352</v>
      </c>
    </row>
    <row r="13" spans="1:3" x14ac:dyDescent="0.2">
      <c r="A13">
        <v>12</v>
      </c>
      <c r="B13" s="86">
        <v>43157.805300925924</v>
      </c>
      <c r="C13" s="84" t="s">
        <v>4353</v>
      </c>
    </row>
    <row r="14" spans="1:3" x14ac:dyDescent="0.2">
      <c r="A14">
        <v>13</v>
      </c>
      <c r="B14" s="86">
        <v>43157.805300925924</v>
      </c>
      <c r="C14" s="84" t="s">
        <v>4353</v>
      </c>
    </row>
    <row r="15" spans="1:3" x14ac:dyDescent="0.2">
      <c r="A15">
        <v>14</v>
      </c>
      <c r="B15" s="86">
        <v>43157.805300925924</v>
      </c>
      <c r="C15" s="84" t="s">
        <v>4353</v>
      </c>
    </row>
    <row r="16" spans="1:3" x14ac:dyDescent="0.2">
      <c r="A16">
        <v>15</v>
      </c>
      <c r="B16" s="86">
        <v>43153.718611111108</v>
      </c>
      <c r="C16" s="84" t="s">
        <v>4354</v>
      </c>
    </row>
    <row r="17" spans="1:3" x14ac:dyDescent="0.2">
      <c r="A17">
        <v>16</v>
      </c>
      <c r="B17" s="86">
        <v>43153.718611111108</v>
      </c>
      <c r="C17" s="84" t="s">
        <v>4354</v>
      </c>
    </row>
    <row r="18" spans="1:3" x14ac:dyDescent="0.2">
      <c r="A18">
        <v>17</v>
      </c>
      <c r="B18" s="86">
        <v>43157.479143518518</v>
      </c>
      <c r="C18" s="84" t="s">
        <v>4355</v>
      </c>
    </row>
    <row r="19" spans="1:3" x14ac:dyDescent="0.2">
      <c r="A19">
        <v>18</v>
      </c>
      <c r="B19" s="86">
        <v>43157.625648148147</v>
      </c>
      <c r="C19" s="84" t="s">
        <v>4356</v>
      </c>
    </row>
    <row r="20" spans="1:3" x14ac:dyDescent="0.2">
      <c r="A20">
        <v>19</v>
      </c>
      <c r="B20" s="86">
        <v>43157.625648148147</v>
      </c>
      <c r="C20" s="84" t="s">
        <v>4356</v>
      </c>
    </row>
    <row r="21" spans="1:3" x14ac:dyDescent="0.2">
      <c r="A21">
        <v>20</v>
      </c>
      <c r="B21" s="86">
        <v>43157.625648148147</v>
      </c>
      <c r="C21" s="84" t="s">
        <v>4356</v>
      </c>
    </row>
    <row r="22" spans="1:3" x14ac:dyDescent="0.2">
      <c r="A22">
        <v>21</v>
      </c>
      <c r="B22" s="86">
        <v>43157.625648148147</v>
      </c>
      <c r="C22" s="84" t="s">
        <v>4356</v>
      </c>
    </row>
    <row r="23" spans="1:3" x14ac:dyDescent="0.2">
      <c r="A23">
        <v>22</v>
      </c>
      <c r="B23" s="86">
        <v>43157.625648148147</v>
      </c>
      <c r="C23" s="84" t="s">
        <v>4356</v>
      </c>
    </row>
    <row r="24" spans="1:3" x14ac:dyDescent="0.2">
      <c r="A24">
        <v>23</v>
      </c>
      <c r="B24" s="86">
        <v>43108.087476851855</v>
      </c>
      <c r="C24" s="84" t="s">
        <v>4357</v>
      </c>
    </row>
    <row r="25" spans="1:3" x14ac:dyDescent="0.2">
      <c r="A25">
        <v>24</v>
      </c>
      <c r="B25" s="86">
        <v>43156.571851851855</v>
      </c>
      <c r="C25" s="84" t="s">
        <v>4358</v>
      </c>
    </row>
    <row r="26" spans="1:3" x14ac:dyDescent="0.2">
      <c r="A26">
        <v>25</v>
      </c>
      <c r="B26" s="86">
        <v>43156.442488425928</v>
      </c>
      <c r="C26" s="84" t="s">
        <v>4359</v>
      </c>
    </row>
    <row r="27" spans="1:3" x14ac:dyDescent="0.2">
      <c r="A27">
        <v>26</v>
      </c>
      <c r="B27" s="86">
        <v>43156.442488425928</v>
      </c>
      <c r="C27" s="84" t="s">
        <v>4359</v>
      </c>
    </row>
    <row r="28" spans="1:3" x14ac:dyDescent="0.2">
      <c r="A28">
        <v>27</v>
      </c>
      <c r="B28" s="86">
        <v>43152.803923611114</v>
      </c>
      <c r="C28" s="84" t="s">
        <v>4360</v>
      </c>
    </row>
    <row r="29" spans="1:3" x14ac:dyDescent="0.2">
      <c r="A29">
        <v>28</v>
      </c>
      <c r="B29" s="86">
        <v>43152.803923611114</v>
      </c>
      <c r="C29" s="84" t="s">
        <v>4360</v>
      </c>
    </row>
    <row r="30" spans="1:3" x14ac:dyDescent="0.2">
      <c r="A30">
        <v>29</v>
      </c>
      <c r="B30" s="86">
        <v>43152.803923611114</v>
      </c>
      <c r="C30" s="84" t="s">
        <v>4360</v>
      </c>
    </row>
    <row r="31" spans="1:3" x14ac:dyDescent="0.2">
      <c r="A31">
        <v>30</v>
      </c>
      <c r="B31" s="86">
        <v>43152.803923611114</v>
      </c>
      <c r="C31" s="84" t="s">
        <v>4360</v>
      </c>
    </row>
    <row r="32" spans="1:3" x14ac:dyDescent="0.2">
      <c r="A32">
        <v>31</v>
      </c>
      <c r="B32" s="86">
        <v>43152.803923611114</v>
      </c>
      <c r="C32" s="84" t="s">
        <v>4360</v>
      </c>
    </row>
    <row r="33" spans="1:3" x14ac:dyDescent="0.2">
      <c r="A33">
        <v>32</v>
      </c>
      <c r="B33" s="86">
        <v>43157.663194444445</v>
      </c>
      <c r="C33" s="84" t="s">
        <v>4361</v>
      </c>
    </row>
    <row r="34" spans="1:3" x14ac:dyDescent="0.2">
      <c r="A34">
        <v>33</v>
      </c>
      <c r="B34" s="86">
        <v>43157.663194444445</v>
      </c>
      <c r="C34" s="84" t="s">
        <v>4361</v>
      </c>
    </row>
    <row r="35" spans="1:3" x14ac:dyDescent="0.2">
      <c r="A35">
        <v>34</v>
      </c>
      <c r="B35" s="86">
        <v>43157.663194444445</v>
      </c>
      <c r="C35" s="84" t="s">
        <v>4361</v>
      </c>
    </row>
    <row r="36" spans="1:3" x14ac:dyDescent="0.2">
      <c r="A36">
        <v>35</v>
      </c>
      <c r="B36" s="86">
        <v>43157.663194444445</v>
      </c>
      <c r="C36" s="84" t="s">
        <v>4361</v>
      </c>
    </row>
    <row r="37" spans="1:3" x14ac:dyDescent="0.2">
      <c r="A37">
        <v>36</v>
      </c>
      <c r="B37" s="86">
        <v>43157.663194444445</v>
      </c>
      <c r="C37" s="84" t="s">
        <v>4361</v>
      </c>
    </row>
    <row r="38" spans="1:3" x14ac:dyDescent="0.2">
      <c r="A38">
        <v>37</v>
      </c>
      <c r="B38" s="86">
        <v>43157.665752314817</v>
      </c>
      <c r="C38" s="84" t="s">
        <v>4362</v>
      </c>
    </row>
    <row r="39" spans="1:3" x14ac:dyDescent="0.2">
      <c r="A39">
        <v>38</v>
      </c>
      <c r="B39" s="86">
        <v>43157.665752314817</v>
      </c>
      <c r="C39" s="84" t="s">
        <v>4362</v>
      </c>
    </row>
    <row r="40" spans="1:3" x14ac:dyDescent="0.2">
      <c r="A40">
        <v>39</v>
      </c>
      <c r="B40" s="86">
        <v>43157.665752314817</v>
      </c>
      <c r="C40" s="84" t="s">
        <v>4362</v>
      </c>
    </row>
    <row r="41" spans="1:3" x14ac:dyDescent="0.2">
      <c r="A41">
        <v>40</v>
      </c>
      <c r="B41" s="86">
        <v>43157.665752314817</v>
      </c>
      <c r="C41" s="84" t="s">
        <v>4362</v>
      </c>
    </row>
    <row r="42" spans="1:3" x14ac:dyDescent="0.2">
      <c r="A42">
        <v>41</v>
      </c>
      <c r="B42" s="86">
        <v>43157.043773148151</v>
      </c>
      <c r="C42" s="84" t="s">
        <v>4363</v>
      </c>
    </row>
    <row r="43" spans="1:3" x14ac:dyDescent="0.2">
      <c r="A43">
        <v>42</v>
      </c>
      <c r="B43" s="86">
        <v>43157.043773148151</v>
      </c>
      <c r="C43" s="84" t="s">
        <v>4363</v>
      </c>
    </row>
    <row r="44" spans="1:3" x14ac:dyDescent="0.2">
      <c r="A44">
        <v>43</v>
      </c>
      <c r="B44" s="86">
        <v>43157.043773148151</v>
      </c>
      <c r="C44" s="84" t="s">
        <v>4363</v>
      </c>
    </row>
    <row r="45" spans="1:3" x14ac:dyDescent="0.2">
      <c r="A45">
        <v>44</v>
      </c>
      <c r="B45" s="86">
        <v>43157.590914351851</v>
      </c>
      <c r="C45" s="84" t="s">
        <v>4364</v>
      </c>
    </row>
    <row r="46" spans="1:3" x14ac:dyDescent="0.2">
      <c r="A46">
        <v>45</v>
      </c>
      <c r="B46" s="86">
        <v>43157.679884259262</v>
      </c>
      <c r="C46" s="84" t="s">
        <v>4365</v>
      </c>
    </row>
    <row r="47" spans="1:3" x14ac:dyDescent="0.2">
      <c r="A47">
        <v>46</v>
      </c>
      <c r="B47" s="86">
        <v>43157.679884259262</v>
      </c>
      <c r="C47" s="84" t="s">
        <v>4365</v>
      </c>
    </row>
    <row r="48" spans="1:3" x14ac:dyDescent="0.2">
      <c r="A48">
        <v>47</v>
      </c>
      <c r="B48" s="86">
        <v>43157.841979166667</v>
      </c>
      <c r="C48" s="84" t="s">
        <v>4366</v>
      </c>
    </row>
    <row r="49" spans="1:3" x14ac:dyDescent="0.2">
      <c r="A49">
        <v>48</v>
      </c>
      <c r="B49" s="86">
        <v>43157.842094907406</v>
      </c>
      <c r="C49" s="84" t="s">
        <v>4367</v>
      </c>
    </row>
    <row r="50" spans="1:3" x14ac:dyDescent="0.2">
      <c r="A50">
        <v>49</v>
      </c>
      <c r="B50" s="86">
        <v>43157.842106481483</v>
      </c>
      <c r="C50" s="84" t="s">
        <v>4368</v>
      </c>
    </row>
    <row r="51" spans="1:3" x14ac:dyDescent="0.2">
      <c r="A51">
        <v>50</v>
      </c>
      <c r="B51" s="86">
        <v>43157.842164351852</v>
      </c>
      <c r="C51" s="84" t="s">
        <v>4369</v>
      </c>
    </row>
    <row r="52" spans="1:3" x14ac:dyDescent="0.2">
      <c r="A52">
        <v>51</v>
      </c>
      <c r="B52" s="86">
        <v>43157.842175925929</v>
      </c>
      <c r="C52" s="84" t="s">
        <v>4370</v>
      </c>
    </row>
    <row r="53" spans="1:3" x14ac:dyDescent="0.2">
      <c r="A53">
        <v>52</v>
      </c>
      <c r="B53" s="86">
        <v>43157.842199074075</v>
      </c>
      <c r="C53" s="84" t="s">
        <v>4371</v>
      </c>
    </row>
    <row r="54" spans="1:3" x14ac:dyDescent="0.2">
      <c r="A54">
        <v>53</v>
      </c>
      <c r="B54" s="86">
        <v>43157.842233796298</v>
      </c>
      <c r="C54" s="84" t="s">
        <v>4371</v>
      </c>
    </row>
    <row r="55" spans="1:3" x14ac:dyDescent="0.2">
      <c r="A55">
        <v>54</v>
      </c>
      <c r="B55" s="86">
        <v>43157.613726851851</v>
      </c>
      <c r="C55" s="90" t="s">
        <v>4372</v>
      </c>
    </row>
    <row r="56" spans="1:3" x14ac:dyDescent="0.2">
      <c r="A56">
        <v>55</v>
      </c>
      <c r="B56" s="86">
        <v>43157.842245370368</v>
      </c>
      <c r="C56" s="84" t="s">
        <v>4373</v>
      </c>
    </row>
    <row r="57" spans="1:3" x14ac:dyDescent="0.2">
      <c r="A57">
        <v>56</v>
      </c>
      <c r="B57" s="86">
        <v>43157.842245370368</v>
      </c>
      <c r="C57" s="84" t="s">
        <v>4373</v>
      </c>
    </row>
    <row r="58" spans="1:3" x14ac:dyDescent="0.2">
      <c r="A58">
        <v>57</v>
      </c>
      <c r="B58" s="86">
        <v>43157.842256944445</v>
      </c>
      <c r="C58" s="84" t="s">
        <v>4374</v>
      </c>
    </row>
    <row r="59" spans="1:3" x14ac:dyDescent="0.2">
      <c r="A59">
        <v>58</v>
      </c>
      <c r="B59" s="86">
        <v>43157.842280092591</v>
      </c>
      <c r="C59" s="84" t="s">
        <v>4375</v>
      </c>
    </row>
    <row r="60" spans="1:3" x14ac:dyDescent="0.2">
      <c r="A60">
        <v>59</v>
      </c>
      <c r="B60" s="86">
        <v>43157.842303240737</v>
      </c>
      <c r="C60" s="84" t="s">
        <v>4376</v>
      </c>
    </row>
    <row r="61" spans="1:3" x14ac:dyDescent="0.2">
      <c r="A61">
        <v>60</v>
      </c>
      <c r="B61" s="86">
        <v>43157.842361111114</v>
      </c>
      <c r="C61" s="84" t="s">
        <v>4377</v>
      </c>
    </row>
    <row r="62" spans="1:3" x14ac:dyDescent="0.2">
      <c r="A62">
        <v>61</v>
      </c>
      <c r="B62" s="86">
        <v>43157.842407407406</v>
      </c>
      <c r="C62" s="84" t="s">
        <v>4378</v>
      </c>
    </row>
    <row r="63" spans="1:3" x14ac:dyDescent="0.2">
      <c r="A63">
        <v>62</v>
      </c>
      <c r="B63" s="86">
        <v>43157.712453703702</v>
      </c>
      <c r="C63" s="84" t="s">
        <v>4347</v>
      </c>
    </row>
    <row r="64" spans="1:3" x14ac:dyDescent="0.2">
      <c r="A64">
        <v>63</v>
      </c>
      <c r="B64" s="86">
        <v>43157.842407407406</v>
      </c>
      <c r="C64" s="84" t="s">
        <v>4378</v>
      </c>
    </row>
    <row r="65" spans="1:3" x14ac:dyDescent="0.2">
      <c r="A65">
        <v>64</v>
      </c>
      <c r="B65" s="86">
        <v>43157.625648148147</v>
      </c>
      <c r="C65" s="84" t="s">
        <v>4356</v>
      </c>
    </row>
    <row r="66" spans="1:3" x14ac:dyDescent="0.2">
      <c r="A66">
        <v>65</v>
      </c>
      <c r="B66" s="86">
        <v>43157.842407407406</v>
      </c>
      <c r="C66" s="84" t="s">
        <v>4378</v>
      </c>
    </row>
    <row r="67" spans="1:3" x14ac:dyDescent="0.2">
      <c r="A67">
        <v>66</v>
      </c>
      <c r="B67" s="86">
        <v>43157.842418981483</v>
      </c>
      <c r="C67" s="84" t="s">
        <v>4379</v>
      </c>
    </row>
    <row r="68" spans="1:3" x14ac:dyDescent="0.2">
      <c r="A68">
        <v>67</v>
      </c>
      <c r="B68" s="86">
        <v>43157.842442129629</v>
      </c>
      <c r="C68" s="84" t="s">
        <v>4380</v>
      </c>
    </row>
    <row r="69" spans="1:3" x14ac:dyDescent="0.2">
      <c r="A69">
        <v>68</v>
      </c>
      <c r="B69" s="86">
        <v>43157.842453703706</v>
      </c>
      <c r="C69" s="84" t="s">
        <v>4381</v>
      </c>
    </row>
    <row r="70" spans="1:3" x14ac:dyDescent="0.2">
      <c r="A70">
        <v>69</v>
      </c>
      <c r="B70" s="86">
        <v>43157.59375</v>
      </c>
      <c r="C70" s="84" t="s">
        <v>4348</v>
      </c>
    </row>
    <row r="71" spans="1:3" x14ac:dyDescent="0.2">
      <c r="A71">
        <v>70</v>
      </c>
      <c r="B71" s="86">
        <v>43157.842511574076</v>
      </c>
      <c r="C71" s="84" t="s">
        <v>4382</v>
      </c>
    </row>
    <row r="72" spans="1:3" x14ac:dyDescent="0.2">
      <c r="A72">
        <v>71</v>
      </c>
      <c r="B72" s="86">
        <v>43157.59375</v>
      </c>
      <c r="C72" s="84" t="s">
        <v>4348</v>
      </c>
    </row>
    <row r="73" spans="1:3" x14ac:dyDescent="0.2">
      <c r="A73">
        <v>72</v>
      </c>
      <c r="B73" s="86">
        <v>43157.842511574076</v>
      </c>
      <c r="C73" s="84" t="s">
        <v>4382</v>
      </c>
    </row>
    <row r="74" spans="1:3" x14ac:dyDescent="0.2">
      <c r="A74">
        <v>73</v>
      </c>
      <c r="B74" s="86">
        <v>43157.59375</v>
      </c>
      <c r="C74" s="84" t="s">
        <v>4348</v>
      </c>
    </row>
    <row r="75" spans="1:3" x14ac:dyDescent="0.2">
      <c r="A75">
        <v>74</v>
      </c>
      <c r="B75" s="86">
        <v>43157.842511574076</v>
      </c>
      <c r="C75" s="84" t="s">
        <v>4382</v>
      </c>
    </row>
    <row r="76" spans="1:3" x14ac:dyDescent="0.2">
      <c r="A76">
        <v>75</v>
      </c>
      <c r="B76" s="86">
        <v>43157.59375</v>
      </c>
      <c r="C76" s="84" t="s">
        <v>4348</v>
      </c>
    </row>
    <row r="77" spans="1:3" x14ac:dyDescent="0.2">
      <c r="A77">
        <v>76</v>
      </c>
      <c r="B77" s="86">
        <v>43157.842511574076</v>
      </c>
      <c r="C77" s="84" t="s">
        <v>4382</v>
      </c>
    </row>
    <row r="78" spans="1:3" x14ac:dyDescent="0.2">
      <c r="A78">
        <v>77</v>
      </c>
      <c r="B78" s="86">
        <v>43157.842511574076</v>
      </c>
      <c r="C78" s="84" t="s">
        <v>4382</v>
      </c>
    </row>
    <row r="79" spans="1:3" x14ac:dyDescent="0.2">
      <c r="A79">
        <v>78</v>
      </c>
      <c r="B79" s="86">
        <v>43157.842546296299</v>
      </c>
      <c r="C79" s="84" t="s">
        <v>4383</v>
      </c>
    </row>
    <row r="80" spans="1:3" x14ac:dyDescent="0.2">
      <c r="A80">
        <v>79</v>
      </c>
      <c r="B80" s="86">
        <v>43157.842592592591</v>
      </c>
      <c r="C80" s="84" t="s">
        <v>4384</v>
      </c>
    </row>
    <row r="81" spans="1:3" x14ac:dyDescent="0.2">
      <c r="A81">
        <v>80</v>
      </c>
      <c r="B81" s="86">
        <v>43157.842662037037</v>
      </c>
      <c r="C81" s="84" t="s">
        <v>4385</v>
      </c>
    </row>
    <row r="82" spans="1:3" x14ac:dyDescent="0.2">
      <c r="A82">
        <v>81</v>
      </c>
      <c r="B82" s="86">
        <v>43157.842685185184</v>
      </c>
      <c r="C82" s="84" t="s">
        <v>4386</v>
      </c>
    </row>
    <row r="83" spans="1:3" x14ac:dyDescent="0.2">
      <c r="A83">
        <v>82</v>
      </c>
      <c r="B83" s="86">
        <v>43157.84269675926</v>
      </c>
      <c r="C83" s="84" t="s">
        <v>4387</v>
      </c>
    </row>
    <row r="84" spans="1:3" x14ac:dyDescent="0.2">
      <c r="A84">
        <v>83</v>
      </c>
      <c r="B84" s="86">
        <v>43157.84269675926</v>
      </c>
      <c r="C84" s="84" t="s">
        <v>4388</v>
      </c>
    </row>
    <row r="85" spans="1:3" x14ac:dyDescent="0.2">
      <c r="A85">
        <v>84</v>
      </c>
      <c r="B85" s="86">
        <v>43157.842789351853</v>
      </c>
      <c r="C85" s="84" t="s">
        <v>4389</v>
      </c>
    </row>
    <row r="86" spans="1:3" x14ac:dyDescent="0.2">
      <c r="A86">
        <v>85</v>
      </c>
      <c r="B86" s="86">
        <v>43157.80777777778</v>
      </c>
      <c r="C86" s="90" t="s">
        <v>4390</v>
      </c>
    </row>
    <row r="87" spans="1:3" x14ac:dyDescent="0.2">
      <c r="A87">
        <v>86</v>
      </c>
      <c r="B87" s="86">
        <v>43157.842789351853</v>
      </c>
      <c r="C87" s="84" t="s">
        <v>4391</v>
      </c>
    </row>
    <row r="88" spans="1:3" x14ac:dyDescent="0.2">
      <c r="A88">
        <v>87</v>
      </c>
      <c r="B88" s="86">
        <v>43157.842800925922</v>
      </c>
      <c r="C88" s="84" t="s">
        <v>4392</v>
      </c>
    </row>
    <row r="89" spans="1:3" x14ac:dyDescent="0.2">
      <c r="A89">
        <v>88</v>
      </c>
      <c r="B89" s="86">
        <v>43157.842812499999</v>
      </c>
      <c r="C89" s="84" t="s">
        <v>4393</v>
      </c>
    </row>
    <row r="90" spans="1:3" x14ac:dyDescent="0.2">
      <c r="A90">
        <v>89</v>
      </c>
      <c r="B90" s="86">
        <v>43157.842870370368</v>
      </c>
      <c r="C90" s="84" t="s">
        <v>4394</v>
      </c>
    </row>
    <row r="91" spans="1:3" x14ac:dyDescent="0.2">
      <c r="A91">
        <v>90</v>
      </c>
      <c r="B91" s="86">
        <v>43157.842881944445</v>
      </c>
      <c r="C91" s="84" t="s">
        <v>4395</v>
      </c>
    </row>
    <row r="92" spans="1:3" x14ac:dyDescent="0.2">
      <c r="A92">
        <v>91</v>
      </c>
      <c r="B92" s="86">
        <v>43157.842962962961</v>
      </c>
      <c r="C92" s="84" t="s">
        <v>4396</v>
      </c>
    </row>
    <row r="93" spans="1:3" x14ac:dyDescent="0.2">
      <c r="A93">
        <v>92</v>
      </c>
      <c r="B93" s="86">
        <v>43157.843124999999</v>
      </c>
      <c r="C93" s="84" t="s">
        <v>4397</v>
      </c>
    </row>
    <row r="94" spans="1:3" x14ac:dyDescent="0.2">
      <c r="A94">
        <v>93</v>
      </c>
      <c r="B94" s="86">
        <v>43157.843136574076</v>
      </c>
      <c r="C94" s="84" t="s">
        <v>4398</v>
      </c>
    </row>
    <row r="95" spans="1:3" x14ac:dyDescent="0.2">
      <c r="A95">
        <v>94</v>
      </c>
      <c r="B95" s="86">
        <v>43157.843217592592</v>
      </c>
      <c r="C95" s="84" t="s">
        <v>4399</v>
      </c>
    </row>
    <row r="96" spans="1:3" x14ac:dyDescent="0.2">
      <c r="A96">
        <v>95</v>
      </c>
      <c r="B96" s="86">
        <v>43157.843217592592</v>
      </c>
      <c r="C96" s="84" t="s">
        <v>4399</v>
      </c>
    </row>
    <row r="97" spans="1:3" x14ac:dyDescent="0.2">
      <c r="A97">
        <v>96</v>
      </c>
      <c r="B97" s="86">
        <v>43157.843217592592</v>
      </c>
      <c r="C97" s="84" t="s">
        <v>4399</v>
      </c>
    </row>
    <row r="98" spans="1:3" x14ac:dyDescent="0.2">
      <c r="A98">
        <v>97</v>
      </c>
      <c r="B98" s="86">
        <v>43157.843217592592</v>
      </c>
      <c r="C98" s="84" t="s">
        <v>4399</v>
      </c>
    </row>
    <row r="99" spans="1:3" x14ac:dyDescent="0.2">
      <c r="A99">
        <v>98</v>
      </c>
      <c r="B99" s="86">
        <v>43157.843217592592</v>
      </c>
      <c r="C99" s="84" t="s">
        <v>4399</v>
      </c>
    </row>
    <row r="100" spans="1:3" x14ac:dyDescent="0.2">
      <c r="A100">
        <v>99</v>
      </c>
      <c r="B100" s="86">
        <v>43157.843217592592</v>
      </c>
      <c r="C100" s="84" t="s">
        <v>4399</v>
      </c>
    </row>
    <row r="101" spans="1:3" x14ac:dyDescent="0.2">
      <c r="A101">
        <v>100</v>
      </c>
      <c r="B101" s="86">
        <v>43157.843217592592</v>
      </c>
      <c r="C101" s="84" t="s">
        <v>4399</v>
      </c>
    </row>
    <row r="102" spans="1:3" x14ac:dyDescent="0.2">
      <c r="A102">
        <v>101</v>
      </c>
      <c r="B102" s="86">
        <v>43157.843217592592</v>
      </c>
      <c r="C102" s="84" t="s">
        <v>4399</v>
      </c>
    </row>
    <row r="103" spans="1:3" x14ac:dyDescent="0.2">
      <c r="A103">
        <v>102</v>
      </c>
      <c r="B103" s="86">
        <v>43157.843217592592</v>
      </c>
      <c r="C103" s="84" t="s">
        <v>4399</v>
      </c>
    </row>
    <row r="104" spans="1:3" x14ac:dyDescent="0.2">
      <c r="A104">
        <v>103</v>
      </c>
      <c r="B104" s="86">
        <v>43157.843217592592</v>
      </c>
      <c r="C104" s="84" t="s">
        <v>4399</v>
      </c>
    </row>
    <row r="105" spans="1:3" x14ac:dyDescent="0.2">
      <c r="A105">
        <v>104</v>
      </c>
      <c r="B105" s="86">
        <v>43157.843217592592</v>
      </c>
      <c r="C105" s="84" t="s">
        <v>4399</v>
      </c>
    </row>
    <row r="106" spans="1:3" x14ac:dyDescent="0.2">
      <c r="A106">
        <v>105</v>
      </c>
      <c r="B106" s="86">
        <v>43157.843217592592</v>
      </c>
      <c r="C106" s="84" t="s">
        <v>4399</v>
      </c>
    </row>
    <row r="107" spans="1:3" x14ac:dyDescent="0.2">
      <c r="A107">
        <v>106</v>
      </c>
      <c r="B107" s="86">
        <v>43157.843217592592</v>
      </c>
      <c r="C107" s="84" t="s">
        <v>4399</v>
      </c>
    </row>
    <row r="108" spans="1:3" x14ac:dyDescent="0.2">
      <c r="A108">
        <v>107</v>
      </c>
      <c r="B108" s="86">
        <v>43157.843217592592</v>
      </c>
      <c r="C108" s="84" t="s">
        <v>4399</v>
      </c>
    </row>
    <row r="109" spans="1:3" x14ac:dyDescent="0.2">
      <c r="A109">
        <v>108</v>
      </c>
      <c r="B109" s="86">
        <v>43157.772013888891</v>
      </c>
      <c r="C109" s="84" t="s">
        <v>4400</v>
      </c>
    </row>
    <row r="110" spans="1:3" x14ac:dyDescent="0.2">
      <c r="A110">
        <v>109</v>
      </c>
      <c r="B110" s="86">
        <v>43157.843217592592</v>
      </c>
      <c r="C110" s="84" t="s">
        <v>4401</v>
      </c>
    </row>
    <row r="111" spans="1:3" x14ac:dyDescent="0.2">
      <c r="A111">
        <v>110</v>
      </c>
      <c r="B111" s="86">
        <v>43157.843229166669</v>
      </c>
      <c r="C111" s="84" t="s">
        <v>4402</v>
      </c>
    </row>
    <row r="112" spans="1:3" x14ac:dyDescent="0.2">
      <c r="A112">
        <v>111</v>
      </c>
      <c r="B112" s="86">
        <v>43157.843229166669</v>
      </c>
      <c r="C112" s="84" t="s">
        <v>4402</v>
      </c>
    </row>
    <row r="113" spans="1:3" x14ac:dyDescent="0.2">
      <c r="A113">
        <v>112</v>
      </c>
      <c r="B113" s="86">
        <v>43157.843229166669</v>
      </c>
      <c r="C113" s="84" t="s">
        <v>4402</v>
      </c>
    </row>
    <row r="114" spans="1:3" x14ac:dyDescent="0.2">
      <c r="A114">
        <v>113</v>
      </c>
      <c r="B114" s="86">
        <v>43157.843229166669</v>
      </c>
      <c r="C114" s="84" t="s">
        <v>4402</v>
      </c>
    </row>
    <row r="115" spans="1:3" x14ac:dyDescent="0.2">
      <c r="A115">
        <v>114</v>
      </c>
      <c r="B115" s="86">
        <v>43157.843310185184</v>
      </c>
      <c r="C115" s="84" t="s">
        <v>4403</v>
      </c>
    </row>
    <row r="116" spans="1:3" x14ac:dyDescent="0.2">
      <c r="A116">
        <v>115</v>
      </c>
      <c r="B116" s="86">
        <v>43157.843414351853</v>
      </c>
      <c r="C116" s="84" t="s">
        <v>4404</v>
      </c>
    </row>
    <row r="117" spans="1:3" x14ac:dyDescent="0.2">
      <c r="A117">
        <v>116</v>
      </c>
      <c r="B117" s="86">
        <v>43157.843425925923</v>
      </c>
      <c r="C117" s="84" t="s">
        <v>4405</v>
      </c>
    </row>
    <row r="118" spans="1:3" x14ac:dyDescent="0.2">
      <c r="A118">
        <v>117</v>
      </c>
      <c r="B118" s="86">
        <v>43157.843460648146</v>
      </c>
      <c r="C118" s="84" t="s">
        <v>4406</v>
      </c>
    </row>
    <row r="119" spans="1:3" x14ac:dyDescent="0.2">
      <c r="A119">
        <v>118</v>
      </c>
      <c r="B119" s="86">
        <v>43157.632071759261</v>
      </c>
      <c r="C119" s="84" t="s">
        <v>4407</v>
      </c>
    </row>
    <row r="120" spans="1:3" x14ac:dyDescent="0.2">
      <c r="A120">
        <v>119</v>
      </c>
      <c r="B120" s="86">
        <v>43157.843530092592</v>
      </c>
      <c r="C120" s="84" t="s">
        <v>4408</v>
      </c>
    </row>
    <row r="121" spans="1:3" x14ac:dyDescent="0.2">
      <c r="A121">
        <v>120</v>
      </c>
      <c r="B121" s="86">
        <v>43157.843530092592</v>
      </c>
      <c r="C121" s="84" t="s">
        <v>4408</v>
      </c>
    </row>
    <row r="122" spans="1:3" x14ac:dyDescent="0.2">
      <c r="A122">
        <v>121</v>
      </c>
      <c r="B122" s="86">
        <v>43157.843564814815</v>
      </c>
      <c r="C122" s="84" t="s">
        <v>4409</v>
      </c>
    </row>
    <row r="123" spans="1:3" x14ac:dyDescent="0.2">
      <c r="A123">
        <v>122</v>
      </c>
      <c r="B123" s="86">
        <v>43157.843564814815</v>
      </c>
      <c r="C123" s="84" t="s">
        <v>4409</v>
      </c>
    </row>
    <row r="124" spans="1:3" x14ac:dyDescent="0.2">
      <c r="A124">
        <v>123</v>
      </c>
      <c r="B124" s="86">
        <v>43157.843564814815</v>
      </c>
      <c r="C124" s="84" t="s">
        <v>4409</v>
      </c>
    </row>
    <row r="125" spans="1:3" x14ac:dyDescent="0.2">
      <c r="A125">
        <v>124</v>
      </c>
      <c r="B125" s="86">
        <v>43157.843645833331</v>
      </c>
      <c r="C125" s="84" t="s">
        <v>4410</v>
      </c>
    </row>
    <row r="126" spans="1:3" x14ac:dyDescent="0.2">
      <c r="A126">
        <v>125</v>
      </c>
      <c r="B126" s="86">
        <v>43157.843657407408</v>
      </c>
      <c r="C126" s="84" t="s">
        <v>4370</v>
      </c>
    </row>
    <row r="127" spans="1:3" x14ac:dyDescent="0.2">
      <c r="A127">
        <v>126</v>
      </c>
      <c r="B127" s="86">
        <v>43157.842152777775</v>
      </c>
      <c r="C127" s="84" t="s">
        <v>4411</v>
      </c>
    </row>
    <row r="128" spans="1:3" x14ac:dyDescent="0.2">
      <c r="A128">
        <v>127</v>
      </c>
      <c r="B128" s="86">
        <v>43157.843668981484</v>
      </c>
      <c r="C128" s="84" t="s">
        <v>4412</v>
      </c>
    </row>
    <row r="129" spans="1:3" x14ac:dyDescent="0.2">
      <c r="A129">
        <v>128</v>
      </c>
      <c r="B129" s="86">
        <v>43157.843819444446</v>
      </c>
      <c r="C129" s="84" t="s">
        <v>4413</v>
      </c>
    </row>
    <row r="130" spans="1:3" x14ac:dyDescent="0.2">
      <c r="A130">
        <v>129</v>
      </c>
      <c r="B130" s="86">
        <v>43157.843842592592</v>
      </c>
      <c r="C130" s="84" t="s">
        <v>4414</v>
      </c>
    </row>
    <row r="131" spans="1:3" x14ac:dyDescent="0.2">
      <c r="A131">
        <v>130</v>
      </c>
      <c r="B131" s="86">
        <v>43157.843842592592</v>
      </c>
      <c r="C131" s="84" t="s">
        <v>4414</v>
      </c>
    </row>
    <row r="132" spans="1:3" x14ac:dyDescent="0.2">
      <c r="A132">
        <v>131</v>
      </c>
      <c r="B132" s="86">
        <v>43157.843854166669</v>
      </c>
      <c r="C132" s="84" t="s">
        <v>4415</v>
      </c>
    </row>
    <row r="133" spans="1:3" x14ac:dyDescent="0.2">
      <c r="A133">
        <v>132</v>
      </c>
      <c r="B133" s="86">
        <v>43157.843865740739</v>
      </c>
      <c r="C133" s="84" t="s">
        <v>4416</v>
      </c>
    </row>
    <row r="134" spans="1:3" x14ac:dyDescent="0.2">
      <c r="A134">
        <v>133</v>
      </c>
      <c r="B134" s="86">
        <v>43157.843888888892</v>
      </c>
      <c r="C134" s="84" t="s">
        <v>4417</v>
      </c>
    </row>
    <row r="135" spans="1:3" x14ac:dyDescent="0.2">
      <c r="A135">
        <v>134</v>
      </c>
      <c r="B135" s="86">
        <v>43157.843888888892</v>
      </c>
      <c r="C135" s="84" t="s">
        <v>4417</v>
      </c>
    </row>
    <row r="136" spans="1:3" x14ac:dyDescent="0.2">
      <c r="A136">
        <v>135</v>
      </c>
      <c r="B136" s="86">
        <v>43157.843935185185</v>
      </c>
      <c r="C136" s="84" t="s">
        <v>4418</v>
      </c>
    </row>
    <row r="137" spans="1:3" x14ac:dyDescent="0.2">
      <c r="A137">
        <v>136</v>
      </c>
      <c r="B137" s="86">
        <v>43157.843981481485</v>
      </c>
      <c r="C137" s="84" t="s">
        <v>4409</v>
      </c>
    </row>
    <row r="138" spans="1:3" x14ac:dyDescent="0.2">
      <c r="A138">
        <v>137</v>
      </c>
      <c r="B138" s="86">
        <v>43157.843981481485</v>
      </c>
      <c r="C138" s="84" t="s">
        <v>4409</v>
      </c>
    </row>
    <row r="139" spans="1:3" x14ac:dyDescent="0.2">
      <c r="A139">
        <v>138</v>
      </c>
      <c r="B139" s="86">
        <v>43157.843981481485</v>
      </c>
      <c r="C139" s="84" t="s">
        <v>4409</v>
      </c>
    </row>
    <row r="140" spans="1:3" x14ac:dyDescent="0.2">
      <c r="A140">
        <v>139</v>
      </c>
      <c r="B140" s="86">
        <v>43157.762106481481</v>
      </c>
      <c r="C140" s="84" t="s">
        <v>4419</v>
      </c>
    </row>
    <row r="141" spans="1:3" x14ac:dyDescent="0.2">
      <c r="A141">
        <v>140</v>
      </c>
      <c r="B141" s="86">
        <v>43157.844085648147</v>
      </c>
      <c r="C141" s="84" t="s">
        <v>4420</v>
      </c>
    </row>
    <row r="142" spans="1:3" x14ac:dyDescent="0.2">
      <c r="A142">
        <v>141</v>
      </c>
      <c r="B142" s="86">
        <v>43157.844155092593</v>
      </c>
      <c r="C142" s="84" t="s">
        <v>4416</v>
      </c>
    </row>
    <row r="143" spans="1:3" x14ac:dyDescent="0.2">
      <c r="A143">
        <v>142</v>
      </c>
      <c r="B143" s="86">
        <v>43157.844236111108</v>
      </c>
      <c r="C143" s="84" t="s">
        <v>4421</v>
      </c>
    </row>
    <row r="144" spans="1:3" x14ac:dyDescent="0.2">
      <c r="A144">
        <v>143</v>
      </c>
      <c r="B144" s="86">
        <v>43157.844293981485</v>
      </c>
      <c r="C144" s="84" t="s">
        <v>4422</v>
      </c>
    </row>
    <row r="145" spans="1:3" x14ac:dyDescent="0.2">
      <c r="A145">
        <v>144</v>
      </c>
      <c r="B145" s="86">
        <v>43157.844293981485</v>
      </c>
      <c r="C145" s="84" t="s">
        <v>4423</v>
      </c>
    </row>
    <row r="146" spans="1:3" x14ac:dyDescent="0.2">
      <c r="A146">
        <v>145</v>
      </c>
      <c r="B146" s="86">
        <v>43157.844340277778</v>
      </c>
      <c r="C146" s="84" t="s">
        <v>4424</v>
      </c>
    </row>
    <row r="147" spans="1:3" x14ac:dyDescent="0.2">
      <c r="A147">
        <v>146</v>
      </c>
      <c r="B147" s="86">
        <v>43157.844340277778</v>
      </c>
      <c r="C147" s="84" t="s">
        <v>4425</v>
      </c>
    </row>
    <row r="148" spans="1:3" x14ac:dyDescent="0.2">
      <c r="A148">
        <v>147</v>
      </c>
      <c r="B148" s="86">
        <v>43157.844340277778</v>
      </c>
      <c r="C148" s="84" t="s">
        <v>4425</v>
      </c>
    </row>
    <row r="149" spans="1:3" x14ac:dyDescent="0.2">
      <c r="A149">
        <v>148</v>
      </c>
      <c r="B149" s="86">
        <v>43157.844340277778</v>
      </c>
      <c r="C149" s="84" t="s">
        <v>4425</v>
      </c>
    </row>
    <row r="150" spans="1:3" x14ac:dyDescent="0.2">
      <c r="A150">
        <v>149</v>
      </c>
      <c r="B150" s="86">
        <v>43157.844386574077</v>
      </c>
      <c r="C150" s="84" t="s">
        <v>4426</v>
      </c>
    </row>
    <row r="151" spans="1:3" x14ac:dyDescent="0.2">
      <c r="A151">
        <v>150</v>
      </c>
      <c r="B151" s="86">
        <v>43157.844386574077</v>
      </c>
      <c r="C151" s="84" t="s">
        <v>4426</v>
      </c>
    </row>
    <row r="152" spans="1:3" x14ac:dyDescent="0.2">
      <c r="A152">
        <v>151</v>
      </c>
      <c r="B152" s="86">
        <v>43157.844386574077</v>
      </c>
      <c r="C152" s="84" t="s">
        <v>4426</v>
      </c>
    </row>
    <row r="153" spans="1:3" x14ac:dyDescent="0.2">
      <c r="A153">
        <v>152</v>
      </c>
      <c r="B153" s="86">
        <v>43157.844456018516</v>
      </c>
      <c r="C153" s="84" t="s">
        <v>4370</v>
      </c>
    </row>
    <row r="154" spans="1:3" x14ac:dyDescent="0.2">
      <c r="A154">
        <v>153</v>
      </c>
      <c r="B154" s="86">
        <v>43157.844490740739</v>
      </c>
      <c r="C154" s="84" t="s">
        <v>4427</v>
      </c>
    </row>
    <row r="155" spans="1:3" x14ac:dyDescent="0.2">
      <c r="A155">
        <v>154</v>
      </c>
      <c r="B155" s="86">
        <v>43157.844502314816</v>
      </c>
      <c r="C155" s="84" t="s">
        <v>4428</v>
      </c>
    </row>
    <row r="156" spans="1:3" x14ac:dyDescent="0.2">
      <c r="A156">
        <v>155</v>
      </c>
      <c r="B156" s="86">
        <v>43157.844513888886</v>
      </c>
      <c r="C156" s="84" t="s">
        <v>4429</v>
      </c>
    </row>
    <row r="157" spans="1:3" x14ac:dyDescent="0.2">
      <c r="A157">
        <v>156</v>
      </c>
      <c r="B157" s="86">
        <v>43157.844548611109</v>
      </c>
      <c r="C157" s="84" t="s">
        <v>4430</v>
      </c>
    </row>
    <row r="158" spans="1:3" x14ac:dyDescent="0.2">
      <c r="A158">
        <v>157</v>
      </c>
      <c r="B158" s="86">
        <v>43157.844548611109</v>
      </c>
      <c r="C158" s="84" t="s">
        <v>4430</v>
      </c>
    </row>
    <row r="159" spans="1:3" x14ac:dyDescent="0.2">
      <c r="A159">
        <v>158</v>
      </c>
      <c r="B159" s="86">
        <v>43157.844641203701</v>
      </c>
      <c r="C159" s="84" t="s">
        <v>4431</v>
      </c>
    </row>
    <row r="160" spans="1:3" x14ac:dyDescent="0.2">
      <c r="A160">
        <v>159</v>
      </c>
      <c r="B160" s="86">
        <v>43157.844675925924</v>
      </c>
      <c r="C160" s="90" t="s">
        <v>4432</v>
      </c>
    </row>
    <row r="161" spans="1:3" x14ac:dyDescent="0.2">
      <c r="A161">
        <v>160</v>
      </c>
      <c r="B161" s="86">
        <v>43157.844699074078</v>
      </c>
      <c r="C161" s="84" t="s">
        <v>4371</v>
      </c>
    </row>
    <row r="162" spans="1:3" x14ac:dyDescent="0.2">
      <c r="A162">
        <v>161</v>
      </c>
      <c r="B162" s="86">
        <v>43157.844710648147</v>
      </c>
      <c r="C162" s="84" t="s">
        <v>4433</v>
      </c>
    </row>
    <row r="163" spans="1:3" x14ac:dyDescent="0.2">
      <c r="A163">
        <v>162</v>
      </c>
      <c r="B163" s="86">
        <v>43157.844814814816</v>
      </c>
      <c r="C163" s="84" t="s">
        <v>4434</v>
      </c>
    </row>
    <row r="164" spans="1:3" x14ac:dyDescent="0.2">
      <c r="A164">
        <v>163</v>
      </c>
      <c r="B164" s="86">
        <v>43157.844814814816</v>
      </c>
      <c r="C164" s="84" t="s">
        <v>4434</v>
      </c>
    </row>
    <row r="165" spans="1:3" x14ac:dyDescent="0.2">
      <c r="A165">
        <v>164</v>
      </c>
      <c r="B165" s="86">
        <v>43157.844826388886</v>
      </c>
      <c r="C165" s="84" t="s">
        <v>4435</v>
      </c>
    </row>
    <row r="166" spans="1:3" x14ac:dyDescent="0.2">
      <c r="A166">
        <v>165</v>
      </c>
      <c r="B166" s="86">
        <v>43157.844837962963</v>
      </c>
      <c r="C166" s="84" t="s">
        <v>4436</v>
      </c>
    </row>
    <row r="167" spans="1:3" x14ac:dyDescent="0.2">
      <c r="A167">
        <v>166</v>
      </c>
      <c r="B167" s="86">
        <v>43157.844907407409</v>
      </c>
      <c r="C167" s="84" t="s">
        <v>4437</v>
      </c>
    </row>
    <row r="168" spans="1:3" x14ac:dyDescent="0.2">
      <c r="A168">
        <v>167</v>
      </c>
      <c r="B168" s="86">
        <v>43157.844918981478</v>
      </c>
      <c r="C168" s="84" t="s">
        <v>4438</v>
      </c>
    </row>
    <row r="169" spans="1:3" x14ac:dyDescent="0.2">
      <c r="A169">
        <v>168</v>
      </c>
      <c r="B169" s="86">
        <v>43157.845092592594</v>
      </c>
      <c r="C169" s="84" t="s">
        <v>4439</v>
      </c>
    </row>
    <row r="170" spans="1:3" x14ac:dyDescent="0.2">
      <c r="A170">
        <v>169</v>
      </c>
      <c r="B170" s="86">
        <v>43157.845150462963</v>
      </c>
      <c r="C170" s="84" t="s">
        <v>4440</v>
      </c>
    </row>
    <row r="171" spans="1:3" x14ac:dyDescent="0.2">
      <c r="A171">
        <v>170</v>
      </c>
      <c r="B171" s="86">
        <v>43152.746249999997</v>
      </c>
      <c r="C171" s="84" t="s">
        <v>4441</v>
      </c>
    </row>
    <row r="172" spans="1:3" x14ac:dyDescent="0.2">
      <c r="A172">
        <v>171</v>
      </c>
      <c r="B172" s="86">
        <v>43157.845150462963</v>
      </c>
      <c r="C172" s="84" t="s">
        <v>4442</v>
      </c>
    </row>
    <row r="173" spans="1:3" x14ac:dyDescent="0.2">
      <c r="A173">
        <v>172</v>
      </c>
      <c r="B173" s="86">
        <v>43154.13548611111</v>
      </c>
      <c r="C173" s="84" t="s">
        <v>4443</v>
      </c>
    </row>
    <row r="174" spans="1:3" x14ac:dyDescent="0.2">
      <c r="A174">
        <v>173</v>
      </c>
      <c r="B174" s="86">
        <v>43157.84516203704</v>
      </c>
      <c r="C174" s="84" t="s">
        <v>4444</v>
      </c>
    </row>
    <row r="175" spans="1:3" x14ac:dyDescent="0.2">
      <c r="A175">
        <v>174</v>
      </c>
      <c r="B175" s="86">
        <v>43157.540277777778</v>
      </c>
      <c r="C175" s="84" t="s">
        <v>4445</v>
      </c>
    </row>
    <row r="176" spans="1:3" x14ac:dyDescent="0.2">
      <c r="A176">
        <v>175</v>
      </c>
      <c r="B176" s="86">
        <v>43157.845219907409</v>
      </c>
      <c r="C176" s="84" t="s">
        <v>4446</v>
      </c>
    </row>
    <row r="177" spans="1:3" x14ac:dyDescent="0.2">
      <c r="A177">
        <v>176</v>
      </c>
      <c r="B177" s="86">
        <v>43157.845219907409</v>
      </c>
      <c r="C177" s="84" t="s">
        <v>4447</v>
      </c>
    </row>
    <row r="178" spans="1:3" x14ac:dyDescent="0.2">
      <c r="A178">
        <v>177</v>
      </c>
      <c r="B178" s="86">
        <v>43157.845219907409</v>
      </c>
      <c r="C178" s="84" t="s">
        <v>4447</v>
      </c>
    </row>
    <row r="179" spans="1:3" x14ac:dyDescent="0.2">
      <c r="A179">
        <v>178</v>
      </c>
      <c r="B179" s="86">
        <v>43157.845381944448</v>
      </c>
      <c r="C179" s="84" t="s">
        <v>4448</v>
      </c>
    </row>
    <row r="180" spans="1:3" x14ac:dyDescent="0.2">
      <c r="A180">
        <v>179</v>
      </c>
      <c r="B180" s="86">
        <v>43156.598634259259</v>
      </c>
      <c r="C180" s="84" t="s">
        <v>4449</v>
      </c>
    </row>
    <row r="181" spans="1:3" x14ac:dyDescent="0.2">
      <c r="A181">
        <v>180</v>
      </c>
      <c r="B181" s="86">
        <v>43157.845405092594</v>
      </c>
      <c r="C181" s="84" t="s">
        <v>4450</v>
      </c>
    </row>
    <row r="182" spans="1:3" x14ac:dyDescent="0.2">
      <c r="A182">
        <v>181</v>
      </c>
      <c r="B182" s="86">
        <v>43157.845405092594</v>
      </c>
      <c r="C182" s="84" t="s">
        <v>4450</v>
      </c>
    </row>
    <row r="183" spans="1:3" x14ac:dyDescent="0.2">
      <c r="A183">
        <v>182</v>
      </c>
      <c r="B183" s="86">
        <v>43157.845509259256</v>
      </c>
      <c r="C183" s="84" t="s">
        <v>4451</v>
      </c>
    </row>
    <row r="184" spans="1:3" x14ac:dyDescent="0.2">
      <c r="A184">
        <v>183</v>
      </c>
      <c r="B184" s="86">
        <v>43157.845509259256</v>
      </c>
      <c r="C184" s="84" t="s">
        <v>4451</v>
      </c>
    </row>
    <row r="185" spans="1:3" x14ac:dyDescent="0.2">
      <c r="A185">
        <v>184</v>
      </c>
      <c r="B185" s="86">
        <v>43157.845509259256</v>
      </c>
      <c r="C185" s="84" t="s">
        <v>4451</v>
      </c>
    </row>
    <row r="186" spans="1:3" x14ac:dyDescent="0.2">
      <c r="A186">
        <v>185</v>
      </c>
      <c r="B186" s="86">
        <v>43157.845509259256</v>
      </c>
      <c r="C186" s="84" t="s">
        <v>4451</v>
      </c>
    </row>
    <row r="187" spans="1:3" x14ac:dyDescent="0.2">
      <c r="A187">
        <v>186</v>
      </c>
      <c r="B187" s="86">
        <v>43157.844444444447</v>
      </c>
      <c r="C187" s="84" t="s">
        <v>4452</v>
      </c>
    </row>
    <row r="188" spans="1:3" x14ac:dyDescent="0.2">
      <c r="A188">
        <v>187</v>
      </c>
      <c r="B188" s="86">
        <v>43157.845543981479</v>
      </c>
      <c r="C188" s="84" t="s">
        <v>4453</v>
      </c>
    </row>
    <row r="189" spans="1:3" x14ac:dyDescent="0.2">
      <c r="A189">
        <v>188</v>
      </c>
      <c r="B189" s="86">
        <v>43157.845567129632</v>
      </c>
      <c r="C189" s="84" t="s">
        <v>4409</v>
      </c>
    </row>
    <row r="190" spans="1:3" x14ac:dyDescent="0.2">
      <c r="A190">
        <v>189</v>
      </c>
      <c r="B190" s="86">
        <v>43157.845567129632</v>
      </c>
      <c r="C190" s="84" t="s">
        <v>4409</v>
      </c>
    </row>
    <row r="191" spans="1:3" x14ac:dyDescent="0.2">
      <c r="A191">
        <v>190</v>
      </c>
      <c r="B191" s="86">
        <v>43157.845567129632</v>
      </c>
      <c r="C191" s="84" t="s">
        <v>4409</v>
      </c>
    </row>
    <row r="192" spans="1:3" x14ac:dyDescent="0.2">
      <c r="A192">
        <v>191</v>
      </c>
      <c r="B192" s="86">
        <v>43157.845601851855</v>
      </c>
      <c r="C192" s="84" t="s">
        <v>4454</v>
      </c>
    </row>
    <row r="193" spans="1:3" x14ac:dyDescent="0.2">
      <c r="A193">
        <v>192</v>
      </c>
      <c r="B193" s="86">
        <v>43157.845625000002</v>
      </c>
      <c r="C193" s="84" t="s">
        <v>4455</v>
      </c>
    </row>
    <row r="194" spans="1:3" x14ac:dyDescent="0.2">
      <c r="A194">
        <v>193</v>
      </c>
      <c r="B194" s="86">
        <v>43157.845636574071</v>
      </c>
      <c r="C194" s="84" t="s">
        <v>4456</v>
      </c>
    </row>
    <row r="195" spans="1:3" x14ac:dyDescent="0.2">
      <c r="A195">
        <v>194</v>
      </c>
      <c r="B195" s="86">
        <v>43157.845694444448</v>
      </c>
      <c r="C195" s="84" t="s">
        <v>4457</v>
      </c>
    </row>
    <row r="196" spans="1:3" x14ac:dyDescent="0.2">
      <c r="A196">
        <v>195</v>
      </c>
      <c r="B196" s="86">
        <v>43157.845706018517</v>
      </c>
      <c r="C196" s="84" t="s">
        <v>4458</v>
      </c>
    </row>
    <row r="197" spans="1:3" x14ac:dyDescent="0.2">
      <c r="A197">
        <v>196</v>
      </c>
      <c r="B197" s="86">
        <v>43157.845729166664</v>
      </c>
      <c r="C197" s="84" t="s">
        <v>4459</v>
      </c>
    </row>
    <row r="198" spans="1:3" x14ac:dyDescent="0.2">
      <c r="A198">
        <v>197</v>
      </c>
      <c r="B198" s="86">
        <v>43157.845729166664</v>
      </c>
      <c r="C198" s="84" t="s">
        <v>4459</v>
      </c>
    </row>
    <row r="199" spans="1:3" x14ac:dyDescent="0.2">
      <c r="A199">
        <v>198</v>
      </c>
      <c r="B199" s="86">
        <v>43157.845833333333</v>
      </c>
      <c r="C199" s="84" t="s">
        <v>4455</v>
      </c>
    </row>
    <row r="200" spans="1:3" x14ac:dyDescent="0.2">
      <c r="A200">
        <v>199</v>
      </c>
      <c r="B200" s="86">
        <v>43157.84584490741</v>
      </c>
      <c r="C200" s="84" t="s">
        <v>4460</v>
      </c>
    </row>
    <row r="201" spans="1:3" x14ac:dyDescent="0.2">
      <c r="A201">
        <v>200</v>
      </c>
      <c r="B201" s="86">
        <v>43157.84584490741</v>
      </c>
      <c r="C201" s="84" t="s">
        <v>4461</v>
      </c>
    </row>
    <row r="202" spans="1:3" x14ac:dyDescent="0.2">
      <c r="A202">
        <v>201</v>
      </c>
      <c r="B202" s="86">
        <v>43157.845856481479</v>
      </c>
      <c r="C202" s="84" t="s">
        <v>4455</v>
      </c>
    </row>
    <row r="203" spans="1:3" x14ac:dyDescent="0.2">
      <c r="A203">
        <v>202</v>
      </c>
      <c r="B203" s="86">
        <v>43157.845891203702</v>
      </c>
      <c r="C203" s="84" t="s">
        <v>4455</v>
      </c>
    </row>
    <row r="204" spans="1:3" x14ac:dyDescent="0.2">
      <c r="A204">
        <v>203</v>
      </c>
      <c r="B204" s="86">
        <v>43157.845925925925</v>
      </c>
      <c r="C204" s="84" t="s">
        <v>4462</v>
      </c>
    </row>
    <row r="205" spans="1:3" x14ac:dyDescent="0.2">
      <c r="A205">
        <v>204</v>
      </c>
      <c r="B205" s="86">
        <v>43157.845925925925</v>
      </c>
      <c r="C205" s="84" t="s">
        <v>4462</v>
      </c>
    </row>
    <row r="206" spans="1:3" x14ac:dyDescent="0.2">
      <c r="A206">
        <v>205</v>
      </c>
      <c r="B206" s="86">
        <v>43157.845925925925</v>
      </c>
      <c r="C206" s="84" t="s">
        <v>4462</v>
      </c>
    </row>
    <row r="207" spans="1:3" x14ac:dyDescent="0.2">
      <c r="A207">
        <v>206</v>
      </c>
      <c r="B207" s="86">
        <v>43157.845983796295</v>
      </c>
      <c r="C207" s="84" t="s">
        <v>4455</v>
      </c>
    </row>
    <row r="208" spans="1:3" x14ac:dyDescent="0.2">
      <c r="A208">
        <v>207</v>
      </c>
      <c r="B208" s="86">
        <v>43157.845995370371</v>
      </c>
      <c r="C208" s="90" t="s">
        <v>4463</v>
      </c>
    </row>
    <row r="209" spans="1:3" x14ac:dyDescent="0.2">
      <c r="A209">
        <v>208</v>
      </c>
      <c r="B209" s="86">
        <v>43157.846064814818</v>
      </c>
      <c r="C209" s="84" t="s">
        <v>4455</v>
      </c>
    </row>
    <row r="210" spans="1:3" x14ac:dyDescent="0.2">
      <c r="A210">
        <v>209</v>
      </c>
      <c r="B210" s="86">
        <v>43157.846064814818</v>
      </c>
      <c r="C210" s="84" t="s">
        <v>4464</v>
      </c>
    </row>
    <row r="211" spans="1:3" x14ac:dyDescent="0.2">
      <c r="A211">
        <v>210</v>
      </c>
      <c r="B211" s="86">
        <v>43157.643287037034</v>
      </c>
      <c r="C211" s="84" t="s">
        <v>4465</v>
      </c>
    </row>
    <row r="212" spans="1:3" x14ac:dyDescent="0.2">
      <c r="A212">
        <v>211</v>
      </c>
      <c r="B212" s="86">
        <v>43157.846076388887</v>
      </c>
      <c r="C212" s="84" t="s">
        <v>4466</v>
      </c>
    </row>
    <row r="213" spans="1:3" x14ac:dyDescent="0.2">
      <c r="A213">
        <v>212</v>
      </c>
      <c r="B213" s="86">
        <v>43157.846099537041</v>
      </c>
      <c r="C213" s="84" t="s">
        <v>4467</v>
      </c>
    </row>
    <row r="214" spans="1:3" x14ac:dyDescent="0.2">
      <c r="A214">
        <v>213</v>
      </c>
      <c r="B214" s="86">
        <v>43157.842719907407</v>
      </c>
      <c r="C214" s="84" t="s">
        <v>4468</v>
      </c>
    </row>
    <row r="215" spans="1:3" x14ac:dyDescent="0.2">
      <c r="A215">
        <v>214</v>
      </c>
      <c r="B215" s="86">
        <v>43157.846122685187</v>
      </c>
      <c r="C215" s="84" t="s">
        <v>4469</v>
      </c>
    </row>
    <row r="216" spans="1:3" x14ac:dyDescent="0.2">
      <c r="A216">
        <v>215</v>
      </c>
      <c r="B216" s="86">
        <v>43157.846296296295</v>
      </c>
      <c r="C216" s="84" t="s">
        <v>4470</v>
      </c>
    </row>
    <row r="217" spans="1:3" x14ac:dyDescent="0.2">
      <c r="A217">
        <v>216</v>
      </c>
      <c r="B217" s="86">
        <v>43157.846307870372</v>
      </c>
      <c r="C217" s="84" t="s">
        <v>4471</v>
      </c>
    </row>
    <row r="218" spans="1:3" x14ac:dyDescent="0.2">
      <c r="A218">
        <v>217</v>
      </c>
      <c r="B218" s="86">
        <v>43157.845231481479</v>
      </c>
      <c r="C218" s="84" t="s">
        <v>4472</v>
      </c>
    </row>
    <row r="219" spans="1:3" x14ac:dyDescent="0.2">
      <c r="A219">
        <v>218</v>
      </c>
      <c r="B219" s="86">
        <v>43157.846319444441</v>
      </c>
      <c r="C219" s="84" t="s">
        <v>4473</v>
      </c>
    </row>
    <row r="220" spans="1:3" x14ac:dyDescent="0.2">
      <c r="A220">
        <v>219</v>
      </c>
      <c r="B220" s="86">
        <v>43157.845231481479</v>
      </c>
      <c r="C220" s="84" t="s">
        <v>4472</v>
      </c>
    </row>
    <row r="221" spans="1:3" x14ac:dyDescent="0.2">
      <c r="A221">
        <v>220</v>
      </c>
      <c r="B221" s="86">
        <v>43157.846319444441</v>
      </c>
      <c r="C221" s="84" t="s">
        <v>4473</v>
      </c>
    </row>
    <row r="222" spans="1:3" x14ac:dyDescent="0.2">
      <c r="A222">
        <v>221</v>
      </c>
      <c r="B222" s="86">
        <v>43157.846354166664</v>
      </c>
      <c r="C222" s="84" t="s">
        <v>4474</v>
      </c>
    </row>
    <row r="223" spans="1:3" x14ac:dyDescent="0.2">
      <c r="A223">
        <v>222</v>
      </c>
      <c r="B223" s="86">
        <v>43157.846377314818</v>
      </c>
      <c r="C223" s="84" t="s">
        <v>4475</v>
      </c>
    </row>
    <row r="224" spans="1:3" x14ac:dyDescent="0.2">
      <c r="A224">
        <v>223</v>
      </c>
      <c r="B224" s="86">
        <v>43157.84642361111</v>
      </c>
      <c r="C224" s="84" t="s">
        <v>4476</v>
      </c>
    </row>
    <row r="225" spans="1:3" x14ac:dyDescent="0.2">
      <c r="A225">
        <v>224</v>
      </c>
      <c r="B225" s="86">
        <v>43157.84652777778</v>
      </c>
      <c r="C225" s="84" t="s">
        <v>4455</v>
      </c>
    </row>
    <row r="226" spans="1:3" x14ac:dyDescent="0.2">
      <c r="A226">
        <v>225</v>
      </c>
      <c r="B226" s="86">
        <v>43157.846574074072</v>
      </c>
      <c r="C226" s="84" t="s">
        <v>4477</v>
      </c>
    </row>
    <row r="227" spans="1:3" x14ac:dyDescent="0.2">
      <c r="A227">
        <v>226</v>
      </c>
      <c r="B227" s="86">
        <v>43157.846585648149</v>
      </c>
      <c r="C227" s="84" t="s">
        <v>4478</v>
      </c>
    </row>
    <row r="228" spans="1:3" x14ac:dyDescent="0.2">
      <c r="A228">
        <v>227</v>
      </c>
      <c r="B228" s="86">
        <v>43157.846597222226</v>
      </c>
      <c r="C228" s="84" t="s">
        <v>4479</v>
      </c>
    </row>
    <row r="229" spans="1:3" x14ac:dyDescent="0.2">
      <c r="A229">
        <v>228</v>
      </c>
      <c r="B229" s="86">
        <v>43157.846597222226</v>
      </c>
      <c r="C229" s="84" t="s">
        <v>4480</v>
      </c>
    </row>
    <row r="230" spans="1:3" x14ac:dyDescent="0.2">
      <c r="A230">
        <v>229</v>
      </c>
      <c r="B230" s="86">
        <v>43157.793900462966</v>
      </c>
      <c r="C230" s="84" t="s">
        <v>4481</v>
      </c>
    </row>
    <row r="231" spans="1:3" x14ac:dyDescent="0.2">
      <c r="A231">
        <v>230</v>
      </c>
      <c r="B231" s="86">
        <v>43157.846608796295</v>
      </c>
      <c r="C231" s="84" t="s">
        <v>4482</v>
      </c>
    </row>
    <row r="232" spans="1:3" x14ac:dyDescent="0.2">
      <c r="A232">
        <v>231</v>
      </c>
      <c r="B232" s="86">
        <v>43157.846770833334</v>
      </c>
      <c r="C232" s="84" t="s">
        <v>4409</v>
      </c>
    </row>
    <row r="233" spans="1:3" x14ac:dyDescent="0.2">
      <c r="A233">
        <v>232</v>
      </c>
      <c r="B233" s="86">
        <v>43157.846770833334</v>
      </c>
      <c r="C233" s="84" t="s">
        <v>4409</v>
      </c>
    </row>
    <row r="234" spans="1:3" x14ac:dyDescent="0.2">
      <c r="A234">
        <v>233</v>
      </c>
      <c r="B234" s="86">
        <v>43157.846770833334</v>
      </c>
      <c r="C234" s="84" t="s">
        <v>4409</v>
      </c>
    </row>
    <row r="235" spans="1:3" x14ac:dyDescent="0.2">
      <c r="A235">
        <v>234</v>
      </c>
      <c r="B235" s="86">
        <v>43157.846782407411</v>
      </c>
      <c r="C235" s="84" t="s">
        <v>4483</v>
      </c>
    </row>
    <row r="236" spans="1:3" x14ac:dyDescent="0.2">
      <c r="A236">
        <v>235</v>
      </c>
      <c r="B236" s="86">
        <v>43157.846782407411</v>
      </c>
      <c r="C236" s="84" t="s">
        <v>4455</v>
      </c>
    </row>
    <row r="237" spans="1:3" x14ac:dyDescent="0.2">
      <c r="A237">
        <v>236</v>
      </c>
      <c r="B237" s="86">
        <v>43157.846851851849</v>
      </c>
      <c r="C237" s="84" t="s">
        <v>4484</v>
      </c>
    </row>
    <row r="238" spans="1:3" x14ac:dyDescent="0.2">
      <c r="A238">
        <v>237</v>
      </c>
      <c r="B238" s="86">
        <v>43157.846851851849</v>
      </c>
      <c r="C238" s="84" t="s">
        <v>4484</v>
      </c>
    </row>
    <row r="239" spans="1:3" x14ac:dyDescent="0.2">
      <c r="A239">
        <v>238</v>
      </c>
      <c r="B239" s="86">
        <v>43157.843657407408</v>
      </c>
      <c r="C239" s="84" t="s">
        <v>4485</v>
      </c>
    </row>
    <row r="240" spans="1:3" x14ac:dyDescent="0.2">
      <c r="A240">
        <v>239</v>
      </c>
      <c r="B240" s="86">
        <v>43157.844826388886</v>
      </c>
      <c r="C240" s="84" t="s">
        <v>4486</v>
      </c>
    </row>
    <row r="241" spans="1:3" x14ac:dyDescent="0.2">
      <c r="A241">
        <v>240</v>
      </c>
      <c r="B241" s="86">
        <v>43157.846851851849</v>
      </c>
      <c r="C241" s="84" t="s">
        <v>4487</v>
      </c>
    </row>
    <row r="242" spans="1:3" x14ac:dyDescent="0.2">
      <c r="A242">
        <v>241</v>
      </c>
      <c r="B242" s="86">
        <v>43157.846921296295</v>
      </c>
      <c r="C242" s="84" t="s">
        <v>4488</v>
      </c>
    </row>
    <row r="243" spans="1:3" x14ac:dyDescent="0.2">
      <c r="A243">
        <v>242</v>
      </c>
      <c r="B243" s="86">
        <v>43157.846956018519</v>
      </c>
      <c r="C243" s="84" t="s">
        <v>4489</v>
      </c>
    </row>
    <row r="244" spans="1:3" x14ac:dyDescent="0.2">
      <c r="A244">
        <v>243</v>
      </c>
      <c r="B244" s="86">
        <v>43157.847037037034</v>
      </c>
      <c r="C244" s="84" t="s">
        <v>4490</v>
      </c>
    </row>
    <row r="245" spans="1:3" x14ac:dyDescent="0.2">
      <c r="A245">
        <v>244</v>
      </c>
      <c r="B245" s="86">
        <v>43157.847037037034</v>
      </c>
      <c r="C245" s="84" t="s">
        <v>4490</v>
      </c>
    </row>
    <row r="246" spans="1:3" x14ac:dyDescent="0.2">
      <c r="A246">
        <v>245</v>
      </c>
      <c r="B246" s="86">
        <v>43157.847037037034</v>
      </c>
      <c r="C246" s="84" t="s">
        <v>4490</v>
      </c>
    </row>
    <row r="247" spans="1:3" x14ac:dyDescent="0.2">
      <c r="A247">
        <v>246</v>
      </c>
      <c r="B247" s="86">
        <v>43157.847060185188</v>
      </c>
      <c r="C247" s="84" t="s">
        <v>4491</v>
      </c>
    </row>
    <row r="248" spans="1:3" x14ac:dyDescent="0.2">
      <c r="A248">
        <v>247</v>
      </c>
      <c r="B248" s="86">
        <v>43157.847094907411</v>
      </c>
      <c r="C248" s="84" t="s">
        <v>4492</v>
      </c>
    </row>
    <row r="249" spans="1:3" x14ac:dyDescent="0.2">
      <c r="A249">
        <v>248</v>
      </c>
      <c r="B249" s="86">
        <v>43157.847129629627</v>
      </c>
      <c r="C249" s="84" t="s">
        <v>4470</v>
      </c>
    </row>
    <row r="250" spans="1:3" x14ac:dyDescent="0.2">
      <c r="A250">
        <v>249</v>
      </c>
      <c r="B250" s="86">
        <v>43157.847187500003</v>
      </c>
      <c r="C250" s="84" t="s">
        <v>4409</v>
      </c>
    </row>
    <row r="251" spans="1:3" x14ac:dyDescent="0.2">
      <c r="A251">
        <v>250</v>
      </c>
      <c r="B251" s="86">
        <v>43157.847187500003</v>
      </c>
      <c r="C251" s="84" t="s">
        <v>4409</v>
      </c>
    </row>
    <row r="252" spans="1:3" x14ac:dyDescent="0.2">
      <c r="A252">
        <v>251</v>
      </c>
      <c r="B252" s="86">
        <v>43157.847187500003</v>
      </c>
      <c r="C252" s="84" t="s">
        <v>4409</v>
      </c>
    </row>
    <row r="253" spans="1:3" x14ac:dyDescent="0.2">
      <c r="A253">
        <v>252</v>
      </c>
      <c r="B253" s="86">
        <v>43157.847210648149</v>
      </c>
      <c r="C253" s="84" t="s">
        <v>4493</v>
      </c>
    </row>
    <row r="254" spans="1:3" x14ac:dyDescent="0.2">
      <c r="A254">
        <v>253</v>
      </c>
      <c r="B254" s="86">
        <v>43157.847245370373</v>
      </c>
      <c r="C254" s="84" t="s">
        <v>4494</v>
      </c>
    </row>
    <row r="255" spans="1:3" x14ac:dyDescent="0.2">
      <c r="A255">
        <v>254</v>
      </c>
      <c r="B255" s="86">
        <v>43157.847245370373</v>
      </c>
      <c r="C255" s="84" t="s">
        <v>4495</v>
      </c>
    </row>
    <row r="256" spans="1:3" x14ac:dyDescent="0.2">
      <c r="A256">
        <v>255</v>
      </c>
      <c r="B256" s="86">
        <v>43157.847291666665</v>
      </c>
      <c r="C256" s="84" t="s">
        <v>4496</v>
      </c>
    </row>
    <row r="257" spans="1:3" x14ac:dyDescent="0.2">
      <c r="A257">
        <v>256</v>
      </c>
      <c r="B257" s="86">
        <v>43157.847303240742</v>
      </c>
      <c r="C257" s="84" t="s">
        <v>4455</v>
      </c>
    </row>
    <row r="258" spans="1:3" x14ac:dyDescent="0.2">
      <c r="A258">
        <v>257</v>
      </c>
      <c r="B258" s="86">
        <v>43157.451979166668</v>
      </c>
      <c r="C258" s="84" t="s">
        <v>4497</v>
      </c>
    </row>
    <row r="259" spans="1:3" x14ac:dyDescent="0.2">
      <c r="A259">
        <v>258</v>
      </c>
      <c r="B259" s="86">
        <v>43157.847349537034</v>
      </c>
      <c r="C259" s="84" t="s">
        <v>4498</v>
      </c>
    </row>
    <row r="260" spans="1:3" x14ac:dyDescent="0.2">
      <c r="A260">
        <v>259</v>
      </c>
      <c r="B260" s="86">
        <v>43157.847418981481</v>
      </c>
      <c r="C260" s="84" t="s">
        <v>4499</v>
      </c>
    </row>
    <row r="261" spans="1:3" x14ac:dyDescent="0.2">
      <c r="A261">
        <v>260</v>
      </c>
      <c r="B261" s="86">
        <v>43157.847442129627</v>
      </c>
      <c r="C261" s="84" t="s">
        <v>4474</v>
      </c>
    </row>
    <row r="262" spans="1:3" x14ac:dyDescent="0.2">
      <c r="A262">
        <v>261</v>
      </c>
      <c r="B262" s="86">
        <v>43157.600034722222</v>
      </c>
      <c r="C262" s="84" t="s">
        <v>4500</v>
      </c>
    </row>
    <row r="263" spans="1:3" x14ac:dyDescent="0.2">
      <c r="A263">
        <v>262</v>
      </c>
      <c r="B263" s="86">
        <v>43157.600034722222</v>
      </c>
      <c r="C263" s="84" t="s">
        <v>4500</v>
      </c>
    </row>
    <row r="264" spans="1:3" x14ac:dyDescent="0.2">
      <c r="A264">
        <v>263</v>
      </c>
      <c r="B264" s="86">
        <v>43157.600034722222</v>
      </c>
      <c r="C264" s="84" t="s">
        <v>4500</v>
      </c>
    </row>
    <row r="265" spans="1:3" x14ac:dyDescent="0.2">
      <c r="A265">
        <v>264</v>
      </c>
      <c r="B265" s="86">
        <v>43157.847557870373</v>
      </c>
      <c r="C265" s="84" t="s">
        <v>4462</v>
      </c>
    </row>
    <row r="266" spans="1:3" x14ac:dyDescent="0.2">
      <c r="A266">
        <v>265</v>
      </c>
      <c r="B266" s="86">
        <v>43157.847557870373</v>
      </c>
      <c r="C266" s="84" t="s">
        <v>4462</v>
      </c>
    </row>
    <row r="267" spans="1:3" x14ac:dyDescent="0.2">
      <c r="A267">
        <v>266</v>
      </c>
      <c r="B267" s="86">
        <v>43157.847557870373</v>
      </c>
      <c r="C267" s="84" t="s">
        <v>4462</v>
      </c>
    </row>
    <row r="268" spans="1:3" x14ac:dyDescent="0.2">
      <c r="A268">
        <v>267</v>
      </c>
      <c r="B268" s="86">
        <v>43157.847569444442</v>
      </c>
      <c r="C268" s="84" t="s">
        <v>4501</v>
      </c>
    </row>
    <row r="269" spans="1:3" x14ac:dyDescent="0.2">
      <c r="A269">
        <v>268</v>
      </c>
      <c r="B269" s="86">
        <v>43157.847604166665</v>
      </c>
      <c r="C269" s="84" t="s">
        <v>4502</v>
      </c>
    </row>
    <row r="270" spans="1:3" x14ac:dyDescent="0.2">
      <c r="A270">
        <v>269</v>
      </c>
      <c r="B270" s="86">
        <v>43157.847615740742</v>
      </c>
      <c r="C270" s="84" t="s">
        <v>4503</v>
      </c>
    </row>
    <row r="271" spans="1:3" x14ac:dyDescent="0.2">
      <c r="A271">
        <v>270</v>
      </c>
      <c r="B271" s="86">
        <v>43157.847650462965</v>
      </c>
      <c r="C271" s="84" t="s">
        <v>4504</v>
      </c>
    </row>
    <row r="272" spans="1:3" x14ac:dyDescent="0.2">
      <c r="A272">
        <v>271</v>
      </c>
      <c r="B272" s="86">
        <v>43157.837141203701</v>
      </c>
      <c r="C272" s="84" t="s">
        <v>4505</v>
      </c>
    </row>
    <row r="273" spans="1:3" x14ac:dyDescent="0.2">
      <c r="A273">
        <v>272</v>
      </c>
      <c r="B273" s="86">
        <v>43157.847743055558</v>
      </c>
      <c r="C273" s="84" t="s">
        <v>4506</v>
      </c>
    </row>
    <row r="274" spans="1:3" x14ac:dyDescent="0.2">
      <c r="A274">
        <v>273</v>
      </c>
      <c r="B274" s="86">
        <v>43157.847777777781</v>
      </c>
      <c r="C274" s="84" t="s">
        <v>4507</v>
      </c>
    </row>
    <row r="275" spans="1:3" x14ac:dyDescent="0.2">
      <c r="A275">
        <v>274</v>
      </c>
      <c r="B275" s="86">
        <v>43157.847824074073</v>
      </c>
      <c r="C275" s="84" t="s">
        <v>4508</v>
      </c>
    </row>
    <row r="276" spans="1:3" x14ac:dyDescent="0.2">
      <c r="A276">
        <v>275</v>
      </c>
      <c r="B276" s="86">
        <v>43157.847824074073</v>
      </c>
      <c r="C276" s="84" t="s">
        <v>4508</v>
      </c>
    </row>
    <row r="277" spans="1:3" x14ac:dyDescent="0.2">
      <c r="A277">
        <v>276</v>
      </c>
      <c r="B277" s="86">
        <v>43157.847824074073</v>
      </c>
      <c r="C277" s="84" t="s">
        <v>4508</v>
      </c>
    </row>
    <row r="278" spans="1:3" x14ac:dyDescent="0.2">
      <c r="A278">
        <v>277</v>
      </c>
      <c r="B278" s="86">
        <v>43157.847974537035</v>
      </c>
      <c r="C278" s="84" t="s">
        <v>4509</v>
      </c>
    </row>
    <row r="279" spans="1:3" x14ac:dyDescent="0.2">
      <c r="A279">
        <v>278</v>
      </c>
      <c r="B279" s="86">
        <v>43157.847974537035</v>
      </c>
      <c r="C279" s="84" t="s">
        <v>4510</v>
      </c>
    </row>
    <row r="280" spans="1:3" x14ac:dyDescent="0.2">
      <c r="A280">
        <v>279</v>
      </c>
      <c r="B280" s="86">
        <v>43157.848032407404</v>
      </c>
      <c r="C280" s="84" t="s">
        <v>4511</v>
      </c>
    </row>
    <row r="281" spans="1:3" x14ac:dyDescent="0.2">
      <c r="A281">
        <v>280</v>
      </c>
      <c r="B281" s="86">
        <v>43157.848032407404</v>
      </c>
      <c r="C281" s="84" t="s">
        <v>4512</v>
      </c>
    </row>
    <row r="282" spans="1:3" x14ac:dyDescent="0.2">
      <c r="A282">
        <v>281</v>
      </c>
      <c r="B282" s="86">
        <v>43157.848078703704</v>
      </c>
      <c r="C282" s="84" t="s">
        <v>4513</v>
      </c>
    </row>
    <row r="283" spans="1:3" x14ac:dyDescent="0.2">
      <c r="A283">
        <v>282</v>
      </c>
      <c r="B283" s="86">
        <v>43157.848078703704</v>
      </c>
      <c r="C283" s="84" t="s">
        <v>4513</v>
      </c>
    </row>
    <row r="284" spans="1:3" x14ac:dyDescent="0.2">
      <c r="A284">
        <v>283</v>
      </c>
      <c r="B284" s="86">
        <v>43157.848078703704</v>
      </c>
      <c r="C284" s="84" t="s">
        <v>4513</v>
      </c>
    </row>
    <row r="285" spans="1:3" x14ac:dyDescent="0.2">
      <c r="A285">
        <v>284</v>
      </c>
      <c r="B285" s="86">
        <v>43157.848078703704</v>
      </c>
      <c r="C285" s="84" t="s">
        <v>4513</v>
      </c>
    </row>
    <row r="286" spans="1:3" x14ac:dyDescent="0.2">
      <c r="A286">
        <v>285</v>
      </c>
      <c r="B286" s="86">
        <v>43157.848078703704</v>
      </c>
      <c r="C286" s="84" t="s">
        <v>4513</v>
      </c>
    </row>
    <row r="287" spans="1:3" x14ac:dyDescent="0.2">
      <c r="A287">
        <v>286</v>
      </c>
      <c r="B287" s="86">
        <v>43157.848090277781</v>
      </c>
      <c r="C287" s="84" t="s">
        <v>4455</v>
      </c>
    </row>
    <row r="288" spans="1:3" x14ac:dyDescent="0.2">
      <c r="A288">
        <v>287</v>
      </c>
      <c r="B288" s="86">
        <v>43157.84815972222</v>
      </c>
      <c r="C288" s="84" t="s">
        <v>4514</v>
      </c>
    </row>
    <row r="289" spans="1:3" x14ac:dyDescent="0.2">
      <c r="A289">
        <v>288</v>
      </c>
      <c r="B289" s="86">
        <v>43157.84815972222</v>
      </c>
      <c r="C289" s="84" t="s">
        <v>4514</v>
      </c>
    </row>
    <row r="290" spans="1:3" x14ac:dyDescent="0.2">
      <c r="A290">
        <v>289</v>
      </c>
      <c r="B290" s="86">
        <v>43157.84815972222</v>
      </c>
      <c r="C290" s="84" t="s">
        <v>4514</v>
      </c>
    </row>
    <row r="291" spans="1:3" x14ac:dyDescent="0.2">
      <c r="A291">
        <v>290</v>
      </c>
      <c r="B291" s="86">
        <v>43157.84815972222</v>
      </c>
      <c r="C291" s="84" t="s">
        <v>4514</v>
      </c>
    </row>
    <row r="292" spans="1:3" x14ac:dyDescent="0.2">
      <c r="A292">
        <v>291</v>
      </c>
      <c r="B292" s="86">
        <v>43157.848171296297</v>
      </c>
      <c r="C292" s="84" t="s">
        <v>4409</v>
      </c>
    </row>
    <row r="293" spans="1:3" x14ac:dyDescent="0.2">
      <c r="A293">
        <v>292</v>
      </c>
      <c r="B293" s="86">
        <v>43157.848171296297</v>
      </c>
      <c r="C293" s="84" t="s">
        <v>4409</v>
      </c>
    </row>
    <row r="294" spans="1:3" x14ac:dyDescent="0.2">
      <c r="A294">
        <v>293</v>
      </c>
      <c r="B294" s="86">
        <v>43157.848171296297</v>
      </c>
      <c r="C294" s="84" t="s">
        <v>4409</v>
      </c>
    </row>
    <row r="295" spans="1:3" x14ac:dyDescent="0.2">
      <c r="A295">
        <v>294</v>
      </c>
      <c r="B295" s="86">
        <v>43157.848182870373</v>
      </c>
      <c r="C295" s="84" t="s">
        <v>4515</v>
      </c>
    </row>
    <row r="296" spans="1:3" x14ac:dyDescent="0.2">
      <c r="A296">
        <v>295</v>
      </c>
      <c r="B296" s="86">
        <v>43157.84783564815</v>
      </c>
      <c r="C296" s="84" t="s">
        <v>4516</v>
      </c>
    </row>
    <row r="297" spans="1:3" x14ac:dyDescent="0.2">
      <c r="A297">
        <v>296</v>
      </c>
      <c r="B297" s="86">
        <v>43157.848194444443</v>
      </c>
      <c r="C297" s="84" t="s">
        <v>4517</v>
      </c>
    </row>
    <row r="298" spans="1:3" x14ac:dyDescent="0.2">
      <c r="A298">
        <v>297</v>
      </c>
      <c r="B298" s="86">
        <v>43157.847256944442</v>
      </c>
      <c r="C298" s="84" t="s">
        <v>4518</v>
      </c>
    </row>
    <row r="299" spans="1:3" x14ac:dyDescent="0.2">
      <c r="A299">
        <v>298</v>
      </c>
      <c r="B299" s="86">
        <v>43157.84820601852</v>
      </c>
      <c r="C299" s="84" t="s">
        <v>4519</v>
      </c>
    </row>
    <row r="300" spans="1:3" x14ac:dyDescent="0.2">
      <c r="A300">
        <v>299</v>
      </c>
      <c r="B300" s="86">
        <v>43157.848229166666</v>
      </c>
      <c r="C300" s="84" t="s">
        <v>4409</v>
      </c>
    </row>
    <row r="301" spans="1:3" x14ac:dyDescent="0.2">
      <c r="A301">
        <v>300</v>
      </c>
      <c r="B301" s="86">
        <v>43157.848229166666</v>
      </c>
      <c r="C301" s="84" t="s">
        <v>4409</v>
      </c>
    </row>
    <row r="302" spans="1:3" x14ac:dyDescent="0.2">
      <c r="A302">
        <v>301</v>
      </c>
      <c r="B302" s="86">
        <v>43157.848229166666</v>
      </c>
      <c r="C302" s="84" t="s">
        <v>4409</v>
      </c>
    </row>
    <row r="303" spans="1:3" x14ac:dyDescent="0.2">
      <c r="A303">
        <v>302</v>
      </c>
      <c r="B303" s="86">
        <v>43157.848240740743</v>
      </c>
      <c r="C303" s="84" t="s">
        <v>4520</v>
      </c>
    </row>
    <row r="304" spans="1:3" x14ac:dyDescent="0.2">
      <c r="A304">
        <v>303</v>
      </c>
      <c r="B304" s="86">
        <v>43157.848298611112</v>
      </c>
      <c r="C304" s="84" t="s">
        <v>4521</v>
      </c>
    </row>
    <row r="305" spans="1:3" x14ac:dyDescent="0.2">
      <c r="A305">
        <v>304</v>
      </c>
      <c r="B305" s="86">
        <v>43157.848298611112</v>
      </c>
      <c r="C305" s="84" t="s">
        <v>4521</v>
      </c>
    </row>
    <row r="306" spans="1:3" x14ac:dyDescent="0.2">
      <c r="A306">
        <v>305</v>
      </c>
      <c r="B306" s="86">
        <v>43157.840219907404</v>
      </c>
      <c r="C306" s="84" t="s">
        <v>4522</v>
      </c>
    </row>
    <row r="307" spans="1:3" x14ac:dyDescent="0.2">
      <c r="A307">
        <v>306</v>
      </c>
      <c r="B307" s="86">
        <v>43157.848310185182</v>
      </c>
      <c r="C307" s="84" t="s">
        <v>4523</v>
      </c>
    </row>
    <row r="308" spans="1:3" x14ac:dyDescent="0.2">
      <c r="A308">
        <v>307</v>
      </c>
      <c r="B308" s="86">
        <v>43156.794791666667</v>
      </c>
      <c r="C308" s="84" t="s">
        <v>4524</v>
      </c>
    </row>
    <row r="309" spans="1:3" x14ac:dyDescent="0.2">
      <c r="A309">
        <v>308</v>
      </c>
      <c r="B309" s="86">
        <v>43157.848333333335</v>
      </c>
      <c r="C309" s="84" t="s">
        <v>4525</v>
      </c>
    </row>
    <row r="310" spans="1:3" x14ac:dyDescent="0.2">
      <c r="A310">
        <v>309</v>
      </c>
      <c r="B310" s="86">
        <v>43157.848402777781</v>
      </c>
      <c r="C310" s="84" t="s">
        <v>4461</v>
      </c>
    </row>
    <row r="311" spans="1:3" x14ac:dyDescent="0.2">
      <c r="A311">
        <v>310</v>
      </c>
      <c r="B311" s="86">
        <v>43157.848402777781</v>
      </c>
      <c r="C311" s="84" t="s">
        <v>4526</v>
      </c>
    </row>
    <row r="312" spans="1:3" x14ac:dyDescent="0.2">
      <c r="A312">
        <v>311</v>
      </c>
      <c r="B312" s="86">
        <v>43157.848449074074</v>
      </c>
      <c r="C312" s="84" t="s">
        <v>4527</v>
      </c>
    </row>
    <row r="313" spans="1:3" x14ac:dyDescent="0.2">
      <c r="A313">
        <v>312</v>
      </c>
      <c r="B313" s="86">
        <v>43157.848483796297</v>
      </c>
      <c r="C313" s="84" t="s">
        <v>4528</v>
      </c>
    </row>
    <row r="314" spans="1:3" x14ac:dyDescent="0.2">
      <c r="A314">
        <v>313</v>
      </c>
      <c r="B314" s="86">
        <v>43157.848483796297</v>
      </c>
      <c r="C314" s="84" t="s">
        <v>4529</v>
      </c>
    </row>
    <row r="315" spans="1:3" x14ac:dyDescent="0.2">
      <c r="A315">
        <v>314</v>
      </c>
      <c r="B315" s="86">
        <v>43157.848587962966</v>
      </c>
      <c r="C315" s="84" t="s">
        <v>4474</v>
      </c>
    </row>
    <row r="316" spans="1:3" x14ac:dyDescent="0.2">
      <c r="A316">
        <v>315</v>
      </c>
      <c r="B316" s="86">
        <v>43157.843726851854</v>
      </c>
      <c r="C316" s="84" t="s">
        <v>4530</v>
      </c>
    </row>
    <row r="317" spans="1:3" x14ac:dyDescent="0.2">
      <c r="A317">
        <v>316</v>
      </c>
      <c r="B317" s="86">
        <v>43157.848611111112</v>
      </c>
      <c r="C317" s="84" t="s">
        <v>4428</v>
      </c>
    </row>
    <row r="318" spans="1:3" x14ac:dyDescent="0.2">
      <c r="A318">
        <v>317</v>
      </c>
      <c r="B318" s="86">
        <v>43157.848645833335</v>
      </c>
      <c r="C318" s="84" t="s">
        <v>4371</v>
      </c>
    </row>
    <row r="319" spans="1:3" x14ac:dyDescent="0.2">
      <c r="A319">
        <v>318</v>
      </c>
      <c r="B319" s="86">
        <v>43157.848692129628</v>
      </c>
      <c r="C319" s="84" t="s">
        <v>4531</v>
      </c>
    </row>
    <row r="320" spans="1:3" x14ac:dyDescent="0.2">
      <c r="A320">
        <v>319</v>
      </c>
      <c r="B320" s="86">
        <v>43157.848854166667</v>
      </c>
      <c r="C320" s="84" t="s">
        <v>4409</v>
      </c>
    </row>
    <row r="321" spans="1:3" x14ac:dyDescent="0.2">
      <c r="A321">
        <v>320</v>
      </c>
      <c r="B321" s="86">
        <v>43157.848854166667</v>
      </c>
      <c r="C321" s="84" t="s">
        <v>4409</v>
      </c>
    </row>
    <row r="322" spans="1:3" x14ac:dyDescent="0.2">
      <c r="A322">
        <v>321</v>
      </c>
      <c r="B322" s="86">
        <v>43157.848854166667</v>
      </c>
      <c r="C322" s="84" t="s">
        <v>4409</v>
      </c>
    </row>
    <row r="323" spans="1:3" x14ac:dyDescent="0.2">
      <c r="A323">
        <v>322</v>
      </c>
      <c r="B323" s="86">
        <v>43157.84888888889</v>
      </c>
      <c r="C323" s="84" t="s">
        <v>4489</v>
      </c>
    </row>
    <row r="324" spans="1:3" x14ac:dyDescent="0.2">
      <c r="A324">
        <v>323</v>
      </c>
      <c r="B324" s="86">
        <v>43157.848946759259</v>
      </c>
      <c r="C324" s="84" t="s">
        <v>4471</v>
      </c>
    </row>
    <row r="325" spans="1:3" x14ac:dyDescent="0.2">
      <c r="A325">
        <v>324</v>
      </c>
      <c r="B325" s="86">
        <v>43157.848981481482</v>
      </c>
      <c r="C325" s="84" t="s">
        <v>4532</v>
      </c>
    </row>
    <row r="326" spans="1:3" x14ac:dyDescent="0.2">
      <c r="A326">
        <v>325</v>
      </c>
      <c r="B326" s="86">
        <v>43157.848981481482</v>
      </c>
      <c r="C326" s="84" t="s">
        <v>4532</v>
      </c>
    </row>
    <row r="327" spans="1:3" x14ac:dyDescent="0.2">
      <c r="A327">
        <v>326</v>
      </c>
      <c r="B327" s="86">
        <v>43157.849131944444</v>
      </c>
      <c r="C327" s="84" t="s">
        <v>4501</v>
      </c>
    </row>
    <row r="328" spans="1:3" x14ac:dyDescent="0.2">
      <c r="A328">
        <v>327</v>
      </c>
      <c r="B328" s="86">
        <v>43157.849166666667</v>
      </c>
      <c r="C328" s="84" t="s">
        <v>4533</v>
      </c>
    </row>
    <row r="329" spans="1:3" x14ac:dyDescent="0.2">
      <c r="A329">
        <v>328</v>
      </c>
      <c r="B329" s="86">
        <v>43157.849178240744</v>
      </c>
      <c r="C329" s="84" t="s">
        <v>4534</v>
      </c>
    </row>
    <row r="330" spans="1:3" x14ac:dyDescent="0.2">
      <c r="A330">
        <v>329</v>
      </c>
      <c r="B330" s="86">
        <v>43157.849224537036</v>
      </c>
      <c r="C330" s="84" t="s">
        <v>4535</v>
      </c>
    </row>
    <row r="331" spans="1:3" x14ac:dyDescent="0.2">
      <c r="A331">
        <v>330</v>
      </c>
      <c r="B331" s="86">
        <v>43157.849224537036</v>
      </c>
      <c r="C331" s="84" t="s">
        <v>4535</v>
      </c>
    </row>
    <row r="332" spans="1:3" x14ac:dyDescent="0.2">
      <c r="A332">
        <v>331</v>
      </c>
      <c r="B332" s="86">
        <v>43157.739722222221</v>
      </c>
      <c r="C332" s="84" t="s">
        <v>4536</v>
      </c>
    </row>
    <row r="333" spans="1:3" x14ac:dyDescent="0.2">
      <c r="A333">
        <v>332</v>
      </c>
      <c r="B333" s="86">
        <v>43157.849317129629</v>
      </c>
      <c r="C333" s="84" t="s">
        <v>4537</v>
      </c>
    </row>
    <row r="334" spans="1:3" x14ac:dyDescent="0.2">
      <c r="A334">
        <v>333</v>
      </c>
      <c r="B334" s="86">
        <v>43157.810995370368</v>
      </c>
      <c r="C334" s="90" t="s">
        <v>4538</v>
      </c>
    </row>
    <row r="335" spans="1:3" x14ac:dyDescent="0.2">
      <c r="A335">
        <v>334</v>
      </c>
      <c r="B335" s="86">
        <v>43157.849328703705</v>
      </c>
      <c r="C335" s="84" t="s">
        <v>4539</v>
      </c>
    </row>
    <row r="336" spans="1:3" x14ac:dyDescent="0.2">
      <c r="A336">
        <v>335</v>
      </c>
      <c r="B336" s="86">
        <v>43157.849340277775</v>
      </c>
      <c r="C336" s="84" t="s">
        <v>4455</v>
      </c>
    </row>
    <row r="337" spans="1:3" x14ac:dyDescent="0.2">
      <c r="A337">
        <v>336</v>
      </c>
      <c r="B337" s="86">
        <v>43157.849363425928</v>
      </c>
      <c r="C337" s="84" t="s">
        <v>4540</v>
      </c>
    </row>
    <row r="338" spans="1:3" x14ac:dyDescent="0.2">
      <c r="A338">
        <v>337</v>
      </c>
      <c r="B338" s="86">
        <v>43156.751562500001</v>
      </c>
      <c r="C338" s="84" t="s">
        <v>4541</v>
      </c>
    </row>
    <row r="339" spans="1:3" x14ac:dyDescent="0.2">
      <c r="A339">
        <v>338</v>
      </c>
      <c r="B339" s="86">
        <v>43157.849560185183</v>
      </c>
      <c r="C339" s="84" t="s">
        <v>4542</v>
      </c>
    </row>
    <row r="340" spans="1:3" x14ac:dyDescent="0.2">
      <c r="A340">
        <v>339</v>
      </c>
      <c r="B340" s="86">
        <v>43157.849560185183</v>
      </c>
      <c r="C340" s="84" t="s">
        <v>4543</v>
      </c>
    </row>
    <row r="341" spans="1:3" x14ac:dyDescent="0.2">
      <c r="A341">
        <v>340</v>
      </c>
      <c r="B341" s="86">
        <v>43157.849699074075</v>
      </c>
      <c r="C341" s="84" t="s">
        <v>4544</v>
      </c>
    </row>
    <row r="342" spans="1:3" x14ac:dyDescent="0.2">
      <c r="A342">
        <v>341</v>
      </c>
      <c r="B342" s="86">
        <v>43157.849699074075</v>
      </c>
      <c r="C342" s="84" t="s">
        <v>4544</v>
      </c>
    </row>
    <row r="343" spans="1:3" x14ac:dyDescent="0.2">
      <c r="A343">
        <v>342</v>
      </c>
      <c r="B343" s="86">
        <v>43157.849699074075</v>
      </c>
      <c r="C343" s="84" t="s">
        <v>4544</v>
      </c>
    </row>
    <row r="344" spans="1:3" x14ac:dyDescent="0.2">
      <c r="A344">
        <v>343</v>
      </c>
      <c r="B344" s="86">
        <v>43157.849710648145</v>
      </c>
      <c r="C344" s="84" t="s">
        <v>4545</v>
      </c>
    </row>
    <row r="345" spans="1:3" x14ac:dyDescent="0.2">
      <c r="A345">
        <v>344</v>
      </c>
      <c r="B345" s="86">
        <v>43157.849826388891</v>
      </c>
      <c r="C345" s="84" t="s">
        <v>4546</v>
      </c>
    </row>
    <row r="346" spans="1:3" x14ac:dyDescent="0.2">
      <c r="A346">
        <v>345</v>
      </c>
      <c r="B346" s="86">
        <v>43157.849872685183</v>
      </c>
      <c r="C346" s="84" t="s">
        <v>4547</v>
      </c>
    </row>
    <row r="347" spans="1:3" x14ac:dyDescent="0.2">
      <c r="A347">
        <v>346</v>
      </c>
      <c r="B347" s="86">
        <v>43061.450162037036</v>
      </c>
      <c r="C347" s="84" t="s">
        <v>4548</v>
      </c>
    </row>
    <row r="348" spans="1:3" x14ac:dyDescent="0.2">
      <c r="A348">
        <v>347</v>
      </c>
      <c r="B348" s="86">
        <v>43157.849930555552</v>
      </c>
      <c r="C348" s="84" t="s">
        <v>4549</v>
      </c>
    </row>
    <row r="349" spans="1:3" x14ac:dyDescent="0.2">
      <c r="A349">
        <v>348</v>
      </c>
      <c r="B349" s="86">
        <v>43157.849976851852</v>
      </c>
      <c r="C349" s="84" t="s">
        <v>4550</v>
      </c>
    </row>
    <row r="350" spans="1:3" x14ac:dyDescent="0.2">
      <c r="A350">
        <v>349</v>
      </c>
      <c r="B350" s="86">
        <v>43157.376238425924</v>
      </c>
      <c r="C350" s="84" t="s">
        <v>4551</v>
      </c>
    </row>
    <row r="351" spans="1:3" x14ac:dyDescent="0.2">
      <c r="A351">
        <v>350</v>
      </c>
      <c r="B351" s="86">
        <v>43157.707106481481</v>
      </c>
      <c r="C351" s="84" t="s">
        <v>4552</v>
      </c>
    </row>
    <row r="352" spans="1:3" x14ac:dyDescent="0.2">
      <c r="A352">
        <v>351</v>
      </c>
      <c r="B352" s="86">
        <v>43157.847280092596</v>
      </c>
      <c r="C352" s="84" t="s">
        <v>4553</v>
      </c>
    </row>
    <row r="353" spans="1:3" x14ac:dyDescent="0.2">
      <c r="A353">
        <v>352</v>
      </c>
      <c r="B353" s="86">
        <v>43157.850046296298</v>
      </c>
      <c r="C353" s="84" t="s">
        <v>4554</v>
      </c>
    </row>
    <row r="354" spans="1:3" x14ac:dyDescent="0.2">
      <c r="A354">
        <v>353</v>
      </c>
      <c r="B354" s="86">
        <v>43157.850069444445</v>
      </c>
      <c r="C354" s="84" t="s">
        <v>4409</v>
      </c>
    </row>
    <row r="355" spans="1:3" x14ac:dyDescent="0.2">
      <c r="A355">
        <v>354</v>
      </c>
      <c r="B355" s="86">
        <v>43157.850069444445</v>
      </c>
      <c r="C355" s="84" t="s">
        <v>4409</v>
      </c>
    </row>
    <row r="356" spans="1:3" x14ac:dyDescent="0.2">
      <c r="A356">
        <v>355</v>
      </c>
      <c r="B356" s="86">
        <v>43157.850069444445</v>
      </c>
      <c r="C356" s="84" t="s">
        <v>4409</v>
      </c>
    </row>
    <row r="357" spans="1:3" x14ac:dyDescent="0.2">
      <c r="A357">
        <v>356</v>
      </c>
      <c r="B357" s="86">
        <v>43157.850092592591</v>
      </c>
      <c r="C357" s="84" t="s">
        <v>4555</v>
      </c>
    </row>
    <row r="358" spans="1:3" x14ac:dyDescent="0.2">
      <c r="A358">
        <v>357</v>
      </c>
      <c r="B358" s="86">
        <v>43157.597129629627</v>
      </c>
      <c r="C358" s="84" t="s">
        <v>4556</v>
      </c>
    </row>
    <row r="359" spans="1:3" x14ac:dyDescent="0.2">
      <c r="A359">
        <v>358</v>
      </c>
      <c r="B359" s="86">
        <v>43157.850162037037</v>
      </c>
      <c r="C359" s="84" t="s">
        <v>4557</v>
      </c>
    </row>
    <row r="360" spans="1:3" x14ac:dyDescent="0.2">
      <c r="A360">
        <v>359</v>
      </c>
      <c r="B360" s="86">
        <v>43157.850092592591</v>
      </c>
      <c r="C360" s="84" t="s">
        <v>4558</v>
      </c>
    </row>
    <row r="361" spans="1:3" x14ac:dyDescent="0.2">
      <c r="A361">
        <v>360</v>
      </c>
      <c r="B361" s="86">
        <v>43157.850266203706</v>
      </c>
      <c r="C361" s="84" t="s">
        <v>4559</v>
      </c>
    </row>
    <row r="362" spans="1:3" x14ac:dyDescent="0.2">
      <c r="A362">
        <v>361</v>
      </c>
      <c r="B362" s="86">
        <v>43157.837534722225</v>
      </c>
      <c r="C362" s="84" t="s">
        <v>4560</v>
      </c>
    </row>
    <row r="363" spans="1:3" x14ac:dyDescent="0.2">
      <c r="A363">
        <v>362</v>
      </c>
      <c r="B363" s="86">
        <v>43157.850312499999</v>
      </c>
      <c r="C363" s="84" t="s">
        <v>4561</v>
      </c>
    </row>
    <row r="364" spans="1:3" x14ac:dyDescent="0.2">
      <c r="A364">
        <v>363</v>
      </c>
      <c r="B364" s="86">
        <v>43157.850347222222</v>
      </c>
      <c r="C364" s="84" t="s">
        <v>4562</v>
      </c>
    </row>
    <row r="365" spans="1:3" x14ac:dyDescent="0.2">
      <c r="A365">
        <v>364</v>
      </c>
      <c r="B365" s="86">
        <v>43157.850358796299</v>
      </c>
      <c r="C365" s="84" t="s">
        <v>4563</v>
      </c>
    </row>
    <row r="366" spans="1:3" x14ac:dyDescent="0.2">
      <c r="A366">
        <v>365</v>
      </c>
      <c r="B366" s="86">
        <v>43157.850358796299</v>
      </c>
      <c r="C366" s="84" t="s">
        <v>4564</v>
      </c>
    </row>
    <row r="367" spans="1:3" x14ac:dyDescent="0.2">
      <c r="A367">
        <v>366</v>
      </c>
      <c r="B367" s="86">
        <v>43157.850428240738</v>
      </c>
      <c r="C367" s="84" t="s">
        <v>4565</v>
      </c>
    </row>
    <row r="368" spans="1:3" x14ac:dyDescent="0.2">
      <c r="A368">
        <v>367</v>
      </c>
      <c r="B368" s="86">
        <v>43157.849328703705</v>
      </c>
      <c r="C368" s="84" t="s">
        <v>4566</v>
      </c>
    </row>
    <row r="369" spans="1:3" x14ac:dyDescent="0.2">
      <c r="A369">
        <v>368</v>
      </c>
      <c r="B369" s="86">
        <v>43157.850428240738</v>
      </c>
      <c r="C369" s="84" t="s">
        <v>4567</v>
      </c>
    </row>
    <row r="370" spans="1:3" x14ac:dyDescent="0.2">
      <c r="A370">
        <v>369</v>
      </c>
      <c r="B370" s="86">
        <v>43157.850474537037</v>
      </c>
      <c r="C370" s="84" t="s">
        <v>4568</v>
      </c>
    </row>
    <row r="371" spans="1:3" x14ac:dyDescent="0.2">
      <c r="A371">
        <v>370</v>
      </c>
      <c r="B371" s="86">
        <v>43157.850474537037</v>
      </c>
      <c r="C371" s="84" t="s">
        <v>4569</v>
      </c>
    </row>
    <row r="372" spans="1:3" x14ac:dyDescent="0.2">
      <c r="A372">
        <v>371</v>
      </c>
      <c r="B372" s="86">
        <v>43157.850474537037</v>
      </c>
      <c r="C372" s="84" t="s">
        <v>4569</v>
      </c>
    </row>
    <row r="373" spans="1:3" x14ac:dyDescent="0.2">
      <c r="A373">
        <v>372</v>
      </c>
      <c r="B373" s="86">
        <v>43157.597349537034</v>
      </c>
      <c r="C373" s="84" t="s">
        <v>4570</v>
      </c>
    </row>
    <row r="374" spans="1:3" x14ac:dyDescent="0.2">
      <c r="A374">
        <v>373</v>
      </c>
      <c r="B374" s="86">
        <v>43157.850474537037</v>
      </c>
      <c r="C374" s="84" t="s">
        <v>4571</v>
      </c>
    </row>
    <row r="375" spans="1:3" x14ac:dyDescent="0.2">
      <c r="A375">
        <v>374</v>
      </c>
      <c r="B375" s="86">
        <v>43157.850474537037</v>
      </c>
      <c r="C375" s="84" t="s">
        <v>4571</v>
      </c>
    </row>
    <row r="376" spans="1:3" x14ac:dyDescent="0.2">
      <c r="A376">
        <v>375</v>
      </c>
      <c r="B376" s="86">
        <v>43157.85052083333</v>
      </c>
      <c r="C376" s="84" t="s">
        <v>4572</v>
      </c>
    </row>
    <row r="377" spans="1:3" x14ac:dyDescent="0.2">
      <c r="A377">
        <v>376</v>
      </c>
      <c r="B377" s="86">
        <v>43157.582650462966</v>
      </c>
      <c r="C377" s="84" t="s">
        <v>4349</v>
      </c>
    </row>
    <row r="378" spans="1:3" x14ac:dyDescent="0.2">
      <c r="A378">
        <v>377</v>
      </c>
      <c r="B378" s="86">
        <v>43157.850532407407</v>
      </c>
      <c r="C378" s="84" t="s">
        <v>4573</v>
      </c>
    </row>
    <row r="379" spans="1:3" x14ac:dyDescent="0.2">
      <c r="A379">
        <v>378</v>
      </c>
      <c r="B379" s="86">
        <v>43157.850613425922</v>
      </c>
      <c r="C379" s="84" t="s">
        <v>4409</v>
      </c>
    </row>
    <row r="380" spans="1:3" x14ac:dyDescent="0.2">
      <c r="A380">
        <v>379</v>
      </c>
      <c r="B380" s="86">
        <v>43157.850613425922</v>
      </c>
      <c r="C380" s="84" t="s">
        <v>4409</v>
      </c>
    </row>
    <row r="381" spans="1:3" x14ac:dyDescent="0.2">
      <c r="A381">
        <v>380</v>
      </c>
      <c r="B381" s="86">
        <v>43157.850613425922</v>
      </c>
      <c r="C381" s="84" t="s">
        <v>4409</v>
      </c>
    </row>
    <row r="382" spans="1:3" x14ac:dyDescent="0.2">
      <c r="A382">
        <v>381</v>
      </c>
      <c r="B382" s="86">
        <v>43157.526724537034</v>
      </c>
      <c r="C382" s="84" t="s">
        <v>4574</v>
      </c>
    </row>
    <row r="383" spans="1:3" x14ac:dyDescent="0.2">
      <c r="A383">
        <v>382</v>
      </c>
      <c r="B383" s="86">
        <v>43157.850613425922</v>
      </c>
      <c r="C383" s="84" t="s">
        <v>4575</v>
      </c>
    </row>
    <row r="384" spans="1:3" x14ac:dyDescent="0.2">
      <c r="A384">
        <v>383</v>
      </c>
      <c r="B384" s="86">
        <v>43157.850613425922</v>
      </c>
      <c r="C384" s="84" t="s">
        <v>4575</v>
      </c>
    </row>
    <row r="385" spans="1:3" x14ac:dyDescent="0.2">
      <c r="A385">
        <v>384</v>
      </c>
      <c r="B385" s="86">
        <v>43157.850648148145</v>
      </c>
      <c r="C385" s="84" t="s">
        <v>4576</v>
      </c>
    </row>
    <row r="386" spans="1:3" x14ac:dyDescent="0.2">
      <c r="A386">
        <v>385</v>
      </c>
      <c r="B386" s="86">
        <v>43157.850659722222</v>
      </c>
      <c r="C386" s="84" t="s">
        <v>4461</v>
      </c>
    </row>
    <row r="387" spans="1:3" x14ac:dyDescent="0.2">
      <c r="A387">
        <v>386</v>
      </c>
      <c r="B387" s="86">
        <v>43157.850671296299</v>
      </c>
      <c r="C387" s="84" t="s">
        <v>4577</v>
      </c>
    </row>
    <row r="388" spans="1:3" x14ac:dyDescent="0.2">
      <c r="A388">
        <v>387</v>
      </c>
      <c r="B388" s="86">
        <v>43157.850717592592</v>
      </c>
      <c r="C388" s="84" t="s">
        <v>4474</v>
      </c>
    </row>
    <row r="389" spans="1:3" x14ac:dyDescent="0.2">
      <c r="A389">
        <v>388</v>
      </c>
      <c r="B389" s="86">
        <v>43156.35261574074</v>
      </c>
      <c r="C389" s="84" t="s">
        <v>4578</v>
      </c>
    </row>
    <row r="390" spans="1:3" x14ac:dyDescent="0.2">
      <c r="A390">
        <v>389</v>
      </c>
      <c r="B390" s="86">
        <v>43157.850752314815</v>
      </c>
      <c r="C390" s="84" t="s">
        <v>4579</v>
      </c>
    </row>
    <row r="391" spans="1:3" x14ac:dyDescent="0.2">
      <c r="A391">
        <v>390</v>
      </c>
      <c r="B391" s="86">
        <v>43157.850787037038</v>
      </c>
      <c r="C391" s="84" t="s">
        <v>4580</v>
      </c>
    </row>
    <row r="392" spans="1:3" x14ac:dyDescent="0.2">
      <c r="A392">
        <v>391</v>
      </c>
      <c r="B392" s="86">
        <v>43157.85083333333</v>
      </c>
      <c r="C392" s="84" t="s">
        <v>4581</v>
      </c>
    </row>
    <row r="393" spans="1:3" x14ac:dyDescent="0.2">
      <c r="A393">
        <v>392</v>
      </c>
      <c r="B393" s="86">
        <v>43157.850844907407</v>
      </c>
      <c r="C393" s="84" t="s">
        <v>4455</v>
      </c>
    </row>
    <row r="394" spans="1:3" x14ac:dyDescent="0.2">
      <c r="A394">
        <v>393</v>
      </c>
      <c r="B394" s="86">
        <v>43157.85087962963</v>
      </c>
      <c r="C394" s="84" t="s">
        <v>4371</v>
      </c>
    </row>
    <row r="395" spans="1:3" x14ac:dyDescent="0.2">
      <c r="A395">
        <v>394</v>
      </c>
      <c r="B395" s="86">
        <v>43157.850983796299</v>
      </c>
      <c r="C395" s="84" t="s">
        <v>4582</v>
      </c>
    </row>
    <row r="396" spans="1:3" x14ac:dyDescent="0.2">
      <c r="A396">
        <v>395</v>
      </c>
      <c r="B396" s="86">
        <v>43157.850983796299</v>
      </c>
      <c r="C396" s="84" t="s">
        <v>4583</v>
      </c>
    </row>
    <row r="397" spans="1:3" x14ac:dyDescent="0.2">
      <c r="A397">
        <v>396</v>
      </c>
      <c r="B397" s="86">
        <v>43157.323611111111</v>
      </c>
      <c r="C397" s="84" t="s">
        <v>4584</v>
      </c>
    </row>
    <row r="398" spans="1:3" x14ac:dyDescent="0.2">
      <c r="A398">
        <v>397</v>
      </c>
      <c r="B398" s="86">
        <v>43157.842314814814</v>
      </c>
      <c r="C398" s="84" t="s">
        <v>4585</v>
      </c>
    </row>
    <row r="399" spans="1:3" x14ac:dyDescent="0.2">
      <c r="A399">
        <v>398</v>
      </c>
      <c r="B399" s="86">
        <v>43157.842314814814</v>
      </c>
      <c r="C399" s="84" t="s">
        <v>4585</v>
      </c>
    </row>
    <row r="400" spans="1:3" x14ac:dyDescent="0.2">
      <c r="A400">
        <v>399</v>
      </c>
      <c r="B400" s="86">
        <v>43157.850995370369</v>
      </c>
      <c r="C400" s="84" t="s">
        <v>4577</v>
      </c>
    </row>
    <row r="401" spans="1:3" x14ac:dyDescent="0.2">
      <c r="A401">
        <v>400</v>
      </c>
      <c r="B401" s="86">
        <v>43157.851076388892</v>
      </c>
      <c r="C401" s="84" t="s">
        <v>4403</v>
      </c>
    </row>
    <row r="402" spans="1:3" x14ac:dyDescent="0.2">
      <c r="A402">
        <v>401</v>
      </c>
      <c r="B402" s="86">
        <v>43157.851087962961</v>
      </c>
      <c r="C402" s="84" t="s">
        <v>4586</v>
      </c>
    </row>
    <row r="403" spans="1:3" x14ac:dyDescent="0.2">
      <c r="A403">
        <v>402</v>
      </c>
      <c r="B403" s="86">
        <v>43157.851273148146</v>
      </c>
      <c r="C403" s="84" t="s">
        <v>4587</v>
      </c>
    </row>
    <row r="404" spans="1:3" x14ac:dyDescent="0.2">
      <c r="A404">
        <v>403</v>
      </c>
      <c r="B404" s="86">
        <v>43157.851273148146</v>
      </c>
      <c r="C404" s="84" t="s">
        <v>4587</v>
      </c>
    </row>
    <row r="405" spans="1:3" x14ac:dyDescent="0.2">
      <c r="A405">
        <v>404</v>
      </c>
      <c r="B405" s="86">
        <v>43157.851273148146</v>
      </c>
      <c r="C405" s="84" t="s">
        <v>4587</v>
      </c>
    </row>
    <row r="406" spans="1:3" x14ac:dyDescent="0.2">
      <c r="A406">
        <v>405</v>
      </c>
      <c r="B406" s="86">
        <v>43157.851307870369</v>
      </c>
      <c r="C406" s="84" t="s">
        <v>4406</v>
      </c>
    </row>
    <row r="407" spans="1:3" x14ac:dyDescent="0.2">
      <c r="A407">
        <v>406</v>
      </c>
      <c r="B407" s="86">
        <v>43157.851307870369</v>
      </c>
      <c r="C407" s="84" t="s">
        <v>4588</v>
      </c>
    </row>
    <row r="408" spans="1:3" x14ac:dyDescent="0.2">
      <c r="A408">
        <v>407</v>
      </c>
      <c r="B408" s="86">
        <v>43157.851412037038</v>
      </c>
      <c r="C408" s="84" t="s">
        <v>4409</v>
      </c>
    </row>
    <row r="409" spans="1:3" x14ac:dyDescent="0.2">
      <c r="A409">
        <v>408</v>
      </c>
      <c r="B409" s="86">
        <v>43157.851412037038</v>
      </c>
      <c r="C409" s="84" t="s">
        <v>4409</v>
      </c>
    </row>
    <row r="410" spans="1:3" x14ac:dyDescent="0.2">
      <c r="A410">
        <v>409</v>
      </c>
      <c r="B410" s="86">
        <v>43157.851412037038</v>
      </c>
      <c r="C410" s="84" t="s">
        <v>4409</v>
      </c>
    </row>
    <row r="411" spans="1:3" x14ac:dyDescent="0.2">
      <c r="A411">
        <v>410</v>
      </c>
      <c r="B411" s="86">
        <v>43157.851446759261</v>
      </c>
      <c r="C411" s="84" t="s">
        <v>4577</v>
      </c>
    </row>
    <row r="412" spans="1:3" x14ac:dyDescent="0.2">
      <c r="A412">
        <v>411</v>
      </c>
      <c r="B412" s="86">
        <v>43157.8515162037</v>
      </c>
      <c r="C412" s="84" t="s">
        <v>4589</v>
      </c>
    </row>
    <row r="413" spans="1:3" x14ac:dyDescent="0.2">
      <c r="A413">
        <v>412</v>
      </c>
      <c r="B413" s="86">
        <v>43157.844953703701</v>
      </c>
      <c r="C413" s="84" t="s">
        <v>4386</v>
      </c>
    </row>
    <row r="414" spans="1:3" x14ac:dyDescent="0.2">
      <c r="A414">
        <v>413</v>
      </c>
      <c r="B414" s="86">
        <v>43157.851585648146</v>
      </c>
      <c r="C414" s="84" t="s">
        <v>4550</v>
      </c>
    </row>
    <row r="415" spans="1:3" x14ac:dyDescent="0.2">
      <c r="A415">
        <v>414</v>
      </c>
      <c r="B415" s="86">
        <v>43157.851655092592</v>
      </c>
      <c r="C415" s="84" t="s">
        <v>4590</v>
      </c>
    </row>
    <row r="416" spans="1:3" x14ac:dyDescent="0.2">
      <c r="A416">
        <v>415</v>
      </c>
      <c r="B416" s="86">
        <v>43157.851701388892</v>
      </c>
      <c r="C416" s="84" t="s">
        <v>4409</v>
      </c>
    </row>
    <row r="417" spans="1:3" x14ac:dyDescent="0.2">
      <c r="A417">
        <v>416</v>
      </c>
      <c r="B417" s="86">
        <v>43157.851701388892</v>
      </c>
      <c r="C417" s="84" t="s">
        <v>4409</v>
      </c>
    </row>
    <row r="418" spans="1:3" x14ac:dyDescent="0.2">
      <c r="A418">
        <v>417</v>
      </c>
      <c r="B418" s="86">
        <v>43157.851701388892</v>
      </c>
      <c r="C418" s="84" t="s">
        <v>4409</v>
      </c>
    </row>
    <row r="419" spans="1:3" x14ac:dyDescent="0.2">
      <c r="A419">
        <v>418</v>
      </c>
      <c r="B419" s="86">
        <v>43157.851712962962</v>
      </c>
      <c r="C419" s="84" t="s">
        <v>4591</v>
      </c>
    </row>
    <row r="420" spans="1:3" x14ac:dyDescent="0.2">
      <c r="A420">
        <v>419</v>
      </c>
      <c r="B420" s="86">
        <v>43157.851759259262</v>
      </c>
      <c r="C420" s="84" t="s">
        <v>4592</v>
      </c>
    </row>
    <row r="421" spans="1:3" x14ac:dyDescent="0.2">
      <c r="A421">
        <v>420</v>
      </c>
      <c r="B421" s="86">
        <v>43157.851851851854</v>
      </c>
      <c r="C421" s="84" t="s">
        <v>4593</v>
      </c>
    </row>
    <row r="422" spans="1:3" x14ac:dyDescent="0.2">
      <c r="A422">
        <v>421</v>
      </c>
      <c r="B422" s="86">
        <v>43157.851863425924</v>
      </c>
      <c r="C422" s="84" t="s">
        <v>4594</v>
      </c>
    </row>
    <row r="423" spans="1:3" x14ac:dyDescent="0.2">
      <c r="A423">
        <v>422</v>
      </c>
      <c r="B423" s="86">
        <v>43157.851909722223</v>
      </c>
      <c r="C423" s="84" t="s">
        <v>4595</v>
      </c>
    </row>
    <row r="424" spans="1:3" x14ac:dyDescent="0.2">
      <c r="A424">
        <v>423</v>
      </c>
      <c r="B424" s="86">
        <v>43157.851909722223</v>
      </c>
      <c r="C424" s="90" t="s">
        <v>4596</v>
      </c>
    </row>
    <row r="425" spans="1:3" x14ac:dyDescent="0.2">
      <c r="A425">
        <v>424</v>
      </c>
      <c r="B425" s="86">
        <v>43157.851967592593</v>
      </c>
      <c r="C425" s="84" t="s">
        <v>4597</v>
      </c>
    </row>
    <row r="426" spans="1:3" x14ac:dyDescent="0.2">
      <c r="A426">
        <v>425</v>
      </c>
      <c r="B426" s="86">
        <v>43157.852002314816</v>
      </c>
      <c r="C426" s="84" t="s">
        <v>4598</v>
      </c>
    </row>
    <row r="427" spans="1:3" x14ac:dyDescent="0.2">
      <c r="A427">
        <v>426</v>
      </c>
      <c r="B427" s="86">
        <v>43157.852002314816</v>
      </c>
      <c r="C427" s="84" t="s">
        <v>4598</v>
      </c>
    </row>
    <row r="428" spans="1:3" x14ac:dyDescent="0.2">
      <c r="A428">
        <v>427</v>
      </c>
      <c r="B428" s="86">
        <v>43157.852025462962</v>
      </c>
      <c r="C428" s="84" t="s">
        <v>4599</v>
      </c>
    </row>
    <row r="429" spans="1:3" x14ac:dyDescent="0.2">
      <c r="A429">
        <v>428</v>
      </c>
      <c r="B429" s="86">
        <v>43157.852048611108</v>
      </c>
      <c r="C429" s="84" t="s">
        <v>4600</v>
      </c>
    </row>
    <row r="430" spans="1:3" x14ac:dyDescent="0.2">
      <c r="A430">
        <v>429</v>
      </c>
      <c r="B430" s="86">
        <v>43157.852048611108</v>
      </c>
      <c r="C430" s="84" t="s">
        <v>4600</v>
      </c>
    </row>
    <row r="431" spans="1:3" x14ac:dyDescent="0.2">
      <c r="A431">
        <v>430</v>
      </c>
      <c r="B431" s="86">
        <v>43157.852048611108</v>
      </c>
      <c r="C431" s="84" t="s">
        <v>4600</v>
      </c>
    </row>
    <row r="432" spans="1:3" x14ac:dyDescent="0.2">
      <c r="A432">
        <v>431</v>
      </c>
      <c r="B432" s="86">
        <v>43157.852083333331</v>
      </c>
      <c r="C432" s="84" t="s">
        <v>4601</v>
      </c>
    </row>
    <row r="433" spans="1:3" x14ac:dyDescent="0.2">
      <c r="A433">
        <v>432</v>
      </c>
      <c r="B433" s="86">
        <v>43157.852106481485</v>
      </c>
      <c r="C433" s="84" t="s">
        <v>4602</v>
      </c>
    </row>
    <row r="434" spans="1:3" x14ac:dyDescent="0.2">
      <c r="A434">
        <v>433</v>
      </c>
      <c r="B434" s="86">
        <v>43157.852106481485</v>
      </c>
      <c r="C434" s="84" t="s">
        <v>4603</v>
      </c>
    </row>
    <row r="435" spans="1:3" x14ac:dyDescent="0.2">
      <c r="A435">
        <v>434</v>
      </c>
      <c r="B435" s="86">
        <v>43157.852164351854</v>
      </c>
      <c r="C435" s="84" t="s">
        <v>4471</v>
      </c>
    </row>
    <row r="436" spans="1:3" x14ac:dyDescent="0.2">
      <c r="A436">
        <v>435</v>
      </c>
      <c r="B436" s="86">
        <v>43157.852222222224</v>
      </c>
      <c r="C436" s="84" t="s">
        <v>4409</v>
      </c>
    </row>
    <row r="437" spans="1:3" x14ac:dyDescent="0.2">
      <c r="A437">
        <v>436</v>
      </c>
      <c r="B437" s="86">
        <v>43157.852222222224</v>
      </c>
      <c r="C437" s="84" t="s">
        <v>4409</v>
      </c>
    </row>
    <row r="438" spans="1:3" x14ac:dyDescent="0.2">
      <c r="A438">
        <v>437</v>
      </c>
      <c r="B438" s="86">
        <v>43157.852222222224</v>
      </c>
      <c r="C438" s="84" t="s">
        <v>4409</v>
      </c>
    </row>
    <row r="439" spans="1:3" x14ac:dyDescent="0.2">
      <c r="A439">
        <v>438</v>
      </c>
      <c r="B439" s="86">
        <v>43157.85224537037</v>
      </c>
      <c r="C439" s="84" t="s">
        <v>4409</v>
      </c>
    </row>
    <row r="440" spans="1:3" x14ac:dyDescent="0.2">
      <c r="A440">
        <v>439</v>
      </c>
      <c r="B440" s="86">
        <v>43157.85224537037</v>
      </c>
      <c r="C440" s="84" t="s">
        <v>4409</v>
      </c>
    </row>
    <row r="441" spans="1:3" x14ac:dyDescent="0.2">
      <c r="A441">
        <v>440</v>
      </c>
      <c r="B441" s="86">
        <v>43157.85224537037</v>
      </c>
      <c r="C441" s="84" t="s">
        <v>4409</v>
      </c>
    </row>
    <row r="442" spans="1:3" x14ac:dyDescent="0.2">
      <c r="A442">
        <v>441</v>
      </c>
      <c r="B442" s="86">
        <v>43157.85224537037</v>
      </c>
      <c r="C442" s="84" t="s">
        <v>4604</v>
      </c>
    </row>
    <row r="443" spans="1:3" x14ac:dyDescent="0.2">
      <c r="A443">
        <v>442</v>
      </c>
      <c r="B443" s="86">
        <v>43157.852303240739</v>
      </c>
      <c r="C443" s="84" t="s">
        <v>4605</v>
      </c>
    </row>
    <row r="444" spans="1:3" x14ac:dyDescent="0.2">
      <c r="A444">
        <v>443</v>
      </c>
      <c r="B444" s="86">
        <v>43157.852314814816</v>
      </c>
      <c r="C444" s="84" t="s">
        <v>4394</v>
      </c>
    </row>
    <row r="445" spans="1:3" x14ac:dyDescent="0.2">
      <c r="A445">
        <v>444</v>
      </c>
      <c r="B445" s="86">
        <v>43157.852372685185</v>
      </c>
      <c r="C445" s="84" t="s">
        <v>4457</v>
      </c>
    </row>
    <row r="446" spans="1:3" x14ac:dyDescent="0.2">
      <c r="A446">
        <v>445</v>
      </c>
      <c r="B446" s="86">
        <v>43157.183425925927</v>
      </c>
      <c r="C446" s="84" t="s">
        <v>4606</v>
      </c>
    </row>
    <row r="447" spans="1:3" x14ac:dyDescent="0.2">
      <c r="A447">
        <v>446</v>
      </c>
      <c r="B447" s="86">
        <v>43157.852430555555</v>
      </c>
      <c r="C447" s="84" t="s">
        <v>4607</v>
      </c>
    </row>
    <row r="448" spans="1:3" x14ac:dyDescent="0.2">
      <c r="A448">
        <v>447</v>
      </c>
      <c r="B448" s="86">
        <v>43157.852500000001</v>
      </c>
      <c r="C448" s="84" t="s">
        <v>4608</v>
      </c>
    </row>
    <row r="449" spans="1:3" x14ac:dyDescent="0.2">
      <c r="A449">
        <v>448</v>
      </c>
      <c r="B449" s="86">
        <v>43157.852581018517</v>
      </c>
      <c r="C449" s="84" t="s">
        <v>4609</v>
      </c>
    </row>
    <row r="450" spans="1:3" x14ac:dyDescent="0.2">
      <c r="A450">
        <v>449</v>
      </c>
      <c r="B450" s="86">
        <v>43157.852638888886</v>
      </c>
      <c r="C450" s="84" t="s">
        <v>4438</v>
      </c>
    </row>
    <row r="451" spans="1:3" x14ac:dyDescent="0.2">
      <c r="A451">
        <v>450</v>
      </c>
      <c r="B451" s="86">
        <v>43157.852638888886</v>
      </c>
      <c r="C451" s="84" t="s">
        <v>4610</v>
      </c>
    </row>
    <row r="452" spans="1:3" x14ac:dyDescent="0.2">
      <c r="A452">
        <v>451</v>
      </c>
      <c r="B452" s="86">
        <v>43157.851493055554</v>
      </c>
      <c r="C452" s="84" t="s">
        <v>4611</v>
      </c>
    </row>
    <row r="453" spans="1:3" x14ac:dyDescent="0.2">
      <c r="A453">
        <v>452</v>
      </c>
      <c r="B453" s="86">
        <v>43157.852685185186</v>
      </c>
      <c r="C453" s="84" t="s">
        <v>4370</v>
      </c>
    </row>
    <row r="454" spans="1:3" x14ac:dyDescent="0.2">
      <c r="A454">
        <v>453</v>
      </c>
      <c r="B454" s="86">
        <v>43157.852685185186</v>
      </c>
      <c r="C454" s="84" t="s">
        <v>4612</v>
      </c>
    </row>
    <row r="455" spans="1:3" x14ac:dyDescent="0.2">
      <c r="A455">
        <v>454</v>
      </c>
      <c r="B455" s="86">
        <v>43157.72693287037</v>
      </c>
      <c r="C455" s="84" t="s">
        <v>4613</v>
      </c>
    </row>
    <row r="456" spans="1:3" x14ac:dyDescent="0.2">
      <c r="A456">
        <v>455</v>
      </c>
      <c r="B456" s="86">
        <v>43157.852754629632</v>
      </c>
      <c r="C456" s="84" t="s">
        <v>4526</v>
      </c>
    </row>
    <row r="457" spans="1:3" x14ac:dyDescent="0.2">
      <c r="A457">
        <v>456</v>
      </c>
      <c r="B457" s="86">
        <v>43157.852766203701</v>
      </c>
      <c r="C457" s="84" t="s">
        <v>4531</v>
      </c>
    </row>
    <row r="458" spans="1:3" x14ac:dyDescent="0.2">
      <c r="A458">
        <v>457</v>
      </c>
      <c r="B458" s="86">
        <v>43157.852777777778</v>
      </c>
      <c r="C458" s="84" t="s">
        <v>4614</v>
      </c>
    </row>
    <row r="459" spans="1:3" x14ac:dyDescent="0.2">
      <c r="A459">
        <v>458</v>
      </c>
      <c r="B459" s="86">
        <v>43157.852777777778</v>
      </c>
      <c r="C459" s="84" t="s">
        <v>4615</v>
      </c>
    </row>
    <row r="460" spans="1:3" x14ac:dyDescent="0.2">
      <c r="A460">
        <v>459</v>
      </c>
      <c r="B460" s="86">
        <v>43157.8434837963</v>
      </c>
      <c r="C460" s="84" t="s">
        <v>4616</v>
      </c>
    </row>
    <row r="461" spans="1:3" x14ac:dyDescent="0.2">
      <c r="A461">
        <v>460</v>
      </c>
      <c r="B461" s="86">
        <v>43157.852870370371</v>
      </c>
      <c r="C461" s="84" t="s">
        <v>4547</v>
      </c>
    </row>
    <row r="462" spans="1:3" x14ac:dyDescent="0.2">
      <c r="A462">
        <v>461</v>
      </c>
      <c r="B462" s="86">
        <v>43157.852893518517</v>
      </c>
      <c r="C462" s="84" t="s">
        <v>4617</v>
      </c>
    </row>
    <row r="463" spans="1:3" x14ac:dyDescent="0.2">
      <c r="A463">
        <v>462</v>
      </c>
      <c r="B463" s="86">
        <v>43157.852951388886</v>
      </c>
      <c r="C463" s="84" t="s">
        <v>4489</v>
      </c>
    </row>
    <row r="464" spans="1:3" x14ac:dyDescent="0.2">
      <c r="A464">
        <v>463</v>
      </c>
      <c r="B464" s="86">
        <v>43157.853009259263</v>
      </c>
      <c r="C464" s="84" t="s">
        <v>4618</v>
      </c>
    </row>
    <row r="465" spans="1:3" x14ac:dyDescent="0.2">
      <c r="A465">
        <v>464</v>
      </c>
      <c r="B465" s="86">
        <v>43157.853009259263</v>
      </c>
      <c r="C465" s="84" t="s">
        <v>4618</v>
      </c>
    </row>
    <row r="466" spans="1:3" x14ac:dyDescent="0.2">
      <c r="A466">
        <v>465</v>
      </c>
      <c r="B466" s="86">
        <v>43157.853101851855</v>
      </c>
      <c r="C466" s="84" t="s">
        <v>4455</v>
      </c>
    </row>
    <row r="467" spans="1:3" x14ac:dyDescent="0.2">
      <c r="A467">
        <v>466</v>
      </c>
      <c r="B467" s="86">
        <v>43157.853113425925</v>
      </c>
      <c r="C467" s="84" t="s">
        <v>4619</v>
      </c>
    </row>
    <row r="468" spans="1:3" x14ac:dyDescent="0.2">
      <c r="A468">
        <v>467</v>
      </c>
      <c r="B468" s="86">
        <v>43157.624074074076</v>
      </c>
      <c r="C468" s="84" t="s">
        <v>4620</v>
      </c>
    </row>
    <row r="469" spans="1:3" x14ac:dyDescent="0.2">
      <c r="A469">
        <v>468</v>
      </c>
      <c r="B469" s="86">
        <v>43157.853125000001</v>
      </c>
      <c r="C469" s="84" t="s">
        <v>4621</v>
      </c>
    </row>
    <row r="470" spans="1:3" x14ac:dyDescent="0.2">
      <c r="A470">
        <v>469</v>
      </c>
      <c r="B470" s="86">
        <v>43157.853125000001</v>
      </c>
      <c r="C470" s="84" t="s">
        <v>4621</v>
      </c>
    </row>
    <row r="471" spans="1:3" x14ac:dyDescent="0.2">
      <c r="A471">
        <v>470</v>
      </c>
      <c r="B471" s="86">
        <v>43157.853148148148</v>
      </c>
      <c r="C471" s="84" t="s">
        <v>4371</v>
      </c>
    </row>
    <row r="472" spans="1:3" x14ac:dyDescent="0.2">
      <c r="A472">
        <v>471</v>
      </c>
      <c r="B472" s="86">
        <v>43157.853229166663</v>
      </c>
      <c r="C472" s="84" t="s">
        <v>4368</v>
      </c>
    </row>
    <row r="473" spans="1:3" x14ac:dyDescent="0.2">
      <c r="A473">
        <v>472</v>
      </c>
      <c r="B473" s="86">
        <v>43157.853252314817</v>
      </c>
      <c r="C473" s="84" t="s">
        <v>4622</v>
      </c>
    </row>
    <row r="474" spans="1:3" x14ac:dyDescent="0.2">
      <c r="A474">
        <v>473</v>
      </c>
      <c r="B474" s="86">
        <v>43157.853263888886</v>
      </c>
      <c r="C474" s="84" t="s">
        <v>4489</v>
      </c>
    </row>
    <row r="475" spans="1:3" x14ac:dyDescent="0.2">
      <c r="A475">
        <v>474</v>
      </c>
      <c r="B475" s="86">
        <v>43157.853298611109</v>
      </c>
      <c r="C475" s="84" t="s">
        <v>4623</v>
      </c>
    </row>
    <row r="476" spans="1:3" x14ac:dyDescent="0.2">
      <c r="A476">
        <v>475</v>
      </c>
      <c r="B476" s="86">
        <v>43157.741666666669</v>
      </c>
      <c r="C476" s="84" t="s">
        <v>4350</v>
      </c>
    </row>
    <row r="477" spans="1:3" x14ac:dyDescent="0.2">
      <c r="A477">
        <v>476</v>
      </c>
      <c r="B477" s="86">
        <v>43157.741666666669</v>
      </c>
      <c r="C477" s="84" t="s">
        <v>4350</v>
      </c>
    </row>
    <row r="478" spans="1:3" x14ac:dyDescent="0.2">
      <c r="A478">
        <v>477</v>
      </c>
      <c r="B478" s="86">
        <v>43157.853414351855</v>
      </c>
      <c r="C478" s="84" t="s">
        <v>4624</v>
      </c>
    </row>
    <row r="479" spans="1:3" x14ac:dyDescent="0.2">
      <c r="A479">
        <v>478</v>
      </c>
      <c r="B479" s="86">
        <v>43157.853449074071</v>
      </c>
      <c r="C479" s="84" t="s">
        <v>4625</v>
      </c>
    </row>
    <row r="480" spans="1:3" x14ac:dyDescent="0.2">
      <c r="A480">
        <v>479</v>
      </c>
      <c r="B480" s="86">
        <v>43157.853460648148</v>
      </c>
      <c r="C480" s="84" t="s">
        <v>4583</v>
      </c>
    </row>
    <row r="481" spans="1:3" x14ac:dyDescent="0.2">
      <c r="A481">
        <v>480</v>
      </c>
      <c r="B481" s="86">
        <v>43157.853460648148</v>
      </c>
      <c r="C481" s="84" t="s">
        <v>4625</v>
      </c>
    </row>
    <row r="482" spans="1:3" x14ac:dyDescent="0.2">
      <c r="A482">
        <v>481</v>
      </c>
      <c r="B482" s="86">
        <v>43157.85359953704</v>
      </c>
      <c r="C482" s="84" t="s">
        <v>4626</v>
      </c>
    </row>
    <row r="483" spans="1:3" x14ac:dyDescent="0.2">
      <c r="A483">
        <v>482</v>
      </c>
      <c r="B483" s="86">
        <v>43157.85359953704</v>
      </c>
      <c r="C483" s="84" t="s">
        <v>4626</v>
      </c>
    </row>
    <row r="484" spans="1:3" x14ac:dyDescent="0.2">
      <c r="A484">
        <v>483</v>
      </c>
      <c r="B484" s="86">
        <v>43157.85359953704</v>
      </c>
      <c r="C484" s="84" t="s">
        <v>4626</v>
      </c>
    </row>
    <row r="485" spans="1:3" x14ac:dyDescent="0.2">
      <c r="A485">
        <v>484</v>
      </c>
      <c r="B485" s="86">
        <v>43157.85359953704</v>
      </c>
      <c r="C485" s="84" t="s">
        <v>4626</v>
      </c>
    </row>
    <row r="486" spans="1:3" x14ac:dyDescent="0.2">
      <c r="A486">
        <v>485</v>
      </c>
      <c r="B486" s="86">
        <v>43157.853622685187</v>
      </c>
      <c r="C486" s="84" t="s">
        <v>4368</v>
      </c>
    </row>
    <row r="487" spans="1:3" x14ac:dyDescent="0.2">
      <c r="A487">
        <v>486</v>
      </c>
      <c r="B487" s="86">
        <v>43157.85365740741</v>
      </c>
      <c r="C487" s="84" t="s">
        <v>4627</v>
      </c>
    </row>
    <row r="488" spans="1:3" x14ac:dyDescent="0.2">
      <c r="A488">
        <v>487</v>
      </c>
      <c r="B488" s="86">
        <v>43157.853738425925</v>
      </c>
      <c r="C488" s="84" t="s">
        <v>4628</v>
      </c>
    </row>
    <row r="489" spans="1:3" x14ac:dyDescent="0.2">
      <c r="A489">
        <v>488</v>
      </c>
      <c r="B489" s="86">
        <v>43157.828634259262</v>
      </c>
      <c r="C489" s="84" t="s">
        <v>4629</v>
      </c>
    </row>
    <row r="490" spans="1:3" x14ac:dyDescent="0.2">
      <c r="A490">
        <v>489</v>
      </c>
      <c r="B490" s="86">
        <v>43157.853761574072</v>
      </c>
      <c r="C490" s="84" t="s">
        <v>4630</v>
      </c>
    </row>
    <row r="491" spans="1:3" x14ac:dyDescent="0.2">
      <c r="A491">
        <v>490</v>
      </c>
      <c r="B491" s="86">
        <v>43157.853009259263</v>
      </c>
      <c r="C491" s="84" t="s">
        <v>4631</v>
      </c>
    </row>
    <row r="492" spans="1:3" x14ac:dyDescent="0.2">
      <c r="A492">
        <v>491</v>
      </c>
      <c r="B492" s="86">
        <v>43157.853807870371</v>
      </c>
      <c r="C492" s="84" t="s">
        <v>4632</v>
      </c>
    </row>
    <row r="493" spans="1:3" x14ac:dyDescent="0.2">
      <c r="A493">
        <v>492</v>
      </c>
      <c r="B493" s="86">
        <v>43157.853842592594</v>
      </c>
      <c r="C493" s="84" t="s">
        <v>4371</v>
      </c>
    </row>
    <row r="494" spans="1:3" x14ac:dyDescent="0.2">
      <c r="A494">
        <v>493</v>
      </c>
      <c r="B494" s="86">
        <v>43157.85392361111</v>
      </c>
      <c r="C494" s="84" t="s">
        <v>4370</v>
      </c>
    </row>
    <row r="495" spans="1:3" x14ac:dyDescent="0.2">
      <c r="A495">
        <v>494</v>
      </c>
      <c r="B495" s="86">
        <v>43157.853993055556</v>
      </c>
      <c r="C495" s="84" t="s">
        <v>4633</v>
      </c>
    </row>
    <row r="496" spans="1:3" x14ac:dyDescent="0.2">
      <c r="A496">
        <v>495</v>
      </c>
      <c r="B496" s="86">
        <v>43157.854039351849</v>
      </c>
      <c r="C496" s="84" t="s">
        <v>4634</v>
      </c>
    </row>
    <row r="497" spans="1:3" x14ac:dyDescent="0.2">
      <c r="A497">
        <v>496</v>
      </c>
      <c r="B497" s="86">
        <v>43157.854074074072</v>
      </c>
      <c r="C497" s="84" t="s">
        <v>4635</v>
      </c>
    </row>
    <row r="498" spans="1:3" x14ac:dyDescent="0.2">
      <c r="A498">
        <v>497</v>
      </c>
      <c r="B498" s="86">
        <v>43157.854108796295</v>
      </c>
      <c r="C498" s="84" t="s">
        <v>4489</v>
      </c>
    </row>
    <row r="499" spans="1:3" x14ac:dyDescent="0.2">
      <c r="A499">
        <v>498</v>
      </c>
      <c r="B499" s="86">
        <v>43157.851226851853</v>
      </c>
      <c r="C499" s="84" t="s">
        <v>4572</v>
      </c>
    </row>
    <row r="500" spans="1:3" x14ac:dyDescent="0.2">
      <c r="A500">
        <v>499</v>
      </c>
      <c r="B500" s="86">
        <v>43157.854108796295</v>
      </c>
      <c r="C500" s="84" t="s">
        <v>4636</v>
      </c>
    </row>
    <row r="501" spans="1:3" x14ac:dyDescent="0.2">
      <c r="A501">
        <v>500</v>
      </c>
      <c r="B501" s="86">
        <v>43157.699814814812</v>
      </c>
      <c r="C501" s="84" t="s">
        <v>4351</v>
      </c>
    </row>
    <row r="502" spans="1:3" x14ac:dyDescent="0.2">
      <c r="A502">
        <v>501</v>
      </c>
      <c r="B502" s="86">
        <v>43157.854166666664</v>
      </c>
      <c r="C502" s="84" t="s">
        <v>4637</v>
      </c>
    </row>
    <row r="503" spans="1:3" x14ac:dyDescent="0.2">
      <c r="A503">
        <v>502</v>
      </c>
      <c r="B503" s="86">
        <v>43157.699814814812</v>
      </c>
      <c r="C503" s="84" t="s">
        <v>4351</v>
      </c>
    </row>
    <row r="504" spans="1:3" x14ac:dyDescent="0.2">
      <c r="A504">
        <v>503</v>
      </c>
      <c r="B504" s="86">
        <v>43157.854166666664</v>
      </c>
      <c r="C504" s="84" t="s">
        <v>4637</v>
      </c>
    </row>
    <row r="505" spans="1:3" x14ac:dyDescent="0.2">
      <c r="A505">
        <v>504</v>
      </c>
      <c r="B505" s="86">
        <v>43148.625</v>
      </c>
      <c r="C505" s="84" t="s">
        <v>4638</v>
      </c>
    </row>
    <row r="506" spans="1:3" x14ac:dyDescent="0.2">
      <c r="A506">
        <v>505</v>
      </c>
      <c r="B506" s="86">
        <v>43157.854201388887</v>
      </c>
      <c r="C506" s="84" t="s">
        <v>4639</v>
      </c>
    </row>
    <row r="507" spans="1:3" x14ac:dyDescent="0.2">
      <c r="A507">
        <v>506</v>
      </c>
      <c r="B507" s="86">
        <v>43157.854224537034</v>
      </c>
      <c r="C507" s="84" t="s">
        <v>4640</v>
      </c>
    </row>
    <row r="508" spans="1:3" x14ac:dyDescent="0.2">
      <c r="A508">
        <v>507</v>
      </c>
      <c r="B508" s="86">
        <v>43157.854224537034</v>
      </c>
      <c r="C508" s="84" t="s">
        <v>4461</v>
      </c>
    </row>
    <row r="509" spans="1:3" x14ac:dyDescent="0.2">
      <c r="A509">
        <v>508</v>
      </c>
      <c r="B509" s="86">
        <v>43157.854375000003</v>
      </c>
      <c r="C509" s="84" t="s">
        <v>4409</v>
      </c>
    </row>
    <row r="510" spans="1:3" x14ac:dyDescent="0.2">
      <c r="A510">
        <v>509</v>
      </c>
      <c r="B510" s="86">
        <v>43157.854375000003</v>
      </c>
      <c r="C510" s="84" t="s">
        <v>4409</v>
      </c>
    </row>
    <row r="511" spans="1:3" x14ac:dyDescent="0.2">
      <c r="A511">
        <v>510</v>
      </c>
      <c r="B511" s="86">
        <v>43157.854375000003</v>
      </c>
      <c r="C511" s="84" t="s">
        <v>4409</v>
      </c>
    </row>
    <row r="512" spans="1:3" x14ac:dyDescent="0.2">
      <c r="A512">
        <v>511</v>
      </c>
      <c r="B512" s="86">
        <v>43157.854386574072</v>
      </c>
      <c r="C512" s="84" t="s">
        <v>4641</v>
      </c>
    </row>
    <row r="513" spans="1:3" x14ac:dyDescent="0.2">
      <c r="A513">
        <v>512</v>
      </c>
      <c r="B513" s="86">
        <v>43157.854386574072</v>
      </c>
      <c r="C513" s="84" t="s">
        <v>4642</v>
      </c>
    </row>
    <row r="514" spans="1:3" x14ac:dyDescent="0.2">
      <c r="A514">
        <v>513</v>
      </c>
      <c r="B514" s="86">
        <v>43157.854409722226</v>
      </c>
      <c r="C514" s="84" t="s">
        <v>4643</v>
      </c>
    </row>
    <row r="515" spans="1:3" x14ac:dyDescent="0.2">
      <c r="A515">
        <v>514</v>
      </c>
      <c r="B515" s="86">
        <v>43157.854444444441</v>
      </c>
      <c r="C515" s="84" t="s">
        <v>4644</v>
      </c>
    </row>
    <row r="516" spans="1:3" x14ac:dyDescent="0.2">
      <c r="A516">
        <v>515</v>
      </c>
      <c r="B516" s="86">
        <v>43157.854456018518</v>
      </c>
      <c r="C516" s="84" t="s">
        <v>4645</v>
      </c>
    </row>
    <row r="517" spans="1:3" x14ac:dyDescent="0.2">
      <c r="A517">
        <v>516</v>
      </c>
      <c r="B517" s="86">
        <v>43157.854456018518</v>
      </c>
      <c r="C517" s="84" t="s">
        <v>4646</v>
      </c>
    </row>
    <row r="518" spans="1:3" x14ac:dyDescent="0.2">
      <c r="A518">
        <v>517</v>
      </c>
      <c r="B518" s="86">
        <v>43157.854456018518</v>
      </c>
      <c r="C518" s="84" t="s">
        <v>4647</v>
      </c>
    </row>
    <row r="519" spans="1:3" x14ac:dyDescent="0.2">
      <c r="A519">
        <v>518</v>
      </c>
      <c r="B519" s="86">
        <v>43157.854513888888</v>
      </c>
      <c r="C519" s="84" t="s">
        <v>4648</v>
      </c>
    </row>
    <row r="520" spans="1:3" x14ac:dyDescent="0.2">
      <c r="A520">
        <v>519</v>
      </c>
      <c r="B520" s="86">
        <v>43157.854537037034</v>
      </c>
      <c r="C520" s="84" t="s">
        <v>4479</v>
      </c>
    </row>
    <row r="521" spans="1:3" x14ac:dyDescent="0.2">
      <c r="A521">
        <v>520</v>
      </c>
      <c r="B521" s="86">
        <v>43157.851585648146</v>
      </c>
      <c r="C521" s="84" t="s">
        <v>4649</v>
      </c>
    </row>
    <row r="522" spans="1:3" x14ac:dyDescent="0.2">
      <c r="A522">
        <v>521</v>
      </c>
      <c r="B522" s="86">
        <v>43157.854583333334</v>
      </c>
      <c r="C522" s="84" t="s">
        <v>4650</v>
      </c>
    </row>
    <row r="523" spans="1:3" x14ac:dyDescent="0.2">
      <c r="A523">
        <v>522</v>
      </c>
      <c r="B523" s="86">
        <v>43157.854675925926</v>
      </c>
      <c r="C523" s="84" t="s">
        <v>4651</v>
      </c>
    </row>
    <row r="524" spans="1:3" x14ac:dyDescent="0.2">
      <c r="A524">
        <v>523</v>
      </c>
      <c r="B524" s="86">
        <v>43157.854675925926</v>
      </c>
      <c r="C524" s="84" t="s">
        <v>4651</v>
      </c>
    </row>
    <row r="525" spans="1:3" x14ac:dyDescent="0.2">
      <c r="A525">
        <v>524</v>
      </c>
      <c r="B525" s="86">
        <v>43157.854710648149</v>
      </c>
      <c r="C525" s="84" t="s">
        <v>4370</v>
      </c>
    </row>
    <row r="526" spans="1:3" x14ac:dyDescent="0.2">
      <c r="A526">
        <v>525</v>
      </c>
      <c r="B526" s="86">
        <v>43157.447905092595</v>
      </c>
      <c r="C526" s="84" t="s">
        <v>4652</v>
      </c>
    </row>
    <row r="527" spans="1:3" x14ac:dyDescent="0.2">
      <c r="A527">
        <v>526</v>
      </c>
      <c r="B527" s="86">
        <v>43157.436666666668</v>
      </c>
      <c r="C527" s="84" t="s">
        <v>4653</v>
      </c>
    </row>
    <row r="528" spans="1:3" x14ac:dyDescent="0.2">
      <c r="A528">
        <v>527</v>
      </c>
      <c r="B528" s="86">
        <v>43157.851666666669</v>
      </c>
      <c r="C528" s="84" t="s">
        <v>4654</v>
      </c>
    </row>
    <row r="529" spans="1:3" x14ac:dyDescent="0.2">
      <c r="A529">
        <v>528</v>
      </c>
      <c r="B529" s="86">
        <v>43157.851875</v>
      </c>
      <c r="C529" s="84" t="s">
        <v>4655</v>
      </c>
    </row>
    <row r="530" spans="1:3" x14ac:dyDescent="0.2">
      <c r="A530">
        <v>529</v>
      </c>
      <c r="B530" s="86">
        <v>43157.631481481483</v>
      </c>
      <c r="C530" s="84" t="s">
        <v>4656</v>
      </c>
    </row>
    <row r="531" spans="1:3" x14ac:dyDescent="0.2">
      <c r="A531">
        <v>530</v>
      </c>
      <c r="B531" s="86">
        <v>43157.854710648149</v>
      </c>
      <c r="C531" s="84" t="s">
        <v>4611</v>
      </c>
    </row>
    <row r="532" spans="1:3" x14ac:dyDescent="0.2">
      <c r="A532">
        <v>531</v>
      </c>
      <c r="B532" s="86">
        <v>43157.849016203705</v>
      </c>
      <c r="C532" s="84" t="s">
        <v>4503</v>
      </c>
    </row>
    <row r="533" spans="1:3" x14ac:dyDescent="0.2">
      <c r="A533">
        <v>532</v>
      </c>
      <c r="B533" s="86">
        <v>43157.849293981482</v>
      </c>
      <c r="C533" s="84" t="s">
        <v>4590</v>
      </c>
    </row>
    <row r="534" spans="1:3" x14ac:dyDescent="0.2">
      <c r="A534">
        <v>533</v>
      </c>
      <c r="B534" s="86">
        <v>43157.849745370368</v>
      </c>
      <c r="C534" s="84" t="s">
        <v>4386</v>
      </c>
    </row>
    <row r="535" spans="1:3" x14ac:dyDescent="0.2">
      <c r="A535">
        <v>534</v>
      </c>
      <c r="B535" s="86">
        <v>43157.850532407407</v>
      </c>
      <c r="C535" s="84" t="s">
        <v>4657</v>
      </c>
    </row>
    <row r="536" spans="1:3" x14ac:dyDescent="0.2">
      <c r="A536">
        <v>535</v>
      </c>
      <c r="B536" s="86">
        <v>43157.851157407407</v>
      </c>
      <c r="C536" s="84" t="s">
        <v>4410</v>
      </c>
    </row>
    <row r="537" spans="1:3" x14ac:dyDescent="0.2">
      <c r="A537">
        <v>536</v>
      </c>
      <c r="B537" s="86">
        <v>43157.851990740739</v>
      </c>
      <c r="C537" s="84" t="s">
        <v>4550</v>
      </c>
    </row>
    <row r="538" spans="1:3" x14ac:dyDescent="0.2">
      <c r="A538">
        <v>537</v>
      </c>
      <c r="B538" s="86">
        <v>43157.853946759256</v>
      </c>
      <c r="C538" s="84" t="s">
        <v>4658</v>
      </c>
    </row>
    <row r="539" spans="1:3" x14ac:dyDescent="0.2">
      <c r="A539">
        <v>538</v>
      </c>
      <c r="B539" s="86">
        <v>43157.854722222219</v>
      </c>
      <c r="C539" s="84" t="s">
        <v>4659</v>
      </c>
    </row>
    <row r="540" spans="1:3" x14ac:dyDescent="0.2">
      <c r="A540">
        <v>539</v>
      </c>
      <c r="B540" s="86">
        <v>43157.692569444444</v>
      </c>
      <c r="C540" s="84" t="s">
        <v>4660</v>
      </c>
    </row>
    <row r="541" spans="1:3" x14ac:dyDescent="0.2">
      <c r="A541">
        <v>540</v>
      </c>
      <c r="B541" s="86">
        <v>43157.854780092595</v>
      </c>
      <c r="C541" s="84" t="s">
        <v>4661</v>
      </c>
    </row>
    <row r="542" spans="1:3" x14ac:dyDescent="0.2">
      <c r="A542">
        <v>541</v>
      </c>
      <c r="B542" s="86">
        <v>43157.854872685188</v>
      </c>
      <c r="C542" s="84" t="s">
        <v>4504</v>
      </c>
    </row>
    <row r="543" spans="1:3" x14ac:dyDescent="0.2">
      <c r="A543">
        <v>542</v>
      </c>
      <c r="B543" s="86">
        <v>43157.854895833334</v>
      </c>
      <c r="C543" s="84" t="s">
        <v>4409</v>
      </c>
    </row>
    <row r="544" spans="1:3" x14ac:dyDescent="0.2">
      <c r="A544">
        <v>543</v>
      </c>
      <c r="B544" s="86">
        <v>43157.854895833334</v>
      </c>
      <c r="C544" s="84" t="s">
        <v>4409</v>
      </c>
    </row>
    <row r="545" spans="1:3" x14ac:dyDescent="0.2">
      <c r="A545">
        <v>544</v>
      </c>
      <c r="B545" s="86">
        <v>43157.854895833334</v>
      </c>
      <c r="C545" s="84" t="s">
        <v>4409</v>
      </c>
    </row>
    <row r="546" spans="1:3" x14ac:dyDescent="0.2">
      <c r="A546">
        <v>545</v>
      </c>
      <c r="B546" s="86">
        <v>43157.854907407411</v>
      </c>
      <c r="C546" s="84" t="s">
        <v>4662</v>
      </c>
    </row>
    <row r="547" spans="1:3" x14ac:dyDescent="0.2">
      <c r="A547">
        <v>546</v>
      </c>
      <c r="B547" s="86">
        <v>43157.853043981479</v>
      </c>
      <c r="C547" s="84" t="s">
        <v>4663</v>
      </c>
    </row>
    <row r="548" spans="1:3" x14ac:dyDescent="0.2">
      <c r="A548">
        <v>547</v>
      </c>
      <c r="B548" s="86">
        <v>43157.854942129627</v>
      </c>
      <c r="C548" s="84" t="s">
        <v>4664</v>
      </c>
    </row>
    <row r="549" spans="1:3" x14ac:dyDescent="0.2">
      <c r="A549">
        <v>548</v>
      </c>
      <c r="B549" s="86">
        <v>43157.853043981479</v>
      </c>
      <c r="C549" s="84" t="s">
        <v>4663</v>
      </c>
    </row>
    <row r="550" spans="1:3" x14ac:dyDescent="0.2">
      <c r="A550">
        <v>549</v>
      </c>
      <c r="B550" s="86">
        <v>43157.854942129627</v>
      </c>
      <c r="C550" s="84" t="s">
        <v>4664</v>
      </c>
    </row>
    <row r="551" spans="1:3" x14ac:dyDescent="0.2">
      <c r="A551">
        <v>550</v>
      </c>
      <c r="B551" s="86">
        <v>43157.853043981479</v>
      </c>
      <c r="C551" s="84" t="s">
        <v>4663</v>
      </c>
    </row>
    <row r="552" spans="1:3" x14ac:dyDescent="0.2">
      <c r="A552">
        <v>551</v>
      </c>
      <c r="B552" s="86">
        <v>43157.854942129627</v>
      </c>
      <c r="C552" s="84" t="s">
        <v>4664</v>
      </c>
    </row>
    <row r="553" spans="1:3" x14ac:dyDescent="0.2">
      <c r="A553">
        <v>552</v>
      </c>
      <c r="B553" s="86">
        <v>43157.853043981479</v>
      </c>
      <c r="C553" s="84" t="s">
        <v>4663</v>
      </c>
    </row>
    <row r="554" spans="1:3" x14ac:dyDescent="0.2">
      <c r="A554">
        <v>553</v>
      </c>
      <c r="B554" s="86">
        <v>43157.854942129627</v>
      </c>
      <c r="C554" s="84" t="s">
        <v>4664</v>
      </c>
    </row>
    <row r="555" spans="1:3" x14ac:dyDescent="0.2">
      <c r="A555">
        <v>554</v>
      </c>
      <c r="B555" s="86">
        <v>43157.853043981479</v>
      </c>
      <c r="C555" s="84" t="s">
        <v>4663</v>
      </c>
    </row>
    <row r="556" spans="1:3" x14ac:dyDescent="0.2">
      <c r="A556">
        <v>555</v>
      </c>
      <c r="B556" s="86">
        <v>43157.854942129627</v>
      </c>
      <c r="C556" s="84" t="s">
        <v>4664</v>
      </c>
    </row>
    <row r="557" spans="1:3" x14ac:dyDescent="0.2">
      <c r="A557">
        <v>556</v>
      </c>
      <c r="B557" s="86">
        <v>43157.853043981479</v>
      </c>
      <c r="C557" s="84" t="s">
        <v>4663</v>
      </c>
    </row>
    <row r="558" spans="1:3" x14ac:dyDescent="0.2">
      <c r="A558">
        <v>557</v>
      </c>
      <c r="B558" s="86">
        <v>43157.854942129627</v>
      </c>
      <c r="C558" s="84" t="s">
        <v>4664</v>
      </c>
    </row>
    <row r="559" spans="1:3" x14ac:dyDescent="0.2">
      <c r="A559">
        <v>558</v>
      </c>
      <c r="B559" s="86">
        <v>43157.853043981479</v>
      </c>
      <c r="C559" s="84" t="s">
        <v>4663</v>
      </c>
    </row>
    <row r="560" spans="1:3" x14ac:dyDescent="0.2">
      <c r="A560">
        <v>559</v>
      </c>
      <c r="B560" s="86">
        <v>43157.854942129627</v>
      </c>
      <c r="C560" s="84" t="s">
        <v>4664</v>
      </c>
    </row>
    <row r="561" spans="1:3" x14ac:dyDescent="0.2">
      <c r="A561">
        <v>560</v>
      </c>
      <c r="B561" s="86">
        <v>43157.853043981479</v>
      </c>
      <c r="C561" s="84" t="s">
        <v>4663</v>
      </c>
    </row>
    <row r="562" spans="1:3" x14ac:dyDescent="0.2">
      <c r="A562">
        <v>561</v>
      </c>
      <c r="B562" s="86">
        <v>43157.854942129627</v>
      </c>
      <c r="C562" s="84" t="s">
        <v>4664</v>
      </c>
    </row>
    <row r="563" spans="1:3" x14ac:dyDescent="0.2">
      <c r="A563">
        <v>562</v>
      </c>
      <c r="B563" s="86">
        <v>43157.853043981479</v>
      </c>
      <c r="C563" s="84" t="s">
        <v>4663</v>
      </c>
    </row>
    <row r="564" spans="1:3" x14ac:dyDescent="0.2">
      <c r="A564">
        <v>563</v>
      </c>
      <c r="B564" s="86">
        <v>43157.854942129627</v>
      </c>
      <c r="C564" s="84" t="s">
        <v>4664</v>
      </c>
    </row>
    <row r="565" spans="1:3" x14ac:dyDescent="0.2">
      <c r="A565">
        <v>564</v>
      </c>
      <c r="B565" s="86">
        <v>43157.853043981479</v>
      </c>
      <c r="C565" s="84" t="s">
        <v>4663</v>
      </c>
    </row>
    <row r="566" spans="1:3" x14ac:dyDescent="0.2">
      <c r="A566">
        <v>565</v>
      </c>
      <c r="B566" s="86">
        <v>43157.854942129627</v>
      </c>
      <c r="C566" s="84" t="s">
        <v>4664</v>
      </c>
    </row>
    <row r="567" spans="1:3" x14ac:dyDescent="0.2">
      <c r="A567">
        <v>566</v>
      </c>
      <c r="B567" s="86">
        <v>43157.853043981479</v>
      </c>
      <c r="C567" s="84" t="s">
        <v>4663</v>
      </c>
    </row>
    <row r="568" spans="1:3" x14ac:dyDescent="0.2">
      <c r="A568">
        <v>567</v>
      </c>
      <c r="B568" s="86">
        <v>43157.854942129627</v>
      </c>
      <c r="C568" s="84" t="s">
        <v>4664</v>
      </c>
    </row>
    <row r="569" spans="1:3" x14ac:dyDescent="0.2">
      <c r="A569">
        <v>568</v>
      </c>
      <c r="B569" s="86">
        <v>43157.853043981479</v>
      </c>
      <c r="C569" s="84" t="s">
        <v>4663</v>
      </c>
    </row>
    <row r="570" spans="1:3" x14ac:dyDescent="0.2">
      <c r="A570">
        <v>569</v>
      </c>
      <c r="B570" s="86">
        <v>43157.854942129627</v>
      </c>
      <c r="C570" s="84" t="s">
        <v>4664</v>
      </c>
    </row>
    <row r="571" spans="1:3" x14ac:dyDescent="0.2">
      <c r="A571">
        <v>570</v>
      </c>
      <c r="B571" s="86">
        <v>43157.853043981479</v>
      </c>
      <c r="C571" s="84" t="s">
        <v>4663</v>
      </c>
    </row>
    <row r="572" spans="1:3" x14ac:dyDescent="0.2">
      <c r="A572">
        <v>571</v>
      </c>
      <c r="B572" s="86">
        <v>43157.854942129627</v>
      </c>
      <c r="C572" s="84" t="s">
        <v>4664</v>
      </c>
    </row>
    <row r="573" spans="1:3" x14ac:dyDescent="0.2">
      <c r="A573">
        <v>572</v>
      </c>
      <c r="B573" s="86">
        <v>43157.853043981479</v>
      </c>
      <c r="C573" s="84" t="s">
        <v>4663</v>
      </c>
    </row>
    <row r="574" spans="1:3" x14ac:dyDescent="0.2">
      <c r="A574">
        <v>573</v>
      </c>
      <c r="B574" s="86">
        <v>43157.854942129627</v>
      </c>
      <c r="C574" s="84" t="s">
        <v>4664</v>
      </c>
    </row>
    <row r="575" spans="1:3" x14ac:dyDescent="0.2">
      <c r="A575">
        <v>574</v>
      </c>
      <c r="B575" s="86">
        <v>43157.853043981479</v>
      </c>
      <c r="C575" s="84" t="s">
        <v>4663</v>
      </c>
    </row>
    <row r="576" spans="1:3" x14ac:dyDescent="0.2">
      <c r="A576">
        <v>575</v>
      </c>
      <c r="B576" s="86">
        <v>43157.854942129627</v>
      </c>
      <c r="C576" s="84" t="s">
        <v>4664</v>
      </c>
    </row>
    <row r="577" spans="1:3" x14ac:dyDescent="0.2">
      <c r="A577">
        <v>576</v>
      </c>
      <c r="B577" s="86">
        <v>43157.853043981479</v>
      </c>
      <c r="C577" s="84" t="s">
        <v>4663</v>
      </c>
    </row>
    <row r="578" spans="1:3" x14ac:dyDescent="0.2">
      <c r="A578">
        <v>577</v>
      </c>
      <c r="B578" s="86">
        <v>43157.854942129627</v>
      </c>
      <c r="C578" s="84" t="s">
        <v>4664</v>
      </c>
    </row>
    <row r="579" spans="1:3" x14ac:dyDescent="0.2">
      <c r="A579">
        <v>578</v>
      </c>
      <c r="B579" s="86">
        <v>43157.853043981479</v>
      </c>
      <c r="C579" s="84" t="s">
        <v>4663</v>
      </c>
    </row>
    <row r="580" spans="1:3" x14ac:dyDescent="0.2">
      <c r="A580">
        <v>579</v>
      </c>
      <c r="B580" s="86">
        <v>43157.854942129627</v>
      </c>
      <c r="C580" s="84" t="s">
        <v>4664</v>
      </c>
    </row>
    <row r="581" spans="1:3" x14ac:dyDescent="0.2">
      <c r="A581">
        <v>580</v>
      </c>
      <c r="B581" s="86">
        <v>43157.853043981479</v>
      </c>
      <c r="C581" s="84" t="s">
        <v>4663</v>
      </c>
    </row>
    <row r="582" spans="1:3" x14ac:dyDescent="0.2">
      <c r="A582">
        <v>581</v>
      </c>
      <c r="B582" s="86">
        <v>43157.854942129627</v>
      </c>
      <c r="C582" s="84" t="s">
        <v>4664</v>
      </c>
    </row>
    <row r="583" spans="1:3" x14ac:dyDescent="0.2">
      <c r="A583">
        <v>582</v>
      </c>
      <c r="B583" s="86">
        <v>43157.853043981479</v>
      </c>
      <c r="C583" s="84" t="s">
        <v>4663</v>
      </c>
    </row>
    <row r="584" spans="1:3" x14ac:dyDescent="0.2">
      <c r="A584">
        <v>583</v>
      </c>
      <c r="B584" s="86">
        <v>43157.854942129627</v>
      </c>
      <c r="C584" s="84" t="s">
        <v>4664</v>
      </c>
    </row>
    <row r="585" spans="1:3" x14ac:dyDescent="0.2">
      <c r="A585">
        <v>584</v>
      </c>
      <c r="B585" s="86">
        <v>43157.853043981479</v>
      </c>
      <c r="C585" s="84" t="s">
        <v>4663</v>
      </c>
    </row>
    <row r="586" spans="1:3" x14ac:dyDescent="0.2">
      <c r="A586">
        <v>585</v>
      </c>
      <c r="B586" s="86">
        <v>43157.854942129627</v>
      </c>
      <c r="C586" s="84" t="s">
        <v>4664</v>
      </c>
    </row>
    <row r="587" spans="1:3" x14ac:dyDescent="0.2">
      <c r="A587">
        <v>586</v>
      </c>
      <c r="B587" s="86">
        <v>43157.853043981479</v>
      </c>
      <c r="C587" s="84" t="s">
        <v>4663</v>
      </c>
    </row>
    <row r="588" spans="1:3" x14ac:dyDescent="0.2">
      <c r="A588">
        <v>587</v>
      </c>
      <c r="B588" s="86">
        <v>43157.854942129627</v>
      </c>
      <c r="C588" s="84" t="s">
        <v>4664</v>
      </c>
    </row>
    <row r="589" spans="1:3" x14ac:dyDescent="0.2">
      <c r="A589">
        <v>588</v>
      </c>
      <c r="B589" s="86">
        <v>43157.853043981479</v>
      </c>
      <c r="C589" s="84" t="s">
        <v>4663</v>
      </c>
    </row>
    <row r="590" spans="1:3" x14ac:dyDescent="0.2">
      <c r="A590">
        <v>589</v>
      </c>
      <c r="B590" s="86">
        <v>43157.854942129627</v>
      </c>
      <c r="C590" s="84" t="s">
        <v>4664</v>
      </c>
    </row>
    <row r="591" spans="1:3" x14ac:dyDescent="0.2">
      <c r="A591">
        <v>590</v>
      </c>
      <c r="B591" s="86">
        <v>43157.853043981479</v>
      </c>
      <c r="C591" s="84" t="s">
        <v>4663</v>
      </c>
    </row>
    <row r="592" spans="1:3" x14ac:dyDescent="0.2">
      <c r="A592">
        <v>591</v>
      </c>
      <c r="B592" s="86">
        <v>43157.854942129627</v>
      </c>
      <c r="C592" s="84" t="s">
        <v>4664</v>
      </c>
    </row>
    <row r="593" spans="1:3" x14ac:dyDescent="0.2">
      <c r="A593">
        <v>592</v>
      </c>
      <c r="B593" s="86">
        <v>43157.853043981479</v>
      </c>
      <c r="C593" s="84" t="s">
        <v>4663</v>
      </c>
    </row>
    <row r="594" spans="1:3" x14ac:dyDescent="0.2">
      <c r="A594">
        <v>593</v>
      </c>
      <c r="B594" s="86">
        <v>43157.854942129627</v>
      </c>
      <c r="C594" s="84" t="s">
        <v>4664</v>
      </c>
    </row>
    <row r="595" spans="1:3" x14ac:dyDescent="0.2">
      <c r="A595">
        <v>594</v>
      </c>
      <c r="B595" s="86">
        <v>43157.853043981479</v>
      </c>
      <c r="C595" s="84" t="s">
        <v>4663</v>
      </c>
    </row>
    <row r="596" spans="1:3" x14ac:dyDescent="0.2">
      <c r="A596">
        <v>595</v>
      </c>
      <c r="B596" s="86">
        <v>43157.854942129627</v>
      </c>
      <c r="C596" s="84" t="s">
        <v>4664</v>
      </c>
    </row>
    <row r="597" spans="1:3" x14ac:dyDescent="0.2">
      <c r="A597">
        <v>596</v>
      </c>
      <c r="B597" s="86">
        <v>43157.853043981479</v>
      </c>
      <c r="C597" s="84" t="s">
        <v>4663</v>
      </c>
    </row>
    <row r="598" spans="1:3" x14ac:dyDescent="0.2">
      <c r="A598">
        <v>597</v>
      </c>
      <c r="B598" s="86">
        <v>43157.854942129627</v>
      </c>
      <c r="C598" s="84" t="s">
        <v>4664</v>
      </c>
    </row>
    <row r="599" spans="1:3" x14ac:dyDescent="0.2">
      <c r="A599">
        <v>598</v>
      </c>
      <c r="B599" s="86">
        <v>43157.853043981479</v>
      </c>
      <c r="C599" s="84" t="s">
        <v>4663</v>
      </c>
    </row>
    <row r="600" spans="1:3" x14ac:dyDescent="0.2">
      <c r="A600">
        <v>599</v>
      </c>
      <c r="B600" s="86">
        <v>43157.854942129627</v>
      </c>
      <c r="C600" s="84" t="s">
        <v>4664</v>
      </c>
    </row>
    <row r="601" spans="1:3" x14ac:dyDescent="0.2">
      <c r="A601">
        <v>600</v>
      </c>
      <c r="B601" s="86">
        <v>43157.853043981479</v>
      </c>
      <c r="C601" s="84" t="s">
        <v>4663</v>
      </c>
    </row>
    <row r="602" spans="1:3" x14ac:dyDescent="0.2">
      <c r="A602">
        <v>601</v>
      </c>
      <c r="B602" s="86">
        <v>43157.854942129627</v>
      </c>
      <c r="C602" s="84" t="s">
        <v>4664</v>
      </c>
    </row>
    <row r="603" spans="1:3" x14ac:dyDescent="0.2">
      <c r="A603">
        <v>602</v>
      </c>
      <c r="B603" s="86">
        <v>43157.853043981479</v>
      </c>
      <c r="C603" s="84" t="s">
        <v>4663</v>
      </c>
    </row>
    <row r="604" spans="1:3" x14ac:dyDescent="0.2">
      <c r="A604">
        <v>603</v>
      </c>
      <c r="B604" s="86">
        <v>43157.854942129627</v>
      </c>
      <c r="C604" s="84" t="s">
        <v>4664</v>
      </c>
    </row>
    <row r="605" spans="1:3" x14ac:dyDescent="0.2">
      <c r="A605">
        <v>604</v>
      </c>
      <c r="B605" s="86">
        <v>43157.853043981479</v>
      </c>
      <c r="C605" s="84" t="s">
        <v>4663</v>
      </c>
    </row>
    <row r="606" spans="1:3" x14ac:dyDescent="0.2">
      <c r="A606">
        <v>605</v>
      </c>
      <c r="B606" s="86">
        <v>43157.854942129627</v>
      </c>
      <c r="C606" s="84" t="s">
        <v>4664</v>
      </c>
    </row>
    <row r="607" spans="1:3" x14ac:dyDescent="0.2">
      <c r="A607">
        <v>606</v>
      </c>
      <c r="B607" s="86">
        <v>43157.853043981479</v>
      </c>
      <c r="C607" s="84" t="s">
        <v>4663</v>
      </c>
    </row>
    <row r="608" spans="1:3" x14ac:dyDescent="0.2">
      <c r="A608">
        <v>607</v>
      </c>
      <c r="B608" s="86">
        <v>43157.854942129627</v>
      </c>
      <c r="C608" s="84" t="s">
        <v>4664</v>
      </c>
    </row>
    <row r="609" spans="1:3" x14ac:dyDescent="0.2">
      <c r="A609">
        <v>608</v>
      </c>
      <c r="B609" s="86">
        <v>43157.853043981479</v>
      </c>
      <c r="C609" s="84" t="s">
        <v>4663</v>
      </c>
    </row>
    <row r="610" spans="1:3" x14ac:dyDescent="0.2">
      <c r="A610">
        <v>609</v>
      </c>
      <c r="B610" s="86">
        <v>43157.853043981479</v>
      </c>
      <c r="C610" s="84" t="s">
        <v>4663</v>
      </c>
    </row>
    <row r="611" spans="1:3" x14ac:dyDescent="0.2">
      <c r="A611">
        <v>610</v>
      </c>
      <c r="B611" s="86">
        <v>43157.854942129627</v>
      </c>
      <c r="C611" s="84" t="s">
        <v>4664</v>
      </c>
    </row>
    <row r="612" spans="1:3" x14ac:dyDescent="0.2">
      <c r="A612">
        <v>611</v>
      </c>
      <c r="B612" s="86">
        <v>43157.854942129627</v>
      </c>
      <c r="C612" s="84" t="s">
        <v>4664</v>
      </c>
    </row>
    <row r="613" spans="1:3" x14ac:dyDescent="0.2">
      <c r="A613">
        <v>612</v>
      </c>
      <c r="B613" s="86">
        <v>43157.85497685185</v>
      </c>
      <c r="C613" s="84" t="s">
        <v>4665</v>
      </c>
    </row>
    <row r="614" spans="1:3" x14ac:dyDescent="0.2">
      <c r="A614">
        <v>613</v>
      </c>
      <c r="B614" s="86">
        <v>43157.411446759259</v>
      </c>
      <c r="C614" s="84" t="s">
        <v>4666</v>
      </c>
    </row>
    <row r="615" spans="1:3" x14ac:dyDescent="0.2">
      <c r="A615">
        <v>614</v>
      </c>
      <c r="B615" s="86">
        <v>43157.854988425926</v>
      </c>
      <c r="C615" s="84" t="s">
        <v>4658</v>
      </c>
    </row>
    <row r="616" spans="1:3" x14ac:dyDescent="0.2">
      <c r="A616">
        <v>615</v>
      </c>
      <c r="B616" s="86">
        <v>43157.855000000003</v>
      </c>
      <c r="C616" s="84" t="s">
        <v>4667</v>
      </c>
    </row>
    <row r="617" spans="1:3" x14ac:dyDescent="0.2">
      <c r="A617">
        <v>616</v>
      </c>
      <c r="B617" s="86">
        <v>43157.855000000003</v>
      </c>
      <c r="C617" s="84" t="s">
        <v>4667</v>
      </c>
    </row>
    <row r="618" spans="1:3" x14ac:dyDescent="0.2">
      <c r="A618">
        <v>617</v>
      </c>
      <c r="B618" s="86">
        <v>43157.855000000003</v>
      </c>
      <c r="C618" s="84" t="s">
        <v>4668</v>
      </c>
    </row>
    <row r="619" spans="1:3" x14ac:dyDescent="0.2">
      <c r="A619">
        <v>618</v>
      </c>
      <c r="B619" s="86">
        <v>43157.855000000003</v>
      </c>
      <c r="C619" s="84" t="s">
        <v>4668</v>
      </c>
    </row>
    <row r="620" spans="1:3" x14ac:dyDescent="0.2">
      <c r="A620">
        <v>619</v>
      </c>
      <c r="B620" s="86">
        <v>43157.785949074074</v>
      </c>
      <c r="C620" s="84" t="s">
        <v>4669</v>
      </c>
    </row>
    <row r="621" spans="1:3" x14ac:dyDescent="0.2">
      <c r="A621">
        <v>620</v>
      </c>
      <c r="B621" s="86">
        <v>43157.855046296296</v>
      </c>
      <c r="C621" s="84" t="s">
        <v>4670</v>
      </c>
    </row>
    <row r="622" spans="1:3" x14ac:dyDescent="0.2">
      <c r="A622">
        <v>621</v>
      </c>
      <c r="B622" s="86">
        <v>43157.855046296296</v>
      </c>
      <c r="C622" s="84" t="s">
        <v>4670</v>
      </c>
    </row>
    <row r="623" spans="1:3" x14ac:dyDescent="0.2">
      <c r="A623">
        <v>622</v>
      </c>
      <c r="B623" s="86">
        <v>43157.855069444442</v>
      </c>
      <c r="C623" s="84" t="s">
        <v>4489</v>
      </c>
    </row>
    <row r="624" spans="1:3" x14ac:dyDescent="0.2">
      <c r="A624">
        <v>623</v>
      </c>
      <c r="B624" s="86">
        <v>43157.84815972222</v>
      </c>
      <c r="C624" s="84" t="s">
        <v>4671</v>
      </c>
    </row>
    <row r="625" spans="1:3" x14ac:dyDescent="0.2">
      <c r="A625">
        <v>624</v>
      </c>
      <c r="B625" s="86">
        <v>43157.84946759259</v>
      </c>
      <c r="C625" s="84" t="s">
        <v>4672</v>
      </c>
    </row>
    <row r="626" spans="1:3" x14ac:dyDescent="0.2">
      <c r="A626">
        <v>625</v>
      </c>
      <c r="B626" s="86">
        <v>43157.849976851852</v>
      </c>
      <c r="C626" s="84" t="s">
        <v>4673</v>
      </c>
    </row>
    <row r="627" spans="1:3" x14ac:dyDescent="0.2">
      <c r="A627">
        <v>626</v>
      </c>
      <c r="B627" s="86">
        <v>43157.852986111109</v>
      </c>
      <c r="C627" s="84" t="s">
        <v>4674</v>
      </c>
    </row>
    <row r="628" spans="1:3" x14ac:dyDescent="0.2">
      <c r="A628">
        <v>627</v>
      </c>
      <c r="B628" s="86">
        <v>43157.855150462965</v>
      </c>
      <c r="C628" s="84" t="s">
        <v>4675</v>
      </c>
    </row>
    <row r="629" spans="1:3" x14ac:dyDescent="0.2">
      <c r="A629">
        <v>628</v>
      </c>
      <c r="B629" s="86">
        <v>43157.84815972222</v>
      </c>
      <c r="C629" s="84" t="s">
        <v>4671</v>
      </c>
    </row>
    <row r="630" spans="1:3" x14ac:dyDescent="0.2">
      <c r="A630">
        <v>629</v>
      </c>
      <c r="B630" s="86">
        <v>43157.84946759259</v>
      </c>
      <c r="C630" s="84" t="s">
        <v>4672</v>
      </c>
    </row>
    <row r="631" spans="1:3" x14ac:dyDescent="0.2">
      <c r="A631">
        <v>630</v>
      </c>
      <c r="B631" s="86">
        <v>43157.849976851852</v>
      </c>
      <c r="C631" s="84" t="s">
        <v>4673</v>
      </c>
    </row>
    <row r="632" spans="1:3" x14ac:dyDescent="0.2">
      <c r="A632">
        <v>631</v>
      </c>
      <c r="B632" s="86">
        <v>43157.852986111109</v>
      </c>
      <c r="C632" s="84" t="s">
        <v>4674</v>
      </c>
    </row>
    <row r="633" spans="1:3" x14ac:dyDescent="0.2">
      <c r="A633">
        <v>632</v>
      </c>
      <c r="B633" s="86">
        <v>43157.855150462965</v>
      </c>
      <c r="C633" s="84" t="s">
        <v>4675</v>
      </c>
    </row>
    <row r="634" spans="1:3" x14ac:dyDescent="0.2">
      <c r="A634">
        <v>633</v>
      </c>
      <c r="B634" s="86">
        <v>43157.84815972222</v>
      </c>
      <c r="C634" s="84" t="s">
        <v>4671</v>
      </c>
    </row>
    <row r="635" spans="1:3" x14ac:dyDescent="0.2">
      <c r="A635">
        <v>634</v>
      </c>
      <c r="B635" s="86">
        <v>43157.84946759259</v>
      </c>
      <c r="C635" s="84" t="s">
        <v>4672</v>
      </c>
    </row>
    <row r="636" spans="1:3" x14ac:dyDescent="0.2">
      <c r="A636">
        <v>635</v>
      </c>
      <c r="B636" s="86">
        <v>43157.849976851852</v>
      </c>
      <c r="C636" s="84" t="s">
        <v>4673</v>
      </c>
    </row>
    <row r="637" spans="1:3" x14ac:dyDescent="0.2">
      <c r="A637">
        <v>636</v>
      </c>
      <c r="B637" s="86">
        <v>43157.852986111109</v>
      </c>
      <c r="C637" s="84" t="s">
        <v>4674</v>
      </c>
    </row>
    <row r="638" spans="1:3" x14ac:dyDescent="0.2">
      <c r="A638">
        <v>637</v>
      </c>
      <c r="B638" s="86">
        <v>43157.855150462965</v>
      </c>
      <c r="C638" s="84" t="s">
        <v>4675</v>
      </c>
    </row>
    <row r="639" spans="1:3" x14ac:dyDescent="0.2">
      <c r="A639">
        <v>638</v>
      </c>
      <c r="B639" s="86">
        <v>43157.84815972222</v>
      </c>
      <c r="C639" s="84" t="s">
        <v>4671</v>
      </c>
    </row>
    <row r="640" spans="1:3" x14ac:dyDescent="0.2">
      <c r="A640">
        <v>639</v>
      </c>
      <c r="B640" s="86">
        <v>43157.84946759259</v>
      </c>
      <c r="C640" s="84" t="s">
        <v>4672</v>
      </c>
    </row>
    <row r="641" spans="1:3" x14ac:dyDescent="0.2">
      <c r="A641">
        <v>640</v>
      </c>
      <c r="B641" s="86">
        <v>43157.849976851852</v>
      </c>
      <c r="C641" s="84" t="s">
        <v>4673</v>
      </c>
    </row>
    <row r="642" spans="1:3" x14ac:dyDescent="0.2">
      <c r="A642">
        <v>641</v>
      </c>
      <c r="B642" s="86">
        <v>43157.852986111109</v>
      </c>
      <c r="C642" s="84" t="s">
        <v>4674</v>
      </c>
    </row>
    <row r="643" spans="1:3" x14ac:dyDescent="0.2">
      <c r="A643">
        <v>642</v>
      </c>
      <c r="B643" s="86">
        <v>43157.855150462965</v>
      </c>
      <c r="C643" s="84" t="s">
        <v>4675</v>
      </c>
    </row>
    <row r="644" spans="1:3" x14ac:dyDescent="0.2">
      <c r="A644">
        <v>643</v>
      </c>
      <c r="B644" s="86">
        <v>43157.84815972222</v>
      </c>
      <c r="C644" s="84" t="s">
        <v>4671</v>
      </c>
    </row>
    <row r="645" spans="1:3" x14ac:dyDescent="0.2">
      <c r="A645">
        <v>644</v>
      </c>
      <c r="B645" s="86">
        <v>43157.84946759259</v>
      </c>
      <c r="C645" s="84" t="s">
        <v>4672</v>
      </c>
    </row>
    <row r="646" spans="1:3" x14ac:dyDescent="0.2">
      <c r="A646">
        <v>645</v>
      </c>
      <c r="B646" s="86">
        <v>43157.849976851852</v>
      </c>
      <c r="C646" s="84" t="s">
        <v>4673</v>
      </c>
    </row>
    <row r="647" spans="1:3" x14ac:dyDescent="0.2">
      <c r="A647">
        <v>646</v>
      </c>
      <c r="B647" s="86">
        <v>43157.852986111109</v>
      </c>
      <c r="C647" s="84" t="s">
        <v>4674</v>
      </c>
    </row>
    <row r="648" spans="1:3" x14ac:dyDescent="0.2">
      <c r="A648">
        <v>647</v>
      </c>
      <c r="B648" s="86">
        <v>43157.855150462965</v>
      </c>
      <c r="C648" s="84" t="s">
        <v>4675</v>
      </c>
    </row>
    <row r="649" spans="1:3" x14ac:dyDescent="0.2">
      <c r="A649">
        <v>648</v>
      </c>
      <c r="B649" s="86">
        <v>43157.84815972222</v>
      </c>
      <c r="C649" s="84" t="s">
        <v>4671</v>
      </c>
    </row>
    <row r="650" spans="1:3" x14ac:dyDescent="0.2">
      <c r="A650">
        <v>649</v>
      </c>
      <c r="B650" s="86">
        <v>43157.84946759259</v>
      </c>
      <c r="C650" s="84" t="s">
        <v>4672</v>
      </c>
    </row>
    <row r="651" spans="1:3" x14ac:dyDescent="0.2">
      <c r="A651">
        <v>650</v>
      </c>
      <c r="B651" s="86">
        <v>43157.849976851852</v>
      </c>
      <c r="C651" s="84" t="s">
        <v>4673</v>
      </c>
    </row>
    <row r="652" spans="1:3" x14ac:dyDescent="0.2">
      <c r="A652">
        <v>651</v>
      </c>
      <c r="B652" s="86">
        <v>43157.852986111109</v>
      </c>
      <c r="C652" s="84" t="s">
        <v>4674</v>
      </c>
    </row>
    <row r="653" spans="1:3" x14ac:dyDescent="0.2">
      <c r="A653">
        <v>652</v>
      </c>
      <c r="B653" s="86">
        <v>43157.855150462965</v>
      </c>
      <c r="C653" s="84" t="s">
        <v>4675</v>
      </c>
    </row>
    <row r="654" spans="1:3" x14ac:dyDescent="0.2">
      <c r="A654">
        <v>653</v>
      </c>
      <c r="B654" s="86">
        <v>43157.84815972222</v>
      </c>
      <c r="C654" s="84" t="s">
        <v>4671</v>
      </c>
    </row>
    <row r="655" spans="1:3" x14ac:dyDescent="0.2">
      <c r="A655">
        <v>654</v>
      </c>
      <c r="B655" s="86">
        <v>43157.84946759259</v>
      </c>
      <c r="C655" s="84" t="s">
        <v>4672</v>
      </c>
    </row>
    <row r="656" spans="1:3" x14ac:dyDescent="0.2">
      <c r="A656">
        <v>655</v>
      </c>
      <c r="B656" s="86">
        <v>43157.849976851852</v>
      </c>
      <c r="C656" s="84" t="s">
        <v>4673</v>
      </c>
    </row>
    <row r="657" spans="1:3" x14ac:dyDescent="0.2">
      <c r="A657">
        <v>656</v>
      </c>
      <c r="B657" s="86">
        <v>43157.852986111109</v>
      </c>
      <c r="C657" s="84" t="s">
        <v>4674</v>
      </c>
    </row>
    <row r="658" spans="1:3" x14ac:dyDescent="0.2">
      <c r="A658">
        <v>657</v>
      </c>
      <c r="B658" s="86">
        <v>43157.855150462965</v>
      </c>
      <c r="C658" s="84" t="s">
        <v>4675</v>
      </c>
    </row>
    <row r="659" spans="1:3" x14ac:dyDescent="0.2">
      <c r="A659">
        <v>658</v>
      </c>
      <c r="B659" s="86">
        <v>43157.855173611111</v>
      </c>
      <c r="C659" s="84" t="s">
        <v>4676</v>
      </c>
    </row>
    <row r="660" spans="1:3" x14ac:dyDescent="0.2">
      <c r="A660">
        <v>659</v>
      </c>
      <c r="B660" s="86">
        <v>43157.855208333334</v>
      </c>
      <c r="C660" s="84" t="s">
        <v>4677</v>
      </c>
    </row>
    <row r="661" spans="1:3" x14ac:dyDescent="0.2">
      <c r="A661">
        <v>660</v>
      </c>
      <c r="B661" s="86">
        <v>43157.844131944446</v>
      </c>
      <c r="C661" s="84" t="s">
        <v>4678</v>
      </c>
    </row>
    <row r="662" spans="1:3" x14ac:dyDescent="0.2">
      <c r="A662">
        <v>661</v>
      </c>
      <c r="B662" s="86">
        <v>43157.847719907404</v>
      </c>
      <c r="C662" s="84" t="s">
        <v>4679</v>
      </c>
    </row>
    <row r="663" spans="1:3" x14ac:dyDescent="0.2">
      <c r="A663">
        <v>662</v>
      </c>
      <c r="B663" s="86">
        <v>43157.847719907404</v>
      </c>
      <c r="C663" s="84" t="s">
        <v>4679</v>
      </c>
    </row>
    <row r="664" spans="1:3" x14ac:dyDescent="0.2">
      <c r="A664">
        <v>663</v>
      </c>
      <c r="B664" s="86">
        <v>43157.847719907404</v>
      </c>
      <c r="C664" s="84" t="s">
        <v>4679</v>
      </c>
    </row>
    <row r="665" spans="1:3" x14ac:dyDescent="0.2">
      <c r="A665">
        <v>664</v>
      </c>
      <c r="B665" s="86">
        <v>43157.855266203704</v>
      </c>
      <c r="C665" s="84" t="s">
        <v>4679</v>
      </c>
    </row>
    <row r="666" spans="1:3" x14ac:dyDescent="0.2">
      <c r="A666">
        <v>665</v>
      </c>
      <c r="B666" s="86">
        <v>43157.844131944446</v>
      </c>
      <c r="C666" s="84" t="s">
        <v>4678</v>
      </c>
    </row>
    <row r="667" spans="1:3" x14ac:dyDescent="0.2">
      <c r="A667">
        <v>666</v>
      </c>
      <c r="B667" s="86">
        <v>43157.844131944446</v>
      </c>
      <c r="C667" s="84" t="s">
        <v>4678</v>
      </c>
    </row>
    <row r="668" spans="1:3" x14ac:dyDescent="0.2">
      <c r="A668">
        <v>667</v>
      </c>
      <c r="B668" s="86">
        <v>43157.844131944446</v>
      </c>
      <c r="C668" s="84" t="s">
        <v>4678</v>
      </c>
    </row>
    <row r="669" spans="1:3" x14ac:dyDescent="0.2">
      <c r="A669">
        <v>668</v>
      </c>
      <c r="B669" s="86">
        <v>43157.855266203704</v>
      </c>
      <c r="C669" s="84" t="s">
        <v>4679</v>
      </c>
    </row>
    <row r="670" spans="1:3" x14ac:dyDescent="0.2">
      <c r="A670">
        <v>669</v>
      </c>
      <c r="B670" s="86">
        <v>43157.855266203704</v>
      </c>
      <c r="C670" s="84" t="s">
        <v>4679</v>
      </c>
    </row>
    <row r="671" spans="1:3" x14ac:dyDescent="0.2">
      <c r="A671">
        <v>670</v>
      </c>
      <c r="B671" s="86">
        <v>43157.855266203704</v>
      </c>
      <c r="C671" s="84" t="s">
        <v>4679</v>
      </c>
    </row>
    <row r="672" spans="1:3" x14ac:dyDescent="0.2">
      <c r="A672">
        <v>671</v>
      </c>
      <c r="B672" s="86">
        <v>43157.483576388891</v>
      </c>
      <c r="C672" s="84" t="s">
        <v>4680</v>
      </c>
    </row>
    <row r="673" spans="1:3" x14ac:dyDescent="0.2">
      <c r="A673">
        <v>672</v>
      </c>
      <c r="B673" s="86">
        <v>43157.855370370373</v>
      </c>
      <c r="C673" s="84" t="s">
        <v>4681</v>
      </c>
    </row>
    <row r="674" spans="1:3" x14ac:dyDescent="0.2">
      <c r="A674">
        <v>673</v>
      </c>
      <c r="B674" s="86">
        <v>43157.855439814812</v>
      </c>
      <c r="C674" s="84" t="s">
        <v>4682</v>
      </c>
    </row>
    <row r="675" spans="1:3" x14ac:dyDescent="0.2">
      <c r="A675">
        <v>674</v>
      </c>
      <c r="B675" s="86">
        <v>43157.855474537035</v>
      </c>
      <c r="C675" s="84" t="s">
        <v>4683</v>
      </c>
    </row>
    <row r="676" spans="1:3" x14ac:dyDescent="0.2">
      <c r="A676">
        <v>675</v>
      </c>
      <c r="B676" s="86">
        <v>43157.855509259258</v>
      </c>
      <c r="C676" s="84" t="s">
        <v>4684</v>
      </c>
    </row>
    <row r="677" spans="1:3" x14ac:dyDescent="0.2">
      <c r="A677">
        <v>676</v>
      </c>
      <c r="B677" s="86">
        <v>43157.855509259258</v>
      </c>
      <c r="C677" s="84" t="s">
        <v>4685</v>
      </c>
    </row>
    <row r="678" spans="1:3" x14ac:dyDescent="0.2">
      <c r="A678">
        <v>677</v>
      </c>
      <c r="B678" s="86">
        <v>43157.855567129627</v>
      </c>
      <c r="C678" s="84" t="s">
        <v>4686</v>
      </c>
    </row>
    <row r="679" spans="1:3" x14ac:dyDescent="0.2">
      <c r="A679">
        <v>678</v>
      </c>
      <c r="B679" s="86">
        <v>43157.855567129627</v>
      </c>
      <c r="C679" s="84" t="s">
        <v>4686</v>
      </c>
    </row>
    <row r="680" spans="1:3" x14ac:dyDescent="0.2">
      <c r="A680">
        <v>679</v>
      </c>
      <c r="B680" s="86">
        <v>43157.313645833332</v>
      </c>
      <c r="C680" s="84" t="s">
        <v>4687</v>
      </c>
    </row>
    <row r="681" spans="1:3" x14ac:dyDescent="0.2">
      <c r="A681">
        <v>680</v>
      </c>
      <c r="B681" s="86">
        <v>43157.855567129627</v>
      </c>
      <c r="C681" s="84" t="s">
        <v>4688</v>
      </c>
    </row>
    <row r="682" spans="1:3" x14ac:dyDescent="0.2">
      <c r="A682">
        <v>681</v>
      </c>
      <c r="B682" s="86">
        <v>43157.855578703704</v>
      </c>
      <c r="C682" s="84" t="s">
        <v>4689</v>
      </c>
    </row>
    <row r="683" spans="1:3" x14ac:dyDescent="0.2">
      <c r="A683">
        <v>682</v>
      </c>
      <c r="B683" s="86">
        <v>43157.855578703704</v>
      </c>
      <c r="C683" s="84" t="s">
        <v>4689</v>
      </c>
    </row>
    <row r="684" spans="1:3" x14ac:dyDescent="0.2">
      <c r="A684">
        <v>683</v>
      </c>
      <c r="B684" s="86">
        <v>43157.85560185185</v>
      </c>
      <c r="C684" s="84" t="s">
        <v>4428</v>
      </c>
    </row>
    <row r="685" spans="1:3" x14ac:dyDescent="0.2">
      <c r="A685">
        <v>684</v>
      </c>
      <c r="B685" s="86">
        <v>43157.85565972222</v>
      </c>
      <c r="C685" s="84" t="s">
        <v>4690</v>
      </c>
    </row>
    <row r="686" spans="1:3" x14ac:dyDescent="0.2">
      <c r="A686">
        <v>685</v>
      </c>
      <c r="B686" s="86">
        <v>43157.85565972222</v>
      </c>
      <c r="C686" s="84" t="s">
        <v>4691</v>
      </c>
    </row>
    <row r="687" spans="1:3" x14ac:dyDescent="0.2">
      <c r="A687">
        <v>686</v>
      </c>
      <c r="B687" s="86">
        <v>43157.855682870373</v>
      </c>
      <c r="C687" s="84" t="s">
        <v>4692</v>
      </c>
    </row>
    <row r="688" spans="1:3" x14ac:dyDescent="0.2">
      <c r="A688">
        <v>687</v>
      </c>
      <c r="B688" s="86">
        <v>43157.855798611112</v>
      </c>
      <c r="C688" s="84" t="s">
        <v>4693</v>
      </c>
    </row>
    <row r="689" spans="1:3" x14ac:dyDescent="0.2">
      <c r="A689">
        <v>688</v>
      </c>
      <c r="B689" s="86">
        <v>43157.855833333335</v>
      </c>
      <c r="C689" s="84" t="s">
        <v>4694</v>
      </c>
    </row>
    <row r="690" spans="1:3" x14ac:dyDescent="0.2">
      <c r="A690">
        <v>689</v>
      </c>
      <c r="B690" s="86">
        <v>43157.855856481481</v>
      </c>
      <c r="C690" s="84" t="s">
        <v>4489</v>
      </c>
    </row>
    <row r="691" spans="1:3" x14ac:dyDescent="0.2">
      <c r="A691">
        <v>690</v>
      </c>
      <c r="B691" s="86">
        <v>43157.855868055558</v>
      </c>
      <c r="C691" s="84" t="s">
        <v>4695</v>
      </c>
    </row>
    <row r="692" spans="1:3" x14ac:dyDescent="0.2">
      <c r="A692">
        <v>691</v>
      </c>
      <c r="B692" s="86">
        <v>43157.794444444444</v>
      </c>
      <c r="C692" s="90" t="s">
        <v>4696</v>
      </c>
    </row>
    <row r="693" spans="1:3" x14ac:dyDescent="0.2">
      <c r="A693">
        <v>692</v>
      </c>
      <c r="B693" s="86">
        <v>43157.855891203704</v>
      </c>
      <c r="C693" s="84" t="s">
        <v>4697</v>
      </c>
    </row>
    <row r="694" spans="1:3" x14ac:dyDescent="0.2">
      <c r="A694">
        <v>693</v>
      </c>
      <c r="B694" s="86">
        <v>43157.752604166664</v>
      </c>
      <c r="C694" s="84" t="s">
        <v>4698</v>
      </c>
    </row>
    <row r="695" spans="1:3" x14ac:dyDescent="0.2">
      <c r="A695">
        <v>694</v>
      </c>
      <c r="B695" s="86">
        <v>43157.855891203704</v>
      </c>
      <c r="C695" s="84" t="s">
        <v>4434</v>
      </c>
    </row>
    <row r="696" spans="1:3" x14ac:dyDescent="0.2">
      <c r="A696">
        <v>695</v>
      </c>
      <c r="B696" s="86">
        <v>43157.855891203704</v>
      </c>
      <c r="C696" s="84" t="s">
        <v>4434</v>
      </c>
    </row>
    <row r="697" spans="1:3" x14ac:dyDescent="0.2">
      <c r="A697">
        <v>696</v>
      </c>
      <c r="B697" s="86">
        <v>43157.855925925927</v>
      </c>
      <c r="C697" s="84" t="s">
        <v>4699</v>
      </c>
    </row>
    <row r="698" spans="1:3" x14ac:dyDescent="0.2">
      <c r="A698">
        <v>697</v>
      </c>
      <c r="B698" s="86">
        <v>43157.855983796297</v>
      </c>
      <c r="C698" s="84" t="s">
        <v>4394</v>
      </c>
    </row>
    <row r="699" spans="1:3" x14ac:dyDescent="0.2">
      <c r="A699">
        <v>698</v>
      </c>
      <c r="B699" s="86">
        <v>43157.856030092589</v>
      </c>
      <c r="C699" s="84" t="s">
        <v>4550</v>
      </c>
    </row>
    <row r="700" spans="1:3" x14ac:dyDescent="0.2">
      <c r="A700">
        <v>699</v>
      </c>
      <c r="B700" s="86">
        <v>43157.856134259258</v>
      </c>
      <c r="C700" s="84" t="s">
        <v>4489</v>
      </c>
    </row>
    <row r="701" spans="1:3" x14ac:dyDescent="0.2">
      <c r="A701">
        <v>700</v>
      </c>
      <c r="B701" s="86">
        <v>43157.856192129628</v>
      </c>
      <c r="C701" s="84" t="s">
        <v>4700</v>
      </c>
    </row>
    <row r="702" spans="1:3" x14ac:dyDescent="0.2">
      <c r="A702">
        <v>701</v>
      </c>
      <c r="B702" s="86">
        <v>43157.856192129628</v>
      </c>
      <c r="C702" s="84" t="s">
        <v>4701</v>
      </c>
    </row>
    <row r="703" spans="1:3" x14ac:dyDescent="0.2">
      <c r="A703">
        <v>702</v>
      </c>
      <c r="B703" s="86">
        <v>43157.856215277781</v>
      </c>
      <c r="C703" s="84" t="s">
        <v>4394</v>
      </c>
    </row>
    <row r="704" spans="1:3" x14ac:dyDescent="0.2">
      <c r="A704">
        <v>703</v>
      </c>
      <c r="B704" s="86">
        <v>43157.856238425928</v>
      </c>
      <c r="C704" s="84" t="s">
        <v>4619</v>
      </c>
    </row>
    <row r="705" spans="1:3" x14ac:dyDescent="0.2">
      <c r="A705">
        <v>704</v>
      </c>
      <c r="B705" s="86">
        <v>43157.856400462966</v>
      </c>
      <c r="C705" s="84" t="s">
        <v>4461</v>
      </c>
    </row>
    <row r="706" spans="1:3" x14ac:dyDescent="0.2">
      <c r="A706">
        <v>705</v>
      </c>
      <c r="B706" s="86">
        <v>43157.628148148149</v>
      </c>
      <c r="C706" s="84" t="s">
        <v>4702</v>
      </c>
    </row>
    <row r="707" spans="1:3" x14ac:dyDescent="0.2">
      <c r="A707">
        <v>706</v>
      </c>
      <c r="B707" s="86">
        <v>43157.856412037036</v>
      </c>
      <c r="C707" s="84" t="s">
        <v>4703</v>
      </c>
    </row>
    <row r="708" spans="1:3" x14ac:dyDescent="0.2">
      <c r="A708">
        <v>707</v>
      </c>
      <c r="B708" s="86">
        <v>43157.733067129629</v>
      </c>
      <c r="C708" s="84" t="s">
        <v>4704</v>
      </c>
    </row>
    <row r="709" spans="1:3" x14ac:dyDescent="0.2">
      <c r="A709">
        <v>708</v>
      </c>
      <c r="B709" s="86">
        <v>43157.856423611112</v>
      </c>
      <c r="C709" s="84" t="s">
        <v>4705</v>
      </c>
    </row>
    <row r="710" spans="1:3" x14ac:dyDescent="0.2">
      <c r="A710">
        <v>709</v>
      </c>
      <c r="B710" s="86">
        <v>43157.856539351851</v>
      </c>
      <c r="C710" s="84" t="s">
        <v>4706</v>
      </c>
    </row>
    <row r="711" spans="1:3" x14ac:dyDescent="0.2">
      <c r="A711">
        <v>710</v>
      </c>
      <c r="B711" s="86">
        <v>43157.856539351851</v>
      </c>
      <c r="C711" s="84" t="s">
        <v>4706</v>
      </c>
    </row>
    <row r="712" spans="1:3" x14ac:dyDescent="0.2">
      <c r="A712">
        <v>711</v>
      </c>
      <c r="B712" s="86">
        <v>43157.847743055558</v>
      </c>
      <c r="C712" s="84" t="s">
        <v>4707</v>
      </c>
    </row>
    <row r="713" spans="1:3" x14ac:dyDescent="0.2">
      <c r="A713">
        <v>712</v>
      </c>
      <c r="B713" s="86">
        <v>43157.85659722222</v>
      </c>
      <c r="C713" s="84" t="s">
        <v>4708</v>
      </c>
    </row>
    <row r="714" spans="1:3" x14ac:dyDescent="0.2">
      <c r="A714">
        <v>713</v>
      </c>
      <c r="B714" s="86">
        <v>43157.856215277781</v>
      </c>
      <c r="C714" s="84" t="s">
        <v>4709</v>
      </c>
    </row>
    <row r="715" spans="1:3" x14ac:dyDescent="0.2">
      <c r="A715">
        <v>714</v>
      </c>
      <c r="B715" s="86">
        <v>43157.85664351852</v>
      </c>
      <c r="C715" s="84" t="s">
        <v>4710</v>
      </c>
    </row>
    <row r="716" spans="1:3" x14ac:dyDescent="0.2">
      <c r="A716">
        <v>715</v>
      </c>
      <c r="B716" s="86">
        <v>43157.85665509259</v>
      </c>
      <c r="C716" s="84" t="s">
        <v>4668</v>
      </c>
    </row>
    <row r="717" spans="1:3" x14ac:dyDescent="0.2">
      <c r="A717">
        <v>716</v>
      </c>
      <c r="B717" s="86">
        <v>43157.85665509259</v>
      </c>
      <c r="C717" s="84" t="s">
        <v>4668</v>
      </c>
    </row>
    <row r="718" spans="1:3" x14ac:dyDescent="0.2">
      <c r="A718">
        <v>717</v>
      </c>
      <c r="B718" s="86">
        <v>43157.856724537036</v>
      </c>
      <c r="C718" s="84" t="s">
        <v>4711</v>
      </c>
    </row>
    <row r="719" spans="1:3" x14ac:dyDescent="0.2">
      <c r="A719">
        <v>718</v>
      </c>
      <c r="B719" s="86">
        <v>43157.856793981482</v>
      </c>
      <c r="C719" s="84" t="s">
        <v>4371</v>
      </c>
    </row>
    <row r="720" spans="1:3" x14ac:dyDescent="0.2">
      <c r="A720">
        <v>719</v>
      </c>
      <c r="B720" s="86">
        <v>43157.856863425928</v>
      </c>
      <c r="C720" s="84" t="s">
        <v>4712</v>
      </c>
    </row>
    <row r="721" spans="1:3" x14ac:dyDescent="0.2">
      <c r="A721">
        <v>720</v>
      </c>
      <c r="B721" s="86">
        <v>43157.856990740744</v>
      </c>
      <c r="C721" s="84" t="s">
        <v>4713</v>
      </c>
    </row>
    <row r="722" spans="1:3" x14ac:dyDescent="0.2">
      <c r="A722">
        <v>721</v>
      </c>
      <c r="B722" s="86">
        <v>43157.856990740744</v>
      </c>
      <c r="C722" s="84" t="s">
        <v>4714</v>
      </c>
    </row>
    <row r="723" spans="1:3" x14ac:dyDescent="0.2">
      <c r="A723">
        <v>722</v>
      </c>
      <c r="B723" s="86">
        <v>43157.857048611113</v>
      </c>
      <c r="C723" s="84" t="s">
        <v>4577</v>
      </c>
    </row>
    <row r="724" spans="1:3" x14ac:dyDescent="0.2">
      <c r="A724">
        <v>723</v>
      </c>
      <c r="B724" s="86">
        <v>43157.857060185182</v>
      </c>
      <c r="C724" s="84" t="s">
        <v>4715</v>
      </c>
    </row>
    <row r="725" spans="1:3" x14ac:dyDescent="0.2">
      <c r="A725">
        <v>724</v>
      </c>
      <c r="B725" s="86">
        <v>43157.857083333336</v>
      </c>
      <c r="C725" s="84" t="s">
        <v>4716</v>
      </c>
    </row>
    <row r="726" spans="1:3" x14ac:dyDescent="0.2">
      <c r="A726">
        <v>725</v>
      </c>
      <c r="B726" s="86">
        <v>43157.857083333336</v>
      </c>
      <c r="C726" s="84" t="s">
        <v>4717</v>
      </c>
    </row>
    <row r="727" spans="1:3" x14ac:dyDescent="0.2">
      <c r="A727">
        <v>726</v>
      </c>
      <c r="B727" s="86">
        <v>43157.857303240744</v>
      </c>
      <c r="C727" s="84" t="s">
        <v>4718</v>
      </c>
    </row>
    <row r="728" spans="1:3" x14ac:dyDescent="0.2">
      <c r="A728">
        <v>727</v>
      </c>
      <c r="B728" s="86">
        <v>43157.857361111113</v>
      </c>
      <c r="C728" s="84" t="s">
        <v>4495</v>
      </c>
    </row>
    <row r="729" spans="1:3" x14ac:dyDescent="0.2">
      <c r="A729">
        <v>728</v>
      </c>
      <c r="B729" s="86">
        <v>43157.85738425926</v>
      </c>
      <c r="C729" s="84" t="s">
        <v>4719</v>
      </c>
    </row>
    <row r="730" spans="1:3" x14ac:dyDescent="0.2">
      <c r="A730">
        <v>729</v>
      </c>
      <c r="B730" s="86">
        <v>43157.857430555552</v>
      </c>
      <c r="C730" s="84" t="s">
        <v>4720</v>
      </c>
    </row>
    <row r="731" spans="1:3" x14ac:dyDescent="0.2">
      <c r="A731">
        <v>730</v>
      </c>
      <c r="B731" s="86">
        <v>43157.857523148145</v>
      </c>
      <c r="C731" s="84" t="s">
        <v>4461</v>
      </c>
    </row>
    <row r="732" spans="1:3" x14ac:dyDescent="0.2">
      <c r="A732">
        <v>731</v>
      </c>
      <c r="B732" s="86">
        <v>43157.857581018521</v>
      </c>
      <c r="C732" s="84" t="s">
        <v>4721</v>
      </c>
    </row>
    <row r="733" spans="1:3" x14ac:dyDescent="0.2">
      <c r="A733">
        <v>732</v>
      </c>
      <c r="B733" s="86">
        <v>43157.83357638889</v>
      </c>
      <c r="C733" s="84" t="s">
        <v>4722</v>
      </c>
    </row>
    <row r="734" spans="1:3" x14ac:dyDescent="0.2">
      <c r="A734">
        <v>733</v>
      </c>
      <c r="B734" s="86">
        <v>43157.857581018521</v>
      </c>
      <c r="C734" s="84" t="s">
        <v>4723</v>
      </c>
    </row>
    <row r="735" spans="1:3" x14ac:dyDescent="0.2">
      <c r="A735">
        <v>734</v>
      </c>
      <c r="B735" s="86">
        <v>43157.857673611114</v>
      </c>
      <c r="C735" s="84" t="s">
        <v>4724</v>
      </c>
    </row>
    <row r="736" spans="1:3" x14ac:dyDescent="0.2">
      <c r="A736">
        <v>735</v>
      </c>
      <c r="B736" s="86">
        <v>43157.857673611114</v>
      </c>
      <c r="C736" s="84" t="s">
        <v>4724</v>
      </c>
    </row>
    <row r="737" spans="1:3" x14ac:dyDescent="0.2">
      <c r="A737">
        <v>736</v>
      </c>
      <c r="B737" s="86">
        <v>43157.857673611114</v>
      </c>
      <c r="C737" s="84" t="s">
        <v>4724</v>
      </c>
    </row>
    <row r="738" spans="1:3" x14ac:dyDescent="0.2">
      <c r="A738">
        <v>737</v>
      </c>
      <c r="B738" s="86">
        <v>43157.857673611114</v>
      </c>
      <c r="C738" s="84" t="s">
        <v>4725</v>
      </c>
    </row>
    <row r="739" spans="1:3" x14ac:dyDescent="0.2">
      <c r="A739">
        <v>738</v>
      </c>
      <c r="B739" s="86">
        <v>43157.854178240741</v>
      </c>
      <c r="C739" s="84" t="s">
        <v>4726</v>
      </c>
    </row>
    <row r="740" spans="1:3" x14ac:dyDescent="0.2">
      <c r="A740">
        <v>739</v>
      </c>
      <c r="B740" s="86">
        <v>43157.85769675926</v>
      </c>
      <c r="C740" s="84" t="s">
        <v>4683</v>
      </c>
    </row>
    <row r="741" spans="1:3" x14ac:dyDescent="0.2">
      <c r="A741">
        <v>740</v>
      </c>
      <c r="B741" s="86">
        <v>43157.857719907406</v>
      </c>
      <c r="C741" s="84" t="s">
        <v>4727</v>
      </c>
    </row>
    <row r="742" spans="1:3" x14ac:dyDescent="0.2">
      <c r="A742">
        <v>741</v>
      </c>
      <c r="B742" s="86">
        <v>43157.857731481483</v>
      </c>
      <c r="C742" s="84" t="s">
        <v>4728</v>
      </c>
    </row>
    <row r="743" spans="1:3" x14ac:dyDescent="0.2">
      <c r="A743">
        <v>742</v>
      </c>
      <c r="B743" s="86">
        <v>43157.857766203706</v>
      </c>
      <c r="C743" s="84" t="s">
        <v>4729</v>
      </c>
    </row>
    <row r="744" spans="1:3" x14ac:dyDescent="0.2">
      <c r="A744">
        <v>743</v>
      </c>
      <c r="B744" s="86">
        <v>43157.857881944445</v>
      </c>
      <c r="C744" s="84" t="s">
        <v>4657</v>
      </c>
    </row>
    <row r="745" spans="1:3" x14ac:dyDescent="0.2">
      <c r="A745">
        <v>744</v>
      </c>
      <c r="B745" s="86">
        <v>43157.826886574076</v>
      </c>
      <c r="C745" s="84" t="s">
        <v>4730</v>
      </c>
    </row>
    <row r="746" spans="1:3" x14ac:dyDescent="0.2">
      <c r="A746">
        <v>745</v>
      </c>
      <c r="B746" s="86">
        <v>43157.857916666668</v>
      </c>
      <c r="C746" s="84" t="s">
        <v>4731</v>
      </c>
    </row>
    <row r="747" spans="1:3" x14ac:dyDescent="0.2">
      <c r="A747">
        <v>746</v>
      </c>
      <c r="B747" s="86">
        <v>43157.857951388891</v>
      </c>
      <c r="C747" s="84" t="s">
        <v>4732</v>
      </c>
    </row>
    <row r="748" spans="1:3" x14ac:dyDescent="0.2">
      <c r="A748">
        <v>747</v>
      </c>
      <c r="B748" s="86">
        <v>43157.857951388891</v>
      </c>
      <c r="C748" s="84" t="s">
        <v>4732</v>
      </c>
    </row>
    <row r="749" spans="1:3" x14ac:dyDescent="0.2">
      <c r="A749">
        <v>748</v>
      </c>
      <c r="B749" s="86">
        <v>43157.854814814818</v>
      </c>
      <c r="C749" s="84" t="s">
        <v>4733</v>
      </c>
    </row>
    <row r="750" spans="1:3" x14ac:dyDescent="0.2">
      <c r="A750">
        <v>749</v>
      </c>
      <c r="B750" s="86">
        <v>43157.858078703706</v>
      </c>
      <c r="C750" s="84" t="s">
        <v>4734</v>
      </c>
    </row>
    <row r="751" spans="1:3" x14ac:dyDescent="0.2">
      <c r="A751">
        <v>750</v>
      </c>
      <c r="B751" s="86">
        <v>43157.854814814818</v>
      </c>
      <c r="C751" s="84" t="s">
        <v>4733</v>
      </c>
    </row>
    <row r="752" spans="1:3" x14ac:dyDescent="0.2">
      <c r="A752">
        <v>751</v>
      </c>
      <c r="B752" s="86">
        <v>43157.858078703706</v>
      </c>
      <c r="C752" s="84" t="s">
        <v>4734</v>
      </c>
    </row>
    <row r="753" spans="1:3" x14ac:dyDescent="0.2">
      <c r="A753">
        <v>752</v>
      </c>
      <c r="B753" s="86">
        <v>43157.854814814818</v>
      </c>
      <c r="C753" s="84" t="s">
        <v>4733</v>
      </c>
    </row>
    <row r="754" spans="1:3" x14ac:dyDescent="0.2">
      <c r="A754">
        <v>753</v>
      </c>
      <c r="B754" s="86">
        <v>43157.858078703706</v>
      </c>
      <c r="C754" s="84" t="s">
        <v>4734</v>
      </c>
    </row>
    <row r="755" spans="1:3" x14ac:dyDescent="0.2">
      <c r="A755">
        <v>754</v>
      </c>
      <c r="B755" s="86">
        <v>43157.858078703706</v>
      </c>
      <c r="C755" s="84" t="s">
        <v>4734</v>
      </c>
    </row>
    <row r="756" spans="1:3" x14ac:dyDescent="0.2">
      <c r="A756">
        <v>755</v>
      </c>
      <c r="B756" s="86">
        <v>43157.857395833336</v>
      </c>
      <c r="C756" s="84" t="s">
        <v>4735</v>
      </c>
    </row>
    <row r="757" spans="1:3" x14ac:dyDescent="0.2">
      <c r="A757">
        <v>756</v>
      </c>
      <c r="B757" s="86">
        <v>43157.858298611114</v>
      </c>
      <c r="C757" s="84" t="s">
        <v>4736</v>
      </c>
    </row>
    <row r="758" spans="1:3" x14ac:dyDescent="0.2">
      <c r="A758">
        <v>757</v>
      </c>
      <c r="B758" s="86">
        <v>43157.85832175926</v>
      </c>
      <c r="C758" s="84" t="s">
        <v>4737</v>
      </c>
    </row>
    <row r="759" spans="1:3" x14ac:dyDescent="0.2">
      <c r="A759">
        <v>758</v>
      </c>
      <c r="B759" s="86">
        <v>43157.858368055553</v>
      </c>
      <c r="C759" s="84" t="s">
        <v>4738</v>
      </c>
    </row>
    <row r="760" spans="1:3" x14ac:dyDescent="0.2">
      <c r="A760">
        <v>759</v>
      </c>
      <c r="B760" s="86">
        <v>43157.858414351853</v>
      </c>
      <c r="C760" s="84" t="s">
        <v>4409</v>
      </c>
    </row>
    <row r="761" spans="1:3" x14ac:dyDescent="0.2">
      <c r="A761">
        <v>760</v>
      </c>
      <c r="B761" s="86">
        <v>43157.858414351853</v>
      </c>
      <c r="C761" s="84" t="s">
        <v>4409</v>
      </c>
    </row>
    <row r="762" spans="1:3" x14ac:dyDescent="0.2">
      <c r="A762">
        <v>761</v>
      </c>
      <c r="B762" s="86">
        <v>43157.858414351853</v>
      </c>
      <c r="C762" s="84" t="s">
        <v>4409</v>
      </c>
    </row>
    <row r="763" spans="1:3" x14ac:dyDescent="0.2">
      <c r="A763">
        <v>762</v>
      </c>
      <c r="B763" s="86">
        <v>43157.858356481483</v>
      </c>
      <c r="C763" s="84" t="s">
        <v>4739</v>
      </c>
    </row>
    <row r="764" spans="1:3" x14ac:dyDescent="0.2">
      <c r="A764">
        <v>763</v>
      </c>
      <c r="B764" s="86">
        <v>43157.858356481483</v>
      </c>
      <c r="C764" s="84" t="s">
        <v>4739</v>
      </c>
    </row>
    <row r="765" spans="1:3" x14ac:dyDescent="0.2">
      <c r="A765">
        <v>764</v>
      </c>
      <c r="B765" s="86">
        <v>43157.858356481483</v>
      </c>
      <c r="C765" s="84" t="s">
        <v>4739</v>
      </c>
    </row>
    <row r="766" spans="1:3" x14ac:dyDescent="0.2">
      <c r="A766">
        <v>765</v>
      </c>
      <c r="B766" s="86">
        <v>43157.858356481483</v>
      </c>
      <c r="C766" s="84" t="s">
        <v>4739</v>
      </c>
    </row>
    <row r="767" spans="1:3" x14ac:dyDescent="0.2">
      <c r="A767">
        <v>766</v>
      </c>
      <c r="B767" s="86">
        <v>43157.858356481483</v>
      </c>
      <c r="C767" s="84" t="s">
        <v>4739</v>
      </c>
    </row>
    <row r="768" spans="1:3" x14ac:dyDescent="0.2">
      <c r="A768">
        <v>767</v>
      </c>
      <c r="B768" s="86">
        <v>43157.858356481483</v>
      </c>
      <c r="C768" s="84" t="s">
        <v>4739</v>
      </c>
    </row>
    <row r="769" spans="1:3" x14ac:dyDescent="0.2">
      <c r="A769">
        <v>768</v>
      </c>
      <c r="B769" s="86">
        <v>43157.858356481483</v>
      </c>
      <c r="C769" s="84" t="s">
        <v>4739</v>
      </c>
    </row>
    <row r="770" spans="1:3" x14ac:dyDescent="0.2">
      <c r="A770">
        <v>769</v>
      </c>
      <c r="B770" s="86">
        <v>43157.857615740744</v>
      </c>
      <c r="C770" s="84" t="s">
        <v>4740</v>
      </c>
    </row>
    <row r="771" spans="1:3" x14ac:dyDescent="0.2">
      <c r="A771">
        <v>770</v>
      </c>
      <c r="B771" s="86">
        <v>43157.858449074076</v>
      </c>
      <c r="C771" s="84" t="s">
        <v>4741</v>
      </c>
    </row>
    <row r="772" spans="1:3" x14ac:dyDescent="0.2">
      <c r="A772">
        <v>771</v>
      </c>
      <c r="B772" s="86">
        <v>43157.858449074076</v>
      </c>
      <c r="C772" s="84" t="s">
        <v>4742</v>
      </c>
    </row>
    <row r="773" spans="1:3" x14ac:dyDescent="0.2">
      <c r="A773">
        <v>772</v>
      </c>
      <c r="B773" s="86">
        <v>43157.858472222222</v>
      </c>
      <c r="C773" s="84" t="s">
        <v>4657</v>
      </c>
    </row>
    <row r="774" spans="1:3" x14ac:dyDescent="0.2">
      <c r="A774">
        <v>773</v>
      </c>
      <c r="B774" s="86">
        <v>43157.858483796299</v>
      </c>
      <c r="C774" s="84" t="s">
        <v>4743</v>
      </c>
    </row>
    <row r="775" spans="1:3" x14ac:dyDescent="0.2">
      <c r="A775">
        <v>774</v>
      </c>
      <c r="B775" s="86">
        <v>43157.858495370368</v>
      </c>
      <c r="C775" s="84" t="s">
        <v>4744</v>
      </c>
    </row>
    <row r="776" spans="1:3" x14ac:dyDescent="0.2">
      <c r="A776">
        <v>775</v>
      </c>
      <c r="B776" s="86">
        <v>43157.858553240738</v>
      </c>
      <c r="C776" s="84" t="s">
        <v>4745</v>
      </c>
    </row>
    <row r="777" spans="1:3" x14ac:dyDescent="0.2">
      <c r="A777">
        <v>776</v>
      </c>
      <c r="B777" s="86">
        <v>43157.858761574076</v>
      </c>
      <c r="C777" s="84" t="s">
        <v>4489</v>
      </c>
    </row>
    <row r="778" spans="1:3" x14ac:dyDescent="0.2">
      <c r="A778">
        <v>777</v>
      </c>
      <c r="B778" s="86">
        <v>43157.858796296299</v>
      </c>
      <c r="C778" s="84" t="s">
        <v>4746</v>
      </c>
    </row>
    <row r="779" spans="1:3" x14ac:dyDescent="0.2">
      <c r="A779">
        <v>778</v>
      </c>
      <c r="B779" s="86">
        <v>43157.858900462961</v>
      </c>
      <c r="C779" s="84" t="s">
        <v>4747</v>
      </c>
    </row>
    <row r="780" spans="1:3" x14ac:dyDescent="0.2">
      <c r="A780">
        <v>779</v>
      </c>
      <c r="B780" s="86">
        <v>43157.858958333331</v>
      </c>
      <c r="C780" s="84" t="s">
        <v>4748</v>
      </c>
    </row>
    <row r="781" spans="1:3" x14ac:dyDescent="0.2">
      <c r="A781">
        <v>780</v>
      </c>
      <c r="B781" s="86">
        <v>43157.858958333331</v>
      </c>
      <c r="C781" s="84" t="s">
        <v>4748</v>
      </c>
    </row>
    <row r="782" spans="1:3" x14ac:dyDescent="0.2">
      <c r="A782">
        <v>781</v>
      </c>
      <c r="B782" s="86">
        <v>43157.858958333331</v>
      </c>
      <c r="C782" s="84" t="s">
        <v>4748</v>
      </c>
    </row>
    <row r="783" spans="1:3" x14ac:dyDescent="0.2">
      <c r="A783">
        <v>782</v>
      </c>
      <c r="B783" s="86">
        <v>43157.859016203707</v>
      </c>
      <c r="C783" s="84" t="s">
        <v>4749</v>
      </c>
    </row>
    <row r="784" spans="1:3" x14ac:dyDescent="0.2">
      <c r="A784">
        <v>783</v>
      </c>
      <c r="B784" s="86">
        <v>43157.859027777777</v>
      </c>
      <c r="C784" s="84" t="s">
        <v>4590</v>
      </c>
    </row>
    <row r="785" spans="1:3" x14ac:dyDescent="0.2">
      <c r="A785">
        <v>784</v>
      </c>
      <c r="B785" s="86">
        <v>43157.859050925923</v>
      </c>
      <c r="C785" s="84" t="s">
        <v>4489</v>
      </c>
    </row>
    <row r="786" spans="1:3" x14ac:dyDescent="0.2">
      <c r="A786">
        <v>785</v>
      </c>
      <c r="B786" s="86">
        <v>43154.458182870374</v>
      </c>
      <c r="C786" s="84" t="s">
        <v>4750</v>
      </c>
    </row>
    <row r="787" spans="1:3" x14ac:dyDescent="0.2">
      <c r="A787">
        <v>786</v>
      </c>
      <c r="B787" s="86">
        <v>43156.170671296299</v>
      </c>
      <c r="C787" s="84" t="s">
        <v>4751</v>
      </c>
    </row>
    <row r="788" spans="1:3" x14ac:dyDescent="0.2">
      <c r="A788">
        <v>787</v>
      </c>
      <c r="B788" s="86">
        <v>43157.859050925923</v>
      </c>
      <c r="C788" s="84" t="s">
        <v>4752</v>
      </c>
    </row>
    <row r="789" spans="1:3" x14ac:dyDescent="0.2">
      <c r="A789">
        <v>788</v>
      </c>
      <c r="B789" s="86">
        <v>43157.859085648146</v>
      </c>
      <c r="C789" s="84" t="s">
        <v>4550</v>
      </c>
    </row>
    <row r="790" spans="1:3" x14ac:dyDescent="0.2">
      <c r="A790">
        <v>789</v>
      </c>
      <c r="B790" s="86">
        <v>43157.859189814815</v>
      </c>
      <c r="C790" s="84" t="s">
        <v>4747</v>
      </c>
    </row>
    <row r="791" spans="1:3" x14ac:dyDescent="0.2">
      <c r="A791">
        <v>790</v>
      </c>
      <c r="B791" s="86">
        <v>43157.777766203704</v>
      </c>
      <c r="C791" s="84" t="s">
        <v>4753</v>
      </c>
    </row>
    <row r="792" spans="1:3" x14ac:dyDescent="0.2">
      <c r="A792">
        <v>791</v>
      </c>
      <c r="B792" s="86">
        <v>43157.859189814815</v>
      </c>
      <c r="C792" s="84" t="s">
        <v>4754</v>
      </c>
    </row>
    <row r="793" spans="1:3" x14ac:dyDescent="0.2">
      <c r="A793">
        <v>792</v>
      </c>
      <c r="B793" s="86">
        <v>43157.859189814815</v>
      </c>
      <c r="C793" s="84" t="s">
        <v>4754</v>
      </c>
    </row>
    <row r="794" spans="1:3" x14ac:dyDescent="0.2">
      <c r="A794">
        <v>793</v>
      </c>
      <c r="B794" s="86">
        <v>43157.859224537038</v>
      </c>
      <c r="C794" s="84" t="s">
        <v>4755</v>
      </c>
    </row>
    <row r="795" spans="1:3" x14ac:dyDescent="0.2">
      <c r="A795">
        <v>794</v>
      </c>
      <c r="B795" s="86">
        <v>43157.859386574077</v>
      </c>
      <c r="C795" s="84" t="s">
        <v>4756</v>
      </c>
    </row>
    <row r="796" spans="1:3" x14ac:dyDescent="0.2">
      <c r="A796">
        <v>795</v>
      </c>
      <c r="B796" s="86">
        <v>43157.859386574077</v>
      </c>
      <c r="C796" s="84" t="s">
        <v>4757</v>
      </c>
    </row>
    <row r="797" spans="1:3" x14ac:dyDescent="0.2">
      <c r="A797">
        <v>796</v>
      </c>
      <c r="B797" s="86">
        <v>43157.8594212963</v>
      </c>
      <c r="C797" s="84" t="s">
        <v>4395</v>
      </c>
    </row>
    <row r="798" spans="1:3" x14ac:dyDescent="0.2">
      <c r="A798">
        <v>797</v>
      </c>
      <c r="B798" s="86">
        <v>43157.859606481485</v>
      </c>
      <c r="C798" s="84" t="s">
        <v>4727</v>
      </c>
    </row>
    <row r="799" spans="1:3" x14ac:dyDescent="0.2">
      <c r="A799">
        <v>798</v>
      </c>
      <c r="B799" s="86">
        <v>43157.8596412037</v>
      </c>
      <c r="C799" s="84" t="s">
        <v>4758</v>
      </c>
    </row>
    <row r="800" spans="1:3" x14ac:dyDescent="0.2">
      <c r="A800">
        <v>799</v>
      </c>
      <c r="B800" s="86">
        <v>43157.859652777777</v>
      </c>
      <c r="C800" s="84" t="s">
        <v>4619</v>
      </c>
    </row>
    <row r="801" spans="1:3" x14ac:dyDescent="0.2">
      <c r="A801">
        <v>800</v>
      </c>
      <c r="B801" s="86">
        <v>43157.859791666669</v>
      </c>
      <c r="C801" s="84" t="s">
        <v>4495</v>
      </c>
    </row>
    <row r="802" spans="1:3" x14ac:dyDescent="0.2">
      <c r="A802">
        <v>801</v>
      </c>
      <c r="B802" s="86">
        <v>43157.859803240739</v>
      </c>
      <c r="C802" s="84" t="s">
        <v>4759</v>
      </c>
    </row>
    <row r="803" spans="1:3" x14ac:dyDescent="0.2">
      <c r="A803">
        <v>802</v>
      </c>
      <c r="B803" s="86">
        <v>43157.859803240739</v>
      </c>
      <c r="C803" s="84" t="s">
        <v>4759</v>
      </c>
    </row>
    <row r="804" spans="1:3" x14ac:dyDescent="0.2">
      <c r="A804">
        <v>803</v>
      </c>
      <c r="B804" s="86">
        <v>43157.859803240739</v>
      </c>
      <c r="C804" s="84" t="s">
        <v>4759</v>
      </c>
    </row>
    <row r="805" spans="1:3" x14ac:dyDescent="0.2">
      <c r="A805">
        <v>804</v>
      </c>
      <c r="B805" s="86">
        <v>43157.859803240739</v>
      </c>
      <c r="C805" s="84" t="s">
        <v>4759</v>
      </c>
    </row>
    <row r="806" spans="1:3" x14ac:dyDescent="0.2">
      <c r="A806">
        <v>805</v>
      </c>
      <c r="B806" s="86">
        <v>43157.859814814816</v>
      </c>
      <c r="C806" s="84" t="s">
        <v>4747</v>
      </c>
    </row>
    <row r="807" spans="1:3" x14ac:dyDescent="0.2">
      <c r="A807">
        <v>806</v>
      </c>
      <c r="B807" s="86">
        <v>43157.847928240742</v>
      </c>
      <c r="C807" s="84" t="s">
        <v>4760</v>
      </c>
    </row>
    <row r="808" spans="1:3" x14ac:dyDescent="0.2">
      <c r="A808">
        <v>807</v>
      </c>
      <c r="B808" s="86">
        <v>43157.859837962962</v>
      </c>
      <c r="C808" s="84" t="s">
        <v>4761</v>
      </c>
    </row>
    <row r="809" spans="1:3" x14ac:dyDescent="0.2">
      <c r="A809">
        <v>808</v>
      </c>
      <c r="B809" s="86">
        <v>43157.859907407408</v>
      </c>
      <c r="C809" s="84" t="s">
        <v>4762</v>
      </c>
    </row>
    <row r="810" spans="1:3" x14ac:dyDescent="0.2">
      <c r="A810">
        <v>809</v>
      </c>
      <c r="B810" s="86">
        <v>43157.859918981485</v>
      </c>
      <c r="C810" s="84" t="s">
        <v>4763</v>
      </c>
    </row>
    <row r="811" spans="1:3" x14ac:dyDescent="0.2">
      <c r="A811">
        <v>810</v>
      </c>
      <c r="B811" s="86">
        <v>43157.859988425924</v>
      </c>
      <c r="C811" s="84" t="s">
        <v>4764</v>
      </c>
    </row>
    <row r="812" spans="1:3" x14ac:dyDescent="0.2">
      <c r="A812">
        <v>811</v>
      </c>
      <c r="B812" s="86">
        <v>43157.794722222221</v>
      </c>
      <c r="C812" s="84" t="s">
        <v>4765</v>
      </c>
    </row>
    <row r="813" spans="1:3" x14ac:dyDescent="0.2">
      <c r="A813">
        <v>812</v>
      </c>
      <c r="B813" s="86">
        <v>43157.860069444447</v>
      </c>
      <c r="C813" s="84" t="s">
        <v>4565</v>
      </c>
    </row>
    <row r="814" spans="1:3" x14ac:dyDescent="0.2">
      <c r="A814">
        <v>813</v>
      </c>
      <c r="B814" s="86">
        <v>43157.845266203702</v>
      </c>
      <c r="C814" s="84" t="s">
        <v>4766</v>
      </c>
    </row>
    <row r="815" spans="1:3" x14ac:dyDescent="0.2">
      <c r="A815">
        <v>814</v>
      </c>
      <c r="B815" s="86">
        <v>43157.860069444447</v>
      </c>
      <c r="C815" s="84" t="s">
        <v>4563</v>
      </c>
    </row>
    <row r="816" spans="1:3" x14ac:dyDescent="0.2">
      <c r="A816">
        <v>815</v>
      </c>
      <c r="B816" s="86">
        <v>43157.860092592593</v>
      </c>
      <c r="C816" s="84" t="s">
        <v>4409</v>
      </c>
    </row>
    <row r="817" spans="1:3" x14ac:dyDescent="0.2">
      <c r="A817">
        <v>816</v>
      </c>
      <c r="B817" s="86">
        <v>43157.860092592593</v>
      </c>
      <c r="C817" s="84" t="s">
        <v>4409</v>
      </c>
    </row>
    <row r="818" spans="1:3" x14ac:dyDescent="0.2">
      <c r="A818">
        <v>817</v>
      </c>
      <c r="B818" s="86">
        <v>43157.860092592593</v>
      </c>
      <c r="C818" s="84" t="s">
        <v>4409</v>
      </c>
    </row>
    <row r="819" spans="1:3" x14ac:dyDescent="0.2">
      <c r="A819">
        <v>818</v>
      </c>
      <c r="B819" s="86">
        <v>43157.860138888886</v>
      </c>
      <c r="C819" s="84" t="s">
        <v>4767</v>
      </c>
    </row>
    <row r="820" spans="1:3" x14ac:dyDescent="0.2">
      <c r="A820">
        <v>819</v>
      </c>
      <c r="B820" s="86">
        <v>43157.860162037039</v>
      </c>
      <c r="C820" s="84" t="s">
        <v>4768</v>
      </c>
    </row>
    <row r="821" spans="1:3" x14ac:dyDescent="0.2">
      <c r="A821">
        <v>820</v>
      </c>
      <c r="B821" s="86">
        <v>43157.860231481478</v>
      </c>
      <c r="C821" s="84" t="s">
        <v>4769</v>
      </c>
    </row>
    <row r="822" spans="1:3" x14ac:dyDescent="0.2">
      <c r="A822">
        <v>821</v>
      </c>
      <c r="B822" s="86">
        <v>43157.66207175926</v>
      </c>
      <c r="C822" s="84" t="s">
        <v>4770</v>
      </c>
    </row>
    <row r="823" spans="1:3" x14ac:dyDescent="0.2">
      <c r="A823">
        <v>822</v>
      </c>
      <c r="B823" s="86">
        <v>43157.860266203701</v>
      </c>
      <c r="C823" s="84" t="s">
        <v>4771</v>
      </c>
    </row>
    <row r="824" spans="1:3" x14ac:dyDescent="0.2">
      <c r="A824">
        <v>823</v>
      </c>
      <c r="B824" s="86">
        <v>43157.860277777778</v>
      </c>
      <c r="C824" s="84" t="s">
        <v>4772</v>
      </c>
    </row>
    <row r="825" spans="1:3" x14ac:dyDescent="0.2">
      <c r="A825">
        <v>824</v>
      </c>
      <c r="B825" s="86">
        <v>43157.860300925924</v>
      </c>
      <c r="C825" s="84" t="s">
        <v>4773</v>
      </c>
    </row>
    <row r="826" spans="1:3" x14ac:dyDescent="0.2">
      <c r="A826">
        <v>825</v>
      </c>
      <c r="B826" s="86">
        <v>43157.860312500001</v>
      </c>
      <c r="C826" s="84" t="s">
        <v>4774</v>
      </c>
    </row>
    <row r="827" spans="1:3" x14ac:dyDescent="0.2">
      <c r="A827">
        <v>826</v>
      </c>
      <c r="B827" s="86">
        <v>43157.860439814816</v>
      </c>
      <c r="C827" s="84" t="s">
        <v>4602</v>
      </c>
    </row>
    <row r="828" spans="1:3" x14ac:dyDescent="0.2">
      <c r="A828">
        <v>827</v>
      </c>
      <c r="B828" s="86">
        <v>43157.219548611109</v>
      </c>
      <c r="C828" s="84" t="s">
        <v>4775</v>
      </c>
    </row>
    <row r="829" spans="1:3" x14ac:dyDescent="0.2">
      <c r="A829">
        <v>828</v>
      </c>
      <c r="B829" s="86">
        <v>43157.860462962963</v>
      </c>
      <c r="C829" s="84" t="s">
        <v>4776</v>
      </c>
    </row>
    <row r="830" spans="1:3" x14ac:dyDescent="0.2">
      <c r="A830">
        <v>829</v>
      </c>
      <c r="B830" s="86">
        <v>43157.703043981484</v>
      </c>
      <c r="C830" s="84" t="s">
        <v>4777</v>
      </c>
    </row>
    <row r="831" spans="1:3" x14ac:dyDescent="0.2">
      <c r="A831">
        <v>830</v>
      </c>
      <c r="B831" s="86">
        <v>43157.860567129632</v>
      </c>
      <c r="C831" s="84" t="s">
        <v>4778</v>
      </c>
    </row>
    <row r="832" spans="1:3" x14ac:dyDescent="0.2">
      <c r="A832">
        <v>831</v>
      </c>
      <c r="B832" s="86">
        <v>43157.860706018517</v>
      </c>
      <c r="C832" s="84" t="s">
        <v>4779</v>
      </c>
    </row>
    <row r="833" spans="1:3" x14ac:dyDescent="0.2">
      <c r="A833">
        <v>832</v>
      </c>
      <c r="B833" s="86">
        <v>43157.860706018517</v>
      </c>
      <c r="C833" s="84" t="s">
        <v>4779</v>
      </c>
    </row>
    <row r="834" spans="1:3" x14ac:dyDescent="0.2">
      <c r="A834">
        <v>833</v>
      </c>
      <c r="B834" s="86">
        <v>43157.860717592594</v>
      </c>
      <c r="C834" s="84" t="s">
        <v>4780</v>
      </c>
    </row>
    <row r="835" spans="1:3" x14ac:dyDescent="0.2">
      <c r="A835">
        <v>834</v>
      </c>
      <c r="B835" s="86">
        <v>43157.860752314817</v>
      </c>
      <c r="C835" s="84" t="s">
        <v>4455</v>
      </c>
    </row>
    <row r="836" spans="1:3" x14ac:dyDescent="0.2">
      <c r="A836">
        <v>835</v>
      </c>
      <c r="B836" s="86">
        <v>43157.860775462963</v>
      </c>
      <c r="C836" s="84" t="s">
        <v>4781</v>
      </c>
    </row>
    <row r="837" spans="1:3" x14ac:dyDescent="0.2">
      <c r="A837">
        <v>836</v>
      </c>
      <c r="B837" s="86">
        <v>43157.860960648148</v>
      </c>
      <c r="C837" s="84" t="s">
        <v>4642</v>
      </c>
    </row>
    <row r="838" spans="1:3" x14ac:dyDescent="0.2">
      <c r="A838">
        <v>837</v>
      </c>
      <c r="B838" s="86">
        <v>43157.861006944448</v>
      </c>
      <c r="C838" s="84" t="s">
        <v>4782</v>
      </c>
    </row>
    <row r="839" spans="1:3" x14ac:dyDescent="0.2">
      <c r="A839">
        <v>838</v>
      </c>
      <c r="B839" s="86">
        <v>43157.861111111109</v>
      </c>
      <c r="C839" s="84" t="s">
        <v>4783</v>
      </c>
    </row>
    <row r="840" spans="1:3" x14ac:dyDescent="0.2">
      <c r="A840">
        <v>839</v>
      </c>
      <c r="B840" s="86">
        <v>43157.861111111109</v>
      </c>
      <c r="C840" s="84" t="s">
        <v>4784</v>
      </c>
    </row>
    <row r="841" spans="1:3" x14ac:dyDescent="0.2">
      <c r="A841">
        <v>840</v>
      </c>
      <c r="B841" s="86">
        <v>43157.861145833333</v>
      </c>
      <c r="C841" s="84" t="s">
        <v>4489</v>
      </c>
    </row>
    <row r="842" spans="1:3" x14ac:dyDescent="0.2">
      <c r="A842">
        <v>841</v>
      </c>
      <c r="B842" s="86">
        <v>43157.861180555556</v>
      </c>
      <c r="C842" s="84" t="s">
        <v>4470</v>
      </c>
    </row>
    <row r="843" spans="1:3" x14ac:dyDescent="0.2">
      <c r="A843">
        <v>842</v>
      </c>
      <c r="B843" s="86">
        <v>43157.856527777774</v>
      </c>
      <c r="C843" s="84" t="s">
        <v>4550</v>
      </c>
    </row>
    <row r="844" spans="1:3" x14ac:dyDescent="0.2">
      <c r="A844">
        <v>843</v>
      </c>
      <c r="B844" s="86">
        <v>43157.861250000002</v>
      </c>
      <c r="C844" s="84" t="s">
        <v>4503</v>
      </c>
    </row>
    <row r="845" spans="1:3" x14ac:dyDescent="0.2">
      <c r="A845">
        <v>844</v>
      </c>
      <c r="B845" s="86">
        <v>43157.861261574071</v>
      </c>
      <c r="C845" s="84" t="s">
        <v>4785</v>
      </c>
    </row>
    <row r="846" spans="1:3" x14ac:dyDescent="0.2">
      <c r="A846">
        <v>845</v>
      </c>
      <c r="B846" s="86">
        <v>43157.861273148148</v>
      </c>
      <c r="C846" s="84" t="s">
        <v>4786</v>
      </c>
    </row>
    <row r="847" spans="1:3" x14ac:dyDescent="0.2">
      <c r="A847">
        <v>846</v>
      </c>
      <c r="B847" s="86">
        <v>43157.86136574074</v>
      </c>
      <c r="C847" s="84" t="s">
        <v>4747</v>
      </c>
    </row>
    <row r="848" spans="1:3" x14ac:dyDescent="0.2">
      <c r="A848">
        <v>847</v>
      </c>
      <c r="B848" s="86">
        <v>43157.861435185187</v>
      </c>
      <c r="C848" s="84" t="s">
        <v>4410</v>
      </c>
    </row>
    <row r="849" spans="1:3" x14ac:dyDescent="0.2">
      <c r="A849">
        <v>848</v>
      </c>
      <c r="B849" s="86">
        <v>43157.861493055556</v>
      </c>
      <c r="C849" s="84" t="s">
        <v>4787</v>
      </c>
    </row>
    <row r="850" spans="1:3" x14ac:dyDescent="0.2">
      <c r="A850">
        <v>849</v>
      </c>
      <c r="B850" s="86">
        <v>43157.861493055556</v>
      </c>
      <c r="C850" s="84" t="s">
        <v>4787</v>
      </c>
    </row>
    <row r="851" spans="1:3" x14ac:dyDescent="0.2">
      <c r="A851">
        <v>850</v>
      </c>
      <c r="B851" s="86">
        <v>43157.861527777779</v>
      </c>
      <c r="C851" s="84" t="s">
        <v>4788</v>
      </c>
    </row>
    <row r="852" spans="1:3" x14ac:dyDescent="0.2">
      <c r="A852">
        <v>851</v>
      </c>
      <c r="B852" s="86">
        <v>43157.861550925925</v>
      </c>
      <c r="C852" s="84" t="s">
        <v>4789</v>
      </c>
    </row>
    <row r="853" spans="1:3" x14ac:dyDescent="0.2">
      <c r="A853">
        <v>852</v>
      </c>
      <c r="B853" s="86">
        <v>43157.861550925925</v>
      </c>
      <c r="C853" s="84" t="s">
        <v>4789</v>
      </c>
    </row>
    <row r="854" spans="1:3" x14ac:dyDescent="0.2">
      <c r="A854">
        <v>853</v>
      </c>
      <c r="B854" s="86">
        <v>43157.861550925925</v>
      </c>
      <c r="C854" s="84" t="s">
        <v>4789</v>
      </c>
    </row>
    <row r="855" spans="1:3" x14ac:dyDescent="0.2">
      <c r="A855">
        <v>854</v>
      </c>
      <c r="B855" s="86">
        <v>43157.861597222225</v>
      </c>
      <c r="C855" s="84" t="s">
        <v>4790</v>
      </c>
    </row>
    <row r="856" spans="1:3" x14ac:dyDescent="0.2">
      <c r="A856">
        <v>855</v>
      </c>
      <c r="B856" s="86">
        <v>43157.861608796295</v>
      </c>
      <c r="C856" s="84" t="s">
        <v>4791</v>
      </c>
    </row>
    <row r="857" spans="1:3" x14ac:dyDescent="0.2">
      <c r="A857">
        <v>856</v>
      </c>
      <c r="B857" s="86">
        <v>43157.861608796295</v>
      </c>
      <c r="C857" s="84" t="s">
        <v>4791</v>
      </c>
    </row>
    <row r="858" spans="1:3" x14ac:dyDescent="0.2">
      <c r="A858">
        <v>857</v>
      </c>
      <c r="B858" s="86">
        <v>43157.861608796295</v>
      </c>
      <c r="C858" s="84" t="s">
        <v>4791</v>
      </c>
    </row>
    <row r="859" spans="1:3" x14ac:dyDescent="0.2">
      <c r="A859">
        <v>858</v>
      </c>
      <c r="B859" s="86">
        <v>43156.571851851855</v>
      </c>
      <c r="C859" s="84" t="s">
        <v>4358</v>
      </c>
    </row>
    <row r="860" spans="1:3" x14ac:dyDescent="0.2">
      <c r="A860">
        <v>859</v>
      </c>
      <c r="B860" s="86">
        <v>43157.861608796295</v>
      </c>
      <c r="C860" s="84" t="s">
        <v>4791</v>
      </c>
    </row>
    <row r="861" spans="1:3" x14ac:dyDescent="0.2">
      <c r="A861">
        <v>860</v>
      </c>
      <c r="B861" s="86">
        <v>43157.861608796295</v>
      </c>
      <c r="C861" s="84" t="s">
        <v>4791</v>
      </c>
    </row>
    <row r="862" spans="1:3" x14ac:dyDescent="0.2">
      <c r="A862">
        <v>861</v>
      </c>
      <c r="B862" s="86">
        <v>43157.861608796295</v>
      </c>
      <c r="C862" s="84" t="s">
        <v>4791</v>
      </c>
    </row>
    <row r="863" spans="1:3" x14ac:dyDescent="0.2">
      <c r="A863">
        <v>862</v>
      </c>
      <c r="B863" s="86">
        <v>43157.861608796295</v>
      </c>
      <c r="C863" s="84" t="s">
        <v>4791</v>
      </c>
    </row>
    <row r="864" spans="1:3" x14ac:dyDescent="0.2">
      <c r="A864">
        <v>863</v>
      </c>
      <c r="B864" s="86">
        <v>43157.861631944441</v>
      </c>
      <c r="C864" s="84" t="s">
        <v>4747</v>
      </c>
    </row>
    <row r="865" spans="1:3" x14ac:dyDescent="0.2">
      <c r="A865">
        <v>864</v>
      </c>
      <c r="B865" s="86">
        <v>43157.861678240741</v>
      </c>
      <c r="C865" s="84" t="s">
        <v>4409</v>
      </c>
    </row>
    <row r="866" spans="1:3" x14ac:dyDescent="0.2">
      <c r="A866">
        <v>865</v>
      </c>
      <c r="B866" s="86">
        <v>43157.861678240741</v>
      </c>
      <c r="C866" s="84" t="s">
        <v>4409</v>
      </c>
    </row>
    <row r="867" spans="1:3" x14ac:dyDescent="0.2">
      <c r="A867">
        <v>866</v>
      </c>
      <c r="B867" s="86">
        <v>43157.861678240741</v>
      </c>
      <c r="C867" s="84" t="s">
        <v>4409</v>
      </c>
    </row>
    <row r="868" spans="1:3" x14ac:dyDescent="0.2">
      <c r="A868">
        <v>867</v>
      </c>
      <c r="B868" s="86">
        <v>43157.861678240741</v>
      </c>
      <c r="C868" s="84" t="s">
        <v>4792</v>
      </c>
    </row>
    <row r="869" spans="1:3" x14ac:dyDescent="0.2">
      <c r="A869">
        <v>868</v>
      </c>
      <c r="B869" s="86">
        <v>43157.861689814818</v>
      </c>
      <c r="C869" s="84" t="s">
        <v>4406</v>
      </c>
    </row>
    <row r="870" spans="1:3" x14ac:dyDescent="0.2">
      <c r="A870">
        <v>869</v>
      </c>
      <c r="B870" s="86">
        <v>43157.861724537041</v>
      </c>
      <c r="C870" s="84" t="s">
        <v>4471</v>
      </c>
    </row>
    <row r="871" spans="1:3" x14ac:dyDescent="0.2">
      <c r="A871">
        <v>870</v>
      </c>
      <c r="B871" s="86">
        <v>43157.838599537034</v>
      </c>
      <c r="C871" s="84" t="s">
        <v>4793</v>
      </c>
    </row>
    <row r="872" spans="1:3" x14ac:dyDescent="0.2">
      <c r="A872">
        <v>871</v>
      </c>
      <c r="B872" s="86">
        <v>43157.856909722221</v>
      </c>
      <c r="C872" s="84" t="s">
        <v>4794</v>
      </c>
    </row>
    <row r="873" spans="1:3" x14ac:dyDescent="0.2">
      <c r="A873">
        <v>872</v>
      </c>
      <c r="B873" s="86">
        <v>43157.854733796295</v>
      </c>
      <c r="C873" s="84" t="s">
        <v>4795</v>
      </c>
    </row>
    <row r="874" spans="1:3" x14ac:dyDescent="0.2">
      <c r="A874">
        <v>873</v>
      </c>
      <c r="B874" s="86">
        <v>43157.861805555556</v>
      </c>
      <c r="C874" s="84" t="s">
        <v>4796</v>
      </c>
    </row>
    <row r="875" spans="1:3" x14ac:dyDescent="0.2">
      <c r="A875">
        <v>874</v>
      </c>
      <c r="B875" s="86">
        <v>43157.861805555556</v>
      </c>
      <c r="C875" s="84" t="s">
        <v>4797</v>
      </c>
    </row>
    <row r="876" spans="1:3" x14ac:dyDescent="0.2">
      <c r="A876">
        <v>875</v>
      </c>
      <c r="B876" s="86">
        <v>43157.861875000002</v>
      </c>
      <c r="C876" s="84" t="s">
        <v>4798</v>
      </c>
    </row>
    <row r="877" spans="1:3" x14ac:dyDescent="0.2">
      <c r="A877">
        <v>876</v>
      </c>
      <c r="B877" s="86">
        <v>43157.861956018518</v>
      </c>
      <c r="C877" s="84" t="s">
        <v>4799</v>
      </c>
    </row>
    <row r="878" spans="1:3" x14ac:dyDescent="0.2">
      <c r="A878">
        <v>877</v>
      </c>
      <c r="B878" s="86">
        <v>43157.861956018518</v>
      </c>
      <c r="C878" s="84" t="s">
        <v>4799</v>
      </c>
    </row>
    <row r="879" spans="1:3" x14ac:dyDescent="0.2">
      <c r="A879">
        <v>878</v>
      </c>
      <c r="B879" s="86">
        <v>43157.861967592595</v>
      </c>
      <c r="C879" s="84" t="s">
        <v>4409</v>
      </c>
    </row>
    <row r="880" spans="1:3" x14ac:dyDescent="0.2">
      <c r="A880">
        <v>879</v>
      </c>
      <c r="B880" s="86">
        <v>43157.861967592595</v>
      </c>
      <c r="C880" s="84" t="s">
        <v>4409</v>
      </c>
    </row>
    <row r="881" spans="1:3" x14ac:dyDescent="0.2">
      <c r="A881">
        <v>880</v>
      </c>
      <c r="B881" s="86">
        <v>43157.861967592595</v>
      </c>
      <c r="C881" s="84" t="s">
        <v>4409</v>
      </c>
    </row>
    <row r="882" spans="1:3" x14ac:dyDescent="0.2">
      <c r="A882">
        <v>881</v>
      </c>
      <c r="B882" s="86">
        <v>43157.862025462964</v>
      </c>
      <c r="C882" s="84" t="s">
        <v>4455</v>
      </c>
    </row>
    <row r="883" spans="1:3" x14ac:dyDescent="0.2">
      <c r="A883">
        <v>882</v>
      </c>
      <c r="B883" s="86">
        <v>43157.862037037034</v>
      </c>
      <c r="C883" s="84" t="s">
        <v>4800</v>
      </c>
    </row>
    <row r="884" spans="1:3" x14ac:dyDescent="0.2">
      <c r="A884">
        <v>883</v>
      </c>
      <c r="B884" s="86">
        <v>43157.862037037034</v>
      </c>
      <c r="C884" s="84" t="s">
        <v>4800</v>
      </c>
    </row>
    <row r="885" spans="1:3" x14ac:dyDescent="0.2">
      <c r="A885">
        <v>884</v>
      </c>
      <c r="B885" s="86">
        <v>43157.862037037034</v>
      </c>
      <c r="C885" s="84" t="s">
        <v>4800</v>
      </c>
    </row>
    <row r="886" spans="1:3" x14ac:dyDescent="0.2">
      <c r="A886">
        <v>885</v>
      </c>
      <c r="B886" s="86">
        <v>43157.862037037034</v>
      </c>
      <c r="C886" s="84" t="s">
        <v>4800</v>
      </c>
    </row>
    <row r="887" spans="1:3" x14ac:dyDescent="0.2">
      <c r="A887">
        <v>886</v>
      </c>
      <c r="B887" s="86">
        <v>43157.862037037034</v>
      </c>
      <c r="C887" s="84" t="s">
        <v>4800</v>
      </c>
    </row>
    <row r="888" spans="1:3" x14ac:dyDescent="0.2">
      <c r="A888">
        <v>887</v>
      </c>
      <c r="B888" s="86">
        <v>43157.862060185187</v>
      </c>
      <c r="C888" s="84" t="s">
        <v>4801</v>
      </c>
    </row>
    <row r="889" spans="1:3" x14ac:dyDescent="0.2">
      <c r="A889">
        <v>888</v>
      </c>
      <c r="B889" s="86">
        <v>43157.862083333333</v>
      </c>
      <c r="C889" s="84" t="s">
        <v>4802</v>
      </c>
    </row>
    <row r="890" spans="1:3" x14ac:dyDescent="0.2">
      <c r="A890">
        <v>889</v>
      </c>
      <c r="B890" s="86">
        <v>43157.862083333333</v>
      </c>
      <c r="C890" s="84" t="s">
        <v>4802</v>
      </c>
    </row>
    <row r="891" spans="1:3" x14ac:dyDescent="0.2">
      <c r="A891">
        <v>890</v>
      </c>
      <c r="B891" s="86">
        <v>43157.86210648148</v>
      </c>
      <c r="C891" s="84" t="s">
        <v>4409</v>
      </c>
    </row>
    <row r="892" spans="1:3" x14ac:dyDescent="0.2">
      <c r="A892">
        <v>891</v>
      </c>
      <c r="B892" s="86">
        <v>43157.86210648148</v>
      </c>
      <c r="C892" s="84" t="s">
        <v>4409</v>
      </c>
    </row>
    <row r="893" spans="1:3" x14ac:dyDescent="0.2">
      <c r="A893">
        <v>892</v>
      </c>
      <c r="B893" s="86">
        <v>43157.86210648148</v>
      </c>
      <c r="C893" s="84" t="s">
        <v>4409</v>
      </c>
    </row>
    <row r="894" spans="1:3" x14ac:dyDescent="0.2">
      <c r="A894">
        <v>893</v>
      </c>
      <c r="B894" s="86">
        <v>43154.627685185187</v>
      </c>
      <c r="C894" s="84" t="s">
        <v>4803</v>
      </c>
    </row>
    <row r="895" spans="1:3" x14ac:dyDescent="0.2">
      <c r="A895">
        <v>894</v>
      </c>
      <c r="B895" s="86">
        <v>43157.862187500003</v>
      </c>
      <c r="C895" s="84" t="s">
        <v>4804</v>
      </c>
    </row>
    <row r="896" spans="1:3" x14ac:dyDescent="0.2">
      <c r="A896">
        <v>895</v>
      </c>
      <c r="B896" s="86">
        <v>43157.862314814818</v>
      </c>
      <c r="C896" s="84" t="s">
        <v>4805</v>
      </c>
    </row>
    <row r="897" spans="1:3" x14ac:dyDescent="0.2">
      <c r="A897">
        <v>896</v>
      </c>
      <c r="B897" s="86">
        <v>43157.862372685187</v>
      </c>
      <c r="C897" s="84" t="s">
        <v>4806</v>
      </c>
    </row>
    <row r="898" spans="1:3" x14ac:dyDescent="0.2">
      <c r="A898">
        <v>897</v>
      </c>
      <c r="B898" s="86">
        <v>43157.493969907409</v>
      </c>
      <c r="C898" s="84" t="s">
        <v>4807</v>
      </c>
    </row>
    <row r="899" spans="1:3" x14ac:dyDescent="0.2">
      <c r="A899">
        <v>898</v>
      </c>
      <c r="B899" s="86">
        <v>43157.86241898148</v>
      </c>
      <c r="C899" s="84" t="s">
        <v>4808</v>
      </c>
    </row>
    <row r="900" spans="1:3" x14ac:dyDescent="0.2">
      <c r="A900">
        <v>899</v>
      </c>
      <c r="B900" s="86">
        <v>43157.86241898148</v>
      </c>
      <c r="C900" s="84" t="s">
        <v>4808</v>
      </c>
    </row>
    <row r="901" spans="1:3" x14ac:dyDescent="0.2">
      <c r="A901">
        <v>900</v>
      </c>
      <c r="B901" s="86">
        <v>43157.862488425926</v>
      </c>
      <c r="C901" s="84" t="s">
        <v>4809</v>
      </c>
    </row>
    <row r="902" spans="1:3" x14ac:dyDescent="0.2">
      <c r="A902">
        <v>901</v>
      </c>
      <c r="B902" s="86">
        <v>43157.862511574072</v>
      </c>
      <c r="C902" s="84" t="s">
        <v>4810</v>
      </c>
    </row>
    <row r="903" spans="1:3" x14ac:dyDescent="0.2">
      <c r="A903">
        <v>902</v>
      </c>
      <c r="B903" s="86">
        <v>43157.862581018519</v>
      </c>
      <c r="C903" s="84" t="s">
        <v>4811</v>
      </c>
    </row>
    <row r="904" spans="1:3" x14ac:dyDescent="0.2">
      <c r="A904">
        <v>903</v>
      </c>
      <c r="B904" s="86">
        <v>43150.112488425926</v>
      </c>
      <c r="C904" s="84" t="s">
        <v>4812</v>
      </c>
    </row>
    <row r="905" spans="1:3" x14ac:dyDescent="0.2">
      <c r="A905">
        <v>904</v>
      </c>
      <c r="B905" s="86">
        <v>43157.862604166665</v>
      </c>
      <c r="C905" s="84" t="s">
        <v>4813</v>
      </c>
    </row>
    <row r="906" spans="1:3" x14ac:dyDescent="0.2">
      <c r="A906">
        <v>905</v>
      </c>
      <c r="B906" s="86">
        <v>43157.862662037034</v>
      </c>
      <c r="C906" s="84" t="s">
        <v>4814</v>
      </c>
    </row>
    <row r="907" spans="1:3" x14ac:dyDescent="0.2">
      <c r="A907">
        <v>906</v>
      </c>
      <c r="B907" s="86">
        <v>43157.862662037034</v>
      </c>
      <c r="C907" s="84" t="s">
        <v>4815</v>
      </c>
    </row>
    <row r="908" spans="1:3" x14ac:dyDescent="0.2">
      <c r="A908">
        <v>907</v>
      </c>
      <c r="B908" s="86">
        <v>43157.794421296298</v>
      </c>
      <c r="C908" s="84" t="s">
        <v>4816</v>
      </c>
    </row>
    <row r="909" spans="1:3" x14ac:dyDescent="0.2">
      <c r="A909">
        <v>908</v>
      </c>
      <c r="B909" s="86">
        <v>43157.862754629627</v>
      </c>
      <c r="C909" s="84" t="s">
        <v>4817</v>
      </c>
    </row>
    <row r="910" spans="1:3" x14ac:dyDescent="0.2">
      <c r="A910">
        <v>909</v>
      </c>
      <c r="B910" s="86">
        <v>43157.86278935185</v>
      </c>
      <c r="C910" s="84" t="s">
        <v>4457</v>
      </c>
    </row>
    <row r="911" spans="1:3" x14ac:dyDescent="0.2">
      <c r="A911">
        <v>910</v>
      </c>
      <c r="B911" s="86">
        <v>43156.394189814811</v>
      </c>
      <c r="C911" s="84" t="s">
        <v>4818</v>
      </c>
    </row>
    <row r="912" spans="1:3" x14ac:dyDescent="0.2">
      <c r="A912">
        <v>911</v>
      </c>
      <c r="B912" s="86">
        <v>43157.855462962965</v>
      </c>
      <c r="C912" s="84" t="s">
        <v>4819</v>
      </c>
    </row>
    <row r="913" spans="1:3" x14ac:dyDescent="0.2">
      <c r="A913">
        <v>912</v>
      </c>
      <c r="B913" s="86">
        <v>43157.862800925926</v>
      </c>
      <c r="C913" s="84" t="s">
        <v>4370</v>
      </c>
    </row>
    <row r="914" spans="1:3" x14ac:dyDescent="0.2">
      <c r="A914">
        <v>913</v>
      </c>
      <c r="B914" s="86">
        <v>43157.862997685188</v>
      </c>
      <c r="C914" s="84" t="s">
        <v>4820</v>
      </c>
    </row>
    <row r="915" spans="1:3" x14ac:dyDescent="0.2">
      <c r="A915">
        <v>914</v>
      </c>
      <c r="B915" s="86">
        <v>43157.862997685188</v>
      </c>
      <c r="C915" s="84" t="s">
        <v>4820</v>
      </c>
    </row>
    <row r="916" spans="1:3" x14ac:dyDescent="0.2">
      <c r="A916">
        <v>915</v>
      </c>
      <c r="B916" s="86">
        <v>43157.862997685188</v>
      </c>
      <c r="C916" s="84" t="s">
        <v>4820</v>
      </c>
    </row>
    <row r="917" spans="1:3" x14ac:dyDescent="0.2">
      <c r="A917">
        <v>916</v>
      </c>
      <c r="B917" s="86">
        <v>43157.55872685185</v>
      </c>
      <c r="C917" s="84" t="s">
        <v>4821</v>
      </c>
    </row>
    <row r="918" spans="1:3" x14ac:dyDescent="0.2">
      <c r="A918">
        <v>917</v>
      </c>
      <c r="B918" s="86">
        <v>43157.863020833334</v>
      </c>
      <c r="C918" s="84" t="s">
        <v>4721</v>
      </c>
    </row>
    <row r="919" spans="1:3" x14ac:dyDescent="0.2">
      <c r="A919">
        <v>918</v>
      </c>
      <c r="B919" s="86">
        <v>43157.863032407404</v>
      </c>
      <c r="C919" s="84" t="s">
        <v>4409</v>
      </c>
    </row>
    <row r="920" spans="1:3" x14ac:dyDescent="0.2">
      <c r="A920">
        <v>919</v>
      </c>
      <c r="B920" s="86">
        <v>43157.863032407404</v>
      </c>
      <c r="C920" s="84" t="s">
        <v>4409</v>
      </c>
    </row>
    <row r="921" spans="1:3" x14ac:dyDescent="0.2">
      <c r="A921">
        <v>920</v>
      </c>
      <c r="B921" s="86">
        <v>43157.863032407404</v>
      </c>
      <c r="C921" s="84" t="s">
        <v>4409</v>
      </c>
    </row>
    <row r="922" spans="1:3" x14ac:dyDescent="0.2">
      <c r="A922">
        <v>921</v>
      </c>
      <c r="B922" s="86">
        <v>43157.863067129627</v>
      </c>
      <c r="C922" s="84" t="s">
        <v>4667</v>
      </c>
    </row>
    <row r="923" spans="1:3" x14ac:dyDescent="0.2">
      <c r="A923">
        <v>922</v>
      </c>
      <c r="B923" s="86">
        <v>43157.863067129627</v>
      </c>
      <c r="C923" s="84" t="s">
        <v>4667</v>
      </c>
    </row>
    <row r="924" spans="1:3" x14ac:dyDescent="0.2">
      <c r="A924">
        <v>923</v>
      </c>
      <c r="B924" s="86">
        <v>43156.783333333333</v>
      </c>
      <c r="C924" s="84" t="s">
        <v>4822</v>
      </c>
    </row>
    <row r="925" spans="1:3" x14ac:dyDescent="0.2">
      <c r="A925">
        <v>924</v>
      </c>
      <c r="B925" s="86">
        <v>43157.86309027778</v>
      </c>
      <c r="C925" s="84" t="s">
        <v>4480</v>
      </c>
    </row>
    <row r="926" spans="1:3" x14ac:dyDescent="0.2">
      <c r="A926">
        <v>925</v>
      </c>
      <c r="B926" s="86">
        <v>43157.863171296296</v>
      </c>
      <c r="C926" s="84" t="s">
        <v>4531</v>
      </c>
    </row>
    <row r="927" spans="1:3" x14ac:dyDescent="0.2">
      <c r="A927">
        <v>926</v>
      </c>
      <c r="B927" s="86">
        <v>43157.863182870373</v>
      </c>
      <c r="C927" s="84" t="s">
        <v>4504</v>
      </c>
    </row>
    <row r="928" spans="1:3" x14ac:dyDescent="0.2">
      <c r="A928">
        <v>927</v>
      </c>
      <c r="B928" s="86">
        <v>43157.758067129631</v>
      </c>
      <c r="C928" s="84" t="s">
        <v>4823</v>
      </c>
    </row>
    <row r="929" spans="1:3" x14ac:dyDescent="0.2">
      <c r="A929">
        <v>928</v>
      </c>
      <c r="B929" s="86">
        <v>43157.863194444442</v>
      </c>
      <c r="C929" s="84" t="s">
        <v>4458</v>
      </c>
    </row>
    <row r="930" spans="1:3" x14ac:dyDescent="0.2">
      <c r="A930">
        <v>929</v>
      </c>
      <c r="B930" s="86">
        <v>43157.863287037035</v>
      </c>
      <c r="C930" s="84" t="s">
        <v>4824</v>
      </c>
    </row>
    <row r="931" spans="1:3" x14ac:dyDescent="0.2">
      <c r="A931">
        <v>930</v>
      </c>
      <c r="B931" s="86">
        <v>43157.863287037035</v>
      </c>
      <c r="C931" s="84" t="s">
        <v>4824</v>
      </c>
    </row>
    <row r="932" spans="1:3" x14ac:dyDescent="0.2">
      <c r="A932">
        <v>931</v>
      </c>
      <c r="B932" s="86">
        <v>43157.863425925927</v>
      </c>
      <c r="C932" s="84" t="s">
        <v>4825</v>
      </c>
    </row>
    <row r="933" spans="1:3" x14ac:dyDescent="0.2">
      <c r="A933">
        <v>932</v>
      </c>
      <c r="B933" s="86">
        <v>43157.193854166668</v>
      </c>
      <c r="C933" s="84" t="s">
        <v>4826</v>
      </c>
    </row>
    <row r="934" spans="1:3" x14ac:dyDescent="0.2">
      <c r="A934">
        <v>933</v>
      </c>
      <c r="B934" s="86">
        <v>43157.863425925927</v>
      </c>
      <c r="C934" s="84" t="s">
        <v>4827</v>
      </c>
    </row>
    <row r="935" spans="1:3" x14ac:dyDescent="0.2">
      <c r="A935">
        <v>934</v>
      </c>
      <c r="B935" s="86">
        <v>43157.863425925927</v>
      </c>
      <c r="C935" s="84" t="s">
        <v>4827</v>
      </c>
    </row>
    <row r="936" spans="1:3" x14ac:dyDescent="0.2">
      <c r="A936">
        <v>935</v>
      </c>
      <c r="B936" s="86">
        <v>43157.863564814812</v>
      </c>
      <c r="C936" s="84" t="s">
        <v>4828</v>
      </c>
    </row>
    <row r="937" spans="1:3" x14ac:dyDescent="0.2">
      <c r="A937">
        <v>936</v>
      </c>
      <c r="B937" s="86">
        <v>43157.863564814812</v>
      </c>
      <c r="C937" s="84" t="s">
        <v>4828</v>
      </c>
    </row>
    <row r="938" spans="1:3" x14ac:dyDescent="0.2">
      <c r="A938">
        <v>937</v>
      </c>
      <c r="B938" s="86">
        <v>43157.863564814812</v>
      </c>
      <c r="C938" s="84" t="s">
        <v>4828</v>
      </c>
    </row>
    <row r="939" spans="1:3" x14ac:dyDescent="0.2">
      <c r="A939">
        <v>938</v>
      </c>
      <c r="B939" s="86">
        <v>43157.863576388889</v>
      </c>
      <c r="C939" s="84" t="s">
        <v>4746</v>
      </c>
    </row>
    <row r="940" spans="1:3" x14ac:dyDescent="0.2">
      <c r="A940">
        <v>939</v>
      </c>
      <c r="B940" s="86">
        <v>43157.863611111112</v>
      </c>
      <c r="C940" s="84" t="s">
        <v>4829</v>
      </c>
    </row>
    <row r="941" spans="1:3" x14ac:dyDescent="0.2">
      <c r="A941">
        <v>940</v>
      </c>
      <c r="B941" s="86">
        <v>43157.863611111112</v>
      </c>
      <c r="C941" s="84" t="s">
        <v>4829</v>
      </c>
    </row>
    <row r="942" spans="1:3" x14ac:dyDescent="0.2">
      <c r="A942">
        <v>941</v>
      </c>
      <c r="B942" s="86">
        <v>43157.863634259258</v>
      </c>
      <c r="C942" s="84" t="s">
        <v>4830</v>
      </c>
    </row>
    <row r="943" spans="1:3" x14ac:dyDescent="0.2">
      <c r="A943">
        <v>942</v>
      </c>
      <c r="B943" s="86">
        <v>43157.863692129627</v>
      </c>
      <c r="C943" s="84" t="s">
        <v>4831</v>
      </c>
    </row>
    <row r="944" spans="1:3" x14ac:dyDescent="0.2">
      <c r="A944">
        <v>943</v>
      </c>
      <c r="B944" s="86">
        <v>43157.863692129627</v>
      </c>
      <c r="C944" s="84" t="s">
        <v>4831</v>
      </c>
    </row>
    <row r="945" spans="1:3" x14ac:dyDescent="0.2">
      <c r="A945">
        <v>944</v>
      </c>
      <c r="B945" s="86">
        <v>43157.863692129627</v>
      </c>
      <c r="C945" s="84" t="s">
        <v>4831</v>
      </c>
    </row>
    <row r="946" spans="1:3" x14ac:dyDescent="0.2">
      <c r="A946">
        <v>945</v>
      </c>
      <c r="B946" s="86">
        <v>43157.863692129627</v>
      </c>
      <c r="C946" s="84" t="s">
        <v>4831</v>
      </c>
    </row>
    <row r="947" spans="1:3" x14ac:dyDescent="0.2">
      <c r="A947">
        <v>946</v>
      </c>
      <c r="B947" s="86">
        <v>43157.863692129627</v>
      </c>
      <c r="C947" s="84" t="s">
        <v>4831</v>
      </c>
    </row>
    <row r="948" spans="1:3" x14ac:dyDescent="0.2">
      <c r="A948">
        <v>947</v>
      </c>
      <c r="B948" s="86">
        <v>43157.863692129627</v>
      </c>
      <c r="C948" s="84" t="s">
        <v>4831</v>
      </c>
    </row>
    <row r="949" spans="1:3" x14ac:dyDescent="0.2">
      <c r="A949">
        <v>948</v>
      </c>
      <c r="B949" s="86">
        <v>43157.863692129627</v>
      </c>
      <c r="C949" s="84" t="s">
        <v>4831</v>
      </c>
    </row>
    <row r="950" spans="1:3" x14ac:dyDescent="0.2">
      <c r="A950">
        <v>949</v>
      </c>
      <c r="B950" s="86">
        <v>43157.863692129627</v>
      </c>
      <c r="C950" s="84" t="s">
        <v>4831</v>
      </c>
    </row>
    <row r="951" spans="1:3" x14ac:dyDescent="0.2">
      <c r="A951">
        <v>950</v>
      </c>
      <c r="B951" s="86">
        <v>43157.863807870373</v>
      </c>
      <c r="C951" s="84" t="s">
        <v>4832</v>
      </c>
    </row>
    <row r="952" spans="1:3" x14ac:dyDescent="0.2">
      <c r="A952">
        <v>951</v>
      </c>
      <c r="B952" s="86">
        <v>43157.863888888889</v>
      </c>
      <c r="C952" s="84" t="s">
        <v>4833</v>
      </c>
    </row>
    <row r="953" spans="1:3" x14ac:dyDescent="0.2">
      <c r="A953">
        <v>952</v>
      </c>
      <c r="B953" s="86">
        <v>43157.863923611112</v>
      </c>
      <c r="C953" s="84" t="s">
        <v>4834</v>
      </c>
    </row>
    <row r="954" spans="1:3" x14ac:dyDescent="0.2">
      <c r="A954">
        <v>953</v>
      </c>
      <c r="B954" s="86">
        <v>43157.863958333335</v>
      </c>
      <c r="C954" s="84" t="s">
        <v>4479</v>
      </c>
    </row>
    <row r="955" spans="1:3" x14ac:dyDescent="0.2">
      <c r="A955">
        <v>954</v>
      </c>
      <c r="B955" s="86">
        <v>43157.863993055558</v>
      </c>
      <c r="C955" s="84" t="s">
        <v>4835</v>
      </c>
    </row>
    <row r="956" spans="1:3" x14ac:dyDescent="0.2">
      <c r="A956">
        <v>955</v>
      </c>
      <c r="B956" s="86">
        <v>43157.864016203705</v>
      </c>
      <c r="C956" s="84" t="s">
        <v>4409</v>
      </c>
    </row>
    <row r="957" spans="1:3" x14ac:dyDescent="0.2">
      <c r="A957">
        <v>956</v>
      </c>
      <c r="B957" s="86">
        <v>43157.864016203705</v>
      </c>
      <c r="C957" s="84" t="s">
        <v>4409</v>
      </c>
    </row>
    <row r="958" spans="1:3" x14ac:dyDescent="0.2">
      <c r="A958">
        <v>957</v>
      </c>
      <c r="B958" s="86">
        <v>43157.864016203705</v>
      </c>
      <c r="C958" s="84" t="s">
        <v>4409</v>
      </c>
    </row>
    <row r="959" spans="1:3" x14ac:dyDescent="0.2">
      <c r="A959">
        <v>958</v>
      </c>
      <c r="B959" s="86">
        <v>43157.864085648151</v>
      </c>
      <c r="C959" s="84" t="s">
        <v>4727</v>
      </c>
    </row>
    <row r="960" spans="1:3" x14ac:dyDescent="0.2">
      <c r="A960">
        <v>959</v>
      </c>
      <c r="B960" s="86">
        <v>43157.864120370374</v>
      </c>
      <c r="C960" s="84" t="s">
        <v>4836</v>
      </c>
    </row>
    <row r="961" spans="1:3" x14ac:dyDescent="0.2">
      <c r="A961">
        <v>960</v>
      </c>
      <c r="B961" s="86">
        <v>43157.864247685182</v>
      </c>
      <c r="C961" s="84" t="s">
        <v>4409</v>
      </c>
    </row>
    <row r="962" spans="1:3" x14ac:dyDescent="0.2">
      <c r="A962">
        <v>961</v>
      </c>
      <c r="B962" s="86">
        <v>43157.864247685182</v>
      </c>
      <c r="C962" s="84" t="s">
        <v>4409</v>
      </c>
    </row>
    <row r="963" spans="1:3" x14ac:dyDescent="0.2">
      <c r="A963">
        <v>962</v>
      </c>
      <c r="B963" s="86">
        <v>43157.864247685182</v>
      </c>
      <c r="C963" s="84" t="s">
        <v>4409</v>
      </c>
    </row>
    <row r="964" spans="1:3" x14ac:dyDescent="0.2">
      <c r="A964">
        <v>963</v>
      </c>
      <c r="B964" s="86">
        <v>43157.864270833335</v>
      </c>
      <c r="C964" s="84" t="s">
        <v>4837</v>
      </c>
    </row>
    <row r="965" spans="1:3" x14ac:dyDescent="0.2">
      <c r="A965">
        <v>964</v>
      </c>
      <c r="B965" s="86">
        <v>43157.864293981482</v>
      </c>
      <c r="C965" s="84" t="s">
        <v>4838</v>
      </c>
    </row>
    <row r="966" spans="1:3" x14ac:dyDescent="0.2">
      <c r="A966">
        <v>965</v>
      </c>
      <c r="B966" s="86">
        <v>43157.864340277774</v>
      </c>
      <c r="C966" s="84" t="s">
        <v>4839</v>
      </c>
    </row>
    <row r="967" spans="1:3" x14ac:dyDescent="0.2">
      <c r="A967">
        <v>966</v>
      </c>
      <c r="B967" s="86">
        <v>43157.864386574074</v>
      </c>
      <c r="C967" s="84" t="s">
        <v>4840</v>
      </c>
    </row>
    <row r="968" spans="1:3" x14ac:dyDescent="0.2">
      <c r="A968">
        <v>967</v>
      </c>
      <c r="B968" s="86">
        <v>43157.86440972222</v>
      </c>
      <c r="C968" s="84" t="s">
        <v>4841</v>
      </c>
    </row>
    <row r="969" spans="1:3" x14ac:dyDescent="0.2">
      <c r="A969">
        <v>968</v>
      </c>
      <c r="B969" s="86">
        <v>43157.864421296297</v>
      </c>
      <c r="C969" s="84" t="s">
        <v>4842</v>
      </c>
    </row>
    <row r="970" spans="1:3" x14ac:dyDescent="0.2">
      <c r="A970">
        <v>969</v>
      </c>
      <c r="B970" s="86">
        <v>43157.864444444444</v>
      </c>
      <c r="C970" s="84" t="s">
        <v>4370</v>
      </c>
    </row>
    <row r="971" spans="1:3" x14ac:dyDescent="0.2">
      <c r="A971">
        <v>970</v>
      </c>
      <c r="B971" s="86">
        <v>43157.864479166667</v>
      </c>
      <c r="C971" s="84" t="s">
        <v>4843</v>
      </c>
    </row>
    <row r="972" spans="1:3" x14ac:dyDescent="0.2">
      <c r="A972">
        <v>971</v>
      </c>
      <c r="B972" s="86">
        <v>43157.864490740743</v>
      </c>
      <c r="C972" s="84" t="s">
        <v>4844</v>
      </c>
    </row>
    <row r="973" spans="1:3" x14ac:dyDescent="0.2">
      <c r="A973">
        <v>972</v>
      </c>
      <c r="B973" s="86">
        <v>43157.864490740743</v>
      </c>
      <c r="C973" s="84" t="s">
        <v>4844</v>
      </c>
    </row>
    <row r="974" spans="1:3" x14ac:dyDescent="0.2">
      <c r="A974">
        <v>973</v>
      </c>
      <c r="B974" s="86">
        <v>43157.864525462966</v>
      </c>
      <c r="C974" s="84" t="s">
        <v>4495</v>
      </c>
    </row>
    <row r="975" spans="1:3" x14ac:dyDescent="0.2">
      <c r="A975">
        <v>974</v>
      </c>
      <c r="B975" s="86">
        <v>43157.864571759259</v>
      </c>
      <c r="C975" s="84" t="s">
        <v>4409</v>
      </c>
    </row>
    <row r="976" spans="1:3" x14ac:dyDescent="0.2">
      <c r="A976">
        <v>975</v>
      </c>
      <c r="B976" s="86">
        <v>43157.864571759259</v>
      </c>
      <c r="C976" s="84" t="s">
        <v>4409</v>
      </c>
    </row>
    <row r="977" spans="1:3" x14ac:dyDescent="0.2">
      <c r="A977">
        <v>976</v>
      </c>
      <c r="B977" s="86">
        <v>43157.864571759259</v>
      </c>
      <c r="C977" s="84" t="s">
        <v>4409</v>
      </c>
    </row>
    <row r="978" spans="1:3" x14ac:dyDescent="0.2">
      <c r="A978">
        <v>977</v>
      </c>
      <c r="B978" s="86">
        <v>43157.864583333336</v>
      </c>
      <c r="C978" s="84" t="s">
        <v>4845</v>
      </c>
    </row>
    <row r="979" spans="1:3" x14ac:dyDescent="0.2">
      <c r="A979">
        <v>978</v>
      </c>
      <c r="B979" s="86">
        <v>43157.864594907405</v>
      </c>
      <c r="C979" s="90" t="s">
        <v>4846</v>
      </c>
    </row>
    <row r="980" spans="1:3" x14ac:dyDescent="0.2">
      <c r="A980">
        <v>979</v>
      </c>
      <c r="B980" s="86">
        <v>43157.864699074074</v>
      </c>
      <c r="C980" s="84" t="s">
        <v>4847</v>
      </c>
    </row>
    <row r="981" spans="1:3" x14ac:dyDescent="0.2">
      <c r="A981">
        <v>980</v>
      </c>
      <c r="B981" s="86">
        <v>43157.864733796298</v>
      </c>
      <c r="C981" s="84" t="s">
        <v>4848</v>
      </c>
    </row>
    <row r="982" spans="1:3" x14ac:dyDescent="0.2">
      <c r="A982">
        <v>981</v>
      </c>
      <c r="B982" s="86">
        <v>43157.864756944444</v>
      </c>
      <c r="C982" s="84" t="s">
        <v>4849</v>
      </c>
    </row>
    <row r="983" spans="1:3" x14ac:dyDescent="0.2">
      <c r="A983">
        <v>982</v>
      </c>
      <c r="B983" s="86">
        <v>43157.864849537036</v>
      </c>
      <c r="C983" s="84" t="s">
        <v>4850</v>
      </c>
    </row>
    <row r="984" spans="1:3" x14ac:dyDescent="0.2">
      <c r="A984">
        <v>983</v>
      </c>
      <c r="B984" s="86">
        <v>43157.864872685182</v>
      </c>
      <c r="C984" s="84" t="s">
        <v>4851</v>
      </c>
    </row>
    <row r="985" spans="1:3" x14ac:dyDescent="0.2">
      <c r="A985">
        <v>984</v>
      </c>
      <c r="B985" s="86">
        <v>43157.864884259259</v>
      </c>
      <c r="C985" s="84" t="s">
        <v>4852</v>
      </c>
    </row>
    <row r="986" spans="1:3" x14ac:dyDescent="0.2">
      <c r="A986">
        <v>985</v>
      </c>
      <c r="B986" s="86">
        <v>43157.864918981482</v>
      </c>
      <c r="C986" s="84" t="s">
        <v>4853</v>
      </c>
    </row>
    <row r="987" spans="1:3" x14ac:dyDescent="0.2">
      <c r="A987">
        <v>986</v>
      </c>
      <c r="B987" s="86">
        <v>43157.864942129629</v>
      </c>
      <c r="C987" s="84" t="s">
        <v>4854</v>
      </c>
    </row>
    <row r="988" spans="1:3" x14ac:dyDescent="0.2">
      <c r="A988">
        <v>987</v>
      </c>
      <c r="B988" s="86">
        <v>43157.864965277775</v>
      </c>
      <c r="C988" s="84" t="s">
        <v>4470</v>
      </c>
    </row>
    <row r="989" spans="1:3" x14ac:dyDescent="0.2">
      <c r="A989">
        <v>988</v>
      </c>
      <c r="B989" s="86">
        <v>43157.864988425928</v>
      </c>
      <c r="C989" s="84" t="s">
        <v>4855</v>
      </c>
    </row>
    <row r="990" spans="1:3" x14ac:dyDescent="0.2">
      <c r="A990">
        <v>989</v>
      </c>
      <c r="B990" s="86">
        <v>43157.803298611114</v>
      </c>
      <c r="C990" s="84" t="s">
        <v>4856</v>
      </c>
    </row>
    <row r="991" spans="1:3" x14ac:dyDescent="0.2">
      <c r="A991">
        <v>990</v>
      </c>
      <c r="B991" s="86">
        <v>43157.865011574075</v>
      </c>
      <c r="C991" s="84" t="s">
        <v>4857</v>
      </c>
    </row>
    <row r="992" spans="1:3" x14ac:dyDescent="0.2">
      <c r="A992">
        <v>991</v>
      </c>
      <c r="B992" s="86">
        <v>43157.865057870367</v>
      </c>
      <c r="C992" s="84" t="s">
        <v>4858</v>
      </c>
    </row>
    <row r="993" spans="1:3" x14ac:dyDescent="0.2">
      <c r="A993">
        <v>992</v>
      </c>
      <c r="B993" s="86">
        <v>43157.864363425928</v>
      </c>
      <c r="C993" s="84" t="s">
        <v>4859</v>
      </c>
    </row>
    <row r="994" spans="1:3" x14ac:dyDescent="0.2">
      <c r="A994">
        <v>993</v>
      </c>
      <c r="B994" s="86">
        <v>43157.864363425928</v>
      </c>
      <c r="C994" s="84" t="s">
        <v>4859</v>
      </c>
    </row>
    <row r="995" spans="1:3" x14ac:dyDescent="0.2">
      <c r="A995">
        <v>994</v>
      </c>
      <c r="B995" s="86">
        <v>43157.864675925928</v>
      </c>
      <c r="C995" s="84" t="s">
        <v>4860</v>
      </c>
    </row>
    <row r="996" spans="1:3" x14ac:dyDescent="0.2">
      <c r="A996">
        <v>995</v>
      </c>
      <c r="B996" s="86">
        <v>43157.864675925928</v>
      </c>
      <c r="C996" s="84" t="s">
        <v>4860</v>
      </c>
    </row>
    <row r="997" spans="1:3" x14ac:dyDescent="0.2">
      <c r="A997">
        <v>996</v>
      </c>
      <c r="B997" s="86">
        <v>43157.864363425928</v>
      </c>
      <c r="C997" s="84" t="s">
        <v>4859</v>
      </c>
    </row>
    <row r="998" spans="1:3" x14ac:dyDescent="0.2">
      <c r="A998">
        <v>997</v>
      </c>
      <c r="B998" s="86">
        <v>43157.864675925928</v>
      </c>
      <c r="C998" s="84" t="s">
        <v>4860</v>
      </c>
    </row>
    <row r="999" spans="1:3" x14ac:dyDescent="0.2">
      <c r="A999">
        <v>998</v>
      </c>
      <c r="B999" s="86">
        <v>43157.864675925928</v>
      </c>
      <c r="C999" s="84" t="s">
        <v>4860</v>
      </c>
    </row>
    <row r="1000" spans="1:3" x14ac:dyDescent="0.2">
      <c r="A1000">
        <v>999</v>
      </c>
      <c r="B1000" s="86">
        <v>43157.864363425928</v>
      </c>
      <c r="C1000" s="84" t="s">
        <v>4859</v>
      </c>
    </row>
    <row r="1001" spans="1:3" x14ac:dyDescent="0.2">
      <c r="A1001">
        <v>1000</v>
      </c>
      <c r="B1001" s="86">
        <v>43157.864675925928</v>
      </c>
      <c r="C1001" s="84" t="s">
        <v>4860</v>
      </c>
    </row>
    <row r="1002" spans="1:3" x14ac:dyDescent="0.2">
      <c r="A1002">
        <v>1001</v>
      </c>
      <c r="B1002" s="86">
        <v>43157.865127314813</v>
      </c>
      <c r="C1002" s="84" t="s">
        <v>4861</v>
      </c>
    </row>
    <row r="1003" spans="1:3" x14ac:dyDescent="0.2">
      <c r="A1003">
        <v>1002</v>
      </c>
      <c r="B1003" s="86">
        <v>43157.865127314813</v>
      </c>
      <c r="C1003" s="84" t="s">
        <v>4861</v>
      </c>
    </row>
    <row r="1004" spans="1:3" x14ac:dyDescent="0.2">
      <c r="A1004">
        <v>1003</v>
      </c>
      <c r="B1004" s="86">
        <v>43157.865127314813</v>
      </c>
      <c r="C1004" s="84" t="s">
        <v>4861</v>
      </c>
    </row>
    <row r="1005" spans="1:3" x14ac:dyDescent="0.2">
      <c r="A1005">
        <v>1004</v>
      </c>
      <c r="B1005" s="86">
        <v>43157.864363425928</v>
      </c>
      <c r="C1005" s="84" t="s">
        <v>4859</v>
      </c>
    </row>
    <row r="1006" spans="1:3" x14ac:dyDescent="0.2">
      <c r="A1006">
        <v>1005</v>
      </c>
      <c r="B1006" s="86">
        <v>43157.864675925928</v>
      </c>
      <c r="C1006" s="84" t="s">
        <v>4860</v>
      </c>
    </row>
    <row r="1007" spans="1:3" x14ac:dyDescent="0.2">
      <c r="A1007">
        <v>1006</v>
      </c>
      <c r="B1007" s="86">
        <v>43157.865127314813</v>
      </c>
      <c r="C1007" s="84" t="s">
        <v>4861</v>
      </c>
    </row>
    <row r="1008" spans="1:3" x14ac:dyDescent="0.2">
      <c r="A1008">
        <v>1007</v>
      </c>
      <c r="B1008" s="86">
        <v>43157.865254629629</v>
      </c>
      <c r="C1008" s="84" t="s">
        <v>4862</v>
      </c>
    </row>
    <row r="1009" spans="1:3" x14ac:dyDescent="0.2">
      <c r="A1009">
        <v>1008</v>
      </c>
      <c r="B1009" s="86">
        <v>43157.865347222221</v>
      </c>
      <c r="C1009" s="84" t="s">
        <v>4863</v>
      </c>
    </row>
    <row r="1010" spans="1:3" x14ac:dyDescent="0.2">
      <c r="A1010">
        <v>1009</v>
      </c>
      <c r="B1010" s="86">
        <v>43157.865381944444</v>
      </c>
      <c r="C1010" s="84" t="s">
        <v>4864</v>
      </c>
    </row>
    <row r="1011" spans="1:3" x14ac:dyDescent="0.2">
      <c r="A1011">
        <v>1010</v>
      </c>
      <c r="B1011" s="86">
        <v>43157.864965277775</v>
      </c>
      <c r="C1011" s="84" t="s">
        <v>4865</v>
      </c>
    </row>
    <row r="1012" spans="1:3" x14ac:dyDescent="0.2">
      <c r="A1012">
        <v>1011</v>
      </c>
      <c r="B1012" s="86">
        <v>43157.865381944444</v>
      </c>
      <c r="C1012" s="84" t="s">
        <v>4474</v>
      </c>
    </row>
    <row r="1013" spans="1:3" x14ac:dyDescent="0.2">
      <c r="A1013">
        <v>1012</v>
      </c>
      <c r="B1013" s="86">
        <v>43157.865416666667</v>
      </c>
      <c r="C1013" s="84" t="s">
        <v>4866</v>
      </c>
    </row>
    <row r="1014" spans="1:3" x14ac:dyDescent="0.2">
      <c r="A1014">
        <v>1013</v>
      </c>
      <c r="B1014" s="86">
        <v>43157.625648148147</v>
      </c>
      <c r="C1014" s="84" t="s">
        <v>4356</v>
      </c>
    </row>
    <row r="1015" spans="1:3" x14ac:dyDescent="0.2">
      <c r="A1015">
        <v>1014</v>
      </c>
      <c r="B1015" s="86">
        <v>43157.86546296296</v>
      </c>
      <c r="C1015" s="84" t="s">
        <v>4867</v>
      </c>
    </row>
    <row r="1016" spans="1:3" x14ac:dyDescent="0.2">
      <c r="A1016">
        <v>1015</v>
      </c>
      <c r="B1016" s="86">
        <v>43157.86546296296</v>
      </c>
      <c r="C1016" s="84" t="s">
        <v>4867</v>
      </c>
    </row>
    <row r="1017" spans="1:3" x14ac:dyDescent="0.2">
      <c r="A1017">
        <v>1016</v>
      </c>
      <c r="B1017" s="86">
        <v>43157.625648148147</v>
      </c>
      <c r="C1017" s="84" t="s">
        <v>4356</v>
      </c>
    </row>
    <row r="1018" spans="1:3" x14ac:dyDescent="0.2">
      <c r="A1018">
        <v>1017</v>
      </c>
      <c r="B1018" s="86">
        <v>43157.86546296296</v>
      </c>
      <c r="C1018" s="84" t="s">
        <v>4867</v>
      </c>
    </row>
    <row r="1019" spans="1:3" x14ac:dyDescent="0.2">
      <c r="A1019">
        <v>1018</v>
      </c>
      <c r="B1019" s="86">
        <v>43157.833877314813</v>
      </c>
      <c r="C1019" s="84" t="s">
        <v>4868</v>
      </c>
    </row>
    <row r="1020" spans="1:3" x14ac:dyDescent="0.2">
      <c r="A1020">
        <v>1019</v>
      </c>
      <c r="B1020" s="86">
        <v>43157.86550925926</v>
      </c>
      <c r="C1020" s="84" t="s">
        <v>4869</v>
      </c>
    </row>
    <row r="1021" spans="1:3" x14ac:dyDescent="0.2">
      <c r="A1021">
        <v>1020</v>
      </c>
      <c r="B1021" s="86">
        <v>43157.865659722222</v>
      </c>
      <c r="C1021" s="84" t="s">
        <v>4870</v>
      </c>
    </row>
    <row r="1022" spans="1:3" x14ac:dyDescent="0.2">
      <c r="A1022">
        <v>1021</v>
      </c>
      <c r="B1022" s="86">
        <v>43157.865659722222</v>
      </c>
      <c r="C1022" s="84" t="s">
        <v>4870</v>
      </c>
    </row>
    <row r="1023" spans="1:3" x14ac:dyDescent="0.2">
      <c r="A1023">
        <v>1022</v>
      </c>
      <c r="B1023" s="86">
        <v>43157.865810185183</v>
      </c>
      <c r="C1023" s="84" t="s">
        <v>4853</v>
      </c>
    </row>
    <row r="1024" spans="1:3" x14ac:dyDescent="0.2">
      <c r="A1024">
        <v>1023</v>
      </c>
      <c r="B1024" s="86">
        <v>43157.865891203706</v>
      </c>
      <c r="C1024" s="84" t="s">
        <v>4619</v>
      </c>
    </row>
    <row r="1025" spans="1:3" x14ac:dyDescent="0.2">
      <c r="A1025">
        <v>1024</v>
      </c>
      <c r="B1025" s="86">
        <v>43157.865925925929</v>
      </c>
      <c r="C1025" s="84" t="s">
        <v>4871</v>
      </c>
    </row>
    <row r="1026" spans="1:3" x14ac:dyDescent="0.2">
      <c r="A1026">
        <v>1025</v>
      </c>
      <c r="B1026" s="86">
        <v>43157.865995370368</v>
      </c>
      <c r="C1026" s="84" t="s">
        <v>4476</v>
      </c>
    </row>
    <row r="1027" spans="1:3" x14ac:dyDescent="0.2">
      <c r="A1027">
        <v>1026</v>
      </c>
      <c r="B1027" s="86">
        <v>43157.831666666665</v>
      </c>
      <c r="C1027" s="84" t="s">
        <v>4872</v>
      </c>
    </row>
    <row r="1028" spans="1:3" x14ac:dyDescent="0.2">
      <c r="A1028">
        <v>1027</v>
      </c>
      <c r="B1028" s="86">
        <v>43157.866249999999</v>
      </c>
      <c r="C1028" s="84" t="s">
        <v>4483</v>
      </c>
    </row>
    <row r="1029" spans="1:3" x14ac:dyDescent="0.2">
      <c r="A1029">
        <v>1028</v>
      </c>
      <c r="B1029" s="86">
        <v>43157.866296296299</v>
      </c>
      <c r="C1029" s="84" t="s">
        <v>4409</v>
      </c>
    </row>
    <row r="1030" spans="1:3" x14ac:dyDescent="0.2">
      <c r="A1030">
        <v>1029</v>
      </c>
      <c r="B1030" s="86">
        <v>43157.866296296299</v>
      </c>
      <c r="C1030" s="84" t="s">
        <v>4409</v>
      </c>
    </row>
    <row r="1031" spans="1:3" x14ac:dyDescent="0.2">
      <c r="A1031">
        <v>1030</v>
      </c>
      <c r="B1031" s="86">
        <v>43157.866296296299</v>
      </c>
      <c r="C1031" s="84" t="s">
        <v>4409</v>
      </c>
    </row>
    <row r="1032" spans="1:3" x14ac:dyDescent="0.2">
      <c r="A1032">
        <v>1031</v>
      </c>
      <c r="B1032" s="86">
        <v>43157.866307870368</v>
      </c>
      <c r="C1032" s="84" t="s">
        <v>4873</v>
      </c>
    </row>
    <row r="1033" spans="1:3" x14ac:dyDescent="0.2">
      <c r="A1033">
        <v>1032</v>
      </c>
      <c r="B1033" s="86">
        <v>43157.866412037038</v>
      </c>
      <c r="C1033" s="84" t="s">
        <v>4874</v>
      </c>
    </row>
    <row r="1034" spans="1:3" x14ac:dyDescent="0.2">
      <c r="A1034">
        <v>1033</v>
      </c>
      <c r="B1034" s="86">
        <v>43157.866412037038</v>
      </c>
      <c r="C1034" s="84" t="s">
        <v>4874</v>
      </c>
    </row>
    <row r="1035" spans="1:3" x14ac:dyDescent="0.2">
      <c r="A1035">
        <v>1034</v>
      </c>
      <c r="B1035" s="86">
        <v>43157.866446759261</v>
      </c>
      <c r="C1035" s="84" t="s">
        <v>4410</v>
      </c>
    </row>
    <row r="1036" spans="1:3" x14ac:dyDescent="0.2">
      <c r="A1036">
        <v>1035</v>
      </c>
      <c r="B1036" s="86">
        <v>43157.73914351852</v>
      </c>
      <c r="C1036" s="84" t="s">
        <v>4875</v>
      </c>
    </row>
    <row r="1037" spans="1:3" x14ac:dyDescent="0.2">
      <c r="A1037">
        <v>1036</v>
      </c>
      <c r="B1037" s="86">
        <v>43157.86645833333</v>
      </c>
      <c r="C1037" s="84" t="s">
        <v>4876</v>
      </c>
    </row>
    <row r="1038" spans="1:3" x14ac:dyDescent="0.2">
      <c r="A1038">
        <v>1037</v>
      </c>
      <c r="B1038" s="86">
        <v>43157.86645833333</v>
      </c>
      <c r="C1038" s="84" t="s">
        <v>4876</v>
      </c>
    </row>
    <row r="1039" spans="1:3" x14ac:dyDescent="0.2">
      <c r="A1039">
        <v>1038</v>
      </c>
      <c r="B1039" s="86">
        <v>43157.211805555555</v>
      </c>
      <c r="C1039" s="84" t="s">
        <v>4877</v>
      </c>
    </row>
    <row r="1040" spans="1:3" x14ac:dyDescent="0.2">
      <c r="A1040">
        <v>1039</v>
      </c>
      <c r="B1040" s="86">
        <v>43157.866481481484</v>
      </c>
      <c r="C1040" s="84" t="s">
        <v>4878</v>
      </c>
    </row>
    <row r="1041" spans="1:3" x14ac:dyDescent="0.2">
      <c r="A1041">
        <v>1040</v>
      </c>
      <c r="B1041" s="86">
        <v>43157.86650462963</v>
      </c>
      <c r="C1041" s="84" t="s">
        <v>4879</v>
      </c>
    </row>
    <row r="1042" spans="1:3" x14ac:dyDescent="0.2">
      <c r="A1042">
        <v>1041</v>
      </c>
      <c r="B1042" s="86">
        <v>43157.866539351853</v>
      </c>
      <c r="C1042" s="84" t="s">
        <v>4409</v>
      </c>
    </row>
    <row r="1043" spans="1:3" x14ac:dyDescent="0.2">
      <c r="A1043">
        <v>1042</v>
      </c>
      <c r="B1043" s="86">
        <v>43157.866539351853</v>
      </c>
      <c r="C1043" s="84" t="s">
        <v>4409</v>
      </c>
    </row>
    <row r="1044" spans="1:3" x14ac:dyDescent="0.2">
      <c r="A1044">
        <v>1043</v>
      </c>
      <c r="B1044" s="86">
        <v>43157.866539351853</v>
      </c>
      <c r="C1044" s="84" t="s">
        <v>4409</v>
      </c>
    </row>
    <row r="1045" spans="1:3" x14ac:dyDescent="0.2">
      <c r="A1045">
        <v>1044</v>
      </c>
      <c r="B1045" s="86">
        <v>43156.903310185182</v>
      </c>
      <c r="C1045" s="84" t="s">
        <v>4880</v>
      </c>
    </row>
    <row r="1046" spans="1:3" x14ac:dyDescent="0.2">
      <c r="A1046">
        <v>1045</v>
      </c>
      <c r="B1046" s="86">
        <v>43157.866539351853</v>
      </c>
      <c r="C1046" s="84" t="s">
        <v>4488</v>
      </c>
    </row>
    <row r="1047" spans="1:3" x14ac:dyDescent="0.2">
      <c r="A1047">
        <v>1046</v>
      </c>
      <c r="B1047" s="86">
        <v>43157.866585648146</v>
      </c>
      <c r="C1047" s="84" t="s">
        <v>4410</v>
      </c>
    </row>
    <row r="1048" spans="1:3" x14ac:dyDescent="0.2">
      <c r="A1048">
        <v>1047</v>
      </c>
      <c r="B1048" s="86">
        <v>43157.866597222222</v>
      </c>
      <c r="C1048" s="84" t="s">
        <v>4881</v>
      </c>
    </row>
    <row r="1049" spans="1:3" x14ac:dyDescent="0.2">
      <c r="A1049">
        <v>1048</v>
      </c>
      <c r="B1049" s="86">
        <v>43157.866689814815</v>
      </c>
      <c r="C1049" s="84" t="s">
        <v>4882</v>
      </c>
    </row>
    <row r="1050" spans="1:3" x14ac:dyDescent="0.2">
      <c r="A1050">
        <v>1049</v>
      </c>
      <c r="B1050" s="86">
        <v>43157.866759259261</v>
      </c>
      <c r="C1050" s="84" t="s">
        <v>4853</v>
      </c>
    </row>
    <row r="1051" spans="1:3" x14ac:dyDescent="0.2">
      <c r="A1051">
        <v>1050</v>
      </c>
      <c r="B1051" s="86">
        <v>43157.866805555554</v>
      </c>
      <c r="C1051" s="84" t="s">
        <v>4883</v>
      </c>
    </row>
    <row r="1052" spans="1:3" x14ac:dyDescent="0.2">
      <c r="A1052">
        <v>1051</v>
      </c>
      <c r="B1052" s="86">
        <v>43157.865381944444</v>
      </c>
      <c r="C1052" s="84" t="s">
        <v>4884</v>
      </c>
    </row>
    <row r="1053" spans="1:3" x14ac:dyDescent="0.2">
      <c r="A1053">
        <v>1052</v>
      </c>
      <c r="B1053" s="86">
        <v>43157.866851851853</v>
      </c>
      <c r="C1053" s="84" t="s">
        <v>4883</v>
      </c>
    </row>
    <row r="1054" spans="1:3" x14ac:dyDescent="0.2">
      <c r="A1054">
        <v>1053</v>
      </c>
      <c r="B1054" s="86">
        <v>43157.866493055553</v>
      </c>
      <c r="C1054" s="84" t="s">
        <v>4885</v>
      </c>
    </row>
    <row r="1055" spans="1:3" x14ac:dyDescent="0.2">
      <c r="A1055">
        <v>1054</v>
      </c>
      <c r="B1055" s="86">
        <v>43157.866944444446</v>
      </c>
      <c r="C1055" s="84" t="s">
        <v>4886</v>
      </c>
    </row>
    <row r="1056" spans="1:3" x14ac:dyDescent="0.2">
      <c r="A1056">
        <v>1055</v>
      </c>
      <c r="B1056" s="86">
        <v>43157.866967592592</v>
      </c>
      <c r="C1056" s="84" t="s">
        <v>4461</v>
      </c>
    </row>
    <row r="1057" spans="1:3" x14ac:dyDescent="0.2">
      <c r="A1057">
        <v>1056</v>
      </c>
      <c r="B1057" s="86">
        <v>43157.866979166669</v>
      </c>
      <c r="C1057" s="84" t="s">
        <v>4887</v>
      </c>
    </row>
    <row r="1058" spans="1:3" x14ac:dyDescent="0.2">
      <c r="A1058">
        <v>1057</v>
      </c>
      <c r="B1058" s="86">
        <v>43157.867152777777</v>
      </c>
      <c r="C1058" s="84" t="s">
        <v>4888</v>
      </c>
    </row>
    <row r="1059" spans="1:3" x14ac:dyDescent="0.2">
      <c r="A1059">
        <v>1058</v>
      </c>
      <c r="B1059" s="86">
        <v>43157.867152777777</v>
      </c>
      <c r="C1059" s="84" t="s">
        <v>4888</v>
      </c>
    </row>
    <row r="1060" spans="1:3" x14ac:dyDescent="0.2">
      <c r="A1060">
        <v>1059</v>
      </c>
      <c r="B1060" s="86">
        <v>43157.867152777777</v>
      </c>
      <c r="C1060" s="84" t="s">
        <v>4888</v>
      </c>
    </row>
    <row r="1061" spans="1:3" x14ac:dyDescent="0.2">
      <c r="A1061">
        <v>1060</v>
      </c>
      <c r="B1061" s="86">
        <v>43157.867152777777</v>
      </c>
      <c r="C1061" s="84" t="s">
        <v>4888</v>
      </c>
    </row>
    <row r="1062" spans="1:3" x14ac:dyDescent="0.2">
      <c r="A1062">
        <v>1061</v>
      </c>
      <c r="B1062" s="86">
        <v>43157.8671875</v>
      </c>
      <c r="C1062" s="84" t="s">
        <v>4889</v>
      </c>
    </row>
    <row r="1063" spans="1:3" x14ac:dyDescent="0.2">
      <c r="A1063">
        <v>1062</v>
      </c>
      <c r="B1063" s="86">
        <v>43157.8671875</v>
      </c>
      <c r="C1063" s="84" t="s">
        <v>4889</v>
      </c>
    </row>
    <row r="1064" spans="1:3" x14ac:dyDescent="0.2">
      <c r="A1064">
        <v>1063</v>
      </c>
      <c r="B1064" s="86">
        <v>43157.867199074077</v>
      </c>
      <c r="C1064" s="84" t="s">
        <v>4409</v>
      </c>
    </row>
    <row r="1065" spans="1:3" x14ac:dyDescent="0.2">
      <c r="A1065">
        <v>1064</v>
      </c>
      <c r="B1065" s="86">
        <v>43157.867199074077</v>
      </c>
      <c r="C1065" s="84" t="s">
        <v>4409</v>
      </c>
    </row>
    <row r="1066" spans="1:3" x14ac:dyDescent="0.2">
      <c r="A1066">
        <v>1065</v>
      </c>
      <c r="B1066" s="86">
        <v>43157.867199074077</v>
      </c>
      <c r="C1066" s="84" t="s">
        <v>4409</v>
      </c>
    </row>
    <row r="1067" spans="1:3" x14ac:dyDescent="0.2">
      <c r="A1067">
        <v>1066</v>
      </c>
      <c r="B1067" s="86">
        <v>43157.867245370369</v>
      </c>
      <c r="C1067" s="84" t="s">
        <v>4890</v>
      </c>
    </row>
    <row r="1068" spans="1:3" x14ac:dyDescent="0.2">
      <c r="A1068">
        <v>1067</v>
      </c>
      <c r="B1068" s="86">
        <v>43157.867245370369</v>
      </c>
      <c r="C1068" s="84" t="s">
        <v>4891</v>
      </c>
    </row>
    <row r="1069" spans="1:3" x14ac:dyDescent="0.2">
      <c r="A1069">
        <v>1068</v>
      </c>
      <c r="B1069" s="86">
        <v>43075.797719907408</v>
      </c>
      <c r="C1069" s="84" t="s">
        <v>4892</v>
      </c>
    </row>
    <row r="1070" spans="1:3" x14ac:dyDescent="0.2">
      <c r="A1070">
        <v>1069</v>
      </c>
      <c r="B1070" s="86">
        <v>43157.867314814815</v>
      </c>
      <c r="C1070" s="84" t="s">
        <v>4893</v>
      </c>
    </row>
    <row r="1071" spans="1:3" x14ac:dyDescent="0.2">
      <c r="A1071">
        <v>1070</v>
      </c>
      <c r="B1071" s="86">
        <v>43157.42696759259</v>
      </c>
      <c r="C1071" s="84" t="s">
        <v>4894</v>
      </c>
    </row>
    <row r="1072" spans="1:3" x14ac:dyDescent="0.2">
      <c r="A1072">
        <v>1071</v>
      </c>
      <c r="B1072" s="86">
        <v>43157.865891203706</v>
      </c>
      <c r="C1072" s="84" t="s">
        <v>4895</v>
      </c>
    </row>
    <row r="1073" spans="1:3" x14ac:dyDescent="0.2">
      <c r="A1073">
        <v>1072</v>
      </c>
      <c r="B1073" s="86">
        <v>43157.867349537039</v>
      </c>
      <c r="C1073" s="84" t="s">
        <v>4602</v>
      </c>
    </row>
    <row r="1074" spans="1:3" x14ac:dyDescent="0.2">
      <c r="A1074">
        <v>1073</v>
      </c>
      <c r="B1074" s="86">
        <v>43157.867430555554</v>
      </c>
      <c r="C1074" s="84" t="s">
        <v>4896</v>
      </c>
    </row>
    <row r="1075" spans="1:3" x14ac:dyDescent="0.2">
      <c r="A1075">
        <v>1074</v>
      </c>
      <c r="B1075" s="86">
        <v>43157.867523148147</v>
      </c>
      <c r="C1075" s="84" t="s">
        <v>4897</v>
      </c>
    </row>
    <row r="1076" spans="1:3" x14ac:dyDescent="0.2">
      <c r="A1076">
        <v>1075</v>
      </c>
      <c r="B1076" s="86">
        <v>43157.867546296293</v>
      </c>
      <c r="C1076" s="84" t="s">
        <v>4898</v>
      </c>
    </row>
    <row r="1077" spans="1:3" x14ac:dyDescent="0.2">
      <c r="A1077">
        <v>1076</v>
      </c>
      <c r="B1077" s="86">
        <v>43157.86755787037</v>
      </c>
      <c r="C1077" s="84" t="s">
        <v>4899</v>
      </c>
    </row>
    <row r="1078" spans="1:3" x14ac:dyDescent="0.2">
      <c r="A1078">
        <v>1077</v>
      </c>
      <c r="B1078" s="86">
        <v>43157.867569444446</v>
      </c>
      <c r="C1078" s="84" t="s">
        <v>4747</v>
      </c>
    </row>
    <row r="1079" spans="1:3" x14ac:dyDescent="0.2">
      <c r="A1079">
        <v>1078</v>
      </c>
      <c r="B1079" s="86">
        <v>43157.857048611113</v>
      </c>
      <c r="C1079" s="84" t="s">
        <v>4900</v>
      </c>
    </row>
    <row r="1080" spans="1:3" x14ac:dyDescent="0.2">
      <c r="A1080">
        <v>1079</v>
      </c>
      <c r="B1080" s="86">
        <v>43157.865185185183</v>
      </c>
      <c r="C1080" s="84" t="s">
        <v>4901</v>
      </c>
    </row>
    <row r="1081" spans="1:3" x14ac:dyDescent="0.2">
      <c r="A1081">
        <v>1080</v>
      </c>
      <c r="B1081" s="86">
        <v>43157.865185185183</v>
      </c>
      <c r="C1081" s="84" t="s">
        <v>4901</v>
      </c>
    </row>
    <row r="1082" spans="1:3" x14ac:dyDescent="0.2">
      <c r="A1082">
        <v>1081</v>
      </c>
      <c r="B1082" s="86">
        <v>43157.867662037039</v>
      </c>
      <c r="C1082" s="84" t="s">
        <v>4902</v>
      </c>
    </row>
    <row r="1083" spans="1:3" x14ac:dyDescent="0.2">
      <c r="A1083">
        <v>1082</v>
      </c>
      <c r="B1083" s="86">
        <v>43157.857048611113</v>
      </c>
      <c r="C1083" s="84" t="s">
        <v>4900</v>
      </c>
    </row>
    <row r="1084" spans="1:3" x14ac:dyDescent="0.2">
      <c r="A1084">
        <v>1083</v>
      </c>
      <c r="B1084" s="86">
        <v>43157.865185185183</v>
      </c>
      <c r="C1084" s="84" t="s">
        <v>4901</v>
      </c>
    </row>
    <row r="1085" spans="1:3" x14ac:dyDescent="0.2">
      <c r="A1085">
        <v>1084</v>
      </c>
      <c r="B1085" s="86">
        <v>43157.867662037039</v>
      </c>
      <c r="C1085" s="84" t="s">
        <v>4902</v>
      </c>
    </row>
    <row r="1086" spans="1:3" x14ac:dyDescent="0.2">
      <c r="A1086">
        <v>1085</v>
      </c>
      <c r="B1086" s="86">
        <v>43157.867696759262</v>
      </c>
      <c r="C1086" s="84" t="s">
        <v>4455</v>
      </c>
    </row>
    <row r="1087" spans="1:3" x14ac:dyDescent="0.2">
      <c r="A1087">
        <v>1086</v>
      </c>
      <c r="B1087" s="86">
        <v>43157.740995370368</v>
      </c>
      <c r="C1087" s="84" t="s">
        <v>4903</v>
      </c>
    </row>
    <row r="1088" spans="1:3" x14ac:dyDescent="0.2">
      <c r="A1088">
        <v>1087</v>
      </c>
      <c r="B1088" s="86">
        <v>43157.740995370368</v>
      </c>
      <c r="C1088" s="84" t="s">
        <v>4903</v>
      </c>
    </row>
    <row r="1089" spans="1:3" x14ac:dyDescent="0.2">
      <c r="A1089">
        <v>1088</v>
      </c>
      <c r="B1089" s="86">
        <v>43157.740995370368</v>
      </c>
      <c r="C1089" s="84" t="s">
        <v>4903</v>
      </c>
    </row>
    <row r="1090" spans="1:3" x14ac:dyDescent="0.2">
      <c r="A1090">
        <v>1089</v>
      </c>
      <c r="B1090" s="86">
        <v>43157.86377314815</v>
      </c>
      <c r="C1090" s="84" t="s">
        <v>4904</v>
      </c>
    </row>
    <row r="1091" spans="1:3" x14ac:dyDescent="0.2">
      <c r="A1091">
        <v>1090</v>
      </c>
      <c r="B1091" s="86">
        <v>43157.867766203701</v>
      </c>
      <c r="C1091" s="84" t="s">
        <v>4905</v>
      </c>
    </row>
    <row r="1092" spans="1:3" x14ac:dyDescent="0.2">
      <c r="A1092">
        <v>1091</v>
      </c>
      <c r="B1092" s="86">
        <v>43157.86377314815</v>
      </c>
      <c r="C1092" s="84" t="s">
        <v>4904</v>
      </c>
    </row>
    <row r="1093" spans="1:3" x14ac:dyDescent="0.2">
      <c r="A1093">
        <v>1092</v>
      </c>
      <c r="B1093" s="86">
        <v>43157.86377314815</v>
      </c>
      <c r="C1093" s="84" t="s">
        <v>4904</v>
      </c>
    </row>
    <row r="1094" spans="1:3" x14ac:dyDescent="0.2">
      <c r="A1094">
        <v>1093</v>
      </c>
      <c r="B1094" s="86">
        <v>43157.86377314815</v>
      </c>
      <c r="C1094" s="84" t="s">
        <v>4904</v>
      </c>
    </row>
    <row r="1095" spans="1:3" x14ac:dyDescent="0.2">
      <c r="A1095">
        <v>1094</v>
      </c>
      <c r="B1095" s="86">
        <v>43157.867777777778</v>
      </c>
      <c r="C1095" s="84" t="s">
        <v>4657</v>
      </c>
    </row>
    <row r="1096" spans="1:3" x14ac:dyDescent="0.2">
      <c r="A1096">
        <v>1095</v>
      </c>
      <c r="B1096" s="86">
        <v>43157.86787037037</v>
      </c>
      <c r="C1096" s="84" t="s">
        <v>4409</v>
      </c>
    </row>
    <row r="1097" spans="1:3" x14ac:dyDescent="0.2">
      <c r="A1097">
        <v>1096</v>
      </c>
      <c r="B1097" s="86">
        <v>43157.86787037037</v>
      </c>
      <c r="C1097" s="84" t="s">
        <v>4409</v>
      </c>
    </row>
    <row r="1098" spans="1:3" x14ac:dyDescent="0.2">
      <c r="A1098">
        <v>1097</v>
      </c>
      <c r="B1098" s="86">
        <v>43157.86787037037</v>
      </c>
      <c r="C1098" s="84" t="s">
        <v>4409</v>
      </c>
    </row>
    <row r="1099" spans="1:3" x14ac:dyDescent="0.2">
      <c r="A1099">
        <v>1098</v>
      </c>
      <c r="B1099" s="86">
        <v>43157.867893518516</v>
      </c>
      <c r="C1099" s="84" t="s">
        <v>4906</v>
      </c>
    </row>
    <row r="1100" spans="1:3" x14ac:dyDescent="0.2">
      <c r="A1100">
        <v>1099</v>
      </c>
      <c r="B1100" s="86">
        <v>43154.881944444445</v>
      </c>
      <c r="C1100" s="84" t="s">
        <v>4907</v>
      </c>
    </row>
    <row r="1101" spans="1:3" x14ac:dyDescent="0.2">
      <c r="A1101">
        <v>1100</v>
      </c>
      <c r="B1101" s="86">
        <v>43157.868009259262</v>
      </c>
      <c r="C1101" s="84" t="s">
        <v>4908</v>
      </c>
    </row>
    <row r="1102" spans="1:3" x14ac:dyDescent="0.2">
      <c r="A1102">
        <v>1101</v>
      </c>
      <c r="B1102" s="86">
        <v>43157.868032407408</v>
      </c>
      <c r="C1102" s="84" t="s">
        <v>4909</v>
      </c>
    </row>
    <row r="1103" spans="1:3" x14ac:dyDescent="0.2">
      <c r="A1103">
        <v>1102</v>
      </c>
      <c r="B1103" s="86">
        <v>43157.868032407408</v>
      </c>
      <c r="C1103" s="84" t="s">
        <v>4909</v>
      </c>
    </row>
    <row r="1104" spans="1:3" x14ac:dyDescent="0.2">
      <c r="A1104">
        <v>1103</v>
      </c>
      <c r="B1104" s="86">
        <v>43157.868043981478</v>
      </c>
      <c r="C1104" s="84" t="s">
        <v>4455</v>
      </c>
    </row>
    <row r="1105" spans="1:3" x14ac:dyDescent="0.2">
      <c r="A1105">
        <v>1104</v>
      </c>
      <c r="B1105" s="86">
        <v>43157.868055555555</v>
      </c>
      <c r="C1105" s="84" t="s">
        <v>4910</v>
      </c>
    </row>
    <row r="1106" spans="1:3" x14ac:dyDescent="0.2">
      <c r="A1106">
        <v>1105</v>
      </c>
      <c r="B1106" s="86">
        <v>43157.657256944447</v>
      </c>
      <c r="C1106" s="84" t="s">
        <v>4911</v>
      </c>
    </row>
    <row r="1107" spans="1:3" x14ac:dyDescent="0.2">
      <c r="A1107">
        <v>1106</v>
      </c>
      <c r="B1107" s="86">
        <v>43157.863703703704</v>
      </c>
      <c r="C1107" s="84" t="s">
        <v>4912</v>
      </c>
    </row>
    <row r="1108" spans="1:3" x14ac:dyDescent="0.2">
      <c r="A1108">
        <v>1107</v>
      </c>
      <c r="B1108" s="86">
        <v>43157.868101851855</v>
      </c>
      <c r="C1108" s="84" t="s">
        <v>4889</v>
      </c>
    </row>
    <row r="1109" spans="1:3" x14ac:dyDescent="0.2">
      <c r="A1109">
        <v>1108</v>
      </c>
      <c r="B1109" s="86">
        <v>43157.868101851855</v>
      </c>
      <c r="C1109" s="84" t="s">
        <v>4889</v>
      </c>
    </row>
    <row r="1110" spans="1:3" x14ac:dyDescent="0.2">
      <c r="A1110">
        <v>1109</v>
      </c>
      <c r="B1110" s="86">
        <v>43157.868136574078</v>
      </c>
      <c r="C1110" s="84" t="s">
        <v>4913</v>
      </c>
    </row>
    <row r="1111" spans="1:3" x14ac:dyDescent="0.2">
      <c r="A1111">
        <v>1110</v>
      </c>
      <c r="B1111" s="86">
        <v>43157.868148148147</v>
      </c>
      <c r="C1111" s="84" t="s">
        <v>4914</v>
      </c>
    </row>
    <row r="1112" spans="1:3" x14ac:dyDescent="0.2">
      <c r="A1112">
        <v>1111</v>
      </c>
      <c r="B1112" s="86">
        <v>43157.805601851855</v>
      </c>
      <c r="C1112" s="84" t="s">
        <v>4915</v>
      </c>
    </row>
    <row r="1113" spans="1:3" x14ac:dyDescent="0.2">
      <c r="A1113">
        <v>1112</v>
      </c>
      <c r="B1113" s="86">
        <v>43157.868159722224</v>
      </c>
      <c r="C1113" s="84" t="s">
        <v>4916</v>
      </c>
    </row>
    <row r="1114" spans="1:3" x14ac:dyDescent="0.2">
      <c r="A1114">
        <v>1113</v>
      </c>
      <c r="B1114" s="86">
        <v>43157.86824074074</v>
      </c>
      <c r="C1114" s="84" t="s">
        <v>4917</v>
      </c>
    </row>
    <row r="1115" spans="1:3" x14ac:dyDescent="0.2">
      <c r="A1115">
        <v>1114</v>
      </c>
      <c r="B1115" s="86">
        <v>43157.868275462963</v>
      </c>
      <c r="C1115" s="84" t="s">
        <v>4918</v>
      </c>
    </row>
    <row r="1116" spans="1:3" x14ac:dyDescent="0.2">
      <c r="A1116">
        <v>1115</v>
      </c>
      <c r="B1116" s="86">
        <v>43157.8518287037</v>
      </c>
      <c r="C1116" s="84" t="s">
        <v>4919</v>
      </c>
    </row>
    <row r="1117" spans="1:3" x14ac:dyDescent="0.2">
      <c r="A1117">
        <v>1116</v>
      </c>
      <c r="B1117" s="86">
        <v>43157.868321759262</v>
      </c>
      <c r="C1117" s="84" t="s">
        <v>4622</v>
      </c>
    </row>
    <row r="1118" spans="1:3" x14ac:dyDescent="0.2">
      <c r="A1118">
        <v>1117</v>
      </c>
      <c r="B1118" s="86">
        <v>43157.868344907409</v>
      </c>
      <c r="C1118" s="84" t="s">
        <v>4920</v>
      </c>
    </row>
    <row r="1119" spans="1:3" x14ac:dyDescent="0.2">
      <c r="A1119">
        <v>1118</v>
      </c>
      <c r="B1119" s="86">
        <v>43157.868344907409</v>
      </c>
      <c r="C1119" s="84" t="s">
        <v>4747</v>
      </c>
    </row>
    <row r="1120" spans="1:3" x14ac:dyDescent="0.2">
      <c r="A1120">
        <v>1119</v>
      </c>
      <c r="B1120" s="86">
        <v>43157.868368055555</v>
      </c>
      <c r="C1120" s="84" t="s">
        <v>4921</v>
      </c>
    </row>
    <row r="1121" spans="1:3" x14ac:dyDescent="0.2">
      <c r="A1121">
        <v>1120</v>
      </c>
      <c r="B1121" s="86">
        <v>43157.53628472222</v>
      </c>
      <c r="C1121" s="84" t="s">
        <v>4922</v>
      </c>
    </row>
    <row r="1122" spans="1:3" x14ac:dyDescent="0.2">
      <c r="A1122">
        <v>1121</v>
      </c>
      <c r="B1122" s="86">
        <v>43157.868414351855</v>
      </c>
      <c r="C1122" s="84" t="s">
        <v>4923</v>
      </c>
    </row>
    <row r="1123" spans="1:3" x14ac:dyDescent="0.2">
      <c r="A1123">
        <v>1122</v>
      </c>
      <c r="B1123" s="86">
        <v>43157.868414351855</v>
      </c>
      <c r="C1123" s="84" t="s">
        <v>4923</v>
      </c>
    </row>
    <row r="1124" spans="1:3" x14ac:dyDescent="0.2">
      <c r="A1124">
        <v>1123</v>
      </c>
      <c r="B1124" s="86">
        <v>43157.868634259263</v>
      </c>
      <c r="C1124" s="84" t="s">
        <v>4924</v>
      </c>
    </row>
    <row r="1125" spans="1:3" x14ac:dyDescent="0.2">
      <c r="A1125">
        <v>1124</v>
      </c>
      <c r="B1125" s="86">
        <v>43026.666168981479</v>
      </c>
      <c r="C1125" s="84" t="s">
        <v>4925</v>
      </c>
    </row>
    <row r="1126" spans="1:3" x14ac:dyDescent="0.2">
      <c r="A1126">
        <v>1125</v>
      </c>
      <c r="B1126" s="86">
        <v>43157.663194444445</v>
      </c>
      <c r="C1126" s="84" t="s">
        <v>4361</v>
      </c>
    </row>
    <row r="1127" spans="1:3" x14ac:dyDescent="0.2">
      <c r="A1127">
        <v>1126</v>
      </c>
      <c r="B1127" s="86">
        <v>43157.628611111111</v>
      </c>
      <c r="C1127" s="84" t="s">
        <v>4926</v>
      </c>
    </row>
    <row r="1128" spans="1:3" x14ac:dyDescent="0.2">
      <c r="A1128">
        <v>1127</v>
      </c>
      <c r="B1128" s="86">
        <v>43157.665752314817</v>
      </c>
      <c r="C1128" s="84" t="s">
        <v>4362</v>
      </c>
    </row>
    <row r="1129" spans="1:3" x14ac:dyDescent="0.2">
      <c r="A1129">
        <v>1128</v>
      </c>
      <c r="B1129" s="86">
        <v>43157.868634259263</v>
      </c>
      <c r="C1129" s="84" t="s">
        <v>4927</v>
      </c>
    </row>
    <row r="1130" spans="1:3" x14ac:dyDescent="0.2">
      <c r="A1130">
        <v>1129</v>
      </c>
      <c r="B1130" s="86">
        <v>43157.868634259263</v>
      </c>
      <c r="C1130" s="84" t="s">
        <v>4927</v>
      </c>
    </row>
    <row r="1131" spans="1:3" x14ac:dyDescent="0.2">
      <c r="A1131">
        <v>1130</v>
      </c>
      <c r="B1131" s="86">
        <v>43157.445706018516</v>
      </c>
      <c r="C1131" s="84" t="s">
        <v>4928</v>
      </c>
    </row>
    <row r="1132" spans="1:3" x14ac:dyDescent="0.2">
      <c r="A1132">
        <v>1131</v>
      </c>
      <c r="B1132" s="86">
        <v>43157.868680555555</v>
      </c>
      <c r="C1132" s="84" t="s">
        <v>4929</v>
      </c>
    </row>
    <row r="1133" spans="1:3" x14ac:dyDescent="0.2">
      <c r="A1133">
        <v>1132</v>
      </c>
      <c r="B1133" s="86">
        <v>43157.868703703702</v>
      </c>
      <c r="C1133" s="84" t="s">
        <v>4930</v>
      </c>
    </row>
    <row r="1134" spans="1:3" x14ac:dyDescent="0.2">
      <c r="A1134">
        <v>1133</v>
      </c>
      <c r="B1134" s="86">
        <v>43157.868750000001</v>
      </c>
      <c r="C1134" s="84" t="s">
        <v>4489</v>
      </c>
    </row>
    <row r="1135" spans="1:3" x14ac:dyDescent="0.2">
      <c r="A1135">
        <v>1134</v>
      </c>
      <c r="B1135" s="86">
        <v>43157.868773148148</v>
      </c>
      <c r="C1135" s="84" t="s">
        <v>4931</v>
      </c>
    </row>
    <row r="1136" spans="1:3" x14ac:dyDescent="0.2">
      <c r="A1136">
        <v>1135</v>
      </c>
      <c r="B1136" s="86">
        <v>43157.592303240737</v>
      </c>
      <c r="C1136" s="84" t="s">
        <v>4932</v>
      </c>
    </row>
    <row r="1137" spans="1:3" x14ac:dyDescent="0.2">
      <c r="A1137">
        <v>1136</v>
      </c>
      <c r="B1137" s="86">
        <v>43157.868946759256</v>
      </c>
      <c r="C1137" s="84" t="s">
        <v>4933</v>
      </c>
    </row>
    <row r="1138" spans="1:3" x14ac:dyDescent="0.2">
      <c r="A1138">
        <v>1137</v>
      </c>
      <c r="B1138" s="86">
        <v>43157.869016203702</v>
      </c>
      <c r="C1138" s="84" t="s">
        <v>4934</v>
      </c>
    </row>
    <row r="1139" spans="1:3" x14ac:dyDescent="0.2">
      <c r="A1139">
        <v>1138</v>
      </c>
      <c r="B1139" s="86">
        <v>43157.869050925925</v>
      </c>
      <c r="C1139" s="84" t="s">
        <v>4935</v>
      </c>
    </row>
    <row r="1140" spans="1:3" x14ac:dyDescent="0.2">
      <c r="A1140">
        <v>1139</v>
      </c>
      <c r="B1140" s="86">
        <v>43157.869143518517</v>
      </c>
      <c r="C1140" s="84" t="s">
        <v>4936</v>
      </c>
    </row>
    <row r="1141" spans="1:3" x14ac:dyDescent="0.2">
      <c r="A1141">
        <v>1140</v>
      </c>
      <c r="B1141" s="86">
        <v>43157.869166666664</v>
      </c>
      <c r="C1141" s="84" t="s">
        <v>4937</v>
      </c>
    </row>
    <row r="1142" spans="1:3" x14ac:dyDescent="0.2">
      <c r="A1142">
        <v>1141</v>
      </c>
      <c r="B1142" s="86">
        <v>43157.869189814817</v>
      </c>
      <c r="C1142" s="84" t="s">
        <v>4938</v>
      </c>
    </row>
    <row r="1143" spans="1:3" x14ac:dyDescent="0.2">
      <c r="A1143">
        <v>1142</v>
      </c>
      <c r="B1143" s="86">
        <v>43157.869189814817</v>
      </c>
      <c r="C1143" s="84" t="s">
        <v>4938</v>
      </c>
    </row>
    <row r="1144" spans="1:3" x14ac:dyDescent="0.2">
      <c r="A1144">
        <v>1143</v>
      </c>
      <c r="B1144" s="86">
        <v>43157.869189814817</v>
      </c>
      <c r="C1144" s="84" t="s">
        <v>4938</v>
      </c>
    </row>
    <row r="1145" spans="1:3" x14ac:dyDescent="0.2">
      <c r="A1145">
        <v>1144</v>
      </c>
      <c r="B1145" s="86">
        <v>43157.86923611111</v>
      </c>
      <c r="C1145" s="84" t="s">
        <v>4550</v>
      </c>
    </row>
    <row r="1146" spans="1:3" x14ac:dyDescent="0.2">
      <c r="A1146">
        <v>1145</v>
      </c>
      <c r="B1146" s="86">
        <v>43157.869340277779</v>
      </c>
      <c r="C1146" s="84" t="s">
        <v>4939</v>
      </c>
    </row>
    <row r="1147" spans="1:3" x14ac:dyDescent="0.2">
      <c r="A1147">
        <v>1146</v>
      </c>
      <c r="B1147" s="86">
        <v>43157.869340277779</v>
      </c>
      <c r="C1147" s="84" t="s">
        <v>4939</v>
      </c>
    </row>
    <row r="1148" spans="1:3" x14ac:dyDescent="0.2">
      <c r="A1148">
        <v>1147</v>
      </c>
      <c r="B1148" s="86">
        <v>43157.869375000002</v>
      </c>
      <c r="C1148" s="84" t="s">
        <v>4940</v>
      </c>
    </row>
    <row r="1149" spans="1:3" x14ac:dyDescent="0.2">
      <c r="A1149">
        <v>1148</v>
      </c>
      <c r="B1149" s="86">
        <v>43157.869375000002</v>
      </c>
      <c r="C1149" s="84" t="s">
        <v>4940</v>
      </c>
    </row>
    <row r="1150" spans="1:3" x14ac:dyDescent="0.2">
      <c r="A1150">
        <v>1149</v>
      </c>
      <c r="B1150" s="86">
        <v>43157.718356481484</v>
      </c>
      <c r="C1150" s="84" t="s">
        <v>4941</v>
      </c>
    </row>
    <row r="1151" spans="1:3" x14ac:dyDescent="0.2">
      <c r="A1151">
        <v>1150</v>
      </c>
      <c r="B1151" s="86">
        <v>43157.869398148148</v>
      </c>
      <c r="C1151" s="84" t="s">
        <v>4942</v>
      </c>
    </row>
    <row r="1152" spans="1:3" x14ac:dyDescent="0.2">
      <c r="A1152">
        <v>1151</v>
      </c>
      <c r="B1152" s="86">
        <v>43157.869467592594</v>
      </c>
      <c r="C1152" s="84" t="s">
        <v>4409</v>
      </c>
    </row>
    <row r="1153" spans="1:3" x14ac:dyDescent="0.2">
      <c r="A1153">
        <v>1152</v>
      </c>
      <c r="B1153" s="86">
        <v>43157.869467592594</v>
      </c>
      <c r="C1153" s="84" t="s">
        <v>4409</v>
      </c>
    </row>
    <row r="1154" spans="1:3" x14ac:dyDescent="0.2">
      <c r="A1154">
        <v>1153</v>
      </c>
      <c r="B1154" s="86">
        <v>43157.869467592594</v>
      </c>
      <c r="C1154" s="84" t="s">
        <v>4409</v>
      </c>
    </row>
    <row r="1155" spans="1:3" x14ac:dyDescent="0.2">
      <c r="A1155">
        <v>1154</v>
      </c>
      <c r="B1155" s="86">
        <v>43157.462048611109</v>
      </c>
      <c r="C1155" s="84" t="s">
        <v>4943</v>
      </c>
    </row>
    <row r="1156" spans="1:3" x14ac:dyDescent="0.2">
      <c r="A1156">
        <v>1155</v>
      </c>
      <c r="B1156" s="86">
        <v>43157.8669212963</v>
      </c>
      <c r="C1156" s="84" t="s">
        <v>4944</v>
      </c>
    </row>
    <row r="1157" spans="1:3" x14ac:dyDescent="0.2">
      <c r="A1157">
        <v>1156</v>
      </c>
      <c r="B1157" s="86">
        <v>43157.869525462964</v>
      </c>
      <c r="C1157" s="84" t="s">
        <v>4944</v>
      </c>
    </row>
    <row r="1158" spans="1:3" x14ac:dyDescent="0.2">
      <c r="A1158">
        <v>1157</v>
      </c>
      <c r="B1158" s="86">
        <v>43157.869768518518</v>
      </c>
      <c r="C1158" s="84" t="s">
        <v>4599</v>
      </c>
    </row>
    <row r="1159" spans="1:3" x14ac:dyDescent="0.2">
      <c r="A1159">
        <v>1158</v>
      </c>
      <c r="B1159" s="86">
        <v>43157.869803240741</v>
      </c>
      <c r="C1159" s="84" t="s">
        <v>4945</v>
      </c>
    </row>
    <row r="1160" spans="1:3" x14ac:dyDescent="0.2">
      <c r="A1160">
        <v>1159</v>
      </c>
      <c r="B1160" s="86">
        <v>43157.869814814818</v>
      </c>
      <c r="C1160" s="84" t="s">
        <v>4489</v>
      </c>
    </row>
    <row r="1161" spans="1:3" x14ac:dyDescent="0.2">
      <c r="A1161">
        <v>1160</v>
      </c>
      <c r="B1161" s="86">
        <v>43157.784085648149</v>
      </c>
      <c r="C1161" s="84" t="s">
        <v>4946</v>
      </c>
    </row>
    <row r="1162" spans="1:3" x14ac:dyDescent="0.2">
      <c r="A1162">
        <v>1161</v>
      </c>
      <c r="B1162" s="86">
        <v>43157.869884259257</v>
      </c>
      <c r="C1162" s="84" t="s">
        <v>4471</v>
      </c>
    </row>
    <row r="1163" spans="1:3" x14ac:dyDescent="0.2">
      <c r="A1163">
        <v>1162</v>
      </c>
      <c r="B1163" s="86">
        <v>43157.86990740741</v>
      </c>
      <c r="C1163" s="84" t="s">
        <v>4470</v>
      </c>
    </row>
    <row r="1164" spans="1:3" x14ac:dyDescent="0.2">
      <c r="A1164">
        <v>1163</v>
      </c>
      <c r="B1164" s="86">
        <v>43157.86991898148</v>
      </c>
      <c r="C1164" s="84" t="s">
        <v>4394</v>
      </c>
    </row>
    <row r="1165" spans="1:3" x14ac:dyDescent="0.2">
      <c r="A1165">
        <v>1164</v>
      </c>
      <c r="B1165" s="86">
        <v>43157.869953703703</v>
      </c>
      <c r="C1165" s="84" t="s">
        <v>4947</v>
      </c>
    </row>
    <row r="1166" spans="1:3" x14ac:dyDescent="0.2">
      <c r="A1166">
        <v>1165</v>
      </c>
      <c r="B1166" s="86">
        <v>43157.870011574072</v>
      </c>
      <c r="C1166" s="84" t="s">
        <v>4503</v>
      </c>
    </row>
    <row r="1167" spans="1:3" x14ac:dyDescent="0.2">
      <c r="A1167">
        <v>1166</v>
      </c>
      <c r="B1167" s="86">
        <v>43157.870115740741</v>
      </c>
      <c r="C1167" s="84" t="s">
        <v>4948</v>
      </c>
    </row>
    <row r="1168" spans="1:3" x14ac:dyDescent="0.2">
      <c r="A1168">
        <v>1167</v>
      </c>
      <c r="B1168" s="86">
        <v>43157.870127314818</v>
      </c>
      <c r="C1168" s="84" t="s">
        <v>4409</v>
      </c>
    </row>
    <row r="1169" spans="1:3" x14ac:dyDescent="0.2">
      <c r="A1169">
        <v>1168</v>
      </c>
      <c r="B1169" s="86">
        <v>43157.870127314818</v>
      </c>
      <c r="C1169" s="84" t="s">
        <v>4409</v>
      </c>
    </row>
    <row r="1170" spans="1:3" x14ac:dyDescent="0.2">
      <c r="A1170">
        <v>1169</v>
      </c>
      <c r="B1170" s="86">
        <v>43157.870127314818</v>
      </c>
      <c r="C1170" s="84" t="s">
        <v>4409</v>
      </c>
    </row>
    <row r="1171" spans="1:3" x14ac:dyDescent="0.2">
      <c r="A1171">
        <v>1170</v>
      </c>
      <c r="B1171" s="86">
        <v>43157.870138888888</v>
      </c>
      <c r="C1171" s="84" t="s">
        <v>4949</v>
      </c>
    </row>
    <row r="1172" spans="1:3" x14ac:dyDescent="0.2">
      <c r="A1172">
        <v>1171</v>
      </c>
      <c r="B1172" s="86">
        <v>43157.870254629626</v>
      </c>
      <c r="C1172" s="84" t="s">
        <v>4409</v>
      </c>
    </row>
    <row r="1173" spans="1:3" x14ac:dyDescent="0.2">
      <c r="A1173">
        <v>1172</v>
      </c>
      <c r="B1173" s="86">
        <v>43157.870254629626</v>
      </c>
      <c r="C1173" s="84" t="s">
        <v>4409</v>
      </c>
    </row>
    <row r="1174" spans="1:3" x14ac:dyDescent="0.2">
      <c r="A1174">
        <v>1173</v>
      </c>
      <c r="B1174" s="86">
        <v>43157.870254629626</v>
      </c>
      <c r="C1174" s="84" t="s">
        <v>4409</v>
      </c>
    </row>
    <row r="1175" spans="1:3" x14ac:dyDescent="0.2">
      <c r="A1175">
        <v>1174</v>
      </c>
      <c r="B1175" s="86">
        <v>43157.870312500003</v>
      </c>
      <c r="C1175" s="84" t="s">
        <v>4950</v>
      </c>
    </row>
    <row r="1176" spans="1:3" x14ac:dyDescent="0.2">
      <c r="A1176">
        <v>1175</v>
      </c>
      <c r="B1176" s="86">
        <v>43157.852951388886</v>
      </c>
      <c r="C1176" s="84" t="s">
        <v>4951</v>
      </c>
    </row>
    <row r="1177" spans="1:3" x14ac:dyDescent="0.2">
      <c r="A1177">
        <v>1176</v>
      </c>
      <c r="B1177" s="86">
        <v>43157.870381944442</v>
      </c>
      <c r="C1177" s="84" t="s">
        <v>4619</v>
      </c>
    </row>
    <row r="1178" spans="1:3" x14ac:dyDescent="0.2">
      <c r="A1178">
        <v>1177</v>
      </c>
      <c r="B1178" s="86">
        <v>43157.870405092595</v>
      </c>
      <c r="C1178" s="84" t="s">
        <v>4952</v>
      </c>
    </row>
    <row r="1179" spans="1:3" x14ac:dyDescent="0.2">
      <c r="A1179">
        <v>1178</v>
      </c>
      <c r="B1179" s="86">
        <v>43157.870416666665</v>
      </c>
      <c r="C1179" s="84" t="s">
        <v>4853</v>
      </c>
    </row>
    <row r="1180" spans="1:3" x14ac:dyDescent="0.2">
      <c r="A1180">
        <v>1179</v>
      </c>
      <c r="B1180" s="86">
        <v>43157.870509259257</v>
      </c>
      <c r="C1180" s="84" t="s">
        <v>4953</v>
      </c>
    </row>
    <row r="1181" spans="1:3" x14ac:dyDescent="0.2">
      <c r="A1181">
        <v>1180</v>
      </c>
      <c r="B1181" s="86">
        <v>43157.870520833334</v>
      </c>
      <c r="C1181" s="84" t="s">
        <v>4954</v>
      </c>
    </row>
    <row r="1182" spans="1:3" x14ac:dyDescent="0.2">
      <c r="A1182">
        <v>1181</v>
      </c>
      <c r="B1182" s="86">
        <v>43157.87054398148</v>
      </c>
      <c r="C1182" s="84" t="s">
        <v>4955</v>
      </c>
    </row>
    <row r="1183" spans="1:3" x14ac:dyDescent="0.2">
      <c r="A1183">
        <v>1182</v>
      </c>
      <c r="B1183" s="86">
        <v>43157.87054398148</v>
      </c>
      <c r="C1183" s="84" t="s">
        <v>4955</v>
      </c>
    </row>
    <row r="1184" spans="1:3" x14ac:dyDescent="0.2">
      <c r="A1184">
        <v>1183</v>
      </c>
      <c r="B1184" s="86">
        <v>43157.866111111114</v>
      </c>
      <c r="C1184" s="84" t="s">
        <v>4956</v>
      </c>
    </row>
    <row r="1185" spans="1:3" x14ac:dyDescent="0.2">
      <c r="A1185">
        <v>1184</v>
      </c>
      <c r="B1185" s="86">
        <v>43157.870578703703</v>
      </c>
      <c r="C1185" s="84" t="s">
        <v>4957</v>
      </c>
    </row>
    <row r="1186" spans="1:3" x14ac:dyDescent="0.2">
      <c r="A1186">
        <v>1185</v>
      </c>
      <c r="B1186" s="86">
        <v>43157.870682870373</v>
      </c>
      <c r="C1186" s="84" t="s">
        <v>4958</v>
      </c>
    </row>
    <row r="1187" spans="1:3" x14ac:dyDescent="0.2">
      <c r="A1187">
        <v>1186</v>
      </c>
      <c r="B1187" s="86">
        <v>43157.870729166665</v>
      </c>
      <c r="C1187" s="84" t="s">
        <v>4470</v>
      </c>
    </row>
    <row r="1188" spans="1:3" x14ac:dyDescent="0.2">
      <c r="A1188">
        <v>1187</v>
      </c>
      <c r="B1188" s="86">
        <v>43157.870729166665</v>
      </c>
      <c r="C1188" s="84" t="s">
        <v>4474</v>
      </c>
    </row>
    <row r="1189" spans="1:3" x14ac:dyDescent="0.2">
      <c r="A1189">
        <v>1188</v>
      </c>
      <c r="B1189" s="86">
        <v>43157.870775462965</v>
      </c>
      <c r="C1189" s="84" t="s">
        <v>4935</v>
      </c>
    </row>
    <row r="1190" spans="1:3" x14ac:dyDescent="0.2">
      <c r="A1190">
        <v>1189</v>
      </c>
      <c r="B1190" s="86">
        <v>43157.62972222222</v>
      </c>
      <c r="C1190" s="84" t="s">
        <v>4959</v>
      </c>
    </row>
    <row r="1191" spans="1:3" x14ac:dyDescent="0.2">
      <c r="A1191">
        <v>1190</v>
      </c>
      <c r="B1191" s="86">
        <v>43157.870775462965</v>
      </c>
      <c r="C1191" s="84" t="s">
        <v>4960</v>
      </c>
    </row>
    <row r="1192" spans="1:3" x14ac:dyDescent="0.2">
      <c r="A1192">
        <v>1191</v>
      </c>
      <c r="B1192" s="86">
        <v>43157.62972222222</v>
      </c>
      <c r="C1192" s="84" t="s">
        <v>4959</v>
      </c>
    </row>
    <row r="1193" spans="1:3" x14ac:dyDescent="0.2">
      <c r="A1193">
        <v>1192</v>
      </c>
      <c r="B1193" s="86">
        <v>43157.870775462965</v>
      </c>
      <c r="C1193" s="84" t="s">
        <v>4960</v>
      </c>
    </row>
    <row r="1194" spans="1:3" x14ac:dyDescent="0.2">
      <c r="A1194">
        <v>1193</v>
      </c>
      <c r="B1194" s="86">
        <v>43157.62972222222</v>
      </c>
      <c r="C1194" s="84" t="s">
        <v>4959</v>
      </c>
    </row>
    <row r="1195" spans="1:3" x14ac:dyDescent="0.2">
      <c r="A1195">
        <v>1194</v>
      </c>
      <c r="B1195" s="86">
        <v>43157.870775462965</v>
      </c>
      <c r="C1195" s="84" t="s">
        <v>4960</v>
      </c>
    </row>
    <row r="1196" spans="1:3" x14ac:dyDescent="0.2">
      <c r="A1196">
        <v>1195</v>
      </c>
      <c r="B1196" s="86">
        <v>43157.62972222222</v>
      </c>
      <c r="C1196" s="84" t="s">
        <v>4959</v>
      </c>
    </row>
    <row r="1197" spans="1:3" x14ac:dyDescent="0.2">
      <c r="A1197">
        <v>1196</v>
      </c>
      <c r="B1197" s="86">
        <v>43157.870775462965</v>
      </c>
      <c r="C1197" s="84" t="s">
        <v>4960</v>
      </c>
    </row>
    <row r="1198" spans="1:3" x14ac:dyDescent="0.2">
      <c r="A1198">
        <v>1197</v>
      </c>
      <c r="B1198" s="86">
        <v>43157.870775462965</v>
      </c>
      <c r="C1198" s="84" t="s">
        <v>4960</v>
      </c>
    </row>
    <row r="1199" spans="1:3" x14ac:dyDescent="0.2">
      <c r="A1199">
        <v>1198</v>
      </c>
      <c r="B1199" s="86">
        <v>43157.870798611111</v>
      </c>
      <c r="C1199" s="84" t="s">
        <v>4961</v>
      </c>
    </row>
    <row r="1200" spans="1:3" x14ac:dyDescent="0.2">
      <c r="A1200">
        <v>1199</v>
      </c>
      <c r="B1200" s="86">
        <v>43157.870798611111</v>
      </c>
      <c r="C1200" s="84" t="s">
        <v>4961</v>
      </c>
    </row>
    <row r="1201" spans="1:3" x14ac:dyDescent="0.2">
      <c r="A1201">
        <v>1200</v>
      </c>
      <c r="B1201" s="86">
        <v>43157.870798611111</v>
      </c>
      <c r="C1201" s="84" t="s">
        <v>4961</v>
      </c>
    </row>
    <row r="1202" spans="1:3" x14ac:dyDescent="0.2">
      <c r="A1202">
        <v>1201</v>
      </c>
      <c r="B1202" s="86">
        <v>43157.870798611111</v>
      </c>
      <c r="C1202" s="84" t="s">
        <v>4961</v>
      </c>
    </row>
    <row r="1203" spans="1:3" x14ac:dyDescent="0.2">
      <c r="A1203">
        <v>1202</v>
      </c>
      <c r="B1203" s="86">
        <v>43157.870798611111</v>
      </c>
      <c r="C1203" s="84" t="s">
        <v>4961</v>
      </c>
    </row>
    <row r="1204" spans="1:3" x14ac:dyDescent="0.2">
      <c r="A1204">
        <v>1203</v>
      </c>
      <c r="B1204" s="86">
        <v>43157.672256944446</v>
      </c>
      <c r="C1204" s="84" t="s">
        <v>4962</v>
      </c>
    </row>
    <row r="1205" spans="1:3" x14ac:dyDescent="0.2">
      <c r="A1205">
        <v>1204</v>
      </c>
      <c r="B1205" s="86">
        <v>43157.870810185188</v>
      </c>
      <c r="C1205" s="84" t="s">
        <v>4954</v>
      </c>
    </row>
    <row r="1206" spans="1:3" x14ac:dyDescent="0.2">
      <c r="A1206">
        <v>1205</v>
      </c>
      <c r="B1206" s="86">
        <v>43157.860173611109</v>
      </c>
      <c r="C1206" s="84" t="s">
        <v>4668</v>
      </c>
    </row>
    <row r="1207" spans="1:3" x14ac:dyDescent="0.2">
      <c r="A1207">
        <v>1206</v>
      </c>
      <c r="B1207" s="86">
        <v>43157.860173611109</v>
      </c>
      <c r="C1207" s="84" t="s">
        <v>4668</v>
      </c>
    </row>
    <row r="1208" spans="1:3" x14ac:dyDescent="0.2">
      <c r="A1208">
        <v>1207</v>
      </c>
      <c r="B1208" s="86">
        <v>43157.870821759258</v>
      </c>
      <c r="C1208" s="84" t="s">
        <v>4963</v>
      </c>
    </row>
    <row r="1209" spans="1:3" x14ac:dyDescent="0.2">
      <c r="A1209">
        <v>1208</v>
      </c>
      <c r="B1209" s="86">
        <v>43157.870891203704</v>
      </c>
      <c r="C1209" s="84" t="s">
        <v>4479</v>
      </c>
    </row>
    <row r="1210" spans="1:3" x14ac:dyDescent="0.2">
      <c r="A1210">
        <v>1209</v>
      </c>
      <c r="B1210" s="86">
        <v>43157.829525462963</v>
      </c>
      <c r="C1210" s="84" t="s">
        <v>4964</v>
      </c>
    </row>
    <row r="1211" spans="1:3" x14ac:dyDescent="0.2">
      <c r="A1211">
        <v>1210</v>
      </c>
      <c r="B1211" s="86">
        <v>43157.870949074073</v>
      </c>
      <c r="C1211" s="84" t="s">
        <v>4781</v>
      </c>
    </row>
    <row r="1212" spans="1:3" x14ac:dyDescent="0.2">
      <c r="A1212">
        <v>1211</v>
      </c>
      <c r="B1212" s="86">
        <v>43157.871018518519</v>
      </c>
      <c r="C1212" s="84" t="s">
        <v>4965</v>
      </c>
    </row>
    <row r="1213" spans="1:3" x14ac:dyDescent="0.2">
      <c r="A1213">
        <v>1212</v>
      </c>
      <c r="B1213" s="86">
        <v>43157.871041666665</v>
      </c>
      <c r="C1213" s="84" t="s">
        <v>4966</v>
      </c>
    </row>
    <row r="1214" spans="1:3" x14ac:dyDescent="0.2">
      <c r="A1214">
        <v>1213</v>
      </c>
      <c r="B1214" s="86">
        <v>43152.988217592596</v>
      </c>
      <c r="C1214" s="84" t="s">
        <v>4967</v>
      </c>
    </row>
    <row r="1215" spans="1:3" x14ac:dyDescent="0.2">
      <c r="A1215">
        <v>1214</v>
      </c>
      <c r="B1215" s="86">
        <v>43157.871076388888</v>
      </c>
      <c r="C1215" s="84" t="s">
        <v>4968</v>
      </c>
    </row>
    <row r="1216" spans="1:3" x14ac:dyDescent="0.2">
      <c r="A1216">
        <v>1215</v>
      </c>
      <c r="B1216" s="86">
        <v>43157.871134259258</v>
      </c>
      <c r="C1216" s="84" t="s">
        <v>4969</v>
      </c>
    </row>
    <row r="1217" spans="1:3" x14ac:dyDescent="0.2">
      <c r="A1217">
        <v>1216</v>
      </c>
      <c r="B1217" s="86">
        <v>43157.871377314812</v>
      </c>
      <c r="C1217" s="84" t="s">
        <v>4970</v>
      </c>
    </row>
    <row r="1218" spans="1:3" x14ac:dyDescent="0.2">
      <c r="A1218">
        <v>1217</v>
      </c>
      <c r="B1218" s="86">
        <v>43157.871423611112</v>
      </c>
      <c r="C1218" s="84" t="s">
        <v>4455</v>
      </c>
    </row>
    <row r="1219" spans="1:3" x14ac:dyDescent="0.2">
      <c r="A1219">
        <v>1218</v>
      </c>
      <c r="B1219" s="86">
        <v>43157.871539351851</v>
      </c>
      <c r="C1219" s="84" t="s">
        <v>4971</v>
      </c>
    </row>
    <row r="1220" spans="1:3" x14ac:dyDescent="0.2">
      <c r="A1220">
        <v>1219</v>
      </c>
      <c r="B1220" s="86">
        <v>43157.87158564815</v>
      </c>
      <c r="C1220" s="84" t="s">
        <v>4797</v>
      </c>
    </row>
    <row r="1221" spans="1:3" x14ac:dyDescent="0.2">
      <c r="A1221">
        <v>1220</v>
      </c>
      <c r="B1221" s="86">
        <v>43157.87159722222</v>
      </c>
      <c r="C1221" s="84" t="s">
        <v>4972</v>
      </c>
    </row>
    <row r="1222" spans="1:3" x14ac:dyDescent="0.2">
      <c r="A1222">
        <v>1221</v>
      </c>
      <c r="B1222" s="86">
        <v>43157.871631944443</v>
      </c>
      <c r="C1222" s="84" t="s">
        <v>4599</v>
      </c>
    </row>
    <row r="1223" spans="1:3" x14ac:dyDescent="0.2">
      <c r="A1223">
        <v>1222</v>
      </c>
      <c r="B1223" s="86">
        <v>43157.871631944443</v>
      </c>
      <c r="C1223" s="84" t="s">
        <v>4973</v>
      </c>
    </row>
    <row r="1224" spans="1:3" x14ac:dyDescent="0.2">
      <c r="A1224">
        <v>1223</v>
      </c>
      <c r="B1224" s="86">
        <v>43157.83662037037</v>
      </c>
      <c r="C1224" s="84" t="s">
        <v>4974</v>
      </c>
    </row>
    <row r="1225" spans="1:3" x14ac:dyDescent="0.2">
      <c r="A1225">
        <v>1224</v>
      </c>
      <c r="B1225" s="86">
        <v>43157.871655092589</v>
      </c>
      <c r="C1225" s="84" t="s">
        <v>4975</v>
      </c>
    </row>
    <row r="1226" spans="1:3" x14ac:dyDescent="0.2">
      <c r="A1226">
        <v>1225</v>
      </c>
      <c r="B1226" s="86">
        <v>43157.871666666666</v>
      </c>
      <c r="C1226" s="84" t="s">
        <v>4797</v>
      </c>
    </row>
    <row r="1227" spans="1:3" x14ac:dyDescent="0.2">
      <c r="A1227">
        <v>1226</v>
      </c>
      <c r="B1227" s="86">
        <v>43157.871678240743</v>
      </c>
      <c r="C1227" s="84" t="s">
        <v>4976</v>
      </c>
    </row>
    <row r="1228" spans="1:3" x14ac:dyDescent="0.2">
      <c r="A1228">
        <v>1227</v>
      </c>
      <c r="B1228" s="86">
        <v>43157.871701388889</v>
      </c>
      <c r="C1228" s="84" t="s">
        <v>4977</v>
      </c>
    </row>
    <row r="1229" spans="1:3" x14ac:dyDescent="0.2">
      <c r="A1229">
        <v>1228</v>
      </c>
      <c r="B1229" s="86">
        <v>43157.871736111112</v>
      </c>
      <c r="C1229" s="84" t="s">
        <v>4978</v>
      </c>
    </row>
    <row r="1230" spans="1:3" x14ac:dyDescent="0.2">
      <c r="A1230">
        <v>1229</v>
      </c>
      <c r="B1230" s="86">
        <v>43157.871736111112</v>
      </c>
      <c r="C1230" s="84" t="s">
        <v>4978</v>
      </c>
    </row>
    <row r="1231" spans="1:3" x14ac:dyDescent="0.2">
      <c r="A1231">
        <v>1230</v>
      </c>
      <c r="B1231" s="86">
        <v>43157.871736111112</v>
      </c>
      <c r="C1231" s="84" t="s">
        <v>4978</v>
      </c>
    </row>
    <row r="1232" spans="1:3" x14ac:dyDescent="0.2">
      <c r="A1232">
        <v>1231</v>
      </c>
      <c r="B1232" s="86">
        <v>43157.871736111112</v>
      </c>
      <c r="C1232" s="84" t="s">
        <v>4978</v>
      </c>
    </row>
    <row r="1233" spans="1:3" x14ac:dyDescent="0.2">
      <c r="A1233">
        <v>1232</v>
      </c>
      <c r="B1233" s="86">
        <v>43157.871736111112</v>
      </c>
      <c r="C1233" s="84" t="s">
        <v>4978</v>
      </c>
    </row>
    <row r="1234" spans="1:3" x14ac:dyDescent="0.2">
      <c r="A1234">
        <v>1233</v>
      </c>
      <c r="B1234" s="86">
        <v>43157.871736111112</v>
      </c>
      <c r="C1234" s="84" t="s">
        <v>4978</v>
      </c>
    </row>
    <row r="1235" spans="1:3" x14ac:dyDescent="0.2">
      <c r="A1235">
        <v>1234</v>
      </c>
      <c r="B1235" s="86">
        <v>43157.871736111112</v>
      </c>
      <c r="C1235" s="84" t="s">
        <v>4978</v>
      </c>
    </row>
    <row r="1236" spans="1:3" x14ac:dyDescent="0.2">
      <c r="A1236">
        <v>1235</v>
      </c>
      <c r="B1236" s="86">
        <v>43157.871736111112</v>
      </c>
      <c r="C1236" s="84" t="s">
        <v>4978</v>
      </c>
    </row>
    <row r="1237" spans="1:3" x14ac:dyDescent="0.2">
      <c r="A1237">
        <v>1236</v>
      </c>
      <c r="B1237" s="86">
        <v>43157.871736111112</v>
      </c>
      <c r="C1237" s="84" t="s">
        <v>4978</v>
      </c>
    </row>
    <row r="1238" spans="1:3" x14ac:dyDescent="0.2">
      <c r="A1238">
        <v>1237</v>
      </c>
      <c r="B1238" s="86">
        <v>43157.871736111112</v>
      </c>
      <c r="C1238" s="84" t="s">
        <v>4978</v>
      </c>
    </row>
    <row r="1239" spans="1:3" x14ac:dyDescent="0.2">
      <c r="A1239">
        <v>1238</v>
      </c>
      <c r="B1239" s="86">
        <v>43157.871736111112</v>
      </c>
      <c r="C1239" s="84" t="s">
        <v>4978</v>
      </c>
    </row>
    <row r="1240" spans="1:3" x14ac:dyDescent="0.2">
      <c r="A1240">
        <v>1239</v>
      </c>
      <c r="B1240" s="86">
        <v>43157.871736111112</v>
      </c>
      <c r="C1240" s="84" t="s">
        <v>4978</v>
      </c>
    </row>
    <row r="1241" spans="1:3" x14ac:dyDescent="0.2">
      <c r="A1241">
        <v>1240</v>
      </c>
      <c r="B1241" s="86">
        <v>43157.871180555558</v>
      </c>
      <c r="C1241" s="84" t="s">
        <v>4979</v>
      </c>
    </row>
    <row r="1242" spans="1:3" x14ac:dyDescent="0.2">
      <c r="A1242">
        <v>1241</v>
      </c>
      <c r="B1242" s="86">
        <v>43157.871805555558</v>
      </c>
      <c r="C1242" s="84" t="s">
        <v>4747</v>
      </c>
    </row>
    <row r="1243" spans="1:3" x14ac:dyDescent="0.2">
      <c r="A1243">
        <v>1242</v>
      </c>
      <c r="B1243" s="86">
        <v>43157.871805555558</v>
      </c>
      <c r="C1243" s="84" t="s">
        <v>4980</v>
      </c>
    </row>
    <row r="1244" spans="1:3" x14ac:dyDescent="0.2">
      <c r="A1244">
        <v>1243</v>
      </c>
      <c r="B1244" s="86">
        <v>43157.871828703705</v>
      </c>
      <c r="C1244" s="84" t="s">
        <v>4981</v>
      </c>
    </row>
    <row r="1245" spans="1:3" x14ac:dyDescent="0.2">
      <c r="A1245">
        <v>1244</v>
      </c>
      <c r="B1245" s="86">
        <v>43157.871828703705</v>
      </c>
      <c r="C1245" s="84" t="s">
        <v>4981</v>
      </c>
    </row>
    <row r="1246" spans="1:3" x14ac:dyDescent="0.2">
      <c r="A1246">
        <v>1245</v>
      </c>
      <c r="B1246" s="86">
        <v>43157.871886574074</v>
      </c>
      <c r="C1246" s="84" t="s">
        <v>4982</v>
      </c>
    </row>
    <row r="1247" spans="1:3" x14ac:dyDescent="0.2">
      <c r="A1247">
        <v>1246</v>
      </c>
      <c r="B1247" s="86">
        <v>43157.871886574074</v>
      </c>
      <c r="C1247" s="84" t="s">
        <v>4982</v>
      </c>
    </row>
    <row r="1248" spans="1:3" x14ac:dyDescent="0.2">
      <c r="A1248">
        <v>1247</v>
      </c>
      <c r="B1248" s="86">
        <v>43157.87190972222</v>
      </c>
      <c r="C1248" s="84" t="s">
        <v>4983</v>
      </c>
    </row>
    <row r="1249" spans="1:3" x14ac:dyDescent="0.2">
      <c r="A1249">
        <v>1248</v>
      </c>
      <c r="B1249" s="86">
        <v>43157.871921296297</v>
      </c>
      <c r="C1249" s="84" t="s">
        <v>4495</v>
      </c>
    </row>
    <row r="1250" spans="1:3" x14ac:dyDescent="0.2">
      <c r="A1250">
        <v>1249</v>
      </c>
      <c r="B1250" s="86">
        <v>43157.871944444443</v>
      </c>
      <c r="C1250" s="84" t="s">
        <v>4409</v>
      </c>
    </row>
    <row r="1251" spans="1:3" x14ac:dyDescent="0.2">
      <c r="A1251">
        <v>1250</v>
      </c>
      <c r="B1251" s="86">
        <v>43157.871944444443</v>
      </c>
      <c r="C1251" s="84" t="s">
        <v>4409</v>
      </c>
    </row>
    <row r="1252" spans="1:3" x14ac:dyDescent="0.2">
      <c r="A1252">
        <v>1251</v>
      </c>
      <c r="B1252" s="86">
        <v>43157.871944444443</v>
      </c>
      <c r="C1252" s="84" t="s">
        <v>4409</v>
      </c>
    </row>
    <row r="1253" spans="1:3" x14ac:dyDescent="0.2">
      <c r="A1253">
        <v>1252</v>
      </c>
      <c r="B1253" s="86">
        <v>43157.87195601852</v>
      </c>
      <c r="C1253" s="84" t="s">
        <v>4984</v>
      </c>
    </row>
    <row r="1254" spans="1:3" x14ac:dyDescent="0.2">
      <c r="A1254">
        <v>1253</v>
      </c>
      <c r="B1254" s="86">
        <v>43157.871967592589</v>
      </c>
      <c r="C1254" s="84" t="s">
        <v>4985</v>
      </c>
    </row>
    <row r="1255" spans="1:3" x14ac:dyDescent="0.2">
      <c r="A1255">
        <v>1254</v>
      </c>
      <c r="B1255" s="86">
        <v>43157.872129629628</v>
      </c>
      <c r="C1255" s="84" t="s">
        <v>4489</v>
      </c>
    </row>
    <row r="1256" spans="1:3" x14ac:dyDescent="0.2">
      <c r="A1256">
        <v>1255</v>
      </c>
      <c r="B1256" s="86">
        <v>43157.872152777774</v>
      </c>
      <c r="C1256" s="84" t="s">
        <v>4986</v>
      </c>
    </row>
    <row r="1257" spans="1:3" x14ac:dyDescent="0.2">
      <c r="A1257">
        <v>1256</v>
      </c>
      <c r="B1257" s="86">
        <v>43157.872152777774</v>
      </c>
      <c r="C1257" s="84" t="s">
        <v>4986</v>
      </c>
    </row>
    <row r="1258" spans="1:3" x14ac:dyDescent="0.2">
      <c r="A1258">
        <v>1257</v>
      </c>
      <c r="B1258" s="86">
        <v>43157.872152777774</v>
      </c>
      <c r="C1258" s="84" t="s">
        <v>4986</v>
      </c>
    </row>
    <row r="1259" spans="1:3" x14ac:dyDescent="0.2">
      <c r="A1259">
        <v>1258</v>
      </c>
      <c r="B1259" s="86">
        <v>43157.871793981481</v>
      </c>
      <c r="C1259" s="84" t="s">
        <v>4987</v>
      </c>
    </row>
    <row r="1260" spans="1:3" x14ac:dyDescent="0.2">
      <c r="A1260">
        <v>1259</v>
      </c>
      <c r="B1260" s="86">
        <v>43157.872164351851</v>
      </c>
      <c r="C1260" s="84" t="s">
        <v>4988</v>
      </c>
    </row>
    <row r="1261" spans="1:3" x14ac:dyDescent="0.2">
      <c r="A1261">
        <v>1260</v>
      </c>
      <c r="B1261" s="86">
        <v>43090.278981481482</v>
      </c>
      <c r="C1261" s="84" t="s">
        <v>4989</v>
      </c>
    </row>
    <row r="1262" spans="1:3" x14ac:dyDescent="0.2">
      <c r="A1262">
        <v>1261</v>
      </c>
      <c r="B1262" s="86">
        <v>43157.872164351851</v>
      </c>
      <c r="C1262" s="84" t="s">
        <v>4990</v>
      </c>
    </row>
    <row r="1263" spans="1:3" x14ac:dyDescent="0.2">
      <c r="A1263">
        <v>1262</v>
      </c>
      <c r="B1263" s="86">
        <v>43157.872233796297</v>
      </c>
      <c r="C1263" s="84" t="s">
        <v>4991</v>
      </c>
    </row>
    <row r="1264" spans="1:3" x14ac:dyDescent="0.2">
      <c r="A1264">
        <v>1263</v>
      </c>
      <c r="B1264" s="86">
        <v>43157.872245370374</v>
      </c>
      <c r="C1264" s="84" t="s">
        <v>4992</v>
      </c>
    </row>
    <row r="1265" spans="1:3" x14ac:dyDescent="0.2">
      <c r="A1265">
        <v>1264</v>
      </c>
      <c r="B1265" s="86">
        <v>43157.872256944444</v>
      </c>
      <c r="C1265" s="84" t="s">
        <v>4583</v>
      </c>
    </row>
    <row r="1266" spans="1:3" x14ac:dyDescent="0.2">
      <c r="A1266">
        <v>1265</v>
      </c>
      <c r="B1266" s="86">
        <v>43157.871261574073</v>
      </c>
      <c r="C1266" s="84" t="s">
        <v>4993</v>
      </c>
    </row>
    <row r="1267" spans="1:3" x14ac:dyDescent="0.2">
      <c r="A1267">
        <v>1266</v>
      </c>
      <c r="B1267" s="86">
        <v>43157.872314814813</v>
      </c>
      <c r="C1267" s="84" t="s">
        <v>4994</v>
      </c>
    </row>
    <row r="1268" spans="1:3" x14ac:dyDescent="0.2">
      <c r="A1268">
        <v>1267</v>
      </c>
      <c r="B1268" s="86">
        <v>43157.872314814813</v>
      </c>
      <c r="C1268" s="84" t="s">
        <v>4994</v>
      </c>
    </row>
    <row r="1269" spans="1:3" x14ac:dyDescent="0.2">
      <c r="A1269">
        <v>1268</v>
      </c>
      <c r="B1269" s="86">
        <v>43157.872361111113</v>
      </c>
      <c r="C1269" s="84" t="s">
        <v>4995</v>
      </c>
    </row>
    <row r="1270" spans="1:3" x14ac:dyDescent="0.2">
      <c r="A1270">
        <v>1269</v>
      </c>
      <c r="B1270" s="86">
        <v>43157.872372685182</v>
      </c>
      <c r="C1270" s="84" t="s">
        <v>4996</v>
      </c>
    </row>
    <row r="1271" spans="1:3" x14ac:dyDescent="0.2">
      <c r="A1271">
        <v>1270</v>
      </c>
      <c r="B1271" s="86">
        <v>43157.872372685182</v>
      </c>
      <c r="C1271" s="84" t="s">
        <v>4997</v>
      </c>
    </row>
    <row r="1272" spans="1:3" x14ac:dyDescent="0.2">
      <c r="A1272">
        <v>1271</v>
      </c>
      <c r="B1272" s="86">
        <v>43157.872407407405</v>
      </c>
      <c r="C1272" s="84" t="s">
        <v>4998</v>
      </c>
    </row>
    <row r="1273" spans="1:3" x14ac:dyDescent="0.2">
      <c r="A1273">
        <v>1272</v>
      </c>
      <c r="B1273" s="86">
        <v>43157.872418981482</v>
      </c>
      <c r="C1273" s="84" t="s">
        <v>4489</v>
      </c>
    </row>
    <row r="1274" spans="1:3" x14ac:dyDescent="0.2">
      <c r="A1274">
        <v>1273</v>
      </c>
      <c r="B1274" s="86">
        <v>43157.872430555559</v>
      </c>
      <c r="C1274" s="84" t="s">
        <v>4409</v>
      </c>
    </row>
    <row r="1275" spans="1:3" x14ac:dyDescent="0.2">
      <c r="A1275">
        <v>1274</v>
      </c>
      <c r="B1275" s="86">
        <v>43157.872430555559</v>
      </c>
      <c r="C1275" s="84" t="s">
        <v>4409</v>
      </c>
    </row>
    <row r="1276" spans="1:3" x14ac:dyDescent="0.2">
      <c r="A1276">
        <v>1275</v>
      </c>
      <c r="B1276" s="86">
        <v>43157.872430555559</v>
      </c>
      <c r="C1276" s="84" t="s">
        <v>4409</v>
      </c>
    </row>
    <row r="1277" spans="1:3" x14ac:dyDescent="0.2">
      <c r="A1277">
        <v>1276</v>
      </c>
      <c r="B1277" s="86">
        <v>43157.836898148147</v>
      </c>
      <c r="C1277" s="84" t="s">
        <v>4999</v>
      </c>
    </row>
    <row r="1278" spans="1:3" x14ac:dyDescent="0.2">
      <c r="A1278">
        <v>1277</v>
      </c>
      <c r="B1278" s="86">
        <v>43157.872430555559</v>
      </c>
      <c r="C1278" s="84" t="s">
        <v>4686</v>
      </c>
    </row>
    <row r="1279" spans="1:3" x14ac:dyDescent="0.2">
      <c r="A1279">
        <v>1278</v>
      </c>
      <c r="B1279" s="86">
        <v>43157.872430555559</v>
      </c>
      <c r="C1279" s="84" t="s">
        <v>4686</v>
      </c>
    </row>
    <row r="1280" spans="1:3" x14ac:dyDescent="0.2">
      <c r="A1280">
        <v>1279</v>
      </c>
      <c r="B1280" s="86">
        <v>43157.872430555559</v>
      </c>
      <c r="C1280" s="84" t="s">
        <v>4370</v>
      </c>
    </row>
    <row r="1281" spans="1:3" x14ac:dyDescent="0.2">
      <c r="A1281">
        <v>1280</v>
      </c>
      <c r="B1281" s="86">
        <v>43157.872453703705</v>
      </c>
      <c r="C1281" s="84" t="s">
        <v>5000</v>
      </c>
    </row>
    <row r="1282" spans="1:3" x14ac:dyDescent="0.2">
      <c r="A1282">
        <v>1281</v>
      </c>
      <c r="B1282" s="86">
        <v>43157.872488425928</v>
      </c>
      <c r="C1282" s="84" t="s">
        <v>4409</v>
      </c>
    </row>
    <row r="1283" spans="1:3" x14ac:dyDescent="0.2">
      <c r="A1283">
        <v>1282</v>
      </c>
      <c r="B1283" s="86">
        <v>43157.872488425928</v>
      </c>
      <c r="C1283" s="84" t="s">
        <v>4409</v>
      </c>
    </row>
    <row r="1284" spans="1:3" x14ac:dyDescent="0.2">
      <c r="A1284">
        <v>1283</v>
      </c>
      <c r="B1284" s="86">
        <v>43157.872488425928</v>
      </c>
      <c r="C1284" s="84" t="s">
        <v>4409</v>
      </c>
    </row>
    <row r="1285" spans="1:3" x14ac:dyDescent="0.2">
      <c r="A1285">
        <v>1284</v>
      </c>
      <c r="B1285" s="86">
        <v>43157.872650462959</v>
      </c>
      <c r="C1285" s="84" t="s">
        <v>4409</v>
      </c>
    </row>
    <row r="1286" spans="1:3" x14ac:dyDescent="0.2">
      <c r="A1286">
        <v>1285</v>
      </c>
      <c r="B1286" s="86">
        <v>43157.872650462959</v>
      </c>
      <c r="C1286" s="84" t="s">
        <v>4409</v>
      </c>
    </row>
    <row r="1287" spans="1:3" x14ac:dyDescent="0.2">
      <c r="A1287">
        <v>1286</v>
      </c>
      <c r="B1287" s="86">
        <v>43157.872650462959</v>
      </c>
      <c r="C1287" s="84" t="s">
        <v>4409</v>
      </c>
    </row>
    <row r="1288" spans="1:3" x14ac:dyDescent="0.2">
      <c r="A1288">
        <v>1287</v>
      </c>
      <c r="B1288" s="86">
        <v>43157.872731481482</v>
      </c>
      <c r="C1288" s="84" t="s">
        <v>5001</v>
      </c>
    </row>
    <row r="1289" spans="1:3" x14ac:dyDescent="0.2">
      <c r="A1289">
        <v>1288</v>
      </c>
      <c r="B1289" s="86">
        <v>43157.872731481482</v>
      </c>
      <c r="C1289" s="84" t="s">
        <v>5001</v>
      </c>
    </row>
    <row r="1290" spans="1:3" x14ac:dyDescent="0.2">
      <c r="A1290">
        <v>1289</v>
      </c>
      <c r="B1290" s="86">
        <v>43157.870752314811</v>
      </c>
      <c r="C1290" s="84" t="s">
        <v>5002</v>
      </c>
    </row>
    <row r="1291" spans="1:3" x14ac:dyDescent="0.2">
      <c r="A1291">
        <v>1290</v>
      </c>
      <c r="B1291" s="86">
        <v>43157.872754629629</v>
      </c>
      <c r="C1291" s="84" t="s">
        <v>5003</v>
      </c>
    </row>
    <row r="1292" spans="1:3" x14ac:dyDescent="0.2">
      <c r="A1292">
        <v>1291</v>
      </c>
      <c r="B1292" s="86">
        <v>43157.870752314811</v>
      </c>
      <c r="C1292" s="84" t="s">
        <v>5002</v>
      </c>
    </row>
    <row r="1293" spans="1:3" x14ac:dyDescent="0.2">
      <c r="A1293">
        <v>1292</v>
      </c>
      <c r="B1293" s="86">
        <v>43157.872754629629</v>
      </c>
      <c r="C1293" s="84" t="s">
        <v>5003</v>
      </c>
    </row>
    <row r="1294" spans="1:3" x14ac:dyDescent="0.2">
      <c r="A1294">
        <v>1293</v>
      </c>
      <c r="B1294" s="86">
        <v>43157.870752314811</v>
      </c>
      <c r="C1294" s="84" t="s">
        <v>5002</v>
      </c>
    </row>
    <row r="1295" spans="1:3" x14ac:dyDescent="0.2">
      <c r="A1295">
        <v>1294</v>
      </c>
      <c r="B1295" s="86">
        <v>43157.872754629629</v>
      </c>
      <c r="C1295" s="84" t="s">
        <v>5003</v>
      </c>
    </row>
    <row r="1296" spans="1:3" x14ac:dyDescent="0.2">
      <c r="A1296">
        <v>1295</v>
      </c>
      <c r="B1296" s="86">
        <v>43157.872754629629</v>
      </c>
      <c r="C1296" s="84" t="s">
        <v>5003</v>
      </c>
    </row>
    <row r="1297" spans="1:3" x14ac:dyDescent="0.2">
      <c r="A1297">
        <v>1296</v>
      </c>
      <c r="B1297" s="86">
        <v>43157.479456018518</v>
      </c>
      <c r="C1297" s="84" t="s">
        <v>5004</v>
      </c>
    </row>
    <row r="1298" spans="1:3" x14ac:dyDescent="0.2">
      <c r="A1298">
        <v>1297</v>
      </c>
      <c r="B1298" s="86">
        <v>43157.872835648152</v>
      </c>
      <c r="C1298" s="84" t="s">
        <v>4965</v>
      </c>
    </row>
    <row r="1299" spans="1:3" x14ac:dyDescent="0.2">
      <c r="A1299">
        <v>1298</v>
      </c>
      <c r="B1299" s="86">
        <v>43157.872847222221</v>
      </c>
      <c r="C1299" s="84" t="s">
        <v>4792</v>
      </c>
    </row>
    <row r="1300" spans="1:3" x14ac:dyDescent="0.2">
      <c r="A1300">
        <v>1299</v>
      </c>
      <c r="B1300" s="86">
        <v>43157.761793981481</v>
      </c>
      <c r="C1300" s="84" t="s">
        <v>5005</v>
      </c>
    </row>
    <row r="1301" spans="1:3" x14ac:dyDescent="0.2">
      <c r="A1301">
        <v>1300</v>
      </c>
      <c r="B1301" s="86">
        <v>43157.872928240744</v>
      </c>
      <c r="C1301" s="84" t="s">
        <v>5006</v>
      </c>
    </row>
    <row r="1302" spans="1:3" x14ac:dyDescent="0.2">
      <c r="A1302">
        <v>1301</v>
      </c>
      <c r="B1302" s="86">
        <v>43157.873078703706</v>
      </c>
      <c r="C1302" s="84" t="s">
        <v>5007</v>
      </c>
    </row>
    <row r="1303" spans="1:3" x14ac:dyDescent="0.2">
      <c r="A1303">
        <v>1302</v>
      </c>
      <c r="B1303" s="86">
        <v>43157.873078703706</v>
      </c>
      <c r="C1303" s="84" t="s">
        <v>5007</v>
      </c>
    </row>
    <row r="1304" spans="1:3" x14ac:dyDescent="0.2">
      <c r="A1304">
        <v>1303</v>
      </c>
      <c r="B1304" s="86">
        <v>43157.873078703706</v>
      </c>
      <c r="C1304" s="84" t="s">
        <v>5007</v>
      </c>
    </row>
    <row r="1305" spans="1:3" x14ac:dyDescent="0.2">
      <c r="A1305">
        <v>1304</v>
      </c>
      <c r="B1305" s="86">
        <v>43157.873078703706</v>
      </c>
      <c r="C1305" s="84" t="s">
        <v>5007</v>
      </c>
    </row>
    <row r="1306" spans="1:3" x14ac:dyDescent="0.2">
      <c r="A1306">
        <v>1305</v>
      </c>
      <c r="B1306" s="86">
        <v>43157.873078703706</v>
      </c>
      <c r="C1306" s="84" t="s">
        <v>5007</v>
      </c>
    </row>
    <row r="1307" spans="1:3" x14ac:dyDescent="0.2">
      <c r="A1307">
        <v>1306</v>
      </c>
      <c r="B1307" s="86">
        <v>43157.873078703706</v>
      </c>
      <c r="C1307" s="84" t="s">
        <v>5008</v>
      </c>
    </row>
    <row r="1308" spans="1:3" x14ac:dyDescent="0.2">
      <c r="A1308">
        <v>1307</v>
      </c>
      <c r="B1308" s="86">
        <v>43157.873090277775</v>
      </c>
      <c r="C1308" s="84" t="s">
        <v>4995</v>
      </c>
    </row>
    <row r="1309" spans="1:3" x14ac:dyDescent="0.2">
      <c r="A1309">
        <v>1308</v>
      </c>
      <c r="B1309" s="86">
        <v>43157.873101851852</v>
      </c>
      <c r="C1309" s="84" t="s">
        <v>5009</v>
      </c>
    </row>
    <row r="1310" spans="1:3" x14ac:dyDescent="0.2">
      <c r="A1310">
        <v>1309</v>
      </c>
      <c r="B1310" s="86">
        <v>43157.872349537036</v>
      </c>
      <c r="C1310" s="84" t="s">
        <v>5010</v>
      </c>
    </row>
    <row r="1311" spans="1:3" x14ac:dyDescent="0.2">
      <c r="A1311">
        <v>1310</v>
      </c>
      <c r="B1311" s="86">
        <v>43157.873206018521</v>
      </c>
      <c r="C1311" s="84" t="s">
        <v>4534</v>
      </c>
    </row>
    <row r="1312" spans="1:3" x14ac:dyDescent="0.2">
      <c r="A1312">
        <v>1311</v>
      </c>
      <c r="B1312" s="86">
        <v>43157.873310185183</v>
      </c>
      <c r="C1312" s="84" t="s">
        <v>4438</v>
      </c>
    </row>
    <row r="1313" spans="1:3" x14ac:dyDescent="0.2">
      <c r="A1313">
        <v>1312</v>
      </c>
      <c r="B1313" s="86">
        <v>43157.873472222222</v>
      </c>
      <c r="C1313" s="84" t="s">
        <v>4409</v>
      </c>
    </row>
    <row r="1314" spans="1:3" x14ac:dyDescent="0.2">
      <c r="A1314">
        <v>1313</v>
      </c>
      <c r="B1314" s="86">
        <v>43157.873472222222</v>
      </c>
      <c r="C1314" s="84" t="s">
        <v>4409</v>
      </c>
    </row>
    <row r="1315" spans="1:3" x14ac:dyDescent="0.2">
      <c r="A1315">
        <v>1314</v>
      </c>
      <c r="B1315" s="86">
        <v>43157.873472222222</v>
      </c>
      <c r="C1315" s="84" t="s">
        <v>4409</v>
      </c>
    </row>
    <row r="1316" spans="1:3" x14ac:dyDescent="0.2">
      <c r="A1316">
        <v>1315</v>
      </c>
      <c r="B1316" s="86">
        <v>43157.873495370368</v>
      </c>
      <c r="C1316" s="84" t="s">
        <v>5011</v>
      </c>
    </row>
    <row r="1317" spans="1:3" x14ac:dyDescent="0.2">
      <c r="A1317">
        <v>1316</v>
      </c>
      <c r="B1317" s="86">
        <v>43157.873506944445</v>
      </c>
      <c r="C1317" s="84" t="s">
        <v>5012</v>
      </c>
    </row>
    <row r="1318" spans="1:3" x14ac:dyDescent="0.2">
      <c r="A1318">
        <v>1317</v>
      </c>
      <c r="B1318" s="86">
        <v>43157.87363425926</v>
      </c>
      <c r="C1318" s="84" t="s">
        <v>5013</v>
      </c>
    </row>
    <row r="1319" spans="1:3" x14ac:dyDescent="0.2">
      <c r="A1319">
        <v>1318</v>
      </c>
      <c r="B1319" s="86">
        <v>43157.87363425926</v>
      </c>
      <c r="C1319" s="84" t="s">
        <v>5013</v>
      </c>
    </row>
    <row r="1320" spans="1:3" x14ac:dyDescent="0.2">
      <c r="A1320">
        <v>1319</v>
      </c>
      <c r="B1320" s="86">
        <v>43157.87363425926</v>
      </c>
      <c r="C1320" s="84" t="s">
        <v>5013</v>
      </c>
    </row>
    <row r="1321" spans="1:3" x14ac:dyDescent="0.2">
      <c r="A1321">
        <v>1320</v>
      </c>
      <c r="B1321" s="86">
        <v>43157.87363425926</v>
      </c>
      <c r="C1321" s="84" t="s">
        <v>5013</v>
      </c>
    </row>
    <row r="1322" spans="1:3" x14ac:dyDescent="0.2">
      <c r="A1322">
        <v>1321</v>
      </c>
      <c r="B1322" s="86">
        <v>43157.87363425926</v>
      </c>
      <c r="C1322" s="84" t="s">
        <v>5013</v>
      </c>
    </row>
    <row r="1323" spans="1:3" x14ac:dyDescent="0.2">
      <c r="A1323">
        <v>1322</v>
      </c>
      <c r="B1323" s="86">
        <v>43157.87363425926</v>
      </c>
      <c r="C1323" s="84" t="s">
        <v>5013</v>
      </c>
    </row>
    <row r="1324" spans="1:3" x14ac:dyDescent="0.2">
      <c r="A1324">
        <v>1323</v>
      </c>
      <c r="B1324" s="86">
        <v>43157.87363425926</v>
      </c>
      <c r="C1324" s="84" t="s">
        <v>5013</v>
      </c>
    </row>
    <row r="1325" spans="1:3" x14ac:dyDescent="0.2">
      <c r="A1325">
        <v>1324</v>
      </c>
      <c r="B1325" s="86">
        <v>43157.873657407406</v>
      </c>
      <c r="C1325" s="84" t="s">
        <v>5014</v>
      </c>
    </row>
    <row r="1326" spans="1:3" x14ac:dyDescent="0.2">
      <c r="A1326">
        <v>1325</v>
      </c>
      <c r="B1326" s="86">
        <v>43157.873657407406</v>
      </c>
      <c r="C1326" s="84" t="s">
        <v>5015</v>
      </c>
    </row>
    <row r="1327" spans="1:3" x14ac:dyDescent="0.2">
      <c r="A1327">
        <v>1326</v>
      </c>
      <c r="B1327" s="86">
        <v>43157.73914351852</v>
      </c>
      <c r="C1327" s="84" t="s">
        <v>4875</v>
      </c>
    </row>
    <row r="1328" spans="1:3" x14ac:dyDescent="0.2">
      <c r="A1328">
        <v>1327</v>
      </c>
      <c r="B1328" s="86">
        <v>43157.873738425929</v>
      </c>
      <c r="C1328" s="84" t="s">
        <v>5016</v>
      </c>
    </row>
    <row r="1329" spans="1:3" x14ac:dyDescent="0.2">
      <c r="A1329">
        <v>1328</v>
      </c>
      <c r="B1329" s="86">
        <v>43157.873738425929</v>
      </c>
      <c r="C1329" s="84" t="s">
        <v>5016</v>
      </c>
    </row>
    <row r="1330" spans="1:3" x14ac:dyDescent="0.2">
      <c r="A1330">
        <v>1329</v>
      </c>
      <c r="B1330" s="86">
        <v>43156.927141203705</v>
      </c>
      <c r="C1330" s="84" t="s">
        <v>5017</v>
      </c>
    </row>
    <row r="1331" spans="1:3" x14ac:dyDescent="0.2">
      <c r="A1331">
        <v>1330</v>
      </c>
      <c r="B1331" s="86">
        <v>43157.873865740738</v>
      </c>
      <c r="C1331" s="84" t="s">
        <v>5018</v>
      </c>
    </row>
    <row r="1332" spans="1:3" x14ac:dyDescent="0.2">
      <c r="A1332">
        <v>1331</v>
      </c>
      <c r="B1332" s="86">
        <v>43157.873877314814</v>
      </c>
      <c r="C1332" s="84" t="s">
        <v>5019</v>
      </c>
    </row>
    <row r="1333" spans="1:3" x14ac:dyDescent="0.2">
      <c r="A1333">
        <v>1332</v>
      </c>
      <c r="B1333" s="86">
        <v>43157.874039351853</v>
      </c>
      <c r="C1333" s="84" t="s">
        <v>5020</v>
      </c>
    </row>
    <row r="1334" spans="1:3" x14ac:dyDescent="0.2">
      <c r="A1334">
        <v>1333</v>
      </c>
      <c r="B1334" s="86">
        <v>43157.474317129629</v>
      </c>
      <c r="C1334" s="84" t="s">
        <v>5021</v>
      </c>
    </row>
    <row r="1335" spans="1:3" x14ac:dyDescent="0.2">
      <c r="A1335">
        <v>1334</v>
      </c>
      <c r="B1335" s="86">
        <v>43157.874062499999</v>
      </c>
      <c r="C1335" s="84" t="s">
        <v>5022</v>
      </c>
    </row>
    <row r="1336" spans="1:3" x14ac:dyDescent="0.2">
      <c r="A1336">
        <v>1335</v>
      </c>
      <c r="B1336" s="86">
        <v>43157.874085648145</v>
      </c>
      <c r="C1336" s="84" t="s">
        <v>5023</v>
      </c>
    </row>
    <row r="1337" spans="1:3" x14ac:dyDescent="0.2">
      <c r="A1337">
        <v>1336</v>
      </c>
      <c r="B1337" s="86">
        <v>43157.874120370368</v>
      </c>
      <c r="C1337" s="84" t="s">
        <v>4410</v>
      </c>
    </row>
    <row r="1338" spans="1:3" x14ac:dyDescent="0.2">
      <c r="A1338">
        <v>1337</v>
      </c>
      <c r="B1338" s="86">
        <v>43157.874143518522</v>
      </c>
      <c r="C1338" s="84" t="s">
        <v>4409</v>
      </c>
    </row>
    <row r="1339" spans="1:3" x14ac:dyDescent="0.2">
      <c r="A1339">
        <v>1338</v>
      </c>
      <c r="B1339" s="86">
        <v>43157.874143518522</v>
      </c>
      <c r="C1339" s="84" t="s">
        <v>4409</v>
      </c>
    </row>
    <row r="1340" spans="1:3" x14ac:dyDescent="0.2">
      <c r="A1340">
        <v>1339</v>
      </c>
      <c r="B1340" s="86">
        <v>43157.874143518522</v>
      </c>
      <c r="C1340" s="84" t="s">
        <v>4409</v>
      </c>
    </row>
    <row r="1341" spans="1:3" x14ac:dyDescent="0.2">
      <c r="A1341">
        <v>1340</v>
      </c>
      <c r="B1341" s="86">
        <v>43157.874166666668</v>
      </c>
      <c r="C1341" s="84" t="s">
        <v>5024</v>
      </c>
    </row>
    <row r="1342" spans="1:3" x14ac:dyDescent="0.2">
      <c r="A1342">
        <v>1341</v>
      </c>
      <c r="B1342" s="86">
        <v>43157.736180555556</v>
      </c>
      <c r="C1342" s="84" t="s">
        <v>5025</v>
      </c>
    </row>
    <row r="1343" spans="1:3" x14ac:dyDescent="0.2">
      <c r="A1343">
        <v>1342</v>
      </c>
      <c r="B1343" s="86">
        <v>43156.847256944442</v>
      </c>
      <c r="C1343" s="84" t="s">
        <v>5026</v>
      </c>
    </row>
    <row r="1344" spans="1:3" x14ac:dyDescent="0.2">
      <c r="A1344">
        <v>1343</v>
      </c>
      <c r="B1344" s="86">
        <v>43157.874178240738</v>
      </c>
      <c r="C1344" s="84" t="s">
        <v>4842</v>
      </c>
    </row>
    <row r="1345" spans="1:3" x14ac:dyDescent="0.2">
      <c r="A1345">
        <v>1344</v>
      </c>
      <c r="B1345" s="86">
        <v>43152.000011574077</v>
      </c>
      <c r="C1345" s="84" t="s">
        <v>5027</v>
      </c>
    </row>
    <row r="1346" spans="1:3" x14ac:dyDescent="0.2">
      <c r="A1346">
        <v>1345</v>
      </c>
      <c r="B1346" s="86">
        <v>43157.874236111114</v>
      </c>
      <c r="C1346" s="84" t="s">
        <v>4840</v>
      </c>
    </row>
    <row r="1347" spans="1:3" x14ac:dyDescent="0.2">
      <c r="A1347">
        <v>1346</v>
      </c>
      <c r="B1347" s="86">
        <v>43157.874236111114</v>
      </c>
      <c r="C1347" s="84" t="s">
        <v>5028</v>
      </c>
    </row>
    <row r="1348" spans="1:3" x14ac:dyDescent="0.2">
      <c r="A1348">
        <v>1347</v>
      </c>
      <c r="B1348" s="86">
        <v>43157.874363425923</v>
      </c>
      <c r="C1348" s="84" t="s">
        <v>4792</v>
      </c>
    </row>
    <row r="1349" spans="1:3" x14ac:dyDescent="0.2">
      <c r="A1349">
        <v>1348</v>
      </c>
      <c r="B1349" s="86">
        <v>43157.874386574076</v>
      </c>
      <c r="C1349" s="84" t="s">
        <v>5029</v>
      </c>
    </row>
    <row r="1350" spans="1:3" x14ac:dyDescent="0.2">
      <c r="A1350">
        <v>1349</v>
      </c>
      <c r="B1350" s="86">
        <v>43157.874421296299</v>
      </c>
      <c r="C1350" s="84" t="s">
        <v>5030</v>
      </c>
    </row>
    <row r="1351" spans="1:3" x14ac:dyDescent="0.2">
      <c r="A1351">
        <v>1350</v>
      </c>
      <c r="B1351" s="86">
        <v>43157.874421296299</v>
      </c>
      <c r="C1351" s="84" t="s">
        <v>4980</v>
      </c>
    </row>
    <row r="1352" spans="1:3" x14ac:dyDescent="0.2">
      <c r="A1352">
        <v>1351</v>
      </c>
      <c r="B1352" s="86">
        <v>43157.874467592592</v>
      </c>
      <c r="C1352" s="84" t="s">
        <v>5011</v>
      </c>
    </row>
    <row r="1353" spans="1:3" x14ac:dyDescent="0.2">
      <c r="A1353">
        <v>1352</v>
      </c>
      <c r="B1353" s="86">
        <v>43157.874490740738</v>
      </c>
      <c r="C1353" s="84" t="s">
        <v>5031</v>
      </c>
    </row>
    <row r="1354" spans="1:3" x14ac:dyDescent="0.2">
      <c r="A1354">
        <v>1353</v>
      </c>
      <c r="B1354" s="86">
        <v>43157.874502314815</v>
      </c>
      <c r="C1354" s="84" t="s">
        <v>4438</v>
      </c>
    </row>
    <row r="1355" spans="1:3" x14ac:dyDescent="0.2">
      <c r="A1355">
        <v>1354</v>
      </c>
      <c r="B1355" s="86">
        <v>43157.874525462961</v>
      </c>
      <c r="C1355" s="84" t="s">
        <v>4980</v>
      </c>
    </row>
    <row r="1356" spans="1:3" x14ac:dyDescent="0.2">
      <c r="A1356">
        <v>1355</v>
      </c>
      <c r="B1356" s="86">
        <v>43157.874548611115</v>
      </c>
      <c r="C1356" s="84" t="s">
        <v>5032</v>
      </c>
    </row>
    <row r="1357" spans="1:3" x14ac:dyDescent="0.2">
      <c r="A1357">
        <v>1356</v>
      </c>
      <c r="B1357" s="86">
        <v>43157.874780092592</v>
      </c>
      <c r="C1357" s="84" t="s">
        <v>4455</v>
      </c>
    </row>
    <row r="1358" spans="1:3" x14ac:dyDescent="0.2">
      <c r="A1358">
        <v>1357</v>
      </c>
      <c r="B1358" s="86">
        <v>43157.875011574077</v>
      </c>
      <c r="C1358" s="84" t="s">
        <v>5033</v>
      </c>
    </row>
    <row r="1359" spans="1:3" x14ac:dyDescent="0.2">
      <c r="A1359">
        <v>1358</v>
      </c>
      <c r="B1359" s="86">
        <v>43157.875011574077</v>
      </c>
      <c r="C1359" s="84" t="s">
        <v>5033</v>
      </c>
    </row>
    <row r="1360" spans="1:3" x14ac:dyDescent="0.2">
      <c r="A1360">
        <v>1359</v>
      </c>
      <c r="B1360" s="86">
        <v>43157.875011574077</v>
      </c>
      <c r="C1360" s="84" t="s">
        <v>5033</v>
      </c>
    </row>
    <row r="1361" spans="1:3" x14ac:dyDescent="0.2">
      <c r="A1361">
        <v>1360</v>
      </c>
      <c r="B1361" s="86">
        <v>43157.875011574077</v>
      </c>
      <c r="C1361" s="84" t="s">
        <v>5033</v>
      </c>
    </row>
    <row r="1362" spans="1:3" x14ac:dyDescent="0.2">
      <c r="A1362">
        <v>1361</v>
      </c>
      <c r="B1362" s="86">
        <v>43157.875023148146</v>
      </c>
      <c r="C1362" s="84" t="s">
        <v>5034</v>
      </c>
    </row>
    <row r="1363" spans="1:3" x14ac:dyDescent="0.2">
      <c r="A1363">
        <v>1362</v>
      </c>
      <c r="B1363" s="86">
        <v>43157.875023148146</v>
      </c>
      <c r="C1363" s="84" t="s">
        <v>5034</v>
      </c>
    </row>
    <row r="1364" spans="1:3" x14ac:dyDescent="0.2">
      <c r="A1364">
        <v>1363</v>
      </c>
      <c r="B1364" s="86">
        <v>43157.875023148146</v>
      </c>
      <c r="C1364" s="84" t="s">
        <v>5034</v>
      </c>
    </row>
    <row r="1365" spans="1:3" x14ac:dyDescent="0.2">
      <c r="A1365">
        <v>1364</v>
      </c>
      <c r="B1365" s="86">
        <v>43157.875023148146</v>
      </c>
      <c r="C1365" s="84" t="s">
        <v>5034</v>
      </c>
    </row>
    <row r="1366" spans="1:3" x14ac:dyDescent="0.2">
      <c r="A1366">
        <v>1365</v>
      </c>
      <c r="B1366" s="86">
        <v>43157.875023148146</v>
      </c>
      <c r="C1366" s="84" t="s">
        <v>5034</v>
      </c>
    </row>
    <row r="1367" spans="1:3" x14ac:dyDescent="0.2">
      <c r="A1367">
        <v>1366</v>
      </c>
      <c r="B1367" s="86">
        <v>43157.8750462963</v>
      </c>
      <c r="C1367" s="84" t="s">
        <v>5035</v>
      </c>
    </row>
    <row r="1368" spans="1:3" x14ac:dyDescent="0.2">
      <c r="A1368">
        <v>1367</v>
      </c>
      <c r="B1368" s="86">
        <v>43157.870648148149</v>
      </c>
      <c r="C1368" s="84" t="s">
        <v>5036</v>
      </c>
    </row>
    <row r="1369" spans="1:3" x14ac:dyDescent="0.2">
      <c r="A1369">
        <v>1368</v>
      </c>
      <c r="B1369" s="86">
        <v>43157.875092592592</v>
      </c>
      <c r="C1369" s="84" t="s">
        <v>5037</v>
      </c>
    </row>
    <row r="1370" spans="1:3" x14ac:dyDescent="0.2">
      <c r="A1370">
        <v>1369</v>
      </c>
      <c r="B1370" s="86">
        <v>43157.875138888892</v>
      </c>
      <c r="C1370" s="84" t="s">
        <v>5038</v>
      </c>
    </row>
    <row r="1371" spans="1:3" x14ac:dyDescent="0.2">
      <c r="A1371">
        <v>1370</v>
      </c>
      <c r="B1371" s="86">
        <v>43157.875162037039</v>
      </c>
      <c r="C1371" s="84" t="s">
        <v>5039</v>
      </c>
    </row>
    <row r="1372" spans="1:3" x14ac:dyDescent="0.2">
      <c r="A1372">
        <v>1371</v>
      </c>
      <c r="B1372" s="86">
        <v>43157.875243055554</v>
      </c>
      <c r="C1372" s="84" t="s">
        <v>4489</v>
      </c>
    </row>
    <row r="1373" spans="1:3" x14ac:dyDescent="0.2">
      <c r="A1373">
        <v>1372</v>
      </c>
      <c r="B1373" s="86">
        <v>43157.875243055554</v>
      </c>
      <c r="C1373" s="84" t="s">
        <v>5040</v>
      </c>
    </row>
    <row r="1374" spans="1:3" x14ac:dyDescent="0.2">
      <c r="A1374">
        <v>1373</v>
      </c>
      <c r="B1374" s="86">
        <v>43157.8752662037</v>
      </c>
      <c r="C1374" s="84" t="s">
        <v>5041</v>
      </c>
    </row>
    <row r="1375" spans="1:3" x14ac:dyDescent="0.2">
      <c r="A1375">
        <v>1374</v>
      </c>
      <c r="B1375" s="86">
        <v>43157.863287037035</v>
      </c>
      <c r="C1375" s="84" t="s">
        <v>5042</v>
      </c>
    </row>
    <row r="1376" spans="1:3" x14ac:dyDescent="0.2">
      <c r="A1376">
        <v>1375</v>
      </c>
      <c r="B1376" s="86">
        <v>43157.875289351854</v>
      </c>
      <c r="C1376" s="84" t="s">
        <v>5043</v>
      </c>
    </row>
    <row r="1377" spans="1:3" x14ac:dyDescent="0.2">
      <c r="A1377">
        <v>1376</v>
      </c>
      <c r="B1377" s="86">
        <v>43157.875289351854</v>
      </c>
      <c r="C1377" s="84" t="s">
        <v>5043</v>
      </c>
    </row>
    <row r="1378" spans="1:3" x14ac:dyDescent="0.2">
      <c r="A1378">
        <v>1377</v>
      </c>
      <c r="B1378" s="86">
        <v>43157.875347222223</v>
      </c>
      <c r="C1378" s="84" t="s">
        <v>5044</v>
      </c>
    </row>
    <row r="1379" spans="1:3" x14ac:dyDescent="0.2">
      <c r="A1379">
        <v>1378</v>
      </c>
      <c r="B1379" s="86">
        <v>43157.875405092593</v>
      </c>
      <c r="C1379" s="84" t="s">
        <v>4583</v>
      </c>
    </row>
    <row r="1380" spans="1:3" x14ac:dyDescent="0.2">
      <c r="A1380">
        <v>1379</v>
      </c>
      <c r="B1380" s="86">
        <v>43157.875405092593</v>
      </c>
      <c r="C1380" s="84" t="s">
        <v>5045</v>
      </c>
    </row>
    <row r="1381" spans="1:3" x14ac:dyDescent="0.2">
      <c r="A1381">
        <v>1380</v>
      </c>
      <c r="B1381" s="86">
        <v>43157.875405092593</v>
      </c>
      <c r="C1381" s="84" t="s">
        <v>5045</v>
      </c>
    </row>
    <row r="1382" spans="1:3" x14ac:dyDescent="0.2">
      <c r="A1382">
        <v>1381</v>
      </c>
      <c r="B1382" s="86">
        <v>43157.875405092593</v>
      </c>
      <c r="C1382" s="84" t="s">
        <v>5046</v>
      </c>
    </row>
    <row r="1383" spans="1:3" x14ac:dyDescent="0.2">
      <c r="A1383">
        <v>1382</v>
      </c>
      <c r="B1383" s="86">
        <v>43157.741365740738</v>
      </c>
      <c r="C1383" s="84" t="s">
        <v>5047</v>
      </c>
    </row>
    <row r="1384" spans="1:3" x14ac:dyDescent="0.2">
      <c r="A1384">
        <v>1383</v>
      </c>
      <c r="B1384" s="86">
        <v>43157.875462962962</v>
      </c>
      <c r="C1384" s="84" t="s">
        <v>5048</v>
      </c>
    </row>
    <row r="1385" spans="1:3" x14ac:dyDescent="0.2">
      <c r="A1385">
        <v>1384</v>
      </c>
      <c r="B1385" s="86">
        <v>43157.875462962962</v>
      </c>
      <c r="C1385" s="84" t="s">
        <v>5048</v>
      </c>
    </row>
    <row r="1386" spans="1:3" x14ac:dyDescent="0.2">
      <c r="A1386">
        <v>1385</v>
      </c>
      <c r="B1386" s="86">
        <v>43132.292812500003</v>
      </c>
      <c r="C1386" s="84" t="s">
        <v>5049</v>
      </c>
    </row>
    <row r="1387" spans="1:3" x14ac:dyDescent="0.2">
      <c r="A1387">
        <v>1386</v>
      </c>
      <c r="B1387" s="86">
        <v>43157.875486111108</v>
      </c>
      <c r="C1387" s="84" t="s">
        <v>5050</v>
      </c>
    </row>
    <row r="1388" spans="1:3" x14ac:dyDescent="0.2">
      <c r="A1388">
        <v>1387</v>
      </c>
      <c r="B1388" s="86">
        <v>43157.875613425924</v>
      </c>
      <c r="C1388" s="84" t="s">
        <v>5051</v>
      </c>
    </row>
    <row r="1389" spans="1:3" x14ac:dyDescent="0.2">
      <c r="A1389">
        <v>1388</v>
      </c>
      <c r="B1389" s="86">
        <v>43157.875613425924</v>
      </c>
      <c r="C1389" s="84" t="s">
        <v>5051</v>
      </c>
    </row>
    <row r="1390" spans="1:3" x14ac:dyDescent="0.2">
      <c r="A1390">
        <v>1389</v>
      </c>
      <c r="B1390" s="86">
        <v>43157.875613425924</v>
      </c>
      <c r="C1390" s="84" t="s">
        <v>5051</v>
      </c>
    </row>
    <row r="1391" spans="1:3" x14ac:dyDescent="0.2">
      <c r="A1391">
        <v>1390</v>
      </c>
      <c r="B1391" s="86">
        <v>43157.875613425924</v>
      </c>
      <c r="C1391" s="84" t="s">
        <v>5051</v>
      </c>
    </row>
    <row r="1392" spans="1:3" x14ac:dyDescent="0.2">
      <c r="A1392">
        <v>1391</v>
      </c>
      <c r="B1392" s="86">
        <v>43157.875613425924</v>
      </c>
      <c r="C1392" s="84" t="s">
        <v>5052</v>
      </c>
    </row>
    <row r="1393" spans="1:3" x14ac:dyDescent="0.2">
      <c r="A1393">
        <v>1392</v>
      </c>
      <c r="B1393" s="86">
        <v>43156.415891203702</v>
      </c>
      <c r="C1393" s="84" t="s">
        <v>5053</v>
      </c>
    </row>
    <row r="1394" spans="1:3" x14ac:dyDescent="0.2">
      <c r="A1394">
        <v>1393</v>
      </c>
      <c r="B1394" s="86">
        <v>43157.875625000001</v>
      </c>
      <c r="C1394" s="84" t="s">
        <v>5054</v>
      </c>
    </row>
    <row r="1395" spans="1:3" x14ac:dyDescent="0.2">
      <c r="A1395">
        <v>1394</v>
      </c>
      <c r="B1395" s="86">
        <v>43157.875648148147</v>
      </c>
      <c r="C1395" s="84" t="s">
        <v>4455</v>
      </c>
    </row>
    <row r="1396" spans="1:3" x14ac:dyDescent="0.2">
      <c r="A1396">
        <v>1395</v>
      </c>
      <c r="B1396" s="86">
        <v>43156.257013888891</v>
      </c>
      <c r="C1396" s="84" t="s">
        <v>5055</v>
      </c>
    </row>
    <row r="1397" spans="1:3" x14ac:dyDescent="0.2">
      <c r="A1397">
        <v>1396</v>
      </c>
      <c r="B1397" s="86">
        <v>43157.87568287037</v>
      </c>
      <c r="C1397" s="84" t="s">
        <v>5056</v>
      </c>
    </row>
    <row r="1398" spans="1:3" x14ac:dyDescent="0.2">
      <c r="A1398">
        <v>1397</v>
      </c>
      <c r="B1398" s="86">
        <v>43157.87568287037</v>
      </c>
      <c r="C1398" s="84" t="s">
        <v>5057</v>
      </c>
    </row>
    <row r="1399" spans="1:3" x14ac:dyDescent="0.2">
      <c r="A1399">
        <v>1398</v>
      </c>
      <c r="B1399" s="86">
        <v>43157.87568287037</v>
      </c>
      <c r="C1399" s="84" t="s">
        <v>4590</v>
      </c>
    </row>
    <row r="1400" spans="1:3" x14ac:dyDescent="0.2">
      <c r="A1400">
        <v>1399</v>
      </c>
      <c r="B1400" s="86">
        <v>43157.875694444447</v>
      </c>
      <c r="C1400" s="84" t="s">
        <v>5058</v>
      </c>
    </row>
    <row r="1401" spans="1:3" x14ac:dyDescent="0.2">
      <c r="A1401">
        <v>1400</v>
      </c>
      <c r="B1401" s="86">
        <v>43157.875763888886</v>
      </c>
      <c r="C1401" s="84" t="s">
        <v>5059</v>
      </c>
    </row>
    <row r="1402" spans="1:3" x14ac:dyDescent="0.2">
      <c r="A1402">
        <v>1401</v>
      </c>
      <c r="B1402" s="86">
        <v>43157.875763888886</v>
      </c>
      <c r="C1402" s="84" t="s">
        <v>4980</v>
      </c>
    </row>
    <row r="1403" spans="1:3" x14ac:dyDescent="0.2">
      <c r="A1403">
        <v>1402</v>
      </c>
      <c r="B1403" s="86">
        <v>43157.875787037039</v>
      </c>
      <c r="C1403" s="84" t="s">
        <v>5060</v>
      </c>
    </row>
    <row r="1404" spans="1:3" x14ac:dyDescent="0.2">
      <c r="A1404">
        <v>1403</v>
      </c>
      <c r="B1404" s="86">
        <v>43157.875798611109</v>
      </c>
      <c r="C1404" s="84" t="s">
        <v>4410</v>
      </c>
    </row>
    <row r="1405" spans="1:3" x14ac:dyDescent="0.2">
      <c r="A1405">
        <v>1404</v>
      </c>
      <c r="B1405" s="86">
        <v>43157.875821759262</v>
      </c>
      <c r="C1405" s="84" t="s">
        <v>4455</v>
      </c>
    </row>
    <row r="1406" spans="1:3" x14ac:dyDescent="0.2">
      <c r="A1406">
        <v>1405</v>
      </c>
      <c r="B1406" s="86">
        <v>43157.875821759262</v>
      </c>
      <c r="C1406" s="84" t="s">
        <v>5061</v>
      </c>
    </row>
    <row r="1407" spans="1:3" x14ac:dyDescent="0.2">
      <c r="A1407">
        <v>1406</v>
      </c>
      <c r="B1407" s="86">
        <v>43157.084178240744</v>
      </c>
      <c r="C1407" s="84" t="s">
        <v>5062</v>
      </c>
    </row>
    <row r="1408" spans="1:3" x14ac:dyDescent="0.2">
      <c r="A1408">
        <v>1407</v>
      </c>
      <c r="B1408" s="86">
        <v>43157.792546296296</v>
      </c>
      <c r="C1408" s="84" t="s">
        <v>5063</v>
      </c>
    </row>
    <row r="1409" spans="1:3" x14ac:dyDescent="0.2">
      <c r="A1409">
        <v>1408</v>
      </c>
      <c r="B1409" s="86">
        <v>43157.875844907408</v>
      </c>
      <c r="C1409" s="84" t="s">
        <v>5064</v>
      </c>
    </row>
    <row r="1410" spans="1:3" x14ac:dyDescent="0.2">
      <c r="A1410">
        <v>1409</v>
      </c>
      <c r="B1410" s="86">
        <v>43157.8753125</v>
      </c>
      <c r="C1410" s="84" t="s">
        <v>4583</v>
      </c>
    </row>
    <row r="1411" spans="1:3" x14ac:dyDescent="0.2">
      <c r="A1411">
        <v>1410</v>
      </c>
      <c r="B1411" s="86">
        <v>43157.875925925924</v>
      </c>
      <c r="C1411" s="84" t="s">
        <v>4577</v>
      </c>
    </row>
    <row r="1412" spans="1:3" x14ac:dyDescent="0.2">
      <c r="A1412">
        <v>1411</v>
      </c>
      <c r="B1412" s="86">
        <v>43157.875937500001</v>
      </c>
      <c r="C1412" s="84" t="s">
        <v>5065</v>
      </c>
    </row>
    <row r="1413" spans="1:3" x14ac:dyDescent="0.2">
      <c r="A1413">
        <v>1412</v>
      </c>
      <c r="B1413" s="86">
        <v>43157.875972222224</v>
      </c>
      <c r="C1413" s="84" t="s">
        <v>5066</v>
      </c>
    </row>
    <row r="1414" spans="1:3" x14ac:dyDescent="0.2">
      <c r="A1414">
        <v>1413</v>
      </c>
      <c r="B1414" s="86">
        <v>43157.875983796293</v>
      </c>
      <c r="C1414" s="84" t="s">
        <v>5067</v>
      </c>
    </row>
    <row r="1415" spans="1:3" x14ac:dyDescent="0.2">
      <c r="A1415">
        <v>1414</v>
      </c>
      <c r="B1415" s="86">
        <v>43157.87599537037</v>
      </c>
      <c r="C1415" s="84" t="s">
        <v>5068</v>
      </c>
    </row>
    <row r="1416" spans="1:3" x14ac:dyDescent="0.2">
      <c r="A1416">
        <v>1415</v>
      </c>
      <c r="B1416" s="86">
        <v>43157.87599537037</v>
      </c>
      <c r="C1416" s="84" t="s">
        <v>5069</v>
      </c>
    </row>
    <row r="1417" spans="1:3" x14ac:dyDescent="0.2">
      <c r="A1417">
        <v>1416</v>
      </c>
      <c r="B1417" s="86">
        <v>43157.87599537037</v>
      </c>
      <c r="C1417" s="84" t="s">
        <v>5070</v>
      </c>
    </row>
    <row r="1418" spans="1:3" x14ac:dyDescent="0.2">
      <c r="A1418">
        <v>1417</v>
      </c>
      <c r="B1418" s="86">
        <v>43157.87599537037</v>
      </c>
      <c r="C1418" s="84" t="s">
        <v>5071</v>
      </c>
    </row>
    <row r="1419" spans="1:3" x14ac:dyDescent="0.2">
      <c r="A1419">
        <v>1418</v>
      </c>
      <c r="B1419" s="86">
        <v>43157.87599537037</v>
      </c>
      <c r="C1419" s="84" t="s">
        <v>5072</v>
      </c>
    </row>
    <row r="1420" spans="1:3" x14ac:dyDescent="0.2">
      <c r="A1420">
        <v>1419</v>
      </c>
      <c r="B1420" s="86">
        <v>43157.87599537037</v>
      </c>
      <c r="C1420" s="84" t="s">
        <v>5073</v>
      </c>
    </row>
    <row r="1421" spans="1:3" x14ac:dyDescent="0.2">
      <c r="A1421">
        <v>1420</v>
      </c>
      <c r="B1421" s="86">
        <v>43157.876006944447</v>
      </c>
      <c r="C1421" s="84" t="s">
        <v>5074</v>
      </c>
    </row>
    <row r="1422" spans="1:3" x14ac:dyDescent="0.2">
      <c r="A1422">
        <v>1421</v>
      </c>
      <c r="B1422" s="86">
        <v>43157.876018518517</v>
      </c>
      <c r="C1422" s="84" t="s">
        <v>5075</v>
      </c>
    </row>
    <row r="1423" spans="1:3" x14ac:dyDescent="0.2">
      <c r="A1423">
        <v>1422</v>
      </c>
      <c r="B1423" s="86">
        <v>43157.87604166667</v>
      </c>
      <c r="C1423" s="84" t="s">
        <v>4853</v>
      </c>
    </row>
    <row r="1424" spans="1:3" x14ac:dyDescent="0.2">
      <c r="A1424">
        <v>1423</v>
      </c>
      <c r="B1424" s="86">
        <v>43157.876076388886</v>
      </c>
      <c r="C1424" s="84" t="s">
        <v>4489</v>
      </c>
    </row>
    <row r="1425" spans="1:3" x14ac:dyDescent="0.2">
      <c r="A1425">
        <v>1424</v>
      </c>
      <c r="B1425" s="86">
        <v>43157.876076388886</v>
      </c>
      <c r="C1425" s="84" t="s">
        <v>5076</v>
      </c>
    </row>
    <row r="1426" spans="1:3" x14ac:dyDescent="0.2">
      <c r="A1426">
        <v>1425</v>
      </c>
      <c r="B1426" s="86">
        <v>43154.041712962964</v>
      </c>
      <c r="C1426" s="84" t="s">
        <v>5077</v>
      </c>
    </row>
    <row r="1427" spans="1:3" x14ac:dyDescent="0.2">
      <c r="A1427">
        <v>1426</v>
      </c>
      <c r="B1427" s="86">
        <v>43157.876099537039</v>
      </c>
      <c r="C1427" s="84" t="s">
        <v>5078</v>
      </c>
    </row>
    <row r="1428" spans="1:3" x14ac:dyDescent="0.2">
      <c r="A1428">
        <v>1427</v>
      </c>
      <c r="B1428" s="86">
        <v>43157.876099537039</v>
      </c>
      <c r="C1428" s="84" t="s">
        <v>5078</v>
      </c>
    </row>
    <row r="1429" spans="1:3" x14ac:dyDescent="0.2">
      <c r="A1429">
        <v>1428</v>
      </c>
      <c r="B1429" s="86">
        <v>43157.876157407409</v>
      </c>
      <c r="C1429" s="84" t="s">
        <v>4416</v>
      </c>
    </row>
    <row r="1430" spans="1:3" x14ac:dyDescent="0.2">
      <c r="A1430">
        <v>1429</v>
      </c>
      <c r="B1430" s="86">
        <v>43157.876157407409</v>
      </c>
      <c r="C1430" s="84" t="s">
        <v>5079</v>
      </c>
    </row>
    <row r="1431" spans="1:3" x14ac:dyDescent="0.2">
      <c r="A1431">
        <v>1430</v>
      </c>
      <c r="B1431" s="86">
        <v>43157.876354166663</v>
      </c>
      <c r="C1431" s="84" t="s">
        <v>4747</v>
      </c>
    </row>
    <row r="1432" spans="1:3" x14ac:dyDescent="0.2">
      <c r="A1432">
        <v>1431</v>
      </c>
      <c r="B1432" s="86">
        <v>43157.87641203704</v>
      </c>
      <c r="C1432" s="84" t="s">
        <v>5080</v>
      </c>
    </row>
    <row r="1433" spans="1:3" x14ac:dyDescent="0.2">
      <c r="A1433">
        <v>1432</v>
      </c>
      <c r="B1433" s="86">
        <v>43157.871574074074</v>
      </c>
      <c r="C1433" s="84" t="s">
        <v>5081</v>
      </c>
    </row>
    <row r="1434" spans="1:3" x14ac:dyDescent="0.2">
      <c r="A1434">
        <v>1433</v>
      </c>
      <c r="B1434" s="86">
        <v>43157.876446759263</v>
      </c>
      <c r="C1434" s="84" t="s">
        <v>4995</v>
      </c>
    </row>
    <row r="1435" spans="1:3" x14ac:dyDescent="0.2">
      <c r="A1435">
        <v>1434</v>
      </c>
      <c r="B1435" s="86">
        <v>43157.876458333332</v>
      </c>
      <c r="C1435" s="84" t="s">
        <v>5082</v>
      </c>
    </row>
    <row r="1436" spans="1:3" x14ac:dyDescent="0.2">
      <c r="A1436">
        <v>1435</v>
      </c>
      <c r="B1436" s="86">
        <v>43157.876458333332</v>
      </c>
      <c r="C1436" s="84" t="s">
        <v>5083</v>
      </c>
    </row>
    <row r="1437" spans="1:3" x14ac:dyDescent="0.2">
      <c r="A1437">
        <v>1436</v>
      </c>
      <c r="B1437" s="86">
        <v>43157.876458333332</v>
      </c>
      <c r="C1437" s="84" t="s">
        <v>5083</v>
      </c>
    </row>
    <row r="1438" spans="1:3" x14ac:dyDescent="0.2">
      <c r="A1438">
        <v>1437</v>
      </c>
      <c r="B1438" s="86">
        <v>43157.876458333332</v>
      </c>
      <c r="C1438" s="84" t="s">
        <v>5083</v>
      </c>
    </row>
    <row r="1439" spans="1:3" x14ac:dyDescent="0.2">
      <c r="A1439">
        <v>1438</v>
      </c>
      <c r="B1439" s="86">
        <v>43157.876469907409</v>
      </c>
      <c r="C1439" s="84" t="s">
        <v>5084</v>
      </c>
    </row>
    <row r="1440" spans="1:3" x14ac:dyDescent="0.2">
      <c r="A1440">
        <v>1439</v>
      </c>
      <c r="B1440" s="86">
        <v>43157.507245370369</v>
      </c>
      <c r="C1440" s="84" t="s">
        <v>5085</v>
      </c>
    </row>
    <row r="1441" spans="1:3" x14ac:dyDescent="0.2">
      <c r="A1441">
        <v>1440</v>
      </c>
      <c r="B1441" s="86">
        <v>43157.876481481479</v>
      </c>
      <c r="C1441" s="84" t="s">
        <v>4503</v>
      </c>
    </row>
    <row r="1442" spans="1:3" x14ac:dyDescent="0.2">
      <c r="A1442">
        <v>1441</v>
      </c>
      <c r="B1442" s="86">
        <v>43157.259155092594</v>
      </c>
      <c r="C1442" s="84" t="s">
        <v>5086</v>
      </c>
    </row>
    <row r="1443" spans="1:3" x14ac:dyDescent="0.2">
      <c r="A1443">
        <v>1442</v>
      </c>
      <c r="B1443" s="86">
        <v>43157.876504629632</v>
      </c>
      <c r="C1443" s="84" t="s">
        <v>5087</v>
      </c>
    </row>
    <row r="1444" spans="1:3" x14ac:dyDescent="0.2">
      <c r="A1444">
        <v>1443</v>
      </c>
      <c r="B1444" s="86">
        <v>43157.876504629632</v>
      </c>
      <c r="C1444" s="84" t="s">
        <v>4479</v>
      </c>
    </row>
    <row r="1445" spans="1:3" x14ac:dyDescent="0.2">
      <c r="A1445">
        <v>1444</v>
      </c>
      <c r="B1445" s="86">
        <v>43157.876516203702</v>
      </c>
      <c r="C1445" s="84" t="s">
        <v>5088</v>
      </c>
    </row>
    <row r="1446" spans="1:3" x14ac:dyDescent="0.2">
      <c r="A1446">
        <v>1445</v>
      </c>
      <c r="B1446" s="86">
        <v>43157.876516203702</v>
      </c>
      <c r="C1446" s="84" t="s">
        <v>5089</v>
      </c>
    </row>
    <row r="1447" spans="1:3" x14ac:dyDescent="0.2">
      <c r="A1447">
        <v>1446</v>
      </c>
      <c r="B1447" s="86">
        <v>43157.781921296293</v>
      </c>
      <c r="C1447" s="84" t="s">
        <v>5090</v>
      </c>
    </row>
    <row r="1448" spans="1:3" x14ac:dyDescent="0.2">
      <c r="A1448">
        <v>1447</v>
      </c>
      <c r="B1448" s="86">
        <v>43157.876562500001</v>
      </c>
      <c r="C1448" s="84" t="s">
        <v>4797</v>
      </c>
    </row>
    <row r="1449" spans="1:3" x14ac:dyDescent="0.2">
      <c r="A1449">
        <v>1448</v>
      </c>
      <c r="B1449" s="86">
        <v>43140.87777777778</v>
      </c>
      <c r="C1449" s="84" t="s">
        <v>5091</v>
      </c>
    </row>
    <row r="1450" spans="1:3" x14ac:dyDescent="0.2">
      <c r="A1450">
        <v>1449</v>
      </c>
      <c r="B1450" s="86">
        <v>43157.876643518517</v>
      </c>
      <c r="C1450" s="84" t="s">
        <v>5011</v>
      </c>
    </row>
    <row r="1451" spans="1:3" x14ac:dyDescent="0.2">
      <c r="A1451">
        <v>1450</v>
      </c>
      <c r="B1451" s="86">
        <v>43157.876655092594</v>
      </c>
      <c r="C1451" s="84" t="s">
        <v>5092</v>
      </c>
    </row>
    <row r="1452" spans="1:3" x14ac:dyDescent="0.2">
      <c r="A1452">
        <v>1451</v>
      </c>
      <c r="B1452" s="86">
        <v>43157.690266203703</v>
      </c>
      <c r="C1452" s="84" t="s">
        <v>5093</v>
      </c>
    </row>
    <row r="1453" spans="1:3" x14ac:dyDescent="0.2">
      <c r="A1453">
        <v>1452</v>
      </c>
      <c r="B1453" s="86">
        <v>43157.876736111109</v>
      </c>
      <c r="C1453" s="84" t="s">
        <v>5094</v>
      </c>
    </row>
    <row r="1454" spans="1:3" x14ac:dyDescent="0.2">
      <c r="A1454">
        <v>1453</v>
      </c>
      <c r="B1454" s="86">
        <v>43157.876817129632</v>
      </c>
      <c r="C1454" s="84" t="s">
        <v>5095</v>
      </c>
    </row>
    <row r="1455" spans="1:3" x14ac:dyDescent="0.2">
      <c r="A1455">
        <v>1454</v>
      </c>
      <c r="B1455" s="86">
        <v>43157.876898148148</v>
      </c>
      <c r="C1455" s="84" t="s">
        <v>4958</v>
      </c>
    </row>
    <row r="1456" spans="1:3" x14ac:dyDescent="0.2">
      <c r="A1456">
        <v>1455</v>
      </c>
      <c r="B1456" s="86">
        <v>43157.876921296294</v>
      </c>
      <c r="C1456" s="84" t="s">
        <v>5096</v>
      </c>
    </row>
    <row r="1457" spans="1:3" x14ac:dyDescent="0.2">
      <c r="A1457">
        <v>1456</v>
      </c>
      <c r="B1457" s="86">
        <v>43157.876979166664</v>
      </c>
      <c r="C1457" s="84" t="s">
        <v>5097</v>
      </c>
    </row>
    <row r="1458" spans="1:3" x14ac:dyDescent="0.2">
      <c r="A1458">
        <v>1457</v>
      </c>
      <c r="B1458" s="86">
        <v>43157.877013888887</v>
      </c>
      <c r="C1458" s="84" t="s">
        <v>5098</v>
      </c>
    </row>
    <row r="1459" spans="1:3" x14ac:dyDescent="0.2">
      <c r="A1459">
        <v>1458</v>
      </c>
      <c r="B1459" s="86">
        <v>43157.877025462964</v>
      </c>
      <c r="C1459" s="84" t="s">
        <v>5099</v>
      </c>
    </row>
    <row r="1460" spans="1:3" x14ac:dyDescent="0.2">
      <c r="A1460">
        <v>1459</v>
      </c>
      <c r="B1460" s="86">
        <v>43157.877025462964</v>
      </c>
      <c r="C1460" s="84" t="s">
        <v>5099</v>
      </c>
    </row>
    <row r="1461" spans="1:3" x14ac:dyDescent="0.2">
      <c r="A1461">
        <v>1460</v>
      </c>
      <c r="B1461" s="86">
        <v>43157.877025462964</v>
      </c>
      <c r="C1461" s="84" t="s">
        <v>5099</v>
      </c>
    </row>
    <row r="1462" spans="1:3" x14ac:dyDescent="0.2">
      <c r="A1462">
        <v>1461</v>
      </c>
      <c r="B1462" s="86">
        <v>43157.861354166664</v>
      </c>
      <c r="C1462" s="84" t="s">
        <v>5100</v>
      </c>
    </row>
    <row r="1463" spans="1:3" x14ac:dyDescent="0.2">
      <c r="A1463">
        <v>1462</v>
      </c>
      <c r="B1463" s="86">
        <v>43157.877141203702</v>
      </c>
      <c r="C1463" s="84" t="s">
        <v>4806</v>
      </c>
    </row>
    <row r="1464" spans="1:3" x14ac:dyDescent="0.2">
      <c r="A1464">
        <v>1463</v>
      </c>
      <c r="B1464" s="86">
        <v>43157.473009259258</v>
      </c>
      <c r="C1464" s="84" t="s">
        <v>5101</v>
      </c>
    </row>
    <row r="1465" spans="1:3" x14ac:dyDescent="0.2">
      <c r="A1465">
        <v>1464</v>
      </c>
      <c r="B1465" s="86">
        <v>43157.877164351848</v>
      </c>
      <c r="C1465" s="84" t="s">
        <v>5044</v>
      </c>
    </row>
    <row r="1466" spans="1:3" x14ac:dyDescent="0.2">
      <c r="A1466">
        <v>1465</v>
      </c>
      <c r="B1466" s="86">
        <v>43157.877303240741</v>
      </c>
      <c r="C1466" s="84" t="s">
        <v>4602</v>
      </c>
    </row>
    <row r="1467" spans="1:3" x14ac:dyDescent="0.2">
      <c r="A1467">
        <v>1466</v>
      </c>
      <c r="B1467" s="86">
        <v>43157.877303240741</v>
      </c>
      <c r="C1467" s="84" t="s">
        <v>4455</v>
      </c>
    </row>
    <row r="1468" spans="1:3" x14ac:dyDescent="0.2">
      <c r="A1468">
        <v>1467</v>
      </c>
      <c r="B1468" s="86">
        <v>43157.877314814818</v>
      </c>
      <c r="C1468" s="84" t="s">
        <v>5010</v>
      </c>
    </row>
    <row r="1469" spans="1:3" x14ac:dyDescent="0.2">
      <c r="A1469">
        <v>1468</v>
      </c>
      <c r="B1469" s="86">
        <v>43157.877314814818</v>
      </c>
      <c r="C1469" s="84" t="s">
        <v>4577</v>
      </c>
    </row>
    <row r="1470" spans="1:3" x14ac:dyDescent="0.2">
      <c r="A1470">
        <v>1469</v>
      </c>
      <c r="B1470" s="86">
        <v>43157.876689814817</v>
      </c>
      <c r="C1470" s="84" t="s">
        <v>4963</v>
      </c>
    </row>
    <row r="1471" spans="1:3" x14ac:dyDescent="0.2">
      <c r="A1471">
        <v>1470</v>
      </c>
      <c r="B1471" s="86">
        <v>43157.877442129633</v>
      </c>
      <c r="C1471" s="84" t="s">
        <v>5102</v>
      </c>
    </row>
    <row r="1472" spans="1:3" x14ac:dyDescent="0.2">
      <c r="A1472">
        <v>1471</v>
      </c>
      <c r="B1472" s="86">
        <v>43157.877488425926</v>
      </c>
      <c r="C1472" s="84" t="s">
        <v>5103</v>
      </c>
    </row>
    <row r="1473" spans="1:3" x14ac:dyDescent="0.2">
      <c r="A1473">
        <v>1472</v>
      </c>
      <c r="B1473" s="86">
        <v>43157.877557870372</v>
      </c>
      <c r="C1473" s="84" t="s">
        <v>5104</v>
      </c>
    </row>
    <row r="1474" spans="1:3" x14ac:dyDescent="0.2">
      <c r="A1474">
        <v>1473</v>
      </c>
      <c r="B1474" s="86">
        <v>43157.877592592595</v>
      </c>
      <c r="C1474" s="84" t="s">
        <v>4569</v>
      </c>
    </row>
    <row r="1475" spans="1:3" x14ac:dyDescent="0.2">
      <c r="A1475">
        <v>1474</v>
      </c>
      <c r="B1475" s="86">
        <v>43157.877592592595</v>
      </c>
      <c r="C1475" s="84" t="s">
        <v>4569</v>
      </c>
    </row>
    <row r="1476" spans="1:3" x14ac:dyDescent="0.2">
      <c r="A1476">
        <v>1475</v>
      </c>
      <c r="B1476" s="86">
        <v>43157.877662037034</v>
      </c>
      <c r="C1476" s="84" t="s">
        <v>4980</v>
      </c>
    </row>
    <row r="1477" spans="1:3" x14ac:dyDescent="0.2">
      <c r="A1477">
        <v>1476</v>
      </c>
      <c r="B1477" s="86">
        <v>43157.877685185187</v>
      </c>
      <c r="C1477" s="84" t="s">
        <v>5105</v>
      </c>
    </row>
    <row r="1478" spans="1:3" x14ac:dyDescent="0.2">
      <c r="A1478">
        <v>1477</v>
      </c>
      <c r="B1478" s="86">
        <v>43157.877685185187</v>
      </c>
      <c r="C1478" s="84" t="s">
        <v>5105</v>
      </c>
    </row>
    <row r="1479" spans="1:3" x14ac:dyDescent="0.2">
      <c r="A1479">
        <v>1478</v>
      </c>
      <c r="B1479" s="86">
        <v>43157.877696759257</v>
      </c>
      <c r="C1479" s="84" t="s">
        <v>5106</v>
      </c>
    </row>
    <row r="1480" spans="1:3" x14ac:dyDescent="0.2">
      <c r="A1480">
        <v>1479</v>
      </c>
      <c r="B1480" s="86">
        <v>43157.877743055556</v>
      </c>
      <c r="C1480" s="84" t="s">
        <v>5107</v>
      </c>
    </row>
    <row r="1481" spans="1:3" x14ac:dyDescent="0.2">
      <c r="A1481">
        <v>1480</v>
      </c>
      <c r="B1481" s="86">
        <v>43157.877754629626</v>
      </c>
      <c r="C1481" s="84" t="s">
        <v>5108</v>
      </c>
    </row>
    <row r="1482" spans="1:3" x14ac:dyDescent="0.2">
      <c r="A1482">
        <v>1481</v>
      </c>
      <c r="B1482" s="86">
        <v>43157.790266203701</v>
      </c>
      <c r="C1482" s="84" t="s">
        <v>5109</v>
      </c>
    </row>
    <row r="1483" spans="1:3" x14ac:dyDescent="0.2">
      <c r="A1483">
        <v>1482</v>
      </c>
      <c r="B1483" s="86">
        <v>43157.87777777778</v>
      </c>
      <c r="C1483" s="84" t="s">
        <v>5110</v>
      </c>
    </row>
    <row r="1484" spans="1:3" x14ac:dyDescent="0.2">
      <c r="A1484">
        <v>1483</v>
      </c>
      <c r="B1484" s="86">
        <v>43157.87777777778</v>
      </c>
      <c r="C1484" s="84" t="s">
        <v>5111</v>
      </c>
    </row>
    <row r="1485" spans="1:3" x14ac:dyDescent="0.2">
      <c r="A1485">
        <v>1484</v>
      </c>
      <c r="B1485" s="86">
        <v>43157.87777777778</v>
      </c>
      <c r="C1485" s="84" t="s">
        <v>5111</v>
      </c>
    </row>
    <row r="1486" spans="1:3" x14ac:dyDescent="0.2">
      <c r="A1486">
        <v>1485</v>
      </c>
      <c r="B1486" s="86">
        <v>43157.87777777778</v>
      </c>
      <c r="C1486" s="84" t="s">
        <v>5111</v>
      </c>
    </row>
    <row r="1487" spans="1:3" x14ac:dyDescent="0.2">
      <c r="A1487">
        <v>1486</v>
      </c>
      <c r="B1487" s="86">
        <v>43157.87777777778</v>
      </c>
      <c r="C1487" s="84" t="s">
        <v>5111</v>
      </c>
    </row>
    <row r="1488" spans="1:3" x14ac:dyDescent="0.2">
      <c r="A1488">
        <v>1487</v>
      </c>
      <c r="B1488" s="86">
        <v>43157.877812500003</v>
      </c>
      <c r="C1488" s="84" t="s">
        <v>5112</v>
      </c>
    </row>
    <row r="1489" spans="1:3" x14ac:dyDescent="0.2">
      <c r="A1489">
        <v>1488</v>
      </c>
      <c r="B1489" s="86">
        <v>43150.667534722219</v>
      </c>
      <c r="C1489" s="84" t="s">
        <v>5113</v>
      </c>
    </row>
    <row r="1490" spans="1:3" x14ac:dyDescent="0.2">
      <c r="A1490">
        <v>1489</v>
      </c>
      <c r="B1490" s="86">
        <v>43157.877847222226</v>
      </c>
      <c r="C1490" s="84" t="s">
        <v>5114</v>
      </c>
    </row>
    <row r="1491" spans="1:3" x14ac:dyDescent="0.2">
      <c r="A1491">
        <v>1490</v>
      </c>
      <c r="B1491" s="86">
        <v>43157.877847222226</v>
      </c>
      <c r="C1491" s="84" t="s">
        <v>5114</v>
      </c>
    </row>
    <row r="1492" spans="1:3" x14ac:dyDescent="0.2">
      <c r="A1492">
        <v>1491</v>
      </c>
      <c r="B1492" s="86">
        <v>43157.877847222226</v>
      </c>
      <c r="C1492" s="84" t="s">
        <v>4980</v>
      </c>
    </row>
    <row r="1493" spans="1:3" x14ac:dyDescent="0.2">
      <c r="A1493">
        <v>1492</v>
      </c>
      <c r="B1493" s="86">
        <v>43157.877928240741</v>
      </c>
      <c r="C1493" s="84" t="s">
        <v>5115</v>
      </c>
    </row>
    <row r="1494" spans="1:3" x14ac:dyDescent="0.2">
      <c r="A1494">
        <v>1493</v>
      </c>
      <c r="B1494" s="86">
        <v>43157.877939814818</v>
      </c>
      <c r="C1494" s="84" t="s">
        <v>4409</v>
      </c>
    </row>
    <row r="1495" spans="1:3" x14ac:dyDescent="0.2">
      <c r="A1495">
        <v>1494</v>
      </c>
      <c r="B1495" s="86">
        <v>43157.877939814818</v>
      </c>
      <c r="C1495" s="84" t="s">
        <v>4409</v>
      </c>
    </row>
    <row r="1496" spans="1:3" x14ac:dyDescent="0.2">
      <c r="A1496">
        <v>1495</v>
      </c>
      <c r="B1496" s="86">
        <v>43157.877939814818</v>
      </c>
      <c r="C1496" s="84" t="s">
        <v>4409</v>
      </c>
    </row>
    <row r="1497" spans="1:3" x14ac:dyDescent="0.2">
      <c r="A1497">
        <v>1496</v>
      </c>
      <c r="B1497" s="86">
        <v>43157.877951388888</v>
      </c>
      <c r="C1497" s="84" t="s">
        <v>4980</v>
      </c>
    </row>
    <row r="1498" spans="1:3" x14ac:dyDescent="0.2">
      <c r="A1498">
        <v>1497</v>
      </c>
      <c r="B1498" s="86">
        <v>43157.878055555557</v>
      </c>
      <c r="C1498" s="84" t="s">
        <v>5116</v>
      </c>
    </row>
    <row r="1499" spans="1:3" x14ac:dyDescent="0.2">
      <c r="A1499">
        <v>1498</v>
      </c>
      <c r="B1499" s="86">
        <v>43157.878055555557</v>
      </c>
      <c r="C1499" s="84" t="s">
        <v>5116</v>
      </c>
    </row>
    <row r="1500" spans="1:3" x14ac:dyDescent="0.2">
      <c r="A1500">
        <v>1499</v>
      </c>
      <c r="B1500" s="86">
        <v>43157.878055555557</v>
      </c>
      <c r="C1500" s="84" t="s">
        <v>5116</v>
      </c>
    </row>
    <row r="1501" spans="1:3" x14ac:dyDescent="0.2">
      <c r="A1501">
        <v>1500</v>
      </c>
      <c r="B1501" s="86">
        <v>43157.878055555557</v>
      </c>
      <c r="C1501" s="84" t="s">
        <v>5116</v>
      </c>
    </row>
    <row r="1502" spans="1:3" x14ac:dyDescent="0.2">
      <c r="A1502">
        <v>1501</v>
      </c>
      <c r="B1502" s="86">
        <v>43157.878055555557</v>
      </c>
      <c r="C1502" s="84" t="s">
        <v>5116</v>
      </c>
    </row>
    <row r="1503" spans="1:3" x14ac:dyDescent="0.2">
      <c r="A1503">
        <v>1502</v>
      </c>
      <c r="B1503" s="86">
        <v>43157.878055555557</v>
      </c>
      <c r="C1503" s="84" t="s">
        <v>5116</v>
      </c>
    </row>
    <row r="1504" spans="1:3" x14ac:dyDescent="0.2">
      <c r="A1504">
        <v>1503</v>
      </c>
      <c r="B1504" s="86">
        <v>43157.878055555557</v>
      </c>
      <c r="C1504" s="84" t="s">
        <v>5116</v>
      </c>
    </row>
    <row r="1505" spans="1:3" x14ac:dyDescent="0.2">
      <c r="A1505">
        <v>1504</v>
      </c>
      <c r="B1505" s="86">
        <v>43157.878055555557</v>
      </c>
      <c r="C1505" s="84" t="s">
        <v>5116</v>
      </c>
    </row>
    <row r="1506" spans="1:3" x14ac:dyDescent="0.2">
      <c r="A1506">
        <v>1505</v>
      </c>
      <c r="B1506" s="86">
        <v>43157.878055555557</v>
      </c>
      <c r="C1506" s="84" t="s">
        <v>5116</v>
      </c>
    </row>
    <row r="1507" spans="1:3" x14ac:dyDescent="0.2">
      <c r="A1507">
        <v>1506</v>
      </c>
      <c r="B1507" s="86">
        <v>43157.878055555557</v>
      </c>
      <c r="C1507" s="84" t="s">
        <v>5116</v>
      </c>
    </row>
    <row r="1508" spans="1:3" x14ac:dyDescent="0.2">
      <c r="A1508">
        <v>1507</v>
      </c>
      <c r="B1508" s="86">
        <v>43157.878148148149</v>
      </c>
      <c r="C1508" s="84" t="s">
        <v>5117</v>
      </c>
    </row>
    <row r="1509" spans="1:3" x14ac:dyDescent="0.2">
      <c r="A1509">
        <v>1508</v>
      </c>
      <c r="B1509" s="86">
        <v>43157.878159722219</v>
      </c>
      <c r="C1509" s="84" t="s">
        <v>5118</v>
      </c>
    </row>
    <row r="1510" spans="1:3" x14ac:dyDescent="0.2">
      <c r="A1510">
        <v>1509</v>
      </c>
      <c r="B1510" s="86">
        <v>43157.878252314818</v>
      </c>
      <c r="C1510" s="84" t="s">
        <v>5119</v>
      </c>
    </row>
    <row r="1511" spans="1:3" x14ac:dyDescent="0.2">
      <c r="A1511">
        <v>1510</v>
      </c>
      <c r="B1511" s="86">
        <v>43157.878252314818</v>
      </c>
      <c r="C1511" s="84" t="s">
        <v>5119</v>
      </c>
    </row>
    <row r="1512" spans="1:3" x14ac:dyDescent="0.2">
      <c r="A1512">
        <v>1511</v>
      </c>
      <c r="B1512" s="86">
        <v>43157.679965277777</v>
      </c>
      <c r="C1512" s="84" t="s">
        <v>5120</v>
      </c>
    </row>
    <row r="1513" spans="1:3" x14ac:dyDescent="0.2">
      <c r="A1513">
        <v>1512</v>
      </c>
      <c r="B1513" s="86">
        <v>43157.878298611111</v>
      </c>
      <c r="C1513" s="84" t="s">
        <v>4940</v>
      </c>
    </row>
    <row r="1514" spans="1:3" x14ac:dyDescent="0.2">
      <c r="A1514">
        <v>1513</v>
      </c>
      <c r="B1514" s="86">
        <v>43157.878298611111</v>
      </c>
      <c r="C1514" s="84" t="s">
        <v>4940</v>
      </c>
    </row>
    <row r="1515" spans="1:3" x14ac:dyDescent="0.2">
      <c r="A1515">
        <v>1514</v>
      </c>
      <c r="B1515" s="86">
        <v>43157.867129629631</v>
      </c>
      <c r="C1515" s="84" t="s">
        <v>5121</v>
      </c>
    </row>
    <row r="1516" spans="1:3" x14ac:dyDescent="0.2">
      <c r="A1516">
        <v>1515</v>
      </c>
      <c r="B1516" s="86">
        <v>43157.878310185188</v>
      </c>
      <c r="C1516" s="84" t="s">
        <v>4935</v>
      </c>
    </row>
    <row r="1517" spans="1:3" x14ac:dyDescent="0.2">
      <c r="A1517">
        <v>1516</v>
      </c>
      <c r="B1517" s="86">
        <v>43157.87835648148</v>
      </c>
      <c r="C1517" s="84" t="s">
        <v>4747</v>
      </c>
    </row>
    <row r="1518" spans="1:3" x14ac:dyDescent="0.2">
      <c r="A1518">
        <v>1517</v>
      </c>
      <c r="B1518" s="86">
        <v>43157.87835648148</v>
      </c>
      <c r="C1518" s="84" t="s">
        <v>4590</v>
      </c>
    </row>
    <row r="1519" spans="1:3" x14ac:dyDescent="0.2">
      <c r="A1519">
        <v>1518</v>
      </c>
      <c r="B1519" s="86">
        <v>43157.87840277778</v>
      </c>
      <c r="C1519" s="84" t="s">
        <v>5122</v>
      </c>
    </row>
    <row r="1520" spans="1:3" x14ac:dyDescent="0.2">
      <c r="A1520">
        <v>1519</v>
      </c>
      <c r="B1520" s="86">
        <v>43157.87840277778</v>
      </c>
      <c r="C1520" s="84" t="s">
        <v>5122</v>
      </c>
    </row>
    <row r="1521" spans="1:3" x14ac:dyDescent="0.2">
      <c r="A1521">
        <v>1520</v>
      </c>
      <c r="B1521" s="86">
        <v>43157.87840277778</v>
      </c>
      <c r="C1521" s="84" t="s">
        <v>5122</v>
      </c>
    </row>
    <row r="1522" spans="1:3" x14ac:dyDescent="0.2">
      <c r="A1522">
        <v>1521</v>
      </c>
      <c r="B1522" s="86">
        <v>43157.87840277778</v>
      </c>
      <c r="C1522" s="84" t="s">
        <v>5122</v>
      </c>
    </row>
    <row r="1523" spans="1:3" x14ac:dyDescent="0.2">
      <c r="A1523">
        <v>1522</v>
      </c>
      <c r="B1523" s="86">
        <v>43157.87840277778</v>
      </c>
      <c r="C1523" s="84" t="s">
        <v>5122</v>
      </c>
    </row>
    <row r="1524" spans="1:3" x14ac:dyDescent="0.2">
      <c r="A1524">
        <v>1523</v>
      </c>
      <c r="B1524" s="86">
        <v>43157.87840277778</v>
      </c>
      <c r="C1524" s="84" t="s">
        <v>5122</v>
      </c>
    </row>
    <row r="1525" spans="1:3" x14ac:dyDescent="0.2">
      <c r="A1525">
        <v>1524</v>
      </c>
      <c r="B1525" s="86">
        <v>43157.87840277778</v>
      </c>
      <c r="C1525" s="84" t="s">
        <v>5122</v>
      </c>
    </row>
    <row r="1526" spans="1:3" x14ac:dyDescent="0.2">
      <c r="A1526">
        <v>1525</v>
      </c>
      <c r="B1526" s="86">
        <v>43157.87840277778</v>
      </c>
      <c r="C1526" s="84" t="s">
        <v>5122</v>
      </c>
    </row>
    <row r="1527" spans="1:3" x14ac:dyDescent="0.2">
      <c r="A1527">
        <v>1526</v>
      </c>
      <c r="B1527" s="86">
        <v>43157.87840277778</v>
      </c>
      <c r="C1527" s="84" t="s">
        <v>5122</v>
      </c>
    </row>
    <row r="1528" spans="1:3" x14ac:dyDescent="0.2">
      <c r="A1528">
        <v>1527</v>
      </c>
      <c r="B1528" s="86">
        <v>43157.87840277778</v>
      </c>
      <c r="C1528" s="84" t="s">
        <v>5122</v>
      </c>
    </row>
    <row r="1529" spans="1:3" x14ac:dyDescent="0.2">
      <c r="A1529">
        <v>1528</v>
      </c>
      <c r="B1529" s="86">
        <v>43157.87840277778</v>
      </c>
      <c r="C1529" s="84" t="s">
        <v>5122</v>
      </c>
    </row>
    <row r="1530" spans="1:3" x14ac:dyDescent="0.2">
      <c r="A1530">
        <v>1529</v>
      </c>
      <c r="B1530" s="86">
        <v>43157.87840277778</v>
      </c>
      <c r="C1530" s="84" t="s">
        <v>5122</v>
      </c>
    </row>
    <row r="1531" spans="1:3" x14ac:dyDescent="0.2">
      <c r="A1531">
        <v>1530</v>
      </c>
      <c r="B1531" s="86">
        <v>43157.87840277778</v>
      </c>
      <c r="C1531" s="84" t="s">
        <v>5122</v>
      </c>
    </row>
    <row r="1532" spans="1:3" x14ac:dyDescent="0.2">
      <c r="A1532">
        <v>1531</v>
      </c>
      <c r="B1532" s="86">
        <v>43157.87840277778</v>
      </c>
      <c r="C1532" s="84" t="s">
        <v>5122</v>
      </c>
    </row>
    <row r="1533" spans="1:3" x14ac:dyDescent="0.2">
      <c r="A1533">
        <v>1532</v>
      </c>
      <c r="B1533" s="86">
        <v>43157.87840277778</v>
      </c>
      <c r="C1533" s="84" t="s">
        <v>5122</v>
      </c>
    </row>
    <row r="1534" spans="1:3" x14ac:dyDescent="0.2">
      <c r="A1534">
        <v>1533</v>
      </c>
      <c r="B1534" s="86">
        <v>43157.87840277778</v>
      </c>
      <c r="C1534" s="84" t="s">
        <v>5122</v>
      </c>
    </row>
    <row r="1535" spans="1:3" x14ac:dyDescent="0.2">
      <c r="A1535">
        <v>1534</v>
      </c>
      <c r="B1535" s="86">
        <v>43157.87840277778</v>
      </c>
      <c r="C1535" s="84" t="s">
        <v>5122</v>
      </c>
    </row>
    <row r="1536" spans="1:3" x14ac:dyDescent="0.2">
      <c r="A1536">
        <v>1535</v>
      </c>
      <c r="B1536" s="86">
        <v>43157.87840277778</v>
      </c>
      <c r="C1536" s="84" t="s">
        <v>5122</v>
      </c>
    </row>
    <row r="1537" spans="1:3" x14ac:dyDescent="0.2">
      <c r="A1537">
        <v>1536</v>
      </c>
      <c r="B1537" s="86">
        <v>43157.87840277778</v>
      </c>
      <c r="C1537" s="84" t="s">
        <v>5122</v>
      </c>
    </row>
    <row r="1538" spans="1:3" x14ac:dyDescent="0.2">
      <c r="A1538">
        <v>1537</v>
      </c>
      <c r="B1538" s="86">
        <v>43157.87840277778</v>
      </c>
      <c r="C1538" s="84" t="s">
        <v>5122</v>
      </c>
    </row>
    <row r="1539" spans="1:3" x14ac:dyDescent="0.2">
      <c r="A1539">
        <v>1538</v>
      </c>
      <c r="B1539" s="86">
        <v>43157.87840277778</v>
      </c>
      <c r="C1539" s="84" t="s">
        <v>5122</v>
      </c>
    </row>
    <row r="1540" spans="1:3" x14ac:dyDescent="0.2">
      <c r="A1540">
        <v>1539</v>
      </c>
      <c r="B1540" s="86">
        <v>43157.87840277778</v>
      </c>
      <c r="C1540" s="84" t="s">
        <v>5122</v>
      </c>
    </row>
    <row r="1541" spans="1:3" x14ac:dyDescent="0.2">
      <c r="A1541">
        <v>1540</v>
      </c>
      <c r="B1541" s="86">
        <v>43157.87840277778</v>
      </c>
      <c r="C1541" s="84" t="s">
        <v>5122</v>
      </c>
    </row>
    <row r="1542" spans="1:3" x14ac:dyDescent="0.2">
      <c r="A1542">
        <v>1541</v>
      </c>
      <c r="B1542" s="86">
        <v>43157.87840277778</v>
      </c>
      <c r="C1542" s="84" t="s">
        <v>5122</v>
      </c>
    </row>
    <row r="1543" spans="1:3" x14ac:dyDescent="0.2">
      <c r="A1543">
        <v>1542</v>
      </c>
      <c r="B1543" s="86">
        <v>43157.87840277778</v>
      </c>
      <c r="C1543" s="84" t="s">
        <v>5122</v>
      </c>
    </row>
    <row r="1544" spans="1:3" x14ac:dyDescent="0.2">
      <c r="A1544">
        <v>1543</v>
      </c>
      <c r="B1544" s="86">
        <v>43157.87840277778</v>
      </c>
      <c r="C1544" s="84" t="s">
        <v>5122</v>
      </c>
    </row>
    <row r="1545" spans="1:3" x14ac:dyDescent="0.2">
      <c r="A1545">
        <v>1544</v>
      </c>
      <c r="B1545" s="86">
        <v>43157.87840277778</v>
      </c>
      <c r="C1545" s="84" t="s">
        <v>5122</v>
      </c>
    </row>
    <row r="1546" spans="1:3" x14ac:dyDescent="0.2">
      <c r="A1546">
        <v>1545</v>
      </c>
      <c r="B1546" s="86">
        <v>43157.87840277778</v>
      </c>
      <c r="C1546" s="84" t="s">
        <v>5122</v>
      </c>
    </row>
    <row r="1547" spans="1:3" x14ac:dyDescent="0.2">
      <c r="A1547">
        <v>1546</v>
      </c>
      <c r="B1547" s="86">
        <v>43157.87840277778</v>
      </c>
      <c r="C1547" s="84" t="s">
        <v>5122</v>
      </c>
    </row>
    <row r="1548" spans="1:3" x14ac:dyDescent="0.2">
      <c r="A1548">
        <v>1547</v>
      </c>
      <c r="B1548" s="86">
        <v>43157.87840277778</v>
      </c>
      <c r="C1548" s="84" t="s">
        <v>5122</v>
      </c>
    </row>
    <row r="1549" spans="1:3" x14ac:dyDescent="0.2">
      <c r="A1549">
        <v>1548</v>
      </c>
      <c r="B1549" s="86">
        <v>43157.87840277778</v>
      </c>
      <c r="C1549" s="84" t="s">
        <v>5122</v>
      </c>
    </row>
    <row r="1550" spans="1:3" x14ac:dyDescent="0.2">
      <c r="A1550">
        <v>1549</v>
      </c>
      <c r="B1550" s="86">
        <v>43157.87840277778</v>
      </c>
      <c r="C1550" s="84" t="s">
        <v>5122</v>
      </c>
    </row>
    <row r="1551" spans="1:3" x14ac:dyDescent="0.2">
      <c r="A1551">
        <v>1550</v>
      </c>
      <c r="B1551" s="86">
        <v>43157.87840277778</v>
      </c>
      <c r="C1551" s="84" t="s">
        <v>5122</v>
      </c>
    </row>
    <row r="1552" spans="1:3" x14ac:dyDescent="0.2">
      <c r="A1552">
        <v>1551</v>
      </c>
      <c r="B1552" s="86">
        <v>43157.87840277778</v>
      </c>
      <c r="C1552" s="84" t="s">
        <v>5122</v>
      </c>
    </row>
    <row r="1553" spans="1:3" x14ac:dyDescent="0.2">
      <c r="A1553">
        <v>1552</v>
      </c>
      <c r="B1553" s="86">
        <v>43157.87840277778</v>
      </c>
      <c r="C1553" s="84" t="s">
        <v>5122</v>
      </c>
    </row>
    <row r="1554" spans="1:3" x14ac:dyDescent="0.2">
      <c r="A1554">
        <v>1553</v>
      </c>
      <c r="B1554" s="86">
        <v>43157.87840277778</v>
      </c>
      <c r="C1554" s="84" t="s">
        <v>5122</v>
      </c>
    </row>
    <row r="1555" spans="1:3" x14ac:dyDescent="0.2">
      <c r="A1555">
        <v>1554</v>
      </c>
      <c r="B1555" s="86">
        <v>43157.87840277778</v>
      </c>
      <c r="C1555" s="84" t="s">
        <v>5122</v>
      </c>
    </row>
    <row r="1556" spans="1:3" x14ac:dyDescent="0.2">
      <c r="A1556">
        <v>1555</v>
      </c>
      <c r="B1556" s="86">
        <v>43157.87840277778</v>
      </c>
      <c r="C1556" s="84" t="s">
        <v>5122</v>
      </c>
    </row>
    <row r="1557" spans="1:3" x14ac:dyDescent="0.2">
      <c r="A1557">
        <v>1556</v>
      </c>
      <c r="B1557" s="86">
        <v>43157.87840277778</v>
      </c>
      <c r="C1557" s="84" t="s">
        <v>5122</v>
      </c>
    </row>
    <row r="1558" spans="1:3" x14ac:dyDescent="0.2">
      <c r="A1558">
        <v>1557</v>
      </c>
      <c r="B1558" s="86">
        <v>43157.87840277778</v>
      </c>
      <c r="C1558" s="84" t="s">
        <v>5122</v>
      </c>
    </row>
    <row r="1559" spans="1:3" x14ac:dyDescent="0.2">
      <c r="A1559">
        <v>1558</v>
      </c>
      <c r="B1559" s="86">
        <v>43157.87840277778</v>
      </c>
      <c r="C1559" s="84" t="s">
        <v>5122</v>
      </c>
    </row>
    <row r="1560" spans="1:3" x14ac:dyDescent="0.2">
      <c r="A1560">
        <v>1559</v>
      </c>
      <c r="B1560" s="86">
        <v>43157.87840277778</v>
      </c>
      <c r="C1560" s="84" t="s">
        <v>5122</v>
      </c>
    </row>
    <row r="1561" spans="1:3" x14ac:dyDescent="0.2">
      <c r="A1561">
        <v>1560</v>
      </c>
      <c r="B1561" s="86">
        <v>43157.87840277778</v>
      </c>
      <c r="C1561" s="84" t="s">
        <v>5122</v>
      </c>
    </row>
    <row r="1562" spans="1:3" x14ac:dyDescent="0.2">
      <c r="A1562">
        <v>1561</v>
      </c>
      <c r="B1562" s="86">
        <v>43157.87840277778</v>
      </c>
      <c r="C1562" s="84" t="s">
        <v>5122</v>
      </c>
    </row>
    <row r="1563" spans="1:3" x14ac:dyDescent="0.2">
      <c r="A1563">
        <v>1562</v>
      </c>
      <c r="B1563" s="86">
        <v>43157.87840277778</v>
      </c>
      <c r="C1563" s="84" t="s">
        <v>5122</v>
      </c>
    </row>
    <row r="1564" spans="1:3" x14ac:dyDescent="0.2">
      <c r="A1564">
        <v>1563</v>
      </c>
      <c r="B1564" s="86">
        <v>43157.87840277778</v>
      </c>
      <c r="C1564" s="84" t="s">
        <v>5122</v>
      </c>
    </row>
    <row r="1565" spans="1:3" x14ac:dyDescent="0.2">
      <c r="A1565">
        <v>1564</v>
      </c>
      <c r="B1565" s="86">
        <v>43157.87840277778</v>
      </c>
      <c r="C1565" s="84" t="s">
        <v>5122</v>
      </c>
    </row>
    <row r="1566" spans="1:3" x14ac:dyDescent="0.2">
      <c r="A1566">
        <v>1565</v>
      </c>
      <c r="B1566" s="86">
        <v>43157.87841435185</v>
      </c>
      <c r="C1566" s="84" t="s">
        <v>5123</v>
      </c>
    </row>
    <row r="1567" spans="1:3" x14ac:dyDescent="0.2">
      <c r="A1567">
        <v>1566</v>
      </c>
      <c r="B1567" s="86">
        <v>43157.878530092596</v>
      </c>
      <c r="C1567" s="84" t="s">
        <v>5124</v>
      </c>
    </row>
    <row r="1568" spans="1:3" x14ac:dyDescent="0.2">
      <c r="A1568">
        <v>1567</v>
      </c>
      <c r="B1568" s="86">
        <v>43157.878530092596</v>
      </c>
      <c r="C1568" s="84" t="s">
        <v>4394</v>
      </c>
    </row>
    <row r="1569" spans="1:3" x14ac:dyDescent="0.2">
      <c r="A1569">
        <v>1568</v>
      </c>
      <c r="B1569" s="86">
        <v>43157.878530092596</v>
      </c>
      <c r="C1569" s="84" t="s">
        <v>5125</v>
      </c>
    </row>
    <row r="1570" spans="1:3" x14ac:dyDescent="0.2">
      <c r="A1570">
        <v>1569</v>
      </c>
      <c r="B1570" s="86">
        <v>43157.878541666665</v>
      </c>
      <c r="C1570" s="84" t="s">
        <v>5126</v>
      </c>
    </row>
    <row r="1571" spans="1:3" x14ac:dyDescent="0.2">
      <c r="A1571">
        <v>1570</v>
      </c>
      <c r="B1571" s="86">
        <v>43157.878541666665</v>
      </c>
      <c r="C1571" s="84" t="s">
        <v>4980</v>
      </c>
    </row>
    <row r="1572" spans="1:3" x14ac:dyDescent="0.2">
      <c r="A1572">
        <v>1571</v>
      </c>
      <c r="B1572" s="86">
        <v>43157.878587962965</v>
      </c>
      <c r="C1572" s="84" t="s">
        <v>5127</v>
      </c>
    </row>
    <row r="1573" spans="1:3" x14ac:dyDescent="0.2">
      <c r="A1573">
        <v>1572</v>
      </c>
      <c r="B1573" s="86">
        <v>43152.106886574074</v>
      </c>
      <c r="C1573" s="84" t="s">
        <v>5128</v>
      </c>
    </row>
    <row r="1574" spans="1:3" x14ac:dyDescent="0.2">
      <c r="A1574">
        <v>1573</v>
      </c>
      <c r="B1574" s="86">
        <v>43157.878645833334</v>
      </c>
      <c r="C1574" s="84" t="s">
        <v>5129</v>
      </c>
    </row>
    <row r="1575" spans="1:3" x14ac:dyDescent="0.2">
      <c r="A1575">
        <v>1574</v>
      </c>
      <c r="B1575" s="86">
        <v>43157.878738425927</v>
      </c>
      <c r="C1575" s="84" t="s">
        <v>4980</v>
      </c>
    </row>
    <row r="1576" spans="1:3" x14ac:dyDescent="0.2">
      <c r="A1576">
        <v>1575</v>
      </c>
      <c r="B1576" s="86">
        <v>43157.878807870373</v>
      </c>
      <c r="C1576" s="84" t="s">
        <v>5130</v>
      </c>
    </row>
    <row r="1577" spans="1:3" x14ac:dyDescent="0.2">
      <c r="A1577">
        <v>1576</v>
      </c>
      <c r="B1577" s="86">
        <v>43157.878854166665</v>
      </c>
      <c r="C1577" s="84" t="s">
        <v>5131</v>
      </c>
    </row>
    <row r="1578" spans="1:3" x14ac:dyDescent="0.2">
      <c r="A1578">
        <v>1577</v>
      </c>
      <c r="B1578" s="86">
        <v>43157.878865740742</v>
      </c>
      <c r="C1578" s="84" t="s">
        <v>5132</v>
      </c>
    </row>
    <row r="1579" spans="1:3" x14ac:dyDescent="0.2">
      <c r="A1579">
        <v>1578</v>
      </c>
      <c r="B1579" s="86">
        <v>43157.878935185188</v>
      </c>
      <c r="C1579" s="84" t="s">
        <v>5133</v>
      </c>
    </row>
    <row r="1580" spans="1:3" x14ac:dyDescent="0.2">
      <c r="A1580">
        <v>1579</v>
      </c>
      <c r="B1580" s="86">
        <v>43157.878958333335</v>
      </c>
      <c r="C1580" s="84" t="s">
        <v>4577</v>
      </c>
    </row>
    <row r="1581" spans="1:3" x14ac:dyDescent="0.2">
      <c r="A1581">
        <v>1580</v>
      </c>
      <c r="B1581" s="86">
        <v>43157.831192129626</v>
      </c>
      <c r="C1581" s="84" t="s">
        <v>5134</v>
      </c>
    </row>
    <row r="1582" spans="1:3" x14ac:dyDescent="0.2">
      <c r="A1582">
        <v>1581</v>
      </c>
      <c r="B1582" s="86">
        <v>43157.87903935185</v>
      </c>
      <c r="C1582" s="84" t="s">
        <v>5135</v>
      </c>
    </row>
    <row r="1583" spans="1:3" x14ac:dyDescent="0.2">
      <c r="A1583">
        <v>1582</v>
      </c>
      <c r="B1583" s="86">
        <v>43157.879050925927</v>
      </c>
      <c r="C1583" s="84" t="s">
        <v>5136</v>
      </c>
    </row>
    <row r="1584" spans="1:3" x14ac:dyDescent="0.2">
      <c r="A1584">
        <v>1583</v>
      </c>
      <c r="B1584" s="86">
        <v>43157.859675925924</v>
      </c>
      <c r="C1584" s="84" t="s">
        <v>5137</v>
      </c>
    </row>
    <row r="1585" spans="1:3" x14ac:dyDescent="0.2">
      <c r="A1585">
        <v>1584</v>
      </c>
      <c r="B1585" s="86">
        <v>43157.879062499997</v>
      </c>
      <c r="C1585" s="84" t="s">
        <v>5000</v>
      </c>
    </row>
    <row r="1586" spans="1:3" x14ac:dyDescent="0.2">
      <c r="A1586">
        <v>1585</v>
      </c>
      <c r="B1586" s="86">
        <v>43157.879074074073</v>
      </c>
      <c r="C1586" s="84" t="s">
        <v>5138</v>
      </c>
    </row>
    <row r="1587" spans="1:3" x14ac:dyDescent="0.2">
      <c r="A1587">
        <v>1586</v>
      </c>
      <c r="B1587" s="86">
        <v>43157.879155092596</v>
      </c>
      <c r="C1587" s="84" t="s">
        <v>5139</v>
      </c>
    </row>
    <row r="1588" spans="1:3" x14ac:dyDescent="0.2">
      <c r="A1588">
        <v>1587</v>
      </c>
      <c r="B1588" s="86">
        <v>43157.879178240742</v>
      </c>
      <c r="C1588" s="84" t="s">
        <v>5138</v>
      </c>
    </row>
    <row r="1589" spans="1:3" x14ac:dyDescent="0.2">
      <c r="A1589">
        <v>1588</v>
      </c>
      <c r="B1589" s="86">
        <v>43157.879340277781</v>
      </c>
      <c r="C1589" s="84" t="s">
        <v>5140</v>
      </c>
    </row>
    <row r="1590" spans="1:3" x14ac:dyDescent="0.2">
      <c r="A1590">
        <v>1589</v>
      </c>
      <c r="B1590" s="86">
        <v>43157.879351851851</v>
      </c>
      <c r="C1590" s="84" t="s">
        <v>5141</v>
      </c>
    </row>
    <row r="1591" spans="1:3" x14ac:dyDescent="0.2">
      <c r="A1591">
        <v>1590</v>
      </c>
      <c r="B1591" s="86">
        <v>43157.879386574074</v>
      </c>
      <c r="C1591" s="84" t="s">
        <v>4457</v>
      </c>
    </row>
    <row r="1592" spans="1:3" x14ac:dyDescent="0.2">
      <c r="A1592">
        <v>1591</v>
      </c>
      <c r="B1592" s="86">
        <v>43157.879386574074</v>
      </c>
      <c r="C1592" s="84" t="s">
        <v>4747</v>
      </c>
    </row>
    <row r="1593" spans="1:3" x14ac:dyDescent="0.2">
      <c r="A1593">
        <v>1592</v>
      </c>
      <c r="B1593" s="86">
        <v>43157.838356481479</v>
      </c>
      <c r="C1593" s="84" t="s">
        <v>5142</v>
      </c>
    </row>
    <row r="1594" spans="1:3" x14ac:dyDescent="0.2">
      <c r="A1594">
        <v>1593</v>
      </c>
      <c r="B1594" s="86">
        <v>43157.879421296297</v>
      </c>
      <c r="C1594" s="84" t="s">
        <v>5143</v>
      </c>
    </row>
    <row r="1595" spans="1:3" x14ac:dyDescent="0.2">
      <c r="A1595">
        <v>1594</v>
      </c>
      <c r="B1595" s="86">
        <v>43157.879467592589</v>
      </c>
      <c r="C1595" s="84" t="s">
        <v>5144</v>
      </c>
    </row>
    <row r="1596" spans="1:3" x14ac:dyDescent="0.2">
      <c r="A1596">
        <v>1595</v>
      </c>
      <c r="B1596" s="86">
        <v>43157.879467592589</v>
      </c>
      <c r="C1596" s="84" t="s">
        <v>5144</v>
      </c>
    </row>
    <row r="1597" spans="1:3" x14ac:dyDescent="0.2">
      <c r="A1597">
        <v>1596</v>
      </c>
      <c r="B1597" s="86">
        <v>43157.879537037035</v>
      </c>
      <c r="C1597" s="84" t="s">
        <v>5145</v>
      </c>
    </row>
    <row r="1598" spans="1:3" x14ac:dyDescent="0.2">
      <c r="A1598">
        <v>1597</v>
      </c>
      <c r="B1598" s="86">
        <v>43157.625648148147</v>
      </c>
      <c r="C1598" s="84" t="s">
        <v>4356</v>
      </c>
    </row>
    <row r="1599" spans="1:3" x14ac:dyDescent="0.2">
      <c r="A1599">
        <v>1598</v>
      </c>
      <c r="B1599" s="86">
        <v>43157.879629629628</v>
      </c>
      <c r="C1599" s="84" t="s">
        <v>5146</v>
      </c>
    </row>
    <row r="1600" spans="1:3" x14ac:dyDescent="0.2">
      <c r="A1600">
        <v>1599</v>
      </c>
      <c r="B1600" s="86">
        <v>43157.625648148147</v>
      </c>
      <c r="C1600" s="84" t="s">
        <v>4356</v>
      </c>
    </row>
    <row r="1601" spans="1:3" x14ac:dyDescent="0.2">
      <c r="A1601">
        <v>1600</v>
      </c>
      <c r="B1601" s="86">
        <v>43157.879629629628</v>
      </c>
      <c r="C1601" s="84" t="s">
        <v>5146</v>
      </c>
    </row>
    <row r="1602" spans="1:3" x14ac:dyDescent="0.2">
      <c r="A1602">
        <v>1601</v>
      </c>
      <c r="B1602" s="86">
        <v>43157.625648148147</v>
      </c>
      <c r="C1602" s="84" t="s">
        <v>4356</v>
      </c>
    </row>
    <row r="1603" spans="1:3" x14ac:dyDescent="0.2">
      <c r="A1603">
        <v>1602</v>
      </c>
      <c r="B1603" s="86">
        <v>43157.879629629628</v>
      </c>
      <c r="C1603" s="84" t="s">
        <v>5146</v>
      </c>
    </row>
    <row r="1604" spans="1:3" x14ac:dyDescent="0.2">
      <c r="A1604">
        <v>1603</v>
      </c>
      <c r="B1604" s="86">
        <v>43157.879629629628</v>
      </c>
      <c r="C1604" s="84" t="s">
        <v>5146</v>
      </c>
    </row>
    <row r="1605" spans="1:3" x14ac:dyDescent="0.2">
      <c r="A1605">
        <v>1604</v>
      </c>
      <c r="B1605" s="86">
        <v>43157.879652777781</v>
      </c>
      <c r="C1605" s="84" t="s">
        <v>5147</v>
      </c>
    </row>
    <row r="1606" spans="1:3" x14ac:dyDescent="0.2">
      <c r="A1606">
        <v>1605</v>
      </c>
      <c r="B1606" s="86">
        <v>43157.879664351851</v>
      </c>
      <c r="C1606" s="84" t="s">
        <v>5148</v>
      </c>
    </row>
    <row r="1607" spans="1:3" x14ac:dyDescent="0.2">
      <c r="A1607">
        <v>1606</v>
      </c>
      <c r="B1607" s="86">
        <v>43157.879675925928</v>
      </c>
      <c r="C1607" s="84" t="s">
        <v>4409</v>
      </c>
    </row>
    <row r="1608" spans="1:3" x14ac:dyDescent="0.2">
      <c r="A1608">
        <v>1607</v>
      </c>
      <c r="B1608" s="86">
        <v>43157.879675925928</v>
      </c>
      <c r="C1608" s="84" t="s">
        <v>4409</v>
      </c>
    </row>
    <row r="1609" spans="1:3" x14ac:dyDescent="0.2">
      <c r="A1609">
        <v>1608</v>
      </c>
      <c r="B1609" s="86">
        <v>43157.879675925928</v>
      </c>
      <c r="C1609" s="84" t="s">
        <v>4409</v>
      </c>
    </row>
    <row r="1610" spans="1:3" x14ac:dyDescent="0.2">
      <c r="A1610">
        <v>1609</v>
      </c>
      <c r="B1610" s="86">
        <v>43157.879745370374</v>
      </c>
      <c r="C1610" s="84" t="s">
        <v>5149</v>
      </c>
    </row>
    <row r="1611" spans="1:3" x14ac:dyDescent="0.2">
      <c r="A1611">
        <v>1610</v>
      </c>
      <c r="B1611" s="86">
        <v>43157.87976851852</v>
      </c>
      <c r="C1611" s="84" t="s">
        <v>4461</v>
      </c>
    </row>
    <row r="1612" spans="1:3" x14ac:dyDescent="0.2">
      <c r="A1612">
        <v>1611</v>
      </c>
      <c r="B1612" s="86">
        <v>43157.879814814813</v>
      </c>
      <c r="C1612" s="84" t="s">
        <v>5150</v>
      </c>
    </row>
    <row r="1613" spans="1:3" x14ac:dyDescent="0.2">
      <c r="A1613">
        <v>1612</v>
      </c>
      <c r="B1613" s="86">
        <v>43157.879826388889</v>
      </c>
      <c r="C1613" s="84" t="s">
        <v>4747</v>
      </c>
    </row>
    <row r="1614" spans="1:3" x14ac:dyDescent="0.2">
      <c r="A1614">
        <v>1613</v>
      </c>
      <c r="B1614" s="86">
        <v>43157.879849537036</v>
      </c>
      <c r="C1614" s="84" t="s">
        <v>5151</v>
      </c>
    </row>
    <row r="1615" spans="1:3" x14ac:dyDescent="0.2">
      <c r="A1615">
        <v>1614</v>
      </c>
      <c r="B1615" s="86">
        <v>43157.880162037036</v>
      </c>
      <c r="C1615" s="84" t="s">
        <v>5138</v>
      </c>
    </row>
    <row r="1616" spans="1:3" x14ac:dyDescent="0.2">
      <c r="A1616">
        <v>1615</v>
      </c>
      <c r="B1616" s="86">
        <v>43157.880185185182</v>
      </c>
      <c r="C1616" s="84" t="s">
        <v>5152</v>
      </c>
    </row>
    <row r="1617" spans="1:3" x14ac:dyDescent="0.2">
      <c r="A1617">
        <v>1616</v>
      </c>
      <c r="B1617" s="86">
        <v>43157.880219907405</v>
      </c>
      <c r="C1617" s="90" t="s">
        <v>5153</v>
      </c>
    </row>
    <row r="1618" spans="1:3" x14ac:dyDescent="0.2">
      <c r="A1618">
        <v>1617</v>
      </c>
      <c r="B1618" s="86">
        <v>43157.880219907405</v>
      </c>
      <c r="C1618" s="84" t="s">
        <v>4577</v>
      </c>
    </row>
    <row r="1619" spans="1:3" x14ac:dyDescent="0.2">
      <c r="A1619">
        <v>1618</v>
      </c>
      <c r="B1619" s="86">
        <v>43157.880266203705</v>
      </c>
      <c r="C1619" s="84" t="s">
        <v>5154</v>
      </c>
    </row>
    <row r="1620" spans="1:3" x14ac:dyDescent="0.2">
      <c r="A1620">
        <v>1619</v>
      </c>
      <c r="B1620" s="86">
        <v>43157.880266203705</v>
      </c>
      <c r="C1620" s="84" t="s">
        <v>5154</v>
      </c>
    </row>
    <row r="1621" spans="1:3" x14ac:dyDescent="0.2">
      <c r="A1621">
        <v>1620</v>
      </c>
      <c r="B1621" s="86">
        <v>43157.880266203705</v>
      </c>
      <c r="C1621" s="84" t="s">
        <v>5154</v>
      </c>
    </row>
    <row r="1622" spans="1:3" x14ac:dyDescent="0.2">
      <c r="A1622">
        <v>1621</v>
      </c>
      <c r="B1622" s="86">
        <v>43157.880266203705</v>
      </c>
      <c r="C1622" s="84" t="s">
        <v>5154</v>
      </c>
    </row>
    <row r="1623" spans="1:3" x14ac:dyDescent="0.2">
      <c r="A1623">
        <v>1622</v>
      </c>
      <c r="B1623" s="86">
        <v>43157.880266203705</v>
      </c>
      <c r="C1623" s="84" t="s">
        <v>5154</v>
      </c>
    </row>
    <row r="1624" spans="1:3" x14ac:dyDescent="0.2">
      <c r="A1624">
        <v>1623</v>
      </c>
      <c r="B1624" s="86">
        <v>43157.880300925928</v>
      </c>
      <c r="C1624" s="84" t="s">
        <v>5155</v>
      </c>
    </row>
    <row r="1625" spans="1:3" x14ac:dyDescent="0.2">
      <c r="A1625">
        <v>1624</v>
      </c>
      <c r="B1625" s="86">
        <v>43151.340902777774</v>
      </c>
      <c r="C1625" s="84" t="s">
        <v>5156</v>
      </c>
    </row>
    <row r="1626" spans="1:3" x14ac:dyDescent="0.2">
      <c r="A1626">
        <v>1625</v>
      </c>
      <c r="B1626" s="86">
        <v>43151.340902777774</v>
      </c>
      <c r="C1626" s="84" t="s">
        <v>5156</v>
      </c>
    </row>
    <row r="1627" spans="1:3" x14ac:dyDescent="0.2">
      <c r="A1627">
        <v>1626</v>
      </c>
      <c r="B1627" s="86">
        <v>43151.340902777774</v>
      </c>
      <c r="C1627" s="84" t="s">
        <v>5156</v>
      </c>
    </row>
    <row r="1628" spans="1:3" x14ac:dyDescent="0.2">
      <c r="A1628">
        <v>1627</v>
      </c>
      <c r="B1628" s="86">
        <v>43151.340902777774</v>
      </c>
      <c r="C1628" s="84" t="s">
        <v>5156</v>
      </c>
    </row>
    <row r="1629" spans="1:3" x14ac:dyDescent="0.2">
      <c r="A1629">
        <v>1628</v>
      </c>
      <c r="B1629" s="86">
        <v>43151.340902777774</v>
      </c>
      <c r="C1629" s="84" t="s">
        <v>5156</v>
      </c>
    </row>
    <row r="1630" spans="1:3" x14ac:dyDescent="0.2">
      <c r="A1630">
        <v>1629</v>
      </c>
      <c r="B1630" s="86">
        <v>43151.785532407404</v>
      </c>
      <c r="C1630" s="84" t="s">
        <v>5157</v>
      </c>
    </row>
    <row r="1631" spans="1:3" x14ac:dyDescent="0.2">
      <c r="A1631">
        <v>1630</v>
      </c>
      <c r="B1631" s="86">
        <v>43151.785532407404</v>
      </c>
      <c r="C1631" s="84" t="s">
        <v>5157</v>
      </c>
    </row>
    <row r="1632" spans="1:3" x14ac:dyDescent="0.2">
      <c r="A1632">
        <v>1631</v>
      </c>
      <c r="B1632" s="86">
        <v>43151.340902777774</v>
      </c>
      <c r="C1632" s="84" t="s">
        <v>5156</v>
      </c>
    </row>
    <row r="1633" spans="1:3" x14ac:dyDescent="0.2">
      <c r="A1633">
        <v>1632</v>
      </c>
      <c r="B1633" s="86">
        <v>43151.785532407404</v>
      </c>
      <c r="C1633" s="84" t="s">
        <v>5157</v>
      </c>
    </row>
    <row r="1634" spans="1:3" x14ac:dyDescent="0.2">
      <c r="A1634">
        <v>1633</v>
      </c>
      <c r="B1634" s="86">
        <v>43157.880335648151</v>
      </c>
      <c r="C1634" s="84" t="s">
        <v>5158</v>
      </c>
    </row>
    <row r="1635" spans="1:3" x14ac:dyDescent="0.2">
      <c r="A1635">
        <v>1634</v>
      </c>
      <c r="B1635" s="86">
        <v>43157.880208333336</v>
      </c>
      <c r="C1635" s="84" t="s">
        <v>5159</v>
      </c>
    </row>
    <row r="1636" spans="1:3" x14ac:dyDescent="0.2">
      <c r="A1636">
        <v>1635</v>
      </c>
      <c r="B1636" s="86">
        <v>43157.880347222221</v>
      </c>
      <c r="C1636" s="84" t="s">
        <v>4569</v>
      </c>
    </row>
    <row r="1637" spans="1:3" x14ac:dyDescent="0.2">
      <c r="A1637">
        <v>1636</v>
      </c>
      <c r="B1637" s="86">
        <v>43157.880347222221</v>
      </c>
      <c r="C1637" s="84" t="s">
        <v>4569</v>
      </c>
    </row>
    <row r="1638" spans="1:3" x14ac:dyDescent="0.2">
      <c r="A1638">
        <v>1637</v>
      </c>
      <c r="B1638" s="86">
        <v>43157.88009259259</v>
      </c>
      <c r="C1638" s="84" t="s">
        <v>5160</v>
      </c>
    </row>
    <row r="1639" spans="1:3" x14ac:dyDescent="0.2">
      <c r="A1639">
        <v>1638</v>
      </c>
      <c r="B1639" s="86">
        <v>43157.880358796298</v>
      </c>
      <c r="C1639" s="84" t="s">
        <v>5161</v>
      </c>
    </row>
    <row r="1640" spans="1:3" x14ac:dyDescent="0.2">
      <c r="A1640">
        <v>1639</v>
      </c>
      <c r="B1640" s="86">
        <v>43157.88040509259</v>
      </c>
      <c r="C1640" s="84" t="s">
        <v>4823</v>
      </c>
    </row>
    <row r="1641" spans="1:3" x14ac:dyDescent="0.2">
      <c r="A1641">
        <v>1640</v>
      </c>
      <c r="B1641" s="86">
        <v>43157.880486111113</v>
      </c>
      <c r="C1641" s="84" t="s">
        <v>5162</v>
      </c>
    </row>
    <row r="1642" spans="1:3" x14ac:dyDescent="0.2">
      <c r="A1642">
        <v>1641</v>
      </c>
      <c r="B1642" s="86">
        <v>43157.880497685182</v>
      </c>
      <c r="C1642" s="84" t="s">
        <v>5163</v>
      </c>
    </row>
    <row r="1643" spans="1:3" x14ac:dyDescent="0.2">
      <c r="A1643">
        <v>1642</v>
      </c>
      <c r="B1643" s="86">
        <v>43157.880520833336</v>
      </c>
      <c r="C1643" s="84" t="s">
        <v>5164</v>
      </c>
    </row>
    <row r="1644" spans="1:3" x14ac:dyDescent="0.2">
      <c r="A1644">
        <v>1643</v>
      </c>
      <c r="B1644" s="86">
        <v>43157.88003472222</v>
      </c>
      <c r="C1644" s="84" t="s">
        <v>5165</v>
      </c>
    </row>
    <row r="1645" spans="1:3" x14ac:dyDescent="0.2">
      <c r="A1645">
        <v>1644</v>
      </c>
      <c r="B1645" s="86">
        <v>43157.880636574075</v>
      </c>
      <c r="C1645" s="84" t="s">
        <v>5166</v>
      </c>
    </row>
    <row r="1646" spans="1:3" x14ac:dyDescent="0.2">
      <c r="A1646">
        <v>1645</v>
      </c>
      <c r="B1646" s="86">
        <v>43157.880694444444</v>
      </c>
      <c r="C1646" s="84" t="s">
        <v>5167</v>
      </c>
    </row>
    <row r="1647" spans="1:3" x14ac:dyDescent="0.2">
      <c r="A1647">
        <v>1646</v>
      </c>
      <c r="B1647" s="86">
        <v>43157.880752314813</v>
      </c>
      <c r="C1647" s="84" t="s">
        <v>5067</v>
      </c>
    </row>
    <row r="1648" spans="1:3" x14ac:dyDescent="0.2">
      <c r="A1648">
        <v>1647</v>
      </c>
      <c r="B1648" s="86">
        <v>43157.88077546296</v>
      </c>
      <c r="C1648" s="84" t="s">
        <v>5168</v>
      </c>
    </row>
    <row r="1649" spans="1:3" x14ac:dyDescent="0.2">
      <c r="A1649">
        <v>1648</v>
      </c>
      <c r="B1649" s="86">
        <v>43157.880914351852</v>
      </c>
      <c r="C1649" s="84" t="s">
        <v>5169</v>
      </c>
    </row>
    <row r="1650" spans="1:3" x14ac:dyDescent="0.2">
      <c r="A1650">
        <v>1649</v>
      </c>
      <c r="B1650" s="86">
        <v>43157.880949074075</v>
      </c>
      <c r="C1650" s="84" t="s">
        <v>5170</v>
      </c>
    </row>
    <row r="1651" spans="1:3" x14ac:dyDescent="0.2">
      <c r="A1651">
        <v>1650</v>
      </c>
      <c r="B1651" s="86">
        <v>43157.881064814814</v>
      </c>
      <c r="C1651" s="84" t="s">
        <v>4370</v>
      </c>
    </row>
    <row r="1652" spans="1:3" x14ac:dyDescent="0.2">
      <c r="A1652">
        <v>1651</v>
      </c>
      <c r="B1652" s="86">
        <v>43157.165682870371</v>
      </c>
      <c r="C1652" s="84" t="s">
        <v>5171</v>
      </c>
    </row>
    <row r="1653" spans="1:3" x14ac:dyDescent="0.2">
      <c r="A1653">
        <v>1652</v>
      </c>
      <c r="B1653" s="86">
        <v>43157.878206018519</v>
      </c>
      <c r="C1653" s="84" t="s">
        <v>5172</v>
      </c>
    </row>
    <row r="1654" spans="1:3" x14ac:dyDescent="0.2">
      <c r="A1654">
        <v>1653</v>
      </c>
      <c r="B1654" s="86">
        <v>43157.881064814814</v>
      </c>
      <c r="C1654" s="84" t="s">
        <v>5138</v>
      </c>
    </row>
    <row r="1655" spans="1:3" x14ac:dyDescent="0.2">
      <c r="A1655">
        <v>1654</v>
      </c>
      <c r="B1655" s="86">
        <v>43157.881273148145</v>
      </c>
      <c r="C1655" s="84" t="s">
        <v>4410</v>
      </c>
    </row>
    <row r="1656" spans="1:3" x14ac:dyDescent="0.2">
      <c r="A1656">
        <v>1655</v>
      </c>
      <c r="B1656" s="86">
        <v>43157.881319444445</v>
      </c>
      <c r="C1656" s="84" t="s">
        <v>5173</v>
      </c>
    </row>
    <row r="1657" spans="1:3" x14ac:dyDescent="0.2">
      <c r="A1657">
        <v>1656</v>
      </c>
      <c r="B1657" s="86">
        <v>43157.881435185183</v>
      </c>
      <c r="C1657" s="84" t="s">
        <v>5164</v>
      </c>
    </row>
    <row r="1658" spans="1:3" x14ac:dyDescent="0.2">
      <c r="A1658">
        <v>1657</v>
      </c>
      <c r="B1658" s="86">
        <v>43157.881469907406</v>
      </c>
      <c r="C1658" s="84" t="s">
        <v>4489</v>
      </c>
    </row>
    <row r="1659" spans="1:3" x14ac:dyDescent="0.2">
      <c r="A1659">
        <v>1658</v>
      </c>
      <c r="B1659" s="86">
        <v>43157.881527777776</v>
      </c>
      <c r="C1659" s="84" t="s">
        <v>5174</v>
      </c>
    </row>
    <row r="1660" spans="1:3" x14ac:dyDescent="0.2">
      <c r="A1660">
        <v>1659</v>
      </c>
      <c r="B1660" s="86">
        <v>43157.881585648145</v>
      </c>
      <c r="C1660" s="84" t="s">
        <v>4410</v>
      </c>
    </row>
    <row r="1661" spans="1:3" x14ac:dyDescent="0.2">
      <c r="A1661">
        <v>1660</v>
      </c>
      <c r="B1661" s="86">
        <v>43157.879201388889</v>
      </c>
      <c r="C1661" s="84" t="s">
        <v>5175</v>
      </c>
    </row>
    <row r="1662" spans="1:3" x14ac:dyDescent="0.2">
      <c r="A1662">
        <v>1661</v>
      </c>
      <c r="B1662" s="86">
        <v>43157.881585648145</v>
      </c>
      <c r="C1662" s="84" t="s">
        <v>5176</v>
      </c>
    </row>
    <row r="1663" spans="1:3" x14ac:dyDescent="0.2">
      <c r="A1663">
        <v>1662</v>
      </c>
      <c r="B1663" s="86">
        <v>43157.881585648145</v>
      </c>
      <c r="C1663" s="84" t="s">
        <v>5177</v>
      </c>
    </row>
    <row r="1664" spans="1:3" x14ac:dyDescent="0.2">
      <c r="A1664">
        <v>1663</v>
      </c>
      <c r="B1664" s="86">
        <v>43157.881678240738</v>
      </c>
      <c r="C1664" s="84" t="s">
        <v>5178</v>
      </c>
    </row>
    <row r="1665" spans="1:3" x14ac:dyDescent="0.2">
      <c r="A1665">
        <v>1664</v>
      </c>
      <c r="B1665" s="86">
        <v>43157.881678240738</v>
      </c>
      <c r="C1665" s="84" t="s">
        <v>5179</v>
      </c>
    </row>
    <row r="1666" spans="1:3" x14ac:dyDescent="0.2">
      <c r="A1666">
        <v>1665</v>
      </c>
      <c r="B1666" s="86">
        <v>43157.881689814814</v>
      </c>
      <c r="C1666" s="84" t="s">
        <v>5180</v>
      </c>
    </row>
    <row r="1667" spans="1:3" x14ac:dyDescent="0.2">
      <c r="A1667">
        <v>1666</v>
      </c>
      <c r="B1667" s="86">
        <v>43157.881828703707</v>
      </c>
      <c r="C1667" s="84" t="s">
        <v>5181</v>
      </c>
    </row>
    <row r="1668" spans="1:3" x14ac:dyDescent="0.2">
      <c r="A1668">
        <v>1667</v>
      </c>
      <c r="B1668" s="86">
        <v>43157.881874999999</v>
      </c>
      <c r="C1668" s="84" t="s">
        <v>5182</v>
      </c>
    </row>
    <row r="1669" spans="1:3" x14ac:dyDescent="0.2">
      <c r="A1669">
        <v>1668</v>
      </c>
      <c r="B1669" s="86">
        <v>43157.881874999999</v>
      </c>
      <c r="C1669" s="84" t="s">
        <v>5182</v>
      </c>
    </row>
    <row r="1670" spans="1:3" x14ac:dyDescent="0.2">
      <c r="A1670">
        <v>1669</v>
      </c>
      <c r="B1670" s="86">
        <v>43157.881967592592</v>
      </c>
      <c r="C1670" s="84" t="s">
        <v>5183</v>
      </c>
    </row>
    <row r="1671" spans="1:3" x14ac:dyDescent="0.2">
      <c r="A1671">
        <v>1670</v>
      </c>
      <c r="B1671" s="86">
        <v>43157.882071759261</v>
      </c>
      <c r="C1671" s="84" t="s">
        <v>5184</v>
      </c>
    </row>
    <row r="1672" spans="1:3" x14ac:dyDescent="0.2">
      <c r="A1672">
        <v>1671</v>
      </c>
      <c r="B1672" s="86">
        <v>43157.88208333333</v>
      </c>
      <c r="C1672" s="84" t="s">
        <v>5185</v>
      </c>
    </row>
    <row r="1673" spans="1:3" x14ac:dyDescent="0.2">
      <c r="A1673">
        <v>1672</v>
      </c>
      <c r="B1673" s="86">
        <v>43157.882141203707</v>
      </c>
      <c r="C1673" s="84" t="s">
        <v>5186</v>
      </c>
    </row>
    <row r="1674" spans="1:3" x14ac:dyDescent="0.2">
      <c r="A1674">
        <v>1673</v>
      </c>
      <c r="B1674" s="86">
        <v>43157.88244212963</v>
      </c>
      <c r="C1674" s="84" t="s">
        <v>5187</v>
      </c>
    </row>
    <row r="1675" spans="1:3" x14ac:dyDescent="0.2">
      <c r="A1675">
        <v>1674</v>
      </c>
      <c r="B1675" s="86">
        <v>43157.537037037036</v>
      </c>
      <c r="C1675" s="84" t="s">
        <v>5188</v>
      </c>
    </row>
    <row r="1676" spans="1:3" x14ac:dyDescent="0.2">
      <c r="A1676">
        <v>1675</v>
      </c>
      <c r="B1676" s="86">
        <v>43157.537372685183</v>
      </c>
      <c r="C1676" s="84" t="s">
        <v>5189</v>
      </c>
    </row>
    <row r="1677" spans="1:3" x14ac:dyDescent="0.2">
      <c r="A1677">
        <v>1676</v>
      </c>
      <c r="B1677" s="86">
        <v>43157.882222222222</v>
      </c>
      <c r="C1677" s="84" t="s">
        <v>5190</v>
      </c>
    </row>
    <row r="1678" spans="1:3" x14ac:dyDescent="0.2">
      <c r="A1678">
        <v>1677</v>
      </c>
      <c r="B1678" s="86">
        <v>43157.882465277777</v>
      </c>
      <c r="C1678" s="84" t="s">
        <v>5191</v>
      </c>
    </row>
    <row r="1679" spans="1:3" x14ac:dyDescent="0.2">
      <c r="A1679">
        <v>1678</v>
      </c>
      <c r="B1679" s="86">
        <v>43157.858356481483</v>
      </c>
      <c r="C1679" s="84" t="s">
        <v>4739</v>
      </c>
    </row>
    <row r="1680" spans="1:3" x14ac:dyDescent="0.2">
      <c r="A1680">
        <v>1679</v>
      </c>
      <c r="B1680" s="86">
        <v>43157.858356481483</v>
      </c>
      <c r="C1680" s="84" t="s">
        <v>4739</v>
      </c>
    </row>
    <row r="1681" spans="1:3" x14ac:dyDescent="0.2">
      <c r="A1681">
        <v>1680</v>
      </c>
      <c r="B1681" s="86">
        <v>43157.858425925922</v>
      </c>
      <c r="C1681" s="84" t="s">
        <v>5192</v>
      </c>
    </row>
    <row r="1682" spans="1:3" x14ac:dyDescent="0.2">
      <c r="A1682">
        <v>1681</v>
      </c>
      <c r="B1682" s="86">
        <v>43157.882534722223</v>
      </c>
      <c r="C1682" s="84" t="s">
        <v>5193</v>
      </c>
    </row>
    <row r="1683" spans="1:3" x14ac:dyDescent="0.2">
      <c r="A1683">
        <v>1682</v>
      </c>
      <c r="B1683" s="86">
        <v>43157.882627314815</v>
      </c>
      <c r="C1683" s="84" t="s">
        <v>4747</v>
      </c>
    </row>
    <row r="1684" spans="1:3" x14ac:dyDescent="0.2">
      <c r="A1684">
        <v>1683</v>
      </c>
      <c r="B1684" s="86">
        <v>43157.475810185184</v>
      </c>
      <c r="C1684" s="84" t="s">
        <v>5194</v>
      </c>
    </row>
    <row r="1685" spans="1:3" x14ac:dyDescent="0.2">
      <c r="A1685">
        <v>1684</v>
      </c>
      <c r="B1685" s="86">
        <v>43157.882638888892</v>
      </c>
      <c r="C1685" s="84" t="s">
        <v>5195</v>
      </c>
    </row>
    <row r="1686" spans="1:3" x14ac:dyDescent="0.2">
      <c r="A1686">
        <v>1685</v>
      </c>
      <c r="B1686" s="86">
        <v>43157.882743055554</v>
      </c>
      <c r="C1686" s="84" t="s">
        <v>4409</v>
      </c>
    </row>
    <row r="1687" spans="1:3" x14ac:dyDescent="0.2">
      <c r="A1687">
        <v>1686</v>
      </c>
      <c r="B1687" s="86">
        <v>43157.882743055554</v>
      </c>
      <c r="C1687" s="84" t="s">
        <v>4409</v>
      </c>
    </row>
    <row r="1688" spans="1:3" x14ac:dyDescent="0.2">
      <c r="A1688">
        <v>1687</v>
      </c>
      <c r="B1688" s="86">
        <v>43157.882743055554</v>
      </c>
      <c r="C1688" s="84" t="s">
        <v>4409</v>
      </c>
    </row>
    <row r="1689" spans="1:3" x14ac:dyDescent="0.2">
      <c r="A1689">
        <v>1688</v>
      </c>
      <c r="B1689" s="86">
        <v>43157.882789351854</v>
      </c>
      <c r="C1689" s="84" t="s">
        <v>5196</v>
      </c>
    </row>
    <row r="1690" spans="1:3" x14ac:dyDescent="0.2">
      <c r="A1690">
        <v>1689</v>
      </c>
      <c r="B1690" s="86">
        <v>43157.875416666669</v>
      </c>
      <c r="C1690" s="84" t="s">
        <v>5197</v>
      </c>
    </row>
    <row r="1691" spans="1:3" x14ac:dyDescent="0.2">
      <c r="A1691">
        <v>1690</v>
      </c>
      <c r="B1691" s="86">
        <v>43157.882962962962</v>
      </c>
      <c r="C1691" s="84" t="s">
        <v>5198</v>
      </c>
    </row>
    <row r="1692" spans="1:3" x14ac:dyDescent="0.2">
      <c r="A1692">
        <v>1691</v>
      </c>
      <c r="B1692" s="86">
        <v>43157.882986111108</v>
      </c>
      <c r="C1692" s="84" t="s">
        <v>4479</v>
      </c>
    </row>
    <row r="1693" spans="1:3" x14ac:dyDescent="0.2">
      <c r="A1693">
        <v>1692</v>
      </c>
      <c r="B1693" s="86">
        <v>43157.882997685185</v>
      </c>
      <c r="C1693" s="84" t="s">
        <v>5199</v>
      </c>
    </row>
    <row r="1694" spans="1:3" x14ac:dyDescent="0.2">
      <c r="A1694">
        <v>1693</v>
      </c>
      <c r="B1694" s="86">
        <v>43157.883101851854</v>
      </c>
      <c r="C1694" s="84" t="s">
        <v>5200</v>
      </c>
    </row>
    <row r="1695" spans="1:3" x14ac:dyDescent="0.2">
      <c r="A1695">
        <v>1694</v>
      </c>
      <c r="B1695" s="86">
        <v>43157.883125</v>
      </c>
      <c r="C1695" s="84" t="s">
        <v>5201</v>
      </c>
    </row>
    <row r="1696" spans="1:3" x14ac:dyDescent="0.2">
      <c r="A1696">
        <v>1695</v>
      </c>
      <c r="B1696" s="86">
        <v>43156.571851851855</v>
      </c>
      <c r="C1696" s="84" t="s">
        <v>4358</v>
      </c>
    </row>
    <row r="1697" spans="1:3" x14ac:dyDescent="0.2">
      <c r="A1697">
        <v>1696</v>
      </c>
      <c r="B1697" s="86">
        <v>43157.883194444446</v>
      </c>
      <c r="C1697" s="84" t="s">
        <v>5202</v>
      </c>
    </row>
    <row r="1698" spans="1:3" x14ac:dyDescent="0.2">
      <c r="A1698">
        <v>1697</v>
      </c>
      <c r="B1698" s="86">
        <v>43157.883194444446</v>
      </c>
      <c r="C1698" s="84" t="s">
        <v>5202</v>
      </c>
    </row>
    <row r="1699" spans="1:3" x14ac:dyDescent="0.2">
      <c r="A1699">
        <v>1698</v>
      </c>
      <c r="B1699" s="86">
        <v>43157.883229166669</v>
      </c>
      <c r="C1699" s="84" t="s">
        <v>5203</v>
      </c>
    </row>
    <row r="1700" spans="1:3" x14ac:dyDescent="0.2">
      <c r="A1700">
        <v>1699</v>
      </c>
      <c r="B1700" s="86">
        <v>43157.883240740739</v>
      </c>
      <c r="C1700" s="84" t="s">
        <v>5204</v>
      </c>
    </row>
    <row r="1701" spans="1:3" x14ac:dyDescent="0.2">
      <c r="A1701">
        <v>1700</v>
      </c>
      <c r="B1701" s="86">
        <v>43157.883344907408</v>
      </c>
      <c r="C1701" s="84" t="s">
        <v>4577</v>
      </c>
    </row>
    <row r="1702" spans="1:3" x14ac:dyDescent="0.2">
      <c r="A1702">
        <v>1701</v>
      </c>
      <c r="B1702" s="86">
        <v>43157.883368055554</v>
      </c>
      <c r="C1702" s="84" t="s">
        <v>4474</v>
      </c>
    </row>
    <row r="1703" spans="1:3" x14ac:dyDescent="0.2">
      <c r="A1703">
        <v>1702</v>
      </c>
      <c r="B1703" s="86">
        <v>43157.883368055554</v>
      </c>
      <c r="C1703" s="84" t="s">
        <v>4577</v>
      </c>
    </row>
    <row r="1704" spans="1:3" x14ac:dyDescent="0.2">
      <c r="A1704">
        <v>1703</v>
      </c>
      <c r="B1704" s="86">
        <v>43157.883402777778</v>
      </c>
      <c r="C1704" s="84" t="s">
        <v>5205</v>
      </c>
    </row>
    <row r="1705" spans="1:3" x14ac:dyDescent="0.2">
      <c r="A1705">
        <v>1704</v>
      </c>
      <c r="B1705" s="86">
        <v>43157.883402777778</v>
      </c>
      <c r="C1705" s="84" t="s">
        <v>5206</v>
      </c>
    </row>
    <row r="1706" spans="1:3" x14ac:dyDescent="0.2">
      <c r="A1706">
        <v>1705</v>
      </c>
      <c r="B1706" s="86">
        <v>43157.883414351854</v>
      </c>
      <c r="C1706" s="84" t="s">
        <v>5207</v>
      </c>
    </row>
    <row r="1707" spans="1:3" x14ac:dyDescent="0.2">
      <c r="A1707">
        <v>1706</v>
      </c>
      <c r="B1707" s="86">
        <v>43157.812511574077</v>
      </c>
      <c r="C1707" s="84" t="s">
        <v>5208</v>
      </c>
    </row>
    <row r="1708" spans="1:3" x14ac:dyDescent="0.2">
      <c r="A1708">
        <v>1707</v>
      </c>
      <c r="B1708" s="86">
        <v>43157.883460648147</v>
      </c>
      <c r="C1708" s="84" t="s">
        <v>5209</v>
      </c>
    </row>
    <row r="1709" spans="1:3" x14ac:dyDescent="0.2">
      <c r="A1709">
        <v>1708</v>
      </c>
      <c r="B1709" s="86">
        <v>43157.883460648147</v>
      </c>
      <c r="C1709" s="84" t="s">
        <v>5209</v>
      </c>
    </row>
    <row r="1710" spans="1:3" x14ac:dyDescent="0.2">
      <c r="A1710">
        <v>1709</v>
      </c>
      <c r="B1710" s="86">
        <v>43157.883460648147</v>
      </c>
      <c r="C1710" s="84" t="s">
        <v>5206</v>
      </c>
    </row>
    <row r="1711" spans="1:3" x14ac:dyDescent="0.2">
      <c r="A1711">
        <v>1710</v>
      </c>
      <c r="B1711" s="86">
        <v>43157.883576388886</v>
      </c>
      <c r="C1711" s="84" t="s">
        <v>5210</v>
      </c>
    </row>
    <row r="1712" spans="1:3" x14ac:dyDescent="0.2">
      <c r="A1712">
        <v>1711</v>
      </c>
      <c r="B1712" s="86">
        <v>43157.883634259262</v>
      </c>
      <c r="C1712" s="84" t="s">
        <v>5060</v>
      </c>
    </row>
    <row r="1713" spans="1:3" x14ac:dyDescent="0.2">
      <c r="A1713">
        <v>1712</v>
      </c>
      <c r="B1713" s="86">
        <v>43157.883634259262</v>
      </c>
      <c r="C1713" s="84" t="s">
        <v>5211</v>
      </c>
    </row>
    <row r="1714" spans="1:3" x14ac:dyDescent="0.2">
      <c r="A1714">
        <v>1713</v>
      </c>
      <c r="B1714" s="86">
        <v>43157.883634259262</v>
      </c>
      <c r="C1714" s="84" t="s">
        <v>5211</v>
      </c>
    </row>
    <row r="1715" spans="1:3" x14ac:dyDescent="0.2">
      <c r="A1715">
        <v>1714</v>
      </c>
      <c r="B1715" s="86">
        <v>43157.883634259262</v>
      </c>
      <c r="C1715" s="84" t="s">
        <v>5211</v>
      </c>
    </row>
    <row r="1716" spans="1:3" x14ac:dyDescent="0.2">
      <c r="A1716">
        <v>1715</v>
      </c>
      <c r="B1716" s="86">
        <v>43157.883634259262</v>
      </c>
      <c r="C1716" s="84" t="s">
        <v>5206</v>
      </c>
    </row>
    <row r="1717" spans="1:3" x14ac:dyDescent="0.2">
      <c r="A1717">
        <v>1716</v>
      </c>
      <c r="B1717" s="86">
        <v>43157.883657407408</v>
      </c>
      <c r="C1717" s="84" t="s">
        <v>4489</v>
      </c>
    </row>
    <row r="1718" spans="1:3" x14ac:dyDescent="0.2">
      <c r="A1718">
        <v>1717</v>
      </c>
      <c r="B1718" s="86">
        <v>43157.734131944446</v>
      </c>
      <c r="C1718" s="84" t="s">
        <v>5212</v>
      </c>
    </row>
    <row r="1719" spans="1:3" x14ac:dyDescent="0.2">
      <c r="A1719">
        <v>1718</v>
      </c>
      <c r="B1719" s="86">
        <v>43157.883090277777</v>
      </c>
      <c r="C1719" s="84" t="s">
        <v>5213</v>
      </c>
    </row>
    <row r="1720" spans="1:3" x14ac:dyDescent="0.2">
      <c r="A1720">
        <v>1719</v>
      </c>
      <c r="B1720" s="86">
        <v>43157.043773148151</v>
      </c>
      <c r="C1720" s="84" t="s">
        <v>4363</v>
      </c>
    </row>
    <row r="1721" spans="1:3" x14ac:dyDescent="0.2">
      <c r="A1721">
        <v>1720</v>
      </c>
      <c r="B1721" s="86">
        <v>43157.883090277777</v>
      </c>
      <c r="C1721" s="84" t="s">
        <v>5213</v>
      </c>
    </row>
    <row r="1722" spans="1:3" x14ac:dyDescent="0.2">
      <c r="A1722">
        <v>1721</v>
      </c>
      <c r="B1722" s="86">
        <v>43157.883715277778</v>
      </c>
      <c r="C1722" s="84" t="s">
        <v>5214</v>
      </c>
    </row>
    <row r="1723" spans="1:3" x14ac:dyDescent="0.2">
      <c r="A1723">
        <v>1722</v>
      </c>
      <c r="B1723" s="86">
        <v>43157.276747685188</v>
      </c>
      <c r="C1723" s="84" t="s">
        <v>5215</v>
      </c>
    </row>
    <row r="1724" spans="1:3" x14ac:dyDescent="0.2">
      <c r="A1724">
        <v>1723</v>
      </c>
      <c r="B1724" s="86">
        <v>43157.883738425924</v>
      </c>
      <c r="C1724" s="84" t="s">
        <v>4457</v>
      </c>
    </row>
    <row r="1725" spans="1:3" x14ac:dyDescent="0.2">
      <c r="A1725">
        <v>1724</v>
      </c>
      <c r="B1725" s="86">
        <v>43157.883761574078</v>
      </c>
      <c r="C1725" s="84" t="s">
        <v>5216</v>
      </c>
    </row>
    <row r="1726" spans="1:3" x14ac:dyDescent="0.2">
      <c r="A1726">
        <v>1725</v>
      </c>
      <c r="B1726" s="86">
        <v>43157.883796296293</v>
      </c>
      <c r="C1726" s="84" t="s">
        <v>4489</v>
      </c>
    </row>
    <row r="1727" spans="1:3" x14ac:dyDescent="0.2">
      <c r="A1727">
        <v>1726</v>
      </c>
      <c r="B1727" s="86">
        <v>43157.88380787037</v>
      </c>
      <c r="C1727" s="84" t="s">
        <v>5217</v>
      </c>
    </row>
    <row r="1728" spans="1:3" x14ac:dyDescent="0.2">
      <c r="A1728">
        <v>1727</v>
      </c>
      <c r="B1728" s="86">
        <v>43157.88380787037</v>
      </c>
      <c r="C1728" s="84" t="s">
        <v>5217</v>
      </c>
    </row>
    <row r="1729" spans="1:3" x14ac:dyDescent="0.2">
      <c r="A1729">
        <v>1728</v>
      </c>
      <c r="B1729" s="86">
        <v>43157.88386574074</v>
      </c>
      <c r="C1729" s="84" t="s">
        <v>5217</v>
      </c>
    </row>
    <row r="1730" spans="1:3" x14ac:dyDescent="0.2">
      <c r="A1730">
        <v>1729</v>
      </c>
      <c r="B1730" s="86">
        <v>43157.88386574074</v>
      </c>
      <c r="C1730" s="84" t="s">
        <v>5217</v>
      </c>
    </row>
    <row r="1731" spans="1:3" x14ac:dyDescent="0.2">
      <c r="A1731">
        <v>1730</v>
      </c>
      <c r="B1731" s="86">
        <v>43157.88386574074</v>
      </c>
      <c r="C1731" s="84" t="s">
        <v>5218</v>
      </c>
    </row>
    <row r="1732" spans="1:3" x14ac:dyDescent="0.2">
      <c r="A1732">
        <v>1731</v>
      </c>
      <c r="B1732" s="86">
        <v>43157.88386574074</v>
      </c>
      <c r="C1732" s="84" t="s">
        <v>5218</v>
      </c>
    </row>
    <row r="1733" spans="1:3" x14ac:dyDescent="0.2">
      <c r="A1733">
        <v>1732</v>
      </c>
      <c r="B1733" s="86">
        <v>43157.88386574074</v>
      </c>
      <c r="C1733" s="84" t="s">
        <v>5218</v>
      </c>
    </row>
    <row r="1734" spans="1:3" x14ac:dyDescent="0.2">
      <c r="A1734">
        <v>1733</v>
      </c>
      <c r="B1734" s="86">
        <v>43157.88386574074</v>
      </c>
      <c r="C1734" s="84" t="s">
        <v>5217</v>
      </c>
    </row>
    <row r="1735" spans="1:3" x14ac:dyDescent="0.2">
      <c r="A1735">
        <v>1734</v>
      </c>
      <c r="B1735" s="86">
        <v>43157.88386574074</v>
      </c>
      <c r="C1735" s="84" t="s">
        <v>5217</v>
      </c>
    </row>
    <row r="1736" spans="1:3" x14ac:dyDescent="0.2">
      <c r="A1736">
        <v>1735</v>
      </c>
      <c r="B1736" s="86">
        <v>43157.883946759262</v>
      </c>
      <c r="C1736" s="84" t="s">
        <v>5217</v>
      </c>
    </row>
    <row r="1737" spans="1:3" x14ac:dyDescent="0.2">
      <c r="A1737">
        <v>1736</v>
      </c>
      <c r="B1737" s="86">
        <v>43157.883946759262</v>
      </c>
      <c r="C1737" s="84" t="s">
        <v>5217</v>
      </c>
    </row>
    <row r="1738" spans="1:3" x14ac:dyDescent="0.2">
      <c r="A1738">
        <v>1737</v>
      </c>
      <c r="B1738" s="86">
        <v>43157.883981481478</v>
      </c>
      <c r="C1738" s="84" t="s">
        <v>5219</v>
      </c>
    </row>
    <row r="1739" spans="1:3" x14ac:dyDescent="0.2">
      <c r="A1739">
        <v>1738</v>
      </c>
      <c r="B1739" s="86">
        <v>43157.884016203701</v>
      </c>
      <c r="C1739" s="84" t="s">
        <v>4495</v>
      </c>
    </row>
    <row r="1740" spans="1:3" x14ac:dyDescent="0.2">
      <c r="A1740">
        <v>1739</v>
      </c>
      <c r="B1740" s="86">
        <v>43157.884016203701</v>
      </c>
      <c r="C1740" s="84" t="s">
        <v>5220</v>
      </c>
    </row>
    <row r="1741" spans="1:3" x14ac:dyDescent="0.2">
      <c r="A1741">
        <v>1740</v>
      </c>
      <c r="B1741" s="86">
        <v>43157.884016203701</v>
      </c>
      <c r="C1741" s="84" t="s">
        <v>5220</v>
      </c>
    </row>
    <row r="1742" spans="1:3" x14ac:dyDescent="0.2">
      <c r="A1742">
        <v>1741</v>
      </c>
      <c r="B1742" s="86">
        <v>43157.884016203701</v>
      </c>
      <c r="C1742" s="84" t="s">
        <v>5217</v>
      </c>
    </row>
    <row r="1743" spans="1:3" x14ac:dyDescent="0.2">
      <c r="A1743">
        <v>1742</v>
      </c>
      <c r="B1743" s="86">
        <v>43157.884016203701</v>
      </c>
      <c r="C1743" s="84" t="s">
        <v>5217</v>
      </c>
    </row>
    <row r="1744" spans="1:3" x14ac:dyDescent="0.2">
      <c r="A1744">
        <v>1743</v>
      </c>
      <c r="B1744" s="86">
        <v>43157.884074074071</v>
      </c>
      <c r="C1744" s="84" t="s">
        <v>4409</v>
      </c>
    </row>
    <row r="1745" spans="1:3" x14ac:dyDescent="0.2">
      <c r="A1745">
        <v>1744</v>
      </c>
      <c r="B1745" s="86">
        <v>43157.884074074071</v>
      </c>
      <c r="C1745" s="84" t="s">
        <v>4409</v>
      </c>
    </row>
    <row r="1746" spans="1:3" x14ac:dyDescent="0.2">
      <c r="A1746">
        <v>1745</v>
      </c>
      <c r="B1746" s="86">
        <v>43157.884074074071</v>
      </c>
      <c r="C1746" s="84" t="s">
        <v>4409</v>
      </c>
    </row>
    <row r="1747" spans="1:3" x14ac:dyDescent="0.2">
      <c r="A1747">
        <v>1746</v>
      </c>
      <c r="B1747" s="86">
        <v>43156.875</v>
      </c>
      <c r="C1747" s="84" t="s">
        <v>5221</v>
      </c>
    </row>
    <row r="1748" spans="1:3" x14ac:dyDescent="0.2">
      <c r="A1748">
        <v>1747</v>
      </c>
      <c r="B1748" s="86">
        <v>43157.884085648147</v>
      </c>
      <c r="C1748" s="84" t="s">
        <v>4863</v>
      </c>
    </row>
    <row r="1749" spans="1:3" x14ac:dyDescent="0.2">
      <c r="A1749">
        <v>1748</v>
      </c>
      <c r="B1749" s="86">
        <v>43157.883981481478</v>
      </c>
      <c r="C1749" s="84" t="s">
        <v>4474</v>
      </c>
    </row>
    <row r="1750" spans="1:3" x14ac:dyDescent="0.2">
      <c r="A1750">
        <v>1749</v>
      </c>
      <c r="B1750" s="86">
        <v>43157.846828703703</v>
      </c>
      <c r="C1750" s="84" t="s">
        <v>5222</v>
      </c>
    </row>
    <row r="1751" spans="1:3" x14ac:dyDescent="0.2">
      <c r="A1751">
        <v>1750</v>
      </c>
      <c r="B1751" s="86">
        <v>43157.846828703703</v>
      </c>
      <c r="C1751" s="84" t="s">
        <v>5222</v>
      </c>
    </row>
    <row r="1752" spans="1:3" x14ac:dyDescent="0.2">
      <c r="A1752">
        <v>1751</v>
      </c>
      <c r="B1752" s="86">
        <v>43157.846828703703</v>
      </c>
      <c r="C1752" s="84" t="s">
        <v>5222</v>
      </c>
    </row>
    <row r="1753" spans="1:3" x14ac:dyDescent="0.2">
      <c r="A1753">
        <v>1752</v>
      </c>
      <c r="B1753" s="86">
        <v>43157.846828703703</v>
      </c>
      <c r="C1753" s="84" t="s">
        <v>5222</v>
      </c>
    </row>
    <row r="1754" spans="1:3" x14ac:dyDescent="0.2">
      <c r="A1754">
        <v>1753</v>
      </c>
      <c r="B1754" s="86">
        <v>43157.871006944442</v>
      </c>
      <c r="C1754" s="84" t="s">
        <v>5223</v>
      </c>
    </row>
    <row r="1755" spans="1:3" x14ac:dyDescent="0.2">
      <c r="A1755">
        <v>1754</v>
      </c>
      <c r="B1755" s="86">
        <v>43157.884097222224</v>
      </c>
      <c r="C1755" s="84" t="s">
        <v>5224</v>
      </c>
    </row>
    <row r="1756" spans="1:3" x14ac:dyDescent="0.2">
      <c r="A1756">
        <v>1755</v>
      </c>
      <c r="B1756" s="86">
        <v>43157.884097222224</v>
      </c>
      <c r="C1756" s="84" t="s">
        <v>5224</v>
      </c>
    </row>
    <row r="1757" spans="1:3" x14ac:dyDescent="0.2">
      <c r="A1757">
        <v>1756</v>
      </c>
      <c r="B1757" s="86">
        <v>43157.884097222224</v>
      </c>
      <c r="C1757" s="84" t="s">
        <v>5224</v>
      </c>
    </row>
    <row r="1758" spans="1:3" x14ac:dyDescent="0.2">
      <c r="A1758">
        <v>1757</v>
      </c>
      <c r="B1758" s="86">
        <v>43157.884097222224</v>
      </c>
      <c r="C1758" s="84" t="s">
        <v>5224</v>
      </c>
    </row>
    <row r="1759" spans="1:3" x14ac:dyDescent="0.2">
      <c r="A1759">
        <v>1758</v>
      </c>
      <c r="B1759" s="86">
        <v>43157.884097222224</v>
      </c>
      <c r="C1759" s="84" t="s">
        <v>5224</v>
      </c>
    </row>
    <row r="1760" spans="1:3" x14ac:dyDescent="0.2">
      <c r="A1760">
        <v>1759</v>
      </c>
      <c r="B1760" s="86">
        <v>43157.884097222224</v>
      </c>
      <c r="C1760" s="84" t="s">
        <v>5224</v>
      </c>
    </row>
    <row r="1761" spans="1:3" x14ac:dyDescent="0.2">
      <c r="A1761">
        <v>1760</v>
      </c>
      <c r="B1761" s="86">
        <v>43157.208599537036</v>
      </c>
      <c r="C1761" s="84" t="s">
        <v>5225</v>
      </c>
    </row>
    <row r="1762" spans="1:3" x14ac:dyDescent="0.2">
      <c r="A1762">
        <v>1761</v>
      </c>
      <c r="B1762" s="86">
        <v>43157.846828703703</v>
      </c>
      <c r="C1762" s="84" t="s">
        <v>5222</v>
      </c>
    </row>
    <row r="1763" spans="1:3" x14ac:dyDescent="0.2">
      <c r="A1763">
        <v>1762</v>
      </c>
      <c r="B1763" s="86">
        <v>43157.884097222224</v>
      </c>
      <c r="C1763" s="84" t="s">
        <v>5224</v>
      </c>
    </row>
    <row r="1764" spans="1:3" x14ac:dyDescent="0.2">
      <c r="A1764">
        <v>1763</v>
      </c>
      <c r="B1764" s="86">
        <v>43157.884097222224</v>
      </c>
      <c r="C1764" s="84" t="s">
        <v>5224</v>
      </c>
    </row>
    <row r="1765" spans="1:3" x14ac:dyDescent="0.2">
      <c r="A1765">
        <v>1764</v>
      </c>
      <c r="B1765" s="86">
        <v>43157.884097222224</v>
      </c>
      <c r="C1765" s="84" t="s">
        <v>5224</v>
      </c>
    </row>
    <row r="1766" spans="1:3" x14ac:dyDescent="0.2">
      <c r="A1766">
        <v>1765</v>
      </c>
      <c r="B1766" s="86">
        <v>43157.884097222224</v>
      </c>
      <c r="C1766" s="84" t="s">
        <v>5224</v>
      </c>
    </row>
    <row r="1767" spans="1:3" x14ac:dyDescent="0.2">
      <c r="A1767">
        <v>1766</v>
      </c>
      <c r="B1767" s="86">
        <v>43157.884097222224</v>
      </c>
      <c r="C1767" s="84" t="s">
        <v>5224</v>
      </c>
    </row>
    <row r="1768" spans="1:3" x14ac:dyDescent="0.2">
      <c r="A1768">
        <v>1767</v>
      </c>
      <c r="B1768" s="86">
        <v>43157.884097222224</v>
      </c>
      <c r="C1768" s="84" t="s">
        <v>5224</v>
      </c>
    </row>
    <row r="1769" spans="1:3" x14ac:dyDescent="0.2">
      <c r="A1769">
        <v>1768</v>
      </c>
      <c r="B1769" s="86">
        <v>43157.884131944447</v>
      </c>
      <c r="C1769" s="84" t="s">
        <v>4409</v>
      </c>
    </row>
    <row r="1770" spans="1:3" x14ac:dyDescent="0.2">
      <c r="A1770">
        <v>1769</v>
      </c>
      <c r="B1770" s="86">
        <v>43157.884131944447</v>
      </c>
      <c r="C1770" s="84" t="s">
        <v>4409</v>
      </c>
    </row>
    <row r="1771" spans="1:3" x14ac:dyDescent="0.2">
      <c r="A1771">
        <v>1770</v>
      </c>
      <c r="B1771" s="86">
        <v>43157.884131944447</v>
      </c>
      <c r="C1771" s="84" t="s">
        <v>4409</v>
      </c>
    </row>
    <row r="1772" spans="1:3" x14ac:dyDescent="0.2">
      <c r="A1772">
        <v>1771</v>
      </c>
      <c r="B1772" s="86">
        <v>43157.884131944447</v>
      </c>
      <c r="C1772" s="84" t="s">
        <v>5226</v>
      </c>
    </row>
    <row r="1773" spans="1:3" x14ac:dyDescent="0.2">
      <c r="A1773">
        <v>1772</v>
      </c>
      <c r="B1773" s="86">
        <v>43157.884155092594</v>
      </c>
      <c r="C1773" s="84" t="s">
        <v>5227</v>
      </c>
    </row>
    <row r="1774" spans="1:3" x14ac:dyDescent="0.2">
      <c r="A1774">
        <v>1773</v>
      </c>
      <c r="B1774" s="86">
        <v>43157.884201388886</v>
      </c>
      <c r="C1774" s="84" t="s">
        <v>5206</v>
      </c>
    </row>
    <row r="1775" spans="1:3" x14ac:dyDescent="0.2">
      <c r="A1775">
        <v>1774</v>
      </c>
      <c r="B1775" s="86">
        <v>43157.857060185182</v>
      </c>
      <c r="C1775" s="84" t="s">
        <v>4715</v>
      </c>
    </row>
    <row r="1776" spans="1:3" x14ac:dyDescent="0.2">
      <c r="A1776">
        <v>1775</v>
      </c>
      <c r="B1776" s="86">
        <v>43157.857060185182</v>
      </c>
      <c r="C1776" s="84" t="s">
        <v>4715</v>
      </c>
    </row>
    <row r="1777" spans="1:3" x14ac:dyDescent="0.2">
      <c r="A1777">
        <v>1776</v>
      </c>
      <c r="B1777" s="86">
        <v>43157.884363425925</v>
      </c>
      <c r="C1777" s="84" t="s">
        <v>5228</v>
      </c>
    </row>
    <row r="1778" spans="1:3" x14ac:dyDescent="0.2">
      <c r="A1778">
        <v>1777</v>
      </c>
      <c r="B1778" s="86">
        <v>43157.884363425925</v>
      </c>
      <c r="C1778" s="84" t="s">
        <v>5228</v>
      </c>
    </row>
    <row r="1779" spans="1:3" x14ac:dyDescent="0.2">
      <c r="A1779">
        <v>1778</v>
      </c>
      <c r="B1779" s="86">
        <v>43157.884363425925</v>
      </c>
      <c r="C1779" s="84" t="s">
        <v>5229</v>
      </c>
    </row>
    <row r="1780" spans="1:3" x14ac:dyDescent="0.2">
      <c r="A1780">
        <v>1779</v>
      </c>
      <c r="B1780" s="86">
        <v>43157.884386574071</v>
      </c>
      <c r="C1780" s="84" t="s">
        <v>5230</v>
      </c>
    </row>
    <row r="1781" spans="1:3" x14ac:dyDescent="0.2">
      <c r="A1781">
        <v>1780</v>
      </c>
      <c r="B1781" s="86">
        <v>43157.884479166663</v>
      </c>
      <c r="C1781" s="84" t="s">
        <v>5010</v>
      </c>
    </row>
    <row r="1782" spans="1:3" x14ac:dyDescent="0.2">
      <c r="A1782">
        <v>1781</v>
      </c>
      <c r="B1782" s="86">
        <v>43157.884513888886</v>
      </c>
      <c r="C1782" s="84" t="s">
        <v>5231</v>
      </c>
    </row>
    <row r="1783" spans="1:3" x14ac:dyDescent="0.2">
      <c r="A1783">
        <v>1782</v>
      </c>
      <c r="B1783" s="86">
        <v>43157.88453703704</v>
      </c>
      <c r="C1783" s="84" t="s">
        <v>5217</v>
      </c>
    </row>
    <row r="1784" spans="1:3" x14ac:dyDescent="0.2">
      <c r="A1784">
        <v>1783</v>
      </c>
      <c r="B1784" s="86">
        <v>43157.88453703704</v>
      </c>
      <c r="C1784" s="84" t="s">
        <v>5217</v>
      </c>
    </row>
    <row r="1785" spans="1:3" x14ac:dyDescent="0.2">
      <c r="A1785">
        <v>1784</v>
      </c>
      <c r="B1785" s="86">
        <v>43157.884548611109</v>
      </c>
      <c r="C1785" s="84" t="s">
        <v>4406</v>
      </c>
    </row>
    <row r="1786" spans="1:3" x14ac:dyDescent="0.2">
      <c r="A1786">
        <v>1785</v>
      </c>
      <c r="B1786" s="86">
        <v>43157.884606481479</v>
      </c>
      <c r="C1786" s="84" t="s">
        <v>4569</v>
      </c>
    </row>
    <row r="1787" spans="1:3" x14ac:dyDescent="0.2">
      <c r="A1787">
        <v>1786</v>
      </c>
      <c r="B1787" s="86">
        <v>43157.884606481479</v>
      </c>
      <c r="C1787" s="84" t="s">
        <v>4569</v>
      </c>
    </row>
    <row r="1788" spans="1:3" x14ac:dyDescent="0.2">
      <c r="A1788">
        <v>1787</v>
      </c>
      <c r="B1788" s="86">
        <v>43157.884618055556</v>
      </c>
      <c r="C1788" s="84" t="s">
        <v>4550</v>
      </c>
    </row>
    <row r="1789" spans="1:3" x14ac:dyDescent="0.2">
      <c r="A1789">
        <v>1788</v>
      </c>
      <c r="B1789" s="86">
        <v>43157.884722222225</v>
      </c>
      <c r="C1789" s="84" t="s">
        <v>5232</v>
      </c>
    </row>
    <row r="1790" spans="1:3" x14ac:dyDescent="0.2">
      <c r="A1790">
        <v>1789</v>
      </c>
      <c r="B1790" s="86">
        <v>43157.884780092594</v>
      </c>
      <c r="C1790" s="84" t="s">
        <v>4370</v>
      </c>
    </row>
    <row r="1791" spans="1:3" x14ac:dyDescent="0.2">
      <c r="A1791">
        <v>1790</v>
      </c>
      <c r="B1791" s="86">
        <v>43157.884780092594</v>
      </c>
      <c r="C1791" s="84" t="s">
        <v>5187</v>
      </c>
    </row>
    <row r="1792" spans="1:3" x14ac:dyDescent="0.2">
      <c r="A1792">
        <v>1791</v>
      </c>
      <c r="B1792" s="86">
        <v>43157.88480324074</v>
      </c>
      <c r="C1792" s="84" t="s">
        <v>5217</v>
      </c>
    </row>
    <row r="1793" spans="1:3" x14ac:dyDescent="0.2">
      <c r="A1793">
        <v>1792</v>
      </c>
      <c r="B1793" s="86">
        <v>43157.88480324074</v>
      </c>
      <c r="C1793" s="84" t="s">
        <v>5217</v>
      </c>
    </row>
    <row r="1794" spans="1:3" x14ac:dyDescent="0.2">
      <c r="A1794">
        <v>1793</v>
      </c>
      <c r="B1794" s="86">
        <v>43157.884814814817</v>
      </c>
      <c r="C1794" s="84" t="s">
        <v>4747</v>
      </c>
    </row>
    <row r="1795" spans="1:3" x14ac:dyDescent="0.2">
      <c r="A1795">
        <v>1794</v>
      </c>
      <c r="B1795" s="86">
        <v>43157.884814814817</v>
      </c>
      <c r="C1795" s="84" t="s">
        <v>5217</v>
      </c>
    </row>
    <row r="1796" spans="1:3" x14ac:dyDescent="0.2">
      <c r="A1796">
        <v>1795</v>
      </c>
      <c r="B1796" s="86">
        <v>43157.884814814817</v>
      </c>
      <c r="C1796" s="84" t="s">
        <v>5217</v>
      </c>
    </row>
    <row r="1797" spans="1:3" x14ac:dyDescent="0.2">
      <c r="A1797">
        <v>1796</v>
      </c>
      <c r="B1797" s="86">
        <v>43157.697997685187</v>
      </c>
      <c r="C1797" s="84" t="s">
        <v>5233</v>
      </c>
    </row>
    <row r="1798" spans="1:3" x14ac:dyDescent="0.2">
      <c r="A1798">
        <v>1797</v>
      </c>
      <c r="B1798" s="86">
        <v>43157.88484953704</v>
      </c>
      <c r="C1798" s="84" t="s">
        <v>5234</v>
      </c>
    </row>
    <row r="1799" spans="1:3" x14ac:dyDescent="0.2">
      <c r="A1799">
        <v>1798</v>
      </c>
      <c r="B1799" s="86">
        <v>43157.88484953704</v>
      </c>
      <c r="C1799" s="84" t="s">
        <v>5235</v>
      </c>
    </row>
    <row r="1800" spans="1:3" x14ac:dyDescent="0.2">
      <c r="A1800">
        <v>1799</v>
      </c>
      <c r="B1800" s="86">
        <v>43157.88484953704</v>
      </c>
      <c r="C1800" s="84" t="s">
        <v>5217</v>
      </c>
    </row>
    <row r="1801" spans="1:3" x14ac:dyDescent="0.2">
      <c r="A1801">
        <v>1800</v>
      </c>
      <c r="B1801" s="86">
        <v>43157.88484953704</v>
      </c>
      <c r="C1801" s="84" t="s">
        <v>5217</v>
      </c>
    </row>
    <row r="1802" spans="1:3" x14ac:dyDescent="0.2">
      <c r="A1802">
        <v>1801</v>
      </c>
      <c r="B1802" s="86">
        <v>43157.884884259256</v>
      </c>
      <c r="C1802" s="84" t="s">
        <v>5236</v>
      </c>
    </row>
    <row r="1803" spans="1:3" x14ac:dyDescent="0.2">
      <c r="A1803">
        <v>1802</v>
      </c>
      <c r="B1803" s="86">
        <v>43157.884942129633</v>
      </c>
      <c r="C1803" s="84" t="s">
        <v>4461</v>
      </c>
    </row>
    <row r="1804" spans="1:3" x14ac:dyDescent="0.2">
      <c r="A1804">
        <v>1803</v>
      </c>
      <c r="B1804" s="86">
        <v>43157.884965277779</v>
      </c>
      <c r="C1804" s="84" t="s">
        <v>5217</v>
      </c>
    </row>
    <row r="1805" spans="1:3" x14ac:dyDescent="0.2">
      <c r="A1805">
        <v>1804</v>
      </c>
      <c r="B1805" s="86">
        <v>43157.884965277779</v>
      </c>
      <c r="C1805" s="84" t="s">
        <v>5217</v>
      </c>
    </row>
    <row r="1806" spans="1:3" x14ac:dyDescent="0.2">
      <c r="A1806">
        <v>1805</v>
      </c>
      <c r="B1806" s="86">
        <v>43157.884988425925</v>
      </c>
      <c r="C1806" s="84" t="s">
        <v>5237</v>
      </c>
    </row>
    <row r="1807" spans="1:3" x14ac:dyDescent="0.2">
      <c r="A1807">
        <v>1806</v>
      </c>
      <c r="B1807" s="86">
        <v>43157.885023148148</v>
      </c>
      <c r="C1807" s="84" t="s">
        <v>5238</v>
      </c>
    </row>
    <row r="1808" spans="1:3" x14ac:dyDescent="0.2">
      <c r="A1808">
        <v>1807</v>
      </c>
      <c r="B1808" s="86">
        <v>43157.885023148148</v>
      </c>
      <c r="C1808" s="84" t="s">
        <v>5238</v>
      </c>
    </row>
    <row r="1809" spans="1:3" x14ac:dyDescent="0.2">
      <c r="A1809">
        <v>1808</v>
      </c>
      <c r="B1809" s="86">
        <v>43157.885023148148</v>
      </c>
      <c r="C1809" s="84" t="s">
        <v>5238</v>
      </c>
    </row>
    <row r="1810" spans="1:3" x14ac:dyDescent="0.2">
      <c r="A1810">
        <v>1809</v>
      </c>
      <c r="B1810" s="86">
        <v>43157.885046296295</v>
      </c>
      <c r="C1810" s="84" t="s">
        <v>5217</v>
      </c>
    </row>
    <row r="1811" spans="1:3" x14ac:dyDescent="0.2">
      <c r="A1811">
        <v>1810</v>
      </c>
      <c r="B1811" s="86">
        <v>43157.885046296295</v>
      </c>
      <c r="C1811" s="84" t="s">
        <v>5217</v>
      </c>
    </row>
    <row r="1812" spans="1:3" x14ac:dyDescent="0.2">
      <c r="A1812">
        <v>1811</v>
      </c>
      <c r="B1812" s="86">
        <v>43157.87835648148</v>
      </c>
      <c r="C1812" s="84" t="s">
        <v>5239</v>
      </c>
    </row>
    <row r="1813" spans="1:3" x14ac:dyDescent="0.2">
      <c r="A1813">
        <v>1812</v>
      </c>
      <c r="B1813" s="86">
        <v>43157.880115740743</v>
      </c>
      <c r="C1813" s="84" t="s">
        <v>5240</v>
      </c>
    </row>
    <row r="1814" spans="1:3" x14ac:dyDescent="0.2">
      <c r="A1814">
        <v>1813</v>
      </c>
      <c r="B1814" s="86">
        <v>43157.885046296295</v>
      </c>
      <c r="C1814" s="84" t="s">
        <v>5240</v>
      </c>
    </row>
    <row r="1815" spans="1:3" x14ac:dyDescent="0.2">
      <c r="A1815">
        <v>1814</v>
      </c>
      <c r="B1815" s="86">
        <v>43157.87835648148</v>
      </c>
      <c r="C1815" s="84" t="s">
        <v>5239</v>
      </c>
    </row>
    <row r="1816" spans="1:3" x14ac:dyDescent="0.2">
      <c r="A1816">
        <v>1815</v>
      </c>
      <c r="B1816" s="86">
        <v>43157.880115740743</v>
      </c>
      <c r="C1816" s="84" t="s">
        <v>5240</v>
      </c>
    </row>
    <row r="1817" spans="1:3" x14ac:dyDescent="0.2">
      <c r="A1817">
        <v>1816</v>
      </c>
      <c r="B1817" s="86">
        <v>43157.880115740743</v>
      </c>
      <c r="C1817" s="84" t="s">
        <v>5240</v>
      </c>
    </row>
    <row r="1818" spans="1:3" x14ac:dyDescent="0.2">
      <c r="A1818">
        <v>1817</v>
      </c>
      <c r="B1818" s="86">
        <v>43157.885046296295</v>
      </c>
      <c r="C1818" s="84" t="s">
        <v>5240</v>
      </c>
    </row>
    <row r="1819" spans="1:3" x14ac:dyDescent="0.2">
      <c r="A1819">
        <v>1818</v>
      </c>
      <c r="B1819" s="86">
        <v>43157.87835648148</v>
      </c>
      <c r="C1819" s="84" t="s">
        <v>5239</v>
      </c>
    </row>
    <row r="1820" spans="1:3" x14ac:dyDescent="0.2">
      <c r="A1820">
        <v>1819</v>
      </c>
      <c r="B1820" s="86">
        <v>43157.885046296295</v>
      </c>
      <c r="C1820" s="84" t="s">
        <v>5240</v>
      </c>
    </row>
    <row r="1821" spans="1:3" x14ac:dyDescent="0.2">
      <c r="A1821">
        <v>1820</v>
      </c>
      <c r="B1821" s="86">
        <v>43157.885046296295</v>
      </c>
      <c r="C1821" s="84" t="s">
        <v>5240</v>
      </c>
    </row>
    <row r="1822" spans="1:3" x14ac:dyDescent="0.2">
      <c r="A1822">
        <v>1821</v>
      </c>
      <c r="B1822" s="86">
        <v>43157.885069444441</v>
      </c>
      <c r="C1822" s="84" t="s">
        <v>5241</v>
      </c>
    </row>
    <row r="1823" spans="1:3" x14ac:dyDescent="0.2">
      <c r="A1823">
        <v>1822</v>
      </c>
      <c r="B1823" s="86">
        <v>43157.88521990741</v>
      </c>
      <c r="C1823" s="84" t="s">
        <v>4489</v>
      </c>
    </row>
    <row r="1824" spans="1:3" x14ac:dyDescent="0.2">
      <c r="A1824">
        <v>1823</v>
      </c>
      <c r="B1824" s="86">
        <v>43157.885289351849</v>
      </c>
      <c r="C1824" s="84" t="s">
        <v>5242</v>
      </c>
    </row>
    <row r="1825" spans="1:3" x14ac:dyDescent="0.2">
      <c r="A1825">
        <v>1824</v>
      </c>
      <c r="B1825" s="86">
        <v>43157.885451388887</v>
      </c>
      <c r="C1825" s="84" t="s">
        <v>5243</v>
      </c>
    </row>
    <row r="1826" spans="1:3" x14ac:dyDescent="0.2">
      <c r="A1826">
        <v>1825</v>
      </c>
      <c r="B1826" s="86">
        <v>43157.064351851855</v>
      </c>
      <c r="C1826" s="84" t="s">
        <v>5244</v>
      </c>
    </row>
    <row r="1827" spans="1:3" x14ac:dyDescent="0.2">
      <c r="A1827">
        <v>1826</v>
      </c>
      <c r="B1827" s="86">
        <v>43157.885509259257</v>
      </c>
      <c r="C1827" s="84" t="s">
        <v>4476</v>
      </c>
    </row>
    <row r="1828" spans="1:3" x14ac:dyDescent="0.2">
      <c r="A1828">
        <v>1827</v>
      </c>
      <c r="B1828" s="86">
        <v>43157.702037037037</v>
      </c>
      <c r="C1828" s="84" t="s">
        <v>5245</v>
      </c>
    </row>
    <row r="1829" spans="1:3" x14ac:dyDescent="0.2">
      <c r="A1829">
        <v>1828</v>
      </c>
      <c r="B1829" s="86">
        <v>43157.885567129626</v>
      </c>
      <c r="C1829" s="84" t="s">
        <v>5246</v>
      </c>
    </row>
    <row r="1830" spans="1:3" x14ac:dyDescent="0.2">
      <c r="A1830">
        <v>1829</v>
      </c>
      <c r="B1830" s="86">
        <v>43157.885567129626</v>
      </c>
      <c r="C1830" s="84" t="s">
        <v>5246</v>
      </c>
    </row>
    <row r="1831" spans="1:3" x14ac:dyDescent="0.2">
      <c r="A1831">
        <v>1830</v>
      </c>
      <c r="B1831" s="86">
        <v>43157.885578703703</v>
      </c>
      <c r="C1831" s="84" t="s">
        <v>5247</v>
      </c>
    </row>
    <row r="1832" spans="1:3" x14ac:dyDescent="0.2">
      <c r="A1832">
        <v>1831</v>
      </c>
      <c r="B1832" s="86">
        <v>43157.885601851849</v>
      </c>
      <c r="C1832" s="84" t="s">
        <v>5248</v>
      </c>
    </row>
    <row r="1833" spans="1:3" x14ac:dyDescent="0.2">
      <c r="A1833">
        <v>1832</v>
      </c>
      <c r="B1833" s="86">
        <v>43157.885682870372</v>
      </c>
      <c r="C1833" s="84" t="s">
        <v>5060</v>
      </c>
    </row>
    <row r="1834" spans="1:3" x14ac:dyDescent="0.2">
      <c r="A1834">
        <v>1833</v>
      </c>
      <c r="B1834" s="86">
        <v>43157.885694444441</v>
      </c>
      <c r="C1834" s="84" t="s">
        <v>5249</v>
      </c>
    </row>
    <row r="1835" spans="1:3" x14ac:dyDescent="0.2">
      <c r="A1835">
        <v>1834</v>
      </c>
      <c r="B1835" s="86">
        <v>43157.885694444441</v>
      </c>
      <c r="C1835" s="84" t="s">
        <v>5249</v>
      </c>
    </row>
    <row r="1836" spans="1:3" x14ac:dyDescent="0.2">
      <c r="A1836">
        <v>1835</v>
      </c>
      <c r="B1836" s="86">
        <v>43157.885729166665</v>
      </c>
      <c r="C1836" s="84" t="s">
        <v>4461</v>
      </c>
    </row>
    <row r="1837" spans="1:3" x14ac:dyDescent="0.2">
      <c r="A1837">
        <v>1836</v>
      </c>
      <c r="B1837" s="86">
        <v>43157.885740740741</v>
      </c>
      <c r="C1837" s="84" t="s">
        <v>5250</v>
      </c>
    </row>
    <row r="1838" spans="1:3" x14ac:dyDescent="0.2">
      <c r="A1838">
        <v>1837</v>
      </c>
      <c r="B1838" s="86">
        <v>43157.885752314818</v>
      </c>
      <c r="C1838" s="84" t="s">
        <v>5206</v>
      </c>
    </row>
    <row r="1839" spans="1:3" x14ac:dyDescent="0.2">
      <c r="A1839">
        <v>1838</v>
      </c>
      <c r="B1839" s="86">
        <v>43157.885810185187</v>
      </c>
      <c r="C1839" s="84" t="s">
        <v>5251</v>
      </c>
    </row>
    <row r="1840" spans="1:3" x14ac:dyDescent="0.2">
      <c r="A1840">
        <v>1839</v>
      </c>
      <c r="B1840" s="86">
        <v>43157.885937500003</v>
      </c>
      <c r="C1840" s="84" t="s">
        <v>4495</v>
      </c>
    </row>
    <row r="1841" spans="1:3" x14ac:dyDescent="0.2">
      <c r="A1841">
        <v>1840</v>
      </c>
      <c r="B1841" s="86">
        <v>43157.885949074072</v>
      </c>
      <c r="C1841" s="84" t="s">
        <v>5252</v>
      </c>
    </row>
    <row r="1842" spans="1:3" x14ac:dyDescent="0.2">
      <c r="A1842">
        <v>1841</v>
      </c>
      <c r="B1842" s="86">
        <v>43157.885949074072</v>
      </c>
      <c r="C1842" s="84" t="s">
        <v>5252</v>
      </c>
    </row>
    <row r="1843" spans="1:3" x14ac:dyDescent="0.2">
      <c r="A1843">
        <v>1842</v>
      </c>
      <c r="B1843" s="86">
        <v>43157.885995370372</v>
      </c>
      <c r="C1843" s="84" t="s">
        <v>5253</v>
      </c>
    </row>
    <row r="1844" spans="1:3" x14ac:dyDescent="0.2">
      <c r="A1844">
        <v>1843</v>
      </c>
      <c r="B1844" s="86">
        <v>43157.885995370372</v>
      </c>
      <c r="C1844" s="84" t="s">
        <v>5253</v>
      </c>
    </row>
    <row r="1845" spans="1:3" x14ac:dyDescent="0.2">
      <c r="A1845">
        <v>1844</v>
      </c>
      <c r="B1845" s="86">
        <v>43157.885995370372</v>
      </c>
      <c r="C1845" s="84" t="s">
        <v>5253</v>
      </c>
    </row>
    <row r="1846" spans="1:3" x14ac:dyDescent="0.2">
      <c r="A1846">
        <v>1845</v>
      </c>
      <c r="B1846" s="86">
        <v>43157.886006944442</v>
      </c>
      <c r="C1846" s="84" t="s">
        <v>5254</v>
      </c>
    </row>
    <row r="1847" spans="1:3" x14ac:dyDescent="0.2">
      <c r="A1847">
        <v>1846</v>
      </c>
      <c r="B1847" s="86">
        <v>43157.886006944442</v>
      </c>
      <c r="C1847" s="84" t="s">
        <v>5254</v>
      </c>
    </row>
    <row r="1848" spans="1:3" x14ac:dyDescent="0.2">
      <c r="A1848">
        <v>1847</v>
      </c>
      <c r="B1848" s="86">
        <v>43157.815451388888</v>
      </c>
      <c r="C1848" s="84" t="s">
        <v>5255</v>
      </c>
    </row>
    <row r="1849" spans="1:3" x14ac:dyDescent="0.2">
      <c r="A1849">
        <v>1848</v>
      </c>
      <c r="B1849" s="86">
        <v>43157.886030092595</v>
      </c>
      <c r="C1849" s="84" t="s">
        <v>4599</v>
      </c>
    </row>
    <row r="1850" spans="1:3" x14ac:dyDescent="0.2">
      <c r="A1850">
        <v>1849</v>
      </c>
      <c r="B1850" s="86">
        <v>43157.886041666665</v>
      </c>
      <c r="C1850" s="84" t="s">
        <v>5256</v>
      </c>
    </row>
    <row r="1851" spans="1:3" x14ac:dyDescent="0.2">
      <c r="A1851">
        <v>1850</v>
      </c>
      <c r="B1851" s="86">
        <v>43157.111956018518</v>
      </c>
      <c r="C1851" s="84" t="s">
        <v>5257</v>
      </c>
    </row>
    <row r="1852" spans="1:3" x14ac:dyDescent="0.2">
      <c r="A1852">
        <v>1851</v>
      </c>
      <c r="B1852" s="86">
        <v>43157.886203703703</v>
      </c>
      <c r="C1852" s="84" t="s">
        <v>4569</v>
      </c>
    </row>
    <row r="1853" spans="1:3" x14ac:dyDescent="0.2">
      <c r="A1853">
        <v>1852</v>
      </c>
      <c r="B1853" s="86">
        <v>43157.886203703703</v>
      </c>
      <c r="C1853" s="84" t="s">
        <v>4569</v>
      </c>
    </row>
    <row r="1854" spans="1:3" x14ac:dyDescent="0.2">
      <c r="A1854">
        <v>1853</v>
      </c>
      <c r="B1854" s="86">
        <v>43156.877256944441</v>
      </c>
      <c r="C1854" s="84" t="s">
        <v>5258</v>
      </c>
    </row>
    <row r="1855" spans="1:3" x14ac:dyDescent="0.2">
      <c r="A1855">
        <v>1854</v>
      </c>
      <c r="B1855" s="86">
        <v>43157.886273148149</v>
      </c>
      <c r="C1855" s="84" t="s">
        <v>5259</v>
      </c>
    </row>
    <row r="1856" spans="1:3" x14ac:dyDescent="0.2">
      <c r="A1856">
        <v>1855</v>
      </c>
      <c r="B1856" s="86">
        <v>43157.872407407405</v>
      </c>
      <c r="C1856" s="84" t="s">
        <v>5260</v>
      </c>
    </row>
    <row r="1857" spans="1:3" x14ac:dyDescent="0.2">
      <c r="A1857">
        <v>1856</v>
      </c>
      <c r="B1857" s="86">
        <v>43157.886307870373</v>
      </c>
      <c r="C1857" s="84" t="s">
        <v>5261</v>
      </c>
    </row>
    <row r="1858" spans="1:3" x14ac:dyDescent="0.2">
      <c r="A1858">
        <v>1857</v>
      </c>
      <c r="B1858" s="86">
        <v>43157.886307870373</v>
      </c>
      <c r="C1858" s="84" t="s">
        <v>5217</v>
      </c>
    </row>
    <row r="1859" spans="1:3" x14ac:dyDescent="0.2">
      <c r="A1859">
        <v>1858</v>
      </c>
      <c r="B1859" s="86">
        <v>43157.886307870373</v>
      </c>
      <c r="C1859" s="84" t="s">
        <v>5217</v>
      </c>
    </row>
    <row r="1860" spans="1:3" x14ac:dyDescent="0.2">
      <c r="A1860">
        <v>1859</v>
      </c>
      <c r="B1860" s="86">
        <v>43157.886319444442</v>
      </c>
      <c r="C1860" s="84" t="s">
        <v>4489</v>
      </c>
    </row>
    <row r="1861" spans="1:3" x14ac:dyDescent="0.2">
      <c r="A1861">
        <v>1860</v>
      </c>
      <c r="B1861" s="86">
        <v>43157.886481481481</v>
      </c>
      <c r="C1861" s="84" t="s">
        <v>5262</v>
      </c>
    </row>
    <row r="1862" spans="1:3" x14ac:dyDescent="0.2">
      <c r="A1862">
        <v>1861</v>
      </c>
      <c r="B1862" s="86">
        <v>43157.857465277775</v>
      </c>
      <c r="C1862" s="84" t="s">
        <v>5263</v>
      </c>
    </row>
    <row r="1863" spans="1:3" x14ac:dyDescent="0.2">
      <c r="A1863">
        <v>1862</v>
      </c>
      <c r="B1863" s="86">
        <v>43157.886516203704</v>
      </c>
      <c r="C1863" s="84" t="s">
        <v>5264</v>
      </c>
    </row>
    <row r="1864" spans="1:3" x14ac:dyDescent="0.2">
      <c r="A1864">
        <v>1863</v>
      </c>
      <c r="B1864" s="86">
        <v>43157.886516203704</v>
      </c>
      <c r="C1864" s="84" t="s">
        <v>5265</v>
      </c>
    </row>
    <row r="1865" spans="1:3" x14ac:dyDescent="0.2">
      <c r="A1865">
        <v>1864</v>
      </c>
      <c r="B1865" s="86">
        <v>43157.88652777778</v>
      </c>
      <c r="C1865" s="84" t="s">
        <v>5266</v>
      </c>
    </row>
    <row r="1866" spans="1:3" x14ac:dyDescent="0.2">
      <c r="A1866">
        <v>1865</v>
      </c>
      <c r="B1866" s="86">
        <v>43157.886597222219</v>
      </c>
      <c r="C1866" s="84" t="s">
        <v>4370</v>
      </c>
    </row>
    <row r="1867" spans="1:3" x14ac:dyDescent="0.2">
      <c r="A1867">
        <v>1866</v>
      </c>
      <c r="B1867" s="86">
        <v>43157.847824074073</v>
      </c>
      <c r="C1867" s="84" t="s">
        <v>5267</v>
      </c>
    </row>
    <row r="1868" spans="1:3" x14ac:dyDescent="0.2">
      <c r="A1868">
        <v>1867</v>
      </c>
      <c r="B1868" s="86">
        <v>43157.886608796296</v>
      </c>
      <c r="C1868" s="84" t="s">
        <v>4612</v>
      </c>
    </row>
    <row r="1869" spans="1:3" x14ac:dyDescent="0.2">
      <c r="A1869">
        <v>1868</v>
      </c>
      <c r="B1869" s="86">
        <v>43157.886631944442</v>
      </c>
      <c r="C1869" s="90" t="s">
        <v>5268</v>
      </c>
    </row>
    <row r="1870" spans="1:3" x14ac:dyDescent="0.2">
      <c r="A1870">
        <v>1869</v>
      </c>
      <c r="B1870" s="86">
        <v>43157.886736111112</v>
      </c>
      <c r="C1870" s="84" t="s">
        <v>5269</v>
      </c>
    </row>
    <row r="1871" spans="1:3" x14ac:dyDescent="0.2">
      <c r="A1871">
        <v>1870</v>
      </c>
      <c r="B1871" s="86">
        <v>43157.886747685188</v>
      </c>
      <c r="C1871" s="84" t="s">
        <v>4455</v>
      </c>
    </row>
    <row r="1872" spans="1:3" x14ac:dyDescent="0.2">
      <c r="A1872">
        <v>1871</v>
      </c>
      <c r="B1872" s="86">
        <v>43157.886747685188</v>
      </c>
      <c r="C1872" s="84" t="s">
        <v>4409</v>
      </c>
    </row>
    <row r="1873" spans="1:3" x14ac:dyDescent="0.2">
      <c r="A1873">
        <v>1872</v>
      </c>
      <c r="B1873" s="86">
        <v>43157.886747685188</v>
      </c>
      <c r="C1873" s="84" t="s">
        <v>4409</v>
      </c>
    </row>
    <row r="1874" spans="1:3" x14ac:dyDescent="0.2">
      <c r="A1874">
        <v>1873</v>
      </c>
      <c r="B1874" s="86">
        <v>43157.886747685188</v>
      </c>
      <c r="C1874" s="84" t="s">
        <v>4409</v>
      </c>
    </row>
    <row r="1875" spans="1:3" x14ac:dyDescent="0.2">
      <c r="A1875">
        <v>1874</v>
      </c>
      <c r="B1875" s="86">
        <v>43157.886111111111</v>
      </c>
      <c r="C1875" s="84" t="s">
        <v>5270</v>
      </c>
    </row>
    <row r="1876" spans="1:3" x14ac:dyDescent="0.2">
      <c r="A1876">
        <v>1875</v>
      </c>
      <c r="B1876" s="86">
        <v>43157.886817129627</v>
      </c>
      <c r="C1876" s="84" t="s">
        <v>5271</v>
      </c>
    </row>
    <row r="1877" spans="1:3" x14ac:dyDescent="0.2">
      <c r="A1877">
        <v>1876</v>
      </c>
      <c r="B1877" s="86">
        <v>43157.886828703704</v>
      </c>
      <c r="C1877" s="84" t="s">
        <v>4577</v>
      </c>
    </row>
    <row r="1878" spans="1:3" x14ac:dyDescent="0.2">
      <c r="A1878">
        <v>1877</v>
      </c>
      <c r="B1878" s="86">
        <v>43157.886828703704</v>
      </c>
      <c r="C1878" s="84" t="s">
        <v>5272</v>
      </c>
    </row>
    <row r="1879" spans="1:3" x14ac:dyDescent="0.2">
      <c r="A1879">
        <v>1878</v>
      </c>
      <c r="B1879" s="86">
        <v>43157.886828703704</v>
      </c>
      <c r="C1879" s="84" t="s">
        <v>5273</v>
      </c>
    </row>
    <row r="1880" spans="1:3" x14ac:dyDescent="0.2">
      <c r="A1880">
        <v>1879</v>
      </c>
      <c r="B1880" s="86">
        <v>43157.886828703704</v>
      </c>
      <c r="C1880" s="84" t="s">
        <v>5274</v>
      </c>
    </row>
    <row r="1881" spans="1:3" x14ac:dyDescent="0.2">
      <c r="A1881">
        <v>1880</v>
      </c>
      <c r="B1881" s="86">
        <v>43157.771192129629</v>
      </c>
      <c r="C1881" s="84" t="s">
        <v>5275</v>
      </c>
    </row>
    <row r="1882" spans="1:3" x14ac:dyDescent="0.2">
      <c r="A1882">
        <v>1881</v>
      </c>
      <c r="B1882" s="86">
        <v>43157.886874999997</v>
      </c>
      <c r="C1882" s="84" t="s">
        <v>4479</v>
      </c>
    </row>
    <row r="1883" spans="1:3" x14ac:dyDescent="0.2">
      <c r="A1883">
        <v>1882</v>
      </c>
      <c r="B1883" s="86">
        <v>43157.886886574073</v>
      </c>
      <c r="C1883" s="84" t="s">
        <v>5276</v>
      </c>
    </row>
    <row r="1884" spans="1:3" x14ac:dyDescent="0.2">
      <c r="A1884">
        <v>1883</v>
      </c>
      <c r="B1884" s="86">
        <v>43157.88689814815</v>
      </c>
      <c r="C1884" s="84" t="s">
        <v>5277</v>
      </c>
    </row>
    <row r="1885" spans="1:3" x14ac:dyDescent="0.2">
      <c r="A1885">
        <v>1884</v>
      </c>
      <c r="B1885" s="86">
        <v>43157.886956018519</v>
      </c>
      <c r="C1885" s="84" t="s">
        <v>4455</v>
      </c>
    </row>
    <row r="1886" spans="1:3" x14ac:dyDescent="0.2">
      <c r="A1886">
        <v>1885</v>
      </c>
      <c r="B1886" s="86">
        <v>43157.886979166666</v>
      </c>
      <c r="C1886" s="84" t="s">
        <v>5217</v>
      </c>
    </row>
    <row r="1887" spans="1:3" x14ac:dyDescent="0.2">
      <c r="A1887">
        <v>1886</v>
      </c>
      <c r="B1887" s="86">
        <v>43157.886979166666</v>
      </c>
      <c r="C1887" s="84" t="s">
        <v>5217</v>
      </c>
    </row>
    <row r="1888" spans="1:3" x14ac:dyDescent="0.2">
      <c r="A1888">
        <v>1887</v>
      </c>
      <c r="B1888" s="86">
        <v>43157.885995370372</v>
      </c>
      <c r="C1888" s="84" t="s">
        <v>5253</v>
      </c>
    </row>
    <row r="1889" spans="1:3" x14ac:dyDescent="0.2">
      <c r="A1889">
        <v>1888</v>
      </c>
      <c r="B1889" s="86">
        <v>43157.887060185189</v>
      </c>
      <c r="C1889" s="84" t="s">
        <v>5278</v>
      </c>
    </row>
    <row r="1890" spans="1:3" x14ac:dyDescent="0.2">
      <c r="A1890">
        <v>1889</v>
      </c>
      <c r="B1890" s="86">
        <v>43157.887060185189</v>
      </c>
      <c r="C1890" s="84" t="s">
        <v>5278</v>
      </c>
    </row>
    <row r="1891" spans="1:3" x14ac:dyDescent="0.2">
      <c r="A1891">
        <v>1890</v>
      </c>
      <c r="B1891" s="86">
        <v>43157.887060185189</v>
      </c>
      <c r="C1891" s="84" t="s">
        <v>5278</v>
      </c>
    </row>
    <row r="1892" spans="1:3" x14ac:dyDescent="0.2">
      <c r="A1892">
        <v>1891</v>
      </c>
      <c r="B1892" s="86">
        <v>43157.887349537035</v>
      </c>
      <c r="C1892" s="84" t="s">
        <v>5279</v>
      </c>
    </row>
    <row r="1893" spans="1:3" x14ac:dyDescent="0.2">
      <c r="A1893">
        <v>1892</v>
      </c>
      <c r="B1893" s="86">
        <v>43157.887349537035</v>
      </c>
      <c r="C1893" s="84" t="s">
        <v>5279</v>
      </c>
    </row>
    <row r="1894" spans="1:3" x14ac:dyDescent="0.2">
      <c r="A1894">
        <v>1893</v>
      </c>
      <c r="B1894" s="86">
        <v>43157.887349537035</v>
      </c>
      <c r="C1894" s="84" t="s">
        <v>5279</v>
      </c>
    </row>
    <row r="1895" spans="1:3" x14ac:dyDescent="0.2">
      <c r="A1895">
        <v>1894</v>
      </c>
      <c r="B1895" s="86">
        <v>43157.887349537035</v>
      </c>
      <c r="C1895" s="84" t="s">
        <v>5279</v>
      </c>
    </row>
    <row r="1896" spans="1:3" x14ac:dyDescent="0.2">
      <c r="A1896">
        <v>1895</v>
      </c>
      <c r="B1896" s="86">
        <v>43157.887349537035</v>
      </c>
      <c r="C1896" s="84" t="s">
        <v>5279</v>
      </c>
    </row>
    <row r="1897" spans="1:3" x14ac:dyDescent="0.2">
      <c r="A1897">
        <v>1896</v>
      </c>
      <c r="B1897" s="86">
        <v>43157.887349537035</v>
      </c>
      <c r="C1897" s="84" t="s">
        <v>5279</v>
      </c>
    </row>
    <row r="1898" spans="1:3" x14ac:dyDescent="0.2">
      <c r="A1898">
        <v>1897</v>
      </c>
      <c r="B1898" s="86">
        <v>43157.887407407405</v>
      </c>
      <c r="C1898" s="84" t="s">
        <v>5187</v>
      </c>
    </row>
    <row r="1899" spans="1:3" x14ac:dyDescent="0.2">
      <c r="A1899">
        <v>1898</v>
      </c>
      <c r="B1899" s="86">
        <v>43157.887430555558</v>
      </c>
      <c r="C1899" s="84" t="s">
        <v>5206</v>
      </c>
    </row>
    <row r="1900" spans="1:3" x14ac:dyDescent="0.2">
      <c r="A1900">
        <v>1899</v>
      </c>
      <c r="B1900" s="86">
        <v>43157.887476851851</v>
      </c>
      <c r="C1900" s="84" t="s">
        <v>5206</v>
      </c>
    </row>
    <row r="1901" spans="1:3" x14ac:dyDescent="0.2">
      <c r="A1901">
        <v>1900</v>
      </c>
      <c r="B1901" s="86">
        <v>43157.887511574074</v>
      </c>
      <c r="C1901" s="84" t="s">
        <v>5060</v>
      </c>
    </row>
    <row r="1902" spans="1:3" x14ac:dyDescent="0.2">
      <c r="A1902">
        <v>1901</v>
      </c>
      <c r="B1902" s="86">
        <v>43157.887546296297</v>
      </c>
      <c r="C1902" s="84" t="s">
        <v>5280</v>
      </c>
    </row>
    <row r="1903" spans="1:3" x14ac:dyDescent="0.2">
      <c r="A1903">
        <v>1902</v>
      </c>
      <c r="B1903" s="86">
        <v>43157.88758101852</v>
      </c>
      <c r="C1903" s="84" t="s">
        <v>5281</v>
      </c>
    </row>
    <row r="1904" spans="1:3" x14ac:dyDescent="0.2">
      <c r="A1904">
        <v>1903</v>
      </c>
      <c r="B1904" s="86">
        <v>43157.887604166666</v>
      </c>
      <c r="C1904" s="84" t="s">
        <v>5282</v>
      </c>
    </row>
    <row r="1905" spans="1:3" x14ac:dyDescent="0.2">
      <c r="A1905">
        <v>1904</v>
      </c>
      <c r="B1905" s="86">
        <v>43157.887604166666</v>
      </c>
      <c r="C1905" s="84" t="s">
        <v>5206</v>
      </c>
    </row>
    <row r="1906" spans="1:3" x14ac:dyDescent="0.2">
      <c r="A1906">
        <v>1905</v>
      </c>
      <c r="B1906" s="86">
        <v>43157.887627314813</v>
      </c>
      <c r="C1906" s="84" t="s">
        <v>5283</v>
      </c>
    </row>
    <row r="1907" spans="1:3" x14ac:dyDescent="0.2">
      <c r="A1907">
        <v>1906</v>
      </c>
      <c r="B1907" s="86">
        <v>43157.887627314813</v>
      </c>
      <c r="C1907" s="84" t="s">
        <v>5217</v>
      </c>
    </row>
    <row r="1908" spans="1:3" x14ac:dyDescent="0.2">
      <c r="A1908">
        <v>1907</v>
      </c>
      <c r="B1908" s="86">
        <v>43157.887627314813</v>
      </c>
      <c r="C1908" s="84" t="s">
        <v>5217</v>
      </c>
    </row>
    <row r="1909" spans="1:3" x14ac:dyDescent="0.2">
      <c r="A1909">
        <v>1908</v>
      </c>
      <c r="B1909" s="86">
        <v>43157.887638888889</v>
      </c>
      <c r="C1909" s="84" t="s">
        <v>5278</v>
      </c>
    </row>
    <row r="1910" spans="1:3" x14ac:dyDescent="0.2">
      <c r="A1910">
        <v>1909</v>
      </c>
      <c r="B1910" s="86">
        <v>43157.887638888889</v>
      </c>
      <c r="C1910" s="84" t="s">
        <v>5278</v>
      </c>
    </row>
    <row r="1911" spans="1:3" x14ac:dyDescent="0.2">
      <c r="A1911">
        <v>1910</v>
      </c>
      <c r="B1911" s="86">
        <v>43157.887638888889</v>
      </c>
      <c r="C1911" s="84" t="s">
        <v>5278</v>
      </c>
    </row>
    <row r="1912" spans="1:3" x14ac:dyDescent="0.2">
      <c r="A1912">
        <v>1911</v>
      </c>
      <c r="B1912" s="86">
        <v>43157.887662037036</v>
      </c>
      <c r="C1912" s="84" t="s">
        <v>5284</v>
      </c>
    </row>
    <row r="1913" spans="1:3" x14ac:dyDescent="0.2">
      <c r="A1913">
        <v>1912</v>
      </c>
      <c r="B1913" s="86">
        <v>43157.887673611112</v>
      </c>
      <c r="C1913" s="84" t="s">
        <v>5217</v>
      </c>
    </row>
    <row r="1914" spans="1:3" x14ac:dyDescent="0.2">
      <c r="A1914">
        <v>1913</v>
      </c>
      <c r="B1914" s="86">
        <v>43157.887673611112</v>
      </c>
      <c r="C1914" s="84" t="s">
        <v>5217</v>
      </c>
    </row>
    <row r="1915" spans="1:3" x14ac:dyDescent="0.2">
      <c r="A1915">
        <v>1914</v>
      </c>
      <c r="B1915" s="86">
        <v>43157.887696759259</v>
      </c>
      <c r="C1915" s="84" t="s">
        <v>4489</v>
      </c>
    </row>
    <row r="1916" spans="1:3" x14ac:dyDescent="0.2">
      <c r="A1916">
        <v>1915</v>
      </c>
      <c r="B1916" s="86">
        <v>43157.887743055559</v>
      </c>
      <c r="C1916" s="84" t="s">
        <v>5285</v>
      </c>
    </row>
    <row r="1917" spans="1:3" x14ac:dyDescent="0.2">
      <c r="A1917">
        <v>1916</v>
      </c>
      <c r="B1917" s="86">
        <v>43157.887800925928</v>
      </c>
      <c r="C1917" s="84" t="s">
        <v>5286</v>
      </c>
    </row>
    <row r="1918" spans="1:3" x14ac:dyDescent="0.2">
      <c r="A1918">
        <v>1917</v>
      </c>
      <c r="B1918" s="86">
        <v>43157.88784722222</v>
      </c>
      <c r="C1918" s="84" t="s">
        <v>5287</v>
      </c>
    </row>
    <row r="1919" spans="1:3" x14ac:dyDescent="0.2">
      <c r="A1919">
        <v>1918</v>
      </c>
      <c r="B1919" s="86">
        <v>43157.88784722222</v>
      </c>
      <c r="C1919" s="84" t="s">
        <v>5287</v>
      </c>
    </row>
    <row r="1920" spans="1:3" x14ac:dyDescent="0.2">
      <c r="A1920">
        <v>1919</v>
      </c>
      <c r="B1920" s="86">
        <v>43157.88784722222</v>
      </c>
      <c r="C1920" s="84" t="s">
        <v>5287</v>
      </c>
    </row>
    <row r="1921" spans="1:3" x14ac:dyDescent="0.2">
      <c r="A1921">
        <v>1920</v>
      </c>
      <c r="B1921" s="86">
        <v>43157.887870370374</v>
      </c>
      <c r="C1921" s="84" t="s">
        <v>5288</v>
      </c>
    </row>
    <row r="1922" spans="1:3" x14ac:dyDescent="0.2">
      <c r="A1922">
        <v>1921</v>
      </c>
      <c r="B1922" s="86">
        <v>43157.88790509259</v>
      </c>
      <c r="C1922" s="84" t="s">
        <v>5289</v>
      </c>
    </row>
    <row r="1923" spans="1:3" x14ac:dyDescent="0.2">
      <c r="A1923">
        <v>1922</v>
      </c>
      <c r="B1923" s="86">
        <v>43157.084907407407</v>
      </c>
      <c r="C1923" s="84" t="s">
        <v>5290</v>
      </c>
    </row>
    <row r="1924" spans="1:3" x14ac:dyDescent="0.2">
      <c r="A1924">
        <v>1923</v>
      </c>
      <c r="B1924" s="86">
        <v>43157.88795138889</v>
      </c>
      <c r="C1924" s="84" t="s">
        <v>4657</v>
      </c>
    </row>
    <row r="1925" spans="1:3" x14ac:dyDescent="0.2">
      <c r="A1925">
        <v>1924</v>
      </c>
      <c r="B1925" s="86">
        <v>43157.853171296294</v>
      </c>
      <c r="C1925" s="84" t="s">
        <v>5291</v>
      </c>
    </row>
    <row r="1926" spans="1:3" x14ac:dyDescent="0.2">
      <c r="A1926">
        <v>1925</v>
      </c>
      <c r="B1926" s="86">
        <v>43157.855046296296</v>
      </c>
      <c r="C1926" s="84" t="s">
        <v>4667</v>
      </c>
    </row>
    <row r="1927" spans="1:3" x14ac:dyDescent="0.2">
      <c r="A1927">
        <v>1926</v>
      </c>
      <c r="B1927" s="86">
        <v>43157.887974537036</v>
      </c>
      <c r="C1927" s="84" t="s">
        <v>4667</v>
      </c>
    </row>
    <row r="1928" spans="1:3" x14ac:dyDescent="0.2">
      <c r="A1928">
        <v>1927</v>
      </c>
      <c r="B1928" s="86">
        <v>43157.887974537036</v>
      </c>
      <c r="C1928" s="84" t="s">
        <v>4667</v>
      </c>
    </row>
    <row r="1929" spans="1:3" x14ac:dyDescent="0.2">
      <c r="A1929">
        <v>1928</v>
      </c>
      <c r="B1929" s="86">
        <v>43157.887974537036</v>
      </c>
      <c r="C1929" s="84" t="s">
        <v>5292</v>
      </c>
    </row>
    <row r="1930" spans="1:3" x14ac:dyDescent="0.2">
      <c r="A1930">
        <v>1929</v>
      </c>
      <c r="B1930" s="86">
        <v>43156.532766203702</v>
      </c>
      <c r="C1930" s="84" t="s">
        <v>5293</v>
      </c>
    </row>
    <row r="1931" spans="1:3" x14ac:dyDescent="0.2">
      <c r="A1931">
        <v>1930</v>
      </c>
      <c r="B1931" s="86">
        <v>43156.532766203702</v>
      </c>
      <c r="C1931" s="84" t="s">
        <v>5293</v>
      </c>
    </row>
    <row r="1932" spans="1:3" x14ac:dyDescent="0.2">
      <c r="A1932">
        <v>1931</v>
      </c>
      <c r="B1932" s="86">
        <v>43157.872037037036</v>
      </c>
      <c r="C1932" s="84" t="s">
        <v>5294</v>
      </c>
    </row>
    <row r="1933" spans="1:3" x14ac:dyDescent="0.2">
      <c r="A1933">
        <v>1932</v>
      </c>
      <c r="B1933" s="86">
        <v>43155.935543981483</v>
      </c>
      <c r="C1933" s="84" t="s">
        <v>5295</v>
      </c>
    </row>
    <row r="1934" spans="1:3" x14ac:dyDescent="0.2">
      <c r="A1934">
        <v>1933</v>
      </c>
      <c r="B1934" s="86">
        <v>43157.872037037036</v>
      </c>
      <c r="C1934" s="84" t="s">
        <v>5294</v>
      </c>
    </row>
    <row r="1935" spans="1:3" x14ac:dyDescent="0.2">
      <c r="A1935">
        <v>1934</v>
      </c>
      <c r="B1935" s="86">
        <v>43157.887986111113</v>
      </c>
      <c r="C1935" s="84" t="s">
        <v>5296</v>
      </c>
    </row>
    <row r="1936" spans="1:3" x14ac:dyDescent="0.2">
      <c r="A1936">
        <v>1935</v>
      </c>
      <c r="B1936" s="86">
        <v>43155.935543981483</v>
      </c>
      <c r="C1936" s="84" t="s">
        <v>5295</v>
      </c>
    </row>
    <row r="1937" spans="1:3" x14ac:dyDescent="0.2">
      <c r="A1937">
        <v>1936</v>
      </c>
      <c r="B1937" s="86">
        <v>43157.887986111113</v>
      </c>
      <c r="C1937" s="84" t="s">
        <v>5296</v>
      </c>
    </row>
    <row r="1938" spans="1:3" x14ac:dyDescent="0.2">
      <c r="A1938">
        <v>1937</v>
      </c>
      <c r="B1938" s="86">
        <v>43155.935543981483</v>
      </c>
      <c r="C1938" s="84" t="s">
        <v>5295</v>
      </c>
    </row>
    <row r="1939" spans="1:3" x14ac:dyDescent="0.2">
      <c r="A1939">
        <v>1938</v>
      </c>
      <c r="B1939" s="86">
        <v>43157.872037037036</v>
      </c>
      <c r="C1939" s="84" t="s">
        <v>5294</v>
      </c>
    </row>
    <row r="1940" spans="1:3" x14ac:dyDescent="0.2">
      <c r="A1940">
        <v>1939</v>
      </c>
      <c r="B1940" s="86">
        <v>43157.887986111113</v>
      </c>
      <c r="C1940" s="84" t="s">
        <v>5296</v>
      </c>
    </row>
    <row r="1941" spans="1:3" x14ac:dyDescent="0.2">
      <c r="A1941">
        <v>1940</v>
      </c>
      <c r="B1941" s="86">
        <v>43157.887986111113</v>
      </c>
      <c r="C1941" s="84" t="s">
        <v>5296</v>
      </c>
    </row>
    <row r="1942" spans="1:3" x14ac:dyDescent="0.2">
      <c r="A1942">
        <v>1941</v>
      </c>
      <c r="B1942" s="86">
        <v>43157.888078703705</v>
      </c>
      <c r="C1942" s="84" t="s">
        <v>5217</v>
      </c>
    </row>
    <row r="1943" spans="1:3" x14ac:dyDescent="0.2">
      <c r="A1943">
        <v>1942</v>
      </c>
      <c r="B1943" s="86">
        <v>43157.888078703705</v>
      </c>
      <c r="C1943" s="84" t="s">
        <v>5217</v>
      </c>
    </row>
    <row r="1944" spans="1:3" x14ac:dyDescent="0.2">
      <c r="A1944">
        <v>1943</v>
      </c>
      <c r="B1944" s="86">
        <v>43157.888090277775</v>
      </c>
      <c r="C1944" s="84" t="s">
        <v>5297</v>
      </c>
    </row>
    <row r="1945" spans="1:3" x14ac:dyDescent="0.2">
      <c r="A1945">
        <v>1944</v>
      </c>
      <c r="B1945" s="86">
        <v>43157.255729166667</v>
      </c>
      <c r="C1945" s="84" t="s">
        <v>5298</v>
      </c>
    </row>
    <row r="1946" spans="1:3" x14ac:dyDescent="0.2">
      <c r="A1946">
        <v>1945</v>
      </c>
      <c r="B1946" s="86">
        <v>43157.237187500003</v>
      </c>
      <c r="C1946" s="84" t="s">
        <v>5299</v>
      </c>
    </row>
    <row r="1947" spans="1:3" x14ac:dyDescent="0.2">
      <c r="A1947">
        <v>1946</v>
      </c>
      <c r="B1947" s="86">
        <v>43157.888101851851</v>
      </c>
      <c r="C1947" s="84" t="s">
        <v>5300</v>
      </c>
    </row>
    <row r="1948" spans="1:3" x14ac:dyDescent="0.2">
      <c r="A1948">
        <v>1947</v>
      </c>
      <c r="B1948" s="86">
        <v>43157.888159722221</v>
      </c>
      <c r="C1948" s="84" t="s">
        <v>4489</v>
      </c>
    </row>
    <row r="1949" spans="1:3" x14ac:dyDescent="0.2">
      <c r="A1949">
        <v>1948</v>
      </c>
      <c r="B1949" s="86">
        <v>43157.887754629628</v>
      </c>
      <c r="C1949" s="84" t="s">
        <v>5301</v>
      </c>
    </row>
    <row r="1950" spans="1:3" x14ac:dyDescent="0.2">
      <c r="A1950">
        <v>1949</v>
      </c>
      <c r="B1950" s="86">
        <v>43157.88826388889</v>
      </c>
      <c r="C1950" s="84" t="s">
        <v>5302</v>
      </c>
    </row>
    <row r="1951" spans="1:3" x14ac:dyDescent="0.2">
      <c r="A1951">
        <v>1950</v>
      </c>
      <c r="B1951" s="86">
        <v>43157.887754629628</v>
      </c>
      <c r="C1951" s="84" t="s">
        <v>5301</v>
      </c>
    </row>
    <row r="1952" spans="1:3" x14ac:dyDescent="0.2">
      <c r="A1952">
        <v>1951</v>
      </c>
      <c r="B1952" s="86">
        <v>43157.88826388889</v>
      </c>
      <c r="C1952" s="84" t="s">
        <v>5302</v>
      </c>
    </row>
    <row r="1953" spans="1:3" x14ac:dyDescent="0.2">
      <c r="A1953">
        <v>1952</v>
      </c>
      <c r="B1953" s="86">
        <v>43157.887754629628</v>
      </c>
      <c r="C1953" s="84" t="s">
        <v>5301</v>
      </c>
    </row>
    <row r="1954" spans="1:3" x14ac:dyDescent="0.2">
      <c r="A1954">
        <v>1953</v>
      </c>
      <c r="B1954" s="86">
        <v>43157.88826388889</v>
      </c>
      <c r="C1954" s="84" t="s">
        <v>5302</v>
      </c>
    </row>
    <row r="1955" spans="1:3" x14ac:dyDescent="0.2">
      <c r="A1955">
        <v>1954</v>
      </c>
      <c r="B1955" s="86">
        <v>43157.887754629628</v>
      </c>
      <c r="C1955" s="84" t="s">
        <v>5301</v>
      </c>
    </row>
    <row r="1956" spans="1:3" x14ac:dyDescent="0.2">
      <c r="A1956">
        <v>1955</v>
      </c>
      <c r="B1956" s="86">
        <v>43157.88826388889</v>
      </c>
      <c r="C1956" s="84" t="s">
        <v>5302</v>
      </c>
    </row>
    <row r="1957" spans="1:3" x14ac:dyDescent="0.2">
      <c r="A1957">
        <v>1956</v>
      </c>
      <c r="B1957" s="86">
        <v>43157.574247685188</v>
      </c>
      <c r="C1957" s="84" t="s">
        <v>5303</v>
      </c>
    </row>
    <row r="1958" spans="1:3" x14ac:dyDescent="0.2">
      <c r="A1958">
        <v>1957</v>
      </c>
      <c r="B1958" s="86">
        <v>43157.88826388889</v>
      </c>
      <c r="C1958" s="84" t="s">
        <v>5304</v>
      </c>
    </row>
    <row r="1959" spans="1:3" x14ac:dyDescent="0.2">
      <c r="A1959">
        <v>1958</v>
      </c>
      <c r="B1959" s="86">
        <v>43157.888506944444</v>
      </c>
      <c r="C1959" s="84" t="s">
        <v>5305</v>
      </c>
    </row>
    <row r="1960" spans="1:3" x14ac:dyDescent="0.2">
      <c r="A1960">
        <v>1959</v>
      </c>
      <c r="B1960" s="86">
        <v>43152.803923611114</v>
      </c>
      <c r="C1960" s="84" t="s">
        <v>4360</v>
      </c>
    </row>
    <row r="1961" spans="1:3" x14ac:dyDescent="0.2">
      <c r="A1961">
        <v>1960</v>
      </c>
      <c r="B1961" s="86">
        <v>43157.888506944444</v>
      </c>
      <c r="C1961" s="84" t="s">
        <v>5305</v>
      </c>
    </row>
    <row r="1962" spans="1:3" x14ac:dyDescent="0.2">
      <c r="A1962">
        <v>1961</v>
      </c>
      <c r="B1962" s="86">
        <v>43152.803923611114</v>
      </c>
      <c r="C1962" s="84" t="s">
        <v>4360</v>
      </c>
    </row>
    <row r="1963" spans="1:3" x14ac:dyDescent="0.2">
      <c r="A1963">
        <v>1962</v>
      </c>
      <c r="B1963" s="86">
        <v>43157.888506944444</v>
      </c>
      <c r="C1963" s="84" t="s">
        <v>5305</v>
      </c>
    </row>
    <row r="1964" spans="1:3" x14ac:dyDescent="0.2">
      <c r="A1964">
        <v>1963</v>
      </c>
      <c r="B1964" s="86">
        <v>43152.803923611114</v>
      </c>
      <c r="C1964" s="84" t="s">
        <v>4360</v>
      </c>
    </row>
    <row r="1965" spans="1:3" x14ac:dyDescent="0.2">
      <c r="A1965">
        <v>1964</v>
      </c>
      <c r="B1965" s="86">
        <v>43152.803923611114</v>
      </c>
      <c r="C1965" s="84" t="s">
        <v>4360</v>
      </c>
    </row>
    <row r="1966" spans="1:3" x14ac:dyDescent="0.2">
      <c r="A1966">
        <v>1965</v>
      </c>
      <c r="B1966" s="86">
        <v>43152.803923611114</v>
      </c>
      <c r="C1966" s="84" t="s">
        <v>4360</v>
      </c>
    </row>
    <row r="1967" spans="1:3" x14ac:dyDescent="0.2">
      <c r="A1967">
        <v>1966</v>
      </c>
      <c r="B1967" s="86">
        <v>43157.888506944444</v>
      </c>
      <c r="C1967" s="84" t="s">
        <v>5305</v>
      </c>
    </row>
    <row r="1968" spans="1:3" x14ac:dyDescent="0.2">
      <c r="A1968">
        <v>1967</v>
      </c>
      <c r="B1968" s="86">
        <v>43157.888506944444</v>
      </c>
      <c r="C1968" s="84" t="s">
        <v>5305</v>
      </c>
    </row>
    <row r="1969" spans="1:3" x14ac:dyDescent="0.2">
      <c r="A1969">
        <v>1968</v>
      </c>
      <c r="B1969" s="86">
        <v>43157.888506944444</v>
      </c>
      <c r="C1969" s="84" t="s">
        <v>5305</v>
      </c>
    </row>
    <row r="1970" spans="1:3" x14ac:dyDescent="0.2">
      <c r="A1970">
        <v>1969</v>
      </c>
      <c r="B1970" s="86">
        <v>43157.888506944444</v>
      </c>
      <c r="C1970" s="84" t="s">
        <v>5305</v>
      </c>
    </row>
    <row r="1971" spans="1:3" x14ac:dyDescent="0.2">
      <c r="A1971">
        <v>1970</v>
      </c>
      <c r="B1971" s="86">
        <v>43157.888541666667</v>
      </c>
      <c r="C1971" s="84" t="s">
        <v>5306</v>
      </c>
    </row>
    <row r="1972" spans="1:3" x14ac:dyDescent="0.2">
      <c r="A1972">
        <v>1971</v>
      </c>
      <c r="B1972" s="86">
        <v>43157.888553240744</v>
      </c>
      <c r="C1972" s="84" t="s">
        <v>5307</v>
      </c>
    </row>
    <row r="1973" spans="1:3" x14ac:dyDescent="0.2">
      <c r="A1973">
        <v>1972</v>
      </c>
      <c r="B1973" s="86">
        <v>43157.888553240744</v>
      </c>
      <c r="C1973" s="84" t="s">
        <v>5307</v>
      </c>
    </row>
    <row r="1974" spans="1:3" x14ac:dyDescent="0.2">
      <c r="A1974">
        <v>1973</v>
      </c>
      <c r="B1974" s="86">
        <v>43157.88857638889</v>
      </c>
      <c r="C1974" s="84" t="s">
        <v>4394</v>
      </c>
    </row>
    <row r="1975" spans="1:3" x14ac:dyDescent="0.2">
      <c r="A1975">
        <v>1974</v>
      </c>
      <c r="B1975" s="86">
        <v>43157.888611111113</v>
      </c>
      <c r="C1975" s="84" t="s">
        <v>5308</v>
      </c>
    </row>
    <row r="1976" spans="1:3" x14ac:dyDescent="0.2">
      <c r="A1976">
        <v>1975</v>
      </c>
      <c r="B1976" s="86">
        <v>43157.888692129629</v>
      </c>
      <c r="C1976" s="84" t="s">
        <v>5309</v>
      </c>
    </row>
    <row r="1977" spans="1:3" x14ac:dyDescent="0.2">
      <c r="A1977">
        <v>1976</v>
      </c>
      <c r="B1977" s="86">
        <v>43157.652604166666</v>
      </c>
      <c r="C1977" s="84" t="s">
        <v>5310</v>
      </c>
    </row>
    <row r="1978" spans="1:3" x14ac:dyDescent="0.2">
      <c r="A1978">
        <v>1977</v>
      </c>
      <c r="B1978" s="86">
        <v>43157.888703703706</v>
      </c>
      <c r="C1978" s="84" t="s">
        <v>5311</v>
      </c>
    </row>
    <row r="1979" spans="1:3" x14ac:dyDescent="0.2">
      <c r="A1979">
        <v>1978</v>
      </c>
      <c r="B1979" s="86">
        <v>43157.652604166666</v>
      </c>
      <c r="C1979" s="84" t="s">
        <v>5310</v>
      </c>
    </row>
    <row r="1980" spans="1:3" x14ac:dyDescent="0.2">
      <c r="A1980">
        <v>1979</v>
      </c>
      <c r="B1980" s="86">
        <v>43157.888703703706</v>
      </c>
      <c r="C1980" s="84" t="s">
        <v>5311</v>
      </c>
    </row>
    <row r="1981" spans="1:3" x14ac:dyDescent="0.2">
      <c r="A1981">
        <v>1980</v>
      </c>
      <c r="B1981" s="86">
        <v>43157.652604166666</v>
      </c>
      <c r="C1981" s="84" t="s">
        <v>5310</v>
      </c>
    </row>
    <row r="1982" spans="1:3" x14ac:dyDescent="0.2">
      <c r="A1982">
        <v>1981</v>
      </c>
      <c r="B1982" s="86">
        <v>43157.888703703706</v>
      </c>
      <c r="C1982" s="84" t="s">
        <v>5311</v>
      </c>
    </row>
    <row r="1983" spans="1:3" x14ac:dyDescent="0.2">
      <c r="A1983">
        <v>1982</v>
      </c>
      <c r="B1983" s="86">
        <v>43157.888703703706</v>
      </c>
      <c r="C1983" s="84" t="s">
        <v>5311</v>
      </c>
    </row>
    <row r="1984" spans="1:3" x14ac:dyDescent="0.2">
      <c r="A1984">
        <v>1983</v>
      </c>
      <c r="B1984" s="86">
        <v>43157.888703703706</v>
      </c>
      <c r="C1984" s="84" t="s">
        <v>5312</v>
      </c>
    </row>
    <row r="1985" spans="1:3" x14ac:dyDescent="0.2">
      <c r="A1985">
        <v>1984</v>
      </c>
      <c r="B1985" s="86">
        <v>43157.841550925928</v>
      </c>
      <c r="C1985" s="84" t="s">
        <v>5313</v>
      </c>
    </row>
    <row r="1986" spans="1:3" x14ac:dyDescent="0.2">
      <c r="A1986">
        <v>1985</v>
      </c>
      <c r="B1986" s="86">
        <v>43157.888726851852</v>
      </c>
      <c r="C1986" s="84" t="s">
        <v>4368</v>
      </c>
    </row>
    <row r="1987" spans="1:3" x14ac:dyDescent="0.2">
      <c r="A1987">
        <v>1986</v>
      </c>
      <c r="B1987" s="86">
        <v>43157.556307870371</v>
      </c>
      <c r="C1987" s="84" t="s">
        <v>5314</v>
      </c>
    </row>
    <row r="1988" spans="1:3" x14ac:dyDescent="0.2">
      <c r="A1988">
        <v>1987</v>
      </c>
      <c r="B1988" s="86">
        <v>43157.869606481479</v>
      </c>
      <c r="C1988" s="84" t="s">
        <v>5315</v>
      </c>
    </row>
    <row r="1989" spans="1:3" x14ac:dyDescent="0.2">
      <c r="A1989">
        <v>1988</v>
      </c>
      <c r="B1989" s="86">
        <v>43157.888819444444</v>
      </c>
      <c r="C1989" s="84" t="s">
        <v>5315</v>
      </c>
    </row>
    <row r="1990" spans="1:3" x14ac:dyDescent="0.2">
      <c r="A1990">
        <v>1989</v>
      </c>
      <c r="B1990" s="86">
        <v>43157.888819444444</v>
      </c>
      <c r="C1990" s="84" t="s">
        <v>5315</v>
      </c>
    </row>
    <row r="1991" spans="1:3" x14ac:dyDescent="0.2">
      <c r="A1991">
        <v>1990</v>
      </c>
      <c r="B1991" s="86">
        <v>43157.888888888891</v>
      </c>
      <c r="C1991" s="84" t="s">
        <v>4747</v>
      </c>
    </row>
    <row r="1992" spans="1:3" x14ac:dyDescent="0.2">
      <c r="A1992">
        <v>1991</v>
      </c>
      <c r="B1992" s="86">
        <v>43157.88890046296</v>
      </c>
      <c r="C1992" s="84" t="s">
        <v>5316</v>
      </c>
    </row>
    <row r="1993" spans="1:3" x14ac:dyDescent="0.2">
      <c r="A1993">
        <v>1992</v>
      </c>
      <c r="B1993" s="86">
        <v>43157.888923611114</v>
      </c>
      <c r="C1993" s="84" t="s">
        <v>5317</v>
      </c>
    </row>
    <row r="1994" spans="1:3" x14ac:dyDescent="0.2">
      <c r="A1994">
        <v>1993</v>
      </c>
      <c r="B1994" s="86">
        <v>43157.888958333337</v>
      </c>
      <c r="C1994" s="84" t="s">
        <v>5318</v>
      </c>
    </row>
    <row r="1995" spans="1:3" x14ac:dyDescent="0.2">
      <c r="A1995">
        <v>1994</v>
      </c>
      <c r="B1995" s="86">
        <v>43157.888969907406</v>
      </c>
      <c r="C1995" s="84" t="s">
        <v>5319</v>
      </c>
    </row>
    <row r="1996" spans="1:3" x14ac:dyDescent="0.2">
      <c r="A1996">
        <v>1995</v>
      </c>
      <c r="B1996" s="86">
        <v>43157.888993055552</v>
      </c>
      <c r="C1996" s="84" t="s">
        <v>5320</v>
      </c>
    </row>
    <row r="1997" spans="1:3" x14ac:dyDescent="0.2">
      <c r="A1997">
        <v>1996</v>
      </c>
      <c r="B1997" s="86">
        <v>43157.889004629629</v>
      </c>
      <c r="C1997" s="84" t="s">
        <v>5217</v>
      </c>
    </row>
    <row r="1998" spans="1:3" x14ac:dyDescent="0.2">
      <c r="A1998">
        <v>1997</v>
      </c>
      <c r="B1998" s="86">
        <v>43157.889004629629</v>
      </c>
      <c r="C1998" s="84" t="s">
        <v>5217</v>
      </c>
    </row>
    <row r="1999" spans="1:3" x14ac:dyDescent="0.2">
      <c r="A1999">
        <v>1998</v>
      </c>
      <c r="B1999" s="86">
        <v>43157.889004629629</v>
      </c>
      <c r="C1999" s="84" t="s">
        <v>4980</v>
      </c>
    </row>
    <row r="2000" spans="1:3" x14ac:dyDescent="0.2">
      <c r="A2000">
        <v>1999</v>
      </c>
      <c r="B2000" s="86">
        <v>43157.889097222222</v>
      </c>
      <c r="C2000" s="84" t="s">
        <v>5307</v>
      </c>
    </row>
    <row r="2001" spans="1:3" x14ac:dyDescent="0.2">
      <c r="A2001">
        <v>2000</v>
      </c>
      <c r="B2001" s="86">
        <v>43157.889097222222</v>
      </c>
      <c r="C2001" s="84" t="s">
        <v>5307</v>
      </c>
    </row>
    <row r="2002" spans="1:3" x14ac:dyDescent="0.2">
      <c r="A2002">
        <v>2001</v>
      </c>
      <c r="B2002" s="86">
        <v>43157.588159722225</v>
      </c>
      <c r="C2002" s="84" t="s">
        <v>5321</v>
      </c>
    </row>
    <row r="2003" spans="1:3" x14ac:dyDescent="0.2">
      <c r="A2003">
        <v>2002</v>
      </c>
      <c r="B2003" s="86">
        <v>43157.889131944445</v>
      </c>
      <c r="C2003" s="84" t="s">
        <v>4438</v>
      </c>
    </row>
    <row r="2004" spans="1:3" x14ac:dyDescent="0.2">
      <c r="A2004">
        <v>2003</v>
      </c>
      <c r="B2004" s="86">
        <v>43157.889131944445</v>
      </c>
      <c r="C2004" s="84" t="s">
        <v>5322</v>
      </c>
    </row>
    <row r="2005" spans="1:3" x14ac:dyDescent="0.2">
      <c r="A2005">
        <v>2004</v>
      </c>
      <c r="B2005" s="86">
        <v>43157.889166666668</v>
      </c>
      <c r="C2005" s="84" t="s">
        <v>5067</v>
      </c>
    </row>
    <row r="2006" spans="1:3" x14ac:dyDescent="0.2">
      <c r="A2006">
        <v>2005</v>
      </c>
      <c r="B2006" s="86">
        <v>43157.761446759258</v>
      </c>
      <c r="C2006" s="84" t="s">
        <v>5323</v>
      </c>
    </row>
    <row r="2007" spans="1:3" x14ac:dyDescent="0.2">
      <c r="A2007">
        <v>2006</v>
      </c>
      <c r="B2007" s="86">
        <v>43157.889178240737</v>
      </c>
      <c r="C2007" s="84" t="s">
        <v>5324</v>
      </c>
    </row>
    <row r="2008" spans="1:3" x14ac:dyDescent="0.2">
      <c r="A2008">
        <v>2007</v>
      </c>
      <c r="B2008" s="86">
        <v>43157.889247685183</v>
      </c>
      <c r="C2008" s="84" t="s">
        <v>5325</v>
      </c>
    </row>
    <row r="2009" spans="1:3" x14ac:dyDescent="0.2">
      <c r="A2009">
        <v>2008</v>
      </c>
      <c r="B2009" s="86">
        <v>43157.889247685183</v>
      </c>
      <c r="C2009" s="84" t="s">
        <v>5325</v>
      </c>
    </row>
    <row r="2010" spans="1:3" x14ac:dyDescent="0.2">
      <c r="A2010">
        <v>2009</v>
      </c>
      <c r="B2010" s="86">
        <v>43157.889247685183</v>
      </c>
      <c r="C2010" s="84" t="s">
        <v>5325</v>
      </c>
    </row>
    <row r="2011" spans="1:3" x14ac:dyDescent="0.2">
      <c r="A2011">
        <v>2010</v>
      </c>
      <c r="B2011" s="86">
        <v>43157.889305555553</v>
      </c>
      <c r="C2011" s="84" t="s">
        <v>4469</v>
      </c>
    </row>
    <row r="2012" spans="1:3" x14ac:dyDescent="0.2">
      <c r="A2012">
        <v>2011</v>
      </c>
      <c r="B2012" s="86">
        <v>43157.823009259257</v>
      </c>
      <c r="C2012" s="84" t="s">
        <v>5326</v>
      </c>
    </row>
    <row r="2013" spans="1:3" x14ac:dyDescent="0.2">
      <c r="A2013">
        <v>2012</v>
      </c>
      <c r="B2013" s="86">
        <v>43157.889328703706</v>
      </c>
      <c r="C2013" s="84" t="s">
        <v>5327</v>
      </c>
    </row>
    <row r="2014" spans="1:3" x14ac:dyDescent="0.2">
      <c r="A2014">
        <v>2013</v>
      </c>
      <c r="B2014" s="86">
        <v>43157.889328703706</v>
      </c>
      <c r="C2014" s="84" t="s">
        <v>4495</v>
      </c>
    </row>
    <row r="2015" spans="1:3" x14ac:dyDescent="0.2">
      <c r="A2015">
        <v>2014</v>
      </c>
      <c r="B2015" s="86">
        <v>43157.889340277776</v>
      </c>
      <c r="C2015" s="84" t="s">
        <v>5328</v>
      </c>
    </row>
    <row r="2016" spans="1:3" x14ac:dyDescent="0.2">
      <c r="A2016">
        <v>2015</v>
      </c>
      <c r="B2016" s="86">
        <v>43157.889340277776</v>
      </c>
      <c r="C2016" s="84" t="s">
        <v>5217</v>
      </c>
    </row>
    <row r="2017" spans="1:3" x14ac:dyDescent="0.2">
      <c r="A2017">
        <v>2016</v>
      </c>
      <c r="B2017" s="86">
        <v>43157.889340277776</v>
      </c>
      <c r="C2017" s="84" t="s">
        <v>5217</v>
      </c>
    </row>
    <row r="2018" spans="1:3" x14ac:dyDescent="0.2">
      <c r="A2018">
        <v>2017</v>
      </c>
      <c r="B2018" s="86">
        <v>43157.867106481484</v>
      </c>
      <c r="C2018" s="84" t="s">
        <v>5329</v>
      </c>
    </row>
    <row r="2019" spans="1:3" x14ac:dyDescent="0.2">
      <c r="A2019">
        <v>2018</v>
      </c>
      <c r="B2019" s="86">
        <v>43157.889444444445</v>
      </c>
      <c r="C2019" s="84" t="s">
        <v>5330</v>
      </c>
    </row>
    <row r="2020" spans="1:3" x14ac:dyDescent="0.2">
      <c r="A2020">
        <v>2019</v>
      </c>
      <c r="B2020" s="86">
        <v>43157.433865740742</v>
      </c>
      <c r="C2020" s="84" t="s">
        <v>5331</v>
      </c>
    </row>
    <row r="2021" spans="1:3" x14ac:dyDescent="0.2">
      <c r="A2021">
        <v>2020</v>
      </c>
      <c r="B2021" s="86">
        <v>43157.889479166668</v>
      </c>
      <c r="C2021" s="84" t="s">
        <v>4841</v>
      </c>
    </row>
    <row r="2022" spans="1:3" x14ac:dyDescent="0.2">
      <c r="A2022">
        <v>2021</v>
      </c>
      <c r="B2022" s="86">
        <v>43157.889513888891</v>
      </c>
      <c r="C2022" s="84" t="s">
        <v>4727</v>
      </c>
    </row>
    <row r="2023" spans="1:3" x14ac:dyDescent="0.2">
      <c r="A2023">
        <v>2022</v>
      </c>
      <c r="B2023" s="86">
        <v>43157.889618055553</v>
      </c>
      <c r="C2023" s="84" t="s">
        <v>4963</v>
      </c>
    </row>
    <row r="2024" spans="1:3" x14ac:dyDescent="0.2">
      <c r="A2024">
        <v>2023</v>
      </c>
      <c r="B2024" s="86">
        <v>43157.889652777776</v>
      </c>
      <c r="C2024" s="84" t="s">
        <v>5332</v>
      </c>
    </row>
    <row r="2025" spans="1:3" x14ac:dyDescent="0.2">
      <c r="A2025">
        <v>2024</v>
      </c>
      <c r="B2025" s="86">
        <v>43157.889652777776</v>
      </c>
      <c r="C2025" s="84" t="s">
        <v>5332</v>
      </c>
    </row>
    <row r="2026" spans="1:3" x14ac:dyDescent="0.2">
      <c r="A2026">
        <v>2025</v>
      </c>
      <c r="B2026" s="86">
        <v>43157.889675925922</v>
      </c>
      <c r="C2026" s="84" t="s">
        <v>4534</v>
      </c>
    </row>
    <row r="2027" spans="1:3" x14ac:dyDescent="0.2">
      <c r="A2027">
        <v>2026</v>
      </c>
      <c r="B2027" s="86">
        <v>43157.882488425923</v>
      </c>
      <c r="C2027" s="84" t="s">
        <v>4433</v>
      </c>
    </row>
    <row r="2028" spans="1:3" x14ac:dyDescent="0.2">
      <c r="A2028">
        <v>2027</v>
      </c>
      <c r="B2028" s="86">
        <v>43157.889675925922</v>
      </c>
      <c r="C2028" s="84" t="s">
        <v>5332</v>
      </c>
    </row>
    <row r="2029" spans="1:3" x14ac:dyDescent="0.2">
      <c r="A2029">
        <v>2028</v>
      </c>
      <c r="B2029" s="86">
        <v>43157.889675925922</v>
      </c>
      <c r="C2029" s="84" t="s">
        <v>5333</v>
      </c>
    </row>
    <row r="2030" spans="1:3" x14ac:dyDescent="0.2">
      <c r="A2030">
        <v>2029</v>
      </c>
      <c r="B2030" s="86">
        <v>43157.689398148148</v>
      </c>
      <c r="C2030" s="84" t="s">
        <v>5334</v>
      </c>
    </row>
    <row r="2031" spans="1:3" x14ac:dyDescent="0.2">
      <c r="A2031">
        <v>2030</v>
      </c>
      <c r="B2031" s="86">
        <v>43157.889791666668</v>
      </c>
      <c r="C2031" s="84" t="s">
        <v>5312</v>
      </c>
    </row>
    <row r="2032" spans="1:3" x14ac:dyDescent="0.2">
      <c r="A2032">
        <v>2031</v>
      </c>
      <c r="B2032" s="86">
        <v>43157.548148148147</v>
      </c>
      <c r="C2032" s="90" t="s">
        <v>5335</v>
      </c>
    </row>
    <row r="2033" spans="1:3" x14ac:dyDescent="0.2">
      <c r="A2033">
        <v>2032</v>
      </c>
      <c r="B2033" s="86">
        <v>43157.889803240738</v>
      </c>
      <c r="C2033" s="84" t="s">
        <v>5226</v>
      </c>
    </row>
    <row r="2034" spans="1:3" x14ac:dyDescent="0.2">
      <c r="A2034">
        <v>2033</v>
      </c>
      <c r="B2034" s="86">
        <v>43157.88994212963</v>
      </c>
      <c r="C2034" s="84" t="s">
        <v>5336</v>
      </c>
    </row>
    <row r="2035" spans="1:3" x14ac:dyDescent="0.2">
      <c r="A2035">
        <v>2034</v>
      </c>
      <c r="B2035" s="86">
        <v>43156.742349537039</v>
      </c>
      <c r="C2035" s="84" t="s">
        <v>5337</v>
      </c>
    </row>
    <row r="2036" spans="1:3" x14ac:dyDescent="0.2">
      <c r="A2036">
        <v>2035</v>
      </c>
      <c r="B2036" s="86">
        <v>43157.890081018515</v>
      </c>
      <c r="C2036" s="84" t="s">
        <v>5338</v>
      </c>
    </row>
    <row r="2037" spans="1:3" x14ac:dyDescent="0.2">
      <c r="A2037">
        <v>2036</v>
      </c>
      <c r="B2037" s="86">
        <v>43157.890115740738</v>
      </c>
      <c r="C2037" s="84" t="s">
        <v>4469</v>
      </c>
    </row>
    <row r="2038" spans="1:3" x14ac:dyDescent="0.2">
      <c r="A2038">
        <v>2037</v>
      </c>
      <c r="B2038" s="86">
        <v>43157.890150462961</v>
      </c>
      <c r="C2038" s="84" t="s">
        <v>5278</v>
      </c>
    </row>
    <row r="2039" spans="1:3" x14ac:dyDescent="0.2">
      <c r="A2039">
        <v>2038</v>
      </c>
      <c r="B2039" s="86">
        <v>43157.890150462961</v>
      </c>
      <c r="C2039" s="84" t="s">
        <v>5278</v>
      </c>
    </row>
    <row r="2040" spans="1:3" x14ac:dyDescent="0.2">
      <c r="A2040">
        <v>2039</v>
      </c>
      <c r="B2040" s="86">
        <v>43157.890150462961</v>
      </c>
      <c r="C2040" s="84" t="s">
        <v>5278</v>
      </c>
    </row>
    <row r="2041" spans="1:3" x14ac:dyDescent="0.2">
      <c r="A2041">
        <v>2040</v>
      </c>
      <c r="B2041" s="86">
        <v>43157.890219907407</v>
      </c>
      <c r="C2041" s="84" t="s">
        <v>5217</v>
      </c>
    </row>
    <row r="2042" spans="1:3" x14ac:dyDescent="0.2">
      <c r="A2042">
        <v>2041</v>
      </c>
      <c r="B2042" s="86">
        <v>43157.890219907407</v>
      </c>
      <c r="C2042" s="84" t="s">
        <v>5217</v>
      </c>
    </row>
    <row r="2043" spans="1:3" x14ac:dyDescent="0.2">
      <c r="A2043">
        <v>2042</v>
      </c>
      <c r="B2043" s="86">
        <v>43155.552731481483</v>
      </c>
      <c r="C2043" s="84" t="s">
        <v>5339</v>
      </c>
    </row>
    <row r="2044" spans="1:3" x14ac:dyDescent="0.2">
      <c r="A2044">
        <v>2043</v>
      </c>
      <c r="B2044" s="86">
        <v>43157.890277777777</v>
      </c>
      <c r="C2044" s="84" t="s">
        <v>5340</v>
      </c>
    </row>
    <row r="2045" spans="1:3" x14ac:dyDescent="0.2">
      <c r="A2045">
        <v>2044</v>
      </c>
      <c r="B2045" s="86">
        <v>43157.890300925923</v>
      </c>
      <c r="C2045" s="84" t="s">
        <v>5341</v>
      </c>
    </row>
    <row r="2046" spans="1:3" x14ac:dyDescent="0.2">
      <c r="A2046">
        <v>2045</v>
      </c>
      <c r="B2046" s="86">
        <v>43157.887962962966</v>
      </c>
      <c r="C2046" s="84" t="s">
        <v>5342</v>
      </c>
    </row>
    <row r="2047" spans="1:3" x14ac:dyDescent="0.2">
      <c r="A2047">
        <v>2046</v>
      </c>
      <c r="B2047" s="86">
        <v>43157.890335648146</v>
      </c>
      <c r="C2047" s="84" t="s">
        <v>5307</v>
      </c>
    </row>
    <row r="2048" spans="1:3" x14ac:dyDescent="0.2">
      <c r="A2048">
        <v>2047</v>
      </c>
      <c r="B2048" s="86">
        <v>43157.890335648146</v>
      </c>
      <c r="C2048" s="84" t="s">
        <v>5307</v>
      </c>
    </row>
    <row r="2049" spans="1:3" x14ac:dyDescent="0.2">
      <c r="A2049">
        <v>2048</v>
      </c>
      <c r="B2049" s="86">
        <v>43157.721689814818</v>
      </c>
      <c r="C2049" s="84" t="s">
        <v>5343</v>
      </c>
    </row>
    <row r="2050" spans="1:3" x14ac:dyDescent="0.2">
      <c r="A2050">
        <v>2049</v>
      </c>
      <c r="B2050" s="86">
        <v>43157.8903587963</v>
      </c>
      <c r="C2050" s="84" t="s">
        <v>5344</v>
      </c>
    </row>
    <row r="2051" spans="1:3" x14ac:dyDescent="0.2">
      <c r="A2051">
        <v>2050</v>
      </c>
      <c r="B2051" s="86">
        <v>43157.8903587963</v>
      </c>
      <c r="C2051" s="84" t="s">
        <v>5344</v>
      </c>
    </row>
    <row r="2052" spans="1:3" x14ac:dyDescent="0.2">
      <c r="A2052">
        <v>2051</v>
      </c>
      <c r="B2052" s="86">
        <v>43157.8903587963</v>
      </c>
      <c r="C2052" s="84" t="s">
        <v>5344</v>
      </c>
    </row>
    <row r="2053" spans="1:3" x14ac:dyDescent="0.2">
      <c r="A2053">
        <v>2052</v>
      </c>
      <c r="B2053" s="86">
        <v>43157.888564814813</v>
      </c>
      <c r="C2053" s="84" t="s">
        <v>5345</v>
      </c>
    </row>
    <row r="2054" spans="1:3" x14ac:dyDescent="0.2">
      <c r="A2054">
        <v>2053</v>
      </c>
      <c r="B2054" s="86">
        <v>43157.8903587963</v>
      </c>
      <c r="C2054" s="84" t="s">
        <v>5346</v>
      </c>
    </row>
    <row r="2055" spans="1:3" x14ac:dyDescent="0.2">
      <c r="A2055">
        <v>2054</v>
      </c>
      <c r="B2055" s="86">
        <v>43157.890115740738</v>
      </c>
      <c r="C2055" s="84" t="s">
        <v>5182</v>
      </c>
    </row>
    <row r="2056" spans="1:3" x14ac:dyDescent="0.2">
      <c r="A2056">
        <v>2055</v>
      </c>
      <c r="B2056" s="86">
        <v>43157.890115740738</v>
      </c>
      <c r="C2056" s="84" t="s">
        <v>5182</v>
      </c>
    </row>
    <row r="2057" spans="1:3" x14ac:dyDescent="0.2">
      <c r="A2057">
        <v>2056</v>
      </c>
      <c r="B2057" s="86">
        <v>43157.890370370369</v>
      </c>
      <c r="C2057" s="84" t="s">
        <v>5217</v>
      </c>
    </row>
    <row r="2058" spans="1:3" x14ac:dyDescent="0.2">
      <c r="A2058">
        <v>2057</v>
      </c>
      <c r="B2058" s="86">
        <v>43157.890370370369</v>
      </c>
      <c r="C2058" s="84" t="s">
        <v>5217</v>
      </c>
    </row>
    <row r="2059" spans="1:3" x14ac:dyDescent="0.2">
      <c r="A2059">
        <v>2058</v>
      </c>
      <c r="B2059" s="86">
        <v>43155.892800925925</v>
      </c>
      <c r="C2059" s="84" t="s">
        <v>5347</v>
      </c>
    </row>
    <row r="2060" spans="1:3" x14ac:dyDescent="0.2">
      <c r="A2060">
        <v>2059</v>
      </c>
      <c r="B2060" s="86">
        <v>43157.883599537039</v>
      </c>
      <c r="C2060" s="84" t="s">
        <v>5348</v>
      </c>
    </row>
    <row r="2061" spans="1:3" x14ac:dyDescent="0.2">
      <c r="A2061">
        <v>2060</v>
      </c>
      <c r="B2061" s="86">
        <v>43157.890416666669</v>
      </c>
      <c r="C2061" s="84" t="s">
        <v>4474</v>
      </c>
    </row>
    <row r="2062" spans="1:3" x14ac:dyDescent="0.2">
      <c r="A2062">
        <v>2061</v>
      </c>
      <c r="B2062" s="86">
        <v>43157.890439814815</v>
      </c>
      <c r="C2062" s="84" t="s">
        <v>5278</v>
      </c>
    </row>
    <row r="2063" spans="1:3" x14ac:dyDescent="0.2">
      <c r="A2063">
        <v>2062</v>
      </c>
      <c r="B2063" s="86">
        <v>43157.890439814815</v>
      </c>
      <c r="C2063" s="84" t="s">
        <v>5278</v>
      </c>
    </row>
    <row r="2064" spans="1:3" x14ac:dyDescent="0.2">
      <c r="A2064">
        <v>2063</v>
      </c>
      <c r="B2064" s="86">
        <v>43157.890439814815</v>
      </c>
      <c r="C2064" s="84" t="s">
        <v>5278</v>
      </c>
    </row>
    <row r="2065" spans="1:3" x14ac:dyDescent="0.2">
      <c r="A2065">
        <v>2064</v>
      </c>
      <c r="B2065" s="86">
        <v>43157.890451388892</v>
      </c>
      <c r="C2065" s="84" t="s">
        <v>5349</v>
      </c>
    </row>
    <row r="2066" spans="1:3" x14ac:dyDescent="0.2">
      <c r="A2066">
        <v>2065</v>
      </c>
      <c r="B2066" s="86">
        <v>43157.043773148151</v>
      </c>
      <c r="C2066" s="84" t="s">
        <v>4363</v>
      </c>
    </row>
    <row r="2067" spans="1:3" x14ac:dyDescent="0.2">
      <c r="A2067">
        <v>2066</v>
      </c>
      <c r="B2067" s="86">
        <v>43156.828472222223</v>
      </c>
      <c r="C2067" s="84" t="s">
        <v>5350</v>
      </c>
    </row>
    <row r="2068" spans="1:3" x14ac:dyDescent="0.2">
      <c r="A2068">
        <v>2067</v>
      </c>
      <c r="B2068" s="86">
        <v>43156.828472222223</v>
      </c>
      <c r="C2068" s="84" t="s">
        <v>5350</v>
      </c>
    </row>
    <row r="2069" spans="1:3" x14ac:dyDescent="0.2">
      <c r="A2069">
        <v>2068</v>
      </c>
      <c r="B2069" s="86">
        <v>43156.828472222223</v>
      </c>
      <c r="C2069" s="84" t="s">
        <v>5350</v>
      </c>
    </row>
    <row r="2070" spans="1:3" x14ac:dyDescent="0.2">
      <c r="A2070">
        <v>2069</v>
      </c>
      <c r="B2070" s="86">
        <v>43157.043773148151</v>
      </c>
      <c r="C2070" s="84" t="s">
        <v>4363</v>
      </c>
    </row>
    <row r="2071" spans="1:3" x14ac:dyDescent="0.2">
      <c r="A2071">
        <v>2070</v>
      </c>
      <c r="B2071" s="86">
        <v>43156.828472222223</v>
      </c>
      <c r="C2071" s="84" t="s">
        <v>5350</v>
      </c>
    </row>
    <row r="2072" spans="1:3" x14ac:dyDescent="0.2">
      <c r="A2072">
        <v>2071</v>
      </c>
      <c r="B2072" s="86">
        <v>43157.890509259261</v>
      </c>
      <c r="C2072" s="84" t="s">
        <v>5351</v>
      </c>
    </row>
    <row r="2073" spans="1:3" x14ac:dyDescent="0.2">
      <c r="A2073">
        <v>2072</v>
      </c>
      <c r="B2073" s="86">
        <v>43157.890520833331</v>
      </c>
      <c r="C2073" s="84" t="s">
        <v>4980</v>
      </c>
    </row>
    <row r="2074" spans="1:3" x14ac:dyDescent="0.2">
      <c r="A2074">
        <v>2073</v>
      </c>
      <c r="B2074" s="86">
        <v>43157.890532407408</v>
      </c>
      <c r="C2074" s="84" t="s">
        <v>4747</v>
      </c>
    </row>
    <row r="2075" spans="1:3" x14ac:dyDescent="0.2">
      <c r="A2075">
        <v>2074</v>
      </c>
      <c r="B2075" s="86">
        <v>43157.890543981484</v>
      </c>
      <c r="C2075" s="84" t="s">
        <v>5352</v>
      </c>
    </row>
    <row r="2076" spans="1:3" x14ac:dyDescent="0.2">
      <c r="A2076">
        <v>2075</v>
      </c>
      <c r="B2076" s="86">
        <v>43157.8905787037</v>
      </c>
      <c r="C2076" s="84" t="s">
        <v>5353</v>
      </c>
    </row>
    <row r="2077" spans="1:3" x14ac:dyDescent="0.2">
      <c r="A2077">
        <v>2076</v>
      </c>
      <c r="B2077" s="86">
        <v>43157.890601851854</v>
      </c>
      <c r="C2077" s="84" t="s">
        <v>5354</v>
      </c>
    </row>
    <row r="2078" spans="1:3" x14ac:dyDescent="0.2">
      <c r="A2078">
        <v>2077</v>
      </c>
      <c r="B2078" s="86">
        <v>43157.890601851854</v>
      </c>
      <c r="C2078" s="84" t="s">
        <v>5354</v>
      </c>
    </row>
    <row r="2079" spans="1:3" x14ac:dyDescent="0.2">
      <c r="A2079">
        <v>2078</v>
      </c>
      <c r="B2079" s="86">
        <v>43157.890659722223</v>
      </c>
      <c r="C2079" s="84" t="s">
        <v>5355</v>
      </c>
    </row>
    <row r="2080" spans="1:3" x14ac:dyDescent="0.2">
      <c r="A2080">
        <v>2079</v>
      </c>
      <c r="B2080" s="86">
        <v>43157.890706018516</v>
      </c>
      <c r="C2080" s="84" t="s">
        <v>5356</v>
      </c>
    </row>
    <row r="2081" spans="1:3" x14ac:dyDescent="0.2">
      <c r="A2081">
        <v>2080</v>
      </c>
      <c r="B2081" s="86">
        <v>43156.709965277776</v>
      </c>
      <c r="C2081" s="84" t="s">
        <v>5357</v>
      </c>
    </row>
    <row r="2082" spans="1:3" x14ac:dyDescent="0.2">
      <c r="A2082">
        <v>2081</v>
      </c>
      <c r="B2082" s="86">
        <v>43157.890810185185</v>
      </c>
      <c r="C2082" s="84" t="s">
        <v>5358</v>
      </c>
    </row>
    <row r="2083" spans="1:3" x14ac:dyDescent="0.2">
      <c r="A2083">
        <v>2082</v>
      </c>
      <c r="B2083" s="86">
        <v>43157.890821759262</v>
      </c>
      <c r="C2083" s="84" t="s">
        <v>5359</v>
      </c>
    </row>
    <row r="2084" spans="1:3" x14ac:dyDescent="0.2">
      <c r="A2084">
        <v>2083</v>
      </c>
      <c r="B2084" s="86">
        <v>43157.890868055554</v>
      </c>
      <c r="C2084" s="84" t="s">
        <v>5360</v>
      </c>
    </row>
    <row r="2085" spans="1:3" x14ac:dyDescent="0.2">
      <c r="A2085">
        <v>2084</v>
      </c>
      <c r="B2085" s="86">
        <v>43157.890868055554</v>
      </c>
      <c r="C2085" s="84" t="s">
        <v>5361</v>
      </c>
    </row>
    <row r="2086" spans="1:3" x14ac:dyDescent="0.2">
      <c r="A2086">
        <v>2085</v>
      </c>
      <c r="B2086" s="86">
        <v>43157.890925925924</v>
      </c>
      <c r="C2086" s="84" t="s">
        <v>5362</v>
      </c>
    </row>
    <row r="2087" spans="1:3" x14ac:dyDescent="0.2">
      <c r="A2087">
        <v>2086</v>
      </c>
      <c r="B2087" s="86">
        <v>43157.890983796293</v>
      </c>
      <c r="C2087" s="84" t="s">
        <v>4747</v>
      </c>
    </row>
    <row r="2088" spans="1:3" x14ac:dyDescent="0.2">
      <c r="A2088">
        <v>2087</v>
      </c>
      <c r="B2088" s="86">
        <v>43157.890983796293</v>
      </c>
      <c r="C2088" s="84" t="s">
        <v>5363</v>
      </c>
    </row>
    <row r="2089" spans="1:3" x14ac:dyDescent="0.2">
      <c r="A2089">
        <v>2088</v>
      </c>
      <c r="B2089" s="86">
        <v>43157.891064814816</v>
      </c>
      <c r="C2089" s="84" t="s">
        <v>5364</v>
      </c>
    </row>
    <row r="2090" spans="1:3" x14ac:dyDescent="0.2">
      <c r="A2090">
        <v>2089</v>
      </c>
      <c r="B2090" s="86">
        <v>43155.958032407405</v>
      </c>
      <c r="C2090" s="84" t="s">
        <v>5365</v>
      </c>
    </row>
    <row r="2091" spans="1:3" x14ac:dyDescent="0.2">
      <c r="A2091">
        <v>2090</v>
      </c>
      <c r="B2091" s="86">
        <v>43157.891076388885</v>
      </c>
      <c r="C2091" s="84" t="s">
        <v>4440</v>
      </c>
    </row>
    <row r="2092" spans="1:3" x14ac:dyDescent="0.2">
      <c r="A2092">
        <v>2091</v>
      </c>
      <c r="B2092" s="86">
        <v>43157.891099537039</v>
      </c>
      <c r="C2092" s="84" t="s">
        <v>5366</v>
      </c>
    </row>
    <row r="2093" spans="1:3" x14ac:dyDescent="0.2">
      <c r="A2093">
        <v>2092</v>
      </c>
      <c r="B2093" s="86">
        <v>43157.891180555554</v>
      </c>
      <c r="C2093" s="84" t="s">
        <v>4409</v>
      </c>
    </row>
    <row r="2094" spans="1:3" x14ac:dyDescent="0.2">
      <c r="A2094">
        <v>2093</v>
      </c>
      <c r="B2094" s="86">
        <v>43157.891180555554</v>
      </c>
      <c r="C2094" s="84" t="s">
        <v>4409</v>
      </c>
    </row>
    <row r="2095" spans="1:3" x14ac:dyDescent="0.2">
      <c r="A2095">
        <v>2094</v>
      </c>
      <c r="B2095" s="86">
        <v>43157.891180555554</v>
      </c>
      <c r="C2095" s="84" t="s">
        <v>4409</v>
      </c>
    </row>
    <row r="2096" spans="1:3" x14ac:dyDescent="0.2">
      <c r="A2096">
        <v>2095</v>
      </c>
      <c r="B2096" s="86">
        <v>43157.891238425924</v>
      </c>
      <c r="C2096" s="84" t="s">
        <v>4461</v>
      </c>
    </row>
    <row r="2097" spans="1:3" x14ac:dyDescent="0.2">
      <c r="A2097">
        <v>2096</v>
      </c>
      <c r="B2097" s="86">
        <v>43157.89135416667</v>
      </c>
      <c r="C2097" s="84" t="s">
        <v>5367</v>
      </c>
    </row>
    <row r="2098" spans="1:3" x14ac:dyDescent="0.2">
      <c r="A2098">
        <v>2097</v>
      </c>
      <c r="B2098" s="86">
        <v>43157.139340277776</v>
      </c>
      <c r="C2098" s="84" t="s">
        <v>5368</v>
      </c>
    </row>
    <row r="2099" spans="1:3" x14ac:dyDescent="0.2">
      <c r="A2099">
        <v>2098</v>
      </c>
      <c r="B2099" s="86">
        <v>43157.891377314816</v>
      </c>
      <c r="C2099" s="84" t="s">
        <v>5369</v>
      </c>
    </row>
    <row r="2100" spans="1:3" x14ac:dyDescent="0.2">
      <c r="A2100">
        <v>2099</v>
      </c>
      <c r="B2100" s="86">
        <v>43157.891446759262</v>
      </c>
      <c r="C2100" s="84" t="s">
        <v>5370</v>
      </c>
    </row>
    <row r="2101" spans="1:3" x14ac:dyDescent="0.2">
      <c r="A2101">
        <v>2100</v>
      </c>
      <c r="B2101" s="86">
        <v>43153.703576388885</v>
      </c>
      <c r="C2101" s="84" t="s">
        <v>5371</v>
      </c>
    </row>
    <row r="2102" spans="1:3" x14ac:dyDescent="0.2">
      <c r="A2102">
        <v>2101</v>
      </c>
      <c r="B2102" s="86">
        <v>43157.891493055555</v>
      </c>
      <c r="C2102" s="84" t="s">
        <v>5372</v>
      </c>
    </row>
    <row r="2103" spans="1:3" x14ac:dyDescent="0.2">
      <c r="A2103">
        <v>2102</v>
      </c>
      <c r="B2103" s="86">
        <v>43157.882013888891</v>
      </c>
      <c r="C2103" s="84" t="s">
        <v>5373</v>
      </c>
    </row>
    <row r="2104" spans="1:3" x14ac:dyDescent="0.2">
      <c r="A2104">
        <v>2103</v>
      </c>
      <c r="B2104" s="86">
        <v>43157.891574074078</v>
      </c>
      <c r="C2104" s="84" t="s">
        <v>5374</v>
      </c>
    </row>
    <row r="2105" spans="1:3" x14ac:dyDescent="0.2">
      <c r="A2105">
        <v>2104</v>
      </c>
      <c r="B2105" s="86">
        <v>43157.891643518517</v>
      </c>
      <c r="C2105" s="84" t="s">
        <v>4394</v>
      </c>
    </row>
    <row r="2106" spans="1:3" x14ac:dyDescent="0.2">
      <c r="A2106">
        <v>2105</v>
      </c>
      <c r="B2106" s="86">
        <v>43157.448113425926</v>
      </c>
      <c r="C2106" s="84" t="s">
        <v>5375</v>
      </c>
    </row>
    <row r="2107" spans="1:3" x14ac:dyDescent="0.2">
      <c r="A2107">
        <v>2106</v>
      </c>
      <c r="B2107" s="86">
        <v>43157.891793981478</v>
      </c>
      <c r="C2107" s="84" t="s">
        <v>5376</v>
      </c>
    </row>
    <row r="2108" spans="1:3" x14ac:dyDescent="0.2">
      <c r="A2108">
        <v>2107</v>
      </c>
      <c r="B2108" s="86">
        <v>43157.891793981478</v>
      </c>
      <c r="C2108" s="84" t="s">
        <v>4409</v>
      </c>
    </row>
    <row r="2109" spans="1:3" x14ac:dyDescent="0.2">
      <c r="A2109">
        <v>2108</v>
      </c>
      <c r="B2109" s="86">
        <v>43157.891793981478</v>
      </c>
      <c r="C2109" s="84" t="s">
        <v>4409</v>
      </c>
    </row>
    <row r="2110" spans="1:3" x14ac:dyDescent="0.2">
      <c r="A2110">
        <v>2109</v>
      </c>
      <c r="B2110" s="86">
        <v>43157.891793981478</v>
      </c>
      <c r="C2110" s="84" t="s">
        <v>4409</v>
      </c>
    </row>
    <row r="2111" spans="1:3" x14ac:dyDescent="0.2">
      <c r="A2111">
        <v>2110</v>
      </c>
      <c r="B2111" s="86">
        <v>43157.891805555555</v>
      </c>
      <c r="C2111" s="84" t="s">
        <v>4602</v>
      </c>
    </row>
    <row r="2112" spans="1:3" x14ac:dyDescent="0.2">
      <c r="A2112">
        <v>2111</v>
      </c>
      <c r="B2112" s="86">
        <v>43157.891805555555</v>
      </c>
      <c r="C2112" s="84" t="s">
        <v>5377</v>
      </c>
    </row>
    <row r="2113" spans="1:3" x14ac:dyDescent="0.2">
      <c r="A2113">
        <v>2112</v>
      </c>
      <c r="B2113" s="86">
        <v>43157.891840277778</v>
      </c>
      <c r="C2113" s="84" t="s">
        <v>5378</v>
      </c>
    </row>
    <row r="2114" spans="1:3" x14ac:dyDescent="0.2">
      <c r="A2114">
        <v>2113</v>
      </c>
      <c r="B2114" s="86">
        <v>43157.891840277778</v>
      </c>
      <c r="C2114" s="84" t="s">
        <v>5378</v>
      </c>
    </row>
    <row r="2115" spans="1:3" x14ac:dyDescent="0.2">
      <c r="A2115">
        <v>2114</v>
      </c>
      <c r="B2115" s="86">
        <v>43157.891840277778</v>
      </c>
      <c r="C2115" s="84" t="s">
        <v>4495</v>
      </c>
    </row>
    <row r="2116" spans="1:3" x14ac:dyDescent="0.2">
      <c r="A2116">
        <v>2115</v>
      </c>
      <c r="B2116" s="86">
        <v>43157.891921296294</v>
      </c>
      <c r="C2116" s="84" t="s">
        <v>5379</v>
      </c>
    </row>
    <row r="2117" spans="1:3" x14ac:dyDescent="0.2">
      <c r="A2117">
        <v>2116</v>
      </c>
      <c r="B2117" s="86">
        <v>43157.891921296294</v>
      </c>
      <c r="C2117" s="84" t="s">
        <v>4747</v>
      </c>
    </row>
    <row r="2118" spans="1:3" x14ac:dyDescent="0.2">
      <c r="A2118">
        <v>2117</v>
      </c>
      <c r="B2118" s="86">
        <v>43157.892025462963</v>
      </c>
      <c r="C2118" s="84" t="s">
        <v>5380</v>
      </c>
    </row>
    <row r="2119" spans="1:3" x14ac:dyDescent="0.2">
      <c r="A2119">
        <v>2118</v>
      </c>
      <c r="B2119" s="86">
        <v>43157.892048611109</v>
      </c>
      <c r="C2119" s="84" t="s">
        <v>5381</v>
      </c>
    </row>
    <row r="2120" spans="1:3" x14ac:dyDescent="0.2">
      <c r="A2120">
        <v>2119</v>
      </c>
      <c r="B2120" s="86">
        <v>43157.892245370371</v>
      </c>
      <c r="C2120" s="84" t="s">
        <v>4409</v>
      </c>
    </row>
    <row r="2121" spans="1:3" x14ac:dyDescent="0.2">
      <c r="A2121">
        <v>2120</v>
      </c>
      <c r="B2121" s="86">
        <v>43157.892245370371</v>
      </c>
      <c r="C2121" s="84" t="s">
        <v>4409</v>
      </c>
    </row>
    <row r="2122" spans="1:3" x14ac:dyDescent="0.2">
      <c r="A2122">
        <v>2121</v>
      </c>
      <c r="B2122" s="86">
        <v>43157.892245370371</v>
      </c>
      <c r="C2122" s="84" t="s">
        <v>4409</v>
      </c>
    </row>
    <row r="2123" spans="1:3" x14ac:dyDescent="0.2">
      <c r="A2123">
        <v>2122</v>
      </c>
      <c r="B2123" s="86">
        <v>43157.883645833332</v>
      </c>
      <c r="C2123" s="84" t="s">
        <v>5217</v>
      </c>
    </row>
    <row r="2124" spans="1:3" x14ac:dyDescent="0.2">
      <c r="A2124">
        <v>2123</v>
      </c>
      <c r="B2124" s="86">
        <v>43157.883645833332</v>
      </c>
      <c r="C2124" s="84" t="s">
        <v>5217</v>
      </c>
    </row>
    <row r="2125" spans="1:3" x14ac:dyDescent="0.2">
      <c r="A2125">
        <v>2124</v>
      </c>
      <c r="B2125" s="86">
        <v>43157.892291666663</v>
      </c>
      <c r="C2125" s="84" t="s">
        <v>5382</v>
      </c>
    </row>
    <row r="2126" spans="1:3" x14ac:dyDescent="0.2">
      <c r="A2126">
        <v>2125</v>
      </c>
      <c r="B2126" s="86">
        <v>43157.89230324074</v>
      </c>
      <c r="C2126" s="84" t="s">
        <v>5383</v>
      </c>
    </row>
    <row r="2127" spans="1:3" x14ac:dyDescent="0.2">
      <c r="A2127">
        <v>2126</v>
      </c>
      <c r="B2127" s="86">
        <v>43053.690497685187</v>
      </c>
      <c r="C2127" s="84" t="s">
        <v>5384</v>
      </c>
    </row>
    <row r="2128" spans="1:3" x14ac:dyDescent="0.2">
      <c r="A2128">
        <v>2127</v>
      </c>
      <c r="B2128" s="86">
        <v>43157.881273148145</v>
      </c>
      <c r="C2128" s="84" t="s">
        <v>5385</v>
      </c>
    </row>
    <row r="2129" spans="1:3" x14ac:dyDescent="0.2">
      <c r="A2129">
        <v>2128</v>
      </c>
      <c r="B2129" s="86">
        <v>43127.094004629631</v>
      </c>
      <c r="C2129" s="84" t="s">
        <v>5386</v>
      </c>
    </row>
    <row r="2130" spans="1:3" x14ac:dyDescent="0.2">
      <c r="A2130">
        <v>2129</v>
      </c>
      <c r="B2130" s="86">
        <v>43157.884016203701</v>
      </c>
      <c r="C2130" s="84" t="s">
        <v>5387</v>
      </c>
    </row>
    <row r="2131" spans="1:3" x14ac:dyDescent="0.2">
      <c r="A2131">
        <v>2130</v>
      </c>
      <c r="B2131" s="86">
        <v>43144.645821759259</v>
      </c>
      <c r="C2131" s="84" t="s">
        <v>5388</v>
      </c>
    </row>
    <row r="2132" spans="1:3" x14ac:dyDescent="0.2">
      <c r="A2132">
        <v>2131</v>
      </c>
      <c r="B2132" s="86">
        <v>43157.72519675926</v>
      </c>
      <c r="C2132" s="84" t="s">
        <v>5389</v>
      </c>
    </row>
    <row r="2133" spans="1:3" x14ac:dyDescent="0.2">
      <c r="A2133">
        <v>2132</v>
      </c>
      <c r="B2133" s="86">
        <v>43157.699606481481</v>
      </c>
      <c r="C2133" s="84" t="s">
        <v>5390</v>
      </c>
    </row>
    <row r="2134" spans="1:3" x14ac:dyDescent="0.2">
      <c r="A2134">
        <v>2133</v>
      </c>
      <c r="B2134" s="86">
        <v>43147.679907407408</v>
      </c>
      <c r="C2134" s="84" t="s">
        <v>5391</v>
      </c>
    </row>
    <row r="2135" spans="1:3" x14ac:dyDescent="0.2">
      <c r="A2135">
        <v>2134</v>
      </c>
      <c r="B2135" s="86">
        <v>43132.702581018515</v>
      </c>
      <c r="C2135" s="84" t="s">
        <v>5392</v>
      </c>
    </row>
    <row r="2136" spans="1:3" x14ac:dyDescent="0.2">
      <c r="A2136">
        <v>2135</v>
      </c>
      <c r="B2136" s="86">
        <v>43157.883530092593</v>
      </c>
      <c r="C2136" s="84" t="s">
        <v>5393</v>
      </c>
    </row>
    <row r="2137" spans="1:3" x14ac:dyDescent="0.2">
      <c r="A2137">
        <v>2136</v>
      </c>
      <c r="B2137" s="86">
        <v>43157.885000000002</v>
      </c>
      <c r="C2137" s="84" t="s">
        <v>5010</v>
      </c>
    </row>
    <row r="2138" spans="1:3" x14ac:dyDescent="0.2">
      <c r="A2138">
        <v>2137</v>
      </c>
      <c r="B2138" s="86">
        <v>43157.8908912037</v>
      </c>
      <c r="C2138" s="84" t="s">
        <v>4534</v>
      </c>
    </row>
    <row r="2139" spans="1:3" x14ac:dyDescent="0.2">
      <c r="A2139">
        <v>2138</v>
      </c>
      <c r="B2139" s="86">
        <v>43157.891631944447</v>
      </c>
      <c r="C2139" s="84" t="s">
        <v>5394</v>
      </c>
    </row>
    <row r="2140" spans="1:3" x14ac:dyDescent="0.2">
      <c r="A2140">
        <v>2139</v>
      </c>
      <c r="B2140" s="86">
        <v>43157.892314814817</v>
      </c>
      <c r="C2140" s="84" t="s">
        <v>5395</v>
      </c>
    </row>
    <row r="2141" spans="1:3" x14ac:dyDescent="0.2">
      <c r="A2141">
        <v>2140</v>
      </c>
      <c r="B2141" s="86">
        <v>43157.892326388886</v>
      </c>
      <c r="C2141" s="84" t="s">
        <v>4409</v>
      </c>
    </row>
    <row r="2142" spans="1:3" x14ac:dyDescent="0.2">
      <c r="A2142">
        <v>2141</v>
      </c>
      <c r="B2142" s="86">
        <v>43157.892326388886</v>
      </c>
      <c r="C2142" s="84" t="s">
        <v>4409</v>
      </c>
    </row>
    <row r="2143" spans="1:3" x14ac:dyDescent="0.2">
      <c r="A2143">
        <v>2142</v>
      </c>
      <c r="B2143" s="86">
        <v>43157.892326388886</v>
      </c>
      <c r="C2143" s="84" t="s">
        <v>4409</v>
      </c>
    </row>
    <row r="2144" spans="1:3" x14ac:dyDescent="0.2">
      <c r="A2144">
        <v>2143</v>
      </c>
      <c r="B2144" s="86">
        <v>43157.892395833333</v>
      </c>
      <c r="C2144" s="84" t="s">
        <v>5396</v>
      </c>
    </row>
    <row r="2145" spans="1:3" x14ac:dyDescent="0.2">
      <c r="A2145">
        <v>2144</v>
      </c>
      <c r="B2145" s="86">
        <v>43157.892442129632</v>
      </c>
      <c r="C2145" s="84" t="s">
        <v>5397</v>
      </c>
    </row>
    <row r="2146" spans="1:3" x14ac:dyDescent="0.2">
      <c r="A2146">
        <v>2145</v>
      </c>
      <c r="B2146" s="86">
        <v>43157.683067129627</v>
      </c>
      <c r="C2146" s="84" t="s">
        <v>5398</v>
      </c>
    </row>
    <row r="2147" spans="1:3" x14ac:dyDescent="0.2">
      <c r="A2147">
        <v>2146</v>
      </c>
      <c r="B2147" s="86">
        <v>43157.892453703702</v>
      </c>
      <c r="C2147" s="84" t="s">
        <v>5399</v>
      </c>
    </row>
    <row r="2148" spans="1:3" x14ac:dyDescent="0.2">
      <c r="A2148">
        <v>2147</v>
      </c>
      <c r="B2148" s="86">
        <v>43157.892465277779</v>
      </c>
      <c r="C2148" s="84" t="s">
        <v>5400</v>
      </c>
    </row>
    <row r="2149" spans="1:3" x14ac:dyDescent="0.2">
      <c r="A2149">
        <v>2148</v>
      </c>
      <c r="B2149" s="86">
        <v>43157.583472222221</v>
      </c>
      <c r="C2149" s="84" t="s">
        <v>5401</v>
      </c>
    </row>
    <row r="2150" spans="1:3" x14ac:dyDescent="0.2">
      <c r="A2150">
        <v>2149</v>
      </c>
      <c r="B2150" s="86">
        <v>43157.892754629633</v>
      </c>
      <c r="C2150" s="84" t="s">
        <v>5402</v>
      </c>
    </row>
    <row r="2151" spans="1:3" x14ac:dyDescent="0.2">
      <c r="A2151">
        <v>2150</v>
      </c>
      <c r="B2151" s="86">
        <v>43157.892812500002</v>
      </c>
      <c r="C2151" s="84" t="s">
        <v>5403</v>
      </c>
    </row>
    <row r="2152" spans="1:3" x14ac:dyDescent="0.2">
      <c r="A2152">
        <v>2151</v>
      </c>
      <c r="B2152" s="86">
        <v>43157.893055555556</v>
      </c>
      <c r="C2152" s="84" t="s">
        <v>5404</v>
      </c>
    </row>
    <row r="2153" spans="1:3" x14ac:dyDescent="0.2">
      <c r="A2153">
        <v>2152</v>
      </c>
      <c r="B2153" s="86">
        <v>43157.880532407406</v>
      </c>
      <c r="C2153" s="84" t="s">
        <v>5405</v>
      </c>
    </row>
    <row r="2154" spans="1:3" x14ac:dyDescent="0.2">
      <c r="A2154">
        <v>2153</v>
      </c>
      <c r="B2154" s="86">
        <v>43157.890416666669</v>
      </c>
      <c r="C2154" s="84" t="s">
        <v>5406</v>
      </c>
    </row>
    <row r="2155" spans="1:3" x14ac:dyDescent="0.2">
      <c r="A2155">
        <v>2154</v>
      </c>
      <c r="B2155" s="86">
        <v>43157.893055555556</v>
      </c>
      <c r="C2155" s="84" t="s">
        <v>5407</v>
      </c>
    </row>
    <row r="2156" spans="1:3" x14ac:dyDescent="0.2">
      <c r="A2156">
        <v>2155</v>
      </c>
      <c r="B2156" s="86">
        <v>43157.845659722225</v>
      </c>
      <c r="C2156" s="84" t="s">
        <v>5408</v>
      </c>
    </row>
    <row r="2157" spans="1:3" x14ac:dyDescent="0.2">
      <c r="A2157">
        <v>2156</v>
      </c>
      <c r="B2157" s="86">
        <v>43157.851435185185</v>
      </c>
      <c r="C2157" s="84" t="s">
        <v>4572</v>
      </c>
    </row>
    <row r="2158" spans="1:3" x14ac:dyDescent="0.2">
      <c r="A2158">
        <v>2157</v>
      </c>
      <c r="B2158" s="86">
        <v>43157.659826388888</v>
      </c>
      <c r="C2158" s="84" t="s">
        <v>5409</v>
      </c>
    </row>
    <row r="2159" spans="1:3" x14ac:dyDescent="0.2">
      <c r="A2159">
        <v>2158</v>
      </c>
      <c r="B2159" s="86">
        <v>43157.851597222223</v>
      </c>
      <c r="C2159" s="84" t="s">
        <v>4586</v>
      </c>
    </row>
    <row r="2160" spans="1:3" x14ac:dyDescent="0.2">
      <c r="A2160">
        <v>2159</v>
      </c>
      <c r="B2160" s="86">
        <v>43134.721805555557</v>
      </c>
      <c r="C2160" s="84" t="s">
        <v>5410</v>
      </c>
    </row>
    <row r="2161" spans="1:3" x14ac:dyDescent="0.2">
      <c r="A2161">
        <v>2160</v>
      </c>
      <c r="B2161" s="86">
        <v>43157.851678240739</v>
      </c>
      <c r="C2161" s="84" t="s">
        <v>4403</v>
      </c>
    </row>
    <row r="2162" spans="1:3" x14ac:dyDescent="0.2">
      <c r="A2162">
        <v>2161</v>
      </c>
      <c r="B2162" s="86">
        <v>43157.861400462964</v>
      </c>
      <c r="C2162" s="84" t="s">
        <v>5411</v>
      </c>
    </row>
    <row r="2163" spans="1:3" x14ac:dyDescent="0.2">
      <c r="A2163">
        <v>2162</v>
      </c>
      <c r="B2163" s="86">
        <v>43157.861689814818</v>
      </c>
      <c r="C2163" s="84" t="s">
        <v>5412</v>
      </c>
    </row>
    <row r="2164" spans="1:3" x14ac:dyDescent="0.2">
      <c r="A2164">
        <v>2163</v>
      </c>
      <c r="B2164" s="86">
        <v>43157.861388888887</v>
      </c>
      <c r="C2164" s="84" t="s">
        <v>5413</v>
      </c>
    </row>
    <row r="2165" spans="1:3" x14ac:dyDescent="0.2">
      <c r="A2165">
        <v>2164</v>
      </c>
      <c r="B2165" s="86">
        <v>43157.86178240741</v>
      </c>
      <c r="C2165" s="84" t="s">
        <v>5414</v>
      </c>
    </row>
    <row r="2166" spans="1:3" x14ac:dyDescent="0.2">
      <c r="A2166">
        <v>2165</v>
      </c>
      <c r="B2166" s="86">
        <v>43108.192465277774</v>
      </c>
      <c r="C2166" s="84" t="s">
        <v>5415</v>
      </c>
    </row>
    <row r="2167" spans="1:3" x14ac:dyDescent="0.2">
      <c r="A2167">
        <v>2166</v>
      </c>
      <c r="B2167" s="86">
        <v>43157.872210648151</v>
      </c>
      <c r="C2167" s="84" t="s">
        <v>4985</v>
      </c>
    </row>
    <row r="2168" spans="1:3" x14ac:dyDescent="0.2">
      <c r="A2168">
        <v>2167</v>
      </c>
      <c r="B2168" s="86">
        <v>43157.715277777781</v>
      </c>
      <c r="C2168" s="84" t="s">
        <v>5416</v>
      </c>
    </row>
    <row r="2169" spans="1:3" x14ac:dyDescent="0.2">
      <c r="A2169">
        <v>2168</v>
      </c>
      <c r="B2169" s="86">
        <v>43157.881944444445</v>
      </c>
      <c r="C2169" s="84" t="s">
        <v>5417</v>
      </c>
    </row>
    <row r="2170" spans="1:3" x14ac:dyDescent="0.2">
      <c r="A2170">
        <v>2169</v>
      </c>
      <c r="B2170" s="86">
        <v>43157.882708333331</v>
      </c>
      <c r="C2170" s="84" t="s">
        <v>5187</v>
      </c>
    </row>
    <row r="2171" spans="1:3" x14ac:dyDescent="0.2">
      <c r="A2171">
        <v>2170</v>
      </c>
      <c r="B2171" s="86">
        <v>43157.882384259261</v>
      </c>
      <c r="C2171" s="84" t="s">
        <v>5418</v>
      </c>
    </row>
    <row r="2172" spans="1:3" x14ac:dyDescent="0.2">
      <c r="A2172">
        <v>2171</v>
      </c>
      <c r="B2172" s="86">
        <v>43157.882777777777</v>
      </c>
      <c r="C2172" s="84" t="s">
        <v>5419</v>
      </c>
    </row>
    <row r="2173" spans="1:3" x14ac:dyDescent="0.2">
      <c r="A2173">
        <v>2172</v>
      </c>
      <c r="B2173" s="86">
        <v>43157.892777777779</v>
      </c>
      <c r="C2173" s="84" t="s">
        <v>5420</v>
      </c>
    </row>
    <row r="2174" spans="1:3" x14ac:dyDescent="0.2">
      <c r="A2174">
        <v>2173</v>
      </c>
      <c r="B2174" s="86">
        <v>43157.893101851849</v>
      </c>
      <c r="C2174" s="84" t="s">
        <v>5421</v>
      </c>
    </row>
    <row r="2175" spans="1:3" x14ac:dyDescent="0.2">
      <c r="A2175">
        <v>2174</v>
      </c>
      <c r="B2175" s="86">
        <v>43157.89267361111</v>
      </c>
      <c r="C2175" s="84" t="s">
        <v>5422</v>
      </c>
    </row>
    <row r="2176" spans="1:3" x14ac:dyDescent="0.2">
      <c r="A2176">
        <v>2175</v>
      </c>
      <c r="B2176" s="86">
        <v>43157.893240740741</v>
      </c>
      <c r="C2176" s="84" t="s">
        <v>5423</v>
      </c>
    </row>
    <row r="2177" spans="1:3" x14ac:dyDescent="0.2">
      <c r="A2177">
        <v>2176</v>
      </c>
      <c r="B2177" s="86">
        <v>43157.861817129633</v>
      </c>
      <c r="C2177" s="84" t="s">
        <v>4747</v>
      </c>
    </row>
    <row r="2178" spans="1:3" x14ac:dyDescent="0.2">
      <c r="A2178">
        <v>2177</v>
      </c>
      <c r="B2178" s="86">
        <v>43157.893252314818</v>
      </c>
      <c r="C2178" s="84" t="s">
        <v>4409</v>
      </c>
    </row>
    <row r="2179" spans="1:3" x14ac:dyDescent="0.2">
      <c r="A2179">
        <v>2178</v>
      </c>
      <c r="B2179" s="86">
        <v>43157.893252314818</v>
      </c>
      <c r="C2179" s="84" t="s">
        <v>4409</v>
      </c>
    </row>
    <row r="2180" spans="1:3" x14ac:dyDescent="0.2">
      <c r="A2180">
        <v>2179</v>
      </c>
      <c r="B2180" s="86">
        <v>43157.893252314818</v>
      </c>
      <c r="C2180" s="84" t="s">
        <v>4409</v>
      </c>
    </row>
    <row r="2181" spans="1:3" x14ac:dyDescent="0.2">
      <c r="A2181">
        <v>2180</v>
      </c>
      <c r="B2181" s="86">
        <v>43157.893437500003</v>
      </c>
      <c r="C2181" s="84" t="s">
        <v>5424</v>
      </c>
    </row>
    <row r="2182" spans="1:3" x14ac:dyDescent="0.2">
      <c r="A2182">
        <v>2181</v>
      </c>
      <c r="B2182" s="86">
        <v>43157.893449074072</v>
      </c>
      <c r="C2182" s="84" t="s">
        <v>4455</v>
      </c>
    </row>
    <row r="2183" spans="1:3" x14ac:dyDescent="0.2">
      <c r="A2183">
        <v>2182</v>
      </c>
      <c r="B2183" s="86">
        <v>43157.893541666665</v>
      </c>
      <c r="C2183" s="84" t="s">
        <v>5425</v>
      </c>
    </row>
    <row r="2184" spans="1:3" x14ac:dyDescent="0.2">
      <c r="A2184">
        <v>2183</v>
      </c>
      <c r="B2184" s="86">
        <v>43157.893541666665</v>
      </c>
      <c r="C2184" s="84" t="s">
        <v>5425</v>
      </c>
    </row>
    <row r="2185" spans="1:3" x14ac:dyDescent="0.2">
      <c r="A2185">
        <v>2184</v>
      </c>
      <c r="B2185" s="86">
        <v>43157.893541666665</v>
      </c>
      <c r="C2185" s="84" t="s">
        <v>5425</v>
      </c>
    </row>
    <row r="2186" spans="1:3" x14ac:dyDescent="0.2">
      <c r="A2186">
        <v>2185</v>
      </c>
      <c r="B2186" s="86">
        <v>43157.56591435185</v>
      </c>
      <c r="C2186" s="84" t="s">
        <v>5426</v>
      </c>
    </row>
    <row r="2187" spans="1:3" x14ac:dyDescent="0.2">
      <c r="A2187">
        <v>2186</v>
      </c>
      <c r="B2187" s="86">
        <v>43157.893553240741</v>
      </c>
      <c r="C2187" s="84" t="s">
        <v>5427</v>
      </c>
    </row>
    <row r="2188" spans="1:3" x14ac:dyDescent="0.2">
      <c r="A2188">
        <v>2187</v>
      </c>
      <c r="B2188" s="86">
        <v>43157.876192129632</v>
      </c>
      <c r="C2188" s="84" t="s">
        <v>5428</v>
      </c>
    </row>
    <row r="2189" spans="1:3" x14ac:dyDescent="0.2">
      <c r="A2189">
        <v>2188</v>
      </c>
      <c r="B2189" s="86">
        <v>43157.893564814818</v>
      </c>
      <c r="C2189" s="84" t="s">
        <v>5164</v>
      </c>
    </row>
    <row r="2190" spans="1:3" x14ac:dyDescent="0.2">
      <c r="A2190">
        <v>2189</v>
      </c>
      <c r="B2190" s="86">
        <v>43157.893564814818</v>
      </c>
      <c r="C2190" s="84" t="s">
        <v>4409</v>
      </c>
    </row>
    <row r="2191" spans="1:3" x14ac:dyDescent="0.2">
      <c r="A2191">
        <v>2190</v>
      </c>
      <c r="B2191" s="86">
        <v>43157.893564814818</v>
      </c>
      <c r="C2191" s="84" t="s">
        <v>4409</v>
      </c>
    </row>
    <row r="2192" spans="1:3" x14ac:dyDescent="0.2">
      <c r="A2192">
        <v>2191</v>
      </c>
      <c r="B2192" s="86">
        <v>43157.893564814818</v>
      </c>
      <c r="C2192" s="84" t="s">
        <v>4409</v>
      </c>
    </row>
    <row r="2193" spans="1:3" x14ac:dyDescent="0.2">
      <c r="A2193">
        <v>2192</v>
      </c>
      <c r="B2193" s="86">
        <v>43157.893634259257</v>
      </c>
      <c r="C2193" s="84" t="s">
        <v>5429</v>
      </c>
    </row>
    <row r="2194" spans="1:3" x14ac:dyDescent="0.2">
      <c r="A2194">
        <v>2193</v>
      </c>
      <c r="B2194" s="86">
        <v>43157.590914351851</v>
      </c>
      <c r="C2194" s="84" t="s">
        <v>4364</v>
      </c>
    </row>
    <row r="2195" spans="1:3" x14ac:dyDescent="0.2">
      <c r="A2195">
        <v>2194</v>
      </c>
      <c r="B2195" s="86">
        <v>43157.893657407411</v>
      </c>
      <c r="C2195" s="84" t="s">
        <v>4981</v>
      </c>
    </row>
    <row r="2196" spans="1:3" x14ac:dyDescent="0.2">
      <c r="A2196">
        <v>2195</v>
      </c>
      <c r="B2196" s="86">
        <v>43157.893657407411</v>
      </c>
      <c r="C2196" s="84" t="s">
        <v>4981</v>
      </c>
    </row>
    <row r="2197" spans="1:3" x14ac:dyDescent="0.2">
      <c r="A2197">
        <v>2196</v>
      </c>
      <c r="B2197" s="86">
        <v>43157.893692129626</v>
      </c>
      <c r="C2197" s="84" t="s">
        <v>5430</v>
      </c>
    </row>
    <row r="2198" spans="1:3" x14ac:dyDescent="0.2">
      <c r="A2198">
        <v>2197</v>
      </c>
      <c r="B2198" s="86">
        <v>43157.893726851849</v>
      </c>
      <c r="C2198" s="84" t="s">
        <v>4409</v>
      </c>
    </row>
    <row r="2199" spans="1:3" x14ac:dyDescent="0.2">
      <c r="A2199">
        <v>2198</v>
      </c>
      <c r="B2199" s="86">
        <v>43157.893726851849</v>
      </c>
      <c r="C2199" s="84" t="s">
        <v>4409</v>
      </c>
    </row>
    <row r="2200" spans="1:3" x14ac:dyDescent="0.2">
      <c r="A2200">
        <v>2199</v>
      </c>
      <c r="B2200" s="86">
        <v>43157.893726851849</v>
      </c>
      <c r="C2200" s="84" t="s">
        <v>4409</v>
      </c>
    </row>
    <row r="2201" spans="1:3" x14ac:dyDescent="0.2">
      <c r="A2201">
        <v>2200</v>
      </c>
      <c r="B2201" s="86">
        <v>43155.744050925925</v>
      </c>
      <c r="C2201" s="84" t="s">
        <v>5431</v>
      </c>
    </row>
    <row r="2202" spans="1:3" x14ac:dyDescent="0.2">
      <c r="A2202">
        <v>2201</v>
      </c>
      <c r="B2202" s="86">
        <v>43157.893761574072</v>
      </c>
      <c r="C2202" s="84" t="s">
        <v>5432</v>
      </c>
    </row>
    <row r="2203" spans="1:3" x14ac:dyDescent="0.2">
      <c r="A2203">
        <v>2202</v>
      </c>
      <c r="B2203" s="86">
        <v>43157.893842592595</v>
      </c>
      <c r="C2203" s="84" t="s">
        <v>4433</v>
      </c>
    </row>
    <row r="2204" spans="1:3" x14ac:dyDescent="0.2">
      <c r="A2204">
        <v>2203</v>
      </c>
      <c r="B2204" s="86">
        <v>43025.120844907404</v>
      </c>
      <c r="C2204" s="84" t="s">
        <v>5433</v>
      </c>
    </row>
    <row r="2205" spans="1:3" x14ac:dyDescent="0.2">
      <c r="A2205">
        <v>2204</v>
      </c>
      <c r="B2205" s="86">
        <v>43157.893854166665</v>
      </c>
      <c r="C2205" s="84" t="s">
        <v>5434</v>
      </c>
    </row>
    <row r="2206" spans="1:3" x14ac:dyDescent="0.2">
      <c r="A2206">
        <v>2205</v>
      </c>
      <c r="B2206" s="86">
        <v>43157.893912037034</v>
      </c>
      <c r="C2206" s="84" t="s">
        <v>5435</v>
      </c>
    </row>
    <row r="2207" spans="1:3" x14ac:dyDescent="0.2">
      <c r="A2207">
        <v>2206</v>
      </c>
      <c r="B2207" s="86">
        <v>43157.893912037034</v>
      </c>
      <c r="C2207" s="84" t="s">
        <v>5436</v>
      </c>
    </row>
    <row r="2208" spans="1:3" x14ac:dyDescent="0.2">
      <c r="A2208">
        <v>2207</v>
      </c>
      <c r="B2208" s="86">
        <v>43157.85496527778</v>
      </c>
      <c r="C2208" s="84" t="s">
        <v>5437</v>
      </c>
    </row>
    <row r="2209" spans="1:3" x14ac:dyDescent="0.2">
      <c r="A2209">
        <v>2208</v>
      </c>
      <c r="B2209" s="86">
        <v>43157.893912037034</v>
      </c>
      <c r="C2209" s="84" t="s">
        <v>4727</v>
      </c>
    </row>
    <row r="2210" spans="1:3" x14ac:dyDescent="0.2">
      <c r="A2210">
        <v>2209</v>
      </c>
      <c r="B2210" s="86">
        <v>43157.89398148148</v>
      </c>
      <c r="C2210" s="84" t="s">
        <v>5438</v>
      </c>
    </row>
    <row r="2211" spans="1:3" x14ac:dyDescent="0.2">
      <c r="A2211">
        <v>2210</v>
      </c>
      <c r="B2211" s="86">
        <v>43157.894062500003</v>
      </c>
      <c r="C2211" s="84" t="s">
        <v>5439</v>
      </c>
    </row>
    <row r="2212" spans="1:3" x14ac:dyDescent="0.2">
      <c r="A2212">
        <v>2211</v>
      </c>
      <c r="B2212" s="86">
        <v>43157.894062500003</v>
      </c>
      <c r="C2212" s="84" t="s">
        <v>5439</v>
      </c>
    </row>
    <row r="2213" spans="1:3" x14ac:dyDescent="0.2">
      <c r="A2213">
        <v>2212</v>
      </c>
      <c r="B2213" s="86">
        <v>43157.894062500003</v>
      </c>
      <c r="C2213" s="84" t="s">
        <v>5439</v>
      </c>
    </row>
    <row r="2214" spans="1:3" x14ac:dyDescent="0.2">
      <c r="A2214">
        <v>2213</v>
      </c>
      <c r="B2214" s="86">
        <v>43157.894062500003</v>
      </c>
      <c r="C2214" s="84" t="s">
        <v>5439</v>
      </c>
    </row>
    <row r="2215" spans="1:3" x14ac:dyDescent="0.2">
      <c r="A2215">
        <v>2214</v>
      </c>
      <c r="B2215" s="86">
        <v>43157.894062500003</v>
      </c>
      <c r="C2215" s="84" t="s">
        <v>5439</v>
      </c>
    </row>
    <row r="2216" spans="1:3" x14ac:dyDescent="0.2">
      <c r="A2216">
        <v>2215</v>
      </c>
      <c r="B2216" s="86">
        <v>43157.894062500003</v>
      </c>
      <c r="C2216" s="84" t="s">
        <v>4409</v>
      </c>
    </row>
    <row r="2217" spans="1:3" x14ac:dyDescent="0.2">
      <c r="A2217">
        <v>2216</v>
      </c>
      <c r="B2217" s="86">
        <v>43157.894062500003</v>
      </c>
      <c r="C2217" s="84" t="s">
        <v>4409</v>
      </c>
    </row>
    <row r="2218" spans="1:3" x14ac:dyDescent="0.2">
      <c r="A2218">
        <v>2217</v>
      </c>
      <c r="B2218" s="86">
        <v>43157.894062500003</v>
      </c>
      <c r="C2218" s="84" t="s">
        <v>4409</v>
      </c>
    </row>
    <row r="2219" spans="1:3" x14ac:dyDescent="0.2">
      <c r="A2219">
        <v>2218</v>
      </c>
      <c r="B2219" s="86">
        <v>43157.894178240742</v>
      </c>
      <c r="C2219" s="84" t="s">
        <v>5440</v>
      </c>
    </row>
    <row r="2220" spans="1:3" x14ac:dyDescent="0.2">
      <c r="A2220">
        <v>2219</v>
      </c>
      <c r="B2220" s="86">
        <v>43157.8828125</v>
      </c>
      <c r="C2220" s="84" t="s">
        <v>5441</v>
      </c>
    </row>
    <row r="2221" spans="1:3" x14ac:dyDescent="0.2">
      <c r="A2221">
        <v>2220</v>
      </c>
      <c r="B2221" s="86">
        <v>43157.894178240742</v>
      </c>
      <c r="C2221" s="84" t="s">
        <v>5206</v>
      </c>
    </row>
    <row r="2222" spans="1:3" x14ac:dyDescent="0.2">
      <c r="A2222">
        <v>2221</v>
      </c>
      <c r="B2222" s="86">
        <v>43157.894224537034</v>
      </c>
      <c r="C2222" s="84" t="s">
        <v>5442</v>
      </c>
    </row>
    <row r="2223" spans="1:3" x14ac:dyDescent="0.2">
      <c r="A2223">
        <v>2222</v>
      </c>
      <c r="B2223" s="86">
        <v>43157.894259259258</v>
      </c>
      <c r="C2223" s="84" t="s">
        <v>5443</v>
      </c>
    </row>
    <row r="2224" spans="1:3" x14ac:dyDescent="0.2">
      <c r="A2224">
        <v>2223</v>
      </c>
      <c r="B2224" s="86">
        <v>43157.894259259258</v>
      </c>
      <c r="C2224" s="84" t="s">
        <v>5443</v>
      </c>
    </row>
    <row r="2225" spans="1:3" x14ac:dyDescent="0.2">
      <c r="A2225">
        <v>2224</v>
      </c>
      <c r="B2225" s="86">
        <v>43157.894259259258</v>
      </c>
      <c r="C2225" s="84" t="s">
        <v>5443</v>
      </c>
    </row>
    <row r="2226" spans="1:3" x14ac:dyDescent="0.2">
      <c r="A2226">
        <v>2225</v>
      </c>
      <c r="B2226" s="86">
        <v>43157.894259259258</v>
      </c>
      <c r="C2226" s="84" t="s">
        <v>5443</v>
      </c>
    </row>
    <row r="2227" spans="1:3" x14ac:dyDescent="0.2">
      <c r="A2227">
        <v>2226</v>
      </c>
      <c r="B2227" s="86">
        <v>43157.894270833334</v>
      </c>
      <c r="C2227" s="84" t="s">
        <v>5444</v>
      </c>
    </row>
    <row r="2228" spans="1:3" x14ac:dyDescent="0.2">
      <c r="A2228">
        <v>2227</v>
      </c>
      <c r="B2228" s="86">
        <v>43157.894282407404</v>
      </c>
      <c r="C2228" s="84" t="s">
        <v>5445</v>
      </c>
    </row>
    <row r="2229" spans="1:3" x14ac:dyDescent="0.2">
      <c r="A2229">
        <v>2228</v>
      </c>
      <c r="B2229" s="86">
        <v>43157.894409722219</v>
      </c>
      <c r="C2229" s="84" t="s">
        <v>5446</v>
      </c>
    </row>
    <row r="2230" spans="1:3" x14ac:dyDescent="0.2">
      <c r="A2230">
        <v>2229</v>
      </c>
      <c r="B2230" s="86">
        <v>43157.894537037035</v>
      </c>
      <c r="C2230" s="84" t="s">
        <v>5217</v>
      </c>
    </row>
    <row r="2231" spans="1:3" x14ac:dyDescent="0.2">
      <c r="A2231">
        <v>2230</v>
      </c>
      <c r="B2231" s="86">
        <v>43157.894537037035</v>
      </c>
      <c r="C2231" s="84" t="s">
        <v>5217</v>
      </c>
    </row>
    <row r="2232" spans="1:3" x14ac:dyDescent="0.2">
      <c r="A2232">
        <v>2231</v>
      </c>
      <c r="B2232" s="86">
        <v>43157.894594907404</v>
      </c>
      <c r="C2232" s="84" t="s">
        <v>5447</v>
      </c>
    </row>
    <row r="2233" spans="1:3" x14ac:dyDescent="0.2">
      <c r="A2233">
        <v>2232</v>
      </c>
      <c r="B2233" s="86">
        <v>43157.787210648145</v>
      </c>
      <c r="C2233" s="84" t="s">
        <v>5448</v>
      </c>
    </row>
    <row r="2234" spans="1:3" x14ac:dyDescent="0.2">
      <c r="A2234">
        <v>2233</v>
      </c>
      <c r="B2234" s="86">
        <v>43157.894618055558</v>
      </c>
      <c r="C2234" s="84" t="s">
        <v>5449</v>
      </c>
    </row>
    <row r="2235" spans="1:3" x14ac:dyDescent="0.2">
      <c r="A2235">
        <v>2234</v>
      </c>
      <c r="B2235" s="86">
        <v>43153.255937499998</v>
      </c>
      <c r="C2235" s="84" t="s">
        <v>5450</v>
      </c>
    </row>
    <row r="2236" spans="1:3" x14ac:dyDescent="0.2">
      <c r="A2236">
        <v>2235</v>
      </c>
      <c r="B2236" s="86">
        <v>43157.894629629627</v>
      </c>
      <c r="C2236" s="84" t="s">
        <v>4470</v>
      </c>
    </row>
    <row r="2237" spans="1:3" x14ac:dyDescent="0.2">
      <c r="A2237">
        <v>2236</v>
      </c>
      <c r="B2237" s="86">
        <v>43157.894699074073</v>
      </c>
      <c r="C2237" s="84" t="s">
        <v>4409</v>
      </c>
    </row>
    <row r="2238" spans="1:3" x14ac:dyDescent="0.2">
      <c r="A2238">
        <v>2237</v>
      </c>
      <c r="B2238" s="86">
        <v>43157.894699074073</v>
      </c>
      <c r="C2238" s="84" t="s">
        <v>4409</v>
      </c>
    </row>
    <row r="2239" spans="1:3" x14ac:dyDescent="0.2">
      <c r="A2239">
        <v>2238</v>
      </c>
      <c r="B2239" s="86">
        <v>43157.894699074073</v>
      </c>
      <c r="C2239" s="84" t="s">
        <v>4409</v>
      </c>
    </row>
    <row r="2240" spans="1:3" x14ac:dyDescent="0.2">
      <c r="A2240">
        <v>2239</v>
      </c>
      <c r="B2240" s="86">
        <v>43157.894814814812</v>
      </c>
      <c r="C2240" s="84" t="s">
        <v>4577</v>
      </c>
    </row>
    <row r="2241" spans="1:3" x14ac:dyDescent="0.2">
      <c r="A2241">
        <v>2240</v>
      </c>
      <c r="B2241" s="86">
        <v>43157.484027777777</v>
      </c>
      <c r="C2241" s="84" t="s">
        <v>5451</v>
      </c>
    </row>
    <row r="2242" spans="1:3" x14ac:dyDescent="0.2">
      <c r="A2242">
        <v>2241</v>
      </c>
      <c r="B2242" s="86">
        <v>43157.894942129627</v>
      </c>
      <c r="C2242" s="84" t="s">
        <v>5452</v>
      </c>
    </row>
    <row r="2243" spans="1:3" x14ac:dyDescent="0.2">
      <c r="A2243">
        <v>2242</v>
      </c>
      <c r="B2243" s="86">
        <v>43157.124351851853</v>
      </c>
      <c r="C2243" s="84" t="s">
        <v>5453</v>
      </c>
    </row>
    <row r="2244" spans="1:3" x14ac:dyDescent="0.2">
      <c r="A2244">
        <v>2243</v>
      </c>
      <c r="B2244" s="86">
        <v>43157.894976851851</v>
      </c>
      <c r="C2244" s="84" t="s">
        <v>5454</v>
      </c>
    </row>
    <row r="2245" spans="1:3" x14ac:dyDescent="0.2">
      <c r="A2245">
        <v>2244</v>
      </c>
      <c r="B2245" s="86">
        <v>43157.895011574074</v>
      </c>
      <c r="C2245" s="84" t="s">
        <v>5455</v>
      </c>
    </row>
    <row r="2246" spans="1:3" x14ac:dyDescent="0.2">
      <c r="A2246">
        <v>2245</v>
      </c>
      <c r="B2246" s="86">
        <v>43157.895046296297</v>
      </c>
      <c r="C2246" s="84" t="s">
        <v>5456</v>
      </c>
    </row>
    <row r="2247" spans="1:3" x14ac:dyDescent="0.2">
      <c r="A2247">
        <v>2246</v>
      </c>
      <c r="B2247" s="86">
        <v>43157.895046296297</v>
      </c>
      <c r="C2247" s="84" t="s">
        <v>5456</v>
      </c>
    </row>
    <row r="2248" spans="1:3" x14ac:dyDescent="0.2">
      <c r="A2248">
        <v>2247</v>
      </c>
      <c r="B2248" s="86">
        <v>43157.895046296297</v>
      </c>
      <c r="C2248" s="84" t="s">
        <v>5456</v>
      </c>
    </row>
    <row r="2249" spans="1:3" x14ac:dyDescent="0.2">
      <c r="A2249">
        <v>2248</v>
      </c>
      <c r="B2249" s="86">
        <v>43151.782546296294</v>
      </c>
      <c r="C2249" s="84" t="s">
        <v>5457</v>
      </c>
    </row>
    <row r="2250" spans="1:3" x14ac:dyDescent="0.2">
      <c r="A2250">
        <v>2249</v>
      </c>
      <c r="B2250" s="86">
        <v>43157.895057870373</v>
      </c>
      <c r="C2250" s="84" t="s">
        <v>5458</v>
      </c>
    </row>
    <row r="2251" spans="1:3" x14ac:dyDescent="0.2">
      <c r="A2251">
        <v>2250</v>
      </c>
      <c r="B2251" s="86">
        <v>43157.895057870373</v>
      </c>
      <c r="C2251" s="84" t="s">
        <v>4583</v>
      </c>
    </row>
    <row r="2252" spans="1:3" x14ac:dyDescent="0.2">
      <c r="A2252">
        <v>2251</v>
      </c>
      <c r="B2252" s="86">
        <v>43157.895115740743</v>
      </c>
      <c r="C2252" s="84" t="s">
        <v>4747</v>
      </c>
    </row>
    <row r="2253" spans="1:3" x14ac:dyDescent="0.2">
      <c r="A2253">
        <v>2252</v>
      </c>
      <c r="B2253" s="86">
        <v>43157.895150462966</v>
      </c>
      <c r="C2253" s="84" t="s">
        <v>5459</v>
      </c>
    </row>
    <row r="2254" spans="1:3" x14ac:dyDescent="0.2">
      <c r="A2254">
        <v>2253</v>
      </c>
      <c r="B2254" s="86">
        <v>43157.895162037035</v>
      </c>
      <c r="C2254" s="84" t="s">
        <v>4577</v>
      </c>
    </row>
    <row r="2255" spans="1:3" x14ac:dyDescent="0.2">
      <c r="A2255">
        <v>2254</v>
      </c>
      <c r="B2255" s="86">
        <v>43157.895243055558</v>
      </c>
      <c r="C2255" s="84" t="s">
        <v>5460</v>
      </c>
    </row>
    <row r="2256" spans="1:3" x14ac:dyDescent="0.2">
      <c r="A2256">
        <v>2255</v>
      </c>
      <c r="B2256" s="86">
        <v>43157.840428240743</v>
      </c>
      <c r="C2256" s="84" t="s">
        <v>5461</v>
      </c>
    </row>
    <row r="2257" spans="1:3" x14ac:dyDescent="0.2">
      <c r="A2257">
        <v>2256</v>
      </c>
      <c r="B2257" s="86">
        <v>43157.882060185184</v>
      </c>
      <c r="C2257" s="84" t="s">
        <v>5462</v>
      </c>
    </row>
    <row r="2258" spans="1:3" x14ac:dyDescent="0.2">
      <c r="A2258">
        <v>2257</v>
      </c>
      <c r="B2258" s="86">
        <v>43157.895289351851</v>
      </c>
      <c r="C2258" s="84" t="s">
        <v>5463</v>
      </c>
    </row>
    <row r="2259" spans="1:3" x14ac:dyDescent="0.2">
      <c r="A2259">
        <v>2258</v>
      </c>
      <c r="B2259" s="86">
        <v>43157.895289351851</v>
      </c>
      <c r="C2259" s="84" t="s">
        <v>5464</v>
      </c>
    </row>
    <row r="2260" spans="1:3" x14ac:dyDescent="0.2">
      <c r="A2260">
        <v>2259</v>
      </c>
      <c r="B2260" s="86">
        <v>43157.895335648151</v>
      </c>
      <c r="C2260" s="84" t="s">
        <v>5465</v>
      </c>
    </row>
    <row r="2261" spans="1:3" x14ac:dyDescent="0.2">
      <c r="A2261">
        <v>2260</v>
      </c>
      <c r="B2261" s="86">
        <v>43157.895335648151</v>
      </c>
      <c r="C2261" s="84" t="s">
        <v>5465</v>
      </c>
    </row>
    <row r="2262" spans="1:3" x14ac:dyDescent="0.2">
      <c r="A2262">
        <v>2261</v>
      </c>
      <c r="B2262" s="86">
        <v>43157.895335648151</v>
      </c>
      <c r="C2262" s="84" t="s">
        <v>5465</v>
      </c>
    </row>
    <row r="2263" spans="1:3" x14ac:dyDescent="0.2">
      <c r="A2263">
        <v>2262</v>
      </c>
      <c r="B2263" s="86">
        <v>43157.895335648151</v>
      </c>
      <c r="C2263" s="84" t="s">
        <v>5465</v>
      </c>
    </row>
    <row r="2264" spans="1:3" x14ac:dyDescent="0.2">
      <c r="A2264">
        <v>2263</v>
      </c>
      <c r="B2264" s="86">
        <v>43157.895335648151</v>
      </c>
      <c r="C2264" s="84" t="s">
        <v>5465</v>
      </c>
    </row>
    <row r="2265" spans="1:3" x14ac:dyDescent="0.2">
      <c r="A2265">
        <v>2264</v>
      </c>
      <c r="B2265" s="86">
        <v>43157.895335648151</v>
      </c>
      <c r="C2265" s="84" t="s">
        <v>5465</v>
      </c>
    </row>
    <row r="2266" spans="1:3" x14ac:dyDescent="0.2">
      <c r="A2266">
        <v>2265</v>
      </c>
      <c r="B2266" s="86">
        <v>43157.895335648151</v>
      </c>
      <c r="C2266" s="84" t="s">
        <v>5465</v>
      </c>
    </row>
    <row r="2267" spans="1:3" x14ac:dyDescent="0.2">
      <c r="A2267">
        <v>2266</v>
      </c>
      <c r="B2267" s="86">
        <v>43157.895335648151</v>
      </c>
      <c r="C2267" s="84" t="s">
        <v>5465</v>
      </c>
    </row>
    <row r="2268" spans="1:3" x14ac:dyDescent="0.2">
      <c r="A2268">
        <v>2267</v>
      </c>
      <c r="B2268" s="86">
        <v>43157.895335648151</v>
      </c>
      <c r="C2268" s="84" t="s">
        <v>5465</v>
      </c>
    </row>
    <row r="2269" spans="1:3" x14ac:dyDescent="0.2">
      <c r="A2269">
        <v>2268</v>
      </c>
      <c r="B2269" s="86">
        <v>43157.895335648151</v>
      </c>
      <c r="C2269" s="84" t="s">
        <v>5465</v>
      </c>
    </row>
    <row r="2270" spans="1:3" x14ac:dyDescent="0.2">
      <c r="A2270">
        <v>2269</v>
      </c>
      <c r="B2270" s="86">
        <v>43157.895335648151</v>
      </c>
      <c r="C2270" s="84" t="s">
        <v>5465</v>
      </c>
    </row>
    <row r="2271" spans="1:3" x14ac:dyDescent="0.2">
      <c r="A2271">
        <v>2270</v>
      </c>
      <c r="B2271" s="86">
        <v>43157.895335648151</v>
      </c>
      <c r="C2271" s="84" t="s">
        <v>5465</v>
      </c>
    </row>
    <row r="2272" spans="1:3" x14ac:dyDescent="0.2">
      <c r="A2272">
        <v>2271</v>
      </c>
      <c r="B2272" s="86">
        <v>43157.895335648151</v>
      </c>
      <c r="C2272" s="84" t="s">
        <v>5465</v>
      </c>
    </row>
    <row r="2273" spans="1:3" x14ac:dyDescent="0.2">
      <c r="A2273">
        <v>2272</v>
      </c>
      <c r="B2273" s="86">
        <v>43157.895335648151</v>
      </c>
      <c r="C2273" s="84" t="s">
        <v>5465</v>
      </c>
    </row>
    <row r="2274" spans="1:3" x14ac:dyDescent="0.2">
      <c r="A2274">
        <v>2273</v>
      </c>
      <c r="B2274" s="86">
        <v>43157.895335648151</v>
      </c>
      <c r="C2274" s="84" t="s">
        <v>5465</v>
      </c>
    </row>
    <row r="2275" spans="1:3" x14ac:dyDescent="0.2">
      <c r="A2275">
        <v>2274</v>
      </c>
      <c r="B2275" s="86">
        <v>43157.895335648151</v>
      </c>
      <c r="C2275" s="84" t="s">
        <v>5465</v>
      </c>
    </row>
    <row r="2276" spans="1:3" x14ac:dyDescent="0.2">
      <c r="A2276">
        <v>2275</v>
      </c>
      <c r="B2276" s="86">
        <v>43157.895335648151</v>
      </c>
      <c r="C2276" s="84" t="s">
        <v>5465</v>
      </c>
    </row>
    <row r="2277" spans="1:3" x14ac:dyDescent="0.2">
      <c r="A2277">
        <v>2276</v>
      </c>
      <c r="B2277" s="86">
        <v>43157.895335648151</v>
      </c>
      <c r="C2277" s="84" t="s">
        <v>5465</v>
      </c>
    </row>
    <row r="2278" spans="1:3" x14ac:dyDescent="0.2">
      <c r="A2278">
        <v>2277</v>
      </c>
      <c r="B2278" s="86">
        <v>43157.895335648151</v>
      </c>
      <c r="C2278" s="84" t="s">
        <v>5465</v>
      </c>
    </row>
    <row r="2279" spans="1:3" x14ac:dyDescent="0.2">
      <c r="A2279">
        <v>2278</v>
      </c>
      <c r="B2279" s="86">
        <v>43157.895335648151</v>
      </c>
      <c r="C2279" s="84" t="s">
        <v>5465</v>
      </c>
    </row>
    <row r="2280" spans="1:3" x14ac:dyDescent="0.2">
      <c r="A2280">
        <v>2279</v>
      </c>
      <c r="B2280" s="86">
        <v>43157.895335648151</v>
      </c>
      <c r="C2280" s="84" t="s">
        <v>5465</v>
      </c>
    </row>
    <row r="2281" spans="1:3" x14ac:dyDescent="0.2">
      <c r="A2281">
        <v>2280</v>
      </c>
      <c r="B2281" s="86">
        <v>43157.895335648151</v>
      </c>
      <c r="C2281" s="84" t="s">
        <v>5465</v>
      </c>
    </row>
    <row r="2282" spans="1:3" x14ac:dyDescent="0.2">
      <c r="A2282">
        <v>2281</v>
      </c>
      <c r="B2282" s="86">
        <v>43157.895335648151</v>
      </c>
      <c r="C2282" s="84" t="s">
        <v>5465</v>
      </c>
    </row>
    <row r="2283" spans="1:3" x14ac:dyDescent="0.2">
      <c r="A2283">
        <v>2282</v>
      </c>
      <c r="B2283" s="86">
        <v>43157.895335648151</v>
      </c>
      <c r="C2283" s="84" t="s">
        <v>5465</v>
      </c>
    </row>
    <row r="2284" spans="1:3" x14ac:dyDescent="0.2">
      <c r="A2284">
        <v>2283</v>
      </c>
      <c r="B2284" s="86">
        <v>43157.895335648151</v>
      </c>
      <c r="C2284" s="84" t="s">
        <v>5465</v>
      </c>
    </row>
    <row r="2285" spans="1:3" x14ac:dyDescent="0.2">
      <c r="A2285">
        <v>2284</v>
      </c>
      <c r="B2285" s="86">
        <v>43157.895335648151</v>
      </c>
      <c r="C2285" s="84" t="s">
        <v>5465</v>
      </c>
    </row>
    <row r="2286" spans="1:3" x14ac:dyDescent="0.2">
      <c r="A2286">
        <v>2285</v>
      </c>
      <c r="B2286" s="86">
        <v>43157.895335648151</v>
      </c>
      <c r="C2286" s="84" t="s">
        <v>5465</v>
      </c>
    </row>
    <row r="2287" spans="1:3" x14ac:dyDescent="0.2">
      <c r="A2287">
        <v>2286</v>
      </c>
      <c r="B2287" s="86">
        <v>43157.895335648151</v>
      </c>
      <c r="C2287" s="84" t="s">
        <v>5465</v>
      </c>
    </row>
    <row r="2288" spans="1:3" x14ac:dyDescent="0.2">
      <c r="A2288">
        <v>2287</v>
      </c>
      <c r="B2288" s="86">
        <v>43157.895335648151</v>
      </c>
      <c r="C2288" s="84" t="s">
        <v>5465</v>
      </c>
    </row>
    <row r="2289" spans="1:3" x14ac:dyDescent="0.2">
      <c r="A2289">
        <v>2288</v>
      </c>
      <c r="B2289" s="86">
        <v>43157.895335648151</v>
      </c>
      <c r="C2289" s="84" t="s">
        <v>5465</v>
      </c>
    </row>
    <row r="2290" spans="1:3" x14ac:dyDescent="0.2">
      <c r="A2290">
        <v>2289</v>
      </c>
      <c r="B2290" s="86">
        <v>43157.895335648151</v>
      </c>
      <c r="C2290" s="84" t="s">
        <v>5465</v>
      </c>
    </row>
    <row r="2291" spans="1:3" x14ac:dyDescent="0.2">
      <c r="A2291">
        <v>2290</v>
      </c>
      <c r="B2291" s="86">
        <v>43157.895335648151</v>
      </c>
      <c r="C2291" s="84" t="s">
        <v>5465</v>
      </c>
    </row>
    <row r="2292" spans="1:3" x14ac:dyDescent="0.2">
      <c r="A2292">
        <v>2291</v>
      </c>
      <c r="B2292" s="86">
        <v>43157.895335648151</v>
      </c>
      <c r="C2292" s="84" t="s">
        <v>5465</v>
      </c>
    </row>
    <row r="2293" spans="1:3" x14ac:dyDescent="0.2">
      <c r="A2293">
        <v>2292</v>
      </c>
      <c r="B2293" s="86">
        <v>43157.895335648151</v>
      </c>
      <c r="C2293" s="84" t="s">
        <v>5465</v>
      </c>
    </row>
    <row r="2294" spans="1:3" x14ac:dyDescent="0.2">
      <c r="A2294">
        <v>2293</v>
      </c>
      <c r="B2294" s="86">
        <v>43157.895335648151</v>
      </c>
      <c r="C2294" s="84" t="s">
        <v>5465</v>
      </c>
    </row>
    <row r="2295" spans="1:3" x14ac:dyDescent="0.2">
      <c r="A2295">
        <v>2294</v>
      </c>
      <c r="B2295" s="86">
        <v>43157.895335648151</v>
      </c>
      <c r="C2295" s="84" t="s">
        <v>5465</v>
      </c>
    </row>
    <row r="2296" spans="1:3" x14ac:dyDescent="0.2">
      <c r="A2296">
        <v>2295</v>
      </c>
      <c r="B2296" s="86">
        <v>43157.895335648151</v>
      </c>
      <c r="C2296" s="84" t="s">
        <v>5465</v>
      </c>
    </row>
    <row r="2297" spans="1:3" x14ac:dyDescent="0.2">
      <c r="A2297">
        <v>2296</v>
      </c>
      <c r="B2297" s="86">
        <v>43157.895335648151</v>
      </c>
      <c r="C2297" s="84" t="s">
        <v>5465</v>
      </c>
    </row>
    <row r="2298" spans="1:3" x14ac:dyDescent="0.2">
      <c r="A2298">
        <v>2297</v>
      </c>
      <c r="B2298" s="86">
        <v>43157.895335648151</v>
      </c>
      <c r="C2298" s="84" t="s">
        <v>5465</v>
      </c>
    </row>
    <row r="2299" spans="1:3" x14ac:dyDescent="0.2">
      <c r="A2299">
        <v>2298</v>
      </c>
      <c r="B2299" s="86">
        <v>43157.895335648151</v>
      </c>
      <c r="C2299" s="84" t="s">
        <v>5465</v>
      </c>
    </row>
    <row r="2300" spans="1:3" x14ac:dyDescent="0.2">
      <c r="A2300">
        <v>2299</v>
      </c>
      <c r="B2300" s="86">
        <v>43157.895335648151</v>
      </c>
      <c r="C2300" s="84" t="s">
        <v>5465</v>
      </c>
    </row>
    <row r="2301" spans="1:3" x14ac:dyDescent="0.2">
      <c r="A2301">
        <v>2300</v>
      </c>
      <c r="B2301" s="86">
        <v>43157.895335648151</v>
      </c>
      <c r="C2301" s="84" t="s">
        <v>5465</v>
      </c>
    </row>
    <row r="2302" spans="1:3" x14ac:dyDescent="0.2">
      <c r="A2302">
        <v>2301</v>
      </c>
      <c r="B2302" s="86">
        <v>43157.895335648151</v>
      </c>
      <c r="C2302" s="84" t="s">
        <v>5465</v>
      </c>
    </row>
    <row r="2303" spans="1:3" x14ac:dyDescent="0.2">
      <c r="A2303">
        <v>2302</v>
      </c>
      <c r="B2303" s="86">
        <v>43157.895335648151</v>
      </c>
      <c r="C2303" s="84" t="s">
        <v>5465</v>
      </c>
    </row>
    <row r="2304" spans="1:3" x14ac:dyDescent="0.2">
      <c r="A2304">
        <v>2303</v>
      </c>
      <c r="B2304" s="86">
        <v>43157.895335648151</v>
      </c>
      <c r="C2304" s="84" t="s">
        <v>5465</v>
      </c>
    </row>
    <row r="2305" spans="1:3" x14ac:dyDescent="0.2">
      <c r="A2305">
        <v>2304</v>
      </c>
      <c r="B2305" s="86">
        <v>43157.895335648151</v>
      </c>
      <c r="C2305" s="84" t="s">
        <v>5465</v>
      </c>
    </row>
    <row r="2306" spans="1:3" x14ac:dyDescent="0.2">
      <c r="A2306">
        <v>2305</v>
      </c>
      <c r="B2306" s="86">
        <v>43157.895335648151</v>
      </c>
      <c r="C2306" s="84" t="s">
        <v>5465</v>
      </c>
    </row>
    <row r="2307" spans="1:3" x14ac:dyDescent="0.2">
      <c r="A2307">
        <v>2306</v>
      </c>
      <c r="B2307" s="86">
        <v>43157.895335648151</v>
      </c>
      <c r="C2307" s="84" t="s">
        <v>5465</v>
      </c>
    </row>
    <row r="2308" spans="1:3" x14ac:dyDescent="0.2">
      <c r="A2308">
        <v>2307</v>
      </c>
      <c r="B2308" s="86">
        <v>43157.895335648151</v>
      </c>
      <c r="C2308" s="84" t="s">
        <v>5465</v>
      </c>
    </row>
    <row r="2309" spans="1:3" x14ac:dyDescent="0.2">
      <c r="A2309">
        <v>2308</v>
      </c>
      <c r="B2309" s="86">
        <v>43157.895335648151</v>
      </c>
      <c r="C2309" s="84" t="s">
        <v>5465</v>
      </c>
    </row>
    <row r="2310" spans="1:3" x14ac:dyDescent="0.2">
      <c r="A2310">
        <v>2309</v>
      </c>
      <c r="B2310" s="86">
        <v>43157.551180555558</v>
      </c>
      <c r="C2310" s="84" t="s">
        <v>5466</v>
      </c>
    </row>
    <row r="2311" spans="1:3" x14ac:dyDescent="0.2">
      <c r="A2311">
        <v>2310</v>
      </c>
      <c r="B2311" s="86">
        <v>43157.895370370374</v>
      </c>
      <c r="C2311" s="84" t="s">
        <v>4495</v>
      </c>
    </row>
    <row r="2312" spans="1:3" x14ac:dyDescent="0.2">
      <c r="A2312">
        <v>2311</v>
      </c>
      <c r="B2312" s="86">
        <v>43124.972511574073</v>
      </c>
      <c r="C2312" s="84" t="s">
        <v>5467</v>
      </c>
    </row>
    <row r="2313" spans="1:3" x14ac:dyDescent="0.2">
      <c r="A2313">
        <v>2312</v>
      </c>
      <c r="B2313" s="86">
        <v>43157.89539351852</v>
      </c>
      <c r="C2313" s="84" t="s">
        <v>5468</v>
      </c>
    </row>
    <row r="2314" spans="1:3" x14ac:dyDescent="0.2">
      <c r="A2314">
        <v>2313</v>
      </c>
      <c r="B2314" s="86">
        <v>43157.895520833335</v>
      </c>
      <c r="C2314" s="84" t="s">
        <v>5403</v>
      </c>
    </row>
    <row r="2315" spans="1:3" x14ac:dyDescent="0.2">
      <c r="A2315">
        <v>2314</v>
      </c>
      <c r="B2315" s="86">
        <v>43157.572824074072</v>
      </c>
      <c r="C2315" s="84" t="s">
        <v>5469</v>
      </c>
    </row>
    <row r="2316" spans="1:3" x14ac:dyDescent="0.2">
      <c r="A2316">
        <v>2315</v>
      </c>
      <c r="B2316" s="86">
        <v>43157.895578703705</v>
      </c>
      <c r="C2316" s="84" t="s">
        <v>4583</v>
      </c>
    </row>
    <row r="2317" spans="1:3" x14ac:dyDescent="0.2">
      <c r="A2317">
        <v>2316</v>
      </c>
      <c r="B2317" s="86">
        <v>43156.75744212963</v>
      </c>
      <c r="C2317" s="84" t="s">
        <v>5470</v>
      </c>
    </row>
    <row r="2318" spans="1:3" x14ac:dyDescent="0.2">
      <c r="A2318">
        <v>2317</v>
      </c>
      <c r="B2318" s="86">
        <v>43157.894965277781</v>
      </c>
      <c r="C2318" s="84" t="s">
        <v>4394</v>
      </c>
    </row>
    <row r="2319" spans="1:3" x14ac:dyDescent="0.2">
      <c r="A2319">
        <v>2318</v>
      </c>
      <c r="B2319" s="86">
        <v>43157.892523148148</v>
      </c>
      <c r="C2319" s="84" t="s">
        <v>4410</v>
      </c>
    </row>
    <row r="2320" spans="1:3" x14ac:dyDescent="0.2">
      <c r="A2320">
        <v>2319</v>
      </c>
      <c r="B2320" s="86">
        <v>43157.89565972222</v>
      </c>
      <c r="C2320" s="84" t="s">
        <v>4501</v>
      </c>
    </row>
    <row r="2321" spans="1:3" x14ac:dyDescent="0.2">
      <c r="A2321">
        <v>2320</v>
      </c>
      <c r="B2321" s="86">
        <v>43157.895740740743</v>
      </c>
      <c r="C2321" s="84" t="s">
        <v>5471</v>
      </c>
    </row>
    <row r="2322" spans="1:3" x14ac:dyDescent="0.2">
      <c r="A2322">
        <v>2321</v>
      </c>
      <c r="B2322" s="86">
        <v>43157.895798611113</v>
      </c>
      <c r="C2322" s="84" t="s">
        <v>5472</v>
      </c>
    </row>
    <row r="2323" spans="1:3" x14ac:dyDescent="0.2">
      <c r="A2323">
        <v>2322</v>
      </c>
      <c r="B2323" s="86">
        <v>43157.895833333336</v>
      </c>
      <c r="C2323" s="84" t="s">
        <v>5473</v>
      </c>
    </row>
    <row r="2324" spans="1:3" x14ac:dyDescent="0.2">
      <c r="A2324">
        <v>2323</v>
      </c>
      <c r="B2324" s="86">
        <v>43157.895833333336</v>
      </c>
      <c r="C2324" s="84" t="s">
        <v>5474</v>
      </c>
    </row>
    <row r="2325" spans="1:3" x14ac:dyDescent="0.2">
      <c r="A2325">
        <v>2324</v>
      </c>
      <c r="B2325" s="86">
        <v>43157.895879629628</v>
      </c>
      <c r="C2325" s="84" t="s">
        <v>5475</v>
      </c>
    </row>
    <row r="2326" spans="1:3" x14ac:dyDescent="0.2">
      <c r="A2326">
        <v>2325</v>
      </c>
      <c r="B2326" s="86">
        <v>43157.890393518515</v>
      </c>
      <c r="C2326" s="84" t="s">
        <v>5476</v>
      </c>
    </row>
    <row r="2327" spans="1:3" x14ac:dyDescent="0.2">
      <c r="A2327">
        <v>2326</v>
      </c>
      <c r="B2327" s="86">
        <v>43157.895891203705</v>
      </c>
      <c r="C2327" s="84" t="s">
        <v>5477</v>
      </c>
    </row>
    <row r="2328" spans="1:3" x14ac:dyDescent="0.2">
      <c r="A2328">
        <v>2327</v>
      </c>
      <c r="B2328" s="86">
        <v>43157.895949074074</v>
      </c>
      <c r="C2328" s="84" t="s">
        <v>5478</v>
      </c>
    </row>
    <row r="2329" spans="1:3" x14ac:dyDescent="0.2">
      <c r="A2329">
        <v>2328</v>
      </c>
      <c r="B2329" s="86">
        <v>43157.895949074074</v>
      </c>
      <c r="C2329" s="84" t="s">
        <v>5478</v>
      </c>
    </row>
    <row r="2330" spans="1:3" x14ac:dyDescent="0.2">
      <c r="A2330">
        <v>2329</v>
      </c>
      <c r="B2330" s="86">
        <v>43157.894675925927</v>
      </c>
      <c r="C2330" s="84" t="s">
        <v>5479</v>
      </c>
    </row>
    <row r="2331" spans="1:3" x14ac:dyDescent="0.2">
      <c r="A2331">
        <v>2330</v>
      </c>
      <c r="B2331" s="86">
        <v>43157.896122685182</v>
      </c>
      <c r="C2331" s="84" t="s">
        <v>5480</v>
      </c>
    </row>
    <row r="2332" spans="1:3" x14ac:dyDescent="0.2">
      <c r="A2332">
        <v>2331</v>
      </c>
      <c r="B2332" s="86">
        <v>43157.894675925927</v>
      </c>
      <c r="C2332" s="84" t="s">
        <v>5479</v>
      </c>
    </row>
    <row r="2333" spans="1:3" x14ac:dyDescent="0.2">
      <c r="A2333">
        <v>2332</v>
      </c>
      <c r="B2333" s="86">
        <v>43157.896122685182</v>
      </c>
      <c r="C2333" s="84" t="s">
        <v>5480</v>
      </c>
    </row>
    <row r="2334" spans="1:3" x14ac:dyDescent="0.2">
      <c r="A2334">
        <v>2333</v>
      </c>
      <c r="B2334" s="86">
        <v>43157.896157407406</v>
      </c>
      <c r="C2334" s="84" t="s">
        <v>5481</v>
      </c>
    </row>
    <row r="2335" spans="1:3" x14ac:dyDescent="0.2">
      <c r="A2335">
        <v>2334</v>
      </c>
      <c r="B2335" s="86">
        <v>43157.84207175926</v>
      </c>
      <c r="C2335" s="84" t="s">
        <v>5482</v>
      </c>
    </row>
    <row r="2336" spans="1:3" x14ac:dyDescent="0.2">
      <c r="A2336">
        <v>2335</v>
      </c>
      <c r="B2336" s="86">
        <v>43157.896284722221</v>
      </c>
      <c r="C2336" s="84" t="s">
        <v>5483</v>
      </c>
    </row>
    <row r="2337" spans="1:3" x14ac:dyDescent="0.2">
      <c r="A2337">
        <v>2336</v>
      </c>
      <c r="B2337" s="86">
        <v>43157.896284722221</v>
      </c>
      <c r="C2337" s="84" t="s">
        <v>5483</v>
      </c>
    </row>
    <row r="2338" spans="1:3" x14ac:dyDescent="0.2">
      <c r="A2338">
        <v>2337</v>
      </c>
      <c r="B2338" s="86">
        <v>43157.896319444444</v>
      </c>
      <c r="C2338" s="84" t="s">
        <v>5484</v>
      </c>
    </row>
    <row r="2339" spans="1:3" x14ac:dyDescent="0.2">
      <c r="A2339">
        <v>2338</v>
      </c>
      <c r="B2339" s="86">
        <v>43157.88758101852</v>
      </c>
      <c r="C2339" s="84" t="s">
        <v>5485</v>
      </c>
    </row>
    <row r="2340" spans="1:3" x14ac:dyDescent="0.2">
      <c r="A2340">
        <v>2339</v>
      </c>
      <c r="B2340" s="86">
        <v>43157.896319444444</v>
      </c>
      <c r="C2340" s="84" t="s">
        <v>5486</v>
      </c>
    </row>
    <row r="2341" spans="1:3" x14ac:dyDescent="0.2">
      <c r="A2341">
        <v>2340</v>
      </c>
      <c r="B2341" s="86">
        <v>43157.896319444444</v>
      </c>
      <c r="C2341" s="84" t="s">
        <v>5486</v>
      </c>
    </row>
    <row r="2342" spans="1:3" x14ac:dyDescent="0.2">
      <c r="A2342">
        <v>2341</v>
      </c>
      <c r="B2342" s="86">
        <v>43157.698495370372</v>
      </c>
      <c r="C2342" s="84" t="s">
        <v>5487</v>
      </c>
    </row>
    <row r="2343" spans="1:3" x14ac:dyDescent="0.2">
      <c r="A2343">
        <v>2342</v>
      </c>
      <c r="B2343" s="86">
        <v>43157.89638888889</v>
      </c>
      <c r="C2343" s="84" t="s">
        <v>4805</v>
      </c>
    </row>
    <row r="2344" spans="1:3" x14ac:dyDescent="0.2">
      <c r="A2344">
        <v>2343</v>
      </c>
      <c r="B2344" s="86">
        <v>43157.896527777775</v>
      </c>
      <c r="C2344" s="84" t="s">
        <v>4455</v>
      </c>
    </row>
    <row r="2345" spans="1:3" x14ac:dyDescent="0.2">
      <c r="A2345">
        <v>2344</v>
      </c>
      <c r="B2345" s="86">
        <v>43157.896631944444</v>
      </c>
      <c r="C2345" s="84" t="s">
        <v>5217</v>
      </c>
    </row>
    <row r="2346" spans="1:3" x14ac:dyDescent="0.2">
      <c r="A2346">
        <v>2345</v>
      </c>
      <c r="B2346" s="86">
        <v>43157.896631944444</v>
      </c>
      <c r="C2346" s="84" t="s">
        <v>5217</v>
      </c>
    </row>
    <row r="2347" spans="1:3" x14ac:dyDescent="0.2">
      <c r="A2347">
        <v>2346</v>
      </c>
      <c r="B2347" s="86">
        <v>43157.895949074074</v>
      </c>
      <c r="C2347" s="84" t="s">
        <v>5488</v>
      </c>
    </row>
    <row r="2348" spans="1:3" x14ac:dyDescent="0.2">
      <c r="A2348">
        <v>2347</v>
      </c>
      <c r="B2348" s="86">
        <v>43157.896631944444</v>
      </c>
      <c r="C2348" s="84" t="s">
        <v>5489</v>
      </c>
    </row>
    <row r="2349" spans="1:3" x14ac:dyDescent="0.2">
      <c r="A2349">
        <v>2348</v>
      </c>
      <c r="B2349" s="86">
        <v>43157.896701388891</v>
      </c>
      <c r="C2349" s="84" t="s">
        <v>5490</v>
      </c>
    </row>
    <row r="2350" spans="1:3" x14ac:dyDescent="0.2">
      <c r="A2350">
        <v>2349</v>
      </c>
      <c r="B2350" s="86">
        <v>43157.896747685183</v>
      </c>
      <c r="C2350" s="84" t="s">
        <v>5491</v>
      </c>
    </row>
    <row r="2351" spans="1:3" x14ac:dyDescent="0.2">
      <c r="A2351">
        <v>2350</v>
      </c>
      <c r="B2351" s="86">
        <v>43157.896770833337</v>
      </c>
      <c r="C2351" s="84" t="s">
        <v>5492</v>
      </c>
    </row>
    <row r="2352" spans="1:3" x14ac:dyDescent="0.2">
      <c r="A2352">
        <v>2351</v>
      </c>
      <c r="B2352" s="86">
        <v>43157.896770833337</v>
      </c>
      <c r="C2352" s="84" t="s">
        <v>5492</v>
      </c>
    </row>
    <row r="2353" spans="1:3" x14ac:dyDescent="0.2">
      <c r="A2353">
        <v>2352</v>
      </c>
      <c r="B2353" s="86">
        <v>43157.896793981483</v>
      </c>
      <c r="C2353" s="84" t="s">
        <v>5217</v>
      </c>
    </row>
    <row r="2354" spans="1:3" x14ac:dyDescent="0.2">
      <c r="A2354">
        <v>2353</v>
      </c>
      <c r="B2354" s="86">
        <v>43157.896793981483</v>
      </c>
      <c r="C2354" s="84" t="s">
        <v>5217</v>
      </c>
    </row>
    <row r="2355" spans="1:3" x14ac:dyDescent="0.2">
      <c r="A2355">
        <v>2354</v>
      </c>
      <c r="B2355" s="86">
        <v>43157.891250000001</v>
      </c>
      <c r="C2355" s="84" t="s">
        <v>5493</v>
      </c>
    </row>
    <row r="2356" spans="1:3" x14ac:dyDescent="0.2">
      <c r="A2356">
        <v>2355</v>
      </c>
      <c r="B2356" s="86">
        <v>43157.896817129629</v>
      </c>
      <c r="C2356" s="84" t="s">
        <v>5403</v>
      </c>
    </row>
    <row r="2357" spans="1:3" x14ac:dyDescent="0.2">
      <c r="A2357">
        <v>2356</v>
      </c>
      <c r="B2357" s="86">
        <v>43157.896956018521</v>
      </c>
      <c r="C2357" s="84" t="s">
        <v>5217</v>
      </c>
    </row>
    <row r="2358" spans="1:3" x14ac:dyDescent="0.2">
      <c r="A2358">
        <v>2357</v>
      </c>
      <c r="B2358" s="86">
        <v>43157.896956018521</v>
      </c>
      <c r="C2358" s="84" t="s">
        <v>5217</v>
      </c>
    </row>
    <row r="2359" spans="1:3" x14ac:dyDescent="0.2">
      <c r="A2359">
        <v>2358</v>
      </c>
      <c r="B2359" s="86">
        <v>43157.896967592591</v>
      </c>
      <c r="C2359" s="84" t="s">
        <v>5494</v>
      </c>
    </row>
    <row r="2360" spans="1:3" x14ac:dyDescent="0.2">
      <c r="A2360">
        <v>2359</v>
      </c>
      <c r="B2360" s="86">
        <v>43157.896979166668</v>
      </c>
      <c r="C2360" s="84" t="s">
        <v>5217</v>
      </c>
    </row>
    <row r="2361" spans="1:3" x14ac:dyDescent="0.2">
      <c r="A2361">
        <v>2360</v>
      </c>
      <c r="B2361" s="86">
        <v>43157.896979166668</v>
      </c>
      <c r="C2361" s="84" t="s">
        <v>5217</v>
      </c>
    </row>
    <row r="2362" spans="1:3" x14ac:dyDescent="0.2">
      <c r="A2362">
        <v>2361</v>
      </c>
      <c r="B2362" s="86">
        <v>43157.814687500002</v>
      </c>
      <c r="C2362" s="84" t="s">
        <v>5495</v>
      </c>
    </row>
    <row r="2363" spans="1:3" x14ac:dyDescent="0.2">
      <c r="A2363">
        <v>2362</v>
      </c>
      <c r="B2363" s="86">
        <v>43157.896990740737</v>
      </c>
      <c r="C2363" s="84" t="s">
        <v>4668</v>
      </c>
    </row>
    <row r="2364" spans="1:3" x14ac:dyDescent="0.2">
      <c r="A2364">
        <v>2363</v>
      </c>
      <c r="B2364" s="86">
        <v>43157.870821759258</v>
      </c>
      <c r="C2364" s="84" t="s">
        <v>4963</v>
      </c>
    </row>
    <row r="2365" spans="1:3" x14ac:dyDescent="0.2">
      <c r="A2365">
        <v>2364</v>
      </c>
      <c r="B2365" s="86">
        <v>43157.896990740737</v>
      </c>
      <c r="C2365" s="84" t="s">
        <v>4668</v>
      </c>
    </row>
    <row r="2366" spans="1:3" x14ac:dyDescent="0.2">
      <c r="A2366">
        <v>2365</v>
      </c>
      <c r="B2366" s="86">
        <v>43157.896736111114</v>
      </c>
      <c r="C2366" s="84" t="s">
        <v>4963</v>
      </c>
    </row>
    <row r="2367" spans="1:3" x14ac:dyDescent="0.2">
      <c r="A2367">
        <v>2366</v>
      </c>
      <c r="B2367" s="86">
        <v>43157.870636574073</v>
      </c>
      <c r="C2367" s="84" t="s">
        <v>5496</v>
      </c>
    </row>
    <row r="2368" spans="1:3" x14ac:dyDescent="0.2">
      <c r="A2368">
        <v>2367</v>
      </c>
      <c r="B2368" s="86">
        <v>43157.897013888891</v>
      </c>
      <c r="C2368" s="84" t="s">
        <v>4963</v>
      </c>
    </row>
    <row r="2369" spans="1:3" x14ac:dyDescent="0.2">
      <c r="A2369">
        <v>2368</v>
      </c>
      <c r="B2369" s="86">
        <v>43157.89702546296</v>
      </c>
      <c r="C2369" s="84" t="s">
        <v>4409</v>
      </c>
    </row>
    <row r="2370" spans="1:3" x14ac:dyDescent="0.2">
      <c r="A2370">
        <v>2369</v>
      </c>
      <c r="B2370" s="86">
        <v>43157.89702546296</v>
      </c>
      <c r="C2370" s="84" t="s">
        <v>4409</v>
      </c>
    </row>
    <row r="2371" spans="1:3" x14ac:dyDescent="0.2">
      <c r="A2371">
        <v>2370</v>
      </c>
      <c r="B2371" s="86">
        <v>43157.89702546296</v>
      </c>
      <c r="C2371" s="84" t="s">
        <v>4409</v>
      </c>
    </row>
    <row r="2372" spans="1:3" x14ac:dyDescent="0.2">
      <c r="A2372">
        <v>2371</v>
      </c>
      <c r="B2372" s="86">
        <v>43157.897060185183</v>
      </c>
      <c r="C2372" s="84" t="s">
        <v>5497</v>
      </c>
    </row>
    <row r="2373" spans="1:3" x14ac:dyDescent="0.2">
      <c r="A2373">
        <v>2372</v>
      </c>
      <c r="B2373" s="86">
        <v>43157.627986111111</v>
      </c>
      <c r="C2373" s="84" t="s">
        <v>5498</v>
      </c>
    </row>
    <row r="2374" spans="1:3" x14ac:dyDescent="0.2">
      <c r="A2374">
        <v>2373</v>
      </c>
      <c r="B2374" s="86">
        <v>43157.897083333337</v>
      </c>
      <c r="C2374" s="84" t="s">
        <v>4577</v>
      </c>
    </row>
    <row r="2375" spans="1:3" x14ac:dyDescent="0.2">
      <c r="A2375">
        <v>2374</v>
      </c>
      <c r="B2375" s="86">
        <v>43157.897118055553</v>
      </c>
      <c r="C2375" s="84" t="s">
        <v>4416</v>
      </c>
    </row>
    <row r="2376" spans="1:3" x14ac:dyDescent="0.2">
      <c r="A2376">
        <v>2375</v>
      </c>
      <c r="B2376" s="86">
        <v>43157.897233796299</v>
      </c>
      <c r="C2376" s="84" t="s">
        <v>4428</v>
      </c>
    </row>
    <row r="2377" spans="1:3" x14ac:dyDescent="0.2">
      <c r="A2377">
        <v>2376</v>
      </c>
      <c r="B2377" s="86">
        <v>43157.897245370368</v>
      </c>
      <c r="C2377" s="84" t="s">
        <v>5499</v>
      </c>
    </row>
    <row r="2378" spans="1:3" x14ac:dyDescent="0.2">
      <c r="A2378">
        <v>2377</v>
      </c>
      <c r="B2378" s="86">
        <v>43157.897245370368</v>
      </c>
      <c r="C2378" s="84" t="s">
        <v>5500</v>
      </c>
    </row>
    <row r="2379" spans="1:3" x14ac:dyDescent="0.2">
      <c r="A2379">
        <v>2378</v>
      </c>
      <c r="B2379" s="86">
        <v>43157.897245370368</v>
      </c>
      <c r="C2379" s="84" t="s">
        <v>5500</v>
      </c>
    </row>
    <row r="2380" spans="1:3" x14ac:dyDescent="0.2">
      <c r="A2380">
        <v>2379</v>
      </c>
      <c r="B2380" s="86">
        <v>43157.897245370368</v>
      </c>
      <c r="C2380" s="84" t="s">
        <v>5500</v>
      </c>
    </row>
    <row r="2381" spans="1:3" x14ac:dyDescent="0.2">
      <c r="A2381">
        <v>2380</v>
      </c>
      <c r="B2381" s="86">
        <v>43157.897245370368</v>
      </c>
      <c r="C2381" s="84" t="s">
        <v>5500</v>
      </c>
    </row>
    <row r="2382" spans="1:3" x14ac:dyDescent="0.2">
      <c r="A2382">
        <v>2381</v>
      </c>
      <c r="B2382" s="86">
        <v>43157.897245370368</v>
      </c>
      <c r="C2382" s="84" t="s">
        <v>5500</v>
      </c>
    </row>
    <row r="2383" spans="1:3" x14ac:dyDescent="0.2">
      <c r="A2383">
        <v>2382</v>
      </c>
      <c r="B2383" s="86">
        <v>43157.897245370368</v>
      </c>
      <c r="C2383" s="84" t="s">
        <v>5500</v>
      </c>
    </row>
    <row r="2384" spans="1:3" x14ac:dyDescent="0.2">
      <c r="A2384">
        <v>2383</v>
      </c>
      <c r="B2384" s="86">
        <v>43157.897245370368</v>
      </c>
      <c r="C2384" s="84" t="s">
        <v>5500</v>
      </c>
    </row>
    <row r="2385" spans="1:3" x14ac:dyDescent="0.2">
      <c r="A2385">
        <v>2384</v>
      </c>
      <c r="B2385" s="86">
        <v>43157.897245370368</v>
      </c>
      <c r="C2385" s="84" t="s">
        <v>5500</v>
      </c>
    </row>
    <row r="2386" spans="1:3" x14ac:dyDescent="0.2">
      <c r="A2386">
        <v>2385</v>
      </c>
      <c r="B2386" s="86">
        <v>43157.897245370368</v>
      </c>
      <c r="C2386" s="84" t="s">
        <v>5500</v>
      </c>
    </row>
    <row r="2387" spans="1:3" x14ac:dyDescent="0.2">
      <c r="A2387">
        <v>2386</v>
      </c>
      <c r="B2387" s="86">
        <v>43157.897245370368</v>
      </c>
      <c r="C2387" s="84" t="s">
        <v>5500</v>
      </c>
    </row>
    <row r="2388" spans="1:3" x14ac:dyDescent="0.2">
      <c r="A2388">
        <v>2387</v>
      </c>
      <c r="B2388" s="86">
        <v>43157.897245370368</v>
      </c>
      <c r="C2388" s="84" t="s">
        <v>5500</v>
      </c>
    </row>
    <row r="2389" spans="1:3" x14ac:dyDescent="0.2">
      <c r="A2389">
        <v>2388</v>
      </c>
      <c r="B2389" s="86">
        <v>43157.897245370368</v>
      </c>
      <c r="C2389" s="84" t="s">
        <v>5500</v>
      </c>
    </row>
    <row r="2390" spans="1:3" x14ac:dyDescent="0.2">
      <c r="A2390">
        <v>2389</v>
      </c>
      <c r="B2390" s="86">
        <v>43157.897245370368</v>
      </c>
      <c r="C2390" s="84" t="s">
        <v>5500</v>
      </c>
    </row>
    <row r="2391" spans="1:3" x14ac:dyDescent="0.2">
      <c r="A2391">
        <v>2390</v>
      </c>
      <c r="B2391" s="86">
        <v>43157.897245370368</v>
      </c>
      <c r="C2391" s="84" t="s">
        <v>5500</v>
      </c>
    </row>
    <row r="2392" spans="1:3" x14ac:dyDescent="0.2">
      <c r="A2392">
        <v>2391</v>
      </c>
      <c r="B2392" s="86">
        <v>43157.897245370368</v>
      </c>
      <c r="C2392" s="84" t="s">
        <v>5500</v>
      </c>
    </row>
    <row r="2393" spans="1:3" x14ac:dyDescent="0.2">
      <c r="A2393">
        <v>2392</v>
      </c>
      <c r="B2393" s="86">
        <v>43157.897245370368</v>
      </c>
      <c r="C2393" s="84" t="s">
        <v>5500</v>
      </c>
    </row>
    <row r="2394" spans="1:3" x14ac:dyDescent="0.2">
      <c r="A2394">
        <v>2393</v>
      </c>
      <c r="B2394" s="86">
        <v>43157.897245370368</v>
      </c>
      <c r="C2394" s="84" t="s">
        <v>5500</v>
      </c>
    </row>
    <row r="2395" spans="1:3" x14ac:dyDescent="0.2">
      <c r="A2395">
        <v>2394</v>
      </c>
      <c r="B2395" s="86">
        <v>43157.897245370368</v>
      </c>
      <c r="C2395" s="84" t="s">
        <v>5500</v>
      </c>
    </row>
    <row r="2396" spans="1:3" x14ac:dyDescent="0.2">
      <c r="A2396">
        <v>2395</v>
      </c>
      <c r="B2396" s="86">
        <v>43157.897245370368</v>
      </c>
      <c r="C2396" s="84" t="s">
        <v>5500</v>
      </c>
    </row>
    <row r="2397" spans="1:3" x14ac:dyDescent="0.2">
      <c r="A2397">
        <v>2396</v>
      </c>
      <c r="B2397" s="86">
        <v>43157.897245370368</v>
      </c>
      <c r="C2397" s="84" t="s">
        <v>5500</v>
      </c>
    </row>
    <row r="2398" spans="1:3" x14ac:dyDescent="0.2">
      <c r="A2398">
        <v>2397</v>
      </c>
      <c r="B2398" s="86">
        <v>43157.897245370368</v>
      </c>
      <c r="C2398" s="84" t="s">
        <v>5500</v>
      </c>
    </row>
    <row r="2399" spans="1:3" x14ac:dyDescent="0.2">
      <c r="A2399">
        <v>2398</v>
      </c>
      <c r="B2399" s="86">
        <v>43157.897245370368</v>
      </c>
      <c r="C2399" s="84" t="s">
        <v>5500</v>
      </c>
    </row>
    <row r="2400" spans="1:3" x14ac:dyDescent="0.2">
      <c r="A2400">
        <v>2399</v>
      </c>
      <c r="B2400" s="86">
        <v>43157.897245370368</v>
      </c>
      <c r="C2400" s="84" t="s">
        <v>5500</v>
      </c>
    </row>
    <row r="2401" spans="1:3" x14ac:dyDescent="0.2">
      <c r="A2401">
        <v>2400</v>
      </c>
      <c r="B2401" s="86">
        <v>43157.897245370368</v>
      </c>
      <c r="C2401" s="84" t="s">
        <v>5500</v>
      </c>
    </row>
    <row r="2402" spans="1:3" x14ac:dyDescent="0.2">
      <c r="A2402">
        <v>2401</v>
      </c>
      <c r="B2402" s="86">
        <v>43157.897245370368</v>
      </c>
      <c r="C2402" s="84" t="s">
        <v>5500</v>
      </c>
    </row>
    <row r="2403" spans="1:3" x14ac:dyDescent="0.2">
      <c r="A2403">
        <v>2402</v>
      </c>
      <c r="B2403" s="86">
        <v>43157.897245370368</v>
      </c>
      <c r="C2403" s="84" t="s">
        <v>5500</v>
      </c>
    </row>
    <row r="2404" spans="1:3" x14ac:dyDescent="0.2">
      <c r="A2404">
        <v>2403</v>
      </c>
      <c r="B2404" s="86">
        <v>43157.897245370368</v>
      </c>
      <c r="C2404" s="84" t="s">
        <v>5500</v>
      </c>
    </row>
    <row r="2405" spans="1:3" x14ac:dyDescent="0.2">
      <c r="A2405">
        <v>2404</v>
      </c>
      <c r="B2405" s="86">
        <v>43157.897245370368</v>
      </c>
      <c r="C2405" s="84" t="s">
        <v>5500</v>
      </c>
    </row>
    <row r="2406" spans="1:3" x14ac:dyDescent="0.2">
      <c r="A2406">
        <v>2405</v>
      </c>
      <c r="B2406" s="86">
        <v>43157.897245370368</v>
      </c>
      <c r="C2406" s="84" t="s">
        <v>5500</v>
      </c>
    </row>
    <row r="2407" spans="1:3" x14ac:dyDescent="0.2">
      <c r="A2407">
        <v>2406</v>
      </c>
      <c r="B2407" s="86">
        <v>43157.897245370368</v>
      </c>
      <c r="C2407" s="84" t="s">
        <v>5500</v>
      </c>
    </row>
    <row r="2408" spans="1:3" x14ac:dyDescent="0.2">
      <c r="A2408">
        <v>2407</v>
      </c>
      <c r="B2408" s="86">
        <v>43157.897245370368</v>
      </c>
      <c r="C2408" s="84" t="s">
        <v>5500</v>
      </c>
    </row>
    <row r="2409" spans="1:3" x14ac:dyDescent="0.2">
      <c r="A2409">
        <v>2408</v>
      </c>
      <c r="B2409" s="86">
        <v>43157.858518518522</v>
      </c>
      <c r="C2409" s="84" t="s">
        <v>5501</v>
      </c>
    </row>
    <row r="2410" spans="1:3" x14ac:dyDescent="0.2">
      <c r="A2410">
        <v>2409</v>
      </c>
      <c r="B2410" s="86">
        <v>43157.897280092591</v>
      </c>
      <c r="C2410" s="84" t="s">
        <v>4747</v>
      </c>
    </row>
    <row r="2411" spans="1:3" x14ac:dyDescent="0.2">
      <c r="A2411">
        <v>2410</v>
      </c>
      <c r="B2411" s="86">
        <v>43157.897280092591</v>
      </c>
      <c r="C2411" s="84" t="s">
        <v>5502</v>
      </c>
    </row>
    <row r="2412" spans="1:3" x14ac:dyDescent="0.2">
      <c r="A2412">
        <v>2411</v>
      </c>
      <c r="B2412" s="86">
        <v>43157.897291666668</v>
      </c>
      <c r="C2412" s="84" t="s">
        <v>5217</v>
      </c>
    </row>
    <row r="2413" spans="1:3" x14ac:dyDescent="0.2">
      <c r="A2413">
        <v>2412</v>
      </c>
      <c r="B2413" s="86">
        <v>43157.897291666668</v>
      </c>
      <c r="C2413" s="84" t="s">
        <v>5217</v>
      </c>
    </row>
    <row r="2414" spans="1:3" x14ac:dyDescent="0.2">
      <c r="A2414">
        <v>2413</v>
      </c>
      <c r="B2414" s="86">
        <v>43157.746550925927</v>
      </c>
      <c r="C2414" s="84" t="s">
        <v>5503</v>
      </c>
    </row>
    <row r="2415" spans="1:3" x14ac:dyDescent="0.2">
      <c r="A2415">
        <v>2414</v>
      </c>
      <c r="B2415" s="86">
        <v>43157.897337962961</v>
      </c>
      <c r="C2415" s="84" t="s">
        <v>5504</v>
      </c>
    </row>
    <row r="2416" spans="1:3" x14ac:dyDescent="0.2">
      <c r="A2416">
        <v>2415</v>
      </c>
      <c r="B2416" s="86">
        <v>43157.897337962961</v>
      </c>
      <c r="C2416" s="84" t="s">
        <v>5504</v>
      </c>
    </row>
    <row r="2417" spans="1:3" x14ac:dyDescent="0.2">
      <c r="A2417">
        <v>2416</v>
      </c>
      <c r="B2417" s="86">
        <v>43157.897453703707</v>
      </c>
      <c r="C2417" s="84" t="s">
        <v>5067</v>
      </c>
    </row>
    <row r="2418" spans="1:3" x14ac:dyDescent="0.2">
      <c r="A2418">
        <v>2417</v>
      </c>
      <c r="B2418" s="86">
        <v>43157.897662037038</v>
      </c>
      <c r="C2418" s="84" t="s">
        <v>5505</v>
      </c>
    </row>
    <row r="2419" spans="1:3" x14ac:dyDescent="0.2">
      <c r="A2419">
        <v>2418</v>
      </c>
      <c r="B2419" s="86">
        <v>43122.493935185186</v>
      </c>
      <c r="C2419" s="84" t="s">
        <v>5506</v>
      </c>
    </row>
    <row r="2420" spans="1:3" x14ac:dyDescent="0.2">
      <c r="A2420">
        <v>2419</v>
      </c>
      <c r="B2420" s="86">
        <v>43157.897835648146</v>
      </c>
      <c r="C2420" s="84" t="s">
        <v>5507</v>
      </c>
    </row>
    <row r="2421" spans="1:3" x14ac:dyDescent="0.2">
      <c r="A2421">
        <v>2420</v>
      </c>
      <c r="B2421" s="86">
        <v>43157.897951388892</v>
      </c>
      <c r="C2421" s="84" t="s">
        <v>5508</v>
      </c>
    </row>
    <row r="2422" spans="1:3" x14ac:dyDescent="0.2">
      <c r="A2422">
        <v>2421</v>
      </c>
      <c r="B2422" s="86">
        <v>43157.898043981484</v>
      </c>
      <c r="C2422" s="84" t="s">
        <v>5509</v>
      </c>
    </row>
    <row r="2423" spans="1:3" x14ac:dyDescent="0.2">
      <c r="A2423">
        <v>2422</v>
      </c>
      <c r="B2423" s="86">
        <v>43157.898043981484</v>
      </c>
      <c r="C2423" s="84" t="s">
        <v>5509</v>
      </c>
    </row>
    <row r="2424" spans="1:3" x14ac:dyDescent="0.2">
      <c r="A2424">
        <v>2423</v>
      </c>
      <c r="B2424" s="86">
        <v>43157.898043981484</v>
      </c>
      <c r="C2424" s="84" t="s">
        <v>5509</v>
      </c>
    </row>
    <row r="2425" spans="1:3" x14ac:dyDescent="0.2">
      <c r="A2425">
        <v>2424</v>
      </c>
      <c r="B2425" s="86">
        <v>43157.867800925924</v>
      </c>
      <c r="C2425" s="84" t="s">
        <v>5510</v>
      </c>
    </row>
    <row r="2426" spans="1:3" x14ac:dyDescent="0.2">
      <c r="A2426">
        <v>2425</v>
      </c>
      <c r="B2426" s="86">
        <v>43157.898055555554</v>
      </c>
      <c r="C2426" s="84" t="s">
        <v>5511</v>
      </c>
    </row>
    <row r="2427" spans="1:3" x14ac:dyDescent="0.2">
      <c r="A2427">
        <v>2426</v>
      </c>
      <c r="B2427" s="86">
        <v>43157.485034722224</v>
      </c>
      <c r="C2427" s="84" t="s">
        <v>5512</v>
      </c>
    </row>
    <row r="2428" spans="1:3" x14ac:dyDescent="0.2">
      <c r="A2428">
        <v>2427</v>
      </c>
      <c r="B2428" s="86">
        <v>43157.898159722223</v>
      </c>
      <c r="C2428" s="84" t="s">
        <v>5067</v>
      </c>
    </row>
    <row r="2429" spans="1:3" x14ac:dyDescent="0.2">
      <c r="A2429">
        <v>2428</v>
      </c>
      <c r="B2429" s="86">
        <v>43157.8981712963</v>
      </c>
      <c r="C2429" s="84" t="s">
        <v>4489</v>
      </c>
    </row>
    <row r="2430" spans="1:3" x14ac:dyDescent="0.2">
      <c r="A2430">
        <v>2429</v>
      </c>
      <c r="B2430" s="86">
        <v>43157.898229166669</v>
      </c>
      <c r="C2430" s="84" t="s">
        <v>4474</v>
      </c>
    </row>
    <row r="2431" spans="1:3" x14ac:dyDescent="0.2">
      <c r="A2431">
        <v>2430</v>
      </c>
      <c r="B2431" s="86">
        <v>43157.898321759261</v>
      </c>
      <c r="C2431" s="84" t="s">
        <v>5513</v>
      </c>
    </row>
    <row r="2432" spans="1:3" x14ac:dyDescent="0.2">
      <c r="A2432">
        <v>2431</v>
      </c>
      <c r="B2432" s="86">
        <v>43157.896307870367</v>
      </c>
      <c r="C2432" s="84" t="s">
        <v>5514</v>
      </c>
    </row>
    <row r="2433" spans="1:3" x14ac:dyDescent="0.2">
      <c r="A2433">
        <v>2432</v>
      </c>
      <c r="B2433" s="86">
        <v>43157.898321759261</v>
      </c>
      <c r="C2433" s="84" t="s">
        <v>5513</v>
      </c>
    </row>
    <row r="2434" spans="1:3" x14ac:dyDescent="0.2">
      <c r="A2434">
        <v>2433</v>
      </c>
      <c r="B2434" s="86">
        <v>43157.898321759261</v>
      </c>
      <c r="C2434" s="84" t="s">
        <v>5513</v>
      </c>
    </row>
    <row r="2435" spans="1:3" x14ac:dyDescent="0.2">
      <c r="A2435">
        <v>2434</v>
      </c>
      <c r="B2435" s="86">
        <v>43157.898321759261</v>
      </c>
      <c r="C2435" s="84" t="s">
        <v>5513</v>
      </c>
    </row>
    <row r="2436" spans="1:3" x14ac:dyDescent="0.2">
      <c r="A2436">
        <v>2435</v>
      </c>
      <c r="B2436" s="86">
        <v>43157.898321759261</v>
      </c>
      <c r="C2436" s="84" t="s">
        <v>5513</v>
      </c>
    </row>
    <row r="2437" spans="1:3" x14ac:dyDescent="0.2">
      <c r="A2437">
        <v>2436</v>
      </c>
      <c r="B2437" s="86">
        <v>43157.898321759261</v>
      </c>
      <c r="C2437" s="84" t="s">
        <v>5513</v>
      </c>
    </row>
    <row r="2438" spans="1:3" x14ac:dyDescent="0.2">
      <c r="A2438">
        <v>2437</v>
      </c>
      <c r="B2438" s="86">
        <v>43157.898321759261</v>
      </c>
      <c r="C2438" s="84" t="s">
        <v>5513</v>
      </c>
    </row>
    <row r="2439" spans="1:3" x14ac:dyDescent="0.2">
      <c r="A2439">
        <v>2438</v>
      </c>
      <c r="B2439" s="86">
        <v>43157.898321759261</v>
      </c>
      <c r="C2439" s="84" t="s">
        <v>5513</v>
      </c>
    </row>
    <row r="2440" spans="1:3" x14ac:dyDescent="0.2">
      <c r="A2440">
        <v>2439</v>
      </c>
      <c r="B2440" s="86">
        <v>43157.898321759261</v>
      </c>
      <c r="C2440" s="84" t="s">
        <v>5513</v>
      </c>
    </row>
    <row r="2441" spans="1:3" x14ac:dyDescent="0.2">
      <c r="A2441">
        <v>2440</v>
      </c>
      <c r="B2441" s="86">
        <v>43157.882337962961</v>
      </c>
      <c r="C2441" s="84" t="s">
        <v>5515</v>
      </c>
    </row>
    <row r="2442" spans="1:3" x14ac:dyDescent="0.2">
      <c r="A2442">
        <v>2441</v>
      </c>
      <c r="B2442" s="86">
        <v>43157.882337962961</v>
      </c>
      <c r="C2442" s="84" t="s">
        <v>5515</v>
      </c>
    </row>
    <row r="2443" spans="1:3" x14ac:dyDescent="0.2">
      <c r="A2443">
        <v>2442</v>
      </c>
      <c r="B2443" s="86">
        <v>43157.8903587963</v>
      </c>
      <c r="C2443" s="84" t="s">
        <v>5516</v>
      </c>
    </row>
    <row r="2444" spans="1:3" x14ac:dyDescent="0.2">
      <c r="A2444">
        <v>2443</v>
      </c>
      <c r="B2444" s="86">
        <v>43157.8903587963</v>
      </c>
      <c r="C2444" s="84" t="s">
        <v>5516</v>
      </c>
    </row>
    <row r="2445" spans="1:3" x14ac:dyDescent="0.2">
      <c r="A2445">
        <v>2444</v>
      </c>
      <c r="B2445" s="86">
        <v>43157.898356481484</v>
      </c>
      <c r="C2445" s="84" t="s">
        <v>5517</v>
      </c>
    </row>
    <row r="2446" spans="1:3" x14ac:dyDescent="0.2">
      <c r="A2446">
        <v>2445</v>
      </c>
      <c r="B2446" s="86">
        <v>43157.8903587963</v>
      </c>
      <c r="C2446" s="84" t="s">
        <v>5516</v>
      </c>
    </row>
    <row r="2447" spans="1:3" x14ac:dyDescent="0.2">
      <c r="A2447">
        <v>2446</v>
      </c>
      <c r="B2447" s="86">
        <v>43157.898356481484</v>
      </c>
      <c r="C2447" s="84" t="s">
        <v>5517</v>
      </c>
    </row>
    <row r="2448" spans="1:3" x14ac:dyDescent="0.2">
      <c r="A2448">
        <v>2447</v>
      </c>
      <c r="B2448" s="86">
        <v>43157.8903587963</v>
      </c>
      <c r="C2448" s="84" t="s">
        <v>5516</v>
      </c>
    </row>
    <row r="2449" spans="1:3" x14ac:dyDescent="0.2">
      <c r="A2449">
        <v>2448</v>
      </c>
      <c r="B2449" s="86">
        <v>43157.898356481484</v>
      </c>
      <c r="C2449" s="84" t="s">
        <v>5517</v>
      </c>
    </row>
    <row r="2450" spans="1:3" x14ac:dyDescent="0.2">
      <c r="A2450">
        <v>2449</v>
      </c>
      <c r="B2450" s="86">
        <v>43157.521736111114</v>
      </c>
      <c r="C2450" s="84" t="s">
        <v>5518</v>
      </c>
    </row>
    <row r="2451" spans="1:3" x14ac:dyDescent="0.2">
      <c r="A2451">
        <v>2450</v>
      </c>
      <c r="B2451" s="86">
        <v>43157.898414351854</v>
      </c>
      <c r="C2451" s="84" t="s">
        <v>5214</v>
      </c>
    </row>
    <row r="2452" spans="1:3" x14ac:dyDescent="0.2">
      <c r="A2452">
        <v>2451</v>
      </c>
      <c r="B2452" s="86">
        <v>43157.898449074077</v>
      </c>
      <c r="C2452" s="84" t="s">
        <v>5519</v>
      </c>
    </row>
    <row r="2453" spans="1:3" x14ac:dyDescent="0.2">
      <c r="A2453">
        <v>2452</v>
      </c>
      <c r="B2453" s="86">
        <v>43157.864560185182</v>
      </c>
      <c r="C2453" s="84" t="s">
        <v>5520</v>
      </c>
    </row>
    <row r="2454" spans="1:3" x14ac:dyDescent="0.2">
      <c r="A2454">
        <v>2453</v>
      </c>
      <c r="B2454" s="86">
        <v>43157.898541666669</v>
      </c>
      <c r="C2454" s="84" t="s">
        <v>4853</v>
      </c>
    </row>
    <row r="2455" spans="1:3" x14ac:dyDescent="0.2">
      <c r="A2455">
        <v>2454</v>
      </c>
      <c r="B2455" s="86">
        <v>43157.897870370369</v>
      </c>
      <c r="C2455" s="84" t="s">
        <v>5521</v>
      </c>
    </row>
    <row r="2456" spans="1:3" x14ac:dyDescent="0.2">
      <c r="A2456">
        <v>2455</v>
      </c>
      <c r="B2456" s="86">
        <v>43157.898553240739</v>
      </c>
      <c r="C2456" s="84" t="s">
        <v>5522</v>
      </c>
    </row>
    <row r="2457" spans="1:3" x14ac:dyDescent="0.2">
      <c r="A2457">
        <v>2456</v>
      </c>
      <c r="B2457" s="86">
        <v>43157.897870370369</v>
      </c>
      <c r="C2457" s="84" t="s">
        <v>5521</v>
      </c>
    </row>
    <row r="2458" spans="1:3" x14ac:dyDescent="0.2">
      <c r="A2458">
        <v>2457</v>
      </c>
      <c r="B2458" s="86">
        <v>43157.898553240739</v>
      </c>
      <c r="C2458" s="84" t="s">
        <v>5522</v>
      </c>
    </row>
    <row r="2459" spans="1:3" x14ac:dyDescent="0.2">
      <c r="A2459">
        <v>2458</v>
      </c>
      <c r="B2459" s="86">
        <v>43157.898553240739</v>
      </c>
      <c r="C2459" s="84" t="s">
        <v>5522</v>
      </c>
    </row>
    <row r="2460" spans="1:3" x14ac:dyDescent="0.2">
      <c r="A2460">
        <v>2459</v>
      </c>
      <c r="B2460" s="86">
        <v>43157.191817129627</v>
      </c>
      <c r="C2460" s="84" t="s">
        <v>5523</v>
      </c>
    </row>
    <row r="2461" spans="1:3" x14ac:dyDescent="0.2">
      <c r="A2461">
        <v>2460</v>
      </c>
      <c r="B2461" s="86">
        <v>43157.898622685185</v>
      </c>
      <c r="C2461" s="84" t="s">
        <v>4997</v>
      </c>
    </row>
    <row r="2462" spans="1:3" x14ac:dyDescent="0.2">
      <c r="A2462">
        <v>2461</v>
      </c>
      <c r="B2462" s="86">
        <v>43157.876782407409</v>
      </c>
      <c r="C2462" s="84" t="s">
        <v>5524</v>
      </c>
    </row>
    <row r="2463" spans="1:3" x14ac:dyDescent="0.2">
      <c r="A2463">
        <v>2462</v>
      </c>
      <c r="B2463" s="86">
        <v>43157.878506944442</v>
      </c>
      <c r="C2463" s="84" t="s">
        <v>5525</v>
      </c>
    </row>
    <row r="2464" spans="1:3" x14ac:dyDescent="0.2">
      <c r="A2464">
        <v>2463</v>
      </c>
      <c r="B2464" s="86">
        <v>43157.898668981485</v>
      </c>
      <c r="C2464" s="84" t="s">
        <v>5526</v>
      </c>
    </row>
    <row r="2465" spans="1:3" x14ac:dyDescent="0.2">
      <c r="A2465">
        <v>2464</v>
      </c>
      <c r="B2465" s="86">
        <v>43157.898668981485</v>
      </c>
      <c r="C2465" s="84" t="s">
        <v>5217</v>
      </c>
    </row>
    <row r="2466" spans="1:3" x14ac:dyDescent="0.2">
      <c r="A2466">
        <v>2465</v>
      </c>
      <c r="B2466" s="86">
        <v>43157.898668981485</v>
      </c>
      <c r="C2466" s="84" t="s">
        <v>5217</v>
      </c>
    </row>
    <row r="2467" spans="1:3" x14ac:dyDescent="0.2">
      <c r="A2467">
        <v>2466</v>
      </c>
      <c r="B2467" s="86">
        <v>43157.898715277777</v>
      </c>
      <c r="C2467" s="84" t="s">
        <v>5527</v>
      </c>
    </row>
    <row r="2468" spans="1:3" x14ac:dyDescent="0.2">
      <c r="A2468">
        <v>2467</v>
      </c>
      <c r="B2468" s="86">
        <v>43155.143252314818</v>
      </c>
      <c r="C2468" s="84" t="s">
        <v>5528</v>
      </c>
    </row>
    <row r="2469" spans="1:3" x14ac:dyDescent="0.2">
      <c r="A2469">
        <v>2468</v>
      </c>
      <c r="B2469" s="86">
        <v>43157.898784722223</v>
      </c>
      <c r="C2469" s="84" t="s">
        <v>4406</v>
      </c>
    </row>
    <row r="2470" spans="1:3" x14ac:dyDescent="0.2">
      <c r="A2470">
        <v>2469</v>
      </c>
      <c r="B2470" s="86">
        <v>43157.898877314816</v>
      </c>
      <c r="C2470" s="84" t="s">
        <v>5529</v>
      </c>
    </row>
    <row r="2471" spans="1:3" x14ac:dyDescent="0.2">
      <c r="A2471">
        <v>2470</v>
      </c>
      <c r="B2471" s="86">
        <v>43157.657106481478</v>
      </c>
      <c r="C2471" s="84" t="s">
        <v>5530</v>
      </c>
    </row>
    <row r="2472" spans="1:3" x14ac:dyDescent="0.2">
      <c r="A2472">
        <v>2471</v>
      </c>
      <c r="B2472" s="86">
        <v>43157.898946759262</v>
      </c>
      <c r="C2472" s="84" t="s">
        <v>4590</v>
      </c>
    </row>
    <row r="2473" spans="1:3" x14ac:dyDescent="0.2">
      <c r="A2473">
        <v>2472</v>
      </c>
      <c r="B2473" s="86">
        <v>43157.898981481485</v>
      </c>
      <c r="C2473" s="84" t="s">
        <v>5531</v>
      </c>
    </row>
    <row r="2474" spans="1:3" x14ac:dyDescent="0.2">
      <c r="A2474">
        <v>2473</v>
      </c>
      <c r="B2474" s="86">
        <v>43157.898981481485</v>
      </c>
      <c r="C2474" s="84" t="s">
        <v>5531</v>
      </c>
    </row>
    <row r="2475" spans="1:3" x14ac:dyDescent="0.2">
      <c r="A2475">
        <v>2474</v>
      </c>
      <c r="B2475" s="86">
        <v>43157.53292824074</v>
      </c>
      <c r="C2475" s="84" t="s">
        <v>5532</v>
      </c>
    </row>
    <row r="2476" spans="1:3" x14ac:dyDescent="0.2">
      <c r="A2476">
        <v>2475</v>
      </c>
      <c r="B2476" s="86">
        <v>43157.606886574074</v>
      </c>
      <c r="C2476" s="84" t="s">
        <v>5533</v>
      </c>
    </row>
    <row r="2477" spans="1:3" x14ac:dyDescent="0.2">
      <c r="A2477">
        <v>2476</v>
      </c>
      <c r="B2477" s="86">
        <v>43157.899027777778</v>
      </c>
      <c r="C2477" s="84" t="s">
        <v>4550</v>
      </c>
    </row>
    <row r="2478" spans="1:3" x14ac:dyDescent="0.2">
      <c r="A2478">
        <v>2477</v>
      </c>
      <c r="B2478" s="86">
        <v>43157.899039351854</v>
      </c>
      <c r="C2478" s="84" t="s">
        <v>5534</v>
      </c>
    </row>
    <row r="2479" spans="1:3" x14ac:dyDescent="0.2">
      <c r="A2479">
        <v>2478</v>
      </c>
      <c r="B2479" s="86">
        <v>43157.899074074077</v>
      </c>
      <c r="C2479" s="84" t="s">
        <v>5535</v>
      </c>
    </row>
    <row r="2480" spans="1:3" x14ac:dyDescent="0.2">
      <c r="A2480">
        <v>2479</v>
      </c>
      <c r="B2480" s="86">
        <v>43157.899085648147</v>
      </c>
      <c r="C2480" s="84" t="s">
        <v>5536</v>
      </c>
    </row>
    <row r="2481" spans="1:3" x14ac:dyDescent="0.2">
      <c r="A2481">
        <v>2480</v>
      </c>
      <c r="B2481" s="86">
        <v>43157.899143518516</v>
      </c>
      <c r="C2481" s="84" t="s">
        <v>5537</v>
      </c>
    </row>
    <row r="2482" spans="1:3" x14ac:dyDescent="0.2">
      <c r="A2482">
        <v>2481</v>
      </c>
      <c r="B2482" s="86">
        <v>43157.32953703704</v>
      </c>
      <c r="C2482" s="84" t="s">
        <v>5538</v>
      </c>
    </row>
    <row r="2483" spans="1:3" x14ac:dyDescent="0.2">
      <c r="A2483">
        <v>2482</v>
      </c>
      <c r="B2483" s="86">
        <v>43157.899178240739</v>
      </c>
      <c r="C2483" s="84" t="s">
        <v>5539</v>
      </c>
    </row>
    <row r="2484" spans="1:3" x14ac:dyDescent="0.2">
      <c r="A2484">
        <v>2483</v>
      </c>
      <c r="B2484" s="86">
        <v>43157.899178240739</v>
      </c>
      <c r="C2484" s="84" t="s">
        <v>4461</v>
      </c>
    </row>
    <row r="2485" spans="1:3" x14ac:dyDescent="0.2">
      <c r="A2485">
        <v>2484</v>
      </c>
      <c r="B2485" s="86">
        <v>43157.899224537039</v>
      </c>
      <c r="C2485" s="84" t="s">
        <v>5217</v>
      </c>
    </row>
    <row r="2486" spans="1:3" x14ac:dyDescent="0.2">
      <c r="A2486">
        <v>2485</v>
      </c>
      <c r="B2486" s="86">
        <v>43157.899224537039</v>
      </c>
      <c r="C2486" s="84" t="s">
        <v>5217</v>
      </c>
    </row>
    <row r="2487" spans="1:3" x14ac:dyDescent="0.2">
      <c r="A2487">
        <v>2486</v>
      </c>
      <c r="B2487" s="86">
        <v>43157.899328703701</v>
      </c>
      <c r="C2487" s="84" t="s">
        <v>5540</v>
      </c>
    </row>
    <row r="2488" spans="1:3" x14ac:dyDescent="0.2">
      <c r="A2488">
        <v>2487</v>
      </c>
      <c r="B2488" s="86">
        <v>43157.899340277778</v>
      </c>
      <c r="C2488" s="84" t="s">
        <v>4370</v>
      </c>
    </row>
    <row r="2489" spans="1:3" x14ac:dyDescent="0.2">
      <c r="A2489">
        <v>2488</v>
      </c>
      <c r="B2489" s="86">
        <v>43157.867754629631</v>
      </c>
      <c r="C2489" s="84" t="s">
        <v>5541</v>
      </c>
    </row>
    <row r="2490" spans="1:3" x14ac:dyDescent="0.2">
      <c r="A2490">
        <v>2489</v>
      </c>
      <c r="B2490" s="86">
        <v>43157.899351851855</v>
      </c>
      <c r="C2490" s="84" t="s">
        <v>5491</v>
      </c>
    </row>
    <row r="2491" spans="1:3" x14ac:dyDescent="0.2">
      <c r="A2491">
        <v>2490</v>
      </c>
      <c r="B2491" s="86">
        <v>43157.899351851855</v>
      </c>
      <c r="C2491" s="84" t="s">
        <v>5542</v>
      </c>
    </row>
    <row r="2492" spans="1:3" x14ac:dyDescent="0.2">
      <c r="A2492">
        <v>2491</v>
      </c>
      <c r="B2492" s="86">
        <v>43157.899409722224</v>
      </c>
      <c r="C2492" s="84" t="s">
        <v>5543</v>
      </c>
    </row>
    <row r="2493" spans="1:3" x14ac:dyDescent="0.2">
      <c r="A2493">
        <v>2492</v>
      </c>
      <c r="B2493" s="86">
        <v>43157.899421296293</v>
      </c>
      <c r="C2493" s="84" t="s">
        <v>5544</v>
      </c>
    </row>
    <row r="2494" spans="1:3" x14ac:dyDescent="0.2">
      <c r="A2494">
        <v>2493</v>
      </c>
      <c r="B2494" s="86">
        <v>43157.89943287037</v>
      </c>
      <c r="C2494" s="84" t="s">
        <v>5545</v>
      </c>
    </row>
    <row r="2495" spans="1:3" x14ac:dyDescent="0.2">
      <c r="A2495">
        <v>2494</v>
      </c>
      <c r="B2495" s="86">
        <v>43157.879236111112</v>
      </c>
      <c r="C2495" s="84" t="s">
        <v>5546</v>
      </c>
    </row>
    <row r="2496" spans="1:3" x14ac:dyDescent="0.2">
      <c r="A2496">
        <v>2495</v>
      </c>
      <c r="B2496" s="86">
        <v>43157.899513888886</v>
      </c>
      <c r="C2496" s="84" t="s">
        <v>5217</v>
      </c>
    </row>
    <row r="2497" spans="1:3" x14ac:dyDescent="0.2">
      <c r="A2497">
        <v>2496</v>
      </c>
      <c r="B2497" s="86">
        <v>43157.899513888886</v>
      </c>
      <c r="C2497" s="84" t="s">
        <v>5217</v>
      </c>
    </row>
    <row r="2498" spans="1:3" x14ac:dyDescent="0.2">
      <c r="A2498">
        <v>2497</v>
      </c>
      <c r="B2498" s="86">
        <v>43157.899583333332</v>
      </c>
      <c r="C2498" s="84" t="s">
        <v>5547</v>
      </c>
    </row>
    <row r="2499" spans="1:3" x14ac:dyDescent="0.2">
      <c r="A2499">
        <v>2498</v>
      </c>
      <c r="B2499" s="86">
        <v>43157.549189814818</v>
      </c>
      <c r="C2499" s="84" t="s">
        <v>5548</v>
      </c>
    </row>
    <row r="2500" spans="1:3" x14ac:dyDescent="0.2">
      <c r="A2500">
        <v>2499</v>
      </c>
      <c r="B2500" s="86">
        <v>43157.899583333332</v>
      </c>
      <c r="C2500" s="84" t="s">
        <v>4489</v>
      </c>
    </row>
    <row r="2501" spans="1:3" x14ac:dyDescent="0.2">
      <c r="A2501">
        <v>2500</v>
      </c>
      <c r="B2501" s="86">
        <v>43140.88616898148</v>
      </c>
      <c r="C2501" s="84" t="s">
        <v>5549</v>
      </c>
    </row>
    <row r="2502" spans="1:3" x14ac:dyDescent="0.2">
      <c r="A2502">
        <v>2501</v>
      </c>
      <c r="B2502" s="86">
        <v>43157.899594907409</v>
      </c>
      <c r="C2502" s="84" t="s">
        <v>5550</v>
      </c>
    </row>
    <row r="2503" spans="1:3" x14ac:dyDescent="0.2">
      <c r="A2503">
        <v>2502</v>
      </c>
      <c r="B2503" s="86">
        <v>43157.899594907409</v>
      </c>
      <c r="C2503" s="84" t="s">
        <v>5550</v>
      </c>
    </row>
    <row r="2504" spans="1:3" x14ac:dyDescent="0.2">
      <c r="A2504">
        <v>2503</v>
      </c>
      <c r="B2504" s="86">
        <v>43157.899664351855</v>
      </c>
      <c r="C2504" s="84" t="s">
        <v>5551</v>
      </c>
    </row>
    <row r="2505" spans="1:3" x14ac:dyDescent="0.2">
      <c r="A2505">
        <v>2504</v>
      </c>
      <c r="B2505" s="86">
        <v>43157.278715277775</v>
      </c>
      <c r="C2505" s="84" t="s">
        <v>5552</v>
      </c>
    </row>
    <row r="2506" spans="1:3" x14ac:dyDescent="0.2">
      <c r="A2506">
        <v>2505</v>
      </c>
      <c r="B2506" s="86">
        <v>43157.899745370371</v>
      </c>
      <c r="C2506" s="84" t="s">
        <v>5553</v>
      </c>
    </row>
    <row r="2507" spans="1:3" x14ac:dyDescent="0.2">
      <c r="A2507">
        <v>2506</v>
      </c>
      <c r="B2507" s="86">
        <v>43157.89980324074</v>
      </c>
      <c r="C2507" s="84" t="s">
        <v>5554</v>
      </c>
    </row>
    <row r="2508" spans="1:3" x14ac:dyDescent="0.2">
      <c r="A2508">
        <v>2507</v>
      </c>
      <c r="B2508" s="86">
        <v>43157.870868055557</v>
      </c>
      <c r="C2508" s="84" t="s">
        <v>5555</v>
      </c>
    </row>
    <row r="2509" spans="1:3" x14ac:dyDescent="0.2">
      <c r="A2509">
        <v>2508</v>
      </c>
      <c r="B2509" s="86">
        <v>43157.89984953704</v>
      </c>
      <c r="C2509" s="84" t="s">
        <v>4980</v>
      </c>
    </row>
    <row r="2510" spans="1:3" x14ac:dyDescent="0.2">
      <c r="A2510">
        <v>2509</v>
      </c>
      <c r="B2510" s="86">
        <v>43157.899930555555</v>
      </c>
      <c r="C2510" s="84" t="s">
        <v>5556</v>
      </c>
    </row>
    <row r="2511" spans="1:3" x14ac:dyDescent="0.2">
      <c r="A2511">
        <v>2510</v>
      </c>
      <c r="B2511" s="86">
        <v>43157.900023148148</v>
      </c>
      <c r="C2511" s="84" t="s">
        <v>5557</v>
      </c>
    </row>
    <row r="2512" spans="1:3" x14ac:dyDescent="0.2">
      <c r="A2512">
        <v>2511</v>
      </c>
      <c r="B2512" s="86">
        <v>43157.900023148148</v>
      </c>
      <c r="C2512" s="84" t="s">
        <v>5557</v>
      </c>
    </row>
    <row r="2513" spans="1:3" x14ac:dyDescent="0.2">
      <c r="A2513">
        <v>2512</v>
      </c>
      <c r="B2513" s="86">
        <v>43157.900023148148</v>
      </c>
      <c r="C2513" s="84" t="s">
        <v>5557</v>
      </c>
    </row>
    <row r="2514" spans="1:3" x14ac:dyDescent="0.2">
      <c r="A2514">
        <v>2513</v>
      </c>
      <c r="B2514" s="86">
        <v>43157.537048611113</v>
      </c>
      <c r="C2514" s="84" t="s">
        <v>5558</v>
      </c>
    </row>
    <row r="2515" spans="1:3" x14ac:dyDescent="0.2">
      <c r="A2515">
        <v>2514</v>
      </c>
      <c r="B2515" s="86">
        <v>43157.90011574074</v>
      </c>
      <c r="C2515" s="84" t="s">
        <v>4410</v>
      </c>
    </row>
    <row r="2516" spans="1:3" x14ac:dyDescent="0.2">
      <c r="A2516">
        <v>2515</v>
      </c>
      <c r="B2516" s="86">
        <v>43157.042719907404</v>
      </c>
      <c r="C2516" s="84" t="s">
        <v>5559</v>
      </c>
    </row>
    <row r="2517" spans="1:3" x14ac:dyDescent="0.2">
      <c r="A2517">
        <v>2516</v>
      </c>
      <c r="B2517" s="86">
        <v>43157.90011574074</v>
      </c>
      <c r="C2517" s="84" t="s">
        <v>4409</v>
      </c>
    </row>
    <row r="2518" spans="1:3" x14ac:dyDescent="0.2">
      <c r="A2518">
        <v>2517</v>
      </c>
      <c r="B2518" s="86">
        <v>43157.042719907404</v>
      </c>
      <c r="C2518" s="84" t="s">
        <v>5559</v>
      </c>
    </row>
    <row r="2519" spans="1:3" x14ac:dyDescent="0.2">
      <c r="A2519">
        <v>2518</v>
      </c>
      <c r="B2519" s="86">
        <v>43157.90011574074</v>
      </c>
      <c r="C2519" s="84" t="s">
        <v>4409</v>
      </c>
    </row>
    <row r="2520" spans="1:3" x14ac:dyDescent="0.2">
      <c r="A2520">
        <v>2519</v>
      </c>
      <c r="B2520" s="86">
        <v>43024.049097222225</v>
      </c>
      <c r="C2520" s="84" t="s">
        <v>5560</v>
      </c>
    </row>
    <row r="2521" spans="1:3" x14ac:dyDescent="0.2">
      <c r="A2521">
        <v>2520</v>
      </c>
      <c r="B2521" s="86">
        <v>43157.90011574074</v>
      </c>
      <c r="C2521" s="84" t="s">
        <v>4409</v>
      </c>
    </row>
    <row r="2522" spans="1:3" x14ac:dyDescent="0.2">
      <c r="A2522">
        <v>2521</v>
      </c>
      <c r="B2522" s="86">
        <v>43157.758935185186</v>
      </c>
      <c r="C2522" s="84" t="s">
        <v>5561</v>
      </c>
    </row>
    <row r="2523" spans="1:3" x14ac:dyDescent="0.2">
      <c r="A2523">
        <v>2522</v>
      </c>
      <c r="B2523" s="86">
        <v>43157.900138888886</v>
      </c>
      <c r="C2523" s="84" t="s">
        <v>4474</v>
      </c>
    </row>
    <row r="2524" spans="1:3" x14ac:dyDescent="0.2">
      <c r="A2524">
        <v>2523</v>
      </c>
      <c r="B2524" s="86">
        <v>43157.900219907409</v>
      </c>
      <c r="C2524" s="84" t="s">
        <v>5562</v>
      </c>
    </row>
    <row r="2525" spans="1:3" x14ac:dyDescent="0.2">
      <c r="A2525">
        <v>2524</v>
      </c>
      <c r="B2525" s="86">
        <v>43157.900219907409</v>
      </c>
      <c r="C2525" s="84" t="s">
        <v>5562</v>
      </c>
    </row>
    <row r="2526" spans="1:3" x14ac:dyDescent="0.2">
      <c r="A2526">
        <v>2525</v>
      </c>
      <c r="B2526" s="86">
        <v>43157.900219907409</v>
      </c>
      <c r="C2526" s="84" t="s">
        <v>5562</v>
      </c>
    </row>
    <row r="2527" spans="1:3" x14ac:dyDescent="0.2">
      <c r="A2527">
        <v>2526</v>
      </c>
      <c r="B2527" s="86">
        <v>43157.900231481479</v>
      </c>
      <c r="C2527" s="84" t="s">
        <v>5563</v>
      </c>
    </row>
    <row r="2528" spans="1:3" x14ac:dyDescent="0.2">
      <c r="A2528">
        <v>2527</v>
      </c>
      <c r="B2528" s="86">
        <v>43157.900231481479</v>
      </c>
      <c r="C2528" s="84" t="s">
        <v>5563</v>
      </c>
    </row>
    <row r="2529" spans="1:3" x14ac:dyDescent="0.2">
      <c r="A2529">
        <v>2528</v>
      </c>
      <c r="B2529" s="86">
        <v>43157.715115740742</v>
      </c>
      <c r="C2529" s="84" t="s">
        <v>5564</v>
      </c>
    </row>
    <row r="2530" spans="1:3" x14ac:dyDescent="0.2">
      <c r="A2530">
        <v>2529</v>
      </c>
      <c r="B2530" s="86">
        <v>43157.900243055556</v>
      </c>
      <c r="C2530" s="84" t="s">
        <v>4461</v>
      </c>
    </row>
    <row r="2531" spans="1:3" x14ac:dyDescent="0.2">
      <c r="A2531">
        <v>2530</v>
      </c>
      <c r="B2531" s="86">
        <v>43157.844444444447</v>
      </c>
      <c r="C2531" s="84" t="s">
        <v>5565</v>
      </c>
    </row>
    <row r="2532" spans="1:3" x14ac:dyDescent="0.2">
      <c r="A2532">
        <v>2531</v>
      </c>
      <c r="B2532" s="86">
        <v>43157.900277777779</v>
      </c>
      <c r="C2532" s="84" t="s">
        <v>4455</v>
      </c>
    </row>
    <row r="2533" spans="1:3" x14ac:dyDescent="0.2">
      <c r="A2533">
        <v>2532</v>
      </c>
      <c r="B2533" s="86">
        <v>43157.900416666664</v>
      </c>
      <c r="C2533" s="84" t="s">
        <v>5566</v>
      </c>
    </row>
    <row r="2534" spans="1:3" x14ac:dyDescent="0.2">
      <c r="A2534">
        <v>2533</v>
      </c>
      <c r="B2534" s="86">
        <v>43157.900416666664</v>
      </c>
      <c r="C2534" s="84" t="s">
        <v>5566</v>
      </c>
    </row>
    <row r="2535" spans="1:3" x14ac:dyDescent="0.2">
      <c r="A2535">
        <v>2534</v>
      </c>
      <c r="B2535" s="86">
        <v>43157.852326388886</v>
      </c>
      <c r="C2535" s="84" t="s">
        <v>5567</v>
      </c>
    </row>
    <row r="2536" spans="1:3" x14ac:dyDescent="0.2">
      <c r="A2536">
        <v>2535</v>
      </c>
      <c r="B2536" s="86">
        <v>43157.860196759262</v>
      </c>
      <c r="C2536" s="84" t="s">
        <v>5568</v>
      </c>
    </row>
    <row r="2537" spans="1:3" x14ac:dyDescent="0.2">
      <c r="A2537">
        <v>2536</v>
      </c>
      <c r="B2537" s="86">
        <v>43157.862638888888</v>
      </c>
      <c r="C2537" s="84" t="s">
        <v>5569</v>
      </c>
    </row>
    <row r="2538" spans="1:3" x14ac:dyDescent="0.2">
      <c r="A2538">
        <v>2537</v>
      </c>
      <c r="B2538" s="86">
        <v>43157.864942129629</v>
      </c>
      <c r="C2538" s="84" t="s">
        <v>5570</v>
      </c>
    </row>
    <row r="2539" spans="1:3" x14ac:dyDescent="0.2">
      <c r="A2539">
        <v>2538</v>
      </c>
      <c r="B2539" s="86">
        <v>43157.869756944441</v>
      </c>
      <c r="C2539" s="84" t="s">
        <v>5571</v>
      </c>
    </row>
    <row r="2540" spans="1:3" x14ac:dyDescent="0.2">
      <c r="A2540">
        <v>2539</v>
      </c>
      <c r="B2540" s="86">
        <v>43157.897210648145</v>
      </c>
      <c r="C2540" s="84" t="s">
        <v>5572</v>
      </c>
    </row>
    <row r="2541" spans="1:3" x14ac:dyDescent="0.2">
      <c r="A2541">
        <v>2540</v>
      </c>
      <c r="B2541" s="86">
        <v>43157.565601851849</v>
      </c>
      <c r="C2541" s="84" t="s">
        <v>5573</v>
      </c>
    </row>
    <row r="2542" spans="1:3" x14ac:dyDescent="0.2">
      <c r="A2542">
        <v>2541</v>
      </c>
      <c r="B2542" s="86">
        <v>43157.8906712963</v>
      </c>
      <c r="C2542" s="84" t="s">
        <v>4501</v>
      </c>
    </row>
    <row r="2543" spans="1:3" x14ac:dyDescent="0.2">
      <c r="A2543">
        <v>2542</v>
      </c>
      <c r="B2543" s="86">
        <v>43156.128344907411</v>
      </c>
      <c r="C2543" s="84" t="s">
        <v>5574</v>
      </c>
    </row>
    <row r="2544" spans="1:3" x14ac:dyDescent="0.2">
      <c r="A2544">
        <v>2543</v>
      </c>
      <c r="B2544" s="86">
        <v>43157.900451388887</v>
      </c>
      <c r="C2544" s="84" t="s">
        <v>4370</v>
      </c>
    </row>
    <row r="2545" spans="1:3" x14ac:dyDescent="0.2">
      <c r="A2545">
        <v>2544</v>
      </c>
      <c r="B2545" s="86">
        <v>43157.90047453704</v>
      </c>
      <c r="C2545" s="84" t="s">
        <v>5575</v>
      </c>
    </row>
    <row r="2546" spans="1:3" x14ac:dyDescent="0.2">
      <c r="A2546">
        <v>2545</v>
      </c>
      <c r="B2546" s="86">
        <v>43157.900509259256</v>
      </c>
      <c r="C2546" s="84" t="s">
        <v>4416</v>
      </c>
    </row>
    <row r="2547" spans="1:3" x14ac:dyDescent="0.2">
      <c r="A2547">
        <v>2546</v>
      </c>
      <c r="B2547" s="86">
        <v>43155.94332175926</v>
      </c>
      <c r="C2547" s="84" t="s">
        <v>5576</v>
      </c>
    </row>
    <row r="2548" spans="1:3" x14ac:dyDescent="0.2">
      <c r="A2548">
        <v>2547</v>
      </c>
      <c r="B2548" s="86">
        <v>43157.900543981479</v>
      </c>
      <c r="C2548" s="84" t="s">
        <v>5577</v>
      </c>
    </row>
    <row r="2549" spans="1:3" x14ac:dyDescent="0.2">
      <c r="A2549">
        <v>2548</v>
      </c>
      <c r="B2549" s="86">
        <v>43157.635983796295</v>
      </c>
      <c r="C2549" s="84" t="s">
        <v>5578</v>
      </c>
    </row>
    <row r="2550" spans="1:3" x14ac:dyDescent="0.2">
      <c r="A2550">
        <v>2549</v>
      </c>
      <c r="B2550" s="86">
        <v>43157.900636574072</v>
      </c>
      <c r="C2550" s="84" t="s">
        <v>5554</v>
      </c>
    </row>
    <row r="2551" spans="1:3" x14ac:dyDescent="0.2">
      <c r="A2551">
        <v>2550</v>
      </c>
      <c r="B2551" s="86">
        <v>43157.900648148148</v>
      </c>
      <c r="C2551" s="84" t="s">
        <v>5579</v>
      </c>
    </row>
    <row r="2552" spans="1:3" x14ac:dyDescent="0.2">
      <c r="A2552">
        <v>2551</v>
      </c>
      <c r="B2552" s="86">
        <v>43157.900694444441</v>
      </c>
      <c r="C2552" s="84" t="s">
        <v>5580</v>
      </c>
    </row>
    <row r="2553" spans="1:3" x14ac:dyDescent="0.2">
      <c r="A2553">
        <v>2552</v>
      </c>
      <c r="B2553" s="86">
        <v>43157.899791666663</v>
      </c>
      <c r="C2553" s="84" t="s">
        <v>5581</v>
      </c>
    </row>
    <row r="2554" spans="1:3" x14ac:dyDescent="0.2">
      <c r="A2554">
        <v>2553</v>
      </c>
      <c r="B2554" s="86">
        <v>43157.900729166664</v>
      </c>
      <c r="C2554" s="84" t="s">
        <v>5582</v>
      </c>
    </row>
    <row r="2555" spans="1:3" x14ac:dyDescent="0.2">
      <c r="A2555">
        <v>2554</v>
      </c>
      <c r="B2555" s="86">
        <v>43157.900752314818</v>
      </c>
      <c r="C2555" s="84" t="s">
        <v>5278</v>
      </c>
    </row>
    <row r="2556" spans="1:3" x14ac:dyDescent="0.2">
      <c r="A2556">
        <v>2555</v>
      </c>
      <c r="B2556" s="86">
        <v>43157.885995370372</v>
      </c>
      <c r="C2556" s="84" t="s">
        <v>5253</v>
      </c>
    </row>
    <row r="2557" spans="1:3" x14ac:dyDescent="0.2">
      <c r="A2557">
        <v>2556</v>
      </c>
      <c r="B2557" s="86">
        <v>43157.900752314818</v>
      </c>
      <c r="C2557" s="84" t="s">
        <v>5278</v>
      </c>
    </row>
    <row r="2558" spans="1:3" x14ac:dyDescent="0.2">
      <c r="A2558">
        <v>2557</v>
      </c>
      <c r="B2558" s="86">
        <v>43157.900752314818</v>
      </c>
      <c r="C2558" s="84" t="s">
        <v>5278</v>
      </c>
    </row>
    <row r="2559" spans="1:3" x14ac:dyDescent="0.2">
      <c r="A2559">
        <v>2558</v>
      </c>
      <c r="B2559" s="86">
        <v>43157.900763888887</v>
      </c>
      <c r="C2559" s="84" t="s">
        <v>5583</v>
      </c>
    </row>
    <row r="2560" spans="1:3" x14ac:dyDescent="0.2">
      <c r="A2560">
        <v>2559</v>
      </c>
      <c r="B2560" s="86">
        <v>43157.90079861111</v>
      </c>
      <c r="C2560" s="84" t="s">
        <v>5584</v>
      </c>
    </row>
    <row r="2561" spans="1:3" x14ac:dyDescent="0.2">
      <c r="A2561">
        <v>2560</v>
      </c>
      <c r="B2561" s="86">
        <v>43157.395844907405</v>
      </c>
      <c r="C2561" s="84" t="s">
        <v>5585</v>
      </c>
    </row>
    <row r="2562" spans="1:3" x14ac:dyDescent="0.2">
      <c r="A2562">
        <v>2561</v>
      </c>
      <c r="B2562" s="86">
        <v>43157.900810185187</v>
      </c>
      <c r="C2562" s="84" t="s">
        <v>4602</v>
      </c>
    </row>
    <row r="2563" spans="1:3" x14ac:dyDescent="0.2">
      <c r="A2563">
        <v>2562</v>
      </c>
      <c r="B2563" s="86">
        <v>43157.45957175926</v>
      </c>
      <c r="C2563" s="84" t="s">
        <v>5586</v>
      </c>
    </row>
    <row r="2564" spans="1:3" x14ac:dyDescent="0.2">
      <c r="A2564">
        <v>2563</v>
      </c>
      <c r="B2564" s="86">
        <v>43157.900868055556</v>
      </c>
      <c r="C2564" s="84" t="s">
        <v>5587</v>
      </c>
    </row>
    <row r="2565" spans="1:3" x14ac:dyDescent="0.2">
      <c r="A2565">
        <v>2564</v>
      </c>
      <c r="B2565" s="86">
        <v>43157.900868055556</v>
      </c>
      <c r="C2565" s="84" t="s">
        <v>5588</v>
      </c>
    </row>
    <row r="2566" spans="1:3" x14ac:dyDescent="0.2">
      <c r="A2566">
        <v>2565</v>
      </c>
      <c r="B2566" s="86">
        <v>43157.900879629633</v>
      </c>
      <c r="C2566" s="84" t="s">
        <v>5589</v>
      </c>
    </row>
    <row r="2567" spans="1:3" x14ac:dyDescent="0.2">
      <c r="A2567">
        <v>2566</v>
      </c>
      <c r="B2567" s="86">
        <v>43157.900902777779</v>
      </c>
      <c r="C2567" s="84" t="s">
        <v>5590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BD11908"/>
  <sheetViews>
    <sheetView workbookViewId="0">
      <pane xSplit="1" ySplit="2" topLeftCell="G3" activePane="bottomRight" state="frozen"/>
      <selection pane="topRight" activeCell="B1" sqref="B1"/>
      <selection pane="bottomLeft" activeCell="A3" sqref="A3"/>
      <selection pane="bottomRight" activeCell="I11897" sqref="A11781:I11897"/>
    </sheetView>
  </sheetViews>
  <sheetFormatPr baseColWidth="10" defaultColWidth="8.83203125" defaultRowHeight="15" x14ac:dyDescent="0.2"/>
  <cols>
    <col min="1" max="1" width="8.83203125" style="1"/>
    <col min="2" max="2" width="7.83203125" customWidth="1"/>
    <col min="3" max="3" width="8.5" customWidth="1"/>
    <col min="4" max="4" width="6.6640625" customWidth="1"/>
    <col min="5" max="5" width="9.83203125" customWidth="1"/>
    <col min="6" max="6" width="7.6640625" customWidth="1"/>
    <col min="7" max="7" width="11" customWidth="1"/>
    <col min="8" max="8" width="8.5" customWidth="1"/>
    <col min="9" max="9" width="9.6640625" customWidth="1"/>
    <col min="10" max="10" width="10.5" style="3" customWidth="1"/>
    <col min="11" max="11" width="9.1640625" customWidth="1"/>
    <col min="12" max="12" width="9.1640625" hidden="1" customWidth="1"/>
    <col min="13" max="14" width="4.33203125" hidden="1" customWidth="1"/>
    <col min="15" max="15" width="10.33203125" hidden="1" customWidth="1"/>
    <col min="16" max="16" width="6.5" hidden="1" customWidth="1"/>
    <col min="17" max="17" width="8.33203125" hidden="1" customWidth="1"/>
    <col min="18" max="18" width="9.5" hidden="1" customWidth="1"/>
    <col min="19" max="19" width="9.33203125" hidden="1" customWidth="1"/>
    <col min="20" max="20" width="9.5" hidden="1" customWidth="1"/>
    <col min="21" max="23" width="14.33203125" hidden="1" customWidth="1"/>
    <col min="24" max="24" width="11.83203125" hidden="1" customWidth="1"/>
    <col min="25" max="25" width="14.5" hidden="1" customWidth="1"/>
    <col min="26" max="26" width="18.33203125" hidden="1" customWidth="1"/>
    <col min="27" max="27" width="5" style="3" hidden="1" customWidth="1"/>
    <col min="28" max="28" width="16" style="3" hidden="1" customWidth="1"/>
    <col min="29" max="29" width="16" style="6" bestFit="1" customWidth="1"/>
    <col min="30" max="30" width="8.5" style="2" bestFit="1" customWidth="1"/>
    <col min="31" max="31" width="11.5" style="3" bestFit="1" customWidth="1"/>
    <col min="32" max="32" width="12" style="3" bestFit="1" customWidth="1"/>
    <col min="33" max="33" width="9.6640625" style="3" bestFit="1" customWidth="1"/>
    <col min="34" max="34" width="11.5" style="3" bestFit="1" customWidth="1"/>
    <col min="35" max="35" width="18.1640625" bestFit="1" customWidth="1"/>
    <col min="36" max="36" width="13.5" bestFit="1" customWidth="1"/>
    <col min="37" max="37" width="10.6640625" bestFit="1" customWidth="1"/>
    <col min="38" max="38" width="7.5" bestFit="1" customWidth="1"/>
    <col min="39" max="39" width="8.1640625" bestFit="1" customWidth="1"/>
    <col min="40" max="40" width="16.5" bestFit="1" customWidth="1"/>
    <col min="41" max="41" width="12.5" bestFit="1" customWidth="1"/>
    <col min="42" max="42" width="10.33203125" bestFit="1" customWidth="1"/>
    <col min="43" max="43" width="16.83203125" bestFit="1" customWidth="1"/>
    <col min="44" max="44" width="10.5" bestFit="1" customWidth="1"/>
    <col min="45" max="45" width="11.5" bestFit="1" customWidth="1"/>
    <col min="46" max="46" width="9" bestFit="1" customWidth="1"/>
    <col min="47" max="47" width="20.6640625" bestFit="1" customWidth="1"/>
    <col min="48" max="48" width="10.5" bestFit="1" customWidth="1"/>
    <col min="49" max="50" width="16.1640625" bestFit="1" customWidth="1"/>
    <col min="51" max="51" width="15.1640625" bestFit="1" customWidth="1"/>
  </cols>
  <sheetData>
    <row r="1" spans="1:56" x14ac:dyDescent="0.2">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56" ht="30" customHeight="1" x14ac:dyDescent="0.2">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334</v>
      </c>
      <c r="AE2" s="13" t="s">
        <v>335</v>
      </c>
      <c r="AF2" s="13" t="s">
        <v>336</v>
      </c>
      <c r="AG2" s="13" t="s">
        <v>337</v>
      </c>
      <c r="AH2" s="13" t="s">
        <v>338</v>
      </c>
      <c r="AI2" s="13" t="s">
        <v>339</v>
      </c>
      <c r="AJ2" s="13" t="s">
        <v>340</v>
      </c>
      <c r="AK2" s="13" t="s">
        <v>341</v>
      </c>
      <c r="AL2" s="13" t="s">
        <v>342</v>
      </c>
      <c r="AM2" s="13" t="s">
        <v>343</v>
      </c>
      <c r="AN2" s="13" t="s">
        <v>344</v>
      </c>
      <c r="AO2" s="13" t="s">
        <v>345</v>
      </c>
      <c r="AP2" s="13" t="s">
        <v>346</v>
      </c>
      <c r="AQ2" s="13" t="s">
        <v>347</v>
      </c>
      <c r="AR2" s="13" t="s">
        <v>348</v>
      </c>
      <c r="AS2" s="13" t="s">
        <v>195</v>
      </c>
      <c r="AT2" s="13" t="s">
        <v>349</v>
      </c>
      <c r="AU2" s="13" t="s">
        <v>350</v>
      </c>
      <c r="AV2" s="13" t="s">
        <v>351</v>
      </c>
      <c r="AW2" s="13" t="s">
        <v>352</v>
      </c>
      <c r="AX2" s="13" t="s">
        <v>353</v>
      </c>
      <c r="AY2" s="13" t="s">
        <v>354</v>
      </c>
      <c r="AZ2" s="3"/>
      <c r="BA2" s="3"/>
    </row>
    <row r="3" spans="1:56" ht="15" customHeight="1" x14ac:dyDescent="0.2">
      <c r="A3" s="107" t="s">
        <v>2217</v>
      </c>
      <c r="B3" s="70"/>
      <c r="C3" s="70"/>
      <c r="D3" s="71"/>
      <c r="E3" s="73"/>
      <c r="F3" s="113" t="s">
        <v>20289</v>
      </c>
      <c r="G3" s="70"/>
      <c r="H3" s="74"/>
      <c r="I3" s="75"/>
      <c r="J3" s="75"/>
      <c r="K3" s="74" t="s">
        <v>23275</v>
      </c>
      <c r="L3" s="78"/>
      <c r="M3" s="79"/>
      <c r="N3" s="79"/>
      <c r="O3" s="80"/>
      <c r="P3" s="81"/>
      <c r="Q3" s="81"/>
      <c r="R3" s="50"/>
      <c r="S3" s="50"/>
      <c r="T3" s="50"/>
      <c r="U3" s="50"/>
      <c r="V3" s="51"/>
      <c r="W3" s="51"/>
      <c r="X3" s="52"/>
      <c r="Y3" s="51"/>
      <c r="Z3" s="51"/>
      <c r="AA3" s="76"/>
      <c r="AB3" s="76"/>
      <c r="AC3" s="77"/>
      <c r="AD3" s="83" t="s">
        <v>12044</v>
      </c>
      <c r="AE3" s="83">
        <v>6326</v>
      </c>
      <c r="AF3" s="83">
        <v>171566</v>
      </c>
      <c r="AG3" s="83">
        <v>15894</v>
      </c>
      <c r="AH3" s="83">
        <v>6439</v>
      </c>
      <c r="AI3" s="83">
        <v>0</v>
      </c>
      <c r="AJ3" s="83" t="s">
        <v>14064</v>
      </c>
      <c r="AK3" s="83" t="s">
        <v>15980</v>
      </c>
      <c r="AL3" s="87" t="s">
        <v>16729</v>
      </c>
      <c r="AM3" s="83" t="s">
        <v>561</v>
      </c>
      <c r="AN3" s="85">
        <v>40386.574780092589</v>
      </c>
      <c r="AO3" s="87" t="s">
        <v>17793</v>
      </c>
      <c r="AP3" s="83" t="b">
        <v>0</v>
      </c>
      <c r="AQ3" s="83" t="b">
        <v>0</v>
      </c>
      <c r="AR3" s="83" t="b">
        <v>1</v>
      </c>
      <c r="AS3" s="83" t="s">
        <v>290</v>
      </c>
      <c r="AT3" s="83">
        <v>1832</v>
      </c>
      <c r="AU3" s="87" t="s">
        <v>19590</v>
      </c>
      <c r="AV3" s="83" t="b">
        <v>1</v>
      </c>
      <c r="AW3" s="83" t="s">
        <v>745</v>
      </c>
      <c r="AX3" s="87" t="s">
        <v>21145</v>
      </c>
      <c r="AY3" s="83" t="s">
        <v>66</v>
      </c>
      <c r="AZ3" s="3"/>
      <c r="BA3" s="3"/>
    </row>
    <row r="4" spans="1:56" x14ac:dyDescent="0.2">
      <c r="A4" s="69" t="s">
        <v>3745</v>
      </c>
      <c r="B4" s="70"/>
      <c r="C4" s="70"/>
      <c r="D4" s="71"/>
      <c r="E4" s="108"/>
      <c r="F4" s="113" t="s">
        <v>20290</v>
      </c>
      <c r="G4" s="109"/>
      <c r="H4" s="74"/>
      <c r="I4" s="75"/>
      <c r="J4" s="110"/>
      <c r="K4" s="74" t="s">
        <v>23276</v>
      </c>
      <c r="L4" s="111"/>
      <c r="M4" s="79"/>
      <c r="N4" s="79"/>
      <c r="O4" s="80"/>
      <c r="P4" s="81"/>
      <c r="Q4" s="81"/>
      <c r="R4" s="91"/>
      <c r="S4" s="91"/>
      <c r="T4" s="91"/>
      <c r="U4" s="91"/>
      <c r="V4" s="52"/>
      <c r="W4" s="52"/>
      <c r="X4" s="52"/>
      <c r="Y4" s="52"/>
      <c r="Z4" s="51"/>
      <c r="AA4" s="76"/>
      <c r="AB4" s="76"/>
      <c r="AC4" s="77"/>
      <c r="AD4" s="84" t="s">
        <v>12045</v>
      </c>
      <c r="AE4" s="84">
        <v>4146</v>
      </c>
      <c r="AF4" s="84">
        <v>445909</v>
      </c>
      <c r="AG4" s="84">
        <v>89548</v>
      </c>
      <c r="AH4" s="84">
        <v>25740</v>
      </c>
      <c r="AI4" s="84">
        <v>0</v>
      </c>
      <c r="AJ4" s="84" t="s">
        <v>14065</v>
      </c>
      <c r="AK4" s="84" t="s">
        <v>15981</v>
      </c>
      <c r="AL4" s="84"/>
      <c r="AM4" s="84" t="s">
        <v>561</v>
      </c>
      <c r="AN4" s="86">
        <v>40129.701122685183</v>
      </c>
      <c r="AO4" s="88" t="s">
        <v>17794</v>
      </c>
      <c r="AP4" s="84" t="b">
        <v>1</v>
      </c>
      <c r="AQ4" s="84" t="b">
        <v>0</v>
      </c>
      <c r="AR4" s="84" t="b">
        <v>1</v>
      </c>
      <c r="AS4" s="84" t="s">
        <v>290</v>
      </c>
      <c r="AT4" s="84">
        <v>3575</v>
      </c>
      <c r="AU4" s="88" t="s">
        <v>674</v>
      </c>
      <c r="AV4" s="84" t="b">
        <v>1</v>
      </c>
      <c r="AW4" s="84" t="s">
        <v>745</v>
      </c>
      <c r="AX4" s="88" t="s">
        <v>21146</v>
      </c>
      <c r="AY4" s="84" t="s">
        <v>65</v>
      </c>
      <c r="AZ4" s="2"/>
      <c r="BA4" s="3"/>
      <c r="BB4" s="3"/>
      <c r="BC4" s="3"/>
      <c r="BD4" s="3"/>
    </row>
    <row r="5" spans="1:56" x14ac:dyDescent="0.2">
      <c r="A5" s="69" t="s">
        <v>2218</v>
      </c>
      <c r="B5" s="70"/>
      <c r="C5" s="70"/>
      <c r="D5" s="71"/>
      <c r="E5" s="108"/>
      <c r="F5" s="113" t="s">
        <v>6829</v>
      </c>
      <c r="G5" s="109"/>
      <c r="H5" s="74"/>
      <c r="I5" s="75"/>
      <c r="J5" s="110"/>
      <c r="K5" s="74" t="s">
        <v>23277</v>
      </c>
      <c r="L5" s="111"/>
      <c r="M5" s="79"/>
      <c r="N5" s="79"/>
      <c r="O5" s="80"/>
      <c r="P5" s="81"/>
      <c r="Q5" s="81"/>
      <c r="R5" s="91"/>
      <c r="S5" s="91"/>
      <c r="T5" s="91"/>
      <c r="U5" s="91"/>
      <c r="V5" s="52"/>
      <c r="W5" s="52"/>
      <c r="X5" s="52"/>
      <c r="Y5" s="52"/>
      <c r="Z5" s="51"/>
      <c r="AA5" s="76"/>
      <c r="AB5" s="76"/>
      <c r="AC5" s="77"/>
      <c r="AD5" s="84" t="s">
        <v>12046</v>
      </c>
      <c r="AE5" s="84">
        <v>6447</v>
      </c>
      <c r="AF5" s="84">
        <v>102254</v>
      </c>
      <c r="AG5" s="84">
        <v>31109</v>
      </c>
      <c r="AH5" s="84">
        <v>10879</v>
      </c>
      <c r="AI5" s="84">
        <v>-18000</v>
      </c>
      <c r="AJ5" s="84" t="s">
        <v>14066</v>
      </c>
      <c r="AK5" s="84" t="s">
        <v>443</v>
      </c>
      <c r="AL5" s="88" t="s">
        <v>16730</v>
      </c>
      <c r="AM5" s="84" t="s">
        <v>603</v>
      </c>
      <c r="AN5" s="86">
        <v>39646.644953703704</v>
      </c>
      <c r="AO5" s="88" t="s">
        <v>17795</v>
      </c>
      <c r="AP5" s="84" t="b">
        <v>0</v>
      </c>
      <c r="AQ5" s="84" t="b">
        <v>0</v>
      </c>
      <c r="AR5" s="84" t="b">
        <v>1</v>
      </c>
      <c r="AS5" s="84" t="s">
        <v>290</v>
      </c>
      <c r="AT5" s="84">
        <v>1846</v>
      </c>
      <c r="AU5" s="88" t="s">
        <v>19591</v>
      </c>
      <c r="AV5" s="84" t="b">
        <v>1</v>
      </c>
      <c r="AW5" s="84" t="s">
        <v>745</v>
      </c>
      <c r="AX5" s="88" t="s">
        <v>21147</v>
      </c>
      <c r="AY5" s="84" t="s">
        <v>66</v>
      </c>
      <c r="AZ5" s="2"/>
      <c r="BA5" s="3"/>
      <c r="BB5" s="3"/>
      <c r="BC5" s="3"/>
      <c r="BD5" s="3"/>
    </row>
    <row r="6" spans="1:56" x14ac:dyDescent="0.2">
      <c r="A6" s="69" t="s">
        <v>3746</v>
      </c>
      <c r="B6" s="70"/>
      <c r="C6" s="70"/>
      <c r="D6" s="71"/>
      <c r="E6" s="108"/>
      <c r="F6" s="113" t="s">
        <v>20291</v>
      </c>
      <c r="G6" s="109"/>
      <c r="H6" s="74"/>
      <c r="I6" s="75"/>
      <c r="J6" s="110"/>
      <c r="K6" s="74" t="s">
        <v>23278</v>
      </c>
      <c r="L6" s="111"/>
      <c r="M6" s="79"/>
      <c r="N6" s="79"/>
      <c r="O6" s="80"/>
      <c r="P6" s="81"/>
      <c r="Q6" s="81"/>
      <c r="R6" s="91"/>
      <c r="S6" s="91"/>
      <c r="T6" s="91"/>
      <c r="U6" s="91"/>
      <c r="V6" s="52"/>
      <c r="W6" s="52"/>
      <c r="X6" s="52"/>
      <c r="Y6" s="52"/>
      <c r="Z6" s="51"/>
      <c r="AA6" s="76"/>
      <c r="AB6" s="76"/>
      <c r="AC6" s="77"/>
      <c r="AD6" s="84" t="s">
        <v>12047</v>
      </c>
      <c r="AE6" s="84">
        <v>699</v>
      </c>
      <c r="AF6" s="84">
        <v>3424</v>
      </c>
      <c r="AG6" s="84">
        <v>2812</v>
      </c>
      <c r="AH6" s="84">
        <v>334</v>
      </c>
      <c r="AI6" s="84">
        <v>-18000</v>
      </c>
      <c r="AJ6" s="84" t="s">
        <v>14067</v>
      </c>
      <c r="AK6" s="84" t="s">
        <v>444</v>
      </c>
      <c r="AL6" s="88" t="s">
        <v>16731</v>
      </c>
      <c r="AM6" s="84" t="s">
        <v>603</v>
      </c>
      <c r="AN6" s="86">
        <v>40945.643877314818</v>
      </c>
      <c r="AO6" s="88" t="s">
        <v>17796</v>
      </c>
      <c r="AP6" s="84" t="b">
        <v>0</v>
      </c>
      <c r="AQ6" s="84" t="b">
        <v>0</v>
      </c>
      <c r="AR6" s="84" t="b">
        <v>0</v>
      </c>
      <c r="AS6" s="84" t="s">
        <v>290</v>
      </c>
      <c r="AT6" s="84">
        <v>137</v>
      </c>
      <c r="AU6" s="88" t="s">
        <v>675</v>
      </c>
      <c r="AV6" s="84" t="b">
        <v>1</v>
      </c>
      <c r="AW6" s="84" t="s">
        <v>745</v>
      </c>
      <c r="AX6" s="88" t="s">
        <v>21148</v>
      </c>
      <c r="AY6" s="84" t="s">
        <v>65</v>
      </c>
      <c r="AZ6" s="2"/>
      <c r="BA6" s="3"/>
      <c r="BB6" s="3"/>
      <c r="BC6" s="3"/>
      <c r="BD6" s="3"/>
    </row>
    <row r="7" spans="1:56" x14ac:dyDescent="0.2">
      <c r="A7" s="69" t="s">
        <v>3747</v>
      </c>
      <c r="B7" s="70"/>
      <c r="C7" s="70"/>
      <c r="D7" s="71"/>
      <c r="E7" s="108"/>
      <c r="F7" s="113" t="s">
        <v>20292</v>
      </c>
      <c r="G7" s="109"/>
      <c r="H7" s="74"/>
      <c r="I7" s="75"/>
      <c r="J7" s="110"/>
      <c r="K7" s="74" t="s">
        <v>23279</v>
      </c>
      <c r="L7" s="111"/>
      <c r="M7" s="79"/>
      <c r="N7" s="79"/>
      <c r="O7" s="80"/>
      <c r="P7" s="81"/>
      <c r="Q7" s="81"/>
      <c r="R7" s="91"/>
      <c r="S7" s="91"/>
      <c r="T7" s="91"/>
      <c r="U7" s="91"/>
      <c r="V7" s="52"/>
      <c r="W7" s="52"/>
      <c r="X7" s="52"/>
      <c r="Y7" s="52"/>
      <c r="Z7" s="51"/>
      <c r="AA7" s="76"/>
      <c r="AB7" s="76"/>
      <c r="AC7" s="77"/>
      <c r="AD7" s="84" t="s">
        <v>12048</v>
      </c>
      <c r="AE7" s="84">
        <v>102</v>
      </c>
      <c r="AF7" s="84">
        <v>13883</v>
      </c>
      <c r="AG7" s="84">
        <v>238</v>
      </c>
      <c r="AH7" s="84">
        <v>3</v>
      </c>
      <c r="AI7" s="84">
        <v>-18000</v>
      </c>
      <c r="AJ7" s="84"/>
      <c r="AK7" s="84" t="s">
        <v>324</v>
      </c>
      <c r="AL7" s="88" t="s">
        <v>16732</v>
      </c>
      <c r="AM7" s="84" t="s">
        <v>603</v>
      </c>
      <c r="AN7" s="86">
        <v>40182.119467592594</v>
      </c>
      <c r="AO7" s="84"/>
      <c r="AP7" s="84" t="b">
        <v>1</v>
      </c>
      <c r="AQ7" s="84" t="b">
        <v>0</v>
      </c>
      <c r="AR7" s="84" t="b">
        <v>0</v>
      </c>
      <c r="AS7" s="84" t="s">
        <v>290</v>
      </c>
      <c r="AT7" s="84">
        <v>429</v>
      </c>
      <c r="AU7" s="88" t="s">
        <v>674</v>
      </c>
      <c r="AV7" s="84" t="b">
        <v>1</v>
      </c>
      <c r="AW7" s="84" t="s">
        <v>745</v>
      </c>
      <c r="AX7" s="88" t="s">
        <v>21149</v>
      </c>
      <c r="AY7" s="84" t="s">
        <v>65</v>
      </c>
      <c r="AZ7" s="2"/>
      <c r="BA7" s="3"/>
      <c r="BB7" s="3"/>
      <c r="BC7" s="3"/>
      <c r="BD7" s="3"/>
    </row>
    <row r="8" spans="1:56" x14ac:dyDescent="0.2">
      <c r="A8" s="69" t="s">
        <v>2219</v>
      </c>
      <c r="B8" s="70"/>
      <c r="C8" s="70"/>
      <c r="D8" s="71"/>
      <c r="E8" s="108"/>
      <c r="F8" s="113" t="s">
        <v>6830</v>
      </c>
      <c r="G8" s="109"/>
      <c r="H8" s="74"/>
      <c r="I8" s="75"/>
      <c r="J8" s="110"/>
      <c r="K8" s="74" t="s">
        <v>23280</v>
      </c>
      <c r="L8" s="111"/>
      <c r="M8" s="79"/>
      <c r="N8" s="79"/>
      <c r="O8" s="80"/>
      <c r="P8" s="81"/>
      <c r="Q8" s="81"/>
      <c r="R8" s="91"/>
      <c r="S8" s="91"/>
      <c r="T8" s="91"/>
      <c r="U8" s="91"/>
      <c r="V8" s="52"/>
      <c r="W8" s="52"/>
      <c r="X8" s="52"/>
      <c r="Y8" s="52"/>
      <c r="Z8" s="51"/>
      <c r="AA8" s="76"/>
      <c r="AB8" s="76"/>
      <c r="AC8" s="77"/>
      <c r="AD8" s="84" t="s">
        <v>12049</v>
      </c>
      <c r="AE8" s="84">
        <v>2773</v>
      </c>
      <c r="AF8" s="84">
        <v>4849</v>
      </c>
      <c r="AG8" s="84">
        <v>2376</v>
      </c>
      <c r="AH8" s="84">
        <v>621</v>
      </c>
      <c r="AI8" s="84">
        <v>-21600</v>
      </c>
      <c r="AJ8" s="84" t="s">
        <v>14068</v>
      </c>
      <c r="AK8" s="84"/>
      <c r="AL8" s="88" t="s">
        <v>16733</v>
      </c>
      <c r="AM8" s="84" t="s">
        <v>601</v>
      </c>
      <c r="AN8" s="86">
        <v>39869.601446759261</v>
      </c>
      <c r="AO8" s="88" t="s">
        <v>17797</v>
      </c>
      <c r="AP8" s="84" t="b">
        <v>0</v>
      </c>
      <c r="AQ8" s="84" t="b">
        <v>0</v>
      </c>
      <c r="AR8" s="84" t="b">
        <v>0</v>
      </c>
      <c r="AS8" s="84" t="s">
        <v>290</v>
      </c>
      <c r="AT8" s="84">
        <v>99</v>
      </c>
      <c r="AU8" s="88" t="s">
        <v>19592</v>
      </c>
      <c r="AV8" s="84" t="b">
        <v>0</v>
      </c>
      <c r="AW8" s="84" t="s">
        <v>745</v>
      </c>
      <c r="AX8" s="88" t="s">
        <v>21150</v>
      </c>
      <c r="AY8" s="84" t="s">
        <v>66</v>
      </c>
      <c r="AZ8" s="2"/>
      <c r="BA8" s="3"/>
      <c r="BB8" s="3"/>
      <c r="BC8" s="3"/>
      <c r="BD8" s="3"/>
    </row>
    <row r="9" spans="1:56" x14ac:dyDescent="0.2">
      <c r="A9" s="69" t="s">
        <v>3748</v>
      </c>
      <c r="B9" s="70"/>
      <c r="C9" s="70"/>
      <c r="D9" s="71"/>
      <c r="E9" s="108"/>
      <c r="F9" s="113" t="s">
        <v>20293</v>
      </c>
      <c r="G9" s="109"/>
      <c r="H9" s="74"/>
      <c r="I9" s="75"/>
      <c r="J9" s="110"/>
      <c r="K9" s="74" t="s">
        <v>23281</v>
      </c>
      <c r="L9" s="111"/>
      <c r="M9" s="79"/>
      <c r="N9" s="79"/>
      <c r="O9" s="80"/>
      <c r="P9" s="81"/>
      <c r="Q9" s="81"/>
      <c r="R9" s="91"/>
      <c r="S9" s="91"/>
      <c r="T9" s="91"/>
      <c r="U9" s="91"/>
      <c r="V9" s="52"/>
      <c r="W9" s="52"/>
      <c r="X9" s="52"/>
      <c r="Y9" s="52"/>
      <c r="Z9" s="51"/>
      <c r="AA9" s="76"/>
      <c r="AB9" s="76"/>
      <c r="AC9" s="77"/>
      <c r="AD9" s="84" t="s">
        <v>12050</v>
      </c>
      <c r="AE9" s="84">
        <v>117</v>
      </c>
      <c r="AF9" s="84">
        <v>2181</v>
      </c>
      <c r="AG9" s="84">
        <v>1690</v>
      </c>
      <c r="AH9" s="84">
        <v>1183</v>
      </c>
      <c r="AI9" s="84"/>
      <c r="AJ9" s="84" t="s">
        <v>14069</v>
      </c>
      <c r="AK9" s="84" t="s">
        <v>15982</v>
      </c>
      <c r="AL9" s="88" t="s">
        <v>16734</v>
      </c>
      <c r="AM9" s="84"/>
      <c r="AN9" s="86">
        <v>41238.607199074075</v>
      </c>
      <c r="AO9" s="88" t="s">
        <v>17798</v>
      </c>
      <c r="AP9" s="84" t="b">
        <v>1</v>
      </c>
      <c r="AQ9" s="84" t="b">
        <v>0</v>
      </c>
      <c r="AR9" s="84" t="b">
        <v>1</v>
      </c>
      <c r="AS9" s="84" t="s">
        <v>290</v>
      </c>
      <c r="AT9" s="84">
        <v>59</v>
      </c>
      <c r="AU9" s="88" t="s">
        <v>674</v>
      </c>
      <c r="AV9" s="84" t="b">
        <v>0</v>
      </c>
      <c r="AW9" s="84" t="s">
        <v>745</v>
      </c>
      <c r="AX9" s="88" t="s">
        <v>21151</v>
      </c>
      <c r="AY9" s="84" t="s">
        <v>65</v>
      </c>
      <c r="AZ9" s="2"/>
      <c r="BA9" s="3"/>
      <c r="BB9" s="3"/>
      <c r="BC9" s="3"/>
      <c r="BD9" s="3"/>
    </row>
    <row r="10" spans="1:56" x14ac:dyDescent="0.2">
      <c r="A10" s="69" t="s">
        <v>3749</v>
      </c>
      <c r="B10" s="70"/>
      <c r="C10" s="70"/>
      <c r="D10" s="71"/>
      <c r="E10" s="108"/>
      <c r="F10" s="113" t="s">
        <v>20294</v>
      </c>
      <c r="G10" s="109"/>
      <c r="H10" s="74"/>
      <c r="I10" s="75"/>
      <c r="J10" s="110"/>
      <c r="K10" s="74" t="s">
        <v>23282</v>
      </c>
      <c r="L10" s="111"/>
      <c r="M10" s="79"/>
      <c r="N10" s="79"/>
      <c r="O10" s="80"/>
      <c r="P10" s="81"/>
      <c r="Q10" s="81"/>
      <c r="R10" s="91"/>
      <c r="S10" s="91"/>
      <c r="T10" s="91"/>
      <c r="U10" s="91"/>
      <c r="V10" s="52"/>
      <c r="W10" s="52"/>
      <c r="X10" s="52"/>
      <c r="Y10" s="52"/>
      <c r="Z10" s="51"/>
      <c r="AA10" s="76"/>
      <c r="AB10" s="76"/>
      <c r="AC10" s="77"/>
      <c r="AD10" s="84" t="s">
        <v>12051</v>
      </c>
      <c r="AE10" s="84">
        <v>818</v>
      </c>
      <c r="AF10" s="84">
        <v>11930</v>
      </c>
      <c r="AG10" s="84">
        <v>4142</v>
      </c>
      <c r="AH10" s="84">
        <v>733</v>
      </c>
      <c r="AI10" s="84">
        <v>-21600</v>
      </c>
      <c r="AJ10" s="84" t="s">
        <v>14070</v>
      </c>
      <c r="AK10" s="84" t="s">
        <v>1939</v>
      </c>
      <c r="AL10" s="88" t="s">
        <v>16735</v>
      </c>
      <c r="AM10" s="84" t="s">
        <v>601</v>
      </c>
      <c r="AN10" s="86">
        <v>39665.836944444447</v>
      </c>
      <c r="AO10" s="88" t="s">
        <v>17799</v>
      </c>
      <c r="AP10" s="84" t="b">
        <v>0</v>
      </c>
      <c r="AQ10" s="84" t="b">
        <v>0</v>
      </c>
      <c r="AR10" s="84" t="b">
        <v>0</v>
      </c>
      <c r="AS10" s="84" t="s">
        <v>290</v>
      </c>
      <c r="AT10" s="84">
        <v>370</v>
      </c>
      <c r="AU10" s="88" t="s">
        <v>19593</v>
      </c>
      <c r="AV10" s="84" t="b">
        <v>0</v>
      </c>
      <c r="AW10" s="84" t="s">
        <v>745</v>
      </c>
      <c r="AX10" s="88" t="s">
        <v>21152</v>
      </c>
      <c r="AY10" s="84" t="s">
        <v>65</v>
      </c>
      <c r="AZ10" s="2"/>
      <c r="BA10" s="3"/>
      <c r="BB10" s="3"/>
      <c r="BC10" s="3"/>
      <c r="BD10" s="3"/>
    </row>
    <row r="11" spans="1:56" x14ac:dyDescent="0.2">
      <c r="A11" s="69" t="s">
        <v>2220</v>
      </c>
      <c r="B11" s="70"/>
      <c r="C11" s="70"/>
      <c r="D11" s="71"/>
      <c r="E11" s="108"/>
      <c r="F11" s="113" t="s">
        <v>6831</v>
      </c>
      <c r="G11" s="109"/>
      <c r="H11" s="74"/>
      <c r="I11" s="75"/>
      <c r="J11" s="110"/>
      <c r="K11" s="74" t="s">
        <v>23283</v>
      </c>
      <c r="L11" s="111"/>
      <c r="M11" s="79"/>
      <c r="N11" s="79"/>
      <c r="O11" s="80"/>
      <c r="P11" s="81"/>
      <c r="Q11" s="81"/>
      <c r="R11" s="91"/>
      <c r="S11" s="91"/>
      <c r="T11" s="91"/>
      <c r="U11" s="91"/>
      <c r="V11" s="52"/>
      <c r="W11" s="52"/>
      <c r="X11" s="52"/>
      <c r="Y11" s="52"/>
      <c r="Z11" s="51"/>
      <c r="AA11" s="76"/>
      <c r="AB11" s="76"/>
      <c r="AC11" s="77"/>
      <c r="AD11" s="84" t="s">
        <v>12052</v>
      </c>
      <c r="AE11" s="84">
        <v>924</v>
      </c>
      <c r="AF11" s="84">
        <v>3433</v>
      </c>
      <c r="AG11" s="84">
        <v>1314</v>
      </c>
      <c r="AH11" s="84">
        <v>300</v>
      </c>
      <c r="AI11" s="84">
        <v>3600</v>
      </c>
      <c r="AJ11" s="84" t="s">
        <v>14071</v>
      </c>
      <c r="AK11" s="84"/>
      <c r="AL11" s="88" t="s">
        <v>16736</v>
      </c>
      <c r="AM11" s="84" t="s">
        <v>1540</v>
      </c>
      <c r="AN11" s="86">
        <v>40630.925081018519</v>
      </c>
      <c r="AO11" s="88" t="s">
        <v>17800</v>
      </c>
      <c r="AP11" s="84" t="b">
        <v>0</v>
      </c>
      <c r="AQ11" s="84" t="b">
        <v>0</v>
      </c>
      <c r="AR11" s="84" t="b">
        <v>0</v>
      </c>
      <c r="AS11" s="84" t="s">
        <v>290</v>
      </c>
      <c r="AT11" s="84">
        <v>86</v>
      </c>
      <c r="AU11" s="88" t="s">
        <v>19594</v>
      </c>
      <c r="AV11" s="84" t="b">
        <v>0</v>
      </c>
      <c r="AW11" s="84" t="s">
        <v>745</v>
      </c>
      <c r="AX11" s="88" t="s">
        <v>21153</v>
      </c>
      <c r="AY11" s="84" t="s">
        <v>66</v>
      </c>
      <c r="AZ11" s="2"/>
      <c r="BA11" s="3"/>
      <c r="BB11" s="3"/>
      <c r="BC11" s="3"/>
      <c r="BD11" s="3"/>
    </row>
    <row r="12" spans="1:56" x14ac:dyDescent="0.2">
      <c r="A12" s="69" t="s">
        <v>3750</v>
      </c>
      <c r="B12" s="70"/>
      <c r="C12" s="70"/>
      <c r="D12" s="71"/>
      <c r="E12" s="108"/>
      <c r="F12" s="113" t="s">
        <v>20295</v>
      </c>
      <c r="G12" s="109"/>
      <c r="H12" s="74"/>
      <c r="I12" s="75"/>
      <c r="J12" s="110"/>
      <c r="K12" s="74" t="s">
        <v>23284</v>
      </c>
      <c r="L12" s="111"/>
      <c r="M12" s="79"/>
      <c r="N12" s="79"/>
      <c r="O12" s="80"/>
      <c r="P12" s="81"/>
      <c r="Q12" s="81"/>
      <c r="R12" s="91"/>
      <c r="S12" s="91"/>
      <c r="T12" s="91"/>
      <c r="U12" s="91"/>
      <c r="V12" s="52"/>
      <c r="W12" s="52"/>
      <c r="X12" s="52"/>
      <c r="Y12" s="52"/>
      <c r="Z12" s="51"/>
      <c r="AA12" s="76"/>
      <c r="AB12" s="76"/>
      <c r="AC12" s="77"/>
      <c r="AD12" s="84" t="s">
        <v>12053</v>
      </c>
      <c r="AE12" s="84">
        <v>1278</v>
      </c>
      <c r="AF12" s="84">
        <v>7302</v>
      </c>
      <c r="AG12" s="84">
        <v>2415</v>
      </c>
      <c r="AH12" s="84">
        <v>177</v>
      </c>
      <c r="AI12" s="84">
        <v>-21600</v>
      </c>
      <c r="AJ12" s="84" t="s">
        <v>14072</v>
      </c>
      <c r="AK12" s="84" t="s">
        <v>15983</v>
      </c>
      <c r="AL12" s="88" t="s">
        <v>16737</v>
      </c>
      <c r="AM12" s="84" t="s">
        <v>601</v>
      </c>
      <c r="AN12" s="86">
        <v>39695.592766203707</v>
      </c>
      <c r="AO12" s="88" t="s">
        <v>17801</v>
      </c>
      <c r="AP12" s="84" t="b">
        <v>0</v>
      </c>
      <c r="AQ12" s="84" t="b">
        <v>0</v>
      </c>
      <c r="AR12" s="84" t="b">
        <v>1</v>
      </c>
      <c r="AS12" s="84" t="s">
        <v>290</v>
      </c>
      <c r="AT12" s="84">
        <v>393</v>
      </c>
      <c r="AU12" s="88" t="s">
        <v>19595</v>
      </c>
      <c r="AV12" s="84" t="b">
        <v>0</v>
      </c>
      <c r="AW12" s="84" t="s">
        <v>745</v>
      </c>
      <c r="AX12" s="88" t="s">
        <v>21154</v>
      </c>
      <c r="AY12" s="84" t="s">
        <v>65</v>
      </c>
      <c r="AZ12" s="2"/>
      <c r="BA12" s="3"/>
      <c r="BB12" s="3"/>
      <c r="BC12" s="3"/>
      <c r="BD12" s="3"/>
    </row>
    <row r="13" spans="1:56" x14ac:dyDescent="0.2">
      <c r="A13" s="69" t="s">
        <v>2221</v>
      </c>
      <c r="B13" s="70"/>
      <c r="C13" s="70"/>
      <c r="D13" s="71"/>
      <c r="E13" s="108"/>
      <c r="F13" s="113" t="s">
        <v>6832</v>
      </c>
      <c r="G13" s="109"/>
      <c r="H13" s="74"/>
      <c r="I13" s="75"/>
      <c r="J13" s="110"/>
      <c r="K13" s="74" t="s">
        <v>23285</v>
      </c>
      <c r="L13" s="111"/>
      <c r="M13" s="79"/>
      <c r="N13" s="79"/>
      <c r="O13" s="80"/>
      <c r="P13" s="81"/>
      <c r="Q13" s="81"/>
      <c r="R13" s="91"/>
      <c r="S13" s="91"/>
      <c r="T13" s="91"/>
      <c r="U13" s="91"/>
      <c r="V13" s="52"/>
      <c r="W13" s="52"/>
      <c r="X13" s="52"/>
      <c r="Y13" s="52"/>
      <c r="Z13" s="51"/>
      <c r="AA13" s="76"/>
      <c r="AB13" s="76"/>
      <c r="AC13" s="77"/>
      <c r="AD13" s="84" t="s">
        <v>12054</v>
      </c>
      <c r="AE13" s="84">
        <v>1594</v>
      </c>
      <c r="AF13" s="84">
        <v>844</v>
      </c>
      <c r="AG13" s="84">
        <v>1648</v>
      </c>
      <c r="AH13" s="84">
        <v>761</v>
      </c>
      <c r="AI13" s="84">
        <v>3600</v>
      </c>
      <c r="AJ13" s="84" t="s">
        <v>14073</v>
      </c>
      <c r="AK13" s="84" t="s">
        <v>15984</v>
      </c>
      <c r="AL13" s="88" t="s">
        <v>16738</v>
      </c>
      <c r="AM13" s="84" t="s">
        <v>1540</v>
      </c>
      <c r="AN13" s="86">
        <v>40900.666215277779</v>
      </c>
      <c r="AO13" s="88" t="s">
        <v>17802</v>
      </c>
      <c r="AP13" s="84" t="b">
        <v>0</v>
      </c>
      <c r="AQ13" s="84" t="b">
        <v>0</v>
      </c>
      <c r="AR13" s="84" t="b">
        <v>1</v>
      </c>
      <c r="AS13" s="84" t="s">
        <v>290</v>
      </c>
      <c r="AT13" s="84">
        <v>115</v>
      </c>
      <c r="AU13" s="88" t="s">
        <v>695</v>
      </c>
      <c r="AV13" s="84" t="b">
        <v>0</v>
      </c>
      <c r="AW13" s="84" t="s">
        <v>745</v>
      </c>
      <c r="AX13" s="88" t="s">
        <v>21155</v>
      </c>
      <c r="AY13" s="84" t="s">
        <v>66</v>
      </c>
      <c r="AZ13" s="2"/>
      <c r="BA13" s="3"/>
      <c r="BB13" s="3"/>
      <c r="BC13" s="3"/>
      <c r="BD13" s="3"/>
    </row>
    <row r="14" spans="1:56" x14ac:dyDescent="0.2">
      <c r="A14" s="69" t="s">
        <v>3751</v>
      </c>
      <c r="B14" s="70"/>
      <c r="C14" s="70"/>
      <c r="D14" s="71"/>
      <c r="E14" s="108"/>
      <c r="F14" s="113" t="s">
        <v>20296</v>
      </c>
      <c r="G14" s="109"/>
      <c r="H14" s="74"/>
      <c r="I14" s="75"/>
      <c r="J14" s="110"/>
      <c r="K14" s="74" t="s">
        <v>23286</v>
      </c>
      <c r="L14" s="111"/>
      <c r="M14" s="79"/>
      <c r="N14" s="79"/>
      <c r="O14" s="80"/>
      <c r="P14" s="81"/>
      <c r="Q14" s="81"/>
      <c r="R14" s="91"/>
      <c r="S14" s="91"/>
      <c r="T14" s="91"/>
      <c r="U14" s="91"/>
      <c r="V14" s="52"/>
      <c r="W14" s="52"/>
      <c r="X14" s="52"/>
      <c r="Y14" s="52"/>
      <c r="Z14" s="51"/>
      <c r="AA14" s="76"/>
      <c r="AB14" s="76"/>
      <c r="AC14" s="77"/>
      <c r="AD14" s="84" t="s">
        <v>12055</v>
      </c>
      <c r="AE14" s="84">
        <v>2380</v>
      </c>
      <c r="AF14" s="84">
        <v>6735</v>
      </c>
      <c r="AG14" s="84">
        <v>8598</v>
      </c>
      <c r="AH14" s="84">
        <v>3379</v>
      </c>
      <c r="AI14" s="84">
        <v>-28800</v>
      </c>
      <c r="AJ14" s="84" t="s">
        <v>14074</v>
      </c>
      <c r="AK14" s="84" t="s">
        <v>1416</v>
      </c>
      <c r="AL14" s="88" t="s">
        <v>16739</v>
      </c>
      <c r="AM14" s="84" t="s">
        <v>602</v>
      </c>
      <c r="AN14" s="86">
        <v>39871.015555555554</v>
      </c>
      <c r="AO14" s="88" t="s">
        <v>17803</v>
      </c>
      <c r="AP14" s="84" t="b">
        <v>0</v>
      </c>
      <c r="AQ14" s="84" t="b">
        <v>0</v>
      </c>
      <c r="AR14" s="84" t="b">
        <v>1</v>
      </c>
      <c r="AS14" s="84" t="s">
        <v>290</v>
      </c>
      <c r="AT14" s="84">
        <v>349</v>
      </c>
      <c r="AU14" s="88" t="s">
        <v>19596</v>
      </c>
      <c r="AV14" s="84" t="b">
        <v>0</v>
      </c>
      <c r="AW14" s="84" t="s">
        <v>745</v>
      </c>
      <c r="AX14" s="88" t="s">
        <v>21156</v>
      </c>
      <c r="AY14" s="84" t="s">
        <v>65</v>
      </c>
      <c r="AZ14" s="2"/>
      <c r="BA14" s="3"/>
      <c r="BB14" s="3"/>
      <c r="BC14" s="3"/>
      <c r="BD14" s="3"/>
    </row>
    <row r="15" spans="1:56" x14ac:dyDescent="0.2">
      <c r="A15" s="69" t="s">
        <v>3752</v>
      </c>
      <c r="B15" s="70"/>
      <c r="C15" s="70"/>
      <c r="D15" s="71"/>
      <c r="E15" s="108"/>
      <c r="F15" s="113" t="s">
        <v>20297</v>
      </c>
      <c r="G15" s="109"/>
      <c r="H15" s="74"/>
      <c r="I15" s="75"/>
      <c r="J15" s="110"/>
      <c r="K15" s="74" t="s">
        <v>23287</v>
      </c>
      <c r="L15" s="111"/>
      <c r="M15" s="79"/>
      <c r="N15" s="79"/>
      <c r="O15" s="80"/>
      <c r="P15" s="81"/>
      <c r="Q15" s="81"/>
      <c r="R15" s="91"/>
      <c r="S15" s="91"/>
      <c r="T15" s="91"/>
      <c r="U15" s="91"/>
      <c r="V15" s="52"/>
      <c r="W15" s="52"/>
      <c r="X15" s="52"/>
      <c r="Y15" s="52"/>
      <c r="Z15" s="51"/>
      <c r="AA15" s="76"/>
      <c r="AB15" s="76"/>
      <c r="AC15" s="77"/>
      <c r="AD15" s="84" t="s">
        <v>12056</v>
      </c>
      <c r="AE15" s="84">
        <v>1612</v>
      </c>
      <c r="AF15" s="84">
        <v>91339</v>
      </c>
      <c r="AG15" s="84">
        <v>19735</v>
      </c>
      <c r="AH15" s="84">
        <v>1523</v>
      </c>
      <c r="AI15" s="84">
        <v>-18000</v>
      </c>
      <c r="AJ15" s="84" t="s">
        <v>14075</v>
      </c>
      <c r="AK15" s="84" t="s">
        <v>444</v>
      </c>
      <c r="AL15" s="88" t="s">
        <v>16740</v>
      </c>
      <c r="AM15" s="84" t="s">
        <v>603</v>
      </c>
      <c r="AN15" s="86">
        <v>40218.788854166669</v>
      </c>
      <c r="AO15" s="88" t="s">
        <v>17804</v>
      </c>
      <c r="AP15" s="84" t="b">
        <v>0</v>
      </c>
      <c r="AQ15" s="84" t="b">
        <v>0</v>
      </c>
      <c r="AR15" s="84" t="b">
        <v>1</v>
      </c>
      <c r="AS15" s="84" t="s">
        <v>290</v>
      </c>
      <c r="AT15" s="84">
        <v>2066</v>
      </c>
      <c r="AU15" s="88" t="s">
        <v>19597</v>
      </c>
      <c r="AV15" s="84" t="b">
        <v>0</v>
      </c>
      <c r="AW15" s="84" t="s">
        <v>745</v>
      </c>
      <c r="AX15" s="88" t="s">
        <v>21157</v>
      </c>
      <c r="AY15" s="84" t="s">
        <v>65</v>
      </c>
      <c r="AZ15" s="2"/>
      <c r="BA15" s="3"/>
      <c r="BB15" s="3"/>
      <c r="BC15" s="3"/>
      <c r="BD15" s="3"/>
    </row>
    <row r="16" spans="1:56" x14ac:dyDescent="0.2">
      <c r="A16" s="69" t="s">
        <v>3753</v>
      </c>
      <c r="B16" s="70"/>
      <c r="C16" s="70"/>
      <c r="D16" s="71"/>
      <c r="E16" s="108"/>
      <c r="F16" s="113" t="s">
        <v>20298</v>
      </c>
      <c r="G16" s="109"/>
      <c r="H16" s="74"/>
      <c r="I16" s="75"/>
      <c r="J16" s="110"/>
      <c r="K16" s="74" t="s">
        <v>23288</v>
      </c>
      <c r="L16" s="111"/>
      <c r="M16" s="79"/>
      <c r="N16" s="79"/>
      <c r="O16" s="80"/>
      <c r="P16" s="81"/>
      <c r="Q16" s="81"/>
      <c r="R16" s="91"/>
      <c r="S16" s="91"/>
      <c r="T16" s="91"/>
      <c r="U16" s="91"/>
      <c r="V16" s="52"/>
      <c r="W16" s="52"/>
      <c r="X16" s="52"/>
      <c r="Y16" s="52"/>
      <c r="Z16" s="51"/>
      <c r="AA16" s="76"/>
      <c r="AB16" s="76"/>
      <c r="AC16" s="77"/>
      <c r="AD16" s="84" t="s">
        <v>12057</v>
      </c>
      <c r="AE16" s="84">
        <v>2979</v>
      </c>
      <c r="AF16" s="84">
        <v>8053</v>
      </c>
      <c r="AG16" s="84">
        <v>7656</v>
      </c>
      <c r="AH16" s="84">
        <v>2890</v>
      </c>
      <c r="AI16" s="84">
        <v>-18000</v>
      </c>
      <c r="AJ16" s="84" t="s">
        <v>14076</v>
      </c>
      <c r="AK16" s="84" t="s">
        <v>444</v>
      </c>
      <c r="AL16" s="88" t="s">
        <v>16741</v>
      </c>
      <c r="AM16" s="84" t="s">
        <v>603</v>
      </c>
      <c r="AN16" s="86">
        <v>39855.858182870368</v>
      </c>
      <c r="AO16" s="88" t="s">
        <v>17805</v>
      </c>
      <c r="AP16" s="84" t="b">
        <v>0</v>
      </c>
      <c r="AQ16" s="84" t="b">
        <v>0</v>
      </c>
      <c r="AR16" s="84" t="b">
        <v>1</v>
      </c>
      <c r="AS16" s="84" t="s">
        <v>290</v>
      </c>
      <c r="AT16" s="84">
        <v>459</v>
      </c>
      <c r="AU16" s="88" t="s">
        <v>19598</v>
      </c>
      <c r="AV16" s="84" t="b">
        <v>1</v>
      </c>
      <c r="AW16" s="84" t="s">
        <v>745</v>
      </c>
      <c r="AX16" s="88" t="s">
        <v>21158</v>
      </c>
      <c r="AY16" s="84" t="s">
        <v>65</v>
      </c>
      <c r="AZ16" s="2"/>
      <c r="BA16" s="3"/>
      <c r="BB16" s="3"/>
      <c r="BC16" s="3"/>
      <c r="BD16" s="3"/>
    </row>
    <row r="17" spans="1:56" x14ac:dyDescent="0.2">
      <c r="A17" s="69" t="s">
        <v>3754</v>
      </c>
      <c r="B17" s="70"/>
      <c r="C17" s="70"/>
      <c r="D17" s="71"/>
      <c r="E17" s="108"/>
      <c r="F17" s="113" t="s">
        <v>20299</v>
      </c>
      <c r="G17" s="109"/>
      <c r="H17" s="74"/>
      <c r="I17" s="75"/>
      <c r="J17" s="110"/>
      <c r="K17" s="74" t="s">
        <v>23289</v>
      </c>
      <c r="L17" s="111"/>
      <c r="M17" s="79"/>
      <c r="N17" s="79"/>
      <c r="O17" s="80"/>
      <c r="P17" s="81"/>
      <c r="Q17" s="81"/>
      <c r="R17" s="91"/>
      <c r="S17" s="91"/>
      <c r="T17" s="91"/>
      <c r="U17" s="91"/>
      <c r="V17" s="52"/>
      <c r="W17" s="52"/>
      <c r="X17" s="52"/>
      <c r="Y17" s="52"/>
      <c r="Z17" s="51"/>
      <c r="AA17" s="76"/>
      <c r="AB17" s="76"/>
      <c r="AC17" s="77"/>
      <c r="AD17" s="84" t="s">
        <v>12058</v>
      </c>
      <c r="AE17" s="84">
        <v>1038</v>
      </c>
      <c r="AF17" s="84">
        <v>5568</v>
      </c>
      <c r="AG17" s="84">
        <v>1441</v>
      </c>
      <c r="AH17" s="84">
        <v>2508</v>
      </c>
      <c r="AI17" s="84">
        <v>-28800</v>
      </c>
      <c r="AJ17" s="84" t="s">
        <v>14077</v>
      </c>
      <c r="AK17" s="84"/>
      <c r="AL17" s="88" t="s">
        <v>16742</v>
      </c>
      <c r="AM17" s="84" t="s">
        <v>602</v>
      </c>
      <c r="AN17" s="86">
        <v>40918.154398148145</v>
      </c>
      <c r="AO17" s="88" t="s">
        <v>17806</v>
      </c>
      <c r="AP17" s="84" t="b">
        <v>0</v>
      </c>
      <c r="AQ17" s="84" t="b">
        <v>0</v>
      </c>
      <c r="AR17" s="84" t="b">
        <v>1</v>
      </c>
      <c r="AS17" s="84" t="s">
        <v>290</v>
      </c>
      <c r="AT17" s="84">
        <v>14</v>
      </c>
      <c r="AU17" s="88" t="s">
        <v>674</v>
      </c>
      <c r="AV17" s="84" t="b">
        <v>0</v>
      </c>
      <c r="AW17" s="84" t="s">
        <v>745</v>
      </c>
      <c r="AX17" s="88" t="s">
        <v>21159</v>
      </c>
      <c r="AY17" s="84" t="s">
        <v>65</v>
      </c>
      <c r="AZ17" s="2"/>
      <c r="BA17" s="3"/>
      <c r="BB17" s="3"/>
      <c r="BC17" s="3"/>
      <c r="BD17" s="3"/>
    </row>
    <row r="18" spans="1:56" x14ac:dyDescent="0.2">
      <c r="A18" s="69" t="s">
        <v>2222</v>
      </c>
      <c r="B18" s="70"/>
      <c r="C18" s="70"/>
      <c r="D18" s="71"/>
      <c r="E18" s="108"/>
      <c r="F18" s="113" t="s">
        <v>6833</v>
      </c>
      <c r="G18" s="109"/>
      <c r="H18" s="74"/>
      <c r="I18" s="75"/>
      <c r="J18" s="110"/>
      <c r="K18" s="74" t="s">
        <v>23290</v>
      </c>
      <c r="L18" s="111"/>
      <c r="M18" s="79"/>
      <c r="N18" s="79"/>
      <c r="O18" s="80"/>
      <c r="P18" s="81"/>
      <c r="Q18" s="81"/>
      <c r="R18" s="91"/>
      <c r="S18" s="91"/>
      <c r="T18" s="91"/>
      <c r="U18" s="91"/>
      <c r="V18" s="52"/>
      <c r="W18" s="52"/>
      <c r="X18" s="52"/>
      <c r="Y18" s="52"/>
      <c r="Z18" s="51"/>
      <c r="AA18" s="76"/>
      <c r="AB18" s="76"/>
      <c r="AC18" s="77"/>
      <c r="AD18" s="84" t="s">
        <v>12059</v>
      </c>
      <c r="AE18" s="84">
        <v>315</v>
      </c>
      <c r="AF18" s="84">
        <v>3167</v>
      </c>
      <c r="AG18" s="84">
        <v>5548</v>
      </c>
      <c r="AH18" s="84">
        <v>3838</v>
      </c>
      <c r="AI18" s="84"/>
      <c r="AJ18" s="84" t="s">
        <v>14078</v>
      </c>
      <c r="AK18" s="84" t="s">
        <v>473</v>
      </c>
      <c r="AL18" s="88" t="s">
        <v>16743</v>
      </c>
      <c r="AM18" s="84"/>
      <c r="AN18" s="86">
        <v>42831.376377314817</v>
      </c>
      <c r="AO18" s="88" t="s">
        <v>17807</v>
      </c>
      <c r="AP18" s="84" t="b">
        <v>1</v>
      </c>
      <c r="AQ18" s="84" t="b">
        <v>0</v>
      </c>
      <c r="AR18" s="84" t="b">
        <v>0</v>
      </c>
      <c r="AS18" s="84" t="s">
        <v>290</v>
      </c>
      <c r="AT18" s="84">
        <v>27</v>
      </c>
      <c r="AU18" s="84"/>
      <c r="AV18" s="84" t="b">
        <v>0</v>
      </c>
      <c r="AW18" s="84" t="s">
        <v>745</v>
      </c>
      <c r="AX18" s="88" t="s">
        <v>21160</v>
      </c>
      <c r="AY18" s="84" t="s">
        <v>66</v>
      </c>
      <c r="AZ18" s="2"/>
      <c r="BA18" s="3"/>
      <c r="BB18" s="3"/>
      <c r="BC18" s="3"/>
      <c r="BD18" s="3"/>
    </row>
    <row r="19" spans="1:56" x14ac:dyDescent="0.2">
      <c r="A19" s="69" t="s">
        <v>3755</v>
      </c>
      <c r="B19" s="70"/>
      <c r="C19" s="70"/>
      <c r="D19" s="71"/>
      <c r="E19" s="108"/>
      <c r="F19" s="113" t="s">
        <v>20300</v>
      </c>
      <c r="G19" s="109"/>
      <c r="H19" s="74"/>
      <c r="I19" s="75"/>
      <c r="J19" s="110"/>
      <c r="K19" s="74" t="s">
        <v>23291</v>
      </c>
      <c r="L19" s="111"/>
      <c r="M19" s="79"/>
      <c r="N19" s="79"/>
      <c r="O19" s="80"/>
      <c r="P19" s="81"/>
      <c r="Q19" s="81"/>
      <c r="R19" s="91"/>
      <c r="S19" s="91"/>
      <c r="T19" s="91"/>
      <c r="U19" s="91"/>
      <c r="V19" s="52"/>
      <c r="W19" s="52"/>
      <c r="X19" s="52"/>
      <c r="Y19" s="52"/>
      <c r="Z19" s="51"/>
      <c r="AA19" s="76"/>
      <c r="AB19" s="76"/>
      <c r="AC19" s="77"/>
      <c r="AD19" s="84" t="s">
        <v>12060</v>
      </c>
      <c r="AE19" s="84">
        <v>5001</v>
      </c>
      <c r="AF19" s="84">
        <v>4293</v>
      </c>
      <c r="AG19" s="84">
        <v>5590</v>
      </c>
      <c r="AH19" s="84">
        <v>10953</v>
      </c>
      <c r="AI19" s="84">
        <v>3600</v>
      </c>
      <c r="AJ19" s="84" t="s">
        <v>14079</v>
      </c>
      <c r="AK19" s="84" t="s">
        <v>15985</v>
      </c>
      <c r="AL19" s="88" t="s">
        <v>16744</v>
      </c>
      <c r="AM19" s="84" t="s">
        <v>1540</v>
      </c>
      <c r="AN19" s="86">
        <v>41154.791041666664</v>
      </c>
      <c r="AO19" s="88" t="s">
        <v>17808</v>
      </c>
      <c r="AP19" s="84" t="b">
        <v>0</v>
      </c>
      <c r="AQ19" s="84" t="b">
        <v>0</v>
      </c>
      <c r="AR19" s="84" t="b">
        <v>0</v>
      </c>
      <c r="AS19" s="84" t="s">
        <v>290</v>
      </c>
      <c r="AT19" s="84">
        <v>67</v>
      </c>
      <c r="AU19" s="88" t="s">
        <v>19599</v>
      </c>
      <c r="AV19" s="84" t="b">
        <v>0</v>
      </c>
      <c r="AW19" s="84" t="s">
        <v>745</v>
      </c>
      <c r="AX19" s="88" t="s">
        <v>21161</v>
      </c>
      <c r="AY19" s="84" t="s">
        <v>65</v>
      </c>
      <c r="AZ19" s="2"/>
      <c r="BA19" s="3"/>
      <c r="BB19" s="3"/>
      <c r="BC19" s="3"/>
      <c r="BD19" s="3"/>
    </row>
    <row r="20" spans="1:56" x14ac:dyDescent="0.2">
      <c r="A20" s="69" t="s">
        <v>2223</v>
      </c>
      <c r="B20" s="70"/>
      <c r="C20" s="70"/>
      <c r="D20" s="71"/>
      <c r="E20" s="108"/>
      <c r="F20" s="113" t="s">
        <v>6834</v>
      </c>
      <c r="G20" s="109"/>
      <c r="H20" s="74"/>
      <c r="I20" s="75"/>
      <c r="J20" s="110"/>
      <c r="K20" s="74" t="s">
        <v>23292</v>
      </c>
      <c r="L20" s="111"/>
      <c r="M20" s="79"/>
      <c r="N20" s="79"/>
      <c r="O20" s="80"/>
      <c r="P20" s="81"/>
      <c r="Q20" s="81"/>
      <c r="R20" s="91"/>
      <c r="S20" s="91"/>
      <c r="T20" s="91"/>
      <c r="U20" s="91"/>
      <c r="V20" s="52"/>
      <c r="W20" s="52"/>
      <c r="X20" s="52"/>
      <c r="Y20" s="52"/>
      <c r="Z20" s="51"/>
      <c r="AA20" s="76"/>
      <c r="AB20" s="76"/>
      <c r="AC20" s="77"/>
      <c r="AD20" s="84" t="s">
        <v>12061</v>
      </c>
      <c r="AE20" s="84">
        <v>1501</v>
      </c>
      <c r="AF20" s="84">
        <v>9352</v>
      </c>
      <c r="AG20" s="84">
        <v>15168</v>
      </c>
      <c r="AH20" s="84">
        <v>7550</v>
      </c>
      <c r="AI20" s="84">
        <v>-18000</v>
      </c>
      <c r="AJ20" s="84" t="s">
        <v>14080</v>
      </c>
      <c r="AK20" s="84" t="s">
        <v>452</v>
      </c>
      <c r="AL20" s="88" t="s">
        <v>16745</v>
      </c>
      <c r="AM20" s="84" t="s">
        <v>603</v>
      </c>
      <c r="AN20" s="86">
        <v>39916.121932870374</v>
      </c>
      <c r="AO20" s="88" t="s">
        <v>17809</v>
      </c>
      <c r="AP20" s="84" t="b">
        <v>0</v>
      </c>
      <c r="AQ20" s="84" t="b">
        <v>0</v>
      </c>
      <c r="AR20" s="84" t="b">
        <v>0</v>
      </c>
      <c r="AS20" s="84" t="s">
        <v>290</v>
      </c>
      <c r="AT20" s="84">
        <v>333</v>
      </c>
      <c r="AU20" s="88" t="s">
        <v>19600</v>
      </c>
      <c r="AV20" s="84" t="b">
        <v>1</v>
      </c>
      <c r="AW20" s="84" t="s">
        <v>745</v>
      </c>
      <c r="AX20" s="88" t="s">
        <v>21162</v>
      </c>
      <c r="AY20" s="84" t="s">
        <v>66</v>
      </c>
      <c r="AZ20" s="2"/>
      <c r="BA20" s="3"/>
      <c r="BB20" s="3"/>
      <c r="BC20" s="3"/>
      <c r="BD20" s="3"/>
    </row>
    <row r="21" spans="1:56" x14ac:dyDescent="0.2">
      <c r="A21" s="69" t="s">
        <v>3756</v>
      </c>
      <c r="B21" s="70"/>
      <c r="C21" s="70"/>
      <c r="D21" s="71"/>
      <c r="E21" s="108"/>
      <c r="F21" s="113" t="s">
        <v>20301</v>
      </c>
      <c r="G21" s="109"/>
      <c r="H21" s="74"/>
      <c r="I21" s="75"/>
      <c r="J21" s="110"/>
      <c r="K21" s="74" t="s">
        <v>23293</v>
      </c>
      <c r="L21" s="111"/>
      <c r="M21" s="79"/>
      <c r="N21" s="79"/>
      <c r="O21" s="80"/>
      <c r="P21" s="81"/>
      <c r="Q21" s="81"/>
      <c r="R21" s="91"/>
      <c r="S21" s="91"/>
      <c r="T21" s="91"/>
      <c r="U21" s="91"/>
      <c r="V21" s="52"/>
      <c r="W21" s="52"/>
      <c r="X21" s="52"/>
      <c r="Y21" s="52"/>
      <c r="Z21" s="51"/>
      <c r="AA21" s="76"/>
      <c r="AB21" s="76"/>
      <c r="AC21" s="77"/>
      <c r="AD21" s="84" t="s">
        <v>12062</v>
      </c>
      <c r="AE21" s="84">
        <v>1187</v>
      </c>
      <c r="AF21" s="84">
        <v>4376</v>
      </c>
      <c r="AG21" s="84">
        <v>7593</v>
      </c>
      <c r="AH21" s="84">
        <v>3255</v>
      </c>
      <c r="AI21" s="84">
        <v>-21600</v>
      </c>
      <c r="AJ21" s="84" t="s">
        <v>14081</v>
      </c>
      <c r="AK21" s="84" t="s">
        <v>1334</v>
      </c>
      <c r="AL21" s="88" t="s">
        <v>16746</v>
      </c>
      <c r="AM21" s="84" t="s">
        <v>601</v>
      </c>
      <c r="AN21" s="86">
        <v>39659.055868055555</v>
      </c>
      <c r="AO21" s="88" t="s">
        <v>17810</v>
      </c>
      <c r="AP21" s="84" t="b">
        <v>1</v>
      </c>
      <c r="AQ21" s="84" t="b">
        <v>0</v>
      </c>
      <c r="AR21" s="84" t="b">
        <v>1</v>
      </c>
      <c r="AS21" s="84" t="s">
        <v>290</v>
      </c>
      <c r="AT21" s="84">
        <v>245</v>
      </c>
      <c r="AU21" s="88" t="s">
        <v>674</v>
      </c>
      <c r="AV21" s="84" t="b">
        <v>1</v>
      </c>
      <c r="AW21" s="84" t="s">
        <v>745</v>
      </c>
      <c r="AX21" s="88" t="s">
        <v>21163</v>
      </c>
      <c r="AY21" s="84" t="s">
        <v>65</v>
      </c>
      <c r="AZ21" s="2"/>
      <c r="BA21" s="3"/>
      <c r="BB21" s="3"/>
      <c r="BC21" s="3"/>
      <c r="BD21" s="3"/>
    </row>
    <row r="22" spans="1:56" x14ac:dyDescent="0.2">
      <c r="A22" s="69" t="s">
        <v>3757</v>
      </c>
      <c r="B22" s="70"/>
      <c r="C22" s="70"/>
      <c r="D22" s="71"/>
      <c r="E22" s="108"/>
      <c r="F22" s="113" t="s">
        <v>20302</v>
      </c>
      <c r="G22" s="109"/>
      <c r="H22" s="74"/>
      <c r="I22" s="75"/>
      <c r="J22" s="110"/>
      <c r="K22" s="74" t="s">
        <v>23294</v>
      </c>
      <c r="L22" s="111"/>
      <c r="M22" s="79"/>
      <c r="N22" s="79"/>
      <c r="O22" s="80"/>
      <c r="P22" s="81"/>
      <c r="Q22" s="81"/>
      <c r="R22" s="91"/>
      <c r="S22" s="91"/>
      <c r="T22" s="91"/>
      <c r="U22" s="91"/>
      <c r="V22" s="52"/>
      <c r="W22" s="52"/>
      <c r="X22" s="52"/>
      <c r="Y22" s="52"/>
      <c r="Z22" s="51"/>
      <c r="AA22" s="76"/>
      <c r="AB22" s="76"/>
      <c r="AC22" s="77"/>
      <c r="AD22" s="84" t="s">
        <v>12063</v>
      </c>
      <c r="AE22" s="84">
        <v>12935</v>
      </c>
      <c r="AF22" s="84">
        <v>606046</v>
      </c>
      <c r="AG22" s="84">
        <v>130902</v>
      </c>
      <c r="AH22" s="84">
        <v>1500</v>
      </c>
      <c r="AI22" s="84">
        <v>-28800</v>
      </c>
      <c r="AJ22" s="84" t="s">
        <v>14082</v>
      </c>
      <c r="AK22" s="84" t="s">
        <v>452</v>
      </c>
      <c r="AL22" s="88" t="s">
        <v>16746</v>
      </c>
      <c r="AM22" s="84" t="s">
        <v>602</v>
      </c>
      <c r="AN22" s="86">
        <v>39548.677187499998</v>
      </c>
      <c r="AO22" s="88" t="s">
        <v>17811</v>
      </c>
      <c r="AP22" s="84" t="b">
        <v>0</v>
      </c>
      <c r="AQ22" s="84" t="b">
        <v>0</v>
      </c>
      <c r="AR22" s="84" t="b">
        <v>1</v>
      </c>
      <c r="AS22" s="84" t="s">
        <v>290</v>
      </c>
      <c r="AT22" s="84">
        <v>6765</v>
      </c>
      <c r="AU22" s="88" t="s">
        <v>19601</v>
      </c>
      <c r="AV22" s="84" t="b">
        <v>1</v>
      </c>
      <c r="AW22" s="84" t="s">
        <v>745</v>
      </c>
      <c r="AX22" s="88" t="s">
        <v>21164</v>
      </c>
      <c r="AY22" s="84" t="s">
        <v>65</v>
      </c>
      <c r="AZ22" s="2"/>
      <c r="BA22" s="3"/>
      <c r="BB22" s="3"/>
      <c r="BC22" s="3"/>
      <c r="BD22" s="3"/>
    </row>
    <row r="23" spans="1:56" x14ac:dyDescent="0.2">
      <c r="A23" s="69" t="s">
        <v>3758</v>
      </c>
      <c r="B23" s="70"/>
      <c r="C23" s="70"/>
      <c r="D23" s="71"/>
      <c r="E23" s="108"/>
      <c r="F23" s="113" t="s">
        <v>20303</v>
      </c>
      <c r="G23" s="109"/>
      <c r="H23" s="74"/>
      <c r="I23" s="75"/>
      <c r="J23" s="110"/>
      <c r="K23" s="74" t="s">
        <v>23295</v>
      </c>
      <c r="L23" s="111"/>
      <c r="M23" s="79"/>
      <c r="N23" s="79"/>
      <c r="O23" s="80"/>
      <c r="P23" s="81"/>
      <c r="Q23" s="81"/>
      <c r="R23" s="91"/>
      <c r="S23" s="91"/>
      <c r="T23" s="91"/>
      <c r="U23" s="91"/>
      <c r="V23" s="52"/>
      <c r="W23" s="52"/>
      <c r="X23" s="52"/>
      <c r="Y23" s="52"/>
      <c r="Z23" s="51"/>
      <c r="AA23" s="76"/>
      <c r="AB23" s="76"/>
      <c r="AC23" s="77"/>
      <c r="AD23" s="84" t="s">
        <v>12064</v>
      </c>
      <c r="AE23" s="84">
        <v>480</v>
      </c>
      <c r="AF23" s="84">
        <v>521</v>
      </c>
      <c r="AG23" s="84">
        <v>1378</v>
      </c>
      <c r="AH23" s="84">
        <v>749</v>
      </c>
      <c r="AI23" s="84">
        <v>-28800</v>
      </c>
      <c r="AJ23" s="84" t="s">
        <v>14083</v>
      </c>
      <c r="AK23" s="84" t="s">
        <v>1468</v>
      </c>
      <c r="AL23" s="88" t="s">
        <v>16747</v>
      </c>
      <c r="AM23" s="84" t="s">
        <v>602</v>
      </c>
      <c r="AN23" s="86">
        <v>40690.814641203702</v>
      </c>
      <c r="AO23" s="88" t="s">
        <v>17812</v>
      </c>
      <c r="AP23" s="84" t="b">
        <v>0</v>
      </c>
      <c r="AQ23" s="84" t="b">
        <v>0</v>
      </c>
      <c r="AR23" s="84" t="b">
        <v>0</v>
      </c>
      <c r="AS23" s="84" t="s">
        <v>290</v>
      </c>
      <c r="AT23" s="84">
        <v>19</v>
      </c>
      <c r="AU23" s="88" t="s">
        <v>19602</v>
      </c>
      <c r="AV23" s="84" t="b">
        <v>0</v>
      </c>
      <c r="AW23" s="84" t="s">
        <v>745</v>
      </c>
      <c r="AX23" s="88" t="s">
        <v>21165</v>
      </c>
      <c r="AY23" s="84" t="s">
        <v>65</v>
      </c>
      <c r="AZ23" s="2"/>
      <c r="BA23" s="3"/>
      <c r="BB23" s="3"/>
      <c r="BC23" s="3"/>
      <c r="BD23" s="3"/>
    </row>
    <row r="24" spans="1:56" x14ac:dyDescent="0.2">
      <c r="A24" s="69" t="s">
        <v>2224</v>
      </c>
      <c r="B24" s="70"/>
      <c r="C24" s="70"/>
      <c r="D24" s="71"/>
      <c r="E24" s="108"/>
      <c r="F24" s="113" t="s">
        <v>20304</v>
      </c>
      <c r="G24" s="109"/>
      <c r="H24" s="74"/>
      <c r="I24" s="75"/>
      <c r="J24" s="110"/>
      <c r="K24" s="74" t="s">
        <v>23296</v>
      </c>
      <c r="L24" s="111"/>
      <c r="M24" s="79"/>
      <c r="N24" s="79"/>
      <c r="O24" s="80"/>
      <c r="P24" s="81"/>
      <c r="Q24" s="81"/>
      <c r="R24" s="91"/>
      <c r="S24" s="91"/>
      <c r="T24" s="91"/>
      <c r="U24" s="91"/>
      <c r="V24" s="52"/>
      <c r="W24" s="52"/>
      <c r="X24" s="52"/>
      <c r="Y24" s="52"/>
      <c r="Z24" s="51"/>
      <c r="AA24" s="76"/>
      <c r="AB24" s="76"/>
      <c r="AC24" s="77"/>
      <c r="AD24" s="84" t="s">
        <v>12065</v>
      </c>
      <c r="AE24" s="84">
        <v>126</v>
      </c>
      <c r="AF24" s="84">
        <v>24</v>
      </c>
      <c r="AG24" s="84">
        <v>5</v>
      </c>
      <c r="AH24" s="84">
        <v>9</v>
      </c>
      <c r="AI24" s="84"/>
      <c r="AJ24" s="84" t="s">
        <v>14084</v>
      </c>
      <c r="AK24" s="84" t="s">
        <v>1361</v>
      </c>
      <c r="AL24" s="88" t="s">
        <v>16748</v>
      </c>
      <c r="AM24" s="84"/>
      <c r="AN24" s="86">
        <v>43142.960289351853</v>
      </c>
      <c r="AO24" s="88" t="s">
        <v>17813</v>
      </c>
      <c r="AP24" s="84" t="b">
        <v>1</v>
      </c>
      <c r="AQ24" s="84" t="b">
        <v>0</v>
      </c>
      <c r="AR24" s="84" t="b">
        <v>0</v>
      </c>
      <c r="AS24" s="84" t="s">
        <v>290</v>
      </c>
      <c r="AT24" s="84">
        <v>0</v>
      </c>
      <c r="AU24" s="84"/>
      <c r="AV24" s="84" t="b">
        <v>0</v>
      </c>
      <c r="AW24" s="84" t="s">
        <v>745</v>
      </c>
      <c r="AX24" s="88" t="s">
        <v>21166</v>
      </c>
      <c r="AY24" s="84" t="s">
        <v>66</v>
      </c>
      <c r="AZ24" s="2"/>
      <c r="BA24" s="3"/>
      <c r="BB24" s="3"/>
      <c r="BC24" s="3"/>
      <c r="BD24" s="3"/>
    </row>
    <row r="25" spans="1:56" x14ac:dyDescent="0.2">
      <c r="A25" s="69" t="s">
        <v>3759</v>
      </c>
      <c r="B25" s="70"/>
      <c r="C25" s="70"/>
      <c r="D25" s="71"/>
      <c r="E25" s="108"/>
      <c r="F25" s="113" t="s">
        <v>20305</v>
      </c>
      <c r="G25" s="109"/>
      <c r="H25" s="74"/>
      <c r="I25" s="75"/>
      <c r="J25" s="110"/>
      <c r="K25" s="74" t="s">
        <v>23297</v>
      </c>
      <c r="L25" s="111"/>
      <c r="M25" s="79"/>
      <c r="N25" s="79"/>
      <c r="O25" s="80"/>
      <c r="P25" s="81"/>
      <c r="Q25" s="81"/>
      <c r="R25" s="91"/>
      <c r="S25" s="91"/>
      <c r="T25" s="91"/>
      <c r="U25" s="91"/>
      <c r="V25" s="52"/>
      <c r="W25" s="52"/>
      <c r="X25" s="52"/>
      <c r="Y25" s="52"/>
      <c r="Z25" s="51"/>
      <c r="AA25" s="76"/>
      <c r="AB25" s="76"/>
      <c r="AC25" s="77"/>
      <c r="AD25" s="84" t="s">
        <v>12066</v>
      </c>
      <c r="AE25" s="84">
        <v>3904</v>
      </c>
      <c r="AF25" s="84">
        <v>23652</v>
      </c>
      <c r="AG25" s="84">
        <v>7746</v>
      </c>
      <c r="AH25" s="84">
        <v>873</v>
      </c>
      <c r="AI25" s="84">
        <v>0</v>
      </c>
      <c r="AJ25" s="84" t="s">
        <v>14085</v>
      </c>
      <c r="AK25" s="84" t="s">
        <v>1361</v>
      </c>
      <c r="AL25" s="88" t="s">
        <v>16749</v>
      </c>
      <c r="AM25" s="84" t="s">
        <v>627</v>
      </c>
      <c r="AN25" s="86">
        <v>39877.39435185185</v>
      </c>
      <c r="AO25" s="88" t="s">
        <v>17814</v>
      </c>
      <c r="AP25" s="84" t="b">
        <v>0</v>
      </c>
      <c r="AQ25" s="84" t="b">
        <v>0</v>
      </c>
      <c r="AR25" s="84" t="b">
        <v>1</v>
      </c>
      <c r="AS25" s="84" t="s">
        <v>290</v>
      </c>
      <c r="AT25" s="84">
        <v>214</v>
      </c>
      <c r="AU25" s="88" t="s">
        <v>19603</v>
      </c>
      <c r="AV25" s="84" t="b">
        <v>1</v>
      </c>
      <c r="AW25" s="84" t="s">
        <v>745</v>
      </c>
      <c r="AX25" s="88" t="s">
        <v>21167</v>
      </c>
      <c r="AY25" s="84" t="s">
        <v>65</v>
      </c>
      <c r="AZ25" s="2"/>
      <c r="BA25" s="3"/>
      <c r="BB25" s="3"/>
      <c r="BC25" s="3"/>
      <c r="BD25" s="3"/>
    </row>
    <row r="26" spans="1:56" x14ac:dyDescent="0.2">
      <c r="A26" s="69" t="s">
        <v>3760</v>
      </c>
      <c r="B26" s="70"/>
      <c r="C26" s="70"/>
      <c r="D26" s="71"/>
      <c r="E26" s="108"/>
      <c r="F26" s="113" t="s">
        <v>20306</v>
      </c>
      <c r="G26" s="109"/>
      <c r="H26" s="74"/>
      <c r="I26" s="75"/>
      <c r="J26" s="110"/>
      <c r="K26" s="74" t="s">
        <v>23298</v>
      </c>
      <c r="L26" s="111"/>
      <c r="M26" s="79"/>
      <c r="N26" s="79"/>
      <c r="O26" s="80"/>
      <c r="P26" s="81"/>
      <c r="Q26" s="81"/>
      <c r="R26" s="91"/>
      <c r="S26" s="91"/>
      <c r="T26" s="91"/>
      <c r="U26" s="91"/>
      <c r="V26" s="52"/>
      <c r="W26" s="52"/>
      <c r="X26" s="52"/>
      <c r="Y26" s="52"/>
      <c r="Z26" s="51"/>
      <c r="AA26" s="76"/>
      <c r="AB26" s="76"/>
      <c r="AC26" s="77"/>
      <c r="AD26" s="84" t="s">
        <v>12067</v>
      </c>
      <c r="AE26" s="84">
        <v>2064</v>
      </c>
      <c r="AF26" s="84">
        <v>14005</v>
      </c>
      <c r="AG26" s="84">
        <v>5955</v>
      </c>
      <c r="AH26" s="84">
        <v>6681</v>
      </c>
      <c r="AI26" s="84"/>
      <c r="AJ26" s="84" t="s">
        <v>14086</v>
      </c>
      <c r="AK26" s="84" t="s">
        <v>15986</v>
      </c>
      <c r="AL26" s="88" t="s">
        <v>16750</v>
      </c>
      <c r="AM26" s="84"/>
      <c r="AN26" s="86">
        <v>41286.552754629629</v>
      </c>
      <c r="AO26" s="88" t="s">
        <v>17815</v>
      </c>
      <c r="AP26" s="84" t="b">
        <v>1</v>
      </c>
      <c r="AQ26" s="84" t="b">
        <v>0</v>
      </c>
      <c r="AR26" s="84" t="b">
        <v>1</v>
      </c>
      <c r="AS26" s="84" t="s">
        <v>290</v>
      </c>
      <c r="AT26" s="84">
        <v>58</v>
      </c>
      <c r="AU26" s="88" t="s">
        <v>674</v>
      </c>
      <c r="AV26" s="84" t="b">
        <v>1</v>
      </c>
      <c r="AW26" s="84" t="s">
        <v>745</v>
      </c>
      <c r="AX26" s="88" t="s">
        <v>21168</v>
      </c>
      <c r="AY26" s="84" t="s">
        <v>65</v>
      </c>
      <c r="AZ26" s="2"/>
      <c r="BA26" s="3"/>
      <c r="BB26" s="3"/>
      <c r="BC26" s="3"/>
      <c r="BD26" s="3"/>
    </row>
    <row r="27" spans="1:56" x14ac:dyDescent="0.2">
      <c r="A27" s="69" t="s">
        <v>2225</v>
      </c>
      <c r="B27" s="70"/>
      <c r="C27" s="70"/>
      <c r="D27" s="71"/>
      <c r="E27" s="108"/>
      <c r="F27" s="113" t="s">
        <v>6835</v>
      </c>
      <c r="G27" s="109"/>
      <c r="H27" s="74"/>
      <c r="I27" s="75"/>
      <c r="J27" s="110"/>
      <c r="K27" s="74" t="s">
        <v>23299</v>
      </c>
      <c r="L27" s="111"/>
      <c r="M27" s="79"/>
      <c r="N27" s="79"/>
      <c r="O27" s="80"/>
      <c r="P27" s="81"/>
      <c r="Q27" s="81"/>
      <c r="R27" s="91"/>
      <c r="S27" s="91"/>
      <c r="T27" s="91"/>
      <c r="U27" s="91"/>
      <c r="V27" s="52"/>
      <c r="W27" s="52"/>
      <c r="X27" s="52"/>
      <c r="Y27" s="52"/>
      <c r="Z27" s="51"/>
      <c r="AA27" s="76"/>
      <c r="AB27" s="76"/>
      <c r="AC27" s="77"/>
      <c r="AD27" s="84" t="s">
        <v>12068</v>
      </c>
      <c r="AE27" s="84">
        <v>2683</v>
      </c>
      <c r="AF27" s="84">
        <v>10239</v>
      </c>
      <c r="AG27" s="84">
        <v>13135</v>
      </c>
      <c r="AH27" s="84">
        <v>22242</v>
      </c>
      <c r="AI27" s="84">
        <v>3600</v>
      </c>
      <c r="AJ27" s="84" t="s">
        <v>14087</v>
      </c>
      <c r="AK27" s="84" t="s">
        <v>1386</v>
      </c>
      <c r="AL27" s="88" t="s">
        <v>16751</v>
      </c>
      <c r="AM27" s="84" t="s">
        <v>629</v>
      </c>
      <c r="AN27" s="86">
        <v>39871.665243055555</v>
      </c>
      <c r="AO27" s="88" t="s">
        <v>17816</v>
      </c>
      <c r="AP27" s="84" t="b">
        <v>0</v>
      </c>
      <c r="AQ27" s="84" t="b">
        <v>0</v>
      </c>
      <c r="AR27" s="84" t="b">
        <v>1</v>
      </c>
      <c r="AS27" s="84" t="s">
        <v>1005</v>
      </c>
      <c r="AT27" s="84">
        <v>105</v>
      </c>
      <c r="AU27" s="88" t="s">
        <v>686</v>
      </c>
      <c r="AV27" s="84" t="b">
        <v>0</v>
      </c>
      <c r="AW27" s="84" t="s">
        <v>745</v>
      </c>
      <c r="AX27" s="88" t="s">
        <v>21169</v>
      </c>
      <c r="AY27" s="84" t="s">
        <v>66</v>
      </c>
      <c r="AZ27" s="2"/>
      <c r="BA27" s="3"/>
      <c r="BB27" s="3"/>
      <c r="BC27" s="3"/>
      <c r="BD27" s="3"/>
    </row>
    <row r="28" spans="1:56" x14ac:dyDescent="0.2">
      <c r="A28" s="69" t="s">
        <v>3761</v>
      </c>
      <c r="B28" s="70"/>
      <c r="C28" s="70"/>
      <c r="D28" s="71"/>
      <c r="E28" s="108"/>
      <c r="F28" s="113" t="s">
        <v>20307</v>
      </c>
      <c r="G28" s="109"/>
      <c r="H28" s="74"/>
      <c r="I28" s="75"/>
      <c r="J28" s="110"/>
      <c r="K28" s="74" t="s">
        <v>23300</v>
      </c>
      <c r="L28" s="111"/>
      <c r="M28" s="79"/>
      <c r="N28" s="79"/>
      <c r="O28" s="80"/>
      <c r="P28" s="81"/>
      <c r="Q28" s="81"/>
      <c r="R28" s="91"/>
      <c r="S28" s="91"/>
      <c r="T28" s="91"/>
      <c r="U28" s="91"/>
      <c r="V28" s="52"/>
      <c r="W28" s="52"/>
      <c r="X28" s="52"/>
      <c r="Y28" s="52"/>
      <c r="Z28" s="51"/>
      <c r="AA28" s="76"/>
      <c r="AB28" s="76"/>
      <c r="AC28" s="77"/>
      <c r="AD28" s="84" t="s">
        <v>12069</v>
      </c>
      <c r="AE28" s="84">
        <v>64</v>
      </c>
      <c r="AF28" s="84">
        <v>1456</v>
      </c>
      <c r="AG28" s="84">
        <v>1083</v>
      </c>
      <c r="AH28" s="84">
        <v>1319</v>
      </c>
      <c r="AI28" s="84">
        <v>3600</v>
      </c>
      <c r="AJ28" s="84"/>
      <c r="AK28" s="84"/>
      <c r="AL28" s="88" t="s">
        <v>16752</v>
      </c>
      <c r="AM28" s="84" t="s">
        <v>1540</v>
      </c>
      <c r="AN28" s="86">
        <v>39175.412986111114</v>
      </c>
      <c r="AO28" s="88" t="s">
        <v>17817</v>
      </c>
      <c r="AP28" s="84" t="b">
        <v>0</v>
      </c>
      <c r="AQ28" s="84" t="b">
        <v>0</v>
      </c>
      <c r="AR28" s="84" t="b">
        <v>0</v>
      </c>
      <c r="AS28" s="84" t="s">
        <v>290</v>
      </c>
      <c r="AT28" s="84">
        <v>60</v>
      </c>
      <c r="AU28" s="88" t="s">
        <v>19604</v>
      </c>
      <c r="AV28" s="84" t="b">
        <v>0</v>
      </c>
      <c r="AW28" s="84" t="s">
        <v>745</v>
      </c>
      <c r="AX28" s="88" t="s">
        <v>21170</v>
      </c>
      <c r="AY28" s="84" t="s">
        <v>65</v>
      </c>
      <c r="AZ28" s="2"/>
      <c r="BA28" s="3"/>
      <c r="BB28" s="3"/>
      <c r="BC28" s="3"/>
      <c r="BD28" s="3"/>
    </row>
    <row r="29" spans="1:56" x14ac:dyDescent="0.2">
      <c r="A29" s="69" t="s">
        <v>2226</v>
      </c>
      <c r="B29" s="70"/>
      <c r="C29" s="70"/>
      <c r="D29" s="71"/>
      <c r="E29" s="108"/>
      <c r="F29" s="113" t="s">
        <v>6836</v>
      </c>
      <c r="G29" s="109"/>
      <c r="H29" s="74"/>
      <c r="I29" s="75"/>
      <c r="J29" s="110"/>
      <c r="K29" s="74" t="s">
        <v>23301</v>
      </c>
      <c r="L29" s="111"/>
      <c r="M29" s="79"/>
      <c r="N29" s="79"/>
      <c r="O29" s="80"/>
      <c r="P29" s="81"/>
      <c r="Q29" s="81"/>
      <c r="R29" s="91"/>
      <c r="S29" s="91"/>
      <c r="T29" s="91"/>
      <c r="U29" s="91"/>
      <c r="V29" s="52"/>
      <c r="W29" s="52"/>
      <c r="X29" s="52"/>
      <c r="Y29" s="52"/>
      <c r="Z29" s="51"/>
      <c r="AA29" s="76"/>
      <c r="AB29" s="76"/>
      <c r="AC29" s="77"/>
      <c r="AD29" s="84" t="s">
        <v>12070</v>
      </c>
      <c r="AE29" s="84">
        <v>2657</v>
      </c>
      <c r="AF29" s="84">
        <v>3301</v>
      </c>
      <c r="AG29" s="84">
        <v>80922</v>
      </c>
      <c r="AH29" s="84">
        <v>61264</v>
      </c>
      <c r="AI29" s="84"/>
      <c r="AJ29" s="84" t="s">
        <v>14088</v>
      </c>
      <c r="AK29" s="84"/>
      <c r="AL29" s="84"/>
      <c r="AM29" s="84"/>
      <c r="AN29" s="86">
        <v>41968.554178240738</v>
      </c>
      <c r="AO29" s="88" t="s">
        <v>17818</v>
      </c>
      <c r="AP29" s="84" t="b">
        <v>1</v>
      </c>
      <c r="AQ29" s="84" t="b">
        <v>0</v>
      </c>
      <c r="AR29" s="84" t="b">
        <v>1</v>
      </c>
      <c r="AS29" s="84" t="s">
        <v>1656</v>
      </c>
      <c r="AT29" s="84">
        <v>131</v>
      </c>
      <c r="AU29" s="88" t="s">
        <v>674</v>
      </c>
      <c r="AV29" s="84" t="b">
        <v>0</v>
      </c>
      <c r="AW29" s="84" t="s">
        <v>745</v>
      </c>
      <c r="AX29" s="88" t="s">
        <v>21171</v>
      </c>
      <c r="AY29" s="84" t="s">
        <v>66</v>
      </c>
      <c r="AZ29" s="2"/>
      <c r="BA29" s="3"/>
      <c r="BB29" s="3"/>
      <c r="BC29" s="3"/>
      <c r="BD29" s="3"/>
    </row>
    <row r="30" spans="1:56" x14ac:dyDescent="0.2">
      <c r="A30" s="69" t="s">
        <v>3762</v>
      </c>
      <c r="B30" s="70"/>
      <c r="C30" s="70"/>
      <c r="D30" s="71"/>
      <c r="E30" s="108"/>
      <c r="F30" s="113" t="s">
        <v>20308</v>
      </c>
      <c r="G30" s="109"/>
      <c r="H30" s="74"/>
      <c r="I30" s="75"/>
      <c r="J30" s="110"/>
      <c r="K30" s="74" t="s">
        <v>23302</v>
      </c>
      <c r="L30" s="111"/>
      <c r="M30" s="79"/>
      <c r="N30" s="79"/>
      <c r="O30" s="80"/>
      <c r="P30" s="81"/>
      <c r="Q30" s="81"/>
      <c r="R30" s="91"/>
      <c r="S30" s="91"/>
      <c r="T30" s="91"/>
      <c r="U30" s="91"/>
      <c r="V30" s="52"/>
      <c r="W30" s="52"/>
      <c r="X30" s="52"/>
      <c r="Y30" s="52"/>
      <c r="Z30" s="51"/>
      <c r="AA30" s="76"/>
      <c r="AB30" s="76"/>
      <c r="AC30" s="77"/>
      <c r="AD30" s="84" t="s">
        <v>12071</v>
      </c>
      <c r="AE30" s="84">
        <v>5842</v>
      </c>
      <c r="AF30" s="84">
        <v>211319</v>
      </c>
      <c r="AG30" s="84">
        <v>28830</v>
      </c>
      <c r="AH30" s="84">
        <v>9234</v>
      </c>
      <c r="AI30" s="84">
        <v>-18000</v>
      </c>
      <c r="AJ30" s="84" t="s">
        <v>14089</v>
      </c>
      <c r="AK30" s="84"/>
      <c r="AL30" s="88" t="s">
        <v>16753</v>
      </c>
      <c r="AM30" s="84" t="s">
        <v>603</v>
      </c>
      <c r="AN30" s="86">
        <v>39890.693935185183</v>
      </c>
      <c r="AO30" s="88" t="s">
        <v>17819</v>
      </c>
      <c r="AP30" s="84" t="b">
        <v>0</v>
      </c>
      <c r="AQ30" s="84" t="b">
        <v>0</v>
      </c>
      <c r="AR30" s="84" t="b">
        <v>0</v>
      </c>
      <c r="AS30" s="84" t="s">
        <v>290</v>
      </c>
      <c r="AT30" s="84">
        <v>978</v>
      </c>
      <c r="AU30" s="88" t="s">
        <v>19605</v>
      </c>
      <c r="AV30" s="84" t="b">
        <v>1</v>
      </c>
      <c r="AW30" s="84" t="s">
        <v>745</v>
      </c>
      <c r="AX30" s="88" t="s">
        <v>21172</v>
      </c>
      <c r="AY30" s="84" t="s">
        <v>65</v>
      </c>
      <c r="AZ30" s="2"/>
      <c r="BA30" s="3"/>
      <c r="BB30" s="3"/>
      <c r="BC30" s="3"/>
      <c r="BD30" s="3"/>
    </row>
    <row r="31" spans="1:56" x14ac:dyDescent="0.2">
      <c r="A31" s="69" t="s">
        <v>3763</v>
      </c>
      <c r="B31" s="70"/>
      <c r="C31" s="70"/>
      <c r="D31" s="71"/>
      <c r="E31" s="108"/>
      <c r="F31" s="113" t="s">
        <v>20309</v>
      </c>
      <c r="G31" s="109"/>
      <c r="H31" s="74"/>
      <c r="I31" s="75"/>
      <c r="J31" s="110"/>
      <c r="K31" s="74" t="s">
        <v>23303</v>
      </c>
      <c r="L31" s="111"/>
      <c r="M31" s="79"/>
      <c r="N31" s="79"/>
      <c r="O31" s="80"/>
      <c r="P31" s="81"/>
      <c r="Q31" s="81"/>
      <c r="R31" s="91"/>
      <c r="S31" s="91"/>
      <c r="T31" s="91"/>
      <c r="U31" s="91"/>
      <c r="V31" s="52"/>
      <c r="W31" s="52"/>
      <c r="X31" s="52"/>
      <c r="Y31" s="52"/>
      <c r="Z31" s="51"/>
      <c r="AA31" s="76"/>
      <c r="AB31" s="76"/>
      <c r="AC31" s="77"/>
      <c r="AD31" s="84" t="s">
        <v>12072</v>
      </c>
      <c r="AE31" s="84">
        <v>2611</v>
      </c>
      <c r="AF31" s="84">
        <v>615276</v>
      </c>
      <c r="AG31" s="84">
        <v>41919</v>
      </c>
      <c r="AH31" s="84">
        <v>7625</v>
      </c>
      <c r="AI31" s="84">
        <v>-21600</v>
      </c>
      <c r="AJ31" s="84" t="s">
        <v>14090</v>
      </c>
      <c r="AK31" s="84" t="s">
        <v>565</v>
      </c>
      <c r="AL31" s="88" t="s">
        <v>16754</v>
      </c>
      <c r="AM31" s="84" t="s">
        <v>601</v>
      </c>
      <c r="AN31" s="86">
        <v>40210.732824074075</v>
      </c>
      <c r="AO31" s="88" t="s">
        <v>17820</v>
      </c>
      <c r="AP31" s="84" t="b">
        <v>0</v>
      </c>
      <c r="AQ31" s="84" t="b">
        <v>0</v>
      </c>
      <c r="AR31" s="84" t="b">
        <v>0</v>
      </c>
      <c r="AS31" s="84" t="s">
        <v>290</v>
      </c>
      <c r="AT31" s="84">
        <v>6008</v>
      </c>
      <c r="AU31" s="88" t="s">
        <v>19606</v>
      </c>
      <c r="AV31" s="84" t="b">
        <v>1</v>
      </c>
      <c r="AW31" s="84" t="s">
        <v>745</v>
      </c>
      <c r="AX31" s="88" t="s">
        <v>21173</v>
      </c>
      <c r="AY31" s="84" t="s">
        <v>65</v>
      </c>
      <c r="AZ31" s="2"/>
      <c r="BA31" s="3"/>
      <c r="BB31" s="3"/>
      <c r="BC31" s="3"/>
      <c r="BD31" s="3"/>
    </row>
    <row r="32" spans="1:56" x14ac:dyDescent="0.2">
      <c r="A32" s="69" t="s">
        <v>3764</v>
      </c>
      <c r="B32" s="70"/>
      <c r="C32" s="70"/>
      <c r="D32" s="71"/>
      <c r="E32" s="108"/>
      <c r="F32" s="113" t="s">
        <v>20310</v>
      </c>
      <c r="G32" s="109"/>
      <c r="H32" s="74"/>
      <c r="I32" s="75"/>
      <c r="J32" s="110"/>
      <c r="K32" s="74" t="s">
        <v>23304</v>
      </c>
      <c r="L32" s="111"/>
      <c r="M32" s="79"/>
      <c r="N32" s="79"/>
      <c r="O32" s="80"/>
      <c r="P32" s="81"/>
      <c r="Q32" s="81"/>
      <c r="R32" s="91"/>
      <c r="S32" s="91"/>
      <c r="T32" s="91"/>
      <c r="U32" s="91"/>
      <c r="V32" s="52"/>
      <c r="W32" s="52"/>
      <c r="X32" s="52"/>
      <c r="Y32" s="52"/>
      <c r="Z32" s="51"/>
      <c r="AA32" s="76"/>
      <c r="AB32" s="76"/>
      <c r="AC32" s="77"/>
      <c r="AD32" s="84" t="s">
        <v>3764</v>
      </c>
      <c r="AE32" s="84">
        <v>364</v>
      </c>
      <c r="AF32" s="84">
        <v>8989</v>
      </c>
      <c r="AG32" s="84">
        <v>7308</v>
      </c>
      <c r="AH32" s="84">
        <v>1956</v>
      </c>
      <c r="AI32" s="84">
        <v>3600</v>
      </c>
      <c r="AJ32" s="84" t="s">
        <v>14091</v>
      </c>
      <c r="AK32" s="84"/>
      <c r="AL32" s="88" t="s">
        <v>16755</v>
      </c>
      <c r="AM32" s="84" t="s">
        <v>1563</v>
      </c>
      <c r="AN32" s="86">
        <v>40375.448391203703</v>
      </c>
      <c r="AO32" s="88" t="s">
        <v>17821</v>
      </c>
      <c r="AP32" s="84" t="b">
        <v>1</v>
      </c>
      <c r="AQ32" s="84" t="b">
        <v>0</v>
      </c>
      <c r="AR32" s="84" t="b">
        <v>1</v>
      </c>
      <c r="AS32" s="84" t="s">
        <v>1005</v>
      </c>
      <c r="AT32" s="84">
        <v>76</v>
      </c>
      <c r="AU32" s="88" t="s">
        <v>674</v>
      </c>
      <c r="AV32" s="84" t="b">
        <v>1</v>
      </c>
      <c r="AW32" s="84" t="s">
        <v>745</v>
      </c>
      <c r="AX32" s="88" t="s">
        <v>21174</v>
      </c>
      <c r="AY32" s="84" t="s">
        <v>65</v>
      </c>
      <c r="AZ32" s="2"/>
      <c r="BA32" s="3"/>
      <c r="BB32" s="3"/>
      <c r="BC32" s="3"/>
      <c r="BD32" s="3"/>
    </row>
    <row r="33" spans="1:56" x14ac:dyDescent="0.2">
      <c r="A33" s="69" t="s">
        <v>3765</v>
      </c>
      <c r="B33" s="70"/>
      <c r="C33" s="70"/>
      <c r="D33" s="71"/>
      <c r="E33" s="108"/>
      <c r="F33" s="113" t="s">
        <v>20311</v>
      </c>
      <c r="G33" s="109"/>
      <c r="H33" s="74"/>
      <c r="I33" s="75"/>
      <c r="J33" s="110"/>
      <c r="K33" s="74" t="s">
        <v>23305</v>
      </c>
      <c r="L33" s="111"/>
      <c r="M33" s="79"/>
      <c r="N33" s="79"/>
      <c r="O33" s="80"/>
      <c r="P33" s="81"/>
      <c r="Q33" s="81"/>
      <c r="R33" s="91"/>
      <c r="S33" s="91"/>
      <c r="T33" s="91"/>
      <c r="U33" s="91"/>
      <c r="V33" s="52"/>
      <c r="W33" s="52"/>
      <c r="X33" s="52"/>
      <c r="Y33" s="52"/>
      <c r="Z33" s="51"/>
      <c r="AA33" s="76"/>
      <c r="AB33" s="76"/>
      <c r="AC33" s="77"/>
      <c r="AD33" s="84" t="s">
        <v>12073</v>
      </c>
      <c r="AE33" s="84">
        <v>905</v>
      </c>
      <c r="AF33" s="84">
        <v>985699</v>
      </c>
      <c r="AG33" s="84">
        <v>35685</v>
      </c>
      <c r="AH33" s="84">
        <v>403</v>
      </c>
      <c r="AI33" s="84">
        <v>-18000</v>
      </c>
      <c r="AJ33" s="84" t="s">
        <v>14092</v>
      </c>
      <c r="AK33" s="84" t="s">
        <v>1320</v>
      </c>
      <c r="AL33" s="88" t="s">
        <v>16756</v>
      </c>
      <c r="AM33" s="84" t="s">
        <v>603</v>
      </c>
      <c r="AN33" s="86">
        <v>39232.777337962965</v>
      </c>
      <c r="AO33" s="88" t="s">
        <v>17822</v>
      </c>
      <c r="AP33" s="84" t="b">
        <v>0</v>
      </c>
      <c r="AQ33" s="84" t="b">
        <v>0</v>
      </c>
      <c r="AR33" s="84" t="b">
        <v>0</v>
      </c>
      <c r="AS33" s="84" t="s">
        <v>290</v>
      </c>
      <c r="AT33" s="84">
        <v>7425</v>
      </c>
      <c r="AU33" s="88" t="s">
        <v>19607</v>
      </c>
      <c r="AV33" s="84" t="b">
        <v>1</v>
      </c>
      <c r="AW33" s="84" t="s">
        <v>745</v>
      </c>
      <c r="AX33" s="88" t="s">
        <v>21175</v>
      </c>
      <c r="AY33" s="84" t="s">
        <v>65</v>
      </c>
      <c r="AZ33" s="2"/>
      <c r="BA33" s="3"/>
      <c r="BB33" s="3"/>
      <c r="BC33" s="3"/>
      <c r="BD33" s="3"/>
    </row>
    <row r="34" spans="1:56" x14ac:dyDescent="0.2">
      <c r="A34" s="69" t="s">
        <v>3766</v>
      </c>
      <c r="B34" s="70"/>
      <c r="C34" s="70"/>
      <c r="D34" s="71"/>
      <c r="E34" s="108"/>
      <c r="F34" s="113" t="s">
        <v>20312</v>
      </c>
      <c r="G34" s="109"/>
      <c r="H34" s="74"/>
      <c r="I34" s="75"/>
      <c r="J34" s="110"/>
      <c r="K34" s="74" t="s">
        <v>23306</v>
      </c>
      <c r="L34" s="111"/>
      <c r="M34" s="79"/>
      <c r="N34" s="79"/>
      <c r="O34" s="80"/>
      <c r="P34" s="81"/>
      <c r="Q34" s="81"/>
      <c r="R34" s="91"/>
      <c r="S34" s="91"/>
      <c r="T34" s="91"/>
      <c r="U34" s="91"/>
      <c r="V34" s="52"/>
      <c r="W34" s="52"/>
      <c r="X34" s="52"/>
      <c r="Y34" s="52"/>
      <c r="Z34" s="51"/>
      <c r="AA34" s="76"/>
      <c r="AB34" s="76"/>
      <c r="AC34" s="77"/>
      <c r="AD34" s="84" t="s">
        <v>12074</v>
      </c>
      <c r="AE34" s="84">
        <v>3126</v>
      </c>
      <c r="AF34" s="84">
        <v>58058</v>
      </c>
      <c r="AG34" s="84">
        <v>7295</v>
      </c>
      <c r="AH34" s="84">
        <v>6950</v>
      </c>
      <c r="AI34" s="84">
        <v>0</v>
      </c>
      <c r="AJ34" s="84" t="s">
        <v>14093</v>
      </c>
      <c r="AK34" s="84" t="s">
        <v>15987</v>
      </c>
      <c r="AL34" s="88" t="s">
        <v>16757</v>
      </c>
      <c r="AM34" s="84" t="s">
        <v>627</v>
      </c>
      <c r="AN34" s="86">
        <v>42079.378125000003</v>
      </c>
      <c r="AO34" s="88" t="s">
        <v>17823</v>
      </c>
      <c r="AP34" s="84" t="b">
        <v>0</v>
      </c>
      <c r="AQ34" s="84" t="b">
        <v>0</v>
      </c>
      <c r="AR34" s="84" t="b">
        <v>1</v>
      </c>
      <c r="AS34" s="84" t="s">
        <v>290</v>
      </c>
      <c r="AT34" s="84">
        <v>510</v>
      </c>
      <c r="AU34" s="88" t="s">
        <v>674</v>
      </c>
      <c r="AV34" s="84" t="b">
        <v>1</v>
      </c>
      <c r="AW34" s="84" t="s">
        <v>745</v>
      </c>
      <c r="AX34" s="88" t="s">
        <v>21176</v>
      </c>
      <c r="AY34" s="84" t="s">
        <v>65</v>
      </c>
      <c r="AZ34" s="2"/>
      <c r="BA34" s="3"/>
      <c r="BB34" s="3"/>
      <c r="BC34" s="3"/>
      <c r="BD34" s="3"/>
    </row>
    <row r="35" spans="1:56" x14ac:dyDescent="0.2">
      <c r="A35" s="69" t="s">
        <v>2227</v>
      </c>
      <c r="B35" s="70"/>
      <c r="C35" s="70"/>
      <c r="D35" s="71"/>
      <c r="E35" s="108"/>
      <c r="F35" s="113" t="s">
        <v>6837</v>
      </c>
      <c r="G35" s="109"/>
      <c r="H35" s="74"/>
      <c r="I35" s="75"/>
      <c r="J35" s="110"/>
      <c r="K35" s="74" t="s">
        <v>23307</v>
      </c>
      <c r="L35" s="111"/>
      <c r="M35" s="79"/>
      <c r="N35" s="79"/>
      <c r="O35" s="80"/>
      <c r="P35" s="81"/>
      <c r="Q35" s="81"/>
      <c r="R35" s="91"/>
      <c r="S35" s="91"/>
      <c r="T35" s="91"/>
      <c r="U35" s="91"/>
      <c r="V35" s="52"/>
      <c r="W35" s="52"/>
      <c r="X35" s="52"/>
      <c r="Y35" s="52"/>
      <c r="Z35" s="51"/>
      <c r="AA35" s="76"/>
      <c r="AB35" s="76"/>
      <c r="AC35" s="77"/>
      <c r="AD35" s="84" t="s">
        <v>12075</v>
      </c>
      <c r="AE35" s="84">
        <v>12875</v>
      </c>
      <c r="AF35" s="84">
        <v>19085</v>
      </c>
      <c r="AG35" s="84">
        <v>1201</v>
      </c>
      <c r="AH35" s="84">
        <v>1401</v>
      </c>
      <c r="AI35" s="84">
        <v>32400</v>
      </c>
      <c r="AJ35" s="84" t="s">
        <v>14094</v>
      </c>
      <c r="AK35" s="84" t="s">
        <v>15988</v>
      </c>
      <c r="AL35" s="84"/>
      <c r="AM35" s="84" t="s">
        <v>1436</v>
      </c>
      <c r="AN35" s="86">
        <v>41321.493252314816</v>
      </c>
      <c r="AO35" s="88" t="s">
        <v>17824</v>
      </c>
      <c r="AP35" s="84" t="b">
        <v>0</v>
      </c>
      <c r="AQ35" s="84" t="b">
        <v>0</v>
      </c>
      <c r="AR35" s="84" t="b">
        <v>0</v>
      </c>
      <c r="AS35" s="84" t="s">
        <v>1654</v>
      </c>
      <c r="AT35" s="84">
        <v>116</v>
      </c>
      <c r="AU35" s="88" t="s">
        <v>19608</v>
      </c>
      <c r="AV35" s="84" t="b">
        <v>0</v>
      </c>
      <c r="AW35" s="84" t="s">
        <v>745</v>
      </c>
      <c r="AX35" s="88" t="s">
        <v>21177</v>
      </c>
      <c r="AY35" s="84" t="s">
        <v>66</v>
      </c>
      <c r="AZ35" s="2"/>
      <c r="BA35" s="3"/>
      <c r="BB35" s="3"/>
      <c r="BC35" s="3"/>
      <c r="BD35" s="3"/>
    </row>
    <row r="36" spans="1:56" x14ac:dyDescent="0.2">
      <c r="A36" s="69" t="s">
        <v>3767</v>
      </c>
      <c r="B36" s="70"/>
      <c r="C36" s="70"/>
      <c r="D36" s="71"/>
      <c r="E36" s="108"/>
      <c r="F36" s="113" t="s">
        <v>20313</v>
      </c>
      <c r="G36" s="109"/>
      <c r="H36" s="74"/>
      <c r="I36" s="75"/>
      <c r="J36" s="110"/>
      <c r="K36" s="74" t="s">
        <v>23308</v>
      </c>
      <c r="L36" s="111"/>
      <c r="M36" s="79"/>
      <c r="N36" s="79"/>
      <c r="O36" s="80"/>
      <c r="P36" s="81"/>
      <c r="Q36" s="81"/>
      <c r="R36" s="91"/>
      <c r="S36" s="91"/>
      <c r="T36" s="91"/>
      <c r="U36" s="91"/>
      <c r="V36" s="52"/>
      <c r="W36" s="52"/>
      <c r="X36" s="52"/>
      <c r="Y36" s="52"/>
      <c r="Z36" s="51"/>
      <c r="AA36" s="76"/>
      <c r="AB36" s="76"/>
      <c r="AC36" s="77"/>
      <c r="AD36" s="84" t="s">
        <v>12076</v>
      </c>
      <c r="AE36" s="84">
        <v>31</v>
      </c>
      <c r="AF36" s="84">
        <v>7575</v>
      </c>
      <c r="AG36" s="84">
        <v>1159</v>
      </c>
      <c r="AH36" s="84">
        <v>3</v>
      </c>
      <c r="AI36" s="84"/>
      <c r="AJ36" s="84" t="s">
        <v>14095</v>
      </c>
      <c r="AK36" s="84"/>
      <c r="AL36" s="84"/>
      <c r="AM36" s="84"/>
      <c r="AN36" s="86">
        <v>42886.042187500003</v>
      </c>
      <c r="AO36" s="88" t="s">
        <v>17825</v>
      </c>
      <c r="AP36" s="84" t="b">
        <v>1</v>
      </c>
      <c r="AQ36" s="84" t="b">
        <v>0</v>
      </c>
      <c r="AR36" s="84" t="b">
        <v>0</v>
      </c>
      <c r="AS36" s="84" t="s">
        <v>1654</v>
      </c>
      <c r="AT36" s="84">
        <v>89</v>
      </c>
      <c r="AU36" s="84"/>
      <c r="AV36" s="84" t="b">
        <v>0</v>
      </c>
      <c r="AW36" s="84" t="s">
        <v>745</v>
      </c>
      <c r="AX36" s="88" t="s">
        <v>21178</v>
      </c>
      <c r="AY36" s="84" t="s">
        <v>65</v>
      </c>
      <c r="AZ36" s="2"/>
      <c r="BA36" s="3"/>
      <c r="BB36" s="3"/>
      <c r="BC36" s="3"/>
      <c r="BD36" s="3"/>
    </row>
    <row r="37" spans="1:56" x14ac:dyDescent="0.2">
      <c r="A37" s="69" t="s">
        <v>2228</v>
      </c>
      <c r="B37" s="70"/>
      <c r="C37" s="70"/>
      <c r="D37" s="71"/>
      <c r="E37" s="108"/>
      <c r="F37" s="113" t="s">
        <v>6838</v>
      </c>
      <c r="G37" s="109"/>
      <c r="H37" s="74"/>
      <c r="I37" s="75"/>
      <c r="J37" s="110"/>
      <c r="K37" s="74" t="s">
        <v>23309</v>
      </c>
      <c r="L37" s="111"/>
      <c r="M37" s="79"/>
      <c r="N37" s="79"/>
      <c r="O37" s="80"/>
      <c r="P37" s="81"/>
      <c r="Q37" s="81"/>
      <c r="R37" s="91"/>
      <c r="S37" s="91"/>
      <c r="T37" s="91"/>
      <c r="U37" s="91"/>
      <c r="V37" s="52"/>
      <c r="W37" s="52"/>
      <c r="X37" s="52"/>
      <c r="Y37" s="52"/>
      <c r="Z37" s="51"/>
      <c r="AA37" s="76"/>
      <c r="AB37" s="76"/>
      <c r="AC37" s="77"/>
      <c r="AD37" s="84" t="s">
        <v>12077</v>
      </c>
      <c r="AE37" s="84">
        <v>19434</v>
      </c>
      <c r="AF37" s="84">
        <v>20151</v>
      </c>
      <c r="AG37" s="84">
        <v>196630</v>
      </c>
      <c r="AH37" s="84">
        <v>140316</v>
      </c>
      <c r="AI37" s="84">
        <v>-18000</v>
      </c>
      <c r="AJ37" s="84" t="s">
        <v>14096</v>
      </c>
      <c r="AK37" s="84" t="s">
        <v>15989</v>
      </c>
      <c r="AL37" s="84"/>
      <c r="AM37" s="84" t="s">
        <v>614</v>
      </c>
      <c r="AN37" s="86">
        <v>41233.105821759258</v>
      </c>
      <c r="AO37" s="88" t="s">
        <v>17826</v>
      </c>
      <c r="AP37" s="84" t="b">
        <v>0</v>
      </c>
      <c r="AQ37" s="84" t="b">
        <v>0</v>
      </c>
      <c r="AR37" s="84" t="b">
        <v>1</v>
      </c>
      <c r="AS37" s="84" t="s">
        <v>290</v>
      </c>
      <c r="AT37" s="84">
        <v>293</v>
      </c>
      <c r="AU37" s="88" t="s">
        <v>693</v>
      </c>
      <c r="AV37" s="84" t="b">
        <v>0</v>
      </c>
      <c r="AW37" s="84" t="s">
        <v>745</v>
      </c>
      <c r="AX37" s="88" t="s">
        <v>21179</v>
      </c>
      <c r="AY37" s="84" t="s">
        <v>66</v>
      </c>
      <c r="AZ37" s="2"/>
      <c r="BA37" s="3"/>
      <c r="BB37" s="3"/>
      <c r="BC37" s="3"/>
      <c r="BD37" s="3"/>
    </row>
    <row r="38" spans="1:56" x14ac:dyDescent="0.2">
      <c r="A38" s="69" t="s">
        <v>3768</v>
      </c>
      <c r="B38" s="70"/>
      <c r="C38" s="70"/>
      <c r="D38" s="71"/>
      <c r="E38" s="108"/>
      <c r="F38" s="113" t="s">
        <v>20314</v>
      </c>
      <c r="G38" s="109"/>
      <c r="H38" s="74"/>
      <c r="I38" s="75"/>
      <c r="J38" s="110"/>
      <c r="K38" s="74" t="s">
        <v>23310</v>
      </c>
      <c r="L38" s="111"/>
      <c r="M38" s="79"/>
      <c r="N38" s="79"/>
      <c r="O38" s="80"/>
      <c r="P38" s="81"/>
      <c r="Q38" s="81"/>
      <c r="R38" s="91"/>
      <c r="S38" s="91"/>
      <c r="T38" s="91"/>
      <c r="U38" s="91"/>
      <c r="V38" s="52"/>
      <c r="W38" s="52"/>
      <c r="X38" s="52"/>
      <c r="Y38" s="52"/>
      <c r="Z38" s="51"/>
      <c r="AA38" s="76"/>
      <c r="AB38" s="76"/>
      <c r="AC38" s="77"/>
      <c r="AD38" s="84" t="s">
        <v>364</v>
      </c>
      <c r="AE38" s="84">
        <v>0</v>
      </c>
      <c r="AF38" s="84">
        <v>884</v>
      </c>
      <c r="AG38" s="84">
        <v>1</v>
      </c>
      <c r="AH38" s="84">
        <v>0</v>
      </c>
      <c r="AI38" s="84"/>
      <c r="AJ38" s="84" t="s">
        <v>14097</v>
      </c>
      <c r="AK38" s="84" t="s">
        <v>475</v>
      </c>
      <c r="AL38" s="88" t="s">
        <v>1530</v>
      </c>
      <c r="AM38" s="84"/>
      <c r="AN38" s="86">
        <v>42384.98096064815</v>
      </c>
      <c r="AO38" s="88" t="s">
        <v>17827</v>
      </c>
      <c r="AP38" s="84" t="b">
        <v>1</v>
      </c>
      <c r="AQ38" s="84" t="b">
        <v>0</v>
      </c>
      <c r="AR38" s="84" t="b">
        <v>0</v>
      </c>
      <c r="AS38" s="84" t="s">
        <v>290</v>
      </c>
      <c r="AT38" s="84">
        <v>2</v>
      </c>
      <c r="AU38" s="84"/>
      <c r="AV38" s="84" t="b">
        <v>0</v>
      </c>
      <c r="AW38" s="84" t="s">
        <v>745</v>
      </c>
      <c r="AX38" s="88" t="s">
        <v>21180</v>
      </c>
      <c r="AY38" s="84" t="s">
        <v>65</v>
      </c>
      <c r="AZ38" s="2"/>
      <c r="BA38" s="3"/>
      <c r="BB38" s="3"/>
      <c r="BC38" s="3"/>
      <c r="BD38" s="3"/>
    </row>
    <row r="39" spans="1:56" x14ac:dyDescent="0.2">
      <c r="A39" s="69" t="s">
        <v>2229</v>
      </c>
      <c r="B39" s="70"/>
      <c r="C39" s="70"/>
      <c r="D39" s="71"/>
      <c r="E39" s="108"/>
      <c r="F39" s="113" t="s">
        <v>6839</v>
      </c>
      <c r="G39" s="109"/>
      <c r="H39" s="74"/>
      <c r="I39" s="75"/>
      <c r="J39" s="110"/>
      <c r="K39" s="74" t="s">
        <v>23311</v>
      </c>
      <c r="L39" s="111"/>
      <c r="M39" s="79"/>
      <c r="N39" s="79"/>
      <c r="O39" s="80"/>
      <c r="P39" s="81"/>
      <c r="Q39" s="81"/>
      <c r="R39" s="91"/>
      <c r="S39" s="91"/>
      <c r="T39" s="91"/>
      <c r="U39" s="91"/>
      <c r="V39" s="52"/>
      <c r="W39" s="52"/>
      <c r="X39" s="52"/>
      <c r="Y39" s="52"/>
      <c r="Z39" s="51"/>
      <c r="AA39" s="76"/>
      <c r="AB39" s="76"/>
      <c r="AC39" s="77"/>
      <c r="AD39" s="84" t="s">
        <v>12078</v>
      </c>
      <c r="AE39" s="84">
        <v>109</v>
      </c>
      <c r="AF39" s="84">
        <v>205</v>
      </c>
      <c r="AG39" s="84">
        <v>3473</v>
      </c>
      <c r="AH39" s="84">
        <v>73</v>
      </c>
      <c r="AI39" s="84"/>
      <c r="AJ39" s="84" t="s">
        <v>14098</v>
      </c>
      <c r="AK39" s="84" t="s">
        <v>15990</v>
      </c>
      <c r="AL39" s="84"/>
      <c r="AM39" s="84"/>
      <c r="AN39" s="86">
        <v>41159.807337962964</v>
      </c>
      <c r="AO39" s="88" t="s">
        <v>17828</v>
      </c>
      <c r="AP39" s="84" t="b">
        <v>0</v>
      </c>
      <c r="AQ39" s="84" t="b">
        <v>0</v>
      </c>
      <c r="AR39" s="84" t="b">
        <v>1</v>
      </c>
      <c r="AS39" s="84" t="s">
        <v>673</v>
      </c>
      <c r="AT39" s="84">
        <v>38</v>
      </c>
      <c r="AU39" s="88" t="s">
        <v>674</v>
      </c>
      <c r="AV39" s="84" t="b">
        <v>0</v>
      </c>
      <c r="AW39" s="84" t="s">
        <v>745</v>
      </c>
      <c r="AX39" s="88" t="s">
        <v>21181</v>
      </c>
      <c r="AY39" s="84" t="s">
        <v>66</v>
      </c>
      <c r="AZ39" s="2"/>
      <c r="BA39" s="3"/>
      <c r="BB39" s="3"/>
      <c r="BC39" s="3"/>
      <c r="BD39" s="3"/>
    </row>
    <row r="40" spans="1:56" x14ac:dyDescent="0.2">
      <c r="A40" s="69" t="s">
        <v>3769</v>
      </c>
      <c r="B40" s="70"/>
      <c r="C40" s="70"/>
      <c r="D40" s="71"/>
      <c r="E40" s="108"/>
      <c r="F40" s="113" t="s">
        <v>20315</v>
      </c>
      <c r="G40" s="109"/>
      <c r="H40" s="74"/>
      <c r="I40" s="75"/>
      <c r="J40" s="110"/>
      <c r="K40" s="74" t="s">
        <v>23312</v>
      </c>
      <c r="L40" s="111"/>
      <c r="M40" s="79"/>
      <c r="N40" s="79"/>
      <c r="O40" s="80"/>
      <c r="P40" s="81"/>
      <c r="Q40" s="81"/>
      <c r="R40" s="91"/>
      <c r="S40" s="91"/>
      <c r="T40" s="91"/>
      <c r="U40" s="91"/>
      <c r="V40" s="52"/>
      <c r="W40" s="52"/>
      <c r="X40" s="52"/>
      <c r="Y40" s="52"/>
      <c r="Z40" s="51"/>
      <c r="AA40" s="76"/>
      <c r="AB40" s="76"/>
      <c r="AC40" s="77"/>
      <c r="AD40" s="84" t="s">
        <v>12079</v>
      </c>
      <c r="AE40" s="84">
        <v>76</v>
      </c>
      <c r="AF40" s="84">
        <v>333</v>
      </c>
      <c r="AG40" s="84">
        <v>1500</v>
      </c>
      <c r="AH40" s="84">
        <v>5955</v>
      </c>
      <c r="AI40" s="84">
        <v>-28800</v>
      </c>
      <c r="AJ40" s="84" t="s">
        <v>14099</v>
      </c>
      <c r="AK40" s="84"/>
      <c r="AL40" s="84"/>
      <c r="AM40" s="84" t="s">
        <v>602</v>
      </c>
      <c r="AN40" s="86">
        <v>43075.533692129633</v>
      </c>
      <c r="AO40" s="88" t="s">
        <v>17829</v>
      </c>
      <c r="AP40" s="84" t="b">
        <v>0</v>
      </c>
      <c r="AQ40" s="84" t="b">
        <v>0</v>
      </c>
      <c r="AR40" s="84" t="b">
        <v>0</v>
      </c>
      <c r="AS40" s="84" t="s">
        <v>673</v>
      </c>
      <c r="AT40" s="84">
        <v>1</v>
      </c>
      <c r="AU40" s="88" t="s">
        <v>674</v>
      </c>
      <c r="AV40" s="84" t="b">
        <v>0</v>
      </c>
      <c r="AW40" s="84" t="s">
        <v>745</v>
      </c>
      <c r="AX40" s="88" t="s">
        <v>21182</v>
      </c>
      <c r="AY40" s="84" t="s">
        <v>65</v>
      </c>
      <c r="AZ40" s="2"/>
      <c r="BA40" s="3"/>
      <c r="BB40" s="3"/>
      <c r="BC40" s="3"/>
      <c r="BD40" s="3"/>
    </row>
    <row r="41" spans="1:56" x14ac:dyDescent="0.2">
      <c r="A41" s="69" t="s">
        <v>3770</v>
      </c>
      <c r="B41" s="70"/>
      <c r="C41" s="70"/>
      <c r="D41" s="71"/>
      <c r="E41" s="108"/>
      <c r="F41" s="113" t="s">
        <v>20316</v>
      </c>
      <c r="G41" s="109"/>
      <c r="H41" s="74"/>
      <c r="I41" s="75"/>
      <c r="J41" s="110"/>
      <c r="K41" s="74" t="s">
        <v>23313</v>
      </c>
      <c r="L41" s="111"/>
      <c r="M41" s="79"/>
      <c r="N41" s="79"/>
      <c r="O41" s="80"/>
      <c r="P41" s="81"/>
      <c r="Q41" s="81"/>
      <c r="R41" s="91"/>
      <c r="S41" s="91"/>
      <c r="T41" s="91"/>
      <c r="U41" s="91"/>
      <c r="V41" s="52"/>
      <c r="W41" s="52"/>
      <c r="X41" s="52"/>
      <c r="Y41" s="52"/>
      <c r="Z41" s="51"/>
      <c r="AA41" s="76"/>
      <c r="AB41" s="76"/>
      <c r="AC41" s="77"/>
      <c r="AD41" s="84" t="s">
        <v>12080</v>
      </c>
      <c r="AE41" s="84">
        <v>665</v>
      </c>
      <c r="AF41" s="84">
        <v>14478</v>
      </c>
      <c r="AG41" s="84">
        <v>1142</v>
      </c>
      <c r="AH41" s="84">
        <v>1880</v>
      </c>
      <c r="AI41" s="84">
        <v>-28800</v>
      </c>
      <c r="AJ41" s="84" t="s">
        <v>14100</v>
      </c>
      <c r="AK41" s="84"/>
      <c r="AL41" s="88" t="s">
        <v>16758</v>
      </c>
      <c r="AM41" s="84" t="s">
        <v>602</v>
      </c>
      <c r="AN41" s="86">
        <v>41653.676504629628</v>
      </c>
      <c r="AO41" s="88" t="s">
        <v>17830</v>
      </c>
      <c r="AP41" s="84" t="b">
        <v>0</v>
      </c>
      <c r="AQ41" s="84" t="b">
        <v>0</v>
      </c>
      <c r="AR41" s="84" t="b">
        <v>0</v>
      </c>
      <c r="AS41" s="84" t="s">
        <v>673</v>
      </c>
      <c r="AT41" s="84">
        <v>76</v>
      </c>
      <c r="AU41" s="88" t="s">
        <v>674</v>
      </c>
      <c r="AV41" s="84" t="b">
        <v>0</v>
      </c>
      <c r="AW41" s="84" t="s">
        <v>745</v>
      </c>
      <c r="AX41" s="88" t="s">
        <v>21183</v>
      </c>
      <c r="AY41" s="84" t="s">
        <v>65</v>
      </c>
      <c r="AZ41" s="2"/>
      <c r="BA41" s="3"/>
      <c r="BB41" s="3"/>
      <c r="BC41" s="3"/>
      <c r="BD41" s="3"/>
    </row>
    <row r="42" spans="1:56" x14ac:dyDescent="0.2">
      <c r="A42" s="69" t="s">
        <v>2230</v>
      </c>
      <c r="B42" s="70"/>
      <c r="C42" s="70"/>
      <c r="D42" s="71"/>
      <c r="E42" s="108"/>
      <c r="F42" s="113" t="s">
        <v>20317</v>
      </c>
      <c r="G42" s="109"/>
      <c r="H42" s="74"/>
      <c r="I42" s="75"/>
      <c r="J42" s="110"/>
      <c r="K42" s="74" t="s">
        <v>23314</v>
      </c>
      <c r="L42" s="111"/>
      <c r="M42" s="79"/>
      <c r="N42" s="79"/>
      <c r="O42" s="80"/>
      <c r="P42" s="81"/>
      <c r="Q42" s="81"/>
      <c r="R42" s="91"/>
      <c r="S42" s="91"/>
      <c r="T42" s="91"/>
      <c r="U42" s="91"/>
      <c r="V42" s="52"/>
      <c r="W42" s="52"/>
      <c r="X42" s="52"/>
      <c r="Y42" s="52"/>
      <c r="Z42" s="51"/>
      <c r="AA42" s="76"/>
      <c r="AB42" s="76"/>
      <c r="AC42" s="77"/>
      <c r="AD42" s="84" t="s">
        <v>12081</v>
      </c>
      <c r="AE42" s="84">
        <v>1080</v>
      </c>
      <c r="AF42" s="84">
        <v>484</v>
      </c>
      <c r="AG42" s="84">
        <v>51105</v>
      </c>
      <c r="AH42" s="84">
        <v>37923</v>
      </c>
      <c r="AI42" s="84"/>
      <c r="AJ42" s="84"/>
      <c r="AK42" s="84"/>
      <c r="AL42" s="84"/>
      <c r="AM42" s="84"/>
      <c r="AN42" s="86">
        <v>42749.909432870372</v>
      </c>
      <c r="AO42" s="88" t="s">
        <v>17831</v>
      </c>
      <c r="AP42" s="84" t="b">
        <v>1</v>
      </c>
      <c r="AQ42" s="84" t="b">
        <v>0</v>
      </c>
      <c r="AR42" s="84" t="b">
        <v>0</v>
      </c>
      <c r="AS42" s="84" t="s">
        <v>290</v>
      </c>
      <c r="AT42" s="84">
        <v>2</v>
      </c>
      <c r="AU42" s="84"/>
      <c r="AV42" s="84" t="b">
        <v>0</v>
      </c>
      <c r="AW42" s="84" t="s">
        <v>745</v>
      </c>
      <c r="AX42" s="88" t="s">
        <v>21184</v>
      </c>
      <c r="AY42" s="84" t="s">
        <v>66</v>
      </c>
      <c r="AZ42" s="2"/>
      <c r="BA42" s="3"/>
      <c r="BB42" s="3"/>
      <c r="BC42" s="3"/>
      <c r="BD42" s="3"/>
    </row>
    <row r="43" spans="1:56" x14ac:dyDescent="0.2">
      <c r="A43" s="69" t="s">
        <v>3771</v>
      </c>
      <c r="B43" s="70"/>
      <c r="C43" s="70"/>
      <c r="D43" s="71"/>
      <c r="E43" s="108"/>
      <c r="F43" s="113" t="s">
        <v>20318</v>
      </c>
      <c r="G43" s="109"/>
      <c r="H43" s="74"/>
      <c r="I43" s="75"/>
      <c r="J43" s="110"/>
      <c r="K43" s="74" t="s">
        <v>23315</v>
      </c>
      <c r="L43" s="111"/>
      <c r="M43" s="79"/>
      <c r="N43" s="79"/>
      <c r="O43" s="80"/>
      <c r="P43" s="81"/>
      <c r="Q43" s="81"/>
      <c r="R43" s="91"/>
      <c r="S43" s="91"/>
      <c r="T43" s="91"/>
      <c r="U43" s="91"/>
      <c r="V43" s="52"/>
      <c r="W43" s="52"/>
      <c r="X43" s="52"/>
      <c r="Y43" s="52"/>
      <c r="Z43" s="51"/>
      <c r="AA43" s="76"/>
      <c r="AB43" s="76"/>
      <c r="AC43" s="77"/>
      <c r="AD43" s="84" t="s">
        <v>12082</v>
      </c>
      <c r="AE43" s="84">
        <v>29</v>
      </c>
      <c r="AF43" s="84">
        <v>445138</v>
      </c>
      <c r="AG43" s="84">
        <v>4739</v>
      </c>
      <c r="AH43" s="84">
        <v>9</v>
      </c>
      <c r="AI43" s="84">
        <v>-21600</v>
      </c>
      <c r="AJ43" s="84"/>
      <c r="AK43" s="84" t="s">
        <v>15991</v>
      </c>
      <c r="AL43" s="88" t="s">
        <v>16759</v>
      </c>
      <c r="AM43" s="84" t="s">
        <v>601</v>
      </c>
      <c r="AN43" s="86">
        <v>39697.847743055558</v>
      </c>
      <c r="AO43" s="88" t="s">
        <v>17832</v>
      </c>
      <c r="AP43" s="84" t="b">
        <v>0</v>
      </c>
      <c r="AQ43" s="84" t="b">
        <v>0</v>
      </c>
      <c r="AR43" s="84" t="b">
        <v>1</v>
      </c>
      <c r="AS43" s="84" t="s">
        <v>290</v>
      </c>
      <c r="AT43" s="84">
        <v>6069</v>
      </c>
      <c r="AU43" s="88" t="s">
        <v>19609</v>
      </c>
      <c r="AV43" s="84" t="b">
        <v>1</v>
      </c>
      <c r="AW43" s="84" t="s">
        <v>745</v>
      </c>
      <c r="AX43" s="88" t="s">
        <v>21185</v>
      </c>
      <c r="AY43" s="84" t="s">
        <v>65</v>
      </c>
      <c r="AZ43" s="2"/>
      <c r="BA43" s="3"/>
      <c r="BB43" s="3"/>
      <c r="BC43" s="3"/>
      <c r="BD43" s="3"/>
    </row>
    <row r="44" spans="1:56" x14ac:dyDescent="0.2">
      <c r="A44" s="69" t="s">
        <v>3772</v>
      </c>
      <c r="B44" s="70"/>
      <c r="C44" s="70"/>
      <c r="D44" s="71"/>
      <c r="E44" s="108"/>
      <c r="F44" s="113" t="s">
        <v>20319</v>
      </c>
      <c r="G44" s="109"/>
      <c r="H44" s="74"/>
      <c r="I44" s="75"/>
      <c r="J44" s="110"/>
      <c r="K44" s="74" t="s">
        <v>23316</v>
      </c>
      <c r="L44" s="111"/>
      <c r="M44" s="79"/>
      <c r="N44" s="79"/>
      <c r="O44" s="80"/>
      <c r="P44" s="81"/>
      <c r="Q44" s="81"/>
      <c r="R44" s="91"/>
      <c r="S44" s="91"/>
      <c r="T44" s="91"/>
      <c r="U44" s="91"/>
      <c r="V44" s="52"/>
      <c r="W44" s="52"/>
      <c r="X44" s="52"/>
      <c r="Y44" s="52"/>
      <c r="Z44" s="51"/>
      <c r="AA44" s="76"/>
      <c r="AB44" s="76"/>
      <c r="AC44" s="77"/>
      <c r="AD44" s="84" t="s">
        <v>12083</v>
      </c>
      <c r="AE44" s="84">
        <v>552</v>
      </c>
      <c r="AF44" s="84">
        <v>167377</v>
      </c>
      <c r="AG44" s="84">
        <v>5069</v>
      </c>
      <c r="AH44" s="84">
        <v>131</v>
      </c>
      <c r="AI44" s="84">
        <v>-21600</v>
      </c>
      <c r="AJ44" s="84" t="s">
        <v>14101</v>
      </c>
      <c r="AK44" s="84" t="s">
        <v>15992</v>
      </c>
      <c r="AL44" s="88" t="s">
        <v>16760</v>
      </c>
      <c r="AM44" s="84" t="s">
        <v>601</v>
      </c>
      <c r="AN44" s="86">
        <v>39793.913414351853</v>
      </c>
      <c r="AO44" s="88" t="s">
        <v>17833</v>
      </c>
      <c r="AP44" s="84" t="b">
        <v>0</v>
      </c>
      <c r="AQ44" s="84" t="b">
        <v>0</v>
      </c>
      <c r="AR44" s="84" t="b">
        <v>1</v>
      </c>
      <c r="AS44" s="84" t="s">
        <v>290</v>
      </c>
      <c r="AT44" s="84">
        <v>3090</v>
      </c>
      <c r="AU44" s="88" t="s">
        <v>19610</v>
      </c>
      <c r="AV44" s="84" t="b">
        <v>1</v>
      </c>
      <c r="AW44" s="84" t="s">
        <v>745</v>
      </c>
      <c r="AX44" s="88" t="s">
        <v>21186</v>
      </c>
      <c r="AY44" s="84" t="s">
        <v>65</v>
      </c>
      <c r="AZ44" s="2"/>
      <c r="BA44" s="3"/>
      <c r="BB44" s="3"/>
      <c r="BC44" s="3"/>
      <c r="BD44" s="3"/>
    </row>
    <row r="45" spans="1:56" x14ac:dyDescent="0.2">
      <c r="A45" s="69" t="s">
        <v>3773</v>
      </c>
      <c r="B45" s="70"/>
      <c r="C45" s="70"/>
      <c r="D45" s="71"/>
      <c r="E45" s="108"/>
      <c r="F45" s="113" t="s">
        <v>20320</v>
      </c>
      <c r="G45" s="109"/>
      <c r="H45" s="74"/>
      <c r="I45" s="75"/>
      <c r="J45" s="110"/>
      <c r="K45" s="74" t="s">
        <v>23317</v>
      </c>
      <c r="L45" s="111"/>
      <c r="M45" s="79"/>
      <c r="N45" s="79"/>
      <c r="O45" s="80"/>
      <c r="P45" s="81"/>
      <c r="Q45" s="81"/>
      <c r="R45" s="91"/>
      <c r="S45" s="91"/>
      <c r="T45" s="91"/>
      <c r="U45" s="91"/>
      <c r="V45" s="52"/>
      <c r="W45" s="52"/>
      <c r="X45" s="52"/>
      <c r="Y45" s="52"/>
      <c r="Z45" s="51"/>
      <c r="AA45" s="76"/>
      <c r="AB45" s="76"/>
      <c r="AC45" s="77"/>
      <c r="AD45" s="84" t="s">
        <v>12084</v>
      </c>
      <c r="AE45" s="84">
        <v>4443</v>
      </c>
      <c r="AF45" s="84">
        <v>11453</v>
      </c>
      <c r="AG45" s="84">
        <v>5761</v>
      </c>
      <c r="AH45" s="84">
        <v>22</v>
      </c>
      <c r="AI45" s="84">
        <v>-21600</v>
      </c>
      <c r="AJ45" s="84" t="s">
        <v>14102</v>
      </c>
      <c r="AK45" s="84"/>
      <c r="AL45" s="88" t="s">
        <v>16761</v>
      </c>
      <c r="AM45" s="84" t="s">
        <v>601</v>
      </c>
      <c r="AN45" s="86">
        <v>40669.649861111109</v>
      </c>
      <c r="AO45" s="88" t="s">
        <v>17834</v>
      </c>
      <c r="AP45" s="84" t="b">
        <v>1</v>
      </c>
      <c r="AQ45" s="84" t="b">
        <v>0</v>
      </c>
      <c r="AR45" s="84" t="b">
        <v>1</v>
      </c>
      <c r="AS45" s="84" t="s">
        <v>290</v>
      </c>
      <c r="AT45" s="84">
        <v>461</v>
      </c>
      <c r="AU45" s="88" t="s">
        <v>674</v>
      </c>
      <c r="AV45" s="84" t="b">
        <v>1</v>
      </c>
      <c r="AW45" s="84" t="s">
        <v>745</v>
      </c>
      <c r="AX45" s="88" t="s">
        <v>21187</v>
      </c>
      <c r="AY45" s="84" t="s">
        <v>65</v>
      </c>
      <c r="AZ45" s="2"/>
      <c r="BA45" s="3"/>
      <c r="BB45" s="3"/>
      <c r="BC45" s="3"/>
      <c r="BD45" s="3"/>
    </row>
    <row r="46" spans="1:56" x14ac:dyDescent="0.2">
      <c r="A46" s="69" t="s">
        <v>244</v>
      </c>
      <c r="B46" s="70"/>
      <c r="C46" s="70"/>
      <c r="D46" s="71"/>
      <c r="E46" s="108"/>
      <c r="F46" s="113" t="s">
        <v>733</v>
      </c>
      <c r="G46" s="109"/>
      <c r="H46" s="74"/>
      <c r="I46" s="75"/>
      <c r="J46" s="110"/>
      <c r="K46" s="74" t="s">
        <v>800</v>
      </c>
      <c r="L46" s="111"/>
      <c r="M46" s="79"/>
      <c r="N46" s="79"/>
      <c r="O46" s="80"/>
      <c r="P46" s="81"/>
      <c r="Q46" s="81"/>
      <c r="R46" s="91"/>
      <c r="S46" s="91"/>
      <c r="T46" s="91"/>
      <c r="U46" s="91"/>
      <c r="V46" s="52"/>
      <c r="W46" s="52"/>
      <c r="X46" s="52"/>
      <c r="Y46" s="52"/>
      <c r="Z46" s="51"/>
      <c r="AA46" s="76"/>
      <c r="AB46" s="76"/>
      <c r="AC46" s="77"/>
      <c r="AD46" s="84" t="s">
        <v>378</v>
      </c>
      <c r="AE46" s="84">
        <v>267</v>
      </c>
      <c r="AF46" s="84">
        <v>3495960</v>
      </c>
      <c r="AG46" s="84">
        <v>13851</v>
      </c>
      <c r="AH46" s="84">
        <v>418</v>
      </c>
      <c r="AI46" s="84">
        <v>-18000</v>
      </c>
      <c r="AJ46" s="84" t="s">
        <v>425</v>
      </c>
      <c r="AK46" s="84" t="s">
        <v>506</v>
      </c>
      <c r="AL46" s="88" t="s">
        <v>588</v>
      </c>
      <c r="AM46" s="84" t="s">
        <v>603</v>
      </c>
      <c r="AN46" s="86">
        <v>39825.896817129629</v>
      </c>
      <c r="AO46" s="88" t="s">
        <v>654</v>
      </c>
      <c r="AP46" s="84" t="b">
        <v>1</v>
      </c>
      <c r="AQ46" s="84" t="b">
        <v>0</v>
      </c>
      <c r="AR46" s="84" t="b">
        <v>1</v>
      </c>
      <c r="AS46" s="84" t="s">
        <v>290</v>
      </c>
      <c r="AT46" s="84">
        <v>12933</v>
      </c>
      <c r="AU46" s="88" t="s">
        <v>674</v>
      </c>
      <c r="AV46" s="84" t="b">
        <v>1</v>
      </c>
      <c r="AW46" s="84" t="s">
        <v>745</v>
      </c>
      <c r="AX46" s="88" t="s">
        <v>767</v>
      </c>
      <c r="AY46" s="84" t="s">
        <v>65</v>
      </c>
      <c r="AZ46" s="2"/>
      <c r="BA46" s="3"/>
      <c r="BB46" s="3"/>
      <c r="BC46" s="3"/>
      <c r="BD46" s="3"/>
    </row>
    <row r="47" spans="1:56" x14ac:dyDescent="0.2">
      <c r="A47" s="69" t="s">
        <v>3774</v>
      </c>
      <c r="B47" s="70"/>
      <c r="C47" s="70"/>
      <c r="D47" s="71"/>
      <c r="E47" s="108"/>
      <c r="F47" s="113" t="s">
        <v>20321</v>
      </c>
      <c r="G47" s="109"/>
      <c r="H47" s="74"/>
      <c r="I47" s="75"/>
      <c r="J47" s="110"/>
      <c r="K47" s="74" t="s">
        <v>23318</v>
      </c>
      <c r="L47" s="111"/>
      <c r="M47" s="79"/>
      <c r="N47" s="79"/>
      <c r="O47" s="80"/>
      <c r="P47" s="81"/>
      <c r="Q47" s="81"/>
      <c r="R47" s="91"/>
      <c r="S47" s="91"/>
      <c r="T47" s="91"/>
      <c r="U47" s="91"/>
      <c r="V47" s="52"/>
      <c r="W47" s="52"/>
      <c r="X47" s="52"/>
      <c r="Y47" s="52"/>
      <c r="Z47" s="51"/>
      <c r="AA47" s="76"/>
      <c r="AB47" s="76"/>
      <c r="AC47" s="77"/>
      <c r="AD47" s="84" t="s">
        <v>12085</v>
      </c>
      <c r="AE47" s="84">
        <v>2204</v>
      </c>
      <c r="AF47" s="84">
        <v>283388</v>
      </c>
      <c r="AG47" s="84">
        <v>7480</v>
      </c>
      <c r="AH47" s="84">
        <v>71</v>
      </c>
      <c r="AI47" s="84">
        <v>-18000</v>
      </c>
      <c r="AJ47" s="84" t="s">
        <v>14103</v>
      </c>
      <c r="AK47" s="84" t="s">
        <v>1040</v>
      </c>
      <c r="AL47" s="84"/>
      <c r="AM47" s="84" t="s">
        <v>603</v>
      </c>
      <c r="AN47" s="86">
        <v>40886.931284722225</v>
      </c>
      <c r="AO47" s="88" t="s">
        <v>17835</v>
      </c>
      <c r="AP47" s="84" t="b">
        <v>0</v>
      </c>
      <c r="AQ47" s="84" t="b">
        <v>0</v>
      </c>
      <c r="AR47" s="84" t="b">
        <v>1</v>
      </c>
      <c r="AS47" s="84" t="s">
        <v>290</v>
      </c>
      <c r="AT47" s="84">
        <v>3445</v>
      </c>
      <c r="AU47" s="88" t="s">
        <v>19611</v>
      </c>
      <c r="AV47" s="84" t="b">
        <v>1</v>
      </c>
      <c r="AW47" s="84" t="s">
        <v>745</v>
      </c>
      <c r="AX47" s="88" t="s">
        <v>21188</v>
      </c>
      <c r="AY47" s="84" t="s">
        <v>65</v>
      </c>
      <c r="AZ47" s="2"/>
      <c r="BA47" s="3"/>
      <c r="BB47" s="3"/>
      <c r="BC47" s="3"/>
      <c r="BD47" s="3"/>
    </row>
    <row r="48" spans="1:56" x14ac:dyDescent="0.2">
      <c r="A48" s="69" t="s">
        <v>2231</v>
      </c>
      <c r="B48" s="70"/>
      <c r="C48" s="70"/>
      <c r="D48" s="71"/>
      <c r="E48" s="108"/>
      <c r="F48" s="113" t="s">
        <v>6840</v>
      </c>
      <c r="G48" s="109"/>
      <c r="H48" s="74"/>
      <c r="I48" s="75"/>
      <c r="J48" s="110"/>
      <c r="K48" s="74" t="s">
        <v>23319</v>
      </c>
      <c r="L48" s="111"/>
      <c r="M48" s="79"/>
      <c r="N48" s="79"/>
      <c r="O48" s="80"/>
      <c r="P48" s="81"/>
      <c r="Q48" s="81"/>
      <c r="R48" s="91"/>
      <c r="S48" s="91"/>
      <c r="T48" s="91"/>
      <c r="U48" s="91"/>
      <c r="V48" s="52"/>
      <c r="W48" s="52"/>
      <c r="X48" s="52"/>
      <c r="Y48" s="52"/>
      <c r="Z48" s="51"/>
      <c r="AA48" s="76"/>
      <c r="AB48" s="76"/>
      <c r="AC48" s="77"/>
      <c r="AD48" s="84" t="s">
        <v>12086</v>
      </c>
      <c r="AE48" s="84">
        <v>12264</v>
      </c>
      <c r="AF48" s="84">
        <v>13521</v>
      </c>
      <c r="AG48" s="84">
        <v>67421</v>
      </c>
      <c r="AH48" s="84">
        <v>188063</v>
      </c>
      <c r="AI48" s="84">
        <v>-18000</v>
      </c>
      <c r="AJ48" s="84" t="s">
        <v>14104</v>
      </c>
      <c r="AK48" s="84" t="s">
        <v>15993</v>
      </c>
      <c r="AL48" s="88" t="s">
        <v>16762</v>
      </c>
      <c r="AM48" s="84" t="s">
        <v>603</v>
      </c>
      <c r="AN48" s="86">
        <v>41589.930300925924</v>
      </c>
      <c r="AO48" s="88" t="s">
        <v>17836</v>
      </c>
      <c r="AP48" s="84" t="b">
        <v>0</v>
      </c>
      <c r="AQ48" s="84" t="b">
        <v>0</v>
      </c>
      <c r="AR48" s="84" t="b">
        <v>0</v>
      </c>
      <c r="AS48" s="84" t="s">
        <v>290</v>
      </c>
      <c r="AT48" s="84">
        <v>453</v>
      </c>
      <c r="AU48" s="88" t="s">
        <v>19612</v>
      </c>
      <c r="AV48" s="84" t="b">
        <v>0</v>
      </c>
      <c r="AW48" s="84" t="s">
        <v>745</v>
      </c>
      <c r="AX48" s="88" t="s">
        <v>21189</v>
      </c>
      <c r="AY48" s="84" t="s">
        <v>66</v>
      </c>
      <c r="AZ48" s="2"/>
      <c r="BA48" s="3"/>
      <c r="BB48" s="3"/>
      <c r="BC48" s="3"/>
      <c r="BD48" s="3"/>
    </row>
    <row r="49" spans="1:56" x14ac:dyDescent="0.2">
      <c r="A49" s="69" t="s">
        <v>836</v>
      </c>
      <c r="B49" s="70"/>
      <c r="C49" s="70"/>
      <c r="D49" s="71"/>
      <c r="E49" s="108"/>
      <c r="F49" s="113" t="s">
        <v>963</v>
      </c>
      <c r="G49" s="109"/>
      <c r="H49" s="74"/>
      <c r="I49" s="75"/>
      <c r="J49" s="110"/>
      <c r="K49" s="74" t="s">
        <v>23320</v>
      </c>
      <c r="L49" s="111"/>
      <c r="M49" s="79"/>
      <c r="N49" s="79"/>
      <c r="O49" s="80"/>
      <c r="P49" s="81"/>
      <c r="Q49" s="81"/>
      <c r="R49" s="91"/>
      <c r="S49" s="91"/>
      <c r="T49" s="91"/>
      <c r="U49" s="91"/>
      <c r="V49" s="52"/>
      <c r="W49" s="52"/>
      <c r="X49" s="52"/>
      <c r="Y49" s="52"/>
      <c r="Z49" s="51"/>
      <c r="AA49" s="76"/>
      <c r="AB49" s="76"/>
      <c r="AC49" s="77"/>
      <c r="AD49" s="84" t="s">
        <v>1148</v>
      </c>
      <c r="AE49" s="84">
        <v>4998</v>
      </c>
      <c r="AF49" s="84">
        <v>4562</v>
      </c>
      <c r="AG49" s="84">
        <v>154233</v>
      </c>
      <c r="AH49" s="84">
        <v>102469</v>
      </c>
      <c r="AI49" s="84"/>
      <c r="AJ49" s="84" t="s">
        <v>1255</v>
      </c>
      <c r="AK49" s="84"/>
      <c r="AL49" s="84"/>
      <c r="AM49" s="84"/>
      <c r="AN49" s="86">
        <v>41412.972604166665</v>
      </c>
      <c r="AO49" s="88" t="s">
        <v>1617</v>
      </c>
      <c r="AP49" s="84" t="b">
        <v>1</v>
      </c>
      <c r="AQ49" s="84" t="b">
        <v>0</v>
      </c>
      <c r="AR49" s="84" t="b">
        <v>1</v>
      </c>
      <c r="AS49" s="84" t="s">
        <v>290</v>
      </c>
      <c r="AT49" s="84">
        <v>190</v>
      </c>
      <c r="AU49" s="88" t="s">
        <v>674</v>
      </c>
      <c r="AV49" s="84" t="b">
        <v>0</v>
      </c>
      <c r="AW49" s="84" t="s">
        <v>745</v>
      </c>
      <c r="AX49" s="88" t="s">
        <v>1817</v>
      </c>
      <c r="AY49" s="84" t="s">
        <v>65</v>
      </c>
      <c r="AZ49" s="2"/>
      <c r="BA49" s="3"/>
      <c r="BB49" s="3"/>
      <c r="BC49" s="3"/>
      <c r="BD49" s="3"/>
    </row>
    <row r="50" spans="1:56" x14ac:dyDescent="0.2">
      <c r="A50" s="69" t="s">
        <v>3775</v>
      </c>
      <c r="B50" s="70"/>
      <c r="C50" s="70"/>
      <c r="D50" s="71"/>
      <c r="E50" s="108"/>
      <c r="F50" s="113" t="s">
        <v>20322</v>
      </c>
      <c r="G50" s="109"/>
      <c r="H50" s="74"/>
      <c r="I50" s="75"/>
      <c r="J50" s="110"/>
      <c r="K50" s="74" t="s">
        <v>23321</v>
      </c>
      <c r="L50" s="111"/>
      <c r="M50" s="79"/>
      <c r="N50" s="79"/>
      <c r="O50" s="80"/>
      <c r="P50" s="81"/>
      <c r="Q50" s="81"/>
      <c r="R50" s="91"/>
      <c r="S50" s="91"/>
      <c r="T50" s="91"/>
      <c r="U50" s="91"/>
      <c r="V50" s="52"/>
      <c r="W50" s="52"/>
      <c r="X50" s="52"/>
      <c r="Y50" s="52"/>
      <c r="Z50" s="51"/>
      <c r="AA50" s="76"/>
      <c r="AB50" s="76"/>
      <c r="AC50" s="77"/>
      <c r="AD50" s="84" t="s">
        <v>12087</v>
      </c>
      <c r="AE50" s="84">
        <v>4641</v>
      </c>
      <c r="AF50" s="84">
        <v>5147</v>
      </c>
      <c r="AG50" s="84">
        <v>87949</v>
      </c>
      <c r="AH50" s="84">
        <v>66069</v>
      </c>
      <c r="AI50" s="84">
        <v>12600</v>
      </c>
      <c r="AJ50" s="84" t="s">
        <v>14105</v>
      </c>
      <c r="AK50" s="84"/>
      <c r="AL50" s="84"/>
      <c r="AM50" s="84" t="s">
        <v>1536</v>
      </c>
      <c r="AN50" s="86">
        <v>39906.934525462966</v>
      </c>
      <c r="AO50" s="88" t="s">
        <v>17837</v>
      </c>
      <c r="AP50" s="84" t="b">
        <v>0</v>
      </c>
      <c r="AQ50" s="84" t="b">
        <v>0</v>
      </c>
      <c r="AR50" s="84" t="b">
        <v>0</v>
      </c>
      <c r="AS50" s="84" t="s">
        <v>290</v>
      </c>
      <c r="AT50" s="84">
        <v>99</v>
      </c>
      <c r="AU50" s="88" t="s">
        <v>19613</v>
      </c>
      <c r="AV50" s="84" t="b">
        <v>0</v>
      </c>
      <c r="AW50" s="84" t="s">
        <v>745</v>
      </c>
      <c r="AX50" s="88" t="s">
        <v>21190</v>
      </c>
      <c r="AY50" s="84" t="s">
        <v>65</v>
      </c>
      <c r="AZ50" s="2"/>
      <c r="BA50" s="3"/>
      <c r="BB50" s="3"/>
      <c r="BC50" s="3"/>
      <c r="BD50" s="3"/>
    </row>
    <row r="51" spans="1:56" x14ac:dyDescent="0.2">
      <c r="A51" s="69" t="s">
        <v>3776</v>
      </c>
      <c r="B51" s="70"/>
      <c r="C51" s="70"/>
      <c r="D51" s="71"/>
      <c r="E51" s="108"/>
      <c r="F51" s="113" t="s">
        <v>20323</v>
      </c>
      <c r="G51" s="109"/>
      <c r="H51" s="74"/>
      <c r="I51" s="75"/>
      <c r="J51" s="110"/>
      <c r="K51" s="74" t="s">
        <v>23322</v>
      </c>
      <c r="L51" s="111"/>
      <c r="M51" s="79"/>
      <c r="N51" s="79"/>
      <c r="O51" s="80"/>
      <c r="P51" s="81"/>
      <c r="Q51" s="81"/>
      <c r="R51" s="91"/>
      <c r="S51" s="91"/>
      <c r="T51" s="91"/>
      <c r="U51" s="91"/>
      <c r="V51" s="52"/>
      <c r="W51" s="52"/>
      <c r="X51" s="52"/>
      <c r="Y51" s="52"/>
      <c r="Z51" s="51"/>
      <c r="AA51" s="76"/>
      <c r="AB51" s="76"/>
      <c r="AC51" s="77"/>
      <c r="AD51" s="84" t="s">
        <v>12088</v>
      </c>
      <c r="AE51" s="84">
        <v>4190</v>
      </c>
      <c r="AF51" s="84">
        <v>29271</v>
      </c>
      <c r="AG51" s="84">
        <v>72704</v>
      </c>
      <c r="AH51" s="84">
        <v>3510</v>
      </c>
      <c r="AI51" s="84">
        <v>-18000</v>
      </c>
      <c r="AJ51" s="84" t="s">
        <v>14106</v>
      </c>
      <c r="AK51" s="84" t="s">
        <v>327</v>
      </c>
      <c r="AL51" s="88" t="s">
        <v>16763</v>
      </c>
      <c r="AM51" s="84" t="s">
        <v>603</v>
      </c>
      <c r="AN51" s="86">
        <v>39981.618391203701</v>
      </c>
      <c r="AO51" s="88" t="s">
        <v>17838</v>
      </c>
      <c r="AP51" s="84" t="b">
        <v>0</v>
      </c>
      <c r="AQ51" s="84" t="b">
        <v>0</v>
      </c>
      <c r="AR51" s="84" t="b">
        <v>1</v>
      </c>
      <c r="AS51" s="84" t="s">
        <v>290</v>
      </c>
      <c r="AT51" s="84">
        <v>859</v>
      </c>
      <c r="AU51" s="88" t="s">
        <v>19614</v>
      </c>
      <c r="AV51" s="84" t="b">
        <v>0</v>
      </c>
      <c r="AW51" s="84" t="s">
        <v>745</v>
      </c>
      <c r="AX51" s="88" t="s">
        <v>21191</v>
      </c>
      <c r="AY51" s="84" t="s">
        <v>65</v>
      </c>
      <c r="AZ51" s="2"/>
      <c r="BA51" s="3"/>
      <c r="BB51" s="3"/>
      <c r="BC51" s="3"/>
      <c r="BD51" s="3"/>
    </row>
    <row r="52" spans="1:56" x14ac:dyDescent="0.2">
      <c r="A52" s="69" t="s">
        <v>3777</v>
      </c>
      <c r="B52" s="70"/>
      <c r="C52" s="70"/>
      <c r="D52" s="71"/>
      <c r="E52" s="108"/>
      <c r="F52" s="113" t="s">
        <v>20324</v>
      </c>
      <c r="G52" s="109"/>
      <c r="H52" s="74"/>
      <c r="I52" s="75"/>
      <c r="J52" s="110"/>
      <c r="K52" s="74" t="s">
        <v>23323</v>
      </c>
      <c r="L52" s="111"/>
      <c r="M52" s="79"/>
      <c r="N52" s="79"/>
      <c r="O52" s="80"/>
      <c r="P52" s="81"/>
      <c r="Q52" s="81"/>
      <c r="R52" s="91"/>
      <c r="S52" s="91"/>
      <c r="T52" s="91"/>
      <c r="U52" s="91"/>
      <c r="V52" s="52"/>
      <c r="W52" s="52"/>
      <c r="X52" s="52"/>
      <c r="Y52" s="52"/>
      <c r="Z52" s="51"/>
      <c r="AA52" s="76"/>
      <c r="AB52" s="76"/>
      <c r="AC52" s="77"/>
      <c r="AD52" s="84" t="s">
        <v>12089</v>
      </c>
      <c r="AE52" s="84">
        <v>19850</v>
      </c>
      <c r="AF52" s="84">
        <v>29286</v>
      </c>
      <c r="AG52" s="84">
        <v>114797</v>
      </c>
      <c r="AH52" s="84">
        <v>213983</v>
      </c>
      <c r="AI52" s="84">
        <v>-18000</v>
      </c>
      <c r="AJ52" s="84" t="s">
        <v>14107</v>
      </c>
      <c r="AK52" s="84" t="s">
        <v>15994</v>
      </c>
      <c r="AL52" s="88" t="s">
        <v>16764</v>
      </c>
      <c r="AM52" s="84" t="s">
        <v>603</v>
      </c>
      <c r="AN52" s="86">
        <v>39227.792569444442</v>
      </c>
      <c r="AO52" s="88" t="s">
        <v>17839</v>
      </c>
      <c r="AP52" s="84" t="b">
        <v>0</v>
      </c>
      <c r="AQ52" s="84" t="b">
        <v>0</v>
      </c>
      <c r="AR52" s="84" t="b">
        <v>0</v>
      </c>
      <c r="AS52" s="84" t="s">
        <v>290</v>
      </c>
      <c r="AT52" s="84">
        <v>1574</v>
      </c>
      <c r="AU52" s="88" t="s">
        <v>685</v>
      </c>
      <c r="AV52" s="84" t="b">
        <v>0</v>
      </c>
      <c r="AW52" s="84" t="s">
        <v>745</v>
      </c>
      <c r="AX52" s="88" t="s">
        <v>21192</v>
      </c>
      <c r="AY52" s="84" t="s">
        <v>65</v>
      </c>
      <c r="AZ52" s="2"/>
      <c r="BA52" s="3"/>
      <c r="BB52" s="3"/>
      <c r="BC52" s="3"/>
      <c r="BD52" s="3"/>
    </row>
    <row r="53" spans="1:56" x14ac:dyDescent="0.2">
      <c r="A53" s="69" t="s">
        <v>3778</v>
      </c>
      <c r="B53" s="70"/>
      <c r="C53" s="70"/>
      <c r="D53" s="71"/>
      <c r="E53" s="108"/>
      <c r="F53" s="113" t="s">
        <v>20325</v>
      </c>
      <c r="G53" s="109"/>
      <c r="H53" s="74"/>
      <c r="I53" s="75"/>
      <c r="J53" s="110"/>
      <c r="K53" s="74" t="s">
        <v>23324</v>
      </c>
      <c r="L53" s="111"/>
      <c r="M53" s="79"/>
      <c r="N53" s="79"/>
      <c r="O53" s="80"/>
      <c r="P53" s="81"/>
      <c r="Q53" s="81"/>
      <c r="R53" s="91"/>
      <c r="S53" s="91"/>
      <c r="T53" s="91"/>
      <c r="U53" s="91"/>
      <c r="V53" s="52"/>
      <c r="W53" s="52"/>
      <c r="X53" s="52"/>
      <c r="Y53" s="52"/>
      <c r="Z53" s="51"/>
      <c r="AA53" s="76"/>
      <c r="AB53" s="76"/>
      <c r="AC53" s="77"/>
      <c r="AD53" s="84" t="s">
        <v>12090</v>
      </c>
      <c r="AE53" s="84">
        <v>1236</v>
      </c>
      <c r="AF53" s="84">
        <v>8674</v>
      </c>
      <c r="AG53" s="84">
        <v>28569</v>
      </c>
      <c r="AH53" s="84">
        <v>12186</v>
      </c>
      <c r="AI53" s="84">
        <v>-14400</v>
      </c>
      <c r="AJ53" s="84" t="s">
        <v>14108</v>
      </c>
      <c r="AK53" s="84" t="s">
        <v>15995</v>
      </c>
      <c r="AL53" s="84"/>
      <c r="AM53" s="84" t="s">
        <v>608</v>
      </c>
      <c r="AN53" s="86">
        <v>40759.078090277777</v>
      </c>
      <c r="AO53" s="88" t="s">
        <v>17840</v>
      </c>
      <c r="AP53" s="84" t="b">
        <v>0</v>
      </c>
      <c r="AQ53" s="84" t="b">
        <v>0</v>
      </c>
      <c r="AR53" s="84" t="b">
        <v>1</v>
      </c>
      <c r="AS53" s="84" t="s">
        <v>290</v>
      </c>
      <c r="AT53" s="84">
        <v>35</v>
      </c>
      <c r="AU53" s="88" t="s">
        <v>675</v>
      </c>
      <c r="AV53" s="84" t="b">
        <v>0</v>
      </c>
      <c r="AW53" s="84" t="s">
        <v>745</v>
      </c>
      <c r="AX53" s="88" t="s">
        <v>21193</v>
      </c>
      <c r="AY53" s="84" t="s">
        <v>65</v>
      </c>
      <c r="AZ53" s="2"/>
      <c r="BA53" s="3"/>
      <c r="BB53" s="3"/>
      <c r="BC53" s="3"/>
      <c r="BD53" s="3"/>
    </row>
    <row r="54" spans="1:56" x14ac:dyDescent="0.2">
      <c r="A54" s="69" t="s">
        <v>3779</v>
      </c>
      <c r="B54" s="70"/>
      <c r="C54" s="70"/>
      <c r="D54" s="71"/>
      <c r="E54" s="108"/>
      <c r="F54" s="113" t="s">
        <v>20326</v>
      </c>
      <c r="G54" s="109"/>
      <c r="H54" s="74"/>
      <c r="I54" s="75"/>
      <c r="J54" s="110"/>
      <c r="K54" s="74" t="s">
        <v>23325</v>
      </c>
      <c r="L54" s="111"/>
      <c r="M54" s="79"/>
      <c r="N54" s="79"/>
      <c r="O54" s="80"/>
      <c r="P54" s="81"/>
      <c r="Q54" s="81"/>
      <c r="R54" s="91"/>
      <c r="S54" s="91"/>
      <c r="T54" s="91"/>
      <c r="U54" s="91"/>
      <c r="V54" s="52"/>
      <c r="W54" s="52"/>
      <c r="X54" s="52"/>
      <c r="Y54" s="52"/>
      <c r="Z54" s="51"/>
      <c r="AA54" s="76"/>
      <c r="AB54" s="76"/>
      <c r="AC54" s="77"/>
      <c r="AD54" s="84" t="s">
        <v>12091</v>
      </c>
      <c r="AE54" s="84">
        <v>525</v>
      </c>
      <c r="AF54" s="84">
        <v>401</v>
      </c>
      <c r="AG54" s="84">
        <v>15528</v>
      </c>
      <c r="AH54" s="84">
        <v>13440</v>
      </c>
      <c r="AI54" s="84">
        <v>-18000</v>
      </c>
      <c r="AJ54" s="84" t="s">
        <v>14109</v>
      </c>
      <c r="AK54" s="84"/>
      <c r="AL54" s="84"/>
      <c r="AM54" s="84" t="s">
        <v>621</v>
      </c>
      <c r="AN54" s="86">
        <v>40634.125891203701</v>
      </c>
      <c r="AO54" s="88" t="s">
        <v>17841</v>
      </c>
      <c r="AP54" s="84" t="b">
        <v>0</v>
      </c>
      <c r="AQ54" s="84" t="b">
        <v>0</v>
      </c>
      <c r="AR54" s="84" t="b">
        <v>0</v>
      </c>
      <c r="AS54" s="84" t="s">
        <v>290</v>
      </c>
      <c r="AT54" s="84">
        <v>27</v>
      </c>
      <c r="AU54" s="88" t="s">
        <v>678</v>
      </c>
      <c r="AV54" s="84" t="b">
        <v>0</v>
      </c>
      <c r="AW54" s="84" t="s">
        <v>745</v>
      </c>
      <c r="AX54" s="88" t="s">
        <v>21194</v>
      </c>
      <c r="AY54" s="84" t="s">
        <v>65</v>
      </c>
      <c r="AZ54" s="2"/>
      <c r="BA54" s="3"/>
      <c r="BB54" s="3"/>
      <c r="BC54" s="3"/>
      <c r="BD54" s="3"/>
    </row>
    <row r="55" spans="1:56" x14ac:dyDescent="0.2">
      <c r="A55" s="69" t="s">
        <v>3780</v>
      </c>
      <c r="B55" s="70"/>
      <c r="C55" s="70"/>
      <c r="D55" s="71"/>
      <c r="E55" s="108"/>
      <c r="F55" s="113" t="s">
        <v>20327</v>
      </c>
      <c r="G55" s="109"/>
      <c r="H55" s="74"/>
      <c r="I55" s="75"/>
      <c r="J55" s="110"/>
      <c r="K55" s="74" t="s">
        <v>23326</v>
      </c>
      <c r="L55" s="111"/>
      <c r="M55" s="79"/>
      <c r="N55" s="79"/>
      <c r="O55" s="80"/>
      <c r="P55" s="81"/>
      <c r="Q55" s="81"/>
      <c r="R55" s="91"/>
      <c r="S55" s="91"/>
      <c r="T55" s="91"/>
      <c r="U55" s="91"/>
      <c r="V55" s="52"/>
      <c r="W55" s="52"/>
      <c r="X55" s="52"/>
      <c r="Y55" s="52"/>
      <c r="Z55" s="51"/>
      <c r="AA55" s="76"/>
      <c r="AB55" s="76"/>
      <c r="AC55" s="77"/>
      <c r="AD55" s="84" t="s">
        <v>12092</v>
      </c>
      <c r="AE55" s="84">
        <v>632</v>
      </c>
      <c r="AF55" s="84">
        <v>173</v>
      </c>
      <c r="AG55" s="84">
        <v>3748</v>
      </c>
      <c r="AH55" s="84">
        <v>1534</v>
      </c>
      <c r="AI55" s="84"/>
      <c r="AJ55" s="84" t="s">
        <v>14110</v>
      </c>
      <c r="AK55" s="84" t="s">
        <v>455</v>
      </c>
      <c r="AL55" s="84"/>
      <c r="AM55" s="84"/>
      <c r="AN55" s="86">
        <v>42855.748067129629</v>
      </c>
      <c r="AO55" s="88" t="s">
        <v>17842</v>
      </c>
      <c r="AP55" s="84" t="b">
        <v>1</v>
      </c>
      <c r="AQ55" s="84" t="b">
        <v>0</v>
      </c>
      <c r="AR55" s="84" t="b">
        <v>1</v>
      </c>
      <c r="AS55" s="84" t="s">
        <v>290</v>
      </c>
      <c r="AT55" s="84">
        <v>4</v>
      </c>
      <c r="AU55" s="84"/>
      <c r="AV55" s="84" t="b">
        <v>0</v>
      </c>
      <c r="AW55" s="84" t="s">
        <v>745</v>
      </c>
      <c r="AX55" s="88" t="s">
        <v>21195</v>
      </c>
      <c r="AY55" s="84" t="s">
        <v>65</v>
      </c>
      <c r="AZ55" s="2"/>
      <c r="BA55" s="3"/>
      <c r="BB55" s="3"/>
      <c r="BC55" s="3"/>
      <c r="BD55" s="3"/>
    </row>
    <row r="56" spans="1:56" x14ac:dyDescent="0.2">
      <c r="A56" s="69" t="s">
        <v>3781</v>
      </c>
      <c r="B56" s="70"/>
      <c r="C56" s="70"/>
      <c r="D56" s="71"/>
      <c r="E56" s="108"/>
      <c r="F56" s="113" t="s">
        <v>20328</v>
      </c>
      <c r="G56" s="109"/>
      <c r="H56" s="74"/>
      <c r="I56" s="75"/>
      <c r="J56" s="110"/>
      <c r="K56" s="74" t="s">
        <v>23327</v>
      </c>
      <c r="L56" s="111"/>
      <c r="M56" s="79"/>
      <c r="N56" s="79"/>
      <c r="O56" s="80"/>
      <c r="P56" s="81"/>
      <c r="Q56" s="81"/>
      <c r="R56" s="91"/>
      <c r="S56" s="91"/>
      <c r="T56" s="91"/>
      <c r="U56" s="91"/>
      <c r="V56" s="52"/>
      <c r="W56" s="52"/>
      <c r="X56" s="52"/>
      <c r="Y56" s="52"/>
      <c r="Z56" s="51"/>
      <c r="AA56" s="76"/>
      <c r="AB56" s="76"/>
      <c r="AC56" s="77"/>
      <c r="AD56" s="84" t="s">
        <v>12093</v>
      </c>
      <c r="AE56" s="84">
        <v>133</v>
      </c>
      <c r="AF56" s="84">
        <v>97</v>
      </c>
      <c r="AG56" s="84">
        <v>4283</v>
      </c>
      <c r="AH56" s="84">
        <v>6160</v>
      </c>
      <c r="AI56" s="84"/>
      <c r="AJ56" s="84" t="s">
        <v>14111</v>
      </c>
      <c r="AK56" s="84" t="s">
        <v>15996</v>
      </c>
      <c r="AL56" s="88" t="s">
        <v>16765</v>
      </c>
      <c r="AM56" s="84"/>
      <c r="AN56" s="86">
        <v>42972.055520833332</v>
      </c>
      <c r="AO56" s="88" t="s">
        <v>17843</v>
      </c>
      <c r="AP56" s="84" t="b">
        <v>1</v>
      </c>
      <c r="AQ56" s="84" t="b">
        <v>0</v>
      </c>
      <c r="AR56" s="84" t="b">
        <v>0</v>
      </c>
      <c r="AS56" s="84" t="s">
        <v>290</v>
      </c>
      <c r="AT56" s="84">
        <v>1</v>
      </c>
      <c r="AU56" s="84"/>
      <c r="AV56" s="84" t="b">
        <v>0</v>
      </c>
      <c r="AW56" s="84" t="s">
        <v>745</v>
      </c>
      <c r="AX56" s="88" t="s">
        <v>21196</v>
      </c>
      <c r="AY56" s="84" t="s">
        <v>65</v>
      </c>
      <c r="AZ56" s="2"/>
      <c r="BA56" s="3"/>
      <c r="BB56" s="3"/>
      <c r="BC56" s="3"/>
      <c r="BD56" s="3"/>
    </row>
    <row r="57" spans="1:56" x14ac:dyDescent="0.2">
      <c r="A57" s="69" t="s">
        <v>3782</v>
      </c>
      <c r="B57" s="70"/>
      <c r="C57" s="70"/>
      <c r="D57" s="71"/>
      <c r="E57" s="108"/>
      <c r="F57" s="113" t="s">
        <v>20329</v>
      </c>
      <c r="G57" s="109"/>
      <c r="H57" s="74"/>
      <c r="I57" s="75"/>
      <c r="J57" s="110"/>
      <c r="K57" s="74" t="s">
        <v>23328</v>
      </c>
      <c r="L57" s="111"/>
      <c r="M57" s="79"/>
      <c r="N57" s="79"/>
      <c r="O57" s="80"/>
      <c r="P57" s="81"/>
      <c r="Q57" s="81"/>
      <c r="R57" s="91"/>
      <c r="S57" s="91"/>
      <c r="T57" s="91"/>
      <c r="U57" s="91"/>
      <c r="V57" s="52"/>
      <c r="W57" s="52"/>
      <c r="X57" s="52"/>
      <c r="Y57" s="52"/>
      <c r="Z57" s="51"/>
      <c r="AA57" s="76"/>
      <c r="AB57" s="76"/>
      <c r="AC57" s="77"/>
      <c r="AD57" s="84" t="s">
        <v>12094</v>
      </c>
      <c r="AE57" s="84">
        <v>2888</v>
      </c>
      <c r="AF57" s="84">
        <v>16903</v>
      </c>
      <c r="AG57" s="84">
        <v>12210</v>
      </c>
      <c r="AH57" s="84">
        <v>2019</v>
      </c>
      <c r="AI57" s="84"/>
      <c r="AJ57" s="84" t="s">
        <v>14112</v>
      </c>
      <c r="AK57" s="84" t="s">
        <v>318</v>
      </c>
      <c r="AL57" s="88" t="s">
        <v>16766</v>
      </c>
      <c r="AM57" s="84"/>
      <c r="AN57" s="86">
        <v>42041.503680555557</v>
      </c>
      <c r="AO57" s="88" t="s">
        <v>17844</v>
      </c>
      <c r="AP57" s="84" t="b">
        <v>1</v>
      </c>
      <c r="AQ57" s="84" t="b">
        <v>0</v>
      </c>
      <c r="AR57" s="84" t="b">
        <v>1</v>
      </c>
      <c r="AS57" s="84" t="s">
        <v>290</v>
      </c>
      <c r="AT57" s="84">
        <v>230</v>
      </c>
      <c r="AU57" s="88" t="s">
        <v>674</v>
      </c>
      <c r="AV57" s="84" t="b">
        <v>0</v>
      </c>
      <c r="AW57" s="84" t="s">
        <v>745</v>
      </c>
      <c r="AX57" s="88" t="s">
        <v>21197</v>
      </c>
      <c r="AY57" s="84" t="s">
        <v>65</v>
      </c>
      <c r="AZ57" s="2"/>
      <c r="BA57" s="3"/>
      <c r="BB57" s="3"/>
      <c r="BC57" s="3"/>
      <c r="BD57" s="3"/>
    </row>
    <row r="58" spans="1:56" x14ac:dyDescent="0.2">
      <c r="A58" s="69" t="s">
        <v>2232</v>
      </c>
      <c r="B58" s="70"/>
      <c r="C58" s="70"/>
      <c r="D58" s="71"/>
      <c r="E58" s="108"/>
      <c r="F58" s="113" t="s">
        <v>20330</v>
      </c>
      <c r="G58" s="109"/>
      <c r="H58" s="74"/>
      <c r="I58" s="75"/>
      <c r="J58" s="110"/>
      <c r="K58" s="74" t="s">
        <v>23329</v>
      </c>
      <c r="L58" s="111"/>
      <c r="M58" s="79"/>
      <c r="N58" s="79"/>
      <c r="O58" s="80"/>
      <c r="P58" s="81"/>
      <c r="Q58" s="81"/>
      <c r="R58" s="91"/>
      <c r="S58" s="91"/>
      <c r="T58" s="91"/>
      <c r="U58" s="91"/>
      <c r="V58" s="52"/>
      <c r="W58" s="52"/>
      <c r="X58" s="52"/>
      <c r="Y58" s="52"/>
      <c r="Z58" s="51"/>
      <c r="AA58" s="76"/>
      <c r="AB58" s="76"/>
      <c r="AC58" s="77"/>
      <c r="AD58" s="84" t="s">
        <v>12095</v>
      </c>
      <c r="AE58" s="84">
        <v>2577</v>
      </c>
      <c r="AF58" s="84">
        <v>10582</v>
      </c>
      <c r="AG58" s="84">
        <v>10485</v>
      </c>
      <c r="AH58" s="84">
        <v>2475</v>
      </c>
      <c r="AI58" s="84">
        <v>-18000</v>
      </c>
      <c r="AJ58" s="84" t="s">
        <v>14113</v>
      </c>
      <c r="AK58" s="84" t="s">
        <v>318</v>
      </c>
      <c r="AL58" s="88" t="s">
        <v>16767</v>
      </c>
      <c r="AM58" s="84" t="s">
        <v>603</v>
      </c>
      <c r="AN58" s="86">
        <v>40932.446585648147</v>
      </c>
      <c r="AO58" s="88" t="s">
        <v>17845</v>
      </c>
      <c r="AP58" s="84" t="b">
        <v>1</v>
      </c>
      <c r="AQ58" s="84" t="b">
        <v>0</v>
      </c>
      <c r="AR58" s="84" t="b">
        <v>0</v>
      </c>
      <c r="AS58" s="84" t="s">
        <v>290</v>
      </c>
      <c r="AT58" s="84">
        <v>271</v>
      </c>
      <c r="AU58" s="88" t="s">
        <v>674</v>
      </c>
      <c r="AV58" s="84" t="b">
        <v>1</v>
      </c>
      <c r="AW58" s="84" t="s">
        <v>745</v>
      </c>
      <c r="AX58" s="88" t="s">
        <v>21198</v>
      </c>
      <c r="AY58" s="84" t="s">
        <v>66</v>
      </c>
      <c r="AZ58" s="2"/>
      <c r="BA58" s="3"/>
      <c r="BB58" s="3"/>
      <c r="BC58" s="3"/>
      <c r="BD58" s="3"/>
    </row>
    <row r="59" spans="1:56" x14ac:dyDescent="0.2">
      <c r="A59" s="69" t="s">
        <v>3783</v>
      </c>
      <c r="B59" s="70"/>
      <c r="C59" s="70"/>
      <c r="D59" s="71"/>
      <c r="E59" s="108"/>
      <c r="F59" s="113" t="s">
        <v>20331</v>
      </c>
      <c r="G59" s="109"/>
      <c r="H59" s="74"/>
      <c r="I59" s="75"/>
      <c r="J59" s="110"/>
      <c r="K59" s="74" t="s">
        <v>23330</v>
      </c>
      <c r="L59" s="111"/>
      <c r="M59" s="79"/>
      <c r="N59" s="79"/>
      <c r="O59" s="80"/>
      <c r="P59" s="81"/>
      <c r="Q59" s="81"/>
      <c r="R59" s="91"/>
      <c r="S59" s="91"/>
      <c r="T59" s="91"/>
      <c r="U59" s="91"/>
      <c r="V59" s="52"/>
      <c r="W59" s="52"/>
      <c r="X59" s="52"/>
      <c r="Y59" s="52"/>
      <c r="Z59" s="51"/>
      <c r="AA59" s="76"/>
      <c r="AB59" s="76"/>
      <c r="AC59" s="77"/>
      <c r="AD59" s="84" t="s">
        <v>12096</v>
      </c>
      <c r="AE59" s="84">
        <v>110</v>
      </c>
      <c r="AF59" s="84">
        <v>2209</v>
      </c>
      <c r="AG59" s="84">
        <v>6023</v>
      </c>
      <c r="AH59" s="84">
        <v>2061</v>
      </c>
      <c r="AI59" s="84">
        <v>-18000</v>
      </c>
      <c r="AJ59" s="84" t="s">
        <v>14114</v>
      </c>
      <c r="AK59" s="84"/>
      <c r="AL59" s="88" t="s">
        <v>16768</v>
      </c>
      <c r="AM59" s="84" t="s">
        <v>603</v>
      </c>
      <c r="AN59" s="86">
        <v>40645.710659722223</v>
      </c>
      <c r="AO59" s="88" t="s">
        <v>17846</v>
      </c>
      <c r="AP59" s="84" t="b">
        <v>0</v>
      </c>
      <c r="AQ59" s="84" t="b">
        <v>0</v>
      </c>
      <c r="AR59" s="84" t="b">
        <v>1</v>
      </c>
      <c r="AS59" s="84" t="s">
        <v>290</v>
      </c>
      <c r="AT59" s="84">
        <v>64</v>
      </c>
      <c r="AU59" s="88" t="s">
        <v>675</v>
      </c>
      <c r="AV59" s="84" t="b">
        <v>0</v>
      </c>
      <c r="AW59" s="84" t="s">
        <v>745</v>
      </c>
      <c r="AX59" s="88" t="s">
        <v>21199</v>
      </c>
      <c r="AY59" s="84" t="s">
        <v>65</v>
      </c>
      <c r="AZ59" s="2"/>
      <c r="BA59" s="3"/>
      <c r="BB59" s="3"/>
      <c r="BC59" s="3"/>
      <c r="BD59" s="3"/>
    </row>
    <row r="60" spans="1:56" x14ac:dyDescent="0.2">
      <c r="A60" s="69" t="s">
        <v>3784</v>
      </c>
      <c r="B60" s="70"/>
      <c r="C60" s="70"/>
      <c r="D60" s="71"/>
      <c r="E60" s="108"/>
      <c r="F60" s="113" t="s">
        <v>20332</v>
      </c>
      <c r="G60" s="109"/>
      <c r="H60" s="74"/>
      <c r="I60" s="75"/>
      <c r="J60" s="110"/>
      <c r="K60" s="74" t="s">
        <v>23331</v>
      </c>
      <c r="L60" s="111"/>
      <c r="M60" s="79"/>
      <c r="N60" s="79"/>
      <c r="O60" s="80"/>
      <c r="P60" s="81"/>
      <c r="Q60" s="81"/>
      <c r="R60" s="91"/>
      <c r="S60" s="91"/>
      <c r="T60" s="91"/>
      <c r="U60" s="91"/>
      <c r="V60" s="52"/>
      <c r="W60" s="52"/>
      <c r="X60" s="52"/>
      <c r="Y60" s="52"/>
      <c r="Z60" s="51"/>
      <c r="AA60" s="76"/>
      <c r="AB60" s="76"/>
      <c r="AC60" s="77"/>
      <c r="AD60" s="84" t="s">
        <v>12097</v>
      </c>
      <c r="AE60" s="84">
        <v>1034</v>
      </c>
      <c r="AF60" s="84">
        <v>1132</v>
      </c>
      <c r="AG60" s="84">
        <v>3861</v>
      </c>
      <c r="AH60" s="84">
        <v>192</v>
      </c>
      <c r="AI60" s="84">
        <v>-28800</v>
      </c>
      <c r="AJ60" s="84" t="s">
        <v>14115</v>
      </c>
      <c r="AK60" s="84"/>
      <c r="AL60" s="88" t="s">
        <v>16769</v>
      </c>
      <c r="AM60" s="84" t="s">
        <v>602</v>
      </c>
      <c r="AN60" s="86">
        <v>42389.717233796298</v>
      </c>
      <c r="AO60" s="88" t="s">
        <v>17847</v>
      </c>
      <c r="AP60" s="84" t="b">
        <v>1</v>
      </c>
      <c r="AQ60" s="84" t="b">
        <v>0</v>
      </c>
      <c r="AR60" s="84" t="b">
        <v>1</v>
      </c>
      <c r="AS60" s="84" t="s">
        <v>290</v>
      </c>
      <c r="AT60" s="84">
        <v>41</v>
      </c>
      <c r="AU60" s="84"/>
      <c r="AV60" s="84" t="b">
        <v>0</v>
      </c>
      <c r="AW60" s="84" t="s">
        <v>745</v>
      </c>
      <c r="AX60" s="88" t="s">
        <v>21200</v>
      </c>
      <c r="AY60" s="84" t="s">
        <v>65</v>
      </c>
      <c r="AZ60" s="2"/>
      <c r="BA60" s="3"/>
      <c r="BB60" s="3"/>
      <c r="BC60" s="3"/>
      <c r="BD60" s="3"/>
    </row>
    <row r="61" spans="1:56" x14ac:dyDescent="0.2">
      <c r="A61" s="69" t="s">
        <v>3785</v>
      </c>
      <c r="B61" s="70"/>
      <c r="C61" s="70"/>
      <c r="D61" s="71"/>
      <c r="E61" s="108"/>
      <c r="F61" s="113" t="s">
        <v>20333</v>
      </c>
      <c r="G61" s="109"/>
      <c r="H61" s="74"/>
      <c r="I61" s="75"/>
      <c r="J61" s="110"/>
      <c r="K61" s="74" t="s">
        <v>23332</v>
      </c>
      <c r="L61" s="111"/>
      <c r="M61" s="79"/>
      <c r="N61" s="79"/>
      <c r="O61" s="80"/>
      <c r="P61" s="81"/>
      <c r="Q61" s="81"/>
      <c r="R61" s="91"/>
      <c r="S61" s="91"/>
      <c r="T61" s="91"/>
      <c r="U61" s="91"/>
      <c r="V61" s="52"/>
      <c r="W61" s="52"/>
      <c r="X61" s="52"/>
      <c r="Y61" s="52"/>
      <c r="Z61" s="51"/>
      <c r="AA61" s="76"/>
      <c r="AB61" s="76"/>
      <c r="AC61" s="77"/>
      <c r="AD61" s="84" t="s">
        <v>12098</v>
      </c>
      <c r="AE61" s="84">
        <v>796</v>
      </c>
      <c r="AF61" s="84">
        <v>1151</v>
      </c>
      <c r="AG61" s="84">
        <v>7625</v>
      </c>
      <c r="AH61" s="84">
        <v>123</v>
      </c>
      <c r="AI61" s="84">
        <v>-18000</v>
      </c>
      <c r="AJ61" s="84" t="s">
        <v>14116</v>
      </c>
      <c r="AK61" s="84" t="s">
        <v>475</v>
      </c>
      <c r="AL61" s="88" t="s">
        <v>16770</v>
      </c>
      <c r="AM61" s="84" t="s">
        <v>603</v>
      </c>
      <c r="AN61" s="86">
        <v>40618.88045138889</v>
      </c>
      <c r="AO61" s="88" t="s">
        <v>17848</v>
      </c>
      <c r="AP61" s="84" t="b">
        <v>1</v>
      </c>
      <c r="AQ61" s="84" t="b">
        <v>0</v>
      </c>
      <c r="AR61" s="84" t="b">
        <v>0</v>
      </c>
      <c r="AS61" s="84" t="s">
        <v>290</v>
      </c>
      <c r="AT61" s="84">
        <v>61</v>
      </c>
      <c r="AU61" s="88" t="s">
        <v>674</v>
      </c>
      <c r="AV61" s="84" t="b">
        <v>0</v>
      </c>
      <c r="AW61" s="84" t="s">
        <v>745</v>
      </c>
      <c r="AX61" s="88" t="s">
        <v>21201</v>
      </c>
      <c r="AY61" s="84" t="s">
        <v>65</v>
      </c>
      <c r="AZ61" s="2"/>
      <c r="BA61" s="3"/>
      <c r="BB61" s="3"/>
      <c r="BC61" s="3"/>
      <c r="BD61" s="3"/>
    </row>
    <row r="62" spans="1:56" x14ac:dyDescent="0.2">
      <c r="A62" s="69" t="s">
        <v>2233</v>
      </c>
      <c r="B62" s="70"/>
      <c r="C62" s="70"/>
      <c r="D62" s="71"/>
      <c r="E62" s="108"/>
      <c r="F62" s="113" t="s">
        <v>20334</v>
      </c>
      <c r="G62" s="109"/>
      <c r="H62" s="74"/>
      <c r="I62" s="75"/>
      <c r="J62" s="110"/>
      <c r="K62" s="74" t="s">
        <v>23333</v>
      </c>
      <c r="L62" s="111"/>
      <c r="M62" s="79"/>
      <c r="N62" s="79"/>
      <c r="O62" s="80"/>
      <c r="P62" s="81"/>
      <c r="Q62" s="81"/>
      <c r="R62" s="91"/>
      <c r="S62" s="91"/>
      <c r="T62" s="91"/>
      <c r="U62" s="91"/>
      <c r="V62" s="52"/>
      <c r="W62" s="52"/>
      <c r="X62" s="52"/>
      <c r="Y62" s="52"/>
      <c r="Z62" s="51"/>
      <c r="AA62" s="76"/>
      <c r="AB62" s="76"/>
      <c r="AC62" s="77"/>
      <c r="AD62" s="84" t="s">
        <v>12099</v>
      </c>
      <c r="AE62" s="84">
        <v>2644</v>
      </c>
      <c r="AF62" s="84">
        <v>25161</v>
      </c>
      <c r="AG62" s="84">
        <v>77846</v>
      </c>
      <c r="AH62" s="84">
        <v>378</v>
      </c>
      <c r="AI62" s="84">
        <v>-18000</v>
      </c>
      <c r="AJ62" s="84" t="s">
        <v>14117</v>
      </c>
      <c r="AK62" s="84" t="s">
        <v>1167</v>
      </c>
      <c r="AL62" s="88" t="s">
        <v>16771</v>
      </c>
      <c r="AM62" s="84" t="s">
        <v>603</v>
      </c>
      <c r="AN62" s="86">
        <v>39584.224583333336</v>
      </c>
      <c r="AO62" s="88" t="s">
        <v>17849</v>
      </c>
      <c r="AP62" s="84" t="b">
        <v>1</v>
      </c>
      <c r="AQ62" s="84" t="b">
        <v>0</v>
      </c>
      <c r="AR62" s="84" t="b">
        <v>1</v>
      </c>
      <c r="AS62" s="84" t="s">
        <v>290</v>
      </c>
      <c r="AT62" s="84">
        <v>825</v>
      </c>
      <c r="AU62" s="88" t="s">
        <v>674</v>
      </c>
      <c r="AV62" s="84" t="b">
        <v>0</v>
      </c>
      <c r="AW62" s="84" t="s">
        <v>745</v>
      </c>
      <c r="AX62" s="88" t="s">
        <v>21202</v>
      </c>
      <c r="AY62" s="84" t="s">
        <v>66</v>
      </c>
      <c r="AZ62" s="2"/>
      <c r="BA62" s="3"/>
      <c r="BB62" s="3"/>
      <c r="BC62" s="3"/>
      <c r="BD62" s="3"/>
    </row>
    <row r="63" spans="1:56" x14ac:dyDescent="0.2">
      <c r="A63" s="69" t="s">
        <v>3786</v>
      </c>
      <c r="B63" s="70"/>
      <c r="C63" s="70"/>
      <c r="D63" s="71"/>
      <c r="E63" s="108"/>
      <c r="F63" s="113" t="s">
        <v>20335</v>
      </c>
      <c r="G63" s="109"/>
      <c r="H63" s="74"/>
      <c r="I63" s="75"/>
      <c r="J63" s="110"/>
      <c r="K63" s="74" t="s">
        <v>23334</v>
      </c>
      <c r="L63" s="111"/>
      <c r="M63" s="79"/>
      <c r="N63" s="79"/>
      <c r="O63" s="80"/>
      <c r="P63" s="81"/>
      <c r="Q63" s="81"/>
      <c r="R63" s="91"/>
      <c r="S63" s="91"/>
      <c r="T63" s="91"/>
      <c r="U63" s="91"/>
      <c r="V63" s="52"/>
      <c r="W63" s="52"/>
      <c r="X63" s="52"/>
      <c r="Y63" s="52"/>
      <c r="Z63" s="51"/>
      <c r="AA63" s="76"/>
      <c r="AB63" s="76"/>
      <c r="AC63" s="77"/>
      <c r="AD63" s="84" t="s">
        <v>12100</v>
      </c>
      <c r="AE63" s="84">
        <v>365</v>
      </c>
      <c r="AF63" s="84">
        <v>5898</v>
      </c>
      <c r="AG63" s="84">
        <v>1367</v>
      </c>
      <c r="AH63" s="84">
        <v>35</v>
      </c>
      <c r="AI63" s="84">
        <v>-10800</v>
      </c>
      <c r="AJ63" s="84" t="s">
        <v>14118</v>
      </c>
      <c r="AK63" s="84" t="s">
        <v>475</v>
      </c>
      <c r="AL63" s="88" t="s">
        <v>1524</v>
      </c>
      <c r="AM63" s="84" t="s">
        <v>626</v>
      </c>
      <c r="AN63" s="86">
        <v>40117.531192129631</v>
      </c>
      <c r="AO63" s="84"/>
      <c r="AP63" s="84" t="b">
        <v>1</v>
      </c>
      <c r="AQ63" s="84" t="b">
        <v>0</v>
      </c>
      <c r="AR63" s="84" t="b">
        <v>0</v>
      </c>
      <c r="AS63" s="84" t="s">
        <v>290</v>
      </c>
      <c r="AT63" s="84">
        <v>250</v>
      </c>
      <c r="AU63" s="88" t="s">
        <v>674</v>
      </c>
      <c r="AV63" s="84" t="b">
        <v>0</v>
      </c>
      <c r="AW63" s="84" t="s">
        <v>745</v>
      </c>
      <c r="AX63" s="88" t="s">
        <v>21203</v>
      </c>
      <c r="AY63" s="84" t="s">
        <v>65</v>
      </c>
      <c r="AZ63" s="2"/>
      <c r="BA63" s="3"/>
      <c r="BB63" s="3"/>
      <c r="BC63" s="3"/>
      <c r="BD63" s="3"/>
    </row>
    <row r="64" spans="1:56" x14ac:dyDescent="0.2">
      <c r="A64" s="69" t="s">
        <v>2234</v>
      </c>
      <c r="B64" s="70"/>
      <c r="C64" s="70"/>
      <c r="D64" s="71"/>
      <c r="E64" s="108"/>
      <c r="F64" s="113" t="s">
        <v>20336</v>
      </c>
      <c r="G64" s="109"/>
      <c r="H64" s="74"/>
      <c r="I64" s="75"/>
      <c r="J64" s="110"/>
      <c r="K64" s="74" t="s">
        <v>23335</v>
      </c>
      <c r="L64" s="111"/>
      <c r="M64" s="79"/>
      <c r="N64" s="79"/>
      <c r="O64" s="80"/>
      <c r="P64" s="81"/>
      <c r="Q64" s="81"/>
      <c r="R64" s="91"/>
      <c r="S64" s="91"/>
      <c r="T64" s="91"/>
      <c r="U64" s="91"/>
      <c r="V64" s="52"/>
      <c r="W64" s="52"/>
      <c r="X64" s="52"/>
      <c r="Y64" s="52"/>
      <c r="Z64" s="51"/>
      <c r="AA64" s="76"/>
      <c r="AB64" s="76"/>
      <c r="AC64" s="77"/>
      <c r="AD64" s="84" t="s">
        <v>12101</v>
      </c>
      <c r="AE64" s="84">
        <v>373</v>
      </c>
      <c r="AF64" s="84">
        <v>1217</v>
      </c>
      <c r="AG64" s="84">
        <v>867</v>
      </c>
      <c r="AH64" s="84">
        <v>349</v>
      </c>
      <c r="AI64" s="84">
        <v>0</v>
      </c>
      <c r="AJ64" s="84" t="s">
        <v>14119</v>
      </c>
      <c r="AK64" s="84" t="s">
        <v>15997</v>
      </c>
      <c r="AL64" s="88" t="s">
        <v>16772</v>
      </c>
      <c r="AM64" s="84" t="s">
        <v>561</v>
      </c>
      <c r="AN64" s="86">
        <v>40326.447384259256</v>
      </c>
      <c r="AO64" s="88" t="s">
        <v>17850</v>
      </c>
      <c r="AP64" s="84" t="b">
        <v>1</v>
      </c>
      <c r="AQ64" s="84" t="b">
        <v>0</v>
      </c>
      <c r="AR64" s="84" t="b">
        <v>1</v>
      </c>
      <c r="AS64" s="84" t="s">
        <v>290</v>
      </c>
      <c r="AT64" s="84">
        <v>27</v>
      </c>
      <c r="AU64" s="88" t="s">
        <v>674</v>
      </c>
      <c r="AV64" s="84" t="b">
        <v>0</v>
      </c>
      <c r="AW64" s="84" t="s">
        <v>745</v>
      </c>
      <c r="AX64" s="88" t="s">
        <v>21204</v>
      </c>
      <c r="AY64" s="84" t="s">
        <v>66</v>
      </c>
      <c r="AZ64" s="2"/>
      <c r="BA64" s="3"/>
      <c r="BB64" s="3"/>
      <c r="BC64" s="3"/>
      <c r="BD64" s="3"/>
    </row>
    <row r="65" spans="1:56" x14ac:dyDescent="0.2">
      <c r="A65" s="69" t="s">
        <v>3787</v>
      </c>
      <c r="B65" s="70"/>
      <c r="C65" s="70"/>
      <c r="D65" s="71"/>
      <c r="E65" s="108"/>
      <c r="F65" s="113" t="s">
        <v>20337</v>
      </c>
      <c r="G65" s="109"/>
      <c r="H65" s="74"/>
      <c r="I65" s="75"/>
      <c r="J65" s="110"/>
      <c r="K65" s="74" t="s">
        <v>23336</v>
      </c>
      <c r="L65" s="111"/>
      <c r="M65" s="79"/>
      <c r="N65" s="79"/>
      <c r="O65" s="80"/>
      <c r="P65" s="81"/>
      <c r="Q65" s="81"/>
      <c r="R65" s="91"/>
      <c r="S65" s="91"/>
      <c r="T65" s="91"/>
      <c r="U65" s="91"/>
      <c r="V65" s="52"/>
      <c r="W65" s="52"/>
      <c r="X65" s="52"/>
      <c r="Y65" s="52"/>
      <c r="Z65" s="51"/>
      <c r="AA65" s="76"/>
      <c r="AB65" s="76"/>
      <c r="AC65" s="77"/>
      <c r="AD65" s="84" t="s">
        <v>12102</v>
      </c>
      <c r="AE65" s="84">
        <v>220</v>
      </c>
      <c r="AF65" s="84">
        <v>250</v>
      </c>
      <c r="AG65" s="84">
        <v>884</v>
      </c>
      <c r="AH65" s="84">
        <v>383</v>
      </c>
      <c r="AI65" s="84">
        <v>0</v>
      </c>
      <c r="AJ65" s="84" t="s">
        <v>14120</v>
      </c>
      <c r="AK65" s="84" t="s">
        <v>15998</v>
      </c>
      <c r="AL65" s="88" t="s">
        <v>16773</v>
      </c>
      <c r="AM65" s="84" t="s">
        <v>561</v>
      </c>
      <c r="AN65" s="86">
        <v>40700.482129629629</v>
      </c>
      <c r="AO65" s="88" t="s">
        <v>17851</v>
      </c>
      <c r="AP65" s="84" t="b">
        <v>0</v>
      </c>
      <c r="AQ65" s="84" t="b">
        <v>0</v>
      </c>
      <c r="AR65" s="84" t="b">
        <v>0</v>
      </c>
      <c r="AS65" s="84" t="s">
        <v>290</v>
      </c>
      <c r="AT65" s="84">
        <v>10</v>
      </c>
      <c r="AU65" s="88" t="s">
        <v>19615</v>
      </c>
      <c r="AV65" s="84" t="b">
        <v>0</v>
      </c>
      <c r="AW65" s="84" t="s">
        <v>745</v>
      </c>
      <c r="AX65" s="88" t="s">
        <v>21205</v>
      </c>
      <c r="AY65" s="84" t="s">
        <v>65</v>
      </c>
      <c r="AZ65" s="2"/>
      <c r="BA65" s="3"/>
      <c r="BB65" s="3"/>
      <c r="BC65" s="3"/>
      <c r="BD65" s="3"/>
    </row>
    <row r="66" spans="1:56" x14ac:dyDescent="0.2">
      <c r="A66" s="69" t="s">
        <v>3788</v>
      </c>
      <c r="B66" s="70"/>
      <c r="C66" s="70"/>
      <c r="D66" s="71"/>
      <c r="E66" s="108"/>
      <c r="F66" s="113" t="s">
        <v>20338</v>
      </c>
      <c r="G66" s="109"/>
      <c r="H66" s="74"/>
      <c r="I66" s="75"/>
      <c r="J66" s="110"/>
      <c r="K66" s="74" t="s">
        <v>23337</v>
      </c>
      <c r="L66" s="111"/>
      <c r="M66" s="79"/>
      <c r="N66" s="79"/>
      <c r="O66" s="80"/>
      <c r="P66" s="81"/>
      <c r="Q66" s="81"/>
      <c r="R66" s="91"/>
      <c r="S66" s="91"/>
      <c r="T66" s="91"/>
      <c r="U66" s="91"/>
      <c r="V66" s="52"/>
      <c r="W66" s="52"/>
      <c r="X66" s="52"/>
      <c r="Y66" s="52"/>
      <c r="Z66" s="51"/>
      <c r="AA66" s="76"/>
      <c r="AB66" s="76"/>
      <c r="AC66" s="77"/>
      <c r="AD66" s="84" t="s">
        <v>12103</v>
      </c>
      <c r="AE66" s="84">
        <v>1988</v>
      </c>
      <c r="AF66" s="84">
        <v>1378</v>
      </c>
      <c r="AG66" s="84">
        <v>3425</v>
      </c>
      <c r="AH66" s="84">
        <v>2520</v>
      </c>
      <c r="AI66" s="84">
        <v>-28800</v>
      </c>
      <c r="AJ66" s="84" t="s">
        <v>14121</v>
      </c>
      <c r="AK66" s="84" t="s">
        <v>15999</v>
      </c>
      <c r="AL66" s="84"/>
      <c r="AM66" s="84" t="s">
        <v>602</v>
      </c>
      <c r="AN66" s="86">
        <v>42488.353148148148</v>
      </c>
      <c r="AO66" s="88" t="s">
        <v>17852</v>
      </c>
      <c r="AP66" s="84" t="b">
        <v>0</v>
      </c>
      <c r="AQ66" s="84" t="b">
        <v>0</v>
      </c>
      <c r="AR66" s="84" t="b">
        <v>0</v>
      </c>
      <c r="AS66" s="84" t="s">
        <v>290</v>
      </c>
      <c r="AT66" s="84">
        <v>26</v>
      </c>
      <c r="AU66" s="88" t="s">
        <v>674</v>
      </c>
      <c r="AV66" s="84" t="b">
        <v>0</v>
      </c>
      <c r="AW66" s="84" t="s">
        <v>745</v>
      </c>
      <c r="AX66" s="88" t="s">
        <v>21206</v>
      </c>
      <c r="AY66" s="84" t="s">
        <v>65</v>
      </c>
      <c r="AZ66" s="2"/>
      <c r="BA66" s="3"/>
      <c r="BB66" s="3"/>
      <c r="BC66" s="3"/>
      <c r="BD66" s="3"/>
    </row>
    <row r="67" spans="1:56" x14ac:dyDescent="0.2">
      <c r="A67" s="69" t="s">
        <v>2235</v>
      </c>
      <c r="B67" s="70"/>
      <c r="C67" s="70"/>
      <c r="D67" s="71"/>
      <c r="E67" s="108"/>
      <c r="F67" s="113" t="s">
        <v>6841</v>
      </c>
      <c r="G67" s="109"/>
      <c r="H67" s="74"/>
      <c r="I67" s="75"/>
      <c r="J67" s="110"/>
      <c r="K67" s="74" t="s">
        <v>23338</v>
      </c>
      <c r="L67" s="111"/>
      <c r="M67" s="79"/>
      <c r="N67" s="79"/>
      <c r="O67" s="80"/>
      <c r="P67" s="81"/>
      <c r="Q67" s="81"/>
      <c r="R67" s="91"/>
      <c r="S67" s="91"/>
      <c r="T67" s="91"/>
      <c r="U67" s="91"/>
      <c r="V67" s="52"/>
      <c r="W67" s="52"/>
      <c r="X67" s="52"/>
      <c r="Y67" s="52"/>
      <c r="Z67" s="51"/>
      <c r="AA67" s="76"/>
      <c r="AB67" s="76"/>
      <c r="AC67" s="77"/>
      <c r="AD67" s="84" t="s">
        <v>12104</v>
      </c>
      <c r="AE67" s="84">
        <v>1880</v>
      </c>
      <c r="AF67" s="84">
        <v>1069</v>
      </c>
      <c r="AG67" s="84">
        <v>50</v>
      </c>
      <c r="AH67" s="84">
        <v>999</v>
      </c>
      <c r="AI67" s="84"/>
      <c r="AJ67" s="84" t="s">
        <v>14122</v>
      </c>
      <c r="AK67" s="84" t="s">
        <v>1031</v>
      </c>
      <c r="AL67" s="88" t="s">
        <v>16774</v>
      </c>
      <c r="AM67" s="84"/>
      <c r="AN67" s="86">
        <v>43105.26834490741</v>
      </c>
      <c r="AO67" s="88" t="s">
        <v>17853</v>
      </c>
      <c r="AP67" s="84" t="b">
        <v>1</v>
      </c>
      <c r="AQ67" s="84" t="b">
        <v>0</v>
      </c>
      <c r="AR67" s="84" t="b">
        <v>0</v>
      </c>
      <c r="AS67" s="84" t="s">
        <v>290</v>
      </c>
      <c r="AT67" s="84">
        <v>0</v>
      </c>
      <c r="AU67" s="84"/>
      <c r="AV67" s="84" t="b">
        <v>0</v>
      </c>
      <c r="AW67" s="84" t="s">
        <v>745</v>
      </c>
      <c r="AX67" s="88" t="s">
        <v>21207</v>
      </c>
      <c r="AY67" s="84" t="s">
        <v>66</v>
      </c>
      <c r="AZ67" s="2"/>
      <c r="BA67" s="3"/>
      <c r="BB67" s="3"/>
      <c r="BC67" s="3"/>
      <c r="BD67" s="3"/>
    </row>
    <row r="68" spans="1:56" x14ac:dyDescent="0.2">
      <c r="A68" s="69" t="s">
        <v>232</v>
      </c>
      <c r="B68" s="70"/>
      <c r="C68" s="70"/>
      <c r="D68" s="71"/>
      <c r="E68" s="108"/>
      <c r="F68" s="113" t="s">
        <v>720</v>
      </c>
      <c r="G68" s="109"/>
      <c r="H68" s="74"/>
      <c r="I68" s="75"/>
      <c r="J68" s="110"/>
      <c r="K68" s="74" t="s">
        <v>790</v>
      </c>
      <c r="L68" s="111"/>
      <c r="M68" s="79"/>
      <c r="N68" s="79"/>
      <c r="O68" s="80"/>
      <c r="P68" s="81"/>
      <c r="Q68" s="81"/>
      <c r="R68" s="91"/>
      <c r="S68" s="91"/>
      <c r="T68" s="91"/>
      <c r="U68" s="91"/>
      <c r="V68" s="52"/>
      <c r="W68" s="52"/>
      <c r="X68" s="52"/>
      <c r="Y68" s="52"/>
      <c r="Z68" s="51"/>
      <c r="AA68" s="76"/>
      <c r="AB68" s="76"/>
      <c r="AC68" s="77"/>
      <c r="AD68" s="84" t="s">
        <v>364</v>
      </c>
      <c r="AE68" s="84">
        <v>45</v>
      </c>
      <c r="AF68" s="84">
        <v>48321871</v>
      </c>
      <c r="AG68" s="84">
        <v>37022</v>
      </c>
      <c r="AH68" s="84">
        <v>24</v>
      </c>
      <c r="AI68" s="84">
        <v>-18000</v>
      </c>
      <c r="AJ68" s="84" t="s">
        <v>411</v>
      </c>
      <c r="AK68" s="84" t="s">
        <v>318</v>
      </c>
      <c r="AL68" s="88" t="s">
        <v>576</v>
      </c>
      <c r="AM68" s="84" t="s">
        <v>603</v>
      </c>
      <c r="AN68" s="86">
        <v>39890.574050925927</v>
      </c>
      <c r="AO68" s="88" t="s">
        <v>640</v>
      </c>
      <c r="AP68" s="84" t="b">
        <v>0</v>
      </c>
      <c r="AQ68" s="84" t="b">
        <v>0</v>
      </c>
      <c r="AR68" s="84" t="b">
        <v>1</v>
      </c>
      <c r="AS68" s="84" t="s">
        <v>290</v>
      </c>
      <c r="AT68" s="84">
        <v>83363</v>
      </c>
      <c r="AU68" s="88" t="s">
        <v>696</v>
      </c>
      <c r="AV68" s="84" t="b">
        <v>1</v>
      </c>
      <c r="AW68" s="84" t="s">
        <v>745</v>
      </c>
      <c r="AX68" s="88" t="s">
        <v>753</v>
      </c>
      <c r="AY68" s="84" t="s">
        <v>65</v>
      </c>
      <c r="AZ68" s="2"/>
      <c r="BA68" s="3"/>
      <c r="BB68" s="3"/>
      <c r="BC68" s="3"/>
      <c r="BD68" s="3"/>
    </row>
    <row r="69" spans="1:56" x14ac:dyDescent="0.2">
      <c r="A69" s="69" t="s">
        <v>2236</v>
      </c>
      <c r="B69" s="70"/>
      <c r="C69" s="70"/>
      <c r="D69" s="71"/>
      <c r="E69" s="108"/>
      <c r="F69" s="113" t="s">
        <v>6842</v>
      </c>
      <c r="G69" s="109"/>
      <c r="H69" s="74"/>
      <c r="I69" s="75"/>
      <c r="J69" s="110"/>
      <c r="K69" s="74" t="s">
        <v>23339</v>
      </c>
      <c r="L69" s="111"/>
      <c r="M69" s="79"/>
      <c r="N69" s="79"/>
      <c r="O69" s="80"/>
      <c r="P69" s="81"/>
      <c r="Q69" s="81"/>
      <c r="R69" s="91"/>
      <c r="S69" s="91"/>
      <c r="T69" s="91"/>
      <c r="U69" s="91"/>
      <c r="V69" s="52"/>
      <c r="W69" s="52"/>
      <c r="X69" s="52"/>
      <c r="Y69" s="52"/>
      <c r="Z69" s="51"/>
      <c r="AA69" s="76"/>
      <c r="AB69" s="76"/>
      <c r="AC69" s="77"/>
      <c r="AD69" s="84" t="s">
        <v>12105</v>
      </c>
      <c r="AE69" s="84">
        <v>2018</v>
      </c>
      <c r="AF69" s="84">
        <v>2464</v>
      </c>
      <c r="AG69" s="84">
        <v>12431</v>
      </c>
      <c r="AH69" s="84">
        <v>6182</v>
      </c>
      <c r="AI69" s="84">
        <v>-18000</v>
      </c>
      <c r="AJ69" s="84" t="s">
        <v>14123</v>
      </c>
      <c r="AK69" s="84" t="s">
        <v>16000</v>
      </c>
      <c r="AL69" s="88" t="s">
        <v>16775</v>
      </c>
      <c r="AM69" s="84" t="s">
        <v>603</v>
      </c>
      <c r="AN69" s="86">
        <v>40681.113842592589</v>
      </c>
      <c r="AO69" s="88" t="s">
        <v>17854</v>
      </c>
      <c r="AP69" s="84" t="b">
        <v>0</v>
      </c>
      <c r="AQ69" s="84" t="b">
        <v>0</v>
      </c>
      <c r="AR69" s="84" t="b">
        <v>0</v>
      </c>
      <c r="AS69" s="84" t="s">
        <v>290</v>
      </c>
      <c r="AT69" s="84">
        <v>101</v>
      </c>
      <c r="AU69" s="88" t="s">
        <v>19616</v>
      </c>
      <c r="AV69" s="84" t="b">
        <v>0</v>
      </c>
      <c r="AW69" s="84" t="s">
        <v>745</v>
      </c>
      <c r="AX69" s="88" t="s">
        <v>21208</v>
      </c>
      <c r="AY69" s="84" t="s">
        <v>66</v>
      </c>
      <c r="AZ69" s="2"/>
      <c r="BA69" s="3"/>
      <c r="BB69" s="3"/>
      <c r="BC69" s="3"/>
      <c r="BD69" s="3"/>
    </row>
    <row r="70" spans="1:56" x14ac:dyDescent="0.2">
      <c r="A70" s="69" t="s">
        <v>2237</v>
      </c>
      <c r="B70" s="70"/>
      <c r="C70" s="70"/>
      <c r="D70" s="71"/>
      <c r="E70" s="108"/>
      <c r="F70" s="113" t="s">
        <v>6843</v>
      </c>
      <c r="G70" s="109"/>
      <c r="H70" s="74"/>
      <c r="I70" s="75"/>
      <c r="J70" s="110"/>
      <c r="K70" s="74" t="s">
        <v>23340</v>
      </c>
      <c r="L70" s="111"/>
      <c r="M70" s="79"/>
      <c r="N70" s="79"/>
      <c r="O70" s="80"/>
      <c r="P70" s="81"/>
      <c r="Q70" s="81"/>
      <c r="R70" s="91"/>
      <c r="S70" s="91"/>
      <c r="T70" s="91"/>
      <c r="U70" s="91"/>
      <c r="V70" s="52"/>
      <c r="W70" s="52"/>
      <c r="X70" s="52"/>
      <c r="Y70" s="52"/>
      <c r="Z70" s="51"/>
      <c r="AA70" s="76"/>
      <c r="AB70" s="76"/>
      <c r="AC70" s="77"/>
      <c r="AD70" s="84" t="s">
        <v>12106</v>
      </c>
      <c r="AE70" s="84">
        <v>6151</v>
      </c>
      <c r="AF70" s="84">
        <v>12642</v>
      </c>
      <c r="AG70" s="84">
        <v>121719</v>
      </c>
      <c r="AH70" s="84">
        <v>2847</v>
      </c>
      <c r="AI70" s="84">
        <v>-18000</v>
      </c>
      <c r="AJ70" s="84" t="s">
        <v>14124</v>
      </c>
      <c r="AK70" s="84" t="s">
        <v>16001</v>
      </c>
      <c r="AL70" s="88" t="s">
        <v>16776</v>
      </c>
      <c r="AM70" s="84" t="s">
        <v>607</v>
      </c>
      <c r="AN70" s="86">
        <v>39693.729467592595</v>
      </c>
      <c r="AO70" s="88" t="s">
        <v>17855</v>
      </c>
      <c r="AP70" s="84" t="b">
        <v>0</v>
      </c>
      <c r="AQ70" s="84" t="b">
        <v>0</v>
      </c>
      <c r="AR70" s="84" t="b">
        <v>1</v>
      </c>
      <c r="AS70" s="84" t="s">
        <v>290</v>
      </c>
      <c r="AT70" s="84">
        <v>710</v>
      </c>
      <c r="AU70" s="88" t="s">
        <v>19617</v>
      </c>
      <c r="AV70" s="84" t="b">
        <v>0</v>
      </c>
      <c r="AW70" s="84" t="s">
        <v>745</v>
      </c>
      <c r="AX70" s="88" t="s">
        <v>21209</v>
      </c>
      <c r="AY70" s="84" t="s">
        <v>66</v>
      </c>
      <c r="AZ70" s="2"/>
      <c r="BA70" s="3"/>
      <c r="BB70" s="3"/>
      <c r="BC70" s="3"/>
      <c r="BD70" s="3"/>
    </row>
    <row r="71" spans="1:56" x14ac:dyDescent="0.2">
      <c r="A71" s="69" t="s">
        <v>3412</v>
      </c>
      <c r="B71" s="70"/>
      <c r="C71" s="70"/>
      <c r="D71" s="71"/>
      <c r="E71" s="108"/>
      <c r="F71" s="113" t="s">
        <v>7790</v>
      </c>
      <c r="G71" s="109"/>
      <c r="H71" s="74"/>
      <c r="I71" s="75"/>
      <c r="J71" s="110"/>
      <c r="K71" s="74" t="s">
        <v>23341</v>
      </c>
      <c r="L71" s="111"/>
      <c r="M71" s="79"/>
      <c r="N71" s="79"/>
      <c r="O71" s="80"/>
      <c r="P71" s="81"/>
      <c r="Q71" s="81"/>
      <c r="R71" s="91"/>
      <c r="S71" s="91"/>
      <c r="T71" s="91"/>
      <c r="U71" s="91"/>
      <c r="V71" s="52"/>
      <c r="W71" s="52"/>
      <c r="X71" s="52"/>
      <c r="Y71" s="52"/>
      <c r="Z71" s="51"/>
      <c r="AA71" s="76"/>
      <c r="AB71" s="76"/>
      <c r="AC71" s="77"/>
      <c r="AD71" s="84" t="s">
        <v>12107</v>
      </c>
      <c r="AE71" s="84">
        <v>802</v>
      </c>
      <c r="AF71" s="84">
        <v>27450</v>
      </c>
      <c r="AG71" s="84">
        <v>21420</v>
      </c>
      <c r="AH71" s="84">
        <v>10855</v>
      </c>
      <c r="AI71" s="84">
        <v>-18000</v>
      </c>
      <c r="AJ71" s="84" t="s">
        <v>14125</v>
      </c>
      <c r="AK71" s="84" t="s">
        <v>444</v>
      </c>
      <c r="AL71" s="88" t="s">
        <v>16777</v>
      </c>
      <c r="AM71" s="84" t="s">
        <v>603</v>
      </c>
      <c r="AN71" s="86">
        <v>40581.830462962964</v>
      </c>
      <c r="AO71" s="88" t="s">
        <v>17856</v>
      </c>
      <c r="AP71" s="84" t="b">
        <v>0</v>
      </c>
      <c r="AQ71" s="84" t="b">
        <v>0</v>
      </c>
      <c r="AR71" s="84" t="b">
        <v>0</v>
      </c>
      <c r="AS71" s="84" t="s">
        <v>290</v>
      </c>
      <c r="AT71" s="84">
        <v>953</v>
      </c>
      <c r="AU71" s="88" t="s">
        <v>678</v>
      </c>
      <c r="AV71" s="84" t="b">
        <v>1</v>
      </c>
      <c r="AW71" s="84" t="s">
        <v>745</v>
      </c>
      <c r="AX71" s="88" t="s">
        <v>21210</v>
      </c>
      <c r="AY71" s="84" t="s">
        <v>66</v>
      </c>
      <c r="AZ71" s="2"/>
      <c r="BA71" s="3"/>
      <c r="BB71" s="3"/>
      <c r="BC71" s="3"/>
      <c r="BD71" s="3"/>
    </row>
    <row r="72" spans="1:56" x14ac:dyDescent="0.2">
      <c r="A72" s="69" t="s">
        <v>2238</v>
      </c>
      <c r="B72" s="70"/>
      <c r="C72" s="70"/>
      <c r="D72" s="71"/>
      <c r="E72" s="108"/>
      <c r="F72" s="113" t="s">
        <v>6844</v>
      </c>
      <c r="G72" s="109"/>
      <c r="H72" s="74"/>
      <c r="I72" s="75"/>
      <c r="J72" s="110"/>
      <c r="K72" s="74" t="s">
        <v>23342</v>
      </c>
      <c r="L72" s="111"/>
      <c r="M72" s="79"/>
      <c r="N72" s="79"/>
      <c r="O72" s="80"/>
      <c r="P72" s="81"/>
      <c r="Q72" s="81"/>
      <c r="R72" s="91"/>
      <c r="S72" s="91"/>
      <c r="T72" s="91"/>
      <c r="U72" s="91"/>
      <c r="V72" s="52"/>
      <c r="W72" s="52"/>
      <c r="X72" s="52"/>
      <c r="Y72" s="52"/>
      <c r="Z72" s="51"/>
      <c r="AA72" s="76"/>
      <c r="AB72" s="76"/>
      <c r="AC72" s="77"/>
      <c r="AD72" s="84" t="s">
        <v>12108</v>
      </c>
      <c r="AE72" s="84">
        <v>226</v>
      </c>
      <c r="AF72" s="84">
        <v>16</v>
      </c>
      <c r="AG72" s="84">
        <v>84</v>
      </c>
      <c r="AH72" s="84">
        <v>2028</v>
      </c>
      <c r="AI72" s="84"/>
      <c r="AJ72" s="84"/>
      <c r="AK72" s="84"/>
      <c r="AL72" s="84"/>
      <c r="AM72" s="84"/>
      <c r="AN72" s="86">
        <v>41677.785902777781</v>
      </c>
      <c r="AO72" s="84"/>
      <c r="AP72" s="84" t="b">
        <v>0</v>
      </c>
      <c r="AQ72" s="84" t="b">
        <v>0</v>
      </c>
      <c r="AR72" s="84" t="b">
        <v>0</v>
      </c>
      <c r="AS72" s="84" t="s">
        <v>290</v>
      </c>
      <c r="AT72" s="84">
        <v>0</v>
      </c>
      <c r="AU72" s="88" t="s">
        <v>677</v>
      </c>
      <c r="AV72" s="84" t="b">
        <v>0</v>
      </c>
      <c r="AW72" s="84" t="s">
        <v>745</v>
      </c>
      <c r="AX72" s="88" t="s">
        <v>21211</v>
      </c>
      <c r="AY72" s="84" t="s">
        <v>66</v>
      </c>
      <c r="AZ72" s="2"/>
      <c r="BA72" s="3"/>
      <c r="BB72" s="3"/>
      <c r="BC72" s="3"/>
      <c r="BD72" s="3"/>
    </row>
    <row r="73" spans="1:56" x14ac:dyDescent="0.2">
      <c r="A73" s="69" t="s">
        <v>2239</v>
      </c>
      <c r="B73" s="70"/>
      <c r="C73" s="70"/>
      <c r="D73" s="71"/>
      <c r="E73" s="108"/>
      <c r="F73" s="113" t="s">
        <v>6845</v>
      </c>
      <c r="G73" s="109"/>
      <c r="H73" s="74"/>
      <c r="I73" s="75"/>
      <c r="J73" s="110"/>
      <c r="K73" s="74" t="s">
        <v>23343</v>
      </c>
      <c r="L73" s="111"/>
      <c r="M73" s="79"/>
      <c r="N73" s="79"/>
      <c r="O73" s="80"/>
      <c r="P73" s="81"/>
      <c r="Q73" s="81"/>
      <c r="R73" s="91"/>
      <c r="S73" s="91"/>
      <c r="T73" s="91"/>
      <c r="U73" s="91"/>
      <c r="V73" s="52"/>
      <c r="W73" s="52"/>
      <c r="X73" s="52"/>
      <c r="Y73" s="52"/>
      <c r="Z73" s="51"/>
      <c r="AA73" s="76"/>
      <c r="AB73" s="76"/>
      <c r="AC73" s="77"/>
      <c r="AD73" s="84" t="s">
        <v>12109</v>
      </c>
      <c r="AE73" s="84">
        <v>677</v>
      </c>
      <c r="AF73" s="84">
        <v>10</v>
      </c>
      <c r="AG73" s="84">
        <v>22451</v>
      </c>
      <c r="AH73" s="84">
        <v>6564</v>
      </c>
      <c r="AI73" s="84"/>
      <c r="AJ73" s="84" t="s">
        <v>14126</v>
      </c>
      <c r="AK73" s="84" t="s">
        <v>16002</v>
      </c>
      <c r="AL73" s="84"/>
      <c r="AM73" s="84"/>
      <c r="AN73" s="86">
        <v>42861.692164351851</v>
      </c>
      <c r="AO73" s="88" t="s">
        <v>17857</v>
      </c>
      <c r="AP73" s="84" t="b">
        <v>1</v>
      </c>
      <c r="AQ73" s="84" t="b">
        <v>0</v>
      </c>
      <c r="AR73" s="84" t="b">
        <v>0</v>
      </c>
      <c r="AS73" s="84" t="s">
        <v>2154</v>
      </c>
      <c r="AT73" s="84">
        <v>0</v>
      </c>
      <c r="AU73" s="84"/>
      <c r="AV73" s="84" t="b">
        <v>0</v>
      </c>
      <c r="AW73" s="84" t="s">
        <v>745</v>
      </c>
      <c r="AX73" s="88" t="s">
        <v>21212</v>
      </c>
      <c r="AY73" s="84" t="s">
        <v>66</v>
      </c>
      <c r="AZ73" s="2"/>
      <c r="BA73" s="3"/>
      <c r="BB73" s="3"/>
      <c r="BC73" s="3"/>
      <c r="BD73" s="3"/>
    </row>
    <row r="74" spans="1:56" x14ac:dyDescent="0.2">
      <c r="A74" s="69" t="s">
        <v>3724</v>
      </c>
      <c r="B74" s="70"/>
      <c r="C74" s="70"/>
      <c r="D74" s="71"/>
      <c r="E74" s="108"/>
      <c r="F74" s="113" t="s">
        <v>20339</v>
      </c>
      <c r="G74" s="109"/>
      <c r="H74" s="74"/>
      <c r="I74" s="75"/>
      <c r="J74" s="110"/>
      <c r="K74" s="74" t="s">
        <v>23344</v>
      </c>
      <c r="L74" s="111"/>
      <c r="M74" s="79"/>
      <c r="N74" s="79"/>
      <c r="O74" s="80"/>
      <c r="P74" s="81"/>
      <c r="Q74" s="81"/>
      <c r="R74" s="91"/>
      <c r="S74" s="91"/>
      <c r="T74" s="91"/>
      <c r="U74" s="91"/>
      <c r="V74" s="52"/>
      <c r="W74" s="52"/>
      <c r="X74" s="52"/>
      <c r="Y74" s="52"/>
      <c r="Z74" s="51"/>
      <c r="AA74" s="76"/>
      <c r="AB74" s="76"/>
      <c r="AC74" s="77"/>
      <c r="AD74" s="84" t="s">
        <v>12110</v>
      </c>
      <c r="AE74" s="84">
        <v>1169</v>
      </c>
      <c r="AF74" s="84">
        <v>4941</v>
      </c>
      <c r="AG74" s="84">
        <v>4562</v>
      </c>
      <c r="AH74" s="84">
        <v>0</v>
      </c>
      <c r="AI74" s="84">
        <v>32400</v>
      </c>
      <c r="AJ74" s="84" t="s">
        <v>14127</v>
      </c>
      <c r="AK74" s="84" t="s">
        <v>16002</v>
      </c>
      <c r="AL74" s="84"/>
      <c r="AM74" s="84" t="s">
        <v>1550</v>
      </c>
      <c r="AN74" s="86">
        <v>40722.076921296299</v>
      </c>
      <c r="AO74" s="88" t="s">
        <v>17858</v>
      </c>
      <c r="AP74" s="84" t="b">
        <v>0</v>
      </c>
      <c r="AQ74" s="84" t="b">
        <v>0</v>
      </c>
      <c r="AR74" s="84" t="b">
        <v>0</v>
      </c>
      <c r="AS74" s="84" t="s">
        <v>2154</v>
      </c>
      <c r="AT74" s="84">
        <v>39</v>
      </c>
      <c r="AU74" s="88" t="s">
        <v>19618</v>
      </c>
      <c r="AV74" s="84" t="b">
        <v>0</v>
      </c>
      <c r="AW74" s="84" t="s">
        <v>745</v>
      </c>
      <c r="AX74" s="88" t="s">
        <v>21213</v>
      </c>
      <c r="AY74" s="84" t="s">
        <v>66</v>
      </c>
      <c r="AZ74" s="2"/>
      <c r="BA74" s="3"/>
      <c r="BB74" s="3"/>
      <c r="BC74" s="3"/>
      <c r="BD74" s="3"/>
    </row>
    <row r="75" spans="1:56" x14ac:dyDescent="0.2">
      <c r="A75" s="69" t="s">
        <v>2240</v>
      </c>
      <c r="B75" s="70"/>
      <c r="C75" s="70"/>
      <c r="D75" s="71"/>
      <c r="E75" s="108"/>
      <c r="F75" s="113" t="s">
        <v>20340</v>
      </c>
      <c r="G75" s="109"/>
      <c r="H75" s="74"/>
      <c r="I75" s="75"/>
      <c r="J75" s="110"/>
      <c r="K75" s="74" t="s">
        <v>23345</v>
      </c>
      <c r="L75" s="111"/>
      <c r="M75" s="79"/>
      <c r="N75" s="79"/>
      <c r="O75" s="80"/>
      <c r="P75" s="81"/>
      <c r="Q75" s="81"/>
      <c r="R75" s="91"/>
      <c r="S75" s="91"/>
      <c r="T75" s="91"/>
      <c r="U75" s="91"/>
      <c r="V75" s="52"/>
      <c r="W75" s="52"/>
      <c r="X75" s="52"/>
      <c r="Y75" s="52"/>
      <c r="Z75" s="51"/>
      <c r="AA75" s="76"/>
      <c r="AB75" s="76"/>
      <c r="AC75" s="77"/>
      <c r="AD75" s="84" t="s">
        <v>402</v>
      </c>
      <c r="AE75" s="84">
        <v>209</v>
      </c>
      <c r="AF75" s="84">
        <v>6</v>
      </c>
      <c r="AG75" s="84">
        <v>667</v>
      </c>
      <c r="AH75" s="84">
        <v>12</v>
      </c>
      <c r="AI75" s="84"/>
      <c r="AJ75" s="84"/>
      <c r="AK75" s="84"/>
      <c r="AL75" s="84"/>
      <c r="AM75" s="84"/>
      <c r="AN75" s="86">
        <v>43090.488368055558</v>
      </c>
      <c r="AO75" s="84"/>
      <c r="AP75" s="84" t="b">
        <v>1</v>
      </c>
      <c r="AQ75" s="84" t="b">
        <v>0</v>
      </c>
      <c r="AR75" s="84" t="b">
        <v>0</v>
      </c>
      <c r="AS75" s="84" t="s">
        <v>291</v>
      </c>
      <c r="AT75" s="84">
        <v>0</v>
      </c>
      <c r="AU75" s="84"/>
      <c r="AV75" s="84" t="b">
        <v>0</v>
      </c>
      <c r="AW75" s="84" t="s">
        <v>745</v>
      </c>
      <c r="AX75" s="88" t="s">
        <v>21214</v>
      </c>
      <c r="AY75" s="84" t="s">
        <v>66</v>
      </c>
      <c r="AZ75" s="2"/>
      <c r="BA75" s="3"/>
      <c r="BB75" s="3"/>
      <c r="BC75" s="3"/>
      <c r="BD75" s="3"/>
    </row>
    <row r="76" spans="1:56" x14ac:dyDescent="0.2">
      <c r="A76" s="69" t="s">
        <v>3591</v>
      </c>
      <c r="B76" s="70"/>
      <c r="C76" s="70"/>
      <c r="D76" s="71"/>
      <c r="E76" s="108"/>
      <c r="F76" s="113" t="s">
        <v>20341</v>
      </c>
      <c r="G76" s="109"/>
      <c r="H76" s="74"/>
      <c r="I76" s="75"/>
      <c r="J76" s="110"/>
      <c r="K76" s="74" t="s">
        <v>23346</v>
      </c>
      <c r="L76" s="111"/>
      <c r="M76" s="79"/>
      <c r="N76" s="79"/>
      <c r="O76" s="80"/>
      <c r="P76" s="81"/>
      <c r="Q76" s="81"/>
      <c r="R76" s="91"/>
      <c r="S76" s="91"/>
      <c r="T76" s="91"/>
      <c r="U76" s="91"/>
      <c r="V76" s="52"/>
      <c r="W76" s="52"/>
      <c r="X76" s="52"/>
      <c r="Y76" s="52"/>
      <c r="Z76" s="51"/>
      <c r="AA76" s="76"/>
      <c r="AB76" s="76"/>
      <c r="AC76" s="77"/>
      <c r="AD76" s="84" t="s">
        <v>12111</v>
      </c>
      <c r="AE76" s="84">
        <v>8</v>
      </c>
      <c r="AF76" s="84">
        <v>7875696</v>
      </c>
      <c r="AG76" s="84">
        <v>206027</v>
      </c>
      <c r="AH76" s="84">
        <v>74</v>
      </c>
      <c r="AI76" s="84">
        <v>-21600</v>
      </c>
      <c r="AJ76" s="84" t="s">
        <v>14128</v>
      </c>
      <c r="AK76" s="84" t="s">
        <v>16003</v>
      </c>
      <c r="AL76" s="88" t="s">
        <v>16778</v>
      </c>
      <c r="AM76" s="84" t="s">
        <v>604</v>
      </c>
      <c r="AN76" s="86">
        <v>40978.797546296293</v>
      </c>
      <c r="AO76" s="88" t="s">
        <v>17859</v>
      </c>
      <c r="AP76" s="84" t="b">
        <v>0</v>
      </c>
      <c r="AQ76" s="84" t="b">
        <v>0</v>
      </c>
      <c r="AR76" s="84" t="b">
        <v>0</v>
      </c>
      <c r="AS76" s="84" t="s">
        <v>291</v>
      </c>
      <c r="AT76" s="84">
        <v>13617</v>
      </c>
      <c r="AU76" s="88" t="s">
        <v>19619</v>
      </c>
      <c r="AV76" s="84" t="b">
        <v>1</v>
      </c>
      <c r="AW76" s="84" t="s">
        <v>745</v>
      </c>
      <c r="AX76" s="88" t="s">
        <v>21215</v>
      </c>
      <c r="AY76" s="84" t="s">
        <v>66</v>
      </c>
      <c r="AZ76" s="2"/>
      <c r="BA76" s="3"/>
      <c r="BB76" s="3"/>
      <c r="BC76" s="3"/>
      <c r="BD76" s="3"/>
    </row>
    <row r="77" spans="1:56" x14ac:dyDescent="0.2">
      <c r="A77" s="69" t="s">
        <v>2241</v>
      </c>
      <c r="B77" s="70"/>
      <c r="C77" s="70"/>
      <c r="D77" s="71"/>
      <c r="E77" s="108"/>
      <c r="F77" s="113" t="s">
        <v>20342</v>
      </c>
      <c r="G77" s="109"/>
      <c r="H77" s="74"/>
      <c r="I77" s="75"/>
      <c r="J77" s="110"/>
      <c r="K77" s="74" t="s">
        <v>23347</v>
      </c>
      <c r="L77" s="111"/>
      <c r="M77" s="79"/>
      <c r="N77" s="79"/>
      <c r="O77" s="80"/>
      <c r="P77" s="81"/>
      <c r="Q77" s="81"/>
      <c r="R77" s="91"/>
      <c r="S77" s="91"/>
      <c r="T77" s="91"/>
      <c r="U77" s="91"/>
      <c r="V77" s="52"/>
      <c r="W77" s="52"/>
      <c r="X77" s="52"/>
      <c r="Y77" s="52"/>
      <c r="Z77" s="51"/>
      <c r="AA77" s="76"/>
      <c r="AB77" s="76"/>
      <c r="AC77" s="77"/>
      <c r="AD77" s="84" t="s">
        <v>12112</v>
      </c>
      <c r="AE77" s="84">
        <v>242</v>
      </c>
      <c r="AF77" s="84">
        <v>7</v>
      </c>
      <c r="AG77" s="84">
        <v>16</v>
      </c>
      <c r="AH77" s="84">
        <v>2</v>
      </c>
      <c r="AI77" s="84"/>
      <c r="AJ77" s="84"/>
      <c r="AK77" s="84"/>
      <c r="AL77" s="84"/>
      <c r="AM77" s="84"/>
      <c r="AN77" s="86">
        <v>42792.249247685184</v>
      </c>
      <c r="AO77" s="84"/>
      <c r="AP77" s="84" t="b">
        <v>1</v>
      </c>
      <c r="AQ77" s="84" t="b">
        <v>0</v>
      </c>
      <c r="AR77" s="84" t="b">
        <v>0</v>
      </c>
      <c r="AS77" s="84" t="s">
        <v>291</v>
      </c>
      <c r="AT77" s="84">
        <v>0</v>
      </c>
      <c r="AU77" s="84"/>
      <c r="AV77" s="84" t="b">
        <v>0</v>
      </c>
      <c r="AW77" s="84" t="s">
        <v>745</v>
      </c>
      <c r="AX77" s="88" t="s">
        <v>21216</v>
      </c>
      <c r="AY77" s="84" t="s">
        <v>66</v>
      </c>
      <c r="AZ77" s="2"/>
      <c r="BA77" s="3"/>
      <c r="BB77" s="3"/>
      <c r="BC77" s="3"/>
      <c r="BD77" s="3"/>
    </row>
    <row r="78" spans="1:56" x14ac:dyDescent="0.2">
      <c r="A78" s="69" t="s">
        <v>2242</v>
      </c>
      <c r="B78" s="70"/>
      <c r="C78" s="70"/>
      <c r="D78" s="71"/>
      <c r="E78" s="108"/>
      <c r="F78" s="113" t="s">
        <v>6846</v>
      </c>
      <c r="G78" s="109"/>
      <c r="H78" s="74"/>
      <c r="I78" s="75"/>
      <c r="J78" s="110"/>
      <c r="K78" s="74" t="s">
        <v>23348</v>
      </c>
      <c r="L78" s="111"/>
      <c r="M78" s="79"/>
      <c r="N78" s="79"/>
      <c r="O78" s="80"/>
      <c r="P78" s="81"/>
      <c r="Q78" s="81"/>
      <c r="R78" s="91"/>
      <c r="S78" s="91"/>
      <c r="T78" s="91"/>
      <c r="U78" s="91"/>
      <c r="V78" s="52"/>
      <c r="W78" s="52"/>
      <c r="X78" s="52"/>
      <c r="Y78" s="52"/>
      <c r="Z78" s="51"/>
      <c r="AA78" s="76"/>
      <c r="AB78" s="76"/>
      <c r="AC78" s="77"/>
      <c r="AD78" s="84" t="s">
        <v>12113</v>
      </c>
      <c r="AE78" s="84">
        <v>2144</v>
      </c>
      <c r="AF78" s="84">
        <v>4482</v>
      </c>
      <c r="AG78" s="84">
        <v>46140</v>
      </c>
      <c r="AH78" s="84">
        <v>14925</v>
      </c>
      <c r="AI78" s="84">
        <v>3600</v>
      </c>
      <c r="AJ78" s="84" t="s">
        <v>14129</v>
      </c>
      <c r="AK78" s="84" t="s">
        <v>16004</v>
      </c>
      <c r="AL78" s="88" t="s">
        <v>16779</v>
      </c>
      <c r="AM78" s="84" t="s">
        <v>1540</v>
      </c>
      <c r="AN78" s="86">
        <v>40388.79247685185</v>
      </c>
      <c r="AO78" s="84"/>
      <c r="AP78" s="84" t="b">
        <v>1</v>
      </c>
      <c r="AQ78" s="84" t="b">
        <v>0</v>
      </c>
      <c r="AR78" s="84" t="b">
        <v>1</v>
      </c>
      <c r="AS78" s="84" t="s">
        <v>290</v>
      </c>
      <c r="AT78" s="84">
        <v>102</v>
      </c>
      <c r="AU78" s="88" t="s">
        <v>674</v>
      </c>
      <c r="AV78" s="84" t="b">
        <v>0</v>
      </c>
      <c r="AW78" s="84" t="s">
        <v>745</v>
      </c>
      <c r="AX78" s="88" t="s">
        <v>21217</v>
      </c>
      <c r="AY78" s="84" t="s">
        <v>66</v>
      </c>
      <c r="AZ78" s="2"/>
      <c r="BA78" s="3"/>
      <c r="BB78" s="3"/>
      <c r="BC78" s="3"/>
      <c r="BD78" s="3"/>
    </row>
    <row r="79" spans="1:56" x14ac:dyDescent="0.2">
      <c r="A79" s="69" t="s">
        <v>3789</v>
      </c>
      <c r="B79" s="70"/>
      <c r="C79" s="70"/>
      <c r="D79" s="71"/>
      <c r="E79" s="108"/>
      <c r="F79" s="113" t="s">
        <v>20343</v>
      </c>
      <c r="G79" s="109"/>
      <c r="H79" s="74"/>
      <c r="I79" s="75"/>
      <c r="J79" s="110"/>
      <c r="K79" s="74" t="s">
        <v>23349</v>
      </c>
      <c r="L79" s="111"/>
      <c r="M79" s="79"/>
      <c r="N79" s="79"/>
      <c r="O79" s="80"/>
      <c r="P79" s="81"/>
      <c r="Q79" s="81"/>
      <c r="R79" s="91"/>
      <c r="S79" s="91"/>
      <c r="T79" s="91"/>
      <c r="U79" s="91"/>
      <c r="V79" s="52"/>
      <c r="W79" s="52"/>
      <c r="X79" s="52"/>
      <c r="Y79" s="52"/>
      <c r="Z79" s="51"/>
      <c r="AA79" s="76"/>
      <c r="AB79" s="76"/>
      <c r="AC79" s="77"/>
      <c r="AD79" s="84" t="s">
        <v>12114</v>
      </c>
      <c r="AE79" s="84">
        <v>1910</v>
      </c>
      <c r="AF79" s="84">
        <v>24275</v>
      </c>
      <c r="AG79" s="84">
        <v>37860</v>
      </c>
      <c r="AH79" s="84">
        <v>5806</v>
      </c>
      <c r="AI79" s="84">
        <v>0</v>
      </c>
      <c r="AJ79" s="84" t="s">
        <v>14130</v>
      </c>
      <c r="AK79" s="84" t="s">
        <v>16005</v>
      </c>
      <c r="AL79" s="88" t="s">
        <v>16780</v>
      </c>
      <c r="AM79" s="84" t="s">
        <v>561</v>
      </c>
      <c r="AN79" s="86">
        <v>40309.533356481479</v>
      </c>
      <c r="AO79" s="88" t="s">
        <v>17860</v>
      </c>
      <c r="AP79" s="84" t="b">
        <v>0</v>
      </c>
      <c r="AQ79" s="84" t="b">
        <v>0</v>
      </c>
      <c r="AR79" s="84" t="b">
        <v>1</v>
      </c>
      <c r="AS79" s="84" t="s">
        <v>290</v>
      </c>
      <c r="AT79" s="84">
        <v>174</v>
      </c>
      <c r="AU79" s="88" t="s">
        <v>19620</v>
      </c>
      <c r="AV79" s="84" t="b">
        <v>1</v>
      </c>
      <c r="AW79" s="84" t="s">
        <v>745</v>
      </c>
      <c r="AX79" s="88" t="s">
        <v>21218</v>
      </c>
      <c r="AY79" s="84" t="s">
        <v>65</v>
      </c>
      <c r="AZ79" s="2"/>
      <c r="BA79" s="3"/>
      <c r="BB79" s="3"/>
      <c r="BC79" s="3"/>
      <c r="BD79" s="3"/>
    </row>
    <row r="80" spans="1:56" x14ac:dyDescent="0.2">
      <c r="A80" s="69" t="s">
        <v>2243</v>
      </c>
      <c r="B80" s="70"/>
      <c r="C80" s="70"/>
      <c r="D80" s="71"/>
      <c r="E80" s="108"/>
      <c r="F80" s="113" t="s">
        <v>6847</v>
      </c>
      <c r="G80" s="109"/>
      <c r="H80" s="74"/>
      <c r="I80" s="75"/>
      <c r="J80" s="110"/>
      <c r="K80" s="74" t="s">
        <v>23350</v>
      </c>
      <c r="L80" s="111"/>
      <c r="M80" s="79"/>
      <c r="N80" s="79"/>
      <c r="O80" s="80"/>
      <c r="P80" s="81"/>
      <c r="Q80" s="81"/>
      <c r="R80" s="91"/>
      <c r="S80" s="91"/>
      <c r="T80" s="91"/>
      <c r="U80" s="91"/>
      <c r="V80" s="52"/>
      <c r="W80" s="52"/>
      <c r="X80" s="52"/>
      <c r="Y80" s="52"/>
      <c r="Z80" s="51"/>
      <c r="AA80" s="76"/>
      <c r="AB80" s="76"/>
      <c r="AC80" s="77"/>
      <c r="AD80" s="84" t="s">
        <v>12115</v>
      </c>
      <c r="AE80" s="84">
        <v>383</v>
      </c>
      <c r="AF80" s="84">
        <v>328</v>
      </c>
      <c r="AG80" s="84">
        <v>9708</v>
      </c>
      <c r="AH80" s="84">
        <v>2947</v>
      </c>
      <c r="AI80" s="84">
        <v>0</v>
      </c>
      <c r="AJ80" s="84" t="s">
        <v>14131</v>
      </c>
      <c r="AK80" s="84" t="s">
        <v>535</v>
      </c>
      <c r="AL80" s="84"/>
      <c r="AM80" s="84" t="s">
        <v>17783</v>
      </c>
      <c r="AN80" s="86">
        <v>42413.868680555555</v>
      </c>
      <c r="AO80" s="84"/>
      <c r="AP80" s="84" t="b">
        <v>1</v>
      </c>
      <c r="AQ80" s="84" t="b">
        <v>0</v>
      </c>
      <c r="AR80" s="84" t="b">
        <v>1</v>
      </c>
      <c r="AS80" s="84" t="s">
        <v>1656</v>
      </c>
      <c r="AT80" s="84">
        <v>32</v>
      </c>
      <c r="AU80" s="84"/>
      <c r="AV80" s="84" t="b">
        <v>0</v>
      </c>
      <c r="AW80" s="84" t="s">
        <v>745</v>
      </c>
      <c r="AX80" s="88" t="s">
        <v>21219</v>
      </c>
      <c r="AY80" s="84" t="s">
        <v>66</v>
      </c>
      <c r="AZ80" s="2"/>
      <c r="BA80" s="3"/>
      <c r="BB80" s="3"/>
      <c r="BC80" s="3"/>
      <c r="BD80" s="3"/>
    </row>
    <row r="81" spans="1:56" x14ac:dyDescent="0.2">
      <c r="A81" s="69" t="s">
        <v>2244</v>
      </c>
      <c r="B81" s="70"/>
      <c r="C81" s="70"/>
      <c r="D81" s="71"/>
      <c r="E81" s="108"/>
      <c r="F81" s="113" t="s">
        <v>6848</v>
      </c>
      <c r="G81" s="109"/>
      <c r="H81" s="74"/>
      <c r="I81" s="75"/>
      <c r="J81" s="110"/>
      <c r="K81" s="74" t="s">
        <v>23351</v>
      </c>
      <c r="L81" s="111"/>
      <c r="M81" s="79"/>
      <c r="N81" s="79"/>
      <c r="O81" s="80"/>
      <c r="P81" s="81"/>
      <c r="Q81" s="81"/>
      <c r="R81" s="91"/>
      <c r="S81" s="91"/>
      <c r="T81" s="91"/>
      <c r="U81" s="91"/>
      <c r="V81" s="52"/>
      <c r="W81" s="52"/>
      <c r="X81" s="52"/>
      <c r="Y81" s="52"/>
      <c r="Z81" s="51"/>
      <c r="AA81" s="76"/>
      <c r="AB81" s="76"/>
      <c r="AC81" s="77"/>
      <c r="AD81" s="84" t="s">
        <v>12116</v>
      </c>
      <c r="AE81" s="84">
        <v>84</v>
      </c>
      <c r="AF81" s="84">
        <v>127</v>
      </c>
      <c r="AG81" s="84">
        <v>11176</v>
      </c>
      <c r="AH81" s="84">
        <v>2080</v>
      </c>
      <c r="AI81" s="84"/>
      <c r="AJ81" s="84" t="s">
        <v>14132</v>
      </c>
      <c r="AK81" s="84"/>
      <c r="AL81" s="84"/>
      <c r="AM81" s="84"/>
      <c r="AN81" s="86">
        <v>40864.198946759258</v>
      </c>
      <c r="AO81" s="88" t="s">
        <v>17861</v>
      </c>
      <c r="AP81" s="84" t="b">
        <v>1</v>
      </c>
      <c r="AQ81" s="84" t="b">
        <v>0</v>
      </c>
      <c r="AR81" s="84" t="b">
        <v>0</v>
      </c>
      <c r="AS81" s="84" t="s">
        <v>290</v>
      </c>
      <c r="AT81" s="84">
        <v>0</v>
      </c>
      <c r="AU81" s="88" t="s">
        <v>674</v>
      </c>
      <c r="AV81" s="84" t="b">
        <v>0</v>
      </c>
      <c r="AW81" s="84" t="s">
        <v>745</v>
      </c>
      <c r="AX81" s="88" t="s">
        <v>21220</v>
      </c>
      <c r="AY81" s="84" t="s">
        <v>66</v>
      </c>
      <c r="AZ81" s="2"/>
      <c r="BA81" s="3"/>
      <c r="BB81" s="3"/>
      <c r="BC81" s="3"/>
      <c r="BD81" s="3"/>
    </row>
    <row r="82" spans="1:56" x14ac:dyDescent="0.2">
      <c r="A82" s="69" t="s">
        <v>3398</v>
      </c>
      <c r="B82" s="70"/>
      <c r="C82" s="70"/>
      <c r="D82" s="71"/>
      <c r="E82" s="108"/>
      <c r="F82" s="113" t="s">
        <v>7777</v>
      </c>
      <c r="G82" s="109"/>
      <c r="H82" s="74"/>
      <c r="I82" s="75"/>
      <c r="J82" s="110"/>
      <c r="K82" s="74" t="s">
        <v>23352</v>
      </c>
      <c r="L82" s="111"/>
      <c r="M82" s="79"/>
      <c r="N82" s="79"/>
      <c r="O82" s="80"/>
      <c r="P82" s="81"/>
      <c r="Q82" s="81"/>
      <c r="R82" s="91"/>
      <c r="S82" s="91"/>
      <c r="T82" s="91"/>
      <c r="U82" s="91"/>
      <c r="V82" s="52"/>
      <c r="W82" s="52"/>
      <c r="X82" s="52"/>
      <c r="Y82" s="52"/>
      <c r="Z82" s="51"/>
      <c r="AA82" s="76"/>
      <c r="AB82" s="76"/>
      <c r="AC82" s="77"/>
      <c r="AD82" s="84" t="s">
        <v>12117</v>
      </c>
      <c r="AE82" s="84">
        <v>134</v>
      </c>
      <c r="AF82" s="84">
        <v>3722</v>
      </c>
      <c r="AG82" s="84">
        <v>20487</v>
      </c>
      <c r="AH82" s="84">
        <v>19</v>
      </c>
      <c r="AI82" s="84">
        <v>-36000</v>
      </c>
      <c r="AJ82" s="84" t="s">
        <v>14133</v>
      </c>
      <c r="AK82" s="84"/>
      <c r="AL82" s="84"/>
      <c r="AM82" s="84" t="s">
        <v>606</v>
      </c>
      <c r="AN82" s="86">
        <v>40467.638715277775</v>
      </c>
      <c r="AO82" s="88" t="s">
        <v>17862</v>
      </c>
      <c r="AP82" s="84" t="b">
        <v>0</v>
      </c>
      <c r="AQ82" s="84" t="b">
        <v>0</v>
      </c>
      <c r="AR82" s="84" t="b">
        <v>1</v>
      </c>
      <c r="AS82" s="84" t="s">
        <v>2154</v>
      </c>
      <c r="AT82" s="84">
        <v>20</v>
      </c>
      <c r="AU82" s="88" t="s">
        <v>686</v>
      </c>
      <c r="AV82" s="84" t="b">
        <v>0</v>
      </c>
      <c r="AW82" s="84" t="s">
        <v>745</v>
      </c>
      <c r="AX82" s="88" t="s">
        <v>21221</v>
      </c>
      <c r="AY82" s="84" t="s">
        <v>66</v>
      </c>
      <c r="AZ82" s="2"/>
      <c r="BA82" s="3"/>
      <c r="BB82" s="3"/>
      <c r="BC82" s="3"/>
      <c r="BD82" s="3"/>
    </row>
    <row r="83" spans="1:56" x14ac:dyDescent="0.2">
      <c r="A83" s="69" t="s">
        <v>2245</v>
      </c>
      <c r="B83" s="70"/>
      <c r="C83" s="70"/>
      <c r="D83" s="71"/>
      <c r="E83" s="108"/>
      <c r="F83" s="113" t="s">
        <v>6849</v>
      </c>
      <c r="G83" s="109"/>
      <c r="H83" s="74"/>
      <c r="I83" s="75"/>
      <c r="J83" s="110"/>
      <c r="K83" s="74" t="s">
        <v>23353</v>
      </c>
      <c r="L83" s="111"/>
      <c r="M83" s="79"/>
      <c r="N83" s="79"/>
      <c r="O83" s="80"/>
      <c r="P83" s="81"/>
      <c r="Q83" s="81"/>
      <c r="R83" s="91"/>
      <c r="S83" s="91"/>
      <c r="T83" s="91"/>
      <c r="U83" s="91"/>
      <c r="V83" s="52"/>
      <c r="W83" s="52"/>
      <c r="X83" s="52"/>
      <c r="Y83" s="52"/>
      <c r="Z83" s="51"/>
      <c r="AA83" s="76"/>
      <c r="AB83" s="76"/>
      <c r="AC83" s="77"/>
      <c r="AD83" s="84" t="s">
        <v>12118</v>
      </c>
      <c r="AE83" s="84">
        <v>56</v>
      </c>
      <c r="AF83" s="84">
        <v>13</v>
      </c>
      <c r="AG83" s="84">
        <v>910</v>
      </c>
      <c r="AH83" s="84">
        <v>241</v>
      </c>
      <c r="AI83" s="84"/>
      <c r="AJ83" s="84"/>
      <c r="AK83" s="84" t="s">
        <v>1347</v>
      </c>
      <c r="AL83" s="84"/>
      <c r="AM83" s="84"/>
      <c r="AN83" s="86">
        <v>42807.611458333333</v>
      </c>
      <c r="AO83" s="84"/>
      <c r="AP83" s="84" t="b">
        <v>1</v>
      </c>
      <c r="AQ83" s="84" t="b">
        <v>0</v>
      </c>
      <c r="AR83" s="84" t="b">
        <v>0</v>
      </c>
      <c r="AS83" s="84" t="s">
        <v>290</v>
      </c>
      <c r="AT83" s="84">
        <v>0</v>
      </c>
      <c r="AU83" s="84"/>
      <c r="AV83" s="84" t="b">
        <v>0</v>
      </c>
      <c r="AW83" s="84" t="s">
        <v>745</v>
      </c>
      <c r="AX83" s="88" t="s">
        <v>21222</v>
      </c>
      <c r="AY83" s="84" t="s">
        <v>66</v>
      </c>
      <c r="AZ83" s="2"/>
      <c r="BA83" s="3"/>
      <c r="BB83" s="3"/>
      <c r="BC83" s="3"/>
      <c r="BD83" s="3"/>
    </row>
    <row r="84" spans="1:56" x14ac:dyDescent="0.2">
      <c r="A84" s="69" t="s">
        <v>3790</v>
      </c>
      <c r="B84" s="70"/>
      <c r="C84" s="70"/>
      <c r="D84" s="71"/>
      <c r="E84" s="108"/>
      <c r="F84" s="113" t="s">
        <v>20344</v>
      </c>
      <c r="G84" s="109"/>
      <c r="H84" s="74"/>
      <c r="I84" s="75"/>
      <c r="J84" s="110"/>
      <c r="K84" s="74" t="s">
        <v>23354</v>
      </c>
      <c r="L84" s="111"/>
      <c r="M84" s="79"/>
      <c r="N84" s="79"/>
      <c r="O84" s="80"/>
      <c r="P84" s="81"/>
      <c r="Q84" s="81"/>
      <c r="R84" s="91"/>
      <c r="S84" s="91"/>
      <c r="T84" s="91"/>
      <c r="U84" s="91"/>
      <c r="V84" s="52"/>
      <c r="W84" s="52"/>
      <c r="X84" s="52"/>
      <c r="Y84" s="52"/>
      <c r="Z84" s="51"/>
      <c r="AA84" s="76"/>
      <c r="AB84" s="76"/>
      <c r="AC84" s="77"/>
      <c r="AD84" s="84" t="s">
        <v>12119</v>
      </c>
      <c r="AE84" s="84">
        <v>367</v>
      </c>
      <c r="AF84" s="84">
        <v>4522</v>
      </c>
      <c r="AG84" s="84">
        <v>23536</v>
      </c>
      <c r="AH84" s="84">
        <v>2837</v>
      </c>
      <c r="AI84" s="84"/>
      <c r="AJ84" s="84" t="s">
        <v>14134</v>
      </c>
      <c r="AK84" s="84" t="s">
        <v>16006</v>
      </c>
      <c r="AL84" s="84"/>
      <c r="AM84" s="84"/>
      <c r="AN84" s="86">
        <v>42173.771053240744</v>
      </c>
      <c r="AO84" s="88" t="s">
        <v>17863</v>
      </c>
      <c r="AP84" s="84" t="b">
        <v>0</v>
      </c>
      <c r="AQ84" s="84" t="b">
        <v>0</v>
      </c>
      <c r="AR84" s="84" t="b">
        <v>1</v>
      </c>
      <c r="AS84" s="84" t="s">
        <v>672</v>
      </c>
      <c r="AT84" s="84">
        <v>24</v>
      </c>
      <c r="AU84" s="88" t="s">
        <v>19621</v>
      </c>
      <c r="AV84" s="84" t="b">
        <v>0</v>
      </c>
      <c r="AW84" s="84" t="s">
        <v>745</v>
      </c>
      <c r="AX84" s="88" t="s">
        <v>21223</v>
      </c>
      <c r="AY84" s="84" t="s">
        <v>65</v>
      </c>
      <c r="AZ84" s="2"/>
      <c r="BA84" s="3"/>
      <c r="BB84" s="3"/>
      <c r="BC84" s="3"/>
      <c r="BD84" s="3"/>
    </row>
    <row r="85" spans="1:56" x14ac:dyDescent="0.2">
      <c r="A85" s="69" t="s">
        <v>2246</v>
      </c>
      <c r="B85" s="70"/>
      <c r="C85" s="70"/>
      <c r="D85" s="71"/>
      <c r="E85" s="108"/>
      <c r="F85" s="113" t="s">
        <v>6850</v>
      </c>
      <c r="G85" s="109"/>
      <c r="H85" s="74"/>
      <c r="I85" s="75"/>
      <c r="J85" s="110"/>
      <c r="K85" s="74" t="s">
        <v>23355</v>
      </c>
      <c r="L85" s="111"/>
      <c r="M85" s="79"/>
      <c r="N85" s="79"/>
      <c r="O85" s="80"/>
      <c r="P85" s="81"/>
      <c r="Q85" s="81"/>
      <c r="R85" s="91"/>
      <c r="S85" s="91"/>
      <c r="T85" s="91"/>
      <c r="U85" s="91"/>
      <c r="V85" s="52"/>
      <c r="W85" s="52"/>
      <c r="X85" s="52"/>
      <c r="Y85" s="52"/>
      <c r="Z85" s="51"/>
      <c r="AA85" s="76"/>
      <c r="AB85" s="76"/>
      <c r="AC85" s="77"/>
      <c r="AD85" s="84" t="s">
        <v>12120</v>
      </c>
      <c r="AE85" s="84">
        <v>2255</v>
      </c>
      <c r="AF85" s="84">
        <v>317</v>
      </c>
      <c r="AG85" s="84">
        <v>5058</v>
      </c>
      <c r="AH85" s="84">
        <v>178</v>
      </c>
      <c r="AI85" s="84">
        <v>-28800</v>
      </c>
      <c r="AJ85" s="84" t="s">
        <v>14135</v>
      </c>
      <c r="AK85" s="84" t="s">
        <v>16007</v>
      </c>
      <c r="AL85" s="84"/>
      <c r="AM85" s="84" t="s">
        <v>602</v>
      </c>
      <c r="AN85" s="86">
        <v>40252.097604166665</v>
      </c>
      <c r="AO85" s="88" t="s">
        <v>17864</v>
      </c>
      <c r="AP85" s="84" t="b">
        <v>1</v>
      </c>
      <c r="AQ85" s="84" t="b">
        <v>0</v>
      </c>
      <c r="AR85" s="84" t="b">
        <v>0</v>
      </c>
      <c r="AS85" s="84" t="s">
        <v>290</v>
      </c>
      <c r="AT85" s="84">
        <v>4</v>
      </c>
      <c r="AU85" s="88" t="s">
        <v>674</v>
      </c>
      <c r="AV85" s="84" t="b">
        <v>0</v>
      </c>
      <c r="AW85" s="84" t="s">
        <v>745</v>
      </c>
      <c r="AX85" s="88" t="s">
        <v>21224</v>
      </c>
      <c r="AY85" s="84" t="s">
        <v>66</v>
      </c>
      <c r="AZ85" s="2"/>
      <c r="BA85" s="3"/>
      <c r="BB85" s="3"/>
      <c r="BC85" s="3"/>
      <c r="BD85" s="3"/>
    </row>
    <row r="86" spans="1:56" x14ac:dyDescent="0.2">
      <c r="A86" s="69" t="s">
        <v>2247</v>
      </c>
      <c r="B86" s="70"/>
      <c r="C86" s="70"/>
      <c r="D86" s="71"/>
      <c r="E86" s="108"/>
      <c r="F86" s="113" t="s">
        <v>6851</v>
      </c>
      <c r="G86" s="109"/>
      <c r="H86" s="74"/>
      <c r="I86" s="75"/>
      <c r="J86" s="110"/>
      <c r="K86" s="74" t="s">
        <v>23356</v>
      </c>
      <c r="L86" s="111"/>
      <c r="M86" s="79"/>
      <c r="N86" s="79"/>
      <c r="O86" s="80"/>
      <c r="P86" s="81"/>
      <c r="Q86" s="81"/>
      <c r="R86" s="91"/>
      <c r="S86" s="91"/>
      <c r="T86" s="91"/>
      <c r="U86" s="91"/>
      <c r="V86" s="52"/>
      <c r="W86" s="52"/>
      <c r="X86" s="52"/>
      <c r="Y86" s="52"/>
      <c r="Z86" s="51"/>
      <c r="AA86" s="76"/>
      <c r="AB86" s="76"/>
      <c r="AC86" s="77"/>
      <c r="AD86" s="84" t="s">
        <v>12121</v>
      </c>
      <c r="AE86" s="84">
        <v>872</v>
      </c>
      <c r="AF86" s="84">
        <v>2687</v>
      </c>
      <c r="AG86" s="84">
        <v>4696</v>
      </c>
      <c r="AH86" s="84">
        <v>1065</v>
      </c>
      <c r="AI86" s="84">
        <v>-18000</v>
      </c>
      <c r="AJ86" s="84" t="s">
        <v>14136</v>
      </c>
      <c r="AK86" s="84" t="s">
        <v>16008</v>
      </c>
      <c r="AL86" s="88" t="s">
        <v>16781</v>
      </c>
      <c r="AM86" s="84" t="s">
        <v>603</v>
      </c>
      <c r="AN86" s="86">
        <v>40091.772615740738</v>
      </c>
      <c r="AO86" s="88" t="s">
        <v>17865</v>
      </c>
      <c r="AP86" s="84" t="b">
        <v>0</v>
      </c>
      <c r="AQ86" s="84" t="b">
        <v>0</v>
      </c>
      <c r="AR86" s="84" t="b">
        <v>1</v>
      </c>
      <c r="AS86" s="84" t="s">
        <v>290</v>
      </c>
      <c r="AT86" s="84">
        <v>106</v>
      </c>
      <c r="AU86" s="88" t="s">
        <v>19622</v>
      </c>
      <c r="AV86" s="84" t="b">
        <v>0</v>
      </c>
      <c r="AW86" s="84" t="s">
        <v>745</v>
      </c>
      <c r="AX86" s="88" t="s">
        <v>21225</v>
      </c>
      <c r="AY86" s="84" t="s">
        <v>66</v>
      </c>
      <c r="AZ86" s="2"/>
      <c r="BA86" s="3"/>
      <c r="BB86" s="3"/>
      <c r="BC86" s="3"/>
      <c r="BD86" s="3"/>
    </row>
    <row r="87" spans="1:56" x14ac:dyDescent="0.2">
      <c r="A87" s="69" t="s">
        <v>2248</v>
      </c>
      <c r="B87" s="70"/>
      <c r="C87" s="70"/>
      <c r="D87" s="71"/>
      <c r="E87" s="108"/>
      <c r="F87" s="113" t="s">
        <v>6852</v>
      </c>
      <c r="G87" s="109"/>
      <c r="H87" s="74"/>
      <c r="I87" s="75"/>
      <c r="J87" s="110"/>
      <c r="K87" s="74" t="s">
        <v>23357</v>
      </c>
      <c r="L87" s="111"/>
      <c r="M87" s="79"/>
      <c r="N87" s="79"/>
      <c r="O87" s="80"/>
      <c r="P87" s="81"/>
      <c r="Q87" s="81"/>
      <c r="R87" s="91"/>
      <c r="S87" s="91"/>
      <c r="T87" s="91"/>
      <c r="U87" s="91"/>
      <c r="V87" s="52"/>
      <c r="W87" s="52"/>
      <c r="X87" s="52"/>
      <c r="Y87" s="52"/>
      <c r="Z87" s="51"/>
      <c r="AA87" s="76"/>
      <c r="AB87" s="76"/>
      <c r="AC87" s="77"/>
      <c r="AD87" s="84" t="s">
        <v>12122</v>
      </c>
      <c r="AE87" s="84">
        <v>771</v>
      </c>
      <c r="AF87" s="84">
        <v>940</v>
      </c>
      <c r="AG87" s="84">
        <v>6501</v>
      </c>
      <c r="AH87" s="84">
        <v>540</v>
      </c>
      <c r="AI87" s="84">
        <v>3600</v>
      </c>
      <c r="AJ87" s="84" t="s">
        <v>14137</v>
      </c>
      <c r="AK87" s="84" t="s">
        <v>610</v>
      </c>
      <c r="AL87" s="88" t="s">
        <v>16782</v>
      </c>
      <c r="AM87" s="84" t="s">
        <v>1540</v>
      </c>
      <c r="AN87" s="86">
        <v>41320.284305555557</v>
      </c>
      <c r="AO87" s="84"/>
      <c r="AP87" s="84" t="b">
        <v>1</v>
      </c>
      <c r="AQ87" s="84" t="b">
        <v>0</v>
      </c>
      <c r="AR87" s="84" t="b">
        <v>0</v>
      </c>
      <c r="AS87" s="84" t="s">
        <v>290</v>
      </c>
      <c r="AT87" s="84">
        <v>79</v>
      </c>
      <c r="AU87" s="88" t="s">
        <v>674</v>
      </c>
      <c r="AV87" s="84" t="b">
        <v>0</v>
      </c>
      <c r="AW87" s="84" t="s">
        <v>745</v>
      </c>
      <c r="AX87" s="88" t="s">
        <v>21226</v>
      </c>
      <c r="AY87" s="84" t="s">
        <v>66</v>
      </c>
      <c r="AZ87" s="2"/>
      <c r="BA87" s="3"/>
      <c r="BB87" s="3"/>
      <c r="BC87" s="3"/>
      <c r="BD87" s="3"/>
    </row>
    <row r="88" spans="1:56" x14ac:dyDescent="0.2">
      <c r="A88" s="69" t="s">
        <v>3791</v>
      </c>
      <c r="B88" s="70"/>
      <c r="C88" s="70"/>
      <c r="D88" s="71"/>
      <c r="E88" s="108"/>
      <c r="F88" s="113" t="s">
        <v>20345</v>
      </c>
      <c r="G88" s="109"/>
      <c r="H88" s="74"/>
      <c r="I88" s="75"/>
      <c r="J88" s="110"/>
      <c r="K88" s="74" t="s">
        <v>23358</v>
      </c>
      <c r="L88" s="111"/>
      <c r="M88" s="79"/>
      <c r="N88" s="79"/>
      <c r="O88" s="80"/>
      <c r="P88" s="81"/>
      <c r="Q88" s="81"/>
      <c r="R88" s="91"/>
      <c r="S88" s="91"/>
      <c r="T88" s="91"/>
      <c r="U88" s="91"/>
      <c r="V88" s="52"/>
      <c r="W88" s="52"/>
      <c r="X88" s="52"/>
      <c r="Y88" s="52"/>
      <c r="Z88" s="51"/>
      <c r="AA88" s="76"/>
      <c r="AB88" s="76"/>
      <c r="AC88" s="77"/>
      <c r="AD88" s="84" t="s">
        <v>12123</v>
      </c>
      <c r="AE88" s="84">
        <v>126</v>
      </c>
      <c r="AF88" s="84">
        <v>372</v>
      </c>
      <c r="AG88" s="84">
        <v>671</v>
      </c>
      <c r="AH88" s="84">
        <v>4</v>
      </c>
      <c r="AI88" s="84">
        <v>3600</v>
      </c>
      <c r="AJ88" s="84"/>
      <c r="AK88" s="84" t="s">
        <v>610</v>
      </c>
      <c r="AL88" s="84"/>
      <c r="AM88" s="84" t="s">
        <v>610</v>
      </c>
      <c r="AN88" s="86">
        <v>39230.301458333335</v>
      </c>
      <c r="AO88" s="84"/>
      <c r="AP88" s="84" t="b">
        <v>0</v>
      </c>
      <c r="AQ88" s="84" t="b">
        <v>0</v>
      </c>
      <c r="AR88" s="84" t="b">
        <v>0</v>
      </c>
      <c r="AS88" s="84" t="s">
        <v>290</v>
      </c>
      <c r="AT88" s="84">
        <v>35</v>
      </c>
      <c r="AU88" s="88" t="s">
        <v>674</v>
      </c>
      <c r="AV88" s="84" t="b">
        <v>0</v>
      </c>
      <c r="AW88" s="84" t="s">
        <v>745</v>
      </c>
      <c r="AX88" s="88" t="s">
        <v>21227</v>
      </c>
      <c r="AY88" s="84" t="s">
        <v>65</v>
      </c>
      <c r="AZ88" s="2"/>
      <c r="BA88" s="3"/>
      <c r="BB88" s="3"/>
      <c r="BC88" s="3"/>
      <c r="BD88" s="3"/>
    </row>
    <row r="89" spans="1:56" x14ac:dyDescent="0.2">
      <c r="A89" s="69" t="s">
        <v>3792</v>
      </c>
      <c r="B89" s="70"/>
      <c r="C89" s="70"/>
      <c r="D89" s="71"/>
      <c r="E89" s="108"/>
      <c r="F89" s="113" t="s">
        <v>20346</v>
      </c>
      <c r="G89" s="109"/>
      <c r="H89" s="74"/>
      <c r="I89" s="75"/>
      <c r="J89" s="110"/>
      <c r="K89" s="74" t="s">
        <v>23359</v>
      </c>
      <c r="L89" s="111"/>
      <c r="M89" s="79"/>
      <c r="N89" s="79"/>
      <c r="O89" s="80"/>
      <c r="P89" s="81"/>
      <c r="Q89" s="81"/>
      <c r="R89" s="91"/>
      <c r="S89" s="91"/>
      <c r="T89" s="91"/>
      <c r="U89" s="91"/>
      <c r="V89" s="52"/>
      <c r="W89" s="52"/>
      <c r="X89" s="52"/>
      <c r="Y89" s="52"/>
      <c r="Z89" s="51"/>
      <c r="AA89" s="76"/>
      <c r="AB89" s="76"/>
      <c r="AC89" s="77"/>
      <c r="AD89" s="84" t="s">
        <v>12124</v>
      </c>
      <c r="AE89" s="84">
        <v>1418</v>
      </c>
      <c r="AF89" s="84">
        <v>10575</v>
      </c>
      <c r="AG89" s="84">
        <v>4491</v>
      </c>
      <c r="AH89" s="84">
        <v>12973</v>
      </c>
      <c r="AI89" s="84">
        <v>3600</v>
      </c>
      <c r="AJ89" s="84" t="s">
        <v>14138</v>
      </c>
      <c r="AK89" s="84" t="s">
        <v>16009</v>
      </c>
      <c r="AL89" s="88" t="s">
        <v>16783</v>
      </c>
      <c r="AM89" s="84" t="s">
        <v>610</v>
      </c>
      <c r="AN89" s="86">
        <v>40963.554398148146</v>
      </c>
      <c r="AO89" s="88" t="s">
        <v>17866</v>
      </c>
      <c r="AP89" s="84" t="b">
        <v>0</v>
      </c>
      <c r="AQ89" s="84" t="b">
        <v>0</v>
      </c>
      <c r="AR89" s="84" t="b">
        <v>0</v>
      </c>
      <c r="AS89" s="84" t="s">
        <v>673</v>
      </c>
      <c r="AT89" s="84">
        <v>301</v>
      </c>
      <c r="AU89" s="88" t="s">
        <v>19623</v>
      </c>
      <c r="AV89" s="84" t="b">
        <v>0</v>
      </c>
      <c r="AW89" s="84" t="s">
        <v>745</v>
      </c>
      <c r="AX89" s="88" t="s">
        <v>21228</v>
      </c>
      <c r="AY89" s="84" t="s">
        <v>65</v>
      </c>
      <c r="AZ89" s="2"/>
      <c r="BA89" s="3"/>
      <c r="BB89" s="3"/>
      <c r="BC89" s="3"/>
      <c r="BD89" s="3"/>
    </row>
    <row r="90" spans="1:56" x14ac:dyDescent="0.2">
      <c r="A90" s="69" t="s">
        <v>2249</v>
      </c>
      <c r="B90" s="70"/>
      <c r="C90" s="70"/>
      <c r="D90" s="71"/>
      <c r="E90" s="108"/>
      <c r="F90" s="113" t="s">
        <v>6853</v>
      </c>
      <c r="G90" s="109"/>
      <c r="H90" s="74"/>
      <c r="I90" s="75"/>
      <c r="J90" s="110"/>
      <c r="K90" s="74" t="s">
        <v>23360</v>
      </c>
      <c r="L90" s="111"/>
      <c r="M90" s="79"/>
      <c r="N90" s="79"/>
      <c r="O90" s="80"/>
      <c r="P90" s="81"/>
      <c r="Q90" s="81"/>
      <c r="R90" s="91"/>
      <c r="S90" s="91"/>
      <c r="T90" s="91"/>
      <c r="U90" s="91"/>
      <c r="V90" s="52"/>
      <c r="W90" s="52"/>
      <c r="X90" s="52"/>
      <c r="Y90" s="52"/>
      <c r="Z90" s="51"/>
      <c r="AA90" s="76"/>
      <c r="AB90" s="76"/>
      <c r="AC90" s="77"/>
      <c r="AD90" s="84" t="s">
        <v>12125</v>
      </c>
      <c r="AE90" s="84">
        <v>201</v>
      </c>
      <c r="AF90" s="84">
        <v>82</v>
      </c>
      <c r="AG90" s="84">
        <v>498</v>
      </c>
      <c r="AH90" s="84">
        <v>2319</v>
      </c>
      <c r="AI90" s="84">
        <v>-21600</v>
      </c>
      <c r="AJ90" s="84" t="s">
        <v>14139</v>
      </c>
      <c r="AK90" s="84" t="s">
        <v>16010</v>
      </c>
      <c r="AL90" s="84"/>
      <c r="AM90" s="84" t="s">
        <v>601</v>
      </c>
      <c r="AN90" s="86">
        <v>40664.600532407407</v>
      </c>
      <c r="AO90" s="88" t="s">
        <v>17867</v>
      </c>
      <c r="AP90" s="84" t="b">
        <v>1</v>
      </c>
      <c r="AQ90" s="84" t="b">
        <v>0</v>
      </c>
      <c r="AR90" s="84" t="b">
        <v>1</v>
      </c>
      <c r="AS90" s="84" t="s">
        <v>290</v>
      </c>
      <c r="AT90" s="84">
        <v>3</v>
      </c>
      <c r="AU90" s="88" t="s">
        <v>674</v>
      </c>
      <c r="AV90" s="84" t="b">
        <v>0</v>
      </c>
      <c r="AW90" s="84" t="s">
        <v>745</v>
      </c>
      <c r="AX90" s="88" t="s">
        <v>21229</v>
      </c>
      <c r="AY90" s="84" t="s">
        <v>66</v>
      </c>
      <c r="AZ90" s="2"/>
      <c r="BA90" s="3"/>
      <c r="BB90" s="3"/>
      <c r="BC90" s="3"/>
      <c r="BD90" s="3"/>
    </row>
    <row r="91" spans="1:56" x14ac:dyDescent="0.2">
      <c r="A91" s="69" t="s">
        <v>238</v>
      </c>
      <c r="B91" s="70"/>
      <c r="C91" s="70"/>
      <c r="D91" s="71"/>
      <c r="E91" s="108"/>
      <c r="F91" s="113" t="s">
        <v>726</v>
      </c>
      <c r="G91" s="109"/>
      <c r="H91" s="74"/>
      <c r="I91" s="75"/>
      <c r="J91" s="110"/>
      <c r="K91" s="74" t="s">
        <v>796</v>
      </c>
      <c r="L91" s="111"/>
      <c r="M91" s="79"/>
      <c r="N91" s="79"/>
      <c r="O91" s="80"/>
      <c r="P91" s="81"/>
      <c r="Q91" s="81"/>
      <c r="R91" s="91"/>
      <c r="S91" s="91"/>
      <c r="T91" s="91"/>
      <c r="U91" s="91"/>
      <c r="V91" s="52"/>
      <c r="W91" s="52"/>
      <c r="X91" s="52"/>
      <c r="Y91" s="52"/>
      <c r="Z91" s="51"/>
      <c r="AA91" s="76"/>
      <c r="AB91" s="76"/>
      <c r="AC91" s="77"/>
      <c r="AD91" s="84" t="s">
        <v>370</v>
      </c>
      <c r="AE91" s="84">
        <v>6117</v>
      </c>
      <c r="AF91" s="84">
        <v>1664888</v>
      </c>
      <c r="AG91" s="84">
        <v>164502</v>
      </c>
      <c r="AH91" s="84">
        <v>16172</v>
      </c>
      <c r="AI91" s="84">
        <v>-18000</v>
      </c>
      <c r="AJ91" s="84" t="s">
        <v>417</v>
      </c>
      <c r="AK91" s="84"/>
      <c r="AL91" s="88" t="s">
        <v>582</v>
      </c>
      <c r="AM91" s="84" t="s">
        <v>603</v>
      </c>
      <c r="AN91" s="86">
        <v>39563.724629629629</v>
      </c>
      <c r="AO91" s="88" t="s">
        <v>646</v>
      </c>
      <c r="AP91" s="84" t="b">
        <v>0</v>
      </c>
      <c r="AQ91" s="84" t="b">
        <v>0</v>
      </c>
      <c r="AR91" s="84" t="b">
        <v>1</v>
      </c>
      <c r="AS91" s="84" t="s">
        <v>290</v>
      </c>
      <c r="AT91" s="84">
        <v>19884</v>
      </c>
      <c r="AU91" s="88" t="s">
        <v>701</v>
      </c>
      <c r="AV91" s="84" t="b">
        <v>1</v>
      </c>
      <c r="AW91" s="84" t="s">
        <v>745</v>
      </c>
      <c r="AX91" s="88" t="s">
        <v>759</v>
      </c>
      <c r="AY91" s="84" t="s">
        <v>65</v>
      </c>
      <c r="AZ91" s="2"/>
      <c r="BA91" s="3"/>
      <c r="BB91" s="3"/>
      <c r="BC91" s="3"/>
      <c r="BD91" s="3"/>
    </row>
    <row r="92" spans="1:56" x14ac:dyDescent="0.2">
      <c r="A92" s="69" t="s">
        <v>2250</v>
      </c>
      <c r="B92" s="70"/>
      <c r="C92" s="70"/>
      <c r="D92" s="71"/>
      <c r="E92" s="108"/>
      <c r="F92" s="113" t="s">
        <v>6854</v>
      </c>
      <c r="G92" s="109"/>
      <c r="H92" s="74"/>
      <c r="I92" s="75"/>
      <c r="J92" s="110"/>
      <c r="K92" s="74" t="s">
        <v>23361</v>
      </c>
      <c r="L92" s="111"/>
      <c r="M92" s="79"/>
      <c r="N92" s="79"/>
      <c r="O92" s="80"/>
      <c r="P92" s="81"/>
      <c r="Q92" s="81"/>
      <c r="R92" s="91"/>
      <c r="S92" s="91"/>
      <c r="T92" s="91"/>
      <c r="U92" s="91"/>
      <c r="V92" s="52"/>
      <c r="W92" s="52"/>
      <c r="X92" s="52"/>
      <c r="Y92" s="52"/>
      <c r="Z92" s="51"/>
      <c r="AA92" s="76"/>
      <c r="AB92" s="76"/>
      <c r="AC92" s="77"/>
      <c r="AD92" s="84" t="s">
        <v>12126</v>
      </c>
      <c r="AE92" s="84">
        <v>538</v>
      </c>
      <c r="AF92" s="84">
        <v>109</v>
      </c>
      <c r="AG92" s="84">
        <v>1061</v>
      </c>
      <c r="AH92" s="84">
        <v>2935</v>
      </c>
      <c r="AI92" s="84">
        <v>3600</v>
      </c>
      <c r="AJ92" s="84" t="s">
        <v>14140</v>
      </c>
      <c r="AK92" s="84" t="s">
        <v>16011</v>
      </c>
      <c r="AL92" s="84"/>
      <c r="AM92" s="84" t="s">
        <v>1540</v>
      </c>
      <c r="AN92" s="86">
        <v>40122.659490740742</v>
      </c>
      <c r="AO92" s="88" t="s">
        <v>17868</v>
      </c>
      <c r="AP92" s="84" t="b">
        <v>0</v>
      </c>
      <c r="AQ92" s="84" t="b">
        <v>0</v>
      </c>
      <c r="AR92" s="84" t="b">
        <v>0</v>
      </c>
      <c r="AS92" s="84" t="s">
        <v>1001</v>
      </c>
      <c r="AT92" s="84">
        <v>4</v>
      </c>
      <c r="AU92" s="88" t="s">
        <v>680</v>
      </c>
      <c r="AV92" s="84" t="b">
        <v>0</v>
      </c>
      <c r="AW92" s="84" t="s">
        <v>745</v>
      </c>
      <c r="AX92" s="88" t="s">
        <v>21230</v>
      </c>
      <c r="AY92" s="84" t="s">
        <v>66</v>
      </c>
      <c r="AZ92" s="2"/>
      <c r="BA92" s="3"/>
      <c r="BB92" s="3"/>
      <c r="BC92" s="3"/>
      <c r="BD92" s="3"/>
    </row>
    <row r="93" spans="1:56" x14ac:dyDescent="0.2">
      <c r="A93" s="69" t="s">
        <v>3793</v>
      </c>
      <c r="B93" s="70"/>
      <c r="C93" s="70"/>
      <c r="D93" s="71"/>
      <c r="E93" s="108"/>
      <c r="F93" s="113" t="s">
        <v>20347</v>
      </c>
      <c r="G93" s="109"/>
      <c r="H93" s="74"/>
      <c r="I93" s="75"/>
      <c r="J93" s="110"/>
      <c r="K93" s="74" t="s">
        <v>23362</v>
      </c>
      <c r="L93" s="111"/>
      <c r="M93" s="79"/>
      <c r="N93" s="79"/>
      <c r="O93" s="80"/>
      <c r="P93" s="81"/>
      <c r="Q93" s="81"/>
      <c r="R93" s="91"/>
      <c r="S93" s="91"/>
      <c r="T93" s="91"/>
      <c r="U93" s="91"/>
      <c r="V93" s="52"/>
      <c r="W93" s="52"/>
      <c r="X93" s="52"/>
      <c r="Y93" s="52"/>
      <c r="Z93" s="51"/>
      <c r="AA93" s="76"/>
      <c r="AB93" s="76"/>
      <c r="AC93" s="77"/>
      <c r="AD93" s="84" t="s">
        <v>12127</v>
      </c>
      <c r="AE93" s="84">
        <v>230</v>
      </c>
      <c r="AF93" s="84">
        <v>101</v>
      </c>
      <c r="AG93" s="84">
        <v>1593</v>
      </c>
      <c r="AH93" s="84">
        <v>692</v>
      </c>
      <c r="AI93" s="84">
        <v>3600</v>
      </c>
      <c r="AJ93" s="84" t="s">
        <v>14141</v>
      </c>
      <c r="AK93" s="84" t="s">
        <v>16012</v>
      </c>
      <c r="AL93" s="84"/>
      <c r="AM93" s="84" t="s">
        <v>1540</v>
      </c>
      <c r="AN93" s="86">
        <v>40730.775254629632</v>
      </c>
      <c r="AO93" s="88" t="s">
        <v>17869</v>
      </c>
      <c r="AP93" s="84" t="b">
        <v>0</v>
      </c>
      <c r="AQ93" s="84" t="b">
        <v>0</v>
      </c>
      <c r="AR93" s="84" t="b">
        <v>0</v>
      </c>
      <c r="AS93" s="84" t="s">
        <v>1001</v>
      </c>
      <c r="AT93" s="84">
        <v>8</v>
      </c>
      <c r="AU93" s="88" t="s">
        <v>675</v>
      </c>
      <c r="AV93" s="84" t="b">
        <v>0</v>
      </c>
      <c r="AW93" s="84" t="s">
        <v>745</v>
      </c>
      <c r="AX93" s="88" t="s">
        <v>21231</v>
      </c>
      <c r="AY93" s="84" t="s">
        <v>65</v>
      </c>
      <c r="AZ93" s="2"/>
      <c r="BA93" s="3"/>
      <c r="BB93" s="3"/>
      <c r="BC93" s="3"/>
      <c r="BD93" s="3"/>
    </row>
    <row r="94" spans="1:56" x14ac:dyDescent="0.2">
      <c r="A94" s="69" t="s">
        <v>2251</v>
      </c>
      <c r="B94" s="70"/>
      <c r="C94" s="70"/>
      <c r="D94" s="71"/>
      <c r="E94" s="108"/>
      <c r="F94" s="113" t="s">
        <v>6855</v>
      </c>
      <c r="G94" s="109"/>
      <c r="H94" s="74"/>
      <c r="I94" s="75"/>
      <c r="J94" s="110"/>
      <c r="K94" s="74" t="s">
        <v>23363</v>
      </c>
      <c r="L94" s="111"/>
      <c r="M94" s="79"/>
      <c r="N94" s="79"/>
      <c r="O94" s="80"/>
      <c r="P94" s="81"/>
      <c r="Q94" s="81"/>
      <c r="R94" s="91"/>
      <c r="S94" s="91"/>
      <c r="T94" s="91"/>
      <c r="U94" s="91"/>
      <c r="V94" s="52"/>
      <c r="W94" s="52"/>
      <c r="X94" s="52"/>
      <c r="Y94" s="52"/>
      <c r="Z94" s="51"/>
      <c r="AA94" s="76"/>
      <c r="AB94" s="76"/>
      <c r="AC94" s="77"/>
      <c r="AD94" s="84" t="s">
        <v>12128</v>
      </c>
      <c r="AE94" s="84">
        <v>788</v>
      </c>
      <c r="AF94" s="84">
        <v>973</v>
      </c>
      <c r="AG94" s="84">
        <v>15659</v>
      </c>
      <c r="AH94" s="84">
        <v>16317</v>
      </c>
      <c r="AI94" s="84"/>
      <c r="AJ94" s="84" t="s">
        <v>14142</v>
      </c>
      <c r="AK94" s="84" t="s">
        <v>16013</v>
      </c>
      <c r="AL94" s="88" t="s">
        <v>16784</v>
      </c>
      <c r="AM94" s="84"/>
      <c r="AN94" s="86">
        <v>42315.098229166666</v>
      </c>
      <c r="AO94" s="88" t="s">
        <v>17870</v>
      </c>
      <c r="AP94" s="84" t="b">
        <v>1</v>
      </c>
      <c r="AQ94" s="84" t="b">
        <v>0</v>
      </c>
      <c r="AR94" s="84" t="b">
        <v>0</v>
      </c>
      <c r="AS94" s="84" t="s">
        <v>290</v>
      </c>
      <c r="AT94" s="84">
        <v>67</v>
      </c>
      <c r="AU94" s="88" t="s">
        <v>674</v>
      </c>
      <c r="AV94" s="84" t="b">
        <v>0</v>
      </c>
      <c r="AW94" s="84" t="s">
        <v>745</v>
      </c>
      <c r="AX94" s="88" t="s">
        <v>21232</v>
      </c>
      <c r="AY94" s="84" t="s">
        <v>66</v>
      </c>
      <c r="AZ94" s="2"/>
      <c r="BA94" s="3"/>
      <c r="BB94" s="3"/>
      <c r="BC94" s="3"/>
      <c r="BD94" s="3"/>
    </row>
    <row r="95" spans="1:56" x14ac:dyDescent="0.2">
      <c r="A95" s="69" t="s">
        <v>3794</v>
      </c>
      <c r="B95" s="70"/>
      <c r="C95" s="70"/>
      <c r="D95" s="71"/>
      <c r="E95" s="108"/>
      <c r="F95" s="113" t="s">
        <v>20348</v>
      </c>
      <c r="G95" s="109"/>
      <c r="H95" s="74"/>
      <c r="I95" s="75"/>
      <c r="J95" s="110"/>
      <c r="K95" s="74" t="s">
        <v>23364</v>
      </c>
      <c r="L95" s="111"/>
      <c r="M95" s="79"/>
      <c r="N95" s="79"/>
      <c r="O95" s="80"/>
      <c r="P95" s="81"/>
      <c r="Q95" s="81"/>
      <c r="R95" s="91"/>
      <c r="S95" s="91"/>
      <c r="T95" s="91"/>
      <c r="U95" s="91"/>
      <c r="V95" s="52"/>
      <c r="W95" s="52"/>
      <c r="X95" s="52"/>
      <c r="Y95" s="52"/>
      <c r="Z95" s="51"/>
      <c r="AA95" s="76"/>
      <c r="AB95" s="76"/>
      <c r="AC95" s="77"/>
      <c r="AD95" s="84" t="s">
        <v>12129</v>
      </c>
      <c r="AE95" s="84">
        <v>3690</v>
      </c>
      <c r="AF95" s="84">
        <v>2283</v>
      </c>
      <c r="AG95" s="84">
        <v>6807</v>
      </c>
      <c r="AH95" s="84">
        <v>4751</v>
      </c>
      <c r="AI95" s="84">
        <v>-18000</v>
      </c>
      <c r="AJ95" s="84" t="s">
        <v>14143</v>
      </c>
      <c r="AK95" s="84" t="s">
        <v>330</v>
      </c>
      <c r="AL95" s="88" t="s">
        <v>16785</v>
      </c>
      <c r="AM95" s="84" t="s">
        <v>603</v>
      </c>
      <c r="AN95" s="86">
        <v>39422.623483796298</v>
      </c>
      <c r="AO95" s="84"/>
      <c r="AP95" s="84" t="b">
        <v>0</v>
      </c>
      <c r="AQ95" s="84" t="b">
        <v>0</v>
      </c>
      <c r="AR95" s="84" t="b">
        <v>0</v>
      </c>
      <c r="AS95" s="84" t="s">
        <v>290</v>
      </c>
      <c r="AT95" s="84">
        <v>52</v>
      </c>
      <c r="AU95" s="88" t="s">
        <v>674</v>
      </c>
      <c r="AV95" s="84" t="b">
        <v>0</v>
      </c>
      <c r="AW95" s="84" t="s">
        <v>745</v>
      </c>
      <c r="AX95" s="88" t="s">
        <v>21233</v>
      </c>
      <c r="AY95" s="84" t="s">
        <v>65</v>
      </c>
      <c r="AZ95" s="2"/>
      <c r="BA95" s="3"/>
      <c r="BB95" s="3"/>
      <c r="BC95" s="3"/>
      <c r="BD95" s="3"/>
    </row>
    <row r="96" spans="1:56" x14ac:dyDescent="0.2">
      <c r="A96" s="69" t="s">
        <v>2252</v>
      </c>
      <c r="B96" s="70"/>
      <c r="C96" s="70"/>
      <c r="D96" s="71"/>
      <c r="E96" s="108"/>
      <c r="F96" s="113" t="s">
        <v>6856</v>
      </c>
      <c r="G96" s="109"/>
      <c r="H96" s="74"/>
      <c r="I96" s="75"/>
      <c r="J96" s="110"/>
      <c r="K96" s="74" t="s">
        <v>23365</v>
      </c>
      <c r="L96" s="111"/>
      <c r="M96" s="79"/>
      <c r="N96" s="79"/>
      <c r="O96" s="80"/>
      <c r="P96" s="81"/>
      <c r="Q96" s="81"/>
      <c r="R96" s="91"/>
      <c r="S96" s="91"/>
      <c r="T96" s="91"/>
      <c r="U96" s="91"/>
      <c r="V96" s="52"/>
      <c r="W96" s="52"/>
      <c r="X96" s="52"/>
      <c r="Y96" s="52"/>
      <c r="Z96" s="51"/>
      <c r="AA96" s="76"/>
      <c r="AB96" s="76"/>
      <c r="AC96" s="77"/>
      <c r="AD96" s="84" t="s">
        <v>12130</v>
      </c>
      <c r="AE96" s="84">
        <v>416</v>
      </c>
      <c r="AF96" s="84">
        <v>423</v>
      </c>
      <c r="AG96" s="84">
        <v>7921</v>
      </c>
      <c r="AH96" s="84">
        <v>3019</v>
      </c>
      <c r="AI96" s="84">
        <v>-18000</v>
      </c>
      <c r="AJ96" s="84" t="s">
        <v>14144</v>
      </c>
      <c r="AK96" s="84" t="s">
        <v>324</v>
      </c>
      <c r="AL96" s="88" t="s">
        <v>16786</v>
      </c>
      <c r="AM96" s="84" t="s">
        <v>603</v>
      </c>
      <c r="AN96" s="86">
        <v>42980.070277777777</v>
      </c>
      <c r="AO96" s="88" t="s">
        <v>17871</v>
      </c>
      <c r="AP96" s="84" t="b">
        <v>0</v>
      </c>
      <c r="AQ96" s="84" t="b">
        <v>0</v>
      </c>
      <c r="AR96" s="84" t="b">
        <v>1</v>
      </c>
      <c r="AS96" s="84" t="s">
        <v>290</v>
      </c>
      <c r="AT96" s="84">
        <v>8</v>
      </c>
      <c r="AU96" s="88" t="s">
        <v>674</v>
      </c>
      <c r="AV96" s="84" t="b">
        <v>0</v>
      </c>
      <c r="AW96" s="84" t="s">
        <v>745</v>
      </c>
      <c r="AX96" s="88" t="s">
        <v>21234</v>
      </c>
      <c r="AY96" s="84" t="s">
        <v>66</v>
      </c>
      <c r="AZ96" s="2"/>
      <c r="BA96" s="3"/>
      <c r="BB96" s="3"/>
      <c r="BC96" s="3"/>
      <c r="BD96" s="3"/>
    </row>
    <row r="97" spans="1:56" x14ac:dyDescent="0.2">
      <c r="A97" s="69" t="s">
        <v>3795</v>
      </c>
      <c r="B97" s="70"/>
      <c r="C97" s="70"/>
      <c r="D97" s="71"/>
      <c r="E97" s="108"/>
      <c r="F97" s="113" t="s">
        <v>20349</v>
      </c>
      <c r="G97" s="109"/>
      <c r="H97" s="74"/>
      <c r="I97" s="75"/>
      <c r="J97" s="110"/>
      <c r="K97" s="74" t="s">
        <v>23366</v>
      </c>
      <c r="L97" s="111"/>
      <c r="M97" s="79"/>
      <c r="N97" s="79"/>
      <c r="O97" s="80"/>
      <c r="P97" s="81"/>
      <c r="Q97" s="81"/>
      <c r="R97" s="91"/>
      <c r="S97" s="91"/>
      <c r="T97" s="91"/>
      <c r="U97" s="91"/>
      <c r="V97" s="52"/>
      <c r="W97" s="52"/>
      <c r="X97" s="52"/>
      <c r="Y97" s="52"/>
      <c r="Z97" s="51"/>
      <c r="AA97" s="76"/>
      <c r="AB97" s="76"/>
      <c r="AC97" s="77"/>
      <c r="AD97" s="84" t="s">
        <v>12131</v>
      </c>
      <c r="AE97" s="84">
        <v>362</v>
      </c>
      <c r="AF97" s="84">
        <v>63194</v>
      </c>
      <c r="AG97" s="84">
        <v>1133</v>
      </c>
      <c r="AH97" s="84">
        <v>433</v>
      </c>
      <c r="AI97" s="84">
        <v>-18000</v>
      </c>
      <c r="AJ97" s="84" t="s">
        <v>14145</v>
      </c>
      <c r="AK97" s="84" t="s">
        <v>462</v>
      </c>
      <c r="AL97" s="88" t="s">
        <v>16787</v>
      </c>
      <c r="AM97" s="84" t="s">
        <v>603</v>
      </c>
      <c r="AN97" s="86">
        <v>39698.690150462964</v>
      </c>
      <c r="AO97" s="88" t="s">
        <v>17872</v>
      </c>
      <c r="AP97" s="84" t="b">
        <v>0</v>
      </c>
      <c r="AQ97" s="84" t="b">
        <v>0</v>
      </c>
      <c r="AR97" s="84" t="b">
        <v>1</v>
      </c>
      <c r="AS97" s="84" t="s">
        <v>290</v>
      </c>
      <c r="AT97" s="84">
        <v>1233</v>
      </c>
      <c r="AU97" s="88" t="s">
        <v>694</v>
      </c>
      <c r="AV97" s="84" t="b">
        <v>1</v>
      </c>
      <c r="AW97" s="84" t="s">
        <v>745</v>
      </c>
      <c r="AX97" s="88" t="s">
        <v>21235</v>
      </c>
      <c r="AY97" s="84" t="s">
        <v>65</v>
      </c>
      <c r="AZ97" s="2"/>
      <c r="BA97" s="3"/>
      <c r="BB97" s="3"/>
      <c r="BC97" s="3"/>
      <c r="BD97" s="3"/>
    </row>
    <row r="98" spans="1:56" x14ac:dyDescent="0.2">
      <c r="A98" s="69" t="s">
        <v>3796</v>
      </c>
      <c r="B98" s="70"/>
      <c r="C98" s="70"/>
      <c r="D98" s="71"/>
      <c r="E98" s="108"/>
      <c r="F98" s="113" t="s">
        <v>20350</v>
      </c>
      <c r="G98" s="109"/>
      <c r="H98" s="74"/>
      <c r="I98" s="75"/>
      <c r="J98" s="110"/>
      <c r="K98" s="74" t="s">
        <v>23367</v>
      </c>
      <c r="L98" s="111"/>
      <c r="M98" s="79"/>
      <c r="N98" s="79"/>
      <c r="O98" s="80"/>
      <c r="P98" s="81"/>
      <c r="Q98" s="81"/>
      <c r="R98" s="91"/>
      <c r="S98" s="91"/>
      <c r="T98" s="91"/>
      <c r="U98" s="91"/>
      <c r="V98" s="52"/>
      <c r="W98" s="52"/>
      <c r="X98" s="52"/>
      <c r="Y98" s="52"/>
      <c r="Z98" s="51"/>
      <c r="AA98" s="76"/>
      <c r="AB98" s="76"/>
      <c r="AC98" s="77"/>
      <c r="AD98" s="84" t="s">
        <v>12132</v>
      </c>
      <c r="AE98" s="84">
        <v>1168</v>
      </c>
      <c r="AF98" s="84">
        <v>17876</v>
      </c>
      <c r="AG98" s="84">
        <v>39268</v>
      </c>
      <c r="AH98" s="84">
        <v>38249</v>
      </c>
      <c r="AI98" s="84">
        <v>-21600</v>
      </c>
      <c r="AJ98" s="84" t="s">
        <v>14146</v>
      </c>
      <c r="AK98" s="84" t="s">
        <v>330</v>
      </c>
      <c r="AL98" s="88" t="s">
        <v>16788</v>
      </c>
      <c r="AM98" s="84" t="s">
        <v>601</v>
      </c>
      <c r="AN98" s="86">
        <v>39454.797708333332</v>
      </c>
      <c r="AO98" s="88" t="s">
        <v>17873</v>
      </c>
      <c r="AP98" s="84" t="b">
        <v>0</v>
      </c>
      <c r="AQ98" s="84" t="b">
        <v>0</v>
      </c>
      <c r="AR98" s="84" t="b">
        <v>1</v>
      </c>
      <c r="AS98" s="84" t="s">
        <v>290</v>
      </c>
      <c r="AT98" s="84">
        <v>464</v>
      </c>
      <c r="AU98" s="88" t="s">
        <v>679</v>
      </c>
      <c r="AV98" s="84" t="b">
        <v>0</v>
      </c>
      <c r="AW98" s="84" t="s">
        <v>745</v>
      </c>
      <c r="AX98" s="88" t="s">
        <v>21236</v>
      </c>
      <c r="AY98" s="84" t="s">
        <v>65</v>
      </c>
      <c r="AZ98" s="2"/>
      <c r="BA98" s="3"/>
      <c r="BB98" s="3"/>
      <c r="BC98" s="3"/>
      <c r="BD98" s="3"/>
    </row>
    <row r="99" spans="1:56" x14ac:dyDescent="0.2">
      <c r="A99" s="69" t="s">
        <v>3797</v>
      </c>
      <c r="B99" s="70"/>
      <c r="C99" s="70"/>
      <c r="D99" s="71"/>
      <c r="E99" s="108"/>
      <c r="F99" s="113" t="s">
        <v>20351</v>
      </c>
      <c r="G99" s="109"/>
      <c r="H99" s="74"/>
      <c r="I99" s="75"/>
      <c r="J99" s="110"/>
      <c r="K99" s="74" t="s">
        <v>23368</v>
      </c>
      <c r="L99" s="111"/>
      <c r="M99" s="79"/>
      <c r="N99" s="79"/>
      <c r="O99" s="80"/>
      <c r="P99" s="81"/>
      <c r="Q99" s="81"/>
      <c r="R99" s="91"/>
      <c r="S99" s="91"/>
      <c r="T99" s="91"/>
      <c r="U99" s="91"/>
      <c r="V99" s="52"/>
      <c r="W99" s="52"/>
      <c r="X99" s="52"/>
      <c r="Y99" s="52"/>
      <c r="Z99" s="51"/>
      <c r="AA99" s="76"/>
      <c r="AB99" s="76"/>
      <c r="AC99" s="77"/>
      <c r="AD99" s="84" t="s">
        <v>12133</v>
      </c>
      <c r="AE99" s="84">
        <v>800</v>
      </c>
      <c r="AF99" s="84">
        <v>9534</v>
      </c>
      <c r="AG99" s="84">
        <v>167</v>
      </c>
      <c r="AH99" s="84">
        <v>5748</v>
      </c>
      <c r="AI99" s="84">
        <v>-18000</v>
      </c>
      <c r="AJ99" s="84" t="s">
        <v>14147</v>
      </c>
      <c r="AK99" s="84" t="s">
        <v>442</v>
      </c>
      <c r="AL99" s="88" t="s">
        <v>16789</v>
      </c>
      <c r="AM99" s="84" t="s">
        <v>603</v>
      </c>
      <c r="AN99" s="86">
        <v>39918.165729166663</v>
      </c>
      <c r="AO99" s="84"/>
      <c r="AP99" s="84" t="b">
        <v>0</v>
      </c>
      <c r="AQ99" s="84" t="b">
        <v>0</v>
      </c>
      <c r="AR99" s="84" t="b">
        <v>0</v>
      </c>
      <c r="AS99" s="84" t="s">
        <v>290</v>
      </c>
      <c r="AT99" s="84">
        <v>206</v>
      </c>
      <c r="AU99" s="88" t="s">
        <v>19624</v>
      </c>
      <c r="AV99" s="84" t="b">
        <v>1</v>
      </c>
      <c r="AW99" s="84" t="s">
        <v>745</v>
      </c>
      <c r="AX99" s="88" t="s">
        <v>21237</v>
      </c>
      <c r="AY99" s="84" t="s">
        <v>65</v>
      </c>
      <c r="AZ99" s="2"/>
      <c r="BA99" s="3"/>
      <c r="BB99" s="3"/>
      <c r="BC99" s="3"/>
      <c r="BD99" s="3"/>
    </row>
    <row r="100" spans="1:56" x14ac:dyDescent="0.2">
      <c r="A100" s="69" t="s">
        <v>2253</v>
      </c>
      <c r="B100" s="70"/>
      <c r="C100" s="70"/>
      <c r="D100" s="71"/>
      <c r="E100" s="108"/>
      <c r="F100" s="113" t="s">
        <v>6857</v>
      </c>
      <c r="G100" s="109"/>
      <c r="H100" s="74"/>
      <c r="I100" s="75"/>
      <c r="J100" s="110"/>
      <c r="K100" s="74" t="s">
        <v>23369</v>
      </c>
      <c r="L100" s="111"/>
      <c r="M100" s="79"/>
      <c r="N100" s="79"/>
      <c r="O100" s="80"/>
      <c r="P100" s="81"/>
      <c r="Q100" s="81"/>
      <c r="R100" s="91"/>
      <c r="S100" s="91"/>
      <c r="T100" s="91"/>
      <c r="U100" s="91"/>
      <c r="V100" s="52"/>
      <c r="W100" s="52"/>
      <c r="X100" s="52"/>
      <c r="Y100" s="52"/>
      <c r="Z100" s="51"/>
      <c r="AA100" s="76"/>
      <c r="AB100" s="76"/>
      <c r="AC100" s="77"/>
      <c r="AD100" s="84" t="s">
        <v>12134</v>
      </c>
      <c r="AE100" s="84">
        <v>1822</v>
      </c>
      <c r="AF100" s="84">
        <v>284</v>
      </c>
      <c r="AG100" s="84">
        <v>12263</v>
      </c>
      <c r="AH100" s="84">
        <v>21500</v>
      </c>
      <c r="AI100" s="84">
        <v>-28800</v>
      </c>
      <c r="AJ100" s="84"/>
      <c r="AK100" s="84" t="s">
        <v>321</v>
      </c>
      <c r="AL100" s="84"/>
      <c r="AM100" s="84" t="s">
        <v>602</v>
      </c>
      <c r="AN100" s="86">
        <v>42756.754305555558</v>
      </c>
      <c r="AO100" s="88" t="s">
        <v>17874</v>
      </c>
      <c r="AP100" s="84" t="b">
        <v>0</v>
      </c>
      <c r="AQ100" s="84" t="b">
        <v>0</v>
      </c>
      <c r="AR100" s="84" t="b">
        <v>0</v>
      </c>
      <c r="AS100" s="84" t="s">
        <v>290</v>
      </c>
      <c r="AT100" s="84">
        <v>7</v>
      </c>
      <c r="AU100" s="88" t="s">
        <v>674</v>
      </c>
      <c r="AV100" s="84" t="b">
        <v>0</v>
      </c>
      <c r="AW100" s="84" t="s">
        <v>745</v>
      </c>
      <c r="AX100" s="88" t="s">
        <v>21238</v>
      </c>
      <c r="AY100" s="84" t="s">
        <v>66</v>
      </c>
      <c r="AZ100" s="2"/>
      <c r="BA100" s="3"/>
      <c r="BB100" s="3"/>
      <c r="BC100" s="3"/>
      <c r="BD100" s="3"/>
    </row>
    <row r="101" spans="1:56" x14ac:dyDescent="0.2">
      <c r="A101" s="69" t="s">
        <v>2254</v>
      </c>
      <c r="B101" s="70"/>
      <c r="C101" s="70"/>
      <c r="D101" s="71"/>
      <c r="E101" s="108"/>
      <c r="F101" s="113" t="s">
        <v>6858</v>
      </c>
      <c r="G101" s="109"/>
      <c r="H101" s="74"/>
      <c r="I101" s="75"/>
      <c r="J101" s="110"/>
      <c r="K101" s="74" t="s">
        <v>23370</v>
      </c>
      <c r="L101" s="111"/>
      <c r="M101" s="79"/>
      <c r="N101" s="79"/>
      <c r="O101" s="80"/>
      <c r="P101" s="81"/>
      <c r="Q101" s="81"/>
      <c r="R101" s="91"/>
      <c r="S101" s="91"/>
      <c r="T101" s="91"/>
      <c r="U101" s="91"/>
      <c r="V101" s="52"/>
      <c r="W101" s="52"/>
      <c r="X101" s="52"/>
      <c r="Y101" s="52"/>
      <c r="Z101" s="51"/>
      <c r="AA101" s="76"/>
      <c r="AB101" s="76"/>
      <c r="AC101" s="77"/>
      <c r="AD101" s="84" t="s">
        <v>12135</v>
      </c>
      <c r="AE101" s="84">
        <v>847</v>
      </c>
      <c r="AF101" s="84">
        <v>212</v>
      </c>
      <c r="AG101" s="84">
        <v>872</v>
      </c>
      <c r="AH101" s="84">
        <v>4</v>
      </c>
      <c r="AI101" s="84">
        <v>-18000</v>
      </c>
      <c r="AJ101" s="84" t="s">
        <v>14148</v>
      </c>
      <c r="AK101" s="84" t="s">
        <v>16014</v>
      </c>
      <c r="AL101" s="84"/>
      <c r="AM101" s="84" t="s">
        <v>603</v>
      </c>
      <c r="AN101" s="86">
        <v>40320.990810185183</v>
      </c>
      <c r="AO101" s="84"/>
      <c r="AP101" s="84" t="b">
        <v>0</v>
      </c>
      <c r="AQ101" s="84" t="b">
        <v>0</v>
      </c>
      <c r="AR101" s="84" t="b">
        <v>1</v>
      </c>
      <c r="AS101" s="84" t="s">
        <v>290</v>
      </c>
      <c r="AT101" s="84">
        <v>5</v>
      </c>
      <c r="AU101" s="88" t="s">
        <v>675</v>
      </c>
      <c r="AV101" s="84" t="b">
        <v>0</v>
      </c>
      <c r="AW101" s="84" t="s">
        <v>745</v>
      </c>
      <c r="AX101" s="88" t="s">
        <v>21239</v>
      </c>
      <c r="AY101" s="84" t="s">
        <v>66</v>
      </c>
      <c r="AZ101" s="2"/>
      <c r="BA101" s="3"/>
      <c r="BB101" s="3"/>
      <c r="BC101" s="3"/>
      <c r="BD101" s="3"/>
    </row>
    <row r="102" spans="1:56" x14ac:dyDescent="0.2">
      <c r="A102" s="69" t="s">
        <v>2255</v>
      </c>
      <c r="B102" s="70"/>
      <c r="C102" s="70"/>
      <c r="D102" s="71"/>
      <c r="E102" s="108"/>
      <c r="F102" s="113" t="s">
        <v>275</v>
      </c>
      <c r="G102" s="109"/>
      <c r="H102" s="74"/>
      <c r="I102" s="75"/>
      <c r="J102" s="110"/>
      <c r="K102" s="74" t="s">
        <v>23371</v>
      </c>
      <c r="L102" s="111"/>
      <c r="M102" s="79"/>
      <c r="N102" s="79"/>
      <c r="O102" s="80"/>
      <c r="P102" s="81"/>
      <c r="Q102" s="81"/>
      <c r="R102" s="91"/>
      <c r="S102" s="91"/>
      <c r="T102" s="91"/>
      <c r="U102" s="91"/>
      <c r="V102" s="52"/>
      <c r="W102" s="52"/>
      <c r="X102" s="52"/>
      <c r="Y102" s="52"/>
      <c r="Z102" s="51"/>
      <c r="AA102" s="76"/>
      <c r="AB102" s="76"/>
      <c r="AC102" s="77"/>
      <c r="AD102" s="84" t="s">
        <v>12136</v>
      </c>
      <c r="AE102" s="84">
        <v>9</v>
      </c>
      <c r="AF102" s="84">
        <v>3</v>
      </c>
      <c r="AG102" s="84">
        <v>9</v>
      </c>
      <c r="AH102" s="84">
        <v>2</v>
      </c>
      <c r="AI102" s="84"/>
      <c r="AJ102" s="84"/>
      <c r="AK102" s="84" t="s">
        <v>1316</v>
      </c>
      <c r="AL102" s="84"/>
      <c r="AM102" s="84"/>
      <c r="AN102" s="86">
        <v>42775.927256944444</v>
      </c>
      <c r="AO102" s="84"/>
      <c r="AP102" s="84" t="b">
        <v>1</v>
      </c>
      <c r="AQ102" s="84" t="b">
        <v>1</v>
      </c>
      <c r="AR102" s="84" t="b">
        <v>0</v>
      </c>
      <c r="AS102" s="84" t="s">
        <v>290</v>
      </c>
      <c r="AT102" s="84">
        <v>0</v>
      </c>
      <c r="AU102" s="84"/>
      <c r="AV102" s="84" t="b">
        <v>0</v>
      </c>
      <c r="AW102" s="84" t="s">
        <v>745</v>
      </c>
      <c r="AX102" s="88" t="s">
        <v>21240</v>
      </c>
      <c r="AY102" s="84" t="s">
        <v>66</v>
      </c>
      <c r="AZ102" s="2"/>
      <c r="BA102" s="3"/>
      <c r="BB102" s="3"/>
      <c r="BC102" s="3"/>
      <c r="BD102" s="3"/>
    </row>
    <row r="103" spans="1:56" x14ac:dyDescent="0.2">
      <c r="A103" s="69" t="s">
        <v>2256</v>
      </c>
      <c r="B103" s="70"/>
      <c r="C103" s="70"/>
      <c r="D103" s="71"/>
      <c r="E103" s="108"/>
      <c r="F103" s="113" t="s">
        <v>6859</v>
      </c>
      <c r="G103" s="109"/>
      <c r="H103" s="74"/>
      <c r="I103" s="75"/>
      <c r="J103" s="110"/>
      <c r="K103" s="74" t="s">
        <v>23372</v>
      </c>
      <c r="L103" s="111"/>
      <c r="M103" s="79"/>
      <c r="N103" s="79"/>
      <c r="O103" s="80"/>
      <c r="P103" s="81"/>
      <c r="Q103" s="81"/>
      <c r="R103" s="91"/>
      <c r="S103" s="91"/>
      <c r="T103" s="91"/>
      <c r="U103" s="91"/>
      <c r="V103" s="52"/>
      <c r="W103" s="52"/>
      <c r="X103" s="52"/>
      <c r="Y103" s="52"/>
      <c r="Z103" s="51"/>
      <c r="AA103" s="76"/>
      <c r="AB103" s="76"/>
      <c r="AC103" s="77"/>
      <c r="AD103" s="84" t="s">
        <v>12137</v>
      </c>
      <c r="AE103" s="84">
        <v>34</v>
      </c>
      <c r="AF103" s="84">
        <v>33</v>
      </c>
      <c r="AG103" s="84">
        <v>5060</v>
      </c>
      <c r="AH103" s="84">
        <v>11148</v>
      </c>
      <c r="AI103" s="84">
        <v>-28800</v>
      </c>
      <c r="AJ103" s="84" t="s">
        <v>14149</v>
      </c>
      <c r="AK103" s="84" t="s">
        <v>16015</v>
      </c>
      <c r="AL103" s="84"/>
      <c r="AM103" s="84" t="s">
        <v>602</v>
      </c>
      <c r="AN103" s="86">
        <v>40491.555219907408</v>
      </c>
      <c r="AO103" s="84"/>
      <c r="AP103" s="84" t="b">
        <v>1</v>
      </c>
      <c r="AQ103" s="84" t="b">
        <v>0</v>
      </c>
      <c r="AR103" s="84" t="b">
        <v>0</v>
      </c>
      <c r="AS103" s="84" t="s">
        <v>290</v>
      </c>
      <c r="AT103" s="84">
        <v>2</v>
      </c>
      <c r="AU103" s="88" t="s">
        <v>674</v>
      </c>
      <c r="AV103" s="84" t="b">
        <v>0</v>
      </c>
      <c r="AW103" s="84" t="s">
        <v>745</v>
      </c>
      <c r="AX103" s="88" t="s">
        <v>21241</v>
      </c>
      <c r="AY103" s="84" t="s">
        <v>66</v>
      </c>
      <c r="AZ103" s="2"/>
      <c r="BA103" s="3"/>
      <c r="BB103" s="3"/>
      <c r="BC103" s="3"/>
      <c r="BD103" s="3"/>
    </row>
    <row r="104" spans="1:56" x14ac:dyDescent="0.2">
      <c r="A104" s="69" t="s">
        <v>3680</v>
      </c>
      <c r="B104" s="70"/>
      <c r="C104" s="70"/>
      <c r="D104" s="71"/>
      <c r="E104" s="108"/>
      <c r="F104" s="113" t="s">
        <v>8009</v>
      </c>
      <c r="G104" s="109"/>
      <c r="H104" s="74"/>
      <c r="I104" s="75"/>
      <c r="J104" s="110"/>
      <c r="K104" s="74" t="s">
        <v>23373</v>
      </c>
      <c r="L104" s="111"/>
      <c r="M104" s="79"/>
      <c r="N104" s="79"/>
      <c r="O104" s="80"/>
      <c r="P104" s="81"/>
      <c r="Q104" s="81"/>
      <c r="R104" s="91"/>
      <c r="S104" s="91"/>
      <c r="T104" s="91"/>
      <c r="U104" s="91"/>
      <c r="V104" s="52"/>
      <c r="W104" s="52"/>
      <c r="X104" s="52"/>
      <c r="Y104" s="52"/>
      <c r="Z104" s="51"/>
      <c r="AA104" s="76"/>
      <c r="AB104" s="76"/>
      <c r="AC104" s="77"/>
      <c r="AD104" s="84" t="s">
        <v>12138</v>
      </c>
      <c r="AE104" s="84">
        <v>342</v>
      </c>
      <c r="AF104" s="84">
        <v>12098</v>
      </c>
      <c r="AG104" s="84">
        <v>809</v>
      </c>
      <c r="AH104" s="84">
        <v>4664</v>
      </c>
      <c r="AI104" s="84">
        <v>32400</v>
      </c>
      <c r="AJ104" s="84" t="s">
        <v>14150</v>
      </c>
      <c r="AK104" s="84" t="s">
        <v>16016</v>
      </c>
      <c r="AL104" s="88" t="s">
        <v>16790</v>
      </c>
      <c r="AM104" s="84" t="s">
        <v>1550</v>
      </c>
      <c r="AN104" s="86">
        <v>41756.609444444446</v>
      </c>
      <c r="AO104" s="88" t="s">
        <v>17875</v>
      </c>
      <c r="AP104" s="84" t="b">
        <v>0</v>
      </c>
      <c r="AQ104" s="84" t="b">
        <v>0</v>
      </c>
      <c r="AR104" s="84" t="b">
        <v>0</v>
      </c>
      <c r="AS104" s="84" t="s">
        <v>2154</v>
      </c>
      <c r="AT104" s="84">
        <v>52</v>
      </c>
      <c r="AU104" s="88" t="s">
        <v>678</v>
      </c>
      <c r="AV104" s="84" t="b">
        <v>0</v>
      </c>
      <c r="AW104" s="84" t="s">
        <v>745</v>
      </c>
      <c r="AX104" s="88" t="s">
        <v>21242</v>
      </c>
      <c r="AY104" s="84" t="s">
        <v>66</v>
      </c>
      <c r="AZ104" s="2"/>
      <c r="BA104" s="3"/>
      <c r="BB104" s="3"/>
      <c r="BC104" s="3"/>
      <c r="BD104" s="3"/>
    </row>
    <row r="105" spans="1:56" x14ac:dyDescent="0.2">
      <c r="A105" s="69" t="s">
        <v>2257</v>
      </c>
      <c r="B105" s="70"/>
      <c r="C105" s="70"/>
      <c r="D105" s="71"/>
      <c r="E105" s="108"/>
      <c r="F105" s="113" t="s">
        <v>6860</v>
      </c>
      <c r="G105" s="109"/>
      <c r="H105" s="74"/>
      <c r="I105" s="75"/>
      <c r="J105" s="110"/>
      <c r="K105" s="74" t="s">
        <v>23374</v>
      </c>
      <c r="L105" s="111"/>
      <c r="M105" s="79"/>
      <c r="N105" s="79"/>
      <c r="O105" s="80"/>
      <c r="P105" s="81"/>
      <c r="Q105" s="81"/>
      <c r="R105" s="91"/>
      <c r="S105" s="91"/>
      <c r="T105" s="91"/>
      <c r="U105" s="91"/>
      <c r="V105" s="52"/>
      <c r="W105" s="52"/>
      <c r="X105" s="52"/>
      <c r="Y105" s="52"/>
      <c r="Z105" s="51"/>
      <c r="AA105" s="76"/>
      <c r="AB105" s="76"/>
      <c r="AC105" s="77"/>
      <c r="AD105" s="84" t="s">
        <v>12139</v>
      </c>
      <c r="AE105" s="84">
        <v>61</v>
      </c>
      <c r="AF105" s="84">
        <v>55</v>
      </c>
      <c r="AG105" s="84">
        <v>1462</v>
      </c>
      <c r="AH105" s="84">
        <v>313</v>
      </c>
      <c r="AI105" s="84">
        <v>3600</v>
      </c>
      <c r="AJ105" s="84" t="s">
        <v>14151</v>
      </c>
      <c r="AK105" s="84" t="s">
        <v>16017</v>
      </c>
      <c r="AL105" s="88" t="s">
        <v>16791</v>
      </c>
      <c r="AM105" s="84" t="s">
        <v>610</v>
      </c>
      <c r="AN105" s="86">
        <v>40280.925254629627</v>
      </c>
      <c r="AO105" s="88" t="s">
        <v>17876</v>
      </c>
      <c r="AP105" s="84" t="b">
        <v>1</v>
      </c>
      <c r="AQ105" s="84" t="b">
        <v>0</v>
      </c>
      <c r="AR105" s="84" t="b">
        <v>1</v>
      </c>
      <c r="AS105" s="84" t="s">
        <v>673</v>
      </c>
      <c r="AT105" s="84">
        <v>8</v>
      </c>
      <c r="AU105" s="88" t="s">
        <v>674</v>
      </c>
      <c r="AV105" s="84" t="b">
        <v>0</v>
      </c>
      <c r="AW105" s="84" t="s">
        <v>745</v>
      </c>
      <c r="AX105" s="88" t="s">
        <v>21243</v>
      </c>
      <c r="AY105" s="84" t="s">
        <v>66</v>
      </c>
      <c r="AZ105" s="2"/>
      <c r="BA105" s="3"/>
      <c r="BB105" s="3"/>
      <c r="BC105" s="3"/>
      <c r="BD105" s="3"/>
    </row>
    <row r="106" spans="1:56" x14ac:dyDescent="0.2">
      <c r="A106" s="69" t="s">
        <v>2258</v>
      </c>
      <c r="B106" s="70"/>
      <c r="C106" s="70"/>
      <c r="D106" s="71"/>
      <c r="E106" s="108"/>
      <c r="F106" s="113" t="s">
        <v>6861</v>
      </c>
      <c r="G106" s="109"/>
      <c r="H106" s="74"/>
      <c r="I106" s="75"/>
      <c r="J106" s="110"/>
      <c r="K106" s="74" t="s">
        <v>23375</v>
      </c>
      <c r="L106" s="111"/>
      <c r="M106" s="79"/>
      <c r="N106" s="79"/>
      <c r="O106" s="80"/>
      <c r="P106" s="81"/>
      <c r="Q106" s="81"/>
      <c r="R106" s="91"/>
      <c r="S106" s="91"/>
      <c r="T106" s="91"/>
      <c r="U106" s="91"/>
      <c r="V106" s="52"/>
      <c r="W106" s="52"/>
      <c r="X106" s="52"/>
      <c r="Y106" s="52"/>
      <c r="Z106" s="51"/>
      <c r="AA106" s="76"/>
      <c r="AB106" s="76"/>
      <c r="AC106" s="77"/>
      <c r="AD106" s="84" t="s">
        <v>12140</v>
      </c>
      <c r="AE106" s="84">
        <v>5000</v>
      </c>
      <c r="AF106" s="84">
        <v>2045</v>
      </c>
      <c r="AG106" s="84">
        <v>15176</v>
      </c>
      <c r="AH106" s="84">
        <v>32723</v>
      </c>
      <c r="AI106" s="84"/>
      <c r="AJ106" s="84" t="s">
        <v>14152</v>
      </c>
      <c r="AK106" s="84" t="s">
        <v>16018</v>
      </c>
      <c r="AL106" s="84"/>
      <c r="AM106" s="84"/>
      <c r="AN106" s="86">
        <v>41788.979351851849</v>
      </c>
      <c r="AO106" s="88" t="s">
        <v>17877</v>
      </c>
      <c r="AP106" s="84" t="b">
        <v>1</v>
      </c>
      <c r="AQ106" s="84" t="b">
        <v>0</v>
      </c>
      <c r="AR106" s="84" t="b">
        <v>0</v>
      </c>
      <c r="AS106" s="84" t="s">
        <v>290</v>
      </c>
      <c r="AT106" s="84">
        <v>13</v>
      </c>
      <c r="AU106" s="88" t="s">
        <v>674</v>
      </c>
      <c r="AV106" s="84" t="b">
        <v>0</v>
      </c>
      <c r="AW106" s="84" t="s">
        <v>745</v>
      </c>
      <c r="AX106" s="88" t="s">
        <v>21244</v>
      </c>
      <c r="AY106" s="84" t="s">
        <v>66</v>
      </c>
      <c r="AZ106" s="2"/>
      <c r="BA106" s="3"/>
      <c r="BB106" s="3"/>
      <c r="BC106" s="3"/>
      <c r="BD106" s="3"/>
    </row>
    <row r="107" spans="1:56" x14ac:dyDescent="0.2">
      <c r="A107" s="69" t="s">
        <v>2259</v>
      </c>
      <c r="B107" s="70"/>
      <c r="C107" s="70"/>
      <c r="D107" s="71"/>
      <c r="E107" s="108"/>
      <c r="F107" s="113" t="s">
        <v>6862</v>
      </c>
      <c r="G107" s="109"/>
      <c r="H107" s="74"/>
      <c r="I107" s="75"/>
      <c r="J107" s="110"/>
      <c r="K107" s="74" t="s">
        <v>23376</v>
      </c>
      <c r="L107" s="111"/>
      <c r="M107" s="79"/>
      <c r="N107" s="79"/>
      <c r="O107" s="80"/>
      <c r="P107" s="81"/>
      <c r="Q107" s="81"/>
      <c r="R107" s="91"/>
      <c r="S107" s="91"/>
      <c r="T107" s="91"/>
      <c r="U107" s="91"/>
      <c r="V107" s="52"/>
      <c r="W107" s="52"/>
      <c r="X107" s="52"/>
      <c r="Y107" s="52"/>
      <c r="Z107" s="51"/>
      <c r="AA107" s="76"/>
      <c r="AB107" s="76"/>
      <c r="AC107" s="77"/>
      <c r="AD107" s="84" t="s">
        <v>12141</v>
      </c>
      <c r="AE107" s="84">
        <v>1502</v>
      </c>
      <c r="AF107" s="84">
        <v>504</v>
      </c>
      <c r="AG107" s="84">
        <v>1643</v>
      </c>
      <c r="AH107" s="84">
        <v>2</v>
      </c>
      <c r="AI107" s="84">
        <v>-18000</v>
      </c>
      <c r="AJ107" s="84"/>
      <c r="AK107" s="84"/>
      <c r="AL107" s="84"/>
      <c r="AM107" s="84" t="s">
        <v>619</v>
      </c>
      <c r="AN107" s="86">
        <v>39864.733784722222</v>
      </c>
      <c r="AO107" s="84"/>
      <c r="AP107" s="84" t="b">
        <v>1</v>
      </c>
      <c r="AQ107" s="84" t="b">
        <v>0</v>
      </c>
      <c r="AR107" s="84" t="b">
        <v>0</v>
      </c>
      <c r="AS107" s="84" t="s">
        <v>290</v>
      </c>
      <c r="AT107" s="84">
        <v>31</v>
      </c>
      <c r="AU107" s="88" t="s">
        <v>674</v>
      </c>
      <c r="AV107" s="84" t="b">
        <v>0</v>
      </c>
      <c r="AW107" s="84" t="s">
        <v>745</v>
      </c>
      <c r="AX107" s="88" t="s">
        <v>21245</v>
      </c>
      <c r="AY107" s="84" t="s">
        <v>66</v>
      </c>
      <c r="AZ107" s="2"/>
      <c r="BA107" s="3"/>
      <c r="BB107" s="3"/>
      <c r="BC107" s="3"/>
      <c r="BD107" s="3"/>
    </row>
    <row r="108" spans="1:56" x14ac:dyDescent="0.2">
      <c r="A108" s="69" t="s">
        <v>2260</v>
      </c>
      <c r="B108" s="70"/>
      <c r="C108" s="70"/>
      <c r="D108" s="71"/>
      <c r="E108" s="108"/>
      <c r="F108" s="113" t="s">
        <v>6863</v>
      </c>
      <c r="G108" s="109"/>
      <c r="H108" s="74"/>
      <c r="I108" s="75"/>
      <c r="J108" s="110"/>
      <c r="K108" s="74" t="s">
        <v>23377</v>
      </c>
      <c r="L108" s="111"/>
      <c r="M108" s="79"/>
      <c r="N108" s="79"/>
      <c r="O108" s="80"/>
      <c r="P108" s="81"/>
      <c r="Q108" s="81"/>
      <c r="R108" s="91"/>
      <c r="S108" s="91"/>
      <c r="T108" s="91"/>
      <c r="U108" s="91"/>
      <c r="V108" s="52"/>
      <c r="W108" s="52"/>
      <c r="X108" s="52"/>
      <c r="Y108" s="52"/>
      <c r="Z108" s="51"/>
      <c r="AA108" s="76"/>
      <c r="AB108" s="76"/>
      <c r="AC108" s="77"/>
      <c r="AD108" s="84" t="s">
        <v>12142</v>
      </c>
      <c r="AE108" s="84">
        <v>5134</v>
      </c>
      <c r="AF108" s="84">
        <v>250366</v>
      </c>
      <c r="AG108" s="84">
        <v>143009</v>
      </c>
      <c r="AH108" s="84">
        <v>9368</v>
      </c>
      <c r="AI108" s="84">
        <v>-18000</v>
      </c>
      <c r="AJ108" s="84" t="s">
        <v>14153</v>
      </c>
      <c r="AK108" s="84" t="s">
        <v>16019</v>
      </c>
      <c r="AL108" s="88" t="s">
        <v>16792</v>
      </c>
      <c r="AM108" s="84" t="s">
        <v>603</v>
      </c>
      <c r="AN108" s="86">
        <v>39542.718634259261</v>
      </c>
      <c r="AO108" s="88" t="s">
        <v>17878</v>
      </c>
      <c r="AP108" s="84" t="b">
        <v>0</v>
      </c>
      <c r="AQ108" s="84" t="b">
        <v>0</v>
      </c>
      <c r="AR108" s="84" t="b">
        <v>1</v>
      </c>
      <c r="AS108" s="84" t="s">
        <v>290</v>
      </c>
      <c r="AT108" s="84">
        <v>2565</v>
      </c>
      <c r="AU108" s="88" t="s">
        <v>19625</v>
      </c>
      <c r="AV108" s="84" t="b">
        <v>1</v>
      </c>
      <c r="AW108" s="84" t="s">
        <v>745</v>
      </c>
      <c r="AX108" s="88" t="s">
        <v>21246</v>
      </c>
      <c r="AY108" s="84" t="s">
        <v>66</v>
      </c>
      <c r="AZ108" s="2"/>
      <c r="BA108" s="3"/>
      <c r="BB108" s="3"/>
      <c r="BC108" s="3"/>
      <c r="BD108" s="3"/>
    </row>
    <row r="109" spans="1:56" x14ac:dyDescent="0.2">
      <c r="A109" s="69" t="s">
        <v>2261</v>
      </c>
      <c r="B109" s="70"/>
      <c r="C109" s="70"/>
      <c r="D109" s="71"/>
      <c r="E109" s="108"/>
      <c r="F109" s="113" t="s">
        <v>6864</v>
      </c>
      <c r="G109" s="109"/>
      <c r="H109" s="74"/>
      <c r="I109" s="75"/>
      <c r="J109" s="110"/>
      <c r="K109" s="74" t="s">
        <v>23378</v>
      </c>
      <c r="L109" s="111"/>
      <c r="M109" s="79"/>
      <c r="N109" s="79"/>
      <c r="O109" s="80"/>
      <c r="P109" s="81"/>
      <c r="Q109" s="81"/>
      <c r="R109" s="91"/>
      <c r="S109" s="91"/>
      <c r="T109" s="91"/>
      <c r="U109" s="91"/>
      <c r="V109" s="52"/>
      <c r="W109" s="52"/>
      <c r="X109" s="52"/>
      <c r="Y109" s="52"/>
      <c r="Z109" s="51"/>
      <c r="AA109" s="76"/>
      <c r="AB109" s="76"/>
      <c r="AC109" s="77"/>
      <c r="AD109" s="84" t="s">
        <v>12143</v>
      </c>
      <c r="AE109" s="84">
        <v>276</v>
      </c>
      <c r="AF109" s="84">
        <v>1397</v>
      </c>
      <c r="AG109" s="84">
        <v>7739</v>
      </c>
      <c r="AH109" s="84">
        <v>3175</v>
      </c>
      <c r="AI109" s="84">
        <v>-18000</v>
      </c>
      <c r="AJ109" s="88" t="s">
        <v>14154</v>
      </c>
      <c r="AK109" s="84" t="s">
        <v>16020</v>
      </c>
      <c r="AL109" s="88" t="s">
        <v>14154</v>
      </c>
      <c r="AM109" s="84" t="s">
        <v>603</v>
      </c>
      <c r="AN109" s="86">
        <v>40798.012812499997</v>
      </c>
      <c r="AO109" s="84"/>
      <c r="AP109" s="84" t="b">
        <v>1</v>
      </c>
      <c r="AQ109" s="84" t="b">
        <v>0</v>
      </c>
      <c r="AR109" s="84" t="b">
        <v>1</v>
      </c>
      <c r="AS109" s="84" t="s">
        <v>290</v>
      </c>
      <c r="AT109" s="84">
        <v>86</v>
      </c>
      <c r="AU109" s="88" t="s">
        <v>674</v>
      </c>
      <c r="AV109" s="84" t="b">
        <v>1</v>
      </c>
      <c r="AW109" s="84" t="s">
        <v>745</v>
      </c>
      <c r="AX109" s="88" t="s">
        <v>21247</v>
      </c>
      <c r="AY109" s="84" t="s">
        <v>66</v>
      </c>
      <c r="AZ109" s="2"/>
      <c r="BA109" s="3"/>
      <c r="BB109" s="3"/>
      <c r="BC109" s="3"/>
      <c r="BD109" s="3"/>
    </row>
    <row r="110" spans="1:56" x14ac:dyDescent="0.2">
      <c r="A110" s="69" t="s">
        <v>1987</v>
      </c>
      <c r="B110" s="70"/>
      <c r="C110" s="70"/>
      <c r="D110" s="71"/>
      <c r="E110" s="108"/>
      <c r="F110" s="113" t="s">
        <v>2018</v>
      </c>
      <c r="G110" s="109"/>
      <c r="H110" s="74"/>
      <c r="I110" s="75"/>
      <c r="J110" s="110"/>
      <c r="K110" s="74" t="s">
        <v>23379</v>
      </c>
      <c r="L110" s="111"/>
      <c r="M110" s="79"/>
      <c r="N110" s="79"/>
      <c r="O110" s="80"/>
      <c r="P110" s="81"/>
      <c r="Q110" s="81"/>
      <c r="R110" s="91"/>
      <c r="S110" s="91"/>
      <c r="T110" s="91"/>
      <c r="U110" s="91"/>
      <c r="V110" s="52"/>
      <c r="W110" s="52"/>
      <c r="X110" s="52"/>
      <c r="Y110" s="52"/>
      <c r="Z110" s="51"/>
      <c r="AA110" s="76"/>
      <c r="AB110" s="76"/>
      <c r="AC110" s="77"/>
      <c r="AD110" s="84" t="s">
        <v>2046</v>
      </c>
      <c r="AE110" s="84">
        <v>1888</v>
      </c>
      <c r="AF110" s="84">
        <v>32950</v>
      </c>
      <c r="AG110" s="84">
        <v>39988</v>
      </c>
      <c r="AH110" s="84">
        <v>2333</v>
      </c>
      <c r="AI110" s="84">
        <v>-14400</v>
      </c>
      <c r="AJ110" s="84" t="s">
        <v>2077</v>
      </c>
      <c r="AK110" s="84" t="s">
        <v>499</v>
      </c>
      <c r="AL110" s="88" t="s">
        <v>2118</v>
      </c>
      <c r="AM110" s="84" t="s">
        <v>608</v>
      </c>
      <c r="AN110" s="86">
        <v>41077.588449074072</v>
      </c>
      <c r="AO110" s="88" t="s">
        <v>2134</v>
      </c>
      <c r="AP110" s="84" t="b">
        <v>0</v>
      </c>
      <c r="AQ110" s="84" t="b">
        <v>0</v>
      </c>
      <c r="AR110" s="84" t="b">
        <v>0</v>
      </c>
      <c r="AS110" s="84" t="s">
        <v>290</v>
      </c>
      <c r="AT110" s="84">
        <v>514</v>
      </c>
      <c r="AU110" s="88" t="s">
        <v>2157</v>
      </c>
      <c r="AV110" s="84" t="b">
        <v>1</v>
      </c>
      <c r="AW110" s="84" t="s">
        <v>745</v>
      </c>
      <c r="AX110" s="88" t="s">
        <v>2184</v>
      </c>
      <c r="AY110" s="84" t="s">
        <v>66</v>
      </c>
      <c r="AZ110" s="2"/>
      <c r="BA110" s="3"/>
      <c r="BB110" s="3"/>
      <c r="BC110" s="3"/>
      <c r="BD110" s="3"/>
    </row>
    <row r="111" spans="1:56" x14ac:dyDescent="0.2">
      <c r="A111" s="69" t="s">
        <v>2262</v>
      </c>
      <c r="B111" s="70"/>
      <c r="C111" s="70"/>
      <c r="D111" s="71"/>
      <c r="E111" s="108"/>
      <c r="F111" s="113" t="s">
        <v>6865</v>
      </c>
      <c r="G111" s="109"/>
      <c r="H111" s="74"/>
      <c r="I111" s="75"/>
      <c r="J111" s="110"/>
      <c r="K111" s="74" t="s">
        <v>23380</v>
      </c>
      <c r="L111" s="111"/>
      <c r="M111" s="79"/>
      <c r="N111" s="79"/>
      <c r="O111" s="80"/>
      <c r="P111" s="81"/>
      <c r="Q111" s="81"/>
      <c r="R111" s="91"/>
      <c r="S111" s="91"/>
      <c r="T111" s="91"/>
      <c r="U111" s="91"/>
      <c r="V111" s="52"/>
      <c r="W111" s="52"/>
      <c r="X111" s="52"/>
      <c r="Y111" s="52"/>
      <c r="Z111" s="51"/>
      <c r="AA111" s="76"/>
      <c r="AB111" s="76"/>
      <c r="AC111" s="77"/>
      <c r="AD111" s="84" t="s">
        <v>1068</v>
      </c>
      <c r="AE111" s="84">
        <v>294</v>
      </c>
      <c r="AF111" s="84">
        <v>121</v>
      </c>
      <c r="AG111" s="84">
        <v>3389</v>
      </c>
      <c r="AH111" s="84">
        <v>1007</v>
      </c>
      <c r="AI111" s="84">
        <v>-18000</v>
      </c>
      <c r="AJ111" s="84" t="s">
        <v>14155</v>
      </c>
      <c r="AK111" s="84" t="s">
        <v>491</v>
      </c>
      <c r="AL111" s="84"/>
      <c r="AM111" s="84" t="s">
        <v>603</v>
      </c>
      <c r="AN111" s="86">
        <v>40315.949143518519</v>
      </c>
      <c r="AO111" s="88" t="s">
        <v>17879</v>
      </c>
      <c r="AP111" s="84" t="b">
        <v>0</v>
      </c>
      <c r="AQ111" s="84" t="b">
        <v>0</v>
      </c>
      <c r="AR111" s="84" t="b">
        <v>1</v>
      </c>
      <c r="AS111" s="84" t="s">
        <v>290</v>
      </c>
      <c r="AT111" s="84">
        <v>5</v>
      </c>
      <c r="AU111" s="88" t="s">
        <v>677</v>
      </c>
      <c r="AV111" s="84" t="b">
        <v>0</v>
      </c>
      <c r="AW111" s="84" t="s">
        <v>745</v>
      </c>
      <c r="AX111" s="88" t="s">
        <v>21248</v>
      </c>
      <c r="AY111" s="84" t="s">
        <v>66</v>
      </c>
      <c r="AZ111" s="2"/>
      <c r="BA111" s="3"/>
      <c r="BB111" s="3"/>
      <c r="BC111" s="3"/>
      <c r="BD111" s="3"/>
    </row>
    <row r="112" spans="1:56" x14ac:dyDescent="0.2">
      <c r="A112" s="69" t="s">
        <v>2263</v>
      </c>
      <c r="B112" s="70"/>
      <c r="C112" s="70"/>
      <c r="D112" s="71"/>
      <c r="E112" s="108"/>
      <c r="F112" s="113" t="s">
        <v>6866</v>
      </c>
      <c r="G112" s="109"/>
      <c r="H112" s="74"/>
      <c r="I112" s="75"/>
      <c r="J112" s="110"/>
      <c r="K112" s="74" t="s">
        <v>23381</v>
      </c>
      <c r="L112" s="111"/>
      <c r="M112" s="79"/>
      <c r="N112" s="79"/>
      <c r="O112" s="80"/>
      <c r="P112" s="81"/>
      <c r="Q112" s="81"/>
      <c r="R112" s="91"/>
      <c r="S112" s="91"/>
      <c r="T112" s="91"/>
      <c r="U112" s="91"/>
      <c r="V112" s="52"/>
      <c r="W112" s="52"/>
      <c r="X112" s="52"/>
      <c r="Y112" s="52"/>
      <c r="Z112" s="51"/>
      <c r="AA112" s="76"/>
      <c r="AB112" s="76"/>
      <c r="AC112" s="77"/>
      <c r="AD112" s="84" t="s">
        <v>12144</v>
      </c>
      <c r="AE112" s="84">
        <v>149</v>
      </c>
      <c r="AF112" s="84">
        <v>52</v>
      </c>
      <c r="AG112" s="84">
        <v>45469</v>
      </c>
      <c r="AH112" s="84">
        <v>845</v>
      </c>
      <c r="AI112" s="84"/>
      <c r="AJ112" s="84" t="s">
        <v>14156</v>
      </c>
      <c r="AK112" s="84"/>
      <c r="AL112" s="84"/>
      <c r="AM112" s="84"/>
      <c r="AN112" s="86">
        <v>42691.588807870372</v>
      </c>
      <c r="AO112" s="88" t="s">
        <v>17880</v>
      </c>
      <c r="AP112" s="84" t="b">
        <v>1</v>
      </c>
      <c r="AQ112" s="84" t="b">
        <v>0</v>
      </c>
      <c r="AR112" s="84" t="b">
        <v>0</v>
      </c>
      <c r="AS112" s="84" t="s">
        <v>290</v>
      </c>
      <c r="AT112" s="84">
        <v>1</v>
      </c>
      <c r="AU112" s="84"/>
      <c r="AV112" s="84" t="b">
        <v>0</v>
      </c>
      <c r="AW112" s="84" t="s">
        <v>745</v>
      </c>
      <c r="AX112" s="88" t="s">
        <v>21249</v>
      </c>
      <c r="AY112" s="84" t="s">
        <v>66</v>
      </c>
      <c r="AZ112" s="2"/>
      <c r="BA112" s="3"/>
      <c r="BB112" s="3"/>
      <c r="BC112" s="3"/>
      <c r="BD112" s="3"/>
    </row>
    <row r="113" spans="1:56" x14ac:dyDescent="0.2">
      <c r="A113" s="69" t="s">
        <v>3600</v>
      </c>
      <c r="B113" s="70"/>
      <c r="C113" s="70"/>
      <c r="D113" s="71"/>
      <c r="E113" s="108"/>
      <c r="F113" s="113" t="s">
        <v>7941</v>
      </c>
      <c r="G113" s="109"/>
      <c r="H113" s="74"/>
      <c r="I113" s="75"/>
      <c r="J113" s="110"/>
      <c r="K113" s="74" t="s">
        <v>23382</v>
      </c>
      <c r="L113" s="111"/>
      <c r="M113" s="79"/>
      <c r="N113" s="79"/>
      <c r="O113" s="80"/>
      <c r="P113" s="81"/>
      <c r="Q113" s="81"/>
      <c r="R113" s="91"/>
      <c r="S113" s="91"/>
      <c r="T113" s="91"/>
      <c r="U113" s="91"/>
      <c r="V113" s="52"/>
      <c r="W113" s="52"/>
      <c r="X113" s="52"/>
      <c r="Y113" s="52"/>
      <c r="Z113" s="51"/>
      <c r="AA113" s="76"/>
      <c r="AB113" s="76"/>
      <c r="AC113" s="77"/>
      <c r="AD113" s="84" t="s">
        <v>12145</v>
      </c>
      <c r="AE113" s="84">
        <v>105</v>
      </c>
      <c r="AF113" s="84">
        <v>613</v>
      </c>
      <c r="AG113" s="84">
        <v>2962</v>
      </c>
      <c r="AH113" s="84">
        <v>11263</v>
      </c>
      <c r="AI113" s="84">
        <v>-18000</v>
      </c>
      <c r="AJ113" s="84" t="s">
        <v>14157</v>
      </c>
      <c r="AK113" s="84" t="s">
        <v>16021</v>
      </c>
      <c r="AL113" s="84"/>
      <c r="AM113" s="84" t="s">
        <v>603</v>
      </c>
      <c r="AN113" s="86">
        <v>40546.932546296295</v>
      </c>
      <c r="AO113" s="88" t="s">
        <v>17881</v>
      </c>
      <c r="AP113" s="84" t="b">
        <v>0</v>
      </c>
      <c r="AQ113" s="84" t="b">
        <v>0</v>
      </c>
      <c r="AR113" s="84" t="b">
        <v>0</v>
      </c>
      <c r="AS113" s="84" t="s">
        <v>2154</v>
      </c>
      <c r="AT113" s="84">
        <v>5</v>
      </c>
      <c r="AU113" s="88" t="s">
        <v>19626</v>
      </c>
      <c r="AV113" s="84" t="b">
        <v>0</v>
      </c>
      <c r="AW113" s="84" t="s">
        <v>745</v>
      </c>
      <c r="AX113" s="88" t="s">
        <v>21250</v>
      </c>
      <c r="AY113" s="84" t="s">
        <v>66</v>
      </c>
      <c r="AZ113" s="2"/>
      <c r="BA113" s="3"/>
      <c r="BB113" s="3"/>
      <c r="BC113" s="3"/>
      <c r="BD113" s="3"/>
    </row>
    <row r="114" spans="1:56" x14ac:dyDescent="0.2">
      <c r="A114" s="69" t="s">
        <v>2264</v>
      </c>
      <c r="B114" s="70"/>
      <c r="C114" s="70"/>
      <c r="D114" s="71"/>
      <c r="E114" s="108"/>
      <c r="F114" s="113" t="s">
        <v>6867</v>
      </c>
      <c r="G114" s="109"/>
      <c r="H114" s="74"/>
      <c r="I114" s="75"/>
      <c r="J114" s="110"/>
      <c r="K114" s="74" t="s">
        <v>23383</v>
      </c>
      <c r="L114" s="111"/>
      <c r="M114" s="79"/>
      <c r="N114" s="79"/>
      <c r="O114" s="80"/>
      <c r="P114" s="81"/>
      <c r="Q114" s="81"/>
      <c r="R114" s="91"/>
      <c r="S114" s="91"/>
      <c r="T114" s="91"/>
      <c r="U114" s="91"/>
      <c r="V114" s="52"/>
      <c r="W114" s="52"/>
      <c r="X114" s="52"/>
      <c r="Y114" s="52"/>
      <c r="Z114" s="51"/>
      <c r="AA114" s="76"/>
      <c r="AB114" s="76"/>
      <c r="AC114" s="77"/>
      <c r="AD114" s="84" t="s">
        <v>12146</v>
      </c>
      <c r="AE114" s="84">
        <v>1338</v>
      </c>
      <c r="AF114" s="84">
        <v>2689</v>
      </c>
      <c r="AG114" s="84">
        <v>5278</v>
      </c>
      <c r="AH114" s="84">
        <v>4476</v>
      </c>
      <c r="AI114" s="84">
        <v>-28800</v>
      </c>
      <c r="AJ114" s="84" t="s">
        <v>14158</v>
      </c>
      <c r="AK114" s="84" t="s">
        <v>452</v>
      </c>
      <c r="AL114" s="88" t="s">
        <v>16793</v>
      </c>
      <c r="AM114" s="84" t="s">
        <v>602</v>
      </c>
      <c r="AN114" s="86">
        <v>40912.786874999998</v>
      </c>
      <c r="AO114" s="88" t="s">
        <v>17882</v>
      </c>
      <c r="AP114" s="84" t="b">
        <v>0</v>
      </c>
      <c r="AQ114" s="84" t="b">
        <v>0</v>
      </c>
      <c r="AR114" s="84" t="b">
        <v>1</v>
      </c>
      <c r="AS114" s="84" t="s">
        <v>290</v>
      </c>
      <c r="AT114" s="84">
        <v>111</v>
      </c>
      <c r="AU114" s="88" t="s">
        <v>19627</v>
      </c>
      <c r="AV114" s="84" t="b">
        <v>1</v>
      </c>
      <c r="AW114" s="84" t="s">
        <v>745</v>
      </c>
      <c r="AX114" s="88" t="s">
        <v>21251</v>
      </c>
      <c r="AY114" s="84" t="s">
        <v>66</v>
      </c>
      <c r="AZ114" s="2"/>
      <c r="BA114" s="3"/>
      <c r="BB114" s="3"/>
      <c r="BC114" s="3"/>
      <c r="BD114" s="3"/>
    </row>
    <row r="115" spans="1:56" x14ac:dyDescent="0.2">
      <c r="A115" s="69" t="s">
        <v>2265</v>
      </c>
      <c r="B115" s="70"/>
      <c r="C115" s="70"/>
      <c r="D115" s="71"/>
      <c r="E115" s="108"/>
      <c r="F115" s="113" t="s">
        <v>6868</v>
      </c>
      <c r="G115" s="109"/>
      <c r="H115" s="74"/>
      <c r="I115" s="75"/>
      <c r="J115" s="110"/>
      <c r="K115" s="74" t="s">
        <v>23384</v>
      </c>
      <c r="L115" s="111"/>
      <c r="M115" s="79"/>
      <c r="N115" s="79"/>
      <c r="O115" s="80"/>
      <c r="P115" s="81"/>
      <c r="Q115" s="81"/>
      <c r="R115" s="91"/>
      <c r="S115" s="91"/>
      <c r="T115" s="91"/>
      <c r="U115" s="91"/>
      <c r="V115" s="52"/>
      <c r="W115" s="52"/>
      <c r="X115" s="52"/>
      <c r="Y115" s="52"/>
      <c r="Z115" s="51"/>
      <c r="AA115" s="76"/>
      <c r="AB115" s="76"/>
      <c r="AC115" s="77"/>
      <c r="AD115" s="84" t="s">
        <v>12147</v>
      </c>
      <c r="AE115" s="84">
        <v>1331</v>
      </c>
      <c r="AF115" s="84">
        <v>594</v>
      </c>
      <c r="AG115" s="84">
        <v>6957</v>
      </c>
      <c r="AH115" s="84">
        <v>13656</v>
      </c>
      <c r="AI115" s="84">
        <v>28800</v>
      </c>
      <c r="AJ115" s="84" t="s">
        <v>14159</v>
      </c>
      <c r="AK115" s="84" t="s">
        <v>16022</v>
      </c>
      <c r="AL115" s="84"/>
      <c r="AM115" s="84" t="s">
        <v>1315</v>
      </c>
      <c r="AN115" s="86">
        <v>42300.445833333331</v>
      </c>
      <c r="AO115" s="88" t="s">
        <v>17883</v>
      </c>
      <c r="AP115" s="84" t="b">
        <v>0</v>
      </c>
      <c r="AQ115" s="84" t="b">
        <v>0</v>
      </c>
      <c r="AR115" s="84" t="b">
        <v>0</v>
      </c>
      <c r="AS115" s="84" t="s">
        <v>1005</v>
      </c>
      <c r="AT115" s="84">
        <v>5</v>
      </c>
      <c r="AU115" s="88" t="s">
        <v>681</v>
      </c>
      <c r="AV115" s="84" t="b">
        <v>0</v>
      </c>
      <c r="AW115" s="84" t="s">
        <v>745</v>
      </c>
      <c r="AX115" s="88" t="s">
        <v>21252</v>
      </c>
      <c r="AY115" s="84" t="s">
        <v>66</v>
      </c>
      <c r="AZ115" s="2"/>
      <c r="BA115" s="3"/>
      <c r="BB115" s="3"/>
      <c r="BC115" s="3"/>
      <c r="BD115" s="3"/>
    </row>
    <row r="116" spans="1:56" x14ac:dyDescent="0.2">
      <c r="A116" s="69" t="s">
        <v>2266</v>
      </c>
      <c r="B116" s="70"/>
      <c r="C116" s="70"/>
      <c r="D116" s="71"/>
      <c r="E116" s="108"/>
      <c r="F116" s="113" t="s">
        <v>20352</v>
      </c>
      <c r="G116" s="109"/>
      <c r="H116" s="74"/>
      <c r="I116" s="75"/>
      <c r="J116" s="110"/>
      <c r="K116" s="74" t="s">
        <v>23385</v>
      </c>
      <c r="L116" s="111"/>
      <c r="M116" s="79"/>
      <c r="N116" s="79"/>
      <c r="O116" s="80"/>
      <c r="P116" s="81"/>
      <c r="Q116" s="81"/>
      <c r="R116" s="91"/>
      <c r="S116" s="91"/>
      <c r="T116" s="91"/>
      <c r="U116" s="91"/>
      <c r="V116" s="52"/>
      <c r="W116" s="52"/>
      <c r="X116" s="52"/>
      <c r="Y116" s="52"/>
      <c r="Z116" s="51"/>
      <c r="AA116" s="76"/>
      <c r="AB116" s="76"/>
      <c r="AC116" s="77"/>
      <c r="AD116" s="84" t="s">
        <v>12148</v>
      </c>
      <c r="AE116" s="84">
        <v>1461</v>
      </c>
      <c r="AF116" s="84">
        <v>40503</v>
      </c>
      <c r="AG116" s="84">
        <v>166006</v>
      </c>
      <c r="AH116" s="84">
        <v>813</v>
      </c>
      <c r="AI116" s="84">
        <v>-25200</v>
      </c>
      <c r="AJ116" s="84" t="s">
        <v>14160</v>
      </c>
      <c r="AK116" s="84" t="s">
        <v>1295</v>
      </c>
      <c r="AL116" s="88" t="s">
        <v>16794</v>
      </c>
      <c r="AM116" s="84" t="s">
        <v>605</v>
      </c>
      <c r="AN116" s="86">
        <v>39864.824629629627</v>
      </c>
      <c r="AO116" s="88" t="s">
        <v>17884</v>
      </c>
      <c r="AP116" s="84" t="b">
        <v>0</v>
      </c>
      <c r="AQ116" s="84" t="b">
        <v>0</v>
      </c>
      <c r="AR116" s="84" t="b">
        <v>1</v>
      </c>
      <c r="AS116" s="84" t="s">
        <v>291</v>
      </c>
      <c r="AT116" s="84">
        <v>818</v>
      </c>
      <c r="AU116" s="88" t="s">
        <v>19628</v>
      </c>
      <c r="AV116" s="84" t="b">
        <v>1</v>
      </c>
      <c r="AW116" s="84" t="s">
        <v>745</v>
      </c>
      <c r="AX116" s="88" t="s">
        <v>21253</v>
      </c>
      <c r="AY116" s="84" t="s">
        <v>66</v>
      </c>
      <c r="AZ116" s="2"/>
      <c r="BA116" s="3"/>
      <c r="BB116" s="3"/>
      <c r="BC116" s="3"/>
      <c r="BD116" s="3"/>
    </row>
    <row r="117" spans="1:56" x14ac:dyDescent="0.2">
      <c r="A117" s="69" t="s">
        <v>2267</v>
      </c>
      <c r="B117" s="70"/>
      <c r="C117" s="70"/>
      <c r="D117" s="71"/>
      <c r="E117" s="108"/>
      <c r="F117" s="113" t="s">
        <v>6869</v>
      </c>
      <c r="G117" s="109"/>
      <c r="H117" s="74"/>
      <c r="I117" s="75"/>
      <c r="J117" s="110"/>
      <c r="K117" s="74" t="s">
        <v>23386</v>
      </c>
      <c r="L117" s="111"/>
      <c r="M117" s="79"/>
      <c r="N117" s="79"/>
      <c r="O117" s="80"/>
      <c r="P117" s="81"/>
      <c r="Q117" s="81"/>
      <c r="R117" s="91"/>
      <c r="S117" s="91"/>
      <c r="T117" s="91"/>
      <c r="U117" s="91"/>
      <c r="V117" s="52"/>
      <c r="W117" s="52"/>
      <c r="X117" s="52"/>
      <c r="Y117" s="52"/>
      <c r="Z117" s="51"/>
      <c r="AA117" s="76"/>
      <c r="AB117" s="76"/>
      <c r="AC117" s="77"/>
      <c r="AD117" s="84" t="s">
        <v>12149</v>
      </c>
      <c r="AE117" s="84">
        <v>1211</v>
      </c>
      <c r="AF117" s="84">
        <v>95249</v>
      </c>
      <c r="AG117" s="84">
        <v>246950</v>
      </c>
      <c r="AH117" s="84">
        <v>410</v>
      </c>
      <c r="AI117" s="84">
        <v>-18000</v>
      </c>
      <c r="AJ117" s="84" t="s">
        <v>14161</v>
      </c>
      <c r="AK117" s="84" t="s">
        <v>505</v>
      </c>
      <c r="AL117" s="88" t="s">
        <v>16795</v>
      </c>
      <c r="AM117" s="84" t="s">
        <v>603</v>
      </c>
      <c r="AN117" s="86">
        <v>39168.563020833331</v>
      </c>
      <c r="AO117" s="88" t="s">
        <v>17885</v>
      </c>
      <c r="AP117" s="84" t="b">
        <v>0</v>
      </c>
      <c r="AQ117" s="84" t="b">
        <v>0</v>
      </c>
      <c r="AR117" s="84" t="b">
        <v>1</v>
      </c>
      <c r="AS117" s="84" t="s">
        <v>290</v>
      </c>
      <c r="AT117" s="84">
        <v>2251</v>
      </c>
      <c r="AU117" s="88" t="s">
        <v>19629</v>
      </c>
      <c r="AV117" s="84" t="b">
        <v>1</v>
      </c>
      <c r="AW117" s="84" t="s">
        <v>745</v>
      </c>
      <c r="AX117" s="88" t="s">
        <v>21254</v>
      </c>
      <c r="AY117" s="84" t="s">
        <v>66</v>
      </c>
      <c r="AZ117" s="2"/>
      <c r="BA117" s="3"/>
      <c r="BB117" s="3"/>
      <c r="BC117" s="3"/>
      <c r="BD117" s="3"/>
    </row>
    <row r="118" spans="1:56" x14ac:dyDescent="0.2">
      <c r="A118" s="69" t="s">
        <v>2268</v>
      </c>
      <c r="B118" s="70"/>
      <c r="C118" s="70"/>
      <c r="D118" s="71"/>
      <c r="E118" s="108"/>
      <c r="F118" s="113" t="s">
        <v>6870</v>
      </c>
      <c r="G118" s="109"/>
      <c r="H118" s="74"/>
      <c r="I118" s="75"/>
      <c r="J118" s="110"/>
      <c r="K118" s="74" t="s">
        <v>23387</v>
      </c>
      <c r="L118" s="111"/>
      <c r="M118" s="79"/>
      <c r="N118" s="79"/>
      <c r="O118" s="80"/>
      <c r="P118" s="81"/>
      <c r="Q118" s="81"/>
      <c r="R118" s="91"/>
      <c r="S118" s="91"/>
      <c r="T118" s="91"/>
      <c r="U118" s="91"/>
      <c r="V118" s="52"/>
      <c r="W118" s="52"/>
      <c r="X118" s="52"/>
      <c r="Y118" s="52"/>
      <c r="Z118" s="51"/>
      <c r="AA118" s="76"/>
      <c r="AB118" s="76"/>
      <c r="AC118" s="77"/>
      <c r="AD118" s="84" t="s">
        <v>12150</v>
      </c>
      <c r="AE118" s="84">
        <v>240</v>
      </c>
      <c r="AF118" s="84">
        <v>139</v>
      </c>
      <c r="AG118" s="84">
        <v>1850</v>
      </c>
      <c r="AH118" s="84">
        <v>3884</v>
      </c>
      <c r="AI118" s="84"/>
      <c r="AJ118" s="84"/>
      <c r="AK118" s="84" t="s">
        <v>448</v>
      </c>
      <c r="AL118" s="84"/>
      <c r="AM118" s="84"/>
      <c r="AN118" s="86">
        <v>42915.127083333333</v>
      </c>
      <c r="AO118" s="88" t="s">
        <v>17886</v>
      </c>
      <c r="AP118" s="84" t="b">
        <v>1</v>
      </c>
      <c r="AQ118" s="84" t="b">
        <v>0</v>
      </c>
      <c r="AR118" s="84" t="b">
        <v>1</v>
      </c>
      <c r="AS118" s="84" t="s">
        <v>290</v>
      </c>
      <c r="AT118" s="84">
        <v>0</v>
      </c>
      <c r="AU118" s="84"/>
      <c r="AV118" s="84" t="b">
        <v>0</v>
      </c>
      <c r="AW118" s="84" t="s">
        <v>745</v>
      </c>
      <c r="AX118" s="88" t="s">
        <v>21255</v>
      </c>
      <c r="AY118" s="84" t="s">
        <v>66</v>
      </c>
      <c r="AZ118" s="2"/>
      <c r="BA118" s="3"/>
      <c r="BB118" s="3"/>
      <c r="BC118" s="3"/>
      <c r="BD118" s="3"/>
    </row>
    <row r="119" spans="1:56" x14ac:dyDescent="0.2">
      <c r="A119" s="69" t="s">
        <v>3798</v>
      </c>
      <c r="B119" s="70"/>
      <c r="C119" s="70"/>
      <c r="D119" s="71"/>
      <c r="E119" s="108"/>
      <c r="F119" s="113" t="s">
        <v>20353</v>
      </c>
      <c r="G119" s="109"/>
      <c r="H119" s="74"/>
      <c r="I119" s="75"/>
      <c r="J119" s="110"/>
      <c r="K119" s="74" t="s">
        <v>23388</v>
      </c>
      <c r="L119" s="111"/>
      <c r="M119" s="79"/>
      <c r="N119" s="79"/>
      <c r="O119" s="80"/>
      <c r="P119" s="81"/>
      <c r="Q119" s="81"/>
      <c r="R119" s="91"/>
      <c r="S119" s="91"/>
      <c r="T119" s="91"/>
      <c r="U119" s="91"/>
      <c r="V119" s="52"/>
      <c r="W119" s="52"/>
      <c r="X119" s="52"/>
      <c r="Y119" s="52"/>
      <c r="Z119" s="51"/>
      <c r="AA119" s="76"/>
      <c r="AB119" s="76"/>
      <c r="AC119" s="77"/>
      <c r="AD119" s="84" t="s">
        <v>12151</v>
      </c>
      <c r="AE119" s="84">
        <v>796</v>
      </c>
      <c r="AF119" s="84">
        <v>357</v>
      </c>
      <c r="AG119" s="84">
        <v>1536</v>
      </c>
      <c r="AH119" s="84">
        <v>2681</v>
      </c>
      <c r="AI119" s="84"/>
      <c r="AJ119" s="84" t="s">
        <v>14162</v>
      </c>
      <c r="AK119" s="84"/>
      <c r="AL119" s="84"/>
      <c r="AM119" s="84"/>
      <c r="AN119" s="86">
        <v>40591.252800925926</v>
      </c>
      <c r="AO119" s="88" t="s">
        <v>17887</v>
      </c>
      <c r="AP119" s="84" t="b">
        <v>0</v>
      </c>
      <c r="AQ119" s="84" t="b">
        <v>0</v>
      </c>
      <c r="AR119" s="84" t="b">
        <v>0</v>
      </c>
      <c r="AS119" s="84" t="s">
        <v>290</v>
      </c>
      <c r="AT119" s="84">
        <v>2</v>
      </c>
      <c r="AU119" s="88" t="s">
        <v>674</v>
      </c>
      <c r="AV119" s="84" t="b">
        <v>0</v>
      </c>
      <c r="AW119" s="84" t="s">
        <v>745</v>
      </c>
      <c r="AX119" s="88" t="s">
        <v>21256</v>
      </c>
      <c r="AY119" s="84" t="s">
        <v>65</v>
      </c>
      <c r="AZ119" s="2"/>
      <c r="BA119" s="3"/>
      <c r="BB119" s="3"/>
      <c r="BC119" s="3"/>
      <c r="BD119" s="3"/>
    </row>
    <row r="120" spans="1:56" x14ac:dyDescent="0.2">
      <c r="A120" s="69" t="s">
        <v>3799</v>
      </c>
      <c r="B120" s="70"/>
      <c r="C120" s="70"/>
      <c r="D120" s="71"/>
      <c r="E120" s="108"/>
      <c r="F120" s="113" t="s">
        <v>20354</v>
      </c>
      <c r="G120" s="109"/>
      <c r="H120" s="74"/>
      <c r="I120" s="75"/>
      <c r="J120" s="110"/>
      <c r="K120" s="74" t="s">
        <v>23389</v>
      </c>
      <c r="L120" s="111"/>
      <c r="M120" s="79"/>
      <c r="N120" s="79"/>
      <c r="O120" s="80"/>
      <c r="P120" s="81"/>
      <c r="Q120" s="81"/>
      <c r="R120" s="91"/>
      <c r="S120" s="91"/>
      <c r="T120" s="91"/>
      <c r="U120" s="91"/>
      <c r="V120" s="52"/>
      <c r="W120" s="52"/>
      <c r="X120" s="52"/>
      <c r="Y120" s="52"/>
      <c r="Z120" s="51"/>
      <c r="AA120" s="76"/>
      <c r="AB120" s="76"/>
      <c r="AC120" s="77"/>
      <c r="AD120" s="84" t="s">
        <v>12152</v>
      </c>
      <c r="AE120" s="84">
        <v>406</v>
      </c>
      <c r="AF120" s="84">
        <v>242</v>
      </c>
      <c r="AG120" s="84">
        <v>4302</v>
      </c>
      <c r="AH120" s="84">
        <v>82</v>
      </c>
      <c r="AI120" s="84">
        <v>-28800</v>
      </c>
      <c r="AJ120" s="84" t="s">
        <v>14163</v>
      </c>
      <c r="AK120" s="84" t="s">
        <v>1455</v>
      </c>
      <c r="AL120" s="88" t="s">
        <v>16796</v>
      </c>
      <c r="AM120" s="84" t="s">
        <v>602</v>
      </c>
      <c r="AN120" s="86">
        <v>41327.859050925923</v>
      </c>
      <c r="AO120" s="84"/>
      <c r="AP120" s="84" t="b">
        <v>1</v>
      </c>
      <c r="AQ120" s="84" t="b">
        <v>0</v>
      </c>
      <c r="AR120" s="84" t="b">
        <v>0</v>
      </c>
      <c r="AS120" s="84" t="s">
        <v>290</v>
      </c>
      <c r="AT120" s="84">
        <v>5</v>
      </c>
      <c r="AU120" s="88" t="s">
        <v>674</v>
      </c>
      <c r="AV120" s="84" t="b">
        <v>0</v>
      </c>
      <c r="AW120" s="84" t="s">
        <v>745</v>
      </c>
      <c r="AX120" s="88" t="s">
        <v>21257</v>
      </c>
      <c r="AY120" s="84" t="s">
        <v>65</v>
      </c>
      <c r="AZ120" s="2"/>
      <c r="BA120" s="3"/>
      <c r="BB120" s="3"/>
      <c r="BC120" s="3"/>
      <c r="BD120" s="3"/>
    </row>
    <row r="121" spans="1:56" x14ac:dyDescent="0.2">
      <c r="A121" s="69" t="s">
        <v>3800</v>
      </c>
      <c r="B121" s="70"/>
      <c r="C121" s="70"/>
      <c r="D121" s="71"/>
      <c r="E121" s="108"/>
      <c r="F121" s="113" t="s">
        <v>20355</v>
      </c>
      <c r="G121" s="109"/>
      <c r="H121" s="74"/>
      <c r="I121" s="75"/>
      <c r="J121" s="110"/>
      <c r="K121" s="74" t="s">
        <v>23390</v>
      </c>
      <c r="L121" s="111"/>
      <c r="M121" s="79"/>
      <c r="N121" s="79"/>
      <c r="O121" s="80"/>
      <c r="P121" s="81"/>
      <c r="Q121" s="81"/>
      <c r="R121" s="91"/>
      <c r="S121" s="91"/>
      <c r="T121" s="91"/>
      <c r="U121" s="91"/>
      <c r="V121" s="52"/>
      <c r="W121" s="52"/>
      <c r="X121" s="52"/>
      <c r="Y121" s="52"/>
      <c r="Z121" s="51"/>
      <c r="AA121" s="76"/>
      <c r="AB121" s="76"/>
      <c r="AC121" s="77"/>
      <c r="AD121" s="84" t="s">
        <v>12153</v>
      </c>
      <c r="AE121" s="84">
        <v>14933</v>
      </c>
      <c r="AF121" s="84">
        <v>17168</v>
      </c>
      <c r="AG121" s="84">
        <v>642</v>
      </c>
      <c r="AH121" s="84">
        <v>2297</v>
      </c>
      <c r="AI121" s="84">
        <v>-28800</v>
      </c>
      <c r="AJ121" s="84" t="s">
        <v>14164</v>
      </c>
      <c r="AK121" s="84" t="s">
        <v>16023</v>
      </c>
      <c r="AL121" s="88" t="s">
        <v>16797</v>
      </c>
      <c r="AM121" s="84" t="s">
        <v>602</v>
      </c>
      <c r="AN121" s="86">
        <v>42133.233599537038</v>
      </c>
      <c r="AO121" s="88" t="s">
        <v>17888</v>
      </c>
      <c r="AP121" s="84" t="b">
        <v>0</v>
      </c>
      <c r="AQ121" s="84" t="b">
        <v>0</v>
      </c>
      <c r="AR121" s="84" t="b">
        <v>1</v>
      </c>
      <c r="AS121" s="84" t="s">
        <v>290</v>
      </c>
      <c r="AT121" s="84">
        <v>136</v>
      </c>
      <c r="AU121" s="88" t="s">
        <v>674</v>
      </c>
      <c r="AV121" s="84" t="b">
        <v>1</v>
      </c>
      <c r="AW121" s="84" t="s">
        <v>745</v>
      </c>
      <c r="AX121" s="88" t="s">
        <v>21258</v>
      </c>
      <c r="AY121" s="84" t="s">
        <v>65</v>
      </c>
      <c r="AZ121" s="2"/>
      <c r="BA121" s="3"/>
      <c r="BB121" s="3"/>
      <c r="BC121" s="3"/>
      <c r="BD121" s="3"/>
    </row>
    <row r="122" spans="1:56" x14ac:dyDescent="0.2">
      <c r="A122" s="69" t="s">
        <v>3801</v>
      </c>
      <c r="B122" s="70"/>
      <c r="C122" s="70"/>
      <c r="D122" s="71"/>
      <c r="E122" s="108"/>
      <c r="F122" s="113" t="s">
        <v>20356</v>
      </c>
      <c r="G122" s="109"/>
      <c r="H122" s="74"/>
      <c r="I122" s="75"/>
      <c r="J122" s="110"/>
      <c r="K122" s="74" t="s">
        <v>23391</v>
      </c>
      <c r="L122" s="111"/>
      <c r="M122" s="79"/>
      <c r="N122" s="79"/>
      <c r="O122" s="80"/>
      <c r="P122" s="81"/>
      <c r="Q122" s="81"/>
      <c r="R122" s="91"/>
      <c r="S122" s="91"/>
      <c r="T122" s="91"/>
      <c r="U122" s="91"/>
      <c r="V122" s="52"/>
      <c r="W122" s="52"/>
      <c r="X122" s="52"/>
      <c r="Y122" s="52"/>
      <c r="Z122" s="51"/>
      <c r="AA122" s="76"/>
      <c r="AB122" s="76"/>
      <c r="AC122" s="77"/>
      <c r="AD122" s="84" t="s">
        <v>12154</v>
      </c>
      <c r="AE122" s="84">
        <v>1608</v>
      </c>
      <c r="AF122" s="84">
        <v>26734</v>
      </c>
      <c r="AG122" s="84">
        <v>13376</v>
      </c>
      <c r="AH122" s="84">
        <v>705</v>
      </c>
      <c r="AI122" s="84">
        <v>-28800</v>
      </c>
      <c r="AJ122" s="84" t="s">
        <v>14165</v>
      </c>
      <c r="AK122" s="84" t="s">
        <v>1332</v>
      </c>
      <c r="AL122" s="88" t="s">
        <v>16798</v>
      </c>
      <c r="AM122" s="84" t="s">
        <v>602</v>
      </c>
      <c r="AN122" s="86">
        <v>40212.172048611108</v>
      </c>
      <c r="AO122" s="88" t="s">
        <v>17889</v>
      </c>
      <c r="AP122" s="84" t="b">
        <v>0</v>
      </c>
      <c r="AQ122" s="84" t="b">
        <v>0</v>
      </c>
      <c r="AR122" s="84" t="b">
        <v>1</v>
      </c>
      <c r="AS122" s="84" t="s">
        <v>290</v>
      </c>
      <c r="AT122" s="84">
        <v>669</v>
      </c>
      <c r="AU122" s="88" t="s">
        <v>674</v>
      </c>
      <c r="AV122" s="84" t="b">
        <v>1</v>
      </c>
      <c r="AW122" s="84" t="s">
        <v>745</v>
      </c>
      <c r="AX122" s="88" t="s">
        <v>21259</v>
      </c>
      <c r="AY122" s="84" t="s">
        <v>65</v>
      </c>
      <c r="AZ122" s="2"/>
      <c r="BA122" s="3"/>
      <c r="BB122" s="3"/>
      <c r="BC122" s="3"/>
      <c r="BD122" s="3"/>
    </row>
    <row r="123" spans="1:56" x14ac:dyDescent="0.2">
      <c r="A123" s="69" t="s">
        <v>3802</v>
      </c>
      <c r="B123" s="70"/>
      <c r="C123" s="70"/>
      <c r="D123" s="71"/>
      <c r="E123" s="108"/>
      <c r="F123" s="113" t="s">
        <v>20357</v>
      </c>
      <c r="G123" s="109"/>
      <c r="H123" s="74"/>
      <c r="I123" s="75"/>
      <c r="J123" s="110"/>
      <c r="K123" s="74" t="s">
        <v>23392</v>
      </c>
      <c r="L123" s="111"/>
      <c r="M123" s="79"/>
      <c r="N123" s="79"/>
      <c r="O123" s="80"/>
      <c r="P123" s="81"/>
      <c r="Q123" s="81"/>
      <c r="R123" s="91"/>
      <c r="S123" s="91"/>
      <c r="T123" s="91"/>
      <c r="U123" s="91"/>
      <c r="V123" s="52"/>
      <c r="W123" s="52"/>
      <c r="X123" s="52"/>
      <c r="Y123" s="52"/>
      <c r="Z123" s="51"/>
      <c r="AA123" s="76"/>
      <c r="AB123" s="76"/>
      <c r="AC123" s="77"/>
      <c r="AD123" s="84" t="s">
        <v>12155</v>
      </c>
      <c r="AE123" s="84">
        <v>2608</v>
      </c>
      <c r="AF123" s="84">
        <v>2356</v>
      </c>
      <c r="AG123" s="84">
        <v>6519</v>
      </c>
      <c r="AH123" s="84">
        <v>8650</v>
      </c>
      <c r="AI123" s="84">
        <v>0</v>
      </c>
      <c r="AJ123" s="84" t="s">
        <v>14166</v>
      </c>
      <c r="AK123" s="84" t="s">
        <v>1455</v>
      </c>
      <c r="AL123" s="88" t="s">
        <v>16799</v>
      </c>
      <c r="AM123" s="84" t="s">
        <v>627</v>
      </c>
      <c r="AN123" s="86">
        <v>41631.765844907408</v>
      </c>
      <c r="AO123" s="88" t="s">
        <v>17890</v>
      </c>
      <c r="AP123" s="84" t="b">
        <v>1</v>
      </c>
      <c r="AQ123" s="84" t="b">
        <v>0</v>
      </c>
      <c r="AR123" s="84" t="b">
        <v>1</v>
      </c>
      <c r="AS123" s="84" t="s">
        <v>290</v>
      </c>
      <c r="AT123" s="84">
        <v>157</v>
      </c>
      <c r="AU123" s="88" t="s">
        <v>674</v>
      </c>
      <c r="AV123" s="84" t="b">
        <v>0</v>
      </c>
      <c r="AW123" s="84" t="s">
        <v>745</v>
      </c>
      <c r="AX123" s="88" t="s">
        <v>21260</v>
      </c>
      <c r="AY123" s="84" t="s">
        <v>65</v>
      </c>
      <c r="AZ123" s="2"/>
      <c r="BA123" s="3"/>
      <c r="BB123" s="3"/>
      <c r="BC123" s="3"/>
      <c r="BD123" s="3"/>
    </row>
    <row r="124" spans="1:56" x14ac:dyDescent="0.2">
      <c r="A124" s="69" t="s">
        <v>3803</v>
      </c>
      <c r="B124" s="70"/>
      <c r="C124" s="70"/>
      <c r="D124" s="71"/>
      <c r="E124" s="108"/>
      <c r="F124" s="113" t="s">
        <v>20358</v>
      </c>
      <c r="G124" s="109"/>
      <c r="H124" s="74"/>
      <c r="I124" s="75"/>
      <c r="J124" s="110"/>
      <c r="K124" s="74" t="s">
        <v>23393</v>
      </c>
      <c r="L124" s="111"/>
      <c r="M124" s="79"/>
      <c r="N124" s="79"/>
      <c r="O124" s="80"/>
      <c r="P124" s="81"/>
      <c r="Q124" s="81"/>
      <c r="R124" s="91"/>
      <c r="S124" s="91"/>
      <c r="T124" s="91"/>
      <c r="U124" s="91"/>
      <c r="V124" s="52"/>
      <c r="W124" s="52"/>
      <c r="X124" s="52"/>
      <c r="Y124" s="52"/>
      <c r="Z124" s="51"/>
      <c r="AA124" s="76"/>
      <c r="AB124" s="76"/>
      <c r="AC124" s="77"/>
      <c r="AD124" s="84" t="s">
        <v>12156</v>
      </c>
      <c r="AE124" s="84">
        <v>141</v>
      </c>
      <c r="AF124" s="84">
        <v>114</v>
      </c>
      <c r="AG124" s="84">
        <v>1348</v>
      </c>
      <c r="AH124" s="84">
        <v>4484</v>
      </c>
      <c r="AI124" s="84"/>
      <c r="AJ124" s="84" t="s">
        <v>14167</v>
      </c>
      <c r="AK124" s="84"/>
      <c r="AL124" s="84"/>
      <c r="AM124" s="84"/>
      <c r="AN124" s="86">
        <v>39828.901018518518</v>
      </c>
      <c r="AO124" s="88" t="s">
        <v>17891</v>
      </c>
      <c r="AP124" s="84" t="b">
        <v>1</v>
      </c>
      <c r="AQ124" s="84" t="b">
        <v>0</v>
      </c>
      <c r="AR124" s="84" t="b">
        <v>0</v>
      </c>
      <c r="AS124" s="84" t="s">
        <v>290</v>
      </c>
      <c r="AT124" s="84">
        <v>0</v>
      </c>
      <c r="AU124" s="88" t="s">
        <v>674</v>
      </c>
      <c r="AV124" s="84" t="b">
        <v>0</v>
      </c>
      <c r="AW124" s="84" t="s">
        <v>745</v>
      </c>
      <c r="AX124" s="88" t="s">
        <v>21261</v>
      </c>
      <c r="AY124" s="84" t="s">
        <v>65</v>
      </c>
      <c r="AZ124" s="2"/>
      <c r="BA124" s="3"/>
      <c r="BB124" s="3"/>
      <c r="BC124" s="3"/>
      <c r="BD124" s="3"/>
    </row>
    <row r="125" spans="1:56" x14ac:dyDescent="0.2">
      <c r="A125" s="69" t="s">
        <v>3804</v>
      </c>
      <c r="B125" s="70"/>
      <c r="C125" s="70"/>
      <c r="D125" s="71"/>
      <c r="E125" s="108"/>
      <c r="F125" s="113" t="s">
        <v>20359</v>
      </c>
      <c r="G125" s="109"/>
      <c r="H125" s="74"/>
      <c r="I125" s="75"/>
      <c r="J125" s="110"/>
      <c r="K125" s="74" t="s">
        <v>23394</v>
      </c>
      <c r="L125" s="111"/>
      <c r="M125" s="79"/>
      <c r="N125" s="79"/>
      <c r="O125" s="80"/>
      <c r="P125" s="81"/>
      <c r="Q125" s="81"/>
      <c r="R125" s="91"/>
      <c r="S125" s="91"/>
      <c r="T125" s="91"/>
      <c r="U125" s="91"/>
      <c r="V125" s="52"/>
      <c r="W125" s="52"/>
      <c r="X125" s="52"/>
      <c r="Y125" s="52"/>
      <c r="Z125" s="51"/>
      <c r="AA125" s="76"/>
      <c r="AB125" s="76"/>
      <c r="AC125" s="77"/>
      <c r="AD125" s="84" t="s">
        <v>12157</v>
      </c>
      <c r="AE125" s="84">
        <v>818</v>
      </c>
      <c r="AF125" s="84">
        <v>501</v>
      </c>
      <c r="AG125" s="84">
        <v>7250</v>
      </c>
      <c r="AH125" s="84">
        <v>4376</v>
      </c>
      <c r="AI125" s="84">
        <v>-28800</v>
      </c>
      <c r="AJ125" s="84" t="s">
        <v>14168</v>
      </c>
      <c r="AK125" s="84" t="s">
        <v>463</v>
      </c>
      <c r="AL125" s="88" t="s">
        <v>16800</v>
      </c>
      <c r="AM125" s="84" t="s">
        <v>17784</v>
      </c>
      <c r="AN125" s="86">
        <v>40863.654560185183</v>
      </c>
      <c r="AO125" s="88" t="s">
        <v>17892</v>
      </c>
      <c r="AP125" s="84" t="b">
        <v>0</v>
      </c>
      <c r="AQ125" s="84" t="b">
        <v>0</v>
      </c>
      <c r="AR125" s="84" t="b">
        <v>1</v>
      </c>
      <c r="AS125" s="84" t="s">
        <v>290</v>
      </c>
      <c r="AT125" s="84">
        <v>25</v>
      </c>
      <c r="AU125" s="88" t="s">
        <v>19630</v>
      </c>
      <c r="AV125" s="84" t="b">
        <v>0</v>
      </c>
      <c r="AW125" s="84" t="s">
        <v>745</v>
      </c>
      <c r="AX125" s="88" t="s">
        <v>21262</v>
      </c>
      <c r="AY125" s="84" t="s">
        <v>65</v>
      </c>
      <c r="AZ125" s="2"/>
      <c r="BA125" s="3"/>
      <c r="BB125" s="3"/>
      <c r="BC125" s="3"/>
      <c r="BD125" s="3"/>
    </row>
    <row r="126" spans="1:56" x14ac:dyDescent="0.2">
      <c r="A126" s="69" t="s">
        <v>3805</v>
      </c>
      <c r="B126" s="70"/>
      <c r="C126" s="70"/>
      <c r="D126" s="71"/>
      <c r="E126" s="108"/>
      <c r="F126" s="113" t="s">
        <v>20360</v>
      </c>
      <c r="G126" s="109"/>
      <c r="H126" s="74"/>
      <c r="I126" s="75"/>
      <c r="J126" s="110"/>
      <c r="K126" s="74" t="s">
        <v>23395</v>
      </c>
      <c r="L126" s="111"/>
      <c r="M126" s="79"/>
      <c r="N126" s="79"/>
      <c r="O126" s="80"/>
      <c r="P126" s="81"/>
      <c r="Q126" s="81"/>
      <c r="R126" s="91"/>
      <c r="S126" s="91"/>
      <c r="T126" s="91"/>
      <c r="U126" s="91"/>
      <c r="V126" s="52"/>
      <c r="W126" s="52"/>
      <c r="X126" s="52"/>
      <c r="Y126" s="52"/>
      <c r="Z126" s="51"/>
      <c r="AA126" s="76"/>
      <c r="AB126" s="76"/>
      <c r="AC126" s="77"/>
      <c r="AD126" s="84" t="s">
        <v>12158</v>
      </c>
      <c r="AE126" s="84">
        <v>2207</v>
      </c>
      <c r="AF126" s="84">
        <v>1804</v>
      </c>
      <c r="AG126" s="84">
        <v>1836</v>
      </c>
      <c r="AH126" s="84">
        <v>5738</v>
      </c>
      <c r="AI126" s="84"/>
      <c r="AJ126" s="84" t="s">
        <v>14169</v>
      </c>
      <c r="AK126" s="84" t="s">
        <v>448</v>
      </c>
      <c r="AL126" s="84"/>
      <c r="AM126" s="84"/>
      <c r="AN126" s="86">
        <v>43004.234548611108</v>
      </c>
      <c r="AO126" s="88" t="s">
        <v>17893</v>
      </c>
      <c r="AP126" s="84" t="b">
        <v>1</v>
      </c>
      <c r="AQ126" s="84" t="b">
        <v>0</v>
      </c>
      <c r="AR126" s="84" t="b">
        <v>0</v>
      </c>
      <c r="AS126" s="84" t="s">
        <v>290</v>
      </c>
      <c r="AT126" s="84">
        <v>5</v>
      </c>
      <c r="AU126" s="84"/>
      <c r="AV126" s="84" t="b">
        <v>0</v>
      </c>
      <c r="AW126" s="84" t="s">
        <v>745</v>
      </c>
      <c r="AX126" s="88" t="s">
        <v>21263</v>
      </c>
      <c r="AY126" s="84" t="s">
        <v>65</v>
      </c>
      <c r="AZ126" s="2"/>
      <c r="BA126" s="3"/>
      <c r="BB126" s="3"/>
      <c r="BC126" s="3"/>
      <c r="BD126" s="3"/>
    </row>
    <row r="127" spans="1:56" x14ac:dyDescent="0.2">
      <c r="A127" s="69" t="s">
        <v>3806</v>
      </c>
      <c r="B127" s="70"/>
      <c r="C127" s="70"/>
      <c r="D127" s="71"/>
      <c r="E127" s="108"/>
      <c r="F127" s="113" t="s">
        <v>20361</v>
      </c>
      <c r="G127" s="109"/>
      <c r="H127" s="74"/>
      <c r="I127" s="75"/>
      <c r="J127" s="110"/>
      <c r="K127" s="74" t="s">
        <v>23396</v>
      </c>
      <c r="L127" s="111"/>
      <c r="M127" s="79"/>
      <c r="N127" s="79"/>
      <c r="O127" s="80"/>
      <c r="P127" s="81"/>
      <c r="Q127" s="81"/>
      <c r="R127" s="91"/>
      <c r="S127" s="91"/>
      <c r="T127" s="91"/>
      <c r="U127" s="91"/>
      <c r="V127" s="52"/>
      <c r="W127" s="52"/>
      <c r="X127" s="52"/>
      <c r="Y127" s="52"/>
      <c r="Z127" s="51"/>
      <c r="AA127" s="76"/>
      <c r="AB127" s="76"/>
      <c r="AC127" s="77"/>
      <c r="AD127" s="84" t="s">
        <v>12159</v>
      </c>
      <c r="AE127" s="84">
        <v>3887</v>
      </c>
      <c r="AF127" s="84">
        <v>2514</v>
      </c>
      <c r="AG127" s="84">
        <v>23730</v>
      </c>
      <c r="AH127" s="84">
        <v>6195</v>
      </c>
      <c r="AI127" s="84">
        <v>-32400</v>
      </c>
      <c r="AJ127" s="84" t="s">
        <v>14170</v>
      </c>
      <c r="AK127" s="84" t="s">
        <v>1332</v>
      </c>
      <c r="AL127" s="88" t="s">
        <v>16801</v>
      </c>
      <c r="AM127" s="84" t="s">
        <v>624</v>
      </c>
      <c r="AN127" s="86">
        <v>39792.230243055557</v>
      </c>
      <c r="AO127" s="88" t="s">
        <v>17894</v>
      </c>
      <c r="AP127" s="84" t="b">
        <v>0</v>
      </c>
      <c r="AQ127" s="84" t="b">
        <v>0</v>
      </c>
      <c r="AR127" s="84" t="b">
        <v>1</v>
      </c>
      <c r="AS127" s="84" t="s">
        <v>290</v>
      </c>
      <c r="AT127" s="84">
        <v>125</v>
      </c>
      <c r="AU127" s="88" t="s">
        <v>19631</v>
      </c>
      <c r="AV127" s="84" t="b">
        <v>0</v>
      </c>
      <c r="AW127" s="84" t="s">
        <v>745</v>
      </c>
      <c r="AX127" s="88" t="s">
        <v>21264</v>
      </c>
      <c r="AY127" s="84" t="s">
        <v>65</v>
      </c>
      <c r="AZ127" s="2"/>
      <c r="BA127" s="3"/>
      <c r="BB127" s="3"/>
      <c r="BC127" s="3"/>
      <c r="BD127" s="3"/>
    </row>
    <row r="128" spans="1:56" x14ac:dyDescent="0.2">
      <c r="A128" s="69" t="s">
        <v>3807</v>
      </c>
      <c r="B128" s="70"/>
      <c r="C128" s="70"/>
      <c r="D128" s="71"/>
      <c r="E128" s="108"/>
      <c r="F128" s="113" t="s">
        <v>20362</v>
      </c>
      <c r="G128" s="109"/>
      <c r="H128" s="74"/>
      <c r="I128" s="75"/>
      <c r="J128" s="110"/>
      <c r="K128" s="74" t="s">
        <v>23397</v>
      </c>
      <c r="L128" s="111"/>
      <c r="M128" s="79"/>
      <c r="N128" s="79"/>
      <c r="O128" s="80"/>
      <c r="P128" s="81"/>
      <c r="Q128" s="81"/>
      <c r="R128" s="91"/>
      <c r="S128" s="91"/>
      <c r="T128" s="91"/>
      <c r="U128" s="91"/>
      <c r="V128" s="52"/>
      <c r="W128" s="52"/>
      <c r="X128" s="52"/>
      <c r="Y128" s="52"/>
      <c r="Z128" s="51"/>
      <c r="AA128" s="76"/>
      <c r="AB128" s="76"/>
      <c r="AC128" s="77"/>
      <c r="AD128" s="84" t="s">
        <v>12160</v>
      </c>
      <c r="AE128" s="84">
        <v>312</v>
      </c>
      <c r="AF128" s="84">
        <v>332</v>
      </c>
      <c r="AG128" s="84">
        <v>11655</v>
      </c>
      <c r="AH128" s="84">
        <v>9154</v>
      </c>
      <c r="AI128" s="84"/>
      <c r="AJ128" s="84" t="s">
        <v>14171</v>
      </c>
      <c r="AK128" s="84" t="s">
        <v>16024</v>
      </c>
      <c r="AL128" s="88" t="s">
        <v>16802</v>
      </c>
      <c r="AM128" s="84"/>
      <c r="AN128" s="86">
        <v>42882.893194444441</v>
      </c>
      <c r="AO128" s="88" t="s">
        <v>17895</v>
      </c>
      <c r="AP128" s="84" t="b">
        <v>0</v>
      </c>
      <c r="AQ128" s="84" t="b">
        <v>0</v>
      </c>
      <c r="AR128" s="84" t="b">
        <v>0</v>
      </c>
      <c r="AS128" s="84" t="s">
        <v>290</v>
      </c>
      <c r="AT128" s="84">
        <v>5</v>
      </c>
      <c r="AU128" s="88" t="s">
        <v>674</v>
      </c>
      <c r="AV128" s="84" t="b">
        <v>0</v>
      </c>
      <c r="AW128" s="84" t="s">
        <v>745</v>
      </c>
      <c r="AX128" s="88" t="s">
        <v>21265</v>
      </c>
      <c r="AY128" s="84" t="s">
        <v>65</v>
      </c>
      <c r="AZ128" s="2"/>
      <c r="BA128" s="3"/>
      <c r="BB128" s="3"/>
      <c r="BC128" s="3"/>
      <c r="BD128" s="3"/>
    </row>
    <row r="129" spans="1:56" x14ac:dyDescent="0.2">
      <c r="A129" s="69" t="s">
        <v>3808</v>
      </c>
      <c r="B129" s="70"/>
      <c r="C129" s="70"/>
      <c r="D129" s="71"/>
      <c r="E129" s="108"/>
      <c r="F129" s="113" t="s">
        <v>20363</v>
      </c>
      <c r="G129" s="109"/>
      <c r="H129" s="74"/>
      <c r="I129" s="75"/>
      <c r="J129" s="110"/>
      <c r="K129" s="74" t="s">
        <v>23398</v>
      </c>
      <c r="L129" s="111"/>
      <c r="M129" s="79"/>
      <c r="N129" s="79"/>
      <c r="O129" s="80"/>
      <c r="P129" s="81"/>
      <c r="Q129" s="81"/>
      <c r="R129" s="91"/>
      <c r="S129" s="91"/>
      <c r="T129" s="91"/>
      <c r="U129" s="91"/>
      <c r="V129" s="52"/>
      <c r="W129" s="52"/>
      <c r="X129" s="52"/>
      <c r="Y129" s="52"/>
      <c r="Z129" s="51"/>
      <c r="AA129" s="76"/>
      <c r="AB129" s="76"/>
      <c r="AC129" s="77"/>
      <c r="AD129" s="84" t="s">
        <v>12161</v>
      </c>
      <c r="AE129" s="84">
        <v>1683</v>
      </c>
      <c r="AF129" s="84">
        <v>588</v>
      </c>
      <c r="AG129" s="84">
        <v>6304</v>
      </c>
      <c r="AH129" s="84">
        <v>4469</v>
      </c>
      <c r="AI129" s="84">
        <v>-28800</v>
      </c>
      <c r="AJ129" s="84" t="s">
        <v>14172</v>
      </c>
      <c r="AK129" s="84" t="s">
        <v>448</v>
      </c>
      <c r="AL129" s="88" t="s">
        <v>16803</v>
      </c>
      <c r="AM129" s="84" t="s">
        <v>602</v>
      </c>
      <c r="AN129" s="86">
        <v>39836.711365740739</v>
      </c>
      <c r="AO129" s="88" t="s">
        <v>17896</v>
      </c>
      <c r="AP129" s="84" t="b">
        <v>0</v>
      </c>
      <c r="AQ129" s="84" t="b">
        <v>0</v>
      </c>
      <c r="AR129" s="84" t="b">
        <v>1</v>
      </c>
      <c r="AS129" s="84" t="s">
        <v>290</v>
      </c>
      <c r="AT129" s="84">
        <v>11</v>
      </c>
      <c r="AU129" s="88" t="s">
        <v>19632</v>
      </c>
      <c r="AV129" s="84" t="b">
        <v>0</v>
      </c>
      <c r="AW129" s="84" t="s">
        <v>745</v>
      </c>
      <c r="AX129" s="88" t="s">
        <v>21266</v>
      </c>
      <c r="AY129" s="84" t="s">
        <v>65</v>
      </c>
      <c r="AZ129" s="2"/>
      <c r="BA129" s="3"/>
      <c r="BB129" s="3"/>
      <c r="BC129" s="3"/>
      <c r="BD129" s="3"/>
    </row>
    <row r="130" spans="1:56" x14ac:dyDescent="0.2">
      <c r="A130" s="69" t="s">
        <v>3809</v>
      </c>
      <c r="B130" s="70"/>
      <c r="C130" s="70"/>
      <c r="D130" s="71"/>
      <c r="E130" s="108"/>
      <c r="F130" s="113" t="s">
        <v>20364</v>
      </c>
      <c r="G130" s="109"/>
      <c r="H130" s="74"/>
      <c r="I130" s="75"/>
      <c r="J130" s="110"/>
      <c r="K130" s="74" t="s">
        <v>23399</v>
      </c>
      <c r="L130" s="111"/>
      <c r="M130" s="79"/>
      <c r="N130" s="79"/>
      <c r="O130" s="80"/>
      <c r="P130" s="81"/>
      <c r="Q130" s="81"/>
      <c r="R130" s="91"/>
      <c r="S130" s="91"/>
      <c r="T130" s="91"/>
      <c r="U130" s="91"/>
      <c r="V130" s="52"/>
      <c r="W130" s="52"/>
      <c r="X130" s="52"/>
      <c r="Y130" s="52"/>
      <c r="Z130" s="51"/>
      <c r="AA130" s="76"/>
      <c r="AB130" s="76"/>
      <c r="AC130" s="77"/>
      <c r="AD130" s="84" t="s">
        <v>12162</v>
      </c>
      <c r="AE130" s="84">
        <v>3534</v>
      </c>
      <c r="AF130" s="84">
        <v>22224</v>
      </c>
      <c r="AG130" s="84">
        <v>73290</v>
      </c>
      <c r="AH130" s="84">
        <v>16967</v>
      </c>
      <c r="AI130" s="84">
        <v>-28800</v>
      </c>
      <c r="AJ130" s="84" t="s">
        <v>14173</v>
      </c>
      <c r="AK130" s="84" t="s">
        <v>1047</v>
      </c>
      <c r="AL130" s="88" t="s">
        <v>16804</v>
      </c>
      <c r="AM130" s="84" t="s">
        <v>602</v>
      </c>
      <c r="AN130" s="86">
        <v>39644.907071759262</v>
      </c>
      <c r="AO130" s="88" t="s">
        <v>17897</v>
      </c>
      <c r="AP130" s="84" t="b">
        <v>0</v>
      </c>
      <c r="AQ130" s="84" t="b">
        <v>0</v>
      </c>
      <c r="AR130" s="84" t="b">
        <v>1</v>
      </c>
      <c r="AS130" s="84" t="s">
        <v>290</v>
      </c>
      <c r="AT130" s="84">
        <v>621</v>
      </c>
      <c r="AU130" s="88" t="s">
        <v>19633</v>
      </c>
      <c r="AV130" s="84" t="b">
        <v>0</v>
      </c>
      <c r="AW130" s="84" t="s">
        <v>745</v>
      </c>
      <c r="AX130" s="88" t="s">
        <v>21267</v>
      </c>
      <c r="AY130" s="84" t="s">
        <v>65</v>
      </c>
      <c r="AZ130" s="2"/>
      <c r="BA130" s="3"/>
      <c r="BB130" s="3"/>
      <c r="BC130" s="3"/>
      <c r="BD130" s="3"/>
    </row>
    <row r="131" spans="1:56" x14ac:dyDescent="0.2">
      <c r="A131" s="69" t="s">
        <v>3810</v>
      </c>
      <c r="B131" s="70"/>
      <c r="C131" s="70"/>
      <c r="D131" s="71"/>
      <c r="E131" s="108"/>
      <c r="F131" s="113" t="s">
        <v>20365</v>
      </c>
      <c r="G131" s="109"/>
      <c r="H131" s="74"/>
      <c r="I131" s="75"/>
      <c r="J131" s="110"/>
      <c r="K131" s="74" t="s">
        <v>23400</v>
      </c>
      <c r="L131" s="111"/>
      <c r="M131" s="79"/>
      <c r="N131" s="79"/>
      <c r="O131" s="80"/>
      <c r="P131" s="81"/>
      <c r="Q131" s="81"/>
      <c r="R131" s="91"/>
      <c r="S131" s="91"/>
      <c r="T131" s="91"/>
      <c r="U131" s="91"/>
      <c r="V131" s="52"/>
      <c r="W131" s="52"/>
      <c r="X131" s="52"/>
      <c r="Y131" s="52"/>
      <c r="Z131" s="51"/>
      <c r="AA131" s="76"/>
      <c r="AB131" s="76"/>
      <c r="AC131" s="77"/>
      <c r="AD131" s="84" t="s">
        <v>12163</v>
      </c>
      <c r="AE131" s="84">
        <v>700</v>
      </c>
      <c r="AF131" s="84">
        <v>388</v>
      </c>
      <c r="AG131" s="84">
        <v>28362</v>
      </c>
      <c r="AH131" s="84">
        <v>51958</v>
      </c>
      <c r="AI131" s="84">
        <v>-28800</v>
      </c>
      <c r="AJ131" s="84" t="s">
        <v>14174</v>
      </c>
      <c r="AK131" s="84" t="s">
        <v>448</v>
      </c>
      <c r="AL131" s="84"/>
      <c r="AM131" s="84" t="s">
        <v>602</v>
      </c>
      <c r="AN131" s="86">
        <v>40104.094178240739</v>
      </c>
      <c r="AO131" s="88" t="s">
        <v>17898</v>
      </c>
      <c r="AP131" s="84" t="b">
        <v>0</v>
      </c>
      <c r="AQ131" s="84" t="b">
        <v>0</v>
      </c>
      <c r="AR131" s="84" t="b">
        <v>1</v>
      </c>
      <c r="AS131" s="84" t="s">
        <v>290</v>
      </c>
      <c r="AT131" s="84">
        <v>13</v>
      </c>
      <c r="AU131" s="88" t="s">
        <v>19634</v>
      </c>
      <c r="AV131" s="84" t="b">
        <v>0</v>
      </c>
      <c r="AW131" s="84" t="s">
        <v>745</v>
      </c>
      <c r="AX131" s="88" t="s">
        <v>21268</v>
      </c>
      <c r="AY131" s="84" t="s">
        <v>65</v>
      </c>
      <c r="AZ131" s="2"/>
      <c r="BA131" s="3"/>
      <c r="BB131" s="3"/>
      <c r="BC131" s="3"/>
      <c r="BD131" s="3"/>
    </row>
    <row r="132" spans="1:56" x14ac:dyDescent="0.2">
      <c r="A132" s="69" t="s">
        <v>3811</v>
      </c>
      <c r="B132" s="70"/>
      <c r="C132" s="70"/>
      <c r="D132" s="71"/>
      <c r="E132" s="108"/>
      <c r="F132" s="113" t="s">
        <v>20366</v>
      </c>
      <c r="G132" s="109"/>
      <c r="H132" s="74"/>
      <c r="I132" s="75"/>
      <c r="J132" s="110"/>
      <c r="K132" s="74" t="s">
        <v>23401</v>
      </c>
      <c r="L132" s="111"/>
      <c r="M132" s="79"/>
      <c r="N132" s="79"/>
      <c r="O132" s="80"/>
      <c r="P132" s="81"/>
      <c r="Q132" s="81"/>
      <c r="R132" s="91"/>
      <c r="S132" s="91"/>
      <c r="T132" s="91"/>
      <c r="U132" s="91"/>
      <c r="V132" s="52"/>
      <c r="W132" s="52"/>
      <c r="X132" s="52"/>
      <c r="Y132" s="52"/>
      <c r="Z132" s="51"/>
      <c r="AA132" s="76"/>
      <c r="AB132" s="76"/>
      <c r="AC132" s="77"/>
      <c r="AD132" s="84" t="s">
        <v>12164</v>
      </c>
      <c r="AE132" s="84">
        <v>2319</v>
      </c>
      <c r="AF132" s="84">
        <v>2027</v>
      </c>
      <c r="AG132" s="84">
        <v>21701</v>
      </c>
      <c r="AH132" s="84">
        <v>18503</v>
      </c>
      <c r="AI132" s="84">
        <v>-28800</v>
      </c>
      <c r="AJ132" s="84" t="s">
        <v>14175</v>
      </c>
      <c r="AK132" s="84" t="s">
        <v>16025</v>
      </c>
      <c r="AL132" s="84"/>
      <c r="AM132" s="84" t="s">
        <v>602</v>
      </c>
      <c r="AN132" s="86">
        <v>41511.106226851851</v>
      </c>
      <c r="AO132" s="88" t="s">
        <v>17899</v>
      </c>
      <c r="AP132" s="84" t="b">
        <v>1</v>
      </c>
      <c r="AQ132" s="84" t="b">
        <v>0</v>
      </c>
      <c r="AR132" s="84" t="b">
        <v>1</v>
      </c>
      <c r="AS132" s="84" t="s">
        <v>290</v>
      </c>
      <c r="AT132" s="84">
        <v>19</v>
      </c>
      <c r="AU132" s="88" t="s">
        <v>674</v>
      </c>
      <c r="AV132" s="84" t="b">
        <v>0</v>
      </c>
      <c r="AW132" s="84" t="s">
        <v>745</v>
      </c>
      <c r="AX132" s="88" t="s">
        <v>21269</v>
      </c>
      <c r="AY132" s="84" t="s">
        <v>65</v>
      </c>
      <c r="AZ132" s="2"/>
      <c r="BA132" s="3"/>
      <c r="BB132" s="3"/>
      <c r="BC132" s="3"/>
      <c r="BD132" s="3"/>
    </row>
    <row r="133" spans="1:56" x14ac:dyDescent="0.2">
      <c r="A133" s="69" t="s">
        <v>2269</v>
      </c>
      <c r="B133" s="70"/>
      <c r="C133" s="70"/>
      <c r="D133" s="71"/>
      <c r="E133" s="108"/>
      <c r="F133" s="113" t="s">
        <v>6871</v>
      </c>
      <c r="G133" s="109"/>
      <c r="H133" s="74"/>
      <c r="I133" s="75"/>
      <c r="J133" s="110"/>
      <c r="K133" s="74" t="s">
        <v>23402</v>
      </c>
      <c r="L133" s="111"/>
      <c r="M133" s="79"/>
      <c r="N133" s="79"/>
      <c r="O133" s="80"/>
      <c r="P133" s="81"/>
      <c r="Q133" s="81"/>
      <c r="R133" s="91"/>
      <c r="S133" s="91"/>
      <c r="T133" s="91"/>
      <c r="U133" s="91"/>
      <c r="V133" s="52"/>
      <c r="W133" s="52"/>
      <c r="X133" s="52"/>
      <c r="Y133" s="52"/>
      <c r="Z133" s="51"/>
      <c r="AA133" s="76"/>
      <c r="AB133" s="76"/>
      <c r="AC133" s="77"/>
      <c r="AD133" s="84" t="s">
        <v>12165</v>
      </c>
      <c r="AE133" s="84">
        <v>643</v>
      </c>
      <c r="AF133" s="84">
        <v>1206</v>
      </c>
      <c r="AG133" s="84">
        <v>92712</v>
      </c>
      <c r="AH133" s="84">
        <v>6</v>
      </c>
      <c r="AI133" s="84">
        <v>-28800</v>
      </c>
      <c r="AJ133" s="84" t="s">
        <v>14176</v>
      </c>
      <c r="AK133" s="84" t="s">
        <v>16026</v>
      </c>
      <c r="AL133" s="88" t="s">
        <v>16805</v>
      </c>
      <c r="AM133" s="84" t="s">
        <v>602</v>
      </c>
      <c r="AN133" s="86">
        <v>42418.605949074074</v>
      </c>
      <c r="AO133" s="88" t="s">
        <v>17900</v>
      </c>
      <c r="AP133" s="84" t="b">
        <v>0</v>
      </c>
      <c r="AQ133" s="84" t="b">
        <v>0</v>
      </c>
      <c r="AR133" s="84" t="b">
        <v>1</v>
      </c>
      <c r="AS133" s="84" t="s">
        <v>673</v>
      </c>
      <c r="AT133" s="84">
        <v>459</v>
      </c>
      <c r="AU133" s="88" t="s">
        <v>19635</v>
      </c>
      <c r="AV133" s="84" t="b">
        <v>0</v>
      </c>
      <c r="AW133" s="84" t="s">
        <v>745</v>
      </c>
      <c r="AX133" s="88" t="s">
        <v>21270</v>
      </c>
      <c r="AY133" s="84" t="s">
        <v>66</v>
      </c>
      <c r="AZ133" s="2"/>
      <c r="BA133" s="3"/>
      <c r="BB133" s="3"/>
      <c r="BC133" s="3"/>
      <c r="BD133" s="3"/>
    </row>
    <row r="134" spans="1:56" x14ac:dyDescent="0.2">
      <c r="A134" s="69" t="s">
        <v>2270</v>
      </c>
      <c r="B134" s="70"/>
      <c r="C134" s="70"/>
      <c r="D134" s="71"/>
      <c r="E134" s="108"/>
      <c r="F134" s="113" t="s">
        <v>6872</v>
      </c>
      <c r="G134" s="109"/>
      <c r="H134" s="74"/>
      <c r="I134" s="75"/>
      <c r="J134" s="110"/>
      <c r="K134" s="74" t="s">
        <v>23403</v>
      </c>
      <c r="L134" s="111"/>
      <c r="M134" s="79"/>
      <c r="N134" s="79"/>
      <c r="O134" s="80"/>
      <c r="P134" s="81"/>
      <c r="Q134" s="81"/>
      <c r="R134" s="91"/>
      <c r="S134" s="91"/>
      <c r="T134" s="91"/>
      <c r="U134" s="91"/>
      <c r="V134" s="52"/>
      <c r="W134" s="52"/>
      <c r="X134" s="52"/>
      <c r="Y134" s="52"/>
      <c r="Z134" s="51"/>
      <c r="AA134" s="76"/>
      <c r="AB134" s="76"/>
      <c r="AC134" s="77"/>
      <c r="AD134" s="84" t="s">
        <v>12166</v>
      </c>
      <c r="AE134" s="84">
        <v>4009</v>
      </c>
      <c r="AF134" s="84">
        <v>2294</v>
      </c>
      <c r="AG134" s="84">
        <v>194967</v>
      </c>
      <c r="AH134" s="84">
        <v>7365</v>
      </c>
      <c r="AI134" s="84"/>
      <c r="AJ134" s="84" t="s">
        <v>14177</v>
      </c>
      <c r="AK134" s="84" t="s">
        <v>16027</v>
      </c>
      <c r="AL134" s="84"/>
      <c r="AM134" s="84"/>
      <c r="AN134" s="86">
        <v>41633.428206018521</v>
      </c>
      <c r="AO134" s="88" t="s">
        <v>17901</v>
      </c>
      <c r="AP134" s="84" t="b">
        <v>1</v>
      </c>
      <c r="AQ134" s="84" t="b">
        <v>0</v>
      </c>
      <c r="AR134" s="84" t="b">
        <v>0</v>
      </c>
      <c r="AS134" s="84" t="s">
        <v>673</v>
      </c>
      <c r="AT134" s="84">
        <v>479</v>
      </c>
      <c r="AU134" s="88" t="s">
        <v>674</v>
      </c>
      <c r="AV134" s="84" t="b">
        <v>0</v>
      </c>
      <c r="AW134" s="84" t="s">
        <v>745</v>
      </c>
      <c r="AX134" s="88" t="s">
        <v>21271</v>
      </c>
      <c r="AY134" s="84" t="s">
        <v>66</v>
      </c>
      <c r="AZ134" s="2"/>
      <c r="BA134" s="3"/>
      <c r="BB134" s="3"/>
      <c r="BC134" s="3"/>
      <c r="BD134" s="3"/>
    </row>
    <row r="135" spans="1:56" x14ac:dyDescent="0.2">
      <c r="A135" s="69" t="s">
        <v>2271</v>
      </c>
      <c r="B135" s="70"/>
      <c r="C135" s="70"/>
      <c r="D135" s="71"/>
      <c r="E135" s="108"/>
      <c r="F135" s="113" t="s">
        <v>6873</v>
      </c>
      <c r="G135" s="109"/>
      <c r="H135" s="74"/>
      <c r="I135" s="75"/>
      <c r="J135" s="110"/>
      <c r="K135" s="74" t="s">
        <v>23404</v>
      </c>
      <c r="L135" s="111"/>
      <c r="M135" s="79"/>
      <c r="N135" s="79"/>
      <c r="O135" s="80"/>
      <c r="P135" s="81"/>
      <c r="Q135" s="81"/>
      <c r="R135" s="91"/>
      <c r="S135" s="91"/>
      <c r="T135" s="91"/>
      <c r="U135" s="91"/>
      <c r="V135" s="52"/>
      <c r="W135" s="52"/>
      <c r="X135" s="52"/>
      <c r="Y135" s="52"/>
      <c r="Z135" s="51"/>
      <c r="AA135" s="76"/>
      <c r="AB135" s="76"/>
      <c r="AC135" s="77"/>
      <c r="AD135" s="84" t="s">
        <v>12167</v>
      </c>
      <c r="AE135" s="84">
        <v>986</v>
      </c>
      <c r="AF135" s="84">
        <v>8631</v>
      </c>
      <c r="AG135" s="84">
        <v>3627</v>
      </c>
      <c r="AH135" s="84">
        <v>311</v>
      </c>
      <c r="AI135" s="84">
        <v>14400</v>
      </c>
      <c r="AJ135" s="84" t="s">
        <v>14178</v>
      </c>
      <c r="AK135" s="84" t="s">
        <v>443</v>
      </c>
      <c r="AL135" s="88" t="s">
        <v>16806</v>
      </c>
      <c r="AM135" s="84" t="s">
        <v>17785</v>
      </c>
      <c r="AN135" s="86">
        <v>40198.696400462963</v>
      </c>
      <c r="AO135" s="88" t="s">
        <v>17902</v>
      </c>
      <c r="AP135" s="84" t="b">
        <v>0</v>
      </c>
      <c r="AQ135" s="84" t="b">
        <v>0</v>
      </c>
      <c r="AR135" s="84" t="b">
        <v>1</v>
      </c>
      <c r="AS135" s="84" t="s">
        <v>290</v>
      </c>
      <c r="AT135" s="84">
        <v>231</v>
      </c>
      <c r="AU135" s="88" t="s">
        <v>674</v>
      </c>
      <c r="AV135" s="84" t="b">
        <v>0</v>
      </c>
      <c r="AW135" s="84" t="s">
        <v>745</v>
      </c>
      <c r="AX135" s="88" t="s">
        <v>21272</v>
      </c>
      <c r="AY135" s="84" t="s">
        <v>66</v>
      </c>
      <c r="AZ135" s="2"/>
      <c r="BA135" s="3"/>
      <c r="BB135" s="3"/>
      <c r="BC135" s="3"/>
      <c r="BD135" s="3"/>
    </row>
    <row r="136" spans="1:56" x14ac:dyDescent="0.2">
      <c r="A136" s="69" t="s">
        <v>3812</v>
      </c>
      <c r="B136" s="70"/>
      <c r="C136" s="70"/>
      <c r="D136" s="71"/>
      <c r="E136" s="108"/>
      <c r="F136" s="113" t="s">
        <v>20367</v>
      </c>
      <c r="G136" s="109"/>
      <c r="H136" s="74"/>
      <c r="I136" s="75"/>
      <c r="J136" s="110"/>
      <c r="K136" s="74" t="s">
        <v>23405</v>
      </c>
      <c r="L136" s="111"/>
      <c r="M136" s="79"/>
      <c r="N136" s="79"/>
      <c r="O136" s="80"/>
      <c r="P136" s="81"/>
      <c r="Q136" s="81"/>
      <c r="R136" s="91"/>
      <c r="S136" s="91"/>
      <c r="T136" s="91"/>
      <c r="U136" s="91"/>
      <c r="V136" s="52"/>
      <c r="W136" s="52"/>
      <c r="X136" s="52"/>
      <c r="Y136" s="52"/>
      <c r="Z136" s="51"/>
      <c r="AA136" s="76"/>
      <c r="AB136" s="76"/>
      <c r="AC136" s="77"/>
      <c r="AD136" s="84" t="s">
        <v>12168</v>
      </c>
      <c r="AE136" s="84">
        <v>3712</v>
      </c>
      <c r="AF136" s="84">
        <v>9567</v>
      </c>
      <c r="AG136" s="84">
        <v>11827</v>
      </c>
      <c r="AH136" s="84">
        <v>2225</v>
      </c>
      <c r="AI136" s="84">
        <v>-25200</v>
      </c>
      <c r="AJ136" s="84" t="s">
        <v>14179</v>
      </c>
      <c r="AK136" s="84" t="s">
        <v>16028</v>
      </c>
      <c r="AL136" s="88" t="s">
        <v>16807</v>
      </c>
      <c r="AM136" s="84" t="s">
        <v>605</v>
      </c>
      <c r="AN136" s="86">
        <v>40148.036898148152</v>
      </c>
      <c r="AO136" s="88" t="s">
        <v>17903</v>
      </c>
      <c r="AP136" s="84" t="b">
        <v>0</v>
      </c>
      <c r="AQ136" s="84" t="b">
        <v>0</v>
      </c>
      <c r="AR136" s="84" t="b">
        <v>0</v>
      </c>
      <c r="AS136" s="84" t="s">
        <v>290</v>
      </c>
      <c r="AT136" s="84">
        <v>167</v>
      </c>
      <c r="AU136" s="88" t="s">
        <v>19636</v>
      </c>
      <c r="AV136" s="84" t="b">
        <v>0</v>
      </c>
      <c r="AW136" s="84" t="s">
        <v>745</v>
      </c>
      <c r="AX136" s="88" t="s">
        <v>21273</v>
      </c>
      <c r="AY136" s="84" t="s">
        <v>65</v>
      </c>
      <c r="AZ136" s="2"/>
      <c r="BA136" s="3"/>
      <c r="BB136" s="3"/>
      <c r="BC136" s="3"/>
      <c r="BD136" s="3"/>
    </row>
    <row r="137" spans="1:56" x14ac:dyDescent="0.2">
      <c r="A137" s="69" t="s">
        <v>3813</v>
      </c>
      <c r="B137" s="70"/>
      <c r="C137" s="70"/>
      <c r="D137" s="71"/>
      <c r="E137" s="108"/>
      <c r="F137" s="113" t="s">
        <v>20368</v>
      </c>
      <c r="G137" s="109"/>
      <c r="H137" s="74"/>
      <c r="I137" s="75"/>
      <c r="J137" s="110"/>
      <c r="K137" s="74" t="s">
        <v>23406</v>
      </c>
      <c r="L137" s="111"/>
      <c r="M137" s="79"/>
      <c r="N137" s="79"/>
      <c r="O137" s="80"/>
      <c r="P137" s="81"/>
      <c r="Q137" s="81"/>
      <c r="R137" s="91"/>
      <c r="S137" s="91"/>
      <c r="T137" s="91"/>
      <c r="U137" s="91"/>
      <c r="V137" s="52"/>
      <c r="W137" s="52"/>
      <c r="X137" s="52"/>
      <c r="Y137" s="52"/>
      <c r="Z137" s="51"/>
      <c r="AA137" s="76"/>
      <c r="AB137" s="76"/>
      <c r="AC137" s="77"/>
      <c r="AD137" s="84" t="s">
        <v>12169</v>
      </c>
      <c r="AE137" s="84">
        <v>160</v>
      </c>
      <c r="AF137" s="84">
        <v>970</v>
      </c>
      <c r="AG137" s="84">
        <v>962</v>
      </c>
      <c r="AH137" s="84">
        <v>1203</v>
      </c>
      <c r="AI137" s="84"/>
      <c r="AJ137" s="84" t="s">
        <v>14180</v>
      </c>
      <c r="AK137" s="84" t="s">
        <v>1314</v>
      </c>
      <c r="AL137" s="88" t="s">
        <v>16808</v>
      </c>
      <c r="AM137" s="84"/>
      <c r="AN137" s="86">
        <v>42804.792314814818</v>
      </c>
      <c r="AO137" s="88" t="s">
        <v>17904</v>
      </c>
      <c r="AP137" s="84" t="b">
        <v>1</v>
      </c>
      <c r="AQ137" s="84" t="b">
        <v>0</v>
      </c>
      <c r="AR137" s="84" t="b">
        <v>1</v>
      </c>
      <c r="AS137" s="84" t="s">
        <v>290</v>
      </c>
      <c r="AT137" s="84">
        <v>5</v>
      </c>
      <c r="AU137" s="84"/>
      <c r="AV137" s="84" t="b">
        <v>0</v>
      </c>
      <c r="AW137" s="84" t="s">
        <v>745</v>
      </c>
      <c r="AX137" s="88" t="s">
        <v>21274</v>
      </c>
      <c r="AY137" s="84" t="s">
        <v>65</v>
      </c>
      <c r="AZ137" s="2"/>
      <c r="BA137" s="3"/>
      <c r="BB137" s="3"/>
      <c r="BC137" s="3"/>
      <c r="BD137" s="3"/>
    </row>
    <row r="138" spans="1:56" x14ac:dyDescent="0.2">
      <c r="A138" s="69" t="s">
        <v>3814</v>
      </c>
      <c r="B138" s="70"/>
      <c r="C138" s="70"/>
      <c r="D138" s="71"/>
      <c r="E138" s="108"/>
      <c r="F138" s="113" t="s">
        <v>20369</v>
      </c>
      <c r="G138" s="109"/>
      <c r="H138" s="74"/>
      <c r="I138" s="75"/>
      <c r="J138" s="110"/>
      <c r="K138" s="74" t="s">
        <v>23407</v>
      </c>
      <c r="L138" s="111"/>
      <c r="M138" s="79"/>
      <c r="N138" s="79"/>
      <c r="O138" s="80"/>
      <c r="P138" s="81"/>
      <c r="Q138" s="81"/>
      <c r="R138" s="91"/>
      <c r="S138" s="91"/>
      <c r="T138" s="91"/>
      <c r="U138" s="91"/>
      <c r="V138" s="52"/>
      <c r="W138" s="52"/>
      <c r="X138" s="52"/>
      <c r="Y138" s="52"/>
      <c r="Z138" s="51"/>
      <c r="AA138" s="76"/>
      <c r="AB138" s="76"/>
      <c r="AC138" s="77"/>
      <c r="AD138" s="84" t="s">
        <v>12170</v>
      </c>
      <c r="AE138" s="84">
        <v>460</v>
      </c>
      <c r="AF138" s="84">
        <v>6868</v>
      </c>
      <c r="AG138" s="84">
        <v>1692</v>
      </c>
      <c r="AH138" s="84">
        <v>55</v>
      </c>
      <c r="AI138" s="84">
        <v>-18000</v>
      </c>
      <c r="AJ138" s="84" t="s">
        <v>14181</v>
      </c>
      <c r="AK138" s="84" t="s">
        <v>443</v>
      </c>
      <c r="AL138" s="88" t="s">
        <v>16809</v>
      </c>
      <c r="AM138" s="84" t="s">
        <v>603</v>
      </c>
      <c r="AN138" s="86">
        <v>39953.971342592595</v>
      </c>
      <c r="AO138" s="88" t="s">
        <v>17905</v>
      </c>
      <c r="AP138" s="84" t="b">
        <v>0</v>
      </c>
      <c r="AQ138" s="84" t="b">
        <v>0</v>
      </c>
      <c r="AR138" s="84" t="b">
        <v>0</v>
      </c>
      <c r="AS138" s="84" t="s">
        <v>290</v>
      </c>
      <c r="AT138" s="84">
        <v>108</v>
      </c>
      <c r="AU138" s="88" t="s">
        <v>19637</v>
      </c>
      <c r="AV138" s="84" t="b">
        <v>1</v>
      </c>
      <c r="AW138" s="84" t="s">
        <v>745</v>
      </c>
      <c r="AX138" s="88" t="s">
        <v>21275</v>
      </c>
      <c r="AY138" s="84" t="s">
        <v>65</v>
      </c>
      <c r="AZ138" s="2"/>
      <c r="BA138" s="3"/>
      <c r="BB138" s="3"/>
      <c r="BC138" s="3"/>
      <c r="BD138" s="3"/>
    </row>
    <row r="139" spans="1:56" x14ac:dyDescent="0.2">
      <c r="A139" s="69" t="s">
        <v>3815</v>
      </c>
      <c r="B139" s="70"/>
      <c r="C139" s="70"/>
      <c r="D139" s="71"/>
      <c r="E139" s="108"/>
      <c r="F139" s="113" t="s">
        <v>20370</v>
      </c>
      <c r="G139" s="109"/>
      <c r="H139" s="74"/>
      <c r="I139" s="75"/>
      <c r="J139" s="110"/>
      <c r="K139" s="74" t="s">
        <v>23408</v>
      </c>
      <c r="L139" s="111"/>
      <c r="M139" s="79"/>
      <c r="N139" s="79"/>
      <c r="O139" s="80"/>
      <c r="P139" s="81"/>
      <c r="Q139" s="81"/>
      <c r="R139" s="91"/>
      <c r="S139" s="91"/>
      <c r="T139" s="91"/>
      <c r="U139" s="91"/>
      <c r="V139" s="52"/>
      <c r="W139" s="52"/>
      <c r="X139" s="52"/>
      <c r="Y139" s="52"/>
      <c r="Z139" s="51"/>
      <c r="AA139" s="76"/>
      <c r="AB139" s="76"/>
      <c r="AC139" s="77"/>
      <c r="AD139" s="84" t="s">
        <v>12171</v>
      </c>
      <c r="AE139" s="84">
        <v>1652</v>
      </c>
      <c r="AF139" s="84">
        <v>319323</v>
      </c>
      <c r="AG139" s="84">
        <v>51802</v>
      </c>
      <c r="AH139" s="84">
        <v>8079</v>
      </c>
      <c r="AI139" s="84">
        <v>-18000</v>
      </c>
      <c r="AJ139" s="84" t="s">
        <v>14182</v>
      </c>
      <c r="AK139" s="84" t="s">
        <v>475</v>
      </c>
      <c r="AL139" s="88" t="s">
        <v>16810</v>
      </c>
      <c r="AM139" s="84" t="s">
        <v>603</v>
      </c>
      <c r="AN139" s="86">
        <v>40242.692233796297</v>
      </c>
      <c r="AO139" s="88" t="s">
        <v>17906</v>
      </c>
      <c r="AP139" s="84" t="b">
        <v>0</v>
      </c>
      <c r="AQ139" s="84" t="b">
        <v>0</v>
      </c>
      <c r="AR139" s="84" t="b">
        <v>1</v>
      </c>
      <c r="AS139" s="84" t="s">
        <v>290</v>
      </c>
      <c r="AT139" s="84">
        <v>3871</v>
      </c>
      <c r="AU139" s="88" t="s">
        <v>19638</v>
      </c>
      <c r="AV139" s="84" t="b">
        <v>1</v>
      </c>
      <c r="AW139" s="84" t="s">
        <v>745</v>
      </c>
      <c r="AX139" s="88" t="s">
        <v>21276</v>
      </c>
      <c r="AY139" s="84" t="s">
        <v>65</v>
      </c>
      <c r="AZ139" s="2"/>
      <c r="BA139" s="3"/>
      <c r="BB139" s="3"/>
      <c r="BC139" s="3"/>
      <c r="BD139" s="3"/>
    </row>
    <row r="140" spans="1:56" x14ac:dyDescent="0.2">
      <c r="A140" s="69" t="s">
        <v>2272</v>
      </c>
      <c r="B140" s="70"/>
      <c r="C140" s="70"/>
      <c r="D140" s="71"/>
      <c r="E140" s="108"/>
      <c r="F140" s="113" t="s">
        <v>6874</v>
      </c>
      <c r="G140" s="109"/>
      <c r="H140" s="74"/>
      <c r="I140" s="75"/>
      <c r="J140" s="110"/>
      <c r="K140" s="74" t="s">
        <v>23409</v>
      </c>
      <c r="L140" s="111"/>
      <c r="M140" s="79"/>
      <c r="N140" s="79"/>
      <c r="O140" s="80"/>
      <c r="P140" s="81"/>
      <c r="Q140" s="81"/>
      <c r="R140" s="91"/>
      <c r="S140" s="91"/>
      <c r="T140" s="91"/>
      <c r="U140" s="91"/>
      <c r="V140" s="52"/>
      <c r="W140" s="52"/>
      <c r="X140" s="52"/>
      <c r="Y140" s="52"/>
      <c r="Z140" s="51"/>
      <c r="AA140" s="76"/>
      <c r="AB140" s="76"/>
      <c r="AC140" s="77"/>
      <c r="AD140" s="84" t="s">
        <v>12172</v>
      </c>
      <c r="AE140" s="84">
        <v>4994</v>
      </c>
      <c r="AF140" s="84">
        <v>6060</v>
      </c>
      <c r="AG140" s="84">
        <v>89775</v>
      </c>
      <c r="AH140" s="84">
        <v>83364</v>
      </c>
      <c r="AI140" s="84"/>
      <c r="AJ140" s="84" t="s">
        <v>14183</v>
      </c>
      <c r="AK140" s="84"/>
      <c r="AL140" s="84"/>
      <c r="AM140" s="84"/>
      <c r="AN140" s="86">
        <v>42806.855381944442</v>
      </c>
      <c r="AO140" s="88" t="s">
        <v>17907</v>
      </c>
      <c r="AP140" s="84" t="b">
        <v>1</v>
      </c>
      <c r="AQ140" s="84" t="b">
        <v>0</v>
      </c>
      <c r="AR140" s="84" t="b">
        <v>1</v>
      </c>
      <c r="AS140" s="84" t="s">
        <v>290</v>
      </c>
      <c r="AT140" s="84">
        <v>4</v>
      </c>
      <c r="AU140" s="84"/>
      <c r="AV140" s="84" t="b">
        <v>0</v>
      </c>
      <c r="AW140" s="84" t="s">
        <v>745</v>
      </c>
      <c r="AX140" s="88" t="s">
        <v>21277</v>
      </c>
      <c r="AY140" s="84" t="s">
        <v>66</v>
      </c>
      <c r="AZ140" s="2"/>
      <c r="BA140" s="3"/>
      <c r="BB140" s="3"/>
      <c r="BC140" s="3"/>
      <c r="BD140" s="3"/>
    </row>
    <row r="141" spans="1:56" x14ac:dyDescent="0.2">
      <c r="A141" s="69" t="s">
        <v>3529</v>
      </c>
      <c r="B141" s="70"/>
      <c r="C141" s="70"/>
      <c r="D141" s="71"/>
      <c r="E141" s="108"/>
      <c r="F141" s="113" t="s">
        <v>20371</v>
      </c>
      <c r="G141" s="109"/>
      <c r="H141" s="74"/>
      <c r="I141" s="75"/>
      <c r="J141" s="110"/>
      <c r="K141" s="74" t="s">
        <v>23410</v>
      </c>
      <c r="L141" s="111"/>
      <c r="M141" s="79"/>
      <c r="N141" s="79"/>
      <c r="O141" s="80"/>
      <c r="P141" s="81"/>
      <c r="Q141" s="81"/>
      <c r="R141" s="91"/>
      <c r="S141" s="91"/>
      <c r="T141" s="91"/>
      <c r="U141" s="91"/>
      <c r="V141" s="52"/>
      <c r="W141" s="52"/>
      <c r="X141" s="52"/>
      <c r="Y141" s="52"/>
      <c r="Z141" s="51"/>
      <c r="AA141" s="76"/>
      <c r="AB141" s="76"/>
      <c r="AC141" s="77"/>
      <c r="AD141" s="84" t="s">
        <v>12173</v>
      </c>
      <c r="AE141" s="84">
        <v>6010</v>
      </c>
      <c r="AF141" s="84">
        <v>212004</v>
      </c>
      <c r="AG141" s="84">
        <v>46828</v>
      </c>
      <c r="AH141" s="84">
        <v>70594</v>
      </c>
      <c r="AI141" s="84">
        <v>-14400</v>
      </c>
      <c r="AJ141" s="84" t="s">
        <v>14184</v>
      </c>
      <c r="AK141" s="84" t="s">
        <v>507</v>
      </c>
      <c r="AL141" s="88" t="s">
        <v>16811</v>
      </c>
      <c r="AM141" s="84" t="s">
        <v>608</v>
      </c>
      <c r="AN141" s="86">
        <v>41230.782395833332</v>
      </c>
      <c r="AO141" s="88" t="s">
        <v>17908</v>
      </c>
      <c r="AP141" s="84" t="b">
        <v>1</v>
      </c>
      <c r="AQ141" s="84" t="b">
        <v>0</v>
      </c>
      <c r="AR141" s="84" t="b">
        <v>0</v>
      </c>
      <c r="AS141" s="84" t="s">
        <v>290</v>
      </c>
      <c r="AT141" s="84">
        <v>1669</v>
      </c>
      <c r="AU141" s="88" t="s">
        <v>674</v>
      </c>
      <c r="AV141" s="84" t="b">
        <v>0</v>
      </c>
      <c r="AW141" s="84" t="s">
        <v>745</v>
      </c>
      <c r="AX141" s="88" t="s">
        <v>21278</v>
      </c>
      <c r="AY141" s="84" t="s">
        <v>66</v>
      </c>
      <c r="AZ141" s="2"/>
      <c r="BA141" s="3"/>
      <c r="BB141" s="3"/>
      <c r="BC141" s="3"/>
      <c r="BD141" s="3"/>
    </row>
    <row r="142" spans="1:56" x14ac:dyDescent="0.2">
      <c r="A142" s="69" t="s">
        <v>2273</v>
      </c>
      <c r="B142" s="70"/>
      <c r="C142" s="70"/>
      <c r="D142" s="71"/>
      <c r="E142" s="108"/>
      <c r="F142" s="113" t="s">
        <v>20372</v>
      </c>
      <c r="G142" s="109"/>
      <c r="H142" s="74"/>
      <c r="I142" s="75"/>
      <c r="J142" s="110"/>
      <c r="K142" s="74" t="s">
        <v>23411</v>
      </c>
      <c r="L142" s="111"/>
      <c r="M142" s="79"/>
      <c r="N142" s="79"/>
      <c r="O142" s="80"/>
      <c r="P142" s="81"/>
      <c r="Q142" s="81"/>
      <c r="R142" s="91"/>
      <c r="S142" s="91"/>
      <c r="T142" s="91"/>
      <c r="U142" s="91"/>
      <c r="V142" s="52"/>
      <c r="W142" s="52"/>
      <c r="X142" s="52"/>
      <c r="Y142" s="52"/>
      <c r="Z142" s="51"/>
      <c r="AA142" s="76"/>
      <c r="AB142" s="76"/>
      <c r="AC142" s="77"/>
      <c r="AD142" s="84" t="s">
        <v>12174</v>
      </c>
      <c r="AE142" s="84">
        <v>443</v>
      </c>
      <c r="AF142" s="84">
        <v>283</v>
      </c>
      <c r="AG142" s="84">
        <v>2503</v>
      </c>
      <c r="AH142" s="84">
        <v>167</v>
      </c>
      <c r="AI142" s="84">
        <v>-18000</v>
      </c>
      <c r="AJ142" s="84" t="s">
        <v>14185</v>
      </c>
      <c r="AK142" s="84" t="s">
        <v>16029</v>
      </c>
      <c r="AL142" s="88" t="s">
        <v>16812</v>
      </c>
      <c r="AM142" s="84" t="s">
        <v>1544</v>
      </c>
      <c r="AN142" s="86">
        <v>40823.949907407405</v>
      </c>
      <c r="AO142" s="88" t="s">
        <v>17909</v>
      </c>
      <c r="AP142" s="84" t="b">
        <v>0</v>
      </c>
      <c r="AQ142" s="84" t="b">
        <v>0</v>
      </c>
      <c r="AR142" s="84" t="b">
        <v>1</v>
      </c>
      <c r="AS142" s="84" t="s">
        <v>291</v>
      </c>
      <c r="AT142" s="84">
        <v>6</v>
      </c>
      <c r="AU142" s="88" t="s">
        <v>19639</v>
      </c>
      <c r="AV142" s="84" t="b">
        <v>0</v>
      </c>
      <c r="AW142" s="84" t="s">
        <v>745</v>
      </c>
      <c r="AX142" s="88" t="s">
        <v>21279</v>
      </c>
      <c r="AY142" s="84" t="s">
        <v>66</v>
      </c>
      <c r="AZ142" s="2"/>
      <c r="BA142" s="3"/>
      <c r="BB142" s="3"/>
      <c r="BC142" s="3"/>
      <c r="BD142" s="3"/>
    </row>
    <row r="143" spans="1:56" x14ac:dyDescent="0.2">
      <c r="A143" s="69" t="s">
        <v>2274</v>
      </c>
      <c r="B143" s="70"/>
      <c r="C143" s="70"/>
      <c r="D143" s="71"/>
      <c r="E143" s="108"/>
      <c r="F143" s="113" t="s">
        <v>6875</v>
      </c>
      <c r="G143" s="109"/>
      <c r="H143" s="74"/>
      <c r="I143" s="75"/>
      <c r="J143" s="110"/>
      <c r="K143" s="74" t="s">
        <v>23412</v>
      </c>
      <c r="L143" s="111"/>
      <c r="M143" s="79"/>
      <c r="N143" s="79"/>
      <c r="O143" s="80"/>
      <c r="P143" s="81"/>
      <c r="Q143" s="81"/>
      <c r="R143" s="91"/>
      <c r="S143" s="91"/>
      <c r="T143" s="91"/>
      <c r="U143" s="91"/>
      <c r="V143" s="52"/>
      <c r="W143" s="52"/>
      <c r="X143" s="52"/>
      <c r="Y143" s="52"/>
      <c r="Z143" s="51"/>
      <c r="AA143" s="76"/>
      <c r="AB143" s="76"/>
      <c r="AC143" s="77"/>
      <c r="AD143" s="84" t="s">
        <v>12175</v>
      </c>
      <c r="AE143" s="84">
        <v>5001</v>
      </c>
      <c r="AF143" s="84">
        <v>4513</v>
      </c>
      <c r="AG143" s="84">
        <v>99537</v>
      </c>
      <c r="AH143" s="84">
        <v>8418</v>
      </c>
      <c r="AI143" s="84">
        <v>-28800</v>
      </c>
      <c r="AJ143" s="84" t="s">
        <v>14186</v>
      </c>
      <c r="AK143" s="84" t="s">
        <v>16030</v>
      </c>
      <c r="AL143" s="88" t="s">
        <v>16813</v>
      </c>
      <c r="AM143" s="84" t="s">
        <v>602</v>
      </c>
      <c r="AN143" s="86">
        <v>40242.986979166664</v>
      </c>
      <c r="AO143" s="88" t="s">
        <v>17910</v>
      </c>
      <c r="AP143" s="84" t="b">
        <v>0</v>
      </c>
      <c r="AQ143" s="84" t="b">
        <v>0</v>
      </c>
      <c r="AR143" s="84" t="b">
        <v>0</v>
      </c>
      <c r="AS143" s="84" t="s">
        <v>290</v>
      </c>
      <c r="AT143" s="84">
        <v>166</v>
      </c>
      <c r="AU143" s="88" t="s">
        <v>19640</v>
      </c>
      <c r="AV143" s="84" t="b">
        <v>0</v>
      </c>
      <c r="AW143" s="84" t="s">
        <v>745</v>
      </c>
      <c r="AX143" s="88" t="s">
        <v>21280</v>
      </c>
      <c r="AY143" s="84" t="s">
        <v>66</v>
      </c>
      <c r="AZ143" s="2"/>
      <c r="BA143" s="3"/>
      <c r="BB143" s="3"/>
      <c r="BC143" s="3"/>
      <c r="BD143" s="3"/>
    </row>
    <row r="144" spans="1:56" x14ac:dyDescent="0.2">
      <c r="A144" s="69" t="s">
        <v>2275</v>
      </c>
      <c r="B144" s="70"/>
      <c r="C144" s="70"/>
      <c r="D144" s="71"/>
      <c r="E144" s="108"/>
      <c r="F144" s="113" t="s">
        <v>20373</v>
      </c>
      <c r="G144" s="109"/>
      <c r="H144" s="74"/>
      <c r="I144" s="75"/>
      <c r="J144" s="110"/>
      <c r="K144" s="74" t="s">
        <v>23413</v>
      </c>
      <c r="L144" s="111"/>
      <c r="M144" s="79"/>
      <c r="N144" s="79"/>
      <c r="O144" s="80"/>
      <c r="P144" s="81"/>
      <c r="Q144" s="81"/>
      <c r="R144" s="91"/>
      <c r="S144" s="91"/>
      <c r="T144" s="91"/>
      <c r="U144" s="91"/>
      <c r="V144" s="52"/>
      <c r="W144" s="52"/>
      <c r="X144" s="52"/>
      <c r="Y144" s="52"/>
      <c r="Z144" s="51"/>
      <c r="AA144" s="76"/>
      <c r="AB144" s="76"/>
      <c r="AC144" s="77"/>
      <c r="AD144" s="84" t="s">
        <v>12176</v>
      </c>
      <c r="AE144" s="84">
        <v>220</v>
      </c>
      <c r="AF144" s="84">
        <v>271</v>
      </c>
      <c r="AG144" s="84">
        <v>20020</v>
      </c>
      <c r="AH144" s="84">
        <v>11518</v>
      </c>
      <c r="AI144" s="84">
        <v>7200</v>
      </c>
      <c r="AJ144" s="84" t="s">
        <v>14187</v>
      </c>
      <c r="AK144" s="84" t="s">
        <v>16031</v>
      </c>
      <c r="AL144" s="84"/>
      <c r="AM144" s="84" t="s">
        <v>1546</v>
      </c>
      <c r="AN144" s="86">
        <v>41204.808599537035</v>
      </c>
      <c r="AO144" s="88" t="s">
        <v>17911</v>
      </c>
      <c r="AP144" s="84" t="b">
        <v>1</v>
      </c>
      <c r="AQ144" s="84" t="b">
        <v>0</v>
      </c>
      <c r="AR144" s="84" t="b">
        <v>1</v>
      </c>
      <c r="AS144" s="84" t="s">
        <v>291</v>
      </c>
      <c r="AT144" s="84">
        <v>6</v>
      </c>
      <c r="AU144" s="88" t="s">
        <v>674</v>
      </c>
      <c r="AV144" s="84" t="b">
        <v>0</v>
      </c>
      <c r="AW144" s="84" t="s">
        <v>745</v>
      </c>
      <c r="AX144" s="88" t="s">
        <v>21281</v>
      </c>
      <c r="AY144" s="84" t="s">
        <v>66</v>
      </c>
      <c r="AZ144" s="2"/>
      <c r="BA144" s="3"/>
      <c r="BB144" s="3"/>
      <c r="BC144" s="3"/>
      <c r="BD144" s="3"/>
    </row>
    <row r="145" spans="1:56" x14ac:dyDescent="0.2">
      <c r="A145" s="69" t="s">
        <v>3674</v>
      </c>
      <c r="B145" s="70"/>
      <c r="C145" s="70"/>
      <c r="D145" s="71"/>
      <c r="E145" s="108"/>
      <c r="F145" s="113" t="s">
        <v>20374</v>
      </c>
      <c r="G145" s="109"/>
      <c r="H145" s="74"/>
      <c r="I145" s="75"/>
      <c r="J145" s="110"/>
      <c r="K145" s="74" t="s">
        <v>23414</v>
      </c>
      <c r="L145" s="111"/>
      <c r="M145" s="79"/>
      <c r="N145" s="79"/>
      <c r="O145" s="80"/>
      <c r="P145" s="81"/>
      <c r="Q145" s="81"/>
      <c r="R145" s="91"/>
      <c r="S145" s="91"/>
      <c r="T145" s="91"/>
      <c r="U145" s="91"/>
      <c r="V145" s="52"/>
      <c r="W145" s="52"/>
      <c r="X145" s="52"/>
      <c r="Y145" s="52"/>
      <c r="Z145" s="51"/>
      <c r="AA145" s="76"/>
      <c r="AB145" s="76"/>
      <c r="AC145" s="77"/>
      <c r="AD145" s="84" t="s">
        <v>12177</v>
      </c>
      <c r="AE145" s="84">
        <v>4802</v>
      </c>
      <c r="AF145" s="84">
        <v>20696</v>
      </c>
      <c r="AG145" s="84">
        <v>9495</v>
      </c>
      <c r="AH145" s="84">
        <v>34772</v>
      </c>
      <c r="AI145" s="84">
        <v>0</v>
      </c>
      <c r="AJ145" s="84" t="s">
        <v>14188</v>
      </c>
      <c r="AK145" s="84" t="s">
        <v>1389</v>
      </c>
      <c r="AL145" s="84"/>
      <c r="AM145" s="84" t="s">
        <v>1545</v>
      </c>
      <c r="AN145" s="86">
        <v>41303.434444444443</v>
      </c>
      <c r="AO145" s="88" t="s">
        <v>17912</v>
      </c>
      <c r="AP145" s="84" t="b">
        <v>0</v>
      </c>
      <c r="AQ145" s="84" t="b">
        <v>0</v>
      </c>
      <c r="AR145" s="84" t="b">
        <v>0</v>
      </c>
      <c r="AS145" s="84" t="s">
        <v>290</v>
      </c>
      <c r="AT145" s="84">
        <v>267</v>
      </c>
      <c r="AU145" s="88" t="s">
        <v>19641</v>
      </c>
      <c r="AV145" s="84" t="b">
        <v>1</v>
      </c>
      <c r="AW145" s="84" t="s">
        <v>745</v>
      </c>
      <c r="AX145" s="88" t="s">
        <v>21282</v>
      </c>
      <c r="AY145" s="84" t="s">
        <v>66</v>
      </c>
      <c r="AZ145" s="2"/>
      <c r="BA145" s="3"/>
      <c r="BB145" s="3"/>
      <c r="BC145" s="3"/>
      <c r="BD145" s="3"/>
    </row>
    <row r="146" spans="1:56" x14ac:dyDescent="0.2">
      <c r="A146" s="69" t="s">
        <v>2276</v>
      </c>
      <c r="B146" s="70"/>
      <c r="C146" s="70"/>
      <c r="D146" s="71"/>
      <c r="E146" s="108"/>
      <c r="F146" s="113" t="s">
        <v>6876</v>
      </c>
      <c r="G146" s="109"/>
      <c r="H146" s="74"/>
      <c r="I146" s="75"/>
      <c r="J146" s="110"/>
      <c r="K146" s="74" t="s">
        <v>23415</v>
      </c>
      <c r="L146" s="111"/>
      <c r="M146" s="79"/>
      <c r="N146" s="79"/>
      <c r="O146" s="80"/>
      <c r="P146" s="81"/>
      <c r="Q146" s="81"/>
      <c r="R146" s="91"/>
      <c r="S146" s="91"/>
      <c r="T146" s="91"/>
      <c r="U146" s="91"/>
      <c r="V146" s="52"/>
      <c r="W146" s="52"/>
      <c r="X146" s="52"/>
      <c r="Y146" s="52"/>
      <c r="Z146" s="51"/>
      <c r="AA146" s="76"/>
      <c r="AB146" s="76"/>
      <c r="AC146" s="77"/>
      <c r="AD146" s="84" t="s">
        <v>12178</v>
      </c>
      <c r="AE146" s="84">
        <v>201</v>
      </c>
      <c r="AF146" s="84">
        <v>103</v>
      </c>
      <c r="AG146" s="84">
        <v>888</v>
      </c>
      <c r="AH146" s="84">
        <v>162</v>
      </c>
      <c r="AI146" s="84"/>
      <c r="AJ146" s="84" t="s">
        <v>14189</v>
      </c>
      <c r="AK146" s="84" t="s">
        <v>1461</v>
      </c>
      <c r="AL146" s="88" t="s">
        <v>16814</v>
      </c>
      <c r="AM146" s="84"/>
      <c r="AN146" s="86">
        <v>41605.796412037038</v>
      </c>
      <c r="AO146" s="84"/>
      <c r="AP146" s="84" t="b">
        <v>1</v>
      </c>
      <c r="AQ146" s="84" t="b">
        <v>0</v>
      </c>
      <c r="AR146" s="84" t="b">
        <v>1</v>
      </c>
      <c r="AS146" s="84" t="s">
        <v>290</v>
      </c>
      <c r="AT146" s="84">
        <v>21</v>
      </c>
      <c r="AU146" s="88" t="s">
        <v>674</v>
      </c>
      <c r="AV146" s="84" t="b">
        <v>0</v>
      </c>
      <c r="AW146" s="84" t="s">
        <v>745</v>
      </c>
      <c r="AX146" s="88" t="s">
        <v>21283</v>
      </c>
      <c r="AY146" s="84" t="s">
        <v>66</v>
      </c>
      <c r="AZ146" s="2"/>
      <c r="BA146" s="3"/>
      <c r="BB146" s="3"/>
      <c r="BC146" s="3"/>
      <c r="BD146" s="3"/>
    </row>
    <row r="147" spans="1:56" x14ac:dyDescent="0.2">
      <c r="A147" s="69" t="s">
        <v>3816</v>
      </c>
      <c r="B147" s="70"/>
      <c r="C147" s="70"/>
      <c r="D147" s="71"/>
      <c r="E147" s="108"/>
      <c r="F147" s="113" t="s">
        <v>20375</v>
      </c>
      <c r="G147" s="109"/>
      <c r="H147" s="74"/>
      <c r="I147" s="75"/>
      <c r="J147" s="110"/>
      <c r="K147" s="74" t="s">
        <v>23416</v>
      </c>
      <c r="L147" s="111"/>
      <c r="M147" s="79"/>
      <c r="N147" s="79"/>
      <c r="O147" s="80"/>
      <c r="P147" s="81"/>
      <c r="Q147" s="81"/>
      <c r="R147" s="91"/>
      <c r="S147" s="91"/>
      <c r="T147" s="91"/>
      <c r="U147" s="91"/>
      <c r="V147" s="52"/>
      <c r="W147" s="52"/>
      <c r="X147" s="52"/>
      <c r="Y147" s="52"/>
      <c r="Z147" s="51"/>
      <c r="AA147" s="76"/>
      <c r="AB147" s="76"/>
      <c r="AC147" s="77"/>
      <c r="AD147" s="84" t="s">
        <v>12179</v>
      </c>
      <c r="AE147" s="84">
        <v>625</v>
      </c>
      <c r="AF147" s="84">
        <v>1387</v>
      </c>
      <c r="AG147" s="84">
        <v>8417</v>
      </c>
      <c r="AH147" s="84">
        <v>530</v>
      </c>
      <c r="AI147" s="84">
        <v>-21600</v>
      </c>
      <c r="AJ147" s="84" t="s">
        <v>14190</v>
      </c>
      <c r="AK147" s="84" t="s">
        <v>16032</v>
      </c>
      <c r="AL147" s="88" t="s">
        <v>16815</v>
      </c>
      <c r="AM147" s="84" t="s">
        <v>601</v>
      </c>
      <c r="AN147" s="86">
        <v>40468.658356481479</v>
      </c>
      <c r="AO147" s="88" t="s">
        <v>17913</v>
      </c>
      <c r="AP147" s="84" t="b">
        <v>0</v>
      </c>
      <c r="AQ147" s="84" t="b">
        <v>0</v>
      </c>
      <c r="AR147" s="84" t="b">
        <v>1</v>
      </c>
      <c r="AS147" s="84" t="s">
        <v>290</v>
      </c>
      <c r="AT147" s="84">
        <v>30</v>
      </c>
      <c r="AU147" s="88" t="s">
        <v>19642</v>
      </c>
      <c r="AV147" s="84" t="b">
        <v>0</v>
      </c>
      <c r="AW147" s="84" t="s">
        <v>745</v>
      </c>
      <c r="AX147" s="88" t="s">
        <v>21284</v>
      </c>
      <c r="AY147" s="84" t="s">
        <v>65</v>
      </c>
      <c r="AZ147" s="2"/>
      <c r="BA147" s="3"/>
      <c r="BB147" s="3"/>
      <c r="BC147" s="3"/>
      <c r="BD147" s="3"/>
    </row>
    <row r="148" spans="1:56" x14ac:dyDescent="0.2">
      <c r="A148" s="69" t="s">
        <v>2277</v>
      </c>
      <c r="B148" s="70"/>
      <c r="C148" s="70"/>
      <c r="D148" s="71"/>
      <c r="E148" s="108"/>
      <c r="F148" s="113" t="s">
        <v>6877</v>
      </c>
      <c r="G148" s="109"/>
      <c r="H148" s="74"/>
      <c r="I148" s="75"/>
      <c r="J148" s="110"/>
      <c r="K148" s="74" t="s">
        <v>23417</v>
      </c>
      <c r="L148" s="111"/>
      <c r="M148" s="79"/>
      <c r="N148" s="79"/>
      <c r="O148" s="80"/>
      <c r="P148" s="81"/>
      <c r="Q148" s="81"/>
      <c r="R148" s="91"/>
      <c r="S148" s="91"/>
      <c r="T148" s="91"/>
      <c r="U148" s="91"/>
      <c r="V148" s="52"/>
      <c r="W148" s="52"/>
      <c r="X148" s="52"/>
      <c r="Y148" s="52"/>
      <c r="Z148" s="51"/>
      <c r="AA148" s="76"/>
      <c r="AB148" s="76"/>
      <c r="AC148" s="77"/>
      <c r="AD148" s="84" t="s">
        <v>12180</v>
      </c>
      <c r="AE148" s="84">
        <v>1208</v>
      </c>
      <c r="AF148" s="84">
        <v>1920</v>
      </c>
      <c r="AG148" s="84">
        <v>27356</v>
      </c>
      <c r="AH148" s="84">
        <v>43122</v>
      </c>
      <c r="AI148" s="84">
        <v>-25200</v>
      </c>
      <c r="AJ148" s="84" t="s">
        <v>14191</v>
      </c>
      <c r="AK148" s="84" t="s">
        <v>16033</v>
      </c>
      <c r="AL148" s="88" t="s">
        <v>16816</v>
      </c>
      <c r="AM148" s="84" t="s">
        <v>605</v>
      </c>
      <c r="AN148" s="86">
        <v>39895.936805555553</v>
      </c>
      <c r="AO148" s="88" t="s">
        <v>17914</v>
      </c>
      <c r="AP148" s="84" t="b">
        <v>0</v>
      </c>
      <c r="AQ148" s="84" t="b">
        <v>0</v>
      </c>
      <c r="AR148" s="84" t="b">
        <v>1</v>
      </c>
      <c r="AS148" s="84" t="s">
        <v>290</v>
      </c>
      <c r="AT148" s="84">
        <v>108</v>
      </c>
      <c r="AU148" s="88" t="s">
        <v>681</v>
      </c>
      <c r="AV148" s="84" t="b">
        <v>0</v>
      </c>
      <c r="AW148" s="84" t="s">
        <v>745</v>
      </c>
      <c r="AX148" s="88" t="s">
        <v>21285</v>
      </c>
      <c r="AY148" s="84" t="s">
        <v>66</v>
      </c>
      <c r="AZ148" s="2"/>
      <c r="BA148" s="3"/>
      <c r="BB148" s="3"/>
      <c r="BC148" s="3"/>
      <c r="BD148" s="3"/>
    </row>
    <row r="149" spans="1:56" x14ac:dyDescent="0.2">
      <c r="A149" s="69" t="s">
        <v>2278</v>
      </c>
      <c r="B149" s="70"/>
      <c r="C149" s="70"/>
      <c r="D149" s="71"/>
      <c r="E149" s="108"/>
      <c r="F149" s="113" t="s">
        <v>6878</v>
      </c>
      <c r="G149" s="109"/>
      <c r="H149" s="74"/>
      <c r="I149" s="75"/>
      <c r="J149" s="110"/>
      <c r="K149" s="74" t="s">
        <v>23418</v>
      </c>
      <c r="L149" s="111"/>
      <c r="M149" s="79"/>
      <c r="N149" s="79"/>
      <c r="O149" s="80"/>
      <c r="P149" s="81"/>
      <c r="Q149" s="81"/>
      <c r="R149" s="91"/>
      <c r="S149" s="91"/>
      <c r="T149" s="91"/>
      <c r="U149" s="91"/>
      <c r="V149" s="52"/>
      <c r="W149" s="52"/>
      <c r="X149" s="52"/>
      <c r="Y149" s="52"/>
      <c r="Z149" s="51"/>
      <c r="AA149" s="76"/>
      <c r="AB149" s="76"/>
      <c r="AC149" s="77"/>
      <c r="AD149" s="84" t="s">
        <v>12181</v>
      </c>
      <c r="AE149" s="84">
        <v>4937</v>
      </c>
      <c r="AF149" s="84">
        <v>2475</v>
      </c>
      <c r="AG149" s="84">
        <v>48183</v>
      </c>
      <c r="AH149" s="84">
        <v>72074</v>
      </c>
      <c r="AI149" s="84"/>
      <c r="AJ149" s="84" t="s">
        <v>14192</v>
      </c>
      <c r="AK149" s="84"/>
      <c r="AL149" s="84"/>
      <c r="AM149" s="84"/>
      <c r="AN149" s="86">
        <v>39901.62332175926</v>
      </c>
      <c r="AO149" s="88" t="s">
        <v>17915</v>
      </c>
      <c r="AP149" s="84" t="b">
        <v>1</v>
      </c>
      <c r="AQ149" s="84" t="b">
        <v>0</v>
      </c>
      <c r="AR149" s="84" t="b">
        <v>0</v>
      </c>
      <c r="AS149" s="84" t="s">
        <v>290</v>
      </c>
      <c r="AT149" s="84">
        <v>27</v>
      </c>
      <c r="AU149" s="88" t="s">
        <v>674</v>
      </c>
      <c r="AV149" s="84" t="b">
        <v>0</v>
      </c>
      <c r="AW149" s="84" t="s">
        <v>745</v>
      </c>
      <c r="AX149" s="88" t="s">
        <v>21286</v>
      </c>
      <c r="AY149" s="84" t="s">
        <v>66</v>
      </c>
      <c r="AZ149" s="2"/>
      <c r="BA149" s="3"/>
      <c r="BB149" s="3"/>
      <c r="BC149" s="3"/>
      <c r="BD149" s="3"/>
    </row>
    <row r="150" spans="1:56" x14ac:dyDescent="0.2">
      <c r="A150" s="69" t="s">
        <v>3817</v>
      </c>
      <c r="B150" s="70"/>
      <c r="C150" s="70"/>
      <c r="D150" s="71"/>
      <c r="E150" s="108"/>
      <c r="F150" s="113" t="s">
        <v>20376</v>
      </c>
      <c r="G150" s="109"/>
      <c r="H150" s="74"/>
      <c r="I150" s="75"/>
      <c r="J150" s="110"/>
      <c r="K150" s="74" t="s">
        <v>23419</v>
      </c>
      <c r="L150" s="111"/>
      <c r="M150" s="79"/>
      <c r="N150" s="79"/>
      <c r="O150" s="80"/>
      <c r="P150" s="81"/>
      <c r="Q150" s="81"/>
      <c r="R150" s="91"/>
      <c r="S150" s="91"/>
      <c r="T150" s="91"/>
      <c r="U150" s="91"/>
      <c r="V150" s="52"/>
      <c r="W150" s="52"/>
      <c r="X150" s="52"/>
      <c r="Y150" s="52"/>
      <c r="Z150" s="51"/>
      <c r="AA150" s="76"/>
      <c r="AB150" s="76"/>
      <c r="AC150" s="77"/>
      <c r="AD150" s="84" t="s">
        <v>12182</v>
      </c>
      <c r="AE150" s="84">
        <v>95</v>
      </c>
      <c r="AF150" s="84">
        <v>13758</v>
      </c>
      <c r="AG150" s="84">
        <v>9702</v>
      </c>
      <c r="AH150" s="84">
        <v>145</v>
      </c>
      <c r="AI150" s="84">
        <v>-28800</v>
      </c>
      <c r="AJ150" s="84" t="s">
        <v>14193</v>
      </c>
      <c r="AK150" s="84" t="s">
        <v>475</v>
      </c>
      <c r="AL150" s="88" t="s">
        <v>16817</v>
      </c>
      <c r="AM150" s="84" t="s">
        <v>602</v>
      </c>
      <c r="AN150" s="86">
        <v>42375.003171296295</v>
      </c>
      <c r="AO150" s="88" t="s">
        <v>17916</v>
      </c>
      <c r="AP150" s="84" t="b">
        <v>1</v>
      </c>
      <c r="AQ150" s="84" t="b">
        <v>0</v>
      </c>
      <c r="AR150" s="84" t="b">
        <v>0</v>
      </c>
      <c r="AS150" s="84" t="s">
        <v>290</v>
      </c>
      <c r="AT150" s="84">
        <v>366</v>
      </c>
      <c r="AU150" s="84"/>
      <c r="AV150" s="84" t="b">
        <v>1</v>
      </c>
      <c r="AW150" s="84" t="s">
        <v>745</v>
      </c>
      <c r="AX150" s="88" t="s">
        <v>21287</v>
      </c>
      <c r="AY150" s="84" t="s">
        <v>65</v>
      </c>
      <c r="AZ150" s="2"/>
      <c r="BA150" s="3"/>
      <c r="BB150" s="3"/>
      <c r="BC150" s="3"/>
      <c r="BD150" s="3"/>
    </row>
    <row r="151" spans="1:56" x14ac:dyDescent="0.2">
      <c r="A151" s="69" t="s">
        <v>3818</v>
      </c>
      <c r="B151" s="70"/>
      <c r="C151" s="70"/>
      <c r="D151" s="71"/>
      <c r="E151" s="108"/>
      <c r="F151" s="113" t="s">
        <v>20377</v>
      </c>
      <c r="G151" s="109"/>
      <c r="H151" s="74"/>
      <c r="I151" s="75"/>
      <c r="J151" s="110"/>
      <c r="K151" s="74" t="s">
        <v>23420</v>
      </c>
      <c r="L151" s="111"/>
      <c r="M151" s="79"/>
      <c r="N151" s="79"/>
      <c r="O151" s="80"/>
      <c r="P151" s="81"/>
      <c r="Q151" s="81"/>
      <c r="R151" s="91"/>
      <c r="S151" s="91"/>
      <c r="T151" s="91"/>
      <c r="U151" s="91"/>
      <c r="V151" s="52"/>
      <c r="W151" s="52"/>
      <c r="X151" s="52"/>
      <c r="Y151" s="52"/>
      <c r="Z151" s="51"/>
      <c r="AA151" s="76"/>
      <c r="AB151" s="76"/>
      <c r="AC151" s="77"/>
      <c r="AD151" s="84" t="s">
        <v>12183</v>
      </c>
      <c r="AE151" s="84">
        <v>1168</v>
      </c>
      <c r="AF151" s="84">
        <v>4835451</v>
      </c>
      <c r="AG151" s="84">
        <v>87993</v>
      </c>
      <c r="AH151" s="84">
        <v>4232</v>
      </c>
      <c r="AI151" s="84">
        <v>-18000</v>
      </c>
      <c r="AJ151" s="84" t="s">
        <v>14194</v>
      </c>
      <c r="AK151" s="84" t="s">
        <v>475</v>
      </c>
      <c r="AL151" s="88" t="s">
        <v>16818</v>
      </c>
      <c r="AM151" s="84" t="s">
        <v>603</v>
      </c>
      <c r="AN151" s="86">
        <v>39629.595543981479</v>
      </c>
      <c r="AO151" s="88" t="s">
        <v>17917</v>
      </c>
      <c r="AP151" s="84" t="b">
        <v>0</v>
      </c>
      <c r="AQ151" s="84" t="b">
        <v>0</v>
      </c>
      <c r="AR151" s="84" t="b">
        <v>0</v>
      </c>
      <c r="AS151" s="84" t="s">
        <v>290</v>
      </c>
      <c r="AT151" s="84">
        <v>19430</v>
      </c>
      <c r="AU151" s="88" t="s">
        <v>19643</v>
      </c>
      <c r="AV151" s="84" t="b">
        <v>1</v>
      </c>
      <c r="AW151" s="84" t="s">
        <v>745</v>
      </c>
      <c r="AX151" s="88" t="s">
        <v>21288</v>
      </c>
      <c r="AY151" s="84" t="s">
        <v>65</v>
      </c>
      <c r="AZ151" s="2"/>
      <c r="BA151" s="3"/>
      <c r="BB151" s="3"/>
      <c r="BC151" s="3"/>
      <c r="BD151" s="3"/>
    </row>
    <row r="152" spans="1:56" x14ac:dyDescent="0.2">
      <c r="A152" s="69" t="s">
        <v>3712</v>
      </c>
      <c r="B152" s="70"/>
      <c r="C152" s="70"/>
      <c r="D152" s="71"/>
      <c r="E152" s="108"/>
      <c r="F152" s="113" t="s">
        <v>8031</v>
      </c>
      <c r="G152" s="109"/>
      <c r="H152" s="74"/>
      <c r="I152" s="75"/>
      <c r="J152" s="110"/>
      <c r="K152" s="74" t="s">
        <v>23421</v>
      </c>
      <c r="L152" s="111"/>
      <c r="M152" s="79"/>
      <c r="N152" s="79"/>
      <c r="O152" s="80"/>
      <c r="P152" s="81"/>
      <c r="Q152" s="81"/>
      <c r="R152" s="91"/>
      <c r="S152" s="91"/>
      <c r="T152" s="91"/>
      <c r="U152" s="91"/>
      <c r="V152" s="52"/>
      <c r="W152" s="52"/>
      <c r="X152" s="52"/>
      <c r="Y152" s="52"/>
      <c r="Z152" s="51"/>
      <c r="AA152" s="76"/>
      <c r="AB152" s="76"/>
      <c r="AC152" s="77"/>
      <c r="AD152" s="84" t="s">
        <v>12184</v>
      </c>
      <c r="AE152" s="84">
        <v>691</v>
      </c>
      <c r="AF152" s="84">
        <v>216053</v>
      </c>
      <c r="AG152" s="84">
        <v>6583</v>
      </c>
      <c r="AH152" s="84">
        <v>13518</v>
      </c>
      <c r="AI152" s="84"/>
      <c r="AJ152" s="84" t="s">
        <v>14195</v>
      </c>
      <c r="AK152" s="84"/>
      <c r="AL152" s="84"/>
      <c r="AM152" s="84"/>
      <c r="AN152" s="86">
        <v>41929.749293981484</v>
      </c>
      <c r="AO152" s="84"/>
      <c r="AP152" s="84" t="b">
        <v>0</v>
      </c>
      <c r="AQ152" s="84" t="b">
        <v>0</v>
      </c>
      <c r="AR152" s="84" t="b">
        <v>0</v>
      </c>
      <c r="AS152" s="84" t="s">
        <v>290</v>
      </c>
      <c r="AT152" s="84">
        <v>1312</v>
      </c>
      <c r="AU152" s="88" t="s">
        <v>674</v>
      </c>
      <c r="AV152" s="84" t="b">
        <v>1</v>
      </c>
      <c r="AW152" s="84" t="s">
        <v>745</v>
      </c>
      <c r="AX152" s="88" t="s">
        <v>21289</v>
      </c>
      <c r="AY152" s="84" t="s">
        <v>66</v>
      </c>
      <c r="AZ152" s="2"/>
      <c r="BA152" s="3"/>
      <c r="BB152" s="3"/>
      <c r="BC152" s="3"/>
      <c r="BD152" s="3"/>
    </row>
    <row r="153" spans="1:56" x14ac:dyDescent="0.2">
      <c r="A153" s="69" t="s">
        <v>2279</v>
      </c>
      <c r="B153" s="70"/>
      <c r="C153" s="70"/>
      <c r="D153" s="71"/>
      <c r="E153" s="108"/>
      <c r="F153" s="113" t="s">
        <v>6879</v>
      </c>
      <c r="G153" s="109"/>
      <c r="H153" s="74"/>
      <c r="I153" s="75"/>
      <c r="J153" s="110"/>
      <c r="K153" s="74" t="s">
        <v>23422</v>
      </c>
      <c r="L153" s="111"/>
      <c r="M153" s="79"/>
      <c r="N153" s="79"/>
      <c r="O153" s="80"/>
      <c r="P153" s="81"/>
      <c r="Q153" s="81"/>
      <c r="R153" s="91"/>
      <c r="S153" s="91"/>
      <c r="T153" s="91"/>
      <c r="U153" s="91"/>
      <c r="V153" s="52"/>
      <c r="W153" s="52"/>
      <c r="X153" s="52"/>
      <c r="Y153" s="52"/>
      <c r="Z153" s="51"/>
      <c r="AA153" s="76"/>
      <c r="AB153" s="76"/>
      <c r="AC153" s="77"/>
      <c r="AD153" s="84" t="s">
        <v>12185</v>
      </c>
      <c r="AE153" s="84">
        <v>30</v>
      </c>
      <c r="AF153" s="84">
        <v>2</v>
      </c>
      <c r="AG153" s="84">
        <v>2229</v>
      </c>
      <c r="AH153" s="84">
        <v>108</v>
      </c>
      <c r="AI153" s="84">
        <v>-28800</v>
      </c>
      <c r="AJ153" s="84" t="s">
        <v>14196</v>
      </c>
      <c r="AK153" s="84" t="s">
        <v>16034</v>
      </c>
      <c r="AL153" s="84"/>
      <c r="AM153" s="84" t="s">
        <v>602</v>
      </c>
      <c r="AN153" s="86">
        <v>42785.763935185183</v>
      </c>
      <c r="AO153" s="88" t="s">
        <v>17918</v>
      </c>
      <c r="AP153" s="84" t="b">
        <v>1</v>
      </c>
      <c r="AQ153" s="84" t="b">
        <v>0</v>
      </c>
      <c r="AR153" s="84" t="b">
        <v>0</v>
      </c>
      <c r="AS153" s="84" t="s">
        <v>2154</v>
      </c>
      <c r="AT153" s="84">
        <v>0</v>
      </c>
      <c r="AU153" s="84"/>
      <c r="AV153" s="84" t="b">
        <v>0</v>
      </c>
      <c r="AW153" s="84" t="s">
        <v>745</v>
      </c>
      <c r="AX153" s="88" t="s">
        <v>21290</v>
      </c>
      <c r="AY153" s="84" t="s">
        <v>66</v>
      </c>
      <c r="AZ153" s="2"/>
      <c r="BA153" s="3"/>
      <c r="BB153" s="3"/>
      <c r="BC153" s="3"/>
      <c r="BD153" s="3"/>
    </row>
    <row r="154" spans="1:56" x14ac:dyDescent="0.2">
      <c r="A154" s="69" t="s">
        <v>3710</v>
      </c>
      <c r="B154" s="70"/>
      <c r="C154" s="70"/>
      <c r="D154" s="71"/>
      <c r="E154" s="108"/>
      <c r="F154" s="113" t="s">
        <v>8029</v>
      </c>
      <c r="G154" s="109"/>
      <c r="H154" s="74"/>
      <c r="I154" s="75"/>
      <c r="J154" s="110"/>
      <c r="K154" s="74" t="s">
        <v>23423</v>
      </c>
      <c r="L154" s="111"/>
      <c r="M154" s="79"/>
      <c r="N154" s="79"/>
      <c r="O154" s="80"/>
      <c r="P154" s="81"/>
      <c r="Q154" s="81"/>
      <c r="R154" s="91"/>
      <c r="S154" s="91"/>
      <c r="T154" s="91"/>
      <c r="U154" s="91"/>
      <c r="V154" s="52"/>
      <c r="W154" s="52"/>
      <c r="X154" s="52"/>
      <c r="Y154" s="52"/>
      <c r="Z154" s="51"/>
      <c r="AA154" s="76"/>
      <c r="AB154" s="76"/>
      <c r="AC154" s="77"/>
      <c r="AD154" s="84" t="s">
        <v>12186</v>
      </c>
      <c r="AE154" s="84">
        <v>512</v>
      </c>
      <c r="AF154" s="84">
        <v>1409</v>
      </c>
      <c r="AG154" s="84">
        <v>42811</v>
      </c>
      <c r="AH154" s="84">
        <v>3326</v>
      </c>
      <c r="AI154" s="84">
        <v>32400</v>
      </c>
      <c r="AJ154" s="84" t="s">
        <v>14197</v>
      </c>
      <c r="AK154" s="84" t="s">
        <v>16035</v>
      </c>
      <c r="AL154" s="84"/>
      <c r="AM154" s="84" t="s">
        <v>1550</v>
      </c>
      <c r="AN154" s="86">
        <v>40044.422650462962</v>
      </c>
      <c r="AO154" s="88" t="s">
        <v>17919</v>
      </c>
      <c r="AP154" s="84" t="b">
        <v>0</v>
      </c>
      <c r="AQ154" s="84" t="b">
        <v>0</v>
      </c>
      <c r="AR154" s="84" t="b">
        <v>1</v>
      </c>
      <c r="AS154" s="84" t="s">
        <v>290</v>
      </c>
      <c r="AT154" s="84">
        <v>39</v>
      </c>
      <c r="AU154" s="88" t="s">
        <v>19644</v>
      </c>
      <c r="AV154" s="84" t="b">
        <v>0</v>
      </c>
      <c r="AW154" s="84" t="s">
        <v>745</v>
      </c>
      <c r="AX154" s="88" t="s">
        <v>21291</v>
      </c>
      <c r="AY154" s="84" t="s">
        <v>66</v>
      </c>
      <c r="AZ154" s="2"/>
      <c r="BA154" s="3"/>
      <c r="BB154" s="3"/>
      <c r="BC154" s="3"/>
      <c r="BD154" s="3"/>
    </row>
    <row r="155" spans="1:56" x14ac:dyDescent="0.2">
      <c r="A155" s="69" t="s">
        <v>2280</v>
      </c>
      <c r="B155" s="70"/>
      <c r="C155" s="70"/>
      <c r="D155" s="71"/>
      <c r="E155" s="108"/>
      <c r="F155" s="113" t="s">
        <v>6880</v>
      </c>
      <c r="G155" s="109"/>
      <c r="H155" s="74"/>
      <c r="I155" s="75"/>
      <c r="J155" s="110"/>
      <c r="K155" s="74" t="s">
        <v>23424</v>
      </c>
      <c r="L155" s="111"/>
      <c r="M155" s="79"/>
      <c r="N155" s="79"/>
      <c r="O155" s="80"/>
      <c r="P155" s="81"/>
      <c r="Q155" s="81"/>
      <c r="R155" s="91"/>
      <c r="S155" s="91"/>
      <c r="T155" s="91"/>
      <c r="U155" s="91"/>
      <c r="V155" s="52"/>
      <c r="W155" s="52"/>
      <c r="X155" s="52"/>
      <c r="Y155" s="52"/>
      <c r="Z155" s="51"/>
      <c r="AA155" s="76"/>
      <c r="AB155" s="76"/>
      <c r="AC155" s="77"/>
      <c r="AD155" s="84" t="s">
        <v>12187</v>
      </c>
      <c r="AE155" s="84">
        <v>350</v>
      </c>
      <c r="AF155" s="84">
        <v>157</v>
      </c>
      <c r="AG155" s="84">
        <v>9436</v>
      </c>
      <c r="AH155" s="84">
        <v>2208</v>
      </c>
      <c r="AI155" s="84">
        <v>-28800</v>
      </c>
      <c r="AJ155" s="84" t="s">
        <v>14198</v>
      </c>
      <c r="AK155" s="84" t="s">
        <v>16036</v>
      </c>
      <c r="AL155" s="88" t="s">
        <v>16819</v>
      </c>
      <c r="AM155" s="84" t="s">
        <v>602</v>
      </c>
      <c r="AN155" s="86">
        <v>42910.786481481482</v>
      </c>
      <c r="AO155" s="88" t="s">
        <v>17920</v>
      </c>
      <c r="AP155" s="84" t="b">
        <v>1</v>
      </c>
      <c r="AQ155" s="84" t="b">
        <v>0</v>
      </c>
      <c r="AR155" s="84" t="b">
        <v>0</v>
      </c>
      <c r="AS155" s="84" t="s">
        <v>2154</v>
      </c>
      <c r="AT155" s="84">
        <v>0</v>
      </c>
      <c r="AU155" s="84"/>
      <c r="AV155" s="84" t="b">
        <v>0</v>
      </c>
      <c r="AW155" s="84" t="s">
        <v>745</v>
      </c>
      <c r="AX155" s="88" t="s">
        <v>21292</v>
      </c>
      <c r="AY155" s="84" t="s">
        <v>66</v>
      </c>
      <c r="AZ155" s="2"/>
      <c r="BA155" s="3"/>
      <c r="BB155" s="3"/>
      <c r="BC155" s="3"/>
      <c r="BD155" s="3"/>
    </row>
    <row r="156" spans="1:56" x14ac:dyDescent="0.2">
      <c r="A156" s="69" t="s">
        <v>2281</v>
      </c>
      <c r="B156" s="70"/>
      <c r="C156" s="70"/>
      <c r="D156" s="71"/>
      <c r="E156" s="108"/>
      <c r="F156" s="113" t="s">
        <v>6881</v>
      </c>
      <c r="G156" s="109"/>
      <c r="H156" s="74"/>
      <c r="I156" s="75"/>
      <c r="J156" s="110"/>
      <c r="K156" s="74" t="s">
        <v>23425</v>
      </c>
      <c r="L156" s="111"/>
      <c r="M156" s="79"/>
      <c r="N156" s="79"/>
      <c r="O156" s="80"/>
      <c r="P156" s="81"/>
      <c r="Q156" s="81"/>
      <c r="R156" s="91"/>
      <c r="S156" s="91"/>
      <c r="T156" s="91"/>
      <c r="U156" s="91"/>
      <c r="V156" s="52"/>
      <c r="W156" s="52"/>
      <c r="X156" s="52"/>
      <c r="Y156" s="52"/>
      <c r="Z156" s="51"/>
      <c r="AA156" s="76"/>
      <c r="AB156" s="76"/>
      <c r="AC156" s="77"/>
      <c r="AD156" s="84" t="s">
        <v>12188</v>
      </c>
      <c r="AE156" s="84">
        <v>2944</v>
      </c>
      <c r="AF156" s="84">
        <v>1734</v>
      </c>
      <c r="AG156" s="84">
        <v>24374</v>
      </c>
      <c r="AH156" s="84">
        <v>18909</v>
      </c>
      <c r="AI156" s="84">
        <v>-18000</v>
      </c>
      <c r="AJ156" s="84" t="s">
        <v>14199</v>
      </c>
      <c r="AK156" s="84"/>
      <c r="AL156" s="84"/>
      <c r="AM156" s="84" t="s">
        <v>607</v>
      </c>
      <c r="AN156" s="86">
        <v>40742.073020833333</v>
      </c>
      <c r="AO156" s="88" t="s">
        <v>17921</v>
      </c>
      <c r="AP156" s="84" t="b">
        <v>0</v>
      </c>
      <c r="AQ156" s="84" t="b">
        <v>0</v>
      </c>
      <c r="AR156" s="84" t="b">
        <v>0</v>
      </c>
      <c r="AS156" s="84" t="s">
        <v>290</v>
      </c>
      <c r="AT156" s="84">
        <v>37</v>
      </c>
      <c r="AU156" s="88" t="s">
        <v>674</v>
      </c>
      <c r="AV156" s="84" t="b">
        <v>0</v>
      </c>
      <c r="AW156" s="84" t="s">
        <v>745</v>
      </c>
      <c r="AX156" s="88" t="s">
        <v>21293</v>
      </c>
      <c r="AY156" s="84" t="s">
        <v>66</v>
      </c>
      <c r="AZ156" s="2"/>
      <c r="BA156" s="3"/>
      <c r="BB156" s="3"/>
      <c r="BC156" s="3"/>
      <c r="BD156" s="3"/>
    </row>
    <row r="157" spans="1:56" x14ac:dyDescent="0.2">
      <c r="A157" s="69" t="s">
        <v>2282</v>
      </c>
      <c r="B157" s="70"/>
      <c r="C157" s="70"/>
      <c r="D157" s="71"/>
      <c r="E157" s="108"/>
      <c r="F157" s="113" t="s">
        <v>20378</v>
      </c>
      <c r="G157" s="109"/>
      <c r="H157" s="74"/>
      <c r="I157" s="75"/>
      <c r="J157" s="110"/>
      <c r="K157" s="74" t="s">
        <v>23426</v>
      </c>
      <c r="L157" s="111"/>
      <c r="M157" s="79"/>
      <c r="N157" s="79"/>
      <c r="O157" s="80"/>
      <c r="P157" s="81"/>
      <c r="Q157" s="81"/>
      <c r="R157" s="91"/>
      <c r="S157" s="91"/>
      <c r="T157" s="91"/>
      <c r="U157" s="91"/>
      <c r="V157" s="52"/>
      <c r="W157" s="52"/>
      <c r="X157" s="52"/>
      <c r="Y157" s="52"/>
      <c r="Z157" s="51"/>
      <c r="AA157" s="76"/>
      <c r="AB157" s="76"/>
      <c r="AC157" s="77"/>
      <c r="AD157" s="84" t="s">
        <v>12189</v>
      </c>
      <c r="AE157" s="84">
        <v>614</v>
      </c>
      <c r="AF157" s="84">
        <v>157</v>
      </c>
      <c r="AG157" s="84">
        <v>495</v>
      </c>
      <c r="AH157" s="84">
        <v>16</v>
      </c>
      <c r="AI157" s="84">
        <v>-21600</v>
      </c>
      <c r="AJ157" s="84" t="s">
        <v>14200</v>
      </c>
      <c r="AK157" s="84" t="s">
        <v>16037</v>
      </c>
      <c r="AL157" s="88" t="s">
        <v>16820</v>
      </c>
      <c r="AM157" s="84" t="s">
        <v>601</v>
      </c>
      <c r="AN157" s="86">
        <v>40264.618668981479</v>
      </c>
      <c r="AO157" s="88" t="s">
        <v>17922</v>
      </c>
      <c r="AP157" s="84" t="b">
        <v>1</v>
      </c>
      <c r="AQ157" s="84" t="b">
        <v>0</v>
      </c>
      <c r="AR157" s="84" t="b">
        <v>0</v>
      </c>
      <c r="AS157" s="84" t="s">
        <v>290</v>
      </c>
      <c r="AT157" s="84">
        <v>2</v>
      </c>
      <c r="AU157" s="88" t="s">
        <v>674</v>
      </c>
      <c r="AV157" s="84" t="b">
        <v>0</v>
      </c>
      <c r="AW157" s="84" t="s">
        <v>745</v>
      </c>
      <c r="AX157" s="88" t="s">
        <v>21294</v>
      </c>
      <c r="AY157" s="84" t="s">
        <v>66</v>
      </c>
      <c r="AZ157" s="2"/>
      <c r="BA157" s="3"/>
      <c r="BB157" s="3"/>
      <c r="BC157" s="3"/>
      <c r="BD157" s="3"/>
    </row>
    <row r="158" spans="1:56" x14ac:dyDescent="0.2">
      <c r="A158" s="69" t="s">
        <v>2283</v>
      </c>
      <c r="B158" s="70"/>
      <c r="C158" s="70"/>
      <c r="D158" s="71"/>
      <c r="E158" s="108"/>
      <c r="F158" s="113" t="s">
        <v>6882</v>
      </c>
      <c r="G158" s="109"/>
      <c r="H158" s="74"/>
      <c r="I158" s="75"/>
      <c r="J158" s="110"/>
      <c r="K158" s="74" t="s">
        <v>23427</v>
      </c>
      <c r="L158" s="111"/>
      <c r="M158" s="79"/>
      <c r="N158" s="79"/>
      <c r="O158" s="80"/>
      <c r="P158" s="81"/>
      <c r="Q158" s="81"/>
      <c r="R158" s="91"/>
      <c r="S158" s="91"/>
      <c r="T158" s="91"/>
      <c r="U158" s="91"/>
      <c r="V158" s="52"/>
      <c r="W158" s="52"/>
      <c r="X158" s="52"/>
      <c r="Y158" s="52"/>
      <c r="Z158" s="51"/>
      <c r="AA158" s="76"/>
      <c r="AB158" s="76"/>
      <c r="AC158" s="77"/>
      <c r="AD158" s="84" t="s">
        <v>362</v>
      </c>
      <c r="AE158" s="84">
        <v>3374</v>
      </c>
      <c r="AF158" s="84">
        <v>1953</v>
      </c>
      <c r="AG158" s="84">
        <v>1200</v>
      </c>
      <c r="AH158" s="84">
        <v>27814</v>
      </c>
      <c r="AI158" s="84">
        <v>-28800</v>
      </c>
      <c r="AJ158" s="84" t="s">
        <v>14201</v>
      </c>
      <c r="AK158" s="84" t="s">
        <v>1378</v>
      </c>
      <c r="AL158" s="88" t="s">
        <v>16821</v>
      </c>
      <c r="AM158" s="84" t="s">
        <v>602</v>
      </c>
      <c r="AN158" s="86">
        <v>41599.245335648149</v>
      </c>
      <c r="AO158" s="88" t="s">
        <v>17923</v>
      </c>
      <c r="AP158" s="84" t="b">
        <v>1</v>
      </c>
      <c r="AQ158" s="84" t="b">
        <v>0</v>
      </c>
      <c r="AR158" s="84" t="b">
        <v>1</v>
      </c>
      <c r="AS158" s="84" t="s">
        <v>290</v>
      </c>
      <c r="AT158" s="84">
        <v>33</v>
      </c>
      <c r="AU158" s="88" t="s">
        <v>674</v>
      </c>
      <c r="AV158" s="84" t="b">
        <v>0</v>
      </c>
      <c r="AW158" s="84" t="s">
        <v>745</v>
      </c>
      <c r="AX158" s="88" t="s">
        <v>21295</v>
      </c>
      <c r="AY158" s="84" t="s">
        <v>66</v>
      </c>
      <c r="AZ158" s="2"/>
      <c r="BA158" s="3"/>
      <c r="BB158" s="3"/>
      <c r="BC158" s="3"/>
      <c r="BD158" s="3"/>
    </row>
    <row r="159" spans="1:56" x14ac:dyDescent="0.2">
      <c r="A159" s="69" t="s">
        <v>3819</v>
      </c>
      <c r="B159" s="70"/>
      <c r="C159" s="70"/>
      <c r="D159" s="71"/>
      <c r="E159" s="108"/>
      <c r="F159" s="113" t="s">
        <v>20379</v>
      </c>
      <c r="G159" s="109"/>
      <c r="H159" s="74"/>
      <c r="I159" s="75"/>
      <c r="J159" s="110"/>
      <c r="K159" s="74" t="s">
        <v>23428</v>
      </c>
      <c r="L159" s="111"/>
      <c r="M159" s="79"/>
      <c r="N159" s="79"/>
      <c r="O159" s="80"/>
      <c r="P159" s="81"/>
      <c r="Q159" s="81"/>
      <c r="R159" s="91"/>
      <c r="S159" s="91"/>
      <c r="T159" s="91"/>
      <c r="U159" s="91"/>
      <c r="V159" s="52"/>
      <c r="W159" s="52"/>
      <c r="X159" s="52"/>
      <c r="Y159" s="52"/>
      <c r="Z159" s="51"/>
      <c r="AA159" s="76"/>
      <c r="AB159" s="76"/>
      <c r="AC159" s="77"/>
      <c r="AD159" s="84" t="s">
        <v>12190</v>
      </c>
      <c r="AE159" s="84">
        <v>126</v>
      </c>
      <c r="AF159" s="84">
        <v>34</v>
      </c>
      <c r="AG159" s="84">
        <v>279</v>
      </c>
      <c r="AH159" s="84">
        <v>194</v>
      </c>
      <c r="AI159" s="84"/>
      <c r="AJ159" s="84" t="s">
        <v>14202</v>
      </c>
      <c r="AK159" s="84" t="s">
        <v>1332</v>
      </c>
      <c r="AL159" s="84"/>
      <c r="AM159" s="84"/>
      <c r="AN159" s="86">
        <v>42041.992997685185</v>
      </c>
      <c r="AO159" s="84"/>
      <c r="AP159" s="84" t="b">
        <v>1</v>
      </c>
      <c r="AQ159" s="84" t="b">
        <v>0</v>
      </c>
      <c r="AR159" s="84" t="b">
        <v>0</v>
      </c>
      <c r="AS159" s="84" t="s">
        <v>290</v>
      </c>
      <c r="AT159" s="84">
        <v>0</v>
      </c>
      <c r="AU159" s="88" t="s">
        <v>674</v>
      </c>
      <c r="AV159" s="84" t="b">
        <v>0</v>
      </c>
      <c r="AW159" s="84" t="s">
        <v>745</v>
      </c>
      <c r="AX159" s="88" t="s">
        <v>21296</v>
      </c>
      <c r="AY159" s="84" t="s">
        <v>65</v>
      </c>
      <c r="AZ159" s="2"/>
      <c r="BA159" s="3"/>
      <c r="BB159" s="3"/>
      <c r="BC159" s="3"/>
      <c r="BD159" s="3"/>
    </row>
    <row r="160" spans="1:56" x14ac:dyDescent="0.2">
      <c r="A160" s="69" t="s">
        <v>3820</v>
      </c>
      <c r="B160" s="70"/>
      <c r="C160" s="70"/>
      <c r="D160" s="71"/>
      <c r="E160" s="108"/>
      <c r="F160" s="113" t="s">
        <v>20380</v>
      </c>
      <c r="G160" s="109"/>
      <c r="H160" s="74"/>
      <c r="I160" s="75"/>
      <c r="J160" s="110"/>
      <c r="K160" s="74" t="s">
        <v>23429</v>
      </c>
      <c r="L160" s="111"/>
      <c r="M160" s="79"/>
      <c r="N160" s="79"/>
      <c r="O160" s="80"/>
      <c r="P160" s="81"/>
      <c r="Q160" s="81"/>
      <c r="R160" s="91"/>
      <c r="S160" s="91"/>
      <c r="T160" s="91"/>
      <c r="U160" s="91"/>
      <c r="V160" s="52"/>
      <c r="W160" s="52"/>
      <c r="X160" s="52"/>
      <c r="Y160" s="52"/>
      <c r="Z160" s="51"/>
      <c r="AA160" s="76"/>
      <c r="AB160" s="76"/>
      <c r="AC160" s="77"/>
      <c r="AD160" s="84" t="s">
        <v>12191</v>
      </c>
      <c r="AE160" s="84">
        <v>2478</v>
      </c>
      <c r="AF160" s="84">
        <v>3401</v>
      </c>
      <c r="AG160" s="84">
        <v>55497</v>
      </c>
      <c r="AH160" s="84">
        <v>21633</v>
      </c>
      <c r="AI160" s="84">
        <v>-28800</v>
      </c>
      <c r="AJ160" s="84" t="s">
        <v>14203</v>
      </c>
      <c r="AK160" s="84" t="s">
        <v>1938</v>
      </c>
      <c r="AL160" s="88" t="s">
        <v>16822</v>
      </c>
      <c r="AM160" s="84" t="s">
        <v>602</v>
      </c>
      <c r="AN160" s="86">
        <v>40443.928101851852</v>
      </c>
      <c r="AO160" s="88" t="s">
        <v>17924</v>
      </c>
      <c r="AP160" s="84" t="b">
        <v>0</v>
      </c>
      <c r="AQ160" s="84" t="b">
        <v>0</v>
      </c>
      <c r="AR160" s="84" t="b">
        <v>0</v>
      </c>
      <c r="AS160" s="84" t="s">
        <v>290</v>
      </c>
      <c r="AT160" s="84">
        <v>152</v>
      </c>
      <c r="AU160" s="88" t="s">
        <v>19645</v>
      </c>
      <c r="AV160" s="84" t="b">
        <v>0</v>
      </c>
      <c r="AW160" s="84" t="s">
        <v>745</v>
      </c>
      <c r="AX160" s="88" t="s">
        <v>21297</v>
      </c>
      <c r="AY160" s="84" t="s">
        <v>65</v>
      </c>
      <c r="AZ160" s="2"/>
      <c r="BA160" s="3"/>
      <c r="BB160" s="3"/>
      <c r="BC160" s="3"/>
      <c r="BD160" s="3"/>
    </row>
    <row r="161" spans="1:56" x14ac:dyDescent="0.2">
      <c r="A161" s="69" t="s">
        <v>2284</v>
      </c>
      <c r="B161" s="70"/>
      <c r="C161" s="70"/>
      <c r="D161" s="71"/>
      <c r="E161" s="108"/>
      <c r="F161" s="113" t="s">
        <v>6883</v>
      </c>
      <c r="G161" s="109"/>
      <c r="H161" s="74"/>
      <c r="I161" s="75"/>
      <c r="J161" s="110"/>
      <c r="K161" s="74" t="s">
        <v>23430</v>
      </c>
      <c r="L161" s="111"/>
      <c r="M161" s="79"/>
      <c r="N161" s="79"/>
      <c r="O161" s="80"/>
      <c r="P161" s="81"/>
      <c r="Q161" s="81"/>
      <c r="R161" s="91"/>
      <c r="S161" s="91"/>
      <c r="T161" s="91"/>
      <c r="U161" s="91"/>
      <c r="V161" s="52"/>
      <c r="W161" s="52"/>
      <c r="X161" s="52"/>
      <c r="Y161" s="52"/>
      <c r="Z161" s="51"/>
      <c r="AA161" s="76"/>
      <c r="AB161" s="76"/>
      <c r="AC161" s="77"/>
      <c r="AD161" s="84" t="s">
        <v>12192</v>
      </c>
      <c r="AE161" s="84">
        <v>281</v>
      </c>
      <c r="AF161" s="84">
        <v>6777</v>
      </c>
      <c r="AG161" s="84">
        <v>11404</v>
      </c>
      <c r="AH161" s="84">
        <v>201295</v>
      </c>
      <c r="AI161" s="84">
        <v>-18000</v>
      </c>
      <c r="AJ161" s="84" t="s">
        <v>14204</v>
      </c>
      <c r="AK161" s="84" t="s">
        <v>16038</v>
      </c>
      <c r="AL161" s="88" t="s">
        <v>16823</v>
      </c>
      <c r="AM161" s="84" t="s">
        <v>603</v>
      </c>
      <c r="AN161" s="86">
        <v>41775.806956018518</v>
      </c>
      <c r="AO161" s="88" t="s">
        <v>17925</v>
      </c>
      <c r="AP161" s="84" t="b">
        <v>0</v>
      </c>
      <c r="AQ161" s="84" t="b">
        <v>0</v>
      </c>
      <c r="AR161" s="84" t="b">
        <v>1</v>
      </c>
      <c r="AS161" s="84" t="s">
        <v>290</v>
      </c>
      <c r="AT161" s="84">
        <v>56</v>
      </c>
      <c r="AU161" s="88" t="s">
        <v>19646</v>
      </c>
      <c r="AV161" s="84" t="b">
        <v>0</v>
      </c>
      <c r="AW161" s="84" t="s">
        <v>745</v>
      </c>
      <c r="AX161" s="88" t="s">
        <v>21298</v>
      </c>
      <c r="AY161" s="84" t="s">
        <v>66</v>
      </c>
      <c r="AZ161" s="2"/>
      <c r="BA161" s="3"/>
      <c r="BB161" s="3"/>
      <c r="BC161" s="3"/>
      <c r="BD161" s="3"/>
    </row>
    <row r="162" spans="1:56" x14ac:dyDescent="0.2">
      <c r="A162" s="69" t="s">
        <v>3821</v>
      </c>
      <c r="B162" s="70"/>
      <c r="C162" s="70"/>
      <c r="D162" s="71"/>
      <c r="E162" s="108"/>
      <c r="F162" s="113" t="s">
        <v>20381</v>
      </c>
      <c r="G162" s="109"/>
      <c r="H162" s="74"/>
      <c r="I162" s="75"/>
      <c r="J162" s="110"/>
      <c r="K162" s="74" t="s">
        <v>23431</v>
      </c>
      <c r="L162" s="111"/>
      <c r="M162" s="79"/>
      <c r="N162" s="79"/>
      <c r="O162" s="80"/>
      <c r="P162" s="81"/>
      <c r="Q162" s="81"/>
      <c r="R162" s="91"/>
      <c r="S162" s="91"/>
      <c r="T162" s="91"/>
      <c r="U162" s="91"/>
      <c r="V162" s="52"/>
      <c r="W162" s="52"/>
      <c r="X162" s="52"/>
      <c r="Y162" s="52"/>
      <c r="Z162" s="51"/>
      <c r="AA162" s="76"/>
      <c r="AB162" s="76"/>
      <c r="AC162" s="77"/>
      <c r="AD162" s="84" t="s">
        <v>12193</v>
      </c>
      <c r="AE162" s="84">
        <v>3392</v>
      </c>
      <c r="AF162" s="84">
        <v>9885</v>
      </c>
      <c r="AG162" s="84">
        <v>86733</v>
      </c>
      <c r="AH162" s="84">
        <v>109657</v>
      </c>
      <c r="AI162" s="84"/>
      <c r="AJ162" s="84" t="s">
        <v>14205</v>
      </c>
      <c r="AK162" s="84" t="s">
        <v>16039</v>
      </c>
      <c r="AL162" s="88" t="s">
        <v>16824</v>
      </c>
      <c r="AM162" s="84"/>
      <c r="AN162" s="86">
        <v>41570.726388888892</v>
      </c>
      <c r="AO162" s="88" t="s">
        <v>17926</v>
      </c>
      <c r="AP162" s="84" t="b">
        <v>0</v>
      </c>
      <c r="AQ162" s="84" t="b">
        <v>0</v>
      </c>
      <c r="AR162" s="84" t="b">
        <v>1</v>
      </c>
      <c r="AS162" s="84" t="s">
        <v>290</v>
      </c>
      <c r="AT162" s="84">
        <v>174</v>
      </c>
      <c r="AU162" s="88" t="s">
        <v>674</v>
      </c>
      <c r="AV162" s="84" t="b">
        <v>0</v>
      </c>
      <c r="AW162" s="84" t="s">
        <v>745</v>
      </c>
      <c r="AX162" s="88" t="s">
        <v>21299</v>
      </c>
      <c r="AY162" s="84" t="s">
        <v>65</v>
      </c>
      <c r="AZ162" s="2"/>
      <c r="BA162" s="3"/>
      <c r="BB162" s="3"/>
      <c r="BC162" s="3"/>
      <c r="BD162" s="3"/>
    </row>
    <row r="163" spans="1:56" x14ac:dyDescent="0.2">
      <c r="A163" s="69" t="s">
        <v>2285</v>
      </c>
      <c r="B163" s="70"/>
      <c r="C163" s="70"/>
      <c r="D163" s="71"/>
      <c r="E163" s="108"/>
      <c r="F163" s="113" t="s">
        <v>6884</v>
      </c>
      <c r="G163" s="109"/>
      <c r="H163" s="74"/>
      <c r="I163" s="75"/>
      <c r="J163" s="110"/>
      <c r="K163" s="74" t="s">
        <v>23432</v>
      </c>
      <c r="L163" s="111"/>
      <c r="M163" s="79"/>
      <c r="N163" s="79"/>
      <c r="O163" s="80"/>
      <c r="P163" s="81"/>
      <c r="Q163" s="81"/>
      <c r="R163" s="91"/>
      <c r="S163" s="91"/>
      <c r="T163" s="91"/>
      <c r="U163" s="91"/>
      <c r="V163" s="52"/>
      <c r="W163" s="52"/>
      <c r="X163" s="52"/>
      <c r="Y163" s="52"/>
      <c r="Z163" s="51"/>
      <c r="AA163" s="76"/>
      <c r="AB163" s="76"/>
      <c r="AC163" s="77"/>
      <c r="AD163" s="84" t="s">
        <v>12194</v>
      </c>
      <c r="AE163" s="84">
        <v>789</v>
      </c>
      <c r="AF163" s="84">
        <v>733</v>
      </c>
      <c r="AG163" s="84">
        <v>2397</v>
      </c>
      <c r="AH163" s="84">
        <v>1677</v>
      </c>
      <c r="AI163" s="84">
        <v>0</v>
      </c>
      <c r="AJ163" s="84" t="s">
        <v>14206</v>
      </c>
      <c r="AK163" s="84" t="s">
        <v>15999</v>
      </c>
      <c r="AL163" s="84"/>
      <c r="AM163" s="84" t="s">
        <v>561</v>
      </c>
      <c r="AN163" s="86">
        <v>40381.540185185186</v>
      </c>
      <c r="AO163" s="88" t="s">
        <v>17927</v>
      </c>
      <c r="AP163" s="84" t="b">
        <v>0</v>
      </c>
      <c r="AQ163" s="84" t="b">
        <v>0</v>
      </c>
      <c r="AR163" s="84" t="b">
        <v>1</v>
      </c>
      <c r="AS163" s="84" t="s">
        <v>290</v>
      </c>
      <c r="AT163" s="84">
        <v>9</v>
      </c>
      <c r="AU163" s="88" t="s">
        <v>19647</v>
      </c>
      <c r="AV163" s="84" t="b">
        <v>0</v>
      </c>
      <c r="AW163" s="84" t="s">
        <v>745</v>
      </c>
      <c r="AX163" s="88" t="s">
        <v>21300</v>
      </c>
      <c r="AY163" s="84" t="s">
        <v>66</v>
      </c>
      <c r="AZ163" s="2"/>
      <c r="BA163" s="3"/>
      <c r="BB163" s="3"/>
      <c r="BC163" s="3"/>
      <c r="BD163" s="3"/>
    </row>
    <row r="164" spans="1:56" x14ac:dyDescent="0.2">
      <c r="A164" s="69" t="s">
        <v>2286</v>
      </c>
      <c r="B164" s="70"/>
      <c r="C164" s="70"/>
      <c r="D164" s="71"/>
      <c r="E164" s="108"/>
      <c r="F164" s="113" t="s">
        <v>6885</v>
      </c>
      <c r="G164" s="109"/>
      <c r="H164" s="74"/>
      <c r="I164" s="75"/>
      <c r="J164" s="110"/>
      <c r="K164" s="74" t="s">
        <v>23433</v>
      </c>
      <c r="L164" s="111"/>
      <c r="M164" s="79"/>
      <c r="N164" s="79"/>
      <c r="O164" s="80"/>
      <c r="P164" s="81"/>
      <c r="Q164" s="81"/>
      <c r="R164" s="91"/>
      <c r="S164" s="91"/>
      <c r="T164" s="91"/>
      <c r="U164" s="91"/>
      <c r="V164" s="52"/>
      <c r="W164" s="52"/>
      <c r="X164" s="52"/>
      <c r="Y164" s="52"/>
      <c r="Z164" s="51"/>
      <c r="AA164" s="76"/>
      <c r="AB164" s="76"/>
      <c r="AC164" s="77"/>
      <c r="AD164" s="84" t="s">
        <v>12195</v>
      </c>
      <c r="AE164" s="84">
        <v>926</v>
      </c>
      <c r="AF164" s="84">
        <v>1577</v>
      </c>
      <c r="AG164" s="84">
        <v>4271</v>
      </c>
      <c r="AH164" s="84">
        <v>14</v>
      </c>
      <c r="AI164" s="84"/>
      <c r="AJ164" s="84" t="s">
        <v>14207</v>
      </c>
      <c r="AK164" s="84" t="s">
        <v>470</v>
      </c>
      <c r="AL164" s="88" t="s">
        <v>16825</v>
      </c>
      <c r="AM164" s="84"/>
      <c r="AN164" s="86">
        <v>41637.761157407411</v>
      </c>
      <c r="AO164" s="88" t="s">
        <v>17928</v>
      </c>
      <c r="AP164" s="84" t="b">
        <v>0</v>
      </c>
      <c r="AQ164" s="84" t="b">
        <v>0</v>
      </c>
      <c r="AR164" s="84" t="b">
        <v>0</v>
      </c>
      <c r="AS164" s="84" t="s">
        <v>290</v>
      </c>
      <c r="AT164" s="84">
        <v>93</v>
      </c>
      <c r="AU164" s="88" t="s">
        <v>19648</v>
      </c>
      <c r="AV164" s="84" t="b">
        <v>0</v>
      </c>
      <c r="AW164" s="84" t="s">
        <v>745</v>
      </c>
      <c r="AX164" s="88" t="s">
        <v>21301</v>
      </c>
      <c r="AY164" s="84" t="s">
        <v>66</v>
      </c>
      <c r="AZ164" s="2"/>
      <c r="BA164" s="3"/>
      <c r="BB164" s="3"/>
      <c r="BC164" s="3"/>
      <c r="BD164" s="3"/>
    </row>
    <row r="165" spans="1:56" x14ac:dyDescent="0.2">
      <c r="A165" s="69" t="s">
        <v>3822</v>
      </c>
      <c r="B165" s="70"/>
      <c r="C165" s="70"/>
      <c r="D165" s="71"/>
      <c r="E165" s="108"/>
      <c r="F165" s="113" t="s">
        <v>20382</v>
      </c>
      <c r="G165" s="109"/>
      <c r="H165" s="74"/>
      <c r="I165" s="75"/>
      <c r="J165" s="110"/>
      <c r="K165" s="74" t="s">
        <v>23434</v>
      </c>
      <c r="L165" s="111"/>
      <c r="M165" s="79"/>
      <c r="N165" s="79"/>
      <c r="O165" s="80"/>
      <c r="P165" s="81"/>
      <c r="Q165" s="81"/>
      <c r="R165" s="91"/>
      <c r="S165" s="91"/>
      <c r="T165" s="91"/>
      <c r="U165" s="91"/>
      <c r="V165" s="52"/>
      <c r="W165" s="52"/>
      <c r="X165" s="52"/>
      <c r="Y165" s="52"/>
      <c r="Z165" s="51"/>
      <c r="AA165" s="76"/>
      <c r="AB165" s="76"/>
      <c r="AC165" s="77"/>
      <c r="AD165" s="84" t="s">
        <v>12196</v>
      </c>
      <c r="AE165" s="84">
        <v>1978</v>
      </c>
      <c r="AF165" s="84">
        <v>5789</v>
      </c>
      <c r="AG165" s="84">
        <v>42718</v>
      </c>
      <c r="AH165" s="84">
        <v>24957</v>
      </c>
      <c r="AI165" s="84">
        <v>-18000</v>
      </c>
      <c r="AJ165" s="84" t="s">
        <v>14208</v>
      </c>
      <c r="AK165" s="84" t="s">
        <v>310</v>
      </c>
      <c r="AL165" s="88" t="s">
        <v>16826</v>
      </c>
      <c r="AM165" s="84" t="s">
        <v>603</v>
      </c>
      <c r="AN165" s="86">
        <v>41593.267476851855</v>
      </c>
      <c r="AO165" s="88" t="s">
        <v>17929</v>
      </c>
      <c r="AP165" s="84" t="b">
        <v>0</v>
      </c>
      <c r="AQ165" s="84" t="b">
        <v>0</v>
      </c>
      <c r="AR165" s="84" t="b">
        <v>1</v>
      </c>
      <c r="AS165" s="84" t="s">
        <v>290</v>
      </c>
      <c r="AT165" s="84">
        <v>416</v>
      </c>
      <c r="AU165" s="88" t="s">
        <v>706</v>
      </c>
      <c r="AV165" s="84" t="b">
        <v>0</v>
      </c>
      <c r="AW165" s="84" t="s">
        <v>745</v>
      </c>
      <c r="AX165" s="88" t="s">
        <v>21302</v>
      </c>
      <c r="AY165" s="84" t="s">
        <v>65</v>
      </c>
      <c r="AZ165" s="2"/>
      <c r="BA165" s="3"/>
      <c r="BB165" s="3"/>
      <c r="BC165" s="3"/>
      <c r="BD165" s="3"/>
    </row>
    <row r="166" spans="1:56" x14ac:dyDescent="0.2">
      <c r="A166" s="69" t="s">
        <v>3823</v>
      </c>
      <c r="B166" s="70"/>
      <c r="C166" s="70"/>
      <c r="D166" s="71"/>
      <c r="E166" s="108"/>
      <c r="F166" s="113" t="s">
        <v>20383</v>
      </c>
      <c r="G166" s="109"/>
      <c r="H166" s="74"/>
      <c r="I166" s="75"/>
      <c r="J166" s="110"/>
      <c r="K166" s="74" t="s">
        <v>23435</v>
      </c>
      <c r="L166" s="111"/>
      <c r="M166" s="79"/>
      <c r="N166" s="79"/>
      <c r="O166" s="80"/>
      <c r="P166" s="81"/>
      <c r="Q166" s="81"/>
      <c r="R166" s="91"/>
      <c r="S166" s="91"/>
      <c r="T166" s="91"/>
      <c r="U166" s="91"/>
      <c r="V166" s="52"/>
      <c r="W166" s="52"/>
      <c r="X166" s="52"/>
      <c r="Y166" s="52"/>
      <c r="Z166" s="51"/>
      <c r="AA166" s="76"/>
      <c r="AB166" s="76"/>
      <c r="AC166" s="77"/>
      <c r="AD166" s="84" t="s">
        <v>12197</v>
      </c>
      <c r="AE166" s="84">
        <v>31573</v>
      </c>
      <c r="AF166" s="84">
        <v>177256</v>
      </c>
      <c r="AG166" s="84">
        <v>189392</v>
      </c>
      <c r="AH166" s="84">
        <v>37738</v>
      </c>
      <c r="AI166" s="84">
        <v>-28800</v>
      </c>
      <c r="AJ166" s="84" t="s">
        <v>14209</v>
      </c>
      <c r="AK166" s="84" t="s">
        <v>16040</v>
      </c>
      <c r="AL166" s="88" t="s">
        <v>16827</v>
      </c>
      <c r="AM166" s="84" t="s">
        <v>602</v>
      </c>
      <c r="AN166" s="86">
        <v>39881.820439814815</v>
      </c>
      <c r="AO166" s="88" t="s">
        <v>17930</v>
      </c>
      <c r="AP166" s="84" t="b">
        <v>0</v>
      </c>
      <c r="AQ166" s="84" t="b">
        <v>0</v>
      </c>
      <c r="AR166" s="84" t="b">
        <v>0</v>
      </c>
      <c r="AS166" s="84" t="s">
        <v>290</v>
      </c>
      <c r="AT166" s="84">
        <v>3535</v>
      </c>
      <c r="AU166" s="88" t="s">
        <v>19649</v>
      </c>
      <c r="AV166" s="84" t="b">
        <v>1</v>
      </c>
      <c r="AW166" s="84" t="s">
        <v>745</v>
      </c>
      <c r="AX166" s="88" t="s">
        <v>21303</v>
      </c>
      <c r="AY166" s="84" t="s">
        <v>65</v>
      </c>
      <c r="AZ166" s="2"/>
      <c r="BA166" s="3"/>
      <c r="BB166" s="3"/>
      <c r="BC166" s="3"/>
      <c r="BD166" s="3"/>
    </row>
    <row r="167" spans="1:56" x14ac:dyDescent="0.2">
      <c r="A167" s="69" t="s">
        <v>2287</v>
      </c>
      <c r="B167" s="70"/>
      <c r="C167" s="70"/>
      <c r="D167" s="71"/>
      <c r="E167" s="108"/>
      <c r="F167" s="113" t="s">
        <v>20384</v>
      </c>
      <c r="G167" s="109"/>
      <c r="H167" s="74"/>
      <c r="I167" s="75"/>
      <c r="J167" s="110"/>
      <c r="K167" s="74" t="s">
        <v>23436</v>
      </c>
      <c r="L167" s="111"/>
      <c r="M167" s="79"/>
      <c r="N167" s="79"/>
      <c r="O167" s="80"/>
      <c r="P167" s="81"/>
      <c r="Q167" s="81"/>
      <c r="R167" s="91"/>
      <c r="S167" s="91"/>
      <c r="T167" s="91"/>
      <c r="U167" s="91"/>
      <c r="V167" s="52"/>
      <c r="W167" s="52"/>
      <c r="X167" s="52"/>
      <c r="Y167" s="52"/>
      <c r="Z167" s="51"/>
      <c r="AA167" s="76"/>
      <c r="AB167" s="76"/>
      <c r="AC167" s="77"/>
      <c r="AD167" s="84" t="s">
        <v>12198</v>
      </c>
      <c r="AE167" s="84">
        <v>231</v>
      </c>
      <c r="AF167" s="84">
        <v>6</v>
      </c>
      <c r="AG167" s="84">
        <v>184</v>
      </c>
      <c r="AH167" s="84">
        <v>42</v>
      </c>
      <c r="AI167" s="84"/>
      <c r="AJ167" s="84" t="s">
        <v>14210</v>
      </c>
      <c r="AK167" s="84" t="s">
        <v>16041</v>
      </c>
      <c r="AL167" s="84"/>
      <c r="AM167" s="84"/>
      <c r="AN167" s="86">
        <v>42941.887361111112</v>
      </c>
      <c r="AO167" s="88" t="s">
        <v>17931</v>
      </c>
      <c r="AP167" s="84" t="b">
        <v>1</v>
      </c>
      <c r="AQ167" s="84" t="b">
        <v>0</v>
      </c>
      <c r="AR167" s="84" t="b">
        <v>0</v>
      </c>
      <c r="AS167" s="84" t="s">
        <v>290</v>
      </c>
      <c r="AT167" s="84">
        <v>0</v>
      </c>
      <c r="AU167" s="84"/>
      <c r="AV167" s="84" t="b">
        <v>0</v>
      </c>
      <c r="AW167" s="84" t="s">
        <v>745</v>
      </c>
      <c r="AX167" s="88" t="s">
        <v>21304</v>
      </c>
      <c r="AY167" s="84" t="s">
        <v>66</v>
      </c>
      <c r="AZ167" s="2"/>
      <c r="BA167" s="3"/>
      <c r="BB167" s="3"/>
      <c r="BC167" s="3"/>
      <c r="BD167" s="3"/>
    </row>
    <row r="168" spans="1:56" x14ac:dyDescent="0.2">
      <c r="A168" s="69" t="s">
        <v>2288</v>
      </c>
      <c r="B168" s="70"/>
      <c r="C168" s="70"/>
      <c r="D168" s="71"/>
      <c r="E168" s="108"/>
      <c r="F168" s="113" t="s">
        <v>6886</v>
      </c>
      <c r="G168" s="109"/>
      <c r="H168" s="74"/>
      <c r="I168" s="75"/>
      <c r="J168" s="110"/>
      <c r="K168" s="74" t="s">
        <v>23437</v>
      </c>
      <c r="L168" s="111"/>
      <c r="M168" s="79"/>
      <c r="N168" s="79"/>
      <c r="O168" s="80"/>
      <c r="P168" s="81"/>
      <c r="Q168" s="81"/>
      <c r="R168" s="91"/>
      <c r="S168" s="91"/>
      <c r="T168" s="91"/>
      <c r="U168" s="91"/>
      <c r="V168" s="52"/>
      <c r="W168" s="52"/>
      <c r="X168" s="52"/>
      <c r="Y168" s="52"/>
      <c r="Z168" s="51"/>
      <c r="AA168" s="76"/>
      <c r="AB168" s="76"/>
      <c r="AC168" s="77"/>
      <c r="AD168" s="84" t="s">
        <v>12199</v>
      </c>
      <c r="AE168" s="84">
        <v>158</v>
      </c>
      <c r="AF168" s="84">
        <v>54</v>
      </c>
      <c r="AG168" s="84">
        <v>2769</v>
      </c>
      <c r="AH168" s="84">
        <v>10184</v>
      </c>
      <c r="AI168" s="84"/>
      <c r="AJ168" s="84" t="s">
        <v>14211</v>
      </c>
      <c r="AK168" s="84" t="s">
        <v>16042</v>
      </c>
      <c r="AL168" s="84"/>
      <c r="AM168" s="84"/>
      <c r="AN168" s="86">
        <v>41801.929583333331</v>
      </c>
      <c r="AO168" s="88" t="s">
        <v>17932</v>
      </c>
      <c r="AP168" s="84" t="b">
        <v>1</v>
      </c>
      <c r="AQ168" s="84" t="b">
        <v>0</v>
      </c>
      <c r="AR168" s="84" t="b">
        <v>1</v>
      </c>
      <c r="AS168" s="84" t="s">
        <v>290</v>
      </c>
      <c r="AT168" s="84">
        <v>0</v>
      </c>
      <c r="AU168" s="88" t="s">
        <v>674</v>
      </c>
      <c r="AV168" s="84" t="b">
        <v>0</v>
      </c>
      <c r="AW168" s="84" t="s">
        <v>745</v>
      </c>
      <c r="AX168" s="88" t="s">
        <v>21305</v>
      </c>
      <c r="AY168" s="84" t="s">
        <v>66</v>
      </c>
      <c r="AZ168" s="2"/>
      <c r="BA168" s="3"/>
      <c r="BB168" s="3"/>
      <c r="BC168" s="3"/>
      <c r="BD168" s="3"/>
    </row>
    <row r="169" spans="1:56" x14ac:dyDescent="0.2">
      <c r="A169" s="69" t="s">
        <v>2289</v>
      </c>
      <c r="B169" s="70"/>
      <c r="C169" s="70"/>
      <c r="D169" s="71"/>
      <c r="E169" s="108"/>
      <c r="F169" s="113" t="s">
        <v>6887</v>
      </c>
      <c r="G169" s="109"/>
      <c r="H169" s="74"/>
      <c r="I169" s="75"/>
      <c r="J169" s="110"/>
      <c r="K169" s="74" t="s">
        <v>23438</v>
      </c>
      <c r="L169" s="111"/>
      <c r="M169" s="79"/>
      <c r="N169" s="79"/>
      <c r="O169" s="80"/>
      <c r="P169" s="81"/>
      <c r="Q169" s="81"/>
      <c r="R169" s="91"/>
      <c r="S169" s="91"/>
      <c r="T169" s="91"/>
      <c r="U169" s="91"/>
      <c r="V169" s="52"/>
      <c r="W169" s="52"/>
      <c r="X169" s="52"/>
      <c r="Y169" s="52"/>
      <c r="Z169" s="51"/>
      <c r="AA169" s="76"/>
      <c r="AB169" s="76"/>
      <c r="AC169" s="77"/>
      <c r="AD169" s="84" t="s">
        <v>12200</v>
      </c>
      <c r="AE169" s="84">
        <v>7272</v>
      </c>
      <c r="AF169" s="84">
        <v>11859</v>
      </c>
      <c r="AG169" s="84">
        <v>67963</v>
      </c>
      <c r="AH169" s="84">
        <v>59832</v>
      </c>
      <c r="AI169" s="84"/>
      <c r="AJ169" s="84" t="s">
        <v>14212</v>
      </c>
      <c r="AK169" s="84" t="s">
        <v>1332</v>
      </c>
      <c r="AL169" s="84"/>
      <c r="AM169" s="84"/>
      <c r="AN169" s="86">
        <v>40751.770092592589</v>
      </c>
      <c r="AO169" s="88" t="s">
        <v>17933</v>
      </c>
      <c r="AP169" s="84" t="b">
        <v>0</v>
      </c>
      <c r="AQ169" s="84" t="b">
        <v>0</v>
      </c>
      <c r="AR169" s="84" t="b">
        <v>0</v>
      </c>
      <c r="AS169" s="84" t="s">
        <v>290</v>
      </c>
      <c r="AT169" s="84">
        <v>39</v>
      </c>
      <c r="AU169" s="88" t="s">
        <v>690</v>
      </c>
      <c r="AV169" s="84" t="b">
        <v>0</v>
      </c>
      <c r="AW169" s="84" t="s">
        <v>745</v>
      </c>
      <c r="AX169" s="88" t="s">
        <v>21306</v>
      </c>
      <c r="AY169" s="84" t="s">
        <v>66</v>
      </c>
      <c r="AZ169" s="2"/>
      <c r="BA169" s="3"/>
      <c r="BB169" s="3"/>
      <c r="BC169" s="3"/>
      <c r="BD169" s="3"/>
    </row>
    <row r="170" spans="1:56" x14ac:dyDescent="0.2">
      <c r="A170" s="69" t="s">
        <v>2290</v>
      </c>
      <c r="B170" s="70"/>
      <c r="C170" s="70"/>
      <c r="D170" s="71"/>
      <c r="E170" s="108"/>
      <c r="F170" s="113" t="s">
        <v>6888</v>
      </c>
      <c r="G170" s="109"/>
      <c r="H170" s="74"/>
      <c r="I170" s="75"/>
      <c r="J170" s="110"/>
      <c r="K170" s="74" t="s">
        <v>23439</v>
      </c>
      <c r="L170" s="111"/>
      <c r="M170" s="79"/>
      <c r="N170" s="79"/>
      <c r="O170" s="80"/>
      <c r="P170" s="81"/>
      <c r="Q170" s="81"/>
      <c r="R170" s="91"/>
      <c r="S170" s="91"/>
      <c r="T170" s="91"/>
      <c r="U170" s="91"/>
      <c r="V170" s="52"/>
      <c r="W170" s="52"/>
      <c r="X170" s="52"/>
      <c r="Y170" s="52"/>
      <c r="Z170" s="51"/>
      <c r="AA170" s="76"/>
      <c r="AB170" s="76"/>
      <c r="AC170" s="77"/>
      <c r="AD170" s="84" t="s">
        <v>12201</v>
      </c>
      <c r="AE170" s="84">
        <v>1689</v>
      </c>
      <c r="AF170" s="84">
        <v>2062</v>
      </c>
      <c r="AG170" s="84">
        <v>50268</v>
      </c>
      <c r="AH170" s="84">
        <v>25535</v>
      </c>
      <c r="AI170" s="84"/>
      <c r="AJ170" s="84" t="s">
        <v>14213</v>
      </c>
      <c r="AK170" s="84" t="s">
        <v>310</v>
      </c>
      <c r="AL170" s="84"/>
      <c r="AM170" s="84"/>
      <c r="AN170" s="86">
        <v>42758.915636574071</v>
      </c>
      <c r="AO170" s="84"/>
      <c r="AP170" s="84" t="b">
        <v>1</v>
      </c>
      <c r="AQ170" s="84" t="b">
        <v>0</v>
      </c>
      <c r="AR170" s="84" t="b">
        <v>1</v>
      </c>
      <c r="AS170" s="84" t="s">
        <v>290</v>
      </c>
      <c r="AT170" s="84">
        <v>1</v>
      </c>
      <c r="AU170" s="84"/>
      <c r="AV170" s="84" t="b">
        <v>0</v>
      </c>
      <c r="AW170" s="84" t="s">
        <v>745</v>
      </c>
      <c r="AX170" s="88" t="s">
        <v>21307</v>
      </c>
      <c r="AY170" s="84" t="s">
        <v>66</v>
      </c>
      <c r="AZ170" s="2"/>
      <c r="BA170" s="3"/>
      <c r="BB170" s="3"/>
      <c r="BC170" s="3"/>
      <c r="BD170" s="3"/>
    </row>
    <row r="171" spans="1:56" x14ac:dyDescent="0.2">
      <c r="A171" s="69" t="s">
        <v>2291</v>
      </c>
      <c r="B171" s="70"/>
      <c r="C171" s="70"/>
      <c r="D171" s="71"/>
      <c r="E171" s="108"/>
      <c r="F171" s="113" t="s">
        <v>6889</v>
      </c>
      <c r="G171" s="109"/>
      <c r="H171" s="74"/>
      <c r="I171" s="75"/>
      <c r="J171" s="110"/>
      <c r="K171" s="74" t="s">
        <v>23440</v>
      </c>
      <c r="L171" s="111"/>
      <c r="M171" s="79"/>
      <c r="N171" s="79"/>
      <c r="O171" s="80"/>
      <c r="P171" s="81"/>
      <c r="Q171" s="81"/>
      <c r="R171" s="91"/>
      <c r="S171" s="91"/>
      <c r="T171" s="91"/>
      <c r="U171" s="91"/>
      <c r="V171" s="52"/>
      <c r="W171" s="52"/>
      <c r="X171" s="52"/>
      <c r="Y171" s="52"/>
      <c r="Z171" s="51"/>
      <c r="AA171" s="76"/>
      <c r="AB171" s="76"/>
      <c r="AC171" s="77"/>
      <c r="AD171" s="84" t="s">
        <v>12202</v>
      </c>
      <c r="AE171" s="84">
        <v>1447</v>
      </c>
      <c r="AF171" s="84">
        <v>1026</v>
      </c>
      <c r="AG171" s="84">
        <v>7520</v>
      </c>
      <c r="AH171" s="84">
        <v>8729</v>
      </c>
      <c r="AI171" s="84">
        <v>0</v>
      </c>
      <c r="AJ171" s="84" t="s">
        <v>14214</v>
      </c>
      <c r="AK171" s="84" t="s">
        <v>16043</v>
      </c>
      <c r="AL171" s="88" t="s">
        <v>16828</v>
      </c>
      <c r="AM171" s="84" t="s">
        <v>561</v>
      </c>
      <c r="AN171" s="86">
        <v>42654.44394675926</v>
      </c>
      <c r="AO171" s="88" t="s">
        <v>17934</v>
      </c>
      <c r="AP171" s="84" t="b">
        <v>0</v>
      </c>
      <c r="AQ171" s="84" t="b">
        <v>0</v>
      </c>
      <c r="AR171" s="84" t="b">
        <v>1</v>
      </c>
      <c r="AS171" s="84" t="s">
        <v>672</v>
      </c>
      <c r="AT171" s="84">
        <v>22</v>
      </c>
      <c r="AU171" s="88" t="s">
        <v>674</v>
      </c>
      <c r="AV171" s="84" t="b">
        <v>0</v>
      </c>
      <c r="AW171" s="84" t="s">
        <v>745</v>
      </c>
      <c r="AX171" s="88" t="s">
        <v>21308</v>
      </c>
      <c r="AY171" s="84" t="s">
        <v>66</v>
      </c>
      <c r="AZ171" s="2"/>
      <c r="BA171" s="3"/>
      <c r="BB171" s="3"/>
      <c r="BC171" s="3"/>
      <c r="BD171" s="3"/>
    </row>
    <row r="172" spans="1:56" x14ac:dyDescent="0.2">
      <c r="A172" s="69" t="s">
        <v>2292</v>
      </c>
      <c r="B172" s="70"/>
      <c r="C172" s="70"/>
      <c r="D172" s="71"/>
      <c r="E172" s="108"/>
      <c r="F172" s="113" t="s">
        <v>20385</v>
      </c>
      <c r="G172" s="109"/>
      <c r="H172" s="74"/>
      <c r="I172" s="75"/>
      <c r="J172" s="110"/>
      <c r="K172" s="74" t="s">
        <v>23441</v>
      </c>
      <c r="L172" s="111"/>
      <c r="M172" s="79"/>
      <c r="N172" s="79"/>
      <c r="O172" s="80"/>
      <c r="P172" s="81"/>
      <c r="Q172" s="81"/>
      <c r="R172" s="91"/>
      <c r="S172" s="91"/>
      <c r="T172" s="91"/>
      <c r="U172" s="91"/>
      <c r="V172" s="52"/>
      <c r="W172" s="52"/>
      <c r="X172" s="52"/>
      <c r="Y172" s="52"/>
      <c r="Z172" s="51"/>
      <c r="AA172" s="76"/>
      <c r="AB172" s="76"/>
      <c r="AC172" s="77"/>
      <c r="AD172" s="84" t="s">
        <v>12203</v>
      </c>
      <c r="AE172" s="84">
        <v>490</v>
      </c>
      <c r="AF172" s="84">
        <v>54042</v>
      </c>
      <c r="AG172" s="84">
        <v>109477</v>
      </c>
      <c r="AH172" s="84">
        <v>271</v>
      </c>
      <c r="AI172" s="84">
        <v>-21600</v>
      </c>
      <c r="AJ172" s="84" t="s">
        <v>14215</v>
      </c>
      <c r="AK172" s="84" t="s">
        <v>485</v>
      </c>
      <c r="AL172" s="88" t="s">
        <v>16829</v>
      </c>
      <c r="AM172" s="84" t="s">
        <v>601</v>
      </c>
      <c r="AN172" s="86">
        <v>39906.653333333335</v>
      </c>
      <c r="AO172" s="84"/>
      <c r="AP172" s="84" t="b">
        <v>0</v>
      </c>
      <c r="AQ172" s="84" t="b">
        <v>0</v>
      </c>
      <c r="AR172" s="84" t="b">
        <v>0</v>
      </c>
      <c r="AS172" s="84" t="s">
        <v>290</v>
      </c>
      <c r="AT172" s="84">
        <v>538</v>
      </c>
      <c r="AU172" s="88" t="s">
        <v>19650</v>
      </c>
      <c r="AV172" s="84" t="b">
        <v>1</v>
      </c>
      <c r="AW172" s="84" t="s">
        <v>745</v>
      </c>
      <c r="AX172" s="88" t="s">
        <v>21309</v>
      </c>
      <c r="AY172" s="84" t="s">
        <v>66</v>
      </c>
      <c r="AZ172" s="2"/>
      <c r="BA172" s="3"/>
      <c r="BB172" s="3"/>
      <c r="BC172" s="3"/>
      <c r="BD172" s="3"/>
    </row>
    <row r="173" spans="1:56" x14ac:dyDescent="0.2">
      <c r="A173" s="69" t="s">
        <v>2293</v>
      </c>
      <c r="B173" s="70"/>
      <c r="C173" s="70"/>
      <c r="D173" s="71"/>
      <c r="E173" s="108"/>
      <c r="F173" s="113" t="s">
        <v>6890</v>
      </c>
      <c r="G173" s="109"/>
      <c r="H173" s="74"/>
      <c r="I173" s="75"/>
      <c r="J173" s="110"/>
      <c r="K173" s="74" t="s">
        <v>23442</v>
      </c>
      <c r="L173" s="111"/>
      <c r="M173" s="79"/>
      <c r="N173" s="79"/>
      <c r="O173" s="80"/>
      <c r="P173" s="81"/>
      <c r="Q173" s="81"/>
      <c r="R173" s="91"/>
      <c r="S173" s="91"/>
      <c r="T173" s="91"/>
      <c r="U173" s="91"/>
      <c r="V173" s="52"/>
      <c r="W173" s="52"/>
      <c r="X173" s="52"/>
      <c r="Y173" s="52"/>
      <c r="Z173" s="51"/>
      <c r="AA173" s="76"/>
      <c r="AB173" s="76"/>
      <c r="AC173" s="77"/>
      <c r="AD173" s="84" t="s">
        <v>12204</v>
      </c>
      <c r="AE173" s="84">
        <v>549</v>
      </c>
      <c r="AF173" s="84">
        <v>278</v>
      </c>
      <c r="AG173" s="84">
        <v>10089</v>
      </c>
      <c r="AH173" s="84">
        <v>3916</v>
      </c>
      <c r="AI173" s="84">
        <v>-14400</v>
      </c>
      <c r="AJ173" s="84" t="s">
        <v>14216</v>
      </c>
      <c r="AK173" s="84"/>
      <c r="AL173" s="88" t="s">
        <v>16830</v>
      </c>
      <c r="AM173" s="84" t="s">
        <v>608</v>
      </c>
      <c r="AN173" s="86">
        <v>42126.591261574074</v>
      </c>
      <c r="AO173" s="88" t="s">
        <v>17935</v>
      </c>
      <c r="AP173" s="84" t="b">
        <v>0</v>
      </c>
      <c r="AQ173" s="84" t="b">
        <v>0</v>
      </c>
      <c r="AR173" s="84" t="b">
        <v>0</v>
      </c>
      <c r="AS173" s="84" t="s">
        <v>1002</v>
      </c>
      <c r="AT173" s="84">
        <v>10</v>
      </c>
      <c r="AU173" s="88" t="s">
        <v>675</v>
      </c>
      <c r="AV173" s="84" t="b">
        <v>0</v>
      </c>
      <c r="AW173" s="84" t="s">
        <v>745</v>
      </c>
      <c r="AX173" s="88" t="s">
        <v>21310</v>
      </c>
      <c r="AY173" s="84" t="s">
        <v>66</v>
      </c>
      <c r="AZ173" s="2"/>
      <c r="BA173" s="3"/>
      <c r="BB173" s="3"/>
      <c r="BC173" s="3"/>
      <c r="BD173" s="3"/>
    </row>
    <row r="174" spans="1:56" x14ac:dyDescent="0.2">
      <c r="A174" s="69" t="s">
        <v>3824</v>
      </c>
      <c r="B174" s="70"/>
      <c r="C174" s="70"/>
      <c r="D174" s="71"/>
      <c r="E174" s="108"/>
      <c r="F174" s="113" t="s">
        <v>20386</v>
      </c>
      <c r="G174" s="109"/>
      <c r="H174" s="74"/>
      <c r="I174" s="75"/>
      <c r="J174" s="110"/>
      <c r="K174" s="74" t="s">
        <v>23443</v>
      </c>
      <c r="L174" s="111"/>
      <c r="M174" s="79"/>
      <c r="N174" s="79"/>
      <c r="O174" s="80"/>
      <c r="P174" s="81"/>
      <c r="Q174" s="81"/>
      <c r="R174" s="91"/>
      <c r="S174" s="91"/>
      <c r="T174" s="91"/>
      <c r="U174" s="91"/>
      <c r="V174" s="52"/>
      <c r="W174" s="52"/>
      <c r="X174" s="52"/>
      <c r="Y174" s="52"/>
      <c r="Z174" s="51"/>
      <c r="AA174" s="76"/>
      <c r="AB174" s="76"/>
      <c r="AC174" s="77"/>
      <c r="AD174" s="84" t="s">
        <v>3824</v>
      </c>
      <c r="AE174" s="84">
        <v>599</v>
      </c>
      <c r="AF174" s="84">
        <v>284257</v>
      </c>
      <c r="AG174" s="84">
        <v>14696</v>
      </c>
      <c r="AH174" s="84">
        <v>3552</v>
      </c>
      <c r="AI174" s="84">
        <v>-36000</v>
      </c>
      <c r="AJ174" s="84" t="s">
        <v>14217</v>
      </c>
      <c r="AK174" s="84" t="s">
        <v>16044</v>
      </c>
      <c r="AL174" s="88" t="s">
        <v>16831</v>
      </c>
      <c r="AM174" s="84" t="s">
        <v>606</v>
      </c>
      <c r="AN174" s="86">
        <v>40171.115578703706</v>
      </c>
      <c r="AO174" s="88" t="s">
        <v>17936</v>
      </c>
      <c r="AP174" s="84" t="b">
        <v>0</v>
      </c>
      <c r="AQ174" s="84" t="b">
        <v>0</v>
      </c>
      <c r="AR174" s="84" t="b">
        <v>1</v>
      </c>
      <c r="AS174" s="84" t="s">
        <v>290</v>
      </c>
      <c r="AT174" s="84">
        <v>1756</v>
      </c>
      <c r="AU174" s="88" t="s">
        <v>19651</v>
      </c>
      <c r="AV174" s="84" t="b">
        <v>1</v>
      </c>
      <c r="AW174" s="84" t="s">
        <v>745</v>
      </c>
      <c r="AX174" s="88" t="s">
        <v>21311</v>
      </c>
      <c r="AY174" s="84" t="s">
        <v>65</v>
      </c>
      <c r="AZ174" s="2"/>
      <c r="BA174" s="3"/>
      <c r="BB174" s="3"/>
      <c r="BC174" s="3"/>
      <c r="BD174" s="3"/>
    </row>
    <row r="175" spans="1:56" x14ac:dyDescent="0.2">
      <c r="A175" s="69" t="s">
        <v>2294</v>
      </c>
      <c r="B175" s="70"/>
      <c r="C175" s="70"/>
      <c r="D175" s="71"/>
      <c r="E175" s="108"/>
      <c r="F175" s="113" t="s">
        <v>6891</v>
      </c>
      <c r="G175" s="109"/>
      <c r="H175" s="74"/>
      <c r="I175" s="75"/>
      <c r="J175" s="110"/>
      <c r="K175" s="74" t="s">
        <v>23444</v>
      </c>
      <c r="L175" s="111"/>
      <c r="M175" s="79"/>
      <c r="N175" s="79"/>
      <c r="O175" s="80"/>
      <c r="P175" s="81"/>
      <c r="Q175" s="81"/>
      <c r="R175" s="91"/>
      <c r="S175" s="91"/>
      <c r="T175" s="91"/>
      <c r="U175" s="91"/>
      <c r="V175" s="52"/>
      <c r="W175" s="52"/>
      <c r="X175" s="52"/>
      <c r="Y175" s="52"/>
      <c r="Z175" s="51"/>
      <c r="AA175" s="76"/>
      <c r="AB175" s="76"/>
      <c r="AC175" s="77"/>
      <c r="AD175" s="84" t="s">
        <v>12205</v>
      </c>
      <c r="AE175" s="84">
        <v>1616</v>
      </c>
      <c r="AF175" s="84">
        <v>1197</v>
      </c>
      <c r="AG175" s="84">
        <v>33250</v>
      </c>
      <c r="AH175" s="84">
        <v>179084</v>
      </c>
      <c r="AI175" s="84"/>
      <c r="AJ175" s="84" t="s">
        <v>14218</v>
      </c>
      <c r="AK175" s="84"/>
      <c r="AL175" s="84"/>
      <c r="AM175" s="84"/>
      <c r="AN175" s="86">
        <v>42587.644120370373</v>
      </c>
      <c r="AO175" s="88" t="s">
        <v>17937</v>
      </c>
      <c r="AP175" s="84" t="b">
        <v>1</v>
      </c>
      <c r="AQ175" s="84" t="b">
        <v>0</v>
      </c>
      <c r="AR175" s="84" t="b">
        <v>0</v>
      </c>
      <c r="AS175" s="84" t="s">
        <v>290</v>
      </c>
      <c r="AT175" s="84">
        <v>14</v>
      </c>
      <c r="AU175" s="84"/>
      <c r="AV175" s="84" t="b">
        <v>0</v>
      </c>
      <c r="AW175" s="84" t="s">
        <v>745</v>
      </c>
      <c r="AX175" s="88" t="s">
        <v>21312</v>
      </c>
      <c r="AY175" s="84" t="s">
        <v>66</v>
      </c>
      <c r="AZ175" s="2"/>
      <c r="BA175" s="3"/>
      <c r="BB175" s="3"/>
      <c r="BC175" s="3"/>
      <c r="BD175" s="3"/>
    </row>
    <row r="176" spans="1:56" x14ac:dyDescent="0.2">
      <c r="A176" s="69" t="s">
        <v>2295</v>
      </c>
      <c r="B176" s="70"/>
      <c r="C176" s="70"/>
      <c r="D176" s="71"/>
      <c r="E176" s="108"/>
      <c r="F176" s="113" t="s">
        <v>6892</v>
      </c>
      <c r="G176" s="109"/>
      <c r="H176" s="74"/>
      <c r="I176" s="75"/>
      <c r="J176" s="110"/>
      <c r="K176" s="74" t="s">
        <v>23445</v>
      </c>
      <c r="L176" s="111"/>
      <c r="M176" s="79"/>
      <c r="N176" s="79"/>
      <c r="O176" s="80"/>
      <c r="P176" s="81"/>
      <c r="Q176" s="81"/>
      <c r="R176" s="91"/>
      <c r="S176" s="91"/>
      <c r="T176" s="91"/>
      <c r="U176" s="91"/>
      <c r="V176" s="52"/>
      <c r="W176" s="52"/>
      <c r="X176" s="52"/>
      <c r="Y176" s="52"/>
      <c r="Z176" s="51"/>
      <c r="AA176" s="76"/>
      <c r="AB176" s="76"/>
      <c r="AC176" s="77"/>
      <c r="AD176" s="84" t="s">
        <v>12206</v>
      </c>
      <c r="AE176" s="84">
        <v>463</v>
      </c>
      <c r="AF176" s="84">
        <v>94</v>
      </c>
      <c r="AG176" s="84">
        <v>809</v>
      </c>
      <c r="AH176" s="84">
        <v>60</v>
      </c>
      <c r="AI176" s="84">
        <v>-28800</v>
      </c>
      <c r="AJ176" s="84" t="s">
        <v>14219</v>
      </c>
      <c r="AK176" s="84" t="s">
        <v>16045</v>
      </c>
      <c r="AL176" s="88" t="s">
        <v>16832</v>
      </c>
      <c r="AM176" s="84" t="s">
        <v>602</v>
      </c>
      <c r="AN176" s="86">
        <v>41196.444907407407</v>
      </c>
      <c r="AO176" s="88" t="s">
        <v>17938</v>
      </c>
      <c r="AP176" s="84" t="b">
        <v>1</v>
      </c>
      <c r="AQ176" s="84" t="b">
        <v>0</v>
      </c>
      <c r="AR176" s="84" t="b">
        <v>1</v>
      </c>
      <c r="AS176" s="84" t="s">
        <v>290</v>
      </c>
      <c r="AT176" s="84">
        <v>3</v>
      </c>
      <c r="AU176" s="88" t="s">
        <v>674</v>
      </c>
      <c r="AV176" s="84" t="b">
        <v>0</v>
      </c>
      <c r="AW176" s="84" t="s">
        <v>745</v>
      </c>
      <c r="AX176" s="88" t="s">
        <v>21313</v>
      </c>
      <c r="AY176" s="84" t="s">
        <v>66</v>
      </c>
      <c r="AZ176" s="2"/>
      <c r="BA176" s="3"/>
      <c r="BB176" s="3"/>
      <c r="BC176" s="3"/>
      <c r="BD176" s="3"/>
    </row>
    <row r="177" spans="1:56" x14ac:dyDescent="0.2">
      <c r="A177" s="69" t="s">
        <v>2296</v>
      </c>
      <c r="B177" s="70"/>
      <c r="C177" s="70"/>
      <c r="D177" s="71"/>
      <c r="E177" s="108"/>
      <c r="F177" s="113" t="s">
        <v>6893</v>
      </c>
      <c r="G177" s="109"/>
      <c r="H177" s="74"/>
      <c r="I177" s="75"/>
      <c r="J177" s="110"/>
      <c r="K177" s="74" t="s">
        <v>23446</v>
      </c>
      <c r="L177" s="111"/>
      <c r="M177" s="79"/>
      <c r="N177" s="79"/>
      <c r="O177" s="80"/>
      <c r="P177" s="81"/>
      <c r="Q177" s="81"/>
      <c r="R177" s="91"/>
      <c r="S177" s="91"/>
      <c r="T177" s="91"/>
      <c r="U177" s="91"/>
      <c r="V177" s="52"/>
      <c r="W177" s="52"/>
      <c r="X177" s="52"/>
      <c r="Y177" s="52"/>
      <c r="Z177" s="51"/>
      <c r="AA177" s="76"/>
      <c r="AB177" s="76"/>
      <c r="AC177" s="77"/>
      <c r="AD177" s="84" t="s">
        <v>12207</v>
      </c>
      <c r="AE177" s="84">
        <v>747</v>
      </c>
      <c r="AF177" s="84">
        <v>1407</v>
      </c>
      <c r="AG177" s="84">
        <v>4867</v>
      </c>
      <c r="AH177" s="84">
        <v>255</v>
      </c>
      <c r="AI177" s="84">
        <v>-21600</v>
      </c>
      <c r="AJ177" s="84" t="s">
        <v>14220</v>
      </c>
      <c r="AK177" s="84" t="s">
        <v>1560</v>
      </c>
      <c r="AL177" s="84"/>
      <c r="AM177" s="84" t="s">
        <v>604</v>
      </c>
      <c r="AN177" s="86">
        <v>40148.317743055559</v>
      </c>
      <c r="AO177" s="88" t="s">
        <v>17939</v>
      </c>
      <c r="AP177" s="84" t="b">
        <v>0</v>
      </c>
      <c r="AQ177" s="84" t="b">
        <v>0</v>
      </c>
      <c r="AR177" s="84" t="b">
        <v>1</v>
      </c>
      <c r="AS177" s="84" t="s">
        <v>291</v>
      </c>
      <c r="AT177" s="84">
        <v>8</v>
      </c>
      <c r="AU177" s="88" t="s">
        <v>675</v>
      </c>
      <c r="AV177" s="84" t="b">
        <v>0</v>
      </c>
      <c r="AW177" s="84" t="s">
        <v>745</v>
      </c>
      <c r="AX177" s="88" t="s">
        <v>21314</v>
      </c>
      <c r="AY177" s="84" t="s">
        <v>66</v>
      </c>
      <c r="AZ177" s="2"/>
      <c r="BA177" s="3"/>
      <c r="BB177" s="3"/>
      <c r="BC177" s="3"/>
      <c r="BD177" s="3"/>
    </row>
    <row r="178" spans="1:56" x14ac:dyDescent="0.2">
      <c r="A178" s="69" t="s">
        <v>3825</v>
      </c>
      <c r="B178" s="70"/>
      <c r="C178" s="70"/>
      <c r="D178" s="71"/>
      <c r="E178" s="108"/>
      <c r="F178" s="113" t="s">
        <v>20387</v>
      </c>
      <c r="G178" s="109"/>
      <c r="H178" s="74"/>
      <c r="I178" s="75"/>
      <c r="J178" s="110"/>
      <c r="K178" s="74" t="s">
        <v>23447</v>
      </c>
      <c r="L178" s="111"/>
      <c r="M178" s="79"/>
      <c r="N178" s="79"/>
      <c r="O178" s="80"/>
      <c r="P178" s="81"/>
      <c r="Q178" s="81"/>
      <c r="R178" s="91"/>
      <c r="S178" s="91"/>
      <c r="T178" s="91"/>
      <c r="U178" s="91"/>
      <c r="V178" s="52"/>
      <c r="W178" s="52"/>
      <c r="X178" s="52"/>
      <c r="Y178" s="52"/>
      <c r="Z178" s="51"/>
      <c r="AA178" s="76"/>
      <c r="AB178" s="76"/>
      <c r="AC178" s="77"/>
      <c r="AD178" s="84" t="s">
        <v>12208</v>
      </c>
      <c r="AE178" s="84">
        <v>506</v>
      </c>
      <c r="AF178" s="84">
        <v>280</v>
      </c>
      <c r="AG178" s="84">
        <v>4207</v>
      </c>
      <c r="AH178" s="84">
        <v>1872</v>
      </c>
      <c r="AI178" s="84">
        <v>-21600</v>
      </c>
      <c r="AJ178" s="84" t="s">
        <v>14221</v>
      </c>
      <c r="AK178" s="84"/>
      <c r="AL178" s="84"/>
      <c r="AM178" s="84" t="s">
        <v>601</v>
      </c>
      <c r="AN178" s="86">
        <v>40185.134710648148</v>
      </c>
      <c r="AO178" s="84"/>
      <c r="AP178" s="84" t="b">
        <v>1</v>
      </c>
      <c r="AQ178" s="84" t="b">
        <v>0</v>
      </c>
      <c r="AR178" s="84" t="b">
        <v>1</v>
      </c>
      <c r="AS178" s="84" t="s">
        <v>290</v>
      </c>
      <c r="AT178" s="84">
        <v>6</v>
      </c>
      <c r="AU178" s="88" t="s">
        <v>674</v>
      </c>
      <c r="AV178" s="84" t="b">
        <v>0</v>
      </c>
      <c r="AW178" s="84" t="s">
        <v>745</v>
      </c>
      <c r="AX178" s="88" t="s">
        <v>21315</v>
      </c>
      <c r="AY178" s="84" t="s">
        <v>65</v>
      </c>
      <c r="AZ178" s="2"/>
      <c r="BA178" s="3"/>
      <c r="BB178" s="3"/>
      <c r="BC178" s="3"/>
      <c r="BD178" s="3"/>
    </row>
    <row r="179" spans="1:56" x14ac:dyDescent="0.2">
      <c r="A179" s="69" t="s">
        <v>3826</v>
      </c>
      <c r="B179" s="70"/>
      <c r="C179" s="70"/>
      <c r="D179" s="71"/>
      <c r="E179" s="108"/>
      <c r="F179" s="113" t="s">
        <v>20388</v>
      </c>
      <c r="G179" s="109"/>
      <c r="H179" s="74"/>
      <c r="I179" s="75"/>
      <c r="J179" s="110"/>
      <c r="K179" s="74" t="s">
        <v>23448</v>
      </c>
      <c r="L179" s="111"/>
      <c r="M179" s="79"/>
      <c r="N179" s="79"/>
      <c r="O179" s="80"/>
      <c r="P179" s="81"/>
      <c r="Q179" s="81"/>
      <c r="R179" s="91"/>
      <c r="S179" s="91"/>
      <c r="T179" s="91"/>
      <c r="U179" s="91"/>
      <c r="V179" s="52"/>
      <c r="W179" s="52"/>
      <c r="X179" s="52"/>
      <c r="Y179" s="52"/>
      <c r="Z179" s="51"/>
      <c r="AA179" s="76"/>
      <c r="AB179" s="76"/>
      <c r="AC179" s="77"/>
      <c r="AD179" s="84" t="s">
        <v>12209</v>
      </c>
      <c r="AE179" s="84">
        <v>1399</v>
      </c>
      <c r="AF179" s="84">
        <v>563770</v>
      </c>
      <c r="AG179" s="84">
        <v>13977</v>
      </c>
      <c r="AH179" s="84">
        <v>15779</v>
      </c>
      <c r="AI179" s="84">
        <v>-21600</v>
      </c>
      <c r="AJ179" s="84" t="s">
        <v>14222</v>
      </c>
      <c r="AK179" s="84" t="s">
        <v>526</v>
      </c>
      <c r="AL179" s="88" t="s">
        <v>16833</v>
      </c>
      <c r="AM179" s="84" t="s">
        <v>604</v>
      </c>
      <c r="AN179" s="86">
        <v>39992.008969907409</v>
      </c>
      <c r="AO179" s="88" t="s">
        <v>17940</v>
      </c>
      <c r="AP179" s="84" t="b">
        <v>0</v>
      </c>
      <c r="AQ179" s="84" t="b">
        <v>0</v>
      </c>
      <c r="AR179" s="84" t="b">
        <v>0</v>
      </c>
      <c r="AS179" s="84" t="s">
        <v>290</v>
      </c>
      <c r="AT179" s="84">
        <v>1199</v>
      </c>
      <c r="AU179" s="88" t="s">
        <v>19652</v>
      </c>
      <c r="AV179" s="84" t="b">
        <v>1</v>
      </c>
      <c r="AW179" s="84" t="s">
        <v>745</v>
      </c>
      <c r="AX179" s="88" t="s">
        <v>21316</v>
      </c>
      <c r="AY179" s="84" t="s">
        <v>65</v>
      </c>
      <c r="AZ179" s="2"/>
      <c r="BA179" s="3"/>
      <c r="BB179" s="3"/>
      <c r="BC179" s="3"/>
      <c r="BD179" s="3"/>
    </row>
    <row r="180" spans="1:56" x14ac:dyDescent="0.2">
      <c r="A180" s="69" t="s">
        <v>3827</v>
      </c>
      <c r="B180" s="70"/>
      <c r="C180" s="70"/>
      <c r="D180" s="71"/>
      <c r="E180" s="108"/>
      <c r="F180" s="113" t="s">
        <v>20389</v>
      </c>
      <c r="G180" s="109"/>
      <c r="H180" s="74"/>
      <c r="I180" s="75"/>
      <c r="J180" s="110"/>
      <c r="K180" s="74" t="s">
        <v>23449</v>
      </c>
      <c r="L180" s="111"/>
      <c r="M180" s="79"/>
      <c r="N180" s="79"/>
      <c r="O180" s="80"/>
      <c r="P180" s="81"/>
      <c r="Q180" s="81"/>
      <c r="R180" s="91"/>
      <c r="S180" s="91"/>
      <c r="T180" s="91"/>
      <c r="U180" s="91"/>
      <c r="V180" s="52"/>
      <c r="W180" s="52"/>
      <c r="X180" s="52"/>
      <c r="Y180" s="52"/>
      <c r="Z180" s="51"/>
      <c r="AA180" s="76"/>
      <c r="AB180" s="76"/>
      <c r="AC180" s="77"/>
      <c r="AD180" s="84" t="s">
        <v>12210</v>
      </c>
      <c r="AE180" s="84">
        <v>489</v>
      </c>
      <c r="AF180" s="84">
        <v>799222</v>
      </c>
      <c r="AG180" s="84">
        <v>8816</v>
      </c>
      <c r="AH180" s="84">
        <v>8384</v>
      </c>
      <c r="AI180" s="84">
        <v>-18000</v>
      </c>
      <c r="AJ180" s="84" t="s">
        <v>14223</v>
      </c>
      <c r="AK180" s="84" t="s">
        <v>16046</v>
      </c>
      <c r="AL180" s="88" t="s">
        <v>16834</v>
      </c>
      <c r="AM180" s="84" t="s">
        <v>603</v>
      </c>
      <c r="AN180" s="86">
        <v>40058.628923611112</v>
      </c>
      <c r="AO180" s="88" t="s">
        <v>17941</v>
      </c>
      <c r="AP180" s="84" t="b">
        <v>0</v>
      </c>
      <c r="AQ180" s="84" t="b">
        <v>0</v>
      </c>
      <c r="AR180" s="84" t="b">
        <v>0</v>
      </c>
      <c r="AS180" s="84" t="s">
        <v>290</v>
      </c>
      <c r="AT180" s="84">
        <v>1012</v>
      </c>
      <c r="AU180" s="88" t="s">
        <v>19653</v>
      </c>
      <c r="AV180" s="84" t="b">
        <v>1</v>
      </c>
      <c r="AW180" s="84" t="s">
        <v>745</v>
      </c>
      <c r="AX180" s="88" t="s">
        <v>21317</v>
      </c>
      <c r="AY180" s="84" t="s">
        <v>65</v>
      </c>
      <c r="AZ180" s="2"/>
      <c r="BA180" s="3"/>
      <c r="BB180" s="3"/>
      <c r="BC180" s="3"/>
      <c r="BD180" s="3"/>
    </row>
    <row r="181" spans="1:56" x14ac:dyDescent="0.2">
      <c r="A181" s="69" t="s">
        <v>2297</v>
      </c>
      <c r="B181" s="70"/>
      <c r="C181" s="70"/>
      <c r="D181" s="71"/>
      <c r="E181" s="108"/>
      <c r="F181" s="113" t="s">
        <v>20390</v>
      </c>
      <c r="G181" s="109"/>
      <c r="H181" s="74"/>
      <c r="I181" s="75"/>
      <c r="J181" s="110"/>
      <c r="K181" s="74" t="s">
        <v>23450</v>
      </c>
      <c r="L181" s="111"/>
      <c r="M181" s="79"/>
      <c r="N181" s="79"/>
      <c r="O181" s="80"/>
      <c r="P181" s="81"/>
      <c r="Q181" s="81"/>
      <c r="R181" s="91"/>
      <c r="S181" s="91"/>
      <c r="T181" s="91"/>
      <c r="U181" s="91"/>
      <c r="V181" s="52"/>
      <c r="W181" s="52"/>
      <c r="X181" s="52"/>
      <c r="Y181" s="52"/>
      <c r="Z181" s="51"/>
      <c r="AA181" s="76"/>
      <c r="AB181" s="76"/>
      <c r="AC181" s="77"/>
      <c r="AD181" s="84" t="s">
        <v>12211</v>
      </c>
      <c r="AE181" s="84">
        <v>156</v>
      </c>
      <c r="AF181" s="84">
        <v>32</v>
      </c>
      <c r="AG181" s="84">
        <v>7668</v>
      </c>
      <c r="AH181" s="84">
        <v>2349</v>
      </c>
      <c r="AI181" s="84"/>
      <c r="AJ181" s="84" t="s">
        <v>14224</v>
      </c>
      <c r="AK181" s="84" t="s">
        <v>16047</v>
      </c>
      <c r="AL181" s="88" t="s">
        <v>16835</v>
      </c>
      <c r="AM181" s="84"/>
      <c r="AN181" s="86">
        <v>42721.665173611109</v>
      </c>
      <c r="AO181" s="88" t="s">
        <v>17942</v>
      </c>
      <c r="AP181" s="84" t="b">
        <v>1</v>
      </c>
      <c r="AQ181" s="84" t="b">
        <v>0</v>
      </c>
      <c r="AR181" s="84" t="b">
        <v>0</v>
      </c>
      <c r="AS181" s="84" t="s">
        <v>290</v>
      </c>
      <c r="AT181" s="84">
        <v>1</v>
      </c>
      <c r="AU181" s="84"/>
      <c r="AV181" s="84" t="b">
        <v>0</v>
      </c>
      <c r="AW181" s="84" t="s">
        <v>745</v>
      </c>
      <c r="AX181" s="88" t="s">
        <v>21318</v>
      </c>
      <c r="AY181" s="84" t="s">
        <v>66</v>
      </c>
      <c r="AZ181" s="2"/>
      <c r="BA181" s="3"/>
      <c r="BB181" s="3"/>
      <c r="BC181" s="3"/>
      <c r="BD181" s="3"/>
    </row>
    <row r="182" spans="1:56" x14ac:dyDescent="0.2">
      <c r="A182" s="69" t="s">
        <v>3828</v>
      </c>
      <c r="B182" s="70"/>
      <c r="C182" s="70"/>
      <c r="D182" s="71"/>
      <c r="E182" s="108"/>
      <c r="F182" s="113" t="s">
        <v>20391</v>
      </c>
      <c r="G182" s="109"/>
      <c r="H182" s="74"/>
      <c r="I182" s="75"/>
      <c r="J182" s="110"/>
      <c r="K182" s="74" t="s">
        <v>23451</v>
      </c>
      <c r="L182" s="111"/>
      <c r="M182" s="79"/>
      <c r="N182" s="79"/>
      <c r="O182" s="80"/>
      <c r="P182" s="81"/>
      <c r="Q182" s="81"/>
      <c r="R182" s="91"/>
      <c r="S182" s="91"/>
      <c r="T182" s="91"/>
      <c r="U182" s="91"/>
      <c r="V182" s="52"/>
      <c r="W182" s="52"/>
      <c r="X182" s="52"/>
      <c r="Y182" s="52"/>
      <c r="Z182" s="51"/>
      <c r="AA182" s="76"/>
      <c r="AB182" s="76"/>
      <c r="AC182" s="77"/>
      <c r="AD182" s="84" t="s">
        <v>12212</v>
      </c>
      <c r="AE182" s="84">
        <v>703</v>
      </c>
      <c r="AF182" s="84">
        <v>4206</v>
      </c>
      <c r="AG182" s="84">
        <v>6260</v>
      </c>
      <c r="AH182" s="84">
        <v>1797</v>
      </c>
      <c r="AI182" s="84">
        <v>-18000</v>
      </c>
      <c r="AJ182" s="84" t="s">
        <v>14225</v>
      </c>
      <c r="AK182" s="84" t="s">
        <v>16048</v>
      </c>
      <c r="AL182" s="84"/>
      <c r="AM182" s="84" t="s">
        <v>603</v>
      </c>
      <c r="AN182" s="86">
        <v>40001.549120370371</v>
      </c>
      <c r="AO182" s="88" t="s">
        <v>17943</v>
      </c>
      <c r="AP182" s="84" t="b">
        <v>0</v>
      </c>
      <c r="AQ182" s="84" t="b">
        <v>0</v>
      </c>
      <c r="AR182" s="84" t="b">
        <v>0</v>
      </c>
      <c r="AS182" s="84" t="s">
        <v>290</v>
      </c>
      <c r="AT182" s="84">
        <v>74</v>
      </c>
      <c r="AU182" s="88" t="s">
        <v>19654</v>
      </c>
      <c r="AV182" s="84" t="b">
        <v>0</v>
      </c>
      <c r="AW182" s="84" t="s">
        <v>745</v>
      </c>
      <c r="AX182" s="88" t="s">
        <v>21319</v>
      </c>
      <c r="AY182" s="84" t="s">
        <v>65</v>
      </c>
      <c r="AZ182" s="2"/>
      <c r="BA182" s="3"/>
      <c r="BB182" s="3"/>
      <c r="BC182" s="3"/>
      <c r="BD182" s="3"/>
    </row>
    <row r="183" spans="1:56" x14ac:dyDescent="0.2">
      <c r="A183" s="69" t="s">
        <v>3829</v>
      </c>
      <c r="B183" s="70"/>
      <c r="C183" s="70"/>
      <c r="D183" s="71"/>
      <c r="E183" s="108"/>
      <c r="F183" s="113" t="s">
        <v>20392</v>
      </c>
      <c r="G183" s="109"/>
      <c r="H183" s="74"/>
      <c r="I183" s="75"/>
      <c r="J183" s="110"/>
      <c r="K183" s="74" t="s">
        <v>23452</v>
      </c>
      <c r="L183" s="111"/>
      <c r="M183" s="79"/>
      <c r="N183" s="79"/>
      <c r="O183" s="80"/>
      <c r="P183" s="81"/>
      <c r="Q183" s="81"/>
      <c r="R183" s="91"/>
      <c r="S183" s="91"/>
      <c r="T183" s="91"/>
      <c r="U183" s="91"/>
      <c r="V183" s="52"/>
      <c r="W183" s="52"/>
      <c r="X183" s="52"/>
      <c r="Y183" s="52"/>
      <c r="Z183" s="51"/>
      <c r="AA183" s="76"/>
      <c r="AB183" s="76"/>
      <c r="AC183" s="77"/>
      <c r="AD183" s="84" t="s">
        <v>12213</v>
      </c>
      <c r="AE183" s="84">
        <v>2936</v>
      </c>
      <c r="AF183" s="84">
        <v>5651</v>
      </c>
      <c r="AG183" s="84">
        <v>20866</v>
      </c>
      <c r="AH183" s="84">
        <v>8392</v>
      </c>
      <c r="AI183" s="84">
        <v>-18000</v>
      </c>
      <c r="AJ183" s="84" t="s">
        <v>14226</v>
      </c>
      <c r="AK183" s="84" t="s">
        <v>471</v>
      </c>
      <c r="AL183" s="88" t="s">
        <v>16836</v>
      </c>
      <c r="AM183" s="84" t="s">
        <v>607</v>
      </c>
      <c r="AN183" s="86">
        <v>40011.561516203707</v>
      </c>
      <c r="AO183" s="88" t="s">
        <v>17944</v>
      </c>
      <c r="AP183" s="84" t="b">
        <v>0</v>
      </c>
      <c r="AQ183" s="84" t="b">
        <v>0</v>
      </c>
      <c r="AR183" s="84" t="b">
        <v>1</v>
      </c>
      <c r="AS183" s="84" t="s">
        <v>290</v>
      </c>
      <c r="AT183" s="84">
        <v>61</v>
      </c>
      <c r="AU183" s="88" t="s">
        <v>19655</v>
      </c>
      <c r="AV183" s="84" t="b">
        <v>0</v>
      </c>
      <c r="AW183" s="84" t="s">
        <v>745</v>
      </c>
      <c r="AX183" s="88" t="s">
        <v>21320</v>
      </c>
      <c r="AY183" s="84" t="s">
        <v>65</v>
      </c>
      <c r="AZ183" s="2"/>
      <c r="BA183" s="3"/>
      <c r="BB183" s="3"/>
      <c r="BC183" s="3"/>
      <c r="BD183" s="3"/>
    </row>
    <row r="184" spans="1:56" x14ac:dyDescent="0.2">
      <c r="A184" s="69" t="s">
        <v>3830</v>
      </c>
      <c r="B184" s="70"/>
      <c r="C184" s="70"/>
      <c r="D184" s="71"/>
      <c r="E184" s="108"/>
      <c r="F184" s="113" t="s">
        <v>20393</v>
      </c>
      <c r="G184" s="109"/>
      <c r="H184" s="74"/>
      <c r="I184" s="75"/>
      <c r="J184" s="110"/>
      <c r="K184" s="74" t="s">
        <v>23453</v>
      </c>
      <c r="L184" s="111"/>
      <c r="M184" s="79"/>
      <c r="N184" s="79"/>
      <c r="O184" s="80"/>
      <c r="P184" s="81"/>
      <c r="Q184" s="81"/>
      <c r="R184" s="91"/>
      <c r="S184" s="91"/>
      <c r="T184" s="91"/>
      <c r="U184" s="91"/>
      <c r="V184" s="52"/>
      <c r="W184" s="52"/>
      <c r="X184" s="52"/>
      <c r="Y184" s="52"/>
      <c r="Z184" s="51"/>
      <c r="AA184" s="76"/>
      <c r="AB184" s="76"/>
      <c r="AC184" s="77"/>
      <c r="AD184" s="84" t="s">
        <v>12214</v>
      </c>
      <c r="AE184" s="84">
        <v>1708</v>
      </c>
      <c r="AF184" s="84">
        <v>186226</v>
      </c>
      <c r="AG184" s="84">
        <v>159796</v>
      </c>
      <c r="AH184" s="84">
        <v>596</v>
      </c>
      <c r="AI184" s="84">
        <v>-18000</v>
      </c>
      <c r="AJ184" s="84" t="s">
        <v>14227</v>
      </c>
      <c r="AK184" s="84" t="s">
        <v>1405</v>
      </c>
      <c r="AL184" s="88" t="s">
        <v>16837</v>
      </c>
      <c r="AM184" s="84" t="s">
        <v>603</v>
      </c>
      <c r="AN184" s="86">
        <v>39705.774560185186</v>
      </c>
      <c r="AO184" s="88" t="s">
        <v>17945</v>
      </c>
      <c r="AP184" s="84" t="b">
        <v>0</v>
      </c>
      <c r="AQ184" s="84" t="b">
        <v>0</v>
      </c>
      <c r="AR184" s="84" t="b">
        <v>1</v>
      </c>
      <c r="AS184" s="84" t="s">
        <v>290</v>
      </c>
      <c r="AT184" s="84">
        <v>1473</v>
      </c>
      <c r="AU184" s="88" t="s">
        <v>19656</v>
      </c>
      <c r="AV184" s="84" t="b">
        <v>1</v>
      </c>
      <c r="AW184" s="84" t="s">
        <v>745</v>
      </c>
      <c r="AX184" s="88" t="s">
        <v>21321</v>
      </c>
      <c r="AY184" s="84" t="s">
        <v>65</v>
      </c>
      <c r="AZ184" s="2"/>
      <c r="BA184" s="3"/>
      <c r="BB184" s="3"/>
      <c r="BC184" s="3"/>
      <c r="BD184" s="3"/>
    </row>
    <row r="185" spans="1:56" x14ac:dyDescent="0.2">
      <c r="A185" s="69" t="s">
        <v>2298</v>
      </c>
      <c r="B185" s="70"/>
      <c r="C185" s="70"/>
      <c r="D185" s="71"/>
      <c r="E185" s="108"/>
      <c r="F185" s="113" t="s">
        <v>6894</v>
      </c>
      <c r="G185" s="109"/>
      <c r="H185" s="74"/>
      <c r="I185" s="75"/>
      <c r="J185" s="110"/>
      <c r="K185" s="74" t="s">
        <v>23454</v>
      </c>
      <c r="L185" s="111"/>
      <c r="M185" s="79"/>
      <c r="N185" s="79"/>
      <c r="O185" s="80"/>
      <c r="P185" s="81"/>
      <c r="Q185" s="81"/>
      <c r="R185" s="91"/>
      <c r="S185" s="91"/>
      <c r="T185" s="91"/>
      <c r="U185" s="91"/>
      <c r="V185" s="52"/>
      <c r="W185" s="52"/>
      <c r="X185" s="52"/>
      <c r="Y185" s="52"/>
      <c r="Z185" s="51"/>
      <c r="AA185" s="76"/>
      <c r="AB185" s="76"/>
      <c r="AC185" s="77"/>
      <c r="AD185" s="84" t="s">
        <v>12215</v>
      </c>
      <c r="AE185" s="84">
        <v>198</v>
      </c>
      <c r="AF185" s="84">
        <v>70</v>
      </c>
      <c r="AG185" s="84">
        <v>3081</v>
      </c>
      <c r="AH185" s="84">
        <v>748</v>
      </c>
      <c r="AI185" s="84">
        <v>32400</v>
      </c>
      <c r="AJ185" s="84" t="s">
        <v>14228</v>
      </c>
      <c r="AK185" s="84" t="s">
        <v>16002</v>
      </c>
      <c r="AL185" s="84"/>
      <c r="AM185" s="84" t="s">
        <v>1550</v>
      </c>
      <c r="AN185" s="86">
        <v>40863.557662037034</v>
      </c>
      <c r="AO185" s="88" t="s">
        <v>17946</v>
      </c>
      <c r="AP185" s="84" t="b">
        <v>0</v>
      </c>
      <c r="AQ185" s="84" t="b">
        <v>0</v>
      </c>
      <c r="AR185" s="84" t="b">
        <v>0</v>
      </c>
      <c r="AS185" s="84" t="s">
        <v>2154</v>
      </c>
      <c r="AT185" s="84">
        <v>4</v>
      </c>
      <c r="AU185" s="88" t="s">
        <v>683</v>
      </c>
      <c r="AV185" s="84" t="b">
        <v>0</v>
      </c>
      <c r="AW185" s="84" t="s">
        <v>745</v>
      </c>
      <c r="AX185" s="88" t="s">
        <v>21322</v>
      </c>
      <c r="AY185" s="84" t="s">
        <v>66</v>
      </c>
      <c r="AZ185" s="2"/>
      <c r="BA185" s="3"/>
      <c r="BB185" s="3"/>
      <c r="BC185" s="3"/>
      <c r="BD185" s="3"/>
    </row>
    <row r="186" spans="1:56" x14ac:dyDescent="0.2">
      <c r="A186" s="69" t="s">
        <v>2299</v>
      </c>
      <c r="B186" s="70"/>
      <c r="C186" s="70"/>
      <c r="D186" s="71"/>
      <c r="E186" s="108"/>
      <c r="F186" s="113" t="s">
        <v>6895</v>
      </c>
      <c r="G186" s="109"/>
      <c r="H186" s="74"/>
      <c r="I186" s="75"/>
      <c r="J186" s="110"/>
      <c r="K186" s="74" t="s">
        <v>23455</v>
      </c>
      <c r="L186" s="111"/>
      <c r="M186" s="79"/>
      <c r="N186" s="79"/>
      <c r="O186" s="80"/>
      <c r="P186" s="81"/>
      <c r="Q186" s="81"/>
      <c r="R186" s="91"/>
      <c r="S186" s="91"/>
      <c r="T186" s="91"/>
      <c r="U186" s="91"/>
      <c r="V186" s="52"/>
      <c r="W186" s="52"/>
      <c r="X186" s="52"/>
      <c r="Y186" s="52"/>
      <c r="Z186" s="51"/>
      <c r="AA186" s="76"/>
      <c r="AB186" s="76"/>
      <c r="AC186" s="77"/>
      <c r="AD186" s="84" t="s">
        <v>12216</v>
      </c>
      <c r="AE186" s="84">
        <v>4465</v>
      </c>
      <c r="AF186" s="84">
        <v>5962</v>
      </c>
      <c r="AG186" s="84">
        <v>151664</v>
      </c>
      <c r="AH186" s="84">
        <v>64330</v>
      </c>
      <c r="AI186" s="84">
        <v>-36000</v>
      </c>
      <c r="AJ186" s="84" t="s">
        <v>14229</v>
      </c>
      <c r="AK186" s="84" t="s">
        <v>16049</v>
      </c>
      <c r="AL186" s="88" t="s">
        <v>16838</v>
      </c>
      <c r="AM186" s="84" t="s">
        <v>606</v>
      </c>
      <c r="AN186" s="86">
        <v>39832.553784722222</v>
      </c>
      <c r="AO186" s="88" t="s">
        <v>17947</v>
      </c>
      <c r="AP186" s="84" t="b">
        <v>0</v>
      </c>
      <c r="AQ186" s="84" t="b">
        <v>0</v>
      </c>
      <c r="AR186" s="84" t="b">
        <v>1</v>
      </c>
      <c r="AS186" s="84" t="s">
        <v>290</v>
      </c>
      <c r="AT186" s="84">
        <v>3255</v>
      </c>
      <c r="AU186" s="88" t="s">
        <v>19657</v>
      </c>
      <c r="AV186" s="84" t="b">
        <v>0</v>
      </c>
      <c r="AW186" s="84" t="s">
        <v>745</v>
      </c>
      <c r="AX186" s="88" t="s">
        <v>21323</v>
      </c>
      <c r="AY186" s="84" t="s">
        <v>66</v>
      </c>
      <c r="AZ186" s="2"/>
      <c r="BA186" s="3"/>
      <c r="BB186" s="3"/>
      <c r="BC186" s="3"/>
      <c r="BD186" s="3"/>
    </row>
    <row r="187" spans="1:56" x14ac:dyDescent="0.2">
      <c r="A187" s="69" t="s">
        <v>2300</v>
      </c>
      <c r="B187" s="70"/>
      <c r="C187" s="70"/>
      <c r="D187" s="71"/>
      <c r="E187" s="108"/>
      <c r="F187" s="113" t="s">
        <v>6896</v>
      </c>
      <c r="G187" s="109"/>
      <c r="H187" s="74"/>
      <c r="I187" s="75"/>
      <c r="J187" s="110"/>
      <c r="K187" s="74" t="s">
        <v>23456</v>
      </c>
      <c r="L187" s="111"/>
      <c r="M187" s="79"/>
      <c r="N187" s="79"/>
      <c r="O187" s="80"/>
      <c r="P187" s="81"/>
      <c r="Q187" s="81"/>
      <c r="R187" s="91"/>
      <c r="S187" s="91"/>
      <c r="T187" s="91"/>
      <c r="U187" s="91"/>
      <c r="V187" s="52"/>
      <c r="W187" s="52"/>
      <c r="X187" s="52"/>
      <c r="Y187" s="52"/>
      <c r="Z187" s="51"/>
      <c r="AA187" s="76"/>
      <c r="AB187" s="76"/>
      <c r="AC187" s="77"/>
      <c r="AD187" s="84" t="s">
        <v>12217</v>
      </c>
      <c r="AE187" s="84">
        <v>982</v>
      </c>
      <c r="AF187" s="84">
        <v>1885</v>
      </c>
      <c r="AG187" s="84">
        <v>69034</v>
      </c>
      <c r="AH187" s="84">
        <v>19887</v>
      </c>
      <c r="AI187" s="84">
        <v>-18000</v>
      </c>
      <c r="AJ187" s="84" t="s">
        <v>14230</v>
      </c>
      <c r="AK187" s="84" t="s">
        <v>16050</v>
      </c>
      <c r="AL187" s="84"/>
      <c r="AM187" s="84" t="s">
        <v>603</v>
      </c>
      <c r="AN187" s="86">
        <v>41826.778784722221</v>
      </c>
      <c r="AO187" s="88" t="s">
        <v>17948</v>
      </c>
      <c r="AP187" s="84" t="b">
        <v>1</v>
      </c>
      <c r="AQ187" s="84" t="b">
        <v>0</v>
      </c>
      <c r="AR187" s="84" t="b">
        <v>1</v>
      </c>
      <c r="AS187" s="84" t="s">
        <v>290</v>
      </c>
      <c r="AT187" s="84">
        <v>13</v>
      </c>
      <c r="AU187" s="88" t="s">
        <v>674</v>
      </c>
      <c r="AV187" s="84" t="b">
        <v>0</v>
      </c>
      <c r="AW187" s="84" t="s">
        <v>745</v>
      </c>
      <c r="AX187" s="88" t="s">
        <v>21324</v>
      </c>
      <c r="AY187" s="84" t="s">
        <v>66</v>
      </c>
      <c r="AZ187" s="2"/>
      <c r="BA187" s="3"/>
      <c r="BB187" s="3"/>
      <c r="BC187" s="3"/>
      <c r="BD187" s="3"/>
    </row>
    <row r="188" spans="1:56" x14ac:dyDescent="0.2">
      <c r="A188" s="69" t="s">
        <v>2415</v>
      </c>
      <c r="B188" s="70"/>
      <c r="C188" s="70"/>
      <c r="D188" s="71"/>
      <c r="E188" s="108"/>
      <c r="F188" s="113" t="s">
        <v>6998</v>
      </c>
      <c r="G188" s="109"/>
      <c r="H188" s="74"/>
      <c r="I188" s="75"/>
      <c r="J188" s="110"/>
      <c r="K188" s="74" t="s">
        <v>23457</v>
      </c>
      <c r="L188" s="111"/>
      <c r="M188" s="79"/>
      <c r="N188" s="79"/>
      <c r="O188" s="80"/>
      <c r="P188" s="81"/>
      <c r="Q188" s="81"/>
      <c r="R188" s="91"/>
      <c r="S188" s="91"/>
      <c r="T188" s="91"/>
      <c r="U188" s="91"/>
      <c r="V188" s="52"/>
      <c r="W188" s="52"/>
      <c r="X188" s="52"/>
      <c r="Y188" s="52"/>
      <c r="Z188" s="51"/>
      <c r="AA188" s="76"/>
      <c r="AB188" s="76"/>
      <c r="AC188" s="77"/>
      <c r="AD188" s="84" t="s">
        <v>12218</v>
      </c>
      <c r="AE188" s="84">
        <v>213</v>
      </c>
      <c r="AF188" s="84">
        <v>220</v>
      </c>
      <c r="AG188" s="84">
        <v>371</v>
      </c>
      <c r="AH188" s="84">
        <v>860</v>
      </c>
      <c r="AI188" s="84"/>
      <c r="AJ188" s="84" t="s">
        <v>14231</v>
      </c>
      <c r="AK188" s="84" t="s">
        <v>16051</v>
      </c>
      <c r="AL188" s="84"/>
      <c r="AM188" s="84"/>
      <c r="AN188" s="86">
        <v>43056.824814814812</v>
      </c>
      <c r="AO188" s="88" t="s">
        <v>17949</v>
      </c>
      <c r="AP188" s="84" t="b">
        <v>1</v>
      </c>
      <c r="AQ188" s="84" t="b">
        <v>0</v>
      </c>
      <c r="AR188" s="84" t="b">
        <v>0</v>
      </c>
      <c r="AS188" s="84" t="s">
        <v>290</v>
      </c>
      <c r="AT188" s="84">
        <v>0</v>
      </c>
      <c r="AU188" s="84"/>
      <c r="AV188" s="84" t="b">
        <v>0</v>
      </c>
      <c r="AW188" s="84" t="s">
        <v>745</v>
      </c>
      <c r="AX188" s="88" t="s">
        <v>21325</v>
      </c>
      <c r="AY188" s="84" t="s">
        <v>66</v>
      </c>
      <c r="AZ188" s="2"/>
      <c r="BA188" s="3"/>
      <c r="BB188" s="3"/>
      <c r="BC188" s="3"/>
      <c r="BD188" s="3"/>
    </row>
    <row r="189" spans="1:56" x14ac:dyDescent="0.2">
      <c r="A189" s="69" t="s">
        <v>2301</v>
      </c>
      <c r="B189" s="70"/>
      <c r="C189" s="70"/>
      <c r="D189" s="71"/>
      <c r="E189" s="108"/>
      <c r="F189" s="113" t="s">
        <v>6897</v>
      </c>
      <c r="G189" s="109"/>
      <c r="H189" s="74"/>
      <c r="I189" s="75"/>
      <c r="J189" s="110"/>
      <c r="K189" s="74" t="s">
        <v>23458</v>
      </c>
      <c r="L189" s="111"/>
      <c r="M189" s="79"/>
      <c r="N189" s="79"/>
      <c r="O189" s="80"/>
      <c r="P189" s="81"/>
      <c r="Q189" s="81"/>
      <c r="R189" s="91"/>
      <c r="S189" s="91"/>
      <c r="T189" s="91"/>
      <c r="U189" s="91"/>
      <c r="V189" s="52"/>
      <c r="W189" s="52"/>
      <c r="X189" s="52"/>
      <c r="Y189" s="52"/>
      <c r="Z189" s="51"/>
      <c r="AA189" s="76"/>
      <c r="AB189" s="76"/>
      <c r="AC189" s="77"/>
      <c r="AD189" s="84" t="s">
        <v>12219</v>
      </c>
      <c r="AE189" s="84">
        <v>14</v>
      </c>
      <c r="AF189" s="84">
        <v>106</v>
      </c>
      <c r="AG189" s="84">
        <v>1732</v>
      </c>
      <c r="AH189" s="84">
        <v>454</v>
      </c>
      <c r="AI189" s="84">
        <v>39600</v>
      </c>
      <c r="AJ189" s="84" t="s">
        <v>14232</v>
      </c>
      <c r="AK189" s="84"/>
      <c r="AL189" s="84"/>
      <c r="AM189" s="84" t="s">
        <v>329</v>
      </c>
      <c r="AN189" s="86">
        <v>39862.130682870367</v>
      </c>
      <c r="AO189" s="88" t="s">
        <v>17950</v>
      </c>
      <c r="AP189" s="84" t="b">
        <v>0</v>
      </c>
      <c r="AQ189" s="84" t="b">
        <v>0</v>
      </c>
      <c r="AR189" s="84" t="b">
        <v>0</v>
      </c>
      <c r="AS189" s="84" t="s">
        <v>290</v>
      </c>
      <c r="AT189" s="84">
        <v>9</v>
      </c>
      <c r="AU189" s="88" t="s">
        <v>685</v>
      </c>
      <c r="AV189" s="84" t="b">
        <v>0</v>
      </c>
      <c r="AW189" s="84" t="s">
        <v>745</v>
      </c>
      <c r="AX189" s="88" t="s">
        <v>21326</v>
      </c>
      <c r="AY189" s="84" t="s">
        <v>66</v>
      </c>
      <c r="AZ189" s="2"/>
      <c r="BA189" s="3"/>
      <c r="BB189" s="3"/>
      <c r="BC189" s="3"/>
      <c r="BD189" s="3"/>
    </row>
    <row r="190" spans="1:56" x14ac:dyDescent="0.2">
      <c r="A190" s="69" t="s">
        <v>3831</v>
      </c>
      <c r="B190" s="70"/>
      <c r="C190" s="70"/>
      <c r="D190" s="71"/>
      <c r="E190" s="108"/>
      <c r="F190" s="113" t="s">
        <v>20394</v>
      </c>
      <c r="G190" s="109"/>
      <c r="H190" s="74"/>
      <c r="I190" s="75"/>
      <c r="J190" s="110"/>
      <c r="K190" s="74" t="s">
        <v>23459</v>
      </c>
      <c r="L190" s="111"/>
      <c r="M190" s="79"/>
      <c r="N190" s="79"/>
      <c r="O190" s="80"/>
      <c r="P190" s="81"/>
      <c r="Q190" s="81"/>
      <c r="R190" s="91"/>
      <c r="S190" s="91"/>
      <c r="T190" s="91"/>
      <c r="U190" s="91"/>
      <c r="V190" s="52"/>
      <c r="W190" s="52"/>
      <c r="X190" s="52"/>
      <c r="Y190" s="52"/>
      <c r="Z190" s="51"/>
      <c r="AA190" s="76"/>
      <c r="AB190" s="76"/>
      <c r="AC190" s="77"/>
      <c r="AD190" s="84" t="s">
        <v>12220</v>
      </c>
      <c r="AE190" s="84">
        <v>1282</v>
      </c>
      <c r="AF190" s="84">
        <v>7179</v>
      </c>
      <c r="AG190" s="84">
        <v>4779</v>
      </c>
      <c r="AH190" s="84">
        <v>3000</v>
      </c>
      <c r="AI190" s="84">
        <v>39600</v>
      </c>
      <c r="AJ190" s="84" t="s">
        <v>14233</v>
      </c>
      <c r="AK190" s="84" t="s">
        <v>16052</v>
      </c>
      <c r="AL190" s="88" t="s">
        <v>16839</v>
      </c>
      <c r="AM190" s="84" t="s">
        <v>1953</v>
      </c>
      <c r="AN190" s="86">
        <v>41323.915694444448</v>
      </c>
      <c r="AO190" s="88" t="s">
        <v>17951</v>
      </c>
      <c r="AP190" s="84" t="b">
        <v>0</v>
      </c>
      <c r="AQ190" s="84" t="b">
        <v>0</v>
      </c>
      <c r="AR190" s="84" t="b">
        <v>1</v>
      </c>
      <c r="AS190" s="84" t="s">
        <v>290</v>
      </c>
      <c r="AT190" s="84">
        <v>222</v>
      </c>
      <c r="AU190" s="88" t="s">
        <v>674</v>
      </c>
      <c r="AV190" s="84" t="b">
        <v>1</v>
      </c>
      <c r="AW190" s="84" t="s">
        <v>745</v>
      </c>
      <c r="AX190" s="88" t="s">
        <v>21327</v>
      </c>
      <c r="AY190" s="84" t="s">
        <v>65</v>
      </c>
      <c r="AZ190" s="2"/>
      <c r="BA190" s="3"/>
      <c r="BB190" s="3"/>
      <c r="BC190" s="3"/>
      <c r="BD190" s="3"/>
    </row>
    <row r="191" spans="1:56" x14ac:dyDescent="0.2">
      <c r="A191" s="69" t="s">
        <v>2302</v>
      </c>
      <c r="B191" s="70"/>
      <c r="C191" s="70"/>
      <c r="D191" s="71"/>
      <c r="E191" s="108"/>
      <c r="F191" s="113" t="s">
        <v>6898</v>
      </c>
      <c r="G191" s="109"/>
      <c r="H191" s="74"/>
      <c r="I191" s="75"/>
      <c r="J191" s="110"/>
      <c r="K191" s="74" t="s">
        <v>23460</v>
      </c>
      <c r="L191" s="111"/>
      <c r="M191" s="79"/>
      <c r="N191" s="79"/>
      <c r="O191" s="80"/>
      <c r="P191" s="81"/>
      <c r="Q191" s="81"/>
      <c r="R191" s="91"/>
      <c r="S191" s="91"/>
      <c r="T191" s="91"/>
      <c r="U191" s="91"/>
      <c r="V191" s="52"/>
      <c r="W191" s="52"/>
      <c r="X191" s="52"/>
      <c r="Y191" s="52"/>
      <c r="Z191" s="51"/>
      <c r="AA191" s="76"/>
      <c r="AB191" s="76"/>
      <c r="AC191" s="77"/>
      <c r="AD191" s="84" t="s">
        <v>1075</v>
      </c>
      <c r="AE191" s="84">
        <v>455</v>
      </c>
      <c r="AF191" s="84">
        <v>145</v>
      </c>
      <c r="AG191" s="84">
        <v>4243</v>
      </c>
      <c r="AH191" s="84">
        <v>6867</v>
      </c>
      <c r="AI191" s="84">
        <v>-25200</v>
      </c>
      <c r="AJ191" s="84"/>
      <c r="AK191" s="84"/>
      <c r="AL191" s="88" t="s">
        <v>16840</v>
      </c>
      <c r="AM191" s="84" t="s">
        <v>605</v>
      </c>
      <c r="AN191" s="86">
        <v>40256.891840277778</v>
      </c>
      <c r="AO191" s="88" t="s">
        <v>17952</v>
      </c>
      <c r="AP191" s="84" t="b">
        <v>0</v>
      </c>
      <c r="AQ191" s="84" t="b">
        <v>0</v>
      </c>
      <c r="AR191" s="84" t="b">
        <v>1</v>
      </c>
      <c r="AS191" s="84" t="s">
        <v>291</v>
      </c>
      <c r="AT191" s="84">
        <v>1</v>
      </c>
      <c r="AU191" s="88" t="s">
        <v>19658</v>
      </c>
      <c r="AV191" s="84" t="b">
        <v>0</v>
      </c>
      <c r="AW191" s="84" t="s">
        <v>745</v>
      </c>
      <c r="AX191" s="88" t="s">
        <v>21328</v>
      </c>
      <c r="AY191" s="84" t="s">
        <v>66</v>
      </c>
      <c r="AZ191" s="2"/>
      <c r="BA191" s="3"/>
      <c r="BB191" s="3"/>
      <c r="BC191" s="3"/>
      <c r="BD191" s="3"/>
    </row>
    <row r="192" spans="1:56" x14ac:dyDescent="0.2">
      <c r="A192" s="69" t="s">
        <v>3832</v>
      </c>
      <c r="B192" s="70"/>
      <c r="C192" s="70"/>
      <c r="D192" s="71"/>
      <c r="E192" s="108"/>
      <c r="F192" s="113" t="s">
        <v>20395</v>
      </c>
      <c r="G192" s="109"/>
      <c r="H192" s="74"/>
      <c r="I192" s="75"/>
      <c r="J192" s="110"/>
      <c r="K192" s="74" t="s">
        <v>23461</v>
      </c>
      <c r="L192" s="111"/>
      <c r="M192" s="79"/>
      <c r="N192" s="79"/>
      <c r="O192" s="80"/>
      <c r="P192" s="81"/>
      <c r="Q192" s="81"/>
      <c r="R192" s="91"/>
      <c r="S192" s="91"/>
      <c r="T192" s="91"/>
      <c r="U192" s="91"/>
      <c r="V192" s="52"/>
      <c r="W192" s="52"/>
      <c r="X192" s="52"/>
      <c r="Y192" s="52"/>
      <c r="Z192" s="51"/>
      <c r="AA192" s="76"/>
      <c r="AB192" s="76"/>
      <c r="AC192" s="77"/>
      <c r="AD192" s="84" t="s">
        <v>12221</v>
      </c>
      <c r="AE192" s="84">
        <v>972</v>
      </c>
      <c r="AF192" s="84">
        <v>1434410</v>
      </c>
      <c r="AG192" s="84">
        <v>31757</v>
      </c>
      <c r="AH192" s="84">
        <v>11349</v>
      </c>
      <c r="AI192" s="84">
        <v>-21600</v>
      </c>
      <c r="AJ192" s="84" t="s">
        <v>14234</v>
      </c>
      <c r="AK192" s="84" t="s">
        <v>16053</v>
      </c>
      <c r="AL192" s="88" t="s">
        <v>16841</v>
      </c>
      <c r="AM192" s="84" t="s">
        <v>604</v>
      </c>
      <c r="AN192" s="86">
        <v>40540.942442129628</v>
      </c>
      <c r="AO192" s="88" t="s">
        <v>17953</v>
      </c>
      <c r="AP192" s="84" t="b">
        <v>0</v>
      </c>
      <c r="AQ192" s="84" t="b">
        <v>0</v>
      </c>
      <c r="AR192" s="84" t="b">
        <v>1</v>
      </c>
      <c r="AS192" s="84" t="s">
        <v>290</v>
      </c>
      <c r="AT192" s="84">
        <v>2248</v>
      </c>
      <c r="AU192" s="88" t="s">
        <v>19659</v>
      </c>
      <c r="AV192" s="84" t="b">
        <v>1</v>
      </c>
      <c r="AW192" s="84" t="s">
        <v>745</v>
      </c>
      <c r="AX192" s="88" t="s">
        <v>21329</v>
      </c>
      <c r="AY192" s="84" t="s">
        <v>65</v>
      </c>
      <c r="AZ192" s="2"/>
      <c r="BA192" s="3"/>
      <c r="BB192" s="3"/>
      <c r="BC192" s="3"/>
      <c r="BD192" s="3"/>
    </row>
    <row r="193" spans="1:56" x14ac:dyDescent="0.2">
      <c r="A193" s="69" t="s">
        <v>2303</v>
      </c>
      <c r="B193" s="70"/>
      <c r="C193" s="70"/>
      <c r="D193" s="71"/>
      <c r="E193" s="108"/>
      <c r="F193" s="113" t="s">
        <v>20396</v>
      </c>
      <c r="G193" s="109"/>
      <c r="H193" s="74"/>
      <c r="I193" s="75"/>
      <c r="J193" s="110"/>
      <c r="K193" s="74" t="s">
        <v>23462</v>
      </c>
      <c r="L193" s="111"/>
      <c r="M193" s="79"/>
      <c r="N193" s="79"/>
      <c r="O193" s="80"/>
      <c r="P193" s="81"/>
      <c r="Q193" s="81"/>
      <c r="R193" s="91"/>
      <c r="S193" s="91"/>
      <c r="T193" s="91"/>
      <c r="U193" s="91"/>
      <c r="V193" s="52"/>
      <c r="W193" s="52"/>
      <c r="X193" s="52"/>
      <c r="Y193" s="52"/>
      <c r="Z193" s="51"/>
      <c r="AA193" s="76"/>
      <c r="AB193" s="76"/>
      <c r="AC193" s="77"/>
      <c r="AD193" s="84" t="s">
        <v>12222</v>
      </c>
      <c r="AE193" s="84">
        <v>4231</v>
      </c>
      <c r="AF193" s="84">
        <v>4166</v>
      </c>
      <c r="AG193" s="84">
        <v>23675</v>
      </c>
      <c r="AH193" s="84">
        <v>2209</v>
      </c>
      <c r="AI193" s="84">
        <v>-28800</v>
      </c>
      <c r="AJ193" s="84" t="s">
        <v>14235</v>
      </c>
      <c r="AK193" s="84" t="s">
        <v>446</v>
      </c>
      <c r="AL193" s="88" t="s">
        <v>16842</v>
      </c>
      <c r="AM193" s="84" t="s">
        <v>602</v>
      </c>
      <c r="AN193" s="86">
        <v>40148.825601851851</v>
      </c>
      <c r="AO193" s="88" t="s">
        <v>17954</v>
      </c>
      <c r="AP193" s="84" t="b">
        <v>0</v>
      </c>
      <c r="AQ193" s="84" t="b">
        <v>0</v>
      </c>
      <c r="AR193" s="84" t="b">
        <v>0</v>
      </c>
      <c r="AS193" s="84" t="s">
        <v>290</v>
      </c>
      <c r="AT193" s="84">
        <v>645</v>
      </c>
      <c r="AU193" s="88" t="s">
        <v>19660</v>
      </c>
      <c r="AV193" s="84" t="b">
        <v>0</v>
      </c>
      <c r="AW193" s="84" t="s">
        <v>745</v>
      </c>
      <c r="AX193" s="88" t="s">
        <v>21330</v>
      </c>
      <c r="AY193" s="84" t="s">
        <v>66</v>
      </c>
      <c r="AZ193" s="2"/>
      <c r="BA193" s="3"/>
      <c r="BB193" s="3"/>
      <c r="BC193" s="3"/>
      <c r="BD193" s="3"/>
    </row>
    <row r="194" spans="1:56" x14ac:dyDescent="0.2">
      <c r="A194" s="69" t="s">
        <v>3833</v>
      </c>
      <c r="B194" s="70"/>
      <c r="C194" s="70"/>
      <c r="D194" s="71"/>
      <c r="E194" s="108"/>
      <c r="F194" s="113" t="s">
        <v>20397</v>
      </c>
      <c r="G194" s="109"/>
      <c r="H194" s="74"/>
      <c r="I194" s="75"/>
      <c r="J194" s="110"/>
      <c r="K194" s="74" t="s">
        <v>23463</v>
      </c>
      <c r="L194" s="111"/>
      <c r="M194" s="79"/>
      <c r="N194" s="79"/>
      <c r="O194" s="80"/>
      <c r="P194" s="81"/>
      <c r="Q194" s="81"/>
      <c r="R194" s="91"/>
      <c r="S194" s="91"/>
      <c r="T194" s="91"/>
      <c r="U194" s="91"/>
      <c r="V194" s="52"/>
      <c r="W194" s="52"/>
      <c r="X194" s="52"/>
      <c r="Y194" s="52"/>
      <c r="Z194" s="51"/>
      <c r="AA194" s="76"/>
      <c r="AB194" s="76"/>
      <c r="AC194" s="77"/>
      <c r="AD194" s="84" t="s">
        <v>12223</v>
      </c>
      <c r="AE194" s="84">
        <v>98</v>
      </c>
      <c r="AF194" s="84">
        <v>28451</v>
      </c>
      <c r="AG194" s="84">
        <v>1186</v>
      </c>
      <c r="AH194" s="84">
        <v>6</v>
      </c>
      <c r="AI194" s="84">
        <v>-28800</v>
      </c>
      <c r="AJ194" s="84" t="s">
        <v>14236</v>
      </c>
      <c r="AK194" s="84" t="s">
        <v>318</v>
      </c>
      <c r="AL194" s="88" t="s">
        <v>16843</v>
      </c>
      <c r="AM194" s="84" t="s">
        <v>602</v>
      </c>
      <c r="AN194" s="86">
        <v>42718.60738425926</v>
      </c>
      <c r="AO194" s="88" t="s">
        <v>17955</v>
      </c>
      <c r="AP194" s="84" t="b">
        <v>0</v>
      </c>
      <c r="AQ194" s="84" t="b">
        <v>0</v>
      </c>
      <c r="AR194" s="84" t="b">
        <v>0</v>
      </c>
      <c r="AS194" s="84" t="s">
        <v>290</v>
      </c>
      <c r="AT194" s="84">
        <v>225</v>
      </c>
      <c r="AU194" s="88" t="s">
        <v>674</v>
      </c>
      <c r="AV194" s="84" t="b">
        <v>0</v>
      </c>
      <c r="AW194" s="84" t="s">
        <v>745</v>
      </c>
      <c r="AX194" s="88" t="s">
        <v>21331</v>
      </c>
      <c r="AY194" s="84" t="s">
        <v>65</v>
      </c>
      <c r="AZ194" s="2"/>
      <c r="BA194" s="3"/>
      <c r="BB194" s="3"/>
      <c r="BC194" s="3"/>
      <c r="BD194" s="3"/>
    </row>
    <row r="195" spans="1:56" x14ac:dyDescent="0.2">
      <c r="A195" s="69" t="s">
        <v>2304</v>
      </c>
      <c r="B195" s="70"/>
      <c r="C195" s="70"/>
      <c r="D195" s="71"/>
      <c r="E195" s="108"/>
      <c r="F195" s="113" t="s">
        <v>6899</v>
      </c>
      <c r="G195" s="109"/>
      <c r="H195" s="74"/>
      <c r="I195" s="75"/>
      <c r="J195" s="110"/>
      <c r="K195" s="74" t="s">
        <v>23464</v>
      </c>
      <c r="L195" s="111"/>
      <c r="M195" s="79"/>
      <c r="N195" s="79"/>
      <c r="O195" s="80"/>
      <c r="P195" s="81"/>
      <c r="Q195" s="81"/>
      <c r="R195" s="91"/>
      <c r="S195" s="91"/>
      <c r="T195" s="91"/>
      <c r="U195" s="91"/>
      <c r="V195" s="52"/>
      <c r="W195" s="52"/>
      <c r="X195" s="52"/>
      <c r="Y195" s="52"/>
      <c r="Z195" s="51"/>
      <c r="AA195" s="76"/>
      <c r="AB195" s="76"/>
      <c r="AC195" s="77"/>
      <c r="AD195" s="84" t="s">
        <v>12224</v>
      </c>
      <c r="AE195" s="84">
        <v>778</v>
      </c>
      <c r="AF195" s="84">
        <v>699</v>
      </c>
      <c r="AG195" s="84">
        <v>2013</v>
      </c>
      <c r="AH195" s="84">
        <v>729</v>
      </c>
      <c r="AI195" s="84"/>
      <c r="AJ195" s="84" t="s">
        <v>14237</v>
      </c>
      <c r="AK195" s="84" t="s">
        <v>623</v>
      </c>
      <c r="AL195" s="88" t="s">
        <v>16844</v>
      </c>
      <c r="AM195" s="84"/>
      <c r="AN195" s="86">
        <v>40609.048981481479</v>
      </c>
      <c r="AO195" s="84"/>
      <c r="AP195" s="84" t="b">
        <v>0</v>
      </c>
      <c r="AQ195" s="84" t="b">
        <v>0</v>
      </c>
      <c r="AR195" s="84" t="b">
        <v>1</v>
      </c>
      <c r="AS195" s="84" t="s">
        <v>290</v>
      </c>
      <c r="AT195" s="84">
        <v>28</v>
      </c>
      <c r="AU195" s="88" t="s">
        <v>674</v>
      </c>
      <c r="AV195" s="84" t="b">
        <v>1</v>
      </c>
      <c r="AW195" s="84" t="s">
        <v>745</v>
      </c>
      <c r="AX195" s="88" t="s">
        <v>21332</v>
      </c>
      <c r="AY195" s="84" t="s">
        <v>66</v>
      </c>
      <c r="AZ195" s="2"/>
      <c r="BA195" s="3"/>
      <c r="BB195" s="3"/>
      <c r="BC195" s="3"/>
      <c r="BD195" s="3"/>
    </row>
    <row r="196" spans="1:56" x14ac:dyDescent="0.2">
      <c r="A196" s="69" t="s">
        <v>868</v>
      </c>
      <c r="B196" s="70"/>
      <c r="C196" s="70"/>
      <c r="D196" s="71"/>
      <c r="E196" s="108"/>
      <c r="F196" s="113" t="s">
        <v>1701</v>
      </c>
      <c r="G196" s="109"/>
      <c r="H196" s="74"/>
      <c r="I196" s="75"/>
      <c r="J196" s="110"/>
      <c r="K196" s="74" t="s">
        <v>23465</v>
      </c>
      <c r="L196" s="111"/>
      <c r="M196" s="79"/>
      <c r="N196" s="79"/>
      <c r="O196" s="80"/>
      <c r="P196" s="81"/>
      <c r="Q196" s="81"/>
      <c r="R196" s="91"/>
      <c r="S196" s="91"/>
      <c r="T196" s="91"/>
      <c r="U196" s="91"/>
      <c r="V196" s="52"/>
      <c r="W196" s="52"/>
      <c r="X196" s="52"/>
      <c r="Y196" s="52"/>
      <c r="Z196" s="51"/>
      <c r="AA196" s="76"/>
      <c r="AB196" s="76"/>
      <c r="AC196" s="77"/>
      <c r="AD196" s="84" t="s">
        <v>381</v>
      </c>
      <c r="AE196" s="84">
        <v>1237</v>
      </c>
      <c r="AF196" s="84">
        <v>1442554</v>
      </c>
      <c r="AG196" s="84">
        <v>292083</v>
      </c>
      <c r="AH196" s="84">
        <v>2941</v>
      </c>
      <c r="AI196" s="84">
        <v>39600</v>
      </c>
      <c r="AJ196" s="84" t="s">
        <v>1198</v>
      </c>
      <c r="AK196" s="84" t="s">
        <v>312</v>
      </c>
      <c r="AL196" s="88" t="s">
        <v>1479</v>
      </c>
      <c r="AM196" s="84" t="s">
        <v>623</v>
      </c>
      <c r="AN196" s="86">
        <v>39170.094166666669</v>
      </c>
      <c r="AO196" s="88" t="s">
        <v>1568</v>
      </c>
      <c r="AP196" s="84" t="b">
        <v>0</v>
      </c>
      <c r="AQ196" s="84" t="b">
        <v>0</v>
      </c>
      <c r="AR196" s="84" t="b">
        <v>1</v>
      </c>
      <c r="AS196" s="84" t="s">
        <v>290</v>
      </c>
      <c r="AT196" s="84">
        <v>11278</v>
      </c>
      <c r="AU196" s="88" t="s">
        <v>1660</v>
      </c>
      <c r="AV196" s="84" t="b">
        <v>1</v>
      </c>
      <c r="AW196" s="84" t="s">
        <v>745</v>
      </c>
      <c r="AX196" s="88" t="s">
        <v>1755</v>
      </c>
      <c r="AY196" s="84" t="s">
        <v>66</v>
      </c>
      <c r="AZ196" s="2"/>
      <c r="BA196" s="3"/>
      <c r="BB196" s="3"/>
      <c r="BC196" s="3"/>
      <c r="BD196" s="3"/>
    </row>
    <row r="197" spans="1:56" x14ac:dyDescent="0.2">
      <c r="A197" s="69" t="s">
        <v>2305</v>
      </c>
      <c r="B197" s="70"/>
      <c r="C197" s="70"/>
      <c r="D197" s="71"/>
      <c r="E197" s="108"/>
      <c r="F197" s="113" t="s">
        <v>20398</v>
      </c>
      <c r="G197" s="109"/>
      <c r="H197" s="74"/>
      <c r="I197" s="75"/>
      <c r="J197" s="110"/>
      <c r="K197" s="74" t="s">
        <v>23466</v>
      </c>
      <c r="L197" s="111"/>
      <c r="M197" s="79"/>
      <c r="N197" s="79"/>
      <c r="O197" s="80"/>
      <c r="P197" s="81"/>
      <c r="Q197" s="81"/>
      <c r="R197" s="91"/>
      <c r="S197" s="91"/>
      <c r="T197" s="91"/>
      <c r="U197" s="91"/>
      <c r="V197" s="52"/>
      <c r="W197" s="52"/>
      <c r="X197" s="52"/>
      <c r="Y197" s="52"/>
      <c r="Z197" s="51"/>
      <c r="AA197" s="76"/>
      <c r="AB197" s="76"/>
      <c r="AC197" s="77"/>
      <c r="AD197" s="84" t="s">
        <v>12225</v>
      </c>
      <c r="AE197" s="84">
        <v>573</v>
      </c>
      <c r="AF197" s="84">
        <v>424</v>
      </c>
      <c r="AG197" s="84">
        <v>21712</v>
      </c>
      <c r="AH197" s="84">
        <v>418</v>
      </c>
      <c r="AI197" s="84">
        <v>-21600</v>
      </c>
      <c r="AJ197" s="84" t="s">
        <v>14238</v>
      </c>
      <c r="AK197" s="84" t="s">
        <v>16054</v>
      </c>
      <c r="AL197" s="84"/>
      <c r="AM197" s="84" t="s">
        <v>604</v>
      </c>
      <c r="AN197" s="86">
        <v>40012.879108796296</v>
      </c>
      <c r="AO197" s="88" t="s">
        <v>17956</v>
      </c>
      <c r="AP197" s="84" t="b">
        <v>0</v>
      </c>
      <c r="AQ197" s="84" t="b">
        <v>0</v>
      </c>
      <c r="AR197" s="84" t="b">
        <v>1</v>
      </c>
      <c r="AS197" s="84" t="s">
        <v>291</v>
      </c>
      <c r="AT197" s="84">
        <v>6</v>
      </c>
      <c r="AU197" s="88" t="s">
        <v>19661</v>
      </c>
      <c r="AV197" s="84" t="b">
        <v>0</v>
      </c>
      <c r="AW197" s="84" t="s">
        <v>745</v>
      </c>
      <c r="AX197" s="88" t="s">
        <v>21333</v>
      </c>
      <c r="AY197" s="84" t="s">
        <v>66</v>
      </c>
      <c r="AZ197" s="2"/>
      <c r="BA197" s="3"/>
      <c r="BB197" s="3"/>
      <c r="BC197" s="3"/>
      <c r="BD197" s="3"/>
    </row>
    <row r="198" spans="1:56" x14ac:dyDescent="0.2">
      <c r="A198" s="69" t="s">
        <v>2306</v>
      </c>
      <c r="B198" s="70"/>
      <c r="C198" s="70"/>
      <c r="D198" s="71"/>
      <c r="E198" s="108"/>
      <c r="F198" s="113" t="s">
        <v>6900</v>
      </c>
      <c r="G198" s="109"/>
      <c r="H198" s="74"/>
      <c r="I198" s="75"/>
      <c r="J198" s="110"/>
      <c r="K198" s="74" t="s">
        <v>23467</v>
      </c>
      <c r="L198" s="111"/>
      <c r="M198" s="79"/>
      <c r="N198" s="79"/>
      <c r="O198" s="80"/>
      <c r="P198" s="81"/>
      <c r="Q198" s="81"/>
      <c r="R198" s="91"/>
      <c r="S198" s="91"/>
      <c r="T198" s="91"/>
      <c r="U198" s="91"/>
      <c r="V198" s="52"/>
      <c r="W198" s="52"/>
      <c r="X198" s="52"/>
      <c r="Y198" s="52"/>
      <c r="Z198" s="51"/>
      <c r="AA198" s="76"/>
      <c r="AB198" s="76"/>
      <c r="AC198" s="77"/>
      <c r="AD198" s="84" t="s">
        <v>12226</v>
      </c>
      <c r="AE198" s="84">
        <v>470</v>
      </c>
      <c r="AF198" s="84">
        <v>70</v>
      </c>
      <c r="AG198" s="84">
        <v>2817</v>
      </c>
      <c r="AH198" s="84">
        <v>5</v>
      </c>
      <c r="AI198" s="84">
        <v>-32400</v>
      </c>
      <c r="AJ198" s="84" t="s">
        <v>14239</v>
      </c>
      <c r="AK198" s="84"/>
      <c r="AL198" s="84"/>
      <c r="AM198" s="84" t="s">
        <v>624</v>
      </c>
      <c r="AN198" s="86">
        <v>39939.912881944445</v>
      </c>
      <c r="AO198" s="84"/>
      <c r="AP198" s="84" t="b">
        <v>0</v>
      </c>
      <c r="AQ198" s="84" t="b">
        <v>0</v>
      </c>
      <c r="AR198" s="84" t="b">
        <v>0</v>
      </c>
      <c r="AS198" s="84" t="s">
        <v>290</v>
      </c>
      <c r="AT198" s="84">
        <v>0</v>
      </c>
      <c r="AU198" s="88" t="s">
        <v>678</v>
      </c>
      <c r="AV198" s="84" t="b">
        <v>0</v>
      </c>
      <c r="AW198" s="84" t="s">
        <v>745</v>
      </c>
      <c r="AX198" s="88" t="s">
        <v>21334</v>
      </c>
      <c r="AY198" s="84" t="s">
        <v>66</v>
      </c>
      <c r="AZ198" s="2"/>
      <c r="BA198" s="3"/>
      <c r="BB198" s="3"/>
      <c r="BC198" s="3"/>
      <c r="BD198" s="3"/>
    </row>
    <row r="199" spans="1:56" x14ac:dyDescent="0.2">
      <c r="A199" s="69" t="s">
        <v>2307</v>
      </c>
      <c r="B199" s="70"/>
      <c r="C199" s="70"/>
      <c r="D199" s="71"/>
      <c r="E199" s="108"/>
      <c r="F199" s="113" t="s">
        <v>6901</v>
      </c>
      <c r="G199" s="109"/>
      <c r="H199" s="74"/>
      <c r="I199" s="75"/>
      <c r="J199" s="110"/>
      <c r="K199" s="74" t="s">
        <v>23468</v>
      </c>
      <c r="L199" s="111"/>
      <c r="M199" s="79"/>
      <c r="N199" s="79"/>
      <c r="O199" s="80"/>
      <c r="P199" s="81"/>
      <c r="Q199" s="81"/>
      <c r="R199" s="91"/>
      <c r="S199" s="91"/>
      <c r="T199" s="91"/>
      <c r="U199" s="91"/>
      <c r="V199" s="52"/>
      <c r="W199" s="52"/>
      <c r="X199" s="52"/>
      <c r="Y199" s="52"/>
      <c r="Z199" s="51"/>
      <c r="AA199" s="76"/>
      <c r="AB199" s="76"/>
      <c r="AC199" s="77"/>
      <c r="AD199" s="84" t="s">
        <v>12227</v>
      </c>
      <c r="AE199" s="84">
        <v>575</v>
      </c>
      <c r="AF199" s="84">
        <v>306</v>
      </c>
      <c r="AG199" s="84">
        <v>1321</v>
      </c>
      <c r="AH199" s="84">
        <v>936</v>
      </c>
      <c r="AI199" s="84"/>
      <c r="AJ199" s="84" t="s">
        <v>14240</v>
      </c>
      <c r="AK199" s="84" t="s">
        <v>16055</v>
      </c>
      <c r="AL199" s="84"/>
      <c r="AM199" s="84"/>
      <c r="AN199" s="86">
        <v>39875.076412037037</v>
      </c>
      <c r="AO199" s="84"/>
      <c r="AP199" s="84" t="b">
        <v>0</v>
      </c>
      <c r="AQ199" s="84" t="b">
        <v>0</v>
      </c>
      <c r="AR199" s="84" t="b">
        <v>0</v>
      </c>
      <c r="AS199" s="84" t="s">
        <v>290</v>
      </c>
      <c r="AT199" s="84">
        <v>24</v>
      </c>
      <c r="AU199" s="88" t="s">
        <v>674</v>
      </c>
      <c r="AV199" s="84" t="b">
        <v>0</v>
      </c>
      <c r="AW199" s="84" t="s">
        <v>745</v>
      </c>
      <c r="AX199" s="88" t="s">
        <v>21335</v>
      </c>
      <c r="AY199" s="84" t="s">
        <v>66</v>
      </c>
      <c r="AZ199" s="2"/>
      <c r="BA199" s="3"/>
      <c r="BB199" s="3"/>
      <c r="BC199" s="3"/>
      <c r="BD199" s="3"/>
    </row>
    <row r="200" spans="1:56" x14ac:dyDescent="0.2">
      <c r="A200" s="69" t="s">
        <v>3834</v>
      </c>
      <c r="B200" s="70"/>
      <c r="C200" s="70"/>
      <c r="D200" s="71"/>
      <c r="E200" s="108"/>
      <c r="F200" s="113" t="s">
        <v>20399</v>
      </c>
      <c r="G200" s="109"/>
      <c r="H200" s="74"/>
      <c r="I200" s="75"/>
      <c r="J200" s="110"/>
      <c r="K200" s="74" t="s">
        <v>23469</v>
      </c>
      <c r="L200" s="111"/>
      <c r="M200" s="79"/>
      <c r="N200" s="79"/>
      <c r="O200" s="80"/>
      <c r="P200" s="81"/>
      <c r="Q200" s="81"/>
      <c r="R200" s="91"/>
      <c r="S200" s="91"/>
      <c r="T200" s="91"/>
      <c r="U200" s="91"/>
      <c r="V200" s="52"/>
      <c r="W200" s="52"/>
      <c r="X200" s="52"/>
      <c r="Y200" s="52"/>
      <c r="Z200" s="51"/>
      <c r="AA200" s="76"/>
      <c r="AB200" s="76"/>
      <c r="AC200" s="77"/>
      <c r="AD200" s="84" t="s">
        <v>12228</v>
      </c>
      <c r="AE200" s="84">
        <v>2067</v>
      </c>
      <c r="AF200" s="84">
        <v>1006</v>
      </c>
      <c r="AG200" s="84">
        <v>10145</v>
      </c>
      <c r="AH200" s="84">
        <v>19235</v>
      </c>
      <c r="AI200" s="84">
        <v>-25200</v>
      </c>
      <c r="AJ200" s="84" t="s">
        <v>14241</v>
      </c>
      <c r="AK200" s="84" t="s">
        <v>1298</v>
      </c>
      <c r="AL200" s="84"/>
      <c r="AM200" s="84" t="s">
        <v>605</v>
      </c>
      <c r="AN200" s="86">
        <v>40844.192002314812</v>
      </c>
      <c r="AO200" s="88" t="s">
        <v>17957</v>
      </c>
      <c r="AP200" s="84" t="b">
        <v>0</v>
      </c>
      <c r="AQ200" s="84" t="b">
        <v>0</v>
      </c>
      <c r="AR200" s="84" t="b">
        <v>0</v>
      </c>
      <c r="AS200" s="84" t="s">
        <v>290</v>
      </c>
      <c r="AT200" s="84">
        <v>52</v>
      </c>
      <c r="AU200" s="88" t="s">
        <v>678</v>
      </c>
      <c r="AV200" s="84" t="b">
        <v>0</v>
      </c>
      <c r="AW200" s="84" t="s">
        <v>745</v>
      </c>
      <c r="AX200" s="88" t="s">
        <v>21336</v>
      </c>
      <c r="AY200" s="84" t="s">
        <v>65</v>
      </c>
      <c r="AZ200" s="2"/>
      <c r="BA200" s="3"/>
      <c r="BB200" s="3"/>
      <c r="BC200" s="3"/>
      <c r="BD200" s="3"/>
    </row>
    <row r="201" spans="1:56" x14ac:dyDescent="0.2">
      <c r="A201" s="69" t="s">
        <v>2607</v>
      </c>
      <c r="B201" s="70"/>
      <c r="C201" s="70"/>
      <c r="D201" s="71"/>
      <c r="E201" s="108"/>
      <c r="F201" s="113" t="s">
        <v>7151</v>
      </c>
      <c r="G201" s="109"/>
      <c r="H201" s="74"/>
      <c r="I201" s="75"/>
      <c r="J201" s="110"/>
      <c r="K201" s="74" t="s">
        <v>23470</v>
      </c>
      <c r="L201" s="111"/>
      <c r="M201" s="79"/>
      <c r="N201" s="79"/>
      <c r="O201" s="80"/>
      <c r="P201" s="81"/>
      <c r="Q201" s="81"/>
      <c r="R201" s="91"/>
      <c r="S201" s="91"/>
      <c r="T201" s="91"/>
      <c r="U201" s="91"/>
      <c r="V201" s="52"/>
      <c r="W201" s="52"/>
      <c r="X201" s="52"/>
      <c r="Y201" s="52"/>
      <c r="Z201" s="51"/>
      <c r="AA201" s="76"/>
      <c r="AB201" s="76"/>
      <c r="AC201" s="77"/>
      <c r="AD201" s="84" t="s">
        <v>12229</v>
      </c>
      <c r="AE201" s="84">
        <v>107</v>
      </c>
      <c r="AF201" s="84">
        <v>3204</v>
      </c>
      <c r="AG201" s="84">
        <v>5381</v>
      </c>
      <c r="AH201" s="84">
        <v>11</v>
      </c>
      <c r="AI201" s="84">
        <v>-25200</v>
      </c>
      <c r="AJ201" s="84" t="s">
        <v>14242</v>
      </c>
      <c r="AK201" s="84" t="s">
        <v>1372</v>
      </c>
      <c r="AL201" s="88" t="s">
        <v>16845</v>
      </c>
      <c r="AM201" s="84" t="s">
        <v>605</v>
      </c>
      <c r="AN201" s="86">
        <v>42009.647870370369</v>
      </c>
      <c r="AO201" s="88" t="s">
        <v>17958</v>
      </c>
      <c r="AP201" s="84" t="b">
        <v>0</v>
      </c>
      <c r="AQ201" s="84" t="b">
        <v>0</v>
      </c>
      <c r="AR201" s="84" t="b">
        <v>0</v>
      </c>
      <c r="AS201" s="84" t="s">
        <v>290</v>
      </c>
      <c r="AT201" s="84">
        <v>114</v>
      </c>
      <c r="AU201" s="88" t="s">
        <v>674</v>
      </c>
      <c r="AV201" s="84" t="b">
        <v>0</v>
      </c>
      <c r="AW201" s="84" t="s">
        <v>745</v>
      </c>
      <c r="AX201" s="88" t="s">
        <v>21337</v>
      </c>
      <c r="AY201" s="84" t="s">
        <v>66</v>
      </c>
      <c r="AZ201" s="2"/>
      <c r="BA201" s="3"/>
      <c r="BB201" s="3"/>
      <c r="BC201" s="3"/>
      <c r="BD201" s="3"/>
    </row>
    <row r="202" spans="1:56" x14ac:dyDescent="0.2">
      <c r="A202" s="69" t="s">
        <v>2308</v>
      </c>
      <c r="B202" s="70"/>
      <c r="C202" s="70"/>
      <c r="D202" s="71"/>
      <c r="E202" s="108"/>
      <c r="F202" s="113" t="s">
        <v>6902</v>
      </c>
      <c r="G202" s="109"/>
      <c r="H202" s="74"/>
      <c r="I202" s="75"/>
      <c r="J202" s="110"/>
      <c r="K202" s="74" t="s">
        <v>23471</v>
      </c>
      <c r="L202" s="111"/>
      <c r="M202" s="79"/>
      <c r="N202" s="79"/>
      <c r="O202" s="80"/>
      <c r="P202" s="81"/>
      <c r="Q202" s="81"/>
      <c r="R202" s="91"/>
      <c r="S202" s="91"/>
      <c r="T202" s="91"/>
      <c r="U202" s="91"/>
      <c r="V202" s="52"/>
      <c r="W202" s="52"/>
      <c r="X202" s="52"/>
      <c r="Y202" s="52"/>
      <c r="Z202" s="51"/>
      <c r="AA202" s="76"/>
      <c r="AB202" s="76"/>
      <c r="AC202" s="77"/>
      <c r="AD202" s="84" t="s">
        <v>12230</v>
      </c>
      <c r="AE202" s="84">
        <v>6935</v>
      </c>
      <c r="AF202" s="84">
        <v>5370</v>
      </c>
      <c r="AG202" s="84">
        <v>3156</v>
      </c>
      <c r="AH202" s="84">
        <v>111</v>
      </c>
      <c r="AI202" s="84">
        <v>-21600</v>
      </c>
      <c r="AJ202" s="84" t="s">
        <v>14243</v>
      </c>
      <c r="AK202" s="84" t="s">
        <v>16056</v>
      </c>
      <c r="AL202" s="88" t="s">
        <v>16846</v>
      </c>
      <c r="AM202" s="84" t="s">
        <v>601</v>
      </c>
      <c r="AN202" s="86">
        <v>39987.61109953704</v>
      </c>
      <c r="AO202" s="88" t="s">
        <v>17959</v>
      </c>
      <c r="AP202" s="84" t="b">
        <v>0</v>
      </c>
      <c r="AQ202" s="84" t="b">
        <v>0</v>
      </c>
      <c r="AR202" s="84" t="b">
        <v>0</v>
      </c>
      <c r="AS202" s="84" t="s">
        <v>290</v>
      </c>
      <c r="AT202" s="84">
        <v>39</v>
      </c>
      <c r="AU202" s="88" t="s">
        <v>19662</v>
      </c>
      <c r="AV202" s="84" t="b">
        <v>0</v>
      </c>
      <c r="AW202" s="84" t="s">
        <v>745</v>
      </c>
      <c r="AX202" s="88" t="s">
        <v>21338</v>
      </c>
      <c r="AY202" s="84" t="s">
        <v>66</v>
      </c>
      <c r="AZ202" s="2"/>
      <c r="BA202" s="3"/>
      <c r="BB202" s="3"/>
      <c r="BC202" s="3"/>
      <c r="BD202" s="3"/>
    </row>
    <row r="203" spans="1:56" x14ac:dyDescent="0.2">
      <c r="A203" s="69" t="s">
        <v>2309</v>
      </c>
      <c r="B203" s="70"/>
      <c r="C203" s="70"/>
      <c r="D203" s="71"/>
      <c r="E203" s="108"/>
      <c r="F203" s="113" t="s">
        <v>6903</v>
      </c>
      <c r="G203" s="109"/>
      <c r="H203" s="74"/>
      <c r="I203" s="75"/>
      <c r="J203" s="110"/>
      <c r="K203" s="74" t="s">
        <v>23472</v>
      </c>
      <c r="L203" s="111"/>
      <c r="M203" s="79"/>
      <c r="N203" s="79"/>
      <c r="O203" s="80"/>
      <c r="P203" s="81"/>
      <c r="Q203" s="81"/>
      <c r="R203" s="91"/>
      <c r="S203" s="91"/>
      <c r="T203" s="91"/>
      <c r="U203" s="91"/>
      <c r="V203" s="52"/>
      <c r="W203" s="52"/>
      <c r="X203" s="52"/>
      <c r="Y203" s="52"/>
      <c r="Z203" s="51"/>
      <c r="AA203" s="76"/>
      <c r="AB203" s="76"/>
      <c r="AC203" s="77"/>
      <c r="AD203" s="84" t="s">
        <v>12231</v>
      </c>
      <c r="AE203" s="84">
        <v>392</v>
      </c>
      <c r="AF203" s="84">
        <v>386</v>
      </c>
      <c r="AG203" s="84">
        <v>2131</v>
      </c>
      <c r="AH203" s="84">
        <v>6106</v>
      </c>
      <c r="AI203" s="84">
        <v>-28800</v>
      </c>
      <c r="AJ203" s="84" t="s">
        <v>14244</v>
      </c>
      <c r="AK203" s="84" t="s">
        <v>319</v>
      </c>
      <c r="AL203" s="88" t="s">
        <v>16847</v>
      </c>
      <c r="AM203" s="84" t="s">
        <v>602</v>
      </c>
      <c r="AN203" s="86">
        <v>39771.929224537038</v>
      </c>
      <c r="AO203" s="88" t="s">
        <v>17960</v>
      </c>
      <c r="AP203" s="84" t="b">
        <v>0</v>
      </c>
      <c r="AQ203" s="84" t="b">
        <v>0</v>
      </c>
      <c r="AR203" s="84" t="b">
        <v>1</v>
      </c>
      <c r="AS203" s="84" t="s">
        <v>290</v>
      </c>
      <c r="AT203" s="84">
        <v>10</v>
      </c>
      <c r="AU203" s="88" t="s">
        <v>678</v>
      </c>
      <c r="AV203" s="84" t="b">
        <v>0</v>
      </c>
      <c r="AW203" s="84" t="s">
        <v>745</v>
      </c>
      <c r="AX203" s="88" t="s">
        <v>21339</v>
      </c>
      <c r="AY203" s="84" t="s">
        <v>66</v>
      </c>
      <c r="AZ203" s="2"/>
      <c r="BA203" s="3"/>
      <c r="BB203" s="3"/>
      <c r="BC203" s="3"/>
      <c r="BD203" s="3"/>
    </row>
    <row r="204" spans="1:56" x14ac:dyDescent="0.2">
      <c r="A204" s="69" t="s">
        <v>2310</v>
      </c>
      <c r="B204" s="70"/>
      <c r="C204" s="70"/>
      <c r="D204" s="71"/>
      <c r="E204" s="108"/>
      <c r="F204" s="113" t="s">
        <v>6904</v>
      </c>
      <c r="G204" s="109"/>
      <c r="H204" s="74"/>
      <c r="I204" s="75"/>
      <c r="J204" s="110"/>
      <c r="K204" s="74" t="s">
        <v>23473</v>
      </c>
      <c r="L204" s="111"/>
      <c r="M204" s="79"/>
      <c r="N204" s="79"/>
      <c r="O204" s="80"/>
      <c r="P204" s="81"/>
      <c r="Q204" s="81"/>
      <c r="R204" s="91"/>
      <c r="S204" s="91"/>
      <c r="T204" s="91"/>
      <c r="U204" s="91"/>
      <c r="V204" s="52"/>
      <c r="W204" s="52"/>
      <c r="X204" s="52"/>
      <c r="Y204" s="52"/>
      <c r="Z204" s="51"/>
      <c r="AA204" s="76"/>
      <c r="AB204" s="76"/>
      <c r="AC204" s="77"/>
      <c r="AD204" s="84" t="s">
        <v>12232</v>
      </c>
      <c r="AE204" s="84">
        <v>106</v>
      </c>
      <c r="AF204" s="84">
        <v>60</v>
      </c>
      <c r="AG204" s="84">
        <v>3020</v>
      </c>
      <c r="AH204" s="84">
        <v>0</v>
      </c>
      <c r="AI204" s="84">
        <v>-14400</v>
      </c>
      <c r="AJ204" s="84" t="s">
        <v>14245</v>
      </c>
      <c r="AK204" s="84" t="s">
        <v>311</v>
      </c>
      <c r="AL204" s="84"/>
      <c r="AM204" s="84" t="s">
        <v>608</v>
      </c>
      <c r="AN204" s="86">
        <v>40929.196793981479</v>
      </c>
      <c r="AO204" s="84"/>
      <c r="AP204" s="84" t="b">
        <v>1</v>
      </c>
      <c r="AQ204" s="84" t="b">
        <v>0</v>
      </c>
      <c r="AR204" s="84" t="b">
        <v>0</v>
      </c>
      <c r="AS204" s="84" t="s">
        <v>290</v>
      </c>
      <c r="AT204" s="84">
        <v>21</v>
      </c>
      <c r="AU204" s="88" t="s">
        <v>674</v>
      </c>
      <c r="AV204" s="84" t="b">
        <v>0</v>
      </c>
      <c r="AW204" s="84" t="s">
        <v>745</v>
      </c>
      <c r="AX204" s="88" t="s">
        <v>21340</v>
      </c>
      <c r="AY204" s="84" t="s">
        <v>66</v>
      </c>
      <c r="AZ204" s="2"/>
      <c r="BA204" s="3"/>
      <c r="BB204" s="3"/>
      <c r="BC204" s="3"/>
      <c r="BD204" s="3"/>
    </row>
    <row r="205" spans="1:56" x14ac:dyDescent="0.2">
      <c r="A205" s="69" t="s">
        <v>2311</v>
      </c>
      <c r="B205" s="70"/>
      <c r="C205" s="70"/>
      <c r="D205" s="71"/>
      <c r="E205" s="108"/>
      <c r="F205" s="113" t="s">
        <v>6905</v>
      </c>
      <c r="G205" s="109"/>
      <c r="H205" s="74"/>
      <c r="I205" s="75"/>
      <c r="J205" s="110"/>
      <c r="K205" s="74" t="s">
        <v>23474</v>
      </c>
      <c r="L205" s="111"/>
      <c r="M205" s="79"/>
      <c r="N205" s="79"/>
      <c r="O205" s="80"/>
      <c r="P205" s="81"/>
      <c r="Q205" s="81"/>
      <c r="R205" s="91"/>
      <c r="S205" s="91"/>
      <c r="T205" s="91"/>
      <c r="U205" s="91"/>
      <c r="V205" s="52"/>
      <c r="W205" s="52"/>
      <c r="X205" s="52"/>
      <c r="Y205" s="52"/>
      <c r="Z205" s="51"/>
      <c r="AA205" s="76"/>
      <c r="AB205" s="76"/>
      <c r="AC205" s="77"/>
      <c r="AD205" s="84" t="s">
        <v>12233</v>
      </c>
      <c r="AE205" s="84">
        <v>87</v>
      </c>
      <c r="AF205" s="84">
        <v>127</v>
      </c>
      <c r="AG205" s="84">
        <v>21288</v>
      </c>
      <c r="AH205" s="84">
        <v>639</v>
      </c>
      <c r="AI205" s="84"/>
      <c r="AJ205" s="84"/>
      <c r="AK205" s="84"/>
      <c r="AL205" s="84"/>
      <c r="AM205" s="84"/>
      <c r="AN205" s="86">
        <v>40517.681076388886</v>
      </c>
      <c r="AO205" s="88" t="s">
        <v>17961</v>
      </c>
      <c r="AP205" s="84" t="b">
        <v>1</v>
      </c>
      <c r="AQ205" s="84" t="b">
        <v>0</v>
      </c>
      <c r="AR205" s="84" t="b">
        <v>1</v>
      </c>
      <c r="AS205" s="84" t="s">
        <v>291</v>
      </c>
      <c r="AT205" s="84">
        <v>35</v>
      </c>
      <c r="AU205" s="88" t="s">
        <v>674</v>
      </c>
      <c r="AV205" s="84" t="b">
        <v>0</v>
      </c>
      <c r="AW205" s="84" t="s">
        <v>745</v>
      </c>
      <c r="AX205" s="88" t="s">
        <v>21341</v>
      </c>
      <c r="AY205" s="84" t="s">
        <v>66</v>
      </c>
      <c r="AZ205" s="2"/>
      <c r="BA205" s="3"/>
      <c r="BB205" s="3"/>
      <c r="BC205" s="3"/>
      <c r="BD205" s="3"/>
    </row>
    <row r="206" spans="1:56" x14ac:dyDescent="0.2">
      <c r="A206" s="69" t="s">
        <v>3426</v>
      </c>
      <c r="B206" s="70"/>
      <c r="C206" s="70"/>
      <c r="D206" s="71"/>
      <c r="E206" s="108"/>
      <c r="F206" s="113" t="s">
        <v>7799</v>
      </c>
      <c r="G206" s="109"/>
      <c r="H206" s="74"/>
      <c r="I206" s="75"/>
      <c r="J206" s="110"/>
      <c r="K206" s="74" t="s">
        <v>23475</v>
      </c>
      <c r="L206" s="111"/>
      <c r="M206" s="79"/>
      <c r="N206" s="79"/>
      <c r="O206" s="80"/>
      <c r="P206" s="81"/>
      <c r="Q206" s="81"/>
      <c r="R206" s="91"/>
      <c r="S206" s="91"/>
      <c r="T206" s="91"/>
      <c r="U206" s="91"/>
      <c r="V206" s="52"/>
      <c r="W206" s="52"/>
      <c r="X206" s="52"/>
      <c r="Y206" s="52"/>
      <c r="Z206" s="51"/>
      <c r="AA206" s="76"/>
      <c r="AB206" s="76"/>
      <c r="AC206" s="77"/>
      <c r="AD206" s="84" t="s">
        <v>12234</v>
      </c>
      <c r="AE206" s="84">
        <v>2466</v>
      </c>
      <c r="AF206" s="84">
        <v>21823</v>
      </c>
      <c r="AG206" s="84">
        <v>118316</v>
      </c>
      <c r="AH206" s="84">
        <v>12840</v>
      </c>
      <c r="AI206" s="84">
        <v>-25200</v>
      </c>
      <c r="AJ206" s="84" t="s">
        <v>14246</v>
      </c>
      <c r="AK206" s="84" t="s">
        <v>604</v>
      </c>
      <c r="AL206" s="88" t="s">
        <v>16848</v>
      </c>
      <c r="AM206" s="84" t="s">
        <v>605</v>
      </c>
      <c r="AN206" s="86">
        <v>39905.380844907406</v>
      </c>
      <c r="AO206" s="88" t="s">
        <v>17962</v>
      </c>
      <c r="AP206" s="84" t="b">
        <v>0</v>
      </c>
      <c r="AQ206" s="84" t="b">
        <v>0</v>
      </c>
      <c r="AR206" s="84" t="b">
        <v>1</v>
      </c>
      <c r="AS206" s="84" t="s">
        <v>290</v>
      </c>
      <c r="AT206" s="84">
        <v>426</v>
      </c>
      <c r="AU206" s="88" t="s">
        <v>19663</v>
      </c>
      <c r="AV206" s="84" t="b">
        <v>0</v>
      </c>
      <c r="AW206" s="84" t="s">
        <v>745</v>
      </c>
      <c r="AX206" s="88" t="s">
        <v>21342</v>
      </c>
      <c r="AY206" s="84" t="s">
        <v>66</v>
      </c>
      <c r="AZ206" s="2"/>
      <c r="BA206" s="3"/>
      <c r="BB206" s="3"/>
      <c r="BC206" s="3"/>
      <c r="BD206" s="3"/>
    </row>
    <row r="207" spans="1:56" x14ac:dyDescent="0.2">
      <c r="A207" s="69" t="s">
        <v>2312</v>
      </c>
      <c r="B207" s="70"/>
      <c r="C207" s="70"/>
      <c r="D207" s="71"/>
      <c r="E207" s="108"/>
      <c r="F207" s="113" t="s">
        <v>6906</v>
      </c>
      <c r="G207" s="109"/>
      <c r="H207" s="74"/>
      <c r="I207" s="75"/>
      <c r="J207" s="110"/>
      <c r="K207" s="74" t="s">
        <v>23476</v>
      </c>
      <c r="L207" s="111"/>
      <c r="M207" s="79"/>
      <c r="N207" s="79"/>
      <c r="O207" s="80"/>
      <c r="P207" s="81"/>
      <c r="Q207" s="81"/>
      <c r="R207" s="91"/>
      <c r="S207" s="91"/>
      <c r="T207" s="91"/>
      <c r="U207" s="91"/>
      <c r="V207" s="52"/>
      <c r="W207" s="52"/>
      <c r="X207" s="52"/>
      <c r="Y207" s="52"/>
      <c r="Z207" s="51"/>
      <c r="AA207" s="76"/>
      <c r="AB207" s="76"/>
      <c r="AC207" s="77"/>
      <c r="AD207" s="84" t="s">
        <v>12235</v>
      </c>
      <c r="AE207" s="84">
        <v>898</v>
      </c>
      <c r="AF207" s="84">
        <v>11386</v>
      </c>
      <c r="AG207" s="84">
        <v>50057</v>
      </c>
      <c r="AH207" s="84">
        <v>7107</v>
      </c>
      <c r="AI207" s="84">
        <v>19800</v>
      </c>
      <c r="AJ207" s="84" t="s">
        <v>14247</v>
      </c>
      <c r="AK207" s="84" t="s">
        <v>16057</v>
      </c>
      <c r="AL207" s="88" t="s">
        <v>16849</v>
      </c>
      <c r="AM207" s="84" t="s">
        <v>1414</v>
      </c>
      <c r="AN207" s="86">
        <v>39902.743784722225</v>
      </c>
      <c r="AO207" s="88" t="s">
        <v>17963</v>
      </c>
      <c r="AP207" s="84" t="b">
        <v>0</v>
      </c>
      <c r="AQ207" s="84" t="b">
        <v>0</v>
      </c>
      <c r="AR207" s="84" t="b">
        <v>1</v>
      </c>
      <c r="AS207" s="84" t="s">
        <v>290</v>
      </c>
      <c r="AT207" s="84">
        <v>152</v>
      </c>
      <c r="AU207" s="88" t="s">
        <v>19664</v>
      </c>
      <c r="AV207" s="84" t="b">
        <v>0</v>
      </c>
      <c r="AW207" s="84" t="s">
        <v>745</v>
      </c>
      <c r="AX207" s="88" t="s">
        <v>21343</v>
      </c>
      <c r="AY207" s="84" t="s">
        <v>66</v>
      </c>
      <c r="AZ207" s="2"/>
      <c r="BA207" s="3"/>
      <c r="BB207" s="3"/>
      <c r="BC207" s="3"/>
      <c r="BD207" s="3"/>
    </row>
    <row r="208" spans="1:56" x14ac:dyDescent="0.2">
      <c r="A208" s="69" t="s">
        <v>2313</v>
      </c>
      <c r="B208" s="70"/>
      <c r="C208" s="70"/>
      <c r="D208" s="71"/>
      <c r="E208" s="108"/>
      <c r="F208" s="113" t="s">
        <v>6907</v>
      </c>
      <c r="G208" s="109"/>
      <c r="H208" s="74"/>
      <c r="I208" s="75"/>
      <c r="J208" s="110"/>
      <c r="K208" s="74" t="s">
        <v>23477</v>
      </c>
      <c r="L208" s="111"/>
      <c r="M208" s="79"/>
      <c r="N208" s="79"/>
      <c r="O208" s="80"/>
      <c r="P208" s="81"/>
      <c r="Q208" s="81"/>
      <c r="R208" s="91"/>
      <c r="S208" s="91"/>
      <c r="T208" s="91"/>
      <c r="U208" s="91"/>
      <c r="V208" s="52"/>
      <c r="W208" s="52"/>
      <c r="X208" s="52"/>
      <c r="Y208" s="52"/>
      <c r="Z208" s="51"/>
      <c r="AA208" s="76"/>
      <c r="AB208" s="76"/>
      <c r="AC208" s="77"/>
      <c r="AD208" s="84" t="s">
        <v>12236</v>
      </c>
      <c r="AE208" s="84">
        <v>1061</v>
      </c>
      <c r="AF208" s="84">
        <v>9929</v>
      </c>
      <c r="AG208" s="84">
        <v>222285</v>
      </c>
      <c r="AH208" s="84">
        <v>3239</v>
      </c>
      <c r="AI208" s="84">
        <v>32400</v>
      </c>
      <c r="AJ208" s="84" t="s">
        <v>14248</v>
      </c>
      <c r="AK208" s="84" t="s">
        <v>16058</v>
      </c>
      <c r="AL208" s="88" t="s">
        <v>16850</v>
      </c>
      <c r="AM208" s="84" t="s">
        <v>1436</v>
      </c>
      <c r="AN208" s="86">
        <v>40215.112291666665</v>
      </c>
      <c r="AO208" s="84"/>
      <c r="AP208" s="84" t="b">
        <v>0</v>
      </c>
      <c r="AQ208" s="84" t="b">
        <v>0</v>
      </c>
      <c r="AR208" s="84" t="b">
        <v>0</v>
      </c>
      <c r="AS208" s="84" t="s">
        <v>1654</v>
      </c>
      <c r="AT208" s="84">
        <v>1024</v>
      </c>
      <c r="AU208" s="88" t="s">
        <v>19665</v>
      </c>
      <c r="AV208" s="84" t="b">
        <v>0</v>
      </c>
      <c r="AW208" s="84" t="s">
        <v>745</v>
      </c>
      <c r="AX208" s="88" t="s">
        <v>21344</v>
      </c>
      <c r="AY208" s="84" t="s">
        <v>66</v>
      </c>
      <c r="AZ208" s="2"/>
      <c r="BA208" s="3"/>
      <c r="BB208" s="3"/>
      <c r="BC208" s="3"/>
      <c r="BD208" s="3"/>
    </row>
    <row r="209" spans="1:56" x14ac:dyDescent="0.2">
      <c r="A209" s="69" t="s">
        <v>3488</v>
      </c>
      <c r="B209" s="70"/>
      <c r="C209" s="70"/>
      <c r="D209" s="71"/>
      <c r="E209" s="108"/>
      <c r="F209" s="113" t="s">
        <v>7854</v>
      </c>
      <c r="G209" s="109"/>
      <c r="H209" s="74"/>
      <c r="I209" s="75"/>
      <c r="J209" s="110"/>
      <c r="K209" s="74" t="s">
        <v>23478</v>
      </c>
      <c r="L209" s="111"/>
      <c r="M209" s="79"/>
      <c r="N209" s="79"/>
      <c r="O209" s="80"/>
      <c r="P209" s="81"/>
      <c r="Q209" s="81"/>
      <c r="R209" s="91"/>
      <c r="S209" s="91"/>
      <c r="T209" s="91"/>
      <c r="U209" s="91"/>
      <c r="V209" s="52"/>
      <c r="W209" s="52"/>
      <c r="X209" s="52"/>
      <c r="Y209" s="52"/>
      <c r="Z209" s="51"/>
      <c r="AA209" s="76"/>
      <c r="AB209" s="76"/>
      <c r="AC209" s="77"/>
      <c r="AD209" s="84" t="s">
        <v>12237</v>
      </c>
      <c r="AE209" s="84">
        <v>45</v>
      </c>
      <c r="AF209" s="84">
        <v>176</v>
      </c>
      <c r="AG209" s="84">
        <v>71</v>
      </c>
      <c r="AH209" s="84">
        <v>15</v>
      </c>
      <c r="AI209" s="84"/>
      <c r="AJ209" s="84" t="s">
        <v>14249</v>
      </c>
      <c r="AK209" s="84" t="s">
        <v>16059</v>
      </c>
      <c r="AL209" s="88" t="s">
        <v>16851</v>
      </c>
      <c r="AM209" s="84"/>
      <c r="AN209" s="86">
        <v>43053.392453703702</v>
      </c>
      <c r="AO209" s="88" t="s">
        <v>17964</v>
      </c>
      <c r="AP209" s="84" t="b">
        <v>0</v>
      </c>
      <c r="AQ209" s="84" t="b">
        <v>0</v>
      </c>
      <c r="AR209" s="84" t="b">
        <v>0</v>
      </c>
      <c r="AS209" s="84" t="s">
        <v>1654</v>
      </c>
      <c r="AT209" s="84">
        <v>3</v>
      </c>
      <c r="AU209" s="88" t="s">
        <v>674</v>
      </c>
      <c r="AV209" s="84" t="b">
        <v>0</v>
      </c>
      <c r="AW209" s="84" t="s">
        <v>745</v>
      </c>
      <c r="AX209" s="88" t="s">
        <v>21345</v>
      </c>
      <c r="AY209" s="84" t="s">
        <v>66</v>
      </c>
      <c r="AZ209" s="2"/>
      <c r="BA209" s="3"/>
      <c r="BB209" s="3"/>
      <c r="BC209" s="3"/>
      <c r="BD209" s="3"/>
    </row>
    <row r="210" spans="1:56" x14ac:dyDescent="0.2">
      <c r="A210" s="69" t="s">
        <v>2314</v>
      </c>
      <c r="B210" s="70"/>
      <c r="C210" s="70"/>
      <c r="D210" s="71"/>
      <c r="E210" s="108"/>
      <c r="F210" s="113" t="s">
        <v>6908</v>
      </c>
      <c r="G210" s="109"/>
      <c r="H210" s="74"/>
      <c r="I210" s="75"/>
      <c r="J210" s="110"/>
      <c r="K210" s="74" t="s">
        <v>23479</v>
      </c>
      <c r="L210" s="111"/>
      <c r="M210" s="79"/>
      <c r="N210" s="79"/>
      <c r="O210" s="80"/>
      <c r="P210" s="81"/>
      <c r="Q210" s="81"/>
      <c r="R210" s="91"/>
      <c r="S210" s="91"/>
      <c r="T210" s="91"/>
      <c r="U210" s="91"/>
      <c r="V210" s="52"/>
      <c r="W210" s="52"/>
      <c r="X210" s="52"/>
      <c r="Y210" s="52"/>
      <c r="Z210" s="51"/>
      <c r="AA210" s="76"/>
      <c r="AB210" s="76"/>
      <c r="AC210" s="77"/>
      <c r="AD210" s="84" t="s">
        <v>12238</v>
      </c>
      <c r="AE210" s="84">
        <v>5000</v>
      </c>
      <c r="AF210" s="84">
        <v>4513</v>
      </c>
      <c r="AG210" s="84">
        <v>24159</v>
      </c>
      <c r="AH210" s="84">
        <v>10794</v>
      </c>
      <c r="AI210" s="84"/>
      <c r="AJ210" s="84" t="s">
        <v>14250</v>
      </c>
      <c r="AK210" s="84" t="s">
        <v>16060</v>
      </c>
      <c r="AL210" s="88" t="s">
        <v>16852</v>
      </c>
      <c r="AM210" s="84"/>
      <c r="AN210" s="86">
        <v>42532.200011574074</v>
      </c>
      <c r="AO210" s="88" t="s">
        <v>17965</v>
      </c>
      <c r="AP210" s="84" t="b">
        <v>1</v>
      </c>
      <c r="AQ210" s="84" t="b">
        <v>0</v>
      </c>
      <c r="AR210" s="84" t="b">
        <v>0</v>
      </c>
      <c r="AS210" s="84" t="s">
        <v>290</v>
      </c>
      <c r="AT210" s="84">
        <v>46</v>
      </c>
      <c r="AU210" s="84"/>
      <c r="AV210" s="84" t="b">
        <v>0</v>
      </c>
      <c r="AW210" s="84" t="s">
        <v>745</v>
      </c>
      <c r="AX210" s="88" t="s">
        <v>21346</v>
      </c>
      <c r="AY210" s="84" t="s">
        <v>66</v>
      </c>
      <c r="AZ210" s="2"/>
      <c r="BA210" s="3"/>
      <c r="BB210" s="3"/>
      <c r="BC210" s="3"/>
      <c r="BD210" s="3"/>
    </row>
    <row r="211" spans="1:56" x14ac:dyDescent="0.2">
      <c r="A211" s="69" t="s">
        <v>3835</v>
      </c>
      <c r="B211" s="70"/>
      <c r="C211" s="70"/>
      <c r="D211" s="71"/>
      <c r="E211" s="108"/>
      <c r="F211" s="113" t="s">
        <v>20400</v>
      </c>
      <c r="G211" s="109"/>
      <c r="H211" s="74"/>
      <c r="I211" s="75"/>
      <c r="J211" s="110"/>
      <c r="K211" s="74" t="s">
        <v>23480</v>
      </c>
      <c r="L211" s="111"/>
      <c r="M211" s="79"/>
      <c r="N211" s="79"/>
      <c r="O211" s="80"/>
      <c r="P211" s="81"/>
      <c r="Q211" s="81"/>
      <c r="R211" s="91"/>
      <c r="S211" s="91"/>
      <c r="T211" s="91"/>
      <c r="U211" s="91"/>
      <c r="V211" s="52"/>
      <c r="W211" s="52"/>
      <c r="X211" s="52"/>
      <c r="Y211" s="52"/>
      <c r="Z211" s="51"/>
      <c r="AA211" s="76"/>
      <c r="AB211" s="76"/>
      <c r="AC211" s="77"/>
      <c r="AD211" s="84" t="s">
        <v>12239</v>
      </c>
      <c r="AE211" s="84">
        <v>46</v>
      </c>
      <c r="AF211" s="84">
        <v>19914463</v>
      </c>
      <c r="AG211" s="84">
        <v>3909</v>
      </c>
      <c r="AH211" s="84">
        <v>771</v>
      </c>
      <c r="AI211" s="84">
        <v>-28800</v>
      </c>
      <c r="AJ211" s="84"/>
      <c r="AK211" s="84"/>
      <c r="AL211" s="84"/>
      <c r="AM211" s="84" t="s">
        <v>602</v>
      </c>
      <c r="AN211" s="86">
        <v>39966.842002314814</v>
      </c>
      <c r="AO211" s="88" t="s">
        <v>17966</v>
      </c>
      <c r="AP211" s="84" t="b">
        <v>0</v>
      </c>
      <c r="AQ211" s="84" t="b">
        <v>0</v>
      </c>
      <c r="AR211" s="84" t="b">
        <v>0</v>
      </c>
      <c r="AS211" s="84" t="s">
        <v>290</v>
      </c>
      <c r="AT211" s="84">
        <v>41728</v>
      </c>
      <c r="AU211" s="88" t="s">
        <v>19666</v>
      </c>
      <c r="AV211" s="84" t="b">
        <v>1</v>
      </c>
      <c r="AW211" s="84" t="s">
        <v>745</v>
      </c>
      <c r="AX211" s="88" t="s">
        <v>21347</v>
      </c>
      <c r="AY211" s="84" t="s">
        <v>65</v>
      </c>
      <c r="AZ211" s="2"/>
      <c r="BA211" s="3"/>
      <c r="BB211" s="3"/>
      <c r="BC211" s="3"/>
      <c r="BD211" s="3"/>
    </row>
    <row r="212" spans="1:56" x14ac:dyDescent="0.2">
      <c r="A212" s="69" t="s">
        <v>2315</v>
      </c>
      <c r="B212" s="70"/>
      <c r="C212" s="70"/>
      <c r="D212" s="71"/>
      <c r="E212" s="108"/>
      <c r="F212" s="113" t="s">
        <v>6909</v>
      </c>
      <c r="G212" s="109"/>
      <c r="H212" s="74"/>
      <c r="I212" s="75"/>
      <c r="J212" s="110"/>
      <c r="K212" s="74" t="s">
        <v>23481</v>
      </c>
      <c r="L212" s="111"/>
      <c r="M212" s="79"/>
      <c r="N212" s="79"/>
      <c r="O212" s="80"/>
      <c r="P212" s="81"/>
      <c r="Q212" s="81"/>
      <c r="R212" s="91"/>
      <c r="S212" s="91"/>
      <c r="T212" s="91"/>
      <c r="U212" s="91"/>
      <c r="V212" s="52"/>
      <c r="W212" s="52"/>
      <c r="X212" s="52"/>
      <c r="Y212" s="52"/>
      <c r="Z212" s="51"/>
      <c r="AA212" s="76"/>
      <c r="AB212" s="76"/>
      <c r="AC212" s="77"/>
      <c r="AD212" s="84" t="s">
        <v>12240</v>
      </c>
      <c r="AE212" s="84">
        <v>3587</v>
      </c>
      <c r="AF212" s="84">
        <v>168304</v>
      </c>
      <c r="AG212" s="84">
        <v>167759</v>
      </c>
      <c r="AH212" s="84">
        <v>7259</v>
      </c>
      <c r="AI212" s="84">
        <v>-18000</v>
      </c>
      <c r="AJ212" s="84" t="s">
        <v>14251</v>
      </c>
      <c r="AK212" s="84" t="s">
        <v>318</v>
      </c>
      <c r="AL212" s="88" t="s">
        <v>16853</v>
      </c>
      <c r="AM212" s="84" t="s">
        <v>603</v>
      </c>
      <c r="AN212" s="86">
        <v>39689.520381944443</v>
      </c>
      <c r="AO212" s="88" t="s">
        <v>17967</v>
      </c>
      <c r="AP212" s="84" t="b">
        <v>0</v>
      </c>
      <c r="AQ212" s="84" t="b">
        <v>0</v>
      </c>
      <c r="AR212" s="84" t="b">
        <v>0</v>
      </c>
      <c r="AS212" s="84" t="s">
        <v>290</v>
      </c>
      <c r="AT212" s="84">
        <v>5019</v>
      </c>
      <c r="AU212" s="88" t="s">
        <v>19667</v>
      </c>
      <c r="AV212" s="84" t="b">
        <v>1</v>
      </c>
      <c r="AW212" s="84" t="s">
        <v>745</v>
      </c>
      <c r="AX212" s="88" t="s">
        <v>21348</v>
      </c>
      <c r="AY212" s="84" t="s">
        <v>66</v>
      </c>
      <c r="AZ212" s="2"/>
      <c r="BA212" s="3"/>
      <c r="BB212" s="3"/>
      <c r="BC212" s="3"/>
      <c r="BD212" s="3"/>
    </row>
    <row r="213" spans="1:56" x14ac:dyDescent="0.2">
      <c r="A213" s="69" t="s">
        <v>2316</v>
      </c>
      <c r="B213" s="70"/>
      <c r="C213" s="70"/>
      <c r="D213" s="71"/>
      <c r="E213" s="108"/>
      <c r="F213" s="113" t="s">
        <v>6910</v>
      </c>
      <c r="G213" s="109"/>
      <c r="H213" s="74"/>
      <c r="I213" s="75"/>
      <c r="J213" s="110"/>
      <c r="K213" s="74" t="s">
        <v>23482</v>
      </c>
      <c r="L213" s="111"/>
      <c r="M213" s="79"/>
      <c r="N213" s="79"/>
      <c r="O213" s="80"/>
      <c r="P213" s="81"/>
      <c r="Q213" s="81"/>
      <c r="R213" s="91"/>
      <c r="S213" s="91"/>
      <c r="T213" s="91"/>
      <c r="U213" s="91"/>
      <c r="V213" s="52"/>
      <c r="W213" s="52"/>
      <c r="X213" s="52"/>
      <c r="Y213" s="52"/>
      <c r="Z213" s="51"/>
      <c r="AA213" s="76"/>
      <c r="AB213" s="76"/>
      <c r="AC213" s="77"/>
      <c r="AD213" s="84" t="s">
        <v>12241</v>
      </c>
      <c r="AE213" s="84">
        <v>483</v>
      </c>
      <c r="AF213" s="84">
        <v>569</v>
      </c>
      <c r="AG213" s="84">
        <v>31270</v>
      </c>
      <c r="AH213" s="84">
        <v>2115</v>
      </c>
      <c r="AI213" s="84">
        <v>-18000</v>
      </c>
      <c r="AJ213" s="84"/>
      <c r="AK213" s="84"/>
      <c r="AL213" s="84"/>
      <c r="AM213" s="84" t="s">
        <v>603</v>
      </c>
      <c r="AN213" s="86">
        <v>42019.689016203702</v>
      </c>
      <c r="AO213" s="88" t="s">
        <v>17968</v>
      </c>
      <c r="AP213" s="84" t="b">
        <v>1</v>
      </c>
      <c r="AQ213" s="84" t="b">
        <v>0</v>
      </c>
      <c r="AR213" s="84" t="b">
        <v>1</v>
      </c>
      <c r="AS213" s="84" t="s">
        <v>290</v>
      </c>
      <c r="AT213" s="84">
        <v>114</v>
      </c>
      <c r="AU213" s="88" t="s">
        <v>674</v>
      </c>
      <c r="AV213" s="84" t="b">
        <v>0</v>
      </c>
      <c r="AW213" s="84" t="s">
        <v>745</v>
      </c>
      <c r="AX213" s="88" t="s">
        <v>21349</v>
      </c>
      <c r="AY213" s="84" t="s">
        <v>66</v>
      </c>
      <c r="AZ213" s="2"/>
      <c r="BA213" s="3"/>
      <c r="BB213" s="3"/>
      <c r="BC213" s="3"/>
      <c r="BD213" s="3"/>
    </row>
    <row r="214" spans="1:56" x14ac:dyDescent="0.2">
      <c r="A214" s="69" t="s">
        <v>2317</v>
      </c>
      <c r="B214" s="70"/>
      <c r="C214" s="70"/>
      <c r="D214" s="71"/>
      <c r="E214" s="108"/>
      <c r="F214" s="113" t="s">
        <v>6911</v>
      </c>
      <c r="G214" s="109"/>
      <c r="H214" s="74"/>
      <c r="I214" s="75"/>
      <c r="J214" s="110"/>
      <c r="K214" s="74" t="s">
        <v>23483</v>
      </c>
      <c r="L214" s="111"/>
      <c r="M214" s="79"/>
      <c r="N214" s="79"/>
      <c r="O214" s="80"/>
      <c r="P214" s="81"/>
      <c r="Q214" s="81"/>
      <c r="R214" s="91"/>
      <c r="S214" s="91"/>
      <c r="T214" s="91"/>
      <c r="U214" s="91"/>
      <c r="V214" s="52"/>
      <c r="W214" s="52"/>
      <c r="X214" s="52"/>
      <c r="Y214" s="52"/>
      <c r="Z214" s="51"/>
      <c r="AA214" s="76"/>
      <c r="AB214" s="76"/>
      <c r="AC214" s="77"/>
      <c r="AD214" s="84" t="s">
        <v>12242</v>
      </c>
      <c r="AE214" s="84">
        <v>3483</v>
      </c>
      <c r="AF214" s="84">
        <v>56408</v>
      </c>
      <c r="AG214" s="84">
        <v>67914</v>
      </c>
      <c r="AH214" s="84">
        <v>22807</v>
      </c>
      <c r="AI214" s="84">
        <v>-18000</v>
      </c>
      <c r="AJ214" s="84" t="s">
        <v>14252</v>
      </c>
      <c r="AK214" s="84" t="s">
        <v>459</v>
      </c>
      <c r="AL214" s="88" t="s">
        <v>16854</v>
      </c>
      <c r="AM214" s="84" t="s">
        <v>603</v>
      </c>
      <c r="AN214" s="86">
        <v>39581.857812499999</v>
      </c>
      <c r="AO214" s="88" t="s">
        <v>17969</v>
      </c>
      <c r="AP214" s="84" t="b">
        <v>0</v>
      </c>
      <c r="AQ214" s="84" t="b">
        <v>0</v>
      </c>
      <c r="AR214" s="84" t="b">
        <v>0</v>
      </c>
      <c r="AS214" s="84" t="s">
        <v>290</v>
      </c>
      <c r="AT214" s="84">
        <v>2231</v>
      </c>
      <c r="AU214" s="88" t="s">
        <v>19668</v>
      </c>
      <c r="AV214" s="84" t="b">
        <v>1</v>
      </c>
      <c r="AW214" s="84" t="s">
        <v>745</v>
      </c>
      <c r="AX214" s="88" t="s">
        <v>21350</v>
      </c>
      <c r="AY214" s="84" t="s">
        <v>66</v>
      </c>
      <c r="AZ214" s="2"/>
      <c r="BA214" s="3"/>
      <c r="BB214" s="3"/>
      <c r="BC214" s="3"/>
      <c r="BD214" s="3"/>
    </row>
    <row r="215" spans="1:56" x14ac:dyDescent="0.2">
      <c r="A215" s="69" t="s">
        <v>2318</v>
      </c>
      <c r="B215" s="70"/>
      <c r="C215" s="70"/>
      <c r="D215" s="71"/>
      <c r="E215" s="108"/>
      <c r="F215" s="113" t="s">
        <v>6912</v>
      </c>
      <c r="G215" s="109"/>
      <c r="H215" s="74"/>
      <c r="I215" s="75"/>
      <c r="J215" s="110"/>
      <c r="K215" s="74" t="s">
        <v>23484</v>
      </c>
      <c r="L215" s="111"/>
      <c r="M215" s="79"/>
      <c r="N215" s="79"/>
      <c r="O215" s="80"/>
      <c r="P215" s="81"/>
      <c r="Q215" s="81"/>
      <c r="R215" s="91"/>
      <c r="S215" s="91"/>
      <c r="T215" s="91"/>
      <c r="U215" s="91"/>
      <c r="V215" s="52"/>
      <c r="W215" s="52"/>
      <c r="X215" s="52"/>
      <c r="Y215" s="52"/>
      <c r="Z215" s="51"/>
      <c r="AA215" s="76"/>
      <c r="AB215" s="76"/>
      <c r="AC215" s="77"/>
      <c r="AD215" s="84" t="s">
        <v>12243</v>
      </c>
      <c r="AE215" s="84">
        <v>311</v>
      </c>
      <c r="AF215" s="84">
        <v>180</v>
      </c>
      <c r="AG215" s="84">
        <v>22545</v>
      </c>
      <c r="AH215" s="84">
        <v>46962</v>
      </c>
      <c r="AI215" s="84">
        <v>-21600</v>
      </c>
      <c r="AJ215" s="84" t="s">
        <v>14253</v>
      </c>
      <c r="AK215" s="84" t="s">
        <v>455</v>
      </c>
      <c r="AL215" s="84"/>
      <c r="AM215" s="84" t="s">
        <v>628</v>
      </c>
      <c r="AN215" s="86">
        <v>40751.110810185186</v>
      </c>
      <c r="AO215" s="88" t="s">
        <v>17970</v>
      </c>
      <c r="AP215" s="84" t="b">
        <v>0</v>
      </c>
      <c r="AQ215" s="84" t="b">
        <v>0</v>
      </c>
      <c r="AR215" s="84" t="b">
        <v>0</v>
      </c>
      <c r="AS215" s="84" t="s">
        <v>290</v>
      </c>
      <c r="AT215" s="84">
        <v>0</v>
      </c>
      <c r="AU215" s="88" t="s">
        <v>693</v>
      </c>
      <c r="AV215" s="84" t="b">
        <v>0</v>
      </c>
      <c r="AW215" s="84" t="s">
        <v>745</v>
      </c>
      <c r="AX215" s="88" t="s">
        <v>21351</v>
      </c>
      <c r="AY215" s="84" t="s">
        <v>66</v>
      </c>
      <c r="AZ215" s="2"/>
      <c r="BA215" s="3"/>
      <c r="BB215" s="3"/>
      <c r="BC215" s="3"/>
      <c r="BD215" s="3"/>
    </row>
    <row r="216" spans="1:56" x14ac:dyDescent="0.2">
      <c r="A216" s="69" t="s">
        <v>2319</v>
      </c>
      <c r="B216" s="70"/>
      <c r="C216" s="70"/>
      <c r="D216" s="71"/>
      <c r="E216" s="108"/>
      <c r="F216" s="113" t="s">
        <v>6913</v>
      </c>
      <c r="G216" s="109"/>
      <c r="H216" s="74"/>
      <c r="I216" s="75"/>
      <c r="J216" s="110"/>
      <c r="K216" s="74" t="s">
        <v>23485</v>
      </c>
      <c r="L216" s="111"/>
      <c r="M216" s="79"/>
      <c r="N216" s="79"/>
      <c r="O216" s="80"/>
      <c r="P216" s="81"/>
      <c r="Q216" s="81"/>
      <c r="R216" s="91"/>
      <c r="S216" s="91"/>
      <c r="T216" s="91"/>
      <c r="U216" s="91"/>
      <c r="V216" s="52"/>
      <c r="W216" s="52"/>
      <c r="X216" s="52"/>
      <c r="Y216" s="52"/>
      <c r="Z216" s="51"/>
      <c r="AA216" s="76"/>
      <c r="AB216" s="76"/>
      <c r="AC216" s="77"/>
      <c r="AD216" s="84" t="s">
        <v>12244</v>
      </c>
      <c r="AE216" s="84">
        <v>287</v>
      </c>
      <c r="AF216" s="84">
        <v>98</v>
      </c>
      <c r="AG216" s="84">
        <v>1773</v>
      </c>
      <c r="AH216" s="84">
        <v>5826</v>
      </c>
      <c r="AI216" s="84"/>
      <c r="AJ216" s="84" t="s">
        <v>14254</v>
      </c>
      <c r="AK216" s="84" t="s">
        <v>16061</v>
      </c>
      <c r="AL216" s="84"/>
      <c r="AM216" s="84"/>
      <c r="AN216" s="86">
        <v>42886.585694444446</v>
      </c>
      <c r="AO216" s="88" t="s">
        <v>17971</v>
      </c>
      <c r="AP216" s="84" t="b">
        <v>0</v>
      </c>
      <c r="AQ216" s="84" t="b">
        <v>0</v>
      </c>
      <c r="AR216" s="84" t="b">
        <v>1</v>
      </c>
      <c r="AS216" s="84" t="s">
        <v>290</v>
      </c>
      <c r="AT216" s="84">
        <v>0</v>
      </c>
      <c r="AU216" s="88" t="s">
        <v>674</v>
      </c>
      <c r="AV216" s="84" t="b">
        <v>0</v>
      </c>
      <c r="AW216" s="84" t="s">
        <v>745</v>
      </c>
      <c r="AX216" s="88" t="s">
        <v>21352</v>
      </c>
      <c r="AY216" s="84" t="s">
        <v>66</v>
      </c>
      <c r="AZ216" s="2"/>
      <c r="BA216" s="3"/>
      <c r="BB216" s="3"/>
      <c r="BC216" s="3"/>
      <c r="BD216" s="3"/>
    </row>
    <row r="217" spans="1:56" x14ac:dyDescent="0.2">
      <c r="A217" s="69" t="s">
        <v>3836</v>
      </c>
      <c r="B217" s="70"/>
      <c r="C217" s="70"/>
      <c r="D217" s="71"/>
      <c r="E217" s="108"/>
      <c r="F217" s="113" t="s">
        <v>20401</v>
      </c>
      <c r="G217" s="109"/>
      <c r="H217" s="74"/>
      <c r="I217" s="75"/>
      <c r="J217" s="110"/>
      <c r="K217" s="74" t="s">
        <v>23486</v>
      </c>
      <c r="L217" s="111"/>
      <c r="M217" s="79"/>
      <c r="N217" s="79"/>
      <c r="O217" s="80"/>
      <c r="P217" s="81"/>
      <c r="Q217" s="81"/>
      <c r="R217" s="91"/>
      <c r="S217" s="91"/>
      <c r="T217" s="91"/>
      <c r="U217" s="91"/>
      <c r="V217" s="52"/>
      <c r="W217" s="52"/>
      <c r="X217" s="52"/>
      <c r="Y217" s="52"/>
      <c r="Z217" s="51"/>
      <c r="AA217" s="76"/>
      <c r="AB217" s="76"/>
      <c r="AC217" s="77"/>
      <c r="AD217" s="84" t="s">
        <v>12245</v>
      </c>
      <c r="AE217" s="84">
        <v>151</v>
      </c>
      <c r="AF217" s="84">
        <v>20</v>
      </c>
      <c r="AG217" s="84">
        <v>122</v>
      </c>
      <c r="AH217" s="84">
        <v>205</v>
      </c>
      <c r="AI217" s="84"/>
      <c r="AJ217" s="84" t="s">
        <v>14255</v>
      </c>
      <c r="AK217" s="84"/>
      <c r="AL217" s="84"/>
      <c r="AM217" s="84"/>
      <c r="AN217" s="86">
        <v>42544.643923611111</v>
      </c>
      <c r="AO217" s="88" t="s">
        <v>17972</v>
      </c>
      <c r="AP217" s="84" t="b">
        <v>1</v>
      </c>
      <c r="AQ217" s="84" t="b">
        <v>0</v>
      </c>
      <c r="AR217" s="84" t="b">
        <v>0</v>
      </c>
      <c r="AS217" s="84" t="s">
        <v>290</v>
      </c>
      <c r="AT217" s="84">
        <v>0</v>
      </c>
      <c r="AU217" s="84"/>
      <c r="AV217" s="84" t="b">
        <v>0</v>
      </c>
      <c r="AW217" s="84" t="s">
        <v>745</v>
      </c>
      <c r="AX217" s="88" t="s">
        <v>21353</v>
      </c>
      <c r="AY217" s="84" t="s">
        <v>65</v>
      </c>
      <c r="AZ217" s="2"/>
      <c r="BA217" s="3"/>
      <c r="BB217" s="3"/>
      <c r="BC217" s="3"/>
      <c r="BD217" s="3"/>
    </row>
    <row r="218" spans="1:56" x14ac:dyDescent="0.2">
      <c r="A218" s="69" t="s">
        <v>250</v>
      </c>
      <c r="B218" s="70"/>
      <c r="C218" s="70"/>
      <c r="D218" s="71"/>
      <c r="E218" s="108"/>
      <c r="F218" s="113" t="s">
        <v>739</v>
      </c>
      <c r="G218" s="109"/>
      <c r="H218" s="74"/>
      <c r="I218" s="75"/>
      <c r="J218" s="110"/>
      <c r="K218" s="74" t="s">
        <v>805</v>
      </c>
      <c r="L218" s="111"/>
      <c r="M218" s="79"/>
      <c r="N218" s="79"/>
      <c r="O218" s="80"/>
      <c r="P218" s="81"/>
      <c r="Q218" s="81"/>
      <c r="R218" s="91"/>
      <c r="S218" s="91"/>
      <c r="T218" s="91"/>
      <c r="U218" s="91"/>
      <c r="V218" s="52"/>
      <c r="W218" s="52"/>
      <c r="X218" s="52"/>
      <c r="Y218" s="52"/>
      <c r="Z218" s="51"/>
      <c r="AA218" s="76"/>
      <c r="AB218" s="76"/>
      <c r="AC218" s="77"/>
      <c r="AD218" s="84" t="s">
        <v>387</v>
      </c>
      <c r="AE218" s="84">
        <v>473</v>
      </c>
      <c r="AF218" s="84">
        <v>3591958</v>
      </c>
      <c r="AG218" s="84">
        <v>243574</v>
      </c>
      <c r="AH218" s="84">
        <v>1770</v>
      </c>
      <c r="AI218" s="84">
        <v>-18000</v>
      </c>
      <c r="AJ218" s="84" t="s">
        <v>433</v>
      </c>
      <c r="AK218" s="84" t="s">
        <v>530</v>
      </c>
      <c r="AL218" s="88" t="s">
        <v>593</v>
      </c>
      <c r="AM218" s="84" t="s">
        <v>603</v>
      </c>
      <c r="AN218" s="86">
        <v>39666.83021990741</v>
      </c>
      <c r="AO218" s="88" t="s">
        <v>662</v>
      </c>
      <c r="AP218" s="84" t="b">
        <v>0</v>
      </c>
      <c r="AQ218" s="84" t="b">
        <v>0</v>
      </c>
      <c r="AR218" s="84" t="b">
        <v>0</v>
      </c>
      <c r="AS218" s="84" t="s">
        <v>290</v>
      </c>
      <c r="AT218" s="84">
        <v>32217</v>
      </c>
      <c r="AU218" s="88" t="s">
        <v>710</v>
      </c>
      <c r="AV218" s="84" t="b">
        <v>1</v>
      </c>
      <c r="AW218" s="84" t="s">
        <v>745</v>
      </c>
      <c r="AX218" s="88" t="s">
        <v>775</v>
      </c>
      <c r="AY218" s="84" t="s">
        <v>65</v>
      </c>
      <c r="AZ218" s="2"/>
      <c r="BA218" s="3"/>
      <c r="BB218" s="3"/>
      <c r="BC218" s="3"/>
      <c r="BD218" s="3"/>
    </row>
    <row r="219" spans="1:56" x14ac:dyDescent="0.2">
      <c r="A219" s="69" t="s">
        <v>2320</v>
      </c>
      <c r="B219" s="70"/>
      <c r="C219" s="70"/>
      <c r="D219" s="71"/>
      <c r="E219" s="108"/>
      <c r="F219" s="113" t="s">
        <v>6914</v>
      </c>
      <c r="G219" s="109"/>
      <c r="H219" s="74"/>
      <c r="I219" s="75"/>
      <c r="J219" s="110"/>
      <c r="K219" s="74" t="s">
        <v>23487</v>
      </c>
      <c r="L219" s="111"/>
      <c r="M219" s="79"/>
      <c r="N219" s="79"/>
      <c r="O219" s="80"/>
      <c r="P219" s="81"/>
      <c r="Q219" s="81"/>
      <c r="R219" s="91"/>
      <c r="S219" s="91"/>
      <c r="T219" s="91"/>
      <c r="U219" s="91"/>
      <c r="V219" s="52"/>
      <c r="W219" s="52"/>
      <c r="X219" s="52"/>
      <c r="Y219" s="52"/>
      <c r="Z219" s="51"/>
      <c r="AA219" s="76"/>
      <c r="AB219" s="76"/>
      <c r="AC219" s="77"/>
      <c r="AD219" s="84" t="s">
        <v>12246</v>
      </c>
      <c r="AE219" s="84">
        <v>633</v>
      </c>
      <c r="AF219" s="84">
        <v>255</v>
      </c>
      <c r="AG219" s="84">
        <v>6751</v>
      </c>
      <c r="AH219" s="84">
        <v>14465</v>
      </c>
      <c r="AI219" s="84"/>
      <c r="AJ219" s="84" t="s">
        <v>14256</v>
      </c>
      <c r="AK219" s="84" t="s">
        <v>16062</v>
      </c>
      <c r="AL219" s="84"/>
      <c r="AM219" s="84"/>
      <c r="AN219" s="86">
        <v>40749.57303240741</v>
      </c>
      <c r="AO219" s="88" t="s">
        <v>17973</v>
      </c>
      <c r="AP219" s="84" t="b">
        <v>0</v>
      </c>
      <c r="AQ219" s="84" t="b">
        <v>0</v>
      </c>
      <c r="AR219" s="84" t="b">
        <v>0</v>
      </c>
      <c r="AS219" s="84" t="s">
        <v>290</v>
      </c>
      <c r="AT219" s="84">
        <v>4</v>
      </c>
      <c r="AU219" s="88" t="s">
        <v>674</v>
      </c>
      <c r="AV219" s="84" t="b">
        <v>0</v>
      </c>
      <c r="AW219" s="84" t="s">
        <v>745</v>
      </c>
      <c r="AX219" s="88" t="s">
        <v>21354</v>
      </c>
      <c r="AY219" s="84" t="s">
        <v>66</v>
      </c>
      <c r="AZ219" s="2"/>
      <c r="BA219" s="3"/>
      <c r="BB219" s="3"/>
      <c r="BC219" s="3"/>
      <c r="BD219" s="3"/>
    </row>
    <row r="220" spans="1:56" x14ac:dyDescent="0.2">
      <c r="A220" s="69" t="s">
        <v>2321</v>
      </c>
      <c r="B220" s="70"/>
      <c r="C220" s="70"/>
      <c r="D220" s="71"/>
      <c r="E220" s="108"/>
      <c r="F220" s="113" t="s">
        <v>6915</v>
      </c>
      <c r="G220" s="109"/>
      <c r="H220" s="74"/>
      <c r="I220" s="75"/>
      <c r="J220" s="110"/>
      <c r="K220" s="74" t="s">
        <v>23488</v>
      </c>
      <c r="L220" s="111"/>
      <c r="M220" s="79"/>
      <c r="N220" s="79"/>
      <c r="O220" s="80"/>
      <c r="P220" s="81"/>
      <c r="Q220" s="81"/>
      <c r="R220" s="91"/>
      <c r="S220" s="91"/>
      <c r="T220" s="91"/>
      <c r="U220" s="91"/>
      <c r="V220" s="52"/>
      <c r="W220" s="52"/>
      <c r="X220" s="52"/>
      <c r="Y220" s="52"/>
      <c r="Z220" s="51"/>
      <c r="AA220" s="76"/>
      <c r="AB220" s="76"/>
      <c r="AC220" s="77"/>
      <c r="AD220" s="84" t="s">
        <v>12247</v>
      </c>
      <c r="AE220" s="84">
        <v>212</v>
      </c>
      <c r="AF220" s="84">
        <v>59</v>
      </c>
      <c r="AG220" s="84">
        <v>923</v>
      </c>
      <c r="AH220" s="84">
        <v>1268</v>
      </c>
      <c r="AI220" s="84"/>
      <c r="AJ220" s="84" t="s">
        <v>14257</v>
      </c>
      <c r="AK220" s="84" t="s">
        <v>319</v>
      </c>
      <c r="AL220" s="88" t="s">
        <v>16855</v>
      </c>
      <c r="AM220" s="84"/>
      <c r="AN220" s="86">
        <v>41603.20857638889</v>
      </c>
      <c r="AO220" s="88" t="s">
        <v>17974</v>
      </c>
      <c r="AP220" s="84" t="b">
        <v>0</v>
      </c>
      <c r="AQ220" s="84" t="b">
        <v>0</v>
      </c>
      <c r="AR220" s="84" t="b">
        <v>0</v>
      </c>
      <c r="AS220" s="84" t="s">
        <v>290</v>
      </c>
      <c r="AT220" s="84">
        <v>7</v>
      </c>
      <c r="AU220" s="88" t="s">
        <v>674</v>
      </c>
      <c r="AV220" s="84" t="b">
        <v>0</v>
      </c>
      <c r="AW220" s="84" t="s">
        <v>745</v>
      </c>
      <c r="AX220" s="88" t="s">
        <v>21355</v>
      </c>
      <c r="AY220" s="84" t="s">
        <v>66</v>
      </c>
      <c r="AZ220" s="2"/>
      <c r="BA220" s="3"/>
      <c r="BB220" s="3"/>
      <c r="BC220" s="3"/>
      <c r="BD220" s="3"/>
    </row>
    <row r="221" spans="1:56" x14ac:dyDescent="0.2">
      <c r="A221" s="69" t="s">
        <v>3837</v>
      </c>
      <c r="B221" s="70"/>
      <c r="C221" s="70"/>
      <c r="D221" s="71"/>
      <c r="E221" s="108"/>
      <c r="F221" s="113" t="s">
        <v>20402</v>
      </c>
      <c r="G221" s="109"/>
      <c r="H221" s="74"/>
      <c r="I221" s="75"/>
      <c r="J221" s="110"/>
      <c r="K221" s="74" t="s">
        <v>23489</v>
      </c>
      <c r="L221" s="111"/>
      <c r="M221" s="79"/>
      <c r="N221" s="79"/>
      <c r="O221" s="80"/>
      <c r="P221" s="81"/>
      <c r="Q221" s="81"/>
      <c r="R221" s="91"/>
      <c r="S221" s="91"/>
      <c r="T221" s="91"/>
      <c r="U221" s="91"/>
      <c r="V221" s="52"/>
      <c r="W221" s="52"/>
      <c r="X221" s="52"/>
      <c r="Y221" s="52"/>
      <c r="Z221" s="51"/>
      <c r="AA221" s="76"/>
      <c r="AB221" s="76"/>
      <c r="AC221" s="77"/>
      <c r="AD221" s="84" t="s">
        <v>12248</v>
      </c>
      <c r="AE221" s="84">
        <v>706</v>
      </c>
      <c r="AF221" s="84">
        <v>37880</v>
      </c>
      <c r="AG221" s="84">
        <v>7093</v>
      </c>
      <c r="AH221" s="84">
        <v>2429</v>
      </c>
      <c r="AI221" s="84">
        <v>-18000</v>
      </c>
      <c r="AJ221" s="84" t="s">
        <v>14258</v>
      </c>
      <c r="AK221" s="84" t="s">
        <v>16063</v>
      </c>
      <c r="AL221" s="88" t="s">
        <v>16856</v>
      </c>
      <c r="AM221" s="84" t="s">
        <v>603</v>
      </c>
      <c r="AN221" s="86">
        <v>39741.276585648149</v>
      </c>
      <c r="AO221" s="88" t="s">
        <v>17975</v>
      </c>
      <c r="AP221" s="84" t="b">
        <v>0</v>
      </c>
      <c r="AQ221" s="84" t="b">
        <v>0</v>
      </c>
      <c r="AR221" s="84" t="b">
        <v>1</v>
      </c>
      <c r="AS221" s="84" t="s">
        <v>290</v>
      </c>
      <c r="AT221" s="84">
        <v>223</v>
      </c>
      <c r="AU221" s="88" t="s">
        <v>19669</v>
      </c>
      <c r="AV221" s="84" t="b">
        <v>0</v>
      </c>
      <c r="AW221" s="84" t="s">
        <v>745</v>
      </c>
      <c r="AX221" s="88" t="s">
        <v>21356</v>
      </c>
      <c r="AY221" s="84" t="s">
        <v>65</v>
      </c>
      <c r="AZ221" s="2"/>
      <c r="BA221" s="3"/>
      <c r="BB221" s="3"/>
      <c r="BC221" s="3"/>
      <c r="BD221" s="3"/>
    </row>
    <row r="222" spans="1:56" x14ac:dyDescent="0.2">
      <c r="A222" s="69" t="s">
        <v>2322</v>
      </c>
      <c r="B222" s="70"/>
      <c r="C222" s="70"/>
      <c r="D222" s="71"/>
      <c r="E222" s="108"/>
      <c r="F222" s="113" t="s">
        <v>6916</v>
      </c>
      <c r="G222" s="109"/>
      <c r="H222" s="74"/>
      <c r="I222" s="75"/>
      <c r="J222" s="110"/>
      <c r="K222" s="74" t="s">
        <v>23490</v>
      </c>
      <c r="L222" s="111"/>
      <c r="M222" s="79"/>
      <c r="N222" s="79"/>
      <c r="O222" s="80"/>
      <c r="P222" s="81"/>
      <c r="Q222" s="81"/>
      <c r="R222" s="91"/>
      <c r="S222" s="91"/>
      <c r="T222" s="91"/>
      <c r="U222" s="91"/>
      <c r="V222" s="52"/>
      <c r="W222" s="52"/>
      <c r="X222" s="52"/>
      <c r="Y222" s="52"/>
      <c r="Z222" s="51"/>
      <c r="AA222" s="76"/>
      <c r="AB222" s="76"/>
      <c r="AC222" s="77"/>
      <c r="AD222" s="84" t="s">
        <v>12249</v>
      </c>
      <c r="AE222" s="84">
        <v>534</v>
      </c>
      <c r="AF222" s="84">
        <v>185</v>
      </c>
      <c r="AG222" s="84">
        <v>2856</v>
      </c>
      <c r="AH222" s="84">
        <v>13836</v>
      </c>
      <c r="AI222" s="84"/>
      <c r="AJ222" s="84" t="s">
        <v>14259</v>
      </c>
      <c r="AK222" s="84"/>
      <c r="AL222" s="84"/>
      <c r="AM222" s="84"/>
      <c r="AN222" s="86">
        <v>42658.716562499998</v>
      </c>
      <c r="AO222" s="88" t="s">
        <v>17976</v>
      </c>
      <c r="AP222" s="84" t="b">
        <v>1</v>
      </c>
      <c r="AQ222" s="84" t="b">
        <v>0</v>
      </c>
      <c r="AR222" s="84" t="b">
        <v>1</v>
      </c>
      <c r="AS222" s="84" t="s">
        <v>290</v>
      </c>
      <c r="AT222" s="84">
        <v>1</v>
      </c>
      <c r="AU222" s="84"/>
      <c r="AV222" s="84" t="b">
        <v>0</v>
      </c>
      <c r="AW222" s="84" t="s">
        <v>745</v>
      </c>
      <c r="AX222" s="88" t="s">
        <v>21357</v>
      </c>
      <c r="AY222" s="84" t="s">
        <v>66</v>
      </c>
      <c r="AZ222" s="2"/>
      <c r="BA222" s="3"/>
      <c r="BB222" s="3"/>
      <c r="BC222" s="3"/>
      <c r="BD222" s="3"/>
    </row>
    <row r="223" spans="1:56" x14ac:dyDescent="0.2">
      <c r="A223" s="69" t="s">
        <v>2323</v>
      </c>
      <c r="B223" s="70"/>
      <c r="C223" s="70"/>
      <c r="D223" s="71"/>
      <c r="E223" s="108"/>
      <c r="F223" s="113" t="s">
        <v>6917</v>
      </c>
      <c r="G223" s="109"/>
      <c r="H223" s="74"/>
      <c r="I223" s="75"/>
      <c r="J223" s="110"/>
      <c r="K223" s="74" t="s">
        <v>23491</v>
      </c>
      <c r="L223" s="111"/>
      <c r="M223" s="79"/>
      <c r="N223" s="79"/>
      <c r="O223" s="80"/>
      <c r="P223" s="81"/>
      <c r="Q223" s="81"/>
      <c r="R223" s="91"/>
      <c r="S223" s="91"/>
      <c r="T223" s="91"/>
      <c r="U223" s="91"/>
      <c r="V223" s="52"/>
      <c r="W223" s="52"/>
      <c r="X223" s="52"/>
      <c r="Y223" s="52"/>
      <c r="Z223" s="51"/>
      <c r="AA223" s="76"/>
      <c r="AB223" s="76"/>
      <c r="AC223" s="77"/>
      <c r="AD223" s="84" t="s">
        <v>12250</v>
      </c>
      <c r="AE223" s="84">
        <v>2778</v>
      </c>
      <c r="AF223" s="84">
        <v>9867</v>
      </c>
      <c r="AG223" s="84">
        <v>14808</v>
      </c>
      <c r="AH223" s="84">
        <v>14353</v>
      </c>
      <c r="AI223" s="84">
        <v>-18000</v>
      </c>
      <c r="AJ223" s="84" t="s">
        <v>14260</v>
      </c>
      <c r="AK223" s="84" t="s">
        <v>475</v>
      </c>
      <c r="AL223" s="88" t="s">
        <v>16857</v>
      </c>
      <c r="AM223" s="84" t="s">
        <v>603</v>
      </c>
      <c r="AN223" s="86">
        <v>40114.880347222221</v>
      </c>
      <c r="AO223" s="88" t="s">
        <v>17977</v>
      </c>
      <c r="AP223" s="84" t="b">
        <v>0</v>
      </c>
      <c r="AQ223" s="84" t="b">
        <v>0</v>
      </c>
      <c r="AR223" s="84" t="b">
        <v>1</v>
      </c>
      <c r="AS223" s="84" t="s">
        <v>290</v>
      </c>
      <c r="AT223" s="84">
        <v>545</v>
      </c>
      <c r="AU223" s="88" t="s">
        <v>682</v>
      </c>
      <c r="AV223" s="84" t="b">
        <v>0</v>
      </c>
      <c r="AW223" s="84" t="s">
        <v>745</v>
      </c>
      <c r="AX223" s="88" t="s">
        <v>21358</v>
      </c>
      <c r="AY223" s="84" t="s">
        <v>66</v>
      </c>
      <c r="AZ223" s="2"/>
      <c r="BA223" s="3"/>
      <c r="BB223" s="3"/>
      <c r="BC223" s="3"/>
      <c r="BD223" s="3"/>
    </row>
    <row r="224" spans="1:56" x14ac:dyDescent="0.2">
      <c r="A224" s="69" t="s">
        <v>1988</v>
      </c>
      <c r="B224" s="70"/>
      <c r="C224" s="70"/>
      <c r="D224" s="71"/>
      <c r="E224" s="108"/>
      <c r="F224" s="113" t="s">
        <v>2019</v>
      </c>
      <c r="G224" s="109"/>
      <c r="H224" s="74"/>
      <c r="I224" s="75"/>
      <c r="J224" s="110"/>
      <c r="K224" s="74" t="s">
        <v>23492</v>
      </c>
      <c r="L224" s="111"/>
      <c r="M224" s="79"/>
      <c r="N224" s="79"/>
      <c r="O224" s="80"/>
      <c r="P224" s="81"/>
      <c r="Q224" s="81"/>
      <c r="R224" s="91"/>
      <c r="S224" s="91"/>
      <c r="T224" s="91"/>
      <c r="U224" s="91"/>
      <c r="V224" s="52"/>
      <c r="W224" s="52"/>
      <c r="X224" s="52"/>
      <c r="Y224" s="52"/>
      <c r="Z224" s="51"/>
      <c r="AA224" s="76"/>
      <c r="AB224" s="76"/>
      <c r="AC224" s="77"/>
      <c r="AD224" s="84" t="s">
        <v>2047</v>
      </c>
      <c r="AE224" s="84">
        <v>1420</v>
      </c>
      <c r="AF224" s="84">
        <v>45699</v>
      </c>
      <c r="AG224" s="84">
        <v>47379</v>
      </c>
      <c r="AH224" s="84">
        <v>4522</v>
      </c>
      <c r="AI224" s="84">
        <v>-18000</v>
      </c>
      <c r="AJ224" s="84" t="s">
        <v>2078</v>
      </c>
      <c r="AK224" s="84" t="s">
        <v>318</v>
      </c>
      <c r="AL224" s="88" t="s">
        <v>1520</v>
      </c>
      <c r="AM224" s="84" t="s">
        <v>603</v>
      </c>
      <c r="AN224" s="86">
        <v>39972.596863425926</v>
      </c>
      <c r="AO224" s="88" t="s">
        <v>2135</v>
      </c>
      <c r="AP224" s="84" t="b">
        <v>0</v>
      </c>
      <c r="AQ224" s="84" t="b">
        <v>0</v>
      </c>
      <c r="AR224" s="84" t="b">
        <v>1</v>
      </c>
      <c r="AS224" s="84" t="s">
        <v>290</v>
      </c>
      <c r="AT224" s="84">
        <v>1174</v>
      </c>
      <c r="AU224" s="88" t="s">
        <v>674</v>
      </c>
      <c r="AV224" s="84" t="b">
        <v>1</v>
      </c>
      <c r="AW224" s="84" t="s">
        <v>745</v>
      </c>
      <c r="AX224" s="88" t="s">
        <v>2185</v>
      </c>
      <c r="AY224" s="84" t="s">
        <v>65</v>
      </c>
      <c r="AZ224" s="2"/>
      <c r="BA224" s="3"/>
      <c r="BB224" s="3"/>
      <c r="BC224" s="3"/>
      <c r="BD224" s="3"/>
    </row>
    <row r="225" spans="1:56" x14ac:dyDescent="0.2">
      <c r="A225" s="69" t="s">
        <v>229</v>
      </c>
      <c r="B225" s="70"/>
      <c r="C225" s="70"/>
      <c r="D225" s="71"/>
      <c r="E225" s="108"/>
      <c r="F225" s="113" t="s">
        <v>717</v>
      </c>
      <c r="G225" s="109"/>
      <c r="H225" s="74"/>
      <c r="I225" s="75"/>
      <c r="J225" s="110"/>
      <c r="K225" s="74" t="s">
        <v>787</v>
      </c>
      <c r="L225" s="111"/>
      <c r="M225" s="79"/>
      <c r="N225" s="79"/>
      <c r="O225" s="80"/>
      <c r="P225" s="81"/>
      <c r="Q225" s="81"/>
      <c r="R225" s="91"/>
      <c r="S225" s="91"/>
      <c r="T225" s="91"/>
      <c r="U225" s="91"/>
      <c r="V225" s="52"/>
      <c r="W225" s="52"/>
      <c r="X225" s="52"/>
      <c r="Y225" s="52"/>
      <c r="Z225" s="51"/>
      <c r="AA225" s="76"/>
      <c r="AB225" s="76"/>
      <c r="AC225" s="77"/>
      <c r="AD225" s="84" t="s">
        <v>358</v>
      </c>
      <c r="AE225" s="84">
        <v>820</v>
      </c>
      <c r="AF225" s="84">
        <v>221105</v>
      </c>
      <c r="AG225" s="84">
        <v>9593</v>
      </c>
      <c r="AH225" s="84">
        <v>1541</v>
      </c>
      <c r="AI225" s="84">
        <v>-18000</v>
      </c>
      <c r="AJ225" s="84" t="s">
        <v>406</v>
      </c>
      <c r="AK225" s="84" t="s">
        <v>465</v>
      </c>
      <c r="AL225" s="88" t="s">
        <v>573</v>
      </c>
      <c r="AM225" s="84" t="s">
        <v>603</v>
      </c>
      <c r="AN225" s="86">
        <v>40848.853819444441</v>
      </c>
      <c r="AO225" s="88" t="s">
        <v>635</v>
      </c>
      <c r="AP225" s="84" t="b">
        <v>0</v>
      </c>
      <c r="AQ225" s="84" t="b">
        <v>0</v>
      </c>
      <c r="AR225" s="84" t="b">
        <v>1</v>
      </c>
      <c r="AS225" s="84" t="s">
        <v>290</v>
      </c>
      <c r="AT225" s="84">
        <v>1712</v>
      </c>
      <c r="AU225" s="88" t="s">
        <v>691</v>
      </c>
      <c r="AV225" s="84" t="b">
        <v>1</v>
      </c>
      <c r="AW225" s="84" t="s">
        <v>745</v>
      </c>
      <c r="AX225" s="88" t="s">
        <v>748</v>
      </c>
      <c r="AY225" s="84" t="s">
        <v>65</v>
      </c>
      <c r="AZ225" s="2"/>
      <c r="BA225" s="3"/>
      <c r="BB225" s="3"/>
      <c r="BC225" s="3"/>
      <c r="BD225" s="3"/>
    </row>
    <row r="226" spans="1:56" x14ac:dyDescent="0.2">
      <c r="A226" s="69" t="s">
        <v>3838</v>
      </c>
      <c r="B226" s="70"/>
      <c r="C226" s="70"/>
      <c r="D226" s="71"/>
      <c r="E226" s="108"/>
      <c r="F226" s="113" t="s">
        <v>20403</v>
      </c>
      <c r="G226" s="109"/>
      <c r="H226" s="74"/>
      <c r="I226" s="75"/>
      <c r="J226" s="110"/>
      <c r="K226" s="74" t="s">
        <v>23493</v>
      </c>
      <c r="L226" s="111"/>
      <c r="M226" s="79"/>
      <c r="N226" s="79"/>
      <c r="O226" s="80"/>
      <c r="P226" s="81"/>
      <c r="Q226" s="81"/>
      <c r="R226" s="91"/>
      <c r="S226" s="91"/>
      <c r="T226" s="91"/>
      <c r="U226" s="91"/>
      <c r="V226" s="52"/>
      <c r="W226" s="52"/>
      <c r="X226" s="52"/>
      <c r="Y226" s="52"/>
      <c r="Z226" s="51"/>
      <c r="AA226" s="76"/>
      <c r="AB226" s="76"/>
      <c r="AC226" s="77"/>
      <c r="AD226" s="84" t="s">
        <v>12251</v>
      </c>
      <c r="AE226" s="84">
        <v>2671</v>
      </c>
      <c r="AF226" s="84">
        <v>61499</v>
      </c>
      <c r="AG226" s="84">
        <v>31140</v>
      </c>
      <c r="AH226" s="84">
        <v>1404</v>
      </c>
      <c r="AI226" s="84">
        <v>-18000</v>
      </c>
      <c r="AJ226" s="84" t="s">
        <v>14261</v>
      </c>
      <c r="AK226" s="84" t="s">
        <v>318</v>
      </c>
      <c r="AL226" s="88" t="s">
        <v>16858</v>
      </c>
      <c r="AM226" s="84" t="s">
        <v>603</v>
      </c>
      <c r="AN226" s="86">
        <v>39746.657870370371</v>
      </c>
      <c r="AO226" s="88" t="s">
        <v>17978</v>
      </c>
      <c r="AP226" s="84" t="b">
        <v>0</v>
      </c>
      <c r="AQ226" s="84" t="b">
        <v>0</v>
      </c>
      <c r="AR226" s="84" t="b">
        <v>0</v>
      </c>
      <c r="AS226" s="84" t="s">
        <v>290</v>
      </c>
      <c r="AT226" s="84">
        <v>1923</v>
      </c>
      <c r="AU226" s="88" t="s">
        <v>19670</v>
      </c>
      <c r="AV226" s="84" t="b">
        <v>1</v>
      </c>
      <c r="AW226" s="84" t="s">
        <v>745</v>
      </c>
      <c r="AX226" s="88" t="s">
        <v>21359</v>
      </c>
      <c r="AY226" s="84" t="s">
        <v>65</v>
      </c>
      <c r="AZ226" s="2"/>
      <c r="BA226" s="3"/>
      <c r="BB226" s="3"/>
      <c r="BC226" s="3"/>
      <c r="BD226" s="3"/>
    </row>
    <row r="227" spans="1:56" x14ac:dyDescent="0.2">
      <c r="A227" s="69" t="s">
        <v>3471</v>
      </c>
      <c r="B227" s="70"/>
      <c r="C227" s="70"/>
      <c r="D227" s="71"/>
      <c r="E227" s="108"/>
      <c r="F227" s="113" t="s">
        <v>7839</v>
      </c>
      <c r="G227" s="109"/>
      <c r="H227" s="74"/>
      <c r="I227" s="75"/>
      <c r="J227" s="110"/>
      <c r="K227" s="74" t="s">
        <v>23494</v>
      </c>
      <c r="L227" s="111"/>
      <c r="M227" s="79"/>
      <c r="N227" s="79"/>
      <c r="O227" s="80"/>
      <c r="P227" s="81"/>
      <c r="Q227" s="81"/>
      <c r="R227" s="91"/>
      <c r="S227" s="91"/>
      <c r="T227" s="91"/>
      <c r="U227" s="91"/>
      <c r="V227" s="52"/>
      <c r="W227" s="52"/>
      <c r="X227" s="52"/>
      <c r="Y227" s="52"/>
      <c r="Z227" s="51"/>
      <c r="AA227" s="76"/>
      <c r="AB227" s="76"/>
      <c r="AC227" s="77"/>
      <c r="AD227" s="84" t="s">
        <v>12252</v>
      </c>
      <c r="AE227" s="84">
        <v>1262</v>
      </c>
      <c r="AF227" s="84">
        <v>875</v>
      </c>
      <c r="AG227" s="84">
        <v>3108</v>
      </c>
      <c r="AH227" s="84">
        <v>1554</v>
      </c>
      <c r="AI227" s="84">
        <v>-28800</v>
      </c>
      <c r="AJ227" s="84" t="s">
        <v>14262</v>
      </c>
      <c r="AK227" s="84" t="s">
        <v>460</v>
      </c>
      <c r="AL227" s="88" t="s">
        <v>16859</v>
      </c>
      <c r="AM227" s="84" t="s">
        <v>602</v>
      </c>
      <c r="AN227" s="86">
        <v>42255.020590277774</v>
      </c>
      <c r="AO227" s="88" t="s">
        <v>17979</v>
      </c>
      <c r="AP227" s="84" t="b">
        <v>0</v>
      </c>
      <c r="AQ227" s="84" t="b">
        <v>0</v>
      </c>
      <c r="AR227" s="84" t="b">
        <v>0</v>
      </c>
      <c r="AS227" s="84" t="s">
        <v>290</v>
      </c>
      <c r="AT227" s="84">
        <v>12</v>
      </c>
      <c r="AU227" s="88" t="s">
        <v>674</v>
      </c>
      <c r="AV227" s="84" t="b">
        <v>0</v>
      </c>
      <c r="AW227" s="84" t="s">
        <v>745</v>
      </c>
      <c r="AX227" s="88" t="s">
        <v>21360</v>
      </c>
      <c r="AY227" s="84" t="s">
        <v>66</v>
      </c>
      <c r="AZ227" s="2"/>
      <c r="BA227" s="3"/>
      <c r="BB227" s="3"/>
      <c r="BC227" s="3"/>
      <c r="BD227" s="3"/>
    </row>
    <row r="228" spans="1:56" x14ac:dyDescent="0.2">
      <c r="A228" s="69" t="s">
        <v>2324</v>
      </c>
      <c r="B228" s="70"/>
      <c r="C228" s="70"/>
      <c r="D228" s="71"/>
      <c r="E228" s="108"/>
      <c r="F228" s="113" t="s">
        <v>6918</v>
      </c>
      <c r="G228" s="109"/>
      <c r="H228" s="74"/>
      <c r="I228" s="75"/>
      <c r="J228" s="110"/>
      <c r="K228" s="74" t="s">
        <v>23495</v>
      </c>
      <c r="L228" s="111"/>
      <c r="M228" s="79"/>
      <c r="N228" s="79"/>
      <c r="O228" s="80"/>
      <c r="P228" s="81"/>
      <c r="Q228" s="81"/>
      <c r="R228" s="91"/>
      <c r="S228" s="91"/>
      <c r="T228" s="91"/>
      <c r="U228" s="91"/>
      <c r="V228" s="52"/>
      <c r="W228" s="52"/>
      <c r="X228" s="52"/>
      <c r="Y228" s="52"/>
      <c r="Z228" s="51"/>
      <c r="AA228" s="76"/>
      <c r="AB228" s="76"/>
      <c r="AC228" s="77"/>
      <c r="AD228" s="84" t="s">
        <v>12253</v>
      </c>
      <c r="AE228" s="84">
        <v>266</v>
      </c>
      <c r="AF228" s="84">
        <v>99</v>
      </c>
      <c r="AG228" s="84">
        <v>799</v>
      </c>
      <c r="AH228" s="84">
        <v>66</v>
      </c>
      <c r="AI228" s="84">
        <v>-28800</v>
      </c>
      <c r="AJ228" s="84" t="s">
        <v>14263</v>
      </c>
      <c r="AK228" s="84" t="s">
        <v>525</v>
      </c>
      <c r="AL228" s="84"/>
      <c r="AM228" s="84" t="s">
        <v>602</v>
      </c>
      <c r="AN228" s="86">
        <v>42384.934942129628</v>
      </c>
      <c r="AO228" s="84"/>
      <c r="AP228" s="84" t="b">
        <v>0</v>
      </c>
      <c r="AQ228" s="84" t="b">
        <v>0</v>
      </c>
      <c r="AR228" s="84" t="b">
        <v>0</v>
      </c>
      <c r="AS228" s="84" t="s">
        <v>290</v>
      </c>
      <c r="AT228" s="84">
        <v>0</v>
      </c>
      <c r="AU228" s="88" t="s">
        <v>674</v>
      </c>
      <c r="AV228" s="84" t="b">
        <v>0</v>
      </c>
      <c r="AW228" s="84" t="s">
        <v>745</v>
      </c>
      <c r="AX228" s="88" t="s">
        <v>21361</v>
      </c>
      <c r="AY228" s="84" t="s">
        <v>66</v>
      </c>
      <c r="AZ228" s="2"/>
      <c r="BA228" s="3"/>
      <c r="BB228" s="3"/>
      <c r="BC228" s="3"/>
      <c r="BD228" s="3"/>
    </row>
    <row r="229" spans="1:56" x14ac:dyDescent="0.2">
      <c r="A229" s="69" t="s">
        <v>2325</v>
      </c>
      <c r="B229" s="70"/>
      <c r="C229" s="70"/>
      <c r="D229" s="71"/>
      <c r="E229" s="108"/>
      <c r="F229" s="113" t="s">
        <v>6919</v>
      </c>
      <c r="G229" s="109"/>
      <c r="H229" s="74"/>
      <c r="I229" s="75"/>
      <c r="J229" s="110"/>
      <c r="K229" s="74" t="s">
        <v>23496</v>
      </c>
      <c r="L229" s="111"/>
      <c r="M229" s="79"/>
      <c r="N229" s="79"/>
      <c r="O229" s="80"/>
      <c r="P229" s="81"/>
      <c r="Q229" s="81"/>
      <c r="R229" s="91"/>
      <c r="S229" s="91"/>
      <c r="T229" s="91"/>
      <c r="U229" s="91"/>
      <c r="V229" s="52"/>
      <c r="W229" s="52"/>
      <c r="X229" s="52"/>
      <c r="Y229" s="52"/>
      <c r="Z229" s="51"/>
      <c r="AA229" s="76"/>
      <c r="AB229" s="76"/>
      <c r="AC229" s="77"/>
      <c r="AD229" s="84" t="s">
        <v>12254</v>
      </c>
      <c r="AE229" s="84">
        <v>1658</v>
      </c>
      <c r="AF229" s="84">
        <v>565</v>
      </c>
      <c r="AG229" s="84">
        <v>40803</v>
      </c>
      <c r="AH229" s="84">
        <v>26053</v>
      </c>
      <c r="AI229" s="84">
        <v>-18000</v>
      </c>
      <c r="AJ229" s="84" t="s">
        <v>14264</v>
      </c>
      <c r="AK229" s="84" t="s">
        <v>310</v>
      </c>
      <c r="AL229" s="84"/>
      <c r="AM229" s="84" t="s">
        <v>603</v>
      </c>
      <c r="AN229" s="86">
        <v>39841.844224537039</v>
      </c>
      <c r="AO229" s="88" t="s">
        <v>17980</v>
      </c>
      <c r="AP229" s="84" t="b">
        <v>0</v>
      </c>
      <c r="AQ229" s="84" t="b">
        <v>0</v>
      </c>
      <c r="AR229" s="84" t="b">
        <v>0</v>
      </c>
      <c r="AS229" s="84" t="s">
        <v>290</v>
      </c>
      <c r="AT229" s="84">
        <v>30</v>
      </c>
      <c r="AU229" s="88" t="s">
        <v>680</v>
      </c>
      <c r="AV229" s="84" t="b">
        <v>0</v>
      </c>
      <c r="AW229" s="84" t="s">
        <v>745</v>
      </c>
      <c r="AX229" s="88" t="s">
        <v>21362</v>
      </c>
      <c r="AY229" s="84" t="s">
        <v>66</v>
      </c>
      <c r="AZ229" s="2"/>
      <c r="BA229" s="3"/>
      <c r="BB229" s="3"/>
      <c r="BC229" s="3"/>
      <c r="BD229" s="3"/>
    </row>
    <row r="230" spans="1:56" x14ac:dyDescent="0.2">
      <c r="A230" s="69" t="s">
        <v>2326</v>
      </c>
      <c r="B230" s="70"/>
      <c r="C230" s="70"/>
      <c r="D230" s="71"/>
      <c r="E230" s="108"/>
      <c r="F230" s="113" t="s">
        <v>6920</v>
      </c>
      <c r="G230" s="109"/>
      <c r="H230" s="74"/>
      <c r="I230" s="75"/>
      <c r="J230" s="110"/>
      <c r="K230" s="74" t="s">
        <v>23497</v>
      </c>
      <c r="L230" s="111"/>
      <c r="M230" s="79"/>
      <c r="N230" s="79"/>
      <c r="O230" s="80"/>
      <c r="P230" s="81"/>
      <c r="Q230" s="81"/>
      <c r="R230" s="91"/>
      <c r="S230" s="91"/>
      <c r="T230" s="91"/>
      <c r="U230" s="91"/>
      <c r="V230" s="52"/>
      <c r="W230" s="52"/>
      <c r="X230" s="52"/>
      <c r="Y230" s="52"/>
      <c r="Z230" s="51"/>
      <c r="AA230" s="76"/>
      <c r="AB230" s="76"/>
      <c r="AC230" s="77"/>
      <c r="AD230" s="84" t="s">
        <v>12255</v>
      </c>
      <c r="AE230" s="84">
        <v>5001</v>
      </c>
      <c r="AF230" s="84">
        <v>1941</v>
      </c>
      <c r="AG230" s="84">
        <v>112263</v>
      </c>
      <c r="AH230" s="84">
        <v>59065</v>
      </c>
      <c r="AI230" s="84">
        <v>-18000</v>
      </c>
      <c r="AJ230" s="84" t="s">
        <v>14265</v>
      </c>
      <c r="AK230" s="84" t="s">
        <v>505</v>
      </c>
      <c r="AL230" s="84"/>
      <c r="AM230" s="84" t="s">
        <v>607</v>
      </c>
      <c r="AN230" s="86">
        <v>39893.762060185189</v>
      </c>
      <c r="AO230" s="88" t="s">
        <v>17981</v>
      </c>
      <c r="AP230" s="84" t="b">
        <v>0</v>
      </c>
      <c r="AQ230" s="84" t="b">
        <v>0</v>
      </c>
      <c r="AR230" s="84" t="b">
        <v>1</v>
      </c>
      <c r="AS230" s="84" t="s">
        <v>290</v>
      </c>
      <c r="AT230" s="84">
        <v>167</v>
      </c>
      <c r="AU230" s="88" t="s">
        <v>19671</v>
      </c>
      <c r="AV230" s="84" t="b">
        <v>0</v>
      </c>
      <c r="AW230" s="84" t="s">
        <v>745</v>
      </c>
      <c r="AX230" s="88" t="s">
        <v>21363</v>
      </c>
      <c r="AY230" s="84" t="s">
        <v>66</v>
      </c>
      <c r="AZ230" s="2"/>
      <c r="BA230" s="3"/>
      <c r="BB230" s="3"/>
      <c r="BC230" s="3"/>
      <c r="BD230" s="3"/>
    </row>
    <row r="231" spans="1:56" x14ac:dyDescent="0.2">
      <c r="A231" s="69" t="s">
        <v>2006</v>
      </c>
      <c r="B231" s="70"/>
      <c r="C231" s="70"/>
      <c r="D231" s="71"/>
      <c r="E231" s="108"/>
      <c r="F231" s="113" t="s">
        <v>2175</v>
      </c>
      <c r="G231" s="109"/>
      <c r="H231" s="74"/>
      <c r="I231" s="75"/>
      <c r="J231" s="110"/>
      <c r="K231" s="74" t="s">
        <v>23498</v>
      </c>
      <c r="L231" s="111"/>
      <c r="M231" s="79"/>
      <c r="N231" s="79"/>
      <c r="O231" s="80"/>
      <c r="P231" s="81"/>
      <c r="Q231" s="81"/>
      <c r="R231" s="91"/>
      <c r="S231" s="91"/>
      <c r="T231" s="91"/>
      <c r="U231" s="91"/>
      <c r="V231" s="52"/>
      <c r="W231" s="52"/>
      <c r="X231" s="52"/>
      <c r="Y231" s="52"/>
      <c r="Z231" s="51"/>
      <c r="AA231" s="76"/>
      <c r="AB231" s="76"/>
      <c r="AC231" s="77"/>
      <c r="AD231" s="84" t="s">
        <v>2062</v>
      </c>
      <c r="AE231" s="84">
        <v>1240</v>
      </c>
      <c r="AF231" s="84">
        <v>701885</v>
      </c>
      <c r="AG231" s="84">
        <v>288873</v>
      </c>
      <c r="AH231" s="84">
        <v>353</v>
      </c>
      <c r="AI231" s="84">
        <v>-18000</v>
      </c>
      <c r="AJ231" s="84" t="s">
        <v>2089</v>
      </c>
      <c r="AK231" s="84" t="s">
        <v>505</v>
      </c>
      <c r="AL231" s="88" t="s">
        <v>2123</v>
      </c>
      <c r="AM231" s="84" t="s">
        <v>603</v>
      </c>
      <c r="AN231" s="86">
        <v>40155.606689814813</v>
      </c>
      <c r="AO231" s="88" t="s">
        <v>2146</v>
      </c>
      <c r="AP231" s="84" t="b">
        <v>0</v>
      </c>
      <c r="AQ231" s="84" t="b">
        <v>0</v>
      </c>
      <c r="AR231" s="84" t="b">
        <v>1</v>
      </c>
      <c r="AS231" s="84" t="s">
        <v>290</v>
      </c>
      <c r="AT231" s="84">
        <v>10092</v>
      </c>
      <c r="AU231" s="88" t="s">
        <v>2160</v>
      </c>
      <c r="AV231" s="84" t="b">
        <v>1</v>
      </c>
      <c r="AW231" s="84" t="s">
        <v>745</v>
      </c>
      <c r="AX231" s="88" t="s">
        <v>2196</v>
      </c>
      <c r="AY231" s="84" t="s">
        <v>66</v>
      </c>
      <c r="AZ231" s="2"/>
      <c r="BA231" s="3"/>
      <c r="BB231" s="3"/>
      <c r="BC231" s="3"/>
      <c r="BD231" s="3"/>
    </row>
    <row r="232" spans="1:56" x14ac:dyDescent="0.2">
      <c r="A232" s="69" t="s">
        <v>2327</v>
      </c>
      <c r="B232" s="70"/>
      <c r="C232" s="70"/>
      <c r="D232" s="71"/>
      <c r="E232" s="108"/>
      <c r="F232" s="113" t="s">
        <v>6921</v>
      </c>
      <c r="G232" s="109"/>
      <c r="H232" s="74"/>
      <c r="I232" s="75"/>
      <c r="J232" s="110"/>
      <c r="K232" s="74" t="s">
        <v>23499</v>
      </c>
      <c r="L232" s="111"/>
      <c r="M232" s="79"/>
      <c r="N232" s="79"/>
      <c r="O232" s="80"/>
      <c r="P232" s="81"/>
      <c r="Q232" s="81"/>
      <c r="R232" s="91"/>
      <c r="S232" s="91"/>
      <c r="T232" s="91"/>
      <c r="U232" s="91"/>
      <c r="V232" s="52"/>
      <c r="W232" s="52"/>
      <c r="X232" s="52"/>
      <c r="Y232" s="52"/>
      <c r="Z232" s="51"/>
      <c r="AA232" s="76"/>
      <c r="AB232" s="76"/>
      <c r="AC232" s="77"/>
      <c r="AD232" s="84" t="s">
        <v>12256</v>
      </c>
      <c r="AE232" s="84">
        <v>170</v>
      </c>
      <c r="AF232" s="84">
        <v>5727</v>
      </c>
      <c r="AG232" s="84">
        <v>194498</v>
      </c>
      <c r="AH232" s="84">
        <v>54554</v>
      </c>
      <c r="AI232" s="84"/>
      <c r="AJ232" s="84" t="s">
        <v>14266</v>
      </c>
      <c r="AK232" s="84" t="s">
        <v>16064</v>
      </c>
      <c r="AL232" s="84"/>
      <c r="AM232" s="84"/>
      <c r="AN232" s="86">
        <v>41665.867303240739</v>
      </c>
      <c r="AO232" s="88" t="s">
        <v>17982</v>
      </c>
      <c r="AP232" s="84" t="b">
        <v>0</v>
      </c>
      <c r="AQ232" s="84" t="b">
        <v>0</v>
      </c>
      <c r="AR232" s="84" t="b">
        <v>1</v>
      </c>
      <c r="AS232" s="84" t="s">
        <v>290</v>
      </c>
      <c r="AT232" s="84">
        <v>74</v>
      </c>
      <c r="AU232" s="88" t="s">
        <v>674</v>
      </c>
      <c r="AV232" s="84" t="b">
        <v>0</v>
      </c>
      <c r="AW232" s="84" t="s">
        <v>745</v>
      </c>
      <c r="AX232" s="88" t="s">
        <v>21364</v>
      </c>
      <c r="AY232" s="84" t="s">
        <v>66</v>
      </c>
      <c r="AZ232" s="2"/>
      <c r="BA232" s="3"/>
      <c r="BB232" s="3"/>
      <c r="BC232" s="3"/>
      <c r="BD232" s="3"/>
    </row>
    <row r="233" spans="1:56" x14ac:dyDescent="0.2">
      <c r="A233" s="69" t="s">
        <v>826</v>
      </c>
      <c r="B233" s="70"/>
      <c r="C233" s="70"/>
      <c r="D233" s="71"/>
      <c r="E233" s="108"/>
      <c r="F233" s="113" t="s">
        <v>1727</v>
      </c>
      <c r="G233" s="109"/>
      <c r="H233" s="74"/>
      <c r="I233" s="75"/>
      <c r="J233" s="110"/>
      <c r="K233" s="74" t="s">
        <v>23500</v>
      </c>
      <c r="L233" s="111"/>
      <c r="M233" s="79"/>
      <c r="N233" s="79"/>
      <c r="O233" s="80"/>
      <c r="P233" s="81"/>
      <c r="Q233" s="81"/>
      <c r="R233" s="91"/>
      <c r="S233" s="91"/>
      <c r="T233" s="91"/>
      <c r="U233" s="91"/>
      <c r="V233" s="52"/>
      <c r="W233" s="52"/>
      <c r="X233" s="52"/>
      <c r="Y233" s="52"/>
      <c r="Z233" s="51"/>
      <c r="AA233" s="76"/>
      <c r="AB233" s="76"/>
      <c r="AC233" s="77"/>
      <c r="AD233" s="84" t="s">
        <v>1113</v>
      </c>
      <c r="AE233" s="84">
        <v>631</v>
      </c>
      <c r="AF233" s="84">
        <v>1418602</v>
      </c>
      <c r="AG233" s="84">
        <v>148959</v>
      </c>
      <c r="AH233" s="84">
        <v>834</v>
      </c>
      <c r="AI233" s="84">
        <v>3600</v>
      </c>
      <c r="AJ233" s="84" t="s">
        <v>1234</v>
      </c>
      <c r="AK233" s="84" t="s">
        <v>1407</v>
      </c>
      <c r="AL233" s="88" t="s">
        <v>1507</v>
      </c>
      <c r="AM233" s="84" t="s">
        <v>610</v>
      </c>
      <c r="AN233" s="86">
        <v>40813.024421296293</v>
      </c>
      <c r="AO233" s="88" t="s">
        <v>17983</v>
      </c>
      <c r="AP233" s="84" t="b">
        <v>0</v>
      </c>
      <c r="AQ233" s="84" t="b">
        <v>0</v>
      </c>
      <c r="AR233" s="84" t="b">
        <v>1</v>
      </c>
      <c r="AS233" s="84" t="s">
        <v>290</v>
      </c>
      <c r="AT233" s="84">
        <v>18238</v>
      </c>
      <c r="AU233" s="88" t="s">
        <v>1679</v>
      </c>
      <c r="AV233" s="84" t="b">
        <v>1</v>
      </c>
      <c r="AW233" s="84" t="s">
        <v>745</v>
      </c>
      <c r="AX233" s="88" t="s">
        <v>1793</v>
      </c>
      <c r="AY233" s="84" t="s">
        <v>66</v>
      </c>
      <c r="AZ233" s="2"/>
      <c r="BA233" s="3"/>
      <c r="BB233" s="3"/>
      <c r="BC233" s="3"/>
      <c r="BD233" s="3"/>
    </row>
    <row r="234" spans="1:56" x14ac:dyDescent="0.2">
      <c r="A234" s="69" t="s">
        <v>2328</v>
      </c>
      <c r="B234" s="70"/>
      <c r="C234" s="70"/>
      <c r="D234" s="71"/>
      <c r="E234" s="108"/>
      <c r="F234" s="113" t="s">
        <v>6922</v>
      </c>
      <c r="G234" s="109"/>
      <c r="H234" s="74"/>
      <c r="I234" s="75"/>
      <c r="J234" s="110"/>
      <c r="K234" s="74" t="s">
        <v>23501</v>
      </c>
      <c r="L234" s="111"/>
      <c r="M234" s="79"/>
      <c r="N234" s="79"/>
      <c r="O234" s="80"/>
      <c r="P234" s="81"/>
      <c r="Q234" s="81"/>
      <c r="R234" s="91"/>
      <c r="S234" s="91"/>
      <c r="T234" s="91"/>
      <c r="U234" s="91"/>
      <c r="V234" s="52"/>
      <c r="W234" s="52"/>
      <c r="X234" s="52"/>
      <c r="Y234" s="52"/>
      <c r="Z234" s="51"/>
      <c r="AA234" s="76"/>
      <c r="AB234" s="76"/>
      <c r="AC234" s="77"/>
      <c r="AD234" s="84" t="s">
        <v>12257</v>
      </c>
      <c r="AE234" s="84">
        <v>2525</v>
      </c>
      <c r="AF234" s="84">
        <v>2571</v>
      </c>
      <c r="AG234" s="84">
        <v>93776</v>
      </c>
      <c r="AH234" s="84">
        <v>40876</v>
      </c>
      <c r="AI234" s="84">
        <v>-28800</v>
      </c>
      <c r="AJ234" s="84" t="s">
        <v>14267</v>
      </c>
      <c r="AK234" s="84" t="s">
        <v>16065</v>
      </c>
      <c r="AL234" s="84"/>
      <c r="AM234" s="84" t="s">
        <v>602</v>
      </c>
      <c r="AN234" s="86">
        <v>41899.925995370373</v>
      </c>
      <c r="AO234" s="88" t="s">
        <v>17984</v>
      </c>
      <c r="AP234" s="84" t="b">
        <v>0</v>
      </c>
      <c r="AQ234" s="84" t="b">
        <v>0</v>
      </c>
      <c r="AR234" s="84" t="b">
        <v>1</v>
      </c>
      <c r="AS234" s="84" t="s">
        <v>673</v>
      </c>
      <c r="AT234" s="84">
        <v>142</v>
      </c>
      <c r="AU234" s="88" t="s">
        <v>674</v>
      </c>
      <c r="AV234" s="84" t="b">
        <v>0</v>
      </c>
      <c r="AW234" s="84" t="s">
        <v>745</v>
      </c>
      <c r="AX234" s="88" t="s">
        <v>21365</v>
      </c>
      <c r="AY234" s="84" t="s">
        <v>66</v>
      </c>
      <c r="AZ234" s="2"/>
      <c r="BA234" s="3"/>
      <c r="BB234" s="3"/>
      <c r="BC234" s="3"/>
      <c r="BD234" s="3"/>
    </row>
    <row r="235" spans="1:56" x14ac:dyDescent="0.2">
      <c r="A235" s="69" t="s">
        <v>3839</v>
      </c>
      <c r="B235" s="70"/>
      <c r="C235" s="70"/>
      <c r="D235" s="71"/>
      <c r="E235" s="108"/>
      <c r="F235" s="113" t="s">
        <v>20404</v>
      </c>
      <c r="G235" s="109"/>
      <c r="H235" s="74"/>
      <c r="I235" s="75"/>
      <c r="J235" s="110"/>
      <c r="K235" s="74" t="s">
        <v>23502</v>
      </c>
      <c r="L235" s="111"/>
      <c r="M235" s="79"/>
      <c r="N235" s="79"/>
      <c r="O235" s="80"/>
      <c r="P235" s="81"/>
      <c r="Q235" s="81"/>
      <c r="R235" s="91"/>
      <c r="S235" s="91"/>
      <c r="T235" s="91"/>
      <c r="U235" s="91"/>
      <c r="V235" s="52"/>
      <c r="W235" s="52"/>
      <c r="X235" s="52"/>
      <c r="Y235" s="52"/>
      <c r="Z235" s="51"/>
      <c r="AA235" s="76"/>
      <c r="AB235" s="76"/>
      <c r="AC235" s="77"/>
      <c r="AD235" s="84" t="s">
        <v>12258</v>
      </c>
      <c r="AE235" s="84">
        <v>633</v>
      </c>
      <c r="AF235" s="84">
        <v>534669</v>
      </c>
      <c r="AG235" s="84">
        <v>39358</v>
      </c>
      <c r="AH235" s="84">
        <v>53</v>
      </c>
      <c r="AI235" s="84">
        <v>3600</v>
      </c>
      <c r="AJ235" s="84" t="s">
        <v>14268</v>
      </c>
      <c r="AK235" s="84"/>
      <c r="AL235" s="88" t="s">
        <v>16860</v>
      </c>
      <c r="AM235" s="84" t="s">
        <v>1419</v>
      </c>
      <c r="AN235" s="86">
        <v>40002.722071759257</v>
      </c>
      <c r="AO235" s="88" t="s">
        <v>17985</v>
      </c>
      <c r="AP235" s="84" t="b">
        <v>0</v>
      </c>
      <c r="AQ235" s="84" t="b">
        <v>0</v>
      </c>
      <c r="AR235" s="84" t="b">
        <v>1</v>
      </c>
      <c r="AS235" s="84" t="s">
        <v>291</v>
      </c>
      <c r="AT235" s="84">
        <v>8774</v>
      </c>
      <c r="AU235" s="88" t="s">
        <v>19672</v>
      </c>
      <c r="AV235" s="84" t="b">
        <v>1</v>
      </c>
      <c r="AW235" s="84" t="s">
        <v>745</v>
      </c>
      <c r="AX235" s="88" t="s">
        <v>21366</v>
      </c>
      <c r="AY235" s="84" t="s">
        <v>65</v>
      </c>
      <c r="AZ235" s="2"/>
      <c r="BA235" s="3"/>
      <c r="BB235" s="3"/>
      <c r="BC235" s="3"/>
      <c r="BD235" s="3"/>
    </row>
    <row r="236" spans="1:56" x14ac:dyDescent="0.2">
      <c r="A236" s="69" t="s">
        <v>2329</v>
      </c>
      <c r="B236" s="70"/>
      <c r="C236" s="70"/>
      <c r="D236" s="71"/>
      <c r="E236" s="108"/>
      <c r="F236" s="113" t="s">
        <v>6923</v>
      </c>
      <c r="G236" s="109"/>
      <c r="H236" s="74"/>
      <c r="I236" s="75"/>
      <c r="J236" s="110"/>
      <c r="K236" s="74" t="s">
        <v>23503</v>
      </c>
      <c r="L236" s="111"/>
      <c r="M236" s="79"/>
      <c r="N236" s="79"/>
      <c r="O236" s="80"/>
      <c r="P236" s="81"/>
      <c r="Q236" s="81"/>
      <c r="R236" s="91"/>
      <c r="S236" s="91"/>
      <c r="T236" s="91"/>
      <c r="U236" s="91"/>
      <c r="V236" s="52"/>
      <c r="W236" s="52"/>
      <c r="X236" s="52"/>
      <c r="Y236" s="52"/>
      <c r="Z236" s="51"/>
      <c r="AA236" s="76"/>
      <c r="AB236" s="76"/>
      <c r="AC236" s="77"/>
      <c r="AD236" s="84" t="s">
        <v>12259</v>
      </c>
      <c r="AE236" s="84">
        <v>959</v>
      </c>
      <c r="AF236" s="84">
        <v>217</v>
      </c>
      <c r="AG236" s="84">
        <v>465</v>
      </c>
      <c r="AH236" s="84">
        <v>10073</v>
      </c>
      <c r="AI236" s="84">
        <v>-28800</v>
      </c>
      <c r="AJ236" s="84" t="s">
        <v>14269</v>
      </c>
      <c r="AK236" s="84" t="s">
        <v>1557</v>
      </c>
      <c r="AL236" s="84"/>
      <c r="AM236" s="84" t="s">
        <v>602</v>
      </c>
      <c r="AN236" s="86">
        <v>41883.20107638889</v>
      </c>
      <c r="AO236" s="88" t="s">
        <v>17986</v>
      </c>
      <c r="AP236" s="84" t="b">
        <v>0</v>
      </c>
      <c r="AQ236" s="84" t="b">
        <v>0</v>
      </c>
      <c r="AR236" s="84" t="b">
        <v>0</v>
      </c>
      <c r="AS236" s="84" t="s">
        <v>290</v>
      </c>
      <c r="AT236" s="84">
        <v>2</v>
      </c>
      <c r="AU236" s="88" t="s">
        <v>674</v>
      </c>
      <c r="AV236" s="84" t="b">
        <v>0</v>
      </c>
      <c r="AW236" s="84" t="s">
        <v>745</v>
      </c>
      <c r="AX236" s="88" t="s">
        <v>21367</v>
      </c>
      <c r="AY236" s="84" t="s">
        <v>66</v>
      </c>
      <c r="AZ236" s="2"/>
      <c r="BA236" s="3"/>
      <c r="BB236" s="3"/>
      <c r="BC236" s="3"/>
      <c r="BD236" s="3"/>
    </row>
    <row r="237" spans="1:56" x14ac:dyDescent="0.2">
      <c r="A237" s="69" t="s">
        <v>3265</v>
      </c>
      <c r="B237" s="70"/>
      <c r="C237" s="70"/>
      <c r="D237" s="71"/>
      <c r="E237" s="108"/>
      <c r="F237" s="113" t="s">
        <v>20405</v>
      </c>
      <c r="G237" s="109"/>
      <c r="H237" s="74"/>
      <c r="I237" s="75"/>
      <c r="J237" s="110"/>
      <c r="K237" s="74" t="s">
        <v>23504</v>
      </c>
      <c r="L237" s="111"/>
      <c r="M237" s="79"/>
      <c r="N237" s="79"/>
      <c r="O237" s="80"/>
      <c r="P237" s="81"/>
      <c r="Q237" s="81"/>
      <c r="R237" s="91"/>
      <c r="S237" s="91"/>
      <c r="T237" s="91"/>
      <c r="U237" s="91"/>
      <c r="V237" s="52"/>
      <c r="W237" s="52"/>
      <c r="X237" s="52"/>
      <c r="Y237" s="52"/>
      <c r="Z237" s="51"/>
      <c r="AA237" s="76"/>
      <c r="AB237" s="76"/>
      <c r="AC237" s="77"/>
      <c r="AD237" s="84" t="s">
        <v>12260</v>
      </c>
      <c r="AE237" s="84">
        <v>334</v>
      </c>
      <c r="AF237" s="84">
        <v>8245</v>
      </c>
      <c r="AG237" s="84">
        <v>1036</v>
      </c>
      <c r="AH237" s="84">
        <v>4036</v>
      </c>
      <c r="AI237" s="84"/>
      <c r="AJ237" s="84" t="s">
        <v>14270</v>
      </c>
      <c r="AK237" s="84" t="s">
        <v>2101</v>
      </c>
      <c r="AL237" s="88" t="s">
        <v>16861</v>
      </c>
      <c r="AM237" s="84"/>
      <c r="AN237" s="86">
        <v>42888.048634259256</v>
      </c>
      <c r="AO237" s="88" t="s">
        <v>17987</v>
      </c>
      <c r="AP237" s="84" t="b">
        <v>0</v>
      </c>
      <c r="AQ237" s="84" t="b">
        <v>0</v>
      </c>
      <c r="AR237" s="84" t="b">
        <v>0</v>
      </c>
      <c r="AS237" s="84" t="s">
        <v>290</v>
      </c>
      <c r="AT237" s="84">
        <v>77</v>
      </c>
      <c r="AU237" s="88" t="s">
        <v>674</v>
      </c>
      <c r="AV237" s="84" t="b">
        <v>0</v>
      </c>
      <c r="AW237" s="84" t="s">
        <v>745</v>
      </c>
      <c r="AX237" s="88" t="s">
        <v>21368</v>
      </c>
      <c r="AY237" s="84" t="s">
        <v>66</v>
      </c>
      <c r="AZ237" s="2"/>
      <c r="BA237" s="3"/>
      <c r="BB237" s="3"/>
      <c r="BC237" s="3"/>
      <c r="BD237" s="3"/>
    </row>
    <row r="238" spans="1:56" x14ac:dyDescent="0.2">
      <c r="A238" s="69" t="s">
        <v>2330</v>
      </c>
      <c r="B238" s="70"/>
      <c r="C238" s="70"/>
      <c r="D238" s="71"/>
      <c r="E238" s="108"/>
      <c r="F238" s="113" t="s">
        <v>6924</v>
      </c>
      <c r="G238" s="109"/>
      <c r="H238" s="74"/>
      <c r="I238" s="75"/>
      <c r="J238" s="110"/>
      <c r="K238" s="74" t="s">
        <v>23505</v>
      </c>
      <c r="L238" s="111"/>
      <c r="M238" s="79"/>
      <c r="N238" s="79"/>
      <c r="O238" s="80"/>
      <c r="P238" s="81"/>
      <c r="Q238" s="81"/>
      <c r="R238" s="91"/>
      <c r="S238" s="91"/>
      <c r="T238" s="91"/>
      <c r="U238" s="91"/>
      <c r="V238" s="52"/>
      <c r="W238" s="52"/>
      <c r="X238" s="52"/>
      <c r="Y238" s="52"/>
      <c r="Z238" s="51"/>
      <c r="AA238" s="76"/>
      <c r="AB238" s="76"/>
      <c r="AC238" s="77"/>
      <c r="AD238" s="84" t="s">
        <v>12261</v>
      </c>
      <c r="AE238" s="84">
        <v>765</v>
      </c>
      <c r="AF238" s="84">
        <v>874</v>
      </c>
      <c r="AG238" s="84">
        <v>7914</v>
      </c>
      <c r="AH238" s="84">
        <v>2908</v>
      </c>
      <c r="AI238" s="84">
        <v>32400</v>
      </c>
      <c r="AJ238" s="84" t="s">
        <v>14271</v>
      </c>
      <c r="AK238" s="84" t="s">
        <v>16066</v>
      </c>
      <c r="AL238" s="88" t="s">
        <v>16862</v>
      </c>
      <c r="AM238" s="84" t="s">
        <v>1436</v>
      </c>
      <c r="AN238" s="86">
        <v>41661.205729166664</v>
      </c>
      <c r="AO238" s="88" t="s">
        <v>17988</v>
      </c>
      <c r="AP238" s="84" t="b">
        <v>0</v>
      </c>
      <c r="AQ238" s="84" t="b">
        <v>0</v>
      </c>
      <c r="AR238" s="84" t="b">
        <v>0</v>
      </c>
      <c r="AS238" s="84" t="s">
        <v>1654</v>
      </c>
      <c r="AT238" s="84">
        <v>10</v>
      </c>
      <c r="AU238" s="88" t="s">
        <v>674</v>
      </c>
      <c r="AV238" s="84" t="b">
        <v>0</v>
      </c>
      <c r="AW238" s="84" t="s">
        <v>745</v>
      </c>
      <c r="AX238" s="88" t="s">
        <v>21369</v>
      </c>
      <c r="AY238" s="84" t="s">
        <v>66</v>
      </c>
      <c r="AZ238" s="2"/>
      <c r="BA238" s="3"/>
      <c r="BB238" s="3"/>
      <c r="BC238" s="3"/>
      <c r="BD238" s="3"/>
    </row>
    <row r="239" spans="1:56" x14ac:dyDescent="0.2">
      <c r="A239" s="69" t="s">
        <v>2774</v>
      </c>
      <c r="B239" s="70"/>
      <c r="C239" s="70"/>
      <c r="D239" s="71"/>
      <c r="E239" s="108"/>
      <c r="F239" s="113" t="s">
        <v>7286</v>
      </c>
      <c r="G239" s="109"/>
      <c r="H239" s="74"/>
      <c r="I239" s="75"/>
      <c r="J239" s="110"/>
      <c r="K239" s="74" t="s">
        <v>23506</v>
      </c>
      <c r="L239" s="111"/>
      <c r="M239" s="79"/>
      <c r="N239" s="79"/>
      <c r="O239" s="80"/>
      <c r="P239" s="81"/>
      <c r="Q239" s="81"/>
      <c r="R239" s="91"/>
      <c r="S239" s="91"/>
      <c r="T239" s="91"/>
      <c r="U239" s="91"/>
      <c r="V239" s="52"/>
      <c r="W239" s="52"/>
      <c r="X239" s="52"/>
      <c r="Y239" s="52"/>
      <c r="Z239" s="51"/>
      <c r="AA239" s="76"/>
      <c r="AB239" s="76"/>
      <c r="AC239" s="77"/>
      <c r="AD239" s="84" t="s">
        <v>12262</v>
      </c>
      <c r="AE239" s="84">
        <v>743</v>
      </c>
      <c r="AF239" s="84">
        <v>23689</v>
      </c>
      <c r="AG239" s="84">
        <v>4431</v>
      </c>
      <c r="AH239" s="84">
        <v>3851</v>
      </c>
      <c r="AI239" s="84">
        <v>32400</v>
      </c>
      <c r="AJ239" s="84" t="s">
        <v>14272</v>
      </c>
      <c r="AK239" s="84" t="s">
        <v>16067</v>
      </c>
      <c r="AL239" s="88" t="s">
        <v>16863</v>
      </c>
      <c r="AM239" s="84" t="s">
        <v>1550</v>
      </c>
      <c r="AN239" s="86">
        <v>40489.972083333334</v>
      </c>
      <c r="AO239" s="88" t="s">
        <v>17989</v>
      </c>
      <c r="AP239" s="84" t="b">
        <v>0</v>
      </c>
      <c r="AQ239" s="84" t="b">
        <v>0</v>
      </c>
      <c r="AR239" s="84" t="b">
        <v>1</v>
      </c>
      <c r="AS239" s="84" t="s">
        <v>290</v>
      </c>
      <c r="AT239" s="84">
        <v>173</v>
      </c>
      <c r="AU239" s="88" t="s">
        <v>19673</v>
      </c>
      <c r="AV239" s="84" t="b">
        <v>0</v>
      </c>
      <c r="AW239" s="84" t="s">
        <v>745</v>
      </c>
      <c r="AX239" s="88" t="s">
        <v>21370</v>
      </c>
      <c r="AY239" s="84" t="s">
        <v>66</v>
      </c>
      <c r="AZ239" s="2"/>
      <c r="BA239" s="3"/>
      <c r="BB239" s="3"/>
      <c r="BC239" s="3"/>
      <c r="BD239" s="3"/>
    </row>
    <row r="240" spans="1:56" x14ac:dyDescent="0.2">
      <c r="A240" s="69" t="s">
        <v>2331</v>
      </c>
      <c r="B240" s="70"/>
      <c r="C240" s="70"/>
      <c r="D240" s="71"/>
      <c r="E240" s="108"/>
      <c r="F240" s="113" t="s">
        <v>6925</v>
      </c>
      <c r="G240" s="109"/>
      <c r="H240" s="74"/>
      <c r="I240" s="75"/>
      <c r="J240" s="110"/>
      <c r="K240" s="74" t="s">
        <v>23507</v>
      </c>
      <c r="L240" s="111"/>
      <c r="M240" s="79"/>
      <c r="N240" s="79"/>
      <c r="O240" s="80"/>
      <c r="P240" s="81"/>
      <c r="Q240" s="81"/>
      <c r="R240" s="91"/>
      <c r="S240" s="91"/>
      <c r="T240" s="91"/>
      <c r="U240" s="91"/>
      <c r="V240" s="52"/>
      <c r="W240" s="52"/>
      <c r="X240" s="52"/>
      <c r="Y240" s="52"/>
      <c r="Z240" s="51"/>
      <c r="AA240" s="76"/>
      <c r="AB240" s="76"/>
      <c r="AC240" s="77"/>
      <c r="AD240" s="84" t="s">
        <v>12263</v>
      </c>
      <c r="AE240" s="84">
        <v>157</v>
      </c>
      <c r="AF240" s="84">
        <v>310</v>
      </c>
      <c r="AG240" s="84">
        <v>15313</v>
      </c>
      <c r="AH240" s="84">
        <v>6430</v>
      </c>
      <c r="AI240" s="84">
        <v>-14400</v>
      </c>
      <c r="AJ240" s="84" t="s">
        <v>14273</v>
      </c>
      <c r="AK240" s="84" t="s">
        <v>551</v>
      </c>
      <c r="AL240" s="84"/>
      <c r="AM240" s="84" t="s">
        <v>608</v>
      </c>
      <c r="AN240" s="86">
        <v>40590.575474537036</v>
      </c>
      <c r="AO240" s="88" t="s">
        <v>17990</v>
      </c>
      <c r="AP240" s="84" t="b">
        <v>1</v>
      </c>
      <c r="AQ240" s="84" t="b">
        <v>0</v>
      </c>
      <c r="AR240" s="84" t="b">
        <v>1</v>
      </c>
      <c r="AS240" s="84" t="s">
        <v>290</v>
      </c>
      <c r="AT240" s="84">
        <v>33</v>
      </c>
      <c r="AU240" s="88" t="s">
        <v>674</v>
      </c>
      <c r="AV240" s="84" t="b">
        <v>0</v>
      </c>
      <c r="AW240" s="84" t="s">
        <v>745</v>
      </c>
      <c r="AX240" s="88" t="s">
        <v>21371</v>
      </c>
      <c r="AY240" s="84" t="s">
        <v>66</v>
      </c>
      <c r="AZ240" s="2"/>
      <c r="BA240" s="3"/>
      <c r="BB240" s="3"/>
      <c r="BC240" s="3"/>
      <c r="BD240" s="3"/>
    </row>
    <row r="241" spans="1:56" x14ac:dyDescent="0.2">
      <c r="A241" s="69" t="s">
        <v>3840</v>
      </c>
      <c r="B241" s="70"/>
      <c r="C241" s="70"/>
      <c r="D241" s="71"/>
      <c r="E241" s="108"/>
      <c r="F241" s="113" t="s">
        <v>20406</v>
      </c>
      <c r="G241" s="109"/>
      <c r="H241" s="74"/>
      <c r="I241" s="75"/>
      <c r="J241" s="110"/>
      <c r="K241" s="74" t="s">
        <v>23508</v>
      </c>
      <c r="L241" s="111"/>
      <c r="M241" s="79"/>
      <c r="N241" s="79"/>
      <c r="O241" s="80"/>
      <c r="P241" s="81"/>
      <c r="Q241" s="81"/>
      <c r="R241" s="91"/>
      <c r="S241" s="91"/>
      <c r="T241" s="91"/>
      <c r="U241" s="91"/>
      <c r="V241" s="52"/>
      <c r="W241" s="52"/>
      <c r="X241" s="52"/>
      <c r="Y241" s="52"/>
      <c r="Z241" s="51"/>
      <c r="AA241" s="76"/>
      <c r="AB241" s="76"/>
      <c r="AC241" s="77"/>
      <c r="AD241" s="84" t="s">
        <v>12264</v>
      </c>
      <c r="AE241" s="84">
        <v>3422</v>
      </c>
      <c r="AF241" s="84">
        <v>15292</v>
      </c>
      <c r="AG241" s="84">
        <v>29592</v>
      </c>
      <c r="AH241" s="84">
        <v>121</v>
      </c>
      <c r="AI241" s="84">
        <v>3600</v>
      </c>
      <c r="AJ241" s="84" t="s">
        <v>14274</v>
      </c>
      <c r="AK241" s="84" t="s">
        <v>1420</v>
      </c>
      <c r="AL241" s="88" t="s">
        <v>16864</v>
      </c>
      <c r="AM241" s="84" t="s">
        <v>610</v>
      </c>
      <c r="AN241" s="86">
        <v>39436.110254629632</v>
      </c>
      <c r="AO241" s="88" t="s">
        <v>17991</v>
      </c>
      <c r="AP241" s="84" t="b">
        <v>0</v>
      </c>
      <c r="AQ241" s="84" t="b">
        <v>0</v>
      </c>
      <c r="AR241" s="84" t="b">
        <v>1</v>
      </c>
      <c r="AS241" s="84" t="s">
        <v>19587</v>
      </c>
      <c r="AT241" s="84">
        <v>131</v>
      </c>
      <c r="AU241" s="88" t="s">
        <v>693</v>
      </c>
      <c r="AV241" s="84" t="b">
        <v>0</v>
      </c>
      <c r="AW241" s="84" t="s">
        <v>745</v>
      </c>
      <c r="AX241" s="88" t="s">
        <v>21372</v>
      </c>
      <c r="AY241" s="84" t="s">
        <v>65</v>
      </c>
      <c r="AZ241" s="2"/>
      <c r="BA241" s="3"/>
      <c r="BB241" s="3"/>
      <c r="BC241" s="3"/>
      <c r="BD241" s="3"/>
    </row>
    <row r="242" spans="1:56" x14ac:dyDescent="0.2">
      <c r="A242" s="69" t="s">
        <v>902</v>
      </c>
      <c r="B242" s="70"/>
      <c r="C242" s="70"/>
      <c r="D242" s="71"/>
      <c r="E242" s="108"/>
      <c r="F242" s="113" t="s">
        <v>1739</v>
      </c>
      <c r="G242" s="109"/>
      <c r="H242" s="74"/>
      <c r="I242" s="75"/>
      <c r="J242" s="110"/>
      <c r="K242" s="74" t="s">
        <v>1888</v>
      </c>
      <c r="L242" s="111"/>
      <c r="M242" s="79"/>
      <c r="N242" s="79"/>
      <c r="O242" s="80"/>
      <c r="P242" s="81"/>
      <c r="Q242" s="81"/>
      <c r="R242" s="91"/>
      <c r="S242" s="91"/>
      <c r="T242" s="91"/>
      <c r="U242" s="91"/>
      <c r="V242" s="52"/>
      <c r="W242" s="52"/>
      <c r="X242" s="52"/>
      <c r="Y242" s="52"/>
      <c r="Z242" s="51"/>
      <c r="AA242" s="76"/>
      <c r="AB242" s="76"/>
      <c r="AC242" s="77"/>
      <c r="AD242" s="84" t="s">
        <v>1142</v>
      </c>
      <c r="AE242" s="84">
        <v>1122</v>
      </c>
      <c r="AF242" s="84">
        <v>5436913</v>
      </c>
      <c r="AG242" s="84">
        <v>14044</v>
      </c>
      <c r="AH242" s="84">
        <v>1200</v>
      </c>
      <c r="AI242" s="84">
        <v>-18000</v>
      </c>
      <c r="AJ242" s="84" t="s">
        <v>1252</v>
      </c>
      <c r="AK242" s="84" t="s">
        <v>318</v>
      </c>
      <c r="AL242" s="84"/>
      <c r="AM242" s="84" t="s">
        <v>607</v>
      </c>
      <c r="AN242" s="86">
        <v>39994.938923611109</v>
      </c>
      <c r="AO242" s="88" t="s">
        <v>1614</v>
      </c>
      <c r="AP242" s="84" t="b">
        <v>0</v>
      </c>
      <c r="AQ242" s="84" t="b">
        <v>0</v>
      </c>
      <c r="AR242" s="84" t="b">
        <v>1</v>
      </c>
      <c r="AS242" s="84" t="s">
        <v>290</v>
      </c>
      <c r="AT242" s="84">
        <v>19556</v>
      </c>
      <c r="AU242" s="88" t="s">
        <v>1689</v>
      </c>
      <c r="AV242" s="84" t="b">
        <v>1</v>
      </c>
      <c r="AW242" s="84" t="s">
        <v>745</v>
      </c>
      <c r="AX242" s="88" t="s">
        <v>1813</v>
      </c>
      <c r="AY242" s="84" t="s">
        <v>65</v>
      </c>
      <c r="AZ242" s="2"/>
      <c r="BA242" s="3"/>
      <c r="BB242" s="3"/>
      <c r="BC242" s="3"/>
      <c r="BD242" s="3"/>
    </row>
    <row r="243" spans="1:56" x14ac:dyDescent="0.2">
      <c r="A243" s="69" t="s">
        <v>2332</v>
      </c>
      <c r="B243" s="70"/>
      <c r="C243" s="70"/>
      <c r="D243" s="71"/>
      <c r="E243" s="108"/>
      <c r="F243" s="113" t="s">
        <v>6926</v>
      </c>
      <c r="G243" s="109"/>
      <c r="H243" s="74"/>
      <c r="I243" s="75"/>
      <c r="J243" s="110"/>
      <c r="K243" s="74" t="s">
        <v>23509</v>
      </c>
      <c r="L243" s="111"/>
      <c r="M243" s="79"/>
      <c r="N243" s="79"/>
      <c r="O243" s="80"/>
      <c r="P243" s="81"/>
      <c r="Q243" s="81"/>
      <c r="R243" s="91"/>
      <c r="S243" s="91"/>
      <c r="T243" s="91"/>
      <c r="U243" s="91"/>
      <c r="V243" s="52"/>
      <c r="W243" s="52"/>
      <c r="X243" s="52"/>
      <c r="Y243" s="52"/>
      <c r="Z243" s="51"/>
      <c r="AA243" s="76"/>
      <c r="AB243" s="76"/>
      <c r="AC243" s="77"/>
      <c r="AD243" s="84" t="s">
        <v>12265</v>
      </c>
      <c r="AE243" s="84">
        <v>1263</v>
      </c>
      <c r="AF243" s="84">
        <v>1374</v>
      </c>
      <c r="AG243" s="84">
        <v>22101</v>
      </c>
      <c r="AH243" s="84">
        <v>1419</v>
      </c>
      <c r="AI243" s="84">
        <v>-18000</v>
      </c>
      <c r="AJ243" s="84" t="s">
        <v>14275</v>
      </c>
      <c r="AK243" s="84" t="s">
        <v>16068</v>
      </c>
      <c r="AL243" s="88" t="s">
        <v>16865</v>
      </c>
      <c r="AM243" s="84" t="s">
        <v>603</v>
      </c>
      <c r="AN243" s="86">
        <v>39839.772488425922</v>
      </c>
      <c r="AO243" s="88" t="s">
        <v>17992</v>
      </c>
      <c r="AP243" s="84" t="b">
        <v>0</v>
      </c>
      <c r="AQ243" s="84" t="b">
        <v>0</v>
      </c>
      <c r="AR243" s="84" t="b">
        <v>0</v>
      </c>
      <c r="AS243" s="84" t="s">
        <v>290</v>
      </c>
      <c r="AT243" s="84">
        <v>93</v>
      </c>
      <c r="AU243" s="88" t="s">
        <v>677</v>
      </c>
      <c r="AV243" s="84" t="b">
        <v>1</v>
      </c>
      <c r="AW243" s="84" t="s">
        <v>745</v>
      </c>
      <c r="AX243" s="88" t="s">
        <v>21373</v>
      </c>
      <c r="AY243" s="84" t="s">
        <v>66</v>
      </c>
      <c r="AZ243" s="2"/>
      <c r="BA243" s="3"/>
      <c r="BB243" s="3"/>
      <c r="BC243" s="3"/>
      <c r="BD243" s="3"/>
    </row>
    <row r="244" spans="1:56" x14ac:dyDescent="0.2">
      <c r="A244" s="69" t="s">
        <v>2333</v>
      </c>
      <c r="B244" s="70"/>
      <c r="C244" s="70"/>
      <c r="D244" s="71"/>
      <c r="E244" s="108"/>
      <c r="F244" s="113" t="s">
        <v>6927</v>
      </c>
      <c r="G244" s="109"/>
      <c r="H244" s="74"/>
      <c r="I244" s="75"/>
      <c r="J244" s="110"/>
      <c r="K244" s="74" t="s">
        <v>23510</v>
      </c>
      <c r="L244" s="111"/>
      <c r="M244" s="79"/>
      <c r="N244" s="79"/>
      <c r="O244" s="80"/>
      <c r="P244" s="81"/>
      <c r="Q244" s="81"/>
      <c r="R244" s="91"/>
      <c r="S244" s="91"/>
      <c r="T244" s="91"/>
      <c r="U244" s="91"/>
      <c r="V244" s="52"/>
      <c r="W244" s="52"/>
      <c r="X244" s="52"/>
      <c r="Y244" s="52"/>
      <c r="Z244" s="51"/>
      <c r="AA244" s="76"/>
      <c r="AB244" s="76"/>
      <c r="AC244" s="77"/>
      <c r="AD244" s="84" t="s">
        <v>12266</v>
      </c>
      <c r="AE244" s="84">
        <v>512</v>
      </c>
      <c r="AF244" s="84">
        <v>324</v>
      </c>
      <c r="AG244" s="84">
        <v>1800</v>
      </c>
      <c r="AH244" s="84">
        <v>3047</v>
      </c>
      <c r="AI244" s="84">
        <v>-25200</v>
      </c>
      <c r="AJ244" s="84" t="s">
        <v>14276</v>
      </c>
      <c r="AK244" s="84" t="s">
        <v>11969</v>
      </c>
      <c r="AL244" s="84"/>
      <c r="AM244" s="84" t="s">
        <v>605</v>
      </c>
      <c r="AN244" s="86">
        <v>40150.944282407407</v>
      </c>
      <c r="AO244" s="88" t="s">
        <v>17993</v>
      </c>
      <c r="AP244" s="84" t="b">
        <v>1</v>
      </c>
      <c r="AQ244" s="84" t="b">
        <v>0</v>
      </c>
      <c r="AR244" s="84" t="b">
        <v>1</v>
      </c>
      <c r="AS244" s="84" t="s">
        <v>291</v>
      </c>
      <c r="AT244" s="84">
        <v>2</v>
      </c>
      <c r="AU244" s="88" t="s">
        <v>674</v>
      </c>
      <c r="AV244" s="84" t="b">
        <v>0</v>
      </c>
      <c r="AW244" s="84" t="s">
        <v>745</v>
      </c>
      <c r="AX244" s="88" t="s">
        <v>21374</v>
      </c>
      <c r="AY244" s="84" t="s">
        <v>66</v>
      </c>
      <c r="AZ244" s="2"/>
      <c r="BA244" s="3"/>
      <c r="BB244" s="3"/>
      <c r="BC244" s="3"/>
      <c r="BD244" s="3"/>
    </row>
    <row r="245" spans="1:56" x14ac:dyDescent="0.2">
      <c r="A245" s="69" t="s">
        <v>3841</v>
      </c>
      <c r="B245" s="70"/>
      <c r="C245" s="70"/>
      <c r="D245" s="71"/>
      <c r="E245" s="108"/>
      <c r="F245" s="113" t="s">
        <v>20407</v>
      </c>
      <c r="G245" s="109"/>
      <c r="H245" s="74"/>
      <c r="I245" s="75"/>
      <c r="J245" s="110"/>
      <c r="K245" s="74" t="s">
        <v>23511</v>
      </c>
      <c r="L245" s="111"/>
      <c r="M245" s="79"/>
      <c r="N245" s="79"/>
      <c r="O245" s="80"/>
      <c r="P245" s="81"/>
      <c r="Q245" s="81"/>
      <c r="R245" s="91"/>
      <c r="S245" s="91"/>
      <c r="T245" s="91"/>
      <c r="U245" s="91"/>
      <c r="V245" s="52"/>
      <c r="W245" s="52"/>
      <c r="X245" s="52"/>
      <c r="Y245" s="52"/>
      <c r="Z245" s="51"/>
      <c r="AA245" s="76"/>
      <c r="AB245" s="76"/>
      <c r="AC245" s="77"/>
      <c r="AD245" s="84" t="s">
        <v>12267</v>
      </c>
      <c r="AE245" s="84">
        <v>235</v>
      </c>
      <c r="AF245" s="84">
        <v>81</v>
      </c>
      <c r="AG245" s="84">
        <v>1117</v>
      </c>
      <c r="AH245" s="84">
        <v>940</v>
      </c>
      <c r="AI245" s="84"/>
      <c r="AJ245" s="84" t="s">
        <v>14277</v>
      </c>
      <c r="AK245" s="84" t="s">
        <v>16069</v>
      </c>
      <c r="AL245" s="84"/>
      <c r="AM245" s="84"/>
      <c r="AN245" s="86">
        <v>42737.615173611113</v>
      </c>
      <c r="AO245" s="88" t="s">
        <v>17994</v>
      </c>
      <c r="AP245" s="84" t="b">
        <v>1</v>
      </c>
      <c r="AQ245" s="84" t="b">
        <v>0</v>
      </c>
      <c r="AR245" s="84" t="b">
        <v>0</v>
      </c>
      <c r="AS245" s="84" t="s">
        <v>291</v>
      </c>
      <c r="AT245" s="84">
        <v>0</v>
      </c>
      <c r="AU245" s="84"/>
      <c r="AV245" s="84" t="b">
        <v>0</v>
      </c>
      <c r="AW245" s="84" t="s">
        <v>745</v>
      </c>
      <c r="AX245" s="88" t="s">
        <v>21375</v>
      </c>
      <c r="AY245" s="84" t="s">
        <v>65</v>
      </c>
      <c r="AZ245" s="2"/>
      <c r="BA245" s="3"/>
      <c r="BB245" s="3"/>
      <c r="BC245" s="3"/>
      <c r="BD245" s="3"/>
    </row>
    <row r="246" spans="1:56" x14ac:dyDescent="0.2">
      <c r="A246" s="69" t="s">
        <v>2334</v>
      </c>
      <c r="B246" s="70"/>
      <c r="C246" s="70"/>
      <c r="D246" s="71"/>
      <c r="E246" s="108"/>
      <c r="F246" s="113" t="s">
        <v>6928</v>
      </c>
      <c r="G246" s="109"/>
      <c r="H246" s="74"/>
      <c r="I246" s="75"/>
      <c r="J246" s="110"/>
      <c r="K246" s="74" t="s">
        <v>23512</v>
      </c>
      <c r="L246" s="111"/>
      <c r="M246" s="79"/>
      <c r="N246" s="79"/>
      <c r="O246" s="80"/>
      <c r="P246" s="81"/>
      <c r="Q246" s="81"/>
      <c r="R246" s="91"/>
      <c r="S246" s="91"/>
      <c r="T246" s="91"/>
      <c r="U246" s="91"/>
      <c r="V246" s="52"/>
      <c r="W246" s="52"/>
      <c r="X246" s="52"/>
      <c r="Y246" s="52"/>
      <c r="Z246" s="51"/>
      <c r="AA246" s="76"/>
      <c r="AB246" s="76"/>
      <c r="AC246" s="77"/>
      <c r="AD246" s="84" t="s">
        <v>12268</v>
      </c>
      <c r="AE246" s="84">
        <v>1868</v>
      </c>
      <c r="AF246" s="84">
        <v>1523</v>
      </c>
      <c r="AG246" s="84">
        <v>14154</v>
      </c>
      <c r="AH246" s="84">
        <v>1372</v>
      </c>
      <c r="AI246" s="84"/>
      <c r="AJ246" s="84" t="s">
        <v>14278</v>
      </c>
      <c r="AK246" s="84"/>
      <c r="AL246" s="84"/>
      <c r="AM246" s="84"/>
      <c r="AN246" s="86">
        <v>40275.93613425926</v>
      </c>
      <c r="AO246" s="88" t="s">
        <v>17995</v>
      </c>
      <c r="AP246" s="84" t="b">
        <v>1</v>
      </c>
      <c r="AQ246" s="84" t="b">
        <v>0</v>
      </c>
      <c r="AR246" s="84" t="b">
        <v>0</v>
      </c>
      <c r="AS246" s="84" t="s">
        <v>290</v>
      </c>
      <c r="AT246" s="84">
        <v>31</v>
      </c>
      <c r="AU246" s="88" t="s">
        <v>674</v>
      </c>
      <c r="AV246" s="84" t="b">
        <v>0</v>
      </c>
      <c r="AW246" s="84" t="s">
        <v>745</v>
      </c>
      <c r="AX246" s="88" t="s">
        <v>21376</v>
      </c>
      <c r="AY246" s="84" t="s">
        <v>66</v>
      </c>
      <c r="AZ246" s="2"/>
      <c r="BA246" s="3"/>
      <c r="BB246" s="3"/>
      <c r="BC246" s="3"/>
      <c r="BD246" s="3"/>
    </row>
    <row r="247" spans="1:56" x14ac:dyDescent="0.2">
      <c r="A247" s="69" t="s">
        <v>3718</v>
      </c>
      <c r="B247" s="70"/>
      <c r="C247" s="70"/>
      <c r="D247" s="71"/>
      <c r="E247" s="108"/>
      <c r="F247" s="113" t="s">
        <v>8036</v>
      </c>
      <c r="G247" s="109"/>
      <c r="H247" s="74"/>
      <c r="I247" s="75"/>
      <c r="J247" s="110"/>
      <c r="K247" s="74" t="s">
        <v>23513</v>
      </c>
      <c r="L247" s="111"/>
      <c r="M247" s="79"/>
      <c r="N247" s="79"/>
      <c r="O247" s="80"/>
      <c r="P247" s="81"/>
      <c r="Q247" s="81"/>
      <c r="R247" s="91"/>
      <c r="S247" s="91"/>
      <c r="T247" s="91"/>
      <c r="U247" s="91"/>
      <c r="V247" s="52"/>
      <c r="W247" s="52"/>
      <c r="X247" s="52"/>
      <c r="Y247" s="52"/>
      <c r="Z247" s="51"/>
      <c r="AA247" s="76"/>
      <c r="AB247" s="76"/>
      <c r="AC247" s="77"/>
      <c r="AD247" s="84" t="s">
        <v>12269</v>
      </c>
      <c r="AE247" s="84">
        <v>648</v>
      </c>
      <c r="AF247" s="84">
        <v>1007</v>
      </c>
      <c r="AG247" s="84">
        <v>3088</v>
      </c>
      <c r="AH247" s="84">
        <v>2781</v>
      </c>
      <c r="AI247" s="84">
        <v>36000</v>
      </c>
      <c r="AJ247" s="84" t="s">
        <v>14279</v>
      </c>
      <c r="AK247" s="84"/>
      <c r="AL247" s="88" t="s">
        <v>16866</v>
      </c>
      <c r="AM247" s="84" t="s">
        <v>17786</v>
      </c>
      <c r="AN247" s="86">
        <v>40458.892870370371</v>
      </c>
      <c r="AO247" s="88" t="s">
        <v>17996</v>
      </c>
      <c r="AP247" s="84" t="b">
        <v>1</v>
      </c>
      <c r="AQ247" s="84" t="b">
        <v>0</v>
      </c>
      <c r="AR247" s="84" t="b">
        <v>0</v>
      </c>
      <c r="AS247" s="84" t="s">
        <v>290</v>
      </c>
      <c r="AT247" s="84">
        <v>25</v>
      </c>
      <c r="AU247" s="88" t="s">
        <v>674</v>
      </c>
      <c r="AV247" s="84" t="b">
        <v>0</v>
      </c>
      <c r="AW247" s="84" t="s">
        <v>745</v>
      </c>
      <c r="AX247" s="88" t="s">
        <v>21377</v>
      </c>
      <c r="AY247" s="84" t="s">
        <v>66</v>
      </c>
      <c r="AZ247" s="2"/>
      <c r="BA247" s="3"/>
      <c r="BB247" s="3"/>
      <c r="BC247" s="3"/>
      <c r="BD247" s="3"/>
    </row>
    <row r="248" spans="1:56" x14ac:dyDescent="0.2">
      <c r="A248" s="69" t="s">
        <v>2335</v>
      </c>
      <c r="B248" s="70"/>
      <c r="C248" s="70"/>
      <c r="D248" s="71"/>
      <c r="E248" s="108"/>
      <c r="F248" s="113" t="s">
        <v>6929</v>
      </c>
      <c r="G248" s="109"/>
      <c r="H248" s="74"/>
      <c r="I248" s="75"/>
      <c r="J248" s="110"/>
      <c r="K248" s="74" t="s">
        <v>23514</v>
      </c>
      <c r="L248" s="111"/>
      <c r="M248" s="79"/>
      <c r="N248" s="79"/>
      <c r="O248" s="80"/>
      <c r="P248" s="81"/>
      <c r="Q248" s="81"/>
      <c r="R248" s="91"/>
      <c r="S248" s="91"/>
      <c r="T248" s="91"/>
      <c r="U248" s="91"/>
      <c r="V248" s="52"/>
      <c r="W248" s="52"/>
      <c r="X248" s="52"/>
      <c r="Y248" s="52"/>
      <c r="Z248" s="51"/>
      <c r="AA248" s="76"/>
      <c r="AB248" s="76"/>
      <c r="AC248" s="77"/>
      <c r="AD248" s="84" t="s">
        <v>12270</v>
      </c>
      <c r="AE248" s="84">
        <v>256</v>
      </c>
      <c r="AF248" s="84">
        <v>224</v>
      </c>
      <c r="AG248" s="84">
        <v>16210</v>
      </c>
      <c r="AH248" s="84">
        <v>32633</v>
      </c>
      <c r="AI248" s="84"/>
      <c r="AJ248" s="84" t="s">
        <v>14280</v>
      </c>
      <c r="AK248" s="84" t="s">
        <v>16070</v>
      </c>
      <c r="AL248" s="84"/>
      <c r="AM248" s="84"/>
      <c r="AN248" s="86">
        <v>41657.98673611111</v>
      </c>
      <c r="AO248" s="88" t="s">
        <v>17997</v>
      </c>
      <c r="AP248" s="84" t="b">
        <v>1</v>
      </c>
      <c r="AQ248" s="84" t="b">
        <v>0</v>
      </c>
      <c r="AR248" s="84" t="b">
        <v>0</v>
      </c>
      <c r="AS248" s="84" t="s">
        <v>1656</v>
      </c>
      <c r="AT248" s="84">
        <v>3</v>
      </c>
      <c r="AU248" s="88" t="s">
        <v>674</v>
      </c>
      <c r="AV248" s="84" t="b">
        <v>0</v>
      </c>
      <c r="AW248" s="84" t="s">
        <v>745</v>
      </c>
      <c r="AX248" s="88" t="s">
        <v>21378</v>
      </c>
      <c r="AY248" s="84" t="s">
        <v>66</v>
      </c>
      <c r="AZ248" s="2"/>
      <c r="BA248" s="3"/>
      <c r="BB248" s="3"/>
      <c r="BC248" s="3"/>
      <c r="BD248" s="3"/>
    </row>
    <row r="249" spans="1:56" x14ac:dyDescent="0.2">
      <c r="A249" s="69" t="s">
        <v>2336</v>
      </c>
      <c r="B249" s="70"/>
      <c r="C249" s="70"/>
      <c r="D249" s="71"/>
      <c r="E249" s="108"/>
      <c r="F249" s="113" t="s">
        <v>6930</v>
      </c>
      <c r="G249" s="109"/>
      <c r="H249" s="74"/>
      <c r="I249" s="75"/>
      <c r="J249" s="110"/>
      <c r="K249" s="74" t="s">
        <v>23515</v>
      </c>
      <c r="L249" s="111"/>
      <c r="M249" s="79"/>
      <c r="N249" s="79"/>
      <c r="O249" s="80"/>
      <c r="P249" s="81"/>
      <c r="Q249" s="81"/>
      <c r="R249" s="91"/>
      <c r="S249" s="91"/>
      <c r="T249" s="91"/>
      <c r="U249" s="91"/>
      <c r="V249" s="52"/>
      <c r="W249" s="52"/>
      <c r="X249" s="52"/>
      <c r="Y249" s="52"/>
      <c r="Z249" s="51"/>
      <c r="AA249" s="76"/>
      <c r="AB249" s="76"/>
      <c r="AC249" s="77"/>
      <c r="AD249" s="84" t="s">
        <v>12271</v>
      </c>
      <c r="AE249" s="84">
        <v>607</v>
      </c>
      <c r="AF249" s="84">
        <v>72</v>
      </c>
      <c r="AG249" s="84">
        <v>4242</v>
      </c>
      <c r="AH249" s="84">
        <v>200</v>
      </c>
      <c r="AI249" s="84"/>
      <c r="AJ249" s="84"/>
      <c r="AK249" s="84"/>
      <c r="AL249" s="84"/>
      <c r="AM249" s="84"/>
      <c r="AN249" s="86">
        <v>40764.655381944445</v>
      </c>
      <c r="AO249" s="84"/>
      <c r="AP249" s="84" t="b">
        <v>1</v>
      </c>
      <c r="AQ249" s="84" t="b">
        <v>0</v>
      </c>
      <c r="AR249" s="84" t="b">
        <v>0</v>
      </c>
      <c r="AS249" s="84" t="s">
        <v>290</v>
      </c>
      <c r="AT249" s="84">
        <v>2</v>
      </c>
      <c r="AU249" s="88" t="s">
        <v>674</v>
      </c>
      <c r="AV249" s="84" t="b">
        <v>0</v>
      </c>
      <c r="AW249" s="84" t="s">
        <v>745</v>
      </c>
      <c r="AX249" s="88" t="s">
        <v>21379</v>
      </c>
      <c r="AY249" s="84" t="s">
        <v>66</v>
      </c>
      <c r="AZ249" s="2"/>
      <c r="BA249" s="3"/>
      <c r="BB249" s="3"/>
      <c r="BC249" s="3"/>
      <c r="BD249" s="3"/>
    </row>
    <row r="250" spans="1:56" x14ac:dyDescent="0.2">
      <c r="A250" s="69" t="s">
        <v>2337</v>
      </c>
      <c r="B250" s="70"/>
      <c r="C250" s="70"/>
      <c r="D250" s="71"/>
      <c r="E250" s="108"/>
      <c r="F250" s="113" t="s">
        <v>6931</v>
      </c>
      <c r="G250" s="109"/>
      <c r="H250" s="74"/>
      <c r="I250" s="75"/>
      <c r="J250" s="110"/>
      <c r="K250" s="74" t="s">
        <v>23516</v>
      </c>
      <c r="L250" s="111"/>
      <c r="M250" s="79"/>
      <c r="N250" s="79"/>
      <c r="O250" s="80"/>
      <c r="P250" s="81"/>
      <c r="Q250" s="81"/>
      <c r="R250" s="91"/>
      <c r="S250" s="91"/>
      <c r="T250" s="91"/>
      <c r="U250" s="91"/>
      <c r="V250" s="52"/>
      <c r="W250" s="52"/>
      <c r="X250" s="52"/>
      <c r="Y250" s="52"/>
      <c r="Z250" s="51"/>
      <c r="AA250" s="76"/>
      <c r="AB250" s="76"/>
      <c r="AC250" s="77"/>
      <c r="AD250" s="84" t="s">
        <v>12272</v>
      </c>
      <c r="AE250" s="84">
        <v>2513</v>
      </c>
      <c r="AF250" s="84">
        <v>2483</v>
      </c>
      <c r="AG250" s="84">
        <v>6960</v>
      </c>
      <c r="AH250" s="84">
        <v>36309</v>
      </c>
      <c r="AI250" s="84">
        <v>-28800</v>
      </c>
      <c r="AJ250" s="84" t="s">
        <v>14281</v>
      </c>
      <c r="AK250" s="84" t="s">
        <v>2103</v>
      </c>
      <c r="AL250" s="84"/>
      <c r="AM250" s="84" t="s">
        <v>602</v>
      </c>
      <c r="AN250" s="86">
        <v>43017.613530092596</v>
      </c>
      <c r="AO250" s="84"/>
      <c r="AP250" s="84" t="b">
        <v>0</v>
      </c>
      <c r="AQ250" s="84" t="b">
        <v>0</v>
      </c>
      <c r="AR250" s="84" t="b">
        <v>0</v>
      </c>
      <c r="AS250" s="84" t="s">
        <v>290</v>
      </c>
      <c r="AT250" s="84">
        <v>1</v>
      </c>
      <c r="AU250" s="88" t="s">
        <v>674</v>
      </c>
      <c r="AV250" s="84" t="b">
        <v>0</v>
      </c>
      <c r="AW250" s="84" t="s">
        <v>745</v>
      </c>
      <c r="AX250" s="88" t="s">
        <v>21380</v>
      </c>
      <c r="AY250" s="84" t="s">
        <v>66</v>
      </c>
      <c r="AZ250" s="2"/>
      <c r="BA250" s="3"/>
      <c r="BB250" s="3"/>
      <c r="BC250" s="3"/>
      <c r="BD250" s="3"/>
    </row>
    <row r="251" spans="1:56" x14ac:dyDescent="0.2">
      <c r="A251" s="69" t="s">
        <v>2381</v>
      </c>
      <c r="B251" s="70"/>
      <c r="C251" s="70"/>
      <c r="D251" s="71"/>
      <c r="E251" s="108"/>
      <c r="F251" s="113" t="s">
        <v>20408</v>
      </c>
      <c r="G251" s="109"/>
      <c r="H251" s="74"/>
      <c r="I251" s="75"/>
      <c r="J251" s="110"/>
      <c r="K251" s="74" t="s">
        <v>23517</v>
      </c>
      <c r="L251" s="111"/>
      <c r="M251" s="79"/>
      <c r="N251" s="79"/>
      <c r="O251" s="80"/>
      <c r="P251" s="81"/>
      <c r="Q251" s="81"/>
      <c r="R251" s="91"/>
      <c r="S251" s="91"/>
      <c r="T251" s="91"/>
      <c r="U251" s="91"/>
      <c r="V251" s="52"/>
      <c r="W251" s="52"/>
      <c r="X251" s="52"/>
      <c r="Y251" s="52"/>
      <c r="Z251" s="51"/>
      <c r="AA251" s="76"/>
      <c r="AB251" s="76"/>
      <c r="AC251" s="77"/>
      <c r="AD251" s="84" t="s">
        <v>12273</v>
      </c>
      <c r="AE251" s="84">
        <v>4253</v>
      </c>
      <c r="AF251" s="84">
        <v>2715</v>
      </c>
      <c r="AG251" s="84">
        <v>23915</v>
      </c>
      <c r="AH251" s="84">
        <v>5860</v>
      </c>
      <c r="AI251" s="84">
        <v>-28800</v>
      </c>
      <c r="AJ251" s="84" t="s">
        <v>14282</v>
      </c>
      <c r="AK251" s="84"/>
      <c r="AL251" s="84"/>
      <c r="AM251" s="84" t="s">
        <v>602</v>
      </c>
      <c r="AN251" s="86">
        <v>42506.830335648148</v>
      </c>
      <c r="AO251" s="88" t="s">
        <v>17998</v>
      </c>
      <c r="AP251" s="84" t="b">
        <v>0</v>
      </c>
      <c r="AQ251" s="84" t="b">
        <v>0</v>
      </c>
      <c r="AR251" s="84" t="b">
        <v>0</v>
      </c>
      <c r="AS251" s="84" t="s">
        <v>290</v>
      </c>
      <c r="AT251" s="84">
        <v>33</v>
      </c>
      <c r="AU251" s="88" t="s">
        <v>674</v>
      </c>
      <c r="AV251" s="84" t="b">
        <v>0</v>
      </c>
      <c r="AW251" s="84" t="s">
        <v>745</v>
      </c>
      <c r="AX251" s="88" t="s">
        <v>21381</v>
      </c>
      <c r="AY251" s="84" t="s">
        <v>66</v>
      </c>
      <c r="AZ251" s="2"/>
      <c r="BA251" s="3"/>
      <c r="BB251" s="3"/>
      <c r="BC251" s="3"/>
      <c r="BD251" s="3"/>
    </row>
    <row r="252" spans="1:56" x14ac:dyDescent="0.2">
      <c r="A252" s="69" t="s">
        <v>2338</v>
      </c>
      <c r="B252" s="70"/>
      <c r="C252" s="70"/>
      <c r="D252" s="71"/>
      <c r="E252" s="108"/>
      <c r="F252" s="113" t="s">
        <v>6932</v>
      </c>
      <c r="G252" s="109"/>
      <c r="H252" s="74"/>
      <c r="I252" s="75"/>
      <c r="J252" s="110"/>
      <c r="K252" s="74" t="s">
        <v>23518</v>
      </c>
      <c r="L252" s="111"/>
      <c r="M252" s="79"/>
      <c r="N252" s="79"/>
      <c r="O252" s="80"/>
      <c r="P252" s="81"/>
      <c r="Q252" s="81"/>
      <c r="R252" s="91"/>
      <c r="S252" s="91"/>
      <c r="T252" s="91"/>
      <c r="U252" s="91"/>
      <c r="V252" s="52"/>
      <c r="W252" s="52"/>
      <c r="X252" s="52"/>
      <c r="Y252" s="52"/>
      <c r="Z252" s="51"/>
      <c r="AA252" s="76"/>
      <c r="AB252" s="76"/>
      <c r="AC252" s="77"/>
      <c r="AD252" s="84" t="s">
        <v>12274</v>
      </c>
      <c r="AE252" s="84">
        <v>1499</v>
      </c>
      <c r="AF252" s="84">
        <v>769</v>
      </c>
      <c r="AG252" s="84">
        <v>47872</v>
      </c>
      <c r="AH252" s="84">
        <v>6227</v>
      </c>
      <c r="AI252" s="84"/>
      <c r="AJ252" s="84" t="s">
        <v>14283</v>
      </c>
      <c r="AK252" s="84" t="s">
        <v>16071</v>
      </c>
      <c r="AL252" s="88" t="s">
        <v>16867</v>
      </c>
      <c r="AM252" s="84"/>
      <c r="AN252" s="86">
        <v>41602.568888888891</v>
      </c>
      <c r="AO252" s="88" t="s">
        <v>17999</v>
      </c>
      <c r="AP252" s="84" t="b">
        <v>0</v>
      </c>
      <c r="AQ252" s="84" t="b">
        <v>0</v>
      </c>
      <c r="AR252" s="84" t="b">
        <v>1</v>
      </c>
      <c r="AS252" s="84" t="s">
        <v>673</v>
      </c>
      <c r="AT252" s="84">
        <v>142</v>
      </c>
      <c r="AU252" s="88" t="s">
        <v>674</v>
      </c>
      <c r="AV252" s="84" t="b">
        <v>0</v>
      </c>
      <c r="AW252" s="84" t="s">
        <v>745</v>
      </c>
      <c r="AX252" s="88" t="s">
        <v>21382</v>
      </c>
      <c r="AY252" s="84" t="s">
        <v>66</v>
      </c>
      <c r="AZ252" s="2"/>
      <c r="BA252" s="3"/>
      <c r="BB252" s="3"/>
      <c r="BC252" s="3"/>
      <c r="BD252" s="3"/>
    </row>
    <row r="253" spans="1:56" x14ac:dyDescent="0.2">
      <c r="A253" s="69" t="s">
        <v>2339</v>
      </c>
      <c r="B253" s="70"/>
      <c r="C253" s="70"/>
      <c r="D253" s="71"/>
      <c r="E253" s="108"/>
      <c r="F253" s="113" t="s">
        <v>6933</v>
      </c>
      <c r="G253" s="109"/>
      <c r="H253" s="74"/>
      <c r="I253" s="75"/>
      <c r="J253" s="110"/>
      <c r="K253" s="74" t="s">
        <v>23519</v>
      </c>
      <c r="L253" s="111"/>
      <c r="M253" s="79"/>
      <c r="N253" s="79"/>
      <c r="O253" s="80"/>
      <c r="P253" s="81"/>
      <c r="Q253" s="81"/>
      <c r="R253" s="91"/>
      <c r="S253" s="91"/>
      <c r="T253" s="91"/>
      <c r="U253" s="91"/>
      <c r="V253" s="52"/>
      <c r="W253" s="52"/>
      <c r="X253" s="52"/>
      <c r="Y253" s="52"/>
      <c r="Z253" s="51"/>
      <c r="AA253" s="76"/>
      <c r="AB253" s="76"/>
      <c r="AC253" s="77"/>
      <c r="AD253" s="84" t="s">
        <v>12275</v>
      </c>
      <c r="AE253" s="84">
        <v>10392</v>
      </c>
      <c r="AF253" s="84">
        <v>113363</v>
      </c>
      <c r="AG253" s="84">
        <v>581047</v>
      </c>
      <c r="AH253" s="84">
        <v>95</v>
      </c>
      <c r="AI253" s="84">
        <v>-28800</v>
      </c>
      <c r="AJ253" s="84" t="s">
        <v>14284</v>
      </c>
      <c r="AK253" s="84" t="s">
        <v>16072</v>
      </c>
      <c r="AL253" s="88" t="s">
        <v>16868</v>
      </c>
      <c r="AM253" s="84" t="s">
        <v>602</v>
      </c>
      <c r="AN253" s="86">
        <v>39863.971574074072</v>
      </c>
      <c r="AO253" s="88" t="s">
        <v>18000</v>
      </c>
      <c r="AP253" s="84" t="b">
        <v>0</v>
      </c>
      <c r="AQ253" s="84" t="b">
        <v>0</v>
      </c>
      <c r="AR253" s="84" t="b">
        <v>0</v>
      </c>
      <c r="AS253" s="84" t="s">
        <v>290</v>
      </c>
      <c r="AT253" s="84">
        <v>494</v>
      </c>
      <c r="AU253" s="88" t="s">
        <v>19674</v>
      </c>
      <c r="AV253" s="84" t="b">
        <v>0</v>
      </c>
      <c r="AW253" s="84" t="s">
        <v>745</v>
      </c>
      <c r="AX253" s="88" t="s">
        <v>21383</v>
      </c>
      <c r="AY253" s="84" t="s">
        <v>66</v>
      </c>
      <c r="AZ253" s="2"/>
      <c r="BA253" s="3"/>
      <c r="BB253" s="3"/>
      <c r="BC253" s="3"/>
      <c r="BD253" s="3"/>
    </row>
    <row r="254" spans="1:56" x14ac:dyDescent="0.2">
      <c r="A254" s="69" t="s">
        <v>2340</v>
      </c>
      <c r="B254" s="70"/>
      <c r="C254" s="70"/>
      <c r="D254" s="71"/>
      <c r="E254" s="108"/>
      <c r="F254" s="113" t="s">
        <v>6934</v>
      </c>
      <c r="G254" s="109"/>
      <c r="H254" s="74"/>
      <c r="I254" s="75"/>
      <c r="J254" s="110"/>
      <c r="K254" s="74" t="s">
        <v>23520</v>
      </c>
      <c r="L254" s="111"/>
      <c r="M254" s="79"/>
      <c r="N254" s="79"/>
      <c r="O254" s="80"/>
      <c r="P254" s="81"/>
      <c r="Q254" s="81"/>
      <c r="R254" s="91"/>
      <c r="S254" s="91"/>
      <c r="T254" s="91"/>
      <c r="U254" s="91"/>
      <c r="V254" s="52"/>
      <c r="W254" s="52"/>
      <c r="X254" s="52"/>
      <c r="Y254" s="52"/>
      <c r="Z254" s="51"/>
      <c r="AA254" s="76"/>
      <c r="AB254" s="76"/>
      <c r="AC254" s="77"/>
      <c r="AD254" s="84" t="s">
        <v>12276</v>
      </c>
      <c r="AE254" s="84">
        <v>3763</v>
      </c>
      <c r="AF254" s="84">
        <v>2438</v>
      </c>
      <c r="AG254" s="84">
        <v>49416</v>
      </c>
      <c r="AH254" s="84">
        <v>66537</v>
      </c>
      <c r="AI254" s="84">
        <v>0</v>
      </c>
      <c r="AJ254" s="84" t="s">
        <v>14285</v>
      </c>
      <c r="AK254" s="84" t="s">
        <v>16073</v>
      </c>
      <c r="AL254" s="84"/>
      <c r="AM254" s="84" t="s">
        <v>627</v>
      </c>
      <c r="AN254" s="86">
        <v>40865.069641203707</v>
      </c>
      <c r="AO254" s="88" t="s">
        <v>18001</v>
      </c>
      <c r="AP254" s="84" t="b">
        <v>1</v>
      </c>
      <c r="AQ254" s="84" t="b">
        <v>0</v>
      </c>
      <c r="AR254" s="84" t="b">
        <v>1</v>
      </c>
      <c r="AS254" s="84" t="s">
        <v>290</v>
      </c>
      <c r="AT254" s="84">
        <v>47</v>
      </c>
      <c r="AU254" s="88" t="s">
        <v>674</v>
      </c>
      <c r="AV254" s="84" t="b">
        <v>0</v>
      </c>
      <c r="AW254" s="84" t="s">
        <v>745</v>
      </c>
      <c r="AX254" s="88" t="s">
        <v>21384</v>
      </c>
      <c r="AY254" s="84" t="s">
        <v>66</v>
      </c>
      <c r="AZ254" s="2"/>
      <c r="BA254" s="3"/>
      <c r="BB254" s="3"/>
      <c r="BC254" s="3"/>
      <c r="BD254" s="3"/>
    </row>
    <row r="255" spans="1:56" x14ac:dyDescent="0.2">
      <c r="A255" s="69" t="s">
        <v>2341</v>
      </c>
      <c r="B255" s="70"/>
      <c r="C255" s="70"/>
      <c r="D255" s="71"/>
      <c r="E255" s="108"/>
      <c r="F255" s="113" t="s">
        <v>6935</v>
      </c>
      <c r="G255" s="109"/>
      <c r="H255" s="74"/>
      <c r="I255" s="75"/>
      <c r="J255" s="110"/>
      <c r="K255" s="74" t="s">
        <v>23521</v>
      </c>
      <c r="L255" s="111"/>
      <c r="M255" s="79"/>
      <c r="N255" s="79"/>
      <c r="O255" s="80"/>
      <c r="P255" s="81"/>
      <c r="Q255" s="81"/>
      <c r="R255" s="91"/>
      <c r="S255" s="91"/>
      <c r="T255" s="91"/>
      <c r="U255" s="91"/>
      <c r="V255" s="52"/>
      <c r="W255" s="52"/>
      <c r="X255" s="52"/>
      <c r="Y255" s="52"/>
      <c r="Z255" s="51"/>
      <c r="AA255" s="76"/>
      <c r="AB255" s="76"/>
      <c r="AC255" s="77"/>
      <c r="AD255" s="84" t="s">
        <v>12277</v>
      </c>
      <c r="AE255" s="84">
        <v>362</v>
      </c>
      <c r="AF255" s="84">
        <v>167</v>
      </c>
      <c r="AG255" s="84">
        <v>1227</v>
      </c>
      <c r="AH255" s="84">
        <v>413</v>
      </c>
      <c r="AI255" s="84">
        <v>-14400</v>
      </c>
      <c r="AJ255" s="84"/>
      <c r="AK255" s="84" t="s">
        <v>1471</v>
      </c>
      <c r="AL255" s="84"/>
      <c r="AM255" s="84" t="s">
        <v>608</v>
      </c>
      <c r="AN255" s="86">
        <v>40758.583761574075</v>
      </c>
      <c r="AO255" s="84"/>
      <c r="AP255" s="84" t="b">
        <v>0</v>
      </c>
      <c r="AQ255" s="84" t="b">
        <v>0</v>
      </c>
      <c r="AR255" s="84" t="b">
        <v>1</v>
      </c>
      <c r="AS255" s="84" t="s">
        <v>290</v>
      </c>
      <c r="AT255" s="84">
        <v>21</v>
      </c>
      <c r="AU255" s="88" t="s">
        <v>682</v>
      </c>
      <c r="AV255" s="84" t="b">
        <v>0</v>
      </c>
      <c r="AW255" s="84" t="s">
        <v>745</v>
      </c>
      <c r="AX255" s="88" t="s">
        <v>21385</v>
      </c>
      <c r="AY255" s="84" t="s">
        <v>66</v>
      </c>
      <c r="AZ255" s="2"/>
      <c r="BA255" s="3"/>
      <c r="BB255" s="3"/>
      <c r="BC255" s="3"/>
      <c r="BD255" s="3"/>
    </row>
    <row r="256" spans="1:56" x14ac:dyDescent="0.2">
      <c r="A256" s="69" t="s">
        <v>2342</v>
      </c>
      <c r="B256" s="70"/>
      <c r="C256" s="70"/>
      <c r="D256" s="71"/>
      <c r="E256" s="108"/>
      <c r="F256" s="113" t="s">
        <v>6936</v>
      </c>
      <c r="G256" s="109"/>
      <c r="H256" s="74"/>
      <c r="I256" s="75"/>
      <c r="J256" s="110"/>
      <c r="K256" s="74" t="s">
        <v>23522</v>
      </c>
      <c r="L256" s="111"/>
      <c r="M256" s="79"/>
      <c r="N256" s="79"/>
      <c r="O256" s="80"/>
      <c r="P256" s="81"/>
      <c r="Q256" s="81"/>
      <c r="R256" s="91"/>
      <c r="S256" s="91"/>
      <c r="T256" s="91"/>
      <c r="U256" s="91"/>
      <c r="V256" s="52"/>
      <c r="W256" s="52"/>
      <c r="X256" s="52"/>
      <c r="Y256" s="52"/>
      <c r="Z256" s="51"/>
      <c r="AA256" s="76"/>
      <c r="AB256" s="76"/>
      <c r="AC256" s="77"/>
      <c r="AD256" s="84" t="s">
        <v>12278</v>
      </c>
      <c r="AE256" s="84">
        <v>53</v>
      </c>
      <c r="AF256" s="84">
        <v>212</v>
      </c>
      <c r="AG256" s="84">
        <v>3703</v>
      </c>
      <c r="AH256" s="84">
        <v>346</v>
      </c>
      <c r="AI256" s="84">
        <v>3600</v>
      </c>
      <c r="AJ256" s="84" t="s">
        <v>14286</v>
      </c>
      <c r="AK256" s="84"/>
      <c r="AL256" s="88" t="s">
        <v>16869</v>
      </c>
      <c r="AM256" s="84" t="s">
        <v>1540</v>
      </c>
      <c r="AN256" s="86">
        <v>41540.525914351849</v>
      </c>
      <c r="AO256" s="88" t="s">
        <v>18002</v>
      </c>
      <c r="AP256" s="84" t="b">
        <v>0</v>
      </c>
      <c r="AQ256" s="84" t="b">
        <v>0</v>
      </c>
      <c r="AR256" s="84" t="b">
        <v>0</v>
      </c>
      <c r="AS256" s="84" t="s">
        <v>290</v>
      </c>
      <c r="AT256" s="84">
        <v>32</v>
      </c>
      <c r="AU256" s="88" t="s">
        <v>19675</v>
      </c>
      <c r="AV256" s="84" t="b">
        <v>0</v>
      </c>
      <c r="AW256" s="84" t="s">
        <v>745</v>
      </c>
      <c r="AX256" s="88" t="s">
        <v>21386</v>
      </c>
      <c r="AY256" s="84" t="s">
        <v>66</v>
      </c>
      <c r="AZ256" s="2"/>
      <c r="BA256" s="3"/>
      <c r="BB256" s="3"/>
      <c r="BC256" s="3"/>
      <c r="BD256" s="3"/>
    </row>
    <row r="257" spans="1:56" x14ac:dyDescent="0.2">
      <c r="A257" s="69" t="s">
        <v>2343</v>
      </c>
      <c r="B257" s="70"/>
      <c r="C257" s="70"/>
      <c r="D257" s="71"/>
      <c r="E257" s="108"/>
      <c r="F257" s="113" t="s">
        <v>6937</v>
      </c>
      <c r="G257" s="109"/>
      <c r="H257" s="74"/>
      <c r="I257" s="75"/>
      <c r="J257" s="110"/>
      <c r="K257" s="74" t="s">
        <v>23523</v>
      </c>
      <c r="L257" s="111"/>
      <c r="M257" s="79"/>
      <c r="N257" s="79"/>
      <c r="O257" s="80"/>
      <c r="P257" s="81"/>
      <c r="Q257" s="81"/>
      <c r="R257" s="91"/>
      <c r="S257" s="91"/>
      <c r="T257" s="91"/>
      <c r="U257" s="91"/>
      <c r="V257" s="52"/>
      <c r="W257" s="52"/>
      <c r="X257" s="52"/>
      <c r="Y257" s="52"/>
      <c r="Z257" s="51"/>
      <c r="AA257" s="76"/>
      <c r="AB257" s="76"/>
      <c r="AC257" s="77"/>
      <c r="AD257" s="84" t="s">
        <v>12279</v>
      </c>
      <c r="AE257" s="84">
        <v>0</v>
      </c>
      <c r="AF257" s="84">
        <v>5817</v>
      </c>
      <c r="AG257" s="84">
        <v>937192</v>
      </c>
      <c r="AH257" s="84">
        <v>2318</v>
      </c>
      <c r="AI257" s="84">
        <v>-14400</v>
      </c>
      <c r="AJ257" s="84" t="s">
        <v>14287</v>
      </c>
      <c r="AK257" s="84" t="s">
        <v>494</v>
      </c>
      <c r="AL257" s="88" t="s">
        <v>16870</v>
      </c>
      <c r="AM257" s="84" t="s">
        <v>617</v>
      </c>
      <c r="AN257" s="86">
        <v>40166.913275462961</v>
      </c>
      <c r="AO257" s="88" t="s">
        <v>18003</v>
      </c>
      <c r="AP257" s="84" t="b">
        <v>0</v>
      </c>
      <c r="AQ257" s="84" t="b">
        <v>0</v>
      </c>
      <c r="AR257" s="84" t="b">
        <v>1</v>
      </c>
      <c r="AS257" s="84" t="s">
        <v>290</v>
      </c>
      <c r="AT257" s="84">
        <v>2576</v>
      </c>
      <c r="AU257" s="88" t="s">
        <v>674</v>
      </c>
      <c r="AV257" s="84" t="b">
        <v>0</v>
      </c>
      <c r="AW257" s="84" t="s">
        <v>745</v>
      </c>
      <c r="AX257" s="88" t="s">
        <v>21387</v>
      </c>
      <c r="AY257" s="84" t="s">
        <v>66</v>
      </c>
      <c r="AZ257" s="2"/>
      <c r="BA257" s="3"/>
      <c r="BB257" s="3"/>
      <c r="BC257" s="3"/>
      <c r="BD257" s="3"/>
    </row>
    <row r="258" spans="1:56" x14ac:dyDescent="0.2">
      <c r="A258" s="69" t="s">
        <v>2344</v>
      </c>
      <c r="B258" s="70"/>
      <c r="C258" s="70"/>
      <c r="D258" s="71"/>
      <c r="E258" s="108"/>
      <c r="F258" s="113" t="s">
        <v>6938</v>
      </c>
      <c r="G258" s="109"/>
      <c r="H258" s="74"/>
      <c r="I258" s="75"/>
      <c r="J258" s="110"/>
      <c r="K258" s="74" t="s">
        <v>23524</v>
      </c>
      <c r="L258" s="111"/>
      <c r="M258" s="79"/>
      <c r="N258" s="79"/>
      <c r="O258" s="80"/>
      <c r="P258" s="81"/>
      <c r="Q258" s="81"/>
      <c r="R258" s="91"/>
      <c r="S258" s="91"/>
      <c r="T258" s="91"/>
      <c r="U258" s="91"/>
      <c r="V258" s="52"/>
      <c r="W258" s="52"/>
      <c r="X258" s="52"/>
      <c r="Y258" s="52"/>
      <c r="Z258" s="51"/>
      <c r="AA258" s="76"/>
      <c r="AB258" s="76"/>
      <c r="AC258" s="77"/>
      <c r="AD258" s="84" t="s">
        <v>12280</v>
      </c>
      <c r="AE258" s="84">
        <v>155</v>
      </c>
      <c r="AF258" s="84">
        <v>35</v>
      </c>
      <c r="AG258" s="84">
        <v>2744</v>
      </c>
      <c r="AH258" s="84">
        <v>6283</v>
      </c>
      <c r="AI258" s="84"/>
      <c r="AJ258" s="84"/>
      <c r="AK258" s="84"/>
      <c r="AL258" s="84"/>
      <c r="AM258" s="84"/>
      <c r="AN258" s="86">
        <v>40960.712604166663</v>
      </c>
      <c r="AO258" s="84"/>
      <c r="AP258" s="84" t="b">
        <v>1</v>
      </c>
      <c r="AQ258" s="84" t="b">
        <v>0</v>
      </c>
      <c r="AR258" s="84" t="b">
        <v>0</v>
      </c>
      <c r="AS258" s="84" t="s">
        <v>290</v>
      </c>
      <c r="AT258" s="84">
        <v>0</v>
      </c>
      <c r="AU258" s="88" t="s">
        <v>674</v>
      </c>
      <c r="AV258" s="84" t="b">
        <v>0</v>
      </c>
      <c r="AW258" s="84" t="s">
        <v>745</v>
      </c>
      <c r="AX258" s="88" t="s">
        <v>21388</v>
      </c>
      <c r="AY258" s="84" t="s">
        <v>66</v>
      </c>
      <c r="AZ258" s="2"/>
      <c r="BA258" s="3"/>
      <c r="BB258" s="3"/>
      <c r="BC258" s="3"/>
      <c r="BD258" s="3"/>
    </row>
    <row r="259" spans="1:56" x14ac:dyDescent="0.2">
      <c r="A259" s="69" t="s">
        <v>1905</v>
      </c>
      <c r="B259" s="70"/>
      <c r="C259" s="70"/>
      <c r="D259" s="71"/>
      <c r="E259" s="108"/>
      <c r="F259" s="113" t="s">
        <v>1969</v>
      </c>
      <c r="G259" s="109"/>
      <c r="H259" s="74"/>
      <c r="I259" s="75"/>
      <c r="J259" s="110"/>
      <c r="K259" s="74" t="s">
        <v>1984</v>
      </c>
      <c r="L259" s="111"/>
      <c r="M259" s="79"/>
      <c r="N259" s="79"/>
      <c r="O259" s="80"/>
      <c r="P259" s="81"/>
      <c r="Q259" s="81"/>
      <c r="R259" s="91"/>
      <c r="S259" s="91"/>
      <c r="T259" s="91"/>
      <c r="U259" s="91"/>
      <c r="V259" s="52"/>
      <c r="W259" s="52"/>
      <c r="X259" s="52"/>
      <c r="Y259" s="52"/>
      <c r="Z259" s="51"/>
      <c r="AA259" s="76"/>
      <c r="AB259" s="76"/>
      <c r="AC259" s="77"/>
      <c r="AD259" s="84" t="s">
        <v>1918</v>
      </c>
      <c r="AE259" s="84">
        <v>277</v>
      </c>
      <c r="AF259" s="84">
        <v>8662446</v>
      </c>
      <c r="AG259" s="84">
        <v>7793</v>
      </c>
      <c r="AH259" s="84">
        <v>1400</v>
      </c>
      <c r="AI259" s="84">
        <v>-28800</v>
      </c>
      <c r="AJ259" s="84" t="s">
        <v>1934</v>
      </c>
      <c r="AK259" s="84" t="s">
        <v>319</v>
      </c>
      <c r="AL259" s="88" t="s">
        <v>1951</v>
      </c>
      <c r="AM259" s="84" t="s">
        <v>602</v>
      </c>
      <c r="AN259" s="86">
        <v>39845.884444444448</v>
      </c>
      <c r="AO259" s="88" t="s">
        <v>1960</v>
      </c>
      <c r="AP259" s="84" t="b">
        <v>0</v>
      </c>
      <c r="AQ259" s="84" t="b">
        <v>0</v>
      </c>
      <c r="AR259" s="84" t="b">
        <v>1</v>
      </c>
      <c r="AS259" s="84" t="s">
        <v>290</v>
      </c>
      <c r="AT259" s="84">
        <v>34276</v>
      </c>
      <c r="AU259" s="88" t="s">
        <v>675</v>
      </c>
      <c r="AV259" s="84" t="b">
        <v>1</v>
      </c>
      <c r="AW259" s="84" t="s">
        <v>745</v>
      </c>
      <c r="AX259" s="88" t="s">
        <v>1977</v>
      </c>
      <c r="AY259" s="84" t="s">
        <v>65</v>
      </c>
      <c r="AZ259" s="2"/>
      <c r="BA259" s="3"/>
      <c r="BB259" s="3"/>
      <c r="BC259" s="3"/>
      <c r="BD259" s="3"/>
    </row>
    <row r="260" spans="1:56" x14ac:dyDescent="0.2">
      <c r="A260" s="69" t="s">
        <v>2345</v>
      </c>
      <c r="B260" s="70"/>
      <c r="C260" s="70"/>
      <c r="D260" s="71"/>
      <c r="E260" s="108"/>
      <c r="F260" s="113" t="s">
        <v>6939</v>
      </c>
      <c r="G260" s="109"/>
      <c r="H260" s="74"/>
      <c r="I260" s="75"/>
      <c r="J260" s="110"/>
      <c r="K260" s="74" t="s">
        <v>23525</v>
      </c>
      <c r="L260" s="111"/>
      <c r="M260" s="79"/>
      <c r="N260" s="79"/>
      <c r="O260" s="80"/>
      <c r="P260" s="81"/>
      <c r="Q260" s="81"/>
      <c r="R260" s="91"/>
      <c r="S260" s="91"/>
      <c r="T260" s="91"/>
      <c r="U260" s="91"/>
      <c r="V260" s="52"/>
      <c r="W260" s="52"/>
      <c r="X260" s="52"/>
      <c r="Y260" s="52"/>
      <c r="Z260" s="51"/>
      <c r="AA260" s="76"/>
      <c r="AB260" s="76"/>
      <c r="AC260" s="77"/>
      <c r="AD260" s="84" t="s">
        <v>12281</v>
      </c>
      <c r="AE260" s="84">
        <v>2531</v>
      </c>
      <c r="AF260" s="84">
        <v>1261</v>
      </c>
      <c r="AG260" s="84">
        <v>7953</v>
      </c>
      <c r="AH260" s="84">
        <v>10366</v>
      </c>
      <c r="AI260" s="84">
        <v>-14400</v>
      </c>
      <c r="AJ260" s="84" t="s">
        <v>14288</v>
      </c>
      <c r="AK260" s="84" t="s">
        <v>16074</v>
      </c>
      <c r="AL260" s="88" t="s">
        <v>16871</v>
      </c>
      <c r="AM260" s="84" t="s">
        <v>608</v>
      </c>
      <c r="AN260" s="86">
        <v>41826.100451388891</v>
      </c>
      <c r="AO260" s="88" t="s">
        <v>18004</v>
      </c>
      <c r="AP260" s="84" t="b">
        <v>0</v>
      </c>
      <c r="AQ260" s="84" t="b">
        <v>0</v>
      </c>
      <c r="AR260" s="84" t="b">
        <v>0</v>
      </c>
      <c r="AS260" s="84" t="s">
        <v>290</v>
      </c>
      <c r="AT260" s="84">
        <v>57</v>
      </c>
      <c r="AU260" s="88" t="s">
        <v>19676</v>
      </c>
      <c r="AV260" s="84" t="b">
        <v>0</v>
      </c>
      <c r="AW260" s="84" t="s">
        <v>745</v>
      </c>
      <c r="AX260" s="88" t="s">
        <v>21389</v>
      </c>
      <c r="AY260" s="84" t="s">
        <v>66</v>
      </c>
      <c r="AZ260" s="2"/>
      <c r="BA260" s="3"/>
      <c r="BB260" s="3"/>
      <c r="BC260" s="3"/>
      <c r="BD260" s="3"/>
    </row>
    <row r="261" spans="1:56" x14ac:dyDescent="0.2">
      <c r="A261" s="69" t="s">
        <v>3842</v>
      </c>
      <c r="B261" s="70"/>
      <c r="C261" s="70"/>
      <c r="D261" s="71"/>
      <c r="E261" s="108"/>
      <c r="F261" s="113" t="s">
        <v>20409</v>
      </c>
      <c r="G261" s="109"/>
      <c r="H261" s="74"/>
      <c r="I261" s="75"/>
      <c r="J261" s="110"/>
      <c r="K261" s="74" t="s">
        <v>23526</v>
      </c>
      <c r="L261" s="111"/>
      <c r="M261" s="79"/>
      <c r="N261" s="79"/>
      <c r="O261" s="80"/>
      <c r="P261" s="81"/>
      <c r="Q261" s="81"/>
      <c r="R261" s="91"/>
      <c r="S261" s="91"/>
      <c r="T261" s="91"/>
      <c r="U261" s="91"/>
      <c r="V261" s="52"/>
      <c r="W261" s="52"/>
      <c r="X261" s="52"/>
      <c r="Y261" s="52"/>
      <c r="Z261" s="51"/>
      <c r="AA261" s="76"/>
      <c r="AB261" s="76"/>
      <c r="AC261" s="77"/>
      <c r="AD261" s="84" t="s">
        <v>12282</v>
      </c>
      <c r="AE261" s="84">
        <v>1165</v>
      </c>
      <c r="AF261" s="84">
        <v>20638</v>
      </c>
      <c r="AG261" s="84">
        <v>49917</v>
      </c>
      <c r="AH261" s="84">
        <v>10273</v>
      </c>
      <c r="AI261" s="84">
        <v>21600</v>
      </c>
      <c r="AJ261" s="84" t="s">
        <v>14289</v>
      </c>
      <c r="AK261" s="84" t="s">
        <v>546</v>
      </c>
      <c r="AL261" s="88" t="s">
        <v>16872</v>
      </c>
      <c r="AM261" s="84" t="s">
        <v>17787</v>
      </c>
      <c r="AN261" s="86">
        <v>40064.5393287037</v>
      </c>
      <c r="AO261" s="88" t="s">
        <v>18005</v>
      </c>
      <c r="AP261" s="84" t="b">
        <v>0</v>
      </c>
      <c r="AQ261" s="84" t="b">
        <v>0</v>
      </c>
      <c r="AR261" s="84" t="b">
        <v>0</v>
      </c>
      <c r="AS261" s="84" t="s">
        <v>290</v>
      </c>
      <c r="AT261" s="84">
        <v>320</v>
      </c>
      <c r="AU261" s="88" t="s">
        <v>19677</v>
      </c>
      <c r="AV261" s="84" t="b">
        <v>0</v>
      </c>
      <c r="AW261" s="84" t="s">
        <v>745</v>
      </c>
      <c r="AX261" s="88" t="s">
        <v>21390</v>
      </c>
      <c r="AY261" s="84" t="s">
        <v>65</v>
      </c>
      <c r="AZ261" s="2"/>
      <c r="BA261" s="3"/>
      <c r="BB261" s="3"/>
      <c r="BC261" s="3"/>
      <c r="BD261" s="3"/>
    </row>
    <row r="262" spans="1:56" x14ac:dyDescent="0.2">
      <c r="A262" s="69" t="s">
        <v>2346</v>
      </c>
      <c r="B262" s="70"/>
      <c r="C262" s="70"/>
      <c r="D262" s="71"/>
      <c r="E262" s="108"/>
      <c r="F262" s="113" t="s">
        <v>6940</v>
      </c>
      <c r="G262" s="109"/>
      <c r="H262" s="74"/>
      <c r="I262" s="75"/>
      <c r="J262" s="110"/>
      <c r="K262" s="74" t="s">
        <v>23527</v>
      </c>
      <c r="L262" s="111"/>
      <c r="M262" s="79"/>
      <c r="N262" s="79"/>
      <c r="O262" s="80"/>
      <c r="P262" s="81"/>
      <c r="Q262" s="81"/>
      <c r="R262" s="91"/>
      <c r="S262" s="91"/>
      <c r="T262" s="91"/>
      <c r="U262" s="91"/>
      <c r="V262" s="52"/>
      <c r="W262" s="52"/>
      <c r="X262" s="52"/>
      <c r="Y262" s="52"/>
      <c r="Z262" s="51"/>
      <c r="AA262" s="76"/>
      <c r="AB262" s="76"/>
      <c r="AC262" s="77"/>
      <c r="AD262" s="84" t="s">
        <v>12283</v>
      </c>
      <c r="AE262" s="84">
        <v>66</v>
      </c>
      <c r="AF262" s="84">
        <v>146</v>
      </c>
      <c r="AG262" s="84">
        <v>5804</v>
      </c>
      <c r="AH262" s="84">
        <v>5558</v>
      </c>
      <c r="AI262" s="84"/>
      <c r="AJ262" s="84" t="s">
        <v>14290</v>
      </c>
      <c r="AK262" s="84" t="s">
        <v>16075</v>
      </c>
      <c r="AL262" s="84"/>
      <c r="AM262" s="84"/>
      <c r="AN262" s="86">
        <v>41545.09302083333</v>
      </c>
      <c r="AO262" s="84"/>
      <c r="AP262" s="84" t="b">
        <v>1</v>
      </c>
      <c r="AQ262" s="84" t="b">
        <v>0</v>
      </c>
      <c r="AR262" s="84" t="b">
        <v>0</v>
      </c>
      <c r="AS262" s="84" t="s">
        <v>1654</v>
      </c>
      <c r="AT262" s="84">
        <v>5</v>
      </c>
      <c r="AU262" s="88" t="s">
        <v>674</v>
      </c>
      <c r="AV262" s="84" t="b">
        <v>0</v>
      </c>
      <c r="AW262" s="84" t="s">
        <v>745</v>
      </c>
      <c r="AX262" s="88" t="s">
        <v>21391</v>
      </c>
      <c r="AY262" s="84" t="s">
        <v>66</v>
      </c>
      <c r="AZ262" s="2"/>
      <c r="BA262" s="3"/>
      <c r="BB262" s="3"/>
      <c r="BC262" s="3"/>
      <c r="BD262" s="3"/>
    </row>
    <row r="263" spans="1:56" x14ac:dyDescent="0.2">
      <c r="A263" s="69" t="s">
        <v>3574</v>
      </c>
      <c r="B263" s="70"/>
      <c r="C263" s="70"/>
      <c r="D263" s="71"/>
      <c r="E263" s="108"/>
      <c r="F263" s="113" t="s">
        <v>20410</v>
      </c>
      <c r="G263" s="109"/>
      <c r="H263" s="74"/>
      <c r="I263" s="75"/>
      <c r="J263" s="110"/>
      <c r="K263" s="74" t="s">
        <v>23528</v>
      </c>
      <c r="L263" s="111"/>
      <c r="M263" s="79"/>
      <c r="N263" s="79"/>
      <c r="O263" s="80"/>
      <c r="P263" s="81"/>
      <c r="Q263" s="81"/>
      <c r="R263" s="91"/>
      <c r="S263" s="91"/>
      <c r="T263" s="91"/>
      <c r="U263" s="91"/>
      <c r="V263" s="52"/>
      <c r="W263" s="52"/>
      <c r="X263" s="52"/>
      <c r="Y263" s="52"/>
      <c r="Z263" s="51"/>
      <c r="AA263" s="76"/>
      <c r="AB263" s="76"/>
      <c r="AC263" s="77"/>
      <c r="AD263" s="84" t="s">
        <v>12284</v>
      </c>
      <c r="AE263" s="84">
        <v>20</v>
      </c>
      <c r="AF263" s="84">
        <v>904</v>
      </c>
      <c r="AG263" s="84">
        <v>55</v>
      </c>
      <c r="AH263" s="84">
        <v>15</v>
      </c>
      <c r="AI263" s="84"/>
      <c r="AJ263" s="84" t="s">
        <v>14291</v>
      </c>
      <c r="AK263" s="84"/>
      <c r="AL263" s="88" t="s">
        <v>16873</v>
      </c>
      <c r="AM263" s="84"/>
      <c r="AN263" s="86">
        <v>43153.237002314818</v>
      </c>
      <c r="AO263" s="88" t="s">
        <v>18006</v>
      </c>
      <c r="AP263" s="84" t="b">
        <v>1</v>
      </c>
      <c r="AQ263" s="84" t="b">
        <v>0</v>
      </c>
      <c r="AR263" s="84" t="b">
        <v>0</v>
      </c>
      <c r="AS263" s="84" t="s">
        <v>1654</v>
      </c>
      <c r="AT263" s="84">
        <v>14</v>
      </c>
      <c r="AU263" s="84"/>
      <c r="AV263" s="84" t="b">
        <v>0</v>
      </c>
      <c r="AW263" s="84" t="s">
        <v>745</v>
      </c>
      <c r="AX263" s="88" t="s">
        <v>21392</v>
      </c>
      <c r="AY263" s="84" t="s">
        <v>66</v>
      </c>
      <c r="AZ263" s="2"/>
      <c r="BA263" s="3"/>
      <c r="BB263" s="3"/>
      <c r="BC263" s="3"/>
      <c r="BD263" s="3"/>
    </row>
    <row r="264" spans="1:56" x14ac:dyDescent="0.2">
      <c r="A264" s="69" t="s">
        <v>2347</v>
      </c>
      <c r="B264" s="70"/>
      <c r="C264" s="70"/>
      <c r="D264" s="71"/>
      <c r="E264" s="108"/>
      <c r="F264" s="113" t="s">
        <v>6941</v>
      </c>
      <c r="G264" s="109"/>
      <c r="H264" s="74"/>
      <c r="I264" s="75"/>
      <c r="J264" s="110"/>
      <c r="K264" s="74" t="s">
        <v>23529</v>
      </c>
      <c r="L264" s="111"/>
      <c r="M264" s="79"/>
      <c r="N264" s="79"/>
      <c r="O264" s="80"/>
      <c r="P264" s="81"/>
      <c r="Q264" s="81"/>
      <c r="R264" s="91"/>
      <c r="S264" s="91"/>
      <c r="T264" s="91"/>
      <c r="U264" s="91"/>
      <c r="V264" s="52"/>
      <c r="W264" s="52"/>
      <c r="X264" s="52"/>
      <c r="Y264" s="52"/>
      <c r="Z264" s="51"/>
      <c r="AA264" s="76"/>
      <c r="AB264" s="76"/>
      <c r="AC264" s="77"/>
      <c r="AD264" s="84" t="s">
        <v>12285</v>
      </c>
      <c r="AE264" s="84">
        <v>285</v>
      </c>
      <c r="AF264" s="84">
        <v>485</v>
      </c>
      <c r="AG264" s="84">
        <v>18346</v>
      </c>
      <c r="AH264" s="84">
        <v>6791</v>
      </c>
      <c r="AI264" s="84"/>
      <c r="AJ264" s="84" t="s">
        <v>14292</v>
      </c>
      <c r="AK264" s="84" t="s">
        <v>16076</v>
      </c>
      <c r="AL264" s="84"/>
      <c r="AM264" s="84"/>
      <c r="AN264" s="86">
        <v>42956.868472222224</v>
      </c>
      <c r="AO264" s="88" t="s">
        <v>18007</v>
      </c>
      <c r="AP264" s="84" t="b">
        <v>1</v>
      </c>
      <c r="AQ264" s="84" t="b">
        <v>0</v>
      </c>
      <c r="AR264" s="84" t="b">
        <v>1</v>
      </c>
      <c r="AS264" s="84" t="s">
        <v>290</v>
      </c>
      <c r="AT264" s="84">
        <v>3</v>
      </c>
      <c r="AU264" s="84"/>
      <c r="AV264" s="84" t="b">
        <v>0</v>
      </c>
      <c r="AW264" s="84" t="s">
        <v>745</v>
      </c>
      <c r="AX264" s="88" t="s">
        <v>21393</v>
      </c>
      <c r="AY264" s="84" t="s">
        <v>66</v>
      </c>
      <c r="AZ264" s="2"/>
      <c r="BA264" s="3"/>
      <c r="BB264" s="3"/>
      <c r="BC264" s="3"/>
      <c r="BD264" s="3"/>
    </row>
    <row r="265" spans="1:56" x14ac:dyDescent="0.2">
      <c r="A265" s="69" t="s">
        <v>2918</v>
      </c>
      <c r="B265" s="70"/>
      <c r="C265" s="70"/>
      <c r="D265" s="71"/>
      <c r="E265" s="108"/>
      <c r="F265" s="113" t="s">
        <v>7392</v>
      </c>
      <c r="G265" s="109"/>
      <c r="H265" s="74"/>
      <c r="I265" s="75"/>
      <c r="J265" s="110"/>
      <c r="K265" s="74" t="s">
        <v>23530</v>
      </c>
      <c r="L265" s="111"/>
      <c r="M265" s="79"/>
      <c r="N265" s="79"/>
      <c r="O265" s="80"/>
      <c r="P265" s="81"/>
      <c r="Q265" s="81"/>
      <c r="R265" s="91"/>
      <c r="S265" s="91"/>
      <c r="T265" s="91"/>
      <c r="U265" s="91"/>
      <c r="V265" s="52"/>
      <c r="W265" s="52"/>
      <c r="X265" s="52"/>
      <c r="Y265" s="52"/>
      <c r="Z265" s="51"/>
      <c r="AA265" s="76"/>
      <c r="AB265" s="76"/>
      <c r="AC265" s="77"/>
      <c r="AD265" s="84" t="s">
        <v>12286</v>
      </c>
      <c r="AE265" s="84">
        <v>215</v>
      </c>
      <c r="AF265" s="84">
        <v>738</v>
      </c>
      <c r="AG265" s="84">
        <v>19299</v>
      </c>
      <c r="AH265" s="84">
        <v>15048</v>
      </c>
      <c r="AI265" s="84">
        <v>-28800</v>
      </c>
      <c r="AJ265" s="84" t="s">
        <v>14293</v>
      </c>
      <c r="AK265" s="84"/>
      <c r="AL265" s="88" t="s">
        <v>16874</v>
      </c>
      <c r="AM265" s="84" t="s">
        <v>602</v>
      </c>
      <c r="AN265" s="86">
        <v>39915.281759259262</v>
      </c>
      <c r="AO265" s="88" t="s">
        <v>18008</v>
      </c>
      <c r="AP265" s="84" t="b">
        <v>0</v>
      </c>
      <c r="AQ265" s="84" t="b">
        <v>0</v>
      </c>
      <c r="AR265" s="84" t="b">
        <v>1</v>
      </c>
      <c r="AS265" s="84" t="s">
        <v>290</v>
      </c>
      <c r="AT265" s="84">
        <v>16</v>
      </c>
      <c r="AU265" s="88" t="s">
        <v>19678</v>
      </c>
      <c r="AV265" s="84" t="b">
        <v>0</v>
      </c>
      <c r="AW265" s="84" t="s">
        <v>745</v>
      </c>
      <c r="AX265" s="88" t="s">
        <v>21394</v>
      </c>
      <c r="AY265" s="84" t="s">
        <v>66</v>
      </c>
      <c r="AZ265" s="2"/>
      <c r="BA265" s="3"/>
      <c r="BB265" s="3"/>
      <c r="BC265" s="3"/>
      <c r="BD265" s="3"/>
    </row>
    <row r="266" spans="1:56" x14ac:dyDescent="0.2">
      <c r="A266" s="69" t="s">
        <v>2348</v>
      </c>
      <c r="B266" s="70"/>
      <c r="C266" s="70"/>
      <c r="D266" s="71"/>
      <c r="E266" s="108"/>
      <c r="F266" s="113" t="s">
        <v>6942</v>
      </c>
      <c r="G266" s="109"/>
      <c r="H266" s="74"/>
      <c r="I266" s="75"/>
      <c r="J266" s="110"/>
      <c r="K266" s="74" t="s">
        <v>23531</v>
      </c>
      <c r="L266" s="111"/>
      <c r="M266" s="79"/>
      <c r="N266" s="79"/>
      <c r="O266" s="80"/>
      <c r="P266" s="81"/>
      <c r="Q266" s="81"/>
      <c r="R266" s="91"/>
      <c r="S266" s="91"/>
      <c r="T266" s="91"/>
      <c r="U266" s="91"/>
      <c r="V266" s="52"/>
      <c r="W266" s="52"/>
      <c r="X266" s="52"/>
      <c r="Y266" s="52"/>
      <c r="Z266" s="51"/>
      <c r="AA266" s="76"/>
      <c r="AB266" s="76"/>
      <c r="AC266" s="77"/>
      <c r="AD266" s="84" t="s">
        <v>12287</v>
      </c>
      <c r="AE266" s="84">
        <v>177</v>
      </c>
      <c r="AF266" s="84">
        <v>223</v>
      </c>
      <c r="AG266" s="84">
        <v>1810</v>
      </c>
      <c r="AH266" s="84">
        <v>8236</v>
      </c>
      <c r="AI266" s="84"/>
      <c r="AJ266" s="84" t="s">
        <v>14294</v>
      </c>
      <c r="AK266" s="84" t="s">
        <v>512</v>
      </c>
      <c r="AL266" s="84"/>
      <c r="AM266" s="84"/>
      <c r="AN266" s="86">
        <v>41647.185717592591</v>
      </c>
      <c r="AO266" s="88" t="s">
        <v>18009</v>
      </c>
      <c r="AP266" s="84" t="b">
        <v>1</v>
      </c>
      <c r="AQ266" s="84" t="b">
        <v>0</v>
      </c>
      <c r="AR266" s="84" t="b">
        <v>1</v>
      </c>
      <c r="AS266" s="84" t="s">
        <v>290</v>
      </c>
      <c r="AT266" s="84">
        <v>0</v>
      </c>
      <c r="AU266" s="88" t="s">
        <v>674</v>
      </c>
      <c r="AV266" s="84" t="b">
        <v>0</v>
      </c>
      <c r="AW266" s="84" t="s">
        <v>745</v>
      </c>
      <c r="AX266" s="88" t="s">
        <v>21395</v>
      </c>
      <c r="AY266" s="84" t="s">
        <v>66</v>
      </c>
      <c r="AZ266" s="2"/>
      <c r="BA266" s="3"/>
      <c r="BB266" s="3"/>
      <c r="BC266" s="3"/>
      <c r="BD266" s="3"/>
    </row>
    <row r="267" spans="1:56" x14ac:dyDescent="0.2">
      <c r="A267" s="69" t="s">
        <v>3843</v>
      </c>
      <c r="B267" s="70"/>
      <c r="C267" s="70"/>
      <c r="D267" s="71"/>
      <c r="E267" s="108"/>
      <c r="F267" s="113" t="s">
        <v>20411</v>
      </c>
      <c r="G267" s="109"/>
      <c r="H267" s="74"/>
      <c r="I267" s="75"/>
      <c r="J267" s="110"/>
      <c r="K267" s="74" t="s">
        <v>23532</v>
      </c>
      <c r="L267" s="111"/>
      <c r="M267" s="79"/>
      <c r="N267" s="79"/>
      <c r="O267" s="80"/>
      <c r="P267" s="81"/>
      <c r="Q267" s="81"/>
      <c r="R267" s="91"/>
      <c r="S267" s="91"/>
      <c r="T267" s="91"/>
      <c r="U267" s="91"/>
      <c r="V267" s="52"/>
      <c r="W267" s="52"/>
      <c r="X267" s="52"/>
      <c r="Y267" s="52"/>
      <c r="Z267" s="51"/>
      <c r="AA267" s="76"/>
      <c r="AB267" s="76"/>
      <c r="AC267" s="77"/>
      <c r="AD267" s="84" t="s">
        <v>12288</v>
      </c>
      <c r="AE267" s="84">
        <v>283</v>
      </c>
      <c r="AF267" s="84">
        <v>1128672</v>
      </c>
      <c r="AG267" s="84">
        <v>33738</v>
      </c>
      <c r="AH267" s="84">
        <v>4824</v>
      </c>
      <c r="AI267" s="84">
        <v>-21600</v>
      </c>
      <c r="AJ267" s="84" t="s">
        <v>14295</v>
      </c>
      <c r="AK267" s="84" t="s">
        <v>16077</v>
      </c>
      <c r="AL267" s="88" t="s">
        <v>16875</v>
      </c>
      <c r="AM267" s="84" t="s">
        <v>601</v>
      </c>
      <c r="AN267" s="86">
        <v>39923.71466435185</v>
      </c>
      <c r="AO267" s="88" t="s">
        <v>18010</v>
      </c>
      <c r="AP267" s="84" t="b">
        <v>0</v>
      </c>
      <c r="AQ267" s="84" t="b">
        <v>0</v>
      </c>
      <c r="AR267" s="84" t="b">
        <v>1</v>
      </c>
      <c r="AS267" s="84" t="s">
        <v>290</v>
      </c>
      <c r="AT267" s="84">
        <v>5837</v>
      </c>
      <c r="AU267" s="88" t="s">
        <v>19679</v>
      </c>
      <c r="AV267" s="84" t="b">
        <v>1</v>
      </c>
      <c r="AW267" s="84" t="s">
        <v>745</v>
      </c>
      <c r="AX267" s="88" t="s">
        <v>21396</v>
      </c>
      <c r="AY267" s="84" t="s">
        <v>65</v>
      </c>
      <c r="AZ267" s="2"/>
      <c r="BA267" s="3"/>
      <c r="BB267" s="3"/>
      <c r="BC267" s="3"/>
      <c r="BD267" s="3"/>
    </row>
    <row r="268" spans="1:56" x14ac:dyDescent="0.2">
      <c r="A268" s="69" t="s">
        <v>2349</v>
      </c>
      <c r="B268" s="70"/>
      <c r="C268" s="70"/>
      <c r="D268" s="71"/>
      <c r="E268" s="108"/>
      <c r="F268" s="113" t="s">
        <v>6943</v>
      </c>
      <c r="G268" s="109"/>
      <c r="H268" s="74"/>
      <c r="I268" s="75"/>
      <c r="J268" s="110"/>
      <c r="K268" s="74" t="s">
        <v>23533</v>
      </c>
      <c r="L268" s="111"/>
      <c r="M268" s="79"/>
      <c r="N268" s="79"/>
      <c r="O268" s="80"/>
      <c r="P268" s="81"/>
      <c r="Q268" s="81"/>
      <c r="R268" s="91"/>
      <c r="S268" s="91"/>
      <c r="T268" s="91"/>
      <c r="U268" s="91"/>
      <c r="V268" s="52"/>
      <c r="W268" s="52"/>
      <c r="X268" s="52"/>
      <c r="Y268" s="52"/>
      <c r="Z268" s="51"/>
      <c r="AA268" s="76"/>
      <c r="AB268" s="76"/>
      <c r="AC268" s="77"/>
      <c r="AD268" s="84" t="s">
        <v>12289</v>
      </c>
      <c r="AE268" s="84">
        <v>389</v>
      </c>
      <c r="AF268" s="84">
        <v>718</v>
      </c>
      <c r="AG268" s="84">
        <v>21340</v>
      </c>
      <c r="AH268" s="84">
        <v>31402</v>
      </c>
      <c r="AI268" s="84"/>
      <c r="AJ268" s="84" t="s">
        <v>14296</v>
      </c>
      <c r="AK268" s="84" t="s">
        <v>16078</v>
      </c>
      <c r="AL268" s="84"/>
      <c r="AM268" s="84"/>
      <c r="AN268" s="86">
        <v>41403.169895833336</v>
      </c>
      <c r="AO268" s="88" t="s">
        <v>18011</v>
      </c>
      <c r="AP268" s="84" t="b">
        <v>1</v>
      </c>
      <c r="AQ268" s="84" t="b">
        <v>0</v>
      </c>
      <c r="AR268" s="84" t="b">
        <v>1</v>
      </c>
      <c r="AS268" s="84" t="s">
        <v>290</v>
      </c>
      <c r="AT268" s="84">
        <v>2</v>
      </c>
      <c r="AU268" s="88" t="s">
        <v>674</v>
      </c>
      <c r="AV268" s="84" t="b">
        <v>0</v>
      </c>
      <c r="AW268" s="84" t="s">
        <v>745</v>
      </c>
      <c r="AX268" s="88" t="s">
        <v>21397</v>
      </c>
      <c r="AY268" s="84" t="s">
        <v>66</v>
      </c>
      <c r="AZ268" s="2"/>
      <c r="BA268" s="3"/>
      <c r="BB268" s="3"/>
      <c r="BC268" s="3"/>
      <c r="BD268" s="3"/>
    </row>
    <row r="269" spans="1:56" x14ac:dyDescent="0.2">
      <c r="A269" s="69" t="s">
        <v>2350</v>
      </c>
      <c r="B269" s="70"/>
      <c r="C269" s="70"/>
      <c r="D269" s="71"/>
      <c r="E269" s="108"/>
      <c r="F269" s="113" t="s">
        <v>6944</v>
      </c>
      <c r="G269" s="109"/>
      <c r="H269" s="74"/>
      <c r="I269" s="75"/>
      <c r="J269" s="110"/>
      <c r="K269" s="74" t="s">
        <v>23534</v>
      </c>
      <c r="L269" s="111"/>
      <c r="M269" s="79"/>
      <c r="N269" s="79"/>
      <c r="O269" s="80"/>
      <c r="P269" s="81"/>
      <c r="Q269" s="81"/>
      <c r="R269" s="91"/>
      <c r="S269" s="91"/>
      <c r="T269" s="91"/>
      <c r="U269" s="91"/>
      <c r="V269" s="52"/>
      <c r="W269" s="52"/>
      <c r="X269" s="52"/>
      <c r="Y269" s="52"/>
      <c r="Z269" s="51"/>
      <c r="AA269" s="76"/>
      <c r="AB269" s="76"/>
      <c r="AC269" s="77"/>
      <c r="AD269" s="84" t="s">
        <v>12290</v>
      </c>
      <c r="AE269" s="84">
        <v>511</v>
      </c>
      <c r="AF269" s="84">
        <v>270</v>
      </c>
      <c r="AG269" s="84">
        <v>22503</v>
      </c>
      <c r="AH269" s="84">
        <v>19433</v>
      </c>
      <c r="AI269" s="84">
        <v>-18000</v>
      </c>
      <c r="AJ269" s="84" t="s">
        <v>14297</v>
      </c>
      <c r="AK269" s="84" t="s">
        <v>1942</v>
      </c>
      <c r="AL269" s="84"/>
      <c r="AM269" s="84" t="s">
        <v>607</v>
      </c>
      <c r="AN269" s="86">
        <v>40863.718831018516</v>
      </c>
      <c r="AO269" s="88" t="s">
        <v>18012</v>
      </c>
      <c r="AP269" s="84" t="b">
        <v>0</v>
      </c>
      <c r="AQ269" s="84" t="b">
        <v>0</v>
      </c>
      <c r="AR269" s="84" t="b">
        <v>0</v>
      </c>
      <c r="AS269" s="84" t="s">
        <v>290</v>
      </c>
      <c r="AT269" s="84">
        <v>8</v>
      </c>
      <c r="AU269" s="88" t="s">
        <v>19680</v>
      </c>
      <c r="AV269" s="84" t="b">
        <v>0</v>
      </c>
      <c r="AW269" s="84" t="s">
        <v>745</v>
      </c>
      <c r="AX269" s="88" t="s">
        <v>21398</v>
      </c>
      <c r="AY269" s="84" t="s">
        <v>66</v>
      </c>
      <c r="AZ269" s="2"/>
      <c r="BA269" s="3"/>
      <c r="BB269" s="3"/>
      <c r="BC269" s="3"/>
      <c r="BD269" s="3"/>
    </row>
    <row r="270" spans="1:56" x14ac:dyDescent="0.2">
      <c r="A270" s="69" t="s">
        <v>3714</v>
      </c>
      <c r="B270" s="70"/>
      <c r="C270" s="70"/>
      <c r="D270" s="71"/>
      <c r="E270" s="108"/>
      <c r="F270" s="113" t="s">
        <v>8033</v>
      </c>
      <c r="G270" s="109"/>
      <c r="H270" s="74"/>
      <c r="I270" s="75"/>
      <c r="J270" s="110"/>
      <c r="K270" s="74" t="s">
        <v>23535</v>
      </c>
      <c r="L270" s="111"/>
      <c r="M270" s="79"/>
      <c r="N270" s="79"/>
      <c r="O270" s="80"/>
      <c r="P270" s="81"/>
      <c r="Q270" s="81"/>
      <c r="R270" s="91"/>
      <c r="S270" s="91"/>
      <c r="T270" s="91"/>
      <c r="U270" s="91"/>
      <c r="V270" s="52"/>
      <c r="W270" s="52"/>
      <c r="X270" s="52"/>
      <c r="Y270" s="52"/>
      <c r="Z270" s="51"/>
      <c r="AA270" s="76"/>
      <c r="AB270" s="76"/>
      <c r="AC270" s="77"/>
      <c r="AD270" s="84" t="s">
        <v>12291</v>
      </c>
      <c r="AE270" s="84">
        <v>352</v>
      </c>
      <c r="AF270" s="84">
        <v>865604</v>
      </c>
      <c r="AG270" s="84">
        <v>52975</v>
      </c>
      <c r="AH270" s="84">
        <v>2160</v>
      </c>
      <c r="AI270" s="84">
        <v>-28800</v>
      </c>
      <c r="AJ270" s="84" t="s">
        <v>14298</v>
      </c>
      <c r="AK270" s="84"/>
      <c r="AL270" s="88" t="s">
        <v>16876</v>
      </c>
      <c r="AM270" s="84" t="s">
        <v>602</v>
      </c>
      <c r="AN270" s="86">
        <v>40210.495625000003</v>
      </c>
      <c r="AO270" s="88" t="s">
        <v>18013</v>
      </c>
      <c r="AP270" s="84" t="b">
        <v>0</v>
      </c>
      <c r="AQ270" s="84" t="b">
        <v>0</v>
      </c>
      <c r="AR270" s="84" t="b">
        <v>0</v>
      </c>
      <c r="AS270" s="84" t="s">
        <v>290</v>
      </c>
      <c r="AT270" s="84">
        <v>7664</v>
      </c>
      <c r="AU270" s="88" t="s">
        <v>674</v>
      </c>
      <c r="AV270" s="84" t="b">
        <v>1</v>
      </c>
      <c r="AW270" s="84" t="s">
        <v>745</v>
      </c>
      <c r="AX270" s="88" t="s">
        <v>21399</v>
      </c>
      <c r="AY270" s="84" t="s">
        <v>66</v>
      </c>
      <c r="AZ270" s="2"/>
      <c r="BA270" s="3"/>
      <c r="BB270" s="3"/>
      <c r="BC270" s="3"/>
      <c r="BD270" s="3"/>
    </row>
    <row r="271" spans="1:56" x14ac:dyDescent="0.2">
      <c r="A271" s="69" t="s">
        <v>2351</v>
      </c>
      <c r="B271" s="70"/>
      <c r="C271" s="70"/>
      <c r="D271" s="71"/>
      <c r="E271" s="108"/>
      <c r="F271" s="113" t="s">
        <v>6945</v>
      </c>
      <c r="G271" s="109"/>
      <c r="H271" s="74"/>
      <c r="I271" s="75"/>
      <c r="J271" s="110"/>
      <c r="K271" s="74" t="s">
        <v>23536</v>
      </c>
      <c r="L271" s="111"/>
      <c r="M271" s="79"/>
      <c r="N271" s="79"/>
      <c r="O271" s="80"/>
      <c r="P271" s="81"/>
      <c r="Q271" s="81"/>
      <c r="R271" s="91"/>
      <c r="S271" s="91"/>
      <c r="T271" s="91"/>
      <c r="U271" s="91"/>
      <c r="V271" s="52"/>
      <c r="W271" s="52"/>
      <c r="X271" s="52"/>
      <c r="Y271" s="52"/>
      <c r="Z271" s="51"/>
      <c r="AA271" s="76"/>
      <c r="AB271" s="76"/>
      <c r="AC271" s="77"/>
      <c r="AD271" s="84" t="s">
        <v>12292</v>
      </c>
      <c r="AE271" s="84">
        <v>437</v>
      </c>
      <c r="AF271" s="84">
        <v>156</v>
      </c>
      <c r="AG271" s="84">
        <v>3415</v>
      </c>
      <c r="AH271" s="84">
        <v>3759</v>
      </c>
      <c r="AI271" s="84">
        <v>-18000</v>
      </c>
      <c r="AJ271" s="84" t="s">
        <v>14299</v>
      </c>
      <c r="AK271" s="84" t="s">
        <v>450</v>
      </c>
      <c r="AL271" s="84"/>
      <c r="AM271" s="84" t="s">
        <v>603</v>
      </c>
      <c r="AN271" s="86">
        <v>42366.724826388891</v>
      </c>
      <c r="AO271" s="88" t="s">
        <v>18014</v>
      </c>
      <c r="AP271" s="84" t="b">
        <v>0</v>
      </c>
      <c r="AQ271" s="84" t="b">
        <v>0</v>
      </c>
      <c r="AR271" s="84" t="b">
        <v>0</v>
      </c>
      <c r="AS271" s="84" t="s">
        <v>290</v>
      </c>
      <c r="AT271" s="84">
        <v>15</v>
      </c>
      <c r="AU271" s="88" t="s">
        <v>689</v>
      </c>
      <c r="AV271" s="84" t="b">
        <v>0</v>
      </c>
      <c r="AW271" s="84" t="s">
        <v>745</v>
      </c>
      <c r="AX271" s="88" t="s">
        <v>21400</v>
      </c>
      <c r="AY271" s="84" t="s">
        <v>66</v>
      </c>
      <c r="AZ271" s="2"/>
      <c r="BA271" s="3"/>
      <c r="BB271" s="3"/>
      <c r="BC271" s="3"/>
      <c r="BD271" s="3"/>
    </row>
    <row r="272" spans="1:56" x14ac:dyDescent="0.2">
      <c r="A272" s="69" t="s">
        <v>2352</v>
      </c>
      <c r="B272" s="70"/>
      <c r="C272" s="70"/>
      <c r="D272" s="71"/>
      <c r="E272" s="108"/>
      <c r="F272" s="113" t="s">
        <v>6946</v>
      </c>
      <c r="G272" s="109"/>
      <c r="H272" s="74"/>
      <c r="I272" s="75"/>
      <c r="J272" s="110"/>
      <c r="K272" s="74" t="s">
        <v>23537</v>
      </c>
      <c r="L272" s="111"/>
      <c r="M272" s="79"/>
      <c r="N272" s="79"/>
      <c r="O272" s="80"/>
      <c r="P272" s="81"/>
      <c r="Q272" s="81"/>
      <c r="R272" s="91"/>
      <c r="S272" s="91"/>
      <c r="T272" s="91"/>
      <c r="U272" s="91"/>
      <c r="V272" s="52"/>
      <c r="W272" s="52"/>
      <c r="X272" s="52"/>
      <c r="Y272" s="52"/>
      <c r="Z272" s="51"/>
      <c r="AA272" s="76"/>
      <c r="AB272" s="76"/>
      <c r="AC272" s="77"/>
      <c r="AD272" s="84" t="s">
        <v>12293</v>
      </c>
      <c r="AE272" s="84">
        <v>208</v>
      </c>
      <c r="AF272" s="84">
        <v>43</v>
      </c>
      <c r="AG272" s="84">
        <v>133</v>
      </c>
      <c r="AH272" s="84">
        <v>57</v>
      </c>
      <c r="AI272" s="84"/>
      <c r="AJ272" s="84" t="s">
        <v>14300</v>
      </c>
      <c r="AK272" s="84" t="s">
        <v>1314</v>
      </c>
      <c r="AL272" s="84"/>
      <c r="AM272" s="84"/>
      <c r="AN272" s="86">
        <v>42856.554583333331</v>
      </c>
      <c r="AO272" s="88" t="s">
        <v>18015</v>
      </c>
      <c r="AP272" s="84" t="b">
        <v>1</v>
      </c>
      <c r="AQ272" s="84" t="b">
        <v>0</v>
      </c>
      <c r="AR272" s="84" t="b">
        <v>0</v>
      </c>
      <c r="AS272" s="84" t="s">
        <v>290</v>
      </c>
      <c r="AT272" s="84">
        <v>0</v>
      </c>
      <c r="AU272" s="84"/>
      <c r="AV272" s="84" t="b">
        <v>0</v>
      </c>
      <c r="AW272" s="84" t="s">
        <v>745</v>
      </c>
      <c r="AX272" s="88" t="s">
        <v>21401</v>
      </c>
      <c r="AY272" s="84" t="s">
        <v>66</v>
      </c>
      <c r="AZ272" s="2"/>
      <c r="BA272" s="3"/>
      <c r="BB272" s="3"/>
      <c r="BC272" s="3"/>
      <c r="BD272" s="3"/>
    </row>
    <row r="273" spans="1:56" x14ac:dyDescent="0.2">
      <c r="A273" s="69" t="s">
        <v>3317</v>
      </c>
      <c r="B273" s="70"/>
      <c r="C273" s="70"/>
      <c r="D273" s="71"/>
      <c r="E273" s="108"/>
      <c r="F273" s="113" t="s">
        <v>7709</v>
      </c>
      <c r="G273" s="109"/>
      <c r="H273" s="74"/>
      <c r="I273" s="75"/>
      <c r="J273" s="110"/>
      <c r="K273" s="74" t="s">
        <v>23538</v>
      </c>
      <c r="L273" s="111"/>
      <c r="M273" s="79"/>
      <c r="N273" s="79"/>
      <c r="O273" s="80"/>
      <c r="P273" s="81"/>
      <c r="Q273" s="81"/>
      <c r="R273" s="91"/>
      <c r="S273" s="91"/>
      <c r="T273" s="91"/>
      <c r="U273" s="91"/>
      <c r="V273" s="52"/>
      <c r="W273" s="52"/>
      <c r="X273" s="52"/>
      <c r="Y273" s="52"/>
      <c r="Z273" s="51"/>
      <c r="AA273" s="76"/>
      <c r="AB273" s="76"/>
      <c r="AC273" s="77"/>
      <c r="AD273" s="84" t="s">
        <v>12294</v>
      </c>
      <c r="AE273" s="84">
        <v>909</v>
      </c>
      <c r="AF273" s="84">
        <v>49847</v>
      </c>
      <c r="AG273" s="84">
        <v>62361</v>
      </c>
      <c r="AH273" s="84">
        <v>33566</v>
      </c>
      <c r="AI273" s="84">
        <v>12600</v>
      </c>
      <c r="AJ273" s="84" t="s">
        <v>14301</v>
      </c>
      <c r="AK273" s="84" t="s">
        <v>16079</v>
      </c>
      <c r="AL273" s="84"/>
      <c r="AM273" s="84" t="s">
        <v>1536</v>
      </c>
      <c r="AN273" s="86">
        <v>39734.049768518518</v>
      </c>
      <c r="AO273" s="88" t="s">
        <v>18016</v>
      </c>
      <c r="AP273" s="84" t="b">
        <v>0</v>
      </c>
      <c r="AQ273" s="84" t="b">
        <v>0</v>
      </c>
      <c r="AR273" s="84" t="b">
        <v>1</v>
      </c>
      <c r="AS273" s="84" t="s">
        <v>290</v>
      </c>
      <c r="AT273" s="84">
        <v>1184</v>
      </c>
      <c r="AU273" s="88" t="s">
        <v>19681</v>
      </c>
      <c r="AV273" s="84" t="b">
        <v>1</v>
      </c>
      <c r="AW273" s="84" t="s">
        <v>745</v>
      </c>
      <c r="AX273" s="88" t="s">
        <v>21402</v>
      </c>
      <c r="AY273" s="84" t="s">
        <v>66</v>
      </c>
      <c r="AZ273" s="2"/>
      <c r="BA273" s="3"/>
      <c r="BB273" s="3"/>
      <c r="BC273" s="3"/>
      <c r="BD273" s="3"/>
    </row>
    <row r="274" spans="1:56" x14ac:dyDescent="0.2">
      <c r="A274" s="69" t="s">
        <v>2353</v>
      </c>
      <c r="B274" s="70"/>
      <c r="C274" s="70"/>
      <c r="D274" s="71"/>
      <c r="E274" s="108"/>
      <c r="F274" s="113" t="s">
        <v>6947</v>
      </c>
      <c r="G274" s="109"/>
      <c r="H274" s="74"/>
      <c r="I274" s="75"/>
      <c r="J274" s="110"/>
      <c r="K274" s="74" t="s">
        <v>23539</v>
      </c>
      <c r="L274" s="111"/>
      <c r="M274" s="79"/>
      <c r="N274" s="79"/>
      <c r="O274" s="80"/>
      <c r="P274" s="81"/>
      <c r="Q274" s="81"/>
      <c r="R274" s="91"/>
      <c r="S274" s="91"/>
      <c r="T274" s="91"/>
      <c r="U274" s="91"/>
      <c r="V274" s="52"/>
      <c r="W274" s="52"/>
      <c r="X274" s="52"/>
      <c r="Y274" s="52"/>
      <c r="Z274" s="51"/>
      <c r="AA274" s="76"/>
      <c r="AB274" s="76"/>
      <c r="AC274" s="77"/>
      <c r="AD274" s="84" t="s">
        <v>12295</v>
      </c>
      <c r="AE274" s="84">
        <v>681</v>
      </c>
      <c r="AF274" s="84">
        <v>2028</v>
      </c>
      <c r="AG274" s="84">
        <v>64534</v>
      </c>
      <c r="AH274" s="84">
        <v>30069</v>
      </c>
      <c r="AI274" s="84">
        <v>3600</v>
      </c>
      <c r="AJ274" s="84" t="s">
        <v>14302</v>
      </c>
      <c r="AK274" s="84"/>
      <c r="AL274" s="84"/>
      <c r="AM274" s="84" t="s">
        <v>610</v>
      </c>
      <c r="AN274" s="86">
        <v>40033.956585648149</v>
      </c>
      <c r="AO274" s="88" t="s">
        <v>18017</v>
      </c>
      <c r="AP274" s="84" t="b">
        <v>0</v>
      </c>
      <c r="AQ274" s="84" t="b">
        <v>0</v>
      </c>
      <c r="AR274" s="84" t="b">
        <v>0</v>
      </c>
      <c r="AS274" s="84" t="s">
        <v>673</v>
      </c>
      <c r="AT274" s="84">
        <v>100</v>
      </c>
      <c r="AU274" s="88" t="s">
        <v>680</v>
      </c>
      <c r="AV274" s="84" t="b">
        <v>0</v>
      </c>
      <c r="AW274" s="84" t="s">
        <v>745</v>
      </c>
      <c r="AX274" s="88" t="s">
        <v>21403</v>
      </c>
      <c r="AY274" s="84" t="s">
        <v>66</v>
      </c>
      <c r="AZ274" s="2"/>
      <c r="BA274" s="3"/>
      <c r="BB274" s="3"/>
      <c r="BC274" s="3"/>
      <c r="BD274" s="3"/>
    </row>
    <row r="275" spans="1:56" x14ac:dyDescent="0.2">
      <c r="A275" s="69" t="s">
        <v>2354</v>
      </c>
      <c r="B275" s="70"/>
      <c r="C275" s="70"/>
      <c r="D275" s="71"/>
      <c r="E275" s="108"/>
      <c r="F275" s="113" t="s">
        <v>6948</v>
      </c>
      <c r="G275" s="109"/>
      <c r="H275" s="74"/>
      <c r="I275" s="75"/>
      <c r="J275" s="110"/>
      <c r="K275" s="74" t="s">
        <v>23540</v>
      </c>
      <c r="L275" s="111"/>
      <c r="M275" s="79"/>
      <c r="N275" s="79"/>
      <c r="O275" s="80"/>
      <c r="P275" s="81"/>
      <c r="Q275" s="81"/>
      <c r="R275" s="91"/>
      <c r="S275" s="91"/>
      <c r="T275" s="91"/>
      <c r="U275" s="91"/>
      <c r="V275" s="52"/>
      <c r="W275" s="52"/>
      <c r="X275" s="52"/>
      <c r="Y275" s="52"/>
      <c r="Z275" s="51"/>
      <c r="AA275" s="76"/>
      <c r="AB275" s="76"/>
      <c r="AC275" s="77"/>
      <c r="AD275" s="84" t="s">
        <v>12296</v>
      </c>
      <c r="AE275" s="84">
        <v>458</v>
      </c>
      <c r="AF275" s="84">
        <v>338</v>
      </c>
      <c r="AG275" s="84">
        <v>726</v>
      </c>
      <c r="AH275" s="84">
        <v>1156</v>
      </c>
      <c r="AI275" s="84">
        <v>-28800</v>
      </c>
      <c r="AJ275" s="84" t="s">
        <v>14303</v>
      </c>
      <c r="AK275" s="84" t="s">
        <v>16080</v>
      </c>
      <c r="AL275" s="88" t="s">
        <v>16877</v>
      </c>
      <c r="AM275" s="84" t="s">
        <v>602</v>
      </c>
      <c r="AN275" s="86">
        <v>40990.096435185187</v>
      </c>
      <c r="AO275" s="88" t="s">
        <v>18018</v>
      </c>
      <c r="AP275" s="84" t="b">
        <v>0</v>
      </c>
      <c r="AQ275" s="84" t="b">
        <v>0</v>
      </c>
      <c r="AR275" s="84" t="b">
        <v>1</v>
      </c>
      <c r="AS275" s="84" t="s">
        <v>290</v>
      </c>
      <c r="AT275" s="84">
        <v>10</v>
      </c>
      <c r="AU275" s="88" t="s">
        <v>19682</v>
      </c>
      <c r="AV275" s="84" t="b">
        <v>0</v>
      </c>
      <c r="AW275" s="84" t="s">
        <v>745</v>
      </c>
      <c r="AX275" s="88" t="s">
        <v>21404</v>
      </c>
      <c r="AY275" s="84" t="s">
        <v>66</v>
      </c>
      <c r="AZ275" s="2"/>
      <c r="BA275" s="3"/>
      <c r="BB275" s="3"/>
      <c r="BC275" s="3"/>
      <c r="BD275" s="3"/>
    </row>
    <row r="276" spans="1:56" x14ac:dyDescent="0.2">
      <c r="A276" s="69" t="s">
        <v>2355</v>
      </c>
      <c r="B276" s="70"/>
      <c r="C276" s="70"/>
      <c r="D276" s="71"/>
      <c r="E276" s="108"/>
      <c r="F276" s="113" t="s">
        <v>275</v>
      </c>
      <c r="G276" s="109"/>
      <c r="H276" s="74"/>
      <c r="I276" s="75"/>
      <c r="J276" s="110"/>
      <c r="K276" s="74" t="s">
        <v>23541</v>
      </c>
      <c r="L276" s="111"/>
      <c r="M276" s="79"/>
      <c r="N276" s="79"/>
      <c r="O276" s="80"/>
      <c r="P276" s="81"/>
      <c r="Q276" s="81"/>
      <c r="R276" s="91"/>
      <c r="S276" s="91"/>
      <c r="T276" s="91"/>
      <c r="U276" s="91"/>
      <c r="V276" s="52"/>
      <c r="W276" s="52"/>
      <c r="X276" s="52"/>
      <c r="Y276" s="52"/>
      <c r="Z276" s="51"/>
      <c r="AA276" s="76"/>
      <c r="AB276" s="76"/>
      <c r="AC276" s="77"/>
      <c r="AD276" s="84" t="s">
        <v>12297</v>
      </c>
      <c r="AE276" s="84">
        <v>1</v>
      </c>
      <c r="AF276" s="84">
        <v>0</v>
      </c>
      <c r="AG276" s="84">
        <v>2</v>
      </c>
      <c r="AH276" s="84">
        <v>0</v>
      </c>
      <c r="AI276" s="84"/>
      <c r="AJ276" s="84"/>
      <c r="AK276" s="84"/>
      <c r="AL276" s="84"/>
      <c r="AM276" s="84"/>
      <c r="AN276" s="86">
        <v>43157.843877314815</v>
      </c>
      <c r="AO276" s="84"/>
      <c r="AP276" s="84" t="b">
        <v>1</v>
      </c>
      <c r="AQ276" s="84" t="b">
        <v>1</v>
      </c>
      <c r="AR276" s="84" t="b">
        <v>0</v>
      </c>
      <c r="AS276" s="84" t="s">
        <v>290</v>
      </c>
      <c r="AT276" s="84">
        <v>0</v>
      </c>
      <c r="AU276" s="84"/>
      <c r="AV276" s="84" t="b">
        <v>0</v>
      </c>
      <c r="AW276" s="84" t="s">
        <v>745</v>
      </c>
      <c r="AX276" s="88" t="s">
        <v>21405</v>
      </c>
      <c r="AY276" s="84" t="s">
        <v>66</v>
      </c>
      <c r="AZ276" s="2"/>
      <c r="BA276" s="3"/>
      <c r="BB276" s="3"/>
      <c r="BC276" s="3"/>
      <c r="BD276" s="3"/>
    </row>
    <row r="277" spans="1:56" x14ac:dyDescent="0.2">
      <c r="A277" s="69" t="s">
        <v>3844</v>
      </c>
      <c r="B277" s="70"/>
      <c r="C277" s="70"/>
      <c r="D277" s="71"/>
      <c r="E277" s="108"/>
      <c r="F277" s="113" t="s">
        <v>20412</v>
      </c>
      <c r="G277" s="109"/>
      <c r="H277" s="74"/>
      <c r="I277" s="75"/>
      <c r="J277" s="110"/>
      <c r="K277" s="74" t="s">
        <v>23542</v>
      </c>
      <c r="L277" s="111"/>
      <c r="M277" s="79"/>
      <c r="N277" s="79"/>
      <c r="O277" s="80"/>
      <c r="P277" s="81"/>
      <c r="Q277" s="81"/>
      <c r="R277" s="91"/>
      <c r="S277" s="91"/>
      <c r="T277" s="91"/>
      <c r="U277" s="91"/>
      <c r="V277" s="52"/>
      <c r="W277" s="52"/>
      <c r="X277" s="52"/>
      <c r="Y277" s="52"/>
      <c r="Z277" s="51"/>
      <c r="AA277" s="76"/>
      <c r="AB277" s="76"/>
      <c r="AC277" s="77"/>
      <c r="AD277" s="84" t="s">
        <v>12298</v>
      </c>
      <c r="AE277" s="84">
        <v>83</v>
      </c>
      <c r="AF277" s="84">
        <v>1641485</v>
      </c>
      <c r="AG277" s="84">
        <v>8097</v>
      </c>
      <c r="AH277" s="84">
        <v>2326</v>
      </c>
      <c r="AI277" s="84">
        <v>-28800</v>
      </c>
      <c r="AJ277" s="84" t="s">
        <v>14304</v>
      </c>
      <c r="AK277" s="84"/>
      <c r="AL277" s="88" t="s">
        <v>16878</v>
      </c>
      <c r="AM277" s="84" t="s">
        <v>602</v>
      </c>
      <c r="AN277" s="86">
        <v>40878.623287037037</v>
      </c>
      <c r="AO277" s="88" t="s">
        <v>18019</v>
      </c>
      <c r="AP277" s="84" t="b">
        <v>0</v>
      </c>
      <c r="AQ277" s="84" t="b">
        <v>0</v>
      </c>
      <c r="AR277" s="84" t="b">
        <v>0</v>
      </c>
      <c r="AS277" s="84" t="s">
        <v>290</v>
      </c>
      <c r="AT277" s="84">
        <v>636</v>
      </c>
      <c r="AU277" s="88" t="s">
        <v>19683</v>
      </c>
      <c r="AV277" s="84" t="b">
        <v>1</v>
      </c>
      <c r="AW277" s="84" t="s">
        <v>745</v>
      </c>
      <c r="AX277" s="88" t="s">
        <v>21406</v>
      </c>
      <c r="AY277" s="84" t="s">
        <v>65</v>
      </c>
      <c r="AZ277" s="2"/>
      <c r="BA277" s="3"/>
      <c r="BB277" s="3"/>
      <c r="BC277" s="3"/>
      <c r="BD277" s="3"/>
    </row>
    <row r="278" spans="1:56" x14ac:dyDescent="0.2">
      <c r="A278" s="69" t="s">
        <v>2356</v>
      </c>
      <c r="B278" s="70"/>
      <c r="C278" s="70"/>
      <c r="D278" s="71"/>
      <c r="E278" s="108"/>
      <c r="F278" s="113" t="s">
        <v>20413</v>
      </c>
      <c r="G278" s="109"/>
      <c r="H278" s="74"/>
      <c r="I278" s="75"/>
      <c r="J278" s="110"/>
      <c r="K278" s="74" t="s">
        <v>23543</v>
      </c>
      <c r="L278" s="111"/>
      <c r="M278" s="79"/>
      <c r="N278" s="79"/>
      <c r="O278" s="80"/>
      <c r="P278" s="81"/>
      <c r="Q278" s="81"/>
      <c r="R278" s="91"/>
      <c r="S278" s="91"/>
      <c r="T278" s="91"/>
      <c r="U278" s="91"/>
      <c r="V278" s="52"/>
      <c r="W278" s="52"/>
      <c r="X278" s="52"/>
      <c r="Y278" s="52"/>
      <c r="Z278" s="51"/>
      <c r="AA278" s="76"/>
      <c r="AB278" s="76"/>
      <c r="AC278" s="77"/>
      <c r="AD278" s="84" t="s">
        <v>12299</v>
      </c>
      <c r="AE278" s="84">
        <v>80</v>
      </c>
      <c r="AF278" s="84">
        <v>83</v>
      </c>
      <c r="AG278" s="84">
        <v>7916</v>
      </c>
      <c r="AH278" s="84">
        <v>145</v>
      </c>
      <c r="AI278" s="84"/>
      <c r="AJ278" s="84"/>
      <c r="AK278" s="84" t="s">
        <v>1393</v>
      </c>
      <c r="AL278" s="84"/>
      <c r="AM278" s="84"/>
      <c r="AN278" s="86">
        <v>40934.302083333336</v>
      </c>
      <c r="AO278" s="88" t="s">
        <v>18020</v>
      </c>
      <c r="AP278" s="84" t="b">
        <v>1</v>
      </c>
      <c r="AQ278" s="84" t="b">
        <v>0</v>
      </c>
      <c r="AR278" s="84" t="b">
        <v>0</v>
      </c>
      <c r="AS278" s="84" t="s">
        <v>290</v>
      </c>
      <c r="AT278" s="84">
        <v>0</v>
      </c>
      <c r="AU278" s="88" t="s">
        <v>674</v>
      </c>
      <c r="AV278" s="84" t="b">
        <v>0</v>
      </c>
      <c r="AW278" s="84" t="s">
        <v>745</v>
      </c>
      <c r="AX278" s="88" t="s">
        <v>21407</v>
      </c>
      <c r="AY278" s="84" t="s">
        <v>66</v>
      </c>
      <c r="AZ278" s="2"/>
      <c r="BA278" s="3"/>
      <c r="BB278" s="3"/>
      <c r="BC278" s="3"/>
      <c r="BD278" s="3"/>
    </row>
    <row r="279" spans="1:56" x14ac:dyDescent="0.2">
      <c r="A279" s="69" t="s">
        <v>3361</v>
      </c>
      <c r="B279" s="70"/>
      <c r="C279" s="70"/>
      <c r="D279" s="71"/>
      <c r="E279" s="108"/>
      <c r="F279" s="113" t="s">
        <v>20414</v>
      </c>
      <c r="G279" s="109"/>
      <c r="H279" s="74"/>
      <c r="I279" s="75"/>
      <c r="J279" s="110"/>
      <c r="K279" s="74" t="s">
        <v>23544</v>
      </c>
      <c r="L279" s="111"/>
      <c r="M279" s="79"/>
      <c r="N279" s="79"/>
      <c r="O279" s="80"/>
      <c r="P279" s="81"/>
      <c r="Q279" s="81"/>
      <c r="R279" s="91"/>
      <c r="S279" s="91"/>
      <c r="T279" s="91"/>
      <c r="U279" s="91"/>
      <c r="V279" s="52"/>
      <c r="W279" s="52"/>
      <c r="X279" s="52"/>
      <c r="Y279" s="52"/>
      <c r="Z279" s="51"/>
      <c r="AA279" s="76"/>
      <c r="AB279" s="76"/>
      <c r="AC279" s="77"/>
      <c r="AD279" s="84" t="s">
        <v>12300</v>
      </c>
      <c r="AE279" s="84">
        <v>16</v>
      </c>
      <c r="AF279" s="84">
        <v>4552</v>
      </c>
      <c r="AG279" s="84">
        <v>91</v>
      </c>
      <c r="AH279" s="84">
        <v>325</v>
      </c>
      <c r="AI279" s="84"/>
      <c r="AJ279" s="84" t="s">
        <v>14305</v>
      </c>
      <c r="AK279" s="84" t="s">
        <v>16081</v>
      </c>
      <c r="AL279" s="88" t="s">
        <v>16879</v>
      </c>
      <c r="AM279" s="84"/>
      <c r="AN279" s="86">
        <v>43140.855486111112</v>
      </c>
      <c r="AO279" s="88" t="s">
        <v>18021</v>
      </c>
      <c r="AP279" s="84" t="b">
        <v>1</v>
      </c>
      <c r="AQ279" s="84" t="b">
        <v>0</v>
      </c>
      <c r="AR279" s="84" t="b">
        <v>0</v>
      </c>
      <c r="AS279" s="84" t="s">
        <v>291</v>
      </c>
      <c r="AT279" s="84">
        <v>2</v>
      </c>
      <c r="AU279" s="84"/>
      <c r="AV279" s="84" t="b">
        <v>0</v>
      </c>
      <c r="AW279" s="84" t="s">
        <v>745</v>
      </c>
      <c r="AX279" s="88" t="s">
        <v>21408</v>
      </c>
      <c r="AY279" s="84" t="s">
        <v>66</v>
      </c>
      <c r="AZ279" s="2"/>
      <c r="BA279" s="3"/>
      <c r="BB279" s="3"/>
      <c r="BC279" s="3"/>
      <c r="BD279" s="3"/>
    </row>
    <row r="280" spans="1:56" x14ac:dyDescent="0.2">
      <c r="A280" s="69" t="s">
        <v>2357</v>
      </c>
      <c r="B280" s="70"/>
      <c r="C280" s="70"/>
      <c r="D280" s="71"/>
      <c r="E280" s="108"/>
      <c r="F280" s="113" t="s">
        <v>6949</v>
      </c>
      <c r="G280" s="109"/>
      <c r="H280" s="74"/>
      <c r="I280" s="75"/>
      <c r="J280" s="110"/>
      <c r="K280" s="74" t="s">
        <v>23545</v>
      </c>
      <c r="L280" s="111"/>
      <c r="M280" s="79"/>
      <c r="N280" s="79"/>
      <c r="O280" s="80"/>
      <c r="P280" s="81"/>
      <c r="Q280" s="81"/>
      <c r="R280" s="91"/>
      <c r="S280" s="91"/>
      <c r="T280" s="91"/>
      <c r="U280" s="91"/>
      <c r="V280" s="52"/>
      <c r="W280" s="52"/>
      <c r="X280" s="52"/>
      <c r="Y280" s="52"/>
      <c r="Z280" s="51"/>
      <c r="AA280" s="76"/>
      <c r="AB280" s="76"/>
      <c r="AC280" s="77"/>
      <c r="AD280" s="84" t="s">
        <v>12301</v>
      </c>
      <c r="AE280" s="84">
        <v>100</v>
      </c>
      <c r="AF280" s="84">
        <v>57</v>
      </c>
      <c r="AG280" s="84">
        <v>534</v>
      </c>
      <c r="AH280" s="84">
        <v>77</v>
      </c>
      <c r="AI280" s="84"/>
      <c r="AJ280" s="84" t="s">
        <v>14306</v>
      </c>
      <c r="AK280" s="84"/>
      <c r="AL280" s="84"/>
      <c r="AM280" s="84"/>
      <c r="AN280" s="86">
        <v>43133.140185185184</v>
      </c>
      <c r="AO280" s="88" t="s">
        <v>18022</v>
      </c>
      <c r="AP280" s="84" t="b">
        <v>1</v>
      </c>
      <c r="AQ280" s="84" t="b">
        <v>0</v>
      </c>
      <c r="AR280" s="84" t="b">
        <v>0</v>
      </c>
      <c r="AS280" s="84" t="s">
        <v>290</v>
      </c>
      <c r="AT280" s="84">
        <v>0</v>
      </c>
      <c r="AU280" s="84"/>
      <c r="AV280" s="84" t="b">
        <v>0</v>
      </c>
      <c r="AW280" s="84" t="s">
        <v>745</v>
      </c>
      <c r="AX280" s="88" t="s">
        <v>21409</v>
      </c>
      <c r="AY280" s="84" t="s">
        <v>66</v>
      </c>
      <c r="AZ280" s="2"/>
      <c r="BA280" s="3"/>
      <c r="BB280" s="3"/>
      <c r="BC280" s="3"/>
      <c r="BD280" s="3"/>
    </row>
    <row r="281" spans="1:56" x14ac:dyDescent="0.2">
      <c r="A281" s="69" t="s">
        <v>2771</v>
      </c>
      <c r="B281" s="70"/>
      <c r="C281" s="70"/>
      <c r="D281" s="71"/>
      <c r="E281" s="108"/>
      <c r="F281" s="113" t="s">
        <v>7284</v>
      </c>
      <c r="G281" s="109"/>
      <c r="H281" s="74"/>
      <c r="I281" s="75"/>
      <c r="J281" s="110"/>
      <c r="K281" s="74" t="s">
        <v>23546</v>
      </c>
      <c r="L281" s="111"/>
      <c r="M281" s="79"/>
      <c r="N281" s="79"/>
      <c r="O281" s="80"/>
      <c r="P281" s="81"/>
      <c r="Q281" s="81"/>
      <c r="R281" s="91"/>
      <c r="S281" s="91"/>
      <c r="T281" s="91"/>
      <c r="U281" s="91"/>
      <c r="V281" s="52"/>
      <c r="W281" s="52"/>
      <c r="X281" s="52"/>
      <c r="Y281" s="52"/>
      <c r="Z281" s="51"/>
      <c r="AA281" s="76"/>
      <c r="AB281" s="76"/>
      <c r="AC281" s="77"/>
      <c r="AD281" s="84" t="s">
        <v>12302</v>
      </c>
      <c r="AE281" s="84">
        <v>2540</v>
      </c>
      <c r="AF281" s="84">
        <v>4272</v>
      </c>
      <c r="AG281" s="84">
        <v>7030</v>
      </c>
      <c r="AH281" s="84">
        <v>4894</v>
      </c>
      <c r="AI281" s="84">
        <v>-25200</v>
      </c>
      <c r="AJ281" s="84" t="s">
        <v>14307</v>
      </c>
      <c r="AK281" s="84"/>
      <c r="AL281" s="88" t="s">
        <v>16880</v>
      </c>
      <c r="AM281" s="84" t="s">
        <v>605</v>
      </c>
      <c r="AN281" s="86">
        <v>40947.281331018516</v>
      </c>
      <c r="AO281" s="88" t="s">
        <v>18023</v>
      </c>
      <c r="AP281" s="84" t="b">
        <v>0</v>
      </c>
      <c r="AQ281" s="84" t="b">
        <v>0</v>
      </c>
      <c r="AR281" s="84" t="b">
        <v>1</v>
      </c>
      <c r="AS281" s="84" t="s">
        <v>290</v>
      </c>
      <c r="AT281" s="84">
        <v>93</v>
      </c>
      <c r="AU281" s="88" t="s">
        <v>19684</v>
      </c>
      <c r="AV281" s="84" t="b">
        <v>0</v>
      </c>
      <c r="AW281" s="84" t="s">
        <v>745</v>
      </c>
      <c r="AX281" s="88" t="s">
        <v>21410</v>
      </c>
      <c r="AY281" s="84" t="s">
        <v>66</v>
      </c>
      <c r="AZ281" s="2"/>
      <c r="BA281" s="3"/>
      <c r="BB281" s="3"/>
      <c r="BC281" s="3"/>
      <c r="BD281" s="3"/>
    </row>
    <row r="282" spans="1:56" x14ac:dyDescent="0.2">
      <c r="A282" s="69" t="s">
        <v>2358</v>
      </c>
      <c r="B282" s="70"/>
      <c r="C282" s="70"/>
      <c r="D282" s="71"/>
      <c r="E282" s="108"/>
      <c r="F282" s="113" t="s">
        <v>20415</v>
      </c>
      <c r="G282" s="109"/>
      <c r="H282" s="74"/>
      <c r="I282" s="75"/>
      <c r="J282" s="110"/>
      <c r="K282" s="74" t="s">
        <v>23547</v>
      </c>
      <c r="L282" s="111"/>
      <c r="M282" s="79"/>
      <c r="N282" s="79"/>
      <c r="O282" s="80"/>
      <c r="P282" s="81"/>
      <c r="Q282" s="81"/>
      <c r="R282" s="91"/>
      <c r="S282" s="91"/>
      <c r="T282" s="91"/>
      <c r="U282" s="91"/>
      <c r="V282" s="52"/>
      <c r="W282" s="52"/>
      <c r="X282" s="52"/>
      <c r="Y282" s="52"/>
      <c r="Z282" s="51"/>
      <c r="AA282" s="76"/>
      <c r="AB282" s="76"/>
      <c r="AC282" s="77"/>
      <c r="AD282" s="84" t="s">
        <v>12303</v>
      </c>
      <c r="AE282" s="84">
        <v>738</v>
      </c>
      <c r="AF282" s="84">
        <v>1101</v>
      </c>
      <c r="AG282" s="84">
        <v>448</v>
      </c>
      <c r="AH282" s="84">
        <v>425</v>
      </c>
      <c r="AI282" s="84">
        <v>-21600</v>
      </c>
      <c r="AJ282" s="84" t="s">
        <v>14308</v>
      </c>
      <c r="AK282" s="84" t="s">
        <v>520</v>
      </c>
      <c r="AL282" s="88" t="s">
        <v>16881</v>
      </c>
      <c r="AM282" s="84" t="s">
        <v>601</v>
      </c>
      <c r="AN282" s="86">
        <v>39917.805983796294</v>
      </c>
      <c r="AO282" s="88" t="s">
        <v>18024</v>
      </c>
      <c r="AP282" s="84" t="b">
        <v>0</v>
      </c>
      <c r="AQ282" s="84" t="b">
        <v>0</v>
      </c>
      <c r="AR282" s="84" t="b">
        <v>0</v>
      </c>
      <c r="AS282" s="84" t="s">
        <v>290</v>
      </c>
      <c r="AT282" s="84">
        <v>19</v>
      </c>
      <c r="AU282" s="88" t="s">
        <v>681</v>
      </c>
      <c r="AV282" s="84" t="b">
        <v>0</v>
      </c>
      <c r="AW282" s="84" t="s">
        <v>745</v>
      </c>
      <c r="AX282" s="88" t="s">
        <v>21411</v>
      </c>
      <c r="AY282" s="84" t="s">
        <v>66</v>
      </c>
      <c r="AZ282" s="2"/>
      <c r="BA282" s="3"/>
      <c r="BB282" s="3"/>
      <c r="BC282" s="3"/>
      <c r="BD282" s="3"/>
    </row>
    <row r="283" spans="1:56" x14ac:dyDescent="0.2">
      <c r="A283" s="69" t="s">
        <v>2359</v>
      </c>
      <c r="B283" s="70"/>
      <c r="C283" s="70"/>
      <c r="D283" s="71"/>
      <c r="E283" s="108"/>
      <c r="F283" s="113" t="s">
        <v>6950</v>
      </c>
      <c r="G283" s="109"/>
      <c r="H283" s="74"/>
      <c r="I283" s="75"/>
      <c r="J283" s="110"/>
      <c r="K283" s="74" t="s">
        <v>23548</v>
      </c>
      <c r="L283" s="111"/>
      <c r="M283" s="79"/>
      <c r="N283" s="79"/>
      <c r="O283" s="80"/>
      <c r="P283" s="81"/>
      <c r="Q283" s="81"/>
      <c r="R283" s="91"/>
      <c r="S283" s="91"/>
      <c r="T283" s="91"/>
      <c r="U283" s="91"/>
      <c r="V283" s="52"/>
      <c r="W283" s="52"/>
      <c r="X283" s="52"/>
      <c r="Y283" s="52"/>
      <c r="Z283" s="51"/>
      <c r="AA283" s="76"/>
      <c r="AB283" s="76"/>
      <c r="AC283" s="77"/>
      <c r="AD283" s="84" t="s">
        <v>12304</v>
      </c>
      <c r="AE283" s="84">
        <v>614</v>
      </c>
      <c r="AF283" s="84">
        <v>880</v>
      </c>
      <c r="AG283" s="84">
        <v>1207</v>
      </c>
      <c r="AH283" s="84">
        <v>836</v>
      </c>
      <c r="AI283" s="84">
        <v>-21600</v>
      </c>
      <c r="AJ283" s="84" t="s">
        <v>14309</v>
      </c>
      <c r="AK283" s="84" t="s">
        <v>484</v>
      </c>
      <c r="AL283" s="88" t="s">
        <v>16882</v>
      </c>
      <c r="AM283" s="84" t="s">
        <v>601</v>
      </c>
      <c r="AN283" s="86">
        <v>41933.761331018519</v>
      </c>
      <c r="AO283" s="88" t="s">
        <v>18025</v>
      </c>
      <c r="AP283" s="84" t="b">
        <v>0</v>
      </c>
      <c r="AQ283" s="84" t="b">
        <v>0</v>
      </c>
      <c r="AR283" s="84" t="b">
        <v>1</v>
      </c>
      <c r="AS283" s="84" t="s">
        <v>290</v>
      </c>
      <c r="AT283" s="84">
        <v>46</v>
      </c>
      <c r="AU283" s="88" t="s">
        <v>19685</v>
      </c>
      <c r="AV283" s="84" t="b">
        <v>0</v>
      </c>
      <c r="AW283" s="84" t="s">
        <v>745</v>
      </c>
      <c r="AX283" s="88" t="s">
        <v>21412</v>
      </c>
      <c r="AY283" s="84" t="s">
        <v>66</v>
      </c>
      <c r="AZ283" s="2"/>
      <c r="BA283" s="3"/>
      <c r="BB283" s="3"/>
      <c r="BC283" s="3"/>
      <c r="BD283" s="3"/>
    </row>
    <row r="284" spans="1:56" x14ac:dyDescent="0.2">
      <c r="A284" s="69" t="s">
        <v>2360</v>
      </c>
      <c r="B284" s="70"/>
      <c r="C284" s="70"/>
      <c r="D284" s="71"/>
      <c r="E284" s="108"/>
      <c r="F284" s="113" t="s">
        <v>6951</v>
      </c>
      <c r="G284" s="109"/>
      <c r="H284" s="74"/>
      <c r="I284" s="75"/>
      <c r="J284" s="110"/>
      <c r="K284" s="74" t="s">
        <v>23549</v>
      </c>
      <c r="L284" s="111"/>
      <c r="M284" s="79"/>
      <c r="N284" s="79"/>
      <c r="O284" s="80"/>
      <c r="P284" s="81"/>
      <c r="Q284" s="81"/>
      <c r="R284" s="91"/>
      <c r="S284" s="91"/>
      <c r="T284" s="91"/>
      <c r="U284" s="91"/>
      <c r="V284" s="52"/>
      <c r="W284" s="52"/>
      <c r="X284" s="52"/>
      <c r="Y284" s="52"/>
      <c r="Z284" s="51"/>
      <c r="AA284" s="76"/>
      <c r="AB284" s="76"/>
      <c r="AC284" s="77"/>
      <c r="AD284" s="84" t="s">
        <v>12305</v>
      </c>
      <c r="AE284" s="84">
        <v>347</v>
      </c>
      <c r="AF284" s="84">
        <v>201</v>
      </c>
      <c r="AG284" s="84">
        <v>31285</v>
      </c>
      <c r="AH284" s="84">
        <v>15793</v>
      </c>
      <c r="AI284" s="84">
        <v>-25200</v>
      </c>
      <c r="AJ284" s="84" t="s">
        <v>14310</v>
      </c>
      <c r="AK284" s="84" t="s">
        <v>463</v>
      </c>
      <c r="AL284" s="84"/>
      <c r="AM284" s="84" t="s">
        <v>542</v>
      </c>
      <c r="AN284" s="86">
        <v>39952.141828703701</v>
      </c>
      <c r="AO284" s="88" t="s">
        <v>18026</v>
      </c>
      <c r="AP284" s="84" t="b">
        <v>0</v>
      </c>
      <c r="AQ284" s="84" t="b">
        <v>0</v>
      </c>
      <c r="AR284" s="84" t="b">
        <v>1</v>
      </c>
      <c r="AS284" s="84" t="s">
        <v>290</v>
      </c>
      <c r="AT284" s="84">
        <v>8</v>
      </c>
      <c r="AU284" s="88" t="s">
        <v>674</v>
      </c>
      <c r="AV284" s="84" t="b">
        <v>0</v>
      </c>
      <c r="AW284" s="84" t="s">
        <v>745</v>
      </c>
      <c r="AX284" s="88" t="s">
        <v>21413</v>
      </c>
      <c r="AY284" s="84" t="s">
        <v>66</v>
      </c>
      <c r="AZ284" s="2"/>
      <c r="BA284" s="3"/>
      <c r="BB284" s="3"/>
      <c r="BC284" s="3"/>
      <c r="BD284" s="3"/>
    </row>
    <row r="285" spans="1:56" x14ac:dyDescent="0.2">
      <c r="A285" s="69" t="s">
        <v>2361</v>
      </c>
      <c r="B285" s="70"/>
      <c r="C285" s="70"/>
      <c r="D285" s="71"/>
      <c r="E285" s="108"/>
      <c r="F285" s="113" t="s">
        <v>6952</v>
      </c>
      <c r="G285" s="109"/>
      <c r="H285" s="74"/>
      <c r="I285" s="75"/>
      <c r="J285" s="110"/>
      <c r="K285" s="74" t="s">
        <v>23550</v>
      </c>
      <c r="L285" s="111"/>
      <c r="M285" s="79"/>
      <c r="N285" s="79"/>
      <c r="O285" s="80"/>
      <c r="P285" s="81"/>
      <c r="Q285" s="81"/>
      <c r="R285" s="91"/>
      <c r="S285" s="91"/>
      <c r="T285" s="91"/>
      <c r="U285" s="91"/>
      <c r="V285" s="52"/>
      <c r="W285" s="52"/>
      <c r="X285" s="52"/>
      <c r="Y285" s="52"/>
      <c r="Z285" s="51"/>
      <c r="AA285" s="76"/>
      <c r="AB285" s="76"/>
      <c r="AC285" s="77"/>
      <c r="AD285" s="84" t="s">
        <v>12306</v>
      </c>
      <c r="AE285" s="84">
        <v>324</v>
      </c>
      <c r="AF285" s="84">
        <v>181</v>
      </c>
      <c r="AG285" s="84">
        <v>10210</v>
      </c>
      <c r="AH285" s="84">
        <v>21520</v>
      </c>
      <c r="AI285" s="84"/>
      <c r="AJ285" s="84" t="s">
        <v>14311</v>
      </c>
      <c r="AK285" s="84" t="s">
        <v>16082</v>
      </c>
      <c r="AL285" s="84"/>
      <c r="AM285" s="84"/>
      <c r="AN285" s="86">
        <v>41091.467916666668</v>
      </c>
      <c r="AO285" s="84"/>
      <c r="AP285" s="84" t="b">
        <v>1</v>
      </c>
      <c r="AQ285" s="84" t="b">
        <v>0</v>
      </c>
      <c r="AR285" s="84" t="b">
        <v>1</v>
      </c>
      <c r="AS285" s="84" t="s">
        <v>290</v>
      </c>
      <c r="AT285" s="84">
        <v>4</v>
      </c>
      <c r="AU285" s="88" t="s">
        <v>674</v>
      </c>
      <c r="AV285" s="84" t="b">
        <v>0</v>
      </c>
      <c r="AW285" s="84" t="s">
        <v>745</v>
      </c>
      <c r="AX285" s="88" t="s">
        <v>21414</v>
      </c>
      <c r="AY285" s="84" t="s">
        <v>66</v>
      </c>
      <c r="AZ285" s="2"/>
      <c r="BA285" s="3"/>
      <c r="BB285" s="3"/>
      <c r="BC285" s="3"/>
      <c r="BD285" s="3"/>
    </row>
    <row r="286" spans="1:56" x14ac:dyDescent="0.2">
      <c r="A286" s="69" t="s">
        <v>2831</v>
      </c>
      <c r="B286" s="70"/>
      <c r="C286" s="70"/>
      <c r="D286" s="71"/>
      <c r="E286" s="108"/>
      <c r="F286" s="113" t="s">
        <v>20416</v>
      </c>
      <c r="G286" s="109"/>
      <c r="H286" s="74"/>
      <c r="I286" s="75"/>
      <c r="J286" s="110"/>
      <c r="K286" s="74" t="s">
        <v>23551</v>
      </c>
      <c r="L286" s="111"/>
      <c r="M286" s="79"/>
      <c r="N286" s="79"/>
      <c r="O286" s="80"/>
      <c r="P286" s="81"/>
      <c r="Q286" s="81"/>
      <c r="R286" s="91"/>
      <c r="S286" s="91"/>
      <c r="T286" s="91"/>
      <c r="U286" s="91"/>
      <c r="V286" s="52"/>
      <c r="W286" s="52"/>
      <c r="X286" s="52"/>
      <c r="Y286" s="52"/>
      <c r="Z286" s="51"/>
      <c r="AA286" s="76"/>
      <c r="AB286" s="76"/>
      <c r="AC286" s="77"/>
      <c r="AD286" s="84" t="s">
        <v>12307</v>
      </c>
      <c r="AE286" s="84">
        <v>655</v>
      </c>
      <c r="AF286" s="84">
        <v>143555</v>
      </c>
      <c r="AG286" s="84">
        <v>11712</v>
      </c>
      <c r="AH286" s="84">
        <v>448</v>
      </c>
      <c r="AI286" s="84">
        <v>-18000</v>
      </c>
      <c r="AJ286" s="84" t="s">
        <v>14312</v>
      </c>
      <c r="AK286" s="84"/>
      <c r="AL286" s="88" t="s">
        <v>16883</v>
      </c>
      <c r="AM286" s="84" t="s">
        <v>603</v>
      </c>
      <c r="AN286" s="86">
        <v>40589.868726851855</v>
      </c>
      <c r="AO286" s="88" t="s">
        <v>18027</v>
      </c>
      <c r="AP286" s="84" t="b">
        <v>0</v>
      </c>
      <c r="AQ286" s="84" t="b">
        <v>0</v>
      </c>
      <c r="AR286" s="84" t="b">
        <v>1</v>
      </c>
      <c r="AS286" s="84" t="s">
        <v>290</v>
      </c>
      <c r="AT286" s="84">
        <v>2374</v>
      </c>
      <c r="AU286" s="88" t="s">
        <v>19686</v>
      </c>
      <c r="AV286" s="84" t="b">
        <v>1</v>
      </c>
      <c r="AW286" s="84" t="s">
        <v>745</v>
      </c>
      <c r="AX286" s="88" t="s">
        <v>21415</v>
      </c>
      <c r="AY286" s="84" t="s">
        <v>66</v>
      </c>
      <c r="AZ286" s="2"/>
      <c r="BA286" s="3"/>
      <c r="BB286" s="3"/>
      <c r="BC286" s="3"/>
      <c r="BD286" s="3"/>
    </row>
    <row r="287" spans="1:56" x14ac:dyDescent="0.2">
      <c r="A287" s="69" t="s">
        <v>2362</v>
      </c>
      <c r="B287" s="70"/>
      <c r="C287" s="70"/>
      <c r="D287" s="71"/>
      <c r="E287" s="108"/>
      <c r="F287" s="113" t="s">
        <v>6953</v>
      </c>
      <c r="G287" s="109"/>
      <c r="H287" s="74"/>
      <c r="I287" s="75"/>
      <c r="J287" s="110"/>
      <c r="K287" s="74" t="s">
        <v>23552</v>
      </c>
      <c r="L287" s="111"/>
      <c r="M287" s="79"/>
      <c r="N287" s="79"/>
      <c r="O287" s="80"/>
      <c r="P287" s="81"/>
      <c r="Q287" s="81"/>
      <c r="R287" s="91"/>
      <c r="S287" s="91"/>
      <c r="T287" s="91"/>
      <c r="U287" s="91"/>
      <c r="V287" s="52"/>
      <c r="W287" s="52"/>
      <c r="X287" s="52"/>
      <c r="Y287" s="52"/>
      <c r="Z287" s="51"/>
      <c r="AA287" s="76"/>
      <c r="AB287" s="76"/>
      <c r="AC287" s="77"/>
      <c r="AD287" s="84" t="s">
        <v>12308</v>
      </c>
      <c r="AE287" s="84">
        <v>651</v>
      </c>
      <c r="AF287" s="84">
        <v>53421</v>
      </c>
      <c r="AG287" s="84">
        <v>194414</v>
      </c>
      <c r="AH287" s="84">
        <v>2449</v>
      </c>
      <c r="AI287" s="84">
        <v>7200</v>
      </c>
      <c r="AJ287" s="84" t="s">
        <v>14313</v>
      </c>
      <c r="AK287" s="84" t="s">
        <v>16083</v>
      </c>
      <c r="AL287" s="88" t="s">
        <v>16884</v>
      </c>
      <c r="AM287" s="84" t="s">
        <v>1533</v>
      </c>
      <c r="AN287" s="86">
        <v>40194.713414351849</v>
      </c>
      <c r="AO287" s="88" t="s">
        <v>18028</v>
      </c>
      <c r="AP287" s="84" t="b">
        <v>0</v>
      </c>
      <c r="AQ287" s="84" t="b">
        <v>0</v>
      </c>
      <c r="AR287" s="84" t="b">
        <v>1</v>
      </c>
      <c r="AS287" s="84" t="s">
        <v>290</v>
      </c>
      <c r="AT287" s="84">
        <v>395</v>
      </c>
      <c r="AU287" s="88" t="s">
        <v>19687</v>
      </c>
      <c r="AV287" s="84" t="b">
        <v>1</v>
      </c>
      <c r="AW287" s="84" t="s">
        <v>745</v>
      </c>
      <c r="AX287" s="88" t="s">
        <v>21416</v>
      </c>
      <c r="AY287" s="84" t="s">
        <v>66</v>
      </c>
      <c r="AZ287" s="2"/>
      <c r="BA287" s="3"/>
      <c r="BB287" s="3"/>
      <c r="BC287" s="3"/>
      <c r="BD287" s="3"/>
    </row>
    <row r="288" spans="1:56" x14ac:dyDescent="0.2">
      <c r="A288" s="69" t="s">
        <v>2363</v>
      </c>
      <c r="B288" s="70"/>
      <c r="C288" s="70"/>
      <c r="D288" s="71"/>
      <c r="E288" s="108"/>
      <c r="F288" s="113" t="s">
        <v>6954</v>
      </c>
      <c r="G288" s="109"/>
      <c r="H288" s="74"/>
      <c r="I288" s="75"/>
      <c r="J288" s="110"/>
      <c r="K288" s="74" t="s">
        <v>23553</v>
      </c>
      <c r="L288" s="111"/>
      <c r="M288" s="79"/>
      <c r="N288" s="79"/>
      <c r="O288" s="80"/>
      <c r="P288" s="81"/>
      <c r="Q288" s="81"/>
      <c r="R288" s="91"/>
      <c r="S288" s="91"/>
      <c r="T288" s="91"/>
      <c r="U288" s="91"/>
      <c r="V288" s="52"/>
      <c r="W288" s="52"/>
      <c r="X288" s="52"/>
      <c r="Y288" s="52"/>
      <c r="Z288" s="51"/>
      <c r="AA288" s="76"/>
      <c r="AB288" s="76"/>
      <c r="AC288" s="77"/>
      <c r="AD288" s="84" t="s">
        <v>12309</v>
      </c>
      <c r="AE288" s="84">
        <v>4606</v>
      </c>
      <c r="AF288" s="84">
        <v>4071</v>
      </c>
      <c r="AG288" s="84">
        <v>110151</v>
      </c>
      <c r="AH288" s="84">
        <v>45067</v>
      </c>
      <c r="AI288" s="84">
        <v>-21600</v>
      </c>
      <c r="AJ288" s="84" t="s">
        <v>14314</v>
      </c>
      <c r="AK288" s="84" t="s">
        <v>492</v>
      </c>
      <c r="AL288" s="88" t="s">
        <v>16885</v>
      </c>
      <c r="AM288" s="84" t="s">
        <v>601</v>
      </c>
      <c r="AN288" s="86">
        <v>40514.881412037037</v>
      </c>
      <c r="AO288" s="88" t="s">
        <v>18029</v>
      </c>
      <c r="AP288" s="84" t="b">
        <v>0</v>
      </c>
      <c r="AQ288" s="84" t="b">
        <v>0</v>
      </c>
      <c r="AR288" s="84" t="b">
        <v>1</v>
      </c>
      <c r="AS288" s="84" t="s">
        <v>290</v>
      </c>
      <c r="AT288" s="84">
        <v>153</v>
      </c>
      <c r="AU288" s="88" t="s">
        <v>19688</v>
      </c>
      <c r="AV288" s="84" t="b">
        <v>0</v>
      </c>
      <c r="AW288" s="84" t="s">
        <v>745</v>
      </c>
      <c r="AX288" s="88" t="s">
        <v>21417</v>
      </c>
      <c r="AY288" s="84" t="s">
        <v>66</v>
      </c>
      <c r="AZ288" s="2"/>
      <c r="BA288" s="3"/>
      <c r="BB288" s="3"/>
      <c r="BC288" s="3"/>
      <c r="BD288" s="3"/>
    </row>
    <row r="289" spans="1:56" x14ac:dyDescent="0.2">
      <c r="A289" s="69" t="s">
        <v>249</v>
      </c>
      <c r="B289" s="70"/>
      <c r="C289" s="70"/>
      <c r="D289" s="71"/>
      <c r="E289" s="108"/>
      <c r="F289" s="113" t="s">
        <v>738</v>
      </c>
      <c r="G289" s="109"/>
      <c r="H289" s="74"/>
      <c r="I289" s="75"/>
      <c r="J289" s="110"/>
      <c r="K289" s="74" t="s">
        <v>804</v>
      </c>
      <c r="L289" s="111"/>
      <c r="M289" s="79"/>
      <c r="N289" s="79"/>
      <c r="O289" s="80"/>
      <c r="P289" s="81"/>
      <c r="Q289" s="81"/>
      <c r="R289" s="91"/>
      <c r="S289" s="91"/>
      <c r="T289" s="91"/>
      <c r="U289" s="91"/>
      <c r="V289" s="52"/>
      <c r="W289" s="52"/>
      <c r="X289" s="52"/>
      <c r="Y289" s="52"/>
      <c r="Z289" s="51"/>
      <c r="AA289" s="76"/>
      <c r="AB289" s="76"/>
      <c r="AC289" s="77"/>
      <c r="AD289" s="84" t="s">
        <v>385</v>
      </c>
      <c r="AE289" s="84">
        <v>2399</v>
      </c>
      <c r="AF289" s="84">
        <v>723212</v>
      </c>
      <c r="AG289" s="84">
        <v>14901</v>
      </c>
      <c r="AH289" s="84">
        <v>241</v>
      </c>
      <c r="AI289" s="84">
        <v>-18000</v>
      </c>
      <c r="AJ289" s="84" t="s">
        <v>432</v>
      </c>
      <c r="AK289" s="84" t="s">
        <v>318</v>
      </c>
      <c r="AL289" s="88" t="s">
        <v>592</v>
      </c>
      <c r="AM289" s="84" t="s">
        <v>603</v>
      </c>
      <c r="AN289" s="86">
        <v>40066.934756944444</v>
      </c>
      <c r="AO289" s="88" t="s">
        <v>661</v>
      </c>
      <c r="AP289" s="84" t="b">
        <v>0</v>
      </c>
      <c r="AQ289" s="84" t="b">
        <v>0</v>
      </c>
      <c r="AR289" s="84" t="b">
        <v>0</v>
      </c>
      <c r="AS289" s="84" t="s">
        <v>290</v>
      </c>
      <c r="AT289" s="84">
        <v>6052</v>
      </c>
      <c r="AU289" s="88" t="s">
        <v>709</v>
      </c>
      <c r="AV289" s="84" t="b">
        <v>1</v>
      </c>
      <c r="AW289" s="84" t="s">
        <v>745</v>
      </c>
      <c r="AX289" s="88" t="s">
        <v>774</v>
      </c>
      <c r="AY289" s="84" t="s">
        <v>65</v>
      </c>
      <c r="AZ289" s="2"/>
      <c r="BA289" s="3"/>
      <c r="BB289" s="3"/>
      <c r="BC289" s="3"/>
      <c r="BD289" s="3"/>
    </row>
    <row r="290" spans="1:56" x14ac:dyDescent="0.2">
      <c r="A290" s="69" t="s">
        <v>230</v>
      </c>
      <c r="B290" s="70"/>
      <c r="C290" s="70"/>
      <c r="D290" s="71"/>
      <c r="E290" s="108"/>
      <c r="F290" s="113" t="s">
        <v>718</v>
      </c>
      <c r="G290" s="109"/>
      <c r="H290" s="74"/>
      <c r="I290" s="75"/>
      <c r="J290" s="110"/>
      <c r="K290" s="74" t="s">
        <v>788</v>
      </c>
      <c r="L290" s="111"/>
      <c r="M290" s="79"/>
      <c r="N290" s="79"/>
      <c r="O290" s="80"/>
      <c r="P290" s="81"/>
      <c r="Q290" s="81"/>
      <c r="R290" s="91"/>
      <c r="S290" s="91"/>
      <c r="T290" s="91"/>
      <c r="U290" s="91"/>
      <c r="V290" s="52"/>
      <c r="W290" s="52"/>
      <c r="X290" s="52"/>
      <c r="Y290" s="52"/>
      <c r="Z290" s="51"/>
      <c r="AA290" s="76"/>
      <c r="AB290" s="76"/>
      <c r="AC290" s="77"/>
      <c r="AD290" s="84" t="s">
        <v>359</v>
      </c>
      <c r="AE290" s="84">
        <v>1193</v>
      </c>
      <c r="AF290" s="84">
        <v>1425700</v>
      </c>
      <c r="AG290" s="84">
        <v>22657</v>
      </c>
      <c r="AH290" s="84">
        <v>4</v>
      </c>
      <c r="AI290" s="84">
        <v>-18000</v>
      </c>
      <c r="AJ290" s="84" t="s">
        <v>407</v>
      </c>
      <c r="AK290" s="84" t="s">
        <v>466</v>
      </c>
      <c r="AL290" s="88" t="s">
        <v>574</v>
      </c>
      <c r="AM290" s="84" t="s">
        <v>603</v>
      </c>
      <c r="AN290" s="86">
        <v>39551.849456018521</v>
      </c>
      <c r="AO290" s="88" t="s">
        <v>636</v>
      </c>
      <c r="AP290" s="84" t="b">
        <v>0</v>
      </c>
      <c r="AQ290" s="84" t="b">
        <v>0</v>
      </c>
      <c r="AR290" s="84" t="b">
        <v>1</v>
      </c>
      <c r="AS290" s="84" t="s">
        <v>290</v>
      </c>
      <c r="AT290" s="84">
        <v>10034</v>
      </c>
      <c r="AU290" s="88" t="s">
        <v>692</v>
      </c>
      <c r="AV290" s="84" t="b">
        <v>1</v>
      </c>
      <c r="AW290" s="84" t="s">
        <v>745</v>
      </c>
      <c r="AX290" s="88" t="s">
        <v>749</v>
      </c>
      <c r="AY290" s="84" t="s">
        <v>65</v>
      </c>
      <c r="AZ290" s="2"/>
      <c r="BA290" s="3"/>
      <c r="BB290" s="3"/>
      <c r="BC290" s="3"/>
      <c r="BD290" s="3"/>
    </row>
    <row r="291" spans="1:56" x14ac:dyDescent="0.2">
      <c r="A291" s="69" t="s">
        <v>2364</v>
      </c>
      <c r="B291" s="70"/>
      <c r="C291" s="70"/>
      <c r="D291" s="71"/>
      <c r="E291" s="108"/>
      <c r="F291" s="113" t="s">
        <v>6955</v>
      </c>
      <c r="G291" s="109"/>
      <c r="H291" s="74"/>
      <c r="I291" s="75"/>
      <c r="J291" s="110"/>
      <c r="K291" s="74" t="s">
        <v>23554</v>
      </c>
      <c r="L291" s="111"/>
      <c r="M291" s="79"/>
      <c r="N291" s="79"/>
      <c r="O291" s="80"/>
      <c r="P291" s="81"/>
      <c r="Q291" s="81"/>
      <c r="R291" s="91"/>
      <c r="S291" s="91"/>
      <c r="T291" s="91"/>
      <c r="U291" s="91"/>
      <c r="V291" s="52"/>
      <c r="W291" s="52"/>
      <c r="X291" s="52"/>
      <c r="Y291" s="52"/>
      <c r="Z291" s="51"/>
      <c r="AA291" s="76"/>
      <c r="AB291" s="76"/>
      <c r="AC291" s="77"/>
      <c r="AD291" s="84" t="s">
        <v>12310</v>
      </c>
      <c r="AE291" s="84">
        <v>31</v>
      </c>
      <c r="AF291" s="84">
        <v>65</v>
      </c>
      <c r="AG291" s="84">
        <v>11943</v>
      </c>
      <c r="AH291" s="84">
        <v>3634</v>
      </c>
      <c r="AI291" s="84">
        <v>-39600</v>
      </c>
      <c r="AJ291" s="84" t="s">
        <v>14315</v>
      </c>
      <c r="AK291" s="84" t="s">
        <v>470</v>
      </c>
      <c r="AL291" s="84"/>
      <c r="AM291" s="84" t="s">
        <v>622</v>
      </c>
      <c r="AN291" s="86">
        <v>42743.231863425928</v>
      </c>
      <c r="AO291" s="88" t="s">
        <v>18030</v>
      </c>
      <c r="AP291" s="84" t="b">
        <v>1</v>
      </c>
      <c r="AQ291" s="84" t="b">
        <v>0</v>
      </c>
      <c r="AR291" s="84" t="b">
        <v>0</v>
      </c>
      <c r="AS291" s="84" t="s">
        <v>290</v>
      </c>
      <c r="AT291" s="84">
        <v>0</v>
      </c>
      <c r="AU291" s="84"/>
      <c r="AV291" s="84" t="b">
        <v>0</v>
      </c>
      <c r="AW291" s="84" t="s">
        <v>745</v>
      </c>
      <c r="AX291" s="88" t="s">
        <v>21418</v>
      </c>
      <c r="AY291" s="84" t="s">
        <v>66</v>
      </c>
      <c r="AZ291" s="2"/>
      <c r="BA291" s="3"/>
      <c r="BB291" s="3"/>
      <c r="BC291" s="3"/>
      <c r="BD291" s="3"/>
    </row>
    <row r="292" spans="1:56" x14ac:dyDescent="0.2">
      <c r="A292" s="69" t="s">
        <v>247</v>
      </c>
      <c r="B292" s="70"/>
      <c r="C292" s="70"/>
      <c r="D292" s="71"/>
      <c r="E292" s="108"/>
      <c r="F292" s="113" t="s">
        <v>736</v>
      </c>
      <c r="G292" s="109"/>
      <c r="H292" s="74"/>
      <c r="I292" s="75"/>
      <c r="J292" s="110"/>
      <c r="K292" s="74" t="s">
        <v>802</v>
      </c>
      <c r="L292" s="111"/>
      <c r="M292" s="79"/>
      <c r="N292" s="79"/>
      <c r="O292" s="80"/>
      <c r="P292" s="81"/>
      <c r="Q292" s="81"/>
      <c r="R292" s="91"/>
      <c r="S292" s="91"/>
      <c r="T292" s="91"/>
      <c r="U292" s="91"/>
      <c r="V292" s="52"/>
      <c r="W292" s="52"/>
      <c r="X292" s="52"/>
      <c r="Y292" s="52"/>
      <c r="Z292" s="51"/>
      <c r="AA292" s="76"/>
      <c r="AB292" s="76"/>
      <c r="AC292" s="77"/>
      <c r="AD292" s="84" t="s">
        <v>382</v>
      </c>
      <c r="AE292" s="84">
        <v>1115</v>
      </c>
      <c r="AF292" s="84">
        <v>39535610</v>
      </c>
      <c r="AG292" s="84">
        <v>171717</v>
      </c>
      <c r="AH292" s="84">
        <v>1467</v>
      </c>
      <c r="AI292" s="84">
        <v>-18000</v>
      </c>
      <c r="AJ292" s="84" t="s">
        <v>429</v>
      </c>
      <c r="AK292" s="84"/>
      <c r="AL292" s="88" t="s">
        <v>590</v>
      </c>
      <c r="AM292" s="84" t="s">
        <v>603</v>
      </c>
      <c r="AN292" s="86">
        <v>39122.024328703701</v>
      </c>
      <c r="AO292" s="88" t="s">
        <v>658</v>
      </c>
      <c r="AP292" s="84" t="b">
        <v>0</v>
      </c>
      <c r="AQ292" s="84" t="b">
        <v>0</v>
      </c>
      <c r="AR292" s="84" t="b">
        <v>1</v>
      </c>
      <c r="AS292" s="84" t="s">
        <v>290</v>
      </c>
      <c r="AT292" s="84">
        <v>130496</v>
      </c>
      <c r="AU292" s="88" t="s">
        <v>708</v>
      </c>
      <c r="AV292" s="84" t="b">
        <v>1</v>
      </c>
      <c r="AW292" s="84" t="s">
        <v>745</v>
      </c>
      <c r="AX292" s="88" t="s">
        <v>771</v>
      </c>
      <c r="AY292" s="84" t="s">
        <v>65</v>
      </c>
      <c r="AZ292" s="2"/>
      <c r="BA292" s="3"/>
      <c r="BB292" s="3"/>
      <c r="BC292" s="3"/>
      <c r="BD292" s="3"/>
    </row>
    <row r="293" spans="1:56" x14ac:dyDescent="0.2">
      <c r="A293" s="69" t="s">
        <v>911</v>
      </c>
      <c r="B293" s="70"/>
      <c r="C293" s="70"/>
      <c r="D293" s="71"/>
      <c r="E293" s="108"/>
      <c r="F293" s="113" t="s">
        <v>1748</v>
      </c>
      <c r="G293" s="109"/>
      <c r="H293" s="74"/>
      <c r="I293" s="75"/>
      <c r="J293" s="110"/>
      <c r="K293" s="74" t="s">
        <v>1895</v>
      </c>
      <c r="L293" s="111"/>
      <c r="M293" s="79"/>
      <c r="N293" s="79"/>
      <c r="O293" s="80"/>
      <c r="P293" s="81"/>
      <c r="Q293" s="81"/>
      <c r="R293" s="91"/>
      <c r="S293" s="91"/>
      <c r="T293" s="91"/>
      <c r="U293" s="91"/>
      <c r="V293" s="52"/>
      <c r="W293" s="52"/>
      <c r="X293" s="52"/>
      <c r="Y293" s="52"/>
      <c r="Z293" s="51"/>
      <c r="AA293" s="76"/>
      <c r="AB293" s="76"/>
      <c r="AC293" s="77"/>
      <c r="AD293" s="84" t="s">
        <v>1184</v>
      </c>
      <c r="AE293" s="84">
        <v>3012</v>
      </c>
      <c r="AF293" s="84">
        <v>641890</v>
      </c>
      <c r="AG293" s="84">
        <v>118328</v>
      </c>
      <c r="AH293" s="84">
        <v>179</v>
      </c>
      <c r="AI293" s="84">
        <v>-18000</v>
      </c>
      <c r="AJ293" s="84" t="s">
        <v>1284</v>
      </c>
      <c r="AK293" s="84" t="s">
        <v>466</v>
      </c>
      <c r="AL293" s="88" t="s">
        <v>1529</v>
      </c>
      <c r="AM293" s="84" t="s">
        <v>603</v>
      </c>
      <c r="AN293" s="86">
        <v>39554.857222222221</v>
      </c>
      <c r="AO293" s="88" t="s">
        <v>1646</v>
      </c>
      <c r="AP293" s="84" t="b">
        <v>0</v>
      </c>
      <c r="AQ293" s="84" t="b">
        <v>0</v>
      </c>
      <c r="AR293" s="84" t="b">
        <v>1</v>
      </c>
      <c r="AS293" s="84" t="s">
        <v>290</v>
      </c>
      <c r="AT293" s="84">
        <v>9717</v>
      </c>
      <c r="AU293" s="88" t="s">
        <v>1695</v>
      </c>
      <c r="AV293" s="84" t="b">
        <v>1</v>
      </c>
      <c r="AW293" s="84" t="s">
        <v>745</v>
      </c>
      <c r="AX293" s="88" t="s">
        <v>1847</v>
      </c>
      <c r="AY293" s="84" t="s">
        <v>65</v>
      </c>
      <c r="AZ293" s="2"/>
      <c r="BA293" s="3"/>
      <c r="BB293" s="3"/>
      <c r="BC293" s="3"/>
      <c r="BD293" s="3"/>
    </row>
    <row r="294" spans="1:56" x14ac:dyDescent="0.2">
      <c r="A294" s="69" t="s">
        <v>2365</v>
      </c>
      <c r="B294" s="70"/>
      <c r="C294" s="70"/>
      <c r="D294" s="71"/>
      <c r="E294" s="108"/>
      <c r="F294" s="113" t="s">
        <v>6956</v>
      </c>
      <c r="G294" s="109"/>
      <c r="H294" s="74"/>
      <c r="I294" s="75"/>
      <c r="J294" s="110"/>
      <c r="K294" s="74" t="s">
        <v>23555</v>
      </c>
      <c r="L294" s="111"/>
      <c r="M294" s="79"/>
      <c r="N294" s="79"/>
      <c r="O294" s="80"/>
      <c r="P294" s="81"/>
      <c r="Q294" s="81"/>
      <c r="R294" s="91"/>
      <c r="S294" s="91"/>
      <c r="T294" s="91"/>
      <c r="U294" s="91"/>
      <c r="V294" s="52"/>
      <c r="W294" s="52"/>
      <c r="X294" s="52"/>
      <c r="Y294" s="52"/>
      <c r="Z294" s="51"/>
      <c r="AA294" s="76"/>
      <c r="AB294" s="76"/>
      <c r="AC294" s="77"/>
      <c r="AD294" s="84" t="s">
        <v>12311</v>
      </c>
      <c r="AE294" s="84">
        <v>73</v>
      </c>
      <c r="AF294" s="84">
        <v>33</v>
      </c>
      <c r="AG294" s="84">
        <v>95</v>
      </c>
      <c r="AH294" s="84">
        <v>310</v>
      </c>
      <c r="AI294" s="84"/>
      <c r="AJ294" s="84" t="s">
        <v>2094</v>
      </c>
      <c r="AK294" s="84" t="s">
        <v>2105</v>
      </c>
      <c r="AL294" s="84"/>
      <c r="AM294" s="84"/>
      <c r="AN294" s="86">
        <v>42577.450636574074</v>
      </c>
      <c r="AO294" s="84"/>
      <c r="AP294" s="84" t="b">
        <v>1</v>
      </c>
      <c r="AQ294" s="84" t="b">
        <v>0</v>
      </c>
      <c r="AR294" s="84" t="b">
        <v>0</v>
      </c>
      <c r="AS294" s="84" t="s">
        <v>290</v>
      </c>
      <c r="AT294" s="84">
        <v>0</v>
      </c>
      <c r="AU294" s="84"/>
      <c r="AV294" s="84" t="b">
        <v>0</v>
      </c>
      <c r="AW294" s="84" t="s">
        <v>745</v>
      </c>
      <c r="AX294" s="88" t="s">
        <v>21419</v>
      </c>
      <c r="AY294" s="84" t="s">
        <v>66</v>
      </c>
      <c r="AZ294" s="2"/>
      <c r="BA294" s="3"/>
      <c r="BB294" s="3"/>
      <c r="BC294" s="3"/>
      <c r="BD294" s="3"/>
    </row>
    <row r="295" spans="1:56" x14ac:dyDescent="0.2">
      <c r="A295" s="69" t="s">
        <v>2841</v>
      </c>
      <c r="B295" s="70"/>
      <c r="C295" s="70"/>
      <c r="D295" s="71"/>
      <c r="E295" s="108"/>
      <c r="F295" s="113" t="s">
        <v>20417</v>
      </c>
      <c r="G295" s="109"/>
      <c r="H295" s="74"/>
      <c r="I295" s="75"/>
      <c r="J295" s="110"/>
      <c r="K295" s="74" t="s">
        <v>23556</v>
      </c>
      <c r="L295" s="111"/>
      <c r="M295" s="79"/>
      <c r="N295" s="79"/>
      <c r="O295" s="80"/>
      <c r="P295" s="81"/>
      <c r="Q295" s="81"/>
      <c r="R295" s="91"/>
      <c r="S295" s="91"/>
      <c r="T295" s="91"/>
      <c r="U295" s="91"/>
      <c r="V295" s="52"/>
      <c r="W295" s="52"/>
      <c r="X295" s="52"/>
      <c r="Y295" s="52"/>
      <c r="Z295" s="51"/>
      <c r="AA295" s="76"/>
      <c r="AB295" s="76"/>
      <c r="AC295" s="77"/>
      <c r="AD295" s="84" t="s">
        <v>12312</v>
      </c>
      <c r="AE295" s="84">
        <v>1100</v>
      </c>
      <c r="AF295" s="84">
        <v>626</v>
      </c>
      <c r="AG295" s="84">
        <v>5164</v>
      </c>
      <c r="AH295" s="84">
        <v>2357</v>
      </c>
      <c r="AI295" s="84">
        <v>0</v>
      </c>
      <c r="AJ295" s="84" t="s">
        <v>14316</v>
      </c>
      <c r="AK295" s="84" t="s">
        <v>627</v>
      </c>
      <c r="AL295" s="88" t="s">
        <v>16886</v>
      </c>
      <c r="AM295" s="84" t="s">
        <v>627</v>
      </c>
      <c r="AN295" s="86">
        <v>40287.556226851855</v>
      </c>
      <c r="AO295" s="88" t="s">
        <v>18031</v>
      </c>
      <c r="AP295" s="84" t="b">
        <v>0</v>
      </c>
      <c r="AQ295" s="84" t="b">
        <v>0</v>
      </c>
      <c r="AR295" s="84" t="b">
        <v>1</v>
      </c>
      <c r="AS295" s="84" t="s">
        <v>290</v>
      </c>
      <c r="AT295" s="84">
        <v>13</v>
      </c>
      <c r="AU295" s="88" t="s">
        <v>19689</v>
      </c>
      <c r="AV295" s="84" t="b">
        <v>0</v>
      </c>
      <c r="AW295" s="84" t="s">
        <v>745</v>
      </c>
      <c r="AX295" s="88" t="s">
        <v>21420</v>
      </c>
      <c r="AY295" s="84" t="s">
        <v>66</v>
      </c>
      <c r="AZ295" s="2"/>
      <c r="BA295" s="3"/>
      <c r="BB295" s="3"/>
      <c r="BC295" s="3"/>
      <c r="BD295" s="3"/>
    </row>
    <row r="296" spans="1:56" x14ac:dyDescent="0.2">
      <c r="A296" s="69" t="s">
        <v>2366</v>
      </c>
      <c r="B296" s="70"/>
      <c r="C296" s="70"/>
      <c r="D296" s="71"/>
      <c r="E296" s="108"/>
      <c r="F296" s="113" t="s">
        <v>6957</v>
      </c>
      <c r="G296" s="109"/>
      <c r="H296" s="74"/>
      <c r="I296" s="75"/>
      <c r="J296" s="110"/>
      <c r="K296" s="74" t="s">
        <v>23557</v>
      </c>
      <c r="L296" s="111"/>
      <c r="M296" s="79"/>
      <c r="N296" s="79"/>
      <c r="O296" s="80"/>
      <c r="P296" s="81"/>
      <c r="Q296" s="81"/>
      <c r="R296" s="91"/>
      <c r="S296" s="91"/>
      <c r="T296" s="91"/>
      <c r="U296" s="91"/>
      <c r="V296" s="52"/>
      <c r="W296" s="52"/>
      <c r="X296" s="52"/>
      <c r="Y296" s="52"/>
      <c r="Z296" s="51"/>
      <c r="AA296" s="76"/>
      <c r="AB296" s="76"/>
      <c r="AC296" s="77"/>
      <c r="AD296" s="84" t="s">
        <v>12313</v>
      </c>
      <c r="AE296" s="84">
        <v>236</v>
      </c>
      <c r="AF296" s="84">
        <v>60</v>
      </c>
      <c r="AG296" s="84">
        <v>7329</v>
      </c>
      <c r="AH296" s="84">
        <v>401</v>
      </c>
      <c r="AI296" s="84">
        <v>-10800</v>
      </c>
      <c r="AJ296" s="84"/>
      <c r="AK296" s="84" t="s">
        <v>16084</v>
      </c>
      <c r="AL296" s="84"/>
      <c r="AM296" s="84" t="s">
        <v>626</v>
      </c>
      <c r="AN296" s="86">
        <v>40028.728854166664</v>
      </c>
      <c r="AO296" s="88" t="s">
        <v>18032</v>
      </c>
      <c r="AP296" s="84" t="b">
        <v>1</v>
      </c>
      <c r="AQ296" s="84" t="b">
        <v>0</v>
      </c>
      <c r="AR296" s="84" t="b">
        <v>0</v>
      </c>
      <c r="AS296" s="84" t="s">
        <v>673</v>
      </c>
      <c r="AT296" s="84">
        <v>16</v>
      </c>
      <c r="AU296" s="88" t="s">
        <v>674</v>
      </c>
      <c r="AV296" s="84" t="b">
        <v>0</v>
      </c>
      <c r="AW296" s="84" t="s">
        <v>745</v>
      </c>
      <c r="AX296" s="88" t="s">
        <v>21421</v>
      </c>
      <c r="AY296" s="84" t="s">
        <v>66</v>
      </c>
      <c r="AZ296" s="2"/>
      <c r="BA296" s="3"/>
      <c r="BB296" s="3"/>
      <c r="BC296" s="3"/>
      <c r="BD296" s="3"/>
    </row>
    <row r="297" spans="1:56" x14ac:dyDescent="0.2">
      <c r="A297" s="69" t="s">
        <v>3700</v>
      </c>
      <c r="B297" s="70"/>
      <c r="C297" s="70"/>
      <c r="D297" s="71"/>
      <c r="E297" s="108"/>
      <c r="F297" s="113" t="s">
        <v>8024</v>
      </c>
      <c r="G297" s="109"/>
      <c r="H297" s="74"/>
      <c r="I297" s="75"/>
      <c r="J297" s="110"/>
      <c r="K297" s="74" t="s">
        <v>23558</v>
      </c>
      <c r="L297" s="111"/>
      <c r="M297" s="79"/>
      <c r="N297" s="79"/>
      <c r="O297" s="80"/>
      <c r="P297" s="81"/>
      <c r="Q297" s="81"/>
      <c r="R297" s="91"/>
      <c r="S297" s="91"/>
      <c r="T297" s="91"/>
      <c r="U297" s="91"/>
      <c r="V297" s="52"/>
      <c r="W297" s="52"/>
      <c r="X297" s="52"/>
      <c r="Y297" s="52"/>
      <c r="Z297" s="51"/>
      <c r="AA297" s="76"/>
      <c r="AB297" s="76"/>
      <c r="AC297" s="77"/>
      <c r="AD297" s="84" t="s">
        <v>12314</v>
      </c>
      <c r="AE297" s="84">
        <v>332</v>
      </c>
      <c r="AF297" s="84">
        <v>17223</v>
      </c>
      <c r="AG297" s="84">
        <v>58367</v>
      </c>
      <c r="AH297" s="84">
        <v>5799</v>
      </c>
      <c r="AI297" s="84">
        <v>3600</v>
      </c>
      <c r="AJ297" s="84" t="s">
        <v>14317</v>
      </c>
      <c r="AK297" s="84" t="s">
        <v>610</v>
      </c>
      <c r="AL297" s="88" t="s">
        <v>16887</v>
      </c>
      <c r="AM297" s="84" t="s">
        <v>610</v>
      </c>
      <c r="AN297" s="86">
        <v>39729.609456018516</v>
      </c>
      <c r="AO297" s="88" t="s">
        <v>18033</v>
      </c>
      <c r="AP297" s="84" t="b">
        <v>0</v>
      </c>
      <c r="AQ297" s="84" t="b">
        <v>0</v>
      </c>
      <c r="AR297" s="84" t="b">
        <v>0</v>
      </c>
      <c r="AS297" s="84" t="s">
        <v>673</v>
      </c>
      <c r="AT297" s="84">
        <v>320</v>
      </c>
      <c r="AU297" s="88" t="s">
        <v>19690</v>
      </c>
      <c r="AV297" s="84" t="b">
        <v>0</v>
      </c>
      <c r="AW297" s="84" t="s">
        <v>745</v>
      </c>
      <c r="AX297" s="88" t="s">
        <v>21422</v>
      </c>
      <c r="AY297" s="84" t="s">
        <v>66</v>
      </c>
      <c r="AZ297" s="2"/>
      <c r="BA297" s="3"/>
      <c r="BB297" s="3"/>
      <c r="BC297" s="3"/>
      <c r="BD297" s="3"/>
    </row>
    <row r="298" spans="1:56" x14ac:dyDescent="0.2">
      <c r="A298" s="69" t="s">
        <v>2367</v>
      </c>
      <c r="B298" s="70"/>
      <c r="C298" s="70"/>
      <c r="D298" s="71"/>
      <c r="E298" s="108"/>
      <c r="F298" s="113" t="s">
        <v>20418</v>
      </c>
      <c r="G298" s="109"/>
      <c r="H298" s="74"/>
      <c r="I298" s="75"/>
      <c r="J298" s="110"/>
      <c r="K298" s="74" t="s">
        <v>23559</v>
      </c>
      <c r="L298" s="111"/>
      <c r="M298" s="79"/>
      <c r="N298" s="79"/>
      <c r="O298" s="80"/>
      <c r="P298" s="81"/>
      <c r="Q298" s="81"/>
      <c r="R298" s="91"/>
      <c r="S298" s="91"/>
      <c r="T298" s="91"/>
      <c r="U298" s="91"/>
      <c r="V298" s="52"/>
      <c r="W298" s="52"/>
      <c r="X298" s="52"/>
      <c r="Y298" s="52"/>
      <c r="Z298" s="51"/>
      <c r="AA298" s="76"/>
      <c r="AB298" s="76"/>
      <c r="AC298" s="77"/>
      <c r="AD298" s="84" t="s">
        <v>2043</v>
      </c>
      <c r="AE298" s="84">
        <v>247</v>
      </c>
      <c r="AF298" s="84">
        <v>76</v>
      </c>
      <c r="AG298" s="84">
        <v>1837</v>
      </c>
      <c r="AH298" s="84">
        <v>2557</v>
      </c>
      <c r="AI298" s="84"/>
      <c r="AJ298" s="84" t="s">
        <v>14318</v>
      </c>
      <c r="AK298" s="84"/>
      <c r="AL298" s="88" t="s">
        <v>16888</v>
      </c>
      <c r="AM298" s="84"/>
      <c r="AN298" s="86">
        <v>43034.38795138889</v>
      </c>
      <c r="AO298" s="88" t="s">
        <v>18034</v>
      </c>
      <c r="AP298" s="84" t="b">
        <v>0</v>
      </c>
      <c r="AQ298" s="84" t="b">
        <v>0</v>
      </c>
      <c r="AR298" s="84" t="b">
        <v>1</v>
      </c>
      <c r="AS298" s="84" t="s">
        <v>290</v>
      </c>
      <c r="AT298" s="84">
        <v>0</v>
      </c>
      <c r="AU298" s="88" t="s">
        <v>674</v>
      </c>
      <c r="AV298" s="84" t="b">
        <v>0</v>
      </c>
      <c r="AW298" s="84" t="s">
        <v>745</v>
      </c>
      <c r="AX298" s="88" t="s">
        <v>21423</v>
      </c>
      <c r="AY298" s="84" t="s">
        <v>66</v>
      </c>
      <c r="AZ298" s="2"/>
      <c r="BA298" s="3"/>
      <c r="BB298" s="3"/>
      <c r="BC298" s="3"/>
      <c r="BD298" s="3"/>
    </row>
    <row r="299" spans="1:56" x14ac:dyDescent="0.2">
      <c r="A299" s="69" t="s">
        <v>3845</v>
      </c>
      <c r="B299" s="70"/>
      <c r="C299" s="70"/>
      <c r="D299" s="71"/>
      <c r="E299" s="108"/>
      <c r="F299" s="113" t="s">
        <v>20419</v>
      </c>
      <c r="G299" s="109"/>
      <c r="H299" s="74"/>
      <c r="I299" s="75"/>
      <c r="J299" s="110"/>
      <c r="K299" s="74" t="s">
        <v>23560</v>
      </c>
      <c r="L299" s="111"/>
      <c r="M299" s="79"/>
      <c r="N299" s="79"/>
      <c r="O299" s="80"/>
      <c r="P299" s="81"/>
      <c r="Q299" s="81"/>
      <c r="R299" s="91"/>
      <c r="S299" s="91"/>
      <c r="T299" s="91"/>
      <c r="U299" s="91"/>
      <c r="V299" s="52"/>
      <c r="W299" s="52"/>
      <c r="X299" s="52"/>
      <c r="Y299" s="52"/>
      <c r="Z299" s="51"/>
      <c r="AA299" s="76"/>
      <c r="AB299" s="76"/>
      <c r="AC299" s="77"/>
      <c r="AD299" s="84" t="s">
        <v>12315</v>
      </c>
      <c r="AE299" s="84">
        <v>357</v>
      </c>
      <c r="AF299" s="84">
        <v>995</v>
      </c>
      <c r="AG299" s="84">
        <v>2426</v>
      </c>
      <c r="AH299" s="84">
        <v>3844</v>
      </c>
      <c r="AI299" s="84"/>
      <c r="AJ299" s="84" t="s">
        <v>14319</v>
      </c>
      <c r="AK299" s="84" t="s">
        <v>16085</v>
      </c>
      <c r="AL299" s="88" t="s">
        <v>16889</v>
      </c>
      <c r="AM299" s="84"/>
      <c r="AN299" s="86">
        <v>42913.194525462961</v>
      </c>
      <c r="AO299" s="88" t="s">
        <v>18035</v>
      </c>
      <c r="AP299" s="84" t="b">
        <v>1</v>
      </c>
      <c r="AQ299" s="84" t="b">
        <v>0</v>
      </c>
      <c r="AR299" s="84" t="b">
        <v>0</v>
      </c>
      <c r="AS299" s="84" t="s">
        <v>290</v>
      </c>
      <c r="AT299" s="84">
        <v>19</v>
      </c>
      <c r="AU299" s="84"/>
      <c r="AV299" s="84" t="b">
        <v>0</v>
      </c>
      <c r="AW299" s="84" t="s">
        <v>745</v>
      </c>
      <c r="AX299" s="88" t="s">
        <v>21424</v>
      </c>
      <c r="AY299" s="84" t="s">
        <v>65</v>
      </c>
      <c r="AZ299" s="2"/>
      <c r="BA299" s="3"/>
      <c r="BB299" s="3"/>
      <c r="BC299" s="3"/>
      <c r="BD299" s="3"/>
    </row>
    <row r="300" spans="1:56" x14ac:dyDescent="0.2">
      <c r="A300" s="69" t="s">
        <v>3846</v>
      </c>
      <c r="B300" s="70"/>
      <c r="C300" s="70"/>
      <c r="D300" s="71"/>
      <c r="E300" s="108"/>
      <c r="F300" s="113" t="s">
        <v>20420</v>
      </c>
      <c r="G300" s="109"/>
      <c r="H300" s="74"/>
      <c r="I300" s="75"/>
      <c r="J300" s="110"/>
      <c r="K300" s="74" t="s">
        <v>23561</v>
      </c>
      <c r="L300" s="111"/>
      <c r="M300" s="79"/>
      <c r="N300" s="79"/>
      <c r="O300" s="80"/>
      <c r="P300" s="81"/>
      <c r="Q300" s="81"/>
      <c r="R300" s="91"/>
      <c r="S300" s="91"/>
      <c r="T300" s="91"/>
      <c r="U300" s="91"/>
      <c r="V300" s="52"/>
      <c r="W300" s="52"/>
      <c r="X300" s="52"/>
      <c r="Y300" s="52"/>
      <c r="Z300" s="51"/>
      <c r="AA300" s="76"/>
      <c r="AB300" s="76"/>
      <c r="AC300" s="77"/>
      <c r="AD300" s="84" t="s">
        <v>12316</v>
      </c>
      <c r="AE300" s="84">
        <v>756</v>
      </c>
      <c r="AF300" s="84">
        <v>1343</v>
      </c>
      <c r="AG300" s="84">
        <v>5077</v>
      </c>
      <c r="AH300" s="84">
        <v>239</v>
      </c>
      <c r="AI300" s="84">
        <v>-18000</v>
      </c>
      <c r="AJ300" s="84" t="s">
        <v>14320</v>
      </c>
      <c r="AK300" s="84" t="s">
        <v>16086</v>
      </c>
      <c r="AL300" s="84"/>
      <c r="AM300" s="84" t="s">
        <v>603</v>
      </c>
      <c r="AN300" s="86">
        <v>39559.658078703702</v>
      </c>
      <c r="AO300" s="88" t="s">
        <v>18036</v>
      </c>
      <c r="AP300" s="84" t="b">
        <v>0</v>
      </c>
      <c r="AQ300" s="84" t="b">
        <v>0</v>
      </c>
      <c r="AR300" s="84" t="b">
        <v>1</v>
      </c>
      <c r="AS300" s="84" t="s">
        <v>290</v>
      </c>
      <c r="AT300" s="84">
        <v>73</v>
      </c>
      <c r="AU300" s="88" t="s">
        <v>19691</v>
      </c>
      <c r="AV300" s="84" t="b">
        <v>0</v>
      </c>
      <c r="AW300" s="84" t="s">
        <v>745</v>
      </c>
      <c r="AX300" s="88" t="s">
        <v>21425</v>
      </c>
      <c r="AY300" s="84" t="s">
        <v>65</v>
      </c>
      <c r="AZ300" s="2"/>
      <c r="BA300" s="3"/>
      <c r="BB300" s="3"/>
      <c r="BC300" s="3"/>
      <c r="BD300" s="3"/>
    </row>
    <row r="301" spans="1:56" x14ac:dyDescent="0.2">
      <c r="A301" s="69" t="s">
        <v>2368</v>
      </c>
      <c r="B301" s="70"/>
      <c r="C301" s="70"/>
      <c r="D301" s="71"/>
      <c r="E301" s="108"/>
      <c r="F301" s="113" t="s">
        <v>6958</v>
      </c>
      <c r="G301" s="109"/>
      <c r="H301" s="74"/>
      <c r="I301" s="75"/>
      <c r="J301" s="110"/>
      <c r="K301" s="74" t="s">
        <v>23562</v>
      </c>
      <c r="L301" s="111"/>
      <c r="M301" s="79"/>
      <c r="N301" s="79"/>
      <c r="O301" s="80"/>
      <c r="P301" s="81"/>
      <c r="Q301" s="81"/>
      <c r="R301" s="91"/>
      <c r="S301" s="91"/>
      <c r="T301" s="91"/>
      <c r="U301" s="91"/>
      <c r="V301" s="52"/>
      <c r="W301" s="52"/>
      <c r="X301" s="52"/>
      <c r="Y301" s="52"/>
      <c r="Z301" s="51"/>
      <c r="AA301" s="76"/>
      <c r="AB301" s="76"/>
      <c r="AC301" s="77"/>
      <c r="AD301" s="84" t="s">
        <v>12317</v>
      </c>
      <c r="AE301" s="84">
        <v>419</v>
      </c>
      <c r="AF301" s="84">
        <v>292</v>
      </c>
      <c r="AG301" s="84">
        <v>12785</v>
      </c>
      <c r="AH301" s="84">
        <v>2075</v>
      </c>
      <c r="AI301" s="84">
        <v>-21600</v>
      </c>
      <c r="AJ301" s="84"/>
      <c r="AK301" s="84" t="s">
        <v>554</v>
      </c>
      <c r="AL301" s="84"/>
      <c r="AM301" s="84" t="s">
        <v>601</v>
      </c>
      <c r="AN301" s="86">
        <v>40028.236701388887</v>
      </c>
      <c r="AO301" s="88" t="s">
        <v>18037</v>
      </c>
      <c r="AP301" s="84" t="b">
        <v>0</v>
      </c>
      <c r="AQ301" s="84" t="b">
        <v>0</v>
      </c>
      <c r="AR301" s="84" t="b">
        <v>1</v>
      </c>
      <c r="AS301" s="84" t="s">
        <v>290</v>
      </c>
      <c r="AT301" s="84">
        <v>9</v>
      </c>
      <c r="AU301" s="88" t="s">
        <v>19692</v>
      </c>
      <c r="AV301" s="84" t="b">
        <v>0</v>
      </c>
      <c r="AW301" s="84" t="s">
        <v>745</v>
      </c>
      <c r="AX301" s="88" t="s">
        <v>21426</v>
      </c>
      <c r="AY301" s="84" t="s">
        <v>66</v>
      </c>
      <c r="AZ301" s="2"/>
      <c r="BA301" s="3"/>
      <c r="BB301" s="3"/>
      <c r="BC301" s="3"/>
      <c r="BD301" s="3"/>
    </row>
    <row r="302" spans="1:56" x14ac:dyDescent="0.2">
      <c r="A302" s="69" t="s">
        <v>2369</v>
      </c>
      <c r="B302" s="70"/>
      <c r="C302" s="70"/>
      <c r="D302" s="71"/>
      <c r="E302" s="108"/>
      <c r="F302" s="113" t="s">
        <v>6959</v>
      </c>
      <c r="G302" s="109"/>
      <c r="H302" s="74"/>
      <c r="I302" s="75"/>
      <c r="J302" s="110"/>
      <c r="K302" s="74" t="s">
        <v>23563</v>
      </c>
      <c r="L302" s="111"/>
      <c r="M302" s="79"/>
      <c r="N302" s="79"/>
      <c r="O302" s="80"/>
      <c r="P302" s="81"/>
      <c r="Q302" s="81"/>
      <c r="R302" s="91"/>
      <c r="S302" s="91"/>
      <c r="T302" s="91"/>
      <c r="U302" s="91"/>
      <c r="V302" s="52"/>
      <c r="W302" s="52"/>
      <c r="X302" s="52"/>
      <c r="Y302" s="52"/>
      <c r="Z302" s="51"/>
      <c r="AA302" s="76"/>
      <c r="AB302" s="76"/>
      <c r="AC302" s="77"/>
      <c r="AD302" s="84" t="s">
        <v>12318</v>
      </c>
      <c r="AE302" s="84">
        <v>492</v>
      </c>
      <c r="AF302" s="84">
        <v>3713</v>
      </c>
      <c r="AG302" s="84">
        <v>8047</v>
      </c>
      <c r="AH302" s="84">
        <v>977</v>
      </c>
      <c r="AI302" s="84"/>
      <c r="AJ302" s="84" t="s">
        <v>14321</v>
      </c>
      <c r="AK302" s="84" t="s">
        <v>16087</v>
      </c>
      <c r="AL302" s="88" t="s">
        <v>16890</v>
      </c>
      <c r="AM302" s="84"/>
      <c r="AN302" s="86">
        <v>41383.741446759261</v>
      </c>
      <c r="AO302" s="88" t="s">
        <v>18038</v>
      </c>
      <c r="AP302" s="84" t="b">
        <v>0</v>
      </c>
      <c r="AQ302" s="84" t="b">
        <v>0</v>
      </c>
      <c r="AR302" s="84" t="b">
        <v>1</v>
      </c>
      <c r="AS302" s="84" t="s">
        <v>290</v>
      </c>
      <c r="AT302" s="84">
        <v>64</v>
      </c>
      <c r="AU302" s="88" t="s">
        <v>19693</v>
      </c>
      <c r="AV302" s="84" t="b">
        <v>0</v>
      </c>
      <c r="AW302" s="84" t="s">
        <v>745</v>
      </c>
      <c r="AX302" s="88" t="s">
        <v>21427</v>
      </c>
      <c r="AY302" s="84" t="s">
        <v>66</v>
      </c>
      <c r="AZ302" s="2"/>
      <c r="BA302" s="3"/>
      <c r="BB302" s="3"/>
      <c r="BC302" s="3"/>
      <c r="BD302" s="3"/>
    </row>
    <row r="303" spans="1:56" x14ac:dyDescent="0.2">
      <c r="A303" s="69" t="s">
        <v>2370</v>
      </c>
      <c r="B303" s="70"/>
      <c r="C303" s="70"/>
      <c r="D303" s="71"/>
      <c r="E303" s="108"/>
      <c r="F303" s="113" t="s">
        <v>6960</v>
      </c>
      <c r="G303" s="109"/>
      <c r="H303" s="74"/>
      <c r="I303" s="75"/>
      <c r="J303" s="110"/>
      <c r="K303" s="74" t="s">
        <v>23564</v>
      </c>
      <c r="L303" s="111"/>
      <c r="M303" s="79"/>
      <c r="N303" s="79"/>
      <c r="O303" s="80"/>
      <c r="P303" s="81"/>
      <c r="Q303" s="81"/>
      <c r="R303" s="91"/>
      <c r="S303" s="91"/>
      <c r="T303" s="91"/>
      <c r="U303" s="91"/>
      <c r="V303" s="52"/>
      <c r="W303" s="52"/>
      <c r="X303" s="52"/>
      <c r="Y303" s="52"/>
      <c r="Z303" s="51"/>
      <c r="AA303" s="76"/>
      <c r="AB303" s="76"/>
      <c r="AC303" s="77"/>
      <c r="AD303" s="84" t="s">
        <v>12319</v>
      </c>
      <c r="AE303" s="84">
        <v>73</v>
      </c>
      <c r="AF303" s="84">
        <v>244</v>
      </c>
      <c r="AG303" s="84">
        <v>5630</v>
      </c>
      <c r="AH303" s="84">
        <v>25801</v>
      </c>
      <c r="AI303" s="84"/>
      <c r="AJ303" s="84" t="s">
        <v>14322</v>
      </c>
      <c r="AK303" s="84"/>
      <c r="AL303" s="84"/>
      <c r="AM303" s="84"/>
      <c r="AN303" s="86">
        <v>43013.332291666666</v>
      </c>
      <c r="AO303" s="84"/>
      <c r="AP303" s="84" t="b">
        <v>1</v>
      </c>
      <c r="AQ303" s="84" t="b">
        <v>0</v>
      </c>
      <c r="AR303" s="84" t="b">
        <v>0</v>
      </c>
      <c r="AS303" s="84" t="s">
        <v>1654</v>
      </c>
      <c r="AT303" s="84">
        <v>1</v>
      </c>
      <c r="AU303" s="84"/>
      <c r="AV303" s="84" t="b">
        <v>0</v>
      </c>
      <c r="AW303" s="84" t="s">
        <v>745</v>
      </c>
      <c r="AX303" s="88" t="s">
        <v>21428</v>
      </c>
      <c r="AY303" s="84" t="s">
        <v>66</v>
      </c>
      <c r="AZ303" s="2"/>
      <c r="BA303" s="3"/>
      <c r="BB303" s="3"/>
      <c r="BC303" s="3"/>
      <c r="BD303" s="3"/>
    </row>
    <row r="304" spans="1:56" x14ac:dyDescent="0.2">
      <c r="A304" s="69" t="s">
        <v>2371</v>
      </c>
      <c r="B304" s="70"/>
      <c r="C304" s="70"/>
      <c r="D304" s="71"/>
      <c r="E304" s="108"/>
      <c r="F304" s="113" t="s">
        <v>6961</v>
      </c>
      <c r="G304" s="109"/>
      <c r="H304" s="74"/>
      <c r="I304" s="75"/>
      <c r="J304" s="110"/>
      <c r="K304" s="74" t="s">
        <v>23565</v>
      </c>
      <c r="L304" s="111"/>
      <c r="M304" s="79"/>
      <c r="N304" s="79"/>
      <c r="O304" s="80"/>
      <c r="P304" s="81"/>
      <c r="Q304" s="81"/>
      <c r="R304" s="91"/>
      <c r="S304" s="91"/>
      <c r="T304" s="91"/>
      <c r="U304" s="91"/>
      <c r="V304" s="52"/>
      <c r="W304" s="52"/>
      <c r="X304" s="52"/>
      <c r="Y304" s="52"/>
      <c r="Z304" s="51"/>
      <c r="AA304" s="76"/>
      <c r="AB304" s="76"/>
      <c r="AC304" s="77"/>
      <c r="AD304" s="84" t="s">
        <v>12320</v>
      </c>
      <c r="AE304" s="84">
        <v>642</v>
      </c>
      <c r="AF304" s="84">
        <v>345</v>
      </c>
      <c r="AG304" s="84">
        <v>25407</v>
      </c>
      <c r="AH304" s="84">
        <v>46290</v>
      </c>
      <c r="AI304" s="84"/>
      <c r="AJ304" s="84" t="s">
        <v>14323</v>
      </c>
      <c r="AK304" s="84" t="s">
        <v>16088</v>
      </c>
      <c r="AL304" s="88" t="s">
        <v>16891</v>
      </c>
      <c r="AM304" s="84"/>
      <c r="AN304" s="86">
        <v>42760.199004629627</v>
      </c>
      <c r="AO304" s="88" t="s">
        <v>18039</v>
      </c>
      <c r="AP304" s="84" t="b">
        <v>1</v>
      </c>
      <c r="AQ304" s="84" t="b">
        <v>0</v>
      </c>
      <c r="AR304" s="84" t="b">
        <v>0</v>
      </c>
      <c r="AS304" s="84" t="s">
        <v>290</v>
      </c>
      <c r="AT304" s="84">
        <v>4</v>
      </c>
      <c r="AU304" s="84"/>
      <c r="AV304" s="84" t="b">
        <v>0</v>
      </c>
      <c r="AW304" s="84" t="s">
        <v>745</v>
      </c>
      <c r="AX304" s="88" t="s">
        <v>21429</v>
      </c>
      <c r="AY304" s="84" t="s">
        <v>66</v>
      </c>
      <c r="AZ304" s="2"/>
      <c r="BA304" s="3"/>
      <c r="BB304" s="3"/>
      <c r="BC304" s="3"/>
      <c r="BD304" s="3"/>
    </row>
    <row r="305" spans="1:56" x14ac:dyDescent="0.2">
      <c r="A305" s="69" t="s">
        <v>2372</v>
      </c>
      <c r="B305" s="70"/>
      <c r="C305" s="70"/>
      <c r="D305" s="71"/>
      <c r="E305" s="108"/>
      <c r="F305" s="113" t="s">
        <v>6962</v>
      </c>
      <c r="G305" s="109"/>
      <c r="H305" s="74"/>
      <c r="I305" s="75"/>
      <c r="J305" s="110"/>
      <c r="K305" s="74" t="s">
        <v>23566</v>
      </c>
      <c r="L305" s="111"/>
      <c r="M305" s="79"/>
      <c r="N305" s="79"/>
      <c r="O305" s="80"/>
      <c r="P305" s="81"/>
      <c r="Q305" s="81"/>
      <c r="R305" s="91"/>
      <c r="S305" s="91"/>
      <c r="T305" s="91"/>
      <c r="U305" s="91"/>
      <c r="V305" s="52"/>
      <c r="W305" s="52"/>
      <c r="X305" s="52"/>
      <c r="Y305" s="52"/>
      <c r="Z305" s="51"/>
      <c r="AA305" s="76"/>
      <c r="AB305" s="76"/>
      <c r="AC305" s="77"/>
      <c r="AD305" s="84" t="s">
        <v>12321</v>
      </c>
      <c r="AE305" s="84">
        <v>220</v>
      </c>
      <c r="AF305" s="84">
        <v>125</v>
      </c>
      <c r="AG305" s="84">
        <v>3789</v>
      </c>
      <c r="AH305" s="84">
        <v>1548</v>
      </c>
      <c r="AI305" s="84">
        <v>-18000</v>
      </c>
      <c r="AJ305" s="84" t="s">
        <v>14324</v>
      </c>
      <c r="AK305" s="84" t="s">
        <v>16089</v>
      </c>
      <c r="AL305" s="84"/>
      <c r="AM305" s="84" t="s">
        <v>603</v>
      </c>
      <c r="AN305" s="86">
        <v>40191.890474537038</v>
      </c>
      <c r="AO305" s="88" t="s">
        <v>18040</v>
      </c>
      <c r="AP305" s="84" t="b">
        <v>0</v>
      </c>
      <c r="AQ305" s="84" t="b">
        <v>0</v>
      </c>
      <c r="AR305" s="84" t="b">
        <v>0</v>
      </c>
      <c r="AS305" s="84" t="s">
        <v>290</v>
      </c>
      <c r="AT305" s="84">
        <v>1</v>
      </c>
      <c r="AU305" s="88" t="s">
        <v>19694</v>
      </c>
      <c r="AV305" s="84" t="b">
        <v>0</v>
      </c>
      <c r="AW305" s="84" t="s">
        <v>745</v>
      </c>
      <c r="AX305" s="88" t="s">
        <v>21430</v>
      </c>
      <c r="AY305" s="84" t="s">
        <v>66</v>
      </c>
      <c r="AZ305" s="2"/>
      <c r="BA305" s="3"/>
      <c r="BB305" s="3"/>
      <c r="BC305" s="3"/>
      <c r="BD305" s="3"/>
    </row>
    <row r="306" spans="1:56" x14ac:dyDescent="0.2">
      <c r="A306" s="69" t="s">
        <v>2373</v>
      </c>
      <c r="B306" s="70"/>
      <c r="C306" s="70"/>
      <c r="D306" s="71"/>
      <c r="E306" s="108"/>
      <c r="F306" s="113" t="s">
        <v>6963</v>
      </c>
      <c r="G306" s="109"/>
      <c r="H306" s="74"/>
      <c r="I306" s="75"/>
      <c r="J306" s="110"/>
      <c r="K306" s="74" t="s">
        <v>23567</v>
      </c>
      <c r="L306" s="111"/>
      <c r="M306" s="79"/>
      <c r="N306" s="79"/>
      <c r="O306" s="80"/>
      <c r="P306" s="81"/>
      <c r="Q306" s="81"/>
      <c r="R306" s="91"/>
      <c r="S306" s="91"/>
      <c r="T306" s="91"/>
      <c r="U306" s="91"/>
      <c r="V306" s="52"/>
      <c r="W306" s="52"/>
      <c r="X306" s="52"/>
      <c r="Y306" s="52"/>
      <c r="Z306" s="51"/>
      <c r="AA306" s="76"/>
      <c r="AB306" s="76"/>
      <c r="AC306" s="77"/>
      <c r="AD306" s="84" t="s">
        <v>12322</v>
      </c>
      <c r="AE306" s="84">
        <v>7</v>
      </c>
      <c r="AF306" s="84">
        <v>1154</v>
      </c>
      <c r="AG306" s="84">
        <v>103127</v>
      </c>
      <c r="AH306" s="84">
        <v>1212</v>
      </c>
      <c r="AI306" s="84">
        <v>-28800</v>
      </c>
      <c r="AJ306" s="84" t="s">
        <v>14325</v>
      </c>
      <c r="AK306" s="84" t="s">
        <v>16090</v>
      </c>
      <c r="AL306" s="88" t="s">
        <v>16892</v>
      </c>
      <c r="AM306" s="84" t="s">
        <v>602</v>
      </c>
      <c r="AN306" s="86">
        <v>39984.639039351852</v>
      </c>
      <c r="AO306" s="88" t="s">
        <v>18041</v>
      </c>
      <c r="AP306" s="84" t="b">
        <v>0</v>
      </c>
      <c r="AQ306" s="84" t="b">
        <v>0</v>
      </c>
      <c r="AR306" s="84" t="b">
        <v>0</v>
      </c>
      <c r="AS306" s="84" t="s">
        <v>291</v>
      </c>
      <c r="AT306" s="84">
        <v>28</v>
      </c>
      <c r="AU306" s="88" t="s">
        <v>19695</v>
      </c>
      <c r="AV306" s="84" t="b">
        <v>0</v>
      </c>
      <c r="AW306" s="84" t="s">
        <v>745</v>
      </c>
      <c r="AX306" s="88" t="s">
        <v>21431</v>
      </c>
      <c r="AY306" s="84" t="s">
        <v>66</v>
      </c>
      <c r="AZ306" s="2"/>
      <c r="BA306" s="3"/>
      <c r="BB306" s="3"/>
      <c r="BC306" s="3"/>
      <c r="BD306" s="3"/>
    </row>
    <row r="307" spans="1:56" x14ac:dyDescent="0.2">
      <c r="A307" s="69" t="s">
        <v>2374</v>
      </c>
      <c r="B307" s="70"/>
      <c r="C307" s="70"/>
      <c r="D307" s="71"/>
      <c r="E307" s="108"/>
      <c r="F307" s="113" t="s">
        <v>20421</v>
      </c>
      <c r="G307" s="109"/>
      <c r="H307" s="74"/>
      <c r="I307" s="75"/>
      <c r="J307" s="110"/>
      <c r="K307" s="74" t="s">
        <v>23568</v>
      </c>
      <c r="L307" s="111"/>
      <c r="M307" s="79"/>
      <c r="N307" s="79"/>
      <c r="O307" s="80"/>
      <c r="P307" s="81"/>
      <c r="Q307" s="81"/>
      <c r="R307" s="91"/>
      <c r="S307" s="91"/>
      <c r="T307" s="91"/>
      <c r="U307" s="91"/>
      <c r="V307" s="52"/>
      <c r="W307" s="52"/>
      <c r="X307" s="52"/>
      <c r="Y307" s="52"/>
      <c r="Z307" s="51"/>
      <c r="AA307" s="76"/>
      <c r="AB307" s="76"/>
      <c r="AC307" s="77"/>
      <c r="AD307" s="84" t="s">
        <v>12323</v>
      </c>
      <c r="AE307" s="84">
        <v>221</v>
      </c>
      <c r="AF307" s="84">
        <v>258</v>
      </c>
      <c r="AG307" s="84">
        <v>10219</v>
      </c>
      <c r="AH307" s="84">
        <v>15813</v>
      </c>
      <c r="AI307" s="84"/>
      <c r="AJ307" s="84" t="s">
        <v>14326</v>
      </c>
      <c r="AK307" s="84"/>
      <c r="AL307" s="84"/>
      <c r="AM307" s="84"/>
      <c r="AN307" s="86">
        <v>42427.754016203704</v>
      </c>
      <c r="AO307" s="84"/>
      <c r="AP307" s="84" t="b">
        <v>1</v>
      </c>
      <c r="AQ307" s="84" t="b">
        <v>0</v>
      </c>
      <c r="AR307" s="84" t="b">
        <v>0</v>
      </c>
      <c r="AS307" s="84" t="s">
        <v>2154</v>
      </c>
      <c r="AT307" s="84">
        <v>1</v>
      </c>
      <c r="AU307" s="84"/>
      <c r="AV307" s="84" t="b">
        <v>0</v>
      </c>
      <c r="AW307" s="84" t="s">
        <v>745</v>
      </c>
      <c r="AX307" s="88" t="s">
        <v>21432</v>
      </c>
      <c r="AY307" s="84" t="s">
        <v>66</v>
      </c>
      <c r="AZ307" s="2"/>
      <c r="BA307" s="3"/>
      <c r="BB307" s="3"/>
      <c r="BC307" s="3"/>
      <c r="BD307" s="3"/>
    </row>
    <row r="308" spans="1:56" x14ac:dyDescent="0.2">
      <c r="A308" s="69" t="s">
        <v>3595</v>
      </c>
      <c r="B308" s="70"/>
      <c r="C308" s="70"/>
      <c r="D308" s="71"/>
      <c r="E308" s="108"/>
      <c r="F308" s="113" t="s">
        <v>20422</v>
      </c>
      <c r="G308" s="109"/>
      <c r="H308" s="74"/>
      <c r="I308" s="75"/>
      <c r="J308" s="110"/>
      <c r="K308" s="74" t="s">
        <v>23569</v>
      </c>
      <c r="L308" s="111"/>
      <c r="M308" s="79"/>
      <c r="N308" s="79"/>
      <c r="O308" s="80"/>
      <c r="P308" s="81"/>
      <c r="Q308" s="81"/>
      <c r="R308" s="91"/>
      <c r="S308" s="91"/>
      <c r="T308" s="91"/>
      <c r="U308" s="91"/>
      <c r="V308" s="52"/>
      <c r="W308" s="52"/>
      <c r="X308" s="52"/>
      <c r="Y308" s="52"/>
      <c r="Z308" s="51"/>
      <c r="AA308" s="76"/>
      <c r="AB308" s="76"/>
      <c r="AC308" s="77"/>
      <c r="AD308" s="84" t="s">
        <v>12324</v>
      </c>
      <c r="AE308" s="84">
        <v>0</v>
      </c>
      <c r="AF308" s="84">
        <v>18052</v>
      </c>
      <c r="AG308" s="84">
        <v>809</v>
      </c>
      <c r="AH308" s="84">
        <v>0</v>
      </c>
      <c r="AI308" s="84">
        <v>32400</v>
      </c>
      <c r="AJ308" s="84" t="s">
        <v>14327</v>
      </c>
      <c r="AK308" s="84"/>
      <c r="AL308" s="84"/>
      <c r="AM308" s="84" t="s">
        <v>1550</v>
      </c>
      <c r="AN308" s="86">
        <v>42866.424421296295</v>
      </c>
      <c r="AO308" s="84"/>
      <c r="AP308" s="84" t="b">
        <v>1</v>
      </c>
      <c r="AQ308" s="84" t="b">
        <v>0</v>
      </c>
      <c r="AR308" s="84" t="b">
        <v>0</v>
      </c>
      <c r="AS308" s="84" t="s">
        <v>2154</v>
      </c>
      <c r="AT308" s="84">
        <v>100</v>
      </c>
      <c r="AU308" s="84"/>
      <c r="AV308" s="84" t="b">
        <v>0</v>
      </c>
      <c r="AW308" s="84" t="s">
        <v>745</v>
      </c>
      <c r="AX308" s="88" t="s">
        <v>21433</v>
      </c>
      <c r="AY308" s="84" t="s">
        <v>66</v>
      </c>
      <c r="AZ308" s="2"/>
      <c r="BA308" s="3"/>
      <c r="BB308" s="3"/>
      <c r="BC308" s="3"/>
      <c r="BD308" s="3"/>
    </row>
    <row r="309" spans="1:56" x14ac:dyDescent="0.2">
      <c r="A309" s="69" t="s">
        <v>2375</v>
      </c>
      <c r="B309" s="70"/>
      <c r="C309" s="70"/>
      <c r="D309" s="71"/>
      <c r="E309" s="108"/>
      <c r="F309" s="113" t="s">
        <v>6964</v>
      </c>
      <c r="G309" s="109"/>
      <c r="H309" s="74"/>
      <c r="I309" s="75"/>
      <c r="J309" s="110"/>
      <c r="K309" s="74" t="s">
        <v>23570</v>
      </c>
      <c r="L309" s="111"/>
      <c r="M309" s="79"/>
      <c r="N309" s="79"/>
      <c r="O309" s="80"/>
      <c r="P309" s="81"/>
      <c r="Q309" s="81"/>
      <c r="R309" s="91"/>
      <c r="S309" s="91"/>
      <c r="T309" s="91"/>
      <c r="U309" s="91"/>
      <c r="V309" s="52"/>
      <c r="W309" s="52"/>
      <c r="X309" s="52"/>
      <c r="Y309" s="52"/>
      <c r="Z309" s="51"/>
      <c r="AA309" s="76"/>
      <c r="AB309" s="76"/>
      <c r="AC309" s="77"/>
      <c r="AD309" s="112">
        <v>0.72777777777777775</v>
      </c>
      <c r="AE309" s="84">
        <v>656</v>
      </c>
      <c r="AF309" s="84">
        <v>911</v>
      </c>
      <c r="AG309" s="84">
        <v>1368</v>
      </c>
      <c r="AH309" s="84">
        <v>1</v>
      </c>
      <c r="AI309" s="84"/>
      <c r="AJ309" s="84" t="s">
        <v>14328</v>
      </c>
      <c r="AK309" s="84" t="s">
        <v>16091</v>
      </c>
      <c r="AL309" s="84"/>
      <c r="AM309" s="84"/>
      <c r="AN309" s="86">
        <v>41830.956689814811</v>
      </c>
      <c r="AO309" s="88" t="s">
        <v>18042</v>
      </c>
      <c r="AP309" s="84" t="b">
        <v>0</v>
      </c>
      <c r="AQ309" s="84" t="b">
        <v>0</v>
      </c>
      <c r="AR309" s="84" t="b">
        <v>0</v>
      </c>
      <c r="AS309" s="84" t="s">
        <v>290</v>
      </c>
      <c r="AT309" s="84">
        <v>9</v>
      </c>
      <c r="AU309" s="88" t="s">
        <v>674</v>
      </c>
      <c r="AV309" s="84" t="b">
        <v>0</v>
      </c>
      <c r="AW309" s="84" t="s">
        <v>745</v>
      </c>
      <c r="AX309" s="88" t="s">
        <v>21434</v>
      </c>
      <c r="AY309" s="84" t="s">
        <v>66</v>
      </c>
      <c r="AZ309" s="2"/>
      <c r="BA309" s="3"/>
      <c r="BB309" s="3"/>
      <c r="BC309" s="3"/>
      <c r="BD309" s="3"/>
    </row>
    <row r="310" spans="1:56" x14ac:dyDescent="0.2">
      <c r="A310" s="69" t="s">
        <v>2376</v>
      </c>
      <c r="B310" s="70"/>
      <c r="C310" s="70"/>
      <c r="D310" s="71"/>
      <c r="E310" s="108"/>
      <c r="F310" s="113" t="s">
        <v>6965</v>
      </c>
      <c r="G310" s="109"/>
      <c r="H310" s="74"/>
      <c r="I310" s="75"/>
      <c r="J310" s="110"/>
      <c r="K310" s="74" t="s">
        <v>23571</v>
      </c>
      <c r="L310" s="111"/>
      <c r="M310" s="79"/>
      <c r="N310" s="79"/>
      <c r="O310" s="80"/>
      <c r="P310" s="81"/>
      <c r="Q310" s="81"/>
      <c r="R310" s="91"/>
      <c r="S310" s="91"/>
      <c r="T310" s="91"/>
      <c r="U310" s="91"/>
      <c r="V310" s="52"/>
      <c r="W310" s="52"/>
      <c r="X310" s="52"/>
      <c r="Y310" s="52"/>
      <c r="Z310" s="51"/>
      <c r="AA310" s="76"/>
      <c r="AB310" s="76"/>
      <c r="AC310" s="77"/>
      <c r="AD310" s="84" t="s">
        <v>12325</v>
      </c>
      <c r="AE310" s="84">
        <v>1997</v>
      </c>
      <c r="AF310" s="84">
        <v>1799</v>
      </c>
      <c r="AG310" s="84">
        <v>54784</v>
      </c>
      <c r="AH310" s="84">
        <v>15531</v>
      </c>
      <c r="AI310" s="84"/>
      <c r="AJ310" s="84" t="s">
        <v>14329</v>
      </c>
      <c r="AK310" s="84"/>
      <c r="AL310" s="84"/>
      <c r="AM310" s="84"/>
      <c r="AN310" s="86">
        <v>40883.793715277781</v>
      </c>
      <c r="AO310" s="88" t="s">
        <v>18043</v>
      </c>
      <c r="AP310" s="84" t="b">
        <v>0</v>
      </c>
      <c r="AQ310" s="84" t="b">
        <v>0</v>
      </c>
      <c r="AR310" s="84" t="b">
        <v>1</v>
      </c>
      <c r="AS310" s="84" t="s">
        <v>1653</v>
      </c>
      <c r="AT310" s="84">
        <v>22</v>
      </c>
      <c r="AU310" s="88" t="s">
        <v>19696</v>
      </c>
      <c r="AV310" s="84" t="b">
        <v>0</v>
      </c>
      <c r="AW310" s="84" t="s">
        <v>745</v>
      </c>
      <c r="AX310" s="88" t="s">
        <v>21435</v>
      </c>
      <c r="AY310" s="84" t="s">
        <v>66</v>
      </c>
      <c r="AZ310" s="2"/>
      <c r="BA310" s="3"/>
      <c r="BB310" s="3"/>
      <c r="BC310" s="3"/>
      <c r="BD310" s="3"/>
    </row>
    <row r="311" spans="1:56" x14ac:dyDescent="0.2">
      <c r="A311" s="69" t="s">
        <v>2377</v>
      </c>
      <c r="B311" s="70"/>
      <c r="C311" s="70"/>
      <c r="D311" s="71"/>
      <c r="E311" s="108"/>
      <c r="F311" s="113" t="s">
        <v>6966</v>
      </c>
      <c r="G311" s="109"/>
      <c r="H311" s="74"/>
      <c r="I311" s="75"/>
      <c r="J311" s="110"/>
      <c r="K311" s="74" t="s">
        <v>23572</v>
      </c>
      <c r="L311" s="111"/>
      <c r="M311" s="79"/>
      <c r="N311" s="79"/>
      <c r="O311" s="80"/>
      <c r="P311" s="81"/>
      <c r="Q311" s="81"/>
      <c r="R311" s="91"/>
      <c r="S311" s="91"/>
      <c r="T311" s="91"/>
      <c r="U311" s="91"/>
      <c r="V311" s="52"/>
      <c r="W311" s="52"/>
      <c r="X311" s="52"/>
      <c r="Y311" s="52"/>
      <c r="Z311" s="51"/>
      <c r="AA311" s="76"/>
      <c r="AB311" s="76"/>
      <c r="AC311" s="77"/>
      <c r="AD311" s="84" t="s">
        <v>12326</v>
      </c>
      <c r="AE311" s="84">
        <v>204</v>
      </c>
      <c r="AF311" s="84">
        <v>1836</v>
      </c>
      <c r="AG311" s="84">
        <v>13925</v>
      </c>
      <c r="AH311" s="84">
        <v>726</v>
      </c>
      <c r="AI311" s="84">
        <v>32400</v>
      </c>
      <c r="AJ311" s="84" t="s">
        <v>14330</v>
      </c>
      <c r="AK311" s="84"/>
      <c r="AL311" s="88" t="s">
        <v>16893</v>
      </c>
      <c r="AM311" s="84" t="s">
        <v>1550</v>
      </c>
      <c r="AN311" s="86">
        <v>40079.714363425926</v>
      </c>
      <c r="AO311" s="88" t="s">
        <v>18044</v>
      </c>
      <c r="AP311" s="84" t="b">
        <v>1</v>
      </c>
      <c r="AQ311" s="84" t="b">
        <v>0</v>
      </c>
      <c r="AR311" s="84" t="b">
        <v>1</v>
      </c>
      <c r="AS311" s="84" t="s">
        <v>2154</v>
      </c>
      <c r="AT311" s="84">
        <v>46</v>
      </c>
      <c r="AU311" s="88" t="s">
        <v>674</v>
      </c>
      <c r="AV311" s="84" t="b">
        <v>0</v>
      </c>
      <c r="AW311" s="84" t="s">
        <v>745</v>
      </c>
      <c r="AX311" s="88" t="s">
        <v>21436</v>
      </c>
      <c r="AY311" s="84" t="s">
        <v>66</v>
      </c>
      <c r="AZ311" s="2"/>
      <c r="BA311" s="3"/>
      <c r="BB311" s="3"/>
      <c r="BC311" s="3"/>
      <c r="BD311" s="3"/>
    </row>
    <row r="312" spans="1:56" x14ac:dyDescent="0.2">
      <c r="A312" s="69" t="s">
        <v>2378</v>
      </c>
      <c r="B312" s="70"/>
      <c r="C312" s="70"/>
      <c r="D312" s="71"/>
      <c r="E312" s="108"/>
      <c r="F312" s="113" t="s">
        <v>6967</v>
      </c>
      <c r="G312" s="109"/>
      <c r="H312" s="74"/>
      <c r="I312" s="75"/>
      <c r="J312" s="110"/>
      <c r="K312" s="74" t="s">
        <v>23573</v>
      </c>
      <c r="L312" s="111"/>
      <c r="M312" s="79"/>
      <c r="N312" s="79"/>
      <c r="O312" s="80"/>
      <c r="P312" s="81"/>
      <c r="Q312" s="81"/>
      <c r="R312" s="91"/>
      <c r="S312" s="91"/>
      <c r="T312" s="91"/>
      <c r="U312" s="91"/>
      <c r="V312" s="52"/>
      <c r="W312" s="52"/>
      <c r="X312" s="52"/>
      <c r="Y312" s="52"/>
      <c r="Z312" s="51"/>
      <c r="AA312" s="76"/>
      <c r="AB312" s="76"/>
      <c r="AC312" s="77"/>
      <c r="AD312" s="84" t="s">
        <v>12327</v>
      </c>
      <c r="AE312" s="84">
        <v>2468</v>
      </c>
      <c r="AF312" s="84">
        <v>2669</v>
      </c>
      <c r="AG312" s="84">
        <v>41663</v>
      </c>
      <c r="AH312" s="84">
        <v>9725</v>
      </c>
      <c r="AI312" s="84"/>
      <c r="AJ312" s="84" t="s">
        <v>14331</v>
      </c>
      <c r="AK312" s="84" t="s">
        <v>16067</v>
      </c>
      <c r="AL312" s="84"/>
      <c r="AM312" s="84"/>
      <c r="AN312" s="86">
        <v>40775.043194444443</v>
      </c>
      <c r="AO312" s="88" t="s">
        <v>18045</v>
      </c>
      <c r="AP312" s="84" t="b">
        <v>1</v>
      </c>
      <c r="AQ312" s="84" t="b">
        <v>0</v>
      </c>
      <c r="AR312" s="84" t="b">
        <v>1</v>
      </c>
      <c r="AS312" s="84" t="s">
        <v>2154</v>
      </c>
      <c r="AT312" s="84">
        <v>17</v>
      </c>
      <c r="AU312" s="88" t="s">
        <v>674</v>
      </c>
      <c r="AV312" s="84" t="b">
        <v>0</v>
      </c>
      <c r="AW312" s="84" t="s">
        <v>745</v>
      </c>
      <c r="AX312" s="88" t="s">
        <v>21437</v>
      </c>
      <c r="AY312" s="84" t="s">
        <v>66</v>
      </c>
      <c r="AZ312" s="2"/>
      <c r="BA312" s="3"/>
      <c r="BB312" s="3"/>
      <c r="BC312" s="3"/>
      <c r="BD312" s="3"/>
    </row>
    <row r="313" spans="1:56" x14ac:dyDescent="0.2">
      <c r="A313" s="69" t="s">
        <v>2379</v>
      </c>
      <c r="B313" s="70"/>
      <c r="C313" s="70"/>
      <c r="D313" s="71"/>
      <c r="E313" s="108"/>
      <c r="F313" s="113" t="s">
        <v>6968</v>
      </c>
      <c r="G313" s="109"/>
      <c r="H313" s="74"/>
      <c r="I313" s="75"/>
      <c r="J313" s="110"/>
      <c r="K313" s="74" t="s">
        <v>23574</v>
      </c>
      <c r="L313" s="111"/>
      <c r="M313" s="79"/>
      <c r="N313" s="79"/>
      <c r="O313" s="80"/>
      <c r="P313" s="81"/>
      <c r="Q313" s="81"/>
      <c r="R313" s="91"/>
      <c r="S313" s="91"/>
      <c r="T313" s="91"/>
      <c r="U313" s="91"/>
      <c r="V313" s="52"/>
      <c r="W313" s="52"/>
      <c r="X313" s="52"/>
      <c r="Y313" s="52"/>
      <c r="Z313" s="51"/>
      <c r="AA313" s="76"/>
      <c r="AB313" s="76"/>
      <c r="AC313" s="77"/>
      <c r="AD313" s="84" t="s">
        <v>1108</v>
      </c>
      <c r="AE313" s="84">
        <v>171</v>
      </c>
      <c r="AF313" s="84">
        <v>64</v>
      </c>
      <c r="AG313" s="84">
        <v>112</v>
      </c>
      <c r="AH313" s="84">
        <v>872</v>
      </c>
      <c r="AI313" s="84"/>
      <c r="AJ313" s="84" t="s">
        <v>14332</v>
      </c>
      <c r="AK313" s="84" t="s">
        <v>319</v>
      </c>
      <c r="AL313" s="84"/>
      <c r="AM313" s="84"/>
      <c r="AN313" s="86">
        <v>42176.861875000002</v>
      </c>
      <c r="AO313" s="88" t="s">
        <v>18046</v>
      </c>
      <c r="AP313" s="84" t="b">
        <v>0</v>
      </c>
      <c r="AQ313" s="84" t="b">
        <v>0</v>
      </c>
      <c r="AR313" s="84" t="b">
        <v>0</v>
      </c>
      <c r="AS313" s="84" t="s">
        <v>290</v>
      </c>
      <c r="AT313" s="84">
        <v>0</v>
      </c>
      <c r="AU313" s="88" t="s">
        <v>674</v>
      </c>
      <c r="AV313" s="84" t="b">
        <v>0</v>
      </c>
      <c r="AW313" s="84" t="s">
        <v>745</v>
      </c>
      <c r="AX313" s="88" t="s">
        <v>21438</v>
      </c>
      <c r="AY313" s="84" t="s">
        <v>66</v>
      </c>
      <c r="AZ313" s="2"/>
      <c r="BA313" s="3"/>
      <c r="BB313" s="3"/>
      <c r="BC313" s="3"/>
      <c r="BD313" s="3"/>
    </row>
    <row r="314" spans="1:56" x14ac:dyDescent="0.2">
      <c r="A314" s="69" t="s">
        <v>2380</v>
      </c>
      <c r="B314" s="70"/>
      <c r="C314" s="70"/>
      <c r="D314" s="71"/>
      <c r="E314" s="108"/>
      <c r="F314" s="113" t="s">
        <v>6969</v>
      </c>
      <c r="G314" s="109"/>
      <c r="H314" s="74"/>
      <c r="I314" s="75"/>
      <c r="J314" s="110"/>
      <c r="K314" s="74" t="s">
        <v>23575</v>
      </c>
      <c r="L314" s="111"/>
      <c r="M314" s="79"/>
      <c r="N314" s="79"/>
      <c r="O314" s="80"/>
      <c r="P314" s="81"/>
      <c r="Q314" s="81"/>
      <c r="R314" s="91"/>
      <c r="S314" s="91"/>
      <c r="T314" s="91"/>
      <c r="U314" s="91"/>
      <c r="V314" s="52"/>
      <c r="W314" s="52"/>
      <c r="X314" s="52"/>
      <c r="Y314" s="52"/>
      <c r="Z314" s="51"/>
      <c r="AA314" s="76"/>
      <c r="AB314" s="76"/>
      <c r="AC314" s="77"/>
      <c r="AD314" s="84" t="s">
        <v>12328</v>
      </c>
      <c r="AE314" s="84">
        <v>1336</v>
      </c>
      <c r="AF314" s="84">
        <v>204</v>
      </c>
      <c r="AG314" s="84">
        <v>26998</v>
      </c>
      <c r="AH314" s="84">
        <v>12356</v>
      </c>
      <c r="AI314" s="84">
        <v>-28800</v>
      </c>
      <c r="AJ314" s="84" t="s">
        <v>14333</v>
      </c>
      <c r="AK314" s="84" t="s">
        <v>1375</v>
      </c>
      <c r="AL314" s="84"/>
      <c r="AM314" s="84" t="s">
        <v>602</v>
      </c>
      <c r="AN314" s="86">
        <v>42395.888483796298</v>
      </c>
      <c r="AO314" s="88" t="s">
        <v>18047</v>
      </c>
      <c r="AP314" s="84" t="b">
        <v>0</v>
      </c>
      <c r="AQ314" s="84" t="b">
        <v>0</v>
      </c>
      <c r="AR314" s="84" t="b">
        <v>1</v>
      </c>
      <c r="AS314" s="84" t="s">
        <v>290</v>
      </c>
      <c r="AT314" s="84">
        <v>5</v>
      </c>
      <c r="AU314" s="88" t="s">
        <v>674</v>
      </c>
      <c r="AV314" s="84" t="b">
        <v>0</v>
      </c>
      <c r="AW314" s="84" t="s">
        <v>745</v>
      </c>
      <c r="AX314" s="88" t="s">
        <v>21439</v>
      </c>
      <c r="AY314" s="84" t="s">
        <v>66</v>
      </c>
      <c r="AZ314" s="2"/>
      <c r="BA314" s="3"/>
      <c r="BB314" s="3"/>
      <c r="BC314" s="3"/>
      <c r="BD314" s="3"/>
    </row>
    <row r="315" spans="1:56" x14ac:dyDescent="0.2">
      <c r="A315" s="69" t="s">
        <v>2382</v>
      </c>
      <c r="B315" s="70"/>
      <c r="C315" s="70"/>
      <c r="D315" s="71"/>
      <c r="E315" s="108"/>
      <c r="F315" s="113" t="s">
        <v>6970</v>
      </c>
      <c r="G315" s="109"/>
      <c r="H315" s="74"/>
      <c r="I315" s="75"/>
      <c r="J315" s="110"/>
      <c r="K315" s="74" t="s">
        <v>23576</v>
      </c>
      <c r="L315" s="111"/>
      <c r="M315" s="79"/>
      <c r="N315" s="79"/>
      <c r="O315" s="80"/>
      <c r="P315" s="81"/>
      <c r="Q315" s="81"/>
      <c r="R315" s="91"/>
      <c r="S315" s="91"/>
      <c r="T315" s="91"/>
      <c r="U315" s="91"/>
      <c r="V315" s="52"/>
      <c r="W315" s="52"/>
      <c r="X315" s="52"/>
      <c r="Y315" s="52"/>
      <c r="Z315" s="51"/>
      <c r="AA315" s="76"/>
      <c r="AB315" s="76"/>
      <c r="AC315" s="77"/>
      <c r="AD315" s="84" t="s">
        <v>1080</v>
      </c>
      <c r="AE315" s="84">
        <v>334</v>
      </c>
      <c r="AF315" s="84">
        <v>323</v>
      </c>
      <c r="AG315" s="84">
        <v>9451</v>
      </c>
      <c r="AH315" s="84">
        <v>12200</v>
      </c>
      <c r="AI315" s="84"/>
      <c r="AJ315" s="84"/>
      <c r="AK315" s="84"/>
      <c r="AL315" s="84"/>
      <c r="AM315" s="84"/>
      <c r="AN315" s="86">
        <v>42954.093622685185</v>
      </c>
      <c r="AO315" s="84"/>
      <c r="AP315" s="84" t="b">
        <v>1</v>
      </c>
      <c r="AQ315" s="84" t="b">
        <v>0</v>
      </c>
      <c r="AR315" s="84" t="b">
        <v>0</v>
      </c>
      <c r="AS315" s="84" t="s">
        <v>290</v>
      </c>
      <c r="AT315" s="84">
        <v>0</v>
      </c>
      <c r="AU315" s="84"/>
      <c r="AV315" s="84" t="b">
        <v>0</v>
      </c>
      <c r="AW315" s="84" t="s">
        <v>745</v>
      </c>
      <c r="AX315" s="88" t="s">
        <v>21440</v>
      </c>
      <c r="AY315" s="84" t="s">
        <v>66</v>
      </c>
      <c r="AZ315" s="2"/>
      <c r="BA315" s="3"/>
      <c r="BB315" s="3"/>
      <c r="BC315" s="3"/>
      <c r="BD315" s="3"/>
    </row>
    <row r="316" spans="1:56" x14ac:dyDescent="0.2">
      <c r="A316" s="69" t="s">
        <v>2383</v>
      </c>
      <c r="B316" s="70"/>
      <c r="C316" s="70"/>
      <c r="D316" s="71"/>
      <c r="E316" s="108"/>
      <c r="F316" s="113" t="s">
        <v>6971</v>
      </c>
      <c r="G316" s="109"/>
      <c r="H316" s="74"/>
      <c r="I316" s="75"/>
      <c r="J316" s="110"/>
      <c r="K316" s="74" t="s">
        <v>23577</v>
      </c>
      <c r="L316" s="111"/>
      <c r="M316" s="79"/>
      <c r="N316" s="79"/>
      <c r="O316" s="80"/>
      <c r="P316" s="81"/>
      <c r="Q316" s="81"/>
      <c r="R316" s="91"/>
      <c r="S316" s="91"/>
      <c r="T316" s="91"/>
      <c r="U316" s="91"/>
      <c r="V316" s="52"/>
      <c r="W316" s="52"/>
      <c r="X316" s="52"/>
      <c r="Y316" s="52"/>
      <c r="Z316" s="51"/>
      <c r="AA316" s="76"/>
      <c r="AB316" s="76"/>
      <c r="AC316" s="77"/>
      <c r="AD316" s="84" t="s">
        <v>12329</v>
      </c>
      <c r="AE316" s="84">
        <v>216</v>
      </c>
      <c r="AF316" s="84">
        <v>1087</v>
      </c>
      <c r="AG316" s="84">
        <v>167719</v>
      </c>
      <c r="AH316" s="84">
        <v>2710</v>
      </c>
      <c r="AI316" s="84">
        <v>28800</v>
      </c>
      <c r="AJ316" s="84" t="s">
        <v>14334</v>
      </c>
      <c r="AK316" s="84"/>
      <c r="AL316" s="88" t="s">
        <v>16894</v>
      </c>
      <c r="AM316" s="84" t="s">
        <v>1553</v>
      </c>
      <c r="AN316" s="86">
        <v>40295.308067129627</v>
      </c>
      <c r="AO316" s="88" t="s">
        <v>18048</v>
      </c>
      <c r="AP316" s="84" t="b">
        <v>0</v>
      </c>
      <c r="AQ316" s="84" t="b">
        <v>0</v>
      </c>
      <c r="AR316" s="84" t="b">
        <v>0</v>
      </c>
      <c r="AS316" s="84" t="s">
        <v>2154</v>
      </c>
      <c r="AT316" s="84">
        <v>12</v>
      </c>
      <c r="AU316" s="88" t="s">
        <v>19697</v>
      </c>
      <c r="AV316" s="84" t="b">
        <v>0</v>
      </c>
      <c r="AW316" s="84" t="s">
        <v>745</v>
      </c>
      <c r="AX316" s="88" t="s">
        <v>21441</v>
      </c>
      <c r="AY316" s="84" t="s">
        <v>66</v>
      </c>
      <c r="AZ316" s="2"/>
      <c r="BA316" s="3"/>
      <c r="BB316" s="3"/>
      <c r="BC316" s="3"/>
      <c r="BD316" s="3"/>
    </row>
    <row r="317" spans="1:56" x14ac:dyDescent="0.2">
      <c r="A317" s="69" t="s">
        <v>3722</v>
      </c>
      <c r="B317" s="70"/>
      <c r="C317" s="70"/>
      <c r="D317" s="71"/>
      <c r="E317" s="108"/>
      <c r="F317" s="113" t="s">
        <v>8040</v>
      </c>
      <c r="G317" s="109"/>
      <c r="H317" s="74"/>
      <c r="I317" s="75"/>
      <c r="J317" s="110"/>
      <c r="K317" s="74" t="s">
        <v>23578</v>
      </c>
      <c r="L317" s="111"/>
      <c r="M317" s="79"/>
      <c r="N317" s="79"/>
      <c r="O317" s="80"/>
      <c r="P317" s="81"/>
      <c r="Q317" s="81"/>
      <c r="R317" s="91"/>
      <c r="S317" s="91"/>
      <c r="T317" s="91"/>
      <c r="U317" s="91"/>
      <c r="V317" s="52"/>
      <c r="W317" s="52"/>
      <c r="X317" s="52"/>
      <c r="Y317" s="52"/>
      <c r="Z317" s="51"/>
      <c r="AA317" s="76"/>
      <c r="AB317" s="76"/>
      <c r="AC317" s="77"/>
      <c r="AD317" s="84" t="s">
        <v>12330</v>
      </c>
      <c r="AE317" s="84">
        <v>909</v>
      </c>
      <c r="AF317" s="84">
        <v>5632</v>
      </c>
      <c r="AG317" s="84">
        <v>46665</v>
      </c>
      <c r="AH317" s="84">
        <v>31484</v>
      </c>
      <c r="AI317" s="84">
        <v>-28800</v>
      </c>
      <c r="AJ317" s="84"/>
      <c r="AK317" s="84"/>
      <c r="AL317" s="84"/>
      <c r="AM317" s="84" t="s">
        <v>602</v>
      </c>
      <c r="AN317" s="86">
        <v>42106.518391203703</v>
      </c>
      <c r="AO317" s="88" t="s">
        <v>18049</v>
      </c>
      <c r="AP317" s="84" t="b">
        <v>0</v>
      </c>
      <c r="AQ317" s="84" t="b">
        <v>0</v>
      </c>
      <c r="AR317" s="84" t="b">
        <v>0</v>
      </c>
      <c r="AS317" s="84" t="s">
        <v>2154</v>
      </c>
      <c r="AT317" s="84">
        <v>37</v>
      </c>
      <c r="AU317" s="88" t="s">
        <v>674</v>
      </c>
      <c r="AV317" s="84" t="b">
        <v>0</v>
      </c>
      <c r="AW317" s="84" t="s">
        <v>745</v>
      </c>
      <c r="AX317" s="88" t="s">
        <v>21442</v>
      </c>
      <c r="AY317" s="84" t="s">
        <v>66</v>
      </c>
      <c r="AZ317" s="2"/>
      <c r="BA317" s="3"/>
      <c r="BB317" s="3"/>
      <c r="BC317" s="3"/>
      <c r="BD317" s="3"/>
    </row>
    <row r="318" spans="1:56" x14ac:dyDescent="0.2">
      <c r="A318" s="69" t="s">
        <v>2384</v>
      </c>
      <c r="B318" s="70"/>
      <c r="C318" s="70"/>
      <c r="D318" s="71"/>
      <c r="E318" s="108"/>
      <c r="F318" s="113" t="s">
        <v>6972</v>
      </c>
      <c r="G318" s="109"/>
      <c r="H318" s="74"/>
      <c r="I318" s="75"/>
      <c r="J318" s="110"/>
      <c r="K318" s="74" t="s">
        <v>23579</v>
      </c>
      <c r="L318" s="111"/>
      <c r="M318" s="79"/>
      <c r="N318" s="79"/>
      <c r="O318" s="80"/>
      <c r="P318" s="81"/>
      <c r="Q318" s="81"/>
      <c r="R318" s="91"/>
      <c r="S318" s="91"/>
      <c r="T318" s="91"/>
      <c r="U318" s="91"/>
      <c r="V318" s="52"/>
      <c r="W318" s="52"/>
      <c r="X318" s="52"/>
      <c r="Y318" s="52"/>
      <c r="Z318" s="51"/>
      <c r="AA318" s="76"/>
      <c r="AB318" s="76"/>
      <c r="AC318" s="77"/>
      <c r="AD318" s="84" t="s">
        <v>12331</v>
      </c>
      <c r="AE318" s="84">
        <v>86</v>
      </c>
      <c r="AF318" s="84">
        <v>53</v>
      </c>
      <c r="AG318" s="84">
        <v>2564</v>
      </c>
      <c r="AH318" s="84">
        <v>35</v>
      </c>
      <c r="AI318" s="84">
        <v>-18000</v>
      </c>
      <c r="AJ318" s="84" t="s">
        <v>14335</v>
      </c>
      <c r="AK318" s="84" t="s">
        <v>516</v>
      </c>
      <c r="AL318" s="88" t="s">
        <v>16895</v>
      </c>
      <c r="AM318" s="84" t="s">
        <v>603</v>
      </c>
      <c r="AN318" s="86">
        <v>39901.169594907406</v>
      </c>
      <c r="AO318" s="84"/>
      <c r="AP318" s="84" t="b">
        <v>0</v>
      </c>
      <c r="AQ318" s="84" t="b">
        <v>0</v>
      </c>
      <c r="AR318" s="84" t="b">
        <v>1</v>
      </c>
      <c r="AS318" s="84" t="s">
        <v>290</v>
      </c>
      <c r="AT318" s="84">
        <v>0</v>
      </c>
      <c r="AU318" s="88" t="s">
        <v>19698</v>
      </c>
      <c r="AV318" s="84" t="b">
        <v>0</v>
      </c>
      <c r="AW318" s="84" t="s">
        <v>745</v>
      </c>
      <c r="AX318" s="88" t="s">
        <v>21443</v>
      </c>
      <c r="AY318" s="84" t="s">
        <v>66</v>
      </c>
      <c r="AZ318" s="2"/>
      <c r="BA318" s="3"/>
      <c r="BB318" s="3"/>
      <c r="BC318" s="3"/>
      <c r="BD318" s="3"/>
    </row>
    <row r="319" spans="1:56" x14ac:dyDescent="0.2">
      <c r="A319" s="69" t="s">
        <v>2385</v>
      </c>
      <c r="B319" s="70"/>
      <c r="C319" s="70"/>
      <c r="D319" s="71"/>
      <c r="E319" s="108"/>
      <c r="F319" s="113" t="s">
        <v>6973</v>
      </c>
      <c r="G319" s="109"/>
      <c r="H319" s="74"/>
      <c r="I319" s="75"/>
      <c r="J319" s="110"/>
      <c r="K319" s="74" t="s">
        <v>23580</v>
      </c>
      <c r="L319" s="111"/>
      <c r="M319" s="79"/>
      <c r="N319" s="79"/>
      <c r="O319" s="80"/>
      <c r="P319" s="81"/>
      <c r="Q319" s="81"/>
      <c r="R319" s="91"/>
      <c r="S319" s="91"/>
      <c r="T319" s="91"/>
      <c r="U319" s="91"/>
      <c r="V319" s="52"/>
      <c r="W319" s="52"/>
      <c r="X319" s="52"/>
      <c r="Y319" s="52"/>
      <c r="Z319" s="51"/>
      <c r="AA319" s="76"/>
      <c r="AB319" s="76"/>
      <c r="AC319" s="77"/>
      <c r="AD319" s="84" t="s">
        <v>12332</v>
      </c>
      <c r="AE319" s="84">
        <v>189</v>
      </c>
      <c r="AF319" s="84">
        <v>52</v>
      </c>
      <c r="AG319" s="84">
        <v>13789</v>
      </c>
      <c r="AH319" s="84">
        <v>837</v>
      </c>
      <c r="AI319" s="84"/>
      <c r="AJ319" s="84" t="s">
        <v>14336</v>
      </c>
      <c r="AK319" s="84"/>
      <c r="AL319" s="84"/>
      <c r="AM319" s="84"/>
      <c r="AN319" s="86">
        <v>42051.677430555559</v>
      </c>
      <c r="AO319" s="88" t="s">
        <v>18050</v>
      </c>
      <c r="AP319" s="84" t="b">
        <v>1</v>
      </c>
      <c r="AQ319" s="84" t="b">
        <v>0</v>
      </c>
      <c r="AR319" s="84" t="b">
        <v>1</v>
      </c>
      <c r="AS319" s="84" t="s">
        <v>2154</v>
      </c>
      <c r="AT319" s="84">
        <v>0</v>
      </c>
      <c r="AU319" s="88" t="s">
        <v>674</v>
      </c>
      <c r="AV319" s="84" t="b">
        <v>0</v>
      </c>
      <c r="AW319" s="84" t="s">
        <v>745</v>
      </c>
      <c r="AX319" s="88" t="s">
        <v>21444</v>
      </c>
      <c r="AY319" s="84" t="s">
        <v>66</v>
      </c>
      <c r="AZ319" s="2"/>
      <c r="BA319" s="3"/>
      <c r="BB319" s="3"/>
      <c r="BC319" s="3"/>
      <c r="BD319" s="3"/>
    </row>
    <row r="320" spans="1:56" x14ac:dyDescent="0.2">
      <c r="A320" s="69" t="s">
        <v>3101</v>
      </c>
      <c r="B320" s="70"/>
      <c r="C320" s="70"/>
      <c r="D320" s="71"/>
      <c r="E320" s="108"/>
      <c r="F320" s="113" t="s">
        <v>7532</v>
      </c>
      <c r="G320" s="109"/>
      <c r="H320" s="74"/>
      <c r="I320" s="75"/>
      <c r="J320" s="110"/>
      <c r="K320" s="74" t="s">
        <v>23581</v>
      </c>
      <c r="L320" s="111"/>
      <c r="M320" s="79"/>
      <c r="N320" s="79"/>
      <c r="O320" s="80"/>
      <c r="P320" s="81"/>
      <c r="Q320" s="81"/>
      <c r="R320" s="91"/>
      <c r="S320" s="91"/>
      <c r="T320" s="91"/>
      <c r="U320" s="91"/>
      <c r="V320" s="52"/>
      <c r="W320" s="52"/>
      <c r="X320" s="52"/>
      <c r="Y320" s="52"/>
      <c r="Z320" s="51"/>
      <c r="AA320" s="76"/>
      <c r="AB320" s="76"/>
      <c r="AC320" s="77"/>
      <c r="AD320" s="84" t="s">
        <v>3101</v>
      </c>
      <c r="AE320" s="84">
        <v>731</v>
      </c>
      <c r="AF320" s="84">
        <v>73951</v>
      </c>
      <c r="AG320" s="84">
        <v>23113</v>
      </c>
      <c r="AH320" s="84">
        <v>690</v>
      </c>
      <c r="AI320" s="84">
        <v>28800</v>
      </c>
      <c r="AJ320" s="84" t="s">
        <v>14337</v>
      </c>
      <c r="AK320" s="84" t="s">
        <v>16092</v>
      </c>
      <c r="AL320" s="88" t="s">
        <v>16896</v>
      </c>
      <c r="AM320" s="84" t="s">
        <v>631</v>
      </c>
      <c r="AN320" s="86">
        <v>40676.469525462962</v>
      </c>
      <c r="AO320" s="88" t="s">
        <v>18051</v>
      </c>
      <c r="AP320" s="84" t="b">
        <v>0</v>
      </c>
      <c r="AQ320" s="84" t="b">
        <v>0</v>
      </c>
      <c r="AR320" s="84" t="b">
        <v>1</v>
      </c>
      <c r="AS320" s="84" t="s">
        <v>2154</v>
      </c>
      <c r="AT320" s="84">
        <v>231</v>
      </c>
      <c r="AU320" s="88" t="s">
        <v>19699</v>
      </c>
      <c r="AV320" s="84" t="b">
        <v>0</v>
      </c>
      <c r="AW320" s="84" t="s">
        <v>745</v>
      </c>
      <c r="AX320" s="88" t="s">
        <v>21445</v>
      </c>
      <c r="AY320" s="84" t="s">
        <v>66</v>
      </c>
      <c r="AZ320" s="2"/>
      <c r="BA320" s="3"/>
      <c r="BB320" s="3"/>
      <c r="BC320" s="3"/>
      <c r="BD320" s="3"/>
    </row>
    <row r="321" spans="1:56" x14ac:dyDescent="0.2">
      <c r="A321" s="69" t="s">
        <v>2386</v>
      </c>
      <c r="B321" s="70"/>
      <c r="C321" s="70"/>
      <c r="D321" s="71"/>
      <c r="E321" s="108"/>
      <c r="F321" s="113" t="s">
        <v>20423</v>
      </c>
      <c r="G321" s="109"/>
      <c r="H321" s="74"/>
      <c r="I321" s="75"/>
      <c r="J321" s="110"/>
      <c r="K321" s="74" t="s">
        <v>23582</v>
      </c>
      <c r="L321" s="111"/>
      <c r="M321" s="79"/>
      <c r="N321" s="79"/>
      <c r="O321" s="80"/>
      <c r="P321" s="81"/>
      <c r="Q321" s="81"/>
      <c r="R321" s="91"/>
      <c r="S321" s="91"/>
      <c r="T321" s="91"/>
      <c r="U321" s="91"/>
      <c r="V321" s="52"/>
      <c r="W321" s="52"/>
      <c r="X321" s="52"/>
      <c r="Y321" s="52"/>
      <c r="Z321" s="51"/>
      <c r="AA321" s="76"/>
      <c r="AB321" s="76"/>
      <c r="AC321" s="77"/>
      <c r="AD321" s="84" t="s">
        <v>12333</v>
      </c>
      <c r="AE321" s="84">
        <v>392</v>
      </c>
      <c r="AF321" s="84">
        <v>257</v>
      </c>
      <c r="AG321" s="84">
        <v>14935</v>
      </c>
      <c r="AH321" s="84">
        <v>332</v>
      </c>
      <c r="AI321" s="84">
        <v>-21600</v>
      </c>
      <c r="AJ321" s="84" t="s">
        <v>14338</v>
      </c>
      <c r="AK321" s="84" t="s">
        <v>16093</v>
      </c>
      <c r="AL321" s="88" t="s">
        <v>16897</v>
      </c>
      <c r="AM321" s="84" t="s">
        <v>604</v>
      </c>
      <c r="AN321" s="86">
        <v>40738.118773148148</v>
      </c>
      <c r="AO321" s="88" t="s">
        <v>18052</v>
      </c>
      <c r="AP321" s="84" t="b">
        <v>0</v>
      </c>
      <c r="AQ321" s="84" t="b">
        <v>0</v>
      </c>
      <c r="AR321" s="84" t="b">
        <v>1</v>
      </c>
      <c r="AS321" s="84" t="s">
        <v>291</v>
      </c>
      <c r="AT321" s="84">
        <v>19</v>
      </c>
      <c r="AU321" s="88" t="s">
        <v>19700</v>
      </c>
      <c r="AV321" s="84" t="b">
        <v>0</v>
      </c>
      <c r="AW321" s="84" t="s">
        <v>745</v>
      </c>
      <c r="AX321" s="88" t="s">
        <v>21446</v>
      </c>
      <c r="AY321" s="84" t="s">
        <v>66</v>
      </c>
      <c r="AZ321" s="2"/>
      <c r="BA321" s="3"/>
      <c r="BB321" s="3"/>
      <c r="BC321" s="3"/>
      <c r="BD321" s="3"/>
    </row>
    <row r="322" spans="1:56" x14ac:dyDescent="0.2">
      <c r="A322" s="69" t="s">
        <v>2877</v>
      </c>
      <c r="B322" s="70"/>
      <c r="C322" s="70"/>
      <c r="D322" s="71"/>
      <c r="E322" s="108"/>
      <c r="F322" s="113" t="s">
        <v>20424</v>
      </c>
      <c r="G322" s="109"/>
      <c r="H322" s="74"/>
      <c r="I322" s="75"/>
      <c r="J322" s="110"/>
      <c r="K322" s="74" t="s">
        <v>23583</v>
      </c>
      <c r="L322" s="111"/>
      <c r="M322" s="79"/>
      <c r="N322" s="79"/>
      <c r="O322" s="80"/>
      <c r="P322" s="81"/>
      <c r="Q322" s="81"/>
      <c r="R322" s="91"/>
      <c r="S322" s="91"/>
      <c r="T322" s="91"/>
      <c r="U322" s="91"/>
      <c r="V322" s="52"/>
      <c r="W322" s="52"/>
      <c r="X322" s="52"/>
      <c r="Y322" s="52"/>
      <c r="Z322" s="51"/>
      <c r="AA322" s="76"/>
      <c r="AB322" s="76"/>
      <c r="AC322" s="77"/>
      <c r="AD322" s="84" t="s">
        <v>12334</v>
      </c>
      <c r="AE322" s="84">
        <v>2457</v>
      </c>
      <c r="AF322" s="84">
        <v>34606</v>
      </c>
      <c r="AG322" s="84">
        <v>8561</v>
      </c>
      <c r="AH322" s="84">
        <v>390</v>
      </c>
      <c r="AI322" s="84">
        <v>-21600</v>
      </c>
      <c r="AJ322" s="84" t="s">
        <v>14339</v>
      </c>
      <c r="AK322" s="84" t="s">
        <v>16094</v>
      </c>
      <c r="AL322" s="88" t="s">
        <v>16898</v>
      </c>
      <c r="AM322" s="84" t="s">
        <v>604</v>
      </c>
      <c r="AN322" s="86">
        <v>40802.898182870369</v>
      </c>
      <c r="AO322" s="88" t="s">
        <v>18053</v>
      </c>
      <c r="AP322" s="84" t="b">
        <v>1</v>
      </c>
      <c r="AQ322" s="84" t="b">
        <v>0</v>
      </c>
      <c r="AR322" s="84" t="b">
        <v>0</v>
      </c>
      <c r="AS322" s="84" t="s">
        <v>291</v>
      </c>
      <c r="AT322" s="84">
        <v>152</v>
      </c>
      <c r="AU322" s="88" t="s">
        <v>674</v>
      </c>
      <c r="AV322" s="84" t="b">
        <v>1</v>
      </c>
      <c r="AW322" s="84" t="s">
        <v>745</v>
      </c>
      <c r="AX322" s="88" t="s">
        <v>21447</v>
      </c>
      <c r="AY322" s="84" t="s">
        <v>66</v>
      </c>
      <c r="AZ322" s="2"/>
      <c r="BA322" s="3"/>
      <c r="BB322" s="3"/>
      <c r="BC322" s="3"/>
      <c r="BD322" s="3"/>
    </row>
    <row r="323" spans="1:56" x14ac:dyDescent="0.2">
      <c r="A323" s="69" t="s">
        <v>2387</v>
      </c>
      <c r="B323" s="70"/>
      <c r="C323" s="70"/>
      <c r="D323" s="71"/>
      <c r="E323" s="108"/>
      <c r="F323" s="113" t="s">
        <v>6974</v>
      </c>
      <c r="G323" s="109"/>
      <c r="H323" s="74"/>
      <c r="I323" s="75"/>
      <c r="J323" s="110"/>
      <c r="K323" s="74" t="s">
        <v>23584</v>
      </c>
      <c r="L323" s="111"/>
      <c r="M323" s="79"/>
      <c r="N323" s="79"/>
      <c r="O323" s="80"/>
      <c r="P323" s="81"/>
      <c r="Q323" s="81"/>
      <c r="R323" s="91"/>
      <c r="S323" s="91"/>
      <c r="T323" s="91"/>
      <c r="U323" s="91"/>
      <c r="V323" s="52"/>
      <c r="W323" s="52"/>
      <c r="X323" s="52"/>
      <c r="Y323" s="52"/>
      <c r="Z323" s="51"/>
      <c r="AA323" s="76"/>
      <c r="AB323" s="76"/>
      <c r="AC323" s="77"/>
      <c r="AD323" s="84" t="s">
        <v>12335</v>
      </c>
      <c r="AE323" s="84">
        <v>975</v>
      </c>
      <c r="AF323" s="84">
        <v>7886</v>
      </c>
      <c r="AG323" s="84">
        <v>17074</v>
      </c>
      <c r="AH323" s="84">
        <v>8671</v>
      </c>
      <c r="AI323" s="84">
        <v>0</v>
      </c>
      <c r="AJ323" s="84" t="s">
        <v>14340</v>
      </c>
      <c r="AK323" s="84" t="s">
        <v>16095</v>
      </c>
      <c r="AL323" s="88" t="s">
        <v>16899</v>
      </c>
      <c r="AM323" s="84" t="s">
        <v>561</v>
      </c>
      <c r="AN323" s="86">
        <v>39843.38486111111</v>
      </c>
      <c r="AO323" s="88" t="s">
        <v>18054</v>
      </c>
      <c r="AP323" s="84" t="b">
        <v>0</v>
      </c>
      <c r="AQ323" s="84" t="b">
        <v>0</v>
      </c>
      <c r="AR323" s="84" t="b">
        <v>1</v>
      </c>
      <c r="AS323" s="84" t="s">
        <v>290</v>
      </c>
      <c r="AT323" s="84">
        <v>90</v>
      </c>
      <c r="AU323" s="88" t="s">
        <v>19701</v>
      </c>
      <c r="AV323" s="84" t="b">
        <v>0</v>
      </c>
      <c r="AW323" s="84" t="s">
        <v>745</v>
      </c>
      <c r="AX323" s="88" t="s">
        <v>21448</v>
      </c>
      <c r="AY323" s="84" t="s">
        <v>66</v>
      </c>
      <c r="AZ323" s="2"/>
      <c r="BA323" s="3"/>
      <c r="BB323" s="3"/>
      <c r="BC323" s="3"/>
      <c r="BD323" s="3"/>
    </row>
    <row r="324" spans="1:56" x14ac:dyDescent="0.2">
      <c r="A324" s="69" t="s">
        <v>2388</v>
      </c>
      <c r="B324" s="70"/>
      <c r="C324" s="70"/>
      <c r="D324" s="71"/>
      <c r="E324" s="108"/>
      <c r="F324" s="113" t="s">
        <v>6975</v>
      </c>
      <c r="G324" s="109"/>
      <c r="H324" s="74"/>
      <c r="I324" s="75"/>
      <c r="J324" s="110"/>
      <c r="K324" s="74" t="s">
        <v>23585</v>
      </c>
      <c r="L324" s="111"/>
      <c r="M324" s="79"/>
      <c r="N324" s="79"/>
      <c r="O324" s="80"/>
      <c r="P324" s="81"/>
      <c r="Q324" s="81"/>
      <c r="R324" s="91"/>
      <c r="S324" s="91"/>
      <c r="T324" s="91"/>
      <c r="U324" s="91"/>
      <c r="V324" s="52"/>
      <c r="W324" s="52"/>
      <c r="X324" s="52"/>
      <c r="Y324" s="52"/>
      <c r="Z324" s="51"/>
      <c r="AA324" s="76"/>
      <c r="AB324" s="76"/>
      <c r="AC324" s="77"/>
      <c r="AD324" s="84" t="s">
        <v>12336</v>
      </c>
      <c r="AE324" s="84">
        <v>765</v>
      </c>
      <c r="AF324" s="84">
        <v>227</v>
      </c>
      <c r="AG324" s="84">
        <v>2417</v>
      </c>
      <c r="AH324" s="84">
        <v>3987</v>
      </c>
      <c r="AI324" s="84">
        <v>-10800</v>
      </c>
      <c r="AJ324" s="84" t="s">
        <v>14341</v>
      </c>
      <c r="AK324" s="84" t="s">
        <v>627</v>
      </c>
      <c r="AL324" s="84"/>
      <c r="AM324" s="84" t="s">
        <v>626</v>
      </c>
      <c r="AN324" s="86">
        <v>40639.793773148151</v>
      </c>
      <c r="AO324" s="88" t="s">
        <v>18055</v>
      </c>
      <c r="AP324" s="84" t="b">
        <v>1</v>
      </c>
      <c r="AQ324" s="84" t="b">
        <v>0</v>
      </c>
      <c r="AR324" s="84" t="b">
        <v>1</v>
      </c>
      <c r="AS324" s="84" t="s">
        <v>290</v>
      </c>
      <c r="AT324" s="84">
        <v>16</v>
      </c>
      <c r="AU324" s="88" t="s">
        <v>674</v>
      </c>
      <c r="AV324" s="84" t="b">
        <v>0</v>
      </c>
      <c r="AW324" s="84" t="s">
        <v>745</v>
      </c>
      <c r="AX324" s="88" t="s">
        <v>21449</v>
      </c>
      <c r="AY324" s="84" t="s">
        <v>66</v>
      </c>
      <c r="AZ324" s="2"/>
      <c r="BA324" s="3"/>
      <c r="BB324" s="3"/>
      <c r="BC324" s="3"/>
      <c r="BD324" s="3"/>
    </row>
    <row r="325" spans="1:56" x14ac:dyDescent="0.2">
      <c r="A325" s="69" t="s">
        <v>2389</v>
      </c>
      <c r="B325" s="70"/>
      <c r="C325" s="70"/>
      <c r="D325" s="71"/>
      <c r="E325" s="108"/>
      <c r="F325" s="113" t="s">
        <v>275</v>
      </c>
      <c r="G325" s="109"/>
      <c r="H325" s="74"/>
      <c r="I325" s="75"/>
      <c r="J325" s="110"/>
      <c r="K325" s="74" t="s">
        <v>23586</v>
      </c>
      <c r="L325" s="111"/>
      <c r="M325" s="79"/>
      <c r="N325" s="79"/>
      <c r="O325" s="80"/>
      <c r="P325" s="81"/>
      <c r="Q325" s="81"/>
      <c r="R325" s="91"/>
      <c r="S325" s="91"/>
      <c r="T325" s="91"/>
      <c r="U325" s="91"/>
      <c r="V325" s="52"/>
      <c r="W325" s="52"/>
      <c r="X325" s="52"/>
      <c r="Y325" s="52"/>
      <c r="Z325" s="51"/>
      <c r="AA325" s="76"/>
      <c r="AB325" s="76"/>
      <c r="AC325" s="77"/>
      <c r="AD325" s="84" t="s">
        <v>12337</v>
      </c>
      <c r="AE325" s="84">
        <v>1</v>
      </c>
      <c r="AF325" s="84">
        <v>0</v>
      </c>
      <c r="AG325" s="84">
        <v>8</v>
      </c>
      <c r="AH325" s="84">
        <v>0</v>
      </c>
      <c r="AI325" s="84"/>
      <c r="AJ325" s="84"/>
      <c r="AK325" s="84"/>
      <c r="AL325" s="84"/>
      <c r="AM325" s="84"/>
      <c r="AN325" s="86">
        <v>43157.707071759258</v>
      </c>
      <c r="AO325" s="84"/>
      <c r="AP325" s="84" t="b">
        <v>1</v>
      </c>
      <c r="AQ325" s="84" t="b">
        <v>1</v>
      </c>
      <c r="AR325" s="84" t="b">
        <v>0</v>
      </c>
      <c r="AS325" s="84" t="s">
        <v>290</v>
      </c>
      <c r="AT325" s="84">
        <v>0</v>
      </c>
      <c r="AU325" s="84"/>
      <c r="AV325" s="84" t="b">
        <v>0</v>
      </c>
      <c r="AW325" s="84" t="s">
        <v>745</v>
      </c>
      <c r="AX325" s="88" t="s">
        <v>21450</v>
      </c>
      <c r="AY325" s="84" t="s">
        <v>66</v>
      </c>
      <c r="AZ325" s="2"/>
      <c r="BA325" s="3"/>
      <c r="BB325" s="3"/>
      <c r="BC325" s="3"/>
      <c r="BD325" s="3"/>
    </row>
    <row r="326" spans="1:56" x14ac:dyDescent="0.2">
      <c r="A326" s="69" t="s">
        <v>233</v>
      </c>
      <c r="B326" s="70"/>
      <c r="C326" s="70"/>
      <c r="D326" s="71"/>
      <c r="E326" s="108"/>
      <c r="F326" s="113" t="s">
        <v>721</v>
      </c>
      <c r="G326" s="109"/>
      <c r="H326" s="74"/>
      <c r="I326" s="75"/>
      <c r="J326" s="110"/>
      <c r="K326" s="74" t="s">
        <v>791</v>
      </c>
      <c r="L326" s="111"/>
      <c r="M326" s="79"/>
      <c r="N326" s="79"/>
      <c r="O326" s="80"/>
      <c r="P326" s="81"/>
      <c r="Q326" s="81"/>
      <c r="R326" s="91"/>
      <c r="S326" s="91"/>
      <c r="T326" s="91"/>
      <c r="U326" s="91"/>
      <c r="V326" s="52"/>
      <c r="W326" s="52"/>
      <c r="X326" s="52"/>
      <c r="Y326" s="52"/>
      <c r="Z326" s="51"/>
      <c r="AA326" s="76"/>
      <c r="AB326" s="76"/>
      <c r="AC326" s="77"/>
      <c r="AD326" s="84" t="s">
        <v>365</v>
      </c>
      <c r="AE326" s="84">
        <v>1034</v>
      </c>
      <c r="AF326" s="84">
        <v>71164274</v>
      </c>
      <c r="AG326" s="84">
        <v>21993</v>
      </c>
      <c r="AH326" s="84">
        <v>1992</v>
      </c>
      <c r="AI326" s="84">
        <v>-28800</v>
      </c>
      <c r="AJ326" s="84" t="s">
        <v>412</v>
      </c>
      <c r="AK326" s="84" t="s">
        <v>479</v>
      </c>
      <c r="AL326" s="88" t="s">
        <v>577</v>
      </c>
      <c r="AM326" s="84" t="s">
        <v>602</v>
      </c>
      <c r="AN326" s="86">
        <v>39399.905393518522</v>
      </c>
      <c r="AO326" s="88" t="s">
        <v>641</v>
      </c>
      <c r="AP326" s="84" t="b">
        <v>0</v>
      </c>
      <c r="AQ326" s="84" t="b">
        <v>0</v>
      </c>
      <c r="AR326" s="84" t="b">
        <v>1</v>
      </c>
      <c r="AS326" s="84" t="s">
        <v>290</v>
      </c>
      <c r="AT326" s="84">
        <v>82254</v>
      </c>
      <c r="AU326" s="88" t="s">
        <v>697</v>
      </c>
      <c r="AV326" s="84" t="b">
        <v>1</v>
      </c>
      <c r="AW326" s="84" t="s">
        <v>745</v>
      </c>
      <c r="AX326" s="88" t="s">
        <v>754</v>
      </c>
      <c r="AY326" s="84" t="s">
        <v>65</v>
      </c>
      <c r="AZ326" s="2"/>
      <c r="BA326" s="3"/>
      <c r="BB326" s="3"/>
      <c r="BC326" s="3"/>
      <c r="BD326" s="3"/>
    </row>
    <row r="327" spans="1:56" x14ac:dyDescent="0.2">
      <c r="A327" s="69" t="s">
        <v>1997</v>
      </c>
      <c r="B327" s="70"/>
      <c r="C327" s="70"/>
      <c r="D327" s="71"/>
      <c r="E327" s="108"/>
      <c r="F327" s="113" t="s">
        <v>2026</v>
      </c>
      <c r="G327" s="109"/>
      <c r="H327" s="74"/>
      <c r="I327" s="75"/>
      <c r="J327" s="110"/>
      <c r="K327" s="74" t="s">
        <v>23587</v>
      </c>
      <c r="L327" s="111"/>
      <c r="M327" s="79"/>
      <c r="N327" s="79"/>
      <c r="O327" s="80"/>
      <c r="P327" s="81"/>
      <c r="Q327" s="81"/>
      <c r="R327" s="91"/>
      <c r="S327" s="91"/>
      <c r="T327" s="91"/>
      <c r="U327" s="91"/>
      <c r="V327" s="52"/>
      <c r="W327" s="52"/>
      <c r="X327" s="52"/>
      <c r="Y327" s="52"/>
      <c r="Z327" s="51"/>
      <c r="AA327" s="76"/>
      <c r="AB327" s="76"/>
      <c r="AC327" s="77"/>
      <c r="AD327" s="84" t="s">
        <v>2070</v>
      </c>
      <c r="AE327" s="84">
        <v>310</v>
      </c>
      <c r="AF327" s="84">
        <v>37</v>
      </c>
      <c r="AG327" s="84">
        <v>2319</v>
      </c>
      <c r="AH327" s="84">
        <v>3885</v>
      </c>
      <c r="AI327" s="84"/>
      <c r="AJ327" s="84"/>
      <c r="AK327" s="84"/>
      <c r="AL327" s="84"/>
      <c r="AM327" s="84"/>
      <c r="AN327" s="86">
        <v>42746.721284722225</v>
      </c>
      <c r="AO327" s="88" t="s">
        <v>2152</v>
      </c>
      <c r="AP327" s="84" t="b">
        <v>1</v>
      </c>
      <c r="AQ327" s="84" t="b">
        <v>0</v>
      </c>
      <c r="AR327" s="84" t="b">
        <v>0</v>
      </c>
      <c r="AS327" s="84" t="s">
        <v>290</v>
      </c>
      <c r="AT327" s="84">
        <v>0</v>
      </c>
      <c r="AU327" s="84"/>
      <c r="AV327" s="84" t="b">
        <v>0</v>
      </c>
      <c r="AW327" s="84" t="s">
        <v>745</v>
      </c>
      <c r="AX327" s="88" t="s">
        <v>2203</v>
      </c>
      <c r="AY327" s="84" t="s">
        <v>66</v>
      </c>
      <c r="AZ327" s="2"/>
      <c r="BA327" s="3"/>
      <c r="BB327" s="3"/>
      <c r="BC327" s="3"/>
      <c r="BD327" s="3"/>
    </row>
    <row r="328" spans="1:56" x14ac:dyDescent="0.2">
      <c r="A328" s="69" t="s">
        <v>3847</v>
      </c>
      <c r="B328" s="70"/>
      <c r="C328" s="70"/>
      <c r="D328" s="71"/>
      <c r="E328" s="108"/>
      <c r="F328" s="113" t="s">
        <v>20425</v>
      </c>
      <c r="G328" s="109"/>
      <c r="H328" s="74"/>
      <c r="I328" s="75"/>
      <c r="J328" s="110"/>
      <c r="K328" s="74" t="s">
        <v>23588</v>
      </c>
      <c r="L328" s="111"/>
      <c r="M328" s="79"/>
      <c r="N328" s="79"/>
      <c r="O328" s="80"/>
      <c r="P328" s="81"/>
      <c r="Q328" s="81"/>
      <c r="R328" s="91"/>
      <c r="S328" s="91"/>
      <c r="T328" s="91"/>
      <c r="U328" s="91"/>
      <c r="V328" s="52"/>
      <c r="W328" s="52"/>
      <c r="X328" s="52"/>
      <c r="Y328" s="52"/>
      <c r="Z328" s="51"/>
      <c r="AA328" s="76"/>
      <c r="AB328" s="76"/>
      <c r="AC328" s="77"/>
      <c r="AD328" s="84" t="s">
        <v>12338</v>
      </c>
      <c r="AE328" s="84">
        <v>508</v>
      </c>
      <c r="AF328" s="84">
        <v>226846</v>
      </c>
      <c r="AG328" s="84">
        <v>3240</v>
      </c>
      <c r="AH328" s="84">
        <v>1653</v>
      </c>
      <c r="AI328" s="84">
        <v>-18000</v>
      </c>
      <c r="AJ328" s="84" t="s">
        <v>14342</v>
      </c>
      <c r="AK328" s="84" t="s">
        <v>16096</v>
      </c>
      <c r="AL328" s="88" t="s">
        <v>16900</v>
      </c>
      <c r="AM328" s="84" t="s">
        <v>603</v>
      </c>
      <c r="AN328" s="86">
        <v>40137.734409722223</v>
      </c>
      <c r="AO328" s="88" t="s">
        <v>18056</v>
      </c>
      <c r="AP328" s="84" t="b">
        <v>1</v>
      </c>
      <c r="AQ328" s="84" t="b">
        <v>0</v>
      </c>
      <c r="AR328" s="84" t="b">
        <v>0</v>
      </c>
      <c r="AS328" s="84" t="s">
        <v>290</v>
      </c>
      <c r="AT328" s="84">
        <v>2494</v>
      </c>
      <c r="AU328" s="88" t="s">
        <v>674</v>
      </c>
      <c r="AV328" s="84" t="b">
        <v>1</v>
      </c>
      <c r="AW328" s="84" t="s">
        <v>745</v>
      </c>
      <c r="AX328" s="88" t="s">
        <v>21451</v>
      </c>
      <c r="AY328" s="84" t="s">
        <v>65</v>
      </c>
      <c r="AZ328" s="2"/>
      <c r="BA328" s="3"/>
      <c r="BB328" s="3"/>
      <c r="BC328" s="3"/>
      <c r="BD328" s="3"/>
    </row>
    <row r="329" spans="1:56" x14ac:dyDescent="0.2">
      <c r="A329" s="69" t="s">
        <v>891</v>
      </c>
      <c r="B329" s="70"/>
      <c r="C329" s="70"/>
      <c r="D329" s="71"/>
      <c r="E329" s="108"/>
      <c r="F329" s="113" t="s">
        <v>1726</v>
      </c>
      <c r="G329" s="109"/>
      <c r="H329" s="74"/>
      <c r="I329" s="75"/>
      <c r="J329" s="110"/>
      <c r="K329" s="74" t="s">
        <v>1876</v>
      </c>
      <c r="L329" s="111"/>
      <c r="M329" s="79"/>
      <c r="N329" s="79"/>
      <c r="O329" s="80"/>
      <c r="P329" s="81"/>
      <c r="Q329" s="81"/>
      <c r="R329" s="91"/>
      <c r="S329" s="91"/>
      <c r="T329" s="91"/>
      <c r="U329" s="91"/>
      <c r="V329" s="52"/>
      <c r="W329" s="52"/>
      <c r="X329" s="52"/>
      <c r="Y329" s="52"/>
      <c r="Z329" s="51"/>
      <c r="AA329" s="76"/>
      <c r="AB329" s="76"/>
      <c r="AC329" s="77"/>
      <c r="AD329" s="84" t="s">
        <v>1111</v>
      </c>
      <c r="AE329" s="84">
        <v>8166</v>
      </c>
      <c r="AF329" s="84">
        <v>4389809</v>
      </c>
      <c r="AG329" s="84">
        <v>115683</v>
      </c>
      <c r="AH329" s="84">
        <v>9800</v>
      </c>
      <c r="AI329" s="84">
        <v>-18000</v>
      </c>
      <c r="AJ329" s="84" t="s">
        <v>1232</v>
      </c>
      <c r="AK329" s="84" t="s">
        <v>1403</v>
      </c>
      <c r="AL329" s="88" t="s">
        <v>1506</v>
      </c>
      <c r="AM329" s="84" t="s">
        <v>603</v>
      </c>
      <c r="AN329" s="86">
        <v>39289.830810185187</v>
      </c>
      <c r="AO329" s="88" t="s">
        <v>1597</v>
      </c>
      <c r="AP329" s="84" t="b">
        <v>0</v>
      </c>
      <c r="AQ329" s="84" t="b">
        <v>0</v>
      </c>
      <c r="AR329" s="84" t="b">
        <v>0</v>
      </c>
      <c r="AS329" s="84" t="s">
        <v>290</v>
      </c>
      <c r="AT329" s="84">
        <v>19141</v>
      </c>
      <c r="AU329" s="88" t="s">
        <v>1678</v>
      </c>
      <c r="AV329" s="84" t="b">
        <v>1</v>
      </c>
      <c r="AW329" s="84" t="s">
        <v>745</v>
      </c>
      <c r="AX329" s="88" t="s">
        <v>1791</v>
      </c>
      <c r="AY329" s="84" t="s">
        <v>65</v>
      </c>
      <c r="AZ329" s="2"/>
      <c r="BA329" s="3"/>
      <c r="BB329" s="3"/>
      <c r="BC329" s="3"/>
      <c r="BD329" s="3"/>
    </row>
    <row r="330" spans="1:56" x14ac:dyDescent="0.2">
      <c r="A330" s="69" t="s">
        <v>2390</v>
      </c>
      <c r="B330" s="70"/>
      <c r="C330" s="70"/>
      <c r="D330" s="71"/>
      <c r="E330" s="108"/>
      <c r="F330" s="113" t="s">
        <v>6976</v>
      </c>
      <c r="G330" s="109"/>
      <c r="H330" s="74"/>
      <c r="I330" s="75"/>
      <c r="J330" s="110"/>
      <c r="K330" s="74" t="s">
        <v>23589</v>
      </c>
      <c r="L330" s="111"/>
      <c r="M330" s="79"/>
      <c r="N330" s="79"/>
      <c r="O330" s="80"/>
      <c r="P330" s="81"/>
      <c r="Q330" s="81"/>
      <c r="R330" s="91"/>
      <c r="S330" s="91"/>
      <c r="T330" s="91"/>
      <c r="U330" s="91"/>
      <c r="V330" s="52"/>
      <c r="W330" s="52"/>
      <c r="X330" s="52"/>
      <c r="Y330" s="52"/>
      <c r="Z330" s="51"/>
      <c r="AA330" s="76"/>
      <c r="AB330" s="76"/>
      <c r="AC330" s="77"/>
      <c r="AD330" s="84" t="s">
        <v>12339</v>
      </c>
      <c r="AE330" s="84">
        <v>512</v>
      </c>
      <c r="AF330" s="84">
        <v>827</v>
      </c>
      <c r="AG330" s="84">
        <v>19068</v>
      </c>
      <c r="AH330" s="84">
        <v>3</v>
      </c>
      <c r="AI330" s="84">
        <v>-25200</v>
      </c>
      <c r="AJ330" s="84" t="s">
        <v>14343</v>
      </c>
      <c r="AK330" s="84" t="s">
        <v>16097</v>
      </c>
      <c r="AL330" s="88" t="s">
        <v>16901</v>
      </c>
      <c r="AM330" s="84" t="s">
        <v>542</v>
      </c>
      <c r="AN330" s="86">
        <v>40975.040208333332</v>
      </c>
      <c r="AO330" s="84"/>
      <c r="AP330" s="84" t="b">
        <v>1</v>
      </c>
      <c r="AQ330" s="84" t="b">
        <v>0</v>
      </c>
      <c r="AR330" s="84" t="b">
        <v>0</v>
      </c>
      <c r="AS330" s="84" t="s">
        <v>290</v>
      </c>
      <c r="AT330" s="84">
        <v>15</v>
      </c>
      <c r="AU330" s="88" t="s">
        <v>674</v>
      </c>
      <c r="AV330" s="84" t="b">
        <v>0</v>
      </c>
      <c r="AW330" s="84" t="s">
        <v>745</v>
      </c>
      <c r="AX330" s="88" t="s">
        <v>21452</v>
      </c>
      <c r="AY330" s="84" t="s">
        <v>66</v>
      </c>
      <c r="AZ330" s="2"/>
      <c r="BA330" s="3"/>
      <c r="BB330" s="3"/>
      <c r="BC330" s="3"/>
      <c r="BD330" s="3"/>
    </row>
    <row r="331" spans="1:56" x14ac:dyDescent="0.2">
      <c r="A331" s="69" t="s">
        <v>2391</v>
      </c>
      <c r="B331" s="70"/>
      <c r="C331" s="70"/>
      <c r="D331" s="71"/>
      <c r="E331" s="108"/>
      <c r="F331" s="113" t="s">
        <v>6977</v>
      </c>
      <c r="G331" s="109"/>
      <c r="H331" s="74"/>
      <c r="I331" s="75"/>
      <c r="J331" s="110"/>
      <c r="K331" s="74" t="s">
        <v>23590</v>
      </c>
      <c r="L331" s="111"/>
      <c r="M331" s="79"/>
      <c r="N331" s="79"/>
      <c r="O331" s="80"/>
      <c r="P331" s="81"/>
      <c r="Q331" s="81"/>
      <c r="R331" s="91"/>
      <c r="S331" s="91"/>
      <c r="T331" s="91"/>
      <c r="U331" s="91"/>
      <c r="V331" s="52"/>
      <c r="W331" s="52"/>
      <c r="X331" s="52"/>
      <c r="Y331" s="52"/>
      <c r="Z331" s="51"/>
      <c r="AA331" s="76"/>
      <c r="AB331" s="76"/>
      <c r="AC331" s="77"/>
      <c r="AD331" s="84" t="s">
        <v>12340</v>
      </c>
      <c r="AE331" s="84">
        <v>218</v>
      </c>
      <c r="AF331" s="84">
        <v>527</v>
      </c>
      <c r="AG331" s="84">
        <v>41341</v>
      </c>
      <c r="AH331" s="84">
        <v>48175</v>
      </c>
      <c r="AI331" s="84"/>
      <c r="AJ331" s="84" t="s">
        <v>14344</v>
      </c>
      <c r="AK331" s="84" t="s">
        <v>16098</v>
      </c>
      <c r="AL331" s="84"/>
      <c r="AM331" s="84"/>
      <c r="AN331" s="86">
        <v>42689.197800925926</v>
      </c>
      <c r="AO331" s="88" t="s">
        <v>18057</v>
      </c>
      <c r="AP331" s="84" t="b">
        <v>1</v>
      </c>
      <c r="AQ331" s="84" t="b">
        <v>0</v>
      </c>
      <c r="AR331" s="84" t="b">
        <v>0</v>
      </c>
      <c r="AS331" s="84" t="s">
        <v>2154</v>
      </c>
      <c r="AT331" s="84">
        <v>2</v>
      </c>
      <c r="AU331" s="84"/>
      <c r="AV331" s="84" t="b">
        <v>0</v>
      </c>
      <c r="AW331" s="84" t="s">
        <v>745</v>
      </c>
      <c r="AX331" s="88" t="s">
        <v>21453</v>
      </c>
      <c r="AY331" s="84" t="s">
        <v>66</v>
      </c>
      <c r="AZ331" s="2"/>
      <c r="BA331" s="3"/>
      <c r="BB331" s="3"/>
      <c r="BC331" s="3"/>
      <c r="BD331" s="3"/>
    </row>
    <row r="332" spans="1:56" x14ac:dyDescent="0.2">
      <c r="A332" s="69" t="s">
        <v>2675</v>
      </c>
      <c r="B332" s="70"/>
      <c r="C332" s="70"/>
      <c r="D332" s="71"/>
      <c r="E332" s="108"/>
      <c r="F332" s="113" t="s">
        <v>20426</v>
      </c>
      <c r="G332" s="109"/>
      <c r="H332" s="74"/>
      <c r="I332" s="75"/>
      <c r="J332" s="110"/>
      <c r="K332" s="74" t="s">
        <v>23591</v>
      </c>
      <c r="L332" s="111"/>
      <c r="M332" s="79"/>
      <c r="N332" s="79"/>
      <c r="O332" s="80"/>
      <c r="P332" s="81"/>
      <c r="Q332" s="81"/>
      <c r="R332" s="91"/>
      <c r="S332" s="91"/>
      <c r="T332" s="91"/>
      <c r="U332" s="91"/>
      <c r="V332" s="52"/>
      <c r="W332" s="52"/>
      <c r="X332" s="52"/>
      <c r="Y332" s="52"/>
      <c r="Z332" s="51"/>
      <c r="AA332" s="76"/>
      <c r="AB332" s="76"/>
      <c r="AC332" s="77"/>
      <c r="AD332" s="84" t="s">
        <v>12341</v>
      </c>
      <c r="AE332" s="84">
        <v>16</v>
      </c>
      <c r="AF332" s="84">
        <v>15</v>
      </c>
      <c r="AG332" s="84">
        <v>3</v>
      </c>
      <c r="AH332" s="84">
        <v>1</v>
      </c>
      <c r="AI332" s="84">
        <v>32400</v>
      </c>
      <c r="AJ332" s="84" t="s">
        <v>14345</v>
      </c>
      <c r="AK332" s="84" t="s">
        <v>16099</v>
      </c>
      <c r="AL332" s="84"/>
      <c r="AM332" s="84" t="s">
        <v>1436</v>
      </c>
      <c r="AN332" s="86">
        <v>42649.255532407406</v>
      </c>
      <c r="AO332" s="88" t="s">
        <v>18058</v>
      </c>
      <c r="AP332" s="84" t="b">
        <v>0</v>
      </c>
      <c r="AQ332" s="84" t="b">
        <v>0</v>
      </c>
      <c r="AR332" s="84" t="b">
        <v>0</v>
      </c>
      <c r="AS332" s="84" t="s">
        <v>2154</v>
      </c>
      <c r="AT332" s="84">
        <v>0</v>
      </c>
      <c r="AU332" s="88" t="s">
        <v>674</v>
      </c>
      <c r="AV332" s="84" t="b">
        <v>0</v>
      </c>
      <c r="AW332" s="84" t="s">
        <v>745</v>
      </c>
      <c r="AX332" s="88" t="s">
        <v>21454</v>
      </c>
      <c r="AY332" s="84" t="s">
        <v>66</v>
      </c>
      <c r="AZ332" s="2"/>
      <c r="BA332" s="3"/>
      <c r="BB332" s="3"/>
      <c r="BC332" s="3"/>
      <c r="BD332" s="3"/>
    </row>
    <row r="333" spans="1:56" x14ac:dyDescent="0.2">
      <c r="A333" s="69" t="s">
        <v>2392</v>
      </c>
      <c r="B333" s="70"/>
      <c r="C333" s="70"/>
      <c r="D333" s="71"/>
      <c r="E333" s="108"/>
      <c r="F333" s="113" t="s">
        <v>6978</v>
      </c>
      <c r="G333" s="109"/>
      <c r="H333" s="74"/>
      <c r="I333" s="75"/>
      <c r="J333" s="110"/>
      <c r="K333" s="74" t="s">
        <v>23592</v>
      </c>
      <c r="L333" s="111"/>
      <c r="M333" s="79"/>
      <c r="N333" s="79"/>
      <c r="O333" s="80"/>
      <c r="P333" s="81"/>
      <c r="Q333" s="81"/>
      <c r="R333" s="91"/>
      <c r="S333" s="91"/>
      <c r="T333" s="91"/>
      <c r="U333" s="91"/>
      <c r="V333" s="52"/>
      <c r="W333" s="52"/>
      <c r="X333" s="52"/>
      <c r="Y333" s="52"/>
      <c r="Z333" s="51"/>
      <c r="AA333" s="76"/>
      <c r="AB333" s="76"/>
      <c r="AC333" s="77"/>
      <c r="AD333" s="84" t="s">
        <v>12342</v>
      </c>
      <c r="AE333" s="84">
        <v>426</v>
      </c>
      <c r="AF333" s="84">
        <v>1517</v>
      </c>
      <c r="AG333" s="84">
        <v>28722</v>
      </c>
      <c r="AH333" s="84">
        <v>16137</v>
      </c>
      <c r="AI333" s="84">
        <v>-14400</v>
      </c>
      <c r="AJ333" s="84" t="s">
        <v>14346</v>
      </c>
      <c r="AK333" s="84" t="s">
        <v>543</v>
      </c>
      <c r="AL333" s="88" t="s">
        <v>16902</v>
      </c>
      <c r="AM333" s="84" t="s">
        <v>617</v>
      </c>
      <c r="AN333" s="86">
        <v>40323.063240740739</v>
      </c>
      <c r="AO333" s="88" t="s">
        <v>18059</v>
      </c>
      <c r="AP333" s="84" t="b">
        <v>0</v>
      </c>
      <c r="AQ333" s="84" t="b">
        <v>0</v>
      </c>
      <c r="AR333" s="84" t="b">
        <v>0</v>
      </c>
      <c r="AS333" s="84" t="s">
        <v>291</v>
      </c>
      <c r="AT333" s="84">
        <v>13</v>
      </c>
      <c r="AU333" s="88" t="s">
        <v>19702</v>
      </c>
      <c r="AV333" s="84" t="b">
        <v>0</v>
      </c>
      <c r="AW333" s="84" t="s">
        <v>745</v>
      </c>
      <c r="AX333" s="88" t="s">
        <v>21455</v>
      </c>
      <c r="AY333" s="84" t="s">
        <v>66</v>
      </c>
      <c r="AZ333" s="2"/>
      <c r="BA333" s="3"/>
      <c r="BB333" s="3"/>
      <c r="BC333" s="3"/>
      <c r="BD333" s="3"/>
    </row>
    <row r="334" spans="1:56" x14ac:dyDescent="0.2">
      <c r="A334" s="69" t="s">
        <v>2393</v>
      </c>
      <c r="B334" s="70"/>
      <c r="C334" s="70"/>
      <c r="D334" s="71"/>
      <c r="E334" s="108"/>
      <c r="F334" s="113" t="s">
        <v>6979</v>
      </c>
      <c r="G334" s="109"/>
      <c r="H334" s="74"/>
      <c r="I334" s="75"/>
      <c r="J334" s="110"/>
      <c r="K334" s="74" t="s">
        <v>23593</v>
      </c>
      <c r="L334" s="111"/>
      <c r="M334" s="79"/>
      <c r="N334" s="79"/>
      <c r="O334" s="80"/>
      <c r="P334" s="81"/>
      <c r="Q334" s="81"/>
      <c r="R334" s="91"/>
      <c r="S334" s="91"/>
      <c r="T334" s="91"/>
      <c r="U334" s="91"/>
      <c r="V334" s="52"/>
      <c r="W334" s="52"/>
      <c r="X334" s="52"/>
      <c r="Y334" s="52"/>
      <c r="Z334" s="51"/>
      <c r="AA334" s="76"/>
      <c r="AB334" s="76"/>
      <c r="AC334" s="77"/>
      <c r="AD334" s="84" t="s">
        <v>12343</v>
      </c>
      <c r="AE334" s="84">
        <v>2273</v>
      </c>
      <c r="AF334" s="84">
        <v>473</v>
      </c>
      <c r="AG334" s="84">
        <v>9461</v>
      </c>
      <c r="AH334" s="84">
        <v>19</v>
      </c>
      <c r="AI334" s="84">
        <v>-21600</v>
      </c>
      <c r="AJ334" s="84" t="s">
        <v>14347</v>
      </c>
      <c r="AK334" s="84" t="s">
        <v>474</v>
      </c>
      <c r="AL334" s="88" t="s">
        <v>16903</v>
      </c>
      <c r="AM334" s="84" t="s">
        <v>601</v>
      </c>
      <c r="AN334" s="86">
        <v>41763.618495370371</v>
      </c>
      <c r="AO334" s="88" t="s">
        <v>18060</v>
      </c>
      <c r="AP334" s="84" t="b">
        <v>0</v>
      </c>
      <c r="AQ334" s="84" t="b">
        <v>0</v>
      </c>
      <c r="AR334" s="84" t="b">
        <v>1</v>
      </c>
      <c r="AS334" s="84" t="s">
        <v>290</v>
      </c>
      <c r="AT334" s="84">
        <v>12</v>
      </c>
      <c r="AU334" s="88" t="s">
        <v>19703</v>
      </c>
      <c r="AV334" s="84" t="b">
        <v>0</v>
      </c>
      <c r="AW334" s="84" t="s">
        <v>745</v>
      </c>
      <c r="AX334" s="88" t="s">
        <v>21456</v>
      </c>
      <c r="AY334" s="84" t="s">
        <v>66</v>
      </c>
      <c r="AZ334" s="2"/>
      <c r="BA334" s="3"/>
      <c r="BB334" s="3"/>
      <c r="BC334" s="3"/>
      <c r="BD334" s="3"/>
    </row>
    <row r="335" spans="1:56" x14ac:dyDescent="0.2">
      <c r="A335" s="69" t="s">
        <v>2394</v>
      </c>
      <c r="B335" s="70"/>
      <c r="C335" s="70"/>
      <c r="D335" s="71"/>
      <c r="E335" s="108"/>
      <c r="F335" s="113" t="s">
        <v>6980</v>
      </c>
      <c r="G335" s="109"/>
      <c r="H335" s="74"/>
      <c r="I335" s="75"/>
      <c r="J335" s="110"/>
      <c r="K335" s="74" t="s">
        <v>23594</v>
      </c>
      <c r="L335" s="111"/>
      <c r="M335" s="79"/>
      <c r="N335" s="79"/>
      <c r="O335" s="80"/>
      <c r="P335" s="81"/>
      <c r="Q335" s="81"/>
      <c r="R335" s="91"/>
      <c r="S335" s="91"/>
      <c r="T335" s="91"/>
      <c r="U335" s="91"/>
      <c r="V335" s="52"/>
      <c r="W335" s="52"/>
      <c r="X335" s="52"/>
      <c r="Y335" s="52"/>
      <c r="Z335" s="51"/>
      <c r="AA335" s="76"/>
      <c r="AB335" s="76"/>
      <c r="AC335" s="77"/>
      <c r="AD335" s="84" t="s">
        <v>12344</v>
      </c>
      <c r="AE335" s="84">
        <v>1021</v>
      </c>
      <c r="AF335" s="84">
        <v>1184</v>
      </c>
      <c r="AG335" s="84">
        <v>19904</v>
      </c>
      <c r="AH335" s="84">
        <v>127</v>
      </c>
      <c r="AI335" s="84"/>
      <c r="AJ335" s="84" t="s">
        <v>14348</v>
      </c>
      <c r="AK335" s="84"/>
      <c r="AL335" s="84"/>
      <c r="AM335" s="84"/>
      <c r="AN335" s="86">
        <v>41806.57440972222</v>
      </c>
      <c r="AO335" s="88" t="s">
        <v>18061</v>
      </c>
      <c r="AP335" s="84" t="b">
        <v>1</v>
      </c>
      <c r="AQ335" s="84" t="b">
        <v>0</v>
      </c>
      <c r="AR335" s="84" t="b">
        <v>0</v>
      </c>
      <c r="AS335" s="84" t="s">
        <v>1655</v>
      </c>
      <c r="AT335" s="84">
        <v>30</v>
      </c>
      <c r="AU335" s="88" t="s">
        <v>674</v>
      </c>
      <c r="AV335" s="84" t="b">
        <v>0</v>
      </c>
      <c r="AW335" s="84" t="s">
        <v>745</v>
      </c>
      <c r="AX335" s="88" t="s">
        <v>21457</v>
      </c>
      <c r="AY335" s="84" t="s">
        <v>66</v>
      </c>
      <c r="AZ335" s="2"/>
      <c r="BA335" s="3"/>
      <c r="BB335" s="3"/>
      <c r="BC335" s="3"/>
      <c r="BD335" s="3"/>
    </row>
    <row r="336" spans="1:56" x14ac:dyDescent="0.2">
      <c r="A336" s="69" t="s">
        <v>3848</v>
      </c>
      <c r="B336" s="70"/>
      <c r="C336" s="70"/>
      <c r="D336" s="71"/>
      <c r="E336" s="108"/>
      <c r="F336" s="113" t="s">
        <v>20427</v>
      </c>
      <c r="G336" s="109"/>
      <c r="H336" s="74"/>
      <c r="I336" s="75"/>
      <c r="J336" s="110"/>
      <c r="K336" s="74" t="s">
        <v>23595</v>
      </c>
      <c r="L336" s="111"/>
      <c r="M336" s="79"/>
      <c r="N336" s="79"/>
      <c r="O336" s="80"/>
      <c r="P336" s="81"/>
      <c r="Q336" s="81"/>
      <c r="R336" s="91"/>
      <c r="S336" s="91"/>
      <c r="T336" s="91"/>
      <c r="U336" s="91"/>
      <c r="V336" s="52"/>
      <c r="W336" s="52"/>
      <c r="X336" s="52"/>
      <c r="Y336" s="52"/>
      <c r="Z336" s="51"/>
      <c r="AA336" s="76"/>
      <c r="AB336" s="76"/>
      <c r="AC336" s="77"/>
      <c r="AD336" s="84" t="s">
        <v>12345</v>
      </c>
      <c r="AE336" s="84">
        <v>702</v>
      </c>
      <c r="AF336" s="84">
        <v>42874</v>
      </c>
      <c r="AG336" s="84">
        <v>5854</v>
      </c>
      <c r="AH336" s="84">
        <v>385</v>
      </c>
      <c r="AI336" s="84">
        <v>3600</v>
      </c>
      <c r="AJ336" s="84" t="s">
        <v>14349</v>
      </c>
      <c r="AK336" s="84" t="s">
        <v>16100</v>
      </c>
      <c r="AL336" s="88" t="s">
        <v>16904</v>
      </c>
      <c r="AM336" s="84" t="s">
        <v>1548</v>
      </c>
      <c r="AN336" s="86">
        <v>41106.452013888891</v>
      </c>
      <c r="AO336" s="88" t="s">
        <v>18062</v>
      </c>
      <c r="AP336" s="84" t="b">
        <v>0</v>
      </c>
      <c r="AQ336" s="84" t="b">
        <v>0</v>
      </c>
      <c r="AR336" s="84" t="b">
        <v>1</v>
      </c>
      <c r="AS336" s="84" t="s">
        <v>1655</v>
      </c>
      <c r="AT336" s="84">
        <v>151</v>
      </c>
      <c r="AU336" s="88" t="s">
        <v>674</v>
      </c>
      <c r="AV336" s="84" t="b">
        <v>1</v>
      </c>
      <c r="AW336" s="84" t="s">
        <v>745</v>
      </c>
      <c r="AX336" s="88" t="s">
        <v>21458</v>
      </c>
      <c r="AY336" s="84" t="s">
        <v>65</v>
      </c>
      <c r="AZ336" s="2"/>
      <c r="BA336" s="3"/>
      <c r="BB336" s="3"/>
      <c r="BC336" s="3"/>
      <c r="BD336" s="3"/>
    </row>
    <row r="337" spans="1:56" x14ac:dyDescent="0.2">
      <c r="A337" s="69" t="s">
        <v>3849</v>
      </c>
      <c r="B337" s="70"/>
      <c r="C337" s="70"/>
      <c r="D337" s="71"/>
      <c r="E337" s="108"/>
      <c r="F337" s="113" t="s">
        <v>20428</v>
      </c>
      <c r="G337" s="109"/>
      <c r="H337" s="74"/>
      <c r="I337" s="75"/>
      <c r="J337" s="110"/>
      <c r="K337" s="74" t="s">
        <v>23596</v>
      </c>
      <c r="L337" s="111"/>
      <c r="M337" s="79"/>
      <c r="N337" s="79"/>
      <c r="O337" s="80"/>
      <c r="P337" s="81"/>
      <c r="Q337" s="81"/>
      <c r="R337" s="91"/>
      <c r="S337" s="91"/>
      <c r="T337" s="91"/>
      <c r="U337" s="91"/>
      <c r="V337" s="52"/>
      <c r="W337" s="52"/>
      <c r="X337" s="52"/>
      <c r="Y337" s="52"/>
      <c r="Z337" s="51"/>
      <c r="AA337" s="76"/>
      <c r="AB337" s="76"/>
      <c r="AC337" s="77"/>
      <c r="AD337" s="84" t="s">
        <v>12346</v>
      </c>
      <c r="AE337" s="84">
        <v>282</v>
      </c>
      <c r="AF337" s="84">
        <v>9767</v>
      </c>
      <c r="AG337" s="84">
        <v>1968</v>
      </c>
      <c r="AH337" s="84">
        <v>125</v>
      </c>
      <c r="AI337" s="84"/>
      <c r="AJ337" s="84" t="s">
        <v>14350</v>
      </c>
      <c r="AK337" s="84"/>
      <c r="AL337" s="84"/>
      <c r="AM337" s="84"/>
      <c r="AN337" s="86">
        <v>43072.686157407406</v>
      </c>
      <c r="AO337" s="88" t="s">
        <v>18063</v>
      </c>
      <c r="AP337" s="84" t="b">
        <v>1</v>
      </c>
      <c r="AQ337" s="84" t="b">
        <v>0</v>
      </c>
      <c r="AR337" s="84" t="b">
        <v>0</v>
      </c>
      <c r="AS337" s="84" t="s">
        <v>1655</v>
      </c>
      <c r="AT337" s="84">
        <v>82</v>
      </c>
      <c r="AU337" s="84"/>
      <c r="AV337" s="84" t="b">
        <v>0</v>
      </c>
      <c r="AW337" s="84" t="s">
        <v>745</v>
      </c>
      <c r="AX337" s="88" t="s">
        <v>21459</v>
      </c>
      <c r="AY337" s="84" t="s">
        <v>65</v>
      </c>
      <c r="AZ337" s="2"/>
      <c r="BA337" s="3"/>
      <c r="BB337" s="3"/>
      <c r="BC337" s="3"/>
      <c r="BD337" s="3"/>
    </row>
    <row r="338" spans="1:56" x14ac:dyDescent="0.2">
      <c r="A338" s="69" t="s">
        <v>3850</v>
      </c>
      <c r="B338" s="70"/>
      <c r="C338" s="70"/>
      <c r="D338" s="71"/>
      <c r="E338" s="108"/>
      <c r="F338" s="113" t="s">
        <v>20429</v>
      </c>
      <c r="G338" s="109"/>
      <c r="H338" s="74"/>
      <c r="I338" s="75"/>
      <c r="J338" s="110"/>
      <c r="K338" s="74" t="s">
        <v>23597</v>
      </c>
      <c r="L338" s="111"/>
      <c r="M338" s="79"/>
      <c r="N338" s="79"/>
      <c r="O338" s="80"/>
      <c r="P338" s="81"/>
      <c r="Q338" s="81"/>
      <c r="R338" s="91"/>
      <c r="S338" s="91"/>
      <c r="T338" s="91"/>
      <c r="U338" s="91"/>
      <c r="V338" s="52"/>
      <c r="W338" s="52"/>
      <c r="X338" s="52"/>
      <c r="Y338" s="52"/>
      <c r="Z338" s="51"/>
      <c r="AA338" s="76"/>
      <c r="AB338" s="76"/>
      <c r="AC338" s="77"/>
      <c r="AD338" s="84" t="s">
        <v>12347</v>
      </c>
      <c r="AE338" s="84">
        <v>141</v>
      </c>
      <c r="AF338" s="84">
        <v>601207</v>
      </c>
      <c r="AG338" s="84">
        <v>18560</v>
      </c>
      <c r="AH338" s="84">
        <v>137</v>
      </c>
      <c r="AI338" s="84">
        <v>3600</v>
      </c>
      <c r="AJ338" s="84" t="s">
        <v>14351</v>
      </c>
      <c r="AK338" s="84" t="s">
        <v>16101</v>
      </c>
      <c r="AL338" s="88" t="s">
        <v>16905</v>
      </c>
      <c r="AM338" s="84" t="s">
        <v>1548</v>
      </c>
      <c r="AN338" s="86">
        <v>40661.657280092593</v>
      </c>
      <c r="AO338" s="88" t="s">
        <v>18064</v>
      </c>
      <c r="AP338" s="84" t="b">
        <v>0</v>
      </c>
      <c r="AQ338" s="84" t="b">
        <v>0</v>
      </c>
      <c r="AR338" s="84" t="b">
        <v>1</v>
      </c>
      <c r="AS338" s="84" t="s">
        <v>1655</v>
      </c>
      <c r="AT338" s="84">
        <v>1797</v>
      </c>
      <c r="AU338" s="88" t="s">
        <v>694</v>
      </c>
      <c r="AV338" s="84" t="b">
        <v>1</v>
      </c>
      <c r="AW338" s="84" t="s">
        <v>745</v>
      </c>
      <c r="AX338" s="88" t="s">
        <v>21460</v>
      </c>
      <c r="AY338" s="84" t="s">
        <v>65</v>
      </c>
      <c r="AZ338" s="2"/>
      <c r="BA338" s="3"/>
      <c r="BB338" s="3"/>
      <c r="BC338" s="3"/>
      <c r="BD338" s="3"/>
    </row>
    <row r="339" spans="1:56" x14ac:dyDescent="0.2">
      <c r="A339" s="69" t="s">
        <v>3851</v>
      </c>
      <c r="B339" s="70"/>
      <c r="C339" s="70"/>
      <c r="D339" s="71"/>
      <c r="E339" s="108"/>
      <c r="F339" s="113" t="s">
        <v>20430</v>
      </c>
      <c r="G339" s="109"/>
      <c r="H339" s="74"/>
      <c r="I339" s="75"/>
      <c r="J339" s="110"/>
      <c r="K339" s="74" t="s">
        <v>23598</v>
      </c>
      <c r="L339" s="111"/>
      <c r="M339" s="79"/>
      <c r="N339" s="79"/>
      <c r="O339" s="80"/>
      <c r="P339" s="81"/>
      <c r="Q339" s="81"/>
      <c r="R339" s="91"/>
      <c r="S339" s="91"/>
      <c r="T339" s="91"/>
      <c r="U339" s="91"/>
      <c r="V339" s="52"/>
      <c r="W339" s="52"/>
      <c r="X339" s="52"/>
      <c r="Y339" s="52"/>
      <c r="Z339" s="51"/>
      <c r="AA339" s="76"/>
      <c r="AB339" s="76"/>
      <c r="AC339" s="77"/>
      <c r="AD339" s="84" t="s">
        <v>12348</v>
      </c>
      <c r="AE339" s="84">
        <v>878</v>
      </c>
      <c r="AF339" s="84">
        <v>144236</v>
      </c>
      <c r="AG339" s="84">
        <v>150302</v>
      </c>
      <c r="AH339" s="84">
        <v>500</v>
      </c>
      <c r="AI339" s="84">
        <v>3600</v>
      </c>
      <c r="AJ339" s="84" t="s">
        <v>14352</v>
      </c>
      <c r="AK339" s="84" t="s">
        <v>16101</v>
      </c>
      <c r="AL339" s="88" t="s">
        <v>16906</v>
      </c>
      <c r="AM339" s="84" t="s">
        <v>1548</v>
      </c>
      <c r="AN339" s="86">
        <v>40322.505578703705</v>
      </c>
      <c r="AO339" s="88" t="s">
        <v>18065</v>
      </c>
      <c r="AP339" s="84" t="b">
        <v>0</v>
      </c>
      <c r="AQ339" s="84" t="b">
        <v>0</v>
      </c>
      <c r="AR339" s="84" t="b">
        <v>0</v>
      </c>
      <c r="AS339" s="84" t="s">
        <v>1655</v>
      </c>
      <c r="AT339" s="84">
        <v>917</v>
      </c>
      <c r="AU339" s="88" t="s">
        <v>686</v>
      </c>
      <c r="AV339" s="84" t="b">
        <v>1</v>
      </c>
      <c r="AW339" s="84" t="s">
        <v>745</v>
      </c>
      <c r="AX339" s="88" t="s">
        <v>21461</v>
      </c>
      <c r="AY339" s="84" t="s">
        <v>65</v>
      </c>
      <c r="AZ339" s="2"/>
      <c r="BA339" s="3"/>
      <c r="BB339" s="3"/>
      <c r="BC339" s="3"/>
      <c r="BD339" s="3"/>
    </row>
    <row r="340" spans="1:56" x14ac:dyDescent="0.2">
      <c r="A340" s="69" t="s">
        <v>3852</v>
      </c>
      <c r="B340" s="70"/>
      <c r="C340" s="70"/>
      <c r="D340" s="71"/>
      <c r="E340" s="108"/>
      <c r="F340" s="113" t="s">
        <v>20431</v>
      </c>
      <c r="G340" s="109"/>
      <c r="H340" s="74"/>
      <c r="I340" s="75"/>
      <c r="J340" s="110"/>
      <c r="K340" s="74" t="s">
        <v>23599</v>
      </c>
      <c r="L340" s="111"/>
      <c r="M340" s="79"/>
      <c r="N340" s="79"/>
      <c r="O340" s="80"/>
      <c r="P340" s="81"/>
      <c r="Q340" s="81"/>
      <c r="R340" s="91"/>
      <c r="S340" s="91"/>
      <c r="T340" s="91"/>
      <c r="U340" s="91"/>
      <c r="V340" s="52"/>
      <c r="W340" s="52"/>
      <c r="X340" s="52"/>
      <c r="Y340" s="52"/>
      <c r="Z340" s="51"/>
      <c r="AA340" s="76"/>
      <c r="AB340" s="76"/>
      <c r="AC340" s="77"/>
      <c r="AD340" s="84" t="s">
        <v>12349</v>
      </c>
      <c r="AE340" s="84">
        <v>4387</v>
      </c>
      <c r="AF340" s="84">
        <v>257002</v>
      </c>
      <c r="AG340" s="84">
        <v>47894</v>
      </c>
      <c r="AH340" s="84">
        <v>823</v>
      </c>
      <c r="AI340" s="84">
        <v>3600</v>
      </c>
      <c r="AJ340" s="84" t="s">
        <v>14353</v>
      </c>
      <c r="AK340" s="84"/>
      <c r="AL340" s="88" t="s">
        <v>16907</v>
      </c>
      <c r="AM340" s="84" t="s">
        <v>1548</v>
      </c>
      <c r="AN340" s="86">
        <v>39487.928865740738</v>
      </c>
      <c r="AO340" s="88" t="s">
        <v>18066</v>
      </c>
      <c r="AP340" s="84" t="b">
        <v>0</v>
      </c>
      <c r="AQ340" s="84" t="b">
        <v>0</v>
      </c>
      <c r="AR340" s="84" t="b">
        <v>1</v>
      </c>
      <c r="AS340" s="84" t="s">
        <v>1655</v>
      </c>
      <c r="AT340" s="84">
        <v>1516</v>
      </c>
      <c r="AU340" s="88" t="s">
        <v>19704</v>
      </c>
      <c r="AV340" s="84" t="b">
        <v>1</v>
      </c>
      <c r="AW340" s="84" t="s">
        <v>745</v>
      </c>
      <c r="AX340" s="88" t="s">
        <v>21462</v>
      </c>
      <c r="AY340" s="84" t="s">
        <v>65</v>
      </c>
      <c r="AZ340" s="2"/>
      <c r="BA340" s="3"/>
      <c r="BB340" s="3"/>
      <c r="BC340" s="3"/>
      <c r="BD340" s="3"/>
    </row>
    <row r="341" spans="1:56" x14ac:dyDescent="0.2">
      <c r="A341" s="69" t="s">
        <v>2395</v>
      </c>
      <c r="B341" s="70"/>
      <c r="C341" s="70"/>
      <c r="D341" s="71"/>
      <c r="E341" s="108"/>
      <c r="F341" s="113" t="s">
        <v>6981</v>
      </c>
      <c r="G341" s="109"/>
      <c r="H341" s="74"/>
      <c r="I341" s="75"/>
      <c r="J341" s="110"/>
      <c r="K341" s="74" t="s">
        <v>23600</v>
      </c>
      <c r="L341" s="111"/>
      <c r="M341" s="79"/>
      <c r="N341" s="79"/>
      <c r="O341" s="80"/>
      <c r="P341" s="81"/>
      <c r="Q341" s="81"/>
      <c r="R341" s="91"/>
      <c r="S341" s="91"/>
      <c r="T341" s="91"/>
      <c r="U341" s="91"/>
      <c r="V341" s="52"/>
      <c r="W341" s="52"/>
      <c r="X341" s="52"/>
      <c r="Y341" s="52"/>
      <c r="Z341" s="51"/>
      <c r="AA341" s="76"/>
      <c r="AB341" s="76"/>
      <c r="AC341" s="77"/>
      <c r="AD341" s="84" t="s">
        <v>12350</v>
      </c>
      <c r="AE341" s="84">
        <v>278</v>
      </c>
      <c r="AF341" s="84">
        <v>125</v>
      </c>
      <c r="AG341" s="84">
        <v>1597</v>
      </c>
      <c r="AH341" s="84">
        <v>297</v>
      </c>
      <c r="AI341" s="84"/>
      <c r="AJ341" s="84" t="s">
        <v>14354</v>
      </c>
      <c r="AK341" s="84" t="s">
        <v>16102</v>
      </c>
      <c r="AL341" s="84"/>
      <c r="AM341" s="84"/>
      <c r="AN341" s="86">
        <v>42128.550393518519</v>
      </c>
      <c r="AO341" s="88" t="s">
        <v>18067</v>
      </c>
      <c r="AP341" s="84" t="b">
        <v>1</v>
      </c>
      <c r="AQ341" s="84" t="b">
        <v>0</v>
      </c>
      <c r="AR341" s="84" t="b">
        <v>0</v>
      </c>
      <c r="AS341" s="84" t="s">
        <v>290</v>
      </c>
      <c r="AT341" s="84">
        <v>3</v>
      </c>
      <c r="AU341" s="88" t="s">
        <v>674</v>
      </c>
      <c r="AV341" s="84" t="b">
        <v>0</v>
      </c>
      <c r="AW341" s="84" t="s">
        <v>745</v>
      </c>
      <c r="AX341" s="88" t="s">
        <v>21463</v>
      </c>
      <c r="AY341" s="84" t="s">
        <v>66</v>
      </c>
      <c r="AZ341" s="2"/>
      <c r="BA341" s="3"/>
      <c r="BB341" s="3"/>
      <c r="BC341" s="3"/>
      <c r="BD341" s="3"/>
    </row>
    <row r="342" spans="1:56" x14ac:dyDescent="0.2">
      <c r="A342" s="69" t="s">
        <v>2396</v>
      </c>
      <c r="B342" s="70"/>
      <c r="C342" s="70"/>
      <c r="D342" s="71"/>
      <c r="E342" s="108"/>
      <c r="F342" s="113" t="s">
        <v>20432</v>
      </c>
      <c r="G342" s="109"/>
      <c r="H342" s="74"/>
      <c r="I342" s="75"/>
      <c r="J342" s="110"/>
      <c r="K342" s="74" t="s">
        <v>23601</v>
      </c>
      <c r="L342" s="111"/>
      <c r="M342" s="79"/>
      <c r="N342" s="79"/>
      <c r="O342" s="80"/>
      <c r="P342" s="81"/>
      <c r="Q342" s="81"/>
      <c r="R342" s="91"/>
      <c r="S342" s="91"/>
      <c r="T342" s="91"/>
      <c r="U342" s="91"/>
      <c r="V342" s="52"/>
      <c r="W342" s="52"/>
      <c r="X342" s="52"/>
      <c r="Y342" s="52"/>
      <c r="Z342" s="51"/>
      <c r="AA342" s="76"/>
      <c r="AB342" s="76"/>
      <c r="AC342" s="77"/>
      <c r="AD342" s="84" t="s">
        <v>12351</v>
      </c>
      <c r="AE342" s="84">
        <v>335</v>
      </c>
      <c r="AF342" s="84">
        <v>8827</v>
      </c>
      <c r="AG342" s="84">
        <v>26917</v>
      </c>
      <c r="AH342" s="84">
        <v>21445</v>
      </c>
      <c r="AI342" s="84"/>
      <c r="AJ342" s="84" t="s">
        <v>14355</v>
      </c>
      <c r="AK342" s="84" t="s">
        <v>16103</v>
      </c>
      <c r="AL342" s="84"/>
      <c r="AM342" s="84"/>
      <c r="AN342" s="86">
        <v>42916.482222222221</v>
      </c>
      <c r="AO342" s="88" t="s">
        <v>18068</v>
      </c>
      <c r="AP342" s="84" t="b">
        <v>1</v>
      </c>
      <c r="AQ342" s="84" t="b">
        <v>0</v>
      </c>
      <c r="AR342" s="84" t="b">
        <v>1</v>
      </c>
      <c r="AS342" s="84" t="s">
        <v>290</v>
      </c>
      <c r="AT342" s="84">
        <v>106</v>
      </c>
      <c r="AU342" s="84"/>
      <c r="AV342" s="84" t="b">
        <v>0</v>
      </c>
      <c r="AW342" s="84" t="s">
        <v>745</v>
      </c>
      <c r="AX342" s="88" t="s">
        <v>21464</v>
      </c>
      <c r="AY342" s="84" t="s">
        <v>66</v>
      </c>
      <c r="AZ342" s="2"/>
      <c r="BA342" s="3"/>
      <c r="BB342" s="3"/>
      <c r="BC342" s="3"/>
      <c r="BD342" s="3"/>
    </row>
    <row r="343" spans="1:56" x14ac:dyDescent="0.2">
      <c r="A343" s="69" t="s">
        <v>3853</v>
      </c>
      <c r="B343" s="70"/>
      <c r="C343" s="70"/>
      <c r="D343" s="71"/>
      <c r="E343" s="108"/>
      <c r="F343" s="113" t="s">
        <v>20433</v>
      </c>
      <c r="G343" s="109"/>
      <c r="H343" s="74"/>
      <c r="I343" s="75"/>
      <c r="J343" s="110"/>
      <c r="K343" s="74" t="s">
        <v>23602</v>
      </c>
      <c r="L343" s="111"/>
      <c r="M343" s="79"/>
      <c r="N343" s="79"/>
      <c r="O343" s="80"/>
      <c r="P343" s="81"/>
      <c r="Q343" s="81"/>
      <c r="R343" s="91"/>
      <c r="S343" s="91"/>
      <c r="T343" s="91"/>
      <c r="U343" s="91"/>
      <c r="V343" s="52"/>
      <c r="W343" s="52"/>
      <c r="X343" s="52"/>
      <c r="Y343" s="52"/>
      <c r="Z343" s="51"/>
      <c r="AA343" s="76"/>
      <c r="AB343" s="76"/>
      <c r="AC343" s="77"/>
      <c r="AD343" s="84" t="s">
        <v>12352</v>
      </c>
      <c r="AE343" s="84">
        <v>23885</v>
      </c>
      <c r="AF343" s="84">
        <v>1485392</v>
      </c>
      <c r="AG343" s="84">
        <v>10009</v>
      </c>
      <c r="AH343" s="84">
        <v>4383</v>
      </c>
      <c r="AI343" s="84">
        <v>-28800</v>
      </c>
      <c r="AJ343" s="84" t="s">
        <v>14356</v>
      </c>
      <c r="AK343" s="84" t="s">
        <v>463</v>
      </c>
      <c r="AL343" s="88" t="s">
        <v>16908</v>
      </c>
      <c r="AM343" s="84" t="s">
        <v>602</v>
      </c>
      <c r="AN343" s="86">
        <v>39435.828958333332</v>
      </c>
      <c r="AO343" s="84"/>
      <c r="AP343" s="84" t="b">
        <v>0</v>
      </c>
      <c r="AQ343" s="84" t="b">
        <v>0</v>
      </c>
      <c r="AR343" s="84" t="b">
        <v>1</v>
      </c>
      <c r="AS343" s="84" t="s">
        <v>290</v>
      </c>
      <c r="AT343" s="84">
        <v>7405</v>
      </c>
      <c r="AU343" s="88" t="s">
        <v>19705</v>
      </c>
      <c r="AV343" s="84" t="b">
        <v>1</v>
      </c>
      <c r="AW343" s="84" t="s">
        <v>745</v>
      </c>
      <c r="AX343" s="88" t="s">
        <v>21465</v>
      </c>
      <c r="AY343" s="84" t="s">
        <v>65</v>
      </c>
      <c r="AZ343" s="2"/>
      <c r="BA343" s="3"/>
      <c r="BB343" s="3"/>
      <c r="BC343" s="3"/>
      <c r="BD343" s="3"/>
    </row>
    <row r="344" spans="1:56" x14ac:dyDescent="0.2">
      <c r="A344" s="69" t="s">
        <v>899</v>
      </c>
      <c r="B344" s="70"/>
      <c r="C344" s="70"/>
      <c r="D344" s="71"/>
      <c r="E344" s="108"/>
      <c r="F344" s="113" t="s">
        <v>1736</v>
      </c>
      <c r="G344" s="109"/>
      <c r="H344" s="74"/>
      <c r="I344" s="75"/>
      <c r="J344" s="110"/>
      <c r="K344" s="74" t="s">
        <v>1885</v>
      </c>
      <c r="L344" s="111"/>
      <c r="M344" s="79"/>
      <c r="N344" s="79"/>
      <c r="O344" s="80"/>
      <c r="P344" s="81"/>
      <c r="Q344" s="81"/>
      <c r="R344" s="91"/>
      <c r="S344" s="91"/>
      <c r="T344" s="91"/>
      <c r="U344" s="91"/>
      <c r="V344" s="52"/>
      <c r="W344" s="52"/>
      <c r="X344" s="52"/>
      <c r="Y344" s="52"/>
      <c r="Z344" s="51"/>
      <c r="AA344" s="76"/>
      <c r="AB344" s="76"/>
      <c r="AC344" s="77"/>
      <c r="AD344" s="84" t="s">
        <v>1136</v>
      </c>
      <c r="AE344" s="84">
        <v>147</v>
      </c>
      <c r="AF344" s="84">
        <v>917998</v>
      </c>
      <c r="AG344" s="84">
        <v>87393</v>
      </c>
      <c r="AH344" s="84">
        <v>953</v>
      </c>
      <c r="AI344" s="84">
        <v>-21600</v>
      </c>
      <c r="AJ344" s="84" t="s">
        <v>1249</v>
      </c>
      <c r="AK344" s="84"/>
      <c r="AL344" s="88" t="s">
        <v>1516</v>
      </c>
      <c r="AM344" s="84" t="s">
        <v>601</v>
      </c>
      <c r="AN344" s="86">
        <v>40916.076990740738</v>
      </c>
      <c r="AO344" s="88" t="s">
        <v>1611</v>
      </c>
      <c r="AP344" s="84" t="b">
        <v>0</v>
      </c>
      <c r="AQ344" s="84" t="b">
        <v>0</v>
      </c>
      <c r="AR344" s="84" t="b">
        <v>0</v>
      </c>
      <c r="AS344" s="84" t="s">
        <v>290</v>
      </c>
      <c r="AT344" s="84">
        <v>8072</v>
      </c>
      <c r="AU344" s="88" t="s">
        <v>1687</v>
      </c>
      <c r="AV344" s="84" t="b">
        <v>1</v>
      </c>
      <c r="AW344" s="84" t="s">
        <v>745</v>
      </c>
      <c r="AX344" s="88" t="s">
        <v>1809</v>
      </c>
      <c r="AY344" s="84" t="s">
        <v>65</v>
      </c>
      <c r="AZ344" s="2"/>
      <c r="BA344" s="3"/>
      <c r="BB344" s="3"/>
      <c r="BC344" s="3"/>
      <c r="BD344" s="3"/>
    </row>
    <row r="345" spans="1:56" x14ac:dyDescent="0.2">
      <c r="A345" s="69" t="s">
        <v>227</v>
      </c>
      <c r="B345" s="70"/>
      <c r="C345" s="70"/>
      <c r="D345" s="71"/>
      <c r="E345" s="108"/>
      <c r="F345" s="113" t="s">
        <v>715</v>
      </c>
      <c r="G345" s="109"/>
      <c r="H345" s="74"/>
      <c r="I345" s="75"/>
      <c r="J345" s="110"/>
      <c r="K345" s="74" t="s">
        <v>785</v>
      </c>
      <c r="L345" s="111"/>
      <c r="M345" s="79"/>
      <c r="N345" s="79"/>
      <c r="O345" s="80"/>
      <c r="P345" s="81"/>
      <c r="Q345" s="81"/>
      <c r="R345" s="91"/>
      <c r="S345" s="91"/>
      <c r="T345" s="91"/>
      <c r="U345" s="91"/>
      <c r="V345" s="52"/>
      <c r="W345" s="52"/>
      <c r="X345" s="52"/>
      <c r="Y345" s="52"/>
      <c r="Z345" s="51"/>
      <c r="AA345" s="76"/>
      <c r="AB345" s="76"/>
      <c r="AC345" s="77"/>
      <c r="AD345" s="84" t="s">
        <v>356</v>
      </c>
      <c r="AE345" s="84">
        <v>717</v>
      </c>
      <c r="AF345" s="84">
        <v>1366228</v>
      </c>
      <c r="AG345" s="84">
        <v>7399</v>
      </c>
      <c r="AH345" s="84">
        <v>213</v>
      </c>
      <c r="AI345" s="84">
        <v>-28800</v>
      </c>
      <c r="AJ345" s="84" t="s">
        <v>404</v>
      </c>
      <c r="AK345" s="84" t="s">
        <v>463</v>
      </c>
      <c r="AL345" s="88" t="s">
        <v>571</v>
      </c>
      <c r="AM345" s="84" t="s">
        <v>602</v>
      </c>
      <c r="AN345" s="86">
        <v>39914.029247685183</v>
      </c>
      <c r="AO345" s="88" t="s">
        <v>633</v>
      </c>
      <c r="AP345" s="84" t="b">
        <v>0</v>
      </c>
      <c r="AQ345" s="84" t="b">
        <v>0</v>
      </c>
      <c r="AR345" s="84" t="b">
        <v>1</v>
      </c>
      <c r="AS345" s="84" t="s">
        <v>290</v>
      </c>
      <c r="AT345" s="84">
        <v>6645</v>
      </c>
      <c r="AU345" s="88" t="s">
        <v>687</v>
      </c>
      <c r="AV345" s="84" t="b">
        <v>1</v>
      </c>
      <c r="AW345" s="84" t="s">
        <v>745</v>
      </c>
      <c r="AX345" s="88" t="s">
        <v>746</v>
      </c>
      <c r="AY345" s="84" t="s">
        <v>65</v>
      </c>
      <c r="AZ345" s="2"/>
      <c r="BA345" s="3"/>
      <c r="BB345" s="3"/>
      <c r="BC345" s="3"/>
      <c r="BD345" s="3"/>
    </row>
    <row r="346" spans="1:56" x14ac:dyDescent="0.2">
      <c r="A346" s="69" t="s">
        <v>2397</v>
      </c>
      <c r="B346" s="70"/>
      <c r="C346" s="70"/>
      <c r="D346" s="71"/>
      <c r="E346" s="108"/>
      <c r="F346" s="113" t="s">
        <v>6982</v>
      </c>
      <c r="G346" s="109"/>
      <c r="H346" s="74"/>
      <c r="I346" s="75"/>
      <c r="J346" s="110"/>
      <c r="K346" s="74" t="s">
        <v>23603</v>
      </c>
      <c r="L346" s="111"/>
      <c r="M346" s="79"/>
      <c r="N346" s="79"/>
      <c r="O346" s="80"/>
      <c r="P346" s="81"/>
      <c r="Q346" s="81"/>
      <c r="R346" s="91"/>
      <c r="S346" s="91"/>
      <c r="T346" s="91"/>
      <c r="U346" s="91"/>
      <c r="V346" s="52"/>
      <c r="W346" s="52"/>
      <c r="X346" s="52"/>
      <c r="Y346" s="52"/>
      <c r="Z346" s="51"/>
      <c r="AA346" s="76"/>
      <c r="AB346" s="76"/>
      <c r="AC346" s="77"/>
      <c r="AD346" s="84" t="s">
        <v>12353</v>
      </c>
      <c r="AE346" s="84">
        <v>3050</v>
      </c>
      <c r="AF346" s="84">
        <v>1900</v>
      </c>
      <c r="AG346" s="84">
        <v>62221</v>
      </c>
      <c r="AH346" s="84">
        <v>6060</v>
      </c>
      <c r="AI346" s="84">
        <v>-21600</v>
      </c>
      <c r="AJ346" s="84" t="s">
        <v>14357</v>
      </c>
      <c r="AK346" s="84" t="s">
        <v>16104</v>
      </c>
      <c r="AL346" s="88" t="s">
        <v>16909</v>
      </c>
      <c r="AM346" s="84" t="s">
        <v>601</v>
      </c>
      <c r="AN346" s="86">
        <v>39895.728715277779</v>
      </c>
      <c r="AO346" s="84"/>
      <c r="AP346" s="84" t="b">
        <v>1</v>
      </c>
      <c r="AQ346" s="84" t="b">
        <v>0</v>
      </c>
      <c r="AR346" s="84" t="b">
        <v>0</v>
      </c>
      <c r="AS346" s="84" t="s">
        <v>290</v>
      </c>
      <c r="AT346" s="84">
        <v>127</v>
      </c>
      <c r="AU346" s="88" t="s">
        <v>674</v>
      </c>
      <c r="AV346" s="84" t="b">
        <v>0</v>
      </c>
      <c r="AW346" s="84" t="s">
        <v>745</v>
      </c>
      <c r="AX346" s="88" t="s">
        <v>21466</v>
      </c>
      <c r="AY346" s="84" t="s">
        <v>66</v>
      </c>
      <c r="AZ346" s="2"/>
      <c r="BA346" s="3"/>
      <c r="BB346" s="3"/>
      <c r="BC346" s="3"/>
      <c r="BD346" s="3"/>
    </row>
    <row r="347" spans="1:56" x14ac:dyDescent="0.2">
      <c r="A347" s="69" t="s">
        <v>2398</v>
      </c>
      <c r="B347" s="70"/>
      <c r="C347" s="70"/>
      <c r="D347" s="71"/>
      <c r="E347" s="108"/>
      <c r="F347" s="113" t="s">
        <v>6983</v>
      </c>
      <c r="G347" s="109"/>
      <c r="H347" s="74"/>
      <c r="I347" s="75"/>
      <c r="J347" s="110"/>
      <c r="K347" s="74" t="s">
        <v>23604</v>
      </c>
      <c r="L347" s="111"/>
      <c r="M347" s="79"/>
      <c r="N347" s="79"/>
      <c r="O347" s="80"/>
      <c r="P347" s="81"/>
      <c r="Q347" s="81"/>
      <c r="R347" s="91"/>
      <c r="S347" s="91"/>
      <c r="T347" s="91"/>
      <c r="U347" s="91"/>
      <c r="V347" s="52"/>
      <c r="W347" s="52"/>
      <c r="X347" s="52"/>
      <c r="Y347" s="52"/>
      <c r="Z347" s="51"/>
      <c r="AA347" s="76"/>
      <c r="AB347" s="76"/>
      <c r="AC347" s="77"/>
      <c r="AD347" s="84" t="s">
        <v>12354</v>
      </c>
      <c r="AE347" s="84">
        <v>1887</v>
      </c>
      <c r="AF347" s="84">
        <v>167</v>
      </c>
      <c r="AG347" s="84">
        <v>28303</v>
      </c>
      <c r="AH347" s="84">
        <v>7</v>
      </c>
      <c r="AI347" s="84">
        <v>-18000</v>
      </c>
      <c r="AJ347" s="84" t="s">
        <v>14358</v>
      </c>
      <c r="AK347" s="84" t="s">
        <v>16105</v>
      </c>
      <c r="AL347" s="84"/>
      <c r="AM347" s="84" t="s">
        <v>603</v>
      </c>
      <c r="AN347" s="86">
        <v>40629.249456018515</v>
      </c>
      <c r="AO347" s="88" t="s">
        <v>18069</v>
      </c>
      <c r="AP347" s="84" t="b">
        <v>0</v>
      </c>
      <c r="AQ347" s="84" t="b">
        <v>0</v>
      </c>
      <c r="AR347" s="84" t="b">
        <v>1</v>
      </c>
      <c r="AS347" s="84" t="s">
        <v>290</v>
      </c>
      <c r="AT347" s="84">
        <v>15</v>
      </c>
      <c r="AU347" s="88" t="s">
        <v>674</v>
      </c>
      <c r="AV347" s="84" t="b">
        <v>0</v>
      </c>
      <c r="AW347" s="84" t="s">
        <v>745</v>
      </c>
      <c r="AX347" s="88" t="s">
        <v>21467</v>
      </c>
      <c r="AY347" s="84" t="s">
        <v>66</v>
      </c>
      <c r="AZ347" s="2"/>
      <c r="BA347" s="3"/>
      <c r="BB347" s="3"/>
      <c r="BC347" s="3"/>
      <c r="BD347" s="3"/>
    </row>
    <row r="348" spans="1:56" x14ac:dyDescent="0.2">
      <c r="A348" s="69" t="s">
        <v>906</v>
      </c>
      <c r="B348" s="70"/>
      <c r="C348" s="70"/>
      <c r="D348" s="71"/>
      <c r="E348" s="108"/>
      <c r="F348" s="113" t="s">
        <v>1743</v>
      </c>
      <c r="G348" s="109"/>
      <c r="H348" s="74"/>
      <c r="I348" s="75"/>
      <c r="J348" s="110"/>
      <c r="K348" s="74" t="s">
        <v>1892</v>
      </c>
      <c r="L348" s="111"/>
      <c r="M348" s="79"/>
      <c r="N348" s="79"/>
      <c r="O348" s="80"/>
      <c r="P348" s="81"/>
      <c r="Q348" s="81"/>
      <c r="R348" s="91"/>
      <c r="S348" s="91"/>
      <c r="T348" s="91"/>
      <c r="U348" s="91"/>
      <c r="V348" s="52"/>
      <c r="W348" s="52"/>
      <c r="X348" s="52"/>
      <c r="Y348" s="52"/>
      <c r="Z348" s="51"/>
      <c r="AA348" s="76"/>
      <c r="AB348" s="76"/>
      <c r="AC348" s="77"/>
      <c r="AD348" s="84" t="s">
        <v>1154</v>
      </c>
      <c r="AE348" s="84">
        <v>2937</v>
      </c>
      <c r="AF348" s="84">
        <v>361189</v>
      </c>
      <c r="AG348" s="84">
        <v>59518</v>
      </c>
      <c r="AH348" s="84">
        <v>4504</v>
      </c>
      <c r="AI348" s="84">
        <v>-18000</v>
      </c>
      <c r="AJ348" s="84" t="s">
        <v>1259</v>
      </c>
      <c r="AK348" s="84" t="s">
        <v>475</v>
      </c>
      <c r="AL348" s="88" t="s">
        <v>1523</v>
      </c>
      <c r="AM348" s="84" t="s">
        <v>603</v>
      </c>
      <c r="AN348" s="86">
        <v>40697.019918981481</v>
      </c>
      <c r="AO348" s="88" t="s">
        <v>1621</v>
      </c>
      <c r="AP348" s="84" t="b">
        <v>0</v>
      </c>
      <c r="AQ348" s="84" t="b">
        <v>0</v>
      </c>
      <c r="AR348" s="84" t="b">
        <v>1</v>
      </c>
      <c r="AS348" s="84" t="s">
        <v>290</v>
      </c>
      <c r="AT348" s="84">
        <v>4765</v>
      </c>
      <c r="AU348" s="88" t="s">
        <v>1691</v>
      </c>
      <c r="AV348" s="84" t="b">
        <v>1</v>
      </c>
      <c r="AW348" s="84" t="s">
        <v>745</v>
      </c>
      <c r="AX348" s="88" t="s">
        <v>1822</v>
      </c>
      <c r="AY348" s="84" t="s">
        <v>65</v>
      </c>
      <c r="AZ348" s="2"/>
      <c r="BA348" s="3"/>
      <c r="BB348" s="3"/>
      <c r="BC348" s="3"/>
      <c r="BD348" s="3"/>
    </row>
    <row r="349" spans="1:56" x14ac:dyDescent="0.2">
      <c r="A349" s="69" t="s">
        <v>2399</v>
      </c>
      <c r="B349" s="70"/>
      <c r="C349" s="70"/>
      <c r="D349" s="71"/>
      <c r="E349" s="108"/>
      <c r="F349" s="113" t="s">
        <v>6984</v>
      </c>
      <c r="G349" s="109"/>
      <c r="H349" s="74"/>
      <c r="I349" s="75"/>
      <c r="J349" s="110"/>
      <c r="K349" s="74" t="s">
        <v>23605</v>
      </c>
      <c r="L349" s="111"/>
      <c r="M349" s="79"/>
      <c r="N349" s="79"/>
      <c r="O349" s="80"/>
      <c r="P349" s="81"/>
      <c r="Q349" s="81"/>
      <c r="R349" s="91"/>
      <c r="S349" s="91"/>
      <c r="T349" s="91"/>
      <c r="U349" s="91"/>
      <c r="V349" s="52"/>
      <c r="W349" s="52"/>
      <c r="X349" s="52"/>
      <c r="Y349" s="52"/>
      <c r="Z349" s="51"/>
      <c r="AA349" s="76"/>
      <c r="AB349" s="76"/>
      <c r="AC349" s="77"/>
      <c r="AD349" s="84" t="s">
        <v>12355</v>
      </c>
      <c r="AE349" s="84">
        <v>993</v>
      </c>
      <c r="AF349" s="84">
        <v>2817</v>
      </c>
      <c r="AG349" s="84">
        <v>28990</v>
      </c>
      <c r="AH349" s="84">
        <v>2</v>
      </c>
      <c r="AI349" s="84">
        <v>-21600</v>
      </c>
      <c r="AJ349" s="84" t="s">
        <v>14359</v>
      </c>
      <c r="AK349" s="84" t="s">
        <v>16106</v>
      </c>
      <c r="AL349" s="88" t="s">
        <v>16910</v>
      </c>
      <c r="AM349" s="84" t="s">
        <v>601</v>
      </c>
      <c r="AN349" s="86">
        <v>40830.850162037037</v>
      </c>
      <c r="AO349" s="88" t="s">
        <v>18070</v>
      </c>
      <c r="AP349" s="84" t="b">
        <v>0</v>
      </c>
      <c r="AQ349" s="84" t="b">
        <v>0</v>
      </c>
      <c r="AR349" s="84" t="b">
        <v>1</v>
      </c>
      <c r="AS349" s="84" t="s">
        <v>290</v>
      </c>
      <c r="AT349" s="84">
        <v>7</v>
      </c>
      <c r="AU349" s="88" t="s">
        <v>19706</v>
      </c>
      <c r="AV349" s="84" t="b">
        <v>0</v>
      </c>
      <c r="AW349" s="84" t="s">
        <v>745</v>
      </c>
      <c r="AX349" s="88" t="s">
        <v>21468</v>
      </c>
      <c r="AY349" s="84" t="s">
        <v>66</v>
      </c>
      <c r="AZ349" s="2"/>
      <c r="BA349" s="3"/>
      <c r="BB349" s="3"/>
      <c r="BC349" s="3"/>
      <c r="BD349" s="3"/>
    </row>
    <row r="350" spans="1:56" x14ac:dyDescent="0.2">
      <c r="A350" s="69" t="s">
        <v>2400</v>
      </c>
      <c r="B350" s="70"/>
      <c r="C350" s="70"/>
      <c r="D350" s="71"/>
      <c r="E350" s="108"/>
      <c r="F350" s="113" t="s">
        <v>6985</v>
      </c>
      <c r="G350" s="109"/>
      <c r="H350" s="74"/>
      <c r="I350" s="75"/>
      <c r="J350" s="110"/>
      <c r="K350" s="74" t="s">
        <v>23606</v>
      </c>
      <c r="L350" s="111"/>
      <c r="M350" s="79"/>
      <c r="N350" s="79"/>
      <c r="O350" s="80"/>
      <c r="P350" s="81"/>
      <c r="Q350" s="81"/>
      <c r="R350" s="91"/>
      <c r="S350" s="91"/>
      <c r="T350" s="91"/>
      <c r="U350" s="91"/>
      <c r="V350" s="52"/>
      <c r="W350" s="52"/>
      <c r="X350" s="52"/>
      <c r="Y350" s="52"/>
      <c r="Z350" s="51"/>
      <c r="AA350" s="76"/>
      <c r="AB350" s="76"/>
      <c r="AC350" s="77"/>
      <c r="AD350" s="84" t="s">
        <v>610</v>
      </c>
      <c r="AE350" s="84">
        <v>285</v>
      </c>
      <c r="AF350" s="84">
        <v>493</v>
      </c>
      <c r="AG350" s="84">
        <v>40500</v>
      </c>
      <c r="AH350" s="84">
        <v>17489</v>
      </c>
      <c r="AI350" s="84">
        <v>-28800</v>
      </c>
      <c r="AJ350" s="84"/>
      <c r="AK350" s="84" t="s">
        <v>16107</v>
      </c>
      <c r="AL350" s="84"/>
      <c r="AM350" s="84" t="s">
        <v>602</v>
      </c>
      <c r="AN350" s="86">
        <v>40089.029050925928</v>
      </c>
      <c r="AO350" s="88" t="s">
        <v>18071</v>
      </c>
      <c r="AP350" s="84" t="b">
        <v>0</v>
      </c>
      <c r="AQ350" s="84" t="b">
        <v>0</v>
      </c>
      <c r="AR350" s="84" t="b">
        <v>0</v>
      </c>
      <c r="AS350" s="84" t="s">
        <v>290</v>
      </c>
      <c r="AT350" s="84">
        <v>5</v>
      </c>
      <c r="AU350" s="88" t="s">
        <v>19707</v>
      </c>
      <c r="AV350" s="84" t="b">
        <v>0</v>
      </c>
      <c r="AW350" s="84" t="s">
        <v>745</v>
      </c>
      <c r="AX350" s="88" t="s">
        <v>21469</v>
      </c>
      <c r="AY350" s="84" t="s">
        <v>66</v>
      </c>
      <c r="AZ350" s="2"/>
      <c r="BA350" s="3"/>
      <c r="BB350" s="3"/>
      <c r="BC350" s="3"/>
      <c r="BD350" s="3"/>
    </row>
    <row r="351" spans="1:56" x14ac:dyDescent="0.2">
      <c r="A351" s="69" t="s">
        <v>2401</v>
      </c>
      <c r="B351" s="70"/>
      <c r="C351" s="70"/>
      <c r="D351" s="71"/>
      <c r="E351" s="108"/>
      <c r="F351" s="113" t="s">
        <v>6986</v>
      </c>
      <c r="G351" s="109"/>
      <c r="H351" s="74"/>
      <c r="I351" s="75"/>
      <c r="J351" s="110"/>
      <c r="K351" s="74" t="s">
        <v>23607</v>
      </c>
      <c r="L351" s="111"/>
      <c r="M351" s="79"/>
      <c r="N351" s="79"/>
      <c r="O351" s="80"/>
      <c r="P351" s="81"/>
      <c r="Q351" s="81"/>
      <c r="R351" s="91"/>
      <c r="S351" s="91"/>
      <c r="T351" s="91"/>
      <c r="U351" s="91"/>
      <c r="V351" s="52"/>
      <c r="W351" s="52"/>
      <c r="X351" s="52"/>
      <c r="Y351" s="52"/>
      <c r="Z351" s="51"/>
      <c r="AA351" s="76"/>
      <c r="AB351" s="76"/>
      <c r="AC351" s="77"/>
      <c r="AD351" s="84" t="s">
        <v>12356</v>
      </c>
      <c r="AE351" s="84">
        <v>2630</v>
      </c>
      <c r="AF351" s="84">
        <v>1356</v>
      </c>
      <c r="AG351" s="84">
        <v>4605</v>
      </c>
      <c r="AH351" s="84">
        <v>1158</v>
      </c>
      <c r="AI351" s="84">
        <v>39600</v>
      </c>
      <c r="AJ351" s="84" t="s">
        <v>14360</v>
      </c>
      <c r="AK351" s="84" t="s">
        <v>16108</v>
      </c>
      <c r="AL351" s="88" t="s">
        <v>16911</v>
      </c>
      <c r="AM351" s="84" t="s">
        <v>623</v>
      </c>
      <c r="AN351" s="86">
        <v>40871.297326388885</v>
      </c>
      <c r="AO351" s="88" t="s">
        <v>18072</v>
      </c>
      <c r="AP351" s="84" t="b">
        <v>0</v>
      </c>
      <c r="AQ351" s="84" t="b">
        <v>0</v>
      </c>
      <c r="AR351" s="84" t="b">
        <v>0</v>
      </c>
      <c r="AS351" s="84" t="s">
        <v>290</v>
      </c>
      <c r="AT351" s="84">
        <v>48</v>
      </c>
      <c r="AU351" s="88" t="s">
        <v>677</v>
      </c>
      <c r="AV351" s="84" t="b">
        <v>1</v>
      </c>
      <c r="AW351" s="84" t="s">
        <v>745</v>
      </c>
      <c r="AX351" s="88" t="s">
        <v>21470</v>
      </c>
      <c r="AY351" s="84" t="s">
        <v>66</v>
      </c>
      <c r="AZ351" s="2"/>
      <c r="BA351" s="3"/>
      <c r="BB351" s="3"/>
      <c r="BC351" s="3"/>
      <c r="BD351" s="3"/>
    </row>
    <row r="352" spans="1:56" x14ac:dyDescent="0.2">
      <c r="A352" s="69" t="s">
        <v>3854</v>
      </c>
      <c r="B352" s="70"/>
      <c r="C352" s="70"/>
      <c r="D352" s="71"/>
      <c r="E352" s="108"/>
      <c r="F352" s="113" t="s">
        <v>20434</v>
      </c>
      <c r="G352" s="109"/>
      <c r="H352" s="74"/>
      <c r="I352" s="75"/>
      <c r="J352" s="110"/>
      <c r="K352" s="74" t="s">
        <v>23608</v>
      </c>
      <c r="L352" s="111"/>
      <c r="M352" s="79"/>
      <c r="N352" s="79"/>
      <c r="O352" s="80"/>
      <c r="P352" s="81"/>
      <c r="Q352" s="81"/>
      <c r="R352" s="91"/>
      <c r="S352" s="91"/>
      <c r="T352" s="91"/>
      <c r="U352" s="91"/>
      <c r="V352" s="52"/>
      <c r="W352" s="52"/>
      <c r="X352" s="52"/>
      <c r="Y352" s="52"/>
      <c r="Z352" s="51"/>
      <c r="AA352" s="76"/>
      <c r="AB352" s="76"/>
      <c r="AC352" s="77"/>
      <c r="AD352" s="84" t="s">
        <v>12357</v>
      </c>
      <c r="AE352" s="84">
        <v>2293</v>
      </c>
      <c r="AF352" s="84">
        <v>8306</v>
      </c>
      <c r="AG352" s="84">
        <v>3353</v>
      </c>
      <c r="AH352" s="84">
        <v>3759</v>
      </c>
      <c r="AI352" s="84">
        <v>39600</v>
      </c>
      <c r="AJ352" s="84" t="s">
        <v>14361</v>
      </c>
      <c r="AK352" s="84" t="s">
        <v>323</v>
      </c>
      <c r="AL352" s="88" t="s">
        <v>16912</v>
      </c>
      <c r="AM352" s="84" t="s">
        <v>329</v>
      </c>
      <c r="AN352" s="86">
        <v>41619.110891203702</v>
      </c>
      <c r="AO352" s="88" t="s">
        <v>18073</v>
      </c>
      <c r="AP352" s="84" t="b">
        <v>1</v>
      </c>
      <c r="AQ352" s="84" t="b">
        <v>0</v>
      </c>
      <c r="AR352" s="84" t="b">
        <v>1</v>
      </c>
      <c r="AS352" s="84" t="s">
        <v>290</v>
      </c>
      <c r="AT352" s="84">
        <v>112</v>
      </c>
      <c r="AU352" s="88" t="s">
        <v>674</v>
      </c>
      <c r="AV352" s="84" t="b">
        <v>1</v>
      </c>
      <c r="AW352" s="84" t="s">
        <v>745</v>
      </c>
      <c r="AX352" s="88" t="s">
        <v>21471</v>
      </c>
      <c r="AY352" s="84" t="s">
        <v>65</v>
      </c>
      <c r="AZ352" s="2"/>
      <c r="BA352" s="3"/>
      <c r="BB352" s="3"/>
      <c r="BC352" s="3"/>
      <c r="BD352" s="3"/>
    </row>
    <row r="353" spans="1:56" x14ac:dyDescent="0.2">
      <c r="A353" s="69" t="s">
        <v>2402</v>
      </c>
      <c r="B353" s="70"/>
      <c r="C353" s="70"/>
      <c r="D353" s="71"/>
      <c r="E353" s="108"/>
      <c r="F353" s="113" t="s">
        <v>6987</v>
      </c>
      <c r="G353" s="109"/>
      <c r="H353" s="74"/>
      <c r="I353" s="75"/>
      <c r="J353" s="110"/>
      <c r="K353" s="74" t="s">
        <v>23609</v>
      </c>
      <c r="L353" s="111"/>
      <c r="M353" s="79"/>
      <c r="N353" s="79"/>
      <c r="O353" s="80"/>
      <c r="P353" s="81"/>
      <c r="Q353" s="81"/>
      <c r="R353" s="91"/>
      <c r="S353" s="91"/>
      <c r="T353" s="91"/>
      <c r="U353" s="91"/>
      <c r="V353" s="52"/>
      <c r="W353" s="52"/>
      <c r="X353" s="52"/>
      <c r="Y353" s="52"/>
      <c r="Z353" s="51"/>
      <c r="AA353" s="76"/>
      <c r="AB353" s="76"/>
      <c r="AC353" s="77"/>
      <c r="AD353" s="84" t="s">
        <v>12358</v>
      </c>
      <c r="AE353" s="84">
        <v>409</v>
      </c>
      <c r="AF353" s="84">
        <v>1305</v>
      </c>
      <c r="AG353" s="84">
        <v>63243</v>
      </c>
      <c r="AH353" s="84">
        <v>245901</v>
      </c>
      <c r="AI353" s="84">
        <v>-25200</v>
      </c>
      <c r="AJ353" s="84" t="s">
        <v>14362</v>
      </c>
      <c r="AK353" s="84" t="s">
        <v>16109</v>
      </c>
      <c r="AL353" s="84"/>
      <c r="AM353" s="84" t="s">
        <v>605</v>
      </c>
      <c r="AN353" s="86">
        <v>40916.207372685189</v>
      </c>
      <c r="AO353" s="88" t="s">
        <v>18074</v>
      </c>
      <c r="AP353" s="84" t="b">
        <v>0</v>
      </c>
      <c r="AQ353" s="84" t="b">
        <v>0</v>
      </c>
      <c r="AR353" s="84" t="b">
        <v>1</v>
      </c>
      <c r="AS353" s="84" t="s">
        <v>290</v>
      </c>
      <c r="AT353" s="84">
        <v>25</v>
      </c>
      <c r="AU353" s="88" t="s">
        <v>19708</v>
      </c>
      <c r="AV353" s="84" t="b">
        <v>0</v>
      </c>
      <c r="AW353" s="84" t="s">
        <v>745</v>
      </c>
      <c r="AX353" s="88" t="s">
        <v>21472</v>
      </c>
      <c r="AY353" s="84" t="s">
        <v>66</v>
      </c>
      <c r="AZ353" s="2"/>
      <c r="BA353" s="3"/>
      <c r="BB353" s="3"/>
      <c r="BC353" s="3"/>
      <c r="BD353" s="3"/>
    </row>
    <row r="354" spans="1:56" x14ac:dyDescent="0.2">
      <c r="A354" s="69" t="s">
        <v>2403</v>
      </c>
      <c r="B354" s="70"/>
      <c r="C354" s="70"/>
      <c r="D354" s="71"/>
      <c r="E354" s="108"/>
      <c r="F354" s="113" t="s">
        <v>6988</v>
      </c>
      <c r="G354" s="109"/>
      <c r="H354" s="74"/>
      <c r="I354" s="75"/>
      <c r="J354" s="110"/>
      <c r="K354" s="74" t="s">
        <v>23610</v>
      </c>
      <c r="L354" s="111"/>
      <c r="M354" s="79"/>
      <c r="N354" s="79"/>
      <c r="O354" s="80"/>
      <c r="P354" s="81"/>
      <c r="Q354" s="81"/>
      <c r="R354" s="91"/>
      <c r="S354" s="91"/>
      <c r="T354" s="91"/>
      <c r="U354" s="91"/>
      <c r="V354" s="52"/>
      <c r="W354" s="52"/>
      <c r="X354" s="52"/>
      <c r="Y354" s="52"/>
      <c r="Z354" s="51"/>
      <c r="AA354" s="76"/>
      <c r="AB354" s="76"/>
      <c r="AC354" s="77"/>
      <c r="AD354" s="84" t="s">
        <v>12359</v>
      </c>
      <c r="AE354" s="84">
        <v>2888</v>
      </c>
      <c r="AF354" s="84">
        <v>2952</v>
      </c>
      <c r="AG354" s="84">
        <v>71228</v>
      </c>
      <c r="AH354" s="84">
        <v>3935</v>
      </c>
      <c r="AI354" s="84">
        <v>-28800</v>
      </c>
      <c r="AJ354" s="84" t="s">
        <v>14363</v>
      </c>
      <c r="AK354" s="84" t="s">
        <v>310</v>
      </c>
      <c r="AL354" s="84"/>
      <c r="AM354" s="84" t="s">
        <v>602</v>
      </c>
      <c r="AN354" s="86">
        <v>40382.650914351849</v>
      </c>
      <c r="AO354" s="84"/>
      <c r="AP354" s="84" t="b">
        <v>0</v>
      </c>
      <c r="AQ354" s="84" t="b">
        <v>0</v>
      </c>
      <c r="AR354" s="84" t="b">
        <v>0</v>
      </c>
      <c r="AS354" s="84" t="s">
        <v>290</v>
      </c>
      <c r="AT354" s="84">
        <v>217</v>
      </c>
      <c r="AU354" s="88" t="s">
        <v>19709</v>
      </c>
      <c r="AV354" s="84" t="b">
        <v>0</v>
      </c>
      <c r="AW354" s="84" t="s">
        <v>745</v>
      </c>
      <c r="AX354" s="88" t="s">
        <v>21473</v>
      </c>
      <c r="AY354" s="84" t="s">
        <v>66</v>
      </c>
      <c r="AZ354" s="2"/>
      <c r="BA354" s="3"/>
      <c r="BB354" s="3"/>
      <c r="BC354" s="3"/>
      <c r="BD354" s="3"/>
    </row>
    <row r="355" spans="1:56" x14ac:dyDescent="0.2">
      <c r="A355" s="69" t="s">
        <v>2404</v>
      </c>
      <c r="B355" s="70"/>
      <c r="C355" s="70"/>
      <c r="D355" s="71"/>
      <c r="E355" s="108"/>
      <c r="F355" s="113" t="s">
        <v>6989</v>
      </c>
      <c r="G355" s="109"/>
      <c r="H355" s="74"/>
      <c r="I355" s="75"/>
      <c r="J355" s="110"/>
      <c r="K355" s="74" t="s">
        <v>23611</v>
      </c>
      <c r="L355" s="111"/>
      <c r="M355" s="79"/>
      <c r="N355" s="79"/>
      <c r="O355" s="80"/>
      <c r="P355" s="81"/>
      <c r="Q355" s="81"/>
      <c r="R355" s="91"/>
      <c r="S355" s="91"/>
      <c r="T355" s="91"/>
      <c r="U355" s="91"/>
      <c r="V355" s="52"/>
      <c r="W355" s="52"/>
      <c r="X355" s="52"/>
      <c r="Y355" s="52"/>
      <c r="Z355" s="51"/>
      <c r="AA355" s="76"/>
      <c r="AB355" s="76"/>
      <c r="AC355" s="77"/>
      <c r="AD355" s="84" t="s">
        <v>12360</v>
      </c>
      <c r="AE355" s="84">
        <v>422</v>
      </c>
      <c r="AF355" s="84">
        <v>177</v>
      </c>
      <c r="AG355" s="84">
        <v>7609</v>
      </c>
      <c r="AH355" s="84">
        <v>8077</v>
      </c>
      <c r="AI355" s="84">
        <v>-28800</v>
      </c>
      <c r="AJ355" s="84" t="s">
        <v>14364</v>
      </c>
      <c r="AK355" s="84" t="s">
        <v>16110</v>
      </c>
      <c r="AL355" s="84"/>
      <c r="AM355" s="84" t="s">
        <v>602</v>
      </c>
      <c r="AN355" s="86">
        <v>43036.573946759258</v>
      </c>
      <c r="AO355" s="88" t="s">
        <v>18075</v>
      </c>
      <c r="AP355" s="84" t="b">
        <v>1</v>
      </c>
      <c r="AQ355" s="84" t="b">
        <v>0</v>
      </c>
      <c r="AR355" s="84" t="b">
        <v>0</v>
      </c>
      <c r="AS355" s="84" t="s">
        <v>290</v>
      </c>
      <c r="AT355" s="84">
        <v>2</v>
      </c>
      <c r="AU355" s="84"/>
      <c r="AV355" s="84" t="b">
        <v>0</v>
      </c>
      <c r="AW355" s="84" t="s">
        <v>745</v>
      </c>
      <c r="AX355" s="88" t="s">
        <v>21474</v>
      </c>
      <c r="AY355" s="84" t="s">
        <v>66</v>
      </c>
      <c r="AZ355" s="2"/>
      <c r="BA355" s="3"/>
      <c r="BB355" s="3"/>
      <c r="BC355" s="3"/>
      <c r="BD355" s="3"/>
    </row>
    <row r="356" spans="1:56" x14ac:dyDescent="0.2">
      <c r="A356" s="69" t="s">
        <v>3855</v>
      </c>
      <c r="B356" s="70"/>
      <c r="C356" s="70"/>
      <c r="D356" s="71"/>
      <c r="E356" s="108"/>
      <c r="F356" s="113" t="s">
        <v>20435</v>
      </c>
      <c r="G356" s="109"/>
      <c r="H356" s="74"/>
      <c r="I356" s="75"/>
      <c r="J356" s="110"/>
      <c r="K356" s="74" t="s">
        <v>23612</v>
      </c>
      <c r="L356" s="111"/>
      <c r="M356" s="79"/>
      <c r="N356" s="79"/>
      <c r="O356" s="80"/>
      <c r="P356" s="81"/>
      <c r="Q356" s="81"/>
      <c r="R356" s="91"/>
      <c r="S356" s="91"/>
      <c r="T356" s="91"/>
      <c r="U356" s="91"/>
      <c r="V356" s="52"/>
      <c r="W356" s="52"/>
      <c r="X356" s="52"/>
      <c r="Y356" s="52"/>
      <c r="Z356" s="51"/>
      <c r="AA356" s="76"/>
      <c r="AB356" s="76"/>
      <c r="AC356" s="77"/>
      <c r="AD356" s="84" t="s">
        <v>12361</v>
      </c>
      <c r="AE356" s="84">
        <v>92</v>
      </c>
      <c r="AF356" s="84">
        <v>798774</v>
      </c>
      <c r="AG356" s="84">
        <v>1649</v>
      </c>
      <c r="AH356" s="84">
        <v>737</v>
      </c>
      <c r="AI356" s="84">
        <v>-21600</v>
      </c>
      <c r="AJ356" s="84" t="s">
        <v>14365</v>
      </c>
      <c r="AK356" s="84"/>
      <c r="AL356" s="88" t="s">
        <v>16913</v>
      </c>
      <c r="AM356" s="84" t="s">
        <v>601</v>
      </c>
      <c r="AN356" s="86">
        <v>40198.934537037036</v>
      </c>
      <c r="AO356" s="88" t="s">
        <v>18076</v>
      </c>
      <c r="AP356" s="84" t="b">
        <v>0</v>
      </c>
      <c r="AQ356" s="84" t="b">
        <v>0</v>
      </c>
      <c r="AR356" s="84" t="b">
        <v>0</v>
      </c>
      <c r="AS356" s="84" t="s">
        <v>290</v>
      </c>
      <c r="AT356" s="84">
        <v>1877</v>
      </c>
      <c r="AU356" s="88" t="s">
        <v>19710</v>
      </c>
      <c r="AV356" s="84" t="b">
        <v>1</v>
      </c>
      <c r="AW356" s="84" t="s">
        <v>745</v>
      </c>
      <c r="AX356" s="88" t="s">
        <v>21475</v>
      </c>
      <c r="AY356" s="84" t="s">
        <v>65</v>
      </c>
      <c r="AZ356" s="2"/>
      <c r="BA356" s="3"/>
      <c r="BB356" s="3"/>
      <c r="BC356" s="3"/>
      <c r="BD356" s="3"/>
    </row>
    <row r="357" spans="1:56" x14ac:dyDescent="0.2">
      <c r="A357" s="69" t="s">
        <v>3856</v>
      </c>
      <c r="B357" s="70"/>
      <c r="C357" s="70"/>
      <c r="D357" s="71"/>
      <c r="E357" s="108"/>
      <c r="F357" s="113" t="s">
        <v>20436</v>
      </c>
      <c r="G357" s="109"/>
      <c r="H357" s="74"/>
      <c r="I357" s="75"/>
      <c r="J357" s="110"/>
      <c r="K357" s="74" t="s">
        <v>23613</v>
      </c>
      <c r="L357" s="111"/>
      <c r="M357" s="79"/>
      <c r="N357" s="79"/>
      <c r="O357" s="80"/>
      <c r="P357" s="81"/>
      <c r="Q357" s="81"/>
      <c r="R357" s="91"/>
      <c r="S357" s="91"/>
      <c r="T357" s="91"/>
      <c r="U357" s="91"/>
      <c r="V357" s="52"/>
      <c r="W357" s="52"/>
      <c r="X357" s="52"/>
      <c r="Y357" s="52"/>
      <c r="Z357" s="51"/>
      <c r="AA357" s="76"/>
      <c r="AB357" s="76"/>
      <c r="AC357" s="77"/>
      <c r="AD357" s="84" t="s">
        <v>12362</v>
      </c>
      <c r="AE357" s="84">
        <v>644</v>
      </c>
      <c r="AF357" s="84">
        <v>58437</v>
      </c>
      <c r="AG357" s="84">
        <v>11020</v>
      </c>
      <c r="AH357" s="84">
        <v>9350</v>
      </c>
      <c r="AI357" s="84">
        <v>-28800</v>
      </c>
      <c r="AJ357" s="84" t="s">
        <v>14366</v>
      </c>
      <c r="AK357" s="84"/>
      <c r="AL357" s="88" t="s">
        <v>16914</v>
      </c>
      <c r="AM357" s="84" t="s">
        <v>602</v>
      </c>
      <c r="AN357" s="86">
        <v>40582.983194444445</v>
      </c>
      <c r="AO357" s="88" t="s">
        <v>18077</v>
      </c>
      <c r="AP357" s="84" t="b">
        <v>0</v>
      </c>
      <c r="AQ357" s="84" t="b">
        <v>0</v>
      </c>
      <c r="AR357" s="84" t="b">
        <v>1</v>
      </c>
      <c r="AS357" s="84" t="s">
        <v>290</v>
      </c>
      <c r="AT357" s="84">
        <v>671</v>
      </c>
      <c r="AU357" s="88" t="s">
        <v>19711</v>
      </c>
      <c r="AV357" s="84" t="b">
        <v>1</v>
      </c>
      <c r="AW357" s="84" t="s">
        <v>745</v>
      </c>
      <c r="AX357" s="88" t="s">
        <v>21476</v>
      </c>
      <c r="AY357" s="84" t="s">
        <v>65</v>
      </c>
      <c r="AZ357" s="2"/>
      <c r="BA357" s="3"/>
      <c r="BB357" s="3"/>
      <c r="BC357" s="3"/>
      <c r="BD357" s="3"/>
    </row>
    <row r="358" spans="1:56" x14ac:dyDescent="0.2">
      <c r="A358" s="69" t="s">
        <v>2405</v>
      </c>
      <c r="B358" s="70"/>
      <c r="C358" s="70"/>
      <c r="D358" s="71"/>
      <c r="E358" s="108"/>
      <c r="F358" s="113" t="s">
        <v>6990</v>
      </c>
      <c r="G358" s="109"/>
      <c r="H358" s="74"/>
      <c r="I358" s="75"/>
      <c r="J358" s="110"/>
      <c r="K358" s="74" t="s">
        <v>23614</v>
      </c>
      <c r="L358" s="111"/>
      <c r="M358" s="79"/>
      <c r="N358" s="79"/>
      <c r="O358" s="80"/>
      <c r="P358" s="81"/>
      <c r="Q358" s="81"/>
      <c r="R358" s="91"/>
      <c r="S358" s="91"/>
      <c r="T358" s="91"/>
      <c r="U358" s="91"/>
      <c r="V358" s="52"/>
      <c r="W358" s="52"/>
      <c r="X358" s="52"/>
      <c r="Y358" s="52"/>
      <c r="Z358" s="51"/>
      <c r="AA358" s="76"/>
      <c r="AB358" s="76"/>
      <c r="AC358" s="77"/>
      <c r="AD358" s="84" t="s">
        <v>12363</v>
      </c>
      <c r="AE358" s="84">
        <v>34</v>
      </c>
      <c r="AF358" s="84">
        <v>22</v>
      </c>
      <c r="AG358" s="84">
        <v>3017</v>
      </c>
      <c r="AH358" s="84">
        <v>2983</v>
      </c>
      <c r="AI358" s="84"/>
      <c r="AJ358" s="84"/>
      <c r="AK358" s="84"/>
      <c r="AL358" s="84"/>
      <c r="AM358" s="84"/>
      <c r="AN358" s="86">
        <v>41811.884826388887</v>
      </c>
      <c r="AO358" s="88" t="s">
        <v>18078</v>
      </c>
      <c r="AP358" s="84" t="b">
        <v>1</v>
      </c>
      <c r="AQ358" s="84" t="b">
        <v>0</v>
      </c>
      <c r="AR358" s="84" t="b">
        <v>0</v>
      </c>
      <c r="AS358" s="84" t="s">
        <v>290</v>
      </c>
      <c r="AT358" s="84">
        <v>1</v>
      </c>
      <c r="AU358" s="88" t="s">
        <v>674</v>
      </c>
      <c r="AV358" s="84" t="b">
        <v>0</v>
      </c>
      <c r="AW358" s="84" t="s">
        <v>745</v>
      </c>
      <c r="AX358" s="88" t="s">
        <v>21477</v>
      </c>
      <c r="AY358" s="84" t="s">
        <v>66</v>
      </c>
      <c r="AZ358" s="2"/>
      <c r="BA358" s="3"/>
      <c r="BB358" s="3"/>
      <c r="BC358" s="3"/>
      <c r="BD358" s="3"/>
    </row>
    <row r="359" spans="1:56" x14ac:dyDescent="0.2">
      <c r="A359" s="69" t="s">
        <v>2406</v>
      </c>
      <c r="B359" s="70"/>
      <c r="C359" s="70"/>
      <c r="D359" s="71"/>
      <c r="E359" s="108"/>
      <c r="F359" s="113" t="s">
        <v>6991</v>
      </c>
      <c r="G359" s="109"/>
      <c r="H359" s="74"/>
      <c r="I359" s="75"/>
      <c r="J359" s="110"/>
      <c r="K359" s="74" t="s">
        <v>23615</v>
      </c>
      <c r="L359" s="111"/>
      <c r="M359" s="79"/>
      <c r="N359" s="79"/>
      <c r="O359" s="80"/>
      <c r="P359" s="81"/>
      <c r="Q359" s="81"/>
      <c r="R359" s="91"/>
      <c r="S359" s="91"/>
      <c r="T359" s="91"/>
      <c r="U359" s="91"/>
      <c r="V359" s="52"/>
      <c r="W359" s="52"/>
      <c r="X359" s="52"/>
      <c r="Y359" s="52"/>
      <c r="Z359" s="51"/>
      <c r="AA359" s="76"/>
      <c r="AB359" s="76"/>
      <c r="AC359" s="77"/>
      <c r="AD359" s="84" t="s">
        <v>12364</v>
      </c>
      <c r="AE359" s="84">
        <v>649</v>
      </c>
      <c r="AF359" s="84">
        <v>2508</v>
      </c>
      <c r="AG359" s="84">
        <v>13800</v>
      </c>
      <c r="AH359" s="84">
        <v>87</v>
      </c>
      <c r="AI359" s="84"/>
      <c r="AJ359" s="84" t="s">
        <v>14367</v>
      </c>
      <c r="AK359" s="84" t="s">
        <v>2102</v>
      </c>
      <c r="AL359" s="84"/>
      <c r="AM359" s="84"/>
      <c r="AN359" s="86">
        <v>42790.640150462961</v>
      </c>
      <c r="AO359" s="88" t="s">
        <v>18079</v>
      </c>
      <c r="AP359" s="84" t="b">
        <v>0</v>
      </c>
      <c r="AQ359" s="84" t="b">
        <v>0</v>
      </c>
      <c r="AR359" s="84" t="b">
        <v>1</v>
      </c>
      <c r="AS359" s="84" t="s">
        <v>290</v>
      </c>
      <c r="AT359" s="84">
        <v>35</v>
      </c>
      <c r="AU359" s="88" t="s">
        <v>674</v>
      </c>
      <c r="AV359" s="84" t="b">
        <v>0</v>
      </c>
      <c r="AW359" s="84" t="s">
        <v>745</v>
      </c>
      <c r="AX359" s="88" t="s">
        <v>21478</v>
      </c>
      <c r="AY359" s="84" t="s">
        <v>66</v>
      </c>
      <c r="AZ359" s="2"/>
      <c r="BA359" s="3"/>
      <c r="BB359" s="3"/>
      <c r="BC359" s="3"/>
      <c r="BD359" s="3"/>
    </row>
    <row r="360" spans="1:56" x14ac:dyDescent="0.2">
      <c r="A360" s="69" t="s">
        <v>2407</v>
      </c>
      <c r="B360" s="70"/>
      <c r="C360" s="70"/>
      <c r="D360" s="71"/>
      <c r="E360" s="108"/>
      <c r="F360" s="113" t="s">
        <v>20437</v>
      </c>
      <c r="G360" s="109"/>
      <c r="H360" s="74"/>
      <c r="I360" s="75"/>
      <c r="J360" s="110"/>
      <c r="K360" s="74" t="s">
        <v>23616</v>
      </c>
      <c r="L360" s="111"/>
      <c r="M360" s="79"/>
      <c r="N360" s="79"/>
      <c r="O360" s="80"/>
      <c r="P360" s="81"/>
      <c r="Q360" s="81"/>
      <c r="R360" s="91"/>
      <c r="S360" s="91"/>
      <c r="T360" s="91"/>
      <c r="U360" s="91"/>
      <c r="V360" s="52"/>
      <c r="W360" s="52"/>
      <c r="X360" s="52"/>
      <c r="Y360" s="52"/>
      <c r="Z360" s="51"/>
      <c r="AA360" s="76"/>
      <c r="AB360" s="76"/>
      <c r="AC360" s="77"/>
      <c r="AD360" s="84" t="s">
        <v>12365</v>
      </c>
      <c r="AE360" s="84">
        <v>4874</v>
      </c>
      <c r="AF360" s="84">
        <v>1831</v>
      </c>
      <c r="AG360" s="84">
        <v>607</v>
      </c>
      <c r="AH360" s="84">
        <v>3070</v>
      </c>
      <c r="AI360" s="84"/>
      <c r="AJ360" s="84" t="s">
        <v>14368</v>
      </c>
      <c r="AK360" s="84" t="s">
        <v>550</v>
      </c>
      <c r="AL360" s="84"/>
      <c r="AM360" s="84"/>
      <c r="AN360" s="86">
        <v>43076.870370370372</v>
      </c>
      <c r="AO360" s="88" t="s">
        <v>18080</v>
      </c>
      <c r="AP360" s="84" t="b">
        <v>1</v>
      </c>
      <c r="AQ360" s="84" t="b">
        <v>0</v>
      </c>
      <c r="AR360" s="84" t="b">
        <v>0</v>
      </c>
      <c r="AS360" s="84" t="s">
        <v>290</v>
      </c>
      <c r="AT360" s="84">
        <v>2</v>
      </c>
      <c r="AU360" s="84"/>
      <c r="AV360" s="84" t="b">
        <v>0</v>
      </c>
      <c r="AW360" s="84" t="s">
        <v>745</v>
      </c>
      <c r="AX360" s="88" t="s">
        <v>21479</v>
      </c>
      <c r="AY360" s="84" t="s">
        <v>66</v>
      </c>
      <c r="AZ360" s="2"/>
      <c r="BA360" s="3"/>
      <c r="BB360" s="3"/>
      <c r="BC360" s="3"/>
      <c r="BD360" s="3"/>
    </row>
    <row r="361" spans="1:56" x14ac:dyDescent="0.2">
      <c r="A361" s="69" t="s">
        <v>2408</v>
      </c>
      <c r="B361" s="70"/>
      <c r="C361" s="70"/>
      <c r="D361" s="71"/>
      <c r="E361" s="108"/>
      <c r="F361" s="113" t="s">
        <v>20438</v>
      </c>
      <c r="G361" s="109"/>
      <c r="H361" s="74"/>
      <c r="I361" s="75"/>
      <c r="J361" s="110"/>
      <c r="K361" s="74" t="s">
        <v>23617</v>
      </c>
      <c r="L361" s="111"/>
      <c r="M361" s="79"/>
      <c r="N361" s="79"/>
      <c r="O361" s="80"/>
      <c r="P361" s="81"/>
      <c r="Q361" s="81"/>
      <c r="R361" s="91"/>
      <c r="S361" s="91"/>
      <c r="T361" s="91"/>
      <c r="U361" s="91"/>
      <c r="V361" s="52"/>
      <c r="W361" s="52"/>
      <c r="X361" s="52"/>
      <c r="Y361" s="52"/>
      <c r="Z361" s="51"/>
      <c r="AA361" s="76"/>
      <c r="AB361" s="76"/>
      <c r="AC361" s="77"/>
      <c r="AD361" s="84" t="s">
        <v>398</v>
      </c>
      <c r="AE361" s="84">
        <v>527</v>
      </c>
      <c r="AF361" s="84">
        <v>891</v>
      </c>
      <c r="AG361" s="84">
        <v>99322</v>
      </c>
      <c r="AH361" s="84">
        <v>25009</v>
      </c>
      <c r="AI361" s="84"/>
      <c r="AJ361" s="84" t="s">
        <v>14369</v>
      </c>
      <c r="AK361" s="84"/>
      <c r="AL361" s="84"/>
      <c r="AM361" s="84"/>
      <c r="AN361" s="86">
        <v>42395.030578703707</v>
      </c>
      <c r="AO361" s="84"/>
      <c r="AP361" s="84" t="b">
        <v>1</v>
      </c>
      <c r="AQ361" s="84" t="b">
        <v>0</v>
      </c>
      <c r="AR361" s="84" t="b">
        <v>1</v>
      </c>
      <c r="AS361" s="84" t="s">
        <v>290</v>
      </c>
      <c r="AT361" s="84">
        <v>35</v>
      </c>
      <c r="AU361" s="84"/>
      <c r="AV361" s="84" t="b">
        <v>0</v>
      </c>
      <c r="AW361" s="84" t="s">
        <v>745</v>
      </c>
      <c r="AX361" s="88" t="s">
        <v>21480</v>
      </c>
      <c r="AY361" s="84" t="s">
        <v>66</v>
      </c>
      <c r="AZ361" s="2"/>
      <c r="BA361" s="3"/>
      <c r="BB361" s="3"/>
      <c r="BC361" s="3"/>
      <c r="BD361" s="3"/>
    </row>
    <row r="362" spans="1:56" x14ac:dyDescent="0.2">
      <c r="A362" s="69" t="s">
        <v>2409</v>
      </c>
      <c r="B362" s="70"/>
      <c r="C362" s="70"/>
      <c r="D362" s="71"/>
      <c r="E362" s="108"/>
      <c r="F362" s="113" t="s">
        <v>6992</v>
      </c>
      <c r="G362" s="109"/>
      <c r="H362" s="74"/>
      <c r="I362" s="75"/>
      <c r="J362" s="110"/>
      <c r="K362" s="74" t="s">
        <v>23618</v>
      </c>
      <c r="L362" s="111"/>
      <c r="M362" s="79"/>
      <c r="N362" s="79"/>
      <c r="O362" s="80"/>
      <c r="P362" s="81"/>
      <c r="Q362" s="81"/>
      <c r="R362" s="91"/>
      <c r="S362" s="91"/>
      <c r="T362" s="91"/>
      <c r="U362" s="91"/>
      <c r="V362" s="52"/>
      <c r="W362" s="52"/>
      <c r="X362" s="52"/>
      <c r="Y362" s="52"/>
      <c r="Z362" s="51"/>
      <c r="AA362" s="76"/>
      <c r="AB362" s="76"/>
      <c r="AC362" s="77"/>
      <c r="AD362" s="84" t="s">
        <v>12366</v>
      </c>
      <c r="AE362" s="84">
        <v>7915</v>
      </c>
      <c r="AF362" s="84">
        <v>43364</v>
      </c>
      <c r="AG362" s="84">
        <v>44084</v>
      </c>
      <c r="AH362" s="84">
        <v>39398</v>
      </c>
      <c r="AI362" s="84">
        <v>7200</v>
      </c>
      <c r="AJ362" s="84" t="s">
        <v>14370</v>
      </c>
      <c r="AK362" s="84" t="s">
        <v>627</v>
      </c>
      <c r="AL362" s="84"/>
      <c r="AM362" s="84" t="s">
        <v>1546</v>
      </c>
      <c r="AN362" s="86">
        <v>39860.372349537036</v>
      </c>
      <c r="AO362" s="88" t="s">
        <v>18081</v>
      </c>
      <c r="AP362" s="84" t="b">
        <v>0</v>
      </c>
      <c r="AQ362" s="84" t="b">
        <v>0</v>
      </c>
      <c r="AR362" s="84" t="b">
        <v>1</v>
      </c>
      <c r="AS362" s="84" t="s">
        <v>290</v>
      </c>
      <c r="AT362" s="84">
        <v>367</v>
      </c>
      <c r="AU362" s="88" t="s">
        <v>19712</v>
      </c>
      <c r="AV362" s="84" t="b">
        <v>1</v>
      </c>
      <c r="AW362" s="84" t="s">
        <v>745</v>
      </c>
      <c r="AX362" s="88" t="s">
        <v>21481</v>
      </c>
      <c r="AY362" s="84" t="s">
        <v>66</v>
      </c>
      <c r="AZ362" s="2"/>
      <c r="BA362" s="3"/>
      <c r="BB362" s="3"/>
      <c r="BC362" s="3"/>
      <c r="BD362" s="3"/>
    </row>
    <row r="363" spans="1:56" x14ac:dyDescent="0.2">
      <c r="A363" s="69" t="s">
        <v>2410</v>
      </c>
      <c r="B363" s="70"/>
      <c r="C363" s="70"/>
      <c r="D363" s="71"/>
      <c r="E363" s="108"/>
      <c r="F363" s="113" t="s">
        <v>6993</v>
      </c>
      <c r="G363" s="109"/>
      <c r="H363" s="74"/>
      <c r="I363" s="75"/>
      <c r="J363" s="110"/>
      <c r="K363" s="74" t="s">
        <v>23619</v>
      </c>
      <c r="L363" s="111"/>
      <c r="M363" s="79"/>
      <c r="N363" s="79"/>
      <c r="O363" s="80"/>
      <c r="P363" s="81"/>
      <c r="Q363" s="81"/>
      <c r="R363" s="91"/>
      <c r="S363" s="91"/>
      <c r="T363" s="91"/>
      <c r="U363" s="91"/>
      <c r="V363" s="52"/>
      <c r="W363" s="52"/>
      <c r="X363" s="52"/>
      <c r="Y363" s="52"/>
      <c r="Z363" s="51"/>
      <c r="AA363" s="76"/>
      <c r="AB363" s="76"/>
      <c r="AC363" s="77"/>
      <c r="AD363" s="84" t="s">
        <v>12367</v>
      </c>
      <c r="AE363" s="84">
        <v>329</v>
      </c>
      <c r="AF363" s="84">
        <v>570</v>
      </c>
      <c r="AG363" s="84">
        <v>19286</v>
      </c>
      <c r="AH363" s="84">
        <v>5772</v>
      </c>
      <c r="AI363" s="84">
        <v>-21600</v>
      </c>
      <c r="AJ363" s="84" t="s">
        <v>14371</v>
      </c>
      <c r="AK363" s="84"/>
      <c r="AL363" s="88" t="s">
        <v>16915</v>
      </c>
      <c r="AM363" s="84" t="s">
        <v>601</v>
      </c>
      <c r="AN363" s="86">
        <v>40038.771412037036</v>
      </c>
      <c r="AO363" s="88" t="s">
        <v>18082</v>
      </c>
      <c r="AP363" s="84" t="b">
        <v>0</v>
      </c>
      <c r="AQ363" s="84" t="b">
        <v>0</v>
      </c>
      <c r="AR363" s="84" t="b">
        <v>1</v>
      </c>
      <c r="AS363" s="84" t="s">
        <v>290</v>
      </c>
      <c r="AT363" s="84">
        <v>6</v>
      </c>
      <c r="AU363" s="88" t="s">
        <v>19713</v>
      </c>
      <c r="AV363" s="84" t="b">
        <v>0</v>
      </c>
      <c r="AW363" s="84" t="s">
        <v>745</v>
      </c>
      <c r="AX363" s="88" t="s">
        <v>21482</v>
      </c>
      <c r="AY363" s="84" t="s">
        <v>66</v>
      </c>
      <c r="AZ363" s="2"/>
      <c r="BA363" s="3"/>
      <c r="BB363" s="3"/>
      <c r="BC363" s="3"/>
      <c r="BD363" s="3"/>
    </row>
    <row r="364" spans="1:56" x14ac:dyDescent="0.2">
      <c r="A364" s="69" t="s">
        <v>2515</v>
      </c>
      <c r="B364" s="70"/>
      <c r="C364" s="70"/>
      <c r="D364" s="71"/>
      <c r="E364" s="108"/>
      <c r="F364" s="113" t="s">
        <v>7077</v>
      </c>
      <c r="G364" s="109"/>
      <c r="H364" s="74"/>
      <c r="I364" s="75"/>
      <c r="J364" s="110"/>
      <c r="K364" s="74" t="s">
        <v>23620</v>
      </c>
      <c r="L364" s="111"/>
      <c r="M364" s="79"/>
      <c r="N364" s="79"/>
      <c r="O364" s="80"/>
      <c r="P364" s="81"/>
      <c r="Q364" s="81"/>
      <c r="R364" s="91"/>
      <c r="S364" s="91"/>
      <c r="T364" s="91"/>
      <c r="U364" s="91"/>
      <c r="V364" s="52"/>
      <c r="W364" s="52"/>
      <c r="X364" s="52"/>
      <c r="Y364" s="52"/>
      <c r="Z364" s="51"/>
      <c r="AA364" s="76"/>
      <c r="AB364" s="76"/>
      <c r="AC364" s="77"/>
      <c r="AD364" s="84" t="s">
        <v>12368</v>
      </c>
      <c r="AE364" s="84">
        <v>174</v>
      </c>
      <c r="AF364" s="84">
        <v>270</v>
      </c>
      <c r="AG364" s="84">
        <v>12819</v>
      </c>
      <c r="AH364" s="84">
        <v>2703</v>
      </c>
      <c r="AI364" s="84">
        <v>-21600</v>
      </c>
      <c r="AJ364" s="84"/>
      <c r="AK364" s="84"/>
      <c r="AL364" s="84"/>
      <c r="AM364" s="84" t="s">
        <v>601</v>
      </c>
      <c r="AN364" s="86">
        <v>39996.190439814818</v>
      </c>
      <c r="AO364" s="88" t="s">
        <v>18083</v>
      </c>
      <c r="AP364" s="84" t="b">
        <v>0</v>
      </c>
      <c r="AQ364" s="84" t="b">
        <v>0</v>
      </c>
      <c r="AR364" s="84" t="b">
        <v>1</v>
      </c>
      <c r="AS364" s="84" t="s">
        <v>290</v>
      </c>
      <c r="AT364" s="84">
        <v>48</v>
      </c>
      <c r="AU364" s="88" t="s">
        <v>19714</v>
      </c>
      <c r="AV364" s="84" t="b">
        <v>0</v>
      </c>
      <c r="AW364" s="84" t="s">
        <v>745</v>
      </c>
      <c r="AX364" s="88" t="s">
        <v>21483</v>
      </c>
      <c r="AY364" s="84" t="s">
        <v>66</v>
      </c>
      <c r="AZ364" s="2"/>
      <c r="BA364" s="3"/>
      <c r="BB364" s="3"/>
      <c r="BC364" s="3"/>
      <c r="BD364" s="3"/>
    </row>
    <row r="365" spans="1:56" x14ac:dyDescent="0.2">
      <c r="A365" s="69" t="s">
        <v>2411</v>
      </c>
      <c r="B365" s="70"/>
      <c r="C365" s="70"/>
      <c r="D365" s="71"/>
      <c r="E365" s="108"/>
      <c r="F365" s="113" t="s">
        <v>6994</v>
      </c>
      <c r="G365" s="109"/>
      <c r="H365" s="74"/>
      <c r="I365" s="75"/>
      <c r="J365" s="110"/>
      <c r="K365" s="74" t="s">
        <v>23621</v>
      </c>
      <c r="L365" s="111"/>
      <c r="M365" s="79"/>
      <c r="N365" s="79"/>
      <c r="O365" s="80"/>
      <c r="P365" s="81"/>
      <c r="Q365" s="81"/>
      <c r="R365" s="91"/>
      <c r="S365" s="91"/>
      <c r="T365" s="91"/>
      <c r="U365" s="91"/>
      <c r="V365" s="52"/>
      <c r="W365" s="52"/>
      <c r="X365" s="52"/>
      <c r="Y365" s="52"/>
      <c r="Z365" s="51"/>
      <c r="AA365" s="76"/>
      <c r="AB365" s="76"/>
      <c r="AC365" s="77"/>
      <c r="AD365" s="84" t="s">
        <v>2052</v>
      </c>
      <c r="AE365" s="84">
        <v>2</v>
      </c>
      <c r="AF365" s="84">
        <v>2</v>
      </c>
      <c r="AG365" s="84">
        <v>7</v>
      </c>
      <c r="AH365" s="84">
        <v>0</v>
      </c>
      <c r="AI365" s="84"/>
      <c r="AJ365" s="84" t="s">
        <v>14372</v>
      </c>
      <c r="AK365" s="84" t="s">
        <v>310</v>
      </c>
      <c r="AL365" s="84"/>
      <c r="AM365" s="84"/>
      <c r="AN365" s="86">
        <v>43154.18959490741</v>
      </c>
      <c r="AO365" s="88" t="s">
        <v>18084</v>
      </c>
      <c r="AP365" s="84" t="b">
        <v>1</v>
      </c>
      <c r="AQ365" s="84" t="b">
        <v>0</v>
      </c>
      <c r="AR365" s="84" t="b">
        <v>0</v>
      </c>
      <c r="AS365" s="84" t="s">
        <v>290</v>
      </c>
      <c r="AT365" s="84">
        <v>0</v>
      </c>
      <c r="AU365" s="84"/>
      <c r="AV365" s="84" t="b">
        <v>0</v>
      </c>
      <c r="AW365" s="84" t="s">
        <v>745</v>
      </c>
      <c r="AX365" s="88" t="s">
        <v>21484</v>
      </c>
      <c r="AY365" s="84" t="s">
        <v>66</v>
      </c>
      <c r="AZ365" s="2"/>
      <c r="BA365" s="3"/>
      <c r="BB365" s="3"/>
      <c r="BC365" s="3"/>
      <c r="BD365" s="3"/>
    </row>
    <row r="366" spans="1:56" x14ac:dyDescent="0.2">
      <c r="A366" s="69" t="s">
        <v>3857</v>
      </c>
      <c r="B366" s="70"/>
      <c r="C366" s="70"/>
      <c r="D366" s="71"/>
      <c r="E366" s="108"/>
      <c r="F366" s="113" t="s">
        <v>20439</v>
      </c>
      <c r="G366" s="109"/>
      <c r="H366" s="74"/>
      <c r="I366" s="75"/>
      <c r="J366" s="110"/>
      <c r="K366" s="74" t="s">
        <v>23622</v>
      </c>
      <c r="L366" s="111"/>
      <c r="M366" s="79"/>
      <c r="N366" s="79"/>
      <c r="O366" s="80"/>
      <c r="P366" s="81"/>
      <c r="Q366" s="81"/>
      <c r="R366" s="91"/>
      <c r="S366" s="91"/>
      <c r="T366" s="91"/>
      <c r="U366" s="91"/>
      <c r="V366" s="52"/>
      <c r="W366" s="52"/>
      <c r="X366" s="52"/>
      <c r="Y366" s="52"/>
      <c r="Z366" s="51"/>
      <c r="AA366" s="76"/>
      <c r="AB366" s="76"/>
      <c r="AC366" s="77"/>
      <c r="AD366" s="84" t="s">
        <v>12369</v>
      </c>
      <c r="AE366" s="84">
        <v>689</v>
      </c>
      <c r="AF366" s="84">
        <v>15058203</v>
      </c>
      <c r="AG366" s="84">
        <v>9053</v>
      </c>
      <c r="AH366" s="84">
        <v>71</v>
      </c>
      <c r="AI366" s="84">
        <v>-32400</v>
      </c>
      <c r="AJ366" s="84" t="s">
        <v>14373</v>
      </c>
      <c r="AK366" s="84" t="s">
        <v>16111</v>
      </c>
      <c r="AL366" s="88" t="s">
        <v>16916</v>
      </c>
      <c r="AM366" s="84" t="s">
        <v>624</v>
      </c>
      <c r="AN366" s="86">
        <v>39770.435706018521</v>
      </c>
      <c r="AO366" s="84"/>
      <c r="AP366" s="84" t="b">
        <v>0</v>
      </c>
      <c r="AQ366" s="84" t="b">
        <v>0</v>
      </c>
      <c r="AR366" s="84" t="b">
        <v>1</v>
      </c>
      <c r="AS366" s="84" t="s">
        <v>290</v>
      </c>
      <c r="AT366" s="84">
        <v>48465</v>
      </c>
      <c r="AU366" s="88" t="s">
        <v>19715</v>
      </c>
      <c r="AV366" s="84" t="b">
        <v>1</v>
      </c>
      <c r="AW366" s="84" t="s">
        <v>745</v>
      </c>
      <c r="AX366" s="88" t="s">
        <v>21485</v>
      </c>
      <c r="AY366" s="84" t="s">
        <v>65</v>
      </c>
      <c r="AZ366" s="2"/>
      <c r="BA366" s="3"/>
      <c r="BB366" s="3"/>
      <c r="BC366" s="3"/>
      <c r="BD366" s="3"/>
    </row>
    <row r="367" spans="1:56" x14ac:dyDescent="0.2">
      <c r="A367" s="69" t="s">
        <v>2412</v>
      </c>
      <c r="B367" s="70"/>
      <c r="C367" s="70"/>
      <c r="D367" s="71"/>
      <c r="E367" s="108"/>
      <c r="F367" s="113" t="s">
        <v>6995</v>
      </c>
      <c r="G367" s="109"/>
      <c r="H367" s="74"/>
      <c r="I367" s="75"/>
      <c r="J367" s="110"/>
      <c r="K367" s="74" t="s">
        <v>23623</v>
      </c>
      <c r="L367" s="111"/>
      <c r="M367" s="79"/>
      <c r="N367" s="79"/>
      <c r="O367" s="80"/>
      <c r="P367" s="81"/>
      <c r="Q367" s="81"/>
      <c r="R367" s="91"/>
      <c r="S367" s="91"/>
      <c r="T367" s="91"/>
      <c r="U367" s="91"/>
      <c r="V367" s="52"/>
      <c r="W367" s="52"/>
      <c r="X367" s="52"/>
      <c r="Y367" s="52"/>
      <c r="Z367" s="51"/>
      <c r="AA367" s="76"/>
      <c r="AB367" s="76"/>
      <c r="AC367" s="77"/>
      <c r="AD367" s="84" t="s">
        <v>12370</v>
      </c>
      <c r="AE367" s="84">
        <v>1388</v>
      </c>
      <c r="AF367" s="84">
        <v>2036</v>
      </c>
      <c r="AG367" s="84">
        <v>23136</v>
      </c>
      <c r="AH367" s="84">
        <v>18521</v>
      </c>
      <c r="AI367" s="84">
        <v>-18000</v>
      </c>
      <c r="AJ367" s="84" t="s">
        <v>14374</v>
      </c>
      <c r="AK367" s="84" t="s">
        <v>16112</v>
      </c>
      <c r="AL367" s="84"/>
      <c r="AM367" s="84" t="s">
        <v>603</v>
      </c>
      <c r="AN367" s="86">
        <v>39796.983078703706</v>
      </c>
      <c r="AO367" s="88" t="s">
        <v>18085</v>
      </c>
      <c r="AP367" s="84" t="b">
        <v>0</v>
      </c>
      <c r="AQ367" s="84" t="b">
        <v>0</v>
      </c>
      <c r="AR367" s="84" t="b">
        <v>1</v>
      </c>
      <c r="AS367" s="84" t="s">
        <v>290</v>
      </c>
      <c r="AT367" s="84">
        <v>69</v>
      </c>
      <c r="AU367" s="88" t="s">
        <v>681</v>
      </c>
      <c r="AV367" s="84" t="b">
        <v>0</v>
      </c>
      <c r="AW367" s="84" t="s">
        <v>745</v>
      </c>
      <c r="AX367" s="88" t="s">
        <v>21486</v>
      </c>
      <c r="AY367" s="84" t="s">
        <v>66</v>
      </c>
      <c r="AZ367" s="2"/>
      <c r="BA367" s="3"/>
      <c r="BB367" s="3"/>
      <c r="BC367" s="3"/>
      <c r="BD367" s="3"/>
    </row>
    <row r="368" spans="1:56" x14ac:dyDescent="0.2">
      <c r="A368" s="69" t="s">
        <v>3858</v>
      </c>
      <c r="B368" s="70"/>
      <c r="C368" s="70"/>
      <c r="D368" s="71"/>
      <c r="E368" s="108"/>
      <c r="F368" s="113" t="s">
        <v>20440</v>
      </c>
      <c r="G368" s="109"/>
      <c r="H368" s="74"/>
      <c r="I368" s="75"/>
      <c r="J368" s="110"/>
      <c r="K368" s="74" t="s">
        <v>23624</v>
      </c>
      <c r="L368" s="111"/>
      <c r="M368" s="79"/>
      <c r="N368" s="79"/>
      <c r="O368" s="80"/>
      <c r="P368" s="81"/>
      <c r="Q368" s="81"/>
      <c r="R368" s="91"/>
      <c r="S368" s="91"/>
      <c r="T368" s="91"/>
      <c r="U368" s="91"/>
      <c r="V368" s="52"/>
      <c r="W368" s="52"/>
      <c r="X368" s="52"/>
      <c r="Y368" s="52"/>
      <c r="Z368" s="51"/>
      <c r="AA368" s="76"/>
      <c r="AB368" s="76"/>
      <c r="AC368" s="77"/>
      <c r="AD368" s="84" t="s">
        <v>12371</v>
      </c>
      <c r="AE368" s="84">
        <v>300</v>
      </c>
      <c r="AF368" s="84">
        <v>650</v>
      </c>
      <c r="AG368" s="84">
        <v>5140</v>
      </c>
      <c r="AH368" s="84">
        <v>188</v>
      </c>
      <c r="AI368" s="84"/>
      <c r="AJ368" s="84" t="s">
        <v>14375</v>
      </c>
      <c r="AK368" s="84" t="s">
        <v>1440</v>
      </c>
      <c r="AL368" s="88" t="s">
        <v>16917</v>
      </c>
      <c r="AM368" s="84"/>
      <c r="AN368" s="86">
        <v>42806.955462962964</v>
      </c>
      <c r="AO368" s="88" t="s">
        <v>18086</v>
      </c>
      <c r="AP368" s="84" t="b">
        <v>0</v>
      </c>
      <c r="AQ368" s="84" t="b">
        <v>0</v>
      </c>
      <c r="AR368" s="84" t="b">
        <v>0</v>
      </c>
      <c r="AS368" s="84" t="s">
        <v>290</v>
      </c>
      <c r="AT368" s="84">
        <v>19</v>
      </c>
      <c r="AU368" s="88" t="s">
        <v>674</v>
      </c>
      <c r="AV368" s="84" t="b">
        <v>0</v>
      </c>
      <c r="AW368" s="84" t="s">
        <v>745</v>
      </c>
      <c r="AX368" s="88" t="s">
        <v>21487</v>
      </c>
      <c r="AY368" s="84" t="s">
        <v>65</v>
      </c>
      <c r="AZ368" s="2"/>
      <c r="BA368" s="3"/>
      <c r="BB368" s="3"/>
      <c r="BC368" s="3"/>
      <c r="BD368" s="3"/>
    </row>
    <row r="369" spans="1:56" x14ac:dyDescent="0.2">
      <c r="A369" s="69" t="s">
        <v>2413</v>
      </c>
      <c r="B369" s="70"/>
      <c r="C369" s="70"/>
      <c r="D369" s="71"/>
      <c r="E369" s="108"/>
      <c r="F369" s="113" t="s">
        <v>6996</v>
      </c>
      <c r="G369" s="109"/>
      <c r="H369" s="74"/>
      <c r="I369" s="75"/>
      <c r="J369" s="110"/>
      <c r="K369" s="74" t="s">
        <v>23625</v>
      </c>
      <c r="L369" s="111"/>
      <c r="M369" s="79"/>
      <c r="N369" s="79"/>
      <c r="O369" s="80"/>
      <c r="P369" s="81"/>
      <c r="Q369" s="81"/>
      <c r="R369" s="91"/>
      <c r="S369" s="91"/>
      <c r="T369" s="91"/>
      <c r="U369" s="91"/>
      <c r="V369" s="52"/>
      <c r="W369" s="52"/>
      <c r="X369" s="52"/>
      <c r="Y369" s="52"/>
      <c r="Z369" s="51"/>
      <c r="AA369" s="76"/>
      <c r="AB369" s="76"/>
      <c r="AC369" s="77"/>
      <c r="AD369" s="84" t="s">
        <v>12372</v>
      </c>
      <c r="AE369" s="84">
        <v>1974</v>
      </c>
      <c r="AF369" s="84">
        <v>13406</v>
      </c>
      <c r="AG369" s="84">
        <v>9496</v>
      </c>
      <c r="AH369" s="84">
        <v>2998</v>
      </c>
      <c r="AI369" s="84">
        <v>3600</v>
      </c>
      <c r="AJ369" s="84" t="s">
        <v>14376</v>
      </c>
      <c r="AK369" s="84" t="s">
        <v>16113</v>
      </c>
      <c r="AL369" s="88" t="s">
        <v>16918</v>
      </c>
      <c r="AM369" s="84" t="s">
        <v>1321</v>
      </c>
      <c r="AN369" s="86">
        <v>39997.506192129629</v>
      </c>
      <c r="AO369" s="88" t="s">
        <v>18087</v>
      </c>
      <c r="AP369" s="84" t="b">
        <v>0</v>
      </c>
      <c r="AQ369" s="84" t="b">
        <v>0</v>
      </c>
      <c r="AR369" s="84" t="b">
        <v>1</v>
      </c>
      <c r="AS369" s="84" t="s">
        <v>290</v>
      </c>
      <c r="AT369" s="84">
        <v>135</v>
      </c>
      <c r="AU369" s="88" t="s">
        <v>19716</v>
      </c>
      <c r="AV369" s="84" t="b">
        <v>0</v>
      </c>
      <c r="AW369" s="84" t="s">
        <v>745</v>
      </c>
      <c r="AX369" s="88" t="s">
        <v>21488</v>
      </c>
      <c r="AY369" s="84" t="s">
        <v>66</v>
      </c>
      <c r="AZ369" s="2"/>
      <c r="BA369" s="3"/>
      <c r="BB369" s="3"/>
      <c r="BC369" s="3"/>
      <c r="BD369" s="3"/>
    </row>
    <row r="370" spans="1:56" x14ac:dyDescent="0.2">
      <c r="A370" s="69" t="s">
        <v>2414</v>
      </c>
      <c r="B370" s="70"/>
      <c r="C370" s="70"/>
      <c r="D370" s="71"/>
      <c r="E370" s="108"/>
      <c r="F370" s="113" t="s">
        <v>6997</v>
      </c>
      <c r="G370" s="109"/>
      <c r="H370" s="74"/>
      <c r="I370" s="75"/>
      <c r="J370" s="110"/>
      <c r="K370" s="74" t="s">
        <v>23626</v>
      </c>
      <c r="L370" s="111"/>
      <c r="M370" s="79"/>
      <c r="N370" s="79"/>
      <c r="O370" s="80"/>
      <c r="P370" s="81"/>
      <c r="Q370" s="81"/>
      <c r="R370" s="91"/>
      <c r="S370" s="91"/>
      <c r="T370" s="91"/>
      <c r="U370" s="91"/>
      <c r="V370" s="52"/>
      <c r="W370" s="52"/>
      <c r="X370" s="52"/>
      <c r="Y370" s="52"/>
      <c r="Z370" s="51"/>
      <c r="AA370" s="76"/>
      <c r="AB370" s="76"/>
      <c r="AC370" s="77"/>
      <c r="AD370" s="84" t="s">
        <v>12373</v>
      </c>
      <c r="AE370" s="84">
        <v>280</v>
      </c>
      <c r="AF370" s="84">
        <v>304</v>
      </c>
      <c r="AG370" s="84">
        <v>24837</v>
      </c>
      <c r="AH370" s="84">
        <v>74686</v>
      </c>
      <c r="AI370" s="84">
        <v>28800</v>
      </c>
      <c r="AJ370" s="84" t="s">
        <v>14377</v>
      </c>
      <c r="AK370" s="84" t="s">
        <v>16114</v>
      </c>
      <c r="AL370" s="88" t="s">
        <v>16919</v>
      </c>
      <c r="AM370" s="84" t="s">
        <v>1562</v>
      </c>
      <c r="AN370" s="86">
        <v>40869.014965277776</v>
      </c>
      <c r="AO370" s="88" t="s">
        <v>18088</v>
      </c>
      <c r="AP370" s="84" t="b">
        <v>0</v>
      </c>
      <c r="AQ370" s="84" t="b">
        <v>0</v>
      </c>
      <c r="AR370" s="84" t="b">
        <v>0</v>
      </c>
      <c r="AS370" s="84" t="s">
        <v>290</v>
      </c>
      <c r="AT370" s="84">
        <v>2</v>
      </c>
      <c r="AU370" s="88" t="s">
        <v>19717</v>
      </c>
      <c r="AV370" s="84" t="b">
        <v>0</v>
      </c>
      <c r="AW370" s="84" t="s">
        <v>745</v>
      </c>
      <c r="AX370" s="88" t="s">
        <v>21489</v>
      </c>
      <c r="AY370" s="84" t="s">
        <v>66</v>
      </c>
      <c r="AZ370" s="2"/>
      <c r="BA370" s="3"/>
      <c r="BB370" s="3"/>
      <c r="BC370" s="3"/>
      <c r="BD370" s="3"/>
    </row>
    <row r="371" spans="1:56" x14ac:dyDescent="0.2">
      <c r="A371" s="69" t="s">
        <v>2416</v>
      </c>
      <c r="B371" s="70"/>
      <c r="C371" s="70"/>
      <c r="D371" s="71"/>
      <c r="E371" s="108"/>
      <c r="F371" s="113" t="s">
        <v>6999</v>
      </c>
      <c r="G371" s="109"/>
      <c r="H371" s="74"/>
      <c r="I371" s="75"/>
      <c r="J371" s="110"/>
      <c r="K371" s="74" t="s">
        <v>23627</v>
      </c>
      <c r="L371" s="111"/>
      <c r="M371" s="79"/>
      <c r="N371" s="79"/>
      <c r="O371" s="80"/>
      <c r="P371" s="81"/>
      <c r="Q371" s="81"/>
      <c r="R371" s="91"/>
      <c r="S371" s="91"/>
      <c r="T371" s="91"/>
      <c r="U371" s="91"/>
      <c r="V371" s="52"/>
      <c r="W371" s="52"/>
      <c r="X371" s="52"/>
      <c r="Y371" s="52"/>
      <c r="Z371" s="51"/>
      <c r="AA371" s="76"/>
      <c r="AB371" s="76"/>
      <c r="AC371" s="77"/>
      <c r="AD371" s="84" t="s">
        <v>12374</v>
      </c>
      <c r="AE371" s="84">
        <v>1265</v>
      </c>
      <c r="AF371" s="84">
        <v>18944</v>
      </c>
      <c r="AG371" s="84">
        <v>63399</v>
      </c>
      <c r="AH371" s="84">
        <v>48536</v>
      </c>
      <c r="AI371" s="84">
        <v>-28800</v>
      </c>
      <c r="AJ371" s="84" t="s">
        <v>14378</v>
      </c>
      <c r="AK371" s="84" t="s">
        <v>16115</v>
      </c>
      <c r="AL371" s="88" t="s">
        <v>16920</v>
      </c>
      <c r="AM371" s="84" t="s">
        <v>602</v>
      </c>
      <c r="AN371" s="86">
        <v>42003.855266203704</v>
      </c>
      <c r="AO371" s="88" t="s">
        <v>18089</v>
      </c>
      <c r="AP371" s="84" t="b">
        <v>1</v>
      </c>
      <c r="AQ371" s="84" t="b">
        <v>0</v>
      </c>
      <c r="AR371" s="84" t="b">
        <v>1</v>
      </c>
      <c r="AS371" s="84" t="s">
        <v>290</v>
      </c>
      <c r="AT371" s="84">
        <v>251</v>
      </c>
      <c r="AU371" s="88" t="s">
        <v>674</v>
      </c>
      <c r="AV371" s="84" t="b">
        <v>0</v>
      </c>
      <c r="AW371" s="84" t="s">
        <v>745</v>
      </c>
      <c r="AX371" s="88" t="s">
        <v>21490</v>
      </c>
      <c r="AY371" s="84" t="s">
        <v>66</v>
      </c>
      <c r="AZ371" s="2"/>
      <c r="BA371" s="3"/>
      <c r="BB371" s="3"/>
      <c r="BC371" s="3"/>
      <c r="BD371" s="3"/>
    </row>
    <row r="372" spans="1:56" x14ac:dyDescent="0.2">
      <c r="A372" s="69" t="s">
        <v>2417</v>
      </c>
      <c r="B372" s="70"/>
      <c r="C372" s="70"/>
      <c r="D372" s="71"/>
      <c r="E372" s="108"/>
      <c r="F372" s="113" t="s">
        <v>275</v>
      </c>
      <c r="G372" s="109"/>
      <c r="H372" s="74"/>
      <c r="I372" s="75"/>
      <c r="J372" s="110"/>
      <c r="K372" s="74" t="s">
        <v>23628</v>
      </c>
      <c r="L372" s="111"/>
      <c r="M372" s="79"/>
      <c r="N372" s="79"/>
      <c r="O372" s="80"/>
      <c r="P372" s="81"/>
      <c r="Q372" s="81"/>
      <c r="R372" s="91"/>
      <c r="S372" s="91"/>
      <c r="T372" s="91"/>
      <c r="U372" s="91"/>
      <c r="V372" s="52"/>
      <c r="W372" s="52"/>
      <c r="X372" s="52"/>
      <c r="Y372" s="52"/>
      <c r="Z372" s="51"/>
      <c r="AA372" s="76"/>
      <c r="AB372" s="76"/>
      <c r="AC372" s="77"/>
      <c r="AD372" s="84" t="s">
        <v>12375</v>
      </c>
      <c r="AE372" s="84">
        <v>29</v>
      </c>
      <c r="AF372" s="84">
        <v>7</v>
      </c>
      <c r="AG372" s="84">
        <v>748</v>
      </c>
      <c r="AH372" s="84">
        <v>312</v>
      </c>
      <c r="AI372" s="84"/>
      <c r="AJ372" s="84"/>
      <c r="AK372" s="84"/>
      <c r="AL372" s="84"/>
      <c r="AM372" s="84"/>
      <c r="AN372" s="86">
        <v>43118.088692129626</v>
      </c>
      <c r="AO372" s="84"/>
      <c r="AP372" s="84" t="b">
        <v>1</v>
      </c>
      <c r="AQ372" s="84" t="b">
        <v>1</v>
      </c>
      <c r="AR372" s="84" t="b">
        <v>0</v>
      </c>
      <c r="AS372" s="84" t="s">
        <v>291</v>
      </c>
      <c r="AT372" s="84">
        <v>0</v>
      </c>
      <c r="AU372" s="84"/>
      <c r="AV372" s="84" t="b">
        <v>0</v>
      </c>
      <c r="AW372" s="84" t="s">
        <v>745</v>
      </c>
      <c r="AX372" s="88" t="s">
        <v>21491</v>
      </c>
      <c r="AY372" s="84" t="s">
        <v>66</v>
      </c>
      <c r="AZ372" s="2"/>
      <c r="BA372" s="3"/>
      <c r="BB372" s="3"/>
      <c r="BC372" s="3"/>
      <c r="BD372" s="3"/>
    </row>
    <row r="373" spans="1:56" x14ac:dyDescent="0.2">
      <c r="A373" s="69" t="s">
        <v>2418</v>
      </c>
      <c r="B373" s="70"/>
      <c r="C373" s="70"/>
      <c r="D373" s="71"/>
      <c r="E373" s="108"/>
      <c r="F373" s="113" t="s">
        <v>7000</v>
      </c>
      <c r="G373" s="109"/>
      <c r="H373" s="74"/>
      <c r="I373" s="75"/>
      <c r="J373" s="110"/>
      <c r="K373" s="74" t="s">
        <v>23629</v>
      </c>
      <c r="L373" s="111"/>
      <c r="M373" s="79"/>
      <c r="N373" s="79"/>
      <c r="O373" s="80"/>
      <c r="P373" s="81"/>
      <c r="Q373" s="81"/>
      <c r="R373" s="91"/>
      <c r="S373" s="91"/>
      <c r="T373" s="91"/>
      <c r="U373" s="91"/>
      <c r="V373" s="52"/>
      <c r="W373" s="52"/>
      <c r="X373" s="52"/>
      <c r="Y373" s="52"/>
      <c r="Z373" s="51"/>
      <c r="AA373" s="76"/>
      <c r="AB373" s="76"/>
      <c r="AC373" s="77"/>
      <c r="AD373" s="84" t="s">
        <v>12376</v>
      </c>
      <c r="AE373" s="84">
        <v>91</v>
      </c>
      <c r="AF373" s="84">
        <v>65</v>
      </c>
      <c r="AG373" s="84">
        <v>282</v>
      </c>
      <c r="AH373" s="84">
        <v>274</v>
      </c>
      <c r="AI373" s="84"/>
      <c r="AJ373" s="84" t="s">
        <v>14379</v>
      </c>
      <c r="AK373" s="84" t="s">
        <v>448</v>
      </c>
      <c r="AL373" s="88" t="s">
        <v>16921</v>
      </c>
      <c r="AM373" s="84"/>
      <c r="AN373" s="86">
        <v>43112.181238425925</v>
      </c>
      <c r="AO373" s="88" t="s">
        <v>18090</v>
      </c>
      <c r="AP373" s="84" t="b">
        <v>0</v>
      </c>
      <c r="AQ373" s="84" t="b">
        <v>0</v>
      </c>
      <c r="AR373" s="84" t="b">
        <v>0</v>
      </c>
      <c r="AS373" s="84" t="s">
        <v>290</v>
      </c>
      <c r="AT373" s="84">
        <v>1</v>
      </c>
      <c r="AU373" s="88" t="s">
        <v>674</v>
      </c>
      <c r="AV373" s="84" t="b">
        <v>0</v>
      </c>
      <c r="AW373" s="84" t="s">
        <v>745</v>
      </c>
      <c r="AX373" s="88" t="s">
        <v>21492</v>
      </c>
      <c r="AY373" s="84" t="s">
        <v>66</v>
      </c>
      <c r="AZ373" s="2"/>
      <c r="BA373" s="3"/>
      <c r="BB373" s="3"/>
      <c r="BC373" s="3"/>
      <c r="BD373" s="3"/>
    </row>
    <row r="374" spans="1:56" x14ac:dyDescent="0.2">
      <c r="A374" s="69" t="s">
        <v>3075</v>
      </c>
      <c r="B374" s="70"/>
      <c r="C374" s="70"/>
      <c r="D374" s="71"/>
      <c r="E374" s="108"/>
      <c r="F374" s="113" t="s">
        <v>20441</v>
      </c>
      <c r="G374" s="109"/>
      <c r="H374" s="74"/>
      <c r="I374" s="75"/>
      <c r="J374" s="110"/>
      <c r="K374" s="74" t="s">
        <v>23630</v>
      </c>
      <c r="L374" s="111"/>
      <c r="M374" s="79"/>
      <c r="N374" s="79"/>
      <c r="O374" s="80"/>
      <c r="P374" s="81"/>
      <c r="Q374" s="81"/>
      <c r="R374" s="91"/>
      <c r="S374" s="91"/>
      <c r="T374" s="91"/>
      <c r="U374" s="91"/>
      <c r="V374" s="52"/>
      <c r="W374" s="52"/>
      <c r="X374" s="52"/>
      <c r="Y374" s="52"/>
      <c r="Z374" s="51"/>
      <c r="AA374" s="76"/>
      <c r="AB374" s="76"/>
      <c r="AC374" s="77"/>
      <c r="AD374" s="84" t="s">
        <v>12377</v>
      </c>
      <c r="AE374" s="84">
        <v>88649</v>
      </c>
      <c r="AF374" s="84">
        <v>102796</v>
      </c>
      <c r="AG374" s="84">
        <v>94651</v>
      </c>
      <c r="AH374" s="84">
        <v>118064</v>
      </c>
      <c r="AI374" s="84">
        <v>-18000</v>
      </c>
      <c r="AJ374" s="84" t="s">
        <v>14380</v>
      </c>
      <c r="AK374" s="84" t="s">
        <v>16116</v>
      </c>
      <c r="AL374" s="88" t="s">
        <v>16922</v>
      </c>
      <c r="AM374" s="84" t="s">
        <v>603</v>
      </c>
      <c r="AN374" s="86">
        <v>39912.615763888891</v>
      </c>
      <c r="AO374" s="88" t="s">
        <v>18091</v>
      </c>
      <c r="AP374" s="84" t="b">
        <v>0</v>
      </c>
      <c r="AQ374" s="84" t="b">
        <v>0</v>
      </c>
      <c r="AR374" s="84" t="b">
        <v>1</v>
      </c>
      <c r="AS374" s="84" t="s">
        <v>290</v>
      </c>
      <c r="AT374" s="84">
        <v>2091</v>
      </c>
      <c r="AU374" s="88" t="s">
        <v>19718</v>
      </c>
      <c r="AV374" s="84" t="b">
        <v>0</v>
      </c>
      <c r="AW374" s="84" t="s">
        <v>745</v>
      </c>
      <c r="AX374" s="88" t="s">
        <v>21493</v>
      </c>
      <c r="AY374" s="84" t="s">
        <v>66</v>
      </c>
      <c r="AZ374" s="2"/>
      <c r="BA374" s="3"/>
      <c r="BB374" s="3"/>
      <c r="BC374" s="3"/>
      <c r="BD374" s="3"/>
    </row>
    <row r="375" spans="1:56" x14ac:dyDescent="0.2">
      <c r="A375" s="69" t="s">
        <v>2419</v>
      </c>
      <c r="B375" s="70"/>
      <c r="C375" s="70"/>
      <c r="D375" s="71"/>
      <c r="E375" s="108"/>
      <c r="F375" s="113" t="s">
        <v>7001</v>
      </c>
      <c r="G375" s="109"/>
      <c r="H375" s="74"/>
      <c r="I375" s="75"/>
      <c r="J375" s="110"/>
      <c r="K375" s="74" t="s">
        <v>23631</v>
      </c>
      <c r="L375" s="111"/>
      <c r="M375" s="79"/>
      <c r="N375" s="79"/>
      <c r="O375" s="80"/>
      <c r="P375" s="81"/>
      <c r="Q375" s="81"/>
      <c r="R375" s="91"/>
      <c r="S375" s="91"/>
      <c r="T375" s="91"/>
      <c r="U375" s="91"/>
      <c r="V375" s="52"/>
      <c r="W375" s="52"/>
      <c r="X375" s="52"/>
      <c r="Y375" s="52"/>
      <c r="Z375" s="51"/>
      <c r="AA375" s="76"/>
      <c r="AB375" s="76"/>
      <c r="AC375" s="77"/>
      <c r="AD375" s="84" t="s">
        <v>1099</v>
      </c>
      <c r="AE375" s="84">
        <v>174</v>
      </c>
      <c r="AF375" s="84">
        <v>79</v>
      </c>
      <c r="AG375" s="84">
        <v>208</v>
      </c>
      <c r="AH375" s="84">
        <v>66</v>
      </c>
      <c r="AI375" s="84">
        <v>-21600</v>
      </c>
      <c r="AJ375" s="84" t="s">
        <v>14381</v>
      </c>
      <c r="AK375" s="84"/>
      <c r="AL375" s="84"/>
      <c r="AM375" s="84" t="s">
        <v>601</v>
      </c>
      <c r="AN375" s="86">
        <v>40283.293900462966</v>
      </c>
      <c r="AO375" s="88" t="s">
        <v>18092</v>
      </c>
      <c r="AP375" s="84" t="b">
        <v>0</v>
      </c>
      <c r="AQ375" s="84" t="b">
        <v>0</v>
      </c>
      <c r="AR375" s="84" t="b">
        <v>1</v>
      </c>
      <c r="AS375" s="84" t="s">
        <v>290</v>
      </c>
      <c r="AT375" s="84">
        <v>2</v>
      </c>
      <c r="AU375" s="88" t="s">
        <v>706</v>
      </c>
      <c r="AV375" s="84" t="b">
        <v>0</v>
      </c>
      <c r="AW375" s="84" t="s">
        <v>745</v>
      </c>
      <c r="AX375" s="88" t="s">
        <v>21494</v>
      </c>
      <c r="AY375" s="84" t="s">
        <v>66</v>
      </c>
      <c r="AZ375" s="2"/>
      <c r="BA375" s="3"/>
      <c r="BB375" s="3"/>
      <c r="BC375" s="3"/>
      <c r="BD375" s="3"/>
    </row>
    <row r="376" spans="1:56" x14ac:dyDescent="0.2">
      <c r="A376" s="69" t="s">
        <v>2420</v>
      </c>
      <c r="B376" s="70"/>
      <c r="C376" s="70"/>
      <c r="D376" s="71"/>
      <c r="E376" s="108"/>
      <c r="F376" s="113" t="s">
        <v>7002</v>
      </c>
      <c r="G376" s="109"/>
      <c r="H376" s="74"/>
      <c r="I376" s="75"/>
      <c r="J376" s="110"/>
      <c r="K376" s="74" t="s">
        <v>23632</v>
      </c>
      <c r="L376" s="111"/>
      <c r="M376" s="79"/>
      <c r="N376" s="79"/>
      <c r="O376" s="80"/>
      <c r="P376" s="81"/>
      <c r="Q376" s="81"/>
      <c r="R376" s="91"/>
      <c r="S376" s="91"/>
      <c r="T376" s="91"/>
      <c r="U376" s="91"/>
      <c r="V376" s="52"/>
      <c r="W376" s="52"/>
      <c r="X376" s="52"/>
      <c r="Y376" s="52"/>
      <c r="Z376" s="51"/>
      <c r="AA376" s="76"/>
      <c r="AB376" s="76"/>
      <c r="AC376" s="77"/>
      <c r="AD376" s="84" t="s">
        <v>12378</v>
      </c>
      <c r="AE376" s="84">
        <v>166</v>
      </c>
      <c r="AF376" s="84">
        <v>81</v>
      </c>
      <c r="AG376" s="84">
        <v>1408</v>
      </c>
      <c r="AH376" s="84">
        <v>1737</v>
      </c>
      <c r="AI376" s="84"/>
      <c r="AJ376" s="84" t="s">
        <v>14382</v>
      </c>
      <c r="AK376" s="84"/>
      <c r="AL376" s="84"/>
      <c r="AM376" s="84"/>
      <c r="AN376" s="86">
        <v>42101.665196759262</v>
      </c>
      <c r="AO376" s="88" t="s">
        <v>18093</v>
      </c>
      <c r="AP376" s="84" t="b">
        <v>1</v>
      </c>
      <c r="AQ376" s="84" t="b">
        <v>0</v>
      </c>
      <c r="AR376" s="84" t="b">
        <v>0</v>
      </c>
      <c r="AS376" s="84" t="s">
        <v>673</v>
      </c>
      <c r="AT376" s="84">
        <v>3</v>
      </c>
      <c r="AU376" s="88" t="s">
        <v>674</v>
      </c>
      <c r="AV376" s="84" t="b">
        <v>0</v>
      </c>
      <c r="AW376" s="84" t="s">
        <v>745</v>
      </c>
      <c r="AX376" s="88" t="s">
        <v>21495</v>
      </c>
      <c r="AY376" s="84" t="s">
        <v>66</v>
      </c>
      <c r="AZ376" s="2"/>
      <c r="BA376" s="3"/>
      <c r="BB376" s="3"/>
      <c r="BC376" s="3"/>
      <c r="BD376" s="3"/>
    </row>
    <row r="377" spans="1:56" x14ac:dyDescent="0.2">
      <c r="A377" s="69" t="s">
        <v>2421</v>
      </c>
      <c r="B377" s="70"/>
      <c r="C377" s="70"/>
      <c r="D377" s="71"/>
      <c r="E377" s="108"/>
      <c r="F377" s="113" t="s">
        <v>7003</v>
      </c>
      <c r="G377" s="109"/>
      <c r="H377" s="74"/>
      <c r="I377" s="75"/>
      <c r="J377" s="110"/>
      <c r="K377" s="74" t="s">
        <v>23633</v>
      </c>
      <c r="L377" s="111"/>
      <c r="M377" s="79"/>
      <c r="N377" s="79"/>
      <c r="O377" s="80"/>
      <c r="P377" s="81"/>
      <c r="Q377" s="81"/>
      <c r="R377" s="91"/>
      <c r="S377" s="91"/>
      <c r="T377" s="91"/>
      <c r="U377" s="91"/>
      <c r="V377" s="52"/>
      <c r="W377" s="52"/>
      <c r="X377" s="52"/>
      <c r="Y377" s="52"/>
      <c r="Z377" s="51"/>
      <c r="AA377" s="76"/>
      <c r="AB377" s="76"/>
      <c r="AC377" s="77"/>
      <c r="AD377" s="84" t="s">
        <v>1070</v>
      </c>
      <c r="AE377" s="84">
        <v>2328</v>
      </c>
      <c r="AF377" s="84">
        <v>417</v>
      </c>
      <c r="AG377" s="84">
        <v>14651</v>
      </c>
      <c r="AH377" s="84">
        <v>78391</v>
      </c>
      <c r="AI377" s="84">
        <v>-21600</v>
      </c>
      <c r="AJ377" s="84" t="s">
        <v>14383</v>
      </c>
      <c r="AK377" s="84" t="s">
        <v>2109</v>
      </c>
      <c r="AL377" s="84"/>
      <c r="AM377" s="84" t="s">
        <v>601</v>
      </c>
      <c r="AN377" s="86">
        <v>40569.073865740742</v>
      </c>
      <c r="AO377" s="88" t="s">
        <v>18094</v>
      </c>
      <c r="AP377" s="84" t="b">
        <v>1</v>
      </c>
      <c r="AQ377" s="84" t="b">
        <v>0</v>
      </c>
      <c r="AR377" s="84" t="b">
        <v>1</v>
      </c>
      <c r="AS377" s="84" t="s">
        <v>290</v>
      </c>
      <c r="AT377" s="84">
        <v>6</v>
      </c>
      <c r="AU377" s="88" t="s">
        <v>674</v>
      </c>
      <c r="AV377" s="84" t="b">
        <v>0</v>
      </c>
      <c r="AW377" s="84" t="s">
        <v>745</v>
      </c>
      <c r="AX377" s="88" t="s">
        <v>21496</v>
      </c>
      <c r="AY377" s="84" t="s">
        <v>66</v>
      </c>
      <c r="AZ377" s="2"/>
      <c r="BA377" s="3"/>
      <c r="BB377" s="3"/>
      <c r="BC377" s="3"/>
      <c r="BD377" s="3"/>
    </row>
    <row r="378" spans="1:56" x14ac:dyDescent="0.2">
      <c r="A378" s="69" t="s">
        <v>812</v>
      </c>
      <c r="B378" s="70"/>
      <c r="C378" s="70"/>
      <c r="D378" s="71"/>
      <c r="E378" s="108"/>
      <c r="F378" s="113" t="s">
        <v>1709</v>
      </c>
      <c r="G378" s="109"/>
      <c r="H378" s="74"/>
      <c r="I378" s="75"/>
      <c r="J378" s="110"/>
      <c r="K378" s="74" t="s">
        <v>23634</v>
      </c>
      <c r="L378" s="111"/>
      <c r="M378" s="79"/>
      <c r="N378" s="79"/>
      <c r="O378" s="80"/>
      <c r="P378" s="81"/>
      <c r="Q378" s="81"/>
      <c r="R378" s="91"/>
      <c r="S378" s="91"/>
      <c r="T378" s="91"/>
      <c r="U378" s="91"/>
      <c r="V378" s="52"/>
      <c r="W378" s="52"/>
      <c r="X378" s="52"/>
      <c r="Y378" s="52"/>
      <c r="Z378" s="51"/>
      <c r="AA378" s="76"/>
      <c r="AB378" s="76"/>
      <c r="AC378" s="77"/>
      <c r="AD378" s="84" t="s">
        <v>1066</v>
      </c>
      <c r="AE378" s="84">
        <v>180</v>
      </c>
      <c r="AF378" s="84">
        <v>112</v>
      </c>
      <c r="AG378" s="84">
        <v>973</v>
      </c>
      <c r="AH378" s="84">
        <v>412</v>
      </c>
      <c r="AI378" s="84"/>
      <c r="AJ378" s="84" t="s">
        <v>1208</v>
      </c>
      <c r="AK378" s="84" t="s">
        <v>320</v>
      </c>
      <c r="AL378" s="84"/>
      <c r="AM378" s="84"/>
      <c r="AN378" s="86">
        <v>43115.241203703707</v>
      </c>
      <c r="AO378" s="88" t="s">
        <v>1576</v>
      </c>
      <c r="AP378" s="84" t="b">
        <v>0</v>
      </c>
      <c r="AQ378" s="84" t="b">
        <v>0</v>
      </c>
      <c r="AR378" s="84" t="b">
        <v>0</v>
      </c>
      <c r="AS378" s="84" t="s">
        <v>290</v>
      </c>
      <c r="AT378" s="84">
        <v>2</v>
      </c>
      <c r="AU378" s="88" t="s">
        <v>674</v>
      </c>
      <c r="AV378" s="84" t="b">
        <v>0</v>
      </c>
      <c r="AW378" s="84" t="s">
        <v>745</v>
      </c>
      <c r="AX378" s="88" t="s">
        <v>1765</v>
      </c>
      <c r="AY378" s="84" t="s">
        <v>66</v>
      </c>
      <c r="AZ378" s="2"/>
      <c r="BA378" s="3"/>
      <c r="BB378" s="3"/>
      <c r="BC378" s="3"/>
      <c r="BD378" s="3"/>
    </row>
    <row r="379" spans="1:56" x14ac:dyDescent="0.2">
      <c r="A379" s="69" t="s">
        <v>3859</v>
      </c>
      <c r="B379" s="70"/>
      <c r="C379" s="70"/>
      <c r="D379" s="71"/>
      <c r="E379" s="108"/>
      <c r="F379" s="113" t="s">
        <v>20442</v>
      </c>
      <c r="G379" s="109"/>
      <c r="H379" s="74"/>
      <c r="I379" s="75"/>
      <c r="J379" s="110"/>
      <c r="K379" s="74" t="s">
        <v>23635</v>
      </c>
      <c r="L379" s="111"/>
      <c r="M379" s="79"/>
      <c r="N379" s="79"/>
      <c r="O379" s="80"/>
      <c r="P379" s="81"/>
      <c r="Q379" s="81"/>
      <c r="R379" s="91"/>
      <c r="S379" s="91"/>
      <c r="T379" s="91"/>
      <c r="U379" s="91"/>
      <c r="V379" s="52"/>
      <c r="W379" s="52"/>
      <c r="X379" s="52"/>
      <c r="Y379" s="52"/>
      <c r="Z379" s="51"/>
      <c r="AA379" s="76"/>
      <c r="AB379" s="76"/>
      <c r="AC379" s="77"/>
      <c r="AD379" s="84" t="s">
        <v>12379</v>
      </c>
      <c r="AE379" s="84">
        <v>796</v>
      </c>
      <c r="AF379" s="84">
        <v>564281</v>
      </c>
      <c r="AG379" s="84">
        <v>23173</v>
      </c>
      <c r="AH379" s="84">
        <v>8793</v>
      </c>
      <c r="AI379" s="84">
        <v>-28800</v>
      </c>
      <c r="AJ379" s="84" t="s">
        <v>14384</v>
      </c>
      <c r="AK379" s="84" t="s">
        <v>16117</v>
      </c>
      <c r="AL379" s="88" t="s">
        <v>16923</v>
      </c>
      <c r="AM379" s="84" t="s">
        <v>602</v>
      </c>
      <c r="AN379" s="86">
        <v>40030.968402777777</v>
      </c>
      <c r="AO379" s="88" t="s">
        <v>18095</v>
      </c>
      <c r="AP379" s="84" t="b">
        <v>1</v>
      </c>
      <c r="AQ379" s="84" t="b">
        <v>0</v>
      </c>
      <c r="AR379" s="84" t="b">
        <v>0</v>
      </c>
      <c r="AS379" s="84" t="s">
        <v>290</v>
      </c>
      <c r="AT379" s="84">
        <v>4029</v>
      </c>
      <c r="AU379" s="88" t="s">
        <v>674</v>
      </c>
      <c r="AV379" s="84" t="b">
        <v>1</v>
      </c>
      <c r="AW379" s="84" t="s">
        <v>745</v>
      </c>
      <c r="AX379" s="88" t="s">
        <v>21497</v>
      </c>
      <c r="AY379" s="84" t="s">
        <v>65</v>
      </c>
      <c r="AZ379" s="2"/>
      <c r="BA379" s="3"/>
      <c r="BB379" s="3"/>
      <c r="BC379" s="3"/>
      <c r="BD379" s="3"/>
    </row>
    <row r="380" spans="1:56" x14ac:dyDescent="0.2">
      <c r="A380" s="69" t="s">
        <v>2422</v>
      </c>
      <c r="B380" s="70"/>
      <c r="C380" s="70"/>
      <c r="D380" s="71"/>
      <c r="E380" s="108"/>
      <c r="F380" s="113" t="s">
        <v>7004</v>
      </c>
      <c r="G380" s="109"/>
      <c r="H380" s="74"/>
      <c r="I380" s="75"/>
      <c r="J380" s="110"/>
      <c r="K380" s="74" t="s">
        <v>23636</v>
      </c>
      <c r="L380" s="111"/>
      <c r="M380" s="79"/>
      <c r="N380" s="79"/>
      <c r="O380" s="80"/>
      <c r="P380" s="81"/>
      <c r="Q380" s="81"/>
      <c r="R380" s="91"/>
      <c r="S380" s="91"/>
      <c r="T380" s="91"/>
      <c r="U380" s="91"/>
      <c r="V380" s="52"/>
      <c r="W380" s="52"/>
      <c r="X380" s="52"/>
      <c r="Y380" s="52"/>
      <c r="Z380" s="51"/>
      <c r="AA380" s="76"/>
      <c r="AB380" s="76"/>
      <c r="AC380" s="77"/>
      <c r="AD380" s="84" t="s">
        <v>12380</v>
      </c>
      <c r="AE380" s="84">
        <v>127</v>
      </c>
      <c r="AF380" s="84">
        <v>17</v>
      </c>
      <c r="AG380" s="84">
        <v>1042</v>
      </c>
      <c r="AH380" s="84">
        <v>7204</v>
      </c>
      <c r="AI380" s="84">
        <v>-28800</v>
      </c>
      <c r="AJ380" s="84" t="s">
        <v>14385</v>
      </c>
      <c r="AK380" s="84"/>
      <c r="AL380" s="84"/>
      <c r="AM380" s="84" t="s">
        <v>602</v>
      </c>
      <c r="AN380" s="86">
        <v>42578.207986111112</v>
      </c>
      <c r="AO380" s="88" t="s">
        <v>18096</v>
      </c>
      <c r="AP380" s="84" t="b">
        <v>1</v>
      </c>
      <c r="AQ380" s="84" t="b">
        <v>0</v>
      </c>
      <c r="AR380" s="84" t="b">
        <v>0</v>
      </c>
      <c r="AS380" s="84" t="s">
        <v>2154</v>
      </c>
      <c r="AT380" s="84">
        <v>0</v>
      </c>
      <c r="AU380" s="84"/>
      <c r="AV380" s="84" t="b">
        <v>0</v>
      </c>
      <c r="AW380" s="84" t="s">
        <v>745</v>
      </c>
      <c r="AX380" s="88" t="s">
        <v>21498</v>
      </c>
      <c r="AY380" s="84" t="s">
        <v>66</v>
      </c>
      <c r="AZ380" s="2"/>
      <c r="BA380" s="3"/>
      <c r="BB380" s="3"/>
      <c r="BC380" s="3"/>
      <c r="BD380" s="3"/>
    </row>
    <row r="381" spans="1:56" x14ac:dyDescent="0.2">
      <c r="A381" s="69" t="s">
        <v>2423</v>
      </c>
      <c r="B381" s="70"/>
      <c r="C381" s="70"/>
      <c r="D381" s="71"/>
      <c r="E381" s="108"/>
      <c r="F381" s="113" t="s">
        <v>7005</v>
      </c>
      <c r="G381" s="109"/>
      <c r="H381" s="74"/>
      <c r="I381" s="75"/>
      <c r="J381" s="110"/>
      <c r="K381" s="74" t="s">
        <v>23637</v>
      </c>
      <c r="L381" s="111"/>
      <c r="M381" s="79"/>
      <c r="N381" s="79"/>
      <c r="O381" s="80"/>
      <c r="P381" s="81"/>
      <c r="Q381" s="81"/>
      <c r="R381" s="91"/>
      <c r="S381" s="91"/>
      <c r="T381" s="91"/>
      <c r="U381" s="91"/>
      <c r="V381" s="52"/>
      <c r="W381" s="52"/>
      <c r="X381" s="52"/>
      <c r="Y381" s="52"/>
      <c r="Z381" s="51"/>
      <c r="AA381" s="76"/>
      <c r="AB381" s="76"/>
      <c r="AC381" s="77"/>
      <c r="AD381" s="84" t="s">
        <v>12381</v>
      </c>
      <c r="AE381" s="84">
        <v>4458</v>
      </c>
      <c r="AF381" s="84">
        <v>819</v>
      </c>
      <c r="AG381" s="84">
        <v>470</v>
      </c>
      <c r="AH381" s="84">
        <v>334</v>
      </c>
      <c r="AI381" s="84"/>
      <c r="AJ381" s="84" t="s">
        <v>14386</v>
      </c>
      <c r="AK381" s="84" t="s">
        <v>1450</v>
      </c>
      <c r="AL381" s="84"/>
      <c r="AM381" s="84"/>
      <c r="AN381" s="86">
        <v>42862.412777777776</v>
      </c>
      <c r="AO381" s="88" t="s">
        <v>18097</v>
      </c>
      <c r="AP381" s="84" t="b">
        <v>1</v>
      </c>
      <c r="AQ381" s="84" t="b">
        <v>0</v>
      </c>
      <c r="AR381" s="84" t="b">
        <v>0</v>
      </c>
      <c r="AS381" s="84" t="s">
        <v>290</v>
      </c>
      <c r="AT381" s="84">
        <v>0</v>
      </c>
      <c r="AU381" s="84"/>
      <c r="AV381" s="84" t="b">
        <v>0</v>
      </c>
      <c r="AW381" s="84" t="s">
        <v>745</v>
      </c>
      <c r="AX381" s="88" t="s">
        <v>21499</v>
      </c>
      <c r="AY381" s="84" t="s">
        <v>66</v>
      </c>
      <c r="AZ381" s="2"/>
      <c r="BA381" s="3"/>
      <c r="BB381" s="3"/>
      <c r="BC381" s="3"/>
      <c r="BD381" s="3"/>
    </row>
    <row r="382" spans="1:56" x14ac:dyDescent="0.2">
      <c r="A382" s="69" t="s">
        <v>2424</v>
      </c>
      <c r="B382" s="70"/>
      <c r="C382" s="70"/>
      <c r="D382" s="71"/>
      <c r="E382" s="108"/>
      <c r="F382" s="113" t="s">
        <v>7006</v>
      </c>
      <c r="G382" s="109"/>
      <c r="H382" s="74"/>
      <c r="I382" s="75"/>
      <c r="J382" s="110"/>
      <c r="K382" s="74" t="s">
        <v>23638</v>
      </c>
      <c r="L382" s="111"/>
      <c r="M382" s="79"/>
      <c r="N382" s="79"/>
      <c r="O382" s="80"/>
      <c r="P382" s="81"/>
      <c r="Q382" s="81"/>
      <c r="R382" s="91"/>
      <c r="S382" s="91"/>
      <c r="T382" s="91"/>
      <c r="U382" s="91"/>
      <c r="V382" s="52"/>
      <c r="W382" s="52"/>
      <c r="X382" s="52"/>
      <c r="Y382" s="52"/>
      <c r="Z382" s="51"/>
      <c r="AA382" s="76"/>
      <c r="AB382" s="76"/>
      <c r="AC382" s="77"/>
      <c r="AD382" s="84" t="s">
        <v>12382</v>
      </c>
      <c r="AE382" s="84">
        <v>8804</v>
      </c>
      <c r="AF382" s="84">
        <v>10624</v>
      </c>
      <c r="AG382" s="84">
        <v>50643</v>
      </c>
      <c r="AH382" s="84">
        <v>36730</v>
      </c>
      <c r="AI382" s="84">
        <v>-18000</v>
      </c>
      <c r="AJ382" s="84" t="s">
        <v>14387</v>
      </c>
      <c r="AK382" s="84" t="s">
        <v>1392</v>
      </c>
      <c r="AL382" s="88" t="s">
        <v>16924</v>
      </c>
      <c r="AM382" s="84" t="s">
        <v>603</v>
      </c>
      <c r="AN382" s="86">
        <v>41661.714780092596</v>
      </c>
      <c r="AO382" s="88" t="s">
        <v>18098</v>
      </c>
      <c r="AP382" s="84" t="b">
        <v>1</v>
      </c>
      <c r="AQ382" s="84" t="b">
        <v>0</v>
      </c>
      <c r="AR382" s="84" t="b">
        <v>1</v>
      </c>
      <c r="AS382" s="84" t="s">
        <v>290</v>
      </c>
      <c r="AT382" s="84">
        <v>178</v>
      </c>
      <c r="AU382" s="88" t="s">
        <v>674</v>
      </c>
      <c r="AV382" s="84" t="b">
        <v>0</v>
      </c>
      <c r="AW382" s="84" t="s">
        <v>745</v>
      </c>
      <c r="AX382" s="88" t="s">
        <v>21500</v>
      </c>
      <c r="AY382" s="84" t="s">
        <v>66</v>
      </c>
      <c r="AZ382" s="2"/>
      <c r="BA382" s="3"/>
      <c r="BB382" s="3"/>
      <c r="BC382" s="3"/>
      <c r="BD382" s="3"/>
    </row>
    <row r="383" spans="1:56" x14ac:dyDescent="0.2">
      <c r="A383" s="69" t="s">
        <v>3514</v>
      </c>
      <c r="B383" s="70"/>
      <c r="C383" s="70"/>
      <c r="D383" s="71"/>
      <c r="E383" s="108"/>
      <c r="F383" s="113" t="s">
        <v>7876</v>
      </c>
      <c r="G383" s="109"/>
      <c r="H383" s="74"/>
      <c r="I383" s="75"/>
      <c r="J383" s="110"/>
      <c r="K383" s="74" t="s">
        <v>23639</v>
      </c>
      <c r="L383" s="111"/>
      <c r="M383" s="79"/>
      <c r="N383" s="79"/>
      <c r="O383" s="80"/>
      <c r="P383" s="81"/>
      <c r="Q383" s="81"/>
      <c r="R383" s="91"/>
      <c r="S383" s="91"/>
      <c r="T383" s="91"/>
      <c r="U383" s="91"/>
      <c r="V383" s="52"/>
      <c r="W383" s="52"/>
      <c r="X383" s="52"/>
      <c r="Y383" s="52"/>
      <c r="Z383" s="51"/>
      <c r="AA383" s="76"/>
      <c r="AB383" s="76"/>
      <c r="AC383" s="77"/>
      <c r="AD383" s="84" t="s">
        <v>12383</v>
      </c>
      <c r="AE383" s="84">
        <v>1828</v>
      </c>
      <c r="AF383" s="84">
        <v>2278</v>
      </c>
      <c r="AG383" s="84">
        <v>177929</v>
      </c>
      <c r="AH383" s="84">
        <v>1387</v>
      </c>
      <c r="AI383" s="84">
        <v>0</v>
      </c>
      <c r="AJ383" s="84" t="s">
        <v>14388</v>
      </c>
      <c r="AK383" s="84" t="s">
        <v>16118</v>
      </c>
      <c r="AL383" s="88" t="s">
        <v>16925</v>
      </c>
      <c r="AM383" s="84" t="s">
        <v>561</v>
      </c>
      <c r="AN383" s="86">
        <v>41435.35728009259</v>
      </c>
      <c r="AO383" s="88" t="s">
        <v>18099</v>
      </c>
      <c r="AP383" s="84" t="b">
        <v>0</v>
      </c>
      <c r="AQ383" s="84" t="b">
        <v>0</v>
      </c>
      <c r="AR383" s="84" t="b">
        <v>1</v>
      </c>
      <c r="AS383" s="84" t="s">
        <v>290</v>
      </c>
      <c r="AT383" s="84">
        <v>127</v>
      </c>
      <c r="AU383" s="88" t="s">
        <v>19719</v>
      </c>
      <c r="AV383" s="84" t="b">
        <v>0</v>
      </c>
      <c r="AW383" s="84" t="s">
        <v>745</v>
      </c>
      <c r="AX383" s="88" t="s">
        <v>21501</v>
      </c>
      <c r="AY383" s="84" t="s">
        <v>66</v>
      </c>
      <c r="AZ383" s="2"/>
      <c r="BA383" s="3"/>
      <c r="BB383" s="3"/>
      <c r="BC383" s="3"/>
      <c r="BD383" s="3"/>
    </row>
    <row r="384" spans="1:56" x14ac:dyDescent="0.2">
      <c r="A384" s="69" t="s">
        <v>2425</v>
      </c>
      <c r="B384" s="70"/>
      <c r="C384" s="70"/>
      <c r="D384" s="71"/>
      <c r="E384" s="108"/>
      <c r="F384" s="113" t="s">
        <v>7007</v>
      </c>
      <c r="G384" s="109"/>
      <c r="H384" s="74"/>
      <c r="I384" s="75"/>
      <c r="J384" s="110"/>
      <c r="K384" s="74" t="s">
        <v>23640</v>
      </c>
      <c r="L384" s="111"/>
      <c r="M384" s="79"/>
      <c r="N384" s="79"/>
      <c r="O384" s="80"/>
      <c r="P384" s="81"/>
      <c r="Q384" s="81"/>
      <c r="R384" s="91"/>
      <c r="S384" s="91"/>
      <c r="T384" s="91"/>
      <c r="U384" s="91"/>
      <c r="V384" s="52"/>
      <c r="W384" s="52"/>
      <c r="X384" s="52"/>
      <c r="Y384" s="52"/>
      <c r="Z384" s="51"/>
      <c r="AA384" s="76"/>
      <c r="AB384" s="76"/>
      <c r="AC384" s="77"/>
      <c r="AD384" s="84" t="s">
        <v>12384</v>
      </c>
      <c r="AE384" s="84">
        <v>1985</v>
      </c>
      <c r="AF384" s="84">
        <v>6043</v>
      </c>
      <c r="AG384" s="84">
        <v>21959</v>
      </c>
      <c r="AH384" s="84">
        <v>15841</v>
      </c>
      <c r="AI384" s="84">
        <v>-18000</v>
      </c>
      <c r="AJ384" s="84" t="s">
        <v>14389</v>
      </c>
      <c r="AK384" s="84" t="s">
        <v>16119</v>
      </c>
      <c r="AL384" s="88" t="s">
        <v>16926</v>
      </c>
      <c r="AM384" s="84" t="s">
        <v>603</v>
      </c>
      <c r="AN384" s="86">
        <v>40629.873923611114</v>
      </c>
      <c r="AO384" s="88" t="s">
        <v>18100</v>
      </c>
      <c r="AP384" s="84" t="b">
        <v>0</v>
      </c>
      <c r="AQ384" s="84" t="b">
        <v>0</v>
      </c>
      <c r="AR384" s="84" t="b">
        <v>0</v>
      </c>
      <c r="AS384" s="84" t="s">
        <v>290</v>
      </c>
      <c r="AT384" s="84">
        <v>128</v>
      </c>
      <c r="AU384" s="88" t="s">
        <v>19720</v>
      </c>
      <c r="AV384" s="84" t="b">
        <v>0</v>
      </c>
      <c r="AW384" s="84" t="s">
        <v>745</v>
      </c>
      <c r="AX384" s="88" t="s">
        <v>21502</v>
      </c>
      <c r="AY384" s="84" t="s">
        <v>66</v>
      </c>
      <c r="AZ384" s="2"/>
      <c r="BA384" s="3"/>
      <c r="BB384" s="3"/>
      <c r="BC384" s="3"/>
      <c r="BD384" s="3"/>
    </row>
    <row r="385" spans="1:56" x14ac:dyDescent="0.2">
      <c r="A385" s="69" t="s">
        <v>3860</v>
      </c>
      <c r="B385" s="70"/>
      <c r="C385" s="70"/>
      <c r="D385" s="71"/>
      <c r="E385" s="108"/>
      <c r="F385" s="113" t="s">
        <v>20443</v>
      </c>
      <c r="G385" s="109"/>
      <c r="H385" s="74"/>
      <c r="I385" s="75"/>
      <c r="J385" s="110"/>
      <c r="K385" s="74" t="s">
        <v>23641</v>
      </c>
      <c r="L385" s="111"/>
      <c r="M385" s="79"/>
      <c r="N385" s="79"/>
      <c r="O385" s="80"/>
      <c r="P385" s="81"/>
      <c r="Q385" s="81"/>
      <c r="R385" s="91"/>
      <c r="S385" s="91"/>
      <c r="T385" s="91"/>
      <c r="U385" s="91"/>
      <c r="V385" s="52"/>
      <c r="W385" s="52"/>
      <c r="X385" s="52"/>
      <c r="Y385" s="52"/>
      <c r="Z385" s="51"/>
      <c r="AA385" s="76"/>
      <c r="AB385" s="76"/>
      <c r="AC385" s="77"/>
      <c r="AD385" s="84" t="s">
        <v>12385</v>
      </c>
      <c r="AE385" s="84">
        <v>564</v>
      </c>
      <c r="AF385" s="84">
        <v>9740</v>
      </c>
      <c r="AG385" s="84">
        <v>10831</v>
      </c>
      <c r="AH385" s="84">
        <v>541</v>
      </c>
      <c r="AI385" s="84">
        <v>-12600</v>
      </c>
      <c r="AJ385" s="84" t="s">
        <v>14390</v>
      </c>
      <c r="AK385" s="84" t="s">
        <v>16120</v>
      </c>
      <c r="AL385" s="88" t="s">
        <v>16927</v>
      </c>
      <c r="AM385" s="84" t="s">
        <v>1554</v>
      </c>
      <c r="AN385" s="86">
        <v>39867.614201388889</v>
      </c>
      <c r="AO385" s="88" t="s">
        <v>18101</v>
      </c>
      <c r="AP385" s="84" t="b">
        <v>1</v>
      </c>
      <c r="AQ385" s="84" t="b">
        <v>0</v>
      </c>
      <c r="AR385" s="84" t="b">
        <v>0</v>
      </c>
      <c r="AS385" s="84" t="s">
        <v>290</v>
      </c>
      <c r="AT385" s="84">
        <v>173</v>
      </c>
      <c r="AU385" s="88" t="s">
        <v>674</v>
      </c>
      <c r="AV385" s="84" t="b">
        <v>1</v>
      </c>
      <c r="AW385" s="84" t="s">
        <v>745</v>
      </c>
      <c r="AX385" s="88" t="s">
        <v>21503</v>
      </c>
      <c r="AY385" s="84" t="s">
        <v>65</v>
      </c>
      <c r="AZ385" s="2"/>
      <c r="BA385" s="3"/>
      <c r="BB385" s="3"/>
      <c r="BC385" s="3"/>
      <c r="BD385" s="3"/>
    </row>
    <row r="386" spans="1:56" x14ac:dyDescent="0.2">
      <c r="A386" s="69" t="s">
        <v>3861</v>
      </c>
      <c r="B386" s="70"/>
      <c r="C386" s="70"/>
      <c r="D386" s="71"/>
      <c r="E386" s="108"/>
      <c r="F386" s="113" t="s">
        <v>20444</v>
      </c>
      <c r="G386" s="109"/>
      <c r="H386" s="74"/>
      <c r="I386" s="75"/>
      <c r="J386" s="110"/>
      <c r="K386" s="74" t="s">
        <v>23642</v>
      </c>
      <c r="L386" s="111"/>
      <c r="M386" s="79"/>
      <c r="N386" s="79"/>
      <c r="O386" s="80"/>
      <c r="P386" s="81"/>
      <c r="Q386" s="81"/>
      <c r="R386" s="91"/>
      <c r="S386" s="91"/>
      <c r="T386" s="91"/>
      <c r="U386" s="91"/>
      <c r="V386" s="52"/>
      <c r="W386" s="52"/>
      <c r="X386" s="52"/>
      <c r="Y386" s="52"/>
      <c r="Z386" s="51"/>
      <c r="AA386" s="76"/>
      <c r="AB386" s="76"/>
      <c r="AC386" s="77"/>
      <c r="AD386" s="84" t="s">
        <v>12386</v>
      </c>
      <c r="AE386" s="84">
        <v>1418</v>
      </c>
      <c r="AF386" s="84">
        <v>1830</v>
      </c>
      <c r="AG386" s="84">
        <v>4435</v>
      </c>
      <c r="AH386" s="84">
        <v>2134</v>
      </c>
      <c r="AI386" s="84">
        <v>-12600</v>
      </c>
      <c r="AJ386" s="84" t="s">
        <v>14391</v>
      </c>
      <c r="AK386" s="84" t="s">
        <v>16121</v>
      </c>
      <c r="AL386" s="84"/>
      <c r="AM386" s="84" t="s">
        <v>1554</v>
      </c>
      <c r="AN386" s="86">
        <v>39901.119027777779</v>
      </c>
      <c r="AO386" s="88" t="s">
        <v>18102</v>
      </c>
      <c r="AP386" s="84" t="b">
        <v>0</v>
      </c>
      <c r="AQ386" s="84" t="b">
        <v>0</v>
      </c>
      <c r="AR386" s="84" t="b">
        <v>1</v>
      </c>
      <c r="AS386" s="84" t="s">
        <v>290</v>
      </c>
      <c r="AT386" s="84">
        <v>50</v>
      </c>
      <c r="AU386" s="88" t="s">
        <v>675</v>
      </c>
      <c r="AV386" s="84" t="b">
        <v>0</v>
      </c>
      <c r="AW386" s="84" t="s">
        <v>745</v>
      </c>
      <c r="AX386" s="88" t="s">
        <v>21504</v>
      </c>
      <c r="AY386" s="84" t="s">
        <v>65</v>
      </c>
      <c r="AZ386" s="2"/>
      <c r="BA386" s="3"/>
      <c r="BB386" s="3"/>
      <c r="BC386" s="3"/>
      <c r="BD386" s="3"/>
    </row>
    <row r="387" spans="1:56" x14ac:dyDescent="0.2">
      <c r="A387" s="69" t="s">
        <v>2426</v>
      </c>
      <c r="B387" s="70"/>
      <c r="C387" s="70"/>
      <c r="D387" s="71"/>
      <c r="E387" s="108"/>
      <c r="F387" s="113" t="s">
        <v>7008</v>
      </c>
      <c r="G387" s="109"/>
      <c r="H387" s="74"/>
      <c r="I387" s="75"/>
      <c r="J387" s="110"/>
      <c r="K387" s="74" t="s">
        <v>23643</v>
      </c>
      <c r="L387" s="111"/>
      <c r="M387" s="79"/>
      <c r="N387" s="79"/>
      <c r="O387" s="80"/>
      <c r="P387" s="81"/>
      <c r="Q387" s="81"/>
      <c r="R387" s="91"/>
      <c r="S387" s="91"/>
      <c r="T387" s="91"/>
      <c r="U387" s="91"/>
      <c r="V387" s="52"/>
      <c r="W387" s="52"/>
      <c r="X387" s="52"/>
      <c r="Y387" s="52"/>
      <c r="Z387" s="51"/>
      <c r="AA387" s="76"/>
      <c r="AB387" s="76"/>
      <c r="AC387" s="77"/>
      <c r="AD387" s="84" t="s">
        <v>12387</v>
      </c>
      <c r="AE387" s="84">
        <v>452</v>
      </c>
      <c r="AF387" s="84">
        <v>2293268</v>
      </c>
      <c r="AG387" s="84">
        <v>160326</v>
      </c>
      <c r="AH387" s="84">
        <v>1222</v>
      </c>
      <c r="AI387" s="84">
        <v>-18000</v>
      </c>
      <c r="AJ387" s="84" t="s">
        <v>14392</v>
      </c>
      <c r="AK387" s="84" t="s">
        <v>444</v>
      </c>
      <c r="AL387" s="88" t="s">
        <v>16928</v>
      </c>
      <c r="AM387" s="84" t="s">
        <v>603</v>
      </c>
      <c r="AN387" s="86">
        <v>39890.433263888888</v>
      </c>
      <c r="AO387" s="88" t="s">
        <v>18103</v>
      </c>
      <c r="AP387" s="84" t="b">
        <v>0</v>
      </c>
      <c r="AQ387" s="84" t="b">
        <v>0</v>
      </c>
      <c r="AR387" s="84" t="b">
        <v>1</v>
      </c>
      <c r="AS387" s="84" t="s">
        <v>290</v>
      </c>
      <c r="AT387" s="84">
        <v>23699</v>
      </c>
      <c r="AU387" s="88" t="s">
        <v>19721</v>
      </c>
      <c r="AV387" s="84" t="b">
        <v>1</v>
      </c>
      <c r="AW387" s="84" t="s">
        <v>745</v>
      </c>
      <c r="AX387" s="88" t="s">
        <v>21505</v>
      </c>
      <c r="AY387" s="84" t="s">
        <v>66</v>
      </c>
      <c r="AZ387" s="2"/>
      <c r="BA387" s="3"/>
      <c r="BB387" s="3"/>
      <c r="BC387" s="3"/>
      <c r="BD387" s="3"/>
    </row>
    <row r="388" spans="1:56" x14ac:dyDescent="0.2">
      <c r="A388" s="69" t="s">
        <v>2427</v>
      </c>
      <c r="B388" s="70"/>
      <c r="C388" s="70"/>
      <c r="D388" s="71"/>
      <c r="E388" s="108"/>
      <c r="F388" s="113" t="s">
        <v>7009</v>
      </c>
      <c r="G388" s="109"/>
      <c r="H388" s="74"/>
      <c r="I388" s="75"/>
      <c r="J388" s="110"/>
      <c r="K388" s="74" t="s">
        <v>23644</v>
      </c>
      <c r="L388" s="111"/>
      <c r="M388" s="79"/>
      <c r="N388" s="79"/>
      <c r="O388" s="80"/>
      <c r="P388" s="81"/>
      <c r="Q388" s="81"/>
      <c r="R388" s="91"/>
      <c r="S388" s="91"/>
      <c r="T388" s="91"/>
      <c r="U388" s="91"/>
      <c r="V388" s="52"/>
      <c r="W388" s="52"/>
      <c r="X388" s="52"/>
      <c r="Y388" s="52"/>
      <c r="Z388" s="51"/>
      <c r="AA388" s="76"/>
      <c r="AB388" s="76"/>
      <c r="AC388" s="77"/>
      <c r="AD388" s="84" t="s">
        <v>12388</v>
      </c>
      <c r="AE388" s="84">
        <v>214</v>
      </c>
      <c r="AF388" s="84">
        <v>178</v>
      </c>
      <c r="AG388" s="84">
        <v>21252</v>
      </c>
      <c r="AH388" s="84">
        <v>21989</v>
      </c>
      <c r="AI388" s="84">
        <v>-18000</v>
      </c>
      <c r="AJ388" s="84" t="s">
        <v>14393</v>
      </c>
      <c r="AK388" s="84" t="s">
        <v>16122</v>
      </c>
      <c r="AL388" s="88" t="s">
        <v>16929</v>
      </c>
      <c r="AM388" s="84" t="s">
        <v>603</v>
      </c>
      <c r="AN388" s="86">
        <v>42951.14949074074</v>
      </c>
      <c r="AO388" s="88" t="s">
        <v>18104</v>
      </c>
      <c r="AP388" s="84" t="b">
        <v>0</v>
      </c>
      <c r="AQ388" s="84" t="b">
        <v>0</v>
      </c>
      <c r="AR388" s="84" t="b">
        <v>0</v>
      </c>
      <c r="AS388" s="84" t="s">
        <v>290</v>
      </c>
      <c r="AT388" s="84">
        <v>0</v>
      </c>
      <c r="AU388" s="88" t="s">
        <v>674</v>
      </c>
      <c r="AV388" s="84" t="b">
        <v>0</v>
      </c>
      <c r="AW388" s="84" t="s">
        <v>745</v>
      </c>
      <c r="AX388" s="88" t="s">
        <v>21506</v>
      </c>
      <c r="AY388" s="84" t="s">
        <v>66</v>
      </c>
      <c r="AZ388" s="2"/>
      <c r="BA388" s="3"/>
      <c r="BB388" s="3"/>
      <c r="BC388" s="3"/>
      <c r="BD388" s="3"/>
    </row>
    <row r="389" spans="1:56" x14ac:dyDescent="0.2">
      <c r="A389" s="69" t="s">
        <v>889</v>
      </c>
      <c r="B389" s="70"/>
      <c r="C389" s="70"/>
      <c r="D389" s="71"/>
      <c r="E389" s="108"/>
      <c r="F389" s="113" t="s">
        <v>1724</v>
      </c>
      <c r="G389" s="109"/>
      <c r="H389" s="74"/>
      <c r="I389" s="75"/>
      <c r="J389" s="110"/>
      <c r="K389" s="74" t="s">
        <v>23645</v>
      </c>
      <c r="L389" s="111"/>
      <c r="M389" s="79"/>
      <c r="N389" s="79"/>
      <c r="O389" s="80"/>
      <c r="P389" s="81"/>
      <c r="Q389" s="81"/>
      <c r="R389" s="91"/>
      <c r="S389" s="91"/>
      <c r="T389" s="91"/>
      <c r="U389" s="91"/>
      <c r="V389" s="52"/>
      <c r="W389" s="52"/>
      <c r="X389" s="52"/>
      <c r="Y389" s="52"/>
      <c r="Z389" s="51"/>
      <c r="AA389" s="76"/>
      <c r="AB389" s="76"/>
      <c r="AC389" s="77"/>
      <c r="AD389" s="84" t="s">
        <v>1103</v>
      </c>
      <c r="AE389" s="84">
        <v>8483</v>
      </c>
      <c r="AF389" s="84">
        <v>120223</v>
      </c>
      <c r="AG389" s="84">
        <v>52709</v>
      </c>
      <c r="AH389" s="84">
        <v>2300</v>
      </c>
      <c r="AI389" s="84">
        <v>-28800</v>
      </c>
      <c r="AJ389" s="84" t="s">
        <v>1229</v>
      </c>
      <c r="AK389" s="84" t="s">
        <v>448</v>
      </c>
      <c r="AL389" s="88" t="s">
        <v>1504</v>
      </c>
      <c r="AM389" s="84" t="s">
        <v>602</v>
      </c>
      <c r="AN389" s="86">
        <v>42308.654456018521</v>
      </c>
      <c r="AO389" s="88" t="s">
        <v>1594</v>
      </c>
      <c r="AP389" s="84" t="b">
        <v>0</v>
      </c>
      <c r="AQ389" s="84" t="b">
        <v>0</v>
      </c>
      <c r="AR389" s="84" t="b">
        <v>0</v>
      </c>
      <c r="AS389" s="84" t="s">
        <v>290</v>
      </c>
      <c r="AT389" s="84">
        <v>1022</v>
      </c>
      <c r="AU389" s="88" t="s">
        <v>1676</v>
      </c>
      <c r="AV389" s="84" t="b">
        <v>1</v>
      </c>
      <c r="AW389" s="84" t="s">
        <v>745</v>
      </c>
      <c r="AX389" s="88" t="s">
        <v>1788</v>
      </c>
      <c r="AY389" s="84" t="s">
        <v>66</v>
      </c>
      <c r="AZ389" s="2"/>
      <c r="BA389" s="3"/>
      <c r="BB389" s="3"/>
      <c r="BC389" s="3"/>
      <c r="BD389" s="3"/>
    </row>
    <row r="390" spans="1:56" x14ac:dyDescent="0.2">
      <c r="A390" s="69" t="s">
        <v>1901</v>
      </c>
      <c r="B390" s="70"/>
      <c r="C390" s="70"/>
      <c r="D390" s="71"/>
      <c r="E390" s="108"/>
      <c r="F390" s="113" t="s">
        <v>1971</v>
      </c>
      <c r="G390" s="109"/>
      <c r="H390" s="74"/>
      <c r="I390" s="75"/>
      <c r="J390" s="110"/>
      <c r="K390" s="74" t="s">
        <v>23646</v>
      </c>
      <c r="L390" s="111"/>
      <c r="M390" s="79"/>
      <c r="N390" s="79"/>
      <c r="O390" s="80"/>
      <c r="P390" s="81"/>
      <c r="Q390" s="81"/>
      <c r="R390" s="91"/>
      <c r="S390" s="91"/>
      <c r="T390" s="91"/>
      <c r="U390" s="91"/>
      <c r="V390" s="52"/>
      <c r="W390" s="52"/>
      <c r="X390" s="52"/>
      <c r="Y390" s="52"/>
      <c r="Z390" s="51"/>
      <c r="AA390" s="76"/>
      <c r="AB390" s="76"/>
      <c r="AC390" s="77"/>
      <c r="AD390" s="84" t="s">
        <v>1921</v>
      </c>
      <c r="AE390" s="84">
        <v>224</v>
      </c>
      <c r="AF390" s="84">
        <v>319</v>
      </c>
      <c r="AG390" s="84">
        <v>56556</v>
      </c>
      <c r="AH390" s="84">
        <v>24967</v>
      </c>
      <c r="AI390" s="84"/>
      <c r="AJ390" s="84"/>
      <c r="AK390" s="84"/>
      <c r="AL390" s="84"/>
      <c r="AM390" s="84"/>
      <c r="AN390" s="86">
        <v>42670.807800925926</v>
      </c>
      <c r="AO390" s="88" t="s">
        <v>1962</v>
      </c>
      <c r="AP390" s="84" t="b">
        <v>1</v>
      </c>
      <c r="AQ390" s="84" t="b">
        <v>0</v>
      </c>
      <c r="AR390" s="84" t="b">
        <v>0</v>
      </c>
      <c r="AS390" s="84" t="s">
        <v>290</v>
      </c>
      <c r="AT390" s="84">
        <v>2</v>
      </c>
      <c r="AU390" s="84"/>
      <c r="AV390" s="84" t="b">
        <v>0</v>
      </c>
      <c r="AW390" s="84" t="s">
        <v>745</v>
      </c>
      <c r="AX390" s="88" t="s">
        <v>1979</v>
      </c>
      <c r="AY390" s="84" t="s">
        <v>66</v>
      </c>
      <c r="AZ390" s="2"/>
      <c r="BA390" s="3"/>
      <c r="BB390" s="3"/>
      <c r="BC390" s="3"/>
      <c r="BD390" s="3"/>
    </row>
    <row r="391" spans="1:56" x14ac:dyDescent="0.2">
      <c r="A391" s="69" t="s">
        <v>2428</v>
      </c>
      <c r="B391" s="70"/>
      <c r="C391" s="70"/>
      <c r="D391" s="71"/>
      <c r="E391" s="108"/>
      <c r="F391" s="113" t="s">
        <v>7010</v>
      </c>
      <c r="G391" s="109"/>
      <c r="H391" s="74"/>
      <c r="I391" s="75"/>
      <c r="J391" s="110"/>
      <c r="K391" s="74" t="s">
        <v>23647</v>
      </c>
      <c r="L391" s="111"/>
      <c r="M391" s="79"/>
      <c r="N391" s="79"/>
      <c r="O391" s="80"/>
      <c r="P391" s="81"/>
      <c r="Q391" s="81"/>
      <c r="R391" s="91"/>
      <c r="S391" s="91"/>
      <c r="T391" s="91"/>
      <c r="U391" s="91"/>
      <c r="V391" s="52"/>
      <c r="W391" s="52"/>
      <c r="X391" s="52"/>
      <c r="Y391" s="52"/>
      <c r="Z391" s="51"/>
      <c r="AA391" s="76"/>
      <c r="AB391" s="76"/>
      <c r="AC391" s="77"/>
      <c r="AD391" s="84" t="s">
        <v>12389</v>
      </c>
      <c r="AE391" s="84">
        <v>1973</v>
      </c>
      <c r="AF391" s="84">
        <v>10961</v>
      </c>
      <c r="AG391" s="84">
        <v>14835</v>
      </c>
      <c r="AH391" s="84">
        <v>3049</v>
      </c>
      <c r="AI391" s="84">
        <v>-21600</v>
      </c>
      <c r="AJ391" s="84" t="s">
        <v>14394</v>
      </c>
      <c r="AK391" s="84" t="s">
        <v>16123</v>
      </c>
      <c r="AL391" s="88" t="s">
        <v>16930</v>
      </c>
      <c r="AM391" s="84" t="s">
        <v>601</v>
      </c>
      <c r="AN391" s="86">
        <v>40009.261354166665</v>
      </c>
      <c r="AO391" s="88" t="s">
        <v>18105</v>
      </c>
      <c r="AP391" s="84" t="b">
        <v>0</v>
      </c>
      <c r="AQ391" s="84" t="b">
        <v>0</v>
      </c>
      <c r="AR391" s="84" t="b">
        <v>1</v>
      </c>
      <c r="AS391" s="84" t="s">
        <v>290</v>
      </c>
      <c r="AT391" s="84">
        <v>77</v>
      </c>
      <c r="AU391" s="88" t="s">
        <v>19722</v>
      </c>
      <c r="AV391" s="84" t="b">
        <v>0</v>
      </c>
      <c r="AW391" s="84" t="s">
        <v>745</v>
      </c>
      <c r="AX391" s="88" t="s">
        <v>21507</v>
      </c>
      <c r="AY391" s="84" t="s">
        <v>66</v>
      </c>
      <c r="AZ391" s="2"/>
      <c r="BA391" s="3"/>
      <c r="BB391" s="3"/>
      <c r="BC391" s="3"/>
      <c r="BD391" s="3"/>
    </row>
    <row r="392" spans="1:56" x14ac:dyDescent="0.2">
      <c r="A392" s="69" t="s">
        <v>2429</v>
      </c>
      <c r="B392" s="70"/>
      <c r="C392" s="70"/>
      <c r="D392" s="71"/>
      <c r="E392" s="108"/>
      <c r="F392" s="113" t="s">
        <v>7011</v>
      </c>
      <c r="G392" s="109"/>
      <c r="H392" s="74"/>
      <c r="I392" s="75"/>
      <c r="J392" s="110"/>
      <c r="K392" s="74" t="s">
        <v>23648</v>
      </c>
      <c r="L392" s="111"/>
      <c r="M392" s="79"/>
      <c r="N392" s="79"/>
      <c r="O392" s="80"/>
      <c r="P392" s="81"/>
      <c r="Q392" s="81"/>
      <c r="R392" s="91"/>
      <c r="S392" s="91"/>
      <c r="T392" s="91"/>
      <c r="U392" s="91"/>
      <c r="V392" s="52"/>
      <c r="W392" s="52"/>
      <c r="X392" s="52"/>
      <c r="Y392" s="52"/>
      <c r="Z392" s="51"/>
      <c r="AA392" s="76"/>
      <c r="AB392" s="76"/>
      <c r="AC392" s="77"/>
      <c r="AD392" s="84" t="s">
        <v>12390</v>
      </c>
      <c r="AE392" s="84">
        <v>418</v>
      </c>
      <c r="AF392" s="84">
        <v>97</v>
      </c>
      <c r="AG392" s="84">
        <v>5759</v>
      </c>
      <c r="AH392" s="84">
        <v>8952</v>
      </c>
      <c r="AI392" s="84"/>
      <c r="AJ392" s="84"/>
      <c r="AK392" s="84"/>
      <c r="AL392" s="84"/>
      <c r="AM392" s="84"/>
      <c r="AN392" s="86">
        <v>40221.684131944443</v>
      </c>
      <c r="AO392" s="88" t="s">
        <v>18106</v>
      </c>
      <c r="AP392" s="84" t="b">
        <v>1</v>
      </c>
      <c r="AQ392" s="84" t="b">
        <v>0</v>
      </c>
      <c r="AR392" s="84" t="b">
        <v>0</v>
      </c>
      <c r="AS392" s="84" t="s">
        <v>290</v>
      </c>
      <c r="AT392" s="84">
        <v>5</v>
      </c>
      <c r="AU392" s="88" t="s">
        <v>674</v>
      </c>
      <c r="AV392" s="84" t="b">
        <v>0</v>
      </c>
      <c r="AW392" s="84" t="s">
        <v>745</v>
      </c>
      <c r="AX392" s="88" t="s">
        <v>21508</v>
      </c>
      <c r="AY392" s="84" t="s">
        <v>66</v>
      </c>
      <c r="AZ392" s="2"/>
      <c r="BA392" s="3"/>
      <c r="BB392" s="3"/>
      <c r="BC392" s="3"/>
      <c r="BD392" s="3"/>
    </row>
    <row r="393" spans="1:56" x14ac:dyDescent="0.2">
      <c r="A393" s="69" t="s">
        <v>3862</v>
      </c>
      <c r="B393" s="70"/>
      <c r="C393" s="70"/>
      <c r="D393" s="71"/>
      <c r="E393" s="108"/>
      <c r="F393" s="113" t="s">
        <v>20445</v>
      </c>
      <c r="G393" s="109"/>
      <c r="H393" s="74"/>
      <c r="I393" s="75"/>
      <c r="J393" s="110"/>
      <c r="K393" s="74" t="s">
        <v>23649</v>
      </c>
      <c r="L393" s="111"/>
      <c r="M393" s="79"/>
      <c r="N393" s="79"/>
      <c r="O393" s="80"/>
      <c r="P393" s="81"/>
      <c r="Q393" s="81"/>
      <c r="R393" s="91"/>
      <c r="S393" s="91"/>
      <c r="T393" s="91"/>
      <c r="U393" s="91"/>
      <c r="V393" s="52"/>
      <c r="W393" s="52"/>
      <c r="X393" s="52"/>
      <c r="Y393" s="52"/>
      <c r="Z393" s="51"/>
      <c r="AA393" s="76"/>
      <c r="AB393" s="76"/>
      <c r="AC393" s="77"/>
      <c r="AD393" s="84" t="s">
        <v>12391</v>
      </c>
      <c r="AE393" s="84">
        <v>491</v>
      </c>
      <c r="AF393" s="84">
        <v>2264983</v>
      </c>
      <c r="AG393" s="84">
        <v>37549</v>
      </c>
      <c r="AH393" s="84">
        <v>1384</v>
      </c>
      <c r="AI393" s="84">
        <v>-21600</v>
      </c>
      <c r="AJ393" s="84" t="s">
        <v>14395</v>
      </c>
      <c r="AK393" s="84" t="s">
        <v>1295</v>
      </c>
      <c r="AL393" s="84"/>
      <c r="AM393" s="84" t="s">
        <v>604</v>
      </c>
      <c r="AN393" s="86">
        <v>40448.954467592594</v>
      </c>
      <c r="AO393" s="88" t="s">
        <v>18107</v>
      </c>
      <c r="AP393" s="84" t="b">
        <v>1</v>
      </c>
      <c r="AQ393" s="84" t="b">
        <v>0</v>
      </c>
      <c r="AR393" s="84" t="b">
        <v>0</v>
      </c>
      <c r="AS393" s="84" t="s">
        <v>291</v>
      </c>
      <c r="AT393" s="84">
        <v>6320</v>
      </c>
      <c r="AU393" s="88" t="s">
        <v>674</v>
      </c>
      <c r="AV393" s="84" t="b">
        <v>1</v>
      </c>
      <c r="AW393" s="84" t="s">
        <v>745</v>
      </c>
      <c r="AX393" s="88" t="s">
        <v>21509</v>
      </c>
      <c r="AY393" s="84" t="s">
        <v>65</v>
      </c>
      <c r="AZ393" s="2"/>
      <c r="BA393" s="3"/>
      <c r="BB393" s="3"/>
      <c r="BC393" s="3"/>
      <c r="BD393" s="3"/>
    </row>
    <row r="394" spans="1:56" x14ac:dyDescent="0.2">
      <c r="A394" s="69" t="s">
        <v>2430</v>
      </c>
      <c r="B394" s="70"/>
      <c r="C394" s="70"/>
      <c r="D394" s="71"/>
      <c r="E394" s="108"/>
      <c r="F394" s="113" t="s">
        <v>20446</v>
      </c>
      <c r="G394" s="109"/>
      <c r="H394" s="74"/>
      <c r="I394" s="75"/>
      <c r="J394" s="110"/>
      <c r="K394" s="74" t="s">
        <v>23650</v>
      </c>
      <c r="L394" s="111"/>
      <c r="M394" s="79"/>
      <c r="N394" s="79"/>
      <c r="O394" s="80"/>
      <c r="P394" s="81"/>
      <c r="Q394" s="81"/>
      <c r="R394" s="91"/>
      <c r="S394" s="91"/>
      <c r="T394" s="91"/>
      <c r="U394" s="91"/>
      <c r="V394" s="52"/>
      <c r="W394" s="52"/>
      <c r="X394" s="52"/>
      <c r="Y394" s="52"/>
      <c r="Z394" s="51"/>
      <c r="AA394" s="76"/>
      <c r="AB394" s="76"/>
      <c r="AC394" s="77"/>
      <c r="AD394" s="84" t="s">
        <v>2430</v>
      </c>
      <c r="AE394" s="84">
        <v>2993</v>
      </c>
      <c r="AF394" s="84">
        <v>1534</v>
      </c>
      <c r="AG394" s="84">
        <v>2130</v>
      </c>
      <c r="AH394" s="84">
        <v>2219</v>
      </c>
      <c r="AI394" s="84">
        <v>-14400</v>
      </c>
      <c r="AJ394" s="84" t="s">
        <v>14396</v>
      </c>
      <c r="AK394" s="84"/>
      <c r="AL394" s="88" t="s">
        <v>16931</v>
      </c>
      <c r="AM394" s="84" t="s">
        <v>608</v>
      </c>
      <c r="AN394" s="86">
        <v>41021.965439814812</v>
      </c>
      <c r="AO394" s="88" t="s">
        <v>18108</v>
      </c>
      <c r="AP394" s="84" t="b">
        <v>0</v>
      </c>
      <c r="AQ394" s="84" t="b">
        <v>0</v>
      </c>
      <c r="AR394" s="84" t="b">
        <v>0</v>
      </c>
      <c r="AS394" s="84" t="s">
        <v>290</v>
      </c>
      <c r="AT394" s="84">
        <v>65</v>
      </c>
      <c r="AU394" s="88" t="s">
        <v>683</v>
      </c>
      <c r="AV394" s="84" t="b">
        <v>0</v>
      </c>
      <c r="AW394" s="84" t="s">
        <v>745</v>
      </c>
      <c r="AX394" s="88" t="s">
        <v>21510</v>
      </c>
      <c r="AY394" s="84" t="s">
        <v>66</v>
      </c>
      <c r="AZ394" s="2"/>
      <c r="BA394" s="3"/>
      <c r="BB394" s="3"/>
      <c r="BC394" s="3"/>
      <c r="BD394" s="3"/>
    </row>
    <row r="395" spans="1:56" x14ac:dyDescent="0.2">
      <c r="A395" s="69" t="s">
        <v>2431</v>
      </c>
      <c r="B395" s="70"/>
      <c r="C395" s="70"/>
      <c r="D395" s="71"/>
      <c r="E395" s="108"/>
      <c r="F395" s="113" t="s">
        <v>7012</v>
      </c>
      <c r="G395" s="109"/>
      <c r="H395" s="74"/>
      <c r="I395" s="75"/>
      <c r="J395" s="110"/>
      <c r="K395" s="74" t="s">
        <v>23651</v>
      </c>
      <c r="L395" s="111"/>
      <c r="M395" s="79"/>
      <c r="N395" s="79"/>
      <c r="O395" s="80"/>
      <c r="P395" s="81"/>
      <c r="Q395" s="81"/>
      <c r="R395" s="91"/>
      <c r="S395" s="91"/>
      <c r="T395" s="91"/>
      <c r="U395" s="91"/>
      <c r="V395" s="52"/>
      <c r="W395" s="52"/>
      <c r="X395" s="52"/>
      <c r="Y395" s="52"/>
      <c r="Z395" s="51"/>
      <c r="AA395" s="76"/>
      <c r="AB395" s="76"/>
      <c r="AC395" s="77"/>
      <c r="AD395" s="84" t="s">
        <v>12392</v>
      </c>
      <c r="AE395" s="84">
        <v>185</v>
      </c>
      <c r="AF395" s="84">
        <v>186</v>
      </c>
      <c r="AG395" s="84">
        <v>324</v>
      </c>
      <c r="AH395" s="84">
        <v>355</v>
      </c>
      <c r="AI395" s="84">
        <v>-28800</v>
      </c>
      <c r="AJ395" s="84" t="s">
        <v>14397</v>
      </c>
      <c r="AK395" s="84" t="s">
        <v>529</v>
      </c>
      <c r="AL395" s="88" t="s">
        <v>16932</v>
      </c>
      <c r="AM395" s="84" t="s">
        <v>602</v>
      </c>
      <c r="AN395" s="86">
        <v>41662.828460648147</v>
      </c>
      <c r="AO395" s="84"/>
      <c r="AP395" s="84" t="b">
        <v>0</v>
      </c>
      <c r="AQ395" s="84" t="b">
        <v>0</v>
      </c>
      <c r="AR395" s="84" t="b">
        <v>1</v>
      </c>
      <c r="AS395" s="84" t="s">
        <v>290</v>
      </c>
      <c r="AT395" s="84">
        <v>7</v>
      </c>
      <c r="AU395" s="88" t="s">
        <v>674</v>
      </c>
      <c r="AV395" s="84" t="b">
        <v>0</v>
      </c>
      <c r="AW395" s="84" t="s">
        <v>745</v>
      </c>
      <c r="AX395" s="88" t="s">
        <v>21511</v>
      </c>
      <c r="AY395" s="84" t="s">
        <v>66</v>
      </c>
      <c r="AZ395" s="2"/>
      <c r="BA395" s="3"/>
      <c r="BB395" s="3"/>
      <c r="BC395" s="3"/>
      <c r="BD395" s="3"/>
    </row>
    <row r="396" spans="1:56" x14ac:dyDescent="0.2">
      <c r="A396" s="69" t="s">
        <v>2432</v>
      </c>
      <c r="B396" s="70"/>
      <c r="C396" s="70"/>
      <c r="D396" s="71"/>
      <c r="E396" s="108"/>
      <c r="F396" s="113" t="s">
        <v>7013</v>
      </c>
      <c r="G396" s="109"/>
      <c r="H396" s="74"/>
      <c r="I396" s="75"/>
      <c r="J396" s="110"/>
      <c r="K396" s="74" t="s">
        <v>23652</v>
      </c>
      <c r="L396" s="111"/>
      <c r="M396" s="79"/>
      <c r="N396" s="79"/>
      <c r="O396" s="80"/>
      <c r="P396" s="81"/>
      <c r="Q396" s="81"/>
      <c r="R396" s="91"/>
      <c r="S396" s="91"/>
      <c r="T396" s="91"/>
      <c r="U396" s="91"/>
      <c r="V396" s="52"/>
      <c r="W396" s="52"/>
      <c r="X396" s="52"/>
      <c r="Y396" s="52"/>
      <c r="Z396" s="51"/>
      <c r="AA396" s="76"/>
      <c r="AB396" s="76"/>
      <c r="AC396" s="77"/>
      <c r="AD396" s="84" t="s">
        <v>12393</v>
      </c>
      <c r="AE396" s="84">
        <v>4085</v>
      </c>
      <c r="AF396" s="84">
        <v>5927</v>
      </c>
      <c r="AG396" s="84">
        <v>13287</v>
      </c>
      <c r="AH396" s="84">
        <v>1402</v>
      </c>
      <c r="AI396" s="84">
        <v>-28800</v>
      </c>
      <c r="AJ396" s="84" t="s">
        <v>14398</v>
      </c>
      <c r="AK396" s="84" t="s">
        <v>1418</v>
      </c>
      <c r="AL396" s="88" t="s">
        <v>16933</v>
      </c>
      <c r="AM396" s="84" t="s">
        <v>602</v>
      </c>
      <c r="AN396" s="86">
        <v>40611.934548611112</v>
      </c>
      <c r="AO396" s="88" t="s">
        <v>18109</v>
      </c>
      <c r="AP396" s="84" t="b">
        <v>0</v>
      </c>
      <c r="AQ396" s="84" t="b">
        <v>0</v>
      </c>
      <c r="AR396" s="84" t="b">
        <v>1</v>
      </c>
      <c r="AS396" s="84" t="s">
        <v>290</v>
      </c>
      <c r="AT396" s="84">
        <v>137</v>
      </c>
      <c r="AU396" s="88" t="s">
        <v>693</v>
      </c>
      <c r="AV396" s="84" t="b">
        <v>1</v>
      </c>
      <c r="AW396" s="84" t="s">
        <v>745</v>
      </c>
      <c r="AX396" s="88" t="s">
        <v>21512</v>
      </c>
      <c r="AY396" s="84" t="s">
        <v>66</v>
      </c>
      <c r="AZ396" s="2"/>
      <c r="BA396" s="3"/>
      <c r="BB396" s="3"/>
      <c r="BC396" s="3"/>
      <c r="BD396" s="3"/>
    </row>
    <row r="397" spans="1:56" x14ac:dyDescent="0.2">
      <c r="A397" s="69" t="s">
        <v>3863</v>
      </c>
      <c r="B397" s="70"/>
      <c r="C397" s="70"/>
      <c r="D397" s="71"/>
      <c r="E397" s="108"/>
      <c r="F397" s="113" t="s">
        <v>20447</v>
      </c>
      <c r="G397" s="109"/>
      <c r="H397" s="74"/>
      <c r="I397" s="75"/>
      <c r="J397" s="110"/>
      <c r="K397" s="74" t="s">
        <v>23653</v>
      </c>
      <c r="L397" s="111"/>
      <c r="M397" s="79"/>
      <c r="N397" s="79"/>
      <c r="O397" s="80"/>
      <c r="P397" s="81"/>
      <c r="Q397" s="81"/>
      <c r="R397" s="91"/>
      <c r="S397" s="91"/>
      <c r="T397" s="91"/>
      <c r="U397" s="91"/>
      <c r="V397" s="52"/>
      <c r="W397" s="52"/>
      <c r="X397" s="52"/>
      <c r="Y397" s="52"/>
      <c r="Z397" s="51"/>
      <c r="AA397" s="76"/>
      <c r="AB397" s="76"/>
      <c r="AC397" s="77"/>
      <c r="AD397" s="84" t="s">
        <v>12394</v>
      </c>
      <c r="AE397" s="84">
        <v>105</v>
      </c>
      <c r="AF397" s="84">
        <v>1153</v>
      </c>
      <c r="AG397" s="84">
        <v>2778</v>
      </c>
      <c r="AH397" s="84">
        <v>155</v>
      </c>
      <c r="AI397" s="84">
        <v>-28800</v>
      </c>
      <c r="AJ397" s="84" t="s">
        <v>14399</v>
      </c>
      <c r="AK397" s="84" t="s">
        <v>16124</v>
      </c>
      <c r="AL397" s="88" t="s">
        <v>16934</v>
      </c>
      <c r="AM397" s="84" t="s">
        <v>2129</v>
      </c>
      <c r="AN397" s="86">
        <v>41829.714004629626</v>
      </c>
      <c r="AO397" s="88" t="s">
        <v>18110</v>
      </c>
      <c r="AP397" s="84" t="b">
        <v>1</v>
      </c>
      <c r="AQ397" s="84" t="b">
        <v>0</v>
      </c>
      <c r="AR397" s="84" t="b">
        <v>0</v>
      </c>
      <c r="AS397" s="84" t="s">
        <v>290</v>
      </c>
      <c r="AT397" s="84">
        <v>26</v>
      </c>
      <c r="AU397" s="88" t="s">
        <v>674</v>
      </c>
      <c r="AV397" s="84" t="b">
        <v>0</v>
      </c>
      <c r="AW397" s="84" t="s">
        <v>745</v>
      </c>
      <c r="AX397" s="88" t="s">
        <v>21513</v>
      </c>
      <c r="AY397" s="84" t="s">
        <v>65</v>
      </c>
      <c r="AZ397" s="2"/>
      <c r="BA397" s="3"/>
      <c r="BB397" s="3"/>
      <c r="BC397" s="3"/>
      <c r="BD397" s="3"/>
    </row>
    <row r="398" spans="1:56" x14ac:dyDescent="0.2">
      <c r="A398" s="69" t="s">
        <v>2433</v>
      </c>
      <c r="B398" s="70"/>
      <c r="C398" s="70"/>
      <c r="D398" s="71"/>
      <c r="E398" s="108"/>
      <c r="F398" s="113" t="s">
        <v>7014</v>
      </c>
      <c r="G398" s="109"/>
      <c r="H398" s="74"/>
      <c r="I398" s="75"/>
      <c r="J398" s="110"/>
      <c r="K398" s="74" t="s">
        <v>23654</v>
      </c>
      <c r="L398" s="111"/>
      <c r="M398" s="79"/>
      <c r="N398" s="79"/>
      <c r="O398" s="80"/>
      <c r="P398" s="81"/>
      <c r="Q398" s="81"/>
      <c r="R398" s="91"/>
      <c r="S398" s="91"/>
      <c r="T398" s="91"/>
      <c r="U398" s="91"/>
      <c r="V398" s="52"/>
      <c r="W398" s="52"/>
      <c r="X398" s="52"/>
      <c r="Y398" s="52"/>
      <c r="Z398" s="51"/>
      <c r="AA398" s="76"/>
      <c r="AB398" s="76"/>
      <c r="AC398" s="77"/>
      <c r="AD398" s="84" t="s">
        <v>12395</v>
      </c>
      <c r="AE398" s="84">
        <v>316</v>
      </c>
      <c r="AF398" s="84">
        <v>154</v>
      </c>
      <c r="AG398" s="84">
        <v>6046</v>
      </c>
      <c r="AH398" s="84">
        <v>8309</v>
      </c>
      <c r="AI398" s="84">
        <v>-28800</v>
      </c>
      <c r="AJ398" s="84" t="s">
        <v>14400</v>
      </c>
      <c r="AK398" s="84" t="s">
        <v>461</v>
      </c>
      <c r="AL398" s="84"/>
      <c r="AM398" s="84" t="s">
        <v>602</v>
      </c>
      <c r="AN398" s="86">
        <v>42042.208009259259</v>
      </c>
      <c r="AO398" s="88" t="s">
        <v>18111</v>
      </c>
      <c r="AP398" s="84" t="b">
        <v>1</v>
      </c>
      <c r="AQ398" s="84" t="b">
        <v>0</v>
      </c>
      <c r="AR398" s="84" t="b">
        <v>0</v>
      </c>
      <c r="AS398" s="84" t="s">
        <v>290</v>
      </c>
      <c r="AT398" s="84">
        <v>5</v>
      </c>
      <c r="AU398" s="88" t="s">
        <v>674</v>
      </c>
      <c r="AV398" s="84" t="b">
        <v>0</v>
      </c>
      <c r="AW398" s="84" t="s">
        <v>745</v>
      </c>
      <c r="AX398" s="88" t="s">
        <v>21514</v>
      </c>
      <c r="AY398" s="84" t="s">
        <v>66</v>
      </c>
      <c r="AZ398" s="2"/>
      <c r="BA398" s="3"/>
      <c r="BB398" s="3"/>
      <c r="BC398" s="3"/>
      <c r="BD398" s="3"/>
    </row>
    <row r="399" spans="1:56" x14ac:dyDescent="0.2">
      <c r="A399" s="69" t="s">
        <v>885</v>
      </c>
      <c r="B399" s="70"/>
      <c r="C399" s="70"/>
      <c r="D399" s="71"/>
      <c r="E399" s="108"/>
      <c r="F399" s="113" t="s">
        <v>1720</v>
      </c>
      <c r="G399" s="109"/>
      <c r="H399" s="74"/>
      <c r="I399" s="75"/>
      <c r="J399" s="110"/>
      <c r="K399" s="74" t="s">
        <v>1871</v>
      </c>
      <c r="L399" s="111"/>
      <c r="M399" s="79"/>
      <c r="N399" s="79"/>
      <c r="O399" s="80"/>
      <c r="P399" s="81"/>
      <c r="Q399" s="81"/>
      <c r="R399" s="91"/>
      <c r="S399" s="91"/>
      <c r="T399" s="91"/>
      <c r="U399" s="91"/>
      <c r="V399" s="52"/>
      <c r="W399" s="52"/>
      <c r="X399" s="52"/>
      <c r="Y399" s="52"/>
      <c r="Z399" s="51"/>
      <c r="AA399" s="76"/>
      <c r="AB399" s="76"/>
      <c r="AC399" s="77"/>
      <c r="AD399" s="84" t="s">
        <v>1096</v>
      </c>
      <c r="AE399" s="84">
        <v>674</v>
      </c>
      <c r="AF399" s="84">
        <v>46721</v>
      </c>
      <c r="AG399" s="84">
        <v>92523</v>
      </c>
      <c r="AH399" s="84">
        <v>36878</v>
      </c>
      <c r="AI399" s="84">
        <v>-18000</v>
      </c>
      <c r="AJ399" s="84" t="s">
        <v>1222</v>
      </c>
      <c r="AK399" s="84" t="s">
        <v>1374</v>
      </c>
      <c r="AL399" s="88" t="s">
        <v>1499</v>
      </c>
      <c r="AM399" s="84" t="s">
        <v>607</v>
      </c>
      <c r="AN399" s="86">
        <v>40329.622800925928</v>
      </c>
      <c r="AO399" s="88" t="s">
        <v>1589</v>
      </c>
      <c r="AP399" s="84" t="b">
        <v>1</v>
      </c>
      <c r="AQ399" s="84" t="b">
        <v>0</v>
      </c>
      <c r="AR399" s="84" t="b">
        <v>0</v>
      </c>
      <c r="AS399" s="84" t="s">
        <v>290</v>
      </c>
      <c r="AT399" s="84">
        <v>1076</v>
      </c>
      <c r="AU399" s="88" t="s">
        <v>674</v>
      </c>
      <c r="AV399" s="84" t="b">
        <v>1</v>
      </c>
      <c r="AW399" s="84" t="s">
        <v>745</v>
      </c>
      <c r="AX399" s="88" t="s">
        <v>1781</v>
      </c>
      <c r="AY399" s="84" t="s">
        <v>65</v>
      </c>
      <c r="AZ399" s="2"/>
      <c r="BA399" s="3"/>
      <c r="BB399" s="3"/>
      <c r="BC399" s="3"/>
      <c r="BD399" s="3"/>
    </row>
    <row r="400" spans="1:56" x14ac:dyDescent="0.2">
      <c r="A400" s="69" t="s">
        <v>2434</v>
      </c>
      <c r="B400" s="70"/>
      <c r="C400" s="70"/>
      <c r="D400" s="71"/>
      <c r="E400" s="108"/>
      <c r="F400" s="113" t="s">
        <v>7015</v>
      </c>
      <c r="G400" s="109"/>
      <c r="H400" s="74"/>
      <c r="I400" s="75"/>
      <c r="J400" s="110"/>
      <c r="K400" s="74" t="s">
        <v>23655</v>
      </c>
      <c r="L400" s="111"/>
      <c r="M400" s="79"/>
      <c r="N400" s="79"/>
      <c r="O400" s="80"/>
      <c r="P400" s="81"/>
      <c r="Q400" s="81"/>
      <c r="R400" s="91"/>
      <c r="S400" s="91"/>
      <c r="T400" s="91"/>
      <c r="U400" s="91"/>
      <c r="V400" s="52"/>
      <c r="W400" s="52"/>
      <c r="X400" s="52"/>
      <c r="Y400" s="52"/>
      <c r="Z400" s="51"/>
      <c r="AA400" s="76"/>
      <c r="AB400" s="76"/>
      <c r="AC400" s="77"/>
      <c r="AD400" s="84" t="s">
        <v>12396</v>
      </c>
      <c r="AE400" s="84">
        <v>16313</v>
      </c>
      <c r="AF400" s="84">
        <v>14846</v>
      </c>
      <c r="AG400" s="84">
        <v>17362</v>
      </c>
      <c r="AH400" s="84">
        <v>7467</v>
      </c>
      <c r="AI400" s="84">
        <v>-28800</v>
      </c>
      <c r="AJ400" s="84" t="s">
        <v>14401</v>
      </c>
      <c r="AK400" s="84" t="s">
        <v>1359</v>
      </c>
      <c r="AL400" s="88" t="s">
        <v>16935</v>
      </c>
      <c r="AM400" s="84" t="s">
        <v>602</v>
      </c>
      <c r="AN400" s="86">
        <v>39836.164224537039</v>
      </c>
      <c r="AO400" s="88" t="s">
        <v>18112</v>
      </c>
      <c r="AP400" s="84" t="b">
        <v>0</v>
      </c>
      <c r="AQ400" s="84" t="b">
        <v>0</v>
      </c>
      <c r="AR400" s="84" t="b">
        <v>1</v>
      </c>
      <c r="AS400" s="84" t="s">
        <v>290</v>
      </c>
      <c r="AT400" s="84">
        <v>559</v>
      </c>
      <c r="AU400" s="88" t="s">
        <v>19723</v>
      </c>
      <c r="AV400" s="84" t="b">
        <v>0</v>
      </c>
      <c r="AW400" s="84" t="s">
        <v>745</v>
      </c>
      <c r="AX400" s="88" t="s">
        <v>21515</v>
      </c>
      <c r="AY400" s="84" t="s">
        <v>66</v>
      </c>
      <c r="AZ400" s="2"/>
      <c r="BA400" s="3"/>
      <c r="BB400" s="3"/>
      <c r="BC400" s="3"/>
      <c r="BD400" s="3"/>
    </row>
    <row r="401" spans="1:56" x14ac:dyDescent="0.2">
      <c r="A401" s="69" t="s">
        <v>2557</v>
      </c>
      <c r="B401" s="70"/>
      <c r="C401" s="70"/>
      <c r="D401" s="71"/>
      <c r="E401" s="108"/>
      <c r="F401" s="113" t="s">
        <v>20448</v>
      </c>
      <c r="G401" s="109"/>
      <c r="H401" s="74"/>
      <c r="I401" s="75"/>
      <c r="J401" s="110"/>
      <c r="K401" s="74" t="s">
        <v>23656</v>
      </c>
      <c r="L401" s="111"/>
      <c r="M401" s="79"/>
      <c r="N401" s="79"/>
      <c r="O401" s="80"/>
      <c r="P401" s="81"/>
      <c r="Q401" s="81"/>
      <c r="R401" s="91"/>
      <c r="S401" s="91"/>
      <c r="T401" s="91"/>
      <c r="U401" s="91"/>
      <c r="V401" s="52"/>
      <c r="W401" s="52"/>
      <c r="X401" s="52"/>
      <c r="Y401" s="52"/>
      <c r="Z401" s="51"/>
      <c r="AA401" s="76"/>
      <c r="AB401" s="76"/>
      <c r="AC401" s="77"/>
      <c r="AD401" s="84" t="s">
        <v>12397</v>
      </c>
      <c r="AE401" s="84">
        <v>530</v>
      </c>
      <c r="AF401" s="84">
        <v>9447</v>
      </c>
      <c r="AG401" s="84">
        <v>10890</v>
      </c>
      <c r="AH401" s="84">
        <v>864</v>
      </c>
      <c r="AI401" s="84">
        <v>-18000</v>
      </c>
      <c r="AJ401" s="84" t="s">
        <v>14402</v>
      </c>
      <c r="AK401" s="84" t="s">
        <v>450</v>
      </c>
      <c r="AL401" s="88" t="s">
        <v>16936</v>
      </c>
      <c r="AM401" s="84" t="s">
        <v>603</v>
      </c>
      <c r="AN401" s="86">
        <v>39666.738194444442</v>
      </c>
      <c r="AO401" s="88" t="s">
        <v>18113</v>
      </c>
      <c r="AP401" s="84" t="b">
        <v>0</v>
      </c>
      <c r="AQ401" s="84" t="b">
        <v>0</v>
      </c>
      <c r="AR401" s="84" t="b">
        <v>1</v>
      </c>
      <c r="AS401" s="84" t="s">
        <v>290</v>
      </c>
      <c r="AT401" s="84">
        <v>377</v>
      </c>
      <c r="AU401" s="88" t="s">
        <v>19724</v>
      </c>
      <c r="AV401" s="84" t="b">
        <v>0</v>
      </c>
      <c r="AW401" s="84" t="s">
        <v>745</v>
      </c>
      <c r="AX401" s="88" t="s">
        <v>21516</v>
      </c>
      <c r="AY401" s="84" t="s">
        <v>66</v>
      </c>
      <c r="AZ401" s="2"/>
      <c r="BA401" s="3"/>
      <c r="BB401" s="3"/>
      <c r="BC401" s="3"/>
      <c r="BD401" s="3"/>
    </row>
    <row r="402" spans="1:56" x14ac:dyDescent="0.2">
      <c r="A402" s="69" t="s">
        <v>2435</v>
      </c>
      <c r="B402" s="70"/>
      <c r="C402" s="70"/>
      <c r="D402" s="71"/>
      <c r="E402" s="108"/>
      <c r="F402" s="113" t="s">
        <v>7016</v>
      </c>
      <c r="G402" s="109"/>
      <c r="H402" s="74"/>
      <c r="I402" s="75"/>
      <c r="J402" s="110"/>
      <c r="K402" s="74" t="s">
        <v>23657</v>
      </c>
      <c r="L402" s="111"/>
      <c r="M402" s="79"/>
      <c r="N402" s="79"/>
      <c r="O402" s="80"/>
      <c r="P402" s="81"/>
      <c r="Q402" s="81"/>
      <c r="R402" s="91"/>
      <c r="S402" s="91"/>
      <c r="T402" s="91"/>
      <c r="U402" s="91"/>
      <c r="V402" s="52"/>
      <c r="W402" s="52"/>
      <c r="X402" s="52"/>
      <c r="Y402" s="52"/>
      <c r="Z402" s="51"/>
      <c r="AA402" s="76"/>
      <c r="AB402" s="76"/>
      <c r="AC402" s="77"/>
      <c r="AD402" s="84" t="s">
        <v>1173</v>
      </c>
      <c r="AE402" s="84">
        <v>0</v>
      </c>
      <c r="AF402" s="84">
        <v>20</v>
      </c>
      <c r="AG402" s="84">
        <v>1097</v>
      </c>
      <c r="AH402" s="84">
        <v>22</v>
      </c>
      <c r="AI402" s="84">
        <v>-28800</v>
      </c>
      <c r="AJ402" s="84"/>
      <c r="AK402" s="84"/>
      <c r="AL402" s="84"/>
      <c r="AM402" s="84" t="s">
        <v>602</v>
      </c>
      <c r="AN402" s="86">
        <v>42994.37462962963</v>
      </c>
      <c r="AO402" s="84"/>
      <c r="AP402" s="84" t="b">
        <v>0</v>
      </c>
      <c r="AQ402" s="84" t="b">
        <v>0</v>
      </c>
      <c r="AR402" s="84" t="b">
        <v>0</v>
      </c>
      <c r="AS402" s="84" t="s">
        <v>290</v>
      </c>
      <c r="AT402" s="84">
        <v>0</v>
      </c>
      <c r="AU402" s="88" t="s">
        <v>674</v>
      </c>
      <c r="AV402" s="84" t="b">
        <v>0</v>
      </c>
      <c r="AW402" s="84" t="s">
        <v>745</v>
      </c>
      <c r="AX402" s="88" t="s">
        <v>21517</v>
      </c>
      <c r="AY402" s="84" t="s">
        <v>66</v>
      </c>
      <c r="AZ402" s="2"/>
      <c r="BA402" s="3"/>
      <c r="BB402" s="3"/>
      <c r="BC402" s="3"/>
      <c r="BD402" s="3"/>
    </row>
    <row r="403" spans="1:56" x14ac:dyDescent="0.2">
      <c r="A403" s="69" t="s">
        <v>3864</v>
      </c>
      <c r="B403" s="70"/>
      <c r="C403" s="70"/>
      <c r="D403" s="71"/>
      <c r="E403" s="108"/>
      <c r="F403" s="113" t="s">
        <v>20449</v>
      </c>
      <c r="G403" s="109"/>
      <c r="H403" s="74"/>
      <c r="I403" s="75"/>
      <c r="J403" s="110"/>
      <c r="K403" s="74" t="s">
        <v>23658</v>
      </c>
      <c r="L403" s="111"/>
      <c r="M403" s="79"/>
      <c r="N403" s="79"/>
      <c r="O403" s="80"/>
      <c r="P403" s="81"/>
      <c r="Q403" s="81"/>
      <c r="R403" s="91"/>
      <c r="S403" s="91"/>
      <c r="T403" s="91"/>
      <c r="U403" s="91"/>
      <c r="V403" s="52"/>
      <c r="W403" s="52"/>
      <c r="X403" s="52"/>
      <c r="Y403" s="52"/>
      <c r="Z403" s="51"/>
      <c r="AA403" s="76"/>
      <c r="AB403" s="76"/>
      <c r="AC403" s="77"/>
      <c r="AD403" s="84" t="s">
        <v>12398</v>
      </c>
      <c r="AE403" s="84">
        <v>84</v>
      </c>
      <c r="AF403" s="84">
        <v>143</v>
      </c>
      <c r="AG403" s="84">
        <v>12608</v>
      </c>
      <c r="AH403" s="84">
        <v>7752</v>
      </c>
      <c r="AI403" s="84">
        <v>-21600</v>
      </c>
      <c r="AJ403" s="84" t="s">
        <v>14403</v>
      </c>
      <c r="AK403" s="84" t="s">
        <v>16125</v>
      </c>
      <c r="AL403" s="88" t="s">
        <v>16937</v>
      </c>
      <c r="AM403" s="84" t="s">
        <v>601</v>
      </c>
      <c r="AN403" s="86">
        <v>41325.212800925925</v>
      </c>
      <c r="AO403" s="88" t="s">
        <v>18114</v>
      </c>
      <c r="AP403" s="84" t="b">
        <v>0</v>
      </c>
      <c r="AQ403" s="84" t="b">
        <v>0</v>
      </c>
      <c r="AR403" s="84" t="b">
        <v>1</v>
      </c>
      <c r="AS403" s="84" t="s">
        <v>290</v>
      </c>
      <c r="AT403" s="84">
        <v>29</v>
      </c>
      <c r="AU403" s="88" t="s">
        <v>19725</v>
      </c>
      <c r="AV403" s="84" t="b">
        <v>0</v>
      </c>
      <c r="AW403" s="84" t="s">
        <v>745</v>
      </c>
      <c r="AX403" s="88" t="s">
        <v>21518</v>
      </c>
      <c r="AY403" s="84" t="s">
        <v>65</v>
      </c>
      <c r="AZ403" s="2"/>
      <c r="BA403" s="3"/>
      <c r="BB403" s="3"/>
      <c r="BC403" s="3"/>
      <c r="BD403" s="3"/>
    </row>
    <row r="404" spans="1:56" x14ac:dyDescent="0.2">
      <c r="A404" s="69" t="s">
        <v>2436</v>
      </c>
      <c r="B404" s="70"/>
      <c r="C404" s="70"/>
      <c r="D404" s="71"/>
      <c r="E404" s="108"/>
      <c r="F404" s="113" t="s">
        <v>20450</v>
      </c>
      <c r="G404" s="109"/>
      <c r="H404" s="74"/>
      <c r="I404" s="75"/>
      <c r="J404" s="110"/>
      <c r="K404" s="74" t="s">
        <v>23659</v>
      </c>
      <c r="L404" s="111"/>
      <c r="M404" s="79"/>
      <c r="N404" s="79"/>
      <c r="O404" s="80"/>
      <c r="P404" s="81"/>
      <c r="Q404" s="81"/>
      <c r="R404" s="91"/>
      <c r="S404" s="91"/>
      <c r="T404" s="91"/>
      <c r="U404" s="91"/>
      <c r="V404" s="52"/>
      <c r="W404" s="52"/>
      <c r="X404" s="52"/>
      <c r="Y404" s="52"/>
      <c r="Z404" s="51"/>
      <c r="AA404" s="76"/>
      <c r="AB404" s="76"/>
      <c r="AC404" s="77"/>
      <c r="AD404" s="84" t="s">
        <v>12399</v>
      </c>
      <c r="AE404" s="84">
        <v>2352</v>
      </c>
      <c r="AF404" s="84">
        <v>1243</v>
      </c>
      <c r="AG404" s="84">
        <v>76761</v>
      </c>
      <c r="AH404" s="84">
        <v>350</v>
      </c>
      <c r="AI404" s="84"/>
      <c r="AJ404" s="84" t="s">
        <v>14404</v>
      </c>
      <c r="AK404" s="84" t="s">
        <v>16126</v>
      </c>
      <c r="AL404" s="84"/>
      <c r="AM404" s="84"/>
      <c r="AN404" s="86">
        <v>41552.799409722225</v>
      </c>
      <c r="AO404" s="84"/>
      <c r="AP404" s="84" t="b">
        <v>1</v>
      </c>
      <c r="AQ404" s="84" t="b">
        <v>0</v>
      </c>
      <c r="AR404" s="84" t="b">
        <v>1</v>
      </c>
      <c r="AS404" s="84" t="s">
        <v>290</v>
      </c>
      <c r="AT404" s="84">
        <v>195</v>
      </c>
      <c r="AU404" s="88" t="s">
        <v>674</v>
      </c>
      <c r="AV404" s="84" t="b">
        <v>0</v>
      </c>
      <c r="AW404" s="84" t="s">
        <v>745</v>
      </c>
      <c r="AX404" s="88" t="s">
        <v>21519</v>
      </c>
      <c r="AY404" s="84" t="s">
        <v>66</v>
      </c>
      <c r="AZ404" s="2"/>
      <c r="BA404" s="3"/>
      <c r="BB404" s="3"/>
      <c r="BC404" s="3"/>
      <c r="BD404" s="3"/>
    </row>
    <row r="405" spans="1:56" x14ac:dyDescent="0.2">
      <c r="A405" s="69" t="s">
        <v>2520</v>
      </c>
      <c r="B405" s="70"/>
      <c r="C405" s="70"/>
      <c r="D405" s="71"/>
      <c r="E405" s="108"/>
      <c r="F405" s="113" t="s">
        <v>20451</v>
      </c>
      <c r="G405" s="109"/>
      <c r="H405" s="74"/>
      <c r="I405" s="75"/>
      <c r="J405" s="110"/>
      <c r="K405" s="74" t="s">
        <v>23660</v>
      </c>
      <c r="L405" s="111"/>
      <c r="M405" s="79"/>
      <c r="N405" s="79"/>
      <c r="O405" s="80"/>
      <c r="P405" s="81"/>
      <c r="Q405" s="81"/>
      <c r="R405" s="91"/>
      <c r="S405" s="91"/>
      <c r="T405" s="91"/>
      <c r="U405" s="91"/>
      <c r="V405" s="52"/>
      <c r="W405" s="52"/>
      <c r="X405" s="52"/>
      <c r="Y405" s="52"/>
      <c r="Z405" s="51"/>
      <c r="AA405" s="76"/>
      <c r="AB405" s="76"/>
      <c r="AC405" s="77"/>
      <c r="AD405" s="84" t="s">
        <v>12400</v>
      </c>
      <c r="AE405" s="84">
        <v>1294</v>
      </c>
      <c r="AF405" s="84">
        <v>300267</v>
      </c>
      <c r="AG405" s="84">
        <v>116485</v>
      </c>
      <c r="AH405" s="84">
        <v>1380</v>
      </c>
      <c r="AI405" s="84">
        <v>-28800</v>
      </c>
      <c r="AJ405" s="84" t="s">
        <v>14405</v>
      </c>
      <c r="AK405" s="84" t="s">
        <v>501</v>
      </c>
      <c r="AL405" s="88" t="s">
        <v>16938</v>
      </c>
      <c r="AM405" s="84" t="s">
        <v>602</v>
      </c>
      <c r="AN405" s="86">
        <v>39171.710486111115</v>
      </c>
      <c r="AO405" s="88" t="s">
        <v>18115</v>
      </c>
      <c r="AP405" s="84" t="b">
        <v>0</v>
      </c>
      <c r="AQ405" s="84" t="b">
        <v>0</v>
      </c>
      <c r="AR405" s="84" t="b">
        <v>1</v>
      </c>
      <c r="AS405" s="84" t="s">
        <v>290</v>
      </c>
      <c r="AT405" s="84">
        <v>4077</v>
      </c>
      <c r="AU405" s="88" t="s">
        <v>19726</v>
      </c>
      <c r="AV405" s="84" t="b">
        <v>1</v>
      </c>
      <c r="AW405" s="84" t="s">
        <v>745</v>
      </c>
      <c r="AX405" s="88" t="s">
        <v>21520</v>
      </c>
      <c r="AY405" s="84" t="s">
        <v>66</v>
      </c>
      <c r="AZ405" s="2"/>
      <c r="BA405" s="3"/>
      <c r="BB405" s="3"/>
      <c r="BC405" s="3"/>
      <c r="BD405" s="3"/>
    </row>
    <row r="406" spans="1:56" x14ac:dyDescent="0.2">
      <c r="A406" s="69" t="s">
        <v>2437</v>
      </c>
      <c r="B406" s="70"/>
      <c r="C406" s="70"/>
      <c r="D406" s="71"/>
      <c r="E406" s="108"/>
      <c r="F406" s="113" t="s">
        <v>7017</v>
      </c>
      <c r="G406" s="109"/>
      <c r="H406" s="74"/>
      <c r="I406" s="75"/>
      <c r="J406" s="110"/>
      <c r="K406" s="74" t="s">
        <v>23661</v>
      </c>
      <c r="L406" s="111"/>
      <c r="M406" s="79"/>
      <c r="N406" s="79"/>
      <c r="O406" s="80"/>
      <c r="P406" s="81"/>
      <c r="Q406" s="81"/>
      <c r="R406" s="91"/>
      <c r="S406" s="91"/>
      <c r="T406" s="91"/>
      <c r="U406" s="91"/>
      <c r="V406" s="52"/>
      <c r="W406" s="52"/>
      <c r="X406" s="52"/>
      <c r="Y406" s="52"/>
      <c r="Z406" s="51"/>
      <c r="AA406" s="76"/>
      <c r="AB406" s="76"/>
      <c r="AC406" s="77"/>
      <c r="AD406" s="84" t="s">
        <v>12401</v>
      </c>
      <c r="AE406" s="84">
        <v>189</v>
      </c>
      <c r="AF406" s="84">
        <v>201</v>
      </c>
      <c r="AG406" s="84">
        <v>3544</v>
      </c>
      <c r="AH406" s="84">
        <v>14223</v>
      </c>
      <c r="AI406" s="84"/>
      <c r="AJ406" s="84" t="s">
        <v>14406</v>
      </c>
      <c r="AK406" s="84" t="s">
        <v>1328</v>
      </c>
      <c r="AL406" s="84"/>
      <c r="AM406" s="84"/>
      <c r="AN406" s="86">
        <v>40866.668738425928</v>
      </c>
      <c r="AO406" s="88" t="s">
        <v>18116</v>
      </c>
      <c r="AP406" s="84" t="b">
        <v>1</v>
      </c>
      <c r="AQ406" s="84" t="b">
        <v>0</v>
      </c>
      <c r="AR406" s="84" t="b">
        <v>1</v>
      </c>
      <c r="AS406" s="84" t="s">
        <v>290</v>
      </c>
      <c r="AT406" s="84">
        <v>5</v>
      </c>
      <c r="AU406" s="88" t="s">
        <v>674</v>
      </c>
      <c r="AV406" s="84" t="b">
        <v>0</v>
      </c>
      <c r="AW406" s="84" t="s">
        <v>745</v>
      </c>
      <c r="AX406" s="88" t="s">
        <v>21521</v>
      </c>
      <c r="AY406" s="84" t="s">
        <v>66</v>
      </c>
      <c r="AZ406" s="2"/>
      <c r="BA406" s="3"/>
      <c r="BB406" s="3"/>
      <c r="BC406" s="3"/>
      <c r="BD406" s="3"/>
    </row>
    <row r="407" spans="1:56" x14ac:dyDescent="0.2">
      <c r="A407" s="69" t="s">
        <v>2438</v>
      </c>
      <c r="B407" s="70"/>
      <c r="C407" s="70"/>
      <c r="D407" s="71"/>
      <c r="E407" s="108"/>
      <c r="F407" s="113" t="s">
        <v>7018</v>
      </c>
      <c r="G407" s="109"/>
      <c r="H407" s="74"/>
      <c r="I407" s="75"/>
      <c r="J407" s="110"/>
      <c r="K407" s="74" t="s">
        <v>23662</v>
      </c>
      <c r="L407" s="111"/>
      <c r="M407" s="79"/>
      <c r="N407" s="79"/>
      <c r="O407" s="80"/>
      <c r="P407" s="81"/>
      <c r="Q407" s="81"/>
      <c r="R407" s="91"/>
      <c r="S407" s="91"/>
      <c r="T407" s="91"/>
      <c r="U407" s="91"/>
      <c r="V407" s="52"/>
      <c r="W407" s="52"/>
      <c r="X407" s="52"/>
      <c r="Y407" s="52"/>
      <c r="Z407" s="51"/>
      <c r="AA407" s="76"/>
      <c r="AB407" s="76"/>
      <c r="AC407" s="77"/>
      <c r="AD407" s="84" t="s">
        <v>12402</v>
      </c>
      <c r="AE407" s="84">
        <v>16</v>
      </c>
      <c r="AF407" s="84">
        <v>1</v>
      </c>
      <c r="AG407" s="84">
        <v>3</v>
      </c>
      <c r="AH407" s="84">
        <v>95</v>
      </c>
      <c r="AI407" s="84"/>
      <c r="AJ407" s="84"/>
      <c r="AK407" s="84" t="s">
        <v>457</v>
      </c>
      <c r="AL407" s="84"/>
      <c r="AM407" s="84"/>
      <c r="AN407" s="86">
        <v>43157.838969907411</v>
      </c>
      <c r="AO407" s="84"/>
      <c r="AP407" s="84" t="b">
        <v>1</v>
      </c>
      <c r="AQ407" s="84" t="b">
        <v>0</v>
      </c>
      <c r="AR407" s="84" t="b">
        <v>0</v>
      </c>
      <c r="AS407" s="84" t="s">
        <v>290</v>
      </c>
      <c r="AT407" s="84">
        <v>0</v>
      </c>
      <c r="AU407" s="84"/>
      <c r="AV407" s="84" t="b">
        <v>0</v>
      </c>
      <c r="AW407" s="84" t="s">
        <v>745</v>
      </c>
      <c r="AX407" s="88" t="s">
        <v>21522</v>
      </c>
      <c r="AY407" s="84" t="s">
        <v>66</v>
      </c>
      <c r="AZ407" s="2"/>
      <c r="BA407" s="3"/>
      <c r="BB407" s="3"/>
      <c r="BC407" s="3"/>
      <c r="BD407" s="3"/>
    </row>
    <row r="408" spans="1:56" x14ac:dyDescent="0.2">
      <c r="A408" s="69" t="s">
        <v>2439</v>
      </c>
      <c r="B408" s="70"/>
      <c r="C408" s="70"/>
      <c r="D408" s="71"/>
      <c r="E408" s="108"/>
      <c r="F408" s="113" t="s">
        <v>20452</v>
      </c>
      <c r="G408" s="109"/>
      <c r="H408" s="74"/>
      <c r="I408" s="75"/>
      <c r="J408" s="110"/>
      <c r="K408" s="74" t="s">
        <v>23663</v>
      </c>
      <c r="L408" s="111"/>
      <c r="M408" s="79"/>
      <c r="N408" s="79"/>
      <c r="O408" s="80"/>
      <c r="P408" s="81"/>
      <c r="Q408" s="81"/>
      <c r="R408" s="91"/>
      <c r="S408" s="91"/>
      <c r="T408" s="91"/>
      <c r="U408" s="91"/>
      <c r="V408" s="52"/>
      <c r="W408" s="52"/>
      <c r="X408" s="52"/>
      <c r="Y408" s="52"/>
      <c r="Z408" s="51"/>
      <c r="AA408" s="76"/>
      <c r="AB408" s="76"/>
      <c r="AC408" s="77"/>
      <c r="AD408" s="84" t="s">
        <v>12403</v>
      </c>
      <c r="AE408" s="84">
        <v>134</v>
      </c>
      <c r="AF408" s="84">
        <v>96</v>
      </c>
      <c r="AG408" s="84">
        <v>47100</v>
      </c>
      <c r="AH408" s="84">
        <v>5284</v>
      </c>
      <c r="AI408" s="84">
        <v>-28800</v>
      </c>
      <c r="AJ408" s="84" t="s">
        <v>14407</v>
      </c>
      <c r="AK408" s="84"/>
      <c r="AL408" s="84"/>
      <c r="AM408" s="84" t="s">
        <v>602</v>
      </c>
      <c r="AN408" s="86">
        <v>41782.557800925926</v>
      </c>
      <c r="AO408" s="88" t="s">
        <v>18117</v>
      </c>
      <c r="AP408" s="84" t="b">
        <v>0</v>
      </c>
      <c r="AQ408" s="84" t="b">
        <v>0</v>
      </c>
      <c r="AR408" s="84" t="b">
        <v>0</v>
      </c>
      <c r="AS408" s="84" t="s">
        <v>2154</v>
      </c>
      <c r="AT408" s="84">
        <v>1</v>
      </c>
      <c r="AU408" s="88" t="s">
        <v>684</v>
      </c>
      <c r="AV408" s="84" t="b">
        <v>0</v>
      </c>
      <c r="AW408" s="84" t="s">
        <v>745</v>
      </c>
      <c r="AX408" s="88" t="s">
        <v>21523</v>
      </c>
      <c r="AY408" s="84" t="s">
        <v>66</v>
      </c>
      <c r="AZ408" s="2"/>
      <c r="BA408" s="3"/>
      <c r="BB408" s="3"/>
      <c r="BC408" s="3"/>
      <c r="BD408" s="3"/>
    </row>
    <row r="409" spans="1:56" x14ac:dyDescent="0.2">
      <c r="A409" s="69" t="s">
        <v>2440</v>
      </c>
      <c r="B409" s="70"/>
      <c r="C409" s="70"/>
      <c r="D409" s="71"/>
      <c r="E409" s="108"/>
      <c r="F409" s="113" t="s">
        <v>20453</v>
      </c>
      <c r="G409" s="109"/>
      <c r="H409" s="74"/>
      <c r="I409" s="75"/>
      <c r="J409" s="110"/>
      <c r="K409" s="74" t="s">
        <v>23664</v>
      </c>
      <c r="L409" s="111"/>
      <c r="M409" s="79"/>
      <c r="N409" s="79"/>
      <c r="O409" s="80"/>
      <c r="P409" s="81"/>
      <c r="Q409" s="81"/>
      <c r="R409" s="91"/>
      <c r="S409" s="91"/>
      <c r="T409" s="91"/>
      <c r="U409" s="91"/>
      <c r="V409" s="52"/>
      <c r="W409" s="52"/>
      <c r="X409" s="52"/>
      <c r="Y409" s="52"/>
      <c r="Z409" s="51"/>
      <c r="AA409" s="76"/>
      <c r="AB409" s="76"/>
      <c r="AC409" s="77"/>
      <c r="AD409" s="84" t="s">
        <v>12404</v>
      </c>
      <c r="AE409" s="84">
        <v>10152</v>
      </c>
      <c r="AF409" s="84">
        <v>277851</v>
      </c>
      <c r="AG409" s="84">
        <v>46723</v>
      </c>
      <c r="AH409" s="84">
        <v>2260</v>
      </c>
      <c r="AI409" s="84">
        <v>3600</v>
      </c>
      <c r="AJ409" s="84" t="s">
        <v>14408</v>
      </c>
      <c r="AK409" s="84" t="s">
        <v>610</v>
      </c>
      <c r="AL409" s="88" t="s">
        <v>16939</v>
      </c>
      <c r="AM409" s="84" t="s">
        <v>610</v>
      </c>
      <c r="AN409" s="86">
        <v>39924.416192129633</v>
      </c>
      <c r="AO409" s="88" t="s">
        <v>18118</v>
      </c>
      <c r="AP409" s="84" t="b">
        <v>0</v>
      </c>
      <c r="AQ409" s="84" t="b">
        <v>0</v>
      </c>
      <c r="AR409" s="84" t="b">
        <v>1</v>
      </c>
      <c r="AS409" s="84" t="s">
        <v>673</v>
      </c>
      <c r="AT409" s="84">
        <v>1359</v>
      </c>
      <c r="AU409" s="88" t="s">
        <v>19727</v>
      </c>
      <c r="AV409" s="84" t="b">
        <v>1</v>
      </c>
      <c r="AW409" s="84" t="s">
        <v>745</v>
      </c>
      <c r="AX409" s="88" t="s">
        <v>21524</v>
      </c>
      <c r="AY409" s="84" t="s">
        <v>66</v>
      </c>
      <c r="AZ409" s="2"/>
      <c r="BA409" s="3"/>
      <c r="BB409" s="3"/>
      <c r="BC409" s="3"/>
      <c r="BD409" s="3"/>
    </row>
    <row r="410" spans="1:56" x14ac:dyDescent="0.2">
      <c r="A410" s="69" t="s">
        <v>2441</v>
      </c>
      <c r="B410" s="70"/>
      <c r="C410" s="70"/>
      <c r="D410" s="71"/>
      <c r="E410" s="108"/>
      <c r="F410" s="113" t="s">
        <v>20454</v>
      </c>
      <c r="G410" s="109"/>
      <c r="H410" s="74"/>
      <c r="I410" s="75"/>
      <c r="J410" s="110"/>
      <c r="K410" s="74" t="s">
        <v>23665</v>
      </c>
      <c r="L410" s="111"/>
      <c r="M410" s="79"/>
      <c r="N410" s="79"/>
      <c r="O410" s="80"/>
      <c r="P410" s="81"/>
      <c r="Q410" s="81"/>
      <c r="R410" s="91"/>
      <c r="S410" s="91"/>
      <c r="T410" s="91"/>
      <c r="U410" s="91"/>
      <c r="V410" s="52"/>
      <c r="W410" s="52"/>
      <c r="X410" s="52"/>
      <c r="Y410" s="52"/>
      <c r="Z410" s="51"/>
      <c r="AA410" s="76"/>
      <c r="AB410" s="76"/>
      <c r="AC410" s="77"/>
      <c r="AD410" s="84" t="s">
        <v>12405</v>
      </c>
      <c r="AE410" s="84">
        <v>469</v>
      </c>
      <c r="AF410" s="84">
        <v>527</v>
      </c>
      <c r="AG410" s="84">
        <v>87127</v>
      </c>
      <c r="AH410" s="84">
        <v>338</v>
      </c>
      <c r="AI410" s="84">
        <v>3600</v>
      </c>
      <c r="AJ410" s="84" t="s">
        <v>14409</v>
      </c>
      <c r="AK410" s="84"/>
      <c r="AL410" s="88" t="s">
        <v>16940</v>
      </c>
      <c r="AM410" s="84" t="s">
        <v>610</v>
      </c>
      <c r="AN410" s="86">
        <v>40284.51457175926</v>
      </c>
      <c r="AO410" s="88" t="s">
        <v>18119</v>
      </c>
      <c r="AP410" s="84" t="b">
        <v>1</v>
      </c>
      <c r="AQ410" s="84" t="b">
        <v>0</v>
      </c>
      <c r="AR410" s="84" t="b">
        <v>1</v>
      </c>
      <c r="AS410" s="84" t="s">
        <v>673</v>
      </c>
      <c r="AT410" s="84">
        <v>74</v>
      </c>
      <c r="AU410" s="88" t="s">
        <v>674</v>
      </c>
      <c r="AV410" s="84" t="b">
        <v>0</v>
      </c>
      <c r="AW410" s="84" t="s">
        <v>745</v>
      </c>
      <c r="AX410" s="88" t="s">
        <v>21525</v>
      </c>
      <c r="AY410" s="84" t="s">
        <v>66</v>
      </c>
      <c r="AZ410" s="2"/>
      <c r="BA410" s="3"/>
      <c r="BB410" s="3"/>
      <c r="BC410" s="3"/>
      <c r="BD410" s="3"/>
    </row>
    <row r="411" spans="1:56" x14ac:dyDescent="0.2">
      <c r="A411" s="69" t="s">
        <v>2442</v>
      </c>
      <c r="B411" s="70"/>
      <c r="C411" s="70"/>
      <c r="D411" s="71"/>
      <c r="E411" s="108"/>
      <c r="F411" s="113" t="s">
        <v>7019</v>
      </c>
      <c r="G411" s="109"/>
      <c r="H411" s="74"/>
      <c r="I411" s="75"/>
      <c r="J411" s="110"/>
      <c r="K411" s="74" t="s">
        <v>23666</v>
      </c>
      <c r="L411" s="111"/>
      <c r="M411" s="79"/>
      <c r="N411" s="79"/>
      <c r="O411" s="80"/>
      <c r="P411" s="81"/>
      <c r="Q411" s="81"/>
      <c r="R411" s="91"/>
      <c r="S411" s="91"/>
      <c r="T411" s="91"/>
      <c r="U411" s="91"/>
      <c r="V411" s="52"/>
      <c r="W411" s="52"/>
      <c r="X411" s="52"/>
      <c r="Y411" s="52"/>
      <c r="Z411" s="51"/>
      <c r="AA411" s="76"/>
      <c r="AB411" s="76"/>
      <c r="AC411" s="77"/>
      <c r="AD411" s="84" t="s">
        <v>12406</v>
      </c>
      <c r="AE411" s="84">
        <v>2359</v>
      </c>
      <c r="AF411" s="84">
        <v>1151</v>
      </c>
      <c r="AG411" s="84">
        <v>47388</v>
      </c>
      <c r="AH411" s="84">
        <v>42197</v>
      </c>
      <c r="AI411" s="84">
        <v>3600</v>
      </c>
      <c r="AJ411" s="84" t="s">
        <v>14410</v>
      </c>
      <c r="AK411" s="84" t="s">
        <v>1429</v>
      </c>
      <c r="AL411" s="88" t="s">
        <v>16941</v>
      </c>
      <c r="AM411" s="84" t="s">
        <v>1540</v>
      </c>
      <c r="AN411" s="86">
        <v>41488.743171296293</v>
      </c>
      <c r="AO411" s="88" t="s">
        <v>18120</v>
      </c>
      <c r="AP411" s="84" t="b">
        <v>0</v>
      </c>
      <c r="AQ411" s="84" t="b">
        <v>0</v>
      </c>
      <c r="AR411" s="84" t="b">
        <v>1</v>
      </c>
      <c r="AS411" s="84" t="s">
        <v>290</v>
      </c>
      <c r="AT411" s="84">
        <v>83</v>
      </c>
      <c r="AU411" s="88" t="s">
        <v>19728</v>
      </c>
      <c r="AV411" s="84" t="b">
        <v>0</v>
      </c>
      <c r="AW411" s="84" t="s">
        <v>745</v>
      </c>
      <c r="AX411" s="88" t="s">
        <v>21526</v>
      </c>
      <c r="AY411" s="84" t="s">
        <v>66</v>
      </c>
      <c r="AZ411" s="2"/>
      <c r="BA411" s="3"/>
      <c r="BB411" s="3"/>
      <c r="BC411" s="3"/>
      <c r="BD411" s="3"/>
    </row>
    <row r="412" spans="1:56" x14ac:dyDescent="0.2">
      <c r="A412" s="69" t="s">
        <v>2443</v>
      </c>
      <c r="B412" s="70"/>
      <c r="C412" s="70"/>
      <c r="D412" s="71"/>
      <c r="E412" s="108"/>
      <c r="F412" s="113" t="s">
        <v>7020</v>
      </c>
      <c r="G412" s="109"/>
      <c r="H412" s="74"/>
      <c r="I412" s="75"/>
      <c r="J412" s="110"/>
      <c r="K412" s="74" t="s">
        <v>23667</v>
      </c>
      <c r="L412" s="111"/>
      <c r="M412" s="79"/>
      <c r="N412" s="79"/>
      <c r="O412" s="80"/>
      <c r="P412" s="81"/>
      <c r="Q412" s="81"/>
      <c r="R412" s="91"/>
      <c r="S412" s="91"/>
      <c r="T412" s="91"/>
      <c r="U412" s="91"/>
      <c r="V412" s="52"/>
      <c r="W412" s="52"/>
      <c r="X412" s="52"/>
      <c r="Y412" s="52"/>
      <c r="Z412" s="51"/>
      <c r="AA412" s="76"/>
      <c r="AB412" s="76"/>
      <c r="AC412" s="77"/>
      <c r="AD412" s="84" t="s">
        <v>12407</v>
      </c>
      <c r="AE412" s="84">
        <v>1507</v>
      </c>
      <c r="AF412" s="84">
        <v>1246</v>
      </c>
      <c r="AG412" s="84">
        <v>3929</v>
      </c>
      <c r="AH412" s="84">
        <v>18554</v>
      </c>
      <c r="AI412" s="84"/>
      <c r="AJ412" s="84" t="s">
        <v>14411</v>
      </c>
      <c r="AK412" s="84" t="s">
        <v>16127</v>
      </c>
      <c r="AL412" s="84"/>
      <c r="AM412" s="84"/>
      <c r="AN412" s="86">
        <v>41825.257824074077</v>
      </c>
      <c r="AO412" s="88" t="s">
        <v>18121</v>
      </c>
      <c r="AP412" s="84" t="b">
        <v>0</v>
      </c>
      <c r="AQ412" s="84" t="b">
        <v>0</v>
      </c>
      <c r="AR412" s="84" t="b">
        <v>0</v>
      </c>
      <c r="AS412" s="84" t="s">
        <v>290</v>
      </c>
      <c r="AT412" s="84">
        <v>2</v>
      </c>
      <c r="AU412" s="88" t="s">
        <v>19729</v>
      </c>
      <c r="AV412" s="84" t="b">
        <v>0</v>
      </c>
      <c r="AW412" s="84" t="s">
        <v>745</v>
      </c>
      <c r="AX412" s="88" t="s">
        <v>21527</v>
      </c>
      <c r="AY412" s="84" t="s">
        <v>66</v>
      </c>
      <c r="AZ412" s="2"/>
      <c r="BA412" s="3"/>
      <c r="BB412" s="3"/>
      <c r="BC412" s="3"/>
      <c r="BD412" s="3"/>
    </row>
    <row r="413" spans="1:56" x14ac:dyDescent="0.2">
      <c r="A413" s="69" t="s">
        <v>2444</v>
      </c>
      <c r="B413" s="70"/>
      <c r="C413" s="70"/>
      <c r="D413" s="71"/>
      <c r="E413" s="108"/>
      <c r="F413" s="113" t="s">
        <v>7021</v>
      </c>
      <c r="G413" s="109"/>
      <c r="H413" s="74"/>
      <c r="I413" s="75"/>
      <c r="J413" s="110"/>
      <c r="K413" s="74" t="s">
        <v>23668</v>
      </c>
      <c r="L413" s="111"/>
      <c r="M413" s="79"/>
      <c r="N413" s="79"/>
      <c r="O413" s="80"/>
      <c r="P413" s="81"/>
      <c r="Q413" s="81"/>
      <c r="R413" s="91"/>
      <c r="S413" s="91"/>
      <c r="T413" s="91"/>
      <c r="U413" s="91"/>
      <c r="V413" s="52"/>
      <c r="W413" s="52"/>
      <c r="X413" s="52"/>
      <c r="Y413" s="52"/>
      <c r="Z413" s="51"/>
      <c r="AA413" s="76"/>
      <c r="AB413" s="76"/>
      <c r="AC413" s="77"/>
      <c r="AD413" s="84" t="s">
        <v>12408</v>
      </c>
      <c r="AE413" s="84">
        <v>4613</v>
      </c>
      <c r="AF413" s="84">
        <v>74785</v>
      </c>
      <c r="AG413" s="84">
        <v>40856</v>
      </c>
      <c r="AH413" s="84">
        <v>19776</v>
      </c>
      <c r="AI413" s="84">
        <v>-18000</v>
      </c>
      <c r="AJ413" s="84" t="s">
        <v>14412</v>
      </c>
      <c r="AK413" s="84" t="s">
        <v>16128</v>
      </c>
      <c r="AL413" s="88" t="s">
        <v>16942</v>
      </c>
      <c r="AM413" s="84" t="s">
        <v>603</v>
      </c>
      <c r="AN413" s="86">
        <v>39711.608541666668</v>
      </c>
      <c r="AO413" s="88" t="s">
        <v>18122</v>
      </c>
      <c r="AP413" s="84" t="b">
        <v>0</v>
      </c>
      <c r="AQ413" s="84" t="b">
        <v>0</v>
      </c>
      <c r="AR413" s="84" t="b">
        <v>1</v>
      </c>
      <c r="AS413" s="84" t="s">
        <v>290</v>
      </c>
      <c r="AT413" s="84">
        <v>2104</v>
      </c>
      <c r="AU413" s="88" t="s">
        <v>19730</v>
      </c>
      <c r="AV413" s="84" t="b">
        <v>1</v>
      </c>
      <c r="AW413" s="84" t="s">
        <v>745</v>
      </c>
      <c r="AX413" s="88" t="s">
        <v>21528</v>
      </c>
      <c r="AY413" s="84" t="s">
        <v>66</v>
      </c>
      <c r="AZ413" s="2"/>
      <c r="BA413" s="3"/>
      <c r="BB413" s="3"/>
      <c r="BC413" s="3"/>
      <c r="BD413" s="3"/>
    </row>
    <row r="414" spans="1:56" x14ac:dyDescent="0.2">
      <c r="A414" s="69" t="s">
        <v>2445</v>
      </c>
      <c r="B414" s="70"/>
      <c r="C414" s="70"/>
      <c r="D414" s="71"/>
      <c r="E414" s="108"/>
      <c r="F414" s="113" t="s">
        <v>7022</v>
      </c>
      <c r="G414" s="109"/>
      <c r="H414" s="74"/>
      <c r="I414" s="75"/>
      <c r="J414" s="110"/>
      <c r="K414" s="74" t="s">
        <v>23669</v>
      </c>
      <c r="L414" s="111"/>
      <c r="M414" s="79"/>
      <c r="N414" s="79"/>
      <c r="O414" s="80"/>
      <c r="P414" s="81"/>
      <c r="Q414" s="81"/>
      <c r="R414" s="91"/>
      <c r="S414" s="91"/>
      <c r="T414" s="91"/>
      <c r="U414" s="91"/>
      <c r="V414" s="52"/>
      <c r="W414" s="52"/>
      <c r="X414" s="52"/>
      <c r="Y414" s="52"/>
      <c r="Z414" s="51"/>
      <c r="AA414" s="76"/>
      <c r="AB414" s="76"/>
      <c r="AC414" s="77"/>
      <c r="AD414" s="84" t="s">
        <v>12409</v>
      </c>
      <c r="AE414" s="84">
        <v>3896</v>
      </c>
      <c r="AF414" s="84">
        <v>3679</v>
      </c>
      <c r="AG414" s="84">
        <v>21046</v>
      </c>
      <c r="AH414" s="84">
        <v>3507</v>
      </c>
      <c r="AI414" s="84">
        <v>-21600</v>
      </c>
      <c r="AJ414" s="84" t="s">
        <v>14413</v>
      </c>
      <c r="AK414" s="84" t="s">
        <v>16129</v>
      </c>
      <c r="AL414" s="88" t="s">
        <v>16943</v>
      </c>
      <c r="AM414" s="84" t="s">
        <v>601</v>
      </c>
      <c r="AN414" s="86">
        <v>39671.504305555558</v>
      </c>
      <c r="AO414" s="88" t="s">
        <v>18123</v>
      </c>
      <c r="AP414" s="84" t="b">
        <v>0</v>
      </c>
      <c r="AQ414" s="84" t="b">
        <v>0</v>
      </c>
      <c r="AR414" s="84" t="b">
        <v>1</v>
      </c>
      <c r="AS414" s="84" t="s">
        <v>290</v>
      </c>
      <c r="AT414" s="84">
        <v>309</v>
      </c>
      <c r="AU414" s="88" t="s">
        <v>19731</v>
      </c>
      <c r="AV414" s="84" t="b">
        <v>0</v>
      </c>
      <c r="AW414" s="84" t="s">
        <v>745</v>
      </c>
      <c r="AX414" s="88" t="s">
        <v>21529</v>
      </c>
      <c r="AY414" s="84" t="s">
        <v>66</v>
      </c>
      <c r="AZ414" s="2"/>
      <c r="BA414" s="3"/>
      <c r="BB414" s="3"/>
      <c r="BC414" s="3"/>
      <c r="BD414" s="3"/>
    </row>
    <row r="415" spans="1:56" x14ac:dyDescent="0.2">
      <c r="A415" s="69" t="s">
        <v>2446</v>
      </c>
      <c r="B415" s="70"/>
      <c r="C415" s="70"/>
      <c r="D415" s="71"/>
      <c r="E415" s="108"/>
      <c r="F415" s="113" t="s">
        <v>7023</v>
      </c>
      <c r="G415" s="109"/>
      <c r="H415" s="74"/>
      <c r="I415" s="75"/>
      <c r="J415" s="110"/>
      <c r="K415" s="74" t="s">
        <v>23670</v>
      </c>
      <c r="L415" s="111"/>
      <c r="M415" s="79"/>
      <c r="N415" s="79"/>
      <c r="O415" s="80"/>
      <c r="P415" s="81"/>
      <c r="Q415" s="81"/>
      <c r="R415" s="91"/>
      <c r="S415" s="91"/>
      <c r="T415" s="91"/>
      <c r="U415" s="91"/>
      <c r="V415" s="52"/>
      <c r="W415" s="52"/>
      <c r="X415" s="52"/>
      <c r="Y415" s="52"/>
      <c r="Z415" s="51"/>
      <c r="AA415" s="76"/>
      <c r="AB415" s="76"/>
      <c r="AC415" s="77"/>
      <c r="AD415" s="84" t="s">
        <v>12410</v>
      </c>
      <c r="AE415" s="84">
        <v>551</v>
      </c>
      <c r="AF415" s="84">
        <v>522</v>
      </c>
      <c r="AG415" s="84">
        <v>58917</v>
      </c>
      <c r="AH415" s="84">
        <v>25414</v>
      </c>
      <c r="AI415" s="84">
        <v>-18000</v>
      </c>
      <c r="AJ415" s="84" t="s">
        <v>14414</v>
      </c>
      <c r="AK415" s="84" t="s">
        <v>16130</v>
      </c>
      <c r="AL415" s="84"/>
      <c r="AM415" s="84" t="s">
        <v>603</v>
      </c>
      <c r="AN415" s="86">
        <v>41505.17800925926</v>
      </c>
      <c r="AO415" s="88" t="s">
        <v>18124</v>
      </c>
      <c r="AP415" s="84" t="b">
        <v>1</v>
      </c>
      <c r="AQ415" s="84" t="b">
        <v>0</v>
      </c>
      <c r="AR415" s="84" t="b">
        <v>1</v>
      </c>
      <c r="AS415" s="84" t="s">
        <v>290</v>
      </c>
      <c r="AT415" s="84">
        <v>17</v>
      </c>
      <c r="AU415" s="88" t="s">
        <v>674</v>
      </c>
      <c r="AV415" s="84" t="b">
        <v>0</v>
      </c>
      <c r="AW415" s="84" t="s">
        <v>745</v>
      </c>
      <c r="AX415" s="88" t="s">
        <v>21530</v>
      </c>
      <c r="AY415" s="84" t="s">
        <v>66</v>
      </c>
      <c r="AZ415" s="2"/>
      <c r="BA415" s="3"/>
      <c r="BB415" s="3"/>
      <c r="BC415" s="3"/>
      <c r="BD415" s="3"/>
    </row>
    <row r="416" spans="1:56" x14ac:dyDescent="0.2">
      <c r="A416" s="69" t="s">
        <v>2447</v>
      </c>
      <c r="B416" s="70"/>
      <c r="C416" s="70"/>
      <c r="D416" s="71"/>
      <c r="E416" s="108"/>
      <c r="F416" s="113" t="s">
        <v>7024</v>
      </c>
      <c r="G416" s="109"/>
      <c r="H416" s="74"/>
      <c r="I416" s="75"/>
      <c r="J416" s="110"/>
      <c r="K416" s="74" t="s">
        <v>23671</v>
      </c>
      <c r="L416" s="111"/>
      <c r="M416" s="79"/>
      <c r="N416" s="79"/>
      <c r="O416" s="80"/>
      <c r="P416" s="81"/>
      <c r="Q416" s="81"/>
      <c r="R416" s="91"/>
      <c r="S416" s="91"/>
      <c r="T416" s="91"/>
      <c r="U416" s="91"/>
      <c r="V416" s="52"/>
      <c r="W416" s="52"/>
      <c r="X416" s="52"/>
      <c r="Y416" s="52"/>
      <c r="Z416" s="51"/>
      <c r="AA416" s="76"/>
      <c r="AB416" s="76"/>
      <c r="AC416" s="77"/>
      <c r="AD416" s="84" t="s">
        <v>12411</v>
      </c>
      <c r="AE416" s="84">
        <v>516</v>
      </c>
      <c r="AF416" s="84">
        <v>556</v>
      </c>
      <c r="AG416" s="84">
        <v>82261</v>
      </c>
      <c r="AH416" s="84">
        <v>1970</v>
      </c>
      <c r="AI416" s="84">
        <v>-25200</v>
      </c>
      <c r="AJ416" s="84" t="s">
        <v>14415</v>
      </c>
      <c r="AK416" s="84" t="s">
        <v>16131</v>
      </c>
      <c r="AL416" s="84"/>
      <c r="AM416" s="84" t="s">
        <v>605</v>
      </c>
      <c r="AN416" s="86">
        <v>40088.069594907407</v>
      </c>
      <c r="AO416" s="88" t="s">
        <v>18125</v>
      </c>
      <c r="AP416" s="84" t="b">
        <v>0</v>
      </c>
      <c r="AQ416" s="84" t="b">
        <v>0</v>
      </c>
      <c r="AR416" s="84" t="b">
        <v>1</v>
      </c>
      <c r="AS416" s="84" t="s">
        <v>290</v>
      </c>
      <c r="AT416" s="84">
        <v>29</v>
      </c>
      <c r="AU416" s="88" t="s">
        <v>19732</v>
      </c>
      <c r="AV416" s="84" t="b">
        <v>0</v>
      </c>
      <c r="AW416" s="84" t="s">
        <v>745</v>
      </c>
      <c r="AX416" s="88" t="s">
        <v>21531</v>
      </c>
      <c r="AY416" s="84" t="s">
        <v>66</v>
      </c>
      <c r="AZ416" s="2"/>
      <c r="BA416" s="3"/>
      <c r="BB416" s="3"/>
      <c r="BC416" s="3"/>
      <c r="BD416" s="3"/>
    </row>
    <row r="417" spans="1:56" x14ac:dyDescent="0.2">
      <c r="A417" s="69" t="s">
        <v>2448</v>
      </c>
      <c r="B417" s="70"/>
      <c r="C417" s="70"/>
      <c r="D417" s="71"/>
      <c r="E417" s="108"/>
      <c r="F417" s="113" t="s">
        <v>7025</v>
      </c>
      <c r="G417" s="109"/>
      <c r="H417" s="74"/>
      <c r="I417" s="75"/>
      <c r="J417" s="110"/>
      <c r="K417" s="74" t="s">
        <v>23672</v>
      </c>
      <c r="L417" s="111"/>
      <c r="M417" s="79"/>
      <c r="N417" s="79"/>
      <c r="O417" s="80"/>
      <c r="P417" s="81"/>
      <c r="Q417" s="81"/>
      <c r="R417" s="91"/>
      <c r="S417" s="91"/>
      <c r="T417" s="91"/>
      <c r="U417" s="91"/>
      <c r="V417" s="52"/>
      <c r="W417" s="52"/>
      <c r="X417" s="52"/>
      <c r="Y417" s="52"/>
      <c r="Z417" s="51"/>
      <c r="AA417" s="76"/>
      <c r="AB417" s="76"/>
      <c r="AC417" s="77"/>
      <c r="AD417" s="84" t="s">
        <v>2448</v>
      </c>
      <c r="AE417" s="84">
        <v>2519</v>
      </c>
      <c r="AF417" s="84">
        <v>1012</v>
      </c>
      <c r="AG417" s="84">
        <v>47166</v>
      </c>
      <c r="AH417" s="84">
        <v>196</v>
      </c>
      <c r="AI417" s="84">
        <v>-21600</v>
      </c>
      <c r="AJ417" s="84" t="s">
        <v>14416</v>
      </c>
      <c r="AK417" s="84" t="s">
        <v>565</v>
      </c>
      <c r="AL417" s="84"/>
      <c r="AM417" s="84" t="s">
        <v>601</v>
      </c>
      <c r="AN417" s="86">
        <v>39694.998680555553</v>
      </c>
      <c r="AO417" s="84"/>
      <c r="AP417" s="84" t="b">
        <v>0</v>
      </c>
      <c r="AQ417" s="84" t="b">
        <v>0</v>
      </c>
      <c r="AR417" s="84" t="b">
        <v>0</v>
      </c>
      <c r="AS417" s="84" t="s">
        <v>290</v>
      </c>
      <c r="AT417" s="84">
        <v>4</v>
      </c>
      <c r="AU417" s="88" t="s">
        <v>674</v>
      </c>
      <c r="AV417" s="84" t="b">
        <v>0</v>
      </c>
      <c r="AW417" s="84" t="s">
        <v>745</v>
      </c>
      <c r="AX417" s="88" t="s">
        <v>21532</v>
      </c>
      <c r="AY417" s="84" t="s">
        <v>66</v>
      </c>
      <c r="AZ417" s="2"/>
      <c r="BA417" s="3"/>
      <c r="BB417" s="3"/>
      <c r="BC417" s="3"/>
      <c r="BD417" s="3"/>
    </row>
    <row r="418" spans="1:56" x14ac:dyDescent="0.2">
      <c r="A418" s="69" t="s">
        <v>2449</v>
      </c>
      <c r="B418" s="70"/>
      <c r="C418" s="70"/>
      <c r="D418" s="71"/>
      <c r="E418" s="108"/>
      <c r="F418" s="113" t="s">
        <v>7026</v>
      </c>
      <c r="G418" s="109"/>
      <c r="H418" s="74"/>
      <c r="I418" s="75"/>
      <c r="J418" s="110"/>
      <c r="K418" s="74" t="s">
        <v>23673</v>
      </c>
      <c r="L418" s="111"/>
      <c r="M418" s="79"/>
      <c r="N418" s="79"/>
      <c r="O418" s="80"/>
      <c r="P418" s="81"/>
      <c r="Q418" s="81"/>
      <c r="R418" s="91"/>
      <c r="S418" s="91"/>
      <c r="T418" s="91"/>
      <c r="U418" s="91"/>
      <c r="V418" s="52"/>
      <c r="W418" s="52"/>
      <c r="X418" s="52"/>
      <c r="Y418" s="52"/>
      <c r="Z418" s="51"/>
      <c r="AA418" s="76"/>
      <c r="AB418" s="76"/>
      <c r="AC418" s="77"/>
      <c r="AD418" s="84" t="s">
        <v>12412</v>
      </c>
      <c r="AE418" s="84">
        <v>1454</v>
      </c>
      <c r="AF418" s="84">
        <v>1523</v>
      </c>
      <c r="AG418" s="84">
        <v>69310</v>
      </c>
      <c r="AH418" s="84">
        <v>91701</v>
      </c>
      <c r="AI418" s="84"/>
      <c r="AJ418" s="84" t="s">
        <v>14417</v>
      </c>
      <c r="AK418" s="84" t="s">
        <v>16132</v>
      </c>
      <c r="AL418" s="84"/>
      <c r="AM418" s="84"/>
      <c r="AN418" s="86">
        <v>41867.897962962961</v>
      </c>
      <c r="AO418" s="84"/>
      <c r="AP418" s="84" t="b">
        <v>1</v>
      </c>
      <c r="AQ418" s="84" t="b">
        <v>0</v>
      </c>
      <c r="AR418" s="84" t="b">
        <v>0</v>
      </c>
      <c r="AS418" s="84" t="s">
        <v>290</v>
      </c>
      <c r="AT418" s="84">
        <v>13</v>
      </c>
      <c r="AU418" s="88" t="s">
        <v>674</v>
      </c>
      <c r="AV418" s="84" t="b">
        <v>0</v>
      </c>
      <c r="AW418" s="84" t="s">
        <v>745</v>
      </c>
      <c r="AX418" s="88" t="s">
        <v>21533</v>
      </c>
      <c r="AY418" s="84" t="s">
        <v>66</v>
      </c>
      <c r="AZ418" s="2"/>
      <c r="BA418" s="3"/>
      <c r="BB418" s="3"/>
      <c r="BC418" s="3"/>
      <c r="BD418" s="3"/>
    </row>
    <row r="419" spans="1:56" x14ac:dyDescent="0.2">
      <c r="A419" s="69" t="s">
        <v>2450</v>
      </c>
      <c r="B419" s="70"/>
      <c r="C419" s="70"/>
      <c r="D419" s="71"/>
      <c r="E419" s="108"/>
      <c r="F419" s="113" t="s">
        <v>7027</v>
      </c>
      <c r="G419" s="109"/>
      <c r="H419" s="74"/>
      <c r="I419" s="75"/>
      <c r="J419" s="110"/>
      <c r="K419" s="74" t="s">
        <v>23674</v>
      </c>
      <c r="L419" s="111"/>
      <c r="M419" s="79"/>
      <c r="N419" s="79"/>
      <c r="O419" s="80"/>
      <c r="P419" s="81"/>
      <c r="Q419" s="81"/>
      <c r="R419" s="91"/>
      <c r="S419" s="91"/>
      <c r="T419" s="91"/>
      <c r="U419" s="91"/>
      <c r="V419" s="52"/>
      <c r="W419" s="52"/>
      <c r="X419" s="52"/>
      <c r="Y419" s="52"/>
      <c r="Z419" s="51"/>
      <c r="AA419" s="76"/>
      <c r="AB419" s="76"/>
      <c r="AC419" s="77"/>
      <c r="AD419" s="84" t="s">
        <v>12413</v>
      </c>
      <c r="AE419" s="84">
        <v>718</v>
      </c>
      <c r="AF419" s="84">
        <v>306976</v>
      </c>
      <c r="AG419" s="84">
        <v>81694</v>
      </c>
      <c r="AH419" s="84">
        <v>378</v>
      </c>
      <c r="AI419" s="84">
        <v>-18000</v>
      </c>
      <c r="AJ419" s="84" t="s">
        <v>14418</v>
      </c>
      <c r="AK419" s="84" t="s">
        <v>1470</v>
      </c>
      <c r="AL419" s="88" t="s">
        <v>16944</v>
      </c>
      <c r="AM419" s="84" t="s">
        <v>603</v>
      </c>
      <c r="AN419" s="86">
        <v>39715.921261574076</v>
      </c>
      <c r="AO419" s="88" t="s">
        <v>18126</v>
      </c>
      <c r="AP419" s="84" t="b">
        <v>0</v>
      </c>
      <c r="AQ419" s="84" t="b">
        <v>0</v>
      </c>
      <c r="AR419" s="84" t="b">
        <v>0</v>
      </c>
      <c r="AS419" s="84" t="s">
        <v>673</v>
      </c>
      <c r="AT419" s="84">
        <v>3494</v>
      </c>
      <c r="AU419" s="88" t="s">
        <v>19733</v>
      </c>
      <c r="AV419" s="84" t="b">
        <v>1</v>
      </c>
      <c r="AW419" s="84" t="s">
        <v>745</v>
      </c>
      <c r="AX419" s="88" t="s">
        <v>21534</v>
      </c>
      <c r="AY419" s="84" t="s">
        <v>66</v>
      </c>
      <c r="AZ419" s="2"/>
      <c r="BA419" s="3"/>
      <c r="BB419" s="3"/>
      <c r="BC419" s="3"/>
      <c r="BD419" s="3"/>
    </row>
    <row r="420" spans="1:56" x14ac:dyDescent="0.2">
      <c r="A420" s="69" t="s">
        <v>2451</v>
      </c>
      <c r="B420" s="70"/>
      <c r="C420" s="70"/>
      <c r="D420" s="71"/>
      <c r="E420" s="108"/>
      <c r="F420" s="113" t="s">
        <v>7028</v>
      </c>
      <c r="G420" s="109"/>
      <c r="H420" s="74"/>
      <c r="I420" s="75"/>
      <c r="J420" s="110"/>
      <c r="K420" s="74" t="s">
        <v>23675</v>
      </c>
      <c r="L420" s="111"/>
      <c r="M420" s="79"/>
      <c r="N420" s="79"/>
      <c r="O420" s="80"/>
      <c r="P420" s="81"/>
      <c r="Q420" s="81"/>
      <c r="R420" s="91"/>
      <c r="S420" s="91"/>
      <c r="T420" s="91"/>
      <c r="U420" s="91"/>
      <c r="V420" s="52"/>
      <c r="W420" s="52"/>
      <c r="X420" s="52"/>
      <c r="Y420" s="52"/>
      <c r="Z420" s="51"/>
      <c r="AA420" s="76"/>
      <c r="AB420" s="76"/>
      <c r="AC420" s="77"/>
      <c r="AD420" s="84" t="s">
        <v>12414</v>
      </c>
      <c r="AE420" s="84">
        <v>674</v>
      </c>
      <c r="AF420" s="84">
        <v>3179</v>
      </c>
      <c r="AG420" s="84">
        <v>63120</v>
      </c>
      <c r="AH420" s="84">
        <v>2236</v>
      </c>
      <c r="AI420" s="84">
        <v>-10800</v>
      </c>
      <c r="AJ420" s="84" t="s">
        <v>14419</v>
      </c>
      <c r="AK420" s="84" t="s">
        <v>16133</v>
      </c>
      <c r="AL420" s="88" t="s">
        <v>16945</v>
      </c>
      <c r="AM420" s="84" t="s">
        <v>1534</v>
      </c>
      <c r="AN420" s="86">
        <v>40238.879120370373</v>
      </c>
      <c r="AO420" s="88" t="s">
        <v>18127</v>
      </c>
      <c r="AP420" s="84" t="b">
        <v>0</v>
      </c>
      <c r="AQ420" s="84" t="b">
        <v>0</v>
      </c>
      <c r="AR420" s="84" t="b">
        <v>1</v>
      </c>
      <c r="AS420" s="84" t="s">
        <v>291</v>
      </c>
      <c r="AT420" s="84">
        <v>53</v>
      </c>
      <c r="AU420" s="88" t="s">
        <v>19734</v>
      </c>
      <c r="AV420" s="84" t="b">
        <v>0</v>
      </c>
      <c r="AW420" s="84" t="s">
        <v>745</v>
      </c>
      <c r="AX420" s="88" t="s">
        <v>21535</v>
      </c>
      <c r="AY420" s="84" t="s">
        <v>66</v>
      </c>
      <c r="AZ420" s="2"/>
      <c r="BA420" s="3"/>
      <c r="BB420" s="3"/>
      <c r="BC420" s="3"/>
      <c r="BD420" s="3"/>
    </row>
    <row r="421" spans="1:56" x14ac:dyDescent="0.2">
      <c r="A421" s="69" t="s">
        <v>2698</v>
      </c>
      <c r="B421" s="70"/>
      <c r="C421" s="70"/>
      <c r="D421" s="71"/>
      <c r="E421" s="108"/>
      <c r="F421" s="113" t="s">
        <v>7225</v>
      </c>
      <c r="G421" s="109"/>
      <c r="H421" s="74"/>
      <c r="I421" s="75"/>
      <c r="J421" s="110"/>
      <c r="K421" s="74" t="s">
        <v>23676</v>
      </c>
      <c r="L421" s="111"/>
      <c r="M421" s="79"/>
      <c r="N421" s="79"/>
      <c r="O421" s="80"/>
      <c r="P421" s="81"/>
      <c r="Q421" s="81"/>
      <c r="R421" s="91"/>
      <c r="S421" s="91"/>
      <c r="T421" s="91"/>
      <c r="U421" s="91"/>
      <c r="V421" s="52"/>
      <c r="W421" s="52"/>
      <c r="X421" s="52"/>
      <c r="Y421" s="52"/>
      <c r="Z421" s="51"/>
      <c r="AA421" s="76"/>
      <c r="AB421" s="76"/>
      <c r="AC421" s="77"/>
      <c r="AD421" s="84" t="s">
        <v>12415</v>
      </c>
      <c r="AE421" s="84">
        <v>1653</v>
      </c>
      <c r="AF421" s="84">
        <v>1216</v>
      </c>
      <c r="AG421" s="84">
        <v>15691</v>
      </c>
      <c r="AH421" s="84">
        <v>4277</v>
      </c>
      <c r="AI421" s="84">
        <v>-10800</v>
      </c>
      <c r="AJ421" s="84" t="s">
        <v>14420</v>
      </c>
      <c r="AK421" s="84" t="s">
        <v>16134</v>
      </c>
      <c r="AL421" s="88" t="s">
        <v>16946</v>
      </c>
      <c r="AM421" s="84" t="s">
        <v>1534</v>
      </c>
      <c r="AN421" s="86">
        <v>39547.176458333335</v>
      </c>
      <c r="AO421" s="88" t="s">
        <v>18128</v>
      </c>
      <c r="AP421" s="84" t="b">
        <v>0</v>
      </c>
      <c r="AQ421" s="84" t="b">
        <v>0</v>
      </c>
      <c r="AR421" s="84" t="b">
        <v>1</v>
      </c>
      <c r="AS421" s="84" t="s">
        <v>290</v>
      </c>
      <c r="AT421" s="84">
        <v>22</v>
      </c>
      <c r="AU421" s="88" t="s">
        <v>19735</v>
      </c>
      <c r="AV421" s="84" t="b">
        <v>0</v>
      </c>
      <c r="AW421" s="84" t="s">
        <v>745</v>
      </c>
      <c r="AX421" s="88" t="s">
        <v>21536</v>
      </c>
      <c r="AY421" s="84" t="s">
        <v>66</v>
      </c>
      <c r="AZ421" s="2"/>
      <c r="BA421" s="3"/>
      <c r="BB421" s="3"/>
      <c r="BC421" s="3"/>
      <c r="BD421" s="3"/>
    </row>
    <row r="422" spans="1:56" x14ac:dyDescent="0.2">
      <c r="A422" s="69" t="s">
        <v>2452</v>
      </c>
      <c r="B422" s="70"/>
      <c r="C422" s="70"/>
      <c r="D422" s="71"/>
      <c r="E422" s="108"/>
      <c r="F422" s="113" t="s">
        <v>7029</v>
      </c>
      <c r="G422" s="109"/>
      <c r="H422" s="74"/>
      <c r="I422" s="75"/>
      <c r="J422" s="110"/>
      <c r="K422" s="74" t="s">
        <v>23677</v>
      </c>
      <c r="L422" s="111"/>
      <c r="M422" s="79"/>
      <c r="N422" s="79"/>
      <c r="O422" s="80"/>
      <c r="P422" s="81"/>
      <c r="Q422" s="81"/>
      <c r="R422" s="91"/>
      <c r="S422" s="91"/>
      <c r="T422" s="91"/>
      <c r="U422" s="91"/>
      <c r="V422" s="52"/>
      <c r="W422" s="52"/>
      <c r="X422" s="52"/>
      <c r="Y422" s="52"/>
      <c r="Z422" s="51"/>
      <c r="AA422" s="76"/>
      <c r="AB422" s="76"/>
      <c r="AC422" s="77"/>
      <c r="AD422" s="84" t="s">
        <v>12416</v>
      </c>
      <c r="AE422" s="84">
        <v>4658</v>
      </c>
      <c r="AF422" s="84">
        <v>5628</v>
      </c>
      <c r="AG422" s="84">
        <v>22427</v>
      </c>
      <c r="AH422" s="84">
        <v>13834</v>
      </c>
      <c r="AI422" s="84">
        <v>-32400</v>
      </c>
      <c r="AJ422" s="84" t="s">
        <v>14421</v>
      </c>
      <c r="AK422" s="84" t="s">
        <v>16135</v>
      </c>
      <c r="AL422" s="88" t="s">
        <v>16947</v>
      </c>
      <c r="AM422" s="84" t="s">
        <v>624</v>
      </c>
      <c r="AN422" s="86">
        <v>40246.914803240739</v>
      </c>
      <c r="AO422" s="88" t="s">
        <v>18129</v>
      </c>
      <c r="AP422" s="84" t="b">
        <v>0</v>
      </c>
      <c r="AQ422" s="84" t="b">
        <v>0</v>
      </c>
      <c r="AR422" s="84" t="b">
        <v>1</v>
      </c>
      <c r="AS422" s="84" t="s">
        <v>290</v>
      </c>
      <c r="AT422" s="84">
        <v>377</v>
      </c>
      <c r="AU422" s="88" t="s">
        <v>675</v>
      </c>
      <c r="AV422" s="84" t="b">
        <v>0</v>
      </c>
      <c r="AW422" s="84" t="s">
        <v>745</v>
      </c>
      <c r="AX422" s="88" t="s">
        <v>21537</v>
      </c>
      <c r="AY422" s="84" t="s">
        <v>66</v>
      </c>
      <c r="AZ422" s="2"/>
      <c r="BA422" s="3"/>
      <c r="BB422" s="3"/>
      <c r="BC422" s="3"/>
      <c r="BD422" s="3"/>
    </row>
    <row r="423" spans="1:56" x14ac:dyDescent="0.2">
      <c r="A423" s="69" t="s">
        <v>2453</v>
      </c>
      <c r="B423" s="70"/>
      <c r="C423" s="70"/>
      <c r="D423" s="71"/>
      <c r="E423" s="108"/>
      <c r="F423" s="113" t="s">
        <v>20455</v>
      </c>
      <c r="G423" s="109"/>
      <c r="H423" s="74"/>
      <c r="I423" s="75"/>
      <c r="J423" s="110"/>
      <c r="K423" s="74" t="s">
        <v>23678</v>
      </c>
      <c r="L423" s="111"/>
      <c r="M423" s="79"/>
      <c r="N423" s="79"/>
      <c r="O423" s="80"/>
      <c r="P423" s="81"/>
      <c r="Q423" s="81"/>
      <c r="R423" s="91"/>
      <c r="S423" s="91"/>
      <c r="T423" s="91"/>
      <c r="U423" s="91"/>
      <c r="V423" s="52"/>
      <c r="W423" s="52"/>
      <c r="X423" s="52"/>
      <c r="Y423" s="52"/>
      <c r="Z423" s="51"/>
      <c r="AA423" s="76"/>
      <c r="AB423" s="76"/>
      <c r="AC423" s="77"/>
      <c r="AD423" s="84" t="s">
        <v>12417</v>
      </c>
      <c r="AE423" s="84">
        <v>196</v>
      </c>
      <c r="AF423" s="84">
        <v>190</v>
      </c>
      <c r="AG423" s="84">
        <v>3538</v>
      </c>
      <c r="AH423" s="84">
        <v>3393</v>
      </c>
      <c r="AI423" s="84">
        <v>-28800</v>
      </c>
      <c r="AJ423" s="84" t="s">
        <v>14422</v>
      </c>
      <c r="AK423" s="84" t="s">
        <v>16136</v>
      </c>
      <c r="AL423" s="84"/>
      <c r="AM423" s="84" t="s">
        <v>602</v>
      </c>
      <c r="AN423" s="86">
        <v>41527.352997685186</v>
      </c>
      <c r="AO423" s="88" t="s">
        <v>18130</v>
      </c>
      <c r="AP423" s="84" t="b">
        <v>0</v>
      </c>
      <c r="AQ423" s="84" t="b">
        <v>0</v>
      </c>
      <c r="AR423" s="84" t="b">
        <v>1</v>
      </c>
      <c r="AS423" s="84" t="s">
        <v>290</v>
      </c>
      <c r="AT423" s="84">
        <v>1</v>
      </c>
      <c r="AU423" s="88" t="s">
        <v>674</v>
      </c>
      <c r="AV423" s="84" t="b">
        <v>0</v>
      </c>
      <c r="AW423" s="84" t="s">
        <v>745</v>
      </c>
      <c r="AX423" s="88" t="s">
        <v>21538</v>
      </c>
      <c r="AY423" s="84" t="s">
        <v>66</v>
      </c>
      <c r="AZ423" s="2"/>
      <c r="BA423" s="3"/>
      <c r="BB423" s="3"/>
      <c r="BC423" s="3"/>
      <c r="BD423" s="3"/>
    </row>
    <row r="424" spans="1:56" x14ac:dyDescent="0.2">
      <c r="A424" s="69" t="s">
        <v>2696</v>
      </c>
      <c r="B424" s="70"/>
      <c r="C424" s="70"/>
      <c r="D424" s="71"/>
      <c r="E424" s="108"/>
      <c r="F424" s="113" t="s">
        <v>20456</v>
      </c>
      <c r="G424" s="109"/>
      <c r="H424" s="74"/>
      <c r="I424" s="75"/>
      <c r="J424" s="110"/>
      <c r="K424" s="74" t="s">
        <v>23679</v>
      </c>
      <c r="L424" s="111"/>
      <c r="M424" s="79"/>
      <c r="N424" s="79"/>
      <c r="O424" s="80"/>
      <c r="P424" s="81"/>
      <c r="Q424" s="81"/>
      <c r="R424" s="91"/>
      <c r="S424" s="91"/>
      <c r="T424" s="91"/>
      <c r="U424" s="91"/>
      <c r="V424" s="52"/>
      <c r="W424" s="52"/>
      <c r="X424" s="52"/>
      <c r="Y424" s="52"/>
      <c r="Z424" s="51"/>
      <c r="AA424" s="76"/>
      <c r="AB424" s="76"/>
      <c r="AC424" s="77"/>
      <c r="AD424" s="84" t="s">
        <v>12418</v>
      </c>
      <c r="AE424" s="84">
        <v>32426</v>
      </c>
      <c r="AF424" s="84">
        <v>15964642</v>
      </c>
      <c r="AG424" s="84">
        <v>249240</v>
      </c>
      <c r="AH424" s="84">
        <v>17885</v>
      </c>
      <c r="AI424" s="84">
        <v>-18000</v>
      </c>
      <c r="AJ424" s="84" t="s">
        <v>14423</v>
      </c>
      <c r="AK424" s="84" t="s">
        <v>507</v>
      </c>
      <c r="AL424" s="88" t="s">
        <v>16948</v>
      </c>
      <c r="AM424" s="84" t="s">
        <v>603</v>
      </c>
      <c r="AN424" s="86">
        <v>39167.938067129631</v>
      </c>
      <c r="AO424" s="88" t="s">
        <v>18131</v>
      </c>
      <c r="AP424" s="84" t="b">
        <v>0</v>
      </c>
      <c r="AQ424" s="84" t="b">
        <v>0</v>
      </c>
      <c r="AR424" s="84" t="b">
        <v>1</v>
      </c>
      <c r="AS424" s="84" t="s">
        <v>290</v>
      </c>
      <c r="AT424" s="84">
        <v>29604</v>
      </c>
      <c r="AU424" s="88" t="s">
        <v>675</v>
      </c>
      <c r="AV424" s="84" t="b">
        <v>1</v>
      </c>
      <c r="AW424" s="84" t="s">
        <v>745</v>
      </c>
      <c r="AX424" s="88" t="s">
        <v>21539</v>
      </c>
      <c r="AY424" s="84" t="s">
        <v>66</v>
      </c>
      <c r="AZ424" s="2"/>
      <c r="BA424" s="3"/>
      <c r="BB424" s="3"/>
      <c r="BC424" s="3"/>
      <c r="BD424" s="3"/>
    </row>
    <row r="425" spans="1:56" x14ac:dyDescent="0.2">
      <c r="A425" s="69" t="s">
        <v>2454</v>
      </c>
      <c r="B425" s="70"/>
      <c r="C425" s="70"/>
      <c r="D425" s="71"/>
      <c r="E425" s="108"/>
      <c r="F425" s="113" t="s">
        <v>7030</v>
      </c>
      <c r="G425" s="109"/>
      <c r="H425" s="74"/>
      <c r="I425" s="75"/>
      <c r="J425" s="110"/>
      <c r="K425" s="74" t="s">
        <v>23680</v>
      </c>
      <c r="L425" s="111"/>
      <c r="M425" s="79"/>
      <c r="N425" s="79"/>
      <c r="O425" s="80"/>
      <c r="P425" s="81"/>
      <c r="Q425" s="81"/>
      <c r="R425" s="91"/>
      <c r="S425" s="91"/>
      <c r="T425" s="91"/>
      <c r="U425" s="91"/>
      <c r="V425" s="52"/>
      <c r="W425" s="52"/>
      <c r="X425" s="52"/>
      <c r="Y425" s="52"/>
      <c r="Z425" s="51"/>
      <c r="AA425" s="76"/>
      <c r="AB425" s="76"/>
      <c r="AC425" s="77"/>
      <c r="AD425" s="84" t="s">
        <v>12419</v>
      </c>
      <c r="AE425" s="84">
        <v>1246</v>
      </c>
      <c r="AF425" s="84">
        <v>747</v>
      </c>
      <c r="AG425" s="84">
        <v>19135</v>
      </c>
      <c r="AH425" s="84">
        <v>9117</v>
      </c>
      <c r="AI425" s="84">
        <v>0</v>
      </c>
      <c r="AJ425" s="84" t="s">
        <v>14424</v>
      </c>
      <c r="AK425" s="84" t="s">
        <v>1357</v>
      </c>
      <c r="AL425" s="84"/>
      <c r="AM425" s="84" t="s">
        <v>627</v>
      </c>
      <c r="AN425" s="86">
        <v>39942.749699074076</v>
      </c>
      <c r="AO425" s="88" t="s">
        <v>18132</v>
      </c>
      <c r="AP425" s="84" t="b">
        <v>0</v>
      </c>
      <c r="AQ425" s="84" t="b">
        <v>0</v>
      </c>
      <c r="AR425" s="84" t="b">
        <v>1</v>
      </c>
      <c r="AS425" s="84" t="s">
        <v>290</v>
      </c>
      <c r="AT425" s="84">
        <v>28</v>
      </c>
      <c r="AU425" s="88" t="s">
        <v>678</v>
      </c>
      <c r="AV425" s="84" t="b">
        <v>0</v>
      </c>
      <c r="AW425" s="84" t="s">
        <v>745</v>
      </c>
      <c r="AX425" s="88" t="s">
        <v>21540</v>
      </c>
      <c r="AY425" s="84" t="s">
        <v>66</v>
      </c>
      <c r="AZ425" s="2"/>
      <c r="BA425" s="3"/>
      <c r="BB425" s="3"/>
      <c r="BC425" s="3"/>
      <c r="BD425" s="3"/>
    </row>
    <row r="426" spans="1:56" x14ac:dyDescent="0.2">
      <c r="A426" s="69" t="s">
        <v>2455</v>
      </c>
      <c r="B426" s="70"/>
      <c r="C426" s="70"/>
      <c r="D426" s="71"/>
      <c r="E426" s="108"/>
      <c r="F426" s="113" t="s">
        <v>20457</v>
      </c>
      <c r="G426" s="109"/>
      <c r="H426" s="74"/>
      <c r="I426" s="75"/>
      <c r="J426" s="110"/>
      <c r="K426" s="74" t="s">
        <v>23681</v>
      </c>
      <c r="L426" s="111"/>
      <c r="M426" s="79"/>
      <c r="N426" s="79"/>
      <c r="O426" s="80"/>
      <c r="P426" s="81"/>
      <c r="Q426" s="81"/>
      <c r="R426" s="91"/>
      <c r="S426" s="91"/>
      <c r="T426" s="91"/>
      <c r="U426" s="91"/>
      <c r="V426" s="52"/>
      <c r="W426" s="52"/>
      <c r="X426" s="52"/>
      <c r="Y426" s="52"/>
      <c r="Z426" s="51"/>
      <c r="AA426" s="76"/>
      <c r="AB426" s="76"/>
      <c r="AC426" s="77"/>
      <c r="AD426" s="84" t="s">
        <v>12420</v>
      </c>
      <c r="AE426" s="84">
        <v>1812</v>
      </c>
      <c r="AF426" s="84">
        <v>1414</v>
      </c>
      <c r="AG426" s="84">
        <v>15005</v>
      </c>
      <c r="AH426" s="84">
        <v>75</v>
      </c>
      <c r="AI426" s="84"/>
      <c r="AJ426" s="84" t="s">
        <v>14425</v>
      </c>
      <c r="AK426" s="84" t="s">
        <v>2106</v>
      </c>
      <c r="AL426" s="88" t="s">
        <v>16949</v>
      </c>
      <c r="AM426" s="84"/>
      <c r="AN426" s="86">
        <v>41937.559467592589</v>
      </c>
      <c r="AO426" s="88" t="s">
        <v>18133</v>
      </c>
      <c r="AP426" s="84" t="b">
        <v>0</v>
      </c>
      <c r="AQ426" s="84" t="b">
        <v>0</v>
      </c>
      <c r="AR426" s="84" t="b">
        <v>0</v>
      </c>
      <c r="AS426" s="84" t="s">
        <v>290</v>
      </c>
      <c r="AT426" s="84">
        <v>13</v>
      </c>
      <c r="AU426" s="88" t="s">
        <v>674</v>
      </c>
      <c r="AV426" s="84" t="b">
        <v>0</v>
      </c>
      <c r="AW426" s="84" t="s">
        <v>745</v>
      </c>
      <c r="AX426" s="88" t="s">
        <v>21541</v>
      </c>
      <c r="AY426" s="84" t="s">
        <v>66</v>
      </c>
      <c r="AZ426" s="2"/>
      <c r="BA426" s="3"/>
      <c r="BB426" s="3"/>
      <c r="BC426" s="3"/>
      <c r="BD426" s="3"/>
    </row>
    <row r="427" spans="1:56" x14ac:dyDescent="0.2">
      <c r="A427" s="69" t="s">
        <v>2456</v>
      </c>
      <c r="B427" s="70"/>
      <c r="C427" s="70"/>
      <c r="D427" s="71"/>
      <c r="E427" s="108"/>
      <c r="F427" s="113" t="s">
        <v>7031</v>
      </c>
      <c r="G427" s="109"/>
      <c r="H427" s="74"/>
      <c r="I427" s="75"/>
      <c r="J427" s="110"/>
      <c r="K427" s="74" t="s">
        <v>23682</v>
      </c>
      <c r="L427" s="111"/>
      <c r="M427" s="79"/>
      <c r="N427" s="79"/>
      <c r="O427" s="80"/>
      <c r="P427" s="81"/>
      <c r="Q427" s="81"/>
      <c r="R427" s="91"/>
      <c r="S427" s="91"/>
      <c r="T427" s="91"/>
      <c r="U427" s="91"/>
      <c r="V427" s="52"/>
      <c r="W427" s="52"/>
      <c r="X427" s="52"/>
      <c r="Y427" s="52"/>
      <c r="Z427" s="51"/>
      <c r="AA427" s="76"/>
      <c r="AB427" s="76"/>
      <c r="AC427" s="77"/>
      <c r="AD427" s="84" t="s">
        <v>12421</v>
      </c>
      <c r="AE427" s="84">
        <v>478</v>
      </c>
      <c r="AF427" s="84">
        <v>2855</v>
      </c>
      <c r="AG427" s="84">
        <v>109159</v>
      </c>
      <c r="AH427" s="84">
        <v>44208</v>
      </c>
      <c r="AI427" s="84">
        <v>-28800</v>
      </c>
      <c r="AJ427" s="84" t="s">
        <v>14426</v>
      </c>
      <c r="AK427" s="84" t="s">
        <v>546</v>
      </c>
      <c r="AL427" s="88" t="s">
        <v>16950</v>
      </c>
      <c r="AM427" s="84" t="s">
        <v>602</v>
      </c>
      <c r="AN427" s="86">
        <v>42091.268784722219</v>
      </c>
      <c r="AO427" s="88" t="s">
        <v>18134</v>
      </c>
      <c r="AP427" s="84" t="b">
        <v>1</v>
      </c>
      <c r="AQ427" s="84" t="b">
        <v>0</v>
      </c>
      <c r="AR427" s="84" t="b">
        <v>0</v>
      </c>
      <c r="AS427" s="84" t="s">
        <v>290</v>
      </c>
      <c r="AT427" s="84">
        <v>207</v>
      </c>
      <c r="AU427" s="88" t="s">
        <v>674</v>
      </c>
      <c r="AV427" s="84" t="b">
        <v>0</v>
      </c>
      <c r="AW427" s="84" t="s">
        <v>745</v>
      </c>
      <c r="AX427" s="88" t="s">
        <v>21542</v>
      </c>
      <c r="AY427" s="84" t="s">
        <v>66</v>
      </c>
      <c r="AZ427" s="2"/>
      <c r="BA427" s="3"/>
      <c r="BB427" s="3"/>
      <c r="BC427" s="3"/>
      <c r="BD427" s="3"/>
    </row>
    <row r="428" spans="1:56" x14ac:dyDescent="0.2">
      <c r="A428" s="69" t="s">
        <v>3865</v>
      </c>
      <c r="B428" s="70"/>
      <c r="C428" s="70"/>
      <c r="D428" s="71"/>
      <c r="E428" s="108"/>
      <c r="F428" s="113" t="s">
        <v>20458</v>
      </c>
      <c r="G428" s="109"/>
      <c r="H428" s="74"/>
      <c r="I428" s="75"/>
      <c r="J428" s="110"/>
      <c r="K428" s="74" t="s">
        <v>23683</v>
      </c>
      <c r="L428" s="111"/>
      <c r="M428" s="79"/>
      <c r="N428" s="79"/>
      <c r="O428" s="80"/>
      <c r="P428" s="81"/>
      <c r="Q428" s="81"/>
      <c r="R428" s="91"/>
      <c r="S428" s="91"/>
      <c r="T428" s="91"/>
      <c r="U428" s="91"/>
      <c r="V428" s="52"/>
      <c r="W428" s="52"/>
      <c r="X428" s="52"/>
      <c r="Y428" s="52"/>
      <c r="Z428" s="51"/>
      <c r="AA428" s="76"/>
      <c r="AB428" s="76"/>
      <c r="AC428" s="77"/>
      <c r="AD428" s="84" t="s">
        <v>12422</v>
      </c>
      <c r="AE428" s="84">
        <v>2937</v>
      </c>
      <c r="AF428" s="84">
        <v>3985</v>
      </c>
      <c r="AG428" s="84">
        <v>4421</v>
      </c>
      <c r="AH428" s="84">
        <v>496</v>
      </c>
      <c r="AI428" s="84">
        <v>-18000</v>
      </c>
      <c r="AJ428" s="84" t="s">
        <v>14427</v>
      </c>
      <c r="AK428" s="84" t="s">
        <v>533</v>
      </c>
      <c r="AL428" s="88" t="s">
        <v>16951</v>
      </c>
      <c r="AM428" s="84" t="s">
        <v>603</v>
      </c>
      <c r="AN428" s="86">
        <v>40933.675219907411</v>
      </c>
      <c r="AO428" s="84"/>
      <c r="AP428" s="84" t="b">
        <v>0</v>
      </c>
      <c r="AQ428" s="84" t="b">
        <v>0</v>
      </c>
      <c r="AR428" s="84" t="b">
        <v>1</v>
      </c>
      <c r="AS428" s="84" t="s">
        <v>290</v>
      </c>
      <c r="AT428" s="84">
        <v>177</v>
      </c>
      <c r="AU428" s="88" t="s">
        <v>19736</v>
      </c>
      <c r="AV428" s="84" t="b">
        <v>0</v>
      </c>
      <c r="AW428" s="84" t="s">
        <v>745</v>
      </c>
      <c r="AX428" s="88" t="s">
        <v>21543</v>
      </c>
      <c r="AY428" s="84" t="s">
        <v>65</v>
      </c>
      <c r="AZ428" s="2"/>
      <c r="BA428" s="3"/>
      <c r="BB428" s="3"/>
      <c r="BC428" s="3"/>
      <c r="BD428" s="3"/>
    </row>
    <row r="429" spans="1:56" x14ac:dyDescent="0.2">
      <c r="A429" s="69" t="s">
        <v>3336</v>
      </c>
      <c r="B429" s="70"/>
      <c r="C429" s="70"/>
      <c r="D429" s="71"/>
      <c r="E429" s="108"/>
      <c r="F429" s="113" t="s">
        <v>20459</v>
      </c>
      <c r="G429" s="109"/>
      <c r="H429" s="74"/>
      <c r="I429" s="75"/>
      <c r="J429" s="110"/>
      <c r="K429" s="74" t="s">
        <v>23684</v>
      </c>
      <c r="L429" s="111"/>
      <c r="M429" s="79"/>
      <c r="N429" s="79"/>
      <c r="O429" s="80"/>
      <c r="P429" s="81"/>
      <c r="Q429" s="81"/>
      <c r="R429" s="91"/>
      <c r="S429" s="91"/>
      <c r="T429" s="91"/>
      <c r="U429" s="91"/>
      <c r="V429" s="52"/>
      <c r="W429" s="52"/>
      <c r="X429" s="52"/>
      <c r="Y429" s="52"/>
      <c r="Z429" s="51"/>
      <c r="AA429" s="76"/>
      <c r="AB429" s="76"/>
      <c r="AC429" s="77"/>
      <c r="AD429" s="84" t="s">
        <v>12423</v>
      </c>
      <c r="AE429" s="84">
        <v>2151</v>
      </c>
      <c r="AF429" s="84">
        <v>7111</v>
      </c>
      <c r="AG429" s="84">
        <v>10685</v>
      </c>
      <c r="AH429" s="84">
        <v>3485</v>
      </c>
      <c r="AI429" s="84">
        <v>-18000</v>
      </c>
      <c r="AJ429" s="84" t="s">
        <v>14428</v>
      </c>
      <c r="AK429" s="84" t="s">
        <v>452</v>
      </c>
      <c r="AL429" s="84"/>
      <c r="AM429" s="84" t="s">
        <v>603</v>
      </c>
      <c r="AN429" s="86">
        <v>40003.602962962963</v>
      </c>
      <c r="AO429" s="88" t="s">
        <v>18135</v>
      </c>
      <c r="AP429" s="84" t="b">
        <v>0</v>
      </c>
      <c r="AQ429" s="84" t="b">
        <v>0</v>
      </c>
      <c r="AR429" s="84" t="b">
        <v>0</v>
      </c>
      <c r="AS429" s="84" t="s">
        <v>290</v>
      </c>
      <c r="AT429" s="84">
        <v>297</v>
      </c>
      <c r="AU429" s="88" t="s">
        <v>679</v>
      </c>
      <c r="AV429" s="84" t="b">
        <v>0</v>
      </c>
      <c r="AW429" s="84" t="s">
        <v>745</v>
      </c>
      <c r="AX429" s="88" t="s">
        <v>21544</v>
      </c>
      <c r="AY429" s="84" t="s">
        <v>66</v>
      </c>
      <c r="AZ429" s="2"/>
      <c r="BA429" s="3"/>
      <c r="BB429" s="3"/>
      <c r="BC429" s="3"/>
      <c r="BD429" s="3"/>
    </row>
    <row r="430" spans="1:56" x14ac:dyDescent="0.2">
      <c r="A430" s="69" t="s">
        <v>2457</v>
      </c>
      <c r="B430" s="70"/>
      <c r="C430" s="70"/>
      <c r="D430" s="71"/>
      <c r="E430" s="108"/>
      <c r="F430" s="113" t="s">
        <v>7032</v>
      </c>
      <c r="G430" s="109"/>
      <c r="H430" s="74"/>
      <c r="I430" s="75"/>
      <c r="J430" s="110"/>
      <c r="K430" s="74" t="s">
        <v>23685</v>
      </c>
      <c r="L430" s="111"/>
      <c r="M430" s="79"/>
      <c r="N430" s="79"/>
      <c r="O430" s="80"/>
      <c r="P430" s="81"/>
      <c r="Q430" s="81"/>
      <c r="R430" s="91"/>
      <c r="S430" s="91"/>
      <c r="T430" s="91"/>
      <c r="U430" s="91"/>
      <c r="V430" s="52"/>
      <c r="W430" s="52"/>
      <c r="X430" s="52"/>
      <c r="Y430" s="52"/>
      <c r="Z430" s="51"/>
      <c r="AA430" s="76"/>
      <c r="AB430" s="76"/>
      <c r="AC430" s="77"/>
      <c r="AD430" s="84" t="s">
        <v>12424</v>
      </c>
      <c r="AE430" s="84">
        <v>1792</v>
      </c>
      <c r="AF430" s="84">
        <v>40105</v>
      </c>
      <c r="AG430" s="84">
        <v>63089</v>
      </c>
      <c r="AH430" s="84">
        <v>75288</v>
      </c>
      <c r="AI430" s="84">
        <v>-18000</v>
      </c>
      <c r="AJ430" s="84" t="s">
        <v>14429</v>
      </c>
      <c r="AK430" s="84" t="s">
        <v>16137</v>
      </c>
      <c r="AL430" s="88" t="s">
        <v>16952</v>
      </c>
      <c r="AM430" s="84" t="s">
        <v>603</v>
      </c>
      <c r="AN430" s="86">
        <v>41127.064942129633</v>
      </c>
      <c r="AO430" s="88" t="s">
        <v>18136</v>
      </c>
      <c r="AP430" s="84" t="b">
        <v>0</v>
      </c>
      <c r="AQ430" s="84" t="b">
        <v>0</v>
      </c>
      <c r="AR430" s="84" t="b">
        <v>1</v>
      </c>
      <c r="AS430" s="84" t="s">
        <v>290</v>
      </c>
      <c r="AT430" s="84">
        <v>646</v>
      </c>
      <c r="AU430" s="88" t="s">
        <v>19737</v>
      </c>
      <c r="AV430" s="84" t="b">
        <v>1</v>
      </c>
      <c r="AW430" s="84" t="s">
        <v>745</v>
      </c>
      <c r="AX430" s="88" t="s">
        <v>21545</v>
      </c>
      <c r="AY430" s="84" t="s">
        <v>66</v>
      </c>
      <c r="AZ430" s="2"/>
      <c r="BA430" s="3"/>
      <c r="BB430" s="3"/>
      <c r="BC430" s="3"/>
      <c r="BD430" s="3"/>
    </row>
    <row r="431" spans="1:56" x14ac:dyDescent="0.2">
      <c r="A431" s="69" t="s">
        <v>3866</v>
      </c>
      <c r="B431" s="70"/>
      <c r="C431" s="70"/>
      <c r="D431" s="71"/>
      <c r="E431" s="108"/>
      <c r="F431" s="113" t="s">
        <v>20460</v>
      </c>
      <c r="G431" s="109"/>
      <c r="H431" s="74"/>
      <c r="I431" s="75"/>
      <c r="J431" s="110"/>
      <c r="K431" s="74" t="s">
        <v>23686</v>
      </c>
      <c r="L431" s="111"/>
      <c r="M431" s="79"/>
      <c r="N431" s="79"/>
      <c r="O431" s="80"/>
      <c r="P431" s="81"/>
      <c r="Q431" s="81"/>
      <c r="R431" s="91"/>
      <c r="S431" s="91"/>
      <c r="T431" s="91"/>
      <c r="U431" s="91"/>
      <c r="V431" s="52"/>
      <c r="W431" s="52"/>
      <c r="X431" s="52"/>
      <c r="Y431" s="52"/>
      <c r="Z431" s="51"/>
      <c r="AA431" s="76"/>
      <c r="AB431" s="76"/>
      <c r="AC431" s="77"/>
      <c r="AD431" s="84" t="s">
        <v>12425</v>
      </c>
      <c r="AE431" s="84">
        <v>1118</v>
      </c>
      <c r="AF431" s="84">
        <v>476</v>
      </c>
      <c r="AG431" s="84">
        <v>8034</v>
      </c>
      <c r="AH431" s="84">
        <v>22770</v>
      </c>
      <c r="AI431" s="84">
        <v>-28800</v>
      </c>
      <c r="AJ431" s="84" t="s">
        <v>14430</v>
      </c>
      <c r="AK431" s="84" t="s">
        <v>545</v>
      </c>
      <c r="AL431" s="84"/>
      <c r="AM431" s="84" t="s">
        <v>602</v>
      </c>
      <c r="AN431" s="86">
        <v>41212.188136574077</v>
      </c>
      <c r="AO431" s="88" t="s">
        <v>18137</v>
      </c>
      <c r="AP431" s="84" t="b">
        <v>0</v>
      </c>
      <c r="AQ431" s="84" t="b">
        <v>0</v>
      </c>
      <c r="AR431" s="84" t="b">
        <v>0</v>
      </c>
      <c r="AS431" s="84" t="s">
        <v>290</v>
      </c>
      <c r="AT431" s="84">
        <v>23</v>
      </c>
      <c r="AU431" s="88" t="s">
        <v>679</v>
      </c>
      <c r="AV431" s="84" t="b">
        <v>0</v>
      </c>
      <c r="AW431" s="84" t="s">
        <v>745</v>
      </c>
      <c r="AX431" s="88" t="s">
        <v>21546</v>
      </c>
      <c r="AY431" s="84" t="s">
        <v>65</v>
      </c>
      <c r="AZ431" s="2"/>
      <c r="BA431" s="3"/>
      <c r="BB431" s="3"/>
      <c r="BC431" s="3"/>
      <c r="BD431" s="3"/>
    </row>
    <row r="432" spans="1:56" x14ac:dyDescent="0.2">
      <c r="A432" s="69" t="s">
        <v>2458</v>
      </c>
      <c r="B432" s="70"/>
      <c r="C432" s="70"/>
      <c r="D432" s="71"/>
      <c r="E432" s="108"/>
      <c r="F432" s="113" t="s">
        <v>7033</v>
      </c>
      <c r="G432" s="109"/>
      <c r="H432" s="74"/>
      <c r="I432" s="75"/>
      <c r="J432" s="110"/>
      <c r="K432" s="74" t="s">
        <v>23687</v>
      </c>
      <c r="L432" s="111"/>
      <c r="M432" s="79"/>
      <c r="N432" s="79"/>
      <c r="O432" s="80"/>
      <c r="P432" s="81"/>
      <c r="Q432" s="81"/>
      <c r="R432" s="91"/>
      <c r="S432" s="91"/>
      <c r="T432" s="91"/>
      <c r="U432" s="91"/>
      <c r="V432" s="52"/>
      <c r="W432" s="52"/>
      <c r="X432" s="52"/>
      <c r="Y432" s="52"/>
      <c r="Z432" s="51"/>
      <c r="AA432" s="76"/>
      <c r="AB432" s="76"/>
      <c r="AC432" s="77"/>
      <c r="AD432" s="84" t="s">
        <v>12426</v>
      </c>
      <c r="AE432" s="84">
        <v>338</v>
      </c>
      <c r="AF432" s="84">
        <v>226</v>
      </c>
      <c r="AG432" s="84">
        <v>733</v>
      </c>
      <c r="AH432" s="84">
        <v>379</v>
      </c>
      <c r="AI432" s="84"/>
      <c r="AJ432" s="84" t="s">
        <v>14431</v>
      </c>
      <c r="AK432" s="84" t="s">
        <v>2102</v>
      </c>
      <c r="AL432" s="84"/>
      <c r="AM432" s="84"/>
      <c r="AN432" s="86">
        <v>41723.762604166666</v>
      </c>
      <c r="AO432" s="88" t="s">
        <v>18138</v>
      </c>
      <c r="AP432" s="84" t="b">
        <v>1</v>
      </c>
      <c r="AQ432" s="84" t="b">
        <v>0</v>
      </c>
      <c r="AR432" s="84" t="b">
        <v>0</v>
      </c>
      <c r="AS432" s="84" t="s">
        <v>290</v>
      </c>
      <c r="AT432" s="84">
        <v>0</v>
      </c>
      <c r="AU432" s="88" t="s">
        <v>674</v>
      </c>
      <c r="AV432" s="84" t="b">
        <v>0</v>
      </c>
      <c r="AW432" s="84" t="s">
        <v>745</v>
      </c>
      <c r="AX432" s="88" t="s">
        <v>21547</v>
      </c>
      <c r="AY432" s="84" t="s">
        <v>66</v>
      </c>
      <c r="AZ432" s="2"/>
      <c r="BA432" s="3"/>
      <c r="BB432" s="3"/>
      <c r="BC432" s="3"/>
      <c r="BD432" s="3"/>
    </row>
    <row r="433" spans="1:56" x14ac:dyDescent="0.2">
      <c r="A433" s="69" t="s">
        <v>810</v>
      </c>
      <c r="B433" s="70"/>
      <c r="C433" s="70"/>
      <c r="D433" s="71"/>
      <c r="E433" s="108"/>
      <c r="F433" s="113" t="s">
        <v>942</v>
      </c>
      <c r="G433" s="109"/>
      <c r="H433" s="74"/>
      <c r="I433" s="75"/>
      <c r="J433" s="110"/>
      <c r="K433" s="74" t="s">
        <v>23688</v>
      </c>
      <c r="L433" s="111"/>
      <c r="M433" s="79"/>
      <c r="N433" s="79"/>
      <c r="O433" s="80"/>
      <c r="P433" s="81"/>
      <c r="Q433" s="81"/>
      <c r="R433" s="91"/>
      <c r="S433" s="91"/>
      <c r="T433" s="91"/>
      <c r="U433" s="91"/>
      <c r="V433" s="52"/>
      <c r="W433" s="52"/>
      <c r="X433" s="52"/>
      <c r="Y433" s="52"/>
      <c r="Z433" s="51"/>
      <c r="AA433" s="76"/>
      <c r="AB433" s="76"/>
      <c r="AC433" s="77"/>
      <c r="AD433" s="84" t="s">
        <v>1060</v>
      </c>
      <c r="AE433" s="84">
        <v>592</v>
      </c>
      <c r="AF433" s="84">
        <v>813</v>
      </c>
      <c r="AG433" s="84">
        <v>70665</v>
      </c>
      <c r="AH433" s="84">
        <v>48682</v>
      </c>
      <c r="AI433" s="84"/>
      <c r="AJ433" s="84" t="s">
        <v>1202</v>
      </c>
      <c r="AK433" s="84" t="s">
        <v>445</v>
      </c>
      <c r="AL433" s="84"/>
      <c r="AM433" s="84"/>
      <c r="AN433" s="86">
        <v>42035.084953703707</v>
      </c>
      <c r="AO433" s="84"/>
      <c r="AP433" s="84" t="b">
        <v>1</v>
      </c>
      <c r="AQ433" s="84" t="b">
        <v>0</v>
      </c>
      <c r="AR433" s="84" t="b">
        <v>1</v>
      </c>
      <c r="AS433" s="84" t="s">
        <v>290</v>
      </c>
      <c r="AT433" s="84">
        <v>16</v>
      </c>
      <c r="AU433" s="88" t="s">
        <v>674</v>
      </c>
      <c r="AV433" s="84" t="b">
        <v>0</v>
      </c>
      <c r="AW433" s="84" t="s">
        <v>745</v>
      </c>
      <c r="AX433" s="88" t="s">
        <v>1759</v>
      </c>
      <c r="AY433" s="84" t="s">
        <v>66</v>
      </c>
      <c r="AZ433" s="2"/>
      <c r="BA433" s="3"/>
      <c r="BB433" s="3"/>
      <c r="BC433" s="3"/>
      <c r="BD433" s="3"/>
    </row>
    <row r="434" spans="1:56" x14ac:dyDescent="0.2">
      <c r="A434" s="69" t="s">
        <v>3526</v>
      </c>
      <c r="B434" s="70"/>
      <c r="C434" s="70"/>
      <c r="D434" s="71"/>
      <c r="E434" s="108"/>
      <c r="F434" s="113" t="s">
        <v>20461</v>
      </c>
      <c r="G434" s="109"/>
      <c r="H434" s="74"/>
      <c r="I434" s="75"/>
      <c r="J434" s="110"/>
      <c r="K434" s="74" t="s">
        <v>23689</v>
      </c>
      <c r="L434" s="111"/>
      <c r="M434" s="79"/>
      <c r="N434" s="79"/>
      <c r="O434" s="80"/>
      <c r="P434" s="81"/>
      <c r="Q434" s="81"/>
      <c r="R434" s="91"/>
      <c r="S434" s="91"/>
      <c r="T434" s="91"/>
      <c r="U434" s="91"/>
      <c r="V434" s="52"/>
      <c r="W434" s="52"/>
      <c r="X434" s="52"/>
      <c r="Y434" s="52"/>
      <c r="Z434" s="51"/>
      <c r="AA434" s="76"/>
      <c r="AB434" s="76"/>
      <c r="AC434" s="77"/>
      <c r="AD434" s="84" t="s">
        <v>12427</v>
      </c>
      <c r="AE434" s="84">
        <v>30188</v>
      </c>
      <c r="AF434" s="84">
        <v>37721</v>
      </c>
      <c r="AG434" s="84">
        <v>178728</v>
      </c>
      <c r="AH434" s="84">
        <v>12542</v>
      </c>
      <c r="AI434" s="84">
        <v>-21600</v>
      </c>
      <c r="AJ434" s="84" t="s">
        <v>14432</v>
      </c>
      <c r="AK434" s="84" t="s">
        <v>16138</v>
      </c>
      <c r="AL434" s="88" t="s">
        <v>16953</v>
      </c>
      <c r="AM434" s="84" t="s">
        <v>601</v>
      </c>
      <c r="AN434" s="86">
        <v>41875.249224537038</v>
      </c>
      <c r="AO434" s="88" t="s">
        <v>18139</v>
      </c>
      <c r="AP434" s="84" t="b">
        <v>0</v>
      </c>
      <c r="AQ434" s="84" t="b">
        <v>0</v>
      </c>
      <c r="AR434" s="84" t="b">
        <v>0</v>
      </c>
      <c r="AS434" s="84" t="s">
        <v>290</v>
      </c>
      <c r="AT434" s="84">
        <v>432</v>
      </c>
      <c r="AU434" s="88" t="s">
        <v>674</v>
      </c>
      <c r="AV434" s="84" t="b">
        <v>0</v>
      </c>
      <c r="AW434" s="84" t="s">
        <v>745</v>
      </c>
      <c r="AX434" s="88" t="s">
        <v>21548</v>
      </c>
      <c r="AY434" s="84" t="s">
        <v>66</v>
      </c>
      <c r="AZ434" s="2"/>
      <c r="BA434" s="3"/>
      <c r="BB434" s="3"/>
      <c r="BC434" s="3"/>
      <c r="BD434" s="3"/>
    </row>
    <row r="435" spans="1:56" x14ac:dyDescent="0.2">
      <c r="A435" s="69" t="s">
        <v>2459</v>
      </c>
      <c r="B435" s="70"/>
      <c r="C435" s="70"/>
      <c r="D435" s="71"/>
      <c r="E435" s="108"/>
      <c r="F435" s="113" t="s">
        <v>7034</v>
      </c>
      <c r="G435" s="109"/>
      <c r="H435" s="74"/>
      <c r="I435" s="75"/>
      <c r="J435" s="110"/>
      <c r="K435" s="74" t="s">
        <v>23690</v>
      </c>
      <c r="L435" s="111"/>
      <c r="M435" s="79"/>
      <c r="N435" s="79"/>
      <c r="O435" s="80"/>
      <c r="P435" s="81"/>
      <c r="Q435" s="81"/>
      <c r="R435" s="91"/>
      <c r="S435" s="91"/>
      <c r="T435" s="91"/>
      <c r="U435" s="91"/>
      <c r="V435" s="52"/>
      <c r="W435" s="52"/>
      <c r="X435" s="52"/>
      <c r="Y435" s="52"/>
      <c r="Z435" s="51"/>
      <c r="AA435" s="76"/>
      <c r="AB435" s="76"/>
      <c r="AC435" s="77"/>
      <c r="AD435" s="84" t="s">
        <v>12428</v>
      </c>
      <c r="AE435" s="84">
        <v>1556</v>
      </c>
      <c r="AF435" s="84">
        <v>1260</v>
      </c>
      <c r="AG435" s="84">
        <v>27466</v>
      </c>
      <c r="AH435" s="84">
        <v>2187</v>
      </c>
      <c r="AI435" s="84">
        <v>-25200</v>
      </c>
      <c r="AJ435" s="84" t="s">
        <v>14433</v>
      </c>
      <c r="AK435" s="84" t="s">
        <v>1353</v>
      </c>
      <c r="AL435" s="88" t="s">
        <v>16954</v>
      </c>
      <c r="AM435" s="84" t="s">
        <v>605</v>
      </c>
      <c r="AN435" s="86">
        <v>39815.144247685188</v>
      </c>
      <c r="AO435" s="88" t="s">
        <v>18140</v>
      </c>
      <c r="AP435" s="84" t="b">
        <v>0</v>
      </c>
      <c r="AQ435" s="84" t="b">
        <v>0</v>
      </c>
      <c r="AR435" s="84" t="b">
        <v>0</v>
      </c>
      <c r="AS435" s="84" t="s">
        <v>290</v>
      </c>
      <c r="AT435" s="84">
        <v>44</v>
      </c>
      <c r="AU435" s="88" t="s">
        <v>695</v>
      </c>
      <c r="AV435" s="84" t="b">
        <v>0</v>
      </c>
      <c r="AW435" s="84" t="s">
        <v>745</v>
      </c>
      <c r="AX435" s="88" t="s">
        <v>21549</v>
      </c>
      <c r="AY435" s="84" t="s">
        <v>66</v>
      </c>
      <c r="AZ435" s="2"/>
      <c r="BA435" s="3"/>
      <c r="BB435" s="3"/>
      <c r="BC435" s="3"/>
      <c r="BD435" s="3"/>
    </row>
    <row r="436" spans="1:56" x14ac:dyDescent="0.2">
      <c r="A436" s="69" t="s">
        <v>2460</v>
      </c>
      <c r="B436" s="70"/>
      <c r="C436" s="70"/>
      <c r="D436" s="71"/>
      <c r="E436" s="108"/>
      <c r="F436" s="113" t="s">
        <v>7035</v>
      </c>
      <c r="G436" s="109"/>
      <c r="H436" s="74"/>
      <c r="I436" s="75"/>
      <c r="J436" s="110"/>
      <c r="K436" s="74" t="s">
        <v>23691</v>
      </c>
      <c r="L436" s="111"/>
      <c r="M436" s="79"/>
      <c r="N436" s="79"/>
      <c r="O436" s="80"/>
      <c r="P436" s="81"/>
      <c r="Q436" s="81"/>
      <c r="R436" s="91"/>
      <c r="S436" s="91"/>
      <c r="T436" s="91"/>
      <c r="U436" s="91"/>
      <c r="V436" s="52"/>
      <c r="W436" s="52"/>
      <c r="X436" s="52"/>
      <c r="Y436" s="52"/>
      <c r="Z436" s="51"/>
      <c r="AA436" s="76"/>
      <c r="AB436" s="76"/>
      <c r="AC436" s="77"/>
      <c r="AD436" s="84" t="s">
        <v>12429</v>
      </c>
      <c r="AE436" s="84">
        <v>143</v>
      </c>
      <c r="AF436" s="84">
        <v>22</v>
      </c>
      <c r="AG436" s="84">
        <v>5385</v>
      </c>
      <c r="AH436" s="84">
        <v>1230</v>
      </c>
      <c r="AI436" s="84"/>
      <c r="AJ436" s="84"/>
      <c r="AK436" s="84"/>
      <c r="AL436" s="84"/>
      <c r="AM436" s="84"/>
      <c r="AN436" s="86">
        <v>40650.359664351854</v>
      </c>
      <c r="AO436" s="84"/>
      <c r="AP436" s="84" t="b">
        <v>1</v>
      </c>
      <c r="AQ436" s="84" t="b">
        <v>0</v>
      </c>
      <c r="AR436" s="84" t="b">
        <v>1</v>
      </c>
      <c r="AS436" s="84" t="s">
        <v>2154</v>
      </c>
      <c r="AT436" s="84">
        <v>1</v>
      </c>
      <c r="AU436" s="88" t="s">
        <v>674</v>
      </c>
      <c r="AV436" s="84" t="b">
        <v>0</v>
      </c>
      <c r="AW436" s="84" t="s">
        <v>745</v>
      </c>
      <c r="AX436" s="88" t="s">
        <v>21550</v>
      </c>
      <c r="AY436" s="84" t="s">
        <v>66</v>
      </c>
      <c r="AZ436" s="2"/>
      <c r="BA436" s="3"/>
      <c r="BB436" s="3"/>
      <c r="BC436" s="3"/>
      <c r="BD436" s="3"/>
    </row>
    <row r="437" spans="1:56" x14ac:dyDescent="0.2">
      <c r="A437" s="69" t="s">
        <v>2461</v>
      </c>
      <c r="B437" s="70"/>
      <c r="C437" s="70"/>
      <c r="D437" s="71"/>
      <c r="E437" s="108"/>
      <c r="F437" s="113" t="s">
        <v>7036</v>
      </c>
      <c r="G437" s="109"/>
      <c r="H437" s="74"/>
      <c r="I437" s="75"/>
      <c r="J437" s="110"/>
      <c r="K437" s="74" t="s">
        <v>23692</v>
      </c>
      <c r="L437" s="111"/>
      <c r="M437" s="79"/>
      <c r="N437" s="79"/>
      <c r="O437" s="80"/>
      <c r="P437" s="81"/>
      <c r="Q437" s="81"/>
      <c r="R437" s="91"/>
      <c r="S437" s="91"/>
      <c r="T437" s="91"/>
      <c r="U437" s="91"/>
      <c r="V437" s="52"/>
      <c r="W437" s="52"/>
      <c r="X437" s="52"/>
      <c r="Y437" s="52"/>
      <c r="Z437" s="51"/>
      <c r="AA437" s="76"/>
      <c r="AB437" s="76"/>
      <c r="AC437" s="77"/>
      <c r="AD437" s="84" t="s">
        <v>12430</v>
      </c>
      <c r="AE437" s="84">
        <v>337</v>
      </c>
      <c r="AF437" s="84">
        <v>2201</v>
      </c>
      <c r="AG437" s="84">
        <v>8487</v>
      </c>
      <c r="AH437" s="84">
        <v>5771</v>
      </c>
      <c r="AI437" s="84"/>
      <c r="AJ437" s="84" t="s">
        <v>14434</v>
      </c>
      <c r="AK437" s="84"/>
      <c r="AL437" s="84"/>
      <c r="AM437" s="84"/>
      <c r="AN437" s="86">
        <v>43038.749120370368</v>
      </c>
      <c r="AO437" s="88" t="s">
        <v>18141</v>
      </c>
      <c r="AP437" s="84" t="b">
        <v>1</v>
      </c>
      <c r="AQ437" s="84" t="b">
        <v>0</v>
      </c>
      <c r="AR437" s="84" t="b">
        <v>0</v>
      </c>
      <c r="AS437" s="84" t="s">
        <v>291</v>
      </c>
      <c r="AT437" s="84">
        <v>5</v>
      </c>
      <c r="AU437" s="84"/>
      <c r="AV437" s="84" t="b">
        <v>0</v>
      </c>
      <c r="AW437" s="84" t="s">
        <v>745</v>
      </c>
      <c r="AX437" s="88" t="s">
        <v>21551</v>
      </c>
      <c r="AY437" s="84" t="s">
        <v>66</v>
      </c>
      <c r="AZ437" s="2"/>
      <c r="BA437" s="3"/>
      <c r="BB437" s="3"/>
      <c r="BC437" s="3"/>
      <c r="BD437" s="3"/>
    </row>
    <row r="438" spans="1:56" x14ac:dyDescent="0.2">
      <c r="A438" s="69" t="s">
        <v>3867</v>
      </c>
      <c r="B438" s="70"/>
      <c r="C438" s="70"/>
      <c r="D438" s="71"/>
      <c r="E438" s="108"/>
      <c r="F438" s="113" t="s">
        <v>20462</v>
      </c>
      <c r="G438" s="109"/>
      <c r="H438" s="74"/>
      <c r="I438" s="75"/>
      <c r="J438" s="110"/>
      <c r="K438" s="74" t="s">
        <v>23693</v>
      </c>
      <c r="L438" s="111"/>
      <c r="M438" s="79"/>
      <c r="N438" s="79"/>
      <c r="O438" s="80"/>
      <c r="P438" s="81"/>
      <c r="Q438" s="81"/>
      <c r="R438" s="91"/>
      <c r="S438" s="91"/>
      <c r="T438" s="91"/>
      <c r="U438" s="91"/>
      <c r="V438" s="52"/>
      <c r="W438" s="52"/>
      <c r="X438" s="52"/>
      <c r="Y438" s="52"/>
      <c r="Z438" s="51"/>
      <c r="AA438" s="76"/>
      <c r="AB438" s="76"/>
      <c r="AC438" s="77"/>
      <c r="AD438" s="84" t="s">
        <v>12431</v>
      </c>
      <c r="AE438" s="84">
        <v>3861</v>
      </c>
      <c r="AF438" s="84">
        <v>674521</v>
      </c>
      <c r="AG438" s="84">
        <v>255541</v>
      </c>
      <c r="AH438" s="84">
        <v>2720</v>
      </c>
      <c r="AI438" s="84">
        <v>-21600</v>
      </c>
      <c r="AJ438" s="84" t="s">
        <v>14435</v>
      </c>
      <c r="AK438" s="84" t="s">
        <v>1295</v>
      </c>
      <c r="AL438" s="88" t="s">
        <v>16955</v>
      </c>
      <c r="AM438" s="84" t="s">
        <v>604</v>
      </c>
      <c r="AN438" s="86">
        <v>40148.228865740741</v>
      </c>
      <c r="AO438" s="88" t="s">
        <v>18142</v>
      </c>
      <c r="AP438" s="84" t="b">
        <v>0</v>
      </c>
      <c r="AQ438" s="84" t="b">
        <v>0</v>
      </c>
      <c r="AR438" s="84" t="b">
        <v>1</v>
      </c>
      <c r="AS438" s="84" t="s">
        <v>291</v>
      </c>
      <c r="AT438" s="84">
        <v>5393</v>
      </c>
      <c r="AU438" s="88" t="s">
        <v>19738</v>
      </c>
      <c r="AV438" s="84" t="b">
        <v>1</v>
      </c>
      <c r="AW438" s="84" t="s">
        <v>745</v>
      </c>
      <c r="AX438" s="88" t="s">
        <v>21552</v>
      </c>
      <c r="AY438" s="84" t="s">
        <v>65</v>
      </c>
      <c r="AZ438" s="2"/>
      <c r="BA438" s="3"/>
      <c r="BB438" s="3"/>
      <c r="BC438" s="3"/>
      <c r="BD438" s="3"/>
    </row>
    <row r="439" spans="1:56" x14ac:dyDescent="0.2">
      <c r="A439" s="69" t="s">
        <v>2462</v>
      </c>
      <c r="B439" s="70"/>
      <c r="C439" s="70"/>
      <c r="D439" s="71"/>
      <c r="E439" s="108"/>
      <c r="F439" s="113" t="s">
        <v>7037</v>
      </c>
      <c r="G439" s="109"/>
      <c r="H439" s="74"/>
      <c r="I439" s="75"/>
      <c r="J439" s="110"/>
      <c r="K439" s="74" t="s">
        <v>23694</v>
      </c>
      <c r="L439" s="111"/>
      <c r="M439" s="79"/>
      <c r="N439" s="79"/>
      <c r="O439" s="80"/>
      <c r="P439" s="81"/>
      <c r="Q439" s="81"/>
      <c r="R439" s="91"/>
      <c r="S439" s="91"/>
      <c r="T439" s="91"/>
      <c r="U439" s="91"/>
      <c r="V439" s="52"/>
      <c r="W439" s="52"/>
      <c r="X439" s="52"/>
      <c r="Y439" s="52"/>
      <c r="Z439" s="51"/>
      <c r="AA439" s="76"/>
      <c r="AB439" s="76"/>
      <c r="AC439" s="77"/>
      <c r="AD439" s="84" t="s">
        <v>12432</v>
      </c>
      <c r="AE439" s="84">
        <v>2494</v>
      </c>
      <c r="AF439" s="84">
        <v>996</v>
      </c>
      <c r="AG439" s="84">
        <v>19151</v>
      </c>
      <c r="AH439" s="84">
        <v>10893</v>
      </c>
      <c r="AI439" s="84">
        <v>-18000</v>
      </c>
      <c r="AJ439" s="84" t="s">
        <v>14436</v>
      </c>
      <c r="AK439" s="84" t="s">
        <v>16139</v>
      </c>
      <c r="AL439" s="84"/>
      <c r="AM439" s="84" t="s">
        <v>603</v>
      </c>
      <c r="AN439" s="86">
        <v>40731.04446759259</v>
      </c>
      <c r="AO439" s="88" t="s">
        <v>18143</v>
      </c>
      <c r="AP439" s="84" t="b">
        <v>0</v>
      </c>
      <c r="AQ439" s="84" t="b">
        <v>0</v>
      </c>
      <c r="AR439" s="84" t="b">
        <v>0</v>
      </c>
      <c r="AS439" s="84" t="s">
        <v>291</v>
      </c>
      <c r="AT439" s="84">
        <v>16</v>
      </c>
      <c r="AU439" s="88" t="s">
        <v>683</v>
      </c>
      <c r="AV439" s="84" t="b">
        <v>0</v>
      </c>
      <c r="AW439" s="84" t="s">
        <v>745</v>
      </c>
      <c r="AX439" s="88" t="s">
        <v>21553</v>
      </c>
      <c r="AY439" s="84" t="s">
        <v>66</v>
      </c>
      <c r="AZ439" s="2"/>
      <c r="BA439" s="3"/>
      <c r="BB439" s="3"/>
      <c r="BC439" s="3"/>
      <c r="BD439" s="3"/>
    </row>
    <row r="440" spans="1:56" x14ac:dyDescent="0.2">
      <c r="A440" s="69" t="s">
        <v>2463</v>
      </c>
      <c r="B440" s="70"/>
      <c r="C440" s="70"/>
      <c r="D440" s="71"/>
      <c r="E440" s="108"/>
      <c r="F440" s="113" t="s">
        <v>7038</v>
      </c>
      <c r="G440" s="109"/>
      <c r="H440" s="74"/>
      <c r="I440" s="75"/>
      <c r="J440" s="110"/>
      <c r="K440" s="74" t="s">
        <v>23695</v>
      </c>
      <c r="L440" s="111"/>
      <c r="M440" s="79"/>
      <c r="N440" s="79"/>
      <c r="O440" s="80"/>
      <c r="P440" s="81"/>
      <c r="Q440" s="81"/>
      <c r="R440" s="91"/>
      <c r="S440" s="91"/>
      <c r="T440" s="91"/>
      <c r="U440" s="91"/>
      <c r="V440" s="52"/>
      <c r="W440" s="52"/>
      <c r="X440" s="52"/>
      <c r="Y440" s="52"/>
      <c r="Z440" s="51"/>
      <c r="AA440" s="76"/>
      <c r="AB440" s="76"/>
      <c r="AC440" s="77"/>
      <c r="AD440" s="84" t="s">
        <v>12433</v>
      </c>
      <c r="AE440" s="84">
        <v>4063</v>
      </c>
      <c r="AF440" s="84">
        <v>710</v>
      </c>
      <c r="AG440" s="84">
        <v>23776</v>
      </c>
      <c r="AH440" s="84">
        <v>3030</v>
      </c>
      <c r="AI440" s="84">
        <v>-18000</v>
      </c>
      <c r="AJ440" s="84" t="s">
        <v>14437</v>
      </c>
      <c r="AK440" s="84" t="s">
        <v>491</v>
      </c>
      <c r="AL440" s="88" t="s">
        <v>16956</v>
      </c>
      <c r="AM440" s="84" t="s">
        <v>603</v>
      </c>
      <c r="AN440" s="86">
        <v>40142.076562499999</v>
      </c>
      <c r="AO440" s="88" t="s">
        <v>18144</v>
      </c>
      <c r="AP440" s="84" t="b">
        <v>0</v>
      </c>
      <c r="AQ440" s="84" t="b">
        <v>0</v>
      </c>
      <c r="AR440" s="84" t="b">
        <v>0</v>
      </c>
      <c r="AS440" s="84" t="s">
        <v>290</v>
      </c>
      <c r="AT440" s="84">
        <v>8</v>
      </c>
      <c r="AU440" s="88" t="s">
        <v>674</v>
      </c>
      <c r="AV440" s="84" t="b">
        <v>0</v>
      </c>
      <c r="AW440" s="84" t="s">
        <v>745</v>
      </c>
      <c r="AX440" s="88" t="s">
        <v>21554</v>
      </c>
      <c r="AY440" s="84" t="s">
        <v>66</v>
      </c>
      <c r="AZ440" s="2"/>
      <c r="BA440" s="3"/>
      <c r="BB440" s="3"/>
      <c r="BC440" s="3"/>
      <c r="BD440" s="3"/>
    </row>
    <row r="441" spans="1:56" x14ac:dyDescent="0.2">
      <c r="A441" s="69" t="s">
        <v>234</v>
      </c>
      <c r="B441" s="70"/>
      <c r="C441" s="70"/>
      <c r="D441" s="71"/>
      <c r="E441" s="108"/>
      <c r="F441" s="113" t="s">
        <v>722</v>
      </c>
      <c r="G441" s="109"/>
      <c r="H441" s="74"/>
      <c r="I441" s="75"/>
      <c r="J441" s="110"/>
      <c r="K441" s="74" t="s">
        <v>792</v>
      </c>
      <c r="L441" s="111"/>
      <c r="M441" s="79"/>
      <c r="N441" s="79"/>
      <c r="O441" s="80"/>
      <c r="P441" s="81"/>
      <c r="Q441" s="81"/>
      <c r="R441" s="91"/>
      <c r="S441" s="91"/>
      <c r="T441" s="91"/>
      <c r="U441" s="91"/>
      <c r="V441" s="52"/>
      <c r="W441" s="52"/>
      <c r="X441" s="52"/>
      <c r="Y441" s="52"/>
      <c r="Z441" s="51"/>
      <c r="AA441" s="76"/>
      <c r="AB441" s="76"/>
      <c r="AC441" s="77"/>
      <c r="AD441" s="84" t="s">
        <v>366</v>
      </c>
      <c r="AE441" s="84">
        <v>405</v>
      </c>
      <c r="AF441" s="84">
        <v>17278624</v>
      </c>
      <c r="AG441" s="84">
        <v>364106</v>
      </c>
      <c r="AH441" s="84">
        <v>0</v>
      </c>
      <c r="AI441" s="84">
        <v>-18000</v>
      </c>
      <c r="AJ441" s="84" t="s">
        <v>413</v>
      </c>
      <c r="AK441" s="84" t="s">
        <v>482</v>
      </c>
      <c r="AL441" s="88" t="s">
        <v>578</v>
      </c>
      <c r="AM441" s="84" t="s">
        <v>603</v>
      </c>
      <c r="AN441" s="86">
        <v>39158.792662037034</v>
      </c>
      <c r="AO441" s="88" t="s">
        <v>642</v>
      </c>
      <c r="AP441" s="84" t="b">
        <v>0</v>
      </c>
      <c r="AQ441" s="84" t="b">
        <v>0</v>
      </c>
      <c r="AR441" s="84" t="b">
        <v>0</v>
      </c>
      <c r="AS441" s="84" t="s">
        <v>290</v>
      </c>
      <c r="AT441" s="84">
        <v>62310</v>
      </c>
      <c r="AU441" s="88" t="s">
        <v>698</v>
      </c>
      <c r="AV441" s="84" t="b">
        <v>1</v>
      </c>
      <c r="AW441" s="84" t="s">
        <v>745</v>
      </c>
      <c r="AX441" s="88" t="s">
        <v>755</v>
      </c>
      <c r="AY441" s="84" t="s">
        <v>65</v>
      </c>
      <c r="AZ441" s="2"/>
      <c r="BA441" s="3"/>
      <c r="BB441" s="3"/>
      <c r="BC441" s="3"/>
      <c r="BD441" s="3"/>
    </row>
    <row r="442" spans="1:56" x14ac:dyDescent="0.2">
      <c r="A442" s="69" t="s">
        <v>2464</v>
      </c>
      <c r="B442" s="70"/>
      <c r="C442" s="70"/>
      <c r="D442" s="71"/>
      <c r="E442" s="108"/>
      <c r="F442" s="113" t="s">
        <v>7039</v>
      </c>
      <c r="G442" s="109"/>
      <c r="H442" s="74"/>
      <c r="I442" s="75"/>
      <c r="J442" s="110"/>
      <c r="K442" s="74" t="s">
        <v>23696</v>
      </c>
      <c r="L442" s="111"/>
      <c r="M442" s="79"/>
      <c r="N442" s="79"/>
      <c r="O442" s="80"/>
      <c r="P442" s="81"/>
      <c r="Q442" s="81"/>
      <c r="R442" s="91"/>
      <c r="S442" s="91"/>
      <c r="T442" s="91"/>
      <c r="U442" s="91"/>
      <c r="V442" s="52"/>
      <c r="W442" s="52"/>
      <c r="X442" s="52"/>
      <c r="Y442" s="52"/>
      <c r="Z442" s="51"/>
      <c r="AA442" s="76"/>
      <c r="AB442" s="76"/>
      <c r="AC442" s="77"/>
      <c r="AD442" s="84" t="s">
        <v>12434</v>
      </c>
      <c r="AE442" s="84">
        <v>350</v>
      </c>
      <c r="AF442" s="84">
        <v>26947</v>
      </c>
      <c r="AG442" s="84">
        <v>188843</v>
      </c>
      <c r="AH442" s="84">
        <v>104859</v>
      </c>
      <c r="AI442" s="84">
        <v>0</v>
      </c>
      <c r="AJ442" s="84" t="s">
        <v>14438</v>
      </c>
      <c r="AK442" s="84" t="s">
        <v>1326</v>
      </c>
      <c r="AL442" s="88" t="s">
        <v>16957</v>
      </c>
      <c r="AM442" s="84" t="s">
        <v>627</v>
      </c>
      <c r="AN442" s="86">
        <v>40524.877395833333</v>
      </c>
      <c r="AO442" s="88" t="s">
        <v>18145</v>
      </c>
      <c r="AP442" s="84" t="b">
        <v>0</v>
      </c>
      <c r="AQ442" s="84" t="b">
        <v>0</v>
      </c>
      <c r="AR442" s="84" t="b">
        <v>1</v>
      </c>
      <c r="AS442" s="84" t="s">
        <v>672</v>
      </c>
      <c r="AT442" s="84">
        <v>330</v>
      </c>
      <c r="AU442" s="88" t="s">
        <v>19739</v>
      </c>
      <c r="AV442" s="84" t="b">
        <v>1</v>
      </c>
      <c r="AW442" s="84" t="s">
        <v>745</v>
      </c>
      <c r="AX442" s="88" t="s">
        <v>21555</v>
      </c>
      <c r="AY442" s="84" t="s">
        <v>66</v>
      </c>
      <c r="AZ442" s="2"/>
      <c r="BA442" s="3"/>
      <c r="BB442" s="3"/>
      <c r="BC442" s="3"/>
      <c r="BD442" s="3"/>
    </row>
    <row r="443" spans="1:56" x14ac:dyDescent="0.2">
      <c r="A443" s="69" t="s">
        <v>2465</v>
      </c>
      <c r="B443" s="70"/>
      <c r="C443" s="70"/>
      <c r="D443" s="71"/>
      <c r="E443" s="108"/>
      <c r="F443" s="113" t="s">
        <v>7040</v>
      </c>
      <c r="G443" s="109"/>
      <c r="H443" s="74"/>
      <c r="I443" s="75"/>
      <c r="J443" s="110"/>
      <c r="K443" s="74" t="s">
        <v>23697</v>
      </c>
      <c r="L443" s="111"/>
      <c r="M443" s="79"/>
      <c r="N443" s="79"/>
      <c r="O443" s="80"/>
      <c r="P443" s="81"/>
      <c r="Q443" s="81"/>
      <c r="R443" s="91"/>
      <c r="S443" s="91"/>
      <c r="T443" s="91"/>
      <c r="U443" s="91"/>
      <c r="V443" s="52"/>
      <c r="W443" s="52"/>
      <c r="X443" s="52"/>
      <c r="Y443" s="52"/>
      <c r="Z443" s="51"/>
      <c r="AA443" s="76"/>
      <c r="AB443" s="76"/>
      <c r="AC443" s="77"/>
      <c r="AD443" s="84" t="s">
        <v>12435</v>
      </c>
      <c r="AE443" s="84">
        <v>710</v>
      </c>
      <c r="AF443" s="84">
        <v>1649</v>
      </c>
      <c r="AG443" s="84">
        <v>132153</v>
      </c>
      <c r="AH443" s="84">
        <v>74781</v>
      </c>
      <c r="AI443" s="84"/>
      <c r="AJ443" s="84" t="s">
        <v>14439</v>
      </c>
      <c r="AK443" s="84" t="s">
        <v>321</v>
      </c>
      <c r="AL443" s="84"/>
      <c r="AM443" s="84"/>
      <c r="AN443" s="86">
        <v>41247.998032407406</v>
      </c>
      <c r="AO443" s="84"/>
      <c r="AP443" s="84" t="b">
        <v>1</v>
      </c>
      <c r="AQ443" s="84" t="b">
        <v>0</v>
      </c>
      <c r="AR443" s="84" t="b">
        <v>1</v>
      </c>
      <c r="AS443" s="84" t="s">
        <v>290</v>
      </c>
      <c r="AT443" s="84">
        <v>177</v>
      </c>
      <c r="AU443" s="88" t="s">
        <v>674</v>
      </c>
      <c r="AV443" s="84" t="b">
        <v>0</v>
      </c>
      <c r="AW443" s="84" t="s">
        <v>745</v>
      </c>
      <c r="AX443" s="88" t="s">
        <v>21556</v>
      </c>
      <c r="AY443" s="84" t="s">
        <v>66</v>
      </c>
      <c r="AZ443" s="2"/>
      <c r="BA443" s="3"/>
      <c r="BB443" s="3"/>
      <c r="BC443" s="3"/>
      <c r="BD443" s="3"/>
    </row>
    <row r="444" spans="1:56" x14ac:dyDescent="0.2">
      <c r="A444" s="69" t="s">
        <v>3636</v>
      </c>
      <c r="B444" s="70"/>
      <c r="C444" s="70"/>
      <c r="D444" s="71"/>
      <c r="E444" s="108"/>
      <c r="F444" s="113" t="s">
        <v>7971</v>
      </c>
      <c r="G444" s="109"/>
      <c r="H444" s="74"/>
      <c r="I444" s="75"/>
      <c r="J444" s="110"/>
      <c r="K444" s="74" t="s">
        <v>23698</v>
      </c>
      <c r="L444" s="111"/>
      <c r="M444" s="79"/>
      <c r="N444" s="79"/>
      <c r="O444" s="80"/>
      <c r="P444" s="81"/>
      <c r="Q444" s="81"/>
      <c r="R444" s="91"/>
      <c r="S444" s="91"/>
      <c r="T444" s="91"/>
      <c r="U444" s="91"/>
      <c r="V444" s="52"/>
      <c r="W444" s="52"/>
      <c r="X444" s="52"/>
      <c r="Y444" s="52"/>
      <c r="Z444" s="51"/>
      <c r="AA444" s="76"/>
      <c r="AB444" s="76"/>
      <c r="AC444" s="77"/>
      <c r="AD444" s="84" t="s">
        <v>12436</v>
      </c>
      <c r="AE444" s="84">
        <v>24244</v>
      </c>
      <c r="AF444" s="84">
        <v>55883</v>
      </c>
      <c r="AG444" s="84">
        <v>49296</v>
      </c>
      <c r="AH444" s="84">
        <v>46579</v>
      </c>
      <c r="AI444" s="84">
        <v>-28800</v>
      </c>
      <c r="AJ444" s="84" t="s">
        <v>14440</v>
      </c>
      <c r="AK444" s="84" t="s">
        <v>462</v>
      </c>
      <c r="AL444" s="88" t="s">
        <v>1488</v>
      </c>
      <c r="AM444" s="84" t="s">
        <v>602</v>
      </c>
      <c r="AN444" s="86">
        <v>42131.823194444441</v>
      </c>
      <c r="AO444" s="88" t="s">
        <v>18146</v>
      </c>
      <c r="AP444" s="84" t="b">
        <v>1</v>
      </c>
      <c r="AQ444" s="84" t="b">
        <v>0</v>
      </c>
      <c r="AR444" s="84" t="b">
        <v>0</v>
      </c>
      <c r="AS444" s="84" t="s">
        <v>290</v>
      </c>
      <c r="AT444" s="84">
        <v>56</v>
      </c>
      <c r="AU444" s="88" t="s">
        <v>674</v>
      </c>
      <c r="AV444" s="84" t="b">
        <v>0</v>
      </c>
      <c r="AW444" s="84" t="s">
        <v>745</v>
      </c>
      <c r="AX444" s="88" t="s">
        <v>21557</v>
      </c>
      <c r="AY444" s="84" t="s">
        <v>66</v>
      </c>
      <c r="AZ444" s="2"/>
      <c r="BA444" s="3"/>
      <c r="BB444" s="3"/>
      <c r="BC444" s="3"/>
      <c r="BD444" s="3"/>
    </row>
    <row r="445" spans="1:56" x14ac:dyDescent="0.2">
      <c r="A445" s="69" t="s">
        <v>2466</v>
      </c>
      <c r="B445" s="70"/>
      <c r="C445" s="70"/>
      <c r="D445" s="71"/>
      <c r="E445" s="108"/>
      <c r="F445" s="113" t="s">
        <v>7041</v>
      </c>
      <c r="G445" s="109"/>
      <c r="H445" s="74"/>
      <c r="I445" s="75"/>
      <c r="J445" s="110"/>
      <c r="K445" s="74" t="s">
        <v>23699</v>
      </c>
      <c r="L445" s="111"/>
      <c r="M445" s="79"/>
      <c r="N445" s="79"/>
      <c r="O445" s="80"/>
      <c r="P445" s="81"/>
      <c r="Q445" s="81"/>
      <c r="R445" s="91"/>
      <c r="S445" s="91"/>
      <c r="T445" s="91"/>
      <c r="U445" s="91"/>
      <c r="V445" s="52"/>
      <c r="W445" s="52"/>
      <c r="X445" s="52"/>
      <c r="Y445" s="52"/>
      <c r="Z445" s="51"/>
      <c r="AA445" s="76"/>
      <c r="AB445" s="76"/>
      <c r="AC445" s="77"/>
      <c r="AD445" s="84" t="s">
        <v>12437</v>
      </c>
      <c r="AE445" s="84">
        <v>760</v>
      </c>
      <c r="AF445" s="84">
        <v>613</v>
      </c>
      <c r="AG445" s="84">
        <v>58441</v>
      </c>
      <c r="AH445" s="84">
        <v>125472</v>
      </c>
      <c r="AI445" s="84">
        <v>-28800</v>
      </c>
      <c r="AJ445" s="84" t="s">
        <v>14441</v>
      </c>
      <c r="AK445" s="84"/>
      <c r="AL445" s="84"/>
      <c r="AM445" s="84" t="s">
        <v>602</v>
      </c>
      <c r="AN445" s="86">
        <v>42006.22115740741</v>
      </c>
      <c r="AO445" s="88" t="s">
        <v>18147</v>
      </c>
      <c r="AP445" s="84" t="b">
        <v>1</v>
      </c>
      <c r="AQ445" s="84" t="b">
        <v>0</v>
      </c>
      <c r="AR445" s="84" t="b">
        <v>0</v>
      </c>
      <c r="AS445" s="84" t="s">
        <v>290</v>
      </c>
      <c r="AT445" s="84">
        <v>12</v>
      </c>
      <c r="AU445" s="88" t="s">
        <v>674</v>
      </c>
      <c r="AV445" s="84" t="b">
        <v>0</v>
      </c>
      <c r="AW445" s="84" t="s">
        <v>745</v>
      </c>
      <c r="AX445" s="88" t="s">
        <v>21558</v>
      </c>
      <c r="AY445" s="84" t="s">
        <v>66</v>
      </c>
      <c r="AZ445" s="2"/>
      <c r="BA445" s="3"/>
      <c r="BB445" s="3"/>
      <c r="BC445" s="3"/>
      <c r="BD445" s="3"/>
    </row>
    <row r="446" spans="1:56" x14ac:dyDescent="0.2">
      <c r="A446" s="69" t="s">
        <v>2467</v>
      </c>
      <c r="B446" s="70"/>
      <c r="C446" s="70"/>
      <c r="D446" s="71"/>
      <c r="E446" s="108"/>
      <c r="F446" s="113" t="s">
        <v>20463</v>
      </c>
      <c r="G446" s="109"/>
      <c r="H446" s="74"/>
      <c r="I446" s="75"/>
      <c r="J446" s="110"/>
      <c r="K446" s="74" t="s">
        <v>23700</v>
      </c>
      <c r="L446" s="111"/>
      <c r="M446" s="79"/>
      <c r="N446" s="79"/>
      <c r="O446" s="80"/>
      <c r="P446" s="81"/>
      <c r="Q446" s="81"/>
      <c r="R446" s="91"/>
      <c r="S446" s="91"/>
      <c r="T446" s="91"/>
      <c r="U446" s="91"/>
      <c r="V446" s="52"/>
      <c r="W446" s="52"/>
      <c r="X446" s="52"/>
      <c r="Y446" s="52"/>
      <c r="Z446" s="51"/>
      <c r="AA446" s="76"/>
      <c r="AB446" s="76"/>
      <c r="AC446" s="77"/>
      <c r="AD446" s="84" t="s">
        <v>12438</v>
      </c>
      <c r="AE446" s="84">
        <v>17</v>
      </c>
      <c r="AF446" s="84">
        <v>792502</v>
      </c>
      <c r="AG446" s="84">
        <v>91865</v>
      </c>
      <c r="AH446" s="84">
        <v>1</v>
      </c>
      <c r="AI446" s="84">
        <v>32400</v>
      </c>
      <c r="AJ446" s="84" t="s">
        <v>14442</v>
      </c>
      <c r="AK446" s="84" t="s">
        <v>16140</v>
      </c>
      <c r="AL446" s="88" t="s">
        <v>16958</v>
      </c>
      <c r="AM446" s="84" t="s">
        <v>1550</v>
      </c>
      <c r="AN446" s="86">
        <v>41001.93277777778</v>
      </c>
      <c r="AO446" s="88" t="s">
        <v>18148</v>
      </c>
      <c r="AP446" s="84" t="b">
        <v>0</v>
      </c>
      <c r="AQ446" s="84" t="b">
        <v>0</v>
      </c>
      <c r="AR446" s="84" t="b">
        <v>0</v>
      </c>
      <c r="AS446" s="84" t="s">
        <v>290</v>
      </c>
      <c r="AT446" s="84">
        <v>1213</v>
      </c>
      <c r="AU446" s="88" t="s">
        <v>19740</v>
      </c>
      <c r="AV446" s="84" t="b">
        <v>1</v>
      </c>
      <c r="AW446" s="84" t="s">
        <v>745</v>
      </c>
      <c r="AX446" s="88" t="s">
        <v>21559</v>
      </c>
      <c r="AY446" s="84" t="s">
        <v>66</v>
      </c>
      <c r="AZ446" s="2"/>
      <c r="BA446" s="3"/>
      <c r="BB446" s="3"/>
      <c r="BC446" s="3"/>
      <c r="BD446" s="3"/>
    </row>
    <row r="447" spans="1:56" x14ac:dyDescent="0.2">
      <c r="A447" s="69" t="s">
        <v>2468</v>
      </c>
      <c r="B447" s="70"/>
      <c r="C447" s="70"/>
      <c r="D447" s="71"/>
      <c r="E447" s="108"/>
      <c r="F447" s="113" t="s">
        <v>20464</v>
      </c>
      <c r="G447" s="109"/>
      <c r="H447" s="74"/>
      <c r="I447" s="75"/>
      <c r="J447" s="110"/>
      <c r="K447" s="74" t="s">
        <v>23701</v>
      </c>
      <c r="L447" s="111"/>
      <c r="M447" s="79"/>
      <c r="N447" s="79"/>
      <c r="O447" s="80"/>
      <c r="P447" s="81"/>
      <c r="Q447" s="81"/>
      <c r="R447" s="91"/>
      <c r="S447" s="91"/>
      <c r="T447" s="91"/>
      <c r="U447" s="91"/>
      <c r="V447" s="52"/>
      <c r="W447" s="52"/>
      <c r="X447" s="52"/>
      <c r="Y447" s="52"/>
      <c r="Z447" s="51"/>
      <c r="AA447" s="76"/>
      <c r="AB447" s="76"/>
      <c r="AC447" s="77"/>
      <c r="AD447" s="84" t="s">
        <v>12439</v>
      </c>
      <c r="AE447" s="84">
        <v>174</v>
      </c>
      <c r="AF447" s="84">
        <v>10</v>
      </c>
      <c r="AG447" s="84">
        <v>827</v>
      </c>
      <c r="AH447" s="84">
        <v>23</v>
      </c>
      <c r="AI447" s="84"/>
      <c r="AJ447" s="84" t="s">
        <v>14443</v>
      </c>
      <c r="AK447" s="84" t="s">
        <v>16141</v>
      </c>
      <c r="AL447" s="84"/>
      <c r="AM447" s="84"/>
      <c r="AN447" s="86">
        <v>43039.28365740741</v>
      </c>
      <c r="AO447" s="88" t="s">
        <v>18149</v>
      </c>
      <c r="AP447" s="84" t="b">
        <v>1</v>
      </c>
      <c r="AQ447" s="84" t="b">
        <v>0</v>
      </c>
      <c r="AR447" s="84" t="b">
        <v>0</v>
      </c>
      <c r="AS447" s="84" t="s">
        <v>2154</v>
      </c>
      <c r="AT447" s="84">
        <v>0</v>
      </c>
      <c r="AU447" s="84"/>
      <c r="AV447" s="84" t="b">
        <v>0</v>
      </c>
      <c r="AW447" s="84" t="s">
        <v>745</v>
      </c>
      <c r="AX447" s="88" t="s">
        <v>21560</v>
      </c>
      <c r="AY447" s="84" t="s">
        <v>66</v>
      </c>
      <c r="AZ447" s="2"/>
      <c r="BA447" s="3"/>
      <c r="BB447" s="3"/>
      <c r="BC447" s="3"/>
      <c r="BD447" s="3"/>
    </row>
    <row r="448" spans="1:56" x14ac:dyDescent="0.2">
      <c r="A448" s="69" t="s">
        <v>2469</v>
      </c>
      <c r="B448" s="70"/>
      <c r="C448" s="70"/>
      <c r="D448" s="71"/>
      <c r="E448" s="108"/>
      <c r="F448" s="113" t="s">
        <v>20465</v>
      </c>
      <c r="G448" s="109"/>
      <c r="H448" s="74"/>
      <c r="I448" s="75"/>
      <c r="J448" s="110"/>
      <c r="K448" s="74" t="s">
        <v>23702</v>
      </c>
      <c r="L448" s="111"/>
      <c r="M448" s="79"/>
      <c r="N448" s="79"/>
      <c r="O448" s="80"/>
      <c r="P448" s="81"/>
      <c r="Q448" s="81"/>
      <c r="R448" s="91"/>
      <c r="S448" s="91"/>
      <c r="T448" s="91"/>
      <c r="U448" s="91"/>
      <c r="V448" s="52"/>
      <c r="W448" s="52"/>
      <c r="X448" s="52"/>
      <c r="Y448" s="52"/>
      <c r="Z448" s="51"/>
      <c r="AA448" s="76"/>
      <c r="AB448" s="76"/>
      <c r="AC448" s="77"/>
      <c r="AD448" s="84" t="s">
        <v>12440</v>
      </c>
      <c r="AE448" s="84">
        <v>590</v>
      </c>
      <c r="AF448" s="84">
        <v>617</v>
      </c>
      <c r="AG448" s="84">
        <v>5659</v>
      </c>
      <c r="AH448" s="84">
        <v>1128</v>
      </c>
      <c r="AI448" s="84">
        <v>-18000</v>
      </c>
      <c r="AJ448" s="84" t="s">
        <v>14444</v>
      </c>
      <c r="AK448" s="84" t="s">
        <v>311</v>
      </c>
      <c r="AL448" s="88" t="s">
        <v>16959</v>
      </c>
      <c r="AM448" s="84" t="s">
        <v>603</v>
      </c>
      <c r="AN448" s="86">
        <v>40632.990254629629</v>
      </c>
      <c r="AO448" s="88" t="s">
        <v>18150</v>
      </c>
      <c r="AP448" s="84" t="b">
        <v>0</v>
      </c>
      <c r="AQ448" s="84" t="b">
        <v>0</v>
      </c>
      <c r="AR448" s="84" t="b">
        <v>1</v>
      </c>
      <c r="AS448" s="84" t="s">
        <v>290</v>
      </c>
      <c r="AT448" s="84">
        <v>48</v>
      </c>
      <c r="AU448" s="88" t="s">
        <v>680</v>
      </c>
      <c r="AV448" s="84" t="b">
        <v>0</v>
      </c>
      <c r="AW448" s="84" t="s">
        <v>745</v>
      </c>
      <c r="AX448" s="88" t="s">
        <v>21561</v>
      </c>
      <c r="AY448" s="84" t="s">
        <v>66</v>
      </c>
      <c r="AZ448" s="2"/>
      <c r="BA448" s="3"/>
      <c r="BB448" s="3"/>
      <c r="BC448" s="3"/>
      <c r="BD448" s="3"/>
    </row>
    <row r="449" spans="1:56" x14ac:dyDescent="0.2">
      <c r="A449" s="69" t="s">
        <v>2470</v>
      </c>
      <c r="B449" s="70"/>
      <c r="C449" s="70"/>
      <c r="D449" s="71"/>
      <c r="E449" s="108"/>
      <c r="F449" s="113" t="s">
        <v>20466</v>
      </c>
      <c r="G449" s="109"/>
      <c r="H449" s="74"/>
      <c r="I449" s="75"/>
      <c r="J449" s="110"/>
      <c r="K449" s="74" t="s">
        <v>23703</v>
      </c>
      <c r="L449" s="111"/>
      <c r="M449" s="79"/>
      <c r="N449" s="79"/>
      <c r="O449" s="80"/>
      <c r="P449" s="81"/>
      <c r="Q449" s="81"/>
      <c r="R449" s="91"/>
      <c r="S449" s="91"/>
      <c r="T449" s="91"/>
      <c r="U449" s="91"/>
      <c r="V449" s="52"/>
      <c r="W449" s="52"/>
      <c r="X449" s="52"/>
      <c r="Y449" s="52"/>
      <c r="Z449" s="51"/>
      <c r="AA449" s="76"/>
      <c r="AB449" s="76"/>
      <c r="AC449" s="77"/>
      <c r="AD449" s="84" t="s">
        <v>12441</v>
      </c>
      <c r="AE449" s="84">
        <v>49</v>
      </c>
      <c r="AF449" s="84">
        <v>274</v>
      </c>
      <c r="AG449" s="84">
        <v>27744</v>
      </c>
      <c r="AH449" s="84">
        <v>9</v>
      </c>
      <c r="AI449" s="84">
        <v>3600</v>
      </c>
      <c r="AJ449" s="84" t="s">
        <v>14445</v>
      </c>
      <c r="AK449" s="84" t="s">
        <v>16142</v>
      </c>
      <c r="AL449" s="88" t="s">
        <v>16960</v>
      </c>
      <c r="AM449" s="84" t="s">
        <v>1537</v>
      </c>
      <c r="AN449" s="86">
        <v>42030.17260416667</v>
      </c>
      <c r="AO449" s="88" t="s">
        <v>18151</v>
      </c>
      <c r="AP449" s="84" t="b">
        <v>1</v>
      </c>
      <c r="AQ449" s="84" t="b">
        <v>0</v>
      </c>
      <c r="AR449" s="84" t="b">
        <v>0</v>
      </c>
      <c r="AS449" s="84" t="s">
        <v>290</v>
      </c>
      <c r="AT449" s="84">
        <v>3</v>
      </c>
      <c r="AU449" s="88" t="s">
        <v>674</v>
      </c>
      <c r="AV449" s="84" t="b">
        <v>0</v>
      </c>
      <c r="AW449" s="84" t="s">
        <v>745</v>
      </c>
      <c r="AX449" s="88" t="s">
        <v>21562</v>
      </c>
      <c r="AY449" s="84" t="s">
        <v>66</v>
      </c>
      <c r="AZ449" s="2"/>
      <c r="BA449" s="3"/>
      <c r="BB449" s="3"/>
      <c r="BC449" s="3"/>
      <c r="BD449" s="3"/>
    </row>
    <row r="450" spans="1:56" x14ac:dyDescent="0.2">
      <c r="A450" s="69" t="s">
        <v>2471</v>
      </c>
      <c r="B450" s="70"/>
      <c r="C450" s="70"/>
      <c r="D450" s="71"/>
      <c r="E450" s="108"/>
      <c r="F450" s="113" t="s">
        <v>7042</v>
      </c>
      <c r="G450" s="109"/>
      <c r="H450" s="74"/>
      <c r="I450" s="75"/>
      <c r="J450" s="110"/>
      <c r="K450" s="74" t="s">
        <v>23704</v>
      </c>
      <c r="L450" s="111"/>
      <c r="M450" s="79"/>
      <c r="N450" s="79"/>
      <c r="O450" s="80"/>
      <c r="P450" s="81"/>
      <c r="Q450" s="81"/>
      <c r="R450" s="91"/>
      <c r="S450" s="91"/>
      <c r="T450" s="91"/>
      <c r="U450" s="91"/>
      <c r="V450" s="52"/>
      <c r="W450" s="52"/>
      <c r="X450" s="52"/>
      <c r="Y450" s="52"/>
      <c r="Z450" s="51"/>
      <c r="AA450" s="76"/>
      <c r="AB450" s="76"/>
      <c r="AC450" s="77"/>
      <c r="AD450" s="84" t="s">
        <v>12442</v>
      </c>
      <c r="AE450" s="84">
        <v>586</v>
      </c>
      <c r="AF450" s="84">
        <v>966</v>
      </c>
      <c r="AG450" s="84">
        <v>83415</v>
      </c>
      <c r="AH450" s="84">
        <v>20430</v>
      </c>
      <c r="AI450" s="84">
        <v>28800</v>
      </c>
      <c r="AJ450" s="84" t="s">
        <v>14446</v>
      </c>
      <c r="AK450" s="84" t="s">
        <v>1368</v>
      </c>
      <c r="AL450" s="88" t="s">
        <v>16961</v>
      </c>
      <c r="AM450" s="84" t="s">
        <v>1562</v>
      </c>
      <c r="AN450" s="86">
        <v>39883.371516203704</v>
      </c>
      <c r="AO450" s="88" t="s">
        <v>18152</v>
      </c>
      <c r="AP450" s="84" t="b">
        <v>0</v>
      </c>
      <c r="AQ450" s="84" t="b">
        <v>0</v>
      </c>
      <c r="AR450" s="84" t="b">
        <v>1</v>
      </c>
      <c r="AS450" s="84" t="s">
        <v>290</v>
      </c>
      <c r="AT450" s="84">
        <v>37</v>
      </c>
      <c r="AU450" s="88" t="s">
        <v>19741</v>
      </c>
      <c r="AV450" s="84" t="b">
        <v>0</v>
      </c>
      <c r="AW450" s="84" t="s">
        <v>745</v>
      </c>
      <c r="AX450" s="88" t="s">
        <v>21563</v>
      </c>
      <c r="AY450" s="84" t="s">
        <v>66</v>
      </c>
      <c r="AZ450" s="2"/>
      <c r="BA450" s="3"/>
      <c r="BB450" s="3"/>
      <c r="BC450" s="3"/>
      <c r="BD450" s="3"/>
    </row>
    <row r="451" spans="1:56" x14ac:dyDescent="0.2">
      <c r="A451" s="69" t="s">
        <v>2472</v>
      </c>
      <c r="B451" s="70"/>
      <c r="C451" s="70"/>
      <c r="D451" s="71"/>
      <c r="E451" s="108"/>
      <c r="F451" s="113" t="s">
        <v>20467</v>
      </c>
      <c r="G451" s="109"/>
      <c r="H451" s="74"/>
      <c r="I451" s="75"/>
      <c r="J451" s="110"/>
      <c r="K451" s="74" t="s">
        <v>23705</v>
      </c>
      <c r="L451" s="111"/>
      <c r="M451" s="79"/>
      <c r="N451" s="79"/>
      <c r="O451" s="80"/>
      <c r="P451" s="81"/>
      <c r="Q451" s="81"/>
      <c r="R451" s="91"/>
      <c r="S451" s="91"/>
      <c r="T451" s="91"/>
      <c r="U451" s="91"/>
      <c r="V451" s="52"/>
      <c r="W451" s="52"/>
      <c r="X451" s="52"/>
      <c r="Y451" s="52"/>
      <c r="Z451" s="51"/>
      <c r="AA451" s="76"/>
      <c r="AB451" s="76"/>
      <c r="AC451" s="77"/>
      <c r="AD451" s="84" t="s">
        <v>12443</v>
      </c>
      <c r="AE451" s="84">
        <v>39</v>
      </c>
      <c r="AF451" s="84">
        <v>13</v>
      </c>
      <c r="AG451" s="84">
        <v>585</v>
      </c>
      <c r="AH451" s="84">
        <v>0</v>
      </c>
      <c r="AI451" s="84"/>
      <c r="AJ451" s="84"/>
      <c r="AK451" s="84"/>
      <c r="AL451" s="84"/>
      <c r="AM451" s="84"/>
      <c r="AN451" s="86">
        <v>42328.815474537034</v>
      </c>
      <c r="AO451" s="88" t="s">
        <v>18153</v>
      </c>
      <c r="AP451" s="84" t="b">
        <v>1</v>
      </c>
      <c r="AQ451" s="84" t="b">
        <v>0</v>
      </c>
      <c r="AR451" s="84" t="b">
        <v>0</v>
      </c>
      <c r="AS451" s="84" t="s">
        <v>291</v>
      </c>
      <c r="AT451" s="84">
        <v>2</v>
      </c>
      <c r="AU451" s="88" t="s">
        <v>674</v>
      </c>
      <c r="AV451" s="84" t="b">
        <v>0</v>
      </c>
      <c r="AW451" s="84" t="s">
        <v>745</v>
      </c>
      <c r="AX451" s="88" t="s">
        <v>21564</v>
      </c>
      <c r="AY451" s="84" t="s">
        <v>66</v>
      </c>
      <c r="AZ451" s="2"/>
      <c r="BA451" s="3"/>
      <c r="BB451" s="3"/>
      <c r="BC451" s="3"/>
      <c r="BD451" s="3"/>
    </row>
    <row r="452" spans="1:56" x14ac:dyDescent="0.2">
      <c r="A452" s="69" t="s">
        <v>2473</v>
      </c>
      <c r="B452" s="70"/>
      <c r="C452" s="70"/>
      <c r="D452" s="71"/>
      <c r="E452" s="108"/>
      <c r="F452" s="113" t="s">
        <v>20468</v>
      </c>
      <c r="G452" s="109"/>
      <c r="H452" s="74"/>
      <c r="I452" s="75"/>
      <c r="J452" s="110"/>
      <c r="K452" s="74" t="s">
        <v>23706</v>
      </c>
      <c r="L452" s="111"/>
      <c r="M452" s="79"/>
      <c r="N452" s="79"/>
      <c r="O452" s="80"/>
      <c r="P452" s="81"/>
      <c r="Q452" s="81"/>
      <c r="R452" s="91"/>
      <c r="S452" s="91"/>
      <c r="T452" s="91"/>
      <c r="U452" s="91"/>
      <c r="V452" s="52"/>
      <c r="W452" s="52"/>
      <c r="X452" s="52"/>
      <c r="Y452" s="52"/>
      <c r="Z452" s="51"/>
      <c r="AA452" s="76"/>
      <c r="AB452" s="76"/>
      <c r="AC452" s="77"/>
      <c r="AD452" s="84" t="s">
        <v>12444</v>
      </c>
      <c r="AE452" s="84">
        <v>27</v>
      </c>
      <c r="AF452" s="84">
        <v>158</v>
      </c>
      <c r="AG452" s="84">
        <v>20602</v>
      </c>
      <c r="AH452" s="84">
        <v>12</v>
      </c>
      <c r="AI452" s="84">
        <v>-28800</v>
      </c>
      <c r="AJ452" s="84" t="s">
        <v>14447</v>
      </c>
      <c r="AK452" s="84" t="s">
        <v>2102</v>
      </c>
      <c r="AL452" s="88" t="s">
        <v>16962</v>
      </c>
      <c r="AM452" s="84" t="s">
        <v>602</v>
      </c>
      <c r="AN452" s="86">
        <v>42158.384143518517</v>
      </c>
      <c r="AO452" s="88" t="s">
        <v>18154</v>
      </c>
      <c r="AP452" s="84" t="b">
        <v>1</v>
      </c>
      <c r="AQ452" s="84" t="b">
        <v>0</v>
      </c>
      <c r="AR452" s="84" t="b">
        <v>0</v>
      </c>
      <c r="AS452" s="84" t="s">
        <v>290</v>
      </c>
      <c r="AT452" s="84">
        <v>0</v>
      </c>
      <c r="AU452" s="88" t="s">
        <v>674</v>
      </c>
      <c r="AV452" s="84" t="b">
        <v>0</v>
      </c>
      <c r="AW452" s="84" t="s">
        <v>745</v>
      </c>
      <c r="AX452" s="88" t="s">
        <v>21565</v>
      </c>
      <c r="AY452" s="84" t="s">
        <v>66</v>
      </c>
      <c r="AZ452" s="2"/>
      <c r="BA452" s="3"/>
      <c r="BB452" s="3"/>
      <c r="BC452" s="3"/>
      <c r="BD452" s="3"/>
    </row>
    <row r="453" spans="1:56" x14ac:dyDescent="0.2">
      <c r="A453" s="69" t="s">
        <v>2474</v>
      </c>
      <c r="B453" s="70"/>
      <c r="C453" s="70"/>
      <c r="D453" s="71"/>
      <c r="E453" s="108"/>
      <c r="F453" s="113" t="s">
        <v>7043</v>
      </c>
      <c r="G453" s="109"/>
      <c r="H453" s="74"/>
      <c r="I453" s="75"/>
      <c r="J453" s="110"/>
      <c r="K453" s="74" t="s">
        <v>23707</v>
      </c>
      <c r="L453" s="111"/>
      <c r="M453" s="79"/>
      <c r="N453" s="79"/>
      <c r="O453" s="80"/>
      <c r="P453" s="81"/>
      <c r="Q453" s="81"/>
      <c r="R453" s="91"/>
      <c r="S453" s="91"/>
      <c r="T453" s="91"/>
      <c r="U453" s="91"/>
      <c r="V453" s="52"/>
      <c r="W453" s="52"/>
      <c r="X453" s="52"/>
      <c r="Y453" s="52"/>
      <c r="Z453" s="51"/>
      <c r="AA453" s="76"/>
      <c r="AB453" s="76"/>
      <c r="AC453" s="77"/>
      <c r="AD453" s="84" t="s">
        <v>12445</v>
      </c>
      <c r="AE453" s="84">
        <v>5005</v>
      </c>
      <c r="AF453" s="84">
        <v>3496</v>
      </c>
      <c r="AG453" s="84">
        <v>38790</v>
      </c>
      <c r="AH453" s="84">
        <v>17239</v>
      </c>
      <c r="AI453" s="84"/>
      <c r="AJ453" s="84" t="s">
        <v>14448</v>
      </c>
      <c r="AK453" s="84"/>
      <c r="AL453" s="84"/>
      <c r="AM453" s="84"/>
      <c r="AN453" s="86">
        <v>42677.052222222221</v>
      </c>
      <c r="AO453" s="88" t="s">
        <v>18155</v>
      </c>
      <c r="AP453" s="84" t="b">
        <v>1</v>
      </c>
      <c r="AQ453" s="84" t="b">
        <v>0</v>
      </c>
      <c r="AR453" s="84" t="b">
        <v>0</v>
      </c>
      <c r="AS453" s="84" t="s">
        <v>290</v>
      </c>
      <c r="AT453" s="84">
        <v>75</v>
      </c>
      <c r="AU453" s="84"/>
      <c r="AV453" s="84" t="b">
        <v>0</v>
      </c>
      <c r="AW453" s="84" t="s">
        <v>745</v>
      </c>
      <c r="AX453" s="88" t="s">
        <v>21566</v>
      </c>
      <c r="AY453" s="84" t="s">
        <v>66</v>
      </c>
      <c r="AZ453" s="2"/>
      <c r="BA453" s="3"/>
      <c r="BB453" s="3"/>
      <c r="BC453" s="3"/>
      <c r="BD453" s="3"/>
    </row>
    <row r="454" spans="1:56" x14ac:dyDescent="0.2">
      <c r="A454" s="69" t="s">
        <v>3599</v>
      </c>
      <c r="B454" s="70"/>
      <c r="C454" s="70"/>
      <c r="D454" s="71"/>
      <c r="E454" s="108"/>
      <c r="F454" s="113" t="s">
        <v>7940</v>
      </c>
      <c r="G454" s="109"/>
      <c r="H454" s="74"/>
      <c r="I454" s="75"/>
      <c r="J454" s="110"/>
      <c r="K454" s="74" t="s">
        <v>23708</v>
      </c>
      <c r="L454" s="111"/>
      <c r="M454" s="79"/>
      <c r="N454" s="79"/>
      <c r="O454" s="80"/>
      <c r="P454" s="81"/>
      <c r="Q454" s="81"/>
      <c r="R454" s="91"/>
      <c r="S454" s="91"/>
      <c r="T454" s="91"/>
      <c r="U454" s="91"/>
      <c r="V454" s="52"/>
      <c r="W454" s="52"/>
      <c r="X454" s="52"/>
      <c r="Y454" s="52"/>
      <c r="Z454" s="51"/>
      <c r="AA454" s="76"/>
      <c r="AB454" s="76"/>
      <c r="AC454" s="77"/>
      <c r="AD454" s="84" t="s">
        <v>12446</v>
      </c>
      <c r="AE454" s="84">
        <v>9338</v>
      </c>
      <c r="AF454" s="84">
        <v>17423</v>
      </c>
      <c r="AG454" s="84">
        <v>19350</v>
      </c>
      <c r="AH454" s="84">
        <v>9445</v>
      </c>
      <c r="AI454" s="84">
        <v>-21600</v>
      </c>
      <c r="AJ454" s="84" t="s">
        <v>14449</v>
      </c>
      <c r="AK454" s="84" t="s">
        <v>310</v>
      </c>
      <c r="AL454" s="88" t="s">
        <v>16963</v>
      </c>
      <c r="AM454" s="84" t="s">
        <v>601</v>
      </c>
      <c r="AN454" s="86">
        <v>42624.371099537035</v>
      </c>
      <c r="AO454" s="88" t="s">
        <v>18156</v>
      </c>
      <c r="AP454" s="84" t="b">
        <v>0</v>
      </c>
      <c r="AQ454" s="84" t="b">
        <v>0</v>
      </c>
      <c r="AR454" s="84" t="b">
        <v>0</v>
      </c>
      <c r="AS454" s="84" t="s">
        <v>290</v>
      </c>
      <c r="AT454" s="84">
        <v>67</v>
      </c>
      <c r="AU454" s="88" t="s">
        <v>674</v>
      </c>
      <c r="AV454" s="84" t="b">
        <v>0</v>
      </c>
      <c r="AW454" s="84" t="s">
        <v>745</v>
      </c>
      <c r="AX454" s="88" t="s">
        <v>21567</v>
      </c>
      <c r="AY454" s="84" t="s">
        <v>66</v>
      </c>
      <c r="AZ454" s="2"/>
      <c r="BA454" s="3"/>
      <c r="BB454" s="3"/>
      <c r="BC454" s="3"/>
      <c r="BD454" s="3"/>
    </row>
    <row r="455" spans="1:56" x14ac:dyDescent="0.2">
      <c r="A455" s="69" t="s">
        <v>2475</v>
      </c>
      <c r="B455" s="70"/>
      <c r="C455" s="70"/>
      <c r="D455" s="71"/>
      <c r="E455" s="108"/>
      <c r="F455" s="113" t="s">
        <v>7044</v>
      </c>
      <c r="G455" s="109"/>
      <c r="H455" s="74"/>
      <c r="I455" s="75"/>
      <c r="J455" s="110"/>
      <c r="K455" s="74" t="s">
        <v>23709</v>
      </c>
      <c r="L455" s="111"/>
      <c r="M455" s="79"/>
      <c r="N455" s="79"/>
      <c r="O455" s="80"/>
      <c r="P455" s="81"/>
      <c r="Q455" s="81"/>
      <c r="R455" s="91"/>
      <c r="S455" s="91"/>
      <c r="T455" s="91"/>
      <c r="U455" s="91"/>
      <c r="V455" s="52"/>
      <c r="W455" s="52"/>
      <c r="X455" s="52"/>
      <c r="Y455" s="52"/>
      <c r="Z455" s="51"/>
      <c r="AA455" s="76"/>
      <c r="AB455" s="76"/>
      <c r="AC455" s="77"/>
      <c r="AD455" s="84" t="s">
        <v>12447</v>
      </c>
      <c r="AE455" s="84">
        <v>5180</v>
      </c>
      <c r="AF455" s="84">
        <v>6019</v>
      </c>
      <c r="AG455" s="84">
        <v>22937</v>
      </c>
      <c r="AH455" s="84">
        <v>21198</v>
      </c>
      <c r="AI455" s="84"/>
      <c r="AJ455" s="84" t="s">
        <v>14450</v>
      </c>
      <c r="AK455" s="84" t="s">
        <v>11970</v>
      </c>
      <c r="AL455" s="88" t="s">
        <v>16964</v>
      </c>
      <c r="AM455" s="84"/>
      <c r="AN455" s="86">
        <v>42482.955833333333</v>
      </c>
      <c r="AO455" s="88" t="s">
        <v>18157</v>
      </c>
      <c r="AP455" s="84" t="b">
        <v>1</v>
      </c>
      <c r="AQ455" s="84" t="b">
        <v>0</v>
      </c>
      <c r="AR455" s="84" t="b">
        <v>1</v>
      </c>
      <c r="AS455" s="84" t="s">
        <v>290</v>
      </c>
      <c r="AT455" s="84">
        <v>14</v>
      </c>
      <c r="AU455" s="84"/>
      <c r="AV455" s="84" t="b">
        <v>0</v>
      </c>
      <c r="AW455" s="84" t="s">
        <v>745</v>
      </c>
      <c r="AX455" s="88" t="s">
        <v>21568</v>
      </c>
      <c r="AY455" s="84" t="s">
        <v>66</v>
      </c>
      <c r="AZ455" s="2"/>
      <c r="BA455" s="3"/>
      <c r="BB455" s="3"/>
      <c r="BC455" s="3"/>
      <c r="BD455" s="3"/>
    </row>
    <row r="456" spans="1:56" x14ac:dyDescent="0.2">
      <c r="A456" s="69" t="s">
        <v>3868</v>
      </c>
      <c r="B456" s="70"/>
      <c r="C456" s="70"/>
      <c r="D456" s="71"/>
      <c r="E456" s="108"/>
      <c r="F456" s="113" t="s">
        <v>20469</v>
      </c>
      <c r="G456" s="109"/>
      <c r="H456" s="74"/>
      <c r="I456" s="75"/>
      <c r="J456" s="110"/>
      <c r="K456" s="74" t="s">
        <v>23710</v>
      </c>
      <c r="L456" s="111"/>
      <c r="M456" s="79"/>
      <c r="N456" s="79"/>
      <c r="O456" s="80"/>
      <c r="P456" s="81"/>
      <c r="Q456" s="81"/>
      <c r="R456" s="91"/>
      <c r="S456" s="91"/>
      <c r="T456" s="91"/>
      <c r="U456" s="91"/>
      <c r="V456" s="52"/>
      <c r="W456" s="52"/>
      <c r="X456" s="52"/>
      <c r="Y456" s="52"/>
      <c r="Z456" s="51"/>
      <c r="AA456" s="76"/>
      <c r="AB456" s="76"/>
      <c r="AC456" s="77"/>
      <c r="AD456" s="84" t="s">
        <v>1122</v>
      </c>
      <c r="AE456" s="84">
        <v>13623</v>
      </c>
      <c r="AF456" s="84">
        <v>34435</v>
      </c>
      <c r="AG456" s="84">
        <v>56987</v>
      </c>
      <c r="AH456" s="84">
        <v>38111</v>
      </c>
      <c r="AI456" s="84"/>
      <c r="AJ456" s="84" t="s">
        <v>14451</v>
      </c>
      <c r="AK456" s="84" t="s">
        <v>496</v>
      </c>
      <c r="AL456" s="88" t="s">
        <v>16965</v>
      </c>
      <c r="AM456" s="84"/>
      <c r="AN456" s="86">
        <v>42396.144918981481</v>
      </c>
      <c r="AO456" s="88" t="s">
        <v>18158</v>
      </c>
      <c r="AP456" s="84" t="b">
        <v>1</v>
      </c>
      <c r="AQ456" s="84" t="b">
        <v>0</v>
      </c>
      <c r="AR456" s="84" t="b">
        <v>1</v>
      </c>
      <c r="AS456" s="84" t="s">
        <v>290</v>
      </c>
      <c r="AT456" s="84">
        <v>462</v>
      </c>
      <c r="AU456" s="84"/>
      <c r="AV456" s="84" t="b">
        <v>0</v>
      </c>
      <c r="AW456" s="84" t="s">
        <v>745</v>
      </c>
      <c r="AX456" s="88" t="s">
        <v>21569</v>
      </c>
      <c r="AY456" s="84" t="s">
        <v>65</v>
      </c>
      <c r="AZ456" s="2"/>
      <c r="BA456" s="3"/>
      <c r="BB456" s="3"/>
      <c r="BC456" s="3"/>
      <c r="BD456" s="3"/>
    </row>
    <row r="457" spans="1:56" x14ac:dyDescent="0.2">
      <c r="A457" s="69" t="s">
        <v>853</v>
      </c>
      <c r="B457" s="70"/>
      <c r="C457" s="70"/>
      <c r="D457" s="71"/>
      <c r="E457" s="108"/>
      <c r="F457" s="113" t="s">
        <v>980</v>
      </c>
      <c r="G457" s="109"/>
      <c r="H457" s="74"/>
      <c r="I457" s="75"/>
      <c r="J457" s="110"/>
      <c r="K457" s="74" t="s">
        <v>23711</v>
      </c>
      <c r="L457" s="111"/>
      <c r="M457" s="79"/>
      <c r="N457" s="79"/>
      <c r="O457" s="80"/>
      <c r="P457" s="81"/>
      <c r="Q457" s="81"/>
      <c r="R457" s="91"/>
      <c r="S457" s="91"/>
      <c r="T457" s="91"/>
      <c r="U457" s="91"/>
      <c r="V457" s="52"/>
      <c r="W457" s="52"/>
      <c r="X457" s="52"/>
      <c r="Y457" s="52"/>
      <c r="Z457" s="51"/>
      <c r="AA457" s="76"/>
      <c r="AB457" s="76"/>
      <c r="AC457" s="77"/>
      <c r="AD457" s="84" t="s">
        <v>1178</v>
      </c>
      <c r="AE457" s="84">
        <v>7786</v>
      </c>
      <c r="AF457" s="84">
        <v>9929</v>
      </c>
      <c r="AG457" s="84">
        <v>85383</v>
      </c>
      <c r="AH457" s="84">
        <v>91842</v>
      </c>
      <c r="AI457" s="84">
        <v>-28800</v>
      </c>
      <c r="AJ457" s="84" t="s">
        <v>1279</v>
      </c>
      <c r="AK457" s="84"/>
      <c r="AL457" s="84"/>
      <c r="AM457" s="84" t="s">
        <v>602</v>
      </c>
      <c r="AN457" s="86">
        <v>42413.616388888891</v>
      </c>
      <c r="AO457" s="88" t="s">
        <v>1641</v>
      </c>
      <c r="AP457" s="84" t="b">
        <v>1</v>
      </c>
      <c r="AQ457" s="84" t="b">
        <v>0</v>
      </c>
      <c r="AR457" s="84" t="b">
        <v>1</v>
      </c>
      <c r="AS457" s="84" t="s">
        <v>290</v>
      </c>
      <c r="AT457" s="84">
        <v>11</v>
      </c>
      <c r="AU457" s="84"/>
      <c r="AV457" s="84" t="b">
        <v>0</v>
      </c>
      <c r="AW457" s="84" t="s">
        <v>745</v>
      </c>
      <c r="AX457" s="88" t="s">
        <v>1842</v>
      </c>
      <c r="AY457" s="84" t="s">
        <v>66</v>
      </c>
      <c r="AZ457" s="2"/>
      <c r="BA457" s="3"/>
      <c r="BB457" s="3"/>
      <c r="BC457" s="3"/>
      <c r="BD457" s="3"/>
    </row>
    <row r="458" spans="1:56" x14ac:dyDescent="0.2">
      <c r="A458" s="69" t="s">
        <v>2476</v>
      </c>
      <c r="B458" s="70"/>
      <c r="C458" s="70"/>
      <c r="D458" s="71"/>
      <c r="E458" s="108"/>
      <c r="F458" s="113" t="s">
        <v>7045</v>
      </c>
      <c r="G458" s="109"/>
      <c r="H458" s="74"/>
      <c r="I458" s="75"/>
      <c r="J458" s="110"/>
      <c r="K458" s="74" t="s">
        <v>23712</v>
      </c>
      <c r="L458" s="111"/>
      <c r="M458" s="79"/>
      <c r="N458" s="79"/>
      <c r="O458" s="80"/>
      <c r="P458" s="81"/>
      <c r="Q458" s="81"/>
      <c r="R458" s="91"/>
      <c r="S458" s="91"/>
      <c r="T458" s="91"/>
      <c r="U458" s="91"/>
      <c r="V458" s="52"/>
      <c r="W458" s="52"/>
      <c r="X458" s="52"/>
      <c r="Y458" s="52"/>
      <c r="Z458" s="51"/>
      <c r="AA458" s="76"/>
      <c r="AB458" s="76"/>
      <c r="AC458" s="77"/>
      <c r="AD458" s="84" t="s">
        <v>12448</v>
      </c>
      <c r="AE458" s="84">
        <v>5001</v>
      </c>
      <c r="AF458" s="84">
        <v>3102</v>
      </c>
      <c r="AG458" s="84">
        <v>74241</v>
      </c>
      <c r="AH458" s="84">
        <v>29439</v>
      </c>
      <c r="AI458" s="84"/>
      <c r="AJ458" s="84" t="s">
        <v>14452</v>
      </c>
      <c r="AK458" s="84"/>
      <c r="AL458" s="84"/>
      <c r="AM458" s="84"/>
      <c r="AN458" s="86">
        <v>42777.693622685183</v>
      </c>
      <c r="AO458" s="88" t="s">
        <v>18159</v>
      </c>
      <c r="AP458" s="84" t="b">
        <v>1</v>
      </c>
      <c r="AQ458" s="84" t="b">
        <v>0</v>
      </c>
      <c r="AR458" s="84" t="b">
        <v>0</v>
      </c>
      <c r="AS458" s="84" t="s">
        <v>290</v>
      </c>
      <c r="AT458" s="84">
        <v>5</v>
      </c>
      <c r="AU458" s="84"/>
      <c r="AV458" s="84" t="b">
        <v>0</v>
      </c>
      <c r="AW458" s="84" t="s">
        <v>745</v>
      </c>
      <c r="AX458" s="88" t="s">
        <v>21570</v>
      </c>
      <c r="AY458" s="84" t="s">
        <v>66</v>
      </c>
      <c r="AZ458" s="2"/>
      <c r="BA458" s="3"/>
      <c r="BB458" s="3"/>
      <c r="BC458" s="3"/>
      <c r="BD458" s="3"/>
    </row>
    <row r="459" spans="1:56" x14ac:dyDescent="0.2">
      <c r="A459" s="69" t="s">
        <v>2477</v>
      </c>
      <c r="B459" s="70"/>
      <c r="C459" s="70"/>
      <c r="D459" s="71"/>
      <c r="E459" s="108"/>
      <c r="F459" s="113" t="s">
        <v>7046</v>
      </c>
      <c r="G459" s="109"/>
      <c r="H459" s="74"/>
      <c r="I459" s="75"/>
      <c r="J459" s="110"/>
      <c r="K459" s="74" t="s">
        <v>23713</v>
      </c>
      <c r="L459" s="111"/>
      <c r="M459" s="79"/>
      <c r="N459" s="79"/>
      <c r="O459" s="80"/>
      <c r="P459" s="81"/>
      <c r="Q459" s="81"/>
      <c r="R459" s="91"/>
      <c r="S459" s="91"/>
      <c r="T459" s="91"/>
      <c r="U459" s="91"/>
      <c r="V459" s="52"/>
      <c r="W459" s="52"/>
      <c r="X459" s="52"/>
      <c r="Y459" s="52"/>
      <c r="Z459" s="51"/>
      <c r="AA459" s="76"/>
      <c r="AB459" s="76"/>
      <c r="AC459" s="77"/>
      <c r="AD459" s="84" t="s">
        <v>12449</v>
      </c>
      <c r="AE459" s="84">
        <v>144</v>
      </c>
      <c r="AF459" s="84">
        <v>173</v>
      </c>
      <c r="AG459" s="84">
        <v>3394</v>
      </c>
      <c r="AH459" s="84">
        <v>1123</v>
      </c>
      <c r="AI459" s="84">
        <v>-18000</v>
      </c>
      <c r="AJ459" s="84" t="s">
        <v>14453</v>
      </c>
      <c r="AK459" s="84" t="s">
        <v>16143</v>
      </c>
      <c r="AL459" s="88" t="s">
        <v>16966</v>
      </c>
      <c r="AM459" s="84" t="s">
        <v>603</v>
      </c>
      <c r="AN459" s="86">
        <v>39798.08798611111</v>
      </c>
      <c r="AO459" s="88" t="s">
        <v>18160</v>
      </c>
      <c r="AP459" s="84" t="b">
        <v>0</v>
      </c>
      <c r="AQ459" s="84" t="b">
        <v>0</v>
      </c>
      <c r="AR459" s="84" t="b">
        <v>0</v>
      </c>
      <c r="AS459" s="84" t="s">
        <v>290</v>
      </c>
      <c r="AT459" s="84">
        <v>8</v>
      </c>
      <c r="AU459" s="88" t="s">
        <v>19742</v>
      </c>
      <c r="AV459" s="84" t="b">
        <v>0</v>
      </c>
      <c r="AW459" s="84" t="s">
        <v>745</v>
      </c>
      <c r="AX459" s="88" t="s">
        <v>21571</v>
      </c>
      <c r="AY459" s="84" t="s">
        <v>66</v>
      </c>
      <c r="AZ459" s="2"/>
      <c r="BA459" s="3"/>
      <c r="BB459" s="3"/>
      <c r="BC459" s="3"/>
      <c r="BD459" s="3"/>
    </row>
    <row r="460" spans="1:56" x14ac:dyDescent="0.2">
      <c r="A460" s="69" t="s">
        <v>3528</v>
      </c>
      <c r="B460" s="70"/>
      <c r="C460" s="70"/>
      <c r="D460" s="71"/>
      <c r="E460" s="108"/>
      <c r="F460" s="113" t="s">
        <v>20470</v>
      </c>
      <c r="G460" s="109"/>
      <c r="H460" s="74"/>
      <c r="I460" s="75"/>
      <c r="J460" s="110"/>
      <c r="K460" s="74" t="s">
        <v>23714</v>
      </c>
      <c r="L460" s="111"/>
      <c r="M460" s="79"/>
      <c r="N460" s="79"/>
      <c r="O460" s="80"/>
      <c r="P460" s="81"/>
      <c r="Q460" s="81"/>
      <c r="R460" s="91"/>
      <c r="S460" s="91"/>
      <c r="T460" s="91"/>
      <c r="U460" s="91"/>
      <c r="V460" s="52"/>
      <c r="W460" s="52"/>
      <c r="X460" s="52"/>
      <c r="Y460" s="52"/>
      <c r="Z460" s="51"/>
      <c r="AA460" s="76"/>
      <c r="AB460" s="76"/>
      <c r="AC460" s="77"/>
      <c r="AD460" s="84" t="s">
        <v>12450</v>
      </c>
      <c r="AE460" s="84">
        <v>4817</v>
      </c>
      <c r="AF460" s="84">
        <v>83308</v>
      </c>
      <c r="AG460" s="84">
        <v>54492</v>
      </c>
      <c r="AH460" s="84">
        <v>14872</v>
      </c>
      <c r="AI460" s="84">
        <v>0</v>
      </c>
      <c r="AJ460" s="84" t="s">
        <v>14454</v>
      </c>
      <c r="AK460" s="84" t="s">
        <v>16144</v>
      </c>
      <c r="AL460" s="88" t="s">
        <v>16967</v>
      </c>
      <c r="AM460" s="84" t="s">
        <v>561</v>
      </c>
      <c r="AN460" s="86">
        <v>39879.504016203704</v>
      </c>
      <c r="AO460" s="88" t="s">
        <v>18161</v>
      </c>
      <c r="AP460" s="84" t="b">
        <v>0</v>
      </c>
      <c r="AQ460" s="84" t="b">
        <v>0</v>
      </c>
      <c r="AR460" s="84" t="b">
        <v>1</v>
      </c>
      <c r="AS460" s="84" t="s">
        <v>290</v>
      </c>
      <c r="AT460" s="84">
        <v>2167</v>
      </c>
      <c r="AU460" s="88" t="s">
        <v>19743</v>
      </c>
      <c r="AV460" s="84" t="b">
        <v>0</v>
      </c>
      <c r="AW460" s="84" t="s">
        <v>745</v>
      </c>
      <c r="AX460" s="88" t="s">
        <v>21572</v>
      </c>
      <c r="AY460" s="84" t="s">
        <v>66</v>
      </c>
      <c r="AZ460" s="2"/>
      <c r="BA460" s="3"/>
      <c r="BB460" s="3"/>
      <c r="BC460" s="3"/>
      <c r="BD460" s="3"/>
    </row>
    <row r="461" spans="1:56" x14ac:dyDescent="0.2">
      <c r="A461" s="69" t="s">
        <v>2478</v>
      </c>
      <c r="B461" s="70"/>
      <c r="C461" s="70"/>
      <c r="D461" s="71"/>
      <c r="E461" s="108"/>
      <c r="F461" s="113" t="s">
        <v>7047</v>
      </c>
      <c r="G461" s="109"/>
      <c r="H461" s="74"/>
      <c r="I461" s="75"/>
      <c r="J461" s="110"/>
      <c r="K461" s="74" t="s">
        <v>23715</v>
      </c>
      <c r="L461" s="111"/>
      <c r="M461" s="79"/>
      <c r="N461" s="79"/>
      <c r="O461" s="80"/>
      <c r="P461" s="81"/>
      <c r="Q461" s="81"/>
      <c r="R461" s="91"/>
      <c r="S461" s="91"/>
      <c r="T461" s="91"/>
      <c r="U461" s="91"/>
      <c r="V461" s="52"/>
      <c r="W461" s="52"/>
      <c r="X461" s="52"/>
      <c r="Y461" s="52"/>
      <c r="Z461" s="51"/>
      <c r="AA461" s="76"/>
      <c r="AB461" s="76"/>
      <c r="AC461" s="77"/>
      <c r="AD461" s="84" t="s">
        <v>12451</v>
      </c>
      <c r="AE461" s="84">
        <v>21</v>
      </c>
      <c r="AF461" s="84">
        <v>15</v>
      </c>
      <c r="AG461" s="84">
        <v>1000</v>
      </c>
      <c r="AH461" s="84">
        <v>797</v>
      </c>
      <c r="AI461" s="84"/>
      <c r="AJ461" s="84"/>
      <c r="AK461" s="84"/>
      <c r="AL461" s="84"/>
      <c r="AM461" s="84"/>
      <c r="AN461" s="86">
        <v>42466.583541666667</v>
      </c>
      <c r="AO461" s="88" t="s">
        <v>18162</v>
      </c>
      <c r="AP461" s="84" t="b">
        <v>1</v>
      </c>
      <c r="AQ461" s="84" t="b">
        <v>0</v>
      </c>
      <c r="AR461" s="84" t="b">
        <v>0</v>
      </c>
      <c r="AS461" s="84" t="s">
        <v>290</v>
      </c>
      <c r="AT461" s="84">
        <v>1</v>
      </c>
      <c r="AU461" s="84"/>
      <c r="AV461" s="84" t="b">
        <v>0</v>
      </c>
      <c r="AW461" s="84" t="s">
        <v>745</v>
      </c>
      <c r="AX461" s="88" t="s">
        <v>21573</v>
      </c>
      <c r="AY461" s="84" t="s">
        <v>66</v>
      </c>
      <c r="AZ461" s="2"/>
      <c r="BA461" s="3"/>
      <c r="BB461" s="3"/>
      <c r="BC461" s="3"/>
      <c r="BD461" s="3"/>
    </row>
    <row r="462" spans="1:56" x14ac:dyDescent="0.2">
      <c r="A462" s="69" t="s">
        <v>3869</v>
      </c>
      <c r="B462" s="70"/>
      <c r="C462" s="70"/>
      <c r="D462" s="71"/>
      <c r="E462" s="108"/>
      <c r="F462" s="113" t="s">
        <v>20471</v>
      </c>
      <c r="G462" s="109"/>
      <c r="H462" s="74"/>
      <c r="I462" s="75"/>
      <c r="J462" s="110"/>
      <c r="K462" s="74" t="s">
        <v>23716</v>
      </c>
      <c r="L462" s="111"/>
      <c r="M462" s="79"/>
      <c r="N462" s="79"/>
      <c r="O462" s="80"/>
      <c r="P462" s="81"/>
      <c r="Q462" s="81"/>
      <c r="R462" s="91"/>
      <c r="S462" s="91"/>
      <c r="T462" s="91"/>
      <c r="U462" s="91"/>
      <c r="V462" s="52"/>
      <c r="W462" s="52"/>
      <c r="X462" s="52"/>
      <c r="Y462" s="52"/>
      <c r="Z462" s="51"/>
      <c r="AA462" s="76"/>
      <c r="AB462" s="76"/>
      <c r="AC462" s="77"/>
      <c r="AD462" s="84" t="s">
        <v>12452</v>
      </c>
      <c r="AE462" s="84">
        <v>390</v>
      </c>
      <c r="AF462" s="84">
        <v>261439</v>
      </c>
      <c r="AG462" s="84">
        <v>2044</v>
      </c>
      <c r="AH462" s="84">
        <v>7059</v>
      </c>
      <c r="AI462" s="84">
        <v>-28800</v>
      </c>
      <c r="AJ462" s="84" t="s">
        <v>14455</v>
      </c>
      <c r="AK462" s="84" t="s">
        <v>316</v>
      </c>
      <c r="AL462" s="88" t="s">
        <v>16968</v>
      </c>
      <c r="AM462" s="84" t="s">
        <v>602</v>
      </c>
      <c r="AN462" s="86">
        <v>40076.940925925926</v>
      </c>
      <c r="AO462" s="88" t="s">
        <v>18163</v>
      </c>
      <c r="AP462" s="84" t="b">
        <v>0</v>
      </c>
      <c r="AQ462" s="84" t="b">
        <v>0</v>
      </c>
      <c r="AR462" s="84" t="b">
        <v>1</v>
      </c>
      <c r="AS462" s="84" t="s">
        <v>290</v>
      </c>
      <c r="AT462" s="84">
        <v>1065</v>
      </c>
      <c r="AU462" s="88" t="s">
        <v>19744</v>
      </c>
      <c r="AV462" s="84" t="b">
        <v>1</v>
      </c>
      <c r="AW462" s="84" t="s">
        <v>745</v>
      </c>
      <c r="AX462" s="88" t="s">
        <v>21574</v>
      </c>
      <c r="AY462" s="84" t="s">
        <v>65</v>
      </c>
      <c r="AZ462" s="2"/>
      <c r="BA462" s="3"/>
      <c r="BB462" s="3"/>
      <c r="BC462" s="3"/>
      <c r="BD462" s="3"/>
    </row>
    <row r="463" spans="1:56" x14ac:dyDescent="0.2">
      <c r="A463" s="69" t="s">
        <v>3870</v>
      </c>
      <c r="B463" s="70"/>
      <c r="C463" s="70"/>
      <c r="D463" s="71"/>
      <c r="E463" s="108"/>
      <c r="F463" s="113" t="s">
        <v>20472</v>
      </c>
      <c r="G463" s="109"/>
      <c r="H463" s="74"/>
      <c r="I463" s="75"/>
      <c r="J463" s="110"/>
      <c r="K463" s="74" t="s">
        <v>23717</v>
      </c>
      <c r="L463" s="111"/>
      <c r="M463" s="79"/>
      <c r="N463" s="79"/>
      <c r="O463" s="80"/>
      <c r="P463" s="81"/>
      <c r="Q463" s="81"/>
      <c r="R463" s="91"/>
      <c r="S463" s="91"/>
      <c r="T463" s="91"/>
      <c r="U463" s="91"/>
      <c r="V463" s="52"/>
      <c r="W463" s="52"/>
      <c r="X463" s="52"/>
      <c r="Y463" s="52"/>
      <c r="Z463" s="51"/>
      <c r="AA463" s="76"/>
      <c r="AB463" s="76"/>
      <c r="AC463" s="77"/>
      <c r="AD463" s="84" t="s">
        <v>1108</v>
      </c>
      <c r="AE463" s="84">
        <v>416</v>
      </c>
      <c r="AF463" s="84">
        <v>76</v>
      </c>
      <c r="AG463" s="84">
        <v>1531</v>
      </c>
      <c r="AH463" s="84">
        <v>1057</v>
      </c>
      <c r="AI463" s="84">
        <v>-18000</v>
      </c>
      <c r="AJ463" s="84"/>
      <c r="AK463" s="84" t="s">
        <v>495</v>
      </c>
      <c r="AL463" s="84"/>
      <c r="AM463" s="84" t="s">
        <v>603</v>
      </c>
      <c r="AN463" s="86">
        <v>39926.670405092591</v>
      </c>
      <c r="AO463" s="88" t="s">
        <v>18164</v>
      </c>
      <c r="AP463" s="84" t="b">
        <v>1</v>
      </c>
      <c r="AQ463" s="84" t="b">
        <v>0</v>
      </c>
      <c r="AR463" s="84" t="b">
        <v>0</v>
      </c>
      <c r="AS463" s="84" t="s">
        <v>290</v>
      </c>
      <c r="AT463" s="84">
        <v>4</v>
      </c>
      <c r="AU463" s="88" t="s">
        <v>674</v>
      </c>
      <c r="AV463" s="84" t="b">
        <v>0</v>
      </c>
      <c r="AW463" s="84" t="s">
        <v>745</v>
      </c>
      <c r="AX463" s="88" t="s">
        <v>21575</v>
      </c>
      <c r="AY463" s="84" t="s">
        <v>65</v>
      </c>
      <c r="AZ463" s="2"/>
      <c r="BA463" s="3"/>
      <c r="BB463" s="3"/>
      <c r="BC463" s="3"/>
      <c r="BD463" s="3"/>
    </row>
    <row r="464" spans="1:56" x14ac:dyDescent="0.2">
      <c r="A464" s="69" t="s">
        <v>829</v>
      </c>
      <c r="B464" s="70"/>
      <c r="C464" s="70"/>
      <c r="D464" s="71"/>
      <c r="E464" s="108"/>
      <c r="F464" s="113" t="s">
        <v>958</v>
      </c>
      <c r="G464" s="109"/>
      <c r="H464" s="74"/>
      <c r="I464" s="75"/>
      <c r="J464" s="110"/>
      <c r="K464" s="74" t="s">
        <v>23718</v>
      </c>
      <c r="L464" s="111"/>
      <c r="M464" s="79"/>
      <c r="N464" s="79"/>
      <c r="O464" s="80"/>
      <c r="P464" s="81"/>
      <c r="Q464" s="81"/>
      <c r="R464" s="91"/>
      <c r="S464" s="91"/>
      <c r="T464" s="91"/>
      <c r="U464" s="91"/>
      <c r="V464" s="52"/>
      <c r="W464" s="52"/>
      <c r="X464" s="52"/>
      <c r="Y464" s="52"/>
      <c r="Z464" s="51"/>
      <c r="AA464" s="76"/>
      <c r="AB464" s="76"/>
      <c r="AC464" s="77"/>
      <c r="AD464" s="84" t="s">
        <v>1127</v>
      </c>
      <c r="AE464" s="84">
        <v>1945</v>
      </c>
      <c r="AF464" s="84">
        <v>1444</v>
      </c>
      <c r="AG464" s="84">
        <v>18029</v>
      </c>
      <c r="AH464" s="84">
        <v>22106</v>
      </c>
      <c r="AI464" s="84"/>
      <c r="AJ464" s="84" t="s">
        <v>1244</v>
      </c>
      <c r="AK464" s="84" t="s">
        <v>1415</v>
      </c>
      <c r="AL464" s="84"/>
      <c r="AM464" s="84"/>
      <c r="AN464" s="86">
        <v>41301.888599537036</v>
      </c>
      <c r="AO464" s="88" t="s">
        <v>1606</v>
      </c>
      <c r="AP464" s="84" t="b">
        <v>1</v>
      </c>
      <c r="AQ464" s="84" t="b">
        <v>0</v>
      </c>
      <c r="AR464" s="84" t="b">
        <v>0</v>
      </c>
      <c r="AS464" s="84" t="s">
        <v>290</v>
      </c>
      <c r="AT464" s="84">
        <v>1</v>
      </c>
      <c r="AU464" s="88" t="s">
        <v>674</v>
      </c>
      <c r="AV464" s="84" t="b">
        <v>0</v>
      </c>
      <c r="AW464" s="84" t="s">
        <v>745</v>
      </c>
      <c r="AX464" s="88" t="s">
        <v>1803</v>
      </c>
      <c r="AY464" s="84" t="s">
        <v>65</v>
      </c>
      <c r="AZ464" s="2"/>
      <c r="BA464" s="3"/>
      <c r="BB464" s="3"/>
      <c r="BC464" s="3"/>
      <c r="BD464" s="3"/>
    </row>
    <row r="465" spans="1:56" x14ac:dyDescent="0.2">
      <c r="A465" s="69" t="s">
        <v>2479</v>
      </c>
      <c r="B465" s="70"/>
      <c r="C465" s="70"/>
      <c r="D465" s="71"/>
      <c r="E465" s="108"/>
      <c r="F465" s="113" t="s">
        <v>20473</v>
      </c>
      <c r="G465" s="109"/>
      <c r="H465" s="74"/>
      <c r="I465" s="75"/>
      <c r="J465" s="110"/>
      <c r="K465" s="74" t="s">
        <v>23719</v>
      </c>
      <c r="L465" s="111"/>
      <c r="M465" s="79"/>
      <c r="N465" s="79"/>
      <c r="O465" s="80"/>
      <c r="P465" s="81"/>
      <c r="Q465" s="81"/>
      <c r="R465" s="91"/>
      <c r="S465" s="91"/>
      <c r="T465" s="91"/>
      <c r="U465" s="91"/>
      <c r="V465" s="52"/>
      <c r="W465" s="52"/>
      <c r="X465" s="52"/>
      <c r="Y465" s="52"/>
      <c r="Z465" s="51"/>
      <c r="AA465" s="76"/>
      <c r="AB465" s="76"/>
      <c r="AC465" s="77"/>
      <c r="AD465" s="84" t="s">
        <v>12453</v>
      </c>
      <c r="AE465" s="84">
        <v>126</v>
      </c>
      <c r="AF465" s="84">
        <v>758</v>
      </c>
      <c r="AG465" s="84">
        <v>52402</v>
      </c>
      <c r="AH465" s="84">
        <v>39159</v>
      </c>
      <c r="AI465" s="84">
        <v>3600</v>
      </c>
      <c r="AJ465" s="84" t="s">
        <v>14456</v>
      </c>
      <c r="AK465" s="84" t="s">
        <v>1948</v>
      </c>
      <c r="AL465" s="88" t="s">
        <v>16969</v>
      </c>
      <c r="AM465" s="84" t="s">
        <v>1419</v>
      </c>
      <c r="AN465" s="86">
        <v>40494.888784722221</v>
      </c>
      <c r="AO465" s="88" t="s">
        <v>18165</v>
      </c>
      <c r="AP465" s="84" t="b">
        <v>0</v>
      </c>
      <c r="AQ465" s="84" t="b">
        <v>0</v>
      </c>
      <c r="AR465" s="84" t="b">
        <v>1</v>
      </c>
      <c r="AS465" s="84" t="s">
        <v>290</v>
      </c>
      <c r="AT465" s="84">
        <v>16</v>
      </c>
      <c r="AU465" s="88" t="s">
        <v>19745</v>
      </c>
      <c r="AV465" s="84" t="b">
        <v>0</v>
      </c>
      <c r="AW465" s="84" t="s">
        <v>745</v>
      </c>
      <c r="AX465" s="88" t="s">
        <v>21576</v>
      </c>
      <c r="AY465" s="84" t="s">
        <v>66</v>
      </c>
      <c r="AZ465" s="2"/>
      <c r="BA465" s="3"/>
      <c r="BB465" s="3"/>
      <c r="BC465" s="3"/>
      <c r="BD465" s="3"/>
    </row>
    <row r="466" spans="1:56" x14ac:dyDescent="0.2">
      <c r="A466" s="69" t="s">
        <v>2480</v>
      </c>
      <c r="B466" s="70"/>
      <c r="C466" s="70"/>
      <c r="D466" s="71"/>
      <c r="E466" s="108"/>
      <c r="F466" s="113" t="s">
        <v>20474</v>
      </c>
      <c r="G466" s="109"/>
      <c r="H466" s="74"/>
      <c r="I466" s="75"/>
      <c r="J466" s="110"/>
      <c r="K466" s="74" t="s">
        <v>23720</v>
      </c>
      <c r="L466" s="111"/>
      <c r="M466" s="79"/>
      <c r="N466" s="79"/>
      <c r="O466" s="80"/>
      <c r="P466" s="81"/>
      <c r="Q466" s="81"/>
      <c r="R466" s="91"/>
      <c r="S466" s="91"/>
      <c r="T466" s="91"/>
      <c r="U466" s="91"/>
      <c r="V466" s="52"/>
      <c r="W466" s="52"/>
      <c r="X466" s="52"/>
      <c r="Y466" s="52"/>
      <c r="Z466" s="51"/>
      <c r="AA466" s="76"/>
      <c r="AB466" s="76"/>
      <c r="AC466" s="77"/>
      <c r="AD466" s="84" t="s">
        <v>12454</v>
      </c>
      <c r="AE466" s="84">
        <v>194</v>
      </c>
      <c r="AF466" s="84">
        <v>288</v>
      </c>
      <c r="AG466" s="84">
        <v>2779</v>
      </c>
      <c r="AH466" s="84">
        <v>117</v>
      </c>
      <c r="AI466" s="84">
        <v>-28800</v>
      </c>
      <c r="AJ466" s="84"/>
      <c r="AK466" s="84" t="s">
        <v>322</v>
      </c>
      <c r="AL466" s="88" t="s">
        <v>16970</v>
      </c>
      <c r="AM466" s="84" t="s">
        <v>602</v>
      </c>
      <c r="AN466" s="86">
        <v>39956.014351851853</v>
      </c>
      <c r="AO466" s="84"/>
      <c r="AP466" s="84" t="b">
        <v>0</v>
      </c>
      <c r="AQ466" s="84" t="b">
        <v>0</v>
      </c>
      <c r="AR466" s="84" t="b">
        <v>0</v>
      </c>
      <c r="AS466" s="84" t="s">
        <v>290</v>
      </c>
      <c r="AT466" s="84">
        <v>43</v>
      </c>
      <c r="AU466" s="88" t="s">
        <v>19746</v>
      </c>
      <c r="AV466" s="84" t="b">
        <v>0</v>
      </c>
      <c r="AW466" s="84" t="s">
        <v>745</v>
      </c>
      <c r="AX466" s="88" t="s">
        <v>21577</v>
      </c>
      <c r="AY466" s="84" t="s">
        <v>66</v>
      </c>
      <c r="AZ466" s="2"/>
      <c r="BA466" s="3"/>
      <c r="BB466" s="3"/>
      <c r="BC466" s="3"/>
      <c r="BD466" s="3"/>
    </row>
    <row r="467" spans="1:56" x14ac:dyDescent="0.2">
      <c r="A467" s="69" t="s">
        <v>2481</v>
      </c>
      <c r="B467" s="70"/>
      <c r="C467" s="70"/>
      <c r="D467" s="71"/>
      <c r="E467" s="108"/>
      <c r="F467" s="113" t="s">
        <v>7048</v>
      </c>
      <c r="G467" s="109"/>
      <c r="H467" s="74"/>
      <c r="I467" s="75"/>
      <c r="J467" s="110"/>
      <c r="K467" s="74" t="s">
        <v>23721</v>
      </c>
      <c r="L467" s="111"/>
      <c r="M467" s="79"/>
      <c r="N467" s="79"/>
      <c r="O467" s="80"/>
      <c r="P467" s="81"/>
      <c r="Q467" s="81"/>
      <c r="R467" s="91"/>
      <c r="S467" s="91"/>
      <c r="T467" s="91"/>
      <c r="U467" s="91"/>
      <c r="V467" s="52"/>
      <c r="W467" s="52"/>
      <c r="X467" s="52"/>
      <c r="Y467" s="52"/>
      <c r="Z467" s="51"/>
      <c r="AA467" s="76"/>
      <c r="AB467" s="76"/>
      <c r="AC467" s="77"/>
      <c r="AD467" s="84" t="s">
        <v>12455</v>
      </c>
      <c r="AE467" s="84">
        <v>1255</v>
      </c>
      <c r="AF467" s="84">
        <v>2032</v>
      </c>
      <c r="AG467" s="84">
        <v>8448</v>
      </c>
      <c r="AH467" s="84">
        <v>3621</v>
      </c>
      <c r="AI467" s="84">
        <v>0</v>
      </c>
      <c r="AJ467" s="84" t="s">
        <v>14457</v>
      </c>
      <c r="AK467" s="84" t="s">
        <v>16145</v>
      </c>
      <c r="AL467" s="88" t="s">
        <v>16971</v>
      </c>
      <c r="AM467" s="84" t="s">
        <v>561</v>
      </c>
      <c r="AN467" s="86">
        <v>40310.003935185188</v>
      </c>
      <c r="AO467" s="84"/>
      <c r="AP467" s="84" t="b">
        <v>1</v>
      </c>
      <c r="AQ467" s="84" t="b">
        <v>0</v>
      </c>
      <c r="AR467" s="84" t="b">
        <v>1</v>
      </c>
      <c r="AS467" s="84" t="s">
        <v>290</v>
      </c>
      <c r="AT467" s="84">
        <v>128</v>
      </c>
      <c r="AU467" s="88" t="s">
        <v>674</v>
      </c>
      <c r="AV467" s="84" t="b">
        <v>0</v>
      </c>
      <c r="AW467" s="84" t="s">
        <v>745</v>
      </c>
      <c r="AX467" s="88" t="s">
        <v>21578</v>
      </c>
      <c r="AY467" s="84" t="s">
        <v>66</v>
      </c>
      <c r="AZ467" s="2"/>
      <c r="BA467" s="3"/>
      <c r="BB467" s="3"/>
      <c r="BC467" s="3"/>
      <c r="BD467" s="3"/>
    </row>
    <row r="468" spans="1:56" x14ac:dyDescent="0.2">
      <c r="A468" s="69" t="s">
        <v>2482</v>
      </c>
      <c r="B468" s="70"/>
      <c r="C468" s="70"/>
      <c r="D468" s="71"/>
      <c r="E468" s="108"/>
      <c r="F468" s="113" t="s">
        <v>275</v>
      </c>
      <c r="G468" s="109"/>
      <c r="H468" s="74"/>
      <c r="I468" s="75"/>
      <c r="J468" s="110"/>
      <c r="K468" s="74" t="s">
        <v>23722</v>
      </c>
      <c r="L468" s="111"/>
      <c r="M468" s="79"/>
      <c r="N468" s="79"/>
      <c r="O468" s="80"/>
      <c r="P468" s="81"/>
      <c r="Q468" s="81"/>
      <c r="R468" s="91"/>
      <c r="S468" s="91"/>
      <c r="T468" s="91"/>
      <c r="U468" s="91"/>
      <c r="V468" s="52"/>
      <c r="W468" s="52"/>
      <c r="X468" s="52"/>
      <c r="Y468" s="52"/>
      <c r="Z468" s="51"/>
      <c r="AA468" s="76"/>
      <c r="AB468" s="76"/>
      <c r="AC468" s="77"/>
      <c r="AD468" s="84" t="s">
        <v>12456</v>
      </c>
      <c r="AE468" s="84">
        <v>1222</v>
      </c>
      <c r="AF468" s="84">
        <v>619</v>
      </c>
      <c r="AG468" s="84">
        <v>5642</v>
      </c>
      <c r="AH468" s="84">
        <v>2199</v>
      </c>
      <c r="AI468" s="84"/>
      <c r="AJ468" s="84" t="s">
        <v>14458</v>
      </c>
      <c r="AK468" s="84"/>
      <c r="AL468" s="84"/>
      <c r="AM468" s="84"/>
      <c r="AN468" s="86">
        <v>43034.599374999998</v>
      </c>
      <c r="AO468" s="84"/>
      <c r="AP468" s="84" t="b">
        <v>1</v>
      </c>
      <c r="AQ468" s="84" t="b">
        <v>1</v>
      </c>
      <c r="AR468" s="84" t="b">
        <v>0</v>
      </c>
      <c r="AS468" s="84" t="s">
        <v>290</v>
      </c>
      <c r="AT468" s="84">
        <v>0</v>
      </c>
      <c r="AU468" s="84"/>
      <c r="AV468" s="84" t="b">
        <v>0</v>
      </c>
      <c r="AW468" s="84" t="s">
        <v>745</v>
      </c>
      <c r="AX468" s="88" t="s">
        <v>21579</v>
      </c>
      <c r="AY468" s="84" t="s">
        <v>66</v>
      </c>
      <c r="AZ468" s="2"/>
      <c r="BA468" s="3"/>
      <c r="BB468" s="3"/>
      <c r="BC468" s="3"/>
      <c r="BD468" s="3"/>
    </row>
    <row r="469" spans="1:56" x14ac:dyDescent="0.2">
      <c r="A469" s="69" t="s">
        <v>2483</v>
      </c>
      <c r="B469" s="70"/>
      <c r="C469" s="70"/>
      <c r="D469" s="71"/>
      <c r="E469" s="108"/>
      <c r="F469" s="113" t="s">
        <v>7049</v>
      </c>
      <c r="G469" s="109"/>
      <c r="H469" s="74"/>
      <c r="I469" s="75"/>
      <c r="J469" s="110"/>
      <c r="K469" s="74" t="s">
        <v>23723</v>
      </c>
      <c r="L469" s="111"/>
      <c r="M469" s="79"/>
      <c r="N469" s="79"/>
      <c r="O469" s="80"/>
      <c r="P469" s="81"/>
      <c r="Q469" s="81"/>
      <c r="R469" s="91"/>
      <c r="S469" s="91"/>
      <c r="T469" s="91"/>
      <c r="U469" s="91"/>
      <c r="V469" s="52"/>
      <c r="W469" s="52"/>
      <c r="X469" s="52"/>
      <c r="Y469" s="52"/>
      <c r="Z469" s="51"/>
      <c r="AA469" s="76"/>
      <c r="AB469" s="76"/>
      <c r="AC469" s="77"/>
      <c r="AD469" s="84" t="s">
        <v>12457</v>
      </c>
      <c r="AE469" s="84">
        <v>424</v>
      </c>
      <c r="AF469" s="84">
        <v>502</v>
      </c>
      <c r="AG469" s="84">
        <v>25834</v>
      </c>
      <c r="AH469" s="84">
        <v>43298</v>
      </c>
      <c r="AI469" s="84"/>
      <c r="AJ469" s="84" t="s">
        <v>14459</v>
      </c>
      <c r="AK469" s="84" t="s">
        <v>16146</v>
      </c>
      <c r="AL469" s="84"/>
      <c r="AM469" s="84"/>
      <c r="AN469" s="86">
        <v>41191.119629629633</v>
      </c>
      <c r="AO469" s="88" t="s">
        <v>18166</v>
      </c>
      <c r="AP469" s="84" t="b">
        <v>1</v>
      </c>
      <c r="AQ469" s="84" t="b">
        <v>0</v>
      </c>
      <c r="AR469" s="84" t="b">
        <v>1</v>
      </c>
      <c r="AS469" s="84" t="s">
        <v>290</v>
      </c>
      <c r="AT469" s="84">
        <v>14</v>
      </c>
      <c r="AU469" s="88" t="s">
        <v>674</v>
      </c>
      <c r="AV469" s="84" t="b">
        <v>0</v>
      </c>
      <c r="AW469" s="84" t="s">
        <v>745</v>
      </c>
      <c r="AX469" s="88" t="s">
        <v>21580</v>
      </c>
      <c r="AY469" s="84" t="s">
        <v>66</v>
      </c>
      <c r="AZ469" s="2"/>
      <c r="BA469" s="3"/>
      <c r="BB469" s="3"/>
      <c r="BC469" s="3"/>
      <c r="BD469" s="3"/>
    </row>
    <row r="470" spans="1:56" x14ac:dyDescent="0.2">
      <c r="A470" s="69" t="s">
        <v>3871</v>
      </c>
      <c r="B470" s="70"/>
      <c r="C470" s="70"/>
      <c r="D470" s="71"/>
      <c r="E470" s="108"/>
      <c r="F470" s="113" t="s">
        <v>20475</v>
      </c>
      <c r="G470" s="109"/>
      <c r="H470" s="74"/>
      <c r="I470" s="75"/>
      <c r="J470" s="110"/>
      <c r="K470" s="74" t="s">
        <v>23724</v>
      </c>
      <c r="L470" s="111"/>
      <c r="M470" s="79"/>
      <c r="N470" s="79"/>
      <c r="O470" s="80"/>
      <c r="P470" s="81"/>
      <c r="Q470" s="81"/>
      <c r="R470" s="91"/>
      <c r="S470" s="91"/>
      <c r="T470" s="91"/>
      <c r="U470" s="91"/>
      <c r="V470" s="52"/>
      <c r="W470" s="52"/>
      <c r="X470" s="52"/>
      <c r="Y470" s="52"/>
      <c r="Z470" s="51"/>
      <c r="AA470" s="76"/>
      <c r="AB470" s="76"/>
      <c r="AC470" s="77"/>
      <c r="AD470" s="84" t="s">
        <v>12458</v>
      </c>
      <c r="AE470" s="84">
        <v>801</v>
      </c>
      <c r="AF470" s="84">
        <v>608</v>
      </c>
      <c r="AG470" s="84">
        <v>31196</v>
      </c>
      <c r="AH470" s="84">
        <v>118957</v>
      </c>
      <c r="AI470" s="84"/>
      <c r="AJ470" s="84" t="s">
        <v>14460</v>
      </c>
      <c r="AK470" s="84" t="s">
        <v>16147</v>
      </c>
      <c r="AL470" s="84"/>
      <c r="AM470" s="84"/>
      <c r="AN470" s="86">
        <v>42374.066828703704</v>
      </c>
      <c r="AO470" s="88" t="s">
        <v>18167</v>
      </c>
      <c r="AP470" s="84" t="b">
        <v>1</v>
      </c>
      <c r="AQ470" s="84" t="b">
        <v>0</v>
      </c>
      <c r="AR470" s="84" t="b">
        <v>0</v>
      </c>
      <c r="AS470" s="84" t="s">
        <v>290</v>
      </c>
      <c r="AT470" s="84">
        <v>10</v>
      </c>
      <c r="AU470" s="84"/>
      <c r="AV470" s="84" t="b">
        <v>0</v>
      </c>
      <c r="AW470" s="84" t="s">
        <v>745</v>
      </c>
      <c r="AX470" s="88" t="s">
        <v>21581</v>
      </c>
      <c r="AY470" s="84" t="s">
        <v>65</v>
      </c>
      <c r="AZ470" s="2"/>
      <c r="BA470" s="3"/>
      <c r="BB470" s="3"/>
      <c r="BC470" s="3"/>
      <c r="BD470" s="3"/>
    </row>
    <row r="471" spans="1:56" x14ac:dyDescent="0.2">
      <c r="A471" s="69" t="s">
        <v>2484</v>
      </c>
      <c r="B471" s="70"/>
      <c r="C471" s="70"/>
      <c r="D471" s="71"/>
      <c r="E471" s="108"/>
      <c r="F471" s="113" t="s">
        <v>7050</v>
      </c>
      <c r="G471" s="109"/>
      <c r="H471" s="74"/>
      <c r="I471" s="75"/>
      <c r="J471" s="110"/>
      <c r="K471" s="74" t="s">
        <v>23725</v>
      </c>
      <c r="L471" s="111"/>
      <c r="M471" s="79"/>
      <c r="N471" s="79"/>
      <c r="O471" s="80"/>
      <c r="P471" s="81"/>
      <c r="Q471" s="81"/>
      <c r="R471" s="91"/>
      <c r="S471" s="91"/>
      <c r="T471" s="91"/>
      <c r="U471" s="91"/>
      <c r="V471" s="52"/>
      <c r="W471" s="52"/>
      <c r="X471" s="52"/>
      <c r="Y471" s="52"/>
      <c r="Z471" s="51"/>
      <c r="AA471" s="76"/>
      <c r="AB471" s="76"/>
      <c r="AC471" s="77"/>
      <c r="AD471" s="84" t="s">
        <v>12459</v>
      </c>
      <c r="AE471" s="84">
        <v>124</v>
      </c>
      <c r="AF471" s="84">
        <v>154</v>
      </c>
      <c r="AG471" s="84">
        <v>40463</v>
      </c>
      <c r="AH471" s="84">
        <v>16288</v>
      </c>
      <c r="AI471" s="84">
        <v>32400</v>
      </c>
      <c r="AJ471" s="84" t="s">
        <v>14461</v>
      </c>
      <c r="AK471" s="84" t="s">
        <v>16148</v>
      </c>
      <c r="AL471" s="84"/>
      <c r="AM471" s="84" t="s">
        <v>1550</v>
      </c>
      <c r="AN471" s="86">
        <v>40362.567129629628</v>
      </c>
      <c r="AO471" s="84"/>
      <c r="AP471" s="84" t="b">
        <v>0</v>
      </c>
      <c r="AQ471" s="84" t="b">
        <v>0</v>
      </c>
      <c r="AR471" s="84" t="b">
        <v>0</v>
      </c>
      <c r="AS471" s="84" t="s">
        <v>2154</v>
      </c>
      <c r="AT471" s="84">
        <v>3</v>
      </c>
      <c r="AU471" s="88" t="s">
        <v>676</v>
      </c>
      <c r="AV471" s="84" t="b">
        <v>0</v>
      </c>
      <c r="AW471" s="84" t="s">
        <v>745</v>
      </c>
      <c r="AX471" s="88" t="s">
        <v>21582</v>
      </c>
      <c r="AY471" s="84" t="s">
        <v>66</v>
      </c>
      <c r="AZ471" s="2"/>
      <c r="BA471" s="3"/>
      <c r="BB471" s="3"/>
      <c r="BC471" s="3"/>
      <c r="BD471" s="3"/>
    </row>
    <row r="472" spans="1:56" x14ac:dyDescent="0.2">
      <c r="A472" s="69" t="s">
        <v>2485</v>
      </c>
      <c r="B472" s="70"/>
      <c r="C472" s="70"/>
      <c r="D472" s="71"/>
      <c r="E472" s="108"/>
      <c r="F472" s="113" t="s">
        <v>275</v>
      </c>
      <c r="G472" s="109"/>
      <c r="H472" s="74"/>
      <c r="I472" s="75"/>
      <c r="J472" s="110"/>
      <c r="K472" s="74" t="s">
        <v>23726</v>
      </c>
      <c r="L472" s="111"/>
      <c r="M472" s="79"/>
      <c r="N472" s="79"/>
      <c r="O472" s="80"/>
      <c r="P472" s="81"/>
      <c r="Q472" s="81"/>
      <c r="R472" s="91"/>
      <c r="S472" s="91"/>
      <c r="T472" s="91"/>
      <c r="U472" s="91"/>
      <c r="V472" s="52"/>
      <c r="W472" s="52"/>
      <c r="X472" s="52"/>
      <c r="Y472" s="52"/>
      <c r="Z472" s="51"/>
      <c r="AA472" s="76"/>
      <c r="AB472" s="76"/>
      <c r="AC472" s="77"/>
      <c r="AD472" s="84" t="s">
        <v>12460</v>
      </c>
      <c r="AE472" s="84">
        <v>171</v>
      </c>
      <c r="AF472" s="84">
        <v>17</v>
      </c>
      <c r="AG472" s="84">
        <v>6115</v>
      </c>
      <c r="AH472" s="84">
        <v>896</v>
      </c>
      <c r="AI472" s="84"/>
      <c r="AJ472" s="84"/>
      <c r="AK472" s="84"/>
      <c r="AL472" s="84"/>
      <c r="AM472" s="84"/>
      <c r="AN472" s="86">
        <v>42951.353402777779</v>
      </c>
      <c r="AO472" s="84"/>
      <c r="AP472" s="84" t="b">
        <v>1</v>
      </c>
      <c r="AQ472" s="84" t="b">
        <v>1</v>
      </c>
      <c r="AR472" s="84" t="b">
        <v>0</v>
      </c>
      <c r="AS472" s="84" t="s">
        <v>2154</v>
      </c>
      <c r="AT472" s="84">
        <v>0</v>
      </c>
      <c r="AU472" s="84"/>
      <c r="AV472" s="84" t="b">
        <v>0</v>
      </c>
      <c r="AW472" s="84" t="s">
        <v>745</v>
      </c>
      <c r="AX472" s="88" t="s">
        <v>21583</v>
      </c>
      <c r="AY472" s="84" t="s">
        <v>66</v>
      </c>
      <c r="AZ472" s="2"/>
      <c r="BA472" s="3"/>
      <c r="BB472" s="3"/>
      <c r="BC472" s="3"/>
      <c r="BD472" s="3"/>
    </row>
    <row r="473" spans="1:56" x14ac:dyDescent="0.2">
      <c r="A473" s="69" t="s">
        <v>3677</v>
      </c>
      <c r="B473" s="70"/>
      <c r="C473" s="70"/>
      <c r="D473" s="71"/>
      <c r="E473" s="108"/>
      <c r="F473" s="113" t="s">
        <v>8006</v>
      </c>
      <c r="G473" s="109"/>
      <c r="H473" s="74"/>
      <c r="I473" s="75"/>
      <c r="J473" s="110"/>
      <c r="K473" s="74" t="s">
        <v>23727</v>
      </c>
      <c r="L473" s="111"/>
      <c r="M473" s="79"/>
      <c r="N473" s="79"/>
      <c r="O473" s="80"/>
      <c r="P473" s="81"/>
      <c r="Q473" s="81"/>
      <c r="R473" s="91"/>
      <c r="S473" s="91"/>
      <c r="T473" s="91"/>
      <c r="U473" s="91"/>
      <c r="V473" s="52"/>
      <c r="W473" s="52"/>
      <c r="X473" s="52"/>
      <c r="Y473" s="52"/>
      <c r="Z473" s="51"/>
      <c r="AA473" s="76"/>
      <c r="AB473" s="76"/>
      <c r="AC473" s="77"/>
      <c r="AD473" s="84" t="s">
        <v>12461</v>
      </c>
      <c r="AE473" s="84">
        <v>263</v>
      </c>
      <c r="AF473" s="84">
        <v>432</v>
      </c>
      <c r="AG473" s="84">
        <v>1882</v>
      </c>
      <c r="AH473" s="84">
        <v>6869</v>
      </c>
      <c r="AI473" s="84">
        <v>-28800</v>
      </c>
      <c r="AJ473" s="84" t="s">
        <v>14462</v>
      </c>
      <c r="AK473" s="84"/>
      <c r="AL473" s="84"/>
      <c r="AM473" s="84" t="s">
        <v>602</v>
      </c>
      <c r="AN473" s="86">
        <v>42065.49145833333</v>
      </c>
      <c r="AO473" s="88" t="s">
        <v>18168</v>
      </c>
      <c r="AP473" s="84" t="b">
        <v>1</v>
      </c>
      <c r="AQ473" s="84" t="b">
        <v>0</v>
      </c>
      <c r="AR473" s="84" t="b">
        <v>0</v>
      </c>
      <c r="AS473" s="84" t="s">
        <v>2154</v>
      </c>
      <c r="AT473" s="84">
        <v>0</v>
      </c>
      <c r="AU473" s="88" t="s">
        <v>674</v>
      </c>
      <c r="AV473" s="84" t="b">
        <v>0</v>
      </c>
      <c r="AW473" s="84" t="s">
        <v>745</v>
      </c>
      <c r="AX473" s="88" t="s">
        <v>21584</v>
      </c>
      <c r="AY473" s="84" t="s">
        <v>66</v>
      </c>
      <c r="AZ473" s="2"/>
      <c r="BA473" s="3"/>
      <c r="BB473" s="3"/>
      <c r="BC473" s="3"/>
      <c r="BD473" s="3"/>
    </row>
    <row r="474" spans="1:56" x14ac:dyDescent="0.2">
      <c r="A474" s="69" t="s">
        <v>2486</v>
      </c>
      <c r="B474" s="70"/>
      <c r="C474" s="70"/>
      <c r="D474" s="71"/>
      <c r="E474" s="108"/>
      <c r="F474" s="113" t="s">
        <v>7051</v>
      </c>
      <c r="G474" s="109"/>
      <c r="H474" s="74"/>
      <c r="I474" s="75"/>
      <c r="J474" s="110"/>
      <c r="K474" s="74" t="s">
        <v>23728</v>
      </c>
      <c r="L474" s="111"/>
      <c r="M474" s="79"/>
      <c r="N474" s="79"/>
      <c r="O474" s="80"/>
      <c r="P474" s="81"/>
      <c r="Q474" s="81"/>
      <c r="R474" s="91"/>
      <c r="S474" s="91"/>
      <c r="T474" s="91"/>
      <c r="U474" s="91"/>
      <c r="V474" s="52"/>
      <c r="W474" s="52"/>
      <c r="X474" s="52"/>
      <c r="Y474" s="52"/>
      <c r="Z474" s="51"/>
      <c r="AA474" s="76"/>
      <c r="AB474" s="76"/>
      <c r="AC474" s="77"/>
      <c r="AD474" s="84" t="s">
        <v>12462</v>
      </c>
      <c r="AE474" s="84">
        <v>405</v>
      </c>
      <c r="AF474" s="84">
        <v>209</v>
      </c>
      <c r="AG474" s="84">
        <v>672</v>
      </c>
      <c r="AH474" s="84">
        <v>486</v>
      </c>
      <c r="AI474" s="84">
        <v>-18000</v>
      </c>
      <c r="AJ474" s="84" t="s">
        <v>14463</v>
      </c>
      <c r="AK474" s="84" t="s">
        <v>1432</v>
      </c>
      <c r="AL474" s="84"/>
      <c r="AM474" s="84" t="s">
        <v>603</v>
      </c>
      <c r="AN474" s="86">
        <v>40521.994004629632</v>
      </c>
      <c r="AO474" s="88" t="s">
        <v>18169</v>
      </c>
      <c r="AP474" s="84" t="b">
        <v>0</v>
      </c>
      <c r="AQ474" s="84" t="b">
        <v>0</v>
      </c>
      <c r="AR474" s="84" t="b">
        <v>1</v>
      </c>
      <c r="AS474" s="84" t="s">
        <v>290</v>
      </c>
      <c r="AT474" s="84">
        <v>20</v>
      </c>
      <c r="AU474" s="88" t="s">
        <v>19747</v>
      </c>
      <c r="AV474" s="84" t="b">
        <v>0</v>
      </c>
      <c r="AW474" s="84" t="s">
        <v>745</v>
      </c>
      <c r="AX474" s="88" t="s">
        <v>21585</v>
      </c>
      <c r="AY474" s="84" t="s">
        <v>66</v>
      </c>
      <c r="AZ474" s="2"/>
      <c r="BA474" s="3"/>
      <c r="BB474" s="3"/>
      <c r="BC474" s="3"/>
      <c r="BD474" s="3"/>
    </row>
    <row r="475" spans="1:56" x14ac:dyDescent="0.2">
      <c r="A475" s="69" t="s">
        <v>2487</v>
      </c>
      <c r="B475" s="70"/>
      <c r="C475" s="70"/>
      <c r="D475" s="71"/>
      <c r="E475" s="108"/>
      <c r="F475" s="113" t="s">
        <v>7052</v>
      </c>
      <c r="G475" s="109"/>
      <c r="H475" s="74"/>
      <c r="I475" s="75"/>
      <c r="J475" s="110"/>
      <c r="K475" s="74" t="s">
        <v>23729</v>
      </c>
      <c r="L475" s="111"/>
      <c r="M475" s="79"/>
      <c r="N475" s="79"/>
      <c r="O475" s="80"/>
      <c r="P475" s="81"/>
      <c r="Q475" s="81"/>
      <c r="R475" s="91"/>
      <c r="S475" s="91"/>
      <c r="T475" s="91"/>
      <c r="U475" s="91"/>
      <c r="V475" s="52"/>
      <c r="W475" s="52"/>
      <c r="X475" s="52"/>
      <c r="Y475" s="52"/>
      <c r="Z475" s="51"/>
      <c r="AA475" s="76"/>
      <c r="AB475" s="76"/>
      <c r="AC475" s="77"/>
      <c r="AD475" s="84" t="s">
        <v>12463</v>
      </c>
      <c r="AE475" s="84">
        <v>7</v>
      </c>
      <c r="AF475" s="84">
        <v>1</v>
      </c>
      <c r="AG475" s="84">
        <v>9</v>
      </c>
      <c r="AH475" s="84">
        <v>46</v>
      </c>
      <c r="AI475" s="84"/>
      <c r="AJ475" s="84" t="s">
        <v>14464</v>
      </c>
      <c r="AK475" s="84"/>
      <c r="AL475" s="84"/>
      <c r="AM475" s="84"/>
      <c r="AN475" s="86">
        <v>43142.868148148147</v>
      </c>
      <c r="AO475" s="88" t="s">
        <v>18170</v>
      </c>
      <c r="AP475" s="84" t="b">
        <v>1</v>
      </c>
      <c r="AQ475" s="84" t="b">
        <v>0</v>
      </c>
      <c r="AR475" s="84" t="b">
        <v>0</v>
      </c>
      <c r="AS475" s="84" t="s">
        <v>290</v>
      </c>
      <c r="AT475" s="84">
        <v>0</v>
      </c>
      <c r="AU475" s="84"/>
      <c r="AV475" s="84" t="b">
        <v>0</v>
      </c>
      <c r="AW475" s="84" t="s">
        <v>745</v>
      </c>
      <c r="AX475" s="88" t="s">
        <v>21586</v>
      </c>
      <c r="AY475" s="84" t="s">
        <v>66</v>
      </c>
      <c r="AZ475" s="2"/>
      <c r="BA475" s="3"/>
      <c r="BB475" s="3"/>
      <c r="BC475" s="3"/>
      <c r="BD475" s="3"/>
    </row>
    <row r="476" spans="1:56" x14ac:dyDescent="0.2">
      <c r="A476" s="69" t="s">
        <v>2488</v>
      </c>
      <c r="B476" s="70"/>
      <c r="C476" s="70"/>
      <c r="D476" s="71"/>
      <c r="E476" s="108"/>
      <c r="F476" s="113" t="s">
        <v>7053</v>
      </c>
      <c r="G476" s="109"/>
      <c r="H476" s="74"/>
      <c r="I476" s="75"/>
      <c r="J476" s="110"/>
      <c r="K476" s="74" t="s">
        <v>23730</v>
      </c>
      <c r="L476" s="111"/>
      <c r="M476" s="79"/>
      <c r="N476" s="79"/>
      <c r="O476" s="80"/>
      <c r="P476" s="81"/>
      <c r="Q476" s="81"/>
      <c r="R476" s="91"/>
      <c r="S476" s="91"/>
      <c r="T476" s="91"/>
      <c r="U476" s="91"/>
      <c r="V476" s="52"/>
      <c r="W476" s="52"/>
      <c r="X476" s="52"/>
      <c r="Y476" s="52"/>
      <c r="Z476" s="51"/>
      <c r="AA476" s="76"/>
      <c r="AB476" s="76"/>
      <c r="AC476" s="77"/>
      <c r="AD476" s="84" t="s">
        <v>12464</v>
      </c>
      <c r="AE476" s="84">
        <v>3993</v>
      </c>
      <c r="AF476" s="84">
        <v>4649</v>
      </c>
      <c r="AG476" s="84">
        <v>715948</v>
      </c>
      <c r="AH476" s="84">
        <v>2400</v>
      </c>
      <c r="AI476" s="84">
        <v>39600</v>
      </c>
      <c r="AJ476" s="84" t="s">
        <v>14465</v>
      </c>
      <c r="AK476" s="84" t="s">
        <v>16149</v>
      </c>
      <c r="AL476" s="88" t="s">
        <v>16972</v>
      </c>
      <c r="AM476" s="84" t="s">
        <v>623</v>
      </c>
      <c r="AN476" s="86">
        <v>39946.986608796295</v>
      </c>
      <c r="AO476" s="88" t="s">
        <v>18171</v>
      </c>
      <c r="AP476" s="84" t="b">
        <v>0</v>
      </c>
      <c r="AQ476" s="84" t="b">
        <v>0</v>
      </c>
      <c r="AR476" s="84" t="b">
        <v>1</v>
      </c>
      <c r="AS476" s="84" t="s">
        <v>290</v>
      </c>
      <c r="AT476" s="84">
        <v>723</v>
      </c>
      <c r="AU476" s="88" t="s">
        <v>19748</v>
      </c>
      <c r="AV476" s="84" t="b">
        <v>0</v>
      </c>
      <c r="AW476" s="84" t="s">
        <v>745</v>
      </c>
      <c r="AX476" s="88" t="s">
        <v>21587</v>
      </c>
      <c r="AY476" s="84" t="s">
        <v>66</v>
      </c>
      <c r="AZ476" s="2"/>
      <c r="BA476" s="3"/>
      <c r="BB476" s="3"/>
      <c r="BC476" s="3"/>
      <c r="BD476" s="3"/>
    </row>
    <row r="477" spans="1:56" x14ac:dyDescent="0.2">
      <c r="A477" s="69" t="s">
        <v>2489</v>
      </c>
      <c r="B477" s="70"/>
      <c r="C477" s="70"/>
      <c r="D477" s="71"/>
      <c r="E477" s="108"/>
      <c r="F477" s="113" t="s">
        <v>7054</v>
      </c>
      <c r="G477" s="109"/>
      <c r="H477" s="74"/>
      <c r="I477" s="75"/>
      <c r="J477" s="110"/>
      <c r="K477" s="74" t="s">
        <v>23731</v>
      </c>
      <c r="L477" s="111"/>
      <c r="M477" s="79"/>
      <c r="N477" s="79"/>
      <c r="O477" s="80"/>
      <c r="P477" s="81"/>
      <c r="Q477" s="81"/>
      <c r="R477" s="91"/>
      <c r="S477" s="91"/>
      <c r="T477" s="91"/>
      <c r="U477" s="91"/>
      <c r="V477" s="52"/>
      <c r="W477" s="52"/>
      <c r="X477" s="52"/>
      <c r="Y477" s="52"/>
      <c r="Z477" s="51"/>
      <c r="AA477" s="76"/>
      <c r="AB477" s="76"/>
      <c r="AC477" s="77"/>
      <c r="AD477" s="84" t="s">
        <v>12465</v>
      </c>
      <c r="AE477" s="84">
        <v>455</v>
      </c>
      <c r="AF477" s="84">
        <v>280</v>
      </c>
      <c r="AG477" s="84">
        <v>6771</v>
      </c>
      <c r="AH477" s="84">
        <v>1495</v>
      </c>
      <c r="AI477" s="84">
        <v>3600</v>
      </c>
      <c r="AJ477" s="84" t="s">
        <v>14466</v>
      </c>
      <c r="AK477" s="84" t="s">
        <v>627</v>
      </c>
      <c r="AL477" s="88" t="s">
        <v>16973</v>
      </c>
      <c r="AM477" s="84" t="s">
        <v>1323</v>
      </c>
      <c r="AN477" s="86">
        <v>40342.369733796295</v>
      </c>
      <c r="AO477" s="88" t="s">
        <v>18172</v>
      </c>
      <c r="AP477" s="84" t="b">
        <v>0</v>
      </c>
      <c r="AQ477" s="84" t="b">
        <v>0</v>
      </c>
      <c r="AR477" s="84" t="b">
        <v>1</v>
      </c>
      <c r="AS477" s="84" t="s">
        <v>290</v>
      </c>
      <c r="AT477" s="84">
        <v>19</v>
      </c>
      <c r="AU477" s="88" t="s">
        <v>19749</v>
      </c>
      <c r="AV477" s="84" t="b">
        <v>0</v>
      </c>
      <c r="AW477" s="84" t="s">
        <v>745</v>
      </c>
      <c r="AX477" s="88" t="s">
        <v>21588</v>
      </c>
      <c r="AY477" s="84" t="s">
        <v>66</v>
      </c>
      <c r="AZ477" s="2"/>
      <c r="BA477" s="3"/>
      <c r="BB477" s="3"/>
      <c r="BC477" s="3"/>
      <c r="BD477" s="3"/>
    </row>
    <row r="478" spans="1:56" x14ac:dyDescent="0.2">
      <c r="A478" s="69" t="s">
        <v>2490</v>
      </c>
      <c r="B478" s="70"/>
      <c r="C478" s="70"/>
      <c r="D478" s="71"/>
      <c r="E478" s="108"/>
      <c r="F478" s="113" t="s">
        <v>7055</v>
      </c>
      <c r="G478" s="109"/>
      <c r="H478" s="74"/>
      <c r="I478" s="75"/>
      <c r="J478" s="110"/>
      <c r="K478" s="74" t="s">
        <v>23732</v>
      </c>
      <c r="L478" s="111"/>
      <c r="M478" s="79"/>
      <c r="N478" s="79"/>
      <c r="O478" s="80"/>
      <c r="P478" s="81"/>
      <c r="Q478" s="81"/>
      <c r="R478" s="91"/>
      <c r="S478" s="91"/>
      <c r="T478" s="91"/>
      <c r="U478" s="91"/>
      <c r="V478" s="52"/>
      <c r="W478" s="52"/>
      <c r="X478" s="52"/>
      <c r="Y478" s="52"/>
      <c r="Z478" s="51"/>
      <c r="AA478" s="76"/>
      <c r="AB478" s="76"/>
      <c r="AC478" s="77"/>
      <c r="AD478" s="84" t="s">
        <v>12466</v>
      </c>
      <c r="AE478" s="84">
        <v>17</v>
      </c>
      <c r="AF478" s="84">
        <v>0</v>
      </c>
      <c r="AG478" s="84">
        <v>116</v>
      </c>
      <c r="AH478" s="84">
        <v>163</v>
      </c>
      <c r="AI478" s="84"/>
      <c r="AJ478" s="84" t="s">
        <v>14467</v>
      </c>
      <c r="AK478" s="84"/>
      <c r="AL478" s="84"/>
      <c r="AM478" s="84"/>
      <c r="AN478" s="86">
        <v>43065.42087962963</v>
      </c>
      <c r="AO478" s="88" t="s">
        <v>18173</v>
      </c>
      <c r="AP478" s="84" t="b">
        <v>1</v>
      </c>
      <c r="AQ478" s="84" t="b">
        <v>0</v>
      </c>
      <c r="AR478" s="84" t="b">
        <v>0</v>
      </c>
      <c r="AS478" s="84" t="s">
        <v>2154</v>
      </c>
      <c r="AT478" s="84">
        <v>0</v>
      </c>
      <c r="AU478" s="84"/>
      <c r="AV478" s="84" t="b">
        <v>0</v>
      </c>
      <c r="AW478" s="84" t="s">
        <v>745</v>
      </c>
      <c r="AX478" s="88" t="s">
        <v>21589</v>
      </c>
      <c r="AY478" s="84" t="s">
        <v>66</v>
      </c>
      <c r="AZ478" s="2"/>
      <c r="BA478" s="3"/>
      <c r="BB478" s="3"/>
      <c r="BC478" s="3"/>
      <c r="BD478" s="3"/>
    </row>
    <row r="479" spans="1:56" x14ac:dyDescent="0.2">
      <c r="A479" s="69" t="s">
        <v>2491</v>
      </c>
      <c r="B479" s="70"/>
      <c r="C479" s="70"/>
      <c r="D479" s="71"/>
      <c r="E479" s="108"/>
      <c r="F479" s="113" t="s">
        <v>7056</v>
      </c>
      <c r="G479" s="109"/>
      <c r="H479" s="74"/>
      <c r="I479" s="75"/>
      <c r="J479" s="110"/>
      <c r="K479" s="74" t="s">
        <v>23733</v>
      </c>
      <c r="L479" s="111"/>
      <c r="M479" s="79"/>
      <c r="N479" s="79"/>
      <c r="O479" s="80"/>
      <c r="P479" s="81"/>
      <c r="Q479" s="81"/>
      <c r="R479" s="91"/>
      <c r="S479" s="91"/>
      <c r="T479" s="91"/>
      <c r="U479" s="91"/>
      <c r="V479" s="52"/>
      <c r="W479" s="52"/>
      <c r="X479" s="52"/>
      <c r="Y479" s="52"/>
      <c r="Z479" s="51"/>
      <c r="AA479" s="76"/>
      <c r="AB479" s="76"/>
      <c r="AC479" s="77"/>
      <c r="AD479" s="84" t="s">
        <v>12467</v>
      </c>
      <c r="AE479" s="84">
        <v>2905</v>
      </c>
      <c r="AF479" s="84">
        <v>2152</v>
      </c>
      <c r="AG479" s="84">
        <v>13539</v>
      </c>
      <c r="AH479" s="84">
        <v>16938</v>
      </c>
      <c r="AI479" s="84">
        <v>-28800</v>
      </c>
      <c r="AJ479" s="84" t="s">
        <v>14468</v>
      </c>
      <c r="AK479" s="84" t="s">
        <v>490</v>
      </c>
      <c r="AL479" s="88" t="s">
        <v>16974</v>
      </c>
      <c r="AM479" s="84" t="s">
        <v>602</v>
      </c>
      <c r="AN479" s="86">
        <v>39517.668275462966</v>
      </c>
      <c r="AO479" s="88" t="s">
        <v>18174</v>
      </c>
      <c r="AP479" s="84" t="b">
        <v>0</v>
      </c>
      <c r="AQ479" s="84" t="b">
        <v>0</v>
      </c>
      <c r="AR479" s="84" t="b">
        <v>1</v>
      </c>
      <c r="AS479" s="84" t="s">
        <v>290</v>
      </c>
      <c r="AT479" s="84">
        <v>235</v>
      </c>
      <c r="AU479" s="88" t="s">
        <v>19750</v>
      </c>
      <c r="AV479" s="84" t="b">
        <v>0</v>
      </c>
      <c r="AW479" s="84" t="s">
        <v>745</v>
      </c>
      <c r="AX479" s="88" t="s">
        <v>21590</v>
      </c>
      <c r="AY479" s="84" t="s">
        <v>66</v>
      </c>
      <c r="AZ479" s="2"/>
      <c r="BA479" s="3"/>
      <c r="BB479" s="3"/>
      <c r="BC479" s="3"/>
      <c r="BD479" s="3"/>
    </row>
    <row r="480" spans="1:56" x14ac:dyDescent="0.2">
      <c r="A480" s="69" t="s">
        <v>2492</v>
      </c>
      <c r="B480" s="70"/>
      <c r="C480" s="70"/>
      <c r="D480" s="71"/>
      <c r="E480" s="108"/>
      <c r="F480" s="113" t="s">
        <v>7057</v>
      </c>
      <c r="G480" s="109"/>
      <c r="H480" s="74"/>
      <c r="I480" s="75"/>
      <c r="J480" s="110"/>
      <c r="K480" s="74" t="s">
        <v>23734</v>
      </c>
      <c r="L480" s="111"/>
      <c r="M480" s="79"/>
      <c r="N480" s="79"/>
      <c r="O480" s="80"/>
      <c r="P480" s="81"/>
      <c r="Q480" s="81"/>
      <c r="R480" s="91"/>
      <c r="S480" s="91"/>
      <c r="T480" s="91"/>
      <c r="U480" s="91"/>
      <c r="V480" s="52"/>
      <c r="W480" s="52"/>
      <c r="X480" s="52"/>
      <c r="Y480" s="52"/>
      <c r="Z480" s="51"/>
      <c r="AA480" s="76"/>
      <c r="AB480" s="76"/>
      <c r="AC480" s="77"/>
      <c r="AD480" s="84" t="s">
        <v>12468</v>
      </c>
      <c r="AE480" s="84">
        <v>4988</v>
      </c>
      <c r="AF480" s="84">
        <v>2697</v>
      </c>
      <c r="AG480" s="84">
        <v>219432</v>
      </c>
      <c r="AH480" s="84">
        <v>101866</v>
      </c>
      <c r="AI480" s="84"/>
      <c r="AJ480" s="84"/>
      <c r="AK480" s="84"/>
      <c r="AL480" s="84"/>
      <c r="AM480" s="84"/>
      <c r="AN480" s="86">
        <v>41496.270370370374</v>
      </c>
      <c r="AO480" s="84"/>
      <c r="AP480" s="84" t="b">
        <v>1</v>
      </c>
      <c r="AQ480" s="84" t="b">
        <v>0</v>
      </c>
      <c r="AR480" s="84" t="b">
        <v>1</v>
      </c>
      <c r="AS480" s="84" t="s">
        <v>290</v>
      </c>
      <c r="AT480" s="84">
        <v>35</v>
      </c>
      <c r="AU480" s="88" t="s">
        <v>674</v>
      </c>
      <c r="AV480" s="84" t="b">
        <v>0</v>
      </c>
      <c r="AW480" s="84" t="s">
        <v>745</v>
      </c>
      <c r="AX480" s="88" t="s">
        <v>21591</v>
      </c>
      <c r="AY480" s="84" t="s">
        <v>66</v>
      </c>
      <c r="AZ480" s="2"/>
      <c r="BA480" s="3"/>
      <c r="BB480" s="3"/>
      <c r="BC480" s="3"/>
      <c r="BD480" s="3"/>
    </row>
    <row r="481" spans="1:56" x14ac:dyDescent="0.2">
      <c r="A481" s="69" t="s">
        <v>2493</v>
      </c>
      <c r="B481" s="70"/>
      <c r="C481" s="70"/>
      <c r="D481" s="71"/>
      <c r="E481" s="108"/>
      <c r="F481" s="113" t="s">
        <v>7058</v>
      </c>
      <c r="G481" s="109"/>
      <c r="H481" s="74"/>
      <c r="I481" s="75"/>
      <c r="J481" s="110"/>
      <c r="K481" s="74" t="s">
        <v>23735</v>
      </c>
      <c r="L481" s="111"/>
      <c r="M481" s="79"/>
      <c r="N481" s="79"/>
      <c r="O481" s="80"/>
      <c r="P481" s="81"/>
      <c r="Q481" s="81"/>
      <c r="R481" s="91"/>
      <c r="S481" s="91"/>
      <c r="T481" s="91"/>
      <c r="U481" s="91"/>
      <c r="V481" s="52"/>
      <c r="W481" s="52"/>
      <c r="X481" s="52"/>
      <c r="Y481" s="52"/>
      <c r="Z481" s="51"/>
      <c r="AA481" s="76"/>
      <c r="AB481" s="76"/>
      <c r="AC481" s="77"/>
      <c r="AD481" s="84" t="s">
        <v>12469</v>
      </c>
      <c r="AE481" s="84">
        <v>36</v>
      </c>
      <c r="AF481" s="84">
        <v>45</v>
      </c>
      <c r="AG481" s="84">
        <v>1849</v>
      </c>
      <c r="AH481" s="84">
        <v>2332</v>
      </c>
      <c r="AI481" s="84">
        <v>7200</v>
      </c>
      <c r="AJ481" s="84" t="s">
        <v>14469</v>
      </c>
      <c r="AK481" s="84" t="s">
        <v>1347</v>
      </c>
      <c r="AL481" s="88" t="s">
        <v>16975</v>
      </c>
      <c r="AM481" s="84" t="s">
        <v>1546</v>
      </c>
      <c r="AN481" s="86">
        <v>40977.858275462961</v>
      </c>
      <c r="AO481" s="88" t="s">
        <v>18175</v>
      </c>
      <c r="AP481" s="84" t="b">
        <v>1</v>
      </c>
      <c r="AQ481" s="84" t="b">
        <v>0</v>
      </c>
      <c r="AR481" s="84" t="b">
        <v>1</v>
      </c>
      <c r="AS481" s="84" t="s">
        <v>1003</v>
      </c>
      <c r="AT481" s="84">
        <v>0</v>
      </c>
      <c r="AU481" s="88" t="s">
        <v>674</v>
      </c>
      <c r="AV481" s="84" t="b">
        <v>0</v>
      </c>
      <c r="AW481" s="84" t="s">
        <v>745</v>
      </c>
      <c r="AX481" s="88" t="s">
        <v>21592</v>
      </c>
      <c r="AY481" s="84" t="s">
        <v>66</v>
      </c>
      <c r="AZ481" s="2"/>
      <c r="BA481" s="3"/>
      <c r="BB481" s="3"/>
      <c r="BC481" s="3"/>
      <c r="BD481" s="3"/>
    </row>
    <row r="482" spans="1:56" x14ac:dyDescent="0.2">
      <c r="A482" s="69" t="s">
        <v>2494</v>
      </c>
      <c r="B482" s="70"/>
      <c r="C482" s="70"/>
      <c r="D482" s="71"/>
      <c r="E482" s="108"/>
      <c r="F482" s="113" t="s">
        <v>20476</v>
      </c>
      <c r="G482" s="109"/>
      <c r="H482" s="74"/>
      <c r="I482" s="75"/>
      <c r="J482" s="110"/>
      <c r="K482" s="74" t="s">
        <v>23736</v>
      </c>
      <c r="L482" s="111"/>
      <c r="M482" s="79"/>
      <c r="N482" s="79"/>
      <c r="O482" s="80"/>
      <c r="P482" s="81"/>
      <c r="Q482" s="81"/>
      <c r="R482" s="91"/>
      <c r="S482" s="91"/>
      <c r="T482" s="91"/>
      <c r="U482" s="91"/>
      <c r="V482" s="52"/>
      <c r="W482" s="52"/>
      <c r="X482" s="52"/>
      <c r="Y482" s="52"/>
      <c r="Z482" s="51"/>
      <c r="AA482" s="76"/>
      <c r="AB482" s="76"/>
      <c r="AC482" s="77"/>
      <c r="AD482" s="84" t="s">
        <v>12470</v>
      </c>
      <c r="AE482" s="84">
        <v>56</v>
      </c>
      <c r="AF482" s="84">
        <v>25</v>
      </c>
      <c r="AG482" s="84">
        <v>37</v>
      </c>
      <c r="AH482" s="84">
        <v>4795</v>
      </c>
      <c r="AI482" s="84"/>
      <c r="AJ482" s="84"/>
      <c r="AK482" s="84"/>
      <c r="AL482" s="84"/>
      <c r="AM482" s="84"/>
      <c r="AN482" s="86">
        <v>42202.056608796294</v>
      </c>
      <c r="AO482" s="84"/>
      <c r="AP482" s="84" t="b">
        <v>1</v>
      </c>
      <c r="AQ482" s="84" t="b">
        <v>0</v>
      </c>
      <c r="AR482" s="84" t="b">
        <v>0</v>
      </c>
      <c r="AS482" s="84" t="s">
        <v>290</v>
      </c>
      <c r="AT482" s="84">
        <v>0</v>
      </c>
      <c r="AU482" s="88" t="s">
        <v>674</v>
      </c>
      <c r="AV482" s="84" t="b">
        <v>0</v>
      </c>
      <c r="AW482" s="84" t="s">
        <v>745</v>
      </c>
      <c r="AX482" s="88" t="s">
        <v>21593</v>
      </c>
      <c r="AY482" s="84" t="s">
        <v>66</v>
      </c>
      <c r="AZ482" s="2"/>
      <c r="BA482" s="3"/>
      <c r="BB482" s="3"/>
      <c r="BC482" s="3"/>
      <c r="BD482" s="3"/>
    </row>
    <row r="483" spans="1:56" x14ac:dyDescent="0.2">
      <c r="A483" s="69" t="s">
        <v>890</v>
      </c>
      <c r="B483" s="70"/>
      <c r="C483" s="70"/>
      <c r="D483" s="71"/>
      <c r="E483" s="108"/>
      <c r="F483" s="113" t="s">
        <v>1725</v>
      </c>
      <c r="G483" s="109"/>
      <c r="H483" s="74"/>
      <c r="I483" s="75"/>
      <c r="J483" s="110"/>
      <c r="K483" s="74" t="s">
        <v>1875</v>
      </c>
      <c r="L483" s="111"/>
      <c r="M483" s="79"/>
      <c r="N483" s="79"/>
      <c r="O483" s="80"/>
      <c r="P483" s="81"/>
      <c r="Q483" s="81"/>
      <c r="R483" s="91"/>
      <c r="S483" s="91"/>
      <c r="T483" s="91"/>
      <c r="U483" s="91"/>
      <c r="V483" s="52"/>
      <c r="W483" s="52"/>
      <c r="X483" s="52"/>
      <c r="Y483" s="52"/>
      <c r="Z483" s="51"/>
      <c r="AA483" s="76"/>
      <c r="AB483" s="76"/>
      <c r="AC483" s="77"/>
      <c r="AD483" s="84" t="s">
        <v>1104</v>
      </c>
      <c r="AE483" s="84">
        <v>196</v>
      </c>
      <c r="AF483" s="84">
        <v>1208320</v>
      </c>
      <c r="AG483" s="84">
        <v>109772</v>
      </c>
      <c r="AH483" s="84">
        <v>1</v>
      </c>
      <c r="AI483" s="84">
        <v>-32400</v>
      </c>
      <c r="AJ483" s="84" t="s">
        <v>1230</v>
      </c>
      <c r="AK483" s="84" t="s">
        <v>463</v>
      </c>
      <c r="AL483" s="88" t="s">
        <v>1505</v>
      </c>
      <c r="AM483" s="84" t="s">
        <v>624</v>
      </c>
      <c r="AN483" s="86">
        <v>39791.694699074076</v>
      </c>
      <c r="AO483" s="88" t="s">
        <v>1595</v>
      </c>
      <c r="AP483" s="84" t="b">
        <v>0</v>
      </c>
      <c r="AQ483" s="84" t="b">
        <v>0</v>
      </c>
      <c r="AR483" s="84" t="b">
        <v>1</v>
      </c>
      <c r="AS483" s="84" t="s">
        <v>290</v>
      </c>
      <c r="AT483" s="84">
        <v>7203</v>
      </c>
      <c r="AU483" s="88" t="s">
        <v>1677</v>
      </c>
      <c r="AV483" s="84" t="b">
        <v>1</v>
      </c>
      <c r="AW483" s="84" t="s">
        <v>745</v>
      </c>
      <c r="AX483" s="88" t="s">
        <v>1789</v>
      </c>
      <c r="AY483" s="84" t="s">
        <v>65</v>
      </c>
      <c r="AZ483" s="2"/>
      <c r="BA483" s="3"/>
      <c r="BB483" s="3"/>
      <c r="BC483" s="3"/>
      <c r="BD483" s="3"/>
    </row>
    <row r="484" spans="1:56" x14ac:dyDescent="0.2">
      <c r="A484" s="69" t="s">
        <v>894</v>
      </c>
      <c r="B484" s="70"/>
      <c r="C484" s="70"/>
      <c r="D484" s="71"/>
      <c r="E484" s="108"/>
      <c r="F484" s="113" t="s">
        <v>1730</v>
      </c>
      <c r="G484" s="109"/>
      <c r="H484" s="74"/>
      <c r="I484" s="75"/>
      <c r="J484" s="110"/>
      <c r="K484" s="74" t="s">
        <v>1879</v>
      </c>
      <c r="L484" s="111"/>
      <c r="M484" s="79"/>
      <c r="N484" s="79"/>
      <c r="O484" s="80"/>
      <c r="P484" s="81"/>
      <c r="Q484" s="81"/>
      <c r="R484" s="91"/>
      <c r="S484" s="91"/>
      <c r="T484" s="91"/>
      <c r="U484" s="91"/>
      <c r="V484" s="52"/>
      <c r="W484" s="52"/>
      <c r="X484" s="52"/>
      <c r="Y484" s="52"/>
      <c r="Z484" s="51"/>
      <c r="AA484" s="76"/>
      <c r="AB484" s="76"/>
      <c r="AC484" s="77"/>
      <c r="AD484" s="84" t="s">
        <v>1120</v>
      </c>
      <c r="AE484" s="84">
        <v>2428</v>
      </c>
      <c r="AF484" s="84">
        <v>3793590</v>
      </c>
      <c r="AG484" s="84">
        <v>176642</v>
      </c>
      <c r="AH484" s="84">
        <v>6464</v>
      </c>
      <c r="AI484" s="84">
        <v>-18000</v>
      </c>
      <c r="AJ484" s="84" t="s">
        <v>1239</v>
      </c>
      <c r="AK484" s="84" t="s">
        <v>475</v>
      </c>
      <c r="AL484" s="88" t="s">
        <v>1510</v>
      </c>
      <c r="AM484" s="84" t="s">
        <v>603</v>
      </c>
      <c r="AN484" s="86">
        <v>39875.736446759256</v>
      </c>
      <c r="AO484" s="88" t="s">
        <v>1601</v>
      </c>
      <c r="AP484" s="84" t="b">
        <v>0</v>
      </c>
      <c r="AQ484" s="84" t="b">
        <v>0</v>
      </c>
      <c r="AR484" s="84" t="b">
        <v>0</v>
      </c>
      <c r="AS484" s="84" t="s">
        <v>290</v>
      </c>
      <c r="AT484" s="84">
        <v>15963</v>
      </c>
      <c r="AU484" s="88" t="s">
        <v>1681</v>
      </c>
      <c r="AV484" s="84" t="b">
        <v>1</v>
      </c>
      <c r="AW484" s="84" t="s">
        <v>745</v>
      </c>
      <c r="AX484" s="88" t="s">
        <v>1798</v>
      </c>
      <c r="AY484" s="84" t="s">
        <v>65</v>
      </c>
      <c r="AZ484" s="2"/>
      <c r="BA484" s="3"/>
      <c r="BB484" s="3"/>
      <c r="BC484" s="3"/>
      <c r="BD484" s="3"/>
    </row>
    <row r="485" spans="1:56" x14ac:dyDescent="0.2">
      <c r="A485" s="69" t="s">
        <v>2495</v>
      </c>
      <c r="B485" s="70"/>
      <c r="C485" s="70"/>
      <c r="D485" s="71"/>
      <c r="E485" s="108"/>
      <c r="F485" s="113" t="s">
        <v>7059</v>
      </c>
      <c r="G485" s="109"/>
      <c r="H485" s="74"/>
      <c r="I485" s="75"/>
      <c r="J485" s="110"/>
      <c r="K485" s="74" t="s">
        <v>23737</v>
      </c>
      <c r="L485" s="111"/>
      <c r="M485" s="79"/>
      <c r="N485" s="79"/>
      <c r="O485" s="80"/>
      <c r="P485" s="81"/>
      <c r="Q485" s="81"/>
      <c r="R485" s="91"/>
      <c r="S485" s="91"/>
      <c r="T485" s="91"/>
      <c r="U485" s="91"/>
      <c r="V485" s="52"/>
      <c r="W485" s="52"/>
      <c r="X485" s="52"/>
      <c r="Y485" s="52"/>
      <c r="Z485" s="51"/>
      <c r="AA485" s="76"/>
      <c r="AB485" s="76"/>
      <c r="AC485" s="77"/>
      <c r="AD485" s="84" t="s">
        <v>12471</v>
      </c>
      <c r="AE485" s="84">
        <v>1136</v>
      </c>
      <c r="AF485" s="84">
        <v>1475</v>
      </c>
      <c r="AG485" s="84">
        <v>32241</v>
      </c>
      <c r="AH485" s="84">
        <v>20545</v>
      </c>
      <c r="AI485" s="84">
        <v>3600</v>
      </c>
      <c r="AJ485" s="84" t="s">
        <v>14470</v>
      </c>
      <c r="AK485" s="84" t="s">
        <v>16150</v>
      </c>
      <c r="AL485" s="88" t="s">
        <v>16976</v>
      </c>
      <c r="AM485" s="84" t="s">
        <v>629</v>
      </c>
      <c r="AN485" s="86">
        <v>40563.321284722224</v>
      </c>
      <c r="AO485" s="88" t="s">
        <v>18176</v>
      </c>
      <c r="AP485" s="84" t="b">
        <v>0</v>
      </c>
      <c r="AQ485" s="84" t="b">
        <v>0</v>
      </c>
      <c r="AR485" s="84" t="b">
        <v>0</v>
      </c>
      <c r="AS485" s="84" t="s">
        <v>1005</v>
      </c>
      <c r="AT485" s="84">
        <v>87</v>
      </c>
      <c r="AU485" s="88" t="s">
        <v>19751</v>
      </c>
      <c r="AV485" s="84" t="b">
        <v>0</v>
      </c>
      <c r="AW485" s="84" t="s">
        <v>745</v>
      </c>
      <c r="AX485" s="88" t="s">
        <v>21594</v>
      </c>
      <c r="AY485" s="84" t="s">
        <v>66</v>
      </c>
      <c r="AZ485" s="2"/>
      <c r="BA485" s="3"/>
      <c r="BB485" s="3"/>
      <c r="BC485" s="3"/>
      <c r="BD485" s="3"/>
    </row>
    <row r="486" spans="1:56" x14ac:dyDescent="0.2">
      <c r="A486" s="69" t="s">
        <v>3333</v>
      </c>
      <c r="B486" s="70"/>
      <c r="C486" s="70"/>
      <c r="D486" s="71"/>
      <c r="E486" s="108"/>
      <c r="F486" s="113" t="s">
        <v>7722</v>
      </c>
      <c r="G486" s="109"/>
      <c r="H486" s="74"/>
      <c r="I486" s="75"/>
      <c r="J486" s="110"/>
      <c r="K486" s="74" t="s">
        <v>23738</v>
      </c>
      <c r="L486" s="111"/>
      <c r="M486" s="79"/>
      <c r="N486" s="79"/>
      <c r="O486" s="80"/>
      <c r="P486" s="81"/>
      <c r="Q486" s="81"/>
      <c r="R486" s="91"/>
      <c r="S486" s="91"/>
      <c r="T486" s="91"/>
      <c r="U486" s="91"/>
      <c r="V486" s="52"/>
      <c r="W486" s="52"/>
      <c r="X486" s="52"/>
      <c r="Y486" s="52"/>
      <c r="Z486" s="51"/>
      <c r="AA486" s="76"/>
      <c r="AB486" s="76"/>
      <c r="AC486" s="77"/>
      <c r="AD486" s="84" t="s">
        <v>12472</v>
      </c>
      <c r="AE486" s="84">
        <v>414</v>
      </c>
      <c r="AF486" s="84">
        <v>1442154</v>
      </c>
      <c r="AG486" s="84">
        <v>110969</v>
      </c>
      <c r="AH486" s="84">
        <v>520</v>
      </c>
      <c r="AI486" s="84">
        <v>3600</v>
      </c>
      <c r="AJ486" s="84" t="s">
        <v>14471</v>
      </c>
      <c r="AK486" s="84" t="s">
        <v>16151</v>
      </c>
      <c r="AL486" s="88" t="s">
        <v>16977</v>
      </c>
      <c r="AM486" s="84" t="s">
        <v>629</v>
      </c>
      <c r="AN486" s="86">
        <v>40224.715439814812</v>
      </c>
      <c r="AO486" s="88" t="s">
        <v>18177</v>
      </c>
      <c r="AP486" s="84" t="b">
        <v>0</v>
      </c>
      <c r="AQ486" s="84" t="b">
        <v>0</v>
      </c>
      <c r="AR486" s="84" t="b">
        <v>0</v>
      </c>
      <c r="AS486" s="84" t="s">
        <v>1005</v>
      </c>
      <c r="AT486" s="84">
        <v>6141</v>
      </c>
      <c r="AU486" s="88" t="s">
        <v>674</v>
      </c>
      <c r="AV486" s="84" t="b">
        <v>1</v>
      </c>
      <c r="AW486" s="84" t="s">
        <v>745</v>
      </c>
      <c r="AX486" s="88" t="s">
        <v>21595</v>
      </c>
      <c r="AY486" s="84" t="s">
        <v>66</v>
      </c>
      <c r="AZ486" s="2"/>
      <c r="BA486" s="3"/>
      <c r="BB486" s="3"/>
      <c r="BC486" s="3"/>
      <c r="BD486" s="3"/>
    </row>
    <row r="487" spans="1:56" x14ac:dyDescent="0.2">
      <c r="A487" s="69" t="s">
        <v>2496</v>
      </c>
      <c r="B487" s="70"/>
      <c r="C487" s="70"/>
      <c r="D487" s="71"/>
      <c r="E487" s="108"/>
      <c r="F487" s="113" t="s">
        <v>7060</v>
      </c>
      <c r="G487" s="109"/>
      <c r="H487" s="74"/>
      <c r="I487" s="75"/>
      <c r="J487" s="110"/>
      <c r="K487" s="74" t="s">
        <v>23739</v>
      </c>
      <c r="L487" s="111"/>
      <c r="M487" s="79"/>
      <c r="N487" s="79"/>
      <c r="O487" s="80"/>
      <c r="P487" s="81"/>
      <c r="Q487" s="81"/>
      <c r="R487" s="91"/>
      <c r="S487" s="91"/>
      <c r="T487" s="91"/>
      <c r="U487" s="91"/>
      <c r="V487" s="52"/>
      <c r="W487" s="52"/>
      <c r="X487" s="52"/>
      <c r="Y487" s="52"/>
      <c r="Z487" s="51"/>
      <c r="AA487" s="76"/>
      <c r="AB487" s="76"/>
      <c r="AC487" s="77"/>
      <c r="AD487" s="84" t="s">
        <v>12473</v>
      </c>
      <c r="AE487" s="84">
        <v>952</v>
      </c>
      <c r="AF487" s="84">
        <v>634</v>
      </c>
      <c r="AG487" s="84">
        <v>16399</v>
      </c>
      <c r="AH487" s="84">
        <v>563</v>
      </c>
      <c r="AI487" s="84"/>
      <c r="AJ487" s="84" t="s">
        <v>14472</v>
      </c>
      <c r="AK487" s="84" t="s">
        <v>16152</v>
      </c>
      <c r="AL487" s="88" t="s">
        <v>16978</v>
      </c>
      <c r="AM487" s="84"/>
      <c r="AN487" s="86">
        <v>41155.145312499997</v>
      </c>
      <c r="AO487" s="88" t="s">
        <v>18178</v>
      </c>
      <c r="AP487" s="84" t="b">
        <v>1</v>
      </c>
      <c r="AQ487" s="84" t="b">
        <v>0</v>
      </c>
      <c r="AR487" s="84" t="b">
        <v>0</v>
      </c>
      <c r="AS487" s="84" t="s">
        <v>290</v>
      </c>
      <c r="AT487" s="84">
        <v>23</v>
      </c>
      <c r="AU487" s="88" t="s">
        <v>674</v>
      </c>
      <c r="AV487" s="84" t="b">
        <v>0</v>
      </c>
      <c r="AW487" s="84" t="s">
        <v>745</v>
      </c>
      <c r="AX487" s="88" t="s">
        <v>21596</v>
      </c>
      <c r="AY487" s="84" t="s">
        <v>66</v>
      </c>
      <c r="AZ487" s="2"/>
      <c r="BA487" s="3"/>
      <c r="BB487" s="3"/>
      <c r="BC487" s="3"/>
      <c r="BD487" s="3"/>
    </row>
    <row r="488" spans="1:56" x14ac:dyDescent="0.2">
      <c r="A488" s="69" t="s">
        <v>3872</v>
      </c>
      <c r="B488" s="70"/>
      <c r="C488" s="70"/>
      <c r="D488" s="71"/>
      <c r="E488" s="108"/>
      <c r="F488" s="113" t="s">
        <v>20477</v>
      </c>
      <c r="G488" s="109"/>
      <c r="H488" s="74"/>
      <c r="I488" s="75"/>
      <c r="J488" s="110"/>
      <c r="K488" s="74" t="s">
        <v>23740</v>
      </c>
      <c r="L488" s="111"/>
      <c r="M488" s="79"/>
      <c r="N488" s="79"/>
      <c r="O488" s="80"/>
      <c r="P488" s="81"/>
      <c r="Q488" s="81"/>
      <c r="R488" s="91"/>
      <c r="S488" s="91"/>
      <c r="T488" s="91"/>
      <c r="U488" s="91"/>
      <c r="V488" s="52"/>
      <c r="W488" s="52"/>
      <c r="X488" s="52"/>
      <c r="Y488" s="52"/>
      <c r="Z488" s="51"/>
      <c r="AA488" s="76"/>
      <c r="AB488" s="76"/>
      <c r="AC488" s="77"/>
      <c r="AD488" s="84" t="s">
        <v>12474</v>
      </c>
      <c r="AE488" s="84">
        <v>5346</v>
      </c>
      <c r="AF488" s="84">
        <v>53905</v>
      </c>
      <c r="AG488" s="84">
        <v>27440</v>
      </c>
      <c r="AH488" s="84">
        <v>657</v>
      </c>
      <c r="AI488" s="84">
        <v>-18000</v>
      </c>
      <c r="AJ488" s="84" t="s">
        <v>14473</v>
      </c>
      <c r="AK488" s="84" t="s">
        <v>318</v>
      </c>
      <c r="AL488" s="88" t="s">
        <v>16979</v>
      </c>
      <c r="AM488" s="84" t="s">
        <v>603</v>
      </c>
      <c r="AN488" s="86">
        <v>41695.625902777778</v>
      </c>
      <c r="AO488" s="88" t="s">
        <v>18179</v>
      </c>
      <c r="AP488" s="84" t="b">
        <v>0</v>
      </c>
      <c r="AQ488" s="84" t="b">
        <v>0</v>
      </c>
      <c r="AR488" s="84" t="b">
        <v>0</v>
      </c>
      <c r="AS488" s="84" t="s">
        <v>290</v>
      </c>
      <c r="AT488" s="84">
        <v>1129</v>
      </c>
      <c r="AU488" s="88" t="s">
        <v>675</v>
      </c>
      <c r="AV488" s="84" t="b">
        <v>1</v>
      </c>
      <c r="AW488" s="84" t="s">
        <v>745</v>
      </c>
      <c r="AX488" s="88" t="s">
        <v>21597</v>
      </c>
      <c r="AY488" s="84" t="s">
        <v>65</v>
      </c>
      <c r="AZ488" s="2"/>
      <c r="BA488" s="3"/>
      <c r="BB488" s="3"/>
      <c r="BC488" s="3"/>
      <c r="BD488" s="3"/>
    </row>
    <row r="489" spans="1:56" x14ac:dyDescent="0.2">
      <c r="A489" s="69" t="s">
        <v>3873</v>
      </c>
      <c r="B489" s="70"/>
      <c r="C489" s="70"/>
      <c r="D489" s="71"/>
      <c r="E489" s="108"/>
      <c r="F489" s="113" t="s">
        <v>20478</v>
      </c>
      <c r="G489" s="109"/>
      <c r="H489" s="74"/>
      <c r="I489" s="75"/>
      <c r="J489" s="110"/>
      <c r="K489" s="74" t="s">
        <v>23741</v>
      </c>
      <c r="L489" s="111"/>
      <c r="M489" s="79"/>
      <c r="N489" s="79"/>
      <c r="O489" s="80"/>
      <c r="P489" s="81"/>
      <c r="Q489" s="81"/>
      <c r="R489" s="91"/>
      <c r="S489" s="91"/>
      <c r="T489" s="91"/>
      <c r="U489" s="91"/>
      <c r="V489" s="52"/>
      <c r="W489" s="52"/>
      <c r="X489" s="52"/>
      <c r="Y489" s="52"/>
      <c r="Z489" s="51"/>
      <c r="AA489" s="76"/>
      <c r="AB489" s="76"/>
      <c r="AC489" s="77"/>
      <c r="AD489" s="84" t="s">
        <v>12475</v>
      </c>
      <c r="AE489" s="84">
        <v>1636</v>
      </c>
      <c r="AF489" s="84">
        <v>11618</v>
      </c>
      <c r="AG489" s="84">
        <v>4901</v>
      </c>
      <c r="AH489" s="84">
        <v>1634</v>
      </c>
      <c r="AI489" s="84">
        <v>-18000</v>
      </c>
      <c r="AJ489" s="84" t="s">
        <v>14474</v>
      </c>
      <c r="AK489" s="84" t="s">
        <v>318</v>
      </c>
      <c r="AL489" s="88" t="s">
        <v>16980</v>
      </c>
      <c r="AM489" s="84" t="s">
        <v>603</v>
      </c>
      <c r="AN489" s="86">
        <v>40498.937847222223</v>
      </c>
      <c r="AO489" s="88" t="s">
        <v>18180</v>
      </c>
      <c r="AP489" s="84" t="b">
        <v>0</v>
      </c>
      <c r="AQ489" s="84" t="b">
        <v>0</v>
      </c>
      <c r="AR489" s="84" t="b">
        <v>1</v>
      </c>
      <c r="AS489" s="84" t="s">
        <v>290</v>
      </c>
      <c r="AT489" s="84">
        <v>226</v>
      </c>
      <c r="AU489" s="88" t="s">
        <v>19752</v>
      </c>
      <c r="AV489" s="84" t="b">
        <v>1</v>
      </c>
      <c r="AW489" s="84" t="s">
        <v>745</v>
      </c>
      <c r="AX489" s="88" t="s">
        <v>21598</v>
      </c>
      <c r="AY489" s="84" t="s">
        <v>65</v>
      </c>
      <c r="AZ489" s="2"/>
      <c r="BA489" s="3"/>
      <c r="BB489" s="3"/>
      <c r="BC489" s="3"/>
      <c r="BD489" s="3"/>
    </row>
    <row r="490" spans="1:56" x14ac:dyDescent="0.2">
      <c r="A490" s="69" t="s">
        <v>235</v>
      </c>
      <c r="B490" s="70"/>
      <c r="C490" s="70"/>
      <c r="D490" s="71"/>
      <c r="E490" s="108"/>
      <c r="F490" s="113" t="s">
        <v>723</v>
      </c>
      <c r="G490" s="109"/>
      <c r="H490" s="74"/>
      <c r="I490" s="75"/>
      <c r="J490" s="110"/>
      <c r="K490" s="74" t="s">
        <v>793</v>
      </c>
      <c r="L490" s="111"/>
      <c r="M490" s="79"/>
      <c r="N490" s="79"/>
      <c r="O490" s="80"/>
      <c r="P490" s="81"/>
      <c r="Q490" s="81"/>
      <c r="R490" s="91"/>
      <c r="S490" s="91"/>
      <c r="T490" s="91"/>
      <c r="U490" s="91"/>
      <c r="V490" s="52"/>
      <c r="W490" s="52"/>
      <c r="X490" s="52"/>
      <c r="Y490" s="52"/>
      <c r="Z490" s="51"/>
      <c r="AA490" s="76"/>
      <c r="AB490" s="76"/>
      <c r="AC490" s="77"/>
      <c r="AD490" s="84" t="s">
        <v>367</v>
      </c>
      <c r="AE490" s="84">
        <v>41</v>
      </c>
      <c r="AF490" s="84">
        <v>22297276</v>
      </c>
      <c r="AG490" s="84">
        <v>2295</v>
      </c>
      <c r="AH490" s="84">
        <v>104</v>
      </c>
      <c r="AI490" s="84">
        <v>-18000</v>
      </c>
      <c r="AJ490" s="84" t="s">
        <v>414</v>
      </c>
      <c r="AK490" s="84" t="s">
        <v>466</v>
      </c>
      <c r="AL490" s="88" t="s">
        <v>579</v>
      </c>
      <c r="AM490" s="84" t="s">
        <v>603</v>
      </c>
      <c r="AN490" s="86">
        <v>42754.95449074074</v>
      </c>
      <c r="AO490" s="88" t="s">
        <v>643</v>
      </c>
      <c r="AP490" s="84" t="b">
        <v>1</v>
      </c>
      <c r="AQ490" s="84" t="b">
        <v>0</v>
      </c>
      <c r="AR490" s="84" t="b">
        <v>1</v>
      </c>
      <c r="AS490" s="84" t="s">
        <v>290</v>
      </c>
      <c r="AT490" s="84">
        <v>18008</v>
      </c>
      <c r="AU490" s="84"/>
      <c r="AV490" s="84" t="b">
        <v>1</v>
      </c>
      <c r="AW490" s="84" t="s">
        <v>745</v>
      </c>
      <c r="AX490" s="88" t="s">
        <v>756</v>
      </c>
      <c r="AY490" s="84" t="s">
        <v>65</v>
      </c>
      <c r="AZ490" s="2"/>
      <c r="BA490" s="3"/>
      <c r="BB490" s="3"/>
      <c r="BC490" s="3"/>
      <c r="BD490" s="3"/>
    </row>
    <row r="491" spans="1:56" x14ac:dyDescent="0.2">
      <c r="A491" s="69" t="s">
        <v>2497</v>
      </c>
      <c r="B491" s="70"/>
      <c r="C491" s="70"/>
      <c r="D491" s="71"/>
      <c r="E491" s="108"/>
      <c r="F491" s="113" t="s">
        <v>20479</v>
      </c>
      <c r="G491" s="109"/>
      <c r="H491" s="74"/>
      <c r="I491" s="75"/>
      <c r="J491" s="110"/>
      <c r="K491" s="74" t="s">
        <v>23742</v>
      </c>
      <c r="L491" s="111"/>
      <c r="M491" s="79"/>
      <c r="N491" s="79"/>
      <c r="O491" s="80"/>
      <c r="P491" s="81"/>
      <c r="Q491" s="81"/>
      <c r="R491" s="91"/>
      <c r="S491" s="91"/>
      <c r="T491" s="91"/>
      <c r="U491" s="91"/>
      <c r="V491" s="52"/>
      <c r="W491" s="52"/>
      <c r="X491" s="52"/>
      <c r="Y491" s="52"/>
      <c r="Z491" s="51"/>
      <c r="AA491" s="76"/>
      <c r="AB491" s="76"/>
      <c r="AC491" s="77"/>
      <c r="AD491" s="84" t="s">
        <v>12476</v>
      </c>
      <c r="AE491" s="84">
        <v>766</v>
      </c>
      <c r="AF491" s="84">
        <v>14159</v>
      </c>
      <c r="AG491" s="84">
        <v>34709</v>
      </c>
      <c r="AH491" s="84">
        <v>2367</v>
      </c>
      <c r="AI491" s="84">
        <v>-18000</v>
      </c>
      <c r="AJ491" s="84" t="s">
        <v>14475</v>
      </c>
      <c r="AK491" s="84" t="s">
        <v>444</v>
      </c>
      <c r="AL491" s="88" t="s">
        <v>16981</v>
      </c>
      <c r="AM491" s="84" t="s">
        <v>603</v>
      </c>
      <c r="AN491" s="86">
        <v>39838.826539351852</v>
      </c>
      <c r="AO491" s="88" t="s">
        <v>18181</v>
      </c>
      <c r="AP491" s="84" t="b">
        <v>0</v>
      </c>
      <c r="AQ491" s="84" t="b">
        <v>0</v>
      </c>
      <c r="AR491" s="84" t="b">
        <v>0</v>
      </c>
      <c r="AS491" s="84" t="s">
        <v>290</v>
      </c>
      <c r="AT491" s="84">
        <v>421</v>
      </c>
      <c r="AU491" s="88" t="s">
        <v>19753</v>
      </c>
      <c r="AV491" s="84" t="b">
        <v>1</v>
      </c>
      <c r="AW491" s="84" t="s">
        <v>745</v>
      </c>
      <c r="AX491" s="88" t="s">
        <v>21599</v>
      </c>
      <c r="AY491" s="84" t="s">
        <v>66</v>
      </c>
      <c r="AZ491" s="2"/>
      <c r="BA491" s="3"/>
      <c r="BB491" s="3"/>
      <c r="BC491" s="3"/>
      <c r="BD491" s="3"/>
    </row>
    <row r="492" spans="1:56" x14ac:dyDescent="0.2">
      <c r="A492" s="69" t="s">
        <v>2498</v>
      </c>
      <c r="B492" s="70"/>
      <c r="C492" s="70"/>
      <c r="D492" s="71"/>
      <c r="E492" s="108"/>
      <c r="F492" s="113" t="s">
        <v>7061</v>
      </c>
      <c r="G492" s="109"/>
      <c r="H492" s="74"/>
      <c r="I492" s="75"/>
      <c r="J492" s="110"/>
      <c r="K492" s="74" t="s">
        <v>23743</v>
      </c>
      <c r="L492" s="111"/>
      <c r="M492" s="79"/>
      <c r="N492" s="79"/>
      <c r="O492" s="80"/>
      <c r="P492" s="81"/>
      <c r="Q492" s="81"/>
      <c r="R492" s="91"/>
      <c r="S492" s="91"/>
      <c r="T492" s="91"/>
      <c r="U492" s="91"/>
      <c r="V492" s="52"/>
      <c r="W492" s="52"/>
      <c r="X492" s="52"/>
      <c r="Y492" s="52"/>
      <c r="Z492" s="51"/>
      <c r="AA492" s="76"/>
      <c r="AB492" s="76"/>
      <c r="AC492" s="77"/>
      <c r="AD492" s="84" t="s">
        <v>12477</v>
      </c>
      <c r="AE492" s="84">
        <v>1343</v>
      </c>
      <c r="AF492" s="84">
        <v>1001823</v>
      </c>
      <c r="AG492" s="84">
        <v>66764</v>
      </c>
      <c r="AH492" s="84">
        <v>7682</v>
      </c>
      <c r="AI492" s="84">
        <v>32400</v>
      </c>
      <c r="AJ492" s="84" t="s">
        <v>14476</v>
      </c>
      <c r="AK492" s="84" t="s">
        <v>16153</v>
      </c>
      <c r="AL492" s="84"/>
      <c r="AM492" s="84" t="s">
        <v>1550</v>
      </c>
      <c r="AN492" s="86">
        <v>40268.320219907408</v>
      </c>
      <c r="AO492" s="84"/>
      <c r="AP492" s="84" t="b">
        <v>0</v>
      </c>
      <c r="AQ492" s="84" t="b">
        <v>0</v>
      </c>
      <c r="AR492" s="84" t="b">
        <v>0</v>
      </c>
      <c r="AS492" s="84" t="s">
        <v>290</v>
      </c>
      <c r="AT492" s="84">
        <v>11817</v>
      </c>
      <c r="AU492" s="88" t="s">
        <v>693</v>
      </c>
      <c r="AV492" s="84" t="b">
        <v>0</v>
      </c>
      <c r="AW492" s="84" t="s">
        <v>745</v>
      </c>
      <c r="AX492" s="88" t="s">
        <v>21600</v>
      </c>
      <c r="AY492" s="84" t="s">
        <v>66</v>
      </c>
      <c r="AZ492" s="2"/>
      <c r="BA492" s="3"/>
      <c r="BB492" s="3"/>
      <c r="BC492" s="3"/>
      <c r="BD492" s="3"/>
    </row>
    <row r="493" spans="1:56" x14ac:dyDescent="0.2">
      <c r="A493" s="69" t="s">
        <v>3738</v>
      </c>
      <c r="B493" s="70"/>
      <c r="C493" s="70"/>
      <c r="D493" s="71"/>
      <c r="E493" s="108"/>
      <c r="F493" s="113" t="s">
        <v>20480</v>
      </c>
      <c r="G493" s="109"/>
      <c r="H493" s="74"/>
      <c r="I493" s="75"/>
      <c r="J493" s="110"/>
      <c r="K493" s="74" t="s">
        <v>23744</v>
      </c>
      <c r="L493" s="111"/>
      <c r="M493" s="79"/>
      <c r="N493" s="79"/>
      <c r="O493" s="80"/>
      <c r="P493" s="81"/>
      <c r="Q493" s="81"/>
      <c r="R493" s="91"/>
      <c r="S493" s="91"/>
      <c r="T493" s="91"/>
      <c r="U493" s="91"/>
      <c r="V493" s="52"/>
      <c r="W493" s="52"/>
      <c r="X493" s="52"/>
      <c r="Y493" s="52"/>
      <c r="Z493" s="51"/>
      <c r="AA493" s="76"/>
      <c r="AB493" s="76"/>
      <c r="AC493" s="77"/>
      <c r="AD493" s="84" t="s">
        <v>12478</v>
      </c>
      <c r="AE493" s="84">
        <v>122139</v>
      </c>
      <c r="AF493" s="84">
        <v>441447</v>
      </c>
      <c r="AG493" s="84">
        <v>109329</v>
      </c>
      <c r="AH493" s="84">
        <v>23</v>
      </c>
      <c r="AI493" s="84">
        <v>32400</v>
      </c>
      <c r="AJ493" s="84" t="s">
        <v>14477</v>
      </c>
      <c r="AK493" s="84" t="s">
        <v>16154</v>
      </c>
      <c r="AL493" s="88" t="s">
        <v>16982</v>
      </c>
      <c r="AM493" s="84" t="s">
        <v>1550</v>
      </c>
      <c r="AN493" s="86">
        <v>40368.077581018515</v>
      </c>
      <c r="AO493" s="88" t="s">
        <v>18182</v>
      </c>
      <c r="AP493" s="84" t="b">
        <v>0</v>
      </c>
      <c r="AQ493" s="84" t="b">
        <v>0</v>
      </c>
      <c r="AR493" s="84" t="b">
        <v>1</v>
      </c>
      <c r="AS493" s="84" t="s">
        <v>2154</v>
      </c>
      <c r="AT493" s="84">
        <v>4939</v>
      </c>
      <c r="AU493" s="88" t="s">
        <v>19754</v>
      </c>
      <c r="AV493" s="84" t="b">
        <v>1</v>
      </c>
      <c r="AW493" s="84" t="s">
        <v>745</v>
      </c>
      <c r="AX493" s="88" t="s">
        <v>21601</v>
      </c>
      <c r="AY493" s="84" t="s">
        <v>66</v>
      </c>
      <c r="AZ493" s="2"/>
      <c r="BA493" s="3"/>
      <c r="BB493" s="3"/>
      <c r="BC493" s="3"/>
      <c r="BD493" s="3"/>
    </row>
    <row r="494" spans="1:56" x14ac:dyDescent="0.2">
      <c r="A494" s="69" t="s">
        <v>2499</v>
      </c>
      <c r="B494" s="70"/>
      <c r="C494" s="70"/>
      <c r="D494" s="71"/>
      <c r="E494" s="108"/>
      <c r="F494" s="113" t="s">
        <v>7062</v>
      </c>
      <c r="G494" s="109"/>
      <c r="H494" s="74"/>
      <c r="I494" s="75"/>
      <c r="J494" s="110"/>
      <c r="K494" s="74" t="s">
        <v>23745</v>
      </c>
      <c r="L494" s="111"/>
      <c r="M494" s="79"/>
      <c r="N494" s="79"/>
      <c r="O494" s="80"/>
      <c r="P494" s="81"/>
      <c r="Q494" s="81"/>
      <c r="R494" s="91"/>
      <c r="S494" s="91"/>
      <c r="T494" s="91"/>
      <c r="U494" s="91"/>
      <c r="V494" s="52"/>
      <c r="W494" s="52"/>
      <c r="X494" s="52"/>
      <c r="Y494" s="52"/>
      <c r="Z494" s="51"/>
      <c r="AA494" s="76"/>
      <c r="AB494" s="76"/>
      <c r="AC494" s="77"/>
      <c r="AD494" s="84" t="s">
        <v>12479</v>
      </c>
      <c r="AE494" s="84">
        <v>4292</v>
      </c>
      <c r="AF494" s="84">
        <v>4484</v>
      </c>
      <c r="AG494" s="84">
        <v>17206</v>
      </c>
      <c r="AH494" s="84">
        <v>33337</v>
      </c>
      <c r="AI494" s="84"/>
      <c r="AJ494" s="84" t="s">
        <v>14478</v>
      </c>
      <c r="AK494" s="84"/>
      <c r="AL494" s="84"/>
      <c r="AM494" s="84"/>
      <c r="AN494" s="86">
        <v>42788.826284722221</v>
      </c>
      <c r="AO494" s="88" t="s">
        <v>18183</v>
      </c>
      <c r="AP494" s="84" t="b">
        <v>1</v>
      </c>
      <c r="AQ494" s="84" t="b">
        <v>0</v>
      </c>
      <c r="AR494" s="84" t="b">
        <v>0</v>
      </c>
      <c r="AS494" s="84" t="s">
        <v>290</v>
      </c>
      <c r="AT494" s="84">
        <v>13</v>
      </c>
      <c r="AU494" s="84"/>
      <c r="AV494" s="84" t="b">
        <v>0</v>
      </c>
      <c r="AW494" s="84" t="s">
        <v>745</v>
      </c>
      <c r="AX494" s="88" t="s">
        <v>21602</v>
      </c>
      <c r="AY494" s="84" t="s">
        <v>66</v>
      </c>
      <c r="AZ494" s="2"/>
      <c r="BA494" s="3"/>
      <c r="BB494" s="3"/>
      <c r="BC494" s="3"/>
      <c r="BD494" s="3"/>
    </row>
    <row r="495" spans="1:56" x14ac:dyDescent="0.2">
      <c r="A495" s="69" t="s">
        <v>2500</v>
      </c>
      <c r="B495" s="70"/>
      <c r="C495" s="70"/>
      <c r="D495" s="71"/>
      <c r="E495" s="108"/>
      <c r="F495" s="113" t="s">
        <v>7063</v>
      </c>
      <c r="G495" s="109"/>
      <c r="H495" s="74"/>
      <c r="I495" s="75"/>
      <c r="J495" s="110"/>
      <c r="K495" s="74" t="s">
        <v>23746</v>
      </c>
      <c r="L495" s="111"/>
      <c r="M495" s="79"/>
      <c r="N495" s="79"/>
      <c r="O495" s="80"/>
      <c r="P495" s="81"/>
      <c r="Q495" s="81"/>
      <c r="R495" s="91"/>
      <c r="S495" s="91"/>
      <c r="T495" s="91"/>
      <c r="U495" s="91"/>
      <c r="V495" s="52"/>
      <c r="W495" s="52"/>
      <c r="X495" s="52"/>
      <c r="Y495" s="52"/>
      <c r="Z495" s="51"/>
      <c r="AA495" s="76"/>
      <c r="AB495" s="76"/>
      <c r="AC495" s="77"/>
      <c r="AD495" s="84" t="s">
        <v>1157</v>
      </c>
      <c r="AE495" s="84">
        <v>2435</v>
      </c>
      <c r="AF495" s="84">
        <v>1694</v>
      </c>
      <c r="AG495" s="84">
        <v>150376</v>
      </c>
      <c r="AH495" s="84">
        <v>55000</v>
      </c>
      <c r="AI495" s="84">
        <v>-28800</v>
      </c>
      <c r="AJ495" s="84" t="s">
        <v>14479</v>
      </c>
      <c r="AK495" s="84" t="s">
        <v>16155</v>
      </c>
      <c r="AL495" s="84"/>
      <c r="AM495" s="84" t="s">
        <v>602</v>
      </c>
      <c r="AN495" s="86">
        <v>40410.13957175926</v>
      </c>
      <c r="AO495" s="88" t="s">
        <v>18184</v>
      </c>
      <c r="AP495" s="84" t="b">
        <v>0</v>
      </c>
      <c r="AQ495" s="84" t="b">
        <v>0</v>
      </c>
      <c r="AR495" s="84" t="b">
        <v>0</v>
      </c>
      <c r="AS495" s="84" t="s">
        <v>290</v>
      </c>
      <c r="AT495" s="84">
        <v>51</v>
      </c>
      <c r="AU495" s="88" t="s">
        <v>19755</v>
      </c>
      <c r="AV495" s="84" t="b">
        <v>0</v>
      </c>
      <c r="AW495" s="84" t="s">
        <v>745</v>
      </c>
      <c r="AX495" s="88" t="s">
        <v>21603</v>
      </c>
      <c r="AY495" s="84" t="s">
        <v>66</v>
      </c>
      <c r="AZ495" s="2"/>
      <c r="BA495" s="3"/>
      <c r="BB495" s="3"/>
      <c r="BC495" s="3"/>
      <c r="BD495" s="3"/>
    </row>
    <row r="496" spans="1:56" x14ac:dyDescent="0.2">
      <c r="A496" s="69" t="s">
        <v>2501</v>
      </c>
      <c r="B496" s="70"/>
      <c r="C496" s="70"/>
      <c r="D496" s="71"/>
      <c r="E496" s="108"/>
      <c r="F496" s="113" t="s">
        <v>7064</v>
      </c>
      <c r="G496" s="109"/>
      <c r="H496" s="74"/>
      <c r="I496" s="75"/>
      <c r="J496" s="110"/>
      <c r="K496" s="74" t="s">
        <v>23747</v>
      </c>
      <c r="L496" s="111"/>
      <c r="M496" s="79"/>
      <c r="N496" s="79"/>
      <c r="O496" s="80"/>
      <c r="P496" s="81"/>
      <c r="Q496" s="81"/>
      <c r="R496" s="91"/>
      <c r="S496" s="91"/>
      <c r="T496" s="91"/>
      <c r="U496" s="91"/>
      <c r="V496" s="52"/>
      <c r="W496" s="52"/>
      <c r="X496" s="52"/>
      <c r="Y496" s="52"/>
      <c r="Z496" s="51"/>
      <c r="AA496" s="76"/>
      <c r="AB496" s="76"/>
      <c r="AC496" s="77"/>
      <c r="AD496" s="84" t="s">
        <v>12480</v>
      </c>
      <c r="AE496" s="84">
        <v>630</v>
      </c>
      <c r="AF496" s="84">
        <v>41</v>
      </c>
      <c r="AG496" s="84">
        <v>418</v>
      </c>
      <c r="AH496" s="84">
        <v>224</v>
      </c>
      <c r="AI496" s="84">
        <v>-28800</v>
      </c>
      <c r="AJ496" s="84" t="s">
        <v>14480</v>
      </c>
      <c r="AK496" s="84" t="s">
        <v>546</v>
      </c>
      <c r="AL496" s="84"/>
      <c r="AM496" s="84" t="s">
        <v>602</v>
      </c>
      <c r="AN496" s="86">
        <v>41770.05636574074</v>
      </c>
      <c r="AO496" s="88" t="s">
        <v>18185</v>
      </c>
      <c r="AP496" s="84" t="b">
        <v>0</v>
      </c>
      <c r="AQ496" s="84" t="b">
        <v>0</v>
      </c>
      <c r="AR496" s="84" t="b">
        <v>0</v>
      </c>
      <c r="AS496" s="84" t="s">
        <v>290</v>
      </c>
      <c r="AT496" s="84">
        <v>1</v>
      </c>
      <c r="AU496" s="88" t="s">
        <v>674</v>
      </c>
      <c r="AV496" s="84" t="b">
        <v>0</v>
      </c>
      <c r="AW496" s="84" t="s">
        <v>745</v>
      </c>
      <c r="AX496" s="88" t="s">
        <v>21604</v>
      </c>
      <c r="AY496" s="84" t="s">
        <v>66</v>
      </c>
      <c r="AZ496" s="2"/>
      <c r="BA496" s="3"/>
      <c r="BB496" s="3"/>
      <c r="BC496" s="3"/>
      <c r="BD496" s="3"/>
    </row>
    <row r="497" spans="1:56" x14ac:dyDescent="0.2">
      <c r="A497" s="69" t="s">
        <v>2502</v>
      </c>
      <c r="B497" s="70"/>
      <c r="C497" s="70"/>
      <c r="D497" s="71"/>
      <c r="E497" s="108"/>
      <c r="F497" s="113" t="s">
        <v>7065</v>
      </c>
      <c r="G497" s="109"/>
      <c r="H497" s="74"/>
      <c r="I497" s="75"/>
      <c r="J497" s="110"/>
      <c r="K497" s="74" t="s">
        <v>23748</v>
      </c>
      <c r="L497" s="111"/>
      <c r="M497" s="79"/>
      <c r="N497" s="79"/>
      <c r="O497" s="80"/>
      <c r="P497" s="81"/>
      <c r="Q497" s="81"/>
      <c r="R497" s="91"/>
      <c r="S497" s="91"/>
      <c r="T497" s="91"/>
      <c r="U497" s="91"/>
      <c r="V497" s="52"/>
      <c r="W497" s="52"/>
      <c r="X497" s="52"/>
      <c r="Y497" s="52"/>
      <c r="Z497" s="51"/>
      <c r="AA497" s="76"/>
      <c r="AB497" s="76"/>
      <c r="AC497" s="77"/>
      <c r="AD497" s="84" t="s">
        <v>12481</v>
      </c>
      <c r="AE497" s="84">
        <v>141</v>
      </c>
      <c r="AF497" s="84">
        <v>76</v>
      </c>
      <c r="AG497" s="84">
        <v>13280</v>
      </c>
      <c r="AH497" s="84">
        <v>31883</v>
      </c>
      <c r="AI497" s="84">
        <v>3600</v>
      </c>
      <c r="AJ497" s="84" t="s">
        <v>14481</v>
      </c>
      <c r="AK497" s="84" t="s">
        <v>544</v>
      </c>
      <c r="AL497" s="84"/>
      <c r="AM497" s="84" t="s">
        <v>1540</v>
      </c>
      <c r="AN497" s="86">
        <v>40632.752106481479</v>
      </c>
      <c r="AO497" s="84"/>
      <c r="AP497" s="84" t="b">
        <v>1</v>
      </c>
      <c r="AQ497" s="84" t="b">
        <v>0</v>
      </c>
      <c r="AR497" s="84" t="b">
        <v>0</v>
      </c>
      <c r="AS497" s="84" t="s">
        <v>291</v>
      </c>
      <c r="AT497" s="84">
        <v>6</v>
      </c>
      <c r="AU497" s="88" t="s">
        <v>674</v>
      </c>
      <c r="AV497" s="84" t="b">
        <v>0</v>
      </c>
      <c r="AW497" s="84" t="s">
        <v>745</v>
      </c>
      <c r="AX497" s="88" t="s">
        <v>21605</v>
      </c>
      <c r="AY497" s="84" t="s">
        <v>66</v>
      </c>
      <c r="AZ497" s="2"/>
      <c r="BA497" s="3"/>
      <c r="BB497" s="3"/>
      <c r="BC497" s="3"/>
      <c r="BD497" s="3"/>
    </row>
    <row r="498" spans="1:56" x14ac:dyDescent="0.2">
      <c r="A498" s="69" t="s">
        <v>2503</v>
      </c>
      <c r="B498" s="70"/>
      <c r="C498" s="70"/>
      <c r="D498" s="71"/>
      <c r="E498" s="108"/>
      <c r="F498" s="113" t="s">
        <v>7066</v>
      </c>
      <c r="G498" s="109"/>
      <c r="H498" s="74"/>
      <c r="I498" s="75"/>
      <c r="J498" s="110"/>
      <c r="K498" s="74" t="s">
        <v>23749</v>
      </c>
      <c r="L498" s="111"/>
      <c r="M498" s="79"/>
      <c r="N498" s="79"/>
      <c r="O498" s="80"/>
      <c r="P498" s="81"/>
      <c r="Q498" s="81"/>
      <c r="R498" s="91"/>
      <c r="S498" s="91"/>
      <c r="T498" s="91"/>
      <c r="U498" s="91"/>
      <c r="V498" s="52"/>
      <c r="W498" s="52"/>
      <c r="X498" s="52"/>
      <c r="Y498" s="52"/>
      <c r="Z498" s="51"/>
      <c r="AA498" s="76"/>
      <c r="AB498" s="76"/>
      <c r="AC498" s="77"/>
      <c r="AD498" s="84" t="s">
        <v>12482</v>
      </c>
      <c r="AE498" s="84">
        <v>2012</v>
      </c>
      <c r="AF498" s="84">
        <v>1928</v>
      </c>
      <c r="AG498" s="84">
        <v>7106</v>
      </c>
      <c r="AH498" s="84">
        <v>1</v>
      </c>
      <c r="AI498" s="84">
        <v>28800</v>
      </c>
      <c r="AJ498" s="84" t="s">
        <v>14482</v>
      </c>
      <c r="AK498" s="84" t="s">
        <v>16156</v>
      </c>
      <c r="AL498" s="88" t="s">
        <v>16983</v>
      </c>
      <c r="AM498" s="84" t="s">
        <v>1562</v>
      </c>
      <c r="AN498" s="86">
        <v>40182.382164351853</v>
      </c>
      <c r="AO498" s="88" t="s">
        <v>18186</v>
      </c>
      <c r="AP498" s="84" t="b">
        <v>0</v>
      </c>
      <c r="AQ498" s="84" t="b">
        <v>0</v>
      </c>
      <c r="AR498" s="84" t="b">
        <v>1</v>
      </c>
      <c r="AS498" s="84" t="s">
        <v>290</v>
      </c>
      <c r="AT498" s="84">
        <v>37</v>
      </c>
      <c r="AU498" s="88" t="s">
        <v>19756</v>
      </c>
      <c r="AV498" s="84" t="b">
        <v>0</v>
      </c>
      <c r="AW498" s="84" t="s">
        <v>745</v>
      </c>
      <c r="AX498" s="88" t="s">
        <v>21606</v>
      </c>
      <c r="AY498" s="84" t="s">
        <v>66</v>
      </c>
      <c r="AZ498" s="2"/>
      <c r="BA498" s="3"/>
      <c r="BB498" s="3"/>
      <c r="BC498" s="3"/>
      <c r="BD498" s="3"/>
    </row>
    <row r="499" spans="1:56" x14ac:dyDescent="0.2">
      <c r="A499" s="69" t="s">
        <v>2504</v>
      </c>
      <c r="B499" s="70"/>
      <c r="C499" s="70"/>
      <c r="D499" s="71"/>
      <c r="E499" s="108"/>
      <c r="F499" s="113" t="s">
        <v>7067</v>
      </c>
      <c r="G499" s="109"/>
      <c r="H499" s="74"/>
      <c r="I499" s="75"/>
      <c r="J499" s="110"/>
      <c r="K499" s="74" t="s">
        <v>23750</v>
      </c>
      <c r="L499" s="111"/>
      <c r="M499" s="79"/>
      <c r="N499" s="79"/>
      <c r="O499" s="80"/>
      <c r="P499" s="81"/>
      <c r="Q499" s="81"/>
      <c r="R499" s="91"/>
      <c r="S499" s="91"/>
      <c r="T499" s="91"/>
      <c r="U499" s="91"/>
      <c r="V499" s="52"/>
      <c r="W499" s="52"/>
      <c r="X499" s="52"/>
      <c r="Y499" s="52"/>
      <c r="Z499" s="51"/>
      <c r="AA499" s="76"/>
      <c r="AB499" s="76"/>
      <c r="AC499" s="77"/>
      <c r="AD499" s="84" t="s">
        <v>12483</v>
      </c>
      <c r="AE499" s="84">
        <v>1172</v>
      </c>
      <c r="AF499" s="84">
        <v>1700</v>
      </c>
      <c r="AG499" s="84">
        <v>9412</v>
      </c>
      <c r="AH499" s="84">
        <v>3178</v>
      </c>
      <c r="AI499" s="84">
        <v>7200</v>
      </c>
      <c r="AJ499" s="84" t="s">
        <v>14483</v>
      </c>
      <c r="AK499" s="84" t="s">
        <v>16157</v>
      </c>
      <c r="AL499" s="84"/>
      <c r="AM499" s="84" t="s">
        <v>1546</v>
      </c>
      <c r="AN499" s="86">
        <v>41075.697222222225</v>
      </c>
      <c r="AO499" s="88" t="s">
        <v>18187</v>
      </c>
      <c r="AP499" s="84" t="b">
        <v>0</v>
      </c>
      <c r="AQ499" s="84" t="b">
        <v>0</v>
      </c>
      <c r="AR499" s="84" t="b">
        <v>1</v>
      </c>
      <c r="AS499" s="84" t="s">
        <v>673</v>
      </c>
      <c r="AT499" s="84">
        <v>35</v>
      </c>
      <c r="AU499" s="88" t="s">
        <v>19757</v>
      </c>
      <c r="AV499" s="84" t="b">
        <v>0</v>
      </c>
      <c r="AW499" s="84" t="s">
        <v>745</v>
      </c>
      <c r="AX499" s="88" t="s">
        <v>21607</v>
      </c>
      <c r="AY499" s="84" t="s">
        <v>66</v>
      </c>
      <c r="AZ499" s="2"/>
      <c r="BA499" s="3"/>
      <c r="BB499" s="3"/>
      <c r="BC499" s="3"/>
      <c r="BD499" s="3"/>
    </row>
    <row r="500" spans="1:56" x14ac:dyDescent="0.2">
      <c r="A500" s="69" t="s">
        <v>2505</v>
      </c>
      <c r="B500" s="70"/>
      <c r="C500" s="70"/>
      <c r="D500" s="71"/>
      <c r="E500" s="108"/>
      <c r="F500" s="113" t="s">
        <v>7068</v>
      </c>
      <c r="G500" s="109"/>
      <c r="H500" s="74"/>
      <c r="I500" s="75"/>
      <c r="J500" s="110"/>
      <c r="K500" s="74" t="s">
        <v>23751</v>
      </c>
      <c r="L500" s="111"/>
      <c r="M500" s="79"/>
      <c r="N500" s="79"/>
      <c r="O500" s="80"/>
      <c r="P500" s="81"/>
      <c r="Q500" s="81"/>
      <c r="R500" s="91"/>
      <c r="S500" s="91"/>
      <c r="T500" s="91"/>
      <c r="U500" s="91"/>
      <c r="V500" s="52"/>
      <c r="W500" s="52"/>
      <c r="X500" s="52"/>
      <c r="Y500" s="52"/>
      <c r="Z500" s="51"/>
      <c r="AA500" s="76"/>
      <c r="AB500" s="76"/>
      <c r="AC500" s="77"/>
      <c r="AD500" s="84" t="s">
        <v>12484</v>
      </c>
      <c r="AE500" s="84">
        <v>123</v>
      </c>
      <c r="AF500" s="84">
        <v>31</v>
      </c>
      <c r="AG500" s="84">
        <v>39613</v>
      </c>
      <c r="AH500" s="84">
        <v>21087</v>
      </c>
      <c r="AI500" s="84"/>
      <c r="AJ500" s="84" t="s">
        <v>14484</v>
      </c>
      <c r="AK500" s="84"/>
      <c r="AL500" s="84"/>
      <c r="AM500" s="84"/>
      <c r="AN500" s="86">
        <v>42967.271192129629</v>
      </c>
      <c r="AO500" s="88" t="s">
        <v>18188</v>
      </c>
      <c r="AP500" s="84" t="b">
        <v>0</v>
      </c>
      <c r="AQ500" s="84" t="b">
        <v>0</v>
      </c>
      <c r="AR500" s="84" t="b">
        <v>1</v>
      </c>
      <c r="AS500" s="84" t="s">
        <v>2154</v>
      </c>
      <c r="AT500" s="84">
        <v>0</v>
      </c>
      <c r="AU500" s="88" t="s">
        <v>674</v>
      </c>
      <c r="AV500" s="84" t="b">
        <v>0</v>
      </c>
      <c r="AW500" s="84" t="s">
        <v>745</v>
      </c>
      <c r="AX500" s="88" t="s">
        <v>21608</v>
      </c>
      <c r="AY500" s="84" t="s">
        <v>66</v>
      </c>
      <c r="AZ500" s="2"/>
      <c r="BA500" s="3"/>
      <c r="BB500" s="3"/>
      <c r="BC500" s="3"/>
      <c r="BD500" s="3"/>
    </row>
    <row r="501" spans="1:56" x14ac:dyDescent="0.2">
      <c r="A501" s="69" t="s">
        <v>2506</v>
      </c>
      <c r="B501" s="70"/>
      <c r="C501" s="70"/>
      <c r="D501" s="71"/>
      <c r="E501" s="108"/>
      <c r="F501" s="113" t="s">
        <v>275</v>
      </c>
      <c r="G501" s="109"/>
      <c r="H501" s="74"/>
      <c r="I501" s="75"/>
      <c r="J501" s="110"/>
      <c r="K501" s="74" t="s">
        <v>23752</v>
      </c>
      <c r="L501" s="111"/>
      <c r="M501" s="79"/>
      <c r="N501" s="79"/>
      <c r="O501" s="80"/>
      <c r="P501" s="81"/>
      <c r="Q501" s="81"/>
      <c r="R501" s="91"/>
      <c r="S501" s="91"/>
      <c r="T501" s="91"/>
      <c r="U501" s="91"/>
      <c r="V501" s="52"/>
      <c r="W501" s="52"/>
      <c r="X501" s="52"/>
      <c r="Y501" s="52"/>
      <c r="Z501" s="51"/>
      <c r="AA501" s="76"/>
      <c r="AB501" s="76"/>
      <c r="AC501" s="77"/>
      <c r="AD501" s="84" t="s">
        <v>12485</v>
      </c>
      <c r="AE501" s="84">
        <v>471</v>
      </c>
      <c r="AF501" s="84">
        <v>42</v>
      </c>
      <c r="AG501" s="84">
        <v>1064</v>
      </c>
      <c r="AH501" s="84">
        <v>12973</v>
      </c>
      <c r="AI501" s="84"/>
      <c r="AJ501" s="84"/>
      <c r="AK501" s="84"/>
      <c r="AL501" s="84"/>
      <c r="AM501" s="84"/>
      <c r="AN501" s="86">
        <v>40080.448125000003</v>
      </c>
      <c r="AO501" s="84"/>
      <c r="AP501" s="84" t="b">
        <v>1</v>
      </c>
      <c r="AQ501" s="84" t="b">
        <v>1</v>
      </c>
      <c r="AR501" s="84" t="b">
        <v>0</v>
      </c>
      <c r="AS501" s="84" t="s">
        <v>290</v>
      </c>
      <c r="AT501" s="84">
        <v>0</v>
      </c>
      <c r="AU501" s="88" t="s">
        <v>674</v>
      </c>
      <c r="AV501" s="84" t="b">
        <v>0</v>
      </c>
      <c r="AW501" s="84" t="s">
        <v>745</v>
      </c>
      <c r="AX501" s="88" t="s">
        <v>21609</v>
      </c>
      <c r="AY501" s="84" t="s">
        <v>66</v>
      </c>
      <c r="AZ501" s="2"/>
      <c r="BA501" s="3"/>
      <c r="BB501" s="3"/>
      <c r="BC501" s="3"/>
      <c r="BD501" s="3"/>
    </row>
    <row r="502" spans="1:56" x14ac:dyDescent="0.2">
      <c r="A502" s="69" t="s">
        <v>2507</v>
      </c>
      <c r="B502" s="70"/>
      <c r="C502" s="70"/>
      <c r="D502" s="71"/>
      <c r="E502" s="108"/>
      <c r="F502" s="113" t="s">
        <v>7069</v>
      </c>
      <c r="G502" s="109"/>
      <c r="H502" s="74"/>
      <c r="I502" s="75"/>
      <c r="J502" s="110"/>
      <c r="K502" s="74" t="s">
        <v>23753</v>
      </c>
      <c r="L502" s="111"/>
      <c r="M502" s="79"/>
      <c r="N502" s="79"/>
      <c r="O502" s="80"/>
      <c r="P502" s="81"/>
      <c r="Q502" s="81"/>
      <c r="R502" s="91"/>
      <c r="S502" s="91"/>
      <c r="T502" s="91"/>
      <c r="U502" s="91"/>
      <c r="V502" s="52"/>
      <c r="W502" s="52"/>
      <c r="X502" s="52"/>
      <c r="Y502" s="52"/>
      <c r="Z502" s="51"/>
      <c r="AA502" s="76"/>
      <c r="AB502" s="76"/>
      <c r="AC502" s="77"/>
      <c r="AD502" s="84" t="s">
        <v>12486</v>
      </c>
      <c r="AE502" s="84">
        <v>557</v>
      </c>
      <c r="AF502" s="84">
        <v>8299</v>
      </c>
      <c r="AG502" s="84">
        <v>1603</v>
      </c>
      <c r="AH502" s="84">
        <v>835</v>
      </c>
      <c r="AI502" s="84">
        <v>-14400</v>
      </c>
      <c r="AJ502" s="84" t="s">
        <v>14485</v>
      </c>
      <c r="AK502" s="84"/>
      <c r="AL502" s="88" t="s">
        <v>16984</v>
      </c>
      <c r="AM502" s="84" t="s">
        <v>608</v>
      </c>
      <c r="AN502" s="86">
        <v>42100.909722222219</v>
      </c>
      <c r="AO502" s="88" t="s">
        <v>18189</v>
      </c>
      <c r="AP502" s="84" t="b">
        <v>0</v>
      </c>
      <c r="AQ502" s="84" t="b">
        <v>0</v>
      </c>
      <c r="AR502" s="84" t="b">
        <v>1</v>
      </c>
      <c r="AS502" s="84" t="s">
        <v>291</v>
      </c>
      <c r="AT502" s="84">
        <v>36</v>
      </c>
      <c r="AU502" s="88" t="s">
        <v>678</v>
      </c>
      <c r="AV502" s="84" t="b">
        <v>0</v>
      </c>
      <c r="AW502" s="84" t="s">
        <v>745</v>
      </c>
      <c r="AX502" s="88" t="s">
        <v>21610</v>
      </c>
      <c r="AY502" s="84" t="s">
        <v>66</v>
      </c>
      <c r="AZ502" s="2"/>
      <c r="BA502" s="3"/>
      <c r="BB502" s="3"/>
      <c r="BC502" s="3"/>
      <c r="BD502" s="3"/>
    </row>
    <row r="503" spans="1:56" x14ac:dyDescent="0.2">
      <c r="A503" s="69" t="s">
        <v>2508</v>
      </c>
      <c r="B503" s="70"/>
      <c r="C503" s="70"/>
      <c r="D503" s="71"/>
      <c r="E503" s="108"/>
      <c r="F503" s="113" t="s">
        <v>7070</v>
      </c>
      <c r="G503" s="109"/>
      <c r="H503" s="74"/>
      <c r="I503" s="75"/>
      <c r="J503" s="110"/>
      <c r="K503" s="74" t="s">
        <v>23754</v>
      </c>
      <c r="L503" s="111"/>
      <c r="M503" s="79"/>
      <c r="N503" s="79"/>
      <c r="O503" s="80"/>
      <c r="P503" s="81"/>
      <c r="Q503" s="81"/>
      <c r="R503" s="91"/>
      <c r="S503" s="91"/>
      <c r="T503" s="91"/>
      <c r="U503" s="91"/>
      <c r="V503" s="52"/>
      <c r="W503" s="52"/>
      <c r="X503" s="52"/>
      <c r="Y503" s="52"/>
      <c r="Z503" s="51"/>
      <c r="AA503" s="76"/>
      <c r="AB503" s="76"/>
      <c r="AC503" s="77"/>
      <c r="AD503" s="84" t="s">
        <v>12487</v>
      </c>
      <c r="AE503" s="84">
        <v>825</v>
      </c>
      <c r="AF503" s="84">
        <v>257</v>
      </c>
      <c r="AG503" s="84">
        <v>1757</v>
      </c>
      <c r="AH503" s="84">
        <v>2616</v>
      </c>
      <c r="AI503" s="84">
        <v>-21600</v>
      </c>
      <c r="AJ503" s="84" t="s">
        <v>14486</v>
      </c>
      <c r="AK503" s="84"/>
      <c r="AL503" s="84"/>
      <c r="AM503" s="84" t="s">
        <v>604</v>
      </c>
      <c r="AN503" s="86">
        <v>40521.098611111112</v>
      </c>
      <c r="AO503" s="88" t="s">
        <v>18190</v>
      </c>
      <c r="AP503" s="84" t="b">
        <v>0</v>
      </c>
      <c r="AQ503" s="84" t="b">
        <v>0</v>
      </c>
      <c r="AR503" s="84" t="b">
        <v>0</v>
      </c>
      <c r="AS503" s="84" t="s">
        <v>291</v>
      </c>
      <c r="AT503" s="84">
        <v>0</v>
      </c>
      <c r="AU503" s="88" t="s">
        <v>684</v>
      </c>
      <c r="AV503" s="84" t="b">
        <v>0</v>
      </c>
      <c r="AW503" s="84" t="s">
        <v>745</v>
      </c>
      <c r="AX503" s="88" t="s">
        <v>21611</v>
      </c>
      <c r="AY503" s="84" t="s">
        <v>66</v>
      </c>
      <c r="AZ503" s="2"/>
      <c r="BA503" s="3"/>
      <c r="BB503" s="3"/>
      <c r="BC503" s="3"/>
      <c r="BD503" s="3"/>
    </row>
    <row r="504" spans="1:56" x14ac:dyDescent="0.2">
      <c r="A504" s="69" t="s">
        <v>2509</v>
      </c>
      <c r="B504" s="70"/>
      <c r="C504" s="70"/>
      <c r="D504" s="71"/>
      <c r="E504" s="108"/>
      <c r="F504" s="113" t="s">
        <v>7071</v>
      </c>
      <c r="G504" s="109"/>
      <c r="H504" s="74"/>
      <c r="I504" s="75"/>
      <c r="J504" s="110"/>
      <c r="K504" s="74" t="s">
        <v>23755</v>
      </c>
      <c r="L504" s="111"/>
      <c r="M504" s="79"/>
      <c r="N504" s="79"/>
      <c r="O504" s="80"/>
      <c r="P504" s="81"/>
      <c r="Q504" s="81"/>
      <c r="R504" s="91"/>
      <c r="S504" s="91"/>
      <c r="T504" s="91"/>
      <c r="U504" s="91"/>
      <c r="V504" s="52"/>
      <c r="W504" s="52"/>
      <c r="X504" s="52"/>
      <c r="Y504" s="52"/>
      <c r="Z504" s="51"/>
      <c r="AA504" s="76"/>
      <c r="AB504" s="76"/>
      <c r="AC504" s="77"/>
      <c r="AD504" s="84" t="s">
        <v>12488</v>
      </c>
      <c r="AE504" s="84">
        <v>613</v>
      </c>
      <c r="AF504" s="84">
        <v>863</v>
      </c>
      <c r="AG504" s="84">
        <v>390</v>
      </c>
      <c r="AH504" s="84">
        <v>530</v>
      </c>
      <c r="AI504" s="84"/>
      <c r="AJ504" s="84" t="s">
        <v>14487</v>
      </c>
      <c r="AK504" s="84" t="s">
        <v>540</v>
      </c>
      <c r="AL504" s="88" t="s">
        <v>16985</v>
      </c>
      <c r="AM504" s="84"/>
      <c r="AN504" s="86">
        <v>42501.181932870371</v>
      </c>
      <c r="AO504" s="88" t="s">
        <v>18191</v>
      </c>
      <c r="AP504" s="84" t="b">
        <v>1</v>
      </c>
      <c r="AQ504" s="84" t="b">
        <v>0</v>
      </c>
      <c r="AR504" s="84" t="b">
        <v>0</v>
      </c>
      <c r="AS504" s="84" t="s">
        <v>290</v>
      </c>
      <c r="AT504" s="84">
        <v>17</v>
      </c>
      <c r="AU504" s="84"/>
      <c r="AV504" s="84" t="b">
        <v>0</v>
      </c>
      <c r="AW504" s="84" t="s">
        <v>745</v>
      </c>
      <c r="AX504" s="88" t="s">
        <v>21612</v>
      </c>
      <c r="AY504" s="84" t="s">
        <v>66</v>
      </c>
      <c r="AZ504" s="2"/>
      <c r="BA504" s="3"/>
      <c r="BB504" s="3"/>
      <c r="BC504" s="3"/>
      <c r="BD504" s="3"/>
    </row>
    <row r="505" spans="1:56" x14ac:dyDescent="0.2">
      <c r="A505" s="69" t="s">
        <v>2510</v>
      </c>
      <c r="B505" s="70"/>
      <c r="C505" s="70"/>
      <c r="D505" s="71"/>
      <c r="E505" s="108"/>
      <c r="F505" s="113" t="s">
        <v>7072</v>
      </c>
      <c r="G505" s="109"/>
      <c r="H505" s="74"/>
      <c r="I505" s="75"/>
      <c r="J505" s="110"/>
      <c r="K505" s="74" t="s">
        <v>23756</v>
      </c>
      <c r="L505" s="111"/>
      <c r="M505" s="79"/>
      <c r="N505" s="79"/>
      <c r="O505" s="80"/>
      <c r="P505" s="81"/>
      <c r="Q505" s="81"/>
      <c r="R505" s="91"/>
      <c r="S505" s="91"/>
      <c r="T505" s="91"/>
      <c r="U505" s="91"/>
      <c r="V505" s="52"/>
      <c r="W505" s="52"/>
      <c r="X505" s="52"/>
      <c r="Y505" s="52"/>
      <c r="Z505" s="51"/>
      <c r="AA505" s="76"/>
      <c r="AB505" s="76"/>
      <c r="AC505" s="77"/>
      <c r="AD505" s="84" t="s">
        <v>12489</v>
      </c>
      <c r="AE505" s="84">
        <v>500</v>
      </c>
      <c r="AF505" s="84">
        <v>756</v>
      </c>
      <c r="AG505" s="84">
        <v>6473</v>
      </c>
      <c r="AH505" s="84">
        <v>2295</v>
      </c>
      <c r="AI505" s="84">
        <v>-21600</v>
      </c>
      <c r="AJ505" s="84" t="s">
        <v>14488</v>
      </c>
      <c r="AK505" s="84" t="s">
        <v>1310</v>
      </c>
      <c r="AL505" s="88" t="s">
        <v>16986</v>
      </c>
      <c r="AM505" s="84" t="s">
        <v>628</v>
      </c>
      <c r="AN505" s="86">
        <v>40980.787372685183</v>
      </c>
      <c r="AO505" s="88" t="s">
        <v>18192</v>
      </c>
      <c r="AP505" s="84" t="b">
        <v>1</v>
      </c>
      <c r="AQ505" s="84" t="b">
        <v>0</v>
      </c>
      <c r="AR505" s="84" t="b">
        <v>1</v>
      </c>
      <c r="AS505" s="84" t="s">
        <v>290</v>
      </c>
      <c r="AT505" s="84">
        <v>95</v>
      </c>
      <c r="AU505" s="88" t="s">
        <v>674</v>
      </c>
      <c r="AV505" s="84" t="b">
        <v>0</v>
      </c>
      <c r="AW505" s="84" t="s">
        <v>745</v>
      </c>
      <c r="AX505" s="88" t="s">
        <v>21613</v>
      </c>
      <c r="AY505" s="84" t="s">
        <v>66</v>
      </c>
      <c r="AZ505" s="2"/>
      <c r="BA505" s="3"/>
      <c r="BB505" s="3"/>
      <c r="BC505" s="3"/>
      <c r="BD505" s="3"/>
    </row>
    <row r="506" spans="1:56" x14ac:dyDescent="0.2">
      <c r="A506" s="69" t="s">
        <v>2511</v>
      </c>
      <c r="B506" s="70"/>
      <c r="C506" s="70"/>
      <c r="D506" s="71"/>
      <c r="E506" s="108"/>
      <c r="F506" s="113" t="s">
        <v>7073</v>
      </c>
      <c r="G506" s="109"/>
      <c r="H506" s="74"/>
      <c r="I506" s="75"/>
      <c r="J506" s="110"/>
      <c r="K506" s="74" t="s">
        <v>23757</v>
      </c>
      <c r="L506" s="111"/>
      <c r="M506" s="79"/>
      <c r="N506" s="79"/>
      <c r="O506" s="80"/>
      <c r="P506" s="81"/>
      <c r="Q506" s="81"/>
      <c r="R506" s="91"/>
      <c r="S506" s="91"/>
      <c r="T506" s="91"/>
      <c r="U506" s="91"/>
      <c r="V506" s="52"/>
      <c r="W506" s="52"/>
      <c r="X506" s="52"/>
      <c r="Y506" s="52"/>
      <c r="Z506" s="51"/>
      <c r="AA506" s="76"/>
      <c r="AB506" s="76"/>
      <c r="AC506" s="77"/>
      <c r="AD506" s="84" t="s">
        <v>12490</v>
      </c>
      <c r="AE506" s="84">
        <v>901</v>
      </c>
      <c r="AF506" s="84">
        <v>4509</v>
      </c>
      <c r="AG506" s="84">
        <v>6135</v>
      </c>
      <c r="AH506" s="84">
        <v>3080</v>
      </c>
      <c r="AI506" s="84">
        <v>-25200</v>
      </c>
      <c r="AJ506" s="84" t="s">
        <v>14489</v>
      </c>
      <c r="AK506" s="84"/>
      <c r="AL506" s="84"/>
      <c r="AM506" s="84" t="s">
        <v>605</v>
      </c>
      <c r="AN506" s="86">
        <v>40808.220833333333</v>
      </c>
      <c r="AO506" s="84"/>
      <c r="AP506" s="84" t="b">
        <v>0</v>
      </c>
      <c r="AQ506" s="84" t="b">
        <v>0</v>
      </c>
      <c r="AR506" s="84" t="b">
        <v>0</v>
      </c>
      <c r="AS506" s="84" t="s">
        <v>291</v>
      </c>
      <c r="AT506" s="84">
        <v>27</v>
      </c>
      <c r="AU506" s="88" t="s">
        <v>681</v>
      </c>
      <c r="AV506" s="84" t="b">
        <v>0</v>
      </c>
      <c r="AW506" s="84" t="s">
        <v>745</v>
      </c>
      <c r="AX506" s="88" t="s">
        <v>21614</v>
      </c>
      <c r="AY506" s="84" t="s">
        <v>66</v>
      </c>
      <c r="AZ506" s="2"/>
      <c r="BA506" s="3"/>
      <c r="BB506" s="3"/>
      <c r="BC506" s="3"/>
      <c r="BD506" s="3"/>
    </row>
    <row r="507" spans="1:56" x14ac:dyDescent="0.2">
      <c r="A507" s="69" t="s">
        <v>2512</v>
      </c>
      <c r="B507" s="70"/>
      <c r="C507" s="70"/>
      <c r="D507" s="71"/>
      <c r="E507" s="108"/>
      <c r="F507" s="113" t="s">
        <v>7074</v>
      </c>
      <c r="G507" s="109"/>
      <c r="H507" s="74"/>
      <c r="I507" s="75"/>
      <c r="J507" s="110"/>
      <c r="K507" s="74" t="s">
        <v>23758</v>
      </c>
      <c r="L507" s="111"/>
      <c r="M507" s="79"/>
      <c r="N507" s="79"/>
      <c r="O507" s="80"/>
      <c r="P507" s="81"/>
      <c r="Q507" s="81"/>
      <c r="R507" s="91"/>
      <c r="S507" s="91"/>
      <c r="T507" s="91"/>
      <c r="U507" s="91"/>
      <c r="V507" s="52"/>
      <c r="W507" s="52"/>
      <c r="X507" s="52"/>
      <c r="Y507" s="52"/>
      <c r="Z507" s="51"/>
      <c r="AA507" s="76"/>
      <c r="AB507" s="76"/>
      <c r="AC507" s="77"/>
      <c r="AD507" s="84" t="s">
        <v>12491</v>
      </c>
      <c r="AE507" s="84">
        <v>406</v>
      </c>
      <c r="AF507" s="84">
        <v>1230</v>
      </c>
      <c r="AG507" s="84">
        <v>12312</v>
      </c>
      <c r="AH507" s="84">
        <v>1732</v>
      </c>
      <c r="AI507" s="84">
        <v>-18000</v>
      </c>
      <c r="AJ507" s="84" t="s">
        <v>14490</v>
      </c>
      <c r="AK507" s="84" t="s">
        <v>16158</v>
      </c>
      <c r="AL507" s="88" t="s">
        <v>16987</v>
      </c>
      <c r="AM507" s="84" t="s">
        <v>603</v>
      </c>
      <c r="AN507" s="86">
        <v>39878.383449074077</v>
      </c>
      <c r="AO507" s="88" t="s">
        <v>18193</v>
      </c>
      <c r="AP507" s="84" t="b">
        <v>0</v>
      </c>
      <c r="AQ507" s="84" t="b">
        <v>0</v>
      </c>
      <c r="AR507" s="84" t="b">
        <v>1</v>
      </c>
      <c r="AS507" s="84" t="s">
        <v>290</v>
      </c>
      <c r="AT507" s="84">
        <v>33</v>
      </c>
      <c r="AU507" s="88" t="s">
        <v>19758</v>
      </c>
      <c r="AV507" s="84" t="b">
        <v>0</v>
      </c>
      <c r="AW507" s="84" t="s">
        <v>745</v>
      </c>
      <c r="AX507" s="88" t="s">
        <v>21615</v>
      </c>
      <c r="AY507" s="84" t="s">
        <v>66</v>
      </c>
      <c r="AZ507" s="2"/>
      <c r="BA507" s="3"/>
      <c r="BB507" s="3"/>
      <c r="BC507" s="3"/>
      <c r="BD507" s="3"/>
    </row>
    <row r="508" spans="1:56" x14ac:dyDescent="0.2">
      <c r="A508" s="69" t="s">
        <v>2513</v>
      </c>
      <c r="B508" s="70"/>
      <c r="C508" s="70"/>
      <c r="D508" s="71"/>
      <c r="E508" s="108"/>
      <c r="F508" s="113" t="s">
        <v>7075</v>
      </c>
      <c r="G508" s="109"/>
      <c r="H508" s="74"/>
      <c r="I508" s="75"/>
      <c r="J508" s="110"/>
      <c r="K508" s="74" t="s">
        <v>23759</v>
      </c>
      <c r="L508" s="111"/>
      <c r="M508" s="79"/>
      <c r="N508" s="79"/>
      <c r="O508" s="80"/>
      <c r="P508" s="81"/>
      <c r="Q508" s="81"/>
      <c r="R508" s="91"/>
      <c r="S508" s="91"/>
      <c r="T508" s="91"/>
      <c r="U508" s="91"/>
      <c r="V508" s="52"/>
      <c r="W508" s="52"/>
      <c r="X508" s="52"/>
      <c r="Y508" s="52"/>
      <c r="Z508" s="51"/>
      <c r="AA508" s="76"/>
      <c r="AB508" s="76"/>
      <c r="AC508" s="77"/>
      <c r="AD508" s="84" t="s">
        <v>12492</v>
      </c>
      <c r="AE508" s="84">
        <v>332</v>
      </c>
      <c r="AF508" s="84">
        <v>35</v>
      </c>
      <c r="AG508" s="84">
        <v>10743</v>
      </c>
      <c r="AH508" s="84">
        <v>1947</v>
      </c>
      <c r="AI508" s="84"/>
      <c r="AJ508" s="84" t="s">
        <v>14491</v>
      </c>
      <c r="AK508" s="84" t="s">
        <v>16159</v>
      </c>
      <c r="AL508" s="84"/>
      <c r="AM508" s="84"/>
      <c r="AN508" s="86">
        <v>42768.551828703705</v>
      </c>
      <c r="AO508" s="88" t="s">
        <v>18194</v>
      </c>
      <c r="AP508" s="84" t="b">
        <v>1</v>
      </c>
      <c r="AQ508" s="84" t="b">
        <v>0</v>
      </c>
      <c r="AR508" s="84" t="b">
        <v>0</v>
      </c>
      <c r="AS508" s="84" t="s">
        <v>2154</v>
      </c>
      <c r="AT508" s="84">
        <v>0</v>
      </c>
      <c r="AU508" s="84"/>
      <c r="AV508" s="84" t="b">
        <v>0</v>
      </c>
      <c r="AW508" s="84" t="s">
        <v>745</v>
      </c>
      <c r="AX508" s="88" t="s">
        <v>21616</v>
      </c>
      <c r="AY508" s="84" t="s">
        <v>66</v>
      </c>
      <c r="AZ508" s="2"/>
      <c r="BA508" s="3"/>
      <c r="BB508" s="3"/>
      <c r="BC508" s="3"/>
      <c r="BD508" s="3"/>
    </row>
    <row r="509" spans="1:56" x14ac:dyDescent="0.2">
      <c r="A509" s="69" t="s">
        <v>2566</v>
      </c>
      <c r="B509" s="70"/>
      <c r="C509" s="70"/>
      <c r="D509" s="71"/>
      <c r="E509" s="108"/>
      <c r="F509" s="113" t="s">
        <v>7119</v>
      </c>
      <c r="G509" s="109"/>
      <c r="H509" s="74"/>
      <c r="I509" s="75"/>
      <c r="J509" s="110"/>
      <c r="K509" s="74" t="s">
        <v>23760</v>
      </c>
      <c r="L509" s="111"/>
      <c r="M509" s="79"/>
      <c r="N509" s="79"/>
      <c r="O509" s="80"/>
      <c r="P509" s="81"/>
      <c r="Q509" s="81"/>
      <c r="R509" s="91"/>
      <c r="S509" s="91"/>
      <c r="T509" s="91"/>
      <c r="U509" s="91"/>
      <c r="V509" s="52"/>
      <c r="W509" s="52"/>
      <c r="X509" s="52"/>
      <c r="Y509" s="52"/>
      <c r="Z509" s="51"/>
      <c r="AA509" s="76"/>
      <c r="AB509" s="76"/>
      <c r="AC509" s="77"/>
      <c r="AD509" s="84" t="s">
        <v>12493</v>
      </c>
      <c r="AE509" s="84">
        <v>236</v>
      </c>
      <c r="AF509" s="84">
        <v>108</v>
      </c>
      <c r="AG509" s="84">
        <v>8746</v>
      </c>
      <c r="AH509" s="84">
        <v>278</v>
      </c>
      <c r="AI509" s="84"/>
      <c r="AJ509" s="84" t="s">
        <v>14492</v>
      </c>
      <c r="AK509" s="84"/>
      <c r="AL509" s="88" t="s">
        <v>16988</v>
      </c>
      <c r="AM509" s="84"/>
      <c r="AN509" s="86">
        <v>43020.094293981485</v>
      </c>
      <c r="AO509" s="88" t="s">
        <v>18195</v>
      </c>
      <c r="AP509" s="84" t="b">
        <v>1</v>
      </c>
      <c r="AQ509" s="84" t="b">
        <v>0</v>
      </c>
      <c r="AR509" s="84" t="b">
        <v>1</v>
      </c>
      <c r="AS509" s="84" t="s">
        <v>2154</v>
      </c>
      <c r="AT509" s="84">
        <v>0</v>
      </c>
      <c r="AU509" s="84"/>
      <c r="AV509" s="84" t="b">
        <v>0</v>
      </c>
      <c r="AW509" s="84" t="s">
        <v>745</v>
      </c>
      <c r="AX509" s="88" t="s">
        <v>21617</v>
      </c>
      <c r="AY509" s="84" t="s">
        <v>66</v>
      </c>
      <c r="AZ509" s="2"/>
      <c r="BA509" s="3"/>
      <c r="BB509" s="3"/>
      <c r="BC509" s="3"/>
      <c r="BD509" s="3"/>
    </row>
    <row r="510" spans="1:56" x14ac:dyDescent="0.2">
      <c r="A510" s="69" t="s">
        <v>2514</v>
      </c>
      <c r="B510" s="70"/>
      <c r="C510" s="70"/>
      <c r="D510" s="71"/>
      <c r="E510" s="108"/>
      <c r="F510" s="113" t="s">
        <v>7076</v>
      </c>
      <c r="G510" s="109"/>
      <c r="H510" s="74"/>
      <c r="I510" s="75"/>
      <c r="J510" s="110"/>
      <c r="K510" s="74" t="s">
        <v>23761</v>
      </c>
      <c r="L510" s="111"/>
      <c r="M510" s="79"/>
      <c r="N510" s="79"/>
      <c r="O510" s="80"/>
      <c r="P510" s="81"/>
      <c r="Q510" s="81"/>
      <c r="R510" s="91"/>
      <c r="S510" s="91"/>
      <c r="T510" s="91"/>
      <c r="U510" s="91"/>
      <c r="V510" s="52"/>
      <c r="W510" s="52"/>
      <c r="X510" s="52"/>
      <c r="Y510" s="52"/>
      <c r="Z510" s="51"/>
      <c r="AA510" s="76"/>
      <c r="AB510" s="76"/>
      <c r="AC510" s="77"/>
      <c r="AD510" s="84" t="s">
        <v>12494</v>
      </c>
      <c r="AE510" s="84">
        <v>821</v>
      </c>
      <c r="AF510" s="84">
        <v>2242</v>
      </c>
      <c r="AG510" s="84">
        <v>23445</v>
      </c>
      <c r="AH510" s="84">
        <v>24073</v>
      </c>
      <c r="AI510" s="84">
        <v>-25200</v>
      </c>
      <c r="AJ510" s="84" t="s">
        <v>14493</v>
      </c>
      <c r="AK510" s="84"/>
      <c r="AL510" s="88" t="s">
        <v>16989</v>
      </c>
      <c r="AM510" s="84" t="s">
        <v>1535</v>
      </c>
      <c r="AN510" s="86">
        <v>41974.913194444445</v>
      </c>
      <c r="AO510" s="88" t="s">
        <v>18196</v>
      </c>
      <c r="AP510" s="84" t="b">
        <v>0</v>
      </c>
      <c r="AQ510" s="84" t="b">
        <v>0</v>
      </c>
      <c r="AR510" s="84" t="b">
        <v>0</v>
      </c>
      <c r="AS510" s="84" t="s">
        <v>290</v>
      </c>
      <c r="AT510" s="84">
        <v>122</v>
      </c>
      <c r="AU510" s="88" t="s">
        <v>674</v>
      </c>
      <c r="AV510" s="84" t="b">
        <v>0</v>
      </c>
      <c r="AW510" s="84" t="s">
        <v>745</v>
      </c>
      <c r="AX510" s="88" t="s">
        <v>21618</v>
      </c>
      <c r="AY510" s="84" t="s">
        <v>66</v>
      </c>
      <c r="AZ510" s="2"/>
      <c r="BA510" s="3"/>
      <c r="BB510" s="3"/>
      <c r="BC510" s="3"/>
      <c r="BD510" s="3"/>
    </row>
    <row r="511" spans="1:56" x14ac:dyDescent="0.2">
      <c r="A511" s="69" t="s">
        <v>3349</v>
      </c>
      <c r="B511" s="70"/>
      <c r="C511" s="70"/>
      <c r="D511" s="71"/>
      <c r="E511" s="108"/>
      <c r="F511" s="113" t="s">
        <v>7736</v>
      </c>
      <c r="G511" s="109"/>
      <c r="H511" s="74"/>
      <c r="I511" s="75"/>
      <c r="J511" s="110"/>
      <c r="K511" s="74" t="s">
        <v>23762</v>
      </c>
      <c r="L511" s="111"/>
      <c r="M511" s="79"/>
      <c r="N511" s="79"/>
      <c r="O511" s="80"/>
      <c r="P511" s="81"/>
      <c r="Q511" s="81"/>
      <c r="R511" s="91"/>
      <c r="S511" s="91"/>
      <c r="T511" s="91"/>
      <c r="U511" s="91"/>
      <c r="V511" s="52"/>
      <c r="W511" s="52"/>
      <c r="X511" s="52"/>
      <c r="Y511" s="52"/>
      <c r="Z511" s="51"/>
      <c r="AA511" s="76"/>
      <c r="AB511" s="76"/>
      <c r="AC511" s="77"/>
      <c r="AD511" s="84" t="s">
        <v>12495</v>
      </c>
      <c r="AE511" s="84">
        <v>322</v>
      </c>
      <c r="AF511" s="84">
        <v>162</v>
      </c>
      <c r="AG511" s="84">
        <v>9836</v>
      </c>
      <c r="AH511" s="84">
        <v>4876</v>
      </c>
      <c r="AI511" s="84">
        <v>-14400</v>
      </c>
      <c r="AJ511" s="84"/>
      <c r="AK511" s="84"/>
      <c r="AL511" s="84"/>
      <c r="AM511" s="84" t="s">
        <v>608</v>
      </c>
      <c r="AN511" s="86">
        <v>39893.544965277775</v>
      </c>
      <c r="AO511" s="88" t="s">
        <v>18197</v>
      </c>
      <c r="AP511" s="84" t="b">
        <v>0</v>
      </c>
      <c r="AQ511" s="84" t="b">
        <v>0</v>
      </c>
      <c r="AR511" s="84" t="b">
        <v>1</v>
      </c>
      <c r="AS511" s="84" t="s">
        <v>290</v>
      </c>
      <c r="AT511" s="84">
        <v>15</v>
      </c>
      <c r="AU511" s="88" t="s">
        <v>684</v>
      </c>
      <c r="AV511" s="84" t="b">
        <v>0</v>
      </c>
      <c r="AW511" s="84" t="s">
        <v>745</v>
      </c>
      <c r="AX511" s="88" t="s">
        <v>21619</v>
      </c>
      <c r="AY511" s="84" t="s">
        <v>66</v>
      </c>
      <c r="AZ511" s="2"/>
      <c r="BA511" s="3"/>
      <c r="BB511" s="3"/>
      <c r="BC511" s="3"/>
      <c r="BD511" s="3"/>
    </row>
    <row r="512" spans="1:56" x14ac:dyDescent="0.2">
      <c r="A512" s="69" t="s">
        <v>2516</v>
      </c>
      <c r="B512" s="70"/>
      <c r="C512" s="70"/>
      <c r="D512" s="71"/>
      <c r="E512" s="108"/>
      <c r="F512" s="113" t="s">
        <v>7078</v>
      </c>
      <c r="G512" s="109"/>
      <c r="H512" s="74"/>
      <c r="I512" s="75"/>
      <c r="J512" s="110"/>
      <c r="K512" s="74" t="s">
        <v>23763</v>
      </c>
      <c r="L512" s="111"/>
      <c r="M512" s="79"/>
      <c r="N512" s="79"/>
      <c r="O512" s="80"/>
      <c r="P512" s="81"/>
      <c r="Q512" s="81"/>
      <c r="R512" s="91"/>
      <c r="S512" s="91"/>
      <c r="T512" s="91"/>
      <c r="U512" s="91"/>
      <c r="V512" s="52"/>
      <c r="W512" s="52"/>
      <c r="X512" s="52"/>
      <c r="Y512" s="52"/>
      <c r="Z512" s="51"/>
      <c r="AA512" s="76"/>
      <c r="AB512" s="76"/>
      <c r="AC512" s="77"/>
      <c r="AD512" s="84" t="s">
        <v>12496</v>
      </c>
      <c r="AE512" s="84">
        <v>697</v>
      </c>
      <c r="AF512" s="84">
        <v>876</v>
      </c>
      <c r="AG512" s="84">
        <v>76774</v>
      </c>
      <c r="AH512" s="84">
        <v>25700</v>
      </c>
      <c r="AI512" s="84">
        <v>-21600</v>
      </c>
      <c r="AJ512" s="84" t="s">
        <v>14494</v>
      </c>
      <c r="AK512" s="84"/>
      <c r="AL512" s="84"/>
      <c r="AM512" s="84" t="s">
        <v>601</v>
      </c>
      <c r="AN512" s="86">
        <v>40042.855694444443</v>
      </c>
      <c r="AO512" s="88" t="s">
        <v>18198</v>
      </c>
      <c r="AP512" s="84" t="b">
        <v>0</v>
      </c>
      <c r="AQ512" s="84" t="b">
        <v>0</v>
      </c>
      <c r="AR512" s="84" t="b">
        <v>1</v>
      </c>
      <c r="AS512" s="84" t="s">
        <v>290</v>
      </c>
      <c r="AT512" s="84">
        <v>3</v>
      </c>
      <c r="AU512" s="88" t="s">
        <v>19759</v>
      </c>
      <c r="AV512" s="84" t="b">
        <v>0</v>
      </c>
      <c r="AW512" s="84" t="s">
        <v>745</v>
      </c>
      <c r="AX512" s="88" t="s">
        <v>21620</v>
      </c>
      <c r="AY512" s="84" t="s">
        <v>66</v>
      </c>
      <c r="AZ512" s="2"/>
      <c r="BA512" s="3"/>
      <c r="BB512" s="3"/>
      <c r="BC512" s="3"/>
      <c r="BD512" s="3"/>
    </row>
    <row r="513" spans="1:56" x14ac:dyDescent="0.2">
      <c r="A513" s="69" t="s">
        <v>2517</v>
      </c>
      <c r="B513" s="70"/>
      <c r="C513" s="70"/>
      <c r="D513" s="71"/>
      <c r="E513" s="108"/>
      <c r="F513" s="113" t="s">
        <v>7079</v>
      </c>
      <c r="G513" s="109"/>
      <c r="H513" s="74"/>
      <c r="I513" s="75"/>
      <c r="J513" s="110"/>
      <c r="K513" s="74" t="s">
        <v>23764</v>
      </c>
      <c r="L513" s="111"/>
      <c r="M513" s="79"/>
      <c r="N513" s="79"/>
      <c r="O513" s="80"/>
      <c r="P513" s="81"/>
      <c r="Q513" s="81"/>
      <c r="R513" s="91"/>
      <c r="S513" s="91"/>
      <c r="T513" s="91"/>
      <c r="U513" s="91"/>
      <c r="V513" s="52"/>
      <c r="W513" s="52"/>
      <c r="X513" s="52"/>
      <c r="Y513" s="52"/>
      <c r="Z513" s="51"/>
      <c r="AA513" s="76"/>
      <c r="AB513" s="76"/>
      <c r="AC513" s="77"/>
      <c r="AD513" s="84" t="s">
        <v>12497</v>
      </c>
      <c r="AE513" s="84">
        <v>102</v>
      </c>
      <c r="AF513" s="84">
        <v>82</v>
      </c>
      <c r="AG513" s="84">
        <v>4199</v>
      </c>
      <c r="AH513" s="84">
        <v>10479</v>
      </c>
      <c r="AI513" s="84">
        <v>-18000</v>
      </c>
      <c r="AJ513" s="84" t="s">
        <v>14495</v>
      </c>
      <c r="AK513" s="84" t="s">
        <v>311</v>
      </c>
      <c r="AL513" s="84"/>
      <c r="AM513" s="84" t="s">
        <v>603</v>
      </c>
      <c r="AN513" s="86">
        <v>42558.350902777776</v>
      </c>
      <c r="AO513" s="88" t="s">
        <v>18199</v>
      </c>
      <c r="AP513" s="84" t="b">
        <v>0</v>
      </c>
      <c r="AQ513" s="84" t="b">
        <v>0</v>
      </c>
      <c r="AR513" s="84" t="b">
        <v>0</v>
      </c>
      <c r="AS513" s="84" t="s">
        <v>290</v>
      </c>
      <c r="AT513" s="84">
        <v>1</v>
      </c>
      <c r="AU513" s="88" t="s">
        <v>674</v>
      </c>
      <c r="AV513" s="84" t="b">
        <v>0</v>
      </c>
      <c r="AW513" s="84" t="s">
        <v>745</v>
      </c>
      <c r="AX513" s="88" t="s">
        <v>21621</v>
      </c>
      <c r="AY513" s="84" t="s">
        <v>66</v>
      </c>
      <c r="AZ513" s="2"/>
      <c r="BA513" s="3"/>
      <c r="BB513" s="3"/>
      <c r="BC513" s="3"/>
      <c r="BD513" s="3"/>
    </row>
    <row r="514" spans="1:56" x14ac:dyDescent="0.2">
      <c r="A514" s="69" t="s">
        <v>2518</v>
      </c>
      <c r="B514" s="70"/>
      <c r="C514" s="70"/>
      <c r="D514" s="71"/>
      <c r="E514" s="108"/>
      <c r="F514" s="113" t="s">
        <v>7080</v>
      </c>
      <c r="G514" s="109"/>
      <c r="H514" s="74"/>
      <c r="I514" s="75"/>
      <c r="J514" s="110"/>
      <c r="K514" s="74" t="s">
        <v>23765</v>
      </c>
      <c r="L514" s="111"/>
      <c r="M514" s="79"/>
      <c r="N514" s="79"/>
      <c r="O514" s="80"/>
      <c r="P514" s="81"/>
      <c r="Q514" s="81"/>
      <c r="R514" s="91"/>
      <c r="S514" s="91"/>
      <c r="T514" s="91"/>
      <c r="U514" s="91"/>
      <c r="V514" s="52"/>
      <c r="W514" s="52"/>
      <c r="X514" s="52"/>
      <c r="Y514" s="52"/>
      <c r="Z514" s="51"/>
      <c r="AA514" s="76"/>
      <c r="AB514" s="76"/>
      <c r="AC514" s="77"/>
      <c r="AD514" s="84" t="s">
        <v>12498</v>
      </c>
      <c r="AE514" s="84">
        <v>1443</v>
      </c>
      <c r="AF514" s="84">
        <v>1070</v>
      </c>
      <c r="AG514" s="84">
        <v>11285</v>
      </c>
      <c r="AH514" s="84">
        <v>19390</v>
      </c>
      <c r="AI514" s="84"/>
      <c r="AJ514" s="84" t="s">
        <v>14496</v>
      </c>
      <c r="AK514" s="84" t="s">
        <v>311</v>
      </c>
      <c r="AL514" s="88" t="s">
        <v>16990</v>
      </c>
      <c r="AM514" s="84"/>
      <c r="AN514" s="86">
        <v>42933.821793981479</v>
      </c>
      <c r="AO514" s="88" t="s">
        <v>18200</v>
      </c>
      <c r="AP514" s="84" t="b">
        <v>1</v>
      </c>
      <c r="AQ514" s="84" t="b">
        <v>0</v>
      </c>
      <c r="AR514" s="84" t="b">
        <v>0</v>
      </c>
      <c r="AS514" s="84" t="s">
        <v>290</v>
      </c>
      <c r="AT514" s="84">
        <v>7</v>
      </c>
      <c r="AU514" s="84"/>
      <c r="AV514" s="84" t="b">
        <v>0</v>
      </c>
      <c r="AW514" s="84" t="s">
        <v>745</v>
      </c>
      <c r="AX514" s="88" t="s">
        <v>21622</v>
      </c>
      <c r="AY514" s="84" t="s">
        <v>66</v>
      </c>
      <c r="AZ514" s="2"/>
      <c r="BA514" s="3"/>
      <c r="BB514" s="3"/>
      <c r="BC514" s="3"/>
      <c r="BD514" s="3"/>
    </row>
    <row r="515" spans="1:56" x14ac:dyDescent="0.2">
      <c r="A515" s="69" t="s">
        <v>2519</v>
      </c>
      <c r="B515" s="70"/>
      <c r="C515" s="70"/>
      <c r="D515" s="71"/>
      <c r="E515" s="108"/>
      <c r="F515" s="113" t="s">
        <v>7081</v>
      </c>
      <c r="G515" s="109"/>
      <c r="H515" s="74"/>
      <c r="I515" s="75"/>
      <c r="J515" s="110"/>
      <c r="K515" s="74" t="s">
        <v>23766</v>
      </c>
      <c r="L515" s="111"/>
      <c r="M515" s="79"/>
      <c r="N515" s="79"/>
      <c r="O515" s="80"/>
      <c r="P515" s="81"/>
      <c r="Q515" s="81"/>
      <c r="R515" s="91"/>
      <c r="S515" s="91"/>
      <c r="T515" s="91"/>
      <c r="U515" s="91"/>
      <c r="V515" s="52"/>
      <c r="W515" s="52"/>
      <c r="X515" s="52"/>
      <c r="Y515" s="52"/>
      <c r="Z515" s="51"/>
      <c r="AA515" s="76"/>
      <c r="AB515" s="76"/>
      <c r="AC515" s="77"/>
      <c r="AD515" s="84" t="s">
        <v>12499</v>
      </c>
      <c r="AE515" s="84">
        <v>224</v>
      </c>
      <c r="AF515" s="84">
        <v>127</v>
      </c>
      <c r="AG515" s="84">
        <v>2544</v>
      </c>
      <c r="AH515" s="84">
        <v>125</v>
      </c>
      <c r="AI515" s="84">
        <v>-28800</v>
      </c>
      <c r="AJ515" s="84"/>
      <c r="AK515" s="84" t="s">
        <v>310</v>
      </c>
      <c r="AL515" s="88" t="s">
        <v>16991</v>
      </c>
      <c r="AM515" s="84" t="s">
        <v>602</v>
      </c>
      <c r="AN515" s="86">
        <v>42657.679305555554</v>
      </c>
      <c r="AO515" s="88" t="s">
        <v>18201</v>
      </c>
      <c r="AP515" s="84" t="b">
        <v>0</v>
      </c>
      <c r="AQ515" s="84" t="b">
        <v>0</v>
      </c>
      <c r="AR515" s="84" t="b">
        <v>0</v>
      </c>
      <c r="AS515" s="84" t="s">
        <v>290</v>
      </c>
      <c r="AT515" s="84">
        <v>40</v>
      </c>
      <c r="AU515" s="88" t="s">
        <v>674</v>
      </c>
      <c r="AV515" s="84" t="b">
        <v>0</v>
      </c>
      <c r="AW515" s="84" t="s">
        <v>745</v>
      </c>
      <c r="AX515" s="88" t="s">
        <v>21623</v>
      </c>
      <c r="AY515" s="84" t="s">
        <v>66</v>
      </c>
      <c r="AZ515" s="2"/>
      <c r="BA515" s="3"/>
      <c r="BB515" s="3"/>
      <c r="BC515" s="3"/>
      <c r="BD515" s="3"/>
    </row>
    <row r="516" spans="1:56" x14ac:dyDescent="0.2">
      <c r="A516" s="69" t="s">
        <v>811</v>
      </c>
      <c r="B516" s="70"/>
      <c r="C516" s="70"/>
      <c r="D516" s="71"/>
      <c r="E516" s="108"/>
      <c r="F516" s="113" t="s">
        <v>943</v>
      </c>
      <c r="G516" s="109"/>
      <c r="H516" s="74"/>
      <c r="I516" s="75"/>
      <c r="J516" s="110"/>
      <c r="K516" s="74" t="s">
        <v>23767</v>
      </c>
      <c r="L516" s="111"/>
      <c r="M516" s="79"/>
      <c r="N516" s="79"/>
      <c r="O516" s="80"/>
      <c r="P516" s="81"/>
      <c r="Q516" s="81"/>
      <c r="R516" s="91"/>
      <c r="S516" s="91"/>
      <c r="T516" s="91"/>
      <c r="U516" s="91"/>
      <c r="V516" s="52"/>
      <c r="W516" s="52"/>
      <c r="X516" s="52"/>
      <c r="Y516" s="52"/>
      <c r="Z516" s="51"/>
      <c r="AA516" s="76"/>
      <c r="AB516" s="76"/>
      <c r="AC516" s="77"/>
      <c r="AD516" s="84" t="s">
        <v>811</v>
      </c>
      <c r="AE516" s="84">
        <v>191</v>
      </c>
      <c r="AF516" s="84">
        <v>312</v>
      </c>
      <c r="AG516" s="84">
        <v>44522</v>
      </c>
      <c r="AH516" s="84">
        <v>32266</v>
      </c>
      <c r="AI516" s="84">
        <v>-25200</v>
      </c>
      <c r="AJ516" s="84" t="s">
        <v>1207</v>
      </c>
      <c r="AK516" s="84"/>
      <c r="AL516" s="84"/>
      <c r="AM516" s="84" t="s">
        <v>542</v>
      </c>
      <c r="AN516" s="86">
        <v>39801.858275462961</v>
      </c>
      <c r="AO516" s="88" t="s">
        <v>1575</v>
      </c>
      <c r="AP516" s="84" t="b">
        <v>1</v>
      </c>
      <c r="AQ516" s="84" t="b">
        <v>0</v>
      </c>
      <c r="AR516" s="84" t="b">
        <v>0</v>
      </c>
      <c r="AS516" s="84" t="s">
        <v>290</v>
      </c>
      <c r="AT516" s="84">
        <v>2</v>
      </c>
      <c r="AU516" s="88" t="s">
        <v>674</v>
      </c>
      <c r="AV516" s="84" t="b">
        <v>0</v>
      </c>
      <c r="AW516" s="84" t="s">
        <v>745</v>
      </c>
      <c r="AX516" s="88" t="s">
        <v>1764</v>
      </c>
      <c r="AY516" s="84" t="s">
        <v>66</v>
      </c>
      <c r="AZ516" s="2"/>
      <c r="BA516" s="3"/>
      <c r="BB516" s="3"/>
      <c r="BC516" s="3"/>
      <c r="BD516" s="3"/>
    </row>
    <row r="517" spans="1:56" x14ac:dyDescent="0.2">
      <c r="A517" s="69" t="s">
        <v>2521</v>
      </c>
      <c r="B517" s="70"/>
      <c r="C517" s="70"/>
      <c r="D517" s="71"/>
      <c r="E517" s="108"/>
      <c r="F517" s="113" t="s">
        <v>20481</v>
      </c>
      <c r="G517" s="109"/>
      <c r="H517" s="74"/>
      <c r="I517" s="75"/>
      <c r="J517" s="110"/>
      <c r="K517" s="74" t="s">
        <v>23768</v>
      </c>
      <c r="L517" s="111"/>
      <c r="M517" s="79"/>
      <c r="N517" s="79"/>
      <c r="O517" s="80"/>
      <c r="P517" s="81"/>
      <c r="Q517" s="81"/>
      <c r="R517" s="91"/>
      <c r="S517" s="91"/>
      <c r="T517" s="91"/>
      <c r="U517" s="91"/>
      <c r="V517" s="52"/>
      <c r="W517" s="52"/>
      <c r="X517" s="52"/>
      <c r="Y517" s="52"/>
      <c r="Z517" s="51"/>
      <c r="AA517" s="76"/>
      <c r="AB517" s="76"/>
      <c r="AC517" s="77"/>
      <c r="AD517" s="84" t="s">
        <v>12500</v>
      </c>
      <c r="AE517" s="84">
        <v>26</v>
      </c>
      <c r="AF517" s="84">
        <v>384</v>
      </c>
      <c r="AG517" s="84">
        <v>1714</v>
      </c>
      <c r="AH517" s="84">
        <v>31</v>
      </c>
      <c r="AI517" s="84">
        <v>-10800</v>
      </c>
      <c r="AJ517" s="84" t="s">
        <v>14497</v>
      </c>
      <c r="AK517" s="84" t="s">
        <v>16160</v>
      </c>
      <c r="AL517" s="88" t="s">
        <v>16992</v>
      </c>
      <c r="AM517" s="84" t="s">
        <v>626</v>
      </c>
      <c r="AN517" s="86">
        <v>40330.594710648147</v>
      </c>
      <c r="AO517" s="84"/>
      <c r="AP517" s="84" t="b">
        <v>1</v>
      </c>
      <c r="AQ517" s="84" t="b">
        <v>0</v>
      </c>
      <c r="AR517" s="84" t="b">
        <v>0</v>
      </c>
      <c r="AS517" s="84" t="s">
        <v>1005</v>
      </c>
      <c r="AT517" s="84">
        <v>38</v>
      </c>
      <c r="AU517" s="88" t="s">
        <v>674</v>
      </c>
      <c r="AV517" s="84" t="b">
        <v>0</v>
      </c>
      <c r="AW517" s="84" t="s">
        <v>745</v>
      </c>
      <c r="AX517" s="88" t="s">
        <v>21624</v>
      </c>
      <c r="AY517" s="84" t="s">
        <v>66</v>
      </c>
      <c r="AZ517" s="2"/>
      <c r="BA517" s="3"/>
      <c r="BB517" s="3"/>
      <c r="BC517" s="3"/>
      <c r="BD517" s="3"/>
    </row>
    <row r="518" spans="1:56" x14ac:dyDescent="0.2">
      <c r="A518" s="69" t="s">
        <v>2522</v>
      </c>
      <c r="B518" s="70"/>
      <c r="C518" s="70"/>
      <c r="D518" s="71"/>
      <c r="E518" s="108"/>
      <c r="F518" s="113" t="s">
        <v>7082</v>
      </c>
      <c r="G518" s="109"/>
      <c r="H518" s="74"/>
      <c r="I518" s="75"/>
      <c r="J518" s="110"/>
      <c r="K518" s="74" t="s">
        <v>23769</v>
      </c>
      <c r="L518" s="111"/>
      <c r="M518" s="79"/>
      <c r="N518" s="79"/>
      <c r="O518" s="80"/>
      <c r="P518" s="81"/>
      <c r="Q518" s="81"/>
      <c r="R518" s="91"/>
      <c r="S518" s="91"/>
      <c r="T518" s="91"/>
      <c r="U518" s="91"/>
      <c r="V518" s="52"/>
      <c r="W518" s="52"/>
      <c r="X518" s="52"/>
      <c r="Y518" s="52"/>
      <c r="Z518" s="51"/>
      <c r="AA518" s="76"/>
      <c r="AB518" s="76"/>
      <c r="AC518" s="77"/>
      <c r="AD518" s="84" t="s">
        <v>12501</v>
      </c>
      <c r="AE518" s="84">
        <v>225</v>
      </c>
      <c r="AF518" s="84">
        <v>19</v>
      </c>
      <c r="AG518" s="84">
        <v>458</v>
      </c>
      <c r="AH518" s="84">
        <v>2209</v>
      </c>
      <c r="AI518" s="84"/>
      <c r="AJ518" s="84" t="s">
        <v>14498</v>
      </c>
      <c r="AK518" s="84" t="s">
        <v>16161</v>
      </c>
      <c r="AL518" s="84"/>
      <c r="AM518" s="84"/>
      <c r="AN518" s="86">
        <v>42856.61478009259</v>
      </c>
      <c r="AO518" s="88" t="s">
        <v>18202</v>
      </c>
      <c r="AP518" s="84" t="b">
        <v>0</v>
      </c>
      <c r="AQ518" s="84" t="b">
        <v>0</v>
      </c>
      <c r="AR518" s="84" t="b">
        <v>0</v>
      </c>
      <c r="AS518" s="84" t="s">
        <v>673</v>
      </c>
      <c r="AT518" s="84">
        <v>0</v>
      </c>
      <c r="AU518" s="88" t="s">
        <v>674</v>
      </c>
      <c r="AV518" s="84" t="b">
        <v>0</v>
      </c>
      <c r="AW518" s="84" t="s">
        <v>745</v>
      </c>
      <c r="AX518" s="88" t="s">
        <v>21625</v>
      </c>
      <c r="AY518" s="84" t="s">
        <v>66</v>
      </c>
      <c r="AZ518" s="2"/>
      <c r="BA518" s="3"/>
      <c r="BB518" s="3"/>
      <c r="BC518" s="3"/>
      <c r="BD518" s="3"/>
    </row>
    <row r="519" spans="1:56" x14ac:dyDescent="0.2">
      <c r="A519" s="69" t="s">
        <v>225</v>
      </c>
      <c r="B519" s="70"/>
      <c r="C519" s="70"/>
      <c r="D519" s="71"/>
      <c r="E519" s="108"/>
      <c r="F519" s="113" t="s">
        <v>743</v>
      </c>
      <c r="G519" s="109"/>
      <c r="H519" s="74"/>
      <c r="I519" s="75"/>
      <c r="J519" s="110"/>
      <c r="K519" s="74" t="s">
        <v>23770</v>
      </c>
      <c r="L519" s="111"/>
      <c r="M519" s="79"/>
      <c r="N519" s="79"/>
      <c r="O519" s="80"/>
      <c r="P519" s="81"/>
      <c r="Q519" s="81"/>
      <c r="R519" s="91"/>
      <c r="S519" s="91"/>
      <c r="T519" s="91"/>
      <c r="U519" s="91"/>
      <c r="V519" s="52"/>
      <c r="W519" s="52"/>
      <c r="X519" s="52"/>
      <c r="Y519" s="52"/>
      <c r="Z519" s="51"/>
      <c r="AA519" s="76"/>
      <c r="AB519" s="76"/>
      <c r="AC519" s="77"/>
      <c r="AD519" s="84" t="s">
        <v>400</v>
      </c>
      <c r="AE519" s="84">
        <v>18440</v>
      </c>
      <c r="AF519" s="84">
        <v>20228</v>
      </c>
      <c r="AG519" s="84">
        <v>342723</v>
      </c>
      <c r="AH519" s="84">
        <v>15246</v>
      </c>
      <c r="AI519" s="84">
        <v>-18000</v>
      </c>
      <c r="AJ519" s="84" t="s">
        <v>440</v>
      </c>
      <c r="AK519" s="84" t="s">
        <v>555</v>
      </c>
      <c r="AL519" s="88" t="s">
        <v>599</v>
      </c>
      <c r="AM519" s="84" t="s">
        <v>603</v>
      </c>
      <c r="AN519" s="86">
        <v>40841.93855324074</v>
      </c>
      <c r="AO519" s="88" t="s">
        <v>670</v>
      </c>
      <c r="AP519" s="84" t="b">
        <v>0</v>
      </c>
      <c r="AQ519" s="84" t="b">
        <v>0</v>
      </c>
      <c r="AR519" s="84" t="b">
        <v>0</v>
      </c>
      <c r="AS519" s="84" t="s">
        <v>290</v>
      </c>
      <c r="AT519" s="84">
        <v>178</v>
      </c>
      <c r="AU519" s="88" t="s">
        <v>713</v>
      </c>
      <c r="AV519" s="84" t="b">
        <v>0</v>
      </c>
      <c r="AW519" s="84" t="s">
        <v>745</v>
      </c>
      <c r="AX519" s="88" t="s">
        <v>783</v>
      </c>
      <c r="AY519" s="84" t="s">
        <v>66</v>
      </c>
      <c r="AZ519" s="2"/>
      <c r="BA519" s="3"/>
      <c r="BB519" s="3"/>
      <c r="BC519" s="3"/>
      <c r="BD519" s="3"/>
    </row>
    <row r="520" spans="1:56" x14ac:dyDescent="0.2">
      <c r="A520" s="69" t="s">
        <v>224</v>
      </c>
      <c r="B520" s="70"/>
      <c r="C520" s="70"/>
      <c r="D520" s="71"/>
      <c r="E520" s="108"/>
      <c r="F520" s="113" t="s">
        <v>742</v>
      </c>
      <c r="G520" s="109"/>
      <c r="H520" s="74"/>
      <c r="I520" s="75"/>
      <c r="J520" s="110"/>
      <c r="K520" s="74" t="s">
        <v>23771</v>
      </c>
      <c r="L520" s="111"/>
      <c r="M520" s="79"/>
      <c r="N520" s="79"/>
      <c r="O520" s="80"/>
      <c r="P520" s="81"/>
      <c r="Q520" s="81"/>
      <c r="R520" s="91"/>
      <c r="S520" s="91"/>
      <c r="T520" s="91"/>
      <c r="U520" s="91"/>
      <c r="V520" s="52"/>
      <c r="W520" s="52"/>
      <c r="X520" s="52"/>
      <c r="Y520" s="52"/>
      <c r="Z520" s="51"/>
      <c r="AA520" s="76"/>
      <c r="AB520" s="76"/>
      <c r="AC520" s="77"/>
      <c r="AD520" s="84" t="s">
        <v>399</v>
      </c>
      <c r="AE520" s="84">
        <v>785</v>
      </c>
      <c r="AF520" s="84">
        <v>6039</v>
      </c>
      <c r="AG520" s="84">
        <v>38309</v>
      </c>
      <c r="AH520" s="84">
        <v>66636</v>
      </c>
      <c r="AI520" s="84">
        <v>-28800</v>
      </c>
      <c r="AJ520" s="84" t="s">
        <v>439</v>
      </c>
      <c r="AK520" s="84"/>
      <c r="AL520" s="88" t="s">
        <v>598</v>
      </c>
      <c r="AM520" s="84" t="s">
        <v>602</v>
      </c>
      <c r="AN520" s="86">
        <v>39996.381192129629</v>
      </c>
      <c r="AO520" s="88" t="s">
        <v>669</v>
      </c>
      <c r="AP520" s="84" t="b">
        <v>0</v>
      </c>
      <c r="AQ520" s="84" t="b">
        <v>0</v>
      </c>
      <c r="AR520" s="84" t="b">
        <v>1</v>
      </c>
      <c r="AS520" s="84" t="s">
        <v>290</v>
      </c>
      <c r="AT520" s="84">
        <v>64</v>
      </c>
      <c r="AU520" s="88" t="s">
        <v>712</v>
      </c>
      <c r="AV520" s="84" t="b">
        <v>1</v>
      </c>
      <c r="AW520" s="84" t="s">
        <v>745</v>
      </c>
      <c r="AX520" s="88" t="s">
        <v>782</v>
      </c>
      <c r="AY520" s="84" t="s">
        <v>65</v>
      </c>
      <c r="AZ520" s="2"/>
      <c r="BA520" s="3"/>
      <c r="BB520" s="3"/>
      <c r="BC520" s="3"/>
      <c r="BD520" s="3"/>
    </row>
    <row r="521" spans="1:56" x14ac:dyDescent="0.2">
      <c r="A521" s="69" t="s">
        <v>3874</v>
      </c>
      <c r="B521" s="70"/>
      <c r="C521" s="70"/>
      <c r="D521" s="71"/>
      <c r="E521" s="108"/>
      <c r="F521" s="113" t="s">
        <v>20482</v>
      </c>
      <c r="G521" s="109"/>
      <c r="H521" s="74"/>
      <c r="I521" s="75"/>
      <c r="J521" s="110"/>
      <c r="K521" s="74" t="s">
        <v>23772</v>
      </c>
      <c r="L521" s="111"/>
      <c r="M521" s="79"/>
      <c r="N521" s="79"/>
      <c r="O521" s="80"/>
      <c r="P521" s="81"/>
      <c r="Q521" s="81"/>
      <c r="R521" s="91"/>
      <c r="S521" s="91"/>
      <c r="T521" s="91"/>
      <c r="U521" s="91"/>
      <c r="V521" s="52"/>
      <c r="W521" s="52"/>
      <c r="X521" s="52"/>
      <c r="Y521" s="52"/>
      <c r="Z521" s="51"/>
      <c r="AA521" s="76"/>
      <c r="AB521" s="76"/>
      <c r="AC521" s="77"/>
      <c r="AD521" s="84" t="s">
        <v>12502</v>
      </c>
      <c r="AE521" s="84">
        <v>3671</v>
      </c>
      <c r="AF521" s="84">
        <v>915839</v>
      </c>
      <c r="AG521" s="84">
        <v>13352</v>
      </c>
      <c r="AH521" s="84">
        <v>6192</v>
      </c>
      <c r="AI521" s="84">
        <v>-28800</v>
      </c>
      <c r="AJ521" s="84" t="s">
        <v>14499</v>
      </c>
      <c r="AK521" s="84" t="s">
        <v>16162</v>
      </c>
      <c r="AL521" s="88" t="s">
        <v>16993</v>
      </c>
      <c r="AM521" s="84" t="s">
        <v>602</v>
      </c>
      <c r="AN521" s="86">
        <v>39974.902453703704</v>
      </c>
      <c r="AO521" s="88" t="s">
        <v>18203</v>
      </c>
      <c r="AP521" s="84" t="b">
        <v>0</v>
      </c>
      <c r="AQ521" s="84" t="b">
        <v>0</v>
      </c>
      <c r="AR521" s="84" t="b">
        <v>0</v>
      </c>
      <c r="AS521" s="84" t="s">
        <v>290</v>
      </c>
      <c r="AT521" s="84">
        <v>8283</v>
      </c>
      <c r="AU521" s="88" t="s">
        <v>706</v>
      </c>
      <c r="AV521" s="84" t="b">
        <v>1</v>
      </c>
      <c r="AW521" s="84" t="s">
        <v>745</v>
      </c>
      <c r="AX521" s="88" t="s">
        <v>21626</v>
      </c>
      <c r="AY521" s="84" t="s">
        <v>65</v>
      </c>
      <c r="AZ521" s="2"/>
      <c r="BA521" s="3"/>
      <c r="BB521" s="3"/>
      <c r="BC521" s="3"/>
      <c r="BD521" s="3"/>
    </row>
    <row r="522" spans="1:56" x14ac:dyDescent="0.2">
      <c r="A522" s="69" t="s">
        <v>2523</v>
      </c>
      <c r="B522" s="70"/>
      <c r="C522" s="70"/>
      <c r="D522" s="71"/>
      <c r="E522" s="108"/>
      <c r="F522" s="113" t="s">
        <v>7083</v>
      </c>
      <c r="G522" s="109"/>
      <c r="H522" s="74"/>
      <c r="I522" s="75"/>
      <c r="J522" s="110"/>
      <c r="K522" s="74" t="s">
        <v>23773</v>
      </c>
      <c r="L522" s="111"/>
      <c r="M522" s="79"/>
      <c r="N522" s="79"/>
      <c r="O522" s="80"/>
      <c r="P522" s="81"/>
      <c r="Q522" s="81"/>
      <c r="R522" s="91"/>
      <c r="S522" s="91"/>
      <c r="T522" s="91"/>
      <c r="U522" s="91"/>
      <c r="V522" s="52"/>
      <c r="W522" s="52"/>
      <c r="X522" s="52"/>
      <c r="Y522" s="52"/>
      <c r="Z522" s="51"/>
      <c r="AA522" s="76"/>
      <c r="AB522" s="76"/>
      <c r="AC522" s="77"/>
      <c r="AD522" s="84" t="s">
        <v>12503</v>
      </c>
      <c r="AE522" s="84">
        <v>3806</v>
      </c>
      <c r="AF522" s="84">
        <v>1405</v>
      </c>
      <c r="AG522" s="84">
        <v>74149</v>
      </c>
      <c r="AH522" s="84">
        <v>2043</v>
      </c>
      <c r="AI522" s="84"/>
      <c r="AJ522" s="84" t="s">
        <v>14500</v>
      </c>
      <c r="AK522" s="84" t="s">
        <v>1305</v>
      </c>
      <c r="AL522" s="84"/>
      <c r="AM522" s="84"/>
      <c r="AN522" s="86">
        <v>41144.632627314815</v>
      </c>
      <c r="AO522" s="84"/>
      <c r="AP522" s="84" t="b">
        <v>1</v>
      </c>
      <c r="AQ522" s="84" t="b">
        <v>0</v>
      </c>
      <c r="AR522" s="84" t="b">
        <v>1</v>
      </c>
      <c r="AS522" s="84" t="s">
        <v>290</v>
      </c>
      <c r="AT522" s="84">
        <v>204</v>
      </c>
      <c r="AU522" s="88" t="s">
        <v>674</v>
      </c>
      <c r="AV522" s="84" t="b">
        <v>0</v>
      </c>
      <c r="AW522" s="84" t="s">
        <v>745</v>
      </c>
      <c r="AX522" s="88" t="s">
        <v>21627</v>
      </c>
      <c r="AY522" s="84" t="s">
        <v>66</v>
      </c>
      <c r="AZ522" s="2"/>
      <c r="BA522" s="3"/>
      <c r="BB522" s="3"/>
      <c r="BC522" s="3"/>
      <c r="BD522" s="3"/>
    </row>
    <row r="523" spans="1:56" x14ac:dyDescent="0.2">
      <c r="A523" s="69" t="s">
        <v>2524</v>
      </c>
      <c r="B523" s="70"/>
      <c r="C523" s="70"/>
      <c r="D523" s="71"/>
      <c r="E523" s="108"/>
      <c r="F523" s="113" t="s">
        <v>7084</v>
      </c>
      <c r="G523" s="109"/>
      <c r="H523" s="74"/>
      <c r="I523" s="75"/>
      <c r="J523" s="110"/>
      <c r="K523" s="74" t="s">
        <v>23774</v>
      </c>
      <c r="L523" s="111"/>
      <c r="M523" s="79"/>
      <c r="N523" s="79"/>
      <c r="O523" s="80"/>
      <c r="P523" s="81"/>
      <c r="Q523" s="81"/>
      <c r="R523" s="91"/>
      <c r="S523" s="91"/>
      <c r="T523" s="91"/>
      <c r="U523" s="91"/>
      <c r="V523" s="52"/>
      <c r="W523" s="52"/>
      <c r="X523" s="52"/>
      <c r="Y523" s="52"/>
      <c r="Z523" s="51"/>
      <c r="AA523" s="76"/>
      <c r="AB523" s="76"/>
      <c r="AC523" s="77"/>
      <c r="AD523" s="84" t="s">
        <v>12504</v>
      </c>
      <c r="AE523" s="84">
        <v>10893</v>
      </c>
      <c r="AF523" s="84">
        <v>11090</v>
      </c>
      <c r="AG523" s="84">
        <v>74690</v>
      </c>
      <c r="AH523" s="84">
        <v>237192</v>
      </c>
      <c r="AI523" s="84">
        <v>-28800</v>
      </c>
      <c r="AJ523" s="84" t="s">
        <v>14501</v>
      </c>
      <c r="AK523" s="84" t="s">
        <v>16163</v>
      </c>
      <c r="AL523" s="84"/>
      <c r="AM523" s="84" t="s">
        <v>602</v>
      </c>
      <c r="AN523" s="86">
        <v>39756.78361111111</v>
      </c>
      <c r="AO523" s="88" t="s">
        <v>18204</v>
      </c>
      <c r="AP523" s="84" t="b">
        <v>0</v>
      </c>
      <c r="AQ523" s="84" t="b">
        <v>0</v>
      </c>
      <c r="AR523" s="84" t="b">
        <v>0</v>
      </c>
      <c r="AS523" s="84" t="s">
        <v>290</v>
      </c>
      <c r="AT523" s="84">
        <v>8</v>
      </c>
      <c r="AU523" s="88" t="s">
        <v>19760</v>
      </c>
      <c r="AV523" s="84" t="b">
        <v>0</v>
      </c>
      <c r="AW523" s="84" t="s">
        <v>745</v>
      </c>
      <c r="AX523" s="88" t="s">
        <v>21628</v>
      </c>
      <c r="AY523" s="84" t="s">
        <v>66</v>
      </c>
      <c r="AZ523" s="2"/>
      <c r="BA523" s="3"/>
      <c r="BB523" s="3"/>
      <c r="BC523" s="3"/>
      <c r="BD523" s="3"/>
    </row>
    <row r="524" spans="1:56" x14ac:dyDescent="0.2">
      <c r="A524" s="69" t="s">
        <v>2929</v>
      </c>
      <c r="B524" s="70"/>
      <c r="C524" s="70"/>
      <c r="D524" s="71"/>
      <c r="E524" s="108"/>
      <c r="F524" s="113" t="s">
        <v>7401</v>
      </c>
      <c r="G524" s="109"/>
      <c r="H524" s="74"/>
      <c r="I524" s="75"/>
      <c r="J524" s="110"/>
      <c r="K524" s="74" t="s">
        <v>23775</v>
      </c>
      <c r="L524" s="111"/>
      <c r="M524" s="79"/>
      <c r="N524" s="79"/>
      <c r="O524" s="80"/>
      <c r="P524" s="81"/>
      <c r="Q524" s="81"/>
      <c r="R524" s="91"/>
      <c r="S524" s="91"/>
      <c r="T524" s="91"/>
      <c r="U524" s="91"/>
      <c r="V524" s="52"/>
      <c r="W524" s="52"/>
      <c r="X524" s="52"/>
      <c r="Y524" s="52"/>
      <c r="Z524" s="51"/>
      <c r="AA524" s="76"/>
      <c r="AB524" s="76"/>
      <c r="AC524" s="77"/>
      <c r="AD524" s="84" t="s">
        <v>1153</v>
      </c>
      <c r="AE524" s="84">
        <v>2410</v>
      </c>
      <c r="AF524" s="84">
        <v>16903</v>
      </c>
      <c r="AG524" s="84">
        <v>54452</v>
      </c>
      <c r="AH524" s="84">
        <v>10649</v>
      </c>
      <c r="AI524" s="84">
        <v>-28800</v>
      </c>
      <c r="AJ524" s="84" t="s">
        <v>14502</v>
      </c>
      <c r="AK524" s="84" t="s">
        <v>16164</v>
      </c>
      <c r="AL524" s="88" t="s">
        <v>16994</v>
      </c>
      <c r="AM524" s="84" t="s">
        <v>602</v>
      </c>
      <c r="AN524" s="86">
        <v>39974.925069444442</v>
      </c>
      <c r="AO524" s="88" t="s">
        <v>18205</v>
      </c>
      <c r="AP524" s="84" t="b">
        <v>0</v>
      </c>
      <c r="AQ524" s="84" t="b">
        <v>0</v>
      </c>
      <c r="AR524" s="84" t="b">
        <v>0</v>
      </c>
      <c r="AS524" s="84" t="s">
        <v>290</v>
      </c>
      <c r="AT524" s="84">
        <v>195</v>
      </c>
      <c r="AU524" s="88" t="s">
        <v>678</v>
      </c>
      <c r="AV524" s="84" t="b">
        <v>0</v>
      </c>
      <c r="AW524" s="84" t="s">
        <v>745</v>
      </c>
      <c r="AX524" s="88" t="s">
        <v>21629</v>
      </c>
      <c r="AY524" s="84" t="s">
        <v>66</v>
      </c>
      <c r="AZ524" s="2"/>
      <c r="BA524" s="3"/>
      <c r="BB524" s="3"/>
      <c r="BC524" s="3"/>
      <c r="BD524" s="3"/>
    </row>
    <row r="525" spans="1:56" x14ac:dyDescent="0.2">
      <c r="A525" s="69" t="s">
        <v>2525</v>
      </c>
      <c r="B525" s="70"/>
      <c r="C525" s="70"/>
      <c r="D525" s="71"/>
      <c r="E525" s="108"/>
      <c r="F525" s="113" t="s">
        <v>7085</v>
      </c>
      <c r="G525" s="109"/>
      <c r="H525" s="74"/>
      <c r="I525" s="75"/>
      <c r="J525" s="110"/>
      <c r="K525" s="74" t="s">
        <v>23776</v>
      </c>
      <c r="L525" s="111"/>
      <c r="M525" s="79"/>
      <c r="N525" s="79"/>
      <c r="O525" s="80"/>
      <c r="P525" s="81"/>
      <c r="Q525" s="81"/>
      <c r="R525" s="91"/>
      <c r="S525" s="91"/>
      <c r="T525" s="91"/>
      <c r="U525" s="91"/>
      <c r="V525" s="52"/>
      <c r="W525" s="52"/>
      <c r="X525" s="52"/>
      <c r="Y525" s="52"/>
      <c r="Z525" s="51"/>
      <c r="AA525" s="76"/>
      <c r="AB525" s="76"/>
      <c r="AC525" s="77"/>
      <c r="AD525" s="84" t="s">
        <v>12505</v>
      </c>
      <c r="AE525" s="84">
        <v>969</v>
      </c>
      <c r="AF525" s="84">
        <v>71197</v>
      </c>
      <c r="AG525" s="84">
        <v>46080</v>
      </c>
      <c r="AH525" s="84">
        <v>14853</v>
      </c>
      <c r="AI525" s="84">
        <v>-32400</v>
      </c>
      <c r="AJ525" s="84" t="s">
        <v>14503</v>
      </c>
      <c r="AK525" s="84" t="s">
        <v>16165</v>
      </c>
      <c r="AL525" s="88" t="s">
        <v>16995</v>
      </c>
      <c r="AM525" s="84" t="s">
        <v>624</v>
      </c>
      <c r="AN525" s="86">
        <v>40701.611238425925</v>
      </c>
      <c r="AO525" s="88" t="s">
        <v>18206</v>
      </c>
      <c r="AP525" s="84" t="b">
        <v>0</v>
      </c>
      <c r="AQ525" s="84" t="b">
        <v>0</v>
      </c>
      <c r="AR525" s="84" t="b">
        <v>0</v>
      </c>
      <c r="AS525" s="84" t="s">
        <v>290</v>
      </c>
      <c r="AT525" s="84">
        <v>1372</v>
      </c>
      <c r="AU525" s="88" t="s">
        <v>682</v>
      </c>
      <c r="AV525" s="84" t="b">
        <v>1</v>
      </c>
      <c r="AW525" s="84" t="s">
        <v>745</v>
      </c>
      <c r="AX525" s="88" t="s">
        <v>21630</v>
      </c>
      <c r="AY525" s="84" t="s">
        <v>66</v>
      </c>
      <c r="AZ525" s="2"/>
      <c r="BA525" s="3"/>
      <c r="BB525" s="3"/>
      <c r="BC525" s="3"/>
      <c r="BD525" s="3"/>
    </row>
    <row r="526" spans="1:56" x14ac:dyDescent="0.2">
      <c r="A526" s="69" t="s">
        <v>1906</v>
      </c>
      <c r="B526" s="70"/>
      <c r="C526" s="70"/>
      <c r="D526" s="71"/>
      <c r="E526" s="108"/>
      <c r="F526" s="113" t="s">
        <v>1972</v>
      </c>
      <c r="G526" s="109"/>
      <c r="H526" s="74"/>
      <c r="I526" s="75"/>
      <c r="J526" s="110"/>
      <c r="K526" s="74" t="s">
        <v>1985</v>
      </c>
      <c r="L526" s="111"/>
      <c r="M526" s="79"/>
      <c r="N526" s="79"/>
      <c r="O526" s="80"/>
      <c r="P526" s="81"/>
      <c r="Q526" s="81"/>
      <c r="R526" s="91"/>
      <c r="S526" s="91"/>
      <c r="T526" s="91"/>
      <c r="U526" s="91"/>
      <c r="V526" s="52"/>
      <c r="W526" s="52"/>
      <c r="X526" s="52"/>
      <c r="Y526" s="52"/>
      <c r="Z526" s="51"/>
      <c r="AA526" s="76"/>
      <c r="AB526" s="76"/>
      <c r="AC526" s="77"/>
      <c r="AD526" s="84" t="s">
        <v>1926</v>
      </c>
      <c r="AE526" s="84">
        <v>772</v>
      </c>
      <c r="AF526" s="84">
        <v>21769198</v>
      </c>
      <c r="AG526" s="84">
        <v>10062</v>
      </c>
      <c r="AH526" s="84">
        <v>1163</v>
      </c>
      <c r="AI526" s="84">
        <v>-18000</v>
      </c>
      <c r="AJ526" s="84" t="s">
        <v>1937</v>
      </c>
      <c r="AK526" s="84" t="s">
        <v>475</v>
      </c>
      <c r="AL526" s="88" t="s">
        <v>1952</v>
      </c>
      <c r="AM526" s="84" t="s">
        <v>603</v>
      </c>
      <c r="AN526" s="86">
        <v>41373.753182870372</v>
      </c>
      <c r="AO526" s="88" t="s">
        <v>1963</v>
      </c>
      <c r="AP526" s="84" t="b">
        <v>0</v>
      </c>
      <c r="AQ526" s="84" t="b">
        <v>0</v>
      </c>
      <c r="AR526" s="84" t="b">
        <v>1</v>
      </c>
      <c r="AS526" s="84" t="s">
        <v>290</v>
      </c>
      <c r="AT526" s="84">
        <v>39394</v>
      </c>
      <c r="AU526" s="88" t="s">
        <v>674</v>
      </c>
      <c r="AV526" s="84" t="b">
        <v>1</v>
      </c>
      <c r="AW526" s="84" t="s">
        <v>745</v>
      </c>
      <c r="AX526" s="88" t="s">
        <v>1981</v>
      </c>
      <c r="AY526" s="84" t="s">
        <v>65</v>
      </c>
      <c r="AZ526" s="2"/>
      <c r="BA526" s="3"/>
      <c r="BB526" s="3"/>
      <c r="BC526" s="3"/>
      <c r="BD526" s="3"/>
    </row>
    <row r="527" spans="1:56" x14ac:dyDescent="0.2">
      <c r="A527" s="69" t="s">
        <v>2526</v>
      </c>
      <c r="B527" s="70"/>
      <c r="C527" s="70"/>
      <c r="D527" s="71"/>
      <c r="E527" s="108"/>
      <c r="F527" s="113" t="s">
        <v>7086</v>
      </c>
      <c r="G527" s="109"/>
      <c r="H527" s="74"/>
      <c r="I527" s="75"/>
      <c r="J527" s="110"/>
      <c r="K527" s="74" t="s">
        <v>23777</v>
      </c>
      <c r="L527" s="111"/>
      <c r="M527" s="79"/>
      <c r="N527" s="79"/>
      <c r="O527" s="80"/>
      <c r="P527" s="81"/>
      <c r="Q527" s="81"/>
      <c r="R527" s="91"/>
      <c r="S527" s="91"/>
      <c r="T527" s="91"/>
      <c r="U527" s="91"/>
      <c r="V527" s="52"/>
      <c r="W527" s="52"/>
      <c r="X527" s="52"/>
      <c r="Y527" s="52"/>
      <c r="Z527" s="51"/>
      <c r="AA527" s="76"/>
      <c r="AB527" s="76"/>
      <c r="AC527" s="77"/>
      <c r="AD527" s="84" t="s">
        <v>12506</v>
      </c>
      <c r="AE527" s="84">
        <v>2076</v>
      </c>
      <c r="AF527" s="84">
        <v>2145</v>
      </c>
      <c r="AG527" s="84">
        <v>17905</v>
      </c>
      <c r="AH527" s="84">
        <v>45222</v>
      </c>
      <c r="AI527" s="84">
        <v>-21600</v>
      </c>
      <c r="AJ527" s="84" t="s">
        <v>14504</v>
      </c>
      <c r="AK527" s="84"/>
      <c r="AL527" s="84"/>
      <c r="AM527" s="84" t="s">
        <v>601</v>
      </c>
      <c r="AN527" s="86">
        <v>40736.944016203706</v>
      </c>
      <c r="AO527" s="88" t="s">
        <v>18207</v>
      </c>
      <c r="AP527" s="84" t="b">
        <v>0</v>
      </c>
      <c r="AQ527" s="84" t="b">
        <v>0</v>
      </c>
      <c r="AR527" s="84" t="b">
        <v>0</v>
      </c>
      <c r="AS527" s="84" t="s">
        <v>291</v>
      </c>
      <c r="AT527" s="84">
        <v>7</v>
      </c>
      <c r="AU527" s="88" t="s">
        <v>675</v>
      </c>
      <c r="AV527" s="84" t="b">
        <v>0</v>
      </c>
      <c r="AW527" s="84" t="s">
        <v>745</v>
      </c>
      <c r="AX527" s="88" t="s">
        <v>21631</v>
      </c>
      <c r="AY527" s="84" t="s">
        <v>66</v>
      </c>
      <c r="AZ527" s="2"/>
      <c r="BA527" s="3"/>
      <c r="BB527" s="3"/>
      <c r="BC527" s="3"/>
      <c r="BD527" s="3"/>
    </row>
    <row r="528" spans="1:56" x14ac:dyDescent="0.2">
      <c r="A528" s="69" t="s">
        <v>2527</v>
      </c>
      <c r="B528" s="70"/>
      <c r="C528" s="70"/>
      <c r="D528" s="71"/>
      <c r="E528" s="108"/>
      <c r="F528" s="113" t="s">
        <v>20483</v>
      </c>
      <c r="G528" s="109"/>
      <c r="H528" s="74"/>
      <c r="I528" s="75"/>
      <c r="J528" s="110"/>
      <c r="K528" s="74" t="s">
        <v>23778</v>
      </c>
      <c r="L528" s="111"/>
      <c r="M528" s="79"/>
      <c r="N528" s="79"/>
      <c r="O528" s="80"/>
      <c r="P528" s="81"/>
      <c r="Q528" s="81"/>
      <c r="R528" s="91"/>
      <c r="S528" s="91"/>
      <c r="T528" s="91"/>
      <c r="U528" s="91"/>
      <c r="V528" s="52"/>
      <c r="W528" s="52"/>
      <c r="X528" s="52"/>
      <c r="Y528" s="52"/>
      <c r="Z528" s="51"/>
      <c r="AA528" s="76"/>
      <c r="AB528" s="76"/>
      <c r="AC528" s="77"/>
      <c r="AD528" s="84" t="s">
        <v>12507</v>
      </c>
      <c r="AE528" s="84">
        <v>137</v>
      </c>
      <c r="AF528" s="84">
        <v>62</v>
      </c>
      <c r="AG528" s="84">
        <v>2406</v>
      </c>
      <c r="AH528" s="84">
        <v>9657</v>
      </c>
      <c r="AI528" s="84"/>
      <c r="AJ528" s="84" t="s">
        <v>14505</v>
      </c>
      <c r="AK528" s="84"/>
      <c r="AL528" s="84"/>
      <c r="AM528" s="84"/>
      <c r="AN528" s="86">
        <v>41797.948506944442</v>
      </c>
      <c r="AO528" s="88" t="s">
        <v>18208</v>
      </c>
      <c r="AP528" s="84" t="b">
        <v>1</v>
      </c>
      <c r="AQ528" s="84" t="b">
        <v>0</v>
      </c>
      <c r="AR528" s="84" t="b">
        <v>0</v>
      </c>
      <c r="AS528" s="84" t="s">
        <v>291</v>
      </c>
      <c r="AT528" s="84">
        <v>1</v>
      </c>
      <c r="AU528" s="88" t="s">
        <v>674</v>
      </c>
      <c r="AV528" s="84" t="b">
        <v>0</v>
      </c>
      <c r="AW528" s="84" t="s">
        <v>745</v>
      </c>
      <c r="AX528" s="88" t="s">
        <v>21632</v>
      </c>
      <c r="AY528" s="84" t="s">
        <v>66</v>
      </c>
      <c r="AZ528" s="2"/>
      <c r="BA528" s="3"/>
      <c r="BB528" s="3"/>
      <c r="BC528" s="3"/>
      <c r="BD528" s="3"/>
    </row>
    <row r="529" spans="1:56" x14ac:dyDescent="0.2">
      <c r="A529" s="69" t="s">
        <v>858</v>
      </c>
      <c r="B529" s="70"/>
      <c r="C529" s="70"/>
      <c r="D529" s="71"/>
      <c r="E529" s="108"/>
      <c r="F529" s="113" t="s">
        <v>984</v>
      </c>
      <c r="G529" s="109"/>
      <c r="H529" s="74"/>
      <c r="I529" s="75"/>
      <c r="J529" s="110"/>
      <c r="K529" s="74" t="s">
        <v>23779</v>
      </c>
      <c r="L529" s="111"/>
      <c r="M529" s="79"/>
      <c r="N529" s="79"/>
      <c r="O529" s="80"/>
      <c r="P529" s="81"/>
      <c r="Q529" s="81"/>
      <c r="R529" s="91"/>
      <c r="S529" s="91"/>
      <c r="T529" s="91"/>
      <c r="U529" s="91"/>
      <c r="V529" s="52"/>
      <c r="W529" s="52"/>
      <c r="X529" s="52"/>
      <c r="Y529" s="52"/>
      <c r="Z529" s="51"/>
      <c r="AA529" s="76"/>
      <c r="AB529" s="76"/>
      <c r="AC529" s="77"/>
      <c r="AD529" s="84" t="s">
        <v>1187</v>
      </c>
      <c r="AE529" s="84">
        <v>566</v>
      </c>
      <c r="AF529" s="84">
        <v>1352</v>
      </c>
      <c r="AG529" s="84">
        <v>162110</v>
      </c>
      <c r="AH529" s="84">
        <v>163331</v>
      </c>
      <c r="AI529" s="84"/>
      <c r="AJ529" s="84" t="s">
        <v>1286</v>
      </c>
      <c r="AK529" s="84"/>
      <c r="AL529" s="84"/>
      <c r="AM529" s="84"/>
      <c r="AN529" s="86">
        <v>42225.095868055556</v>
      </c>
      <c r="AO529" s="88" t="s">
        <v>1648</v>
      </c>
      <c r="AP529" s="84" t="b">
        <v>1</v>
      </c>
      <c r="AQ529" s="84" t="b">
        <v>0</v>
      </c>
      <c r="AR529" s="84" t="b">
        <v>0</v>
      </c>
      <c r="AS529" s="84" t="s">
        <v>290</v>
      </c>
      <c r="AT529" s="84">
        <v>11</v>
      </c>
      <c r="AU529" s="88" t="s">
        <v>674</v>
      </c>
      <c r="AV529" s="84" t="b">
        <v>0</v>
      </c>
      <c r="AW529" s="84" t="s">
        <v>745</v>
      </c>
      <c r="AX529" s="88" t="s">
        <v>1849</v>
      </c>
      <c r="AY529" s="84" t="s">
        <v>66</v>
      </c>
      <c r="AZ529" s="2"/>
      <c r="BA529" s="3"/>
      <c r="BB529" s="3"/>
      <c r="BC529" s="3"/>
      <c r="BD529" s="3"/>
    </row>
    <row r="530" spans="1:56" x14ac:dyDescent="0.2">
      <c r="A530" s="69" t="s">
        <v>814</v>
      </c>
      <c r="B530" s="70"/>
      <c r="C530" s="70"/>
      <c r="D530" s="71"/>
      <c r="E530" s="108"/>
      <c r="F530" s="113" t="s">
        <v>945</v>
      </c>
      <c r="G530" s="109"/>
      <c r="H530" s="74"/>
      <c r="I530" s="75"/>
      <c r="J530" s="110"/>
      <c r="K530" s="74" t="s">
        <v>23780</v>
      </c>
      <c r="L530" s="111"/>
      <c r="M530" s="79"/>
      <c r="N530" s="79"/>
      <c r="O530" s="80"/>
      <c r="P530" s="81"/>
      <c r="Q530" s="81"/>
      <c r="R530" s="91"/>
      <c r="S530" s="91"/>
      <c r="T530" s="91"/>
      <c r="U530" s="91"/>
      <c r="V530" s="52"/>
      <c r="W530" s="52"/>
      <c r="X530" s="52"/>
      <c r="Y530" s="52"/>
      <c r="Z530" s="51"/>
      <c r="AA530" s="76"/>
      <c r="AB530" s="76"/>
      <c r="AC530" s="77"/>
      <c r="AD530" s="84" t="s">
        <v>1084</v>
      </c>
      <c r="AE530" s="84">
        <v>3862</v>
      </c>
      <c r="AF530" s="84">
        <v>2849</v>
      </c>
      <c r="AG530" s="84">
        <v>74309</v>
      </c>
      <c r="AH530" s="84">
        <v>140385</v>
      </c>
      <c r="AI530" s="84"/>
      <c r="AJ530" s="84" t="s">
        <v>1216</v>
      </c>
      <c r="AK530" s="84" t="s">
        <v>321</v>
      </c>
      <c r="AL530" s="84"/>
      <c r="AM530" s="84"/>
      <c r="AN530" s="86">
        <v>42408.996805555558</v>
      </c>
      <c r="AO530" s="88" t="s">
        <v>1584</v>
      </c>
      <c r="AP530" s="84" t="b">
        <v>1</v>
      </c>
      <c r="AQ530" s="84" t="b">
        <v>0</v>
      </c>
      <c r="AR530" s="84" t="b">
        <v>1</v>
      </c>
      <c r="AS530" s="84" t="s">
        <v>290</v>
      </c>
      <c r="AT530" s="84">
        <v>8</v>
      </c>
      <c r="AU530" s="84"/>
      <c r="AV530" s="84" t="b">
        <v>0</v>
      </c>
      <c r="AW530" s="84" t="s">
        <v>745</v>
      </c>
      <c r="AX530" s="88" t="s">
        <v>1773</v>
      </c>
      <c r="AY530" s="84" t="s">
        <v>66</v>
      </c>
      <c r="AZ530" s="2"/>
      <c r="BA530" s="3"/>
      <c r="BB530" s="3"/>
      <c r="BC530" s="3"/>
      <c r="BD530" s="3"/>
    </row>
    <row r="531" spans="1:56" x14ac:dyDescent="0.2">
      <c r="A531" s="69" t="s">
        <v>2886</v>
      </c>
      <c r="B531" s="70"/>
      <c r="C531" s="70"/>
      <c r="D531" s="71"/>
      <c r="E531" s="108"/>
      <c r="F531" s="113" t="s">
        <v>7368</v>
      </c>
      <c r="G531" s="109"/>
      <c r="H531" s="74"/>
      <c r="I531" s="75"/>
      <c r="J531" s="110"/>
      <c r="K531" s="74" t="s">
        <v>23781</v>
      </c>
      <c r="L531" s="111"/>
      <c r="M531" s="79"/>
      <c r="N531" s="79"/>
      <c r="O531" s="80"/>
      <c r="P531" s="81"/>
      <c r="Q531" s="81"/>
      <c r="R531" s="91"/>
      <c r="S531" s="91"/>
      <c r="T531" s="91"/>
      <c r="U531" s="91"/>
      <c r="V531" s="52"/>
      <c r="W531" s="52"/>
      <c r="X531" s="52"/>
      <c r="Y531" s="52"/>
      <c r="Z531" s="51"/>
      <c r="AA531" s="76"/>
      <c r="AB531" s="76"/>
      <c r="AC531" s="77"/>
      <c r="AD531" s="84" t="s">
        <v>12508</v>
      </c>
      <c r="AE531" s="84">
        <v>5854</v>
      </c>
      <c r="AF531" s="84">
        <v>5426</v>
      </c>
      <c r="AG531" s="84">
        <v>20027</v>
      </c>
      <c r="AH531" s="84">
        <v>5016</v>
      </c>
      <c r="AI531" s="84">
        <v>-28800</v>
      </c>
      <c r="AJ531" s="84" t="s">
        <v>14506</v>
      </c>
      <c r="AK531" s="84" t="s">
        <v>458</v>
      </c>
      <c r="AL531" s="84"/>
      <c r="AM531" s="84" t="s">
        <v>602</v>
      </c>
      <c r="AN531" s="86">
        <v>42922.825960648152</v>
      </c>
      <c r="AO531" s="88" t="s">
        <v>18209</v>
      </c>
      <c r="AP531" s="84" t="b">
        <v>1</v>
      </c>
      <c r="AQ531" s="84" t="b">
        <v>0</v>
      </c>
      <c r="AR531" s="84" t="b">
        <v>0</v>
      </c>
      <c r="AS531" s="84" t="s">
        <v>290</v>
      </c>
      <c r="AT531" s="84">
        <v>2</v>
      </c>
      <c r="AU531" s="84"/>
      <c r="AV531" s="84" t="b">
        <v>0</v>
      </c>
      <c r="AW531" s="84" t="s">
        <v>745</v>
      </c>
      <c r="AX531" s="88" t="s">
        <v>21633</v>
      </c>
      <c r="AY531" s="84" t="s">
        <v>66</v>
      </c>
      <c r="AZ531" s="2"/>
      <c r="BA531" s="3"/>
      <c r="BB531" s="3"/>
      <c r="BC531" s="3"/>
      <c r="BD531" s="3"/>
    </row>
    <row r="532" spans="1:56" x14ac:dyDescent="0.2">
      <c r="A532" s="69" t="s">
        <v>2528</v>
      </c>
      <c r="B532" s="70"/>
      <c r="C532" s="70"/>
      <c r="D532" s="71"/>
      <c r="E532" s="108"/>
      <c r="F532" s="113" t="s">
        <v>7087</v>
      </c>
      <c r="G532" s="109"/>
      <c r="H532" s="74"/>
      <c r="I532" s="75"/>
      <c r="J532" s="110"/>
      <c r="K532" s="74" t="s">
        <v>23782</v>
      </c>
      <c r="L532" s="111"/>
      <c r="M532" s="79"/>
      <c r="N532" s="79"/>
      <c r="O532" s="80"/>
      <c r="P532" s="81"/>
      <c r="Q532" s="81"/>
      <c r="R532" s="91"/>
      <c r="S532" s="91"/>
      <c r="T532" s="91"/>
      <c r="U532" s="91"/>
      <c r="V532" s="52"/>
      <c r="W532" s="52"/>
      <c r="X532" s="52"/>
      <c r="Y532" s="52"/>
      <c r="Z532" s="51"/>
      <c r="AA532" s="76"/>
      <c r="AB532" s="76"/>
      <c r="AC532" s="77"/>
      <c r="AD532" s="84" t="s">
        <v>12509</v>
      </c>
      <c r="AE532" s="84">
        <v>65</v>
      </c>
      <c r="AF532" s="84">
        <v>18</v>
      </c>
      <c r="AG532" s="84">
        <v>324</v>
      </c>
      <c r="AH532" s="84">
        <v>96</v>
      </c>
      <c r="AI532" s="84"/>
      <c r="AJ532" s="84" t="s">
        <v>14507</v>
      </c>
      <c r="AK532" s="84"/>
      <c r="AL532" s="84"/>
      <c r="AM532" s="84"/>
      <c r="AN532" s="86">
        <v>42868.403032407405</v>
      </c>
      <c r="AO532" s="88" t="s">
        <v>18210</v>
      </c>
      <c r="AP532" s="84" t="b">
        <v>0</v>
      </c>
      <c r="AQ532" s="84" t="b">
        <v>0</v>
      </c>
      <c r="AR532" s="84" t="b">
        <v>0</v>
      </c>
      <c r="AS532" s="84" t="s">
        <v>673</v>
      </c>
      <c r="AT532" s="84">
        <v>0</v>
      </c>
      <c r="AU532" s="88" t="s">
        <v>674</v>
      </c>
      <c r="AV532" s="84" t="b">
        <v>0</v>
      </c>
      <c r="AW532" s="84" t="s">
        <v>745</v>
      </c>
      <c r="AX532" s="88" t="s">
        <v>21634</v>
      </c>
      <c r="AY532" s="84" t="s">
        <v>66</v>
      </c>
      <c r="AZ532" s="2"/>
      <c r="BA532" s="3"/>
      <c r="BB532" s="3"/>
      <c r="BC532" s="3"/>
      <c r="BD532" s="3"/>
    </row>
    <row r="533" spans="1:56" x14ac:dyDescent="0.2">
      <c r="A533" s="69" t="s">
        <v>2529</v>
      </c>
      <c r="B533" s="70"/>
      <c r="C533" s="70"/>
      <c r="D533" s="71"/>
      <c r="E533" s="108"/>
      <c r="F533" s="113" t="s">
        <v>7088</v>
      </c>
      <c r="G533" s="109"/>
      <c r="H533" s="74"/>
      <c r="I533" s="75"/>
      <c r="J533" s="110"/>
      <c r="K533" s="74" t="s">
        <v>23783</v>
      </c>
      <c r="L533" s="111"/>
      <c r="M533" s="79"/>
      <c r="N533" s="79"/>
      <c r="O533" s="80"/>
      <c r="P533" s="81"/>
      <c r="Q533" s="81"/>
      <c r="R533" s="91"/>
      <c r="S533" s="91"/>
      <c r="T533" s="91"/>
      <c r="U533" s="91"/>
      <c r="V533" s="52"/>
      <c r="W533" s="52"/>
      <c r="X533" s="52"/>
      <c r="Y533" s="52"/>
      <c r="Z533" s="51"/>
      <c r="AA533" s="76"/>
      <c r="AB533" s="76"/>
      <c r="AC533" s="77"/>
      <c r="AD533" s="84" t="s">
        <v>12510</v>
      </c>
      <c r="AE533" s="84">
        <v>41962</v>
      </c>
      <c r="AF533" s="84">
        <v>44793</v>
      </c>
      <c r="AG533" s="84">
        <v>2156</v>
      </c>
      <c r="AH533" s="84">
        <v>2037</v>
      </c>
      <c r="AI533" s="84">
        <v>-21600</v>
      </c>
      <c r="AJ533" s="84" t="s">
        <v>14508</v>
      </c>
      <c r="AK533" s="84" t="s">
        <v>16166</v>
      </c>
      <c r="AL533" s="88" t="s">
        <v>16996</v>
      </c>
      <c r="AM533" s="84" t="s">
        <v>601</v>
      </c>
      <c r="AN533" s="86">
        <v>40236.605092592596</v>
      </c>
      <c r="AO533" s="88" t="s">
        <v>18211</v>
      </c>
      <c r="AP533" s="84" t="b">
        <v>0</v>
      </c>
      <c r="AQ533" s="84" t="b">
        <v>0</v>
      </c>
      <c r="AR533" s="84" t="b">
        <v>0</v>
      </c>
      <c r="AS533" s="84" t="s">
        <v>290</v>
      </c>
      <c r="AT533" s="84">
        <v>143</v>
      </c>
      <c r="AU533" s="88" t="s">
        <v>19761</v>
      </c>
      <c r="AV533" s="84" t="b">
        <v>0</v>
      </c>
      <c r="AW533" s="84" t="s">
        <v>745</v>
      </c>
      <c r="AX533" s="88" t="s">
        <v>21635</v>
      </c>
      <c r="AY533" s="84" t="s">
        <v>66</v>
      </c>
      <c r="AZ533" s="2"/>
      <c r="BA533" s="3"/>
      <c r="BB533" s="3"/>
      <c r="BC533" s="3"/>
      <c r="BD533" s="3"/>
    </row>
    <row r="534" spans="1:56" x14ac:dyDescent="0.2">
      <c r="A534" s="69" t="s">
        <v>2530</v>
      </c>
      <c r="B534" s="70"/>
      <c r="C534" s="70"/>
      <c r="D534" s="71"/>
      <c r="E534" s="108"/>
      <c r="F534" s="113" t="s">
        <v>7089</v>
      </c>
      <c r="G534" s="109"/>
      <c r="H534" s="74"/>
      <c r="I534" s="75"/>
      <c r="J534" s="110"/>
      <c r="K534" s="74" t="s">
        <v>23784</v>
      </c>
      <c r="L534" s="111"/>
      <c r="M534" s="79"/>
      <c r="N534" s="79"/>
      <c r="O534" s="80"/>
      <c r="P534" s="81"/>
      <c r="Q534" s="81"/>
      <c r="R534" s="91"/>
      <c r="S534" s="91"/>
      <c r="T534" s="91"/>
      <c r="U534" s="91"/>
      <c r="V534" s="52"/>
      <c r="W534" s="52"/>
      <c r="X534" s="52"/>
      <c r="Y534" s="52"/>
      <c r="Z534" s="51"/>
      <c r="AA534" s="76"/>
      <c r="AB534" s="76"/>
      <c r="AC534" s="77"/>
      <c r="AD534" s="84" t="s">
        <v>12511</v>
      </c>
      <c r="AE534" s="84">
        <v>718</v>
      </c>
      <c r="AF534" s="84">
        <v>748</v>
      </c>
      <c r="AG534" s="84">
        <v>8432</v>
      </c>
      <c r="AH534" s="84">
        <v>7690</v>
      </c>
      <c r="AI534" s="84"/>
      <c r="AJ534" s="84" t="s">
        <v>14509</v>
      </c>
      <c r="AK534" s="84" t="s">
        <v>16167</v>
      </c>
      <c r="AL534" s="88" t="s">
        <v>16997</v>
      </c>
      <c r="AM534" s="84"/>
      <c r="AN534" s="86">
        <v>40438.575497685182</v>
      </c>
      <c r="AO534" s="88" t="s">
        <v>18212</v>
      </c>
      <c r="AP534" s="84" t="b">
        <v>1</v>
      </c>
      <c r="AQ534" s="84" t="b">
        <v>0</v>
      </c>
      <c r="AR534" s="84" t="b">
        <v>0</v>
      </c>
      <c r="AS534" s="84" t="s">
        <v>290</v>
      </c>
      <c r="AT534" s="84">
        <v>68</v>
      </c>
      <c r="AU534" s="88" t="s">
        <v>674</v>
      </c>
      <c r="AV534" s="84" t="b">
        <v>0</v>
      </c>
      <c r="AW534" s="84" t="s">
        <v>745</v>
      </c>
      <c r="AX534" s="88" t="s">
        <v>21636</v>
      </c>
      <c r="AY534" s="84" t="s">
        <v>66</v>
      </c>
      <c r="AZ534" s="2"/>
      <c r="BA534" s="3"/>
      <c r="BB534" s="3"/>
      <c r="BC534" s="3"/>
      <c r="BD534" s="3"/>
    </row>
    <row r="535" spans="1:56" x14ac:dyDescent="0.2">
      <c r="A535" s="69" t="s">
        <v>2531</v>
      </c>
      <c r="B535" s="70"/>
      <c r="C535" s="70"/>
      <c r="D535" s="71"/>
      <c r="E535" s="108"/>
      <c r="F535" s="113" t="s">
        <v>7090</v>
      </c>
      <c r="G535" s="109"/>
      <c r="H535" s="74"/>
      <c r="I535" s="75"/>
      <c r="J535" s="110"/>
      <c r="K535" s="74" t="s">
        <v>23785</v>
      </c>
      <c r="L535" s="111"/>
      <c r="M535" s="79"/>
      <c r="N535" s="79"/>
      <c r="O535" s="80"/>
      <c r="P535" s="81"/>
      <c r="Q535" s="81"/>
      <c r="R535" s="91"/>
      <c r="S535" s="91"/>
      <c r="T535" s="91"/>
      <c r="U535" s="91"/>
      <c r="V535" s="52"/>
      <c r="W535" s="52"/>
      <c r="X535" s="52"/>
      <c r="Y535" s="52"/>
      <c r="Z535" s="51"/>
      <c r="AA535" s="76"/>
      <c r="AB535" s="76"/>
      <c r="AC535" s="77"/>
      <c r="AD535" s="84" t="s">
        <v>12512</v>
      </c>
      <c r="AE535" s="84">
        <v>371</v>
      </c>
      <c r="AF535" s="84">
        <v>341</v>
      </c>
      <c r="AG535" s="84">
        <v>27580</v>
      </c>
      <c r="AH535" s="84">
        <v>157468</v>
      </c>
      <c r="AI535" s="84">
        <v>-21600</v>
      </c>
      <c r="AJ535" s="84" t="s">
        <v>14510</v>
      </c>
      <c r="AK535" s="84"/>
      <c r="AL535" s="84"/>
      <c r="AM535" s="84" t="s">
        <v>601</v>
      </c>
      <c r="AN535" s="86">
        <v>41719.700706018521</v>
      </c>
      <c r="AO535" s="88" t="s">
        <v>18213</v>
      </c>
      <c r="AP535" s="84" t="b">
        <v>0</v>
      </c>
      <c r="AQ535" s="84" t="b">
        <v>0</v>
      </c>
      <c r="AR535" s="84" t="b">
        <v>0</v>
      </c>
      <c r="AS535" s="84" t="s">
        <v>290</v>
      </c>
      <c r="AT535" s="84">
        <v>9</v>
      </c>
      <c r="AU535" s="88" t="s">
        <v>19762</v>
      </c>
      <c r="AV535" s="84" t="b">
        <v>0</v>
      </c>
      <c r="AW535" s="84" t="s">
        <v>745</v>
      </c>
      <c r="AX535" s="88" t="s">
        <v>21637</v>
      </c>
      <c r="AY535" s="84" t="s">
        <v>66</v>
      </c>
      <c r="AZ535" s="2"/>
      <c r="BA535" s="3"/>
      <c r="BB535" s="3"/>
      <c r="BC535" s="3"/>
      <c r="BD535" s="3"/>
    </row>
    <row r="536" spans="1:56" x14ac:dyDescent="0.2">
      <c r="A536" s="69" t="s">
        <v>3875</v>
      </c>
      <c r="B536" s="70"/>
      <c r="C536" s="70"/>
      <c r="D536" s="71"/>
      <c r="E536" s="108"/>
      <c r="F536" s="113" t="s">
        <v>20484</v>
      </c>
      <c r="G536" s="109"/>
      <c r="H536" s="74"/>
      <c r="I536" s="75"/>
      <c r="J536" s="110"/>
      <c r="K536" s="74" t="s">
        <v>23786</v>
      </c>
      <c r="L536" s="111"/>
      <c r="M536" s="79"/>
      <c r="N536" s="79"/>
      <c r="O536" s="80"/>
      <c r="P536" s="81"/>
      <c r="Q536" s="81"/>
      <c r="R536" s="91"/>
      <c r="S536" s="91"/>
      <c r="T536" s="91"/>
      <c r="U536" s="91"/>
      <c r="V536" s="52"/>
      <c r="W536" s="52"/>
      <c r="X536" s="52"/>
      <c r="Y536" s="52"/>
      <c r="Z536" s="51"/>
      <c r="AA536" s="76"/>
      <c r="AB536" s="76"/>
      <c r="AC536" s="77"/>
      <c r="AD536" s="84" t="s">
        <v>12513</v>
      </c>
      <c r="AE536" s="84">
        <v>874</v>
      </c>
      <c r="AF536" s="84">
        <v>24389</v>
      </c>
      <c r="AG536" s="84">
        <v>20874</v>
      </c>
      <c r="AH536" s="84">
        <v>1918</v>
      </c>
      <c r="AI536" s="84">
        <v>-18000</v>
      </c>
      <c r="AJ536" s="84" t="s">
        <v>14511</v>
      </c>
      <c r="AK536" s="84" t="s">
        <v>16168</v>
      </c>
      <c r="AL536" s="88" t="s">
        <v>16998</v>
      </c>
      <c r="AM536" s="84" t="s">
        <v>603</v>
      </c>
      <c r="AN536" s="86">
        <v>41446.589930555558</v>
      </c>
      <c r="AO536" s="88" t="s">
        <v>18214</v>
      </c>
      <c r="AP536" s="84" t="b">
        <v>1</v>
      </c>
      <c r="AQ536" s="84" t="b">
        <v>0</v>
      </c>
      <c r="AR536" s="84" t="b">
        <v>1</v>
      </c>
      <c r="AS536" s="84" t="s">
        <v>290</v>
      </c>
      <c r="AT536" s="84">
        <v>444</v>
      </c>
      <c r="AU536" s="88" t="s">
        <v>674</v>
      </c>
      <c r="AV536" s="84" t="b">
        <v>1</v>
      </c>
      <c r="AW536" s="84" t="s">
        <v>745</v>
      </c>
      <c r="AX536" s="88" t="s">
        <v>21638</v>
      </c>
      <c r="AY536" s="84" t="s">
        <v>65</v>
      </c>
      <c r="AZ536" s="2"/>
      <c r="BA536" s="3"/>
      <c r="BB536" s="3"/>
      <c r="BC536" s="3"/>
      <c r="BD536" s="3"/>
    </row>
    <row r="537" spans="1:56" x14ac:dyDescent="0.2">
      <c r="A537" s="69" t="s">
        <v>2532</v>
      </c>
      <c r="B537" s="70"/>
      <c r="C537" s="70"/>
      <c r="D537" s="71"/>
      <c r="E537" s="108"/>
      <c r="F537" s="113" t="s">
        <v>7091</v>
      </c>
      <c r="G537" s="109"/>
      <c r="H537" s="74"/>
      <c r="I537" s="75"/>
      <c r="J537" s="110"/>
      <c r="K537" s="74" t="s">
        <v>23787</v>
      </c>
      <c r="L537" s="111"/>
      <c r="M537" s="79"/>
      <c r="N537" s="79"/>
      <c r="O537" s="80"/>
      <c r="P537" s="81"/>
      <c r="Q537" s="81"/>
      <c r="R537" s="91"/>
      <c r="S537" s="91"/>
      <c r="T537" s="91"/>
      <c r="U537" s="91"/>
      <c r="V537" s="52"/>
      <c r="W537" s="52"/>
      <c r="X537" s="52"/>
      <c r="Y537" s="52"/>
      <c r="Z537" s="51"/>
      <c r="AA537" s="76"/>
      <c r="AB537" s="76"/>
      <c r="AC537" s="77"/>
      <c r="AD537" s="84" t="s">
        <v>12514</v>
      </c>
      <c r="AE537" s="84">
        <v>6131</v>
      </c>
      <c r="AF537" s="84">
        <v>6113</v>
      </c>
      <c r="AG537" s="84">
        <v>30206</v>
      </c>
      <c r="AH537" s="84">
        <v>9148</v>
      </c>
      <c r="AI537" s="84"/>
      <c r="AJ537" s="84" t="s">
        <v>14512</v>
      </c>
      <c r="AK537" s="84" t="s">
        <v>310</v>
      </c>
      <c r="AL537" s="88" t="s">
        <v>16999</v>
      </c>
      <c r="AM537" s="84"/>
      <c r="AN537" s="86">
        <v>42802.669212962966</v>
      </c>
      <c r="AO537" s="88" t="s">
        <v>18215</v>
      </c>
      <c r="AP537" s="84" t="b">
        <v>1</v>
      </c>
      <c r="AQ537" s="84" t="b">
        <v>0</v>
      </c>
      <c r="AR537" s="84" t="b">
        <v>0</v>
      </c>
      <c r="AS537" s="84" t="s">
        <v>290</v>
      </c>
      <c r="AT537" s="84">
        <v>4</v>
      </c>
      <c r="AU537" s="84"/>
      <c r="AV537" s="84" t="b">
        <v>0</v>
      </c>
      <c r="AW537" s="84" t="s">
        <v>745</v>
      </c>
      <c r="AX537" s="88" t="s">
        <v>21639</v>
      </c>
      <c r="AY537" s="84" t="s">
        <v>66</v>
      </c>
      <c r="AZ537" s="2"/>
      <c r="BA537" s="3"/>
      <c r="BB537" s="3"/>
      <c r="BC537" s="3"/>
      <c r="BD537" s="3"/>
    </row>
    <row r="538" spans="1:56" x14ac:dyDescent="0.2">
      <c r="A538" s="69" t="s">
        <v>2533</v>
      </c>
      <c r="B538" s="70"/>
      <c r="C538" s="70"/>
      <c r="D538" s="71"/>
      <c r="E538" s="108"/>
      <c r="F538" s="113" t="s">
        <v>7092</v>
      </c>
      <c r="G538" s="109"/>
      <c r="H538" s="74"/>
      <c r="I538" s="75"/>
      <c r="J538" s="110"/>
      <c r="K538" s="74" t="s">
        <v>23788</v>
      </c>
      <c r="L538" s="111"/>
      <c r="M538" s="79"/>
      <c r="N538" s="79"/>
      <c r="O538" s="80"/>
      <c r="P538" s="81"/>
      <c r="Q538" s="81"/>
      <c r="R538" s="91"/>
      <c r="S538" s="91"/>
      <c r="T538" s="91"/>
      <c r="U538" s="91"/>
      <c r="V538" s="52"/>
      <c r="W538" s="52"/>
      <c r="X538" s="52"/>
      <c r="Y538" s="52"/>
      <c r="Z538" s="51"/>
      <c r="AA538" s="76"/>
      <c r="AB538" s="76"/>
      <c r="AC538" s="77"/>
      <c r="AD538" s="84" t="s">
        <v>12515</v>
      </c>
      <c r="AE538" s="84">
        <v>325</v>
      </c>
      <c r="AF538" s="84">
        <v>179</v>
      </c>
      <c r="AG538" s="84">
        <v>2333</v>
      </c>
      <c r="AH538" s="84">
        <v>2695</v>
      </c>
      <c r="AI538" s="84">
        <v>-25200</v>
      </c>
      <c r="AJ538" s="84" t="s">
        <v>14513</v>
      </c>
      <c r="AK538" s="84" t="s">
        <v>16169</v>
      </c>
      <c r="AL538" s="84"/>
      <c r="AM538" s="84" t="s">
        <v>605</v>
      </c>
      <c r="AN538" s="86">
        <v>39969.910682870373</v>
      </c>
      <c r="AO538" s="88" t="s">
        <v>18216</v>
      </c>
      <c r="AP538" s="84" t="b">
        <v>0</v>
      </c>
      <c r="AQ538" s="84" t="b">
        <v>0</v>
      </c>
      <c r="AR538" s="84" t="b">
        <v>1</v>
      </c>
      <c r="AS538" s="84" t="s">
        <v>290</v>
      </c>
      <c r="AT538" s="84">
        <v>9</v>
      </c>
      <c r="AU538" s="88" t="s">
        <v>19763</v>
      </c>
      <c r="AV538" s="84" t="b">
        <v>0</v>
      </c>
      <c r="AW538" s="84" t="s">
        <v>745</v>
      </c>
      <c r="AX538" s="88" t="s">
        <v>21640</v>
      </c>
      <c r="AY538" s="84" t="s">
        <v>66</v>
      </c>
      <c r="AZ538" s="2"/>
      <c r="BA538" s="3"/>
      <c r="BB538" s="3"/>
      <c r="BC538" s="3"/>
      <c r="BD538" s="3"/>
    </row>
    <row r="539" spans="1:56" x14ac:dyDescent="0.2">
      <c r="A539" s="69" t="s">
        <v>2534</v>
      </c>
      <c r="B539" s="70"/>
      <c r="C539" s="70"/>
      <c r="D539" s="71"/>
      <c r="E539" s="108"/>
      <c r="F539" s="113" t="s">
        <v>7093</v>
      </c>
      <c r="G539" s="109"/>
      <c r="H539" s="74"/>
      <c r="I539" s="75"/>
      <c r="J539" s="110"/>
      <c r="K539" s="74" t="s">
        <v>23789</v>
      </c>
      <c r="L539" s="111"/>
      <c r="M539" s="79"/>
      <c r="N539" s="79"/>
      <c r="O539" s="80"/>
      <c r="P539" s="81"/>
      <c r="Q539" s="81"/>
      <c r="R539" s="91"/>
      <c r="S539" s="91"/>
      <c r="T539" s="91"/>
      <c r="U539" s="91"/>
      <c r="V539" s="52"/>
      <c r="W539" s="52"/>
      <c r="X539" s="52"/>
      <c r="Y539" s="52"/>
      <c r="Z539" s="51"/>
      <c r="AA539" s="76"/>
      <c r="AB539" s="76"/>
      <c r="AC539" s="77"/>
      <c r="AD539" s="84" t="s">
        <v>12516</v>
      </c>
      <c r="AE539" s="84">
        <v>2349</v>
      </c>
      <c r="AF539" s="84">
        <v>1583</v>
      </c>
      <c r="AG539" s="84">
        <v>7656</v>
      </c>
      <c r="AH539" s="84">
        <v>827</v>
      </c>
      <c r="AI539" s="84">
        <v>-18000</v>
      </c>
      <c r="AJ539" s="84" t="s">
        <v>14514</v>
      </c>
      <c r="AK539" s="84" t="s">
        <v>1335</v>
      </c>
      <c r="AL539" s="88" t="s">
        <v>17000</v>
      </c>
      <c r="AM539" s="84" t="s">
        <v>607</v>
      </c>
      <c r="AN539" s="86">
        <v>40385.666076388887</v>
      </c>
      <c r="AO539" s="88" t="s">
        <v>18217</v>
      </c>
      <c r="AP539" s="84" t="b">
        <v>0</v>
      </c>
      <c r="AQ539" s="84" t="b">
        <v>0</v>
      </c>
      <c r="AR539" s="84" t="b">
        <v>1</v>
      </c>
      <c r="AS539" s="84" t="s">
        <v>290</v>
      </c>
      <c r="AT539" s="84">
        <v>61</v>
      </c>
      <c r="AU539" s="88" t="s">
        <v>19764</v>
      </c>
      <c r="AV539" s="84" t="b">
        <v>0</v>
      </c>
      <c r="AW539" s="84" t="s">
        <v>745</v>
      </c>
      <c r="AX539" s="88" t="s">
        <v>21641</v>
      </c>
      <c r="AY539" s="84" t="s">
        <v>66</v>
      </c>
      <c r="AZ539" s="2"/>
      <c r="BA539" s="3"/>
      <c r="BB539" s="3"/>
      <c r="BC539" s="3"/>
      <c r="BD539" s="3"/>
    </row>
    <row r="540" spans="1:56" x14ac:dyDescent="0.2">
      <c r="A540" s="69" t="s">
        <v>3876</v>
      </c>
      <c r="B540" s="70"/>
      <c r="C540" s="70"/>
      <c r="D540" s="71"/>
      <c r="E540" s="108"/>
      <c r="F540" s="113" t="s">
        <v>20485</v>
      </c>
      <c r="G540" s="109"/>
      <c r="H540" s="74"/>
      <c r="I540" s="75"/>
      <c r="J540" s="110"/>
      <c r="K540" s="74" t="s">
        <v>23790</v>
      </c>
      <c r="L540" s="111"/>
      <c r="M540" s="79"/>
      <c r="N540" s="79"/>
      <c r="O540" s="80"/>
      <c r="P540" s="81"/>
      <c r="Q540" s="81"/>
      <c r="R540" s="91"/>
      <c r="S540" s="91"/>
      <c r="T540" s="91"/>
      <c r="U540" s="91"/>
      <c r="V540" s="52"/>
      <c r="W540" s="52"/>
      <c r="X540" s="52"/>
      <c r="Y540" s="52"/>
      <c r="Z540" s="51"/>
      <c r="AA540" s="76"/>
      <c r="AB540" s="76"/>
      <c r="AC540" s="77"/>
      <c r="AD540" s="84" t="s">
        <v>12517</v>
      </c>
      <c r="AE540" s="84">
        <v>4783</v>
      </c>
      <c r="AF540" s="84">
        <v>6078851</v>
      </c>
      <c r="AG540" s="84">
        <v>6629</v>
      </c>
      <c r="AH540" s="84">
        <v>3097</v>
      </c>
      <c r="AI540" s="84">
        <v>3600</v>
      </c>
      <c r="AJ540" s="84" t="s">
        <v>14515</v>
      </c>
      <c r="AK540" s="84" t="s">
        <v>16170</v>
      </c>
      <c r="AL540" s="88" t="s">
        <v>17001</v>
      </c>
      <c r="AM540" s="84" t="s">
        <v>610</v>
      </c>
      <c r="AN540" s="86">
        <v>39994.64130787037</v>
      </c>
      <c r="AO540" s="88" t="s">
        <v>18218</v>
      </c>
      <c r="AP540" s="84" t="b">
        <v>0</v>
      </c>
      <c r="AQ540" s="84" t="b">
        <v>0</v>
      </c>
      <c r="AR540" s="84" t="b">
        <v>1</v>
      </c>
      <c r="AS540" s="84" t="s">
        <v>290</v>
      </c>
      <c r="AT540" s="84">
        <v>12243</v>
      </c>
      <c r="AU540" s="88" t="s">
        <v>19765</v>
      </c>
      <c r="AV540" s="84" t="b">
        <v>1</v>
      </c>
      <c r="AW540" s="84" t="s">
        <v>745</v>
      </c>
      <c r="AX540" s="88" t="s">
        <v>21642</v>
      </c>
      <c r="AY540" s="84" t="s">
        <v>65</v>
      </c>
      <c r="AZ540" s="2"/>
      <c r="BA540" s="3"/>
      <c r="BB540" s="3"/>
      <c r="BC540" s="3"/>
      <c r="BD540" s="3"/>
    </row>
    <row r="541" spans="1:56" x14ac:dyDescent="0.2">
      <c r="A541" s="69" t="s">
        <v>252</v>
      </c>
      <c r="B541" s="70"/>
      <c r="C541" s="70"/>
      <c r="D541" s="71"/>
      <c r="E541" s="108"/>
      <c r="F541" s="113" t="s">
        <v>740</v>
      </c>
      <c r="G541" s="109"/>
      <c r="H541" s="74"/>
      <c r="I541" s="75"/>
      <c r="J541" s="110"/>
      <c r="K541" s="74" t="s">
        <v>806</v>
      </c>
      <c r="L541" s="111"/>
      <c r="M541" s="79"/>
      <c r="N541" s="79"/>
      <c r="O541" s="80"/>
      <c r="P541" s="81"/>
      <c r="Q541" s="81"/>
      <c r="R541" s="91"/>
      <c r="S541" s="91"/>
      <c r="T541" s="91"/>
      <c r="U541" s="91"/>
      <c r="V541" s="52"/>
      <c r="W541" s="52"/>
      <c r="X541" s="52"/>
      <c r="Y541" s="52"/>
      <c r="Z541" s="51"/>
      <c r="AA541" s="76"/>
      <c r="AB541" s="76"/>
      <c r="AC541" s="77"/>
      <c r="AD541" s="84" t="s">
        <v>391</v>
      </c>
      <c r="AE541" s="84">
        <v>12</v>
      </c>
      <c r="AF541" s="84">
        <v>16697627</v>
      </c>
      <c r="AG541" s="84">
        <v>3357</v>
      </c>
      <c r="AH541" s="84">
        <v>9</v>
      </c>
      <c r="AI541" s="84">
        <v>-18000</v>
      </c>
      <c r="AJ541" s="84" t="s">
        <v>435</v>
      </c>
      <c r="AK541" s="84" t="s">
        <v>466</v>
      </c>
      <c r="AL541" s="88" t="s">
        <v>595</v>
      </c>
      <c r="AM541" s="84" t="s">
        <v>603</v>
      </c>
      <c r="AN541" s="86">
        <v>42754.954479166663</v>
      </c>
      <c r="AO541" s="88" t="s">
        <v>665</v>
      </c>
      <c r="AP541" s="84" t="b">
        <v>1</v>
      </c>
      <c r="AQ541" s="84" t="b">
        <v>0</v>
      </c>
      <c r="AR541" s="84" t="b">
        <v>1</v>
      </c>
      <c r="AS541" s="84" t="s">
        <v>290</v>
      </c>
      <c r="AT541" s="84">
        <v>6564</v>
      </c>
      <c r="AU541" s="84"/>
      <c r="AV541" s="84" t="b">
        <v>1</v>
      </c>
      <c r="AW541" s="84" t="s">
        <v>745</v>
      </c>
      <c r="AX541" s="88" t="s">
        <v>778</v>
      </c>
      <c r="AY541" s="84" t="s">
        <v>65</v>
      </c>
      <c r="AZ541" s="2"/>
      <c r="BA541" s="3"/>
      <c r="BB541" s="3"/>
      <c r="BC541" s="3"/>
      <c r="BD541" s="3"/>
    </row>
    <row r="542" spans="1:56" x14ac:dyDescent="0.2">
      <c r="A542" s="69" t="s">
        <v>2535</v>
      </c>
      <c r="B542" s="70"/>
      <c r="C542" s="70"/>
      <c r="D542" s="71"/>
      <c r="E542" s="108"/>
      <c r="F542" s="113" t="s">
        <v>7094</v>
      </c>
      <c r="G542" s="109"/>
      <c r="H542" s="74"/>
      <c r="I542" s="75"/>
      <c r="J542" s="110"/>
      <c r="K542" s="74" t="s">
        <v>23791</v>
      </c>
      <c r="L542" s="111"/>
      <c r="M542" s="79"/>
      <c r="N542" s="79"/>
      <c r="O542" s="80"/>
      <c r="P542" s="81"/>
      <c r="Q542" s="81"/>
      <c r="R542" s="91"/>
      <c r="S542" s="91"/>
      <c r="T542" s="91"/>
      <c r="U542" s="91"/>
      <c r="V542" s="52"/>
      <c r="W542" s="52"/>
      <c r="X542" s="52"/>
      <c r="Y542" s="52"/>
      <c r="Z542" s="51"/>
      <c r="AA542" s="76"/>
      <c r="AB542" s="76"/>
      <c r="AC542" s="77"/>
      <c r="AD542" s="84" t="s">
        <v>12518</v>
      </c>
      <c r="AE542" s="84">
        <v>3239</v>
      </c>
      <c r="AF542" s="84">
        <v>5046</v>
      </c>
      <c r="AG542" s="84">
        <v>154163</v>
      </c>
      <c r="AH542" s="84">
        <v>20358</v>
      </c>
      <c r="AI542" s="84">
        <v>-25200</v>
      </c>
      <c r="AJ542" s="84" t="s">
        <v>14516</v>
      </c>
      <c r="AK542" s="84"/>
      <c r="AL542" s="84"/>
      <c r="AM542" s="84" t="s">
        <v>605</v>
      </c>
      <c r="AN542" s="86">
        <v>40549.759039351855</v>
      </c>
      <c r="AO542" s="88" t="s">
        <v>18219</v>
      </c>
      <c r="AP542" s="84" t="b">
        <v>0</v>
      </c>
      <c r="AQ542" s="84" t="b">
        <v>0</v>
      </c>
      <c r="AR542" s="84" t="b">
        <v>0</v>
      </c>
      <c r="AS542" s="84" t="s">
        <v>290</v>
      </c>
      <c r="AT542" s="84">
        <v>316</v>
      </c>
      <c r="AU542" s="88" t="s">
        <v>19766</v>
      </c>
      <c r="AV542" s="84" t="b">
        <v>0</v>
      </c>
      <c r="AW542" s="84" t="s">
        <v>745</v>
      </c>
      <c r="AX542" s="88" t="s">
        <v>21643</v>
      </c>
      <c r="AY542" s="84" t="s">
        <v>66</v>
      </c>
      <c r="AZ542" s="2"/>
      <c r="BA542" s="3"/>
      <c r="BB542" s="3"/>
      <c r="BC542" s="3"/>
      <c r="BD542" s="3"/>
    </row>
    <row r="543" spans="1:56" x14ac:dyDescent="0.2">
      <c r="A543" s="69" t="s">
        <v>2536</v>
      </c>
      <c r="B543" s="70"/>
      <c r="C543" s="70"/>
      <c r="D543" s="71"/>
      <c r="E543" s="108"/>
      <c r="F543" s="113" t="s">
        <v>7095</v>
      </c>
      <c r="G543" s="109"/>
      <c r="H543" s="74"/>
      <c r="I543" s="75"/>
      <c r="J543" s="110"/>
      <c r="K543" s="74" t="s">
        <v>23792</v>
      </c>
      <c r="L543" s="111"/>
      <c r="M543" s="79"/>
      <c r="N543" s="79"/>
      <c r="O543" s="80"/>
      <c r="P543" s="81"/>
      <c r="Q543" s="81"/>
      <c r="R543" s="91"/>
      <c r="S543" s="91"/>
      <c r="T543" s="91"/>
      <c r="U543" s="91"/>
      <c r="V543" s="52"/>
      <c r="W543" s="52"/>
      <c r="X543" s="52"/>
      <c r="Y543" s="52"/>
      <c r="Z543" s="51"/>
      <c r="AA543" s="76"/>
      <c r="AB543" s="76"/>
      <c r="AC543" s="77"/>
      <c r="AD543" s="84" t="s">
        <v>12519</v>
      </c>
      <c r="AE543" s="84">
        <v>347</v>
      </c>
      <c r="AF543" s="84">
        <v>273</v>
      </c>
      <c r="AG543" s="84">
        <v>1421</v>
      </c>
      <c r="AH543" s="84">
        <v>257</v>
      </c>
      <c r="AI543" s="84">
        <v>-28800</v>
      </c>
      <c r="AJ543" s="84" t="s">
        <v>14517</v>
      </c>
      <c r="AK543" s="84" t="s">
        <v>1400</v>
      </c>
      <c r="AL543" s="88" t="s">
        <v>17002</v>
      </c>
      <c r="AM543" s="84" t="s">
        <v>602</v>
      </c>
      <c r="AN543" s="86">
        <v>42117.952986111108</v>
      </c>
      <c r="AO543" s="88" t="s">
        <v>18220</v>
      </c>
      <c r="AP543" s="84" t="b">
        <v>1</v>
      </c>
      <c r="AQ543" s="84" t="b">
        <v>0</v>
      </c>
      <c r="AR543" s="84" t="b">
        <v>0</v>
      </c>
      <c r="AS543" s="84" t="s">
        <v>290</v>
      </c>
      <c r="AT543" s="84">
        <v>7</v>
      </c>
      <c r="AU543" s="88" t="s">
        <v>674</v>
      </c>
      <c r="AV543" s="84" t="b">
        <v>0</v>
      </c>
      <c r="AW543" s="84" t="s">
        <v>745</v>
      </c>
      <c r="AX543" s="88" t="s">
        <v>21644</v>
      </c>
      <c r="AY543" s="84" t="s">
        <v>66</v>
      </c>
      <c r="AZ543" s="2"/>
      <c r="BA543" s="3"/>
      <c r="BB543" s="3"/>
      <c r="BC543" s="3"/>
      <c r="BD543" s="3"/>
    </row>
    <row r="544" spans="1:56" x14ac:dyDescent="0.2">
      <c r="A544" s="69" t="s">
        <v>3877</v>
      </c>
      <c r="B544" s="70"/>
      <c r="C544" s="70"/>
      <c r="D544" s="71"/>
      <c r="E544" s="108"/>
      <c r="F544" s="113" t="s">
        <v>20486</v>
      </c>
      <c r="G544" s="109"/>
      <c r="H544" s="74"/>
      <c r="I544" s="75"/>
      <c r="J544" s="110"/>
      <c r="K544" s="74" t="s">
        <v>23793</v>
      </c>
      <c r="L544" s="111"/>
      <c r="M544" s="79"/>
      <c r="N544" s="79"/>
      <c r="O544" s="80"/>
      <c r="P544" s="81"/>
      <c r="Q544" s="81"/>
      <c r="R544" s="91"/>
      <c r="S544" s="91"/>
      <c r="T544" s="91"/>
      <c r="U544" s="91"/>
      <c r="V544" s="52"/>
      <c r="W544" s="52"/>
      <c r="X544" s="52"/>
      <c r="Y544" s="52"/>
      <c r="Z544" s="51"/>
      <c r="AA544" s="76"/>
      <c r="AB544" s="76"/>
      <c r="AC544" s="77"/>
      <c r="AD544" s="84" t="s">
        <v>12520</v>
      </c>
      <c r="AE544" s="84">
        <v>202</v>
      </c>
      <c r="AF544" s="84">
        <v>693551</v>
      </c>
      <c r="AG544" s="84">
        <v>85479</v>
      </c>
      <c r="AH544" s="84">
        <v>12</v>
      </c>
      <c r="AI544" s="84">
        <v>-18000</v>
      </c>
      <c r="AJ544" s="84" t="s">
        <v>14518</v>
      </c>
      <c r="AK544" s="84" t="s">
        <v>1470</v>
      </c>
      <c r="AL544" s="88" t="s">
        <v>17003</v>
      </c>
      <c r="AM544" s="84" t="s">
        <v>603</v>
      </c>
      <c r="AN544" s="86">
        <v>39414.770555555559</v>
      </c>
      <c r="AO544" s="88" t="s">
        <v>18221</v>
      </c>
      <c r="AP544" s="84" t="b">
        <v>0</v>
      </c>
      <c r="AQ544" s="84" t="b">
        <v>0</v>
      </c>
      <c r="AR544" s="84" t="b">
        <v>1</v>
      </c>
      <c r="AS544" s="84" t="s">
        <v>673</v>
      </c>
      <c r="AT544" s="84">
        <v>5885</v>
      </c>
      <c r="AU544" s="88" t="s">
        <v>674</v>
      </c>
      <c r="AV544" s="84" t="b">
        <v>1</v>
      </c>
      <c r="AW544" s="84" t="s">
        <v>745</v>
      </c>
      <c r="AX544" s="88" t="s">
        <v>21645</v>
      </c>
      <c r="AY544" s="84" t="s">
        <v>65</v>
      </c>
      <c r="AZ544" s="2"/>
      <c r="BA544" s="3"/>
      <c r="BB544" s="3"/>
      <c r="BC544" s="3"/>
      <c r="BD544" s="3"/>
    </row>
    <row r="545" spans="1:56" x14ac:dyDescent="0.2">
      <c r="A545" s="69" t="s">
        <v>2537</v>
      </c>
      <c r="B545" s="70"/>
      <c r="C545" s="70"/>
      <c r="D545" s="71"/>
      <c r="E545" s="108"/>
      <c r="F545" s="113" t="s">
        <v>7096</v>
      </c>
      <c r="G545" s="109"/>
      <c r="H545" s="74"/>
      <c r="I545" s="75"/>
      <c r="J545" s="110"/>
      <c r="K545" s="74" t="s">
        <v>23794</v>
      </c>
      <c r="L545" s="111"/>
      <c r="M545" s="79"/>
      <c r="N545" s="79"/>
      <c r="O545" s="80"/>
      <c r="P545" s="81"/>
      <c r="Q545" s="81"/>
      <c r="R545" s="91"/>
      <c r="S545" s="91"/>
      <c r="T545" s="91"/>
      <c r="U545" s="91"/>
      <c r="V545" s="52"/>
      <c r="W545" s="52"/>
      <c r="X545" s="52"/>
      <c r="Y545" s="52"/>
      <c r="Z545" s="51"/>
      <c r="AA545" s="76"/>
      <c r="AB545" s="76"/>
      <c r="AC545" s="77"/>
      <c r="AD545" s="84" t="s">
        <v>12521</v>
      </c>
      <c r="AE545" s="84">
        <v>1989</v>
      </c>
      <c r="AF545" s="84">
        <v>1333</v>
      </c>
      <c r="AG545" s="84">
        <v>91474</v>
      </c>
      <c r="AH545" s="84">
        <v>426</v>
      </c>
      <c r="AI545" s="84">
        <v>-21600</v>
      </c>
      <c r="AJ545" s="84" t="s">
        <v>14519</v>
      </c>
      <c r="AK545" s="84" t="s">
        <v>1340</v>
      </c>
      <c r="AL545" s="88" t="s">
        <v>17004</v>
      </c>
      <c r="AM545" s="84" t="s">
        <v>601</v>
      </c>
      <c r="AN545" s="86">
        <v>39657.186076388891</v>
      </c>
      <c r="AO545" s="88" t="s">
        <v>18222</v>
      </c>
      <c r="AP545" s="84" t="b">
        <v>0</v>
      </c>
      <c r="AQ545" s="84" t="b">
        <v>0</v>
      </c>
      <c r="AR545" s="84" t="b">
        <v>1</v>
      </c>
      <c r="AS545" s="84" t="s">
        <v>290</v>
      </c>
      <c r="AT545" s="84">
        <v>55</v>
      </c>
      <c r="AU545" s="88" t="s">
        <v>675</v>
      </c>
      <c r="AV545" s="84" t="b">
        <v>0</v>
      </c>
      <c r="AW545" s="84" t="s">
        <v>745</v>
      </c>
      <c r="AX545" s="88" t="s">
        <v>21646</v>
      </c>
      <c r="AY545" s="84" t="s">
        <v>66</v>
      </c>
      <c r="AZ545" s="2"/>
      <c r="BA545" s="3"/>
      <c r="BB545" s="3"/>
      <c r="BC545" s="3"/>
      <c r="BD545" s="3"/>
    </row>
    <row r="546" spans="1:56" x14ac:dyDescent="0.2">
      <c r="A546" s="69" t="s">
        <v>2538</v>
      </c>
      <c r="B546" s="70"/>
      <c r="C546" s="70"/>
      <c r="D546" s="71"/>
      <c r="E546" s="108"/>
      <c r="F546" s="113" t="s">
        <v>20487</v>
      </c>
      <c r="G546" s="109"/>
      <c r="H546" s="74"/>
      <c r="I546" s="75"/>
      <c r="J546" s="110"/>
      <c r="K546" s="74" t="s">
        <v>23795</v>
      </c>
      <c r="L546" s="111"/>
      <c r="M546" s="79"/>
      <c r="N546" s="79"/>
      <c r="O546" s="80"/>
      <c r="P546" s="81"/>
      <c r="Q546" s="81"/>
      <c r="R546" s="91"/>
      <c r="S546" s="91"/>
      <c r="T546" s="91"/>
      <c r="U546" s="91"/>
      <c r="V546" s="52"/>
      <c r="W546" s="52"/>
      <c r="X546" s="52"/>
      <c r="Y546" s="52"/>
      <c r="Z546" s="51"/>
      <c r="AA546" s="76"/>
      <c r="AB546" s="76"/>
      <c r="AC546" s="77"/>
      <c r="AD546" s="84" t="s">
        <v>12522</v>
      </c>
      <c r="AE546" s="84">
        <v>725</v>
      </c>
      <c r="AF546" s="84">
        <v>725</v>
      </c>
      <c r="AG546" s="84">
        <v>16299</v>
      </c>
      <c r="AH546" s="84">
        <v>11175</v>
      </c>
      <c r="AI546" s="84">
        <v>-18000</v>
      </c>
      <c r="AJ546" s="84" t="s">
        <v>14520</v>
      </c>
      <c r="AK546" s="84" t="s">
        <v>16171</v>
      </c>
      <c r="AL546" s="88" t="s">
        <v>17005</v>
      </c>
      <c r="AM546" s="84" t="s">
        <v>603</v>
      </c>
      <c r="AN546" s="86">
        <v>39912.60597222222</v>
      </c>
      <c r="AO546" s="88" t="s">
        <v>18223</v>
      </c>
      <c r="AP546" s="84" t="b">
        <v>0</v>
      </c>
      <c r="AQ546" s="84" t="b">
        <v>0</v>
      </c>
      <c r="AR546" s="84" t="b">
        <v>1</v>
      </c>
      <c r="AS546" s="84" t="s">
        <v>290</v>
      </c>
      <c r="AT546" s="84">
        <v>54</v>
      </c>
      <c r="AU546" s="88" t="s">
        <v>19767</v>
      </c>
      <c r="AV546" s="84" t="b">
        <v>0</v>
      </c>
      <c r="AW546" s="84" t="s">
        <v>745</v>
      </c>
      <c r="AX546" s="88" t="s">
        <v>21647</v>
      </c>
      <c r="AY546" s="84" t="s">
        <v>66</v>
      </c>
      <c r="AZ546" s="2"/>
      <c r="BA546" s="3"/>
      <c r="BB546" s="3"/>
      <c r="BC546" s="3"/>
      <c r="BD546" s="3"/>
    </row>
    <row r="547" spans="1:56" x14ac:dyDescent="0.2">
      <c r="A547" s="69" t="s">
        <v>818</v>
      </c>
      <c r="B547" s="70"/>
      <c r="C547" s="70"/>
      <c r="D547" s="71"/>
      <c r="E547" s="108"/>
      <c r="F547" s="113" t="s">
        <v>949</v>
      </c>
      <c r="G547" s="109"/>
      <c r="H547" s="74"/>
      <c r="I547" s="75"/>
      <c r="J547" s="110"/>
      <c r="K547" s="74" t="s">
        <v>23796</v>
      </c>
      <c r="L547" s="111"/>
      <c r="M547" s="79"/>
      <c r="N547" s="79"/>
      <c r="O547" s="80"/>
      <c r="P547" s="81"/>
      <c r="Q547" s="81"/>
      <c r="R547" s="91"/>
      <c r="S547" s="91"/>
      <c r="T547" s="91"/>
      <c r="U547" s="91"/>
      <c r="V547" s="52"/>
      <c r="W547" s="52"/>
      <c r="X547" s="52"/>
      <c r="Y547" s="52"/>
      <c r="Z547" s="51"/>
      <c r="AA547" s="76"/>
      <c r="AB547" s="76"/>
      <c r="AC547" s="77"/>
      <c r="AD547" s="84" t="s">
        <v>1098</v>
      </c>
      <c r="AE547" s="84">
        <v>2710</v>
      </c>
      <c r="AF547" s="84">
        <v>1151</v>
      </c>
      <c r="AG547" s="84">
        <v>27241</v>
      </c>
      <c r="AH547" s="84">
        <v>18409</v>
      </c>
      <c r="AI547" s="84">
        <v>-21600</v>
      </c>
      <c r="AJ547" s="84" t="s">
        <v>1225</v>
      </c>
      <c r="AK547" s="84"/>
      <c r="AL547" s="84"/>
      <c r="AM547" s="84" t="s">
        <v>628</v>
      </c>
      <c r="AN547" s="86">
        <v>39924.820520833331</v>
      </c>
      <c r="AO547" s="84"/>
      <c r="AP547" s="84" t="b">
        <v>1</v>
      </c>
      <c r="AQ547" s="84" t="b">
        <v>0</v>
      </c>
      <c r="AR547" s="84" t="b">
        <v>1</v>
      </c>
      <c r="AS547" s="84" t="s">
        <v>290</v>
      </c>
      <c r="AT547" s="84">
        <v>34</v>
      </c>
      <c r="AU547" s="88" t="s">
        <v>674</v>
      </c>
      <c r="AV547" s="84" t="b">
        <v>0</v>
      </c>
      <c r="AW547" s="84" t="s">
        <v>745</v>
      </c>
      <c r="AX547" s="88" t="s">
        <v>1784</v>
      </c>
      <c r="AY547" s="84" t="s">
        <v>66</v>
      </c>
      <c r="AZ547" s="2"/>
      <c r="BA547" s="3"/>
      <c r="BB547" s="3"/>
      <c r="BC547" s="3"/>
      <c r="BD547" s="3"/>
    </row>
    <row r="548" spans="1:56" x14ac:dyDescent="0.2">
      <c r="A548" s="69" t="s">
        <v>3479</v>
      </c>
      <c r="B548" s="70"/>
      <c r="C548" s="70"/>
      <c r="D548" s="71"/>
      <c r="E548" s="108"/>
      <c r="F548" s="113" t="s">
        <v>7845</v>
      </c>
      <c r="G548" s="109"/>
      <c r="H548" s="74"/>
      <c r="I548" s="75"/>
      <c r="J548" s="110"/>
      <c r="K548" s="74" t="s">
        <v>23797</v>
      </c>
      <c r="L548" s="111"/>
      <c r="M548" s="79"/>
      <c r="N548" s="79"/>
      <c r="O548" s="80"/>
      <c r="P548" s="81"/>
      <c r="Q548" s="81"/>
      <c r="R548" s="91"/>
      <c r="S548" s="91"/>
      <c r="T548" s="91"/>
      <c r="U548" s="91"/>
      <c r="V548" s="52"/>
      <c r="W548" s="52"/>
      <c r="X548" s="52"/>
      <c r="Y548" s="52"/>
      <c r="Z548" s="51"/>
      <c r="AA548" s="76"/>
      <c r="AB548" s="76"/>
      <c r="AC548" s="77"/>
      <c r="AD548" s="84" t="s">
        <v>12523</v>
      </c>
      <c r="AE548" s="84">
        <v>292</v>
      </c>
      <c r="AF548" s="84">
        <v>239019</v>
      </c>
      <c r="AG548" s="84">
        <v>36457</v>
      </c>
      <c r="AH548" s="84">
        <v>25776</v>
      </c>
      <c r="AI548" s="84">
        <v>-18000</v>
      </c>
      <c r="AJ548" s="84" t="s">
        <v>14521</v>
      </c>
      <c r="AK548" s="84" t="s">
        <v>444</v>
      </c>
      <c r="AL548" s="88" t="s">
        <v>17006</v>
      </c>
      <c r="AM548" s="84" t="s">
        <v>603</v>
      </c>
      <c r="AN548" s="86">
        <v>39685.119733796295</v>
      </c>
      <c r="AO548" s="88" t="s">
        <v>18224</v>
      </c>
      <c r="AP548" s="84" t="b">
        <v>0</v>
      </c>
      <c r="AQ548" s="84" t="b">
        <v>0</v>
      </c>
      <c r="AR548" s="84" t="b">
        <v>1</v>
      </c>
      <c r="AS548" s="84" t="s">
        <v>290</v>
      </c>
      <c r="AT548" s="84">
        <v>2407</v>
      </c>
      <c r="AU548" s="88" t="s">
        <v>686</v>
      </c>
      <c r="AV548" s="84" t="b">
        <v>1</v>
      </c>
      <c r="AW548" s="84" t="s">
        <v>745</v>
      </c>
      <c r="AX548" s="88" t="s">
        <v>21648</v>
      </c>
      <c r="AY548" s="84" t="s">
        <v>66</v>
      </c>
      <c r="AZ548" s="2"/>
      <c r="BA548" s="3"/>
      <c r="BB548" s="3"/>
      <c r="BC548" s="3"/>
      <c r="BD548" s="3"/>
    </row>
    <row r="549" spans="1:56" x14ac:dyDescent="0.2">
      <c r="A549" s="69" t="s">
        <v>2539</v>
      </c>
      <c r="B549" s="70"/>
      <c r="C549" s="70"/>
      <c r="D549" s="71"/>
      <c r="E549" s="108"/>
      <c r="F549" s="113" t="s">
        <v>20488</v>
      </c>
      <c r="G549" s="109"/>
      <c r="H549" s="74"/>
      <c r="I549" s="75"/>
      <c r="J549" s="110"/>
      <c r="K549" s="74" t="s">
        <v>23798</v>
      </c>
      <c r="L549" s="111"/>
      <c r="M549" s="79"/>
      <c r="N549" s="79"/>
      <c r="O549" s="80"/>
      <c r="P549" s="81"/>
      <c r="Q549" s="81"/>
      <c r="R549" s="91"/>
      <c r="S549" s="91"/>
      <c r="T549" s="91"/>
      <c r="U549" s="91"/>
      <c r="V549" s="52"/>
      <c r="W549" s="52"/>
      <c r="X549" s="52"/>
      <c r="Y549" s="52"/>
      <c r="Z549" s="51"/>
      <c r="AA549" s="76"/>
      <c r="AB549" s="76"/>
      <c r="AC549" s="77"/>
      <c r="AD549" s="84" t="s">
        <v>12524</v>
      </c>
      <c r="AE549" s="84">
        <v>180</v>
      </c>
      <c r="AF549" s="84">
        <v>92</v>
      </c>
      <c r="AG549" s="84">
        <v>14144</v>
      </c>
      <c r="AH549" s="84">
        <v>8135</v>
      </c>
      <c r="AI549" s="84"/>
      <c r="AJ549" s="84"/>
      <c r="AK549" s="84"/>
      <c r="AL549" s="84"/>
      <c r="AM549" s="84"/>
      <c r="AN549" s="86">
        <v>42554.970277777778</v>
      </c>
      <c r="AO549" s="84"/>
      <c r="AP549" s="84" t="b">
        <v>1</v>
      </c>
      <c r="AQ549" s="84" t="b">
        <v>0</v>
      </c>
      <c r="AR549" s="84" t="b">
        <v>0</v>
      </c>
      <c r="AS549" s="84" t="s">
        <v>291</v>
      </c>
      <c r="AT549" s="84">
        <v>1</v>
      </c>
      <c r="AU549" s="84"/>
      <c r="AV549" s="84" t="b">
        <v>0</v>
      </c>
      <c r="AW549" s="84" t="s">
        <v>745</v>
      </c>
      <c r="AX549" s="88" t="s">
        <v>21649</v>
      </c>
      <c r="AY549" s="84" t="s">
        <v>66</v>
      </c>
      <c r="AZ549" s="2"/>
      <c r="BA549" s="3"/>
      <c r="BB549" s="3"/>
      <c r="BC549" s="3"/>
      <c r="BD549" s="3"/>
    </row>
    <row r="550" spans="1:56" x14ac:dyDescent="0.2">
      <c r="A550" s="69" t="s">
        <v>2540</v>
      </c>
      <c r="B550" s="70"/>
      <c r="C550" s="70"/>
      <c r="D550" s="71"/>
      <c r="E550" s="108"/>
      <c r="F550" s="113" t="s">
        <v>275</v>
      </c>
      <c r="G550" s="109"/>
      <c r="H550" s="74"/>
      <c r="I550" s="75"/>
      <c r="J550" s="110"/>
      <c r="K550" s="74" t="s">
        <v>23799</v>
      </c>
      <c r="L550" s="111"/>
      <c r="M550" s="79"/>
      <c r="N550" s="79"/>
      <c r="O550" s="80"/>
      <c r="P550" s="81"/>
      <c r="Q550" s="81"/>
      <c r="R550" s="91"/>
      <c r="S550" s="91"/>
      <c r="T550" s="91"/>
      <c r="U550" s="91"/>
      <c r="V550" s="52"/>
      <c r="W550" s="52"/>
      <c r="X550" s="52"/>
      <c r="Y550" s="52"/>
      <c r="Z550" s="51"/>
      <c r="AA550" s="76"/>
      <c r="AB550" s="76"/>
      <c r="AC550" s="77"/>
      <c r="AD550" s="84" t="s">
        <v>12525</v>
      </c>
      <c r="AE550" s="84">
        <v>69</v>
      </c>
      <c r="AF550" s="84">
        <v>0</v>
      </c>
      <c r="AG550" s="84">
        <v>2794</v>
      </c>
      <c r="AH550" s="84">
        <v>208</v>
      </c>
      <c r="AI550" s="84"/>
      <c r="AJ550" s="84"/>
      <c r="AK550" s="84"/>
      <c r="AL550" s="84"/>
      <c r="AM550" s="84"/>
      <c r="AN550" s="86">
        <v>43066.69390046296</v>
      </c>
      <c r="AO550" s="84"/>
      <c r="AP550" s="84" t="b">
        <v>1</v>
      </c>
      <c r="AQ550" s="84" t="b">
        <v>1</v>
      </c>
      <c r="AR550" s="84" t="b">
        <v>0</v>
      </c>
      <c r="AS550" s="84" t="s">
        <v>2154</v>
      </c>
      <c r="AT550" s="84">
        <v>0</v>
      </c>
      <c r="AU550" s="84"/>
      <c r="AV550" s="84" t="b">
        <v>0</v>
      </c>
      <c r="AW550" s="84" t="s">
        <v>745</v>
      </c>
      <c r="AX550" s="88" t="s">
        <v>21650</v>
      </c>
      <c r="AY550" s="84" t="s">
        <v>66</v>
      </c>
      <c r="AZ550" s="2"/>
      <c r="BA550" s="3"/>
      <c r="BB550" s="3"/>
      <c r="BC550" s="3"/>
      <c r="BD550" s="3"/>
    </row>
    <row r="551" spans="1:56" x14ac:dyDescent="0.2">
      <c r="A551" s="69" t="s">
        <v>2541</v>
      </c>
      <c r="B551" s="70"/>
      <c r="C551" s="70"/>
      <c r="D551" s="71"/>
      <c r="E551" s="108"/>
      <c r="F551" s="113" t="s">
        <v>7097</v>
      </c>
      <c r="G551" s="109"/>
      <c r="H551" s="74"/>
      <c r="I551" s="75"/>
      <c r="J551" s="110"/>
      <c r="K551" s="74" t="s">
        <v>23800</v>
      </c>
      <c r="L551" s="111"/>
      <c r="M551" s="79"/>
      <c r="N551" s="79"/>
      <c r="O551" s="80"/>
      <c r="P551" s="81"/>
      <c r="Q551" s="81"/>
      <c r="R551" s="91"/>
      <c r="S551" s="91"/>
      <c r="T551" s="91"/>
      <c r="U551" s="91"/>
      <c r="V551" s="52"/>
      <c r="W551" s="52"/>
      <c r="X551" s="52"/>
      <c r="Y551" s="52"/>
      <c r="Z551" s="51"/>
      <c r="AA551" s="76"/>
      <c r="AB551" s="76"/>
      <c r="AC551" s="77"/>
      <c r="AD551" s="84" t="s">
        <v>12526</v>
      </c>
      <c r="AE551" s="84">
        <v>217</v>
      </c>
      <c r="AF551" s="84">
        <v>56</v>
      </c>
      <c r="AG551" s="84">
        <v>166</v>
      </c>
      <c r="AH551" s="84">
        <v>54</v>
      </c>
      <c r="AI551" s="84"/>
      <c r="AJ551" s="84" t="s">
        <v>14522</v>
      </c>
      <c r="AK551" s="84" t="s">
        <v>1309</v>
      </c>
      <c r="AL551" s="84"/>
      <c r="AM551" s="84"/>
      <c r="AN551" s="86">
        <v>42577.516828703701</v>
      </c>
      <c r="AO551" s="88" t="s">
        <v>18225</v>
      </c>
      <c r="AP551" s="84" t="b">
        <v>1</v>
      </c>
      <c r="AQ551" s="84" t="b">
        <v>0</v>
      </c>
      <c r="AR551" s="84" t="b">
        <v>0</v>
      </c>
      <c r="AS551" s="84" t="s">
        <v>290</v>
      </c>
      <c r="AT551" s="84">
        <v>2</v>
      </c>
      <c r="AU551" s="84"/>
      <c r="AV551" s="84" t="b">
        <v>0</v>
      </c>
      <c r="AW551" s="84" t="s">
        <v>745</v>
      </c>
      <c r="AX551" s="88" t="s">
        <v>21651</v>
      </c>
      <c r="AY551" s="84" t="s">
        <v>66</v>
      </c>
      <c r="AZ551" s="2"/>
      <c r="BA551" s="3"/>
      <c r="BB551" s="3"/>
      <c r="BC551" s="3"/>
      <c r="BD551" s="3"/>
    </row>
    <row r="552" spans="1:56" x14ac:dyDescent="0.2">
      <c r="A552" s="69" t="s">
        <v>2542</v>
      </c>
      <c r="B552" s="70"/>
      <c r="C552" s="70"/>
      <c r="D552" s="71"/>
      <c r="E552" s="108"/>
      <c r="F552" s="113" t="s">
        <v>7098</v>
      </c>
      <c r="G552" s="109"/>
      <c r="H552" s="74"/>
      <c r="I552" s="75"/>
      <c r="J552" s="110"/>
      <c r="K552" s="74" t="s">
        <v>23801</v>
      </c>
      <c r="L552" s="111"/>
      <c r="M552" s="79"/>
      <c r="N552" s="79"/>
      <c r="O552" s="80"/>
      <c r="P552" s="81"/>
      <c r="Q552" s="81"/>
      <c r="R552" s="91"/>
      <c r="S552" s="91"/>
      <c r="T552" s="91"/>
      <c r="U552" s="91"/>
      <c r="V552" s="52"/>
      <c r="W552" s="52"/>
      <c r="X552" s="52"/>
      <c r="Y552" s="52"/>
      <c r="Z552" s="51"/>
      <c r="AA552" s="76"/>
      <c r="AB552" s="76"/>
      <c r="AC552" s="77"/>
      <c r="AD552" s="84" t="s">
        <v>12527</v>
      </c>
      <c r="AE552" s="84">
        <v>254</v>
      </c>
      <c r="AF552" s="84">
        <v>217</v>
      </c>
      <c r="AG552" s="84">
        <v>3713</v>
      </c>
      <c r="AH552" s="84">
        <v>3066</v>
      </c>
      <c r="AI552" s="84">
        <v>-28800</v>
      </c>
      <c r="AJ552" s="84" t="s">
        <v>14523</v>
      </c>
      <c r="AK552" s="84" t="s">
        <v>486</v>
      </c>
      <c r="AL552" s="88" t="s">
        <v>17007</v>
      </c>
      <c r="AM552" s="84" t="s">
        <v>602</v>
      </c>
      <c r="AN552" s="86">
        <v>41807.094780092593</v>
      </c>
      <c r="AO552" s="84"/>
      <c r="AP552" s="84" t="b">
        <v>0</v>
      </c>
      <c r="AQ552" s="84" t="b">
        <v>0</v>
      </c>
      <c r="AR552" s="84" t="b">
        <v>1</v>
      </c>
      <c r="AS552" s="84" t="s">
        <v>290</v>
      </c>
      <c r="AT552" s="84">
        <v>17</v>
      </c>
      <c r="AU552" s="88" t="s">
        <v>674</v>
      </c>
      <c r="AV552" s="84" t="b">
        <v>0</v>
      </c>
      <c r="AW552" s="84" t="s">
        <v>745</v>
      </c>
      <c r="AX552" s="88" t="s">
        <v>21652</v>
      </c>
      <c r="AY552" s="84" t="s">
        <v>66</v>
      </c>
      <c r="AZ552" s="2"/>
      <c r="BA552" s="3"/>
      <c r="BB552" s="3"/>
      <c r="BC552" s="3"/>
      <c r="BD552" s="3"/>
    </row>
    <row r="553" spans="1:56" x14ac:dyDescent="0.2">
      <c r="A553" s="69" t="s">
        <v>2543</v>
      </c>
      <c r="B553" s="70"/>
      <c r="C553" s="70"/>
      <c r="D553" s="71"/>
      <c r="E553" s="108"/>
      <c r="F553" s="113" t="s">
        <v>7099</v>
      </c>
      <c r="G553" s="109"/>
      <c r="H553" s="74"/>
      <c r="I553" s="75"/>
      <c r="J553" s="110"/>
      <c r="K553" s="74" t="s">
        <v>23802</v>
      </c>
      <c r="L553" s="111"/>
      <c r="M553" s="79"/>
      <c r="N553" s="79"/>
      <c r="O553" s="80"/>
      <c r="P553" s="81"/>
      <c r="Q553" s="81"/>
      <c r="R553" s="91"/>
      <c r="S553" s="91"/>
      <c r="T553" s="91"/>
      <c r="U553" s="91"/>
      <c r="V553" s="52"/>
      <c r="W553" s="52"/>
      <c r="X553" s="52"/>
      <c r="Y553" s="52"/>
      <c r="Z553" s="51"/>
      <c r="AA553" s="76"/>
      <c r="AB553" s="76"/>
      <c r="AC553" s="77"/>
      <c r="AD553" s="84" t="s">
        <v>12528</v>
      </c>
      <c r="AE553" s="84">
        <v>1602</v>
      </c>
      <c r="AF553" s="84">
        <v>799</v>
      </c>
      <c r="AG553" s="84">
        <v>14355</v>
      </c>
      <c r="AH553" s="84">
        <v>8462</v>
      </c>
      <c r="AI553" s="84">
        <v>-28800</v>
      </c>
      <c r="AJ553" s="84" t="s">
        <v>14524</v>
      </c>
      <c r="AK553" s="84" t="s">
        <v>16172</v>
      </c>
      <c r="AL553" s="88" t="s">
        <v>17008</v>
      </c>
      <c r="AM553" s="84" t="s">
        <v>602</v>
      </c>
      <c r="AN553" s="86">
        <v>42669.303182870368</v>
      </c>
      <c r="AO553" s="88" t="s">
        <v>18226</v>
      </c>
      <c r="AP553" s="84" t="b">
        <v>1</v>
      </c>
      <c r="AQ553" s="84" t="b">
        <v>0</v>
      </c>
      <c r="AR553" s="84" t="b">
        <v>1</v>
      </c>
      <c r="AS553" s="84" t="s">
        <v>290</v>
      </c>
      <c r="AT553" s="84">
        <v>11</v>
      </c>
      <c r="AU553" s="84"/>
      <c r="AV553" s="84" t="b">
        <v>0</v>
      </c>
      <c r="AW553" s="84" t="s">
        <v>745</v>
      </c>
      <c r="AX553" s="88" t="s">
        <v>21653</v>
      </c>
      <c r="AY553" s="84" t="s">
        <v>66</v>
      </c>
      <c r="AZ553" s="2"/>
      <c r="BA553" s="3"/>
      <c r="BB553" s="3"/>
      <c r="BC553" s="3"/>
      <c r="BD553" s="3"/>
    </row>
    <row r="554" spans="1:56" x14ac:dyDescent="0.2">
      <c r="A554" s="69" t="s">
        <v>2544</v>
      </c>
      <c r="B554" s="70"/>
      <c r="C554" s="70"/>
      <c r="D554" s="71"/>
      <c r="E554" s="108"/>
      <c r="F554" s="113" t="s">
        <v>7100</v>
      </c>
      <c r="G554" s="109"/>
      <c r="H554" s="74"/>
      <c r="I554" s="75"/>
      <c r="J554" s="110"/>
      <c r="K554" s="74" t="s">
        <v>23803</v>
      </c>
      <c r="L554" s="111"/>
      <c r="M554" s="79"/>
      <c r="N554" s="79"/>
      <c r="O554" s="80"/>
      <c r="P554" s="81"/>
      <c r="Q554" s="81"/>
      <c r="R554" s="91"/>
      <c r="S554" s="91"/>
      <c r="T554" s="91"/>
      <c r="U554" s="91"/>
      <c r="V554" s="52"/>
      <c r="W554" s="52"/>
      <c r="X554" s="52"/>
      <c r="Y554" s="52"/>
      <c r="Z554" s="51"/>
      <c r="AA554" s="76"/>
      <c r="AB554" s="76"/>
      <c r="AC554" s="77"/>
      <c r="AD554" s="84" t="s">
        <v>12529</v>
      </c>
      <c r="AE554" s="84">
        <v>485</v>
      </c>
      <c r="AF554" s="84">
        <v>681</v>
      </c>
      <c r="AG554" s="84">
        <v>9214</v>
      </c>
      <c r="AH554" s="84">
        <v>10020</v>
      </c>
      <c r="AI554" s="84">
        <v>39600</v>
      </c>
      <c r="AJ554" s="84" t="s">
        <v>14525</v>
      </c>
      <c r="AK554" s="84" t="s">
        <v>16108</v>
      </c>
      <c r="AL554" s="88" t="s">
        <v>17009</v>
      </c>
      <c r="AM554" s="84" t="s">
        <v>16108</v>
      </c>
      <c r="AN554" s="86">
        <v>42165.538229166668</v>
      </c>
      <c r="AO554" s="88" t="s">
        <v>18227</v>
      </c>
      <c r="AP554" s="84" t="b">
        <v>1</v>
      </c>
      <c r="AQ554" s="84" t="b">
        <v>0</v>
      </c>
      <c r="AR554" s="84" t="b">
        <v>1</v>
      </c>
      <c r="AS554" s="84" t="s">
        <v>290</v>
      </c>
      <c r="AT554" s="84">
        <v>88</v>
      </c>
      <c r="AU554" s="88" t="s">
        <v>674</v>
      </c>
      <c r="AV554" s="84" t="b">
        <v>0</v>
      </c>
      <c r="AW554" s="84" t="s">
        <v>745</v>
      </c>
      <c r="AX554" s="88" t="s">
        <v>21654</v>
      </c>
      <c r="AY554" s="84" t="s">
        <v>66</v>
      </c>
      <c r="AZ554" s="2"/>
      <c r="BA554" s="3"/>
      <c r="BB554" s="3"/>
      <c r="BC554" s="3"/>
      <c r="BD554" s="3"/>
    </row>
    <row r="555" spans="1:56" x14ac:dyDescent="0.2">
      <c r="A555" s="69" t="s">
        <v>2545</v>
      </c>
      <c r="B555" s="70"/>
      <c r="C555" s="70"/>
      <c r="D555" s="71"/>
      <c r="E555" s="108"/>
      <c r="F555" s="113" t="s">
        <v>7101</v>
      </c>
      <c r="G555" s="109"/>
      <c r="H555" s="74"/>
      <c r="I555" s="75"/>
      <c r="J555" s="110"/>
      <c r="K555" s="74" t="s">
        <v>23804</v>
      </c>
      <c r="L555" s="111"/>
      <c r="M555" s="79"/>
      <c r="N555" s="79"/>
      <c r="O555" s="80"/>
      <c r="P555" s="81"/>
      <c r="Q555" s="81"/>
      <c r="R555" s="91"/>
      <c r="S555" s="91"/>
      <c r="T555" s="91"/>
      <c r="U555" s="91"/>
      <c r="V555" s="52"/>
      <c r="W555" s="52"/>
      <c r="X555" s="52"/>
      <c r="Y555" s="52"/>
      <c r="Z555" s="51"/>
      <c r="AA555" s="76"/>
      <c r="AB555" s="76"/>
      <c r="AC555" s="77"/>
      <c r="AD555" s="84" t="s">
        <v>12530</v>
      </c>
      <c r="AE555" s="84">
        <v>815</v>
      </c>
      <c r="AF555" s="84">
        <v>567</v>
      </c>
      <c r="AG555" s="84">
        <v>7709</v>
      </c>
      <c r="AH555" s="84">
        <v>11329</v>
      </c>
      <c r="AI555" s="84"/>
      <c r="AJ555" s="84" t="s">
        <v>14526</v>
      </c>
      <c r="AK555" s="84" t="s">
        <v>321</v>
      </c>
      <c r="AL555" s="84"/>
      <c r="AM555" s="84"/>
      <c r="AN555" s="86">
        <v>41493.990381944444</v>
      </c>
      <c r="AO555" s="88" t="s">
        <v>18228</v>
      </c>
      <c r="AP555" s="84" t="b">
        <v>1</v>
      </c>
      <c r="AQ555" s="84" t="b">
        <v>0</v>
      </c>
      <c r="AR555" s="84" t="b">
        <v>0</v>
      </c>
      <c r="AS555" s="84" t="s">
        <v>290</v>
      </c>
      <c r="AT555" s="84">
        <v>0</v>
      </c>
      <c r="AU555" s="88" t="s">
        <v>674</v>
      </c>
      <c r="AV555" s="84" t="b">
        <v>0</v>
      </c>
      <c r="AW555" s="84" t="s">
        <v>745</v>
      </c>
      <c r="AX555" s="88" t="s">
        <v>21655</v>
      </c>
      <c r="AY555" s="84" t="s">
        <v>66</v>
      </c>
      <c r="AZ555" s="2"/>
      <c r="BA555" s="3"/>
      <c r="BB555" s="3"/>
      <c r="BC555" s="3"/>
      <c r="BD555" s="3"/>
    </row>
    <row r="556" spans="1:56" x14ac:dyDescent="0.2">
      <c r="A556" s="69" t="s">
        <v>893</v>
      </c>
      <c r="B556" s="70"/>
      <c r="C556" s="70"/>
      <c r="D556" s="71"/>
      <c r="E556" s="108"/>
      <c r="F556" s="113" t="s">
        <v>1729</v>
      </c>
      <c r="G556" s="109"/>
      <c r="H556" s="74"/>
      <c r="I556" s="75"/>
      <c r="J556" s="110"/>
      <c r="K556" s="74" t="s">
        <v>1878</v>
      </c>
      <c r="L556" s="111"/>
      <c r="M556" s="79"/>
      <c r="N556" s="79"/>
      <c r="O556" s="80"/>
      <c r="P556" s="81"/>
      <c r="Q556" s="81"/>
      <c r="R556" s="91"/>
      <c r="S556" s="91"/>
      <c r="T556" s="91"/>
      <c r="U556" s="91"/>
      <c r="V556" s="52"/>
      <c r="W556" s="52"/>
      <c r="X556" s="52"/>
      <c r="Y556" s="52"/>
      <c r="Z556" s="51"/>
      <c r="AA556" s="76"/>
      <c r="AB556" s="76"/>
      <c r="AC556" s="77"/>
      <c r="AD556" s="84" t="s">
        <v>1119</v>
      </c>
      <c r="AE556" s="84">
        <v>621</v>
      </c>
      <c r="AF556" s="84">
        <v>1796256</v>
      </c>
      <c r="AG556" s="84">
        <v>318606</v>
      </c>
      <c r="AH556" s="84">
        <v>3911</v>
      </c>
      <c r="AI556" s="84">
        <v>-18000</v>
      </c>
      <c r="AJ556" s="84" t="s">
        <v>1238</v>
      </c>
      <c r="AK556" s="84"/>
      <c r="AL556" s="88" t="s">
        <v>1509</v>
      </c>
      <c r="AM556" s="84" t="s">
        <v>603</v>
      </c>
      <c r="AN556" s="86">
        <v>39618.04755787037</v>
      </c>
      <c r="AO556" s="88" t="s">
        <v>1600</v>
      </c>
      <c r="AP556" s="84" t="b">
        <v>0</v>
      </c>
      <c r="AQ556" s="84" t="b">
        <v>0</v>
      </c>
      <c r="AR556" s="84" t="b">
        <v>0</v>
      </c>
      <c r="AS556" s="84" t="s">
        <v>290</v>
      </c>
      <c r="AT556" s="84">
        <v>32952</v>
      </c>
      <c r="AU556" s="88" t="s">
        <v>1680</v>
      </c>
      <c r="AV556" s="84" t="b">
        <v>1</v>
      </c>
      <c r="AW556" s="84" t="s">
        <v>745</v>
      </c>
      <c r="AX556" s="88" t="s">
        <v>1797</v>
      </c>
      <c r="AY556" s="84" t="s">
        <v>65</v>
      </c>
      <c r="AZ556" s="2"/>
      <c r="BA556" s="3"/>
      <c r="BB556" s="3"/>
      <c r="BC556" s="3"/>
      <c r="BD556" s="3"/>
    </row>
    <row r="557" spans="1:56" x14ac:dyDescent="0.2">
      <c r="A557" s="69" t="s">
        <v>2546</v>
      </c>
      <c r="B557" s="70"/>
      <c r="C557" s="70"/>
      <c r="D557" s="71"/>
      <c r="E557" s="108"/>
      <c r="F557" s="113" t="s">
        <v>7102</v>
      </c>
      <c r="G557" s="109"/>
      <c r="H557" s="74"/>
      <c r="I557" s="75"/>
      <c r="J557" s="110"/>
      <c r="K557" s="74" t="s">
        <v>23805</v>
      </c>
      <c r="L557" s="111"/>
      <c r="M557" s="79"/>
      <c r="N557" s="79"/>
      <c r="O557" s="80"/>
      <c r="P557" s="81"/>
      <c r="Q557" s="81"/>
      <c r="R557" s="91"/>
      <c r="S557" s="91"/>
      <c r="T557" s="91"/>
      <c r="U557" s="91"/>
      <c r="V557" s="52"/>
      <c r="W557" s="52"/>
      <c r="X557" s="52"/>
      <c r="Y557" s="52"/>
      <c r="Z557" s="51"/>
      <c r="AA557" s="76"/>
      <c r="AB557" s="76"/>
      <c r="AC557" s="77"/>
      <c r="AD557" s="84" t="s">
        <v>12531</v>
      </c>
      <c r="AE557" s="84">
        <v>188</v>
      </c>
      <c r="AF557" s="84">
        <v>1302</v>
      </c>
      <c r="AG557" s="84">
        <v>2594</v>
      </c>
      <c r="AH557" s="84">
        <v>432</v>
      </c>
      <c r="AI557" s="84">
        <v>-28800</v>
      </c>
      <c r="AJ557" s="84" t="s">
        <v>14527</v>
      </c>
      <c r="AK557" s="84" t="s">
        <v>16173</v>
      </c>
      <c r="AL557" s="88" t="s">
        <v>17010</v>
      </c>
      <c r="AM557" s="84" t="s">
        <v>602</v>
      </c>
      <c r="AN557" s="86">
        <v>42332.044965277775</v>
      </c>
      <c r="AO557" s="88" t="s">
        <v>18229</v>
      </c>
      <c r="AP557" s="84" t="b">
        <v>1</v>
      </c>
      <c r="AQ557" s="84" t="b">
        <v>0</v>
      </c>
      <c r="AR557" s="84" t="b">
        <v>0</v>
      </c>
      <c r="AS557" s="84" t="s">
        <v>290</v>
      </c>
      <c r="AT557" s="84">
        <v>57</v>
      </c>
      <c r="AU557" s="88" t="s">
        <v>674</v>
      </c>
      <c r="AV557" s="84" t="b">
        <v>0</v>
      </c>
      <c r="AW557" s="84" t="s">
        <v>745</v>
      </c>
      <c r="AX557" s="88" t="s">
        <v>21656</v>
      </c>
      <c r="AY557" s="84" t="s">
        <v>66</v>
      </c>
      <c r="AZ557" s="2"/>
      <c r="BA557" s="3"/>
      <c r="BB557" s="3"/>
      <c r="BC557" s="3"/>
      <c r="BD557" s="3"/>
    </row>
    <row r="558" spans="1:56" x14ac:dyDescent="0.2">
      <c r="A558" s="69" t="s">
        <v>2547</v>
      </c>
      <c r="B558" s="70"/>
      <c r="C558" s="70"/>
      <c r="D558" s="71"/>
      <c r="E558" s="108"/>
      <c r="F558" s="113" t="s">
        <v>7103</v>
      </c>
      <c r="G558" s="109"/>
      <c r="H558" s="74"/>
      <c r="I558" s="75"/>
      <c r="J558" s="110"/>
      <c r="K558" s="74" t="s">
        <v>23806</v>
      </c>
      <c r="L558" s="111"/>
      <c r="M558" s="79"/>
      <c r="N558" s="79"/>
      <c r="O558" s="80"/>
      <c r="P558" s="81"/>
      <c r="Q558" s="81"/>
      <c r="R558" s="91"/>
      <c r="S558" s="91"/>
      <c r="T558" s="91"/>
      <c r="U558" s="91"/>
      <c r="V558" s="52"/>
      <c r="W558" s="52"/>
      <c r="X558" s="52"/>
      <c r="Y558" s="52"/>
      <c r="Z558" s="51"/>
      <c r="AA558" s="76"/>
      <c r="AB558" s="76"/>
      <c r="AC558" s="77"/>
      <c r="AD558" s="84" t="s">
        <v>12532</v>
      </c>
      <c r="AE558" s="84">
        <v>71735</v>
      </c>
      <c r="AF558" s="84">
        <v>2359598</v>
      </c>
      <c r="AG558" s="84">
        <v>71134</v>
      </c>
      <c r="AH558" s="84">
        <v>5903</v>
      </c>
      <c r="AI558" s="84">
        <v>-18000</v>
      </c>
      <c r="AJ558" s="84" t="s">
        <v>14528</v>
      </c>
      <c r="AK558" s="84" t="s">
        <v>450</v>
      </c>
      <c r="AL558" s="88" t="s">
        <v>17011</v>
      </c>
      <c r="AM558" s="84" t="s">
        <v>603</v>
      </c>
      <c r="AN558" s="86">
        <v>39458.920787037037</v>
      </c>
      <c r="AO558" s="88" t="s">
        <v>18230</v>
      </c>
      <c r="AP558" s="84" t="b">
        <v>0</v>
      </c>
      <c r="AQ558" s="84" t="b">
        <v>0</v>
      </c>
      <c r="AR558" s="84" t="b">
        <v>1</v>
      </c>
      <c r="AS558" s="84" t="s">
        <v>290</v>
      </c>
      <c r="AT558" s="84">
        <v>18032</v>
      </c>
      <c r="AU558" s="88" t="s">
        <v>19768</v>
      </c>
      <c r="AV558" s="84" t="b">
        <v>1</v>
      </c>
      <c r="AW558" s="84" t="s">
        <v>745</v>
      </c>
      <c r="AX558" s="88" t="s">
        <v>21657</v>
      </c>
      <c r="AY558" s="84" t="s">
        <v>66</v>
      </c>
      <c r="AZ558" s="2"/>
      <c r="BA558" s="3"/>
      <c r="BB558" s="3"/>
      <c r="BC558" s="3"/>
      <c r="BD558" s="3"/>
    </row>
    <row r="559" spans="1:56" x14ac:dyDescent="0.2">
      <c r="A559" s="69" t="s">
        <v>2548</v>
      </c>
      <c r="B559" s="70"/>
      <c r="C559" s="70"/>
      <c r="D559" s="71"/>
      <c r="E559" s="108"/>
      <c r="F559" s="113" t="s">
        <v>7104</v>
      </c>
      <c r="G559" s="109"/>
      <c r="H559" s="74"/>
      <c r="I559" s="75"/>
      <c r="J559" s="110"/>
      <c r="K559" s="74" t="s">
        <v>23807</v>
      </c>
      <c r="L559" s="111"/>
      <c r="M559" s="79"/>
      <c r="N559" s="79"/>
      <c r="O559" s="80"/>
      <c r="P559" s="81"/>
      <c r="Q559" s="81"/>
      <c r="R559" s="91"/>
      <c r="S559" s="91"/>
      <c r="T559" s="91"/>
      <c r="U559" s="91"/>
      <c r="V559" s="52"/>
      <c r="W559" s="52"/>
      <c r="X559" s="52"/>
      <c r="Y559" s="52"/>
      <c r="Z559" s="51"/>
      <c r="AA559" s="76"/>
      <c r="AB559" s="76"/>
      <c r="AC559" s="77"/>
      <c r="AD559" s="84" t="s">
        <v>12533</v>
      </c>
      <c r="AE559" s="84">
        <v>2860</v>
      </c>
      <c r="AF559" s="84">
        <v>6079</v>
      </c>
      <c r="AG559" s="84">
        <v>13693</v>
      </c>
      <c r="AH559" s="84">
        <v>152</v>
      </c>
      <c r="AI559" s="84">
        <v>-28800</v>
      </c>
      <c r="AJ559" s="84"/>
      <c r="AK559" s="84" t="s">
        <v>527</v>
      </c>
      <c r="AL559" s="84"/>
      <c r="AM559" s="84" t="s">
        <v>602</v>
      </c>
      <c r="AN559" s="86">
        <v>42737.195335648146</v>
      </c>
      <c r="AO559" s="84"/>
      <c r="AP559" s="84" t="b">
        <v>0</v>
      </c>
      <c r="AQ559" s="84" t="b">
        <v>0</v>
      </c>
      <c r="AR559" s="84" t="b">
        <v>0</v>
      </c>
      <c r="AS559" s="84" t="s">
        <v>291</v>
      </c>
      <c r="AT559" s="84">
        <v>5</v>
      </c>
      <c r="AU559" s="88" t="s">
        <v>674</v>
      </c>
      <c r="AV559" s="84" t="b">
        <v>0</v>
      </c>
      <c r="AW559" s="84" t="s">
        <v>745</v>
      </c>
      <c r="AX559" s="88" t="s">
        <v>21658</v>
      </c>
      <c r="AY559" s="84" t="s">
        <v>66</v>
      </c>
      <c r="AZ559" s="2"/>
      <c r="BA559" s="3"/>
      <c r="BB559" s="3"/>
      <c r="BC559" s="3"/>
      <c r="BD559" s="3"/>
    </row>
    <row r="560" spans="1:56" x14ac:dyDescent="0.2">
      <c r="A560" s="69" t="s">
        <v>2549</v>
      </c>
      <c r="B560" s="70"/>
      <c r="C560" s="70"/>
      <c r="D560" s="71"/>
      <c r="E560" s="108"/>
      <c r="F560" s="113" t="s">
        <v>7105</v>
      </c>
      <c r="G560" s="109"/>
      <c r="H560" s="74"/>
      <c r="I560" s="75"/>
      <c r="J560" s="110"/>
      <c r="K560" s="74" t="s">
        <v>23808</v>
      </c>
      <c r="L560" s="111"/>
      <c r="M560" s="79"/>
      <c r="N560" s="79"/>
      <c r="O560" s="80"/>
      <c r="P560" s="81"/>
      <c r="Q560" s="81"/>
      <c r="R560" s="91"/>
      <c r="S560" s="91"/>
      <c r="T560" s="91"/>
      <c r="U560" s="91"/>
      <c r="V560" s="52"/>
      <c r="W560" s="52"/>
      <c r="X560" s="52"/>
      <c r="Y560" s="52"/>
      <c r="Z560" s="51"/>
      <c r="AA560" s="76"/>
      <c r="AB560" s="76"/>
      <c r="AC560" s="77"/>
      <c r="AD560" s="84" t="s">
        <v>12534</v>
      </c>
      <c r="AE560" s="84">
        <v>4958</v>
      </c>
      <c r="AF560" s="84">
        <v>1697</v>
      </c>
      <c r="AG560" s="84">
        <v>18783</v>
      </c>
      <c r="AH560" s="84">
        <v>52260</v>
      </c>
      <c r="AI560" s="84">
        <v>-18000</v>
      </c>
      <c r="AJ560" s="84" t="s">
        <v>14529</v>
      </c>
      <c r="AK560" s="84"/>
      <c r="AL560" s="84"/>
      <c r="AM560" s="84" t="s">
        <v>607</v>
      </c>
      <c r="AN560" s="86">
        <v>40449.144293981481</v>
      </c>
      <c r="AO560" s="88" t="s">
        <v>18231</v>
      </c>
      <c r="AP560" s="84" t="b">
        <v>0</v>
      </c>
      <c r="AQ560" s="84" t="b">
        <v>0</v>
      </c>
      <c r="AR560" s="84" t="b">
        <v>0</v>
      </c>
      <c r="AS560" s="84" t="s">
        <v>290</v>
      </c>
      <c r="AT560" s="84">
        <v>14</v>
      </c>
      <c r="AU560" s="88" t="s">
        <v>674</v>
      </c>
      <c r="AV560" s="84" t="b">
        <v>0</v>
      </c>
      <c r="AW560" s="84" t="s">
        <v>745</v>
      </c>
      <c r="AX560" s="88" t="s">
        <v>21659</v>
      </c>
      <c r="AY560" s="84" t="s">
        <v>66</v>
      </c>
      <c r="AZ560" s="2"/>
      <c r="BA560" s="3"/>
      <c r="BB560" s="3"/>
      <c r="BC560" s="3"/>
      <c r="BD560" s="3"/>
    </row>
    <row r="561" spans="1:56" x14ac:dyDescent="0.2">
      <c r="A561" s="69" t="s">
        <v>3878</v>
      </c>
      <c r="B561" s="70"/>
      <c r="C561" s="70"/>
      <c r="D561" s="71"/>
      <c r="E561" s="108"/>
      <c r="F561" s="113" t="s">
        <v>20489</v>
      </c>
      <c r="G561" s="109"/>
      <c r="H561" s="74"/>
      <c r="I561" s="75"/>
      <c r="J561" s="110"/>
      <c r="K561" s="74" t="s">
        <v>23809</v>
      </c>
      <c r="L561" s="111"/>
      <c r="M561" s="79"/>
      <c r="N561" s="79"/>
      <c r="O561" s="80"/>
      <c r="P561" s="81"/>
      <c r="Q561" s="81"/>
      <c r="R561" s="91"/>
      <c r="S561" s="91"/>
      <c r="T561" s="91"/>
      <c r="U561" s="91"/>
      <c r="V561" s="52"/>
      <c r="W561" s="52"/>
      <c r="X561" s="52"/>
      <c r="Y561" s="52"/>
      <c r="Z561" s="51"/>
      <c r="AA561" s="76"/>
      <c r="AB561" s="76"/>
      <c r="AC561" s="77"/>
      <c r="AD561" s="84" t="s">
        <v>12535</v>
      </c>
      <c r="AE561" s="84">
        <v>303</v>
      </c>
      <c r="AF561" s="84">
        <v>1248</v>
      </c>
      <c r="AG561" s="84">
        <v>18341</v>
      </c>
      <c r="AH561" s="84">
        <v>29248</v>
      </c>
      <c r="AI561" s="84"/>
      <c r="AJ561" s="84" t="s">
        <v>14530</v>
      </c>
      <c r="AK561" s="84"/>
      <c r="AL561" s="88" t="s">
        <v>17012</v>
      </c>
      <c r="AM561" s="84"/>
      <c r="AN561" s="86">
        <v>42226.739652777775</v>
      </c>
      <c r="AO561" s="88" t="s">
        <v>18232</v>
      </c>
      <c r="AP561" s="84" t="b">
        <v>0</v>
      </c>
      <c r="AQ561" s="84" t="b">
        <v>0</v>
      </c>
      <c r="AR561" s="84" t="b">
        <v>0</v>
      </c>
      <c r="AS561" s="84" t="s">
        <v>290</v>
      </c>
      <c r="AT561" s="84">
        <v>18</v>
      </c>
      <c r="AU561" s="88" t="s">
        <v>674</v>
      </c>
      <c r="AV561" s="84" t="b">
        <v>0</v>
      </c>
      <c r="AW561" s="84" t="s">
        <v>745</v>
      </c>
      <c r="AX561" s="88" t="s">
        <v>21660</v>
      </c>
      <c r="AY561" s="84" t="s">
        <v>65</v>
      </c>
      <c r="AZ561" s="2"/>
      <c r="BA561" s="3"/>
      <c r="BB561" s="3"/>
      <c r="BC561" s="3"/>
      <c r="BD561" s="3"/>
    </row>
    <row r="562" spans="1:56" x14ac:dyDescent="0.2">
      <c r="A562" s="69" t="s">
        <v>2550</v>
      </c>
      <c r="B562" s="70"/>
      <c r="C562" s="70"/>
      <c r="D562" s="71"/>
      <c r="E562" s="108"/>
      <c r="F562" s="113" t="s">
        <v>7106</v>
      </c>
      <c r="G562" s="109"/>
      <c r="H562" s="74"/>
      <c r="I562" s="75"/>
      <c r="J562" s="110"/>
      <c r="K562" s="74" t="s">
        <v>23810</v>
      </c>
      <c r="L562" s="111"/>
      <c r="M562" s="79"/>
      <c r="N562" s="79"/>
      <c r="O562" s="80"/>
      <c r="P562" s="81"/>
      <c r="Q562" s="81"/>
      <c r="R562" s="91"/>
      <c r="S562" s="91"/>
      <c r="T562" s="91"/>
      <c r="U562" s="91"/>
      <c r="V562" s="52"/>
      <c r="W562" s="52"/>
      <c r="X562" s="52"/>
      <c r="Y562" s="52"/>
      <c r="Z562" s="51"/>
      <c r="AA562" s="76"/>
      <c r="AB562" s="76"/>
      <c r="AC562" s="77"/>
      <c r="AD562" s="84" t="s">
        <v>12536</v>
      </c>
      <c r="AE562" s="84">
        <v>3877</v>
      </c>
      <c r="AF562" s="84">
        <v>2092</v>
      </c>
      <c r="AG562" s="84">
        <v>13910</v>
      </c>
      <c r="AH562" s="84">
        <v>19975</v>
      </c>
      <c r="AI562" s="84"/>
      <c r="AJ562" s="84" t="s">
        <v>14531</v>
      </c>
      <c r="AK562" s="84" t="s">
        <v>16174</v>
      </c>
      <c r="AL562" s="88" t="s">
        <v>17013</v>
      </c>
      <c r="AM562" s="84"/>
      <c r="AN562" s="86">
        <v>40609.502129629633</v>
      </c>
      <c r="AO562" s="88" t="s">
        <v>18233</v>
      </c>
      <c r="AP562" s="84" t="b">
        <v>1</v>
      </c>
      <c r="AQ562" s="84" t="b">
        <v>0</v>
      </c>
      <c r="AR562" s="84" t="b">
        <v>1</v>
      </c>
      <c r="AS562" s="84" t="s">
        <v>290</v>
      </c>
      <c r="AT562" s="84">
        <v>118</v>
      </c>
      <c r="AU562" s="88" t="s">
        <v>674</v>
      </c>
      <c r="AV562" s="84" t="b">
        <v>0</v>
      </c>
      <c r="AW562" s="84" t="s">
        <v>745</v>
      </c>
      <c r="AX562" s="88" t="s">
        <v>21661</v>
      </c>
      <c r="AY562" s="84" t="s">
        <v>66</v>
      </c>
      <c r="AZ562" s="2"/>
      <c r="BA562" s="3"/>
      <c r="BB562" s="3"/>
      <c r="BC562" s="3"/>
      <c r="BD562" s="3"/>
    </row>
    <row r="563" spans="1:56" x14ac:dyDescent="0.2">
      <c r="A563" s="69" t="s">
        <v>2551</v>
      </c>
      <c r="B563" s="70"/>
      <c r="C563" s="70"/>
      <c r="D563" s="71"/>
      <c r="E563" s="108"/>
      <c r="F563" s="113" t="s">
        <v>7107</v>
      </c>
      <c r="G563" s="109"/>
      <c r="H563" s="74"/>
      <c r="I563" s="75"/>
      <c r="J563" s="110"/>
      <c r="K563" s="74" t="s">
        <v>23811</v>
      </c>
      <c r="L563" s="111"/>
      <c r="M563" s="79"/>
      <c r="N563" s="79"/>
      <c r="O563" s="80"/>
      <c r="P563" s="81"/>
      <c r="Q563" s="81"/>
      <c r="R563" s="91"/>
      <c r="S563" s="91"/>
      <c r="T563" s="91"/>
      <c r="U563" s="91"/>
      <c r="V563" s="52"/>
      <c r="W563" s="52"/>
      <c r="X563" s="52"/>
      <c r="Y563" s="52"/>
      <c r="Z563" s="51"/>
      <c r="AA563" s="76"/>
      <c r="AB563" s="76"/>
      <c r="AC563" s="77"/>
      <c r="AD563" s="84" t="s">
        <v>12537</v>
      </c>
      <c r="AE563" s="84">
        <v>1740</v>
      </c>
      <c r="AF563" s="84">
        <v>1754</v>
      </c>
      <c r="AG563" s="84">
        <v>32661</v>
      </c>
      <c r="AH563" s="84">
        <v>26838</v>
      </c>
      <c r="AI563" s="84">
        <v>0</v>
      </c>
      <c r="AJ563" s="84" t="s">
        <v>14532</v>
      </c>
      <c r="AK563" s="84" t="s">
        <v>16175</v>
      </c>
      <c r="AL563" s="84"/>
      <c r="AM563" s="84" t="s">
        <v>561</v>
      </c>
      <c r="AN563" s="86">
        <v>40764.309201388889</v>
      </c>
      <c r="AO563" s="88" t="s">
        <v>18234</v>
      </c>
      <c r="AP563" s="84" t="b">
        <v>0</v>
      </c>
      <c r="AQ563" s="84" t="b">
        <v>0</v>
      </c>
      <c r="AR563" s="84" t="b">
        <v>0</v>
      </c>
      <c r="AS563" s="84" t="s">
        <v>672</v>
      </c>
      <c r="AT563" s="84">
        <v>66</v>
      </c>
      <c r="AU563" s="88" t="s">
        <v>19769</v>
      </c>
      <c r="AV563" s="84" t="b">
        <v>0</v>
      </c>
      <c r="AW563" s="84" t="s">
        <v>745</v>
      </c>
      <c r="AX563" s="88" t="s">
        <v>21662</v>
      </c>
      <c r="AY563" s="84" t="s">
        <v>66</v>
      </c>
      <c r="AZ563" s="2"/>
      <c r="BA563" s="3"/>
      <c r="BB563" s="3"/>
      <c r="BC563" s="3"/>
      <c r="BD563" s="3"/>
    </row>
    <row r="564" spans="1:56" x14ac:dyDescent="0.2">
      <c r="A564" s="69" t="s">
        <v>2552</v>
      </c>
      <c r="B564" s="70"/>
      <c r="C564" s="70"/>
      <c r="D564" s="71"/>
      <c r="E564" s="108"/>
      <c r="F564" s="113" t="s">
        <v>7108</v>
      </c>
      <c r="G564" s="109"/>
      <c r="H564" s="74"/>
      <c r="I564" s="75"/>
      <c r="J564" s="110"/>
      <c r="K564" s="74" t="s">
        <v>23812</v>
      </c>
      <c r="L564" s="111"/>
      <c r="M564" s="79"/>
      <c r="N564" s="79"/>
      <c r="O564" s="80"/>
      <c r="P564" s="81"/>
      <c r="Q564" s="81"/>
      <c r="R564" s="91"/>
      <c r="S564" s="91"/>
      <c r="T564" s="91"/>
      <c r="U564" s="91"/>
      <c r="V564" s="52"/>
      <c r="W564" s="52"/>
      <c r="X564" s="52"/>
      <c r="Y564" s="52"/>
      <c r="Z564" s="51"/>
      <c r="AA564" s="76"/>
      <c r="AB564" s="76"/>
      <c r="AC564" s="77"/>
      <c r="AD564" s="84" t="s">
        <v>12538</v>
      </c>
      <c r="AE564" s="84">
        <v>105</v>
      </c>
      <c r="AF564" s="84">
        <v>466</v>
      </c>
      <c r="AG564" s="84">
        <v>881</v>
      </c>
      <c r="AH564" s="84">
        <v>390</v>
      </c>
      <c r="AI564" s="84">
        <v>-18000</v>
      </c>
      <c r="AJ564" s="84" t="s">
        <v>14533</v>
      </c>
      <c r="AK564" s="84" t="s">
        <v>1303</v>
      </c>
      <c r="AL564" s="88" t="s">
        <v>17014</v>
      </c>
      <c r="AM564" s="84" t="s">
        <v>603</v>
      </c>
      <c r="AN564" s="86">
        <v>41874.510567129626</v>
      </c>
      <c r="AO564" s="88" t="s">
        <v>18235</v>
      </c>
      <c r="AP564" s="84" t="b">
        <v>0</v>
      </c>
      <c r="AQ564" s="84" t="b">
        <v>0</v>
      </c>
      <c r="AR564" s="84" t="b">
        <v>0</v>
      </c>
      <c r="AS564" s="84" t="s">
        <v>290</v>
      </c>
      <c r="AT564" s="84">
        <v>9</v>
      </c>
      <c r="AU564" s="88" t="s">
        <v>674</v>
      </c>
      <c r="AV564" s="84" t="b">
        <v>0</v>
      </c>
      <c r="AW564" s="84" t="s">
        <v>745</v>
      </c>
      <c r="AX564" s="88" t="s">
        <v>21663</v>
      </c>
      <c r="AY564" s="84" t="s">
        <v>66</v>
      </c>
      <c r="AZ564" s="2"/>
      <c r="BA564" s="3"/>
      <c r="BB564" s="3"/>
      <c r="BC564" s="3"/>
      <c r="BD564" s="3"/>
    </row>
    <row r="565" spans="1:56" x14ac:dyDescent="0.2">
      <c r="A565" s="69" t="s">
        <v>2553</v>
      </c>
      <c r="B565" s="70"/>
      <c r="C565" s="70"/>
      <c r="D565" s="71"/>
      <c r="E565" s="108"/>
      <c r="F565" s="113" t="s">
        <v>7109</v>
      </c>
      <c r="G565" s="109"/>
      <c r="H565" s="74"/>
      <c r="I565" s="75"/>
      <c r="J565" s="110"/>
      <c r="K565" s="74" t="s">
        <v>23813</v>
      </c>
      <c r="L565" s="111"/>
      <c r="M565" s="79"/>
      <c r="N565" s="79"/>
      <c r="O565" s="80"/>
      <c r="P565" s="81"/>
      <c r="Q565" s="81"/>
      <c r="R565" s="91"/>
      <c r="S565" s="91"/>
      <c r="T565" s="91"/>
      <c r="U565" s="91"/>
      <c r="V565" s="52"/>
      <c r="W565" s="52"/>
      <c r="X565" s="52"/>
      <c r="Y565" s="52"/>
      <c r="Z565" s="51"/>
      <c r="AA565" s="76"/>
      <c r="AB565" s="76"/>
      <c r="AC565" s="77"/>
      <c r="AD565" s="84" t="s">
        <v>12539</v>
      </c>
      <c r="AE565" s="84">
        <v>125</v>
      </c>
      <c r="AF565" s="84">
        <v>27</v>
      </c>
      <c r="AG565" s="84">
        <v>300</v>
      </c>
      <c r="AH565" s="84">
        <v>937</v>
      </c>
      <c r="AI565" s="84"/>
      <c r="AJ565" s="84" t="s">
        <v>14534</v>
      </c>
      <c r="AK565" s="84" t="s">
        <v>16176</v>
      </c>
      <c r="AL565" s="84"/>
      <c r="AM565" s="84"/>
      <c r="AN565" s="86">
        <v>39879.464467592596</v>
      </c>
      <c r="AO565" s="84"/>
      <c r="AP565" s="84" t="b">
        <v>1</v>
      </c>
      <c r="AQ565" s="84" t="b">
        <v>0</v>
      </c>
      <c r="AR565" s="84" t="b">
        <v>0</v>
      </c>
      <c r="AS565" s="84" t="s">
        <v>290</v>
      </c>
      <c r="AT565" s="84">
        <v>0</v>
      </c>
      <c r="AU565" s="88" t="s">
        <v>674</v>
      </c>
      <c r="AV565" s="84" t="b">
        <v>0</v>
      </c>
      <c r="AW565" s="84" t="s">
        <v>745</v>
      </c>
      <c r="AX565" s="88" t="s">
        <v>21664</v>
      </c>
      <c r="AY565" s="84" t="s">
        <v>66</v>
      </c>
      <c r="AZ565" s="2"/>
      <c r="BA565" s="3"/>
      <c r="BB565" s="3"/>
      <c r="BC565" s="3"/>
      <c r="BD565" s="3"/>
    </row>
    <row r="566" spans="1:56" x14ac:dyDescent="0.2">
      <c r="A566" s="69" t="s">
        <v>2554</v>
      </c>
      <c r="B566" s="70"/>
      <c r="C566" s="70"/>
      <c r="D566" s="71"/>
      <c r="E566" s="108"/>
      <c r="F566" s="113" t="s">
        <v>20490</v>
      </c>
      <c r="G566" s="109"/>
      <c r="H566" s="74"/>
      <c r="I566" s="75"/>
      <c r="J566" s="110"/>
      <c r="K566" s="74" t="s">
        <v>23814</v>
      </c>
      <c r="L566" s="111"/>
      <c r="M566" s="79"/>
      <c r="N566" s="79"/>
      <c r="O566" s="80"/>
      <c r="P566" s="81"/>
      <c r="Q566" s="81"/>
      <c r="R566" s="91"/>
      <c r="S566" s="91"/>
      <c r="T566" s="91"/>
      <c r="U566" s="91"/>
      <c r="V566" s="52"/>
      <c r="W566" s="52"/>
      <c r="X566" s="52"/>
      <c r="Y566" s="52"/>
      <c r="Z566" s="51"/>
      <c r="AA566" s="76"/>
      <c r="AB566" s="76"/>
      <c r="AC566" s="77"/>
      <c r="AD566" s="84" t="s">
        <v>12540</v>
      </c>
      <c r="AE566" s="84">
        <v>9377</v>
      </c>
      <c r="AF566" s="84">
        <v>16640</v>
      </c>
      <c r="AG566" s="84">
        <v>12872</v>
      </c>
      <c r="AH566" s="84">
        <v>4184</v>
      </c>
      <c r="AI566" s="84">
        <v>-28800</v>
      </c>
      <c r="AJ566" s="84" t="s">
        <v>14535</v>
      </c>
      <c r="AK566" s="84" t="s">
        <v>1912</v>
      </c>
      <c r="AL566" s="88" t="s">
        <v>17015</v>
      </c>
      <c r="AM566" s="84" t="s">
        <v>602</v>
      </c>
      <c r="AN566" s="86">
        <v>41067.88925925926</v>
      </c>
      <c r="AO566" s="88" t="s">
        <v>18236</v>
      </c>
      <c r="AP566" s="84" t="b">
        <v>0</v>
      </c>
      <c r="AQ566" s="84" t="b">
        <v>0</v>
      </c>
      <c r="AR566" s="84" t="b">
        <v>0</v>
      </c>
      <c r="AS566" s="84" t="s">
        <v>290</v>
      </c>
      <c r="AT566" s="84">
        <v>74</v>
      </c>
      <c r="AU566" s="88" t="s">
        <v>675</v>
      </c>
      <c r="AV566" s="84" t="b">
        <v>0</v>
      </c>
      <c r="AW566" s="84" t="s">
        <v>745</v>
      </c>
      <c r="AX566" s="88" t="s">
        <v>21665</v>
      </c>
      <c r="AY566" s="84" t="s">
        <v>66</v>
      </c>
      <c r="AZ566" s="2"/>
      <c r="BA566" s="3"/>
      <c r="BB566" s="3"/>
      <c r="BC566" s="3"/>
      <c r="BD566" s="3"/>
    </row>
    <row r="567" spans="1:56" x14ac:dyDescent="0.2">
      <c r="A567" s="69" t="s">
        <v>2555</v>
      </c>
      <c r="B567" s="70"/>
      <c r="C567" s="70"/>
      <c r="D567" s="71"/>
      <c r="E567" s="108"/>
      <c r="F567" s="113" t="s">
        <v>7110</v>
      </c>
      <c r="G567" s="109"/>
      <c r="H567" s="74"/>
      <c r="I567" s="75"/>
      <c r="J567" s="110"/>
      <c r="K567" s="74" t="s">
        <v>23815</v>
      </c>
      <c r="L567" s="111"/>
      <c r="M567" s="79"/>
      <c r="N567" s="79"/>
      <c r="O567" s="80"/>
      <c r="P567" s="81"/>
      <c r="Q567" s="81"/>
      <c r="R567" s="91"/>
      <c r="S567" s="91"/>
      <c r="T567" s="91"/>
      <c r="U567" s="91"/>
      <c r="V567" s="52"/>
      <c r="W567" s="52"/>
      <c r="X567" s="52"/>
      <c r="Y567" s="52"/>
      <c r="Z567" s="51"/>
      <c r="AA567" s="76"/>
      <c r="AB567" s="76"/>
      <c r="AC567" s="77"/>
      <c r="AD567" s="84" t="s">
        <v>12541</v>
      </c>
      <c r="AE567" s="84">
        <v>151</v>
      </c>
      <c r="AF567" s="84">
        <v>1223</v>
      </c>
      <c r="AG567" s="84">
        <v>53029</v>
      </c>
      <c r="AH567" s="84">
        <v>23535</v>
      </c>
      <c r="AI567" s="84">
        <v>32400</v>
      </c>
      <c r="AJ567" s="84" t="s">
        <v>14536</v>
      </c>
      <c r="AK567" s="84" t="s">
        <v>16177</v>
      </c>
      <c r="AL567" s="88" t="s">
        <v>17016</v>
      </c>
      <c r="AM567" s="84" t="s">
        <v>1436</v>
      </c>
      <c r="AN567" s="86">
        <v>40158.685381944444</v>
      </c>
      <c r="AO567" s="88" t="s">
        <v>18237</v>
      </c>
      <c r="AP567" s="84" t="b">
        <v>0</v>
      </c>
      <c r="AQ567" s="84" t="b">
        <v>0</v>
      </c>
      <c r="AR567" s="84" t="b">
        <v>1</v>
      </c>
      <c r="AS567" s="84" t="s">
        <v>1654</v>
      </c>
      <c r="AT567" s="84">
        <v>96</v>
      </c>
      <c r="AU567" s="88" t="s">
        <v>19770</v>
      </c>
      <c r="AV567" s="84" t="b">
        <v>0</v>
      </c>
      <c r="AW567" s="84" t="s">
        <v>745</v>
      </c>
      <c r="AX567" s="88" t="s">
        <v>21666</v>
      </c>
      <c r="AY567" s="84" t="s">
        <v>66</v>
      </c>
      <c r="AZ567" s="2"/>
      <c r="BA567" s="3"/>
      <c r="BB567" s="3"/>
      <c r="BC567" s="3"/>
      <c r="BD567" s="3"/>
    </row>
    <row r="568" spans="1:56" x14ac:dyDescent="0.2">
      <c r="A568" s="69" t="s">
        <v>2556</v>
      </c>
      <c r="B568" s="70"/>
      <c r="C568" s="70"/>
      <c r="D568" s="71"/>
      <c r="E568" s="108"/>
      <c r="F568" s="113" t="s">
        <v>7111</v>
      </c>
      <c r="G568" s="109"/>
      <c r="H568" s="74"/>
      <c r="I568" s="75"/>
      <c r="J568" s="110"/>
      <c r="K568" s="74" t="s">
        <v>23816</v>
      </c>
      <c r="L568" s="111"/>
      <c r="M568" s="79"/>
      <c r="N568" s="79"/>
      <c r="O568" s="80"/>
      <c r="P568" s="81"/>
      <c r="Q568" s="81"/>
      <c r="R568" s="91"/>
      <c r="S568" s="91"/>
      <c r="T568" s="91"/>
      <c r="U568" s="91"/>
      <c r="V568" s="52"/>
      <c r="W568" s="52"/>
      <c r="X568" s="52"/>
      <c r="Y568" s="52"/>
      <c r="Z568" s="51"/>
      <c r="AA568" s="76"/>
      <c r="AB568" s="76"/>
      <c r="AC568" s="77"/>
      <c r="AD568" s="84" t="s">
        <v>12542</v>
      </c>
      <c r="AE568" s="84">
        <v>4202</v>
      </c>
      <c r="AF568" s="84">
        <v>5101</v>
      </c>
      <c r="AG568" s="84">
        <v>7004</v>
      </c>
      <c r="AH568" s="84">
        <v>2</v>
      </c>
      <c r="AI568" s="84">
        <v>-28800</v>
      </c>
      <c r="AJ568" s="84" t="s">
        <v>14537</v>
      </c>
      <c r="AK568" s="84" t="s">
        <v>527</v>
      </c>
      <c r="AL568" s="88" t="s">
        <v>17017</v>
      </c>
      <c r="AM568" s="84" t="s">
        <v>602</v>
      </c>
      <c r="AN568" s="86">
        <v>42943.941643518519</v>
      </c>
      <c r="AO568" s="88" t="s">
        <v>18238</v>
      </c>
      <c r="AP568" s="84" t="b">
        <v>1</v>
      </c>
      <c r="AQ568" s="84" t="b">
        <v>0</v>
      </c>
      <c r="AR568" s="84" t="b">
        <v>0</v>
      </c>
      <c r="AS568" s="84" t="s">
        <v>672</v>
      </c>
      <c r="AT568" s="84">
        <v>15</v>
      </c>
      <c r="AU568" s="84"/>
      <c r="AV568" s="84" t="b">
        <v>0</v>
      </c>
      <c r="AW568" s="84" t="s">
        <v>745</v>
      </c>
      <c r="AX568" s="88" t="s">
        <v>21667</v>
      </c>
      <c r="AY568" s="84" t="s">
        <v>66</v>
      </c>
      <c r="AZ568" s="2"/>
      <c r="BA568" s="3"/>
      <c r="BB568" s="3"/>
      <c r="BC568" s="3"/>
      <c r="BD568" s="3"/>
    </row>
    <row r="569" spans="1:56" x14ac:dyDescent="0.2">
      <c r="A569" s="69" t="s">
        <v>3210</v>
      </c>
      <c r="B569" s="70"/>
      <c r="C569" s="70"/>
      <c r="D569" s="71"/>
      <c r="E569" s="108"/>
      <c r="F569" s="113" t="s">
        <v>7619</v>
      </c>
      <c r="G569" s="109"/>
      <c r="H569" s="74"/>
      <c r="I569" s="75"/>
      <c r="J569" s="110"/>
      <c r="K569" s="74" t="s">
        <v>23817</v>
      </c>
      <c r="L569" s="111"/>
      <c r="M569" s="79"/>
      <c r="N569" s="79"/>
      <c r="O569" s="80"/>
      <c r="P569" s="81"/>
      <c r="Q569" s="81"/>
      <c r="R569" s="91"/>
      <c r="S569" s="91"/>
      <c r="T569" s="91"/>
      <c r="U569" s="91"/>
      <c r="V569" s="52"/>
      <c r="W569" s="52"/>
      <c r="X569" s="52"/>
      <c r="Y569" s="52"/>
      <c r="Z569" s="51"/>
      <c r="AA569" s="76"/>
      <c r="AB569" s="76"/>
      <c r="AC569" s="77"/>
      <c r="AD569" s="84" t="s">
        <v>12543</v>
      </c>
      <c r="AE569" s="84">
        <v>2043</v>
      </c>
      <c r="AF569" s="84">
        <v>2417</v>
      </c>
      <c r="AG569" s="84">
        <v>6810</v>
      </c>
      <c r="AH569" s="84">
        <v>2149</v>
      </c>
      <c r="AI569" s="84">
        <v>-18000</v>
      </c>
      <c r="AJ569" s="84" t="s">
        <v>14538</v>
      </c>
      <c r="AK569" s="84" t="s">
        <v>443</v>
      </c>
      <c r="AL569" s="88" t="s">
        <v>17018</v>
      </c>
      <c r="AM569" s="84" t="s">
        <v>603</v>
      </c>
      <c r="AN569" s="86">
        <v>40666.049317129633</v>
      </c>
      <c r="AO569" s="88" t="s">
        <v>18239</v>
      </c>
      <c r="AP569" s="84" t="b">
        <v>0</v>
      </c>
      <c r="AQ569" s="84" t="b">
        <v>0</v>
      </c>
      <c r="AR569" s="84" t="b">
        <v>0</v>
      </c>
      <c r="AS569" s="84" t="s">
        <v>290</v>
      </c>
      <c r="AT569" s="84">
        <v>223</v>
      </c>
      <c r="AU569" s="88" t="s">
        <v>19771</v>
      </c>
      <c r="AV569" s="84" t="b">
        <v>0</v>
      </c>
      <c r="AW569" s="84" t="s">
        <v>745</v>
      </c>
      <c r="AX569" s="88" t="s">
        <v>21668</v>
      </c>
      <c r="AY569" s="84" t="s">
        <v>66</v>
      </c>
      <c r="AZ569" s="2"/>
      <c r="BA569" s="3"/>
      <c r="BB569" s="3"/>
      <c r="BC569" s="3"/>
      <c r="BD569" s="3"/>
    </row>
    <row r="570" spans="1:56" x14ac:dyDescent="0.2">
      <c r="A570" s="69" t="s">
        <v>2558</v>
      </c>
      <c r="B570" s="70"/>
      <c r="C570" s="70"/>
      <c r="D570" s="71"/>
      <c r="E570" s="108"/>
      <c r="F570" s="113" t="s">
        <v>7112</v>
      </c>
      <c r="G570" s="109"/>
      <c r="H570" s="74"/>
      <c r="I570" s="75"/>
      <c r="J570" s="110"/>
      <c r="K570" s="74" t="s">
        <v>23818</v>
      </c>
      <c r="L570" s="111"/>
      <c r="M570" s="79"/>
      <c r="N570" s="79"/>
      <c r="O570" s="80"/>
      <c r="P570" s="81"/>
      <c r="Q570" s="81"/>
      <c r="R570" s="91"/>
      <c r="S570" s="91"/>
      <c r="T570" s="91"/>
      <c r="U570" s="91"/>
      <c r="V570" s="52"/>
      <c r="W570" s="52"/>
      <c r="X570" s="52"/>
      <c r="Y570" s="52"/>
      <c r="Z570" s="51"/>
      <c r="AA570" s="76"/>
      <c r="AB570" s="76"/>
      <c r="AC570" s="77"/>
      <c r="AD570" s="84" t="s">
        <v>12544</v>
      </c>
      <c r="AE570" s="84">
        <v>11569</v>
      </c>
      <c r="AF570" s="84">
        <v>15400</v>
      </c>
      <c r="AG570" s="84">
        <v>7556</v>
      </c>
      <c r="AH570" s="84">
        <v>26869</v>
      </c>
      <c r="AI570" s="84"/>
      <c r="AJ570" s="84" t="s">
        <v>14539</v>
      </c>
      <c r="AK570" s="84" t="s">
        <v>1299</v>
      </c>
      <c r="AL570" s="88" t="s">
        <v>17019</v>
      </c>
      <c r="AM570" s="84"/>
      <c r="AN570" s="86">
        <v>42989.969872685186</v>
      </c>
      <c r="AO570" s="88" t="s">
        <v>18240</v>
      </c>
      <c r="AP570" s="84" t="b">
        <v>1</v>
      </c>
      <c r="AQ570" s="84" t="b">
        <v>0</v>
      </c>
      <c r="AR570" s="84" t="b">
        <v>0</v>
      </c>
      <c r="AS570" s="84" t="s">
        <v>290</v>
      </c>
      <c r="AT570" s="84">
        <v>43</v>
      </c>
      <c r="AU570" s="84"/>
      <c r="AV570" s="84" t="b">
        <v>0</v>
      </c>
      <c r="AW570" s="84" t="s">
        <v>745</v>
      </c>
      <c r="AX570" s="88" t="s">
        <v>21669</v>
      </c>
      <c r="AY570" s="84" t="s">
        <v>66</v>
      </c>
      <c r="AZ570" s="2"/>
      <c r="BA570" s="3"/>
      <c r="BB570" s="3"/>
      <c r="BC570" s="3"/>
      <c r="BD570" s="3"/>
    </row>
    <row r="571" spans="1:56" x14ac:dyDescent="0.2">
      <c r="A571" s="69" t="s">
        <v>2559</v>
      </c>
      <c r="B571" s="70"/>
      <c r="C571" s="70"/>
      <c r="D571" s="71"/>
      <c r="E571" s="108"/>
      <c r="F571" s="113" t="s">
        <v>7113</v>
      </c>
      <c r="G571" s="109"/>
      <c r="H571" s="74"/>
      <c r="I571" s="75"/>
      <c r="J571" s="110"/>
      <c r="K571" s="74" t="s">
        <v>23819</v>
      </c>
      <c r="L571" s="111"/>
      <c r="M571" s="79"/>
      <c r="N571" s="79"/>
      <c r="O571" s="80"/>
      <c r="P571" s="81"/>
      <c r="Q571" s="81"/>
      <c r="R571" s="91"/>
      <c r="S571" s="91"/>
      <c r="T571" s="91"/>
      <c r="U571" s="91"/>
      <c r="V571" s="52"/>
      <c r="W571" s="52"/>
      <c r="X571" s="52"/>
      <c r="Y571" s="52"/>
      <c r="Z571" s="51"/>
      <c r="AA571" s="76"/>
      <c r="AB571" s="76"/>
      <c r="AC571" s="77"/>
      <c r="AD571" s="84" t="s">
        <v>12545</v>
      </c>
      <c r="AE571" s="84">
        <v>150</v>
      </c>
      <c r="AF571" s="84">
        <v>44</v>
      </c>
      <c r="AG571" s="84">
        <v>212</v>
      </c>
      <c r="AH571" s="84">
        <v>236</v>
      </c>
      <c r="AI571" s="84"/>
      <c r="AJ571" s="84"/>
      <c r="AK571" s="84" t="s">
        <v>16101</v>
      </c>
      <c r="AL571" s="88" t="s">
        <v>17020</v>
      </c>
      <c r="AM571" s="84"/>
      <c r="AN571" s="86">
        <v>43124.470960648148</v>
      </c>
      <c r="AO571" s="88" t="s">
        <v>18241</v>
      </c>
      <c r="AP571" s="84" t="b">
        <v>0</v>
      </c>
      <c r="AQ571" s="84" t="b">
        <v>0</v>
      </c>
      <c r="AR571" s="84" t="b">
        <v>0</v>
      </c>
      <c r="AS571" s="84" t="s">
        <v>1655</v>
      </c>
      <c r="AT571" s="84">
        <v>1</v>
      </c>
      <c r="AU571" s="88" t="s">
        <v>674</v>
      </c>
      <c r="AV571" s="84" t="b">
        <v>0</v>
      </c>
      <c r="AW571" s="84" t="s">
        <v>745</v>
      </c>
      <c r="AX571" s="88" t="s">
        <v>21670</v>
      </c>
      <c r="AY571" s="84" t="s">
        <v>66</v>
      </c>
      <c r="AZ571" s="2"/>
      <c r="BA571" s="3"/>
      <c r="BB571" s="3"/>
      <c r="BC571" s="3"/>
      <c r="BD571" s="3"/>
    </row>
    <row r="572" spans="1:56" x14ac:dyDescent="0.2">
      <c r="A572" s="69" t="s">
        <v>2560</v>
      </c>
      <c r="B572" s="70"/>
      <c r="C572" s="70"/>
      <c r="D572" s="71"/>
      <c r="E572" s="108"/>
      <c r="F572" s="113" t="s">
        <v>20491</v>
      </c>
      <c r="G572" s="109"/>
      <c r="H572" s="74"/>
      <c r="I572" s="75"/>
      <c r="J572" s="110"/>
      <c r="K572" s="74" t="s">
        <v>23820</v>
      </c>
      <c r="L572" s="111"/>
      <c r="M572" s="79"/>
      <c r="N572" s="79"/>
      <c r="O572" s="80"/>
      <c r="P572" s="81"/>
      <c r="Q572" s="81"/>
      <c r="R572" s="91"/>
      <c r="S572" s="91"/>
      <c r="T572" s="91"/>
      <c r="U572" s="91"/>
      <c r="V572" s="52"/>
      <c r="W572" s="52"/>
      <c r="X572" s="52"/>
      <c r="Y572" s="52"/>
      <c r="Z572" s="51"/>
      <c r="AA572" s="76"/>
      <c r="AB572" s="76"/>
      <c r="AC572" s="77"/>
      <c r="AD572" s="84" t="s">
        <v>12546</v>
      </c>
      <c r="AE572" s="84">
        <v>312</v>
      </c>
      <c r="AF572" s="84">
        <v>315</v>
      </c>
      <c r="AG572" s="84">
        <v>39805</v>
      </c>
      <c r="AH572" s="84">
        <v>14774</v>
      </c>
      <c r="AI572" s="84">
        <v>-21600</v>
      </c>
      <c r="AJ572" s="84" t="s">
        <v>14540</v>
      </c>
      <c r="AK572" s="84"/>
      <c r="AL572" s="84"/>
      <c r="AM572" s="84" t="s">
        <v>601</v>
      </c>
      <c r="AN572" s="86">
        <v>40795.89916666667</v>
      </c>
      <c r="AO572" s="88" t="s">
        <v>18242</v>
      </c>
      <c r="AP572" s="84" t="b">
        <v>0</v>
      </c>
      <c r="AQ572" s="84" t="b">
        <v>0</v>
      </c>
      <c r="AR572" s="84" t="b">
        <v>0</v>
      </c>
      <c r="AS572" s="84" t="s">
        <v>291</v>
      </c>
      <c r="AT572" s="84">
        <v>52</v>
      </c>
      <c r="AU572" s="88" t="s">
        <v>19772</v>
      </c>
      <c r="AV572" s="84" t="b">
        <v>0</v>
      </c>
      <c r="AW572" s="84" t="s">
        <v>745</v>
      </c>
      <c r="AX572" s="88" t="s">
        <v>21671</v>
      </c>
      <c r="AY572" s="84" t="s">
        <v>66</v>
      </c>
      <c r="AZ572" s="2"/>
      <c r="BA572" s="3"/>
      <c r="BB572" s="3"/>
      <c r="BC572" s="3"/>
      <c r="BD572" s="3"/>
    </row>
    <row r="573" spans="1:56" x14ac:dyDescent="0.2">
      <c r="A573" s="69" t="s">
        <v>2561</v>
      </c>
      <c r="B573" s="70"/>
      <c r="C573" s="70"/>
      <c r="D573" s="71"/>
      <c r="E573" s="108"/>
      <c r="F573" s="113" t="s">
        <v>7114</v>
      </c>
      <c r="G573" s="109"/>
      <c r="H573" s="74"/>
      <c r="I573" s="75"/>
      <c r="J573" s="110"/>
      <c r="K573" s="74" t="s">
        <v>23821</v>
      </c>
      <c r="L573" s="111"/>
      <c r="M573" s="79"/>
      <c r="N573" s="79"/>
      <c r="O573" s="80"/>
      <c r="P573" s="81"/>
      <c r="Q573" s="81"/>
      <c r="R573" s="91"/>
      <c r="S573" s="91"/>
      <c r="T573" s="91"/>
      <c r="U573" s="91"/>
      <c r="V573" s="52"/>
      <c r="W573" s="52"/>
      <c r="X573" s="52"/>
      <c r="Y573" s="52"/>
      <c r="Z573" s="51"/>
      <c r="AA573" s="76"/>
      <c r="AB573" s="76"/>
      <c r="AC573" s="77"/>
      <c r="AD573" s="84" t="s">
        <v>12547</v>
      </c>
      <c r="AE573" s="84">
        <v>121</v>
      </c>
      <c r="AF573" s="84">
        <v>68</v>
      </c>
      <c r="AG573" s="84">
        <v>36</v>
      </c>
      <c r="AH573" s="84">
        <v>5</v>
      </c>
      <c r="AI573" s="84">
        <v>-28800</v>
      </c>
      <c r="AJ573" s="84" t="s">
        <v>14541</v>
      </c>
      <c r="AK573" s="84"/>
      <c r="AL573" s="84"/>
      <c r="AM573" s="84" t="s">
        <v>602</v>
      </c>
      <c r="AN573" s="86">
        <v>43127.187592592592</v>
      </c>
      <c r="AO573" s="88" t="s">
        <v>18243</v>
      </c>
      <c r="AP573" s="84" t="b">
        <v>0</v>
      </c>
      <c r="AQ573" s="84" t="b">
        <v>0</v>
      </c>
      <c r="AR573" s="84" t="b">
        <v>0</v>
      </c>
      <c r="AS573" s="84" t="s">
        <v>290</v>
      </c>
      <c r="AT573" s="84">
        <v>0</v>
      </c>
      <c r="AU573" s="88" t="s">
        <v>674</v>
      </c>
      <c r="AV573" s="84" t="b">
        <v>0</v>
      </c>
      <c r="AW573" s="84" t="s">
        <v>745</v>
      </c>
      <c r="AX573" s="88" t="s">
        <v>21672</v>
      </c>
      <c r="AY573" s="84" t="s">
        <v>66</v>
      </c>
      <c r="AZ573" s="2"/>
      <c r="BA573" s="3"/>
      <c r="BB573" s="3"/>
      <c r="BC573" s="3"/>
      <c r="BD573" s="3"/>
    </row>
    <row r="574" spans="1:56" x14ac:dyDescent="0.2">
      <c r="A574" s="69" t="s">
        <v>3879</v>
      </c>
      <c r="B574" s="70"/>
      <c r="C574" s="70"/>
      <c r="D574" s="71"/>
      <c r="E574" s="108"/>
      <c r="F574" s="113" t="s">
        <v>20492</v>
      </c>
      <c r="G574" s="109"/>
      <c r="H574" s="74"/>
      <c r="I574" s="75"/>
      <c r="J574" s="110"/>
      <c r="K574" s="74" t="s">
        <v>23822</v>
      </c>
      <c r="L574" s="111"/>
      <c r="M574" s="79"/>
      <c r="N574" s="79"/>
      <c r="O574" s="80"/>
      <c r="P574" s="81"/>
      <c r="Q574" s="81"/>
      <c r="R574" s="91"/>
      <c r="S574" s="91"/>
      <c r="T574" s="91"/>
      <c r="U574" s="91"/>
      <c r="V574" s="52"/>
      <c r="W574" s="52"/>
      <c r="X574" s="52"/>
      <c r="Y574" s="52"/>
      <c r="Z574" s="51"/>
      <c r="AA574" s="76"/>
      <c r="AB574" s="76"/>
      <c r="AC574" s="77"/>
      <c r="AD574" s="84" t="s">
        <v>12548</v>
      </c>
      <c r="AE574" s="84">
        <v>122</v>
      </c>
      <c r="AF574" s="84">
        <v>66</v>
      </c>
      <c r="AG574" s="84">
        <v>50</v>
      </c>
      <c r="AH574" s="84">
        <v>40</v>
      </c>
      <c r="AI574" s="84"/>
      <c r="AJ574" s="84" t="s">
        <v>14542</v>
      </c>
      <c r="AK574" s="84"/>
      <c r="AL574" s="84"/>
      <c r="AM574" s="84"/>
      <c r="AN574" s="86">
        <v>43136.946157407408</v>
      </c>
      <c r="AO574" s="84"/>
      <c r="AP574" s="84" t="b">
        <v>1</v>
      </c>
      <c r="AQ574" s="84" t="b">
        <v>0</v>
      </c>
      <c r="AR574" s="84" t="b">
        <v>0</v>
      </c>
      <c r="AS574" s="84" t="s">
        <v>290</v>
      </c>
      <c r="AT574" s="84">
        <v>0</v>
      </c>
      <c r="AU574" s="84"/>
      <c r="AV574" s="84" t="b">
        <v>0</v>
      </c>
      <c r="AW574" s="84" t="s">
        <v>745</v>
      </c>
      <c r="AX574" s="88" t="s">
        <v>21673</v>
      </c>
      <c r="AY574" s="84" t="s">
        <v>65</v>
      </c>
      <c r="AZ574" s="2"/>
      <c r="BA574" s="3"/>
      <c r="BB574" s="3"/>
      <c r="BC574" s="3"/>
      <c r="BD574" s="3"/>
    </row>
    <row r="575" spans="1:56" x14ac:dyDescent="0.2">
      <c r="A575" s="69" t="s">
        <v>2562</v>
      </c>
      <c r="B575" s="70"/>
      <c r="C575" s="70"/>
      <c r="D575" s="71"/>
      <c r="E575" s="108"/>
      <c r="F575" s="113" t="s">
        <v>7115</v>
      </c>
      <c r="G575" s="109"/>
      <c r="H575" s="74"/>
      <c r="I575" s="75"/>
      <c r="J575" s="110"/>
      <c r="K575" s="74" t="s">
        <v>23823</v>
      </c>
      <c r="L575" s="111"/>
      <c r="M575" s="79"/>
      <c r="N575" s="79"/>
      <c r="O575" s="80"/>
      <c r="P575" s="81"/>
      <c r="Q575" s="81"/>
      <c r="R575" s="91"/>
      <c r="S575" s="91"/>
      <c r="T575" s="91"/>
      <c r="U575" s="91"/>
      <c r="V575" s="52"/>
      <c r="W575" s="52"/>
      <c r="X575" s="52"/>
      <c r="Y575" s="52"/>
      <c r="Z575" s="51"/>
      <c r="AA575" s="76"/>
      <c r="AB575" s="76"/>
      <c r="AC575" s="77"/>
      <c r="AD575" s="84" t="s">
        <v>12549</v>
      </c>
      <c r="AE575" s="84">
        <v>639</v>
      </c>
      <c r="AF575" s="84">
        <v>217</v>
      </c>
      <c r="AG575" s="84">
        <v>398</v>
      </c>
      <c r="AH575" s="84">
        <v>953</v>
      </c>
      <c r="AI575" s="84"/>
      <c r="AJ575" s="84" t="s">
        <v>14543</v>
      </c>
      <c r="AK575" s="84" t="s">
        <v>318</v>
      </c>
      <c r="AL575" s="88" t="s">
        <v>17021</v>
      </c>
      <c r="AM575" s="84"/>
      <c r="AN575" s="86">
        <v>42949.793414351851</v>
      </c>
      <c r="AO575" s="88" t="s">
        <v>18244</v>
      </c>
      <c r="AP575" s="84" t="b">
        <v>0</v>
      </c>
      <c r="AQ575" s="84" t="b">
        <v>0</v>
      </c>
      <c r="AR575" s="84" t="b">
        <v>0</v>
      </c>
      <c r="AS575" s="84" t="s">
        <v>290</v>
      </c>
      <c r="AT575" s="84">
        <v>3</v>
      </c>
      <c r="AU575" s="88" t="s">
        <v>674</v>
      </c>
      <c r="AV575" s="84" t="b">
        <v>0</v>
      </c>
      <c r="AW575" s="84" t="s">
        <v>745</v>
      </c>
      <c r="AX575" s="88" t="s">
        <v>21674</v>
      </c>
      <c r="AY575" s="84" t="s">
        <v>66</v>
      </c>
      <c r="AZ575" s="2"/>
      <c r="BA575" s="3"/>
      <c r="BB575" s="3"/>
      <c r="BC575" s="3"/>
      <c r="BD575" s="3"/>
    </row>
    <row r="576" spans="1:56" x14ac:dyDescent="0.2">
      <c r="A576" s="69" t="s">
        <v>3880</v>
      </c>
      <c r="B576" s="70"/>
      <c r="C576" s="70"/>
      <c r="D576" s="71"/>
      <c r="E576" s="108"/>
      <c r="F576" s="113" t="s">
        <v>20493</v>
      </c>
      <c r="G576" s="109"/>
      <c r="H576" s="74"/>
      <c r="I576" s="75"/>
      <c r="J576" s="110"/>
      <c r="K576" s="74" t="s">
        <v>23824</v>
      </c>
      <c r="L576" s="111"/>
      <c r="M576" s="79"/>
      <c r="N576" s="79"/>
      <c r="O576" s="80"/>
      <c r="P576" s="81"/>
      <c r="Q576" s="81"/>
      <c r="R576" s="91"/>
      <c r="S576" s="91"/>
      <c r="T576" s="91"/>
      <c r="U576" s="91"/>
      <c r="V576" s="52"/>
      <c r="W576" s="52"/>
      <c r="X576" s="52"/>
      <c r="Y576" s="52"/>
      <c r="Z576" s="51"/>
      <c r="AA576" s="76"/>
      <c r="AB576" s="76"/>
      <c r="AC576" s="77"/>
      <c r="AD576" s="84" t="s">
        <v>12550</v>
      </c>
      <c r="AE576" s="84">
        <v>1</v>
      </c>
      <c r="AF576" s="84">
        <v>31</v>
      </c>
      <c r="AG576" s="84">
        <v>4</v>
      </c>
      <c r="AH576" s="84">
        <v>0</v>
      </c>
      <c r="AI576" s="84">
        <v>-21600</v>
      </c>
      <c r="AJ576" s="84"/>
      <c r="AK576" s="84"/>
      <c r="AL576" s="84"/>
      <c r="AM576" s="84" t="s">
        <v>601</v>
      </c>
      <c r="AN576" s="86">
        <v>39086.178263888891</v>
      </c>
      <c r="AO576" s="84"/>
      <c r="AP576" s="84" t="b">
        <v>0</v>
      </c>
      <c r="AQ576" s="84" t="b">
        <v>0</v>
      </c>
      <c r="AR576" s="84" t="b">
        <v>0</v>
      </c>
      <c r="AS576" s="84" t="s">
        <v>290</v>
      </c>
      <c r="AT576" s="84">
        <v>2</v>
      </c>
      <c r="AU576" s="88" t="s">
        <v>674</v>
      </c>
      <c r="AV576" s="84" t="b">
        <v>0</v>
      </c>
      <c r="AW576" s="84" t="s">
        <v>745</v>
      </c>
      <c r="AX576" s="88" t="s">
        <v>21675</v>
      </c>
      <c r="AY576" s="84" t="s">
        <v>65</v>
      </c>
      <c r="AZ576" s="2"/>
      <c r="BA576" s="3"/>
      <c r="BB576" s="3"/>
      <c r="BC576" s="3"/>
      <c r="BD576" s="3"/>
    </row>
    <row r="577" spans="1:56" x14ac:dyDescent="0.2">
      <c r="A577" s="69" t="s">
        <v>2563</v>
      </c>
      <c r="B577" s="70"/>
      <c r="C577" s="70"/>
      <c r="D577" s="71"/>
      <c r="E577" s="108"/>
      <c r="F577" s="113" t="s">
        <v>7116</v>
      </c>
      <c r="G577" s="109"/>
      <c r="H577" s="74"/>
      <c r="I577" s="75"/>
      <c r="J577" s="110"/>
      <c r="K577" s="74" t="s">
        <v>23825</v>
      </c>
      <c r="L577" s="111"/>
      <c r="M577" s="79"/>
      <c r="N577" s="79"/>
      <c r="O577" s="80"/>
      <c r="P577" s="81"/>
      <c r="Q577" s="81"/>
      <c r="R577" s="91"/>
      <c r="S577" s="91"/>
      <c r="T577" s="91"/>
      <c r="U577" s="91"/>
      <c r="V577" s="52"/>
      <c r="W577" s="52"/>
      <c r="X577" s="52"/>
      <c r="Y577" s="52"/>
      <c r="Z577" s="51"/>
      <c r="AA577" s="76"/>
      <c r="AB577" s="76"/>
      <c r="AC577" s="77"/>
      <c r="AD577" s="84" t="s">
        <v>12551</v>
      </c>
      <c r="AE577" s="84">
        <v>57</v>
      </c>
      <c r="AF577" s="84">
        <v>12</v>
      </c>
      <c r="AG577" s="84">
        <v>2047</v>
      </c>
      <c r="AH577" s="84">
        <v>599</v>
      </c>
      <c r="AI577" s="84"/>
      <c r="AJ577" s="84" t="s">
        <v>14544</v>
      </c>
      <c r="AK577" s="84"/>
      <c r="AL577" s="84"/>
      <c r="AM577" s="84"/>
      <c r="AN577" s="86">
        <v>43110.218229166669</v>
      </c>
      <c r="AO577" s="88" t="s">
        <v>18245</v>
      </c>
      <c r="AP577" s="84" t="b">
        <v>1</v>
      </c>
      <c r="AQ577" s="84" t="b">
        <v>0</v>
      </c>
      <c r="AR577" s="84" t="b">
        <v>0</v>
      </c>
      <c r="AS577" s="84" t="s">
        <v>2154</v>
      </c>
      <c r="AT577" s="84">
        <v>0</v>
      </c>
      <c r="AU577" s="84"/>
      <c r="AV577" s="84" t="b">
        <v>0</v>
      </c>
      <c r="AW577" s="84" t="s">
        <v>745</v>
      </c>
      <c r="AX577" s="88" t="s">
        <v>21676</v>
      </c>
      <c r="AY577" s="84" t="s">
        <v>66</v>
      </c>
      <c r="AZ577" s="2"/>
      <c r="BA577" s="3"/>
      <c r="BB577" s="3"/>
      <c r="BC577" s="3"/>
      <c r="BD577" s="3"/>
    </row>
    <row r="578" spans="1:56" x14ac:dyDescent="0.2">
      <c r="A578" s="69" t="s">
        <v>2564</v>
      </c>
      <c r="B578" s="70"/>
      <c r="C578" s="70"/>
      <c r="D578" s="71"/>
      <c r="E578" s="108"/>
      <c r="F578" s="113" t="s">
        <v>7117</v>
      </c>
      <c r="G578" s="109"/>
      <c r="H578" s="74"/>
      <c r="I578" s="75"/>
      <c r="J578" s="110"/>
      <c r="K578" s="74" t="s">
        <v>23826</v>
      </c>
      <c r="L578" s="111"/>
      <c r="M578" s="79"/>
      <c r="N578" s="79"/>
      <c r="O578" s="80"/>
      <c r="P578" s="81"/>
      <c r="Q578" s="81"/>
      <c r="R578" s="91"/>
      <c r="S578" s="91"/>
      <c r="T578" s="91"/>
      <c r="U578" s="91"/>
      <c r="V578" s="52"/>
      <c r="W578" s="52"/>
      <c r="X578" s="52"/>
      <c r="Y578" s="52"/>
      <c r="Z578" s="51"/>
      <c r="AA578" s="76"/>
      <c r="AB578" s="76"/>
      <c r="AC578" s="77"/>
      <c r="AD578" s="84" t="s">
        <v>12552</v>
      </c>
      <c r="AE578" s="84">
        <v>5927</v>
      </c>
      <c r="AF578" s="84">
        <v>61784</v>
      </c>
      <c r="AG578" s="84">
        <v>9732</v>
      </c>
      <c r="AH578" s="84">
        <v>1473</v>
      </c>
      <c r="AI578" s="84">
        <v>32400</v>
      </c>
      <c r="AJ578" s="84" t="s">
        <v>14545</v>
      </c>
      <c r="AK578" s="84" t="s">
        <v>16178</v>
      </c>
      <c r="AL578" s="88" t="s">
        <v>17022</v>
      </c>
      <c r="AM578" s="84" t="s">
        <v>1550</v>
      </c>
      <c r="AN578" s="86">
        <v>40310.270092592589</v>
      </c>
      <c r="AO578" s="88" t="s">
        <v>18246</v>
      </c>
      <c r="AP578" s="84" t="b">
        <v>0</v>
      </c>
      <c r="AQ578" s="84" t="b">
        <v>0</v>
      </c>
      <c r="AR578" s="84" t="b">
        <v>0</v>
      </c>
      <c r="AS578" s="84" t="s">
        <v>2154</v>
      </c>
      <c r="AT578" s="84">
        <v>295</v>
      </c>
      <c r="AU578" s="88" t="s">
        <v>674</v>
      </c>
      <c r="AV578" s="84" t="b">
        <v>1</v>
      </c>
      <c r="AW578" s="84" t="s">
        <v>745</v>
      </c>
      <c r="AX578" s="88" t="s">
        <v>21677</v>
      </c>
      <c r="AY578" s="84" t="s">
        <v>66</v>
      </c>
      <c r="AZ578" s="2"/>
      <c r="BA578" s="3"/>
      <c r="BB578" s="3"/>
      <c r="BC578" s="3"/>
      <c r="BD578" s="3"/>
    </row>
    <row r="579" spans="1:56" x14ac:dyDescent="0.2">
      <c r="A579" s="69" t="s">
        <v>2565</v>
      </c>
      <c r="B579" s="70"/>
      <c r="C579" s="70"/>
      <c r="D579" s="71"/>
      <c r="E579" s="108"/>
      <c r="F579" s="113" t="s">
        <v>7118</v>
      </c>
      <c r="G579" s="109"/>
      <c r="H579" s="74"/>
      <c r="I579" s="75"/>
      <c r="J579" s="110"/>
      <c r="K579" s="74" t="s">
        <v>23827</v>
      </c>
      <c r="L579" s="111"/>
      <c r="M579" s="79"/>
      <c r="N579" s="79"/>
      <c r="O579" s="80"/>
      <c r="P579" s="81"/>
      <c r="Q579" s="81"/>
      <c r="R579" s="91"/>
      <c r="S579" s="91"/>
      <c r="T579" s="91"/>
      <c r="U579" s="91"/>
      <c r="V579" s="52"/>
      <c r="W579" s="52"/>
      <c r="X579" s="52"/>
      <c r="Y579" s="52"/>
      <c r="Z579" s="51"/>
      <c r="AA579" s="76"/>
      <c r="AB579" s="76"/>
      <c r="AC579" s="77"/>
      <c r="AD579" s="84" t="s">
        <v>12553</v>
      </c>
      <c r="AE579" s="84">
        <v>56</v>
      </c>
      <c r="AF579" s="84">
        <v>57</v>
      </c>
      <c r="AG579" s="84">
        <v>1106</v>
      </c>
      <c r="AH579" s="84">
        <v>2375</v>
      </c>
      <c r="AI579" s="84"/>
      <c r="AJ579" s="84" t="s">
        <v>14546</v>
      </c>
      <c r="AK579" s="84"/>
      <c r="AL579" s="84"/>
      <c r="AM579" s="84"/>
      <c r="AN579" s="86">
        <v>43062.218113425923</v>
      </c>
      <c r="AO579" s="88" t="s">
        <v>18247</v>
      </c>
      <c r="AP579" s="84" t="b">
        <v>1</v>
      </c>
      <c r="AQ579" s="84" t="b">
        <v>0</v>
      </c>
      <c r="AR579" s="84" t="b">
        <v>0</v>
      </c>
      <c r="AS579" s="84" t="s">
        <v>2154</v>
      </c>
      <c r="AT579" s="84">
        <v>0</v>
      </c>
      <c r="AU579" s="84"/>
      <c r="AV579" s="84" t="b">
        <v>0</v>
      </c>
      <c r="AW579" s="84" t="s">
        <v>745</v>
      </c>
      <c r="AX579" s="88" t="s">
        <v>21678</v>
      </c>
      <c r="AY579" s="84" t="s">
        <v>66</v>
      </c>
      <c r="AZ579" s="2"/>
      <c r="BA579" s="3"/>
      <c r="BB579" s="3"/>
      <c r="BC579" s="3"/>
      <c r="BD579" s="3"/>
    </row>
    <row r="580" spans="1:56" x14ac:dyDescent="0.2">
      <c r="A580" s="69" t="s">
        <v>3387</v>
      </c>
      <c r="B580" s="70"/>
      <c r="C580" s="70"/>
      <c r="D580" s="71"/>
      <c r="E580" s="108"/>
      <c r="F580" s="113" t="s">
        <v>7767</v>
      </c>
      <c r="G580" s="109"/>
      <c r="H580" s="74"/>
      <c r="I580" s="75"/>
      <c r="J580" s="110"/>
      <c r="K580" s="74" t="s">
        <v>23828</v>
      </c>
      <c r="L580" s="111"/>
      <c r="M580" s="79"/>
      <c r="N580" s="79"/>
      <c r="O580" s="80"/>
      <c r="P580" s="81"/>
      <c r="Q580" s="81"/>
      <c r="R580" s="91"/>
      <c r="S580" s="91"/>
      <c r="T580" s="91"/>
      <c r="U580" s="91"/>
      <c r="V580" s="52"/>
      <c r="W580" s="52"/>
      <c r="X580" s="52"/>
      <c r="Y580" s="52"/>
      <c r="Z580" s="51"/>
      <c r="AA580" s="76"/>
      <c r="AB580" s="76"/>
      <c r="AC580" s="77"/>
      <c r="AD580" s="84" t="s">
        <v>12554</v>
      </c>
      <c r="AE580" s="84">
        <v>5043</v>
      </c>
      <c r="AF580" s="84">
        <v>6528</v>
      </c>
      <c r="AG580" s="84">
        <v>12872</v>
      </c>
      <c r="AH580" s="84">
        <v>5989</v>
      </c>
      <c r="AI580" s="84"/>
      <c r="AJ580" s="84" t="s">
        <v>14547</v>
      </c>
      <c r="AK580" s="84"/>
      <c r="AL580" s="84"/>
      <c r="AM580" s="84"/>
      <c r="AN580" s="86">
        <v>41337.613587962966</v>
      </c>
      <c r="AO580" s="84"/>
      <c r="AP580" s="84" t="b">
        <v>0</v>
      </c>
      <c r="AQ580" s="84" t="b">
        <v>0</v>
      </c>
      <c r="AR580" s="84" t="b">
        <v>0</v>
      </c>
      <c r="AS580" s="84" t="s">
        <v>290</v>
      </c>
      <c r="AT580" s="84">
        <v>19</v>
      </c>
      <c r="AU580" s="88" t="s">
        <v>674</v>
      </c>
      <c r="AV580" s="84" t="b">
        <v>0</v>
      </c>
      <c r="AW580" s="84" t="s">
        <v>745</v>
      </c>
      <c r="AX580" s="88" t="s">
        <v>21679</v>
      </c>
      <c r="AY580" s="84" t="s">
        <v>66</v>
      </c>
      <c r="AZ580" s="2"/>
      <c r="BA580" s="3"/>
      <c r="BB580" s="3"/>
      <c r="BC580" s="3"/>
      <c r="BD580" s="3"/>
    </row>
    <row r="581" spans="1:56" x14ac:dyDescent="0.2">
      <c r="A581" s="69" t="s">
        <v>2576</v>
      </c>
      <c r="B581" s="70"/>
      <c r="C581" s="70"/>
      <c r="D581" s="71"/>
      <c r="E581" s="108"/>
      <c r="F581" s="113" t="s">
        <v>20494</v>
      </c>
      <c r="G581" s="109"/>
      <c r="H581" s="74"/>
      <c r="I581" s="75"/>
      <c r="J581" s="110"/>
      <c r="K581" s="74" t="s">
        <v>23829</v>
      </c>
      <c r="L581" s="111"/>
      <c r="M581" s="79"/>
      <c r="N581" s="79"/>
      <c r="O581" s="80"/>
      <c r="P581" s="81"/>
      <c r="Q581" s="81"/>
      <c r="R581" s="91"/>
      <c r="S581" s="91"/>
      <c r="T581" s="91"/>
      <c r="U581" s="91"/>
      <c r="V581" s="52"/>
      <c r="W581" s="52"/>
      <c r="X581" s="52"/>
      <c r="Y581" s="52"/>
      <c r="Z581" s="51"/>
      <c r="AA581" s="76"/>
      <c r="AB581" s="76"/>
      <c r="AC581" s="77"/>
      <c r="AD581" s="84" t="s">
        <v>12555</v>
      </c>
      <c r="AE581" s="84">
        <v>170</v>
      </c>
      <c r="AF581" s="84">
        <v>3757</v>
      </c>
      <c r="AG581" s="84">
        <v>1067</v>
      </c>
      <c r="AH581" s="84">
        <v>205</v>
      </c>
      <c r="AI581" s="84">
        <v>32400</v>
      </c>
      <c r="AJ581" s="84" t="s">
        <v>14548</v>
      </c>
      <c r="AK581" s="84"/>
      <c r="AL581" s="84"/>
      <c r="AM581" s="84" t="s">
        <v>1550</v>
      </c>
      <c r="AN581" s="86">
        <v>40831.272337962961</v>
      </c>
      <c r="AO581" s="88" t="s">
        <v>18248</v>
      </c>
      <c r="AP581" s="84" t="b">
        <v>0</v>
      </c>
      <c r="AQ581" s="84" t="b">
        <v>0</v>
      </c>
      <c r="AR581" s="84" t="b">
        <v>0</v>
      </c>
      <c r="AS581" s="84" t="s">
        <v>2154</v>
      </c>
      <c r="AT581" s="84">
        <v>65</v>
      </c>
      <c r="AU581" s="88" t="s">
        <v>675</v>
      </c>
      <c r="AV581" s="84" t="b">
        <v>0</v>
      </c>
      <c r="AW581" s="84" t="s">
        <v>745</v>
      </c>
      <c r="AX581" s="88" t="s">
        <v>21680</v>
      </c>
      <c r="AY581" s="84" t="s">
        <v>66</v>
      </c>
      <c r="AZ581" s="2"/>
      <c r="BA581" s="3"/>
      <c r="BB581" s="3"/>
      <c r="BC581" s="3"/>
      <c r="BD581" s="3"/>
    </row>
    <row r="582" spans="1:56" x14ac:dyDescent="0.2">
      <c r="A582" s="69" t="s">
        <v>2567</v>
      </c>
      <c r="B582" s="70"/>
      <c r="C582" s="70"/>
      <c r="D582" s="71"/>
      <c r="E582" s="108"/>
      <c r="F582" s="113" t="s">
        <v>7120</v>
      </c>
      <c r="G582" s="109"/>
      <c r="H582" s="74"/>
      <c r="I582" s="75"/>
      <c r="J582" s="110"/>
      <c r="K582" s="74" t="s">
        <v>23830</v>
      </c>
      <c r="L582" s="111"/>
      <c r="M582" s="79"/>
      <c r="N582" s="79"/>
      <c r="O582" s="80"/>
      <c r="P582" s="81"/>
      <c r="Q582" s="81"/>
      <c r="R582" s="91"/>
      <c r="S582" s="91"/>
      <c r="T582" s="91"/>
      <c r="U582" s="91"/>
      <c r="V582" s="52"/>
      <c r="W582" s="52"/>
      <c r="X582" s="52"/>
      <c r="Y582" s="52"/>
      <c r="Z582" s="51"/>
      <c r="AA582" s="76"/>
      <c r="AB582" s="76"/>
      <c r="AC582" s="77"/>
      <c r="AD582" s="84" t="s">
        <v>12556</v>
      </c>
      <c r="AE582" s="84">
        <v>1502</v>
      </c>
      <c r="AF582" s="84">
        <v>2756</v>
      </c>
      <c r="AG582" s="84">
        <v>8522</v>
      </c>
      <c r="AH582" s="84">
        <v>21697</v>
      </c>
      <c r="AI582" s="84"/>
      <c r="AJ582" s="84" t="s">
        <v>14549</v>
      </c>
      <c r="AK582" s="84" t="s">
        <v>16179</v>
      </c>
      <c r="AL582" s="84"/>
      <c r="AM582" s="84"/>
      <c r="AN582" s="86">
        <v>40711.21020833333</v>
      </c>
      <c r="AO582" s="88" t="s">
        <v>18249</v>
      </c>
      <c r="AP582" s="84" t="b">
        <v>1</v>
      </c>
      <c r="AQ582" s="84" t="b">
        <v>0</v>
      </c>
      <c r="AR582" s="84" t="b">
        <v>1</v>
      </c>
      <c r="AS582" s="84" t="s">
        <v>290</v>
      </c>
      <c r="AT582" s="84">
        <v>31</v>
      </c>
      <c r="AU582" s="88" t="s">
        <v>674</v>
      </c>
      <c r="AV582" s="84" t="b">
        <v>0</v>
      </c>
      <c r="AW582" s="84" t="s">
        <v>745</v>
      </c>
      <c r="AX582" s="88" t="s">
        <v>21681</v>
      </c>
      <c r="AY582" s="84" t="s">
        <v>66</v>
      </c>
      <c r="AZ582" s="2"/>
      <c r="BA582" s="3"/>
      <c r="BB582" s="3"/>
      <c r="BC582" s="3"/>
      <c r="BD582" s="3"/>
    </row>
    <row r="583" spans="1:56" x14ac:dyDescent="0.2">
      <c r="A583" s="69" t="s">
        <v>2568</v>
      </c>
      <c r="B583" s="70"/>
      <c r="C583" s="70"/>
      <c r="D583" s="71"/>
      <c r="E583" s="108"/>
      <c r="F583" s="113" t="s">
        <v>20495</v>
      </c>
      <c r="G583" s="109"/>
      <c r="H583" s="74"/>
      <c r="I583" s="75"/>
      <c r="J583" s="110"/>
      <c r="K583" s="74" t="s">
        <v>23831</v>
      </c>
      <c r="L583" s="111"/>
      <c r="M583" s="79"/>
      <c r="N583" s="79"/>
      <c r="O583" s="80"/>
      <c r="P583" s="81"/>
      <c r="Q583" s="81"/>
      <c r="R583" s="91"/>
      <c r="S583" s="91"/>
      <c r="T583" s="91"/>
      <c r="U583" s="91"/>
      <c r="V583" s="52"/>
      <c r="W583" s="52"/>
      <c r="X583" s="52"/>
      <c r="Y583" s="52"/>
      <c r="Z583" s="51"/>
      <c r="AA583" s="76"/>
      <c r="AB583" s="76"/>
      <c r="AC583" s="77"/>
      <c r="AD583" s="84" t="s">
        <v>12557</v>
      </c>
      <c r="AE583" s="84">
        <v>433</v>
      </c>
      <c r="AF583" s="84">
        <v>1540</v>
      </c>
      <c r="AG583" s="84">
        <v>1777</v>
      </c>
      <c r="AH583" s="84">
        <v>1069</v>
      </c>
      <c r="AI583" s="84">
        <v>3600</v>
      </c>
      <c r="AJ583" s="84" t="s">
        <v>14550</v>
      </c>
      <c r="AK583" s="84" t="s">
        <v>1048</v>
      </c>
      <c r="AL583" s="88" t="s">
        <v>17023</v>
      </c>
      <c r="AM583" s="84" t="s">
        <v>613</v>
      </c>
      <c r="AN583" s="86">
        <v>39848.647997685184</v>
      </c>
      <c r="AO583" s="88" t="s">
        <v>18250</v>
      </c>
      <c r="AP583" s="84" t="b">
        <v>0</v>
      </c>
      <c r="AQ583" s="84" t="b">
        <v>0</v>
      </c>
      <c r="AR583" s="84" t="b">
        <v>1</v>
      </c>
      <c r="AS583" s="84" t="s">
        <v>1005</v>
      </c>
      <c r="AT583" s="84">
        <v>54</v>
      </c>
      <c r="AU583" s="88" t="s">
        <v>19773</v>
      </c>
      <c r="AV583" s="84" t="b">
        <v>0</v>
      </c>
      <c r="AW583" s="84" t="s">
        <v>745</v>
      </c>
      <c r="AX583" s="88" t="s">
        <v>21682</v>
      </c>
      <c r="AY583" s="84" t="s">
        <v>66</v>
      </c>
      <c r="AZ583" s="2"/>
      <c r="BA583" s="3"/>
      <c r="BB583" s="3"/>
      <c r="BC583" s="3"/>
      <c r="BD583" s="3"/>
    </row>
    <row r="584" spans="1:56" x14ac:dyDescent="0.2">
      <c r="A584" s="69" t="s">
        <v>2569</v>
      </c>
      <c r="B584" s="70"/>
      <c r="C584" s="70"/>
      <c r="D584" s="71"/>
      <c r="E584" s="108"/>
      <c r="F584" s="113" t="s">
        <v>7121</v>
      </c>
      <c r="G584" s="109"/>
      <c r="H584" s="74"/>
      <c r="I584" s="75"/>
      <c r="J584" s="110"/>
      <c r="K584" s="74" t="s">
        <v>23832</v>
      </c>
      <c r="L584" s="111"/>
      <c r="M584" s="79"/>
      <c r="N584" s="79"/>
      <c r="O584" s="80"/>
      <c r="P584" s="81"/>
      <c r="Q584" s="81"/>
      <c r="R584" s="91"/>
      <c r="S584" s="91"/>
      <c r="T584" s="91"/>
      <c r="U584" s="91"/>
      <c r="V584" s="52"/>
      <c r="W584" s="52"/>
      <c r="X584" s="52"/>
      <c r="Y584" s="52"/>
      <c r="Z584" s="51"/>
      <c r="AA584" s="76"/>
      <c r="AB584" s="76"/>
      <c r="AC584" s="77"/>
      <c r="AD584" s="84" t="s">
        <v>12558</v>
      </c>
      <c r="AE584" s="84">
        <v>3566</v>
      </c>
      <c r="AF584" s="84">
        <v>4611</v>
      </c>
      <c r="AG584" s="84">
        <v>26534</v>
      </c>
      <c r="AH584" s="84">
        <v>12622</v>
      </c>
      <c r="AI584" s="84">
        <v>-10800</v>
      </c>
      <c r="AJ584" s="84" t="s">
        <v>14551</v>
      </c>
      <c r="AK584" s="84" t="s">
        <v>16180</v>
      </c>
      <c r="AL584" s="88" t="s">
        <v>17024</v>
      </c>
      <c r="AM584" s="84" t="s">
        <v>626</v>
      </c>
      <c r="AN584" s="86">
        <v>40414.719189814816</v>
      </c>
      <c r="AO584" s="88" t="s">
        <v>18251</v>
      </c>
      <c r="AP584" s="84" t="b">
        <v>0</v>
      </c>
      <c r="AQ584" s="84" t="b">
        <v>0</v>
      </c>
      <c r="AR584" s="84" t="b">
        <v>1</v>
      </c>
      <c r="AS584" s="84" t="s">
        <v>1005</v>
      </c>
      <c r="AT584" s="84">
        <v>264</v>
      </c>
      <c r="AU584" s="88" t="s">
        <v>19774</v>
      </c>
      <c r="AV584" s="84" t="b">
        <v>0</v>
      </c>
      <c r="AW584" s="84" t="s">
        <v>745</v>
      </c>
      <c r="AX584" s="88" t="s">
        <v>21683</v>
      </c>
      <c r="AY584" s="84" t="s">
        <v>66</v>
      </c>
      <c r="AZ584" s="2"/>
      <c r="BA584" s="3"/>
      <c r="BB584" s="3"/>
      <c r="BC584" s="3"/>
      <c r="BD584" s="3"/>
    </row>
    <row r="585" spans="1:56" x14ac:dyDescent="0.2">
      <c r="A585" s="69" t="s">
        <v>2570</v>
      </c>
      <c r="B585" s="70"/>
      <c r="C585" s="70"/>
      <c r="D585" s="71"/>
      <c r="E585" s="108"/>
      <c r="F585" s="113" t="s">
        <v>20496</v>
      </c>
      <c r="G585" s="109"/>
      <c r="H585" s="74"/>
      <c r="I585" s="75"/>
      <c r="J585" s="110"/>
      <c r="K585" s="74" t="s">
        <v>23833</v>
      </c>
      <c r="L585" s="111"/>
      <c r="M585" s="79"/>
      <c r="N585" s="79"/>
      <c r="O585" s="80"/>
      <c r="P585" s="81"/>
      <c r="Q585" s="81"/>
      <c r="R585" s="91"/>
      <c r="S585" s="91"/>
      <c r="T585" s="91"/>
      <c r="U585" s="91"/>
      <c r="V585" s="52"/>
      <c r="W585" s="52"/>
      <c r="X585" s="52"/>
      <c r="Y585" s="52"/>
      <c r="Z585" s="51"/>
      <c r="AA585" s="76"/>
      <c r="AB585" s="76"/>
      <c r="AC585" s="77"/>
      <c r="AD585" s="84" t="s">
        <v>12559</v>
      </c>
      <c r="AE585" s="84">
        <v>161</v>
      </c>
      <c r="AF585" s="84">
        <v>8</v>
      </c>
      <c r="AG585" s="84">
        <v>16</v>
      </c>
      <c r="AH585" s="84">
        <v>69</v>
      </c>
      <c r="AI585" s="84"/>
      <c r="AJ585" s="84" t="s">
        <v>14552</v>
      </c>
      <c r="AK585" s="84" t="s">
        <v>16181</v>
      </c>
      <c r="AL585" s="84"/>
      <c r="AM585" s="84"/>
      <c r="AN585" s="86">
        <v>43143.251643518517</v>
      </c>
      <c r="AO585" s="88" t="s">
        <v>18252</v>
      </c>
      <c r="AP585" s="84" t="b">
        <v>0</v>
      </c>
      <c r="AQ585" s="84" t="b">
        <v>0</v>
      </c>
      <c r="AR585" s="84" t="b">
        <v>0</v>
      </c>
      <c r="AS585" s="84" t="s">
        <v>291</v>
      </c>
      <c r="AT585" s="84">
        <v>0</v>
      </c>
      <c r="AU585" s="88" t="s">
        <v>674</v>
      </c>
      <c r="AV585" s="84" t="b">
        <v>0</v>
      </c>
      <c r="AW585" s="84" t="s">
        <v>745</v>
      </c>
      <c r="AX585" s="88" t="s">
        <v>21684</v>
      </c>
      <c r="AY585" s="84" t="s">
        <v>66</v>
      </c>
      <c r="AZ585" s="2"/>
      <c r="BA585" s="3"/>
      <c r="BB585" s="3"/>
      <c r="BC585" s="3"/>
      <c r="BD585" s="3"/>
    </row>
    <row r="586" spans="1:56" x14ac:dyDescent="0.2">
      <c r="A586" s="69" t="s">
        <v>2571</v>
      </c>
      <c r="B586" s="70"/>
      <c r="C586" s="70"/>
      <c r="D586" s="71"/>
      <c r="E586" s="108"/>
      <c r="F586" s="113" t="s">
        <v>7122</v>
      </c>
      <c r="G586" s="109"/>
      <c r="H586" s="74"/>
      <c r="I586" s="75"/>
      <c r="J586" s="110"/>
      <c r="K586" s="74" t="s">
        <v>23834</v>
      </c>
      <c r="L586" s="111"/>
      <c r="M586" s="79"/>
      <c r="N586" s="79"/>
      <c r="O586" s="80"/>
      <c r="P586" s="81"/>
      <c r="Q586" s="81"/>
      <c r="R586" s="91"/>
      <c r="S586" s="91"/>
      <c r="T586" s="91"/>
      <c r="U586" s="91"/>
      <c r="V586" s="52"/>
      <c r="W586" s="52"/>
      <c r="X586" s="52"/>
      <c r="Y586" s="52"/>
      <c r="Z586" s="51"/>
      <c r="AA586" s="76"/>
      <c r="AB586" s="76"/>
      <c r="AC586" s="77"/>
      <c r="AD586" s="84" t="s">
        <v>12560</v>
      </c>
      <c r="AE586" s="84">
        <v>1402</v>
      </c>
      <c r="AF586" s="84">
        <v>515</v>
      </c>
      <c r="AG586" s="84">
        <v>85170</v>
      </c>
      <c r="AH586" s="84">
        <v>98579</v>
      </c>
      <c r="AI586" s="84">
        <v>-21600</v>
      </c>
      <c r="AJ586" s="84" t="s">
        <v>14553</v>
      </c>
      <c r="AK586" s="84" t="s">
        <v>1045</v>
      </c>
      <c r="AL586" s="84"/>
      <c r="AM586" s="84" t="s">
        <v>601</v>
      </c>
      <c r="AN586" s="86">
        <v>41445.063194444447</v>
      </c>
      <c r="AO586" s="88" t="s">
        <v>18253</v>
      </c>
      <c r="AP586" s="84" t="b">
        <v>0</v>
      </c>
      <c r="AQ586" s="84" t="b">
        <v>0</v>
      </c>
      <c r="AR586" s="84" t="b">
        <v>0</v>
      </c>
      <c r="AS586" s="84" t="s">
        <v>290</v>
      </c>
      <c r="AT586" s="84">
        <v>63</v>
      </c>
      <c r="AU586" s="88" t="s">
        <v>19775</v>
      </c>
      <c r="AV586" s="84" t="b">
        <v>0</v>
      </c>
      <c r="AW586" s="84" t="s">
        <v>745</v>
      </c>
      <c r="AX586" s="88" t="s">
        <v>21685</v>
      </c>
      <c r="AY586" s="84" t="s">
        <v>66</v>
      </c>
      <c r="AZ586" s="2"/>
      <c r="BA586" s="3"/>
      <c r="BB586" s="3"/>
      <c r="BC586" s="3"/>
      <c r="BD586" s="3"/>
    </row>
    <row r="587" spans="1:56" x14ac:dyDescent="0.2">
      <c r="A587" s="69" t="s">
        <v>2572</v>
      </c>
      <c r="B587" s="70"/>
      <c r="C587" s="70"/>
      <c r="D587" s="71"/>
      <c r="E587" s="108"/>
      <c r="F587" s="113" t="s">
        <v>7123</v>
      </c>
      <c r="G587" s="109"/>
      <c r="H587" s="74"/>
      <c r="I587" s="75"/>
      <c r="J587" s="110"/>
      <c r="K587" s="74" t="s">
        <v>23835</v>
      </c>
      <c r="L587" s="111"/>
      <c r="M587" s="79"/>
      <c r="N587" s="79"/>
      <c r="O587" s="80"/>
      <c r="P587" s="81"/>
      <c r="Q587" s="81"/>
      <c r="R587" s="91"/>
      <c r="S587" s="91"/>
      <c r="T587" s="91"/>
      <c r="U587" s="91"/>
      <c r="V587" s="52"/>
      <c r="W587" s="52"/>
      <c r="X587" s="52"/>
      <c r="Y587" s="52"/>
      <c r="Z587" s="51"/>
      <c r="AA587" s="76"/>
      <c r="AB587" s="76"/>
      <c r="AC587" s="77"/>
      <c r="AD587" s="84" t="s">
        <v>12561</v>
      </c>
      <c r="AE587" s="84">
        <v>303</v>
      </c>
      <c r="AF587" s="84">
        <v>68</v>
      </c>
      <c r="AG587" s="84">
        <v>341</v>
      </c>
      <c r="AH587" s="84">
        <v>886</v>
      </c>
      <c r="AI587" s="84">
        <v>-18000</v>
      </c>
      <c r="AJ587" s="84" t="s">
        <v>14554</v>
      </c>
      <c r="AK587" s="84" t="s">
        <v>1456</v>
      </c>
      <c r="AL587" s="88" t="s">
        <v>17025</v>
      </c>
      <c r="AM587" s="84" t="s">
        <v>603</v>
      </c>
      <c r="AN587" s="86">
        <v>42326.611793981479</v>
      </c>
      <c r="AO587" s="88" t="s">
        <v>18254</v>
      </c>
      <c r="AP587" s="84" t="b">
        <v>0</v>
      </c>
      <c r="AQ587" s="84" t="b">
        <v>0</v>
      </c>
      <c r="AR587" s="84" t="b">
        <v>0</v>
      </c>
      <c r="AS587" s="84" t="s">
        <v>290</v>
      </c>
      <c r="AT587" s="84">
        <v>1</v>
      </c>
      <c r="AU587" s="88" t="s">
        <v>674</v>
      </c>
      <c r="AV587" s="84" t="b">
        <v>0</v>
      </c>
      <c r="AW587" s="84" t="s">
        <v>745</v>
      </c>
      <c r="AX587" s="88" t="s">
        <v>21686</v>
      </c>
      <c r="AY587" s="84" t="s">
        <v>66</v>
      </c>
      <c r="AZ587" s="2"/>
      <c r="BA587" s="3"/>
      <c r="BB587" s="3"/>
      <c r="BC587" s="3"/>
      <c r="BD587" s="3"/>
    </row>
    <row r="588" spans="1:56" x14ac:dyDescent="0.2">
      <c r="A588" s="69" t="s">
        <v>3881</v>
      </c>
      <c r="B588" s="70"/>
      <c r="C588" s="70"/>
      <c r="D588" s="71"/>
      <c r="E588" s="108"/>
      <c r="F588" s="113" t="s">
        <v>20497</v>
      </c>
      <c r="G588" s="109"/>
      <c r="H588" s="74"/>
      <c r="I588" s="75"/>
      <c r="J588" s="110"/>
      <c r="K588" s="74" t="s">
        <v>23836</v>
      </c>
      <c r="L588" s="111"/>
      <c r="M588" s="79"/>
      <c r="N588" s="79"/>
      <c r="O588" s="80"/>
      <c r="P588" s="81"/>
      <c r="Q588" s="81"/>
      <c r="R588" s="91"/>
      <c r="S588" s="91"/>
      <c r="T588" s="91"/>
      <c r="U588" s="91"/>
      <c r="V588" s="52"/>
      <c r="W588" s="52"/>
      <c r="X588" s="52"/>
      <c r="Y588" s="52"/>
      <c r="Z588" s="51"/>
      <c r="AA588" s="76"/>
      <c r="AB588" s="76"/>
      <c r="AC588" s="77"/>
      <c r="AD588" s="84" t="s">
        <v>12562</v>
      </c>
      <c r="AE588" s="84">
        <v>1426</v>
      </c>
      <c r="AF588" s="84">
        <v>1444</v>
      </c>
      <c r="AG588" s="84">
        <v>3580</v>
      </c>
      <c r="AH588" s="84">
        <v>1116</v>
      </c>
      <c r="AI588" s="84">
        <v>-28800</v>
      </c>
      <c r="AJ588" s="84" t="s">
        <v>14555</v>
      </c>
      <c r="AK588" s="84" t="s">
        <v>16182</v>
      </c>
      <c r="AL588" s="88" t="s">
        <v>17026</v>
      </c>
      <c r="AM588" s="84" t="s">
        <v>602</v>
      </c>
      <c r="AN588" s="86">
        <v>40793.839317129627</v>
      </c>
      <c r="AO588" s="88" t="s">
        <v>18255</v>
      </c>
      <c r="AP588" s="84" t="b">
        <v>0</v>
      </c>
      <c r="AQ588" s="84" t="b">
        <v>0</v>
      </c>
      <c r="AR588" s="84" t="b">
        <v>1</v>
      </c>
      <c r="AS588" s="84" t="s">
        <v>290</v>
      </c>
      <c r="AT588" s="84">
        <v>30</v>
      </c>
      <c r="AU588" s="88" t="s">
        <v>19776</v>
      </c>
      <c r="AV588" s="84" t="b">
        <v>0</v>
      </c>
      <c r="AW588" s="84" t="s">
        <v>745</v>
      </c>
      <c r="AX588" s="88" t="s">
        <v>21687</v>
      </c>
      <c r="AY588" s="84" t="s">
        <v>65</v>
      </c>
      <c r="AZ588" s="2"/>
      <c r="BA588" s="3"/>
      <c r="BB588" s="3"/>
      <c r="BC588" s="3"/>
      <c r="BD588" s="3"/>
    </row>
    <row r="589" spans="1:56" x14ac:dyDescent="0.2">
      <c r="A589" s="69" t="s">
        <v>2573</v>
      </c>
      <c r="B589" s="70"/>
      <c r="C589" s="70"/>
      <c r="D589" s="71"/>
      <c r="E589" s="108"/>
      <c r="F589" s="113" t="s">
        <v>7124</v>
      </c>
      <c r="G589" s="109"/>
      <c r="H589" s="74"/>
      <c r="I589" s="75"/>
      <c r="J589" s="110"/>
      <c r="K589" s="74" t="s">
        <v>23837</v>
      </c>
      <c r="L589" s="111"/>
      <c r="M589" s="79"/>
      <c r="N589" s="79"/>
      <c r="O589" s="80"/>
      <c r="P589" s="81"/>
      <c r="Q589" s="81"/>
      <c r="R589" s="91"/>
      <c r="S589" s="91"/>
      <c r="T589" s="91"/>
      <c r="U589" s="91"/>
      <c r="V589" s="52"/>
      <c r="W589" s="52"/>
      <c r="X589" s="52"/>
      <c r="Y589" s="52"/>
      <c r="Z589" s="51"/>
      <c r="AA589" s="76"/>
      <c r="AB589" s="76"/>
      <c r="AC589" s="77"/>
      <c r="AD589" s="84" t="s">
        <v>12563</v>
      </c>
      <c r="AE589" s="84">
        <v>904</v>
      </c>
      <c r="AF589" s="84">
        <v>656</v>
      </c>
      <c r="AG589" s="84">
        <v>9267</v>
      </c>
      <c r="AH589" s="84">
        <v>2470</v>
      </c>
      <c r="AI589" s="84">
        <v>-28800</v>
      </c>
      <c r="AJ589" s="84" t="s">
        <v>14556</v>
      </c>
      <c r="AK589" s="84" t="s">
        <v>16183</v>
      </c>
      <c r="AL589" s="84"/>
      <c r="AM589" s="84" t="s">
        <v>602</v>
      </c>
      <c r="AN589" s="86">
        <v>41923.625069444446</v>
      </c>
      <c r="AO589" s="88" t="s">
        <v>18256</v>
      </c>
      <c r="AP589" s="84" t="b">
        <v>1</v>
      </c>
      <c r="AQ589" s="84" t="b">
        <v>0</v>
      </c>
      <c r="AR589" s="84" t="b">
        <v>0</v>
      </c>
      <c r="AS589" s="84" t="s">
        <v>290</v>
      </c>
      <c r="AT589" s="84">
        <v>1</v>
      </c>
      <c r="AU589" s="88" t="s">
        <v>674</v>
      </c>
      <c r="AV589" s="84" t="b">
        <v>0</v>
      </c>
      <c r="AW589" s="84" t="s">
        <v>745</v>
      </c>
      <c r="AX589" s="88" t="s">
        <v>21688</v>
      </c>
      <c r="AY589" s="84" t="s">
        <v>66</v>
      </c>
      <c r="AZ589" s="2"/>
      <c r="BA589" s="3"/>
      <c r="BB589" s="3"/>
      <c r="BC589" s="3"/>
      <c r="BD589" s="3"/>
    </row>
    <row r="590" spans="1:56" x14ac:dyDescent="0.2">
      <c r="A590" s="69" t="s">
        <v>895</v>
      </c>
      <c r="B590" s="70"/>
      <c r="C590" s="70"/>
      <c r="D590" s="71"/>
      <c r="E590" s="108"/>
      <c r="F590" s="113" t="s">
        <v>1731</v>
      </c>
      <c r="G590" s="109"/>
      <c r="H590" s="74"/>
      <c r="I590" s="75"/>
      <c r="J590" s="110"/>
      <c r="K590" s="74" t="s">
        <v>1880</v>
      </c>
      <c r="L590" s="111"/>
      <c r="M590" s="79"/>
      <c r="N590" s="79"/>
      <c r="O590" s="80"/>
      <c r="P590" s="81"/>
      <c r="Q590" s="81"/>
      <c r="R590" s="91"/>
      <c r="S590" s="91"/>
      <c r="T590" s="91"/>
      <c r="U590" s="91"/>
      <c r="V590" s="52"/>
      <c r="W590" s="52"/>
      <c r="X590" s="52"/>
      <c r="Y590" s="52"/>
      <c r="Z590" s="51"/>
      <c r="AA590" s="76"/>
      <c r="AB590" s="76"/>
      <c r="AC590" s="77"/>
      <c r="AD590" s="84" t="s">
        <v>1121</v>
      </c>
      <c r="AE590" s="84">
        <v>3361</v>
      </c>
      <c r="AF590" s="84">
        <v>740458</v>
      </c>
      <c r="AG590" s="84">
        <v>172998</v>
      </c>
      <c r="AH590" s="84">
        <v>34130</v>
      </c>
      <c r="AI590" s="84">
        <v>-18000</v>
      </c>
      <c r="AJ590" s="84" t="s">
        <v>1240</v>
      </c>
      <c r="AK590" s="84"/>
      <c r="AL590" s="84"/>
      <c r="AM590" s="84" t="s">
        <v>607</v>
      </c>
      <c r="AN590" s="86">
        <v>40144.968124999999</v>
      </c>
      <c r="AO590" s="88" t="s">
        <v>1602</v>
      </c>
      <c r="AP590" s="84" t="b">
        <v>1</v>
      </c>
      <c r="AQ590" s="84" t="b">
        <v>0</v>
      </c>
      <c r="AR590" s="84" t="b">
        <v>1</v>
      </c>
      <c r="AS590" s="84" t="s">
        <v>290</v>
      </c>
      <c r="AT590" s="84">
        <v>11031</v>
      </c>
      <c r="AU590" s="88" t="s">
        <v>674</v>
      </c>
      <c r="AV590" s="84" t="b">
        <v>1</v>
      </c>
      <c r="AW590" s="84" t="s">
        <v>745</v>
      </c>
      <c r="AX590" s="88" t="s">
        <v>1799</v>
      </c>
      <c r="AY590" s="84" t="s">
        <v>65</v>
      </c>
      <c r="AZ590" s="2"/>
      <c r="BA590" s="3"/>
      <c r="BB590" s="3"/>
      <c r="BC590" s="3"/>
      <c r="BD590" s="3"/>
    </row>
    <row r="591" spans="1:56" x14ac:dyDescent="0.2">
      <c r="A591" s="69" t="s">
        <v>2574</v>
      </c>
      <c r="B591" s="70"/>
      <c r="C591" s="70"/>
      <c r="D591" s="71"/>
      <c r="E591" s="108"/>
      <c r="F591" s="113" t="s">
        <v>7125</v>
      </c>
      <c r="G591" s="109"/>
      <c r="H591" s="74"/>
      <c r="I591" s="75"/>
      <c r="J591" s="110"/>
      <c r="K591" s="74" t="s">
        <v>23838</v>
      </c>
      <c r="L591" s="111"/>
      <c r="M591" s="79"/>
      <c r="N591" s="79"/>
      <c r="O591" s="80"/>
      <c r="P591" s="81"/>
      <c r="Q591" s="81"/>
      <c r="R591" s="91"/>
      <c r="S591" s="91"/>
      <c r="T591" s="91"/>
      <c r="U591" s="91"/>
      <c r="V591" s="52"/>
      <c r="W591" s="52"/>
      <c r="X591" s="52"/>
      <c r="Y591" s="52"/>
      <c r="Z591" s="51"/>
      <c r="AA591" s="76"/>
      <c r="AB591" s="76"/>
      <c r="AC591" s="77"/>
      <c r="AD591" s="84" t="s">
        <v>12564</v>
      </c>
      <c r="AE591" s="84">
        <v>3094</v>
      </c>
      <c r="AF591" s="84">
        <v>5930</v>
      </c>
      <c r="AG591" s="84">
        <v>36217</v>
      </c>
      <c r="AH591" s="84">
        <v>40353</v>
      </c>
      <c r="AI591" s="84">
        <v>-28800</v>
      </c>
      <c r="AJ591" s="84" t="s">
        <v>14557</v>
      </c>
      <c r="AK591" s="84" t="s">
        <v>511</v>
      </c>
      <c r="AL591" s="84"/>
      <c r="AM591" s="84" t="s">
        <v>602</v>
      </c>
      <c r="AN591" s="86">
        <v>39993.239930555559</v>
      </c>
      <c r="AO591" s="88" t="s">
        <v>18257</v>
      </c>
      <c r="AP591" s="84" t="b">
        <v>0</v>
      </c>
      <c r="AQ591" s="84" t="b">
        <v>0</v>
      </c>
      <c r="AR591" s="84" t="b">
        <v>1</v>
      </c>
      <c r="AS591" s="84" t="s">
        <v>290</v>
      </c>
      <c r="AT591" s="84">
        <v>6</v>
      </c>
      <c r="AU591" s="88" t="s">
        <v>674</v>
      </c>
      <c r="AV591" s="84" t="b">
        <v>0</v>
      </c>
      <c r="AW591" s="84" t="s">
        <v>745</v>
      </c>
      <c r="AX591" s="88" t="s">
        <v>21689</v>
      </c>
      <c r="AY591" s="84" t="s">
        <v>66</v>
      </c>
      <c r="AZ591" s="2"/>
      <c r="BA591" s="3"/>
      <c r="BB591" s="3"/>
      <c r="BC591" s="3"/>
      <c r="BD591" s="3"/>
    </row>
    <row r="592" spans="1:56" x14ac:dyDescent="0.2">
      <c r="A592" s="69" t="s">
        <v>3882</v>
      </c>
      <c r="B592" s="70"/>
      <c r="C592" s="70"/>
      <c r="D592" s="71"/>
      <c r="E592" s="108"/>
      <c r="F592" s="113" t="s">
        <v>20498</v>
      </c>
      <c r="G592" s="109"/>
      <c r="H592" s="74"/>
      <c r="I592" s="75"/>
      <c r="J592" s="110"/>
      <c r="K592" s="74" t="s">
        <v>23839</v>
      </c>
      <c r="L592" s="111"/>
      <c r="M592" s="79"/>
      <c r="N592" s="79"/>
      <c r="O592" s="80"/>
      <c r="P592" s="81"/>
      <c r="Q592" s="81"/>
      <c r="R592" s="91"/>
      <c r="S592" s="91"/>
      <c r="T592" s="91"/>
      <c r="U592" s="91"/>
      <c r="V592" s="52"/>
      <c r="W592" s="52"/>
      <c r="X592" s="52"/>
      <c r="Y592" s="52"/>
      <c r="Z592" s="51"/>
      <c r="AA592" s="76"/>
      <c r="AB592" s="76"/>
      <c r="AC592" s="77"/>
      <c r="AD592" s="84" t="s">
        <v>12565</v>
      </c>
      <c r="AE592" s="84">
        <v>7503</v>
      </c>
      <c r="AF592" s="84">
        <v>5533450</v>
      </c>
      <c r="AG592" s="84">
        <v>48196</v>
      </c>
      <c r="AH592" s="84">
        <v>46</v>
      </c>
      <c r="AI592" s="84">
        <v>0</v>
      </c>
      <c r="AJ592" s="84" t="s">
        <v>14558</v>
      </c>
      <c r="AK592" s="84" t="s">
        <v>470</v>
      </c>
      <c r="AL592" s="88" t="s">
        <v>17027</v>
      </c>
      <c r="AM592" s="84" t="s">
        <v>627</v>
      </c>
      <c r="AN592" s="86">
        <v>39725.27853009259</v>
      </c>
      <c r="AO592" s="88" t="s">
        <v>18258</v>
      </c>
      <c r="AP592" s="84" t="b">
        <v>0</v>
      </c>
      <c r="AQ592" s="84" t="b">
        <v>0</v>
      </c>
      <c r="AR592" s="84" t="b">
        <v>0</v>
      </c>
      <c r="AS592" s="84" t="s">
        <v>290</v>
      </c>
      <c r="AT592" s="84">
        <v>56336</v>
      </c>
      <c r="AU592" s="88" t="s">
        <v>19777</v>
      </c>
      <c r="AV592" s="84" t="b">
        <v>1</v>
      </c>
      <c r="AW592" s="84" t="s">
        <v>745</v>
      </c>
      <c r="AX592" s="88" t="s">
        <v>21690</v>
      </c>
      <c r="AY592" s="84" t="s">
        <v>65</v>
      </c>
      <c r="AZ592" s="2"/>
      <c r="BA592" s="3"/>
      <c r="BB592" s="3"/>
      <c r="BC592" s="3"/>
      <c r="BD592" s="3"/>
    </row>
    <row r="593" spans="1:56" x14ac:dyDescent="0.2">
      <c r="A593" s="69" t="s">
        <v>3883</v>
      </c>
      <c r="B593" s="70"/>
      <c r="C593" s="70"/>
      <c r="D593" s="71"/>
      <c r="E593" s="108"/>
      <c r="F593" s="113" t="s">
        <v>20499</v>
      </c>
      <c r="G593" s="109"/>
      <c r="H593" s="74"/>
      <c r="I593" s="75"/>
      <c r="J593" s="110"/>
      <c r="K593" s="74" t="s">
        <v>23840</v>
      </c>
      <c r="L593" s="111"/>
      <c r="M593" s="79"/>
      <c r="N593" s="79"/>
      <c r="O593" s="80"/>
      <c r="P593" s="81"/>
      <c r="Q593" s="81"/>
      <c r="R593" s="91"/>
      <c r="S593" s="91"/>
      <c r="T593" s="91"/>
      <c r="U593" s="91"/>
      <c r="V593" s="52"/>
      <c r="W593" s="52"/>
      <c r="X593" s="52"/>
      <c r="Y593" s="52"/>
      <c r="Z593" s="51"/>
      <c r="AA593" s="76"/>
      <c r="AB593" s="76"/>
      <c r="AC593" s="77"/>
      <c r="AD593" s="84" t="s">
        <v>12566</v>
      </c>
      <c r="AE593" s="84">
        <v>8736</v>
      </c>
      <c r="AF593" s="84">
        <v>10479</v>
      </c>
      <c r="AG593" s="84">
        <v>57426</v>
      </c>
      <c r="AH593" s="84">
        <v>56159</v>
      </c>
      <c r="AI593" s="84">
        <v>-18000</v>
      </c>
      <c r="AJ593" s="84" t="s">
        <v>14559</v>
      </c>
      <c r="AK593" s="84" t="s">
        <v>16184</v>
      </c>
      <c r="AL593" s="84"/>
      <c r="AM593" s="84" t="s">
        <v>603</v>
      </c>
      <c r="AN593" s="86">
        <v>41621.663506944446</v>
      </c>
      <c r="AO593" s="88" t="s">
        <v>18259</v>
      </c>
      <c r="AP593" s="84" t="b">
        <v>0</v>
      </c>
      <c r="AQ593" s="84" t="b">
        <v>0</v>
      </c>
      <c r="AR593" s="84" t="b">
        <v>0</v>
      </c>
      <c r="AS593" s="84" t="s">
        <v>290</v>
      </c>
      <c r="AT593" s="84">
        <v>9</v>
      </c>
      <c r="AU593" s="88" t="s">
        <v>681</v>
      </c>
      <c r="AV593" s="84" t="b">
        <v>0</v>
      </c>
      <c r="AW593" s="84" t="s">
        <v>745</v>
      </c>
      <c r="AX593" s="88" t="s">
        <v>21691</v>
      </c>
      <c r="AY593" s="84" t="s">
        <v>65</v>
      </c>
      <c r="AZ593" s="2"/>
      <c r="BA593" s="3"/>
      <c r="BB593" s="3"/>
      <c r="BC593" s="3"/>
      <c r="BD593" s="3"/>
    </row>
    <row r="594" spans="1:56" x14ac:dyDescent="0.2">
      <c r="A594" s="69" t="s">
        <v>3884</v>
      </c>
      <c r="B594" s="70"/>
      <c r="C594" s="70"/>
      <c r="D594" s="71"/>
      <c r="E594" s="108"/>
      <c r="F594" s="113" t="s">
        <v>20500</v>
      </c>
      <c r="G594" s="109"/>
      <c r="H594" s="74"/>
      <c r="I594" s="75"/>
      <c r="J594" s="110"/>
      <c r="K594" s="74" t="s">
        <v>23841</v>
      </c>
      <c r="L594" s="111"/>
      <c r="M594" s="79"/>
      <c r="N594" s="79"/>
      <c r="O594" s="80"/>
      <c r="P594" s="81"/>
      <c r="Q594" s="81"/>
      <c r="R594" s="91"/>
      <c r="S594" s="91"/>
      <c r="T594" s="91"/>
      <c r="U594" s="91"/>
      <c r="V594" s="52"/>
      <c r="W594" s="52"/>
      <c r="X594" s="52"/>
      <c r="Y594" s="52"/>
      <c r="Z594" s="51"/>
      <c r="AA594" s="76"/>
      <c r="AB594" s="76"/>
      <c r="AC594" s="77"/>
      <c r="AD594" s="84" t="s">
        <v>12567</v>
      </c>
      <c r="AE594" s="84">
        <v>111</v>
      </c>
      <c r="AF594" s="84">
        <v>1403</v>
      </c>
      <c r="AG594" s="84">
        <v>39723</v>
      </c>
      <c r="AH594" s="84">
        <v>79097</v>
      </c>
      <c r="AI594" s="84"/>
      <c r="AJ594" s="84" t="s">
        <v>14560</v>
      </c>
      <c r="AK594" s="84" t="s">
        <v>16185</v>
      </c>
      <c r="AL594" s="88" t="s">
        <v>17028</v>
      </c>
      <c r="AM594" s="84"/>
      <c r="AN594" s="86">
        <v>42779.411724537036</v>
      </c>
      <c r="AO594" s="88" t="s">
        <v>18260</v>
      </c>
      <c r="AP594" s="84" t="b">
        <v>1</v>
      </c>
      <c r="AQ594" s="84" t="b">
        <v>0</v>
      </c>
      <c r="AR594" s="84" t="b">
        <v>1</v>
      </c>
      <c r="AS594" s="84" t="s">
        <v>290</v>
      </c>
      <c r="AT594" s="84">
        <v>3</v>
      </c>
      <c r="AU594" s="84"/>
      <c r="AV594" s="84" t="b">
        <v>0</v>
      </c>
      <c r="AW594" s="84" t="s">
        <v>745</v>
      </c>
      <c r="AX594" s="88" t="s">
        <v>21692</v>
      </c>
      <c r="AY594" s="84" t="s">
        <v>65</v>
      </c>
      <c r="AZ594" s="2"/>
      <c r="BA594" s="3"/>
      <c r="BB594" s="3"/>
      <c r="BC594" s="3"/>
      <c r="BD594" s="3"/>
    </row>
    <row r="595" spans="1:56" x14ac:dyDescent="0.2">
      <c r="A595" s="69" t="s">
        <v>3885</v>
      </c>
      <c r="B595" s="70"/>
      <c r="C595" s="70"/>
      <c r="D595" s="71"/>
      <c r="E595" s="108"/>
      <c r="F595" s="113" t="s">
        <v>20501</v>
      </c>
      <c r="G595" s="109"/>
      <c r="H595" s="74"/>
      <c r="I595" s="75"/>
      <c r="J595" s="110"/>
      <c r="K595" s="74" t="s">
        <v>23842</v>
      </c>
      <c r="L595" s="111"/>
      <c r="M595" s="79"/>
      <c r="N595" s="79"/>
      <c r="O595" s="80"/>
      <c r="P595" s="81"/>
      <c r="Q595" s="81"/>
      <c r="R595" s="91"/>
      <c r="S595" s="91"/>
      <c r="T595" s="91"/>
      <c r="U595" s="91"/>
      <c r="V595" s="52"/>
      <c r="W595" s="52"/>
      <c r="X595" s="52"/>
      <c r="Y595" s="52"/>
      <c r="Z595" s="51"/>
      <c r="AA595" s="76"/>
      <c r="AB595" s="76"/>
      <c r="AC595" s="77"/>
      <c r="AD595" s="84" t="s">
        <v>12568</v>
      </c>
      <c r="AE595" s="84">
        <v>4378</v>
      </c>
      <c r="AF595" s="84">
        <v>3837</v>
      </c>
      <c r="AG595" s="84">
        <v>90090</v>
      </c>
      <c r="AH595" s="84">
        <v>82949</v>
      </c>
      <c r="AI595" s="84"/>
      <c r="AJ595" s="84" t="s">
        <v>14561</v>
      </c>
      <c r="AK595" s="84" t="s">
        <v>16186</v>
      </c>
      <c r="AL595" s="88" t="s">
        <v>17029</v>
      </c>
      <c r="AM595" s="84"/>
      <c r="AN595" s="86">
        <v>42755.161273148151</v>
      </c>
      <c r="AO595" s="88" t="s">
        <v>18261</v>
      </c>
      <c r="AP595" s="84" t="b">
        <v>1</v>
      </c>
      <c r="AQ595" s="84" t="b">
        <v>0</v>
      </c>
      <c r="AR595" s="84" t="b">
        <v>0</v>
      </c>
      <c r="AS595" s="84" t="s">
        <v>290</v>
      </c>
      <c r="AT595" s="84">
        <v>51</v>
      </c>
      <c r="AU595" s="84"/>
      <c r="AV595" s="84" t="b">
        <v>0</v>
      </c>
      <c r="AW595" s="84" t="s">
        <v>745</v>
      </c>
      <c r="AX595" s="88" t="s">
        <v>21693</v>
      </c>
      <c r="AY595" s="84" t="s">
        <v>65</v>
      </c>
      <c r="AZ595" s="2"/>
      <c r="BA595" s="3"/>
      <c r="BB595" s="3"/>
      <c r="BC595" s="3"/>
      <c r="BD595" s="3"/>
    </row>
    <row r="596" spans="1:56" x14ac:dyDescent="0.2">
      <c r="A596" s="69" t="s">
        <v>3886</v>
      </c>
      <c r="B596" s="70"/>
      <c r="C596" s="70"/>
      <c r="D596" s="71"/>
      <c r="E596" s="108"/>
      <c r="F596" s="113" t="s">
        <v>20502</v>
      </c>
      <c r="G596" s="109"/>
      <c r="H596" s="74"/>
      <c r="I596" s="75"/>
      <c r="J596" s="110"/>
      <c r="K596" s="74" t="s">
        <v>23843</v>
      </c>
      <c r="L596" s="111"/>
      <c r="M596" s="79"/>
      <c r="N596" s="79"/>
      <c r="O596" s="80"/>
      <c r="P596" s="81"/>
      <c r="Q596" s="81"/>
      <c r="R596" s="91"/>
      <c r="S596" s="91"/>
      <c r="T596" s="91"/>
      <c r="U596" s="91"/>
      <c r="V596" s="52"/>
      <c r="W596" s="52"/>
      <c r="X596" s="52"/>
      <c r="Y596" s="52"/>
      <c r="Z596" s="51"/>
      <c r="AA596" s="76"/>
      <c r="AB596" s="76"/>
      <c r="AC596" s="77"/>
      <c r="AD596" s="84" t="s">
        <v>12569</v>
      </c>
      <c r="AE596" s="84">
        <v>653</v>
      </c>
      <c r="AF596" s="84">
        <v>649</v>
      </c>
      <c r="AG596" s="84">
        <v>10823</v>
      </c>
      <c r="AH596" s="84">
        <v>15443</v>
      </c>
      <c r="AI596" s="84"/>
      <c r="AJ596" s="84" t="s">
        <v>14562</v>
      </c>
      <c r="AK596" s="84" t="s">
        <v>321</v>
      </c>
      <c r="AL596" s="88" t="s">
        <v>17030</v>
      </c>
      <c r="AM596" s="84"/>
      <c r="AN596" s="86">
        <v>42651.988310185188</v>
      </c>
      <c r="AO596" s="84"/>
      <c r="AP596" s="84" t="b">
        <v>1</v>
      </c>
      <c r="AQ596" s="84" t="b">
        <v>0</v>
      </c>
      <c r="AR596" s="84" t="b">
        <v>0</v>
      </c>
      <c r="AS596" s="84" t="s">
        <v>290</v>
      </c>
      <c r="AT596" s="84">
        <v>9</v>
      </c>
      <c r="AU596" s="84"/>
      <c r="AV596" s="84" t="b">
        <v>0</v>
      </c>
      <c r="AW596" s="84" t="s">
        <v>745</v>
      </c>
      <c r="AX596" s="88" t="s">
        <v>21694</v>
      </c>
      <c r="AY596" s="84" t="s">
        <v>65</v>
      </c>
      <c r="AZ596" s="2"/>
      <c r="BA596" s="3"/>
      <c r="BB596" s="3"/>
      <c r="BC596" s="3"/>
      <c r="BD596" s="3"/>
    </row>
    <row r="597" spans="1:56" x14ac:dyDescent="0.2">
      <c r="A597" s="69" t="s">
        <v>3887</v>
      </c>
      <c r="B597" s="70"/>
      <c r="C597" s="70"/>
      <c r="D597" s="71"/>
      <c r="E597" s="108"/>
      <c r="F597" s="113" t="s">
        <v>20503</v>
      </c>
      <c r="G597" s="109"/>
      <c r="H597" s="74"/>
      <c r="I597" s="75"/>
      <c r="J597" s="110"/>
      <c r="K597" s="74" t="s">
        <v>23844</v>
      </c>
      <c r="L597" s="111"/>
      <c r="M597" s="79"/>
      <c r="N597" s="79"/>
      <c r="O597" s="80"/>
      <c r="P597" s="81"/>
      <c r="Q597" s="81"/>
      <c r="R597" s="91"/>
      <c r="S597" s="91"/>
      <c r="T597" s="91"/>
      <c r="U597" s="91"/>
      <c r="V597" s="52"/>
      <c r="W597" s="52"/>
      <c r="X597" s="52"/>
      <c r="Y597" s="52"/>
      <c r="Z597" s="51"/>
      <c r="AA597" s="76"/>
      <c r="AB597" s="76"/>
      <c r="AC597" s="77"/>
      <c r="AD597" s="84" t="s">
        <v>12570</v>
      </c>
      <c r="AE597" s="84">
        <v>1777</v>
      </c>
      <c r="AF597" s="84">
        <v>2723</v>
      </c>
      <c r="AG597" s="84">
        <v>14616</v>
      </c>
      <c r="AH597" s="84">
        <v>7066</v>
      </c>
      <c r="AI597" s="84"/>
      <c r="AJ597" s="84" t="s">
        <v>14563</v>
      </c>
      <c r="AK597" s="84" t="s">
        <v>453</v>
      </c>
      <c r="AL597" s="84"/>
      <c r="AM597" s="84"/>
      <c r="AN597" s="86">
        <v>42929.656759259262</v>
      </c>
      <c r="AO597" s="88" t="s">
        <v>18262</v>
      </c>
      <c r="AP597" s="84" t="b">
        <v>1</v>
      </c>
      <c r="AQ597" s="84" t="b">
        <v>0</v>
      </c>
      <c r="AR597" s="84" t="b">
        <v>0</v>
      </c>
      <c r="AS597" s="84" t="s">
        <v>290</v>
      </c>
      <c r="AT597" s="84">
        <v>12</v>
      </c>
      <c r="AU597" s="84"/>
      <c r="AV597" s="84" t="b">
        <v>0</v>
      </c>
      <c r="AW597" s="84" t="s">
        <v>745</v>
      </c>
      <c r="AX597" s="88" t="s">
        <v>21695</v>
      </c>
      <c r="AY597" s="84" t="s">
        <v>65</v>
      </c>
      <c r="AZ597" s="2"/>
      <c r="BA597" s="3"/>
      <c r="BB597" s="3"/>
      <c r="BC597" s="3"/>
      <c r="BD597" s="3"/>
    </row>
    <row r="598" spans="1:56" x14ac:dyDescent="0.2">
      <c r="A598" s="69" t="s">
        <v>3888</v>
      </c>
      <c r="B598" s="70"/>
      <c r="C598" s="70"/>
      <c r="D598" s="71"/>
      <c r="E598" s="108"/>
      <c r="F598" s="113" t="s">
        <v>20504</v>
      </c>
      <c r="G598" s="109"/>
      <c r="H598" s="74"/>
      <c r="I598" s="75"/>
      <c r="J598" s="110"/>
      <c r="K598" s="74" t="s">
        <v>23845</v>
      </c>
      <c r="L598" s="111"/>
      <c r="M598" s="79"/>
      <c r="N598" s="79"/>
      <c r="O598" s="80"/>
      <c r="P598" s="81"/>
      <c r="Q598" s="81"/>
      <c r="R598" s="91"/>
      <c r="S598" s="91"/>
      <c r="T598" s="91"/>
      <c r="U598" s="91"/>
      <c r="V598" s="52"/>
      <c r="W598" s="52"/>
      <c r="X598" s="52"/>
      <c r="Y598" s="52"/>
      <c r="Z598" s="51"/>
      <c r="AA598" s="76"/>
      <c r="AB598" s="76"/>
      <c r="AC598" s="77"/>
      <c r="AD598" s="84" t="s">
        <v>12571</v>
      </c>
      <c r="AE598" s="84">
        <v>2274</v>
      </c>
      <c r="AF598" s="84">
        <v>2215</v>
      </c>
      <c r="AG598" s="84">
        <v>33007</v>
      </c>
      <c r="AH598" s="84">
        <v>26150</v>
      </c>
      <c r="AI598" s="84"/>
      <c r="AJ598" s="84" t="s">
        <v>14564</v>
      </c>
      <c r="AK598" s="84" t="s">
        <v>16187</v>
      </c>
      <c r="AL598" s="84"/>
      <c r="AM598" s="84"/>
      <c r="AN598" s="86">
        <v>42941.024722222224</v>
      </c>
      <c r="AO598" s="88" t="s">
        <v>18263</v>
      </c>
      <c r="AP598" s="84" t="b">
        <v>1</v>
      </c>
      <c r="AQ598" s="84" t="b">
        <v>0</v>
      </c>
      <c r="AR598" s="84" t="b">
        <v>0</v>
      </c>
      <c r="AS598" s="84" t="s">
        <v>290</v>
      </c>
      <c r="AT598" s="84">
        <v>4</v>
      </c>
      <c r="AU598" s="84"/>
      <c r="AV598" s="84" t="b">
        <v>0</v>
      </c>
      <c r="AW598" s="84" t="s">
        <v>745</v>
      </c>
      <c r="AX598" s="88" t="s">
        <v>21696</v>
      </c>
      <c r="AY598" s="84" t="s">
        <v>65</v>
      </c>
      <c r="AZ598" s="2"/>
      <c r="BA598" s="3"/>
      <c r="BB598" s="3"/>
      <c r="BC598" s="3"/>
      <c r="BD598" s="3"/>
    </row>
    <row r="599" spans="1:56" x14ac:dyDescent="0.2">
      <c r="A599" s="69" t="s">
        <v>3889</v>
      </c>
      <c r="B599" s="70"/>
      <c r="C599" s="70"/>
      <c r="D599" s="71"/>
      <c r="E599" s="108"/>
      <c r="F599" s="113" t="s">
        <v>20505</v>
      </c>
      <c r="G599" s="109"/>
      <c r="H599" s="74"/>
      <c r="I599" s="75"/>
      <c r="J599" s="110"/>
      <c r="K599" s="74" t="s">
        <v>23846</v>
      </c>
      <c r="L599" s="111"/>
      <c r="M599" s="79"/>
      <c r="N599" s="79"/>
      <c r="O599" s="80"/>
      <c r="P599" s="81"/>
      <c r="Q599" s="81"/>
      <c r="R599" s="91"/>
      <c r="S599" s="91"/>
      <c r="T599" s="91"/>
      <c r="U599" s="91"/>
      <c r="V599" s="52"/>
      <c r="W599" s="52"/>
      <c r="X599" s="52"/>
      <c r="Y599" s="52"/>
      <c r="Z599" s="51"/>
      <c r="AA599" s="76"/>
      <c r="AB599" s="76"/>
      <c r="AC599" s="77"/>
      <c r="AD599" s="84" t="s">
        <v>12572</v>
      </c>
      <c r="AE599" s="84">
        <v>253</v>
      </c>
      <c r="AF599" s="84">
        <v>1061</v>
      </c>
      <c r="AG599" s="84">
        <v>2547</v>
      </c>
      <c r="AH599" s="84">
        <v>4511</v>
      </c>
      <c r="AI599" s="84"/>
      <c r="AJ599" s="84" t="s">
        <v>14565</v>
      </c>
      <c r="AK599" s="84"/>
      <c r="AL599" s="84"/>
      <c r="AM599" s="84"/>
      <c r="AN599" s="86">
        <v>39878.382361111115</v>
      </c>
      <c r="AO599" s="88" t="s">
        <v>18264</v>
      </c>
      <c r="AP599" s="84" t="b">
        <v>0</v>
      </c>
      <c r="AQ599" s="84" t="b">
        <v>0</v>
      </c>
      <c r="AR599" s="84" t="b">
        <v>0</v>
      </c>
      <c r="AS599" s="84" t="s">
        <v>290</v>
      </c>
      <c r="AT599" s="84">
        <v>1</v>
      </c>
      <c r="AU599" s="88" t="s">
        <v>685</v>
      </c>
      <c r="AV599" s="84" t="b">
        <v>0</v>
      </c>
      <c r="AW599" s="84" t="s">
        <v>745</v>
      </c>
      <c r="AX599" s="88" t="s">
        <v>21697</v>
      </c>
      <c r="AY599" s="84" t="s">
        <v>65</v>
      </c>
      <c r="AZ599" s="2"/>
      <c r="BA599" s="3"/>
      <c r="BB599" s="3"/>
      <c r="BC599" s="3"/>
      <c r="BD599" s="3"/>
    </row>
    <row r="600" spans="1:56" x14ac:dyDescent="0.2">
      <c r="A600" s="69" t="s">
        <v>3890</v>
      </c>
      <c r="B600" s="70"/>
      <c r="C600" s="70"/>
      <c r="D600" s="71"/>
      <c r="E600" s="108"/>
      <c r="F600" s="113" t="s">
        <v>20506</v>
      </c>
      <c r="G600" s="109"/>
      <c r="H600" s="74"/>
      <c r="I600" s="75"/>
      <c r="J600" s="110"/>
      <c r="K600" s="74" t="s">
        <v>23847</v>
      </c>
      <c r="L600" s="111"/>
      <c r="M600" s="79"/>
      <c r="N600" s="79"/>
      <c r="O600" s="80"/>
      <c r="P600" s="81"/>
      <c r="Q600" s="81"/>
      <c r="R600" s="91"/>
      <c r="S600" s="91"/>
      <c r="T600" s="91"/>
      <c r="U600" s="91"/>
      <c r="V600" s="52"/>
      <c r="W600" s="52"/>
      <c r="X600" s="52"/>
      <c r="Y600" s="52"/>
      <c r="Z600" s="51"/>
      <c r="AA600" s="76"/>
      <c r="AB600" s="76"/>
      <c r="AC600" s="77"/>
      <c r="AD600" s="84" t="s">
        <v>12573</v>
      </c>
      <c r="AE600" s="84">
        <v>4993</v>
      </c>
      <c r="AF600" s="84">
        <v>4581</v>
      </c>
      <c r="AG600" s="84">
        <v>18064</v>
      </c>
      <c r="AH600" s="84">
        <v>13488</v>
      </c>
      <c r="AI600" s="84"/>
      <c r="AJ600" s="84" t="s">
        <v>14566</v>
      </c>
      <c r="AK600" s="84" t="s">
        <v>16188</v>
      </c>
      <c r="AL600" s="88" t="s">
        <v>17031</v>
      </c>
      <c r="AM600" s="84"/>
      <c r="AN600" s="86">
        <v>41199.507071759261</v>
      </c>
      <c r="AO600" s="88" t="s">
        <v>18265</v>
      </c>
      <c r="AP600" s="84" t="b">
        <v>0</v>
      </c>
      <c r="AQ600" s="84" t="b">
        <v>0</v>
      </c>
      <c r="AR600" s="84" t="b">
        <v>0</v>
      </c>
      <c r="AS600" s="84" t="s">
        <v>290</v>
      </c>
      <c r="AT600" s="84">
        <v>15</v>
      </c>
      <c r="AU600" s="88" t="s">
        <v>674</v>
      </c>
      <c r="AV600" s="84" t="b">
        <v>0</v>
      </c>
      <c r="AW600" s="84" t="s">
        <v>745</v>
      </c>
      <c r="AX600" s="88" t="s">
        <v>21698</v>
      </c>
      <c r="AY600" s="84" t="s">
        <v>65</v>
      </c>
      <c r="AZ600" s="2"/>
      <c r="BA600" s="3"/>
      <c r="BB600" s="3"/>
      <c r="BC600" s="3"/>
      <c r="BD600" s="3"/>
    </row>
    <row r="601" spans="1:56" x14ac:dyDescent="0.2">
      <c r="A601" s="69" t="s">
        <v>3891</v>
      </c>
      <c r="B601" s="70"/>
      <c r="C601" s="70"/>
      <c r="D601" s="71"/>
      <c r="E601" s="108"/>
      <c r="F601" s="113" t="s">
        <v>20507</v>
      </c>
      <c r="G601" s="109"/>
      <c r="H601" s="74"/>
      <c r="I601" s="75"/>
      <c r="J601" s="110"/>
      <c r="K601" s="74" t="s">
        <v>23848</v>
      </c>
      <c r="L601" s="111"/>
      <c r="M601" s="79"/>
      <c r="N601" s="79"/>
      <c r="O601" s="80"/>
      <c r="P601" s="81"/>
      <c r="Q601" s="81"/>
      <c r="R601" s="91"/>
      <c r="S601" s="91"/>
      <c r="T601" s="91"/>
      <c r="U601" s="91"/>
      <c r="V601" s="52"/>
      <c r="W601" s="52"/>
      <c r="X601" s="52"/>
      <c r="Y601" s="52"/>
      <c r="Z601" s="51"/>
      <c r="AA601" s="76"/>
      <c r="AB601" s="76"/>
      <c r="AC601" s="77"/>
      <c r="AD601" s="84" t="s">
        <v>12574</v>
      </c>
      <c r="AE601" s="84">
        <v>191</v>
      </c>
      <c r="AF601" s="84">
        <v>1756</v>
      </c>
      <c r="AG601" s="84">
        <v>13417</v>
      </c>
      <c r="AH601" s="84">
        <v>16244</v>
      </c>
      <c r="AI601" s="84"/>
      <c r="AJ601" s="84" t="s">
        <v>14567</v>
      </c>
      <c r="AK601" s="84" t="s">
        <v>16189</v>
      </c>
      <c r="AL601" s="84"/>
      <c r="AM601" s="84"/>
      <c r="AN601" s="86">
        <v>42793.817129629628</v>
      </c>
      <c r="AO601" s="88" t="s">
        <v>18266</v>
      </c>
      <c r="AP601" s="84" t="b">
        <v>1</v>
      </c>
      <c r="AQ601" s="84" t="b">
        <v>0</v>
      </c>
      <c r="AR601" s="84" t="b">
        <v>1</v>
      </c>
      <c r="AS601" s="84" t="s">
        <v>290</v>
      </c>
      <c r="AT601" s="84">
        <v>28</v>
      </c>
      <c r="AU601" s="84"/>
      <c r="AV601" s="84" t="b">
        <v>0</v>
      </c>
      <c r="AW601" s="84" t="s">
        <v>745</v>
      </c>
      <c r="AX601" s="88" t="s">
        <v>21699</v>
      </c>
      <c r="AY601" s="84" t="s">
        <v>65</v>
      </c>
      <c r="AZ601" s="2"/>
      <c r="BA601" s="3"/>
      <c r="BB601" s="3"/>
      <c r="BC601" s="3"/>
      <c r="BD601" s="3"/>
    </row>
    <row r="602" spans="1:56" x14ac:dyDescent="0.2">
      <c r="A602" s="69" t="s">
        <v>3892</v>
      </c>
      <c r="B602" s="70"/>
      <c r="C602" s="70"/>
      <c r="D602" s="71"/>
      <c r="E602" s="108"/>
      <c r="F602" s="113" t="s">
        <v>20508</v>
      </c>
      <c r="G602" s="109"/>
      <c r="H602" s="74"/>
      <c r="I602" s="75"/>
      <c r="J602" s="110"/>
      <c r="K602" s="74" t="s">
        <v>23849</v>
      </c>
      <c r="L602" s="111"/>
      <c r="M602" s="79"/>
      <c r="N602" s="79"/>
      <c r="O602" s="80"/>
      <c r="P602" s="81"/>
      <c r="Q602" s="81"/>
      <c r="R602" s="91"/>
      <c r="S602" s="91"/>
      <c r="T602" s="91"/>
      <c r="U602" s="91"/>
      <c r="V602" s="52"/>
      <c r="W602" s="52"/>
      <c r="X602" s="52"/>
      <c r="Y602" s="52"/>
      <c r="Z602" s="51"/>
      <c r="AA602" s="76"/>
      <c r="AB602" s="76"/>
      <c r="AC602" s="77"/>
      <c r="AD602" s="84" t="s">
        <v>1086</v>
      </c>
      <c r="AE602" s="84">
        <v>1630</v>
      </c>
      <c r="AF602" s="84">
        <v>2061</v>
      </c>
      <c r="AG602" s="84">
        <v>37193</v>
      </c>
      <c r="AH602" s="84">
        <v>84475</v>
      </c>
      <c r="AI602" s="84"/>
      <c r="AJ602" s="84"/>
      <c r="AK602" s="84"/>
      <c r="AL602" s="84"/>
      <c r="AM602" s="84"/>
      <c r="AN602" s="86">
        <v>42676.840358796297</v>
      </c>
      <c r="AO602" s="84"/>
      <c r="AP602" s="84" t="b">
        <v>1</v>
      </c>
      <c r="AQ602" s="84" t="b">
        <v>0</v>
      </c>
      <c r="AR602" s="84" t="b">
        <v>0</v>
      </c>
      <c r="AS602" s="84" t="s">
        <v>290</v>
      </c>
      <c r="AT602" s="84">
        <v>1</v>
      </c>
      <c r="AU602" s="84"/>
      <c r="AV602" s="84" t="b">
        <v>0</v>
      </c>
      <c r="AW602" s="84" t="s">
        <v>745</v>
      </c>
      <c r="AX602" s="88" t="s">
        <v>21700</v>
      </c>
      <c r="AY602" s="84" t="s">
        <v>65</v>
      </c>
      <c r="AZ602" s="2"/>
      <c r="BA602" s="3"/>
      <c r="BB602" s="3"/>
      <c r="BC602" s="3"/>
      <c r="BD602" s="3"/>
    </row>
    <row r="603" spans="1:56" x14ac:dyDescent="0.2">
      <c r="A603" s="69" t="s">
        <v>3893</v>
      </c>
      <c r="B603" s="70"/>
      <c r="C603" s="70"/>
      <c r="D603" s="71"/>
      <c r="E603" s="108"/>
      <c r="F603" s="113" t="s">
        <v>20509</v>
      </c>
      <c r="G603" s="109"/>
      <c r="H603" s="74"/>
      <c r="I603" s="75"/>
      <c r="J603" s="110"/>
      <c r="K603" s="74" t="s">
        <v>23850</v>
      </c>
      <c r="L603" s="111"/>
      <c r="M603" s="79"/>
      <c r="N603" s="79"/>
      <c r="O603" s="80"/>
      <c r="P603" s="81"/>
      <c r="Q603" s="81"/>
      <c r="R603" s="91"/>
      <c r="S603" s="91"/>
      <c r="T603" s="91"/>
      <c r="U603" s="91"/>
      <c r="V603" s="52"/>
      <c r="W603" s="52"/>
      <c r="X603" s="52"/>
      <c r="Y603" s="52"/>
      <c r="Z603" s="51"/>
      <c r="AA603" s="76"/>
      <c r="AB603" s="76"/>
      <c r="AC603" s="77"/>
      <c r="AD603" s="84" t="s">
        <v>12575</v>
      </c>
      <c r="AE603" s="84">
        <v>3085</v>
      </c>
      <c r="AF603" s="84">
        <v>4714</v>
      </c>
      <c r="AG603" s="84">
        <v>35515</v>
      </c>
      <c r="AH603" s="84">
        <v>40329</v>
      </c>
      <c r="AI603" s="84"/>
      <c r="AJ603" s="84" t="s">
        <v>14568</v>
      </c>
      <c r="AK603" s="84" t="s">
        <v>483</v>
      </c>
      <c r="AL603" s="84"/>
      <c r="AM603" s="84"/>
      <c r="AN603" s="86">
        <v>42513.8596412037</v>
      </c>
      <c r="AO603" s="88" t="s">
        <v>18267</v>
      </c>
      <c r="AP603" s="84" t="b">
        <v>1</v>
      </c>
      <c r="AQ603" s="84" t="b">
        <v>0</v>
      </c>
      <c r="AR603" s="84" t="b">
        <v>0</v>
      </c>
      <c r="AS603" s="84" t="s">
        <v>290</v>
      </c>
      <c r="AT603" s="84">
        <v>15</v>
      </c>
      <c r="AU603" s="84"/>
      <c r="AV603" s="84" t="b">
        <v>0</v>
      </c>
      <c r="AW603" s="84" t="s">
        <v>745</v>
      </c>
      <c r="AX603" s="88" t="s">
        <v>21701</v>
      </c>
      <c r="AY603" s="84" t="s">
        <v>65</v>
      </c>
      <c r="AZ603" s="2"/>
      <c r="BA603" s="3"/>
      <c r="BB603" s="3"/>
      <c r="BC603" s="3"/>
      <c r="BD603" s="3"/>
    </row>
    <row r="604" spans="1:56" x14ac:dyDescent="0.2">
      <c r="A604" s="69" t="s">
        <v>3894</v>
      </c>
      <c r="B604" s="70"/>
      <c r="C604" s="70"/>
      <c r="D604" s="71"/>
      <c r="E604" s="108"/>
      <c r="F604" s="113" t="s">
        <v>20510</v>
      </c>
      <c r="G604" s="109"/>
      <c r="H604" s="74"/>
      <c r="I604" s="75"/>
      <c r="J604" s="110"/>
      <c r="K604" s="74" t="s">
        <v>23851</v>
      </c>
      <c r="L604" s="111"/>
      <c r="M604" s="79"/>
      <c r="N604" s="79"/>
      <c r="O604" s="80"/>
      <c r="P604" s="81"/>
      <c r="Q604" s="81"/>
      <c r="R604" s="91"/>
      <c r="S604" s="91"/>
      <c r="T604" s="91"/>
      <c r="U604" s="91"/>
      <c r="V604" s="52"/>
      <c r="W604" s="52"/>
      <c r="X604" s="52"/>
      <c r="Y604" s="52"/>
      <c r="Z604" s="51"/>
      <c r="AA604" s="76"/>
      <c r="AB604" s="76"/>
      <c r="AC604" s="77"/>
      <c r="AD604" s="84" t="s">
        <v>1131</v>
      </c>
      <c r="AE604" s="84">
        <v>4073</v>
      </c>
      <c r="AF604" s="84">
        <v>8637</v>
      </c>
      <c r="AG604" s="84">
        <v>95977</v>
      </c>
      <c r="AH604" s="84">
        <v>62493</v>
      </c>
      <c r="AI604" s="84"/>
      <c r="AJ604" s="84" t="s">
        <v>14569</v>
      </c>
      <c r="AK604" s="84" t="s">
        <v>16190</v>
      </c>
      <c r="AL604" s="84"/>
      <c r="AM604" s="84"/>
      <c r="AN604" s="86">
        <v>42595.736562500002</v>
      </c>
      <c r="AO604" s="88" t="s">
        <v>18268</v>
      </c>
      <c r="AP604" s="84" t="b">
        <v>1</v>
      </c>
      <c r="AQ604" s="84" t="b">
        <v>0</v>
      </c>
      <c r="AR604" s="84" t="b">
        <v>0</v>
      </c>
      <c r="AS604" s="84" t="s">
        <v>290</v>
      </c>
      <c r="AT604" s="84">
        <v>84</v>
      </c>
      <c r="AU604" s="84"/>
      <c r="AV604" s="84" t="b">
        <v>0</v>
      </c>
      <c r="AW604" s="84" t="s">
        <v>745</v>
      </c>
      <c r="AX604" s="88" t="s">
        <v>21702</v>
      </c>
      <c r="AY604" s="84" t="s">
        <v>65</v>
      </c>
      <c r="AZ604" s="2"/>
      <c r="BA604" s="3"/>
      <c r="BB604" s="3"/>
      <c r="BC604" s="3"/>
      <c r="BD604" s="3"/>
    </row>
    <row r="605" spans="1:56" x14ac:dyDescent="0.2">
      <c r="A605" s="69" t="s">
        <v>3895</v>
      </c>
      <c r="B605" s="70"/>
      <c r="C605" s="70"/>
      <c r="D605" s="71"/>
      <c r="E605" s="108"/>
      <c r="F605" s="113" t="s">
        <v>20511</v>
      </c>
      <c r="G605" s="109"/>
      <c r="H605" s="74"/>
      <c r="I605" s="75"/>
      <c r="J605" s="110"/>
      <c r="K605" s="74" t="s">
        <v>23852</v>
      </c>
      <c r="L605" s="111"/>
      <c r="M605" s="79"/>
      <c r="N605" s="79"/>
      <c r="O605" s="80"/>
      <c r="P605" s="81"/>
      <c r="Q605" s="81"/>
      <c r="R605" s="91"/>
      <c r="S605" s="91"/>
      <c r="T605" s="91"/>
      <c r="U605" s="91"/>
      <c r="V605" s="52"/>
      <c r="W605" s="52"/>
      <c r="X605" s="52"/>
      <c r="Y605" s="52"/>
      <c r="Z605" s="51"/>
      <c r="AA605" s="76"/>
      <c r="AB605" s="76"/>
      <c r="AC605" s="77"/>
      <c r="AD605" s="84" t="s">
        <v>12576</v>
      </c>
      <c r="AE605" s="84">
        <v>3108</v>
      </c>
      <c r="AF605" s="84">
        <v>3609</v>
      </c>
      <c r="AG605" s="84">
        <v>18783</v>
      </c>
      <c r="AH605" s="84">
        <v>36135</v>
      </c>
      <c r="AI605" s="84">
        <v>0</v>
      </c>
      <c r="AJ605" s="84" t="s">
        <v>14570</v>
      </c>
      <c r="AK605" s="84" t="s">
        <v>16191</v>
      </c>
      <c r="AL605" s="84"/>
      <c r="AM605" s="84" t="s">
        <v>561</v>
      </c>
      <c r="AN605" s="86">
        <v>39869.399282407408</v>
      </c>
      <c r="AO605" s="88" t="s">
        <v>18269</v>
      </c>
      <c r="AP605" s="84" t="b">
        <v>0</v>
      </c>
      <c r="AQ605" s="84" t="b">
        <v>0</v>
      </c>
      <c r="AR605" s="84" t="b">
        <v>0</v>
      </c>
      <c r="AS605" s="84" t="s">
        <v>290</v>
      </c>
      <c r="AT605" s="84">
        <v>12</v>
      </c>
      <c r="AU605" s="88" t="s">
        <v>19778</v>
      </c>
      <c r="AV605" s="84" t="b">
        <v>0</v>
      </c>
      <c r="AW605" s="84" t="s">
        <v>745</v>
      </c>
      <c r="AX605" s="88" t="s">
        <v>21703</v>
      </c>
      <c r="AY605" s="84" t="s">
        <v>65</v>
      </c>
      <c r="AZ605" s="2"/>
      <c r="BA605" s="3"/>
      <c r="BB605" s="3"/>
      <c r="BC605" s="3"/>
      <c r="BD605" s="3"/>
    </row>
    <row r="606" spans="1:56" x14ac:dyDescent="0.2">
      <c r="A606" s="69" t="s">
        <v>3896</v>
      </c>
      <c r="B606" s="70"/>
      <c r="C606" s="70"/>
      <c r="D606" s="71"/>
      <c r="E606" s="108"/>
      <c r="F606" s="113" t="s">
        <v>20512</v>
      </c>
      <c r="G606" s="109"/>
      <c r="H606" s="74"/>
      <c r="I606" s="75"/>
      <c r="J606" s="110"/>
      <c r="K606" s="74" t="s">
        <v>23853</v>
      </c>
      <c r="L606" s="111"/>
      <c r="M606" s="79"/>
      <c r="N606" s="79"/>
      <c r="O606" s="80"/>
      <c r="P606" s="81"/>
      <c r="Q606" s="81"/>
      <c r="R606" s="91"/>
      <c r="S606" s="91"/>
      <c r="T606" s="91"/>
      <c r="U606" s="91"/>
      <c r="V606" s="52"/>
      <c r="W606" s="52"/>
      <c r="X606" s="52"/>
      <c r="Y606" s="52"/>
      <c r="Z606" s="51"/>
      <c r="AA606" s="76"/>
      <c r="AB606" s="76"/>
      <c r="AC606" s="77"/>
      <c r="AD606" s="84" t="s">
        <v>12577</v>
      </c>
      <c r="AE606" s="84">
        <v>162</v>
      </c>
      <c r="AF606" s="84">
        <v>344</v>
      </c>
      <c r="AG606" s="84">
        <v>2167</v>
      </c>
      <c r="AH606" s="84">
        <v>6973</v>
      </c>
      <c r="AI606" s="84"/>
      <c r="AJ606" s="84" t="s">
        <v>14571</v>
      </c>
      <c r="AK606" s="84"/>
      <c r="AL606" s="84"/>
      <c r="AM606" s="84"/>
      <c r="AN606" s="86">
        <v>43104.037638888891</v>
      </c>
      <c r="AO606" s="88" t="s">
        <v>18270</v>
      </c>
      <c r="AP606" s="84" t="b">
        <v>1</v>
      </c>
      <c r="AQ606" s="84" t="b">
        <v>0</v>
      </c>
      <c r="AR606" s="84" t="b">
        <v>0</v>
      </c>
      <c r="AS606" s="84" t="s">
        <v>290</v>
      </c>
      <c r="AT606" s="84">
        <v>1</v>
      </c>
      <c r="AU606" s="84"/>
      <c r="AV606" s="84" t="b">
        <v>0</v>
      </c>
      <c r="AW606" s="84" t="s">
        <v>745</v>
      </c>
      <c r="AX606" s="88" t="s">
        <v>21704</v>
      </c>
      <c r="AY606" s="84" t="s">
        <v>65</v>
      </c>
      <c r="AZ606" s="2"/>
      <c r="BA606" s="3"/>
      <c r="BB606" s="3"/>
      <c r="BC606" s="3"/>
      <c r="BD606" s="3"/>
    </row>
    <row r="607" spans="1:56" x14ac:dyDescent="0.2">
      <c r="A607" s="69" t="s">
        <v>3897</v>
      </c>
      <c r="B607" s="70"/>
      <c r="C607" s="70"/>
      <c r="D607" s="71"/>
      <c r="E607" s="108"/>
      <c r="F607" s="113" t="s">
        <v>20513</v>
      </c>
      <c r="G607" s="109"/>
      <c r="H607" s="74"/>
      <c r="I607" s="75"/>
      <c r="J607" s="110"/>
      <c r="K607" s="74" t="s">
        <v>23854</v>
      </c>
      <c r="L607" s="111"/>
      <c r="M607" s="79"/>
      <c r="N607" s="79"/>
      <c r="O607" s="80"/>
      <c r="P607" s="81"/>
      <c r="Q607" s="81"/>
      <c r="R607" s="91"/>
      <c r="S607" s="91"/>
      <c r="T607" s="91"/>
      <c r="U607" s="91"/>
      <c r="V607" s="52"/>
      <c r="W607" s="52"/>
      <c r="X607" s="52"/>
      <c r="Y607" s="52"/>
      <c r="Z607" s="51"/>
      <c r="AA607" s="76"/>
      <c r="AB607" s="76"/>
      <c r="AC607" s="77"/>
      <c r="AD607" s="84" t="s">
        <v>12578</v>
      </c>
      <c r="AE607" s="84">
        <v>929</v>
      </c>
      <c r="AF607" s="84">
        <v>851</v>
      </c>
      <c r="AG607" s="84">
        <v>9546</v>
      </c>
      <c r="AH607" s="84">
        <v>6729</v>
      </c>
      <c r="AI607" s="84"/>
      <c r="AJ607" s="84" t="s">
        <v>14572</v>
      </c>
      <c r="AK607" s="84"/>
      <c r="AL607" s="84"/>
      <c r="AM607" s="84"/>
      <c r="AN607" s="86">
        <v>43025.741249999999</v>
      </c>
      <c r="AO607" s="88" t="s">
        <v>18271</v>
      </c>
      <c r="AP607" s="84" t="b">
        <v>1</v>
      </c>
      <c r="AQ607" s="84" t="b">
        <v>0</v>
      </c>
      <c r="AR607" s="84" t="b">
        <v>0</v>
      </c>
      <c r="AS607" s="84" t="s">
        <v>290</v>
      </c>
      <c r="AT607" s="84">
        <v>0</v>
      </c>
      <c r="AU607" s="84"/>
      <c r="AV607" s="84" t="b">
        <v>0</v>
      </c>
      <c r="AW607" s="84" t="s">
        <v>745</v>
      </c>
      <c r="AX607" s="88" t="s">
        <v>21705</v>
      </c>
      <c r="AY607" s="84" t="s">
        <v>65</v>
      </c>
      <c r="AZ607" s="2"/>
      <c r="BA607" s="3"/>
      <c r="BB607" s="3"/>
      <c r="BC607" s="3"/>
      <c r="BD607" s="3"/>
    </row>
    <row r="608" spans="1:56" x14ac:dyDescent="0.2">
      <c r="A608" s="69" t="s">
        <v>3898</v>
      </c>
      <c r="B608" s="70"/>
      <c r="C608" s="70"/>
      <c r="D608" s="71"/>
      <c r="E608" s="108"/>
      <c r="F608" s="113" t="s">
        <v>20514</v>
      </c>
      <c r="G608" s="109"/>
      <c r="H608" s="74"/>
      <c r="I608" s="75"/>
      <c r="J608" s="110"/>
      <c r="K608" s="74" t="s">
        <v>23855</v>
      </c>
      <c r="L608" s="111"/>
      <c r="M608" s="79"/>
      <c r="N608" s="79"/>
      <c r="O608" s="80"/>
      <c r="P608" s="81"/>
      <c r="Q608" s="81"/>
      <c r="R608" s="91"/>
      <c r="S608" s="91"/>
      <c r="T608" s="91"/>
      <c r="U608" s="91"/>
      <c r="V608" s="52"/>
      <c r="W608" s="52"/>
      <c r="X608" s="52"/>
      <c r="Y608" s="52"/>
      <c r="Z608" s="51"/>
      <c r="AA608" s="76"/>
      <c r="AB608" s="76"/>
      <c r="AC608" s="77"/>
      <c r="AD608" s="84" t="s">
        <v>1145</v>
      </c>
      <c r="AE608" s="84">
        <v>1328</v>
      </c>
      <c r="AF608" s="84">
        <v>450</v>
      </c>
      <c r="AG608" s="84">
        <v>1855</v>
      </c>
      <c r="AH608" s="84">
        <v>830</v>
      </c>
      <c r="AI608" s="84"/>
      <c r="AJ608" s="84" t="s">
        <v>14573</v>
      </c>
      <c r="AK608" s="84"/>
      <c r="AL608" s="84"/>
      <c r="AM608" s="84"/>
      <c r="AN608" s="86">
        <v>43083.315451388888</v>
      </c>
      <c r="AO608" s="88" t="s">
        <v>18272</v>
      </c>
      <c r="AP608" s="84" t="b">
        <v>1</v>
      </c>
      <c r="AQ608" s="84" t="b">
        <v>0</v>
      </c>
      <c r="AR608" s="84" t="b">
        <v>0</v>
      </c>
      <c r="AS608" s="84" t="s">
        <v>290</v>
      </c>
      <c r="AT608" s="84">
        <v>0</v>
      </c>
      <c r="AU608" s="84"/>
      <c r="AV608" s="84" t="b">
        <v>0</v>
      </c>
      <c r="AW608" s="84" t="s">
        <v>745</v>
      </c>
      <c r="AX608" s="88" t="s">
        <v>21706</v>
      </c>
      <c r="AY608" s="84" t="s">
        <v>65</v>
      </c>
      <c r="AZ608" s="2"/>
      <c r="BA608" s="3"/>
      <c r="BB608" s="3"/>
      <c r="BC608" s="3"/>
      <c r="BD608" s="3"/>
    </row>
    <row r="609" spans="1:56" x14ac:dyDescent="0.2">
      <c r="A609" s="69" t="s">
        <v>3899</v>
      </c>
      <c r="B609" s="70"/>
      <c r="C609" s="70"/>
      <c r="D609" s="71"/>
      <c r="E609" s="108"/>
      <c r="F609" s="113" t="s">
        <v>20515</v>
      </c>
      <c r="G609" s="109"/>
      <c r="H609" s="74"/>
      <c r="I609" s="75"/>
      <c r="J609" s="110"/>
      <c r="K609" s="74" t="s">
        <v>23856</v>
      </c>
      <c r="L609" s="111"/>
      <c r="M609" s="79"/>
      <c r="N609" s="79"/>
      <c r="O609" s="80"/>
      <c r="P609" s="81"/>
      <c r="Q609" s="81"/>
      <c r="R609" s="91"/>
      <c r="S609" s="91"/>
      <c r="T609" s="91"/>
      <c r="U609" s="91"/>
      <c r="V609" s="52"/>
      <c r="W609" s="52"/>
      <c r="X609" s="52"/>
      <c r="Y609" s="52"/>
      <c r="Z609" s="51"/>
      <c r="AA609" s="76"/>
      <c r="AB609" s="76"/>
      <c r="AC609" s="77"/>
      <c r="AD609" s="84" t="s">
        <v>12579</v>
      </c>
      <c r="AE609" s="84">
        <v>2437</v>
      </c>
      <c r="AF609" s="84">
        <v>3761</v>
      </c>
      <c r="AG609" s="84">
        <v>29549</v>
      </c>
      <c r="AH609" s="84">
        <v>45778</v>
      </c>
      <c r="AI609" s="84"/>
      <c r="AJ609" s="84" t="s">
        <v>14574</v>
      </c>
      <c r="AK609" s="84" t="s">
        <v>16192</v>
      </c>
      <c r="AL609" s="84"/>
      <c r="AM609" s="84"/>
      <c r="AN609" s="86">
        <v>41874.036828703705</v>
      </c>
      <c r="AO609" s="88" t="s">
        <v>18273</v>
      </c>
      <c r="AP609" s="84" t="b">
        <v>1</v>
      </c>
      <c r="AQ609" s="84" t="b">
        <v>0</v>
      </c>
      <c r="AR609" s="84" t="b">
        <v>0</v>
      </c>
      <c r="AS609" s="84" t="s">
        <v>290</v>
      </c>
      <c r="AT609" s="84">
        <v>8</v>
      </c>
      <c r="AU609" s="88" t="s">
        <v>674</v>
      </c>
      <c r="AV609" s="84" t="b">
        <v>0</v>
      </c>
      <c r="AW609" s="84" t="s">
        <v>745</v>
      </c>
      <c r="AX609" s="88" t="s">
        <v>21707</v>
      </c>
      <c r="AY609" s="84" t="s">
        <v>65</v>
      </c>
      <c r="AZ609" s="2"/>
      <c r="BA609" s="3"/>
      <c r="BB609" s="3"/>
      <c r="BC609" s="3"/>
      <c r="BD609" s="3"/>
    </row>
    <row r="610" spans="1:56" x14ac:dyDescent="0.2">
      <c r="A610" s="69" t="s">
        <v>3900</v>
      </c>
      <c r="B610" s="70"/>
      <c r="C610" s="70"/>
      <c r="D610" s="71"/>
      <c r="E610" s="108"/>
      <c r="F610" s="113" t="s">
        <v>20516</v>
      </c>
      <c r="G610" s="109"/>
      <c r="H610" s="74"/>
      <c r="I610" s="75"/>
      <c r="J610" s="110"/>
      <c r="K610" s="74" t="s">
        <v>23857</v>
      </c>
      <c r="L610" s="111"/>
      <c r="M610" s="79"/>
      <c r="N610" s="79"/>
      <c r="O610" s="80"/>
      <c r="P610" s="81"/>
      <c r="Q610" s="81"/>
      <c r="R610" s="91"/>
      <c r="S610" s="91"/>
      <c r="T610" s="91"/>
      <c r="U610" s="91"/>
      <c r="V610" s="52"/>
      <c r="W610" s="52"/>
      <c r="X610" s="52"/>
      <c r="Y610" s="52"/>
      <c r="Z610" s="51"/>
      <c r="AA610" s="76"/>
      <c r="AB610" s="76"/>
      <c r="AC610" s="77"/>
      <c r="AD610" s="84" t="s">
        <v>1115</v>
      </c>
      <c r="AE610" s="84">
        <v>1471</v>
      </c>
      <c r="AF610" s="84">
        <v>1631</v>
      </c>
      <c r="AG610" s="84">
        <v>8707</v>
      </c>
      <c r="AH610" s="84">
        <v>26207</v>
      </c>
      <c r="AI610" s="84"/>
      <c r="AJ610" s="84" t="s">
        <v>1185</v>
      </c>
      <c r="AK610" s="84" t="s">
        <v>458</v>
      </c>
      <c r="AL610" s="84"/>
      <c r="AM610" s="84"/>
      <c r="AN610" s="86">
        <v>42772.528796296298</v>
      </c>
      <c r="AO610" s="88" t="s">
        <v>18274</v>
      </c>
      <c r="AP610" s="84" t="b">
        <v>1</v>
      </c>
      <c r="AQ610" s="84" t="b">
        <v>0</v>
      </c>
      <c r="AR610" s="84" t="b">
        <v>0</v>
      </c>
      <c r="AS610" s="84" t="s">
        <v>290</v>
      </c>
      <c r="AT610" s="84">
        <v>6</v>
      </c>
      <c r="AU610" s="84"/>
      <c r="AV610" s="84" t="b">
        <v>0</v>
      </c>
      <c r="AW610" s="84" t="s">
        <v>745</v>
      </c>
      <c r="AX610" s="88" t="s">
        <v>21708</v>
      </c>
      <c r="AY610" s="84" t="s">
        <v>65</v>
      </c>
      <c r="AZ610" s="2"/>
      <c r="BA610" s="3"/>
      <c r="BB610" s="3"/>
      <c r="BC610" s="3"/>
      <c r="BD610" s="3"/>
    </row>
    <row r="611" spans="1:56" x14ac:dyDescent="0.2">
      <c r="A611" s="69" t="s">
        <v>3901</v>
      </c>
      <c r="B611" s="70"/>
      <c r="C611" s="70"/>
      <c r="D611" s="71"/>
      <c r="E611" s="108"/>
      <c r="F611" s="113" t="s">
        <v>20517</v>
      </c>
      <c r="G611" s="109"/>
      <c r="H611" s="74"/>
      <c r="I611" s="75"/>
      <c r="J611" s="110"/>
      <c r="K611" s="74" t="s">
        <v>23858</v>
      </c>
      <c r="L611" s="111"/>
      <c r="M611" s="79"/>
      <c r="N611" s="79"/>
      <c r="O611" s="80"/>
      <c r="P611" s="81"/>
      <c r="Q611" s="81"/>
      <c r="R611" s="91"/>
      <c r="S611" s="91"/>
      <c r="T611" s="91"/>
      <c r="U611" s="91"/>
      <c r="V611" s="52"/>
      <c r="W611" s="52"/>
      <c r="X611" s="52"/>
      <c r="Y611" s="52"/>
      <c r="Z611" s="51"/>
      <c r="AA611" s="76"/>
      <c r="AB611" s="76"/>
      <c r="AC611" s="77"/>
      <c r="AD611" s="84" t="s">
        <v>12580</v>
      </c>
      <c r="AE611" s="84">
        <v>1157</v>
      </c>
      <c r="AF611" s="84">
        <v>1811</v>
      </c>
      <c r="AG611" s="84">
        <v>37265</v>
      </c>
      <c r="AH611" s="84">
        <v>57193</v>
      </c>
      <c r="AI611" s="84"/>
      <c r="AJ611" s="84" t="s">
        <v>14575</v>
      </c>
      <c r="AK611" s="84" t="s">
        <v>508</v>
      </c>
      <c r="AL611" s="88" t="s">
        <v>17032</v>
      </c>
      <c r="AM611" s="84"/>
      <c r="AN611" s="86">
        <v>42782.250949074078</v>
      </c>
      <c r="AO611" s="88" t="s">
        <v>18275</v>
      </c>
      <c r="AP611" s="84" t="b">
        <v>1</v>
      </c>
      <c r="AQ611" s="84" t="b">
        <v>0</v>
      </c>
      <c r="AR611" s="84" t="b">
        <v>0</v>
      </c>
      <c r="AS611" s="84" t="s">
        <v>290</v>
      </c>
      <c r="AT611" s="84">
        <v>0</v>
      </c>
      <c r="AU611" s="84"/>
      <c r="AV611" s="84" t="b">
        <v>0</v>
      </c>
      <c r="AW611" s="84" t="s">
        <v>745</v>
      </c>
      <c r="AX611" s="88" t="s">
        <v>21709</v>
      </c>
      <c r="AY611" s="84" t="s">
        <v>65</v>
      </c>
      <c r="AZ611" s="2"/>
      <c r="BA611" s="3"/>
      <c r="BB611" s="3"/>
      <c r="BC611" s="3"/>
      <c r="BD611" s="3"/>
    </row>
    <row r="612" spans="1:56" x14ac:dyDescent="0.2">
      <c r="A612" s="69" t="s">
        <v>3902</v>
      </c>
      <c r="B612" s="70"/>
      <c r="C612" s="70"/>
      <c r="D612" s="71"/>
      <c r="E612" s="108"/>
      <c r="F612" s="113" t="s">
        <v>20518</v>
      </c>
      <c r="G612" s="109"/>
      <c r="H612" s="74"/>
      <c r="I612" s="75"/>
      <c r="J612" s="110"/>
      <c r="K612" s="74" t="s">
        <v>23859</v>
      </c>
      <c r="L612" s="111"/>
      <c r="M612" s="79"/>
      <c r="N612" s="79"/>
      <c r="O612" s="80"/>
      <c r="P612" s="81"/>
      <c r="Q612" s="81"/>
      <c r="R612" s="91"/>
      <c r="S612" s="91"/>
      <c r="T612" s="91"/>
      <c r="U612" s="91"/>
      <c r="V612" s="52"/>
      <c r="W612" s="52"/>
      <c r="X612" s="52"/>
      <c r="Y612" s="52"/>
      <c r="Z612" s="51"/>
      <c r="AA612" s="76"/>
      <c r="AB612" s="76"/>
      <c r="AC612" s="77"/>
      <c r="AD612" s="84" t="s">
        <v>12581</v>
      </c>
      <c r="AE612" s="84">
        <v>5339</v>
      </c>
      <c r="AF612" s="84">
        <v>5617</v>
      </c>
      <c r="AG612" s="84">
        <v>42491</v>
      </c>
      <c r="AH612" s="84">
        <v>38796</v>
      </c>
      <c r="AI612" s="84">
        <v>-21600</v>
      </c>
      <c r="AJ612" s="84" t="s">
        <v>14576</v>
      </c>
      <c r="AK612" s="84" t="s">
        <v>16193</v>
      </c>
      <c r="AL612" s="84"/>
      <c r="AM612" s="84" t="s">
        <v>601</v>
      </c>
      <c r="AN612" s="86">
        <v>42788.608067129629</v>
      </c>
      <c r="AO612" s="84"/>
      <c r="AP612" s="84" t="b">
        <v>0</v>
      </c>
      <c r="AQ612" s="84" t="b">
        <v>0</v>
      </c>
      <c r="AR612" s="84" t="b">
        <v>0</v>
      </c>
      <c r="AS612" s="84" t="s">
        <v>290</v>
      </c>
      <c r="AT612" s="84">
        <v>14</v>
      </c>
      <c r="AU612" s="88" t="s">
        <v>674</v>
      </c>
      <c r="AV612" s="84" t="b">
        <v>0</v>
      </c>
      <c r="AW612" s="84" t="s">
        <v>745</v>
      </c>
      <c r="AX612" s="88" t="s">
        <v>21710</v>
      </c>
      <c r="AY612" s="84" t="s">
        <v>65</v>
      </c>
      <c r="AZ612" s="2"/>
      <c r="BA612" s="3"/>
      <c r="BB612" s="3"/>
      <c r="BC612" s="3"/>
      <c r="BD612" s="3"/>
    </row>
    <row r="613" spans="1:56" x14ac:dyDescent="0.2">
      <c r="A613" s="69" t="s">
        <v>3903</v>
      </c>
      <c r="B613" s="70"/>
      <c r="C613" s="70"/>
      <c r="D613" s="71"/>
      <c r="E613" s="108"/>
      <c r="F613" s="113" t="s">
        <v>20519</v>
      </c>
      <c r="G613" s="109"/>
      <c r="H613" s="74"/>
      <c r="I613" s="75"/>
      <c r="J613" s="110"/>
      <c r="K613" s="74" t="s">
        <v>23860</v>
      </c>
      <c r="L613" s="111"/>
      <c r="M613" s="79"/>
      <c r="N613" s="79"/>
      <c r="O613" s="80"/>
      <c r="P613" s="81"/>
      <c r="Q613" s="81"/>
      <c r="R613" s="91"/>
      <c r="S613" s="91"/>
      <c r="T613" s="91"/>
      <c r="U613" s="91"/>
      <c r="V613" s="52"/>
      <c r="W613" s="52"/>
      <c r="X613" s="52"/>
      <c r="Y613" s="52"/>
      <c r="Z613" s="51"/>
      <c r="AA613" s="76"/>
      <c r="AB613" s="76"/>
      <c r="AC613" s="77"/>
      <c r="AD613" s="84" t="s">
        <v>12582</v>
      </c>
      <c r="AE613" s="84">
        <v>5577</v>
      </c>
      <c r="AF613" s="84">
        <v>5088</v>
      </c>
      <c r="AG613" s="84">
        <v>386623</v>
      </c>
      <c r="AH613" s="84">
        <v>34605</v>
      </c>
      <c r="AI613" s="84">
        <v>-21600</v>
      </c>
      <c r="AJ613" s="84" t="s">
        <v>14577</v>
      </c>
      <c r="AK613" s="84" t="s">
        <v>328</v>
      </c>
      <c r="AL613" s="88" t="s">
        <v>17033</v>
      </c>
      <c r="AM613" s="84" t="s">
        <v>601</v>
      </c>
      <c r="AN613" s="86">
        <v>40713.049988425926</v>
      </c>
      <c r="AO613" s="88" t="s">
        <v>18276</v>
      </c>
      <c r="AP613" s="84" t="b">
        <v>0</v>
      </c>
      <c r="AQ613" s="84" t="b">
        <v>0</v>
      </c>
      <c r="AR613" s="84" t="b">
        <v>1</v>
      </c>
      <c r="AS613" s="84" t="s">
        <v>290</v>
      </c>
      <c r="AT613" s="84">
        <v>832</v>
      </c>
      <c r="AU613" s="88" t="s">
        <v>19779</v>
      </c>
      <c r="AV613" s="84" t="b">
        <v>0</v>
      </c>
      <c r="AW613" s="84" t="s">
        <v>745</v>
      </c>
      <c r="AX613" s="88" t="s">
        <v>21711</v>
      </c>
      <c r="AY613" s="84" t="s">
        <v>65</v>
      </c>
      <c r="AZ613" s="2"/>
      <c r="BA613" s="3"/>
      <c r="BB613" s="3"/>
      <c r="BC613" s="3"/>
      <c r="BD613" s="3"/>
    </row>
    <row r="614" spans="1:56" x14ac:dyDescent="0.2">
      <c r="A614" s="69" t="s">
        <v>3904</v>
      </c>
      <c r="B614" s="70"/>
      <c r="C614" s="70"/>
      <c r="D614" s="71"/>
      <c r="E614" s="108"/>
      <c r="F614" s="113" t="s">
        <v>20520</v>
      </c>
      <c r="G614" s="109"/>
      <c r="H614" s="74"/>
      <c r="I614" s="75"/>
      <c r="J614" s="110"/>
      <c r="K614" s="74" t="s">
        <v>23861</v>
      </c>
      <c r="L614" s="111"/>
      <c r="M614" s="79"/>
      <c r="N614" s="79"/>
      <c r="O614" s="80"/>
      <c r="P614" s="81"/>
      <c r="Q614" s="81"/>
      <c r="R614" s="91"/>
      <c r="S614" s="91"/>
      <c r="T614" s="91"/>
      <c r="U614" s="91"/>
      <c r="V614" s="52"/>
      <c r="W614" s="52"/>
      <c r="X614" s="52"/>
      <c r="Y614" s="52"/>
      <c r="Z614" s="51"/>
      <c r="AA614" s="76"/>
      <c r="AB614" s="76"/>
      <c r="AC614" s="77"/>
      <c r="AD614" s="84" t="s">
        <v>12583</v>
      </c>
      <c r="AE614" s="84">
        <v>1226</v>
      </c>
      <c r="AF614" s="84">
        <v>1433</v>
      </c>
      <c r="AG614" s="84">
        <v>8162</v>
      </c>
      <c r="AH614" s="84">
        <v>39195</v>
      </c>
      <c r="AI614" s="84"/>
      <c r="AJ614" s="84" t="s">
        <v>14578</v>
      </c>
      <c r="AK614" s="84" t="s">
        <v>16194</v>
      </c>
      <c r="AL614" s="84"/>
      <c r="AM614" s="84"/>
      <c r="AN614" s="86">
        <v>40880.63653935185</v>
      </c>
      <c r="AO614" s="88" t="s">
        <v>18277</v>
      </c>
      <c r="AP614" s="84" t="b">
        <v>1</v>
      </c>
      <c r="AQ614" s="84" t="b">
        <v>0</v>
      </c>
      <c r="AR614" s="84" t="b">
        <v>1</v>
      </c>
      <c r="AS614" s="84" t="s">
        <v>290</v>
      </c>
      <c r="AT614" s="84">
        <v>4</v>
      </c>
      <c r="AU614" s="88" t="s">
        <v>674</v>
      </c>
      <c r="AV614" s="84" t="b">
        <v>0</v>
      </c>
      <c r="AW614" s="84" t="s">
        <v>745</v>
      </c>
      <c r="AX614" s="88" t="s">
        <v>21712</v>
      </c>
      <c r="AY614" s="84" t="s">
        <v>65</v>
      </c>
      <c r="AZ614" s="2"/>
      <c r="BA614" s="3"/>
      <c r="BB614" s="3"/>
      <c r="BC614" s="3"/>
      <c r="BD614" s="3"/>
    </row>
    <row r="615" spans="1:56" x14ac:dyDescent="0.2">
      <c r="A615" s="69" t="s">
        <v>3905</v>
      </c>
      <c r="B615" s="70"/>
      <c r="C615" s="70"/>
      <c r="D615" s="71"/>
      <c r="E615" s="108"/>
      <c r="F615" s="113" t="s">
        <v>20521</v>
      </c>
      <c r="G615" s="109"/>
      <c r="H615" s="74"/>
      <c r="I615" s="75"/>
      <c r="J615" s="110"/>
      <c r="K615" s="74" t="s">
        <v>23862</v>
      </c>
      <c r="L615" s="111"/>
      <c r="M615" s="79"/>
      <c r="N615" s="79"/>
      <c r="O615" s="80"/>
      <c r="P615" s="81"/>
      <c r="Q615" s="81"/>
      <c r="R615" s="91"/>
      <c r="S615" s="91"/>
      <c r="T615" s="91"/>
      <c r="U615" s="91"/>
      <c r="V615" s="52"/>
      <c r="W615" s="52"/>
      <c r="X615" s="52"/>
      <c r="Y615" s="52"/>
      <c r="Z615" s="51"/>
      <c r="AA615" s="76"/>
      <c r="AB615" s="76"/>
      <c r="AC615" s="77"/>
      <c r="AD615" s="84" t="s">
        <v>12584</v>
      </c>
      <c r="AE615" s="84">
        <v>1090</v>
      </c>
      <c r="AF615" s="84">
        <v>769</v>
      </c>
      <c r="AG615" s="84">
        <v>4841</v>
      </c>
      <c r="AH615" s="84">
        <v>5612</v>
      </c>
      <c r="AI615" s="84"/>
      <c r="AJ615" s="84" t="s">
        <v>14579</v>
      </c>
      <c r="AK615" s="84" t="s">
        <v>16195</v>
      </c>
      <c r="AL615" s="84"/>
      <c r="AM615" s="84"/>
      <c r="AN615" s="86">
        <v>42920.54115740741</v>
      </c>
      <c r="AO615" s="88" t="s">
        <v>18278</v>
      </c>
      <c r="AP615" s="84" t="b">
        <v>1</v>
      </c>
      <c r="AQ615" s="84" t="b">
        <v>0</v>
      </c>
      <c r="AR615" s="84" t="b">
        <v>0</v>
      </c>
      <c r="AS615" s="84" t="s">
        <v>290</v>
      </c>
      <c r="AT615" s="84">
        <v>7</v>
      </c>
      <c r="AU615" s="84"/>
      <c r="AV615" s="84" t="b">
        <v>0</v>
      </c>
      <c r="AW615" s="84" t="s">
        <v>745</v>
      </c>
      <c r="AX615" s="88" t="s">
        <v>21713</v>
      </c>
      <c r="AY615" s="84" t="s">
        <v>65</v>
      </c>
      <c r="AZ615" s="2"/>
      <c r="BA615" s="3"/>
      <c r="BB615" s="3"/>
      <c r="BC615" s="3"/>
      <c r="BD615" s="3"/>
    </row>
    <row r="616" spans="1:56" x14ac:dyDescent="0.2">
      <c r="A616" s="69" t="s">
        <v>3906</v>
      </c>
      <c r="B616" s="70"/>
      <c r="C616" s="70"/>
      <c r="D616" s="71"/>
      <c r="E616" s="108"/>
      <c r="F616" s="113" t="s">
        <v>20522</v>
      </c>
      <c r="G616" s="109"/>
      <c r="H616" s="74"/>
      <c r="I616" s="75"/>
      <c r="J616" s="110"/>
      <c r="K616" s="74" t="s">
        <v>23863</v>
      </c>
      <c r="L616" s="111"/>
      <c r="M616" s="79"/>
      <c r="N616" s="79"/>
      <c r="O616" s="80"/>
      <c r="P616" s="81"/>
      <c r="Q616" s="81"/>
      <c r="R616" s="91"/>
      <c r="S616" s="91"/>
      <c r="T616" s="91"/>
      <c r="U616" s="91"/>
      <c r="V616" s="52"/>
      <c r="W616" s="52"/>
      <c r="X616" s="52"/>
      <c r="Y616" s="52"/>
      <c r="Z616" s="51"/>
      <c r="AA616" s="76"/>
      <c r="AB616" s="76"/>
      <c r="AC616" s="77"/>
      <c r="AD616" s="84" t="s">
        <v>12585</v>
      </c>
      <c r="AE616" s="84">
        <v>1049</v>
      </c>
      <c r="AF616" s="84">
        <v>1817</v>
      </c>
      <c r="AG616" s="84">
        <v>28418</v>
      </c>
      <c r="AH616" s="84">
        <v>22055</v>
      </c>
      <c r="AI616" s="84">
        <v>-28800</v>
      </c>
      <c r="AJ616" s="84"/>
      <c r="AK616" s="84"/>
      <c r="AL616" s="84"/>
      <c r="AM616" s="84" t="s">
        <v>602</v>
      </c>
      <c r="AN616" s="86">
        <v>41080.729537037034</v>
      </c>
      <c r="AO616" s="84"/>
      <c r="AP616" s="84" t="b">
        <v>0</v>
      </c>
      <c r="AQ616" s="84" t="b">
        <v>0</v>
      </c>
      <c r="AR616" s="84" t="b">
        <v>0</v>
      </c>
      <c r="AS616" s="84" t="s">
        <v>290</v>
      </c>
      <c r="AT616" s="84">
        <v>8</v>
      </c>
      <c r="AU616" s="88" t="s">
        <v>19780</v>
      </c>
      <c r="AV616" s="84" t="b">
        <v>0</v>
      </c>
      <c r="AW616" s="84" t="s">
        <v>745</v>
      </c>
      <c r="AX616" s="88" t="s">
        <v>21714</v>
      </c>
      <c r="AY616" s="84" t="s">
        <v>65</v>
      </c>
      <c r="AZ616" s="2"/>
      <c r="BA616" s="3"/>
      <c r="BB616" s="3"/>
      <c r="BC616" s="3"/>
      <c r="BD616" s="3"/>
    </row>
    <row r="617" spans="1:56" x14ac:dyDescent="0.2">
      <c r="A617" s="69" t="s">
        <v>3907</v>
      </c>
      <c r="B617" s="70"/>
      <c r="C617" s="70"/>
      <c r="D617" s="71"/>
      <c r="E617" s="108"/>
      <c r="F617" s="113" t="s">
        <v>20523</v>
      </c>
      <c r="G617" s="109"/>
      <c r="H617" s="74"/>
      <c r="I617" s="75"/>
      <c r="J617" s="110"/>
      <c r="K617" s="74" t="s">
        <v>23864</v>
      </c>
      <c r="L617" s="111"/>
      <c r="M617" s="79"/>
      <c r="N617" s="79"/>
      <c r="O617" s="80"/>
      <c r="P617" s="81"/>
      <c r="Q617" s="81"/>
      <c r="R617" s="91"/>
      <c r="S617" s="91"/>
      <c r="T617" s="91"/>
      <c r="U617" s="91"/>
      <c r="V617" s="52"/>
      <c r="W617" s="52"/>
      <c r="X617" s="52"/>
      <c r="Y617" s="52"/>
      <c r="Z617" s="51"/>
      <c r="AA617" s="76"/>
      <c r="AB617" s="76"/>
      <c r="AC617" s="77"/>
      <c r="AD617" s="84" t="s">
        <v>12586</v>
      </c>
      <c r="AE617" s="84">
        <v>4069</v>
      </c>
      <c r="AF617" s="84">
        <v>3227</v>
      </c>
      <c r="AG617" s="84">
        <v>9873</v>
      </c>
      <c r="AH617" s="84">
        <v>8552</v>
      </c>
      <c r="AI617" s="84"/>
      <c r="AJ617" s="84" t="s">
        <v>14580</v>
      </c>
      <c r="AK617" s="84"/>
      <c r="AL617" s="88" t="s">
        <v>17034</v>
      </c>
      <c r="AM617" s="84"/>
      <c r="AN617" s="86">
        <v>41463.615972222222</v>
      </c>
      <c r="AO617" s="88" t="s">
        <v>18279</v>
      </c>
      <c r="AP617" s="84" t="b">
        <v>0</v>
      </c>
      <c r="AQ617" s="84" t="b">
        <v>0</v>
      </c>
      <c r="AR617" s="84" t="b">
        <v>0</v>
      </c>
      <c r="AS617" s="84" t="s">
        <v>290</v>
      </c>
      <c r="AT617" s="84">
        <v>4</v>
      </c>
      <c r="AU617" s="88" t="s">
        <v>674</v>
      </c>
      <c r="AV617" s="84" t="b">
        <v>0</v>
      </c>
      <c r="AW617" s="84" t="s">
        <v>745</v>
      </c>
      <c r="AX617" s="88" t="s">
        <v>21715</v>
      </c>
      <c r="AY617" s="84" t="s">
        <v>65</v>
      </c>
      <c r="AZ617" s="2"/>
      <c r="BA617" s="3"/>
      <c r="BB617" s="3"/>
      <c r="BC617" s="3"/>
      <c r="BD617" s="3"/>
    </row>
    <row r="618" spans="1:56" x14ac:dyDescent="0.2">
      <c r="A618" s="69" t="s">
        <v>3908</v>
      </c>
      <c r="B618" s="70"/>
      <c r="C618" s="70"/>
      <c r="D618" s="71"/>
      <c r="E618" s="108"/>
      <c r="F618" s="113" t="s">
        <v>20524</v>
      </c>
      <c r="G618" s="109"/>
      <c r="H618" s="74"/>
      <c r="I618" s="75"/>
      <c r="J618" s="110"/>
      <c r="K618" s="74" t="s">
        <v>23865</v>
      </c>
      <c r="L618" s="111"/>
      <c r="M618" s="79"/>
      <c r="N618" s="79"/>
      <c r="O618" s="80"/>
      <c r="P618" s="81"/>
      <c r="Q618" s="81"/>
      <c r="R618" s="91"/>
      <c r="S618" s="91"/>
      <c r="T618" s="91"/>
      <c r="U618" s="91"/>
      <c r="V618" s="52"/>
      <c r="W618" s="52"/>
      <c r="X618" s="52"/>
      <c r="Y618" s="52"/>
      <c r="Z618" s="51"/>
      <c r="AA618" s="76"/>
      <c r="AB618" s="76"/>
      <c r="AC618" s="77"/>
      <c r="AD618" s="84" t="s">
        <v>12587</v>
      </c>
      <c r="AE618" s="84">
        <v>7220</v>
      </c>
      <c r="AF618" s="84">
        <v>9299</v>
      </c>
      <c r="AG618" s="84">
        <v>39083</v>
      </c>
      <c r="AH618" s="84">
        <v>44005</v>
      </c>
      <c r="AI618" s="84"/>
      <c r="AJ618" s="84" t="s">
        <v>14581</v>
      </c>
      <c r="AK618" s="84" t="s">
        <v>321</v>
      </c>
      <c r="AL618" s="84"/>
      <c r="AM618" s="84"/>
      <c r="AN618" s="86">
        <v>42197.877604166664</v>
      </c>
      <c r="AO618" s="88" t="s">
        <v>18280</v>
      </c>
      <c r="AP618" s="84" t="b">
        <v>1</v>
      </c>
      <c r="AQ618" s="84" t="b">
        <v>0</v>
      </c>
      <c r="AR618" s="84" t="b">
        <v>1</v>
      </c>
      <c r="AS618" s="84" t="s">
        <v>290</v>
      </c>
      <c r="AT618" s="84">
        <v>25</v>
      </c>
      <c r="AU618" s="88" t="s">
        <v>674</v>
      </c>
      <c r="AV618" s="84" t="b">
        <v>0</v>
      </c>
      <c r="AW618" s="84" t="s">
        <v>745</v>
      </c>
      <c r="AX618" s="88" t="s">
        <v>21716</v>
      </c>
      <c r="AY618" s="84" t="s">
        <v>65</v>
      </c>
      <c r="AZ618" s="2"/>
      <c r="BA618" s="3"/>
      <c r="BB618" s="3"/>
      <c r="BC618" s="3"/>
      <c r="BD618" s="3"/>
    </row>
    <row r="619" spans="1:56" x14ac:dyDescent="0.2">
      <c r="A619" s="69" t="s">
        <v>3909</v>
      </c>
      <c r="B619" s="70"/>
      <c r="C619" s="70"/>
      <c r="D619" s="71"/>
      <c r="E619" s="108"/>
      <c r="F619" s="113" t="s">
        <v>20525</v>
      </c>
      <c r="G619" s="109"/>
      <c r="H619" s="74"/>
      <c r="I619" s="75"/>
      <c r="J619" s="110"/>
      <c r="K619" s="74" t="s">
        <v>23866</v>
      </c>
      <c r="L619" s="111"/>
      <c r="M619" s="79"/>
      <c r="N619" s="79"/>
      <c r="O619" s="80"/>
      <c r="P619" s="81"/>
      <c r="Q619" s="81"/>
      <c r="R619" s="91"/>
      <c r="S619" s="91"/>
      <c r="T619" s="91"/>
      <c r="U619" s="91"/>
      <c r="V619" s="52"/>
      <c r="W619" s="52"/>
      <c r="X619" s="52"/>
      <c r="Y619" s="52"/>
      <c r="Z619" s="51"/>
      <c r="AA619" s="76"/>
      <c r="AB619" s="76"/>
      <c r="AC619" s="77"/>
      <c r="AD619" s="84" t="s">
        <v>2056</v>
      </c>
      <c r="AE619" s="84">
        <v>190</v>
      </c>
      <c r="AF619" s="84">
        <v>31</v>
      </c>
      <c r="AG619" s="84">
        <v>2855</v>
      </c>
      <c r="AH619" s="84">
        <v>3511</v>
      </c>
      <c r="AI619" s="84"/>
      <c r="AJ619" s="84" t="s">
        <v>14582</v>
      </c>
      <c r="AK619" s="84" t="s">
        <v>547</v>
      </c>
      <c r="AL619" s="84"/>
      <c r="AM619" s="84"/>
      <c r="AN619" s="86">
        <v>42743.139467592591</v>
      </c>
      <c r="AO619" s="88" t="s">
        <v>18281</v>
      </c>
      <c r="AP619" s="84" t="b">
        <v>1</v>
      </c>
      <c r="AQ619" s="84" t="b">
        <v>0</v>
      </c>
      <c r="AR619" s="84" t="b">
        <v>0</v>
      </c>
      <c r="AS619" s="84" t="s">
        <v>290</v>
      </c>
      <c r="AT619" s="84">
        <v>1</v>
      </c>
      <c r="AU619" s="84"/>
      <c r="AV619" s="84" t="b">
        <v>0</v>
      </c>
      <c r="AW619" s="84" t="s">
        <v>745</v>
      </c>
      <c r="AX619" s="88" t="s">
        <v>21717</v>
      </c>
      <c r="AY619" s="84" t="s">
        <v>65</v>
      </c>
      <c r="AZ619" s="2"/>
      <c r="BA619" s="3"/>
      <c r="BB619" s="3"/>
      <c r="BC619" s="3"/>
      <c r="BD619" s="3"/>
    </row>
    <row r="620" spans="1:56" x14ac:dyDescent="0.2">
      <c r="A620" s="69" t="s">
        <v>3910</v>
      </c>
      <c r="B620" s="70"/>
      <c r="C620" s="70"/>
      <c r="D620" s="71"/>
      <c r="E620" s="108"/>
      <c r="F620" s="113" t="s">
        <v>20526</v>
      </c>
      <c r="G620" s="109"/>
      <c r="H620" s="74"/>
      <c r="I620" s="75"/>
      <c r="J620" s="110"/>
      <c r="K620" s="74" t="s">
        <v>23867</v>
      </c>
      <c r="L620" s="111"/>
      <c r="M620" s="79"/>
      <c r="N620" s="79"/>
      <c r="O620" s="80"/>
      <c r="P620" s="81"/>
      <c r="Q620" s="81"/>
      <c r="R620" s="91"/>
      <c r="S620" s="91"/>
      <c r="T620" s="91"/>
      <c r="U620" s="91"/>
      <c r="V620" s="52"/>
      <c r="W620" s="52"/>
      <c r="X620" s="52"/>
      <c r="Y620" s="52"/>
      <c r="Z620" s="51"/>
      <c r="AA620" s="76"/>
      <c r="AB620" s="76"/>
      <c r="AC620" s="77"/>
      <c r="AD620" s="84" t="s">
        <v>12588</v>
      </c>
      <c r="AE620" s="84">
        <v>6802</v>
      </c>
      <c r="AF620" s="84">
        <v>6224</v>
      </c>
      <c r="AG620" s="84">
        <v>39804</v>
      </c>
      <c r="AH620" s="84">
        <v>117823</v>
      </c>
      <c r="AI620" s="84"/>
      <c r="AJ620" s="84" t="s">
        <v>14583</v>
      </c>
      <c r="AK620" s="84" t="s">
        <v>16196</v>
      </c>
      <c r="AL620" s="84"/>
      <c r="AM620" s="84"/>
      <c r="AN620" s="86">
        <v>40911.02144675926</v>
      </c>
      <c r="AO620" s="88" t="s">
        <v>18282</v>
      </c>
      <c r="AP620" s="84" t="b">
        <v>0</v>
      </c>
      <c r="AQ620" s="84" t="b">
        <v>0</v>
      </c>
      <c r="AR620" s="84" t="b">
        <v>0</v>
      </c>
      <c r="AS620" s="84" t="s">
        <v>290</v>
      </c>
      <c r="AT620" s="84">
        <v>23</v>
      </c>
      <c r="AU620" s="88" t="s">
        <v>19781</v>
      </c>
      <c r="AV620" s="84" t="b">
        <v>0</v>
      </c>
      <c r="AW620" s="84" t="s">
        <v>745</v>
      </c>
      <c r="AX620" s="88" t="s">
        <v>21718</v>
      </c>
      <c r="AY620" s="84" t="s">
        <v>65</v>
      </c>
      <c r="AZ620" s="2"/>
      <c r="BA620" s="3"/>
      <c r="BB620" s="3"/>
      <c r="BC620" s="3"/>
      <c r="BD620" s="3"/>
    </row>
    <row r="621" spans="1:56" x14ac:dyDescent="0.2">
      <c r="A621" s="69" t="s">
        <v>3911</v>
      </c>
      <c r="B621" s="70"/>
      <c r="C621" s="70"/>
      <c r="D621" s="71"/>
      <c r="E621" s="108"/>
      <c r="F621" s="113" t="s">
        <v>20527</v>
      </c>
      <c r="G621" s="109"/>
      <c r="H621" s="74"/>
      <c r="I621" s="75"/>
      <c r="J621" s="110"/>
      <c r="K621" s="74" t="s">
        <v>23868</v>
      </c>
      <c r="L621" s="111"/>
      <c r="M621" s="79"/>
      <c r="N621" s="79"/>
      <c r="O621" s="80"/>
      <c r="P621" s="81"/>
      <c r="Q621" s="81"/>
      <c r="R621" s="91"/>
      <c r="S621" s="91"/>
      <c r="T621" s="91"/>
      <c r="U621" s="91"/>
      <c r="V621" s="52"/>
      <c r="W621" s="52"/>
      <c r="X621" s="52"/>
      <c r="Y621" s="52"/>
      <c r="Z621" s="51"/>
      <c r="AA621" s="76"/>
      <c r="AB621" s="76"/>
      <c r="AC621" s="77"/>
      <c r="AD621" s="84" t="s">
        <v>12589</v>
      </c>
      <c r="AE621" s="84">
        <v>2493</v>
      </c>
      <c r="AF621" s="84">
        <v>2114</v>
      </c>
      <c r="AG621" s="84">
        <v>16381</v>
      </c>
      <c r="AH621" s="84">
        <v>41140</v>
      </c>
      <c r="AI621" s="84"/>
      <c r="AJ621" s="84" t="s">
        <v>14584</v>
      </c>
      <c r="AK621" s="84" t="s">
        <v>16197</v>
      </c>
      <c r="AL621" s="84"/>
      <c r="AM621" s="84"/>
      <c r="AN621" s="86">
        <v>42994.205740740741</v>
      </c>
      <c r="AO621" s="88" t="s">
        <v>18283</v>
      </c>
      <c r="AP621" s="84" t="b">
        <v>1</v>
      </c>
      <c r="AQ621" s="84" t="b">
        <v>0</v>
      </c>
      <c r="AR621" s="84" t="b">
        <v>0</v>
      </c>
      <c r="AS621" s="84" t="s">
        <v>290</v>
      </c>
      <c r="AT621" s="84">
        <v>3</v>
      </c>
      <c r="AU621" s="84"/>
      <c r="AV621" s="84" t="b">
        <v>0</v>
      </c>
      <c r="AW621" s="84" t="s">
        <v>745</v>
      </c>
      <c r="AX621" s="88" t="s">
        <v>21719</v>
      </c>
      <c r="AY621" s="84" t="s">
        <v>65</v>
      </c>
      <c r="AZ621" s="2"/>
      <c r="BA621" s="3"/>
      <c r="BB621" s="3"/>
      <c r="BC621" s="3"/>
      <c r="BD621" s="3"/>
    </row>
    <row r="622" spans="1:56" x14ac:dyDescent="0.2">
      <c r="A622" s="69" t="s">
        <v>2575</v>
      </c>
      <c r="B622" s="70"/>
      <c r="C622" s="70"/>
      <c r="D622" s="71"/>
      <c r="E622" s="108"/>
      <c r="F622" s="113" t="s">
        <v>7126</v>
      </c>
      <c r="G622" s="109"/>
      <c r="H622" s="74"/>
      <c r="I622" s="75"/>
      <c r="J622" s="110"/>
      <c r="K622" s="74" t="s">
        <v>23869</v>
      </c>
      <c r="L622" s="111"/>
      <c r="M622" s="79"/>
      <c r="N622" s="79"/>
      <c r="O622" s="80"/>
      <c r="P622" s="81"/>
      <c r="Q622" s="81"/>
      <c r="R622" s="91"/>
      <c r="S622" s="91"/>
      <c r="T622" s="91"/>
      <c r="U622" s="91"/>
      <c r="V622" s="52"/>
      <c r="W622" s="52"/>
      <c r="X622" s="52"/>
      <c r="Y622" s="52"/>
      <c r="Z622" s="51"/>
      <c r="AA622" s="76"/>
      <c r="AB622" s="76"/>
      <c r="AC622" s="77"/>
      <c r="AD622" s="84" t="s">
        <v>12590</v>
      </c>
      <c r="AE622" s="84">
        <v>2219</v>
      </c>
      <c r="AF622" s="84">
        <v>365</v>
      </c>
      <c r="AG622" s="84">
        <v>11111</v>
      </c>
      <c r="AH622" s="84">
        <v>1889</v>
      </c>
      <c r="AI622" s="84">
        <v>-28800</v>
      </c>
      <c r="AJ622" s="84" t="s">
        <v>14585</v>
      </c>
      <c r="AK622" s="84" t="s">
        <v>1296</v>
      </c>
      <c r="AL622" s="84"/>
      <c r="AM622" s="84" t="s">
        <v>602</v>
      </c>
      <c r="AN622" s="86">
        <v>41147.6796412037</v>
      </c>
      <c r="AO622" s="88" t="s">
        <v>18284</v>
      </c>
      <c r="AP622" s="84" t="b">
        <v>0</v>
      </c>
      <c r="AQ622" s="84" t="b">
        <v>0</v>
      </c>
      <c r="AR622" s="84" t="b">
        <v>0</v>
      </c>
      <c r="AS622" s="84" t="s">
        <v>291</v>
      </c>
      <c r="AT622" s="84">
        <v>21</v>
      </c>
      <c r="AU622" s="88" t="s">
        <v>706</v>
      </c>
      <c r="AV622" s="84" t="b">
        <v>0</v>
      </c>
      <c r="AW622" s="84" t="s">
        <v>745</v>
      </c>
      <c r="AX622" s="88" t="s">
        <v>21720</v>
      </c>
      <c r="AY622" s="84" t="s">
        <v>66</v>
      </c>
      <c r="AZ622" s="2"/>
      <c r="BA622" s="3"/>
      <c r="BB622" s="3"/>
      <c r="BC622" s="3"/>
      <c r="BD622" s="3"/>
    </row>
    <row r="623" spans="1:56" x14ac:dyDescent="0.2">
      <c r="A623" s="69" t="s">
        <v>3533</v>
      </c>
      <c r="B623" s="70"/>
      <c r="C623" s="70"/>
      <c r="D623" s="71"/>
      <c r="E623" s="108"/>
      <c r="F623" s="113" t="s">
        <v>7889</v>
      </c>
      <c r="G623" s="109"/>
      <c r="H623" s="74"/>
      <c r="I623" s="75"/>
      <c r="J623" s="110"/>
      <c r="K623" s="74" t="s">
        <v>23870</v>
      </c>
      <c r="L623" s="111"/>
      <c r="M623" s="79"/>
      <c r="N623" s="79"/>
      <c r="O623" s="80"/>
      <c r="P623" s="81"/>
      <c r="Q623" s="81"/>
      <c r="R623" s="91"/>
      <c r="S623" s="91"/>
      <c r="T623" s="91"/>
      <c r="U623" s="91"/>
      <c r="V623" s="52"/>
      <c r="W623" s="52"/>
      <c r="X623" s="52"/>
      <c r="Y623" s="52"/>
      <c r="Z623" s="51"/>
      <c r="AA623" s="76"/>
      <c r="AB623" s="76"/>
      <c r="AC623" s="77"/>
      <c r="AD623" s="84" t="s">
        <v>12591</v>
      </c>
      <c r="AE623" s="84">
        <v>4847</v>
      </c>
      <c r="AF623" s="84">
        <v>159226</v>
      </c>
      <c r="AG623" s="84">
        <v>134872</v>
      </c>
      <c r="AH623" s="84">
        <v>8721</v>
      </c>
      <c r="AI623" s="84">
        <v>3600</v>
      </c>
      <c r="AJ623" s="84" t="s">
        <v>14586</v>
      </c>
      <c r="AK623" s="84" t="s">
        <v>2037</v>
      </c>
      <c r="AL623" s="88" t="s">
        <v>17035</v>
      </c>
      <c r="AM623" s="84" t="s">
        <v>1419</v>
      </c>
      <c r="AN623" s="86">
        <v>39828.504166666666</v>
      </c>
      <c r="AO623" s="88" t="s">
        <v>18285</v>
      </c>
      <c r="AP623" s="84" t="b">
        <v>0</v>
      </c>
      <c r="AQ623" s="84" t="b">
        <v>0</v>
      </c>
      <c r="AR623" s="84" t="b">
        <v>1</v>
      </c>
      <c r="AS623" s="84" t="s">
        <v>291</v>
      </c>
      <c r="AT623" s="84">
        <v>2021</v>
      </c>
      <c r="AU623" s="88" t="s">
        <v>19782</v>
      </c>
      <c r="AV623" s="84" t="b">
        <v>1</v>
      </c>
      <c r="AW623" s="84" t="s">
        <v>745</v>
      </c>
      <c r="AX623" s="88" t="s">
        <v>21721</v>
      </c>
      <c r="AY623" s="84" t="s">
        <v>66</v>
      </c>
      <c r="AZ623" s="2"/>
      <c r="BA623" s="3"/>
      <c r="BB623" s="3"/>
      <c r="BC623" s="3"/>
      <c r="BD623" s="3"/>
    </row>
    <row r="624" spans="1:56" x14ac:dyDescent="0.2">
      <c r="A624" s="69" t="s">
        <v>2577</v>
      </c>
      <c r="B624" s="70"/>
      <c r="C624" s="70"/>
      <c r="D624" s="71"/>
      <c r="E624" s="108"/>
      <c r="F624" s="113" t="s">
        <v>7127</v>
      </c>
      <c r="G624" s="109"/>
      <c r="H624" s="74"/>
      <c r="I624" s="75"/>
      <c r="J624" s="110"/>
      <c r="K624" s="74" t="s">
        <v>23871</v>
      </c>
      <c r="L624" s="111"/>
      <c r="M624" s="79"/>
      <c r="N624" s="79"/>
      <c r="O624" s="80"/>
      <c r="P624" s="81"/>
      <c r="Q624" s="81"/>
      <c r="R624" s="91"/>
      <c r="S624" s="91"/>
      <c r="T624" s="91"/>
      <c r="U624" s="91"/>
      <c r="V624" s="52"/>
      <c r="W624" s="52"/>
      <c r="X624" s="52"/>
      <c r="Y624" s="52"/>
      <c r="Z624" s="51"/>
      <c r="AA624" s="76"/>
      <c r="AB624" s="76"/>
      <c r="AC624" s="77"/>
      <c r="AD624" s="84" t="s">
        <v>12592</v>
      </c>
      <c r="AE624" s="84">
        <v>3270</v>
      </c>
      <c r="AF624" s="84">
        <v>3679</v>
      </c>
      <c r="AG624" s="84">
        <v>123569</v>
      </c>
      <c r="AH624" s="84">
        <v>37097</v>
      </c>
      <c r="AI624" s="84"/>
      <c r="AJ624" s="84" t="s">
        <v>14587</v>
      </c>
      <c r="AK624" s="84" t="s">
        <v>16198</v>
      </c>
      <c r="AL624" s="84"/>
      <c r="AM624" s="84"/>
      <c r="AN624" s="86">
        <v>40461.541979166665</v>
      </c>
      <c r="AO624" s="88" t="s">
        <v>18286</v>
      </c>
      <c r="AP624" s="84" t="b">
        <v>1</v>
      </c>
      <c r="AQ624" s="84" t="b">
        <v>0</v>
      </c>
      <c r="AR624" s="84" t="b">
        <v>1</v>
      </c>
      <c r="AS624" s="84" t="s">
        <v>2154</v>
      </c>
      <c r="AT624" s="84">
        <v>8</v>
      </c>
      <c r="AU624" s="88" t="s">
        <v>674</v>
      </c>
      <c r="AV624" s="84" t="b">
        <v>0</v>
      </c>
      <c r="AW624" s="84" t="s">
        <v>745</v>
      </c>
      <c r="AX624" s="88" t="s">
        <v>21722</v>
      </c>
      <c r="AY624" s="84" t="s">
        <v>66</v>
      </c>
      <c r="AZ624" s="2"/>
      <c r="BA624" s="3"/>
      <c r="BB624" s="3"/>
      <c r="BC624" s="3"/>
      <c r="BD624" s="3"/>
    </row>
    <row r="625" spans="1:56" x14ac:dyDescent="0.2">
      <c r="A625" s="69" t="s">
        <v>2578</v>
      </c>
      <c r="B625" s="70"/>
      <c r="C625" s="70"/>
      <c r="D625" s="71"/>
      <c r="E625" s="108"/>
      <c r="F625" s="113" t="s">
        <v>7128</v>
      </c>
      <c r="G625" s="109"/>
      <c r="H625" s="74"/>
      <c r="I625" s="75"/>
      <c r="J625" s="110"/>
      <c r="K625" s="74" t="s">
        <v>23872</v>
      </c>
      <c r="L625" s="111"/>
      <c r="M625" s="79"/>
      <c r="N625" s="79"/>
      <c r="O625" s="80"/>
      <c r="P625" s="81"/>
      <c r="Q625" s="81"/>
      <c r="R625" s="91"/>
      <c r="S625" s="91"/>
      <c r="T625" s="91"/>
      <c r="U625" s="91"/>
      <c r="V625" s="52"/>
      <c r="W625" s="52"/>
      <c r="X625" s="52"/>
      <c r="Y625" s="52"/>
      <c r="Z625" s="51"/>
      <c r="AA625" s="76"/>
      <c r="AB625" s="76"/>
      <c r="AC625" s="77"/>
      <c r="AD625" s="84" t="s">
        <v>12593</v>
      </c>
      <c r="AE625" s="84">
        <v>656</v>
      </c>
      <c r="AF625" s="84">
        <v>32214</v>
      </c>
      <c r="AG625" s="84">
        <v>38203</v>
      </c>
      <c r="AH625" s="84">
        <v>53</v>
      </c>
      <c r="AI625" s="84">
        <v>-18000</v>
      </c>
      <c r="AJ625" s="84" t="s">
        <v>14588</v>
      </c>
      <c r="AK625" s="84" t="s">
        <v>475</v>
      </c>
      <c r="AL625" s="88" t="s">
        <v>17036</v>
      </c>
      <c r="AM625" s="84" t="s">
        <v>603</v>
      </c>
      <c r="AN625" s="86">
        <v>39819.015011574076</v>
      </c>
      <c r="AO625" s="88" t="s">
        <v>18287</v>
      </c>
      <c r="AP625" s="84" t="b">
        <v>0</v>
      </c>
      <c r="AQ625" s="84" t="b">
        <v>0</v>
      </c>
      <c r="AR625" s="84" t="b">
        <v>1</v>
      </c>
      <c r="AS625" s="84" t="s">
        <v>290</v>
      </c>
      <c r="AT625" s="84">
        <v>1245</v>
      </c>
      <c r="AU625" s="88" t="s">
        <v>19783</v>
      </c>
      <c r="AV625" s="84" t="b">
        <v>1</v>
      </c>
      <c r="AW625" s="84" t="s">
        <v>745</v>
      </c>
      <c r="AX625" s="88" t="s">
        <v>21723</v>
      </c>
      <c r="AY625" s="84" t="s">
        <v>66</v>
      </c>
      <c r="AZ625" s="2"/>
      <c r="BA625" s="3"/>
      <c r="BB625" s="3"/>
      <c r="BC625" s="3"/>
      <c r="BD625" s="3"/>
    </row>
    <row r="626" spans="1:56" x14ac:dyDescent="0.2">
      <c r="A626" s="69" t="s">
        <v>3390</v>
      </c>
      <c r="B626" s="70"/>
      <c r="C626" s="70"/>
      <c r="D626" s="71"/>
      <c r="E626" s="108"/>
      <c r="F626" s="113" t="s">
        <v>7770</v>
      </c>
      <c r="G626" s="109"/>
      <c r="H626" s="74"/>
      <c r="I626" s="75"/>
      <c r="J626" s="110"/>
      <c r="K626" s="74" t="s">
        <v>23873</v>
      </c>
      <c r="L626" s="111"/>
      <c r="M626" s="79"/>
      <c r="N626" s="79"/>
      <c r="O626" s="80"/>
      <c r="P626" s="81"/>
      <c r="Q626" s="81"/>
      <c r="R626" s="91"/>
      <c r="S626" s="91"/>
      <c r="T626" s="91"/>
      <c r="U626" s="91"/>
      <c r="V626" s="52"/>
      <c r="W626" s="52"/>
      <c r="X626" s="52"/>
      <c r="Y626" s="52"/>
      <c r="Z626" s="51"/>
      <c r="AA626" s="76"/>
      <c r="AB626" s="76"/>
      <c r="AC626" s="77"/>
      <c r="AD626" s="84" t="s">
        <v>12594</v>
      </c>
      <c r="AE626" s="84">
        <v>943</v>
      </c>
      <c r="AF626" s="84">
        <v>1832</v>
      </c>
      <c r="AG626" s="84">
        <v>5670</v>
      </c>
      <c r="AH626" s="84">
        <v>3249</v>
      </c>
      <c r="AI626" s="84"/>
      <c r="AJ626" s="84" t="s">
        <v>14589</v>
      </c>
      <c r="AK626" s="84"/>
      <c r="AL626" s="88" t="s">
        <v>17037</v>
      </c>
      <c r="AM626" s="84"/>
      <c r="AN626" s="86">
        <v>41058.053831018522</v>
      </c>
      <c r="AO626" s="88" t="s">
        <v>18288</v>
      </c>
      <c r="AP626" s="84" t="b">
        <v>1</v>
      </c>
      <c r="AQ626" s="84" t="b">
        <v>0</v>
      </c>
      <c r="AR626" s="84" t="b">
        <v>0</v>
      </c>
      <c r="AS626" s="84" t="s">
        <v>290</v>
      </c>
      <c r="AT626" s="84">
        <v>32</v>
      </c>
      <c r="AU626" s="88" t="s">
        <v>674</v>
      </c>
      <c r="AV626" s="84" t="b">
        <v>1</v>
      </c>
      <c r="AW626" s="84" t="s">
        <v>745</v>
      </c>
      <c r="AX626" s="88" t="s">
        <v>21724</v>
      </c>
      <c r="AY626" s="84" t="s">
        <v>66</v>
      </c>
      <c r="AZ626" s="2"/>
      <c r="BA626" s="3"/>
      <c r="BB626" s="3"/>
      <c r="BC626" s="3"/>
      <c r="BD626" s="3"/>
    </row>
    <row r="627" spans="1:56" x14ac:dyDescent="0.2">
      <c r="A627" s="69" t="s">
        <v>3389</v>
      </c>
      <c r="B627" s="70"/>
      <c r="C627" s="70"/>
      <c r="D627" s="71"/>
      <c r="E627" s="108"/>
      <c r="F627" s="113" t="s">
        <v>7769</v>
      </c>
      <c r="G627" s="109"/>
      <c r="H627" s="74"/>
      <c r="I627" s="75"/>
      <c r="J627" s="110"/>
      <c r="K627" s="74" t="s">
        <v>23874</v>
      </c>
      <c r="L627" s="111"/>
      <c r="M627" s="79"/>
      <c r="N627" s="79"/>
      <c r="O627" s="80"/>
      <c r="P627" s="81"/>
      <c r="Q627" s="81"/>
      <c r="R627" s="91"/>
      <c r="S627" s="91"/>
      <c r="T627" s="91"/>
      <c r="U627" s="91"/>
      <c r="V627" s="52"/>
      <c r="W627" s="52"/>
      <c r="X627" s="52"/>
      <c r="Y627" s="52"/>
      <c r="Z627" s="51"/>
      <c r="AA627" s="76"/>
      <c r="AB627" s="76"/>
      <c r="AC627" s="77"/>
      <c r="AD627" s="84" t="s">
        <v>12595</v>
      </c>
      <c r="AE627" s="84">
        <v>1983</v>
      </c>
      <c r="AF627" s="84">
        <v>48515</v>
      </c>
      <c r="AG627" s="84">
        <v>242857</v>
      </c>
      <c r="AH627" s="84">
        <v>37665</v>
      </c>
      <c r="AI627" s="84">
        <v>-18000</v>
      </c>
      <c r="AJ627" s="84" t="s">
        <v>14590</v>
      </c>
      <c r="AK627" s="84" t="s">
        <v>443</v>
      </c>
      <c r="AL627" s="88" t="s">
        <v>17038</v>
      </c>
      <c r="AM627" s="84" t="s">
        <v>603</v>
      </c>
      <c r="AN627" s="86">
        <v>40378.689479166664</v>
      </c>
      <c r="AO627" s="88" t="s">
        <v>18289</v>
      </c>
      <c r="AP627" s="84" t="b">
        <v>0</v>
      </c>
      <c r="AQ627" s="84" t="b">
        <v>0</v>
      </c>
      <c r="AR627" s="84" t="b">
        <v>0</v>
      </c>
      <c r="AS627" s="84" t="s">
        <v>290</v>
      </c>
      <c r="AT627" s="84">
        <v>1553</v>
      </c>
      <c r="AU627" s="88" t="s">
        <v>682</v>
      </c>
      <c r="AV627" s="84" t="b">
        <v>1</v>
      </c>
      <c r="AW627" s="84" t="s">
        <v>745</v>
      </c>
      <c r="AX627" s="88" t="s">
        <v>21725</v>
      </c>
      <c r="AY627" s="84" t="s">
        <v>66</v>
      </c>
      <c r="AZ627" s="2"/>
      <c r="BA627" s="3"/>
      <c r="BB627" s="3"/>
      <c r="BC627" s="3"/>
      <c r="BD627" s="3"/>
    </row>
    <row r="628" spans="1:56" x14ac:dyDescent="0.2">
      <c r="A628" s="69" t="s">
        <v>2579</v>
      </c>
      <c r="B628" s="70"/>
      <c r="C628" s="70"/>
      <c r="D628" s="71"/>
      <c r="E628" s="108"/>
      <c r="F628" s="113" t="s">
        <v>7129</v>
      </c>
      <c r="G628" s="109"/>
      <c r="H628" s="74"/>
      <c r="I628" s="75"/>
      <c r="J628" s="110"/>
      <c r="K628" s="74" t="s">
        <v>23875</v>
      </c>
      <c r="L628" s="111"/>
      <c r="M628" s="79"/>
      <c r="N628" s="79"/>
      <c r="O628" s="80"/>
      <c r="P628" s="81"/>
      <c r="Q628" s="81"/>
      <c r="R628" s="91"/>
      <c r="S628" s="91"/>
      <c r="T628" s="91"/>
      <c r="U628" s="91"/>
      <c r="V628" s="52"/>
      <c r="W628" s="52"/>
      <c r="X628" s="52"/>
      <c r="Y628" s="52"/>
      <c r="Z628" s="51"/>
      <c r="AA628" s="76"/>
      <c r="AB628" s="76"/>
      <c r="AC628" s="77"/>
      <c r="AD628" s="84" t="s">
        <v>12596</v>
      </c>
      <c r="AE628" s="84">
        <v>274</v>
      </c>
      <c r="AF628" s="84">
        <v>292</v>
      </c>
      <c r="AG628" s="84">
        <v>3607</v>
      </c>
      <c r="AH628" s="84">
        <v>9084</v>
      </c>
      <c r="AI628" s="84">
        <v>-21600</v>
      </c>
      <c r="AJ628" s="84" t="s">
        <v>14591</v>
      </c>
      <c r="AK628" s="84"/>
      <c r="AL628" s="88" t="s">
        <v>17039</v>
      </c>
      <c r="AM628" s="84" t="s">
        <v>601</v>
      </c>
      <c r="AN628" s="86">
        <v>40699.734363425923</v>
      </c>
      <c r="AO628" s="88" t="s">
        <v>18290</v>
      </c>
      <c r="AP628" s="84" t="b">
        <v>0</v>
      </c>
      <c r="AQ628" s="84" t="b">
        <v>0</v>
      </c>
      <c r="AR628" s="84" t="b">
        <v>1</v>
      </c>
      <c r="AS628" s="84" t="s">
        <v>290</v>
      </c>
      <c r="AT628" s="84">
        <v>0</v>
      </c>
      <c r="AU628" s="88" t="s">
        <v>674</v>
      </c>
      <c r="AV628" s="84" t="b">
        <v>0</v>
      </c>
      <c r="AW628" s="84" t="s">
        <v>745</v>
      </c>
      <c r="AX628" s="88" t="s">
        <v>21726</v>
      </c>
      <c r="AY628" s="84" t="s">
        <v>66</v>
      </c>
      <c r="AZ628" s="2"/>
      <c r="BA628" s="3"/>
      <c r="BB628" s="3"/>
      <c r="BC628" s="3"/>
      <c r="BD628" s="3"/>
    </row>
    <row r="629" spans="1:56" x14ac:dyDescent="0.2">
      <c r="A629" s="69" t="s">
        <v>3912</v>
      </c>
      <c r="B629" s="70"/>
      <c r="C629" s="70"/>
      <c r="D629" s="71"/>
      <c r="E629" s="108"/>
      <c r="F629" s="113" t="s">
        <v>20528</v>
      </c>
      <c r="G629" s="109"/>
      <c r="H629" s="74"/>
      <c r="I629" s="75"/>
      <c r="J629" s="110"/>
      <c r="K629" s="74" t="s">
        <v>23876</v>
      </c>
      <c r="L629" s="111"/>
      <c r="M629" s="79"/>
      <c r="N629" s="79"/>
      <c r="O629" s="80"/>
      <c r="P629" s="81"/>
      <c r="Q629" s="81"/>
      <c r="R629" s="91"/>
      <c r="S629" s="91"/>
      <c r="T629" s="91"/>
      <c r="U629" s="91"/>
      <c r="V629" s="52"/>
      <c r="W629" s="52"/>
      <c r="X629" s="52"/>
      <c r="Y629" s="52"/>
      <c r="Z629" s="51"/>
      <c r="AA629" s="76"/>
      <c r="AB629" s="76"/>
      <c r="AC629" s="77"/>
      <c r="AD629" s="84" t="s">
        <v>12597</v>
      </c>
      <c r="AE629" s="84">
        <v>2811</v>
      </c>
      <c r="AF629" s="84">
        <v>41385</v>
      </c>
      <c r="AG629" s="84">
        <v>61647</v>
      </c>
      <c r="AH629" s="84">
        <v>8133</v>
      </c>
      <c r="AI629" s="84">
        <v>-18000</v>
      </c>
      <c r="AJ629" s="84" t="s">
        <v>14592</v>
      </c>
      <c r="AK629" s="84" t="s">
        <v>505</v>
      </c>
      <c r="AL629" s="88" t="s">
        <v>17040</v>
      </c>
      <c r="AM629" s="84" t="s">
        <v>603</v>
      </c>
      <c r="AN629" s="86">
        <v>40039.254988425928</v>
      </c>
      <c r="AO629" s="88" t="s">
        <v>18291</v>
      </c>
      <c r="AP629" s="84" t="b">
        <v>0</v>
      </c>
      <c r="AQ629" s="84" t="b">
        <v>0</v>
      </c>
      <c r="AR629" s="84" t="b">
        <v>1</v>
      </c>
      <c r="AS629" s="84" t="s">
        <v>290</v>
      </c>
      <c r="AT629" s="84">
        <v>747</v>
      </c>
      <c r="AU629" s="88" t="s">
        <v>19784</v>
      </c>
      <c r="AV629" s="84" t="b">
        <v>1</v>
      </c>
      <c r="AW629" s="84" t="s">
        <v>745</v>
      </c>
      <c r="AX629" s="88" t="s">
        <v>21727</v>
      </c>
      <c r="AY629" s="84" t="s">
        <v>65</v>
      </c>
      <c r="AZ629" s="2"/>
      <c r="BA629" s="3"/>
      <c r="BB629" s="3"/>
      <c r="BC629" s="3"/>
      <c r="BD629" s="3"/>
    </row>
    <row r="630" spans="1:56" x14ac:dyDescent="0.2">
      <c r="A630" s="69" t="s">
        <v>3630</v>
      </c>
      <c r="B630" s="70"/>
      <c r="C630" s="70"/>
      <c r="D630" s="71"/>
      <c r="E630" s="108"/>
      <c r="F630" s="113" t="s">
        <v>7966</v>
      </c>
      <c r="G630" s="109"/>
      <c r="H630" s="74"/>
      <c r="I630" s="75"/>
      <c r="J630" s="110"/>
      <c r="K630" s="74" t="s">
        <v>23877</v>
      </c>
      <c r="L630" s="111"/>
      <c r="M630" s="79"/>
      <c r="N630" s="79"/>
      <c r="O630" s="80"/>
      <c r="P630" s="81"/>
      <c r="Q630" s="81"/>
      <c r="R630" s="91"/>
      <c r="S630" s="91"/>
      <c r="T630" s="91"/>
      <c r="U630" s="91"/>
      <c r="V630" s="52"/>
      <c r="W630" s="52"/>
      <c r="X630" s="52"/>
      <c r="Y630" s="52"/>
      <c r="Z630" s="51"/>
      <c r="AA630" s="76"/>
      <c r="AB630" s="76"/>
      <c r="AC630" s="77"/>
      <c r="AD630" s="84" t="s">
        <v>12598</v>
      </c>
      <c r="AE630" s="84">
        <v>769</v>
      </c>
      <c r="AF630" s="84">
        <v>444</v>
      </c>
      <c r="AG630" s="84">
        <v>5781</v>
      </c>
      <c r="AH630" s="84">
        <v>4467</v>
      </c>
      <c r="AI630" s="84">
        <v>-36000</v>
      </c>
      <c r="AJ630" s="84" t="s">
        <v>14593</v>
      </c>
      <c r="AK630" s="84"/>
      <c r="AL630" s="88" t="s">
        <v>17041</v>
      </c>
      <c r="AM630" s="84" t="s">
        <v>606</v>
      </c>
      <c r="AN630" s="86">
        <v>40776.088495370372</v>
      </c>
      <c r="AO630" s="88" t="s">
        <v>18292</v>
      </c>
      <c r="AP630" s="84" t="b">
        <v>0</v>
      </c>
      <c r="AQ630" s="84" t="b">
        <v>0</v>
      </c>
      <c r="AR630" s="84" t="b">
        <v>0</v>
      </c>
      <c r="AS630" s="84" t="s">
        <v>290</v>
      </c>
      <c r="AT630" s="84">
        <v>1</v>
      </c>
      <c r="AU630" s="88" t="s">
        <v>19785</v>
      </c>
      <c r="AV630" s="84" t="b">
        <v>0</v>
      </c>
      <c r="AW630" s="84" t="s">
        <v>745</v>
      </c>
      <c r="AX630" s="88" t="s">
        <v>21728</v>
      </c>
      <c r="AY630" s="84" t="s">
        <v>66</v>
      </c>
      <c r="AZ630" s="2"/>
      <c r="BA630" s="3"/>
      <c r="BB630" s="3"/>
      <c r="BC630" s="3"/>
      <c r="BD630" s="3"/>
    </row>
    <row r="631" spans="1:56" x14ac:dyDescent="0.2">
      <c r="A631" s="69" t="s">
        <v>2580</v>
      </c>
      <c r="B631" s="70"/>
      <c r="C631" s="70"/>
      <c r="D631" s="71"/>
      <c r="E631" s="108"/>
      <c r="F631" s="113" t="s">
        <v>20529</v>
      </c>
      <c r="G631" s="109"/>
      <c r="H631" s="74"/>
      <c r="I631" s="75"/>
      <c r="J631" s="110"/>
      <c r="K631" s="74" t="s">
        <v>23878</v>
      </c>
      <c r="L631" s="111"/>
      <c r="M631" s="79"/>
      <c r="N631" s="79"/>
      <c r="O631" s="80"/>
      <c r="P631" s="81"/>
      <c r="Q631" s="81"/>
      <c r="R631" s="91"/>
      <c r="S631" s="91"/>
      <c r="T631" s="91"/>
      <c r="U631" s="91"/>
      <c r="V631" s="52"/>
      <c r="W631" s="52"/>
      <c r="X631" s="52"/>
      <c r="Y631" s="52"/>
      <c r="Z631" s="51"/>
      <c r="AA631" s="76"/>
      <c r="AB631" s="76"/>
      <c r="AC631" s="77"/>
      <c r="AD631" s="84" t="s">
        <v>12599</v>
      </c>
      <c r="AE631" s="84">
        <v>1646</v>
      </c>
      <c r="AF631" s="84">
        <v>23569</v>
      </c>
      <c r="AG631" s="84">
        <v>6085</v>
      </c>
      <c r="AH631" s="84">
        <v>1034</v>
      </c>
      <c r="AI631" s="84">
        <v>-18000</v>
      </c>
      <c r="AJ631" s="84" t="s">
        <v>14594</v>
      </c>
      <c r="AK631" s="84" t="s">
        <v>16199</v>
      </c>
      <c r="AL631" s="88" t="s">
        <v>17042</v>
      </c>
      <c r="AM631" s="84" t="s">
        <v>603</v>
      </c>
      <c r="AN631" s="86">
        <v>41444.741076388891</v>
      </c>
      <c r="AO631" s="88" t="s">
        <v>18293</v>
      </c>
      <c r="AP631" s="84" t="b">
        <v>1</v>
      </c>
      <c r="AQ631" s="84" t="b">
        <v>0</v>
      </c>
      <c r="AR631" s="84" t="b">
        <v>1</v>
      </c>
      <c r="AS631" s="84" t="s">
        <v>290</v>
      </c>
      <c r="AT631" s="84">
        <v>665</v>
      </c>
      <c r="AU631" s="88" t="s">
        <v>674</v>
      </c>
      <c r="AV631" s="84" t="b">
        <v>1</v>
      </c>
      <c r="AW631" s="84" t="s">
        <v>745</v>
      </c>
      <c r="AX631" s="88" t="s">
        <v>21729</v>
      </c>
      <c r="AY631" s="84" t="s">
        <v>66</v>
      </c>
      <c r="AZ631" s="2"/>
      <c r="BA631" s="3"/>
      <c r="BB631" s="3"/>
      <c r="BC631" s="3"/>
      <c r="BD631" s="3"/>
    </row>
    <row r="632" spans="1:56" x14ac:dyDescent="0.2">
      <c r="A632" s="69" t="s">
        <v>3913</v>
      </c>
      <c r="B632" s="70"/>
      <c r="C632" s="70"/>
      <c r="D632" s="71"/>
      <c r="E632" s="108"/>
      <c r="F632" s="113" t="s">
        <v>20530</v>
      </c>
      <c r="G632" s="109"/>
      <c r="H632" s="74"/>
      <c r="I632" s="75"/>
      <c r="J632" s="110"/>
      <c r="K632" s="74" t="s">
        <v>23879</v>
      </c>
      <c r="L632" s="111"/>
      <c r="M632" s="79"/>
      <c r="N632" s="79"/>
      <c r="O632" s="80"/>
      <c r="P632" s="81"/>
      <c r="Q632" s="81"/>
      <c r="R632" s="91"/>
      <c r="S632" s="91"/>
      <c r="T632" s="91"/>
      <c r="U632" s="91"/>
      <c r="V632" s="52"/>
      <c r="W632" s="52"/>
      <c r="X632" s="52"/>
      <c r="Y632" s="52"/>
      <c r="Z632" s="51"/>
      <c r="AA632" s="76"/>
      <c r="AB632" s="76"/>
      <c r="AC632" s="77"/>
      <c r="AD632" s="84" t="s">
        <v>12600</v>
      </c>
      <c r="AE632" s="84">
        <v>5950</v>
      </c>
      <c r="AF632" s="84">
        <v>153852</v>
      </c>
      <c r="AG632" s="84">
        <v>138917</v>
      </c>
      <c r="AH632" s="84">
        <v>1152</v>
      </c>
      <c r="AI632" s="84">
        <v>-18000</v>
      </c>
      <c r="AJ632" s="84" t="s">
        <v>14595</v>
      </c>
      <c r="AK632" s="84" t="s">
        <v>1297</v>
      </c>
      <c r="AL632" s="88" t="s">
        <v>17043</v>
      </c>
      <c r="AM632" s="84" t="s">
        <v>603</v>
      </c>
      <c r="AN632" s="86">
        <v>39541.819131944445</v>
      </c>
      <c r="AO632" s="88" t="s">
        <v>18294</v>
      </c>
      <c r="AP632" s="84" t="b">
        <v>0</v>
      </c>
      <c r="AQ632" s="84" t="b">
        <v>0</v>
      </c>
      <c r="AR632" s="84" t="b">
        <v>1</v>
      </c>
      <c r="AS632" s="84" t="s">
        <v>290</v>
      </c>
      <c r="AT632" s="84">
        <v>1397</v>
      </c>
      <c r="AU632" s="88" t="s">
        <v>19786</v>
      </c>
      <c r="AV632" s="84" t="b">
        <v>1</v>
      </c>
      <c r="AW632" s="84" t="s">
        <v>745</v>
      </c>
      <c r="AX632" s="88" t="s">
        <v>21730</v>
      </c>
      <c r="AY632" s="84" t="s">
        <v>65</v>
      </c>
      <c r="AZ632" s="2"/>
      <c r="BA632" s="3"/>
      <c r="BB632" s="3"/>
      <c r="BC632" s="3"/>
      <c r="BD632" s="3"/>
    </row>
    <row r="633" spans="1:56" x14ac:dyDescent="0.2">
      <c r="A633" s="69" t="s">
        <v>2581</v>
      </c>
      <c r="B633" s="70"/>
      <c r="C633" s="70"/>
      <c r="D633" s="71"/>
      <c r="E633" s="108"/>
      <c r="F633" s="113" t="s">
        <v>275</v>
      </c>
      <c r="G633" s="109"/>
      <c r="H633" s="74"/>
      <c r="I633" s="75"/>
      <c r="J633" s="110"/>
      <c r="K633" s="74" t="s">
        <v>23880</v>
      </c>
      <c r="L633" s="111"/>
      <c r="M633" s="79"/>
      <c r="N633" s="79"/>
      <c r="O633" s="80"/>
      <c r="P633" s="81"/>
      <c r="Q633" s="81"/>
      <c r="R633" s="91"/>
      <c r="S633" s="91"/>
      <c r="T633" s="91"/>
      <c r="U633" s="91"/>
      <c r="V633" s="52"/>
      <c r="W633" s="52"/>
      <c r="X633" s="52"/>
      <c r="Y633" s="52"/>
      <c r="Z633" s="51"/>
      <c r="AA633" s="76"/>
      <c r="AB633" s="76"/>
      <c r="AC633" s="77"/>
      <c r="AD633" s="84" t="s">
        <v>12601</v>
      </c>
      <c r="AE633" s="84">
        <v>556</v>
      </c>
      <c r="AF633" s="84">
        <v>4</v>
      </c>
      <c r="AG633" s="84">
        <v>144</v>
      </c>
      <c r="AH633" s="84">
        <v>0</v>
      </c>
      <c r="AI633" s="84"/>
      <c r="AJ633" s="84"/>
      <c r="AK633" s="84"/>
      <c r="AL633" s="84"/>
      <c r="AM633" s="84"/>
      <c r="AN633" s="86">
        <v>43013.766435185185</v>
      </c>
      <c r="AO633" s="84"/>
      <c r="AP633" s="84" t="b">
        <v>1</v>
      </c>
      <c r="AQ633" s="84" t="b">
        <v>1</v>
      </c>
      <c r="AR633" s="84" t="b">
        <v>0</v>
      </c>
      <c r="AS633" s="84" t="s">
        <v>290</v>
      </c>
      <c r="AT633" s="84">
        <v>0</v>
      </c>
      <c r="AU633" s="84"/>
      <c r="AV633" s="84" t="b">
        <v>0</v>
      </c>
      <c r="AW633" s="84" t="s">
        <v>745</v>
      </c>
      <c r="AX633" s="88" t="s">
        <v>21731</v>
      </c>
      <c r="AY633" s="84" t="s">
        <v>66</v>
      </c>
      <c r="AZ633" s="2"/>
      <c r="BA633" s="3"/>
      <c r="BB633" s="3"/>
      <c r="BC633" s="3"/>
      <c r="BD633" s="3"/>
    </row>
    <row r="634" spans="1:56" x14ac:dyDescent="0.2">
      <c r="A634" s="69" t="s">
        <v>2582</v>
      </c>
      <c r="B634" s="70"/>
      <c r="C634" s="70"/>
      <c r="D634" s="71"/>
      <c r="E634" s="108"/>
      <c r="F634" s="113" t="s">
        <v>7130</v>
      </c>
      <c r="G634" s="109"/>
      <c r="H634" s="74"/>
      <c r="I634" s="75"/>
      <c r="J634" s="110"/>
      <c r="K634" s="74" t="s">
        <v>23881</v>
      </c>
      <c r="L634" s="111"/>
      <c r="M634" s="79"/>
      <c r="N634" s="79"/>
      <c r="O634" s="80"/>
      <c r="P634" s="81"/>
      <c r="Q634" s="81"/>
      <c r="R634" s="91"/>
      <c r="S634" s="91"/>
      <c r="T634" s="91"/>
      <c r="U634" s="91"/>
      <c r="V634" s="52"/>
      <c r="W634" s="52"/>
      <c r="X634" s="52"/>
      <c r="Y634" s="52"/>
      <c r="Z634" s="51"/>
      <c r="AA634" s="76"/>
      <c r="AB634" s="76"/>
      <c r="AC634" s="77"/>
      <c r="AD634" s="84" t="s">
        <v>2582</v>
      </c>
      <c r="AE634" s="84">
        <v>77</v>
      </c>
      <c r="AF634" s="84">
        <v>23</v>
      </c>
      <c r="AG634" s="84">
        <v>450</v>
      </c>
      <c r="AH634" s="84">
        <v>109</v>
      </c>
      <c r="AI634" s="84"/>
      <c r="AJ634" s="84"/>
      <c r="AK634" s="84" t="s">
        <v>610</v>
      </c>
      <c r="AL634" s="84"/>
      <c r="AM634" s="84"/>
      <c r="AN634" s="86">
        <v>40469.367638888885</v>
      </c>
      <c r="AO634" s="84"/>
      <c r="AP634" s="84" t="b">
        <v>1</v>
      </c>
      <c r="AQ634" s="84" t="b">
        <v>0</v>
      </c>
      <c r="AR634" s="84" t="b">
        <v>0</v>
      </c>
      <c r="AS634" s="84" t="s">
        <v>673</v>
      </c>
      <c r="AT634" s="84">
        <v>0</v>
      </c>
      <c r="AU634" s="88" t="s">
        <v>674</v>
      </c>
      <c r="AV634" s="84" t="b">
        <v>0</v>
      </c>
      <c r="AW634" s="84" t="s">
        <v>745</v>
      </c>
      <c r="AX634" s="88" t="s">
        <v>21732</v>
      </c>
      <c r="AY634" s="84" t="s">
        <v>66</v>
      </c>
      <c r="AZ634" s="2"/>
      <c r="BA634" s="3"/>
      <c r="BB634" s="3"/>
      <c r="BC634" s="3"/>
      <c r="BD634" s="3"/>
    </row>
    <row r="635" spans="1:56" x14ac:dyDescent="0.2">
      <c r="A635" s="69" t="s">
        <v>2583</v>
      </c>
      <c r="B635" s="70"/>
      <c r="C635" s="70"/>
      <c r="D635" s="71"/>
      <c r="E635" s="108"/>
      <c r="F635" s="113" t="s">
        <v>7131</v>
      </c>
      <c r="G635" s="109"/>
      <c r="H635" s="74"/>
      <c r="I635" s="75"/>
      <c r="J635" s="110"/>
      <c r="K635" s="74" t="s">
        <v>23882</v>
      </c>
      <c r="L635" s="111"/>
      <c r="M635" s="79"/>
      <c r="N635" s="79"/>
      <c r="O635" s="80"/>
      <c r="P635" s="81"/>
      <c r="Q635" s="81"/>
      <c r="R635" s="91"/>
      <c r="S635" s="91"/>
      <c r="T635" s="91"/>
      <c r="U635" s="91"/>
      <c r="V635" s="52"/>
      <c r="W635" s="52"/>
      <c r="X635" s="52"/>
      <c r="Y635" s="52"/>
      <c r="Z635" s="51"/>
      <c r="AA635" s="76"/>
      <c r="AB635" s="76"/>
      <c r="AC635" s="77"/>
      <c r="AD635" s="84" t="s">
        <v>12602</v>
      </c>
      <c r="AE635" s="84">
        <v>447</v>
      </c>
      <c r="AF635" s="84">
        <v>4641</v>
      </c>
      <c r="AG635" s="84">
        <v>12268</v>
      </c>
      <c r="AH635" s="84">
        <v>133</v>
      </c>
      <c r="AI635" s="84">
        <v>3600</v>
      </c>
      <c r="AJ635" s="84" t="s">
        <v>14596</v>
      </c>
      <c r="AK635" s="84" t="s">
        <v>490</v>
      </c>
      <c r="AL635" s="88" t="s">
        <v>17044</v>
      </c>
      <c r="AM635" s="84" t="s">
        <v>1540</v>
      </c>
      <c r="AN635" s="86">
        <v>39293.766064814816</v>
      </c>
      <c r="AO635" s="88" t="s">
        <v>18295</v>
      </c>
      <c r="AP635" s="84" t="b">
        <v>0</v>
      </c>
      <c r="AQ635" s="84" t="b">
        <v>0</v>
      </c>
      <c r="AR635" s="84" t="b">
        <v>1</v>
      </c>
      <c r="AS635" s="84" t="s">
        <v>290</v>
      </c>
      <c r="AT635" s="84">
        <v>303</v>
      </c>
      <c r="AU635" s="88" t="s">
        <v>19787</v>
      </c>
      <c r="AV635" s="84" t="b">
        <v>0</v>
      </c>
      <c r="AW635" s="84" t="s">
        <v>745</v>
      </c>
      <c r="AX635" s="88" t="s">
        <v>21733</v>
      </c>
      <c r="AY635" s="84" t="s">
        <v>66</v>
      </c>
      <c r="AZ635" s="2"/>
      <c r="BA635" s="3"/>
      <c r="BB635" s="3"/>
      <c r="BC635" s="3"/>
      <c r="BD635" s="3"/>
    </row>
    <row r="636" spans="1:56" x14ac:dyDescent="0.2">
      <c r="A636" s="69" t="s">
        <v>3914</v>
      </c>
      <c r="B636" s="70"/>
      <c r="C636" s="70"/>
      <c r="D636" s="71"/>
      <c r="E636" s="108"/>
      <c r="F636" s="113" t="s">
        <v>20531</v>
      </c>
      <c r="G636" s="109"/>
      <c r="H636" s="74"/>
      <c r="I636" s="75"/>
      <c r="J636" s="110"/>
      <c r="K636" s="74" t="s">
        <v>23883</v>
      </c>
      <c r="L636" s="111"/>
      <c r="M636" s="79"/>
      <c r="N636" s="79"/>
      <c r="O636" s="80"/>
      <c r="P636" s="81"/>
      <c r="Q636" s="81"/>
      <c r="R636" s="91"/>
      <c r="S636" s="91"/>
      <c r="T636" s="91"/>
      <c r="U636" s="91"/>
      <c r="V636" s="52"/>
      <c r="W636" s="52"/>
      <c r="X636" s="52"/>
      <c r="Y636" s="52"/>
      <c r="Z636" s="51"/>
      <c r="AA636" s="76"/>
      <c r="AB636" s="76"/>
      <c r="AC636" s="77"/>
      <c r="AD636" s="84" t="s">
        <v>12603</v>
      </c>
      <c r="AE636" s="84">
        <v>1269</v>
      </c>
      <c r="AF636" s="84">
        <v>157159</v>
      </c>
      <c r="AG636" s="84">
        <v>5484</v>
      </c>
      <c r="AH636" s="84">
        <v>71</v>
      </c>
      <c r="AI636" s="84">
        <v>-18000</v>
      </c>
      <c r="AJ636" s="84" t="s">
        <v>14597</v>
      </c>
      <c r="AK636" s="84" t="s">
        <v>475</v>
      </c>
      <c r="AL636" s="88" t="s">
        <v>17045</v>
      </c>
      <c r="AM636" s="84" t="s">
        <v>603</v>
      </c>
      <c r="AN636" s="86">
        <v>38911.894016203703</v>
      </c>
      <c r="AO636" s="88" t="s">
        <v>18296</v>
      </c>
      <c r="AP636" s="84" t="b">
        <v>0</v>
      </c>
      <c r="AQ636" s="84" t="b">
        <v>0</v>
      </c>
      <c r="AR636" s="84" t="b">
        <v>0</v>
      </c>
      <c r="AS636" s="84" t="s">
        <v>290</v>
      </c>
      <c r="AT636" s="84">
        <v>8972</v>
      </c>
      <c r="AU636" s="88" t="s">
        <v>19788</v>
      </c>
      <c r="AV636" s="84" t="b">
        <v>1</v>
      </c>
      <c r="AW636" s="84" t="s">
        <v>745</v>
      </c>
      <c r="AX636" s="88" t="s">
        <v>21734</v>
      </c>
      <c r="AY636" s="84" t="s">
        <v>65</v>
      </c>
      <c r="AZ636" s="2"/>
      <c r="BA636" s="3"/>
      <c r="BB636" s="3"/>
      <c r="BC636" s="3"/>
      <c r="BD636" s="3"/>
    </row>
    <row r="637" spans="1:56" x14ac:dyDescent="0.2">
      <c r="A637" s="69" t="s">
        <v>3915</v>
      </c>
      <c r="B637" s="70"/>
      <c r="C637" s="70"/>
      <c r="D637" s="71"/>
      <c r="E637" s="108"/>
      <c r="F637" s="113" t="s">
        <v>20532</v>
      </c>
      <c r="G637" s="109"/>
      <c r="H637" s="74"/>
      <c r="I637" s="75"/>
      <c r="J637" s="110"/>
      <c r="K637" s="74" t="s">
        <v>23884</v>
      </c>
      <c r="L637" s="111"/>
      <c r="M637" s="79"/>
      <c r="N637" s="79"/>
      <c r="O637" s="80"/>
      <c r="P637" s="81"/>
      <c r="Q637" s="81"/>
      <c r="R637" s="91"/>
      <c r="S637" s="91"/>
      <c r="T637" s="91"/>
      <c r="U637" s="91"/>
      <c r="V637" s="52"/>
      <c r="W637" s="52"/>
      <c r="X637" s="52"/>
      <c r="Y637" s="52"/>
      <c r="Z637" s="51"/>
      <c r="AA637" s="76"/>
      <c r="AB637" s="76"/>
      <c r="AC637" s="77"/>
      <c r="AD637" s="84" t="s">
        <v>12604</v>
      </c>
      <c r="AE637" s="84">
        <v>345</v>
      </c>
      <c r="AF637" s="84">
        <v>3303981</v>
      </c>
      <c r="AG637" s="84">
        <v>112471</v>
      </c>
      <c r="AH637" s="84">
        <v>1784</v>
      </c>
      <c r="AI637" s="84">
        <v>3600</v>
      </c>
      <c r="AJ637" s="84" t="s">
        <v>14598</v>
      </c>
      <c r="AK637" s="84" t="s">
        <v>2107</v>
      </c>
      <c r="AL637" s="88" t="s">
        <v>17046</v>
      </c>
      <c r="AM637" s="84" t="s">
        <v>613</v>
      </c>
      <c r="AN637" s="86">
        <v>39190.583553240744</v>
      </c>
      <c r="AO637" s="88" t="s">
        <v>18297</v>
      </c>
      <c r="AP637" s="84" t="b">
        <v>0</v>
      </c>
      <c r="AQ637" s="84" t="b">
        <v>0</v>
      </c>
      <c r="AR637" s="84" t="b">
        <v>1</v>
      </c>
      <c r="AS637" s="84" t="s">
        <v>290</v>
      </c>
      <c r="AT637" s="84">
        <v>23564</v>
      </c>
      <c r="AU637" s="88" t="s">
        <v>19789</v>
      </c>
      <c r="AV637" s="84" t="b">
        <v>1</v>
      </c>
      <c r="AW637" s="84" t="s">
        <v>745</v>
      </c>
      <c r="AX637" s="88" t="s">
        <v>21735</v>
      </c>
      <c r="AY637" s="84" t="s">
        <v>65</v>
      </c>
      <c r="AZ637" s="2"/>
      <c r="BA637" s="3"/>
      <c r="BB637" s="3"/>
      <c r="BC637" s="3"/>
      <c r="BD637" s="3"/>
    </row>
    <row r="638" spans="1:56" x14ac:dyDescent="0.2">
      <c r="A638" s="69" t="s">
        <v>3916</v>
      </c>
      <c r="B638" s="70"/>
      <c r="C638" s="70"/>
      <c r="D638" s="71"/>
      <c r="E638" s="108"/>
      <c r="F638" s="113" t="s">
        <v>20533</v>
      </c>
      <c r="G638" s="109"/>
      <c r="H638" s="74"/>
      <c r="I638" s="75"/>
      <c r="J638" s="110"/>
      <c r="K638" s="74" t="s">
        <v>23885</v>
      </c>
      <c r="L638" s="111"/>
      <c r="M638" s="79"/>
      <c r="N638" s="79"/>
      <c r="O638" s="80"/>
      <c r="P638" s="81"/>
      <c r="Q638" s="81"/>
      <c r="R638" s="91"/>
      <c r="S638" s="91"/>
      <c r="T638" s="91"/>
      <c r="U638" s="91"/>
      <c r="V638" s="52"/>
      <c r="W638" s="52"/>
      <c r="X638" s="52"/>
      <c r="Y638" s="52"/>
      <c r="Z638" s="51"/>
      <c r="AA638" s="76"/>
      <c r="AB638" s="76"/>
      <c r="AC638" s="77"/>
      <c r="AD638" s="84" t="s">
        <v>12605</v>
      </c>
      <c r="AE638" s="84">
        <v>1819</v>
      </c>
      <c r="AF638" s="84">
        <v>58452</v>
      </c>
      <c r="AG638" s="84">
        <v>8572</v>
      </c>
      <c r="AH638" s="84">
        <v>3318</v>
      </c>
      <c r="AI638" s="84">
        <v>3600</v>
      </c>
      <c r="AJ638" s="84" t="s">
        <v>14599</v>
      </c>
      <c r="AK638" s="84" t="s">
        <v>1382</v>
      </c>
      <c r="AL638" s="88" t="s">
        <v>17047</v>
      </c>
      <c r="AM638" s="84" t="s">
        <v>613</v>
      </c>
      <c r="AN638" s="86">
        <v>39948.509988425925</v>
      </c>
      <c r="AO638" s="88" t="s">
        <v>18298</v>
      </c>
      <c r="AP638" s="84" t="b">
        <v>0</v>
      </c>
      <c r="AQ638" s="84" t="b">
        <v>0</v>
      </c>
      <c r="AR638" s="84" t="b">
        <v>1</v>
      </c>
      <c r="AS638" s="84" t="s">
        <v>290</v>
      </c>
      <c r="AT638" s="84">
        <v>756</v>
      </c>
      <c r="AU638" s="88" t="s">
        <v>19790</v>
      </c>
      <c r="AV638" s="84" t="b">
        <v>1</v>
      </c>
      <c r="AW638" s="84" t="s">
        <v>745</v>
      </c>
      <c r="AX638" s="88" t="s">
        <v>21736</v>
      </c>
      <c r="AY638" s="84" t="s">
        <v>65</v>
      </c>
      <c r="AZ638" s="2"/>
      <c r="BA638" s="3"/>
      <c r="BB638" s="3"/>
      <c r="BC638" s="3"/>
      <c r="BD638" s="3"/>
    </row>
    <row r="639" spans="1:56" x14ac:dyDescent="0.2">
      <c r="A639" s="69" t="s">
        <v>3917</v>
      </c>
      <c r="B639" s="70"/>
      <c r="C639" s="70"/>
      <c r="D639" s="71"/>
      <c r="E639" s="108"/>
      <c r="F639" s="113" t="s">
        <v>20534</v>
      </c>
      <c r="G639" s="109"/>
      <c r="H639" s="74"/>
      <c r="I639" s="75"/>
      <c r="J639" s="110"/>
      <c r="K639" s="74" t="s">
        <v>23886</v>
      </c>
      <c r="L639" s="111"/>
      <c r="M639" s="79"/>
      <c r="N639" s="79"/>
      <c r="O639" s="80"/>
      <c r="P639" s="81"/>
      <c r="Q639" s="81"/>
      <c r="R639" s="91"/>
      <c r="S639" s="91"/>
      <c r="T639" s="91"/>
      <c r="U639" s="91"/>
      <c r="V639" s="52"/>
      <c r="W639" s="52"/>
      <c r="X639" s="52"/>
      <c r="Y639" s="52"/>
      <c r="Z639" s="51"/>
      <c r="AA639" s="76"/>
      <c r="AB639" s="76"/>
      <c r="AC639" s="77"/>
      <c r="AD639" s="84" t="s">
        <v>12606</v>
      </c>
      <c r="AE639" s="84">
        <v>55306</v>
      </c>
      <c r="AF639" s="84">
        <v>161969</v>
      </c>
      <c r="AG639" s="84">
        <v>742298</v>
      </c>
      <c r="AH639" s="84">
        <v>33827</v>
      </c>
      <c r="AI639" s="84">
        <v>-28800</v>
      </c>
      <c r="AJ639" s="84" t="s">
        <v>14600</v>
      </c>
      <c r="AK639" s="84" t="s">
        <v>16200</v>
      </c>
      <c r="AL639" s="88" t="s">
        <v>17048</v>
      </c>
      <c r="AM639" s="84" t="s">
        <v>602</v>
      </c>
      <c r="AN639" s="86">
        <v>39158.609710648147</v>
      </c>
      <c r="AO639" s="88" t="s">
        <v>18299</v>
      </c>
      <c r="AP639" s="84" t="b">
        <v>0</v>
      </c>
      <c r="AQ639" s="84" t="b">
        <v>0</v>
      </c>
      <c r="AR639" s="84" t="b">
        <v>1</v>
      </c>
      <c r="AS639" s="84" t="s">
        <v>290</v>
      </c>
      <c r="AT639" s="84">
        <v>1623</v>
      </c>
      <c r="AU639" s="88" t="s">
        <v>19791</v>
      </c>
      <c r="AV639" s="84" t="b">
        <v>0</v>
      </c>
      <c r="AW639" s="84" t="s">
        <v>745</v>
      </c>
      <c r="AX639" s="88" t="s">
        <v>21737</v>
      </c>
      <c r="AY639" s="84" t="s">
        <v>65</v>
      </c>
      <c r="AZ639" s="2"/>
      <c r="BA639" s="3"/>
      <c r="BB639" s="3"/>
      <c r="BC639" s="3"/>
      <c r="BD639" s="3"/>
    </row>
    <row r="640" spans="1:56" x14ac:dyDescent="0.2">
      <c r="A640" s="69" t="s">
        <v>3918</v>
      </c>
      <c r="B640" s="70"/>
      <c r="C640" s="70"/>
      <c r="D640" s="71"/>
      <c r="E640" s="108"/>
      <c r="F640" s="113" t="s">
        <v>20535</v>
      </c>
      <c r="G640" s="109"/>
      <c r="H640" s="74"/>
      <c r="I640" s="75"/>
      <c r="J640" s="110"/>
      <c r="K640" s="74" t="s">
        <v>23887</v>
      </c>
      <c r="L640" s="111"/>
      <c r="M640" s="79"/>
      <c r="N640" s="79"/>
      <c r="O640" s="80"/>
      <c r="P640" s="81"/>
      <c r="Q640" s="81"/>
      <c r="R640" s="91"/>
      <c r="S640" s="91"/>
      <c r="T640" s="91"/>
      <c r="U640" s="91"/>
      <c r="V640" s="52"/>
      <c r="W640" s="52"/>
      <c r="X640" s="52"/>
      <c r="Y640" s="52"/>
      <c r="Z640" s="51"/>
      <c r="AA640" s="76"/>
      <c r="AB640" s="76"/>
      <c r="AC640" s="77"/>
      <c r="AD640" s="84" t="s">
        <v>12607</v>
      </c>
      <c r="AE640" s="84">
        <v>5222</v>
      </c>
      <c r="AF640" s="84">
        <v>8826</v>
      </c>
      <c r="AG640" s="84">
        <v>20006</v>
      </c>
      <c r="AH640" s="84">
        <v>990</v>
      </c>
      <c r="AI640" s="84">
        <v>12600</v>
      </c>
      <c r="AJ640" s="84" t="s">
        <v>14601</v>
      </c>
      <c r="AK640" s="84" t="s">
        <v>16201</v>
      </c>
      <c r="AL640" s="88" t="s">
        <v>17049</v>
      </c>
      <c r="AM640" s="84" t="s">
        <v>1536</v>
      </c>
      <c r="AN640" s="86">
        <v>39167.860243055555</v>
      </c>
      <c r="AO640" s="88" t="s">
        <v>18300</v>
      </c>
      <c r="AP640" s="84" t="b">
        <v>0</v>
      </c>
      <c r="AQ640" s="84" t="b">
        <v>0</v>
      </c>
      <c r="AR640" s="84" t="b">
        <v>0</v>
      </c>
      <c r="AS640" s="84" t="s">
        <v>290</v>
      </c>
      <c r="AT640" s="84">
        <v>905</v>
      </c>
      <c r="AU640" s="88" t="s">
        <v>19792</v>
      </c>
      <c r="AV640" s="84" t="b">
        <v>0</v>
      </c>
      <c r="AW640" s="84" t="s">
        <v>745</v>
      </c>
      <c r="AX640" s="88" t="s">
        <v>21738</v>
      </c>
      <c r="AY640" s="84" t="s">
        <v>65</v>
      </c>
      <c r="AZ640" s="2"/>
      <c r="BA640" s="3"/>
      <c r="BB640" s="3"/>
      <c r="BC640" s="3"/>
      <c r="BD640" s="3"/>
    </row>
    <row r="641" spans="1:56" x14ac:dyDescent="0.2">
      <c r="A641" s="69" t="s">
        <v>3919</v>
      </c>
      <c r="B641" s="70"/>
      <c r="C641" s="70"/>
      <c r="D641" s="71"/>
      <c r="E641" s="108"/>
      <c r="F641" s="113" t="s">
        <v>20536</v>
      </c>
      <c r="G641" s="109"/>
      <c r="H641" s="74"/>
      <c r="I641" s="75"/>
      <c r="J641" s="110"/>
      <c r="K641" s="74" t="s">
        <v>23888</v>
      </c>
      <c r="L641" s="111"/>
      <c r="M641" s="79"/>
      <c r="N641" s="79"/>
      <c r="O641" s="80"/>
      <c r="P641" s="81"/>
      <c r="Q641" s="81"/>
      <c r="R641" s="91"/>
      <c r="S641" s="91"/>
      <c r="T641" s="91"/>
      <c r="U641" s="91"/>
      <c r="V641" s="52"/>
      <c r="W641" s="52"/>
      <c r="X641" s="52"/>
      <c r="Y641" s="52"/>
      <c r="Z641" s="51"/>
      <c r="AA641" s="76"/>
      <c r="AB641" s="76"/>
      <c r="AC641" s="77"/>
      <c r="AD641" s="84" t="s">
        <v>12608</v>
      </c>
      <c r="AE641" s="84">
        <v>5002</v>
      </c>
      <c r="AF641" s="84">
        <v>2437</v>
      </c>
      <c r="AG641" s="84">
        <v>11421</v>
      </c>
      <c r="AH641" s="84">
        <v>21163</v>
      </c>
      <c r="AI641" s="84">
        <v>-36000</v>
      </c>
      <c r="AJ641" s="84" t="s">
        <v>14602</v>
      </c>
      <c r="AK641" s="84" t="s">
        <v>16202</v>
      </c>
      <c r="AL641" s="88" t="s">
        <v>17050</v>
      </c>
      <c r="AM641" s="84" t="s">
        <v>606</v>
      </c>
      <c r="AN641" s="86">
        <v>39935.508726851855</v>
      </c>
      <c r="AO641" s="88" t="s">
        <v>18301</v>
      </c>
      <c r="AP641" s="84" t="b">
        <v>1</v>
      </c>
      <c r="AQ641" s="84" t="b">
        <v>0</v>
      </c>
      <c r="AR641" s="84" t="b">
        <v>1</v>
      </c>
      <c r="AS641" s="84" t="s">
        <v>290</v>
      </c>
      <c r="AT641" s="84">
        <v>260</v>
      </c>
      <c r="AU641" s="88" t="s">
        <v>674</v>
      </c>
      <c r="AV641" s="84" t="b">
        <v>0</v>
      </c>
      <c r="AW641" s="84" t="s">
        <v>745</v>
      </c>
      <c r="AX641" s="88" t="s">
        <v>21739</v>
      </c>
      <c r="AY641" s="84" t="s">
        <v>65</v>
      </c>
      <c r="AZ641" s="2"/>
      <c r="BA641" s="3"/>
      <c r="BB641" s="3"/>
      <c r="BC641" s="3"/>
      <c r="BD641" s="3"/>
    </row>
    <row r="642" spans="1:56" x14ac:dyDescent="0.2">
      <c r="A642" s="69" t="s">
        <v>3241</v>
      </c>
      <c r="B642" s="70"/>
      <c r="C642" s="70"/>
      <c r="D642" s="71"/>
      <c r="E642" s="108"/>
      <c r="F642" s="113" t="s">
        <v>20537</v>
      </c>
      <c r="G642" s="109"/>
      <c r="H642" s="74"/>
      <c r="I642" s="75"/>
      <c r="J642" s="110"/>
      <c r="K642" s="74" t="s">
        <v>23889</v>
      </c>
      <c r="L642" s="111"/>
      <c r="M642" s="79"/>
      <c r="N642" s="79"/>
      <c r="O642" s="80"/>
      <c r="P642" s="81"/>
      <c r="Q642" s="81"/>
      <c r="R642" s="91"/>
      <c r="S642" s="91"/>
      <c r="T642" s="91"/>
      <c r="U642" s="91"/>
      <c r="V642" s="52"/>
      <c r="W642" s="52"/>
      <c r="X642" s="52"/>
      <c r="Y642" s="52"/>
      <c r="Z642" s="51"/>
      <c r="AA642" s="76"/>
      <c r="AB642" s="76"/>
      <c r="AC642" s="77"/>
      <c r="AD642" s="84" t="s">
        <v>12604</v>
      </c>
      <c r="AE642" s="84">
        <v>929</v>
      </c>
      <c r="AF642" s="84">
        <v>564805</v>
      </c>
      <c r="AG642" s="84">
        <v>34708</v>
      </c>
      <c r="AH642" s="84">
        <v>14240</v>
      </c>
      <c r="AI642" s="84">
        <v>3600</v>
      </c>
      <c r="AJ642" s="84" t="s">
        <v>14603</v>
      </c>
      <c r="AK642" s="84" t="s">
        <v>2107</v>
      </c>
      <c r="AL642" s="88" t="s">
        <v>17046</v>
      </c>
      <c r="AM642" s="84" t="s">
        <v>613</v>
      </c>
      <c r="AN642" s="86">
        <v>40185.622199074074</v>
      </c>
      <c r="AO642" s="88" t="s">
        <v>18302</v>
      </c>
      <c r="AP642" s="84" t="b">
        <v>0</v>
      </c>
      <c r="AQ642" s="84" t="b">
        <v>0</v>
      </c>
      <c r="AR642" s="84" t="b">
        <v>1</v>
      </c>
      <c r="AS642" s="84" t="s">
        <v>290</v>
      </c>
      <c r="AT642" s="84">
        <v>4787</v>
      </c>
      <c r="AU642" s="88" t="s">
        <v>19793</v>
      </c>
      <c r="AV642" s="84" t="b">
        <v>1</v>
      </c>
      <c r="AW642" s="84" t="s">
        <v>745</v>
      </c>
      <c r="AX642" s="88" t="s">
        <v>21740</v>
      </c>
      <c r="AY642" s="84" t="s">
        <v>66</v>
      </c>
      <c r="AZ642" s="2"/>
      <c r="BA642" s="3"/>
      <c r="BB642" s="3"/>
      <c r="BC642" s="3"/>
      <c r="BD642" s="3"/>
    </row>
    <row r="643" spans="1:56" x14ac:dyDescent="0.2">
      <c r="A643" s="69" t="s">
        <v>2584</v>
      </c>
      <c r="B643" s="70"/>
      <c r="C643" s="70"/>
      <c r="D643" s="71"/>
      <c r="E643" s="108"/>
      <c r="F643" s="113" t="s">
        <v>7132</v>
      </c>
      <c r="G643" s="109"/>
      <c r="H643" s="74"/>
      <c r="I643" s="75"/>
      <c r="J643" s="110"/>
      <c r="K643" s="74" t="s">
        <v>23890</v>
      </c>
      <c r="L643" s="111"/>
      <c r="M643" s="79"/>
      <c r="N643" s="79"/>
      <c r="O643" s="80"/>
      <c r="P643" s="81"/>
      <c r="Q643" s="81"/>
      <c r="R643" s="91"/>
      <c r="S643" s="91"/>
      <c r="T643" s="91"/>
      <c r="U643" s="91"/>
      <c r="V643" s="52"/>
      <c r="W643" s="52"/>
      <c r="X643" s="52"/>
      <c r="Y643" s="52"/>
      <c r="Z643" s="51"/>
      <c r="AA643" s="76"/>
      <c r="AB643" s="76"/>
      <c r="AC643" s="77"/>
      <c r="AD643" s="84" t="s">
        <v>12609</v>
      </c>
      <c r="AE643" s="84">
        <v>993</v>
      </c>
      <c r="AF643" s="84">
        <v>1350</v>
      </c>
      <c r="AG643" s="84">
        <v>8818</v>
      </c>
      <c r="AH643" s="84">
        <v>1646</v>
      </c>
      <c r="AI643" s="84">
        <v>-18000</v>
      </c>
      <c r="AJ643" s="84" t="s">
        <v>14604</v>
      </c>
      <c r="AK643" s="84" t="s">
        <v>16203</v>
      </c>
      <c r="AL643" s="88" t="s">
        <v>17051</v>
      </c>
      <c r="AM643" s="84" t="s">
        <v>603</v>
      </c>
      <c r="AN643" s="86">
        <v>40010.857418981483</v>
      </c>
      <c r="AO643" s="88" t="s">
        <v>18303</v>
      </c>
      <c r="AP643" s="84" t="b">
        <v>0</v>
      </c>
      <c r="AQ643" s="84" t="b">
        <v>0</v>
      </c>
      <c r="AR643" s="84" t="b">
        <v>0</v>
      </c>
      <c r="AS643" s="84" t="s">
        <v>290</v>
      </c>
      <c r="AT643" s="84">
        <v>76</v>
      </c>
      <c r="AU643" s="88" t="s">
        <v>19794</v>
      </c>
      <c r="AV643" s="84" t="b">
        <v>0</v>
      </c>
      <c r="AW643" s="84" t="s">
        <v>745</v>
      </c>
      <c r="AX643" s="88" t="s">
        <v>21741</v>
      </c>
      <c r="AY643" s="84" t="s">
        <v>66</v>
      </c>
      <c r="AZ643" s="2"/>
      <c r="BA643" s="3"/>
      <c r="BB643" s="3"/>
      <c r="BC643" s="3"/>
      <c r="BD643" s="3"/>
    </row>
    <row r="644" spans="1:56" x14ac:dyDescent="0.2">
      <c r="A644" s="69" t="s">
        <v>832</v>
      </c>
      <c r="B644" s="70"/>
      <c r="C644" s="70"/>
      <c r="D644" s="71"/>
      <c r="E644" s="108"/>
      <c r="F644" s="113" t="s">
        <v>275</v>
      </c>
      <c r="G644" s="109"/>
      <c r="H644" s="74"/>
      <c r="I644" s="75"/>
      <c r="J644" s="110"/>
      <c r="K644" s="74" t="s">
        <v>23891</v>
      </c>
      <c r="L644" s="111"/>
      <c r="M644" s="79"/>
      <c r="N644" s="79"/>
      <c r="O644" s="80"/>
      <c r="P644" s="81"/>
      <c r="Q644" s="81"/>
      <c r="R644" s="91"/>
      <c r="S644" s="91"/>
      <c r="T644" s="91"/>
      <c r="U644" s="91"/>
      <c r="V644" s="52"/>
      <c r="W644" s="52"/>
      <c r="X644" s="52"/>
      <c r="Y644" s="52"/>
      <c r="Z644" s="51"/>
      <c r="AA644" s="76"/>
      <c r="AB644" s="76"/>
      <c r="AC644" s="77"/>
      <c r="AD644" s="84" t="s">
        <v>1137</v>
      </c>
      <c r="AE644" s="84">
        <v>339</v>
      </c>
      <c r="AF644" s="84">
        <v>124</v>
      </c>
      <c r="AG644" s="84">
        <v>35068</v>
      </c>
      <c r="AH644" s="84">
        <v>8531</v>
      </c>
      <c r="AI644" s="84"/>
      <c r="AJ644" s="84"/>
      <c r="AK644" s="84"/>
      <c r="AL644" s="84"/>
      <c r="AM644" s="84"/>
      <c r="AN644" s="86">
        <v>41536.823877314811</v>
      </c>
      <c r="AO644" s="84"/>
      <c r="AP644" s="84" t="b">
        <v>1</v>
      </c>
      <c r="AQ644" s="84" t="b">
        <v>1</v>
      </c>
      <c r="AR644" s="84" t="b">
        <v>0</v>
      </c>
      <c r="AS644" s="84" t="s">
        <v>290</v>
      </c>
      <c r="AT644" s="84">
        <v>19</v>
      </c>
      <c r="AU644" s="88" t="s">
        <v>674</v>
      </c>
      <c r="AV644" s="84" t="b">
        <v>0</v>
      </c>
      <c r="AW644" s="84" t="s">
        <v>745</v>
      </c>
      <c r="AX644" s="88" t="s">
        <v>1810</v>
      </c>
      <c r="AY644" s="84" t="s">
        <v>66</v>
      </c>
      <c r="AZ644" s="2"/>
      <c r="BA644" s="3"/>
      <c r="BB644" s="3"/>
      <c r="BC644" s="3"/>
      <c r="BD644" s="3"/>
    </row>
    <row r="645" spans="1:56" x14ac:dyDescent="0.2">
      <c r="A645" s="69" t="s">
        <v>3729</v>
      </c>
      <c r="B645" s="70"/>
      <c r="C645" s="70"/>
      <c r="D645" s="71"/>
      <c r="E645" s="108"/>
      <c r="F645" s="113" t="s">
        <v>20538</v>
      </c>
      <c r="G645" s="109"/>
      <c r="H645" s="74"/>
      <c r="I645" s="75"/>
      <c r="J645" s="110"/>
      <c r="K645" s="74" t="s">
        <v>23892</v>
      </c>
      <c r="L645" s="111"/>
      <c r="M645" s="79"/>
      <c r="N645" s="79"/>
      <c r="O645" s="80"/>
      <c r="P645" s="81"/>
      <c r="Q645" s="81"/>
      <c r="R645" s="91"/>
      <c r="S645" s="91"/>
      <c r="T645" s="91"/>
      <c r="U645" s="91"/>
      <c r="V645" s="52"/>
      <c r="W645" s="52"/>
      <c r="X645" s="52"/>
      <c r="Y645" s="52"/>
      <c r="Z645" s="51"/>
      <c r="AA645" s="76"/>
      <c r="AB645" s="76"/>
      <c r="AC645" s="77"/>
      <c r="AD645" s="84" t="s">
        <v>12610</v>
      </c>
      <c r="AE645" s="84">
        <v>1662</v>
      </c>
      <c r="AF645" s="84">
        <v>223516</v>
      </c>
      <c r="AG645" s="84">
        <v>237971</v>
      </c>
      <c r="AH645" s="84">
        <v>128</v>
      </c>
      <c r="AI645" s="84">
        <v>-28800</v>
      </c>
      <c r="AJ645" s="84" t="s">
        <v>14605</v>
      </c>
      <c r="AK645" s="84" t="s">
        <v>1416</v>
      </c>
      <c r="AL645" s="88" t="s">
        <v>17052</v>
      </c>
      <c r="AM645" s="84" t="s">
        <v>602</v>
      </c>
      <c r="AN645" s="86">
        <v>39407.245138888888</v>
      </c>
      <c r="AO645" s="88" t="s">
        <v>18304</v>
      </c>
      <c r="AP645" s="84" t="b">
        <v>0</v>
      </c>
      <c r="AQ645" s="84" t="b">
        <v>0</v>
      </c>
      <c r="AR645" s="84" t="b">
        <v>1</v>
      </c>
      <c r="AS645" s="84" t="s">
        <v>290</v>
      </c>
      <c r="AT645" s="84">
        <v>2848</v>
      </c>
      <c r="AU645" s="88" t="s">
        <v>674</v>
      </c>
      <c r="AV645" s="84" t="b">
        <v>1</v>
      </c>
      <c r="AW645" s="84" t="s">
        <v>745</v>
      </c>
      <c r="AX645" s="88" t="s">
        <v>21742</v>
      </c>
      <c r="AY645" s="84" t="s">
        <v>66</v>
      </c>
      <c r="AZ645" s="2"/>
      <c r="BA645" s="3"/>
      <c r="BB645" s="3"/>
      <c r="BC645" s="3"/>
      <c r="BD645" s="3"/>
    </row>
    <row r="646" spans="1:56" x14ac:dyDescent="0.2">
      <c r="A646" s="69" t="s">
        <v>2585</v>
      </c>
      <c r="B646" s="70"/>
      <c r="C646" s="70"/>
      <c r="D646" s="71"/>
      <c r="E646" s="108"/>
      <c r="F646" s="113" t="s">
        <v>7133</v>
      </c>
      <c r="G646" s="109"/>
      <c r="H646" s="74"/>
      <c r="I646" s="75"/>
      <c r="J646" s="110"/>
      <c r="K646" s="74" t="s">
        <v>23893</v>
      </c>
      <c r="L646" s="111"/>
      <c r="M646" s="79"/>
      <c r="N646" s="79"/>
      <c r="O646" s="80"/>
      <c r="P646" s="81"/>
      <c r="Q646" s="81"/>
      <c r="R646" s="91"/>
      <c r="S646" s="91"/>
      <c r="T646" s="91"/>
      <c r="U646" s="91"/>
      <c r="V646" s="52"/>
      <c r="W646" s="52"/>
      <c r="X646" s="52"/>
      <c r="Y646" s="52"/>
      <c r="Z646" s="51"/>
      <c r="AA646" s="76"/>
      <c r="AB646" s="76"/>
      <c r="AC646" s="77"/>
      <c r="AD646" s="84" t="s">
        <v>12611</v>
      </c>
      <c r="AE646" s="84">
        <v>1630</v>
      </c>
      <c r="AF646" s="84">
        <v>1012</v>
      </c>
      <c r="AG646" s="84">
        <v>1081</v>
      </c>
      <c r="AH646" s="84">
        <v>4467</v>
      </c>
      <c r="AI646" s="84">
        <v>-21600</v>
      </c>
      <c r="AJ646" s="84" t="s">
        <v>14606</v>
      </c>
      <c r="AK646" s="84" t="s">
        <v>16204</v>
      </c>
      <c r="AL646" s="84"/>
      <c r="AM646" s="84" t="s">
        <v>601</v>
      </c>
      <c r="AN646" s="86">
        <v>41213.891145833331</v>
      </c>
      <c r="AO646" s="88" t="s">
        <v>18305</v>
      </c>
      <c r="AP646" s="84" t="b">
        <v>0</v>
      </c>
      <c r="AQ646" s="84" t="b">
        <v>0</v>
      </c>
      <c r="AR646" s="84" t="b">
        <v>0</v>
      </c>
      <c r="AS646" s="84" t="s">
        <v>290</v>
      </c>
      <c r="AT646" s="84">
        <v>1</v>
      </c>
      <c r="AU646" s="88" t="s">
        <v>683</v>
      </c>
      <c r="AV646" s="84" t="b">
        <v>0</v>
      </c>
      <c r="AW646" s="84" t="s">
        <v>745</v>
      </c>
      <c r="AX646" s="88" t="s">
        <v>21743</v>
      </c>
      <c r="AY646" s="84" t="s">
        <v>66</v>
      </c>
      <c r="AZ646" s="2"/>
      <c r="BA646" s="3"/>
      <c r="BB646" s="3"/>
      <c r="BC646" s="3"/>
      <c r="BD646" s="3"/>
    </row>
    <row r="647" spans="1:56" x14ac:dyDescent="0.2">
      <c r="A647" s="69" t="s">
        <v>2586</v>
      </c>
      <c r="B647" s="70"/>
      <c r="C647" s="70"/>
      <c r="D647" s="71"/>
      <c r="E647" s="108"/>
      <c r="F647" s="113" t="s">
        <v>7134</v>
      </c>
      <c r="G647" s="109"/>
      <c r="H647" s="74"/>
      <c r="I647" s="75"/>
      <c r="J647" s="110"/>
      <c r="K647" s="74" t="s">
        <v>23894</v>
      </c>
      <c r="L647" s="111"/>
      <c r="M647" s="79"/>
      <c r="N647" s="79"/>
      <c r="O647" s="80"/>
      <c r="P647" s="81"/>
      <c r="Q647" s="81"/>
      <c r="R647" s="91"/>
      <c r="S647" s="91"/>
      <c r="T647" s="91"/>
      <c r="U647" s="91"/>
      <c r="V647" s="52"/>
      <c r="W647" s="52"/>
      <c r="X647" s="52"/>
      <c r="Y647" s="52"/>
      <c r="Z647" s="51"/>
      <c r="AA647" s="76"/>
      <c r="AB647" s="76"/>
      <c r="AC647" s="77"/>
      <c r="AD647" s="84" t="s">
        <v>12612</v>
      </c>
      <c r="AE647" s="84">
        <v>1177</v>
      </c>
      <c r="AF647" s="84">
        <v>946</v>
      </c>
      <c r="AG647" s="84">
        <v>905</v>
      </c>
      <c r="AH647" s="84">
        <v>2305</v>
      </c>
      <c r="AI647" s="84"/>
      <c r="AJ647" s="84" t="s">
        <v>14607</v>
      </c>
      <c r="AK647" s="84" t="s">
        <v>527</v>
      </c>
      <c r="AL647" s="84"/>
      <c r="AM647" s="84"/>
      <c r="AN647" s="86">
        <v>43010.566076388888</v>
      </c>
      <c r="AO647" s="88" t="s">
        <v>18306</v>
      </c>
      <c r="AP647" s="84" t="b">
        <v>1</v>
      </c>
      <c r="AQ647" s="84" t="b">
        <v>0</v>
      </c>
      <c r="AR647" s="84" t="b">
        <v>0</v>
      </c>
      <c r="AS647" s="84" t="s">
        <v>290</v>
      </c>
      <c r="AT647" s="84">
        <v>0</v>
      </c>
      <c r="AU647" s="84"/>
      <c r="AV647" s="84" t="b">
        <v>0</v>
      </c>
      <c r="AW647" s="84" t="s">
        <v>745</v>
      </c>
      <c r="AX647" s="88" t="s">
        <v>21744</v>
      </c>
      <c r="AY647" s="84" t="s">
        <v>66</v>
      </c>
      <c r="AZ647" s="2"/>
      <c r="BA647" s="3"/>
      <c r="BB647" s="3"/>
      <c r="BC647" s="3"/>
      <c r="BD647" s="3"/>
    </row>
    <row r="648" spans="1:56" x14ac:dyDescent="0.2">
      <c r="A648" s="69" t="s">
        <v>226</v>
      </c>
      <c r="B648" s="70"/>
      <c r="C648" s="70"/>
      <c r="D648" s="71"/>
      <c r="E648" s="108"/>
      <c r="F648" s="113" t="s">
        <v>284</v>
      </c>
      <c r="G648" s="109"/>
      <c r="H648" s="74"/>
      <c r="I648" s="75"/>
      <c r="J648" s="110"/>
      <c r="K648" s="74" t="s">
        <v>1882</v>
      </c>
      <c r="L648" s="111"/>
      <c r="M648" s="79"/>
      <c r="N648" s="79"/>
      <c r="O648" s="80"/>
      <c r="P648" s="81"/>
      <c r="Q648" s="81"/>
      <c r="R648" s="91"/>
      <c r="S648" s="91"/>
      <c r="T648" s="91"/>
      <c r="U648" s="91"/>
      <c r="V648" s="52"/>
      <c r="W648" s="52"/>
      <c r="X648" s="52"/>
      <c r="Y648" s="52"/>
      <c r="Z648" s="51"/>
      <c r="AA648" s="76"/>
      <c r="AB648" s="76"/>
      <c r="AC648" s="77"/>
      <c r="AD648" s="84" t="s">
        <v>363</v>
      </c>
      <c r="AE648" s="84">
        <v>43512</v>
      </c>
      <c r="AF648" s="84">
        <v>307845</v>
      </c>
      <c r="AG648" s="84">
        <v>156894</v>
      </c>
      <c r="AH648" s="84">
        <v>74699</v>
      </c>
      <c r="AI648" s="84">
        <v>-18000</v>
      </c>
      <c r="AJ648" s="84" t="s">
        <v>410</v>
      </c>
      <c r="AK648" s="84"/>
      <c r="AL648" s="88" t="s">
        <v>575</v>
      </c>
      <c r="AM648" s="84" t="s">
        <v>603</v>
      </c>
      <c r="AN648" s="86">
        <v>39535.901990740742</v>
      </c>
      <c r="AO648" s="88" t="s">
        <v>639</v>
      </c>
      <c r="AP648" s="84" t="b">
        <v>1</v>
      </c>
      <c r="AQ648" s="84" t="b">
        <v>0</v>
      </c>
      <c r="AR648" s="84" t="b">
        <v>1</v>
      </c>
      <c r="AS648" s="84" t="s">
        <v>290</v>
      </c>
      <c r="AT648" s="84">
        <v>3011</v>
      </c>
      <c r="AU648" s="88" t="s">
        <v>674</v>
      </c>
      <c r="AV648" s="84" t="b">
        <v>1</v>
      </c>
      <c r="AW648" s="84" t="s">
        <v>745</v>
      </c>
      <c r="AX648" s="88" t="s">
        <v>752</v>
      </c>
      <c r="AY648" s="84" t="s">
        <v>65</v>
      </c>
      <c r="AZ648" s="2"/>
      <c r="BA648" s="3"/>
      <c r="BB648" s="3"/>
      <c r="BC648" s="3"/>
      <c r="BD648" s="3"/>
    </row>
    <row r="649" spans="1:56" x14ac:dyDescent="0.2">
      <c r="A649" s="69" t="s">
        <v>2587</v>
      </c>
      <c r="B649" s="70"/>
      <c r="C649" s="70"/>
      <c r="D649" s="71"/>
      <c r="E649" s="108"/>
      <c r="F649" s="113" t="s">
        <v>7135</v>
      </c>
      <c r="G649" s="109"/>
      <c r="H649" s="74"/>
      <c r="I649" s="75"/>
      <c r="J649" s="110"/>
      <c r="K649" s="74" t="s">
        <v>23895</v>
      </c>
      <c r="L649" s="111"/>
      <c r="M649" s="79"/>
      <c r="N649" s="79"/>
      <c r="O649" s="80"/>
      <c r="P649" s="81"/>
      <c r="Q649" s="81"/>
      <c r="R649" s="91"/>
      <c r="S649" s="91"/>
      <c r="T649" s="91"/>
      <c r="U649" s="91"/>
      <c r="V649" s="52"/>
      <c r="W649" s="52"/>
      <c r="X649" s="52"/>
      <c r="Y649" s="52"/>
      <c r="Z649" s="51"/>
      <c r="AA649" s="76"/>
      <c r="AB649" s="76"/>
      <c r="AC649" s="77"/>
      <c r="AD649" s="84" t="s">
        <v>12613</v>
      </c>
      <c r="AE649" s="84">
        <v>1010</v>
      </c>
      <c r="AF649" s="84">
        <v>829</v>
      </c>
      <c r="AG649" s="84">
        <v>420</v>
      </c>
      <c r="AH649" s="84">
        <v>1046</v>
      </c>
      <c r="AI649" s="84"/>
      <c r="AJ649" s="84" t="s">
        <v>14608</v>
      </c>
      <c r="AK649" s="84" t="s">
        <v>16205</v>
      </c>
      <c r="AL649" s="84"/>
      <c r="AM649" s="84"/>
      <c r="AN649" s="86">
        <v>43109.686493055553</v>
      </c>
      <c r="AO649" s="88" t="s">
        <v>18307</v>
      </c>
      <c r="AP649" s="84" t="b">
        <v>1</v>
      </c>
      <c r="AQ649" s="84" t="b">
        <v>0</v>
      </c>
      <c r="AR649" s="84" t="b">
        <v>0</v>
      </c>
      <c r="AS649" s="84" t="s">
        <v>290</v>
      </c>
      <c r="AT649" s="84">
        <v>0</v>
      </c>
      <c r="AU649" s="84"/>
      <c r="AV649" s="84" t="b">
        <v>0</v>
      </c>
      <c r="AW649" s="84" t="s">
        <v>745</v>
      </c>
      <c r="AX649" s="88" t="s">
        <v>21745</v>
      </c>
      <c r="AY649" s="84" t="s">
        <v>66</v>
      </c>
      <c r="AZ649" s="2"/>
      <c r="BA649" s="3"/>
      <c r="BB649" s="3"/>
      <c r="BC649" s="3"/>
      <c r="BD649" s="3"/>
    </row>
    <row r="650" spans="1:56" x14ac:dyDescent="0.2">
      <c r="A650" s="69" t="s">
        <v>2588</v>
      </c>
      <c r="B650" s="70"/>
      <c r="C650" s="70"/>
      <c r="D650" s="71"/>
      <c r="E650" s="108"/>
      <c r="F650" s="113" t="s">
        <v>7136</v>
      </c>
      <c r="G650" s="109"/>
      <c r="H650" s="74"/>
      <c r="I650" s="75"/>
      <c r="J650" s="110"/>
      <c r="K650" s="74" t="s">
        <v>23896</v>
      </c>
      <c r="L650" s="111"/>
      <c r="M650" s="79"/>
      <c r="N650" s="79"/>
      <c r="O650" s="80"/>
      <c r="P650" s="81"/>
      <c r="Q650" s="81"/>
      <c r="R650" s="91"/>
      <c r="S650" s="91"/>
      <c r="T650" s="91"/>
      <c r="U650" s="91"/>
      <c r="V650" s="52"/>
      <c r="W650" s="52"/>
      <c r="X650" s="52"/>
      <c r="Y650" s="52"/>
      <c r="Z650" s="51"/>
      <c r="AA650" s="76"/>
      <c r="AB650" s="76"/>
      <c r="AC650" s="77"/>
      <c r="AD650" s="84" t="s">
        <v>12614</v>
      </c>
      <c r="AE650" s="84">
        <v>912</v>
      </c>
      <c r="AF650" s="84">
        <v>7884</v>
      </c>
      <c r="AG650" s="84">
        <v>221876</v>
      </c>
      <c r="AH650" s="84">
        <v>2177</v>
      </c>
      <c r="AI650" s="84">
        <v>0</v>
      </c>
      <c r="AJ650" s="84" t="s">
        <v>14609</v>
      </c>
      <c r="AK650" s="84" t="s">
        <v>1422</v>
      </c>
      <c r="AL650" s="88" t="s">
        <v>17053</v>
      </c>
      <c r="AM650" s="84" t="s">
        <v>1539</v>
      </c>
      <c r="AN650" s="86">
        <v>39831.07340277778</v>
      </c>
      <c r="AO650" s="88" t="s">
        <v>18308</v>
      </c>
      <c r="AP650" s="84" t="b">
        <v>0</v>
      </c>
      <c r="AQ650" s="84" t="b">
        <v>0</v>
      </c>
      <c r="AR650" s="84" t="b">
        <v>0</v>
      </c>
      <c r="AS650" s="84" t="s">
        <v>290</v>
      </c>
      <c r="AT650" s="84">
        <v>270</v>
      </c>
      <c r="AU650" s="88" t="s">
        <v>19795</v>
      </c>
      <c r="AV650" s="84" t="b">
        <v>1</v>
      </c>
      <c r="AW650" s="84" t="s">
        <v>745</v>
      </c>
      <c r="AX650" s="88" t="s">
        <v>21746</v>
      </c>
      <c r="AY650" s="84" t="s">
        <v>66</v>
      </c>
      <c r="AZ650" s="2"/>
      <c r="BA650" s="3"/>
      <c r="BB650" s="3"/>
      <c r="BC650" s="3"/>
      <c r="BD650" s="3"/>
    </row>
    <row r="651" spans="1:56" x14ac:dyDescent="0.2">
      <c r="A651" s="69" t="s">
        <v>2589</v>
      </c>
      <c r="B651" s="70"/>
      <c r="C651" s="70"/>
      <c r="D651" s="71"/>
      <c r="E651" s="108"/>
      <c r="F651" s="113" t="s">
        <v>7137</v>
      </c>
      <c r="G651" s="109"/>
      <c r="H651" s="74"/>
      <c r="I651" s="75"/>
      <c r="J651" s="110"/>
      <c r="K651" s="74" t="s">
        <v>23897</v>
      </c>
      <c r="L651" s="111"/>
      <c r="M651" s="79"/>
      <c r="N651" s="79"/>
      <c r="O651" s="80"/>
      <c r="P651" s="81"/>
      <c r="Q651" s="81"/>
      <c r="R651" s="91"/>
      <c r="S651" s="91"/>
      <c r="T651" s="91"/>
      <c r="U651" s="91"/>
      <c r="V651" s="52"/>
      <c r="W651" s="52"/>
      <c r="X651" s="52"/>
      <c r="Y651" s="52"/>
      <c r="Z651" s="51"/>
      <c r="AA651" s="76"/>
      <c r="AB651" s="76"/>
      <c r="AC651" s="77"/>
      <c r="AD651" s="84" t="s">
        <v>12615</v>
      </c>
      <c r="AE651" s="84">
        <v>497</v>
      </c>
      <c r="AF651" s="84">
        <v>533</v>
      </c>
      <c r="AG651" s="84">
        <v>72133</v>
      </c>
      <c r="AH651" s="84">
        <v>237878</v>
      </c>
      <c r="AI651" s="84">
        <v>0</v>
      </c>
      <c r="AJ651" s="84" t="s">
        <v>14610</v>
      </c>
      <c r="AK651" s="84" t="s">
        <v>16206</v>
      </c>
      <c r="AL651" s="84"/>
      <c r="AM651" s="84" t="s">
        <v>627</v>
      </c>
      <c r="AN651" s="86">
        <v>39979.581643518519</v>
      </c>
      <c r="AO651" s="88" t="s">
        <v>18309</v>
      </c>
      <c r="AP651" s="84" t="b">
        <v>0</v>
      </c>
      <c r="AQ651" s="84" t="b">
        <v>0</v>
      </c>
      <c r="AR651" s="84" t="b">
        <v>1</v>
      </c>
      <c r="AS651" s="84" t="s">
        <v>290</v>
      </c>
      <c r="AT651" s="84">
        <v>71</v>
      </c>
      <c r="AU651" s="88" t="s">
        <v>19796</v>
      </c>
      <c r="AV651" s="84" t="b">
        <v>0</v>
      </c>
      <c r="AW651" s="84" t="s">
        <v>745</v>
      </c>
      <c r="AX651" s="88" t="s">
        <v>21747</v>
      </c>
      <c r="AY651" s="84" t="s">
        <v>66</v>
      </c>
      <c r="AZ651" s="2"/>
      <c r="BA651" s="3"/>
      <c r="BB651" s="3"/>
      <c r="BC651" s="3"/>
      <c r="BD651" s="3"/>
    </row>
    <row r="652" spans="1:56" x14ac:dyDescent="0.2">
      <c r="A652" s="69" t="s">
        <v>2590</v>
      </c>
      <c r="B652" s="70"/>
      <c r="C652" s="70"/>
      <c r="D652" s="71"/>
      <c r="E652" s="108"/>
      <c r="F652" s="113" t="s">
        <v>7138</v>
      </c>
      <c r="G652" s="109"/>
      <c r="H652" s="74"/>
      <c r="I652" s="75"/>
      <c r="J652" s="110"/>
      <c r="K652" s="74" t="s">
        <v>23898</v>
      </c>
      <c r="L652" s="111"/>
      <c r="M652" s="79"/>
      <c r="N652" s="79"/>
      <c r="O652" s="80"/>
      <c r="P652" s="81"/>
      <c r="Q652" s="81"/>
      <c r="R652" s="91"/>
      <c r="S652" s="91"/>
      <c r="T652" s="91"/>
      <c r="U652" s="91"/>
      <c r="V652" s="52"/>
      <c r="W652" s="52"/>
      <c r="X652" s="52"/>
      <c r="Y652" s="52"/>
      <c r="Z652" s="51"/>
      <c r="AA652" s="76"/>
      <c r="AB652" s="76"/>
      <c r="AC652" s="77"/>
      <c r="AD652" s="84" t="s">
        <v>12616</v>
      </c>
      <c r="AE652" s="84">
        <v>3</v>
      </c>
      <c r="AF652" s="84">
        <v>10123</v>
      </c>
      <c r="AG652" s="84">
        <v>1103622</v>
      </c>
      <c r="AH652" s="84">
        <v>372</v>
      </c>
      <c r="AI652" s="84">
        <v>28800</v>
      </c>
      <c r="AJ652" s="84" t="s">
        <v>14611</v>
      </c>
      <c r="AK652" s="84" t="s">
        <v>16207</v>
      </c>
      <c r="AL652" s="84"/>
      <c r="AM652" s="84" t="s">
        <v>1562</v>
      </c>
      <c r="AN652" s="86">
        <v>40938.561226851853</v>
      </c>
      <c r="AO652" s="84"/>
      <c r="AP652" s="84" t="b">
        <v>0</v>
      </c>
      <c r="AQ652" s="84" t="b">
        <v>0</v>
      </c>
      <c r="AR652" s="84" t="b">
        <v>0</v>
      </c>
      <c r="AS652" s="84" t="s">
        <v>290</v>
      </c>
      <c r="AT652" s="84">
        <v>365</v>
      </c>
      <c r="AU652" s="88" t="s">
        <v>674</v>
      </c>
      <c r="AV652" s="84" t="b">
        <v>0</v>
      </c>
      <c r="AW652" s="84" t="s">
        <v>745</v>
      </c>
      <c r="AX652" s="88" t="s">
        <v>21748</v>
      </c>
      <c r="AY652" s="84" t="s">
        <v>66</v>
      </c>
      <c r="AZ652" s="2"/>
      <c r="BA652" s="3"/>
      <c r="BB652" s="3"/>
      <c r="BC652" s="3"/>
      <c r="BD652" s="3"/>
    </row>
    <row r="653" spans="1:56" x14ac:dyDescent="0.2">
      <c r="A653" s="69" t="s">
        <v>2591</v>
      </c>
      <c r="B653" s="70"/>
      <c r="C653" s="70"/>
      <c r="D653" s="71"/>
      <c r="E653" s="108"/>
      <c r="F653" s="113" t="s">
        <v>7139</v>
      </c>
      <c r="G653" s="109"/>
      <c r="H653" s="74"/>
      <c r="I653" s="75"/>
      <c r="J653" s="110"/>
      <c r="K653" s="74" t="s">
        <v>23899</v>
      </c>
      <c r="L653" s="111"/>
      <c r="M653" s="79"/>
      <c r="N653" s="79"/>
      <c r="O653" s="80"/>
      <c r="P653" s="81"/>
      <c r="Q653" s="81"/>
      <c r="R653" s="91"/>
      <c r="S653" s="91"/>
      <c r="T653" s="91"/>
      <c r="U653" s="91"/>
      <c r="V653" s="52"/>
      <c r="W653" s="52"/>
      <c r="X653" s="52"/>
      <c r="Y653" s="52"/>
      <c r="Z653" s="51"/>
      <c r="AA653" s="76"/>
      <c r="AB653" s="76"/>
      <c r="AC653" s="77"/>
      <c r="AD653" s="84" t="s">
        <v>12617</v>
      </c>
      <c r="AE653" s="84">
        <v>351</v>
      </c>
      <c r="AF653" s="84">
        <v>55</v>
      </c>
      <c r="AG653" s="84">
        <v>8153</v>
      </c>
      <c r="AH653" s="84">
        <v>6082</v>
      </c>
      <c r="AI653" s="84">
        <v>-28800</v>
      </c>
      <c r="AJ653" s="84" t="s">
        <v>14612</v>
      </c>
      <c r="AK653" s="84" t="s">
        <v>16208</v>
      </c>
      <c r="AL653" s="84"/>
      <c r="AM653" s="84" t="s">
        <v>602</v>
      </c>
      <c r="AN653" s="86">
        <v>40846.05846064815</v>
      </c>
      <c r="AO653" s="88" t="s">
        <v>18310</v>
      </c>
      <c r="AP653" s="84" t="b">
        <v>0</v>
      </c>
      <c r="AQ653" s="84" t="b">
        <v>0</v>
      </c>
      <c r="AR653" s="84" t="b">
        <v>1</v>
      </c>
      <c r="AS653" s="84" t="s">
        <v>290</v>
      </c>
      <c r="AT653" s="84">
        <v>0</v>
      </c>
      <c r="AU653" s="88" t="s">
        <v>19797</v>
      </c>
      <c r="AV653" s="84" t="b">
        <v>0</v>
      </c>
      <c r="AW653" s="84" t="s">
        <v>745</v>
      </c>
      <c r="AX653" s="88" t="s">
        <v>21749</v>
      </c>
      <c r="AY653" s="84" t="s">
        <v>66</v>
      </c>
      <c r="AZ653" s="2"/>
      <c r="BA653" s="3"/>
      <c r="BB653" s="3"/>
      <c r="BC653" s="3"/>
      <c r="BD653" s="3"/>
    </row>
    <row r="654" spans="1:56" x14ac:dyDescent="0.2">
      <c r="A654" s="69" t="s">
        <v>2646</v>
      </c>
      <c r="B654" s="70"/>
      <c r="C654" s="70"/>
      <c r="D654" s="71"/>
      <c r="E654" s="108"/>
      <c r="F654" s="113" t="s">
        <v>7184</v>
      </c>
      <c r="G654" s="109"/>
      <c r="H654" s="74"/>
      <c r="I654" s="75"/>
      <c r="J654" s="110"/>
      <c r="K654" s="74" t="s">
        <v>23900</v>
      </c>
      <c r="L654" s="111"/>
      <c r="M654" s="79"/>
      <c r="N654" s="79"/>
      <c r="O654" s="80"/>
      <c r="P654" s="81"/>
      <c r="Q654" s="81"/>
      <c r="R654" s="91"/>
      <c r="S654" s="91"/>
      <c r="T654" s="91"/>
      <c r="U654" s="91"/>
      <c r="V654" s="52"/>
      <c r="W654" s="52"/>
      <c r="X654" s="52"/>
      <c r="Y654" s="52"/>
      <c r="Z654" s="51"/>
      <c r="AA654" s="76"/>
      <c r="AB654" s="76"/>
      <c r="AC654" s="77"/>
      <c r="AD654" s="84" t="s">
        <v>12618</v>
      </c>
      <c r="AE654" s="84">
        <v>441</v>
      </c>
      <c r="AF654" s="84">
        <v>450</v>
      </c>
      <c r="AG654" s="84">
        <v>7091</v>
      </c>
      <c r="AH654" s="84">
        <v>74106</v>
      </c>
      <c r="AI654" s="84">
        <v>-28800</v>
      </c>
      <c r="AJ654" s="84" t="s">
        <v>14613</v>
      </c>
      <c r="AK654" s="84" t="s">
        <v>16209</v>
      </c>
      <c r="AL654" s="84"/>
      <c r="AM654" s="84" t="s">
        <v>602</v>
      </c>
      <c r="AN654" s="86">
        <v>42087.211967592593</v>
      </c>
      <c r="AO654" s="88" t="s">
        <v>18311</v>
      </c>
      <c r="AP654" s="84" t="b">
        <v>1</v>
      </c>
      <c r="AQ654" s="84" t="b">
        <v>0</v>
      </c>
      <c r="AR654" s="84" t="b">
        <v>1</v>
      </c>
      <c r="AS654" s="84" t="s">
        <v>290</v>
      </c>
      <c r="AT654" s="84">
        <v>8</v>
      </c>
      <c r="AU654" s="88" t="s">
        <v>674</v>
      </c>
      <c r="AV654" s="84" t="b">
        <v>0</v>
      </c>
      <c r="AW654" s="84" t="s">
        <v>745</v>
      </c>
      <c r="AX654" s="88" t="s">
        <v>21750</v>
      </c>
      <c r="AY654" s="84" t="s">
        <v>66</v>
      </c>
      <c r="AZ654" s="2"/>
      <c r="BA654" s="3"/>
      <c r="BB654" s="3"/>
      <c r="BC654" s="3"/>
      <c r="BD654" s="3"/>
    </row>
    <row r="655" spans="1:56" x14ac:dyDescent="0.2">
      <c r="A655" s="69" t="s">
        <v>2592</v>
      </c>
      <c r="B655" s="70"/>
      <c r="C655" s="70"/>
      <c r="D655" s="71"/>
      <c r="E655" s="108"/>
      <c r="F655" s="113" t="s">
        <v>7140</v>
      </c>
      <c r="G655" s="109"/>
      <c r="H655" s="74"/>
      <c r="I655" s="75"/>
      <c r="J655" s="110"/>
      <c r="K655" s="74" t="s">
        <v>23901</v>
      </c>
      <c r="L655" s="111"/>
      <c r="M655" s="79"/>
      <c r="N655" s="79"/>
      <c r="O655" s="80"/>
      <c r="P655" s="81"/>
      <c r="Q655" s="81"/>
      <c r="R655" s="91"/>
      <c r="S655" s="91"/>
      <c r="T655" s="91"/>
      <c r="U655" s="91"/>
      <c r="V655" s="52"/>
      <c r="W655" s="52"/>
      <c r="X655" s="52"/>
      <c r="Y655" s="52"/>
      <c r="Z655" s="51"/>
      <c r="AA655" s="76"/>
      <c r="AB655" s="76"/>
      <c r="AC655" s="77"/>
      <c r="AD655" s="84" t="s">
        <v>12619</v>
      </c>
      <c r="AE655" s="84">
        <v>3215</v>
      </c>
      <c r="AF655" s="84">
        <v>1969</v>
      </c>
      <c r="AG655" s="84">
        <v>9197</v>
      </c>
      <c r="AH655" s="84">
        <v>2125</v>
      </c>
      <c r="AI655" s="84">
        <v>0</v>
      </c>
      <c r="AJ655" s="84" t="s">
        <v>14614</v>
      </c>
      <c r="AK655" s="84" t="s">
        <v>16210</v>
      </c>
      <c r="AL655" s="88" t="s">
        <v>17054</v>
      </c>
      <c r="AM655" s="84" t="s">
        <v>561</v>
      </c>
      <c r="AN655" s="86">
        <v>39779.995405092595</v>
      </c>
      <c r="AO655" s="88" t="s">
        <v>18312</v>
      </c>
      <c r="AP655" s="84" t="b">
        <v>0</v>
      </c>
      <c r="AQ655" s="84" t="b">
        <v>0</v>
      </c>
      <c r="AR655" s="84" t="b">
        <v>1</v>
      </c>
      <c r="AS655" s="84" t="s">
        <v>290</v>
      </c>
      <c r="AT655" s="84">
        <v>66</v>
      </c>
      <c r="AU655" s="88" t="s">
        <v>694</v>
      </c>
      <c r="AV655" s="84" t="b">
        <v>0</v>
      </c>
      <c r="AW655" s="84" t="s">
        <v>745</v>
      </c>
      <c r="AX655" s="88" t="s">
        <v>21751</v>
      </c>
      <c r="AY655" s="84" t="s">
        <v>66</v>
      </c>
      <c r="AZ655" s="2"/>
      <c r="BA655" s="3"/>
      <c r="BB655" s="3"/>
      <c r="BC655" s="3"/>
      <c r="BD655" s="3"/>
    </row>
    <row r="656" spans="1:56" x14ac:dyDescent="0.2">
      <c r="A656" s="69" t="s">
        <v>2593</v>
      </c>
      <c r="B656" s="70"/>
      <c r="C656" s="70"/>
      <c r="D656" s="71"/>
      <c r="E656" s="108"/>
      <c r="F656" s="113" t="s">
        <v>7141</v>
      </c>
      <c r="G656" s="109"/>
      <c r="H656" s="74"/>
      <c r="I656" s="75"/>
      <c r="J656" s="110"/>
      <c r="K656" s="74" t="s">
        <v>23902</v>
      </c>
      <c r="L656" s="111"/>
      <c r="M656" s="79"/>
      <c r="N656" s="79"/>
      <c r="O656" s="80"/>
      <c r="P656" s="81"/>
      <c r="Q656" s="81"/>
      <c r="R656" s="91"/>
      <c r="S656" s="91"/>
      <c r="T656" s="91"/>
      <c r="U656" s="91"/>
      <c r="V656" s="52"/>
      <c r="W656" s="52"/>
      <c r="X656" s="52"/>
      <c r="Y656" s="52"/>
      <c r="Z656" s="51"/>
      <c r="AA656" s="76"/>
      <c r="AB656" s="76"/>
      <c r="AC656" s="77"/>
      <c r="AD656" s="84" t="s">
        <v>12620</v>
      </c>
      <c r="AE656" s="84">
        <v>451</v>
      </c>
      <c r="AF656" s="84">
        <v>86</v>
      </c>
      <c r="AG656" s="84">
        <v>4582</v>
      </c>
      <c r="AH656" s="84">
        <v>10131</v>
      </c>
      <c r="AI656" s="84"/>
      <c r="AJ656" s="84" t="s">
        <v>14615</v>
      </c>
      <c r="AK656" s="84" t="s">
        <v>497</v>
      </c>
      <c r="AL656" s="84"/>
      <c r="AM656" s="84"/>
      <c r="AN656" s="86">
        <v>42020.753981481481</v>
      </c>
      <c r="AO656" s="88" t="s">
        <v>18313</v>
      </c>
      <c r="AP656" s="84" t="b">
        <v>1</v>
      </c>
      <c r="AQ656" s="84" t="b">
        <v>0</v>
      </c>
      <c r="AR656" s="84" t="b">
        <v>0</v>
      </c>
      <c r="AS656" s="84" t="s">
        <v>290</v>
      </c>
      <c r="AT656" s="84">
        <v>0</v>
      </c>
      <c r="AU656" s="88" t="s">
        <v>674</v>
      </c>
      <c r="AV656" s="84" t="b">
        <v>0</v>
      </c>
      <c r="AW656" s="84" t="s">
        <v>745</v>
      </c>
      <c r="AX656" s="88" t="s">
        <v>21752</v>
      </c>
      <c r="AY656" s="84" t="s">
        <v>66</v>
      </c>
      <c r="AZ656" s="2"/>
      <c r="BA656" s="3"/>
      <c r="BB656" s="3"/>
      <c r="BC656" s="3"/>
      <c r="BD656" s="3"/>
    </row>
    <row r="657" spans="1:56" x14ac:dyDescent="0.2">
      <c r="A657" s="69" t="s">
        <v>3920</v>
      </c>
      <c r="B657" s="70"/>
      <c r="C657" s="70"/>
      <c r="D657" s="71"/>
      <c r="E657" s="108"/>
      <c r="F657" s="113" t="s">
        <v>20539</v>
      </c>
      <c r="G657" s="109"/>
      <c r="H657" s="74"/>
      <c r="I657" s="75"/>
      <c r="J657" s="110"/>
      <c r="K657" s="74" t="s">
        <v>23903</v>
      </c>
      <c r="L657" s="111"/>
      <c r="M657" s="79"/>
      <c r="N657" s="79"/>
      <c r="O657" s="80"/>
      <c r="P657" s="81"/>
      <c r="Q657" s="81"/>
      <c r="R657" s="91"/>
      <c r="S657" s="91"/>
      <c r="T657" s="91"/>
      <c r="U657" s="91"/>
      <c r="V657" s="52"/>
      <c r="W657" s="52"/>
      <c r="X657" s="52"/>
      <c r="Y657" s="52"/>
      <c r="Z657" s="51"/>
      <c r="AA657" s="76"/>
      <c r="AB657" s="76"/>
      <c r="AC657" s="77"/>
      <c r="AD657" s="84" t="s">
        <v>12621</v>
      </c>
      <c r="AE657" s="84">
        <v>526</v>
      </c>
      <c r="AF657" s="84">
        <v>2822</v>
      </c>
      <c r="AG657" s="84">
        <v>280</v>
      </c>
      <c r="AH657" s="84">
        <v>17690</v>
      </c>
      <c r="AI657" s="84">
        <v>-28800</v>
      </c>
      <c r="AJ657" s="84" t="s">
        <v>14616</v>
      </c>
      <c r="AK657" s="84" t="s">
        <v>16211</v>
      </c>
      <c r="AL657" s="88" t="s">
        <v>17055</v>
      </c>
      <c r="AM657" s="84" t="s">
        <v>602</v>
      </c>
      <c r="AN657" s="86">
        <v>42169.838587962964</v>
      </c>
      <c r="AO657" s="88" t="s">
        <v>18314</v>
      </c>
      <c r="AP657" s="84" t="b">
        <v>1</v>
      </c>
      <c r="AQ657" s="84" t="b">
        <v>0</v>
      </c>
      <c r="AR657" s="84" t="b">
        <v>1</v>
      </c>
      <c r="AS657" s="84" t="s">
        <v>290</v>
      </c>
      <c r="AT657" s="84">
        <v>10</v>
      </c>
      <c r="AU657" s="88" t="s">
        <v>674</v>
      </c>
      <c r="AV657" s="84" t="b">
        <v>0</v>
      </c>
      <c r="AW657" s="84" t="s">
        <v>745</v>
      </c>
      <c r="AX657" s="88" t="s">
        <v>21753</v>
      </c>
      <c r="AY657" s="84" t="s">
        <v>65</v>
      </c>
      <c r="AZ657" s="2"/>
      <c r="BA657" s="3"/>
      <c r="BB657" s="3"/>
      <c r="BC657" s="3"/>
      <c r="BD657" s="3"/>
    </row>
    <row r="658" spans="1:56" x14ac:dyDescent="0.2">
      <c r="A658" s="69" t="s">
        <v>2594</v>
      </c>
      <c r="B658" s="70"/>
      <c r="C658" s="70"/>
      <c r="D658" s="71"/>
      <c r="E658" s="108"/>
      <c r="F658" s="113" t="s">
        <v>275</v>
      </c>
      <c r="G658" s="109"/>
      <c r="H658" s="74"/>
      <c r="I658" s="75"/>
      <c r="J658" s="110"/>
      <c r="K658" s="74" t="s">
        <v>23904</v>
      </c>
      <c r="L658" s="111"/>
      <c r="M658" s="79"/>
      <c r="N658" s="79"/>
      <c r="O658" s="80"/>
      <c r="P658" s="81"/>
      <c r="Q658" s="81"/>
      <c r="R658" s="91"/>
      <c r="S658" s="91"/>
      <c r="T658" s="91"/>
      <c r="U658" s="91"/>
      <c r="V658" s="52"/>
      <c r="W658" s="52"/>
      <c r="X658" s="52"/>
      <c r="Y658" s="52"/>
      <c r="Z658" s="51"/>
      <c r="AA658" s="76"/>
      <c r="AB658" s="76"/>
      <c r="AC658" s="77"/>
      <c r="AD658" s="84" t="s">
        <v>1082</v>
      </c>
      <c r="AE658" s="84">
        <v>922</v>
      </c>
      <c r="AF658" s="84">
        <v>84</v>
      </c>
      <c r="AG658" s="84">
        <v>614</v>
      </c>
      <c r="AH658" s="84">
        <v>1942</v>
      </c>
      <c r="AI658" s="84"/>
      <c r="AJ658" s="84"/>
      <c r="AK658" s="84"/>
      <c r="AL658" s="84"/>
      <c r="AM658" s="84"/>
      <c r="AN658" s="86">
        <v>40865.729826388888</v>
      </c>
      <c r="AO658" s="84"/>
      <c r="AP658" s="84" t="b">
        <v>1</v>
      </c>
      <c r="AQ658" s="84" t="b">
        <v>1</v>
      </c>
      <c r="AR658" s="84" t="b">
        <v>0</v>
      </c>
      <c r="AS658" s="84" t="s">
        <v>290</v>
      </c>
      <c r="AT658" s="84">
        <v>2</v>
      </c>
      <c r="AU658" s="88" t="s">
        <v>674</v>
      </c>
      <c r="AV658" s="84" t="b">
        <v>0</v>
      </c>
      <c r="AW658" s="84" t="s">
        <v>745</v>
      </c>
      <c r="AX658" s="88" t="s">
        <v>21754</v>
      </c>
      <c r="AY658" s="84" t="s">
        <v>66</v>
      </c>
      <c r="AZ658" s="2"/>
      <c r="BA658" s="3"/>
      <c r="BB658" s="3"/>
      <c r="BC658" s="3"/>
      <c r="BD658" s="3"/>
    </row>
    <row r="659" spans="1:56" x14ac:dyDescent="0.2">
      <c r="A659" s="69" t="s">
        <v>3921</v>
      </c>
      <c r="B659" s="70"/>
      <c r="C659" s="70"/>
      <c r="D659" s="71"/>
      <c r="E659" s="108"/>
      <c r="F659" s="113" t="s">
        <v>20540</v>
      </c>
      <c r="G659" s="109"/>
      <c r="H659" s="74"/>
      <c r="I659" s="75"/>
      <c r="J659" s="110"/>
      <c r="K659" s="74" t="s">
        <v>23905</v>
      </c>
      <c r="L659" s="111"/>
      <c r="M659" s="79"/>
      <c r="N659" s="79"/>
      <c r="O659" s="80"/>
      <c r="P659" s="81"/>
      <c r="Q659" s="81"/>
      <c r="R659" s="91"/>
      <c r="S659" s="91"/>
      <c r="T659" s="91"/>
      <c r="U659" s="91"/>
      <c r="V659" s="52"/>
      <c r="W659" s="52"/>
      <c r="X659" s="52"/>
      <c r="Y659" s="52"/>
      <c r="Z659" s="51"/>
      <c r="AA659" s="76"/>
      <c r="AB659" s="76"/>
      <c r="AC659" s="77"/>
      <c r="AD659" s="84" t="s">
        <v>12622</v>
      </c>
      <c r="AE659" s="84">
        <v>1065</v>
      </c>
      <c r="AF659" s="84">
        <v>329733</v>
      </c>
      <c r="AG659" s="84">
        <v>117365</v>
      </c>
      <c r="AH659" s="84">
        <v>138</v>
      </c>
      <c r="AI659" s="84">
        <v>3600</v>
      </c>
      <c r="AJ659" s="84" t="s">
        <v>14617</v>
      </c>
      <c r="AK659" s="84" t="s">
        <v>1458</v>
      </c>
      <c r="AL659" s="88" t="s">
        <v>17056</v>
      </c>
      <c r="AM659" s="84" t="s">
        <v>1540</v>
      </c>
      <c r="AN659" s="86">
        <v>40287.597291666665</v>
      </c>
      <c r="AO659" s="88" t="s">
        <v>18315</v>
      </c>
      <c r="AP659" s="84" t="b">
        <v>0</v>
      </c>
      <c r="AQ659" s="84" t="b">
        <v>0</v>
      </c>
      <c r="AR659" s="84" t="b">
        <v>1</v>
      </c>
      <c r="AS659" s="84" t="s">
        <v>1001</v>
      </c>
      <c r="AT659" s="84">
        <v>1242</v>
      </c>
      <c r="AU659" s="88" t="s">
        <v>19798</v>
      </c>
      <c r="AV659" s="84" t="b">
        <v>1</v>
      </c>
      <c r="AW659" s="84" t="s">
        <v>745</v>
      </c>
      <c r="AX659" s="88" t="s">
        <v>21755</v>
      </c>
      <c r="AY659" s="84" t="s">
        <v>65</v>
      </c>
      <c r="AZ659" s="2"/>
      <c r="BA659" s="3"/>
      <c r="BB659" s="3"/>
      <c r="BC659" s="3"/>
      <c r="BD659" s="3"/>
    </row>
    <row r="660" spans="1:56" x14ac:dyDescent="0.2">
      <c r="A660" s="69" t="s">
        <v>2993</v>
      </c>
      <c r="B660" s="70"/>
      <c r="C660" s="70"/>
      <c r="D660" s="71"/>
      <c r="E660" s="108"/>
      <c r="F660" s="113" t="s">
        <v>20541</v>
      </c>
      <c r="G660" s="109"/>
      <c r="H660" s="74"/>
      <c r="I660" s="75"/>
      <c r="J660" s="110"/>
      <c r="K660" s="74" t="s">
        <v>23906</v>
      </c>
      <c r="L660" s="111"/>
      <c r="M660" s="79"/>
      <c r="N660" s="79"/>
      <c r="O660" s="80"/>
      <c r="P660" s="81"/>
      <c r="Q660" s="81"/>
      <c r="R660" s="91"/>
      <c r="S660" s="91"/>
      <c r="T660" s="91"/>
      <c r="U660" s="91"/>
      <c r="V660" s="52"/>
      <c r="W660" s="52"/>
      <c r="X660" s="52"/>
      <c r="Y660" s="52"/>
      <c r="Z660" s="51"/>
      <c r="AA660" s="76"/>
      <c r="AB660" s="76"/>
      <c r="AC660" s="77"/>
      <c r="AD660" s="84" t="s">
        <v>12623</v>
      </c>
      <c r="AE660" s="84">
        <v>162</v>
      </c>
      <c r="AF660" s="84">
        <v>277</v>
      </c>
      <c r="AG660" s="84">
        <v>715</v>
      </c>
      <c r="AH660" s="84">
        <v>67</v>
      </c>
      <c r="AI660" s="84"/>
      <c r="AJ660" s="84" t="s">
        <v>14618</v>
      </c>
      <c r="AK660" s="84" t="s">
        <v>1458</v>
      </c>
      <c r="AL660" s="88" t="s">
        <v>17057</v>
      </c>
      <c r="AM660" s="84"/>
      <c r="AN660" s="86">
        <v>42342.430717592593</v>
      </c>
      <c r="AO660" s="88" t="s">
        <v>18316</v>
      </c>
      <c r="AP660" s="84" t="b">
        <v>0</v>
      </c>
      <c r="AQ660" s="84" t="b">
        <v>0</v>
      </c>
      <c r="AR660" s="84" t="b">
        <v>1</v>
      </c>
      <c r="AS660" s="84" t="s">
        <v>1001</v>
      </c>
      <c r="AT660" s="84">
        <v>3</v>
      </c>
      <c r="AU660" s="88" t="s">
        <v>674</v>
      </c>
      <c r="AV660" s="84" t="b">
        <v>0</v>
      </c>
      <c r="AW660" s="84" t="s">
        <v>745</v>
      </c>
      <c r="AX660" s="88" t="s">
        <v>21756</v>
      </c>
      <c r="AY660" s="84" t="s">
        <v>66</v>
      </c>
      <c r="AZ660" s="2"/>
      <c r="BA660" s="3"/>
      <c r="BB660" s="3"/>
      <c r="BC660" s="3"/>
      <c r="BD660" s="3"/>
    </row>
    <row r="661" spans="1:56" x14ac:dyDescent="0.2">
      <c r="A661" s="69" t="s">
        <v>2595</v>
      </c>
      <c r="B661" s="70"/>
      <c r="C661" s="70"/>
      <c r="D661" s="71"/>
      <c r="E661" s="108"/>
      <c r="F661" s="113" t="s">
        <v>7142</v>
      </c>
      <c r="G661" s="109"/>
      <c r="H661" s="74"/>
      <c r="I661" s="75"/>
      <c r="J661" s="110"/>
      <c r="K661" s="74" t="s">
        <v>23907</v>
      </c>
      <c r="L661" s="111"/>
      <c r="M661" s="79"/>
      <c r="N661" s="79"/>
      <c r="O661" s="80"/>
      <c r="P661" s="81"/>
      <c r="Q661" s="81"/>
      <c r="R661" s="91"/>
      <c r="S661" s="91"/>
      <c r="T661" s="91"/>
      <c r="U661" s="91"/>
      <c r="V661" s="52"/>
      <c r="W661" s="52"/>
      <c r="X661" s="52"/>
      <c r="Y661" s="52"/>
      <c r="Z661" s="51"/>
      <c r="AA661" s="76"/>
      <c r="AB661" s="76"/>
      <c r="AC661" s="77"/>
      <c r="AD661" s="84" t="s">
        <v>12624</v>
      </c>
      <c r="AE661" s="84">
        <v>1</v>
      </c>
      <c r="AF661" s="84">
        <v>28</v>
      </c>
      <c r="AG661" s="84">
        <v>502</v>
      </c>
      <c r="AH661" s="84">
        <v>36</v>
      </c>
      <c r="AI661" s="84">
        <v>3600</v>
      </c>
      <c r="AJ661" s="84" t="s">
        <v>14619</v>
      </c>
      <c r="AK661" s="84" t="s">
        <v>2110</v>
      </c>
      <c r="AL661" s="88" t="s">
        <v>17058</v>
      </c>
      <c r="AM661" s="84" t="s">
        <v>1323</v>
      </c>
      <c r="AN661" s="86">
        <v>39904.648356481484</v>
      </c>
      <c r="AO661" s="88" t="s">
        <v>18317</v>
      </c>
      <c r="AP661" s="84" t="b">
        <v>0</v>
      </c>
      <c r="AQ661" s="84" t="b">
        <v>0</v>
      </c>
      <c r="AR661" s="84" t="b">
        <v>0</v>
      </c>
      <c r="AS661" s="84" t="s">
        <v>251</v>
      </c>
      <c r="AT661" s="84">
        <v>7</v>
      </c>
      <c r="AU661" s="88" t="s">
        <v>19799</v>
      </c>
      <c r="AV661" s="84" t="b">
        <v>0</v>
      </c>
      <c r="AW661" s="84" t="s">
        <v>745</v>
      </c>
      <c r="AX661" s="88" t="s">
        <v>21757</v>
      </c>
      <c r="AY661" s="84" t="s">
        <v>66</v>
      </c>
      <c r="AZ661" s="2"/>
      <c r="BA661" s="3"/>
      <c r="BB661" s="3"/>
      <c r="BC661" s="3"/>
      <c r="BD661" s="3"/>
    </row>
    <row r="662" spans="1:56" x14ac:dyDescent="0.2">
      <c r="A662" s="69" t="s">
        <v>2596</v>
      </c>
      <c r="B662" s="70"/>
      <c r="C662" s="70"/>
      <c r="D662" s="71"/>
      <c r="E662" s="108"/>
      <c r="F662" s="113" t="s">
        <v>7143</v>
      </c>
      <c r="G662" s="109"/>
      <c r="H662" s="74"/>
      <c r="I662" s="75"/>
      <c r="J662" s="110"/>
      <c r="K662" s="74" t="s">
        <v>23908</v>
      </c>
      <c r="L662" s="111"/>
      <c r="M662" s="79"/>
      <c r="N662" s="79"/>
      <c r="O662" s="80"/>
      <c r="P662" s="81"/>
      <c r="Q662" s="81"/>
      <c r="R662" s="91"/>
      <c r="S662" s="91"/>
      <c r="T662" s="91"/>
      <c r="U662" s="91"/>
      <c r="V662" s="52"/>
      <c r="W662" s="52"/>
      <c r="X662" s="52"/>
      <c r="Y662" s="52"/>
      <c r="Z662" s="51"/>
      <c r="AA662" s="76"/>
      <c r="AB662" s="76"/>
      <c r="AC662" s="77"/>
      <c r="AD662" s="84" t="s">
        <v>12625</v>
      </c>
      <c r="AE662" s="84">
        <v>304</v>
      </c>
      <c r="AF662" s="84">
        <v>56</v>
      </c>
      <c r="AG662" s="84">
        <v>79</v>
      </c>
      <c r="AH662" s="84">
        <v>133</v>
      </c>
      <c r="AI662" s="84"/>
      <c r="AJ662" s="84" t="s">
        <v>14620</v>
      </c>
      <c r="AK662" s="84" t="s">
        <v>16212</v>
      </c>
      <c r="AL662" s="84"/>
      <c r="AM662" s="84"/>
      <c r="AN662" s="86">
        <v>41599.493067129632</v>
      </c>
      <c r="AO662" s="88" t="s">
        <v>18318</v>
      </c>
      <c r="AP662" s="84" t="b">
        <v>1</v>
      </c>
      <c r="AQ662" s="84" t="b">
        <v>0</v>
      </c>
      <c r="AR662" s="84" t="b">
        <v>0</v>
      </c>
      <c r="AS662" s="84" t="s">
        <v>19588</v>
      </c>
      <c r="AT662" s="84">
        <v>0</v>
      </c>
      <c r="AU662" s="88" t="s">
        <v>674</v>
      </c>
      <c r="AV662" s="84" t="b">
        <v>0</v>
      </c>
      <c r="AW662" s="84" t="s">
        <v>745</v>
      </c>
      <c r="AX662" s="88" t="s">
        <v>21758</v>
      </c>
      <c r="AY662" s="84" t="s">
        <v>66</v>
      </c>
      <c r="AZ662" s="2"/>
      <c r="BA662" s="3"/>
      <c r="BB662" s="3"/>
      <c r="BC662" s="3"/>
      <c r="BD662" s="3"/>
    </row>
    <row r="663" spans="1:56" x14ac:dyDescent="0.2">
      <c r="A663" s="69" t="s">
        <v>2597</v>
      </c>
      <c r="B663" s="70"/>
      <c r="C663" s="70"/>
      <c r="D663" s="71"/>
      <c r="E663" s="108"/>
      <c r="F663" s="113" t="s">
        <v>7144</v>
      </c>
      <c r="G663" s="109"/>
      <c r="H663" s="74"/>
      <c r="I663" s="75"/>
      <c r="J663" s="110"/>
      <c r="K663" s="74" t="s">
        <v>23909</v>
      </c>
      <c r="L663" s="111"/>
      <c r="M663" s="79"/>
      <c r="N663" s="79"/>
      <c r="O663" s="80"/>
      <c r="P663" s="81"/>
      <c r="Q663" s="81"/>
      <c r="R663" s="91"/>
      <c r="S663" s="91"/>
      <c r="T663" s="91"/>
      <c r="U663" s="91"/>
      <c r="V663" s="52"/>
      <c r="W663" s="52"/>
      <c r="X663" s="52"/>
      <c r="Y663" s="52"/>
      <c r="Z663" s="51"/>
      <c r="AA663" s="76"/>
      <c r="AB663" s="76"/>
      <c r="AC663" s="77"/>
      <c r="AD663" s="84" t="s">
        <v>12626</v>
      </c>
      <c r="AE663" s="84">
        <v>339</v>
      </c>
      <c r="AF663" s="84">
        <v>1002</v>
      </c>
      <c r="AG663" s="84">
        <v>600</v>
      </c>
      <c r="AH663" s="84">
        <v>83</v>
      </c>
      <c r="AI663" s="84">
        <v>-21600</v>
      </c>
      <c r="AJ663" s="84" t="s">
        <v>14621</v>
      </c>
      <c r="AK663" s="84" t="s">
        <v>16213</v>
      </c>
      <c r="AL663" s="88" t="s">
        <v>17059</v>
      </c>
      <c r="AM663" s="84" t="s">
        <v>601</v>
      </c>
      <c r="AN663" s="86">
        <v>39844.571388888886</v>
      </c>
      <c r="AO663" s="88" t="s">
        <v>18319</v>
      </c>
      <c r="AP663" s="84" t="b">
        <v>0</v>
      </c>
      <c r="AQ663" s="84" t="b">
        <v>0</v>
      </c>
      <c r="AR663" s="84" t="b">
        <v>0</v>
      </c>
      <c r="AS663" s="84" t="s">
        <v>290</v>
      </c>
      <c r="AT663" s="84">
        <v>40</v>
      </c>
      <c r="AU663" s="88" t="s">
        <v>19800</v>
      </c>
      <c r="AV663" s="84" t="b">
        <v>0</v>
      </c>
      <c r="AW663" s="84" t="s">
        <v>745</v>
      </c>
      <c r="AX663" s="88" t="s">
        <v>21759</v>
      </c>
      <c r="AY663" s="84" t="s">
        <v>66</v>
      </c>
      <c r="AZ663" s="2"/>
      <c r="BA663" s="3"/>
      <c r="BB663" s="3"/>
      <c r="BC663" s="3"/>
      <c r="BD663" s="3"/>
    </row>
    <row r="664" spans="1:56" x14ac:dyDescent="0.2">
      <c r="A664" s="69" t="s">
        <v>3922</v>
      </c>
      <c r="B664" s="70"/>
      <c r="C664" s="70"/>
      <c r="D664" s="71"/>
      <c r="E664" s="108"/>
      <c r="F664" s="113" t="s">
        <v>20542</v>
      </c>
      <c r="G664" s="109"/>
      <c r="H664" s="74"/>
      <c r="I664" s="75"/>
      <c r="J664" s="110"/>
      <c r="K664" s="74" t="s">
        <v>23910</v>
      </c>
      <c r="L664" s="111"/>
      <c r="M664" s="79"/>
      <c r="N664" s="79"/>
      <c r="O664" s="80"/>
      <c r="P664" s="81"/>
      <c r="Q664" s="81"/>
      <c r="R664" s="91"/>
      <c r="S664" s="91"/>
      <c r="T664" s="91"/>
      <c r="U664" s="91"/>
      <c r="V664" s="52"/>
      <c r="W664" s="52"/>
      <c r="X664" s="52"/>
      <c r="Y664" s="52"/>
      <c r="Z664" s="51"/>
      <c r="AA664" s="76"/>
      <c r="AB664" s="76"/>
      <c r="AC664" s="77"/>
      <c r="AD664" s="84" t="s">
        <v>12627</v>
      </c>
      <c r="AE664" s="84">
        <v>7915</v>
      </c>
      <c r="AF664" s="84">
        <v>17676</v>
      </c>
      <c r="AG664" s="84">
        <v>6435</v>
      </c>
      <c r="AH664" s="84">
        <v>9731</v>
      </c>
      <c r="AI664" s="84">
        <v>-18000</v>
      </c>
      <c r="AJ664" s="84" t="s">
        <v>14622</v>
      </c>
      <c r="AK664" s="84" t="s">
        <v>470</v>
      </c>
      <c r="AL664" s="88" t="s">
        <v>17060</v>
      </c>
      <c r="AM664" s="84" t="s">
        <v>603</v>
      </c>
      <c r="AN664" s="86">
        <v>41111.120405092595</v>
      </c>
      <c r="AO664" s="88" t="s">
        <v>18320</v>
      </c>
      <c r="AP664" s="84" t="b">
        <v>0</v>
      </c>
      <c r="AQ664" s="84" t="b">
        <v>0</v>
      </c>
      <c r="AR664" s="84" t="b">
        <v>1</v>
      </c>
      <c r="AS664" s="84" t="s">
        <v>290</v>
      </c>
      <c r="AT664" s="84">
        <v>267</v>
      </c>
      <c r="AU664" s="88" t="s">
        <v>19801</v>
      </c>
      <c r="AV664" s="84" t="b">
        <v>0</v>
      </c>
      <c r="AW664" s="84" t="s">
        <v>745</v>
      </c>
      <c r="AX664" s="88" t="s">
        <v>21760</v>
      </c>
      <c r="AY664" s="84" t="s">
        <v>65</v>
      </c>
      <c r="AZ664" s="2"/>
      <c r="BA664" s="3"/>
      <c r="BB664" s="3"/>
      <c r="BC664" s="3"/>
      <c r="BD664" s="3"/>
    </row>
    <row r="665" spans="1:56" x14ac:dyDescent="0.2">
      <c r="A665" s="69" t="s">
        <v>3923</v>
      </c>
      <c r="B665" s="70"/>
      <c r="C665" s="70"/>
      <c r="D665" s="71"/>
      <c r="E665" s="108"/>
      <c r="F665" s="113" t="s">
        <v>20543</v>
      </c>
      <c r="G665" s="109"/>
      <c r="H665" s="74"/>
      <c r="I665" s="75"/>
      <c r="J665" s="110"/>
      <c r="K665" s="74" t="s">
        <v>23911</v>
      </c>
      <c r="L665" s="111"/>
      <c r="M665" s="79"/>
      <c r="N665" s="79"/>
      <c r="O665" s="80"/>
      <c r="P665" s="81"/>
      <c r="Q665" s="81"/>
      <c r="R665" s="91"/>
      <c r="S665" s="91"/>
      <c r="T665" s="91"/>
      <c r="U665" s="91"/>
      <c r="V665" s="52"/>
      <c r="W665" s="52"/>
      <c r="X665" s="52"/>
      <c r="Y665" s="52"/>
      <c r="Z665" s="51"/>
      <c r="AA665" s="76"/>
      <c r="AB665" s="76"/>
      <c r="AC665" s="77"/>
      <c r="AD665" s="84" t="s">
        <v>12628</v>
      </c>
      <c r="AE665" s="84">
        <v>3</v>
      </c>
      <c r="AF665" s="84">
        <v>2</v>
      </c>
      <c r="AG665" s="84">
        <v>3</v>
      </c>
      <c r="AH665" s="84">
        <v>0</v>
      </c>
      <c r="AI665" s="84">
        <v>-28800</v>
      </c>
      <c r="AJ665" s="84"/>
      <c r="AK665" s="84" t="s">
        <v>460</v>
      </c>
      <c r="AL665" s="84"/>
      <c r="AM665" s="84" t="s">
        <v>602</v>
      </c>
      <c r="AN665" s="86">
        <v>42989.750891203701</v>
      </c>
      <c r="AO665" s="88" t="s">
        <v>18321</v>
      </c>
      <c r="AP665" s="84" t="b">
        <v>0</v>
      </c>
      <c r="AQ665" s="84" t="b">
        <v>0</v>
      </c>
      <c r="AR665" s="84" t="b">
        <v>0</v>
      </c>
      <c r="AS665" s="84" t="s">
        <v>290</v>
      </c>
      <c r="AT665" s="84">
        <v>1</v>
      </c>
      <c r="AU665" s="88" t="s">
        <v>674</v>
      </c>
      <c r="AV665" s="84" t="b">
        <v>0</v>
      </c>
      <c r="AW665" s="84" t="s">
        <v>745</v>
      </c>
      <c r="AX665" s="88" t="s">
        <v>21761</v>
      </c>
      <c r="AY665" s="84" t="s">
        <v>65</v>
      </c>
      <c r="AZ665" s="2"/>
      <c r="BA665" s="3"/>
      <c r="BB665" s="3"/>
      <c r="BC665" s="3"/>
      <c r="BD665" s="3"/>
    </row>
    <row r="666" spans="1:56" x14ac:dyDescent="0.2">
      <c r="A666" s="69" t="s">
        <v>2598</v>
      </c>
      <c r="B666" s="70"/>
      <c r="C666" s="70"/>
      <c r="D666" s="71"/>
      <c r="E666" s="108"/>
      <c r="F666" s="113" t="s">
        <v>7145</v>
      </c>
      <c r="G666" s="109"/>
      <c r="H666" s="74"/>
      <c r="I666" s="75"/>
      <c r="J666" s="110"/>
      <c r="K666" s="74" t="s">
        <v>23912</v>
      </c>
      <c r="L666" s="111"/>
      <c r="M666" s="79"/>
      <c r="N666" s="79"/>
      <c r="O666" s="80"/>
      <c r="P666" s="81"/>
      <c r="Q666" s="81"/>
      <c r="R666" s="91"/>
      <c r="S666" s="91"/>
      <c r="T666" s="91"/>
      <c r="U666" s="91"/>
      <c r="V666" s="52"/>
      <c r="W666" s="52"/>
      <c r="X666" s="52"/>
      <c r="Y666" s="52"/>
      <c r="Z666" s="51"/>
      <c r="AA666" s="76"/>
      <c r="AB666" s="76"/>
      <c r="AC666" s="77"/>
      <c r="AD666" s="84" t="s">
        <v>12629</v>
      </c>
      <c r="AE666" s="84">
        <v>446</v>
      </c>
      <c r="AF666" s="84">
        <v>574</v>
      </c>
      <c r="AG666" s="84">
        <v>8384</v>
      </c>
      <c r="AH666" s="84">
        <v>6592</v>
      </c>
      <c r="AI666" s="84">
        <v>-14400</v>
      </c>
      <c r="AJ666" s="84" t="s">
        <v>14623</v>
      </c>
      <c r="AK666" s="84"/>
      <c r="AL666" s="84"/>
      <c r="AM666" s="84" t="s">
        <v>608</v>
      </c>
      <c r="AN666" s="86">
        <v>41121.678124999999</v>
      </c>
      <c r="AO666" s="88" t="s">
        <v>18322</v>
      </c>
      <c r="AP666" s="84" t="b">
        <v>0</v>
      </c>
      <c r="AQ666" s="84" t="b">
        <v>0</v>
      </c>
      <c r="AR666" s="84" t="b">
        <v>1</v>
      </c>
      <c r="AS666" s="84" t="s">
        <v>290</v>
      </c>
      <c r="AT666" s="84">
        <v>2</v>
      </c>
      <c r="AU666" s="88" t="s">
        <v>19802</v>
      </c>
      <c r="AV666" s="84" t="b">
        <v>0</v>
      </c>
      <c r="AW666" s="84" t="s">
        <v>745</v>
      </c>
      <c r="AX666" s="88" t="s">
        <v>21762</v>
      </c>
      <c r="AY666" s="84" t="s">
        <v>66</v>
      </c>
      <c r="AZ666" s="2"/>
      <c r="BA666" s="3"/>
      <c r="BB666" s="3"/>
      <c r="BC666" s="3"/>
      <c r="BD666" s="3"/>
    </row>
    <row r="667" spans="1:56" x14ac:dyDescent="0.2">
      <c r="A667" s="69" t="s">
        <v>2599</v>
      </c>
      <c r="B667" s="70"/>
      <c r="C667" s="70"/>
      <c r="D667" s="71"/>
      <c r="E667" s="108"/>
      <c r="F667" s="113" t="s">
        <v>20544</v>
      </c>
      <c r="G667" s="109"/>
      <c r="H667" s="74"/>
      <c r="I667" s="75"/>
      <c r="J667" s="110"/>
      <c r="K667" s="74" t="s">
        <v>23913</v>
      </c>
      <c r="L667" s="111"/>
      <c r="M667" s="79"/>
      <c r="N667" s="79"/>
      <c r="O667" s="80"/>
      <c r="P667" s="81"/>
      <c r="Q667" s="81"/>
      <c r="R667" s="91"/>
      <c r="S667" s="91"/>
      <c r="T667" s="91"/>
      <c r="U667" s="91"/>
      <c r="V667" s="52"/>
      <c r="W667" s="52"/>
      <c r="X667" s="52"/>
      <c r="Y667" s="52"/>
      <c r="Z667" s="51"/>
      <c r="AA667" s="76"/>
      <c r="AB667" s="76"/>
      <c r="AC667" s="77"/>
      <c r="AD667" s="84" t="s">
        <v>12630</v>
      </c>
      <c r="AE667" s="84">
        <v>139</v>
      </c>
      <c r="AF667" s="84">
        <v>2054</v>
      </c>
      <c r="AG667" s="84">
        <v>8173</v>
      </c>
      <c r="AH667" s="84">
        <v>519</v>
      </c>
      <c r="AI667" s="84"/>
      <c r="AJ667" s="84" t="s">
        <v>14624</v>
      </c>
      <c r="AK667" s="84" t="s">
        <v>16214</v>
      </c>
      <c r="AL667" s="88" t="s">
        <v>17061</v>
      </c>
      <c r="AM667" s="84"/>
      <c r="AN667" s="86">
        <v>42243.437164351853</v>
      </c>
      <c r="AO667" s="88" t="s">
        <v>18323</v>
      </c>
      <c r="AP667" s="84" t="b">
        <v>0</v>
      </c>
      <c r="AQ667" s="84" t="b">
        <v>0</v>
      </c>
      <c r="AR667" s="84" t="b">
        <v>1</v>
      </c>
      <c r="AS667" s="84" t="s">
        <v>1655</v>
      </c>
      <c r="AT667" s="84">
        <v>56</v>
      </c>
      <c r="AU667" s="88" t="s">
        <v>674</v>
      </c>
      <c r="AV667" s="84" t="b">
        <v>0</v>
      </c>
      <c r="AW667" s="84" t="s">
        <v>745</v>
      </c>
      <c r="AX667" s="88" t="s">
        <v>21763</v>
      </c>
      <c r="AY667" s="84" t="s">
        <v>66</v>
      </c>
      <c r="AZ667" s="2"/>
      <c r="BA667" s="3"/>
      <c r="BB667" s="3"/>
      <c r="BC667" s="3"/>
      <c r="BD667" s="3"/>
    </row>
    <row r="668" spans="1:56" x14ac:dyDescent="0.2">
      <c r="A668" s="69" t="s">
        <v>2600</v>
      </c>
      <c r="B668" s="70"/>
      <c r="C668" s="70"/>
      <c r="D668" s="71"/>
      <c r="E668" s="108"/>
      <c r="F668" s="113" t="s">
        <v>20545</v>
      </c>
      <c r="G668" s="109"/>
      <c r="H668" s="74"/>
      <c r="I668" s="75"/>
      <c r="J668" s="110"/>
      <c r="K668" s="74" t="s">
        <v>23914</v>
      </c>
      <c r="L668" s="111"/>
      <c r="M668" s="79"/>
      <c r="N668" s="79"/>
      <c r="O668" s="80"/>
      <c r="P668" s="81"/>
      <c r="Q668" s="81"/>
      <c r="R668" s="91"/>
      <c r="S668" s="91"/>
      <c r="T668" s="91"/>
      <c r="U668" s="91"/>
      <c r="V668" s="52"/>
      <c r="W668" s="52"/>
      <c r="X668" s="52"/>
      <c r="Y668" s="52"/>
      <c r="Z668" s="51"/>
      <c r="AA668" s="76"/>
      <c r="AB668" s="76"/>
      <c r="AC668" s="77"/>
      <c r="AD668" s="84" t="s">
        <v>12631</v>
      </c>
      <c r="AE668" s="84">
        <v>559</v>
      </c>
      <c r="AF668" s="84">
        <v>237</v>
      </c>
      <c r="AG668" s="84">
        <v>3896</v>
      </c>
      <c r="AH668" s="84">
        <v>0</v>
      </c>
      <c r="AI668" s="84"/>
      <c r="AJ668" s="84" t="s">
        <v>14625</v>
      </c>
      <c r="AK668" s="84" t="s">
        <v>445</v>
      </c>
      <c r="AL668" s="84"/>
      <c r="AM668" s="84"/>
      <c r="AN668" s="86">
        <v>42811.04414351852</v>
      </c>
      <c r="AO668" s="88" t="s">
        <v>18324</v>
      </c>
      <c r="AP668" s="84" t="b">
        <v>1</v>
      </c>
      <c r="AQ668" s="84" t="b">
        <v>0</v>
      </c>
      <c r="AR668" s="84" t="b">
        <v>0</v>
      </c>
      <c r="AS668" s="84" t="s">
        <v>291</v>
      </c>
      <c r="AT668" s="84">
        <v>0</v>
      </c>
      <c r="AU668" s="84"/>
      <c r="AV668" s="84" t="b">
        <v>0</v>
      </c>
      <c r="AW668" s="84" t="s">
        <v>745</v>
      </c>
      <c r="AX668" s="88" t="s">
        <v>21764</v>
      </c>
      <c r="AY668" s="84" t="s">
        <v>66</v>
      </c>
      <c r="AZ668" s="2"/>
      <c r="BA668" s="3"/>
      <c r="BB668" s="3"/>
      <c r="BC668" s="3"/>
      <c r="BD668" s="3"/>
    </row>
    <row r="669" spans="1:56" x14ac:dyDescent="0.2">
      <c r="A669" s="69" t="s">
        <v>2601</v>
      </c>
      <c r="B669" s="70"/>
      <c r="C669" s="70"/>
      <c r="D669" s="71"/>
      <c r="E669" s="108"/>
      <c r="F669" s="113" t="s">
        <v>7146</v>
      </c>
      <c r="G669" s="109"/>
      <c r="H669" s="74"/>
      <c r="I669" s="75"/>
      <c r="J669" s="110"/>
      <c r="K669" s="74" t="s">
        <v>23915</v>
      </c>
      <c r="L669" s="111"/>
      <c r="M669" s="79"/>
      <c r="N669" s="79"/>
      <c r="O669" s="80"/>
      <c r="P669" s="81"/>
      <c r="Q669" s="81"/>
      <c r="R669" s="91"/>
      <c r="S669" s="91"/>
      <c r="T669" s="91"/>
      <c r="U669" s="91"/>
      <c r="V669" s="52"/>
      <c r="W669" s="52"/>
      <c r="X669" s="52"/>
      <c r="Y669" s="52"/>
      <c r="Z669" s="51"/>
      <c r="AA669" s="76"/>
      <c r="AB669" s="76"/>
      <c r="AC669" s="77"/>
      <c r="AD669" s="84" t="s">
        <v>12632</v>
      </c>
      <c r="AE669" s="84">
        <v>383</v>
      </c>
      <c r="AF669" s="84">
        <v>230</v>
      </c>
      <c r="AG669" s="84">
        <v>4896</v>
      </c>
      <c r="AH669" s="84">
        <v>12808</v>
      </c>
      <c r="AI669" s="84">
        <v>-28800</v>
      </c>
      <c r="AJ669" s="84" t="s">
        <v>14626</v>
      </c>
      <c r="AK669" s="84" t="s">
        <v>319</v>
      </c>
      <c r="AL669" s="88" t="s">
        <v>17062</v>
      </c>
      <c r="AM669" s="84" t="s">
        <v>602</v>
      </c>
      <c r="AN669" s="86">
        <v>40109.874965277777</v>
      </c>
      <c r="AO669" s="88" t="s">
        <v>18325</v>
      </c>
      <c r="AP669" s="84" t="b">
        <v>0</v>
      </c>
      <c r="AQ669" s="84" t="b">
        <v>0</v>
      </c>
      <c r="AR669" s="84" t="b">
        <v>0</v>
      </c>
      <c r="AS669" s="84" t="s">
        <v>290</v>
      </c>
      <c r="AT669" s="84">
        <v>15</v>
      </c>
      <c r="AU669" s="88" t="s">
        <v>678</v>
      </c>
      <c r="AV669" s="84" t="b">
        <v>0</v>
      </c>
      <c r="AW669" s="84" t="s">
        <v>745</v>
      </c>
      <c r="AX669" s="88" t="s">
        <v>21765</v>
      </c>
      <c r="AY669" s="84" t="s">
        <v>66</v>
      </c>
      <c r="AZ669" s="2"/>
      <c r="BA669" s="3"/>
      <c r="BB669" s="3"/>
      <c r="BC669" s="3"/>
      <c r="BD669" s="3"/>
    </row>
    <row r="670" spans="1:56" x14ac:dyDescent="0.2">
      <c r="A670" s="69" t="s">
        <v>2602</v>
      </c>
      <c r="B670" s="70"/>
      <c r="C670" s="70"/>
      <c r="D670" s="71"/>
      <c r="E670" s="108"/>
      <c r="F670" s="113" t="s">
        <v>7147</v>
      </c>
      <c r="G670" s="109"/>
      <c r="H670" s="74"/>
      <c r="I670" s="75"/>
      <c r="J670" s="110"/>
      <c r="K670" s="74" t="s">
        <v>23916</v>
      </c>
      <c r="L670" s="111"/>
      <c r="M670" s="79"/>
      <c r="N670" s="79"/>
      <c r="O670" s="80"/>
      <c r="P670" s="81"/>
      <c r="Q670" s="81"/>
      <c r="R670" s="91"/>
      <c r="S670" s="91"/>
      <c r="T670" s="91"/>
      <c r="U670" s="91"/>
      <c r="V670" s="52"/>
      <c r="W670" s="52"/>
      <c r="X670" s="52"/>
      <c r="Y670" s="52"/>
      <c r="Z670" s="51"/>
      <c r="AA670" s="76"/>
      <c r="AB670" s="76"/>
      <c r="AC670" s="77"/>
      <c r="AD670" s="84" t="s">
        <v>12633</v>
      </c>
      <c r="AE670" s="84">
        <v>68</v>
      </c>
      <c r="AF670" s="84">
        <v>13</v>
      </c>
      <c r="AG670" s="84">
        <v>26</v>
      </c>
      <c r="AH670" s="84">
        <v>43</v>
      </c>
      <c r="AI670" s="84"/>
      <c r="AJ670" s="84"/>
      <c r="AK670" s="84"/>
      <c r="AL670" s="84"/>
      <c r="AM670" s="84"/>
      <c r="AN670" s="86">
        <v>42571.968009259261</v>
      </c>
      <c r="AO670" s="88" t="s">
        <v>18326</v>
      </c>
      <c r="AP670" s="84" t="b">
        <v>0</v>
      </c>
      <c r="AQ670" s="84" t="b">
        <v>0</v>
      </c>
      <c r="AR670" s="84" t="b">
        <v>0</v>
      </c>
      <c r="AS670" s="84" t="s">
        <v>290</v>
      </c>
      <c r="AT670" s="84">
        <v>0</v>
      </c>
      <c r="AU670" s="88" t="s">
        <v>674</v>
      </c>
      <c r="AV670" s="84" t="b">
        <v>0</v>
      </c>
      <c r="AW670" s="84" t="s">
        <v>745</v>
      </c>
      <c r="AX670" s="88" t="s">
        <v>21766</v>
      </c>
      <c r="AY670" s="84" t="s">
        <v>66</v>
      </c>
      <c r="AZ670" s="2"/>
      <c r="BA670" s="3"/>
      <c r="BB670" s="3"/>
      <c r="BC670" s="3"/>
      <c r="BD670" s="3"/>
    </row>
    <row r="671" spans="1:56" x14ac:dyDescent="0.2">
      <c r="A671" s="69" t="s">
        <v>2603</v>
      </c>
      <c r="B671" s="70"/>
      <c r="C671" s="70"/>
      <c r="D671" s="71"/>
      <c r="E671" s="108"/>
      <c r="F671" s="113" t="s">
        <v>7148</v>
      </c>
      <c r="G671" s="109"/>
      <c r="H671" s="74"/>
      <c r="I671" s="75"/>
      <c r="J671" s="110"/>
      <c r="K671" s="74" t="s">
        <v>23917</v>
      </c>
      <c r="L671" s="111"/>
      <c r="M671" s="79"/>
      <c r="N671" s="79"/>
      <c r="O671" s="80"/>
      <c r="P671" s="81"/>
      <c r="Q671" s="81"/>
      <c r="R671" s="91"/>
      <c r="S671" s="91"/>
      <c r="T671" s="91"/>
      <c r="U671" s="91"/>
      <c r="V671" s="52"/>
      <c r="W671" s="52"/>
      <c r="X671" s="52"/>
      <c r="Y671" s="52"/>
      <c r="Z671" s="51"/>
      <c r="AA671" s="76"/>
      <c r="AB671" s="76"/>
      <c r="AC671" s="77"/>
      <c r="AD671" s="84" t="s">
        <v>12634</v>
      </c>
      <c r="AE671" s="84">
        <v>2176</v>
      </c>
      <c r="AF671" s="84">
        <v>1585</v>
      </c>
      <c r="AG671" s="84">
        <v>19463</v>
      </c>
      <c r="AH671" s="84">
        <v>14022</v>
      </c>
      <c r="AI671" s="84"/>
      <c r="AJ671" s="84" t="s">
        <v>14627</v>
      </c>
      <c r="AK671" s="84" t="s">
        <v>16215</v>
      </c>
      <c r="AL671" s="84"/>
      <c r="AM671" s="84"/>
      <c r="AN671" s="86">
        <v>43115.953206018516</v>
      </c>
      <c r="AO671" s="88" t="s">
        <v>18327</v>
      </c>
      <c r="AP671" s="84" t="b">
        <v>1</v>
      </c>
      <c r="AQ671" s="84" t="b">
        <v>0</v>
      </c>
      <c r="AR671" s="84" t="b">
        <v>0</v>
      </c>
      <c r="AS671" s="84" t="s">
        <v>290</v>
      </c>
      <c r="AT671" s="84">
        <v>0</v>
      </c>
      <c r="AU671" s="84"/>
      <c r="AV671" s="84" t="b">
        <v>0</v>
      </c>
      <c r="AW671" s="84" t="s">
        <v>745</v>
      </c>
      <c r="AX671" s="88" t="s">
        <v>21767</v>
      </c>
      <c r="AY671" s="84" t="s">
        <v>66</v>
      </c>
      <c r="AZ671" s="2"/>
      <c r="BA671" s="3"/>
      <c r="BB671" s="3"/>
      <c r="BC671" s="3"/>
      <c r="BD671" s="3"/>
    </row>
    <row r="672" spans="1:56" x14ac:dyDescent="0.2">
      <c r="A672" s="69" t="s">
        <v>2604</v>
      </c>
      <c r="B672" s="70"/>
      <c r="C672" s="70"/>
      <c r="D672" s="71"/>
      <c r="E672" s="108"/>
      <c r="F672" s="113" t="s">
        <v>7149</v>
      </c>
      <c r="G672" s="109"/>
      <c r="H672" s="74"/>
      <c r="I672" s="75"/>
      <c r="J672" s="110"/>
      <c r="K672" s="74" t="s">
        <v>23918</v>
      </c>
      <c r="L672" s="111"/>
      <c r="M672" s="79"/>
      <c r="N672" s="79"/>
      <c r="O672" s="80"/>
      <c r="P672" s="81"/>
      <c r="Q672" s="81"/>
      <c r="R672" s="91"/>
      <c r="S672" s="91"/>
      <c r="T672" s="91"/>
      <c r="U672" s="91"/>
      <c r="V672" s="52"/>
      <c r="W672" s="52"/>
      <c r="X672" s="52"/>
      <c r="Y672" s="52"/>
      <c r="Z672" s="51"/>
      <c r="AA672" s="76"/>
      <c r="AB672" s="76"/>
      <c r="AC672" s="77"/>
      <c r="AD672" s="84" t="s">
        <v>12635</v>
      </c>
      <c r="AE672" s="84">
        <v>446</v>
      </c>
      <c r="AF672" s="84">
        <v>102</v>
      </c>
      <c r="AG672" s="84">
        <v>546</v>
      </c>
      <c r="AH672" s="84">
        <v>59</v>
      </c>
      <c r="AI672" s="84">
        <v>-28800</v>
      </c>
      <c r="AJ672" s="84" t="s">
        <v>14628</v>
      </c>
      <c r="AK672" s="84" t="s">
        <v>16216</v>
      </c>
      <c r="AL672" s="84"/>
      <c r="AM672" s="84" t="s">
        <v>602</v>
      </c>
      <c r="AN672" s="86">
        <v>42086.841400462959</v>
      </c>
      <c r="AO672" s="88" t="s">
        <v>18328</v>
      </c>
      <c r="AP672" s="84" t="b">
        <v>0</v>
      </c>
      <c r="AQ672" s="84" t="b">
        <v>0</v>
      </c>
      <c r="AR672" s="84" t="b">
        <v>0</v>
      </c>
      <c r="AS672" s="84" t="s">
        <v>673</v>
      </c>
      <c r="AT672" s="84">
        <v>7</v>
      </c>
      <c r="AU672" s="88" t="s">
        <v>674</v>
      </c>
      <c r="AV672" s="84" t="b">
        <v>0</v>
      </c>
      <c r="AW672" s="84" t="s">
        <v>745</v>
      </c>
      <c r="AX672" s="88" t="s">
        <v>21768</v>
      </c>
      <c r="AY672" s="84" t="s">
        <v>66</v>
      </c>
      <c r="AZ672" s="2"/>
      <c r="BA672" s="3"/>
      <c r="BB672" s="3"/>
      <c r="BC672" s="3"/>
      <c r="BD672" s="3"/>
    </row>
    <row r="673" spans="1:56" x14ac:dyDescent="0.2">
      <c r="A673" s="69" t="s">
        <v>2605</v>
      </c>
      <c r="B673" s="70"/>
      <c r="C673" s="70"/>
      <c r="D673" s="71"/>
      <c r="E673" s="108"/>
      <c r="F673" s="113" t="s">
        <v>275</v>
      </c>
      <c r="G673" s="109"/>
      <c r="H673" s="74"/>
      <c r="I673" s="75"/>
      <c r="J673" s="110"/>
      <c r="K673" s="74" t="s">
        <v>23919</v>
      </c>
      <c r="L673" s="111"/>
      <c r="M673" s="79"/>
      <c r="N673" s="79"/>
      <c r="O673" s="80"/>
      <c r="P673" s="81"/>
      <c r="Q673" s="81"/>
      <c r="R673" s="91"/>
      <c r="S673" s="91"/>
      <c r="T673" s="91"/>
      <c r="U673" s="91"/>
      <c r="V673" s="52"/>
      <c r="W673" s="52"/>
      <c r="X673" s="52"/>
      <c r="Y673" s="52"/>
      <c r="Z673" s="51"/>
      <c r="AA673" s="76"/>
      <c r="AB673" s="76"/>
      <c r="AC673" s="77"/>
      <c r="AD673" s="84" t="s">
        <v>12636</v>
      </c>
      <c r="AE673" s="84">
        <v>110</v>
      </c>
      <c r="AF673" s="84">
        <v>54</v>
      </c>
      <c r="AG673" s="84">
        <v>3496</v>
      </c>
      <c r="AH673" s="84">
        <v>1360</v>
      </c>
      <c r="AI673" s="84">
        <v>-18000</v>
      </c>
      <c r="AJ673" s="84" t="s">
        <v>14629</v>
      </c>
      <c r="AK673" s="84" t="s">
        <v>1355</v>
      </c>
      <c r="AL673" s="88" t="s">
        <v>17063</v>
      </c>
      <c r="AM673" s="84" t="s">
        <v>607</v>
      </c>
      <c r="AN673" s="86">
        <v>39921.093182870369</v>
      </c>
      <c r="AO673" s="84"/>
      <c r="AP673" s="84" t="b">
        <v>0</v>
      </c>
      <c r="AQ673" s="84" t="b">
        <v>1</v>
      </c>
      <c r="AR673" s="84" t="b">
        <v>0</v>
      </c>
      <c r="AS673" s="84" t="s">
        <v>290</v>
      </c>
      <c r="AT673" s="84">
        <v>1</v>
      </c>
      <c r="AU673" s="88" t="s">
        <v>684</v>
      </c>
      <c r="AV673" s="84" t="b">
        <v>0</v>
      </c>
      <c r="AW673" s="84" t="s">
        <v>745</v>
      </c>
      <c r="AX673" s="88" t="s">
        <v>21769</v>
      </c>
      <c r="AY673" s="84" t="s">
        <v>66</v>
      </c>
      <c r="AZ673" s="2"/>
      <c r="BA673" s="3"/>
      <c r="BB673" s="3"/>
      <c r="BC673" s="3"/>
      <c r="BD673" s="3"/>
    </row>
    <row r="674" spans="1:56" x14ac:dyDescent="0.2">
      <c r="A674" s="69" t="s">
        <v>243</v>
      </c>
      <c r="B674" s="70"/>
      <c r="C674" s="70"/>
      <c r="D674" s="71"/>
      <c r="E674" s="108"/>
      <c r="F674" s="113" t="s">
        <v>731</v>
      </c>
      <c r="G674" s="109"/>
      <c r="H674" s="74"/>
      <c r="I674" s="75"/>
      <c r="J674" s="110"/>
      <c r="K674" s="74" t="s">
        <v>799</v>
      </c>
      <c r="L674" s="111"/>
      <c r="M674" s="79"/>
      <c r="N674" s="79"/>
      <c r="O674" s="80"/>
      <c r="P674" s="81"/>
      <c r="Q674" s="81"/>
      <c r="R674" s="91"/>
      <c r="S674" s="91"/>
      <c r="T674" s="91"/>
      <c r="U674" s="91"/>
      <c r="V674" s="52"/>
      <c r="W674" s="52"/>
      <c r="X674" s="52"/>
      <c r="Y674" s="52"/>
      <c r="Z674" s="51"/>
      <c r="AA674" s="76"/>
      <c r="AB674" s="76"/>
      <c r="AC674" s="77"/>
      <c r="AD674" s="84" t="s">
        <v>376</v>
      </c>
      <c r="AE674" s="84">
        <v>902</v>
      </c>
      <c r="AF674" s="84">
        <v>2991068</v>
      </c>
      <c r="AG674" s="84">
        <v>407859</v>
      </c>
      <c r="AH674" s="84">
        <v>26</v>
      </c>
      <c r="AI674" s="84">
        <v>-18000</v>
      </c>
      <c r="AJ674" s="84" t="s">
        <v>423</v>
      </c>
      <c r="AK674" s="84" t="s">
        <v>318</v>
      </c>
      <c r="AL674" s="88" t="s">
        <v>586</v>
      </c>
      <c r="AM674" s="84" t="s">
        <v>603</v>
      </c>
      <c r="AN674" s="86">
        <v>39163.760625000003</v>
      </c>
      <c r="AO674" s="88" t="s">
        <v>652</v>
      </c>
      <c r="AP674" s="84" t="b">
        <v>0</v>
      </c>
      <c r="AQ674" s="84" t="b">
        <v>0</v>
      </c>
      <c r="AR674" s="84" t="b">
        <v>0</v>
      </c>
      <c r="AS674" s="84" t="s">
        <v>290</v>
      </c>
      <c r="AT674" s="84">
        <v>23586</v>
      </c>
      <c r="AU674" s="88" t="s">
        <v>704</v>
      </c>
      <c r="AV674" s="84" t="b">
        <v>1</v>
      </c>
      <c r="AW674" s="84" t="s">
        <v>745</v>
      </c>
      <c r="AX674" s="88" t="s">
        <v>765</v>
      </c>
      <c r="AY674" s="84" t="s">
        <v>65</v>
      </c>
      <c r="AZ674" s="2"/>
      <c r="BA674" s="3"/>
      <c r="BB674" s="3"/>
      <c r="BC674" s="3"/>
      <c r="BD674" s="3"/>
    </row>
    <row r="675" spans="1:56" x14ac:dyDescent="0.2">
      <c r="A675" s="69" t="s">
        <v>907</v>
      </c>
      <c r="B675" s="70"/>
      <c r="C675" s="70"/>
      <c r="D675" s="71"/>
      <c r="E675" s="108"/>
      <c r="F675" s="113" t="s">
        <v>1744</v>
      </c>
      <c r="G675" s="109"/>
      <c r="H675" s="74"/>
      <c r="I675" s="75"/>
      <c r="J675" s="110"/>
      <c r="K675" s="74" t="s">
        <v>23920</v>
      </c>
      <c r="L675" s="111"/>
      <c r="M675" s="79"/>
      <c r="N675" s="79"/>
      <c r="O675" s="80"/>
      <c r="P675" s="81"/>
      <c r="Q675" s="81"/>
      <c r="R675" s="91"/>
      <c r="S675" s="91"/>
      <c r="T675" s="91"/>
      <c r="U675" s="91"/>
      <c r="V675" s="52"/>
      <c r="W675" s="52"/>
      <c r="X675" s="52"/>
      <c r="Y675" s="52"/>
      <c r="Z675" s="51"/>
      <c r="AA675" s="76"/>
      <c r="AB675" s="76"/>
      <c r="AC675" s="77"/>
      <c r="AD675" s="84" t="s">
        <v>1163</v>
      </c>
      <c r="AE675" s="84">
        <v>28648</v>
      </c>
      <c r="AF675" s="84">
        <v>56035</v>
      </c>
      <c r="AG675" s="84">
        <v>224324</v>
      </c>
      <c r="AH675" s="84">
        <v>133291</v>
      </c>
      <c r="AI675" s="84">
        <v>-28800</v>
      </c>
      <c r="AJ675" s="84" t="s">
        <v>1267</v>
      </c>
      <c r="AK675" s="84" t="s">
        <v>1449</v>
      </c>
      <c r="AL675" s="84"/>
      <c r="AM675" s="84" t="s">
        <v>602</v>
      </c>
      <c r="AN675" s="86">
        <v>41752.023472222223</v>
      </c>
      <c r="AO675" s="88" t="s">
        <v>1629</v>
      </c>
      <c r="AP675" s="84" t="b">
        <v>0</v>
      </c>
      <c r="AQ675" s="84" t="b">
        <v>0</v>
      </c>
      <c r="AR675" s="84" t="b">
        <v>0</v>
      </c>
      <c r="AS675" s="84" t="s">
        <v>290</v>
      </c>
      <c r="AT675" s="84">
        <v>591</v>
      </c>
      <c r="AU675" s="88" t="s">
        <v>674</v>
      </c>
      <c r="AV675" s="84" t="b">
        <v>0</v>
      </c>
      <c r="AW675" s="84" t="s">
        <v>745</v>
      </c>
      <c r="AX675" s="88" t="s">
        <v>1830</v>
      </c>
      <c r="AY675" s="84" t="s">
        <v>66</v>
      </c>
      <c r="AZ675" s="2"/>
      <c r="BA675" s="3"/>
      <c r="BB675" s="3"/>
      <c r="BC675" s="3"/>
      <c r="BD675" s="3"/>
    </row>
    <row r="676" spans="1:56" x14ac:dyDescent="0.2">
      <c r="A676" s="69" t="s">
        <v>2606</v>
      </c>
      <c r="B676" s="70"/>
      <c r="C676" s="70"/>
      <c r="D676" s="71"/>
      <c r="E676" s="108"/>
      <c r="F676" s="113" t="s">
        <v>7150</v>
      </c>
      <c r="G676" s="109"/>
      <c r="H676" s="74"/>
      <c r="I676" s="75"/>
      <c r="J676" s="110"/>
      <c r="K676" s="74" t="s">
        <v>23921</v>
      </c>
      <c r="L676" s="111"/>
      <c r="M676" s="79"/>
      <c r="N676" s="79"/>
      <c r="O676" s="80"/>
      <c r="P676" s="81"/>
      <c r="Q676" s="81"/>
      <c r="R676" s="91"/>
      <c r="S676" s="91"/>
      <c r="T676" s="91"/>
      <c r="U676" s="91"/>
      <c r="V676" s="52"/>
      <c r="W676" s="52"/>
      <c r="X676" s="52"/>
      <c r="Y676" s="52"/>
      <c r="Z676" s="51"/>
      <c r="AA676" s="76"/>
      <c r="AB676" s="76"/>
      <c r="AC676" s="77"/>
      <c r="AD676" s="84" t="s">
        <v>12637</v>
      </c>
      <c r="AE676" s="84">
        <v>2122</v>
      </c>
      <c r="AF676" s="84">
        <v>467</v>
      </c>
      <c r="AG676" s="84">
        <v>33936</v>
      </c>
      <c r="AH676" s="84">
        <v>31256</v>
      </c>
      <c r="AI676" s="84">
        <v>-28800</v>
      </c>
      <c r="AJ676" s="84" t="s">
        <v>14630</v>
      </c>
      <c r="AK676" s="84" t="s">
        <v>1383</v>
      </c>
      <c r="AL676" s="84"/>
      <c r="AM676" s="84" t="s">
        <v>602</v>
      </c>
      <c r="AN676" s="86">
        <v>39674.596944444442</v>
      </c>
      <c r="AO676" s="84"/>
      <c r="AP676" s="84" t="b">
        <v>0</v>
      </c>
      <c r="AQ676" s="84" t="b">
        <v>0</v>
      </c>
      <c r="AR676" s="84" t="b">
        <v>0</v>
      </c>
      <c r="AS676" s="84" t="s">
        <v>290</v>
      </c>
      <c r="AT676" s="84">
        <v>10</v>
      </c>
      <c r="AU676" s="88" t="s">
        <v>682</v>
      </c>
      <c r="AV676" s="84" t="b">
        <v>0</v>
      </c>
      <c r="AW676" s="84" t="s">
        <v>745</v>
      </c>
      <c r="AX676" s="88" t="s">
        <v>21770</v>
      </c>
      <c r="AY676" s="84" t="s">
        <v>66</v>
      </c>
      <c r="AZ676" s="2"/>
      <c r="BA676" s="3"/>
      <c r="BB676" s="3"/>
      <c r="BC676" s="3"/>
      <c r="BD676" s="3"/>
    </row>
    <row r="677" spans="1:56" x14ac:dyDescent="0.2">
      <c r="A677" s="69" t="s">
        <v>2608</v>
      </c>
      <c r="B677" s="70"/>
      <c r="C677" s="70"/>
      <c r="D677" s="71"/>
      <c r="E677" s="108"/>
      <c r="F677" s="113" t="s">
        <v>7152</v>
      </c>
      <c r="G677" s="109"/>
      <c r="H677" s="74"/>
      <c r="I677" s="75"/>
      <c r="J677" s="110"/>
      <c r="K677" s="74" t="s">
        <v>23922</v>
      </c>
      <c r="L677" s="111"/>
      <c r="M677" s="79"/>
      <c r="N677" s="79"/>
      <c r="O677" s="80"/>
      <c r="P677" s="81"/>
      <c r="Q677" s="81"/>
      <c r="R677" s="91"/>
      <c r="S677" s="91"/>
      <c r="T677" s="91"/>
      <c r="U677" s="91"/>
      <c r="V677" s="52"/>
      <c r="W677" s="52"/>
      <c r="X677" s="52"/>
      <c r="Y677" s="52"/>
      <c r="Z677" s="51"/>
      <c r="AA677" s="76"/>
      <c r="AB677" s="76"/>
      <c r="AC677" s="77"/>
      <c r="AD677" s="84" t="s">
        <v>12638</v>
      </c>
      <c r="AE677" s="84">
        <v>841</v>
      </c>
      <c r="AF677" s="84">
        <v>430</v>
      </c>
      <c r="AG677" s="84">
        <v>7954</v>
      </c>
      <c r="AH677" s="84">
        <v>9764</v>
      </c>
      <c r="AI677" s="84">
        <v>-28800</v>
      </c>
      <c r="AJ677" s="84" t="s">
        <v>14631</v>
      </c>
      <c r="AK677" s="84" t="s">
        <v>1298</v>
      </c>
      <c r="AL677" s="84"/>
      <c r="AM677" s="84" t="s">
        <v>602</v>
      </c>
      <c r="AN677" s="86">
        <v>41573.195196759261</v>
      </c>
      <c r="AO677" s="88" t="s">
        <v>18329</v>
      </c>
      <c r="AP677" s="84" t="b">
        <v>0</v>
      </c>
      <c r="AQ677" s="84" t="b">
        <v>0</v>
      </c>
      <c r="AR677" s="84" t="b">
        <v>0</v>
      </c>
      <c r="AS677" s="84" t="s">
        <v>290</v>
      </c>
      <c r="AT677" s="84">
        <v>13</v>
      </c>
      <c r="AU677" s="88" t="s">
        <v>674</v>
      </c>
      <c r="AV677" s="84" t="b">
        <v>0</v>
      </c>
      <c r="AW677" s="84" t="s">
        <v>745</v>
      </c>
      <c r="AX677" s="88" t="s">
        <v>21771</v>
      </c>
      <c r="AY677" s="84" t="s">
        <v>66</v>
      </c>
      <c r="AZ677" s="2"/>
      <c r="BA677" s="3"/>
      <c r="BB677" s="3"/>
      <c r="BC677" s="3"/>
      <c r="BD677" s="3"/>
    </row>
    <row r="678" spans="1:56" x14ac:dyDescent="0.2">
      <c r="A678" s="69" t="s">
        <v>2609</v>
      </c>
      <c r="B678" s="70"/>
      <c r="C678" s="70"/>
      <c r="D678" s="71"/>
      <c r="E678" s="108"/>
      <c r="F678" s="113" t="s">
        <v>7153</v>
      </c>
      <c r="G678" s="109"/>
      <c r="H678" s="74"/>
      <c r="I678" s="75"/>
      <c r="J678" s="110"/>
      <c r="K678" s="74" t="s">
        <v>23923</v>
      </c>
      <c r="L678" s="111"/>
      <c r="M678" s="79"/>
      <c r="N678" s="79"/>
      <c r="O678" s="80"/>
      <c r="P678" s="81"/>
      <c r="Q678" s="81"/>
      <c r="R678" s="91"/>
      <c r="S678" s="91"/>
      <c r="T678" s="91"/>
      <c r="U678" s="91"/>
      <c r="V678" s="52"/>
      <c r="W678" s="52"/>
      <c r="X678" s="52"/>
      <c r="Y678" s="52"/>
      <c r="Z678" s="51"/>
      <c r="AA678" s="76"/>
      <c r="AB678" s="76"/>
      <c r="AC678" s="77"/>
      <c r="AD678" s="84" t="s">
        <v>12639</v>
      </c>
      <c r="AE678" s="84">
        <v>3421</v>
      </c>
      <c r="AF678" s="84">
        <v>1236</v>
      </c>
      <c r="AG678" s="84">
        <v>21071</v>
      </c>
      <c r="AH678" s="84">
        <v>61462</v>
      </c>
      <c r="AI678" s="84"/>
      <c r="AJ678" s="84" t="s">
        <v>14632</v>
      </c>
      <c r="AK678" s="84" t="s">
        <v>16217</v>
      </c>
      <c r="AL678" s="88" t="s">
        <v>17064</v>
      </c>
      <c r="AM678" s="84"/>
      <c r="AN678" s="86">
        <v>41336.870081018518</v>
      </c>
      <c r="AO678" s="88" t="s">
        <v>18330</v>
      </c>
      <c r="AP678" s="84" t="b">
        <v>0</v>
      </c>
      <c r="AQ678" s="84" t="b">
        <v>0</v>
      </c>
      <c r="AR678" s="84" t="b">
        <v>0</v>
      </c>
      <c r="AS678" s="84" t="s">
        <v>290</v>
      </c>
      <c r="AT678" s="84">
        <v>84</v>
      </c>
      <c r="AU678" s="88" t="s">
        <v>681</v>
      </c>
      <c r="AV678" s="84" t="b">
        <v>0</v>
      </c>
      <c r="AW678" s="84" t="s">
        <v>745</v>
      </c>
      <c r="AX678" s="88" t="s">
        <v>21772</v>
      </c>
      <c r="AY678" s="84" t="s">
        <v>66</v>
      </c>
      <c r="AZ678" s="2"/>
      <c r="BA678" s="3"/>
      <c r="BB678" s="3"/>
      <c r="BC678" s="3"/>
      <c r="BD678" s="3"/>
    </row>
    <row r="679" spans="1:56" x14ac:dyDescent="0.2">
      <c r="A679" s="69" t="s">
        <v>3027</v>
      </c>
      <c r="B679" s="70"/>
      <c r="C679" s="70"/>
      <c r="D679" s="71"/>
      <c r="E679" s="108"/>
      <c r="F679" s="113" t="s">
        <v>7483</v>
      </c>
      <c r="G679" s="109"/>
      <c r="H679" s="74"/>
      <c r="I679" s="75"/>
      <c r="J679" s="110"/>
      <c r="K679" s="74" t="s">
        <v>23924</v>
      </c>
      <c r="L679" s="111"/>
      <c r="M679" s="79"/>
      <c r="N679" s="79"/>
      <c r="O679" s="80"/>
      <c r="P679" s="81"/>
      <c r="Q679" s="81"/>
      <c r="R679" s="91"/>
      <c r="S679" s="91"/>
      <c r="T679" s="91"/>
      <c r="U679" s="91"/>
      <c r="V679" s="52"/>
      <c r="W679" s="52"/>
      <c r="X679" s="52"/>
      <c r="Y679" s="52"/>
      <c r="Z679" s="51"/>
      <c r="AA679" s="76"/>
      <c r="AB679" s="76"/>
      <c r="AC679" s="77"/>
      <c r="AD679" s="84" t="s">
        <v>12640</v>
      </c>
      <c r="AE679" s="84">
        <v>499</v>
      </c>
      <c r="AF679" s="84">
        <v>13340</v>
      </c>
      <c r="AG679" s="84">
        <v>16298</v>
      </c>
      <c r="AH679" s="84">
        <v>4099</v>
      </c>
      <c r="AI679" s="84">
        <v>-18000</v>
      </c>
      <c r="AJ679" s="84" t="s">
        <v>14633</v>
      </c>
      <c r="AK679" s="84" t="s">
        <v>310</v>
      </c>
      <c r="AL679" s="88" t="s">
        <v>17065</v>
      </c>
      <c r="AM679" s="84" t="s">
        <v>603</v>
      </c>
      <c r="AN679" s="86">
        <v>42125.826886574076</v>
      </c>
      <c r="AO679" s="88" t="s">
        <v>18331</v>
      </c>
      <c r="AP679" s="84" t="b">
        <v>0</v>
      </c>
      <c r="AQ679" s="84" t="b">
        <v>0</v>
      </c>
      <c r="AR679" s="84" t="b">
        <v>1</v>
      </c>
      <c r="AS679" s="84" t="s">
        <v>290</v>
      </c>
      <c r="AT679" s="84">
        <v>299</v>
      </c>
      <c r="AU679" s="88" t="s">
        <v>674</v>
      </c>
      <c r="AV679" s="84" t="b">
        <v>0</v>
      </c>
      <c r="AW679" s="84" t="s">
        <v>745</v>
      </c>
      <c r="AX679" s="88" t="s">
        <v>21773</v>
      </c>
      <c r="AY679" s="84" t="s">
        <v>66</v>
      </c>
      <c r="AZ679" s="2"/>
      <c r="BA679" s="3"/>
      <c r="BB679" s="3"/>
      <c r="BC679" s="3"/>
      <c r="BD679" s="3"/>
    </row>
    <row r="680" spans="1:56" x14ac:dyDescent="0.2">
      <c r="A680" s="69" t="s">
        <v>2610</v>
      </c>
      <c r="B680" s="70"/>
      <c r="C680" s="70"/>
      <c r="D680" s="71"/>
      <c r="E680" s="108"/>
      <c r="F680" s="113" t="s">
        <v>7154</v>
      </c>
      <c r="G680" s="109"/>
      <c r="H680" s="74"/>
      <c r="I680" s="75"/>
      <c r="J680" s="110"/>
      <c r="K680" s="74" t="s">
        <v>23925</v>
      </c>
      <c r="L680" s="111"/>
      <c r="M680" s="79"/>
      <c r="N680" s="79"/>
      <c r="O680" s="80"/>
      <c r="P680" s="81"/>
      <c r="Q680" s="81"/>
      <c r="R680" s="91"/>
      <c r="S680" s="91"/>
      <c r="T680" s="91"/>
      <c r="U680" s="91"/>
      <c r="V680" s="52"/>
      <c r="W680" s="52"/>
      <c r="X680" s="52"/>
      <c r="Y680" s="52"/>
      <c r="Z680" s="51"/>
      <c r="AA680" s="76"/>
      <c r="AB680" s="76"/>
      <c r="AC680" s="77"/>
      <c r="AD680" s="84" t="s">
        <v>12641</v>
      </c>
      <c r="AE680" s="84">
        <v>85</v>
      </c>
      <c r="AF680" s="84">
        <v>17</v>
      </c>
      <c r="AG680" s="84">
        <v>3033</v>
      </c>
      <c r="AH680" s="84">
        <v>840</v>
      </c>
      <c r="AI680" s="84"/>
      <c r="AJ680" s="84" t="s">
        <v>14634</v>
      </c>
      <c r="AK680" s="84"/>
      <c r="AL680" s="84"/>
      <c r="AM680" s="84"/>
      <c r="AN680" s="86">
        <v>41690.569398148145</v>
      </c>
      <c r="AO680" s="88" t="s">
        <v>18332</v>
      </c>
      <c r="AP680" s="84" t="b">
        <v>1</v>
      </c>
      <c r="AQ680" s="84" t="b">
        <v>0</v>
      </c>
      <c r="AR680" s="84" t="b">
        <v>0</v>
      </c>
      <c r="AS680" s="84" t="s">
        <v>2154</v>
      </c>
      <c r="AT680" s="84">
        <v>1</v>
      </c>
      <c r="AU680" s="88" t="s">
        <v>674</v>
      </c>
      <c r="AV680" s="84" t="b">
        <v>0</v>
      </c>
      <c r="AW680" s="84" t="s">
        <v>745</v>
      </c>
      <c r="AX680" s="88" t="s">
        <v>21774</v>
      </c>
      <c r="AY680" s="84" t="s">
        <v>66</v>
      </c>
      <c r="AZ680" s="2"/>
      <c r="BA680" s="3"/>
      <c r="BB680" s="3"/>
      <c r="BC680" s="3"/>
      <c r="BD680" s="3"/>
    </row>
    <row r="681" spans="1:56" x14ac:dyDescent="0.2">
      <c r="A681" s="69" t="s">
        <v>2611</v>
      </c>
      <c r="B681" s="70"/>
      <c r="C681" s="70"/>
      <c r="D681" s="71"/>
      <c r="E681" s="108"/>
      <c r="F681" s="113" t="s">
        <v>20546</v>
      </c>
      <c r="G681" s="109"/>
      <c r="H681" s="74"/>
      <c r="I681" s="75"/>
      <c r="J681" s="110"/>
      <c r="K681" s="74" t="s">
        <v>23926</v>
      </c>
      <c r="L681" s="111"/>
      <c r="M681" s="79"/>
      <c r="N681" s="79"/>
      <c r="O681" s="80"/>
      <c r="P681" s="81"/>
      <c r="Q681" s="81"/>
      <c r="R681" s="91"/>
      <c r="S681" s="91"/>
      <c r="T681" s="91"/>
      <c r="U681" s="91"/>
      <c r="V681" s="52"/>
      <c r="W681" s="52"/>
      <c r="X681" s="52"/>
      <c r="Y681" s="52"/>
      <c r="Z681" s="51"/>
      <c r="AA681" s="76"/>
      <c r="AB681" s="76"/>
      <c r="AC681" s="77"/>
      <c r="AD681" s="84" t="s">
        <v>12642</v>
      </c>
      <c r="AE681" s="84">
        <v>135</v>
      </c>
      <c r="AF681" s="84">
        <v>117</v>
      </c>
      <c r="AG681" s="84">
        <v>4077</v>
      </c>
      <c r="AH681" s="84">
        <v>5982</v>
      </c>
      <c r="AI681" s="84"/>
      <c r="AJ681" s="84" t="s">
        <v>14635</v>
      </c>
      <c r="AK681" s="84" t="s">
        <v>16218</v>
      </c>
      <c r="AL681" s="88" t="s">
        <v>17066</v>
      </c>
      <c r="AM681" s="84"/>
      <c r="AN681" s="86">
        <v>43088.563159722224</v>
      </c>
      <c r="AO681" s="88" t="s">
        <v>18333</v>
      </c>
      <c r="AP681" s="84" t="b">
        <v>1</v>
      </c>
      <c r="AQ681" s="84" t="b">
        <v>0</v>
      </c>
      <c r="AR681" s="84" t="b">
        <v>0</v>
      </c>
      <c r="AS681" s="84" t="s">
        <v>2154</v>
      </c>
      <c r="AT681" s="84">
        <v>2</v>
      </c>
      <c r="AU681" s="84"/>
      <c r="AV681" s="84" t="b">
        <v>0</v>
      </c>
      <c r="AW681" s="84" t="s">
        <v>745</v>
      </c>
      <c r="AX681" s="88" t="s">
        <v>21775</v>
      </c>
      <c r="AY681" s="84" t="s">
        <v>66</v>
      </c>
      <c r="AZ681" s="2"/>
      <c r="BA681" s="3"/>
      <c r="BB681" s="3"/>
      <c r="BC681" s="3"/>
      <c r="BD681" s="3"/>
    </row>
    <row r="682" spans="1:56" x14ac:dyDescent="0.2">
      <c r="A682" s="69" t="s">
        <v>2612</v>
      </c>
      <c r="B682" s="70"/>
      <c r="C682" s="70"/>
      <c r="D682" s="71"/>
      <c r="E682" s="108"/>
      <c r="F682" s="113" t="s">
        <v>7155</v>
      </c>
      <c r="G682" s="109"/>
      <c r="H682" s="74"/>
      <c r="I682" s="75"/>
      <c r="J682" s="110"/>
      <c r="K682" s="74" t="s">
        <v>23927</v>
      </c>
      <c r="L682" s="111"/>
      <c r="M682" s="79"/>
      <c r="N682" s="79"/>
      <c r="O682" s="80"/>
      <c r="P682" s="81"/>
      <c r="Q682" s="81"/>
      <c r="R682" s="91"/>
      <c r="S682" s="91"/>
      <c r="T682" s="91"/>
      <c r="U682" s="91"/>
      <c r="V682" s="52"/>
      <c r="W682" s="52"/>
      <c r="X682" s="52"/>
      <c r="Y682" s="52"/>
      <c r="Z682" s="51"/>
      <c r="AA682" s="76"/>
      <c r="AB682" s="76"/>
      <c r="AC682" s="77"/>
      <c r="AD682" s="84" t="s">
        <v>12643</v>
      </c>
      <c r="AE682" s="84">
        <v>101</v>
      </c>
      <c r="AF682" s="84">
        <v>4</v>
      </c>
      <c r="AG682" s="84">
        <v>214</v>
      </c>
      <c r="AH682" s="84">
        <v>192</v>
      </c>
      <c r="AI682" s="84">
        <v>-28800</v>
      </c>
      <c r="AJ682" s="84"/>
      <c r="AK682" s="84" t="s">
        <v>16219</v>
      </c>
      <c r="AL682" s="84"/>
      <c r="AM682" s="84" t="s">
        <v>602</v>
      </c>
      <c r="AN682" s="86">
        <v>42153.933622685188</v>
      </c>
      <c r="AO682" s="88" t="s">
        <v>18334</v>
      </c>
      <c r="AP682" s="84" t="b">
        <v>1</v>
      </c>
      <c r="AQ682" s="84" t="b">
        <v>0</v>
      </c>
      <c r="AR682" s="84" t="b">
        <v>0</v>
      </c>
      <c r="AS682" s="84" t="s">
        <v>673</v>
      </c>
      <c r="AT682" s="84">
        <v>0</v>
      </c>
      <c r="AU682" s="88" t="s">
        <v>674</v>
      </c>
      <c r="AV682" s="84" t="b">
        <v>0</v>
      </c>
      <c r="AW682" s="84" t="s">
        <v>745</v>
      </c>
      <c r="AX682" s="88" t="s">
        <v>21776</v>
      </c>
      <c r="AY682" s="84" t="s">
        <v>66</v>
      </c>
      <c r="AZ682" s="2"/>
      <c r="BA682" s="3"/>
      <c r="BB682" s="3"/>
      <c r="BC682" s="3"/>
      <c r="BD682" s="3"/>
    </row>
    <row r="683" spans="1:56" x14ac:dyDescent="0.2">
      <c r="A683" s="69" t="s">
        <v>2613</v>
      </c>
      <c r="B683" s="70"/>
      <c r="C683" s="70"/>
      <c r="D683" s="71"/>
      <c r="E683" s="108"/>
      <c r="F683" s="113" t="s">
        <v>7156</v>
      </c>
      <c r="G683" s="109"/>
      <c r="H683" s="74"/>
      <c r="I683" s="75"/>
      <c r="J683" s="110"/>
      <c r="K683" s="74" t="s">
        <v>23928</v>
      </c>
      <c r="L683" s="111"/>
      <c r="M683" s="79"/>
      <c r="N683" s="79"/>
      <c r="O683" s="80"/>
      <c r="P683" s="81"/>
      <c r="Q683" s="81"/>
      <c r="R683" s="91"/>
      <c r="S683" s="91"/>
      <c r="T683" s="91"/>
      <c r="U683" s="91"/>
      <c r="V683" s="52"/>
      <c r="W683" s="52"/>
      <c r="X683" s="52"/>
      <c r="Y683" s="52"/>
      <c r="Z683" s="51"/>
      <c r="AA683" s="76"/>
      <c r="AB683" s="76"/>
      <c r="AC683" s="77"/>
      <c r="AD683" s="84" t="s">
        <v>12644</v>
      </c>
      <c r="AE683" s="84">
        <v>46</v>
      </c>
      <c r="AF683" s="84">
        <v>63</v>
      </c>
      <c r="AG683" s="84">
        <v>10045</v>
      </c>
      <c r="AH683" s="84">
        <v>2</v>
      </c>
      <c r="AI683" s="84">
        <v>3600</v>
      </c>
      <c r="AJ683" s="84" t="s">
        <v>14636</v>
      </c>
      <c r="AK683" s="84" t="s">
        <v>1317</v>
      </c>
      <c r="AL683" s="84"/>
      <c r="AM683" s="84" t="s">
        <v>1419</v>
      </c>
      <c r="AN683" s="86">
        <v>39879.989907407406</v>
      </c>
      <c r="AO683" s="88" t="s">
        <v>18335</v>
      </c>
      <c r="AP683" s="84" t="b">
        <v>0</v>
      </c>
      <c r="AQ683" s="84" t="b">
        <v>0</v>
      </c>
      <c r="AR683" s="84" t="b">
        <v>0</v>
      </c>
      <c r="AS683" s="84" t="s">
        <v>290</v>
      </c>
      <c r="AT683" s="84">
        <v>0</v>
      </c>
      <c r="AU683" s="88" t="s">
        <v>689</v>
      </c>
      <c r="AV683" s="84" t="b">
        <v>0</v>
      </c>
      <c r="AW683" s="84" t="s">
        <v>745</v>
      </c>
      <c r="AX683" s="88" t="s">
        <v>21777</v>
      </c>
      <c r="AY683" s="84" t="s">
        <v>66</v>
      </c>
      <c r="AZ683" s="2"/>
      <c r="BA683" s="3"/>
      <c r="BB683" s="3"/>
      <c r="BC683" s="3"/>
      <c r="BD683" s="3"/>
    </row>
    <row r="684" spans="1:56" x14ac:dyDescent="0.2">
      <c r="A684" s="69" t="s">
        <v>2614</v>
      </c>
      <c r="B684" s="70"/>
      <c r="C684" s="70"/>
      <c r="D684" s="71"/>
      <c r="E684" s="108"/>
      <c r="F684" s="113" t="s">
        <v>7157</v>
      </c>
      <c r="G684" s="109"/>
      <c r="H684" s="74"/>
      <c r="I684" s="75"/>
      <c r="J684" s="110"/>
      <c r="K684" s="74" t="s">
        <v>23929</v>
      </c>
      <c r="L684" s="111"/>
      <c r="M684" s="79"/>
      <c r="N684" s="79"/>
      <c r="O684" s="80"/>
      <c r="P684" s="81"/>
      <c r="Q684" s="81"/>
      <c r="R684" s="91"/>
      <c r="S684" s="91"/>
      <c r="T684" s="91"/>
      <c r="U684" s="91"/>
      <c r="V684" s="52"/>
      <c r="W684" s="52"/>
      <c r="X684" s="52"/>
      <c r="Y684" s="52"/>
      <c r="Z684" s="51"/>
      <c r="AA684" s="76"/>
      <c r="AB684" s="76"/>
      <c r="AC684" s="77"/>
      <c r="AD684" s="84" t="s">
        <v>12645</v>
      </c>
      <c r="AE684" s="84">
        <v>241</v>
      </c>
      <c r="AF684" s="84">
        <v>28</v>
      </c>
      <c r="AG684" s="84">
        <v>56</v>
      </c>
      <c r="AH684" s="84">
        <v>229</v>
      </c>
      <c r="AI684" s="84">
        <v>-28800</v>
      </c>
      <c r="AJ684" s="84" t="s">
        <v>14637</v>
      </c>
      <c r="AK684" s="84" t="s">
        <v>16220</v>
      </c>
      <c r="AL684" s="88" t="s">
        <v>17067</v>
      </c>
      <c r="AM684" s="84" t="s">
        <v>602</v>
      </c>
      <c r="AN684" s="86">
        <v>39938.165937500002</v>
      </c>
      <c r="AO684" s="88" t="s">
        <v>18336</v>
      </c>
      <c r="AP684" s="84" t="b">
        <v>0</v>
      </c>
      <c r="AQ684" s="84" t="b">
        <v>0</v>
      </c>
      <c r="AR684" s="84" t="b">
        <v>0</v>
      </c>
      <c r="AS684" s="84" t="s">
        <v>290</v>
      </c>
      <c r="AT684" s="84">
        <v>0</v>
      </c>
      <c r="AU684" s="88" t="s">
        <v>690</v>
      </c>
      <c r="AV684" s="84" t="b">
        <v>0</v>
      </c>
      <c r="AW684" s="84" t="s">
        <v>745</v>
      </c>
      <c r="AX684" s="88" t="s">
        <v>21778</v>
      </c>
      <c r="AY684" s="84" t="s">
        <v>66</v>
      </c>
      <c r="AZ684" s="2"/>
      <c r="BA684" s="3"/>
      <c r="BB684" s="3"/>
      <c r="BC684" s="3"/>
      <c r="BD684" s="3"/>
    </row>
    <row r="685" spans="1:56" x14ac:dyDescent="0.2">
      <c r="A685" s="69" t="s">
        <v>2615</v>
      </c>
      <c r="B685" s="70"/>
      <c r="C685" s="70"/>
      <c r="D685" s="71"/>
      <c r="E685" s="108"/>
      <c r="F685" s="113" t="s">
        <v>7158</v>
      </c>
      <c r="G685" s="109"/>
      <c r="H685" s="74"/>
      <c r="I685" s="75"/>
      <c r="J685" s="110"/>
      <c r="K685" s="74" t="s">
        <v>23930</v>
      </c>
      <c r="L685" s="111"/>
      <c r="M685" s="79"/>
      <c r="N685" s="79"/>
      <c r="O685" s="80"/>
      <c r="P685" s="81"/>
      <c r="Q685" s="81"/>
      <c r="R685" s="91"/>
      <c r="S685" s="91"/>
      <c r="T685" s="91"/>
      <c r="U685" s="91"/>
      <c r="V685" s="52"/>
      <c r="W685" s="52"/>
      <c r="X685" s="52"/>
      <c r="Y685" s="52"/>
      <c r="Z685" s="51"/>
      <c r="AA685" s="76"/>
      <c r="AB685" s="76"/>
      <c r="AC685" s="77"/>
      <c r="AD685" s="84" t="s">
        <v>12646</v>
      </c>
      <c r="AE685" s="84">
        <v>192</v>
      </c>
      <c r="AF685" s="84">
        <v>57</v>
      </c>
      <c r="AG685" s="84">
        <v>26900</v>
      </c>
      <c r="AH685" s="84">
        <v>48382</v>
      </c>
      <c r="AI685" s="84"/>
      <c r="AJ685" s="84" t="s">
        <v>14638</v>
      </c>
      <c r="AK685" s="84"/>
      <c r="AL685" s="84"/>
      <c r="AM685" s="84"/>
      <c r="AN685" s="86">
        <v>42897.889791666668</v>
      </c>
      <c r="AO685" s="84"/>
      <c r="AP685" s="84" t="b">
        <v>1</v>
      </c>
      <c r="AQ685" s="84" t="b">
        <v>0</v>
      </c>
      <c r="AR685" s="84" t="b">
        <v>0</v>
      </c>
      <c r="AS685" s="84" t="s">
        <v>2154</v>
      </c>
      <c r="AT685" s="84">
        <v>0</v>
      </c>
      <c r="AU685" s="84"/>
      <c r="AV685" s="84" t="b">
        <v>0</v>
      </c>
      <c r="AW685" s="84" t="s">
        <v>745</v>
      </c>
      <c r="AX685" s="88" t="s">
        <v>21779</v>
      </c>
      <c r="AY685" s="84" t="s">
        <v>66</v>
      </c>
      <c r="AZ685" s="2"/>
      <c r="BA685" s="3"/>
      <c r="BB685" s="3"/>
      <c r="BC685" s="3"/>
      <c r="BD685" s="3"/>
    </row>
    <row r="686" spans="1:56" x14ac:dyDescent="0.2">
      <c r="A686" s="69" t="s">
        <v>2616</v>
      </c>
      <c r="B686" s="70"/>
      <c r="C686" s="70"/>
      <c r="D686" s="71"/>
      <c r="E686" s="108"/>
      <c r="F686" s="113" t="s">
        <v>275</v>
      </c>
      <c r="G686" s="109"/>
      <c r="H686" s="74"/>
      <c r="I686" s="75"/>
      <c r="J686" s="110"/>
      <c r="K686" s="74" t="s">
        <v>23931</v>
      </c>
      <c r="L686" s="111"/>
      <c r="M686" s="79"/>
      <c r="N686" s="79"/>
      <c r="O686" s="80"/>
      <c r="P686" s="81"/>
      <c r="Q686" s="81"/>
      <c r="R686" s="91"/>
      <c r="S686" s="91"/>
      <c r="T686" s="91"/>
      <c r="U686" s="91"/>
      <c r="V686" s="52"/>
      <c r="W686" s="52"/>
      <c r="X686" s="52"/>
      <c r="Y686" s="52"/>
      <c r="Z686" s="51"/>
      <c r="AA686" s="76"/>
      <c r="AB686" s="76"/>
      <c r="AC686" s="77"/>
      <c r="AD686" s="84" t="s">
        <v>1057</v>
      </c>
      <c r="AE686" s="84">
        <v>3571</v>
      </c>
      <c r="AF686" s="84">
        <v>323</v>
      </c>
      <c r="AG686" s="84">
        <v>17912</v>
      </c>
      <c r="AH686" s="84">
        <v>11218</v>
      </c>
      <c r="AI686" s="84"/>
      <c r="AJ686" s="84"/>
      <c r="AK686" s="84"/>
      <c r="AL686" s="84"/>
      <c r="AM686" s="84"/>
      <c r="AN686" s="86">
        <v>41752.073541666665</v>
      </c>
      <c r="AO686" s="84"/>
      <c r="AP686" s="84" t="b">
        <v>1</v>
      </c>
      <c r="AQ686" s="84" t="b">
        <v>1</v>
      </c>
      <c r="AR686" s="84" t="b">
        <v>0</v>
      </c>
      <c r="AS686" s="84" t="s">
        <v>290</v>
      </c>
      <c r="AT686" s="84">
        <v>10</v>
      </c>
      <c r="AU686" s="88" t="s">
        <v>674</v>
      </c>
      <c r="AV686" s="84" t="b">
        <v>0</v>
      </c>
      <c r="AW686" s="84" t="s">
        <v>745</v>
      </c>
      <c r="AX686" s="88" t="s">
        <v>21780</v>
      </c>
      <c r="AY686" s="84" t="s">
        <v>66</v>
      </c>
      <c r="AZ686" s="2"/>
      <c r="BA686" s="3"/>
      <c r="BB686" s="3"/>
      <c r="BC686" s="3"/>
      <c r="BD686" s="3"/>
    </row>
    <row r="687" spans="1:56" x14ac:dyDescent="0.2">
      <c r="A687" s="69" t="s">
        <v>2617</v>
      </c>
      <c r="B687" s="70"/>
      <c r="C687" s="70"/>
      <c r="D687" s="71"/>
      <c r="E687" s="108"/>
      <c r="F687" s="113" t="s">
        <v>7159</v>
      </c>
      <c r="G687" s="109"/>
      <c r="H687" s="74"/>
      <c r="I687" s="75"/>
      <c r="J687" s="110"/>
      <c r="K687" s="74" t="s">
        <v>23932</v>
      </c>
      <c r="L687" s="111"/>
      <c r="M687" s="79"/>
      <c r="N687" s="79"/>
      <c r="O687" s="80"/>
      <c r="P687" s="81"/>
      <c r="Q687" s="81"/>
      <c r="R687" s="91"/>
      <c r="S687" s="91"/>
      <c r="T687" s="91"/>
      <c r="U687" s="91"/>
      <c r="V687" s="52"/>
      <c r="W687" s="52"/>
      <c r="X687" s="52"/>
      <c r="Y687" s="52"/>
      <c r="Z687" s="51"/>
      <c r="AA687" s="76"/>
      <c r="AB687" s="76"/>
      <c r="AC687" s="77"/>
      <c r="AD687" s="84" t="s">
        <v>12647</v>
      </c>
      <c r="AE687" s="84">
        <v>516</v>
      </c>
      <c r="AF687" s="84">
        <v>167</v>
      </c>
      <c r="AG687" s="84">
        <v>605</v>
      </c>
      <c r="AH687" s="84">
        <v>812</v>
      </c>
      <c r="AI687" s="84"/>
      <c r="AJ687" s="84" t="s">
        <v>14639</v>
      </c>
      <c r="AK687" s="84" t="s">
        <v>1946</v>
      </c>
      <c r="AL687" s="88" t="s">
        <v>17068</v>
      </c>
      <c r="AM687" s="84"/>
      <c r="AN687" s="86">
        <v>42891.940370370372</v>
      </c>
      <c r="AO687" s="88" t="s">
        <v>18337</v>
      </c>
      <c r="AP687" s="84" t="b">
        <v>0</v>
      </c>
      <c r="AQ687" s="84" t="b">
        <v>0</v>
      </c>
      <c r="AR687" s="84" t="b">
        <v>1</v>
      </c>
      <c r="AS687" s="84" t="s">
        <v>290</v>
      </c>
      <c r="AT687" s="84">
        <v>0</v>
      </c>
      <c r="AU687" s="88" t="s">
        <v>674</v>
      </c>
      <c r="AV687" s="84" t="b">
        <v>0</v>
      </c>
      <c r="AW687" s="84" t="s">
        <v>745</v>
      </c>
      <c r="AX687" s="88" t="s">
        <v>21781</v>
      </c>
      <c r="AY687" s="84" t="s">
        <v>66</v>
      </c>
      <c r="AZ687" s="2"/>
      <c r="BA687" s="3"/>
      <c r="BB687" s="3"/>
      <c r="BC687" s="3"/>
      <c r="BD687" s="3"/>
    </row>
    <row r="688" spans="1:56" x14ac:dyDescent="0.2">
      <c r="A688" s="69" t="s">
        <v>2618</v>
      </c>
      <c r="B688" s="70"/>
      <c r="C688" s="70"/>
      <c r="D688" s="71"/>
      <c r="E688" s="108"/>
      <c r="F688" s="113" t="s">
        <v>7160</v>
      </c>
      <c r="G688" s="109"/>
      <c r="H688" s="74"/>
      <c r="I688" s="75"/>
      <c r="J688" s="110"/>
      <c r="K688" s="74" t="s">
        <v>23933</v>
      </c>
      <c r="L688" s="111"/>
      <c r="M688" s="79"/>
      <c r="N688" s="79"/>
      <c r="O688" s="80"/>
      <c r="P688" s="81"/>
      <c r="Q688" s="81"/>
      <c r="R688" s="91"/>
      <c r="S688" s="91"/>
      <c r="T688" s="91"/>
      <c r="U688" s="91"/>
      <c r="V688" s="52"/>
      <c r="W688" s="52"/>
      <c r="X688" s="52"/>
      <c r="Y688" s="52"/>
      <c r="Z688" s="51"/>
      <c r="AA688" s="76"/>
      <c r="AB688" s="76"/>
      <c r="AC688" s="77"/>
      <c r="AD688" s="84" t="s">
        <v>12648</v>
      </c>
      <c r="AE688" s="84">
        <v>2593</v>
      </c>
      <c r="AF688" s="84">
        <v>2207</v>
      </c>
      <c r="AG688" s="84">
        <v>8748</v>
      </c>
      <c r="AH688" s="84">
        <v>25864</v>
      </c>
      <c r="AI688" s="84">
        <v>-28800</v>
      </c>
      <c r="AJ688" s="84" t="s">
        <v>14640</v>
      </c>
      <c r="AK688" s="84" t="s">
        <v>475</v>
      </c>
      <c r="AL688" s="84"/>
      <c r="AM688" s="84" t="s">
        <v>602</v>
      </c>
      <c r="AN688" s="86">
        <v>40946.788668981484</v>
      </c>
      <c r="AO688" s="88" t="s">
        <v>18338</v>
      </c>
      <c r="AP688" s="84" t="b">
        <v>0</v>
      </c>
      <c r="AQ688" s="84" t="b">
        <v>0</v>
      </c>
      <c r="AR688" s="84" t="b">
        <v>0</v>
      </c>
      <c r="AS688" s="84" t="s">
        <v>290</v>
      </c>
      <c r="AT688" s="84">
        <v>139</v>
      </c>
      <c r="AU688" s="88" t="s">
        <v>19803</v>
      </c>
      <c r="AV688" s="84" t="b">
        <v>0</v>
      </c>
      <c r="AW688" s="84" t="s">
        <v>745</v>
      </c>
      <c r="AX688" s="88" t="s">
        <v>21782</v>
      </c>
      <c r="AY688" s="84" t="s">
        <v>66</v>
      </c>
      <c r="AZ688" s="2"/>
      <c r="BA688" s="3"/>
      <c r="BB688" s="3"/>
      <c r="BC688" s="3"/>
      <c r="BD688" s="3"/>
    </row>
    <row r="689" spans="1:56" x14ac:dyDescent="0.2">
      <c r="A689" s="69" t="s">
        <v>2619</v>
      </c>
      <c r="B689" s="70"/>
      <c r="C689" s="70"/>
      <c r="D689" s="71"/>
      <c r="E689" s="108"/>
      <c r="F689" s="113" t="s">
        <v>7161</v>
      </c>
      <c r="G689" s="109"/>
      <c r="H689" s="74"/>
      <c r="I689" s="75"/>
      <c r="J689" s="110"/>
      <c r="K689" s="74" t="s">
        <v>23934</v>
      </c>
      <c r="L689" s="111"/>
      <c r="M689" s="79"/>
      <c r="N689" s="79"/>
      <c r="O689" s="80"/>
      <c r="P689" s="81"/>
      <c r="Q689" s="81"/>
      <c r="R689" s="91"/>
      <c r="S689" s="91"/>
      <c r="T689" s="91"/>
      <c r="U689" s="91"/>
      <c r="V689" s="52"/>
      <c r="W689" s="52"/>
      <c r="X689" s="52"/>
      <c r="Y689" s="52"/>
      <c r="Z689" s="51"/>
      <c r="AA689" s="76"/>
      <c r="AB689" s="76"/>
      <c r="AC689" s="77"/>
      <c r="AD689" s="84" t="s">
        <v>12649</v>
      </c>
      <c r="AE689" s="84">
        <v>4456</v>
      </c>
      <c r="AF689" s="84">
        <v>5212</v>
      </c>
      <c r="AG689" s="84">
        <v>8938</v>
      </c>
      <c r="AH689" s="84">
        <v>3662</v>
      </c>
      <c r="AI689" s="84"/>
      <c r="AJ689" s="84" t="s">
        <v>14641</v>
      </c>
      <c r="AK689" s="84" t="s">
        <v>523</v>
      </c>
      <c r="AL689" s="88" t="s">
        <v>17069</v>
      </c>
      <c r="AM689" s="84"/>
      <c r="AN689" s="86">
        <v>41888.907210648147</v>
      </c>
      <c r="AO689" s="88" t="s">
        <v>18339</v>
      </c>
      <c r="AP689" s="84" t="b">
        <v>1</v>
      </c>
      <c r="AQ689" s="84" t="b">
        <v>0</v>
      </c>
      <c r="AR689" s="84" t="b">
        <v>1</v>
      </c>
      <c r="AS689" s="84" t="s">
        <v>290</v>
      </c>
      <c r="AT689" s="84">
        <v>133</v>
      </c>
      <c r="AU689" s="88" t="s">
        <v>674</v>
      </c>
      <c r="AV689" s="84" t="b">
        <v>0</v>
      </c>
      <c r="AW689" s="84" t="s">
        <v>745</v>
      </c>
      <c r="AX689" s="88" t="s">
        <v>21783</v>
      </c>
      <c r="AY689" s="84" t="s">
        <v>66</v>
      </c>
      <c r="AZ689" s="2"/>
      <c r="BA689" s="3"/>
      <c r="BB689" s="3"/>
      <c r="BC689" s="3"/>
      <c r="BD689" s="3"/>
    </row>
    <row r="690" spans="1:56" x14ac:dyDescent="0.2">
      <c r="A690" s="69" t="s">
        <v>2620</v>
      </c>
      <c r="B690" s="70"/>
      <c r="C690" s="70"/>
      <c r="D690" s="71"/>
      <c r="E690" s="108"/>
      <c r="F690" s="113" t="s">
        <v>7162</v>
      </c>
      <c r="G690" s="109"/>
      <c r="H690" s="74"/>
      <c r="I690" s="75"/>
      <c r="J690" s="110"/>
      <c r="K690" s="74" t="s">
        <v>23935</v>
      </c>
      <c r="L690" s="111"/>
      <c r="M690" s="79"/>
      <c r="N690" s="79"/>
      <c r="O690" s="80"/>
      <c r="P690" s="81"/>
      <c r="Q690" s="81"/>
      <c r="R690" s="91"/>
      <c r="S690" s="91"/>
      <c r="T690" s="91"/>
      <c r="U690" s="91"/>
      <c r="V690" s="52"/>
      <c r="W690" s="52"/>
      <c r="X690" s="52"/>
      <c r="Y690" s="52"/>
      <c r="Z690" s="51"/>
      <c r="AA690" s="76"/>
      <c r="AB690" s="76"/>
      <c r="AC690" s="77"/>
      <c r="AD690" s="84" t="s">
        <v>12650</v>
      </c>
      <c r="AE690" s="84">
        <v>1007</v>
      </c>
      <c r="AF690" s="84">
        <v>1017</v>
      </c>
      <c r="AG690" s="84">
        <v>4424</v>
      </c>
      <c r="AH690" s="84">
        <v>4432</v>
      </c>
      <c r="AI690" s="84"/>
      <c r="AJ690" s="84" t="s">
        <v>14642</v>
      </c>
      <c r="AK690" s="84" t="s">
        <v>525</v>
      </c>
      <c r="AL690" s="88" t="s">
        <v>17070</v>
      </c>
      <c r="AM690" s="84"/>
      <c r="AN690" s="86">
        <v>42690.77306712963</v>
      </c>
      <c r="AO690" s="88" t="s">
        <v>18340</v>
      </c>
      <c r="AP690" s="84" t="b">
        <v>1</v>
      </c>
      <c r="AQ690" s="84" t="b">
        <v>0</v>
      </c>
      <c r="AR690" s="84" t="b">
        <v>1</v>
      </c>
      <c r="AS690" s="84" t="s">
        <v>290</v>
      </c>
      <c r="AT690" s="84">
        <v>6</v>
      </c>
      <c r="AU690" s="84"/>
      <c r="AV690" s="84" t="b">
        <v>0</v>
      </c>
      <c r="AW690" s="84" t="s">
        <v>745</v>
      </c>
      <c r="AX690" s="88" t="s">
        <v>21784</v>
      </c>
      <c r="AY690" s="84" t="s">
        <v>66</v>
      </c>
      <c r="AZ690" s="2"/>
      <c r="BA690" s="3"/>
      <c r="BB690" s="3"/>
      <c r="BC690" s="3"/>
      <c r="BD690" s="3"/>
    </row>
    <row r="691" spans="1:56" x14ac:dyDescent="0.2">
      <c r="A691" s="69" t="s">
        <v>2621</v>
      </c>
      <c r="B691" s="70"/>
      <c r="C691" s="70"/>
      <c r="D691" s="71"/>
      <c r="E691" s="108"/>
      <c r="F691" s="113" t="s">
        <v>7163</v>
      </c>
      <c r="G691" s="109"/>
      <c r="H691" s="74"/>
      <c r="I691" s="75"/>
      <c r="J691" s="110"/>
      <c r="K691" s="74" t="s">
        <v>23936</v>
      </c>
      <c r="L691" s="111"/>
      <c r="M691" s="79"/>
      <c r="N691" s="79"/>
      <c r="O691" s="80"/>
      <c r="P691" s="81"/>
      <c r="Q691" s="81"/>
      <c r="R691" s="91"/>
      <c r="S691" s="91"/>
      <c r="T691" s="91"/>
      <c r="U691" s="91"/>
      <c r="V691" s="52"/>
      <c r="W691" s="52"/>
      <c r="X691" s="52"/>
      <c r="Y691" s="52"/>
      <c r="Z691" s="51"/>
      <c r="AA691" s="76"/>
      <c r="AB691" s="76"/>
      <c r="AC691" s="77"/>
      <c r="AD691" s="84" t="s">
        <v>12651</v>
      </c>
      <c r="AE691" s="84">
        <v>7769</v>
      </c>
      <c r="AF691" s="84">
        <v>11098</v>
      </c>
      <c r="AG691" s="84">
        <v>16383</v>
      </c>
      <c r="AH691" s="84">
        <v>8400</v>
      </c>
      <c r="AI691" s="84">
        <v>-28800</v>
      </c>
      <c r="AJ691" s="84" t="s">
        <v>14643</v>
      </c>
      <c r="AK691" s="84" t="s">
        <v>16221</v>
      </c>
      <c r="AL691" s="88" t="s">
        <v>17071</v>
      </c>
      <c r="AM691" s="84" t="s">
        <v>602</v>
      </c>
      <c r="AN691" s="86">
        <v>39882.872731481482</v>
      </c>
      <c r="AO691" s="88" t="s">
        <v>18341</v>
      </c>
      <c r="AP691" s="84" t="b">
        <v>0</v>
      </c>
      <c r="AQ691" s="84" t="b">
        <v>0</v>
      </c>
      <c r="AR691" s="84" t="b">
        <v>1</v>
      </c>
      <c r="AS691" s="84" t="s">
        <v>290</v>
      </c>
      <c r="AT691" s="84">
        <v>275</v>
      </c>
      <c r="AU691" s="88" t="s">
        <v>682</v>
      </c>
      <c r="AV691" s="84" t="b">
        <v>1</v>
      </c>
      <c r="AW691" s="84" t="s">
        <v>745</v>
      </c>
      <c r="AX691" s="88" t="s">
        <v>21785</v>
      </c>
      <c r="AY691" s="84" t="s">
        <v>66</v>
      </c>
      <c r="AZ691" s="2"/>
      <c r="BA691" s="3"/>
      <c r="BB691" s="3"/>
      <c r="BC691" s="3"/>
      <c r="BD691" s="3"/>
    </row>
    <row r="692" spans="1:56" x14ac:dyDescent="0.2">
      <c r="A692" s="69" t="s">
        <v>3924</v>
      </c>
      <c r="B692" s="70"/>
      <c r="C692" s="70"/>
      <c r="D692" s="71"/>
      <c r="E692" s="108"/>
      <c r="F692" s="113" t="s">
        <v>20547</v>
      </c>
      <c r="G692" s="109"/>
      <c r="H692" s="74"/>
      <c r="I692" s="75"/>
      <c r="J692" s="110"/>
      <c r="K692" s="74" t="s">
        <v>23937</v>
      </c>
      <c r="L692" s="111"/>
      <c r="M692" s="79"/>
      <c r="N692" s="79"/>
      <c r="O692" s="80"/>
      <c r="P692" s="81"/>
      <c r="Q692" s="81"/>
      <c r="R692" s="91"/>
      <c r="S692" s="91"/>
      <c r="T692" s="91"/>
      <c r="U692" s="91"/>
      <c r="V692" s="52"/>
      <c r="W692" s="52"/>
      <c r="X692" s="52"/>
      <c r="Y692" s="52"/>
      <c r="Z692" s="51"/>
      <c r="AA692" s="76"/>
      <c r="AB692" s="76"/>
      <c r="AC692" s="77"/>
      <c r="AD692" s="84" t="s">
        <v>12652</v>
      </c>
      <c r="AE692" s="84">
        <v>282</v>
      </c>
      <c r="AF692" s="84">
        <v>514</v>
      </c>
      <c r="AG692" s="84">
        <v>599</v>
      </c>
      <c r="AH692" s="84">
        <v>204</v>
      </c>
      <c r="AI692" s="84">
        <v>-25200</v>
      </c>
      <c r="AJ692" s="84" t="s">
        <v>14644</v>
      </c>
      <c r="AK692" s="84" t="s">
        <v>1452</v>
      </c>
      <c r="AL692" s="88" t="s">
        <v>17072</v>
      </c>
      <c r="AM692" s="84" t="s">
        <v>542</v>
      </c>
      <c r="AN692" s="86">
        <v>40184.155509259261</v>
      </c>
      <c r="AO692" s="88" t="s">
        <v>18342</v>
      </c>
      <c r="AP692" s="84" t="b">
        <v>0</v>
      </c>
      <c r="AQ692" s="84" t="b">
        <v>0</v>
      </c>
      <c r="AR692" s="84" t="b">
        <v>1</v>
      </c>
      <c r="AS692" s="84" t="s">
        <v>290</v>
      </c>
      <c r="AT692" s="84">
        <v>11</v>
      </c>
      <c r="AU692" s="88" t="s">
        <v>678</v>
      </c>
      <c r="AV692" s="84" t="b">
        <v>0</v>
      </c>
      <c r="AW692" s="84" t="s">
        <v>745</v>
      </c>
      <c r="AX692" s="88" t="s">
        <v>21786</v>
      </c>
      <c r="AY692" s="84" t="s">
        <v>65</v>
      </c>
      <c r="AZ692" s="2"/>
      <c r="BA692" s="3"/>
      <c r="BB692" s="3"/>
      <c r="BC692" s="3"/>
      <c r="BD692" s="3"/>
    </row>
    <row r="693" spans="1:56" x14ac:dyDescent="0.2">
      <c r="A693" s="69" t="s">
        <v>3925</v>
      </c>
      <c r="B693" s="70"/>
      <c r="C693" s="70"/>
      <c r="D693" s="71"/>
      <c r="E693" s="108"/>
      <c r="F693" s="113" t="s">
        <v>20548</v>
      </c>
      <c r="G693" s="109"/>
      <c r="H693" s="74"/>
      <c r="I693" s="75"/>
      <c r="J693" s="110"/>
      <c r="K693" s="74" t="s">
        <v>23938</v>
      </c>
      <c r="L693" s="111"/>
      <c r="M693" s="79"/>
      <c r="N693" s="79"/>
      <c r="O693" s="80"/>
      <c r="P693" s="81"/>
      <c r="Q693" s="81"/>
      <c r="R693" s="91"/>
      <c r="S693" s="91"/>
      <c r="T693" s="91"/>
      <c r="U693" s="91"/>
      <c r="V693" s="52"/>
      <c r="W693" s="52"/>
      <c r="X693" s="52"/>
      <c r="Y693" s="52"/>
      <c r="Z693" s="51"/>
      <c r="AA693" s="76"/>
      <c r="AB693" s="76"/>
      <c r="AC693" s="77"/>
      <c r="AD693" s="84" t="s">
        <v>12653</v>
      </c>
      <c r="AE693" s="84">
        <v>1117</v>
      </c>
      <c r="AF693" s="84">
        <v>1848</v>
      </c>
      <c r="AG693" s="84">
        <v>22156</v>
      </c>
      <c r="AH693" s="84">
        <v>3754</v>
      </c>
      <c r="AI693" s="84">
        <v>-28800</v>
      </c>
      <c r="AJ693" s="84" t="s">
        <v>14645</v>
      </c>
      <c r="AK693" s="84" t="s">
        <v>16222</v>
      </c>
      <c r="AL693" s="88" t="s">
        <v>17073</v>
      </c>
      <c r="AM693" s="84" t="s">
        <v>602</v>
      </c>
      <c r="AN693" s="86">
        <v>39700.796932870369</v>
      </c>
      <c r="AO693" s="88" t="s">
        <v>18343</v>
      </c>
      <c r="AP693" s="84" t="b">
        <v>0</v>
      </c>
      <c r="AQ693" s="84" t="b">
        <v>0</v>
      </c>
      <c r="AR693" s="84" t="b">
        <v>1</v>
      </c>
      <c r="AS693" s="84" t="s">
        <v>290</v>
      </c>
      <c r="AT693" s="84">
        <v>161</v>
      </c>
      <c r="AU693" s="88" t="s">
        <v>19804</v>
      </c>
      <c r="AV693" s="84" t="b">
        <v>0</v>
      </c>
      <c r="AW693" s="84" t="s">
        <v>745</v>
      </c>
      <c r="AX693" s="88" t="s">
        <v>21787</v>
      </c>
      <c r="AY693" s="84" t="s">
        <v>65</v>
      </c>
      <c r="AZ693" s="2"/>
      <c r="BA693" s="3"/>
      <c r="BB693" s="3"/>
      <c r="BC693" s="3"/>
      <c r="BD693" s="3"/>
    </row>
    <row r="694" spans="1:56" x14ac:dyDescent="0.2">
      <c r="A694" s="69" t="s">
        <v>2622</v>
      </c>
      <c r="B694" s="70"/>
      <c r="C694" s="70"/>
      <c r="D694" s="71"/>
      <c r="E694" s="108"/>
      <c r="F694" s="113" t="s">
        <v>7164</v>
      </c>
      <c r="G694" s="109"/>
      <c r="H694" s="74"/>
      <c r="I694" s="75"/>
      <c r="J694" s="110"/>
      <c r="K694" s="74" t="s">
        <v>23939</v>
      </c>
      <c r="L694" s="111"/>
      <c r="M694" s="79"/>
      <c r="N694" s="79"/>
      <c r="O694" s="80"/>
      <c r="P694" s="81"/>
      <c r="Q694" s="81"/>
      <c r="R694" s="91"/>
      <c r="S694" s="91"/>
      <c r="T694" s="91"/>
      <c r="U694" s="91"/>
      <c r="V694" s="52"/>
      <c r="W694" s="52"/>
      <c r="X694" s="52"/>
      <c r="Y694" s="52"/>
      <c r="Z694" s="51"/>
      <c r="AA694" s="76"/>
      <c r="AB694" s="76"/>
      <c r="AC694" s="77"/>
      <c r="AD694" s="84" t="s">
        <v>12654</v>
      </c>
      <c r="AE694" s="84">
        <v>2832</v>
      </c>
      <c r="AF694" s="84">
        <v>3134</v>
      </c>
      <c r="AG694" s="84">
        <v>38192</v>
      </c>
      <c r="AH694" s="84">
        <v>23851</v>
      </c>
      <c r="AI694" s="84">
        <v>-28800</v>
      </c>
      <c r="AJ694" s="84" t="s">
        <v>14646</v>
      </c>
      <c r="AK694" s="84" t="s">
        <v>1327</v>
      </c>
      <c r="AL694" s="84"/>
      <c r="AM694" s="84" t="s">
        <v>602</v>
      </c>
      <c r="AN694" s="86">
        <v>41946.096863425926</v>
      </c>
      <c r="AO694" s="88" t="s">
        <v>18344</v>
      </c>
      <c r="AP694" s="84" t="b">
        <v>0</v>
      </c>
      <c r="AQ694" s="84" t="b">
        <v>0</v>
      </c>
      <c r="AR694" s="84" t="b">
        <v>1</v>
      </c>
      <c r="AS694" s="84" t="s">
        <v>290</v>
      </c>
      <c r="AT694" s="84">
        <v>20</v>
      </c>
      <c r="AU694" s="88" t="s">
        <v>675</v>
      </c>
      <c r="AV694" s="84" t="b">
        <v>0</v>
      </c>
      <c r="AW694" s="84" t="s">
        <v>745</v>
      </c>
      <c r="AX694" s="88" t="s">
        <v>21788</v>
      </c>
      <c r="AY694" s="84" t="s">
        <v>66</v>
      </c>
      <c r="AZ694" s="2"/>
      <c r="BA694" s="3"/>
      <c r="BB694" s="3"/>
      <c r="BC694" s="3"/>
      <c r="BD694" s="3"/>
    </row>
    <row r="695" spans="1:56" x14ac:dyDescent="0.2">
      <c r="A695" s="69" t="s">
        <v>2623</v>
      </c>
      <c r="B695" s="70"/>
      <c r="C695" s="70"/>
      <c r="D695" s="71"/>
      <c r="E695" s="108"/>
      <c r="F695" s="113" t="s">
        <v>7165</v>
      </c>
      <c r="G695" s="109"/>
      <c r="H695" s="74"/>
      <c r="I695" s="75"/>
      <c r="J695" s="110"/>
      <c r="K695" s="74" t="s">
        <v>23940</v>
      </c>
      <c r="L695" s="111"/>
      <c r="M695" s="79"/>
      <c r="N695" s="79"/>
      <c r="O695" s="80"/>
      <c r="P695" s="81"/>
      <c r="Q695" s="81"/>
      <c r="R695" s="91"/>
      <c r="S695" s="91"/>
      <c r="T695" s="91"/>
      <c r="U695" s="91"/>
      <c r="V695" s="52"/>
      <c r="W695" s="52"/>
      <c r="X695" s="52"/>
      <c r="Y695" s="52"/>
      <c r="Z695" s="51"/>
      <c r="AA695" s="76"/>
      <c r="AB695" s="76"/>
      <c r="AC695" s="77"/>
      <c r="AD695" s="84" t="s">
        <v>12655</v>
      </c>
      <c r="AE695" s="84">
        <v>739</v>
      </c>
      <c r="AF695" s="84">
        <v>750</v>
      </c>
      <c r="AG695" s="84">
        <v>15055</v>
      </c>
      <c r="AH695" s="84">
        <v>17238</v>
      </c>
      <c r="AI695" s="84">
        <v>-18000</v>
      </c>
      <c r="AJ695" s="84" t="s">
        <v>14647</v>
      </c>
      <c r="AK695" s="84" t="s">
        <v>16223</v>
      </c>
      <c r="AL695" s="84"/>
      <c r="AM695" s="84" t="s">
        <v>603</v>
      </c>
      <c r="AN695" s="86">
        <v>41344.562916666669</v>
      </c>
      <c r="AO695" s="88" t="s">
        <v>18345</v>
      </c>
      <c r="AP695" s="84" t="b">
        <v>0</v>
      </c>
      <c r="AQ695" s="84" t="b">
        <v>0</v>
      </c>
      <c r="AR695" s="84" t="b">
        <v>1</v>
      </c>
      <c r="AS695" s="84" t="s">
        <v>290</v>
      </c>
      <c r="AT695" s="84">
        <v>7</v>
      </c>
      <c r="AU695" s="88" t="s">
        <v>674</v>
      </c>
      <c r="AV695" s="84" t="b">
        <v>0</v>
      </c>
      <c r="AW695" s="84" t="s">
        <v>745</v>
      </c>
      <c r="AX695" s="88" t="s">
        <v>21789</v>
      </c>
      <c r="AY695" s="84" t="s">
        <v>66</v>
      </c>
      <c r="AZ695" s="2"/>
      <c r="BA695" s="3"/>
      <c r="BB695" s="3"/>
      <c r="BC695" s="3"/>
      <c r="BD695" s="3"/>
    </row>
    <row r="696" spans="1:56" x14ac:dyDescent="0.2">
      <c r="A696" s="69" t="s">
        <v>2624</v>
      </c>
      <c r="B696" s="70"/>
      <c r="C696" s="70"/>
      <c r="D696" s="71"/>
      <c r="E696" s="108"/>
      <c r="F696" s="113" t="s">
        <v>7166</v>
      </c>
      <c r="G696" s="109"/>
      <c r="H696" s="74"/>
      <c r="I696" s="75"/>
      <c r="J696" s="110"/>
      <c r="K696" s="74" t="s">
        <v>23941</v>
      </c>
      <c r="L696" s="111"/>
      <c r="M696" s="79"/>
      <c r="N696" s="79"/>
      <c r="O696" s="80"/>
      <c r="P696" s="81"/>
      <c r="Q696" s="81"/>
      <c r="R696" s="91"/>
      <c r="S696" s="91"/>
      <c r="T696" s="91"/>
      <c r="U696" s="91"/>
      <c r="V696" s="52"/>
      <c r="W696" s="52"/>
      <c r="X696" s="52"/>
      <c r="Y696" s="52"/>
      <c r="Z696" s="51"/>
      <c r="AA696" s="76"/>
      <c r="AB696" s="76"/>
      <c r="AC696" s="77"/>
      <c r="AD696" s="84" t="s">
        <v>12656</v>
      </c>
      <c r="AE696" s="84">
        <v>393</v>
      </c>
      <c r="AF696" s="84">
        <v>1558</v>
      </c>
      <c r="AG696" s="84">
        <v>2763</v>
      </c>
      <c r="AH696" s="84">
        <v>1988</v>
      </c>
      <c r="AI696" s="84"/>
      <c r="AJ696" s="84" t="s">
        <v>14648</v>
      </c>
      <c r="AK696" s="84" t="s">
        <v>1543</v>
      </c>
      <c r="AL696" s="88" t="s">
        <v>17074</v>
      </c>
      <c r="AM696" s="84"/>
      <c r="AN696" s="86">
        <v>39917.864108796297</v>
      </c>
      <c r="AO696" s="88" t="s">
        <v>18346</v>
      </c>
      <c r="AP696" s="84" t="b">
        <v>0</v>
      </c>
      <c r="AQ696" s="84" t="b">
        <v>0</v>
      </c>
      <c r="AR696" s="84" t="b">
        <v>0</v>
      </c>
      <c r="AS696" s="84" t="s">
        <v>290</v>
      </c>
      <c r="AT696" s="84">
        <v>14</v>
      </c>
      <c r="AU696" s="88" t="s">
        <v>674</v>
      </c>
      <c r="AV696" s="84" t="b">
        <v>0</v>
      </c>
      <c r="AW696" s="84" t="s">
        <v>745</v>
      </c>
      <c r="AX696" s="88" t="s">
        <v>21790</v>
      </c>
      <c r="AY696" s="84" t="s">
        <v>66</v>
      </c>
      <c r="AZ696" s="2"/>
      <c r="BA696" s="3"/>
      <c r="BB696" s="3"/>
      <c r="BC696" s="3"/>
      <c r="BD696" s="3"/>
    </row>
    <row r="697" spans="1:56" x14ac:dyDescent="0.2">
      <c r="A697" s="69" t="s">
        <v>2625</v>
      </c>
      <c r="B697" s="70"/>
      <c r="C697" s="70"/>
      <c r="D697" s="71"/>
      <c r="E697" s="108"/>
      <c r="F697" s="113" t="s">
        <v>7167</v>
      </c>
      <c r="G697" s="109"/>
      <c r="H697" s="74"/>
      <c r="I697" s="75"/>
      <c r="J697" s="110"/>
      <c r="K697" s="74" t="s">
        <v>23942</v>
      </c>
      <c r="L697" s="111"/>
      <c r="M697" s="79"/>
      <c r="N697" s="79"/>
      <c r="O697" s="80"/>
      <c r="P697" s="81"/>
      <c r="Q697" s="81"/>
      <c r="R697" s="91"/>
      <c r="S697" s="91"/>
      <c r="T697" s="91"/>
      <c r="U697" s="91"/>
      <c r="V697" s="52"/>
      <c r="W697" s="52"/>
      <c r="X697" s="52"/>
      <c r="Y697" s="52"/>
      <c r="Z697" s="51"/>
      <c r="AA697" s="76"/>
      <c r="AB697" s="76"/>
      <c r="AC697" s="77"/>
      <c r="AD697" s="84" t="s">
        <v>12657</v>
      </c>
      <c r="AE697" s="84">
        <v>371</v>
      </c>
      <c r="AF697" s="84">
        <v>162</v>
      </c>
      <c r="AG697" s="84">
        <v>9025</v>
      </c>
      <c r="AH697" s="84">
        <v>5659</v>
      </c>
      <c r="AI697" s="84"/>
      <c r="AJ697" s="84" t="s">
        <v>14649</v>
      </c>
      <c r="AK697" s="84"/>
      <c r="AL697" s="84"/>
      <c r="AM697" s="84"/>
      <c r="AN697" s="86">
        <v>41739.991516203707</v>
      </c>
      <c r="AO697" s="88" t="s">
        <v>18347</v>
      </c>
      <c r="AP697" s="84" t="b">
        <v>1</v>
      </c>
      <c r="AQ697" s="84" t="b">
        <v>0</v>
      </c>
      <c r="AR697" s="84" t="b">
        <v>1</v>
      </c>
      <c r="AS697" s="84" t="s">
        <v>291</v>
      </c>
      <c r="AT697" s="84">
        <v>0</v>
      </c>
      <c r="AU697" s="88" t="s">
        <v>674</v>
      </c>
      <c r="AV697" s="84" t="b">
        <v>0</v>
      </c>
      <c r="AW697" s="84" t="s">
        <v>745</v>
      </c>
      <c r="AX697" s="88" t="s">
        <v>21791</v>
      </c>
      <c r="AY697" s="84" t="s">
        <v>66</v>
      </c>
      <c r="AZ697" s="2"/>
      <c r="BA697" s="3"/>
      <c r="BB697" s="3"/>
      <c r="BC697" s="3"/>
      <c r="BD697" s="3"/>
    </row>
    <row r="698" spans="1:56" x14ac:dyDescent="0.2">
      <c r="A698" s="69" t="s">
        <v>2626</v>
      </c>
      <c r="B698" s="70"/>
      <c r="C698" s="70"/>
      <c r="D698" s="71"/>
      <c r="E698" s="108"/>
      <c r="F698" s="113" t="s">
        <v>7168</v>
      </c>
      <c r="G698" s="109"/>
      <c r="H698" s="74"/>
      <c r="I698" s="75"/>
      <c r="J698" s="110"/>
      <c r="K698" s="74" t="s">
        <v>23943</v>
      </c>
      <c r="L698" s="111"/>
      <c r="M698" s="79"/>
      <c r="N698" s="79"/>
      <c r="O698" s="80"/>
      <c r="P698" s="81"/>
      <c r="Q698" s="81"/>
      <c r="R698" s="91"/>
      <c r="S698" s="91"/>
      <c r="T698" s="91"/>
      <c r="U698" s="91"/>
      <c r="V698" s="52"/>
      <c r="W698" s="52"/>
      <c r="X698" s="52"/>
      <c r="Y698" s="52"/>
      <c r="Z698" s="51"/>
      <c r="AA698" s="76"/>
      <c r="AB698" s="76"/>
      <c r="AC698" s="77"/>
      <c r="AD698" s="84" t="s">
        <v>394</v>
      </c>
      <c r="AE698" s="84">
        <v>746</v>
      </c>
      <c r="AF698" s="84">
        <v>3006</v>
      </c>
      <c r="AG698" s="84">
        <v>223620</v>
      </c>
      <c r="AH698" s="84">
        <v>54011</v>
      </c>
      <c r="AI698" s="84">
        <v>-21600</v>
      </c>
      <c r="AJ698" s="84" t="s">
        <v>14650</v>
      </c>
      <c r="AK698" s="84" t="s">
        <v>16224</v>
      </c>
      <c r="AL698" s="88" t="s">
        <v>17075</v>
      </c>
      <c r="AM698" s="84" t="s">
        <v>601</v>
      </c>
      <c r="AN698" s="86">
        <v>40814.933437500003</v>
      </c>
      <c r="AO698" s="88" t="s">
        <v>18348</v>
      </c>
      <c r="AP698" s="84" t="b">
        <v>0</v>
      </c>
      <c r="AQ698" s="84" t="b">
        <v>0</v>
      </c>
      <c r="AR698" s="84" t="b">
        <v>0</v>
      </c>
      <c r="AS698" s="84" t="s">
        <v>290</v>
      </c>
      <c r="AT698" s="84">
        <v>56</v>
      </c>
      <c r="AU698" s="88" t="s">
        <v>678</v>
      </c>
      <c r="AV698" s="84" t="b">
        <v>0</v>
      </c>
      <c r="AW698" s="84" t="s">
        <v>745</v>
      </c>
      <c r="AX698" s="88" t="s">
        <v>21792</v>
      </c>
      <c r="AY698" s="84" t="s">
        <v>66</v>
      </c>
      <c r="AZ698" s="2"/>
      <c r="BA698" s="3"/>
      <c r="BB698" s="3"/>
      <c r="BC698" s="3"/>
      <c r="BD698" s="3"/>
    </row>
    <row r="699" spans="1:56" x14ac:dyDescent="0.2">
      <c r="A699" s="69" t="s">
        <v>2627</v>
      </c>
      <c r="B699" s="70"/>
      <c r="C699" s="70"/>
      <c r="D699" s="71"/>
      <c r="E699" s="108"/>
      <c r="F699" s="113" t="s">
        <v>7169</v>
      </c>
      <c r="G699" s="109"/>
      <c r="H699" s="74"/>
      <c r="I699" s="75"/>
      <c r="J699" s="110"/>
      <c r="K699" s="74" t="s">
        <v>23944</v>
      </c>
      <c r="L699" s="111"/>
      <c r="M699" s="79"/>
      <c r="N699" s="79"/>
      <c r="O699" s="80"/>
      <c r="P699" s="81"/>
      <c r="Q699" s="81"/>
      <c r="R699" s="91"/>
      <c r="S699" s="91"/>
      <c r="T699" s="91"/>
      <c r="U699" s="91"/>
      <c r="V699" s="52"/>
      <c r="W699" s="52"/>
      <c r="X699" s="52"/>
      <c r="Y699" s="52"/>
      <c r="Z699" s="51"/>
      <c r="AA699" s="76"/>
      <c r="AB699" s="76"/>
      <c r="AC699" s="77"/>
      <c r="AD699" s="84" t="s">
        <v>12658</v>
      </c>
      <c r="AE699" s="84">
        <v>1116</v>
      </c>
      <c r="AF699" s="84">
        <v>407</v>
      </c>
      <c r="AG699" s="84">
        <v>22437</v>
      </c>
      <c r="AH699" s="84">
        <v>3860</v>
      </c>
      <c r="AI699" s="84">
        <v>-18000</v>
      </c>
      <c r="AJ699" s="84" t="s">
        <v>14651</v>
      </c>
      <c r="AK699" s="84" t="s">
        <v>311</v>
      </c>
      <c r="AL699" s="84"/>
      <c r="AM699" s="84" t="s">
        <v>603</v>
      </c>
      <c r="AN699" s="86">
        <v>40503.036273148151</v>
      </c>
      <c r="AO699" s="88" t="s">
        <v>18349</v>
      </c>
      <c r="AP699" s="84" t="b">
        <v>0</v>
      </c>
      <c r="AQ699" s="84" t="b">
        <v>0</v>
      </c>
      <c r="AR699" s="84" t="b">
        <v>0</v>
      </c>
      <c r="AS699" s="84" t="s">
        <v>290</v>
      </c>
      <c r="AT699" s="84">
        <v>21</v>
      </c>
      <c r="AU699" s="88" t="s">
        <v>686</v>
      </c>
      <c r="AV699" s="84" t="b">
        <v>0</v>
      </c>
      <c r="AW699" s="84" t="s">
        <v>745</v>
      </c>
      <c r="AX699" s="88" t="s">
        <v>21793</v>
      </c>
      <c r="AY699" s="84" t="s">
        <v>66</v>
      </c>
      <c r="AZ699" s="2"/>
      <c r="BA699" s="3"/>
      <c r="BB699" s="3"/>
      <c r="BC699" s="3"/>
      <c r="BD699" s="3"/>
    </row>
    <row r="700" spans="1:56" x14ac:dyDescent="0.2">
      <c r="A700" s="69" t="s">
        <v>3926</v>
      </c>
      <c r="B700" s="70"/>
      <c r="C700" s="70"/>
      <c r="D700" s="71"/>
      <c r="E700" s="108"/>
      <c r="F700" s="113" t="s">
        <v>20549</v>
      </c>
      <c r="G700" s="109"/>
      <c r="H700" s="74"/>
      <c r="I700" s="75"/>
      <c r="J700" s="110"/>
      <c r="K700" s="74" t="s">
        <v>23945</v>
      </c>
      <c r="L700" s="111"/>
      <c r="M700" s="79"/>
      <c r="N700" s="79"/>
      <c r="O700" s="80"/>
      <c r="P700" s="81"/>
      <c r="Q700" s="81"/>
      <c r="R700" s="91"/>
      <c r="S700" s="91"/>
      <c r="T700" s="91"/>
      <c r="U700" s="91"/>
      <c r="V700" s="52"/>
      <c r="W700" s="52"/>
      <c r="X700" s="52"/>
      <c r="Y700" s="52"/>
      <c r="Z700" s="51"/>
      <c r="AA700" s="76"/>
      <c r="AB700" s="76"/>
      <c r="AC700" s="77"/>
      <c r="AD700" s="84" t="s">
        <v>12659</v>
      </c>
      <c r="AE700" s="84">
        <v>247</v>
      </c>
      <c r="AF700" s="84">
        <v>41718</v>
      </c>
      <c r="AG700" s="84">
        <v>3255</v>
      </c>
      <c r="AH700" s="84">
        <v>42</v>
      </c>
      <c r="AI700" s="84">
        <v>-32400</v>
      </c>
      <c r="AJ700" s="84" t="s">
        <v>14652</v>
      </c>
      <c r="AK700" s="84" t="s">
        <v>1315</v>
      </c>
      <c r="AL700" s="88" t="s">
        <v>17076</v>
      </c>
      <c r="AM700" s="84" t="s">
        <v>624</v>
      </c>
      <c r="AN700" s="86">
        <v>40645.130787037036</v>
      </c>
      <c r="AO700" s="88" t="s">
        <v>18350</v>
      </c>
      <c r="AP700" s="84" t="b">
        <v>0</v>
      </c>
      <c r="AQ700" s="84" t="b">
        <v>0</v>
      </c>
      <c r="AR700" s="84" t="b">
        <v>0</v>
      </c>
      <c r="AS700" s="84" t="s">
        <v>290</v>
      </c>
      <c r="AT700" s="84">
        <v>113</v>
      </c>
      <c r="AU700" s="88" t="s">
        <v>19805</v>
      </c>
      <c r="AV700" s="84" t="b">
        <v>0</v>
      </c>
      <c r="AW700" s="84" t="s">
        <v>745</v>
      </c>
      <c r="AX700" s="88" t="s">
        <v>21794</v>
      </c>
      <c r="AY700" s="84" t="s">
        <v>65</v>
      </c>
      <c r="AZ700" s="2"/>
      <c r="BA700" s="3"/>
      <c r="BB700" s="3"/>
      <c r="BC700" s="3"/>
      <c r="BD700" s="3"/>
    </row>
    <row r="701" spans="1:56" x14ac:dyDescent="0.2">
      <c r="A701" s="69" t="s">
        <v>2628</v>
      </c>
      <c r="B701" s="70"/>
      <c r="C701" s="70"/>
      <c r="D701" s="71"/>
      <c r="E701" s="108"/>
      <c r="F701" s="113" t="s">
        <v>20550</v>
      </c>
      <c r="G701" s="109"/>
      <c r="H701" s="74"/>
      <c r="I701" s="75"/>
      <c r="J701" s="110"/>
      <c r="K701" s="74" t="s">
        <v>23946</v>
      </c>
      <c r="L701" s="111"/>
      <c r="M701" s="79"/>
      <c r="N701" s="79"/>
      <c r="O701" s="80"/>
      <c r="P701" s="81"/>
      <c r="Q701" s="81"/>
      <c r="R701" s="91"/>
      <c r="S701" s="91"/>
      <c r="T701" s="91"/>
      <c r="U701" s="91"/>
      <c r="V701" s="52"/>
      <c r="W701" s="52"/>
      <c r="X701" s="52"/>
      <c r="Y701" s="52"/>
      <c r="Z701" s="51"/>
      <c r="AA701" s="76"/>
      <c r="AB701" s="76"/>
      <c r="AC701" s="77"/>
      <c r="AD701" s="84" t="s">
        <v>12660</v>
      </c>
      <c r="AE701" s="84">
        <v>4994</v>
      </c>
      <c r="AF701" s="84">
        <v>1091</v>
      </c>
      <c r="AG701" s="84">
        <v>6747</v>
      </c>
      <c r="AH701" s="84">
        <v>3090</v>
      </c>
      <c r="AI701" s="84"/>
      <c r="AJ701" s="84" t="s">
        <v>14653</v>
      </c>
      <c r="AK701" s="84"/>
      <c r="AL701" s="84"/>
      <c r="AM701" s="84"/>
      <c r="AN701" s="86">
        <v>41049.940127314818</v>
      </c>
      <c r="AO701" s="88" t="s">
        <v>18351</v>
      </c>
      <c r="AP701" s="84" t="b">
        <v>1</v>
      </c>
      <c r="AQ701" s="84" t="b">
        <v>0</v>
      </c>
      <c r="AR701" s="84" t="b">
        <v>0</v>
      </c>
      <c r="AS701" s="84" t="s">
        <v>291</v>
      </c>
      <c r="AT701" s="84">
        <v>3</v>
      </c>
      <c r="AU701" s="88" t="s">
        <v>674</v>
      </c>
      <c r="AV701" s="84" t="b">
        <v>0</v>
      </c>
      <c r="AW701" s="84" t="s">
        <v>745</v>
      </c>
      <c r="AX701" s="88" t="s">
        <v>21795</v>
      </c>
      <c r="AY701" s="84" t="s">
        <v>66</v>
      </c>
      <c r="AZ701" s="2"/>
      <c r="BA701" s="3"/>
      <c r="BB701" s="3"/>
      <c r="BC701" s="3"/>
      <c r="BD701" s="3"/>
    </row>
    <row r="702" spans="1:56" x14ac:dyDescent="0.2">
      <c r="A702" s="69" t="s">
        <v>2629</v>
      </c>
      <c r="B702" s="70"/>
      <c r="C702" s="70"/>
      <c r="D702" s="71"/>
      <c r="E702" s="108"/>
      <c r="F702" s="113" t="s">
        <v>7170</v>
      </c>
      <c r="G702" s="109"/>
      <c r="H702" s="74"/>
      <c r="I702" s="75"/>
      <c r="J702" s="110"/>
      <c r="K702" s="74" t="s">
        <v>23947</v>
      </c>
      <c r="L702" s="111"/>
      <c r="M702" s="79"/>
      <c r="N702" s="79"/>
      <c r="O702" s="80"/>
      <c r="P702" s="81"/>
      <c r="Q702" s="81"/>
      <c r="R702" s="91"/>
      <c r="S702" s="91"/>
      <c r="T702" s="91"/>
      <c r="U702" s="91"/>
      <c r="V702" s="52"/>
      <c r="W702" s="52"/>
      <c r="X702" s="52"/>
      <c r="Y702" s="52"/>
      <c r="Z702" s="51"/>
      <c r="AA702" s="76"/>
      <c r="AB702" s="76"/>
      <c r="AC702" s="77"/>
      <c r="AD702" s="84" t="s">
        <v>12661</v>
      </c>
      <c r="AE702" s="84">
        <v>50</v>
      </c>
      <c r="AF702" s="84">
        <v>28</v>
      </c>
      <c r="AG702" s="84">
        <v>175</v>
      </c>
      <c r="AH702" s="84">
        <v>8</v>
      </c>
      <c r="AI702" s="84"/>
      <c r="AJ702" s="84" t="s">
        <v>14654</v>
      </c>
      <c r="AK702" s="84" t="s">
        <v>16225</v>
      </c>
      <c r="AL702" s="88" t="s">
        <v>17077</v>
      </c>
      <c r="AM702" s="84"/>
      <c r="AN702" s="86">
        <v>42395.659120370372</v>
      </c>
      <c r="AO702" s="88" t="s">
        <v>18352</v>
      </c>
      <c r="AP702" s="84" t="b">
        <v>1</v>
      </c>
      <c r="AQ702" s="84" t="b">
        <v>0</v>
      </c>
      <c r="AR702" s="84" t="b">
        <v>0</v>
      </c>
      <c r="AS702" s="84" t="s">
        <v>290</v>
      </c>
      <c r="AT702" s="84">
        <v>6</v>
      </c>
      <c r="AU702" s="84"/>
      <c r="AV702" s="84" t="b">
        <v>0</v>
      </c>
      <c r="AW702" s="84" t="s">
        <v>745</v>
      </c>
      <c r="AX702" s="88" t="s">
        <v>21796</v>
      </c>
      <c r="AY702" s="84" t="s">
        <v>66</v>
      </c>
      <c r="AZ702" s="2"/>
      <c r="BA702" s="3"/>
      <c r="BB702" s="3"/>
      <c r="BC702" s="3"/>
      <c r="BD702" s="3"/>
    </row>
    <row r="703" spans="1:56" x14ac:dyDescent="0.2">
      <c r="A703" s="69" t="s">
        <v>2630</v>
      </c>
      <c r="B703" s="70"/>
      <c r="C703" s="70"/>
      <c r="D703" s="71"/>
      <c r="E703" s="108"/>
      <c r="F703" s="113" t="s">
        <v>7171</v>
      </c>
      <c r="G703" s="109"/>
      <c r="H703" s="74"/>
      <c r="I703" s="75"/>
      <c r="J703" s="110"/>
      <c r="K703" s="74" t="s">
        <v>23948</v>
      </c>
      <c r="L703" s="111"/>
      <c r="M703" s="79"/>
      <c r="N703" s="79"/>
      <c r="O703" s="80"/>
      <c r="P703" s="81"/>
      <c r="Q703" s="81"/>
      <c r="R703" s="91"/>
      <c r="S703" s="91"/>
      <c r="T703" s="91"/>
      <c r="U703" s="91"/>
      <c r="V703" s="52"/>
      <c r="W703" s="52"/>
      <c r="X703" s="52"/>
      <c r="Y703" s="52"/>
      <c r="Z703" s="51"/>
      <c r="AA703" s="76"/>
      <c r="AB703" s="76"/>
      <c r="AC703" s="77"/>
      <c r="AD703" s="84" t="s">
        <v>12662</v>
      </c>
      <c r="AE703" s="84">
        <v>623</v>
      </c>
      <c r="AF703" s="84">
        <v>525</v>
      </c>
      <c r="AG703" s="84">
        <v>48732</v>
      </c>
      <c r="AH703" s="84">
        <v>2067</v>
      </c>
      <c r="AI703" s="84">
        <v>-25200</v>
      </c>
      <c r="AJ703" s="84" t="s">
        <v>14655</v>
      </c>
      <c r="AK703" s="84" t="s">
        <v>16226</v>
      </c>
      <c r="AL703" s="88" t="s">
        <v>17078</v>
      </c>
      <c r="AM703" s="84" t="s">
        <v>605</v>
      </c>
      <c r="AN703" s="86">
        <v>40163.009965277779</v>
      </c>
      <c r="AO703" s="88" t="s">
        <v>18353</v>
      </c>
      <c r="AP703" s="84" t="b">
        <v>0</v>
      </c>
      <c r="AQ703" s="84" t="b">
        <v>0</v>
      </c>
      <c r="AR703" s="84" t="b">
        <v>1</v>
      </c>
      <c r="AS703" s="84" t="s">
        <v>291</v>
      </c>
      <c r="AT703" s="84">
        <v>12</v>
      </c>
      <c r="AU703" s="88" t="s">
        <v>19806</v>
      </c>
      <c r="AV703" s="84" t="b">
        <v>0</v>
      </c>
      <c r="AW703" s="84" t="s">
        <v>745</v>
      </c>
      <c r="AX703" s="88" t="s">
        <v>21797</v>
      </c>
      <c r="AY703" s="84" t="s">
        <v>66</v>
      </c>
      <c r="AZ703" s="2"/>
      <c r="BA703" s="3"/>
      <c r="BB703" s="3"/>
      <c r="BC703" s="3"/>
      <c r="BD703" s="3"/>
    </row>
    <row r="704" spans="1:56" x14ac:dyDescent="0.2">
      <c r="A704" s="69" t="s">
        <v>2631</v>
      </c>
      <c r="B704" s="70"/>
      <c r="C704" s="70"/>
      <c r="D704" s="71"/>
      <c r="E704" s="108"/>
      <c r="F704" s="113" t="s">
        <v>7172</v>
      </c>
      <c r="G704" s="109"/>
      <c r="H704" s="74"/>
      <c r="I704" s="75"/>
      <c r="J704" s="110"/>
      <c r="K704" s="74" t="s">
        <v>23949</v>
      </c>
      <c r="L704" s="111"/>
      <c r="M704" s="79"/>
      <c r="N704" s="79"/>
      <c r="O704" s="80"/>
      <c r="P704" s="81"/>
      <c r="Q704" s="81"/>
      <c r="R704" s="91"/>
      <c r="S704" s="91"/>
      <c r="T704" s="91"/>
      <c r="U704" s="91"/>
      <c r="V704" s="52"/>
      <c r="W704" s="52"/>
      <c r="X704" s="52"/>
      <c r="Y704" s="52"/>
      <c r="Z704" s="51"/>
      <c r="AA704" s="76"/>
      <c r="AB704" s="76"/>
      <c r="AC704" s="77"/>
      <c r="AD704" s="84" t="s">
        <v>12663</v>
      </c>
      <c r="AE704" s="84">
        <v>2044</v>
      </c>
      <c r="AF704" s="84">
        <v>4097</v>
      </c>
      <c r="AG704" s="84">
        <v>6149</v>
      </c>
      <c r="AH704" s="84">
        <v>1262</v>
      </c>
      <c r="AI704" s="84">
        <v>-18000</v>
      </c>
      <c r="AJ704" s="84" t="s">
        <v>14656</v>
      </c>
      <c r="AK704" s="84" t="s">
        <v>318</v>
      </c>
      <c r="AL704" s="88" t="s">
        <v>17079</v>
      </c>
      <c r="AM704" s="84" t="s">
        <v>603</v>
      </c>
      <c r="AN704" s="86">
        <v>39694.730706018519</v>
      </c>
      <c r="AO704" s="88" t="s">
        <v>18354</v>
      </c>
      <c r="AP704" s="84" t="b">
        <v>0</v>
      </c>
      <c r="AQ704" s="84" t="b">
        <v>0</v>
      </c>
      <c r="AR704" s="84" t="b">
        <v>1</v>
      </c>
      <c r="AS704" s="84" t="s">
        <v>290</v>
      </c>
      <c r="AT704" s="84">
        <v>132</v>
      </c>
      <c r="AU704" s="88" t="s">
        <v>675</v>
      </c>
      <c r="AV704" s="84" t="b">
        <v>0</v>
      </c>
      <c r="AW704" s="84" t="s">
        <v>745</v>
      </c>
      <c r="AX704" s="88" t="s">
        <v>21798</v>
      </c>
      <c r="AY704" s="84" t="s">
        <v>66</v>
      </c>
      <c r="AZ704" s="2"/>
      <c r="BA704" s="3"/>
      <c r="BB704" s="3"/>
      <c r="BC704" s="3"/>
      <c r="BD704" s="3"/>
    </row>
    <row r="705" spans="1:56" x14ac:dyDescent="0.2">
      <c r="A705" s="69" t="s">
        <v>2632</v>
      </c>
      <c r="B705" s="70"/>
      <c r="C705" s="70"/>
      <c r="D705" s="71"/>
      <c r="E705" s="108"/>
      <c r="F705" s="113" t="s">
        <v>7173</v>
      </c>
      <c r="G705" s="109"/>
      <c r="H705" s="74"/>
      <c r="I705" s="75"/>
      <c r="J705" s="110"/>
      <c r="K705" s="74" t="s">
        <v>23950</v>
      </c>
      <c r="L705" s="111"/>
      <c r="M705" s="79"/>
      <c r="N705" s="79"/>
      <c r="O705" s="80"/>
      <c r="P705" s="81"/>
      <c r="Q705" s="81"/>
      <c r="R705" s="91"/>
      <c r="S705" s="91"/>
      <c r="T705" s="91"/>
      <c r="U705" s="91"/>
      <c r="V705" s="52"/>
      <c r="W705" s="52"/>
      <c r="X705" s="52"/>
      <c r="Y705" s="52"/>
      <c r="Z705" s="51"/>
      <c r="AA705" s="76"/>
      <c r="AB705" s="76"/>
      <c r="AC705" s="77"/>
      <c r="AD705" s="84" t="s">
        <v>12664</v>
      </c>
      <c r="AE705" s="84">
        <v>2752</v>
      </c>
      <c r="AF705" s="84">
        <v>1538</v>
      </c>
      <c r="AG705" s="84">
        <v>95757</v>
      </c>
      <c r="AH705" s="84">
        <v>81523</v>
      </c>
      <c r="AI705" s="84">
        <v>-28800</v>
      </c>
      <c r="AJ705" s="84"/>
      <c r="AK705" s="84" t="s">
        <v>16227</v>
      </c>
      <c r="AL705" s="84"/>
      <c r="AM705" s="84" t="s">
        <v>602</v>
      </c>
      <c r="AN705" s="86">
        <v>39892.87363425926</v>
      </c>
      <c r="AO705" s="88" t="s">
        <v>18355</v>
      </c>
      <c r="AP705" s="84" t="b">
        <v>0</v>
      </c>
      <c r="AQ705" s="84" t="b">
        <v>0</v>
      </c>
      <c r="AR705" s="84" t="b">
        <v>1</v>
      </c>
      <c r="AS705" s="84" t="s">
        <v>290</v>
      </c>
      <c r="AT705" s="84">
        <v>76</v>
      </c>
      <c r="AU705" s="88" t="s">
        <v>19807</v>
      </c>
      <c r="AV705" s="84" t="b">
        <v>0</v>
      </c>
      <c r="AW705" s="84" t="s">
        <v>745</v>
      </c>
      <c r="AX705" s="88" t="s">
        <v>21799</v>
      </c>
      <c r="AY705" s="84" t="s">
        <v>66</v>
      </c>
      <c r="AZ705" s="2"/>
      <c r="BA705" s="3"/>
      <c r="BB705" s="3"/>
      <c r="BC705" s="3"/>
      <c r="BD705" s="3"/>
    </row>
    <row r="706" spans="1:56" x14ac:dyDescent="0.2">
      <c r="A706" s="69" t="s">
        <v>2633</v>
      </c>
      <c r="B706" s="70"/>
      <c r="C706" s="70"/>
      <c r="D706" s="71"/>
      <c r="E706" s="108"/>
      <c r="F706" s="113" t="s">
        <v>7174</v>
      </c>
      <c r="G706" s="109"/>
      <c r="H706" s="74"/>
      <c r="I706" s="75"/>
      <c r="J706" s="110"/>
      <c r="K706" s="74" t="s">
        <v>23951</v>
      </c>
      <c r="L706" s="111"/>
      <c r="M706" s="79"/>
      <c r="N706" s="79"/>
      <c r="O706" s="80"/>
      <c r="P706" s="81"/>
      <c r="Q706" s="81"/>
      <c r="R706" s="91"/>
      <c r="S706" s="91"/>
      <c r="T706" s="91"/>
      <c r="U706" s="91"/>
      <c r="V706" s="52"/>
      <c r="W706" s="52"/>
      <c r="X706" s="52"/>
      <c r="Y706" s="52"/>
      <c r="Z706" s="51"/>
      <c r="AA706" s="76"/>
      <c r="AB706" s="76"/>
      <c r="AC706" s="77"/>
      <c r="AD706" s="84" t="s">
        <v>12665</v>
      </c>
      <c r="AE706" s="84">
        <v>2457</v>
      </c>
      <c r="AF706" s="84">
        <v>1453</v>
      </c>
      <c r="AG706" s="84">
        <v>1568</v>
      </c>
      <c r="AH706" s="84">
        <v>805</v>
      </c>
      <c r="AI706" s="84">
        <v>-18000</v>
      </c>
      <c r="AJ706" s="84" t="s">
        <v>14657</v>
      </c>
      <c r="AK706" s="84" t="s">
        <v>477</v>
      </c>
      <c r="AL706" s="88" t="s">
        <v>17080</v>
      </c>
      <c r="AM706" s="84" t="s">
        <v>603</v>
      </c>
      <c r="AN706" s="86">
        <v>42506.571550925924</v>
      </c>
      <c r="AO706" s="88" t="s">
        <v>18356</v>
      </c>
      <c r="AP706" s="84" t="b">
        <v>1</v>
      </c>
      <c r="AQ706" s="84" t="b">
        <v>0</v>
      </c>
      <c r="AR706" s="84" t="b">
        <v>1</v>
      </c>
      <c r="AS706" s="84" t="s">
        <v>290</v>
      </c>
      <c r="AT706" s="84">
        <v>90</v>
      </c>
      <c r="AU706" s="84"/>
      <c r="AV706" s="84" t="b">
        <v>0</v>
      </c>
      <c r="AW706" s="84" t="s">
        <v>745</v>
      </c>
      <c r="AX706" s="88" t="s">
        <v>21800</v>
      </c>
      <c r="AY706" s="84" t="s">
        <v>66</v>
      </c>
      <c r="AZ706" s="2"/>
      <c r="BA706" s="3"/>
      <c r="BB706" s="3"/>
      <c r="BC706" s="3"/>
      <c r="BD706" s="3"/>
    </row>
    <row r="707" spans="1:56" x14ac:dyDescent="0.2">
      <c r="A707" s="69" t="s">
        <v>3927</v>
      </c>
      <c r="B707" s="70"/>
      <c r="C707" s="70"/>
      <c r="D707" s="71"/>
      <c r="E707" s="108"/>
      <c r="F707" s="113" t="s">
        <v>20551</v>
      </c>
      <c r="G707" s="109"/>
      <c r="H707" s="74"/>
      <c r="I707" s="75"/>
      <c r="J707" s="110"/>
      <c r="K707" s="74" t="s">
        <v>23952</v>
      </c>
      <c r="L707" s="111"/>
      <c r="M707" s="79"/>
      <c r="N707" s="79"/>
      <c r="O707" s="80"/>
      <c r="P707" s="81"/>
      <c r="Q707" s="81"/>
      <c r="R707" s="91"/>
      <c r="S707" s="91"/>
      <c r="T707" s="91"/>
      <c r="U707" s="91"/>
      <c r="V707" s="52"/>
      <c r="W707" s="52"/>
      <c r="X707" s="52"/>
      <c r="Y707" s="52"/>
      <c r="Z707" s="51"/>
      <c r="AA707" s="76"/>
      <c r="AB707" s="76"/>
      <c r="AC707" s="77"/>
      <c r="AD707" s="84" t="s">
        <v>12666</v>
      </c>
      <c r="AE707" s="84">
        <v>304</v>
      </c>
      <c r="AF707" s="84">
        <v>1314</v>
      </c>
      <c r="AG707" s="84">
        <v>1427</v>
      </c>
      <c r="AH707" s="84">
        <v>2447</v>
      </c>
      <c r="AI707" s="84"/>
      <c r="AJ707" s="84" t="s">
        <v>14658</v>
      </c>
      <c r="AK707" s="84" t="s">
        <v>470</v>
      </c>
      <c r="AL707" s="84"/>
      <c r="AM707" s="84"/>
      <c r="AN707" s="86">
        <v>42943.131608796299</v>
      </c>
      <c r="AO707" s="88" t="s">
        <v>18357</v>
      </c>
      <c r="AP707" s="84" t="b">
        <v>1</v>
      </c>
      <c r="AQ707" s="84" t="b">
        <v>0</v>
      </c>
      <c r="AR707" s="84" t="b">
        <v>0</v>
      </c>
      <c r="AS707" s="84" t="s">
        <v>290</v>
      </c>
      <c r="AT707" s="84">
        <v>12</v>
      </c>
      <c r="AU707" s="84"/>
      <c r="AV707" s="84" t="b">
        <v>0</v>
      </c>
      <c r="AW707" s="84" t="s">
        <v>745</v>
      </c>
      <c r="AX707" s="88" t="s">
        <v>21801</v>
      </c>
      <c r="AY707" s="84" t="s">
        <v>65</v>
      </c>
      <c r="AZ707" s="2"/>
      <c r="BA707" s="3"/>
      <c r="BB707" s="3"/>
      <c r="BC707" s="3"/>
      <c r="BD707" s="3"/>
    </row>
    <row r="708" spans="1:56" x14ac:dyDescent="0.2">
      <c r="A708" s="69" t="s">
        <v>2634</v>
      </c>
      <c r="B708" s="70"/>
      <c r="C708" s="70"/>
      <c r="D708" s="71"/>
      <c r="E708" s="108"/>
      <c r="F708" s="113" t="s">
        <v>7175</v>
      </c>
      <c r="G708" s="109"/>
      <c r="H708" s="74"/>
      <c r="I708" s="75"/>
      <c r="J708" s="110"/>
      <c r="K708" s="74" t="s">
        <v>23953</v>
      </c>
      <c r="L708" s="111"/>
      <c r="M708" s="79"/>
      <c r="N708" s="79"/>
      <c r="O708" s="80"/>
      <c r="P708" s="81"/>
      <c r="Q708" s="81"/>
      <c r="R708" s="91"/>
      <c r="S708" s="91"/>
      <c r="T708" s="91"/>
      <c r="U708" s="91"/>
      <c r="V708" s="52"/>
      <c r="W708" s="52"/>
      <c r="X708" s="52"/>
      <c r="Y708" s="52"/>
      <c r="Z708" s="51"/>
      <c r="AA708" s="76"/>
      <c r="AB708" s="76"/>
      <c r="AC708" s="77"/>
      <c r="AD708" s="84" t="s">
        <v>2634</v>
      </c>
      <c r="AE708" s="84">
        <v>12</v>
      </c>
      <c r="AF708" s="84">
        <v>9</v>
      </c>
      <c r="AG708" s="84">
        <v>1728</v>
      </c>
      <c r="AH708" s="84">
        <v>0</v>
      </c>
      <c r="AI708" s="84"/>
      <c r="AJ708" s="84" t="s">
        <v>14659</v>
      </c>
      <c r="AK708" s="84" t="s">
        <v>475</v>
      </c>
      <c r="AL708" s="88" t="s">
        <v>17081</v>
      </c>
      <c r="AM708" s="84"/>
      <c r="AN708" s="86">
        <v>43040.027546296296</v>
      </c>
      <c r="AO708" s="84"/>
      <c r="AP708" s="84" t="b">
        <v>0</v>
      </c>
      <c r="AQ708" s="84" t="b">
        <v>0</v>
      </c>
      <c r="AR708" s="84" t="b">
        <v>0</v>
      </c>
      <c r="AS708" s="84" t="s">
        <v>290</v>
      </c>
      <c r="AT708" s="84">
        <v>0</v>
      </c>
      <c r="AU708" s="88" t="s">
        <v>674</v>
      </c>
      <c r="AV708" s="84" t="b">
        <v>0</v>
      </c>
      <c r="AW708" s="84" t="s">
        <v>745</v>
      </c>
      <c r="AX708" s="88" t="s">
        <v>21802</v>
      </c>
      <c r="AY708" s="84" t="s">
        <v>66</v>
      </c>
      <c r="AZ708" s="2"/>
      <c r="BA708" s="3"/>
      <c r="BB708" s="3"/>
      <c r="BC708" s="3"/>
      <c r="BD708" s="3"/>
    </row>
    <row r="709" spans="1:56" x14ac:dyDescent="0.2">
      <c r="A709" s="69" t="s">
        <v>2635</v>
      </c>
      <c r="B709" s="70"/>
      <c r="C709" s="70"/>
      <c r="D709" s="71"/>
      <c r="E709" s="108"/>
      <c r="F709" s="113" t="s">
        <v>20552</v>
      </c>
      <c r="G709" s="109"/>
      <c r="H709" s="74"/>
      <c r="I709" s="75"/>
      <c r="J709" s="110"/>
      <c r="K709" s="74" t="s">
        <v>23954</v>
      </c>
      <c r="L709" s="111"/>
      <c r="M709" s="79"/>
      <c r="N709" s="79"/>
      <c r="O709" s="80"/>
      <c r="P709" s="81"/>
      <c r="Q709" s="81"/>
      <c r="R709" s="91"/>
      <c r="S709" s="91"/>
      <c r="T709" s="91"/>
      <c r="U709" s="91"/>
      <c r="V709" s="52"/>
      <c r="W709" s="52"/>
      <c r="X709" s="52"/>
      <c r="Y709" s="52"/>
      <c r="Z709" s="51"/>
      <c r="AA709" s="76"/>
      <c r="AB709" s="76"/>
      <c r="AC709" s="77"/>
      <c r="AD709" s="84" t="s">
        <v>12667</v>
      </c>
      <c r="AE709" s="84">
        <v>133</v>
      </c>
      <c r="AF709" s="84">
        <v>37</v>
      </c>
      <c r="AG709" s="84">
        <v>11872</v>
      </c>
      <c r="AH709" s="84">
        <v>0</v>
      </c>
      <c r="AI709" s="84">
        <v>-28800</v>
      </c>
      <c r="AJ709" s="84" t="s">
        <v>14660</v>
      </c>
      <c r="AK709" s="84" t="s">
        <v>16228</v>
      </c>
      <c r="AL709" s="84"/>
      <c r="AM709" s="84" t="s">
        <v>602</v>
      </c>
      <c r="AN709" s="86">
        <v>41629.751828703702</v>
      </c>
      <c r="AO709" s="84"/>
      <c r="AP709" s="84" t="b">
        <v>0</v>
      </c>
      <c r="AQ709" s="84" t="b">
        <v>0</v>
      </c>
      <c r="AR709" s="84" t="b">
        <v>0</v>
      </c>
      <c r="AS709" s="84" t="s">
        <v>291</v>
      </c>
      <c r="AT709" s="84">
        <v>6</v>
      </c>
      <c r="AU709" s="88" t="s">
        <v>679</v>
      </c>
      <c r="AV709" s="84" t="b">
        <v>0</v>
      </c>
      <c r="AW709" s="84" t="s">
        <v>745</v>
      </c>
      <c r="AX709" s="88" t="s">
        <v>21803</v>
      </c>
      <c r="AY709" s="84" t="s">
        <v>66</v>
      </c>
      <c r="AZ709" s="2"/>
      <c r="BA709" s="3"/>
      <c r="BB709" s="3"/>
      <c r="BC709" s="3"/>
      <c r="BD709" s="3"/>
    </row>
    <row r="710" spans="1:56" x14ac:dyDescent="0.2">
      <c r="A710" s="69" t="s">
        <v>2636</v>
      </c>
      <c r="B710" s="70"/>
      <c r="C710" s="70"/>
      <c r="D710" s="71"/>
      <c r="E710" s="108"/>
      <c r="F710" s="113" t="s">
        <v>20553</v>
      </c>
      <c r="G710" s="109"/>
      <c r="H710" s="74"/>
      <c r="I710" s="75"/>
      <c r="J710" s="110"/>
      <c r="K710" s="74" t="s">
        <v>23955</v>
      </c>
      <c r="L710" s="111"/>
      <c r="M710" s="79"/>
      <c r="N710" s="79"/>
      <c r="O710" s="80"/>
      <c r="P710" s="81"/>
      <c r="Q710" s="81"/>
      <c r="R710" s="91"/>
      <c r="S710" s="91"/>
      <c r="T710" s="91"/>
      <c r="U710" s="91"/>
      <c r="V710" s="52"/>
      <c r="W710" s="52"/>
      <c r="X710" s="52"/>
      <c r="Y710" s="52"/>
      <c r="Z710" s="51"/>
      <c r="AA710" s="76"/>
      <c r="AB710" s="76"/>
      <c r="AC710" s="77"/>
      <c r="AD710" s="84" t="s">
        <v>12668</v>
      </c>
      <c r="AE710" s="84">
        <v>5717</v>
      </c>
      <c r="AF710" s="84">
        <v>66851</v>
      </c>
      <c r="AG710" s="84">
        <v>132095</v>
      </c>
      <c r="AH710" s="84">
        <v>29338</v>
      </c>
      <c r="AI710" s="84">
        <v>-28800</v>
      </c>
      <c r="AJ710" s="84" t="s">
        <v>14661</v>
      </c>
      <c r="AK710" s="84" t="s">
        <v>16229</v>
      </c>
      <c r="AL710" s="88" t="s">
        <v>17082</v>
      </c>
      <c r="AM710" s="84" t="s">
        <v>602</v>
      </c>
      <c r="AN710" s="86">
        <v>40218.405497685184</v>
      </c>
      <c r="AO710" s="88" t="s">
        <v>18358</v>
      </c>
      <c r="AP710" s="84" t="b">
        <v>0</v>
      </c>
      <c r="AQ710" s="84" t="b">
        <v>0</v>
      </c>
      <c r="AR710" s="84" t="b">
        <v>0</v>
      </c>
      <c r="AS710" s="84" t="s">
        <v>290</v>
      </c>
      <c r="AT710" s="84">
        <v>784</v>
      </c>
      <c r="AU710" s="88" t="s">
        <v>19808</v>
      </c>
      <c r="AV710" s="84" t="b">
        <v>0</v>
      </c>
      <c r="AW710" s="84" t="s">
        <v>745</v>
      </c>
      <c r="AX710" s="88" t="s">
        <v>21804</v>
      </c>
      <c r="AY710" s="84" t="s">
        <v>66</v>
      </c>
      <c r="AZ710" s="2"/>
      <c r="BA710" s="3"/>
      <c r="BB710" s="3"/>
      <c r="BC710" s="3"/>
      <c r="BD710" s="3"/>
    </row>
    <row r="711" spans="1:56" x14ac:dyDescent="0.2">
      <c r="A711" s="69" t="s">
        <v>3928</v>
      </c>
      <c r="B711" s="70"/>
      <c r="C711" s="70"/>
      <c r="D711" s="71"/>
      <c r="E711" s="108"/>
      <c r="F711" s="113" t="s">
        <v>20554</v>
      </c>
      <c r="G711" s="109"/>
      <c r="H711" s="74"/>
      <c r="I711" s="75"/>
      <c r="J711" s="110"/>
      <c r="K711" s="74" t="s">
        <v>23956</v>
      </c>
      <c r="L711" s="111"/>
      <c r="M711" s="79"/>
      <c r="N711" s="79"/>
      <c r="O711" s="80"/>
      <c r="P711" s="81"/>
      <c r="Q711" s="81"/>
      <c r="R711" s="91"/>
      <c r="S711" s="91"/>
      <c r="T711" s="91"/>
      <c r="U711" s="91"/>
      <c r="V711" s="52"/>
      <c r="W711" s="52"/>
      <c r="X711" s="52"/>
      <c r="Y711" s="52"/>
      <c r="Z711" s="51"/>
      <c r="AA711" s="76"/>
      <c r="AB711" s="76"/>
      <c r="AC711" s="77"/>
      <c r="AD711" s="84" t="s">
        <v>12669</v>
      </c>
      <c r="AE711" s="84">
        <v>847</v>
      </c>
      <c r="AF711" s="84">
        <v>1787</v>
      </c>
      <c r="AG711" s="84">
        <v>12627</v>
      </c>
      <c r="AH711" s="84">
        <v>13391</v>
      </c>
      <c r="AI711" s="84">
        <v>-18000</v>
      </c>
      <c r="AJ711" s="84" t="s">
        <v>14662</v>
      </c>
      <c r="AK711" s="84" t="s">
        <v>466</v>
      </c>
      <c r="AL711" s="88" t="s">
        <v>17083</v>
      </c>
      <c r="AM711" s="84" t="s">
        <v>603</v>
      </c>
      <c r="AN711" s="86">
        <v>40419.721574074072</v>
      </c>
      <c r="AO711" s="88" t="s">
        <v>18359</v>
      </c>
      <c r="AP711" s="84" t="b">
        <v>0</v>
      </c>
      <c r="AQ711" s="84" t="b">
        <v>0</v>
      </c>
      <c r="AR711" s="84" t="b">
        <v>1</v>
      </c>
      <c r="AS711" s="84" t="s">
        <v>290</v>
      </c>
      <c r="AT711" s="84">
        <v>57</v>
      </c>
      <c r="AU711" s="88" t="s">
        <v>677</v>
      </c>
      <c r="AV711" s="84" t="b">
        <v>1</v>
      </c>
      <c r="AW711" s="84" t="s">
        <v>745</v>
      </c>
      <c r="AX711" s="88" t="s">
        <v>21805</v>
      </c>
      <c r="AY711" s="84" t="s">
        <v>65</v>
      </c>
      <c r="AZ711" s="2"/>
      <c r="BA711" s="3"/>
      <c r="BB711" s="3"/>
      <c r="BC711" s="3"/>
      <c r="BD711" s="3"/>
    </row>
    <row r="712" spans="1:56" x14ac:dyDescent="0.2">
      <c r="A712" s="69" t="s">
        <v>2637</v>
      </c>
      <c r="B712" s="70"/>
      <c r="C712" s="70"/>
      <c r="D712" s="71"/>
      <c r="E712" s="108"/>
      <c r="F712" s="113" t="s">
        <v>20555</v>
      </c>
      <c r="G712" s="109"/>
      <c r="H712" s="74"/>
      <c r="I712" s="75"/>
      <c r="J712" s="110"/>
      <c r="K712" s="74" t="s">
        <v>23957</v>
      </c>
      <c r="L712" s="111"/>
      <c r="M712" s="79"/>
      <c r="N712" s="79"/>
      <c r="O712" s="80"/>
      <c r="P712" s="81"/>
      <c r="Q712" s="81"/>
      <c r="R712" s="91"/>
      <c r="S712" s="91"/>
      <c r="T712" s="91"/>
      <c r="U712" s="91"/>
      <c r="V712" s="52"/>
      <c r="W712" s="52"/>
      <c r="X712" s="52"/>
      <c r="Y712" s="52"/>
      <c r="Z712" s="51"/>
      <c r="AA712" s="76"/>
      <c r="AB712" s="76"/>
      <c r="AC712" s="77"/>
      <c r="AD712" s="84" t="s">
        <v>12670</v>
      </c>
      <c r="AE712" s="84">
        <v>534</v>
      </c>
      <c r="AF712" s="84">
        <v>442</v>
      </c>
      <c r="AG712" s="84">
        <v>11697</v>
      </c>
      <c r="AH712" s="84">
        <v>3560</v>
      </c>
      <c r="AI712" s="84"/>
      <c r="AJ712" s="84" t="s">
        <v>14663</v>
      </c>
      <c r="AK712" s="84"/>
      <c r="AL712" s="84"/>
      <c r="AM712" s="84"/>
      <c r="AN712" s="86">
        <v>42175.531284722223</v>
      </c>
      <c r="AO712" s="84"/>
      <c r="AP712" s="84" t="b">
        <v>1</v>
      </c>
      <c r="AQ712" s="84" t="b">
        <v>0</v>
      </c>
      <c r="AR712" s="84" t="b">
        <v>0</v>
      </c>
      <c r="AS712" s="84" t="s">
        <v>2154</v>
      </c>
      <c r="AT712" s="84">
        <v>0</v>
      </c>
      <c r="AU712" s="88" t="s">
        <v>674</v>
      </c>
      <c r="AV712" s="84" t="b">
        <v>0</v>
      </c>
      <c r="AW712" s="84" t="s">
        <v>745</v>
      </c>
      <c r="AX712" s="88" t="s">
        <v>21806</v>
      </c>
      <c r="AY712" s="84" t="s">
        <v>66</v>
      </c>
      <c r="AZ712" s="2"/>
      <c r="BA712" s="3"/>
      <c r="BB712" s="3"/>
      <c r="BC712" s="3"/>
      <c r="BD712" s="3"/>
    </row>
    <row r="713" spans="1:56" x14ac:dyDescent="0.2">
      <c r="A713" s="69" t="s">
        <v>2638</v>
      </c>
      <c r="B713" s="70"/>
      <c r="C713" s="70"/>
      <c r="D713" s="71"/>
      <c r="E713" s="108"/>
      <c r="F713" s="113" t="s">
        <v>7176</v>
      </c>
      <c r="G713" s="109"/>
      <c r="H713" s="74"/>
      <c r="I713" s="75"/>
      <c r="J713" s="110"/>
      <c r="K713" s="74" t="s">
        <v>23958</v>
      </c>
      <c r="L713" s="111"/>
      <c r="M713" s="79"/>
      <c r="N713" s="79"/>
      <c r="O713" s="80"/>
      <c r="P713" s="81"/>
      <c r="Q713" s="81"/>
      <c r="R713" s="91"/>
      <c r="S713" s="91"/>
      <c r="T713" s="91"/>
      <c r="U713" s="91"/>
      <c r="V713" s="52"/>
      <c r="W713" s="52"/>
      <c r="X713" s="52"/>
      <c r="Y713" s="52"/>
      <c r="Z713" s="51"/>
      <c r="AA713" s="76"/>
      <c r="AB713" s="76"/>
      <c r="AC713" s="77"/>
      <c r="AD713" s="84" t="s">
        <v>12671</v>
      </c>
      <c r="AE713" s="84">
        <v>98</v>
      </c>
      <c r="AF713" s="84">
        <v>26</v>
      </c>
      <c r="AG713" s="84">
        <v>40</v>
      </c>
      <c r="AH713" s="84">
        <v>36</v>
      </c>
      <c r="AI713" s="84"/>
      <c r="AJ713" s="84" t="s">
        <v>14664</v>
      </c>
      <c r="AK713" s="84" t="s">
        <v>321</v>
      </c>
      <c r="AL713" s="84"/>
      <c r="AM713" s="84"/>
      <c r="AN713" s="86">
        <v>43123.644456018519</v>
      </c>
      <c r="AO713" s="88" t="s">
        <v>18360</v>
      </c>
      <c r="AP713" s="84" t="b">
        <v>1</v>
      </c>
      <c r="AQ713" s="84" t="b">
        <v>0</v>
      </c>
      <c r="AR713" s="84" t="b">
        <v>0</v>
      </c>
      <c r="AS713" s="84" t="s">
        <v>290</v>
      </c>
      <c r="AT713" s="84">
        <v>0</v>
      </c>
      <c r="AU713" s="84"/>
      <c r="AV713" s="84" t="b">
        <v>0</v>
      </c>
      <c r="AW713" s="84" t="s">
        <v>745</v>
      </c>
      <c r="AX713" s="88" t="s">
        <v>21807</v>
      </c>
      <c r="AY713" s="84" t="s">
        <v>66</v>
      </c>
      <c r="AZ713" s="2"/>
      <c r="BA713" s="3"/>
      <c r="BB713" s="3"/>
      <c r="BC713" s="3"/>
      <c r="BD713" s="3"/>
    </row>
    <row r="714" spans="1:56" x14ac:dyDescent="0.2">
      <c r="A714" s="69" t="s">
        <v>2639</v>
      </c>
      <c r="B714" s="70"/>
      <c r="C714" s="70"/>
      <c r="D714" s="71"/>
      <c r="E714" s="108"/>
      <c r="F714" s="113" t="s">
        <v>7177</v>
      </c>
      <c r="G714" s="109"/>
      <c r="H714" s="74"/>
      <c r="I714" s="75"/>
      <c r="J714" s="110"/>
      <c r="K714" s="74" t="s">
        <v>23959</v>
      </c>
      <c r="L714" s="111"/>
      <c r="M714" s="79"/>
      <c r="N714" s="79"/>
      <c r="O714" s="80"/>
      <c r="P714" s="81"/>
      <c r="Q714" s="81"/>
      <c r="R714" s="91"/>
      <c r="S714" s="91"/>
      <c r="T714" s="91"/>
      <c r="U714" s="91"/>
      <c r="V714" s="52"/>
      <c r="W714" s="52"/>
      <c r="X714" s="52"/>
      <c r="Y714" s="52"/>
      <c r="Z714" s="51"/>
      <c r="AA714" s="76"/>
      <c r="AB714" s="76"/>
      <c r="AC714" s="77"/>
      <c r="AD714" s="84" t="s">
        <v>12672</v>
      </c>
      <c r="AE714" s="84">
        <v>1833</v>
      </c>
      <c r="AF714" s="84">
        <v>471</v>
      </c>
      <c r="AG714" s="84">
        <v>26542</v>
      </c>
      <c r="AH714" s="84">
        <v>4142</v>
      </c>
      <c r="AI714" s="84">
        <v>-18000</v>
      </c>
      <c r="AJ714" s="84" t="s">
        <v>14665</v>
      </c>
      <c r="AK714" s="84"/>
      <c r="AL714" s="88" t="s">
        <v>17084</v>
      </c>
      <c r="AM714" s="84" t="s">
        <v>603</v>
      </c>
      <c r="AN714" s="86">
        <v>40396.883680555555</v>
      </c>
      <c r="AO714" s="88" t="s">
        <v>18361</v>
      </c>
      <c r="AP714" s="84" t="b">
        <v>0</v>
      </c>
      <c r="AQ714" s="84" t="b">
        <v>0</v>
      </c>
      <c r="AR714" s="84" t="b">
        <v>0</v>
      </c>
      <c r="AS714" s="84" t="s">
        <v>290</v>
      </c>
      <c r="AT714" s="84">
        <v>84</v>
      </c>
      <c r="AU714" s="88" t="s">
        <v>19809</v>
      </c>
      <c r="AV714" s="84" t="b">
        <v>0</v>
      </c>
      <c r="AW714" s="84" t="s">
        <v>745</v>
      </c>
      <c r="AX714" s="88" t="s">
        <v>21808</v>
      </c>
      <c r="AY714" s="84" t="s">
        <v>66</v>
      </c>
      <c r="AZ714" s="2"/>
      <c r="BA714" s="3"/>
      <c r="BB714" s="3"/>
      <c r="BC714" s="3"/>
      <c r="BD714" s="3"/>
    </row>
    <row r="715" spans="1:56" x14ac:dyDescent="0.2">
      <c r="A715" s="69" t="s">
        <v>2640</v>
      </c>
      <c r="B715" s="70"/>
      <c r="C715" s="70"/>
      <c r="D715" s="71"/>
      <c r="E715" s="108"/>
      <c r="F715" s="113" t="s">
        <v>7178</v>
      </c>
      <c r="G715" s="109"/>
      <c r="H715" s="74"/>
      <c r="I715" s="75"/>
      <c r="J715" s="110"/>
      <c r="K715" s="74" t="s">
        <v>23960</v>
      </c>
      <c r="L715" s="111"/>
      <c r="M715" s="79"/>
      <c r="N715" s="79"/>
      <c r="O715" s="80"/>
      <c r="P715" s="81"/>
      <c r="Q715" s="81"/>
      <c r="R715" s="91"/>
      <c r="S715" s="91"/>
      <c r="T715" s="91"/>
      <c r="U715" s="91"/>
      <c r="V715" s="52"/>
      <c r="W715" s="52"/>
      <c r="X715" s="52"/>
      <c r="Y715" s="52"/>
      <c r="Z715" s="51"/>
      <c r="AA715" s="76"/>
      <c r="AB715" s="76"/>
      <c r="AC715" s="77"/>
      <c r="AD715" s="84" t="s">
        <v>12673</v>
      </c>
      <c r="AE715" s="84">
        <v>1678</v>
      </c>
      <c r="AF715" s="84">
        <v>766</v>
      </c>
      <c r="AG715" s="84">
        <v>2792</v>
      </c>
      <c r="AH715" s="84">
        <v>5142</v>
      </c>
      <c r="AI715" s="84">
        <v>-36000</v>
      </c>
      <c r="AJ715" s="84" t="s">
        <v>14666</v>
      </c>
      <c r="AK715" s="84" t="s">
        <v>1361</v>
      </c>
      <c r="AL715" s="88" t="s">
        <v>17085</v>
      </c>
      <c r="AM715" s="84" t="s">
        <v>606</v>
      </c>
      <c r="AN715" s="86">
        <v>40202.036273148151</v>
      </c>
      <c r="AO715" s="88" t="s">
        <v>18362</v>
      </c>
      <c r="AP715" s="84" t="b">
        <v>1</v>
      </c>
      <c r="AQ715" s="84" t="b">
        <v>0</v>
      </c>
      <c r="AR715" s="84" t="b">
        <v>0</v>
      </c>
      <c r="AS715" s="84" t="s">
        <v>290</v>
      </c>
      <c r="AT715" s="84">
        <v>33</v>
      </c>
      <c r="AU715" s="88" t="s">
        <v>674</v>
      </c>
      <c r="AV715" s="84" t="b">
        <v>0</v>
      </c>
      <c r="AW715" s="84" t="s">
        <v>745</v>
      </c>
      <c r="AX715" s="88" t="s">
        <v>21809</v>
      </c>
      <c r="AY715" s="84" t="s">
        <v>66</v>
      </c>
      <c r="AZ715" s="2"/>
      <c r="BA715" s="3"/>
      <c r="BB715" s="3"/>
      <c r="BC715" s="3"/>
      <c r="BD715" s="3"/>
    </row>
    <row r="716" spans="1:56" x14ac:dyDescent="0.2">
      <c r="A716" s="69" t="s">
        <v>2641</v>
      </c>
      <c r="B716" s="70"/>
      <c r="C716" s="70"/>
      <c r="D716" s="71"/>
      <c r="E716" s="108"/>
      <c r="F716" s="113" t="s">
        <v>7179</v>
      </c>
      <c r="G716" s="109"/>
      <c r="H716" s="74"/>
      <c r="I716" s="75"/>
      <c r="J716" s="110"/>
      <c r="K716" s="74" t="s">
        <v>23961</v>
      </c>
      <c r="L716" s="111"/>
      <c r="M716" s="79"/>
      <c r="N716" s="79"/>
      <c r="O716" s="80"/>
      <c r="P716" s="81"/>
      <c r="Q716" s="81"/>
      <c r="R716" s="91"/>
      <c r="S716" s="91"/>
      <c r="T716" s="91"/>
      <c r="U716" s="91"/>
      <c r="V716" s="52"/>
      <c r="W716" s="52"/>
      <c r="X716" s="52"/>
      <c r="Y716" s="52"/>
      <c r="Z716" s="51"/>
      <c r="AA716" s="76"/>
      <c r="AB716" s="76"/>
      <c r="AC716" s="77"/>
      <c r="AD716" s="84" t="s">
        <v>12674</v>
      </c>
      <c r="AE716" s="84">
        <v>1239</v>
      </c>
      <c r="AF716" s="84">
        <v>608</v>
      </c>
      <c r="AG716" s="84">
        <v>106373</v>
      </c>
      <c r="AH716" s="84">
        <v>33357</v>
      </c>
      <c r="AI716" s="84"/>
      <c r="AJ716" s="84" t="s">
        <v>14667</v>
      </c>
      <c r="AK716" s="84"/>
      <c r="AL716" s="84"/>
      <c r="AM716" s="84"/>
      <c r="AN716" s="86">
        <v>40335.075590277775</v>
      </c>
      <c r="AO716" s="88" t="s">
        <v>18363</v>
      </c>
      <c r="AP716" s="84" t="b">
        <v>1</v>
      </c>
      <c r="AQ716" s="84" t="b">
        <v>0</v>
      </c>
      <c r="AR716" s="84" t="b">
        <v>1</v>
      </c>
      <c r="AS716" s="84" t="s">
        <v>290</v>
      </c>
      <c r="AT716" s="84">
        <v>26</v>
      </c>
      <c r="AU716" s="88" t="s">
        <v>674</v>
      </c>
      <c r="AV716" s="84" t="b">
        <v>0</v>
      </c>
      <c r="AW716" s="84" t="s">
        <v>745</v>
      </c>
      <c r="AX716" s="88" t="s">
        <v>21810</v>
      </c>
      <c r="AY716" s="84" t="s">
        <v>66</v>
      </c>
      <c r="AZ716" s="2"/>
      <c r="BA716" s="3"/>
      <c r="BB716" s="3"/>
      <c r="BC716" s="3"/>
      <c r="BD716" s="3"/>
    </row>
    <row r="717" spans="1:56" x14ac:dyDescent="0.2">
      <c r="A717" s="69" t="s">
        <v>2767</v>
      </c>
      <c r="B717" s="70"/>
      <c r="C717" s="70"/>
      <c r="D717" s="71"/>
      <c r="E717" s="108"/>
      <c r="F717" s="113" t="s">
        <v>7280</v>
      </c>
      <c r="G717" s="109"/>
      <c r="H717" s="74"/>
      <c r="I717" s="75"/>
      <c r="J717" s="110"/>
      <c r="K717" s="74" t="s">
        <v>23962</v>
      </c>
      <c r="L717" s="111"/>
      <c r="M717" s="79"/>
      <c r="N717" s="79"/>
      <c r="O717" s="80"/>
      <c r="P717" s="81"/>
      <c r="Q717" s="81"/>
      <c r="R717" s="91"/>
      <c r="S717" s="91"/>
      <c r="T717" s="91"/>
      <c r="U717" s="91"/>
      <c r="V717" s="52"/>
      <c r="W717" s="52"/>
      <c r="X717" s="52"/>
      <c r="Y717" s="52"/>
      <c r="Z717" s="51"/>
      <c r="AA717" s="76"/>
      <c r="AB717" s="76"/>
      <c r="AC717" s="77"/>
      <c r="AD717" s="84" t="s">
        <v>12675</v>
      </c>
      <c r="AE717" s="84">
        <v>58</v>
      </c>
      <c r="AF717" s="84">
        <v>3380</v>
      </c>
      <c r="AG717" s="84">
        <v>1149</v>
      </c>
      <c r="AH717" s="84">
        <v>953</v>
      </c>
      <c r="AI717" s="84">
        <v>32400</v>
      </c>
      <c r="AJ717" s="84" t="s">
        <v>14668</v>
      </c>
      <c r="AK717" s="84" t="s">
        <v>16067</v>
      </c>
      <c r="AL717" s="88" t="s">
        <v>17086</v>
      </c>
      <c r="AM717" s="84" t="s">
        <v>1550</v>
      </c>
      <c r="AN717" s="86">
        <v>41841.968159722222</v>
      </c>
      <c r="AO717" s="88" t="s">
        <v>18364</v>
      </c>
      <c r="AP717" s="84" t="b">
        <v>0</v>
      </c>
      <c r="AQ717" s="84" t="b">
        <v>0</v>
      </c>
      <c r="AR717" s="84" t="b">
        <v>1</v>
      </c>
      <c r="AS717" s="84" t="s">
        <v>290</v>
      </c>
      <c r="AT717" s="84">
        <v>133</v>
      </c>
      <c r="AU717" s="88" t="s">
        <v>675</v>
      </c>
      <c r="AV717" s="84" t="b">
        <v>0</v>
      </c>
      <c r="AW717" s="84" t="s">
        <v>745</v>
      </c>
      <c r="AX717" s="88" t="s">
        <v>21811</v>
      </c>
      <c r="AY717" s="84" t="s">
        <v>66</v>
      </c>
      <c r="AZ717" s="2"/>
      <c r="BA717" s="3"/>
      <c r="BB717" s="3"/>
      <c r="BC717" s="3"/>
      <c r="BD717" s="3"/>
    </row>
    <row r="718" spans="1:56" x14ac:dyDescent="0.2">
      <c r="A718" s="69" t="s">
        <v>2642</v>
      </c>
      <c r="B718" s="70"/>
      <c r="C718" s="70"/>
      <c r="D718" s="71"/>
      <c r="E718" s="108"/>
      <c r="F718" s="113" t="s">
        <v>7180</v>
      </c>
      <c r="G718" s="109"/>
      <c r="H718" s="74"/>
      <c r="I718" s="75"/>
      <c r="J718" s="110"/>
      <c r="K718" s="74" t="s">
        <v>23963</v>
      </c>
      <c r="L718" s="111"/>
      <c r="M718" s="79"/>
      <c r="N718" s="79"/>
      <c r="O718" s="80"/>
      <c r="P718" s="81"/>
      <c r="Q718" s="81"/>
      <c r="R718" s="91"/>
      <c r="S718" s="91"/>
      <c r="T718" s="91"/>
      <c r="U718" s="91"/>
      <c r="V718" s="52"/>
      <c r="W718" s="52"/>
      <c r="X718" s="52"/>
      <c r="Y718" s="52"/>
      <c r="Z718" s="51"/>
      <c r="AA718" s="76"/>
      <c r="AB718" s="76"/>
      <c r="AC718" s="77"/>
      <c r="AD718" s="84" t="s">
        <v>12676</v>
      </c>
      <c r="AE718" s="84">
        <v>61</v>
      </c>
      <c r="AF718" s="84">
        <v>406</v>
      </c>
      <c r="AG718" s="84">
        <v>799</v>
      </c>
      <c r="AH718" s="84">
        <v>10</v>
      </c>
      <c r="AI718" s="84"/>
      <c r="AJ718" s="84" t="s">
        <v>14669</v>
      </c>
      <c r="AK718" s="84" t="s">
        <v>534</v>
      </c>
      <c r="AL718" s="88" t="s">
        <v>17087</v>
      </c>
      <c r="AM718" s="84"/>
      <c r="AN718" s="86">
        <v>40648.660729166666</v>
      </c>
      <c r="AO718" s="84"/>
      <c r="AP718" s="84" t="b">
        <v>0</v>
      </c>
      <c r="AQ718" s="84" t="b">
        <v>0</v>
      </c>
      <c r="AR718" s="84" t="b">
        <v>0</v>
      </c>
      <c r="AS718" s="84" t="s">
        <v>290</v>
      </c>
      <c r="AT718" s="84">
        <v>13</v>
      </c>
      <c r="AU718" s="88" t="s">
        <v>19810</v>
      </c>
      <c r="AV718" s="84" t="b">
        <v>0</v>
      </c>
      <c r="AW718" s="84" t="s">
        <v>745</v>
      </c>
      <c r="AX718" s="88" t="s">
        <v>21812</v>
      </c>
      <c r="AY718" s="84" t="s">
        <v>66</v>
      </c>
      <c r="AZ718" s="2"/>
      <c r="BA718" s="3"/>
      <c r="BB718" s="3"/>
      <c r="BC718" s="3"/>
      <c r="BD718" s="3"/>
    </row>
    <row r="719" spans="1:56" x14ac:dyDescent="0.2">
      <c r="A719" s="69" t="s">
        <v>2643</v>
      </c>
      <c r="B719" s="70"/>
      <c r="C719" s="70"/>
      <c r="D719" s="71"/>
      <c r="E719" s="108"/>
      <c r="F719" s="113" t="s">
        <v>7181</v>
      </c>
      <c r="G719" s="109"/>
      <c r="H719" s="74"/>
      <c r="I719" s="75"/>
      <c r="J719" s="110"/>
      <c r="K719" s="74" t="s">
        <v>23964</v>
      </c>
      <c r="L719" s="111"/>
      <c r="M719" s="79"/>
      <c r="N719" s="79"/>
      <c r="O719" s="80"/>
      <c r="P719" s="81"/>
      <c r="Q719" s="81"/>
      <c r="R719" s="91"/>
      <c r="S719" s="91"/>
      <c r="T719" s="91"/>
      <c r="U719" s="91"/>
      <c r="V719" s="52"/>
      <c r="W719" s="52"/>
      <c r="X719" s="52"/>
      <c r="Y719" s="52"/>
      <c r="Z719" s="51"/>
      <c r="AA719" s="76"/>
      <c r="AB719" s="76"/>
      <c r="AC719" s="77"/>
      <c r="AD719" s="84" t="s">
        <v>12677</v>
      </c>
      <c r="AE719" s="84">
        <v>359</v>
      </c>
      <c r="AF719" s="84">
        <v>277</v>
      </c>
      <c r="AG719" s="84">
        <v>1723</v>
      </c>
      <c r="AH719" s="84">
        <v>247</v>
      </c>
      <c r="AI719" s="84">
        <v>-18000</v>
      </c>
      <c r="AJ719" s="84" t="s">
        <v>14670</v>
      </c>
      <c r="AK719" s="84" t="s">
        <v>16230</v>
      </c>
      <c r="AL719" s="88" t="s">
        <v>17088</v>
      </c>
      <c r="AM719" s="84" t="s">
        <v>607</v>
      </c>
      <c r="AN719" s="86">
        <v>40823.715879629628</v>
      </c>
      <c r="AO719" s="88" t="s">
        <v>18365</v>
      </c>
      <c r="AP719" s="84" t="b">
        <v>0</v>
      </c>
      <c r="AQ719" s="84" t="b">
        <v>0</v>
      </c>
      <c r="AR719" s="84" t="b">
        <v>0</v>
      </c>
      <c r="AS719" s="84" t="s">
        <v>290</v>
      </c>
      <c r="AT719" s="84">
        <v>15</v>
      </c>
      <c r="AU719" s="88" t="s">
        <v>674</v>
      </c>
      <c r="AV719" s="84" t="b">
        <v>0</v>
      </c>
      <c r="AW719" s="84" t="s">
        <v>745</v>
      </c>
      <c r="AX719" s="88" t="s">
        <v>21813</v>
      </c>
      <c r="AY719" s="84" t="s">
        <v>66</v>
      </c>
      <c r="AZ719" s="2"/>
      <c r="BA719" s="3"/>
      <c r="BB719" s="3"/>
      <c r="BC719" s="3"/>
      <c r="BD719" s="3"/>
    </row>
    <row r="720" spans="1:56" x14ac:dyDescent="0.2">
      <c r="A720" s="69" t="s">
        <v>2644</v>
      </c>
      <c r="B720" s="70"/>
      <c r="C720" s="70"/>
      <c r="D720" s="71"/>
      <c r="E720" s="108"/>
      <c r="F720" s="113" t="s">
        <v>7182</v>
      </c>
      <c r="G720" s="109"/>
      <c r="H720" s="74"/>
      <c r="I720" s="75"/>
      <c r="J720" s="110"/>
      <c r="K720" s="74" t="s">
        <v>23965</v>
      </c>
      <c r="L720" s="111"/>
      <c r="M720" s="79"/>
      <c r="N720" s="79"/>
      <c r="O720" s="80"/>
      <c r="P720" s="81"/>
      <c r="Q720" s="81"/>
      <c r="R720" s="91"/>
      <c r="S720" s="91"/>
      <c r="T720" s="91"/>
      <c r="U720" s="91"/>
      <c r="V720" s="52"/>
      <c r="W720" s="52"/>
      <c r="X720" s="52"/>
      <c r="Y720" s="52"/>
      <c r="Z720" s="51"/>
      <c r="AA720" s="76"/>
      <c r="AB720" s="76"/>
      <c r="AC720" s="77"/>
      <c r="AD720" s="84" t="s">
        <v>12678</v>
      </c>
      <c r="AE720" s="84">
        <v>255</v>
      </c>
      <c r="AF720" s="84">
        <v>1499</v>
      </c>
      <c r="AG720" s="84">
        <v>1299</v>
      </c>
      <c r="AH720" s="84">
        <v>36662</v>
      </c>
      <c r="AI720" s="84">
        <v>-28800</v>
      </c>
      <c r="AJ720" s="84" t="s">
        <v>14671</v>
      </c>
      <c r="AK720" s="84" t="s">
        <v>519</v>
      </c>
      <c r="AL720" s="84"/>
      <c r="AM720" s="84" t="s">
        <v>602</v>
      </c>
      <c r="AN720" s="86">
        <v>41189.998599537037</v>
      </c>
      <c r="AO720" s="88" t="s">
        <v>18366</v>
      </c>
      <c r="AP720" s="84" t="b">
        <v>0</v>
      </c>
      <c r="AQ720" s="84" t="b">
        <v>0</v>
      </c>
      <c r="AR720" s="84" t="b">
        <v>1</v>
      </c>
      <c r="AS720" s="84" t="s">
        <v>290</v>
      </c>
      <c r="AT720" s="84">
        <v>48</v>
      </c>
      <c r="AU720" s="88" t="s">
        <v>19811</v>
      </c>
      <c r="AV720" s="84" t="b">
        <v>0</v>
      </c>
      <c r="AW720" s="84" t="s">
        <v>745</v>
      </c>
      <c r="AX720" s="88" t="s">
        <v>21814</v>
      </c>
      <c r="AY720" s="84" t="s">
        <v>66</v>
      </c>
      <c r="AZ720" s="2"/>
      <c r="BA720" s="3"/>
      <c r="BB720" s="3"/>
      <c r="BC720" s="3"/>
      <c r="BD720" s="3"/>
    </row>
    <row r="721" spans="1:56" x14ac:dyDescent="0.2">
      <c r="A721" s="69" t="s">
        <v>2645</v>
      </c>
      <c r="B721" s="70"/>
      <c r="C721" s="70"/>
      <c r="D721" s="71"/>
      <c r="E721" s="108"/>
      <c r="F721" s="113" t="s">
        <v>7183</v>
      </c>
      <c r="G721" s="109"/>
      <c r="H721" s="74"/>
      <c r="I721" s="75"/>
      <c r="J721" s="110"/>
      <c r="K721" s="74" t="s">
        <v>23966</v>
      </c>
      <c r="L721" s="111"/>
      <c r="M721" s="79"/>
      <c r="N721" s="79"/>
      <c r="O721" s="80"/>
      <c r="P721" s="81"/>
      <c r="Q721" s="81"/>
      <c r="R721" s="91"/>
      <c r="S721" s="91"/>
      <c r="T721" s="91"/>
      <c r="U721" s="91"/>
      <c r="V721" s="52"/>
      <c r="W721" s="52"/>
      <c r="X721" s="52"/>
      <c r="Y721" s="52"/>
      <c r="Z721" s="51"/>
      <c r="AA721" s="76"/>
      <c r="AB721" s="76"/>
      <c r="AC721" s="77"/>
      <c r="AD721" s="84" t="s">
        <v>12679</v>
      </c>
      <c r="AE721" s="84">
        <v>155</v>
      </c>
      <c r="AF721" s="84">
        <v>403</v>
      </c>
      <c r="AG721" s="84">
        <v>51119</v>
      </c>
      <c r="AH721" s="84">
        <v>37</v>
      </c>
      <c r="AI721" s="84">
        <v>-14400</v>
      </c>
      <c r="AJ721" s="84" t="s">
        <v>14672</v>
      </c>
      <c r="AK721" s="84"/>
      <c r="AL721" s="88" t="s">
        <v>17089</v>
      </c>
      <c r="AM721" s="84" t="s">
        <v>617</v>
      </c>
      <c r="AN721" s="86">
        <v>39917.799062500002</v>
      </c>
      <c r="AO721" s="88" t="s">
        <v>18367</v>
      </c>
      <c r="AP721" s="84" t="b">
        <v>0</v>
      </c>
      <c r="AQ721" s="84" t="b">
        <v>0</v>
      </c>
      <c r="AR721" s="84" t="b">
        <v>0</v>
      </c>
      <c r="AS721" s="84" t="s">
        <v>291</v>
      </c>
      <c r="AT721" s="84">
        <v>24</v>
      </c>
      <c r="AU721" s="88" t="s">
        <v>683</v>
      </c>
      <c r="AV721" s="84" t="b">
        <v>0</v>
      </c>
      <c r="AW721" s="84" t="s">
        <v>745</v>
      </c>
      <c r="AX721" s="88" t="s">
        <v>21815</v>
      </c>
      <c r="AY721" s="84" t="s">
        <v>66</v>
      </c>
      <c r="AZ721" s="2"/>
      <c r="BA721" s="3"/>
      <c r="BB721" s="3"/>
      <c r="BC721" s="3"/>
      <c r="BD721" s="3"/>
    </row>
    <row r="722" spans="1:56" x14ac:dyDescent="0.2">
      <c r="A722" s="69" t="s">
        <v>2647</v>
      </c>
      <c r="B722" s="70"/>
      <c r="C722" s="70"/>
      <c r="D722" s="71"/>
      <c r="E722" s="108"/>
      <c r="F722" s="113" t="s">
        <v>7185</v>
      </c>
      <c r="G722" s="109"/>
      <c r="H722" s="74"/>
      <c r="I722" s="75"/>
      <c r="J722" s="110"/>
      <c r="K722" s="74" t="s">
        <v>23967</v>
      </c>
      <c r="L722" s="111"/>
      <c r="M722" s="79"/>
      <c r="N722" s="79"/>
      <c r="O722" s="80"/>
      <c r="P722" s="81"/>
      <c r="Q722" s="81"/>
      <c r="R722" s="91"/>
      <c r="S722" s="91"/>
      <c r="T722" s="91"/>
      <c r="U722" s="91"/>
      <c r="V722" s="52"/>
      <c r="W722" s="52"/>
      <c r="X722" s="52"/>
      <c r="Y722" s="52"/>
      <c r="Z722" s="51"/>
      <c r="AA722" s="76"/>
      <c r="AB722" s="76"/>
      <c r="AC722" s="77"/>
      <c r="AD722" s="84" t="s">
        <v>12680</v>
      </c>
      <c r="AE722" s="84">
        <v>695</v>
      </c>
      <c r="AF722" s="84">
        <v>381</v>
      </c>
      <c r="AG722" s="84">
        <v>22177</v>
      </c>
      <c r="AH722" s="84">
        <v>79637</v>
      </c>
      <c r="AI722" s="84">
        <v>-28800</v>
      </c>
      <c r="AJ722" s="84" t="s">
        <v>14673</v>
      </c>
      <c r="AK722" s="84" t="s">
        <v>16231</v>
      </c>
      <c r="AL722" s="88" t="s">
        <v>17090</v>
      </c>
      <c r="AM722" s="84" t="s">
        <v>602</v>
      </c>
      <c r="AN722" s="86">
        <v>39960.179224537038</v>
      </c>
      <c r="AO722" s="88" t="s">
        <v>18368</v>
      </c>
      <c r="AP722" s="84" t="b">
        <v>0</v>
      </c>
      <c r="AQ722" s="84" t="b">
        <v>0</v>
      </c>
      <c r="AR722" s="84" t="b">
        <v>1</v>
      </c>
      <c r="AS722" s="84" t="s">
        <v>290</v>
      </c>
      <c r="AT722" s="84">
        <v>27</v>
      </c>
      <c r="AU722" s="88" t="s">
        <v>689</v>
      </c>
      <c r="AV722" s="84" t="b">
        <v>0</v>
      </c>
      <c r="AW722" s="84" t="s">
        <v>745</v>
      </c>
      <c r="AX722" s="88" t="s">
        <v>21816</v>
      </c>
      <c r="AY722" s="84" t="s">
        <v>66</v>
      </c>
      <c r="AZ722" s="2"/>
      <c r="BA722" s="3"/>
      <c r="BB722" s="3"/>
      <c r="BC722" s="3"/>
      <c r="BD722" s="3"/>
    </row>
    <row r="723" spans="1:56" x14ac:dyDescent="0.2">
      <c r="A723" s="69" t="s">
        <v>2648</v>
      </c>
      <c r="B723" s="70"/>
      <c r="C723" s="70"/>
      <c r="D723" s="71"/>
      <c r="E723" s="108"/>
      <c r="F723" s="113" t="s">
        <v>7186</v>
      </c>
      <c r="G723" s="109"/>
      <c r="H723" s="74"/>
      <c r="I723" s="75"/>
      <c r="J723" s="110"/>
      <c r="K723" s="74" t="s">
        <v>23968</v>
      </c>
      <c r="L723" s="111"/>
      <c r="M723" s="79"/>
      <c r="N723" s="79"/>
      <c r="O723" s="80"/>
      <c r="P723" s="81"/>
      <c r="Q723" s="81"/>
      <c r="R723" s="91"/>
      <c r="S723" s="91"/>
      <c r="T723" s="91"/>
      <c r="U723" s="91"/>
      <c r="V723" s="52"/>
      <c r="W723" s="52"/>
      <c r="X723" s="52"/>
      <c r="Y723" s="52"/>
      <c r="Z723" s="51"/>
      <c r="AA723" s="76"/>
      <c r="AB723" s="76"/>
      <c r="AC723" s="77"/>
      <c r="AD723" s="84" t="s">
        <v>12681</v>
      </c>
      <c r="AE723" s="84">
        <v>2286</v>
      </c>
      <c r="AF723" s="84">
        <v>1294</v>
      </c>
      <c r="AG723" s="84">
        <v>35847</v>
      </c>
      <c r="AH723" s="84">
        <v>85535</v>
      </c>
      <c r="AI723" s="84">
        <v>3600</v>
      </c>
      <c r="AJ723" s="84" t="s">
        <v>14674</v>
      </c>
      <c r="AK723" s="84" t="s">
        <v>16232</v>
      </c>
      <c r="AL723" s="84"/>
      <c r="AM723" s="84" t="s">
        <v>1321</v>
      </c>
      <c r="AN723" s="86">
        <v>40959.432557870372</v>
      </c>
      <c r="AO723" s="88" t="s">
        <v>18369</v>
      </c>
      <c r="AP723" s="84" t="b">
        <v>0</v>
      </c>
      <c r="AQ723" s="84" t="b">
        <v>0</v>
      </c>
      <c r="AR723" s="84" t="b">
        <v>0</v>
      </c>
      <c r="AS723" s="84" t="s">
        <v>1003</v>
      </c>
      <c r="AT723" s="84">
        <v>52</v>
      </c>
      <c r="AU723" s="88" t="s">
        <v>19812</v>
      </c>
      <c r="AV723" s="84" t="b">
        <v>0</v>
      </c>
      <c r="AW723" s="84" t="s">
        <v>745</v>
      </c>
      <c r="AX723" s="88" t="s">
        <v>21817</v>
      </c>
      <c r="AY723" s="84" t="s">
        <v>66</v>
      </c>
      <c r="AZ723" s="2"/>
      <c r="BA723" s="3"/>
      <c r="BB723" s="3"/>
      <c r="BC723" s="3"/>
      <c r="BD723" s="3"/>
    </row>
    <row r="724" spans="1:56" x14ac:dyDescent="0.2">
      <c r="A724" s="69" t="s">
        <v>3557</v>
      </c>
      <c r="B724" s="70"/>
      <c r="C724" s="70"/>
      <c r="D724" s="71"/>
      <c r="E724" s="108"/>
      <c r="F724" s="113" t="s">
        <v>20556</v>
      </c>
      <c r="G724" s="109"/>
      <c r="H724" s="74"/>
      <c r="I724" s="75"/>
      <c r="J724" s="110"/>
      <c r="K724" s="74" t="s">
        <v>23969</v>
      </c>
      <c r="L724" s="111"/>
      <c r="M724" s="79"/>
      <c r="N724" s="79"/>
      <c r="O724" s="80"/>
      <c r="P724" s="81"/>
      <c r="Q724" s="81"/>
      <c r="R724" s="91"/>
      <c r="S724" s="91"/>
      <c r="T724" s="91"/>
      <c r="U724" s="91"/>
      <c r="V724" s="52"/>
      <c r="W724" s="52"/>
      <c r="X724" s="52"/>
      <c r="Y724" s="52"/>
      <c r="Z724" s="51"/>
      <c r="AA724" s="76"/>
      <c r="AB724" s="76"/>
      <c r="AC724" s="77"/>
      <c r="AD724" s="84" t="s">
        <v>12682</v>
      </c>
      <c r="AE724" s="84">
        <v>2509</v>
      </c>
      <c r="AF724" s="84">
        <v>32990</v>
      </c>
      <c r="AG724" s="84">
        <v>8561</v>
      </c>
      <c r="AH724" s="84">
        <v>1959</v>
      </c>
      <c r="AI724" s="84">
        <v>-21600</v>
      </c>
      <c r="AJ724" s="84" t="s">
        <v>14675</v>
      </c>
      <c r="AK724" s="84" t="s">
        <v>475</v>
      </c>
      <c r="AL724" s="88" t="s">
        <v>17091</v>
      </c>
      <c r="AM724" s="84" t="s">
        <v>601</v>
      </c>
      <c r="AN724" s="86">
        <v>40157.674942129626</v>
      </c>
      <c r="AO724" s="88" t="s">
        <v>18370</v>
      </c>
      <c r="AP724" s="84" t="b">
        <v>0</v>
      </c>
      <c r="AQ724" s="84" t="b">
        <v>0</v>
      </c>
      <c r="AR724" s="84" t="b">
        <v>0</v>
      </c>
      <c r="AS724" s="84" t="s">
        <v>290</v>
      </c>
      <c r="AT724" s="84">
        <v>1022</v>
      </c>
      <c r="AU724" s="88" t="s">
        <v>675</v>
      </c>
      <c r="AV724" s="84" t="b">
        <v>1</v>
      </c>
      <c r="AW724" s="84" t="s">
        <v>745</v>
      </c>
      <c r="AX724" s="88" t="s">
        <v>21818</v>
      </c>
      <c r="AY724" s="84" t="s">
        <v>66</v>
      </c>
      <c r="AZ724" s="2"/>
      <c r="BA724" s="3"/>
      <c r="BB724" s="3"/>
      <c r="BC724" s="3"/>
      <c r="BD724" s="3"/>
    </row>
    <row r="725" spans="1:56" x14ac:dyDescent="0.2">
      <c r="A725" s="69" t="s">
        <v>2649</v>
      </c>
      <c r="B725" s="70"/>
      <c r="C725" s="70"/>
      <c r="D725" s="71"/>
      <c r="E725" s="108"/>
      <c r="F725" s="113" t="s">
        <v>7187</v>
      </c>
      <c r="G725" s="109"/>
      <c r="H725" s="74"/>
      <c r="I725" s="75"/>
      <c r="J725" s="110"/>
      <c r="K725" s="74" t="s">
        <v>23970</v>
      </c>
      <c r="L725" s="111"/>
      <c r="M725" s="79"/>
      <c r="N725" s="79"/>
      <c r="O725" s="80"/>
      <c r="P725" s="81"/>
      <c r="Q725" s="81"/>
      <c r="R725" s="91"/>
      <c r="S725" s="91"/>
      <c r="T725" s="91"/>
      <c r="U725" s="91"/>
      <c r="V725" s="52"/>
      <c r="W725" s="52"/>
      <c r="X725" s="52"/>
      <c r="Y725" s="52"/>
      <c r="Z725" s="51"/>
      <c r="AA725" s="76"/>
      <c r="AB725" s="76"/>
      <c r="AC725" s="77"/>
      <c r="AD725" s="84" t="s">
        <v>12683</v>
      </c>
      <c r="AE725" s="84">
        <v>1117</v>
      </c>
      <c r="AF725" s="84">
        <v>556</v>
      </c>
      <c r="AG725" s="84">
        <v>12482</v>
      </c>
      <c r="AH725" s="84">
        <v>6156</v>
      </c>
      <c r="AI725" s="84"/>
      <c r="AJ725" s="84" t="s">
        <v>14676</v>
      </c>
      <c r="AK725" s="84" t="s">
        <v>16233</v>
      </c>
      <c r="AL725" s="84"/>
      <c r="AM725" s="84"/>
      <c r="AN725" s="86">
        <v>43076.208564814813</v>
      </c>
      <c r="AO725" s="88" t="s">
        <v>18371</v>
      </c>
      <c r="AP725" s="84" t="b">
        <v>1</v>
      </c>
      <c r="AQ725" s="84" t="b">
        <v>0</v>
      </c>
      <c r="AR725" s="84" t="b">
        <v>0</v>
      </c>
      <c r="AS725" s="84" t="s">
        <v>290</v>
      </c>
      <c r="AT725" s="84">
        <v>1</v>
      </c>
      <c r="AU725" s="84"/>
      <c r="AV725" s="84" t="b">
        <v>0</v>
      </c>
      <c r="AW725" s="84" t="s">
        <v>745</v>
      </c>
      <c r="AX725" s="88" t="s">
        <v>21819</v>
      </c>
      <c r="AY725" s="84" t="s">
        <v>66</v>
      </c>
      <c r="AZ725" s="2"/>
      <c r="BA725" s="3"/>
      <c r="BB725" s="3"/>
      <c r="BC725" s="3"/>
      <c r="BD725" s="3"/>
    </row>
    <row r="726" spans="1:56" x14ac:dyDescent="0.2">
      <c r="A726" s="69" t="s">
        <v>3929</v>
      </c>
      <c r="B726" s="70"/>
      <c r="C726" s="70"/>
      <c r="D726" s="71"/>
      <c r="E726" s="108"/>
      <c r="F726" s="113" t="s">
        <v>20557</v>
      </c>
      <c r="G726" s="109"/>
      <c r="H726" s="74"/>
      <c r="I726" s="75"/>
      <c r="J726" s="110"/>
      <c r="K726" s="74" t="s">
        <v>23971</v>
      </c>
      <c r="L726" s="111"/>
      <c r="M726" s="79"/>
      <c r="N726" s="79"/>
      <c r="O726" s="80"/>
      <c r="P726" s="81"/>
      <c r="Q726" s="81"/>
      <c r="R726" s="91"/>
      <c r="S726" s="91"/>
      <c r="T726" s="91"/>
      <c r="U726" s="91"/>
      <c r="V726" s="52"/>
      <c r="W726" s="52"/>
      <c r="X726" s="52"/>
      <c r="Y726" s="52"/>
      <c r="Z726" s="51"/>
      <c r="AA726" s="76"/>
      <c r="AB726" s="76"/>
      <c r="AC726" s="77"/>
      <c r="AD726" s="84" t="s">
        <v>12684</v>
      </c>
      <c r="AE726" s="84">
        <v>998</v>
      </c>
      <c r="AF726" s="84">
        <v>1704</v>
      </c>
      <c r="AG726" s="84">
        <v>15462</v>
      </c>
      <c r="AH726" s="84">
        <v>317</v>
      </c>
      <c r="AI726" s="84">
        <v>7200</v>
      </c>
      <c r="AJ726" s="84" t="s">
        <v>14677</v>
      </c>
      <c r="AK726" s="84" t="s">
        <v>16234</v>
      </c>
      <c r="AL726" s="88" t="s">
        <v>17092</v>
      </c>
      <c r="AM726" s="84" t="s">
        <v>1388</v>
      </c>
      <c r="AN726" s="86">
        <v>40106.396018518521</v>
      </c>
      <c r="AO726" s="88" t="s">
        <v>18372</v>
      </c>
      <c r="AP726" s="84" t="b">
        <v>0</v>
      </c>
      <c r="AQ726" s="84" t="b">
        <v>0</v>
      </c>
      <c r="AR726" s="84" t="b">
        <v>0</v>
      </c>
      <c r="AS726" s="84" t="s">
        <v>290</v>
      </c>
      <c r="AT726" s="84">
        <v>31</v>
      </c>
      <c r="AU726" s="88" t="s">
        <v>19813</v>
      </c>
      <c r="AV726" s="84" t="b">
        <v>0</v>
      </c>
      <c r="AW726" s="84" t="s">
        <v>745</v>
      </c>
      <c r="AX726" s="88" t="s">
        <v>21820</v>
      </c>
      <c r="AY726" s="84" t="s">
        <v>65</v>
      </c>
      <c r="AZ726" s="2"/>
      <c r="BA726" s="3"/>
      <c r="BB726" s="3"/>
      <c r="BC726" s="3"/>
      <c r="BD726" s="3"/>
    </row>
    <row r="727" spans="1:56" x14ac:dyDescent="0.2">
      <c r="A727" s="69" t="s">
        <v>2650</v>
      </c>
      <c r="B727" s="70"/>
      <c r="C727" s="70"/>
      <c r="D727" s="71"/>
      <c r="E727" s="108"/>
      <c r="F727" s="113" t="s">
        <v>7188</v>
      </c>
      <c r="G727" s="109"/>
      <c r="H727" s="74"/>
      <c r="I727" s="75"/>
      <c r="J727" s="110"/>
      <c r="K727" s="74" t="s">
        <v>23972</v>
      </c>
      <c r="L727" s="111"/>
      <c r="M727" s="79"/>
      <c r="N727" s="79"/>
      <c r="O727" s="80"/>
      <c r="P727" s="81"/>
      <c r="Q727" s="81"/>
      <c r="R727" s="91"/>
      <c r="S727" s="91"/>
      <c r="T727" s="91"/>
      <c r="U727" s="91"/>
      <c r="V727" s="52"/>
      <c r="W727" s="52"/>
      <c r="X727" s="52"/>
      <c r="Y727" s="52"/>
      <c r="Z727" s="51"/>
      <c r="AA727" s="76"/>
      <c r="AB727" s="76"/>
      <c r="AC727" s="77"/>
      <c r="AD727" s="84" t="s">
        <v>12685</v>
      </c>
      <c r="AE727" s="84">
        <v>163</v>
      </c>
      <c r="AF727" s="84">
        <v>49</v>
      </c>
      <c r="AG727" s="84">
        <v>28</v>
      </c>
      <c r="AH727" s="84">
        <v>15</v>
      </c>
      <c r="AI727" s="84"/>
      <c r="AJ727" s="84" t="s">
        <v>14678</v>
      </c>
      <c r="AK727" s="84"/>
      <c r="AL727" s="84"/>
      <c r="AM727" s="84"/>
      <c r="AN727" s="86">
        <v>43110.04515046296</v>
      </c>
      <c r="AO727" s="88" t="s">
        <v>18373</v>
      </c>
      <c r="AP727" s="84" t="b">
        <v>1</v>
      </c>
      <c r="AQ727" s="84" t="b">
        <v>0</v>
      </c>
      <c r="AR727" s="84" t="b">
        <v>0</v>
      </c>
      <c r="AS727" s="84" t="s">
        <v>290</v>
      </c>
      <c r="AT727" s="84">
        <v>1</v>
      </c>
      <c r="AU727" s="84"/>
      <c r="AV727" s="84" t="b">
        <v>0</v>
      </c>
      <c r="AW727" s="84" t="s">
        <v>745</v>
      </c>
      <c r="AX727" s="88" t="s">
        <v>21821</v>
      </c>
      <c r="AY727" s="84" t="s">
        <v>66</v>
      </c>
      <c r="AZ727" s="2"/>
      <c r="BA727" s="3"/>
      <c r="BB727" s="3"/>
      <c r="BC727" s="3"/>
      <c r="BD727" s="3"/>
    </row>
    <row r="728" spans="1:56" x14ac:dyDescent="0.2">
      <c r="A728" s="69" t="s">
        <v>3930</v>
      </c>
      <c r="B728" s="70"/>
      <c r="C728" s="70"/>
      <c r="D728" s="71"/>
      <c r="E728" s="108"/>
      <c r="F728" s="113" t="s">
        <v>20558</v>
      </c>
      <c r="G728" s="109"/>
      <c r="H728" s="74"/>
      <c r="I728" s="75"/>
      <c r="J728" s="110"/>
      <c r="K728" s="74" t="s">
        <v>23973</v>
      </c>
      <c r="L728" s="111"/>
      <c r="M728" s="79"/>
      <c r="N728" s="79"/>
      <c r="O728" s="80"/>
      <c r="P728" s="81"/>
      <c r="Q728" s="81"/>
      <c r="R728" s="91"/>
      <c r="S728" s="91"/>
      <c r="T728" s="91"/>
      <c r="U728" s="91"/>
      <c r="V728" s="52"/>
      <c r="W728" s="52"/>
      <c r="X728" s="52"/>
      <c r="Y728" s="52"/>
      <c r="Z728" s="51"/>
      <c r="AA728" s="76"/>
      <c r="AB728" s="76"/>
      <c r="AC728" s="77"/>
      <c r="AD728" s="84" t="s">
        <v>3930</v>
      </c>
      <c r="AE728" s="84">
        <v>3142</v>
      </c>
      <c r="AF728" s="84">
        <v>6437132</v>
      </c>
      <c r="AG728" s="84">
        <v>172256</v>
      </c>
      <c r="AH728" s="84">
        <v>5901</v>
      </c>
      <c r="AI728" s="84">
        <v>-18000</v>
      </c>
      <c r="AJ728" s="84" t="s">
        <v>14679</v>
      </c>
      <c r="AK728" s="84" t="s">
        <v>16235</v>
      </c>
      <c r="AL728" s="88" t="s">
        <v>17093</v>
      </c>
      <c r="AM728" s="84" t="s">
        <v>603</v>
      </c>
      <c r="AN728" s="86">
        <v>39380.898182870369</v>
      </c>
      <c r="AO728" s="88" t="s">
        <v>18374</v>
      </c>
      <c r="AP728" s="84" t="b">
        <v>0</v>
      </c>
      <c r="AQ728" s="84" t="b">
        <v>0</v>
      </c>
      <c r="AR728" s="84" t="b">
        <v>1</v>
      </c>
      <c r="AS728" s="84" t="s">
        <v>290</v>
      </c>
      <c r="AT728" s="84">
        <v>20876</v>
      </c>
      <c r="AU728" s="88" t="s">
        <v>19814</v>
      </c>
      <c r="AV728" s="84" t="b">
        <v>1</v>
      </c>
      <c r="AW728" s="84" t="s">
        <v>745</v>
      </c>
      <c r="AX728" s="88" t="s">
        <v>21822</v>
      </c>
      <c r="AY728" s="84" t="s">
        <v>65</v>
      </c>
      <c r="AZ728" s="2"/>
      <c r="BA728" s="3"/>
      <c r="BB728" s="3"/>
      <c r="BC728" s="3"/>
      <c r="BD728" s="3"/>
    </row>
    <row r="729" spans="1:56" x14ac:dyDescent="0.2">
      <c r="A729" s="69" t="s">
        <v>2651</v>
      </c>
      <c r="B729" s="70"/>
      <c r="C729" s="70"/>
      <c r="D729" s="71"/>
      <c r="E729" s="108"/>
      <c r="F729" s="113" t="s">
        <v>7189</v>
      </c>
      <c r="G729" s="109"/>
      <c r="H729" s="74"/>
      <c r="I729" s="75"/>
      <c r="J729" s="110"/>
      <c r="K729" s="74" t="s">
        <v>23974</v>
      </c>
      <c r="L729" s="111"/>
      <c r="M729" s="79"/>
      <c r="N729" s="79"/>
      <c r="O729" s="80"/>
      <c r="P729" s="81"/>
      <c r="Q729" s="81"/>
      <c r="R729" s="91"/>
      <c r="S729" s="91"/>
      <c r="T729" s="91"/>
      <c r="U729" s="91"/>
      <c r="V729" s="52"/>
      <c r="W729" s="52"/>
      <c r="X729" s="52"/>
      <c r="Y729" s="52"/>
      <c r="Z729" s="51"/>
      <c r="AA729" s="76"/>
      <c r="AB729" s="76"/>
      <c r="AC729" s="77"/>
      <c r="AD729" s="84" t="s">
        <v>12686</v>
      </c>
      <c r="AE729" s="84">
        <v>643</v>
      </c>
      <c r="AF729" s="84">
        <v>666</v>
      </c>
      <c r="AG729" s="84">
        <v>16644</v>
      </c>
      <c r="AH729" s="84">
        <v>650</v>
      </c>
      <c r="AI729" s="84">
        <v>32400</v>
      </c>
      <c r="AJ729" s="84" t="s">
        <v>14680</v>
      </c>
      <c r="AK729" s="84" t="s">
        <v>16153</v>
      </c>
      <c r="AL729" s="84"/>
      <c r="AM729" s="84" t="s">
        <v>1550</v>
      </c>
      <c r="AN729" s="86">
        <v>40454.175115740742</v>
      </c>
      <c r="AO729" s="84"/>
      <c r="AP729" s="84" t="b">
        <v>1</v>
      </c>
      <c r="AQ729" s="84" t="b">
        <v>0</v>
      </c>
      <c r="AR729" s="84" t="b">
        <v>0</v>
      </c>
      <c r="AS729" s="84" t="s">
        <v>2154</v>
      </c>
      <c r="AT729" s="84">
        <v>2</v>
      </c>
      <c r="AU729" s="88" t="s">
        <v>674</v>
      </c>
      <c r="AV729" s="84" t="b">
        <v>0</v>
      </c>
      <c r="AW729" s="84" t="s">
        <v>745</v>
      </c>
      <c r="AX729" s="88" t="s">
        <v>21823</v>
      </c>
      <c r="AY729" s="84" t="s">
        <v>66</v>
      </c>
      <c r="AZ729" s="2"/>
      <c r="BA729" s="3"/>
      <c r="BB729" s="3"/>
      <c r="BC729" s="3"/>
      <c r="BD729" s="3"/>
    </row>
    <row r="730" spans="1:56" x14ac:dyDescent="0.2">
      <c r="A730" s="69" t="s">
        <v>2652</v>
      </c>
      <c r="B730" s="70"/>
      <c r="C730" s="70"/>
      <c r="D730" s="71"/>
      <c r="E730" s="108"/>
      <c r="F730" s="113" t="s">
        <v>7190</v>
      </c>
      <c r="G730" s="109"/>
      <c r="H730" s="74"/>
      <c r="I730" s="75"/>
      <c r="J730" s="110"/>
      <c r="K730" s="74" t="s">
        <v>23975</v>
      </c>
      <c r="L730" s="111"/>
      <c r="M730" s="79"/>
      <c r="N730" s="79"/>
      <c r="O730" s="80"/>
      <c r="P730" s="81"/>
      <c r="Q730" s="81"/>
      <c r="R730" s="91"/>
      <c r="S730" s="91"/>
      <c r="T730" s="91"/>
      <c r="U730" s="91"/>
      <c r="V730" s="52"/>
      <c r="W730" s="52"/>
      <c r="X730" s="52"/>
      <c r="Y730" s="52"/>
      <c r="Z730" s="51"/>
      <c r="AA730" s="76"/>
      <c r="AB730" s="76"/>
      <c r="AC730" s="77"/>
      <c r="AD730" s="84" t="s">
        <v>12687</v>
      </c>
      <c r="AE730" s="84">
        <v>1608</v>
      </c>
      <c r="AF730" s="84">
        <v>17359</v>
      </c>
      <c r="AG730" s="84">
        <v>7068</v>
      </c>
      <c r="AH730" s="84">
        <v>7055</v>
      </c>
      <c r="AI730" s="84">
        <v>-18000</v>
      </c>
      <c r="AJ730" s="84" t="s">
        <v>14681</v>
      </c>
      <c r="AK730" s="84"/>
      <c r="AL730" s="84"/>
      <c r="AM730" s="84" t="s">
        <v>603</v>
      </c>
      <c r="AN730" s="86">
        <v>39982.57335648148</v>
      </c>
      <c r="AO730" s="88" t="s">
        <v>18375</v>
      </c>
      <c r="AP730" s="84" t="b">
        <v>0</v>
      </c>
      <c r="AQ730" s="84" t="b">
        <v>0</v>
      </c>
      <c r="AR730" s="84" t="b">
        <v>1</v>
      </c>
      <c r="AS730" s="84" t="s">
        <v>290</v>
      </c>
      <c r="AT730" s="84">
        <v>287</v>
      </c>
      <c r="AU730" s="88" t="s">
        <v>685</v>
      </c>
      <c r="AV730" s="84" t="b">
        <v>1</v>
      </c>
      <c r="AW730" s="84" t="s">
        <v>745</v>
      </c>
      <c r="AX730" s="88" t="s">
        <v>21824</v>
      </c>
      <c r="AY730" s="84" t="s">
        <v>66</v>
      </c>
      <c r="AZ730" s="2"/>
      <c r="BA730" s="3"/>
      <c r="BB730" s="3"/>
      <c r="BC730" s="3"/>
      <c r="BD730" s="3"/>
    </row>
    <row r="731" spans="1:56" x14ac:dyDescent="0.2">
      <c r="A731" s="69" t="s">
        <v>2653</v>
      </c>
      <c r="B731" s="70"/>
      <c r="C731" s="70"/>
      <c r="D731" s="71"/>
      <c r="E731" s="108"/>
      <c r="F731" s="113" t="s">
        <v>7191</v>
      </c>
      <c r="G731" s="109"/>
      <c r="H731" s="74"/>
      <c r="I731" s="75"/>
      <c r="J731" s="110"/>
      <c r="K731" s="74" t="s">
        <v>23976</v>
      </c>
      <c r="L731" s="111"/>
      <c r="M731" s="79"/>
      <c r="N731" s="79"/>
      <c r="O731" s="80"/>
      <c r="P731" s="81"/>
      <c r="Q731" s="81"/>
      <c r="R731" s="91"/>
      <c r="S731" s="91"/>
      <c r="T731" s="91"/>
      <c r="U731" s="91"/>
      <c r="V731" s="52"/>
      <c r="W731" s="52"/>
      <c r="X731" s="52"/>
      <c r="Y731" s="52"/>
      <c r="Z731" s="51"/>
      <c r="AA731" s="76"/>
      <c r="AB731" s="76"/>
      <c r="AC731" s="77"/>
      <c r="AD731" s="84" t="s">
        <v>12688</v>
      </c>
      <c r="AE731" s="84">
        <v>84</v>
      </c>
      <c r="AF731" s="84">
        <v>81</v>
      </c>
      <c r="AG731" s="84">
        <v>28508</v>
      </c>
      <c r="AH731" s="84">
        <v>9793</v>
      </c>
      <c r="AI731" s="84"/>
      <c r="AJ731" s="84" t="s">
        <v>14682</v>
      </c>
      <c r="AK731" s="84" t="s">
        <v>1362</v>
      </c>
      <c r="AL731" s="84"/>
      <c r="AM731" s="84"/>
      <c r="AN731" s="86">
        <v>42580.642685185187</v>
      </c>
      <c r="AO731" s="88" t="s">
        <v>18376</v>
      </c>
      <c r="AP731" s="84" t="b">
        <v>1</v>
      </c>
      <c r="AQ731" s="84" t="b">
        <v>0</v>
      </c>
      <c r="AR731" s="84" t="b">
        <v>0</v>
      </c>
      <c r="AS731" s="84" t="s">
        <v>290</v>
      </c>
      <c r="AT731" s="84">
        <v>8</v>
      </c>
      <c r="AU731" s="84"/>
      <c r="AV731" s="84" t="b">
        <v>0</v>
      </c>
      <c r="AW731" s="84" t="s">
        <v>745</v>
      </c>
      <c r="AX731" s="88" t="s">
        <v>21825</v>
      </c>
      <c r="AY731" s="84" t="s">
        <v>66</v>
      </c>
      <c r="AZ731" s="2"/>
      <c r="BA731" s="3"/>
      <c r="BB731" s="3"/>
      <c r="BC731" s="3"/>
      <c r="BD731" s="3"/>
    </row>
    <row r="732" spans="1:56" x14ac:dyDescent="0.2">
      <c r="A732" s="69" t="s">
        <v>2654</v>
      </c>
      <c r="B732" s="70"/>
      <c r="C732" s="70"/>
      <c r="D732" s="71"/>
      <c r="E732" s="108"/>
      <c r="F732" s="113" t="s">
        <v>7192</v>
      </c>
      <c r="G732" s="109"/>
      <c r="H732" s="74"/>
      <c r="I732" s="75"/>
      <c r="J732" s="110"/>
      <c r="K732" s="74" t="s">
        <v>23977</v>
      </c>
      <c r="L732" s="111"/>
      <c r="M732" s="79"/>
      <c r="N732" s="79"/>
      <c r="O732" s="80"/>
      <c r="P732" s="81"/>
      <c r="Q732" s="81"/>
      <c r="R732" s="91"/>
      <c r="S732" s="91"/>
      <c r="T732" s="91"/>
      <c r="U732" s="91"/>
      <c r="V732" s="52"/>
      <c r="W732" s="52"/>
      <c r="X732" s="52"/>
      <c r="Y732" s="52"/>
      <c r="Z732" s="51"/>
      <c r="AA732" s="76"/>
      <c r="AB732" s="76"/>
      <c r="AC732" s="77"/>
      <c r="AD732" s="84" t="s">
        <v>12689</v>
      </c>
      <c r="AE732" s="84">
        <v>130</v>
      </c>
      <c r="AF732" s="84">
        <v>19</v>
      </c>
      <c r="AG732" s="84">
        <v>1917</v>
      </c>
      <c r="AH732" s="84">
        <v>8142</v>
      </c>
      <c r="AI732" s="84"/>
      <c r="AJ732" s="84" t="s">
        <v>14683</v>
      </c>
      <c r="AK732" s="84" t="s">
        <v>16236</v>
      </c>
      <c r="AL732" s="84"/>
      <c r="AM732" s="84"/>
      <c r="AN732" s="86">
        <v>41556.465694444443</v>
      </c>
      <c r="AO732" s="88" t="s">
        <v>18377</v>
      </c>
      <c r="AP732" s="84" t="b">
        <v>1</v>
      </c>
      <c r="AQ732" s="84" t="b">
        <v>0</v>
      </c>
      <c r="AR732" s="84" t="b">
        <v>0</v>
      </c>
      <c r="AS732" s="84" t="s">
        <v>673</v>
      </c>
      <c r="AT732" s="84">
        <v>0</v>
      </c>
      <c r="AU732" s="88" t="s">
        <v>674</v>
      </c>
      <c r="AV732" s="84" t="b">
        <v>0</v>
      </c>
      <c r="AW732" s="84" t="s">
        <v>745</v>
      </c>
      <c r="AX732" s="88" t="s">
        <v>21826</v>
      </c>
      <c r="AY732" s="84" t="s">
        <v>66</v>
      </c>
      <c r="AZ732" s="2"/>
      <c r="BA732" s="3"/>
      <c r="BB732" s="3"/>
      <c r="BC732" s="3"/>
      <c r="BD732" s="3"/>
    </row>
    <row r="733" spans="1:56" x14ac:dyDescent="0.2">
      <c r="A733" s="69" t="s">
        <v>3931</v>
      </c>
      <c r="B733" s="70"/>
      <c r="C733" s="70"/>
      <c r="D733" s="71"/>
      <c r="E733" s="108"/>
      <c r="F733" s="113" t="s">
        <v>20559</v>
      </c>
      <c r="G733" s="109"/>
      <c r="H733" s="74"/>
      <c r="I733" s="75"/>
      <c r="J733" s="110"/>
      <c r="K733" s="74" t="s">
        <v>23978</v>
      </c>
      <c r="L733" s="111"/>
      <c r="M733" s="79"/>
      <c r="N733" s="79"/>
      <c r="O733" s="80"/>
      <c r="P733" s="81"/>
      <c r="Q733" s="81"/>
      <c r="R733" s="91"/>
      <c r="S733" s="91"/>
      <c r="T733" s="91"/>
      <c r="U733" s="91"/>
      <c r="V733" s="52"/>
      <c r="W733" s="52"/>
      <c r="X733" s="52"/>
      <c r="Y733" s="52"/>
      <c r="Z733" s="51"/>
      <c r="AA733" s="76"/>
      <c r="AB733" s="76"/>
      <c r="AC733" s="77"/>
      <c r="AD733" s="84" t="s">
        <v>12690</v>
      </c>
      <c r="AE733" s="84">
        <v>522</v>
      </c>
      <c r="AF733" s="84">
        <v>2328657</v>
      </c>
      <c r="AG733" s="84">
        <v>269201</v>
      </c>
      <c r="AH733" s="84">
        <v>132</v>
      </c>
      <c r="AI733" s="84">
        <v>3600</v>
      </c>
      <c r="AJ733" s="84" t="s">
        <v>14684</v>
      </c>
      <c r="AK733" s="84" t="s">
        <v>1407</v>
      </c>
      <c r="AL733" s="88" t="s">
        <v>17094</v>
      </c>
      <c r="AM733" s="84" t="s">
        <v>610</v>
      </c>
      <c r="AN733" s="86">
        <v>40284.413495370369</v>
      </c>
      <c r="AO733" s="88" t="s">
        <v>18378</v>
      </c>
      <c r="AP733" s="84" t="b">
        <v>0</v>
      </c>
      <c r="AQ733" s="84" t="b">
        <v>0</v>
      </c>
      <c r="AR733" s="84" t="b">
        <v>1</v>
      </c>
      <c r="AS733" s="84" t="s">
        <v>673</v>
      </c>
      <c r="AT733" s="84">
        <v>8624</v>
      </c>
      <c r="AU733" s="88" t="s">
        <v>19815</v>
      </c>
      <c r="AV733" s="84" t="b">
        <v>1</v>
      </c>
      <c r="AW733" s="84" t="s">
        <v>745</v>
      </c>
      <c r="AX733" s="88" t="s">
        <v>21827</v>
      </c>
      <c r="AY733" s="84" t="s">
        <v>65</v>
      </c>
      <c r="AZ733" s="2"/>
      <c r="BA733" s="3"/>
      <c r="BB733" s="3"/>
      <c r="BC733" s="3"/>
      <c r="BD733" s="3"/>
    </row>
    <row r="734" spans="1:56" x14ac:dyDescent="0.2">
      <c r="A734" s="69" t="s">
        <v>3932</v>
      </c>
      <c r="B734" s="70"/>
      <c r="C734" s="70"/>
      <c r="D734" s="71"/>
      <c r="E734" s="108"/>
      <c r="F734" s="113" t="s">
        <v>20560</v>
      </c>
      <c r="G734" s="109"/>
      <c r="H734" s="74"/>
      <c r="I734" s="75"/>
      <c r="J734" s="110"/>
      <c r="K734" s="74" t="s">
        <v>23979</v>
      </c>
      <c r="L734" s="111"/>
      <c r="M734" s="79"/>
      <c r="N734" s="79"/>
      <c r="O734" s="80"/>
      <c r="P734" s="81"/>
      <c r="Q734" s="81"/>
      <c r="R734" s="91"/>
      <c r="S734" s="91"/>
      <c r="T734" s="91"/>
      <c r="U734" s="91"/>
      <c r="V734" s="52"/>
      <c r="W734" s="52"/>
      <c r="X734" s="52"/>
      <c r="Y734" s="52"/>
      <c r="Z734" s="51"/>
      <c r="AA734" s="76"/>
      <c r="AB734" s="76"/>
      <c r="AC734" s="77"/>
      <c r="AD734" s="84" t="s">
        <v>12691</v>
      </c>
      <c r="AE734" s="84">
        <v>93</v>
      </c>
      <c r="AF734" s="84">
        <v>0</v>
      </c>
      <c r="AG734" s="84">
        <v>5706</v>
      </c>
      <c r="AH734" s="84">
        <v>4737</v>
      </c>
      <c r="AI734" s="84"/>
      <c r="AJ734" s="90" t="s">
        <v>14685</v>
      </c>
      <c r="AK734" s="84"/>
      <c r="AL734" s="84"/>
      <c r="AM734" s="84"/>
      <c r="AN734" s="86">
        <v>42608.325150462966</v>
      </c>
      <c r="AO734" s="84"/>
      <c r="AP734" s="84" t="b">
        <v>1</v>
      </c>
      <c r="AQ734" s="84" t="b">
        <v>0</v>
      </c>
      <c r="AR734" s="84" t="b">
        <v>0</v>
      </c>
      <c r="AS734" s="84" t="s">
        <v>673</v>
      </c>
      <c r="AT734" s="84">
        <v>14</v>
      </c>
      <c r="AU734" s="84"/>
      <c r="AV734" s="84" t="b">
        <v>0</v>
      </c>
      <c r="AW734" s="84" t="s">
        <v>745</v>
      </c>
      <c r="AX734" s="88" t="s">
        <v>21828</v>
      </c>
      <c r="AY734" s="84" t="s">
        <v>65</v>
      </c>
      <c r="AZ734" s="2"/>
      <c r="BA734" s="3"/>
      <c r="BB734" s="3"/>
      <c r="BC734" s="3"/>
      <c r="BD734" s="3"/>
    </row>
    <row r="735" spans="1:56" x14ac:dyDescent="0.2">
      <c r="A735" s="69" t="s">
        <v>2655</v>
      </c>
      <c r="B735" s="70"/>
      <c r="C735" s="70"/>
      <c r="D735" s="71"/>
      <c r="E735" s="108"/>
      <c r="F735" s="113" t="s">
        <v>20561</v>
      </c>
      <c r="G735" s="109"/>
      <c r="H735" s="74"/>
      <c r="I735" s="75"/>
      <c r="J735" s="110"/>
      <c r="K735" s="74" t="s">
        <v>23980</v>
      </c>
      <c r="L735" s="111"/>
      <c r="M735" s="79"/>
      <c r="N735" s="79"/>
      <c r="O735" s="80"/>
      <c r="P735" s="81"/>
      <c r="Q735" s="81"/>
      <c r="R735" s="91"/>
      <c r="S735" s="91"/>
      <c r="T735" s="91"/>
      <c r="U735" s="91"/>
      <c r="V735" s="52"/>
      <c r="W735" s="52"/>
      <c r="X735" s="52"/>
      <c r="Y735" s="52"/>
      <c r="Z735" s="51"/>
      <c r="AA735" s="76"/>
      <c r="AB735" s="76"/>
      <c r="AC735" s="77"/>
      <c r="AD735" s="84" t="s">
        <v>1110</v>
      </c>
      <c r="AE735" s="84">
        <v>1040</v>
      </c>
      <c r="AF735" s="84">
        <v>689</v>
      </c>
      <c r="AG735" s="84">
        <v>643</v>
      </c>
      <c r="AH735" s="84">
        <v>1109</v>
      </c>
      <c r="AI735" s="84"/>
      <c r="AJ735" s="84" t="s">
        <v>14686</v>
      </c>
      <c r="AK735" s="84" t="s">
        <v>445</v>
      </c>
      <c r="AL735" s="84"/>
      <c r="AM735" s="84"/>
      <c r="AN735" s="86">
        <v>43042.46193287037</v>
      </c>
      <c r="AO735" s="88" t="s">
        <v>18379</v>
      </c>
      <c r="AP735" s="84" t="b">
        <v>1</v>
      </c>
      <c r="AQ735" s="84" t="b">
        <v>0</v>
      </c>
      <c r="AR735" s="84" t="b">
        <v>0</v>
      </c>
      <c r="AS735" s="84" t="s">
        <v>290</v>
      </c>
      <c r="AT735" s="84">
        <v>5</v>
      </c>
      <c r="AU735" s="84"/>
      <c r="AV735" s="84" t="b">
        <v>0</v>
      </c>
      <c r="AW735" s="84" t="s">
        <v>745</v>
      </c>
      <c r="AX735" s="88" t="s">
        <v>21829</v>
      </c>
      <c r="AY735" s="84" t="s">
        <v>66</v>
      </c>
      <c r="AZ735" s="2"/>
      <c r="BA735" s="3"/>
      <c r="BB735" s="3"/>
      <c r="BC735" s="3"/>
      <c r="BD735" s="3"/>
    </row>
    <row r="736" spans="1:56" x14ac:dyDescent="0.2">
      <c r="A736" s="69" t="s">
        <v>3933</v>
      </c>
      <c r="B736" s="70"/>
      <c r="C736" s="70"/>
      <c r="D736" s="71"/>
      <c r="E736" s="108"/>
      <c r="F736" s="113" t="s">
        <v>20562</v>
      </c>
      <c r="G736" s="109"/>
      <c r="H736" s="74"/>
      <c r="I736" s="75"/>
      <c r="J736" s="110"/>
      <c r="K736" s="74" t="s">
        <v>23981</v>
      </c>
      <c r="L736" s="111"/>
      <c r="M736" s="79"/>
      <c r="N736" s="79"/>
      <c r="O736" s="80"/>
      <c r="P736" s="81"/>
      <c r="Q736" s="81"/>
      <c r="R736" s="91"/>
      <c r="S736" s="91"/>
      <c r="T736" s="91"/>
      <c r="U736" s="91"/>
      <c r="V736" s="52"/>
      <c r="W736" s="52"/>
      <c r="X736" s="52"/>
      <c r="Y736" s="52"/>
      <c r="Z736" s="51"/>
      <c r="AA736" s="76"/>
      <c r="AB736" s="76"/>
      <c r="AC736" s="77"/>
      <c r="AD736" s="84" t="s">
        <v>12692</v>
      </c>
      <c r="AE736" s="84">
        <v>7338</v>
      </c>
      <c r="AF736" s="84">
        <v>7398</v>
      </c>
      <c r="AG736" s="84">
        <v>79950</v>
      </c>
      <c r="AH736" s="84">
        <v>61519</v>
      </c>
      <c r="AI736" s="84"/>
      <c r="AJ736" s="84" t="s">
        <v>14687</v>
      </c>
      <c r="AK736" s="84" t="s">
        <v>16237</v>
      </c>
      <c r="AL736" s="84"/>
      <c r="AM736" s="84"/>
      <c r="AN736" s="86">
        <v>41495.964953703704</v>
      </c>
      <c r="AO736" s="88" t="s">
        <v>18380</v>
      </c>
      <c r="AP736" s="84" t="b">
        <v>1</v>
      </c>
      <c r="AQ736" s="84" t="b">
        <v>0</v>
      </c>
      <c r="AR736" s="84" t="b">
        <v>0</v>
      </c>
      <c r="AS736" s="84" t="s">
        <v>290</v>
      </c>
      <c r="AT736" s="84">
        <v>11</v>
      </c>
      <c r="AU736" s="88" t="s">
        <v>674</v>
      </c>
      <c r="AV736" s="84" t="b">
        <v>0</v>
      </c>
      <c r="AW736" s="84" t="s">
        <v>745</v>
      </c>
      <c r="AX736" s="88" t="s">
        <v>21830</v>
      </c>
      <c r="AY736" s="84" t="s">
        <v>65</v>
      </c>
      <c r="AZ736" s="2"/>
      <c r="BA736" s="3"/>
      <c r="BB736" s="3"/>
      <c r="BC736" s="3"/>
      <c r="BD736" s="3"/>
    </row>
    <row r="737" spans="1:56" x14ac:dyDescent="0.2">
      <c r="A737" s="69" t="s">
        <v>2656</v>
      </c>
      <c r="B737" s="70"/>
      <c r="C737" s="70"/>
      <c r="D737" s="71"/>
      <c r="E737" s="108"/>
      <c r="F737" s="113" t="s">
        <v>275</v>
      </c>
      <c r="G737" s="109"/>
      <c r="H737" s="74"/>
      <c r="I737" s="75"/>
      <c r="J737" s="110"/>
      <c r="K737" s="74" t="s">
        <v>23982</v>
      </c>
      <c r="L737" s="111"/>
      <c r="M737" s="79"/>
      <c r="N737" s="79"/>
      <c r="O737" s="80"/>
      <c r="P737" s="81"/>
      <c r="Q737" s="81"/>
      <c r="R737" s="91"/>
      <c r="S737" s="91"/>
      <c r="T737" s="91"/>
      <c r="U737" s="91"/>
      <c r="V737" s="52"/>
      <c r="W737" s="52"/>
      <c r="X737" s="52"/>
      <c r="Y737" s="52"/>
      <c r="Z737" s="51"/>
      <c r="AA737" s="76"/>
      <c r="AB737" s="76"/>
      <c r="AC737" s="77"/>
      <c r="AD737" s="84" t="s">
        <v>12693</v>
      </c>
      <c r="AE737" s="84">
        <v>1051</v>
      </c>
      <c r="AF737" s="84">
        <v>710</v>
      </c>
      <c r="AG737" s="84">
        <v>17610</v>
      </c>
      <c r="AH737" s="84">
        <v>9530</v>
      </c>
      <c r="AI737" s="84"/>
      <c r="AJ737" s="84"/>
      <c r="AK737" s="84"/>
      <c r="AL737" s="84"/>
      <c r="AM737" s="84"/>
      <c r="AN737" s="86">
        <v>42758.073912037034</v>
      </c>
      <c r="AO737" s="84"/>
      <c r="AP737" s="84" t="b">
        <v>1</v>
      </c>
      <c r="AQ737" s="84" t="b">
        <v>1</v>
      </c>
      <c r="AR737" s="84" t="b">
        <v>0</v>
      </c>
      <c r="AS737" s="84" t="s">
        <v>290</v>
      </c>
      <c r="AT737" s="84">
        <v>1</v>
      </c>
      <c r="AU737" s="84"/>
      <c r="AV737" s="84" t="b">
        <v>0</v>
      </c>
      <c r="AW737" s="84" t="s">
        <v>745</v>
      </c>
      <c r="AX737" s="88" t="s">
        <v>21831</v>
      </c>
      <c r="AY737" s="84" t="s">
        <v>66</v>
      </c>
      <c r="AZ737" s="2"/>
      <c r="BA737" s="3"/>
      <c r="BB737" s="3"/>
      <c r="BC737" s="3"/>
      <c r="BD737" s="3"/>
    </row>
    <row r="738" spans="1:56" x14ac:dyDescent="0.2">
      <c r="A738" s="69" t="s">
        <v>888</v>
      </c>
      <c r="B738" s="70"/>
      <c r="C738" s="70"/>
      <c r="D738" s="71"/>
      <c r="E738" s="108"/>
      <c r="F738" s="113" t="s">
        <v>1723</v>
      </c>
      <c r="G738" s="109"/>
      <c r="H738" s="74"/>
      <c r="I738" s="75"/>
      <c r="J738" s="110"/>
      <c r="K738" s="74" t="s">
        <v>1874</v>
      </c>
      <c r="L738" s="111"/>
      <c r="M738" s="79"/>
      <c r="N738" s="79"/>
      <c r="O738" s="80"/>
      <c r="P738" s="81"/>
      <c r="Q738" s="81"/>
      <c r="R738" s="91"/>
      <c r="S738" s="91"/>
      <c r="T738" s="91"/>
      <c r="U738" s="91"/>
      <c r="V738" s="52"/>
      <c r="W738" s="52"/>
      <c r="X738" s="52"/>
      <c r="Y738" s="52"/>
      <c r="Z738" s="51"/>
      <c r="AA738" s="76"/>
      <c r="AB738" s="76"/>
      <c r="AC738" s="77"/>
      <c r="AD738" s="84" t="s">
        <v>888</v>
      </c>
      <c r="AE738" s="84">
        <v>1030</v>
      </c>
      <c r="AF738" s="84">
        <v>74375</v>
      </c>
      <c r="AG738" s="84">
        <v>101974</v>
      </c>
      <c r="AH738" s="84">
        <v>84469</v>
      </c>
      <c r="AI738" s="84">
        <v>-18000</v>
      </c>
      <c r="AJ738" s="84" t="s">
        <v>1226</v>
      </c>
      <c r="AK738" s="84" t="s">
        <v>496</v>
      </c>
      <c r="AL738" s="88" t="s">
        <v>1501</v>
      </c>
      <c r="AM738" s="84" t="s">
        <v>603</v>
      </c>
      <c r="AN738" s="86">
        <v>42223.394641203704</v>
      </c>
      <c r="AO738" s="88" t="s">
        <v>18381</v>
      </c>
      <c r="AP738" s="84" t="b">
        <v>1</v>
      </c>
      <c r="AQ738" s="84" t="b">
        <v>0</v>
      </c>
      <c r="AR738" s="84" t="b">
        <v>0</v>
      </c>
      <c r="AS738" s="84" t="s">
        <v>290</v>
      </c>
      <c r="AT738" s="84">
        <v>116</v>
      </c>
      <c r="AU738" s="88" t="s">
        <v>674</v>
      </c>
      <c r="AV738" s="84" t="b">
        <v>0</v>
      </c>
      <c r="AW738" s="84" t="s">
        <v>745</v>
      </c>
      <c r="AX738" s="88" t="s">
        <v>1785</v>
      </c>
      <c r="AY738" s="84" t="s">
        <v>65</v>
      </c>
      <c r="AZ738" s="2"/>
      <c r="BA738" s="3"/>
      <c r="BB738" s="3"/>
      <c r="BC738" s="3"/>
      <c r="BD738" s="3"/>
    </row>
    <row r="739" spans="1:56" x14ac:dyDescent="0.2">
      <c r="A739" s="69" t="s">
        <v>2657</v>
      </c>
      <c r="B739" s="70"/>
      <c r="C739" s="70"/>
      <c r="D739" s="71"/>
      <c r="E739" s="108"/>
      <c r="F739" s="113" t="s">
        <v>20563</v>
      </c>
      <c r="G739" s="109"/>
      <c r="H739" s="74"/>
      <c r="I739" s="75"/>
      <c r="J739" s="110"/>
      <c r="K739" s="74" t="s">
        <v>23983</v>
      </c>
      <c r="L739" s="111"/>
      <c r="M739" s="79"/>
      <c r="N739" s="79"/>
      <c r="O739" s="80"/>
      <c r="P739" s="81"/>
      <c r="Q739" s="81"/>
      <c r="R739" s="91"/>
      <c r="S739" s="91"/>
      <c r="T739" s="91"/>
      <c r="U739" s="91"/>
      <c r="V739" s="52"/>
      <c r="W739" s="52"/>
      <c r="X739" s="52"/>
      <c r="Y739" s="52"/>
      <c r="Z739" s="51"/>
      <c r="AA739" s="76"/>
      <c r="AB739" s="76"/>
      <c r="AC739" s="77"/>
      <c r="AD739" s="84" t="s">
        <v>12694</v>
      </c>
      <c r="AE739" s="84">
        <v>80</v>
      </c>
      <c r="AF739" s="84">
        <v>710</v>
      </c>
      <c r="AG739" s="84">
        <v>3574</v>
      </c>
      <c r="AH739" s="84">
        <v>10</v>
      </c>
      <c r="AI739" s="84">
        <v>-28800</v>
      </c>
      <c r="AJ739" s="84" t="s">
        <v>14688</v>
      </c>
      <c r="AK739" s="84"/>
      <c r="AL739" s="88" t="s">
        <v>17095</v>
      </c>
      <c r="AM739" s="84" t="s">
        <v>602</v>
      </c>
      <c r="AN739" s="86">
        <v>42589.638923611114</v>
      </c>
      <c r="AO739" s="88" t="s">
        <v>18382</v>
      </c>
      <c r="AP739" s="84" t="b">
        <v>0</v>
      </c>
      <c r="AQ739" s="84" t="b">
        <v>0</v>
      </c>
      <c r="AR739" s="84" t="b">
        <v>1</v>
      </c>
      <c r="AS739" s="84" t="s">
        <v>1002</v>
      </c>
      <c r="AT739" s="84">
        <v>12</v>
      </c>
      <c r="AU739" s="88" t="s">
        <v>674</v>
      </c>
      <c r="AV739" s="84" t="b">
        <v>0</v>
      </c>
      <c r="AW739" s="84" t="s">
        <v>745</v>
      </c>
      <c r="AX739" s="88" t="s">
        <v>21832</v>
      </c>
      <c r="AY739" s="84" t="s">
        <v>66</v>
      </c>
      <c r="AZ739" s="2"/>
      <c r="BA739" s="3"/>
      <c r="BB739" s="3"/>
      <c r="BC739" s="3"/>
      <c r="BD739" s="3"/>
    </row>
    <row r="740" spans="1:56" x14ac:dyDescent="0.2">
      <c r="A740" s="69" t="s">
        <v>2658</v>
      </c>
      <c r="B740" s="70"/>
      <c r="C740" s="70"/>
      <c r="D740" s="71"/>
      <c r="E740" s="108"/>
      <c r="F740" s="113" t="s">
        <v>7193</v>
      </c>
      <c r="G740" s="109"/>
      <c r="H740" s="74"/>
      <c r="I740" s="75"/>
      <c r="J740" s="110"/>
      <c r="K740" s="74" t="s">
        <v>23984</v>
      </c>
      <c r="L740" s="111"/>
      <c r="M740" s="79"/>
      <c r="N740" s="79"/>
      <c r="O740" s="80"/>
      <c r="P740" s="81"/>
      <c r="Q740" s="81"/>
      <c r="R740" s="91"/>
      <c r="S740" s="91"/>
      <c r="T740" s="91"/>
      <c r="U740" s="91"/>
      <c r="V740" s="52"/>
      <c r="W740" s="52"/>
      <c r="X740" s="52"/>
      <c r="Y740" s="52"/>
      <c r="Z740" s="51"/>
      <c r="AA740" s="76"/>
      <c r="AB740" s="76"/>
      <c r="AC740" s="77"/>
      <c r="AD740" s="84" t="s">
        <v>12695</v>
      </c>
      <c r="AE740" s="84">
        <v>372</v>
      </c>
      <c r="AF740" s="84">
        <v>3159</v>
      </c>
      <c r="AG740" s="84">
        <v>159000</v>
      </c>
      <c r="AH740" s="84">
        <v>923</v>
      </c>
      <c r="AI740" s="84">
        <v>-10800</v>
      </c>
      <c r="AJ740" s="84" t="s">
        <v>14689</v>
      </c>
      <c r="AK740" s="84"/>
      <c r="AL740" s="84"/>
      <c r="AM740" s="84" t="s">
        <v>1538</v>
      </c>
      <c r="AN740" s="86">
        <v>41003.039849537039</v>
      </c>
      <c r="AO740" s="88" t="s">
        <v>18383</v>
      </c>
      <c r="AP740" s="84" t="b">
        <v>0</v>
      </c>
      <c r="AQ740" s="84" t="b">
        <v>0</v>
      </c>
      <c r="AR740" s="84" t="b">
        <v>1</v>
      </c>
      <c r="AS740" s="84" t="s">
        <v>1002</v>
      </c>
      <c r="AT740" s="84">
        <v>61</v>
      </c>
      <c r="AU740" s="88" t="s">
        <v>19816</v>
      </c>
      <c r="AV740" s="84" t="b">
        <v>0</v>
      </c>
      <c r="AW740" s="84" t="s">
        <v>745</v>
      </c>
      <c r="AX740" s="88" t="s">
        <v>21833</v>
      </c>
      <c r="AY740" s="84" t="s">
        <v>66</v>
      </c>
      <c r="AZ740" s="2"/>
      <c r="BA740" s="3"/>
      <c r="BB740" s="3"/>
      <c r="BC740" s="3"/>
      <c r="BD740" s="3"/>
    </row>
    <row r="741" spans="1:56" x14ac:dyDescent="0.2">
      <c r="A741" s="69" t="s">
        <v>2659</v>
      </c>
      <c r="B741" s="70"/>
      <c r="C741" s="70"/>
      <c r="D741" s="71"/>
      <c r="E741" s="108"/>
      <c r="F741" s="113" t="s">
        <v>7194</v>
      </c>
      <c r="G741" s="109"/>
      <c r="H741" s="74"/>
      <c r="I741" s="75"/>
      <c r="J741" s="110"/>
      <c r="K741" s="74" t="s">
        <v>23985</v>
      </c>
      <c r="L741" s="111"/>
      <c r="M741" s="79"/>
      <c r="N741" s="79"/>
      <c r="O741" s="80"/>
      <c r="P741" s="81"/>
      <c r="Q741" s="81"/>
      <c r="R741" s="91"/>
      <c r="S741" s="91"/>
      <c r="T741" s="91"/>
      <c r="U741" s="91"/>
      <c r="V741" s="52"/>
      <c r="W741" s="52"/>
      <c r="X741" s="52"/>
      <c r="Y741" s="52"/>
      <c r="Z741" s="51"/>
      <c r="AA741" s="76"/>
      <c r="AB741" s="76"/>
      <c r="AC741" s="77"/>
      <c r="AD741" s="84" t="s">
        <v>12696</v>
      </c>
      <c r="AE741" s="84">
        <v>29</v>
      </c>
      <c r="AF741" s="84">
        <v>28</v>
      </c>
      <c r="AG741" s="84">
        <v>210</v>
      </c>
      <c r="AH741" s="84">
        <v>6</v>
      </c>
      <c r="AI741" s="84">
        <v>-21600</v>
      </c>
      <c r="AJ741" s="84" t="s">
        <v>14690</v>
      </c>
      <c r="AK741" s="84"/>
      <c r="AL741" s="84"/>
      <c r="AM741" s="84" t="s">
        <v>604</v>
      </c>
      <c r="AN741" s="86">
        <v>40231.135405092595</v>
      </c>
      <c r="AO741" s="84"/>
      <c r="AP741" s="84" t="b">
        <v>0</v>
      </c>
      <c r="AQ741" s="84" t="b">
        <v>0</v>
      </c>
      <c r="AR741" s="84" t="b">
        <v>0</v>
      </c>
      <c r="AS741" s="84" t="s">
        <v>291</v>
      </c>
      <c r="AT741" s="84">
        <v>1</v>
      </c>
      <c r="AU741" s="88" t="s">
        <v>682</v>
      </c>
      <c r="AV741" s="84" t="b">
        <v>0</v>
      </c>
      <c r="AW741" s="84" t="s">
        <v>745</v>
      </c>
      <c r="AX741" s="88" t="s">
        <v>21834</v>
      </c>
      <c r="AY741" s="84" t="s">
        <v>66</v>
      </c>
      <c r="AZ741" s="2"/>
      <c r="BA741" s="3"/>
      <c r="BB741" s="3"/>
      <c r="BC741" s="3"/>
      <c r="BD741" s="3"/>
    </row>
    <row r="742" spans="1:56" x14ac:dyDescent="0.2">
      <c r="A742" s="69" t="s">
        <v>2660</v>
      </c>
      <c r="B742" s="70"/>
      <c r="C742" s="70"/>
      <c r="D742" s="71"/>
      <c r="E742" s="108"/>
      <c r="F742" s="113" t="s">
        <v>7195</v>
      </c>
      <c r="G742" s="109"/>
      <c r="H742" s="74"/>
      <c r="I742" s="75"/>
      <c r="J742" s="110"/>
      <c r="K742" s="74" t="s">
        <v>23986</v>
      </c>
      <c r="L742" s="111"/>
      <c r="M742" s="79"/>
      <c r="N742" s="79"/>
      <c r="O742" s="80"/>
      <c r="P742" s="81"/>
      <c r="Q742" s="81"/>
      <c r="R742" s="91"/>
      <c r="S742" s="91"/>
      <c r="T742" s="91"/>
      <c r="U742" s="91"/>
      <c r="V742" s="52"/>
      <c r="W742" s="52"/>
      <c r="X742" s="52"/>
      <c r="Y742" s="52"/>
      <c r="Z742" s="51"/>
      <c r="AA742" s="76"/>
      <c r="AB742" s="76"/>
      <c r="AC742" s="77"/>
      <c r="AD742" s="84" t="s">
        <v>12697</v>
      </c>
      <c r="AE742" s="84">
        <v>141</v>
      </c>
      <c r="AF742" s="84">
        <v>258</v>
      </c>
      <c r="AG742" s="84">
        <v>881</v>
      </c>
      <c r="AH742" s="84">
        <v>131</v>
      </c>
      <c r="AI742" s="84">
        <v>-28800</v>
      </c>
      <c r="AJ742" s="84" t="s">
        <v>14691</v>
      </c>
      <c r="AK742" s="84" t="s">
        <v>490</v>
      </c>
      <c r="AL742" s="88" t="s">
        <v>17096</v>
      </c>
      <c r="AM742" s="84" t="s">
        <v>602</v>
      </c>
      <c r="AN742" s="86">
        <v>40940.329513888886</v>
      </c>
      <c r="AO742" s="88" t="s">
        <v>18384</v>
      </c>
      <c r="AP742" s="84" t="b">
        <v>0</v>
      </c>
      <c r="AQ742" s="84" t="b">
        <v>0</v>
      </c>
      <c r="AR742" s="84" t="b">
        <v>1</v>
      </c>
      <c r="AS742" s="84" t="s">
        <v>290</v>
      </c>
      <c r="AT742" s="84">
        <v>5</v>
      </c>
      <c r="AU742" s="88" t="s">
        <v>19817</v>
      </c>
      <c r="AV742" s="84" t="b">
        <v>0</v>
      </c>
      <c r="AW742" s="84" t="s">
        <v>745</v>
      </c>
      <c r="AX742" s="88" t="s">
        <v>21835</v>
      </c>
      <c r="AY742" s="84" t="s">
        <v>66</v>
      </c>
      <c r="AZ742" s="2"/>
      <c r="BA742" s="3"/>
      <c r="BB742" s="3"/>
      <c r="BC742" s="3"/>
      <c r="BD742" s="3"/>
    </row>
    <row r="743" spans="1:56" x14ac:dyDescent="0.2">
      <c r="A743" s="69" t="s">
        <v>2661</v>
      </c>
      <c r="B743" s="70"/>
      <c r="C743" s="70"/>
      <c r="D743" s="71"/>
      <c r="E743" s="108"/>
      <c r="F743" s="113" t="s">
        <v>7196</v>
      </c>
      <c r="G743" s="109"/>
      <c r="H743" s="74"/>
      <c r="I743" s="75"/>
      <c r="J743" s="110"/>
      <c r="K743" s="74" t="s">
        <v>23987</v>
      </c>
      <c r="L743" s="111"/>
      <c r="M743" s="79"/>
      <c r="N743" s="79"/>
      <c r="O743" s="80"/>
      <c r="P743" s="81"/>
      <c r="Q743" s="81"/>
      <c r="R743" s="91"/>
      <c r="S743" s="91"/>
      <c r="T743" s="91"/>
      <c r="U743" s="91"/>
      <c r="V743" s="52"/>
      <c r="W743" s="52"/>
      <c r="X743" s="52"/>
      <c r="Y743" s="52"/>
      <c r="Z743" s="51"/>
      <c r="AA743" s="76"/>
      <c r="AB743" s="76"/>
      <c r="AC743" s="77"/>
      <c r="AD743" s="84" t="s">
        <v>12698</v>
      </c>
      <c r="AE743" s="84">
        <v>2155</v>
      </c>
      <c r="AF743" s="84">
        <v>556</v>
      </c>
      <c r="AG743" s="84">
        <v>1816</v>
      </c>
      <c r="AH743" s="84">
        <v>1717</v>
      </c>
      <c r="AI743" s="84">
        <v>-21600</v>
      </c>
      <c r="AJ743" s="84" t="s">
        <v>14692</v>
      </c>
      <c r="AK743" s="84" t="s">
        <v>16238</v>
      </c>
      <c r="AL743" s="84"/>
      <c r="AM743" s="84" t="s">
        <v>601</v>
      </c>
      <c r="AN743" s="86">
        <v>39859.094224537039</v>
      </c>
      <c r="AO743" s="88" t="s">
        <v>18385</v>
      </c>
      <c r="AP743" s="84" t="b">
        <v>0</v>
      </c>
      <c r="AQ743" s="84" t="b">
        <v>0</v>
      </c>
      <c r="AR743" s="84" t="b">
        <v>0</v>
      </c>
      <c r="AS743" s="84" t="s">
        <v>290</v>
      </c>
      <c r="AT743" s="84">
        <v>10</v>
      </c>
      <c r="AU743" s="88" t="s">
        <v>677</v>
      </c>
      <c r="AV743" s="84" t="b">
        <v>0</v>
      </c>
      <c r="AW743" s="84" t="s">
        <v>745</v>
      </c>
      <c r="AX743" s="88" t="s">
        <v>21836</v>
      </c>
      <c r="AY743" s="84" t="s">
        <v>66</v>
      </c>
      <c r="AZ743" s="2"/>
      <c r="BA743" s="3"/>
      <c r="BB743" s="3"/>
      <c r="BC743" s="3"/>
      <c r="BD743" s="3"/>
    </row>
    <row r="744" spans="1:56" x14ac:dyDescent="0.2">
      <c r="A744" s="69" t="s">
        <v>2662</v>
      </c>
      <c r="B744" s="70"/>
      <c r="C744" s="70"/>
      <c r="D744" s="71"/>
      <c r="E744" s="108"/>
      <c r="F744" s="113" t="s">
        <v>7197</v>
      </c>
      <c r="G744" s="109"/>
      <c r="H744" s="74"/>
      <c r="I744" s="75"/>
      <c r="J744" s="110"/>
      <c r="K744" s="74" t="s">
        <v>23988</v>
      </c>
      <c r="L744" s="111"/>
      <c r="M744" s="79"/>
      <c r="N744" s="79"/>
      <c r="O744" s="80"/>
      <c r="P744" s="81"/>
      <c r="Q744" s="81"/>
      <c r="R744" s="91"/>
      <c r="S744" s="91"/>
      <c r="T744" s="91"/>
      <c r="U744" s="91"/>
      <c r="V744" s="52"/>
      <c r="W744" s="52"/>
      <c r="X744" s="52"/>
      <c r="Y744" s="52"/>
      <c r="Z744" s="51"/>
      <c r="AA744" s="76"/>
      <c r="AB744" s="76"/>
      <c r="AC744" s="77"/>
      <c r="AD744" s="84" t="s">
        <v>12699</v>
      </c>
      <c r="AE744" s="84">
        <v>1989</v>
      </c>
      <c r="AF744" s="84">
        <v>3469</v>
      </c>
      <c r="AG744" s="84">
        <v>131709</v>
      </c>
      <c r="AH744" s="84">
        <v>45613</v>
      </c>
      <c r="AI744" s="84">
        <v>-25200</v>
      </c>
      <c r="AJ744" s="84" t="s">
        <v>14693</v>
      </c>
      <c r="AK744" s="84" t="s">
        <v>16239</v>
      </c>
      <c r="AL744" s="88" t="s">
        <v>17097</v>
      </c>
      <c r="AM744" s="84" t="s">
        <v>618</v>
      </c>
      <c r="AN744" s="86">
        <v>41263.360000000001</v>
      </c>
      <c r="AO744" s="88" t="s">
        <v>18386</v>
      </c>
      <c r="AP744" s="84" t="b">
        <v>0</v>
      </c>
      <c r="AQ744" s="84" t="b">
        <v>0</v>
      </c>
      <c r="AR744" s="84" t="b">
        <v>0</v>
      </c>
      <c r="AS744" s="84" t="s">
        <v>290</v>
      </c>
      <c r="AT744" s="84">
        <v>38</v>
      </c>
      <c r="AU744" s="88" t="s">
        <v>674</v>
      </c>
      <c r="AV744" s="84" t="b">
        <v>0</v>
      </c>
      <c r="AW744" s="84" t="s">
        <v>745</v>
      </c>
      <c r="AX744" s="88" t="s">
        <v>21837</v>
      </c>
      <c r="AY744" s="84" t="s">
        <v>66</v>
      </c>
      <c r="AZ744" s="2"/>
      <c r="BA744" s="3"/>
      <c r="BB744" s="3"/>
      <c r="BC744" s="3"/>
      <c r="BD744" s="3"/>
    </row>
    <row r="745" spans="1:56" x14ac:dyDescent="0.2">
      <c r="A745" s="69" t="s">
        <v>3934</v>
      </c>
      <c r="B745" s="70"/>
      <c r="C745" s="70"/>
      <c r="D745" s="71"/>
      <c r="E745" s="108"/>
      <c r="F745" s="113" t="s">
        <v>20564</v>
      </c>
      <c r="G745" s="109"/>
      <c r="H745" s="74"/>
      <c r="I745" s="75"/>
      <c r="J745" s="110"/>
      <c r="K745" s="74" t="s">
        <v>23989</v>
      </c>
      <c r="L745" s="111"/>
      <c r="M745" s="79"/>
      <c r="N745" s="79"/>
      <c r="O745" s="80"/>
      <c r="P745" s="81"/>
      <c r="Q745" s="81"/>
      <c r="R745" s="91"/>
      <c r="S745" s="91"/>
      <c r="T745" s="91"/>
      <c r="U745" s="91"/>
      <c r="V745" s="52"/>
      <c r="W745" s="52"/>
      <c r="X745" s="52"/>
      <c r="Y745" s="52"/>
      <c r="Z745" s="51"/>
      <c r="AA745" s="76"/>
      <c r="AB745" s="76"/>
      <c r="AC745" s="77"/>
      <c r="AD745" s="84" t="s">
        <v>12700</v>
      </c>
      <c r="AE745" s="84">
        <v>22476</v>
      </c>
      <c r="AF745" s="84">
        <v>28322</v>
      </c>
      <c r="AG745" s="84">
        <v>201677</v>
      </c>
      <c r="AH745" s="84">
        <v>508</v>
      </c>
      <c r="AI745" s="84">
        <v>-18000</v>
      </c>
      <c r="AJ745" s="84" t="s">
        <v>14694</v>
      </c>
      <c r="AK745" s="84" t="s">
        <v>16240</v>
      </c>
      <c r="AL745" s="84"/>
      <c r="AM745" s="84" t="s">
        <v>603</v>
      </c>
      <c r="AN745" s="86">
        <v>41285.020671296297</v>
      </c>
      <c r="AO745" s="88" t="s">
        <v>18387</v>
      </c>
      <c r="AP745" s="84" t="b">
        <v>1</v>
      </c>
      <c r="AQ745" s="84" t="b">
        <v>0</v>
      </c>
      <c r="AR745" s="84" t="b">
        <v>0</v>
      </c>
      <c r="AS745" s="84" t="s">
        <v>290</v>
      </c>
      <c r="AT745" s="84">
        <v>289</v>
      </c>
      <c r="AU745" s="88" t="s">
        <v>674</v>
      </c>
      <c r="AV745" s="84" t="b">
        <v>0</v>
      </c>
      <c r="AW745" s="84" t="s">
        <v>745</v>
      </c>
      <c r="AX745" s="88" t="s">
        <v>21838</v>
      </c>
      <c r="AY745" s="84" t="s">
        <v>65</v>
      </c>
      <c r="AZ745" s="2"/>
      <c r="BA745" s="3"/>
      <c r="BB745" s="3"/>
      <c r="BC745" s="3"/>
      <c r="BD745" s="3"/>
    </row>
    <row r="746" spans="1:56" x14ac:dyDescent="0.2">
      <c r="A746" s="69" t="s">
        <v>3935</v>
      </c>
      <c r="B746" s="70"/>
      <c r="C746" s="70"/>
      <c r="D746" s="71"/>
      <c r="E746" s="108"/>
      <c r="F746" s="113" t="s">
        <v>20565</v>
      </c>
      <c r="G746" s="109"/>
      <c r="H746" s="74"/>
      <c r="I746" s="75"/>
      <c r="J746" s="110"/>
      <c r="K746" s="74" t="s">
        <v>23990</v>
      </c>
      <c r="L746" s="111"/>
      <c r="M746" s="79"/>
      <c r="N746" s="79"/>
      <c r="O746" s="80"/>
      <c r="P746" s="81"/>
      <c r="Q746" s="81"/>
      <c r="R746" s="91"/>
      <c r="S746" s="91"/>
      <c r="T746" s="91"/>
      <c r="U746" s="91"/>
      <c r="V746" s="52"/>
      <c r="W746" s="52"/>
      <c r="X746" s="52"/>
      <c r="Y746" s="52"/>
      <c r="Z746" s="51"/>
      <c r="AA746" s="76"/>
      <c r="AB746" s="76"/>
      <c r="AC746" s="77"/>
      <c r="AD746" s="84" t="s">
        <v>12701</v>
      </c>
      <c r="AE746" s="84">
        <v>18273</v>
      </c>
      <c r="AF746" s="84">
        <v>16968</v>
      </c>
      <c r="AG746" s="84">
        <v>146682</v>
      </c>
      <c r="AH746" s="84">
        <v>29849</v>
      </c>
      <c r="AI746" s="84">
        <v>-21600</v>
      </c>
      <c r="AJ746" s="84" t="s">
        <v>14695</v>
      </c>
      <c r="AK746" s="84" t="s">
        <v>310</v>
      </c>
      <c r="AL746" s="84"/>
      <c r="AM746" s="84" t="s">
        <v>601</v>
      </c>
      <c r="AN746" s="86">
        <v>40324.40729166667</v>
      </c>
      <c r="AO746" s="88" t="s">
        <v>18388</v>
      </c>
      <c r="AP746" s="84" t="b">
        <v>0</v>
      </c>
      <c r="AQ746" s="84" t="b">
        <v>0</v>
      </c>
      <c r="AR746" s="84" t="b">
        <v>1</v>
      </c>
      <c r="AS746" s="84" t="s">
        <v>290</v>
      </c>
      <c r="AT746" s="84">
        <v>149</v>
      </c>
      <c r="AU746" s="88" t="s">
        <v>19818</v>
      </c>
      <c r="AV746" s="84" t="b">
        <v>0</v>
      </c>
      <c r="AW746" s="84" t="s">
        <v>745</v>
      </c>
      <c r="AX746" s="88" t="s">
        <v>21839</v>
      </c>
      <c r="AY746" s="84" t="s">
        <v>65</v>
      </c>
      <c r="AZ746" s="2"/>
      <c r="BA746" s="3"/>
      <c r="BB746" s="3"/>
      <c r="BC746" s="3"/>
      <c r="BD746" s="3"/>
    </row>
    <row r="747" spans="1:56" x14ac:dyDescent="0.2">
      <c r="A747" s="69" t="s">
        <v>2007</v>
      </c>
      <c r="B747" s="70"/>
      <c r="C747" s="70"/>
      <c r="D747" s="71"/>
      <c r="E747" s="108"/>
      <c r="F747" s="113" t="s">
        <v>2176</v>
      </c>
      <c r="G747" s="109"/>
      <c r="H747" s="74"/>
      <c r="I747" s="75"/>
      <c r="J747" s="110"/>
      <c r="K747" s="74" t="s">
        <v>2214</v>
      </c>
      <c r="L747" s="111"/>
      <c r="M747" s="79"/>
      <c r="N747" s="79"/>
      <c r="O747" s="80"/>
      <c r="P747" s="81"/>
      <c r="Q747" s="81"/>
      <c r="R747" s="91"/>
      <c r="S747" s="91"/>
      <c r="T747" s="91"/>
      <c r="U747" s="91"/>
      <c r="V747" s="52"/>
      <c r="W747" s="52"/>
      <c r="X747" s="52"/>
      <c r="Y747" s="52"/>
      <c r="Z747" s="51"/>
      <c r="AA747" s="76"/>
      <c r="AB747" s="76"/>
      <c r="AC747" s="77"/>
      <c r="AD747" s="84" t="s">
        <v>2064</v>
      </c>
      <c r="AE747" s="84">
        <v>496</v>
      </c>
      <c r="AF747" s="84">
        <v>590900</v>
      </c>
      <c r="AG747" s="84">
        <v>164115</v>
      </c>
      <c r="AH747" s="84">
        <v>305</v>
      </c>
      <c r="AI747" s="84">
        <v>-21600</v>
      </c>
      <c r="AJ747" s="84" t="s">
        <v>2091</v>
      </c>
      <c r="AK747" s="84" t="s">
        <v>454</v>
      </c>
      <c r="AL747" s="88" t="s">
        <v>2124</v>
      </c>
      <c r="AM747" s="84" t="s">
        <v>601</v>
      </c>
      <c r="AN747" s="86">
        <v>39342.946400462963</v>
      </c>
      <c r="AO747" s="88" t="s">
        <v>2147</v>
      </c>
      <c r="AP747" s="84" t="b">
        <v>0</v>
      </c>
      <c r="AQ747" s="84" t="b">
        <v>0</v>
      </c>
      <c r="AR747" s="84" t="b">
        <v>1</v>
      </c>
      <c r="AS747" s="84" t="s">
        <v>290</v>
      </c>
      <c r="AT747" s="84">
        <v>4582</v>
      </c>
      <c r="AU747" s="88" t="s">
        <v>2161</v>
      </c>
      <c r="AV747" s="84" t="b">
        <v>1</v>
      </c>
      <c r="AW747" s="84" t="s">
        <v>745</v>
      </c>
      <c r="AX747" s="88" t="s">
        <v>2198</v>
      </c>
      <c r="AY747" s="84" t="s">
        <v>65</v>
      </c>
      <c r="AZ747" s="2"/>
      <c r="BA747" s="3"/>
      <c r="BB747" s="3"/>
      <c r="BC747" s="3"/>
      <c r="BD747" s="3"/>
    </row>
    <row r="748" spans="1:56" x14ac:dyDescent="0.2">
      <c r="A748" s="69" t="s">
        <v>886</v>
      </c>
      <c r="B748" s="70"/>
      <c r="C748" s="70"/>
      <c r="D748" s="71"/>
      <c r="E748" s="108"/>
      <c r="F748" s="113" t="s">
        <v>1721</v>
      </c>
      <c r="G748" s="109"/>
      <c r="H748" s="74"/>
      <c r="I748" s="75"/>
      <c r="J748" s="110"/>
      <c r="K748" s="74" t="s">
        <v>1872</v>
      </c>
      <c r="L748" s="111"/>
      <c r="M748" s="79"/>
      <c r="N748" s="79"/>
      <c r="O748" s="80"/>
      <c r="P748" s="81"/>
      <c r="Q748" s="81"/>
      <c r="R748" s="91"/>
      <c r="S748" s="91"/>
      <c r="T748" s="91"/>
      <c r="U748" s="91"/>
      <c r="V748" s="52"/>
      <c r="W748" s="52"/>
      <c r="X748" s="52"/>
      <c r="Y748" s="52"/>
      <c r="Z748" s="51"/>
      <c r="AA748" s="76"/>
      <c r="AB748" s="76"/>
      <c r="AC748" s="77"/>
      <c r="AD748" s="84" t="s">
        <v>1097</v>
      </c>
      <c r="AE748" s="84">
        <v>871</v>
      </c>
      <c r="AF748" s="84">
        <v>399516</v>
      </c>
      <c r="AG748" s="84">
        <v>160893</v>
      </c>
      <c r="AH748" s="84">
        <v>451</v>
      </c>
      <c r="AI748" s="84">
        <v>-18000</v>
      </c>
      <c r="AJ748" s="84" t="s">
        <v>1223</v>
      </c>
      <c r="AK748" s="84" t="s">
        <v>527</v>
      </c>
      <c r="AL748" s="88" t="s">
        <v>1500</v>
      </c>
      <c r="AM748" s="84" t="s">
        <v>603</v>
      </c>
      <c r="AN748" s="86">
        <v>39512.877835648149</v>
      </c>
      <c r="AO748" s="88" t="s">
        <v>1590</v>
      </c>
      <c r="AP748" s="84" t="b">
        <v>0</v>
      </c>
      <c r="AQ748" s="84" t="b">
        <v>0</v>
      </c>
      <c r="AR748" s="84" t="b">
        <v>1</v>
      </c>
      <c r="AS748" s="84" t="s">
        <v>290</v>
      </c>
      <c r="AT748" s="84">
        <v>6155</v>
      </c>
      <c r="AU748" s="88" t="s">
        <v>1674</v>
      </c>
      <c r="AV748" s="84" t="b">
        <v>1</v>
      </c>
      <c r="AW748" s="84" t="s">
        <v>745</v>
      </c>
      <c r="AX748" s="88" t="s">
        <v>1782</v>
      </c>
      <c r="AY748" s="84" t="s">
        <v>65</v>
      </c>
      <c r="AZ748" s="2"/>
      <c r="BA748" s="3"/>
      <c r="BB748" s="3"/>
      <c r="BC748" s="3"/>
      <c r="BD748" s="3"/>
    </row>
    <row r="749" spans="1:56" x14ac:dyDescent="0.2">
      <c r="A749" s="69" t="s">
        <v>1904</v>
      </c>
      <c r="B749" s="70"/>
      <c r="C749" s="70"/>
      <c r="D749" s="71"/>
      <c r="E749" s="108"/>
      <c r="F749" s="113" t="s">
        <v>1968</v>
      </c>
      <c r="G749" s="109"/>
      <c r="H749" s="74"/>
      <c r="I749" s="75"/>
      <c r="J749" s="110"/>
      <c r="K749" s="74" t="s">
        <v>1983</v>
      </c>
      <c r="L749" s="111"/>
      <c r="M749" s="79"/>
      <c r="N749" s="79"/>
      <c r="O749" s="80"/>
      <c r="P749" s="81"/>
      <c r="Q749" s="81"/>
      <c r="R749" s="91"/>
      <c r="S749" s="91"/>
      <c r="T749" s="91"/>
      <c r="U749" s="91"/>
      <c r="V749" s="52"/>
      <c r="W749" s="52"/>
      <c r="X749" s="52"/>
      <c r="Y749" s="52"/>
      <c r="Z749" s="51"/>
      <c r="AA749" s="76"/>
      <c r="AB749" s="76"/>
      <c r="AC749" s="77"/>
      <c r="AD749" s="84" t="s">
        <v>1917</v>
      </c>
      <c r="AE749" s="84">
        <v>76</v>
      </c>
      <c r="AF749" s="84">
        <v>170649</v>
      </c>
      <c r="AG749" s="84">
        <v>90015</v>
      </c>
      <c r="AH749" s="84">
        <v>2412</v>
      </c>
      <c r="AI749" s="84">
        <v>-25200</v>
      </c>
      <c r="AJ749" s="84" t="s">
        <v>1933</v>
      </c>
      <c r="AK749" s="84"/>
      <c r="AL749" s="88" t="s">
        <v>1950</v>
      </c>
      <c r="AM749" s="84" t="s">
        <v>542</v>
      </c>
      <c r="AN749" s="86">
        <v>41327.93378472222</v>
      </c>
      <c r="AO749" s="88" t="s">
        <v>1959</v>
      </c>
      <c r="AP749" s="84" t="b">
        <v>0</v>
      </c>
      <c r="AQ749" s="84" t="b">
        <v>0</v>
      </c>
      <c r="AR749" s="84" t="b">
        <v>1</v>
      </c>
      <c r="AS749" s="84" t="s">
        <v>290</v>
      </c>
      <c r="AT749" s="84">
        <v>1589</v>
      </c>
      <c r="AU749" s="88" t="s">
        <v>677</v>
      </c>
      <c r="AV749" s="84" t="b">
        <v>1</v>
      </c>
      <c r="AW749" s="84" t="s">
        <v>745</v>
      </c>
      <c r="AX749" s="88" t="s">
        <v>1976</v>
      </c>
      <c r="AY749" s="84" t="s">
        <v>65</v>
      </c>
      <c r="AZ749" s="2"/>
      <c r="BA749" s="3"/>
      <c r="BB749" s="3"/>
      <c r="BC749" s="3"/>
      <c r="BD749" s="3"/>
    </row>
    <row r="750" spans="1:56" x14ac:dyDescent="0.2">
      <c r="A750" s="69" t="s">
        <v>3936</v>
      </c>
      <c r="B750" s="70"/>
      <c r="C750" s="70"/>
      <c r="D750" s="71"/>
      <c r="E750" s="108"/>
      <c r="F750" s="113" t="s">
        <v>20566</v>
      </c>
      <c r="G750" s="109"/>
      <c r="H750" s="74"/>
      <c r="I750" s="75"/>
      <c r="J750" s="110"/>
      <c r="K750" s="74" t="s">
        <v>23991</v>
      </c>
      <c r="L750" s="111"/>
      <c r="M750" s="79"/>
      <c r="N750" s="79"/>
      <c r="O750" s="80"/>
      <c r="P750" s="81"/>
      <c r="Q750" s="81"/>
      <c r="R750" s="91"/>
      <c r="S750" s="91"/>
      <c r="T750" s="91"/>
      <c r="U750" s="91"/>
      <c r="V750" s="52"/>
      <c r="W750" s="52"/>
      <c r="X750" s="52"/>
      <c r="Y750" s="52"/>
      <c r="Z750" s="51"/>
      <c r="AA750" s="76"/>
      <c r="AB750" s="76"/>
      <c r="AC750" s="77"/>
      <c r="AD750" s="84" t="s">
        <v>12702</v>
      </c>
      <c r="AE750" s="84">
        <v>25887</v>
      </c>
      <c r="AF750" s="84">
        <v>23968</v>
      </c>
      <c r="AG750" s="84">
        <v>54849</v>
      </c>
      <c r="AH750" s="84">
        <v>33059</v>
      </c>
      <c r="AI750" s="84"/>
      <c r="AJ750" s="84" t="s">
        <v>14696</v>
      </c>
      <c r="AK750" s="84" t="s">
        <v>310</v>
      </c>
      <c r="AL750" s="84"/>
      <c r="AM750" s="84"/>
      <c r="AN750" s="86">
        <v>42014.849710648145</v>
      </c>
      <c r="AO750" s="88" t="s">
        <v>18389</v>
      </c>
      <c r="AP750" s="84" t="b">
        <v>1</v>
      </c>
      <c r="AQ750" s="84" t="b">
        <v>0</v>
      </c>
      <c r="AR750" s="84" t="b">
        <v>1</v>
      </c>
      <c r="AS750" s="84" t="s">
        <v>290</v>
      </c>
      <c r="AT750" s="84">
        <v>30</v>
      </c>
      <c r="AU750" s="88" t="s">
        <v>674</v>
      </c>
      <c r="AV750" s="84" t="b">
        <v>0</v>
      </c>
      <c r="AW750" s="84" t="s">
        <v>745</v>
      </c>
      <c r="AX750" s="88" t="s">
        <v>21840</v>
      </c>
      <c r="AY750" s="84" t="s">
        <v>65</v>
      </c>
      <c r="AZ750" s="2"/>
      <c r="BA750" s="3"/>
      <c r="BB750" s="3"/>
      <c r="BC750" s="3"/>
      <c r="BD750" s="3"/>
    </row>
    <row r="751" spans="1:56" x14ac:dyDescent="0.2">
      <c r="A751" s="69" t="s">
        <v>3937</v>
      </c>
      <c r="B751" s="70"/>
      <c r="C751" s="70"/>
      <c r="D751" s="71"/>
      <c r="E751" s="108"/>
      <c r="F751" s="113" t="s">
        <v>20567</v>
      </c>
      <c r="G751" s="109"/>
      <c r="H751" s="74"/>
      <c r="I751" s="75"/>
      <c r="J751" s="110"/>
      <c r="K751" s="74" t="s">
        <v>23992</v>
      </c>
      <c r="L751" s="111"/>
      <c r="M751" s="79"/>
      <c r="N751" s="79"/>
      <c r="O751" s="80"/>
      <c r="P751" s="81"/>
      <c r="Q751" s="81"/>
      <c r="R751" s="91"/>
      <c r="S751" s="91"/>
      <c r="T751" s="91"/>
      <c r="U751" s="91"/>
      <c r="V751" s="52"/>
      <c r="W751" s="52"/>
      <c r="X751" s="52"/>
      <c r="Y751" s="52"/>
      <c r="Z751" s="51"/>
      <c r="AA751" s="76"/>
      <c r="AB751" s="76"/>
      <c r="AC751" s="77"/>
      <c r="AD751" s="84" t="s">
        <v>12703</v>
      </c>
      <c r="AE751" s="84">
        <v>66922</v>
      </c>
      <c r="AF751" s="84">
        <v>101386</v>
      </c>
      <c r="AG751" s="84">
        <v>467442</v>
      </c>
      <c r="AH751" s="84">
        <v>86324</v>
      </c>
      <c r="AI751" s="84">
        <v>-14400</v>
      </c>
      <c r="AJ751" s="84" t="s">
        <v>14697</v>
      </c>
      <c r="AK751" s="84" t="s">
        <v>16241</v>
      </c>
      <c r="AL751" s="88" t="s">
        <v>17098</v>
      </c>
      <c r="AM751" s="84" t="s">
        <v>608</v>
      </c>
      <c r="AN751" s="86">
        <v>41152.000717592593</v>
      </c>
      <c r="AO751" s="88" t="s">
        <v>18390</v>
      </c>
      <c r="AP751" s="84" t="b">
        <v>0</v>
      </c>
      <c r="AQ751" s="84" t="b">
        <v>0</v>
      </c>
      <c r="AR751" s="84" t="b">
        <v>1</v>
      </c>
      <c r="AS751" s="84" t="s">
        <v>290</v>
      </c>
      <c r="AT751" s="84">
        <v>680</v>
      </c>
      <c r="AU751" s="88" t="s">
        <v>19819</v>
      </c>
      <c r="AV751" s="84" t="b">
        <v>0</v>
      </c>
      <c r="AW751" s="84" t="s">
        <v>745</v>
      </c>
      <c r="AX751" s="88" t="s">
        <v>21841</v>
      </c>
      <c r="AY751" s="84" t="s">
        <v>65</v>
      </c>
      <c r="AZ751" s="2"/>
      <c r="BA751" s="3"/>
      <c r="BB751" s="3"/>
      <c r="BC751" s="3"/>
      <c r="BD751" s="3"/>
    </row>
    <row r="752" spans="1:56" x14ac:dyDescent="0.2">
      <c r="A752" s="69" t="s">
        <v>2663</v>
      </c>
      <c r="B752" s="70"/>
      <c r="C752" s="70"/>
      <c r="D752" s="71"/>
      <c r="E752" s="108"/>
      <c r="F752" s="113" t="s">
        <v>7198</v>
      </c>
      <c r="G752" s="109"/>
      <c r="H752" s="74"/>
      <c r="I752" s="75"/>
      <c r="J752" s="110"/>
      <c r="K752" s="74" t="s">
        <v>23993</v>
      </c>
      <c r="L752" s="111"/>
      <c r="M752" s="79"/>
      <c r="N752" s="79"/>
      <c r="O752" s="80"/>
      <c r="P752" s="81"/>
      <c r="Q752" s="81"/>
      <c r="R752" s="91"/>
      <c r="S752" s="91"/>
      <c r="T752" s="91"/>
      <c r="U752" s="91"/>
      <c r="V752" s="52"/>
      <c r="W752" s="52"/>
      <c r="X752" s="52"/>
      <c r="Y752" s="52"/>
      <c r="Z752" s="51"/>
      <c r="AA752" s="76"/>
      <c r="AB752" s="76"/>
      <c r="AC752" s="77"/>
      <c r="AD752" s="84" t="s">
        <v>12704</v>
      </c>
      <c r="AE752" s="84">
        <v>101</v>
      </c>
      <c r="AF752" s="84">
        <v>46</v>
      </c>
      <c r="AG752" s="84">
        <v>1066</v>
      </c>
      <c r="AH752" s="84">
        <v>145</v>
      </c>
      <c r="AI752" s="84">
        <v>-28800</v>
      </c>
      <c r="AJ752" s="84" t="s">
        <v>14698</v>
      </c>
      <c r="AK752" s="84" t="s">
        <v>16242</v>
      </c>
      <c r="AL752" s="84"/>
      <c r="AM752" s="84" t="s">
        <v>602</v>
      </c>
      <c r="AN752" s="86">
        <v>41758.177094907405</v>
      </c>
      <c r="AO752" s="88" t="s">
        <v>18391</v>
      </c>
      <c r="AP752" s="84" t="b">
        <v>1</v>
      </c>
      <c r="AQ752" s="84" t="b">
        <v>0</v>
      </c>
      <c r="AR752" s="84" t="b">
        <v>0</v>
      </c>
      <c r="AS752" s="84" t="s">
        <v>290</v>
      </c>
      <c r="AT752" s="84">
        <v>0</v>
      </c>
      <c r="AU752" s="88" t="s">
        <v>674</v>
      </c>
      <c r="AV752" s="84" t="b">
        <v>0</v>
      </c>
      <c r="AW752" s="84" t="s">
        <v>745</v>
      </c>
      <c r="AX752" s="88" t="s">
        <v>21842</v>
      </c>
      <c r="AY752" s="84" t="s">
        <v>66</v>
      </c>
      <c r="AZ752" s="2"/>
      <c r="BA752" s="3"/>
      <c r="BB752" s="3"/>
      <c r="BC752" s="3"/>
      <c r="BD752" s="3"/>
    </row>
    <row r="753" spans="1:56" x14ac:dyDescent="0.2">
      <c r="A753" s="69" t="s">
        <v>2664</v>
      </c>
      <c r="B753" s="70"/>
      <c r="C753" s="70"/>
      <c r="D753" s="71"/>
      <c r="E753" s="108"/>
      <c r="F753" s="113" t="s">
        <v>7199</v>
      </c>
      <c r="G753" s="109"/>
      <c r="H753" s="74"/>
      <c r="I753" s="75"/>
      <c r="J753" s="110"/>
      <c r="K753" s="74" t="s">
        <v>23994</v>
      </c>
      <c r="L753" s="111"/>
      <c r="M753" s="79"/>
      <c r="N753" s="79"/>
      <c r="O753" s="80"/>
      <c r="P753" s="81"/>
      <c r="Q753" s="81"/>
      <c r="R753" s="91"/>
      <c r="S753" s="91"/>
      <c r="T753" s="91"/>
      <c r="U753" s="91"/>
      <c r="V753" s="52"/>
      <c r="W753" s="52"/>
      <c r="X753" s="52"/>
      <c r="Y753" s="52"/>
      <c r="Z753" s="51"/>
      <c r="AA753" s="76"/>
      <c r="AB753" s="76"/>
      <c r="AC753" s="77"/>
      <c r="AD753" s="84" t="s">
        <v>12705</v>
      </c>
      <c r="AE753" s="84">
        <v>2465</v>
      </c>
      <c r="AF753" s="84">
        <v>7840</v>
      </c>
      <c r="AG753" s="84">
        <v>49274</v>
      </c>
      <c r="AH753" s="84">
        <v>4235</v>
      </c>
      <c r="AI753" s="84">
        <v>-28800</v>
      </c>
      <c r="AJ753" s="84" t="s">
        <v>14699</v>
      </c>
      <c r="AK753" s="84" t="s">
        <v>16243</v>
      </c>
      <c r="AL753" s="84"/>
      <c r="AM753" s="84" t="s">
        <v>602</v>
      </c>
      <c r="AN753" s="86">
        <v>39810.799189814818</v>
      </c>
      <c r="AO753" s="88" t="s">
        <v>18392</v>
      </c>
      <c r="AP753" s="84" t="b">
        <v>0</v>
      </c>
      <c r="AQ753" s="84" t="b">
        <v>0</v>
      </c>
      <c r="AR753" s="84" t="b">
        <v>0</v>
      </c>
      <c r="AS753" s="84" t="s">
        <v>290</v>
      </c>
      <c r="AT753" s="84">
        <v>283</v>
      </c>
      <c r="AU753" s="88" t="s">
        <v>19820</v>
      </c>
      <c r="AV753" s="84" t="b">
        <v>0</v>
      </c>
      <c r="AW753" s="84" t="s">
        <v>745</v>
      </c>
      <c r="AX753" s="88" t="s">
        <v>21843</v>
      </c>
      <c r="AY753" s="84" t="s">
        <v>66</v>
      </c>
      <c r="AZ753" s="2"/>
      <c r="BA753" s="3"/>
      <c r="BB753" s="3"/>
      <c r="BC753" s="3"/>
      <c r="BD753" s="3"/>
    </row>
    <row r="754" spans="1:56" x14ac:dyDescent="0.2">
      <c r="A754" s="69" t="s">
        <v>2665</v>
      </c>
      <c r="B754" s="70"/>
      <c r="C754" s="70"/>
      <c r="D754" s="71"/>
      <c r="E754" s="108"/>
      <c r="F754" s="113" t="s">
        <v>7200</v>
      </c>
      <c r="G754" s="109"/>
      <c r="H754" s="74"/>
      <c r="I754" s="75"/>
      <c r="J754" s="110"/>
      <c r="K754" s="74" t="s">
        <v>23995</v>
      </c>
      <c r="L754" s="111"/>
      <c r="M754" s="79"/>
      <c r="N754" s="79"/>
      <c r="O754" s="80"/>
      <c r="P754" s="81"/>
      <c r="Q754" s="81"/>
      <c r="R754" s="91"/>
      <c r="S754" s="91"/>
      <c r="T754" s="91"/>
      <c r="U754" s="91"/>
      <c r="V754" s="52"/>
      <c r="W754" s="52"/>
      <c r="X754" s="52"/>
      <c r="Y754" s="52"/>
      <c r="Z754" s="51"/>
      <c r="AA754" s="76"/>
      <c r="AB754" s="76"/>
      <c r="AC754" s="77"/>
      <c r="AD754" s="84" t="s">
        <v>12706</v>
      </c>
      <c r="AE754" s="84">
        <v>1072</v>
      </c>
      <c r="AF754" s="84">
        <v>595</v>
      </c>
      <c r="AG754" s="84">
        <v>5222</v>
      </c>
      <c r="AH754" s="84">
        <v>4370</v>
      </c>
      <c r="AI754" s="84"/>
      <c r="AJ754" s="84"/>
      <c r="AK754" s="84" t="s">
        <v>1454</v>
      </c>
      <c r="AL754" s="84"/>
      <c r="AM754" s="84"/>
      <c r="AN754" s="86">
        <v>41411.955648148149</v>
      </c>
      <c r="AO754" s="84"/>
      <c r="AP754" s="84" t="b">
        <v>1</v>
      </c>
      <c r="AQ754" s="84" t="b">
        <v>0</v>
      </c>
      <c r="AR754" s="84" t="b">
        <v>1</v>
      </c>
      <c r="AS754" s="84" t="s">
        <v>290</v>
      </c>
      <c r="AT754" s="84">
        <v>1</v>
      </c>
      <c r="AU754" s="88" t="s">
        <v>674</v>
      </c>
      <c r="AV754" s="84" t="b">
        <v>0</v>
      </c>
      <c r="AW754" s="84" t="s">
        <v>745</v>
      </c>
      <c r="AX754" s="88" t="s">
        <v>21844</v>
      </c>
      <c r="AY754" s="84" t="s">
        <v>66</v>
      </c>
      <c r="AZ754" s="2"/>
      <c r="BA754" s="3"/>
      <c r="BB754" s="3"/>
      <c r="BC754" s="3"/>
      <c r="BD754" s="3"/>
    </row>
    <row r="755" spans="1:56" x14ac:dyDescent="0.2">
      <c r="A755" s="69" t="s">
        <v>2666</v>
      </c>
      <c r="B755" s="70"/>
      <c r="C755" s="70"/>
      <c r="D755" s="71"/>
      <c r="E755" s="108"/>
      <c r="F755" s="113" t="s">
        <v>7201</v>
      </c>
      <c r="G755" s="109"/>
      <c r="H755" s="74"/>
      <c r="I755" s="75"/>
      <c r="J755" s="110"/>
      <c r="K755" s="74" t="s">
        <v>23996</v>
      </c>
      <c r="L755" s="111"/>
      <c r="M755" s="79"/>
      <c r="N755" s="79"/>
      <c r="O755" s="80"/>
      <c r="P755" s="81"/>
      <c r="Q755" s="81"/>
      <c r="R755" s="91"/>
      <c r="S755" s="91"/>
      <c r="T755" s="91"/>
      <c r="U755" s="91"/>
      <c r="V755" s="52"/>
      <c r="W755" s="52"/>
      <c r="X755" s="52"/>
      <c r="Y755" s="52"/>
      <c r="Z755" s="51"/>
      <c r="AA755" s="76"/>
      <c r="AB755" s="76"/>
      <c r="AC755" s="77"/>
      <c r="AD755" s="84" t="s">
        <v>12707</v>
      </c>
      <c r="AE755" s="84">
        <v>1057</v>
      </c>
      <c r="AF755" s="84">
        <v>7960</v>
      </c>
      <c r="AG755" s="84">
        <v>2687693</v>
      </c>
      <c r="AH755" s="84">
        <v>14797</v>
      </c>
      <c r="AI755" s="84">
        <v>-18000</v>
      </c>
      <c r="AJ755" s="84" t="s">
        <v>14700</v>
      </c>
      <c r="AK755" s="84" t="s">
        <v>494</v>
      </c>
      <c r="AL755" s="88" t="s">
        <v>17099</v>
      </c>
      <c r="AM755" s="84" t="s">
        <v>603</v>
      </c>
      <c r="AN755" s="86">
        <v>41319.693958333337</v>
      </c>
      <c r="AO755" s="88" t="s">
        <v>18393</v>
      </c>
      <c r="AP755" s="84" t="b">
        <v>0</v>
      </c>
      <c r="AQ755" s="84" t="b">
        <v>0</v>
      </c>
      <c r="AR755" s="84" t="b">
        <v>0</v>
      </c>
      <c r="AS755" s="84" t="s">
        <v>290</v>
      </c>
      <c r="AT755" s="84">
        <v>1255</v>
      </c>
      <c r="AU755" s="88" t="s">
        <v>19821</v>
      </c>
      <c r="AV755" s="84" t="b">
        <v>0</v>
      </c>
      <c r="AW755" s="84" t="s">
        <v>745</v>
      </c>
      <c r="AX755" s="88" t="s">
        <v>21845</v>
      </c>
      <c r="AY755" s="84" t="s">
        <v>66</v>
      </c>
      <c r="AZ755" s="2"/>
      <c r="BA755" s="3"/>
      <c r="BB755" s="3"/>
      <c r="BC755" s="3"/>
      <c r="BD755" s="3"/>
    </row>
    <row r="756" spans="1:56" x14ac:dyDescent="0.2">
      <c r="A756" s="69" t="s">
        <v>2667</v>
      </c>
      <c r="B756" s="70"/>
      <c r="C756" s="70"/>
      <c r="D756" s="71"/>
      <c r="E756" s="108"/>
      <c r="F756" s="113" t="s">
        <v>20568</v>
      </c>
      <c r="G756" s="109"/>
      <c r="H756" s="74"/>
      <c r="I756" s="75"/>
      <c r="J756" s="110"/>
      <c r="K756" s="74" t="s">
        <v>23997</v>
      </c>
      <c r="L756" s="111"/>
      <c r="M756" s="79"/>
      <c r="N756" s="79"/>
      <c r="O756" s="80"/>
      <c r="P756" s="81"/>
      <c r="Q756" s="81"/>
      <c r="R756" s="91"/>
      <c r="S756" s="91"/>
      <c r="T756" s="91"/>
      <c r="U756" s="91"/>
      <c r="V756" s="52"/>
      <c r="W756" s="52"/>
      <c r="X756" s="52"/>
      <c r="Y756" s="52"/>
      <c r="Z756" s="51"/>
      <c r="AA756" s="76"/>
      <c r="AB756" s="76"/>
      <c r="AC756" s="77"/>
      <c r="AD756" s="84" t="s">
        <v>12708</v>
      </c>
      <c r="AE756" s="84">
        <v>4999</v>
      </c>
      <c r="AF756" s="84">
        <v>3963</v>
      </c>
      <c r="AG756" s="84">
        <v>6488</v>
      </c>
      <c r="AH756" s="84">
        <v>138</v>
      </c>
      <c r="AI756" s="84">
        <v>-28800</v>
      </c>
      <c r="AJ756" s="84" t="s">
        <v>14701</v>
      </c>
      <c r="AK756" s="84" t="s">
        <v>497</v>
      </c>
      <c r="AL756" s="84"/>
      <c r="AM756" s="84" t="s">
        <v>602</v>
      </c>
      <c r="AN756" s="86">
        <v>42341.134201388886</v>
      </c>
      <c r="AO756" s="88" t="s">
        <v>18394</v>
      </c>
      <c r="AP756" s="84" t="b">
        <v>1</v>
      </c>
      <c r="AQ756" s="84" t="b">
        <v>0</v>
      </c>
      <c r="AR756" s="84" t="b">
        <v>1</v>
      </c>
      <c r="AS756" s="84" t="s">
        <v>290</v>
      </c>
      <c r="AT756" s="84">
        <v>27</v>
      </c>
      <c r="AU756" s="88" t="s">
        <v>674</v>
      </c>
      <c r="AV756" s="84" t="b">
        <v>0</v>
      </c>
      <c r="AW756" s="84" t="s">
        <v>745</v>
      </c>
      <c r="AX756" s="88" t="s">
        <v>21846</v>
      </c>
      <c r="AY756" s="84" t="s">
        <v>66</v>
      </c>
      <c r="AZ756" s="2"/>
      <c r="BA756" s="3"/>
      <c r="BB756" s="3"/>
      <c r="BC756" s="3"/>
      <c r="BD756" s="3"/>
    </row>
    <row r="757" spans="1:56" x14ac:dyDescent="0.2">
      <c r="A757" s="69" t="s">
        <v>3938</v>
      </c>
      <c r="B757" s="70"/>
      <c r="C757" s="70"/>
      <c r="D757" s="71"/>
      <c r="E757" s="108"/>
      <c r="F757" s="113" t="s">
        <v>20569</v>
      </c>
      <c r="G757" s="109"/>
      <c r="H757" s="74"/>
      <c r="I757" s="75"/>
      <c r="J757" s="110"/>
      <c r="K757" s="74" t="s">
        <v>23998</v>
      </c>
      <c r="L757" s="111"/>
      <c r="M757" s="79"/>
      <c r="N757" s="79"/>
      <c r="O757" s="80"/>
      <c r="P757" s="81"/>
      <c r="Q757" s="81"/>
      <c r="R757" s="91"/>
      <c r="S757" s="91"/>
      <c r="T757" s="91"/>
      <c r="U757" s="91"/>
      <c r="V757" s="52"/>
      <c r="W757" s="52"/>
      <c r="X757" s="52"/>
      <c r="Y757" s="52"/>
      <c r="Z757" s="51"/>
      <c r="AA757" s="76"/>
      <c r="AB757" s="76"/>
      <c r="AC757" s="77"/>
      <c r="AD757" s="84" t="s">
        <v>12709</v>
      </c>
      <c r="AE757" s="84">
        <v>594351</v>
      </c>
      <c r="AF757" s="84">
        <v>935140</v>
      </c>
      <c r="AG757" s="84">
        <v>16039</v>
      </c>
      <c r="AH757" s="84">
        <v>4404</v>
      </c>
      <c r="AI757" s="84">
        <v>-28800</v>
      </c>
      <c r="AJ757" s="84" t="s">
        <v>14702</v>
      </c>
      <c r="AK757" s="84" t="s">
        <v>526</v>
      </c>
      <c r="AL757" s="88" t="s">
        <v>17100</v>
      </c>
      <c r="AM757" s="84" t="s">
        <v>602</v>
      </c>
      <c r="AN757" s="86">
        <v>39726.450196759259</v>
      </c>
      <c r="AO757" s="88" t="s">
        <v>18395</v>
      </c>
      <c r="AP757" s="84" t="b">
        <v>0</v>
      </c>
      <c r="AQ757" s="84" t="b">
        <v>0</v>
      </c>
      <c r="AR757" s="84" t="b">
        <v>1</v>
      </c>
      <c r="AS757" s="84" t="s">
        <v>290</v>
      </c>
      <c r="AT757" s="84">
        <v>3219</v>
      </c>
      <c r="AU757" s="88" t="s">
        <v>19822</v>
      </c>
      <c r="AV757" s="84" t="b">
        <v>1</v>
      </c>
      <c r="AW757" s="84" t="s">
        <v>745</v>
      </c>
      <c r="AX757" s="88" t="s">
        <v>21847</v>
      </c>
      <c r="AY757" s="84" t="s">
        <v>65</v>
      </c>
      <c r="AZ757" s="2"/>
      <c r="BA757" s="3"/>
      <c r="BB757" s="3"/>
      <c r="BC757" s="3"/>
      <c r="BD757" s="3"/>
    </row>
    <row r="758" spans="1:56" x14ac:dyDescent="0.2">
      <c r="A758" s="69" t="s">
        <v>2668</v>
      </c>
      <c r="B758" s="70"/>
      <c r="C758" s="70"/>
      <c r="D758" s="71"/>
      <c r="E758" s="108"/>
      <c r="F758" s="113" t="s">
        <v>7202</v>
      </c>
      <c r="G758" s="109"/>
      <c r="H758" s="74"/>
      <c r="I758" s="75"/>
      <c r="J758" s="110"/>
      <c r="K758" s="74" t="s">
        <v>23999</v>
      </c>
      <c r="L758" s="111"/>
      <c r="M758" s="79"/>
      <c r="N758" s="79"/>
      <c r="O758" s="80"/>
      <c r="P758" s="81"/>
      <c r="Q758" s="81"/>
      <c r="R758" s="91"/>
      <c r="S758" s="91"/>
      <c r="T758" s="91"/>
      <c r="U758" s="91"/>
      <c r="V758" s="52"/>
      <c r="W758" s="52"/>
      <c r="X758" s="52"/>
      <c r="Y758" s="52"/>
      <c r="Z758" s="51"/>
      <c r="AA758" s="76"/>
      <c r="AB758" s="76"/>
      <c r="AC758" s="77"/>
      <c r="AD758" s="84" t="s">
        <v>12710</v>
      </c>
      <c r="AE758" s="84">
        <v>91</v>
      </c>
      <c r="AF758" s="84">
        <v>7</v>
      </c>
      <c r="AG758" s="84">
        <v>1104</v>
      </c>
      <c r="AH758" s="84">
        <v>56</v>
      </c>
      <c r="AI758" s="84">
        <v>-21600</v>
      </c>
      <c r="AJ758" s="84" t="s">
        <v>14703</v>
      </c>
      <c r="AK758" s="84" t="s">
        <v>565</v>
      </c>
      <c r="AL758" s="84"/>
      <c r="AM758" s="84" t="s">
        <v>1549</v>
      </c>
      <c r="AN758" s="86">
        <v>43110.32230324074</v>
      </c>
      <c r="AO758" s="88" t="s">
        <v>18396</v>
      </c>
      <c r="AP758" s="84" t="b">
        <v>1</v>
      </c>
      <c r="AQ758" s="84" t="b">
        <v>0</v>
      </c>
      <c r="AR758" s="84" t="b">
        <v>1</v>
      </c>
      <c r="AS758" s="84" t="s">
        <v>290</v>
      </c>
      <c r="AT758" s="84">
        <v>1</v>
      </c>
      <c r="AU758" s="84"/>
      <c r="AV758" s="84" t="b">
        <v>0</v>
      </c>
      <c r="AW758" s="84" t="s">
        <v>745</v>
      </c>
      <c r="AX758" s="88" t="s">
        <v>21848</v>
      </c>
      <c r="AY758" s="84" t="s">
        <v>66</v>
      </c>
      <c r="AZ758" s="2"/>
      <c r="BA758" s="3"/>
      <c r="BB758" s="3"/>
      <c r="BC758" s="3"/>
      <c r="BD758" s="3"/>
    </row>
    <row r="759" spans="1:56" x14ac:dyDescent="0.2">
      <c r="A759" s="69" t="s">
        <v>3939</v>
      </c>
      <c r="B759" s="70"/>
      <c r="C759" s="70"/>
      <c r="D759" s="71"/>
      <c r="E759" s="108"/>
      <c r="F759" s="113" t="s">
        <v>20570</v>
      </c>
      <c r="G759" s="109"/>
      <c r="H759" s="74"/>
      <c r="I759" s="75"/>
      <c r="J759" s="110"/>
      <c r="K759" s="74" t="s">
        <v>24000</v>
      </c>
      <c r="L759" s="111"/>
      <c r="M759" s="79"/>
      <c r="N759" s="79"/>
      <c r="O759" s="80"/>
      <c r="P759" s="81"/>
      <c r="Q759" s="81"/>
      <c r="R759" s="91"/>
      <c r="S759" s="91"/>
      <c r="T759" s="91"/>
      <c r="U759" s="91"/>
      <c r="V759" s="52"/>
      <c r="W759" s="52"/>
      <c r="X759" s="52"/>
      <c r="Y759" s="52"/>
      <c r="Z759" s="51"/>
      <c r="AA759" s="76"/>
      <c r="AB759" s="76"/>
      <c r="AC759" s="77"/>
      <c r="AD759" s="84" t="s">
        <v>12711</v>
      </c>
      <c r="AE759" s="84">
        <v>611</v>
      </c>
      <c r="AF759" s="84">
        <v>343179</v>
      </c>
      <c r="AG759" s="84">
        <v>23412</v>
      </c>
      <c r="AH759" s="84">
        <v>3367</v>
      </c>
      <c r="AI759" s="84">
        <v>-21600</v>
      </c>
      <c r="AJ759" s="84" t="s">
        <v>14704</v>
      </c>
      <c r="AK759" s="84"/>
      <c r="AL759" s="88" t="s">
        <v>17101</v>
      </c>
      <c r="AM759" s="84" t="s">
        <v>601</v>
      </c>
      <c r="AN759" s="86">
        <v>40581.705694444441</v>
      </c>
      <c r="AO759" s="88" t="s">
        <v>18397</v>
      </c>
      <c r="AP759" s="84" t="b">
        <v>0</v>
      </c>
      <c r="AQ759" s="84" t="b">
        <v>0</v>
      </c>
      <c r="AR759" s="84" t="b">
        <v>1</v>
      </c>
      <c r="AS759" s="84" t="s">
        <v>290</v>
      </c>
      <c r="AT759" s="84">
        <v>3842</v>
      </c>
      <c r="AU759" s="88" t="s">
        <v>19823</v>
      </c>
      <c r="AV759" s="84" t="b">
        <v>1</v>
      </c>
      <c r="AW759" s="84" t="s">
        <v>745</v>
      </c>
      <c r="AX759" s="88" t="s">
        <v>21849</v>
      </c>
      <c r="AY759" s="84" t="s">
        <v>65</v>
      </c>
      <c r="AZ759" s="2"/>
      <c r="BA759" s="3"/>
      <c r="BB759" s="3"/>
      <c r="BC759" s="3"/>
      <c r="BD759" s="3"/>
    </row>
    <row r="760" spans="1:56" x14ac:dyDescent="0.2">
      <c r="A760" s="69" t="s">
        <v>2669</v>
      </c>
      <c r="B760" s="70"/>
      <c r="C760" s="70"/>
      <c r="D760" s="71"/>
      <c r="E760" s="108"/>
      <c r="F760" s="113" t="s">
        <v>7203</v>
      </c>
      <c r="G760" s="109"/>
      <c r="H760" s="74"/>
      <c r="I760" s="75"/>
      <c r="J760" s="110"/>
      <c r="K760" s="74" t="s">
        <v>24001</v>
      </c>
      <c r="L760" s="111"/>
      <c r="M760" s="79"/>
      <c r="N760" s="79"/>
      <c r="O760" s="80"/>
      <c r="P760" s="81"/>
      <c r="Q760" s="81"/>
      <c r="R760" s="91"/>
      <c r="S760" s="91"/>
      <c r="T760" s="91"/>
      <c r="U760" s="91"/>
      <c r="V760" s="52"/>
      <c r="W760" s="52"/>
      <c r="X760" s="52"/>
      <c r="Y760" s="52"/>
      <c r="Z760" s="51"/>
      <c r="AA760" s="76"/>
      <c r="AB760" s="76"/>
      <c r="AC760" s="77"/>
      <c r="AD760" s="84" t="s">
        <v>12712</v>
      </c>
      <c r="AE760" s="84">
        <v>484</v>
      </c>
      <c r="AF760" s="84">
        <v>262</v>
      </c>
      <c r="AG760" s="84">
        <v>4573</v>
      </c>
      <c r="AH760" s="84">
        <v>426</v>
      </c>
      <c r="AI760" s="84">
        <v>3600</v>
      </c>
      <c r="AJ760" s="84" t="s">
        <v>14705</v>
      </c>
      <c r="AK760" s="84" t="s">
        <v>1336</v>
      </c>
      <c r="AL760" s="84"/>
      <c r="AM760" s="84" t="s">
        <v>610</v>
      </c>
      <c r="AN760" s="86">
        <v>40001.814039351855</v>
      </c>
      <c r="AO760" s="88" t="s">
        <v>18398</v>
      </c>
      <c r="AP760" s="84" t="b">
        <v>0</v>
      </c>
      <c r="AQ760" s="84" t="b">
        <v>0</v>
      </c>
      <c r="AR760" s="84" t="b">
        <v>0</v>
      </c>
      <c r="AS760" s="84" t="s">
        <v>290</v>
      </c>
      <c r="AT760" s="84">
        <v>6</v>
      </c>
      <c r="AU760" s="88" t="s">
        <v>19824</v>
      </c>
      <c r="AV760" s="84" t="b">
        <v>0</v>
      </c>
      <c r="AW760" s="84" t="s">
        <v>745</v>
      </c>
      <c r="AX760" s="88" t="s">
        <v>21850</v>
      </c>
      <c r="AY760" s="84" t="s">
        <v>66</v>
      </c>
      <c r="AZ760" s="2"/>
      <c r="BA760" s="3"/>
      <c r="BB760" s="3"/>
      <c r="BC760" s="3"/>
      <c r="BD760" s="3"/>
    </row>
    <row r="761" spans="1:56" x14ac:dyDescent="0.2">
      <c r="A761" s="69" t="s">
        <v>2670</v>
      </c>
      <c r="B761" s="70"/>
      <c r="C761" s="70"/>
      <c r="D761" s="71"/>
      <c r="E761" s="108"/>
      <c r="F761" s="113" t="s">
        <v>7204</v>
      </c>
      <c r="G761" s="109"/>
      <c r="H761" s="74"/>
      <c r="I761" s="75"/>
      <c r="J761" s="110"/>
      <c r="K761" s="74" t="s">
        <v>24002</v>
      </c>
      <c r="L761" s="111"/>
      <c r="M761" s="79"/>
      <c r="N761" s="79"/>
      <c r="O761" s="80"/>
      <c r="P761" s="81"/>
      <c r="Q761" s="81"/>
      <c r="R761" s="91"/>
      <c r="S761" s="91"/>
      <c r="T761" s="91"/>
      <c r="U761" s="91"/>
      <c r="V761" s="52"/>
      <c r="W761" s="52"/>
      <c r="X761" s="52"/>
      <c r="Y761" s="52"/>
      <c r="Z761" s="51"/>
      <c r="AA761" s="76"/>
      <c r="AB761" s="76"/>
      <c r="AC761" s="77"/>
      <c r="AD761" s="84" t="s">
        <v>12713</v>
      </c>
      <c r="AE761" s="84">
        <v>2333</v>
      </c>
      <c r="AF761" s="84">
        <v>1716</v>
      </c>
      <c r="AG761" s="84">
        <v>42598</v>
      </c>
      <c r="AH761" s="84">
        <v>57523</v>
      </c>
      <c r="AI761" s="84">
        <v>-28800</v>
      </c>
      <c r="AJ761" s="84" t="s">
        <v>14706</v>
      </c>
      <c r="AK761" s="84" t="s">
        <v>326</v>
      </c>
      <c r="AL761" s="84"/>
      <c r="AM761" s="84" t="s">
        <v>602</v>
      </c>
      <c r="AN761" s="86">
        <v>42070.627858796295</v>
      </c>
      <c r="AO761" s="88" t="s">
        <v>18399</v>
      </c>
      <c r="AP761" s="84" t="b">
        <v>0</v>
      </c>
      <c r="AQ761" s="84" t="b">
        <v>0</v>
      </c>
      <c r="AR761" s="84" t="b">
        <v>1</v>
      </c>
      <c r="AS761" s="84" t="s">
        <v>290</v>
      </c>
      <c r="AT761" s="84">
        <v>14</v>
      </c>
      <c r="AU761" s="88" t="s">
        <v>693</v>
      </c>
      <c r="AV761" s="84" t="b">
        <v>0</v>
      </c>
      <c r="AW761" s="84" t="s">
        <v>745</v>
      </c>
      <c r="AX761" s="88" t="s">
        <v>21851</v>
      </c>
      <c r="AY761" s="84" t="s">
        <v>66</v>
      </c>
      <c r="AZ761" s="2"/>
      <c r="BA761" s="3"/>
      <c r="BB761" s="3"/>
      <c r="BC761" s="3"/>
      <c r="BD761" s="3"/>
    </row>
    <row r="762" spans="1:56" x14ac:dyDescent="0.2">
      <c r="A762" s="69" t="s">
        <v>3721</v>
      </c>
      <c r="B762" s="70"/>
      <c r="C762" s="70"/>
      <c r="D762" s="71"/>
      <c r="E762" s="108"/>
      <c r="F762" s="113" t="s">
        <v>8039</v>
      </c>
      <c r="G762" s="109"/>
      <c r="H762" s="74"/>
      <c r="I762" s="75"/>
      <c r="J762" s="110"/>
      <c r="K762" s="74" t="s">
        <v>24003</v>
      </c>
      <c r="L762" s="111"/>
      <c r="M762" s="79"/>
      <c r="N762" s="79"/>
      <c r="O762" s="80"/>
      <c r="P762" s="81"/>
      <c r="Q762" s="81"/>
      <c r="R762" s="91"/>
      <c r="S762" s="91"/>
      <c r="T762" s="91"/>
      <c r="U762" s="91"/>
      <c r="V762" s="52"/>
      <c r="W762" s="52"/>
      <c r="X762" s="52"/>
      <c r="Y762" s="52"/>
      <c r="Z762" s="51"/>
      <c r="AA762" s="76"/>
      <c r="AB762" s="76"/>
      <c r="AC762" s="77"/>
      <c r="AD762" s="84" t="s">
        <v>12714</v>
      </c>
      <c r="AE762" s="84">
        <v>2183</v>
      </c>
      <c r="AF762" s="84">
        <v>2470</v>
      </c>
      <c r="AG762" s="84">
        <v>25775</v>
      </c>
      <c r="AH762" s="84">
        <v>5984</v>
      </c>
      <c r="AI762" s="84">
        <v>-21600</v>
      </c>
      <c r="AJ762" s="84" t="s">
        <v>14707</v>
      </c>
      <c r="AK762" s="84" t="s">
        <v>458</v>
      </c>
      <c r="AL762" s="84"/>
      <c r="AM762" s="84" t="s">
        <v>601</v>
      </c>
      <c r="AN762" s="86">
        <v>40591.001342592594</v>
      </c>
      <c r="AO762" s="88" t="s">
        <v>18400</v>
      </c>
      <c r="AP762" s="84" t="b">
        <v>0</v>
      </c>
      <c r="AQ762" s="84" t="b">
        <v>0</v>
      </c>
      <c r="AR762" s="84" t="b">
        <v>0</v>
      </c>
      <c r="AS762" s="84" t="s">
        <v>290</v>
      </c>
      <c r="AT762" s="84">
        <v>50</v>
      </c>
      <c r="AU762" s="88" t="s">
        <v>19825</v>
      </c>
      <c r="AV762" s="84" t="b">
        <v>0</v>
      </c>
      <c r="AW762" s="84" t="s">
        <v>745</v>
      </c>
      <c r="AX762" s="88" t="s">
        <v>21852</v>
      </c>
      <c r="AY762" s="84" t="s">
        <v>66</v>
      </c>
      <c r="AZ762" s="2"/>
      <c r="BA762" s="3"/>
      <c r="BB762" s="3"/>
      <c r="BC762" s="3"/>
      <c r="BD762" s="3"/>
    </row>
    <row r="763" spans="1:56" x14ac:dyDescent="0.2">
      <c r="A763" s="69" t="s">
        <v>2671</v>
      </c>
      <c r="B763" s="70"/>
      <c r="C763" s="70"/>
      <c r="D763" s="71"/>
      <c r="E763" s="108"/>
      <c r="F763" s="113" t="s">
        <v>7205</v>
      </c>
      <c r="G763" s="109"/>
      <c r="H763" s="74"/>
      <c r="I763" s="75"/>
      <c r="J763" s="110"/>
      <c r="K763" s="74" t="s">
        <v>24004</v>
      </c>
      <c r="L763" s="111"/>
      <c r="M763" s="79"/>
      <c r="N763" s="79"/>
      <c r="O763" s="80"/>
      <c r="P763" s="81"/>
      <c r="Q763" s="81"/>
      <c r="R763" s="91"/>
      <c r="S763" s="91"/>
      <c r="T763" s="91"/>
      <c r="U763" s="91"/>
      <c r="V763" s="52"/>
      <c r="W763" s="52"/>
      <c r="X763" s="52"/>
      <c r="Y763" s="52"/>
      <c r="Z763" s="51"/>
      <c r="AA763" s="76"/>
      <c r="AB763" s="76"/>
      <c r="AC763" s="77"/>
      <c r="AD763" s="84" t="s">
        <v>12715</v>
      </c>
      <c r="AE763" s="84">
        <v>285</v>
      </c>
      <c r="AF763" s="84">
        <v>233</v>
      </c>
      <c r="AG763" s="84">
        <v>37484</v>
      </c>
      <c r="AH763" s="84">
        <v>81187</v>
      </c>
      <c r="AI763" s="84">
        <v>-21600</v>
      </c>
      <c r="AJ763" s="84" t="s">
        <v>14708</v>
      </c>
      <c r="AK763" s="84"/>
      <c r="AL763" s="84"/>
      <c r="AM763" s="84" t="s">
        <v>604</v>
      </c>
      <c r="AN763" s="86">
        <v>40459.200509259259</v>
      </c>
      <c r="AO763" s="88" t="s">
        <v>18401</v>
      </c>
      <c r="AP763" s="84" t="b">
        <v>0</v>
      </c>
      <c r="AQ763" s="84" t="b">
        <v>0</v>
      </c>
      <c r="AR763" s="84" t="b">
        <v>0</v>
      </c>
      <c r="AS763" s="84" t="s">
        <v>291</v>
      </c>
      <c r="AT763" s="84">
        <v>8</v>
      </c>
      <c r="AU763" s="88" t="s">
        <v>19826</v>
      </c>
      <c r="AV763" s="84" t="b">
        <v>0</v>
      </c>
      <c r="AW763" s="84" t="s">
        <v>745</v>
      </c>
      <c r="AX763" s="88" t="s">
        <v>21853</v>
      </c>
      <c r="AY763" s="84" t="s">
        <v>66</v>
      </c>
      <c r="AZ763" s="2"/>
      <c r="BA763" s="3"/>
      <c r="BB763" s="3"/>
      <c r="BC763" s="3"/>
      <c r="BD763" s="3"/>
    </row>
    <row r="764" spans="1:56" x14ac:dyDescent="0.2">
      <c r="A764" s="69" t="s">
        <v>3642</v>
      </c>
      <c r="B764" s="70"/>
      <c r="C764" s="70"/>
      <c r="D764" s="71"/>
      <c r="E764" s="108"/>
      <c r="F764" s="113" t="s">
        <v>7976</v>
      </c>
      <c r="G764" s="109"/>
      <c r="H764" s="74"/>
      <c r="I764" s="75"/>
      <c r="J764" s="110"/>
      <c r="K764" s="74" t="s">
        <v>24005</v>
      </c>
      <c r="L764" s="111"/>
      <c r="M764" s="79"/>
      <c r="N764" s="79"/>
      <c r="O764" s="80"/>
      <c r="P764" s="81"/>
      <c r="Q764" s="81"/>
      <c r="R764" s="91"/>
      <c r="S764" s="91"/>
      <c r="T764" s="91"/>
      <c r="U764" s="91"/>
      <c r="V764" s="52"/>
      <c r="W764" s="52"/>
      <c r="X764" s="52"/>
      <c r="Y764" s="52"/>
      <c r="Z764" s="51"/>
      <c r="AA764" s="76"/>
      <c r="AB764" s="76"/>
      <c r="AC764" s="77"/>
      <c r="AD764" s="84" t="s">
        <v>12716</v>
      </c>
      <c r="AE764" s="84">
        <v>441</v>
      </c>
      <c r="AF764" s="84">
        <v>103664</v>
      </c>
      <c r="AG764" s="84">
        <v>48164</v>
      </c>
      <c r="AH764" s="84">
        <v>58091</v>
      </c>
      <c r="AI764" s="84">
        <v>-21600</v>
      </c>
      <c r="AJ764" s="84" t="s">
        <v>14709</v>
      </c>
      <c r="AK764" s="84" t="s">
        <v>16244</v>
      </c>
      <c r="AL764" s="88" t="s">
        <v>17102</v>
      </c>
      <c r="AM764" s="84" t="s">
        <v>604</v>
      </c>
      <c r="AN764" s="86">
        <v>40217.313171296293</v>
      </c>
      <c r="AO764" s="88" t="s">
        <v>18402</v>
      </c>
      <c r="AP764" s="84" t="b">
        <v>0</v>
      </c>
      <c r="AQ764" s="84" t="b">
        <v>0</v>
      </c>
      <c r="AR764" s="84" t="b">
        <v>1</v>
      </c>
      <c r="AS764" s="84" t="s">
        <v>291</v>
      </c>
      <c r="AT764" s="84">
        <v>203</v>
      </c>
      <c r="AU764" s="88" t="s">
        <v>678</v>
      </c>
      <c r="AV764" s="84" t="b">
        <v>0</v>
      </c>
      <c r="AW764" s="84" t="s">
        <v>745</v>
      </c>
      <c r="AX764" s="88" t="s">
        <v>21854</v>
      </c>
      <c r="AY764" s="84" t="s">
        <v>66</v>
      </c>
      <c r="AZ764" s="2"/>
      <c r="BA764" s="3"/>
      <c r="BB764" s="3"/>
      <c r="BC764" s="3"/>
      <c r="BD764" s="3"/>
    </row>
    <row r="765" spans="1:56" x14ac:dyDescent="0.2">
      <c r="A765" s="69" t="s">
        <v>819</v>
      </c>
      <c r="B765" s="70"/>
      <c r="C765" s="70"/>
      <c r="D765" s="71"/>
      <c r="E765" s="108"/>
      <c r="F765" s="113" t="s">
        <v>950</v>
      </c>
      <c r="G765" s="109"/>
      <c r="H765" s="74"/>
      <c r="I765" s="75"/>
      <c r="J765" s="110"/>
      <c r="K765" s="74" t="s">
        <v>24006</v>
      </c>
      <c r="L765" s="111"/>
      <c r="M765" s="79"/>
      <c r="N765" s="79"/>
      <c r="O765" s="80"/>
      <c r="P765" s="81"/>
      <c r="Q765" s="81"/>
      <c r="R765" s="91"/>
      <c r="S765" s="91"/>
      <c r="T765" s="91"/>
      <c r="U765" s="91"/>
      <c r="V765" s="52"/>
      <c r="W765" s="52"/>
      <c r="X765" s="52"/>
      <c r="Y765" s="52"/>
      <c r="Z765" s="51"/>
      <c r="AA765" s="76"/>
      <c r="AB765" s="76"/>
      <c r="AC765" s="77"/>
      <c r="AD765" s="84" t="s">
        <v>1100</v>
      </c>
      <c r="AE765" s="84">
        <v>696</v>
      </c>
      <c r="AF765" s="84">
        <v>797</v>
      </c>
      <c r="AG765" s="84">
        <v>5101</v>
      </c>
      <c r="AH765" s="84">
        <v>5315</v>
      </c>
      <c r="AI765" s="84"/>
      <c r="AJ765" s="84" t="s">
        <v>1227</v>
      </c>
      <c r="AK765" s="84" t="s">
        <v>1385</v>
      </c>
      <c r="AL765" s="88" t="s">
        <v>1502</v>
      </c>
      <c r="AM765" s="84"/>
      <c r="AN765" s="86">
        <v>42077.902222222219</v>
      </c>
      <c r="AO765" s="88" t="s">
        <v>1592</v>
      </c>
      <c r="AP765" s="84" t="b">
        <v>1</v>
      </c>
      <c r="AQ765" s="84" t="b">
        <v>0</v>
      </c>
      <c r="AR765" s="84" t="b">
        <v>0</v>
      </c>
      <c r="AS765" s="84" t="s">
        <v>290</v>
      </c>
      <c r="AT765" s="84">
        <v>5</v>
      </c>
      <c r="AU765" s="88" t="s">
        <v>674</v>
      </c>
      <c r="AV765" s="84" t="b">
        <v>0</v>
      </c>
      <c r="AW765" s="84" t="s">
        <v>745</v>
      </c>
      <c r="AX765" s="88" t="s">
        <v>1786</v>
      </c>
      <c r="AY765" s="84" t="s">
        <v>66</v>
      </c>
      <c r="AZ765" s="2"/>
      <c r="BA765" s="3"/>
      <c r="BB765" s="3"/>
      <c r="BC765" s="3"/>
      <c r="BD765" s="3"/>
    </row>
    <row r="766" spans="1:56" x14ac:dyDescent="0.2">
      <c r="A766" s="69" t="s">
        <v>3940</v>
      </c>
      <c r="B766" s="70"/>
      <c r="C766" s="70"/>
      <c r="D766" s="71"/>
      <c r="E766" s="108"/>
      <c r="F766" s="113" t="s">
        <v>20571</v>
      </c>
      <c r="G766" s="109"/>
      <c r="H766" s="74"/>
      <c r="I766" s="75"/>
      <c r="J766" s="110"/>
      <c r="K766" s="74" t="s">
        <v>24007</v>
      </c>
      <c r="L766" s="111"/>
      <c r="M766" s="79"/>
      <c r="N766" s="79"/>
      <c r="O766" s="80"/>
      <c r="P766" s="81"/>
      <c r="Q766" s="81"/>
      <c r="R766" s="91"/>
      <c r="S766" s="91"/>
      <c r="T766" s="91"/>
      <c r="U766" s="91"/>
      <c r="V766" s="52"/>
      <c r="W766" s="52"/>
      <c r="X766" s="52"/>
      <c r="Y766" s="52"/>
      <c r="Z766" s="51"/>
      <c r="AA766" s="76"/>
      <c r="AB766" s="76"/>
      <c r="AC766" s="77"/>
      <c r="AD766" s="84" t="s">
        <v>12717</v>
      </c>
      <c r="AE766" s="84">
        <v>291402</v>
      </c>
      <c r="AF766" s="84">
        <v>2435407</v>
      </c>
      <c r="AG766" s="84">
        <v>5</v>
      </c>
      <c r="AH766" s="84">
        <v>5</v>
      </c>
      <c r="AI766" s="84">
        <v>-28800</v>
      </c>
      <c r="AJ766" s="84" t="s">
        <v>14710</v>
      </c>
      <c r="AK766" s="84" t="s">
        <v>1047</v>
      </c>
      <c r="AL766" s="84"/>
      <c r="AM766" s="84" t="s">
        <v>602</v>
      </c>
      <c r="AN766" s="86">
        <v>40032.778993055559</v>
      </c>
      <c r="AO766" s="88" t="s">
        <v>18403</v>
      </c>
      <c r="AP766" s="84" t="b">
        <v>0</v>
      </c>
      <c r="AQ766" s="84" t="b">
        <v>0</v>
      </c>
      <c r="AR766" s="84" t="b">
        <v>1</v>
      </c>
      <c r="AS766" s="84" t="s">
        <v>290</v>
      </c>
      <c r="AT766" s="84">
        <v>8689</v>
      </c>
      <c r="AU766" s="88" t="s">
        <v>19827</v>
      </c>
      <c r="AV766" s="84" t="b">
        <v>1</v>
      </c>
      <c r="AW766" s="84" t="s">
        <v>745</v>
      </c>
      <c r="AX766" s="88" t="s">
        <v>21855</v>
      </c>
      <c r="AY766" s="84" t="s">
        <v>65</v>
      </c>
      <c r="AZ766" s="2"/>
      <c r="BA766" s="3"/>
      <c r="BB766" s="3"/>
      <c r="BC766" s="3"/>
      <c r="BD766" s="3"/>
    </row>
    <row r="767" spans="1:56" x14ac:dyDescent="0.2">
      <c r="A767" s="69" t="s">
        <v>3941</v>
      </c>
      <c r="B767" s="70"/>
      <c r="C767" s="70"/>
      <c r="D767" s="71"/>
      <c r="E767" s="108"/>
      <c r="F767" s="113" t="s">
        <v>20572</v>
      </c>
      <c r="G767" s="109"/>
      <c r="H767" s="74"/>
      <c r="I767" s="75"/>
      <c r="J767" s="110"/>
      <c r="K767" s="74" t="s">
        <v>24008</v>
      </c>
      <c r="L767" s="111"/>
      <c r="M767" s="79"/>
      <c r="N767" s="79"/>
      <c r="O767" s="80"/>
      <c r="P767" s="81"/>
      <c r="Q767" s="81"/>
      <c r="R767" s="91"/>
      <c r="S767" s="91"/>
      <c r="T767" s="91"/>
      <c r="U767" s="91"/>
      <c r="V767" s="52"/>
      <c r="W767" s="52"/>
      <c r="X767" s="52"/>
      <c r="Y767" s="52"/>
      <c r="Z767" s="51"/>
      <c r="AA767" s="76"/>
      <c r="AB767" s="76"/>
      <c r="AC767" s="77"/>
      <c r="AD767" s="84" t="s">
        <v>1132</v>
      </c>
      <c r="AE767" s="84">
        <v>849</v>
      </c>
      <c r="AF767" s="84">
        <v>331</v>
      </c>
      <c r="AG767" s="84">
        <v>5047</v>
      </c>
      <c r="AH767" s="84">
        <v>36190</v>
      </c>
      <c r="AI767" s="84">
        <v>-18000</v>
      </c>
      <c r="AJ767" s="84"/>
      <c r="AK767" s="84" t="s">
        <v>507</v>
      </c>
      <c r="AL767" s="84"/>
      <c r="AM767" s="84" t="s">
        <v>603</v>
      </c>
      <c r="AN767" s="86">
        <v>39718.088217592594</v>
      </c>
      <c r="AO767" s="84"/>
      <c r="AP767" s="84" t="b">
        <v>0</v>
      </c>
      <c r="AQ767" s="84" t="b">
        <v>0</v>
      </c>
      <c r="AR767" s="84" t="b">
        <v>0</v>
      </c>
      <c r="AS767" s="84" t="s">
        <v>290</v>
      </c>
      <c r="AT767" s="84">
        <v>2</v>
      </c>
      <c r="AU767" s="88" t="s">
        <v>680</v>
      </c>
      <c r="AV767" s="84" t="b">
        <v>0</v>
      </c>
      <c r="AW767" s="84" t="s">
        <v>745</v>
      </c>
      <c r="AX767" s="88" t="s">
        <v>21856</v>
      </c>
      <c r="AY767" s="84" t="s">
        <v>65</v>
      </c>
      <c r="AZ767" s="2"/>
      <c r="BA767" s="3"/>
      <c r="BB767" s="3"/>
      <c r="BC767" s="3"/>
      <c r="BD767" s="3"/>
    </row>
    <row r="768" spans="1:56" x14ac:dyDescent="0.2">
      <c r="A768" s="69" t="s">
        <v>3942</v>
      </c>
      <c r="B768" s="70"/>
      <c r="C768" s="70"/>
      <c r="D768" s="71"/>
      <c r="E768" s="108"/>
      <c r="F768" s="113" t="s">
        <v>20573</v>
      </c>
      <c r="G768" s="109"/>
      <c r="H768" s="74"/>
      <c r="I768" s="75"/>
      <c r="J768" s="110"/>
      <c r="K768" s="74" t="s">
        <v>24009</v>
      </c>
      <c r="L768" s="111"/>
      <c r="M768" s="79"/>
      <c r="N768" s="79"/>
      <c r="O768" s="80"/>
      <c r="P768" s="81"/>
      <c r="Q768" s="81"/>
      <c r="R768" s="91"/>
      <c r="S768" s="91"/>
      <c r="T768" s="91"/>
      <c r="U768" s="91"/>
      <c r="V768" s="52"/>
      <c r="W768" s="52"/>
      <c r="X768" s="52"/>
      <c r="Y768" s="52"/>
      <c r="Z768" s="51"/>
      <c r="AA768" s="76"/>
      <c r="AB768" s="76"/>
      <c r="AC768" s="77"/>
      <c r="AD768" s="84" t="s">
        <v>12718</v>
      </c>
      <c r="AE768" s="84">
        <v>418</v>
      </c>
      <c r="AF768" s="84">
        <v>90113</v>
      </c>
      <c r="AG768" s="84">
        <v>12925</v>
      </c>
      <c r="AH768" s="84">
        <v>7533</v>
      </c>
      <c r="AI768" s="84">
        <v>-18000</v>
      </c>
      <c r="AJ768" s="84" t="s">
        <v>14711</v>
      </c>
      <c r="AK768" s="84" t="s">
        <v>1373</v>
      </c>
      <c r="AL768" s="88" t="s">
        <v>17103</v>
      </c>
      <c r="AM768" s="84" t="s">
        <v>603</v>
      </c>
      <c r="AN768" s="86">
        <v>41714.91611111111</v>
      </c>
      <c r="AO768" s="88" t="s">
        <v>18404</v>
      </c>
      <c r="AP768" s="84" t="b">
        <v>0</v>
      </c>
      <c r="AQ768" s="84" t="b">
        <v>0</v>
      </c>
      <c r="AR768" s="84" t="b">
        <v>1</v>
      </c>
      <c r="AS768" s="84" t="s">
        <v>290</v>
      </c>
      <c r="AT768" s="84">
        <v>378</v>
      </c>
      <c r="AU768" s="88" t="s">
        <v>682</v>
      </c>
      <c r="AV768" s="84" t="b">
        <v>0</v>
      </c>
      <c r="AW768" s="84" t="s">
        <v>745</v>
      </c>
      <c r="AX768" s="88" t="s">
        <v>21857</v>
      </c>
      <c r="AY768" s="84" t="s">
        <v>65</v>
      </c>
      <c r="AZ768" s="2"/>
      <c r="BA768" s="3"/>
      <c r="BB768" s="3"/>
      <c r="BC768" s="3"/>
      <c r="BD768" s="3"/>
    </row>
    <row r="769" spans="1:56" x14ac:dyDescent="0.2">
      <c r="A769" s="69" t="s">
        <v>2672</v>
      </c>
      <c r="B769" s="70"/>
      <c r="C769" s="70"/>
      <c r="D769" s="71"/>
      <c r="E769" s="108"/>
      <c r="F769" s="113" t="s">
        <v>7206</v>
      </c>
      <c r="G769" s="109"/>
      <c r="H769" s="74"/>
      <c r="I769" s="75"/>
      <c r="J769" s="110"/>
      <c r="K769" s="74" t="s">
        <v>24010</v>
      </c>
      <c r="L769" s="111"/>
      <c r="M769" s="79"/>
      <c r="N769" s="79"/>
      <c r="O769" s="80"/>
      <c r="P769" s="81"/>
      <c r="Q769" s="81"/>
      <c r="R769" s="91"/>
      <c r="S769" s="91"/>
      <c r="T769" s="91"/>
      <c r="U769" s="91"/>
      <c r="V769" s="52"/>
      <c r="W769" s="52"/>
      <c r="X769" s="52"/>
      <c r="Y769" s="52"/>
      <c r="Z769" s="51"/>
      <c r="AA769" s="76"/>
      <c r="AB769" s="76"/>
      <c r="AC769" s="77"/>
      <c r="AD769" s="84" t="s">
        <v>12719</v>
      </c>
      <c r="AE769" s="84">
        <v>230</v>
      </c>
      <c r="AF769" s="84">
        <v>1003</v>
      </c>
      <c r="AG769" s="84">
        <v>35094</v>
      </c>
      <c r="AH769" s="84">
        <v>36469</v>
      </c>
      <c r="AI769" s="84">
        <v>-18000</v>
      </c>
      <c r="AJ769" s="84" t="s">
        <v>14712</v>
      </c>
      <c r="AK769" s="84" t="s">
        <v>491</v>
      </c>
      <c r="AL769" s="88" t="s">
        <v>17104</v>
      </c>
      <c r="AM769" s="84" t="s">
        <v>603</v>
      </c>
      <c r="AN769" s="86">
        <v>41979.776689814818</v>
      </c>
      <c r="AO769" s="88" t="s">
        <v>18405</v>
      </c>
      <c r="AP769" s="84" t="b">
        <v>0</v>
      </c>
      <c r="AQ769" s="84" t="b">
        <v>0</v>
      </c>
      <c r="AR769" s="84" t="b">
        <v>1</v>
      </c>
      <c r="AS769" s="84" t="s">
        <v>290</v>
      </c>
      <c r="AT769" s="84">
        <v>33</v>
      </c>
      <c r="AU769" s="88" t="s">
        <v>675</v>
      </c>
      <c r="AV769" s="84" t="b">
        <v>0</v>
      </c>
      <c r="AW769" s="84" t="s">
        <v>745</v>
      </c>
      <c r="AX769" s="88" t="s">
        <v>21858</v>
      </c>
      <c r="AY769" s="84" t="s">
        <v>66</v>
      </c>
      <c r="AZ769" s="2"/>
      <c r="BA769" s="3"/>
      <c r="BB769" s="3"/>
      <c r="BC769" s="3"/>
      <c r="BD769" s="3"/>
    </row>
    <row r="770" spans="1:56" x14ac:dyDescent="0.2">
      <c r="A770" s="69" t="s">
        <v>3943</v>
      </c>
      <c r="B770" s="70"/>
      <c r="C770" s="70"/>
      <c r="D770" s="71"/>
      <c r="E770" s="108"/>
      <c r="F770" s="113" t="s">
        <v>20574</v>
      </c>
      <c r="G770" s="109"/>
      <c r="H770" s="74"/>
      <c r="I770" s="75"/>
      <c r="J770" s="110"/>
      <c r="K770" s="74" t="s">
        <v>24011</v>
      </c>
      <c r="L770" s="111"/>
      <c r="M770" s="79"/>
      <c r="N770" s="79"/>
      <c r="O770" s="80"/>
      <c r="P770" s="81"/>
      <c r="Q770" s="81"/>
      <c r="R770" s="91"/>
      <c r="S770" s="91"/>
      <c r="T770" s="91"/>
      <c r="U770" s="91"/>
      <c r="V770" s="52"/>
      <c r="W770" s="52"/>
      <c r="X770" s="52"/>
      <c r="Y770" s="52"/>
      <c r="Z770" s="51"/>
      <c r="AA770" s="76"/>
      <c r="AB770" s="76"/>
      <c r="AC770" s="77"/>
      <c r="AD770" s="84" t="s">
        <v>12720</v>
      </c>
      <c r="AE770" s="84">
        <v>360</v>
      </c>
      <c r="AF770" s="84">
        <v>142</v>
      </c>
      <c r="AG770" s="84">
        <v>2393</v>
      </c>
      <c r="AH770" s="84">
        <v>5670</v>
      </c>
      <c r="AI770" s="84"/>
      <c r="AJ770" s="84" t="s">
        <v>14713</v>
      </c>
      <c r="AK770" s="84" t="s">
        <v>317</v>
      </c>
      <c r="AL770" s="84"/>
      <c r="AM770" s="84"/>
      <c r="AN770" s="86">
        <v>42590.762418981481</v>
      </c>
      <c r="AO770" s="88" t="s">
        <v>18406</v>
      </c>
      <c r="AP770" s="84" t="b">
        <v>1</v>
      </c>
      <c r="AQ770" s="84" t="b">
        <v>0</v>
      </c>
      <c r="AR770" s="84" t="b">
        <v>0</v>
      </c>
      <c r="AS770" s="84" t="s">
        <v>290</v>
      </c>
      <c r="AT770" s="84">
        <v>4</v>
      </c>
      <c r="AU770" s="84"/>
      <c r="AV770" s="84" t="b">
        <v>0</v>
      </c>
      <c r="AW770" s="84" t="s">
        <v>745</v>
      </c>
      <c r="AX770" s="88" t="s">
        <v>21859</v>
      </c>
      <c r="AY770" s="84" t="s">
        <v>65</v>
      </c>
      <c r="AZ770" s="2"/>
      <c r="BA770" s="3"/>
      <c r="BB770" s="3"/>
      <c r="BC770" s="3"/>
      <c r="BD770" s="3"/>
    </row>
    <row r="771" spans="1:56" x14ac:dyDescent="0.2">
      <c r="A771" s="69" t="s">
        <v>2673</v>
      </c>
      <c r="B771" s="70"/>
      <c r="C771" s="70"/>
      <c r="D771" s="71"/>
      <c r="E771" s="108"/>
      <c r="F771" s="113" t="s">
        <v>7207</v>
      </c>
      <c r="G771" s="109"/>
      <c r="H771" s="74"/>
      <c r="I771" s="75"/>
      <c r="J771" s="110"/>
      <c r="K771" s="74" t="s">
        <v>24012</v>
      </c>
      <c r="L771" s="111"/>
      <c r="M771" s="79"/>
      <c r="N771" s="79"/>
      <c r="O771" s="80"/>
      <c r="P771" s="81"/>
      <c r="Q771" s="81"/>
      <c r="R771" s="91"/>
      <c r="S771" s="91"/>
      <c r="T771" s="91"/>
      <c r="U771" s="91"/>
      <c r="V771" s="52"/>
      <c r="W771" s="52"/>
      <c r="X771" s="52"/>
      <c r="Y771" s="52"/>
      <c r="Z771" s="51"/>
      <c r="AA771" s="76"/>
      <c r="AB771" s="76"/>
      <c r="AC771" s="77"/>
      <c r="AD771" s="84" t="s">
        <v>12721</v>
      </c>
      <c r="AE771" s="84">
        <v>1231</v>
      </c>
      <c r="AF771" s="84">
        <v>1060</v>
      </c>
      <c r="AG771" s="84">
        <v>49993</v>
      </c>
      <c r="AH771" s="84">
        <v>7845</v>
      </c>
      <c r="AI771" s="84">
        <v>32400</v>
      </c>
      <c r="AJ771" s="84" t="s">
        <v>14714</v>
      </c>
      <c r="AK771" s="84" t="s">
        <v>16245</v>
      </c>
      <c r="AL771" s="84"/>
      <c r="AM771" s="84" t="s">
        <v>1550</v>
      </c>
      <c r="AN771" s="86">
        <v>39984.14875</v>
      </c>
      <c r="AO771" s="88" t="s">
        <v>18407</v>
      </c>
      <c r="AP771" s="84" t="b">
        <v>1</v>
      </c>
      <c r="AQ771" s="84" t="b">
        <v>0</v>
      </c>
      <c r="AR771" s="84" t="b">
        <v>1</v>
      </c>
      <c r="AS771" s="84" t="s">
        <v>2154</v>
      </c>
      <c r="AT771" s="84">
        <v>8</v>
      </c>
      <c r="AU771" s="88" t="s">
        <v>674</v>
      </c>
      <c r="AV771" s="84" t="b">
        <v>0</v>
      </c>
      <c r="AW771" s="84" t="s">
        <v>745</v>
      </c>
      <c r="AX771" s="88" t="s">
        <v>21860</v>
      </c>
      <c r="AY771" s="84" t="s">
        <v>66</v>
      </c>
      <c r="AZ771" s="2"/>
      <c r="BA771" s="3"/>
      <c r="BB771" s="3"/>
      <c r="BC771" s="3"/>
      <c r="BD771" s="3"/>
    </row>
    <row r="772" spans="1:56" x14ac:dyDescent="0.2">
      <c r="A772" s="69" t="s">
        <v>2674</v>
      </c>
      <c r="B772" s="70"/>
      <c r="C772" s="70"/>
      <c r="D772" s="71"/>
      <c r="E772" s="108"/>
      <c r="F772" s="113" t="s">
        <v>7208</v>
      </c>
      <c r="G772" s="109"/>
      <c r="H772" s="74"/>
      <c r="I772" s="75"/>
      <c r="J772" s="110"/>
      <c r="K772" s="74" t="s">
        <v>24013</v>
      </c>
      <c r="L772" s="111"/>
      <c r="M772" s="79"/>
      <c r="N772" s="79"/>
      <c r="O772" s="80"/>
      <c r="P772" s="81"/>
      <c r="Q772" s="81"/>
      <c r="R772" s="91"/>
      <c r="S772" s="91"/>
      <c r="T772" s="91"/>
      <c r="U772" s="91"/>
      <c r="V772" s="52"/>
      <c r="W772" s="52"/>
      <c r="X772" s="52"/>
      <c r="Y772" s="52"/>
      <c r="Z772" s="51"/>
      <c r="AA772" s="76"/>
      <c r="AB772" s="76"/>
      <c r="AC772" s="77"/>
      <c r="AD772" s="84" t="s">
        <v>12722</v>
      </c>
      <c r="AE772" s="84">
        <v>539</v>
      </c>
      <c r="AF772" s="84">
        <v>104</v>
      </c>
      <c r="AG772" s="84">
        <v>4484</v>
      </c>
      <c r="AH772" s="84">
        <v>147</v>
      </c>
      <c r="AI772" s="84"/>
      <c r="AJ772" s="84" t="s">
        <v>14715</v>
      </c>
      <c r="AK772" s="84"/>
      <c r="AL772" s="84"/>
      <c r="AM772" s="84"/>
      <c r="AN772" s="86">
        <v>41396.784699074073</v>
      </c>
      <c r="AO772" s="88" t="s">
        <v>18408</v>
      </c>
      <c r="AP772" s="84" t="b">
        <v>0</v>
      </c>
      <c r="AQ772" s="84" t="b">
        <v>0</v>
      </c>
      <c r="AR772" s="84" t="b">
        <v>0</v>
      </c>
      <c r="AS772" s="84" t="s">
        <v>673</v>
      </c>
      <c r="AT772" s="84">
        <v>8</v>
      </c>
      <c r="AU772" s="88" t="s">
        <v>674</v>
      </c>
      <c r="AV772" s="84" t="b">
        <v>0</v>
      </c>
      <c r="AW772" s="84" t="s">
        <v>745</v>
      </c>
      <c r="AX772" s="88" t="s">
        <v>21861</v>
      </c>
      <c r="AY772" s="84" t="s">
        <v>66</v>
      </c>
      <c r="AZ772" s="2"/>
      <c r="BA772" s="3"/>
      <c r="BB772" s="3"/>
      <c r="BC772" s="3"/>
      <c r="BD772" s="3"/>
    </row>
    <row r="773" spans="1:56" x14ac:dyDescent="0.2">
      <c r="A773" s="69" t="s">
        <v>2676</v>
      </c>
      <c r="B773" s="70"/>
      <c r="C773" s="70"/>
      <c r="D773" s="71"/>
      <c r="E773" s="108"/>
      <c r="F773" s="113" t="s">
        <v>20575</v>
      </c>
      <c r="G773" s="109"/>
      <c r="H773" s="74"/>
      <c r="I773" s="75"/>
      <c r="J773" s="110"/>
      <c r="K773" s="74" t="s">
        <v>24014</v>
      </c>
      <c r="L773" s="111"/>
      <c r="M773" s="79"/>
      <c r="N773" s="79"/>
      <c r="O773" s="80"/>
      <c r="P773" s="81"/>
      <c r="Q773" s="81"/>
      <c r="R773" s="91"/>
      <c r="S773" s="91"/>
      <c r="T773" s="91"/>
      <c r="U773" s="91"/>
      <c r="V773" s="52"/>
      <c r="W773" s="52"/>
      <c r="X773" s="52"/>
      <c r="Y773" s="52"/>
      <c r="Z773" s="51"/>
      <c r="AA773" s="76"/>
      <c r="AB773" s="76"/>
      <c r="AC773" s="77"/>
      <c r="AD773" s="84" t="s">
        <v>12723</v>
      </c>
      <c r="AE773" s="84">
        <v>472</v>
      </c>
      <c r="AF773" s="84">
        <v>180</v>
      </c>
      <c r="AG773" s="84">
        <v>34978</v>
      </c>
      <c r="AH773" s="84">
        <v>7710</v>
      </c>
      <c r="AI773" s="84"/>
      <c r="AJ773" s="84" t="s">
        <v>14716</v>
      </c>
      <c r="AK773" s="84" t="s">
        <v>16246</v>
      </c>
      <c r="AL773" s="84"/>
      <c r="AM773" s="84"/>
      <c r="AN773" s="86">
        <v>42928.533275462964</v>
      </c>
      <c r="AO773" s="88" t="s">
        <v>18409</v>
      </c>
      <c r="AP773" s="84" t="b">
        <v>1</v>
      </c>
      <c r="AQ773" s="84" t="b">
        <v>0</v>
      </c>
      <c r="AR773" s="84" t="b">
        <v>0</v>
      </c>
      <c r="AS773" s="84" t="s">
        <v>2154</v>
      </c>
      <c r="AT773" s="84">
        <v>1</v>
      </c>
      <c r="AU773" s="84"/>
      <c r="AV773" s="84" t="b">
        <v>0</v>
      </c>
      <c r="AW773" s="84" t="s">
        <v>745</v>
      </c>
      <c r="AX773" s="88" t="s">
        <v>21862</v>
      </c>
      <c r="AY773" s="84" t="s">
        <v>66</v>
      </c>
      <c r="AZ773" s="2"/>
      <c r="BA773" s="3"/>
      <c r="BB773" s="3"/>
      <c r="BC773" s="3"/>
      <c r="BD773" s="3"/>
    </row>
    <row r="774" spans="1:56" x14ac:dyDescent="0.2">
      <c r="A774" s="69" t="s">
        <v>2677</v>
      </c>
      <c r="B774" s="70"/>
      <c r="C774" s="70"/>
      <c r="D774" s="71"/>
      <c r="E774" s="108"/>
      <c r="F774" s="113" t="s">
        <v>20576</v>
      </c>
      <c r="G774" s="109"/>
      <c r="H774" s="74"/>
      <c r="I774" s="75"/>
      <c r="J774" s="110"/>
      <c r="K774" s="74" t="s">
        <v>24015</v>
      </c>
      <c r="L774" s="111"/>
      <c r="M774" s="79"/>
      <c r="N774" s="79"/>
      <c r="O774" s="80"/>
      <c r="P774" s="81"/>
      <c r="Q774" s="81"/>
      <c r="R774" s="91"/>
      <c r="S774" s="91"/>
      <c r="T774" s="91"/>
      <c r="U774" s="91"/>
      <c r="V774" s="52"/>
      <c r="W774" s="52"/>
      <c r="X774" s="52"/>
      <c r="Y774" s="52"/>
      <c r="Z774" s="51"/>
      <c r="AA774" s="76"/>
      <c r="AB774" s="76"/>
      <c r="AC774" s="77"/>
      <c r="AD774" s="84" t="s">
        <v>12724</v>
      </c>
      <c r="AE774" s="84">
        <v>115</v>
      </c>
      <c r="AF774" s="84">
        <v>106</v>
      </c>
      <c r="AG774" s="84">
        <v>4803</v>
      </c>
      <c r="AH774" s="84">
        <v>3208</v>
      </c>
      <c r="AI774" s="84"/>
      <c r="AJ774" s="84" t="s">
        <v>14717</v>
      </c>
      <c r="AK774" s="84" t="s">
        <v>16247</v>
      </c>
      <c r="AL774" s="88" t="s">
        <v>17105</v>
      </c>
      <c r="AM774" s="84"/>
      <c r="AN774" s="86">
        <v>43088.695208333331</v>
      </c>
      <c r="AO774" s="84"/>
      <c r="AP774" s="84" t="b">
        <v>1</v>
      </c>
      <c r="AQ774" s="84" t="b">
        <v>0</v>
      </c>
      <c r="AR774" s="84" t="b">
        <v>1</v>
      </c>
      <c r="AS774" s="84" t="s">
        <v>2154</v>
      </c>
      <c r="AT774" s="84">
        <v>0</v>
      </c>
      <c r="AU774" s="84"/>
      <c r="AV774" s="84" t="b">
        <v>0</v>
      </c>
      <c r="AW774" s="84" t="s">
        <v>745</v>
      </c>
      <c r="AX774" s="88" t="s">
        <v>21863</v>
      </c>
      <c r="AY774" s="84" t="s">
        <v>66</v>
      </c>
      <c r="AZ774" s="2"/>
      <c r="BA774" s="3"/>
      <c r="BB774" s="3"/>
      <c r="BC774" s="3"/>
      <c r="BD774" s="3"/>
    </row>
    <row r="775" spans="1:56" x14ac:dyDescent="0.2">
      <c r="A775" s="69" t="s">
        <v>2678</v>
      </c>
      <c r="B775" s="70"/>
      <c r="C775" s="70"/>
      <c r="D775" s="71"/>
      <c r="E775" s="108"/>
      <c r="F775" s="113" t="s">
        <v>7209</v>
      </c>
      <c r="G775" s="109"/>
      <c r="H775" s="74"/>
      <c r="I775" s="75"/>
      <c r="J775" s="110"/>
      <c r="K775" s="74" t="s">
        <v>24016</v>
      </c>
      <c r="L775" s="111"/>
      <c r="M775" s="79"/>
      <c r="N775" s="79"/>
      <c r="O775" s="80"/>
      <c r="P775" s="81"/>
      <c r="Q775" s="81"/>
      <c r="R775" s="91"/>
      <c r="S775" s="91"/>
      <c r="T775" s="91"/>
      <c r="U775" s="91"/>
      <c r="V775" s="52"/>
      <c r="W775" s="52"/>
      <c r="X775" s="52"/>
      <c r="Y775" s="52"/>
      <c r="Z775" s="51"/>
      <c r="AA775" s="76"/>
      <c r="AB775" s="76"/>
      <c r="AC775" s="77"/>
      <c r="AD775" s="84" t="s">
        <v>12725</v>
      </c>
      <c r="AE775" s="84">
        <v>289</v>
      </c>
      <c r="AF775" s="84">
        <v>455</v>
      </c>
      <c r="AG775" s="84">
        <v>9552</v>
      </c>
      <c r="AH775" s="84">
        <v>1749</v>
      </c>
      <c r="AI775" s="84">
        <v>-18000</v>
      </c>
      <c r="AJ775" s="84" t="s">
        <v>14718</v>
      </c>
      <c r="AK775" s="84"/>
      <c r="AL775" s="84"/>
      <c r="AM775" s="84" t="s">
        <v>603</v>
      </c>
      <c r="AN775" s="86">
        <v>40533.784386574072</v>
      </c>
      <c r="AO775" s="88" t="s">
        <v>18410</v>
      </c>
      <c r="AP775" s="84" t="b">
        <v>0</v>
      </c>
      <c r="AQ775" s="84" t="b">
        <v>0</v>
      </c>
      <c r="AR775" s="84" t="b">
        <v>1</v>
      </c>
      <c r="AS775" s="84" t="s">
        <v>291</v>
      </c>
      <c r="AT775" s="84">
        <v>1</v>
      </c>
      <c r="AU775" s="88" t="s">
        <v>685</v>
      </c>
      <c r="AV775" s="84" t="b">
        <v>0</v>
      </c>
      <c r="AW775" s="84" t="s">
        <v>745</v>
      </c>
      <c r="AX775" s="88" t="s">
        <v>21864</v>
      </c>
      <c r="AY775" s="84" t="s">
        <v>66</v>
      </c>
      <c r="AZ775" s="2"/>
      <c r="BA775" s="3"/>
      <c r="BB775" s="3"/>
      <c r="BC775" s="3"/>
      <c r="BD775" s="3"/>
    </row>
    <row r="776" spans="1:56" x14ac:dyDescent="0.2">
      <c r="A776" s="69" t="s">
        <v>2679</v>
      </c>
      <c r="B776" s="70"/>
      <c r="C776" s="70"/>
      <c r="D776" s="71"/>
      <c r="E776" s="108"/>
      <c r="F776" s="113" t="s">
        <v>7210</v>
      </c>
      <c r="G776" s="109"/>
      <c r="H776" s="74"/>
      <c r="I776" s="75"/>
      <c r="J776" s="110"/>
      <c r="K776" s="74" t="s">
        <v>24017</v>
      </c>
      <c r="L776" s="111"/>
      <c r="M776" s="79"/>
      <c r="N776" s="79"/>
      <c r="O776" s="80"/>
      <c r="P776" s="81"/>
      <c r="Q776" s="81"/>
      <c r="R776" s="91"/>
      <c r="S776" s="91"/>
      <c r="T776" s="91"/>
      <c r="U776" s="91"/>
      <c r="V776" s="52"/>
      <c r="W776" s="52"/>
      <c r="X776" s="52"/>
      <c r="Y776" s="52"/>
      <c r="Z776" s="51"/>
      <c r="AA776" s="76"/>
      <c r="AB776" s="76"/>
      <c r="AC776" s="77"/>
      <c r="AD776" s="84" t="s">
        <v>12726</v>
      </c>
      <c r="AE776" s="84">
        <v>13696</v>
      </c>
      <c r="AF776" s="84">
        <v>1774530</v>
      </c>
      <c r="AG776" s="84">
        <v>520684</v>
      </c>
      <c r="AH776" s="84">
        <v>18347</v>
      </c>
      <c r="AI776" s="84">
        <v>-21600</v>
      </c>
      <c r="AJ776" s="84" t="s">
        <v>14719</v>
      </c>
      <c r="AK776" s="84" t="s">
        <v>1312</v>
      </c>
      <c r="AL776" s="88" t="s">
        <v>17106</v>
      </c>
      <c r="AM776" s="84" t="s">
        <v>604</v>
      </c>
      <c r="AN776" s="86">
        <v>40109.634155092594</v>
      </c>
      <c r="AO776" s="88" t="s">
        <v>18411</v>
      </c>
      <c r="AP776" s="84" t="b">
        <v>0</v>
      </c>
      <c r="AQ776" s="84" t="b">
        <v>0</v>
      </c>
      <c r="AR776" s="84" t="b">
        <v>1</v>
      </c>
      <c r="AS776" s="84" t="s">
        <v>291</v>
      </c>
      <c r="AT776" s="84">
        <v>9668</v>
      </c>
      <c r="AU776" s="88" t="s">
        <v>19828</v>
      </c>
      <c r="AV776" s="84" t="b">
        <v>1</v>
      </c>
      <c r="AW776" s="84" t="s">
        <v>745</v>
      </c>
      <c r="AX776" s="88" t="s">
        <v>21865</v>
      </c>
      <c r="AY776" s="84" t="s">
        <v>66</v>
      </c>
      <c r="AZ776" s="2"/>
      <c r="BA776" s="3"/>
      <c r="BB776" s="3"/>
      <c r="BC776" s="3"/>
      <c r="BD776" s="3"/>
    </row>
    <row r="777" spans="1:56" x14ac:dyDescent="0.2">
      <c r="A777" s="69" t="s">
        <v>3944</v>
      </c>
      <c r="B777" s="70"/>
      <c r="C777" s="70"/>
      <c r="D777" s="71"/>
      <c r="E777" s="108"/>
      <c r="F777" s="113" t="s">
        <v>20577</v>
      </c>
      <c r="G777" s="109"/>
      <c r="H777" s="74"/>
      <c r="I777" s="75"/>
      <c r="J777" s="110"/>
      <c r="K777" s="74" t="s">
        <v>24018</v>
      </c>
      <c r="L777" s="111"/>
      <c r="M777" s="79"/>
      <c r="N777" s="79"/>
      <c r="O777" s="80"/>
      <c r="P777" s="81"/>
      <c r="Q777" s="81"/>
      <c r="R777" s="91"/>
      <c r="S777" s="91"/>
      <c r="T777" s="91"/>
      <c r="U777" s="91"/>
      <c r="V777" s="52"/>
      <c r="W777" s="52"/>
      <c r="X777" s="52"/>
      <c r="Y777" s="52"/>
      <c r="Z777" s="51"/>
      <c r="AA777" s="76"/>
      <c r="AB777" s="76"/>
      <c r="AC777" s="77"/>
      <c r="AD777" s="84" t="s">
        <v>12727</v>
      </c>
      <c r="AE777" s="84">
        <v>672</v>
      </c>
      <c r="AF777" s="84">
        <v>112480</v>
      </c>
      <c r="AG777" s="84">
        <v>22735</v>
      </c>
      <c r="AH777" s="84">
        <v>5725</v>
      </c>
      <c r="AI777" s="84"/>
      <c r="AJ777" s="84" t="s">
        <v>14720</v>
      </c>
      <c r="AK777" s="84" t="s">
        <v>16248</v>
      </c>
      <c r="AL777" s="88" t="s">
        <v>17107</v>
      </c>
      <c r="AM777" s="84"/>
      <c r="AN777" s="86">
        <v>40490.754652777781</v>
      </c>
      <c r="AO777" s="88" t="s">
        <v>18412</v>
      </c>
      <c r="AP777" s="84" t="b">
        <v>1</v>
      </c>
      <c r="AQ777" s="84" t="b">
        <v>0</v>
      </c>
      <c r="AR777" s="84" t="b">
        <v>0</v>
      </c>
      <c r="AS777" s="84" t="s">
        <v>291</v>
      </c>
      <c r="AT777" s="84">
        <v>491</v>
      </c>
      <c r="AU777" s="88" t="s">
        <v>674</v>
      </c>
      <c r="AV777" s="84" t="b">
        <v>0</v>
      </c>
      <c r="AW777" s="84" t="s">
        <v>745</v>
      </c>
      <c r="AX777" s="88" t="s">
        <v>21866</v>
      </c>
      <c r="AY777" s="84" t="s">
        <v>65</v>
      </c>
      <c r="AZ777" s="2"/>
      <c r="BA777" s="3"/>
      <c r="BB777" s="3"/>
      <c r="BC777" s="3"/>
      <c r="BD777" s="3"/>
    </row>
    <row r="778" spans="1:56" x14ac:dyDescent="0.2">
      <c r="A778" s="69" t="s">
        <v>2680</v>
      </c>
      <c r="B778" s="70"/>
      <c r="C778" s="70"/>
      <c r="D778" s="71"/>
      <c r="E778" s="108"/>
      <c r="F778" s="113" t="s">
        <v>7211</v>
      </c>
      <c r="G778" s="109"/>
      <c r="H778" s="74"/>
      <c r="I778" s="75"/>
      <c r="J778" s="110"/>
      <c r="K778" s="74" t="s">
        <v>24019</v>
      </c>
      <c r="L778" s="111"/>
      <c r="M778" s="79"/>
      <c r="N778" s="79"/>
      <c r="O778" s="80"/>
      <c r="P778" s="81"/>
      <c r="Q778" s="81"/>
      <c r="R778" s="91"/>
      <c r="S778" s="91"/>
      <c r="T778" s="91"/>
      <c r="U778" s="91"/>
      <c r="V778" s="52"/>
      <c r="W778" s="52"/>
      <c r="X778" s="52"/>
      <c r="Y778" s="52"/>
      <c r="Z778" s="51"/>
      <c r="AA778" s="76"/>
      <c r="AB778" s="76"/>
      <c r="AC778" s="77"/>
      <c r="AD778" s="84" t="s">
        <v>12728</v>
      </c>
      <c r="AE778" s="84">
        <v>710</v>
      </c>
      <c r="AF778" s="84">
        <v>199</v>
      </c>
      <c r="AG778" s="84">
        <v>22289</v>
      </c>
      <c r="AH778" s="84">
        <v>2168</v>
      </c>
      <c r="AI778" s="84">
        <v>-21600</v>
      </c>
      <c r="AJ778" s="84"/>
      <c r="AK778" s="84"/>
      <c r="AL778" s="84"/>
      <c r="AM778" s="84" t="s">
        <v>601</v>
      </c>
      <c r="AN778" s="86">
        <v>40344.82708333333</v>
      </c>
      <c r="AO778" s="88" t="s">
        <v>18413</v>
      </c>
      <c r="AP778" s="84" t="b">
        <v>0</v>
      </c>
      <c r="AQ778" s="84" t="b">
        <v>0</v>
      </c>
      <c r="AR778" s="84" t="b">
        <v>0</v>
      </c>
      <c r="AS778" s="84" t="s">
        <v>290</v>
      </c>
      <c r="AT778" s="84">
        <v>10</v>
      </c>
      <c r="AU778" s="88" t="s">
        <v>677</v>
      </c>
      <c r="AV778" s="84" t="b">
        <v>0</v>
      </c>
      <c r="AW778" s="84" t="s">
        <v>745</v>
      </c>
      <c r="AX778" s="88" t="s">
        <v>21867</v>
      </c>
      <c r="AY778" s="84" t="s">
        <v>66</v>
      </c>
      <c r="AZ778" s="2"/>
      <c r="BA778" s="3"/>
      <c r="BB778" s="3"/>
      <c r="BC778" s="3"/>
      <c r="BD778" s="3"/>
    </row>
    <row r="779" spans="1:56" x14ac:dyDescent="0.2">
      <c r="A779" s="69" t="s">
        <v>2681</v>
      </c>
      <c r="B779" s="70"/>
      <c r="C779" s="70"/>
      <c r="D779" s="71"/>
      <c r="E779" s="108"/>
      <c r="F779" s="113" t="s">
        <v>20578</v>
      </c>
      <c r="G779" s="109"/>
      <c r="H779" s="74"/>
      <c r="I779" s="75"/>
      <c r="J779" s="110"/>
      <c r="K779" s="74" t="s">
        <v>24020</v>
      </c>
      <c r="L779" s="111"/>
      <c r="M779" s="79"/>
      <c r="N779" s="79"/>
      <c r="O779" s="80"/>
      <c r="P779" s="81"/>
      <c r="Q779" s="81"/>
      <c r="R779" s="91"/>
      <c r="S779" s="91"/>
      <c r="T779" s="91"/>
      <c r="U779" s="91"/>
      <c r="V779" s="52"/>
      <c r="W779" s="52"/>
      <c r="X779" s="52"/>
      <c r="Y779" s="52"/>
      <c r="Z779" s="51"/>
      <c r="AA779" s="76"/>
      <c r="AB779" s="76"/>
      <c r="AC779" s="77"/>
      <c r="AD779" s="84" t="s">
        <v>12729</v>
      </c>
      <c r="AE779" s="84">
        <v>499</v>
      </c>
      <c r="AF779" s="84">
        <v>376</v>
      </c>
      <c r="AG779" s="84">
        <v>12564</v>
      </c>
      <c r="AH779" s="84">
        <v>9805</v>
      </c>
      <c r="AI779" s="84"/>
      <c r="AJ779" s="84" t="s">
        <v>14721</v>
      </c>
      <c r="AK779" s="84" t="s">
        <v>310</v>
      </c>
      <c r="AL779" s="84"/>
      <c r="AM779" s="84"/>
      <c r="AN779" s="86">
        <v>42545.845659722225</v>
      </c>
      <c r="AO779" s="88" t="s">
        <v>18414</v>
      </c>
      <c r="AP779" s="84" t="b">
        <v>1</v>
      </c>
      <c r="AQ779" s="84" t="b">
        <v>0</v>
      </c>
      <c r="AR779" s="84" t="b">
        <v>0</v>
      </c>
      <c r="AS779" s="84" t="s">
        <v>290</v>
      </c>
      <c r="AT779" s="84">
        <v>23</v>
      </c>
      <c r="AU779" s="84"/>
      <c r="AV779" s="84" t="b">
        <v>0</v>
      </c>
      <c r="AW779" s="84" t="s">
        <v>745</v>
      </c>
      <c r="AX779" s="88" t="s">
        <v>21868</v>
      </c>
      <c r="AY779" s="84" t="s">
        <v>66</v>
      </c>
      <c r="AZ779" s="2"/>
      <c r="BA779" s="3"/>
      <c r="BB779" s="3"/>
      <c r="BC779" s="3"/>
      <c r="BD779" s="3"/>
    </row>
    <row r="780" spans="1:56" x14ac:dyDescent="0.2">
      <c r="A780" s="69" t="s">
        <v>3945</v>
      </c>
      <c r="B780" s="70"/>
      <c r="C780" s="70"/>
      <c r="D780" s="71"/>
      <c r="E780" s="108"/>
      <c r="F780" s="113" t="s">
        <v>20579</v>
      </c>
      <c r="G780" s="109"/>
      <c r="H780" s="74"/>
      <c r="I780" s="75"/>
      <c r="J780" s="110"/>
      <c r="K780" s="74" t="s">
        <v>24021</v>
      </c>
      <c r="L780" s="111"/>
      <c r="M780" s="79"/>
      <c r="N780" s="79"/>
      <c r="O780" s="80"/>
      <c r="P780" s="81"/>
      <c r="Q780" s="81"/>
      <c r="R780" s="91"/>
      <c r="S780" s="91"/>
      <c r="T780" s="91"/>
      <c r="U780" s="91"/>
      <c r="V780" s="52"/>
      <c r="W780" s="52"/>
      <c r="X780" s="52"/>
      <c r="Y780" s="52"/>
      <c r="Z780" s="51"/>
      <c r="AA780" s="76"/>
      <c r="AB780" s="76"/>
      <c r="AC780" s="77"/>
      <c r="AD780" s="84" t="s">
        <v>12730</v>
      </c>
      <c r="AE780" s="84">
        <v>246</v>
      </c>
      <c r="AF780" s="84">
        <v>15</v>
      </c>
      <c r="AG780" s="84">
        <v>32</v>
      </c>
      <c r="AH780" s="84">
        <v>10</v>
      </c>
      <c r="AI780" s="84"/>
      <c r="AJ780" s="84" t="s">
        <v>14722</v>
      </c>
      <c r="AK780" s="84" t="s">
        <v>565</v>
      </c>
      <c r="AL780" s="88" t="s">
        <v>17108</v>
      </c>
      <c r="AM780" s="84"/>
      <c r="AN780" s="86">
        <v>43155.164375</v>
      </c>
      <c r="AO780" s="88" t="s">
        <v>18415</v>
      </c>
      <c r="AP780" s="84" t="b">
        <v>1</v>
      </c>
      <c r="AQ780" s="84" t="b">
        <v>0</v>
      </c>
      <c r="AR780" s="84" t="b">
        <v>0</v>
      </c>
      <c r="AS780" s="84" t="s">
        <v>290</v>
      </c>
      <c r="AT780" s="84">
        <v>0</v>
      </c>
      <c r="AU780" s="84"/>
      <c r="AV780" s="84" t="b">
        <v>0</v>
      </c>
      <c r="AW780" s="84" t="s">
        <v>745</v>
      </c>
      <c r="AX780" s="88" t="s">
        <v>21869</v>
      </c>
      <c r="AY780" s="84" t="s">
        <v>65</v>
      </c>
      <c r="AZ780" s="2"/>
      <c r="BA780" s="3"/>
      <c r="BB780" s="3"/>
      <c r="BC780" s="3"/>
      <c r="BD780" s="3"/>
    </row>
    <row r="781" spans="1:56" x14ac:dyDescent="0.2">
      <c r="A781" s="69" t="s">
        <v>2682</v>
      </c>
      <c r="B781" s="70"/>
      <c r="C781" s="70"/>
      <c r="D781" s="71"/>
      <c r="E781" s="108"/>
      <c r="F781" s="113" t="s">
        <v>7212</v>
      </c>
      <c r="G781" s="109"/>
      <c r="H781" s="74"/>
      <c r="I781" s="75"/>
      <c r="J781" s="110"/>
      <c r="K781" s="74" t="s">
        <v>24022</v>
      </c>
      <c r="L781" s="111"/>
      <c r="M781" s="79"/>
      <c r="N781" s="79"/>
      <c r="O781" s="80"/>
      <c r="P781" s="81"/>
      <c r="Q781" s="81"/>
      <c r="R781" s="91"/>
      <c r="S781" s="91"/>
      <c r="T781" s="91"/>
      <c r="U781" s="91"/>
      <c r="V781" s="52"/>
      <c r="W781" s="52"/>
      <c r="X781" s="52"/>
      <c r="Y781" s="52"/>
      <c r="Z781" s="51"/>
      <c r="AA781" s="76"/>
      <c r="AB781" s="76"/>
      <c r="AC781" s="77"/>
      <c r="AD781" s="84" t="s">
        <v>12731</v>
      </c>
      <c r="AE781" s="84">
        <v>574</v>
      </c>
      <c r="AF781" s="84">
        <v>679</v>
      </c>
      <c r="AG781" s="84">
        <v>12053</v>
      </c>
      <c r="AH781" s="84">
        <v>14135</v>
      </c>
      <c r="AI781" s="84"/>
      <c r="AJ781" s="84" t="s">
        <v>14723</v>
      </c>
      <c r="AK781" s="84" t="s">
        <v>16249</v>
      </c>
      <c r="AL781" s="84"/>
      <c r="AM781" s="84"/>
      <c r="AN781" s="86">
        <v>41487.178217592591</v>
      </c>
      <c r="AO781" s="88" t="s">
        <v>18416</v>
      </c>
      <c r="AP781" s="84" t="b">
        <v>0</v>
      </c>
      <c r="AQ781" s="84" t="b">
        <v>0</v>
      </c>
      <c r="AR781" s="84" t="b">
        <v>1</v>
      </c>
      <c r="AS781" s="84" t="s">
        <v>290</v>
      </c>
      <c r="AT781" s="84">
        <v>2</v>
      </c>
      <c r="AU781" s="88" t="s">
        <v>679</v>
      </c>
      <c r="AV781" s="84" t="b">
        <v>0</v>
      </c>
      <c r="AW781" s="84" t="s">
        <v>745</v>
      </c>
      <c r="AX781" s="88" t="s">
        <v>21870</v>
      </c>
      <c r="AY781" s="84" t="s">
        <v>66</v>
      </c>
      <c r="AZ781" s="2"/>
      <c r="BA781" s="3"/>
      <c r="BB781" s="3"/>
      <c r="BC781" s="3"/>
      <c r="BD781" s="3"/>
    </row>
    <row r="782" spans="1:56" x14ac:dyDescent="0.2">
      <c r="A782" s="69" t="s">
        <v>2683</v>
      </c>
      <c r="B782" s="70"/>
      <c r="C782" s="70"/>
      <c r="D782" s="71"/>
      <c r="E782" s="108"/>
      <c r="F782" s="113" t="s">
        <v>7213</v>
      </c>
      <c r="G782" s="109"/>
      <c r="H782" s="74"/>
      <c r="I782" s="75"/>
      <c r="J782" s="110"/>
      <c r="K782" s="74" t="s">
        <v>24023</v>
      </c>
      <c r="L782" s="111"/>
      <c r="M782" s="79"/>
      <c r="N782" s="79"/>
      <c r="O782" s="80"/>
      <c r="P782" s="81"/>
      <c r="Q782" s="81"/>
      <c r="R782" s="91"/>
      <c r="S782" s="91"/>
      <c r="T782" s="91"/>
      <c r="U782" s="91"/>
      <c r="V782" s="52"/>
      <c r="W782" s="52"/>
      <c r="X782" s="52"/>
      <c r="Y782" s="52"/>
      <c r="Z782" s="51"/>
      <c r="AA782" s="76"/>
      <c r="AB782" s="76"/>
      <c r="AC782" s="77"/>
      <c r="AD782" s="84" t="s">
        <v>12732</v>
      </c>
      <c r="AE782" s="84">
        <v>836</v>
      </c>
      <c r="AF782" s="84">
        <v>225</v>
      </c>
      <c r="AG782" s="84">
        <v>4081</v>
      </c>
      <c r="AH782" s="84">
        <v>17237</v>
      </c>
      <c r="AI782" s="84">
        <v>-14400</v>
      </c>
      <c r="AJ782" s="84" t="s">
        <v>14724</v>
      </c>
      <c r="AK782" s="84" t="s">
        <v>16250</v>
      </c>
      <c r="AL782" s="84"/>
      <c r="AM782" s="84" t="s">
        <v>608</v>
      </c>
      <c r="AN782" s="86">
        <v>40677.956828703704</v>
      </c>
      <c r="AO782" s="84"/>
      <c r="AP782" s="84" t="b">
        <v>0</v>
      </c>
      <c r="AQ782" s="84" t="b">
        <v>0</v>
      </c>
      <c r="AR782" s="84" t="b">
        <v>0</v>
      </c>
      <c r="AS782" s="84" t="s">
        <v>290</v>
      </c>
      <c r="AT782" s="84">
        <v>3</v>
      </c>
      <c r="AU782" s="88" t="s">
        <v>680</v>
      </c>
      <c r="AV782" s="84" t="b">
        <v>0</v>
      </c>
      <c r="AW782" s="84" t="s">
        <v>745</v>
      </c>
      <c r="AX782" s="88" t="s">
        <v>21871</v>
      </c>
      <c r="AY782" s="84" t="s">
        <v>66</v>
      </c>
      <c r="AZ782" s="2"/>
      <c r="BA782" s="3"/>
      <c r="BB782" s="3"/>
      <c r="BC782" s="3"/>
      <c r="BD782" s="3"/>
    </row>
    <row r="783" spans="1:56" x14ac:dyDescent="0.2">
      <c r="A783" s="69" t="s">
        <v>2684</v>
      </c>
      <c r="B783" s="70"/>
      <c r="C783" s="70"/>
      <c r="D783" s="71"/>
      <c r="E783" s="108"/>
      <c r="F783" s="113" t="s">
        <v>7214</v>
      </c>
      <c r="G783" s="109"/>
      <c r="H783" s="74"/>
      <c r="I783" s="75"/>
      <c r="J783" s="110"/>
      <c r="K783" s="74" t="s">
        <v>24024</v>
      </c>
      <c r="L783" s="111"/>
      <c r="M783" s="79"/>
      <c r="N783" s="79"/>
      <c r="O783" s="80"/>
      <c r="P783" s="81"/>
      <c r="Q783" s="81"/>
      <c r="R783" s="91"/>
      <c r="S783" s="91"/>
      <c r="T783" s="91"/>
      <c r="U783" s="91"/>
      <c r="V783" s="52"/>
      <c r="W783" s="52"/>
      <c r="X783" s="52"/>
      <c r="Y783" s="52"/>
      <c r="Z783" s="51"/>
      <c r="AA783" s="76"/>
      <c r="AB783" s="76"/>
      <c r="AC783" s="77"/>
      <c r="AD783" s="84" t="s">
        <v>12733</v>
      </c>
      <c r="AE783" s="84">
        <v>952</v>
      </c>
      <c r="AF783" s="84">
        <v>2216</v>
      </c>
      <c r="AG783" s="84">
        <v>3784</v>
      </c>
      <c r="AH783" s="84">
        <v>1421</v>
      </c>
      <c r="AI783" s="84">
        <v>-21600</v>
      </c>
      <c r="AJ783" s="84" t="s">
        <v>14725</v>
      </c>
      <c r="AK783" s="84" t="s">
        <v>452</v>
      </c>
      <c r="AL783" s="88" t="s">
        <v>17109</v>
      </c>
      <c r="AM783" s="84" t="s">
        <v>601</v>
      </c>
      <c r="AN783" s="86">
        <v>41016.674907407411</v>
      </c>
      <c r="AO783" s="88" t="s">
        <v>18417</v>
      </c>
      <c r="AP783" s="84" t="b">
        <v>0</v>
      </c>
      <c r="AQ783" s="84" t="b">
        <v>0</v>
      </c>
      <c r="AR783" s="84" t="b">
        <v>1</v>
      </c>
      <c r="AS783" s="84" t="s">
        <v>290</v>
      </c>
      <c r="AT783" s="84">
        <v>113</v>
      </c>
      <c r="AU783" s="88" t="s">
        <v>678</v>
      </c>
      <c r="AV783" s="84" t="b">
        <v>1</v>
      </c>
      <c r="AW783" s="84" t="s">
        <v>745</v>
      </c>
      <c r="AX783" s="88" t="s">
        <v>21872</v>
      </c>
      <c r="AY783" s="84" t="s">
        <v>66</v>
      </c>
      <c r="AZ783" s="2"/>
      <c r="BA783" s="3"/>
      <c r="BB783" s="3"/>
      <c r="BC783" s="3"/>
      <c r="BD783" s="3"/>
    </row>
    <row r="784" spans="1:56" x14ac:dyDescent="0.2">
      <c r="A784" s="69" t="s">
        <v>2685</v>
      </c>
      <c r="B784" s="70"/>
      <c r="C784" s="70"/>
      <c r="D784" s="71"/>
      <c r="E784" s="108"/>
      <c r="F784" s="113" t="s">
        <v>7215</v>
      </c>
      <c r="G784" s="109"/>
      <c r="H784" s="74"/>
      <c r="I784" s="75"/>
      <c r="J784" s="110"/>
      <c r="K784" s="74" t="s">
        <v>24025</v>
      </c>
      <c r="L784" s="111"/>
      <c r="M784" s="79"/>
      <c r="N784" s="79"/>
      <c r="O784" s="80"/>
      <c r="P784" s="81"/>
      <c r="Q784" s="81"/>
      <c r="R784" s="91"/>
      <c r="S784" s="91"/>
      <c r="T784" s="91"/>
      <c r="U784" s="91"/>
      <c r="V784" s="52"/>
      <c r="W784" s="52"/>
      <c r="X784" s="52"/>
      <c r="Y784" s="52"/>
      <c r="Z784" s="51"/>
      <c r="AA784" s="76"/>
      <c r="AB784" s="76"/>
      <c r="AC784" s="77"/>
      <c r="AD784" s="84" t="s">
        <v>12734</v>
      </c>
      <c r="AE784" s="84">
        <v>307</v>
      </c>
      <c r="AF784" s="84">
        <v>1313</v>
      </c>
      <c r="AG784" s="84">
        <v>5761</v>
      </c>
      <c r="AH784" s="84">
        <v>45969</v>
      </c>
      <c r="AI784" s="84">
        <v>-28800</v>
      </c>
      <c r="AJ784" s="84" t="s">
        <v>14726</v>
      </c>
      <c r="AK784" s="84" t="s">
        <v>16251</v>
      </c>
      <c r="AL784" s="84"/>
      <c r="AM784" s="84" t="s">
        <v>602</v>
      </c>
      <c r="AN784" s="86">
        <v>42460.652453703704</v>
      </c>
      <c r="AO784" s="88" t="s">
        <v>18418</v>
      </c>
      <c r="AP784" s="84" t="b">
        <v>0</v>
      </c>
      <c r="AQ784" s="84" t="b">
        <v>0</v>
      </c>
      <c r="AR784" s="84" t="b">
        <v>0</v>
      </c>
      <c r="AS784" s="84" t="s">
        <v>290</v>
      </c>
      <c r="AT784" s="84">
        <v>26</v>
      </c>
      <c r="AU784" s="88" t="s">
        <v>674</v>
      </c>
      <c r="AV784" s="84" t="b">
        <v>0</v>
      </c>
      <c r="AW784" s="84" t="s">
        <v>745</v>
      </c>
      <c r="AX784" s="88" t="s">
        <v>21873</v>
      </c>
      <c r="AY784" s="84" t="s">
        <v>66</v>
      </c>
      <c r="AZ784" s="2"/>
      <c r="BA784" s="3"/>
      <c r="BB784" s="3"/>
      <c r="BC784" s="3"/>
      <c r="BD784" s="3"/>
    </row>
    <row r="785" spans="1:56" x14ac:dyDescent="0.2">
      <c r="A785" s="69" t="s">
        <v>2686</v>
      </c>
      <c r="B785" s="70"/>
      <c r="C785" s="70"/>
      <c r="D785" s="71"/>
      <c r="E785" s="108"/>
      <c r="F785" s="113" t="s">
        <v>7216</v>
      </c>
      <c r="G785" s="109"/>
      <c r="H785" s="74"/>
      <c r="I785" s="75"/>
      <c r="J785" s="110"/>
      <c r="K785" s="74" t="s">
        <v>24026</v>
      </c>
      <c r="L785" s="111"/>
      <c r="M785" s="79"/>
      <c r="N785" s="79"/>
      <c r="O785" s="80"/>
      <c r="P785" s="81"/>
      <c r="Q785" s="81"/>
      <c r="R785" s="91"/>
      <c r="S785" s="91"/>
      <c r="T785" s="91"/>
      <c r="U785" s="91"/>
      <c r="V785" s="52"/>
      <c r="W785" s="52"/>
      <c r="X785" s="52"/>
      <c r="Y785" s="52"/>
      <c r="Z785" s="51"/>
      <c r="AA785" s="76"/>
      <c r="AB785" s="76"/>
      <c r="AC785" s="77"/>
      <c r="AD785" s="84" t="s">
        <v>12735</v>
      </c>
      <c r="AE785" s="84">
        <v>28061</v>
      </c>
      <c r="AF785" s="84">
        <v>33887</v>
      </c>
      <c r="AG785" s="84">
        <v>30969</v>
      </c>
      <c r="AH785" s="84">
        <v>4999</v>
      </c>
      <c r="AI785" s="84">
        <v>-28800</v>
      </c>
      <c r="AJ785" s="84" t="s">
        <v>14727</v>
      </c>
      <c r="AK785" s="84" t="s">
        <v>1443</v>
      </c>
      <c r="AL785" s="88" t="s">
        <v>17110</v>
      </c>
      <c r="AM785" s="84" t="s">
        <v>602</v>
      </c>
      <c r="AN785" s="86">
        <v>39896.067916666667</v>
      </c>
      <c r="AO785" s="88" t="s">
        <v>18419</v>
      </c>
      <c r="AP785" s="84" t="b">
        <v>0</v>
      </c>
      <c r="AQ785" s="84" t="b">
        <v>0</v>
      </c>
      <c r="AR785" s="84" t="b">
        <v>0</v>
      </c>
      <c r="AS785" s="84" t="s">
        <v>290</v>
      </c>
      <c r="AT785" s="84">
        <v>1237</v>
      </c>
      <c r="AU785" s="88" t="s">
        <v>19829</v>
      </c>
      <c r="AV785" s="84" t="b">
        <v>1</v>
      </c>
      <c r="AW785" s="84" t="s">
        <v>745</v>
      </c>
      <c r="AX785" s="88" t="s">
        <v>21874</v>
      </c>
      <c r="AY785" s="84" t="s">
        <v>66</v>
      </c>
      <c r="AZ785" s="2"/>
      <c r="BA785" s="3"/>
      <c r="BB785" s="3"/>
      <c r="BC785" s="3"/>
      <c r="BD785" s="3"/>
    </row>
    <row r="786" spans="1:56" x14ac:dyDescent="0.2">
      <c r="A786" s="69" t="s">
        <v>2687</v>
      </c>
      <c r="B786" s="70"/>
      <c r="C786" s="70"/>
      <c r="D786" s="71"/>
      <c r="E786" s="108"/>
      <c r="F786" s="113" t="s">
        <v>7217</v>
      </c>
      <c r="G786" s="109"/>
      <c r="H786" s="74"/>
      <c r="I786" s="75"/>
      <c r="J786" s="110"/>
      <c r="K786" s="74" t="s">
        <v>24027</v>
      </c>
      <c r="L786" s="111"/>
      <c r="M786" s="79"/>
      <c r="N786" s="79"/>
      <c r="O786" s="80"/>
      <c r="P786" s="81"/>
      <c r="Q786" s="81"/>
      <c r="R786" s="91"/>
      <c r="S786" s="91"/>
      <c r="T786" s="91"/>
      <c r="U786" s="91"/>
      <c r="V786" s="52"/>
      <c r="W786" s="52"/>
      <c r="X786" s="52"/>
      <c r="Y786" s="52"/>
      <c r="Z786" s="51"/>
      <c r="AA786" s="76"/>
      <c r="AB786" s="76"/>
      <c r="AC786" s="77"/>
      <c r="AD786" s="84" t="s">
        <v>12736</v>
      </c>
      <c r="AE786" s="84">
        <v>365</v>
      </c>
      <c r="AF786" s="84">
        <v>422</v>
      </c>
      <c r="AG786" s="84">
        <v>46426</v>
      </c>
      <c r="AH786" s="84">
        <v>10399</v>
      </c>
      <c r="AI786" s="84"/>
      <c r="AJ786" s="84" t="s">
        <v>14728</v>
      </c>
      <c r="AK786" s="84" t="s">
        <v>1292</v>
      </c>
      <c r="AL786" s="84"/>
      <c r="AM786" s="84"/>
      <c r="AN786" s="86">
        <v>42724.029097222221</v>
      </c>
      <c r="AO786" s="88" t="s">
        <v>18420</v>
      </c>
      <c r="AP786" s="84" t="b">
        <v>1</v>
      </c>
      <c r="AQ786" s="84" t="b">
        <v>0</v>
      </c>
      <c r="AR786" s="84" t="b">
        <v>0</v>
      </c>
      <c r="AS786" s="84" t="s">
        <v>290</v>
      </c>
      <c r="AT786" s="84">
        <v>4</v>
      </c>
      <c r="AU786" s="84"/>
      <c r="AV786" s="84" t="b">
        <v>0</v>
      </c>
      <c r="AW786" s="84" t="s">
        <v>745</v>
      </c>
      <c r="AX786" s="88" t="s">
        <v>21875</v>
      </c>
      <c r="AY786" s="84" t="s">
        <v>66</v>
      </c>
      <c r="AZ786" s="2"/>
      <c r="BA786" s="3"/>
      <c r="BB786" s="3"/>
      <c r="BC786" s="3"/>
      <c r="BD786" s="3"/>
    </row>
    <row r="787" spans="1:56" x14ac:dyDescent="0.2">
      <c r="A787" s="69" t="s">
        <v>2688</v>
      </c>
      <c r="B787" s="70"/>
      <c r="C787" s="70"/>
      <c r="D787" s="71"/>
      <c r="E787" s="108"/>
      <c r="F787" s="113" t="s">
        <v>20580</v>
      </c>
      <c r="G787" s="109"/>
      <c r="H787" s="74"/>
      <c r="I787" s="75"/>
      <c r="J787" s="110"/>
      <c r="K787" s="74" t="s">
        <v>24028</v>
      </c>
      <c r="L787" s="111"/>
      <c r="M787" s="79"/>
      <c r="N787" s="79"/>
      <c r="O787" s="80"/>
      <c r="P787" s="81"/>
      <c r="Q787" s="81"/>
      <c r="R787" s="91"/>
      <c r="S787" s="91"/>
      <c r="T787" s="91"/>
      <c r="U787" s="91"/>
      <c r="V787" s="52"/>
      <c r="W787" s="52"/>
      <c r="X787" s="52"/>
      <c r="Y787" s="52"/>
      <c r="Z787" s="51"/>
      <c r="AA787" s="76"/>
      <c r="AB787" s="76"/>
      <c r="AC787" s="77"/>
      <c r="AD787" s="84" t="s">
        <v>12737</v>
      </c>
      <c r="AE787" s="84">
        <v>5501</v>
      </c>
      <c r="AF787" s="84">
        <v>8301</v>
      </c>
      <c r="AG787" s="84">
        <v>189266</v>
      </c>
      <c r="AH787" s="84">
        <v>2452</v>
      </c>
      <c r="AI787" s="84"/>
      <c r="AJ787" s="84"/>
      <c r="AK787" s="84"/>
      <c r="AL787" s="84"/>
      <c r="AM787" s="84"/>
      <c r="AN787" s="86">
        <v>39972.267291666663</v>
      </c>
      <c r="AO787" s="84"/>
      <c r="AP787" s="84" t="b">
        <v>1</v>
      </c>
      <c r="AQ787" s="84" t="b">
        <v>0</v>
      </c>
      <c r="AR787" s="84" t="b">
        <v>0</v>
      </c>
      <c r="AS787" s="84" t="s">
        <v>2154</v>
      </c>
      <c r="AT787" s="84">
        <v>30</v>
      </c>
      <c r="AU787" s="88" t="s">
        <v>674</v>
      </c>
      <c r="AV787" s="84" t="b">
        <v>0</v>
      </c>
      <c r="AW787" s="84" t="s">
        <v>745</v>
      </c>
      <c r="AX787" s="88" t="s">
        <v>21876</v>
      </c>
      <c r="AY787" s="84" t="s">
        <v>66</v>
      </c>
      <c r="AZ787" s="2"/>
      <c r="BA787" s="3"/>
      <c r="BB787" s="3"/>
      <c r="BC787" s="3"/>
      <c r="BD787" s="3"/>
    </row>
    <row r="788" spans="1:56" x14ac:dyDescent="0.2">
      <c r="A788" s="69" t="s">
        <v>2689</v>
      </c>
      <c r="B788" s="70"/>
      <c r="C788" s="70"/>
      <c r="D788" s="71"/>
      <c r="E788" s="108"/>
      <c r="F788" s="113" t="s">
        <v>7218</v>
      </c>
      <c r="G788" s="109"/>
      <c r="H788" s="74"/>
      <c r="I788" s="75"/>
      <c r="J788" s="110"/>
      <c r="K788" s="74" t="s">
        <v>24029</v>
      </c>
      <c r="L788" s="111"/>
      <c r="M788" s="79"/>
      <c r="N788" s="79"/>
      <c r="O788" s="80"/>
      <c r="P788" s="81"/>
      <c r="Q788" s="81"/>
      <c r="R788" s="91"/>
      <c r="S788" s="91"/>
      <c r="T788" s="91"/>
      <c r="U788" s="91"/>
      <c r="V788" s="52"/>
      <c r="W788" s="52"/>
      <c r="X788" s="52"/>
      <c r="Y788" s="52"/>
      <c r="Z788" s="51"/>
      <c r="AA788" s="76"/>
      <c r="AB788" s="76"/>
      <c r="AC788" s="77"/>
      <c r="AD788" s="84" t="s">
        <v>12738</v>
      </c>
      <c r="AE788" s="84">
        <v>478</v>
      </c>
      <c r="AF788" s="84">
        <v>542</v>
      </c>
      <c r="AG788" s="84">
        <v>10592</v>
      </c>
      <c r="AH788" s="84">
        <v>25858</v>
      </c>
      <c r="AI788" s="84">
        <v>-28800</v>
      </c>
      <c r="AJ788" s="84" t="s">
        <v>14729</v>
      </c>
      <c r="AK788" s="84" t="s">
        <v>16252</v>
      </c>
      <c r="AL788" s="84"/>
      <c r="AM788" s="84" t="s">
        <v>602</v>
      </c>
      <c r="AN788" s="86">
        <v>43096.398055555554</v>
      </c>
      <c r="AO788" s="88" t="s">
        <v>18421</v>
      </c>
      <c r="AP788" s="84" t="b">
        <v>0</v>
      </c>
      <c r="AQ788" s="84" t="b">
        <v>0</v>
      </c>
      <c r="AR788" s="84" t="b">
        <v>0</v>
      </c>
      <c r="AS788" s="84" t="s">
        <v>290</v>
      </c>
      <c r="AT788" s="84">
        <v>5</v>
      </c>
      <c r="AU788" s="88" t="s">
        <v>674</v>
      </c>
      <c r="AV788" s="84" t="b">
        <v>0</v>
      </c>
      <c r="AW788" s="84" t="s">
        <v>745</v>
      </c>
      <c r="AX788" s="88" t="s">
        <v>21877</v>
      </c>
      <c r="AY788" s="84" t="s">
        <v>66</v>
      </c>
      <c r="AZ788" s="2"/>
      <c r="BA788" s="3"/>
      <c r="BB788" s="3"/>
      <c r="BC788" s="3"/>
      <c r="BD788" s="3"/>
    </row>
    <row r="789" spans="1:56" x14ac:dyDescent="0.2">
      <c r="A789" s="69" t="s">
        <v>3946</v>
      </c>
      <c r="B789" s="70"/>
      <c r="C789" s="70"/>
      <c r="D789" s="71"/>
      <c r="E789" s="108"/>
      <c r="F789" s="113" t="s">
        <v>20581</v>
      </c>
      <c r="G789" s="109"/>
      <c r="H789" s="74"/>
      <c r="I789" s="75"/>
      <c r="J789" s="110"/>
      <c r="K789" s="74" t="s">
        <v>24030</v>
      </c>
      <c r="L789" s="111"/>
      <c r="M789" s="79"/>
      <c r="N789" s="79"/>
      <c r="O789" s="80"/>
      <c r="P789" s="81"/>
      <c r="Q789" s="81"/>
      <c r="R789" s="91"/>
      <c r="S789" s="91"/>
      <c r="T789" s="91"/>
      <c r="U789" s="91"/>
      <c r="V789" s="52"/>
      <c r="W789" s="52"/>
      <c r="X789" s="52"/>
      <c r="Y789" s="52"/>
      <c r="Z789" s="51"/>
      <c r="AA789" s="76"/>
      <c r="AB789" s="76"/>
      <c r="AC789" s="77"/>
      <c r="AD789" s="84" t="s">
        <v>12739</v>
      </c>
      <c r="AE789" s="84">
        <v>488</v>
      </c>
      <c r="AF789" s="84">
        <v>384</v>
      </c>
      <c r="AG789" s="84">
        <v>19036</v>
      </c>
      <c r="AH789" s="84">
        <v>12643</v>
      </c>
      <c r="AI789" s="84">
        <v>-21600</v>
      </c>
      <c r="AJ789" s="84" t="s">
        <v>14730</v>
      </c>
      <c r="AK789" s="84" t="s">
        <v>471</v>
      </c>
      <c r="AL789" s="88" t="s">
        <v>17111</v>
      </c>
      <c r="AM789" s="84" t="s">
        <v>601</v>
      </c>
      <c r="AN789" s="86">
        <v>40855.912141203706</v>
      </c>
      <c r="AO789" s="88" t="s">
        <v>18422</v>
      </c>
      <c r="AP789" s="84" t="b">
        <v>1</v>
      </c>
      <c r="AQ789" s="84" t="b">
        <v>0</v>
      </c>
      <c r="AR789" s="84" t="b">
        <v>0</v>
      </c>
      <c r="AS789" s="84" t="s">
        <v>290</v>
      </c>
      <c r="AT789" s="84">
        <v>8</v>
      </c>
      <c r="AU789" s="88" t="s">
        <v>674</v>
      </c>
      <c r="AV789" s="84" t="b">
        <v>0</v>
      </c>
      <c r="AW789" s="84" t="s">
        <v>745</v>
      </c>
      <c r="AX789" s="88" t="s">
        <v>21878</v>
      </c>
      <c r="AY789" s="84" t="s">
        <v>65</v>
      </c>
      <c r="AZ789" s="2"/>
      <c r="BA789" s="3"/>
      <c r="BB789" s="3"/>
      <c r="BC789" s="3"/>
      <c r="BD789" s="3"/>
    </row>
    <row r="790" spans="1:56" x14ac:dyDescent="0.2">
      <c r="A790" s="69" t="s">
        <v>3947</v>
      </c>
      <c r="B790" s="70"/>
      <c r="C790" s="70"/>
      <c r="D790" s="71"/>
      <c r="E790" s="108"/>
      <c r="F790" s="113" t="s">
        <v>20582</v>
      </c>
      <c r="G790" s="109"/>
      <c r="H790" s="74"/>
      <c r="I790" s="75"/>
      <c r="J790" s="110"/>
      <c r="K790" s="74" t="s">
        <v>24031</v>
      </c>
      <c r="L790" s="111"/>
      <c r="M790" s="79"/>
      <c r="N790" s="79"/>
      <c r="O790" s="80"/>
      <c r="P790" s="81"/>
      <c r="Q790" s="81"/>
      <c r="R790" s="91"/>
      <c r="S790" s="91"/>
      <c r="T790" s="91"/>
      <c r="U790" s="91"/>
      <c r="V790" s="52"/>
      <c r="W790" s="52"/>
      <c r="X790" s="52"/>
      <c r="Y790" s="52"/>
      <c r="Z790" s="51"/>
      <c r="AA790" s="76"/>
      <c r="AB790" s="76"/>
      <c r="AC790" s="77"/>
      <c r="AD790" s="84" t="s">
        <v>12740</v>
      </c>
      <c r="AE790" s="84">
        <v>1548</v>
      </c>
      <c r="AF790" s="84">
        <v>989</v>
      </c>
      <c r="AG790" s="84">
        <v>32191</v>
      </c>
      <c r="AH790" s="84">
        <v>30902</v>
      </c>
      <c r="AI790" s="84"/>
      <c r="AJ790" s="84" t="s">
        <v>14731</v>
      </c>
      <c r="AK790" s="84" t="s">
        <v>454</v>
      </c>
      <c r="AL790" s="84"/>
      <c r="AM790" s="84"/>
      <c r="AN790" s="86">
        <v>43053.598993055559</v>
      </c>
      <c r="AO790" s="88" t="s">
        <v>18423</v>
      </c>
      <c r="AP790" s="84" t="b">
        <v>1</v>
      </c>
      <c r="AQ790" s="84" t="b">
        <v>0</v>
      </c>
      <c r="AR790" s="84" t="b">
        <v>0</v>
      </c>
      <c r="AS790" s="84" t="s">
        <v>290</v>
      </c>
      <c r="AT790" s="84">
        <v>0</v>
      </c>
      <c r="AU790" s="84"/>
      <c r="AV790" s="84" t="b">
        <v>0</v>
      </c>
      <c r="AW790" s="84" t="s">
        <v>745</v>
      </c>
      <c r="AX790" s="88" t="s">
        <v>21879</v>
      </c>
      <c r="AY790" s="84" t="s">
        <v>65</v>
      </c>
      <c r="AZ790" s="2"/>
      <c r="BA790" s="3"/>
      <c r="BB790" s="3"/>
      <c r="BC790" s="3"/>
      <c r="BD790" s="3"/>
    </row>
    <row r="791" spans="1:56" x14ac:dyDescent="0.2">
      <c r="A791" s="69" t="s">
        <v>3948</v>
      </c>
      <c r="B791" s="70"/>
      <c r="C791" s="70"/>
      <c r="D791" s="71"/>
      <c r="E791" s="108"/>
      <c r="F791" s="113" t="s">
        <v>20583</v>
      </c>
      <c r="G791" s="109"/>
      <c r="H791" s="74"/>
      <c r="I791" s="75"/>
      <c r="J791" s="110"/>
      <c r="K791" s="74" t="s">
        <v>24032</v>
      </c>
      <c r="L791" s="111"/>
      <c r="M791" s="79"/>
      <c r="N791" s="79"/>
      <c r="O791" s="80"/>
      <c r="P791" s="81"/>
      <c r="Q791" s="81"/>
      <c r="R791" s="91"/>
      <c r="S791" s="91"/>
      <c r="T791" s="91"/>
      <c r="U791" s="91"/>
      <c r="V791" s="52"/>
      <c r="W791" s="52"/>
      <c r="X791" s="52"/>
      <c r="Y791" s="52"/>
      <c r="Z791" s="51"/>
      <c r="AA791" s="76"/>
      <c r="AB791" s="76"/>
      <c r="AC791" s="77"/>
      <c r="AD791" s="84" t="s">
        <v>2048</v>
      </c>
      <c r="AE791" s="84">
        <v>265</v>
      </c>
      <c r="AF791" s="84">
        <v>213</v>
      </c>
      <c r="AG791" s="84">
        <v>9611</v>
      </c>
      <c r="AH791" s="84">
        <v>18126</v>
      </c>
      <c r="AI791" s="84"/>
      <c r="AJ791" s="84" t="s">
        <v>14732</v>
      </c>
      <c r="AK791" s="84" t="s">
        <v>16253</v>
      </c>
      <c r="AL791" s="84"/>
      <c r="AM791" s="84"/>
      <c r="AN791" s="86">
        <v>43027.609606481485</v>
      </c>
      <c r="AO791" s="88" t="s">
        <v>18424</v>
      </c>
      <c r="AP791" s="84" t="b">
        <v>0</v>
      </c>
      <c r="AQ791" s="84" t="b">
        <v>0</v>
      </c>
      <c r="AR791" s="84" t="b">
        <v>0</v>
      </c>
      <c r="AS791" s="84" t="s">
        <v>290</v>
      </c>
      <c r="AT791" s="84">
        <v>2</v>
      </c>
      <c r="AU791" s="88" t="s">
        <v>674</v>
      </c>
      <c r="AV791" s="84" t="b">
        <v>0</v>
      </c>
      <c r="AW791" s="84" t="s">
        <v>745</v>
      </c>
      <c r="AX791" s="88" t="s">
        <v>21880</v>
      </c>
      <c r="AY791" s="84" t="s">
        <v>65</v>
      </c>
      <c r="AZ791" s="2"/>
      <c r="BA791" s="3"/>
      <c r="BB791" s="3"/>
      <c r="BC791" s="3"/>
      <c r="BD791" s="3"/>
    </row>
    <row r="792" spans="1:56" x14ac:dyDescent="0.2">
      <c r="A792" s="69" t="s">
        <v>3949</v>
      </c>
      <c r="B792" s="70"/>
      <c r="C792" s="70"/>
      <c r="D792" s="71"/>
      <c r="E792" s="108"/>
      <c r="F792" s="113" t="s">
        <v>20584</v>
      </c>
      <c r="G792" s="109"/>
      <c r="H792" s="74"/>
      <c r="I792" s="75"/>
      <c r="J792" s="110"/>
      <c r="K792" s="74" t="s">
        <v>24033</v>
      </c>
      <c r="L792" s="111"/>
      <c r="M792" s="79"/>
      <c r="N792" s="79"/>
      <c r="O792" s="80"/>
      <c r="P792" s="81"/>
      <c r="Q792" s="81"/>
      <c r="R792" s="91"/>
      <c r="S792" s="91"/>
      <c r="T792" s="91"/>
      <c r="U792" s="91"/>
      <c r="V792" s="52"/>
      <c r="W792" s="52"/>
      <c r="X792" s="52"/>
      <c r="Y792" s="52"/>
      <c r="Z792" s="51"/>
      <c r="AA792" s="76"/>
      <c r="AB792" s="76"/>
      <c r="AC792" s="77"/>
      <c r="AD792" s="84" t="s">
        <v>12741</v>
      </c>
      <c r="AE792" s="84">
        <v>850</v>
      </c>
      <c r="AF792" s="84">
        <v>663</v>
      </c>
      <c r="AG792" s="84">
        <v>17834</v>
      </c>
      <c r="AH792" s="84">
        <v>49493</v>
      </c>
      <c r="AI792" s="84"/>
      <c r="AJ792" s="84" t="s">
        <v>14733</v>
      </c>
      <c r="AK792" s="84"/>
      <c r="AL792" s="84"/>
      <c r="AM792" s="84"/>
      <c r="AN792" s="86">
        <v>41666.014803240738</v>
      </c>
      <c r="AO792" s="88" t="s">
        <v>18425</v>
      </c>
      <c r="AP792" s="84" t="b">
        <v>1</v>
      </c>
      <c r="AQ792" s="84" t="b">
        <v>0</v>
      </c>
      <c r="AR792" s="84" t="b">
        <v>0</v>
      </c>
      <c r="AS792" s="84" t="s">
        <v>290</v>
      </c>
      <c r="AT792" s="84">
        <v>6</v>
      </c>
      <c r="AU792" s="88" t="s">
        <v>674</v>
      </c>
      <c r="AV792" s="84" t="b">
        <v>0</v>
      </c>
      <c r="AW792" s="84" t="s">
        <v>745</v>
      </c>
      <c r="AX792" s="88" t="s">
        <v>21881</v>
      </c>
      <c r="AY792" s="84" t="s">
        <v>65</v>
      </c>
      <c r="AZ792" s="2"/>
      <c r="BA792" s="3"/>
      <c r="BB792" s="3"/>
      <c r="BC792" s="3"/>
      <c r="BD792" s="3"/>
    </row>
    <row r="793" spans="1:56" x14ac:dyDescent="0.2">
      <c r="A793" s="69" t="s">
        <v>2690</v>
      </c>
      <c r="B793" s="70"/>
      <c r="C793" s="70"/>
      <c r="D793" s="71"/>
      <c r="E793" s="108"/>
      <c r="F793" s="113" t="s">
        <v>7219</v>
      </c>
      <c r="G793" s="109"/>
      <c r="H793" s="74"/>
      <c r="I793" s="75"/>
      <c r="J793" s="110"/>
      <c r="K793" s="74" t="s">
        <v>24034</v>
      </c>
      <c r="L793" s="111"/>
      <c r="M793" s="79"/>
      <c r="N793" s="79"/>
      <c r="O793" s="80"/>
      <c r="P793" s="81"/>
      <c r="Q793" s="81"/>
      <c r="R793" s="91"/>
      <c r="S793" s="91"/>
      <c r="T793" s="91"/>
      <c r="U793" s="91"/>
      <c r="V793" s="52"/>
      <c r="W793" s="52"/>
      <c r="X793" s="52"/>
      <c r="Y793" s="52"/>
      <c r="Z793" s="51"/>
      <c r="AA793" s="76"/>
      <c r="AB793" s="76"/>
      <c r="AC793" s="77"/>
      <c r="AD793" s="84" t="s">
        <v>12742</v>
      </c>
      <c r="AE793" s="84">
        <v>2290</v>
      </c>
      <c r="AF793" s="84">
        <v>1118</v>
      </c>
      <c r="AG793" s="84">
        <v>9013</v>
      </c>
      <c r="AH793" s="84">
        <v>1944</v>
      </c>
      <c r="AI793" s="84">
        <v>-21600</v>
      </c>
      <c r="AJ793" s="84" t="s">
        <v>14734</v>
      </c>
      <c r="AK793" s="84" t="s">
        <v>1312</v>
      </c>
      <c r="AL793" s="88" t="s">
        <v>17112</v>
      </c>
      <c r="AM793" s="84" t="s">
        <v>604</v>
      </c>
      <c r="AN793" s="86">
        <v>40440.813437500001</v>
      </c>
      <c r="AO793" s="88" t="s">
        <v>18426</v>
      </c>
      <c r="AP793" s="84" t="b">
        <v>0</v>
      </c>
      <c r="AQ793" s="84" t="b">
        <v>0</v>
      </c>
      <c r="AR793" s="84" t="b">
        <v>0</v>
      </c>
      <c r="AS793" s="84" t="s">
        <v>291</v>
      </c>
      <c r="AT793" s="84">
        <v>1</v>
      </c>
      <c r="AU793" s="88" t="s">
        <v>19830</v>
      </c>
      <c r="AV793" s="84" t="b">
        <v>0</v>
      </c>
      <c r="AW793" s="84" t="s">
        <v>745</v>
      </c>
      <c r="AX793" s="88" t="s">
        <v>21882</v>
      </c>
      <c r="AY793" s="84" t="s">
        <v>66</v>
      </c>
      <c r="AZ793" s="2"/>
      <c r="BA793" s="3"/>
      <c r="BB793" s="3"/>
      <c r="BC793" s="3"/>
      <c r="BD793" s="3"/>
    </row>
    <row r="794" spans="1:56" x14ac:dyDescent="0.2">
      <c r="A794" s="69" t="s">
        <v>2691</v>
      </c>
      <c r="B794" s="70"/>
      <c r="C794" s="70"/>
      <c r="D794" s="71"/>
      <c r="E794" s="108"/>
      <c r="F794" s="113" t="s">
        <v>7220</v>
      </c>
      <c r="G794" s="109"/>
      <c r="H794" s="74"/>
      <c r="I794" s="75"/>
      <c r="J794" s="110"/>
      <c r="K794" s="74" t="s">
        <v>24035</v>
      </c>
      <c r="L794" s="111"/>
      <c r="M794" s="79"/>
      <c r="N794" s="79"/>
      <c r="O794" s="80"/>
      <c r="P794" s="81"/>
      <c r="Q794" s="81"/>
      <c r="R794" s="91"/>
      <c r="S794" s="91"/>
      <c r="T794" s="91"/>
      <c r="U794" s="91"/>
      <c r="V794" s="52"/>
      <c r="W794" s="52"/>
      <c r="X794" s="52"/>
      <c r="Y794" s="52"/>
      <c r="Z794" s="51"/>
      <c r="AA794" s="76"/>
      <c r="AB794" s="76"/>
      <c r="AC794" s="77"/>
      <c r="AD794" s="84" t="s">
        <v>12743</v>
      </c>
      <c r="AE794" s="84">
        <v>385</v>
      </c>
      <c r="AF794" s="84">
        <v>1311957</v>
      </c>
      <c r="AG794" s="84">
        <v>115355</v>
      </c>
      <c r="AH794" s="84">
        <v>2617</v>
      </c>
      <c r="AI794" s="84">
        <v>3600</v>
      </c>
      <c r="AJ794" s="84" t="s">
        <v>14735</v>
      </c>
      <c r="AK794" s="84" t="s">
        <v>1048</v>
      </c>
      <c r="AL794" s="88" t="s">
        <v>17113</v>
      </c>
      <c r="AM794" s="84" t="s">
        <v>613</v>
      </c>
      <c r="AN794" s="86">
        <v>39821.796273148146</v>
      </c>
      <c r="AO794" s="88" t="s">
        <v>18427</v>
      </c>
      <c r="AP794" s="84" t="b">
        <v>0</v>
      </c>
      <c r="AQ794" s="84" t="b">
        <v>0</v>
      </c>
      <c r="AR794" s="84" t="b">
        <v>1</v>
      </c>
      <c r="AS794" s="84" t="s">
        <v>1005</v>
      </c>
      <c r="AT794" s="84">
        <v>5084</v>
      </c>
      <c r="AU794" s="88" t="s">
        <v>19831</v>
      </c>
      <c r="AV794" s="84" t="b">
        <v>1</v>
      </c>
      <c r="AW794" s="84" t="s">
        <v>745</v>
      </c>
      <c r="AX794" s="88" t="s">
        <v>21883</v>
      </c>
      <c r="AY794" s="84" t="s">
        <v>66</v>
      </c>
      <c r="AZ794" s="2"/>
      <c r="BA794" s="3"/>
      <c r="BB794" s="3"/>
      <c r="BC794" s="3"/>
      <c r="BD794" s="3"/>
    </row>
    <row r="795" spans="1:56" x14ac:dyDescent="0.2">
      <c r="A795" s="69" t="s">
        <v>2692</v>
      </c>
      <c r="B795" s="70"/>
      <c r="C795" s="70"/>
      <c r="D795" s="71"/>
      <c r="E795" s="108"/>
      <c r="F795" s="113" t="s">
        <v>7221</v>
      </c>
      <c r="G795" s="109"/>
      <c r="H795" s="74"/>
      <c r="I795" s="75"/>
      <c r="J795" s="110"/>
      <c r="K795" s="74" t="s">
        <v>24036</v>
      </c>
      <c r="L795" s="111"/>
      <c r="M795" s="79"/>
      <c r="N795" s="79"/>
      <c r="O795" s="80"/>
      <c r="P795" s="81"/>
      <c r="Q795" s="81"/>
      <c r="R795" s="91"/>
      <c r="S795" s="91"/>
      <c r="T795" s="91"/>
      <c r="U795" s="91"/>
      <c r="V795" s="52"/>
      <c r="W795" s="52"/>
      <c r="X795" s="52"/>
      <c r="Y795" s="52"/>
      <c r="Z795" s="51"/>
      <c r="AA795" s="76"/>
      <c r="AB795" s="76"/>
      <c r="AC795" s="77"/>
      <c r="AD795" s="84" t="s">
        <v>12744</v>
      </c>
      <c r="AE795" s="84">
        <v>54</v>
      </c>
      <c r="AF795" s="84">
        <v>4</v>
      </c>
      <c r="AG795" s="84">
        <v>101</v>
      </c>
      <c r="AH795" s="84">
        <v>18</v>
      </c>
      <c r="AI795" s="84"/>
      <c r="AJ795" s="84"/>
      <c r="AK795" s="84"/>
      <c r="AL795" s="84"/>
      <c r="AM795" s="84"/>
      <c r="AN795" s="86">
        <v>42379.913032407407</v>
      </c>
      <c r="AO795" s="84"/>
      <c r="AP795" s="84" t="b">
        <v>0</v>
      </c>
      <c r="AQ795" s="84" t="b">
        <v>0</v>
      </c>
      <c r="AR795" s="84" t="b">
        <v>0</v>
      </c>
      <c r="AS795" s="84" t="s">
        <v>1005</v>
      </c>
      <c r="AT795" s="84">
        <v>0</v>
      </c>
      <c r="AU795" s="88" t="s">
        <v>674</v>
      </c>
      <c r="AV795" s="84" t="b">
        <v>0</v>
      </c>
      <c r="AW795" s="84" t="s">
        <v>745</v>
      </c>
      <c r="AX795" s="88" t="s">
        <v>21884</v>
      </c>
      <c r="AY795" s="84" t="s">
        <v>66</v>
      </c>
      <c r="AZ795" s="2"/>
      <c r="BA795" s="3"/>
      <c r="BB795" s="3"/>
      <c r="BC795" s="3"/>
      <c r="BD795" s="3"/>
    </row>
    <row r="796" spans="1:56" x14ac:dyDescent="0.2">
      <c r="A796" s="69" t="s">
        <v>2693</v>
      </c>
      <c r="B796" s="70"/>
      <c r="C796" s="70"/>
      <c r="D796" s="71"/>
      <c r="E796" s="108"/>
      <c r="F796" s="113" t="s">
        <v>7222</v>
      </c>
      <c r="G796" s="109"/>
      <c r="H796" s="74"/>
      <c r="I796" s="75"/>
      <c r="J796" s="110"/>
      <c r="K796" s="74" t="s">
        <v>24037</v>
      </c>
      <c r="L796" s="111"/>
      <c r="M796" s="79"/>
      <c r="N796" s="79"/>
      <c r="O796" s="80"/>
      <c r="P796" s="81"/>
      <c r="Q796" s="81"/>
      <c r="R796" s="91"/>
      <c r="S796" s="91"/>
      <c r="T796" s="91"/>
      <c r="U796" s="91"/>
      <c r="V796" s="52"/>
      <c r="W796" s="52"/>
      <c r="X796" s="52"/>
      <c r="Y796" s="52"/>
      <c r="Z796" s="51"/>
      <c r="AA796" s="76"/>
      <c r="AB796" s="76"/>
      <c r="AC796" s="77"/>
      <c r="AD796" s="84" t="s">
        <v>12745</v>
      </c>
      <c r="AE796" s="84">
        <v>1445</v>
      </c>
      <c r="AF796" s="84">
        <v>539</v>
      </c>
      <c r="AG796" s="84">
        <v>3933</v>
      </c>
      <c r="AH796" s="84">
        <v>2732</v>
      </c>
      <c r="AI796" s="84">
        <v>-28800</v>
      </c>
      <c r="AJ796" s="84" t="s">
        <v>14736</v>
      </c>
      <c r="AK796" s="84"/>
      <c r="AL796" s="88" t="s">
        <v>17114</v>
      </c>
      <c r="AM796" s="84" t="s">
        <v>602</v>
      </c>
      <c r="AN796" s="86">
        <v>41219.848611111112</v>
      </c>
      <c r="AO796" s="88" t="s">
        <v>18428</v>
      </c>
      <c r="AP796" s="84" t="b">
        <v>0</v>
      </c>
      <c r="AQ796" s="84" t="b">
        <v>0</v>
      </c>
      <c r="AR796" s="84" t="b">
        <v>1</v>
      </c>
      <c r="AS796" s="84" t="s">
        <v>290</v>
      </c>
      <c r="AT796" s="84">
        <v>12</v>
      </c>
      <c r="AU796" s="88" t="s">
        <v>674</v>
      </c>
      <c r="AV796" s="84" t="b">
        <v>0</v>
      </c>
      <c r="AW796" s="84" t="s">
        <v>745</v>
      </c>
      <c r="AX796" s="88" t="s">
        <v>21885</v>
      </c>
      <c r="AY796" s="84" t="s">
        <v>66</v>
      </c>
      <c r="AZ796" s="2"/>
      <c r="BA796" s="3"/>
      <c r="BB796" s="3"/>
      <c r="BC796" s="3"/>
      <c r="BD796" s="3"/>
    </row>
    <row r="797" spans="1:56" x14ac:dyDescent="0.2">
      <c r="A797" s="69" t="s">
        <v>2694</v>
      </c>
      <c r="B797" s="70"/>
      <c r="C797" s="70"/>
      <c r="D797" s="71"/>
      <c r="E797" s="108"/>
      <c r="F797" s="113" t="s">
        <v>7223</v>
      </c>
      <c r="G797" s="109"/>
      <c r="H797" s="74"/>
      <c r="I797" s="75"/>
      <c r="J797" s="110"/>
      <c r="K797" s="74" t="s">
        <v>24038</v>
      </c>
      <c r="L797" s="111"/>
      <c r="M797" s="79"/>
      <c r="N797" s="79"/>
      <c r="O797" s="80"/>
      <c r="P797" s="81"/>
      <c r="Q797" s="81"/>
      <c r="R797" s="91"/>
      <c r="S797" s="91"/>
      <c r="T797" s="91"/>
      <c r="U797" s="91"/>
      <c r="V797" s="52"/>
      <c r="W797" s="52"/>
      <c r="X797" s="52"/>
      <c r="Y797" s="52"/>
      <c r="Z797" s="51"/>
      <c r="AA797" s="76"/>
      <c r="AB797" s="76"/>
      <c r="AC797" s="77"/>
      <c r="AD797" s="84" t="s">
        <v>12746</v>
      </c>
      <c r="AE797" s="84">
        <v>4612</v>
      </c>
      <c r="AF797" s="84">
        <v>893</v>
      </c>
      <c r="AG797" s="84">
        <v>2464</v>
      </c>
      <c r="AH797" s="84">
        <v>5488</v>
      </c>
      <c r="AI797" s="84">
        <v>-28800</v>
      </c>
      <c r="AJ797" s="84" t="s">
        <v>14737</v>
      </c>
      <c r="AK797" s="84"/>
      <c r="AL797" s="84"/>
      <c r="AM797" s="84" t="s">
        <v>602</v>
      </c>
      <c r="AN797" s="86">
        <v>42499.999432870369</v>
      </c>
      <c r="AO797" s="88" t="s">
        <v>18429</v>
      </c>
      <c r="AP797" s="84" t="b">
        <v>0</v>
      </c>
      <c r="AQ797" s="84" t="b">
        <v>0</v>
      </c>
      <c r="AR797" s="84" t="b">
        <v>0</v>
      </c>
      <c r="AS797" s="84" t="s">
        <v>290</v>
      </c>
      <c r="AT797" s="84">
        <v>46</v>
      </c>
      <c r="AU797" s="88" t="s">
        <v>674</v>
      </c>
      <c r="AV797" s="84" t="b">
        <v>0</v>
      </c>
      <c r="AW797" s="84" t="s">
        <v>745</v>
      </c>
      <c r="AX797" s="88" t="s">
        <v>21886</v>
      </c>
      <c r="AY797" s="84" t="s">
        <v>66</v>
      </c>
      <c r="AZ797" s="2"/>
      <c r="BA797" s="3"/>
      <c r="BB797" s="3"/>
      <c r="BC797" s="3"/>
      <c r="BD797" s="3"/>
    </row>
    <row r="798" spans="1:56" x14ac:dyDescent="0.2">
      <c r="A798" s="69" t="s">
        <v>3950</v>
      </c>
      <c r="B798" s="70"/>
      <c r="C798" s="70"/>
      <c r="D798" s="71"/>
      <c r="E798" s="108"/>
      <c r="F798" s="113" t="s">
        <v>20585</v>
      </c>
      <c r="G798" s="109"/>
      <c r="H798" s="74"/>
      <c r="I798" s="75"/>
      <c r="J798" s="110"/>
      <c r="K798" s="74" t="s">
        <v>24039</v>
      </c>
      <c r="L798" s="111"/>
      <c r="M798" s="79"/>
      <c r="N798" s="79"/>
      <c r="O798" s="80"/>
      <c r="P798" s="81"/>
      <c r="Q798" s="81"/>
      <c r="R798" s="91"/>
      <c r="S798" s="91"/>
      <c r="T798" s="91"/>
      <c r="U798" s="91"/>
      <c r="V798" s="52"/>
      <c r="W798" s="52"/>
      <c r="X798" s="52"/>
      <c r="Y798" s="52"/>
      <c r="Z798" s="51"/>
      <c r="AA798" s="76"/>
      <c r="AB798" s="76"/>
      <c r="AC798" s="77"/>
      <c r="AD798" s="84" t="s">
        <v>12747</v>
      </c>
      <c r="AE798" s="84">
        <v>197</v>
      </c>
      <c r="AF798" s="84">
        <v>5341636</v>
      </c>
      <c r="AG798" s="84">
        <v>63259</v>
      </c>
      <c r="AH798" s="84">
        <v>17</v>
      </c>
      <c r="AI798" s="84">
        <v>-18000</v>
      </c>
      <c r="AJ798" s="84" t="s">
        <v>14738</v>
      </c>
      <c r="AK798" s="84" t="s">
        <v>505</v>
      </c>
      <c r="AL798" s="88" t="s">
        <v>17115</v>
      </c>
      <c r="AM798" s="84" t="s">
        <v>603</v>
      </c>
      <c r="AN798" s="86">
        <v>39584.660266203704</v>
      </c>
      <c r="AO798" s="88" t="s">
        <v>18430</v>
      </c>
      <c r="AP798" s="84" t="b">
        <v>0</v>
      </c>
      <c r="AQ798" s="84" t="b">
        <v>0</v>
      </c>
      <c r="AR798" s="84" t="b">
        <v>0</v>
      </c>
      <c r="AS798" s="84" t="s">
        <v>290</v>
      </c>
      <c r="AT798" s="84">
        <v>50201</v>
      </c>
      <c r="AU798" s="88" t="s">
        <v>19832</v>
      </c>
      <c r="AV798" s="84" t="b">
        <v>1</v>
      </c>
      <c r="AW798" s="84" t="s">
        <v>745</v>
      </c>
      <c r="AX798" s="88" t="s">
        <v>21887</v>
      </c>
      <c r="AY798" s="84" t="s">
        <v>65</v>
      </c>
      <c r="AZ798" s="2"/>
      <c r="BA798" s="3"/>
      <c r="BB798" s="3"/>
      <c r="BC798" s="3"/>
      <c r="BD798" s="3"/>
    </row>
    <row r="799" spans="1:56" x14ac:dyDescent="0.2">
      <c r="A799" s="69" t="s">
        <v>2695</v>
      </c>
      <c r="B799" s="70"/>
      <c r="C799" s="70"/>
      <c r="D799" s="71"/>
      <c r="E799" s="108"/>
      <c r="F799" s="113" t="s">
        <v>7224</v>
      </c>
      <c r="G799" s="109"/>
      <c r="H799" s="74"/>
      <c r="I799" s="75"/>
      <c r="J799" s="110"/>
      <c r="K799" s="74" t="s">
        <v>24040</v>
      </c>
      <c r="L799" s="111"/>
      <c r="M799" s="79"/>
      <c r="N799" s="79"/>
      <c r="O799" s="80"/>
      <c r="P799" s="81"/>
      <c r="Q799" s="81"/>
      <c r="R799" s="91"/>
      <c r="S799" s="91"/>
      <c r="T799" s="91"/>
      <c r="U799" s="91"/>
      <c r="V799" s="52"/>
      <c r="W799" s="52"/>
      <c r="X799" s="52"/>
      <c r="Y799" s="52"/>
      <c r="Z799" s="51"/>
      <c r="AA799" s="76"/>
      <c r="AB799" s="76"/>
      <c r="AC799" s="77"/>
      <c r="AD799" s="84" t="s">
        <v>12748</v>
      </c>
      <c r="AE799" s="84">
        <v>481</v>
      </c>
      <c r="AF799" s="84">
        <v>254</v>
      </c>
      <c r="AG799" s="84">
        <v>30413</v>
      </c>
      <c r="AH799" s="84">
        <v>181</v>
      </c>
      <c r="AI799" s="84">
        <v>-18000</v>
      </c>
      <c r="AJ799" s="84" t="s">
        <v>14739</v>
      </c>
      <c r="AK799" s="84"/>
      <c r="AL799" s="84"/>
      <c r="AM799" s="84" t="s">
        <v>607</v>
      </c>
      <c r="AN799" s="86">
        <v>39666.027199074073</v>
      </c>
      <c r="AO799" s="88" t="s">
        <v>18431</v>
      </c>
      <c r="AP799" s="84" t="b">
        <v>0</v>
      </c>
      <c r="AQ799" s="84" t="b">
        <v>0</v>
      </c>
      <c r="AR799" s="84" t="b">
        <v>0</v>
      </c>
      <c r="AS799" s="84" t="s">
        <v>290</v>
      </c>
      <c r="AT799" s="84">
        <v>21</v>
      </c>
      <c r="AU799" s="88" t="s">
        <v>693</v>
      </c>
      <c r="AV799" s="84" t="b">
        <v>0</v>
      </c>
      <c r="AW799" s="84" t="s">
        <v>745</v>
      </c>
      <c r="AX799" s="88" t="s">
        <v>21888</v>
      </c>
      <c r="AY799" s="84" t="s">
        <v>66</v>
      </c>
      <c r="AZ799" s="2"/>
      <c r="BA799" s="3"/>
      <c r="BB799" s="3"/>
      <c r="BC799" s="3"/>
      <c r="BD799" s="3"/>
    </row>
    <row r="800" spans="1:56" x14ac:dyDescent="0.2">
      <c r="A800" s="69" t="s">
        <v>3951</v>
      </c>
      <c r="B800" s="70"/>
      <c r="C800" s="70"/>
      <c r="D800" s="71"/>
      <c r="E800" s="108"/>
      <c r="F800" s="113" t="s">
        <v>20586</v>
      </c>
      <c r="G800" s="109"/>
      <c r="H800" s="74"/>
      <c r="I800" s="75"/>
      <c r="J800" s="110"/>
      <c r="K800" s="74" t="s">
        <v>24041</v>
      </c>
      <c r="L800" s="111"/>
      <c r="M800" s="79"/>
      <c r="N800" s="79"/>
      <c r="O800" s="80"/>
      <c r="P800" s="81"/>
      <c r="Q800" s="81"/>
      <c r="R800" s="91"/>
      <c r="S800" s="91"/>
      <c r="T800" s="91"/>
      <c r="U800" s="91"/>
      <c r="V800" s="52"/>
      <c r="W800" s="52"/>
      <c r="X800" s="52"/>
      <c r="Y800" s="52"/>
      <c r="Z800" s="51"/>
      <c r="AA800" s="76"/>
      <c r="AB800" s="76"/>
      <c r="AC800" s="77"/>
      <c r="AD800" s="84" t="s">
        <v>12749</v>
      </c>
      <c r="AE800" s="84">
        <v>1</v>
      </c>
      <c r="AF800" s="84">
        <v>69579</v>
      </c>
      <c r="AG800" s="84">
        <v>4315</v>
      </c>
      <c r="AH800" s="84">
        <v>4</v>
      </c>
      <c r="AI800" s="84"/>
      <c r="AJ800" s="84" t="s">
        <v>14740</v>
      </c>
      <c r="AK800" s="84" t="s">
        <v>16254</v>
      </c>
      <c r="AL800" s="88" t="s">
        <v>17116</v>
      </c>
      <c r="AM800" s="84"/>
      <c r="AN800" s="86">
        <v>40296.565740740742</v>
      </c>
      <c r="AO800" s="88" t="s">
        <v>18432</v>
      </c>
      <c r="AP800" s="84" t="b">
        <v>0</v>
      </c>
      <c r="AQ800" s="84" t="b">
        <v>0</v>
      </c>
      <c r="AR800" s="84" t="b">
        <v>0</v>
      </c>
      <c r="AS800" s="84" t="s">
        <v>290</v>
      </c>
      <c r="AT800" s="84">
        <v>1459</v>
      </c>
      <c r="AU800" s="88" t="s">
        <v>674</v>
      </c>
      <c r="AV800" s="84" t="b">
        <v>0</v>
      </c>
      <c r="AW800" s="84" t="s">
        <v>745</v>
      </c>
      <c r="AX800" s="88" t="s">
        <v>21889</v>
      </c>
      <c r="AY800" s="84" t="s">
        <v>65</v>
      </c>
      <c r="AZ800" s="2"/>
      <c r="BA800" s="3"/>
      <c r="BB800" s="3"/>
      <c r="BC800" s="3"/>
      <c r="BD800" s="3"/>
    </row>
    <row r="801" spans="1:56" x14ac:dyDescent="0.2">
      <c r="A801" s="69" t="s">
        <v>2697</v>
      </c>
      <c r="B801" s="70"/>
      <c r="C801" s="70"/>
      <c r="D801" s="71"/>
      <c r="E801" s="108"/>
      <c r="F801" s="113" t="s">
        <v>20587</v>
      </c>
      <c r="G801" s="109"/>
      <c r="H801" s="74"/>
      <c r="I801" s="75"/>
      <c r="J801" s="110"/>
      <c r="K801" s="74" t="s">
        <v>24042</v>
      </c>
      <c r="L801" s="111"/>
      <c r="M801" s="79"/>
      <c r="N801" s="79"/>
      <c r="O801" s="80"/>
      <c r="P801" s="81"/>
      <c r="Q801" s="81"/>
      <c r="R801" s="91"/>
      <c r="S801" s="91"/>
      <c r="T801" s="91"/>
      <c r="U801" s="91"/>
      <c r="V801" s="52"/>
      <c r="W801" s="52"/>
      <c r="X801" s="52"/>
      <c r="Y801" s="52"/>
      <c r="Z801" s="51"/>
      <c r="AA801" s="76"/>
      <c r="AB801" s="76"/>
      <c r="AC801" s="77"/>
      <c r="AD801" s="84" t="s">
        <v>12750</v>
      </c>
      <c r="AE801" s="84">
        <v>220</v>
      </c>
      <c r="AF801" s="84">
        <v>50</v>
      </c>
      <c r="AG801" s="84">
        <v>1302</v>
      </c>
      <c r="AH801" s="84">
        <v>5207</v>
      </c>
      <c r="AI801" s="84"/>
      <c r="AJ801" s="84" t="s">
        <v>14741</v>
      </c>
      <c r="AK801" s="84" t="s">
        <v>16255</v>
      </c>
      <c r="AL801" s="88" t="s">
        <v>17117</v>
      </c>
      <c r="AM801" s="84"/>
      <c r="AN801" s="86">
        <v>42614.14880787037</v>
      </c>
      <c r="AO801" s="88" t="s">
        <v>18433</v>
      </c>
      <c r="AP801" s="84" t="b">
        <v>1</v>
      </c>
      <c r="AQ801" s="84" t="b">
        <v>0</v>
      </c>
      <c r="AR801" s="84" t="b">
        <v>0</v>
      </c>
      <c r="AS801" s="84" t="s">
        <v>290</v>
      </c>
      <c r="AT801" s="84">
        <v>1</v>
      </c>
      <c r="AU801" s="84"/>
      <c r="AV801" s="84" t="b">
        <v>0</v>
      </c>
      <c r="AW801" s="84" t="s">
        <v>745</v>
      </c>
      <c r="AX801" s="88" t="s">
        <v>21890</v>
      </c>
      <c r="AY801" s="84" t="s">
        <v>66</v>
      </c>
      <c r="AZ801" s="2"/>
      <c r="BA801" s="3"/>
      <c r="BB801" s="3"/>
      <c r="BC801" s="3"/>
      <c r="BD801" s="3"/>
    </row>
    <row r="802" spans="1:56" x14ac:dyDescent="0.2">
      <c r="A802" s="69" t="s">
        <v>2699</v>
      </c>
      <c r="B802" s="70"/>
      <c r="C802" s="70"/>
      <c r="D802" s="71"/>
      <c r="E802" s="108"/>
      <c r="F802" s="113" t="s">
        <v>7226</v>
      </c>
      <c r="G802" s="109"/>
      <c r="H802" s="74"/>
      <c r="I802" s="75"/>
      <c r="J802" s="110"/>
      <c r="K802" s="74" t="s">
        <v>24043</v>
      </c>
      <c r="L802" s="111"/>
      <c r="M802" s="79"/>
      <c r="N802" s="79"/>
      <c r="O802" s="80"/>
      <c r="P802" s="81"/>
      <c r="Q802" s="81"/>
      <c r="R802" s="91"/>
      <c r="S802" s="91"/>
      <c r="T802" s="91"/>
      <c r="U802" s="91"/>
      <c r="V802" s="52"/>
      <c r="W802" s="52"/>
      <c r="X802" s="52"/>
      <c r="Y802" s="52"/>
      <c r="Z802" s="51"/>
      <c r="AA802" s="76"/>
      <c r="AB802" s="76"/>
      <c r="AC802" s="77"/>
      <c r="AD802" s="84" t="s">
        <v>12751</v>
      </c>
      <c r="AE802" s="84">
        <v>2710</v>
      </c>
      <c r="AF802" s="84">
        <v>2402</v>
      </c>
      <c r="AG802" s="84">
        <v>121596</v>
      </c>
      <c r="AH802" s="84">
        <v>17072</v>
      </c>
      <c r="AI802" s="84"/>
      <c r="AJ802" s="84" t="s">
        <v>14742</v>
      </c>
      <c r="AK802" s="84" t="s">
        <v>16134</v>
      </c>
      <c r="AL802" s="84"/>
      <c r="AM802" s="84"/>
      <c r="AN802" s="86">
        <v>41486.694594907407</v>
      </c>
      <c r="AO802" s="88" t="s">
        <v>18434</v>
      </c>
      <c r="AP802" s="84" t="b">
        <v>0</v>
      </c>
      <c r="AQ802" s="84" t="b">
        <v>0</v>
      </c>
      <c r="AR802" s="84" t="b">
        <v>1</v>
      </c>
      <c r="AS802" s="84" t="s">
        <v>291</v>
      </c>
      <c r="AT802" s="84">
        <v>34</v>
      </c>
      <c r="AU802" s="88" t="s">
        <v>19833</v>
      </c>
      <c r="AV802" s="84" t="b">
        <v>0</v>
      </c>
      <c r="AW802" s="84" t="s">
        <v>745</v>
      </c>
      <c r="AX802" s="88" t="s">
        <v>21891</v>
      </c>
      <c r="AY802" s="84" t="s">
        <v>66</v>
      </c>
      <c r="AZ802" s="2"/>
      <c r="BA802" s="3"/>
      <c r="BB802" s="3"/>
      <c r="BC802" s="3"/>
      <c r="BD802" s="3"/>
    </row>
    <row r="803" spans="1:56" x14ac:dyDescent="0.2">
      <c r="A803" s="69" t="s">
        <v>2700</v>
      </c>
      <c r="B803" s="70"/>
      <c r="C803" s="70"/>
      <c r="D803" s="71"/>
      <c r="E803" s="108"/>
      <c r="F803" s="113" t="s">
        <v>7227</v>
      </c>
      <c r="G803" s="109"/>
      <c r="H803" s="74"/>
      <c r="I803" s="75"/>
      <c r="J803" s="110"/>
      <c r="K803" s="74" t="s">
        <v>24044</v>
      </c>
      <c r="L803" s="111"/>
      <c r="M803" s="79"/>
      <c r="N803" s="79"/>
      <c r="O803" s="80"/>
      <c r="P803" s="81"/>
      <c r="Q803" s="81"/>
      <c r="R803" s="91"/>
      <c r="S803" s="91"/>
      <c r="T803" s="91"/>
      <c r="U803" s="91"/>
      <c r="V803" s="52"/>
      <c r="W803" s="52"/>
      <c r="X803" s="52"/>
      <c r="Y803" s="52"/>
      <c r="Z803" s="51"/>
      <c r="AA803" s="76"/>
      <c r="AB803" s="76"/>
      <c r="AC803" s="77"/>
      <c r="AD803" s="84" t="s">
        <v>12752</v>
      </c>
      <c r="AE803" s="84">
        <v>3779</v>
      </c>
      <c r="AF803" s="84">
        <v>5611</v>
      </c>
      <c r="AG803" s="84">
        <v>150506</v>
      </c>
      <c r="AH803" s="84">
        <v>75092</v>
      </c>
      <c r="AI803" s="84">
        <v>-21600</v>
      </c>
      <c r="AJ803" s="84" t="s">
        <v>14743</v>
      </c>
      <c r="AK803" s="84" t="s">
        <v>507</v>
      </c>
      <c r="AL803" s="84"/>
      <c r="AM803" s="84" t="s">
        <v>601</v>
      </c>
      <c r="AN803" s="86">
        <v>40856.159050925926</v>
      </c>
      <c r="AO803" s="88" t="s">
        <v>18435</v>
      </c>
      <c r="AP803" s="84" t="b">
        <v>0</v>
      </c>
      <c r="AQ803" s="84" t="b">
        <v>0</v>
      </c>
      <c r="AR803" s="84" t="b">
        <v>1</v>
      </c>
      <c r="AS803" s="84" t="s">
        <v>290</v>
      </c>
      <c r="AT803" s="84">
        <v>352</v>
      </c>
      <c r="AU803" s="88" t="s">
        <v>19834</v>
      </c>
      <c r="AV803" s="84" t="b">
        <v>0</v>
      </c>
      <c r="AW803" s="84" t="s">
        <v>745</v>
      </c>
      <c r="AX803" s="88" t="s">
        <v>21892</v>
      </c>
      <c r="AY803" s="84" t="s">
        <v>66</v>
      </c>
      <c r="AZ803" s="2"/>
      <c r="BA803" s="3"/>
      <c r="BB803" s="3"/>
      <c r="BC803" s="3"/>
      <c r="BD803" s="3"/>
    </row>
    <row r="804" spans="1:56" x14ac:dyDescent="0.2">
      <c r="A804" s="69" t="s">
        <v>2701</v>
      </c>
      <c r="B804" s="70"/>
      <c r="C804" s="70"/>
      <c r="D804" s="71"/>
      <c r="E804" s="108"/>
      <c r="F804" s="113" t="s">
        <v>7228</v>
      </c>
      <c r="G804" s="109"/>
      <c r="H804" s="74"/>
      <c r="I804" s="75"/>
      <c r="J804" s="110"/>
      <c r="K804" s="74" t="s">
        <v>24045</v>
      </c>
      <c r="L804" s="111"/>
      <c r="M804" s="79"/>
      <c r="N804" s="79"/>
      <c r="O804" s="80"/>
      <c r="P804" s="81"/>
      <c r="Q804" s="81"/>
      <c r="R804" s="91"/>
      <c r="S804" s="91"/>
      <c r="T804" s="91"/>
      <c r="U804" s="91"/>
      <c r="V804" s="52"/>
      <c r="W804" s="52"/>
      <c r="X804" s="52"/>
      <c r="Y804" s="52"/>
      <c r="Z804" s="51"/>
      <c r="AA804" s="76"/>
      <c r="AB804" s="76"/>
      <c r="AC804" s="77"/>
      <c r="AD804" s="84" t="s">
        <v>12753</v>
      </c>
      <c r="AE804" s="84">
        <v>270</v>
      </c>
      <c r="AF804" s="84">
        <v>356</v>
      </c>
      <c r="AG804" s="84">
        <v>16412</v>
      </c>
      <c r="AH804" s="84">
        <v>10033</v>
      </c>
      <c r="AI804" s="84"/>
      <c r="AJ804" s="84" t="s">
        <v>14744</v>
      </c>
      <c r="AK804" s="84"/>
      <c r="AL804" s="84"/>
      <c r="AM804" s="84"/>
      <c r="AN804" s="86">
        <v>41012.279143518521</v>
      </c>
      <c r="AO804" s="88" t="s">
        <v>18436</v>
      </c>
      <c r="AP804" s="84" t="b">
        <v>1</v>
      </c>
      <c r="AQ804" s="84" t="b">
        <v>0</v>
      </c>
      <c r="AR804" s="84" t="b">
        <v>0</v>
      </c>
      <c r="AS804" s="84" t="s">
        <v>2154</v>
      </c>
      <c r="AT804" s="84">
        <v>3</v>
      </c>
      <c r="AU804" s="88" t="s">
        <v>674</v>
      </c>
      <c r="AV804" s="84" t="b">
        <v>0</v>
      </c>
      <c r="AW804" s="84" t="s">
        <v>745</v>
      </c>
      <c r="AX804" s="88" t="s">
        <v>21893</v>
      </c>
      <c r="AY804" s="84" t="s">
        <v>66</v>
      </c>
      <c r="AZ804" s="2"/>
      <c r="BA804" s="3"/>
      <c r="BB804" s="3"/>
      <c r="BC804" s="3"/>
      <c r="BD804" s="3"/>
    </row>
    <row r="805" spans="1:56" x14ac:dyDescent="0.2">
      <c r="A805" s="69" t="s">
        <v>2702</v>
      </c>
      <c r="B805" s="70"/>
      <c r="C805" s="70"/>
      <c r="D805" s="71"/>
      <c r="E805" s="108"/>
      <c r="F805" s="113" t="s">
        <v>7229</v>
      </c>
      <c r="G805" s="109"/>
      <c r="H805" s="74"/>
      <c r="I805" s="75"/>
      <c r="J805" s="110"/>
      <c r="K805" s="74" t="s">
        <v>24046</v>
      </c>
      <c r="L805" s="111"/>
      <c r="M805" s="79"/>
      <c r="N805" s="79"/>
      <c r="O805" s="80"/>
      <c r="P805" s="81"/>
      <c r="Q805" s="81"/>
      <c r="R805" s="91"/>
      <c r="S805" s="91"/>
      <c r="T805" s="91"/>
      <c r="U805" s="91"/>
      <c r="V805" s="52"/>
      <c r="W805" s="52"/>
      <c r="X805" s="52"/>
      <c r="Y805" s="52"/>
      <c r="Z805" s="51"/>
      <c r="AA805" s="76"/>
      <c r="AB805" s="76"/>
      <c r="AC805" s="77"/>
      <c r="AD805" s="84" t="s">
        <v>12754</v>
      </c>
      <c r="AE805" s="84">
        <v>2464</v>
      </c>
      <c r="AF805" s="84">
        <v>1352</v>
      </c>
      <c r="AG805" s="84">
        <v>7324</v>
      </c>
      <c r="AH805" s="84">
        <v>3438</v>
      </c>
      <c r="AI805" s="84">
        <v>39600</v>
      </c>
      <c r="AJ805" s="84" t="s">
        <v>14745</v>
      </c>
      <c r="AK805" s="84" t="s">
        <v>623</v>
      </c>
      <c r="AL805" s="84"/>
      <c r="AM805" s="84" t="s">
        <v>623</v>
      </c>
      <c r="AN805" s="86">
        <v>39715.285868055558</v>
      </c>
      <c r="AO805" s="88" t="s">
        <v>18437</v>
      </c>
      <c r="AP805" s="84" t="b">
        <v>0</v>
      </c>
      <c r="AQ805" s="84" t="b">
        <v>0</v>
      </c>
      <c r="AR805" s="84" t="b">
        <v>1</v>
      </c>
      <c r="AS805" s="84" t="s">
        <v>290</v>
      </c>
      <c r="AT805" s="84">
        <v>40</v>
      </c>
      <c r="AU805" s="88" t="s">
        <v>19835</v>
      </c>
      <c r="AV805" s="84" t="b">
        <v>0</v>
      </c>
      <c r="AW805" s="84" t="s">
        <v>745</v>
      </c>
      <c r="AX805" s="88" t="s">
        <v>21894</v>
      </c>
      <c r="AY805" s="84" t="s">
        <v>66</v>
      </c>
      <c r="AZ805" s="2"/>
      <c r="BA805" s="3"/>
      <c r="BB805" s="3"/>
      <c r="BC805" s="3"/>
      <c r="BD805" s="3"/>
    </row>
    <row r="806" spans="1:56" x14ac:dyDescent="0.2">
      <c r="A806" s="69" t="s">
        <v>2703</v>
      </c>
      <c r="B806" s="70"/>
      <c r="C806" s="70"/>
      <c r="D806" s="71"/>
      <c r="E806" s="108"/>
      <c r="F806" s="113" t="s">
        <v>7230</v>
      </c>
      <c r="G806" s="109"/>
      <c r="H806" s="74"/>
      <c r="I806" s="75"/>
      <c r="J806" s="110"/>
      <c r="K806" s="74" t="s">
        <v>24047</v>
      </c>
      <c r="L806" s="111"/>
      <c r="M806" s="79"/>
      <c r="N806" s="79"/>
      <c r="O806" s="80"/>
      <c r="P806" s="81"/>
      <c r="Q806" s="81"/>
      <c r="R806" s="91"/>
      <c r="S806" s="91"/>
      <c r="T806" s="91"/>
      <c r="U806" s="91"/>
      <c r="V806" s="52"/>
      <c r="W806" s="52"/>
      <c r="X806" s="52"/>
      <c r="Y806" s="52"/>
      <c r="Z806" s="51"/>
      <c r="AA806" s="76"/>
      <c r="AB806" s="76"/>
      <c r="AC806" s="77"/>
      <c r="AD806" s="84" t="s">
        <v>12755</v>
      </c>
      <c r="AE806" s="84">
        <v>72</v>
      </c>
      <c r="AF806" s="84">
        <v>316</v>
      </c>
      <c r="AG806" s="84">
        <v>8645</v>
      </c>
      <c r="AH806" s="84">
        <v>67134</v>
      </c>
      <c r="AI806" s="84">
        <v>-28800</v>
      </c>
      <c r="AJ806" s="84" t="s">
        <v>14746</v>
      </c>
      <c r="AK806" s="84" t="s">
        <v>16256</v>
      </c>
      <c r="AL806" s="84"/>
      <c r="AM806" s="84" t="s">
        <v>602</v>
      </c>
      <c r="AN806" s="86">
        <v>42374.761307870373</v>
      </c>
      <c r="AO806" s="88" t="s">
        <v>18438</v>
      </c>
      <c r="AP806" s="84" t="b">
        <v>0</v>
      </c>
      <c r="AQ806" s="84" t="b">
        <v>0</v>
      </c>
      <c r="AR806" s="84" t="b">
        <v>0</v>
      </c>
      <c r="AS806" s="84" t="s">
        <v>290</v>
      </c>
      <c r="AT806" s="84">
        <v>9</v>
      </c>
      <c r="AU806" s="88" t="s">
        <v>674</v>
      </c>
      <c r="AV806" s="84" t="b">
        <v>0</v>
      </c>
      <c r="AW806" s="84" t="s">
        <v>745</v>
      </c>
      <c r="AX806" s="88" t="s">
        <v>21895</v>
      </c>
      <c r="AY806" s="84" t="s">
        <v>66</v>
      </c>
      <c r="AZ806" s="2"/>
      <c r="BA806" s="3"/>
      <c r="BB806" s="3"/>
      <c r="BC806" s="3"/>
      <c r="BD806" s="3"/>
    </row>
    <row r="807" spans="1:56" x14ac:dyDescent="0.2">
      <c r="A807" s="69" t="s">
        <v>2704</v>
      </c>
      <c r="B807" s="70"/>
      <c r="C807" s="70"/>
      <c r="D807" s="71"/>
      <c r="E807" s="108"/>
      <c r="F807" s="113" t="s">
        <v>7231</v>
      </c>
      <c r="G807" s="109"/>
      <c r="H807" s="74"/>
      <c r="I807" s="75"/>
      <c r="J807" s="110"/>
      <c r="K807" s="74" t="s">
        <v>24048</v>
      </c>
      <c r="L807" s="111"/>
      <c r="M807" s="79"/>
      <c r="N807" s="79"/>
      <c r="O807" s="80"/>
      <c r="P807" s="81"/>
      <c r="Q807" s="81"/>
      <c r="R807" s="91"/>
      <c r="S807" s="91"/>
      <c r="T807" s="91"/>
      <c r="U807" s="91"/>
      <c r="V807" s="52"/>
      <c r="W807" s="52"/>
      <c r="X807" s="52"/>
      <c r="Y807" s="52"/>
      <c r="Z807" s="51"/>
      <c r="AA807" s="76"/>
      <c r="AB807" s="76"/>
      <c r="AC807" s="77"/>
      <c r="AD807" s="84" t="s">
        <v>12756</v>
      </c>
      <c r="AE807" s="84">
        <v>577</v>
      </c>
      <c r="AF807" s="84">
        <v>38832</v>
      </c>
      <c r="AG807" s="84">
        <v>26502</v>
      </c>
      <c r="AH807" s="84">
        <v>34031</v>
      </c>
      <c r="AI807" s="84">
        <v>32400</v>
      </c>
      <c r="AJ807" s="84" t="s">
        <v>14747</v>
      </c>
      <c r="AK807" s="84"/>
      <c r="AL807" s="88" t="s">
        <v>17118</v>
      </c>
      <c r="AM807" s="84" t="s">
        <v>1436</v>
      </c>
      <c r="AN807" s="86">
        <v>41285.046898148146</v>
      </c>
      <c r="AO807" s="88" t="s">
        <v>18439</v>
      </c>
      <c r="AP807" s="84" t="b">
        <v>1</v>
      </c>
      <c r="AQ807" s="84" t="b">
        <v>0</v>
      </c>
      <c r="AR807" s="84" t="b">
        <v>0</v>
      </c>
      <c r="AS807" s="84" t="s">
        <v>1654</v>
      </c>
      <c r="AT807" s="84">
        <v>432</v>
      </c>
      <c r="AU807" s="88" t="s">
        <v>674</v>
      </c>
      <c r="AV807" s="84" t="b">
        <v>0</v>
      </c>
      <c r="AW807" s="84" t="s">
        <v>745</v>
      </c>
      <c r="AX807" s="88" t="s">
        <v>21896</v>
      </c>
      <c r="AY807" s="84" t="s">
        <v>66</v>
      </c>
      <c r="AZ807" s="2"/>
      <c r="BA807" s="3"/>
      <c r="BB807" s="3"/>
      <c r="BC807" s="3"/>
      <c r="BD807" s="3"/>
    </row>
    <row r="808" spans="1:56" x14ac:dyDescent="0.2">
      <c r="A808" s="69" t="s">
        <v>2705</v>
      </c>
      <c r="B808" s="70"/>
      <c r="C808" s="70"/>
      <c r="D808" s="71"/>
      <c r="E808" s="108"/>
      <c r="F808" s="113" t="s">
        <v>7232</v>
      </c>
      <c r="G808" s="109"/>
      <c r="H808" s="74"/>
      <c r="I808" s="75"/>
      <c r="J808" s="110"/>
      <c r="K808" s="74" t="s">
        <v>24049</v>
      </c>
      <c r="L808" s="111"/>
      <c r="M808" s="79"/>
      <c r="N808" s="79"/>
      <c r="O808" s="80"/>
      <c r="P808" s="81"/>
      <c r="Q808" s="81"/>
      <c r="R808" s="91"/>
      <c r="S808" s="91"/>
      <c r="T808" s="91"/>
      <c r="U808" s="91"/>
      <c r="V808" s="52"/>
      <c r="W808" s="52"/>
      <c r="X808" s="52"/>
      <c r="Y808" s="52"/>
      <c r="Z808" s="51"/>
      <c r="AA808" s="76"/>
      <c r="AB808" s="76"/>
      <c r="AC808" s="77"/>
      <c r="AD808" s="84" t="s">
        <v>12757</v>
      </c>
      <c r="AE808" s="84">
        <v>268</v>
      </c>
      <c r="AF808" s="84">
        <v>365</v>
      </c>
      <c r="AG808" s="84">
        <v>150951</v>
      </c>
      <c r="AH808" s="84">
        <v>48149</v>
      </c>
      <c r="AI808" s="84">
        <v>28800</v>
      </c>
      <c r="AJ808" s="84" t="s">
        <v>14748</v>
      </c>
      <c r="AK808" s="84" t="s">
        <v>16257</v>
      </c>
      <c r="AL808" s="84"/>
      <c r="AM808" s="84" t="s">
        <v>1542</v>
      </c>
      <c r="AN808" s="86">
        <v>40605.376597222225</v>
      </c>
      <c r="AO808" s="84"/>
      <c r="AP808" s="84" t="b">
        <v>0</v>
      </c>
      <c r="AQ808" s="84" t="b">
        <v>0</v>
      </c>
      <c r="AR808" s="84" t="b">
        <v>0</v>
      </c>
      <c r="AS808" s="84" t="s">
        <v>1654</v>
      </c>
      <c r="AT808" s="84">
        <v>12</v>
      </c>
      <c r="AU808" s="88" t="s">
        <v>674</v>
      </c>
      <c r="AV808" s="84" t="b">
        <v>0</v>
      </c>
      <c r="AW808" s="84" t="s">
        <v>745</v>
      </c>
      <c r="AX808" s="88" t="s">
        <v>21897</v>
      </c>
      <c r="AY808" s="84" t="s">
        <v>66</v>
      </c>
      <c r="AZ808" s="2"/>
      <c r="BA808" s="3"/>
      <c r="BB808" s="3"/>
      <c r="BC808" s="3"/>
      <c r="BD808" s="3"/>
    </row>
    <row r="809" spans="1:56" x14ac:dyDescent="0.2">
      <c r="A809" s="69" t="s">
        <v>2706</v>
      </c>
      <c r="B809" s="70"/>
      <c r="C809" s="70"/>
      <c r="D809" s="71"/>
      <c r="E809" s="108"/>
      <c r="F809" s="113" t="s">
        <v>7233</v>
      </c>
      <c r="G809" s="109"/>
      <c r="H809" s="74"/>
      <c r="I809" s="75"/>
      <c r="J809" s="110"/>
      <c r="K809" s="74" t="s">
        <v>24050</v>
      </c>
      <c r="L809" s="111"/>
      <c r="M809" s="79"/>
      <c r="N809" s="79"/>
      <c r="O809" s="80"/>
      <c r="P809" s="81"/>
      <c r="Q809" s="81"/>
      <c r="R809" s="91"/>
      <c r="S809" s="91"/>
      <c r="T809" s="91"/>
      <c r="U809" s="91"/>
      <c r="V809" s="52"/>
      <c r="W809" s="52"/>
      <c r="X809" s="52"/>
      <c r="Y809" s="52"/>
      <c r="Z809" s="51"/>
      <c r="AA809" s="76"/>
      <c r="AB809" s="76"/>
      <c r="AC809" s="77"/>
      <c r="AD809" s="84" t="s">
        <v>12758</v>
      </c>
      <c r="AE809" s="84">
        <v>4107</v>
      </c>
      <c r="AF809" s="84">
        <v>3583</v>
      </c>
      <c r="AG809" s="84">
        <v>40996</v>
      </c>
      <c r="AH809" s="84">
        <v>1552</v>
      </c>
      <c r="AI809" s="84">
        <v>-18000</v>
      </c>
      <c r="AJ809" s="84" t="s">
        <v>14749</v>
      </c>
      <c r="AK809" s="84"/>
      <c r="AL809" s="84"/>
      <c r="AM809" s="84" t="s">
        <v>603</v>
      </c>
      <c r="AN809" s="86">
        <v>40983.010717592595</v>
      </c>
      <c r="AO809" s="88" t="s">
        <v>18440</v>
      </c>
      <c r="AP809" s="84" t="b">
        <v>0</v>
      </c>
      <c r="AQ809" s="84" t="b">
        <v>0</v>
      </c>
      <c r="AR809" s="84" t="b">
        <v>0</v>
      </c>
      <c r="AS809" s="84" t="s">
        <v>290</v>
      </c>
      <c r="AT809" s="84">
        <v>33</v>
      </c>
      <c r="AU809" s="88" t="s">
        <v>686</v>
      </c>
      <c r="AV809" s="84" t="b">
        <v>0</v>
      </c>
      <c r="AW809" s="84" t="s">
        <v>745</v>
      </c>
      <c r="AX809" s="88" t="s">
        <v>21898</v>
      </c>
      <c r="AY809" s="84" t="s">
        <v>66</v>
      </c>
      <c r="AZ809" s="2"/>
      <c r="BA809" s="3"/>
      <c r="BB809" s="3"/>
      <c r="BC809" s="3"/>
      <c r="BD809" s="3"/>
    </row>
    <row r="810" spans="1:56" x14ac:dyDescent="0.2">
      <c r="A810" s="69" t="s">
        <v>2707</v>
      </c>
      <c r="B810" s="70"/>
      <c r="C810" s="70"/>
      <c r="D810" s="71"/>
      <c r="E810" s="108"/>
      <c r="F810" s="113" t="s">
        <v>7234</v>
      </c>
      <c r="G810" s="109"/>
      <c r="H810" s="74"/>
      <c r="I810" s="75"/>
      <c r="J810" s="110"/>
      <c r="K810" s="74" t="s">
        <v>24051</v>
      </c>
      <c r="L810" s="111"/>
      <c r="M810" s="79"/>
      <c r="N810" s="79"/>
      <c r="O810" s="80"/>
      <c r="P810" s="81"/>
      <c r="Q810" s="81"/>
      <c r="R810" s="91"/>
      <c r="S810" s="91"/>
      <c r="T810" s="91"/>
      <c r="U810" s="91"/>
      <c r="V810" s="52"/>
      <c r="W810" s="52"/>
      <c r="X810" s="52"/>
      <c r="Y810" s="52"/>
      <c r="Z810" s="51"/>
      <c r="AA810" s="76"/>
      <c r="AB810" s="76"/>
      <c r="AC810" s="77"/>
      <c r="AD810" s="84" t="s">
        <v>1192</v>
      </c>
      <c r="AE810" s="84">
        <v>945</v>
      </c>
      <c r="AF810" s="84">
        <v>333</v>
      </c>
      <c r="AG810" s="84">
        <v>8960</v>
      </c>
      <c r="AH810" s="84">
        <v>12163</v>
      </c>
      <c r="AI810" s="84"/>
      <c r="AJ810" s="84" t="s">
        <v>14750</v>
      </c>
      <c r="AK810" s="84" t="s">
        <v>310</v>
      </c>
      <c r="AL810" s="88" t="s">
        <v>17119</v>
      </c>
      <c r="AM810" s="84"/>
      <c r="AN810" s="86">
        <v>42792.274652777778</v>
      </c>
      <c r="AO810" s="88" t="s">
        <v>18441</v>
      </c>
      <c r="AP810" s="84" t="b">
        <v>1</v>
      </c>
      <c r="AQ810" s="84" t="b">
        <v>0</v>
      </c>
      <c r="AR810" s="84" t="b">
        <v>1</v>
      </c>
      <c r="AS810" s="84" t="s">
        <v>290</v>
      </c>
      <c r="AT810" s="84">
        <v>1</v>
      </c>
      <c r="AU810" s="84"/>
      <c r="AV810" s="84" t="b">
        <v>0</v>
      </c>
      <c r="AW810" s="84" t="s">
        <v>745</v>
      </c>
      <c r="AX810" s="88" t="s">
        <v>21899</v>
      </c>
      <c r="AY810" s="84" t="s">
        <v>66</v>
      </c>
      <c r="AZ810" s="2"/>
      <c r="BA810" s="3"/>
      <c r="BB810" s="3"/>
      <c r="BC810" s="3"/>
      <c r="BD810" s="3"/>
    </row>
    <row r="811" spans="1:56" x14ac:dyDescent="0.2">
      <c r="A811" s="69" t="s">
        <v>2708</v>
      </c>
      <c r="B811" s="70"/>
      <c r="C811" s="70"/>
      <c r="D811" s="71"/>
      <c r="E811" s="108"/>
      <c r="F811" s="113" t="s">
        <v>20588</v>
      </c>
      <c r="G811" s="109"/>
      <c r="H811" s="74"/>
      <c r="I811" s="75"/>
      <c r="J811" s="110"/>
      <c r="K811" s="74" t="s">
        <v>24052</v>
      </c>
      <c r="L811" s="111"/>
      <c r="M811" s="79"/>
      <c r="N811" s="79"/>
      <c r="O811" s="80"/>
      <c r="P811" s="81"/>
      <c r="Q811" s="81"/>
      <c r="R811" s="91"/>
      <c r="S811" s="91"/>
      <c r="T811" s="91"/>
      <c r="U811" s="91"/>
      <c r="V811" s="52"/>
      <c r="W811" s="52"/>
      <c r="X811" s="52"/>
      <c r="Y811" s="52"/>
      <c r="Z811" s="51"/>
      <c r="AA811" s="76"/>
      <c r="AB811" s="76"/>
      <c r="AC811" s="77"/>
      <c r="AD811" s="84" t="s">
        <v>12759</v>
      </c>
      <c r="AE811" s="84">
        <v>4386</v>
      </c>
      <c r="AF811" s="84">
        <v>10930</v>
      </c>
      <c r="AG811" s="84">
        <v>11910</v>
      </c>
      <c r="AH811" s="84">
        <v>1394</v>
      </c>
      <c r="AI811" s="84">
        <v>-28800</v>
      </c>
      <c r="AJ811" s="84" t="s">
        <v>14751</v>
      </c>
      <c r="AK811" s="84" t="s">
        <v>16258</v>
      </c>
      <c r="AL811" s="88" t="s">
        <v>17120</v>
      </c>
      <c r="AM811" s="84" t="s">
        <v>602</v>
      </c>
      <c r="AN811" s="86">
        <v>39968.67559027778</v>
      </c>
      <c r="AO811" s="88" t="s">
        <v>18442</v>
      </c>
      <c r="AP811" s="84" t="b">
        <v>0</v>
      </c>
      <c r="AQ811" s="84" t="b">
        <v>0</v>
      </c>
      <c r="AR811" s="84" t="b">
        <v>0</v>
      </c>
      <c r="AS811" s="84" t="s">
        <v>290</v>
      </c>
      <c r="AT811" s="84">
        <v>127</v>
      </c>
      <c r="AU811" s="88" t="s">
        <v>19836</v>
      </c>
      <c r="AV811" s="84" t="b">
        <v>0</v>
      </c>
      <c r="AW811" s="84" t="s">
        <v>745</v>
      </c>
      <c r="AX811" s="88" t="s">
        <v>21900</v>
      </c>
      <c r="AY811" s="84" t="s">
        <v>66</v>
      </c>
      <c r="AZ811" s="2"/>
      <c r="BA811" s="3"/>
      <c r="BB811" s="3"/>
      <c r="BC811" s="3"/>
      <c r="BD811" s="3"/>
    </row>
    <row r="812" spans="1:56" x14ac:dyDescent="0.2">
      <c r="A812" s="69" t="s">
        <v>2709</v>
      </c>
      <c r="B812" s="70"/>
      <c r="C812" s="70"/>
      <c r="D812" s="71"/>
      <c r="E812" s="108"/>
      <c r="F812" s="113" t="s">
        <v>275</v>
      </c>
      <c r="G812" s="109"/>
      <c r="H812" s="74"/>
      <c r="I812" s="75"/>
      <c r="J812" s="110"/>
      <c r="K812" s="74" t="s">
        <v>24053</v>
      </c>
      <c r="L812" s="111"/>
      <c r="M812" s="79"/>
      <c r="N812" s="79"/>
      <c r="O812" s="80"/>
      <c r="P812" s="81"/>
      <c r="Q812" s="81"/>
      <c r="R812" s="91"/>
      <c r="S812" s="91"/>
      <c r="T812" s="91"/>
      <c r="U812" s="91"/>
      <c r="V812" s="52"/>
      <c r="W812" s="52"/>
      <c r="X812" s="52"/>
      <c r="Y812" s="52"/>
      <c r="Z812" s="51"/>
      <c r="AA812" s="76"/>
      <c r="AB812" s="76"/>
      <c r="AC812" s="77"/>
      <c r="AD812" s="84" t="s">
        <v>12760</v>
      </c>
      <c r="AE812" s="84">
        <v>91</v>
      </c>
      <c r="AF812" s="84">
        <v>43</v>
      </c>
      <c r="AG812" s="84">
        <v>375</v>
      </c>
      <c r="AH812" s="84">
        <v>4351</v>
      </c>
      <c r="AI812" s="84"/>
      <c r="AJ812" s="84"/>
      <c r="AK812" s="84"/>
      <c r="AL812" s="84"/>
      <c r="AM812" s="84"/>
      <c r="AN812" s="86">
        <v>42751.679606481484</v>
      </c>
      <c r="AO812" s="84"/>
      <c r="AP812" s="84" t="b">
        <v>1</v>
      </c>
      <c r="AQ812" s="84" t="b">
        <v>1</v>
      </c>
      <c r="AR812" s="84" t="b">
        <v>0</v>
      </c>
      <c r="AS812" s="84" t="s">
        <v>2154</v>
      </c>
      <c r="AT812" s="84">
        <v>0</v>
      </c>
      <c r="AU812" s="84"/>
      <c r="AV812" s="84" t="b">
        <v>0</v>
      </c>
      <c r="AW812" s="84" t="s">
        <v>745</v>
      </c>
      <c r="AX812" s="88" t="s">
        <v>21901</v>
      </c>
      <c r="AY812" s="84" t="s">
        <v>66</v>
      </c>
      <c r="AZ812" s="2"/>
      <c r="BA812" s="3"/>
      <c r="BB812" s="3"/>
      <c r="BC812" s="3"/>
      <c r="BD812" s="3"/>
    </row>
    <row r="813" spans="1:56" x14ac:dyDescent="0.2">
      <c r="A813" s="69" t="s">
        <v>2710</v>
      </c>
      <c r="B813" s="70"/>
      <c r="C813" s="70"/>
      <c r="D813" s="71"/>
      <c r="E813" s="108"/>
      <c r="F813" s="113" t="s">
        <v>7235</v>
      </c>
      <c r="G813" s="109"/>
      <c r="H813" s="74"/>
      <c r="I813" s="75"/>
      <c r="J813" s="110"/>
      <c r="K813" s="74" t="s">
        <v>24054</v>
      </c>
      <c r="L813" s="111"/>
      <c r="M813" s="79"/>
      <c r="N813" s="79"/>
      <c r="O813" s="80"/>
      <c r="P813" s="81"/>
      <c r="Q813" s="81"/>
      <c r="R813" s="91"/>
      <c r="S813" s="91"/>
      <c r="T813" s="91"/>
      <c r="U813" s="91"/>
      <c r="V813" s="52"/>
      <c r="W813" s="52"/>
      <c r="X813" s="52"/>
      <c r="Y813" s="52"/>
      <c r="Z813" s="51"/>
      <c r="AA813" s="76"/>
      <c r="AB813" s="76"/>
      <c r="AC813" s="77"/>
      <c r="AD813" s="84" t="s">
        <v>12761</v>
      </c>
      <c r="AE813" s="84">
        <v>124905</v>
      </c>
      <c r="AF813" s="84">
        <v>887467</v>
      </c>
      <c r="AG813" s="84">
        <v>41266</v>
      </c>
      <c r="AH813" s="84">
        <v>2791</v>
      </c>
      <c r="AI813" s="84">
        <v>32400</v>
      </c>
      <c r="AJ813" s="84" t="s">
        <v>14752</v>
      </c>
      <c r="AK813" s="84" t="s">
        <v>16002</v>
      </c>
      <c r="AL813" s="88" t="s">
        <v>17121</v>
      </c>
      <c r="AM813" s="84" t="s">
        <v>1550</v>
      </c>
      <c r="AN813" s="86">
        <v>40070.116956018515</v>
      </c>
      <c r="AO813" s="88" t="s">
        <v>18443</v>
      </c>
      <c r="AP813" s="84" t="b">
        <v>0</v>
      </c>
      <c r="AQ813" s="84" t="b">
        <v>0</v>
      </c>
      <c r="AR813" s="84" t="b">
        <v>0</v>
      </c>
      <c r="AS813" s="84" t="s">
        <v>2154</v>
      </c>
      <c r="AT813" s="84">
        <v>3294</v>
      </c>
      <c r="AU813" s="88" t="s">
        <v>678</v>
      </c>
      <c r="AV813" s="84" t="b">
        <v>1</v>
      </c>
      <c r="AW813" s="84" t="s">
        <v>745</v>
      </c>
      <c r="AX813" s="88" t="s">
        <v>21902</v>
      </c>
      <c r="AY813" s="84" t="s">
        <v>66</v>
      </c>
      <c r="AZ813" s="2"/>
      <c r="BA813" s="3"/>
      <c r="BB813" s="3"/>
      <c r="BC813" s="3"/>
      <c r="BD813" s="3"/>
    </row>
    <row r="814" spans="1:56" x14ac:dyDescent="0.2">
      <c r="A814" s="69" t="s">
        <v>2711</v>
      </c>
      <c r="B814" s="70"/>
      <c r="C814" s="70"/>
      <c r="D814" s="71"/>
      <c r="E814" s="108"/>
      <c r="F814" s="113" t="s">
        <v>7236</v>
      </c>
      <c r="G814" s="109"/>
      <c r="H814" s="74"/>
      <c r="I814" s="75"/>
      <c r="J814" s="110"/>
      <c r="K814" s="74" t="s">
        <v>24055</v>
      </c>
      <c r="L814" s="111"/>
      <c r="M814" s="79"/>
      <c r="N814" s="79"/>
      <c r="O814" s="80"/>
      <c r="P814" s="81"/>
      <c r="Q814" s="81"/>
      <c r="R814" s="91"/>
      <c r="S814" s="91"/>
      <c r="T814" s="91"/>
      <c r="U814" s="91"/>
      <c r="V814" s="52"/>
      <c r="W814" s="52"/>
      <c r="X814" s="52"/>
      <c r="Y814" s="52"/>
      <c r="Z814" s="51"/>
      <c r="AA814" s="76"/>
      <c r="AB814" s="76"/>
      <c r="AC814" s="77"/>
      <c r="AD814" s="84" t="s">
        <v>12762</v>
      </c>
      <c r="AE814" s="84">
        <v>109</v>
      </c>
      <c r="AF814" s="84">
        <v>153</v>
      </c>
      <c r="AG814" s="84">
        <v>4893</v>
      </c>
      <c r="AH814" s="84">
        <v>4688</v>
      </c>
      <c r="AI814" s="84">
        <v>-28800</v>
      </c>
      <c r="AJ814" s="84" t="s">
        <v>14753</v>
      </c>
      <c r="AK814" s="84" t="s">
        <v>16259</v>
      </c>
      <c r="AL814" s="84"/>
      <c r="AM814" s="84" t="s">
        <v>602</v>
      </c>
      <c r="AN814" s="86">
        <v>43129.597511574073</v>
      </c>
      <c r="AO814" s="88" t="s">
        <v>18444</v>
      </c>
      <c r="AP814" s="84" t="b">
        <v>0</v>
      </c>
      <c r="AQ814" s="84" t="b">
        <v>0</v>
      </c>
      <c r="AR814" s="84" t="b">
        <v>0</v>
      </c>
      <c r="AS814" s="84" t="s">
        <v>2154</v>
      </c>
      <c r="AT814" s="84">
        <v>0</v>
      </c>
      <c r="AU814" s="88" t="s">
        <v>674</v>
      </c>
      <c r="AV814" s="84" t="b">
        <v>0</v>
      </c>
      <c r="AW814" s="84" t="s">
        <v>745</v>
      </c>
      <c r="AX814" s="88" t="s">
        <v>21903</v>
      </c>
      <c r="AY814" s="84" t="s">
        <v>66</v>
      </c>
      <c r="AZ814" s="2"/>
      <c r="BA814" s="3"/>
      <c r="BB814" s="3"/>
      <c r="BC814" s="3"/>
      <c r="BD814" s="3"/>
    </row>
    <row r="815" spans="1:56" x14ac:dyDescent="0.2">
      <c r="A815" s="69" t="s">
        <v>2008</v>
      </c>
      <c r="B815" s="70"/>
      <c r="C815" s="70"/>
      <c r="D815" s="71"/>
      <c r="E815" s="108"/>
      <c r="F815" s="113" t="s">
        <v>2177</v>
      </c>
      <c r="G815" s="109"/>
      <c r="H815" s="74"/>
      <c r="I815" s="75"/>
      <c r="J815" s="110"/>
      <c r="K815" s="74" t="s">
        <v>24056</v>
      </c>
      <c r="L815" s="111"/>
      <c r="M815" s="79"/>
      <c r="N815" s="79"/>
      <c r="O815" s="80"/>
      <c r="P815" s="81"/>
      <c r="Q815" s="81"/>
      <c r="R815" s="91"/>
      <c r="S815" s="91"/>
      <c r="T815" s="91"/>
      <c r="U815" s="91"/>
      <c r="V815" s="52"/>
      <c r="W815" s="52"/>
      <c r="X815" s="52"/>
      <c r="Y815" s="52"/>
      <c r="Z815" s="51"/>
      <c r="AA815" s="76"/>
      <c r="AB815" s="76"/>
      <c r="AC815" s="77"/>
      <c r="AD815" s="84" t="s">
        <v>2066</v>
      </c>
      <c r="AE815" s="84">
        <v>5700</v>
      </c>
      <c r="AF815" s="84">
        <v>11407518</v>
      </c>
      <c r="AG815" s="84">
        <v>498340</v>
      </c>
      <c r="AH815" s="84">
        <v>1083</v>
      </c>
      <c r="AI815" s="84">
        <v>-18000</v>
      </c>
      <c r="AJ815" s="84" t="s">
        <v>2093</v>
      </c>
      <c r="AK815" s="84"/>
      <c r="AL815" s="88" t="s">
        <v>2126</v>
      </c>
      <c r="AM815" s="84" t="s">
        <v>603</v>
      </c>
      <c r="AN815" s="86">
        <v>39562.588518518518</v>
      </c>
      <c r="AO815" s="88" t="s">
        <v>2149</v>
      </c>
      <c r="AP815" s="84" t="b">
        <v>0</v>
      </c>
      <c r="AQ815" s="84" t="b">
        <v>0</v>
      </c>
      <c r="AR815" s="84" t="b">
        <v>1</v>
      </c>
      <c r="AS815" s="84" t="s">
        <v>290</v>
      </c>
      <c r="AT815" s="84">
        <v>84541</v>
      </c>
      <c r="AU815" s="88" t="s">
        <v>2163</v>
      </c>
      <c r="AV815" s="84" t="b">
        <v>1</v>
      </c>
      <c r="AW815" s="84" t="s">
        <v>745</v>
      </c>
      <c r="AX815" s="88" t="s">
        <v>2200</v>
      </c>
      <c r="AY815" s="84" t="s">
        <v>66</v>
      </c>
      <c r="AZ815" s="2"/>
      <c r="BA815" s="3"/>
      <c r="BB815" s="3"/>
      <c r="BC815" s="3"/>
      <c r="BD815" s="3"/>
    </row>
    <row r="816" spans="1:56" x14ac:dyDescent="0.2">
      <c r="A816" s="69" t="s">
        <v>2712</v>
      </c>
      <c r="B816" s="70"/>
      <c r="C816" s="70"/>
      <c r="D816" s="71"/>
      <c r="E816" s="108"/>
      <c r="F816" s="113" t="s">
        <v>7237</v>
      </c>
      <c r="G816" s="109"/>
      <c r="H816" s="74"/>
      <c r="I816" s="75"/>
      <c r="J816" s="110"/>
      <c r="K816" s="74" t="s">
        <v>24057</v>
      </c>
      <c r="L816" s="111"/>
      <c r="M816" s="79"/>
      <c r="N816" s="79"/>
      <c r="O816" s="80"/>
      <c r="P816" s="81"/>
      <c r="Q816" s="81"/>
      <c r="R816" s="91"/>
      <c r="S816" s="91"/>
      <c r="T816" s="91"/>
      <c r="U816" s="91"/>
      <c r="V816" s="52"/>
      <c r="W816" s="52"/>
      <c r="X816" s="52"/>
      <c r="Y816" s="52"/>
      <c r="Z816" s="51"/>
      <c r="AA816" s="76"/>
      <c r="AB816" s="76"/>
      <c r="AC816" s="77"/>
      <c r="AD816" s="84" t="s">
        <v>12763</v>
      </c>
      <c r="AE816" s="84">
        <v>2469</v>
      </c>
      <c r="AF816" s="84">
        <v>2040</v>
      </c>
      <c r="AG816" s="84">
        <v>60887</v>
      </c>
      <c r="AH816" s="84">
        <v>34492</v>
      </c>
      <c r="AI816" s="84">
        <v>-28800</v>
      </c>
      <c r="AJ816" s="84" t="s">
        <v>14754</v>
      </c>
      <c r="AK816" s="84" t="s">
        <v>16260</v>
      </c>
      <c r="AL816" s="88" t="s">
        <v>17122</v>
      </c>
      <c r="AM816" s="84" t="s">
        <v>602</v>
      </c>
      <c r="AN816" s="86">
        <v>39899.590601851851</v>
      </c>
      <c r="AO816" s="88" t="s">
        <v>18445</v>
      </c>
      <c r="AP816" s="84" t="b">
        <v>0</v>
      </c>
      <c r="AQ816" s="84" t="b">
        <v>0</v>
      </c>
      <c r="AR816" s="84" t="b">
        <v>1</v>
      </c>
      <c r="AS816" s="84" t="s">
        <v>290</v>
      </c>
      <c r="AT816" s="84">
        <v>177</v>
      </c>
      <c r="AU816" s="88" t="s">
        <v>19837</v>
      </c>
      <c r="AV816" s="84" t="b">
        <v>0</v>
      </c>
      <c r="AW816" s="84" t="s">
        <v>745</v>
      </c>
      <c r="AX816" s="88" t="s">
        <v>21904</v>
      </c>
      <c r="AY816" s="84" t="s">
        <v>66</v>
      </c>
      <c r="AZ816" s="2"/>
      <c r="BA816" s="3"/>
      <c r="BB816" s="3"/>
      <c r="BC816" s="3"/>
      <c r="BD816" s="3"/>
    </row>
    <row r="817" spans="1:56" x14ac:dyDescent="0.2">
      <c r="A817" s="69" t="s">
        <v>2713</v>
      </c>
      <c r="B817" s="70"/>
      <c r="C817" s="70"/>
      <c r="D817" s="71"/>
      <c r="E817" s="108"/>
      <c r="F817" s="113" t="s">
        <v>7238</v>
      </c>
      <c r="G817" s="109"/>
      <c r="H817" s="74"/>
      <c r="I817" s="75"/>
      <c r="J817" s="110"/>
      <c r="K817" s="74" t="s">
        <v>24058</v>
      </c>
      <c r="L817" s="111"/>
      <c r="M817" s="79"/>
      <c r="N817" s="79"/>
      <c r="O817" s="80"/>
      <c r="P817" s="81"/>
      <c r="Q817" s="81"/>
      <c r="R817" s="91"/>
      <c r="S817" s="91"/>
      <c r="T817" s="91"/>
      <c r="U817" s="91"/>
      <c r="V817" s="52"/>
      <c r="W817" s="52"/>
      <c r="X817" s="52"/>
      <c r="Y817" s="52"/>
      <c r="Z817" s="51"/>
      <c r="AA817" s="76"/>
      <c r="AB817" s="76"/>
      <c r="AC817" s="77"/>
      <c r="AD817" s="84" t="s">
        <v>12764</v>
      </c>
      <c r="AE817" s="84">
        <v>602</v>
      </c>
      <c r="AF817" s="84">
        <v>347</v>
      </c>
      <c r="AG817" s="84">
        <v>5519</v>
      </c>
      <c r="AH817" s="84">
        <v>5031</v>
      </c>
      <c r="AI817" s="84">
        <v>-28800</v>
      </c>
      <c r="AJ817" s="84" t="s">
        <v>14755</v>
      </c>
      <c r="AK817" s="84" t="s">
        <v>16261</v>
      </c>
      <c r="AL817" s="88" t="s">
        <v>17123</v>
      </c>
      <c r="AM817" s="84" t="s">
        <v>602</v>
      </c>
      <c r="AN817" s="86">
        <v>40880.68309027778</v>
      </c>
      <c r="AO817" s="88" t="s">
        <v>18446</v>
      </c>
      <c r="AP817" s="84" t="b">
        <v>0</v>
      </c>
      <c r="AQ817" s="84" t="b">
        <v>0</v>
      </c>
      <c r="AR817" s="84" t="b">
        <v>0</v>
      </c>
      <c r="AS817" s="84" t="s">
        <v>290</v>
      </c>
      <c r="AT817" s="84">
        <v>10</v>
      </c>
      <c r="AU817" s="88" t="s">
        <v>679</v>
      </c>
      <c r="AV817" s="84" t="b">
        <v>0</v>
      </c>
      <c r="AW817" s="84" t="s">
        <v>745</v>
      </c>
      <c r="AX817" s="88" t="s">
        <v>21905</v>
      </c>
      <c r="AY817" s="84" t="s">
        <v>66</v>
      </c>
      <c r="AZ817" s="2"/>
      <c r="BA817" s="3"/>
      <c r="BB817" s="3"/>
      <c r="BC817" s="3"/>
      <c r="BD817" s="3"/>
    </row>
    <row r="818" spans="1:56" x14ac:dyDescent="0.2">
      <c r="A818" s="69" t="s">
        <v>2009</v>
      </c>
      <c r="B818" s="70"/>
      <c r="C818" s="70"/>
      <c r="D818" s="71"/>
      <c r="E818" s="108"/>
      <c r="F818" s="113" t="s">
        <v>2178</v>
      </c>
      <c r="G818" s="109"/>
      <c r="H818" s="74"/>
      <c r="I818" s="75"/>
      <c r="J818" s="110"/>
      <c r="K818" s="74" t="s">
        <v>2215</v>
      </c>
      <c r="L818" s="111"/>
      <c r="M818" s="79"/>
      <c r="N818" s="79"/>
      <c r="O818" s="80"/>
      <c r="P818" s="81"/>
      <c r="Q818" s="81"/>
      <c r="R818" s="91"/>
      <c r="S818" s="91"/>
      <c r="T818" s="91"/>
      <c r="U818" s="91"/>
      <c r="V818" s="52"/>
      <c r="W818" s="52"/>
      <c r="X818" s="52"/>
      <c r="Y818" s="52"/>
      <c r="Z818" s="51"/>
      <c r="AA818" s="76"/>
      <c r="AB818" s="76"/>
      <c r="AC818" s="77"/>
      <c r="AD818" s="84" t="s">
        <v>2068</v>
      </c>
      <c r="AE818" s="84">
        <v>33995</v>
      </c>
      <c r="AF818" s="84">
        <v>1112940</v>
      </c>
      <c r="AG818" s="84">
        <v>73907</v>
      </c>
      <c r="AH818" s="84">
        <v>19657</v>
      </c>
      <c r="AI818" s="84">
        <v>-18000</v>
      </c>
      <c r="AJ818" s="84" t="s">
        <v>2096</v>
      </c>
      <c r="AK818" s="84" t="s">
        <v>1338</v>
      </c>
      <c r="AL818" s="88" t="s">
        <v>2127</v>
      </c>
      <c r="AM818" s="84" t="s">
        <v>603</v>
      </c>
      <c r="AN818" s="86">
        <v>39891.047800925924</v>
      </c>
      <c r="AO818" s="88" t="s">
        <v>2151</v>
      </c>
      <c r="AP818" s="84" t="b">
        <v>0</v>
      </c>
      <c r="AQ818" s="84" t="b">
        <v>0</v>
      </c>
      <c r="AR818" s="84" t="b">
        <v>0</v>
      </c>
      <c r="AS818" s="84" t="s">
        <v>290</v>
      </c>
      <c r="AT818" s="84">
        <v>7116</v>
      </c>
      <c r="AU818" s="88" t="s">
        <v>2164</v>
      </c>
      <c r="AV818" s="84" t="b">
        <v>1</v>
      </c>
      <c r="AW818" s="84" t="s">
        <v>745</v>
      </c>
      <c r="AX818" s="88" t="s">
        <v>2202</v>
      </c>
      <c r="AY818" s="84" t="s">
        <v>65</v>
      </c>
      <c r="AZ818" s="2"/>
      <c r="BA818" s="3"/>
      <c r="BB818" s="3"/>
      <c r="BC818" s="3"/>
      <c r="BD818" s="3"/>
    </row>
    <row r="819" spans="1:56" x14ac:dyDescent="0.2">
      <c r="A819" s="69" t="s">
        <v>2010</v>
      </c>
      <c r="B819" s="70"/>
      <c r="C819" s="70"/>
      <c r="D819" s="71"/>
      <c r="E819" s="108"/>
      <c r="F819" s="113" t="s">
        <v>2179</v>
      </c>
      <c r="G819" s="109"/>
      <c r="H819" s="74"/>
      <c r="I819" s="75"/>
      <c r="J819" s="110"/>
      <c r="K819" s="74" t="s">
        <v>2216</v>
      </c>
      <c r="L819" s="111"/>
      <c r="M819" s="79"/>
      <c r="N819" s="79"/>
      <c r="O819" s="80"/>
      <c r="P819" s="81"/>
      <c r="Q819" s="81"/>
      <c r="R819" s="91"/>
      <c r="S819" s="91"/>
      <c r="T819" s="91"/>
      <c r="U819" s="91"/>
      <c r="V819" s="52"/>
      <c r="W819" s="52"/>
      <c r="X819" s="52"/>
      <c r="Y819" s="52"/>
      <c r="Z819" s="51"/>
      <c r="AA819" s="76"/>
      <c r="AB819" s="76"/>
      <c r="AC819" s="77"/>
      <c r="AD819" s="84" t="s">
        <v>2071</v>
      </c>
      <c r="AE819" s="84">
        <v>937</v>
      </c>
      <c r="AF819" s="84">
        <v>1154021</v>
      </c>
      <c r="AG819" s="84">
        <v>247604</v>
      </c>
      <c r="AH819" s="84">
        <v>1708</v>
      </c>
      <c r="AI819" s="84">
        <v>-18000</v>
      </c>
      <c r="AJ819" s="84" t="s">
        <v>2097</v>
      </c>
      <c r="AK819" s="84"/>
      <c r="AL819" s="88" t="s">
        <v>2128</v>
      </c>
      <c r="AM819" s="84" t="s">
        <v>607</v>
      </c>
      <c r="AN819" s="86">
        <v>39687.641689814816</v>
      </c>
      <c r="AO819" s="88" t="s">
        <v>2153</v>
      </c>
      <c r="AP819" s="84" t="b">
        <v>0</v>
      </c>
      <c r="AQ819" s="84" t="b">
        <v>0</v>
      </c>
      <c r="AR819" s="84" t="b">
        <v>1</v>
      </c>
      <c r="AS819" s="84" t="s">
        <v>290</v>
      </c>
      <c r="AT819" s="84">
        <v>23728</v>
      </c>
      <c r="AU819" s="88" t="s">
        <v>2165</v>
      </c>
      <c r="AV819" s="84" t="b">
        <v>1</v>
      </c>
      <c r="AW819" s="84" t="s">
        <v>745</v>
      </c>
      <c r="AX819" s="88" t="s">
        <v>2204</v>
      </c>
      <c r="AY819" s="84" t="s">
        <v>65</v>
      </c>
      <c r="AZ819" s="2"/>
      <c r="BA819" s="3"/>
      <c r="BB819" s="3"/>
      <c r="BC819" s="3"/>
      <c r="BD819" s="3"/>
    </row>
    <row r="820" spans="1:56" x14ac:dyDescent="0.2">
      <c r="A820" s="69" t="s">
        <v>816</v>
      </c>
      <c r="B820" s="70"/>
      <c r="C820" s="70"/>
      <c r="D820" s="71"/>
      <c r="E820" s="108"/>
      <c r="F820" s="113" t="s">
        <v>947</v>
      </c>
      <c r="G820" s="109"/>
      <c r="H820" s="74"/>
      <c r="I820" s="75"/>
      <c r="J820" s="110"/>
      <c r="K820" s="74" t="s">
        <v>24059</v>
      </c>
      <c r="L820" s="111"/>
      <c r="M820" s="79"/>
      <c r="N820" s="79"/>
      <c r="O820" s="80"/>
      <c r="P820" s="81"/>
      <c r="Q820" s="81"/>
      <c r="R820" s="91"/>
      <c r="S820" s="91"/>
      <c r="T820" s="91"/>
      <c r="U820" s="91"/>
      <c r="V820" s="52"/>
      <c r="W820" s="52"/>
      <c r="X820" s="52"/>
      <c r="Y820" s="52"/>
      <c r="Z820" s="51"/>
      <c r="AA820" s="76"/>
      <c r="AB820" s="76"/>
      <c r="AC820" s="77"/>
      <c r="AD820" s="84" t="s">
        <v>1090</v>
      </c>
      <c r="AE820" s="84">
        <v>7537</v>
      </c>
      <c r="AF820" s="84">
        <v>26019</v>
      </c>
      <c r="AG820" s="84">
        <v>74092</v>
      </c>
      <c r="AH820" s="84">
        <v>26590</v>
      </c>
      <c r="AI820" s="84">
        <v>-18000</v>
      </c>
      <c r="AJ820" s="84" t="s">
        <v>1218</v>
      </c>
      <c r="AK820" s="84" t="s">
        <v>1371</v>
      </c>
      <c r="AL820" s="88" t="s">
        <v>1495</v>
      </c>
      <c r="AM820" s="84" t="s">
        <v>603</v>
      </c>
      <c r="AN820" s="86">
        <v>41121.637372685182</v>
      </c>
      <c r="AO820" s="84"/>
      <c r="AP820" s="84" t="b">
        <v>0</v>
      </c>
      <c r="AQ820" s="84" t="b">
        <v>0</v>
      </c>
      <c r="AR820" s="84" t="b">
        <v>0</v>
      </c>
      <c r="AS820" s="84" t="s">
        <v>290</v>
      </c>
      <c r="AT820" s="84">
        <v>618</v>
      </c>
      <c r="AU820" s="88" t="s">
        <v>1670</v>
      </c>
      <c r="AV820" s="84" t="b">
        <v>0</v>
      </c>
      <c r="AW820" s="84" t="s">
        <v>745</v>
      </c>
      <c r="AX820" s="88" t="s">
        <v>1776</v>
      </c>
      <c r="AY820" s="84" t="s">
        <v>66</v>
      </c>
      <c r="AZ820" s="2"/>
      <c r="BA820" s="3"/>
      <c r="BB820" s="3"/>
      <c r="BC820" s="3"/>
      <c r="BD820" s="3"/>
    </row>
    <row r="821" spans="1:56" x14ac:dyDescent="0.2">
      <c r="A821" s="69" t="s">
        <v>2714</v>
      </c>
      <c r="B821" s="70"/>
      <c r="C821" s="70"/>
      <c r="D821" s="71"/>
      <c r="E821" s="108"/>
      <c r="F821" s="113" t="s">
        <v>7239</v>
      </c>
      <c r="G821" s="109"/>
      <c r="H821" s="74"/>
      <c r="I821" s="75"/>
      <c r="J821" s="110"/>
      <c r="K821" s="74" t="s">
        <v>24060</v>
      </c>
      <c r="L821" s="111"/>
      <c r="M821" s="79"/>
      <c r="N821" s="79"/>
      <c r="O821" s="80"/>
      <c r="P821" s="81"/>
      <c r="Q821" s="81"/>
      <c r="R821" s="91"/>
      <c r="S821" s="91"/>
      <c r="T821" s="91"/>
      <c r="U821" s="91"/>
      <c r="V821" s="52"/>
      <c r="W821" s="52"/>
      <c r="X821" s="52"/>
      <c r="Y821" s="52"/>
      <c r="Z821" s="51"/>
      <c r="AA821" s="76"/>
      <c r="AB821" s="76"/>
      <c r="AC821" s="77"/>
      <c r="AD821" s="84" t="s">
        <v>12765</v>
      </c>
      <c r="AE821" s="84">
        <v>1852</v>
      </c>
      <c r="AF821" s="84">
        <v>5215</v>
      </c>
      <c r="AG821" s="84">
        <v>66881</v>
      </c>
      <c r="AH821" s="84">
        <v>21555</v>
      </c>
      <c r="AI821" s="84">
        <v>3600</v>
      </c>
      <c r="AJ821" s="84" t="s">
        <v>14756</v>
      </c>
      <c r="AK821" s="84" t="s">
        <v>16262</v>
      </c>
      <c r="AL821" s="84"/>
      <c r="AM821" s="84" t="s">
        <v>1540</v>
      </c>
      <c r="AN821" s="86">
        <v>40556.581828703704</v>
      </c>
      <c r="AO821" s="84"/>
      <c r="AP821" s="84" t="b">
        <v>0</v>
      </c>
      <c r="AQ821" s="84" t="b">
        <v>0</v>
      </c>
      <c r="AR821" s="84" t="b">
        <v>1</v>
      </c>
      <c r="AS821" s="84" t="s">
        <v>290</v>
      </c>
      <c r="AT821" s="84">
        <v>167</v>
      </c>
      <c r="AU821" s="88" t="s">
        <v>674</v>
      </c>
      <c r="AV821" s="84" t="b">
        <v>0</v>
      </c>
      <c r="AW821" s="84" t="s">
        <v>745</v>
      </c>
      <c r="AX821" s="88" t="s">
        <v>21906</v>
      </c>
      <c r="AY821" s="84" t="s">
        <v>66</v>
      </c>
      <c r="AZ821" s="2"/>
      <c r="BA821" s="3"/>
      <c r="BB821" s="3"/>
      <c r="BC821" s="3"/>
      <c r="BD821" s="3"/>
    </row>
    <row r="822" spans="1:56" x14ac:dyDescent="0.2">
      <c r="A822" s="69" t="s">
        <v>2715</v>
      </c>
      <c r="B822" s="70"/>
      <c r="C822" s="70"/>
      <c r="D822" s="71"/>
      <c r="E822" s="108"/>
      <c r="F822" s="113" t="s">
        <v>7240</v>
      </c>
      <c r="G822" s="109"/>
      <c r="H822" s="74"/>
      <c r="I822" s="75"/>
      <c r="J822" s="110"/>
      <c r="K822" s="74" t="s">
        <v>24061</v>
      </c>
      <c r="L822" s="111"/>
      <c r="M822" s="79"/>
      <c r="N822" s="79"/>
      <c r="O822" s="80"/>
      <c r="P822" s="81"/>
      <c r="Q822" s="81"/>
      <c r="R822" s="91"/>
      <c r="S822" s="91"/>
      <c r="T822" s="91"/>
      <c r="U822" s="91"/>
      <c r="V822" s="52"/>
      <c r="W822" s="52"/>
      <c r="X822" s="52"/>
      <c r="Y822" s="52"/>
      <c r="Z822" s="51"/>
      <c r="AA822" s="76"/>
      <c r="AB822" s="76"/>
      <c r="AC822" s="77"/>
      <c r="AD822" s="84" t="s">
        <v>12766</v>
      </c>
      <c r="AE822" s="84">
        <v>16789</v>
      </c>
      <c r="AF822" s="84">
        <v>16527</v>
      </c>
      <c r="AG822" s="84">
        <v>339953</v>
      </c>
      <c r="AH822" s="84">
        <v>89095</v>
      </c>
      <c r="AI822" s="84"/>
      <c r="AJ822" s="84" t="s">
        <v>14757</v>
      </c>
      <c r="AK822" s="84"/>
      <c r="AL822" s="84"/>
      <c r="AM822" s="84"/>
      <c r="AN822" s="86">
        <v>41961.768738425926</v>
      </c>
      <c r="AO822" s="88" t="s">
        <v>18447</v>
      </c>
      <c r="AP822" s="84" t="b">
        <v>1</v>
      </c>
      <c r="AQ822" s="84" t="b">
        <v>0</v>
      </c>
      <c r="AR822" s="84" t="b">
        <v>1</v>
      </c>
      <c r="AS822" s="84" t="s">
        <v>290</v>
      </c>
      <c r="AT822" s="84">
        <v>689</v>
      </c>
      <c r="AU822" s="88" t="s">
        <v>674</v>
      </c>
      <c r="AV822" s="84" t="b">
        <v>0</v>
      </c>
      <c r="AW822" s="84" t="s">
        <v>745</v>
      </c>
      <c r="AX822" s="88" t="s">
        <v>21907</v>
      </c>
      <c r="AY822" s="84" t="s">
        <v>66</v>
      </c>
      <c r="AZ822" s="2"/>
      <c r="BA822" s="3"/>
      <c r="BB822" s="3"/>
      <c r="BC822" s="3"/>
      <c r="BD822" s="3"/>
    </row>
    <row r="823" spans="1:56" x14ac:dyDescent="0.2">
      <c r="A823" s="69" t="s">
        <v>2948</v>
      </c>
      <c r="B823" s="70"/>
      <c r="C823" s="70"/>
      <c r="D823" s="71"/>
      <c r="E823" s="108"/>
      <c r="F823" s="113" t="s">
        <v>7418</v>
      </c>
      <c r="G823" s="109"/>
      <c r="H823" s="74"/>
      <c r="I823" s="75"/>
      <c r="J823" s="110"/>
      <c r="K823" s="74" t="s">
        <v>24062</v>
      </c>
      <c r="L823" s="111"/>
      <c r="M823" s="79"/>
      <c r="N823" s="79"/>
      <c r="O823" s="80"/>
      <c r="P823" s="81"/>
      <c r="Q823" s="81"/>
      <c r="R823" s="91"/>
      <c r="S823" s="91"/>
      <c r="T823" s="91"/>
      <c r="U823" s="91"/>
      <c r="V823" s="52"/>
      <c r="W823" s="52"/>
      <c r="X823" s="52"/>
      <c r="Y823" s="52"/>
      <c r="Z823" s="51"/>
      <c r="AA823" s="76"/>
      <c r="AB823" s="76"/>
      <c r="AC823" s="77"/>
      <c r="AD823" s="84" t="s">
        <v>12767</v>
      </c>
      <c r="AE823" s="84">
        <v>8487</v>
      </c>
      <c r="AF823" s="84">
        <v>9217</v>
      </c>
      <c r="AG823" s="84">
        <v>10994</v>
      </c>
      <c r="AH823" s="84">
        <v>0</v>
      </c>
      <c r="AI823" s="84"/>
      <c r="AJ823" s="84" t="s">
        <v>14758</v>
      </c>
      <c r="AK823" s="84" t="s">
        <v>1944</v>
      </c>
      <c r="AL823" s="88" t="s">
        <v>17124</v>
      </c>
      <c r="AM823" s="84"/>
      <c r="AN823" s="86">
        <v>42947.890567129631</v>
      </c>
      <c r="AO823" s="88" t="s">
        <v>18448</v>
      </c>
      <c r="AP823" s="84" t="b">
        <v>0</v>
      </c>
      <c r="AQ823" s="84" t="b">
        <v>0</v>
      </c>
      <c r="AR823" s="84" t="b">
        <v>0</v>
      </c>
      <c r="AS823" s="84" t="s">
        <v>291</v>
      </c>
      <c r="AT823" s="84">
        <v>15</v>
      </c>
      <c r="AU823" s="88" t="s">
        <v>674</v>
      </c>
      <c r="AV823" s="84" t="b">
        <v>0</v>
      </c>
      <c r="AW823" s="84" t="s">
        <v>745</v>
      </c>
      <c r="AX823" s="88" t="s">
        <v>21908</v>
      </c>
      <c r="AY823" s="84" t="s">
        <v>66</v>
      </c>
      <c r="AZ823" s="2"/>
      <c r="BA823" s="3"/>
      <c r="BB823" s="3"/>
      <c r="BC823" s="3"/>
      <c r="BD823" s="3"/>
    </row>
    <row r="824" spans="1:56" x14ac:dyDescent="0.2">
      <c r="A824" s="69" t="s">
        <v>2716</v>
      </c>
      <c r="B824" s="70"/>
      <c r="C824" s="70"/>
      <c r="D824" s="71"/>
      <c r="E824" s="108"/>
      <c r="F824" s="113" t="s">
        <v>7241</v>
      </c>
      <c r="G824" s="109"/>
      <c r="H824" s="74"/>
      <c r="I824" s="75"/>
      <c r="J824" s="110"/>
      <c r="K824" s="74" t="s">
        <v>24063</v>
      </c>
      <c r="L824" s="111"/>
      <c r="M824" s="79"/>
      <c r="N824" s="79"/>
      <c r="O824" s="80"/>
      <c r="P824" s="81"/>
      <c r="Q824" s="81"/>
      <c r="R824" s="91"/>
      <c r="S824" s="91"/>
      <c r="T824" s="91"/>
      <c r="U824" s="91"/>
      <c r="V824" s="52"/>
      <c r="W824" s="52"/>
      <c r="X824" s="52"/>
      <c r="Y824" s="52"/>
      <c r="Z824" s="51"/>
      <c r="AA824" s="76"/>
      <c r="AB824" s="76"/>
      <c r="AC824" s="77"/>
      <c r="AD824" s="84" t="s">
        <v>12768</v>
      </c>
      <c r="AE824" s="84">
        <v>372</v>
      </c>
      <c r="AF824" s="84">
        <v>107</v>
      </c>
      <c r="AG824" s="84">
        <v>516</v>
      </c>
      <c r="AH824" s="84">
        <v>401</v>
      </c>
      <c r="AI824" s="84"/>
      <c r="AJ824" s="84" t="s">
        <v>14759</v>
      </c>
      <c r="AK824" s="84" t="s">
        <v>16263</v>
      </c>
      <c r="AL824" s="84"/>
      <c r="AM824" s="84"/>
      <c r="AN824" s="86">
        <v>41077.717939814815</v>
      </c>
      <c r="AO824" s="88" t="s">
        <v>18449</v>
      </c>
      <c r="AP824" s="84" t="b">
        <v>1</v>
      </c>
      <c r="AQ824" s="84" t="b">
        <v>0</v>
      </c>
      <c r="AR824" s="84" t="b">
        <v>1</v>
      </c>
      <c r="AS824" s="84" t="s">
        <v>290</v>
      </c>
      <c r="AT824" s="84">
        <v>2</v>
      </c>
      <c r="AU824" s="88" t="s">
        <v>674</v>
      </c>
      <c r="AV824" s="84" t="b">
        <v>0</v>
      </c>
      <c r="AW824" s="84" t="s">
        <v>745</v>
      </c>
      <c r="AX824" s="88" t="s">
        <v>21909</v>
      </c>
      <c r="AY824" s="84" t="s">
        <v>66</v>
      </c>
      <c r="AZ824" s="2"/>
      <c r="BA824" s="3"/>
      <c r="BB824" s="3"/>
      <c r="BC824" s="3"/>
      <c r="BD824" s="3"/>
    </row>
    <row r="825" spans="1:56" x14ac:dyDescent="0.2">
      <c r="A825" s="69" t="s">
        <v>2717</v>
      </c>
      <c r="B825" s="70"/>
      <c r="C825" s="70"/>
      <c r="D825" s="71"/>
      <c r="E825" s="108"/>
      <c r="F825" s="113" t="s">
        <v>7242</v>
      </c>
      <c r="G825" s="109"/>
      <c r="H825" s="74"/>
      <c r="I825" s="75"/>
      <c r="J825" s="110"/>
      <c r="K825" s="74" t="s">
        <v>24064</v>
      </c>
      <c r="L825" s="111"/>
      <c r="M825" s="79"/>
      <c r="N825" s="79"/>
      <c r="O825" s="80"/>
      <c r="P825" s="81"/>
      <c r="Q825" s="81"/>
      <c r="R825" s="91"/>
      <c r="S825" s="91"/>
      <c r="T825" s="91"/>
      <c r="U825" s="91"/>
      <c r="V825" s="52"/>
      <c r="W825" s="52"/>
      <c r="X825" s="52"/>
      <c r="Y825" s="52"/>
      <c r="Z825" s="51"/>
      <c r="AA825" s="76"/>
      <c r="AB825" s="76"/>
      <c r="AC825" s="77"/>
      <c r="AD825" s="84" t="s">
        <v>12769</v>
      </c>
      <c r="AE825" s="84">
        <v>681</v>
      </c>
      <c r="AF825" s="84">
        <v>461</v>
      </c>
      <c r="AG825" s="84">
        <v>836</v>
      </c>
      <c r="AH825" s="84">
        <v>231</v>
      </c>
      <c r="AI825" s="84">
        <v>-21600</v>
      </c>
      <c r="AJ825" s="84" t="s">
        <v>14760</v>
      </c>
      <c r="AK825" s="84" t="s">
        <v>16264</v>
      </c>
      <c r="AL825" s="88" t="s">
        <v>17125</v>
      </c>
      <c r="AM825" s="84" t="s">
        <v>601</v>
      </c>
      <c r="AN825" s="86">
        <v>40341.915439814817</v>
      </c>
      <c r="AO825" s="88" t="s">
        <v>18450</v>
      </c>
      <c r="AP825" s="84" t="b">
        <v>1</v>
      </c>
      <c r="AQ825" s="84" t="b">
        <v>0</v>
      </c>
      <c r="AR825" s="84" t="b">
        <v>1</v>
      </c>
      <c r="AS825" s="84" t="s">
        <v>290</v>
      </c>
      <c r="AT825" s="84">
        <v>19</v>
      </c>
      <c r="AU825" s="88" t="s">
        <v>674</v>
      </c>
      <c r="AV825" s="84" t="b">
        <v>0</v>
      </c>
      <c r="AW825" s="84" t="s">
        <v>745</v>
      </c>
      <c r="AX825" s="88" t="s">
        <v>21910</v>
      </c>
      <c r="AY825" s="84" t="s">
        <v>66</v>
      </c>
      <c r="AZ825" s="2"/>
      <c r="BA825" s="3"/>
      <c r="BB825" s="3"/>
      <c r="BC825" s="3"/>
      <c r="BD825" s="3"/>
    </row>
    <row r="826" spans="1:56" x14ac:dyDescent="0.2">
      <c r="A826" s="69" t="s">
        <v>3952</v>
      </c>
      <c r="B826" s="70"/>
      <c r="C826" s="70"/>
      <c r="D826" s="71"/>
      <c r="E826" s="108"/>
      <c r="F826" s="113" t="s">
        <v>20589</v>
      </c>
      <c r="G826" s="109"/>
      <c r="H826" s="74"/>
      <c r="I826" s="75"/>
      <c r="J826" s="110"/>
      <c r="K826" s="74" t="s">
        <v>24065</v>
      </c>
      <c r="L826" s="111"/>
      <c r="M826" s="79"/>
      <c r="N826" s="79"/>
      <c r="O826" s="80"/>
      <c r="P826" s="81"/>
      <c r="Q826" s="81"/>
      <c r="R826" s="91"/>
      <c r="S826" s="91"/>
      <c r="T826" s="91"/>
      <c r="U826" s="91"/>
      <c r="V826" s="52"/>
      <c r="W826" s="52"/>
      <c r="X826" s="52"/>
      <c r="Y826" s="52"/>
      <c r="Z826" s="51"/>
      <c r="AA826" s="76"/>
      <c r="AB826" s="76"/>
      <c r="AC826" s="77"/>
      <c r="AD826" s="84" t="s">
        <v>12770</v>
      </c>
      <c r="AE826" s="84">
        <v>1532</v>
      </c>
      <c r="AF826" s="84">
        <v>49776</v>
      </c>
      <c r="AG826" s="84">
        <v>12026</v>
      </c>
      <c r="AH826" s="84">
        <v>4191</v>
      </c>
      <c r="AI826" s="84">
        <v>-21600</v>
      </c>
      <c r="AJ826" s="84" t="s">
        <v>14761</v>
      </c>
      <c r="AK826" s="84" t="s">
        <v>16265</v>
      </c>
      <c r="AL826" s="88" t="s">
        <v>17126</v>
      </c>
      <c r="AM826" s="84" t="s">
        <v>601</v>
      </c>
      <c r="AN826" s="86">
        <v>39923.830057870371</v>
      </c>
      <c r="AO826" s="88" t="s">
        <v>18451</v>
      </c>
      <c r="AP826" s="84" t="b">
        <v>0</v>
      </c>
      <c r="AQ826" s="84" t="b">
        <v>0</v>
      </c>
      <c r="AR826" s="84" t="b">
        <v>1</v>
      </c>
      <c r="AS826" s="84" t="s">
        <v>290</v>
      </c>
      <c r="AT826" s="84">
        <v>1142</v>
      </c>
      <c r="AU826" s="88" t="s">
        <v>19838</v>
      </c>
      <c r="AV826" s="84" t="b">
        <v>0</v>
      </c>
      <c r="AW826" s="84" t="s">
        <v>745</v>
      </c>
      <c r="AX826" s="88" t="s">
        <v>21911</v>
      </c>
      <c r="AY826" s="84" t="s">
        <v>65</v>
      </c>
      <c r="AZ826" s="2"/>
      <c r="BA826" s="3"/>
      <c r="BB826" s="3"/>
      <c r="BC826" s="3"/>
      <c r="BD826" s="3"/>
    </row>
    <row r="827" spans="1:56" x14ac:dyDescent="0.2">
      <c r="A827" s="69" t="s">
        <v>2718</v>
      </c>
      <c r="B827" s="70"/>
      <c r="C827" s="70"/>
      <c r="D827" s="71"/>
      <c r="E827" s="108"/>
      <c r="F827" s="113" t="s">
        <v>7243</v>
      </c>
      <c r="G827" s="109"/>
      <c r="H827" s="74"/>
      <c r="I827" s="75"/>
      <c r="J827" s="110"/>
      <c r="K827" s="74" t="s">
        <v>24066</v>
      </c>
      <c r="L827" s="111"/>
      <c r="M827" s="79"/>
      <c r="N827" s="79"/>
      <c r="O827" s="80"/>
      <c r="P827" s="81"/>
      <c r="Q827" s="81"/>
      <c r="R827" s="91"/>
      <c r="S827" s="91"/>
      <c r="T827" s="91"/>
      <c r="U827" s="91"/>
      <c r="V827" s="52"/>
      <c r="W827" s="52"/>
      <c r="X827" s="52"/>
      <c r="Y827" s="52"/>
      <c r="Z827" s="51"/>
      <c r="AA827" s="76"/>
      <c r="AB827" s="76"/>
      <c r="AC827" s="77"/>
      <c r="AD827" s="84" t="s">
        <v>12771</v>
      </c>
      <c r="AE827" s="84">
        <v>467</v>
      </c>
      <c r="AF827" s="84">
        <v>26</v>
      </c>
      <c r="AG827" s="84">
        <v>313</v>
      </c>
      <c r="AH827" s="84">
        <v>342</v>
      </c>
      <c r="AI827" s="84"/>
      <c r="AJ827" s="84" t="s">
        <v>14762</v>
      </c>
      <c r="AK827" s="84"/>
      <c r="AL827" s="84"/>
      <c r="AM827" s="84"/>
      <c r="AN827" s="86">
        <v>42919.635104166664</v>
      </c>
      <c r="AO827" s="88" t="s">
        <v>18452</v>
      </c>
      <c r="AP827" s="84" t="b">
        <v>1</v>
      </c>
      <c r="AQ827" s="84" t="b">
        <v>0</v>
      </c>
      <c r="AR827" s="84" t="b">
        <v>0</v>
      </c>
      <c r="AS827" s="84" t="s">
        <v>290</v>
      </c>
      <c r="AT827" s="84">
        <v>0</v>
      </c>
      <c r="AU827" s="84"/>
      <c r="AV827" s="84" t="b">
        <v>0</v>
      </c>
      <c r="AW827" s="84" t="s">
        <v>745</v>
      </c>
      <c r="AX827" s="88" t="s">
        <v>21912</v>
      </c>
      <c r="AY827" s="84" t="s">
        <v>66</v>
      </c>
      <c r="AZ827" s="2"/>
      <c r="BA827" s="3"/>
      <c r="BB827" s="3"/>
      <c r="BC827" s="3"/>
      <c r="BD827" s="3"/>
    </row>
    <row r="828" spans="1:56" x14ac:dyDescent="0.2">
      <c r="A828" s="69" t="s">
        <v>3953</v>
      </c>
      <c r="B828" s="70"/>
      <c r="C828" s="70"/>
      <c r="D828" s="71"/>
      <c r="E828" s="108"/>
      <c r="F828" s="113" t="s">
        <v>20590</v>
      </c>
      <c r="G828" s="109"/>
      <c r="H828" s="74"/>
      <c r="I828" s="75"/>
      <c r="J828" s="110"/>
      <c r="K828" s="74" t="s">
        <v>24067</v>
      </c>
      <c r="L828" s="111"/>
      <c r="M828" s="79"/>
      <c r="N828" s="79"/>
      <c r="O828" s="80"/>
      <c r="P828" s="81"/>
      <c r="Q828" s="81"/>
      <c r="R828" s="91"/>
      <c r="S828" s="91"/>
      <c r="T828" s="91"/>
      <c r="U828" s="91"/>
      <c r="V828" s="52"/>
      <c r="W828" s="52"/>
      <c r="X828" s="52"/>
      <c r="Y828" s="52"/>
      <c r="Z828" s="51"/>
      <c r="AA828" s="76"/>
      <c r="AB828" s="76"/>
      <c r="AC828" s="77"/>
      <c r="AD828" s="84" t="s">
        <v>12772</v>
      </c>
      <c r="AE828" s="84">
        <v>1821</v>
      </c>
      <c r="AF828" s="84">
        <v>26755</v>
      </c>
      <c r="AG828" s="84">
        <v>150551</v>
      </c>
      <c r="AH828" s="84">
        <v>6612</v>
      </c>
      <c r="AI828" s="84">
        <v>-21600</v>
      </c>
      <c r="AJ828" s="84" t="s">
        <v>14763</v>
      </c>
      <c r="AK828" s="84" t="s">
        <v>505</v>
      </c>
      <c r="AL828" s="88" t="s">
        <v>17127</v>
      </c>
      <c r="AM828" s="84" t="s">
        <v>601</v>
      </c>
      <c r="AN828" s="86">
        <v>40613.300740740742</v>
      </c>
      <c r="AO828" s="88" t="s">
        <v>18453</v>
      </c>
      <c r="AP828" s="84" t="b">
        <v>1</v>
      </c>
      <c r="AQ828" s="84" t="b">
        <v>0</v>
      </c>
      <c r="AR828" s="84" t="b">
        <v>0</v>
      </c>
      <c r="AS828" s="84" t="s">
        <v>290</v>
      </c>
      <c r="AT828" s="84">
        <v>614</v>
      </c>
      <c r="AU828" s="88" t="s">
        <v>674</v>
      </c>
      <c r="AV828" s="84" t="b">
        <v>1</v>
      </c>
      <c r="AW828" s="84" t="s">
        <v>745</v>
      </c>
      <c r="AX828" s="88" t="s">
        <v>21913</v>
      </c>
      <c r="AY828" s="84" t="s">
        <v>65</v>
      </c>
      <c r="AZ828" s="2"/>
      <c r="BA828" s="3"/>
      <c r="BB828" s="3"/>
      <c r="BC828" s="3"/>
      <c r="BD828" s="3"/>
    </row>
    <row r="829" spans="1:56" x14ac:dyDescent="0.2">
      <c r="A829" s="69" t="s">
        <v>2719</v>
      </c>
      <c r="B829" s="70"/>
      <c r="C829" s="70"/>
      <c r="D829" s="71"/>
      <c r="E829" s="108"/>
      <c r="F829" s="113" t="s">
        <v>20591</v>
      </c>
      <c r="G829" s="109"/>
      <c r="H829" s="74"/>
      <c r="I829" s="75"/>
      <c r="J829" s="110"/>
      <c r="K829" s="74" t="s">
        <v>24068</v>
      </c>
      <c r="L829" s="111"/>
      <c r="M829" s="79"/>
      <c r="N829" s="79"/>
      <c r="O829" s="80"/>
      <c r="P829" s="81"/>
      <c r="Q829" s="81"/>
      <c r="R829" s="91"/>
      <c r="S829" s="91"/>
      <c r="T829" s="91"/>
      <c r="U829" s="91"/>
      <c r="V829" s="52"/>
      <c r="W829" s="52"/>
      <c r="X829" s="52"/>
      <c r="Y829" s="52"/>
      <c r="Z829" s="51"/>
      <c r="AA829" s="76"/>
      <c r="AB829" s="76"/>
      <c r="AC829" s="77"/>
      <c r="AD829" s="84" t="s">
        <v>12773</v>
      </c>
      <c r="AE829" s="84">
        <v>158</v>
      </c>
      <c r="AF829" s="84">
        <v>199</v>
      </c>
      <c r="AG829" s="84">
        <v>2711</v>
      </c>
      <c r="AH829" s="84">
        <v>1</v>
      </c>
      <c r="AI829" s="84">
        <v>-28800</v>
      </c>
      <c r="AJ829" s="84" t="s">
        <v>14764</v>
      </c>
      <c r="AK829" s="84" t="s">
        <v>16266</v>
      </c>
      <c r="AL829" s="84"/>
      <c r="AM829" s="84" t="s">
        <v>602</v>
      </c>
      <c r="AN829" s="86">
        <v>43061.733599537038</v>
      </c>
      <c r="AO829" s="88" t="s">
        <v>18454</v>
      </c>
      <c r="AP829" s="84" t="b">
        <v>1</v>
      </c>
      <c r="AQ829" s="84" t="b">
        <v>0</v>
      </c>
      <c r="AR829" s="84" t="b">
        <v>0</v>
      </c>
      <c r="AS829" s="84" t="s">
        <v>291</v>
      </c>
      <c r="AT829" s="84">
        <v>5</v>
      </c>
      <c r="AU829" s="84"/>
      <c r="AV829" s="84" t="b">
        <v>0</v>
      </c>
      <c r="AW829" s="84" t="s">
        <v>745</v>
      </c>
      <c r="AX829" s="88" t="s">
        <v>21914</v>
      </c>
      <c r="AY829" s="84" t="s">
        <v>66</v>
      </c>
      <c r="AZ829" s="2"/>
      <c r="BA829" s="3"/>
      <c r="BB829" s="3"/>
      <c r="BC829" s="3"/>
      <c r="BD829" s="3"/>
    </row>
    <row r="830" spans="1:56" x14ac:dyDescent="0.2">
      <c r="A830" s="69" t="s">
        <v>2720</v>
      </c>
      <c r="B830" s="70"/>
      <c r="C830" s="70"/>
      <c r="D830" s="71"/>
      <c r="E830" s="108"/>
      <c r="F830" s="113" t="s">
        <v>7244</v>
      </c>
      <c r="G830" s="109"/>
      <c r="H830" s="74"/>
      <c r="I830" s="75"/>
      <c r="J830" s="110"/>
      <c r="K830" s="74" t="s">
        <v>24069</v>
      </c>
      <c r="L830" s="111"/>
      <c r="M830" s="79"/>
      <c r="N830" s="79"/>
      <c r="O830" s="80"/>
      <c r="P830" s="81"/>
      <c r="Q830" s="81"/>
      <c r="R830" s="91"/>
      <c r="S830" s="91"/>
      <c r="T830" s="91"/>
      <c r="U830" s="91"/>
      <c r="V830" s="52"/>
      <c r="W830" s="52"/>
      <c r="X830" s="52"/>
      <c r="Y830" s="52"/>
      <c r="Z830" s="51"/>
      <c r="AA830" s="76"/>
      <c r="AB830" s="76"/>
      <c r="AC830" s="77"/>
      <c r="AD830" s="84" t="s">
        <v>12774</v>
      </c>
      <c r="AE830" s="84">
        <v>40</v>
      </c>
      <c r="AF830" s="84">
        <v>161</v>
      </c>
      <c r="AG830" s="84">
        <v>112</v>
      </c>
      <c r="AH830" s="84">
        <v>24</v>
      </c>
      <c r="AI830" s="84"/>
      <c r="AJ830" s="84" t="s">
        <v>14765</v>
      </c>
      <c r="AK830" s="84" t="s">
        <v>1336</v>
      </c>
      <c r="AL830" s="84"/>
      <c r="AM830" s="84"/>
      <c r="AN830" s="86">
        <v>43116.669560185182</v>
      </c>
      <c r="AO830" s="88" t="s">
        <v>18455</v>
      </c>
      <c r="AP830" s="84" t="b">
        <v>1</v>
      </c>
      <c r="AQ830" s="84" t="b">
        <v>0</v>
      </c>
      <c r="AR830" s="84" t="b">
        <v>0</v>
      </c>
      <c r="AS830" s="84" t="s">
        <v>673</v>
      </c>
      <c r="AT830" s="84">
        <v>1</v>
      </c>
      <c r="AU830" s="84"/>
      <c r="AV830" s="84" t="b">
        <v>0</v>
      </c>
      <c r="AW830" s="84" t="s">
        <v>745</v>
      </c>
      <c r="AX830" s="88" t="s">
        <v>21915</v>
      </c>
      <c r="AY830" s="84" t="s">
        <v>66</v>
      </c>
      <c r="AZ830" s="2"/>
      <c r="BA830" s="3"/>
      <c r="BB830" s="3"/>
      <c r="BC830" s="3"/>
      <c r="BD830" s="3"/>
    </row>
    <row r="831" spans="1:56" x14ac:dyDescent="0.2">
      <c r="A831" s="69" t="s">
        <v>2721</v>
      </c>
      <c r="B831" s="70"/>
      <c r="C831" s="70"/>
      <c r="D831" s="71"/>
      <c r="E831" s="108"/>
      <c r="F831" s="113" t="s">
        <v>7245</v>
      </c>
      <c r="G831" s="109"/>
      <c r="H831" s="74"/>
      <c r="I831" s="75"/>
      <c r="J831" s="110"/>
      <c r="K831" s="74" t="s">
        <v>24070</v>
      </c>
      <c r="L831" s="111"/>
      <c r="M831" s="79"/>
      <c r="N831" s="79"/>
      <c r="O831" s="80"/>
      <c r="P831" s="81"/>
      <c r="Q831" s="81"/>
      <c r="R831" s="91"/>
      <c r="S831" s="91"/>
      <c r="T831" s="91"/>
      <c r="U831" s="91"/>
      <c r="V831" s="52"/>
      <c r="W831" s="52"/>
      <c r="X831" s="52"/>
      <c r="Y831" s="52"/>
      <c r="Z831" s="51"/>
      <c r="AA831" s="76"/>
      <c r="AB831" s="76"/>
      <c r="AC831" s="77"/>
      <c r="AD831" s="84" t="s">
        <v>12775</v>
      </c>
      <c r="AE831" s="84">
        <v>1017</v>
      </c>
      <c r="AF831" s="84">
        <v>1210</v>
      </c>
      <c r="AG831" s="84">
        <v>311524</v>
      </c>
      <c r="AH831" s="84">
        <v>54</v>
      </c>
      <c r="AI831" s="84">
        <v>32400</v>
      </c>
      <c r="AJ831" s="84" t="s">
        <v>14766</v>
      </c>
      <c r="AK831" s="84" t="s">
        <v>16267</v>
      </c>
      <c r="AL831" s="84"/>
      <c r="AM831" s="84" t="s">
        <v>1436</v>
      </c>
      <c r="AN831" s="86">
        <v>40290.533206018517</v>
      </c>
      <c r="AO831" s="88" t="s">
        <v>18456</v>
      </c>
      <c r="AP831" s="84" t="b">
        <v>1</v>
      </c>
      <c r="AQ831" s="84" t="b">
        <v>0</v>
      </c>
      <c r="AR831" s="84" t="b">
        <v>1</v>
      </c>
      <c r="AS831" s="84" t="s">
        <v>1654</v>
      </c>
      <c r="AT831" s="84">
        <v>32</v>
      </c>
      <c r="AU831" s="88" t="s">
        <v>674</v>
      </c>
      <c r="AV831" s="84" t="b">
        <v>0</v>
      </c>
      <c r="AW831" s="84" t="s">
        <v>745</v>
      </c>
      <c r="AX831" s="88" t="s">
        <v>21916</v>
      </c>
      <c r="AY831" s="84" t="s">
        <v>66</v>
      </c>
      <c r="AZ831" s="2"/>
      <c r="BA831" s="3"/>
      <c r="BB831" s="3"/>
      <c r="BC831" s="3"/>
      <c r="BD831" s="3"/>
    </row>
    <row r="832" spans="1:56" x14ac:dyDescent="0.2">
      <c r="A832" s="69" t="s">
        <v>2722</v>
      </c>
      <c r="B832" s="70"/>
      <c r="C832" s="70"/>
      <c r="D832" s="71"/>
      <c r="E832" s="108"/>
      <c r="F832" s="113" t="s">
        <v>7246</v>
      </c>
      <c r="G832" s="109"/>
      <c r="H832" s="74"/>
      <c r="I832" s="75"/>
      <c r="J832" s="110"/>
      <c r="K832" s="74" t="s">
        <v>24071</v>
      </c>
      <c r="L832" s="111"/>
      <c r="M832" s="79"/>
      <c r="N832" s="79"/>
      <c r="O832" s="80"/>
      <c r="P832" s="81"/>
      <c r="Q832" s="81"/>
      <c r="R832" s="91"/>
      <c r="S832" s="91"/>
      <c r="T832" s="91"/>
      <c r="U832" s="91"/>
      <c r="V832" s="52"/>
      <c r="W832" s="52"/>
      <c r="X832" s="52"/>
      <c r="Y832" s="52"/>
      <c r="Z832" s="51"/>
      <c r="AA832" s="76"/>
      <c r="AB832" s="76"/>
      <c r="AC832" s="77"/>
      <c r="AD832" s="84" t="s">
        <v>12776</v>
      </c>
      <c r="AE832" s="84">
        <v>188</v>
      </c>
      <c r="AF832" s="84">
        <v>87</v>
      </c>
      <c r="AG832" s="84">
        <v>4610</v>
      </c>
      <c r="AH832" s="84">
        <v>9227</v>
      </c>
      <c r="AI832" s="84"/>
      <c r="AJ832" s="84" t="s">
        <v>14767</v>
      </c>
      <c r="AK832" s="84"/>
      <c r="AL832" s="84"/>
      <c r="AM832" s="84"/>
      <c r="AN832" s="86">
        <v>43031.510405092595</v>
      </c>
      <c r="AO832" s="88" t="s">
        <v>18457</v>
      </c>
      <c r="AP832" s="84" t="b">
        <v>1</v>
      </c>
      <c r="AQ832" s="84" t="b">
        <v>0</v>
      </c>
      <c r="AR832" s="84" t="b">
        <v>0</v>
      </c>
      <c r="AS832" s="84" t="s">
        <v>2154</v>
      </c>
      <c r="AT832" s="84">
        <v>1</v>
      </c>
      <c r="AU832" s="84"/>
      <c r="AV832" s="84" t="b">
        <v>0</v>
      </c>
      <c r="AW832" s="84" t="s">
        <v>745</v>
      </c>
      <c r="AX832" s="88" t="s">
        <v>21917</v>
      </c>
      <c r="AY832" s="84" t="s">
        <v>66</v>
      </c>
      <c r="AZ832" s="2"/>
      <c r="BA832" s="3"/>
      <c r="BB832" s="3"/>
      <c r="BC832" s="3"/>
      <c r="BD832" s="3"/>
    </row>
    <row r="833" spans="1:56" x14ac:dyDescent="0.2">
      <c r="A833" s="69" t="s">
        <v>2723</v>
      </c>
      <c r="B833" s="70"/>
      <c r="C833" s="70"/>
      <c r="D833" s="71"/>
      <c r="E833" s="108"/>
      <c r="F833" s="113" t="s">
        <v>7247</v>
      </c>
      <c r="G833" s="109"/>
      <c r="H833" s="74"/>
      <c r="I833" s="75"/>
      <c r="J833" s="110"/>
      <c r="K833" s="74" t="s">
        <v>24072</v>
      </c>
      <c r="L833" s="111"/>
      <c r="M833" s="79"/>
      <c r="N833" s="79"/>
      <c r="O833" s="80"/>
      <c r="P833" s="81"/>
      <c r="Q833" s="81"/>
      <c r="R833" s="91"/>
      <c r="S833" s="91"/>
      <c r="T833" s="91"/>
      <c r="U833" s="91"/>
      <c r="V833" s="52"/>
      <c r="W833" s="52"/>
      <c r="X833" s="52"/>
      <c r="Y833" s="52"/>
      <c r="Z833" s="51"/>
      <c r="AA833" s="76"/>
      <c r="AB833" s="76"/>
      <c r="AC833" s="77"/>
      <c r="AD833" s="84" t="s">
        <v>12777</v>
      </c>
      <c r="AE833" s="84">
        <v>149</v>
      </c>
      <c r="AF833" s="84">
        <v>151</v>
      </c>
      <c r="AG833" s="84">
        <v>8797</v>
      </c>
      <c r="AH833" s="84">
        <v>2533</v>
      </c>
      <c r="AI833" s="84"/>
      <c r="AJ833" s="84" t="s">
        <v>14768</v>
      </c>
      <c r="AK833" s="84"/>
      <c r="AL833" s="84"/>
      <c r="AM833" s="84"/>
      <c r="AN833" s="86">
        <v>41772.544768518521</v>
      </c>
      <c r="AO833" s="88" t="s">
        <v>18458</v>
      </c>
      <c r="AP833" s="84" t="b">
        <v>1</v>
      </c>
      <c r="AQ833" s="84" t="b">
        <v>0</v>
      </c>
      <c r="AR833" s="84" t="b">
        <v>0</v>
      </c>
      <c r="AS833" s="84" t="s">
        <v>290</v>
      </c>
      <c r="AT833" s="84">
        <v>0</v>
      </c>
      <c r="AU833" s="88" t="s">
        <v>674</v>
      </c>
      <c r="AV833" s="84" t="b">
        <v>0</v>
      </c>
      <c r="AW833" s="84" t="s">
        <v>745</v>
      </c>
      <c r="AX833" s="88" t="s">
        <v>21918</v>
      </c>
      <c r="AY833" s="84" t="s">
        <v>66</v>
      </c>
      <c r="AZ833" s="2"/>
      <c r="BA833" s="3"/>
      <c r="BB833" s="3"/>
      <c r="BC833" s="3"/>
      <c r="BD833" s="3"/>
    </row>
    <row r="834" spans="1:56" x14ac:dyDescent="0.2">
      <c r="A834" s="69" t="s">
        <v>3954</v>
      </c>
      <c r="B834" s="70"/>
      <c r="C834" s="70"/>
      <c r="D834" s="71"/>
      <c r="E834" s="108"/>
      <c r="F834" s="113" t="s">
        <v>20592</v>
      </c>
      <c r="G834" s="109"/>
      <c r="H834" s="74"/>
      <c r="I834" s="75"/>
      <c r="J834" s="110"/>
      <c r="K834" s="74" t="s">
        <v>24073</v>
      </c>
      <c r="L834" s="111"/>
      <c r="M834" s="79"/>
      <c r="N834" s="79"/>
      <c r="O834" s="80"/>
      <c r="P834" s="81"/>
      <c r="Q834" s="81"/>
      <c r="R834" s="91"/>
      <c r="S834" s="91"/>
      <c r="T834" s="91"/>
      <c r="U834" s="91"/>
      <c r="V834" s="52"/>
      <c r="W834" s="52"/>
      <c r="X834" s="52"/>
      <c r="Y834" s="52"/>
      <c r="Z834" s="51"/>
      <c r="AA834" s="76"/>
      <c r="AB834" s="76"/>
      <c r="AC834" s="77"/>
      <c r="AD834" s="84" t="s">
        <v>12778</v>
      </c>
      <c r="AE834" s="84">
        <v>1267</v>
      </c>
      <c r="AF834" s="84">
        <v>962425</v>
      </c>
      <c r="AG834" s="84">
        <v>202684</v>
      </c>
      <c r="AH834" s="84">
        <v>1194</v>
      </c>
      <c r="AI834" s="84">
        <v>-18000</v>
      </c>
      <c r="AJ834" s="84" t="s">
        <v>14769</v>
      </c>
      <c r="AK834" s="84"/>
      <c r="AL834" s="88" t="s">
        <v>17128</v>
      </c>
      <c r="AM834" s="84" t="s">
        <v>603</v>
      </c>
      <c r="AN834" s="86">
        <v>39884.876689814817</v>
      </c>
      <c r="AO834" s="88" t="s">
        <v>18459</v>
      </c>
      <c r="AP834" s="84" t="b">
        <v>0</v>
      </c>
      <c r="AQ834" s="84" t="b">
        <v>0</v>
      </c>
      <c r="AR834" s="84" t="b">
        <v>1</v>
      </c>
      <c r="AS834" s="84" t="s">
        <v>290</v>
      </c>
      <c r="AT834" s="84">
        <v>4237</v>
      </c>
      <c r="AU834" s="88" t="s">
        <v>19839</v>
      </c>
      <c r="AV834" s="84" t="b">
        <v>1</v>
      </c>
      <c r="AW834" s="84" t="s">
        <v>745</v>
      </c>
      <c r="AX834" s="88" t="s">
        <v>21919</v>
      </c>
      <c r="AY834" s="84" t="s">
        <v>65</v>
      </c>
      <c r="AZ834" s="2"/>
      <c r="BA834" s="3"/>
      <c r="BB834" s="3"/>
      <c r="BC834" s="3"/>
      <c r="BD834" s="3"/>
    </row>
    <row r="835" spans="1:56" x14ac:dyDescent="0.2">
      <c r="A835" s="69" t="s">
        <v>2724</v>
      </c>
      <c r="B835" s="70"/>
      <c r="C835" s="70"/>
      <c r="D835" s="71"/>
      <c r="E835" s="108"/>
      <c r="F835" s="113" t="s">
        <v>20593</v>
      </c>
      <c r="G835" s="109"/>
      <c r="H835" s="74"/>
      <c r="I835" s="75"/>
      <c r="J835" s="110"/>
      <c r="K835" s="74" t="s">
        <v>24074</v>
      </c>
      <c r="L835" s="111"/>
      <c r="M835" s="79"/>
      <c r="N835" s="79"/>
      <c r="O835" s="80"/>
      <c r="P835" s="81"/>
      <c r="Q835" s="81"/>
      <c r="R835" s="91"/>
      <c r="S835" s="91"/>
      <c r="T835" s="91"/>
      <c r="U835" s="91"/>
      <c r="V835" s="52"/>
      <c r="W835" s="52"/>
      <c r="X835" s="52"/>
      <c r="Y835" s="52"/>
      <c r="Z835" s="51"/>
      <c r="AA835" s="76"/>
      <c r="AB835" s="76"/>
      <c r="AC835" s="77"/>
      <c r="AD835" s="84" t="s">
        <v>12779</v>
      </c>
      <c r="AE835" s="84">
        <v>2753</v>
      </c>
      <c r="AF835" s="84">
        <v>1797</v>
      </c>
      <c r="AG835" s="84">
        <v>16819</v>
      </c>
      <c r="AH835" s="84">
        <v>3060</v>
      </c>
      <c r="AI835" s="84"/>
      <c r="AJ835" s="84" t="s">
        <v>14770</v>
      </c>
      <c r="AK835" s="84" t="s">
        <v>473</v>
      </c>
      <c r="AL835" s="84"/>
      <c r="AM835" s="84"/>
      <c r="AN835" s="86">
        <v>42899.79415509259</v>
      </c>
      <c r="AO835" s="88" t="s">
        <v>18460</v>
      </c>
      <c r="AP835" s="84" t="b">
        <v>0</v>
      </c>
      <c r="AQ835" s="84" t="b">
        <v>0</v>
      </c>
      <c r="AR835" s="84" t="b">
        <v>0</v>
      </c>
      <c r="AS835" s="84" t="s">
        <v>290</v>
      </c>
      <c r="AT835" s="84">
        <v>2</v>
      </c>
      <c r="AU835" s="88" t="s">
        <v>674</v>
      </c>
      <c r="AV835" s="84" t="b">
        <v>0</v>
      </c>
      <c r="AW835" s="84" t="s">
        <v>745</v>
      </c>
      <c r="AX835" s="88" t="s">
        <v>21920</v>
      </c>
      <c r="AY835" s="84" t="s">
        <v>66</v>
      </c>
      <c r="AZ835" s="2"/>
      <c r="BA835" s="3"/>
      <c r="BB835" s="3"/>
      <c r="BC835" s="3"/>
      <c r="BD835" s="3"/>
    </row>
    <row r="836" spans="1:56" x14ac:dyDescent="0.2">
      <c r="A836" s="69" t="s">
        <v>2725</v>
      </c>
      <c r="B836" s="70"/>
      <c r="C836" s="70"/>
      <c r="D836" s="71"/>
      <c r="E836" s="108"/>
      <c r="F836" s="113" t="s">
        <v>7248</v>
      </c>
      <c r="G836" s="109"/>
      <c r="H836" s="74"/>
      <c r="I836" s="75"/>
      <c r="J836" s="110"/>
      <c r="K836" s="74" t="s">
        <v>24075</v>
      </c>
      <c r="L836" s="111"/>
      <c r="M836" s="79"/>
      <c r="N836" s="79"/>
      <c r="O836" s="80"/>
      <c r="P836" s="81"/>
      <c r="Q836" s="81"/>
      <c r="R836" s="91"/>
      <c r="S836" s="91"/>
      <c r="T836" s="91"/>
      <c r="U836" s="91"/>
      <c r="V836" s="52"/>
      <c r="W836" s="52"/>
      <c r="X836" s="52"/>
      <c r="Y836" s="52"/>
      <c r="Z836" s="51"/>
      <c r="AA836" s="76"/>
      <c r="AB836" s="76"/>
      <c r="AC836" s="77"/>
      <c r="AD836" s="84" t="s">
        <v>12780</v>
      </c>
      <c r="AE836" s="84">
        <v>697</v>
      </c>
      <c r="AF836" s="84">
        <v>212</v>
      </c>
      <c r="AG836" s="84">
        <v>1865</v>
      </c>
      <c r="AH836" s="84">
        <v>707</v>
      </c>
      <c r="AI836" s="84">
        <v>-25200</v>
      </c>
      <c r="AJ836" s="84" t="s">
        <v>14771</v>
      </c>
      <c r="AK836" s="84" t="s">
        <v>2038</v>
      </c>
      <c r="AL836" s="84"/>
      <c r="AM836" s="84" t="s">
        <v>605</v>
      </c>
      <c r="AN836" s="86">
        <v>39958.599131944444</v>
      </c>
      <c r="AO836" s="88" t="s">
        <v>18461</v>
      </c>
      <c r="AP836" s="84" t="b">
        <v>0</v>
      </c>
      <c r="AQ836" s="84" t="b">
        <v>0</v>
      </c>
      <c r="AR836" s="84" t="b">
        <v>1</v>
      </c>
      <c r="AS836" s="84" t="s">
        <v>290</v>
      </c>
      <c r="AT836" s="84">
        <v>1</v>
      </c>
      <c r="AU836" s="88" t="s">
        <v>19840</v>
      </c>
      <c r="AV836" s="84" t="b">
        <v>0</v>
      </c>
      <c r="AW836" s="84" t="s">
        <v>745</v>
      </c>
      <c r="AX836" s="88" t="s">
        <v>21921</v>
      </c>
      <c r="AY836" s="84" t="s">
        <v>66</v>
      </c>
      <c r="AZ836" s="2"/>
      <c r="BA836" s="3"/>
      <c r="BB836" s="3"/>
      <c r="BC836" s="3"/>
      <c r="BD836" s="3"/>
    </row>
    <row r="837" spans="1:56" x14ac:dyDescent="0.2">
      <c r="A837" s="69" t="s">
        <v>2726</v>
      </c>
      <c r="B837" s="70"/>
      <c r="C837" s="70"/>
      <c r="D837" s="71"/>
      <c r="E837" s="108"/>
      <c r="F837" s="113" t="s">
        <v>7249</v>
      </c>
      <c r="G837" s="109"/>
      <c r="H837" s="74"/>
      <c r="I837" s="75"/>
      <c r="J837" s="110"/>
      <c r="K837" s="74" t="s">
        <v>24076</v>
      </c>
      <c r="L837" s="111"/>
      <c r="M837" s="79"/>
      <c r="N837" s="79"/>
      <c r="O837" s="80"/>
      <c r="P837" s="81"/>
      <c r="Q837" s="81"/>
      <c r="R837" s="91"/>
      <c r="S837" s="91"/>
      <c r="T837" s="91"/>
      <c r="U837" s="91"/>
      <c r="V837" s="52"/>
      <c r="W837" s="52"/>
      <c r="X837" s="52"/>
      <c r="Y837" s="52"/>
      <c r="Z837" s="51"/>
      <c r="AA837" s="76"/>
      <c r="AB837" s="76"/>
      <c r="AC837" s="77"/>
      <c r="AD837" s="84" t="s">
        <v>12781</v>
      </c>
      <c r="AE837" s="84">
        <v>147</v>
      </c>
      <c r="AF837" s="84">
        <v>7</v>
      </c>
      <c r="AG837" s="84">
        <v>2348</v>
      </c>
      <c r="AH837" s="84">
        <v>1373</v>
      </c>
      <c r="AI837" s="84">
        <v>-28800</v>
      </c>
      <c r="AJ837" s="84" t="s">
        <v>14772</v>
      </c>
      <c r="AK837" s="84"/>
      <c r="AL837" s="84"/>
      <c r="AM837" s="84" t="s">
        <v>602</v>
      </c>
      <c r="AN837" s="86">
        <v>42182.092685185184</v>
      </c>
      <c r="AO837" s="88" t="s">
        <v>18462</v>
      </c>
      <c r="AP837" s="84" t="b">
        <v>0</v>
      </c>
      <c r="AQ837" s="84" t="b">
        <v>0</v>
      </c>
      <c r="AR837" s="84" t="b">
        <v>0</v>
      </c>
      <c r="AS837" s="84" t="s">
        <v>2154</v>
      </c>
      <c r="AT837" s="84">
        <v>0</v>
      </c>
      <c r="AU837" s="88" t="s">
        <v>674</v>
      </c>
      <c r="AV837" s="84" t="b">
        <v>0</v>
      </c>
      <c r="AW837" s="84" t="s">
        <v>745</v>
      </c>
      <c r="AX837" s="88" t="s">
        <v>21922</v>
      </c>
      <c r="AY837" s="84" t="s">
        <v>66</v>
      </c>
      <c r="AZ837" s="2"/>
      <c r="BA837" s="3"/>
      <c r="BB837" s="3"/>
      <c r="BC837" s="3"/>
      <c r="BD837" s="3"/>
    </row>
    <row r="838" spans="1:56" x14ac:dyDescent="0.2">
      <c r="A838" s="69" t="s">
        <v>2727</v>
      </c>
      <c r="B838" s="70"/>
      <c r="C838" s="70"/>
      <c r="D838" s="71"/>
      <c r="E838" s="108"/>
      <c r="F838" s="113" t="s">
        <v>7250</v>
      </c>
      <c r="G838" s="109"/>
      <c r="H838" s="74"/>
      <c r="I838" s="75"/>
      <c r="J838" s="110"/>
      <c r="K838" s="74" t="s">
        <v>24077</v>
      </c>
      <c r="L838" s="111"/>
      <c r="M838" s="79"/>
      <c r="N838" s="79"/>
      <c r="O838" s="80"/>
      <c r="P838" s="81"/>
      <c r="Q838" s="81"/>
      <c r="R838" s="91"/>
      <c r="S838" s="91"/>
      <c r="T838" s="91"/>
      <c r="U838" s="91"/>
      <c r="V838" s="52"/>
      <c r="W838" s="52"/>
      <c r="X838" s="52"/>
      <c r="Y838" s="52"/>
      <c r="Z838" s="51"/>
      <c r="AA838" s="76"/>
      <c r="AB838" s="76"/>
      <c r="AC838" s="77"/>
      <c r="AD838" s="84" t="s">
        <v>12782</v>
      </c>
      <c r="AE838" s="84">
        <v>1135</v>
      </c>
      <c r="AF838" s="84">
        <v>304</v>
      </c>
      <c r="AG838" s="84">
        <v>7090</v>
      </c>
      <c r="AH838" s="84">
        <v>24500</v>
      </c>
      <c r="AI838" s="84">
        <v>-21600</v>
      </c>
      <c r="AJ838" s="84" t="s">
        <v>14773</v>
      </c>
      <c r="AK838" s="84" t="s">
        <v>451</v>
      </c>
      <c r="AL838" s="84"/>
      <c r="AM838" s="84" t="s">
        <v>601</v>
      </c>
      <c r="AN838" s="86">
        <v>40878.940717592595</v>
      </c>
      <c r="AO838" s="88" t="s">
        <v>18463</v>
      </c>
      <c r="AP838" s="84" t="b">
        <v>1</v>
      </c>
      <c r="AQ838" s="84" t="b">
        <v>0</v>
      </c>
      <c r="AR838" s="84" t="b">
        <v>1</v>
      </c>
      <c r="AS838" s="84" t="s">
        <v>290</v>
      </c>
      <c r="AT838" s="84">
        <v>2</v>
      </c>
      <c r="AU838" s="88" t="s">
        <v>674</v>
      </c>
      <c r="AV838" s="84" t="b">
        <v>0</v>
      </c>
      <c r="AW838" s="84" t="s">
        <v>745</v>
      </c>
      <c r="AX838" s="88" t="s">
        <v>21923</v>
      </c>
      <c r="AY838" s="84" t="s">
        <v>66</v>
      </c>
      <c r="AZ838" s="2"/>
      <c r="BA838" s="3"/>
      <c r="BB838" s="3"/>
      <c r="BC838" s="3"/>
      <c r="BD838" s="3"/>
    </row>
    <row r="839" spans="1:56" x14ac:dyDescent="0.2">
      <c r="A839" s="69" t="s">
        <v>3955</v>
      </c>
      <c r="B839" s="70"/>
      <c r="C839" s="70"/>
      <c r="D839" s="71"/>
      <c r="E839" s="108"/>
      <c r="F839" s="113" t="s">
        <v>20594</v>
      </c>
      <c r="G839" s="109"/>
      <c r="H839" s="74"/>
      <c r="I839" s="75"/>
      <c r="J839" s="110"/>
      <c r="K839" s="74" t="s">
        <v>24078</v>
      </c>
      <c r="L839" s="111"/>
      <c r="M839" s="79"/>
      <c r="N839" s="79"/>
      <c r="O839" s="80"/>
      <c r="P839" s="81"/>
      <c r="Q839" s="81"/>
      <c r="R839" s="91"/>
      <c r="S839" s="91"/>
      <c r="T839" s="91"/>
      <c r="U839" s="91"/>
      <c r="V839" s="52"/>
      <c r="W839" s="52"/>
      <c r="X839" s="52"/>
      <c r="Y839" s="52"/>
      <c r="Z839" s="51"/>
      <c r="AA839" s="76"/>
      <c r="AB839" s="76"/>
      <c r="AC839" s="77"/>
      <c r="AD839" s="84" t="s">
        <v>12783</v>
      </c>
      <c r="AE839" s="84">
        <v>1423</v>
      </c>
      <c r="AF839" s="84">
        <v>119771</v>
      </c>
      <c r="AG839" s="84">
        <v>108364</v>
      </c>
      <c r="AH839" s="84">
        <v>17900</v>
      </c>
      <c r="AI839" s="84">
        <v>-18000</v>
      </c>
      <c r="AJ839" s="84" t="s">
        <v>14774</v>
      </c>
      <c r="AK839" s="84" t="s">
        <v>16268</v>
      </c>
      <c r="AL839" s="88" t="s">
        <v>17129</v>
      </c>
      <c r="AM839" s="84" t="s">
        <v>619</v>
      </c>
      <c r="AN839" s="86">
        <v>40493.877615740741</v>
      </c>
      <c r="AO839" s="88" t="s">
        <v>18464</v>
      </c>
      <c r="AP839" s="84" t="b">
        <v>0</v>
      </c>
      <c r="AQ839" s="84" t="b">
        <v>0</v>
      </c>
      <c r="AR839" s="84" t="b">
        <v>0</v>
      </c>
      <c r="AS839" s="84" t="s">
        <v>290</v>
      </c>
      <c r="AT839" s="84">
        <v>1475</v>
      </c>
      <c r="AU839" s="88" t="s">
        <v>19841</v>
      </c>
      <c r="AV839" s="84" t="b">
        <v>1</v>
      </c>
      <c r="AW839" s="84" t="s">
        <v>745</v>
      </c>
      <c r="AX839" s="88" t="s">
        <v>21924</v>
      </c>
      <c r="AY839" s="84" t="s">
        <v>65</v>
      </c>
      <c r="AZ839" s="2"/>
      <c r="BA839" s="3"/>
      <c r="BB839" s="3"/>
      <c r="BC839" s="3"/>
      <c r="BD839" s="3"/>
    </row>
    <row r="840" spans="1:56" x14ac:dyDescent="0.2">
      <c r="A840" s="69" t="s">
        <v>3956</v>
      </c>
      <c r="B840" s="70"/>
      <c r="C840" s="70"/>
      <c r="D840" s="71"/>
      <c r="E840" s="108"/>
      <c r="F840" s="113" t="s">
        <v>20595</v>
      </c>
      <c r="G840" s="109"/>
      <c r="H840" s="74"/>
      <c r="I840" s="75"/>
      <c r="J840" s="110"/>
      <c r="K840" s="74" t="s">
        <v>24079</v>
      </c>
      <c r="L840" s="111"/>
      <c r="M840" s="79"/>
      <c r="N840" s="79"/>
      <c r="O840" s="80"/>
      <c r="P840" s="81"/>
      <c r="Q840" s="81"/>
      <c r="R840" s="91"/>
      <c r="S840" s="91"/>
      <c r="T840" s="91"/>
      <c r="U840" s="91"/>
      <c r="V840" s="52"/>
      <c r="W840" s="52"/>
      <c r="X840" s="52"/>
      <c r="Y840" s="52"/>
      <c r="Z840" s="51"/>
      <c r="AA840" s="76"/>
      <c r="AB840" s="76"/>
      <c r="AC840" s="77"/>
      <c r="AD840" s="84" t="s">
        <v>12784</v>
      </c>
      <c r="AE840" s="84">
        <v>181</v>
      </c>
      <c r="AF840" s="84">
        <v>129</v>
      </c>
      <c r="AG840" s="84">
        <v>7225</v>
      </c>
      <c r="AH840" s="84">
        <v>4622</v>
      </c>
      <c r="AI840" s="84"/>
      <c r="AJ840" s="84" t="s">
        <v>14775</v>
      </c>
      <c r="AK840" s="84"/>
      <c r="AL840" s="84"/>
      <c r="AM840" s="84"/>
      <c r="AN840" s="86">
        <v>42310.605902777781</v>
      </c>
      <c r="AO840" s="88" t="s">
        <v>18465</v>
      </c>
      <c r="AP840" s="84" t="b">
        <v>1</v>
      </c>
      <c r="AQ840" s="84" t="b">
        <v>0</v>
      </c>
      <c r="AR840" s="84" t="b">
        <v>0</v>
      </c>
      <c r="AS840" s="84" t="s">
        <v>290</v>
      </c>
      <c r="AT840" s="84">
        <v>2</v>
      </c>
      <c r="AU840" s="88" t="s">
        <v>674</v>
      </c>
      <c r="AV840" s="84" t="b">
        <v>0</v>
      </c>
      <c r="AW840" s="84" t="s">
        <v>745</v>
      </c>
      <c r="AX840" s="88" t="s">
        <v>21925</v>
      </c>
      <c r="AY840" s="84" t="s">
        <v>65</v>
      </c>
      <c r="AZ840" s="2"/>
      <c r="BA840" s="3"/>
      <c r="BB840" s="3"/>
      <c r="BC840" s="3"/>
      <c r="BD840" s="3"/>
    </row>
    <row r="841" spans="1:56" x14ac:dyDescent="0.2">
      <c r="A841" s="69" t="s">
        <v>2728</v>
      </c>
      <c r="B841" s="70"/>
      <c r="C841" s="70"/>
      <c r="D841" s="71"/>
      <c r="E841" s="108"/>
      <c r="F841" s="113" t="s">
        <v>20596</v>
      </c>
      <c r="G841" s="109"/>
      <c r="H841" s="74"/>
      <c r="I841" s="75"/>
      <c r="J841" s="110"/>
      <c r="K841" s="74" t="s">
        <v>24080</v>
      </c>
      <c r="L841" s="111"/>
      <c r="M841" s="79"/>
      <c r="N841" s="79"/>
      <c r="O841" s="80"/>
      <c r="P841" s="81"/>
      <c r="Q841" s="81"/>
      <c r="R841" s="91"/>
      <c r="S841" s="91"/>
      <c r="T841" s="91"/>
      <c r="U841" s="91"/>
      <c r="V841" s="52"/>
      <c r="W841" s="52"/>
      <c r="X841" s="52"/>
      <c r="Y841" s="52"/>
      <c r="Z841" s="51"/>
      <c r="AA841" s="76"/>
      <c r="AB841" s="76"/>
      <c r="AC841" s="77"/>
      <c r="AD841" s="84" t="s">
        <v>12785</v>
      </c>
      <c r="AE841" s="84">
        <v>587</v>
      </c>
      <c r="AF841" s="84">
        <v>1310</v>
      </c>
      <c r="AG841" s="84">
        <v>60734</v>
      </c>
      <c r="AH841" s="84">
        <v>132806</v>
      </c>
      <c r="AI841" s="84"/>
      <c r="AJ841" s="84"/>
      <c r="AK841" s="84"/>
      <c r="AL841" s="84"/>
      <c r="AM841" s="84"/>
      <c r="AN841" s="86">
        <v>42784.013460648152</v>
      </c>
      <c r="AO841" s="88" t="s">
        <v>18466</v>
      </c>
      <c r="AP841" s="84" t="b">
        <v>1</v>
      </c>
      <c r="AQ841" s="84" t="b">
        <v>0</v>
      </c>
      <c r="AR841" s="84" t="b">
        <v>0</v>
      </c>
      <c r="AS841" s="84" t="s">
        <v>290</v>
      </c>
      <c r="AT841" s="84">
        <v>3</v>
      </c>
      <c r="AU841" s="84"/>
      <c r="AV841" s="84" t="b">
        <v>0</v>
      </c>
      <c r="AW841" s="84" t="s">
        <v>745</v>
      </c>
      <c r="AX841" s="88" t="s">
        <v>21926</v>
      </c>
      <c r="AY841" s="84" t="s">
        <v>66</v>
      </c>
      <c r="AZ841" s="2"/>
      <c r="BA841" s="3"/>
      <c r="BB841" s="3"/>
      <c r="BC841" s="3"/>
      <c r="BD841" s="3"/>
    </row>
    <row r="842" spans="1:56" x14ac:dyDescent="0.2">
      <c r="A842" s="69" t="s">
        <v>3957</v>
      </c>
      <c r="B842" s="70"/>
      <c r="C842" s="70"/>
      <c r="D842" s="71"/>
      <c r="E842" s="108"/>
      <c r="F842" s="113" t="s">
        <v>20597</v>
      </c>
      <c r="G842" s="109"/>
      <c r="H842" s="74"/>
      <c r="I842" s="75"/>
      <c r="J842" s="110"/>
      <c r="K842" s="74" t="s">
        <v>24081</v>
      </c>
      <c r="L842" s="111"/>
      <c r="M842" s="79"/>
      <c r="N842" s="79"/>
      <c r="O842" s="80"/>
      <c r="P842" s="81"/>
      <c r="Q842" s="81"/>
      <c r="R842" s="91"/>
      <c r="S842" s="91"/>
      <c r="T842" s="91"/>
      <c r="U842" s="91"/>
      <c r="V842" s="52"/>
      <c r="W842" s="52"/>
      <c r="X842" s="52"/>
      <c r="Y842" s="52"/>
      <c r="Z842" s="51"/>
      <c r="AA842" s="76"/>
      <c r="AB842" s="76"/>
      <c r="AC842" s="77"/>
      <c r="AD842" s="84" t="s">
        <v>12786</v>
      </c>
      <c r="AE842" s="84">
        <v>62</v>
      </c>
      <c r="AF842" s="84">
        <v>4676</v>
      </c>
      <c r="AG842" s="84">
        <v>1132</v>
      </c>
      <c r="AH842" s="84">
        <v>20</v>
      </c>
      <c r="AI842" s="84">
        <v>3600</v>
      </c>
      <c r="AJ842" s="84" t="s">
        <v>14776</v>
      </c>
      <c r="AK842" s="84" t="s">
        <v>16269</v>
      </c>
      <c r="AL842" s="84"/>
      <c r="AM842" s="84" t="s">
        <v>1540</v>
      </c>
      <c r="AN842" s="86">
        <v>42963.545555555553</v>
      </c>
      <c r="AO842" s="88" t="s">
        <v>18467</v>
      </c>
      <c r="AP842" s="84" t="b">
        <v>1</v>
      </c>
      <c r="AQ842" s="84" t="b">
        <v>0</v>
      </c>
      <c r="AR842" s="84" t="b">
        <v>0</v>
      </c>
      <c r="AS842" s="84" t="s">
        <v>290</v>
      </c>
      <c r="AT842" s="84">
        <v>43</v>
      </c>
      <c r="AU842" s="84"/>
      <c r="AV842" s="84" t="b">
        <v>0</v>
      </c>
      <c r="AW842" s="84" t="s">
        <v>745</v>
      </c>
      <c r="AX842" s="88" t="s">
        <v>21927</v>
      </c>
      <c r="AY842" s="84" t="s">
        <v>65</v>
      </c>
      <c r="AZ842" s="2"/>
      <c r="BA842" s="3"/>
      <c r="BB842" s="3"/>
      <c r="BC842" s="3"/>
      <c r="BD842" s="3"/>
    </row>
    <row r="843" spans="1:56" x14ac:dyDescent="0.2">
      <c r="A843" s="69" t="s">
        <v>2729</v>
      </c>
      <c r="B843" s="70"/>
      <c r="C843" s="70"/>
      <c r="D843" s="71"/>
      <c r="E843" s="108"/>
      <c r="F843" s="113" t="s">
        <v>20598</v>
      </c>
      <c r="G843" s="109"/>
      <c r="H843" s="74"/>
      <c r="I843" s="75"/>
      <c r="J843" s="110"/>
      <c r="K843" s="74" t="s">
        <v>24082</v>
      </c>
      <c r="L843" s="111"/>
      <c r="M843" s="79"/>
      <c r="N843" s="79"/>
      <c r="O843" s="80"/>
      <c r="P843" s="81"/>
      <c r="Q843" s="81"/>
      <c r="R843" s="91"/>
      <c r="S843" s="91"/>
      <c r="T843" s="91"/>
      <c r="U843" s="91"/>
      <c r="V843" s="52"/>
      <c r="W843" s="52"/>
      <c r="X843" s="52"/>
      <c r="Y843" s="52"/>
      <c r="Z843" s="51"/>
      <c r="AA843" s="76"/>
      <c r="AB843" s="76"/>
      <c r="AC843" s="77"/>
      <c r="AD843" s="84" t="s">
        <v>12787</v>
      </c>
      <c r="AE843" s="84">
        <v>1349</v>
      </c>
      <c r="AF843" s="84">
        <v>1370</v>
      </c>
      <c r="AG843" s="84">
        <v>4325</v>
      </c>
      <c r="AH843" s="84">
        <v>3469</v>
      </c>
      <c r="AI843" s="84">
        <v>-18000</v>
      </c>
      <c r="AJ843" s="84" t="s">
        <v>14777</v>
      </c>
      <c r="AK843" s="84" t="s">
        <v>485</v>
      </c>
      <c r="AL843" s="88" t="s">
        <v>17130</v>
      </c>
      <c r="AM843" s="84" t="s">
        <v>603</v>
      </c>
      <c r="AN843" s="86">
        <v>41213.754872685182</v>
      </c>
      <c r="AO843" s="88" t="s">
        <v>18468</v>
      </c>
      <c r="AP843" s="84" t="b">
        <v>0</v>
      </c>
      <c r="AQ843" s="84" t="b">
        <v>0</v>
      </c>
      <c r="AR843" s="84" t="b">
        <v>1</v>
      </c>
      <c r="AS843" s="84" t="s">
        <v>290</v>
      </c>
      <c r="AT843" s="84">
        <v>29</v>
      </c>
      <c r="AU843" s="88" t="s">
        <v>19842</v>
      </c>
      <c r="AV843" s="84" t="b">
        <v>0</v>
      </c>
      <c r="AW843" s="84" t="s">
        <v>745</v>
      </c>
      <c r="AX843" s="88" t="s">
        <v>21928</v>
      </c>
      <c r="AY843" s="84" t="s">
        <v>66</v>
      </c>
      <c r="AZ843" s="2"/>
      <c r="BA843" s="3"/>
      <c r="BB843" s="3"/>
      <c r="BC843" s="3"/>
      <c r="BD843" s="3"/>
    </row>
    <row r="844" spans="1:56" x14ac:dyDescent="0.2">
      <c r="A844" s="69" t="s">
        <v>3958</v>
      </c>
      <c r="B844" s="70"/>
      <c r="C844" s="70"/>
      <c r="D844" s="71"/>
      <c r="E844" s="108"/>
      <c r="F844" s="113" t="s">
        <v>20599</v>
      </c>
      <c r="G844" s="109"/>
      <c r="H844" s="74"/>
      <c r="I844" s="75"/>
      <c r="J844" s="110"/>
      <c r="K844" s="74" t="s">
        <v>24083</v>
      </c>
      <c r="L844" s="111"/>
      <c r="M844" s="79"/>
      <c r="N844" s="79"/>
      <c r="O844" s="80"/>
      <c r="P844" s="81"/>
      <c r="Q844" s="81"/>
      <c r="R844" s="91"/>
      <c r="S844" s="91"/>
      <c r="T844" s="91"/>
      <c r="U844" s="91"/>
      <c r="V844" s="52"/>
      <c r="W844" s="52"/>
      <c r="X844" s="52"/>
      <c r="Y844" s="52"/>
      <c r="Z844" s="51"/>
      <c r="AA844" s="76"/>
      <c r="AB844" s="76"/>
      <c r="AC844" s="77"/>
      <c r="AD844" s="84" t="s">
        <v>12788</v>
      </c>
      <c r="AE844" s="84">
        <v>664</v>
      </c>
      <c r="AF844" s="84">
        <v>1700</v>
      </c>
      <c r="AG844" s="84">
        <v>12118</v>
      </c>
      <c r="AH844" s="84">
        <v>9032</v>
      </c>
      <c r="AI844" s="84"/>
      <c r="AJ844" s="84" t="s">
        <v>14145</v>
      </c>
      <c r="AK844" s="84" t="s">
        <v>485</v>
      </c>
      <c r="AL844" s="88" t="s">
        <v>17131</v>
      </c>
      <c r="AM844" s="84"/>
      <c r="AN844" s="86">
        <v>40868.876331018517</v>
      </c>
      <c r="AO844" s="88" t="s">
        <v>18469</v>
      </c>
      <c r="AP844" s="84" t="b">
        <v>0</v>
      </c>
      <c r="AQ844" s="84" t="b">
        <v>0</v>
      </c>
      <c r="AR844" s="84" t="b">
        <v>0</v>
      </c>
      <c r="AS844" s="84" t="s">
        <v>290</v>
      </c>
      <c r="AT844" s="84">
        <v>120</v>
      </c>
      <c r="AU844" s="88" t="s">
        <v>678</v>
      </c>
      <c r="AV844" s="84" t="b">
        <v>0</v>
      </c>
      <c r="AW844" s="84" t="s">
        <v>745</v>
      </c>
      <c r="AX844" s="88" t="s">
        <v>21929</v>
      </c>
      <c r="AY844" s="84" t="s">
        <v>65</v>
      </c>
      <c r="AZ844" s="2"/>
      <c r="BA844" s="3"/>
      <c r="BB844" s="3"/>
      <c r="BC844" s="3"/>
      <c r="BD844" s="3"/>
    </row>
    <row r="845" spans="1:56" x14ac:dyDescent="0.2">
      <c r="A845" s="69" t="s">
        <v>3959</v>
      </c>
      <c r="B845" s="70"/>
      <c r="C845" s="70"/>
      <c r="D845" s="71"/>
      <c r="E845" s="108"/>
      <c r="F845" s="113" t="s">
        <v>20600</v>
      </c>
      <c r="G845" s="109"/>
      <c r="H845" s="74"/>
      <c r="I845" s="75"/>
      <c r="J845" s="110"/>
      <c r="K845" s="74" t="s">
        <v>24084</v>
      </c>
      <c r="L845" s="111"/>
      <c r="M845" s="79"/>
      <c r="N845" s="79"/>
      <c r="O845" s="80"/>
      <c r="P845" s="81"/>
      <c r="Q845" s="81"/>
      <c r="R845" s="91"/>
      <c r="S845" s="91"/>
      <c r="T845" s="91"/>
      <c r="U845" s="91"/>
      <c r="V845" s="52"/>
      <c r="W845" s="52"/>
      <c r="X845" s="52"/>
      <c r="Y845" s="52"/>
      <c r="Z845" s="51"/>
      <c r="AA845" s="76"/>
      <c r="AB845" s="76"/>
      <c r="AC845" s="77"/>
      <c r="AD845" s="84" t="s">
        <v>12789</v>
      </c>
      <c r="AE845" s="84">
        <v>1790</v>
      </c>
      <c r="AF845" s="84">
        <v>2679</v>
      </c>
      <c r="AG845" s="84">
        <v>11597</v>
      </c>
      <c r="AH845" s="84">
        <v>8205</v>
      </c>
      <c r="AI845" s="84">
        <v>-21600</v>
      </c>
      <c r="AJ845" s="84" t="s">
        <v>14778</v>
      </c>
      <c r="AK845" s="84" t="s">
        <v>1041</v>
      </c>
      <c r="AL845" s="84"/>
      <c r="AM845" s="84" t="s">
        <v>601</v>
      </c>
      <c r="AN845" s="86">
        <v>39785.835034722222</v>
      </c>
      <c r="AO845" s="88" t="s">
        <v>18470</v>
      </c>
      <c r="AP845" s="84" t="b">
        <v>1</v>
      </c>
      <c r="AQ845" s="84" t="b">
        <v>0</v>
      </c>
      <c r="AR845" s="84" t="b">
        <v>0</v>
      </c>
      <c r="AS845" s="84" t="s">
        <v>290</v>
      </c>
      <c r="AT845" s="84">
        <v>62</v>
      </c>
      <c r="AU845" s="88" t="s">
        <v>674</v>
      </c>
      <c r="AV845" s="84" t="b">
        <v>1</v>
      </c>
      <c r="AW845" s="84" t="s">
        <v>745</v>
      </c>
      <c r="AX845" s="88" t="s">
        <v>21930</v>
      </c>
      <c r="AY845" s="84" t="s">
        <v>65</v>
      </c>
      <c r="AZ845" s="2"/>
      <c r="BA845" s="3"/>
      <c r="BB845" s="3"/>
      <c r="BC845" s="3"/>
      <c r="BD845" s="3"/>
    </row>
    <row r="846" spans="1:56" x14ac:dyDescent="0.2">
      <c r="A846" s="69" t="s">
        <v>2985</v>
      </c>
      <c r="B846" s="70"/>
      <c r="C846" s="70"/>
      <c r="D846" s="71"/>
      <c r="E846" s="108"/>
      <c r="F846" s="113" t="s">
        <v>7445</v>
      </c>
      <c r="G846" s="109"/>
      <c r="H846" s="74"/>
      <c r="I846" s="75"/>
      <c r="J846" s="110"/>
      <c r="K846" s="74" t="s">
        <v>24085</v>
      </c>
      <c r="L846" s="111"/>
      <c r="M846" s="79"/>
      <c r="N846" s="79"/>
      <c r="O846" s="80"/>
      <c r="P846" s="81"/>
      <c r="Q846" s="81"/>
      <c r="R846" s="91"/>
      <c r="S846" s="91"/>
      <c r="T846" s="91"/>
      <c r="U846" s="91"/>
      <c r="V846" s="52"/>
      <c r="W846" s="52"/>
      <c r="X846" s="52"/>
      <c r="Y846" s="52"/>
      <c r="Z846" s="51"/>
      <c r="AA846" s="76"/>
      <c r="AB846" s="76"/>
      <c r="AC846" s="77"/>
      <c r="AD846" s="84" t="s">
        <v>12790</v>
      </c>
      <c r="AE846" s="84">
        <v>1118</v>
      </c>
      <c r="AF846" s="84">
        <v>3856</v>
      </c>
      <c r="AG846" s="84">
        <v>12726</v>
      </c>
      <c r="AH846" s="84">
        <v>1582</v>
      </c>
      <c r="AI846" s="84">
        <v>-25200</v>
      </c>
      <c r="AJ846" s="84" t="s">
        <v>14779</v>
      </c>
      <c r="AK846" s="84" t="s">
        <v>1360</v>
      </c>
      <c r="AL846" s="88" t="s">
        <v>17132</v>
      </c>
      <c r="AM846" s="84" t="s">
        <v>605</v>
      </c>
      <c r="AN846" s="86">
        <v>39843.758796296293</v>
      </c>
      <c r="AO846" s="88" t="s">
        <v>18471</v>
      </c>
      <c r="AP846" s="84" t="b">
        <v>0</v>
      </c>
      <c r="AQ846" s="84" t="b">
        <v>0</v>
      </c>
      <c r="AR846" s="84" t="b">
        <v>1</v>
      </c>
      <c r="AS846" s="84" t="s">
        <v>290</v>
      </c>
      <c r="AT846" s="84">
        <v>95</v>
      </c>
      <c r="AU846" s="88" t="s">
        <v>675</v>
      </c>
      <c r="AV846" s="84" t="b">
        <v>1</v>
      </c>
      <c r="AW846" s="84" t="s">
        <v>745</v>
      </c>
      <c r="AX846" s="88" t="s">
        <v>21931</v>
      </c>
      <c r="AY846" s="84" t="s">
        <v>66</v>
      </c>
      <c r="AZ846" s="2"/>
      <c r="BA846" s="3"/>
      <c r="BB846" s="3"/>
      <c r="BC846" s="3"/>
      <c r="BD846" s="3"/>
    </row>
    <row r="847" spans="1:56" x14ac:dyDescent="0.2">
      <c r="A847" s="69" t="s">
        <v>2730</v>
      </c>
      <c r="B847" s="70"/>
      <c r="C847" s="70"/>
      <c r="D847" s="71"/>
      <c r="E847" s="108"/>
      <c r="F847" s="113" t="s">
        <v>20601</v>
      </c>
      <c r="G847" s="109"/>
      <c r="H847" s="74"/>
      <c r="I847" s="75"/>
      <c r="J847" s="110"/>
      <c r="K847" s="74" t="s">
        <v>24086</v>
      </c>
      <c r="L847" s="111"/>
      <c r="M847" s="79"/>
      <c r="N847" s="79"/>
      <c r="O847" s="80"/>
      <c r="P847" s="81"/>
      <c r="Q847" s="81"/>
      <c r="R847" s="91"/>
      <c r="S847" s="91"/>
      <c r="T847" s="91"/>
      <c r="U847" s="91"/>
      <c r="V847" s="52"/>
      <c r="W847" s="52"/>
      <c r="X847" s="52"/>
      <c r="Y847" s="52"/>
      <c r="Z847" s="51"/>
      <c r="AA847" s="76"/>
      <c r="AB847" s="76"/>
      <c r="AC847" s="77"/>
      <c r="AD847" s="84" t="s">
        <v>12791</v>
      </c>
      <c r="AE847" s="84">
        <v>906</v>
      </c>
      <c r="AF847" s="84">
        <v>1029</v>
      </c>
      <c r="AG847" s="84">
        <v>22551</v>
      </c>
      <c r="AH847" s="84">
        <v>4881</v>
      </c>
      <c r="AI847" s="84">
        <v>3600</v>
      </c>
      <c r="AJ847" s="84" t="s">
        <v>14780</v>
      </c>
      <c r="AK847" s="84" t="s">
        <v>16270</v>
      </c>
      <c r="AL847" s="88" t="s">
        <v>17133</v>
      </c>
      <c r="AM847" s="84" t="s">
        <v>629</v>
      </c>
      <c r="AN847" s="86">
        <v>39577.962812500002</v>
      </c>
      <c r="AO847" s="88" t="s">
        <v>18472</v>
      </c>
      <c r="AP847" s="84" t="b">
        <v>0</v>
      </c>
      <c r="AQ847" s="84" t="b">
        <v>0</v>
      </c>
      <c r="AR847" s="84" t="b">
        <v>1</v>
      </c>
      <c r="AS847" s="84" t="s">
        <v>1005</v>
      </c>
      <c r="AT847" s="84">
        <v>69</v>
      </c>
      <c r="AU847" s="88" t="s">
        <v>689</v>
      </c>
      <c r="AV847" s="84" t="b">
        <v>0</v>
      </c>
      <c r="AW847" s="84" t="s">
        <v>745</v>
      </c>
      <c r="AX847" s="88" t="s">
        <v>21932</v>
      </c>
      <c r="AY847" s="84" t="s">
        <v>66</v>
      </c>
      <c r="AZ847" s="2"/>
      <c r="BA847" s="3"/>
      <c r="BB847" s="3"/>
      <c r="BC847" s="3"/>
      <c r="BD847" s="3"/>
    </row>
    <row r="848" spans="1:56" x14ac:dyDescent="0.2">
      <c r="A848" s="69" t="s">
        <v>3960</v>
      </c>
      <c r="B848" s="70"/>
      <c r="C848" s="70"/>
      <c r="D848" s="71"/>
      <c r="E848" s="108"/>
      <c r="F848" s="113" t="s">
        <v>20602</v>
      </c>
      <c r="G848" s="109"/>
      <c r="H848" s="74"/>
      <c r="I848" s="75"/>
      <c r="J848" s="110"/>
      <c r="K848" s="74" t="s">
        <v>24087</v>
      </c>
      <c r="L848" s="111"/>
      <c r="M848" s="79"/>
      <c r="N848" s="79"/>
      <c r="O848" s="80"/>
      <c r="P848" s="81"/>
      <c r="Q848" s="81"/>
      <c r="R848" s="91"/>
      <c r="S848" s="91"/>
      <c r="T848" s="91"/>
      <c r="U848" s="91"/>
      <c r="V848" s="52"/>
      <c r="W848" s="52"/>
      <c r="X848" s="52"/>
      <c r="Y848" s="52"/>
      <c r="Z848" s="51"/>
      <c r="AA848" s="76"/>
      <c r="AB848" s="76"/>
      <c r="AC848" s="77"/>
      <c r="AD848" s="84" t="s">
        <v>12792</v>
      </c>
      <c r="AE848" s="84">
        <v>49</v>
      </c>
      <c r="AF848" s="84">
        <v>4912952</v>
      </c>
      <c r="AG848" s="84">
        <v>2092</v>
      </c>
      <c r="AH848" s="84">
        <v>15</v>
      </c>
      <c r="AI848" s="84">
        <v>-18000</v>
      </c>
      <c r="AJ848" s="84" t="s">
        <v>14781</v>
      </c>
      <c r="AK848" s="84" t="s">
        <v>16271</v>
      </c>
      <c r="AL848" s="88" t="s">
        <v>17134</v>
      </c>
      <c r="AM848" s="84" t="s">
        <v>603</v>
      </c>
      <c r="AN848" s="86">
        <v>39901.70517361111</v>
      </c>
      <c r="AO848" s="88" t="s">
        <v>18473</v>
      </c>
      <c r="AP848" s="84" t="b">
        <v>0</v>
      </c>
      <c r="AQ848" s="84" t="b">
        <v>0</v>
      </c>
      <c r="AR848" s="84" t="b">
        <v>0</v>
      </c>
      <c r="AS848" s="84" t="s">
        <v>290</v>
      </c>
      <c r="AT848" s="84">
        <v>27692</v>
      </c>
      <c r="AU848" s="88" t="s">
        <v>19843</v>
      </c>
      <c r="AV848" s="84" t="b">
        <v>1</v>
      </c>
      <c r="AW848" s="84" t="s">
        <v>745</v>
      </c>
      <c r="AX848" s="88" t="s">
        <v>21933</v>
      </c>
      <c r="AY848" s="84" t="s">
        <v>65</v>
      </c>
      <c r="AZ848" s="2"/>
      <c r="BA848" s="3"/>
      <c r="BB848" s="3"/>
      <c r="BC848" s="3"/>
      <c r="BD848" s="3"/>
    </row>
    <row r="849" spans="1:56" x14ac:dyDescent="0.2">
      <c r="A849" s="69" t="s">
        <v>2731</v>
      </c>
      <c r="B849" s="70"/>
      <c r="C849" s="70"/>
      <c r="D849" s="71"/>
      <c r="E849" s="108"/>
      <c r="F849" s="113" t="s">
        <v>7251</v>
      </c>
      <c r="G849" s="109"/>
      <c r="H849" s="74"/>
      <c r="I849" s="75"/>
      <c r="J849" s="110"/>
      <c r="K849" s="74" t="s">
        <v>24088</v>
      </c>
      <c r="L849" s="111"/>
      <c r="M849" s="79"/>
      <c r="N849" s="79"/>
      <c r="O849" s="80"/>
      <c r="P849" s="81"/>
      <c r="Q849" s="81"/>
      <c r="R849" s="91"/>
      <c r="S849" s="91"/>
      <c r="T849" s="91"/>
      <c r="U849" s="91"/>
      <c r="V849" s="52"/>
      <c r="W849" s="52"/>
      <c r="X849" s="52"/>
      <c r="Y849" s="52"/>
      <c r="Z849" s="51"/>
      <c r="AA849" s="76"/>
      <c r="AB849" s="76"/>
      <c r="AC849" s="77"/>
      <c r="AD849" s="84" t="s">
        <v>1146</v>
      </c>
      <c r="AE849" s="84">
        <v>94</v>
      </c>
      <c r="AF849" s="84">
        <v>10</v>
      </c>
      <c r="AG849" s="84">
        <v>1628</v>
      </c>
      <c r="AH849" s="84">
        <v>11</v>
      </c>
      <c r="AI849" s="84">
        <v>-25200</v>
      </c>
      <c r="AJ849" s="84" t="s">
        <v>14782</v>
      </c>
      <c r="AK849" s="84"/>
      <c r="AL849" s="84"/>
      <c r="AM849" s="84" t="s">
        <v>542</v>
      </c>
      <c r="AN849" s="86">
        <v>41129.992071759261</v>
      </c>
      <c r="AO849" s="88" t="s">
        <v>18474</v>
      </c>
      <c r="AP849" s="84" t="b">
        <v>1</v>
      </c>
      <c r="AQ849" s="84" t="b">
        <v>0</v>
      </c>
      <c r="AR849" s="84" t="b">
        <v>0</v>
      </c>
      <c r="AS849" s="84" t="s">
        <v>290</v>
      </c>
      <c r="AT849" s="84">
        <v>0</v>
      </c>
      <c r="AU849" s="88" t="s">
        <v>674</v>
      </c>
      <c r="AV849" s="84" t="b">
        <v>0</v>
      </c>
      <c r="AW849" s="84" t="s">
        <v>745</v>
      </c>
      <c r="AX849" s="88" t="s">
        <v>21934</v>
      </c>
      <c r="AY849" s="84" t="s">
        <v>66</v>
      </c>
      <c r="AZ849" s="2"/>
      <c r="BA849" s="3"/>
      <c r="BB849" s="3"/>
      <c r="BC849" s="3"/>
      <c r="BD849" s="3"/>
    </row>
    <row r="850" spans="1:56" x14ac:dyDescent="0.2">
      <c r="A850" s="69" t="s">
        <v>3961</v>
      </c>
      <c r="B850" s="70"/>
      <c r="C850" s="70"/>
      <c r="D850" s="71"/>
      <c r="E850" s="108"/>
      <c r="F850" s="113" t="s">
        <v>20603</v>
      </c>
      <c r="G850" s="109"/>
      <c r="H850" s="74"/>
      <c r="I850" s="75"/>
      <c r="J850" s="110"/>
      <c r="K850" s="74" t="s">
        <v>24089</v>
      </c>
      <c r="L850" s="111"/>
      <c r="M850" s="79"/>
      <c r="N850" s="79"/>
      <c r="O850" s="80"/>
      <c r="P850" s="81"/>
      <c r="Q850" s="81"/>
      <c r="R850" s="91"/>
      <c r="S850" s="91"/>
      <c r="T850" s="91"/>
      <c r="U850" s="91"/>
      <c r="V850" s="52"/>
      <c r="W850" s="52"/>
      <c r="X850" s="52"/>
      <c r="Y850" s="52"/>
      <c r="Z850" s="51"/>
      <c r="AA850" s="76"/>
      <c r="AB850" s="76"/>
      <c r="AC850" s="77"/>
      <c r="AD850" s="84" t="s">
        <v>12793</v>
      </c>
      <c r="AE850" s="84">
        <v>817</v>
      </c>
      <c r="AF850" s="84">
        <v>211502</v>
      </c>
      <c r="AG850" s="84">
        <v>27854</v>
      </c>
      <c r="AH850" s="84">
        <v>141</v>
      </c>
      <c r="AI850" s="84">
        <v>-28800</v>
      </c>
      <c r="AJ850" s="84" t="s">
        <v>14783</v>
      </c>
      <c r="AK850" s="84" t="s">
        <v>16272</v>
      </c>
      <c r="AL850" s="88" t="s">
        <v>17135</v>
      </c>
      <c r="AM850" s="84" t="s">
        <v>602</v>
      </c>
      <c r="AN850" s="86">
        <v>40017.714074074072</v>
      </c>
      <c r="AO850" s="88" t="s">
        <v>18475</v>
      </c>
      <c r="AP850" s="84" t="b">
        <v>0</v>
      </c>
      <c r="AQ850" s="84" t="b">
        <v>0</v>
      </c>
      <c r="AR850" s="84" t="b">
        <v>1</v>
      </c>
      <c r="AS850" s="84" t="s">
        <v>290</v>
      </c>
      <c r="AT850" s="84">
        <v>3895</v>
      </c>
      <c r="AU850" s="88" t="s">
        <v>686</v>
      </c>
      <c r="AV850" s="84" t="b">
        <v>1</v>
      </c>
      <c r="AW850" s="84" t="s">
        <v>745</v>
      </c>
      <c r="AX850" s="88" t="s">
        <v>21935</v>
      </c>
      <c r="AY850" s="84" t="s">
        <v>65</v>
      </c>
      <c r="AZ850" s="2"/>
      <c r="BA850" s="3"/>
      <c r="BB850" s="3"/>
      <c r="BC850" s="3"/>
      <c r="BD850" s="3"/>
    </row>
    <row r="851" spans="1:56" x14ac:dyDescent="0.2">
      <c r="A851" s="69" t="s">
        <v>866</v>
      </c>
      <c r="B851" s="70"/>
      <c r="C851" s="70"/>
      <c r="D851" s="71"/>
      <c r="E851" s="108"/>
      <c r="F851" s="113" t="s">
        <v>1699</v>
      </c>
      <c r="G851" s="109"/>
      <c r="H851" s="74"/>
      <c r="I851" s="75"/>
      <c r="J851" s="110"/>
      <c r="K851" s="74" t="s">
        <v>1856</v>
      </c>
      <c r="L851" s="111"/>
      <c r="M851" s="79"/>
      <c r="N851" s="79"/>
      <c r="O851" s="80"/>
      <c r="P851" s="81"/>
      <c r="Q851" s="81"/>
      <c r="R851" s="91"/>
      <c r="S851" s="91"/>
      <c r="T851" s="91"/>
      <c r="U851" s="91"/>
      <c r="V851" s="52"/>
      <c r="W851" s="52"/>
      <c r="X851" s="52"/>
      <c r="Y851" s="52"/>
      <c r="Z851" s="51"/>
      <c r="AA851" s="76"/>
      <c r="AB851" s="76"/>
      <c r="AC851" s="77"/>
      <c r="AD851" s="84" t="s">
        <v>1054</v>
      </c>
      <c r="AE851" s="84">
        <v>2030</v>
      </c>
      <c r="AF851" s="84">
        <v>270573</v>
      </c>
      <c r="AG851" s="84">
        <v>26398</v>
      </c>
      <c r="AH851" s="84">
        <v>7833</v>
      </c>
      <c r="AI851" s="84">
        <v>-18000</v>
      </c>
      <c r="AJ851" s="84" t="s">
        <v>1196</v>
      </c>
      <c r="AK851" s="84" t="s">
        <v>318</v>
      </c>
      <c r="AL851" s="84"/>
      <c r="AM851" s="84" t="s">
        <v>603</v>
      </c>
      <c r="AN851" s="86">
        <v>39464.478194444448</v>
      </c>
      <c r="AO851" s="88" t="s">
        <v>1566</v>
      </c>
      <c r="AP851" s="84" t="b">
        <v>0</v>
      </c>
      <c r="AQ851" s="84" t="b">
        <v>0</v>
      </c>
      <c r="AR851" s="84" t="b">
        <v>1</v>
      </c>
      <c r="AS851" s="84" t="s">
        <v>290</v>
      </c>
      <c r="AT851" s="84">
        <v>3993</v>
      </c>
      <c r="AU851" s="88" t="s">
        <v>1658</v>
      </c>
      <c r="AV851" s="84" t="b">
        <v>1</v>
      </c>
      <c r="AW851" s="84" t="s">
        <v>745</v>
      </c>
      <c r="AX851" s="88" t="s">
        <v>1753</v>
      </c>
      <c r="AY851" s="84" t="s">
        <v>65</v>
      </c>
      <c r="AZ851" s="2"/>
      <c r="BA851" s="3"/>
      <c r="BB851" s="3"/>
      <c r="BC851" s="3"/>
      <c r="BD851" s="3"/>
    </row>
    <row r="852" spans="1:56" x14ac:dyDescent="0.2">
      <c r="A852" s="69" t="s">
        <v>910</v>
      </c>
      <c r="B852" s="70"/>
      <c r="C852" s="70"/>
      <c r="D852" s="71"/>
      <c r="E852" s="108"/>
      <c r="F852" s="113" t="s">
        <v>1747</v>
      </c>
      <c r="G852" s="109"/>
      <c r="H852" s="74"/>
      <c r="I852" s="75"/>
      <c r="J852" s="110"/>
      <c r="K852" s="74" t="s">
        <v>1894</v>
      </c>
      <c r="L852" s="111"/>
      <c r="M852" s="79"/>
      <c r="N852" s="79"/>
      <c r="O852" s="80"/>
      <c r="P852" s="81"/>
      <c r="Q852" s="81"/>
      <c r="R852" s="91"/>
      <c r="S852" s="91"/>
      <c r="T852" s="91"/>
      <c r="U852" s="91"/>
      <c r="V852" s="52"/>
      <c r="W852" s="52"/>
      <c r="X852" s="52"/>
      <c r="Y852" s="52"/>
      <c r="Z852" s="51"/>
      <c r="AA852" s="76"/>
      <c r="AB852" s="76"/>
      <c r="AC852" s="77"/>
      <c r="AD852" s="84" t="s">
        <v>1180</v>
      </c>
      <c r="AE852" s="84">
        <v>307</v>
      </c>
      <c r="AF852" s="84">
        <v>343981</v>
      </c>
      <c r="AG852" s="84">
        <v>1752</v>
      </c>
      <c r="AH852" s="84">
        <v>48056</v>
      </c>
      <c r="AI852" s="84">
        <v>-28800</v>
      </c>
      <c r="AJ852" s="84" t="s">
        <v>1282</v>
      </c>
      <c r="AK852" s="84" t="s">
        <v>448</v>
      </c>
      <c r="AL852" s="84"/>
      <c r="AM852" s="84" t="s">
        <v>602</v>
      </c>
      <c r="AN852" s="86">
        <v>42522.785833333335</v>
      </c>
      <c r="AO852" s="88" t="s">
        <v>1644</v>
      </c>
      <c r="AP852" s="84" t="b">
        <v>1</v>
      </c>
      <c r="AQ852" s="84" t="b">
        <v>0</v>
      </c>
      <c r="AR852" s="84" t="b">
        <v>0</v>
      </c>
      <c r="AS852" s="84" t="s">
        <v>290</v>
      </c>
      <c r="AT852" s="84">
        <v>1915</v>
      </c>
      <c r="AU852" s="84"/>
      <c r="AV852" s="84" t="b">
        <v>1</v>
      </c>
      <c r="AW852" s="84" t="s">
        <v>745</v>
      </c>
      <c r="AX852" s="88" t="s">
        <v>1845</v>
      </c>
      <c r="AY852" s="84" t="s">
        <v>65</v>
      </c>
      <c r="AZ852" s="2"/>
      <c r="BA852" s="3"/>
      <c r="BB852" s="3"/>
      <c r="BC852" s="3"/>
      <c r="BD852" s="3"/>
    </row>
    <row r="853" spans="1:56" x14ac:dyDescent="0.2">
      <c r="A853" s="69" t="s">
        <v>236</v>
      </c>
      <c r="B853" s="70"/>
      <c r="C853" s="70"/>
      <c r="D853" s="71"/>
      <c r="E853" s="108"/>
      <c r="F853" s="113" t="s">
        <v>724</v>
      </c>
      <c r="G853" s="109"/>
      <c r="H853" s="74"/>
      <c r="I853" s="75"/>
      <c r="J853" s="110"/>
      <c r="K853" s="74" t="s">
        <v>794</v>
      </c>
      <c r="L853" s="111"/>
      <c r="M853" s="79"/>
      <c r="N853" s="79"/>
      <c r="O853" s="80"/>
      <c r="P853" s="81"/>
      <c r="Q853" s="81"/>
      <c r="R853" s="91"/>
      <c r="S853" s="91"/>
      <c r="T853" s="91"/>
      <c r="U853" s="91"/>
      <c r="V853" s="52"/>
      <c r="W853" s="52"/>
      <c r="X853" s="52"/>
      <c r="Y853" s="52"/>
      <c r="Z853" s="51"/>
      <c r="AA853" s="76"/>
      <c r="AB853" s="76"/>
      <c r="AC853" s="77"/>
      <c r="AD853" s="84" t="s">
        <v>368</v>
      </c>
      <c r="AE853" s="84">
        <v>624491</v>
      </c>
      <c r="AF853" s="84">
        <v>100363294</v>
      </c>
      <c r="AG853" s="84">
        <v>15497</v>
      </c>
      <c r="AH853" s="84">
        <v>10</v>
      </c>
      <c r="AI853" s="84">
        <v>-18000</v>
      </c>
      <c r="AJ853" s="84" t="s">
        <v>415</v>
      </c>
      <c r="AK853" s="84" t="s">
        <v>318</v>
      </c>
      <c r="AL853" s="88" t="s">
        <v>580</v>
      </c>
      <c r="AM853" s="84" t="s">
        <v>603</v>
      </c>
      <c r="AN853" s="86">
        <v>39146.922511574077</v>
      </c>
      <c r="AO853" s="88" t="s">
        <v>644</v>
      </c>
      <c r="AP853" s="84" t="b">
        <v>0</v>
      </c>
      <c r="AQ853" s="84" t="b">
        <v>0</v>
      </c>
      <c r="AR853" s="84" t="b">
        <v>0</v>
      </c>
      <c r="AS853" s="84" t="s">
        <v>290</v>
      </c>
      <c r="AT853" s="84">
        <v>226294</v>
      </c>
      <c r="AU853" s="88" t="s">
        <v>699</v>
      </c>
      <c r="AV853" s="84" t="b">
        <v>1</v>
      </c>
      <c r="AW853" s="84" t="s">
        <v>745</v>
      </c>
      <c r="AX853" s="88" t="s">
        <v>757</v>
      </c>
      <c r="AY853" s="84" t="s">
        <v>65</v>
      </c>
      <c r="AZ853" s="2"/>
      <c r="BA853" s="3"/>
      <c r="BB853" s="3"/>
      <c r="BC853" s="3"/>
      <c r="BD853" s="3"/>
    </row>
    <row r="854" spans="1:56" x14ac:dyDescent="0.2">
      <c r="A854" s="69" t="s">
        <v>2732</v>
      </c>
      <c r="B854" s="70"/>
      <c r="C854" s="70"/>
      <c r="D854" s="71"/>
      <c r="E854" s="108"/>
      <c r="F854" s="113" t="s">
        <v>7252</v>
      </c>
      <c r="G854" s="109"/>
      <c r="H854" s="74"/>
      <c r="I854" s="75"/>
      <c r="J854" s="110"/>
      <c r="K854" s="74" t="s">
        <v>24090</v>
      </c>
      <c r="L854" s="111"/>
      <c r="M854" s="79"/>
      <c r="N854" s="79"/>
      <c r="O854" s="80"/>
      <c r="P854" s="81"/>
      <c r="Q854" s="81"/>
      <c r="R854" s="91"/>
      <c r="S854" s="91"/>
      <c r="T854" s="91"/>
      <c r="U854" s="91"/>
      <c r="V854" s="52"/>
      <c r="W854" s="52"/>
      <c r="X854" s="52"/>
      <c r="Y854" s="52"/>
      <c r="Z854" s="51"/>
      <c r="AA854" s="76"/>
      <c r="AB854" s="76"/>
      <c r="AC854" s="77"/>
      <c r="AD854" s="84" t="s">
        <v>12794</v>
      </c>
      <c r="AE854" s="84">
        <v>364</v>
      </c>
      <c r="AF854" s="84">
        <v>392</v>
      </c>
      <c r="AG854" s="84">
        <v>23312</v>
      </c>
      <c r="AH854" s="84">
        <v>7980</v>
      </c>
      <c r="AI854" s="84">
        <v>-21600</v>
      </c>
      <c r="AJ854" s="84" t="s">
        <v>14784</v>
      </c>
      <c r="AK854" s="84" t="s">
        <v>16273</v>
      </c>
      <c r="AL854" s="88" t="s">
        <v>17136</v>
      </c>
      <c r="AM854" s="84" t="s">
        <v>604</v>
      </c>
      <c r="AN854" s="86">
        <v>40105.174398148149</v>
      </c>
      <c r="AO854" s="88" t="s">
        <v>18476</v>
      </c>
      <c r="AP854" s="84" t="b">
        <v>0</v>
      </c>
      <c r="AQ854" s="84" t="b">
        <v>0</v>
      </c>
      <c r="AR854" s="84" t="b">
        <v>1</v>
      </c>
      <c r="AS854" s="84" t="s">
        <v>291</v>
      </c>
      <c r="AT854" s="84">
        <v>9</v>
      </c>
      <c r="AU854" s="88" t="s">
        <v>19844</v>
      </c>
      <c r="AV854" s="84" t="b">
        <v>0</v>
      </c>
      <c r="AW854" s="84" t="s">
        <v>745</v>
      </c>
      <c r="AX854" s="88" t="s">
        <v>21936</v>
      </c>
      <c r="AY854" s="84" t="s">
        <v>66</v>
      </c>
      <c r="AZ854" s="2"/>
      <c r="BA854" s="3"/>
      <c r="BB854" s="3"/>
      <c r="BC854" s="3"/>
      <c r="BD854" s="3"/>
    </row>
    <row r="855" spans="1:56" x14ac:dyDescent="0.2">
      <c r="A855" s="69" t="s">
        <v>2733</v>
      </c>
      <c r="B855" s="70"/>
      <c r="C855" s="70"/>
      <c r="D855" s="71"/>
      <c r="E855" s="108"/>
      <c r="F855" s="113" t="s">
        <v>7253</v>
      </c>
      <c r="G855" s="109"/>
      <c r="H855" s="74"/>
      <c r="I855" s="75"/>
      <c r="J855" s="110"/>
      <c r="K855" s="74" t="s">
        <v>24091</v>
      </c>
      <c r="L855" s="111"/>
      <c r="M855" s="79"/>
      <c r="N855" s="79"/>
      <c r="O855" s="80"/>
      <c r="P855" s="81"/>
      <c r="Q855" s="81"/>
      <c r="R855" s="91"/>
      <c r="S855" s="91"/>
      <c r="T855" s="91"/>
      <c r="U855" s="91"/>
      <c r="V855" s="52"/>
      <c r="W855" s="52"/>
      <c r="X855" s="52"/>
      <c r="Y855" s="52"/>
      <c r="Z855" s="51"/>
      <c r="AA855" s="76"/>
      <c r="AB855" s="76"/>
      <c r="AC855" s="77"/>
      <c r="AD855" s="84" t="s">
        <v>12795</v>
      </c>
      <c r="AE855" s="84">
        <v>2560</v>
      </c>
      <c r="AF855" s="84">
        <v>2606</v>
      </c>
      <c r="AG855" s="84">
        <v>12732</v>
      </c>
      <c r="AH855" s="84">
        <v>52</v>
      </c>
      <c r="AI855" s="84">
        <v>-18000</v>
      </c>
      <c r="AJ855" s="84" t="s">
        <v>14785</v>
      </c>
      <c r="AK855" s="84" t="s">
        <v>1367</v>
      </c>
      <c r="AL855" s="88" t="s">
        <v>17137</v>
      </c>
      <c r="AM855" s="84" t="s">
        <v>603</v>
      </c>
      <c r="AN855" s="86">
        <v>40086.262175925927</v>
      </c>
      <c r="AO855" s="88" t="s">
        <v>18477</v>
      </c>
      <c r="AP855" s="84" t="b">
        <v>0</v>
      </c>
      <c r="AQ855" s="84" t="b">
        <v>0</v>
      </c>
      <c r="AR855" s="84" t="b">
        <v>1</v>
      </c>
      <c r="AS855" s="84" t="s">
        <v>290</v>
      </c>
      <c r="AT855" s="84">
        <v>117</v>
      </c>
      <c r="AU855" s="88" t="s">
        <v>678</v>
      </c>
      <c r="AV855" s="84" t="b">
        <v>1</v>
      </c>
      <c r="AW855" s="84" t="s">
        <v>745</v>
      </c>
      <c r="AX855" s="88" t="s">
        <v>21937</v>
      </c>
      <c r="AY855" s="84" t="s">
        <v>66</v>
      </c>
      <c r="AZ855" s="2"/>
      <c r="BA855" s="3"/>
      <c r="BB855" s="3"/>
      <c r="BC855" s="3"/>
      <c r="BD855" s="3"/>
    </row>
    <row r="856" spans="1:56" x14ac:dyDescent="0.2">
      <c r="A856" s="69" t="s">
        <v>2734</v>
      </c>
      <c r="B856" s="70"/>
      <c r="C856" s="70"/>
      <c r="D856" s="71"/>
      <c r="E856" s="108"/>
      <c r="F856" s="113" t="s">
        <v>7254</v>
      </c>
      <c r="G856" s="109"/>
      <c r="H856" s="74"/>
      <c r="I856" s="75"/>
      <c r="J856" s="110"/>
      <c r="K856" s="74" t="s">
        <v>24092</v>
      </c>
      <c r="L856" s="111"/>
      <c r="M856" s="79"/>
      <c r="N856" s="79"/>
      <c r="O856" s="80"/>
      <c r="P856" s="81"/>
      <c r="Q856" s="81"/>
      <c r="R856" s="91"/>
      <c r="S856" s="91"/>
      <c r="T856" s="91"/>
      <c r="U856" s="91"/>
      <c r="V856" s="52"/>
      <c r="W856" s="52"/>
      <c r="X856" s="52"/>
      <c r="Y856" s="52"/>
      <c r="Z856" s="51"/>
      <c r="AA856" s="76"/>
      <c r="AB856" s="76"/>
      <c r="AC856" s="77"/>
      <c r="AD856" s="84" t="s">
        <v>12796</v>
      </c>
      <c r="AE856" s="84">
        <v>450</v>
      </c>
      <c r="AF856" s="84">
        <v>496</v>
      </c>
      <c r="AG856" s="84">
        <v>49771</v>
      </c>
      <c r="AH856" s="84">
        <v>6306</v>
      </c>
      <c r="AI856" s="84">
        <v>7200</v>
      </c>
      <c r="AJ856" s="84" t="s">
        <v>14786</v>
      </c>
      <c r="AK856" s="84" t="s">
        <v>1425</v>
      </c>
      <c r="AL856" s="84"/>
      <c r="AM856" s="84" t="s">
        <v>1388</v>
      </c>
      <c r="AN856" s="86">
        <v>39942.807326388887</v>
      </c>
      <c r="AO856" s="84"/>
      <c r="AP856" s="84" t="b">
        <v>0</v>
      </c>
      <c r="AQ856" s="84" t="b">
        <v>0</v>
      </c>
      <c r="AR856" s="84" t="b">
        <v>1</v>
      </c>
      <c r="AS856" s="84" t="s">
        <v>290</v>
      </c>
      <c r="AT856" s="84">
        <v>36</v>
      </c>
      <c r="AU856" s="88" t="s">
        <v>683</v>
      </c>
      <c r="AV856" s="84" t="b">
        <v>0</v>
      </c>
      <c r="AW856" s="84" t="s">
        <v>745</v>
      </c>
      <c r="AX856" s="88" t="s">
        <v>21938</v>
      </c>
      <c r="AY856" s="84" t="s">
        <v>66</v>
      </c>
      <c r="AZ856" s="2"/>
      <c r="BA856" s="3"/>
      <c r="BB856" s="3"/>
      <c r="BC856" s="3"/>
      <c r="BD856" s="3"/>
    </row>
    <row r="857" spans="1:56" x14ac:dyDescent="0.2">
      <c r="A857" s="69" t="s">
        <v>873</v>
      </c>
      <c r="B857" s="70"/>
      <c r="C857" s="70"/>
      <c r="D857" s="71"/>
      <c r="E857" s="108"/>
      <c r="F857" s="113" t="s">
        <v>1706</v>
      </c>
      <c r="G857" s="109"/>
      <c r="H857" s="74"/>
      <c r="I857" s="75"/>
      <c r="J857" s="110"/>
      <c r="K857" s="74" t="s">
        <v>24093</v>
      </c>
      <c r="L857" s="111"/>
      <c r="M857" s="79"/>
      <c r="N857" s="79"/>
      <c r="O857" s="80"/>
      <c r="P857" s="81"/>
      <c r="Q857" s="81"/>
      <c r="R857" s="91"/>
      <c r="S857" s="91"/>
      <c r="T857" s="91"/>
      <c r="U857" s="91"/>
      <c r="V857" s="52"/>
      <c r="W857" s="52"/>
      <c r="X857" s="52"/>
      <c r="Y857" s="52"/>
      <c r="Z857" s="51"/>
      <c r="AA857" s="76"/>
      <c r="AB857" s="76"/>
      <c r="AC857" s="77"/>
      <c r="AD857" s="84" t="s">
        <v>1062</v>
      </c>
      <c r="AE857" s="84">
        <v>1310</v>
      </c>
      <c r="AF857" s="84">
        <v>688796</v>
      </c>
      <c r="AG857" s="84">
        <v>45042</v>
      </c>
      <c r="AH857" s="84">
        <v>12530</v>
      </c>
      <c r="AI857" s="84">
        <v>-18000</v>
      </c>
      <c r="AJ857" s="84" t="s">
        <v>1204</v>
      </c>
      <c r="AK857" s="84" t="s">
        <v>1311</v>
      </c>
      <c r="AL857" s="88" t="s">
        <v>1483</v>
      </c>
      <c r="AM857" s="84" t="s">
        <v>603</v>
      </c>
      <c r="AN857" s="86">
        <v>39863.012546296297</v>
      </c>
      <c r="AO857" s="88" t="s">
        <v>1573</v>
      </c>
      <c r="AP857" s="84" t="b">
        <v>0</v>
      </c>
      <c r="AQ857" s="84" t="b">
        <v>0</v>
      </c>
      <c r="AR857" s="84" t="b">
        <v>1</v>
      </c>
      <c r="AS857" s="84" t="s">
        <v>290</v>
      </c>
      <c r="AT857" s="84">
        <v>3324</v>
      </c>
      <c r="AU857" s="88" t="s">
        <v>1663</v>
      </c>
      <c r="AV857" s="84" t="b">
        <v>1</v>
      </c>
      <c r="AW857" s="84" t="s">
        <v>745</v>
      </c>
      <c r="AX857" s="88" t="s">
        <v>1761</v>
      </c>
      <c r="AY857" s="84" t="s">
        <v>66</v>
      </c>
      <c r="AZ857" s="2"/>
      <c r="BA857" s="3"/>
      <c r="BB857" s="3"/>
      <c r="BC857" s="3"/>
      <c r="BD857" s="3"/>
    </row>
    <row r="858" spans="1:56" x14ac:dyDescent="0.2">
      <c r="A858" s="69" t="s">
        <v>2735</v>
      </c>
      <c r="B858" s="70"/>
      <c r="C858" s="70"/>
      <c r="D858" s="71"/>
      <c r="E858" s="108"/>
      <c r="F858" s="113" t="s">
        <v>20604</v>
      </c>
      <c r="G858" s="109"/>
      <c r="H858" s="74"/>
      <c r="I858" s="75"/>
      <c r="J858" s="110"/>
      <c r="K858" s="74" t="s">
        <v>24094</v>
      </c>
      <c r="L858" s="111"/>
      <c r="M858" s="79"/>
      <c r="N858" s="79"/>
      <c r="O858" s="80"/>
      <c r="P858" s="81"/>
      <c r="Q858" s="81"/>
      <c r="R858" s="91"/>
      <c r="S858" s="91"/>
      <c r="T858" s="91"/>
      <c r="U858" s="91"/>
      <c r="V858" s="52"/>
      <c r="W858" s="52"/>
      <c r="X858" s="52"/>
      <c r="Y858" s="52"/>
      <c r="Z858" s="51"/>
      <c r="AA858" s="76"/>
      <c r="AB858" s="76"/>
      <c r="AC858" s="77"/>
      <c r="AD858" s="84" t="s">
        <v>12797</v>
      </c>
      <c r="AE858" s="84">
        <v>616</v>
      </c>
      <c r="AF858" s="84">
        <v>315</v>
      </c>
      <c r="AG858" s="84">
        <v>9129</v>
      </c>
      <c r="AH858" s="84">
        <v>3739</v>
      </c>
      <c r="AI858" s="84">
        <v>7200</v>
      </c>
      <c r="AJ858" s="84" t="s">
        <v>14787</v>
      </c>
      <c r="AK858" s="84" t="s">
        <v>1317</v>
      </c>
      <c r="AL858" s="88" t="s">
        <v>17138</v>
      </c>
      <c r="AM858" s="84" t="s">
        <v>1546</v>
      </c>
      <c r="AN858" s="86">
        <v>41237.428414351853</v>
      </c>
      <c r="AO858" s="88" t="s">
        <v>18478</v>
      </c>
      <c r="AP858" s="84" t="b">
        <v>0</v>
      </c>
      <c r="AQ858" s="84" t="b">
        <v>0</v>
      </c>
      <c r="AR858" s="84" t="b">
        <v>1</v>
      </c>
      <c r="AS858" s="84" t="s">
        <v>290</v>
      </c>
      <c r="AT858" s="84">
        <v>4</v>
      </c>
      <c r="AU858" s="88" t="s">
        <v>19845</v>
      </c>
      <c r="AV858" s="84" t="b">
        <v>0</v>
      </c>
      <c r="AW858" s="84" t="s">
        <v>745</v>
      </c>
      <c r="AX858" s="88" t="s">
        <v>21939</v>
      </c>
      <c r="AY858" s="84" t="s">
        <v>66</v>
      </c>
      <c r="AZ858" s="2"/>
      <c r="BA858" s="3"/>
      <c r="BB858" s="3"/>
      <c r="BC858" s="3"/>
      <c r="BD858" s="3"/>
    </row>
    <row r="859" spans="1:56" x14ac:dyDescent="0.2">
      <c r="A859" s="69" t="s">
        <v>2736</v>
      </c>
      <c r="B859" s="70"/>
      <c r="C859" s="70"/>
      <c r="D859" s="71"/>
      <c r="E859" s="108"/>
      <c r="F859" s="113" t="s">
        <v>7255</v>
      </c>
      <c r="G859" s="109"/>
      <c r="H859" s="74"/>
      <c r="I859" s="75"/>
      <c r="J859" s="110"/>
      <c r="K859" s="74" t="s">
        <v>24095</v>
      </c>
      <c r="L859" s="111"/>
      <c r="M859" s="79"/>
      <c r="N859" s="79"/>
      <c r="O859" s="80"/>
      <c r="P859" s="81"/>
      <c r="Q859" s="81"/>
      <c r="R859" s="91"/>
      <c r="S859" s="91"/>
      <c r="T859" s="91"/>
      <c r="U859" s="91"/>
      <c r="V859" s="52"/>
      <c r="W859" s="52"/>
      <c r="X859" s="52"/>
      <c r="Y859" s="52"/>
      <c r="Z859" s="51"/>
      <c r="AA859" s="76"/>
      <c r="AB859" s="76"/>
      <c r="AC859" s="77"/>
      <c r="AD859" s="84" t="s">
        <v>12798</v>
      </c>
      <c r="AE859" s="84">
        <v>2292</v>
      </c>
      <c r="AF859" s="84">
        <v>956</v>
      </c>
      <c r="AG859" s="84">
        <v>32868</v>
      </c>
      <c r="AH859" s="84">
        <v>53610</v>
      </c>
      <c r="AI859" s="84"/>
      <c r="AJ859" s="84" t="s">
        <v>14788</v>
      </c>
      <c r="AK859" s="84"/>
      <c r="AL859" s="84"/>
      <c r="AM859" s="84"/>
      <c r="AN859" s="86">
        <v>40566.944236111114</v>
      </c>
      <c r="AO859" s="88" t="s">
        <v>18479</v>
      </c>
      <c r="AP859" s="84" t="b">
        <v>1</v>
      </c>
      <c r="AQ859" s="84" t="b">
        <v>0</v>
      </c>
      <c r="AR859" s="84" t="b">
        <v>1</v>
      </c>
      <c r="AS859" s="84" t="s">
        <v>290</v>
      </c>
      <c r="AT859" s="84">
        <v>9</v>
      </c>
      <c r="AU859" s="88" t="s">
        <v>674</v>
      </c>
      <c r="AV859" s="84" t="b">
        <v>0</v>
      </c>
      <c r="AW859" s="84" t="s">
        <v>745</v>
      </c>
      <c r="AX859" s="88" t="s">
        <v>21940</v>
      </c>
      <c r="AY859" s="84" t="s">
        <v>66</v>
      </c>
      <c r="AZ859" s="2"/>
      <c r="BA859" s="3"/>
      <c r="BB859" s="3"/>
      <c r="BC859" s="3"/>
      <c r="BD859" s="3"/>
    </row>
    <row r="860" spans="1:56" x14ac:dyDescent="0.2">
      <c r="A860" s="69" t="s">
        <v>2737</v>
      </c>
      <c r="B860" s="70"/>
      <c r="C860" s="70"/>
      <c r="D860" s="71"/>
      <c r="E860" s="108"/>
      <c r="F860" s="113" t="s">
        <v>7256</v>
      </c>
      <c r="G860" s="109"/>
      <c r="H860" s="74"/>
      <c r="I860" s="75"/>
      <c r="J860" s="110"/>
      <c r="K860" s="74" t="s">
        <v>24096</v>
      </c>
      <c r="L860" s="111"/>
      <c r="M860" s="79"/>
      <c r="N860" s="79"/>
      <c r="O860" s="80"/>
      <c r="P860" s="81"/>
      <c r="Q860" s="81"/>
      <c r="R860" s="91"/>
      <c r="S860" s="91"/>
      <c r="T860" s="91"/>
      <c r="U860" s="91"/>
      <c r="V860" s="52"/>
      <c r="W860" s="52"/>
      <c r="X860" s="52"/>
      <c r="Y860" s="52"/>
      <c r="Z860" s="51"/>
      <c r="AA860" s="76"/>
      <c r="AB860" s="76"/>
      <c r="AC860" s="77"/>
      <c r="AD860" s="84" t="s">
        <v>12799</v>
      </c>
      <c r="AE860" s="84">
        <v>331</v>
      </c>
      <c r="AF860" s="84">
        <v>72</v>
      </c>
      <c r="AG860" s="84">
        <v>3336</v>
      </c>
      <c r="AH860" s="84">
        <v>3560</v>
      </c>
      <c r="AI860" s="84">
        <v>3600</v>
      </c>
      <c r="AJ860" s="84" t="s">
        <v>14789</v>
      </c>
      <c r="AK860" s="84"/>
      <c r="AL860" s="84"/>
      <c r="AM860" s="84" t="s">
        <v>1540</v>
      </c>
      <c r="AN860" s="86">
        <v>40577.821238425924</v>
      </c>
      <c r="AO860" s="84"/>
      <c r="AP860" s="84" t="b">
        <v>1</v>
      </c>
      <c r="AQ860" s="84" t="b">
        <v>0</v>
      </c>
      <c r="AR860" s="84" t="b">
        <v>0</v>
      </c>
      <c r="AS860" s="84" t="s">
        <v>1005</v>
      </c>
      <c r="AT860" s="84">
        <v>7</v>
      </c>
      <c r="AU860" s="88" t="s">
        <v>674</v>
      </c>
      <c r="AV860" s="84" t="b">
        <v>0</v>
      </c>
      <c r="AW860" s="84" t="s">
        <v>745</v>
      </c>
      <c r="AX860" s="88" t="s">
        <v>21941</v>
      </c>
      <c r="AY860" s="84" t="s">
        <v>66</v>
      </c>
      <c r="AZ860" s="2"/>
      <c r="BA860" s="3"/>
      <c r="BB860" s="3"/>
      <c r="BC860" s="3"/>
      <c r="BD860" s="3"/>
    </row>
    <row r="861" spans="1:56" x14ac:dyDescent="0.2">
      <c r="A861" s="69" t="s">
        <v>2738</v>
      </c>
      <c r="B861" s="70"/>
      <c r="C861" s="70"/>
      <c r="D861" s="71"/>
      <c r="E861" s="108"/>
      <c r="F861" s="113" t="s">
        <v>7257</v>
      </c>
      <c r="G861" s="109"/>
      <c r="H861" s="74"/>
      <c r="I861" s="75"/>
      <c r="J861" s="110"/>
      <c r="K861" s="74" t="s">
        <v>24097</v>
      </c>
      <c r="L861" s="111"/>
      <c r="M861" s="79"/>
      <c r="N861" s="79"/>
      <c r="O861" s="80"/>
      <c r="P861" s="81"/>
      <c r="Q861" s="81"/>
      <c r="R861" s="91"/>
      <c r="S861" s="91"/>
      <c r="T861" s="91"/>
      <c r="U861" s="91"/>
      <c r="V861" s="52"/>
      <c r="W861" s="52"/>
      <c r="X861" s="52"/>
      <c r="Y861" s="52"/>
      <c r="Z861" s="51"/>
      <c r="AA861" s="76"/>
      <c r="AB861" s="76"/>
      <c r="AC861" s="77"/>
      <c r="AD861" s="84" t="s">
        <v>12800</v>
      </c>
      <c r="AE861" s="84">
        <v>647</v>
      </c>
      <c r="AF861" s="84">
        <v>175</v>
      </c>
      <c r="AG861" s="84">
        <v>3875</v>
      </c>
      <c r="AH861" s="84">
        <v>5265</v>
      </c>
      <c r="AI861" s="84"/>
      <c r="AJ861" s="84" t="s">
        <v>14790</v>
      </c>
      <c r="AK861" s="84" t="s">
        <v>16274</v>
      </c>
      <c r="AL861" s="84"/>
      <c r="AM861" s="84"/>
      <c r="AN861" s="86">
        <v>42575.523564814815</v>
      </c>
      <c r="AO861" s="88" t="s">
        <v>18480</v>
      </c>
      <c r="AP861" s="84" t="b">
        <v>0</v>
      </c>
      <c r="AQ861" s="84" t="b">
        <v>0</v>
      </c>
      <c r="AR861" s="84" t="b">
        <v>0</v>
      </c>
      <c r="AS861" s="84" t="s">
        <v>1005</v>
      </c>
      <c r="AT861" s="84">
        <v>16</v>
      </c>
      <c r="AU861" s="88" t="s">
        <v>674</v>
      </c>
      <c r="AV861" s="84" t="b">
        <v>0</v>
      </c>
      <c r="AW861" s="84" t="s">
        <v>745</v>
      </c>
      <c r="AX861" s="88" t="s">
        <v>21942</v>
      </c>
      <c r="AY861" s="84" t="s">
        <v>66</v>
      </c>
      <c r="AZ861" s="2"/>
      <c r="BA861" s="3"/>
      <c r="BB861" s="3"/>
      <c r="BC861" s="3"/>
      <c r="BD861" s="3"/>
    </row>
    <row r="862" spans="1:56" x14ac:dyDescent="0.2">
      <c r="A862" s="69" t="s">
        <v>2739</v>
      </c>
      <c r="B862" s="70"/>
      <c r="C862" s="70"/>
      <c r="D862" s="71"/>
      <c r="E862" s="108"/>
      <c r="F862" s="113" t="s">
        <v>20605</v>
      </c>
      <c r="G862" s="109"/>
      <c r="H862" s="74"/>
      <c r="I862" s="75"/>
      <c r="J862" s="110"/>
      <c r="K862" s="74" t="s">
        <v>24098</v>
      </c>
      <c r="L862" s="111"/>
      <c r="M862" s="79"/>
      <c r="N862" s="79"/>
      <c r="O862" s="80"/>
      <c r="P862" s="81"/>
      <c r="Q862" s="81"/>
      <c r="R862" s="91"/>
      <c r="S862" s="91"/>
      <c r="T862" s="91"/>
      <c r="U862" s="91"/>
      <c r="V862" s="52"/>
      <c r="W862" s="52"/>
      <c r="X862" s="52"/>
      <c r="Y862" s="52"/>
      <c r="Z862" s="51"/>
      <c r="AA862" s="76"/>
      <c r="AB862" s="76"/>
      <c r="AC862" s="77"/>
      <c r="AD862" s="84" t="s">
        <v>12801</v>
      </c>
      <c r="AE862" s="84">
        <v>52</v>
      </c>
      <c r="AF862" s="84">
        <v>31</v>
      </c>
      <c r="AG862" s="84">
        <v>557</v>
      </c>
      <c r="AH862" s="84">
        <v>275</v>
      </c>
      <c r="AI862" s="84">
        <v>-25200</v>
      </c>
      <c r="AJ862" s="84" t="s">
        <v>14791</v>
      </c>
      <c r="AK862" s="84"/>
      <c r="AL862" s="84"/>
      <c r="AM862" s="84" t="s">
        <v>542</v>
      </c>
      <c r="AN862" s="86">
        <v>40771.000358796293</v>
      </c>
      <c r="AO862" s="88" t="s">
        <v>18481</v>
      </c>
      <c r="AP862" s="84" t="b">
        <v>0</v>
      </c>
      <c r="AQ862" s="84" t="b">
        <v>0</v>
      </c>
      <c r="AR862" s="84" t="b">
        <v>0</v>
      </c>
      <c r="AS862" s="84" t="s">
        <v>291</v>
      </c>
      <c r="AT862" s="84">
        <v>0</v>
      </c>
      <c r="AU862" s="88" t="s">
        <v>19846</v>
      </c>
      <c r="AV862" s="84" t="b">
        <v>0</v>
      </c>
      <c r="AW862" s="84" t="s">
        <v>745</v>
      </c>
      <c r="AX862" s="88" t="s">
        <v>21943</v>
      </c>
      <c r="AY862" s="84" t="s">
        <v>66</v>
      </c>
      <c r="AZ862" s="2"/>
      <c r="BA862" s="3"/>
      <c r="BB862" s="3"/>
      <c r="BC862" s="3"/>
      <c r="BD862" s="3"/>
    </row>
    <row r="863" spans="1:56" x14ac:dyDescent="0.2">
      <c r="A863" s="69" t="s">
        <v>3108</v>
      </c>
      <c r="B863" s="70"/>
      <c r="C863" s="70"/>
      <c r="D863" s="71"/>
      <c r="E863" s="108"/>
      <c r="F863" s="113" t="s">
        <v>20606</v>
      </c>
      <c r="G863" s="109"/>
      <c r="H863" s="74"/>
      <c r="I863" s="75"/>
      <c r="J863" s="110"/>
      <c r="K863" s="74" t="s">
        <v>24099</v>
      </c>
      <c r="L863" s="111"/>
      <c r="M863" s="79"/>
      <c r="N863" s="79"/>
      <c r="O863" s="80"/>
      <c r="P863" s="81"/>
      <c r="Q863" s="81"/>
      <c r="R863" s="91"/>
      <c r="S863" s="91"/>
      <c r="T863" s="91"/>
      <c r="U863" s="91"/>
      <c r="V863" s="52"/>
      <c r="W863" s="52"/>
      <c r="X863" s="52"/>
      <c r="Y863" s="52"/>
      <c r="Z863" s="51"/>
      <c r="AA863" s="76"/>
      <c r="AB863" s="76"/>
      <c r="AC863" s="77"/>
      <c r="AD863" s="84" t="s">
        <v>12802</v>
      </c>
      <c r="AE863" s="84">
        <v>30</v>
      </c>
      <c r="AF863" s="84">
        <v>6141</v>
      </c>
      <c r="AG863" s="84">
        <v>401</v>
      </c>
      <c r="AH863" s="84">
        <v>714</v>
      </c>
      <c r="AI863" s="84"/>
      <c r="AJ863" s="84" t="s">
        <v>14792</v>
      </c>
      <c r="AK863" s="84" t="s">
        <v>1417</v>
      </c>
      <c r="AL863" s="88" t="s">
        <v>17139</v>
      </c>
      <c r="AM863" s="84"/>
      <c r="AN863" s="86">
        <v>42755.348043981481</v>
      </c>
      <c r="AO863" s="88" t="s">
        <v>18482</v>
      </c>
      <c r="AP863" s="84" t="b">
        <v>1</v>
      </c>
      <c r="AQ863" s="84" t="b">
        <v>0</v>
      </c>
      <c r="AR863" s="84" t="b">
        <v>1</v>
      </c>
      <c r="AS863" s="84" t="s">
        <v>290</v>
      </c>
      <c r="AT863" s="84">
        <v>4</v>
      </c>
      <c r="AU863" s="84"/>
      <c r="AV863" s="84" t="b">
        <v>0</v>
      </c>
      <c r="AW863" s="84" t="s">
        <v>745</v>
      </c>
      <c r="AX863" s="88" t="s">
        <v>21944</v>
      </c>
      <c r="AY863" s="84" t="s">
        <v>66</v>
      </c>
      <c r="AZ863" s="2"/>
      <c r="BA863" s="3"/>
      <c r="BB863" s="3"/>
      <c r="BC863" s="3"/>
      <c r="BD863" s="3"/>
    </row>
    <row r="864" spans="1:56" x14ac:dyDescent="0.2">
      <c r="A864" s="69" t="s">
        <v>2740</v>
      </c>
      <c r="B864" s="70"/>
      <c r="C864" s="70"/>
      <c r="D864" s="71"/>
      <c r="E864" s="108"/>
      <c r="F864" s="113" t="s">
        <v>7258</v>
      </c>
      <c r="G864" s="109"/>
      <c r="H864" s="74"/>
      <c r="I864" s="75"/>
      <c r="J864" s="110"/>
      <c r="K864" s="74" t="s">
        <v>24100</v>
      </c>
      <c r="L864" s="111"/>
      <c r="M864" s="79"/>
      <c r="N864" s="79"/>
      <c r="O864" s="80"/>
      <c r="P864" s="81"/>
      <c r="Q864" s="81"/>
      <c r="R864" s="91"/>
      <c r="S864" s="91"/>
      <c r="T864" s="91"/>
      <c r="U864" s="91"/>
      <c r="V864" s="52"/>
      <c r="W864" s="52"/>
      <c r="X864" s="52"/>
      <c r="Y864" s="52"/>
      <c r="Z864" s="51"/>
      <c r="AA864" s="76"/>
      <c r="AB864" s="76"/>
      <c r="AC864" s="77"/>
      <c r="AD864" s="84" t="s">
        <v>12803</v>
      </c>
      <c r="AE864" s="84">
        <v>3006</v>
      </c>
      <c r="AF864" s="84">
        <v>4066</v>
      </c>
      <c r="AG864" s="84">
        <v>7158</v>
      </c>
      <c r="AH864" s="84">
        <v>5074</v>
      </c>
      <c r="AI864" s="84">
        <v>0</v>
      </c>
      <c r="AJ864" s="84" t="s">
        <v>14793</v>
      </c>
      <c r="AK864" s="84" t="s">
        <v>16275</v>
      </c>
      <c r="AL864" s="88" t="s">
        <v>17140</v>
      </c>
      <c r="AM864" s="84" t="s">
        <v>561</v>
      </c>
      <c r="AN864" s="86">
        <v>39184.803553240738</v>
      </c>
      <c r="AO864" s="84"/>
      <c r="AP864" s="84" t="b">
        <v>0</v>
      </c>
      <c r="AQ864" s="84" t="b">
        <v>0</v>
      </c>
      <c r="AR864" s="84" t="b">
        <v>1</v>
      </c>
      <c r="AS864" s="84" t="s">
        <v>290</v>
      </c>
      <c r="AT864" s="84">
        <v>210</v>
      </c>
      <c r="AU864" s="88" t="s">
        <v>674</v>
      </c>
      <c r="AV864" s="84" t="b">
        <v>0</v>
      </c>
      <c r="AW864" s="84" t="s">
        <v>745</v>
      </c>
      <c r="AX864" s="88" t="s">
        <v>21945</v>
      </c>
      <c r="AY864" s="84" t="s">
        <v>66</v>
      </c>
      <c r="AZ864" s="2"/>
      <c r="BA864" s="3"/>
      <c r="BB864" s="3"/>
      <c r="BC864" s="3"/>
      <c r="BD864" s="3"/>
    </row>
    <row r="865" spans="1:56" x14ac:dyDescent="0.2">
      <c r="A865" s="69" t="s">
        <v>2741</v>
      </c>
      <c r="B865" s="70"/>
      <c r="C865" s="70"/>
      <c r="D865" s="71"/>
      <c r="E865" s="108"/>
      <c r="F865" s="113" t="s">
        <v>20607</v>
      </c>
      <c r="G865" s="109"/>
      <c r="H865" s="74"/>
      <c r="I865" s="75"/>
      <c r="J865" s="110"/>
      <c r="K865" s="74" t="s">
        <v>24101</v>
      </c>
      <c r="L865" s="111"/>
      <c r="M865" s="79"/>
      <c r="N865" s="79"/>
      <c r="O865" s="80"/>
      <c r="P865" s="81"/>
      <c r="Q865" s="81"/>
      <c r="R865" s="91"/>
      <c r="S865" s="91"/>
      <c r="T865" s="91"/>
      <c r="U865" s="91"/>
      <c r="V865" s="52"/>
      <c r="W865" s="52"/>
      <c r="X865" s="52"/>
      <c r="Y865" s="52"/>
      <c r="Z865" s="51"/>
      <c r="AA865" s="76"/>
      <c r="AB865" s="76"/>
      <c r="AC865" s="77"/>
      <c r="AD865" s="84" t="s">
        <v>12804</v>
      </c>
      <c r="AE865" s="84">
        <v>37</v>
      </c>
      <c r="AF865" s="84">
        <v>158</v>
      </c>
      <c r="AG865" s="84">
        <v>1797</v>
      </c>
      <c r="AH865" s="84">
        <v>494</v>
      </c>
      <c r="AI865" s="84">
        <v>3600</v>
      </c>
      <c r="AJ865" s="84" t="s">
        <v>14794</v>
      </c>
      <c r="AK865" s="84" t="s">
        <v>16276</v>
      </c>
      <c r="AL865" s="88" t="s">
        <v>17141</v>
      </c>
      <c r="AM865" s="84" t="s">
        <v>1537</v>
      </c>
      <c r="AN865" s="86">
        <v>41013.617048611108</v>
      </c>
      <c r="AO865" s="88" t="s">
        <v>18483</v>
      </c>
      <c r="AP865" s="84" t="b">
        <v>0</v>
      </c>
      <c r="AQ865" s="84" t="b">
        <v>0</v>
      </c>
      <c r="AR865" s="84" t="b">
        <v>1</v>
      </c>
      <c r="AS865" s="84" t="s">
        <v>673</v>
      </c>
      <c r="AT865" s="84">
        <v>11</v>
      </c>
      <c r="AU865" s="88" t="s">
        <v>19847</v>
      </c>
      <c r="AV865" s="84" t="b">
        <v>0</v>
      </c>
      <c r="AW865" s="84" t="s">
        <v>745</v>
      </c>
      <c r="AX865" s="88" t="s">
        <v>21946</v>
      </c>
      <c r="AY865" s="84" t="s">
        <v>66</v>
      </c>
      <c r="AZ865" s="2"/>
      <c r="BA865" s="3"/>
      <c r="BB865" s="3"/>
      <c r="BC865" s="3"/>
      <c r="BD865" s="3"/>
    </row>
    <row r="866" spans="1:56" x14ac:dyDescent="0.2">
      <c r="A866" s="69" t="s">
        <v>3962</v>
      </c>
      <c r="B866" s="70"/>
      <c r="C866" s="70"/>
      <c r="D866" s="71"/>
      <c r="E866" s="108"/>
      <c r="F866" s="113" t="s">
        <v>20608</v>
      </c>
      <c r="G866" s="109"/>
      <c r="H866" s="74"/>
      <c r="I866" s="75"/>
      <c r="J866" s="110"/>
      <c r="K866" s="74" t="s">
        <v>24102</v>
      </c>
      <c r="L866" s="111"/>
      <c r="M866" s="79"/>
      <c r="N866" s="79"/>
      <c r="O866" s="80"/>
      <c r="P866" s="81"/>
      <c r="Q866" s="81"/>
      <c r="R866" s="91"/>
      <c r="S866" s="91"/>
      <c r="T866" s="91"/>
      <c r="U866" s="91"/>
      <c r="V866" s="52"/>
      <c r="W866" s="52"/>
      <c r="X866" s="52"/>
      <c r="Y866" s="52"/>
      <c r="Z866" s="51"/>
      <c r="AA866" s="76"/>
      <c r="AB866" s="76"/>
      <c r="AC866" s="77"/>
      <c r="AD866" s="84" t="s">
        <v>12805</v>
      </c>
      <c r="AE866" s="84">
        <v>21</v>
      </c>
      <c r="AF866" s="84">
        <v>77</v>
      </c>
      <c r="AG866" s="84">
        <v>108</v>
      </c>
      <c r="AH866" s="84">
        <v>19</v>
      </c>
      <c r="AI866" s="84">
        <v>3600</v>
      </c>
      <c r="AJ866" s="84" t="s">
        <v>14795</v>
      </c>
      <c r="AK866" s="84" t="s">
        <v>16277</v>
      </c>
      <c r="AL866" s="88" t="s">
        <v>17142</v>
      </c>
      <c r="AM866" s="84" t="s">
        <v>610</v>
      </c>
      <c r="AN866" s="86">
        <v>41283.987858796296</v>
      </c>
      <c r="AO866" s="88" t="s">
        <v>18484</v>
      </c>
      <c r="AP866" s="84" t="b">
        <v>0</v>
      </c>
      <c r="AQ866" s="84" t="b">
        <v>0</v>
      </c>
      <c r="AR866" s="84" t="b">
        <v>0</v>
      </c>
      <c r="AS866" s="84" t="s">
        <v>290</v>
      </c>
      <c r="AT866" s="84">
        <v>0</v>
      </c>
      <c r="AU866" s="88" t="s">
        <v>19848</v>
      </c>
      <c r="AV866" s="84" t="b">
        <v>0</v>
      </c>
      <c r="AW866" s="84" t="s">
        <v>745</v>
      </c>
      <c r="AX866" s="88" t="s">
        <v>21947</v>
      </c>
      <c r="AY866" s="84" t="s">
        <v>65</v>
      </c>
      <c r="AZ866" s="2"/>
      <c r="BA866" s="3"/>
      <c r="BB866" s="3"/>
      <c r="BC866" s="3"/>
      <c r="BD866" s="3"/>
    </row>
    <row r="867" spans="1:56" x14ac:dyDescent="0.2">
      <c r="A867" s="69" t="s">
        <v>905</v>
      </c>
      <c r="B867" s="70"/>
      <c r="C867" s="70"/>
      <c r="D867" s="71"/>
      <c r="E867" s="108"/>
      <c r="F867" s="113" t="s">
        <v>1742</v>
      </c>
      <c r="G867" s="109"/>
      <c r="H867" s="74"/>
      <c r="I867" s="75"/>
      <c r="J867" s="110"/>
      <c r="K867" s="74" t="s">
        <v>1891</v>
      </c>
      <c r="L867" s="111"/>
      <c r="M867" s="79"/>
      <c r="N867" s="79"/>
      <c r="O867" s="80"/>
      <c r="P867" s="81"/>
      <c r="Q867" s="81"/>
      <c r="R867" s="91"/>
      <c r="S867" s="91"/>
      <c r="T867" s="91"/>
      <c r="U867" s="91"/>
      <c r="V867" s="52"/>
      <c r="W867" s="52"/>
      <c r="X867" s="52"/>
      <c r="Y867" s="52"/>
      <c r="Z867" s="51"/>
      <c r="AA867" s="76"/>
      <c r="AB867" s="76"/>
      <c r="AC867" s="77"/>
      <c r="AD867" s="84" t="s">
        <v>1152</v>
      </c>
      <c r="AE867" s="84">
        <v>10</v>
      </c>
      <c r="AF867" s="84">
        <v>15171945</v>
      </c>
      <c r="AG867" s="84">
        <v>10</v>
      </c>
      <c r="AH867" s="84">
        <v>0</v>
      </c>
      <c r="AI867" s="84">
        <v>-18000</v>
      </c>
      <c r="AJ867" s="84"/>
      <c r="AK867" s="84"/>
      <c r="AL867" s="88" t="s">
        <v>1522</v>
      </c>
      <c r="AM867" s="84" t="s">
        <v>603</v>
      </c>
      <c r="AN867" s="86">
        <v>39917.913935185185</v>
      </c>
      <c r="AO867" s="88" t="s">
        <v>1620</v>
      </c>
      <c r="AP867" s="84" t="b">
        <v>0</v>
      </c>
      <c r="AQ867" s="84" t="b">
        <v>0</v>
      </c>
      <c r="AR867" s="84" t="b">
        <v>0</v>
      </c>
      <c r="AS867" s="84" t="s">
        <v>290</v>
      </c>
      <c r="AT867" s="84">
        <v>33785</v>
      </c>
      <c r="AU867" s="88" t="s">
        <v>674</v>
      </c>
      <c r="AV867" s="84" t="b">
        <v>1</v>
      </c>
      <c r="AW867" s="84" t="s">
        <v>745</v>
      </c>
      <c r="AX867" s="88" t="s">
        <v>1821</v>
      </c>
      <c r="AY867" s="84" t="s">
        <v>65</v>
      </c>
      <c r="AZ867" s="2"/>
      <c r="BA867" s="3"/>
      <c r="BB867" s="3"/>
      <c r="BC867" s="3"/>
      <c r="BD867" s="3"/>
    </row>
    <row r="868" spans="1:56" x14ac:dyDescent="0.2">
      <c r="A868" s="69" t="s">
        <v>2742</v>
      </c>
      <c r="B868" s="70"/>
      <c r="C868" s="70"/>
      <c r="D868" s="71"/>
      <c r="E868" s="108"/>
      <c r="F868" s="113" t="s">
        <v>7259</v>
      </c>
      <c r="G868" s="109"/>
      <c r="H868" s="74"/>
      <c r="I868" s="75"/>
      <c r="J868" s="110"/>
      <c r="K868" s="74" t="s">
        <v>24103</v>
      </c>
      <c r="L868" s="111"/>
      <c r="M868" s="79"/>
      <c r="N868" s="79"/>
      <c r="O868" s="80"/>
      <c r="P868" s="81"/>
      <c r="Q868" s="81"/>
      <c r="R868" s="91"/>
      <c r="S868" s="91"/>
      <c r="T868" s="91"/>
      <c r="U868" s="91"/>
      <c r="V868" s="52"/>
      <c r="W868" s="52"/>
      <c r="X868" s="52"/>
      <c r="Y868" s="52"/>
      <c r="Z868" s="51"/>
      <c r="AA868" s="76"/>
      <c r="AB868" s="76"/>
      <c r="AC868" s="77"/>
      <c r="AD868" s="84" t="s">
        <v>12806</v>
      </c>
      <c r="AE868" s="84">
        <v>701</v>
      </c>
      <c r="AF868" s="84">
        <v>1165</v>
      </c>
      <c r="AG868" s="84">
        <v>16400</v>
      </c>
      <c r="AH868" s="84">
        <v>21972</v>
      </c>
      <c r="AI868" s="84">
        <v>0</v>
      </c>
      <c r="AJ868" s="84" t="s">
        <v>14796</v>
      </c>
      <c r="AK868" s="84" t="s">
        <v>16278</v>
      </c>
      <c r="AL868" s="88" t="s">
        <v>17143</v>
      </c>
      <c r="AM868" s="84" t="s">
        <v>561</v>
      </c>
      <c r="AN868" s="86">
        <v>41255.976215277777</v>
      </c>
      <c r="AO868" s="88" t="s">
        <v>18485</v>
      </c>
      <c r="AP868" s="84" t="b">
        <v>0</v>
      </c>
      <c r="AQ868" s="84" t="b">
        <v>0</v>
      </c>
      <c r="AR868" s="84" t="b">
        <v>1</v>
      </c>
      <c r="AS868" s="84" t="s">
        <v>290</v>
      </c>
      <c r="AT868" s="84">
        <v>32</v>
      </c>
      <c r="AU868" s="88" t="s">
        <v>674</v>
      </c>
      <c r="AV868" s="84" t="b">
        <v>0</v>
      </c>
      <c r="AW868" s="84" t="s">
        <v>745</v>
      </c>
      <c r="AX868" s="88" t="s">
        <v>21948</v>
      </c>
      <c r="AY868" s="84" t="s">
        <v>66</v>
      </c>
      <c r="AZ868" s="2"/>
      <c r="BA868" s="3"/>
      <c r="BB868" s="3"/>
      <c r="BC868" s="3"/>
      <c r="BD868" s="3"/>
    </row>
    <row r="869" spans="1:56" x14ac:dyDescent="0.2">
      <c r="A869" s="69" t="s">
        <v>2743</v>
      </c>
      <c r="B869" s="70"/>
      <c r="C869" s="70"/>
      <c r="D869" s="71"/>
      <c r="E869" s="108"/>
      <c r="F869" s="113" t="s">
        <v>7260</v>
      </c>
      <c r="G869" s="109"/>
      <c r="H869" s="74"/>
      <c r="I869" s="75"/>
      <c r="J869" s="110"/>
      <c r="K869" s="74" t="s">
        <v>24104</v>
      </c>
      <c r="L869" s="111"/>
      <c r="M869" s="79"/>
      <c r="N869" s="79"/>
      <c r="O869" s="80"/>
      <c r="P869" s="81"/>
      <c r="Q869" s="81"/>
      <c r="R869" s="91"/>
      <c r="S869" s="91"/>
      <c r="T869" s="91"/>
      <c r="U869" s="91"/>
      <c r="V869" s="52"/>
      <c r="W869" s="52"/>
      <c r="X869" s="52"/>
      <c r="Y869" s="52"/>
      <c r="Z869" s="51"/>
      <c r="AA869" s="76"/>
      <c r="AB869" s="76"/>
      <c r="AC869" s="77"/>
      <c r="AD869" s="84" t="s">
        <v>12807</v>
      </c>
      <c r="AE869" s="84">
        <v>67</v>
      </c>
      <c r="AF869" s="84">
        <v>282</v>
      </c>
      <c r="AG869" s="84">
        <v>43008</v>
      </c>
      <c r="AH869" s="84">
        <v>19571</v>
      </c>
      <c r="AI869" s="84"/>
      <c r="AJ869" s="84" t="s">
        <v>14797</v>
      </c>
      <c r="AK869" s="84"/>
      <c r="AL869" s="84"/>
      <c r="AM869" s="84"/>
      <c r="AN869" s="86">
        <v>42322.66306712963</v>
      </c>
      <c r="AO869" s="88" t="s">
        <v>18486</v>
      </c>
      <c r="AP869" s="84" t="b">
        <v>1</v>
      </c>
      <c r="AQ869" s="84" t="b">
        <v>0</v>
      </c>
      <c r="AR869" s="84" t="b">
        <v>1</v>
      </c>
      <c r="AS869" s="84" t="s">
        <v>290</v>
      </c>
      <c r="AT869" s="84">
        <v>31</v>
      </c>
      <c r="AU869" s="88" t="s">
        <v>674</v>
      </c>
      <c r="AV869" s="84" t="b">
        <v>0</v>
      </c>
      <c r="AW869" s="84" t="s">
        <v>745</v>
      </c>
      <c r="AX869" s="88" t="s">
        <v>21949</v>
      </c>
      <c r="AY869" s="84" t="s">
        <v>66</v>
      </c>
      <c r="AZ869" s="2"/>
      <c r="BA869" s="3"/>
      <c r="BB869" s="3"/>
      <c r="BC869" s="3"/>
      <c r="BD869" s="3"/>
    </row>
    <row r="870" spans="1:56" x14ac:dyDescent="0.2">
      <c r="A870" s="69" t="s">
        <v>2744</v>
      </c>
      <c r="B870" s="70"/>
      <c r="C870" s="70"/>
      <c r="D870" s="71"/>
      <c r="E870" s="108"/>
      <c r="F870" s="113" t="s">
        <v>7261</v>
      </c>
      <c r="G870" s="109"/>
      <c r="H870" s="74"/>
      <c r="I870" s="75"/>
      <c r="J870" s="110"/>
      <c r="K870" s="74" t="s">
        <v>24105</v>
      </c>
      <c r="L870" s="111"/>
      <c r="M870" s="79"/>
      <c r="N870" s="79"/>
      <c r="O870" s="80"/>
      <c r="P870" s="81"/>
      <c r="Q870" s="81"/>
      <c r="R870" s="91"/>
      <c r="S870" s="91"/>
      <c r="T870" s="91"/>
      <c r="U870" s="91"/>
      <c r="V870" s="52"/>
      <c r="W870" s="52"/>
      <c r="X870" s="52"/>
      <c r="Y870" s="52"/>
      <c r="Z870" s="51"/>
      <c r="AA870" s="76"/>
      <c r="AB870" s="76"/>
      <c r="AC870" s="77"/>
      <c r="AD870" s="84" t="s">
        <v>12808</v>
      </c>
      <c r="AE870" s="84">
        <v>3756</v>
      </c>
      <c r="AF870" s="84">
        <v>1848</v>
      </c>
      <c r="AG870" s="84">
        <v>6847</v>
      </c>
      <c r="AH870" s="84">
        <v>2449</v>
      </c>
      <c r="AI870" s="84">
        <v>3600</v>
      </c>
      <c r="AJ870" s="84" t="s">
        <v>14798</v>
      </c>
      <c r="AK870" s="84" t="s">
        <v>1469</v>
      </c>
      <c r="AL870" s="84"/>
      <c r="AM870" s="84" t="s">
        <v>1541</v>
      </c>
      <c r="AN870" s="86">
        <v>40334.868263888886</v>
      </c>
      <c r="AO870" s="88" t="s">
        <v>18487</v>
      </c>
      <c r="AP870" s="84" t="b">
        <v>0</v>
      </c>
      <c r="AQ870" s="84" t="b">
        <v>0</v>
      </c>
      <c r="AR870" s="84" t="b">
        <v>1</v>
      </c>
      <c r="AS870" s="84" t="s">
        <v>1655</v>
      </c>
      <c r="AT870" s="84">
        <v>14</v>
      </c>
      <c r="AU870" s="88" t="s">
        <v>19849</v>
      </c>
      <c r="AV870" s="84" t="b">
        <v>0</v>
      </c>
      <c r="AW870" s="84" t="s">
        <v>745</v>
      </c>
      <c r="AX870" s="88" t="s">
        <v>21950</v>
      </c>
      <c r="AY870" s="84" t="s">
        <v>66</v>
      </c>
      <c r="AZ870" s="2"/>
      <c r="BA870" s="3"/>
      <c r="BB870" s="3"/>
      <c r="BC870" s="3"/>
      <c r="BD870" s="3"/>
    </row>
    <row r="871" spans="1:56" x14ac:dyDescent="0.2">
      <c r="A871" s="69" t="s">
        <v>2745</v>
      </c>
      <c r="B871" s="70"/>
      <c r="C871" s="70"/>
      <c r="D871" s="71"/>
      <c r="E871" s="108"/>
      <c r="F871" s="113" t="s">
        <v>7262</v>
      </c>
      <c r="G871" s="109"/>
      <c r="H871" s="74"/>
      <c r="I871" s="75"/>
      <c r="J871" s="110"/>
      <c r="K871" s="74" t="s">
        <v>24106</v>
      </c>
      <c r="L871" s="111"/>
      <c r="M871" s="79"/>
      <c r="N871" s="79"/>
      <c r="O871" s="80"/>
      <c r="P871" s="81"/>
      <c r="Q871" s="81"/>
      <c r="R871" s="91"/>
      <c r="S871" s="91"/>
      <c r="T871" s="91"/>
      <c r="U871" s="91"/>
      <c r="V871" s="52"/>
      <c r="W871" s="52"/>
      <c r="X871" s="52"/>
      <c r="Y871" s="52"/>
      <c r="Z871" s="51"/>
      <c r="AA871" s="76"/>
      <c r="AB871" s="76"/>
      <c r="AC871" s="77"/>
      <c r="AD871" s="84" t="s">
        <v>12809</v>
      </c>
      <c r="AE871" s="84">
        <v>3188</v>
      </c>
      <c r="AF871" s="84">
        <v>3628</v>
      </c>
      <c r="AG871" s="84">
        <v>85791</v>
      </c>
      <c r="AH871" s="84">
        <v>1824</v>
      </c>
      <c r="AI871" s="84">
        <v>3600</v>
      </c>
      <c r="AJ871" s="84" t="s">
        <v>14799</v>
      </c>
      <c r="AK871" s="84" t="s">
        <v>16279</v>
      </c>
      <c r="AL871" s="84"/>
      <c r="AM871" s="84" t="s">
        <v>1540</v>
      </c>
      <c r="AN871" s="86">
        <v>41177.801192129627</v>
      </c>
      <c r="AO871" s="88" t="s">
        <v>18488</v>
      </c>
      <c r="AP871" s="84" t="b">
        <v>0</v>
      </c>
      <c r="AQ871" s="84" t="b">
        <v>0</v>
      </c>
      <c r="AR871" s="84" t="b">
        <v>0</v>
      </c>
      <c r="AS871" s="84" t="s">
        <v>1001</v>
      </c>
      <c r="AT871" s="84">
        <v>41</v>
      </c>
      <c r="AU871" s="88" t="s">
        <v>19850</v>
      </c>
      <c r="AV871" s="84" t="b">
        <v>0</v>
      </c>
      <c r="AW871" s="84" t="s">
        <v>745</v>
      </c>
      <c r="AX871" s="88" t="s">
        <v>21951</v>
      </c>
      <c r="AY871" s="84" t="s">
        <v>66</v>
      </c>
      <c r="AZ871" s="2"/>
      <c r="BA871" s="3"/>
      <c r="BB871" s="3"/>
      <c r="BC871" s="3"/>
      <c r="BD871" s="3"/>
    </row>
    <row r="872" spans="1:56" x14ac:dyDescent="0.2">
      <c r="A872" s="69" t="s">
        <v>3963</v>
      </c>
      <c r="B872" s="70"/>
      <c r="C872" s="70"/>
      <c r="D872" s="71"/>
      <c r="E872" s="108"/>
      <c r="F872" s="113" t="s">
        <v>20609</v>
      </c>
      <c r="G872" s="109"/>
      <c r="H872" s="74"/>
      <c r="I872" s="75"/>
      <c r="J872" s="110"/>
      <c r="K872" s="74" t="s">
        <v>24107</v>
      </c>
      <c r="L872" s="111"/>
      <c r="M872" s="79"/>
      <c r="N872" s="79"/>
      <c r="O872" s="80"/>
      <c r="P872" s="81"/>
      <c r="Q872" s="81"/>
      <c r="R872" s="91"/>
      <c r="S872" s="91"/>
      <c r="T872" s="91"/>
      <c r="U872" s="91"/>
      <c r="V872" s="52"/>
      <c r="W872" s="52"/>
      <c r="X872" s="52"/>
      <c r="Y872" s="52"/>
      <c r="Z872" s="51"/>
      <c r="AA872" s="76"/>
      <c r="AB872" s="76"/>
      <c r="AC872" s="77"/>
      <c r="AD872" s="84" t="s">
        <v>12810</v>
      </c>
      <c r="AE872" s="84">
        <v>6857</v>
      </c>
      <c r="AF872" s="84">
        <v>12155</v>
      </c>
      <c r="AG872" s="84">
        <v>67133</v>
      </c>
      <c r="AH872" s="84">
        <v>44782</v>
      </c>
      <c r="AI872" s="84">
        <v>-21600</v>
      </c>
      <c r="AJ872" s="84" t="s">
        <v>14800</v>
      </c>
      <c r="AK872" s="84" t="s">
        <v>1404</v>
      </c>
      <c r="AL872" s="88" t="s">
        <v>17144</v>
      </c>
      <c r="AM872" s="84" t="s">
        <v>601</v>
      </c>
      <c r="AN872" s="86">
        <v>40140.559652777774</v>
      </c>
      <c r="AO872" s="88" t="s">
        <v>18489</v>
      </c>
      <c r="AP872" s="84" t="b">
        <v>0</v>
      </c>
      <c r="AQ872" s="84" t="b">
        <v>0</v>
      </c>
      <c r="AR872" s="84" t="b">
        <v>1</v>
      </c>
      <c r="AS872" s="84" t="s">
        <v>1001</v>
      </c>
      <c r="AT872" s="84">
        <v>137</v>
      </c>
      <c r="AU872" s="88" t="s">
        <v>19851</v>
      </c>
      <c r="AV872" s="84" t="b">
        <v>0</v>
      </c>
      <c r="AW872" s="84" t="s">
        <v>745</v>
      </c>
      <c r="AX872" s="88" t="s">
        <v>21952</v>
      </c>
      <c r="AY872" s="84" t="s">
        <v>65</v>
      </c>
      <c r="AZ872" s="2"/>
      <c r="BA872" s="3"/>
      <c r="BB872" s="3"/>
      <c r="BC872" s="3"/>
      <c r="BD872" s="3"/>
    </row>
    <row r="873" spans="1:56" x14ac:dyDescent="0.2">
      <c r="A873" s="69" t="s">
        <v>2746</v>
      </c>
      <c r="B873" s="70"/>
      <c r="C873" s="70"/>
      <c r="D873" s="71"/>
      <c r="E873" s="108"/>
      <c r="F873" s="113" t="s">
        <v>7263</v>
      </c>
      <c r="G873" s="109"/>
      <c r="H873" s="74"/>
      <c r="I873" s="75"/>
      <c r="J873" s="110"/>
      <c r="K873" s="74" t="s">
        <v>24108</v>
      </c>
      <c r="L873" s="111"/>
      <c r="M873" s="79"/>
      <c r="N873" s="79"/>
      <c r="O873" s="80"/>
      <c r="P873" s="81"/>
      <c r="Q873" s="81"/>
      <c r="R873" s="91"/>
      <c r="S873" s="91"/>
      <c r="T873" s="91"/>
      <c r="U873" s="91"/>
      <c r="V873" s="52"/>
      <c r="W873" s="52"/>
      <c r="X873" s="52"/>
      <c r="Y873" s="52"/>
      <c r="Z873" s="51"/>
      <c r="AA873" s="76"/>
      <c r="AB873" s="76"/>
      <c r="AC873" s="77"/>
      <c r="AD873" s="84" t="s">
        <v>12811</v>
      </c>
      <c r="AE873" s="84">
        <v>161</v>
      </c>
      <c r="AF873" s="84">
        <v>212</v>
      </c>
      <c r="AG873" s="84">
        <v>12694</v>
      </c>
      <c r="AH873" s="84">
        <v>11893</v>
      </c>
      <c r="AI873" s="84"/>
      <c r="AJ873" s="84" t="s">
        <v>14801</v>
      </c>
      <c r="AK873" s="84"/>
      <c r="AL873" s="84"/>
      <c r="AM873" s="84"/>
      <c r="AN873" s="86">
        <v>42964.031585648147</v>
      </c>
      <c r="AO873" s="88" t="s">
        <v>18490</v>
      </c>
      <c r="AP873" s="84" t="b">
        <v>1</v>
      </c>
      <c r="AQ873" s="84" t="b">
        <v>0</v>
      </c>
      <c r="AR873" s="84" t="b">
        <v>0</v>
      </c>
      <c r="AS873" s="84" t="s">
        <v>1654</v>
      </c>
      <c r="AT873" s="84">
        <v>0</v>
      </c>
      <c r="AU873" s="84"/>
      <c r="AV873" s="84" t="b">
        <v>0</v>
      </c>
      <c r="AW873" s="84" t="s">
        <v>745</v>
      </c>
      <c r="AX873" s="88" t="s">
        <v>21953</v>
      </c>
      <c r="AY873" s="84" t="s">
        <v>66</v>
      </c>
      <c r="AZ873" s="2"/>
      <c r="BA873" s="3"/>
      <c r="BB873" s="3"/>
      <c r="BC873" s="3"/>
      <c r="BD873" s="3"/>
    </row>
    <row r="874" spans="1:56" x14ac:dyDescent="0.2">
      <c r="A874" s="69" t="s">
        <v>3964</v>
      </c>
      <c r="B874" s="70"/>
      <c r="C874" s="70"/>
      <c r="D874" s="71"/>
      <c r="E874" s="108"/>
      <c r="F874" s="113" t="s">
        <v>20610</v>
      </c>
      <c r="G874" s="109"/>
      <c r="H874" s="74"/>
      <c r="I874" s="75"/>
      <c r="J874" s="110"/>
      <c r="K874" s="74" t="s">
        <v>24109</v>
      </c>
      <c r="L874" s="111"/>
      <c r="M874" s="79"/>
      <c r="N874" s="79"/>
      <c r="O874" s="80"/>
      <c r="P874" s="81"/>
      <c r="Q874" s="81"/>
      <c r="R874" s="91"/>
      <c r="S874" s="91"/>
      <c r="T874" s="91"/>
      <c r="U874" s="91"/>
      <c r="V874" s="52"/>
      <c r="W874" s="52"/>
      <c r="X874" s="52"/>
      <c r="Y874" s="52"/>
      <c r="Z874" s="51"/>
      <c r="AA874" s="76"/>
      <c r="AB874" s="76"/>
      <c r="AC874" s="77"/>
      <c r="AD874" s="84" t="s">
        <v>12812</v>
      </c>
      <c r="AE874" s="84">
        <v>418</v>
      </c>
      <c r="AF874" s="84">
        <v>689</v>
      </c>
      <c r="AG874" s="84">
        <v>48121</v>
      </c>
      <c r="AH874" s="84">
        <v>68859</v>
      </c>
      <c r="AI874" s="84"/>
      <c r="AJ874" s="84" t="s">
        <v>14802</v>
      </c>
      <c r="AK874" s="84" t="s">
        <v>16280</v>
      </c>
      <c r="AL874" s="88" t="s">
        <v>17145</v>
      </c>
      <c r="AM874" s="84"/>
      <c r="AN874" s="86">
        <v>42538.358194444445</v>
      </c>
      <c r="AO874" s="88" t="s">
        <v>18491</v>
      </c>
      <c r="AP874" s="84" t="b">
        <v>1</v>
      </c>
      <c r="AQ874" s="84" t="b">
        <v>0</v>
      </c>
      <c r="AR874" s="84" t="b">
        <v>0</v>
      </c>
      <c r="AS874" s="84" t="s">
        <v>1654</v>
      </c>
      <c r="AT874" s="84">
        <v>18</v>
      </c>
      <c r="AU874" s="84"/>
      <c r="AV874" s="84" t="b">
        <v>0</v>
      </c>
      <c r="AW874" s="84" t="s">
        <v>745</v>
      </c>
      <c r="AX874" s="88" t="s">
        <v>21954</v>
      </c>
      <c r="AY874" s="84" t="s">
        <v>65</v>
      </c>
      <c r="AZ874" s="2"/>
      <c r="BA874" s="3"/>
      <c r="BB874" s="3"/>
      <c r="BC874" s="3"/>
      <c r="BD874" s="3"/>
    </row>
    <row r="875" spans="1:56" x14ac:dyDescent="0.2">
      <c r="A875" s="69" t="s">
        <v>3965</v>
      </c>
      <c r="B875" s="70"/>
      <c r="C875" s="70"/>
      <c r="D875" s="71"/>
      <c r="E875" s="108"/>
      <c r="F875" s="113" t="s">
        <v>20611</v>
      </c>
      <c r="G875" s="109"/>
      <c r="H875" s="74"/>
      <c r="I875" s="75"/>
      <c r="J875" s="110"/>
      <c r="K875" s="74" t="s">
        <v>24110</v>
      </c>
      <c r="L875" s="111"/>
      <c r="M875" s="79"/>
      <c r="N875" s="79"/>
      <c r="O875" s="80"/>
      <c r="P875" s="81"/>
      <c r="Q875" s="81"/>
      <c r="R875" s="91"/>
      <c r="S875" s="91"/>
      <c r="T875" s="91"/>
      <c r="U875" s="91"/>
      <c r="V875" s="52"/>
      <c r="W875" s="52"/>
      <c r="X875" s="52"/>
      <c r="Y875" s="52"/>
      <c r="Z875" s="51"/>
      <c r="AA875" s="76"/>
      <c r="AB875" s="76"/>
      <c r="AC875" s="77"/>
      <c r="AD875" s="84" t="s">
        <v>12813</v>
      </c>
      <c r="AE875" s="84">
        <v>249</v>
      </c>
      <c r="AF875" s="84">
        <v>369</v>
      </c>
      <c r="AG875" s="84">
        <v>7052</v>
      </c>
      <c r="AH875" s="84">
        <v>5689</v>
      </c>
      <c r="AI875" s="84"/>
      <c r="AJ875" s="84" t="s">
        <v>14803</v>
      </c>
      <c r="AK875" s="84" t="s">
        <v>16281</v>
      </c>
      <c r="AL875" s="84"/>
      <c r="AM875" s="84"/>
      <c r="AN875" s="86">
        <v>42943.326249999998</v>
      </c>
      <c r="AO875" s="88" t="s">
        <v>18492</v>
      </c>
      <c r="AP875" s="84" t="b">
        <v>1</v>
      </c>
      <c r="AQ875" s="84" t="b">
        <v>0</v>
      </c>
      <c r="AR875" s="84" t="b">
        <v>0</v>
      </c>
      <c r="AS875" s="84" t="s">
        <v>1654</v>
      </c>
      <c r="AT875" s="84">
        <v>21</v>
      </c>
      <c r="AU875" s="84"/>
      <c r="AV875" s="84" t="b">
        <v>0</v>
      </c>
      <c r="AW875" s="84" t="s">
        <v>745</v>
      </c>
      <c r="AX875" s="88" t="s">
        <v>21955</v>
      </c>
      <c r="AY875" s="84" t="s">
        <v>65</v>
      </c>
      <c r="AZ875" s="2"/>
      <c r="BA875" s="3"/>
      <c r="BB875" s="3"/>
      <c r="BC875" s="3"/>
      <c r="BD875" s="3"/>
    </row>
    <row r="876" spans="1:56" x14ac:dyDescent="0.2">
      <c r="A876" s="69" t="s">
        <v>2747</v>
      </c>
      <c r="B876" s="70"/>
      <c r="C876" s="70"/>
      <c r="D876" s="71"/>
      <c r="E876" s="108"/>
      <c r="F876" s="113" t="s">
        <v>7264</v>
      </c>
      <c r="G876" s="109"/>
      <c r="H876" s="74"/>
      <c r="I876" s="75"/>
      <c r="J876" s="110"/>
      <c r="K876" s="74" t="s">
        <v>24111</v>
      </c>
      <c r="L876" s="111"/>
      <c r="M876" s="79"/>
      <c r="N876" s="79"/>
      <c r="O876" s="80"/>
      <c r="P876" s="81"/>
      <c r="Q876" s="81"/>
      <c r="R876" s="91"/>
      <c r="S876" s="91"/>
      <c r="T876" s="91"/>
      <c r="U876" s="91"/>
      <c r="V876" s="52"/>
      <c r="W876" s="52"/>
      <c r="X876" s="52"/>
      <c r="Y876" s="52"/>
      <c r="Z876" s="51"/>
      <c r="AA876" s="76"/>
      <c r="AB876" s="76"/>
      <c r="AC876" s="77"/>
      <c r="AD876" s="84" t="s">
        <v>12814</v>
      </c>
      <c r="AE876" s="84">
        <v>1832</v>
      </c>
      <c r="AF876" s="84">
        <v>1017</v>
      </c>
      <c r="AG876" s="84">
        <v>7213</v>
      </c>
      <c r="AH876" s="84">
        <v>7683</v>
      </c>
      <c r="AI876" s="84">
        <v>-32400</v>
      </c>
      <c r="AJ876" s="84" t="s">
        <v>14804</v>
      </c>
      <c r="AK876" s="84" t="s">
        <v>494</v>
      </c>
      <c r="AL876" s="84"/>
      <c r="AM876" s="84" t="s">
        <v>624</v>
      </c>
      <c r="AN876" s="86">
        <v>39873.784826388888</v>
      </c>
      <c r="AO876" s="88" t="s">
        <v>18493</v>
      </c>
      <c r="AP876" s="84" t="b">
        <v>0</v>
      </c>
      <c r="AQ876" s="84" t="b">
        <v>0</v>
      </c>
      <c r="AR876" s="84" t="b">
        <v>0</v>
      </c>
      <c r="AS876" s="84" t="s">
        <v>290</v>
      </c>
      <c r="AT876" s="84">
        <v>3</v>
      </c>
      <c r="AU876" s="88" t="s">
        <v>685</v>
      </c>
      <c r="AV876" s="84" t="b">
        <v>0</v>
      </c>
      <c r="AW876" s="84" t="s">
        <v>745</v>
      </c>
      <c r="AX876" s="88" t="s">
        <v>21956</v>
      </c>
      <c r="AY876" s="84" t="s">
        <v>66</v>
      </c>
      <c r="AZ876" s="2"/>
      <c r="BA876" s="3"/>
      <c r="BB876" s="3"/>
      <c r="BC876" s="3"/>
      <c r="BD876" s="3"/>
    </row>
    <row r="877" spans="1:56" x14ac:dyDescent="0.2">
      <c r="A877" s="69" t="s">
        <v>2748</v>
      </c>
      <c r="B877" s="70"/>
      <c r="C877" s="70"/>
      <c r="D877" s="71"/>
      <c r="E877" s="108"/>
      <c r="F877" s="113" t="s">
        <v>20612</v>
      </c>
      <c r="G877" s="109"/>
      <c r="H877" s="74"/>
      <c r="I877" s="75"/>
      <c r="J877" s="110"/>
      <c r="K877" s="74" t="s">
        <v>24112</v>
      </c>
      <c r="L877" s="111"/>
      <c r="M877" s="79"/>
      <c r="N877" s="79"/>
      <c r="O877" s="80"/>
      <c r="P877" s="81"/>
      <c r="Q877" s="81"/>
      <c r="R877" s="91"/>
      <c r="S877" s="91"/>
      <c r="T877" s="91"/>
      <c r="U877" s="91"/>
      <c r="V877" s="52"/>
      <c r="W877" s="52"/>
      <c r="X877" s="52"/>
      <c r="Y877" s="52"/>
      <c r="Z877" s="51"/>
      <c r="AA877" s="76"/>
      <c r="AB877" s="76"/>
      <c r="AC877" s="77"/>
      <c r="AD877" s="84" t="s">
        <v>12815</v>
      </c>
      <c r="AE877" s="84">
        <v>2306</v>
      </c>
      <c r="AF877" s="84">
        <v>15477</v>
      </c>
      <c r="AG877" s="84">
        <v>2188</v>
      </c>
      <c r="AH877" s="84">
        <v>1006</v>
      </c>
      <c r="AI877" s="84">
        <v>-32400</v>
      </c>
      <c r="AJ877" s="84" t="s">
        <v>14805</v>
      </c>
      <c r="AK877" s="84"/>
      <c r="AL877" s="88" t="s">
        <v>17146</v>
      </c>
      <c r="AM877" s="84" t="s">
        <v>624</v>
      </c>
      <c r="AN877" s="86">
        <v>40524.954687500001</v>
      </c>
      <c r="AO877" s="84"/>
      <c r="AP877" s="84" t="b">
        <v>0</v>
      </c>
      <c r="AQ877" s="84" t="b">
        <v>0</v>
      </c>
      <c r="AR877" s="84" t="b">
        <v>0</v>
      </c>
      <c r="AS877" s="84" t="s">
        <v>290</v>
      </c>
      <c r="AT877" s="84">
        <v>257</v>
      </c>
      <c r="AU877" s="88" t="s">
        <v>19852</v>
      </c>
      <c r="AV877" s="84" t="b">
        <v>0</v>
      </c>
      <c r="AW877" s="84" t="s">
        <v>745</v>
      </c>
      <c r="AX877" s="88" t="s">
        <v>21957</v>
      </c>
      <c r="AY877" s="84" t="s">
        <v>66</v>
      </c>
      <c r="AZ877" s="2"/>
      <c r="BA877" s="3"/>
      <c r="BB877" s="3"/>
      <c r="BC877" s="3"/>
      <c r="BD877" s="3"/>
    </row>
    <row r="878" spans="1:56" x14ac:dyDescent="0.2">
      <c r="A878" s="69" t="s">
        <v>2749</v>
      </c>
      <c r="B878" s="70"/>
      <c r="C878" s="70"/>
      <c r="D878" s="71"/>
      <c r="E878" s="108"/>
      <c r="F878" s="113" t="s">
        <v>20613</v>
      </c>
      <c r="G878" s="109"/>
      <c r="H878" s="74"/>
      <c r="I878" s="75"/>
      <c r="J878" s="110"/>
      <c r="K878" s="74" t="s">
        <v>24113</v>
      </c>
      <c r="L878" s="111"/>
      <c r="M878" s="79"/>
      <c r="N878" s="79"/>
      <c r="O878" s="80"/>
      <c r="P878" s="81"/>
      <c r="Q878" s="81"/>
      <c r="R878" s="91"/>
      <c r="S878" s="91"/>
      <c r="T878" s="91"/>
      <c r="U878" s="91"/>
      <c r="V878" s="52"/>
      <c r="W878" s="52"/>
      <c r="X878" s="52"/>
      <c r="Y878" s="52"/>
      <c r="Z878" s="51"/>
      <c r="AA878" s="76"/>
      <c r="AB878" s="76"/>
      <c r="AC878" s="77"/>
      <c r="AD878" s="84" t="s">
        <v>12816</v>
      </c>
      <c r="AE878" s="84">
        <v>2771</v>
      </c>
      <c r="AF878" s="84">
        <v>504</v>
      </c>
      <c r="AG878" s="84">
        <v>1009</v>
      </c>
      <c r="AH878" s="84">
        <v>4080</v>
      </c>
      <c r="AI878" s="84"/>
      <c r="AJ878" s="84" t="s">
        <v>14806</v>
      </c>
      <c r="AK878" s="84" t="s">
        <v>452</v>
      </c>
      <c r="AL878" s="88" t="s">
        <v>17147</v>
      </c>
      <c r="AM878" s="84"/>
      <c r="AN878" s="86">
        <v>42075.939606481479</v>
      </c>
      <c r="AO878" s="88" t="s">
        <v>18494</v>
      </c>
      <c r="AP878" s="84" t="b">
        <v>0</v>
      </c>
      <c r="AQ878" s="84" t="b">
        <v>0</v>
      </c>
      <c r="AR878" s="84" t="b">
        <v>0</v>
      </c>
      <c r="AS878" s="84" t="s">
        <v>290</v>
      </c>
      <c r="AT878" s="84">
        <v>9</v>
      </c>
      <c r="AU878" s="88" t="s">
        <v>674</v>
      </c>
      <c r="AV878" s="84" t="b">
        <v>0</v>
      </c>
      <c r="AW878" s="84" t="s">
        <v>745</v>
      </c>
      <c r="AX878" s="88" t="s">
        <v>21958</v>
      </c>
      <c r="AY878" s="84" t="s">
        <v>66</v>
      </c>
      <c r="AZ878" s="2"/>
      <c r="BA878" s="3"/>
      <c r="BB878" s="3"/>
      <c r="BC878" s="3"/>
      <c r="BD878" s="3"/>
    </row>
    <row r="879" spans="1:56" x14ac:dyDescent="0.2">
      <c r="A879" s="69" t="s">
        <v>2750</v>
      </c>
      <c r="B879" s="70"/>
      <c r="C879" s="70"/>
      <c r="D879" s="71"/>
      <c r="E879" s="108"/>
      <c r="F879" s="113" t="s">
        <v>7265</v>
      </c>
      <c r="G879" s="109"/>
      <c r="H879" s="74"/>
      <c r="I879" s="75"/>
      <c r="J879" s="110"/>
      <c r="K879" s="74" t="s">
        <v>24114</v>
      </c>
      <c r="L879" s="111"/>
      <c r="M879" s="79"/>
      <c r="N879" s="79"/>
      <c r="O879" s="80"/>
      <c r="P879" s="81"/>
      <c r="Q879" s="81"/>
      <c r="R879" s="91"/>
      <c r="S879" s="91"/>
      <c r="T879" s="91"/>
      <c r="U879" s="91"/>
      <c r="V879" s="52"/>
      <c r="W879" s="52"/>
      <c r="X879" s="52"/>
      <c r="Y879" s="52"/>
      <c r="Z879" s="51"/>
      <c r="AA879" s="76"/>
      <c r="AB879" s="76"/>
      <c r="AC879" s="77"/>
      <c r="AD879" s="84" t="s">
        <v>12817</v>
      </c>
      <c r="AE879" s="84">
        <v>4992</v>
      </c>
      <c r="AF879" s="84">
        <v>3062</v>
      </c>
      <c r="AG879" s="84">
        <v>36635</v>
      </c>
      <c r="AH879" s="84">
        <v>596</v>
      </c>
      <c r="AI879" s="84">
        <v>3600</v>
      </c>
      <c r="AJ879" s="84" t="s">
        <v>14807</v>
      </c>
      <c r="AK879" s="84" t="s">
        <v>16282</v>
      </c>
      <c r="AL879" s="88" t="s">
        <v>17148</v>
      </c>
      <c r="AM879" s="84" t="s">
        <v>17788</v>
      </c>
      <c r="AN879" s="86">
        <v>39871.440567129626</v>
      </c>
      <c r="AO879" s="88" t="s">
        <v>18495</v>
      </c>
      <c r="AP879" s="84" t="b">
        <v>0</v>
      </c>
      <c r="AQ879" s="84" t="b">
        <v>0</v>
      </c>
      <c r="AR879" s="84" t="b">
        <v>0</v>
      </c>
      <c r="AS879" s="84" t="s">
        <v>290</v>
      </c>
      <c r="AT879" s="84">
        <v>197</v>
      </c>
      <c r="AU879" s="88" t="s">
        <v>679</v>
      </c>
      <c r="AV879" s="84" t="b">
        <v>0</v>
      </c>
      <c r="AW879" s="84" t="s">
        <v>745</v>
      </c>
      <c r="AX879" s="88" t="s">
        <v>21959</v>
      </c>
      <c r="AY879" s="84" t="s">
        <v>66</v>
      </c>
      <c r="AZ879" s="2"/>
      <c r="BA879" s="3"/>
      <c r="BB879" s="3"/>
      <c r="BC879" s="3"/>
      <c r="BD879" s="3"/>
    </row>
    <row r="880" spans="1:56" x14ac:dyDescent="0.2">
      <c r="A880" s="69" t="s">
        <v>3618</v>
      </c>
      <c r="B880" s="70"/>
      <c r="C880" s="70"/>
      <c r="D880" s="71"/>
      <c r="E880" s="108"/>
      <c r="F880" s="113" t="s">
        <v>20614</v>
      </c>
      <c r="G880" s="109"/>
      <c r="H880" s="74"/>
      <c r="I880" s="75"/>
      <c r="J880" s="110"/>
      <c r="K880" s="74" t="s">
        <v>24115</v>
      </c>
      <c r="L880" s="111"/>
      <c r="M880" s="79"/>
      <c r="N880" s="79"/>
      <c r="O880" s="80"/>
      <c r="P880" s="81"/>
      <c r="Q880" s="81"/>
      <c r="R880" s="91"/>
      <c r="S880" s="91"/>
      <c r="T880" s="91"/>
      <c r="U880" s="91"/>
      <c r="V880" s="52"/>
      <c r="W880" s="52"/>
      <c r="X880" s="52"/>
      <c r="Y880" s="52"/>
      <c r="Z880" s="51"/>
      <c r="AA880" s="76"/>
      <c r="AB880" s="76"/>
      <c r="AC880" s="77"/>
      <c r="AD880" s="84" t="s">
        <v>12818</v>
      </c>
      <c r="AE880" s="84">
        <v>999</v>
      </c>
      <c r="AF880" s="84">
        <v>23652</v>
      </c>
      <c r="AG880" s="84">
        <v>9784</v>
      </c>
      <c r="AH880" s="84">
        <v>8480</v>
      </c>
      <c r="AI880" s="84">
        <v>-28800</v>
      </c>
      <c r="AJ880" s="84" t="s">
        <v>14808</v>
      </c>
      <c r="AK880" s="84"/>
      <c r="AL880" s="88" t="s">
        <v>17149</v>
      </c>
      <c r="AM880" s="84" t="s">
        <v>602</v>
      </c>
      <c r="AN880" s="86">
        <v>39923.379270833335</v>
      </c>
      <c r="AO880" s="88" t="s">
        <v>18496</v>
      </c>
      <c r="AP880" s="84" t="b">
        <v>1</v>
      </c>
      <c r="AQ880" s="84" t="b">
        <v>0</v>
      </c>
      <c r="AR880" s="84" t="b">
        <v>1</v>
      </c>
      <c r="AS880" s="84" t="s">
        <v>290</v>
      </c>
      <c r="AT880" s="84">
        <v>445</v>
      </c>
      <c r="AU880" s="88" t="s">
        <v>674</v>
      </c>
      <c r="AV880" s="84" t="b">
        <v>1</v>
      </c>
      <c r="AW880" s="84" t="s">
        <v>745</v>
      </c>
      <c r="AX880" s="88" t="s">
        <v>21960</v>
      </c>
      <c r="AY880" s="84" t="s">
        <v>66</v>
      </c>
      <c r="AZ880" s="2"/>
      <c r="BA880" s="3"/>
      <c r="BB880" s="3"/>
      <c r="BC880" s="3"/>
      <c r="BD880" s="3"/>
    </row>
    <row r="881" spans="1:56" x14ac:dyDescent="0.2">
      <c r="A881" s="69" t="s">
        <v>2751</v>
      </c>
      <c r="B881" s="70"/>
      <c r="C881" s="70"/>
      <c r="D881" s="71"/>
      <c r="E881" s="108"/>
      <c r="F881" s="113" t="s">
        <v>7266</v>
      </c>
      <c r="G881" s="109"/>
      <c r="H881" s="74"/>
      <c r="I881" s="75"/>
      <c r="J881" s="110"/>
      <c r="K881" s="74" t="s">
        <v>24116</v>
      </c>
      <c r="L881" s="111"/>
      <c r="M881" s="79"/>
      <c r="N881" s="79"/>
      <c r="O881" s="80"/>
      <c r="P881" s="81"/>
      <c r="Q881" s="81"/>
      <c r="R881" s="91"/>
      <c r="S881" s="91"/>
      <c r="T881" s="91"/>
      <c r="U881" s="91"/>
      <c r="V881" s="52"/>
      <c r="W881" s="52"/>
      <c r="X881" s="52"/>
      <c r="Y881" s="52"/>
      <c r="Z881" s="51"/>
      <c r="AA881" s="76"/>
      <c r="AB881" s="76"/>
      <c r="AC881" s="77"/>
      <c r="AD881" s="84" t="s">
        <v>12819</v>
      </c>
      <c r="AE881" s="84">
        <v>1564</v>
      </c>
      <c r="AF881" s="84">
        <v>2124</v>
      </c>
      <c r="AG881" s="84">
        <v>35576</v>
      </c>
      <c r="AH881" s="84">
        <v>72412</v>
      </c>
      <c r="AI881" s="84">
        <v>-28800</v>
      </c>
      <c r="AJ881" s="84" t="s">
        <v>14809</v>
      </c>
      <c r="AK881" s="84" t="s">
        <v>448</v>
      </c>
      <c r="AL881" s="88" t="s">
        <v>17150</v>
      </c>
      <c r="AM881" s="84" t="s">
        <v>602</v>
      </c>
      <c r="AN881" s="86">
        <v>42286.185914351852</v>
      </c>
      <c r="AO881" s="84"/>
      <c r="AP881" s="84" t="b">
        <v>0</v>
      </c>
      <c r="AQ881" s="84" t="b">
        <v>0</v>
      </c>
      <c r="AR881" s="84" t="b">
        <v>1</v>
      </c>
      <c r="AS881" s="84" t="s">
        <v>290</v>
      </c>
      <c r="AT881" s="84">
        <v>37</v>
      </c>
      <c r="AU881" s="88" t="s">
        <v>675</v>
      </c>
      <c r="AV881" s="84" t="b">
        <v>0</v>
      </c>
      <c r="AW881" s="84" t="s">
        <v>745</v>
      </c>
      <c r="AX881" s="88" t="s">
        <v>21961</v>
      </c>
      <c r="AY881" s="84" t="s">
        <v>66</v>
      </c>
      <c r="AZ881" s="2"/>
      <c r="BA881" s="3"/>
      <c r="BB881" s="3"/>
      <c r="BC881" s="3"/>
      <c r="BD881" s="3"/>
    </row>
    <row r="882" spans="1:56" x14ac:dyDescent="0.2">
      <c r="A882" s="69" t="s">
        <v>3118</v>
      </c>
      <c r="B882" s="70"/>
      <c r="C882" s="70"/>
      <c r="D882" s="71"/>
      <c r="E882" s="108"/>
      <c r="F882" s="113" t="s">
        <v>7543</v>
      </c>
      <c r="G882" s="109"/>
      <c r="H882" s="74"/>
      <c r="I882" s="75"/>
      <c r="J882" s="110"/>
      <c r="K882" s="74" t="s">
        <v>24117</v>
      </c>
      <c r="L882" s="111"/>
      <c r="M882" s="79"/>
      <c r="N882" s="79"/>
      <c r="O882" s="80"/>
      <c r="P882" s="81"/>
      <c r="Q882" s="81"/>
      <c r="R882" s="91"/>
      <c r="S882" s="91"/>
      <c r="T882" s="91"/>
      <c r="U882" s="91"/>
      <c r="V882" s="52"/>
      <c r="W882" s="52"/>
      <c r="X882" s="52"/>
      <c r="Y882" s="52"/>
      <c r="Z882" s="51"/>
      <c r="AA882" s="76"/>
      <c r="AB882" s="76"/>
      <c r="AC882" s="77"/>
      <c r="AD882" s="84" t="s">
        <v>12820</v>
      </c>
      <c r="AE882" s="84">
        <v>1610</v>
      </c>
      <c r="AF882" s="84">
        <v>643</v>
      </c>
      <c r="AG882" s="84">
        <v>7631</v>
      </c>
      <c r="AH882" s="84">
        <v>1998</v>
      </c>
      <c r="AI882" s="84">
        <v>39600</v>
      </c>
      <c r="AJ882" s="84" t="s">
        <v>14810</v>
      </c>
      <c r="AK882" s="84" t="s">
        <v>16283</v>
      </c>
      <c r="AL882" s="88" t="s">
        <v>17151</v>
      </c>
      <c r="AM882" s="84" t="s">
        <v>623</v>
      </c>
      <c r="AN882" s="86">
        <v>41781.343877314815</v>
      </c>
      <c r="AO882" s="88" t="s">
        <v>18497</v>
      </c>
      <c r="AP882" s="84" t="b">
        <v>0</v>
      </c>
      <c r="AQ882" s="84" t="b">
        <v>0</v>
      </c>
      <c r="AR882" s="84" t="b">
        <v>0</v>
      </c>
      <c r="AS882" s="84" t="s">
        <v>290</v>
      </c>
      <c r="AT882" s="84">
        <v>46</v>
      </c>
      <c r="AU882" s="88" t="s">
        <v>674</v>
      </c>
      <c r="AV882" s="84" t="b">
        <v>0</v>
      </c>
      <c r="AW882" s="84" t="s">
        <v>745</v>
      </c>
      <c r="AX882" s="88" t="s">
        <v>21962</v>
      </c>
      <c r="AY882" s="84" t="s">
        <v>66</v>
      </c>
      <c r="AZ882" s="2"/>
      <c r="BA882" s="3"/>
      <c r="BB882" s="3"/>
      <c r="BC882" s="3"/>
      <c r="BD882" s="3"/>
    </row>
    <row r="883" spans="1:56" x14ac:dyDescent="0.2">
      <c r="A883" s="69" t="s">
        <v>2752</v>
      </c>
      <c r="B883" s="70"/>
      <c r="C883" s="70"/>
      <c r="D883" s="71"/>
      <c r="E883" s="108"/>
      <c r="F883" s="113" t="s">
        <v>7267</v>
      </c>
      <c r="G883" s="109"/>
      <c r="H883" s="74"/>
      <c r="I883" s="75"/>
      <c r="J883" s="110"/>
      <c r="K883" s="74" t="s">
        <v>24118</v>
      </c>
      <c r="L883" s="111"/>
      <c r="M883" s="79"/>
      <c r="N883" s="79"/>
      <c r="O883" s="80"/>
      <c r="P883" s="81"/>
      <c r="Q883" s="81"/>
      <c r="R883" s="91"/>
      <c r="S883" s="91"/>
      <c r="T883" s="91"/>
      <c r="U883" s="91"/>
      <c r="V883" s="52"/>
      <c r="W883" s="52"/>
      <c r="X883" s="52"/>
      <c r="Y883" s="52"/>
      <c r="Z883" s="51"/>
      <c r="AA883" s="76"/>
      <c r="AB883" s="76"/>
      <c r="AC883" s="77"/>
      <c r="AD883" s="84" t="s">
        <v>12821</v>
      </c>
      <c r="AE883" s="84">
        <v>373</v>
      </c>
      <c r="AF883" s="84">
        <v>3003</v>
      </c>
      <c r="AG883" s="84">
        <v>1758</v>
      </c>
      <c r="AH883" s="84">
        <v>1880</v>
      </c>
      <c r="AI883" s="84"/>
      <c r="AJ883" s="84" t="s">
        <v>14811</v>
      </c>
      <c r="AK883" s="84" t="s">
        <v>16284</v>
      </c>
      <c r="AL883" s="88" t="s">
        <v>17152</v>
      </c>
      <c r="AM883" s="84"/>
      <c r="AN883" s="86">
        <v>42850.824965277781</v>
      </c>
      <c r="AO883" s="88" t="s">
        <v>18498</v>
      </c>
      <c r="AP883" s="84" t="b">
        <v>0</v>
      </c>
      <c r="AQ883" s="84" t="b">
        <v>0</v>
      </c>
      <c r="AR883" s="84" t="b">
        <v>1</v>
      </c>
      <c r="AS883" s="84" t="s">
        <v>1005</v>
      </c>
      <c r="AT883" s="84">
        <v>21</v>
      </c>
      <c r="AU883" s="88" t="s">
        <v>674</v>
      </c>
      <c r="AV883" s="84" t="b">
        <v>0</v>
      </c>
      <c r="AW883" s="84" t="s">
        <v>745</v>
      </c>
      <c r="AX883" s="88" t="s">
        <v>21963</v>
      </c>
      <c r="AY883" s="84" t="s">
        <v>66</v>
      </c>
      <c r="AZ883" s="2"/>
      <c r="BA883" s="3"/>
      <c r="BB883" s="3"/>
      <c r="BC883" s="3"/>
      <c r="BD883" s="3"/>
    </row>
    <row r="884" spans="1:56" x14ac:dyDescent="0.2">
      <c r="A884" s="69" t="s">
        <v>3966</v>
      </c>
      <c r="B884" s="70"/>
      <c r="C884" s="70"/>
      <c r="D884" s="71"/>
      <c r="E884" s="108"/>
      <c r="F884" s="113" t="s">
        <v>20615</v>
      </c>
      <c r="G884" s="109"/>
      <c r="H884" s="74"/>
      <c r="I884" s="75"/>
      <c r="J884" s="110"/>
      <c r="K884" s="74" t="s">
        <v>24119</v>
      </c>
      <c r="L884" s="111"/>
      <c r="M884" s="79"/>
      <c r="N884" s="79"/>
      <c r="O884" s="80"/>
      <c r="P884" s="81"/>
      <c r="Q884" s="81"/>
      <c r="R884" s="91"/>
      <c r="S884" s="91"/>
      <c r="T884" s="91"/>
      <c r="U884" s="91"/>
      <c r="V884" s="52"/>
      <c r="W884" s="52"/>
      <c r="X884" s="52"/>
      <c r="Y884" s="52"/>
      <c r="Z884" s="51"/>
      <c r="AA884" s="76"/>
      <c r="AB884" s="76"/>
      <c r="AC884" s="77"/>
      <c r="AD884" s="84" t="s">
        <v>12822</v>
      </c>
      <c r="AE884" s="84">
        <v>697</v>
      </c>
      <c r="AF884" s="84">
        <v>3062</v>
      </c>
      <c r="AG884" s="84">
        <v>15191</v>
      </c>
      <c r="AH884" s="84">
        <v>7997</v>
      </c>
      <c r="AI884" s="84">
        <v>-36000</v>
      </c>
      <c r="AJ884" s="84" t="s">
        <v>14812</v>
      </c>
      <c r="AK884" s="84" t="s">
        <v>1339</v>
      </c>
      <c r="AL884" s="88" t="s">
        <v>17153</v>
      </c>
      <c r="AM884" s="84" t="s">
        <v>606</v>
      </c>
      <c r="AN884" s="86">
        <v>40196.757349537038</v>
      </c>
      <c r="AO884" s="84"/>
      <c r="AP884" s="84" t="b">
        <v>0</v>
      </c>
      <c r="AQ884" s="84" t="b">
        <v>0</v>
      </c>
      <c r="AR884" s="84" t="b">
        <v>1</v>
      </c>
      <c r="AS884" s="84" t="s">
        <v>1005</v>
      </c>
      <c r="AT884" s="84">
        <v>135</v>
      </c>
      <c r="AU884" s="88" t="s">
        <v>677</v>
      </c>
      <c r="AV884" s="84" t="b">
        <v>0</v>
      </c>
      <c r="AW884" s="84" t="s">
        <v>745</v>
      </c>
      <c r="AX884" s="88" t="s">
        <v>21964</v>
      </c>
      <c r="AY884" s="84" t="s">
        <v>65</v>
      </c>
      <c r="AZ884" s="2"/>
      <c r="BA884" s="3"/>
      <c r="BB884" s="3"/>
      <c r="BC884" s="3"/>
      <c r="BD884" s="3"/>
    </row>
    <row r="885" spans="1:56" x14ac:dyDescent="0.2">
      <c r="A885" s="69" t="s">
        <v>2753</v>
      </c>
      <c r="B885" s="70"/>
      <c r="C885" s="70"/>
      <c r="D885" s="71"/>
      <c r="E885" s="108"/>
      <c r="F885" s="113" t="s">
        <v>7268</v>
      </c>
      <c r="G885" s="109"/>
      <c r="H885" s="74"/>
      <c r="I885" s="75"/>
      <c r="J885" s="110"/>
      <c r="K885" s="74" t="s">
        <v>24120</v>
      </c>
      <c r="L885" s="111"/>
      <c r="M885" s="79"/>
      <c r="N885" s="79"/>
      <c r="O885" s="80"/>
      <c r="P885" s="81"/>
      <c r="Q885" s="81"/>
      <c r="R885" s="91"/>
      <c r="S885" s="91"/>
      <c r="T885" s="91"/>
      <c r="U885" s="91"/>
      <c r="V885" s="52"/>
      <c r="W885" s="52"/>
      <c r="X885" s="52"/>
      <c r="Y885" s="52"/>
      <c r="Z885" s="51"/>
      <c r="AA885" s="76"/>
      <c r="AB885" s="76"/>
      <c r="AC885" s="77"/>
      <c r="AD885" s="84" t="s">
        <v>12823</v>
      </c>
      <c r="AE885" s="84">
        <v>87</v>
      </c>
      <c r="AF885" s="84">
        <v>43</v>
      </c>
      <c r="AG885" s="84">
        <v>2212</v>
      </c>
      <c r="AH885" s="84">
        <v>1872</v>
      </c>
      <c r="AI885" s="84">
        <v>3600</v>
      </c>
      <c r="AJ885" s="84" t="s">
        <v>14813</v>
      </c>
      <c r="AK885" s="84"/>
      <c r="AL885" s="84"/>
      <c r="AM885" s="84" t="s">
        <v>1537</v>
      </c>
      <c r="AN885" s="86">
        <v>42080.81821759259</v>
      </c>
      <c r="AO885" s="88" t="s">
        <v>18499</v>
      </c>
      <c r="AP885" s="84" t="b">
        <v>1</v>
      </c>
      <c r="AQ885" s="84" t="b">
        <v>0</v>
      </c>
      <c r="AR885" s="84" t="b">
        <v>0</v>
      </c>
      <c r="AS885" s="84" t="s">
        <v>1005</v>
      </c>
      <c r="AT885" s="84">
        <v>2</v>
      </c>
      <c r="AU885" s="88" t="s">
        <v>674</v>
      </c>
      <c r="AV885" s="84" t="b">
        <v>0</v>
      </c>
      <c r="AW885" s="84" t="s">
        <v>745</v>
      </c>
      <c r="AX885" s="88" t="s">
        <v>21965</v>
      </c>
      <c r="AY885" s="84" t="s">
        <v>66</v>
      </c>
      <c r="AZ885" s="2"/>
      <c r="BA885" s="3"/>
      <c r="BB885" s="3"/>
      <c r="BC885" s="3"/>
      <c r="BD885" s="3"/>
    </row>
    <row r="886" spans="1:56" x14ac:dyDescent="0.2">
      <c r="A886" s="69" t="s">
        <v>2754</v>
      </c>
      <c r="B886" s="70"/>
      <c r="C886" s="70"/>
      <c r="D886" s="71"/>
      <c r="E886" s="108"/>
      <c r="F886" s="113" t="s">
        <v>7269</v>
      </c>
      <c r="G886" s="109"/>
      <c r="H886" s="74"/>
      <c r="I886" s="75"/>
      <c r="J886" s="110"/>
      <c r="K886" s="74" t="s">
        <v>24121</v>
      </c>
      <c r="L886" s="111"/>
      <c r="M886" s="79"/>
      <c r="N886" s="79"/>
      <c r="O886" s="80"/>
      <c r="P886" s="81"/>
      <c r="Q886" s="81"/>
      <c r="R886" s="91"/>
      <c r="S886" s="91"/>
      <c r="T886" s="91"/>
      <c r="U886" s="91"/>
      <c r="V886" s="52"/>
      <c r="W886" s="52"/>
      <c r="X886" s="52"/>
      <c r="Y886" s="52"/>
      <c r="Z886" s="51"/>
      <c r="AA886" s="76"/>
      <c r="AB886" s="76"/>
      <c r="AC886" s="77"/>
      <c r="AD886" s="84" t="s">
        <v>12824</v>
      </c>
      <c r="AE886" s="84">
        <v>261</v>
      </c>
      <c r="AF886" s="84">
        <v>181</v>
      </c>
      <c r="AG886" s="84">
        <v>366</v>
      </c>
      <c r="AH886" s="84">
        <v>211</v>
      </c>
      <c r="AI886" s="84">
        <v>-18000</v>
      </c>
      <c r="AJ886" s="84" t="s">
        <v>14814</v>
      </c>
      <c r="AK886" s="84" t="s">
        <v>324</v>
      </c>
      <c r="AL886" s="88" t="s">
        <v>17154</v>
      </c>
      <c r="AM886" s="84" t="s">
        <v>603</v>
      </c>
      <c r="AN886" s="86">
        <v>41862.692546296297</v>
      </c>
      <c r="AO886" s="88" t="s">
        <v>18500</v>
      </c>
      <c r="AP886" s="84" t="b">
        <v>0</v>
      </c>
      <c r="AQ886" s="84" t="b">
        <v>0</v>
      </c>
      <c r="AR886" s="84" t="b">
        <v>0</v>
      </c>
      <c r="AS886" s="84" t="s">
        <v>290</v>
      </c>
      <c r="AT886" s="84">
        <v>7</v>
      </c>
      <c r="AU886" s="88" t="s">
        <v>674</v>
      </c>
      <c r="AV886" s="84" t="b">
        <v>0</v>
      </c>
      <c r="AW886" s="84" t="s">
        <v>745</v>
      </c>
      <c r="AX886" s="88" t="s">
        <v>21966</v>
      </c>
      <c r="AY886" s="84" t="s">
        <v>66</v>
      </c>
      <c r="AZ886" s="2"/>
      <c r="BA886" s="3"/>
      <c r="BB886" s="3"/>
      <c r="BC886" s="3"/>
      <c r="BD886" s="3"/>
    </row>
    <row r="887" spans="1:56" x14ac:dyDescent="0.2">
      <c r="A887" s="69" t="s">
        <v>2755</v>
      </c>
      <c r="B887" s="70"/>
      <c r="C887" s="70"/>
      <c r="D887" s="71"/>
      <c r="E887" s="108"/>
      <c r="F887" s="113" t="s">
        <v>7270</v>
      </c>
      <c r="G887" s="109"/>
      <c r="H887" s="74"/>
      <c r="I887" s="75"/>
      <c r="J887" s="110"/>
      <c r="K887" s="74" t="s">
        <v>24122</v>
      </c>
      <c r="L887" s="111"/>
      <c r="M887" s="79"/>
      <c r="N887" s="79"/>
      <c r="O887" s="80"/>
      <c r="P887" s="81"/>
      <c r="Q887" s="81"/>
      <c r="R887" s="91"/>
      <c r="S887" s="91"/>
      <c r="T887" s="91"/>
      <c r="U887" s="91"/>
      <c r="V887" s="52"/>
      <c r="W887" s="52"/>
      <c r="X887" s="52"/>
      <c r="Y887" s="52"/>
      <c r="Z887" s="51"/>
      <c r="AA887" s="76"/>
      <c r="AB887" s="76"/>
      <c r="AC887" s="77"/>
      <c r="AD887" s="84" t="s">
        <v>12825</v>
      </c>
      <c r="AE887" s="84">
        <v>501</v>
      </c>
      <c r="AF887" s="84">
        <v>175</v>
      </c>
      <c r="AG887" s="84">
        <v>11591</v>
      </c>
      <c r="AH887" s="84">
        <v>23548</v>
      </c>
      <c r="AI887" s="84">
        <v>-28800</v>
      </c>
      <c r="AJ887" s="84" t="s">
        <v>14815</v>
      </c>
      <c r="AK887" s="84" t="s">
        <v>448</v>
      </c>
      <c r="AL887" s="84"/>
      <c r="AM887" s="84" t="s">
        <v>602</v>
      </c>
      <c r="AN887" s="86">
        <v>42446.004942129628</v>
      </c>
      <c r="AO887" s="88" t="s">
        <v>18501</v>
      </c>
      <c r="AP887" s="84" t="b">
        <v>0</v>
      </c>
      <c r="AQ887" s="84" t="b">
        <v>0</v>
      </c>
      <c r="AR887" s="84" t="b">
        <v>0</v>
      </c>
      <c r="AS887" s="84" t="s">
        <v>290</v>
      </c>
      <c r="AT887" s="84">
        <v>2</v>
      </c>
      <c r="AU887" s="88" t="s">
        <v>674</v>
      </c>
      <c r="AV887" s="84" t="b">
        <v>0</v>
      </c>
      <c r="AW887" s="84" t="s">
        <v>745</v>
      </c>
      <c r="AX887" s="88" t="s">
        <v>21967</v>
      </c>
      <c r="AY887" s="84" t="s">
        <v>66</v>
      </c>
      <c r="AZ887" s="2"/>
      <c r="BA887" s="3"/>
      <c r="BB887" s="3"/>
      <c r="BC887" s="3"/>
      <c r="BD887" s="3"/>
    </row>
    <row r="888" spans="1:56" x14ac:dyDescent="0.2">
      <c r="A888" s="69" t="s">
        <v>897</v>
      </c>
      <c r="B888" s="70"/>
      <c r="C888" s="70"/>
      <c r="D888" s="71"/>
      <c r="E888" s="108"/>
      <c r="F888" s="113" t="s">
        <v>1734</v>
      </c>
      <c r="G888" s="109"/>
      <c r="H888" s="74"/>
      <c r="I888" s="75"/>
      <c r="J888" s="110"/>
      <c r="K888" s="74" t="s">
        <v>1883</v>
      </c>
      <c r="L888" s="111"/>
      <c r="M888" s="79"/>
      <c r="N888" s="79"/>
      <c r="O888" s="80"/>
      <c r="P888" s="81"/>
      <c r="Q888" s="81"/>
      <c r="R888" s="91"/>
      <c r="S888" s="91"/>
      <c r="T888" s="91"/>
      <c r="U888" s="91"/>
      <c r="V888" s="52"/>
      <c r="W888" s="52"/>
      <c r="X888" s="52"/>
      <c r="Y888" s="52"/>
      <c r="Z888" s="51"/>
      <c r="AA888" s="76"/>
      <c r="AB888" s="76"/>
      <c r="AC888" s="77"/>
      <c r="AD888" s="84" t="s">
        <v>1134</v>
      </c>
      <c r="AE888" s="84">
        <v>248</v>
      </c>
      <c r="AF888" s="84">
        <v>697290</v>
      </c>
      <c r="AG888" s="84">
        <v>77535</v>
      </c>
      <c r="AH888" s="84">
        <v>2184</v>
      </c>
      <c r="AI888" s="84">
        <v>-18000</v>
      </c>
      <c r="AJ888" s="84" t="s">
        <v>1247</v>
      </c>
      <c r="AK888" s="84"/>
      <c r="AL888" s="88" t="s">
        <v>1514</v>
      </c>
      <c r="AM888" s="84" t="s">
        <v>603</v>
      </c>
      <c r="AN888" s="86">
        <v>41686.656944444447</v>
      </c>
      <c r="AO888" s="88" t="s">
        <v>1609</v>
      </c>
      <c r="AP888" s="84" t="b">
        <v>0</v>
      </c>
      <c r="AQ888" s="84" t="b">
        <v>0</v>
      </c>
      <c r="AR888" s="84" t="b">
        <v>0</v>
      </c>
      <c r="AS888" s="84" t="s">
        <v>290</v>
      </c>
      <c r="AT888" s="84">
        <v>14062</v>
      </c>
      <c r="AU888" s="88" t="s">
        <v>1685</v>
      </c>
      <c r="AV888" s="84" t="b">
        <v>1</v>
      </c>
      <c r="AW888" s="84" t="s">
        <v>745</v>
      </c>
      <c r="AX888" s="88" t="s">
        <v>1807</v>
      </c>
      <c r="AY888" s="84" t="s">
        <v>65</v>
      </c>
      <c r="AZ888" s="2"/>
      <c r="BA888" s="3"/>
      <c r="BB888" s="3"/>
      <c r="BC888" s="3"/>
      <c r="BD888" s="3"/>
    </row>
    <row r="889" spans="1:56" x14ac:dyDescent="0.2">
      <c r="A889" s="69" t="s">
        <v>2756</v>
      </c>
      <c r="B889" s="70"/>
      <c r="C889" s="70"/>
      <c r="D889" s="71"/>
      <c r="E889" s="108"/>
      <c r="F889" s="113" t="s">
        <v>7271</v>
      </c>
      <c r="G889" s="109"/>
      <c r="H889" s="74"/>
      <c r="I889" s="75"/>
      <c r="J889" s="110"/>
      <c r="K889" s="74" t="s">
        <v>24123</v>
      </c>
      <c r="L889" s="111"/>
      <c r="M889" s="79"/>
      <c r="N889" s="79"/>
      <c r="O889" s="80"/>
      <c r="P889" s="81"/>
      <c r="Q889" s="81"/>
      <c r="R889" s="91"/>
      <c r="S889" s="91"/>
      <c r="T889" s="91"/>
      <c r="U889" s="91"/>
      <c r="V889" s="52"/>
      <c r="W889" s="52"/>
      <c r="X889" s="52"/>
      <c r="Y889" s="52"/>
      <c r="Z889" s="51"/>
      <c r="AA889" s="76"/>
      <c r="AB889" s="76"/>
      <c r="AC889" s="77"/>
      <c r="AD889" s="84" t="s">
        <v>12826</v>
      </c>
      <c r="AE889" s="84">
        <v>485</v>
      </c>
      <c r="AF889" s="84">
        <v>265</v>
      </c>
      <c r="AG889" s="84">
        <v>4809</v>
      </c>
      <c r="AH889" s="84">
        <v>4562</v>
      </c>
      <c r="AI889" s="84"/>
      <c r="AJ889" s="84" t="s">
        <v>14816</v>
      </c>
      <c r="AK889" s="84" t="s">
        <v>16285</v>
      </c>
      <c r="AL889" s="84"/>
      <c r="AM889" s="84"/>
      <c r="AN889" s="86">
        <v>40544.216828703706</v>
      </c>
      <c r="AO889" s="84"/>
      <c r="AP889" s="84" t="b">
        <v>1</v>
      </c>
      <c r="AQ889" s="84" t="b">
        <v>0</v>
      </c>
      <c r="AR889" s="84" t="b">
        <v>0</v>
      </c>
      <c r="AS889" s="84" t="s">
        <v>290</v>
      </c>
      <c r="AT889" s="84">
        <v>1</v>
      </c>
      <c r="AU889" s="88" t="s">
        <v>674</v>
      </c>
      <c r="AV889" s="84" t="b">
        <v>0</v>
      </c>
      <c r="AW889" s="84" t="s">
        <v>745</v>
      </c>
      <c r="AX889" s="88" t="s">
        <v>21968</v>
      </c>
      <c r="AY889" s="84" t="s">
        <v>66</v>
      </c>
      <c r="AZ889" s="2"/>
      <c r="BA889" s="3"/>
      <c r="BB889" s="3"/>
      <c r="BC889" s="3"/>
      <c r="BD889" s="3"/>
    </row>
    <row r="890" spans="1:56" x14ac:dyDescent="0.2">
      <c r="A890" s="69" t="s">
        <v>2757</v>
      </c>
      <c r="B890" s="70"/>
      <c r="C890" s="70"/>
      <c r="D890" s="71"/>
      <c r="E890" s="108"/>
      <c r="F890" s="113" t="s">
        <v>7272</v>
      </c>
      <c r="G890" s="109"/>
      <c r="H890" s="74"/>
      <c r="I890" s="75"/>
      <c r="J890" s="110"/>
      <c r="K890" s="74" t="s">
        <v>24124</v>
      </c>
      <c r="L890" s="111"/>
      <c r="M890" s="79"/>
      <c r="N890" s="79"/>
      <c r="O890" s="80"/>
      <c r="P890" s="81"/>
      <c r="Q890" s="81"/>
      <c r="R890" s="91"/>
      <c r="S890" s="91"/>
      <c r="T890" s="91"/>
      <c r="U890" s="91"/>
      <c r="V890" s="52"/>
      <c r="W890" s="52"/>
      <c r="X890" s="52"/>
      <c r="Y890" s="52"/>
      <c r="Z890" s="51"/>
      <c r="AA890" s="76"/>
      <c r="AB890" s="76"/>
      <c r="AC890" s="77"/>
      <c r="AD890" s="84" t="s">
        <v>12827</v>
      </c>
      <c r="AE890" s="84">
        <v>0</v>
      </c>
      <c r="AF890" s="84">
        <v>1907</v>
      </c>
      <c r="AG890" s="84">
        <v>116</v>
      </c>
      <c r="AH890" s="84">
        <v>35</v>
      </c>
      <c r="AI890" s="84"/>
      <c r="AJ890" s="84" t="s">
        <v>14817</v>
      </c>
      <c r="AK890" s="84" t="s">
        <v>16286</v>
      </c>
      <c r="AL890" s="84"/>
      <c r="AM890" s="84"/>
      <c r="AN890" s="86">
        <v>43053.344641203701</v>
      </c>
      <c r="AO890" s="84"/>
      <c r="AP890" s="84" t="b">
        <v>1</v>
      </c>
      <c r="AQ890" s="84" t="b">
        <v>0</v>
      </c>
      <c r="AR890" s="84" t="b">
        <v>0</v>
      </c>
      <c r="AS890" s="84" t="s">
        <v>2154</v>
      </c>
      <c r="AT890" s="84">
        <v>2</v>
      </c>
      <c r="AU890" s="84"/>
      <c r="AV890" s="84" t="b">
        <v>0</v>
      </c>
      <c r="AW890" s="84" t="s">
        <v>745</v>
      </c>
      <c r="AX890" s="88" t="s">
        <v>21969</v>
      </c>
      <c r="AY890" s="84" t="s">
        <v>66</v>
      </c>
      <c r="AZ890" s="2"/>
      <c r="BA890" s="3"/>
      <c r="BB890" s="3"/>
      <c r="BC890" s="3"/>
      <c r="BD890" s="3"/>
    </row>
    <row r="891" spans="1:56" x14ac:dyDescent="0.2">
      <c r="A891" s="69" t="s">
        <v>2758</v>
      </c>
      <c r="B891" s="70"/>
      <c r="C891" s="70"/>
      <c r="D891" s="71"/>
      <c r="E891" s="108"/>
      <c r="F891" s="113" t="s">
        <v>7273</v>
      </c>
      <c r="G891" s="109"/>
      <c r="H891" s="74"/>
      <c r="I891" s="75"/>
      <c r="J891" s="110"/>
      <c r="K891" s="74" t="s">
        <v>24125</v>
      </c>
      <c r="L891" s="111"/>
      <c r="M891" s="79"/>
      <c r="N891" s="79"/>
      <c r="O891" s="80"/>
      <c r="P891" s="81"/>
      <c r="Q891" s="81"/>
      <c r="R891" s="91"/>
      <c r="S891" s="91"/>
      <c r="T891" s="91"/>
      <c r="U891" s="91"/>
      <c r="V891" s="52"/>
      <c r="W891" s="52"/>
      <c r="X891" s="52"/>
      <c r="Y891" s="52"/>
      <c r="Z891" s="51"/>
      <c r="AA891" s="76"/>
      <c r="AB891" s="76"/>
      <c r="AC891" s="77"/>
      <c r="AD891" s="84" t="s">
        <v>12828</v>
      </c>
      <c r="AE891" s="84">
        <v>564</v>
      </c>
      <c r="AF891" s="84">
        <v>77</v>
      </c>
      <c r="AG891" s="84">
        <v>22664</v>
      </c>
      <c r="AH891" s="84">
        <v>1222</v>
      </c>
      <c r="AI891" s="84"/>
      <c r="AJ891" s="84" t="s">
        <v>14818</v>
      </c>
      <c r="AK891" s="84" t="s">
        <v>16287</v>
      </c>
      <c r="AL891" s="88" t="s">
        <v>17155</v>
      </c>
      <c r="AM891" s="84"/>
      <c r="AN891" s="86">
        <v>42250.38003472222</v>
      </c>
      <c r="AO891" s="88" t="s">
        <v>18502</v>
      </c>
      <c r="AP891" s="84" t="b">
        <v>1</v>
      </c>
      <c r="AQ891" s="84" t="b">
        <v>0</v>
      </c>
      <c r="AR891" s="84" t="b">
        <v>0</v>
      </c>
      <c r="AS891" s="84" t="s">
        <v>2154</v>
      </c>
      <c r="AT891" s="84">
        <v>0</v>
      </c>
      <c r="AU891" s="88" t="s">
        <v>674</v>
      </c>
      <c r="AV891" s="84" t="b">
        <v>0</v>
      </c>
      <c r="AW891" s="84" t="s">
        <v>745</v>
      </c>
      <c r="AX891" s="88" t="s">
        <v>21970</v>
      </c>
      <c r="AY891" s="84" t="s">
        <v>66</v>
      </c>
      <c r="AZ891" s="2"/>
      <c r="BA891" s="3"/>
      <c r="BB891" s="3"/>
      <c r="BC891" s="3"/>
      <c r="BD891" s="3"/>
    </row>
    <row r="892" spans="1:56" x14ac:dyDescent="0.2">
      <c r="A892" s="69" t="s">
        <v>2759</v>
      </c>
      <c r="B892" s="70"/>
      <c r="C892" s="70"/>
      <c r="D892" s="71"/>
      <c r="E892" s="108"/>
      <c r="F892" s="113" t="s">
        <v>7274</v>
      </c>
      <c r="G892" s="109"/>
      <c r="H892" s="74"/>
      <c r="I892" s="75"/>
      <c r="J892" s="110"/>
      <c r="K892" s="74" t="s">
        <v>24126</v>
      </c>
      <c r="L892" s="111"/>
      <c r="M892" s="79"/>
      <c r="N892" s="79"/>
      <c r="O892" s="80"/>
      <c r="P892" s="81"/>
      <c r="Q892" s="81"/>
      <c r="R892" s="91"/>
      <c r="S892" s="91"/>
      <c r="T892" s="91"/>
      <c r="U892" s="91"/>
      <c r="V892" s="52"/>
      <c r="W892" s="52"/>
      <c r="X892" s="52"/>
      <c r="Y892" s="52"/>
      <c r="Z892" s="51"/>
      <c r="AA892" s="76"/>
      <c r="AB892" s="76"/>
      <c r="AC892" s="77"/>
      <c r="AD892" s="84" t="s">
        <v>12829</v>
      </c>
      <c r="AE892" s="84">
        <v>196</v>
      </c>
      <c r="AF892" s="84">
        <v>52</v>
      </c>
      <c r="AG892" s="84">
        <v>1637</v>
      </c>
      <c r="AH892" s="84">
        <v>800</v>
      </c>
      <c r="AI892" s="84"/>
      <c r="AJ892" s="84" t="s">
        <v>14819</v>
      </c>
      <c r="AK892" s="84"/>
      <c r="AL892" s="88" t="s">
        <v>17156</v>
      </c>
      <c r="AM892" s="84"/>
      <c r="AN892" s="86">
        <v>41308.035694444443</v>
      </c>
      <c r="AO892" s="88" t="s">
        <v>18503</v>
      </c>
      <c r="AP892" s="84" t="b">
        <v>1</v>
      </c>
      <c r="AQ892" s="84" t="b">
        <v>0</v>
      </c>
      <c r="AR892" s="84" t="b">
        <v>0</v>
      </c>
      <c r="AS892" s="84" t="s">
        <v>290</v>
      </c>
      <c r="AT892" s="84">
        <v>0</v>
      </c>
      <c r="AU892" s="88" t="s">
        <v>674</v>
      </c>
      <c r="AV892" s="84" t="b">
        <v>0</v>
      </c>
      <c r="AW892" s="84" t="s">
        <v>745</v>
      </c>
      <c r="AX892" s="88" t="s">
        <v>21971</v>
      </c>
      <c r="AY892" s="84" t="s">
        <v>66</v>
      </c>
      <c r="AZ892" s="2"/>
      <c r="BA892" s="3"/>
      <c r="BB892" s="3"/>
      <c r="BC892" s="3"/>
      <c r="BD892" s="3"/>
    </row>
    <row r="893" spans="1:56" x14ac:dyDescent="0.2">
      <c r="A893" s="69" t="s">
        <v>2760</v>
      </c>
      <c r="B893" s="70"/>
      <c r="C893" s="70"/>
      <c r="D893" s="71"/>
      <c r="E893" s="108"/>
      <c r="F893" s="113" t="s">
        <v>7275</v>
      </c>
      <c r="G893" s="109"/>
      <c r="H893" s="74"/>
      <c r="I893" s="75"/>
      <c r="J893" s="110"/>
      <c r="K893" s="74" t="s">
        <v>24127</v>
      </c>
      <c r="L893" s="111"/>
      <c r="M893" s="79"/>
      <c r="N893" s="79"/>
      <c r="O893" s="80"/>
      <c r="P893" s="81"/>
      <c r="Q893" s="81"/>
      <c r="R893" s="91"/>
      <c r="S893" s="91"/>
      <c r="T893" s="91"/>
      <c r="U893" s="91"/>
      <c r="V893" s="52"/>
      <c r="W893" s="52"/>
      <c r="X893" s="52"/>
      <c r="Y893" s="52"/>
      <c r="Z893" s="51"/>
      <c r="AA893" s="76"/>
      <c r="AB893" s="76"/>
      <c r="AC893" s="77"/>
      <c r="AD893" s="84" t="s">
        <v>1122</v>
      </c>
      <c r="AE893" s="84">
        <v>39</v>
      </c>
      <c r="AF893" s="84">
        <v>7</v>
      </c>
      <c r="AG893" s="84">
        <v>1864</v>
      </c>
      <c r="AH893" s="84">
        <v>2</v>
      </c>
      <c r="AI893" s="84">
        <v>-36000</v>
      </c>
      <c r="AJ893" s="84" t="s">
        <v>14820</v>
      </c>
      <c r="AK893" s="84" t="s">
        <v>16288</v>
      </c>
      <c r="AL893" s="84"/>
      <c r="AM893" s="84" t="s">
        <v>606</v>
      </c>
      <c r="AN893" s="86">
        <v>40613.995219907411</v>
      </c>
      <c r="AO893" s="84"/>
      <c r="AP893" s="84" t="b">
        <v>1</v>
      </c>
      <c r="AQ893" s="84" t="b">
        <v>0</v>
      </c>
      <c r="AR893" s="84" t="b">
        <v>0</v>
      </c>
      <c r="AS893" s="84" t="s">
        <v>290</v>
      </c>
      <c r="AT893" s="84">
        <v>1</v>
      </c>
      <c r="AU893" s="88" t="s">
        <v>674</v>
      </c>
      <c r="AV893" s="84" t="b">
        <v>0</v>
      </c>
      <c r="AW893" s="84" t="s">
        <v>745</v>
      </c>
      <c r="AX893" s="88" t="s">
        <v>21972</v>
      </c>
      <c r="AY893" s="84" t="s">
        <v>66</v>
      </c>
      <c r="AZ893" s="2"/>
      <c r="BA893" s="3"/>
      <c r="BB893" s="3"/>
      <c r="BC893" s="3"/>
      <c r="BD893" s="3"/>
    </row>
    <row r="894" spans="1:56" x14ac:dyDescent="0.2">
      <c r="A894" s="69" t="s">
        <v>2761</v>
      </c>
      <c r="B894" s="70"/>
      <c r="C894" s="70"/>
      <c r="D894" s="71"/>
      <c r="E894" s="108"/>
      <c r="F894" s="113" t="s">
        <v>20616</v>
      </c>
      <c r="G894" s="109"/>
      <c r="H894" s="74"/>
      <c r="I894" s="75"/>
      <c r="J894" s="110"/>
      <c r="K894" s="74" t="s">
        <v>24128</v>
      </c>
      <c r="L894" s="111"/>
      <c r="M894" s="79"/>
      <c r="N894" s="79"/>
      <c r="O894" s="80"/>
      <c r="P894" s="81"/>
      <c r="Q894" s="81"/>
      <c r="R894" s="91"/>
      <c r="S894" s="91"/>
      <c r="T894" s="91"/>
      <c r="U894" s="91"/>
      <c r="V894" s="52"/>
      <c r="W894" s="52"/>
      <c r="X894" s="52"/>
      <c r="Y894" s="52"/>
      <c r="Z894" s="51"/>
      <c r="AA894" s="76"/>
      <c r="AB894" s="76"/>
      <c r="AC894" s="77"/>
      <c r="AD894" s="84" t="s">
        <v>12830</v>
      </c>
      <c r="AE894" s="84">
        <v>135</v>
      </c>
      <c r="AF894" s="84">
        <v>295</v>
      </c>
      <c r="AG894" s="84">
        <v>2483</v>
      </c>
      <c r="AH894" s="84">
        <v>306</v>
      </c>
      <c r="AI894" s="84"/>
      <c r="AJ894" s="84" t="s">
        <v>14821</v>
      </c>
      <c r="AK894" s="84"/>
      <c r="AL894" s="88" t="s">
        <v>17157</v>
      </c>
      <c r="AM894" s="84"/>
      <c r="AN894" s="86">
        <v>43118.241643518515</v>
      </c>
      <c r="AO894" s="88" t="s">
        <v>18504</v>
      </c>
      <c r="AP894" s="84" t="b">
        <v>1</v>
      </c>
      <c r="AQ894" s="84" t="b">
        <v>0</v>
      </c>
      <c r="AR894" s="84" t="b">
        <v>0</v>
      </c>
      <c r="AS894" s="84" t="s">
        <v>2154</v>
      </c>
      <c r="AT894" s="84">
        <v>4</v>
      </c>
      <c r="AU894" s="84"/>
      <c r="AV894" s="84" t="b">
        <v>0</v>
      </c>
      <c r="AW894" s="84" t="s">
        <v>745</v>
      </c>
      <c r="AX894" s="88" t="s">
        <v>21973</v>
      </c>
      <c r="AY894" s="84" t="s">
        <v>66</v>
      </c>
      <c r="AZ894" s="2"/>
      <c r="BA894" s="3"/>
      <c r="BB894" s="3"/>
      <c r="BC894" s="3"/>
      <c r="BD894" s="3"/>
    </row>
    <row r="895" spans="1:56" x14ac:dyDescent="0.2">
      <c r="A895" s="69" t="s">
        <v>2762</v>
      </c>
      <c r="B895" s="70"/>
      <c r="C895" s="70"/>
      <c r="D895" s="71"/>
      <c r="E895" s="108"/>
      <c r="F895" s="113" t="s">
        <v>20617</v>
      </c>
      <c r="G895" s="109"/>
      <c r="H895" s="74"/>
      <c r="I895" s="75"/>
      <c r="J895" s="110"/>
      <c r="K895" s="74" t="s">
        <v>24129</v>
      </c>
      <c r="L895" s="111"/>
      <c r="M895" s="79"/>
      <c r="N895" s="79"/>
      <c r="O895" s="80"/>
      <c r="P895" s="81"/>
      <c r="Q895" s="81"/>
      <c r="R895" s="91"/>
      <c r="S895" s="91"/>
      <c r="T895" s="91"/>
      <c r="U895" s="91"/>
      <c r="V895" s="52"/>
      <c r="W895" s="52"/>
      <c r="X895" s="52"/>
      <c r="Y895" s="52"/>
      <c r="Z895" s="51"/>
      <c r="AA895" s="76"/>
      <c r="AB895" s="76"/>
      <c r="AC895" s="77"/>
      <c r="AD895" s="84" t="s">
        <v>12831</v>
      </c>
      <c r="AE895" s="84">
        <v>207</v>
      </c>
      <c r="AF895" s="84">
        <v>150</v>
      </c>
      <c r="AG895" s="84">
        <v>2640</v>
      </c>
      <c r="AH895" s="84">
        <v>9651</v>
      </c>
      <c r="AI895" s="84"/>
      <c r="AJ895" s="84" t="s">
        <v>14822</v>
      </c>
      <c r="AK895" s="84" t="s">
        <v>16289</v>
      </c>
      <c r="AL895" s="84"/>
      <c r="AM895" s="84"/>
      <c r="AN895" s="86">
        <v>40566.161307870374</v>
      </c>
      <c r="AO895" s="88" t="s">
        <v>18505</v>
      </c>
      <c r="AP895" s="84" t="b">
        <v>1</v>
      </c>
      <c r="AQ895" s="84" t="b">
        <v>0</v>
      </c>
      <c r="AR895" s="84" t="b">
        <v>0</v>
      </c>
      <c r="AS895" s="84" t="s">
        <v>2154</v>
      </c>
      <c r="AT895" s="84">
        <v>2</v>
      </c>
      <c r="AU895" s="88" t="s">
        <v>674</v>
      </c>
      <c r="AV895" s="84" t="b">
        <v>0</v>
      </c>
      <c r="AW895" s="84" t="s">
        <v>745</v>
      </c>
      <c r="AX895" s="88" t="s">
        <v>21974</v>
      </c>
      <c r="AY895" s="84" t="s">
        <v>66</v>
      </c>
      <c r="AZ895" s="2"/>
      <c r="BA895" s="3"/>
      <c r="BB895" s="3"/>
      <c r="BC895" s="3"/>
      <c r="BD895" s="3"/>
    </row>
    <row r="896" spans="1:56" x14ac:dyDescent="0.2">
      <c r="A896" s="69" t="s">
        <v>2763</v>
      </c>
      <c r="B896" s="70"/>
      <c r="C896" s="70"/>
      <c r="D896" s="71"/>
      <c r="E896" s="108"/>
      <c r="F896" s="113" t="s">
        <v>7276</v>
      </c>
      <c r="G896" s="109"/>
      <c r="H896" s="74"/>
      <c r="I896" s="75"/>
      <c r="J896" s="110"/>
      <c r="K896" s="74" t="s">
        <v>24130</v>
      </c>
      <c r="L896" s="111"/>
      <c r="M896" s="79"/>
      <c r="N896" s="79"/>
      <c r="O896" s="80"/>
      <c r="P896" s="81"/>
      <c r="Q896" s="81"/>
      <c r="R896" s="91"/>
      <c r="S896" s="91"/>
      <c r="T896" s="91"/>
      <c r="U896" s="91"/>
      <c r="V896" s="52"/>
      <c r="W896" s="52"/>
      <c r="X896" s="52"/>
      <c r="Y896" s="52"/>
      <c r="Z896" s="51"/>
      <c r="AA896" s="76"/>
      <c r="AB896" s="76"/>
      <c r="AC896" s="77"/>
      <c r="AD896" s="84" t="s">
        <v>1920</v>
      </c>
      <c r="AE896" s="84">
        <v>1169</v>
      </c>
      <c r="AF896" s="84">
        <v>907</v>
      </c>
      <c r="AG896" s="84">
        <v>13710</v>
      </c>
      <c r="AH896" s="84">
        <v>7585</v>
      </c>
      <c r="AI896" s="84">
        <v>46800</v>
      </c>
      <c r="AJ896" s="84" t="s">
        <v>14823</v>
      </c>
      <c r="AK896" s="84" t="s">
        <v>16290</v>
      </c>
      <c r="AL896" s="84"/>
      <c r="AM896" s="84" t="s">
        <v>17789</v>
      </c>
      <c r="AN896" s="86">
        <v>40961.346018518518</v>
      </c>
      <c r="AO896" s="88" t="s">
        <v>18506</v>
      </c>
      <c r="AP896" s="84" t="b">
        <v>0</v>
      </c>
      <c r="AQ896" s="84" t="b">
        <v>0</v>
      </c>
      <c r="AR896" s="84" t="b">
        <v>0</v>
      </c>
      <c r="AS896" s="84" t="s">
        <v>290</v>
      </c>
      <c r="AT896" s="84">
        <v>6</v>
      </c>
      <c r="AU896" s="88" t="s">
        <v>19853</v>
      </c>
      <c r="AV896" s="84" t="b">
        <v>0</v>
      </c>
      <c r="AW896" s="84" t="s">
        <v>745</v>
      </c>
      <c r="AX896" s="88" t="s">
        <v>21975</v>
      </c>
      <c r="AY896" s="84" t="s">
        <v>66</v>
      </c>
      <c r="AZ896" s="2"/>
      <c r="BA896" s="3"/>
      <c r="BB896" s="3"/>
      <c r="BC896" s="3"/>
      <c r="BD896" s="3"/>
    </row>
    <row r="897" spans="1:56" x14ac:dyDescent="0.2">
      <c r="A897" s="69" t="s">
        <v>2764</v>
      </c>
      <c r="B897" s="70"/>
      <c r="C897" s="70"/>
      <c r="D897" s="71"/>
      <c r="E897" s="108"/>
      <c r="F897" s="113" t="s">
        <v>7277</v>
      </c>
      <c r="G897" s="109"/>
      <c r="H897" s="74"/>
      <c r="I897" s="75"/>
      <c r="J897" s="110"/>
      <c r="K897" s="74" t="s">
        <v>24131</v>
      </c>
      <c r="L897" s="111"/>
      <c r="M897" s="79"/>
      <c r="N897" s="79"/>
      <c r="O897" s="80"/>
      <c r="P897" s="81"/>
      <c r="Q897" s="81"/>
      <c r="R897" s="91"/>
      <c r="S897" s="91"/>
      <c r="T897" s="91"/>
      <c r="U897" s="91"/>
      <c r="V897" s="52"/>
      <c r="W897" s="52"/>
      <c r="X897" s="52"/>
      <c r="Y897" s="52"/>
      <c r="Z897" s="51"/>
      <c r="AA897" s="76"/>
      <c r="AB897" s="76"/>
      <c r="AC897" s="77"/>
      <c r="AD897" s="84" t="s">
        <v>12832</v>
      </c>
      <c r="AE897" s="84">
        <v>330</v>
      </c>
      <c r="AF897" s="84">
        <v>2722</v>
      </c>
      <c r="AG897" s="84">
        <v>76060</v>
      </c>
      <c r="AH897" s="84">
        <v>10959</v>
      </c>
      <c r="AI897" s="84"/>
      <c r="AJ897" s="84" t="s">
        <v>14824</v>
      </c>
      <c r="AK897" s="84"/>
      <c r="AL897" s="84"/>
      <c r="AM897" s="84"/>
      <c r="AN897" s="86">
        <v>41811.668449074074</v>
      </c>
      <c r="AO897" s="88" t="s">
        <v>18507</v>
      </c>
      <c r="AP897" s="84" t="b">
        <v>1</v>
      </c>
      <c r="AQ897" s="84" t="b">
        <v>0</v>
      </c>
      <c r="AR897" s="84" t="b">
        <v>0</v>
      </c>
      <c r="AS897" s="84" t="s">
        <v>2154</v>
      </c>
      <c r="AT897" s="84">
        <v>35</v>
      </c>
      <c r="AU897" s="88" t="s">
        <v>674</v>
      </c>
      <c r="AV897" s="84" t="b">
        <v>0</v>
      </c>
      <c r="AW897" s="84" t="s">
        <v>745</v>
      </c>
      <c r="AX897" s="88" t="s">
        <v>21976</v>
      </c>
      <c r="AY897" s="84" t="s">
        <v>66</v>
      </c>
      <c r="AZ897" s="2"/>
      <c r="BA897" s="3"/>
      <c r="BB897" s="3"/>
      <c r="BC897" s="3"/>
      <c r="BD897" s="3"/>
    </row>
    <row r="898" spans="1:56" x14ac:dyDescent="0.2">
      <c r="A898" s="69" t="s">
        <v>2765</v>
      </c>
      <c r="B898" s="70"/>
      <c r="C898" s="70"/>
      <c r="D898" s="71"/>
      <c r="E898" s="108"/>
      <c r="F898" s="113" t="s">
        <v>7278</v>
      </c>
      <c r="G898" s="109"/>
      <c r="H898" s="74"/>
      <c r="I898" s="75"/>
      <c r="J898" s="110"/>
      <c r="K898" s="74" t="s">
        <v>24132</v>
      </c>
      <c r="L898" s="111"/>
      <c r="M898" s="79"/>
      <c r="N898" s="79"/>
      <c r="O898" s="80"/>
      <c r="P898" s="81"/>
      <c r="Q898" s="81"/>
      <c r="R898" s="91"/>
      <c r="S898" s="91"/>
      <c r="T898" s="91"/>
      <c r="U898" s="91"/>
      <c r="V898" s="52"/>
      <c r="W898" s="52"/>
      <c r="X898" s="52"/>
      <c r="Y898" s="52"/>
      <c r="Z898" s="51"/>
      <c r="AA898" s="76"/>
      <c r="AB898" s="76"/>
      <c r="AC898" s="77"/>
      <c r="AD898" s="84" t="s">
        <v>12833</v>
      </c>
      <c r="AE898" s="84">
        <v>1930</v>
      </c>
      <c r="AF898" s="84">
        <v>2084</v>
      </c>
      <c r="AG898" s="84">
        <v>75997</v>
      </c>
      <c r="AH898" s="84">
        <v>33154</v>
      </c>
      <c r="AI898" s="84"/>
      <c r="AJ898" s="84" t="s">
        <v>14825</v>
      </c>
      <c r="AK898" s="84" t="s">
        <v>16291</v>
      </c>
      <c r="AL898" s="84"/>
      <c r="AM898" s="84"/>
      <c r="AN898" s="86">
        <v>40875.547233796293</v>
      </c>
      <c r="AO898" s="84"/>
      <c r="AP898" s="84" t="b">
        <v>1</v>
      </c>
      <c r="AQ898" s="84" t="b">
        <v>0</v>
      </c>
      <c r="AR898" s="84" t="b">
        <v>0</v>
      </c>
      <c r="AS898" s="84" t="s">
        <v>2154</v>
      </c>
      <c r="AT898" s="84">
        <v>12</v>
      </c>
      <c r="AU898" s="88" t="s">
        <v>674</v>
      </c>
      <c r="AV898" s="84" t="b">
        <v>0</v>
      </c>
      <c r="AW898" s="84" t="s">
        <v>745</v>
      </c>
      <c r="AX898" s="88" t="s">
        <v>21977</v>
      </c>
      <c r="AY898" s="84" t="s">
        <v>66</v>
      </c>
      <c r="AZ898" s="2"/>
      <c r="BA898" s="3"/>
      <c r="BB898" s="3"/>
      <c r="BC898" s="3"/>
      <c r="BD898" s="3"/>
    </row>
    <row r="899" spans="1:56" x14ac:dyDescent="0.2">
      <c r="A899" s="69" t="s">
        <v>2766</v>
      </c>
      <c r="B899" s="70"/>
      <c r="C899" s="70"/>
      <c r="D899" s="71"/>
      <c r="E899" s="108"/>
      <c r="F899" s="113" t="s">
        <v>7279</v>
      </c>
      <c r="G899" s="109"/>
      <c r="H899" s="74"/>
      <c r="I899" s="75"/>
      <c r="J899" s="110"/>
      <c r="K899" s="74" t="s">
        <v>24133</v>
      </c>
      <c r="L899" s="111"/>
      <c r="M899" s="79"/>
      <c r="N899" s="79"/>
      <c r="O899" s="80"/>
      <c r="P899" s="81"/>
      <c r="Q899" s="81"/>
      <c r="R899" s="91"/>
      <c r="S899" s="91"/>
      <c r="T899" s="91"/>
      <c r="U899" s="91"/>
      <c r="V899" s="52"/>
      <c r="W899" s="52"/>
      <c r="X899" s="52"/>
      <c r="Y899" s="52"/>
      <c r="Z899" s="51"/>
      <c r="AA899" s="76"/>
      <c r="AB899" s="76"/>
      <c r="AC899" s="77"/>
      <c r="AD899" s="84" t="s">
        <v>12834</v>
      </c>
      <c r="AE899" s="84">
        <v>2025</v>
      </c>
      <c r="AF899" s="84">
        <v>9464</v>
      </c>
      <c r="AG899" s="84">
        <v>18006</v>
      </c>
      <c r="AH899" s="84">
        <v>9808</v>
      </c>
      <c r="AI899" s="84"/>
      <c r="AJ899" s="84" t="s">
        <v>14826</v>
      </c>
      <c r="AK899" s="84" t="s">
        <v>16292</v>
      </c>
      <c r="AL899" s="84"/>
      <c r="AM899" s="84"/>
      <c r="AN899" s="86">
        <v>41044.954768518517</v>
      </c>
      <c r="AO899" s="88" t="s">
        <v>18508</v>
      </c>
      <c r="AP899" s="84" t="b">
        <v>0</v>
      </c>
      <c r="AQ899" s="84" t="b">
        <v>0</v>
      </c>
      <c r="AR899" s="84" t="b">
        <v>1</v>
      </c>
      <c r="AS899" s="84" t="s">
        <v>290</v>
      </c>
      <c r="AT899" s="84">
        <v>84</v>
      </c>
      <c r="AU899" s="88" t="s">
        <v>19854</v>
      </c>
      <c r="AV899" s="84" t="b">
        <v>0</v>
      </c>
      <c r="AW899" s="84" t="s">
        <v>745</v>
      </c>
      <c r="AX899" s="88" t="s">
        <v>21978</v>
      </c>
      <c r="AY899" s="84" t="s">
        <v>66</v>
      </c>
      <c r="AZ899" s="2"/>
      <c r="BA899" s="3"/>
      <c r="BB899" s="3"/>
      <c r="BC899" s="3"/>
      <c r="BD899" s="3"/>
    </row>
    <row r="900" spans="1:56" x14ac:dyDescent="0.2">
      <c r="A900" s="69" t="s">
        <v>3967</v>
      </c>
      <c r="B900" s="70"/>
      <c r="C900" s="70"/>
      <c r="D900" s="71"/>
      <c r="E900" s="108"/>
      <c r="F900" s="113" t="s">
        <v>20618</v>
      </c>
      <c r="G900" s="109"/>
      <c r="H900" s="74"/>
      <c r="I900" s="75"/>
      <c r="J900" s="110"/>
      <c r="K900" s="74" t="s">
        <v>24134</v>
      </c>
      <c r="L900" s="111"/>
      <c r="M900" s="79"/>
      <c r="N900" s="79"/>
      <c r="O900" s="80"/>
      <c r="P900" s="81"/>
      <c r="Q900" s="81"/>
      <c r="R900" s="91"/>
      <c r="S900" s="91"/>
      <c r="T900" s="91"/>
      <c r="U900" s="91"/>
      <c r="V900" s="52"/>
      <c r="W900" s="52"/>
      <c r="X900" s="52"/>
      <c r="Y900" s="52"/>
      <c r="Z900" s="51"/>
      <c r="AA900" s="76"/>
      <c r="AB900" s="76"/>
      <c r="AC900" s="77"/>
      <c r="AD900" s="84" t="s">
        <v>12835</v>
      </c>
      <c r="AE900" s="84">
        <v>478</v>
      </c>
      <c r="AF900" s="84">
        <v>9778</v>
      </c>
      <c r="AG900" s="84">
        <v>3234</v>
      </c>
      <c r="AH900" s="84">
        <v>937</v>
      </c>
      <c r="AI900" s="84">
        <v>-18000</v>
      </c>
      <c r="AJ900" s="84" t="s">
        <v>14827</v>
      </c>
      <c r="AK900" s="84" t="s">
        <v>16293</v>
      </c>
      <c r="AL900" s="88" t="s">
        <v>17158</v>
      </c>
      <c r="AM900" s="84" t="s">
        <v>603</v>
      </c>
      <c r="AN900" s="86">
        <v>40122.88417824074</v>
      </c>
      <c r="AO900" s="88" t="s">
        <v>18509</v>
      </c>
      <c r="AP900" s="84" t="b">
        <v>0</v>
      </c>
      <c r="AQ900" s="84" t="b">
        <v>0</v>
      </c>
      <c r="AR900" s="84" t="b">
        <v>1</v>
      </c>
      <c r="AS900" s="84" t="s">
        <v>290</v>
      </c>
      <c r="AT900" s="84">
        <v>138</v>
      </c>
      <c r="AU900" s="88" t="s">
        <v>19855</v>
      </c>
      <c r="AV900" s="84" t="b">
        <v>1</v>
      </c>
      <c r="AW900" s="84" t="s">
        <v>745</v>
      </c>
      <c r="AX900" s="88" t="s">
        <v>21979</v>
      </c>
      <c r="AY900" s="84" t="s">
        <v>65</v>
      </c>
      <c r="AZ900" s="2"/>
      <c r="BA900" s="3"/>
      <c r="BB900" s="3"/>
      <c r="BC900" s="3"/>
      <c r="BD900" s="3"/>
    </row>
    <row r="901" spans="1:56" x14ac:dyDescent="0.2">
      <c r="A901" s="69" t="s">
        <v>3968</v>
      </c>
      <c r="B901" s="70"/>
      <c r="C901" s="70"/>
      <c r="D901" s="71"/>
      <c r="E901" s="108"/>
      <c r="F901" s="113" t="s">
        <v>20619</v>
      </c>
      <c r="G901" s="109"/>
      <c r="H901" s="74"/>
      <c r="I901" s="75"/>
      <c r="J901" s="110"/>
      <c r="K901" s="74" t="s">
        <v>24135</v>
      </c>
      <c r="L901" s="111"/>
      <c r="M901" s="79"/>
      <c r="N901" s="79"/>
      <c r="O901" s="80"/>
      <c r="P901" s="81"/>
      <c r="Q901" s="81"/>
      <c r="R901" s="91"/>
      <c r="S901" s="91"/>
      <c r="T901" s="91"/>
      <c r="U901" s="91"/>
      <c r="V901" s="52"/>
      <c r="W901" s="52"/>
      <c r="X901" s="52"/>
      <c r="Y901" s="52"/>
      <c r="Z901" s="51"/>
      <c r="AA901" s="76"/>
      <c r="AB901" s="76"/>
      <c r="AC901" s="77"/>
      <c r="AD901" s="84" t="s">
        <v>12836</v>
      </c>
      <c r="AE901" s="84">
        <v>15218</v>
      </c>
      <c r="AF901" s="84">
        <v>669630</v>
      </c>
      <c r="AG901" s="84">
        <v>7615</v>
      </c>
      <c r="AH901" s="84">
        <v>6496</v>
      </c>
      <c r="AI901" s="84">
        <v>-28800</v>
      </c>
      <c r="AJ901" s="84" t="s">
        <v>14828</v>
      </c>
      <c r="AK901" s="84" t="s">
        <v>1418</v>
      </c>
      <c r="AL901" s="88" t="s">
        <v>17159</v>
      </c>
      <c r="AM901" s="84" t="s">
        <v>602</v>
      </c>
      <c r="AN901" s="86">
        <v>39928.000381944446</v>
      </c>
      <c r="AO901" s="88" t="s">
        <v>18510</v>
      </c>
      <c r="AP901" s="84" t="b">
        <v>0</v>
      </c>
      <c r="AQ901" s="84" t="b">
        <v>0</v>
      </c>
      <c r="AR901" s="84" t="b">
        <v>0</v>
      </c>
      <c r="AS901" s="84" t="s">
        <v>290</v>
      </c>
      <c r="AT901" s="84">
        <v>1212</v>
      </c>
      <c r="AU901" s="88" t="s">
        <v>19856</v>
      </c>
      <c r="AV901" s="84" t="b">
        <v>1</v>
      </c>
      <c r="AW901" s="84" t="s">
        <v>745</v>
      </c>
      <c r="AX901" s="88" t="s">
        <v>21980</v>
      </c>
      <c r="AY901" s="84" t="s">
        <v>65</v>
      </c>
      <c r="AZ901" s="2"/>
      <c r="BA901" s="3"/>
      <c r="BB901" s="3"/>
      <c r="BC901" s="3"/>
      <c r="BD901" s="3"/>
    </row>
    <row r="902" spans="1:56" x14ac:dyDescent="0.2">
      <c r="A902" s="69" t="s">
        <v>3969</v>
      </c>
      <c r="B902" s="70"/>
      <c r="C902" s="70"/>
      <c r="D902" s="71"/>
      <c r="E902" s="108"/>
      <c r="F902" s="113" t="s">
        <v>20620</v>
      </c>
      <c r="G902" s="109"/>
      <c r="H902" s="74"/>
      <c r="I902" s="75"/>
      <c r="J902" s="110"/>
      <c r="K902" s="74" t="s">
        <v>24136</v>
      </c>
      <c r="L902" s="111"/>
      <c r="M902" s="79"/>
      <c r="N902" s="79"/>
      <c r="O902" s="80"/>
      <c r="P902" s="81"/>
      <c r="Q902" s="81"/>
      <c r="R902" s="91"/>
      <c r="S902" s="91"/>
      <c r="T902" s="91"/>
      <c r="U902" s="91"/>
      <c r="V902" s="52"/>
      <c r="W902" s="52"/>
      <c r="X902" s="52"/>
      <c r="Y902" s="52"/>
      <c r="Z902" s="51"/>
      <c r="AA902" s="76"/>
      <c r="AB902" s="76"/>
      <c r="AC902" s="77"/>
      <c r="AD902" s="84" t="s">
        <v>12837</v>
      </c>
      <c r="AE902" s="84">
        <v>1385</v>
      </c>
      <c r="AF902" s="84">
        <v>26476</v>
      </c>
      <c r="AG902" s="84">
        <v>9700</v>
      </c>
      <c r="AH902" s="84">
        <v>471</v>
      </c>
      <c r="AI902" s="84">
        <v>-18000</v>
      </c>
      <c r="AJ902" s="84" t="s">
        <v>14829</v>
      </c>
      <c r="AK902" s="84"/>
      <c r="AL902" s="88" t="s">
        <v>17160</v>
      </c>
      <c r="AM902" s="84" t="s">
        <v>607</v>
      </c>
      <c r="AN902" s="86">
        <v>39941.542384259257</v>
      </c>
      <c r="AO902" s="88" t="s">
        <v>18511</v>
      </c>
      <c r="AP902" s="84" t="b">
        <v>0</v>
      </c>
      <c r="AQ902" s="84" t="b">
        <v>0</v>
      </c>
      <c r="AR902" s="84" t="b">
        <v>1</v>
      </c>
      <c r="AS902" s="84" t="s">
        <v>290</v>
      </c>
      <c r="AT902" s="84">
        <v>442</v>
      </c>
      <c r="AU902" s="88" t="s">
        <v>19857</v>
      </c>
      <c r="AV902" s="84" t="b">
        <v>1</v>
      </c>
      <c r="AW902" s="84" t="s">
        <v>745</v>
      </c>
      <c r="AX902" s="88" t="s">
        <v>21981</v>
      </c>
      <c r="AY902" s="84" t="s">
        <v>65</v>
      </c>
      <c r="AZ902" s="2"/>
      <c r="BA902" s="3"/>
      <c r="BB902" s="3"/>
      <c r="BC902" s="3"/>
      <c r="BD902" s="3"/>
    </row>
    <row r="903" spans="1:56" x14ac:dyDescent="0.2">
      <c r="A903" s="69" t="s">
        <v>2768</v>
      </c>
      <c r="B903" s="70"/>
      <c r="C903" s="70"/>
      <c r="D903" s="71"/>
      <c r="E903" s="108"/>
      <c r="F903" s="113" t="s">
        <v>7281</v>
      </c>
      <c r="G903" s="109"/>
      <c r="H903" s="74"/>
      <c r="I903" s="75"/>
      <c r="J903" s="110"/>
      <c r="K903" s="74" t="s">
        <v>24137</v>
      </c>
      <c r="L903" s="111"/>
      <c r="M903" s="79"/>
      <c r="N903" s="79"/>
      <c r="O903" s="80"/>
      <c r="P903" s="81"/>
      <c r="Q903" s="81"/>
      <c r="R903" s="91"/>
      <c r="S903" s="91"/>
      <c r="T903" s="91"/>
      <c r="U903" s="91"/>
      <c r="V903" s="52"/>
      <c r="W903" s="52"/>
      <c r="X903" s="52"/>
      <c r="Y903" s="52"/>
      <c r="Z903" s="51"/>
      <c r="AA903" s="76"/>
      <c r="AB903" s="76"/>
      <c r="AC903" s="77"/>
      <c r="AD903" s="84" t="s">
        <v>12838</v>
      </c>
      <c r="AE903" s="84">
        <v>556</v>
      </c>
      <c r="AF903" s="84">
        <v>639</v>
      </c>
      <c r="AG903" s="84">
        <v>176606</v>
      </c>
      <c r="AH903" s="84">
        <v>7213</v>
      </c>
      <c r="AI903" s="84">
        <v>3600</v>
      </c>
      <c r="AJ903" s="84" t="s">
        <v>14830</v>
      </c>
      <c r="AK903" s="84" t="s">
        <v>16294</v>
      </c>
      <c r="AL903" s="88" t="s">
        <v>17161</v>
      </c>
      <c r="AM903" s="84" t="s">
        <v>1442</v>
      </c>
      <c r="AN903" s="86">
        <v>41331.634710648148</v>
      </c>
      <c r="AO903" s="88" t="s">
        <v>18512</v>
      </c>
      <c r="AP903" s="84" t="b">
        <v>0</v>
      </c>
      <c r="AQ903" s="84" t="b">
        <v>0</v>
      </c>
      <c r="AR903" s="84" t="b">
        <v>0</v>
      </c>
      <c r="AS903" s="84" t="s">
        <v>1001</v>
      </c>
      <c r="AT903" s="84">
        <v>13</v>
      </c>
      <c r="AU903" s="88" t="s">
        <v>19858</v>
      </c>
      <c r="AV903" s="84" t="b">
        <v>0</v>
      </c>
      <c r="AW903" s="84" t="s">
        <v>745</v>
      </c>
      <c r="AX903" s="88" t="s">
        <v>21982</v>
      </c>
      <c r="AY903" s="84" t="s">
        <v>66</v>
      </c>
      <c r="AZ903" s="2"/>
      <c r="BA903" s="3"/>
      <c r="BB903" s="3"/>
      <c r="BC903" s="3"/>
      <c r="BD903" s="3"/>
    </row>
    <row r="904" spans="1:56" x14ac:dyDescent="0.2">
      <c r="A904" s="69" t="s">
        <v>2769</v>
      </c>
      <c r="B904" s="70"/>
      <c r="C904" s="70"/>
      <c r="D904" s="71"/>
      <c r="E904" s="108"/>
      <c r="F904" s="113" t="s">
        <v>7282</v>
      </c>
      <c r="G904" s="109"/>
      <c r="H904" s="74"/>
      <c r="I904" s="75"/>
      <c r="J904" s="110"/>
      <c r="K904" s="74" t="s">
        <v>24138</v>
      </c>
      <c r="L904" s="111"/>
      <c r="M904" s="79"/>
      <c r="N904" s="79"/>
      <c r="O904" s="80"/>
      <c r="P904" s="81"/>
      <c r="Q904" s="81"/>
      <c r="R904" s="91"/>
      <c r="S904" s="91"/>
      <c r="T904" s="91"/>
      <c r="U904" s="91"/>
      <c r="V904" s="52"/>
      <c r="W904" s="52"/>
      <c r="X904" s="52"/>
      <c r="Y904" s="52"/>
      <c r="Z904" s="51"/>
      <c r="AA904" s="76"/>
      <c r="AB904" s="76"/>
      <c r="AC904" s="77"/>
      <c r="AD904" s="84" t="s">
        <v>12839</v>
      </c>
      <c r="AE904" s="84">
        <v>439</v>
      </c>
      <c r="AF904" s="84">
        <v>215</v>
      </c>
      <c r="AG904" s="84">
        <v>14892</v>
      </c>
      <c r="AH904" s="84">
        <v>26347</v>
      </c>
      <c r="AI904" s="84">
        <v>-28800</v>
      </c>
      <c r="AJ904" s="84" t="s">
        <v>14831</v>
      </c>
      <c r="AK904" s="84" t="s">
        <v>503</v>
      </c>
      <c r="AL904" s="84"/>
      <c r="AM904" s="84" t="s">
        <v>602</v>
      </c>
      <c r="AN904" s="86">
        <v>40982.087245370371</v>
      </c>
      <c r="AO904" s="88" t="s">
        <v>18513</v>
      </c>
      <c r="AP904" s="84" t="b">
        <v>1</v>
      </c>
      <c r="AQ904" s="84" t="b">
        <v>0</v>
      </c>
      <c r="AR904" s="84" t="b">
        <v>0</v>
      </c>
      <c r="AS904" s="84" t="s">
        <v>290</v>
      </c>
      <c r="AT904" s="84">
        <v>2</v>
      </c>
      <c r="AU904" s="88" t="s">
        <v>674</v>
      </c>
      <c r="AV904" s="84" t="b">
        <v>0</v>
      </c>
      <c r="AW904" s="84" t="s">
        <v>745</v>
      </c>
      <c r="AX904" s="88" t="s">
        <v>21983</v>
      </c>
      <c r="AY904" s="84" t="s">
        <v>66</v>
      </c>
      <c r="AZ904" s="2"/>
      <c r="BA904" s="3"/>
      <c r="BB904" s="3"/>
      <c r="BC904" s="3"/>
      <c r="BD904" s="3"/>
    </row>
    <row r="905" spans="1:56" x14ac:dyDescent="0.2">
      <c r="A905" s="69" t="s">
        <v>2770</v>
      </c>
      <c r="B905" s="70"/>
      <c r="C905" s="70"/>
      <c r="D905" s="71"/>
      <c r="E905" s="108"/>
      <c r="F905" s="113" t="s">
        <v>7283</v>
      </c>
      <c r="G905" s="109"/>
      <c r="H905" s="74"/>
      <c r="I905" s="75"/>
      <c r="J905" s="110"/>
      <c r="K905" s="74" t="s">
        <v>24139</v>
      </c>
      <c r="L905" s="111"/>
      <c r="M905" s="79"/>
      <c r="N905" s="79"/>
      <c r="O905" s="80"/>
      <c r="P905" s="81"/>
      <c r="Q905" s="81"/>
      <c r="R905" s="91"/>
      <c r="S905" s="91"/>
      <c r="T905" s="91"/>
      <c r="U905" s="91"/>
      <c r="V905" s="52"/>
      <c r="W905" s="52"/>
      <c r="X905" s="52"/>
      <c r="Y905" s="52"/>
      <c r="Z905" s="51"/>
      <c r="AA905" s="76"/>
      <c r="AB905" s="76"/>
      <c r="AC905" s="77"/>
      <c r="AD905" s="84" t="s">
        <v>12840</v>
      </c>
      <c r="AE905" s="84">
        <v>1651</v>
      </c>
      <c r="AF905" s="84">
        <v>625</v>
      </c>
      <c r="AG905" s="84">
        <v>46937</v>
      </c>
      <c r="AH905" s="84">
        <v>65028</v>
      </c>
      <c r="AI905" s="84"/>
      <c r="AJ905" s="84"/>
      <c r="AK905" s="84"/>
      <c r="AL905" s="84"/>
      <c r="AM905" s="84"/>
      <c r="AN905" s="86">
        <v>40247.132152777776</v>
      </c>
      <c r="AO905" s="88" t="s">
        <v>18514</v>
      </c>
      <c r="AP905" s="84" t="b">
        <v>1</v>
      </c>
      <c r="AQ905" s="84" t="b">
        <v>0</v>
      </c>
      <c r="AR905" s="84" t="b">
        <v>1</v>
      </c>
      <c r="AS905" s="84" t="s">
        <v>290</v>
      </c>
      <c r="AT905" s="84">
        <v>3</v>
      </c>
      <c r="AU905" s="88" t="s">
        <v>674</v>
      </c>
      <c r="AV905" s="84" t="b">
        <v>0</v>
      </c>
      <c r="AW905" s="84" t="s">
        <v>745</v>
      </c>
      <c r="AX905" s="88" t="s">
        <v>21984</v>
      </c>
      <c r="AY905" s="84" t="s">
        <v>66</v>
      </c>
      <c r="AZ905" s="2"/>
      <c r="BA905" s="3"/>
      <c r="BB905" s="3"/>
      <c r="BC905" s="3"/>
      <c r="BD905" s="3"/>
    </row>
    <row r="906" spans="1:56" x14ac:dyDescent="0.2">
      <c r="A906" s="69" t="s">
        <v>1990</v>
      </c>
      <c r="B906" s="70"/>
      <c r="C906" s="70"/>
      <c r="D906" s="71"/>
      <c r="E906" s="108"/>
      <c r="F906" s="113" t="s">
        <v>2020</v>
      </c>
      <c r="G906" s="109"/>
      <c r="H906" s="74"/>
      <c r="I906" s="75"/>
      <c r="J906" s="110"/>
      <c r="K906" s="74" t="s">
        <v>24140</v>
      </c>
      <c r="L906" s="111"/>
      <c r="M906" s="79"/>
      <c r="N906" s="79"/>
      <c r="O906" s="80"/>
      <c r="P906" s="81"/>
      <c r="Q906" s="81"/>
      <c r="R906" s="91"/>
      <c r="S906" s="91"/>
      <c r="T906" s="91"/>
      <c r="U906" s="91"/>
      <c r="V906" s="52"/>
      <c r="W906" s="52"/>
      <c r="X906" s="52"/>
      <c r="Y906" s="52"/>
      <c r="Z906" s="51"/>
      <c r="AA906" s="76"/>
      <c r="AB906" s="76"/>
      <c r="AC906" s="77"/>
      <c r="AD906" s="84" t="s">
        <v>2055</v>
      </c>
      <c r="AE906" s="84">
        <v>3301</v>
      </c>
      <c r="AF906" s="84">
        <v>2739</v>
      </c>
      <c r="AG906" s="84">
        <v>127225</v>
      </c>
      <c r="AH906" s="84">
        <v>114584</v>
      </c>
      <c r="AI906" s="84">
        <v>-28800</v>
      </c>
      <c r="AJ906" s="84" t="s">
        <v>2083</v>
      </c>
      <c r="AK906" s="84" t="s">
        <v>469</v>
      </c>
      <c r="AL906" s="84"/>
      <c r="AM906" s="84" t="s">
        <v>602</v>
      </c>
      <c r="AN906" s="86">
        <v>41971.867488425924</v>
      </c>
      <c r="AO906" s="84"/>
      <c r="AP906" s="84" t="b">
        <v>1</v>
      </c>
      <c r="AQ906" s="84" t="b">
        <v>0</v>
      </c>
      <c r="AR906" s="84" t="b">
        <v>0</v>
      </c>
      <c r="AS906" s="84" t="s">
        <v>290</v>
      </c>
      <c r="AT906" s="84">
        <v>242</v>
      </c>
      <c r="AU906" s="88" t="s">
        <v>674</v>
      </c>
      <c r="AV906" s="84" t="b">
        <v>0</v>
      </c>
      <c r="AW906" s="84" t="s">
        <v>745</v>
      </c>
      <c r="AX906" s="88" t="s">
        <v>2190</v>
      </c>
      <c r="AY906" s="84" t="s">
        <v>66</v>
      </c>
      <c r="AZ906" s="2"/>
      <c r="BA906" s="3"/>
      <c r="BB906" s="3"/>
      <c r="BC906" s="3"/>
      <c r="BD906" s="3"/>
    </row>
    <row r="907" spans="1:56" x14ac:dyDescent="0.2">
      <c r="A907" s="69" t="s">
        <v>2772</v>
      </c>
      <c r="B907" s="70"/>
      <c r="C907" s="70"/>
      <c r="D907" s="71"/>
      <c r="E907" s="108"/>
      <c r="F907" s="113" t="s">
        <v>7285</v>
      </c>
      <c r="G907" s="109"/>
      <c r="H907" s="74"/>
      <c r="I907" s="75"/>
      <c r="J907" s="110"/>
      <c r="K907" s="74" t="s">
        <v>24141</v>
      </c>
      <c r="L907" s="111"/>
      <c r="M907" s="79"/>
      <c r="N907" s="79"/>
      <c r="O907" s="80"/>
      <c r="P907" s="81"/>
      <c r="Q907" s="81"/>
      <c r="R907" s="91"/>
      <c r="S907" s="91"/>
      <c r="T907" s="91"/>
      <c r="U907" s="91"/>
      <c r="V907" s="52"/>
      <c r="W907" s="52"/>
      <c r="X907" s="52"/>
      <c r="Y907" s="52"/>
      <c r="Z907" s="51"/>
      <c r="AA907" s="76"/>
      <c r="AB907" s="76"/>
      <c r="AC907" s="77"/>
      <c r="AD907" s="84" t="s">
        <v>12841</v>
      </c>
      <c r="AE907" s="84">
        <v>4989</v>
      </c>
      <c r="AF907" s="84">
        <v>2109</v>
      </c>
      <c r="AG907" s="84">
        <v>57338</v>
      </c>
      <c r="AH907" s="84">
        <v>51677</v>
      </c>
      <c r="AI907" s="84">
        <v>-14400</v>
      </c>
      <c r="AJ907" s="84"/>
      <c r="AK907" s="84" t="s">
        <v>16295</v>
      </c>
      <c r="AL907" s="84"/>
      <c r="AM907" s="84" t="s">
        <v>617</v>
      </c>
      <c r="AN907" s="86">
        <v>40635.713541666664</v>
      </c>
      <c r="AO907" s="84"/>
      <c r="AP907" s="84" t="b">
        <v>0</v>
      </c>
      <c r="AQ907" s="84" t="b">
        <v>0</v>
      </c>
      <c r="AR907" s="84" t="b">
        <v>0</v>
      </c>
      <c r="AS907" s="84" t="s">
        <v>291</v>
      </c>
      <c r="AT907" s="84">
        <v>182</v>
      </c>
      <c r="AU907" s="88" t="s">
        <v>694</v>
      </c>
      <c r="AV907" s="84" t="b">
        <v>0</v>
      </c>
      <c r="AW907" s="84" t="s">
        <v>745</v>
      </c>
      <c r="AX907" s="88" t="s">
        <v>21985</v>
      </c>
      <c r="AY907" s="84" t="s">
        <v>66</v>
      </c>
      <c r="AZ907" s="2"/>
      <c r="BA907" s="3"/>
      <c r="BB907" s="3"/>
      <c r="BC907" s="3"/>
      <c r="BD907" s="3"/>
    </row>
    <row r="908" spans="1:56" x14ac:dyDescent="0.2">
      <c r="A908" s="69" t="s">
        <v>2773</v>
      </c>
      <c r="B908" s="70"/>
      <c r="C908" s="70"/>
      <c r="D908" s="71"/>
      <c r="E908" s="108"/>
      <c r="F908" s="113" t="s">
        <v>20621</v>
      </c>
      <c r="G908" s="109"/>
      <c r="H908" s="74"/>
      <c r="I908" s="75"/>
      <c r="J908" s="110"/>
      <c r="K908" s="74" t="s">
        <v>24142</v>
      </c>
      <c r="L908" s="111"/>
      <c r="M908" s="79"/>
      <c r="N908" s="79"/>
      <c r="O908" s="80"/>
      <c r="P908" s="81"/>
      <c r="Q908" s="81"/>
      <c r="R908" s="91"/>
      <c r="S908" s="91"/>
      <c r="T908" s="91"/>
      <c r="U908" s="91"/>
      <c r="V908" s="52"/>
      <c r="W908" s="52"/>
      <c r="X908" s="52"/>
      <c r="Y908" s="52"/>
      <c r="Z908" s="51"/>
      <c r="AA908" s="76"/>
      <c r="AB908" s="76"/>
      <c r="AC908" s="77"/>
      <c r="AD908" s="84" t="s">
        <v>12842</v>
      </c>
      <c r="AE908" s="84">
        <v>251</v>
      </c>
      <c r="AF908" s="84">
        <v>104</v>
      </c>
      <c r="AG908" s="84">
        <v>11169</v>
      </c>
      <c r="AH908" s="84">
        <v>2159</v>
      </c>
      <c r="AI908" s="84"/>
      <c r="AJ908" s="84" t="s">
        <v>14832</v>
      </c>
      <c r="AK908" s="84" t="s">
        <v>604</v>
      </c>
      <c r="AL908" s="84"/>
      <c r="AM908" s="84"/>
      <c r="AN908" s="86">
        <v>40937.856956018521</v>
      </c>
      <c r="AO908" s="88" t="s">
        <v>18515</v>
      </c>
      <c r="AP908" s="84" t="b">
        <v>0</v>
      </c>
      <c r="AQ908" s="84" t="b">
        <v>0</v>
      </c>
      <c r="AR908" s="84" t="b">
        <v>1</v>
      </c>
      <c r="AS908" s="84" t="s">
        <v>291</v>
      </c>
      <c r="AT908" s="84">
        <v>16</v>
      </c>
      <c r="AU908" s="88" t="s">
        <v>19859</v>
      </c>
      <c r="AV908" s="84" t="b">
        <v>0</v>
      </c>
      <c r="AW908" s="84" t="s">
        <v>745</v>
      </c>
      <c r="AX908" s="88" t="s">
        <v>21986</v>
      </c>
      <c r="AY908" s="84" t="s">
        <v>66</v>
      </c>
      <c r="AZ908" s="2"/>
      <c r="BA908" s="3"/>
      <c r="BB908" s="3"/>
      <c r="BC908" s="3"/>
      <c r="BD908" s="3"/>
    </row>
    <row r="909" spans="1:56" x14ac:dyDescent="0.2">
      <c r="A909" s="69" t="s">
        <v>2775</v>
      </c>
      <c r="B909" s="70"/>
      <c r="C909" s="70"/>
      <c r="D909" s="71"/>
      <c r="E909" s="108"/>
      <c r="F909" s="113" t="s">
        <v>275</v>
      </c>
      <c r="G909" s="109"/>
      <c r="H909" s="74"/>
      <c r="I909" s="75"/>
      <c r="J909" s="110"/>
      <c r="K909" s="74" t="s">
        <v>24143</v>
      </c>
      <c r="L909" s="111"/>
      <c r="M909" s="79"/>
      <c r="N909" s="79"/>
      <c r="O909" s="80"/>
      <c r="P909" s="81"/>
      <c r="Q909" s="81"/>
      <c r="R909" s="91"/>
      <c r="S909" s="91"/>
      <c r="T909" s="91"/>
      <c r="U909" s="91"/>
      <c r="V909" s="52"/>
      <c r="W909" s="52"/>
      <c r="X909" s="52"/>
      <c r="Y909" s="52"/>
      <c r="Z909" s="51"/>
      <c r="AA909" s="76"/>
      <c r="AB909" s="76"/>
      <c r="AC909" s="77"/>
      <c r="AD909" s="84" t="s">
        <v>12843</v>
      </c>
      <c r="AE909" s="84">
        <v>21</v>
      </c>
      <c r="AF909" s="84">
        <v>34</v>
      </c>
      <c r="AG909" s="84">
        <v>7585</v>
      </c>
      <c r="AH909" s="84">
        <v>8087</v>
      </c>
      <c r="AI909" s="84"/>
      <c r="AJ909" s="84" t="s">
        <v>14833</v>
      </c>
      <c r="AK909" s="84" t="s">
        <v>16296</v>
      </c>
      <c r="AL909" s="84"/>
      <c r="AM909" s="84"/>
      <c r="AN909" s="86">
        <v>43008.933668981481</v>
      </c>
      <c r="AO909" s="84"/>
      <c r="AP909" s="84" t="b">
        <v>0</v>
      </c>
      <c r="AQ909" s="84" t="b">
        <v>1</v>
      </c>
      <c r="AR909" s="84" t="b">
        <v>0</v>
      </c>
      <c r="AS909" s="84" t="s">
        <v>2154</v>
      </c>
      <c r="AT909" s="84">
        <v>0</v>
      </c>
      <c r="AU909" s="88" t="s">
        <v>674</v>
      </c>
      <c r="AV909" s="84" t="b">
        <v>0</v>
      </c>
      <c r="AW909" s="84" t="s">
        <v>745</v>
      </c>
      <c r="AX909" s="88" t="s">
        <v>21987</v>
      </c>
      <c r="AY909" s="84" t="s">
        <v>66</v>
      </c>
      <c r="AZ909" s="2"/>
      <c r="BA909" s="3"/>
      <c r="BB909" s="3"/>
      <c r="BC909" s="3"/>
      <c r="BD909" s="3"/>
    </row>
    <row r="910" spans="1:56" x14ac:dyDescent="0.2">
      <c r="A910" s="69" t="s">
        <v>2776</v>
      </c>
      <c r="B910" s="70"/>
      <c r="C910" s="70"/>
      <c r="D910" s="71"/>
      <c r="E910" s="108"/>
      <c r="F910" s="113" t="s">
        <v>7287</v>
      </c>
      <c r="G910" s="109"/>
      <c r="H910" s="74"/>
      <c r="I910" s="75"/>
      <c r="J910" s="110"/>
      <c r="K910" s="74" t="s">
        <v>24144</v>
      </c>
      <c r="L910" s="111"/>
      <c r="M910" s="79"/>
      <c r="N910" s="79"/>
      <c r="O910" s="80"/>
      <c r="P910" s="81"/>
      <c r="Q910" s="81"/>
      <c r="R910" s="91"/>
      <c r="S910" s="91"/>
      <c r="T910" s="91"/>
      <c r="U910" s="91"/>
      <c r="V910" s="52"/>
      <c r="W910" s="52"/>
      <c r="X910" s="52"/>
      <c r="Y910" s="52"/>
      <c r="Z910" s="51"/>
      <c r="AA910" s="76"/>
      <c r="AB910" s="76"/>
      <c r="AC910" s="77"/>
      <c r="AD910" s="84" t="s">
        <v>12844</v>
      </c>
      <c r="AE910" s="84">
        <v>202</v>
      </c>
      <c r="AF910" s="84">
        <v>73</v>
      </c>
      <c r="AG910" s="84">
        <v>464</v>
      </c>
      <c r="AH910" s="84">
        <v>402</v>
      </c>
      <c r="AI910" s="84">
        <v>-28800</v>
      </c>
      <c r="AJ910" s="84"/>
      <c r="AK910" s="84"/>
      <c r="AL910" s="88" t="s">
        <v>17162</v>
      </c>
      <c r="AM910" s="84" t="s">
        <v>602</v>
      </c>
      <c r="AN910" s="86">
        <v>43036.798877314817</v>
      </c>
      <c r="AO910" s="84"/>
      <c r="AP910" s="84" t="b">
        <v>0</v>
      </c>
      <c r="AQ910" s="84" t="b">
        <v>0</v>
      </c>
      <c r="AR910" s="84" t="b">
        <v>0</v>
      </c>
      <c r="AS910" s="84" t="s">
        <v>290</v>
      </c>
      <c r="AT910" s="84">
        <v>0</v>
      </c>
      <c r="AU910" s="88" t="s">
        <v>674</v>
      </c>
      <c r="AV910" s="84" t="b">
        <v>0</v>
      </c>
      <c r="AW910" s="84" t="s">
        <v>745</v>
      </c>
      <c r="AX910" s="88" t="s">
        <v>21988</v>
      </c>
      <c r="AY910" s="84" t="s">
        <v>66</v>
      </c>
      <c r="AZ910" s="2"/>
      <c r="BA910" s="3"/>
      <c r="BB910" s="3"/>
      <c r="BC910" s="3"/>
      <c r="BD910" s="3"/>
    </row>
    <row r="911" spans="1:56" x14ac:dyDescent="0.2">
      <c r="A911" s="69" t="s">
        <v>3970</v>
      </c>
      <c r="B911" s="70"/>
      <c r="C911" s="70"/>
      <c r="D911" s="71"/>
      <c r="E911" s="108"/>
      <c r="F911" s="113" t="s">
        <v>20622</v>
      </c>
      <c r="G911" s="109"/>
      <c r="H911" s="74"/>
      <c r="I911" s="75"/>
      <c r="J911" s="110"/>
      <c r="K911" s="74" t="s">
        <v>24145</v>
      </c>
      <c r="L911" s="111"/>
      <c r="M911" s="79"/>
      <c r="N911" s="79"/>
      <c r="O911" s="80"/>
      <c r="P911" s="81"/>
      <c r="Q911" s="81"/>
      <c r="R911" s="91"/>
      <c r="S911" s="91"/>
      <c r="T911" s="91"/>
      <c r="U911" s="91"/>
      <c r="V911" s="52"/>
      <c r="W911" s="52"/>
      <c r="X911" s="52"/>
      <c r="Y911" s="52"/>
      <c r="Z911" s="51"/>
      <c r="AA911" s="76"/>
      <c r="AB911" s="76"/>
      <c r="AC911" s="77"/>
      <c r="AD911" s="84" t="s">
        <v>12845</v>
      </c>
      <c r="AE911" s="84">
        <v>4999</v>
      </c>
      <c r="AF911" s="84">
        <v>1231</v>
      </c>
      <c r="AG911" s="84">
        <v>11912</v>
      </c>
      <c r="AH911" s="84">
        <v>5562</v>
      </c>
      <c r="AI911" s="84">
        <v>-10800</v>
      </c>
      <c r="AJ911" s="84"/>
      <c r="AK911" s="84" t="s">
        <v>1341</v>
      </c>
      <c r="AL911" s="84"/>
      <c r="AM911" s="84" t="s">
        <v>1538</v>
      </c>
      <c r="AN911" s="86">
        <v>40539.759432870371</v>
      </c>
      <c r="AO911" s="88" t="s">
        <v>18516</v>
      </c>
      <c r="AP911" s="84" t="b">
        <v>0</v>
      </c>
      <c r="AQ911" s="84" t="b">
        <v>0</v>
      </c>
      <c r="AR911" s="84" t="b">
        <v>0</v>
      </c>
      <c r="AS911" s="84" t="s">
        <v>290</v>
      </c>
      <c r="AT911" s="84">
        <v>7</v>
      </c>
      <c r="AU911" s="88" t="s">
        <v>19860</v>
      </c>
      <c r="AV911" s="84" t="b">
        <v>0</v>
      </c>
      <c r="AW911" s="84" t="s">
        <v>745</v>
      </c>
      <c r="AX911" s="88" t="s">
        <v>21989</v>
      </c>
      <c r="AY911" s="84" t="s">
        <v>65</v>
      </c>
      <c r="AZ911" s="2"/>
      <c r="BA911" s="3"/>
      <c r="BB911" s="3"/>
      <c r="BC911" s="3"/>
      <c r="BD911" s="3"/>
    </row>
    <row r="912" spans="1:56" x14ac:dyDescent="0.2">
      <c r="A912" s="69" t="s">
        <v>3971</v>
      </c>
      <c r="B912" s="70"/>
      <c r="C912" s="70"/>
      <c r="D912" s="71"/>
      <c r="E912" s="108"/>
      <c r="F912" s="113" t="s">
        <v>20623</v>
      </c>
      <c r="G912" s="109"/>
      <c r="H912" s="74"/>
      <c r="I912" s="75"/>
      <c r="J912" s="110"/>
      <c r="K912" s="74" t="s">
        <v>24146</v>
      </c>
      <c r="L912" s="111"/>
      <c r="M912" s="79"/>
      <c r="N912" s="79"/>
      <c r="O912" s="80"/>
      <c r="P912" s="81"/>
      <c r="Q912" s="81"/>
      <c r="R912" s="91"/>
      <c r="S912" s="91"/>
      <c r="T912" s="91"/>
      <c r="U912" s="91"/>
      <c r="V912" s="52"/>
      <c r="W912" s="52"/>
      <c r="X912" s="52"/>
      <c r="Y912" s="52"/>
      <c r="Z912" s="51"/>
      <c r="AA912" s="76"/>
      <c r="AB912" s="76"/>
      <c r="AC912" s="77"/>
      <c r="AD912" s="84" t="s">
        <v>12846</v>
      </c>
      <c r="AE912" s="84">
        <v>6210</v>
      </c>
      <c r="AF912" s="84">
        <v>7270</v>
      </c>
      <c r="AG912" s="84">
        <v>9604</v>
      </c>
      <c r="AH912" s="84">
        <v>12102</v>
      </c>
      <c r="AI912" s="84">
        <v>-28800</v>
      </c>
      <c r="AJ912" s="84" t="s">
        <v>14834</v>
      </c>
      <c r="AK912" s="84"/>
      <c r="AL912" s="88" t="s">
        <v>17163</v>
      </c>
      <c r="AM912" s="84" t="s">
        <v>602</v>
      </c>
      <c r="AN912" s="86">
        <v>42174.591574074075</v>
      </c>
      <c r="AO912" s="88" t="s">
        <v>18517</v>
      </c>
      <c r="AP912" s="84" t="b">
        <v>0</v>
      </c>
      <c r="AQ912" s="84" t="b">
        <v>0</v>
      </c>
      <c r="AR912" s="84" t="b">
        <v>0</v>
      </c>
      <c r="AS912" s="84" t="s">
        <v>290</v>
      </c>
      <c r="AT912" s="84">
        <v>8</v>
      </c>
      <c r="AU912" s="88" t="s">
        <v>674</v>
      </c>
      <c r="AV912" s="84" t="b">
        <v>0</v>
      </c>
      <c r="AW912" s="84" t="s">
        <v>745</v>
      </c>
      <c r="AX912" s="88" t="s">
        <v>21990</v>
      </c>
      <c r="AY912" s="84" t="s">
        <v>65</v>
      </c>
      <c r="AZ912" s="2"/>
      <c r="BA912" s="3"/>
      <c r="BB912" s="3"/>
      <c r="BC912" s="3"/>
      <c r="BD912" s="3"/>
    </row>
    <row r="913" spans="1:56" x14ac:dyDescent="0.2">
      <c r="A913" s="69" t="s">
        <v>2777</v>
      </c>
      <c r="B913" s="70"/>
      <c r="C913" s="70"/>
      <c r="D913" s="71"/>
      <c r="E913" s="108"/>
      <c r="F913" s="113" t="s">
        <v>7288</v>
      </c>
      <c r="G913" s="109"/>
      <c r="H913" s="74"/>
      <c r="I913" s="75"/>
      <c r="J913" s="110"/>
      <c r="K913" s="74" t="s">
        <v>24147</v>
      </c>
      <c r="L913" s="111"/>
      <c r="M913" s="79"/>
      <c r="N913" s="79"/>
      <c r="O913" s="80"/>
      <c r="P913" s="81"/>
      <c r="Q913" s="81"/>
      <c r="R913" s="91"/>
      <c r="S913" s="91"/>
      <c r="T913" s="91"/>
      <c r="U913" s="91"/>
      <c r="V913" s="52"/>
      <c r="W913" s="52"/>
      <c r="X913" s="52"/>
      <c r="Y913" s="52"/>
      <c r="Z913" s="51"/>
      <c r="AA913" s="76"/>
      <c r="AB913" s="76"/>
      <c r="AC913" s="77"/>
      <c r="AD913" s="84" t="s">
        <v>12847</v>
      </c>
      <c r="AE913" s="84">
        <v>418</v>
      </c>
      <c r="AF913" s="84">
        <v>125</v>
      </c>
      <c r="AG913" s="84">
        <v>2902</v>
      </c>
      <c r="AH913" s="84">
        <v>1003</v>
      </c>
      <c r="AI913" s="84">
        <v>-28800</v>
      </c>
      <c r="AJ913" s="84" t="s">
        <v>14835</v>
      </c>
      <c r="AK913" s="84" t="s">
        <v>1437</v>
      </c>
      <c r="AL913" s="84"/>
      <c r="AM913" s="84" t="s">
        <v>602</v>
      </c>
      <c r="AN913" s="86">
        <v>39947.694293981483</v>
      </c>
      <c r="AO913" s="88" t="s">
        <v>18518</v>
      </c>
      <c r="AP913" s="84" t="b">
        <v>1</v>
      </c>
      <c r="AQ913" s="84" t="b">
        <v>0</v>
      </c>
      <c r="AR913" s="84" t="b">
        <v>1</v>
      </c>
      <c r="AS913" s="84" t="s">
        <v>290</v>
      </c>
      <c r="AT913" s="84">
        <v>4</v>
      </c>
      <c r="AU913" s="88" t="s">
        <v>674</v>
      </c>
      <c r="AV913" s="84" t="b">
        <v>0</v>
      </c>
      <c r="AW913" s="84" t="s">
        <v>745</v>
      </c>
      <c r="AX913" s="88" t="s">
        <v>21991</v>
      </c>
      <c r="AY913" s="84" t="s">
        <v>66</v>
      </c>
      <c r="AZ913" s="2"/>
      <c r="BA913" s="3"/>
      <c r="BB913" s="3"/>
      <c r="BC913" s="3"/>
      <c r="BD913" s="3"/>
    </row>
    <row r="914" spans="1:56" x14ac:dyDescent="0.2">
      <c r="A914" s="69" t="s">
        <v>3972</v>
      </c>
      <c r="B914" s="70"/>
      <c r="C914" s="70"/>
      <c r="D914" s="71"/>
      <c r="E914" s="108"/>
      <c r="F914" s="113" t="s">
        <v>20624</v>
      </c>
      <c r="G914" s="109"/>
      <c r="H914" s="74"/>
      <c r="I914" s="75"/>
      <c r="J914" s="110"/>
      <c r="K914" s="74" t="s">
        <v>24148</v>
      </c>
      <c r="L914" s="111"/>
      <c r="M914" s="79"/>
      <c r="N914" s="79"/>
      <c r="O914" s="80"/>
      <c r="P914" s="81"/>
      <c r="Q914" s="81"/>
      <c r="R914" s="91"/>
      <c r="S914" s="91"/>
      <c r="T914" s="91"/>
      <c r="U914" s="91"/>
      <c r="V914" s="52"/>
      <c r="W914" s="52"/>
      <c r="X914" s="52"/>
      <c r="Y914" s="52"/>
      <c r="Z914" s="51"/>
      <c r="AA914" s="76"/>
      <c r="AB914" s="76"/>
      <c r="AC914" s="77"/>
      <c r="AD914" s="84" t="s">
        <v>12848</v>
      </c>
      <c r="AE914" s="84">
        <v>1902</v>
      </c>
      <c r="AF914" s="84">
        <v>91878</v>
      </c>
      <c r="AG914" s="84">
        <v>18221</v>
      </c>
      <c r="AH914" s="84">
        <v>4881</v>
      </c>
      <c r="AI914" s="84">
        <v>-18000</v>
      </c>
      <c r="AJ914" s="84" t="s">
        <v>14836</v>
      </c>
      <c r="AK914" s="84" t="s">
        <v>1379</v>
      </c>
      <c r="AL914" s="88" t="s">
        <v>17164</v>
      </c>
      <c r="AM914" s="84" t="s">
        <v>607</v>
      </c>
      <c r="AN914" s="86">
        <v>39797.813055555554</v>
      </c>
      <c r="AO914" s="88" t="s">
        <v>18519</v>
      </c>
      <c r="AP914" s="84" t="b">
        <v>0</v>
      </c>
      <c r="AQ914" s="84" t="b">
        <v>0</v>
      </c>
      <c r="AR914" s="84" t="b">
        <v>0</v>
      </c>
      <c r="AS914" s="84" t="s">
        <v>290</v>
      </c>
      <c r="AT914" s="84">
        <v>1214</v>
      </c>
      <c r="AU914" s="88" t="s">
        <v>19861</v>
      </c>
      <c r="AV914" s="84" t="b">
        <v>1</v>
      </c>
      <c r="AW914" s="84" t="s">
        <v>745</v>
      </c>
      <c r="AX914" s="88" t="s">
        <v>21992</v>
      </c>
      <c r="AY914" s="84" t="s">
        <v>65</v>
      </c>
      <c r="AZ914" s="2"/>
      <c r="BA914" s="3"/>
      <c r="BB914" s="3"/>
      <c r="BC914" s="3"/>
      <c r="BD914" s="3"/>
    </row>
    <row r="915" spans="1:56" x14ac:dyDescent="0.2">
      <c r="A915" s="69" t="s">
        <v>2778</v>
      </c>
      <c r="B915" s="70"/>
      <c r="C915" s="70"/>
      <c r="D915" s="71"/>
      <c r="E915" s="108"/>
      <c r="F915" s="113" t="s">
        <v>7289</v>
      </c>
      <c r="G915" s="109"/>
      <c r="H915" s="74"/>
      <c r="I915" s="75"/>
      <c r="J915" s="110"/>
      <c r="K915" s="74" t="s">
        <v>24149</v>
      </c>
      <c r="L915" s="111"/>
      <c r="M915" s="79"/>
      <c r="N915" s="79"/>
      <c r="O915" s="80"/>
      <c r="P915" s="81"/>
      <c r="Q915" s="81"/>
      <c r="R915" s="91"/>
      <c r="S915" s="91"/>
      <c r="T915" s="91"/>
      <c r="U915" s="91"/>
      <c r="V915" s="52"/>
      <c r="W915" s="52"/>
      <c r="X915" s="52"/>
      <c r="Y915" s="52"/>
      <c r="Z915" s="51"/>
      <c r="AA915" s="76"/>
      <c r="AB915" s="76"/>
      <c r="AC915" s="77"/>
      <c r="AD915" s="84" t="s">
        <v>12849</v>
      </c>
      <c r="AE915" s="84">
        <v>1052</v>
      </c>
      <c r="AF915" s="84">
        <v>65337</v>
      </c>
      <c r="AG915" s="84">
        <v>156679</v>
      </c>
      <c r="AH915" s="84">
        <v>34472</v>
      </c>
      <c r="AI915" s="84">
        <v>19800</v>
      </c>
      <c r="AJ915" s="84" t="s">
        <v>14837</v>
      </c>
      <c r="AK915" s="84" t="s">
        <v>16297</v>
      </c>
      <c r="AL915" s="88" t="s">
        <v>17165</v>
      </c>
      <c r="AM915" s="84" t="s">
        <v>1558</v>
      </c>
      <c r="AN915" s="86">
        <v>40360.434201388889</v>
      </c>
      <c r="AO915" s="88" t="s">
        <v>18520</v>
      </c>
      <c r="AP915" s="84" t="b">
        <v>0</v>
      </c>
      <c r="AQ915" s="84" t="b">
        <v>0</v>
      </c>
      <c r="AR915" s="84" t="b">
        <v>0</v>
      </c>
      <c r="AS915" s="84" t="s">
        <v>290</v>
      </c>
      <c r="AT915" s="84">
        <v>475</v>
      </c>
      <c r="AU915" s="88" t="s">
        <v>681</v>
      </c>
      <c r="AV915" s="84" t="b">
        <v>1</v>
      </c>
      <c r="AW915" s="84" t="s">
        <v>745</v>
      </c>
      <c r="AX915" s="88" t="s">
        <v>21993</v>
      </c>
      <c r="AY915" s="84" t="s">
        <v>66</v>
      </c>
      <c r="AZ915" s="2"/>
      <c r="BA915" s="3"/>
      <c r="BB915" s="3"/>
      <c r="BC915" s="3"/>
      <c r="BD915" s="3"/>
    </row>
    <row r="916" spans="1:56" x14ac:dyDescent="0.2">
      <c r="A916" s="69" t="s">
        <v>2779</v>
      </c>
      <c r="B916" s="70"/>
      <c r="C916" s="70"/>
      <c r="D916" s="71"/>
      <c r="E916" s="108"/>
      <c r="F916" s="113" t="s">
        <v>7290</v>
      </c>
      <c r="G916" s="109"/>
      <c r="H916" s="74"/>
      <c r="I916" s="75"/>
      <c r="J916" s="110"/>
      <c r="K916" s="74" t="s">
        <v>24150</v>
      </c>
      <c r="L916" s="111"/>
      <c r="M916" s="79"/>
      <c r="N916" s="79"/>
      <c r="O916" s="80"/>
      <c r="P916" s="81"/>
      <c r="Q916" s="81"/>
      <c r="R916" s="91"/>
      <c r="S916" s="91"/>
      <c r="T916" s="91"/>
      <c r="U916" s="91"/>
      <c r="V916" s="52"/>
      <c r="W916" s="52"/>
      <c r="X916" s="52"/>
      <c r="Y916" s="52"/>
      <c r="Z916" s="51"/>
      <c r="AA916" s="76"/>
      <c r="AB916" s="76"/>
      <c r="AC916" s="77"/>
      <c r="AD916" s="84" t="s">
        <v>12850</v>
      </c>
      <c r="AE916" s="84">
        <v>391</v>
      </c>
      <c r="AF916" s="84">
        <v>403</v>
      </c>
      <c r="AG916" s="84">
        <v>1243</v>
      </c>
      <c r="AH916" s="84">
        <v>4592</v>
      </c>
      <c r="AI916" s="84">
        <v>19800</v>
      </c>
      <c r="AJ916" s="84"/>
      <c r="AK916" s="84" t="s">
        <v>16298</v>
      </c>
      <c r="AL916" s="84"/>
      <c r="AM916" s="84" t="s">
        <v>1414</v>
      </c>
      <c r="AN916" s="86">
        <v>39988.261284722219</v>
      </c>
      <c r="AO916" s="88" t="s">
        <v>18521</v>
      </c>
      <c r="AP916" s="84" t="b">
        <v>1</v>
      </c>
      <c r="AQ916" s="84" t="b">
        <v>0</v>
      </c>
      <c r="AR916" s="84" t="b">
        <v>1</v>
      </c>
      <c r="AS916" s="84" t="s">
        <v>290</v>
      </c>
      <c r="AT916" s="84">
        <v>0</v>
      </c>
      <c r="AU916" s="88" t="s">
        <v>674</v>
      </c>
      <c r="AV916" s="84" t="b">
        <v>0</v>
      </c>
      <c r="AW916" s="84" t="s">
        <v>745</v>
      </c>
      <c r="AX916" s="88" t="s">
        <v>21994</v>
      </c>
      <c r="AY916" s="84" t="s">
        <v>66</v>
      </c>
      <c r="AZ916" s="2"/>
      <c r="BA916" s="3"/>
      <c r="BB916" s="3"/>
      <c r="BC916" s="3"/>
      <c r="BD916" s="3"/>
    </row>
    <row r="917" spans="1:56" x14ac:dyDescent="0.2">
      <c r="A917" s="69" t="s">
        <v>2780</v>
      </c>
      <c r="B917" s="70"/>
      <c r="C917" s="70"/>
      <c r="D917" s="71"/>
      <c r="E917" s="108"/>
      <c r="F917" s="113" t="s">
        <v>7291</v>
      </c>
      <c r="G917" s="109"/>
      <c r="H917" s="74"/>
      <c r="I917" s="75"/>
      <c r="J917" s="110"/>
      <c r="K917" s="74" t="s">
        <v>24151</v>
      </c>
      <c r="L917" s="111"/>
      <c r="M917" s="79"/>
      <c r="N917" s="79"/>
      <c r="O917" s="80"/>
      <c r="P917" s="81"/>
      <c r="Q917" s="81"/>
      <c r="R917" s="91"/>
      <c r="S917" s="91"/>
      <c r="T917" s="91"/>
      <c r="U917" s="91"/>
      <c r="V917" s="52"/>
      <c r="W917" s="52"/>
      <c r="X917" s="52"/>
      <c r="Y917" s="52"/>
      <c r="Z917" s="51"/>
      <c r="AA917" s="76"/>
      <c r="AB917" s="76"/>
      <c r="AC917" s="77"/>
      <c r="AD917" s="84" t="s">
        <v>12851</v>
      </c>
      <c r="AE917" s="84">
        <v>224</v>
      </c>
      <c r="AF917" s="84">
        <v>1189</v>
      </c>
      <c r="AG917" s="84">
        <v>61400</v>
      </c>
      <c r="AH917" s="84">
        <v>12085</v>
      </c>
      <c r="AI917" s="84">
        <v>-21600</v>
      </c>
      <c r="AJ917" s="84" t="s">
        <v>14838</v>
      </c>
      <c r="AK917" s="84" t="s">
        <v>16299</v>
      </c>
      <c r="AL917" s="88" t="s">
        <v>17166</v>
      </c>
      <c r="AM917" s="84" t="s">
        <v>601</v>
      </c>
      <c r="AN917" s="86">
        <v>40777.028587962966</v>
      </c>
      <c r="AO917" s="88" t="s">
        <v>18522</v>
      </c>
      <c r="AP917" s="84" t="b">
        <v>0</v>
      </c>
      <c r="AQ917" s="84" t="b">
        <v>0</v>
      </c>
      <c r="AR917" s="84" t="b">
        <v>1</v>
      </c>
      <c r="AS917" s="84" t="s">
        <v>291</v>
      </c>
      <c r="AT917" s="84">
        <v>4</v>
      </c>
      <c r="AU917" s="88" t="s">
        <v>19862</v>
      </c>
      <c r="AV917" s="84" t="b">
        <v>0</v>
      </c>
      <c r="AW917" s="84" t="s">
        <v>745</v>
      </c>
      <c r="AX917" s="88" t="s">
        <v>21995</v>
      </c>
      <c r="AY917" s="84" t="s">
        <v>66</v>
      </c>
      <c r="AZ917" s="2"/>
      <c r="BA917" s="3"/>
      <c r="BB917" s="3"/>
      <c r="BC917" s="3"/>
      <c r="BD917" s="3"/>
    </row>
    <row r="918" spans="1:56" x14ac:dyDescent="0.2">
      <c r="A918" s="69" t="s">
        <v>3973</v>
      </c>
      <c r="B918" s="70"/>
      <c r="C918" s="70"/>
      <c r="D918" s="71"/>
      <c r="E918" s="108"/>
      <c r="F918" s="113" t="s">
        <v>20625</v>
      </c>
      <c r="G918" s="109"/>
      <c r="H918" s="74"/>
      <c r="I918" s="75"/>
      <c r="J918" s="110"/>
      <c r="K918" s="74" t="s">
        <v>24152</v>
      </c>
      <c r="L918" s="111"/>
      <c r="M918" s="79"/>
      <c r="N918" s="79"/>
      <c r="O918" s="80"/>
      <c r="P918" s="81"/>
      <c r="Q918" s="81"/>
      <c r="R918" s="91"/>
      <c r="S918" s="91"/>
      <c r="T918" s="91"/>
      <c r="U918" s="91"/>
      <c r="V918" s="52"/>
      <c r="W918" s="52"/>
      <c r="X918" s="52"/>
      <c r="Y918" s="52"/>
      <c r="Z918" s="51"/>
      <c r="AA918" s="76"/>
      <c r="AB918" s="76"/>
      <c r="AC918" s="77"/>
      <c r="AD918" s="84" t="s">
        <v>12852</v>
      </c>
      <c r="AE918" s="84">
        <v>840</v>
      </c>
      <c r="AF918" s="84">
        <v>951</v>
      </c>
      <c r="AG918" s="84">
        <v>1307</v>
      </c>
      <c r="AH918" s="84">
        <v>261</v>
      </c>
      <c r="AI918" s="84"/>
      <c r="AJ918" s="84" t="s">
        <v>14839</v>
      </c>
      <c r="AK918" s="84"/>
      <c r="AL918" s="84"/>
      <c r="AM918" s="84"/>
      <c r="AN918" s="86">
        <v>42588.717152777775</v>
      </c>
      <c r="AO918" s="88" t="s">
        <v>18523</v>
      </c>
      <c r="AP918" s="84" t="b">
        <v>1</v>
      </c>
      <c r="AQ918" s="84" t="b">
        <v>0</v>
      </c>
      <c r="AR918" s="84" t="b">
        <v>0</v>
      </c>
      <c r="AS918" s="84" t="s">
        <v>290</v>
      </c>
      <c r="AT918" s="84">
        <v>3</v>
      </c>
      <c r="AU918" s="84"/>
      <c r="AV918" s="84" t="b">
        <v>0</v>
      </c>
      <c r="AW918" s="84" t="s">
        <v>745</v>
      </c>
      <c r="AX918" s="88" t="s">
        <v>21996</v>
      </c>
      <c r="AY918" s="84" t="s">
        <v>65</v>
      </c>
      <c r="AZ918" s="2"/>
      <c r="BA918" s="3"/>
      <c r="BB918" s="3"/>
      <c r="BC918" s="3"/>
      <c r="BD918" s="3"/>
    </row>
    <row r="919" spans="1:56" x14ac:dyDescent="0.2">
      <c r="A919" s="69" t="s">
        <v>3974</v>
      </c>
      <c r="B919" s="70"/>
      <c r="C919" s="70"/>
      <c r="D919" s="71"/>
      <c r="E919" s="108"/>
      <c r="F919" s="113" t="s">
        <v>20626</v>
      </c>
      <c r="G919" s="109"/>
      <c r="H919" s="74"/>
      <c r="I919" s="75"/>
      <c r="J919" s="110"/>
      <c r="K919" s="74" t="s">
        <v>24153</v>
      </c>
      <c r="L919" s="111"/>
      <c r="M919" s="79"/>
      <c r="N919" s="79"/>
      <c r="O919" s="80"/>
      <c r="P919" s="81"/>
      <c r="Q919" s="81"/>
      <c r="R919" s="91"/>
      <c r="S919" s="91"/>
      <c r="T919" s="91"/>
      <c r="U919" s="91"/>
      <c r="V919" s="52"/>
      <c r="W919" s="52"/>
      <c r="X919" s="52"/>
      <c r="Y919" s="52"/>
      <c r="Z919" s="51"/>
      <c r="AA919" s="76"/>
      <c r="AB919" s="76"/>
      <c r="AC919" s="77"/>
      <c r="AD919" s="84" t="s">
        <v>12853</v>
      </c>
      <c r="AE919" s="84">
        <v>3159</v>
      </c>
      <c r="AF919" s="84">
        <v>1998783</v>
      </c>
      <c r="AG919" s="84">
        <v>45727</v>
      </c>
      <c r="AH919" s="84">
        <v>23578</v>
      </c>
      <c r="AI919" s="84">
        <v>-21600</v>
      </c>
      <c r="AJ919" s="84" t="s">
        <v>14840</v>
      </c>
      <c r="AK919" s="84" t="s">
        <v>16300</v>
      </c>
      <c r="AL919" s="88" t="s">
        <v>17167</v>
      </c>
      <c r="AM919" s="84" t="s">
        <v>604</v>
      </c>
      <c r="AN919" s="86">
        <v>40142.902766203704</v>
      </c>
      <c r="AO919" s="88" t="s">
        <v>18524</v>
      </c>
      <c r="AP919" s="84" t="b">
        <v>0</v>
      </c>
      <c r="AQ919" s="84" t="b">
        <v>0</v>
      </c>
      <c r="AR919" s="84" t="b">
        <v>1</v>
      </c>
      <c r="AS919" s="84" t="s">
        <v>291</v>
      </c>
      <c r="AT919" s="84">
        <v>3048</v>
      </c>
      <c r="AU919" s="88" t="s">
        <v>19863</v>
      </c>
      <c r="AV919" s="84" t="b">
        <v>1</v>
      </c>
      <c r="AW919" s="84" t="s">
        <v>745</v>
      </c>
      <c r="AX919" s="88" t="s">
        <v>21997</v>
      </c>
      <c r="AY919" s="84" t="s">
        <v>65</v>
      </c>
      <c r="AZ919" s="2"/>
      <c r="BA919" s="3"/>
      <c r="BB919" s="3"/>
      <c r="BC919" s="3"/>
      <c r="BD919" s="3"/>
    </row>
    <row r="920" spans="1:56" x14ac:dyDescent="0.2">
      <c r="A920" s="69" t="s">
        <v>815</v>
      </c>
      <c r="B920" s="70"/>
      <c r="C920" s="70"/>
      <c r="D920" s="71"/>
      <c r="E920" s="108"/>
      <c r="F920" s="113" t="s">
        <v>946</v>
      </c>
      <c r="G920" s="109"/>
      <c r="H920" s="74"/>
      <c r="I920" s="75"/>
      <c r="J920" s="110"/>
      <c r="K920" s="74" t="s">
        <v>24154</v>
      </c>
      <c r="L920" s="111"/>
      <c r="M920" s="79"/>
      <c r="N920" s="79"/>
      <c r="O920" s="80"/>
      <c r="P920" s="81"/>
      <c r="Q920" s="81"/>
      <c r="R920" s="91"/>
      <c r="S920" s="91"/>
      <c r="T920" s="91"/>
      <c r="U920" s="91"/>
      <c r="V920" s="52"/>
      <c r="W920" s="52"/>
      <c r="X920" s="52"/>
      <c r="Y920" s="52"/>
      <c r="Z920" s="51"/>
      <c r="AA920" s="76"/>
      <c r="AB920" s="76"/>
      <c r="AC920" s="77"/>
      <c r="AD920" s="84" t="s">
        <v>1087</v>
      </c>
      <c r="AE920" s="84">
        <v>2448</v>
      </c>
      <c r="AF920" s="84">
        <v>1782</v>
      </c>
      <c r="AG920" s="84">
        <v>32608</v>
      </c>
      <c r="AH920" s="84">
        <v>36446</v>
      </c>
      <c r="AI920" s="84"/>
      <c r="AJ920" s="84" t="s">
        <v>1217</v>
      </c>
      <c r="AK920" s="84"/>
      <c r="AL920" s="84"/>
      <c r="AM920" s="84"/>
      <c r="AN920" s="86">
        <v>42716.807013888887</v>
      </c>
      <c r="AO920" s="88" t="s">
        <v>1585</v>
      </c>
      <c r="AP920" s="84" t="b">
        <v>0</v>
      </c>
      <c r="AQ920" s="84" t="b">
        <v>0</v>
      </c>
      <c r="AR920" s="84" t="b">
        <v>0</v>
      </c>
      <c r="AS920" s="84" t="s">
        <v>290</v>
      </c>
      <c r="AT920" s="84">
        <v>2</v>
      </c>
      <c r="AU920" s="88" t="s">
        <v>674</v>
      </c>
      <c r="AV920" s="84" t="b">
        <v>0</v>
      </c>
      <c r="AW920" s="84" t="s">
        <v>745</v>
      </c>
      <c r="AX920" s="88" t="s">
        <v>1774</v>
      </c>
      <c r="AY920" s="84" t="s">
        <v>66</v>
      </c>
      <c r="AZ920" s="2"/>
      <c r="BA920" s="3"/>
      <c r="BB920" s="3"/>
      <c r="BC920" s="3"/>
      <c r="BD920" s="3"/>
    </row>
    <row r="921" spans="1:56" x14ac:dyDescent="0.2">
      <c r="A921" s="69" t="s">
        <v>2781</v>
      </c>
      <c r="B921" s="70"/>
      <c r="C921" s="70"/>
      <c r="D921" s="71"/>
      <c r="E921" s="108"/>
      <c r="F921" s="113" t="s">
        <v>7292</v>
      </c>
      <c r="G921" s="109"/>
      <c r="H921" s="74"/>
      <c r="I921" s="75"/>
      <c r="J921" s="110"/>
      <c r="K921" s="74" t="s">
        <v>24155</v>
      </c>
      <c r="L921" s="111"/>
      <c r="M921" s="79"/>
      <c r="N921" s="79"/>
      <c r="O921" s="80"/>
      <c r="P921" s="81"/>
      <c r="Q921" s="81"/>
      <c r="R921" s="91"/>
      <c r="S921" s="91"/>
      <c r="T921" s="91"/>
      <c r="U921" s="91"/>
      <c r="V921" s="52"/>
      <c r="W921" s="52"/>
      <c r="X921" s="52"/>
      <c r="Y921" s="52"/>
      <c r="Z921" s="51"/>
      <c r="AA921" s="76"/>
      <c r="AB921" s="76"/>
      <c r="AC921" s="77"/>
      <c r="AD921" s="84" t="s">
        <v>12854</v>
      </c>
      <c r="AE921" s="84">
        <v>1271</v>
      </c>
      <c r="AF921" s="84">
        <v>3398</v>
      </c>
      <c r="AG921" s="84">
        <v>37585</v>
      </c>
      <c r="AH921" s="84">
        <v>44088</v>
      </c>
      <c r="AI921" s="84">
        <v>-10800</v>
      </c>
      <c r="AJ921" s="84" t="s">
        <v>14841</v>
      </c>
      <c r="AK921" s="84"/>
      <c r="AL921" s="88" t="s">
        <v>17168</v>
      </c>
      <c r="AM921" s="84" t="s">
        <v>1534</v>
      </c>
      <c r="AN921" s="86">
        <v>40608.845625000002</v>
      </c>
      <c r="AO921" s="88" t="s">
        <v>18525</v>
      </c>
      <c r="AP921" s="84" t="b">
        <v>0</v>
      </c>
      <c r="AQ921" s="84" t="b">
        <v>0</v>
      </c>
      <c r="AR921" s="84" t="b">
        <v>1</v>
      </c>
      <c r="AS921" s="84" t="s">
        <v>291</v>
      </c>
      <c r="AT921" s="84">
        <v>30</v>
      </c>
      <c r="AU921" s="88" t="s">
        <v>19864</v>
      </c>
      <c r="AV921" s="84" t="b">
        <v>0</v>
      </c>
      <c r="AW921" s="84" t="s">
        <v>745</v>
      </c>
      <c r="AX921" s="88" t="s">
        <v>21998</v>
      </c>
      <c r="AY921" s="84" t="s">
        <v>66</v>
      </c>
      <c r="AZ921" s="2"/>
      <c r="BA921" s="3"/>
      <c r="BB921" s="3"/>
      <c r="BC921" s="3"/>
      <c r="BD921" s="3"/>
    </row>
    <row r="922" spans="1:56" x14ac:dyDescent="0.2">
      <c r="A922" s="69" t="s">
        <v>3975</v>
      </c>
      <c r="B922" s="70"/>
      <c r="C922" s="70"/>
      <c r="D922" s="71"/>
      <c r="E922" s="108"/>
      <c r="F922" s="113" t="s">
        <v>20627</v>
      </c>
      <c r="G922" s="109"/>
      <c r="H922" s="74"/>
      <c r="I922" s="75"/>
      <c r="J922" s="110"/>
      <c r="K922" s="74" t="s">
        <v>24156</v>
      </c>
      <c r="L922" s="111"/>
      <c r="M922" s="79"/>
      <c r="N922" s="79"/>
      <c r="O922" s="80"/>
      <c r="P922" s="81"/>
      <c r="Q922" s="81"/>
      <c r="R922" s="91"/>
      <c r="S922" s="91"/>
      <c r="T922" s="91"/>
      <c r="U922" s="91"/>
      <c r="V922" s="52"/>
      <c r="W922" s="52"/>
      <c r="X922" s="52"/>
      <c r="Y922" s="52"/>
      <c r="Z922" s="51"/>
      <c r="AA922" s="76"/>
      <c r="AB922" s="76"/>
      <c r="AC922" s="77"/>
      <c r="AD922" s="84" t="s">
        <v>12855</v>
      </c>
      <c r="AE922" s="84">
        <v>799</v>
      </c>
      <c r="AF922" s="84">
        <v>1976</v>
      </c>
      <c r="AG922" s="84">
        <v>20523</v>
      </c>
      <c r="AH922" s="84">
        <v>37729</v>
      </c>
      <c r="AI922" s="84">
        <v>-28800</v>
      </c>
      <c r="AJ922" s="84" t="s">
        <v>14842</v>
      </c>
      <c r="AK922" s="84" t="s">
        <v>16301</v>
      </c>
      <c r="AL922" s="84"/>
      <c r="AM922" s="84" t="s">
        <v>602</v>
      </c>
      <c r="AN922" s="86">
        <v>41096.049293981479</v>
      </c>
      <c r="AO922" s="88" t="s">
        <v>18526</v>
      </c>
      <c r="AP922" s="84" t="b">
        <v>0</v>
      </c>
      <c r="AQ922" s="84" t="b">
        <v>0</v>
      </c>
      <c r="AR922" s="84" t="b">
        <v>1</v>
      </c>
      <c r="AS922" s="84" t="s">
        <v>291</v>
      </c>
      <c r="AT922" s="84">
        <v>35</v>
      </c>
      <c r="AU922" s="88" t="s">
        <v>19865</v>
      </c>
      <c r="AV922" s="84" t="b">
        <v>0</v>
      </c>
      <c r="AW922" s="84" t="s">
        <v>745</v>
      </c>
      <c r="AX922" s="88" t="s">
        <v>21999</v>
      </c>
      <c r="AY922" s="84" t="s">
        <v>65</v>
      </c>
      <c r="AZ922" s="2"/>
      <c r="BA922" s="3"/>
      <c r="BB922" s="3"/>
      <c r="BC922" s="3"/>
      <c r="BD922" s="3"/>
    </row>
    <row r="923" spans="1:56" x14ac:dyDescent="0.2">
      <c r="A923" s="69" t="s">
        <v>3976</v>
      </c>
      <c r="B923" s="70"/>
      <c r="C923" s="70"/>
      <c r="D923" s="71"/>
      <c r="E923" s="108"/>
      <c r="F923" s="113" t="s">
        <v>20628</v>
      </c>
      <c r="G923" s="109"/>
      <c r="H923" s="74"/>
      <c r="I923" s="75"/>
      <c r="J923" s="110"/>
      <c r="K923" s="74" t="s">
        <v>24157</v>
      </c>
      <c r="L923" s="111"/>
      <c r="M923" s="79"/>
      <c r="N923" s="79"/>
      <c r="O923" s="80"/>
      <c r="P923" s="81"/>
      <c r="Q923" s="81"/>
      <c r="R923" s="91"/>
      <c r="S923" s="91"/>
      <c r="T923" s="91"/>
      <c r="U923" s="91"/>
      <c r="V923" s="52"/>
      <c r="W923" s="52"/>
      <c r="X923" s="52"/>
      <c r="Y923" s="52"/>
      <c r="Z923" s="51"/>
      <c r="AA923" s="76"/>
      <c r="AB923" s="76"/>
      <c r="AC923" s="77"/>
      <c r="AD923" s="84" t="s">
        <v>12856</v>
      </c>
      <c r="AE923" s="84">
        <v>777</v>
      </c>
      <c r="AF923" s="84">
        <v>25132</v>
      </c>
      <c r="AG923" s="84">
        <v>85097</v>
      </c>
      <c r="AH923" s="84">
        <v>208011</v>
      </c>
      <c r="AI923" s="84">
        <v>-10800</v>
      </c>
      <c r="AJ923" s="84" t="s">
        <v>14843</v>
      </c>
      <c r="AK923" s="84"/>
      <c r="AL923" s="88" t="s">
        <v>17169</v>
      </c>
      <c r="AM923" s="84" t="s">
        <v>1534</v>
      </c>
      <c r="AN923" s="86">
        <v>40906.31521990741</v>
      </c>
      <c r="AO923" s="88" t="s">
        <v>18527</v>
      </c>
      <c r="AP923" s="84" t="b">
        <v>0</v>
      </c>
      <c r="AQ923" s="84" t="b">
        <v>0</v>
      </c>
      <c r="AR923" s="84" t="b">
        <v>0</v>
      </c>
      <c r="AS923" s="84" t="s">
        <v>291</v>
      </c>
      <c r="AT923" s="84">
        <v>174</v>
      </c>
      <c r="AU923" s="88" t="s">
        <v>19866</v>
      </c>
      <c r="AV923" s="84" t="b">
        <v>0</v>
      </c>
      <c r="AW923" s="84" t="s">
        <v>745</v>
      </c>
      <c r="AX923" s="88" t="s">
        <v>22000</v>
      </c>
      <c r="AY923" s="84" t="s">
        <v>65</v>
      </c>
      <c r="AZ923" s="2"/>
      <c r="BA923" s="3"/>
      <c r="BB923" s="3"/>
      <c r="BC923" s="3"/>
      <c r="BD923" s="3"/>
    </row>
    <row r="924" spans="1:56" x14ac:dyDescent="0.2">
      <c r="A924" s="69" t="s">
        <v>2782</v>
      </c>
      <c r="B924" s="70"/>
      <c r="C924" s="70"/>
      <c r="D924" s="71"/>
      <c r="E924" s="108"/>
      <c r="F924" s="113" t="s">
        <v>7293</v>
      </c>
      <c r="G924" s="109"/>
      <c r="H924" s="74"/>
      <c r="I924" s="75"/>
      <c r="J924" s="110"/>
      <c r="K924" s="74" t="s">
        <v>24158</v>
      </c>
      <c r="L924" s="111"/>
      <c r="M924" s="79"/>
      <c r="N924" s="79"/>
      <c r="O924" s="80"/>
      <c r="P924" s="81"/>
      <c r="Q924" s="81"/>
      <c r="R924" s="91"/>
      <c r="S924" s="91"/>
      <c r="T924" s="91"/>
      <c r="U924" s="91"/>
      <c r="V924" s="52"/>
      <c r="W924" s="52"/>
      <c r="X924" s="52"/>
      <c r="Y924" s="52"/>
      <c r="Z924" s="51"/>
      <c r="AA924" s="76"/>
      <c r="AB924" s="76"/>
      <c r="AC924" s="77"/>
      <c r="AD924" s="84" t="s">
        <v>12857</v>
      </c>
      <c r="AE924" s="84">
        <v>909</v>
      </c>
      <c r="AF924" s="84">
        <v>1899</v>
      </c>
      <c r="AG924" s="84">
        <v>312196</v>
      </c>
      <c r="AH924" s="84">
        <v>5</v>
      </c>
      <c r="AI924" s="84">
        <v>0</v>
      </c>
      <c r="AJ924" s="84" t="s">
        <v>14844</v>
      </c>
      <c r="AK924" s="84" t="s">
        <v>16302</v>
      </c>
      <c r="AL924" s="88" t="s">
        <v>17170</v>
      </c>
      <c r="AM924" s="84" t="s">
        <v>561</v>
      </c>
      <c r="AN924" s="86">
        <v>39930.864224537036</v>
      </c>
      <c r="AO924" s="84"/>
      <c r="AP924" s="84" t="b">
        <v>0</v>
      </c>
      <c r="AQ924" s="84" t="b">
        <v>0</v>
      </c>
      <c r="AR924" s="84" t="b">
        <v>1</v>
      </c>
      <c r="AS924" s="84" t="s">
        <v>290</v>
      </c>
      <c r="AT924" s="84">
        <v>0</v>
      </c>
      <c r="AU924" s="88" t="s">
        <v>19867</v>
      </c>
      <c r="AV924" s="84" t="b">
        <v>0</v>
      </c>
      <c r="AW924" s="84" t="s">
        <v>745</v>
      </c>
      <c r="AX924" s="88" t="s">
        <v>22001</v>
      </c>
      <c r="AY924" s="84" t="s">
        <v>66</v>
      </c>
      <c r="AZ924" s="2"/>
      <c r="BA924" s="3"/>
      <c r="BB924" s="3"/>
      <c r="BC924" s="3"/>
      <c r="BD924" s="3"/>
    </row>
    <row r="925" spans="1:56" x14ac:dyDescent="0.2">
      <c r="A925" s="69" t="s">
        <v>2783</v>
      </c>
      <c r="B925" s="70"/>
      <c r="C925" s="70"/>
      <c r="D925" s="71"/>
      <c r="E925" s="108"/>
      <c r="F925" s="113" t="s">
        <v>7294</v>
      </c>
      <c r="G925" s="109"/>
      <c r="H925" s="74"/>
      <c r="I925" s="75"/>
      <c r="J925" s="110"/>
      <c r="K925" s="74" t="s">
        <v>24159</v>
      </c>
      <c r="L925" s="111"/>
      <c r="M925" s="79"/>
      <c r="N925" s="79"/>
      <c r="O925" s="80"/>
      <c r="P925" s="81"/>
      <c r="Q925" s="81"/>
      <c r="R925" s="91"/>
      <c r="S925" s="91"/>
      <c r="T925" s="91"/>
      <c r="U925" s="91"/>
      <c r="V925" s="52"/>
      <c r="W925" s="52"/>
      <c r="X925" s="52"/>
      <c r="Y925" s="52"/>
      <c r="Z925" s="51"/>
      <c r="AA925" s="76"/>
      <c r="AB925" s="76"/>
      <c r="AC925" s="77"/>
      <c r="AD925" s="84" t="s">
        <v>12858</v>
      </c>
      <c r="AE925" s="84">
        <v>2348</v>
      </c>
      <c r="AF925" s="84">
        <v>801</v>
      </c>
      <c r="AG925" s="84">
        <v>7421</v>
      </c>
      <c r="AH925" s="84">
        <v>1953</v>
      </c>
      <c r="AI925" s="84">
        <v>-18000</v>
      </c>
      <c r="AJ925" s="84" t="s">
        <v>14845</v>
      </c>
      <c r="AK925" s="84" t="s">
        <v>318</v>
      </c>
      <c r="AL925" s="88" t="s">
        <v>17171</v>
      </c>
      <c r="AM925" s="84" t="s">
        <v>614</v>
      </c>
      <c r="AN925" s="86">
        <v>40715.787083333336</v>
      </c>
      <c r="AO925" s="88" t="s">
        <v>18528</v>
      </c>
      <c r="AP925" s="84" t="b">
        <v>0</v>
      </c>
      <c r="AQ925" s="84" t="b">
        <v>0</v>
      </c>
      <c r="AR925" s="84" t="b">
        <v>0</v>
      </c>
      <c r="AS925" s="84" t="s">
        <v>290</v>
      </c>
      <c r="AT925" s="84">
        <v>120</v>
      </c>
      <c r="AU925" s="88" t="s">
        <v>19868</v>
      </c>
      <c r="AV925" s="84" t="b">
        <v>0</v>
      </c>
      <c r="AW925" s="84" t="s">
        <v>745</v>
      </c>
      <c r="AX925" s="88" t="s">
        <v>22002</v>
      </c>
      <c r="AY925" s="84" t="s">
        <v>66</v>
      </c>
      <c r="AZ925" s="2"/>
      <c r="BA925" s="3"/>
      <c r="BB925" s="3"/>
      <c r="BC925" s="3"/>
      <c r="BD925" s="3"/>
    </row>
    <row r="926" spans="1:56" x14ac:dyDescent="0.2">
      <c r="A926" s="69" t="s">
        <v>881</v>
      </c>
      <c r="B926" s="70"/>
      <c r="C926" s="70"/>
      <c r="D926" s="71"/>
      <c r="E926" s="108"/>
      <c r="F926" s="113" t="s">
        <v>1716</v>
      </c>
      <c r="G926" s="109"/>
      <c r="H926" s="74"/>
      <c r="I926" s="75"/>
      <c r="J926" s="110"/>
      <c r="K926" s="74" t="s">
        <v>1868</v>
      </c>
      <c r="L926" s="111"/>
      <c r="M926" s="79"/>
      <c r="N926" s="79"/>
      <c r="O926" s="80"/>
      <c r="P926" s="81"/>
      <c r="Q926" s="81"/>
      <c r="R926" s="91"/>
      <c r="S926" s="91"/>
      <c r="T926" s="91"/>
      <c r="U926" s="91"/>
      <c r="V926" s="52"/>
      <c r="W926" s="52"/>
      <c r="X926" s="52"/>
      <c r="Y926" s="52"/>
      <c r="Z926" s="51"/>
      <c r="AA926" s="76"/>
      <c r="AB926" s="76"/>
      <c r="AC926" s="77"/>
      <c r="AD926" s="84" t="s">
        <v>1088</v>
      </c>
      <c r="AE926" s="84">
        <v>290</v>
      </c>
      <c r="AF926" s="84">
        <v>41649518</v>
      </c>
      <c r="AG926" s="84">
        <v>12389</v>
      </c>
      <c r="AH926" s="84">
        <v>149</v>
      </c>
      <c r="AI926" s="84">
        <v>-21600</v>
      </c>
      <c r="AJ926" s="84"/>
      <c r="AK926" s="84"/>
      <c r="AL926" s="88" t="s">
        <v>1494</v>
      </c>
      <c r="AM926" s="84" t="s">
        <v>601</v>
      </c>
      <c r="AN926" s="86">
        <v>39836.63789351852</v>
      </c>
      <c r="AO926" s="88" t="s">
        <v>1586</v>
      </c>
      <c r="AP926" s="84" t="b">
        <v>0</v>
      </c>
      <c r="AQ926" s="84" t="b">
        <v>0</v>
      </c>
      <c r="AR926" s="84" t="b">
        <v>0</v>
      </c>
      <c r="AS926" s="84" t="s">
        <v>290</v>
      </c>
      <c r="AT926" s="84">
        <v>89917</v>
      </c>
      <c r="AU926" s="88" t="s">
        <v>675</v>
      </c>
      <c r="AV926" s="84" t="b">
        <v>1</v>
      </c>
      <c r="AW926" s="84" t="s">
        <v>745</v>
      </c>
      <c r="AX926" s="88" t="s">
        <v>1775</v>
      </c>
      <c r="AY926" s="84" t="s">
        <v>65</v>
      </c>
      <c r="AZ926" s="2"/>
      <c r="BA926" s="3"/>
      <c r="BB926" s="3"/>
      <c r="BC926" s="3"/>
      <c r="BD926" s="3"/>
    </row>
    <row r="927" spans="1:56" x14ac:dyDescent="0.2">
      <c r="A927" s="69" t="s">
        <v>239</v>
      </c>
      <c r="B927" s="70"/>
      <c r="C927" s="70"/>
      <c r="D927" s="71"/>
      <c r="E927" s="108"/>
      <c r="F927" s="113" t="s">
        <v>727</v>
      </c>
      <c r="G927" s="109"/>
      <c r="H927" s="74"/>
      <c r="I927" s="75"/>
      <c r="J927" s="110"/>
      <c r="K927" s="74" t="s">
        <v>797</v>
      </c>
      <c r="L927" s="111"/>
      <c r="M927" s="79"/>
      <c r="N927" s="79"/>
      <c r="O927" s="80"/>
      <c r="P927" s="81"/>
      <c r="Q927" s="81"/>
      <c r="R927" s="91"/>
      <c r="S927" s="91"/>
      <c r="T927" s="91"/>
      <c r="U927" s="91"/>
      <c r="V927" s="52"/>
      <c r="W927" s="52"/>
      <c r="X927" s="52"/>
      <c r="Y927" s="52"/>
      <c r="Z927" s="51"/>
      <c r="AA927" s="76"/>
      <c r="AB927" s="76"/>
      <c r="AC927" s="77"/>
      <c r="AD927" s="84" t="s">
        <v>371</v>
      </c>
      <c r="AE927" s="84">
        <v>2632</v>
      </c>
      <c r="AF927" s="84">
        <v>3432226</v>
      </c>
      <c r="AG927" s="84">
        <v>47712</v>
      </c>
      <c r="AH927" s="84">
        <v>1541</v>
      </c>
      <c r="AI927" s="84">
        <v>-28800</v>
      </c>
      <c r="AJ927" s="84" t="s">
        <v>418</v>
      </c>
      <c r="AK927" s="84" t="s">
        <v>327</v>
      </c>
      <c r="AL927" s="88" t="s">
        <v>583</v>
      </c>
      <c r="AM927" s="84" t="s">
        <v>602</v>
      </c>
      <c r="AN927" s="86">
        <v>39898.023842592593</v>
      </c>
      <c r="AO927" s="88" t="s">
        <v>647</v>
      </c>
      <c r="AP927" s="84" t="b">
        <v>0</v>
      </c>
      <c r="AQ927" s="84" t="b">
        <v>0</v>
      </c>
      <c r="AR927" s="84" t="b">
        <v>1</v>
      </c>
      <c r="AS927" s="84" t="s">
        <v>290</v>
      </c>
      <c r="AT927" s="84">
        <v>36447</v>
      </c>
      <c r="AU927" s="88" t="s">
        <v>702</v>
      </c>
      <c r="AV927" s="84" t="b">
        <v>1</v>
      </c>
      <c r="AW927" s="84" t="s">
        <v>745</v>
      </c>
      <c r="AX927" s="88" t="s">
        <v>760</v>
      </c>
      <c r="AY927" s="84" t="s">
        <v>65</v>
      </c>
      <c r="AZ927" s="2"/>
      <c r="BA927" s="3"/>
      <c r="BB927" s="3"/>
      <c r="BC927" s="3"/>
      <c r="BD927" s="3"/>
    </row>
    <row r="928" spans="1:56" x14ac:dyDescent="0.2">
      <c r="A928" s="69" t="s">
        <v>3977</v>
      </c>
      <c r="B928" s="70"/>
      <c r="C928" s="70"/>
      <c r="D928" s="71"/>
      <c r="E928" s="108"/>
      <c r="F928" s="113" t="s">
        <v>20629</v>
      </c>
      <c r="G928" s="109"/>
      <c r="H928" s="74"/>
      <c r="I928" s="75"/>
      <c r="J928" s="110"/>
      <c r="K928" s="74" t="s">
        <v>24160</v>
      </c>
      <c r="L928" s="111"/>
      <c r="M928" s="79"/>
      <c r="N928" s="79"/>
      <c r="O928" s="80"/>
      <c r="P928" s="81"/>
      <c r="Q928" s="81"/>
      <c r="R928" s="91"/>
      <c r="S928" s="91"/>
      <c r="T928" s="91"/>
      <c r="U928" s="91"/>
      <c r="V928" s="52"/>
      <c r="W928" s="52"/>
      <c r="X928" s="52"/>
      <c r="Y928" s="52"/>
      <c r="Z928" s="51"/>
      <c r="AA928" s="76"/>
      <c r="AB928" s="76"/>
      <c r="AC928" s="77"/>
      <c r="AD928" s="84" t="s">
        <v>12859</v>
      </c>
      <c r="AE928" s="84">
        <v>13</v>
      </c>
      <c r="AF928" s="84">
        <v>0</v>
      </c>
      <c r="AG928" s="84">
        <v>0</v>
      </c>
      <c r="AH928" s="84">
        <v>0</v>
      </c>
      <c r="AI928" s="84">
        <v>-28800</v>
      </c>
      <c r="AJ928" s="84" t="s">
        <v>14846</v>
      </c>
      <c r="AK928" s="84"/>
      <c r="AL928" s="88" t="s">
        <v>17172</v>
      </c>
      <c r="AM928" s="84" t="s">
        <v>602</v>
      </c>
      <c r="AN928" s="86">
        <v>43134.799259259256</v>
      </c>
      <c r="AO928" s="88" t="s">
        <v>18529</v>
      </c>
      <c r="AP928" s="84" t="b">
        <v>0</v>
      </c>
      <c r="AQ928" s="84" t="b">
        <v>0</v>
      </c>
      <c r="AR928" s="84" t="b">
        <v>0</v>
      </c>
      <c r="AS928" s="84" t="s">
        <v>290</v>
      </c>
      <c r="AT928" s="84">
        <v>0</v>
      </c>
      <c r="AU928" s="88" t="s">
        <v>674</v>
      </c>
      <c r="AV928" s="84" t="b">
        <v>0</v>
      </c>
      <c r="AW928" s="84" t="s">
        <v>745</v>
      </c>
      <c r="AX928" s="88" t="s">
        <v>22003</v>
      </c>
      <c r="AY928" s="84" t="s">
        <v>65</v>
      </c>
      <c r="AZ928" s="2"/>
      <c r="BA928" s="3"/>
      <c r="BB928" s="3"/>
      <c r="BC928" s="3"/>
      <c r="BD928" s="3"/>
    </row>
    <row r="929" spans="1:56" x14ac:dyDescent="0.2">
      <c r="A929" s="69" t="s">
        <v>3978</v>
      </c>
      <c r="B929" s="70"/>
      <c r="C929" s="70"/>
      <c r="D929" s="71"/>
      <c r="E929" s="108"/>
      <c r="F929" s="113" t="s">
        <v>20630</v>
      </c>
      <c r="G929" s="109"/>
      <c r="H929" s="74"/>
      <c r="I929" s="75"/>
      <c r="J929" s="110"/>
      <c r="K929" s="74" t="s">
        <v>24161</v>
      </c>
      <c r="L929" s="111"/>
      <c r="M929" s="79"/>
      <c r="N929" s="79"/>
      <c r="O929" s="80"/>
      <c r="P929" s="81"/>
      <c r="Q929" s="81"/>
      <c r="R929" s="91"/>
      <c r="S929" s="91"/>
      <c r="T929" s="91"/>
      <c r="U929" s="91"/>
      <c r="V929" s="52"/>
      <c r="W929" s="52"/>
      <c r="X929" s="52"/>
      <c r="Y929" s="52"/>
      <c r="Z929" s="51"/>
      <c r="AA929" s="76"/>
      <c r="AB929" s="76"/>
      <c r="AC929" s="77"/>
      <c r="AD929" s="84" t="s">
        <v>12860</v>
      </c>
      <c r="AE929" s="84">
        <v>197</v>
      </c>
      <c r="AF929" s="84">
        <v>6540</v>
      </c>
      <c r="AG929" s="84">
        <v>784</v>
      </c>
      <c r="AH929" s="84">
        <v>161</v>
      </c>
      <c r="AI929" s="84">
        <v>-28800</v>
      </c>
      <c r="AJ929" s="84" t="s">
        <v>14847</v>
      </c>
      <c r="AK929" s="84"/>
      <c r="AL929" s="88" t="s">
        <v>17173</v>
      </c>
      <c r="AM929" s="84" t="s">
        <v>602</v>
      </c>
      <c r="AN929" s="86">
        <v>40241.016099537039</v>
      </c>
      <c r="AO929" s="84"/>
      <c r="AP929" s="84" t="b">
        <v>1</v>
      </c>
      <c r="AQ929" s="84" t="b">
        <v>0</v>
      </c>
      <c r="AR929" s="84" t="b">
        <v>0</v>
      </c>
      <c r="AS929" s="84" t="s">
        <v>290</v>
      </c>
      <c r="AT929" s="84">
        <v>194</v>
      </c>
      <c r="AU929" s="88" t="s">
        <v>674</v>
      </c>
      <c r="AV929" s="84" t="b">
        <v>0</v>
      </c>
      <c r="AW929" s="84" t="s">
        <v>745</v>
      </c>
      <c r="AX929" s="88" t="s">
        <v>22004</v>
      </c>
      <c r="AY929" s="84" t="s">
        <v>65</v>
      </c>
      <c r="AZ929" s="2"/>
      <c r="BA929" s="3"/>
      <c r="BB929" s="3"/>
      <c r="BC929" s="3"/>
      <c r="BD929" s="3"/>
    </row>
    <row r="930" spans="1:56" x14ac:dyDescent="0.2">
      <c r="A930" s="69" t="s">
        <v>3979</v>
      </c>
      <c r="B930" s="70"/>
      <c r="C930" s="70"/>
      <c r="D930" s="71"/>
      <c r="E930" s="108"/>
      <c r="F930" s="113" t="s">
        <v>20631</v>
      </c>
      <c r="G930" s="109"/>
      <c r="H930" s="74"/>
      <c r="I930" s="75"/>
      <c r="J930" s="110"/>
      <c r="K930" s="74" t="s">
        <v>24162</v>
      </c>
      <c r="L930" s="111"/>
      <c r="M930" s="79"/>
      <c r="N930" s="79"/>
      <c r="O930" s="80"/>
      <c r="P930" s="81"/>
      <c r="Q930" s="81"/>
      <c r="R930" s="91"/>
      <c r="S930" s="91"/>
      <c r="T930" s="91"/>
      <c r="U930" s="91"/>
      <c r="V930" s="52"/>
      <c r="W930" s="52"/>
      <c r="X930" s="52"/>
      <c r="Y930" s="52"/>
      <c r="Z930" s="51"/>
      <c r="AA930" s="76"/>
      <c r="AB930" s="76"/>
      <c r="AC930" s="77"/>
      <c r="AD930" s="84" t="s">
        <v>12861</v>
      </c>
      <c r="AE930" s="84">
        <v>540</v>
      </c>
      <c r="AF930" s="84">
        <v>3217</v>
      </c>
      <c r="AG930" s="84">
        <v>2283</v>
      </c>
      <c r="AH930" s="84">
        <v>2281</v>
      </c>
      <c r="AI930" s="84">
        <v>-28800</v>
      </c>
      <c r="AJ930" s="84" t="s">
        <v>14848</v>
      </c>
      <c r="AK930" s="84" t="s">
        <v>1047</v>
      </c>
      <c r="AL930" s="84"/>
      <c r="AM930" s="84" t="s">
        <v>602</v>
      </c>
      <c r="AN930" s="86">
        <v>40392.047430555554</v>
      </c>
      <c r="AO930" s="88" t="s">
        <v>18530</v>
      </c>
      <c r="AP930" s="84" t="b">
        <v>1</v>
      </c>
      <c r="AQ930" s="84" t="b">
        <v>0</v>
      </c>
      <c r="AR930" s="84" t="b">
        <v>0</v>
      </c>
      <c r="AS930" s="84" t="s">
        <v>290</v>
      </c>
      <c r="AT930" s="84">
        <v>184</v>
      </c>
      <c r="AU930" s="88" t="s">
        <v>674</v>
      </c>
      <c r="AV930" s="84" t="b">
        <v>1</v>
      </c>
      <c r="AW930" s="84" t="s">
        <v>745</v>
      </c>
      <c r="AX930" s="88" t="s">
        <v>22005</v>
      </c>
      <c r="AY930" s="84" t="s">
        <v>65</v>
      </c>
      <c r="AZ930" s="2"/>
      <c r="BA930" s="3"/>
      <c r="BB930" s="3"/>
      <c r="BC930" s="3"/>
      <c r="BD930" s="3"/>
    </row>
    <row r="931" spans="1:56" x14ac:dyDescent="0.2">
      <c r="A931" s="69" t="s">
        <v>3980</v>
      </c>
      <c r="B931" s="70"/>
      <c r="C931" s="70"/>
      <c r="D931" s="71"/>
      <c r="E931" s="108"/>
      <c r="F931" s="113" t="s">
        <v>20632</v>
      </c>
      <c r="G931" s="109"/>
      <c r="H931" s="74"/>
      <c r="I931" s="75"/>
      <c r="J931" s="110"/>
      <c r="K931" s="74" t="s">
        <v>24163</v>
      </c>
      <c r="L931" s="111"/>
      <c r="M931" s="79"/>
      <c r="N931" s="79"/>
      <c r="O931" s="80"/>
      <c r="P931" s="81"/>
      <c r="Q931" s="81"/>
      <c r="R931" s="91"/>
      <c r="S931" s="91"/>
      <c r="T931" s="91"/>
      <c r="U931" s="91"/>
      <c r="V931" s="52"/>
      <c r="W931" s="52"/>
      <c r="X931" s="52"/>
      <c r="Y931" s="52"/>
      <c r="Z931" s="51"/>
      <c r="AA931" s="76"/>
      <c r="AB931" s="76"/>
      <c r="AC931" s="77"/>
      <c r="AD931" s="84" t="s">
        <v>12862</v>
      </c>
      <c r="AE931" s="84">
        <v>1288</v>
      </c>
      <c r="AF931" s="84">
        <v>103227</v>
      </c>
      <c r="AG931" s="84">
        <v>11476</v>
      </c>
      <c r="AH931" s="84">
        <v>4265</v>
      </c>
      <c r="AI931" s="84">
        <v>-28800</v>
      </c>
      <c r="AJ931" s="84" t="s">
        <v>14849</v>
      </c>
      <c r="AK931" s="84" t="s">
        <v>557</v>
      </c>
      <c r="AL931" s="88" t="s">
        <v>17173</v>
      </c>
      <c r="AM931" s="84" t="s">
        <v>602</v>
      </c>
      <c r="AN931" s="86">
        <v>39741.713136574072</v>
      </c>
      <c r="AO931" s="88" t="s">
        <v>18531</v>
      </c>
      <c r="AP931" s="84" t="b">
        <v>0</v>
      </c>
      <c r="AQ931" s="84" t="b">
        <v>0</v>
      </c>
      <c r="AR931" s="84" t="b">
        <v>1</v>
      </c>
      <c r="AS931" s="84" t="s">
        <v>290</v>
      </c>
      <c r="AT931" s="84">
        <v>3418</v>
      </c>
      <c r="AU931" s="88" t="s">
        <v>19869</v>
      </c>
      <c r="AV931" s="84" t="b">
        <v>1</v>
      </c>
      <c r="AW931" s="84" t="s">
        <v>745</v>
      </c>
      <c r="AX931" s="88" t="s">
        <v>22006</v>
      </c>
      <c r="AY931" s="84" t="s">
        <v>65</v>
      </c>
      <c r="AZ931" s="2"/>
      <c r="BA931" s="3"/>
      <c r="BB931" s="3"/>
      <c r="BC931" s="3"/>
      <c r="BD931" s="3"/>
    </row>
    <row r="932" spans="1:56" x14ac:dyDescent="0.2">
      <c r="A932" s="69" t="s">
        <v>2784</v>
      </c>
      <c r="B932" s="70"/>
      <c r="C932" s="70"/>
      <c r="D932" s="71"/>
      <c r="E932" s="108"/>
      <c r="F932" s="113" t="s">
        <v>20633</v>
      </c>
      <c r="G932" s="109"/>
      <c r="H932" s="74"/>
      <c r="I932" s="75"/>
      <c r="J932" s="110"/>
      <c r="K932" s="74" t="s">
        <v>24164</v>
      </c>
      <c r="L932" s="111"/>
      <c r="M932" s="79"/>
      <c r="N932" s="79"/>
      <c r="O932" s="80"/>
      <c r="P932" s="81"/>
      <c r="Q932" s="81"/>
      <c r="R932" s="91"/>
      <c r="S932" s="91"/>
      <c r="T932" s="91"/>
      <c r="U932" s="91"/>
      <c r="V932" s="52"/>
      <c r="W932" s="52"/>
      <c r="X932" s="52"/>
      <c r="Y932" s="52"/>
      <c r="Z932" s="51"/>
      <c r="AA932" s="76"/>
      <c r="AB932" s="76"/>
      <c r="AC932" s="77"/>
      <c r="AD932" s="84" t="s">
        <v>12863</v>
      </c>
      <c r="AE932" s="84">
        <v>5294</v>
      </c>
      <c r="AF932" s="84">
        <v>44243</v>
      </c>
      <c r="AG932" s="84">
        <v>82369</v>
      </c>
      <c r="AH932" s="84">
        <v>1325</v>
      </c>
      <c r="AI932" s="84">
        <v>-21600</v>
      </c>
      <c r="AJ932" s="84" t="s">
        <v>14850</v>
      </c>
      <c r="AK932" s="84" t="s">
        <v>319</v>
      </c>
      <c r="AL932" s="88" t="s">
        <v>17174</v>
      </c>
      <c r="AM932" s="84" t="s">
        <v>601</v>
      </c>
      <c r="AN932" s="86">
        <v>41259.759988425925</v>
      </c>
      <c r="AO932" s="88" t="s">
        <v>18532</v>
      </c>
      <c r="AP932" s="84" t="b">
        <v>0</v>
      </c>
      <c r="AQ932" s="84" t="b">
        <v>0</v>
      </c>
      <c r="AR932" s="84" t="b">
        <v>1</v>
      </c>
      <c r="AS932" s="84" t="s">
        <v>290</v>
      </c>
      <c r="AT932" s="84">
        <v>63</v>
      </c>
      <c r="AU932" s="88" t="s">
        <v>19870</v>
      </c>
      <c r="AV932" s="84" t="b">
        <v>0</v>
      </c>
      <c r="AW932" s="84" t="s">
        <v>745</v>
      </c>
      <c r="AX932" s="88" t="s">
        <v>22007</v>
      </c>
      <c r="AY932" s="84" t="s">
        <v>66</v>
      </c>
      <c r="AZ932" s="2"/>
      <c r="BA932" s="3"/>
      <c r="BB932" s="3"/>
      <c r="BC932" s="3"/>
      <c r="BD932" s="3"/>
    </row>
    <row r="933" spans="1:56" x14ac:dyDescent="0.2">
      <c r="A933" s="69" t="s">
        <v>2785</v>
      </c>
      <c r="B933" s="70"/>
      <c r="C933" s="70"/>
      <c r="D933" s="71"/>
      <c r="E933" s="108"/>
      <c r="F933" s="113" t="s">
        <v>20634</v>
      </c>
      <c r="G933" s="109"/>
      <c r="H933" s="74"/>
      <c r="I933" s="75"/>
      <c r="J933" s="110"/>
      <c r="K933" s="74" t="s">
        <v>24165</v>
      </c>
      <c r="L933" s="111"/>
      <c r="M933" s="79"/>
      <c r="N933" s="79"/>
      <c r="O933" s="80"/>
      <c r="P933" s="81"/>
      <c r="Q933" s="81"/>
      <c r="R933" s="91"/>
      <c r="S933" s="91"/>
      <c r="T933" s="91"/>
      <c r="U933" s="91"/>
      <c r="V933" s="52"/>
      <c r="W933" s="52"/>
      <c r="X933" s="52"/>
      <c r="Y933" s="52"/>
      <c r="Z933" s="51"/>
      <c r="AA933" s="76"/>
      <c r="AB933" s="76"/>
      <c r="AC933" s="77"/>
      <c r="AD933" s="84" t="s">
        <v>12864</v>
      </c>
      <c r="AE933" s="84">
        <v>18195</v>
      </c>
      <c r="AF933" s="84">
        <v>268168</v>
      </c>
      <c r="AG933" s="84">
        <v>227181</v>
      </c>
      <c r="AH933" s="84">
        <v>19056</v>
      </c>
      <c r="AI933" s="84">
        <v>-21600</v>
      </c>
      <c r="AJ933" s="84" t="s">
        <v>14851</v>
      </c>
      <c r="AK933" s="84" t="s">
        <v>16303</v>
      </c>
      <c r="AL933" s="88" t="s">
        <v>17175</v>
      </c>
      <c r="AM933" s="84" t="s">
        <v>601</v>
      </c>
      <c r="AN933" s="86">
        <v>40485.820509259262</v>
      </c>
      <c r="AO933" s="88" t="s">
        <v>18533</v>
      </c>
      <c r="AP933" s="84" t="b">
        <v>0</v>
      </c>
      <c r="AQ933" s="84" t="b">
        <v>0</v>
      </c>
      <c r="AR933" s="84" t="b">
        <v>0</v>
      </c>
      <c r="AS933" s="84" t="s">
        <v>290</v>
      </c>
      <c r="AT933" s="84">
        <v>3587</v>
      </c>
      <c r="AU933" s="88" t="s">
        <v>19871</v>
      </c>
      <c r="AV933" s="84" t="b">
        <v>1</v>
      </c>
      <c r="AW933" s="84" t="s">
        <v>745</v>
      </c>
      <c r="AX933" s="88" t="s">
        <v>22008</v>
      </c>
      <c r="AY933" s="84" t="s">
        <v>66</v>
      </c>
      <c r="AZ933" s="2"/>
      <c r="BA933" s="3"/>
      <c r="BB933" s="3"/>
      <c r="BC933" s="3"/>
      <c r="BD933" s="3"/>
    </row>
    <row r="934" spans="1:56" x14ac:dyDescent="0.2">
      <c r="A934" s="69" t="s">
        <v>2786</v>
      </c>
      <c r="B934" s="70"/>
      <c r="C934" s="70"/>
      <c r="D934" s="71"/>
      <c r="E934" s="108"/>
      <c r="F934" s="113" t="s">
        <v>7295</v>
      </c>
      <c r="G934" s="109"/>
      <c r="H934" s="74"/>
      <c r="I934" s="75"/>
      <c r="J934" s="110"/>
      <c r="K934" s="74" t="s">
        <v>24166</v>
      </c>
      <c r="L934" s="111"/>
      <c r="M934" s="79"/>
      <c r="N934" s="79"/>
      <c r="O934" s="80"/>
      <c r="P934" s="81"/>
      <c r="Q934" s="81"/>
      <c r="R934" s="91"/>
      <c r="S934" s="91"/>
      <c r="T934" s="91"/>
      <c r="U934" s="91"/>
      <c r="V934" s="52"/>
      <c r="W934" s="52"/>
      <c r="X934" s="52"/>
      <c r="Y934" s="52"/>
      <c r="Z934" s="51"/>
      <c r="AA934" s="76"/>
      <c r="AB934" s="76"/>
      <c r="AC934" s="77"/>
      <c r="AD934" s="84" t="s">
        <v>12865</v>
      </c>
      <c r="AE934" s="84">
        <v>30</v>
      </c>
      <c r="AF934" s="84">
        <v>165</v>
      </c>
      <c r="AG934" s="84">
        <v>4016</v>
      </c>
      <c r="AH934" s="84">
        <v>6</v>
      </c>
      <c r="AI934" s="84"/>
      <c r="AJ934" s="84" t="s">
        <v>14852</v>
      </c>
      <c r="AK934" s="84"/>
      <c r="AL934" s="84"/>
      <c r="AM934" s="84"/>
      <c r="AN934" s="86">
        <v>42515.865023148152</v>
      </c>
      <c r="AO934" s="88" t="s">
        <v>18534</v>
      </c>
      <c r="AP934" s="84" t="b">
        <v>0</v>
      </c>
      <c r="AQ934" s="84" t="b">
        <v>0</v>
      </c>
      <c r="AR934" s="84" t="b">
        <v>0</v>
      </c>
      <c r="AS934" s="84" t="s">
        <v>290</v>
      </c>
      <c r="AT934" s="84">
        <v>33</v>
      </c>
      <c r="AU934" s="88" t="s">
        <v>674</v>
      </c>
      <c r="AV934" s="84" t="b">
        <v>0</v>
      </c>
      <c r="AW934" s="84" t="s">
        <v>745</v>
      </c>
      <c r="AX934" s="88" t="s">
        <v>22009</v>
      </c>
      <c r="AY934" s="84" t="s">
        <v>66</v>
      </c>
      <c r="AZ934" s="2"/>
      <c r="BA934" s="3"/>
      <c r="BB934" s="3"/>
      <c r="BC934" s="3"/>
      <c r="BD934" s="3"/>
    </row>
    <row r="935" spans="1:56" x14ac:dyDescent="0.2">
      <c r="A935" s="69" t="s">
        <v>3981</v>
      </c>
      <c r="B935" s="70"/>
      <c r="C935" s="70"/>
      <c r="D935" s="71"/>
      <c r="E935" s="108"/>
      <c r="F935" s="113" t="s">
        <v>20635</v>
      </c>
      <c r="G935" s="109"/>
      <c r="H935" s="74"/>
      <c r="I935" s="75"/>
      <c r="J935" s="110"/>
      <c r="K935" s="74" t="s">
        <v>24167</v>
      </c>
      <c r="L935" s="111"/>
      <c r="M935" s="79"/>
      <c r="N935" s="79"/>
      <c r="O935" s="80"/>
      <c r="P935" s="81"/>
      <c r="Q935" s="81"/>
      <c r="R935" s="91"/>
      <c r="S935" s="91"/>
      <c r="T935" s="91"/>
      <c r="U935" s="91"/>
      <c r="V935" s="52"/>
      <c r="W935" s="52"/>
      <c r="X935" s="52"/>
      <c r="Y935" s="52"/>
      <c r="Z935" s="51"/>
      <c r="AA935" s="76"/>
      <c r="AB935" s="76"/>
      <c r="AC935" s="77"/>
      <c r="AD935" s="84" t="s">
        <v>12866</v>
      </c>
      <c r="AE935" s="84">
        <v>1409</v>
      </c>
      <c r="AF935" s="84">
        <v>2998249</v>
      </c>
      <c r="AG935" s="84">
        <v>335160</v>
      </c>
      <c r="AH935" s="84">
        <v>0</v>
      </c>
      <c r="AI935" s="84">
        <v>3600</v>
      </c>
      <c r="AJ935" s="84" t="s">
        <v>14853</v>
      </c>
      <c r="AK935" s="84" t="s">
        <v>610</v>
      </c>
      <c r="AL935" s="88" t="s">
        <v>17176</v>
      </c>
      <c r="AM935" s="84" t="s">
        <v>610</v>
      </c>
      <c r="AN935" s="86">
        <v>40744.505543981482</v>
      </c>
      <c r="AO935" s="88" t="s">
        <v>18535</v>
      </c>
      <c r="AP935" s="84" t="b">
        <v>0</v>
      </c>
      <c r="AQ935" s="84" t="b">
        <v>0</v>
      </c>
      <c r="AR935" s="84" t="b">
        <v>1</v>
      </c>
      <c r="AS935" s="84" t="s">
        <v>673</v>
      </c>
      <c r="AT935" s="84">
        <v>13339</v>
      </c>
      <c r="AU935" s="88" t="s">
        <v>19872</v>
      </c>
      <c r="AV935" s="84" t="b">
        <v>1</v>
      </c>
      <c r="AW935" s="84" t="s">
        <v>745</v>
      </c>
      <c r="AX935" s="88" t="s">
        <v>22010</v>
      </c>
      <c r="AY935" s="84" t="s">
        <v>65</v>
      </c>
      <c r="AZ935" s="2"/>
      <c r="BA935" s="3"/>
      <c r="BB935" s="3"/>
      <c r="BC935" s="3"/>
      <c r="BD935" s="3"/>
    </row>
    <row r="936" spans="1:56" x14ac:dyDescent="0.2">
      <c r="A936" s="69" t="s">
        <v>2787</v>
      </c>
      <c r="B936" s="70"/>
      <c r="C936" s="70"/>
      <c r="D936" s="71"/>
      <c r="E936" s="108"/>
      <c r="F936" s="113" t="s">
        <v>20636</v>
      </c>
      <c r="G936" s="109"/>
      <c r="H936" s="74"/>
      <c r="I936" s="75"/>
      <c r="J936" s="110"/>
      <c r="K936" s="74" t="s">
        <v>24168</v>
      </c>
      <c r="L936" s="111"/>
      <c r="M936" s="79"/>
      <c r="N936" s="79"/>
      <c r="O936" s="80"/>
      <c r="P936" s="81"/>
      <c r="Q936" s="81"/>
      <c r="R936" s="91"/>
      <c r="S936" s="91"/>
      <c r="T936" s="91"/>
      <c r="U936" s="91"/>
      <c r="V936" s="52"/>
      <c r="W936" s="52"/>
      <c r="X936" s="52"/>
      <c r="Y936" s="52"/>
      <c r="Z936" s="51"/>
      <c r="AA936" s="76"/>
      <c r="AB936" s="76"/>
      <c r="AC936" s="77"/>
      <c r="AD936" s="84" t="s">
        <v>12867</v>
      </c>
      <c r="AE936" s="84">
        <v>461</v>
      </c>
      <c r="AF936" s="84">
        <v>228</v>
      </c>
      <c r="AG936" s="84">
        <v>4140</v>
      </c>
      <c r="AH936" s="84">
        <v>918</v>
      </c>
      <c r="AI936" s="84">
        <v>-21600</v>
      </c>
      <c r="AJ936" s="84" t="s">
        <v>14854</v>
      </c>
      <c r="AK936" s="84" t="s">
        <v>16266</v>
      </c>
      <c r="AL936" s="88" t="s">
        <v>17177</v>
      </c>
      <c r="AM936" s="84" t="s">
        <v>604</v>
      </c>
      <c r="AN936" s="86">
        <v>40074.121527777781</v>
      </c>
      <c r="AO936" s="88" t="s">
        <v>18536</v>
      </c>
      <c r="AP936" s="84" t="b">
        <v>0</v>
      </c>
      <c r="AQ936" s="84" t="b">
        <v>0</v>
      </c>
      <c r="AR936" s="84" t="b">
        <v>1</v>
      </c>
      <c r="AS936" s="84" t="s">
        <v>291</v>
      </c>
      <c r="AT936" s="84">
        <v>2</v>
      </c>
      <c r="AU936" s="88" t="s">
        <v>676</v>
      </c>
      <c r="AV936" s="84" t="b">
        <v>0</v>
      </c>
      <c r="AW936" s="84" t="s">
        <v>745</v>
      </c>
      <c r="AX936" s="88" t="s">
        <v>22011</v>
      </c>
      <c r="AY936" s="84" t="s">
        <v>66</v>
      </c>
      <c r="AZ936" s="2"/>
      <c r="BA936" s="3"/>
      <c r="BB936" s="3"/>
      <c r="BC936" s="3"/>
      <c r="BD936" s="3"/>
    </row>
    <row r="937" spans="1:56" x14ac:dyDescent="0.2">
      <c r="A937" s="69" t="s">
        <v>2788</v>
      </c>
      <c r="B937" s="70"/>
      <c r="C937" s="70"/>
      <c r="D937" s="71"/>
      <c r="E937" s="108"/>
      <c r="F937" s="113" t="s">
        <v>20637</v>
      </c>
      <c r="G937" s="109"/>
      <c r="H937" s="74"/>
      <c r="I937" s="75"/>
      <c r="J937" s="110"/>
      <c r="K937" s="74" t="s">
        <v>24169</v>
      </c>
      <c r="L937" s="111"/>
      <c r="M937" s="79"/>
      <c r="N937" s="79"/>
      <c r="O937" s="80"/>
      <c r="P937" s="81"/>
      <c r="Q937" s="81"/>
      <c r="R937" s="91"/>
      <c r="S937" s="91"/>
      <c r="T937" s="91"/>
      <c r="U937" s="91"/>
      <c r="V937" s="52"/>
      <c r="W937" s="52"/>
      <c r="X937" s="52"/>
      <c r="Y937" s="52"/>
      <c r="Z937" s="51"/>
      <c r="AA937" s="76"/>
      <c r="AB937" s="76"/>
      <c r="AC937" s="77"/>
      <c r="AD937" s="84" t="s">
        <v>12868</v>
      </c>
      <c r="AE937" s="84">
        <v>2892</v>
      </c>
      <c r="AF937" s="84">
        <v>1597</v>
      </c>
      <c r="AG937" s="84">
        <v>13895</v>
      </c>
      <c r="AH937" s="84">
        <v>1661</v>
      </c>
      <c r="AI937" s="84">
        <v>-28800</v>
      </c>
      <c r="AJ937" s="84" t="s">
        <v>14855</v>
      </c>
      <c r="AK937" s="84" t="s">
        <v>16304</v>
      </c>
      <c r="AL937" s="88" t="s">
        <v>17178</v>
      </c>
      <c r="AM937" s="84" t="s">
        <v>602</v>
      </c>
      <c r="AN937" s="86">
        <v>40392.904664351852</v>
      </c>
      <c r="AO937" s="88" t="s">
        <v>18537</v>
      </c>
      <c r="AP937" s="84" t="b">
        <v>0</v>
      </c>
      <c r="AQ937" s="84" t="b">
        <v>0</v>
      </c>
      <c r="AR937" s="84" t="b">
        <v>1</v>
      </c>
      <c r="AS937" s="84" t="s">
        <v>290</v>
      </c>
      <c r="AT937" s="84">
        <v>39</v>
      </c>
      <c r="AU937" s="88" t="s">
        <v>19873</v>
      </c>
      <c r="AV937" s="84" t="b">
        <v>1</v>
      </c>
      <c r="AW937" s="84" t="s">
        <v>745</v>
      </c>
      <c r="AX937" s="88" t="s">
        <v>22012</v>
      </c>
      <c r="AY937" s="84" t="s">
        <v>66</v>
      </c>
      <c r="AZ937" s="2"/>
      <c r="BA937" s="3"/>
      <c r="BB937" s="3"/>
      <c r="BC937" s="3"/>
      <c r="BD937" s="3"/>
    </row>
    <row r="938" spans="1:56" x14ac:dyDescent="0.2">
      <c r="A938" s="69" t="s">
        <v>2789</v>
      </c>
      <c r="B938" s="70"/>
      <c r="C938" s="70"/>
      <c r="D938" s="71"/>
      <c r="E938" s="108"/>
      <c r="F938" s="113" t="s">
        <v>275</v>
      </c>
      <c r="G938" s="109"/>
      <c r="H938" s="74"/>
      <c r="I938" s="75"/>
      <c r="J938" s="110"/>
      <c r="K938" s="74" t="s">
        <v>24170</v>
      </c>
      <c r="L938" s="111"/>
      <c r="M938" s="79"/>
      <c r="N938" s="79"/>
      <c r="O938" s="80"/>
      <c r="P938" s="81"/>
      <c r="Q938" s="81"/>
      <c r="R938" s="91"/>
      <c r="S938" s="91"/>
      <c r="T938" s="91"/>
      <c r="U938" s="91"/>
      <c r="V938" s="52"/>
      <c r="W938" s="52"/>
      <c r="X938" s="52"/>
      <c r="Y938" s="52"/>
      <c r="Z938" s="51"/>
      <c r="AA938" s="76"/>
      <c r="AB938" s="76"/>
      <c r="AC938" s="77"/>
      <c r="AD938" s="84" t="s">
        <v>2069</v>
      </c>
      <c r="AE938" s="84">
        <v>2356</v>
      </c>
      <c r="AF938" s="84">
        <v>539</v>
      </c>
      <c r="AG938" s="84">
        <v>17104</v>
      </c>
      <c r="AH938" s="84">
        <v>16586</v>
      </c>
      <c r="AI938" s="84"/>
      <c r="AJ938" s="84" t="s">
        <v>14856</v>
      </c>
      <c r="AK938" s="84" t="s">
        <v>1301</v>
      </c>
      <c r="AL938" s="84"/>
      <c r="AM938" s="84"/>
      <c r="AN938" s="86">
        <v>42764.947442129633</v>
      </c>
      <c r="AO938" s="84"/>
      <c r="AP938" s="84" t="b">
        <v>1</v>
      </c>
      <c r="AQ938" s="84" t="b">
        <v>1</v>
      </c>
      <c r="AR938" s="84" t="b">
        <v>1</v>
      </c>
      <c r="AS938" s="84" t="s">
        <v>290</v>
      </c>
      <c r="AT938" s="84">
        <v>0</v>
      </c>
      <c r="AU938" s="84"/>
      <c r="AV938" s="84" t="b">
        <v>0</v>
      </c>
      <c r="AW938" s="84" t="s">
        <v>745</v>
      </c>
      <c r="AX938" s="88" t="s">
        <v>22013</v>
      </c>
      <c r="AY938" s="84" t="s">
        <v>66</v>
      </c>
      <c r="AZ938" s="2"/>
      <c r="BA938" s="3"/>
      <c r="BB938" s="3"/>
      <c r="BC938" s="3"/>
      <c r="BD938" s="3"/>
    </row>
    <row r="939" spans="1:56" x14ac:dyDescent="0.2">
      <c r="A939" s="69" t="s">
        <v>2790</v>
      </c>
      <c r="B939" s="70"/>
      <c r="C939" s="70"/>
      <c r="D939" s="71"/>
      <c r="E939" s="108"/>
      <c r="F939" s="113" t="s">
        <v>7296</v>
      </c>
      <c r="G939" s="109"/>
      <c r="H939" s="74"/>
      <c r="I939" s="75"/>
      <c r="J939" s="110"/>
      <c r="K939" s="74" t="s">
        <v>24171</v>
      </c>
      <c r="L939" s="111"/>
      <c r="M939" s="79"/>
      <c r="N939" s="79"/>
      <c r="O939" s="80"/>
      <c r="P939" s="81"/>
      <c r="Q939" s="81"/>
      <c r="R939" s="91"/>
      <c r="S939" s="91"/>
      <c r="T939" s="91"/>
      <c r="U939" s="91"/>
      <c r="V939" s="52"/>
      <c r="W939" s="52"/>
      <c r="X939" s="52"/>
      <c r="Y939" s="52"/>
      <c r="Z939" s="51"/>
      <c r="AA939" s="76"/>
      <c r="AB939" s="76"/>
      <c r="AC939" s="77"/>
      <c r="AD939" s="84" t="s">
        <v>12869</v>
      </c>
      <c r="AE939" s="84">
        <v>1144</v>
      </c>
      <c r="AF939" s="84">
        <v>361</v>
      </c>
      <c r="AG939" s="84">
        <v>1886</v>
      </c>
      <c r="AH939" s="84">
        <v>910</v>
      </c>
      <c r="AI939" s="84">
        <v>-28800</v>
      </c>
      <c r="AJ939" s="84" t="s">
        <v>14857</v>
      </c>
      <c r="AK939" s="84"/>
      <c r="AL939" s="88" t="s">
        <v>17179</v>
      </c>
      <c r="AM939" s="84" t="s">
        <v>602</v>
      </c>
      <c r="AN939" s="86">
        <v>42533.983749999999</v>
      </c>
      <c r="AO939" s="88" t="s">
        <v>18538</v>
      </c>
      <c r="AP939" s="84" t="b">
        <v>0</v>
      </c>
      <c r="AQ939" s="84" t="b">
        <v>0</v>
      </c>
      <c r="AR939" s="84" t="b">
        <v>1</v>
      </c>
      <c r="AS939" s="84" t="s">
        <v>290</v>
      </c>
      <c r="AT939" s="84">
        <v>7</v>
      </c>
      <c r="AU939" s="88" t="s">
        <v>674</v>
      </c>
      <c r="AV939" s="84" t="b">
        <v>0</v>
      </c>
      <c r="AW939" s="84" t="s">
        <v>745</v>
      </c>
      <c r="AX939" s="88" t="s">
        <v>22014</v>
      </c>
      <c r="AY939" s="84" t="s">
        <v>66</v>
      </c>
      <c r="AZ939" s="2"/>
      <c r="BA939" s="3"/>
      <c r="BB939" s="3"/>
      <c r="BC939" s="3"/>
      <c r="BD939" s="3"/>
    </row>
    <row r="940" spans="1:56" x14ac:dyDescent="0.2">
      <c r="A940" s="69" t="s">
        <v>2791</v>
      </c>
      <c r="B940" s="70"/>
      <c r="C940" s="70"/>
      <c r="D940" s="71"/>
      <c r="E940" s="108"/>
      <c r="F940" s="113" t="s">
        <v>7297</v>
      </c>
      <c r="G940" s="109"/>
      <c r="H940" s="74"/>
      <c r="I940" s="75"/>
      <c r="J940" s="110"/>
      <c r="K940" s="74" t="s">
        <v>24172</v>
      </c>
      <c r="L940" s="111"/>
      <c r="M940" s="79"/>
      <c r="N940" s="79"/>
      <c r="O940" s="80"/>
      <c r="P940" s="81"/>
      <c r="Q940" s="81"/>
      <c r="R940" s="91"/>
      <c r="S940" s="91"/>
      <c r="T940" s="91"/>
      <c r="U940" s="91"/>
      <c r="V940" s="52"/>
      <c r="W940" s="52"/>
      <c r="X940" s="52"/>
      <c r="Y940" s="52"/>
      <c r="Z940" s="51"/>
      <c r="AA940" s="76"/>
      <c r="AB940" s="76"/>
      <c r="AC940" s="77"/>
      <c r="AD940" s="84" t="s">
        <v>12870</v>
      </c>
      <c r="AE940" s="84">
        <v>7002</v>
      </c>
      <c r="AF940" s="84">
        <v>8738</v>
      </c>
      <c r="AG940" s="84">
        <v>31006</v>
      </c>
      <c r="AH940" s="84">
        <v>4336</v>
      </c>
      <c r="AI940" s="84">
        <v>-18000</v>
      </c>
      <c r="AJ940" s="84" t="s">
        <v>14858</v>
      </c>
      <c r="AK940" s="84" t="s">
        <v>1400</v>
      </c>
      <c r="AL940" s="88" t="s">
        <v>17180</v>
      </c>
      <c r="AM940" s="84" t="s">
        <v>603</v>
      </c>
      <c r="AN940" s="86">
        <v>41053.444074074076</v>
      </c>
      <c r="AO940" s="88" t="s">
        <v>18539</v>
      </c>
      <c r="AP940" s="84" t="b">
        <v>0</v>
      </c>
      <c r="AQ940" s="84" t="b">
        <v>0</v>
      </c>
      <c r="AR940" s="84" t="b">
        <v>1</v>
      </c>
      <c r="AS940" s="84" t="s">
        <v>290</v>
      </c>
      <c r="AT940" s="84">
        <v>87</v>
      </c>
      <c r="AU940" s="88" t="s">
        <v>682</v>
      </c>
      <c r="AV940" s="84" t="b">
        <v>0</v>
      </c>
      <c r="AW940" s="84" t="s">
        <v>745</v>
      </c>
      <c r="AX940" s="88" t="s">
        <v>22015</v>
      </c>
      <c r="AY940" s="84" t="s">
        <v>66</v>
      </c>
      <c r="AZ940" s="2"/>
      <c r="BA940" s="3"/>
      <c r="BB940" s="3"/>
      <c r="BC940" s="3"/>
      <c r="BD940" s="3"/>
    </row>
    <row r="941" spans="1:56" x14ac:dyDescent="0.2">
      <c r="A941" s="69" t="s">
        <v>2792</v>
      </c>
      <c r="B941" s="70"/>
      <c r="C941" s="70"/>
      <c r="D941" s="71"/>
      <c r="E941" s="108"/>
      <c r="F941" s="113" t="s">
        <v>7298</v>
      </c>
      <c r="G941" s="109"/>
      <c r="H941" s="74"/>
      <c r="I941" s="75"/>
      <c r="J941" s="110"/>
      <c r="K941" s="74" t="s">
        <v>24173</v>
      </c>
      <c r="L941" s="111"/>
      <c r="M941" s="79"/>
      <c r="N941" s="79"/>
      <c r="O941" s="80"/>
      <c r="P941" s="81"/>
      <c r="Q941" s="81"/>
      <c r="R941" s="91"/>
      <c r="S941" s="91"/>
      <c r="T941" s="91"/>
      <c r="U941" s="91"/>
      <c r="V941" s="52"/>
      <c r="W941" s="52"/>
      <c r="X941" s="52"/>
      <c r="Y941" s="52"/>
      <c r="Z941" s="51"/>
      <c r="AA941" s="76"/>
      <c r="AB941" s="76"/>
      <c r="AC941" s="77"/>
      <c r="AD941" s="84" t="s">
        <v>12871</v>
      </c>
      <c r="AE941" s="84">
        <v>704</v>
      </c>
      <c r="AF941" s="84">
        <v>371</v>
      </c>
      <c r="AG941" s="84">
        <v>11254</v>
      </c>
      <c r="AH941" s="84">
        <v>28860</v>
      </c>
      <c r="AI941" s="84"/>
      <c r="AJ941" s="84"/>
      <c r="AK941" s="84"/>
      <c r="AL941" s="84"/>
      <c r="AM941" s="84"/>
      <c r="AN941" s="86">
        <v>41693.909837962965</v>
      </c>
      <c r="AO941" s="84"/>
      <c r="AP941" s="84" t="b">
        <v>1</v>
      </c>
      <c r="AQ941" s="84" t="b">
        <v>0</v>
      </c>
      <c r="AR941" s="84" t="b">
        <v>0</v>
      </c>
      <c r="AS941" s="84" t="s">
        <v>290</v>
      </c>
      <c r="AT941" s="84">
        <v>48</v>
      </c>
      <c r="AU941" s="88" t="s">
        <v>674</v>
      </c>
      <c r="AV941" s="84" t="b">
        <v>0</v>
      </c>
      <c r="AW941" s="84" t="s">
        <v>745</v>
      </c>
      <c r="AX941" s="88" t="s">
        <v>22016</v>
      </c>
      <c r="AY941" s="84" t="s">
        <v>66</v>
      </c>
      <c r="AZ941" s="2"/>
      <c r="BA941" s="3"/>
      <c r="BB941" s="3"/>
      <c r="BC941" s="3"/>
      <c r="BD941" s="3"/>
    </row>
    <row r="942" spans="1:56" x14ac:dyDescent="0.2">
      <c r="A942" s="69" t="s">
        <v>2793</v>
      </c>
      <c r="B942" s="70"/>
      <c r="C942" s="70"/>
      <c r="D942" s="71"/>
      <c r="E942" s="108"/>
      <c r="F942" s="113" t="s">
        <v>7299</v>
      </c>
      <c r="G942" s="109"/>
      <c r="H942" s="74"/>
      <c r="I942" s="75"/>
      <c r="J942" s="110"/>
      <c r="K942" s="74" t="s">
        <v>24174</v>
      </c>
      <c r="L942" s="111"/>
      <c r="M942" s="79"/>
      <c r="N942" s="79"/>
      <c r="O942" s="80"/>
      <c r="P942" s="81"/>
      <c r="Q942" s="81"/>
      <c r="R942" s="91"/>
      <c r="S942" s="91"/>
      <c r="T942" s="91"/>
      <c r="U942" s="91"/>
      <c r="V942" s="52"/>
      <c r="W942" s="52"/>
      <c r="X942" s="52"/>
      <c r="Y942" s="52"/>
      <c r="Z942" s="51"/>
      <c r="AA942" s="76"/>
      <c r="AB942" s="76"/>
      <c r="AC942" s="77"/>
      <c r="AD942" s="84" t="s">
        <v>12872</v>
      </c>
      <c r="AE942" s="84">
        <v>1</v>
      </c>
      <c r="AF942" s="84">
        <v>4757</v>
      </c>
      <c r="AG942" s="84">
        <v>86805</v>
      </c>
      <c r="AH942" s="84">
        <v>18</v>
      </c>
      <c r="AI942" s="84"/>
      <c r="AJ942" s="84" t="s">
        <v>14859</v>
      </c>
      <c r="AK942" s="84" t="s">
        <v>16305</v>
      </c>
      <c r="AL942" s="88" t="s">
        <v>17181</v>
      </c>
      <c r="AM942" s="84"/>
      <c r="AN942" s="86">
        <v>42945.580138888887</v>
      </c>
      <c r="AO942" s="88" t="s">
        <v>18540</v>
      </c>
      <c r="AP942" s="84" t="b">
        <v>0</v>
      </c>
      <c r="AQ942" s="84" t="b">
        <v>0</v>
      </c>
      <c r="AR942" s="84" t="b">
        <v>0</v>
      </c>
      <c r="AS942" s="84" t="s">
        <v>673</v>
      </c>
      <c r="AT942" s="84">
        <v>4</v>
      </c>
      <c r="AU942" s="88" t="s">
        <v>674</v>
      </c>
      <c r="AV942" s="84" t="b">
        <v>0</v>
      </c>
      <c r="AW942" s="84" t="s">
        <v>745</v>
      </c>
      <c r="AX942" s="88" t="s">
        <v>22017</v>
      </c>
      <c r="AY942" s="84" t="s">
        <v>66</v>
      </c>
      <c r="AZ942" s="2"/>
      <c r="BA942" s="3"/>
      <c r="BB942" s="3"/>
      <c r="BC942" s="3"/>
      <c r="BD942" s="3"/>
    </row>
    <row r="943" spans="1:56" x14ac:dyDescent="0.2">
      <c r="A943" s="69" t="s">
        <v>2794</v>
      </c>
      <c r="B943" s="70"/>
      <c r="C943" s="70"/>
      <c r="D943" s="71"/>
      <c r="E943" s="108"/>
      <c r="F943" s="113" t="s">
        <v>7300</v>
      </c>
      <c r="G943" s="109"/>
      <c r="H943" s="74"/>
      <c r="I943" s="75"/>
      <c r="J943" s="110"/>
      <c r="K943" s="74" t="s">
        <v>24175</v>
      </c>
      <c r="L943" s="111"/>
      <c r="M943" s="79"/>
      <c r="N943" s="79"/>
      <c r="O943" s="80"/>
      <c r="P943" s="81"/>
      <c r="Q943" s="81"/>
      <c r="R943" s="91"/>
      <c r="S943" s="91"/>
      <c r="T943" s="91"/>
      <c r="U943" s="91"/>
      <c r="V943" s="52"/>
      <c r="W943" s="52"/>
      <c r="X943" s="52"/>
      <c r="Y943" s="52"/>
      <c r="Z943" s="51"/>
      <c r="AA943" s="76"/>
      <c r="AB943" s="76"/>
      <c r="AC943" s="77"/>
      <c r="AD943" s="84" t="s">
        <v>12873</v>
      </c>
      <c r="AE943" s="84">
        <v>92</v>
      </c>
      <c r="AF943" s="84">
        <v>44</v>
      </c>
      <c r="AG943" s="84">
        <v>971</v>
      </c>
      <c r="AH943" s="84">
        <v>779</v>
      </c>
      <c r="AI943" s="84"/>
      <c r="AJ943" s="84" t="s">
        <v>14860</v>
      </c>
      <c r="AK943" s="84"/>
      <c r="AL943" s="84"/>
      <c r="AM943" s="84"/>
      <c r="AN943" s="86">
        <v>42292.747696759259</v>
      </c>
      <c r="AO943" s="84"/>
      <c r="AP943" s="84" t="b">
        <v>1</v>
      </c>
      <c r="AQ943" s="84" t="b">
        <v>0</v>
      </c>
      <c r="AR943" s="84" t="b">
        <v>0</v>
      </c>
      <c r="AS943" s="84" t="s">
        <v>1001</v>
      </c>
      <c r="AT943" s="84">
        <v>0</v>
      </c>
      <c r="AU943" s="88" t="s">
        <v>674</v>
      </c>
      <c r="AV943" s="84" t="b">
        <v>0</v>
      </c>
      <c r="AW943" s="84" t="s">
        <v>745</v>
      </c>
      <c r="AX943" s="88" t="s">
        <v>22018</v>
      </c>
      <c r="AY943" s="84" t="s">
        <v>66</v>
      </c>
      <c r="AZ943" s="2"/>
      <c r="BA943" s="3"/>
      <c r="BB943" s="3"/>
      <c r="BC943" s="3"/>
      <c r="BD943" s="3"/>
    </row>
    <row r="944" spans="1:56" x14ac:dyDescent="0.2">
      <c r="A944" s="69" t="s">
        <v>3982</v>
      </c>
      <c r="B944" s="70"/>
      <c r="C944" s="70"/>
      <c r="D944" s="71"/>
      <c r="E944" s="108"/>
      <c r="F944" s="113" t="s">
        <v>20638</v>
      </c>
      <c r="G944" s="109"/>
      <c r="H944" s="74"/>
      <c r="I944" s="75"/>
      <c r="J944" s="110"/>
      <c r="K944" s="74" t="s">
        <v>24176</v>
      </c>
      <c r="L944" s="111"/>
      <c r="M944" s="79"/>
      <c r="N944" s="79"/>
      <c r="O944" s="80"/>
      <c r="P944" s="81"/>
      <c r="Q944" s="81"/>
      <c r="R944" s="91"/>
      <c r="S944" s="91"/>
      <c r="T944" s="91"/>
      <c r="U944" s="91"/>
      <c r="V944" s="52"/>
      <c r="W944" s="52"/>
      <c r="X944" s="52"/>
      <c r="Y944" s="52"/>
      <c r="Z944" s="51"/>
      <c r="AA944" s="76"/>
      <c r="AB944" s="76"/>
      <c r="AC944" s="77"/>
      <c r="AD944" s="84" t="s">
        <v>12874</v>
      </c>
      <c r="AE944" s="84">
        <v>1114</v>
      </c>
      <c r="AF944" s="84">
        <v>12749</v>
      </c>
      <c r="AG944" s="84">
        <v>13055</v>
      </c>
      <c r="AH944" s="84">
        <v>12772</v>
      </c>
      <c r="AI944" s="84">
        <v>3600</v>
      </c>
      <c r="AJ944" s="84" t="s">
        <v>14861</v>
      </c>
      <c r="AK944" s="84" t="s">
        <v>16306</v>
      </c>
      <c r="AL944" s="88" t="s">
        <v>17182</v>
      </c>
      <c r="AM944" s="84" t="s">
        <v>1555</v>
      </c>
      <c r="AN944" s="86">
        <v>40315.686909722222</v>
      </c>
      <c r="AO944" s="88" t="s">
        <v>18541</v>
      </c>
      <c r="AP944" s="84" t="b">
        <v>0</v>
      </c>
      <c r="AQ944" s="84" t="b">
        <v>0</v>
      </c>
      <c r="AR944" s="84" t="b">
        <v>1</v>
      </c>
      <c r="AS944" s="84" t="s">
        <v>1001</v>
      </c>
      <c r="AT944" s="84">
        <v>75</v>
      </c>
      <c r="AU944" s="88" t="s">
        <v>681</v>
      </c>
      <c r="AV944" s="84" t="b">
        <v>0</v>
      </c>
      <c r="AW944" s="84" t="s">
        <v>745</v>
      </c>
      <c r="AX944" s="88" t="s">
        <v>22019</v>
      </c>
      <c r="AY944" s="84" t="s">
        <v>65</v>
      </c>
      <c r="AZ944" s="2"/>
      <c r="BA944" s="3"/>
      <c r="BB944" s="3"/>
      <c r="BC944" s="3"/>
      <c r="BD944" s="3"/>
    </row>
    <row r="945" spans="1:56" x14ac:dyDescent="0.2">
      <c r="A945" s="69" t="s">
        <v>2795</v>
      </c>
      <c r="B945" s="70"/>
      <c r="C945" s="70"/>
      <c r="D945" s="71"/>
      <c r="E945" s="108"/>
      <c r="F945" s="113" t="s">
        <v>7301</v>
      </c>
      <c r="G945" s="109"/>
      <c r="H945" s="74"/>
      <c r="I945" s="75"/>
      <c r="J945" s="110"/>
      <c r="K945" s="74" t="s">
        <v>24177</v>
      </c>
      <c r="L945" s="111"/>
      <c r="M945" s="79"/>
      <c r="N945" s="79"/>
      <c r="O945" s="80"/>
      <c r="P945" s="81"/>
      <c r="Q945" s="81"/>
      <c r="R945" s="91"/>
      <c r="S945" s="91"/>
      <c r="T945" s="91"/>
      <c r="U945" s="91"/>
      <c r="V945" s="52"/>
      <c r="W945" s="52"/>
      <c r="X945" s="52"/>
      <c r="Y945" s="52"/>
      <c r="Z945" s="51"/>
      <c r="AA945" s="76"/>
      <c r="AB945" s="76"/>
      <c r="AC945" s="77"/>
      <c r="AD945" s="84" t="s">
        <v>12875</v>
      </c>
      <c r="AE945" s="84">
        <v>800</v>
      </c>
      <c r="AF945" s="84">
        <v>741</v>
      </c>
      <c r="AG945" s="84">
        <v>3789</v>
      </c>
      <c r="AH945" s="84">
        <v>505</v>
      </c>
      <c r="AI945" s="84">
        <v>-25200</v>
      </c>
      <c r="AJ945" s="84" t="s">
        <v>14862</v>
      </c>
      <c r="AK945" s="84" t="s">
        <v>521</v>
      </c>
      <c r="AL945" s="88" t="s">
        <v>17183</v>
      </c>
      <c r="AM945" s="84" t="s">
        <v>605</v>
      </c>
      <c r="AN945" s="86">
        <v>40054.399074074077</v>
      </c>
      <c r="AO945" s="88" t="s">
        <v>18542</v>
      </c>
      <c r="AP945" s="84" t="b">
        <v>0</v>
      </c>
      <c r="AQ945" s="84" t="b">
        <v>0</v>
      </c>
      <c r="AR945" s="84" t="b">
        <v>1</v>
      </c>
      <c r="AS945" s="84" t="s">
        <v>290</v>
      </c>
      <c r="AT945" s="84">
        <v>23</v>
      </c>
      <c r="AU945" s="88" t="s">
        <v>19874</v>
      </c>
      <c r="AV945" s="84" t="b">
        <v>0</v>
      </c>
      <c r="AW945" s="84" t="s">
        <v>745</v>
      </c>
      <c r="AX945" s="88" t="s">
        <v>22020</v>
      </c>
      <c r="AY945" s="84" t="s">
        <v>66</v>
      </c>
      <c r="AZ945" s="2"/>
      <c r="BA945" s="3"/>
      <c r="BB945" s="3"/>
      <c r="BC945" s="3"/>
      <c r="BD945" s="3"/>
    </row>
    <row r="946" spans="1:56" x14ac:dyDescent="0.2">
      <c r="A946" s="69" t="s">
        <v>3983</v>
      </c>
      <c r="B946" s="70"/>
      <c r="C946" s="70"/>
      <c r="D946" s="71"/>
      <c r="E946" s="108"/>
      <c r="F946" s="113" t="s">
        <v>20639</v>
      </c>
      <c r="G946" s="109"/>
      <c r="H946" s="74"/>
      <c r="I946" s="75"/>
      <c r="J946" s="110"/>
      <c r="K946" s="74" t="s">
        <v>24178</v>
      </c>
      <c r="L946" s="111"/>
      <c r="M946" s="79"/>
      <c r="N946" s="79"/>
      <c r="O946" s="80"/>
      <c r="P946" s="81"/>
      <c r="Q946" s="81"/>
      <c r="R946" s="91"/>
      <c r="S946" s="91"/>
      <c r="T946" s="91"/>
      <c r="U946" s="91"/>
      <c r="V946" s="52"/>
      <c r="W946" s="52"/>
      <c r="X946" s="52"/>
      <c r="Y946" s="52"/>
      <c r="Z946" s="51"/>
      <c r="AA946" s="76"/>
      <c r="AB946" s="76"/>
      <c r="AC946" s="77"/>
      <c r="AD946" s="84" t="s">
        <v>12876</v>
      </c>
      <c r="AE946" s="84">
        <v>1608</v>
      </c>
      <c r="AF946" s="84">
        <v>230117</v>
      </c>
      <c r="AG946" s="84">
        <v>136259</v>
      </c>
      <c r="AH946" s="84">
        <v>3455</v>
      </c>
      <c r="AI946" s="84">
        <v>-21600</v>
      </c>
      <c r="AJ946" s="84" t="s">
        <v>14863</v>
      </c>
      <c r="AK946" s="84" t="s">
        <v>487</v>
      </c>
      <c r="AL946" s="88" t="s">
        <v>17184</v>
      </c>
      <c r="AM946" s="84" t="s">
        <v>601</v>
      </c>
      <c r="AN946" s="86">
        <v>39433.884780092594</v>
      </c>
      <c r="AO946" s="88" t="s">
        <v>18543</v>
      </c>
      <c r="AP946" s="84" t="b">
        <v>0</v>
      </c>
      <c r="AQ946" s="84" t="b">
        <v>0</v>
      </c>
      <c r="AR946" s="84" t="b">
        <v>1</v>
      </c>
      <c r="AS946" s="84" t="s">
        <v>290</v>
      </c>
      <c r="AT946" s="84">
        <v>1896</v>
      </c>
      <c r="AU946" s="88" t="s">
        <v>19875</v>
      </c>
      <c r="AV946" s="84" t="b">
        <v>1</v>
      </c>
      <c r="AW946" s="84" t="s">
        <v>745</v>
      </c>
      <c r="AX946" s="88" t="s">
        <v>22021</v>
      </c>
      <c r="AY946" s="84" t="s">
        <v>65</v>
      </c>
      <c r="AZ946" s="2"/>
      <c r="BA946" s="3"/>
      <c r="BB946" s="3"/>
      <c r="BC946" s="3"/>
      <c r="BD946" s="3"/>
    </row>
    <row r="947" spans="1:56" x14ac:dyDescent="0.2">
      <c r="A947" s="69" t="s">
        <v>2796</v>
      </c>
      <c r="B947" s="70"/>
      <c r="C947" s="70"/>
      <c r="D947" s="71"/>
      <c r="E947" s="108"/>
      <c r="F947" s="113" t="s">
        <v>275</v>
      </c>
      <c r="G947" s="109"/>
      <c r="H947" s="74"/>
      <c r="I947" s="75"/>
      <c r="J947" s="110"/>
      <c r="K947" s="74" t="s">
        <v>24179</v>
      </c>
      <c r="L947" s="111"/>
      <c r="M947" s="79"/>
      <c r="N947" s="79"/>
      <c r="O947" s="80"/>
      <c r="P947" s="81"/>
      <c r="Q947" s="81"/>
      <c r="R947" s="91"/>
      <c r="S947" s="91"/>
      <c r="T947" s="91"/>
      <c r="U947" s="91"/>
      <c r="V947" s="52"/>
      <c r="W947" s="52"/>
      <c r="X947" s="52"/>
      <c r="Y947" s="52"/>
      <c r="Z947" s="51"/>
      <c r="AA947" s="76"/>
      <c r="AB947" s="76"/>
      <c r="AC947" s="77"/>
      <c r="AD947" s="84" t="s">
        <v>12877</v>
      </c>
      <c r="AE947" s="84">
        <v>50</v>
      </c>
      <c r="AF947" s="84">
        <v>2</v>
      </c>
      <c r="AG947" s="84">
        <v>460</v>
      </c>
      <c r="AH947" s="84">
        <v>121</v>
      </c>
      <c r="AI947" s="84"/>
      <c r="AJ947" s="84"/>
      <c r="AK947" s="84"/>
      <c r="AL947" s="84"/>
      <c r="AM947" s="84"/>
      <c r="AN947" s="86">
        <v>43143.696689814817</v>
      </c>
      <c r="AO947" s="84"/>
      <c r="AP947" s="84" t="b">
        <v>1</v>
      </c>
      <c r="AQ947" s="84" t="b">
        <v>1</v>
      </c>
      <c r="AR947" s="84" t="b">
        <v>0</v>
      </c>
      <c r="AS947" s="84" t="s">
        <v>290</v>
      </c>
      <c r="AT947" s="84">
        <v>0</v>
      </c>
      <c r="AU947" s="84"/>
      <c r="AV947" s="84" t="b">
        <v>0</v>
      </c>
      <c r="AW947" s="84" t="s">
        <v>745</v>
      </c>
      <c r="AX947" s="88" t="s">
        <v>22022</v>
      </c>
      <c r="AY947" s="84" t="s">
        <v>66</v>
      </c>
      <c r="AZ947" s="2"/>
      <c r="BA947" s="3"/>
      <c r="BB947" s="3"/>
      <c r="BC947" s="3"/>
      <c r="BD947" s="3"/>
    </row>
    <row r="948" spans="1:56" x14ac:dyDescent="0.2">
      <c r="A948" s="69" t="s">
        <v>3029</v>
      </c>
      <c r="B948" s="70"/>
      <c r="C948" s="70"/>
      <c r="D948" s="71"/>
      <c r="E948" s="108"/>
      <c r="F948" s="113" t="s">
        <v>7485</v>
      </c>
      <c r="G948" s="109"/>
      <c r="H948" s="74"/>
      <c r="I948" s="75"/>
      <c r="J948" s="110"/>
      <c r="K948" s="74" t="s">
        <v>24180</v>
      </c>
      <c r="L948" s="111"/>
      <c r="M948" s="79"/>
      <c r="N948" s="79"/>
      <c r="O948" s="80"/>
      <c r="P948" s="81"/>
      <c r="Q948" s="81"/>
      <c r="R948" s="91"/>
      <c r="S948" s="91"/>
      <c r="T948" s="91"/>
      <c r="U948" s="91"/>
      <c r="V948" s="52"/>
      <c r="W948" s="52"/>
      <c r="X948" s="52"/>
      <c r="Y948" s="52"/>
      <c r="Z948" s="51"/>
      <c r="AA948" s="76"/>
      <c r="AB948" s="76"/>
      <c r="AC948" s="77"/>
      <c r="AD948" s="84" t="s">
        <v>12878</v>
      </c>
      <c r="AE948" s="84">
        <v>71101</v>
      </c>
      <c r="AF948" s="84">
        <v>192473</v>
      </c>
      <c r="AG948" s="84">
        <v>68316</v>
      </c>
      <c r="AH948" s="84">
        <v>18459</v>
      </c>
      <c r="AI948" s="84">
        <v>-18000</v>
      </c>
      <c r="AJ948" s="84" t="s">
        <v>14864</v>
      </c>
      <c r="AK948" s="84" t="s">
        <v>16307</v>
      </c>
      <c r="AL948" s="88" t="s">
        <v>17185</v>
      </c>
      <c r="AM948" s="84" t="s">
        <v>603</v>
      </c>
      <c r="AN948" s="86">
        <v>39955.676215277781</v>
      </c>
      <c r="AO948" s="88" t="s">
        <v>18544</v>
      </c>
      <c r="AP948" s="84" t="b">
        <v>0</v>
      </c>
      <c r="AQ948" s="84" t="b">
        <v>0</v>
      </c>
      <c r="AR948" s="84" t="b">
        <v>0</v>
      </c>
      <c r="AS948" s="84" t="s">
        <v>290</v>
      </c>
      <c r="AT948" s="84">
        <v>1259</v>
      </c>
      <c r="AU948" s="88" t="s">
        <v>675</v>
      </c>
      <c r="AV948" s="84" t="b">
        <v>1</v>
      </c>
      <c r="AW948" s="84" t="s">
        <v>745</v>
      </c>
      <c r="AX948" s="88" t="s">
        <v>22023</v>
      </c>
      <c r="AY948" s="84" t="s">
        <v>66</v>
      </c>
      <c r="AZ948" s="2"/>
      <c r="BA948" s="3"/>
      <c r="BB948" s="3"/>
      <c r="BC948" s="3"/>
      <c r="BD948" s="3"/>
    </row>
    <row r="949" spans="1:56" x14ac:dyDescent="0.2">
      <c r="A949" s="69" t="s">
        <v>2797</v>
      </c>
      <c r="B949" s="70"/>
      <c r="C949" s="70"/>
      <c r="D949" s="71"/>
      <c r="E949" s="108"/>
      <c r="F949" s="113" t="s">
        <v>7302</v>
      </c>
      <c r="G949" s="109"/>
      <c r="H949" s="74"/>
      <c r="I949" s="75"/>
      <c r="J949" s="110"/>
      <c r="K949" s="74" t="s">
        <v>24181</v>
      </c>
      <c r="L949" s="111"/>
      <c r="M949" s="79"/>
      <c r="N949" s="79"/>
      <c r="O949" s="80"/>
      <c r="P949" s="81"/>
      <c r="Q949" s="81"/>
      <c r="R949" s="91"/>
      <c r="S949" s="91"/>
      <c r="T949" s="91"/>
      <c r="U949" s="91"/>
      <c r="V949" s="52"/>
      <c r="W949" s="52"/>
      <c r="X949" s="52"/>
      <c r="Y949" s="52"/>
      <c r="Z949" s="51"/>
      <c r="AA949" s="76"/>
      <c r="AB949" s="76"/>
      <c r="AC949" s="77"/>
      <c r="AD949" s="84" t="s">
        <v>12879</v>
      </c>
      <c r="AE949" s="84">
        <v>327</v>
      </c>
      <c r="AF949" s="84">
        <v>286</v>
      </c>
      <c r="AG949" s="84">
        <v>10325</v>
      </c>
      <c r="AH949" s="84">
        <v>24078</v>
      </c>
      <c r="AI949" s="84"/>
      <c r="AJ949" s="84" t="s">
        <v>14865</v>
      </c>
      <c r="AK949" s="84"/>
      <c r="AL949" s="84"/>
      <c r="AM949" s="84"/>
      <c r="AN949" s="86">
        <v>42850.677233796298</v>
      </c>
      <c r="AO949" s="88" t="s">
        <v>18545</v>
      </c>
      <c r="AP949" s="84" t="b">
        <v>1</v>
      </c>
      <c r="AQ949" s="84" t="b">
        <v>0</v>
      </c>
      <c r="AR949" s="84" t="b">
        <v>0</v>
      </c>
      <c r="AS949" s="84" t="s">
        <v>290</v>
      </c>
      <c r="AT949" s="84">
        <v>1</v>
      </c>
      <c r="AU949" s="84"/>
      <c r="AV949" s="84" t="b">
        <v>0</v>
      </c>
      <c r="AW949" s="84" t="s">
        <v>745</v>
      </c>
      <c r="AX949" s="88" t="s">
        <v>22024</v>
      </c>
      <c r="AY949" s="84" t="s">
        <v>66</v>
      </c>
      <c r="AZ949" s="2"/>
      <c r="BA949" s="3"/>
      <c r="BB949" s="3"/>
      <c r="BC949" s="3"/>
      <c r="BD949" s="3"/>
    </row>
    <row r="950" spans="1:56" x14ac:dyDescent="0.2">
      <c r="A950" s="69" t="s">
        <v>3441</v>
      </c>
      <c r="B950" s="70"/>
      <c r="C950" s="70"/>
      <c r="D950" s="71"/>
      <c r="E950" s="108"/>
      <c r="F950" s="113" t="s">
        <v>20640</v>
      </c>
      <c r="G950" s="109"/>
      <c r="H950" s="74"/>
      <c r="I950" s="75"/>
      <c r="J950" s="110"/>
      <c r="K950" s="74" t="s">
        <v>24182</v>
      </c>
      <c r="L950" s="111"/>
      <c r="M950" s="79"/>
      <c r="N950" s="79"/>
      <c r="O950" s="80"/>
      <c r="P950" s="81"/>
      <c r="Q950" s="81"/>
      <c r="R950" s="91"/>
      <c r="S950" s="91"/>
      <c r="T950" s="91"/>
      <c r="U950" s="91"/>
      <c r="V950" s="52"/>
      <c r="W950" s="52"/>
      <c r="X950" s="52"/>
      <c r="Y950" s="52"/>
      <c r="Z950" s="51"/>
      <c r="AA950" s="76"/>
      <c r="AB950" s="76"/>
      <c r="AC950" s="77"/>
      <c r="AD950" s="84" t="s">
        <v>12880</v>
      </c>
      <c r="AE950" s="84">
        <v>2130</v>
      </c>
      <c r="AF950" s="84">
        <v>3680</v>
      </c>
      <c r="AG950" s="84">
        <v>90571</v>
      </c>
      <c r="AH950" s="84">
        <v>32150</v>
      </c>
      <c r="AI950" s="84">
        <v>3600</v>
      </c>
      <c r="AJ950" s="84" t="s">
        <v>14866</v>
      </c>
      <c r="AK950" s="84"/>
      <c r="AL950" s="84"/>
      <c r="AM950" s="84" t="s">
        <v>1540</v>
      </c>
      <c r="AN950" s="86">
        <v>41003.521238425928</v>
      </c>
      <c r="AO950" s="88" t="s">
        <v>18546</v>
      </c>
      <c r="AP950" s="84" t="b">
        <v>1</v>
      </c>
      <c r="AQ950" s="84" t="b">
        <v>0</v>
      </c>
      <c r="AR950" s="84" t="b">
        <v>1</v>
      </c>
      <c r="AS950" s="84" t="s">
        <v>290</v>
      </c>
      <c r="AT950" s="84">
        <v>210</v>
      </c>
      <c r="AU950" s="88" t="s">
        <v>674</v>
      </c>
      <c r="AV950" s="84" t="b">
        <v>0</v>
      </c>
      <c r="AW950" s="84" t="s">
        <v>745</v>
      </c>
      <c r="AX950" s="88" t="s">
        <v>22025</v>
      </c>
      <c r="AY950" s="84" t="s">
        <v>66</v>
      </c>
      <c r="AZ950" s="2"/>
      <c r="BA950" s="3"/>
      <c r="BB950" s="3"/>
      <c r="BC950" s="3"/>
      <c r="BD950" s="3"/>
    </row>
    <row r="951" spans="1:56" x14ac:dyDescent="0.2">
      <c r="A951" s="69" t="s">
        <v>2798</v>
      </c>
      <c r="B951" s="70"/>
      <c r="C951" s="70"/>
      <c r="D951" s="71"/>
      <c r="E951" s="108"/>
      <c r="F951" s="113" t="s">
        <v>7303</v>
      </c>
      <c r="G951" s="109"/>
      <c r="H951" s="74"/>
      <c r="I951" s="75"/>
      <c r="J951" s="110"/>
      <c r="K951" s="74" t="s">
        <v>24183</v>
      </c>
      <c r="L951" s="111"/>
      <c r="M951" s="79"/>
      <c r="N951" s="79"/>
      <c r="O951" s="80"/>
      <c r="P951" s="81"/>
      <c r="Q951" s="81"/>
      <c r="R951" s="91"/>
      <c r="S951" s="91"/>
      <c r="T951" s="91"/>
      <c r="U951" s="91"/>
      <c r="V951" s="52"/>
      <c r="W951" s="52"/>
      <c r="X951" s="52"/>
      <c r="Y951" s="52"/>
      <c r="Z951" s="51"/>
      <c r="AA951" s="76"/>
      <c r="AB951" s="76"/>
      <c r="AC951" s="77"/>
      <c r="AD951" s="84" t="s">
        <v>12881</v>
      </c>
      <c r="AE951" s="84">
        <v>205</v>
      </c>
      <c r="AF951" s="84">
        <v>100</v>
      </c>
      <c r="AG951" s="84">
        <v>4918</v>
      </c>
      <c r="AH951" s="84">
        <v>26681</v>
      </c>
      <c r="AI951" s="84"/>
      <c r="AJ951" s="84" t="s">
        <v>14867</v>
      </c>
      <c r="AK951" s="84" t="s">
        <v>1475</v>
      </c>
      <c r="AL951" s="84"/>
      <c r="AM951" s="84"/>
      <c r="AN951" s="86">
        <v>41455.263483796298</v>
      </c>
      <c r="AO951" s="88" t="s">
        <v>18547</v>
      </c>
      <c r="AP951" s="84" t="b">
        <v>1</v>
      </c>
      <c r="AQ951" s="84" t="b">
        <v>0</v>
      </c>
      <c r="AR951" s="84" t="b">
        <v>0</v>
      </c>
      <c r="AS951" s="84" t="s">
        <v>290</v>
      </c>
      <c r="AT951" s="84">
        <v>1</v>
      </c>
      <c r="AU951" s="88" t="s">
        <v>674</v>
      </c>
      <c r="AV951" s="84" t="b">
        <v>0</v>
      </c>
      <c r="AW951" s="84" t="s">
        <v>745</v>
      </c>
      <c r="AX951" s="88" t="s">
        <v>22026</v>
      </c>
      <c r="AY951" s="84" t="s">
        <v>66</v>
      </c>
      <c r="AZ951" s="2"/>
      <c r="BA951" s="3"/>
      <c r="BB951" s="3"/>
      <c r="BC951" s="3"/>
      <c r="BD951" s="3"/>
    </row>
    <row r="952" spans="1:56" x14ac:dyDescent="0.2">
      <c r="A952" s="69" t="s">
        <v>2799</v>
      </c>
      <c r="B952" s="70"/>
      <c r="C952" s="70"/>
      <c r="D952" s="71"/>
      <c r="E952" s="108"/>
      <c r="F952" s="113" t="s">
        <v>7304</v>
      </c>
      <c r="G952" s="109"/>
      <c r="H952" s="74"/>
      <c r="I952" s="75"/>
      <c r="J952" s="110"/>
      <c r="K952" s="74" t="s">
        <v>24184</v>
      </c>
      <c r="L952" s="111"/>
      <c r="M952" s="79"/>
      <c r="N952" s="79"/>
      <c r="O952" s="80"/>
      <c r="P952" s="81"/>
      <c r="Q952" s="81"/>
      <c r="R952" s="91"/>
      <c r="S952" s="91"/>
      <c r="T952" s="91"/>
      <c r="U952" s="91"/>
      <c r="V952" s="52"/>
      <c r="W952" s="52"/>
      <c r="X952" s="52"/>
      <c r="Y952" s="52"/>
      <c r="Z952" s="51"/>
      <c r="AA952" s="76"/>
      <c r="AB952" s="76"/>
      <c r="AC952" s="77"/>
      <c r="AD952" s="84" t="s">
        <v>12882</v>
      </c>
      <c r="AE952" s="84">
        <v>99</v>
      </c>
      <c r="AF952" s="84">
        <v>16</v>
      </c>
      <c r="AG952" s="84">
        <v>18674</v>
      </c>
      <c r="AH952" s="84">
        <v>9945</v>
      </c>
      <c r="AI952" s="84">
        <v>-28800</v>
      </c>
      <c r="AJ952" s="84" t="s">
        <v>14868</v>
      </c>
      <c r="AK952" s="84" t="s">
        <v>16308</v>
      </c>
      <c r="AL952" s="84"/>
      <c r="AM952" s="84" t="s">
        <v>602</v>
      </c>
      <c r="AN952" s="86">
        <v>42733.669270833336</v>
      </c>
      <c r="AO952" s="88" t="s">
        <v>18548</v>
      </c>
      <c r="AP952" s="84" t="b">
        <v>0</v>
      </c>
      <c r="AQ952" s="84" t="b">
        <v>0</v>
      </c>
      <c r="AR952" s="84" t="b">
        <v>0</v>
      </c>
      <c r="AS952" s="84" t="s">
        <v>2154</v>
      </c>
      <c r="AT952" s="84">
        <v>0</v>
      </c>
      <c r="AU952" s="88" t="s">
        <v>674</v>
      </c>
      <c r="AV952" s="84" t="b">
        <v>0</v>
      </c>
      <c r="AW952" s="84" t="s">
        <v>745</v>
      </c>
      <c r="AX952" s="88" t="s">
        <v>22027</v>
      </c>
      <c r="AY952" s="84" t="s">
        <v>66</v>
      </c>
      <c r="AZ952" s="2"/>
      <c r="BA952" s="3"/>
      <c r="BB952" s="3"/>
      <c r="BC952" s="3"/>
      <c r="BD952" s="3"/>
    </row>
    <row r="953" spans="1:56" x14ac:dyDescent="0.2">
      <c r="A953" s="69" t="s">
        <v>2800</v>
      </c>
      <c r="B953" s="70"/>
      <c r="C953" s="70"/>
      <c r="D953" s="71"/>
      <c r="E953" s="108"/>
      <c r="F953" s="113" t="s">
        <v>7305</v>
      </c>
      <c r="G953" s="109"/>
      <c r="H953" s="74"/>
      <c r="I953" s="75"/>
      <c r="J953" s="110"/>
      <c r="K953" s="74" t="s">
        <v>24185</v>
      </c>
      <c r="L953" s="111"/>
      <c r="M953" s="79"/>
      <c r="N953" s="79"/>
      <c r="O953" s="80"/>
      <c r="P953" s="81"/>
      <c r="Q953" s="81"/>
      <c r="R953" s="91"/>
      <c r="S953" s="91"/>
      <c r="T953" s="91"/>
      <c r="U953" s="91"/>
      <c r="V953" s="52"/>
      <c r="W953" s="52"/>
      <c r="X953" s="52"/>
      <c r="Y953" s="52"/>
      <c r="Z953" s="51"/>
      <c r="AA953" s="76"/>
      <c r="AB953" s="76"/>
      <c r="AC953" s="77"/>
      <c r="AD953" s="84" t="s">
        <v>12883</v>
      </c>
      <c r="AE953" s="84">
        <v>32</v>
      </c>
      <c r="AF953" s="84">
        <v>6</v>
      </c>
      <c r="AG953" s="84">
        <v>85</v>
      </c>
      <c r="AH953" s="84">
        <v>209</v>
      </c>
      <c r="AI953" s="84"/>
      <c r="AJ953" s="84" t="s">
        <v>14869</v>
      </c>
      <c r="AK953" s="84" t="s">
        <v>16309</v>
      </c>
      <c r="AL953" s="84"/>
      <c r="AM953" s="84"/>
      <c r="AN953" s="86">
        <v>43001.34988425926</v>
      </c>
      <c r="AO953" s="88" t="s">
        <v>18549</v>
      </c>
      <c r="AP953" s="84" t="b">
        <v>1</v>
      </c>
      <c r="AQ953" s="84" t="b">
        <v>0</v>
      </c>
      <c r="AR953" s="84" t="b">
        <v>0</v>
      </c>
      <c r="AS953" s="84" t="s">
        <v>291</v>
      </c>
      <c r="AT953" s="84">
        <v>0</v>
      </c>
      <c r="AU953" s="84"/>
      <c r="AV953" s="84" t="b">
        <v>0</v>
      </c>
      <c r="AW953" s="84" t="s">
        <v>745</v>
      </c>
      <c r="AX953" s="88" t="s">
        <v>22028</v>
      </c>
      <c r="AY953" s="84" t="s">
        <v>66</v>
      </c>
      <c r="AZ953" s="2"/>
      <c r="BA953" s="3"/>
      <c r="BB953" s="3"/>
      <c r="BC953" s="3"/>
      <c r="BD953" s="3"/>
    </row>
    <row r="954" spans="1:56" x14ac:dyDescent="0.2">
      <c r="A954" s="69" t="s">
        <v>3984</v>
      </c>
      <c r="B954" s="70"/>
      <c r="C954" s="70"/>
      <c r="D954" s="71"/>
      <c r="E954" s="108"/>
      <c r="F954" s="113" t="s">
        <v>20641</v>
      </c>
      <c r="G954" s="109"/>
      <c r="H954" s="74"/>
      <c r="I954" s="75"/>
      <c r="J954" s="110"/>
      <c r="K954" s="74" t="s">
        <v>24186</v>
      </c>
      <c r="L954" s="111"/>
      <c r="M954" s="79"/>
      <c r="N954" s="79"/>
      <c r="O954" s="80"/>
      <c r="P954" s="81"/>
      <c r="Q954" s="81"/>
      <c r="R954" s="91"/>
      <c r="S954" s="91"/>
      <c r="T954" s="91"/>
      <c r="U954" s="91"/>
      <c r="V954" s="52"/>
      <c r="W954" s="52"/>
      <c r="X954" s="52"/>
      <c r="Y954" s="52"/>
      <c r="Z954" s="51"/>
      <c r="AA954" s="76"/>
      <c r="AB954" s="76"/>
      <c r="AC954" s="77"/>
      <c r="AD954" s="84" t="s">
        <v>12884</v>
      </c>
      <c r="AE954" s="84">
        <v>601</v>
      </c>
      <c r="AF954" s="84">
        <v>616163</v>
      </c>
      <c r="AG954" s="84">
        <v>118834</v>
      </c>
      <c r="AH954" s="84">
        <v>12154</v>
      </c>
      <c r="AI954" s="84">
        <v>-25200</v>
      </c>
      <c r="AJ954" s="84" t="s">
        <v>14870</v>
      </c>
      <c r="AK954" s="84" t="s">
        <v>1312</v>
      </c>
      <c r="AL954" s="88" t="s">
        <v>17186</v>
      </c>
      <c r="AM954" s="84" t="s">
        <v>605</v>
      </c>
      <c r="AN954" s="86">
        <v>40569.919120370374</v>
      </c>
      <c r="AO954" s="88" t="s">
        <v>18550</v>
      </c>
      <c r="AP954" s="84" t="b">
        <v>0</v>
      </c>
      <c r="AQ954" s="84" t="b">
        <v>0</v>
      </c>
      <c r="AR954" s="84" t="b">
        <v>1</v>
      </c>
      <c r="AS954" s="84" t="s">
        <v>291</v>
      </c>
      <c r="AT954" s="84">
        <v>1018</v>
      </c>
      <c r="AU954" s="88" t="s">
        <v>19876</v>
      </c>
      <c r="AV954" s="84" t="b">
        <v>0</v>
      </c>
      <c r="AW954" s="84" t="s">
        <v>745</v>
      </c>
      <c r="AX954" s="88" t="s">
        <v>22029</v>
      </c>
      <c r="AY954" s="84" t="s">
        <v>65</v>
      </c>
      <c r="AZ954" s="2"/>
      <c r="BA954" s="3"/>
      <c r="BB954" s="3"/>
      <c r="BC954" s="3"/>
      <c r="BD954" s="3"/>
    </row>
    <row r="955" spans="1:56" x14ac:dyDescent="0.2">
      <c r="A955" s="69" t="s">
        <v>2801</v>
      </c>
      <c r="B955" s="70"/>
      <c r="C955" s="70"/>
      <c r="D955" s="71"/>
      <c r="E955" s="108"/>
      <c r="F955" s="113" t="s">
        <v>7306</v>
      </c>
      <c r="G955" s="109"/>
      <c r="H955" s="74"/>
      <c r="I955" s="75"/>
      <c r="J955" s="110"/>
      <c r="K955" s="74" t="s">
        <v>24187</v>
      </c>
      <c r="L955" s="111"/>
      <c r="M955" s="79"/>
      <c r="N955" s="79"/>
      <c r="O955" s="80"/>
      <c r="P955" s="81"/>
      <c r="Q955" s="81"/>
      <c r="R955" s="91"/>
      <c r="S955" s="91"/>
      <c r="T955" s="91"/>
      <c r="U955" s="91"/>
      <c r="V955" s="52"/>
      <c r="W955" s="52"/>
      <c r="X955" s="52"/>
      <c r="Y955" s="52"/>
      <c r="Z955" s="51"/>
      <c r="AA955" s="76"/>
      <c r="AB955" s="76"/>
      <c r="AC955" s="77"/>
      <c r="AD955" s="84" t="s">
        <v>12885</v>
      </c>
      <c r="AE955" s="84">
        <v>707</v>
      </c>
      <c r="AF955" s="84">
        <v>258</v>
      </c>
      <c r="AG955" s="84">
        <v>1181</v>
      </c>
      <c r="AH955" s="84">
        <v>1106</v>
      </c>
      <c r="AI955" s="84"/>
      <c r="AJ955" s="84" t="s">
        <v>14871</v>
      </c>
      <c r="AK955" s="84" t="s">
        <v>539</v>
      </c>
      <c r="AL955" s="84"/>
      <c r="AM955" s="84"/>
      <c r="AN955" s="86">
        <v>41547.107245370367</v>
      </c>
      <c r="AO955" s="84"/>
      <c r="AP955" s="84" t="b">
        <v>0</v>
      </c>
      <c r="AQ955" s="84" t="b">
        <v>0</v>
      </c>
      <c r="AR955" s="84" t="b">
        <v>0</v>
      </c>
      <c r="AS955" s="84" t="s">
        <v>290</v>
      </c>
      <c r="AT955" s="84">
        <v>12</v>
      </c>
      <c r="AU955" s="88" t="s">
        <v>19877</v>
      </c>
      <c r="AV955" s="84" t="b">
        <v>0</v>
      </c>
      <c r="AW955" s="84" t="s">
        <v>745</v>
      </c>
      <c r="AX955" s="88" t="s">
        <v>22030</v>
      </c>
      <c r="AY955" s="84" t="s">
        <v>66</v>
      </c>
      <c r="AZ955" s="2"/>
      <c r="BA955" s="3"/>
      <c r="BB955" s="3"/>
      <c r="BC955" s="3"/>
      <c r="BD955" s="3"/>
    </row>
    <row r="956" spans="1:56" x14ac:dyDescent="0.2">
      <c r="A956" s="69" t="s">
        <v>3985</v>
      </c>
      <c r="B956" s="70"/>
      <c r="C956" s="70"/>
      <c r="D956" s="71"/>
      <c r="E956" s="108"/>
      <c r="F956" s="113" t="s">
        <v>20642</v>
      </c>
      <c r="G956" s="109"/>
      <c r="H956" s="74"/>
      <c r="I956" s="75"/>
      <c r="J956" s="110"/>
      <c r="K956" s="74" t="s">
        <v>24188</v>
      </c>
      <c r="L956" s="111"/>
      <c r="M956" s="79"/>
      <c r="N956" s="79"/>
      <c r="O956" s="80"/>
      <c r="P956" s="81"/>
      <c r="Q956" s="81"/>
      <c r="R956" s="91"/>
      <c r="S956" s="91"/>
      <c r="T956" s="91"/>
      <c r="U956" s="91"/>
      <c r="V956" s="52"/>
      <c r="W956" s="52"/>
      <c r="X956" s="52"/>
      <c r="Y956" s="52"/>
      <c r="Z956" s="51"/>
      <c r="AA956" s="76"/>
      <c r="AB956" s="76"/>
      <c r="AC956" s="77"/>
      <c r="AD956" s="84" t="s">
        <v>12886</v>
      </c>
      <c r="AE956" s="84">
        <v>1736</v>
      </c>
      <c r="AF956" s="84">
        <v>843</v>
      </c>
      <c r="AG956" s="84">
        <v>737</v>
      </c>
      <c r="AH956" s="84">
        <v>189</v>
      </c>
      <c r="AI956" s="84">
        <v>-21600</v>
      </c>
      <c r="AJ956" s="84" t="s">
        <v>14872</v>
      </c>
      <c r="AK956" s="84" t="s">
        <v>453</v>
      </c>
      <c r="AL956" s="88" t="s">
        <v>17187</v>
      </c>
      <c r="AM956" s="84" t="s">
        <v>601</v>
      </c>
      <c r="AN956" s="86">
        <v>40375.858043981483</v>
      </c>
      <c r="AO956" s="88" t="s">
        <v>18551</v>
      </c>
      <c r="AP956" s="84" t="b">
        <v>0</v>
      </c>
      <c r="AQ956" s="84" t="b">
        <v>0</v>
      </c>
      <c r="AR956" s="84" t="b">
        <v>1</v>
      </c>
      <c r="AS956" s="84" t="s">
        <v>290</v>
      </c>
      <c r="AT956" s="84">
        <v>28</v>
      </c>
      <c r="AU956" s="88" t="s">
        <v>19878</v>
      </c>
      <c r="AV956" s="84" t="b">
        <v>0</v>
      </c>
      <c r="AW956" s="84" t="s">
        <v>745</v>
      </c>
      <c r="AX956" s="88" t="s">
        <v>22031</v>
      </c>
      <c r="AY956" s="84" t="s">
        <v>65</v>
      </c>
      <c r="AZ956" s="2"/>
      <c r="BA956" s="3"/>
      <c r="BB956" s="3"/>
      <c r="BC956" s="3"/>
      <c r="BD956" s="3"/>
    </row>
    <row r="957" spans="1:56" x14ac:dyDescent="0.2">
      <c r="A957" s="69" t="s">
        <v>3986</v>
      </c>
      <c r="B957" s="70"/>
      <c r="C957" s="70"/>
      <c r="D957" s="71"/>
      <c r="E957" s="108"/>
      <c r="F957" s="113" t="s">
        <v>20643</v>
      </c>
      <c r="G957" s="109"/>
      <c r="H957" s="74"/>
      <c r="I957" s="75"/>
      <c r="J957" s="110"/>
      <c r="K957" s="74" t="s">
        <v>24189</v>
      </c>
      <c r="L957" s="111"/>
      <c r="M957" s="79"/>
      <c r="N957" s="79"/>
      <c r="O957" s="80"/>
      <c r="P957" s="81"/>
      <c r="Q957" s="81"/>
      <c r="R957" s="91"/>
      <c r="S957" s="91"/>
      <c r="T957" s="91"/>
      <c r="U957" s="91"/>
      <c r="V957" s="52"/>
      <c r="W957" s="52"/>
      <c r="X957" s="52"/>
      <c r="Y957" s="52"/>
      <c r="Z957" s="51"/>
      <c r="AA957" s="76"/>
      <c r="AB957" s="76"/>
      <c r="AC957" s="77"/>
      <c r="AD957" s="84" t="s">
        <v>12887</v>
      </c>
      <c r="AE957" s="84">
        <v>144</v>
      </c>
      <c r="AF957" s="84">
        <v>102</v>
      </c>
      <c r="AG957" s="84">
        <v>191</v>
      </c>
      <c r="AH957" s="84">
        <v>57</v>
      </c>
      <c r="AI957" s="84"/>
      <c r="AJ957" s="84" t="s">
        <v>14873</v>
      </c>
      <c r="AK957" s="84" t="s">
        <v>475</v>
      </c>
      <c r="AL957" s="88" t="s">
        <v>17188</v>
      </c>
      <c r="AM957" s="84"/>
      <c r="AN957" s="86">
        <v>42832.604849537034</v>
      </c>
      <c r="AO957" s="88" t="s">
        <v>18552</v>
      </c>
      <c r="AP957" s="84" t="b">
        <v>1</v>
      </c>
      <c r="AQ957" s="84" t="b">
        <v>0</v>
      </c>
      <c r="AR957" s="84" t="b">
        <v>0</v>
      </c>
      <c r="AS957" s="84" t="s">
        <v>290</v>
      </c>
      <c r="AT957" s="84">
        <v>3</v>
      </c>
      <c r="AU957" s="84"/>
      <c r="AV957" s="84" t="b">
        <v>0</v>
      </c>
      <c r="AW957" s="84" t="s">
        <v>745</v>
      </c>
      <c r="AX957" s="88" t="s">
        <v>22032</v>
      </c>
      <c r="AY957" s="84" t="s">
        <v>65</v>
      </c>
      <c r="AZ957" s="2"/>
      <c r="BA957" s="3"/>
      <c r="BB957" s="3"/>
      <c r="BC957" s="3"/>
      <c r="BD957" s="3"/>
    </row>
    <row r="958" spans="1:56" x14ac:dyDescent="0.2">
      <c r="A958" s="69" t="s">
        <v>2802</v>
      </c>
      <c r="B958" s="70"/>
      <c r="C958" s="70"/>
      <c r="D958" s="71"/>
      <c r="E958" s="108"/>
      <c r="F958" s="113" t="s">
        <v>20644</v>
      </c>
      <c r="G958" s="109"/>
      <c r="H958" s="74"/>
      <c r="I958" s="75"/>
      <c r="J958" s="110"/>
      <c r="K958" s="74" t="s">
        <v>24190</v>
      </c>
      <c r="L958" s="111"/>
      <c r="M958" s="79"/>
      <c r="N958" s="79"/>
      <c r="O958" s="80"/>
      <c r="P958" s="81"/>
      <c r="Q958" s="81"/>
      <c r="R958" s="91"/>
      <c r="S958" s="91"/>
      <c r="T958" s="91"/>
      <c r="U958" s="91"/>
      <c r="V958" s="52"/>
      <c r="W958" s="52"/>
      <c r="X958" s="52"/>
      <c r="Y958" s="52"/>
      <c r="Z958" s="51"/>
      <c r="AA958" s="76"/>
      <c r="AB958" s="76"/>
      <c r="AC958" s="77"/>
      <c r="AD958" s="84" t="s">
        <v>12888</v>
      </c>
      <c r="AE958" s="84">
        <v>855</v>
      </c>
      <c r="AF958" s="84">
        <v>632</v>
      </c>
      <c r="AG958" s="84">
        <v>5071</v>
      </c>
      <c r="AH958" s="84">
        <v>3462</v>
      </c>
      <c r="AI958" s="84">
        <v>32400</v>
      </c>
      <c r="AJ958" s="84"/>
      <c r="AK958" s="84" t="s">
        <v>1550</v>
      </c>
      <c r="AL958" s="84"/>
      <c r="AM958" s="84" t="s">
        <v>1550</v>
      </c>
      <c r="AN958" s="86">
        <v>39980.380949074075</v>
      </c>
      <c r="AO958" s="88" t="s">
        <v>18553</v>
      </c>
      <c r="AP958" s="84" t="b">
        <v>1</v>
      </c>
      <c r="AQ958" s="84" t="b">
        <v>0</v>
      </c>
      <c r="AR958" s="84" t="b">
        <v>1</v>
      </c>
      <c r="AS958" s="84" t="s">
        <v>290</v>
      </c>
      <c r="AT958" s="84">
        <v>2</v>
      </c>
      <c r="AU958" s="88" t="s">
        <v>674</v>
      </c>
      <c r="AV958" s="84" t="b">
        <v>0</v>
      </c>
      <c r="AW958" s="84" t="s">
        <v>745</v>
      </c>
      <c r="AX958" s="88" t="s">
        <v>22033</v>
      </c>
      <c r="AY958" s="84" t="s">
        <v>66</v>
      </c>
      <c r="AZ958" s="2"/>
      <c r="BA958" s="3"/>
      <c r="BB958" s="3"/>
      <c r="BC958" s="3"/>
      <c r="BD958" s="3"/>
    </row>
    <row r="959" spans="1:56" x14ac:dyDescent="0.2">
      <c r="A959" s="69" t="s">
        <v>2803</v>
      </c>
      <c r="B959" s="70"/>
      <c r="C959" s="70"/>
      <c r="D959" s="71"/>
      <c r="E959" s="108"/>
      <c r="F959" s="113" t="s">
        <v>7307</v>
      </c>
      <c r="G959" s="109"/>
      <c r="H959" s="74"/>
      <c r="I959" s="75"/>
      <c r="J959" s="110"/>
      <c r="K959" s="74" t="s">
        <v>24191</v>
      </c>
      <c r="L959" s="111"/>
      <c r="M959" s="79"/>
      <c r="N959" s="79"/>
      <c r="O959" s="80"/>
      <c r="P959" s="81"/>
      <c r="Q959" s="81"/>
      <c r="R959" s="91"/>
      <c r="S959" s="91"/>
      <c r="T959" s="91"/>
      <c r="U959" s="91"/>
      <c r="V959" s="52"/>
      <c r="W959" s="52"/>
      <c r="X959" s="52"/>
      <c r="Y959" s="52"/>
      <c r="Z959" s="51"/>
      <c r="AA959" s="76"/>
      <c r="AB959" s="76"/>
      <c r="AC959" s="77"/>
      <c r="AD959" s="84" t="s">
        <v>12889</v>
      </c>
      <c r="AE959" s="84">
        <v>1557</v>
      </c>
      <c r="AF959" s="84">
        <v>961</v>
      </c>
      <c r="AG959" s="84">
        <v>8203</v>
      </c>
      <c r="AH959" s="84">
        <v>4652</v>
      </c>
      <c r="AI959" s="84">
        <v>-18000</v>
      </c>
      <c r="AJ959" s="84" t="s">
        <v>14874</v>
      </c>
      <c r="AK959" s="84" t="s">
        <v>1365</v>
      </c>
      <c r="AL959" s="88" t="s">
        <v>17189</v>
      </c>
      <c r="AM959" s="84" t="s">
        <v>603</v>
      </c>
      <c r="AN959" s="86">
        <v>40565.727476851855</v>
      </c>
      <c r="AO959" s="84"/>
      <c r="AP959" s="84" t="b">
        <v>1</v>
      </c>
      <c r="AQ959" s="84" t="b">
        <v>0</v>
      </c>
      <c r="AR959" s="84" t="b">
        <v>1</v>
      </c>
      <c r="AS959" s="84" t="s">
        <v>290</v>
      </c>
      <c r="AT959" s="84">
        <v>51</v>
      </c>
      <c r="AU959" s="88" t="s">
        <v>674</v>
      </c>
      <c r="AV959" s="84" t="b">
        <v>0</v>
      </c>
      <c r="AW959" s="84" t="s">
        <v>745</v>
      </c>
      <c r="AX959" s="88" t="s">
        <v>22034</v>
      </c>
      <c r="AY959" s="84" t="s">
        <v>66</v>
      </c>
      <c r="AZ959" s="2"/>
      <c r="BA959" s="3"/>
      <c r="BB959" s="3"/>
      <c r="BC959" s="3"/>
      <c r="BD959" s="3"/>
    </row>
    <row r="960" spans="1:56" x14ac:dyDescent="0.2">
      <c r="A960" s="69" t="s">
        <v>2804</v>
      </c>
      <c r="B960" s="70"/>
      <c r="C960" s="70"/>
      <c r="D960" s="71"/>
      <c r="E960" s="108"/>
      <c r="F960" s="113" t="s">
        <v>20645</v>
      </c>
      <c r="G960" s="109"/>
      <c r="H960" s="74"/>
      <c r="I960" s="75"/>
      <c r="J960" s="110"/>
      <c r="K960" s="74" t="s">
        <v>24192</v>
      </c>
      <c r="L960" s="111"/>
      <c r="M960" s="79"/>
      <c r="N960" s="79"/>
      <c r="O960" s="80"/>
      <c r="P960" s="81"/>
      <c r="Q960" s="81"/>
      <c r="R960" s="91"/>
      <c r="S960" s="91"/>
      <c r="T960" s="91"/>
      <c r="U960" s="91"/>
      <c r="V960" s="52"/>
      <c r="W960" s="52"/>
      <c r="X960" s="52"/>
      <c r="Y960" s="52"/>
      <c r="Z960" s="51"/>
      <c r="AA960" s="76"/>
      <c r="AB960" s="76"/>
      <c r="AC960" s="77"/>
      <c r="AD960" s="84" t="s">
        <v>12890</v>
      </c>
      <c r="AE960" s="84">
        <v>729</v>
      </c>
      <c r="AF960" s="84">
        <v>810</v>
      </c>
      <c r="AG960" s="84">
        <v>9573</v>
      </c>
      <c r="AH960" s="84">
        <v>101</v>
      </c>
      <c r="AI960" s="84">
        <v>-21600</v>
      </c>
      <c r="AJ960" s="84" t="s">
        <v>14875</v>
      </c>
      <c r="AK960" s="84" t="s">
        <v>1295</v>
      </c>
      <c r="AL960" s="88" t="s">
        <v>17190</v>
      </c>
      <c r="AM960" s="84" t="s">
        <v>604</v>
      </c>
      <c r="AN960" s="86">
        <v>42578.985833333332</v>
      </c>
      <c r="AO960" s="88" t="s">
        <v>18554</v>
      </c>
      <c r="AP960" s="84" t="b">
        <v>1</v>
      </c>
      <c r="AQ960" s="84" t="b">
        <v>0</v>
      </c>
      <c r="AR960" s="84" t="b">
        <v>0</v>
      </c>
      <c r="AS960" s="84" t="s">
        <v>291</v>
      </c>
      <c r="AT960" s="84">
        <v>12</v>
      </c>
      <c r="AU960" s="84"/>
      <c r="AV960" s="84" t="b">
        <v>0</v>
      </c>
      <c r="AW960" s="84" t="s">
        <v>745</v>
      </c>
      <c r="AX960" s="88" t="s">
        <v>22035</v>
      </c>
      <c r="AY960" s="84" t="s">
        <v>66</v>
      </c>
      <c r="AZ960" s="2"/>
      <c r="BA960" s="3"/>
      <c r="BB960" s="3"/>
      <c r="BC960" s="3"/>
      <c r="BD960" s="3"/>
    </row>
    <row r="961" spans="1:56" x14ac:dyDescent="0.2">
      <c r="A961" s="69" t="s">
        <v>2805</v>
      </c>
      <c r="B961" s="70"/>
      <c r="C961" s="70"/>
      <c r="D961" s="71"/>
      <c r="E961" s="108"/>
      <c r="F961" s="113" t="s">
        <v>7308</v>
      </c>
      <c r="G961" s="109"/>
      <c r="H961" s="74"/>
      <c r="I961" s="75"/>
      <c r="J961" s="110"/>
      <c r="K961" s="74" t="s">
        <v>24193</v>
      </c>
      <c r="L961" s="111"/>
      <c r="M961" s="79"/>
      <c r="N961" s="79"/>
      <c r="O961" s="80"/>
      <c r="P961" s="81"/>
      <c r="Q961" s="81"/>
      <c r="R961" s="91"/>
      <c r="S961" s="91"/>
      <c r="T961" s="91"/>
      <c r="U961" s="91"/>
      <c r="V961" s="52"/>
      <c r="W961" s="52"/>
      <c r="X961" s="52"/>
      <c r="Y961" s="52"/>
      <c r="Z961" s="51"/>
      <c r="AA961" s="76"/>
      <c r="AB961" s="76"/>
      <c r="AC961" s="77"/>
      <c r="AD961" s="84" t="s">
        <v>1073</v>
      </c>
      <c r="AE961" s="84">
        <v>4997</v>
      </c>
      <c r="AF961" s="84">
        <v>2597</v>
      </c>
      <c r="AG961" s="84">
        <v>126488</v>
      </c>
      <c r="AH961" s="84">
        <v>56372</v>
      </c>
      <c r="AI961" s="84">
        <v>-28800</v>
      </c>
      <c r="AJ961" s="84" t="s">
        <v>14876</v>
      </c>
      <c r="AK961" s="84"/>
      <c r="AL961" s="84"/>
      <c r="AM961" s="84" t="s">
        <v>602</v>
      </c>
      <c r="AN961" s="86">
        <v>39963.490115740744</v>
      </c>
      <c r="AO961" s="88" t="s">
        <v>18555</v>
      </c>
      <c r="AP961" s="84" t="b">
        <v>0</v>
      </c>
      <c r="AQ961" s="84" t="b">
        <v>0</v>
      </c>
      <c r="AR961" s="84" t="b">
        <v>0</v>
      </c>
      <c r="AS961" s="84" t="s">
        <v>290</v>
      </c>
      <c r="AT961" s="84">
        <v>640</v>
      </c>
      <c r="AU961" s="88" t="s">
        <v>674</v>
      </c>
      <c r="AV961" s="84" t="b">
        <v>0</v>
      </c>
      <c r="AW961" s="84" t="s">
        <v>745</v>
      </c>
      <c r="AX961" s="88" t="s">
        <v>22036</v>
      </c>
      <c r="AY961" s="84" t="s">
        <v>66</v>
      </c>
      <c r="AZ961" s="2"/>
      <c r="BA961" s="3"/>
      <c r="BB961" s="3"/>
      <c r="BC961" s="3"/>
      <c r="BD961" s="3"/>
    </row>
    <row r="962" spans="1:56" x14ac:dyDescent="0.2">
      <c r="A962" s="69" t="s">
        <v>2806</v>
      </c>
      <c r="B962" s="70"/>
      <c r="C962" s="70"/>
      <c r="D962" s="71"/>
      <c r="E962" s="108"/>
      <c r="F962" s="113" t="s">
        <v>7309</v>
      </c>
      <c r="G962" s="109"/>
      <c r="H962" s="74"/>
      <c r="I962" s="75"/>
      <c r="J962" s="110"/>
      <c r="K962" s="74" t="s">
        <v>24194</v>
      </c>
      <c r="L962" s="111"/>
      <c r="M962" s="79"/>
      <c r="N962" s="79"/>
      <c r="O962" s="80"/>
      <c r="P962" s="81"/>
      <c r="Q962" s="81"/>
      <c r="R962" s="91"/>
      <c r="S962" s="91"/>
      <c r="T962" s="91"/>
      <c r="U962" s="91"/>
      <c r="V962" s="52"/>
      <c r="W962" s="52"/>
      <c r="X962" s="52"/>
      <c r="Y962" s="52"/>
      <c r="Z962" s="51"/>
      <c r="AA962" s="76"/>
      <c r="AB962" s="76"/>
      <c r="AC962" s="77"/>
      <c r="AD962" s="84" t="s">
        <v>12891</v>
      </c>
      <c r="AE962" s="84">
        <v>83</v>
      </c>
      <c r="AF962" s="84">
        <v>17</v>
      </c>
      <c r="AG962" s="84">
        <v>534</v>
      </c>
      <c r="AH962" s="84">
        <v>794</v>
      </c>
      <c r="AI962" s="84"/>
      <c r="AJ962" s="84"/>
      <c r="AK962" s="84"/>
      <c r="AL962" s="84"/>
      <c r="AM962" s="84"/>
      <c r="AN962" s="86">
        <v>42904.348599537036</v>
      </c>
      <c r="AO962" s="88" t="s">
        <v>18556</v>
      </c>
      <c r="AP962" s="84" t="b">
        <v>1</v>
      </c>
      <c r="AQ962" s="84" t="b">
        <v>0</v>
      </c>
      <c r="AR962" s="84" t="b">
        <v>0</v>
      </c>
      <c r="AS962" s="84" t="s">
        <v>290</v>
      </c>
      <c r="AT962" s="84">
        <v>0</v>
      </c>
      <c r="AU962" s="84"/>
      <c r="AV962" s="84" t="b">
        <v>0</v>
      </c>
      <c r="AW962" s="84" t="s">
        <v>745</v>
      </c>
      <c r="AX962" s="88" t="s">
        <v>22037</v>
      </c>
      <c r="AY962" s="84" t="s">
        <v>66</v>
      </c>
      <c r="AZ962" s="2"/>
      <c r="BA962" s="3"/>
      <c r="BB962" s="3"/>
      <c r="BC962" s="3"/>
      <c r="BD962" s="3"/>
    </row>
    <row r="963" spans="1:56" x14ac:dyDescent="0.2">
      <c r="A963" s="69" t="s">
        <v>2807</v>
      </c>
      <c r="B963" s="70"/>
      <c r="C963" s="70"/>
      <c r="D963" s="71"/>
      <c r="E963" s="108"/>
      <c r="F963" s="113" t="s">
        <v>7310</v>
      </c>
      <c r="G963" s="109"/>
      <c r="H963" s="74"/>
      <c r="I963" s="75"/>
      <c r="J963" s="110"/>
      <c r="K963" s="74" t="s">
        <v>24195</v>
      </c>
      <c r="L963" s="111"/>
      <c r="M963" s="79"/>
      <c r="N963" s="79"/>
      <c r="O963" s="80"/>
      <c r="P963" s="81"/>
      <c r="Q963" s="81"/>
      <c r="R963" s="91"/>
      <c r="S963" s="91"/>
      <c r="T963" s="91"/>
      <c r="U963" s="91"/>
      <c r="V963" s="52"/>
      <c r="W963" s="52"/>
      <c r="X963" s="52"/>
      <c r="Y963" s="52"/>
      <c r="Z963" s="51"/>
      <c r="AA963" s="76"/>
      <c r="AB963" s="76"/>
      <c r="AC963" s="77"/>
      <c r="AD963" s="84" t="s">
        <v>12892</v>
      </c>
      <c r="AE963" s="84">
        <v>1857</v>
      </c>
      <c r="AF963" s="84">
        <v>1773</v>
      </c>
      <c r="AG963" s="84">
        <v>49494</v>
      </c>
      <c r="AH963" s="84">
        <v>9304</v>
      </c>
      <c r="AI963" s="84">
        <v>-21600</v>
      </c>
      <c r="AJ963" s="84" t="s">
        <v>14877</v>
      </c>
      <c r="AK963" s="84" t="s">
        <v>16310</v>
      </c>
      <c r="AL963" s="84"/>
      <c r="AM963" s="84" t="s">
        <v>604</v>
      </c>
      <c r="AN963" s="86">
        <v>39698.077337962961</v>
      </c>
      <c r="AO963" s="88" t="s">
        <v>18557</v>
      </c>
      <c r="AP963" s="84" t="b">
        <v>0</v>
      </c>
      <c r="AQ963" s="84" t="b">
        <v>0</v>
      </c>
      <c r="AR963" s="84" t="b">
        <v>1</v>
      </c>
      <c r="AS963" s="84" t="s">
        <v>290</v>
      </c>
      <c r="AT963" s="84">
        <v>61</v>
      </c>
      <c r="AU963" s="88" t="s">
        <v>19879</v>
      </c>
      <c r="AV963" s="84" t="b">
        <v>0</v>
      </c>
      <c r="AW963" s="84" t="s">
        <v>745</v>
      </c>
      <c r="AX963" s="88" t="s">
        <v>22038</v>
      </c>
      <c r="AY963" s="84" t="s">
        <v>66</v>
      </c>
      <c r="AZ963" s="2"/>
      <c r="BA963" s="3"/>
      <c r="BB963" s="3"/>
      <c r="BC963" s="3"/>
      <c r="BD963" s="3"/>
    </row>
    <row r="964" spans="1:56" x14ac:dyDescent="0.2">
      <c r="A964" s="69" t="s">
        <v>2808</v>
      </c>
      <c r="B964" s="70"/>
      <c r="C964" s="70"/>
      <c r="D964" s="71"/>
      <c r="E964" s="108"/>
      <c r="F964" s="113" t="s">
        <v>7311</v>
      </c>
      <c r="G964" s="109"/>
      <c r="H964" s="74"/>
      <c r="I964" s="75"/>
      <c r="J964" s="110"/>
      <c r="K964" s="74" t="s">
        <v>24196</v>
      </c>
      <c r="L964" s="111"/>
      <c r="M964" s="79"/>
      <c r="N964" s="79"/>
      <c r="O964" s="80"/>
      <c r="P964" s="81"/>
      <c r="Q964" s="81"/>
      <c r="R964" s="91"/>
      <c r="S964" s="91"/>
      <c r="T964" s="91"/>
      <c r="U964" s="91"/>
      <c r="V964" s="52"/>
      <c r="W964" s="52"/>
      <c r="X964" s="52"/>
      <c r="Y964" s="52"/>
      <c r="Z964" s="51"/>
      <c r="AA964" s="76"/>
      <c r="AB964" s="76"/>
      <c r="AC964" s="77"/>
      <c r="AD964" s="84" t="s">
        <v>12893</v>
      </c>
      <c r="AE964" s="84">
        <v>1067</v>
      </c>
      <c r="AF964" s="84">
        <v>7395</v>
      </c>
      <c r="AG964" s="84">
        <v>5194</v>
      </c>
      <c r="AH964" s="84">
        <v>1865</v>
      </c>
      <c r="AI964" s="84">
        <v>-28800</v>
      </c>
      <c r="AJ964" s="84" t="s">
        <v>14878</v>
      </c>
      <c r="AK964" s="84" t="s">
        <v>1333</v>
      </c>
      <c r="AL964" s="88" t="s">
        <v>17191</v>
      </c>
      <c r="AM964" s="84" t="s">
        <v>602</v>
      </c>
      <c r="AN964" s="86">
        <v>41810.976793981485</v>
      </c>
      <c r="AO964" s="88" t="s">
        <v>18558</v>
      </c>
      <c r="AP964" s="84" t="b">
        <v>0</v>
      </c>
      <c r="AQ964" s="84" t="b">
        <v>0</v>
      </c>
      <c r="AR964" s="84" t="b">
        <v>1</v>
      </c>
      <c r="AS964" s="84" t="s">
        <v>290</v>
      </c>
      <c r="AT964" s="84">
        <v>68</v>
      </c>
      <c r="AU964" s="88" t="s">
        <v>674</v>
      </c>
      <c r="AV964" s="84" t="b">
        <v>0</v>
      </c>
      <c r="AW964" s="84" t="s">
        <v>745</v>
      </c>
      <c r="AX964" s="88" t="s">
        <v>22039</v>
      </c>
      <c r="AY964" s="84" t="s">
        <v>66</v>
      </c>
      <c r="AZ964" s="2"/>
      <c r="BA964" s="3"/>
      <c r="BB964" s="3"/>
      <c r="BC964" s="3"/>
      <c r="BD964" s="3"/>
    </row>
    <row r="965" spans="1:56" x14ac:dyDescent="0.2">
      <c r="A965" s="69" t="s">
        <v>2809</v>
      </c>
      <c r="B965" s="70"/>
      <c r="C965" s="70"/>
      <c r="D965" s="71"/>
      <c r="E965" s="108"/>
      <c r="F965" s="113" t="s">
        <v>7312</v>
      </c>
      <c r="G965" s="109"/>
      <c r="H965" s="74"/>
      <c r="I965" s="75"/>
      <c r="J965" s="110"/>
      <c r="K965" s="74" t="s">
        <v>24197</v>
      </c>
      <c r="L965" s="111"/>
      <c r="M965" s="79"/>
      <c r="N965" s="79"/>
      <c r="O965" s="80"/>
      <c r="P965" s="81"/>
      <c r="Q965" s="81"/>
      <c r="R965" s="91"/>
      <c r="S965" s="91"/>
      <c r="T965" s="91"/>
      <c r="U965" s="91"/>
      <c r="V965" s="52"/>
      <c r="W965" s="52"/>
      <c r="X965" s="52"/>
      <c r="Y965" s="52"/>
      <c r="Z965" s="51"/>
      <c r="AA965" s="76"/>
      <c r="AB965" s="76"/>
      <c r="AC965" s="77"/>
      <c r="AD965" s="84" t="s">
        <v>12894</v>
      </c>
      <c r="AE965" s="84">
        <v>1859</v>
      </c>
      <c r="AF965" s="84">
        <v>2144</v>
      </c>
      <c r="AG965" s="84">
        <v>18855</v>
      </c>
      <c r="AH965" s="84">
        <v>7033</v>
      </c>
      <c r="AI965" s="84">
        <v>-18000</v>
      </c>
      <c r="AJ965" s="84" t="s">
        <v>14879</v>
      </c>
      <c r="AK965" s="84" t="s">
        <v>1430</v>
      </c>
      <c r="AL965" s="88" t="s">
        <v>17192</v>
      </c>
      <c r="AM965" s="84" t="s">
        <v>607</v>
      </c>
      <c r="AN965" s="86">
        <v>39932.805</v>
      </c>
      <c r="AO965" s="88" t="s">
        <v>18559</v>
      </c>
      <c r="AP965" s="84" t="b">
        <v>0</v>
      </c>
      <c r="AQ965" s="84" t="b">
        <v>0</v>
      </c>
      <c r="AR965" s="84" t="b">
        <v>0</v>
      </c>
      <c r="AS965" s="84" t="s">
        <v>290</v>
      </c>
      <c r="AT965" s="84">
        <v>109</v>
      </c>
      <c r="AU965" s="88" t="s">
        <v>680</v>
      </c>
      <c r="AV965" s="84" t="b">
        <v>0</v>
      </c>
      <c r="AW965" s="84" t="s">
        <v>745</v>
      </c>
      <c r="AX965" s="88" t="s">
        <v>22040</v>
      </c>
      <c r="AY965" s="84" t="s">
        <v>66</v>
      </c>
      <c r="AZ965" s="2"/>
      <c r="BA965" s="3"/>
      <c r="BB965" s="3"/>
      <c r="BC965" s="3"/>
      <c r="BD965" s="3"/>
    </row>
    <row r="966" spans="1:56" x14ac:dyDescent="0.2">
      <c r="A966" s="69" t="s">
        <v>833</v>
      </c>
      <c r="B966" s="70"/>
      <c r="C966" s="70"/>
      <c r="D966" s="71"/>
      <c r="E966" s="108"/>
      <c r="F966" s="113" t="s">
        <v>275</v>
      </c>
      <c r="G966" s="109"/>
      <c r="H966" s="74"/>
      <c r="I966" s="75"/>
      <c r="J966" s="110"/>
      <c r="K966" s="74" t="s">
        <v>24198</v>
      </c>
      <c r="L966" s="111"/>
      <c r="M966" s="79"/>
      <c r="N966" s="79"/>
      <c r="O966" s="80"/>
      <c r="P966" s="81"/>
      <c r="Q966" s="81"/>
      <c r="R966" s="91"/>
      <c r="S966" s="91"/>
      <c r="T966" s="91"/>
      <c r="U966" s="91"/>
      <c r="V966" s="52"/>
      <c r="W966" s="52"/>
      <c r="X966" s="52"/>
      <c r="Y966" s="52"/>
      <c r="Z966" s="51"/>
      <c r="AA966" s="76"/>
      <c r="AB966" s="76"/>
      <c r="AC966" s="77"/>
      <c r="AD966" s="84" t="s">
        <v>1143</v>
      </c>
      <c r="AE966" s="84">
        <v>18</v>
      </c>
      <c r="AF966" s="84">
        <v>57</v>
      </c>
      <c r="AG966" s="84">
        <v>7224</v>
      </c>
      <c r="AH966" s="84">
        <v>859</v>
      </c>
      <c r="AI966" s="84"/>
      <c r="AJ966" s="84"/>
      <c r="AK966" s="84"/>
      <c r="AL966" s="84"/>
      <c r="AM966" s="84"/>
      <c r="AN966" s="86">
        <v>42799.064270833333</v>
      </c>
      <c r="AO966" s="84"/>
      <c r="AP966" s="84" t="b">
        <v>1</v>
      </c>
      <c r="AQ966" s="84" t="b">
        <v>1</v>
      </c>
      <c r="AR966" s="84" t="b">
        <v>0</v>
      </c>
      <c r="AS966" s="84" t="s">
        <v>290</v>
      </c>
      <c r="AT966" s="84">
        <v>0</v>
      </c>
      <c r="AU966" s="84"/>
      <c r="AV966" s="84" t="b">
        <v>0</v>
      </c>
      <c r="AW966" s="84" t="s">
        <v>745</v>
      </c>
      <c r="AX966" s="88" t="s">
        <v>1814</v>
      </c>
      <c r="AY966" s="84" t="s">
        <v>66</v>
      </c>
      <c r="AZ966" s="2"/>
      <c r="BA966" s="3"/>
      <c r="BB966" s="3"/>
      <c r="BC966" s="3"/>
      <c r="BD966" s="3"/>
    </row>
    <row r="967" spans="1:56" x14ac:dyDescent="0.2">
      <c r="A967" s="69" t="s">
        <v>2810</v>
      </c>
      <c r="B967" s="70"/>
      <c r="C967" s="70"/>
      <c r="D967" s="71"/>
      <c r="E967" s="108"/>
      <c r="F967" s="113" t="s">
        <v>7313</v>
      </c>
      <c r="G967" s="109"/>
      <c r="H967" s="74"/>
      <c r="I967" s="75"/>
      <c r="J967" s="110"/>
      <c r="K967" s="74" t="s">
        <v>24199</v>
      </c>
      <c r="L967" s="111"/>
      <c r="M967" s="79"/>
      <c r="N967" s="79"/>
      <c r="O967" s="80"/>
      <c r="P967" s="81"/>
      <c r="Q967" s="81"/>
      <c r="R967" s="91"/>
      <c r="S967" s="91"/>
      <c r="T967" s="91"/>
      <c r="U967" s="91"/>
      <c r="V967" s="52"/>
      <c r="W967" s="52"/>
      <c r="X967" s="52"/>
      <c r="Y967" s="52"/>
      <c r="Z967" s="51"/>
      <c r="AA967" s="76"/>
      <c r="AB967" s="76"/>
      <c r="AC967" s="77"/>
      <c r="AD967" s="84" t="s">
        <v>12895</v>
      </c>
      <c r="AE967" s="84">
        <v>205</v>
      </c>
      <c r="AF967" s="84">
        <v>212</v>
      </c>
      <c r="AG967" s="84">
        <v>5816</v>
      </c>
      <c r="AH967" s="84">
        <v>2447</v>
      </c>
      <c r="AI967" s="84"/>
      <c r="AJ967" s="84" t="s">
        <v>14880</v>
      </c>
      <c r="AK967" s="84" t="s">
        <v>16311</v>
      </c>
      <c r="AL967" s="84"/>
      <c r="AM967" s="84"/>
      <c r="AN967" s="86">
        <v>40994.403136574074</v>
      </c>
      <c r="AO967" s="88" t="s">
        <v>18560</v>
      </c>
      <c r="AP967" s="84" t="b">
        <v>0</v>
      </c>
      <c r="AQ967" s="84" t="b">
        <v>0</v>
      </c>
      <c r="AR967" s="84" t="b">
        <v>1</v>
      </c>
      <c r="AS967" s="84" t="s">
        <v>291</v>
      </c>
      <c r="AT967" s="84">
        <v>2</v>
      </c>
      <c r="AU967" s="88" t="s">
        <v>19880</v>
      </c>
      <c r="AV967" s="84" t="b">
        <v>0</v>
      </c>
      <c r="AW967" s="84" t="s">
        <v>745</v>
      </c>
      <c r="AX967" s="88" t="s">
        <v>22041</v>
      </c>
      <c r="AY967" s="84" t="s">
        <v>66</v>
      </c>
      <c r="AZ967" s="2"/>
      <c r="BA967" s="3"/>
      <c r="BB967" s="3"/>
      <c r="BC967" s="3"/>
      <c r="BD967" s="3"/>
    </row>
    <row r="968" spans="1:56" x14ac:dyDescent="0.2">
      <c r="A968" s="69" t="s">
        <v>2811</v>
      </c>
      <c r="B968" s="70"/>
      <c r="C968" s="70"/>
      <c r="D968" s="71"/>
      <c r="E968" s="108"/>
      <c r="F968" s="113" t="s">
        <v>7314</v>
      </c>
      <c r="G968" s="109"/>
      <c r="H968" s="74"/>
      <c r="I968" s="75"/>
      <c r="J968" s="110"/>
      <c r="K968" s="74" t="s">
        <v>24200</v>
      </c>
      <c r="L968" s="111"/>
      <c r="M968" s="79"/>
      <c r="N968" s="79"/>
      <c r="O968" s="80"/>
      <c r="P968" s="81"/>
      <c r="Q968" s="81"/>
      <c r="R968" s="91"/>
      <c r="S968" s="91"/>
      <c r="T968" s="91"/>
      <c r="U968" s="91"/>
      <c r="V968" s="52"/>
      <c r="W968" s="52"/>
      <c r="X968" s="52"/>
      <c r="Y968" s="52"/>
      <c r="Z968" s="51"/>
      <c r="AA968" s="76"/>
      <c r="AB968" s="76"/>
      <c r="AC968" s="77"/>
      <c r="AD968" s="84" t="s">
        <v>12896</v>
      </c>
      <c r="AE968" s="84">
        <v>14601</v>
      </c>
      <c r="AF968" s="84">
        <v>42945</v>
      </c>
      <c r="AG968" s="84">
        <v>229598</v>
      </c>
      <c r="AH968" s="84">
        <v>116943</v>
      </c>
      <c r="AI968" s="84">
        <v>-18000</v>
      </c>
      <c r="AJ968" s="84" t="s">
        <v>14881</v>
      </c>
      <c r="AK968" s="84" t="s">
        <v>566</v>
      </c>
      <c r="AL968" s="84"/>
      <c r="AM968" s="84" t="s">
        <v>603</v>
      </c>
      <c r="AN968" s="86">
        <v>41001.837719907409</v>
      </c>
      <c r="AO968" s="88" t="s">
        <v>18561</v>
      </c>
      <c r="AP968" s="84" t="b">
        <v>0</v>
      </c>
      <c r="AQ968" s="84" t="b">
        <v>0</v>
      </c>
      <c r="AR968" s="84" t="b">
        <v>1</v>
      </c>
      <c r="AS968" s="84" t="s">
        <v>290</v>
      </c>
      <c r="AT968" s="84">
        <v>473</v>
      </c>
      <c r="AU968" s="88" t="s">
        <v>19881</v>
      </c>
      <c r="AV968" s="84" t="b">
        <v>0</v>
      </c>
      <c r="AW968" s="84" t="s">
        <v>745</v>
      </c>
      <c r="AX968" s="88" t="s">
        <v>22042</v>
      </c>
      <c r="AY968" s="84" t="s">
        <v>66</v>
      </c>
      <c r="AZ968" s="2"/>
      <c r="BA968" s="3"/>
      <c r="BB968" s="3"/>
      <c r="BC968" s="3"/>
      <c r="BD968" s="3"/>
    </row>
    <row r="969" spans="1:56" x14ac:dyDescent="0.2">
      <c r="A969" s="69" t="s">
        <v>3664</v>
      </c>
      <c r="B969" s="70"/>
      <c r="C969" s="70"/>
      <c r="D969" s="71"/>
      <c r="E969" s="108"/>
      <c r="F969" s="113" t="s">
        <v>7996</v>
      </c>
      <c r="G969" s="109"/>
      <c r="H969" s="74"/>
      <c r="I969" s="75"/>
      <c r="J969" s="110"/>
      <c r="K969" s="74" t="s">
        <v>24201</v>
      </c>
      <c r="L969" s="111"/>
      <c r="M969" s="79"/>
      <c r="N969" s="79"/>
      <c r="O969" s="80"/>
      <c r="P969" s="81"/>
      <c r="Q969" s="81"/>
      <c r="R969" s="91"/>
      <c r="S969" s="91"/>
      <c r="T969" s="91"/>
      <c r="U969" s="91"/>
      <c r="V969" s="52"/>
      <c r="W969" s="52"/>
      <c r="X969" s="52"/>
      <c r="Y969" s="52"/>
      <c r="Z969" s="51"/>
      <c r="AA969" s="76"/>
      <c r="AB969" s="76"/>
      <c r="AC969" s="77"/>
      <c r="AD969" s="84" t="s">
        <v>12897</v>
      </c>
      <c r="AE969" s="84">
        <v>1213</v>
      </c>
      <c r="AF969" s="84">
        <v>419</v>
      </c>
      <c r="AG969" s="84">
        <v>2109</v>
      </c>
      <c r="AH969" s="84">
        <v>3872</v>
      </c>
      <c r="AI969" s="84"/>
      <c r="AJ969" s="84" t="s">
        <v>14882</v>
      </c>
      <c r="AK969" s="84" t="s">
        <v>16312</v>
      </c>
      <c r="AL969" s="84"/>
      <c r="AM969" s="84"/>
      <c r="AN969" s="86">
        <v>41961.636446759258</v>
      </c>
      <c r="AO969" s="88" t="s">
        <v>18562</v>
      </c>
      <c r="AP969" s="84" t="b">
        <v>1</v>
      </c>
      <c r="AQ969" s="84" t="b">
        <v>0</v>
      </c>
      <c r="AR969" s="84" t="b">
        <v>1</v>
      </c>
      <c r="AS969" s="84" t="s">
        <v>290</v>
      </c>
      <c r="AT969" s="84">
        <v>0</v>
      </c>
      <c r="AU969" s="88" t="s">
        <v>674</v>
      </c>
      <c r="AV969" s="84" t="b">
        <v>0</v>
      </c>
      <c r="AW969" s="84" t="s">
        <v>745</v>
      </c>
      <c r="AX969" s="88" t="s">
        <v>22043</v>
      </c>
      <c r="AY969" s="84" t="s">
        <v>66</v>
      </c>
      <c r="AZ969" s="2"/>
      <c r="BA969" s="3"/>
      <c r="BB969" s="3"/>
      <c r="BC969" s="3"/>
      <c r="BD969" s="3"/>
    </row>
    <row r="970" spans="1:56" x14ac:dyDescent="0.2">
      <c r="A970" s="69" t="s">
        <v>2812</v>
      </c>
      <c r="B970" s="70"/>
      <c r="C970" s="70"/>
      <c r="D970" s="71"/>
      <c r="E970" s="108"/>
      <c r="F970" s="113" t="s">
        <v>7315</v>
      </c>
      <c r="G970" s="109"/>
      <c r="H970" s="74"/>
      <c r="I970" s="75"/>
      <c r="J970" s="110"/>
      <c r="K970" s="74" t="s">
        <v>24202</v>
      </c>
      <c r="L970" s="111"/>
      <c r="M970" s="79"/>
      <c r="N970" s="79"/>
      <c r="O970" s="80"/>
      <c r="P970" s="81"/>
      <c r="Q970" s="81"/>
      <c r="R970" s="91"/>
      <c r="S970" s="91"/>
      <c r="T970" s="91"/>
      <c r="U970" s="91"/>
      <c r="V970" s="52"/>
      <c r="W970" s="52"/>
      <c r="X970" s="52"/>
      <c r="Y970" s="52"/>
      <c r="Z970" s="51"/>
      <c r="AA970" s="76"/>
      <c r="AB970" s="76"/>
      <c r="AC970" s="77"/>
      <c r="AD970" s="84" t="s">
        <v>12898</v>
      </c>
      <c r="AE970" s="84">
        <v>212</v>
      </c>
      <c r="AF970" s="84">
        <v>256</v>
      </c>
      <c r="AG970" s="84">
        <v>510</v>
      </c>
      <c r="AH970" s="84">
        <v>180</v>
      </c>
      <c r="AI970" s="84">
        <v>0</v>
      </c>
      <c r="AJ970" s="84" t="s">
        <v>14883</v>
      </c>
      <c r="AK970" s="84" t="s">
        <v>16313</v>
      </c>
      <c r="AL970" s="84"/>
      <c r="AM970" s="84" t="s">
        <v>561</v>
      </c>
      <c r="AN970" s="86">
        <v>40935.840370370373</v>
      </c>
      <c r="AO970" s="88" t="s">
        <v>18563</v>
      </c>
      <c r="AP970" s="84" t="b">
        <v>0</v>
      </c>
      <c r="AQ970" s="84" t="b">
        <v>0</v>
      </c>
      <c r="AR970" s="84" t="b">
        <v>1</v>
      </c>
      <c r="AS970" s="84" t="s">
        <v>290</v>
      </c>
      <c r="AT970" s="84">
        <v>49</v>
      </c>
      <c r="AU970" s="88" t="s">
        <v>19882</v>
      </c>
      <c r="AV970" s="84" t="b">
        <v>0</v>
      </c>
      <c r="AW970" s="84" t="s">
        <v>745</v>
      </c>
      <c r="AX970" s="88" t="s">
        <v>22044</v>
      </c>
      <c r="AY970" s="84" t="s">
        <v>66</v>
      </c>
      <c r="AZ970" s="2"/>
      <c r="BA970" s="3"/>
      <c r="BB970" s="3"/>
      <c r="BC970" s="3"/>
      <c r="BD970" s="3"/>
    </row>
    <row r="971" spans="1:56" x14ac:dyDescent="0.2">
      <c r="A971" s="69" t="s">
        <v>2813</v>
      </c>
      <c r="B971" s="70"/>
      <c r="C971" s="70"/>
      <c r="D971" s="71"/>
      <c r="E971" s="108"/>
      <c r="F971" s="113" t="s">
        <v>7316</v>
      </c>
      <c r="G971" s="109"/>
      <c r="H971" s="74"/>
      <c r="I971" s="75"/>
      <c r="J971" s="110"/>
      <c r="K971" s="74" t="s">
        <v>24203</v>
      </c>
      <c r="L971" s="111"/>
      <c r="M971" s="79"/>
      <c r="N971" s="79"/>
      <c r="O971" s="80"/>
      <c r="P971" s="81"/>
      <c r="Q971" s="81"/>
      <c r="R971" s="91"/>
      <c r="S971" s="91"/>
      <c r="T971" s="91"/>
      <c r="U971" s="91"/>
      <c r="V971" s="52"/>
      <c r="W971" s="52"/>
      <c r="X971" s="52"/>
      <c r="Y971" s="52"/>
      <c r="Z971" s="51"/>
      <c r="AA971" s="76"/>
      <c r="AB971" s="76"/>
      <c r="AC971" s="77"/>
      <c r="AD971" s="84" t="s">
        <v>12899</v>
      </c>
      <c r="AE971" s="84">
        <v>39</v>
      </c>
      <c r="AF971" s="84">
        <v>21</v>
      </c>
      <c r="AG971" s="84">
        <v>801</v>
      </c>
      <c r="AH971" s="84">
        <v>14632</v>
      </c>
      <c r="AI971" s="84">
        <v>32400</v>
      </c>
      <c r="AJ971" s="84" t="s">
        <v>14884</v>
      </c>
      <c r="AK971" s="84" t="s">
        <v>16314</v>
      </c>
      <c r="AL971" s="84"/>
      <c r="AM971" s="84" t="s">
        <v>1436</v>
      </c>
      <c r="AN971" s="86">
        <v>40377.955046296294</v>
      </c>
      <c r="AO971" s="84"/>
      <c r="AP971" s="84" t="b">
        <v>0</v>
      </c>
      <c r="AQ971" s="84" t="b">
        <v>0</v>
      </c>
      <c r="AR971" s="84" t="b">
        <v>0</v>
      </c>
      <c r="AS971" s="84" t="s">
        <v>1654</v>
      </c>
      <c r="AT971" s="84">
        <v>1</v>
      </c>
      <c r="AU971" s="88" t="s">
        <v>19883</v>
      </c>
      <c r="AV971" s="84" t="b">
        <v>0</v>
      </c>
      <c r="AW971" s="84" t="s">
        <v>745</v>
      </c>
      <c r="AX971" s="88" t="s">
        <v>22045</v>
      </c>
      <c r="AY971" s="84" t="s">
        <v>66</v>
      </c>
      <c r="AZ971" s="2"/>
      <c r="BA971" s="3"/>
      <c r="BB971" s="3"/>
      <c r="BC971" s="3"/>
      <c r="BD971" s="3"/>
    </row>
    <row r="972" spans="1:56" x14ac:dyDescent="0.2">
      <c r="A972" s="69" t="s">
        <v>2814</v>
      </c>
      <c r="B972" s="70"/>
      <c r="C972" s="70"/>
      <c r="D972" s="71"/>
      <c r="E972" s="108"/>
      <c r="F972" s="113" t="s">
        <v>7317</v>
      </c>
      <c r="G972" s="109"/>
      <c r="H972" s="74"/>
      <c r="I972" s="75"/>
      <c r="J972" s="110"/>
      <c r="K972" s="74" t="s">
        <v>24204</v>
      </c>
      <c r="L972" s="111"/>
      <c r="M972" s="79"/>
      <c r="N972" s="79"/>
      <c r="O972" s="80"/>
      <c r="P972" s="81"/>
      <c r="Q972" s="81"/>
      <c r="R972" s="91"/>
      <c r="S972" s="91"/>
      <c r="T972" s="91"/>
      <c r="U972" s="91"/>
      <c r="V972" s="52"/>
      <c r="W972" s="52"/>
      <c r="X972" s="52"/>
      <c r="Y972" s="52"/>
      <c r="Z972" s="51"/>
      <c r="AA972" s="76"/>
      <c r="AB972" s="76"/>
      <c r="AC972" s="77"/>
      <c r="AD972" s="84" t="s">
        <v>12900</v>
      </c>
      <c r="AE972" s="84">
        <v>688</v>
      </c>
      <c r="AF972" s="84">
        <v>138</v>
      </c>
      <c r="AG972" s="84">
        <v>3018</v>
      </c>
      <c r="AH972" s="84">
        <v>381</v>
      </c>
      <c r="AI972" s="84">
        <v>-18000</v>
      </c>
      <c r="AJ972" s="84" t="s">
        <v>14885</v>
      </c>
      <c r="AK972" s="84"/>
      <c r="AL972" s="84"/>
      <c r="AM972" s="84" t="s">
        <v>607</v>
      </c>
      <c r="AN972" s="86">
        <v>39706.042256944442</v>
      </c>
      <c r="AO972" s="84"/>
      <c r="AP972" s="84" t="b">
        <v>0</v>
      </c>
      <c r="AQ972" s="84" t="b">
        <v>0</v>
      </c>
      <c r="AR972" s="84" t="b">
        <v>1</v>
      </c>
      <c r="AS972" s="84" t="s">
        <v>290</v>
      </c>
      <c r="AT972" s="84">
        <v>7</v>
      </c>
      <c r="AU972" s="88" t="s">
        <v>19884</v>
      </c>
      <c r="AV972" s="84" t="b">
        <v>0</v>
      </c>
      <c r="AW972" s="84" t="s">
        <v>745</v>
      </c>
      <c r="AX972" s="88" t="s">
        <v>22046</v>
      </c>
      <c r="AY972" s="84" t="s">
        <v>66</v>
      </c>
      <c r="AZ972" s="2"/>
      <c r="BA972" s="3"/>
      <c r="BB972" s="3"/>
      <c r="BC972" s="3"/>
      <c r="BD972" s="3"/>
    </row>
    <row r="973" spans="1:56" x14ac:dyDescent="0.2">
      <c r="A973" s="69" t="s">
        <v>3987</v>
      </c>
      <c r="B973" s="70"/>
      <c r="C973" s="70"/>
      <c r="D973" s="71"/>
      <c r="E973" s="108"/>
      <c r="F973" s="113" t="s">
        <v>20646</v>
      </c>
      <c r="G973" s="109"/>
      <c r="H973" s="74"/>
      <c r="I973" s="75"/>
      <c r="J973" s="110"/>
      <c r="K973" s="74" t="s">
        <v>24205</v>
      </c>
      <c r="L973" s="111"/>
      <c r="M973" s="79"/>
      <c r="N973" s="79"/>
      <c r="O973" s="80"/>
      <c r="P973" s="81"/>
      <c r="Q973" s="81"/>
      <c r="R973" s="91"/>
      <c r="S973" s="91"/>
      <c r="T973" s="91"/>
      <c r="U973" s="91"/>
      <c r="V973" s="52"/>
      <c r="W973" s="52"/>
      <c r="X973" s="52"/>
      <c r="Y973" s="52"/>
      <c r="Z973" s="51"/>
      <c r="AA973" s="76"/>
      <c r="AB973" s="76"/>
      <c r="AC973" s="77"/>
      <c r="AD973" s="84" t="s">
        <v>12901</v>
      </c>
      <c r="AE973" s="84">
        <v>800</v>
      </c>
      <c r="AF973" s="84">
        <v>531</v>
      </c>
      <c r="AG973" s="84">
        <v>14556</v>
      </c>
      <c r="AH973" s="84">
        <v>1876</v>
      </c>
      <c r="AI973" s="84">
        <v>-18000</v>
      </c>
      <c r="AJ973" s="84" t="s">
        <v>14886</v>
      </c>
      <c r="AK973" s="84" t="s">
        <v>16315</v>
      </c>
      <c r="AL973" s="84"/>
      <c r="AM973" s="84" t="s">
        <v>603</v>
      </c>
      <c r="AN973" s="86">
        <v>39889.671469907407</v>
      </c>
      <c r="AO973" s="88" t="s">
        <v>18564</v>
      </c>
      <c r="AP973" s="84" t="b">
        <v>0</v>
      </c>
      <c r="AQ973" s="84" t="b">
        <v>0</v>
      </c>
      <c r="AR973" s="84" t="b">
        <v>1</v>
      </c>
      <c r="AS973" s="84" t="s">
        <v>290</v>
      </c>
      <c r="AT973" s="84">
        <v>8</v>
      </c>
      <c r="AU973" s="88" t="s">
        <v>19885</v>
      </c>
      <c r="AV973" s="84" t="b">
        <v>0</v>
      </c>
      <c r="AW973" s="84" t="s">
        <v>745</v>
      </c>
      <c r="AX973" s="88" t="s">
        <v>22047</v>
      </c>
      <c r="AY973" s="84" t="s">
        <v>65</v>
      </c>
      <c r="AZ973" s="2"/>
      <c r="BA973" s="3"/>
      <c r="BB973" s="3"/>
      <c r="BC973" s="3"/>
      <c r="BD973" s="3"/>
    </row>
    <row r="974" spans="1:56" x14ac:dyDescent="0.2">
      <c r="A974" s="69" t="s">
        <v>2815</v>
      </c>
      <c r="B974" s="70"/>
      <c r="C974" s="70"/>
      <c r="D974" s="71"/>
      <c r="E974" s="108"/>
      <c r="F974" s="113" t="s">
        <v>20647</v>
      </c>
      <c r="G974" s="109"/>
      <c r="H974" s="74"/>
      <c r="I974" s="75"/>
      <c r="J974" s="110"/>
      <c r="K974" s="74" t="s">
        <v>24206</v>
      </c>
      <c r="L974" s="111"/>
      <c r="M974" s="79"/>
      <c r="N974" s="79"/>
      <c r="O974" s="80"/>
      <c r="P974" s="81"/>
      <c r="Q974" s="81"/>
      <c r="R974" s="91"/>
      <c r="S974" s="91"/>
      <c r="T974" s="91"/>
      <c r="U974" s="91"/>
      <c r="V974" s="52"/>
      <c r="W974" s="52"/>
      <c r="X974" s="52"/>
      <c r="Y974" s="52"/>
      <c r="Z974" s="51"/>
      <c r="AA974" s="76"/>
      <c r="AB974" s="76"/>
      <c r="AC974" s="77"/>
      <c r="AD974" s="84" t="s">
        <v>12902</v>
      </c>
      <c r="AE974" s="84">
        <v>133</v>
      </c>
      <c r="AF974" s="84">
        <v>994393</v>
      </c>
      <c r="AG974" s="84">
        <v>245505</v>
      </c>
      <c r="AH974" s="84">
        <v>488</v>
      </c>
      <c r="AI974" s="84">
        <v>-10800</v>
      </c>
      <c r="AJ974" s="84" t="s">
        <v>14887</v>
      </c>
      <c r="AK974" s="84" t="s">
        <v>1330</v>
      </c>
      <c r="AL974" s="88" t="s">
        <v>17193</v>
      </c>
      <c r="AM974" s="84" t="s">
        <v>1538</v>
      </c>
      <c r="AN974" s="86">
        <v>40057.918564814812</v>
      </c>
      <c r="AO974" s="88" t="s">
        <v>18565</v>
      </c>
      <c r="AP974" s="84" t="b">
        <v>0</v>
      </c>
      <c r="AQ974" s="84" t="b">
        <v>0</v>
      </c>
      <c r="AR974" s="84" t="b">
        <v>0</v>
      </c>
      <c r="AS974" s="84" t="s">
        <v>1002</v>
      </c>
      <c r="AT974" s="84">
        <v>2447</v>
      </c>
      <c r="AU974" s="88" t="s">
        <v>19886</v>
      </c>
      <c r="AV974" s="84" t="b">
        <v>1</v>
      </c>
      <c r="AW974" s="84" t="s">
        <v>745</v>
      </c>
      <c r="AX974" s="88" t="s">
        <v>22048</v>
      </c>
      <c r="AY974" s="84" t="s">
        <v>66</v>
      </c>
      <c r="AZ974" s="2"/>
      <c r="BA974" s="3"/>
      <c r="BB974" s="3"/>
      <c r="BC974" s="3"/>
      <c r="BD974" s="3"/>
    </row>
    <row r="975" spans="1:56" x14ac:dyDescent="0.2">
      <c r="A975" s="69" t="s">
        <v>2816</v>
      </c>
      <c r="B975" s="70"/>
      <c r="C975" s="70"/>
      <c r="D975" s="71"/>
      <c r="E975" s="108"/>
      <c r="F975" s="113" t="s">
        <v>7318</v>
      </c>
      <c r="G975" s="109"/>
      <c r="H975" s="74"/>
      <c r="I975" s="75"/>
      <c r="J975" s="110"/>
      <c r="K975" s="74" t="s">
        <v>24207</v>
      </c>
      <c r="L975" s="111"/>
      <c r="M975" s="79"/>
      <c r="N975" s="79"/>
      <c r="O975" s="80"/>
      <c r="P975" s="81"/>
      <c r="Q975" s="81"/>
      <c r="R975" s="91"/>
      <c r="S975" s="91"/>
      <c r="T975" s="91"/>
      <c r="U975" s="91"/>
      <c r="V975" s="52"/>
      <c r="W975" s="52"/>
      <c r="X975" s="52"/>
      <c r="Y975" s="52"/>
      <c r="Z975" s="51"/>
      <c r="AA975" s="76"/>
      <c r="AB975" s="76"/>
      <c r="AC975" s="77"/>
      <c r="AD975" s="84" t="s">
        <v>12903</v>
      </c>
      <c r="AE975" s="84">
        <v>162</v>
      </c>
      <c r="AF975" s="84">
        <v>48</v>
      </c>
      <c r="AG975" s="84">
        <v>4079</v>
      </c>
      <c r="AH975" s="84">
        <v>1458</v>
      </c>
      <c r="AI975" s="84">
        <v>-10800</v>
      </c>
      <c r="AJ975" s="84" t="s">
        <v>14888</v>
      </c>
      <c r="AK975" s="84"/>
      <c r="AL975" s="84"/>
      <c r="AM975" s="84" t="s">
        <v>1561</v>
      </c>
      <c r="AN975" s="86">
        <v>41431.971122685187</v>
      </c>
      <c r="AO975" s="88" t="s">
        <v>18566</v>
      </c>
      <c r="AP975" s="84" t="b">
        <v>0</v>
      </c>
      <c r="AQ975" s="84" t="b">
        <v>0</v>
      </c>
      <c r="AR975" s="84" t="b">
        <v>0</v>
      </c>
      <c r="AS975" s="84" t="s">
        <v>1002</v>
      </c>
      <c r="AT975" s="84">
        <v>1</v>
      </c>
      <c r="AU975" s="88" t="s">
        <v>19887</v>
      </c>
      <c r="AV975" s="84" t="b">
        <v>0</v>
      </c>
      <c r="AW975" s="84" t="s">
        <v>745</v>
      </c>
      <c r="AX975" s="88" t="s">
        <v>22049</v>
      </c>
      <c r="AY975" s="84" t="s">
        <v>66</v>
      </c>
      <c r="AZ975" s="2"/>
      <c r="BA975" s="3"/>
      <c r="BB975" s="3"/>
      <c r="BC975" s="3"/>
      <c r="BD975" s="3"/>
    </row>
    <row r="976" spans="1:56" x14ac:dyDescent="0.2">
      <c r="A976" s="69" t="s">
        <v>2817</v>
      </c>
      <c r="B976" s="70"/>
      <c r="C976" s="70"/>
      <c r="D976" s="71"/>
      <c r="E976" s="108"/>
      <c r="F976" s="113" t="s">
        <v>7319</v>
      </c>
      <c r="G976" s="109"/>
      <c r="H976" s="74"/>
      <c r="I976" s="75"/>
      <c r="J976" s="110"/>
      <c r="K976" s="74" t="s">
        <v>24208</v>
      </c>
      <c r="L976" s="111"/>
      <c r="M976" s="79"/>
      <c r="N976" s="79"/>
      <c r="O976" s="80"/>
      <c r="P976" s="81"/>
      <c r="Q976" s="81"/>
      <c r="R976" s="91"/>
      <c r="S976" s="91"/>
      <c r="T976" s="91"/>
      <c r="U976" s="91"/>
      <c r="V976" s="52"/>
      <c r="W976" s="52"/>
      <c r="X976" s="52"/>
      <c r="Y976" s="52"/>
      <c r="Z976" s="51"/>
      <c r="AA976" s="76"/>
      <c r="AB976" s="76"/>
      <c r="AC976" s="77"/>
      <c r="AD976" s="84" t="s">
        <v>12904</v>
      </c>
      <c r="AE976" s="84">
        <v>1885</v>
      </c>
      <c r="AF976" s="84">
        <v>2242</v>
      </c>
      <c r="AG976" s="84">
        <v>11987</v>
      </c>
      <c r="AH976" s="84">
        <v>4664</v>
      </c>
      <c r="AI976" s="84">
        <v>-21600</v>
      </c>
      <c r="AJ976" s="84" t="s">
        <v>14889</v>
      </c>
      <c r="AK976" s="84" t="s">
        <v>16316</v>
      </c>
      <c r="AL976" s="88" t="s">
        <v>17194</v>
      </c>
      <c r="AM976" s="84" t="s">
        <v>601</v>
      </c>
      <c r="AN976" s="86">
        <v>39755.885497685187</v>
      </c>
      <c r="AO976" s="88" t="s">
        <v>18567</v>
      </c>
      <c r="AP976" s="84" t="b">
        <v>0</v>
      </c>
      <c r="AQ976" s="84" t="b">
        <v>0</v>
      </c>
      <c r="AR976" s="84" t="b">
        <v>1</v>
      </c>
      <c r="AS976" s="84" t="s">
        <v>290</v>
      </c>
      <c r="AT976" s="84">
        <v>166</v>
      </c>
      <c r="AU976" s="88" t="s">
        <v>679</v>
      </c>
      <c r="AV976" s="84" t="b">
        <v>1</v>
      </c>
      <c r="AW976" s="84" t="s">
        <v>745</v>
      </c>
      <c r="AX976" s="88" t="s">
        <v>22050</v>
      </c>
      <c r="AY976" s="84" t="s">
        <v>66</v>
      </c>
      <c r="AZ976" s="2"/>
      <c r="BA976" s="3"/>
      <c r="BB976" s="3"/>
      <c r="BC976" s="3"/>
      <c r="BD976" s="3"/>
    </row>
    <row r="977" spans="1:56" x14ac:dyDescent="0.2">
      <c r="A977" s="69" t="s">
        <v>2818</v>
      </c>
      <c r="B977" s="70"/>
      <c r="C977" s="70"/>
      <c r="D977" s="71"/>
      <c r="E977" s="108"/>
      <c r="F977" s="113" t="s">
        <v>7320</v>
      </c>
      <c r="G977" s="109"/>
      <c r="H977" s="74"/>
      <c r="I977" s="75"/>
      <c r="J977" s="110"/>
      <c r="K977" s="74" t="s">
        <v>24209</v>
      </c>
      <c r="L977" s="111"/>
      <c r="M977" s="79"/>
      <c r="N977" s="79"/>
      <c r="O977" s="80"/>
      <c r="P977" s="81"/>
      <c r="Q977" s="81"/>
      <c r="R977" s="91"/>
      <c r="S977" s="91"/>
      <c r="T977" s="91"/>
      <c r="U977" s="91"/>
      <c r="V977" s="52"/>
      <c r="W977" s="52"/>
      <c r="X977" s="52"/>
      <c r="Y977" s="52"/>
      <c r="Z977" s="51"/>
      <c r="AA977" s="76"/>
      <c r="AB977" s="76"/>
      <c r="AC977" s="77"/>
      <c r="AD977" s="84" t="s">
        <v>12905</v>
      </c>
      <c r="AE977" s="84">
        <v>16</v>
      </c>
      <c r="AF977" s="84">
        <v>2045</v>
      </c>
      <c r="AG977" s="84">
        <v>77851</v>
      </c>
      <c r="AH977" s="84">
        <v>0</v>
      </c>
      <c r="AI977" s="84">
        <v>-18000</v>
      </c>
      <c r="AJ977" s="84" t="s">
        <v>14890</v>
      </c>
      <c r="AK977" s="84" t="s">
        <v>16317</v>
      </c>
      <c r="AL977" s="88" t="s">
        <v>17195</v>
      </c>
      <c r="AM977" s="84" t="s">
        <v>603</v>
      </c>
      <c r="AN977" s="86">
        <v>40639.070648148147</v>
      </c>
      <c r="AO977" s="88" t="s">
        <v>18568</v>
      </c>
      <c r="AP977" s="84" t="b">
        <v>0</v>
      </c>
      <c r="AQ977" s="84" t="b">
        <v>0</v>
      </c>
      <c r="AR977" s="84" t="b">
        <v>0</v>
      </c>
      <c r="AS977" s="84" t="s">
        <v>290</v>
      </c>
      <c r="AT977" s="84">
        <v>81</v>
      </c>
      <c r="AU977" s="88" t="s">
        <v>19888</v>
      </c>
      <c r="AV977" s="84" t="b">
        <v>0</v>
      </c>
      <c r="AW977" s="84" t="s">
        <v>745</v>
      </c>
      <c r="AX977" s="88" t="s">
        <v>22051</v>
      </c>
      <c r="AY977" s="84" t="s">
        <v>66</v>
      </c>
      <c r="AZ977" s="2"/>
      <c r="BA977" s="3"/>
      <c r="BB977" s="3"/>
      <c r="BC977" s="3"/>
      <c r="BD977" s="3"/>
    </row>
    <row r="978" spans="1:56" x14ac:dyDescent="0.2">
      <c r="A978" s="69" t="s">
        <v>913</v>
      </c>
      <c r="B978" s="70"/>
      <c r="C978" s="70"/>
      <c r="D978" s="71"/>
      <c r="E978" s="108"/>
      <c r="F978" s="113" t="s">
        <v>1750</v>
      </c>
      <c r="G978" s="109"/>
      <c r="H978" s="74"/>
      <c r="I978" s="75"/>
      <c r="J978" s="110"/>
      <c r="K978" s="74" t="s">
        <v>1897</v>
      </c>
      <c r="L978" s="111"/>
      <c r="M978" s="79"/>
      <c r="N978" s="79"/>
      <c r="O978" s="80"/>
      <c r="P978" s="81"/>
      <c r="Q978" s="81"/>
      <c r="R978" s="91"/>
      <c r="S978" s="91"/>
      <c r="T978" s="91"/>
      <c r="U978" s="91"/>
      <c r="V978" s="52"/>
      <c r="W978" s="52"/>
      <c r="X978" s="52"/>
      <c r="Y978" s="52"/>
      <c r="Z978" s="51"/>
      <c r="AA978" s="76"/>
      <c r="AB978" s="76"/>
      <c r="AC978" s="77"/>
      <c r="AD978" s="84" t="s">
        <v>1188</v>
      </c>
      <c r="AE978" s="84">
        <v>15</v>
      </c>
      <c r="AF978" s="84">
        <v>10216601</v>
      </c>
      <c r="AG978" s="84">
        <v>844</v>
      </c>
      <c r="AH978" s="84">
        <v>3</v>
      </c>
      <c r="AI978" s="84">
        <v>-18000</v>
      </c>
      <c r="AJ978" s="84" t="s">
        <v>1287</v>
      </c>
      <c r="AK978" s="84" t="s">
        <v>318</v>
      </c>
      <c r="AL978" s="88" t="s">
        <v>1531</v>
      </c>
      <c r="AM978" s="84" t="s">
        <v>603</v>
      </c>
      <c r="AN978" s="86">
        <v>40857.842372685183</v>
      </c>
      <c r="AO978" s="88" t="s">
        <v>1649</v>
      </c>
      <c r="AP978" s="84" t="b">
        <v>0</v>
      </c>
      <c r="AQ978" s="84" t="b">
        <v>0</v>
      </c>
      <c r="AR978" s="84" t="b">
        <v>0</v>
      </c>
      <c r="AS978" s="84" t="s">
        <v>290</v>
      </c>
      <c r="AT978" s="84">
        <v>21597</v>
      </c>
      <c r="AU978" s="88" t="s">
        <v>1697</v>
      </c>
      <c r="AV978" s="84" t="b">
        <v>1</v>
      </c>
      <c r="AW978" s="84" t="s">
        <v>745</v>
      </c>
      <c r="AX978" s="88" t="s">
        <v>1850</v>
      </c>
      <c r="AY978" s="84" t="s">
        <v>65</v>
      </c>
      <c r="AZ978" s="2"/>
      <c r="BA978" s="3"/>
      <c r="BB978" s="3"/>
      <c r="BC978" s="3"/>
      <c r="BD978" s="3"/>
    </row>
    <row r="979" spans="1:56" x14ac:dyDescent="0.2">
      <c r="A979" s="69" t="s">
        <v>912</v>
      </c>
      <c r="B979" s="70"/>
      <c r="C979" s="70"/>
      <c r="D979" s="71"/>
      <c r="E979" s="108"/>
      <c r="F979" s="113" t="s">
        <v>1749</v>
      </c>
      <c r="G979" s="109"/>
      <c r="H979" s="74"/>
      <c r="I979" s="75"/>
      <c r="J979" s="110"/>
      <c r="K979" s="74" t="s">
        <v>1896</v>
      </c>
      <c r="L979" s="111"/>
      <c r="M979" s="79"/>
      <c r="N979" s="79"/>
      <c r="O979" s="80"/>
      <c r="P979" s="81"/>
      <c r="Q979" s="81"/>
      <c r="R979" s="91"/>
      <c r="S979" s="91"/>
      <c r="T979" s="91"/>
      <c r="U979" s="91"/>
      <c r="V979" s="52"/>
      <c r="W979" s="52"/>
      <c r="X979" s="52"/>
      <c r="Y979" s="52"/>
      <c r="Z979" s="51"/>
      <c r="AA979" s="76"/>
      <c r="AB979" s="76"/>
      <c r="AC979" s="77"/>
      <c r="AD979" s="84" t="s">
        <v>1186</v>
      </c>
      <c r="AE979" s="84">
        <v>55</v>
      </c>
      <c r="AF979" s="84">
        <v>969351</v>
      </c>
      <c r="AG979" s="84">
        <v>1392</v>
      </c>
      <c r="AH979" s="84">
        <v>2</v>
      </c>
      <c r="AI979" s="84">
        <v>-18000</v>
      </c>
      <c r="AJ979" s="84" t="s">
        <v>1285</v>
      </c>
      <c r="AK979" s="84" t="s">
        <v>443</v>
      </c>
      <c r="AL979" s="84"/>
      <c r="AM979" s="84" t="s">
        <v>603</v>
      </c>
      <c r="AN979" s="86">
        <v>40204.075497685182</v>
      </c>
      <c r="AO979" s="88" t="s">
        <v>1647</v>
      </c>
      <c r="AP979" s="84" t="b">
        <v>0</v>
      </c>
      <c r="AQ979" s="84" t="b">
        <v>0</v>
      </c>
      <c r="AR979" s="84" t="b">
        <v>1</v>
      </c>
      <c r="AS979" s="84" t="s">
        <v>290</v>
      </c>
      <c r="AT979" s="84">
        <v>3106</v>
      </c>
      <c r="AU979" s="88" t="s">
        <v>1696</v>
      </c>
      <c r="AV979" s="84" t="b">
        <v>1</v>
      </c>
      <c r="AW979" s="84" t="s">
        <v>745</v>
      </c>
      <c r="AX979" s="88" t="s">
        <v>1848</v>
      </c>
      <c r="AY979" s="84" t="s">
        <v>65</v>
      </c>
      <c r="AZ979" s="2"/>
      <c r="BA979" s="3"/>
      <c r="BB979" s="3"/>
      <c r="BC979" s="3"/>
      <c r="BD979" s="3"/>
    </row>
    <row r="980" spans="1:56" x14ac:dyDescent="0.2">
      <c r="A980" s="69" t="s">
        <v>3988</v>
      </c>
      <c r="B980" s="70"/>
      <c r="C980" s="70"/>
      <c r="D980" s="71"/>
      <c r="E980" s="108"/>
      <c r="F980" s="113" t="s">
        <v>20648</v>
      </c>
      <c r="G980" s="109"/>
      <c r="H980" s="74"/>
      <c r="I980" s="75"/>
      <c r="J980" s="110"/>
      <c r="K980" s="74" t="s">
        <v>24210</v>
      </c>
      <c r="L980" s="111"/>
      <c r="M980" s="79"/>
      <c r="N980" s="79"/>
      <c r="O980" s="80"/>
      <c r="P980" s="81"/>
      <c r="Q980" s="81"/>
      <c r="R980" s="91"/>
      <c r="S980" s="91"/>
      <c r="T980" s="91"/>
      <c r="U980" s="91"/>
      <c r="V980" s="52"/>
      <c r="W980" s="52"/>
      <c r="X980" s="52"/>
      <c r="Y980" s="52"/>
      <c r="Z980" s="51"/>
      <c r="AA980" s="76"/>
      <c r="AB980" s="76"/>
      <c r="AC980" s="77"/>
      <c r="AD980" s="84" t="s">
        <v>12906</v>
      </c>
      <c r="AE980" s="84">
        <v>996</v>
      </c>
      <c r="AF980" s="84">
        <v>16359</v>
      </c>
      <c r="AG980" s="84">
        <v>6729</v>
      </c>
      <c r="AH980" s="84">
        <v>109</v>
      </c>
      <c r="AI980" s="84">
        <v>-18000</v>
      </c>
      <c r="AJ980" s="84" t="s">
        <v>14891</v>
      </c>
      <c r="AK980" s="84" t="s">
        <v>475</v>
      </c>
      <c r="AL980" s="88" t="s">
        <v>17196</v>
      </c>
      <c r="AM980" s="84" t="s">
        <v>603</v>
      </c>
      <c r="AN980" s="86">
        <v>39924.689641203702</v>
      </c>
      <c r="AO980" s="88" t="s">
        <v>18569</v>
      </c>
      <c r="AP980" s="84" t="b">
        <v>0</v>
      </c>
      <c r="AQ980" s="84" t="b">
        <v>0</v>
      </c>
      <c r="AR980" s="84" t="b">
        <v>1</v>
      </c>
      <c r="AS980" s="84" t="s">
        <v>290</v>
      </c>
      <c r="AT980" s="84">
        <v>551</v>
      </c>
      <c r="AU980" s="88" t="s">
        <v>19889</v>
      </c>
      <c r="AV980" s="84" t="b">
        <v>1</v>
      </c>
      <c r="AW980" s="84" t="s">
        <v>745</v>
      </c>
      <c r="AX980" s="88" t="s">
        <v>22052</v>
      </c>
      <c r="AY980" s="84" t="s">
        <v>65</v>
      </c>
      <c r="AZ980" s="2"/>
      <c r="BA980" s="3"/>
      <c r="BB980" s="3"/>
      <c r="BC980" s="3"/>
      <c r="BD980" s="3"/>
    </row>
    <row r="981" spans="1:56" x14ac:dyDescent="0.2">
      <c r="A981" s="69" t="s">
        <v>3989</v>
      </c>
      <c r="B981" s="70"/>
      <c r="C981" s="70"/>
      <c r="D981" s="71"/>
      <c r="E981" s="108"/>
      <c r="F981" s="113" t="s">
        <v>20649</v>
      </c>
      <c r="G981" s="109"/>
      <c r="H981" s="74"/>
      <c r="I981" s="75"/>
      <c r="J981" s="110"/>
      <c r="K981" s="74" t="s">
        <v>24211</v>
      </c>
      <c r="L981" s="111"/>
      <c r="M981" s="79"/>
      <c r="N981" s="79"/>
      <c r="O981" s="80"/>
      <c r="P981" s="81"/>
      <c r="Q981" s="81"/>
      <c r="R981" s="91"/>
      <c r="S981" s="91"/>
      <c r="T981" s="91"/>
      <c r="U981" s="91"/>
      <c r="V981" s="52"/>
      <c r="W981" s="52"/>
      <c r="X981" s="52"/>
      <c r="Y981" s="52"/>
      <c r="Z981" s="51"/>
      <c r="AA981" s="76"/>
      <c r="AB981" s="76"/>
      <c r="AC981" s="77"/>
      <c r="AD981" s="84" t="s">
        <v>12907</v>
      </c>
      <c r="AE981" s="84">
        <v>662</v>
      </c>
      <c r="AF981" s="84">
        <v>118313</v>
      </c>
      <c r="AG981" s="84">
        <v>23922</v>
      </c>
      <c r="AH981" s="84">
        <v>985</v>
      </c>
      <c r="AI981" s="84">
        <v>-18000</v>
      </c>
      <c r="AJ981" s="84" t="s">
        <v>14892</v>
      </c>
      <c r="AK981" s="84"/>
      <c r="AL981" s="88" t="s">
        <v>17197</v>
      </c>
      <c r="AM981" s="84" t="s">
        <v>603</v>
      </c>
      <c r="AN981" s="86">
        <v>40059.848263888889</v>
      </c>
      <c r="AO981" s="88" t="s">
        <v>18570</v>
      </c>
      <c r="AP981" s="84" t="b">
        <v>0</v>
      </c>
      <c r="AQ981" s="84" t="b">
        <v>0</v>
      </c>
      <c r="AR981" s="84" t="b">
        <v>1</v>
      </c>
      <c r="AS981" s="84" t="s">
        <v>290</v>
      </c>
      <c r="AT981" s="84">
        <v>2249</v>
      </c>
      <c r="AU981" s="88" t="s">
        <v>19890</v>
      </c>
      <c r="AV981" s="84" t="b">
        <v>1</v>
      </c>
      <c r="AW981" s="84" t="s">
        <v>745</v>
      </c>
      <c r="AX981" s="88" t="s">
        <v>22053</v>
      </c>
      <c r="AY981" s="84" t="s">
        <v>65</v>
      </c>
      <c r="AZ981" s="2"/>
      <c r="BA981" s="3"/>
      <c r="BB981" s="3"/>
      <c r="BC981" s="3"/>
      <c r="BD981" s="3"/>
    </row>
    <row r="982" spans="1:56" x14ac:dyDescent="0.2">
      <c r="A982" s="69" t="s">
        <v>887</v>
      </c>
      <c r="B982" s="70"/>
      <c r="C982" s="70"/>
      <c r="D982" s="71"/>
      <c r="E982" s="108"/>
      <c r="F982" s="113" t="s">
        <v>1722</v>
      </c>
      <c r="G982" s="109"/>
      <c r="H982" s="74"/>
      <c r="I982" s="75"/>
      <c r="J982" s="110"/>
      <c r="K982" s="74" t="s">
        <v>1873</v>
      </c>
      <c r="L982" s="111"/>
      <c r="M982" s="79"/>
      <c r="N982" s="79"/>
      <c r="O982" s="80"/>
      <c r="P982" s="81"/>
      <c r="Q982" s="81"/>
      <c r="R982" s="91"/>
      <c r="S982" s="91"/>
      <c r="T982" s="91"/>
      <c r="U982" s="91"/>
      <c r="V982" s="52"/>
      <c r="W982" s="52"/>
      <c r="X982" s="52"/>
      <c r="Y982" s="52"/>
      <c r="Z982" s="51"/>
      <c r="AA982" s="76"/>
      <c r="AB982" s="76"/>
      <c r="AC982" s="77"/>
      <c r="AD982" s="84" t="s">
        <v>386</v>
      </c>
      <c r="AE982" s="84">
        <v>5</v>
      </c>
      <c r="AF982" s="84">
        <v>9942374</v>
      </c>
      <c r="AG982" s="84">
        <v>248</v>
      </c>
      <c r="AH982" s="84">
        <v>0</v>
      </c>
      <c r="AI982" s="84">
        <v>-18000</v>
      </c>
      <c r="AJ982" s="84" t="s">
        <v>1224</v>
      </c>
      <c r="AK982" s="84" t="s">
        <v>466</v>
      </c>
      <c r="AL982" s="88" t="s">
        <v>595</v>
      </c>
      <c r="AM982" s="84" t="s">
        <v>603</v>
      </c>
      <c r="AN982" s="86">
        <v>42745.73877314815</v>
      </c>
      <c r="AO982" s="88" t="s">
        <v>1591</v>
      </c>
      <c r="AP982" s="84" t="b">
        <v>1</v>
      </c>
      <c r="AQ982" s="84" t="b">
        <v>0</v>
      </c>
      <c r="AR982" s="84" t="b">
        <v>0</v>
      </c>
      <c r="AS982" s="84" t="s">
        <v>290</v>
      </c>
      <c r="AT982" s="84">
        <v>5450</v>
      </c>
      <c r="AU982" s="84"/>
      <c r="AV982" s="84" t="b">
        <v>1</v>
      </c>
      <c r="AW982" s="84" t="s">
        <v>745</v>
      </c>
      <c r="AX982" s="88" t="s">
        <v>1783</v>
      </c>
      <c r="AY982" s="84" t="s">
        <v>65</v>
      </c>
      <c r="AZ982" s="2"/>
      <c r="BA982" s="3"/>
      <c r="BB982" s="3"/>
      <c r="BC982" s="3"/>
      <c r="BD982" s="3"/>
    </row>
    <row r="983" spans="1:56" x14ac:dyDescent="0.2">
      <c r="A983" s="69" t="s">
        <v>3990</v>
      </c>
      <c r="B983" s="70"/>
      <c r="C983" s="70"/>
      <c r="D983" s="71"/>
      <c r="E983" s="108"/>
      <c r="F983" s="113" t="s">
        <v>20650</v>
      </c>
      <c r="G983" s="109"/>
      <c r="H983" s="74"/>
      <c r="I983" s="75"/>
      <c r="J983" s="110"/>
      <c r="K983" s="74" t="s">
        <v>24212</v>
      </c>
      <c r="L983" s="111"/>
      <c r="M983" s="79"/>
      <c r="N983" s="79"/>
      <c r="O983" s="80"/>
      <c r="P983" s="81"/>
      <c r="Q983" s="81"/>
      <c r="R983" s="91"/>
      <c r="S983" s="91"/>
      <c r="T983" s="91"/>
      <c r="U983" s="91"/>
      <c r="V983" s="52"/>
      <c r="W983" s="52"/>
      <c r="X983" s="52"/>
      <c r="Y983" s="52"/>
      <c r="Z983" s="51"/>
      <c r="AA983" s="76"/>
      <c r="AB983" s="76"/>
      <c r="AC983" s="77"/>
      <c r="AD983" s="84" t="s">
        <v>12908</v>
      </c>
      <c r="AE983" s="84">
        <v>1271</v>
      </c>
      <c r="AF983" s="84">
        <v>314530</v>
      </c>
      <c r="AG983" s="84">
        <v>53343</v>
      </c>
      <c r="AH983" s="84">
        <v>7043</v>
      </c>
      <c r="AI983" s="84">
        <v>-14400</v>
      </c>
      <c r="AJ983" s="84" t="s">
        <v>14893</v>
      </c>
      <c r="AK983" s="84"/>
      <c r="AL983" s="88" t="s">
        <v>17198</v>
      </c>
      <c r="AM983" s="84" t="s">
        <v>608</v>
      </c>
      <c r="AN983" s="86">
        <v>41387.799780092595</v>
      </c>
      <c r="AO983" s="88" t="s">
        <v>18571</v>
      </c>
      <c r="AP983" s="84" t="b">
        <v>0</v>
      </c>
      <c r="AQ983" s="84" t="b">
        <v>0</v>
      </c>
      <c r="AR983" s="84" t="b">
        <v>1</v>
      </c>
      <c r="AS983" s="84" t="s">
        <v>290</v>
      </c>
      <c r="AT983" s="84">
        <v>1761</v>
      </c>
      <c r="AU983" s="88" t="s">
        <v>19891</v>
      </c>
      <c r="AV983" s="84" t="b">
        <v>1</v>
      </c>
      <c r="AW983" s="84" t="s">
        <v>745</v>
      </c>
      <c r="AX983" s="88" t="s">
        <v>22054</v>
      </c>
      <c r="AY983" s="84" t="s">
        <v>65</v>
      </c>
      <c r="AZ983" s="2"/>
      <c r="BA983" s="3"/>
      <c r="BB983" s="3"/>
      <c r="BC983" s="3"/>
      <c r="BD983" s="3"/>
    </row>
    <row r="984" spans="1:56" x14ac:dyDescent="0.2">
      <c r="A984" s="69" t="s">
        <v>876</v>
      </c>
      <c r="B984" s="70"/>
      <c r="C984" s="70"/>
      <c r="D984" s="71"/>
      <c r="E984" s="108"/>
      <c r="F984" s="113" t="s">
        <v>1710</v>
      </c>
      <c r="G984" s="109"/>
      <c r="H984" s="74"/>
      <c r="I984" s="75"/>
      <c r="J984" s="110"/>
      <c r="K984" s="74" t="s">
        <v>1864</v>
      </c>
      <c r="L984" s="111"/>
      <c r="M984" s="79"/>
      <c r="N984" s="79"/>
      <c r="O984" s="80"/>
      <c r="P984" s="81"/>
      <c r="Q984" s="81"/>
      <c r="R984" s="91"/>
      <c r="S984" s="91"/>
      <c r="T984" s="91"/>
      <c r="U984" s="91"/>
      <c r="V984" s="52"/>
      <c r="W984" s="52"/>
      <c r="X984" s="52"/>
      <c r="Y984" s="52"/>
      <c r="Z984" s="51"/>
      <c r="AA984" s="76"/>
      <c r="AB984" s="76"/>
      <c r="AC984" s="77"/>
      <c r="AD984" s="84" t="s">
        <v>1069</v>
      </c>
      <c r="AE984" s="84">
        <v>1190</v>
      </c>
      <c r="AF984" s="84">
        <v>1299077</v>
      </c>
      <c r="AG984" s="84">
        <v>78103</v>
      </c>
      <c r="AH984" s="84">
        <v>20045</v>
      </c>
      <c r="AI984" s="84">
        <v>-18000</v>
      </c>
      <c r="AJ984" s="84" t="s">
        <v>1209</v>
      </c>
      <c r="AK984" s="84" t="s">
        <v>1331</v>
      </c>
      <c r="AL984" s="88" t="s">
        <v>1486</v>
      </c>
      <c r="AM984" s="84" t="s">
        <v>603</v>
      </c>
      <c r="AN984" s="86">
        <v>39876.709826388891</v>
      </c>
      <c r="AO984" s="88" t="s">
        <v>1577</v>
      </c>
      <c r="AP984" s="84" t="b">
        <v>0</v>
      </c>
      <c r="AQ984" s="84" t="b">
        <v>0</v>
      </c>
      <c r="AR984" s="84" t="b">
        <v>0</v>
      </c>
      <c r="AS984" s="84" t="s">
        <v>290</v>
      </c>
      <c r="AT984" s="84">
        <v>5698</v>
      </c>
      <c r="AU984" s="88" t="s">
        <v>1666</v>
      </c>
      <c r="AV984" s="84" t="b">
        <v>1</v>
      </c>
      <c r="AW984" s="84" t="s">
        <v>745</v>
      </c>
      <c r="AX984" s="88" t="s">
        <v>1766</v>
      </c>
      <c r="AY984" s="84" t="s">
        <v>65</v>
      </c>
      <c r="AZ984" s="2"/>
      <c r="BA984" s="3"/>
      <c r="BB984" s="3"/>
      <c r="BC984" s="3"/>
      <c r="BD984" s="3"/>
    </row>
    <row r="985" spans="1:56" x14ac:dyDescent="0.2">
      <c r="A985" s="69" t="s">
        <v>231</v>
      </c>
      <c r="B985" s="70"/>
      <c r="C985" s="70"/>
      <c r="D985" s="71"/>
      <c r="E985" s="108"/>
      <c r="F985" s="113" t="s">
        <v>719</v>
      </c>
      <c r="G985" s="109"/>
      <c r="H985" s="74"/>
      <c r="I985" s="75"/>
      <c r="J985" s="110"/>
      <c r="K985" s="74" t="s">
        <v>789</v>
      </c>
      <c r="L985" s="111"/>
      <c r="M985" s="79"/>
      <c r="N985" s="79"/>
      <c r="O985" s="80"/>
      <c r="P985" s="81"/>
      <c r="Q985" s="81"/>
      <c r="R985" s="91"/>
      <c r="S985" s="91"/>
      <c r="T985" s="91"/>
      <c r="U985" s="91"/>
      <c r="V985" s="52"/>
      <c r="W985" s="52"/>
      <c r="X985" s="52"/>
      <c r="Y985" s="52"/>
      <c r="Z985" s="51"/>
      <c r="AA985" s="76"/>
      <c r="AB985" s="76"/>
      <c r="AC985" s="77"/>
      <c r="AD985" s="84" t="s">
        <v>360</v>
      </c>
      <c r="AE985" s="84">
        <v>4</v>
      </c>
      <c r="AF985" s="84">
        <v>43540</v>
      </c>
      <c r="AG985" s="84">
        <v>482</v>
      </c>
      <c r="AH985" s="84">
        <v>47</v>
      </c>
      <c r="AI985" s="84">
        <v>-28800</v>
      </c>
      <c r="AJ985" s="84" t="s">
        <v>408</v>
      </c>
      <c r="AK985" s="84" t="s">
        <v>318</v>
      </c>
      <c r="AL985" s="88" t="s">
        <v>574</v>
      </c>
      <c r="AM985" s="84" t="s">
        <v>602</v>
      </c>
      <c r="AN985" s="86">
        <v>42480.601527777777</v>
      </c>
      <c r="AO985" s="88" t="s">
        <v>637</v>
      </c>
      <c r="AP985" s="84" t="b">
        <v>0</v>
      </c>
      <c r="AQ985" s="84" t="b">
        <v>0</v>
      </c>
      <c r="AR985" s="84" t="b">
        <v>0</v>
      </c>
      <c r="AS985" s="84" t="s">
        <v>290</v>
      </c>
      <c r="AT985" s="84">
        <v>367</v>
      </c>
      <c r="AU985" s="88" t="s">
        <v>674</v>
      </c>
      <c r="AV985" s="84" t="b">
        <v>1</v>
      </c>
      <c r="AW985" s="84" t="s">
        <v>745</v>
      </c>
      <c r="AX985" s="88" t="s">
        <v>750</v>
      </c>
      <c r="AY985" s="84" t="s">
        <v>65</v>
      </c>
      <c r="AZ985" s="2"/>
      <c r="BA985" s="3"/>
      <c r="BB985" s="3"/>
      <c r="BC985" s="3"/>
      <c r="BD985" s="3"/>
    </row>
    <row r="986" spans="1:56" x14ac:dyDescent="0.2">
      <c r="A986" s="69" t="s">
        <v>3991</v>
      </c>
      <c r="B986" s="70"/>
      <c r="C986" s="70"/>
      <c r="D986" s="71"/>
      <c r="E986" s="108"/>
      <c r="F986" s="113" t="s">
        <v>20651</v>
      </c>
      <c r="G986" s="109"/>
      <c r="H986" s="74"/>
      <c r="I986" s="75"/>
      <c r="J986" s="110"/>
      <c r="K986" s="74" t="s">
        <v>24213</v>
      </c>
      <c r="L986" s="111"/>
      <c r="M986" s="79"/>
      <c r="N986" s="79"/>
      <c r="O986" s="80"/>
      <c r="P986" s="81"/>
      <c r="Q986" s="81"/>
      <c r="R986" s="91"/>
      <c r="S986" s="91"/>
      <c r="T986" s="91"/>
      <c r="U986" s="91"/>
      <c r="V986" s="52"/>
      <c r="W986" s="52"/>
      <c r="X986" s="52"/>
      <c r="Y986" s="52"/>
      <c r="Z986" s="51"/>
      <c r="AA986" s="76"/>
      <c r="AB986" s="76"/>
      <c r="AC986" s="77"/>
      <c r="AD986" s="84" t="s">
        <v>12909</v>
      </c>
      <c r="AE986" s="84">
        <v>673</v>
      </c>
      <c r="AF986" s="84">
        <v>583271</v>
      </c>
      <c r="AG986" s="84">
        <v>14412</v>
      </c>
      <c r="AH986" s="84">
        <v>6</v>
      </c>
      <c r="AI986" s="84">
        <v>-18000</v>
      </c>
      <c r="AJ986" s="84" t="s">
        <v>14894</v>
      </c>
      <c r="AK986" s="84" t="s">
        <v>458</v>
      </c>
      <c r="AL986" s="88" t="s">
        <v>17199</v>
      </c>
      <c r="AM986" s="84" t="s">
        <v>607</v>
      </c>
      <c r="AN986" s="86">
        <v>39569.672210648147</v>
      </c>
      <c r="AO986" s="88" t="s">
        <v>18572</v>
      </c>
      <c r="AP986" s="84" t="b">
        <v>0</v>
      </c>
      <c r="AQ986" s="84" t="b">
        <v>0</v>
      </c>
      <c r="AR986" s="84" t="b">
        <v>1</v>
      </c>
      <c r="AS986" s="84" t="s">
        <v>290</v>
      </c>
      <c r="AT986" s="84">
        <v>8295</v>
      </c>
      <c r="AU986" s="88" t="s">
        <v>19892</v>
      </c>
      <c r="AV986" s="84" t="b">
        <v>1</v>
      </c>
      <c r="AW986" s="84" t="s">
        <v>745</v>
      </c>
      <c r="AX986" s="88" t="s">
        <v>22055</v>
      </c>
      <c r="AY986" s="84" t="s">
        <v>65</v>
      </c>
      <c r="AZ986" s="2"/>
      <c r="BA986" s="3"/>
      <c r="BB986" s="3"/>
      <c r="BC986" s="3"/>
      <c r="BD986" s="3"/>
    </row>
    <row r="987" spans="1:56" x14ac:dyDescent="0.2">
      <c r="A987" s="69" t="s">
        <v>908</v>
      </c>
      <c r="B987" s="70"/>
      <c r="C987" s="70"/>
      <c r="D987" s="71"/>
      <c r="E987" s="108"/>
      <c r="F987" s="113" t="s">
        <v>1745</v>
      </c>
      <c r="G987" s="109"/>
      <c r="H987" s="74"/>
      <c r="I987" s="75"/>
      <c r="J987" s="110"/>
      <c r="K987" s="74" t="s">
        <v>1893</v>
      </c>
      <c r="L987" s="111"/>
      <c r="M987" s="79"/>
      <c r="N987" s="79"/>
      <c r="O987" s="80"/>
      <c r="P987" s="81"/>
      <c r="Q987" s="81"/>
      <c r="R987" s="91"/>
      <c r="S987" s="91"/>
      <c r="T987" s="91"/>
      <c r="U987" s="91"/>
      <c r="V987" s="52"/>
      <c r="W987" s="52"/>
      <c r="X987" s="52"/>
      <c r="Y987" s="52"/>
      <c r="Z987" s="51"/>
      <c r="AA987" s="76"/>
      <c r="AB987" s="76"/>
      <c r="AC987" s="77"/>
      <c r="AD987" s="84" t="s">
        <v>1171</v>
      </c>
      <c r="AE987" s="84">
        <v>18</v>
      </c>
      <c r="AF987" s="84">
        <v>760197</v>
      </c>
      <c r="AG987" s="84">
        <v>59</v>
      </c>
      <c r="AH987" s="84">
        <v>1</v>
      </c>
      <c r="AI987" s="84">
        <v>-28800</v>
      </c>
      <c r="AJ987" s="84" t="s">
        <v>1274</v>
      </c>
      <c r="AK987" s="84"/>
      <c r="AL987" s="84"/>
      <c r="AM987" s="84" t="s">
        <v>602</v>
      </c>
      <c r="AN987" s="86">
        <v>41678.953333333331</v>
      </c>
      <c r="AO987" s="88" t="s">
        <v>1636</v>
      </c>
      <c r="AP987" s="84" t="b">
        <v>1</v>
      </c>
      <c r="AQ987" s="84" t="b">
        <v>0</v>
      </c>
      <c r="AR987" s="84" t="b">
        <v>0</v>
      </c>
      <c r="AS987" s="84" t="s">
        <v>290</v>
      </c>
      <c r="AT987" s="84">
        <v>3134</v>
      </c>
      <c r="AU987" s="88" t="s">
        <v>674</v>
      </c>
      <c r="AV987" s="84" t="b">
        <v>1</v>
      </c>
      <c r="AW987" s="84" t="s">
        <v>745</v>
      </c>
      <c r="AX987" s="88" t="s">
        <v>1837</v>
      </c>
      <c r="AY987" s="84" t="s">
        <v>65</v>
      </c>
      <c r="AZ987" s="2"/>
      <c r="BA987" s="3"/>
      <c r="BB987" s="3"/>
      <c r="BC987" s="3"/>
      <c r="BD987" s="3"/>
    </row>
    <row r="988" spans="1:56" x14ac:dyDescent="0.2">
      <c r="A988" s="69" t="s">
        <v>877</v>
      </c>
      <c r="B988" s="70"/>
      <c r="C988" s="70"/>
      <c r="D988" s="71"/>
      <c r="E988" s="108"/>
      <c r="F988" s="113" t="s">
        <v>1711</v>
      </c>
      <c r="G988" s="109"/>
      <c r="H988" s="74"/>
      <c r="I988" s="75"/>
      <c r="J988" s="110"/>
      <c r="K988" s="74" t="s">
        <v>1865</v>
      </c>
      <c r="L988" s="111"/>
      <c r="M988" s="79"/>
      <c r="N988" s="79"/>
      <c r="O988" s="80"/>
      <c r="P988" s="81"/>
      <c r="Q988" s="81"/>
      <c r="R988" s="91"/>
      <c r="S988" s="91"/>
      <c r="T988" s="91"/>
      <c r="U988" s="91"/>
      <c r="V988" s="52"/>
      <c r="W988" s="52"/>
      <c r="X988" s="52"/>
      <c r="Y988" s="52"/>
      <c r="Z988" s="51"/>
      <c r="AA988" s="76"/>
      <c r="AB988" s="76"/>
      <c r="AC988" s="77"/>
      <c r="AD988" s="84" t="s">
        <v>1071</v>
      </c>
      <c r="AE988" s="84">
        <v>2167</v>
      </c>
      <c r="AF988" s="84">
        <v>2183735</v>
      </c>
      <c r="AG988" s="84">
        <v>10383</v>
      </c>
      <c r="AH988" s="84">
        <v>0</v>
      </c>
      <c r="AI988" s="84">
        <v>-18000</v>
      </c>
      <c r="AJ988" s="84" t="s">
        <v>1210</v>
      </c>
      <c r="AK988" s="84" t="s">
        <v>318</v>
      </c>
      <c r="AL988" s="88" t="s">
        <v>1487</v>
      </c>
      <c r="AM988" s="84" t="s">
        <v>603</v>
      </c>
      <c r="AN988" s="86">
        <v>39777.842974537038</v>
      </c>
      <c r="AO988" s="88" t="s">
        <v>1578</v>
      </c>
      <c r="AP988" s="84" t="b">
        <v>0</v>
      </c>
      <c r="AQ988" s="84" t="b">
        <v>0</v>
      </c>
      <c r="AR988" s="84" t="b">
        <v>0</v>
      </c>
      <c r="AS988" s="84" t="s">
        <v>290</v>
      </c>
      <c r="AT988" s="84">
        <v>14084</v>
      </c>
      <c r="AU988" s="88" t="s">
        <v>1667</v>
      </c>
      <c r="AV988" s="84" t="b">
        <v>1</v>
      </c>
      <c r="AW988" s="84" t="s">
        <v>745</v>
      </c>
      <c r="AX988" s="88" t="s">
        <v>1767</v>
      </c>
      <c r="AY988" s="84" t="s">
        <v>65</v>
      </c>
      <c r="AZ988" s="2"/>
      <c r="BA988" s="3"/>
      <c r="BB988" s="3"/>
      <c r="BC988" s="3"/>
      <c r="BD988" s="3"/>
    </row>
    <row r="989" spans="1:56" x14ac:dyDescent="0.2">
      <c r="A989" s="69" t="s">
        <v>2819</v>
      </c>
      <c r="B989" s="70"/>
      <c r="C989" s="70"/>
      <c r="D989" s="71"/>
      <c r="E989" s="108"/>
      <c r="F989" s="113" t="s">
        <v>7321</v>
      </c>
      <c r="G989" s="109"/>
      <c r="H989" s="74"/>
      <c r="I989" s="75"/>
      <c r="J989" s="110"/>
      <c r="K989" s="74" t="s">
        <v>24214</v>
      </c>
      <c r="L989" s="111"/>
      <c r="M989" s="79"/>
      <c r="N989" s="79"/>
      <c r="O989" s="80"/>
      <c r="P989" s="81"/>
      <c r="Q989" s="81"/>
      <c r="R989" s="91"/>
      <c r="S989" s="91"/>
      <c r="T989" s="91"/>
      <c r="U989" s="91"/>
      <c r="V989" s="52"/>
      <c r="W989" s="52"/>
      <c r="X989" s="52"/>
      <c r="Y989" s="52"/>
      <c r="Z989" s="51"/>
      <c r="AA989" s="76"/>
      <c r="AB989" s="76"/>
      <c r="AC989" s="77"/>
      <c r="AD989" s="84" t="s">
        <v>12910</v>
      </c>
      <c r="AE989" s="84">
        <v>409</v>
      </c>
      <c r="AF989" s="84">
        <v>7113</v>
      </c>
      <c r="AG989" s="84">
        <v>7061</v>
      </c>
      <c r="AH989" s="84">
        <v>3152</v>
      </c>
      <c r="AI989" s="84">
        <v>-21600</v>
      </c>
      <c r="AJ989" s="84" t="s">
        <v>14895</v>
      </c>
      <c r="AK989" s="84" t="s">
        <v>1032</v>
      </c>
      <c r="AL989" s="88" t="s">
        <v>17200</v>
      </c>
      <c r="AM989" s="84" t="s">
        <v>601</v>
      </c>
      <c r="AN989" s="86">
        <v>40933.12226851852</v>
      </c>
      <c r="AO989" s="88" t="s">
        <v>18573</v>
      </c>
      <c r="AP989" s="84" t="b">
        <v>0</v>
      </c>
      <c r="AQ989" s="84" t="b">
        <v>0</v>
      </c>
      <c r="AR989" s="84" t="b">
        <v>0</v>
      </c>
      <c r="AS989" s="84" t="s">
        <v>290</v>
      </c>
      <c r="AT989" s="84">
        <v>50</v>
      </c>
      <c r="AU989" s="88" t="s">
        <v>19893</v>
      </c>
      <c r="AV989" s="84" t="b">
        <v>0</v>
      </c>
      <c r="AW989" s="84" t="s">
        <v>745</v>
      </c>
      <c r="AX989" s="88" t="s">
        <v>22056</v>
      </c>
      <c r="AY989" s="84" t="s">
        <v>66</v>
      </c>
      <c r="AZ989" s="2"/>
      <c r="BA989" s="3"/>
      <c r="BB989" s="3"/>
      <c r="BC989" s="3"/>
      <c r="BD989" s="3"/>
    </row>
    <row r="990" spans="1:56" x14ac:dyDescent="0.2">
      <c r="A990" s="69" t="s">
        <v>2820</v>
      </c>
      <c r="B990" s="70"/>
      <c r="C990" s="70"/>
      <c r="D990" s="71"/>
      <c r="E990" s="108"/>
      <c r="F990" s="113" t="s">
        <v>20652</v>
      </c>
      <c r="G990" s="109"/>
      <c r="H990" s="74"/>
      <c r="I990" s="75"/>
      <c r="J990" s="110"/>
      <c r="K990" s="74" t="s">
        <v>24215</v>
      </c>
      <c r="L990" s="111"/>
      <c r="M990" s="79"/>
      <c r="N990" s="79"/>
      <c r="O990" s="80"/>
      <c r="P990" s="81"/>
      <c r="Q990" s="81"/>
      <c r="R990" s="91"/>
      <c r="S990" s="91"/>
      <c r="T990" s="91"/>
      <c r="U990" s="91"/>
      <c r="V990" s="52"/>
      <c r="W990" s="52"/>
      <c r="X990" s="52"/>
      <c r="Y990" s="52"/>
      <c r="Z990" s="51"/>
      <c r="AA990" s="76"/>
      <c r="AB990" s="76"/>
      <c r="AC990" s="77"/>
      <c r="AD990" s="84" t="s">
        <v>12911</v>
      </c>
      <c r="AE990" s="84">
        <v>6851</v>
      </c>
      <c r="AF990" s="84">
        <v>6308</v>
      </c>
      <c r="AG990" s="84">
        <v>105130</v>
      </c>
      <c r="AH990" s="84">
        <v>17512</v>
      </c>
      <c r="AI990" s="84">
        <v>-21600</v>
      </c>
      <c r="AJ990" s="84" t="s">
        <v>14896</v>
      </c>
      <c r="AK990" s="84"/>
      <c r="AL990" s="88" t="s">
        <v>17201</v>
      </c>
      <c r="AM990" s="84" t="s">
        <v>601</v>
      </c>
      <c r="AN990" s="86">
        <v>40259.035509259258</v>
      </c>
      <c r="AO990" s="88" t="s">
        <v>18574</v>
      </c>
      <c r="AP990" s="84" t="b">
        <v>0</v>
      </c>
      <c r="AQ990" s="84" t="b">
        <v>0</v>
      </c>
      <c r="AR990" s="84" t="b">
        <v>1</v>
      </c>
      <c r="AS990" s="84" t="s">
        <v>290</v>
      </c>
      <c r="AT990" s="84">
        <v>95</v>
      </c>
      <c r="AU990" s="88" t="s">
        <v>678</v>
      </c>
      <c r="AV990" s="84" t="b">
        <v>0</v>
      </c>
      <c r="AW990" s="84" t="s">
        <v>745</v>
      </c>
      <c r="AX990" s="88" t="s">
        <v>22057</v>
      </c>
      <c r="AY990" s="84" t="s">
        <v>66</v>
      </c>
      <c r="AZ990" s="2"/>
      <c r="BA990" s="3"/>
      <c r="BB990" s="3"/>
      <c r="BC990" s="3"/>
      <c r="BD990" s="3"/>
    </row>
    <row r="991" spans="1:56" x14ac:dyDescent="0.2">
      <c r="A991" s="69" t="s">
        <v>3279</v>
      </c>
      <c r="B991" s="70"/>
      <c r="C991" s="70"/>
      <c r="D991" s="71"/>
      <c r="E991" s="108"/>
      <c r="F991" s="113" t="s">
        <v>20653</v>
      </c>
      <c r="G991" s="109"/>
      <c r="H991" s="74"/>
      <c r="I991" s="75"/>
      <c r="J991" s="110"/>
      <c r="K991" s="74" t="s">
        <v>24216</v>
      </c>
      <c r="L991" s="111"/>
      <c r="M991" s="79"/>
      <c r="N991" s="79"/>
      <c r="O991" s="80"/>
      <c r="P991" s="81"/>
      <c r="Q991" s="81"/>
      <c r="R991" s="91"/>
      <c r="S991" s="91"/>
      <c r="T991" s="91"/>
      <c r="U991" s="91"/>
      <c r="V991" s="52"/>
      <c r="W991" s="52"/>
      <c r="X991" s="52"/>
      <c r="Y991" s="52"/>
      <c r="Z991" s="51"/>
      <c r="AA991" s="76"/>
      <c r="AB991" s="76"/>
      <c r="AC991" s="77"/>
      <c r="AD991" s="84" t="s">
        <v>12912</v>
      </c>
      <c r="AE991" s="84">
        <v>808</v>
      </c>
      <c r="AF991" s="84">
        <v>533740</v>
      </c>
      <c r="AG991" s="84">
        <v>18815</v>
      </c>
      <c r="AH991" s="84">
        <v>57</v>
      </c>
      <c r="AI991" s="84">
        <v>-18000</v>
      </c>
      <c r="AJ991" s="84" t="s">
        <v>14897</v>
      </c>
      <c r="AK991" s="84"/>
      <c r="AL991" s="88" t="s">
        <v>17202</v>
      </c>
      <c r="AM991" s="84" t="s">
        <v>603</v>
      </c>
      <c r="AN991" s="86">
        <v>39954.625914351855</v>
      </c>
      <c r="AO991" s="88" t="s">
        <v>18575</v>
      </c>
      <c r="AP991" s="84" t="b">
        <v>0</v>
      </c>
      <c r="AQ991" s="84" t="b">
        <v>0</v>
      </c>
      <c r="AR991" s="84" t="b">
        <v>1</v>
      </c>
      <c r="AS991" s="84" t="s">
        <v>290</v>
      </c>
      <c r="AT991" s="84">
        <v>5635</v>
      </c>
      <c r="AU991" s="88" t="s">
        <v>19894</v>
      </c>
      <c r="AV991" s="84" t="b">
        <v>1</v>
      </c>
      <c r="AW991" s="84" t="s">
        <v>745</v>
      </c>
      <c r="AX991" s="88" t="s">
        <v>22058</v>
      </c>
      <c r="AY991" s="84" t="s">
        <v>66</v>
      </c>
      <c r="AZ991" s="2"/>
      <c r="BA991" s="3"/>
      <c r="BB991" s="3"/>
      <c r="BC991" s="3"/>
      <c r="BD991" s="3"/>
    </row>
    <row r="992" spans="1:56" x14ac:dyDescent="0.2">
      <c r="A992" s="69" t="s">
        <v>2821</v>
      </c>
      <c r="B992" s="70"/>
      <c r="C992" s="70"/>
      <c r="D992" s="71"/>
      <c r="E992" s="108"/>
      <c r="F992" s="113" t="s">
        <v>7322</v>
      </c>
      <c r="G992" s="109"/>
      <c r="H992" s="74"/>
      <c r="I992" s="75"/>
      <c r="J992" s="110"/>
      <c r="K992" s="74" t="s">
        <v>24217</v>
      </c>
      <c r="L992" s="111"/>
      <c r="M992" s="79"/>
      <c r="N992" s="79"/>
      <c r="O992" s="80"/>
      <c r="P992" s="81"/>
      <c r="Q992" s="81"/>
      <c r="R992" s="91"/>
      <c r="S992" s="91"/>
      <c r="T992" s="91"/>
      <c r="U992" s="91"/>
      <c r="V992" s="52"/>
      <c r="W992" s="52"/>
      <c r="X992" s="52"/>
      <c r="Y992" s="52"/>
      <c r="Z992" s="51"/>
      <c r="AA992" s="76"/>
      <c r="AB992" s="76"/>
      <c r="AC992" s="77"/>
      <c r="AD992" s="84" t="s">
        <v>12913</v>
      </c>
      <c r="AE992" s="84">
        <v>193</v>
      </c>
      <c r="AF992" s="84">
        <v>263</v>
      </c>
      <c r="AG992" s="84">
        <v>2325</v>
      </c>
      <c r="AH992" s="84">
        <v>3318</v>
      </c>
      <c r="AI992" s="84"/>
      <c r="AJ992" s="84" t="s">
        <v>14898</v>
      </c>
      <c r="AK992" s="84" t="s">
        <v>1309</v>
      </c>
      <c r="AL992" s="84"/>
      <c r="AM992" s="84"/>
      <c r="AN992" s="86">
        <v>42911.865995370368</v>
      </c>
      <c r="AO992" s="88" t="s">
        <v>18576</v>
      </c>
      <c r="AP992" s="84" t="b">
        <v>0</v>
      </c>
      <c r="AQ992" s="84" t="b">
        <v>0</v>
      </c>
      <c r="AR992" s="84" t="b">
        <v>0</v>
      </c>
      <c r="AS992" s="84" t="s">
        <v>290</v>
      </c>
      <c r="AT992" s="84">
        <v>2</v>
      </c>
      <c r="AU992" s="88" t="s">
        <v>674</v>
      </c>
      <c r="AV992" s="84" t="b">
        <v>0</v>
      </c>
      <c r="AW992" s="84" t="s">
        <v>745</v>
      </c>
      <c r="AX992" s="88" t="s">
        <v>22059</v>
      </c>
      <c r="AY992" s="84" t="s">
        <v>66</v>
      </c>
      <c r="AZ992" s="2"/>
      <c r="BA992" s="3"/>
      <c r="BB992" s="3"/>
      <c r="BC992" s="3"/>
      <c r="BD992" s="3"/>
    </row>
    <row r="993" spans="1:56" x14ac:dyDescent="0.2">
      <c r="A993" s="69" t="s">
        <v>3992</v>
      </c>
      <c r="B993" s="70"/>
      <c r="C993" s="70"/>
      <c r="D993" s="71"/>
      <c r="E993" s="108"/>
      <c r="F993" s="113" t="s">
        <v>20654</v>
      </c>
      <c r="G993" s="109"/>
      <c r="H993" s="74"/>
      <c r="I993" s="75"/>
      <c r="J993" s="110"/>
      <c r="K993" s="74" t="s">
        <v>24218</v>
      </c>
      <c r="L993" s="111"/>
      <c r="M993" s="79"/>
      <c r="N993" s="79"/>
      <c r="O993" s="80"/>
      <c r="P993" s="81"/>
      <c r="Q993" s="81"/>
      <c r="R993" s="91"/>
      <c r="S993" s="91"/>
      <c r="T993" s="91"/>
      <c r="U993" s="91"/>
      <c r="V993" s="52"/>
      <c r="W993" s="52"/>
      <c r="X993" s="52"/>
      <c r="Y993" s="52"/>
      <c r="Z993" s="51"/>
      <c r="AA993" s="76"/>
      <c r="AB993" s="76"/>
      <c r="AC993" s="77"/>
      <c r="AD993" s="84" t="s">
        <v>12914</v>
      </c>
      <c r="AE993" s="84">
        <v>64207</v>
      </c>
      <c r="AF993" s="84">
        <v>146408</v>
      </c>
      <c r="AG993" s="84">
        <v>69701</v>
      </c>
      <c r="AH993" s="84">
        <v>0</v>
      </c>
      <c r="AI993" s="84">
        <v>-18000</v>
      </c>
      <c r="AJ993" s="84" t="s">
        <v>14899</v>
      </c>
      <c r="AK993" s="84"/>
      <c r="AL993" s="84"/>
      <c r="AM993" s="84" t="s">
        <v>603</v>
      </c>
      <c r="AN993" s="86">
        <v>41183.866319444445</v>
      </c>
      <c r="AO993" s="84"/>
      <c r="AP993" s="84" t="b">
        <v>0</v>
      </c>
      <c r="AQ993" s="84" t="b">
        <v>0</v>
      </c>
      <c r="AR993" s="84" t="b">
        <v>0</v>
      </c>
      <c r="AS993" s="84" t="s">
        <v>290</v>
      </c>
      <c r="AT993" s="84">
        <v>1215</v>
      </c>
      <c r="AU993" s="88" t="s">
        <v>19895</v>
      </c>
      <c r="AV993" s="84" t="b">
        <v>0</v>
      </c>
      <c r="AW993" s="84" t="s">
        <v>745</v>
      </c>
      <c r="AX993" s="88" t="s">
        <v>22060</v>
      </c>
      <c r="AY993" s="84" t="s">
        <v>65</v>
      </c>
      <c r="AZ993" s="2"/>
      <c r="BA993" s="3"/>
      <c r="BB993" s="3"/>
      <c r="BC993" s="3"/>
      <c r="BD993" s="3"/>
    </row>
    <row r="994" spans="1:56" x14ac:dyDescent="0.2">
      <c r="A994" s="69" t="s">
        <v>2822</v>
      </c>
      <c r="B994" s="70"/>
      <c r="C994" s="70"/>
      <c r="D994" s="71"/>
      <c r="E994" s="108"/>
      <c r="F994" s="113" t="s">
        <v>7323</v>
      </c>
      <c r="G994" s="109"/>
      <c r="H994" s="74"/>
      <c r="I994" s="75"/>
      <c r="J994" s="110"/>
      <c r="K994" s="74" t="s">
        <v>24219</v>
      </c>
      <c r="L994" s="111"/>
      <c r="M994" s="79"/>
      <c r="N994" s="79"/>
      <c r="O994" s="80"/>
      <c r="P994" s="81"/>
      <c r="Q994" s="81"/>
      <c r="R994" s="91"/>
      <c r="S994" s="91"/>
      <c r="T994" s="91"/>
      <c r="U994" s="91"/>
      <c r="V994" s="52"/>
      <c r="W994" s="52"/>
      <c r="X994" s="52"/>
      <c r="Y994" s="52"/>
      <c r="Z994" s="51"/>
      <c r="AA994" s="76"/>
      <c r="AB994" s="76"/>
      <c r="AC994" s="77"/>
      <c r="AD994" s="84" t="s">
        <v>12915</v>
      </c>
      <c r="AE994" s="84">
        <v>111</v>
      </c>
      <c r="AF994" s="84">
        <v>161</v>
      </c>
      <c r="AG994" s="84">
        <v>9729</v>
      </c>
      <c r="AH994" s="84">
        <v>9983</v>
      </c>
      <c r="AI994" s="84">
        <v>-18000</v>
      </c>
      <c r="AJ994" s="84" t="s">
        <v>14900</v>
      </c>
      <c r="AK994" s="84"/>
      <c r="AL994" s="84"/>
      <c r="AM994" s="84" t="s">
        <v>603</v>
      </c>
      <c r="AN994" s="86">
        <v>43018.055081018516</v>
      </c>
      <c r="AO994" s="88" t="s">
        <v>18577</v>
      </c>
      <c r="AP994" s="84" t="b">
        <v>1</v>
      </c>
      <c r="AQ994" s="84" t="b">
        <v>0</v>
      </c>
      <c r="AR994" s="84" t="b">
        <v>0</v>
      </c>
      <c r="AS994" s="84" t="s">
        <v>290</v>
      </c>
      <c r="AT994" s="84">
        <v>11</v>
      </c>
      <c r="AU994" s="84"/>
      <c r="AV994" s="84" t="b">
        <v>0</v>
      </c>
      <c r="AW994" s="84" t="s">
        <v>745</v>
      </c>
      <c r="AX994" s="88" t="s">
        <v>22061</v>
      </c>
      <c r="AY994" s="84" t="s">
        <v>66</v>
      </c>
      <c r="AZ994" s="2"/>
      <c r="BA994" s="3"/>
      <c r="BB994" s="3"/>
      <c r="BC994" s="3"/>
      <c r="BD994" s="3"/>
    </row>
    <row r="995" spans="1:56" x14ac:dyDescent="0.2">
      <c r="A995" s="69" t="s">
        <v>2823</v>
      </c>
      <c r="B995" s="70"/>
      <c r="C995" s="70"/>
      <c r="D995" s="71"/>
      <c r="E995" s="108"/>
      <c r="F995" s="113" t="s">
        <v>7324</v>
      </c>
      <c r="G995" s="109"/>
      <c r="H995" s="74"/>
      <c r="I995" s="75"/>
      <c r="J995" s="110"/>
      <c r="K995" s="74" t="s">
        <v>24220</v>
      </c>
      <c r="L995" s="111"/>
      <c r="M995" s="79"/>
      <c r="N995" s="79"/>
      <c r="O995" s="80"/>
      <c r="P995" s="81"/>
      <c r="Q995" s="81"/>
      <c r="R995" s="91"/>
      <c r="S995" s="91"/>
      <c r="T995" s="91"/>
      <c r="U995" s="91"/>
      <c r="V995" s="52"/>
      <c r="W995" s="52"/>
      <c r="X995" s="52"/>
      <c r="Y995" s="52"/>
      <c r="Z995" s="51"/>
      <c r="AA995" s="76"/>
      <c r="AB995" s="76"/>
      <c r="AC995" s="77"/>
      <c r="AD995" s="84" t="s">
        <v>12916</v>
      </c>
      <c r="AE995" s="84">
        <v>2651</v>
      </c>
      <c r="AF995" s="84">
        <v>3633</v>
      </c>
      <c r="AG995" s="84">
        <v>140367</v>
      </c>
      <c r="AH995" s="84">
        <v>648</v>
      </c>
      <c r="AI995" s="84">
        <v>3600</v>
      </c>
      <c r="AJ995" s="84" t="s">
        <v>14901</v>
      </c>
      <c r="AK995" s="84" t="s">
        <v>1458</v>
      </c>
      <c r="AL995" s="88" t="s">
        <v>17203</v>
      </c>
      <c r="AM995" s="84" t="s">
        <v>1540</v>
      </c>
      <c r="AN995" s="86">
        <v>39532.83871527778</v>
      </c>
      <c r="AO995" s="88" t="s">
        <v>18578</v>
      </c>
      <c r="AP995" s="84" t="b">
        <v>0</v>
      </c>
      <c r="AQ995" s="84" t="b">
        <v>0</v>
      </c>
      <c r="AR995" s="84" t="b">
        <v>0</v>
      </c>
      <c r="AS995" s="84" t="s">
        <v>290</v>
      </c>
      <c r="AT995" s="84">
        <v>108</v>
      </c>
      <c r="AU995" s="88" t="s">
        <v>19896</v>
      </c>
      <c r="AV995" s="84" t="b">
        <v>0</v>
      </c>
      <c r="AW995" s="84" t="s">
        <v>745</v>
      </c>
      <c r="AX995" s="88" t="s">
        <v>22062</v>
      </c>
      <c r="AY995" s="84" t="s">
        <v>66</v>
      </c>
      <c r="AZ995" s="2"/>
      <c r="BA995" s="3"/>
      <c r="BB995" s="3"/>
      <c r="BC995" s="3"/>
      <c r="BD995" s="3"/>
    </row>
    <row r="996" spans="1:56" x14ac:dyDescent="0.2">
      <c r="A996" s="69" t="s">
        <v>242</v>
      </c>
      <c r="B996" s="70"/>
      <c r="C996" s="70"/>
      <c r="D996" s="71"/>
      <c r="E996" s="108"/>
      <c r="F996" s="113" t="s">
        <v>730</v>
      </c>
      <c r="G996" s="109"/>
      <c r="H996" s="74"/>
      <c r="I996" s="75"/>
      <c r="J996" s="110"/>
      <c r="K996" s="74" t="s">
        <v>798</v>
      </c>
      <c r="L996" s="111"/>
      <c r="M996" s="79"/>
      <c r="N996" s="79"/>
      <c r="O996" s="80"/>
      <c r="P996" s="81"/>
      <c r="Q996" s="81"/>
      <c r="R996" s="91"/>
      <c r="S996" s="91"/>
      <c r="T996" s="91"/>
      <c r="U996" s="91"/>
      <c r="V996" s="52"/>
      <c r="W996" s="52"/>
      <c r="X996" s="52"/>
      <c r="Y996" s="52"/>
      <c r="Z996" s="51"/>
      <c r="AA996" s="76"/>
      <c r="AB996" s="76"/>
      <c r="AC996" s="77"/>
      <c r="AD996" s="84" t="s">
        <v>374</v>
      </c>
      <c r="AE996" s="84">
        <v>530</v>
      </c>
      <c r="AF996" s="84">
        <v>579900</v>
      </c>
      <c r="AG996" s="84">
        <v>15321</v>
      </c>
      <c r="AH996" s="84">
        <v>15215</v>
      </c>
      <c r="AI996" s="84">
        <v>-28800</v>
      </c>
      <c r="AJ996" s="84" t="s">
        <v>421</v>
      </c>
      <c r="AK996" s="84" t="s">
        <v>466</v>
      </c>
      <c r="AL996" s="88" t="s">
        <v>585</v>
      </c>
      <c r="AM996" s="84" t="s">
        <v>602</v>
      </c>
      <c r="AN996" s="86">
        <v>42696.251805555556</v>
      </c>
      <c r="AO996" s="88" t="s">
        <v>650</v>
      </c>
      <c r="AP996" s="84" t="b">
        <v>1</v>
      </c>
      <c r="AQ996" s="84" t="b">
        <v>0</v>
      </c>
      <c r="AR996" s="84" t="b">
        <v>1</v>
      </c>
      <c r="AS996" s="84" t="s">
        <v>290</v>
      </c>
      <c r="AT996" s="84">
        <v>3248</v>
      </c>
      <c r="AU996" s="84"/>
      <c r="AV996" s="84" t="b">
        <v>1</v>
      </c>
      <c r="AW996" s="84" t="s">
        <v>745</v>
      </c>
      <c r="AX996" s="88" t="s">
        <v>763</v>
      </c>
      <c r="AY996" s="84" t="s">
        <v>65</v>
      </c>
      <c r="AZ996" s="2"/>
      <c r="BA996" s="3"/>
      <c r="BB996" s="3"/>
      <c r="BC996" s="3"/>
      <c r="BD996" s="3"/>
    </row>
    <row r="997" spans="1:56" x14ac:dyDescent="0.2">
      <c r="A997" s="69" t="s">
        <v>2824</v>
      </c>
      <c r="B997" s="70"/>
      <c r="C997" s="70"/>
      <c r="D997" s="71"/>
      <c r="E997" s="108"/>
      <c r="F997" s="113" t="s">
        <v>7325</v>
      </c>
      <c r="G997" s="109"/>
      <c r="H997" s="74"/>
      <c r="I997" s="75"/>
      <c r="J997" s="110"/>
      <c r="K997" s="74" t="s">
        <v>24221</v>
      </c>
      <c r="L997" s="111"/>
      <c r="M997" s="79"/>
      <c r="N997" s="79"/>
      <c r="O997" s="80"/>
      <c r="P997" s="81"/>
      <c r="Q997" s="81"/>
      <c r="R997" s="91"/>
      <c r="S997" s="91"/>
      <c r="T997" s="91"/>
      <c r="U997" s="91"/>
      <c r="V997" s="52"/>
      <c r="W997" s="52"/>
      <c r="X997" s="52"/>
      <c r="Y997" s="52"/>
      <c r="Z997" s="51"/>
      <c r="AA997" s="76"/>
      <c r="AB997" s="76"/>
      <c r="AC997" s="77"/>
      <c r="AD997" s="84" t="s">
        <v>2824</v>
      </c>
      <c r="AE997" s="84">
        <v>280</v>
      </c>
      <c r="AF997" s="84">
        <v>42</v>
      </c>
      <c r="AG997" s="84">
        <v>6037</v>
      </c>
      <c r="AH997" s="84">
        <v>1258</v>
      </c>
      <c r="AI997" s="84">
        <v>-28800</v>
      </c>
      <c r="AJ997" s="84" t="s">
        <v>14902</v>
      </c>
      <c r="AK997" s="84"/>
      <c r="AL997" s="84"/>
      <c r="AM997" s="84" t="s">
        <v>602</v>
      </c>
      <c r="AN997" s="86">
        <v>41170.732256944444</v>
      </c>
      <c r="AO997" s="84"/>
      <c r="AP997" s="84" t="b">
        <v>1</v>
      </c>
      <c r="AQ997" s="84" t="b">
        <v>0</v>
      </c>
      <c r="AR997" s="84" t="b">
        <v>0</v>
      </c>
      <c r="AS997" s="84" t="s">
        <v>290</v>
      </c>
      <c r="AT997" s="84">
        <v>0</v>
      </c>
      <c r="AU997" s="88" t="s">
        <v>674</v>
      </c>
      <c r="AV997" s="84" t="b">
        <v>0</v>
      </c>
      <c r="AW997" s="84" t="s">
        <v>745</v>
      </c>
      <c r="AX997" s="88" t="s">
        <v>22063</v>
      </c>
      <c r="AY997" s="84" t="s">
        <v>66</v>
      </c>
      <c r="AZ997" s="2"/>
      <c r="BA997" s="3"/>
      <c r="BB997" s="3"/>
      <c r="BC997" s="3"/>
      <c r="BD997" s="3"/>
    </row>
    <row r="998" spans="1:56" x14ac:dyDescent="0.2">
      <c r="A998" s="69" t="s">
        <v>3993</v>
      </c>
      <c r="B998" s="70"/>
      <c r="C998" s="70"/>
      <c r="D998" s="71"/>
      <c r="E998" s="108"/>
      <c r="F998" s="113" t="s">
        <v>20655</v>
      </c>
      <c r="G998" s="109"/>
      <c r="H998" s="74"/>
      <c r="I998" s="75"/>
      <c r="J998" s="110"/>
      <c r="K998" s="74" t="s">
        <v>24222</v>
      </c>
      <c r="L998" s="111"/>
      <c r="M998" s="79"/>
      <c r="N998" s="79"/>
      <c r="O998" s="80"/>
      <c r="P998" s="81"/>
      <c r="Q998" s="81"/>
      <c r="R998" s="91"/>
      <c r="S998" s="91"/>
      <c r="T998" s="91"/>
      <c r="U998" s="91"/>
      <c r="V998" s="52"/>
      <c r="W998" s="52"/>
      <c r="X998" s="52"/>
      <c r="Y998" s="52"/>
      <c r="Z998" s="51"/>
      <c r="AA998" s="76"/>
      <c r="AB998" s="76"/>
      <c r="AC998" s="77"/>
      <c r="AD998" s="84" t="s">
        <v>12917</v>
      </c>
      <c r="AE998" s="84">
        <v>2571</v>
      </c>
      <c r="AF998" s="84">
        <v>134359</v>
      </c>
      <c r="AG998" s="84">
        <v>42417</v>
      </c>
      <c r="AH998" s="84">
        <v>4619</v>
      </c>
      <c r="AI998" s="84">
        <v>-18000</v>
      </c>
      <c r="AJ998" s="84" t="s">
        <v>14903</v>
      </c>
      <c r="AK998" s="84" t="s">
        <v>318</v>
      </c>
      <c r="AL998" s="88" t="s">
        <v>17204</v>
      </c>
      <c r="AM998" s="84" t="s">
        <v>603</v>
      </c>
      <c r="AN998" s="86">
        <v>40030.893900462965</v>
      </c>
      <c r="AO998" s="88" t="s">
        <v>18579</v>
      </c>
      <c r="AP998" s="84" t="b">
        <v>0</v>
      </c>
      <c r="AQ998" s="84" t="b">
        <v>0</v>
      </c>
      <c r="AR998" s="84" t="b">
        <v>0</v>
      </c>
      <c r="AS998" s="84" t="s">
        <v>290</v>
      </c>
      <c r="AT998" s="84">
        <v>2635</v>
      </c>
      <c r="AU998" s="88" t="s">
        <v>19897</v>
      </c>
      <c r="AV998" s="84" t="b">
        <v>1</v>
      </c>
      <c r="AW998" s="84" t="s">
        <v>745</v>
      </c>
      <c r="AX998" s="88" t="s">
        <v>22064</v>
      </c>
      <c r="AY998" s="84" t="s">
        <v>65</v>
      </c>
      <c r="AZ998" s="2"/>
      <c r="BA998" s="3"/>
      <c r="BB998" s="3"/>
      <c r="BC998" s="3"/>
      <c r="BD998" s="3"/>
    </row>
    <row r="999" spans="1:56" x14ac:dyDescent="0.2">
      <c r="A999" s="69" t="s">
        <v>3994</v>
      </c>
      <c r="B999" s="70"/>
      <c r="C999" s="70"/>
      <c r="D999" s="71"/>
      <c r="E999" s="108"/>
      <c r="F999" s="113" t="s">
        <v>20656</v>
      </c>
      <c r="G999" s="109"/>
      <c r="H999" s="74"/>
      <c r="I999" s="75"/>
      <c r="J999" s="110"/>
      <c r="K999" s="74" t="s">
        <v>24223</v>
      </c>
      <c r="L999" s="111"/>
      <c r="M999" s="79"/>
      <c r="N999" s="79"/>
      <c r="O999" s="80"/>
      <c r="P999" s="81"/>
      <c r="Q999" s="81"/>
      <c r="R999" s="91"/>
      <c r="S999" s="91"/>
      <c r="T999" s="91"/>
      <c r="U999" s="91"/>
      <c r="V999" s="52"/>
      <c r="W999" s="52"/>
      <c r="X999" s="52"/>
      <c r="Y999" s="52"/>
      <c r="Z999" s="51"/>
      <c r="AA999" s="76"/>
      <c r="AB999" s="76"/>
      <c r="AC999" s="77"/>
      <c r="AD999" s="84" t="s">
        <v>12918</v>
      </c>
      <c r="AE999" s="84">
        <v>3668</v>
      </c>
      <c r="AF999" s="84">
        <v>1385041</v>
      </c>
      <c r="AG999" s="84">
        <v>47273</v>
      </c>
      <c r="AH999" s="84">
        <v>1278</v>
      </c>
      <c r="AI999" s="84">
        <v>-18000</v>
      </c>
      <c r="AJ999" s="84" t="s">
        <v>14904</v>
      </c>
      <c r="AK999" s="84" t="s">
        <v>549</v>
      </c>
      <c r="AL999" s="88" t="s">
        <v>17205</v>
      </c>
      <c r="AM999" s="84" t="s">
        <v>603</v>
      </c>
      <c r="AN999" s="86">
        <v>39755.811215277776</v>
      </c>
      <c r="AO999" s="88" t="s">
        <v>18580</v>
      </c>
      <c r="AP999" s="84" t="b">
        <v>0</v>
      </c>
      <c r="AQ999" s="84" t="b">
        <v>0</v>
      </c>
      <c r="AR999" s="84" t="b">
        <v>0</v>
      </c>
      <c r="AS999" s="84" t="s">
        <v>290</v>
      </c>
      <c r="AT999" s="84">
        <v>11325</v>
      </c>
      <c r="AU999" s="88" t="s">
        <v>19898</v>
      </c>
      <c r="AV999" s="84" t="b">
        <v>1</v>
      </c>
      <c r="AW999" s="84" t="s">
        <v>745</v>
      </c>
      <c r="AX999" s="88" t="s">
        <v>22065</v>
      </c>
      <c r="AY999" s="84" t="s">
        <v>65</v>
      </c>
      <c r="AZ999" s="2"/>
      <c r="BA999" s="3"/>
      <c r="BB999" s="3"/>
      <c r="BC999" s="3"/>
      <c r="BD999" s="3"/>
    </row>
    <row r="1000" spans="1:56" x14ac:dyDescent="0.2">
      <c r="A1000" s="69" t="s">
        <v>2825</v>
      </c>
      <c r="B1000" s="70"/>
      <c r="C1000" s="70"/>
      <c r="D1000" s="71"/>
      <c r="E1000" s="108"/>
      <c r="F1000" s="113" t="s">
        <v>7326</v>
      </c>
      <c r="G1000" s="109"/>
      <c r="H1000" s="74"/>
      <c r="I1000" s="75"/>
      <c r="J1000" s="110"/>
      <c r="K1000" s="74" t="s">
        <v>24224</v>
      </c>
      <c r="L1000" s="111"/>
      <c r="M1000" s="79"/>
      <c r="N1000" s="79"/>
      <c r="O1000" s="80"/>
      <c r="P1000" s="81"/>
      <c r="Q1000" s="81"/>
      <c r="R1000" s="91"/>
      <c r="S1000" s="91"/>
      <c r="T1000" s="91"/>
      <c r="U1000" s="91"/>
      <c r="V1000" s="52"/>
      <c r="W1000" s="52"/>
      <c r="X1000" s="52"/>
      <c r="Y1000" s="52"/>
      <c r="Z1000" s="51"/>
      <c r="AA1000" s="76"/>
      <c r="AB1000" s="76"/>
      <c r="AC1000" s="77"/>
      <c r="AD1000" s="84" t="s">
        <v>12919</v>
      </c>
      <c r="AE1000" s="84">
        <v>18714</v>
      </c>
      <c r="AF1000" s="84">
        <v>567537</v>
      </c>
      <c r="AG1000" s="84">
        <v>330820</v>
      </c>
      <c r="AH1000" s="84">
        <v>213</v>
      </c>
      <c r="AI1000" s="84">
        <v>3600</v>
      </c>
      <c r="AJ1000" s="84" t="s">
        <v>14905</v>
      </c>
      <c r="AK1000" s="84" t="s">
        <v>1420</v>
      </c>
      <c r="AL1000" s="88" t="s">
        <v>17206</v>
      </c>
      <c r="AM1000" s="84" t="s">
        <v>1419</v>
      </c>
      <c r="AN1000" s="86">
        <v>40456.456226851849</v>
      </c>
      <c r="AO1000" s="88" t="s">
        <v>18581</v>
      </c>
      <c r="AP1000" s="84" t="b">
        <v>0</v>
      </c>
      <c r="AQ1000" s="84" t="b">
        <v>0</v>
      </c>
      <c r="AR1000" s="84" t="b">
        <v>0</v>
      </c>
      <c r="AS1000" s="84" t="s">
        <v>291</v>
      </c>
      <c r="AT1000" s="84">
        <v>6599</v>
      </c>
      <c r="AU1000" s="88" t="s">
        <v>19899</v>
      </c>
      <c r="AV1000" s="84" t="b">
        <v>1</v>
      </c>
      <c r="AW1000" s="84" t="s">
        <v>745</v>
      </c>
      <c r="AX1000" s="88" t="s">
        <v>22066</v>
      </c>
      <c r="AY1000" s="84" t="s">
        <v>66</v>
      </c>
      <c r="AZ1000" s="2"/>
      <c r="BA1000" s="3"/>
      <c r="BB1000" s="3"/>
      <c r="BC1000" s="3"/>
      <c r="BD1000" s="3"/>
    </row>
    <row r="1001" spans="1:56" x14ac:dyDescent="0.2">
      <c r="A1001" s="69" t="s">
        <v>2826</v>
      </c>
      <c r="B1001" s="70"/>
      <c r="C1001" s="70"/>
      <c r="D1001" s="71"/>
      <c r="E1001" s="108"/>
      <c r="F1001" s="113" t="s">
        <v>275</v>
      </c>
      <c r="G1001" s="109"/>
      <c r="H1001" s="74"/>
      <c r="I1001" s="75"/>
      <c r="J1001" s="110"/>
      <c r="K1001" s="74" t="s">
        <v>24225</v>
      </c>
      <c r="L1001" s="111"/>
      <c r="M1001" s="79"/>
      <c r="N1001" s="79"/>
      <c r="O1001" s="80"/>
      <c r="P1001" s="81"/>
      <c r="Q1001" s="81"/>
      <c r="R1001" s="91"/>
      <c r="S1001" s="91"/>
      <c r="T1001" s="91"/>
      <c r="U1001" s="91"/>
      <c r="V1001" s="52"/>
      <c r="W1001" s="52"/>
      <c r="X1001" s="52"/>
      <c r="Y1001" s="52"/>
      <c r="Z1001" s="51"/>
      <c r="AA1001" s="76"/>
      <c r="AB1001" s="76"/>
      <c r="AC1001" s="77"/>
      <c r="AD1001" s="84" t="s">
        <v>12920</v>
      </c>
      <c r="AE1001" s="84">
        <v>40</v>
      </c>
      <c r="AF1001" s="84">
        <v>1</v>
      </c>
      <c r="AG1001" s="84">
        <v>25</v>
      </c>
      <c r="AH1001" s="84">
        <v>21</v>
      </c>
      <c r="AI1001" s="84"/>
      <c r="AJ1001" s="84"/>
      <c r="AK1001" s="84"/>
      <c r="AL1001" s="84"/>
      <c r="AM1001" s="84"/>
      <c r="AN1001" s="86">
        <v>43157.823854166665</v>
      </c>
      <c r="AO1001" s="84"/>
      <c r="AP1001" s="84" t="b">
        <v>1</v>
      </c>
      <c r="AQ1001" s="84" t="b">
        <v>1</v>
      </c>
      <c r="AR1001" s="84" t="b">
        <v>0</v>
      </c>
      <c r="AS1001" s="84" t="s">
        <v>290</v>
      </c>
      <c r="AT1001" s="84">
        <v>0</v>
      </c>
      <c r="AU1001" s="84"/>
      <c r="AV1001" s="84" t="b">
        <v>0</v>
      </c>
      <c r="AW1001" s="84" t="s">
        <v>745</v>
      </c>
      <c r="AX1001" s="88" t="s">
        <v>22067</v>
      </c>
      <c r="AY1001" s="84" t="s">
        <v>66</v>
      </c>
      <c r="AZ1001" s="2"/>
      <c r="BA1001" s="3"/>
      <c r="BB1001" s="3"/>
      <c r="BC1001" s="3"/>
      <c r="BD1001" s="3"/>
    </row>
    <row r="1002" spans="1:56" x14ac:dyDescent="0.2">
      <c r="A1002" s="69" t="s">
        <v>2827</v>
      </c>
      <c r="B1002" s="70"/>
      <c r="C1002" s="70"/>
      <c r="D1002" s="71"/>
      <c r="E1002" s="108"/>
      <c r="F1002" s="113" t="s">
        <v>7327</v>
      </c>
      <c r="G1002" s="109"/>
      <c r="H1002" s="74"/>
      <c r="I1002" s="75"/>
      <c r="J1002" s="110"/>
      <c r="K1002" s="74" t="s">
        <v>24226</v>
      </c>
      <c r="L1002" s="111"/>
      <c r="M1002" s="79"/>
      <c r="N1002" s="79"/>
      <c r="O1002" s="80"/>
      <c r="P1002" s="81"/>
      <c r="Q1002" s="81"/>
      <c r="R1002" s="91"/>
      <c r="S1002" s="91"/>
      <c r="T1002" s="91"/>
      <c r="U1002" s="91"/>
      <c r="V1002" s="52"/>
      <c r="W1002" s="52"/>
      <c r="X1002" s="52"/>
      <c r="Y1002" s="52"/>
      <c r="Z1002" s="51"/>
      <c r="AA1002" s="76"/>
      <c r="AB1002" s="76"/>
      <c r="AC1002" s="77"/>
      <c r="AD1002" s="84" t="s">
        <v>12921</v>
      </c>
      <c r="AE1002" s="84">
        <v>516</v>
      </c>
      <c r="AF1002" s="84">
        <v>243</v>
      </c>
      <c r="AG1002" s="84">
        <v>5151</v>
      </c>
      <c r="AH1002" s="84">
        <v>9521</v>
      </c>
      <c r="AI1002" s="84">
        <v>-28800</v>
      </c>
      <c r="AJ1002" s="84" t="s">
        <v>14906</v>
      </c>
      <c r="AK1002" s="84" t="s">
        <v>1397</v>
      </c>
      <c r="AL1002" s="84"/>
      <c r="AM1002" s="84" t="s">
        <v>602</v>
      </c>
      <c r="AN1002" s="86">
        <v>41381.864687499998</v>
      </c>
      <c r="AO1002" s="88" t="s">
        <v>18582</v>
      </c>
      <c r="AP1002" s="84" t="b">
        <v>1</v>
      </c>
      <c r="AQ1002" s="84" t="b">
        <v>0</v>
      </c>
      <c r="AR1002" s="84" t="b">
        <v>0</v>
      </c>
      <c r="AS1002" s="84" t="s">
        <v>290</v>
      </c>
      <c r="AT1002" s="84">
        <v>1</v>
      </c>
      <c r="AU1002" s="88" t="s">
        <v>674</v>
      </c>
      <c r="AV1002" s="84" t="b">
        <v>0</v>
      </c>
      <c r="AW1002" s="84" t="s">
        <v>745</v>
      </c>
      <c r="AX1002" s="88" t="s">
        <v>22068</v>
      </c>
      <c r="AY1002" s="84" t="s">
        <v>66</v>
      </c>
      <c r="AZ1002" s="2"/>
      <c r="BA1002" s="3"/>
      <c r="BB1002" s="3"/>
      <c r="BC1002" s="3"/>
      <c r="BD1002" s="3"/>
    </row>
    <row r="1003" spans="1:56" x14ac:dyDescent="0.2">
      <c r="A1003" s="69" t="s">
        <v>844</v>
      </c>
      <c r="B1003" s="70"/>
      <c r="C1003" s="70"/>
      <c r="D1003" s="71"/>
      <c r="E1003" s="108"/>
      <c r="F1003" s="113" t="s">
        <v>971</v>
      </c>
      <c r="G1003" s="109"/>
      <c r="H1003" s="74"/>
      <c r="I1003" s="75"/>
      <c r="J1003" s="110"/>
      <c r="K1003" s="74" t="s">
        <v>24227</v>
      </c>
      <c r="L1003" s="111"/>
      <c r="M1003" s="79"/>
      <c r="N1003" s="79"/>
      <c r="O1003" s="80"/>
      <c r="P1003" s="81"/>
      <c r="Q1003" s="81"/>
      <c r="R1003" s="91"/>
      <c r="S1003" s="91"/>
      <c r="T1003" s="91"/>
      <c r="U1003" s="91"/>
      <c r="V1003" s="52"/>
      <c r="W1003" s="52"/>
      <c r="X1003" s="52"/>
      <c r="Y1003" s="52"/>
      <c r="Z1003" s="51"/>
      <c r="AA1003" s="76"/>
      <c r="AB1003" s="76"/>
      <c r="AC1003" s="77"/>
      <c r="AD1003" s="84" t="s">
        <v>1089</v>
      </c>
      <c r="AE1003" s="84">
        <v>182</v>
      </c>
      <c r="AF1003" s="84">
        <v>320</v>
      </c>
      <c r="AG1003" s="84">
        <v>31224</v>
      </c>
      <c r="AH1003" s="84">
        <v>28947</v>
      </c>
      <c r="AI1003" s="84">
        <v>-18000</v>
      </c>
      <c r="AJ1003" s="84" t="s">
        <v>1268</v>
      </c>
      <c r="AK1003" s="84"/>
      <c r="AL1003" s="84"/>
      <c r="AM1003" s="84" t="s">
        <v>603</v>
      </c>
      <c r="AN1003" s="86">
        <v>40075.440300925926</v>
      </c>
      <c r="AO1003" s="88" t="s">
        <v>1630</v>
      </c>
      <c r="AP1003" s="84" t="b">
        <v>0</v>
      </c>
      <c r="AQ1003" s="84" t="b">
        <v>0</v>
      </c>
      <c r="AR1003" s="84" t="b">
        <v>1</v>
      </c>
      <c r="AS1003" s="84" t="s">
        <v>290</v>
      </c>
      <c r="AT1003" s="84">
        <v>19</v>
      </c>
      <c r="AU1003" s="88" t="s">
        <v>686</v>
      </c>
      <c r="AV1003" s="84" t="b">
        <v>0</v>
      </c>
      <c r="AW1003" s="84" t="s">
        <v>745</v>
      </c>
      <c r="AX1003" s="88" t="s">
        <v>1831</v>
      </c>
      <c r="AY1003" s="84" t="s">
        <v>66</v>
      </c>
      <c r="AZ1003" s="2"/>
      <c r="BA1003" s="3"/>
      <c r="BB1003" s="3"/>
      <c r="BC1003" s="3"/>
      <c r="BD1003" s="3"/>
    </row>
    <row r="1004" spans="1:56" x14ac:dyDescent="0.2">
      <c r="A1004" s="69" t="s">
        <v>2828</v>
      </c>
      <c r="B1004" s="70"/>
      <c r="C1004" s="70"/>
      <c r="D1004" s="71"/>
      <c r="E1004" s="108"/>
      <c r="F1004" s="113" t="s">
        <v>7328</v>
      </c>
      <c r="G1004" s="109"/>
      <c r="H1004" s="74"/>
      <c r="I1004" s="75"/>
      <c r="J1004" s="110"/>
      <c r="K1004" s="74" t="s">
        <v>24228</v>
      </c>
      <c r="L1004" s="111"/>
      <c r="M1004" s="79"/>
      <c r="N1004" s="79"/>
      <c r="O1004" s="80"/>
      <c r="P1004" s="81"/>
      <c r="Q1004" s="81"/>
      <c r="R1004" s="91"/>
      <c r="S1004" s="91"/>
      <c r="T1004" s="91"/>
      <c r="U1004" s="91"/>
      <c r="V1004" s="52"/>
      <c r="W1004" s="52"/>
      <c r="X1004" s="52"/>
      <c r="Y1004" s="52"/>
      <c r="Z1004" s="51"/>
      <c r="AA1004" s="76"/>
      <c r="AB1004" s="76"/>
      <c r="AC1004" s="77"/>
      <c r="AD1004" s="84" t="s">
        <v>12922</v>
      </c>
      <c r="AE1004" s="84">
        <v>808</v>
      </c>
      <c r="AF1004" s="84">
        <v>1161</v>
      </c>
      <c r="AG1004" s="84">
        <v>16601</v>
      </c>
      <c r="AH1004" s="84">
        <v>3400</v>
      </c>
      <c r="AI1004" s="84"/>
      <c r="AJ1004" s="84" t="s">
        <v>14907</v>
      </c>
      <c r="AK1004" s="84"/>
      <c r="AL1004" s="84"/>
      <c r="AM1004" s="84"/>
      <c r="AN1004" s="86">
        <v>42317.804328703707</v>
      </c>
      <c r="AO1004" s="88" t="s">
        <v>18583</v>
      </c>
      <c r="AP1004" s="84" t="b">
        <v>1</v>
      </c>
      <c r="AQ1004" s="84" t="b">
        <v>0</v>
      </c>
      <c r="AR1004" s="84" t="b">
        <v>1</v>
      </c>
      <c r="AS1004" s="84" t="s">
        <v>290</v>
      </c>
      <c r="AT1004" s="84">
        <v>6</v>
      </c>
      <c r="AU1004" s="88" t="s">
        <v>674</v>
      </c>
      <c r="AV1004" s="84" t="b">
        <v>0</v>
      </c>
      <c r="AW1004" s="84" t="s">
        <v>745</v>
      </c>
      <c r="AX1004" s="88" t="s">
        <v>22069</v>
      </c>
      <c r="AY1004" s="84" t="s">
        <v>66</v>
      </c>
      <c r="AZ1004" s="2"/>
      <c r="BA1004" s="3"/>
      <c r="BB1004" s="3"/>
      <c r="BC1004" s="3"/>
      <c r="BD1004" s="3"/>
    </row>
    <row r="1005" spans="1:56" x14ac:dyDescent="0.2">
      <c r="A1005" s="69" t="s">
        <v>2829</v>
      </c>
      <c r="B1005" s="70"/>
      <c r="C1005" s="70"/>
      <c r="D1005" s="71"/>
      <c r="E1005" s="108"/>
      <c r="F1005" s="113" t="s">
        <v>7329</v>
      </c>
      <c r="G1005" s="109"/>
      <c r="H1005" s="74"/>
      <c r="I1005" s="75"/>
      <c r="J1005" s="110"/>
      <c r="K1005" s="74" t="s">
        <v>24229</v>
      </c>
      <c r="L1005" s="111"/>
      <c r="M1005" s="79"/>
      <c r="N1005" s="79"/>
      <c r="O1005" s="80"/>
      <c r="P1005" s="81"/>
      <c r="Q1005" s="81"/>
      <c r="R1005" s="91"/>
      <c r="S1005" s="91"/>
      <c r="T1005" s="91"/>
      <c r="U1005" s="91"/>
      <c r="V1005" s="52"/>
      <c r="W1005" s="52"/>
      <c r="X1005" s="52"/>
      <c r="Y1005" s="52"/>
      <c r="Z1005" s="51"/>
      <c r="AA1005" s="76"/>
      <c r="AB1005" s="76"/>
      <c r="AC1005" s="77"/>
      <c r="AD1005" s="84" t="s">
        <v>12923</v>
      </c>
      <c r="AE1005" s="84">
        <v>96</v>
      </c>
      <c r="AF1005" s="84">
        <v>106</v>
      </c>
      <c r="AG1005" s="84">
        <v>5923</v>
      </c>
      <c r="AH1005" s="84">
        <v>892</v>
      </c>
      <c r="AI1005" s="84">
        <v>-28800</v>
      </c>
      <c r="AJ1005" s="84" t="s">
        <v>14908</v>
      </c>
      <c r="AK1005" s="84"/>
      <c r="AL1005" s="84"/>
      <c r="AM1005" s="84" t="s">
        <v>602</v>
      </c>
      <c r="AN1005" s="86">
        <v>41866.749293981484</v>
      </c>
      <c r="AO1005" s="84"/>
      <c r="AP1005" s="84" t="b">
        <v>0</v>
      </c>
      <c r="AQ1005" s="84" t="b">
        <v>0</v>
      </c>
      <c r="AR1005" s="84" t="b">
        <v>0</v>
      </c>
      <c r="AS1005" s="84" t="s">
        <v>290</v>
      </c>
      <c r="AT1005" s="84">
        <v>1</v>
      </c>
      <c r="AU1005" s="88" t="s">
        <v>678</v>
      </c>
      <c r="AV1005" s="84" t="b">
        <v>0</v>
      </c>
      <c r="AW1005" s="84" t="s">
        <v>745</v>
      </c>
      <c r="AX1005" s="88" t="s">
        <v>22070</v>
      </c>
      <c r="AY1005" s="84" t="s">
        <v>66</v>
      </c>
      <c r="AZ1005" s="2"/>
      <c r="BA1005" s="3"/>
      <c r="BB1005" s="3"/>
      <c r="BC1005" s="3"/>
      <c r="BD1005" s="3"/>
    </row>
    <row r="1006" spans="1:56" x14ac:dyDescent="0.2">
      <c r="A1006" s="69" t="s">
        <v>2830</v>
      </c>
      <c r="B1006" s="70"/>
      <c r="C1006" s="70"/>
      <c r="D1006" s="71"/>
      <c r="E1006" s="108"/>
      <c r="F1006" s="113" t="s">
        <v>7330</v>
      </c>
      <c r="G1006" s="109"/>
      <c r="H1006" s="74"/>
      <c r="I1006" s="75"/>
      <c r="J1006" s="110"/>
      <c r="K1006" s="74" t="s">
        <v>24230</v>
      </c>
      <c r="L1006" s="111"/>
      <c r="M1006" s="79"/>
      <c r="N1006" s="79"/>
      <c r="O1006" s="80"/>
      <c r="P1006" s="81"/>
      <c r="Q1006" s="81"/>
      <c r="R1006" s="91"/>
      <c r="S1006" s="91"/>
      <c r="T1006" s="91"/>
      <c r="U1006" s="91"/>
      <c r="V1006" s="52"/>
      <c r="W1006" s="52"/>
      <c r="X1006" s="52"/>
      <c r="Y1006" s="52"/>
      <c r="Z1006" s="51"/>
      <c r="AA1006" s="76"/>
      <c r="AB1006" s="76"/>
      <c r="AC1006" s="77"/>
      <c r="AD1006" s="84" t="s">
        <v>12924</v>
      </c>
      <c r="AE1006" s="84">
        <v>2261</v>
      </c>
      <c r="AF1006" s="84">
        <v>3123</v>
      </c>
      <c r="AG1006" s="84">
        <v>55189</v>
      </c>
      <c r="AH1006" s="84">
        <v>64973</v>
      </c>
      <c r="AI1006" s="84">
        <v>-18000</v>
      </c>
      <c r="AJ1006" s="84" t="s">
        <v>14909</v>
      </c>
      <c r="AK1006" s="84" t="s">
        <v>471</v>
      </c>
      <c r="AL1006" s="88" t="s">
        <v>17207</v>
      </c>
      <c r="AM1006" s="84" t="s">
        <v>614</v>
      </c>
      <c r="AN1006" s="86">
        <v>39640.110115740739</v>
      </c>
      <c r="AO1006" s="88" t="s">
        <v>18584</v>
      </c>
      <c r="AP1006" s="84" t="b">
        <v>0</v>
      </c>
      <c r="AQ1006" s="84" t="b">
        <v>0</v>
      </c>
      <c r="AR1006" s="84" t="b">
        <v>0</v>
      </c>
      <c r="AS1006" s="84" t="s">
        <v>290</v>
      </c>
      <c r="AT1006" s="84">
        <v>123</v>
      </c>
      <c r="AU1006" s="88" t="s">
        <v>675</v>
      </c>
      <c r="AV1006" s="84" t="b">
        <v>0</v>
      </c>
      <c r="AW1006" s="84" t="s">
        <v>745</v>
      </c>
      <c r="AX1006" s="88" t="s">
        <v>22071</v>
      </c>
      <c r="AY1006" s="84" t="s">
        <v>66</v>
      </c>
      <c r="AZ1006" s="2"/>
      <c r="BA1006" s="3"/>
      <c r="BB1006" s="3"/>
      <c r="BC1006" s="3"/>
      <c r="BD1006" s="3"/>
    </row>
    <row r="1007" spans="1:56" x14ac:dyDescent="0.2">
      <c r="A1007" s="69" t="s">
        <v>2832</v>
      </c>
      <c r="B1007" s="70"/>
      <c r="C1007" s="70"/>
      <c r="D1007" s="71"/>
      <c r="E1007" s="108"/>
      <c r="F1007" s="113" t="s">
        <v>7331</v>
      </c>
      <c r="G1007" s="109"/>
      <c r="H1007" s="74"/>
      <c r="I1007" s="75"/>
      <c r="J1007" s="110"/>
      <c r="K1007" s="74" t="s">
        <v>24231</v>
      </c>
      <c r="L1007" s="111"/>
      <c r="M1007" s="79"/>
      <c r="N1007" s="79"/>
      <c r="O1007" s="80"/>
      <c r="P1007" s="81"/>
      <c r="Q1007" s="81"/>
      <c r="R1007" s="91"/>
      <c r="S1007" s="91"/>
      <c r="T1007" s="91"/>
      <c r="U1007" s="91"/>
      <c r="V1007" s="52"/>
      <c r="W1007" s="52"/>
      <c r="X1007" s="52"/>
      <c r="Y1007" s="52"/>
      <c r="Z1007" s="51"/>
      <c r="AA1007" s="76"/>
      <c r="AB1007" s="76"/>
      <c r="AC1007" s="77"/>
      <c r="AD1007" s="84" t="s">
        <v>12925</v>
      </c>
      <c r="AE1007" s="84">
        <v>1241</v>
      </c>
      <c r="AF1007" s="84">
        <v>364</v>
      </c>
      <c r="AG1007" s="84">
        <v>1356</v>
      </c>
      <c r="AH1007" s="84">
        <v>1090</v>
      </c>
      <c r="AI1007" s="84"/>
      <c r="AJ1007" s="84" t="s">
        <v>14910</v>
      </c>
      <c r="AK1007" s="84" t="s">
        <v>16318</v>
      </c>
      <c r="AL1007" s="84"/>
      <c r="AM1007" s="84"/>
      <c r="AN1007" s="86">
        <v>42725.890625</v>
      </c>
      <c r="AO1007" s="88" t="s">
        <v>18585</v>
      </c>
      <c r="AP1007" s="84" t="b">
        <v>1</v>
      </c>
      <c r="AQ1007" s="84" t="b">
        <v>0</v>
      </c>
      <c r="AR1007" s="84" t="b">
        <v>1</v>
      </c>
      <c r="AS1007" s="84" t="s">
        <v>290</v>
      </c>
      <c r="AT1007" s="84">
        <v>1</v>
      </c>
      <c r="AU1007" s="84"/>
      <c r="AV1007" s="84" t="b">
        <v>0</v>
      </c>
      <c r="AW1007" s="84" t="s">
        <v>745</v>
      </c>
      <c r="AX1007" s="88" t="s">
        <v>22072</v>
      </c>
      <c r="AY1007" s="84" t="s">
        <v>66</v>
      </c>
      <c r="AZ1007" s="2"/>
      <c r="BA1007" s="3"/>
      <c r="BB1007" s="3"/>
      <c r="BC1007" s="3"/>
      <c r="BD1007" s="3"/>
    </row>
    <row r="1008" spans="1:56" x14ac:dyDescent="0.2">
      <c r="A1008" s="69" t="s">
        <v>2833</v>
      </c>
      <c r="B1008" s="70"/>
      <c r="C1008" s="70"/>
      <c r="D1008" s="71"/>
      <c r="E1008" s="108"/>
      <c r="F1008" s="113" t="s">
        <v>7332</v>
      </c>
      <c r="G1008" s="109"/>
      <c r="H1008" s="74"/>
      <c r="I1008" s="75"/>
      <c r="J1008" s="110"/>
      <c r="K1008" s="74" t="s">
        <v>24232</v>
      </c>
      <c r="L1008" s="111"/>
      <c r="M1008" s="79"/>
      <c r="N1008" s="79"/>
      <c r="O1008" s="80"/>
      <c r="P1008" s="81"/>
      <c r="Q1008" s="81"/>
      <c r="R1008" s="91"/>
      <c r="S1008" s="91"/>
      <c r="T1008" s="91"/>
      <c r="U1008" s="91"/>
      <c r="V1008" s="52"/>
      <c r="W1008" s="52"/>
      <c r="X1008" s="52"/>
      <c r="Y1008" s="52"/>
      <c r="Z1008" s="51"/>
      <c r="AA1008" s="76"/>
      <c r="AB1008" s="76"/>
      <c r="AC1008" s="77"/>
      <c r="AD1008" s="84" t="s">
        <v>12926</v>
      </c>
      <c r="AE1008" s="84">
        <v>52</v>
      </c>
      <c r="AF1008" s="84">
        <v>30</v>
      </c>
      <c r="AG1008" s="84">
        <v>4341</v>
      </c>
      <c r="AH1008" s="84">
        <v>1380</v>
      </c>
      <c r="AI1008" s="84">
        <v>-18000</v>
      </c>
      <c r="AJ1008" s="84" t="s">
        <v>14911</v>
      </c>
      <c r="AK1008" s="84"/>
      <c r="AL1008" s="88" t="s">
        <v>17208</v>
      </c>
      <c r="AM1008" s="84" t="s">
        <v>603</v>
      </c>
      <c r="AN1008" s="86">
        <v>40371.235983796294</v>
      </c>
      <c r="AO1008" s="84"/>
      <c r="AP1008" s="84" t="b">
        <v>1</v>
      </c>
      <c r="AQ1008" s="84" t="b">
        <v>0</v>
      </c>
      <c r="AR1008" s="84" t="b">
        <v>0</v>
      </c>
      <c r="AS1008" s="84" t="s">
        <v>290</v>
      </c>
      <c r="AT1008" s="84">
        <v>0</v>
      </c>
      <c r="AU1008" s="88" t="s">
        <v>674</v>
      </c>
      <c r="AV1008" s="84" t="b">
        <v>0</v>
      </c>
      <c r="AW1008" s="84" t="s">
        <v>745</v>
      </c>
      <c r="AX1008" s="88" t="s">
        <v>22073</v>
      </c>
      <c r="AY1008" s="84" t="s">
        <v>66</v>
      </c>
      <c r="AZ1008" s="2"/>
      <c r="BA1008" s="3"/>
      <c r="BB1008" s="3"/>
      <c r="BC1008" s="3"/>
      <c r="BD1008" s="3"/>
    </row>
    <row r="1009" spans="1:56" x14ac:dyDescent="0.2">
      <c r="A1009" s="69" t="s">
        <v>2834</v>
      </c>
      <c r="B1009" s="70"/>
      <c r="C1009" s="70"/>
      <c r="D1009" s="71"/>
      <c r="E1009" s="108"/>
      <c r="F1009" s="113" t="s">
        <v>7333</v>
      </c>
      <c r="G1009" s="109"/>
      <c r="H1009" s="74"/>
      <c r="I1009" s="75"/>
      <c r="J1009" s="110"/>
      <c r="K1009" s="74" t="s">
        <v>24233</v>
      </c>
      <c r="L1009" s="111"/>
      <c r="M1009" s="79"/>
      <c r="N1009" s="79"/>
      <c r="O1009" s="80"/>
      <c r="P1009" s="81"/>
      <c r="Q1009" s="81"/>
      <c r="R1009" s="91"/>
      <c r="S1009" s="91"/>
      <c r="T1009" s="91"/>
      <c r="U1009" s="91"/>
      <c r="V1009" s="52"/>
      <c r="W1009" s="52"/>
      <c r="X1009" s="52"/>
      <c r="Y1009" s="52"/>
      <c r="Z1009" s="51"/>
      <c r="AA1009" s="76"/>
      <c r="AB1009" s="76"/>
      <c r="AC1009" s="77"/>
      <c r="AD1009" s="84" t="s">
        <v>12927</v>
      </c>
      <c r="AE1009" s="84">
        <v>387</v>
      </c>
      <c r="AF1009" s="84">
        <v>1782</v>
      </c>
      <c r="AG1009" s="84">
        <v>2867</v>
      </c>
      <c r="AH1009" s="84">
        <v>738</v>
      </c>
      <c r="AI1009" s="84">
        <v>39600</v>
      </c>
      <c r="AJ1009" s="84" t="s">
        <v>14912</v>
      </c>
      <c r="AK1009" s="84" t="s">
        <v>568</v>
      </c>
      <c r="AL1009" s="84"/>
      <c r="AM1009" s="84" t="s">
        <v>623</v>
      </c>
      <c r="AN1009" s="86">
        <v>40328.536932870367</v>
      </c>
      <c r="AO1009" s="88" t="s">
        <v>18586</v>
      </c>
      <c r="AP1009" s="84" t="b">
        <v>0</v>
      </c>
      <c r="AQ1009" s="84" t="b">
        <v>0</v>
      </c>
      <c r="AR1009" s="84" t="b">
        <v>1</v>
      </c>
      <c r="AS1009" s="84" t="s">
        <v>290</v>
      </c>
      <c r="AT1009" s="84">
        <v>80</v>
      </c>
      <c r="AU1009" s="88" t="s">
        <v>19900</v>
      </c>
      <c r="AV1009" s="84" t="b">
        <v>0</v>
      </c>
      <c r="AW1009" s="84" t="s">
        <v>745</v>
      </c>
      <c r="AX1009" s="88" t="s">
        <v>22074</v>
      </c>
      <c r="AY1009" s="84" t="s">
        <v>66</v>
      </c>
      <c r="AZ1009" s="2"/>
      <c r="BA1009" s="3"/>
      <c r="BB1009" s="3"/>
      <c r="BC1009" s="3"/>
      <c r="BD1009" s="3"/>
    </row>
    <row r="1010" spans="1:56" x14ac:dyDescent="0.2">
      <c r="A1010" s="69" t="s">
        <v>2835</v>
      </c>
      <c r="B1010" s="70"/>
      <c r="C1010" s="70"/>
      <c r="D1010" s="71"/>
      <c r="E1010" s="108"/>
      <c r="F1010" s="113" t="s">
        <v>7334</v>
      </c>
      <c r="G1010" s="109"/>
      <c r="H1010" s="74"/>
      <c r="I1010" s="75"/>
      <c r="J1010" s="110"/>
      <c r="K1010" s="74" t="s">
        <v>24234</v>
      </c>
      <c r="L1010" s="111"/>
      <c r="M1010" s="79"/>
      <c r="N1010" s="79"/>
      <c r="O1010" s="80"/>
      <c r="P1010" s="81"/>
      <c r="Q1010" s="81"/>
      <c r="R1010" s="91"/>
      <c r="S1010" s="91"/>
      <c r="T1010" s="91"/>
      <c r="U1010" s="91"/>
      <c r="V1010" s="52"/>
      <c r="W1010" s="52"/>
      <c r="X1010" s="52"/>
      <c r="Y1010" s="52"/>
      <c r="Z1010" s="51"/>
      <c r="AA1010" s="76"/>
      <c r="AB1010" s="76"/>
      <c r="AC1010" s="77"/>
      <c r="AD1010" s="84" t="s">
        <v>12928</v>
      </c>
      <c r="AE1010" s="84">
        <v>482</v>
      </c>
      <c r="AF1010" s="84">
        <v>745</v>
      </c>
      <c r="AG1010" s="84">
        <v>3062</v>
      </c>
      <c r="AH1010" s="84">
        <v>7111</v>
      </c>
      <c r="AI1010" s="84"/>
      <c r="AJ1010" s="84" t="s">
        <v>14913</v>
      </c>
      <c r="AK1010" s="84" t="s">
        <v>16319</v>
      </c>
      <c r="AL1010" s="88" t="s">
        <v>17209</v>
      </c>
      <c r="AM1010" s="84"/>
      <c r="AN1010" s="86">
        <v>43067.048217592594</v>
      </c>
      <c r="AO1010" s="88" t="s">
        <v>18587</v>
      </c>
      <c r="AP1010" s="84" t="b">
        <v>0</v>
      </c>
      <c r="AQ1010" s="84" t="b">
        <v>0</v>
      </c>
      <c r="AR1010" s="84" t="b">
        <v>0</v>
      </c>
      <c r="AS1010" s="84" t="s">
        <v>290</v>
      </c>
      <c r="AT1010" s="84">
        <v>3</v>
      </c>
      <c r="AU1010" s="88" t="s">
        <v>674</v>
      </c>
      <c r="AV1010" s="84" t="b">
        <v>0</v>
      </c>
      <c r="AW1010" s="84" t="s">
        <v>745</v>
      </c>
      <c r="AX1010" s="88" t="s">
        <v>22075</v>
      </c>
      <c r="AY1010" s="84" t="s">
        <v>66</v>
      </c>
      <c r="AZ1010" s="2"/>
      <c r="BA1010" s="3"/>
      <c r="BB1010" s="3"/>
      <c r="BC1010" s="3"/>
      <c r="BD1010" s="3"/>
    </row>
    <row r="1011" spans="1:56" x14ac:dyDescent="0.2">
      <c r="A1011" s="69" t="s">
        <v>3995</v>
      </c>
      <c r="B1011" s="70"/>
      <c r="C1011" s="70"/>
      <c r="D1011" s="71"/>
      <c r="E1011" s="108"/>
      <c r="F1011" s="113" t="s">
        <v>20657</v>
      </c>
      <c r="G1011" s="109"/>
      <c r="H1011" s="74"/>
      <c r="I1011" s="75"/>
      <c r="J1011" s="110"/>
      <c r="K1011" s="74" t="s">
        <v>24235</v>
      </c>
      <c r="L1011" s="111"/>
      <c r="M1011" s="79"/>
      <c r="N1011" s="79"/>
      <c r="O1011" s="80"/>
      <c r="P1011" s="81"/>
      <c r="Q1011" s="81"/>
      <c r="R1011" s="91"/>
      <c r="S1011" s="91"/>
      <c r="T1011" s="91"/>
      <c r="U1011" s="91"/>
      <c r="V1011" s="52"/>
      <c r="W1011" s="52"/>
      <c r="X1011" s="52"/>
      <c r="Y1011" s="52"/>
      <c r="Z1011" s="51"/>
      <c r="AA1011" s="76"/>
      <c r="AB1011" s="76"/>
      <c r="AC1011" s="77"/>
      <c r="AD1011" s="84" t="s">
        <v>12929</v>
      </c>
      <c r="AE1011" s="84">
        <v>531</v>
      </c>
      <c r="AF1011" s="84">
        <v>18327</v>
      </c>
      <c r="AG1011" s="84">
        <v>560</v>
      </c>
      <c r="AH1011" s="84">
        <v>956</v>
      </c>
      <c r="AI1011" s="84">
        <v>-28800</v>
      </c>
      <c r="AJ1011" s="84" t="s">
        <v>14914</v>
      </c>
      <c r="AK1011" s="84"/>
      <c r="AL1011" s="88" t="s">
        <v>17210</v>
      </c>
      <c r="AM1011" s="84" t="s">
        <v>602</v>
      </c>
      <c r="AN1011" s="86">
        <v>42200.380416666667</v>
      </c>
      <c r="AO1011" s="88" t="s">
        <v>18588</v>
      </c>
      <c r="AP1011" s="84" t="b">
        <v>1</v>
      </c>
      <c r="AQ1011" s="84" t="b">
        <v>0</v>
      </c>
      <c r="AR1011" s="84" t="b">
        <v>0</v>
      </c>
      <c r="AS1011" s="84" t="s">
        <v>290</v>
      </c>
      <c r="AT1011" s="84">
        <v>76</v>
      </c>
      <c r="AU1011" s="88" t="s">
        <v>674</v>
      </c>
      <c r="AV1011" s="84" t="b">
        <v>0</v>
      </c>
      <c r="AW1011" s="84" t="s">
        <v>745</v>
      </c>
      <c r="AX1011" s="88" t="s">
        <v>22076</v>
      </c>
      <c r="AY1011" s="84" t="s">
        <v>65</v>
      </c>
      <c r="AZ1011" s="2"/>
      <c r="BA1011" s="3"/>
      <c r="BB1011" s="3"/>
      <c r="BC1011" s="3"/>
      <c r="BD1011" s="3"/>
    </row>
    <row r="1012" spans="1:56" x14ac:dyDescent="0.2">
      <c r="A1012" s="69" t="s">
        <v>3996</v>
      </c>
      <c r="B1012" s="70"/>
      <c r="C1012" s="70"/>
      <c r="D1012" s="71"/>
      <c r="E1012" s="108"/>
      <c r="F1012" s="113" t="s">
        <v>20658</v>
      </c>
      <c r="G1012" s="109"/>
      <c r="H1012" s="74"/>
      <c r="I1012" s="75"/>
      <c r="J1012" s="110"/>
      <c r="K1012" s="74" t="s">
        <v>24236</v>
      </c>
      <c r="L1012" s="111"/>
      <c r="M1012" s="79"/>
      <c r="N1012" s="79"/>
      <c r="O1012" s="80"/>
      <c r="P1012" s="81"/>
      <c r="Q1012" s="81"/>
      <c r="R1012" s="91"/>
      <c r="S1012" s="91"/>
      <c r="T1012" s="91"/>
      <c r="U1012" s="91"/>
      <c r="V1012" s="52"/>
      <c r="W1012" s="52"/>
      <c r="X1012" s="52"/>
      <c r="Y1012" s="52"/>
      <c r="Z1012" s="51"/>
      <c r="AA1012" s="76"/>
      <c r="AB1012" s="76"/>
      <c r="AC1012" s="77"/>
      <c r="AD1012" s="84" t="s">
        <v>12930</v>
      </c>
      <c r="AE1012" s="84">
        <v>254</v>
      </c>
      <c r="AF1012" s="84">
        <v>30793</v>
      </c>
      <c r="AG1012" s="84">
        <v>8234</v>
      </c>
      <c r="AH1012" s="84">
        <v>1134</v>
      </c>
      <c r="AI1012" s="84">
        <v>-28800</v>
      </c>
      <c r="AJ1012" s="84" t="s">
        <v>14915</v>
      </c>
      <c r="AK1012" s="84" t="s">
        <v>319</v>
      </c>
      <c r="AL1012" s="88" t="s">
        <v>17211</v>
      </c>
      <c r="AM1012" s="84" t="s">
        <v>602</v>
      </c>
      <c r="AN1012" s="86">
        <v>39930.921620370369</v>
      </c>
      <c r="AO1012" s="88" t="s">
        <v>18589</v>
      </c>
      <c r="AP1012" s="84" t="b">
        <v>0</v>
      </c>
      <c r="AQ1012" s="84" t="b">
        <v>0</v>
      </c>
      <c r="AR1012" s="84" t="b">
        <v>0</v>
      </c>
      <c r="AS1012" s="84" t="s">
        <v>290</v>
      </c>
      <c r="AT1012" s="84">
        <v>343</v>
      </c>
      <c r="AU1012" s="88" t="s">
        <v>19901</v>
      </c>
      <c r="AV1012" s="84" t="b">
        <v>0</v>
      </c>
      <c r="AW1012" s="84" t="s">
        <v>745</v>
      </c>
      <c r="AX1012" s="88" t="s">
        <v>22077</v>
      </c>
      <c r="AY1012" s="84" t="s">
        <v>65</v>
      </c>
      <c r="AZ1012" s="2"/>
      <c r="BA1012" s="3"/>
      <c r="BB1012" s="3"/>
      <c r="BC1012" s="3"/>
      <c r="BD1012" s="3"/>
    </row>
    <row r="1013" spans="1:56" x14ac:dyDescent="0.2">
      <c r="A1013" s="69" t="s">
        <v>2836</v>
      </c>
      <c r="B1013" s="70"/>
      <c r="C1013" s="70"/>
      <c r="D1013" s="71"/>
      <c r="E1013" s="108"/>
      <c r="F1013" s="113" t="s">
        <v>7335</v>
      </c>
      <c r="G1013" s="109"/>
      <c r="H1013" s="74"/>
      <c r="I1013" s="75"/>
      <c r="J1013" s="110"/>
      <c r="K1013" s="74" t="s">
        <v>24237</v>
      </c>
      <c r="L1013" s="111"/>
      <c r="M1013" s="79"/>
      <c r="N1013" s="79"/>
      <c r="O1013" s="80"/>
      <c r="P1013" s="81"/>
      <c r="Q1013" s="81"/>
      <c r="R1013" s="91"/>
      <c r="S1013" s="91"/>
      <c r="T1013" s="91"/>
      <c r="U1013" s="91"/>
      <c r="V1013" s="52"/>
      <c r="W1013" s="52"/>
      <c r="X1013" s="52"/>
      <c r="Y1013" s="52"/>
      <c r="Z1013" s="51"/>
      <c r="AA1013" s="76"/>
      <c r="AB1013" s="76"/>
      <c r="AC1013" s="77"/>
      <c r="AD1013" s="84" t="s">
        <v>12931</v>
      </c>
      <c r="AE1013" s="84">
        <v>111</v>
      </c>
      <c r="AF1013" s="84">
        <v>38</v>
      </c>
      <c r="AG1013" s="84">
        <v>3184</v>
      </c>
      <c r="AH1013" s="84">
        <v>1794</v>
      </c>
      <c r="AI1013" s="84">
        <v>0</v>
      </c>
      <c r="AJ1013" s="84" t="s">
        <v>14916</v>
      </c>
      <c r="AK1013" s="84" t="s">
        <v>16320</v>
      </c>
      <c r="AL1013" s="84"/>
      <c r="AM1013" s="84" t="s">
        <v>561</v>
      </c>
      <c r="AN1013" s="86">
        <v>40735.444074074076</v>
      </c>
      <c r="AO1013" s="88" t="s">
        <v>18590</v>
      </c>
      <c r="AP1013" s="84" t="b">
        <v>0</v>
      </c>
      <c r="AQ1013" s="84" t="b">
        <v>0</v>
      </c>
      <c r="AR1013" s="84" t="b">
        <v>1</v>
      </c>
      <c r="AS1013" s="84" t="s">
        <v>2154</v>
      </c>
      <c r="AT1013" s="84">
        <v>4</v>
      </c>
      <c r="AU1013" s="88" t="s">
        <v>679</v>
      </c>
      <c r="AV1013" s="84" t="b">
        <v>0</v>
      </c>
      <c r="AW1013" s="84" t="s">
        <v>745</v>
      </c>
      <c r="AX1013" s="88" t="s">
        <v>22078</v>
      </c>
      <c r="AY1013" s="84" t="s">
        <v>66</v>
      </c>
      <c r="AZ1013" s="2"/>
      <c r="BA1013" s="3"/>
      <c r="BB1013" s="3"/>
      <c r="BC1013" s="3"/>
      <c r="BD1013" s="3"/>
    </row>
    <row r="1014" spans="1:56" x14ac:dyDescent="0.2">
      <c r="A1014" s="69" t="s">
        <v>2837</v>
      </c>
      <c r="B1014" s="70"/>
      <c r="C1014" s="70"/>
      <c r="D1014" s="71"/>
      <c r="E1014" s="108"/>
      <c r="F1014" s="113" t="s">
        <v>7336</v>
      </c>
      <c r="G1014" s="109"/>
      <c r="H1014" s="74"/>
      <c r="I1014" s="75"/>
      <c r="J1014" s="110"/>
      <c r="K1014" s="74" t="s">
        <v>24238</v>
      </c>
      <c r="L1014" s="111"/>
      <c r="M1014" s="79"/>
      <c r="N1014" s="79"/>
      <c r="O1014" s="80"/>
      <c r="P1014" s="81"/>
      <c r="Q1014" s="81"/>
      <c r="R1014" s="91"/>
      <c r="S1014" s="91"/>
      <c r="T1014" s="91"/>
      <c r="U1014" s="91"/>
      <c r="V1014" s="52"/>
      <c r="W1014" s="52"/>
      <c r="X1014" s="52"/>
      <c r="Y1014" s="52"/>
      <c r="Z1014" s="51"/>
      <c r="AA1014" s="76"/>
      <c r="AB1014" s="76"/>
      <c r="AC1014" s="77"/>
      <c r="AD1014" s="84" t="s">
        <v>12932</v>
      </c>
      <c r="AE1014" s="84">
        <v>2985</v>
      </c>
      <c r="AF1014" s="84">
        <v>2997</v>
      </c>
      <c r="AG1014" s="84">
        <v>7806</v>
      </c>
      <c r="AH1014" s="84">
        <v>4057</v>
      </c>
      <c r="AI1014" s="84">
        <v>-21600</v>
      </c>
      <c r="AJ1014" s="84" t="s">
        <v>14917</v>
      </c>
      <c r="AK1014" s="84" t="s">
        <v>328</v>
      </c>
      <c r="AL1014" s="88" t="s">
        <v>17212</v>
      </c>
      <c r="AM1014" s="84" t="s">
        <v>601</v>
      </c>
      <c r="AN1014" s="86">
        <v>40313.97619212963</v>
      </c>
      <c r="AO1014" s="88" t="s">
        <v>18591</v>
      </c>
      <c r="AP1014" s="84" t="b">
        <v>0</v>
      </c>
      <c r="AQ1014" s="84" t="b">
        <v>0</v>
      </c>
      <c r="AR1014" s="84" t="b">
        <v>0</v>
      </c>
      <c r="AS1014" s="84" t="s">
        <v>290</v>
      </c>
      <c r="AT1014" s="84">
        <v>103</v>
      </c>
      <c r="AU1014" s="88" t="s">
        <v>19902</v>
      </c>
      <c r="AV1014" s="84" t="b">
        <v>0</v>
      </c>
      <c r="AW1014" s="84" t="s">
        <v>745</v>
      </c>
      <c r="AX1014" s="88" t="s">
        <v>22079</v>
      </c>
      <c r="AY1014" s="84" t="s">
        <v>66</v>
      </c>
      <c r="AZ1014" s="2"/>
      <c r="BA1014" s="3"/>
      <c r="BB1014" s="3"/>
      <c r="BC1014" s="3"/>
      <c r="BD1014" s="3"/>
    </row>
    <row r="1015" spans="1:56" x14ac:dyDescent="0.2">
      <c r="A1015" s="69" t="s">
        <v>2838</v>
      </c>
      <c r="B1015" s="70"/>
      <c r="C1015" s="70"/>
      <c r="D1015" s="71"/>
      <c r="E1015" s="108"/>
      <c r="F1015" s="113" t="s">
        <v>7337</v>
      </c>
      <c r="G1015" s="109"/>
      <c r="H1015" s="74"/>
      <c r="I1015" s="75"/>
      <c r="J1015" s="110"/>
      <c r="K1015" s="74" t="s">
        <v>24239</v>
      </c>
      <c r="L1015" s="111"/>
      <c r="M1015" s="79"/>
      <c r="N1015" s="79"/>
      <c r="O1015" s="80"/>
      <c r="P1015" s="81"/>
      <c r="Q1015" s="81"/>
      <c r="R1015" s="91"/>
      <c r="S1015" s="91"/>
      <c r="T1015" s="91"/>
      <c r="U1015" s="91"/>
      <c r="V1015" s="52"/>
      <c r="W1015" s="52"/>
      <c r="X1015" s="52"/>
      <c r="Y1015" s="52"/>
      <c r="Z1015" s="51"/>
      <c r="AA1015" s="76"/>
      <c r="AB1015" s="76"/>
      <c r="AC1015" s="77"/>
      <c r="AD1015" s="84" t="s">
        <v>12933</v>
      </c>
      <c r="AE1015" s="84">
        <v>623</v>
      </c>
      <c r="AF1015" s="84">
        <v>108</v>
      </c>
      <c r="AG1015" s="84">
        <v>200</v>
      </c>
      <c r="AH1015" s="84">
        <v>445</v>
      </c>
      <c r="AI1015" s="84">
        <v>-21600</v>
      </c>
      <c r="AJ1015" s="84" t="s">
        <v>14918</v>
      </c>
      <c r="AK1015" s="84"/>
      <c r="AL1015" s="88" t="s">
        <v>17213</v>
      </c>
      <c r="AM1015" s="84" t="s">
        <v>601</v>
      </c>
      <c r="AN1015" s="86">
        <v>39878.701180555552</v>
      </c>
      <c r="AO1015" s="88" t="s">
        <v>18592</v>
      </c>
      <c r="AP1015" s="84" t="b">
        <v>0</v>
      </c>
      <c r="AQ1015" s="84" t="b">
        <v>0</v>
      </c>
      <c r="AR1015" s="84" t="b">
        <v>0</v>
      </c>
      <c r="AS1015" s="84" t="s">
        <v>290</v>
      </c>
      <c r="AT1015" s="84">
        <v>1</v>
      </c>
      <c r="AU1015" s="88" t="s">
        <v>19903</v>
      </c>
      <c r="AV1015" s="84" t="b">
        <v>0</v>
      </c>
      <c r="AW1015" s="84" t="s">
        <v>745</v>
      </c>
      <c r="AX1015" s="88" t="s">
        <v>22080</v>
      </c>
      <c r="AY1015" s="84" t="s">
        <v>66</v>
      </c>
      <c r="AZ1015" s="2"/>
      <c r="BA1015" s="3"/>
      <c r="BB1015" s="3"/>
      <c r="BC1015" s="3"/>
      <c r="BD1015" s="3"/>
    </row>
    <row r="1016" spans="1:56" x14ac:dyDescent="0.2">
      <c r="A1016" s="69" t="s">
        <v>3997</v>
      </c>
      <c r="B1016" s="70"/>
      <c r="C1016" s="70"/>
      <c r="D1016" s="71"/>
      <c r="E1016" s="108"/>
      <c r="F1016" s="113" t="s">
        <v>20659</v>
      </c>
      <c r="G1016" s="109"/>
      <c r="H1016" s="74"/>
      <c r="I1016" s="75"/>
      <c r="J1016" s="110"/>
      <c r="K1016" s="74" t="s">
        <v>24240</v>
      </c>
      <c r="L1016" s="111"/>
      <c r="M1016" s="79"/>
      <c r="N1016" s="79"/>
      <c r="O1016" s="80"/>
      <c r="P1016" s="81"/>
      <c r="Q1016" s="81"/>
      <c r="R1016" s="91"/>
      <c r="S1016" s="91"/>
      <c r="T1016" s="91"/>
      <c r="U1016" s="91"/>
      <c r="V1016" s="52"/>
      <c r="W1016" s="52"/>
      <c r="X1016" s="52"/>
      <c r="Y1016" s="52"/>
      <c r="Z1016" s="51"/>
      <c r="AA1016" s="76"/>
      <c r="AB1016" s="76"/>
      <c r="AC1016" s="77"/>
      <c r="AD1016" s="84" t="s">
        <v>3997</v>
      </c>
      <c r="AE1016" s="84">
        <v>11723</v>
      </c>
      <c r="AF1016" s="84">
        <v>84152</v>
      </c>
      <c r="AG1016" s="84">
        <v>86280</v>
      </c>
      <c r="AH1016" s="84">
        <v>10990</v>
      </c>
      <c r="AI1016" s="84">
        <v>-28800</v>
      </c>
      <c r="AJ1016" s="84" t="s">
        <v>14919</v>
      </c>
      <c r="AK1016" s="84" t="s">
        <v>493</v>
      </c>
      <c r="AL1016" s="88" t="s">
        <v>17214</v>
      </c>
      <c r="AM1016" s="84" t="s">
        <v>602</v>
      </c>
      <c r="AN1016" s="86">
        <v>39562.884074074071</v>
      </c>
      <c r="AO1016" s="88" t="s">
        <v>18593</v>
      </c>
      <c r="AP1016" s="84" t="b">
        <v>0</v>
      </c>
      <c r="AQ1016" s="84" t="b">
        <v>0</v>
      </c>
      <c r="AR1016" s="84" t="b">
        <v>1</v>
      </c>
      <c r="AS1016" s="84" t="s">
        <v>290</v>
      </c>
      <c r="AT1016" s="84">
        <v>2338</v>
      </c>
      <c r="AU1016" s="88" t="s">
        <v>19904</v>
      </c>
      <c r="AV1016" s="84" t="b">
        <v>0</v>
      </c>
      <c r="AW1016" s="84" t="s">
        <v>745</v>
      </c>
      <c r="AX1016" s="88" t="s">
        <v>22081</v>
      </c>
      <c r="AY1016" s="84" t="s">
        <v>65</v>
      </c>
      <c r="AZ1016" s="2"/>
      <c r="BA1016" s="3"/>
      <c r="BB1016" s="3"/>
      <c r="BC1016" s="3"/>
      <c r="BD1016" s="3"/>
    </row>
    <row r="1017" spans="1:56" x14ac:dyDescent="0.2">
      <c r="A1017" s="69" t="s">
        <v>2839</v>
      </c>
      <c r="B1017" s="70"/>
      <c r="C1017" s="70"/>
      <c r="D1017" s="71"/>
      <c r="E1017" s="108"/>
      <c r="F1017" s="113" t="s">
        <v>7338</v>
      </c>
      <c r="G1017" s="109"/>
      <c r="H1017" s="74"/>
      <c r="I1017" s="75"/>
      <c r="J1017" s="110"/>
      <c r="K1017" s="74" t="s">
        <v>24241</v>
      </c>
      <c r="L1017" s="111"/>
      <c r="M1017" s="79"/>
      <c r="N1017" s="79"/>
      <c r="O1017" s="80"/>
      <c r="P1017" s="81"/>
      <c r="Q1017" s="81"/>
      <c r="R1017" s="91"/>
      <c r="S1017" s="91"/>
      <c r="T1017" s="91"/>
      <c r="U1017" s="91"/>
      <c r="V1017" s="52"/>
      <c r="W1017" s="52"/>
      <c r="X1017" s="52"/>
      <c r="Y1017" s="52"/>
      <c r="Z1017" s="51"/>
      <c r="AA1017" s="76"/>
      <c r="AB1017" s="76"/>
      <c r="AC1017" s="77"/>
      <c r="AD1017" s="84" t="s">
        <v>12934</v>
      </c>
      <c r="AE1017" s="84">
        <v>554</v>
      </c>
      <c r="AF1017" s="84">
        <v>662</v>
      </c>
      <c r="AG1017" s="84">
        <v>24211</v>
      </c>
      <c r="AH1017" s="84">
        <v>22611</v>
      </c>
      <c r="AI1017" s="84">
        <v>-25200</v>
      </c>
      <c r="AJ1017" s="84" t="s">
        <v>14920</v>
      </c>
      <c r="AK1017" s="84" t="s">
        <v>16321</v>
      </c>
      <c r="AL1017" s="88" t="s">
        <v>17215</v>
      </c>
      <c r="AM1017" s="84" t="s">
        <v>542</v>
      </c>
      <c r="AN1017" s="86">
        <v>40727.238599537035</v>
      </c>
      <c r="AO1017" s="88" t="s">
        <v>18594</v>
      </c>
      <c r="AP1017" s="84" t="b">
        <v>0</v>
      </c>
      <c r="AQ1017" s="84" t="b">
        <v>0</v>
      </c>
      <c r="AR1017" s="84" t="b">
        <v>1</v>
      </c>
      <c r="AS1017" s="84" t="s">
        <v>290</v>
      </c>
      <c r="AT1017" s="84">
        <v>1</v>
      </c>
      <c r="AU1017" s="88" t="s">
        <v>19905</v>
      </c>
      <c r="AV1017" s="84" t="b">
        <v>0</v>
      </c>
      <c r="AW1017" s="84" t="s">
        <v>745</v>
      </c>
      <c r="AX1017" s="88" t="s">
        <v>22082</v>
      </c>
      <c r="AY1017" s="84" t="s">
        <v>66</v>
      </c>
      <c r="AZ1017" s="2"/>
      <c r="BA1017" s="3"/>
      <c r="BB1017" s="3"/>
      <c r="BC1017" s="3"/>
      <c r="BD1017" s="3"/>
    </row>
    <row r="1018" spans="1:56" x14ac:dyDescent="0.2">
      <c r="A1018" s="69" t="s">
        <v>2840</v>
      </c>
      <c r="B1018" s="70"/>
      <c r="C1018" s="70"/>
      <c r="D1018" s="71"/>
      <c r="E1018" s="108"/>
      <c r="F1018" s="113" t="s">
        <v>7339</v>
      </c>
      <c r="G1018" s="109"/>
      <c r="H1018" s="74"/>
      <c r="I1018" s="75"/>
      <c r="J1018" s="110"/>
      <c r="K1018" s="74" t="s">
        <v>24242</v>
      </c>
      <c r="L1018" s="111"/>
      <c r="M1018" s="79"/>
      <c r="N1018" s="79"/>
      <c r="O1018" s="80"/>
      <c r="P1018" s="81"/>
      <c r="Q1018" s="81"/>
      <c r="R1018" s="91"/>
      <c r="S1018" s="91"/>
      <c r="T1018" s="91"/>
      <c r="U1018" s="91"/>
      <c r="V1018" s="52"/>
      <c r="W1018" s="52"/>
      <c r="X1018" s="52"/>
      <c r="Y1018" s="52"/>
      <c r="Z1018" s="51"/>
      <c r="AA1018" s="76"/>
      <c r="AB1018" s="76"/>
      <c r="AC1018" s="77"/>
      <c r="AD1018" s="84" t="s">
        <v>1078</v>
      </c>
      <c r="AE1018" s="84">
        <v>586</v>
      </c>
      <c r="AF1018" s="84">
        <v>1117</v>
      </c>
      <c r="AG1018" s="84">
        <v>2326</v>
      </c>
      <c r="AH1018" s="84">
        <v>135</v>
      </c>
      <c r="AI1018" s="84">
        <v>-25200</v>
      </c>
      <c r="AJ1018" s="84" t="s">
        <v>14921</v>
      </c>
      <c r="AK1018" s="84" t="s">
        <v>556</v>
      </c>
      <c r="AL1018" s="88" t="s">
        <v>17216</v>
      </c>
      <c r="AM1018" s="84" t="s">
        <v>618</v>
      </c>
      <c r="AN1018" s="86">
        <v>40925.852511574078</v>
      </c>
      <c r="AO1018" s="88" t="s">
        <v>18595</v>
      </c>
      <c r="AP1018" s="84" t="b">
        <v>0</v>
      </c>
      <c r="AQ1018" s="84" t="b">
        <v>0</v>
      </c>
      <c r="AR1018" s="84" t="b">
        <v>1</v>
      </c>
      <c r="AS1018" s="84" t="s">
        <v>290</v>
      </c>
      <c r="AT1018" s="84">
        <v>70</v>
      </c>
      <c r="AU1018" s="88" t="s">
        <v>689</v>
      </c>
      <c r="AV1018" s="84" t="b">
        <v>0</v>
      </c>
      <c r="AW1018" s="84" t="s">
        <v>745</v>
      </c>
      <c r="AX1018" s="88" t="s">
        <v>22083</v>
      </c>
      <c r="AY1018" s="84" t="s">
        <v>66</v>
      </c>
      <c r="AZ1018" s="2"/>
      <c r="BA1018" s="3"/>
      <c r="BB1018" s="3"/>
      <c r="BC1018" s="3"/>
      <c r="BD1018" s="3"/>
    </row>
    <row r="1019" spans="1:56" x14ac:dyDescent="0.2">
      <c r="A1019" s="69" t="s">
        <v>3998</v>
      </c>
      <c r="B1019" s="70"/>
      <c r="C1019" s="70"/>
      <c r="D1019" s="71"/>
      <c r="E1019" s="108"/>
      <c r="F1019" s="113" t="s">
        <v>20660</v>
      </c>
      <c r="G1019" s="109"/>
      <c r="H1019" s="74"/>
      <c r="I1019" s="75"/>
      <c r="J1019" s="110"/>
      <c r="K1019" s="74" t="s">
        <v>24243</v>
      </c>
      <c r="L1019" s="111"/>
      <c r="M1019" s="79"/>
      <c r="N1019" s="79"/>
      <c r="O1019" s="80"/>
      <c r="P1019" s="81"/>
      <c r="Q1019" s="81"/>
      <c r="R1019" s="91"/>
      <c r="S1019" s="91"/>
      <c r="T1019" s="91"/>
      <c r="U1019" s="91"/>
      <c r="V1019" s="52"/>
      <c r="W1019" s="52"/>
      <c r="X1019" s="52"/>
      <c r="Y1019" s="52"/>
      <c r="Z1019" s="51"/>
      <c r="AA1019" s="76"/>
      <c r="AB1019" s="76"/>
      <c r="AC1019" s="77"/>
      <c r="AD1019" s="84" t="s">
        <v>12935</v>
      </c>
      <c r="AE1019" s="84">
        <v>1815</v>
      </c>
      <c r="AF1019" s="84">
        <v>333731</v>
      </c>
      <c r="AG1019" s="84">
        <v>169892</v>
      </c>
      <c r="AH1019" s="84">
        <v>6791</v>
      </c>
      <c r="AI1019" s="84">
        <v>-18000</v>
      </c>
      <c r="AJ1019" s="84" t="s">
        <v>14922</v>
      </c>
      <c r="AK1019" s="84" t="s">
        <v>466</v>
      </c>
      <c r="AL1019" s="88" t="s">
        <v>17217</v>
      </c>
      <c r="AM1019" s="84" t="s">
        <v>603</v>
      </c>
      <c r="AN1019" s="86">
        <v>39573.738483796296</v>
      </c>
      <c r="AO1019" s="88" t="s">
        <v>18596</v>
      </c>
      <c r="AP1019" s="84" t="b">
        <v>0</v>
      </c>
      <c r="AQ1019" s="84" t="b">
        <v>0</v>
      </c>
      <c r="AR1019" s="84" t="b">
        <v>0</v>
      </c>
      <c r="AS1019" s="84" t="s">
        <v>290</v>
      </c>
      <c r="AT1019" s="84">
        <v>8078</v>
      </c>
      <c r="AU1019" s="88" t="s">
        <v>19906</v>
      </c>
      <c r="AV1019" s="84" t="b">
        <v>1</v>
      </c>
      <c r="AW1019" s="84" t="s">
        <v>745</v>
      </c>
      <c r="AX1019" s="88" t="s">
        <v>22084</v>
      </c>
      <c r="AY1019" s="84" t="s">
        <v>65</v>
      </c>
      <c r="AZ1019" s="2"/>
      <c r="BA1019" s="3"/>
      <c r="BB1019" s="3"/>
      <c r="BC1019" s="3"/>
      <c r="BD1019" s="3"/>
    </row>
    <row r="1020" spans="1:56" x14ac:dyDescent="0.2">
      <c r="A1020" s="69" t="s">
        <v>822</v>
      </c>
      <c r="B1020" s="70"/>
      <c r="C1020" s="70"/>
      <c r="D1020" s="71"/>
      <c r="E1020" s="108"/>
      <c r="F1020" s="113" t="s">
        <v>953</v>
      </c>
      <c r="G1020" s="109"/>
      <c r="H1020" s="74"/>
      <c r="I1020" s="75"/>
      <c r="J1020" s="110"/>
      <c r="K1020" s="74" t="s">
        <v>24244</v>
      </c>
      <c r="L1020" s="111"/>
      <c r="M1020" s="79"/>
      <c r="N1020" s="79"/>
      <c r="O1020" s="80"/>
      <c r="P1020" s="81"/>
      <c r="Q1020" s="81"/>
      <c r="R1020" s="91"/>
      <c r="S1020" s="91"/>
      <c r="T1020" s="91"/>
      <c r="U1020" s="91"/>
      <c r="V1020" s="52"/>
      <c r="W1020" s="52"/>
      <c r="X1020" s="52"/>
      <c r="Y1020" s="52"/>
      <c r="Z1020" s="51"/>
      <c r="AA1020" s="76"/>
      <c r="AB1020" s="76"/>
      <c r="AC1020" s="77"/>
      <c r="AD1020" s="84" t="s">
        <v>1112</v>
      </c>
      <c r="AE1020" s="84">
        <v>1819</v>
      </c>
      <c r="AF1020" s="84">
        <v>485</v>
      </c>
      <c r="AG1020" s="84">
        <v>65568</v>
      </c>
      <c r="AH1020" s="84">
        <v>55558</v>
      </c>
      <c r="AI1020" s="84">
        <v>-18000</v>
      </c>
      <c r="AJ1020" s="84" t="s">
        <v>1233</v>
      </c>
      <c r="AK1020" s="84"/>
      <c r="AL1020" s="84"/>
      <c r="AM1020" s="84" t="s">
        <v>603</v>
      </c>
      <c r="AN1020" s="86">
        <v>41080.135879629626</v>
      </c>
      <c r="AO1020" s="88" t="s">
        <v>1598</v>
      </c>
      <c r="AP1020" s="84" t="b">
        <v>1</v>
      </c>
      <c r="AQ1020" s="84" t="b">
        <v>0</v>
      </c>
      <c r="AR1020" s="84" t="b">
        <v>0</v>
      </c>
      <c r="AS1020" s="84" t="s">
        <v>290</v>
      </c>
      <c r="AT1020" s="84">
        <v>44</v>
      </c>
      <c r="AU1020" s="88" t="s">
        <v>674</v>
      </c>
      <c r="AV1020" s="84" t="b">
        <v>0</v>
      </c>
      <c r="AW1020" s="84" t="s">
        <v>745</v>
      </c>
      <c r="AX1020" s="88" t="s">
        <v>1792</v>
      </c>
      <c r="AY1020" s="84" t="s">
        <v>66</v>
      </c>
      <c r="AZ1020" s="2"/>
      <c r="BA1020" s="3"/>
      <c r="BB1020" s="3"/>
      <c r="BC1020" s="3"/>
      <c r="BD1020" s="3"/>
    </row>
    <row r="1021" spans="1:56" x14ac:dyDescent="0.2">
      <c r="A1021" s="69" t="s">
        <v>2842</v>
      </c>
      <c r="B1021" s="70"/>
      <c r="C1021" s="70"/>
      <c r="D1021" s="71"/>
      <c r="E1021" s="108"/>
      <c r="F1021" s="113" t="s">
        <v>7340</v>
      </c>
      <c r="G1021" s="109"/>
      <c r="H1021" s="74"/>
      <c r="I1021" s="75"/>
      <c r="J1021" s="110"/>
      <c r="K1021" s="74" t="s">
        <v>24245</v>
      </c>
      <c r="L1021" s="111"/>
      <c r="M1021" s="79"/>
      <c r="N1021" s="79"/>
      <c r="O1021" s="80"/>
      <c r="P1021" s="81"/>
      <c r="Q1021" s="81"/>
      <c r="R1021" s="91"/>
      <c r="S1021" s="91"/>
      <c r="T1021" s="91"/>
      <c r="U1021" s="91"/>
      <c r="V1021" s="52"/>
      <c r="W1021" s="52"/>
      <c r="X1021" s="52"/>
      <c r="Y1021" s="52"/>
      <c r="Z1021" s="51"/>
      <c r="AA1021" s="76"/>
      <c r="AB1021" s="76"/>
      <c r="AC1021" s="77"/>
      <c r="AD1021" s="84" t="s">
        <v>12936</v>
      </c>
      <c r="AE1021" s="84">
        <v>275</v>
      </c>
      <c r="AF1021" s="84">
        <v>52</v>
      </c>
      <c r="AG1021" s="84">
        <v>462</v>
      </c>
      <c r="AH1021" s="84">
        <v>5833</v>
      </c>
      <c r="AI1021" s="84"/>
      <c r="AJ1021" s="84"/>
      <c r="AK1021" s="84"/>
      <c r="AL1021" s="84"/>
      <c r="AM1021" s="84"/>
      <c r="AN1021" s="86">
        <v>39886.835625</v>
      </c>
      <c r="AO1021" s="88" t="s">
        <v>18597</v>
      </c>
      <c r="AP1021" s="84" t="b">
        <v>1</v>
      </c>
      <c r="AQ1021" s="84" t="b">
        <v>0</v>
      </c>
      <c r="AR1021" s="84" t="b">
        <v>1</v>
      </c>
      <c r="AS1021" s="84" t="s">
        <v>290</v>
      </c>
      <c r="AT1021" s="84">
        <v>2</v>
      </c>
      <c r="AU1021" s="88" t="s">
        <v>674</v>
      </c>
      <c r="AV1021" s="84" t="b">
        <v>0</v>
      </c>
      <c r="AW1021" s="84" t="s">
        <v>745</v>
      </c>
      <c r="AX1021" s="88" t="s">
        <v>22085</v>
      </c>
      <c r="AY1021" s="84" t="s">
        <v>66</v>
      </c>
      <c r="AZ1021" s="2"/>
      <c r="BA1021" s="3"/>
      <c r="BB1021" s="3"/>
      <c r="BC1021" s="3"/>
      <c r="BD1021" s="3"/>
    </row>
    <row r="1022" spans="1:56" x14ac:dyDescent="0.2">
      <c r="A1022" s="69" t="s">
        <v>2843</v>
      </c>
      <c r="B1022" s="70"/>
      <c r="C1022" s="70"/>
      <c r="D1022" s="71"/>
      <c r="E1022" s="108"/>
      <c r="F1022" s="113" t="s">
        <v>7341</v>
      </c>
      <c r="G1022" s="109"/>
      <c r="H1022" s="74"/>
      <c r="I1022" s="75"/>
      <c r="J1022" s="110"/>
      <c r="K1022" s="74" t="s">
        <v>24246</v>
      </c>
      <c r="L1022" s="111"/>
      <c r="M1022" s="79"/>
      <c r="N1022" s="79"/>
      <c r="O1022" s="80"/>
      <c r="P1022" s="81"/>
      <c r="Q1022" s="81"/>
      <c r="R1022" s="91"/>
      <c r="S1022" s="91"/>
      <c r="T1022" s="91"/>
      <c r="U1022" s="91"/>
      <c r="V1022" s="52"/>
      <c r="W1022" s="52"/>
      <c r="X1022" s="52"/>
      <c r="Y1022" s="52"/>
      <c r="Z1022" s="51"/>
      <c r="AA1022" s="76"/>
      <c r="AB1022" s="76"/>
      <c r="AC1022" s="77"/>
      <c r="AD1022" s="84" t="s">
        <v>12937</v>
      </c>
      <c r="AE1022" s="84">
        <v>504</v>
      </c>
      <c r="AF1022" s="84">
        <v>311</v>
      </c>
      <c r="AG1022" s="84">
        <v>16269</v>
      </c>
      <c r="AH1022" s="84">
        <v>19038</v>
      </c>
      <c r="AI1022" s="84"/>
      <c r="AJ1022" s="84" t="s">
        <v>14923</v>
      </c>
      <c r="AK1022" s="84"/>
      <c r="AL1022" s="84"/>
      <c r="AM1022" s="84"/>
      <c r="AN1022" s="86">
        <v>42424.953298611108</v>
      </c>
      <c r="AO1022" s="88" t="s">
        <v>18598</v>
      </c>
      <c r="AP1022" s="84" t="b">
        <v>1</v>
      </c>
      <c r="AQ1022" s="84" t="b">
        <v>0</v>
      </c>
      <c r="AR1022" s="84" t="b">
        <v>0</v>
      </c>
      <c r="AS1022" s="84" t="s">
        <v>290</v>
      </c>
      <c r="AT1022" s="84">
        <v>1</v>
      </c>
      <c r="AU1022" s="84"/>
      <c r="AV1022" s="84" t="b">
        <v>0</v>
      </c>
      <c r="AW1022" s="84" t="s">
        <v>745</v>
      </c>
      <c r="AX1022" s="88" t="s">
        <v>22086</v>
      </c>
      <c r="AY1022" s="84" t="s">
        <v>66</v>
      </c>
      <c r="AZ1022" s="2"/>
      <c r="BA1022" s="3"/>
      <c r="BB1022" s="3"/>
      <c r="BC1022" s="3"/>
      <c r="BD1022" s="3"/>
    </row>
    <row r="1023" spans="1:56" x14ac:dyDescent="0.2">
      <c r="A1023" s="69" t="s">
        <v>2844</v>
      </c>
      <c r="B1023" s="70"/>
      <c r="C1023" s="70"/>
      <c r="D1023" s="71"/>
      <c r="E1023" s="108"/>
      <c r="F1023" s="113" t="s">
        <v>20661</v>
      </c>
      <c r="G1023" s="109"/>
      <c r="H1023" s="74"/>
      <c r="I1023" s="75"/>
      <c r="J1023" s="110"/>
      <c r="K1023" s="74" t="s">
        <v>24247</v>
      </c>
      <c r="L1023" s="111"/>
      <c r="M1023" s="79"/>
      <c r="N1023" s="79"/>
      <c r="O1023" s="80"/>
      <c r="P1023" s="81"/>
      <c r="Q1023" s="81"/>
      <c r="R1023" s="91"/>
      <c r="S1023" s="91"/>
      <c r="T1023" s="91"/>
      <c r="U1023" s="91"/>
      <c r="V1023" s="52"/>
      <c r="W1023" s="52"/>
      <c r="X1023" s="52"/>
      <c r="Y1023" s="52"/>
      <c r="Z1023" s="51"/>
      <c r="AA1023" s="76"/>
      <c r="AB1023" s="76"/>
      <c r="AC1023" s="77"/>
      <c r="AD1023" s="84" t="s">
        <v>12938</v>
      </c>
      <c r="AE1023" s="84">
        <v>6</v>
      </c>
      <c r="AF1023" s="84">
        <v>16974</v>
      </c>
      <c r="AG1023" s="84">
        <v>60226</v>
      </c>
      <c r="AH1023" s="84">
        <v>4543</v>
      </c>
      <c r="AI1023" s="84">
        <v>39600</v>
      </c>
      <c r="AJ1023" s="84" t="s">
        <v>14924</v>
      </c>
      <c r="AK1023" s="84" t="s">
        <v>16322</v>
      </c>
      <c r="AL1023" s="88" t="s">
        <v>17218</v>
      </c>
      <c r="AM1023" s="84" t="s">
        <v>623</v>
      </c>
      <c r="AN1023" s="86">
        <v>40328.358229166668</v>
      </c>
      <c r="AO1023" s="88" t="s">
        <v>18599</v>
      </c>
      <c r="AP1023" s="84" t="b">
        <v>1</v>
      </c>
      <c r="AQ1023" s="84" t="b">
        <v>0</v>
      </c>
      <c r="AR1023" s="84" t="b">
        <v>1</v>
      </c>
      <c r="AS1023" s="84" t="s">
        <v>290</v>
      </c>
      <c r="AT1023" s="84">
        <v>223</v>
      </c>
      <c r="AU1023" s="88" t="s">
        <v>674</v>
      </c>
      <c r="AV1023" s="84" t="b">
        <v>0</v>
      </c>
      <c r="AW1023" s="84" t="s">
        <v>745</v>
      </c>
      <c r="AX1023" s="88" t="s">
        <v>22087</v>
      </c>
      <c r="AY1023" s="84" t="s">
        <v>66</v>
      </c>
      <c r="AZ1023" s="2"/>
      <c r="BA1023" s="3"/>
      <c r="BB1023" s="3"/>
      <c r="BC1023" s="3"/>
      <c r="BD1023" s="3"/>
    </row>
    <row r="1024" spans="1:56" x14ac:dyDescent="0.2">
      <c r="A1024" s="69" t="s">
        <v>2845</v>
      </c>
      <c r="B1024" s="70"/>
      <c r="C1024" s="70"/>
      <c r="D1024" s="71"/>
      <c r="E1024" s="108"/>
      <c r="F1024" s="113" t="s">
        <v>7342</v>
      </c>
      <c r="G1024" s="109"/>
      <c r="H1024" s="74"/>
      <c r="I1024" s="75"/>
      <c r="J1024" s="110"/>
      <c r="K1024" s="74" t="s">
        <v>24248</v>
      </c>
      <c r="L1024" s="111"/>
      <c r="M1024" s="79"/>
      <c r="N1024" s="79"/>
      <c r="O1024" s="80"/>
      <c r="P1024" s="81"/>
      <c r="Q1024" s="81"/>
      <c r="R1024" s="91"/>
      <c r="S1024" s="91"/>
      <c r="T1024" s="91"/>
      <c r="U1024" s="91"/>
      <c r="V1024" s="52"/>
      <c r="W1024" s="52"/>
      <c r="X1024" s="52"/>
      <c r="Y1024" s="52"/>
      <c r="Z1024" s="51"/>
      <c r="AA1024" s="76"/>
      <c r="AB1024" s="76"/>
      <c r="AC1024" s="77"/>
      <c r="AD1024" s="84" t="s">
        <v>2845</v>
      </c>
      <c r="AE1024" s="84">
        <v>828</v>
      </c>
      <c r="AF1024" s="84">
        <v>2561</v>
      </c>
      <c r="AG1024" s="84">
        <v>926359</v>
      </c>
      <c r="AH1024" s="84">
        <v>84</v>
      </c>
      <c r="AI1024" s="84">
        <v>-21600</v>
      </c>
      <c r="AJ1024" s="84" t="s">
        <v>14925</v>
      </c>
      <c r="AK1024" s="84" t="s">
        <v>1376</v>
      </c>
      <c r="AL1024" s="88" t="s">
        <v>17219</v>
      </c>
      <c r="AM1024" s="84" t="s">
        <v>601</v>
      </c>
      <c r="AN1024" s="86">
        <v>40727.875428240739</v>
      </c>
      <c r="AO1024" s="88" t="s">
        <v>18600</v>
      </c>
      <c r="AP1024" s="84" t="b">
        <v>0</v>
      </c>
      <c r="AQ1024" s="84" t="b">
        <v>0</v>
      </c>
      <c r="AR1024" s="84" t="b">
        <v>0</v>
      </c>
      <c r="AS1024" s="84" t="s">
        <v>291</v>
      </c>
      <c r="AT1024" s="84">
        <v>1190</v>
      </c>
      <c r="AU1024" s="88" t="s">
        <v>19907</v>
      </c>
      <c r="AV1024" s="84" t="b">
        <v>0</v>
      </c>
      <c r="AW1024" s="84" t="s">
        <v>745</v>
      </c>
      <c r="AX1024" s="88" t="s">
        <v>22088</v>
      </c>
      <c r="AY1024" s="84" t="s">
        <v>66</v>
      </c>
      <c r="AZ1024" s="2"/>
      <c r="BA1024" s="3"/>
      <c r="BB1024" s="3"/>
      <c r="BC1024" s="3"/>
      <c r="BD1024" s="3"/>
    </row>
    <row r="1025" spans="1:56" x14ac:dyDescent="0.2">
      <c r="A1025" s="69" t="s">
        <v>2846</v>
      </c>
      <c r="B1025" s="70"/>
      <c r="C1025" s="70"/>
      <c r="D1025" s="71"/>
      <c r="E1025" s="108"/>
      <c r="F1025" s="113" t="s">
        <v>7343</v>
      </c>
      <c r="G1025" s="109"/>
      <c r="H1025" s="74"/>
      <c r="I1025" s="75"/>
      <c r="J1025" s="110"/>
      <c r="K1025" s="74" t="s">
        <v>24249</v>
      </c>
      <c r="L1025" s="111"/>
      <c r="M1025" s="79"/>
      <c r="N1025" s="79"/>
      <c r="O1025" s="80"/>
      <c r="P1025" s="81"/>
      <c r="Q1025" s="81"/>
      <c r="R1025" s="91"/>
      <c r="S1025" s="91"/>
      <c r="T1025" s="91"/>
      <c r="U1025" s="91"/>
      <c r="V1025" s="52"/>
      <c r="W1025" s="52"/>
      <c r="X1025" s="52"/>
      <c r="Y1025" s="52"/>
      <c r="Z1025" s="51"/>
      <c r="AA1025" s="76"/>
      <c r="AB1025" s="76"/>
      <c r="AC1025" s="77"/>
      <c r="AD1025" s="84" t="s">
        <v>12939</v>
      </c>
      <c r="AE1025" s="84">
        <v>589</v>
      </c>
      <c r="AF1025" s="84">
        <v>434</v>
      </c>
      <c r="AG1025" s="84">
        <v>18456</v>
      </c>
      <c r="AH1025" s="84">
        <v>25420</v>
      </c>
      <c r="AI1025" s="84"/>
      <c r="AJ1025" s="84" t="s">
        <v>14926</v>
      </c>
      <c r="AK1025" s="84"/>
      <c r="AL1025" s="84"/>
      <c r="AM1025" s="84"/>
      <c r="AN1025" s="86">
        <v>42756.152592592596</v>
      </c>
      <c r="AO1025" s="84"/>
      <c r="AP1025" s="84" t="b">
        <v>1</v>
      </c>
      <c r="AQ1025" s="84" t="b">
        <v>0</v>
      </c>
      <c r="AR1025" s="84" t="b">
        <v>0</v>
      </c>
      <c r="AS1025" s="84" t="s">
        <v>290</v>
      </c>
      <c r="AT1025" s="84">
        <v>1</v>
      </c>
      <c r="AU1025" s="84"/>
      <c r="AV1025" s="84" t="b">
        <v>0</v>
      </c>
      <c r="AW1025" s="84" t="s">
        <v>745</v>
      </c>
      <c r="AX1025" s="88" t="s">
        <v>22089</v>
      </c>
      <c r="AY1025" s="84" t="s">
        <v>66</v>
      </c>
      <c r="AZ1025" s="2"/>
      <c r="BA1025" s="3"/>
      <c r="BB1025" s="3"/>
      <c r="BC1025" s="3"/>
      <c r="BD1025" s="3"/>
    </row>
    <row r="1026" spans="1:56" x14ac:dyDescent="0.2">
      <c r="A1026" s="69" t="s">
        <v>2847</v>
      </c>
      <c r="B1026" s="70"/>
      <c r="C1026" s="70"/>
      <c r="D1026" s="71"/>
      <c r="E1026" s="108"/>
      <c r="F1026" s="113" t="s">
        <v>20662</v>
      </c>
      <c r="G1026" s="109"/>
      <c r="H1026" s="74"/>
      <c r="I1026" s="75"/>
      <c r="J1026" s="110"/>
      <c r="K1026" s="74" t="s">
        <v>24250</v>
      </c>
      <c r="L1026" s="111"/>
      <c r="M1026" s="79"/>
      <c r="N1026" s="79"/>
      <c r="O1026" s="80"/>
      <c r="P1026" s="81"/>
      <c r="Q1026" s="81"/>
      <c r="R1026" s="91"/>
      <c r="S1026" s="91"/>
      <c r="T1026" s="91"/>
      <c r="U1026" s="91"/>
      <c r="V1026" s="52"/>
      <c r="W1026" s="52"/>
      <c r="X1026" s="52"/>
      <c r="Y1026" s="52"/>
      <c r="Z1026" s="51"/>
      <c r="AA1026" s="76"/>
      <c r="AB1026" s="76"/>
      <c r="AC1026" s="77"/>
      <c r="AD1026" s="84" t="s">
        <v>1072</v>
      </c>
      <c r="AE1026" s="84">
        <v>2267</v>
      </c>
      <c r="AF1026" s="84">
        <v>983</v>
      </c>
      <c r="AG1026" s="84">
        <v>57307</v>
      </c>
      <c r="AH1026" s="84">
        <v>69448</v>
      </c>
      <c r="AI1026" s="84">
        <v>-21600</v>
      </c>
      <c r="AJ1026" s="84" t="s">
        <v>14927</v>
      </c>
      <c r="AK1026" s="84" t="s">
        <v>311</v>
      </c>
      <c r="AL1026" s="84"/>
      <c r="AM1026" s="84" t="s">
        <v>601</v>
      </c>
      <c r="AN1026" s="86">
        <v>39912.879837962966</v>
      </c>
      <c r="AO1026" s="88" t="s">
        <v>18601</v>
      </c>
      <c r="AP1026" s="84" t="b">
        <v>0</v>
      </c>
      <c r="AQ1026" s="84" t="b">
        <v>0</v>
      </c>
      <c r="AR1026" s="84" t="b">
        <v>0</v>
      </c>
      <c r="AS1026" s="84" t="s">
        <v>290</v>
      </c>
      <c r="AT1026" s="84">
        <v>41</v>
      </c>
      <c r="AU1026" s="88" t="s">
        <v>674</v>
      </c>
      <c r="AV1026" s="84" t="b">
        <v>0</v>
      </c>
      <c r="AW1026" s="84" t="s">
        <v>745</v>
      </c>
      <c r="AX1026" s="88" t="s">
        <v>22090</v>
      </c>
      <c r="AY1026" s="84" t="s">
        <v>66</v>
      </c>
      <c r="AZ1026" s="2"/>
      <c r="BA1026" s="3"/>
      <c r="BB1026" s="3"/>
      <c r="BC1026" s="3"/>
      <c r="BD1026" s="3"/>
    </row>
    <row r="1027" spans="1:56" x14ac:dyDescent="0.2">
      <c r="A1027" s="69" t="s">
        <v>2848</v>
      </c>
      <c r="B1027" s="70"/>
      <c r="C1027" s="70"/>
      <c r="D1027" s="71"/>
      <c r="E1027" s="108"/>
      <c r="F1027" s="113" t="s">
        <v>20663</v>
      </c>
      <c r="G1027" s="109"/>
      <c r="H1027" s="74"/>
      <c r="I1027" s="75"/>
      <c r="J1027" s="110"/>
      <c r="K1027" s="74" t="s">
        <v>24251</v>
      </c>
      <c r="L1027" s="111"/>
      <c r="M1027" s="79"/>
      <c r="N1027" s="79"/>
      <c r="O1027" s="80"/>
      <c r="P1027" s="81"/>
      <c r="Q1027" s="81"/>
      <c r="R1027" s="91"/>
      <c r="S1027" s="91"/>
      <c r="T1027" s="91"/>
      <c r="U1027" s="91"/>
      <c r="V1027" s="52"/>
      <c r="W1027" s="52"/>
      <c r="X1027" s="52"/>
      <c r="Y1027" s="52"/>
      <c r="Z1027" s="51"/>
      <c r="AA1027" s="76"/>
      <c r="AB1027" s="76"/>
      <c r="AC1027" s="77"/>
      <c r="AD1027" s="84" t="s">
        <v>12940</v>
      </c>
      <c r="AE1027" s="84">
        <v>468</v>
      </c>
      <c r="AF1027" s="84">
        <v>288674</v>
      </c>
      <c r="AG1027" s="84">
        <v>141628</v>
      </c>
      <c r="AH1027" s="84">
        <v>606</v>
      </c>
      <c r="AI1027" s="84">
        <v>-18000</v>
      </c>
      <c r="AJ1027" s="84" t="s">
        <v>14928</v>
      </c>
      <c r="AK1027" s="84" t="s">
        <v>16323</v>
      </c>
      <c r="AL1027" s="88" t="s">
        <v>17220</v>
      </c>
      <c r="AM1027" s="84" t="s">
        <v>603</v>
      </c>
      <c r="AN1027" s="86">
        <v>39888.614652777775</v>
      </c>
      <c r="AO1027" s="88" t="s">
        <v>18602</v>
      </c>
      <c r="AP1027" s="84" t="b">
        <v>0</v>
      </c>
      <c r="AQ1027" s="84" t="b">
        <v>0</v>
      </c>
      <c r="AR1027" s="84" t="b">
        <v>1</v>
      </c>
      <c r="AS1027" s="84" t="s">
        <v>290</v>
      </c>
      <c r="AT1027" s="84">
        <v>1899</v>
      </c>
      <c r="AU1027" s="88" t="s">
        <v>19908</v>
      </c>
      <c r="AV1027" s="84" t="b">
        <v>1</v>
      </c>
      <c r="AW1027" s="84" t="s">
        <v>745</v>
      </c>
      <c r="AX1027" s="88" t="s">
        <v>22091</v>
      </c>
      <c r="AY1027" s="84" t="s">
        <v>66</v>
      </c>
      <c r="AZ1027" s="2"/>
      <c r="BA1027" s="3"/>
      <c r="BB1027" s="3"/>
      <c r="BC1027" s="3"/>
      <c r="BD1027" s="3"/>
    </row>
    <row r="1028" spans="1:56" x14ac:dyDescent="0.2">
      <c r="A1028" s="69" t="s">
        <v>2849</v>
      </c>
      <c r="B1028" s="70"/>
      <c r="C1028" s="70"/>
      <c r="D1028" s="71"/>
      <c r="E1028" s="108"/>
      <c r="F1028" s="113" t="s">
        <v>20664</v>
      </c>
      <c r="G1028" s="109"/>
      <c r="H1028" s="74"/>
      <c r="I1028" s="75"/>
      <c r="J1028" s="110"/>
      <c r="K1028" s="74" t="s">
        <v>24252</v>
      </c>
      <c r="L1028" s="111"/>
      <c r="M1028" s="79"/>
      <c r="N1028" s="79"/>
      <c r="O1028" s="80"/>
      <c r="P1028" s="81"/>
      <c r="Q1028" s="81"/>
      <c r="R1028" s="91"/>
      <c r="S1028" s="91"/>
      <c r="T1028" s="91"/>
      <c r="U1028" s="91"/>
      <c r="V1028" s="52"/>
      <c r="W1028" s="52"/>
      <c r="X1028" s="52"/>
      <c r="Y1028" s="52"/>
      <c r="Z1028" s="51"/>
      <c r="AA1028" s="76"/>
      <c r="AB1028" s="76"/>
      <c r="AC1028" s="77"/>
      <c r="AD1028" s="84" t="s">
        <v>12941</v>
      </c>
      <c r="AE1028" s="84">
        <v>1290</v>
      </c>
      <c r="AF1028" s="84">
        <v>1176</v>
      </c>
      <c r="AG1028" s="84">
        <v>129836</v>
      </c>
      <c r="AH1028" s="84">
        <v>60064</v>
      </c>
      <c r="AI1028" s="84">
        <v>-18000</v>
      </c>
      <c r="AJ1028" s="84" t="s">
        <v>14929</v>
      </c>
      <c r="AK1028" s="84" t="s">
        <v>564</v>
      </c>
      <c r="AL1028" s="84"/>
      <c r="AM1028" s="84" t="s">
        <v>603</v>
      </c>
      <c r="AN1028" s="86">
        <v>40995.871851851851</v>
      </c>
      <c r="AO1028" s="84"/>
      <c r="AP1028" s="84" t="b">
        <v>1</v>
      </c>
      <c r="AQ1028" s="84" t="b">
        <v>0</v>
      </c>
      <c r="AR1028" s="84" t="b">
        <v>0</v>
      </c>
      <c r="AS1028" s="84" t="s">
        <v>290</v>
      </c>
      <c r="AT1028" s="84">
        <v>120</v>
      </c>
      <c r="AU1028" s="88" t="s">
        <v>674</v>
      </c>
      <c r="AV1028" s="84" t="b">
        <v>0</v>
      </c>
      <c r="AW1028" s="84" t="s">
        <v>745</v>
      </c>
      <c r="AX1028" s="88" t="s">
        <v>22092</v>
      </c>
      <c r="AY1028" s="84" t="s">
        <v>66</v>
      </c>
      <c r="AZ1028" s="2"/>
      <c r="BA1028" s="3"/>
      <c r="BB1028" s="3"/>
      <c r="BC1028" s="3"/>
      <c r="BD1028" s="3"/>
    </row>
    <row r="1029" spans="1:56" x14ac:dyDescent="0.2">
      <c r="A1029" s="69" t="s">
        <v>1986</v>
      </c>
      <c r="B1029" s="70"/>
      <c r="C1029" s="70"/>
      <c r="D1029" s="71"/>
      <c r="E1029" s="108"/>
      <c r="F1029" s="113" t="s">
        <v>2017</v>
      </c>
      <c r="G1029" s="109"/>
      <c r="H1029" s="74"/>
      <c r="I1029" s="75"/>
      <c r="J1029" s="110"/>
      <c r="K1029" s="74" t="s">
        <v>24253</v>
      </c>
      <c r="L1029" s="111"/>
      <c r="M1029" s="79"/>
      <c r="N1029" s="79"/>
      <c r="O1029" s="80"/>
      <c r="P1029" s="81"/>
      <c r="Q1029" s="81"/>
      <c r="R1029" s="91"/>
      <c r="S1029" s="91"/>
      <c r="T1029" s="91"/>
      <c r="U1029" s="91"/>
      <c r="V1029" s="52"/>
      <c r="W1029" s="52"/>
      <c r="X1029" s="52"/>
      <c r="Y1029" s="52"/>
      <c r="Z1029" s="51"/>
      <c r="AA1029" s="76"/>
      <c r="AB1029" s="76"/>
      <c r="AC1029" s="77"/>
      <c r="AD1029" s="84" t="s">
        <v>2044</v>
      </c>
      <c r="AE1029" s="84">
        <v>3658</v>
      </c>
      <c r="AF1029" s="84">
        <v>3823</v>
      </c>
      <c r="AG1029" s="84">
        <v>30234</v>
      </c>
      <c r="AH1029" s="84">
        <v>21368</v>
      </c>
      <c r="AI1029" s="84">
        <v>-28800</v>
      </c>
      <c r="AJ1029" s="84" t="s">
        <v>2074</v>
      </c>
      <c r="AK1029" s="84" t="s">
        <v>483</v>
      </c>
      <c r="AL1029" s="88" t="s">
        <v>1488</v>
      </c>
      <c r="AM1029" s="84" t="s">
        <v>602</v>
      </c>
      <c r="AN1029" s="86">
        <v>41383.990173611113</v>
      </c>
      <c r="AO1029" s="88" t="s">
        <v>2132</v>
      </c>
      <c r="AP1029" s="84" t="b">
        <v>0</v>
      </c>
      <c r="AQ1029" s="84" t="b">
        <v>0</v>
      </c>
      <c r="AR1029" s="84" t="b">
        <v>1</v>
      </c>
      <c r="AS1029" s="84" t="s">
        <v>290</v>
      </c>
      <c r="AT1029" s="84">
        <v>11</v>
      </c>
      <c r="AU1029" s="88" t="s">
        <v>674</v>
      </c>
      <c r="AV1029" s="84" t="b">
        <v>0</v>
      </c>
      <c r="AW1029" s="84" t="s">
        <v>745</v>
      </c>
      <c r="AX1029" s="88" t="s">
        <v>2182</v>
      </c>
      <c r="AY1029" s="84" t="s">
        <v>66</v>
      </c>
      <c r="AZ1029" s="2"/>
      <c r="BA1029" s="3"/>
      <c r="BB1029" s="3"/>
      <c r="BC1029" s="3"/>
      <c r="BD1029" s="3"/>
    </row>
    <row r="1030" spans="1:56" x14ac:dyDescent="0.2">
      <c r="A1030" s="69" t="s">
        <v>855</v>
      </c>
      <c r="B1030" s="70"/>
      <c r="C1030" s="70"/>
      <c r="D1030" s="71"/>
      <c r="E1030" s="108"/>
      <c r="F1030" s="113" t="s">
        <v>982</v>
      </c>
      <c r="G1030" s="109"/>
      <c r="H1030" s="74"/>
      <c r="I1030" s="75"/>
      <c r="J1030" s="110"/>
      <c r="K1030" s="74" t="s">
        <v>24254</v>
      </c>
      <c r="L1030" s="111"/>
      <c r="M1030" s="79"/>
      <c r="N1030" s="79"/>
      <c r="O1030" s="80"/>
      <c r="P1030" s="81"/>
      <c r="Q1030" s="81"/>
      <c r="R1030" s="91"/>
      <c r="S1030" s="91"/>
      <c r="T1030" s="91"/>
      <c r="U1030" s="91"/>
      <c r="V1030" s="52"/>
      <c r="W1030" s="52"/>
      <c r="X1030" s="52"/>
      <c r="Y1030" s="52"/>
      <c r="Z1030" s="51"/>
      <c r="AA1030" s="76"/>
      <c r="AB1030" s="76"/>
      <c r="AC1030" s="77"/>
      <c r="AD1030" s="84" t="s">
        <v>1085</v>
      </c>
      <c r="AE1030" s="84">
        <v>303</v>
      </c>
      <c r="AF1030" s="84">
        <v>2684</v>
      </c>
      <c r="AG1030" s="84">
        <v>74456</v>
      </c>
      <c r="AH1030" s="84">
        <v>72</v>
      </c>
      <c r="AI1030" s="84"/>
      <c r="AJ1030" s="84" t="s">
        <v>1281</v>
      </c>
      <c r="AK1030" s="84" t="s">
        <v>1333</v>
      </c>
      <c r="AL1030" s="84"/>
      <c r="AM1030" s="84"/>
      <c r="AN1030" s="86">
        <v>42761.384918981479</v>
      </c>
      <c r="AO1030" s="88" t="s">
        <v>1643</v>
      </c>
      <c r="AP1030" s="84" t="b">
        <v>1</v>
      </c>
      <c r="AQ1030" s="84" t="b">
        <v>0</v>
      </c>
      <c r="AR1030" s="84" t="b">
        <v>0</v>
      </c>
      <c r="AS1030" s="84" t="s">
        <v>290</v>
      </c>
      <c r="AT1030" s="84">
        <v>40</v>
      </c>
      <c r="AU1030" s="84"/>
      <c r="AV1030" s="84" t="b">
        <v>0</v>
      </c>
      <c r="AW1030" s="84" t="s">
        <v>745</v>
      </c>
      <c r="AX1030" s="88" t="s">
        <v>1844</v>
      </c>
      <c r="AY1030" s="84" t="s">
        <v>66</v>
      </c>
      <c r="AZ1030" s="2"/>
      <c r="BA1030" s="3"/>
      <c r="BB1030" s="3"/>
      <c r="BC1030" s="3"/>
      <c r="BD1030" s="3"/>
    </row>
    <row r="1031" spans="1:56" x14ac:dyDescent="0.2">
      <c r="A1031" s="69" t="s">
        <v>2850</v>
      </c>
      <c r="B1031" s="70"/>
      <c r="C1031" s="70"/>
      <c r="D1031" s="71"/>
      <c r="E1031" s="108"/>
      <c r="F1031" s="113" t="s">
        <v>7344</v>
      </c>
      <c r="G1031" s="109"/>
      <c r="H1031" s="74"/>
      <c r="I1031" s="75"/>
      <c r="J1031" s="110"/>
      <c r="K1031" s="74" t="s">
        <v>24255</v>
      </c>
      <c r="L1031" s="111"/>
      <c r="M1031" s="79"/>
      <c r="N1031" s="79"/>
      <c r="O1031" s="80"/>
      <c r="P1031" s="81"/>
      <c r="Q1031" s="81"/>
      <c r="R1031" s="91"/>
      <c r="S1031" s="91"/>
      <c r="T1031" s="91"/>
      <c r="U1031" s="91"/>
      <c r="V1031" s="52"/>
      <c r="W1031" s="52"/>
      <c r="X1031" s="52"/>
      <c r="Y1031" s="52"/>
      <c r="Z1031" s="51"/>
      <c r="AA1031" s="76"/>
      <c r="AB1031" s="76"/>
      <c r="AC1031" s="77"/>
      <c r="AD1031" s="84" t="s">
        <v>12942</v>
      </c>
      <c r="AE1031" s="84">
        <v>596</v>
      </c>
      <c r="AF1031" s="84">
        <v>589</v>
      </c>
      <c r="AG1031" s="84">
        <v>13183</v>
      </c>
      <c r="AH1031" s="84">
        <v>23144</v>
      </c>
      <c r="AI1031" s="84"/>
      <c r="AJ1031" s="84" t="s">
        <v>14930</v>
      </c>
      <c r="AK1031" s="84" t="s">
        <v>627</v>
      </c>
      <c r="AL1031" s="84"/>
      <c r="AM1031" s="84"/>
      <c r="AN1031" s="86">
        <v>40735.932268518518</v>
      </c>
      <c r="AO1031" s="84"/>
      <c r="AP1031" s="84" t="b">
        <v>1</v>
      </c>
      <c r="AQ1031" s="84" t="b">
        <v>0</v>
      </c>
      <c r="AR1031" s="84" t="b">
        <v>1</v>
      </c>
      <c r="AS1031" s="84" t="s">
        <v>290</v>
      </c>
      <c r="AT1031" s="84">
        <v>25</v>
      </c>
      <c r="AU1031" s="88" t="s">
        <v>674</v>
      </c>
      <c r="AV1031" s="84" t="b">
        <v>0</v>
      </c>
      <c r="AW1031" s="84" t="s">
        <v>745</v>
      </c>
      <c r="AX1031" s="88" t="s">
        <v>22093</v>
      </c>
      <c r="AY1031" s="84" t="s">
        <v>66</v>
      </c>
      <c r="AZ1031" s="2"/>
      <c r="BA1031" s="3"/>
      <c r="BB1031" s="3"/>
      <c r="BC1031" s="3"/>
      <c r="BD1031" s="3"/>
    </row>
    <row r="1032" spans="1:56" x14ac:dyDescent="0.2">
      <c r="A1032" s="69" t="s">
        <v>2851</v>
      </c>
      <c r="B1032" s="70"/>
      <c r="C1032" s="70"/>
      <c r="D1032" s="71"/>
      <c r="E1032" s="108"/>
      <c r="F1032" s="113" t="s">
        <v>7345</v>
      </c>
      <c r="G1032" s="109"/>
      <c r="H1032" s="74"/>
      <c r="I1032" s="75"/>
      <c r="J1032" s="110"/>
      <c r="K1032" s="74" t="s">
        <v>24256</v>
      </c>
      <c r="L1032" s="111"/>
      <c r="M1032" s="79"/>
      <c r="N1032" s="79"/>
      <c r="O1032" s="80"/>
      <c r="P1032" s="81"/>
      <c r="Q1032" s="81"/>
      <c r="R1032" s="91"/>
      <c r="S1032" s="91"/>
      <c r="T1032" s="91"/>
      <c r="U1032" s="91"/>
      <c r="V1032" s="52"/>
      <c r="W1032" s="52"/>
      <c r="X1032" s="52"/>
      <c r="Y1032" s="52"/>
      <c r="Z1032" s="51"/>
      <c r="AA1032" s="76"/>
      <c r="AB1032" s="76"/>
      <c r="AC1032" s="77"/>
      <c r="AD1032" s="84" t="s">
        <v>12943</v>
      </c>
      <c r="AE1032" s="84">
        <v>412</v>
      </c>
      <c r="AF1032" s="84">
        <v>440</v>
      </c>
      <c r="AG1032" s="84">
        <v>71352</v>
      </c>
      <c r="AH1032" s="84">
        <v>86509</v>
      </c>
      <c r="AI1032" s="84">
        <v>12600</v>
      </c>
      <c r="AJ1032" s="84" t="s">
        <v>14931</v>
      </c>
      <c r="AK1032" s="84" t="s">
        <v>16324</v>
      </c>
      <c r="AL1032" s="88" t="s">
        <v>17221</v>
      </c>
      <c r="AM1032" s="84" t="s">
        <v>1536</v>
      </c>
      <c r="AN1032" s="86">
        <v>39658.787581018521</v>
      </c>
      <c r="AO1032" s="88" t="s">
        <v>18603</v>
      </c>
      <c r="AP1032" s="84" t="b">
        <v>1</v>
      </c>
      <c r="AQ1032" s="84" t="b">
        <v>0</v>
      </c>
      <c r="AR1032" s="84" t="b">
        <v>0</v>
      </c>
      <c r="AS1032" s="84" t="s">
        <v>290</v>
      </c>
      <c r="AT1032" s="84">
        <v>25</v>
      </c>
      <c r="AU1032" s="88" t="s">
        <v>674</v>
      </c>
      <c r="AV1032" s="84" t="b">
        <v>0</v>
      </c>
      <c r="AW1032" s="84" t="s">
        <v>745</v>
      </c>
      <c r="AX1032" s="88" t="s">
        <v>22094</v>
      </c>
      <c r="AY1032" s="84" t="s">
        <v>66</v>
      </c>
      <c r="AZ1032" s="2"/>
      <c r="BA1032" s="3"/>
      <c r="BB1032" s="3"/>
      <c r="BC1032" s="3"/>
      <c r="BD1032" s="3"/>
    </row>
    <row r="1033" spans="1:56" x14ac:dyDescent="0.2">
      <c r="A1033" s="69" t="s">
        <v>2852</v>
      </c>
      <c r="B1033" s="70"/>
      <c r="C1033" s="70"/>
      <c r="D1033" s="71"/>
      <c r="E1033" s="108"/>
      <c r="F1033" s="113" t="s">
        <v>7346</v>
      </c>
      <c r="G1033" s="109"/>
      <c r="H1033" s="74"/>
      <c r="I1033" s="75"/>
      <c r="J1033" s="110"/>
      <c r="K1033" s="74" t="s">
        <v>24257</v>
      </c>
      <c r="L1033" s="111"/>
      <c r="M1033" s="79"/>
      <c r="N1033" s="79"/>
      <c r="O1033" s="80"/>
      <c r="P1033" s="81"/>
      <c r="Q1033" s="81"/>
      <c r="R1033" s="91"/>
      <c r="S1033" s="91"/>
      <c r="T1033" s="91"/>
      <c r="U1033" s="91"/>
      <c r="V1033" s="52"/>
      <c r="W1033" s="52"/>
      <c r="X1033" s="52"/>
      <c r="Y1033" s="52"/>
      <c r="Z1033" s="51"/>
      <c r="AA1033" s="76"/>
      <c r="AB1033" s="76"/>
      <c r="AC1033" s="77"/>
      <c r="AD1033" s="84" t="s">
        <v>12944</v>
      </c>
      <c r="AE1033" s="84">
        <v>294</v>
      </c>
      <c r="AF1033" s="84">
        <v>258</v>
      </c>
      <c r="AG1033" s="84">
        <v>5443</v>
      </c>
      <c r="AH1033" s="84">
        <v>11309</v>
      </c>
      <c r="AI1033" s="84"/>
      <c r="AJ1033" s="84" t="s">
        <v>14932</v>
      </c>
      <c r="AK1033" s="84"/>
      <c r="AL1033" s="84"/>
      <c r="AM1033" s="84"/>
      <c r="AN1033" s="86">
        <v>42764.862511574072</v>
      </c>
      <c r="AO1033" s="84"/>
      <c r="AP1033" s="84" t="b">
        <v>1</v>
      </c>
      <c r="AQ1033" s="84" t="b">
        <v>0</v>
      </c>
      <c r="AR1033" s="84" t="b">
        <v>0</v>
      </c>
      <c r="AS1033" s="84" t="s">
        <v>290</v>
      </c>
      <c r="AT1033" s="84">
        <v>3</v>
      </c>
      <c r="AU1033" s="84"/>
      <c r="AV1033" s="84" t="b">
        <v>0</v>
      </c>
      <c r="AW1033" s="84" t="s">
        <v>745</v>
      </c>
      <c r="AX1033" s="88" t="s">
        <v>22095</v>
      </c>
      <c r="AY1033" s="84" t="s">
        <v>66</v>
      </c>
      <c r="AZ1033" s="2"/>
      <c r="BA1033" s="3"/>
      <c r="BB1033" s="3"/>
      <c r="BC1033" s="3"/>
      <c r="BD1033" s="3"/>
    </row>
    <row r="1034" spans="1:56" x14ac:dyDescent="0.2">
      <c r="A1034" s="69" t="s">
        <v>3999</v>
      </c>
      <c r="B1034" s="70"/>
      <c r="C1034" s="70"/>
      <c r="D1034" s="71"/>
      <c r="E1034" s="108"/>
      <c r="F1034" s="113" t="s">
        <v>20665</v>
      </c>
      <c r="G1034" s="109"/>
      <c r="H1034" s="74"/>
      <c r="I1034" s="75"/>
      <c r="J1034" s="110"/>
      <c r="K1034" s="74" t="s">
        <v>24258</v>
      </c>
      <c r="L1034" s="111"/>
      <c r="M1034" s="79"/>
      <c r="N1034" s="79"/>
      <c r="O1034" s="80"/>
      <c r="P1034" s="81"/>
      <c r="Q1034" s="81"/>
      <c r="R1034" s="91"/>
      <c r="S1034" s="91"/>
      <c r="T1034" s="91"/>
      <c r="U1034" s="91"/>
      <c r="V1034" s="52"/>
      <c r="W1034" s="52"/>
      <c r="X1034" s="52"/>
      <c r="Y1034" s="52"/>
      <c r="Z1034" s="51"/>
      <c r="AA1034" s="76"/>
      <c r="AB1034" s="76"/>
      <c r="AC1034" s="77"/>
      <c r="AD1034" s="84" t="s">
        <v>1431</v>
      </c>
      <c r="AE1034" s="84">
        <v>339</v>
      </c>
      <c r="AF1034" s="84">
        <v>2289</v>
      </c>
      <c r="AG1034" s="84">
        <v>6641</v>
      </c>
      <c r="AH1034" s="84">
        <v>19</v>
      </c>
      <c r="AI1034" s="84">
        <v>-14400</v>
      </c>
      <c r="AJ1034" s="84" t="s">
        <v>14933</v>
      </c>
      <c r="AK1034" s="84" t="s">
        <v>1431</v>
      </c>
      <c r="AL1034" s="88" t="s">
        <v>17222</v>
      </c>
      <c r="AM1034" s="84" t="s">
        <v>608</v>
      </c>
      <c r="AN1034" s="86">
        <v>40400.930023148147</v>
      </c>
      <c r="AO1034" s="88" t="s">
        <v>18604</v>
      </c>
      <c r="AP1034" s="84" t="b">
        <v>0</v>
      </c>
      <c r="AQ1034" s="84" t="b">
        <v>0</v>
      </c>
      <c r="AR1034" s="84" t="b">
        <v>0</v>
      </c>
      <c r="AS1034" s="84" t="s">
        <v>290</v>
      </c>
      <c r="AT1034" s="84">
        <v>27</v>
      </c>
      <c r="AU1034" s="88" t="s">
        <v>19909</v>
      </c>
      <c r="AV1034" s="84" t="b">
        <v>0</v>
      </c>
      <c r="AW1034" s="84" t="s">
        <v>745</v>
      </c>
      <c r="AX1034" s="88" t="s">
        <v>22096</v>
      </c>
      <c r="AY1034" s="84" t="s">
        <v>65</v>
      </c>
      <c r="AZ1034" s="2"/>
      <c r="BA1034" s="3"/>
      <c r="BB1034" s="3"/>
      <c r="BC1034" s="3"/>
      <c r="BD1034" s="3"/>
    </row>
    <row r="1035" spans="1:56" x14ac:dyDescent="0.2">
      <c r="A1035" s="69" t="s">
        <v>4000</v>
      </c>
      <c r="B1035" s="70"/>
      <c r="C1035" s="70"/>
      <c r="D1035" s="71"/>
      <c r="E1035" s="108"/>
      <c r="F1035" s="113" t="s">
        <v>20666</v>
      </c>
      <c r="G1035" s="109"/>
      <c r="H1035" s="74"/>
      <c r="I1035" s="75"/>
      <c r="J1035" s="110"/>
      <c r="K1035" s="74" t="s">
        <v>24259</v>
      </c>
      <c r="L1035" s="111"/>
      <c r="M1035" s="79"/>
      <c r="N1035" s="79"/>
      <c r="O1035" s="80"/>
      <c r="P1035" s="81"/>
      <c r="Q1035" s="81"/>
      <c r="R1035" s="91"/>
      <c r="S1035" s="91"/>
      <c r="T1035" s="91"/>
      <c r="U1035" s="91"/>
      <c r="V1035" s="52"/>
      <c r="W1035" s="52"/>
      <c r="X1035" s="52"/>
      <c r="Y1035" s="52"/>
      <c r="Z1035" s="51"/>
      <c r="AA1035" s="76"/>
      <c r="AB1035" s="76"/>
      <c r="AC1035" s="77"/>
      <c r="AD1035" s="84" t="s">
        <v>12945</v>
      </c>
      <c r="AE1035" s="84">
        <v>781</v>
      </c>
      <c r="AF1035" s="84">
        <v>1321</v>
      </c>
      <c r="AG1035" s="84">
        <v>3162</v>
      </c>
      <c r="AH1035" s="84">
        <v>1116</v>
      </c>
      <c r="AI1035" s="84">
        <v>-28800</v>
      </c>
      <c r="AJ1035" s="84" t="s">
        <v>14934</v>
      </c>
      <c r="AK1035" s="84" t="s">
        <v>510</v>
      </c>
      <c r="AL1035" s="88" t="s">
        <v>17223</v>
      </c>
      <c r="AM1035" s="84" t="s">
        <v>602</v>
      </c>
      <c r="AN1035" s="86">
        <v>41549.603576388887</v>
      </c>
      <c r="AO1035" s="88" t="s">
        <v>18605</v>
      </c>
      <c r="AP1035" s="84" t="b">
        <v>0</v>
      </c>
      <c r="AQ1035" s="84" t="b">
        <v>0</v>
      </c>
      <c r="AR1035" s="84" t="b">
        <v>0</v>
      </c>
      <c r="AS1035" s="84" t="s">
        <v>290</v>
      </c>
      <c r="AT1035" s="84">
        <v>36</v>
      </c>
      <c r="AU1035" s="88" t="s">
        <v>674</v>
      </c>
      <c r="AV1035" s="84" t="b">
        <v>0</v>
      </c>
      <c r="AW1035" s="84" t="s">
        <v>745</v>
      </c>
      <c r="AX1035" s="88" t="s">
        <v>22097</v>
      </c>
      <c r="AY1035" s="84" t="s">
        <v>65</v>
      </c>
      <c r="AZ1035" s="2"/>
      <c r="BA1035" s="3"/>
      <c r="BB1035" s="3"/>
      <c r="BC1035" s="3"/>
      <c r="BD1035" s="3"/>
    </row>
    <row r="1036" spans="1:56" x14ac:dyDescent="0.2">
      <c r="A1036" s="69" t="s">
        <v>4001</v>
      </c>
      <c r="B1036" s="70"/>
      <c r="C1036" s="70"/>
      <c r="D1036" s="71"/>
      <c r="E1036" s="108"/>
      <c r="F1036" s="113" t="s">
        <v>20667</v>
      </c>
      <c r="G1036" s="109"/>
      <c r="H1036" s="74"/>
      <c r="I1036" s="75"/>
      <c r="J1036" s="110"/>
      <c r="K1036" s="74" t="s">
        <v>24260</v>
      </c>
      <c r="L1036" s="111"/>
      <c r="M1036" s="79"/>
      <c r="N1036" s="79"/>
      <c r="O1036" s="80"/>
      <c r="P1036" s="81"/>
      <c r="Q1036" s="81"/>
      <c r="R1036" s="91"/>
      <c r="S1036" s="91"/>
      <c r="T1036" s="91"/>
      <c r="U1036" s="91"/>
      <c r="V1036" s="52"/>
      <c r="W1036" s="52"/>
      <c r="X1036" s="52"/>
      <c r="Y1036" s="52"/>
      <c r="Z1036" s="51"/>
      <c r="AA1036" s="76"/>
      <c r="AB1036" s="76"/>
      <c r="AC1036" s="77"/>
      <c r="AD1036" s="84" t="s">
        <v>12946</v>
      </c>
      <c r="AE1036" s="84">
        <v>5530</v>
      </c>
      <c r="AF1036" s="84">
        <v>40499</v>
      </c>
      <c r="AG1036" s="84">
        <v>21700</v>
      </c>
      <c r="AH1036" s="84">
        <v>3334</v>
      </c>
      <c r="AI1036" s="84">
        <v>-18000</v>
      </c>
      <c r="AJ1036" s="84" t="s">
        <v>14935</v>
      </c>
      <c r="AK1036" s="84" t="s">
        <v>16325</v>
      </c>
      <c r="AL1036" s="88" t="s">
        <v>17224</v>
      </c>
      <c r="AM1036" s="84" t="s">
        <v>603</v>
      </c>
      <c r="AN1036" s="86">
        <v>39618.528483796297</v>
      </c>
      <c r="AO1036" s="88" t="s">
        <v>18606</v>
      </c>
      <c r="AP1036" s="84" t="b">
        <v>0</v>
      </c>
      <c r="AQ1036" s="84" t="b">
        <v>0</v>
      </c>
      <c r="AR1036" s="84" t="b">
        <v>1</v>
      </c>
      <c r="AS1036" s="84" t="s">
        <v>290</v>
      </c>
      <c r="AT1036" s="84">
        <v>1180</v>
      </c>
      <c r="AU1036" s="88" t="s">
        <v>19910</v>
      </c>
      <c r="AV1036" s="84" t="b">
        <v>1</v>
      </c>
      <c r="AW1036" s="84" t="s">
        <v>745</v>
      </c>
      <c r="AX1036" s="88" t="s">
        <v>22098</v>
      </c>
      <c r="AY1036" s="84" t="s">
        <v>65</v>
      </c>
      <c r="AZ1036" s="2"/>
      <c r="BA1036" s="3"/>
      <c r="BB1036" s="3"/>
      <c r="BC1036" s="3"/>
      <c r="BD1036" s="3"/>
    </row>
    <row r="1037" spans="1:56" x14ac:dyDescent="0.2">
      <c r="A1037" s="69" t="s">
        <v>4002</v>
      </c>
      <c r="B1037" s="70"/>
      <c r="C1037" s="70"/>
      <c r="D1037" s="71"/>
      <c r="E1037" s="108"/>
      <c r="F1037" s="113" t="s">
        <v>20668</v>
      </c>
      <c r="G1037" s="109"/>
      <c r="H1037" s="74"/>
      <c r="I1037" s="75"/>
      <c r="J1037" s="110"/>
      <c r="K1037" s="74" t="s">
        <v>24261</v>
      </c>
      <c r="L1037" s="111"/>
      <c r="M1037" s="79"/>
      <c r="N1037" s="79"/>
      <c r="O1037" s="80"/>
      <c r="P1037" s="81"/>
      <c r="Q1037" s="81"/>
      <c r="R1037" s="91"/>
      <c r="S1037" s="91"/>
      <c r="T1037" s="91"/>
      <c r="U1037" s="91"/>
      <c r="V1037" s="52"/>
      <c r="W1037" s="52"/>
      <c r="X1037" s="52"/>
      <c r="Y1037" s="52"/>
      <c r="Z1037" s="51"/>
      <c r="AA1037" s="76"/>
      <c r="AB1037" s="76"/>
      <c r="AC1037" s="77"/>
      <c r="AD1037" s="84" t="s">
        <v>12947</v>
      </c>
      <c r="AE1037" s="84">
        <v>951</v>
      </c>
      <c r="AF1037" s="84">
        <v>364354</v>
      </c>
      <c r="AG1037" s="84">
        <v>2512</v>
      </c>
      <c r="AH1037" s="84">
        <v>35</v>
      </c>
      <c r="AI1037" s="84">
        <v>-18000</v>
      </c>
      <c r="AJ1037" s="84" t="s">
        <v>14936</v>
      </c>
      <c r="AK1037" s="84" t="s">
        <v>1431</v>
      </c>
      <c r="AL1037" s="88" t="s">
        <v>17225</v>
      </c>
      <c r="AM1037" s="84" t="s">
        <v>603</v>
      </c>
      <c r="AN1037" s="86">
        <v>39842.789571759262</v>
      </c>
      <c r="AO1037" s="88" t="s">
        <v>18607</v>
      </c>
      <c r="AP1037" s="84" t="b">
        <v>0</v>
      </c>
      <c r="AQ1037" s="84" t="b">
        <v>0</v>
      </c>
      <c r="AR1037" s="84" t="b">
        <v>1</v>
      </c>
      <c r="AS1037" s="84" t="s">
        <v>290</v>
      </c>
      <c r="AT1037" s="84">
        <v>3662</v>
      </c>
      <c r="AU1037" s="88" t="s">
        <v>19911</v>
      </c>
      <c r="AV1037" s="84" t="b">
        <v>1</v>
      </c>
      <c r="AW1037" s="84" t="s">
        <v>745</v>
      </c>
      <c r="AX1037" s="88" t="s">
        <v>22099</v>
      </c>
      <c r="AY1037" s="84" t="s">
        <v>65</v>
      </c>
      <c r="AZ1037" s="2"/>
      <c r="BA1037" s="3"/>
      <c r="BB1037" s="3"/>
      <c r="BC1037" s="3"/>
      <c r="BD1037" s="3"/>
    </row>
    <row r="1038" spans="1:56" x14ac:dyDescent="0.2">
      <c r="A1038" s="69" t="s">
        <v>2853</v>
      </c>
      <c r="B1038" s="70"/>
      <c r="C1038" s="70"/>
      <c r="D1038" s="71"/>
      <c r="E1038" s="108"/>
      <c r="F1038" s="113" t="s">
        <v>7347</v>
      </c>
      <c r="G1038" s="109"/>
      <c r="H1038" s="74"/>
      <c r="I1038" s="75"/>
      <c r="J1038" s="110"/>
      <c r="K1038" s="74" t="s">
        <v>24262</v>
      </c>
      <c r="L1038" s="111"/>
      <c r="M1038" s="79"/>
      <c r="N1038" s="79"/>
      <c r="O1038" s="80"/>
      <c r="P1038" s="81"/>
      <c r="Q1038" s="81"/>
      <c r="R1038" s="91"/>
      <c r="S1038" s="91"/>
      <c r="T1038" s="91"/>
      <c r="U1038" s="91"/>
      <c r="V1038" s="52"/>
      <c r="W1038" s="52"/>
      <c r="X1038" s="52"/>
      <c r="Y1038" s="52"/>
      <c r="Z1038" s="51"/>
      <c r="AA1038" s="76"/>
      <c r="AB1038" s="76"/>
      <c r="AC1038" s="77"/>
      <c r="AD1038" s="84" t="s">
        <v>12948</v>
      </c>
      <c r="AE1038" s="84">
        <v>307</v>
      </c>
      <c r="AF1038" s="84">
        <v>114</v>
      </c>
      <c r="AG1038" s="84">
        <v>8968</v>
      </c>
      <c r="AH1038" s="84">
        <v>4687</v>
      </c>
      <c r="AI1038" s="84">
        <v>-21600</v>
      </c>
      <c r="AJ1038" s="84" t="s">
        <v>14937</v>
      </c>
      <c r="AK1038" s="84" t="s">
        <v>16326</v>
      </c>
      <c r="AL1038" s="84"/>
      <c r="AM1038" s="84" t="s">
        <v>601</v>
      </c>
      <c r="AN1038" s="86">
        <v>40869.671423611115</v>
      </c>
      <c r="AO1038" s="84"/>
      <c r="AP1038" s="84" t="b">
        <v>1</v>
      </c>
      <c r="AQ1038" s="84" t="b">
        <v>0</v>
      </c>
      <c r="AR1038" s="84" t="b">
        <v>0</v>
      </c>
      <c r="AS1038" s="84" t="s">
        <v>291</v>
      </c>
      <c r="AT1038" s="84">
        <v>2</v>
      </c>
      <c r="AU1038" s="88" t="s">
        <v>674</v>
      </c>
      <c r="AV1038" s="84" t="b">
        <v>0</v>
      </c>
      <c r="AW1038" s="84" t="s">
        <v>745</v>
      </c>
      <c r="AX1038" s="88" t="s">
        <v>22100</v>
      </c>
      <c r="AY1038" s="84" t="s">
        <v>66</v>
      </c>
      <c r="AZ1038" s="2"/>
      <c r="BA1038" s="3"/>
      <c r="BB1038" s="3"/>
      <c r="BC1038" s="3"/>
      <c r="BD1038" s="3"/>
    </row>
    <row r="1039" spans="1:56" x14ac:dyDescent="0.2">
      <c r="A1039" s="69" t="s">
        <v>2878</v>
      </c>
      <c r="B1039" s="70"/>
      <c r="C1039" s="70"/>
      <c r="D1039" s="71"/>
      <c r="E1039" s="108"/>
      <c r="F1039" s="113" t="s">
        <v>7363</v>
      </c>
      <c r="G1039" s="109"/>
      <c r="H1039" s="74"/>
      <c r="I1039" s="75"/>
      <c r="J1039" s="110"/>
      <c r="K1039" s="74" t="s">
        <v>24263</v>
      </c>
      <c r="L1039" s="111"/>
      <c r="M1039" s="79"/>
      <c r="N1039" s="79"/>
      <c r="O1039" s="80"/>
      <c r="P1039" s="81"/>
      <c r="Q1039" s="81"/>
      <c r="R1039" s="91"/>
      <c r="S1039" s="91"/>
      <c r="T1039" s="91"/>
      <c r="U1039" s="91"/>
      <c r="V1039" s="52"/>
      <c r="W1039" s="52"/>
      <c r="X1039" s="52"/>
      <c r="Y1039" s="52"/>
      <c r="Z1039" s="51"/>
      <c r="AA1039" s="76"/>
      <c r="AB1039" s="76"/>
      <c r="AC1039" s="77"/>
      <c r="AD1039" s="84" t="s">
        <v>12949</v>
      </c>
      <c r="AE1039" s="84">
        <v>1800</v>
      </c>
      <c r="AF1039" s="84">
        <v>109485</v>
      </c>
      <c r="AG1039" s="84">
        <v>254625</v>
      </c>
      <c r="AH1039" s="84">
        <v>1092</v>
      </c>
      <c r="AI1039" s="84">
        <v>-21600</v>
      </c>
      <c r="AJ1039" s="84" t="s">
        <v>14938</v>
      </c>
      <c r="AK1039" s="84" t="s">
        <v>1312</v>
      </c>
      <c r="AL1039" s="88" t="s">
        <v>17226</v>
      </c>
      <c r="AM1039" s="84" t="s">
        <v>604</v>
      </c>
      <c r="AN1039" s="86">
        <v>39979.701793981483</v>
      </c>
      <c r="AO1039" s="88" t="s">
        <v>18608</v>
      </c>
      <c r="AP1039" s="84" t="b">
        <v>0</v>
      </c>
      <c r="AQ1039" s="84" t="b">
        <v>0</v>
      </c>
      <c r="AR1039" s="84" t="b">
        <v>0</v>
      </c>
      <c r="AS1039" s="84" t="s">
        <v>291</v>
      </c>
      <c r="AT1039" s="84">
        <v>1687</v>
      </c>
      <c r="AU1039" s="88" t="s">
        <v>19912</v>
      </c>
      <c r="AV1039" s="84" t="b">
        <v>1</v>
      </c>
      <c r="AW1039" s="84" t="s">
        <v>745</v>
      </c>
      <c r="AX1039" s="88" t="s">
        <v>22101</v>
      </c>
      <c r="AY1039" s="84" t="s">
        <v>66</v>
      </c>
      <c r="AZ1039" s="2"/>
      <c r="BA1039" s="3"/>
      <c r="BB1039" s="3"/>
      <c r="BC1039" s="3"/>
      <c r="BD1039" s="3"/>
    </row>
    <row r="1040" spans="1:56" x14ac:dyDescent="0.2">
      <c r="A1040" s="69" t="s">
        <v>2854</v>
      </c>
      <c r="B1040" s="70"/>
      <c r="C1040" s="70"/>
      <c r="D1040" s="71"/>
      <c r="E1040" s="108"/>
      <c r="F1040" s="113" t="s">
        <v>7348</v>
      </c>
      <c r="G1040" s="109"/>
      <c r="H1040" s="74"/>
      <c r="I1040" s="75"/>
      <c r="J1040" s="110"/>
      <c r="K1040" s="74" t="s">
        <v>24264</v>
      </c>
      <c r="L1040" s="111"/>
      <c r="M1040" s="79"/>
      <c r="N1040" s="79"/>
      <c r="O1040" s="80"/>
      <c r="P1040" s="81"/>
      <c r="Q1040" s="81"/>
      <c r="R1040" s="91"/>
      <c r="S1040" s="91"/>
      <c r="T1040" s="91"/>
      <c r="U1040" s="91"/>
      <c r="V1040" s="52"/>
      <c r="W1040" s="52"/>
      <c r="X1040" s="52"/>
      <c r="Y1040" s="52"/>
      <c r="Z1040" s="51"/>
      <c r="AA1040" s="76"/>
      <c r="AB1040" s="76"/>
      <c r="AC1040" s="77"/>
      <c r="AD1040" s="84" t="s">
        <v>12950</v>
      </c>
      <c r="AE1040" s="84">
        <v>2611</v>
      </c>
      <c r="AF1040" s="84">
        <v>566</v>
      </c>
      <c r="AG1040" s="84">
        <v>19314</v>
      </c>
      <c r="AH1040" s="84">
        <v>5903</v>
      </c>
      <c r="AI1040" s="84">
        <v>3600</v>
      </c>
      <c r="AJ1040" s="84" t="s">
        <v>14939</v>
      </c>
      <c r="AK1040" s="84" t="s">
        <v>1548</v>
      </c>
      <c r="AL1040" s="88" t="s">
        <v>17227</v>
      </c>
      <c r="AM1040" s="84" t="s">
        <v>1548</v>
      </c>
      <c r="AN1040" s="86">
        <v>39936.376666666663</v>
      </c>
      <c r="AO1040" s="88" t="s">
        <v>18609</v>
      </c>
      <c r="AP1040" s="84" t="b">
        <v>0</v>
      </c>
      <c r="AQ1040" s="84" t="b">
        <v>0</v>
      </c>
      <c r="AR1040" s="84" t="b">
        <v>1</v>
      </c>
      <c r="AS1040" s="84" t="s">
        <v>290</v>
      </c>
      <c r="AT1040" s="84">
        <v>31</v>
      </c>
      <c r="AU1040" s="88" t="s">
        <v>19913</v>
      </c>
      <c r="AV1040" s="84" t="b">
        <v>0</v>
      </c>
      <c r="AW1040" s="84" t="s">
        <v>745</v>
      </c>
      <c r="AX1040" s="88" t="s">
        <v>22102</v>
      </c>
      <c r="AY1040" s="84" t="s">
        <v>66</v>
      </c>
      <c r="AZ1040" s="2"/>
      <c r="BA1040" s="3"/>
      <c r="BB1040" s="3"/>
      <c r="BC1040" s="3"/>
      <c r="BD1040" s="3"/>
    </row>
    <row r="1041" spans="1:56" x14ac:dyDescent="0.2">
      <c r="A1041" s="69" t="s">
        <v>2855</v>
      </c>
      <c r="B1041" s="70"/>
      <c r="C1041" s="70"/>
      <c r="D1041" s="71"/>
      <c r="E1041" s="108"/>
      <c r="F1041" s="113" t="s">
        <v>7349</v>
      </c>
      <c r="G1041" s="109"/>
      <c r="H1041" s="74"/>
      <c r="I1041" s="75"/>
      <c r="J1041" s="110"/>
      <c r="K1041" s="74" t="s">
        <v>24265</v>
      </c>
      <c r="L1041" s="111"/>
      <c r="M1041" s="79"/>
      <c r="N1041" s="79"/>
      <c r="O1041" s="80"/>
      <c r="P1041" s="81"/>
      <c r="Q1041" s="81"/>
      <c r="R1041" s="91"/>
      <c r="S1041" s="91"/>
      <c r="T1041" s="91"/>
      <c r="U1041" s="91"/>
      <c r="V1041" s="52"/>
      <c r="W1041" s="52"/>
      <c r="X1041" s="52"/>
      <c r="Y1041" s="52"/>
      <c r="Z1041" s="51"/>
      <c r="AA1041" s="76"/>
      <c r="AB1041" s="76"/>
      <c r="AC1041" s="77"/>
      <c r="AD1041" s="84" t="s">
        <v>12951</v>
      </c>
      <c r="AE1041" s="84">
        <v>1468</v>
      </c>
      <c r="AF1041" s="84">
        <v>569</v>
      </c>
      <c r="AG1041" s="84">
        <v>92706</v>
      </c>
      <c r="AH1041" s="84">
        <v>2120</v>
      </c>
      <c r="AI1041" s="84"/>
      <c r="AJ1041" s="84" t="s">
        <v>14940</v>
      </c>
      <c r="AK1041" s="84" t="s">
        <v>16327</v>
      </c>
      <c r="AL1041" s="88" t="s">
        <v>17228</v>
      </c>
      <c r="AM1041" s="84"/>
      <c r="AN1041" s="86">
        <v>41475.893576388888</v>
      </c>
      <c r="AO1041" s="88" t="s">
        <v>18610</v>
      </c>
      <c r="AP1041" s="84" t="b">
        <v>1</v>
      </c>
      <c r="AQ1041" s="84" t="b">
        <v>0</v>
      </c>
      <c r="AR1041" s="84" t="b">
        <v>0</v>
      </c>
      <c r="AS1041" s="84" t="s">
        <v>290</v>
      </c>
      <c r="AT1041" s="84">
        <v>96</v>
      </c>
      <c r="AU1041" s="88" t="s">
        <v>674</v>
      </c>
      <c r="AV1041" s="84" t="b">
        <v>0</v>
      </c>
      <c r="AW1041" s="84" t="s">
        <v>745</v>
      </c>
      <c r="AX1041" s="88" t="s">
        <v>22103</v>
      </c>
      <c r="AY1041" s="84" t="s">
        <v>66</v>
      </c>
      <c r="AZ1041" s="2"/>
      <c r="BA1041" s="3"/>
      <c r="BB1041" s="3"/>
      <c r="BC1041" s="3"/>
      <c r="BD1041" s="3"/>
    </row>
    <row r="1042" spans="1:56" x14ac:dyDescent="0.2">
      <c r="A1042" s="69" t="s">
        <v>2894</v>
      </c>
      <c r="B1042" s="70"/>
      <c r="C1042" s="70"/>
      <c r="D1042" s="71"/>
      <c r="E1042" s="108"/>
      <c r="F1042" s="113" t="s">
        <v>20669</v>
      </c>
      <c r="G1042" s="109"/>
      <c r="H1042" s="74"/>
      <c r="I1042" s="75"/>
      <c r="J1042" s="110"/>
      <c r="K1042" s="74" t="s">
        <v>24266</v>
      </c>
      <c r="L1042" s="111"/>
      <c r="M1042" s="79"/>
      <c r="N1042" s="79"/>
      <c r="O1042" s="80"/>
      <c r="P1042" s="81"/>
      <c r="Q1042" s="81"/>
      <c r="R1042" s="91"/>
      <c r="S1042" s="91"/>
      <c r="T1042" s="91"/>
      <c r="U1042" s="91"/>
      <c r="V1042" s="52"/>
      <c r="W1042" s="52"/>
      <c r="X1042" s="52"/>
      <c r="Y1042" s="52"/>
      <c r="Z1042" s="51"/>
      <c r="AA1042" s="76"/>
      <c r="AB1042" s="76"/>
      <c r="AC1042" s="77"/>
      <c r="AD1042" s="84" t="s">
        <v>12952</v>
      </c>
      <c r="AE1042" s="84">
        <v>1133</v>
      </c>
      <c r="AF1042" s="84">
        <v>190237</v>
      </c>
      <c r="AG1042" s="84">
        <v>85305</v>
      </c>
      <c r="AH1042" s="84">
        <v>13827</v>
      </c>
      <c r="AI1042" s="84">
        <v>-18000</v>
      </c>
      <c r="AJ1042" s="84"/>
      <c r="AK1042" s="84" t="s">
        <v>507</v>
      </c>
      <c r="AL1042" s="88" t="s">
        <v>17229</v>
      </c>
      <c r="AM1042" s="84" t="s">
        <v>603</v>
      </c>
      <c r="AN1042" s="86">
        <v>40302.055335648147</v>
      </c>
      <c r="AO1042" s="88" t="s">
        <v>18611</v>
      </c>
      <c r="AP1042" s="84" t="b">
        <v>0</v>
      </c>
      <c r="AQ1042" s="84" t="b">
        <v>0</v>
      </c>
      <c r="AR1042" s="84" t="b">
        <v>1</v>
      </c>
      <c r="AS1042" s="84" t="s">
        <v>290</v>
      </c>
      <c r="AT1042" s="84">
        <v>4053</v>
      </c>
      <c r="AU1042" s="88" t="s">
        <v>19914</v>
      </c>
      <c r="AV1042" s="84" t="b">
        <v>1</v>
      </c>
      <c r="AW1042" s="84" t="s">
        <v>745</v>
      </c>
      <c r="AX1042" s="88" t="s">
        <v>22104</v>
      </c>
      <c r="AY1042" s="84" t="s">
        <v>66</v>
      </c>
      <c r="AZ1042" s="2"/>
      <c r="BA1042" s="3"/>
      <c r="BB1042" s="3"/>
      <c r="BC1042" s="3"/>
      <c r="BD1042" s="3"/>
    </row>
    <row r="1043" spans="1:56" x14ac:dyDescent="0.2">
      <c r="A1043" s="69" t="s">
        <v>2856</v>
      </c>
      <c r="B1043" s="70"/>
      <c r="C1043" s="70"/>
      <c r="D1043" s="71"/>
      <c r="E1043" s="108"/>
      <c r="F1043" s="113" t="s">
        <v>7350</v>
      </c>
      <c r="G1043" s="109"/>
      <c r="H1043" s="74"/>
      <c r="I1043" s="75"/>
      <c r="J1043" s="110"/>
      <c r="K1043" s="74" t="s">
        <v>24267</v>
      </c>
      <c r="L1043" s="111"/>
      <c r="M1043" s="79"/>
      <c r="N1043" s="79"/>
      <c r="O1043" s="80"/>
      <c r="P1043" s="81"/>
      <c r="Q1043" s="81"/>
      <c r="R1043" s="91"/>
      <c r="S1043" s="91"/>
      <c r="T1043" s="91"/>
      <c r="U1043" s="91"/>
      <c r="V1043" s="52"/>
      <c r="W1043" s="52"/>
      <c r="X1043" s="52"/>
      <c r="Y1043" s="52"/>
      <c r="Z1043" s="51"/>
      <c r="AA1043" s="76"/>
      <c r="AB1043" s="76"/>
      <c r="AC1043" s="77"/>
      <c r="AD1043" s="84" t="s">
        <v>12953</v>
      </c>
      <c r="AE1043" s="84">
        <v>1336</v>
      </c>
      <c r="AF1043" s="84">
        <v>5354</v>
      </c>
      <c r="AG1043" s="84">
        <v>9743</v>
      </c>
      <c r="AH1043" s="84">
        <v>514</v>
      </c>
      <c r="AI1043" s="84">
        <v>-28800</v>
      </c>
      <c r="AJ1043" s="84" t="s">
        <v>14941</v>
      </c>
      <c r="AK1043" s="84" t="s">
        <v>16328</v>
      </c>
      <c r="AL1043" s="88" t="s">
        <v>17230</v>
      </c>
      <c r="AM1043" s="84" t="s">
        <v>612</v>
      </c>
      <c r="AN1043" s="86">
        <v>39401.774525462963</v>
      </c>
      <c r="AO1043" s="88" t="s">
        <v>18612</v>
      </c>
      <c r="AP1043" s="84" t="b">
        <v>0</v>
      </c>
      <c r="AQ1043" s="84" t="b">
        <v>0</v>
      </c>
      <c r="AR1043" s="84" t="b">
        <v>1</v>
      </c>
      <c r="AS1043" s="84" t="s">
        <v>290</v>
      </c>
      <c r="AT1043" s="84">
        <v>340</v>
      </c>
      <c r="AU1043" s="88" t="s">
        <v>19915</v>
      </c>
      <c r="AV1043" s="84" t="b">
        <v>0</v>
      </c>
      <c r="AW1043" s="84" t="s">
        <v>745</v>
      </c>
      <c r="AX1043" s="88" t="s">
        <v>22105</v>
      </c>
      <c r="AY1043" s="84" t="s">
        <v>66</v>
      </c>
      <c r="AZ1043" s="2"/>
      <c r="BA1043" s="3"/>
      <c r="BB1043" s="3"/>
      <c r="BC1043" s="3"/>
      <c r="BD1043" s="3"/>
    </row>
    <row r="1044" spans="1:56" x14ac:dyDescent="0.2">
      <c r="A1044" s="69" t="s">
        <v>2857</v>
      </c>
      <c r="B1044" s="70"/>
      <c r="C1044" s="70"/>
      <c r="D1044" s="71"/>
      <c r="E1044" s="108"/>
      <c r="F1044" s="113" t="s">
        <v>20670</v>
      </c>
      <c r="G1044" s="109"/>
      <c r="H1044" s="74"/>
      <c r="I1044" s="75"/>
      <c r="J1044" s="110"/>
      <c r="K1044" s="74" t="s">
        <v>24268</v>
      </c>
      <c r="L1044" s="111"/>
      <c r="M1044" s="79"/>
      <c r="N1044" s="79"/>
      <c r="O1044" s="80"/>
      <c r="P1044" s="81"/>
      <c r="Q1044" s="81"/>
      <c r="R1044" s="91"/>
      <c r="S1044" s="91"/>
      <c r="T1044" s="91"/>
      <c r="U1044" s="91"/>
      <c r="V1044" s="52"/>
      <c r="W1044" s="52"/>
      <c r="X1044" s="52"/>
      <c r="Y1044" s="52"/>
      <c r="Z1044" s="51"/>
      <c r="AA1044" s="76"/>
      <c r="AB1044" s="76"/>
      <c r="AC1044" s="77"/>
      <c r="AD1044" s="84" t="s">
        <v>12954</v>
      </c>
      <c r="AE1044" s="84">
        <v>897</v>
      </c>
      <c r="AF1044" s="84">
        <v>24536</v>
      </c>
      <c r="AG1044" s="84">
        <v>26148</v>
      </c>
      <c r="AH1044" s="84">
        <v>19761</v>
      </c>
      <c r="AI1044" s="84">
        <v>-25200</v>
      </c>
      <c r="AJ1044" s="84" t="s">
        <v>14942</v>
      </c>
      <c r="AK1044" s="84" t="s">
        <v>2039</v>
      </c>
      <c r="AL1044" s="88" t="s">
        <v>17231</v>
      </c>
      <c r="AM1044" s="84" t="s">
        <v>542</v>
      </c>
      <c r="AN1044" s="86">
        <v>40597.34847222222</v>
      </c>
      <c r="AO1044" s="88" t="s">
        <v>18613</v>
      </c>
      <c r="AP1044" s="84" t="b">
        <v>0</v>
      </c>
      <c r="AQ1044" s="84" t="b">
        <v>0</v>
      </c>
      <c r="AR1044" s="84" t="b">
        <v>1</v>
      </c>
      <c r="AS1044" s="84" t="s">
        <v>290</v>
      </c>
      <c r="AT1044" s="84">
        <v>74</v>
      </c>
      <c r="AU1044" s="88" t="s">
        <v>19916</v>
      </c>
      <c r="AV1044" s="84" t="b">
        <v>0</v>
      </c>
      <c r="AW1044" s="84" t="s">
        <v>745</v>
      </c>
      <c r="AX1044" s="88" t="s">
        <v>22106</v>
      </c>
      <c r="AY1044" s="84" t="s">
        <v>66</v>
      </c>
      <c r="AZ1044" s="2"/>
      <c r="BA1044" s="3"/>
      <c r="BB1044" s="3"/>
      <c r="BC1044" s="3"/>
      <c r="BD1044" s="3"/>
    </row>
    <row r="1045" spans="1:56" x14ac:dyDescent="0.2">
      <c r="A1045" s="69" t="s">
        <v>2858</v>
      </c>
      <c r="B1045" s="70"/>
      <c r="C1045" s="70"/>
      <c r="D1045" s="71"/>
      <c r="E1045" s="108"/>
      <c r="F1045" s="113" t="s">
        <v>7351</v>
      </c>
      <c r="G1045" s="109"/>
      <c r="H1045" s="74"/>
      <c r="I1045" s="75"/>
      <c r="J1045" s="110"/>
      <c r="K1045" s="74" t="s">
        <v>24269</v>
      </c>
      <c r="L1045" s="111"/>
      <c r="M1045" s="79"/>
      <c r="N1045" s="79"/>
      <c r="O1045" s="80"/>
      <c r="P1045" s="81"/>
      <c r="Q1045" s="81"/>
      <c r="R1045" s="91"/>
      <c r="S1045" s="91"/>
      <c r="T1045" s="91"/>
      <c r="U1045" s="91"/>
      <c r="V1045" s="52"/>
      <c r="W1045" s="52"/>
      <c r="X1045" s="52"/>
      <c r="Y1045" s="52"/>
      <c r="Z1045" s="51"/>
      <c r="AA1045" s="76"/>
      <c r="AB1045" s="76"/>
      <c r="AC1045" s="77"/>
      <c r="AD1045" s="84" t="s">
        <v>12955</v>
      </c>
      <c r="AE1045" s="84">
        <v>2647</v>
      </c>
      <c r="AF1045" s="84">
        <v>1991</v>
      </c>
      <c r="AG1045" s="84">
        <v>53879</v>
      </c>
      <c r="AH1045" s="84">
        <v>76458</v>
      </c>
      <c r="AI1045" s="84"/>
      <c r="AJ1045" s="84" t="s">
        <v>14943</v>
      </c>
      <c r="AK1045" s="84" t="s">
        <v>1550</v>
      </c>
      <c r="AL1045" s="84"/>
      <c r="AM1045" s="84"/>
      <c r="AN1045" s="86">
        <v>40437.546099537038</v>
      </c>
      <c r="AO1045" s="88" t="s">
        <v>18614</v>
      </c>
      <c r="AP1045" s="84" t="b">
        <v>0</v>
      </c>
      <c r="AQ1045" s="84" t="b">
        <v>0</v>
      </c>
      <c r="AR1045" s="84" t="b">
        <v>1</v>
      </c>
      <c r="AS1045" s="84" t="s">
        <v>2154</v>
      </c>
      <c r="AT1045" s="84">
        <v>5</v>
      </c>
      <c r="AU1045" s="88" t="s">
        <v>689</v>
      </c>
      <c r="AV1045" s="84" t="b">
        <v>0</v>
      </c>
      <c r="AW1045" s="84" t="s">
        <v>745</v>
      </c>
      <c r="AX1045" s="88" t="s">
        <v>22107</v>
      </c>
      <c r="AY1045" s="84" t="s">
        <v>66</v>
      </c>
      <c r="AZ1045" s="2"/>
      <c r="BA1045" s="3"/>
      <c r="BB1045" s="3"/>
      <c r="BC1045" s="3"/>
      <c r="BD1045" s="3"/>
    </row>
    <row r="1046" spans="1:56" x14ac:dyDescent="0.2">
      <c r="A1046" s="69" t="s">
        <v>2859</v>
      </c>
      <c r="B1046" s="70"/>
      <c r="C1046" s="70"/>
      <c r="D1046" s="71"/>
      <c r="E1046" s="108"/>
      <c r="F1046" s="113" t="s">
        <v>275</v>
      </c>
      <c r="G1046" s="109"/>
      <c r="H1046" s="74"/>
      <c r="I1046" s="75"/>
      <c r="J1046" s="110"/>
      <c r="K1046" s="74" t="s">
        <v>24270</v>
      </c>
      <c r="L1046" s="111"/>
      <c r="M1046" s="79"/>
      <c r="N1046" s="79"/>
      <c r="O1046" s="80"/>
      <c r="P1046" s="81"/>
      <c r="Q1046" s="81"/>
      <c r="R1046" s="91"/>
      <c r="S1046" s="91"/>
      <c r="T1046" s="91"/>
      <c r="U1046" s="91"/>
      <c r="V1046" s="52"/>
      <c r="W1046" s="52"/>
      <c r="X1046" s="52"/>
      <c r="Y1046" s="52"/>
      <c r="Z1046" s="51"/>
      <c r="AA1046" s="76"/>
      <c r="AB1046" s="76"/>
      <c r="AC1046" s="77"/>
      <c r="AD1046" s="84" t="s">
        <v>12956</v>
      </c>
      <c r="AE1046" s="84">
        <v>93</v>
      </c>
      <c r="AF1046" s="84">
        <v>60</v>
      </c>
      <c r="AG1046" s="84">
        <v>4091</v>
      </c>
      <c r="AH1046" s="84">
        <v>3438</v>
      </c>
      <c r="AI1046" s="84"/>
      <c r="AJ1046" s="84"/>
      <c r="AK1046" s="84" t="s">
        <v>16329</v>
      </c>
      <c r="AL1046" s="84"/>
      <c r="AM1046" s="84"/>
      <c r="AN1046" s="86">
        <v>43060.1874537037</v>
      </c>
      <c r="AO1046" s="88" t="s">
        <v>18615</v>
      </c>
      <c r="AP1046" s="84" t="b">
        <v>1</v>
      </c>
      <c r="AQ1046" s="84" t="b">
        <v>1</v>
      </c>
      <c r="AR1046" s="84" t="b">
        <v>0</v>
      </c>
      <c r="AS1046" s="84" t="s">
        <v>290</v>
      </c>
      <c r="AT1046" s="84">
        <v>0</v>
      </c>
      <c r="AU1046" s="84"/>
      <c r="AV1046" s="84" t="b">
        <v>0</v>
      </c>
      <c r="AW1046" s="84" t="s">
        <v>745</v>
      </c>
      <c r="AX1046" s="88" t="s">
        <v>22108</v>
      </c>
      <c r="AY1046" s="84" t="s">
        <v>66</v>
      </c>
      <c r="AZ1046" s="2"/>
      <c r="BA1046" s="3"/>
      <c r="BB1046" s="3"/>
      <c r="BC1046" s="3"/>
      <c r="BD1046" s="3"/>
    </row>
    <row r="1047" spans="1:56" x14ac:dyDescent="0.2">
      <c r="A1047" s="69" t="s">
        <v>2860</v>
      </c>
      <c r="B1047" s="70"/>
      <c r="C1047" s="70"/>
      <c r="D1047" s="71"/>
      <c r="E1047" s="108"/>
      <c r="F1047" s="113" t="s">
        <v>20671</v>
      </c>
      <c r="G1047" s="109"/>
      <c r="H1047" s="74"/>
      <c r="I1047" s="75"/>
      <c r="J1047" s="110"/>
      <c r="K1047" s="74" t="s">
        <v>24271</v>
      </c>
      <c r="L1047" s="111"/>
      <c r="M1047" s="79"/>
      <c r="N1047" s="79"/>
      <c r="O1047" s="80"/>
      <c r="P1047" s="81"/>
      <c r="Q1047" s="81"/>
      <c r="R1047" s="91"/>
      <c r="S1047" s="91"/>
      <c r="T1047" s="91"/>
      <c r="U1047" s="91"/>
      <c r="V1047" s="52"/>
      <c r="W1047" s="52"/>
      <c r="X1047" s="52"/>
      <c r="Y1047" s="52"/>
      <c r="Z1047" s="51"/>
      <c r="AA1047" s="76"/>
      <c r="AB1047" s="76"/>
      <c r="AC1047" s="77"/>
      <c r="AD1047" s="84" t="s">
        <v>12957</v>
      </c>
      <c r="AE1047" s="84">
        <v>820</v>
      </c>
      <c r="AF1047" s="84">
        <v>457293</v>
      </c>
      <c r="AG1047" s="84">
        <v>120623</v>
      </c>
      <c r="AH1047" s="84">
        <v>2659</v>
      </c>
      <c r="AI1047" s="84">
        <v>-28800</v>
      </c>
      <c r="AJ1047" s="84" t="s">
        <v>14944</v>
      </c>
      <c r="AK1047" s="84" t="s">
        <v>1047</v>
      </c>
      <c r="AL1047" s="88" t="s">
        <v>17232</v>
      </c>
      <c r="AM1047" s="84" t="s">
        <v>602</v>
      </c>
      <c r="AN1047" s="86">
        <v>39932.955312500002</v>
      </c>
      <c r="AO1047" s="88" t="s">
        <v>18616</v>
      </c>
      <c r="AP1047" s="84" t="b">
        <v>0</v>
      </c>
      <c r="AQ1047" s="84" t="b">
        <v>0</v>
      </c>
      <c r="AR1047" s="84" t="b">
        <v>1</v>
      </c>
      <c r="AS1047" s="84" t="s">
        <v>290</v>
      </c>
      <c r="AT1047" s="84">
        <v>6363</v>
      </c>
      <c r="AU1047" s="88" t="s">
        <v>675</v>
      </c>
      <c r="AV1047" s="84" t="b">
        <v>1</v>
      </c>
      <c r="AW1047" s="84" t="s">
        <v>745</v>
      </c>
      <c r="AX1047" s="88" t="s">
        <v>22109</v>
      </c>
      <c r="AY1047" s="84" t="s">
        <v>66</v>
      </c>
      <c r="AZ1047" s="2"/>
      <c r="BA1047" s="3"/>
      <c r="BB1047" s="3"/>
      <c r="BC1047" s="3"/>
      <c r="BD1047" s="3"/>
    </row>
    <row r="1048" spans="1:56" x14ac:dyDescent="0.2">
      <c r="A1048" s="69" t="s">
        <v>2861</v>
      </c>
      <c r="B1048" s="70"/>
      <c r="C1048" s="70"/>
      <c r="D1048" s="71"/>
      <c r="E1048" s="108"/>
      <c r="F1048" s="113" t="s">
        <v>20672</v>
      </c>
      <c r="G1048" s="109"/>
      <c r="H1048" s="74"/>
      <c r="I1048" s="75"/>
      <c r="J1048" s="110"/>
      <c r="K1048" s="74" t="s">
        <v>24272</v>
      </c>
      <c r="L1048" s="111"/>
      <c r="M1048" s="79"/>
      <c r="N1048" s="79"/>
      <c r="O1048" s="80"/>
      <c r="P1048" s="81"/>
      <c r="Q1048" s="81"/>
      <c r="R1048" s="91"/>
      <c r="S1048" s="91"/>
      <c r="T1048" s="91"/>
      <c r="U1048" s="91"/>
      <c r="V1048" s="52"/>
      <c r="W1048" s="52"/>
      <c r="X1048" s="52"/>
      <c r="Y1048" s="52"/>
      <c r="Z1048" s="51"/>
      <c r="AA1048" s="76"/>
      <c r="AB1048" s="76"/>
      <c r="AC1048" s="77"/>
      <c r="AD1048" s="84" t="s">
        <v>12958</v>
      </c>
      <c r="AE1048" s="84">
        <v>833</v>
      </c>
      <c r="AF1048" s="84">
        <v>2227</v>
      </c>
      <c r="AG1048" s="84">
        <v>14760</v>
      </c>
      <c r="AH1048" s="84">
        <v>1993</v>
      </c>
      <c r="AI1048" s="84">
        <v>-18000</v>
      </c>
      <c r="AJ1048" s="84" t="s">
        <v>14945</v>
      </c>
      <c r="AK1048" s="84" t="s">
        <v>529</v>
      </c>
      <c r="AL1048" s="88" t="s">
        <v>17233</v>
      </c>
      <c r="AM1048" s="84" t="s">
        <v>607</v>
      </c>
      <c r="AN1048" s="86">
        <v>40381.560891203706</v>
      </c>
      <c r="AO1048" s="88" t="s">
        <v>18617</v>
      </c>
      <c r="AP1048" s="84" t="b">
        <v>0</v>
      </c>
      <c r="AQ1048" s="84" t="b">
        <v>0</v>
      </c>
      <c r="AR1048" s="84" t="b">
        <v>0</v>
      </c>
      <c r="AS1048" s="84" t="s">
        <v>290</v>
      </c>
      <c r="AT1048" s="84">
        <v>113</v>
      </c>
      <c r="AU1048" s="88" t="s">
        <v>19917</v>
      </c>
      <c r="AV1048" s="84" t="b">
        <v>0</v>
      </c>
      <c r="AW1048" s="84" t="s">
        <v>745</v>
      </c>
      <c r="AX1048" s="88" t="s">
        <v>22110</v>
      </c>
      <c r="AY1048" s="84" t="s">
        <v>66</v>
      </c>
      <c r="AZ1048" s="2"/>
      <c r="BA1048" s="3"/>
      <c r="BB1048" s="3"/>
      <c r="BC1048" s="3"/>
      <c r="BD1048" s="3"/>
    </row>
    <row r="1049" spans="1:56" x14ac:dyDescent="0.2">
      <c r="A1049" s="69" t="s">
        <v>4003</v>
      </c>
      <c r="B1049" s="70"/>
      <c r="C1049" s="70"/>
      <c r="D1049" s="71"/>
      <c r="E1049" s="108"/>
      <c r="F1049" s="113" t="s">
        <v>20673</v>
      </c>
      <c r="G1049" s="109"/>
      <c r="H1049" s="74"/>
      <c r="I1049" s="75"/>
      <c r="J1049" s="110"/>
      <c r="K1049" s="74" t="s">
        <v>24273</v>
      </c>
      <c r="L1049" s="111"/>
      <c r="M1049" s="79"/>
      <c r="N1049" s="79"/>
      <c r="O1049" s="80"/>
      <c r="P1049" s="81"/>
      <c r="Q1049" s="81"/>
      <c r="R1049" s="91"/>
      <c r="S1049" s="91"/>
      <c r="T1049" s="91"/>
      <c r="U1049" s="91"/>
      <c r="V1049" s="52"/>
      <c r="W1049" s="52"/>
      <c r="X1049" s="52"/>
      <c r="Y1049" s="52"/>
      <c r="Z1049" s="51"/>
      <c r="AA1049" s="76"/>
      <c r="AB1049" s="76"/>
      <c r="AC1049" s="77"/>
      <c r="AD1049" s="84" t="s">
        <v>12959</v>
      </c>
      <c r="AE1049" s="84">
        <v>1307</v>
      </c>
      <c r="AF1049" s="84">
        <v>16949</v>
      </c>
      <c r="AG1049" s="84">
        <v>18799</v>
      </c>
      <c r="AH1049" s="84">
        <v>5172</v>
      </c>
      <c r="AI1049" s="84">
        <v>-18000</v>
      </c>
      <c r="AJ1049" s="84" t="s">
        <v>14946</v>
      </c>
      <c r="AK1049" s="84" t="s">
        <v>311</v>
      </c>
      <c r="AL1049" s="88" t="s">
        <v>17234</v>
      </c>
      <c r="AM1049" s="84" t="s">
        <v>603</v>
      </c>
      <c r="AN1049" s="86">
        <v>40032.829965277779</v>
      </c>
      <c r="AO1049" s="88" t="s">
        <v>18618</v>
      </c>
      <c r="AP1049" s="84" t="b">
        <v>0</v>
      </c>
      <c r="AQ1049" s="84" t="b">
        <v>0</v>
      </c>
      <c r="AR1049" s="84" t="b">
        <v>1</v>
      </c>
      <c r="AS1049" s="84" t="s">
        <v>290</v>
      </c>
      <c r="AT1049" s="84">
        <v>378</v>
      </c>
      <c r="AU1049" s="88" t="s">
        <v>19918</v>
      </c>
      <c r="AV1049" s="84" t="b">
        <v>1</v>
      </c>
      <c r="AW1049" s="84" t="s">
        <v>745</v>
      </c>
      <c r="AX1049" s="88" t="s">
        <v>22111</v>
      </c>
      <c r="AY1049" s="84" t="s">
        <v>65</v>
      </c>
      <c r="AZ1049" s="2"/>
      <c r="BA1049" s="3"/>
      <c r="BB1049" s="3"/>
      <c r="BC1049" s="3"/>
      <c r="BD1049" s="3"/>
    </row>
    <row r="1050" spans="1:56" x14ac:dyDescent="0.2">
      <c r="A1050" s="69" t="s">
        <v>2862</v>
      </c>
      <c r="B1050" s="70"/>
      <c r="C1050" s="70"/>
      <c r="D1050" s="71"/>
      <c r="E1050" s="108"/>
      <c r="F1050" s="113" t="s">
        <v>7352</v>
      </c>
      <c r="G1050" s="109"/>
      <c r="H1050" s="74"/>
      <c r="I1050" s="75"/>
      <c r="J1050" s="110"/>
      <c r="K1050" s="74" t="s">
        <v>24274</v>
      </c>
      <c r="L1050" s="111"/>
      <c r="M1050" s="79"/>
      <c r="N1050" s="79"/>
      <c r="O1050" s="80"/>
      <c r="P1050" s="81"/>
      <c r="Q1050" s="81"/>
      <c r="R1050" s="91"/>
      <c r="S1050" s="91"/>
      <c r="T1050" s="91"/>
      <c r="U1050" s="91"/>
      <c r="V1050" s="52"/>
      <c r="W1050" s="52"/>
      <c r="X1050" s="52"/>
      <c r="Y1050" s="52"/>
      <c r="Z1050" s="51"/>
      <c r="AA1050" s="76"/>
      <c r="AB1050" s="76"/>
      <c r="AC1050" s="77"/>
      <c r="AD1050" s="84" t="s">
        <v>12960</v>
      </c>
      <c r="AE1050" s="84">
        <v>10819</v>
      </c>
      <c r="AF1050" s="84">
        <v>12519</v>
      </c>
      <c r="AG1050" s="84">
        <v>103693</v>
      </c>
      <c r="AH1050" s="84">
        <v>699</v>
      </c>
      <c r="AI1050" s="84">
        <v>-18000</v>
      </c>
      <c r="AJ1050" s="84" t="s">
        <v>14947</v>
      </c>
      <c r="AK1050" s="84" t="s">
        <v>16330</v>
      </c>
      <c r="AL1050" s="88" t="s">
        <v>17235</v>
      </c>
      <c r="AM1050" s="84" t="s">
        <v>603</v>
      </c>
      <c r="AN1050" s="86">
        <v>40356.76153935185</v>
      </c>
      <c r="AO1050" s="88" t="s">
        <v>18619</v>
      </c>
      <c r="AP1050" s="84" t="b">
        <v>0</v>
      </c>
      <c r="AQ1050" s="84" t="b">
        <v>0</v>
      </c>
      <c r="AR1050" s="84" t="b">
        <v>0</v>
      </c>
      <c r="AS1050" s="84" t="s">
        <v>290</v>
      </c>
      <c r="AT1050" s="84">
        <v>321</v>
      </c>
      <c r="AU1050" s="88" t="s">
        <v>19919</v>
      </c>
      <c r="AV1050" s="84" t="b">
        <v>0</v>
      </c>
      <c r="AW1050" s="84" t="s">
        <v>745</v>
      </c>
      <c r="AX1050" s="88" t="s">
        <v>22112</v>
      </c>
      <c r="AY1050" s="84" t="s">
        <v>66</v>
      </c>
      <c r="AZ1050" s="2"/>
      <c r="BA1050" s="3"/>
      <c r="BB1050" s="3"/>
      <c r="BC1050" s="3"/>
      <c r="BD1050" s="3"/>
    </row>
    <row r="1051" spans="1:56" x14ac:dyDescent="0.2">
      <c r="A1051" s="69" t="s">
        <v>2863</v>
      </c>
      <c r="B1051" s="70"/>
      <c r="C1051" s="70"/>
      <c r="D1051" s="71"/>
      <c r="E1051" s="108"/>
      <c r="F1051" s="113" t="s">
        <v>7353</v>
      </c>
      <c r="G1051" s="109"/>
      <c r="H1051" s="74"/>
      <c r="I1051" s="75"/>
      <c r="J1051" s="110"/>
      <c r="K1051" s="74" t="s">
        <v>24275</v>
      </c>
      <c r="L1051" s="111"/>
      <c r="M1051" s="79"/>
      <c r="N1051" s="79"/>
      <c r="O1051" s="80"/>
      <c r="P1051" s="81"/>
      <c r="Q1051" s="81"/>
      <c r="R1051" s="91"/>
      <c r="S1051" s="91"/>
      <c r="T1051" s="91"/>
      <c r="U1051" s="91"/>
      <c r="V1051" s="52"/>
      <c r="W1051" s="52"/>
      <c r="X1051" s="52"/>
      <c r="Y1051" s="52"/>
      <c r="Z1051" s="51"/>
      <c r="AA1051" s="76"/>
      <c r="AB1051" s="76"/>
      <c r="AC1051" s="77"/>
      <c r="AD1051" s="84" t="s">
        <v>12961</v>
      </c>
      <c r="AE1051" s="84">
        <v>1143</v>
      </c>
      <c r="AF1051" s="84">
        <v>775</v>
      </c>
      <c r="AG1051" s="84">
        <v>23580</v>
      </c>
      <c r="AH1051" s="84">
        <v>30108</v>
      </c>
      <c r="AI1051" s="84"/>
      <c r="AJ1051" s="84" t="s">
        <v>14948</v>
      </c>
      <c r="AK1051" s="84" t="s">
        <v>16331</v>
      </c>
      <c r="AL1051" s="84"/>
      <c r="AM1051" s="84"/>
      <c r="AN1051" s="86">
        <v>42361.220150462963</v>
      </c>
      <c r="AO1051" s="88" t="s">
        <v>18620</v>
      </c>
      <c r="AP1051" s="84" t="b">
        <v>1</v>
      </c>
      <c r="AQ1051" s="84" t="b">
        <v>0</v>
      </c>
      <c r="AR1051" s="84" t="b">
        <v>0</v>
      </c>
      <c r="AS1051" s="84" t="s">
        <v>290</v>
      </c>
      <c r="AT1051" s="84">
        <v>4</v>
      </c>
      <c r="AU1051" s="84"/>
      <c r="AV1051" s="84" t="b">
        <v>0</v>
      </c>
      <c r="AW1051" s="84" t="s">
        <v>745</v>
      </c>
      <c r="AX1051" s="88" t="s">
        <v>22113</v>
      </c>
      <c r="AY1051" s="84" t="s">
        <v>66</v>
      </c>
      <c r="AZ1051" s="2"/>
      <c r="BA1051" s="3"/>
      <c r="BB1051" s="3"/>
      <c r="BC1051" s="3"/>
      <c r="BD1051" s="3"/>
    </row>
    <row r="1052" spans="1:56" x14ac:dyDescent="0.2">
      <c r="A1052" s="69" t="s">
        <v>2864</v>
      </c>
      <c r="B1052" s="70"/>
      <c r="C1052" s="70"/>
      <c r="D1052" s="71"/>
      <c r="E1052" s="108"/>
      <c r="F1052" s="113" t="s">
        <v>7354</v>
      </c>
      <c r="G1052" s="109"/>
      <c r="H1052" s="74"/>
      <c r="I1052" s="75"/>
      <c r="J1052" s="110"/>
      <c r="K1052" s="74" t="s">
        <v>24276</v>
      </c>
      <c r="L1052" s="111"/>
      <c r="M1052" s="79"/>
      <c r="N1052" s="79"/>
      <c r="O1052" s="80"/>
      <c r="P1052" s="81"/>
      <c r="Q1052" s="81"/>
      <c r="R1052" s="91"/>
      <c r="S1052" s="91"/>
      <c r="T1052" s="91"/>
      <c r="U1052" s="91"/>
      <c r="V1052" s="52"/>
      <c r="W1052" s="52"/>
      <c r="X1052" s="52"/>
      <c r="Y1052" s="52"/>
      <c r="Z1052" s="51"/>
      <c r="AA1052" s="76"/>
      <c r="AB1052" s="76"/>
      <c r="AC1052" s="77"/>
      <c r="AD1052" s="84" t="s">
        <v>12962</v>
      </c>
      <c r="AE1052" s="84">
        <v>331</v>
      </c>
      <c r="AF1052" s="84">
        <v>51</v>
      </c>
      <c r="AG1052" s="84">
        <v>996</v>
      </c>
      <c r="AH1052" s="84">
        <v>4183</v>
      </c>
      <c r="AI1052" s="84"/>
      <c r="AJ1052" s="84" t="s">
        <v>14949</v>
      </c>
      <c r="AK1052" s="84"/>
      <c r="AL1052" s="84"/>
      <c r="AM1052" s="84"/>
      <c r="AN1052" s="86">
        <v>42817.227523148147</v>
      </c>
      <c r="AO1052" s="88" t="s">
        <v>18621</v>
      </c>
      <c r="AP1052" s="84" t="b">
        <v>1</v>
      </c>
      <c r="AQ1052" s="84" t="b">
        <v>0</v>
      </c>
      <c r="AR1052" s="84" t="b">
        <v>0</v>
      </c>
      <c r="AS1052" s="84" t="s">
        <v>291</v>
      </c>
      <c r="AT1052" s="84">
        <v>0</v>
      </c>
      <c r="AU1052" s="84"/>
      <c r="AV1052" s="84" t="b">
        <v>0</v>
      </c>
      <c r="AW1052" s="84" t="s">
        <v>745</v>
      </c>
      <c r="AX1052" s="88" t="s">
        <v>22114</v>
      </c>
      <c r="AY1052" s="84" t="s">
        <v>66</v>
      </c>
      <c r="AZ1052" s="2"/>
      <c r="BA1052" s="3"/>
      <c r="BB1052" s="3"/>
      <c r="BC1052" s="3"/>
      <c r="BD1052" s="3"/>
    </row>
    <row r="1053" spans="1:56" x14ac:dyDescent="0.2">
      <c r="A1053" s="69" t="s">
        <v>2865</v>
      </c>
      <c r="B1053" s="70"/>
      <c r="C1053" s="70"/>
      <c r="D1053" s="71"/>
      <c r="E1053" s="108"/>
      <c r="F1053" s="113" t="s">
        <v>275</v>
      </c>
      <c r="G1053" s="109"/>
      <c r="H1053" s="74"/>
      <c r="I1053" s="75"/>
      <c r="J1053" s="110"/>
      <c r="K1053" s="74" t="s">
        <v>24277</v>
      </c>
      <c r="L1053" s="111"/>
      <c r="M1053" s="79"/>
      <c r="N1053" s="79"/>
      <c r="O1053" s="80"/>
      <c r="P1053" s="81"/>
      <c r="Q1053" s="81"/>
      <c r="R1053" s="91"/>
      <c r="S1053" s="91"/>
      <c r="T1053" s="91"/>
      <c r="U1053" s="91"/>
      <c r="V1053" s="52"/>
      <c r="W1053" s="52"/>
      <c r="X1053" s="52"/>
      <c r="Y1053" s="52"/>
      <c r="Z1053" s="51"/>
      <c r="AA1053" s="76"/>
      <c r="AB1053" s="76"/>
      <c r="AC1053" s="77"/>
      <c r="AD1053" s="84" t="s">
        <v>12963</v>
      </c>
      <c r="AE1053" s="84">
        <v>3</v>
      </c>
      <c r="AF1053" s="84">
        <v>1</v>
      </c>
      <c r="AG1053" s="84">
        <v>69</v>
      </c>
      <c r="AH1053" s="84">
        <v>127</v>
      </c>
      <c r="AI1053" s="84"/>
      <c r="AJ1053" s="84"/>
      <c r="AK1053" s="84"/>
      <c r="AL1053" s="84"/>
      <c r="AM1053" s="84"/>
      <c r="AN1053" s="86">
        <v>42615.207372685189</v>
      </c>
      <c r="AO1053" s="84"/>
      <c r="AP1053" s="84" t="b">
        <v>1</v>
      </c>
      <c r="AQ1053" s="84" t="b">
        <v>1</v>
      </c>
      <c r="AR1053" s="84" t="b">
        <v>0</v>
      </c>
      <c r="AS1053" s="84" t="s">
        <v>290</v>
      </c>
      <c r="AT1053" s="84">
        <v>0</v>
      </c>
      <c r="AU1053" s="84"/>
      <c r="AV1053" s="84" t="b">
        <v>0</v>
      </c>
      <c r="AW1053" s="84" t="s">
        <v>745</v>
      </c>
      <c r="AX1053" s="88" t="s">
        <v>22115</v>
      </c>
      <c r="AY1053" s="84" t="s">
        <v>66</v>
      </c>
      <c r="AZ1053" s="2"/>
      <c r="BA1053" s="3"/>
      <c r="BB1053" s="3"/>
      <c r="BC1053" s="3"/>
      <c r="BD1053" s="3"/>
    </row>
    <row r="1054" spans="1:56" x14ac:dyDescent="0.2">
      <c r="A1054" s="69" t="s">
        <v>4004</v>
      </c>
      <c r="B1054" s="70"/>
      <c r="C1054" s="70"/>
      <c r="D1054" s="71"/>
      <c r="E1054" s="108"/>
      <c r="F1054" s="113" t="s">
        <v>20674</v>
      </c>
      <c r="G1054" s="109"/>
      <c r="H1054" s="74"/>
      <c r="I1054" s="75"/>
      <c r="J1054" s="110"/>
      <c r="K1054" s="74" t="s">
        <v>24278</v>
      </c>
      <c r="L1054" s="111"/>
      <c r="M1054" s="79"/>
      <c r="N1054" s="79"/>
      <c r="O1054" s="80"/>
      <c r="P1054" s="81"/>
      <c r="Q1054" s="81"/>
      <c r="R1054" s="91"/>
      <c r="S1054" s="91"/>
      <c r="T1054" s="91"/>
      <c r="U1054" s="91"/>
      <c r="V1054" s="52"/>
      <c r="W1054" s="52"/>
      <c r="X1054" s="52"/>
      <c r="Y1054" s="52"/>
      <c r="Z1054" s="51"/>
      <c r="AA1054" s="76"/>
      <c r="AB1054" s="76"/>
      <c r="AC1054" s="77"/>
      <c r="AD1054" s="84" t="s">
        <v>12964</v>
      </c>
      <c r="AE1054" s="84">
        <v>1218</v>
      </c>
      <c r="AF1054" s="84">
        <v>63177</v>
      </c>
      <c r="AG1054" s="84">
        <v>154085</v>
      </c>
      <c r="AH1054" s="84">
        <v>55465</v>
      </c>
      <c r="AI1054" s="84">
        <v>-18000</v>
      </c>
      <c r="AJ1054" s="84" t="s">
        <v>14950</v>
      </c>
      <c r="AK1054" s="84" t="s">
        <v>443</v>
      </c>
      <c r="AL1054" s="88" t="s">
        <v>17236</v>
      </c>
      <c r="AM1054" s="84" t="s">
        <v>603</v>
      </c>
      <c r="AN1054" s="86">
        <v>39328.494062500002</v>
      </c>
      <c r="AO1054" s="88" t="s">
        <v>18622</v>
      </c>
      <c r="AP1054" s="84" t="b">
        <v>0</v>
      </c>
      <c r="AQ1054" s="84" t="b">
        <v>0</v>
      </c>
      <c r="AR1054" s="84" t="b">
        <v>0</v>
      </c>
      <c r="AS1054" s="84" t="s">
        <v>290</v>
      </c>
      <c r="AT1054" s="84">
        <v>2701</v>
      </c>
      <c r="AU1054" s="88" t="s">
        <v>678</v>
      </c>
      <c r="AV1054" s="84" t="b">
        <v>1</v>
      </c>
      <c r="AW1054" s="84" t="s">
        <v>745</v>
      </c>
      <c r="AX1054" s="88" t="s">
        <v>22116</v>
      </c>
      <c r="AY1054" s="84" t="s">
        <v>65</v>
      </c>
      <c r="AZ1054" s="2"/>
      <c r="BA1054" s="3"/>
      <c r="BB1054" s="3"/>
      <c r="BC1054" s="3"/>
      <c r="BD1054" s="3"/>
    </row>
    <row r="1055" spans="1:56" x14ac:dyDescent="0.2">
      <c r="A1055" s="69" t="s">
        <v>813</v>
      </c>
      <c r="B1055" s="70"/>
      <c r="C1055" s="70"/>
      <c r="D1055" s="71"/>
      <c r="E1055" s="108"/>
      <c r="F1055" s="113" t="s">
        <v>944</v>
      </c>
      <c r="G1055" s="109"/>
      <c r="H1055" s="74"/>
      <c r="I1055" s="75"/>
      <c r="J1055" s="110"/>
      <c r="K1055" s="74" t="s">
        <v>24279</v>
      </c>
      <c r="L1055" s="111"/>
      <c r="M1055" s="79"/>
      <c r="N1055" s="79"/>
      <c r="O1055" s="80"/>
      <c r="P1055" s="81"/>
      <c r="Q1055" s="81"/>
      <c r="R1055" s="91"/>
      <c r="S1055" s="91"/>
      <c r="T1055" s="91"/>
      <c r="U1055" s="91"/>
      <c r="V1055" s="52"/>
      <c r="W1055" s="52"/>
      <c r="X1055" s="52"/>
      <c r="Y1055" s="52"/>
      <c r="Z1055" s="51"/>
      <c r="AA1055" s="76"/>
      <c r="AB1055" s="76"/>
      <c r="AC1055" s="77"/>
      <c r="AD1055" s="84" t="s">
        <v>1081</v>
      </c>
      <c r="AE1055" s="84">
        <v>2073</v>
      </c>
      <c r="AF1055" s="84">
        <v>109581</v>
      </c>
      <c r="AG1055" s="84">
        <v>37593</v>
      </c>
      <c r="AH1055" s="84">
        <v>137150</v>
      </c>
      <c r="AI1055" s="84">
        <v>-21600</v>
      </c>
      <c r="AJ1055" s="84" t="s">
        <v>1214</v>
      </c>
      <c r="AK1055" s="84" t="s">
        <v>484</v>
      </c>
      <c r="AL1055" s="88" t="s">
        <v>1492</v>
      </c>
      <c r="AM1055" s="84" t="s">
        <v>601</v>
      </c>
      <c r="AN1055" s="86">
        <v>41103.647719907407</v>
      </c>
      <c r="AO1055" s="88" t="s">
        <v>1582</v>
      </c>
      <c r="AP1055" s="84" t="b">
        <v>0</v>
      </c>
      <c r="AQ1055" s="84" t="b">
        <v>0</v>
      </c>
      <c r="AR1055" s="84" t="b">
        <v>1</v>
      </c>
      <c r="AS1055" s="84" t="s">
        <v>290</v>
      </c>
      <c r="AT1055" s="84">
        <v>1705</v>
      </c>
      <c r="AU1055" s="88" t="s">
        <v>675</v>
      </c>
      <c r="AV1055" s="84" t="b">
        <v>1</v>
      </c>
      <c r="AW1055" s="84" t="s">
        <v>745</v>
      </c>
      <c r="AX1055" s="88" t="s">
        <v>1771</v>
      </c>
      <c r="AY1055" s="84" t="s">
        <v>65</v>
      </c>
      <c r="AZ1055" s="2"/>
      <c r="BA1055" s="3"/>
      <c r="BB1055" s="3"/>
      <c r="BC1055" s="3"/>
      <c r="BD1055" s="3"/>
    </row>
    <row r="1056" spans="1:56" x14ac:dyDescent="0.2">
      <c r="A1056" s="69" t="s">
        <v>4005</v>
      </c>
      <c r="B1056" s="70"/>
      <c r="C1056" s="70"/>
      <c r="D1056" s="71"/>
      <c r="E1056" s="108"/>
      <c r="F1056" s="113" t="s">
        <v>20675</v>
      </c>
      <c r="G1056" s="109"/>
      <c r="H1056" s="74"/>
      <c r="I1056" s="75"/>
      <c r="J1056" s="110"/>
      <c r="K1056" s="74" t="s">
        <v>24280</v>
      </c>
      <c r="L1056" s="111"/>
      <c r="M1056" s="79"/>
      <c r="N1056" s="79"/>
      <c r="O1056" s="80"/>
      <c r="P1056" s="81"/>
      <c r="Q1056" s="81"/>
      <c r="R1056" s="91"/>
      <c r="S1056" s="91"/>
      <c r="T1056" s="91"/>
      <c r="U1056" s="91"/>
      <c r="V1056" s="52"/>
      <c r="W1056" s="52"/>
      <c r="X1056" s="52"/>
      <c r="Y1056" s="52"/>
      <c r="Z1056" s="51"/>
      <c r="AA1056" s="76"/>
      <c r="AB1056" s="76"/>
      <c r="AC1056" s="77"/>
      <c r="AD1056" s="84" t="s">
        <v>12965</v>
      </c>
      <c r="AE1056" s="84">
        <v>2361</v>
      </c>
      <c r="AF1056" s="84">
        <v>19574</v>
      </c>
      <c r="AG1056" s="84">
        <v>57927</v>
      </c>
      <c r="AH1056" s="84">
        <v>37648</v>
      </c>
      <c r="AI1056" s="84">
        <v>-18000</v>
      </c>
      <c r="AJ1056" s="84" t="s">
        <v>14951</v>
      </c>
      <c r="AK1056" s="84" t="s">
        <v>330</v>
      </c>
      <c r="AL1056" s="84"/>
      <c r="AM1056" s="84" t="s">
        <v>603</v>
      </c>
      <c r="AN1056" s="86">
        <v>39892.224456018521</v>
      </c>
      <c r="AO1056" s="88" t="s">
        <v>18623</v>
      </c>
      <c r="AP1056" s="84" t="b">
        <v>0</v>
      </c>
      <c r="AQ1056" s="84" t="b">
        <v>0</v>
      </c>
      <c r="AR1056" s="84" t="b">
        <v>1</v>
      </c>
      <c r="AS1056" s="84" t="s">
        <v>290</v>
      </c>
      <c r="AT1056" s="84">
        <v>344</v>
      </c>
      <c r="AU1056" s="88" t="s">
        <v>674</v>
      </c>
      <c r="AV1056" s="84" t="b">
        <v>1</v>
      </c>
      <c r="AW1056" s="84" t="s">
        <v>745</v>
      </c>
      <c r="AX1056" s="88" t="s">
        <v>22117</v>
      </c>
      <c r="AY1056" s="84" t="s">
        <v>65</v>
      </c>
      <c r="AZ1056" s="2"/>
      <c r="BA1056" s="3"/>
      <c r="BB1056" s="3"/>
      <c r="BC1056" s="3"/>
      <c r="BD1056" s="3"/>
    </row>
    <row r="1057" spans="1:56" x14ac:dyDescent="0.2">
      <c r="A1057" s="69" t="s">
        <v>2866</v>
      </c>
      <c r="B1057" s="70"/>
      <c r="C1057" s="70"/>
      <c r="D1057" s="71"/>
      <c r="E1057" s="108"/>
      <c r="F1057" s="113" t="s">
        <v>7355</v>
      </c>
      <c r="G1057" s="109"/>
      <c r="H1057" s="74"/>
      <c r="I1057" s="75"/>
      <c r="J1057" s="110"/>
      <c r="K1057" s="74" t="s">
        <v>24281</v>
      </c>
      <c r="L1057" s="111"/>
      <c r="M1057" s="79"/>
      <c r="N1057" s="79"/>
      <c r="O1057" s="80"/>
      <c r="P1057" s="81"/>
      <c r="Q1057" s="81"/>
      <c r="R1057" s="91"/>
      <c r="S1057" s="91"/>
      <c r="T1057" s="91"/>
      <c r="U1057" s="91"/>
      <c r="V1057" s="52"/>
      <c r="W1057" s="52"/>
      <c r="X1057" s="52"/>
      <c r="Y1057" s="52"/>
      <c r="Z1057" s="51"/>
      <c r="AA1057" s="76"/>
      <c r="AB1057" s="76"/>
      <c r="AC1057" s="77"/>
      <c r="AD1057" s="84" t="s">
        <v>12966</v>
      </c>
      <c r="AE1057" s="84">
        <v>5481</v>
      </c>
      <c r="AF1057" s="84">
        <v>14216</v>
      </c>
      <c r="AG1057" s="84">
        <v>440509</v>
      </c>
      <c r="AH1057" s="84">
        <v>31807</v>
      </c>
      <c r="AI1057" s="84">
        <v>0</v>
      </c>
      <c r="AJ1057" s="84" t="s">
        <v>14952</v>
      </c>
      <c r="AK1057" s="84" t="s">
        <v>445</v>
      </c>
      <c r="AL1057" s="88" t="s">
        <v>17237</v>
      </c>
      <c r="AM1057" s="84" t="s">
        <v>1545</v>
      </c>
      <c r="AN1057" s="86">
        <v>40096.164282407408</v>
      </c>
      <c r="AO1057" s="88" t="s">
        <v>18624</v>
      </c>
      <c r="AP1057" s="84" t="b">
        <v>0</v>
      </c>
      <c r="AQ1057" s="84" t="b">
        <v>0</v>
      </c>
      <c r="AR1057" s="84" t="b">
        <v>1</v>
      </c>
      <c r="AS1057" s="84" t="s">
        <v>290</v>
      </c>
      <c r="AT1057" s="84">
        <v>1227</v>
      </c>
      <c r="AU1057" s="88" t="s">
        <v>19920</v>
      </c>
      <c r="AV1057" s="84" t="b">
        <v>0</v>
      </c>
      <c r="AW1057" s="84" t="s">
        <v>745</v>
      </c>
      <c r="AX1057" s="88" t="s">
        <v>22118</v>
      </c>
      <c r="AY1057" s="84" t="s">
        <v>66</v>
      </c>
      <c r="AZ1057" s="2"/>
      <c r="BA1057" s="3"/>
      <c r="BB1057" s="3"/>
      <c r="BC1057" s="3"/>
      <c r="BD1057" s="3"/>
    </row>
    <row r="1058" spans="1:56" x14ac:dyDescent="0.2">
      <c r="A1058" s="69" t="s">
        <v>2867</v>
      </c>
      <c r="B1058" s="70"/>
      <c r="C1058" s="70"/>
      <c r="D1058" s="71"/>
      <c r="E1058" s="108"/>
      <c r="F1058" s="113" t="s">
        <v>7356</v>
      </c>
      <c r="G1058" s="109"/>
      <c r="H1058" s="74"/>
      <c r="I1058" s="75"/>
      <c r="J1058" s="110"/>
      <c r="K1058" s="74" t="s">
        <v>24282</v>
      </c>
      <c r="L1058" s="111"/>
      <c r="M1058" s="79"/>
      <c r="N1058" s="79"/>
      <c r="O1058" s="80"/>
      <c r="P1058" s="81"/>
      <c r="Q1058" s="81"/>
      <c r="R1058" s="91"/>
      <c r="S1058" s="91"/>
      <c r="T1058" s="91"/>
      <c r="U1058" s="91"/>
      <c r="V1058" s="52"/>
      <c r="W1058" s="52"/>
      <c r="X1058" s="52"/>
      <c r="Y1058" s="52"/>
      <c r="Z1058" s="51"/>
      <c r="AA1058" s="76"/>
      <c r="AB1058" s="76"/>
      <c r="AC1058" s="77"/>
      <c r="AD1058" s="84" t="s">
        <v>390</v>
      </c>
      <c r="AE1058" s="84">
        <v>1078</v>
      </c>
      <c r="AF1058" s="84">
        <v>806</v>
      </c>
      <c r="AG1058" s="84">
        <v>8672</v>
      </c>
      <c r="AH1058" s="84">
        <v>3856</v>
      </c>
      <c r="AI1058" s="84">
        <v>-18000</v>
      </c>
      <c r="AJ1058" s="84" t="s">
        <v>14953</v>
      </c>
      <c r="AK1058" s="84"/>
      <c r="AL1058" s="84"/>
      <c r="AM1058" s="84" t="s">
        <v>603</v>
      </c>
      <c r="AN1058" s="86">
        <v>39930.061562499999</v>
      </c>
      <c r="AO1058" s="88" t="s">
        <v>18625</v>
      </c>
      <c r="AP1058" s="84" t="b">
        <v>0</v>
      </c>
      <c r="AQ1058" s="84" t="b">
        <v>0</v>
      </c>
      <c r="AR1058" s="84" t="b">
        <v>0</v>
      </c>
      <c r="AS1058" s="84" t="s">
        <v>290</v>
      </c>
      <c r="AT1058" s="84">
        <v>6</v>
      </c>
      <c r="AU1058" s="88" t="s">
        <v>680</v>
      </c>
      <c r="AV1058" s="84" t="b">
        <v>0</v>
      </c>
      <c r="AW1058" s="84" t="s">
        <v>745</v>
      </c>
      <c r="AX1058" s="88" t="s">
        <v>22119</v>
      </c>
      <c r="AY1058" s="84" t="s">
        <v>66</v>
      </c>
      <c r="AZ1058" s="2"/>
      <c r="BA1058" s="3"/>
      <c r="BB1058" s="3"/>
      <c r="BC1058" s="3"/>
      <c r="BD1058" s="3"/>
    </row>
    <row r="1059" spans="1:56" x14ac:dyDescent="0.2">
      <c r="A1059" s="69" t="s">
        <v>2868</v>
      </c>
      <c r="B1059" s="70"/>
      <c r="C1059" s="70"/>
      <c r="D1059" s="71"/>
      <c r="E1059" s="108"/>
      <c r="F1059" s="113" t="s">
        <v>7357</v>
      </c>
      <c r="G1059" s="109"/>
      <c r="H1059" s="74"/>
      <c r="I1059" s="75"/>
      <c r="J1059" s="110"/>
      <c r="K1059" s="74" t="s">
        <v>24283</v>
      </c>
      <c r="L1059" s="111"/>
      <c r="M1059" s="79"/>
      <c r="N1059" s="79"/>
      <c r="O1059" s="80"/>
      <c r="P1059" s="81"/>
      <c r="Q1059" s="81"/>
      <c r="R1059" s="91"/>
      <c r="S1059" s="91"/>
      <c r="T1059" s="91"/>
      <c r="U1059" s="91"/>
      <c r="V1059" s="52"/>
      <c r="W1059" s="52"/>
      <c r="X1059" s="52"/>
      <c r="Y1059" s="52"/>
      <c r="Z1059" s="51"/>
      <c r="AA1059" s="76"/>
      <c r="AB1059" s="76"/>
      <c r="AC1059" s="77"/>
      <c r="AD1059" s="84" t="s">
        <v>12967</v>
      </c>
      <c r="AE1059" s="84">
        <v>190</v>
      </c>
      <c r="AF1059" s="84">
        <v>136</v>
      </c>
      <c r="AG1059" s="84">
        <v>12180</v>
      </c>
      <c r="AH1059" s="84">
        <v>14601</v>
      </c>
      <c r="AI1059" s="84">
        <v>-14400</v>
      </c>
      <c r="AJ1059" s="84" t="s">
        <v>14954</v>
      </c>
      <c r="AK1059" s="84"/>
      <c r="AL1059" s="84"/>
      <c r="AM1059" s="84" t="s">
        <v>608</v>
      </c>
      <c r="AN1059" s="86">
        <v>41201.040532407409</v>
      </c>
      <c r="AO1059" s="88" t="s">
        <v>18626</v>
      </c>
      <c r="AP1059" s="84" t="b">
        <v>1</v>
      </c>
      <c r="AQ1059" s="84" t="b">
        <v>0</v>
      </c>
      <c r="AR1059" s="84" t="b">
        <v>0</v>
      </c>
      <c r="AS1059" s="84" t="s">
        <v>290</v>
      </c>
      <c r="AT1059" s="84">
        <v>8</v>
      </c>
      <c r="AU1059" s="88" t="s">
        <v>674</v>
      </c>
      <c r="AV1059" s="84" t="b">
        <v>0</v>
      </c>
      <c r="AW1059" s="84" t="s">
        <v>745</v>
      </c>
      <c r="AX1059" s="88" t="s">
        <v>22120</v>
      </c>
      <c r="AY1059" s="84" t="s">
        <v>66</v>
      </c>
      <c r="AZ1059" s="2"/>
      <c r="BA1059" s="3"/>
      <c r="BB1059" s="3"/>
      <c r="BC1059" s="3"/>
      <c r="BD1059" s="3"/>
    </row>
    <row r="1060" spans="1:56" x14ac:dyDescent="0.2">
      <c r="A1060" s="69" t="s">
        <v>4006</v>
      </c>
      <c r="B1060" s="70"/>
      <c r="C1060" s="70"/>
      <c r="D1060" s="71"/>
      <c r="E1060" s="108"/>
      <c r="F1060" s="113" t="s">
        <v>20676</v>
      </c>
      <c r="G1060" s="109"/>
      <c r="H1060" s="74"/>
      <c r="I1060" s="75"/>
      <c r="J1060" s="110"/>
      <c r="K1060" s="74" t="s">
        <v>24284</v>
      </c>
      <c r="L1060" s="111"/>
      <c r="M1060" s="79"/>
      <c r="N1060" s="79"/>
      <c r="O1060" s="80"/>
      <c r="P1060" s="81"/>
      <c r="Q1060" s="81"/>
      <c r="R1060" s="91"/>
      <c r="S1060" s="91"/>
      <c r="T1060" s="91"/>
      <c r="U1060" s="91"/>
      <c r="V1060" s="52"/>
      <c r="W1060" s="52"/>
      <c r="X1060" s="52"/>
      <c r="Y1060" s="52"/>
      <c r="Z1060" s="51"/>
      <c r="AA1060" s="76"/>
      <c r="AB1060" s="76"/>
      <c r="AC1060" s="77"/>
      <c r="AD1060" s="84" t="s">
        <v>12968</v>
      </c>
      <c r="AE1060" s="84">
        <v>12</v>
      </c>
      <c r="AF1060" s="84">
        <v>0</v>
      </c>
      <c r="AG1060" s="84">
        <v>25</v>
      </c>
      <c r="AH1060" s="84">
        <v>10</v>
      </c>
      <c r="AI1060" s="84"/>
      <c r="AJ1060" s="84"/>
      <c r="AK1060" s="84" t="s">
        <v>16332</v>
      </c>
      <c r="AL1060" s="84"/>
      <c r="AM1060" s="84"/>
      <c r="AN1060" s="86">
        <v>43082.947627314818</v>
      </c>
      <c r="AO1060" s="88" t="s">
        <v>18627</v>
      </c>
      <c r="AP1060" s="84" t="b">
        <v>1</v>
      </c>
      <c r="AQ1060" s="84" t="b">
        <v>0</v>
      </c>
      <c r="AR1060" s="84" t="b">
        <v>0</v>
      </c>
      <c r="AS1060" s="84" t="s">
        <v>290</v>
      </c>
      <c r="AT1060" s="84">
        <v>0</v>
      </c>
      <c r="AU1060" s="84"/>
      <c r="AV1060" s="84" t="b">
        <v>0</v>
      </c>
      <c r="AW1060" s="84" t="s">
        <v>745</v>
      </c>
      <c r="AX1060" s="88" t="s">
        <v>22121</v>
      </c>
      <c r="AY1060" s="84" t="s">
        <v>65</v>
      </c>
      <c r="AZ1060" s="2"/>
      <c r="BA1060" s="3"/>
      <c r="BB1060" s="3"/>
      <c r="BC1060" s="3"/>
      <c r="BD1060" s="3"/>
    </row>
    <row r="1061" spans="1:56" x14ac:dyDescent="0.2">
      <c r="A1061" s="69" t="s">
        <v>2869</v>
      </c>
      <c r="B1061" s="70"/>
      <c r="C1061" s="70"/>
      <c r="D1061" s="71"/>
      <c r="E1061" s="108"/>
      <c r="F1061" s="113" t="s">
        <v>7358</v>
      </c>
      <c r="G1061" s="109"/>
      <c r="H1061" s="74"/>
      <c r="I1061" s="75"/>
      <c r="J1061" s="110"/>
      <c r="K1061" s="74" t="s">
        <v>24285</v>
      </c>
      <c r="L1061" s="111"/>
      <c r="M1061" s="79"/>
      <c r="N1061" s="79"/>
      <c r="O1061" s="80"/>
      <c r="P1061" s="81"/>
      <c r="Q1061" s="81"/>
      <c r="R1061" s="91"/>
      <c r="S1061" s="91"/>
      <c r="T1061" s="91"/>
      <c r="U1061" s="91"/>
      <c r="V1061" s="52"/>
      <c r="W1061" s="52"/>
      <c r="X1061" s="52"/>
      <c r="Y1061" s="52"/>
      <c r="Z1061" s="51"/>
      <c r="AA1061" s="76"/>
      <c r="AB1061" s="76"/>
      <c r="AC1061" s="77"/>
      <c r="AD1061" s="84" t="s">
        <v>12969</v>
      </c>
      <c r="AE1061" s="84">
        <v>221</v>
      </c>
      <c r="AF1061" s="84">
        <v>226</v>
      </c>
      <c r="AG1061" s="84">
        <v>4406</v>
      </c>
      <c r="AH1061" s="84">
        <v>8421</v>
      </c>
      <c r="AI1061" s="84"/>
      <c r="AJ1061" s="84"/>
      <c r="AK1061" s="84"/>
      <c r="AL1061" s="84"/>
      <c r="AM1061" s="84"/>
      <c r="AN1061" s="86">
        <v>41838.307719907411</v>
      </c>
      <c r="AO1061" s="84"/>
      <c r="AP1061" s="84" t="b">
        <v>1</v>
      </c>
      <c r="AQ1061" s="84" t="b">
        <v>0</v>
      </c>
      <c r="AR1061" s="84" t="b">
        <v>0</v>
      </c>
      <c r="AS1061" s="84" t="s">
        <v>2154</v>
      </c>
      <c r="AT1061" s="84">
        <v>1</v>
      </c>
      <c r="AU1061" s="88" t="s">
        <v>674</v>
      </c>
      <c r="AV1061" s="84" t="b">
        <v>0</v>
      </c>
      <c r="AW1061" s="84" t="s">
        <v>745</v>
      </c>
      <c r="AX1061" s="88" t="s">
        <v>22122</v>
      </c>
      <c r="AY1061" s="84" t="s">
        <v>66</v>
      </c>
      <c r="AZ1061" s="2"/>
      <c r="BA1061" s="3"/>
      <c r="BB1061" s="3"/>
      <c r="BC1061" s="3"/>
      <c r="BD1061" s="3"/>
    </row>
    <row r="1062" spans="1:56" x14ac:dyDescent="0.2">
      <c r="A1062" s="69" t="s">
        <v>2870</v>
      </c>
      <c r="B1062" s="70"/>
      <c r="C1062" s="70"/>
      <c r="D1062" s="71"/>
      <c r="E1062" s="108"/>
      <c r="F1062" s="113" t="s">
        <v>7359</v>
      </c>
      <c r="G1062" s="109"/>
      <c r="H1062" s="74"/>
      <c r="I1062" s="75"/>
      <c r="J1062" s="110"/>
      <c r="K1062" s="74" t="s">
        <v>24286</v>
      </c>
      <c r="L1062" s="111"/>
      <c r="M1062" s="79"/>
      <c r="N1062" s="79"/>
      <c r="O1062" s="80"/>
      <c r="P1062" s="81"/>
      <c r="Q1062" s="81"/>
      <c r="R1062" s="91"/>
      <c r="S1062" s="91"/>
      <c r="T1062" s="91"/>
      <c r="U1062" s="91"/>
      <c r="V1062" s="52"/>
      <c r="W1062" s="52"/>
      <c r="X1062" s="52"/>
      <c r="Y1062" s="52"/>
      <c r="Z1062" s="51"/>
      <c r="AA1062" s="76"/>
      <c r="AB1062" s="76"/>
      <c r="AC1062" s="77"/>
      <c r="AD1062" s="84" t="s">
        <v>2076</v>
      </c>
      <c r="AE1062" s="84">
        <v>99</v>
      </c>
      <c r="AF1062" s="84">
        <v>181</v>
      </c>
      <c r="AG1062" s="84">
        <v>28404</v>
      </c>
      <c r="AH1062" s="84">
        <v>58466</v>
      </c>
      <c r="AI1062" s="84">
        <v>-18000</v>
      </c>
      <c r="AJ1062" s="84" t="s">
        <v>14955</v>
      </c>
      <c r="AK1062" s="84" t="s">
        <v>16333</v>
      </c>
      <c r="AL1062" s="88" t="s">
        <v>17238</v>
      </c>
      <c r="AM1062" s="84" t="s">
        <v>603</v>
      </c>
      <c r="AN1062" s="86">
        <v>41538.975023148145</v>
      </c>
      <c r="AO1062" s="88" t="s">
        <v>18628</v>
      </c>
      <c r="AP1062" s="84" t="b">
        <v>0</v>
      </c>
      <c r="AQ1062" s="84" t="b">
        <v>0</v>
      </c>
      <c r="AR1062" s="84" t="b">
        <v>1</v>
      </c>
      <c r="AS1062" s="84" t="s">
        <v>290</v>
      </c>
      <c r="AT1062" s="84">
        <v>6</v>
      </c>
      <c r="AU1062" s="88" t="s">
        <v>19921</v>
      </c>
      <c r="AV1062" s="84" t="b">
        <v>0</v>
      </c>
      <c r="AW1062" s="84" t="s">
        <v>745</v>
      </c>
      <c r="AX1062" s="88" t="s">
        <v>22123</v>
      </c>
      <c r="AY1062" s="84" t="s">
        <v>66</v>
      </c>
      <c r="AZ1062" s="2"/>
      <c r="BA1062" s="3"/>
      <c r="BB1062" s="3"/>
      <c r="BC1062" s="3"/>
      <c r="BD1062" s="3"/>
    </row>
    <row r="1063" spans="1:56" x14ac:dyDescent="0.2">
      <c r="A1063" s="69" t="s">
        <v>2871</v>
      </c>
      <c r="B1063" s="70"/>
      <c r="C1063" s="70"/>
      <c r="D1063" s="71"/>
      <c r="E1063" s="108"/>
      <c r="F1063" s="113" t="s">
        <v>7360</v>
      </c>
      <c r="G1063" s="109"/>
      <c r="H1063" s="74"/>
      <c r="I1063" s="75"/>
      <c r="J1063" s="110"/>
      <c r="K1063" s="74" t="s">
        <v>24287</v>
      </c>
      <c r="L1063" s="111"/>
      <c r="M1063" s="79"/>
      <c r="N1063" s="79"/>
      <c r="O1063" s="80"/>
      <c r="P1063" s="81"/>
      <c r="Q1063" s="81"/>
      <c r="R1063" s="91"/>
      <c r="S1063" s="91"/>
      <c r="T1063" s="91"/>
      <c r="U1063" s="91"/>
      <c r="V1063" s="52"/>
      <c r="W1063" s="52"/>
      <c r="X1063" s="52"/>
      <c r="Y1063" s="52"/>
      <c r="Z1063" s="51"/>
      <c r="AA1063" s="76"/>
      <c r="AB1063" s="76"/>
      <c r="AC1063" s="77"/>
      <c r="AD1063" s="84" t="s">
        <v>12970</v>
      </c>
      <c r="AE1063" s="84">
        <v>863</v>
      </c>
      <c r="AF1063" s="84">
        <v>1080</v>
      </c>
      <c r="AG1063" s="84">
        <v>19778</v>
      </c>
      <c r="AH1063" s="84">
        <v>980</v>
      </c>
      <c r="AI1063" s="84">
        <v>-10800</v>
      </c>
      <c r="AJ1063" s="84" t="s">
        <v>14956</v>
      </c>
      <c r="AK1063" s="84" t="s">
        <v>16134</v>
      </c>
      <c r="AL1063" s="88" t="s">
        <v>17239</v>
      </c>
      <c r="AM1063" s="84" t="s">
        <v>1534</v>
      </c>
      <c r="AN1063" s="86">
        <v>40029.621712962966</v>
      </c>
      <c r="AO1063" s="88" t="s">
        <v>18629</v>
      </c>
      <c r="AP1063" s="84" t="b">
        <v>0</v>
      </c>
      <c r="AQ1063" s="84" t="b">
        <v>0</v>
      </c>
      <c r="AR1063" s="84" t="b">
        <v>1</v>
      </c>
      <c r="AS1063" s="84" t="s">
        <v>291</v>
      </c>
      <c r="AT1063" s="84">
        <v>20</v>
      </c>
      <c r="AU1063" s="88" t="s">
        <v>19922</v>
      </c>
      <c r="AV1063" s="84" t="b">
        <v>0</v>
      </c>
      <c r="AW1063" s="84" t="s">
        <v>745</v>
      </c>
      <c r="AX1063" s="88" t="s">
        <v>22124</v>
      </c>
      <c r="AY1063" s="84" t="s">
        <v>66</v>
      </c>
      <c r="AZ1063" s="2"/>
      <c r="BA1063" s="3"/>
      <c r="BB1063" s="3"/>
      <c r="BC1063" s="3"/>
      <c r="BD1063" s="3"/>
    </row>
    <row r="1064" spans="1:56" x14ac:dyDescent="0.2">
      <c r="A1064" s="69" t="s">
        <v>2872</v>
      </c>
      <c r="B1064" s="70"/>
      <c r="C1064" s="70"/>
      <c r="D1064" s="71"/>
      <c r="E1064" s="108"/>
      <c r="F1064" s="113" t="s">
        <v>20677</v>
      </c>
      <c r="G1064" s="109"/>
      <c r="H1064" s="74"/>
      <c r="I1064" s="75"/>
      <c r="J1064" s="110"/>
      <c r="K1064" s="74" t="s">
        <v>24288</v>
      </c>
      <c r="L1064" s="111"/>
      <c r="M1064" s="79"/>
      <c r="N1064" s="79"/>
      <c r="O1064" s="80"/>
      <c r="P1064" s="81"/>
      <c r="Q1064" s="81"/>
      <c r="R1064" s="91"/>
      <c r="S1064" s="91"/>
      <c r="T1064" s="91"/>
      <c r="U1064" s="91"/>
      <c r="V1064" s="52"/>
      <c r="W1064" s="52"/>
      <c r="X1064" s="52"/>
      <c r="Y1064" s="52"/>
      <c r="Z1064" s="51"/>
      <c r="AA1064" s="76"/>
      <c r="AB1064" s="76"/>
      <c r="AC1064" s="77"/>
      <c r="AD1064" s="84" t="s">
        <v>12971</v>
      </c>
      <c r="AE1064" s="84">
        <v>1016</v>
      </c>
      <c r="AF1064" s="84">
        <v>82133</v>
      </c>
      <c r="AG1064" s="84">
        <v>68779</v>
      </c>
      <c r="AH1064" s="84">
        <v>6757</v>
      </c>
      <c r="AI1064" s="84">
        <v>-14400</v>
      </c>
      <c r="AJ1064" s="84" t="s">
        <v>14957</v>
      </c>
      <c r="AK1064" s="84" t="s">
        <v>444</v>
      </c>
      <c r="AL1064" s="88" t="s">
        <v>17240</v>
      </c>
      <c r="AM1064" s="84" t="s">
        <v>608</v>
      </c>
      <c r="AN1064" s="86">
        <v>40522.731608796297</v>
      </c>
      <c r="AO1064" s="88" t="s">
        <v>18630</v>
      </c>
      <c r="AP1064" s="84" t="b">
        <v>0</v>
      </c>
      <c r="AQ1064" s="84" t="b">
        <v>0</v>
      </c>
      <c r="AR1064" s="84" t="b">
        <v>0</v>
      </c>
      <c r="AS1064" s="84" t="s">
        <v>290</v>
      </c>
      <c r="AT1064" s="84">
        <v>2756</v>
      </c>
      <c r="AU1064" s="88" t="s">
        <v>19923</v>
      </c>
      <c r="AV1064" s="84" t="b">
        <v>0</v>
      </c>
      <c r="AW1064" s="84" t="s">
        <v>745</v>
      </c>
      <c r="AX1064" s="88" t="s">
        <v>22125</v>
      </c>
      <c r="AY1064" s="84" t="s">
        <v>66</v>
      </c>
      <c r="AZ1064" s="2"/>
      <c r="BA1064" s="3"/>
      <c r="BB1064" s="3"/>
      <c r="BC1064" s="3"/>
      <c r="BD1064" s="3"/>
    </row>
    <row r="1065" spans="1:56" x14ac:dyDescent="0.2">
      <c r="A1065" s="69" t="s">
        <v>2873</v>
      </c>
      <c r="B1065" s="70"/>
      <c r="C1065" s="70"/>
      <c r="D1065" s="71"/>
      <c r="E1065" s="108"/>
      <c r="F1065" s="113" t="s">
        <v>275</v>
      </c>
      <c r="G1065" s="109"/>
      <c r="H1065" s="74"/>
      <c r="I1065" s="75"/>
      <c r="J1065" s="110"/>
      <c r="K1065" s="74" t="s">
        <v>24289</v>
      </c>
      <c r="L1065" s="111"/>
      <c r="M1065" s="79"/>
      <c r="N1065" s="79"/>
      <c r="O1065" s="80"/>
      <c r="P1065" s="81"/>
      <c r="Q1065" s="81"/>
      <c r="R1065" s="91"/>
      <c r="S1065" s="91"/>
      <c r="T1065" s="91"/>
      <c r="U1065" s="91"/>
      <c r="V1065" s="52"/>
      <c r="W1065" s="52"/>
      <c r="X1065" s="52"/>
      <c r="Y1065" s="52"/>
      <c r="Z1065" s="51"/>
      <c r="AA1065" s="76"/>
      <c r="AB1065" s="76"/>
      <c r="AC1065" s="77"/>
      <c r="AD1065" s="84" t="s">
        <v>12972</v>
      </c>
      <c r="AE1065" s="84">
        <v>11</v>
      </c>
      <c r="AF1065" s="84">
        <v>46</v>
      </c>
      <c r="AG1065" s="84">
        <v>7241</v>
      </c>
      <c r="AH1065" s="84">
        <v>20360</v>
      </c>
      <c r="AI1065" s="84"/>
      <c r="AJ1065" s="84"/>
      <c r="AK1065" s="84"/>
      <c r="AL1065" s="84"/>
      <c r="AM1065" s="84"/>
      <c r="AN1065" s="86">
        <v>42869.964826388888</v>
      </c>
      <c r="AO1065" s="84"/>
      <c r="AP1065" s="84" t="b">
        <v>1</v>
      </c>
      <c r="AQ1065" s="84" t="b">
        <v>1</v>
      </c>
      <c r="AR1065" s="84" t="b">
        <v>0</v>
      </c>
      <c r="AS1065" s="84" t="s">
        <v>290</v>
      </c>
      <c r="AT1065" s="84">
        <v>0</v>
      </c>
      <c r="AU1065" s="84"/>
      <c r="AV1065" s="84" t="b">
        <v>0</v>
      </c>
      <c r="AW1065" s="84" t="s">
        <v>745</v>
      </c>
      <c r="AX1065" s="88" t="s">
        <v>22126</v>
      </c>
      <c r="AY1065" s="84" t="s">
        <v>66</v>
      </c>
      <c r="AZ1065" s="2"/>
      <c r="BA1065" s="3"/>
      <c r="BB1065" s="3"/>
      <c r="BC1065" s="3"/>
      <c r="BD1065" s="3"/>
    </row>
    <row r="1066" spans="1:56" x14ac:dyDescent="0.2">
      <c r="A1066" s="69" t="s">
        <v>2874</v>
      </c>
      <c r="B1066" s="70"/>
      <c r="C1066" s="70"/>
      <c r="D1066" s="71"/>
      <c r="E1066" s="108"/>
      <c r="F1066" s="113" t="s">
        <v>20678</v>
      </c>
      <c r="G1066" s="109"/>
      <c r="H1066" s="74"/>
      <c r="I1066" s="75"/>
      <c r="J1066" s="110"/>
      <c r="K1066" s="74" t="s">
        <v>24290</v>
      </c>
      <c r="L1066" s="111"/>
      <c r="M1066" s="79"/>
      <c r="N1066" s="79"/>
      <c r="O1066" s="80"/>
      <c r="P1066" s="81"/>
      <c r="Q1066" s="81"/>
      <c r="R1066" s="91"/>
      <c r="S1066" s="91"/>
      <c r="T1066" s="91"/>
      <c r="U1066" s="91"/>
      <c r="V1066" s="52"/>
      <c r="W1066" s="52"/>
      <c r="X1066" s="52"/>
      <c r="Y1066" s="52"/>
      <c r="Z1066" s="51"/>
      <c r="AA1066" s="76"/>
      <c r="AB1066" s="76"/>
      <c r="AC1066" s="77"/>
      <c r="AD1066" s="84" t="s">
        <v>12973</v>
      </c>
      <c r="AE1066" s="84">
        <v>596</v>
      </c>
      <c r="AF1066" s="84">
        <v>143</v>
      </c>
      <c r="AG1066" s="84">
        <v>680</v>
      </c>
      <c r="AH1066" s="84">
        <v>1385</v>
      </c>
      <c r="AI1066" s="84">
        <v>-18000</v>
      </c>
      <c r="AJ1066" s="84" t="s">
        <v>14958</v>
      </c>
      <c r="AK1066" s="84"/>
      <c r="AL1066" s="84"/>
      <c r="AM1066" s="84" t="s">
        <v>603</v>
      </c>
      <c r="AN1066" s="86">
        <v>42160.720208333332</v>
      </c>
      <c r="AO1066" s="88" t="s">
        <v>18631</v>
      </c>
      <c r="AP1066" s="84" t="b">
        <v>0</v>
      </c>
      <c r="AQ1066" s="84" t="b">
        <v>0</v>
      </c>
      <c r="AR1066" s="84" t="b">
        <v>0</v>
      </c>
      <c r="AS1066" s="84" t="s">
        <v>290</v>
      </c>
      <c r="AT1066" s="84">
        <v>1</v>
      </c>
      <c r="AU1066" s="88" t="s">
        <v>674</v>
      </c>
      <c r="AV1066" s="84" t="b">
        <v>0</v>
      </c>
      <c r="AW1066" s="84" t="s">
        <v>745</v>
      </c>
      <c r="AX1066" s="88" t="s">
        <v>22127</v>
      </c>
      <c r="AY1066" s="84" t="s">
        <v>66</v>
      </c>
      <c r="AZ1066" s="2"/>
      <c r="BA1066" s="3"/>
      <c r="BB1066" s="3"/>
      <c r="BC1066" s="3"/>
      <c r="BD1066" s="3"/>
    </row>
    <row r="1067" spans="1:56" x14ac:dyDescent="0.2">
      <c r="A1067" s="69" t="s">
        <v>4007</v>
      </c>
      <c r="B1067" s="70"/>
      <c r="C1067" s="70"/>
      <c r="D1067" s="71"/>
      <c r="E1067" s="108"/>
      <c r="F1067" s="113" t="s">
        <v>20679</v>
      </c>
      <c r="G1067" s="109"/>
      <c r="H1067" s="74"/>
      <c r="I1067" s="75"/>
      <c r="J1067" s="110"/>
      <c r="K1067" s="74" t="s">
        <v>24291</v>
      </c>
      <c r="L1067" s="111"/>
      <c r="M1067" s="79"/>
      <c r="N1067" s="79"/>
      <c r="O1067" s="80"/>
      <c r="P1067" s="81"/>
      <c r="Q1067" s="81"/>
      <c r="R1067" s="91"/>
      <c r="S1067" s="91"/>
      <c r="T1067" s="91"/>
      <c r="U1067" s="91"/>
      <c r="V1067" s="52"/>
      <c r="W1067" s="52"/>
      <c r="X1067" s="52"/>
      <c r="Y1067" s="52"/>
      <c r="Z1067" s="51"/>
      <c r="AA1067" s="76"/>
      <c r="AB1067" s="76"/>
      <c r="AC1067" s="77"/>
      <c r="AD1067" s="84" t="s">
        <v>12974</v>
      </c>
      <c r="AE1067" s="84">
        <v>250</v>
      </c>
      <c r="AF1067" s="84">
        <v>18538</v>
      </c>
      <c r="AG1067" s="84">
        <v>7281</v>
      </c>
      <c r="AH1067" s="84">
        <v>538</v>
      </c>
      <c r="AI1067" s="84">
        <v>-18000</v>
      </c>
      <c r="AJ1067" s="84" t="s">
        <v>14959</v>
      </c>
      <c r="AK1067" s="84" t="s">
        <v>16334</v>
      </c>
      <c r="AL1067" s="88" t="s">
        <v>17241</v>
      </c>
      <c r="AM1067" s="84" t="s">
        <v>603</v>
      </c>
      <c r="AN1067" s="86">
        <v>39898.60119212963</v>
      </c>
      <c r="AO1067" s="88" t="s">
        <v>18632</v>
      </c>
      <c r="AP1067" s="84" t="b">
        <v>0</v>
      </c>
      <c r="AQ1067" s="84" t="b">
        <v>0</v>
      </c>
      <c r="AR1067" s="84" t="b">
        <v>1</v>
      </c>
      <c r="AS1067" s="84" t="s">
        <v>290</v>
      </c>
      <c r="AT1067" s="84">
        <v>459</v>
      </c>
      <c r="AU1067" s="88" t="s">
        <v>19924</v>
      </c>
      <c r="AV1067" s="84" t="b">
        <v>0</v>
      </c>
      <c r="AW1067" s="84" t="s">
        <v>745</v>
      </c>
      <c r="AX1067" s="88" t="s">
        <v>22128</v>
      </c>
      <c r="AY1067" s="84" t="s">
        <v>65</v>
      </c>
      <c r="AZ1067" s="2"/>
      <c r="BA1067" s="3"/>
      <c r="BB1067" s="3"/>
      <c r="BC1067" s="3"/>
      <c r="BD1067" s="3"/>
    </row>
    <row r="1068" spans="1:56" x14ac:dyDescent="0.2">
      <c r="A1068" s="69" t="s">
        <v>4008</v>
      </c>
      <c r="B1068" s="70"/>
      <c r="C1068" s="70"/>
      <c r="D1068" s="71"/>
      <c r="E1068" s="108"/>
      <c r="F1068" s="113" t="s">
        <v>20680</v>
      </c>
      <c r="G1068" s="109"/>
      <c r="H1068" s="74"/>
      <c r="I1068" s="75"/>
      <c r="J1068" s="110"/>
      <c r="K1068" s="74" t="s">
        <v>24292</v>
      </c>
      <c r="L1068" s="111"/>
      <c r="M1068" s="79"/>
      <c r="N1068" s="79"/>
      <c r="O1068" s="80"/>
      <c r="P1068" s="81"/>
      <c r="Q1068" s="81"/>
      <c r="R1068" s="91"/>
      <c r="S1068" s="91"/>
      <c r="T1068" s="91"/>
      <c r="U1068" s="91"/>
      <c r="V1068" s="52"/>
      <c r="W1068" s="52"/>
      <c r="X1068" s="52"/>
      <c r="Y1068" s="52"/>
      <c r="Z1068" s="51"/>
      <c r="AA1068" s="76"/>
      <c r="AB1068" s="76"/>
      <c r="AC1068" s="77"/>
      <c r="AD1068" s="84" t="s">
        <v>12975</v>
      </c>
      <c r="AE1068" s="84">
        <v>346</v>
      </c>
      <c r="AF1068" s="84">
        <v>5172</v>
      </c>
      <c r="AG1068" s="84">
        <v>8667</v>
      </c>
      <c r="AH1068" s="84">
        <v>2302</v>
      </c>
      <c r="AI1068" s="84">
        <v>-18000</v>
      </c>
      <c r="AJ1068" s="84" t="s">
        <v>14960</v>
      </c>
      <c r="AK1068" s="84" t="s">
        <v>1387</v>
      </c>
      <c r="AL1068" s="88" t="s">
        <v>17242</v>
      </c>
      <c r="AM1068" s="84" t="s">
        <v>603</v>
      </c>
      <c r="AN1068" s="86">
        <v>40446.686909722222</v>
      </c>
      <c r="AO1068" s="88" t="s">
        <v>18633</v>
      </c>
      <c r="AP1068" s="84" t="b">
        <v>0</v>
      </c>
      <c r="AQ1068" s="84" t="b">
        <v>0</v>
      </c>
      <c r="AR1068" s="84" t="b">
        <v>1</v>
      </c>
      <c r="AS1068" s="84" t="s">
        <v>290</v>
      </c>
      <c r="AT1068" s="84">
        <v>135</v>
      </c>
      <c r="AU1068" s="88" t="s">
        <v>19925</v>
      </c>
      <c r="AV1068" s="84" t="b">
        <v>0</v>
      </c>
      <c r="AW1068" s="84" t="s">
        <v>745</v>
      </c>
      <c r="AX1068" s="88" t="s">
        <v>22129</v>
      </c>
      <c r="AY1068" s="84" t="s">
        <v>65</v>
      </c>
      <c r="AZ1068" s="2"/>
      <c r="BA1068" s="3"/>
      <c r="BB1068" s="3"/>
      <c r="BC1068" s="3"/>
      <c r="BD1068" s="3"/>
    </row>
    <row r="1069" spans="1:56" x14ac:dyDescent="0.2">
      <c r="A1069" s="69" t="s">
        <v>2875</v>
      </c>
      <c r="B1069" s="70"/>
      <c r="C1069" s="70"/>
      <c r="D1069" s="71"/>
      <c r="E1069" s="108"/>
      <c r="F1069" s="113" t="s">
        <v>7361</v>
      </c>
      <c r="G1069" s="109"/>
      <c r="H1069" s="74"/>
      <c r="I1069" s="75"/>
      <c r="J1069" s="110"/>
      <c r="K1069" s="74" t="s">
        <v>24293</v>
      </c>
      <c r="L1069" s="111"/>
      <c r="M1069" s="79"/>
      <c r="N1069" s="79"/>
      <c r="O1069" s="80"/>
      <c r="P1069" s="81"/>
      <c r="Q1069" s="81"/>
      <c r="R1069" s="91"/>
      <c r="S1069" s="91"/>
      <c r="T1069" s="91"/>
      <c r="U1069" s="91"/>
      <c r="V1069" s="52"/>
      <c r="W1069" s="52"/>
      <c r="X1069" s="52"/>
      <c r="Y1069" s="52"/>
      <c r="Z1069" s="51"/>
      <c r="AA1069" s="76"/>
      <c r="AB1069" s="76"/>
      <c r="AC1069" s="77"/>
      <c r="AD1069" s="84" t="s">
        <v>12976</v>
      </c>
      <c r="AE1069" s="84">
        <v>162</v>
      </c>
      <c r="AF1069" s="84">
        <v>78</v>
      </c>
      <c r="AG1069" s="84">
        <v>4716</v>
      </c>
      <c r="AH1069" s="84">
        <v>2455</v>
      </c>
      <c r="AI1069" s="84">
        <v>3600</v>
      </c>
      <c r="AJ1069" s="84" t="s">
        <v>14961</v>
      </c>
      <c r="AK1069" s="84" t="s">
        <v>1458</v>
      </c>
      <c r="AL1069" s="84"/>
      <c r="AM1069" s="84" t="s">
        <v>1540</v>
      </c>
      <c r="AN1069" s="86">
        <v>39871.714687500003</v>
      </c>
      <c r="AO1069" s="88" t="s">
        <v>18634</v>
      </c>
      <c r="AP1069" s="84" t="b">
        <v>0</v>
      </c>
      <c r="AQ1069" s="84" t="b">
        <v>0</v>
      </c>
      <c r="AR1069" s="84" t="b">
        <v>0</v>
      </c>
      <c r="AS1069" s="84" t="s">
        <v>1001</v>
      </c>
      <c r="AT1069" s="84">
        <v>2</v>
      </c>
      <c r="AU1069" s="88" t="s">
        <v>19926</v>
      </c>
      <c r="AV1069" s="84" t="b">
        <v>0</v>
      </c>
      <c r="AW1069" s="84" t="s">
        <v>745</v>
      </c>
      <c r="AX1069" s="88" t="s">
        <v>22130</v>
      </c>
      <c r="AY1069" s="84" t="s">
        <v>66</v>
      </c>
      <c r="AZ1069" s="2"/>
      <c r="BA1069" s="3"/>
      <c r="BB1069" s="3"/>
      <c r="BC1069" s="3"/>
      <c r="BD1069" s="3"/>
    </row>
    <row r="1070" spans="1:56" x14ac:dyDescent="0.2">
      <c r="A1070" s="69" t="s">
        <v>2876</v>
      </c>
      <c r="B1070" s="70"/>
      <c r="C1070" s="70"/>
      <c r="D1070" s="71"/>
      <c r="E1070" s="108"/>
      <c r="F1070" s="113" t="s">
        <v>7362</v>
      </c>
      <c r="G1070" s="109"/>
      <c r="H1070" s="74"/>
      <c r="I1070" s="75"/>
      <c r="J1070" s="110"/>
      <c r="K1070" s="74" t="s">
        <v>24294</v>
      </c>
      <c r="L1070" s="111"/>
      <c r="M1070" s="79"/>
      <c r="N1070" s="79"/>
      <c r="O1070" s="80"/>
      <c r="P1070" s="81"/>
      <c r="Q1070" s="81"/>
      <c r="R1070" s="91"/>
      <c r="S1070" s="91"/>
      <c r="T1070" s="91"/>
      <c r="U1070" s="91"/>
      <c r="V1070" s="52"/>
      <c r="W1070" s="52"/>
      <c r="X1070" s="52"/>
      <c r="Y1070" s="52"/>
      <c r="Z1070" s="51"/>
      <c r="AA1070" s="76"/>
      <c r="AB1070" s="76"/>
      <c r="AC1070" s="77"/>
      <c r="AD1070" s="84" t="s">
        <v>12977</v>
      </c>
      <c r="AE1070" s="84">
        <v>486</v>
      </c>
      <c r="AF1070" s="84">
        <v>326</v>
      </c>
      <c r="AG1070" s="84">
        <v>2861</v>
      </c>
      <c r="AH1070" s="84">
        <v>1388</v>
      </c>
      <c r="AI1070" s="84">
        <v>-28800</v>
      </c>
      <c r="AJ1070" s="84" t="s">
        <v>14962</v>
      </c>
      <c r="AK1070" s="84"/>
      <c r="AL1070" s="84"/>
      <c r="AM1070" s="84" t="s">
        <v>602</v>
      </c>
      <c r="AN1070" s="86">
        <v>40624.662256944444</v>
      </c>
      <c r="AO1070" s="84"/>
      <c r="AP1070" s="84" t="b">
        <v>1</v>
      </c>
      <c r="AQ1070" s="84" t="b">
        <v>0</v>
      </c>
      <c r="AR1070" s="84" t="b">
        <v>1</v>
      </c>
      <c r="AS1070" s="84" t="s">
        <v>290</v>
      </c>
      <c r="AT1070" s="84">
        <v>2</v>
      </c>
      <c r="AU1070" s="88" t="s">
        <v>674</v>
      </c>
      <c r="AV1070" s="84" t="b">
        <v>0</v>
      </c>
      <c r="AW1070" s="84" t="s">
        <v>745</v>
      </c>
      <c r="AX1070" s="88" t="s">
        <v>22131</v>
      </c>
      <c r="AY1070" s="84" t="s">
        <v>66</v>
      </c>
      <c r="AZ1070" s="2"/>
      <c r="BA1070" s="3"/>
      <c r="BB1070" s="3"/>
      <c r="BC1070" s="3"/>
      <c r="BD1070" s="3"/>
    </row>
    <row r="1071" spans="1:56" x14ac:dyDescent="0.2">
      <c r="A1071" s="69" t="s">
        <v>2879</v>
      </c>
      <c r="B1071" s="70"/>
      <c r="C1071" s="70"/>
      <c r="D1071" s="71"/>
      <c r="E1071" s="108"/>
      <c r="F1071" s="113" t="s">
        <v>7364</v>
      </c>
      <c r="G1071" s="109"/>
      <c r="H1071" s="74"/>
      <c r="I1071" s="75"/>
      <c r="J1071" s="110"/>
      <c r="K1071" s="74" t="s">
        <v>24295</v>
      </c>
      <c r="L1071" s="111"/>
      <c r="M1071" s="79"/>
      <c r="N1071" s="79"/>
      <c r="O1071" s="80"/>
      <c r="P1071" s="81"/>
      <c r="Q1071" s="81"/>
      <c r="R1071" s="91"/>
      <c r="S1071" s="91"/>
      <c r="T1071" s="91"/>
      <c r="U1071" s="91"/>
      <c r="V1071" s="52"/>
      <c r="W1071" s="52"/>
      <c r="X1071" s="52"/>
      <c r="Y1071" s="52"/>
      <c r="Z1071" s="51"/>
      <c r="AA1071" s="76"/>
      <c r="AB1071" s="76"/>
      <c r="AC1071" s="77"/>
      <c r="AD1071" s="84" t="s">
        <v>12978</v>
      </c>
      <c r="AE1071" s="84">
        <v>145</v>
      </c>
      <c r="AF1071" s="84">
        <v>30</v>
      </c>
      <c r="AG1071" s="84">
        <v>1721</v>
      </c>
      <c r="AH1071" s="84">
        <v>4209</v>
      </c>
      <c r="AI1071" s="84"/>
      <c r="AJ1071" s="84" t="s">
        <v>14963</v>
      </c>
      <c r="AK1071" s="84" t="s">
        <v>1312</v>
      </c>
      <c r="AL1071" s="84"/>
      <c r="AM1071" s="84"/>
      <c r="AN1071" s="86">
        <v>42073.694988425923</v>
      </c>
      <c r="AO1071" s="88" t="s">
        <v>18635</v>
      </c>
      <c r="AP1071" s="84" t="b">
        <v>1</v>
      </c>
      <c r="AQ1071" s="84" t="b">
        <v>0</v>
      </c>
      <c r="AR1071" s="84" t="b">
        <v>1</v>
      </c>
      <c r="AS1071" s="84" t="s">
        <v>291</v>
      </c>
      <c r="AT1071" s="84">
        <v>0</v>
      </c>
      <c r="AU1071" s="88" t="s">
        <v>674</v>
      </c>
      <c r="AV1071" s="84" t="b">
        <v>0</v>
      </c>
      <c r="AW1071" s="84" t="s">
        <v>745</v>
      </c>
      <c r="AX1071" s="88" t="s">
        <v>22132</v>
      </c>
      <c r="AY1071" s="84" t="s">
        <v>66</v>
      </c>
      <c r="AZ1071" s="2"/>
      <c r="BA1071" s="3"/>
      <c r="BB1071" s="3"/>
      <c r="BC1071" s="3"/>
      <c r="BD1071" s="3"/>
    </row>
    <row r="1072" spans="1:56" x14ac:dyDescent="0.2">
      <c r="A1072" s="69" t="s">
        <v>2880</v>
      </c>
      <c r="B1072" s="70"/>
      <c r="C1072" s="70"/>
      <c r="D1072" s="71"/>
      <c r="E1072" s="108"/>
      <c r="F1072" s="113" t="s">
        <v>20681</v>
      </c>
      <c r="G1072" s="109"/>
      <c r="H1072" s="74"/>
      <c r="I1072" s="75"/>
      <c r="J1072" s="110"/>
      <c r="K1072" s="74" t="s">
        <v>24296</v>
      </c>
      <c r="L1072" s="111"/>
      <c r="M1072" s="79"/>
      <c r="N1072" s="79"/>
      <c r="O1072" s="80"/>
      <c r="P1072" s="81"/>
      <c r="Q1072" s="81"/>
      <c r="R1072" s="91"/>
      <c r="S1072" s="91"/>
      <c r="T1072" s="91"/>
      <c r="U1072" s="91"/>
      <c r="V1072" s="52"/>
      <c r="W1072" s="52"/>
      <c r="X1072" s="52"/>
      <c r="Y1072" s="52"/>
      <c r="Z1072" s="51"/>
      <c r="AA1072" s="76"/>
      <c r="AB1072" s="76"/>
      <c r="AC1072" s="77"/>
      <c r="AD1072" s="84" t="s">
        <v>12979</v>
      </c>
      <c r="AE1072" s="84">
        <v>1032</v>
      </c>
      <c r="AF1072" s="84">
        <v>1670</v>
      </c>
      <c r="AG1072" s="84">
        <v>16621</v>
      </c>
      <c r="AH1072" s="84">
        <v>706</v>
      </c>
      <c r="AI1072" s="84">
        <v>-18000</v>
      </c>
      <c r="AJ1072" s="84" t="s">
        <v>14964</v>
      </c>
      <c r="AK1072" s="84" t="s">
        <v>453</v>
      </c>
      <c r="AL1072" s="88" t="s">
        <v>17243</v>
      </c>
      <c r="AM1072" s="84" t="s">
        <v>603</v>
      </c>
      <c r="AN1072" s="86">
        <v>41513.909120370372</v>
      </c>
      <c r="AO1072" s="88" t="s">
        <v>18636</v>
      </c>
      <c r="AP1072" s="84" t="b">
        <v>0</v>
      </c>
      <c r="AQ1072" s="84" t="b">
        <v>0</v>
      </c>
      <c r="AR1072" s="84" t="b">
        <v>0</v>
      </c>
      <c r="AS1072" s="84" t="s">
        <v>290</v>
      </c>
      <c r="AT1072" s="84">
        <v>38</v>
      </c>
      <c r="AU1072" s="88" t="s">
        <v>675</v>
      </c>
      <c r="AV1072" s="84" t="b">
        <v>0</v>
      </c>
      <c r="AW1072" s="84" t="s">
        <v>745</v>
      </c>
      <c r="AX1072" s="88" t="s">
        <v>22133</v>
      </c>
      <c r="AY1072" s="84" t="s">
        <v>66</v>
      </c>
      <c r="AZ1072" s="2"/>
      <c r="BA1072" s="3"/>
      <c r="BB1072" s="3"/>
      <c r="BC1072" s="3"/>
      <c r="BD1072" s="3"/>
    </row>
    <row r="1073" spans="1:56" x14ac:dyDescent="0.2">
      <c r="A1073" s="69" t="s">
        <v>2881</v>
      </c>
      <c r="B1073" s="70"/>
      <c r="C1073" s="70"/>
      <c r="D1073" s="71"/>
      <c r="E1073" s="108"/>
      <c r="F1073" s="113" t="s">
        <v>7365</v>
      </c>
      <c r="G1073" s="109"/>
      <c r="H1073" s="74"/>
      <c r="I1073" s="75"/>
      <c r="J1073" s="110"/>
      <c r="K1073" s="74" t="s">
        <v>24297</v>
      </c>
      <c r="L1073" s="111"/>
      <c r="M1073" s="79"/>
      <c r="N1073" s="79"/>
      <c r="O1073" s="80"/>
      <c r="P1073" s="81"/>
      <c r="Q1073" s="81"/>
      <c r="R1073" s="91"/>
      <c r="S1073" s="91"/>
      <c r="T1073" s="91"/>
      <c r="U1073" s="91"/>
      <c r="V1073" s="52"/>
      <c r="W1073" s="52"/>
      <c r="X1073" s="52"/>
      <c r="Y1073" s="52"/>
      <c r="Z1073" s="51"/>
      <c r="AA1073" s="76"/>
      <c r="AB1073" s="76"/>
      <c r="AC1073" s="77"/>
      <c r="AD1073" s="84" t="s">
        <v>12980</v>
      </c>
      <c r="AE1073" s="84">
        <v>341</v>
      </c>
      <c r="AF1073" s="84">
        <v>914</v>
      </c>
      <c r="AG1073" s="84">
        <v>24385</v>
      </c>
      <c r="AH1073" s="84">
        <v>4811</v>
      </c>
      <c r="AI1073" s="84">
        <v>-21600</v>
      </c>
      <c r="AJ1073" s="84" t="s">
        <v>14965</v>
      </c>
      <c r="AK1073" s="84" t="s">
        <v>1384</v>
      </c>
      <c r="AL1073" s="84"/>
      <c r="AM1073" s="84" t="s">
        <v>601</v>
      </c>
      <c r="AN1073" s="86">
        <v>40615.850636574076</v>
      </c>
      <c r="AO1073" s="88" t="s">
        <v>18637</v>
      </c>
      <c r="AP1073" s="84" t="b">
        <v>0</v>
      </c>
      <c r="AQ1073" s="84" t="b">
        <v>0</v>
      </c>
      <c r="AR1073" s="84" t="b">
        <v>1</v>
      </c>
      <c r="AS1073" s="84" t="s">
        <v>290</v>
      </c>
      <c r="AT1073" s="84">
        <v>16</v>
      </c>
      <c r="AU1073" s="88" t="s">
        <v>19927</v>
      </c>
      <c r="AV1073" s="84" t="b">
        <v>0</v>
      </c>
      <c r="AW1073" s="84" t="s">
        <v>745</v>
      </c>
      <c r="AX1073" s="88" t="s">
        <v>22134</v>
      </c>
      <c r="AY1073" s="84" t="s">
        <v>66</v>
      </c>
      <c r="AZ1073" s="2"/>
      <c r="BA1073" s="3"/>
      <c r="BB1073" s="3"/>
      <c r="BC1073" s="3"/>
      <c r="BD1073" s="3"/>
    </row>
    <row r="1074" spans="1:56" x14ac:dyDescent="0.2">
      <c r="A1074" s="69" t="s">
        <v>2882</v>
      </c>
      <c r="B1074" s="70"/>
      <c r="C1074" s="70"/>
      <c r="D1074" s="71"/>
      <c r="E1074" s="108"/>
      <c r="F1074" s="113" t="s">
        <v>20682</v>
      </c>
      <c r="G1074" s="109"/>
      <c r="H1074" s="74"/>
      <c r="I1074" s="75"/>
      <c r="J1074" s="110"/>
      <c r="K1074" s="74" t="s">
        <v>24298</v>
      </c>
      <c r="L1074" s="111"/>
      <c r="M1074" s="79"/>
      <c r="N1074" s="79"/>
      <c r="O1074" s="80"/>
      <c r="P1074" s="81"/>
      <c r="Q1074" s="81"/>
      <c r="R1074" s="91"/>
      <c r="S1074" s="91"/>
      <c r="T1074" s="91"/>
      <c r="U1074" s="91"/>
      <c r="V1074" s="52"/>
      <c r="W1074" s="52"/>
      <c r="X1074" s="52"/>
      <c r="Y1074" s="52"/>
      <c r="Z1074" s="51"/>
      <c r="AA1074" s="76"/>
      <c r="AB1074" s="76"/>
      <c r="AC1074" s="77"/>
      <c r="AD1074" s="84" t="s">
        <v>12981</v>
      </c>
      <c r="AE1074" s="84">
        <v>5680</v>
      </c>
      <c r="AF1074" s="84">
        <v>203713</v>
      </c>
      <c r="AG1074" s="84">
        <v>66334</v>
      </c>
      <c r="AH1074" s="84">
        <v>1351</v>
      </c>
      <c r="AI1074" s="84">
        <v>-18000</v>
      </c>
      <c r="AJ1074" s="84" t="s">
        <v>14966</v>
      </c>
      <c r="AK1074" s="84" t="s">
        <v>1408</v>
      </c>
      <c r="AL1074" s="88" t="s">
        <v>17244</v>
      </c>
      <c r="AM1074" s="84" t="s">
        <v>603</v>
      </c>
      <c r="AN1074" s="86">
        <v>40413.884467592594</v>
      </c>
      <c r="AO1074" s="88" t="s">
        <v>18638</v>
      </c>
      <c r="AP1074" s="84" t="b">
        <v>0</v>
      </c>
      <c r="AQ1074" s="84" t="b">
        <v>0</v>
      </c>
      <c r="AR1074" s="84" t="b">
        <v>0</v>
      </c>
      <c r="AS1074" s="84" t="s">
        <v>290</v>
      </c>
      <c r="AT1074" s="84">
        <v>2230</v>
      </c>
      <c r="AU1074" s="88" t="s">
        <v>19928</v>
      </c>
      <c r="AV1074" s="84" t="b">
        <v>1</v>
      </c>
      <c r="AW1074" s="84" t="s">
        <v>745</v>
      </c>
      <c r="AX1074" s="88" t="s">
        <v>22135</v>
      </c>
      <c r="AY1074" s="84" t="s">
        <v>66</v>
      </c>
      <c r="AZ1074" s="2"/>
      <c r="BA1074" s="3"/>
      <c r="BB1074" s="3"/>
      <c r="BC1074" s="3"/>
      <c r="BD1074" s="3"/>
    </row>
    <row r="1075" spans="1:56" x14ac:dyDescent="0.2">
      <c r="A1075" s="69" t="s">
        <v>2883</v>
      </c>
      <c r="B1075" s="70"/>
      <c r="C1075" s="70"/>
      <c r="D1075" s="71"/>
      <c r="E1075" s="108"/>
      <c r="F1075" s="113" t="s">
        <v>275</v>
      </c>
      <c r="G1075" s="109"/>
      <c r="H1075" s="74"/>
      <c r="I1075" s="75"/>
      <c r="J1075" s="110"/>
      <c r="K1075" s="74" t="s">
        <v>24299</v>
      </c>
      <c r="L1075" s="111"/>
      <c r="M1075" s="79"/>
      <c r="N1075" s="79"/>
      <c r="O1075" s="80"/>
      <c r="P1075" s="81"/>
      <c r="Q1075" s="81"/>
      <c r="R1075" s="91"/>
      <c r="S1075" s="91"/>
      <c r="T1075" s="91"/>
      <c r="U1075" s="91"/>
      <c r="V1075" s="52"/>
      <c r="W1075" s="52"/>
      <c r="X1075" s="52"/>
      <c r="Y1075" s="52"/>
      <c r="Z1075" s="51"/>
      <c r="AA1075" s="76"/>
      <c r="AB1075" s="76"/>
      <c r="AC1075" s="77"/>
      <c r="AD1075" s="84" t="s">
        <v>12982</v>
      </c>
      <c r="AE1075" s="84">
        <v>118</v>
      </c>
      <c r="AF1075" s="84">
        <v>12</v>
      </c>
      <c r="AG1075" s="84">
        <v>468</v>
      </c>
      <c r="AH1075" s="84">
        <v>1409</v>
      </c>
      <c r="AI1075" s="84"/>
      <c r="AJ1075" s="84"/>
      <c r="AK1075" s="84"/>
      <c r="AL1075" s="84"/>
      <c r="AM1075" s="84"/>
      <c r="AN1075" s="86">
        <v>40038.658784722225</v>
      </c>
      <c r="AO1075" s="84"/>
      <c r="AP1075" s="84" t="b">
        <v>1</v>
      </c>
      <c r="AQ1075" s="84" t="b">
        <v>1</v>
      </c>
      <c r="AR1075" s="84" t="b">
        <v>0</v>
      </c>
      <c r="AS1075" s="84" t="s">
        <v>290</v>
      </c>
      <c r="AT1075" s="84">
        <v>0</v>
      </c>
      <c r="AU1075" s="88" t="s">
        <v>674</v>
      </c>
      <c r="AV1075" s="84" t="b">
        <v>0</v>
      </c>
      <c r="AW1075" s="84" t="s">
        <v>745</v>
      </c>
      <c r="AX1075" s="88" t="s">
        <v>22136</v>
      </c>
      <c r="AY1075" s="84" t="s">
        <v>66</v>
      </c>
      <c r="AZ1075" s="2"/>
      <c r="BA1075" s="3"/>
      <c r="BB1075" s="3"/>
      <c r="BC1075" s="3"/>
      <c r="BD1075" s="3"/>
    </row>
    <row r="1076" spans="1:56" x14ac:dyDescent="0.2">
      <c r="A1076" s="69" t="s">
        <v>2884</v>
      </c>
      <c r="B1076" s="70"/>
      <c r="C1076" s="70"/>
      <c r="D1076" s="71"/>
      <c r="E1076" s="108"/>
      <c r="F1076" s="113" t="s">
        <v>7366</v>
      </c>
      <c r="G1076" s="109"/>
      <c r="H1076" s="74"/>
      <c r="I1076" s="75"/>
      <c r="J1076" s="110"/>
      <c r="K1076" s="74" t="s">
        <v>24300</v>
      </c>
      <c r="L1076" s="111"/>
      <c r="M1076" s="79"/>
      <c r="N1076" s="79"/>
      <c r="O1076" s="80"/>
      <c r="P1076" s="81"/>
      <c r="Q1076" s="81"/>
      <c r="R1076" s="91"/>
      <c r="S1076" s="91"/>
      <c r="T1076" s="91"/>
      <c r="U1076" s="91"/>
      <c r="V1076" s="52"/>
      <c r="W1076" s="52"/>
      <c r="X1076" s="52"/>
      <c r="Y1076" s="52"/>
      <c r="Z1076" s="51"/>
      <c r="AA1076" s="76"/>
      <c r="AB1076" s="76"/>
      <c r="AC1076" s="77"/>
      <c r="AD1076" s="84" t="s">
        <v>12983</v>
      </c>
      <c r="AE1076" s="84">
        <v>120</v>
      </c>
      <c r="AF1076" s="84">
        <v>43</v>
      </c>
      <c r="AG1076" s="84">
        <v>537</v>
      </c>
      <c r="AH1076" s="84">
        <v>901</v>
      </c>
      <c r="AI1076" s="84">
        <v>-28800</v>
      </c>
      <c r="AJ1076" s="84"/>
      <c r="AK1076" s="84" t="s">
        <v>16335</v>
      </c>
      <c r="AL1076" s="84"/>
      <c r="AM1076" s="84" t="s">
        <v>602</v>
      </c>
      <c r="AN1076" s="86">
        <v>40447.636736111112</v>
      </c>
      <c r="AO1076" s="84"/>
      <c r="AP1076" s="84" t="b">
        <v>0</v>
      </c>
      <c r="AQ1076" s="84" t="b">
        <v>0</v>
      </c>
      <c r="AR1076" s="84" t="b">
        <v>0</v>
      </c>
      <c r="AS1076" s="84" t="s">
        <v>290</v>
      </c>
      <c r="AT1076" s="84">
        <v>0</v>
      </c>
      <c r="AU1076" s="88" t="s">
        <v>19929</v>
      </c>
      <c r="AV1076" s="84" t="b">
        <v>0</v>
      </c>
      <c r="AW1076" s="84" t="s">
        <v>745</v>
      </c>
      <c r="AX1076" s="88" t="s">
        <v>22137</v>
      </c>
      <c r="AY1076" s="84" t="s">
        <v>66</v>
      </c>
      <c r="AZ1076" s="2"/>
      <c r="BA1076" s="3"/>
      <c r="BB1076" s="3"/>
      <c r="BC1076" s="3"/>
      <c r="BD1076" s="3"/>
    </row>
    <row r="1077" spans="1:56" x14ac:dyDescent="0.2">
      <c r="A1077" s="69" t="s">
        <v>4009</v>
      </c>
      <c r="B1077" s="70"/>
      <c r="C1077" s="70"/>
      <c r="D1077" s="71"/>
      <c r="E1077" s="108"/>
      <c r="F1077" s="113" t="s">
        <v>20683</v>
      </c>
      <c r="G1077" s="109"/>
      <c r="H1077" s="74"/>
      <c r="I1077" s="75"/>
      <c r="J1077" s="110"/>
      <c r="K1077" s="74" t="s">
        <v>24301</v>
      </c>
      <c r="L1077" s="111"/>
      <c r="M1077" s="79"/>
      <c r="N1077" s="79"/>
      <c r="O1077" s="80"/>
      <c r="P1077" s="81"/>
      <c r="Q1077" s="81"/>
      <c r="R1077" s="91"/>
      <c r="S1077" s="91"/>
      <c r="T1077" s="91"/>
      <c r="U1077" s="91"/>
      <c r="V1077" s="52"/>
      <c r="W1077" s="52"/>
      <c r="X1077" s="52"/>
      <c r="Y1077" s="52"/>
      <c r="Z1077" s="51"/>
      <c r="AA1077" s="76"/>
      <c r="AB1077" s="76"/>
      <c r="AC1077" s="77"/>
      <c r="AD1077" s="84" t="s">
        <v>12984</v>
      </c>
      <c r="AE1077" s="84">
        <v>295</v>
      </c>
      <c r="AF1077" s="84">
        <v>28777</v>
      </c>
      <c r="AG1077" s="84">
        <v>899</v>
      </c>
      <c r="AH1077" s="84">
        <v>282</v>
      </c>
      <c r="AI1077" s="84">
        <v>-18000</v>
      </c>
      <c r="AJ1077" s="84" t="s">
        <v>14967</v>
      </c>
      <c r="AK1077" s="84"/>
      <c r="AL1077" s="84"/>
      <c r="AM1077" s="84" t="s">
        <v>607</v>
      </c>
      <c r="AN1077" s="86">
        <v>40056.831469907411</v>
      </c>
      <c r="AO1077" s="88" t="s">
        <v>18639</v>
      </c>
      <c r="AP1077" s="84" t="b">
        <v>0</v>
      </c>
      <c r="AQ1077" s="84" t="b">
        <v>0</v>
      </c>
      <c r="AR1077" s="84" t="b">
        <v>0</v>
      </c>
      <c r="AS1077" s="84" t="s">
        <v>290</v>
      </c>
      <c r="AT1077" s="84">
        <v>121</v>
      </c>
      <c r="AU1077" s="88" t="s">
        <v>674</v>
      </c>
      <c r="AV1077" s="84" t="b">
        <v>0</v>
      </c>
      <c r="AW1077" s="84" t="s">
        <v>745</v>
      </c>
      <c r="AX1077" s="88" t="s">
        <v>22138</v>
      </c>
      <c r="AY1077" s="84" t="s">
        <v>65</v>
      </c>
      <c r="AZ1077" s="2"/>
      <c r="BA1077" s="3"/>
      <c r="BB1077" s="3"/>
      <c r="BC1077" s="3"/>
      <c r="BD1077" s="3"/>
    </row>
    <row r="1078" spans="1:56" x14ac:dyDescent="0.2">
      <c r="A1078" s="69" t="s">
        <v>2885</v>
      </c>
      <c r="B1078" s="70"/>
      <c r="C1078" s="70"/>
      <c r="D1078" s="71"/>
      <c r="E1078" s="108"/>
      <c r="F1078" s="113" t="s">
        <v>7367</v>
      </c>
      <c r="G1078" s="109"/>
      <c r="H1078" s="74"/>
      <c r="I1078" s="75"/>
      <c r="J1078" s="110"/>
      <c r="K1078" s="74" t="s">
        <v>24302</v>
      </c>
      <c r="L1078" s="111"/>
      <c r="M1078" s="79"/>
      <c r="N1078" s="79"/>
      <c r="O1078" s="80"/>
      <c r="P1078" s="81"/>
      <c r="Q1078" s="81"/>
      <c r="R1078" s="91"/>
      <c r="S1078" s="91"/>
      <c r="T1078" s="91"/>
      <c r="U1078" s="91"/>
      <c r="V1078" s="52"/>
      <c r="W1078" s="52"/>
      <c r="X1078" s="52"/>
      <c r="Y1078" s="52"/>
      <c r="Z1078" s="51"/>
      <c r="AA1078" s="76"/>
      <c r="AB1078" s="76"/>
      <c r="AC1078" s="77"/>
      <c r="AD1078" s="84" t="s">
        <v>12985</v>
      </c>
      <c r="AE1078" s="84">
        <v>345</v>
      </c>
      <c r="AF1078" s="84">
        <v>531</v>
      </c>
      <c r="AG1078" s="84">
        <v>561</v>
      </c>
      <c r="AH1078" s="84">
        <v>857</v>
      </c>
      <c r="AI1078" s="84"/>
      <c r="AJ1078" s="84" t="s">
        <v>14968</v>
      </c>
      <c r="AK1078" s="84" t="s">
        <v>16336</v>
      </c>
      <c r="AL1078" s="84"/>
      <c r="AM1078" s="84"/>
      <c r="AN1078" s="86">
        <v>41288.660671296297</v>
      </c>
      <c r="AO1078" s="84"/>
      <c r="AP1078" s="84" t="b">
        <v>0</v>
      </c>
      <c r="AQ1078" s="84" t="b">
        <v>0</v>
      </c>
      <c r="AR1078" s="84" t="b">
        <v>0</v>
      </c>
      <c r="AS1078" s="84" t="s">
        <v>1004</v>
      </c>
      <c r="AT1078" s="84">
        <v>9</v>
      </c>
      <c r="AU1078" s="88" t="s">
        <v>674</v>
      </c>
      <c r="AV1078" s="84" t="b">
        <v>0</v>
      </c>
      <c r="AW1078" s="84" t="s">
        <v>745</v>
      </c>
      <c r="AX1078" s="88" t="s">
        <v>22139</v>
      </c>
      <c r="AY1078" s="84" t="s">
        <v>66</v>
      </c>
      <c r="AZ1078" s="2"/>
      <c r="BA1078" s="3"/>
      <c r="BB1078" s="3"/>
      <c r="BC1078" s="3"/>
      <c r="BD1078" s="3"/>
    </row>
    <row r="1079" spans="1:56" x14ac:dyDescent="0.2">
      <c r="A1079" s="69" t="s">
        <v>4010</v>
      </c>
      <c r="B1079" s="70"/>
      <c r="C1079" s="70"/>
      <c r="D1079" s="71"/>
      <c r="E1079" s="108"/>
      <c r="F1079" s="113" t="s">
        <v>20684</v>
      </c>
      <c r="G1079" s="109"/>
      <c r="H1079" s="74"/>
      <c r="I1079" s="75"/>
      <c r="J1079" s="110"/>
      <c r="K1079" s="74" t="s">
        <v>24303</v>
      </c>
      <c r="L1079" s="111"/>
      <c r="M1079" s="79"/>
      <c r="N1079" s="79"/>
      <c r="O1079" s="80"/>
      <c r="P1079" s="81"/>
      <c r="Q1079" s="81"/>
      <c r="R1079" s="91"/>
      <c r="S1079" s="91"/>
      <c r="T1079" s="91"/>
      <c r="U1079" s="91"/>
      <c r="V1079" s="52"/>
      <c r="W1079" s="52"/>
      <c r="X1079" s="52"/>
      <c r="Y1079" s="52"/>
      <c r="Z1079" s="51"/>
      <c r="AA1079" s="76"/>
      <c r="AB1079" s="76"/>
      <c r="AC1079" s="77"/>
      <c r="AD1079" s="84" t="s">
        <v>12986</v>
      </c>
      <c r="AE1079" s="84">
        <v>1031</v>
      </c>
      <c r="AF1079" s="84">
        <v>21913</v>
      </c>
      <c r="AG1079" s="84">
        <v>7435</v>
      </c>
      <c r="AH1079" s="84">
        <v>3502</v>
      </c>
      <c r="AI1079" s="84">
        <v>3600</v>
      </c>
      <c r="AJ1079" s="84" t="s">
        <v>14969</v>
      </c>
      <c r="AK1079" s="84" t="s">
        <v>456</v>
      </c>
      <c r="AL1079" s="88" t="s">
        <v>17245</v>
      </c>
      <c r="AM1079" s="84" t="s">
        <v>609</v>
      </c>
      <c r="AN1079" s="86">
        <v>42085.428356481483</v>
      </c>
      <c r="AO1079" s="88" t="s">
        <v>18640</v>
      </c>
      <c r="AP1079" s="84" t="b">
        <v>0</v>
      </c>
      <c r="AQ1079" s="84" t="b">
        <v>0</v>
      </c>
      <c r="AR1079" s="84" t="b">
        <v>0</v>
      </c>
      <c r="AS1079" s="84" t="s">
        <v>1004</v>
      </c>
      <c r="AT1079" s="84">
        <v>175</v>
      </c>
      <c r="AU1079" s="88" t="s">
        <v>674</v>
      </c>
      <c r="AV1079" s="84" t="b">
        <v>0</v>
      </c>
      <c r="AW1079" s="84" t="s">
        <v>745</v>
      </c>
      <c r="AX1079" s="88" t="s">
        <v>22140</v>
      </c>
      <c r="AY1079" s="84" t="s">
        <v>65</v>
      </c>
      <c r="AZ1079" s="2"/>
      <c r="BA1079" s="3"/>
      <c r="BB1079" s="3"/>
      <c r="BC1079" s="3"/>
      <c r="BD1079" s="3"/>
    </row>
    <row r="1080" spans="1:56" x14ac:dyDescent="0.2">
      <c r="A1080" s="69" t="s">
        <v>2887</v>
      </c>
      <c r="B1080" s="70"/>
      <c r="C1080" s="70"/>
      <c r="D1080" s="71"/>
      <c r="E1080" s="108"/>
      <c r="F1080" s="113" t="s">
        <v>7369</v>
      </c>
      <c r="G1080" s="109"/>
      <c r="H1080" s="74"/>
      <c r="I1080" s="75"/>
      <c r="J1080" s="110"/>
      <c r="K1080" s="74" t="s">
        <v>24304</v>
      </c>
      <c r="L1080" s="111"/>
      <c r="M1080" s="79"/>
      <c r="N1080" s="79"/>
      <c r="O1080" s="80"/>
      <c r="P1080" s="81"/>
      <c r="Q1080" s="81"/>
      <c r="R1080" s="91"/>
      <c r="S1080" s="91"/>
      <c r="T1080" s="91"/>
      <c r="U1080" s="91"/>
      <c r="V1080" s="52"/>
      <c r="W1080" s="52"/>
      <c r="X1080" s="52"/>
      <c r="Y1080" s="52"/>
      <c r="Z1080" s="51"/>
      <c r="AA1080" s="76"/>
      <c r="AB1080" s="76"/>
      <c r="AC1080" s="77"/>
      <c r="AD1080" s="84" t="s">
        <v>12987</v>
      </c>
      <c r="AE1080" s="84">
        <v>1086</v>
      </c>
      <c r="AF1080" s="84">
        <v>824</v>
      </c>
      <c r="AG1080" s="84">
        <v>20463</v>
      </c>
      <c r="AH1080" s="84">
        <v>22171</v>
      </c>
      <c r="AI1080" s="84"/>
      <c r="AJ1080" s="84" t="s">
        <v>14970</v>
      </c>
      <c r="AK1080" s="84" t="s">
        <v>323</v>
      </c>
      <c r="AL1080" s="84"/>
      <c r="AM1080" s="84"/>
      <c r="AN1080" s="86">
        <v>42769.962500000001</v>
      </c>
      <c r="AO1080" s="88" t="s">
        <v>18641</v>
      </c>
      <c r="AP1080" s="84" t="b">
        <v>0</v>
      </c>
      <c r="AQ1080" s="84" t="b">
        <v>0</v>
      </c>
      <c r="AR1080" s="84" t="b">
        <v>0</v>
      </c>
      <c r="AS1080" s="84" t="s">
        <v>290</v>
      </c>
      <c r="AT1080" s="84">
        <v>2</v>
      </c>
      <c r="AU1080" s="88" t="s">
        <v>674</v>
      </c>
      <c r="AV1080" s="84" t="b">
        <v>0</v>
      </c>
      <c r="AW1080" s="84" t="s">
        <v>745</v>
      </c>
      <c r="AX1080" s="88" t="s">
        <v>22141</v>
      </c>
      <c r="AY1080" s="84" t="s">
        <v>66</v>
      </c>
      <c r="AZ1080" s="2"/>
      <c r="BA1080" s="3"/>
      <c r="BB1080" s="3"/>
      <c r="BC1080" s="3"/>
      <c r="BD1080" s="3"/>
    </row>
    <row r="1081" spans="1:56" x14ac:dyDescent="0.2">
      <c r="A1081" s="69" t="s">
        <v>2888</v>
      </c>
      <c r="B1081" s="70"/>
      <c r="C1081" s="70"/>
      <c r="D1081" s="71"/>
      <c r="E1081" s="108"/>
      <c r="F1081" s="113" t="s">
        <v>7370</v>
      </c>
      <c r="G1081" s="109"/>
      <c r="H1081" s="74"/>
      <c r="I1081" s="75"/>
      <c r="J1081" s="110"/>
      <c r="K1081" s="74" t="s">
        <v>24305</v>
      </c>
      <c r="L1081" s="111"/>
      <c r="M1081" s="79"/>
      <c r="N1081" s="79"/>
      <c r="O1081" s="80"/>
      <c r="P1081" s="81"/>
      <c r="Q1081" s="81"/>
      <c r="R1081" s="91"/>
      <c r="S1081" s="91"/>
      <c r="T1081" s="91"/>
      <c r="U1081" s="91"/>
      <c r="V1081" s="52"/>
      <c r="W1081" s="52"/>
      <c r="X1081" s="52"/>
      <c r="Y1081" s="52"/>
      <c r="Z1081" s="51"/>
      <c r="AA1081" s="76"/>
      <c r="AB1081" s="76"/>
      <c r="AC1081" s="77"/>
      <c r="AD1081" s="84" t="s">
        <v>12988</v>
      </c>
      <c r="AE1081" s="84">
        <v>4813</v>
      </c>
      <c r="AF1081" s="84">
        <v>4929</v>
      </c>
      <c r="AG1081" s="84">
        <v>145488</v>
      </c>
      <c r="AH1081" s="84">
        <v>96731</v>
      </c>
      <c r="AI1081" s="84"/>
      <c r="AJ1081" s="84" t="s">
        <v>14971</v>
      </c>
      <c r="AK1081" s="84" t="s">
        <v>16337</v>
      </c>
      <c r="AL1081" s="84"/>
      <c r="AM1081" s="84"/>
      <c r="AN1081" s="86">
        <v>42555.548611111109</v>
      </c>
      <c r="AO1081" s="88" t="s">
        <v>18642</v>
      </c>
      <c r="AP1081" s="84" t="b">
        <v>1</v>
      </c>
      <c r="AQ1081" s="84" t="b">
        <v>0</v>
      </c>
      <c r="AR1081" s="84" t="b">
        <v>1</v>
      </c>
      <c r="AS1081" s="84" t="s">
        <v>290</v>
      </c>
      <c r="AT1081" s="84">
        <v>86</v>
      </c>
      <c r="AU1081" s="84"/>
      <c r="AV1081" s="84" t="b">
        <v>0</v>
      </c>
      <c r="AW1081" s="84" t="s">
        <v>745</v>
      </c>
      <c r="AX1081" s="88" t="s">
        <v>22142</v>
      </c>
      <c r="AY1081" s="84" t="s">
        <v>66</v>
      </c>
      <c r="AZ1081" s="2"/>
      <c r="BA1081" s="3"/>
      <c r="BB1081" s="3"/>
      <c r="BC1081" s="3"/>
      <c r="BD1081" s="3"/>
    </row>
    <row r="1082" spans="1:56" x14ac:dyDescent="0.2">
      <c r="A1082" s="69" t="s">
        <v>4011</v>
      </c>
      <c r="B1082" s="70"/>
      <c r="C1082" s="70"/>
      <c r="D1082" s="71"/>
      <c r="E1082" s="108"/>
      <c r="F1082" s="113" t="s">
        <v>20685</v>
      </c>
      <c r="G1082" s="109"/>
      <c r="H1082" s="74"/>
      <c r="I1082" s="75"/>
      <c r="J1082" s="110"/>
      <c r="K1082" s="74" t="s">
        <v>24306</v>
      </c>
      <c r="L1082" s="111"/>
      <c r="M1082" s="79"/>
      <c r="N1082" s="79"/>
      <c r="O1082" s="80"/>
      <c r="P1082" s="81"/>
      <c r="Q1082" s="81"/>
      <c r="R1082" s="91"/>
      <c r="S1082" s="91"/>
      <c r="T1082" s="91"/>
      <c r="U1082" s="91"/>
      <c r="V1082" s="52"/>
      <c r="W1082" s="52"/>
      <c r="X1082" s="52"/>
      <c r="Y1082" s="52"/>
      <c r="Z1082" s="51"/>
      <c r="AA1082" s="76"/>
      <c r="AB1082" s="76"/>
      <c r="AC1082" s="77"/>
      <c r="AD1082" s="84" t="s">
        <v>12989</v>
      </c>
      <c r="AE1082" s="84">
        <v>525</v>
      </c>
      <c r="AF1082" s="84">
        <v>2407</v>
      </c>
      <c r="AG1082" s="84">
        <v>1491</v>
      </c>
      <c r="AH1082" s="84">
        <v>2783</v>
      </c>
      <c r="AI1082" s="84">
        <v>-28800</v>
      </c>
      <c r="AJ1082" s="84" t="s">
        <v>14972</v>
      </c>
      <c r="AK1082" s="84"/>
      <c r="AL1082" s="84"/>
      <c r="AM1082" s="84" t="s">
        <v>602</v>
      </c>
      <c r="AN1082" s="86">
        <v>42984.638148148151</v>
      </c>
      <c r="AO1082" s="88" t="s">
        <v>18643</v>
      </c>
      <c r="AP1082" s="84" t="b">
        <v>1</v>
      </c>
      <c r="AQ1082" s="84" t="b">
        <v>0</v>
      </c>
      <c r="AR1082" s="84" t="b">
        <v>0</v>
      </c>
      <c r="AS1082" s="84" t="s">
        <v>290</v>
      </c>
      <c r="AT1082" s="84">
        <v>5</v>
      </c>
      <c r="AU1082" s="84"/>
      <c r="AV1082" s="84" t="b">
        <v>0</v>
      </c>
      <c r="AW1082" s="84" t="s">
        <v>745</v>
      </c>
      <c r="AX1082" s="88" t="s">
        <v>22143</v>
      </c>
      <c r="AY1082" s="84" t="s">
        <v>65</v>
      </c>
      <c r="AZ1082" s="2"/>
      <c r="BA1082" s="3"/>
      <c r="BB1082" s="3"/>
      <c r="BC1082" s="3"/>
      <c r="BD1082" s="3"/>
    </row>
    <row r="1083" spans="1:56" x14ac:dyDescent="0.2">
      <c r="A1083" s="69" t="s">
        <v>2889</v>
      </c>
      <c r="B1083" s="70"/>
      <c r="C1083" s="70"/>
      <c r="D1083" s="71"/>
      <c r="E1083" s="108"/>
      <c r="F1083" s="113" t="s">
        <v>7371</v>
      </c>
      <c r="G1083" s="109"/>
      <c r="H1083" s="74"/>
      <c r="I1083" s="75"/>
      <c r="J1083" s="110"/>
      <c r="K1083" s="74" t="s">
        <v>24307</v>
      </c>
      <c r="L1083" s="111"/>
      <c r="M1083" s="79"/>
      <c r="N1083" s="79"/>
      <c r="O1083" s="80"/>
      <c r="P1083" s="81"/>
      <c r="Q1083" s="81"/>
      <c r="R1083" s="91"/>
      <c r="S1083" s="91"/>
      <c r="T1083" s="91"/>
      <c r="U1083" s="91"/>
      <c r="V1083" s="52"/>
      <c r="W1083" s="52"/>
      <c r="X1083" s="52"/>
      <c r="Y1083" s="52"/>
      <c r="Z1083" s="51"/>
      <c r="AA1083" s="76"/>
      <c r="AB1083" s="76"/>
      <c r="AC1083" s="77"/>
      <c r="AD1083" s="84" t="s">
        <v>12990</v>
      </c>
      <c r="AE1083" s="84">
        <v>483</v>
      </c>
      <c r="AF1083" s="84">
        <v>131</v>
      </c>
      <c r="AG1083" s="84">
        <v>5125</v>
      </c>
      <c r="AH1083" s="84">
        <v>848</v>
      </c>
      <c r="AI1083" s="84">
        <v>-18000</v>
      </c>
      <c r="AJ1083" s="84" t="s">
        <v>1125</v>
      </c>
      <c r="AK1083" s="84"/>
      <c r="AL1083" s="88" t="s">
        <v>17246</v>
      </c>
      <c r="AM1083" s="84" t="s">
        <v>603</v>
      </c>
      <c r="AN1083" s="86">
        <v>40619.073599537034</v>
      </c>
      <c r="AO1083" s="88" t="s">
        <v>18644</v>
      </c>
      <c r="AP1083" s="84" t="b">
        <v>0</v>
      </c>
      <c r="AQ1083" s="84" t="b">
        <v>0</v>
      </c>
      <c r="AR1083" s="84" t="b">
        <v>1</v>
      </c>
      <c r="AS1083" s="84" t="s">
        <v>291</v>
      </c>
      <c r="AT1083" s="84">
        <v>2</v>
      </c>
      <c r="AU1083" s="88" t="s">
        <v>690</v>
      </c>
      <c r="AV1083" s="84" t="b">
        <v>0</v>
      </c>
      <c r="AW1083" s="84" t="s">
        <v>745</v>
      </c>
      <c r="AX1083" s="88" t="s">
        <v>22144</v>
      </c>
      <c r="AY1083" s="84" t="s">
        <v>66</v>
      </c>
      <c r="AZ1083" s="2"/>
      <c r="BA1083" s="3"/>
      <c r="BB1083" s="3"/>
      <c r="BC1083" s="3"/>
      <c r="BD1083" s="3"/>
    </row>
    <row r="1084" spans="1:56" x14ac:dyDescent="0.2">
      <c r="A1084" s="69" t="s">
        <v>2890</v>
      </c>
      <c r="B1084" s="70"/>
      <c r="C1084" s="70"/>
      <c r="D1084" s="71"/>
      <c r="E1084" s="108"/>
      <c r="F1084" s="113" t="s">
        <v>7372</v>
      </c>
      <c r="G1084" s="109"/>
      <c r="H1084" s="74"/>
      <c r="I1084" s="75"/>
      <c r="J1084" s="110"/>
      <c r="K1084" s="74" t="s">
        <v>24308</v>
      </c>
      <c r="L1084" s="111"/>
      <c r="M1084" s="79"/>
      <c r="N1084" s="79"/>
      <c r="O1084" s="80"/>
      <c r="P1084" s="81"/>
      <c r="Q1084" s="81"/>
      <c r="R1084" s="91"/>
      <c r="S1084" s="91"/>
      <c r="T1084" s="91"/>
      <c r="U1084" s="91"/>
      <c r="V1084" s="52"/>
      <c r="W1084" s="52"/>
      <c r="X1084" s="52"/>
      <c r="Y1084" s="52"/>
      <c r="Z1084" s="51"/>
      <c r="AA1084" s="76"/>
      <c r="AB1084" s="76"/>
      <c r="AC1084" s="77"/>
      <c r="AD1084" s="84" t="s">
        <v>12991</v>
      </c>
      <c r="AE1084" s="84">
        <v>270</v>
      </c>
      <c r="AF1084" s="84">
        <v>123</v>
      </c>
      <c r="AG1084" s="84">
        <v>6840</v>
      </c>
      <c r="AH1084" s="84">
        <v>1242</v>
      </c>
      <c r="AI1084" s="84">
        <v>-18000</v>
      </c>
      <c r="AJ1084" s="84" t="s">
        <v>14973</v>
      </c>
      <c r="AK1084" s="84"/>
      <c r="AL1084" s="84"/>
      <c r="AM1084" s="84" t="s">
        <v>603</v>
      </c>
      <c r="AN1084" s="86">
        <v>40281.689444444448</v>
      </c>
      <c r="AO1084" s="88" t="s">
        <v>18645</v>
      </c>
      <c r="AP1084" s="84" t="b">
        <v>0</v>
      </c>
      <c r="AQ1084" s="84" t="b">
        <v>0</v>
      </c>
      <c r="AR1084" s="84" t="b">
        <v>0</v>
      </c>
      <c r="AS1084" s="84" t="s">
        <v>290</v>
      </c>
      <c r="AT1084" s="84">
        <v>5</v>
      </c>
      <c r="AU1084" s="88" t="s">
        <v>19930</v>
      </c>
      <c r="AV1084" s="84" t="b">
        <v>0</v>
      </c>
      <c r="AW1084" s="84" t="s">
        <v>745</v>
      </c>
      <c r="AX1084" s="88" t="s">
        <v>22145</v>
      </c>
      <c r="AY1084" s="84" t="s">
        <v>66</v>
      </c>
      <c r="AZ1084" s="2"/>
      <c r="BA1084" s="3"/>
      <c r="BB1084" s="3"/>
      <c r="BC1084" s="3"/>
      <c r="BD1084" s="3"/>
    </row>
    <row r="1085" spans="1:56" x14ac:dyDescent="0.2">
      <c r="A1085" s="69" t="s">
        <v>2891</v>
      </c>
      <c r="B1085" s="70"/>
      <c r="C1085" s="70"/>
      <c r="D1085" s="71"/>
      <c r="E1085" s="108"/>
      <c r="F1085" s="113" t="s">
        <v>20686</v>
      </c>
      <c r="G1085" s="109"/>
      <c r="H1085" s="74"/>
      <c r="I1085" s="75"/>
      <c r="J1085" s="110"/>
      <c r="K1085" s="74" t="s">
        <v>24309</v>
      </c>
      <c r="L1085" s="111"/>
      <c r="M1085" s="79"/>
      <c r="N1085" s="79"/>
      <c r="O1085" s="80"/>
      <c r="P1085" s="81"/>
      <c r="Q1085" s="81"/>
      <c r="R1085" s="91"/>
      <c r="S1085" s="91"/>
      <c r="T1085" s="91"/>
      <c r="U1085" s="91"/>
      <c r="V1085" s="52"/>
      <c r="W1085" s="52"/>
      <c r="X1085" s="52"/>
      <c r="Y1085" s="52"/>
      <c r="Z1085" s="51"/>
      <c r="AA1085" s="76"/>
      <c r="AB1085" s="76"/>
      <c r="AC1085" s="77"/>
      <c r="AD1085" s="84" t="s">
        <v>12992</v>
      </c>
      <c r="AE1085" s="84">
        <v>2243</v>
      </c>
      <c r="AF1085" s="84">
        <v>194338</v>
      </c>
      <c r="AG1085" s="84">
        <v>11833</v>
      </c>
      <c r="AH1085" s="84">
        <v>537</v>
      </c>
      <c r="AI1085" s="84">
        <v>-18000</v>
      </c>
      <c r="AJ1085" s="84" t="s">
        <v>14974</v>
      </c>
      <c r="AK1085" s="84" t="s">
        <v>324</v>
      </c>
      <c r="AL1085" s="88" t="s">
        <v>17247</v>
      </c>
      <c r="AM1085" s="84" t="s">
        <v>607</v>
      </c>
      <c r="AN1085" s="86">
        <v>40260.170277777775</v>
      </c>
      <c r="AO1085" s="84"/>
      <c r="AP1085" s="84" t="b">
        <v>0</v>
      </c>
      <c r="AQ1085" s="84" t="b">
        <v>0</v>
      </c>
      <c r="AR1085" s="84" t="b">
        <v>0</v>
      </c>
      <c r="AS1085" s="84" t="s">
        <v>290</v>
      </c>
      <c r="AT1085" s="84">
        <v>3975</v>
      </c>
      <c r="AU1085" s="88" t="s">
        <v>674</v>
      </c>
      <c r="AV1085" s="84" t="b">
        <v>0</v>
      </c>
      <c r="AW1085" s="84" t="s">
        <v>745</v>
      </c>
      <c r="AX1085" s="88" t="s">
        <v>22146</v>
      </c>
      <c r="AY1085" s="84" t="s">
        <v>66</v>
      </c>
      <c r="AZ1085" s="2"/>
      <c r="BA1085" s="3"/>
      <c r="BB1085" s="3"/>
      <c r="BC1085" s="3"/>
      <c r="BD1085" s="3"/>
    </row>
    <row r="1086" spans="1:56" x14ac:dyDescent="0.2">
      <c r="A1086" s="69" t="s">
        <v>2892</v>
      </c>
      <c r="B1086" s="70"/>
      <c r="C1086" s="70"/>
      <c r="D1086" s="71"/>
      <c r="E1086" s="108"/>
      <c r="F1086" s="113" t="s">
        <v>20687</v>
      </c>
      <c r="G1086" s="109"/>
      <c r="H1086" s="74"/>
      <c r="I1086" s="75"/>
      <c r="J1086" s="110"/>
      <c r="K1086" s="74" t="s">
        <v>24310</v>
      </c>
      <c r="L1086" s="111"/>
      <c r="M1086" s="79"/>
      <c r="N1086" s="79"/>
      <c r="O1086" s="80"/>
      <c r="P1086" s="81"/>
      <c r="Q1086" s="81"/>
      <c r="R1086" s="91"/>
      <c r="S1086" s="91"/>
      <c r="T1086" s="91"/>
      <c r="U1086" s="91"/>
      <c r="V1086" s="52"/>
      <c r="W1086" s="52"/>
      <c r="X1086" s="52"/>
      <c r="Y1086" s="52"/>
      <c r="Z1086" s="51"/>
      <c r="AA1086" s="76"/>
      <c r="AB1086" s="76"/>
      <c r="AC1086" s="77"/>
      <c r="AD1086" s="84" t="s">
        <v>12993</v>
      </c>
      <c r="AE1086" s="84">
        <v>654</v>
      </c>
      <c r="AF1086" s="84">
        <v>189</v>
      </c>
      <c r="AG1086" s="84">
        <v>6770</v>
      </c>
      <c r="AH1086" s="84">
        <v>5586</v>
      </c>
      <c r="AI1086" s="84">
        <v>0</v>
      </c>
      <c r="AJ1086" s="84" t="s">
        <v>14975</v>
      </c>
      <c r="AK1086" s="84" t="s">
        <v>16338</v>
      </c>
      <c r="AL1086" s="88" t="s">
        <v>17248</v>
      </c>
      <c r="AM1086" s="84" t="s">
        <v>561</v>
      </c>
      <c r="AN1086" s="86">
        <v>40821.641481481478</v>
      </c>
      <c r="AO1086" s="88" t="s">
        <v>18646</v>
      </c>
      <c r="AP1086" s="84" t="b">
        <v>0</v>
      </c>
      <c r="AQ1086" s="84" t="b">
        <v>0</v>
      </c>
      <c r="AR1086" s="84" t="b">
        <v>0</v>
      </c>
      <c r="AS1086" s="84" t="s">
        <v>290</v>
      </c>
      <c r="AT1086" s="84">
        <v>24</v>
      </c>
      <c r="AU1086" s="88" t="s">
        <v>19931</v>
      </c>
      <c r="AV1086" s="84" t="b">
        <v>0</v>
      </c>
      <c r="AW1086" s="84" t="s">
        <v>745</v>
      </c>
      <c r="AX1086" s="88" t="s">
        <v>22147</v>
      </c>
      <c r="AY1086" s="84" t="s">
        <v>66</v>
      </c>
      <c r="AZ1086" s="2"/>
      <c r="BA1086" s="3"/>
      <c r="BB1086" s="3"/>
      <c r="BC1086" s="3"/>
      <c r="BD1086" s="3"/>
    </row>
    <row r="1087" spans="1:56" x14ac:dyDescent="0.2">
      <c r="A1087" s="69" t="s">
        <v>2893</v>
      </c>
      <c r="B1087" s="70"/>
      <c r="C1087" s="70"/>
      <c r="D1087" s="71"/>
      <c r="E1087" s="108"/>
      <c r="F1087" s="113" t="s">
        <v>7373</v>
      </c>
      <c r="G1087" s="109"/>
      <c r="H1087" s="74"/>
      <c r="I1087" s="75"/>
      <c r="J1087" s="110"/>
      <c r="K1087" s="74" t="s">
        <v>24311</v>
      </c>
      <c r="L1087" s="111"/>
      <c r="M1087" s="79"/>
      <c r="N1087" s="79"/>
      <c r="O1087" s="80"/>
      <c r="P1087" s="81"/>
      <c r="Q1087" s="81"/>
      <c r="R1087" s="91"/>
      <c r="S1087" s="91"/>
      <c r="T1087" s="91"/>
      <c r="U1087" s="91"/>
      <c r="V1087" s="52"/>
      <c r="W1087" s="52"/>
      <c r="X1087" s="52"/>
      <c r="Y1087" s="52"/>
      <c r="Z1087" s="51"/>
      <c r="AA1087" s="76"/>
      <c r="AB1087" s="76"/>
      <c r="AC1087" s="77"/>
      <c r="AD1087" s="84" t="s">
        <v>12994</v>
      </c>
      <c r="AE1087" s="84">
        <v>1786</v>
      </c>
      <c r="AF1087" s="84">
        <v>2371</v>
      </c>
      <c r="AG1087" s="84">
        <v>11895</v>
      </c>
      <c r="AH1087" s="84">
        <v>188</v>
      </c>
      <c r="AI1087" s="84">
        <v>-21600</v>
      </c>
      <c r="AJ1087" s="84" t="s">
        <v>14976</v>
      </c>
      <c r="AK1087" s="84" t="s">
        <v>16339</v>
      </c>
      <c r="AL1087" s="88" t="s">
        <v>17249</v>
      </c>
      <c r="AM1087" s="84" t="s">
        <v>601</v>
      </c>
      <c r="AN1087" s="86">
        <v>39869.134479166663</v>
      </c>
      <c r="AO1087" s="88" t="s">
        <v>18647</v>
      </c>
      <c r="AP1087" s="84" t="b">
        <v>0</v>
      </c>
      <c r="AQ1087" s="84" t="b">
        <v>0</v>
      </c>
      <c r="AR1087" s="84" t="b">
        <v>0</v>
      </c>
      <c r="AS1087" s="84" t="s">
        <v>290</v>
      </c>
      <c r="AT1087" s="84">
        <v>173</v>
      </c>
      <c r="AU1087" s="88" t="s">
        <v>689</v>
      </c>
      <c r="AV1087" s="84" t="b">
        <v>0</v>
      </c>
      <c r="AW1087" s="84" t="s">
        <v>745</v>
      </c>
      <c r="AX1087" s="88" t="s">
        <v>22148</v>
      </c>
      <c r="AY1087" s="84" t="s">
        <v>66</v>
      </c>
      <c r="AZ1087" s="2"/>
      <c r="BA1087" s="3"/>
      <c r="BB1087" s="3"/>
      <c r="BC1087" s="3"/>
      <c r="BD1087" s="3"/>
    </row>
    <row r="1088" spans="1:56" x14ac:dyDescent="0.2">
      <c r="A1088" s="69" t="s">
        <v>2895</v>
      </c>
      <c r="B1088" s="70"/>
      <c r="C1088" s="70"/>
      <c r="D1088" s="71"/>
      <c r="E1088" s="108"/>
      <c r="F1088" s="113" t="s">
        <v>20688</v>
      </c>
      <c r="G1088" s="109"/>
      <c r="H1088" s="74"/>
      <c r="I1088" s="75"/>
      <c r="J1088" s="110"/>
      <c r="K1088" s="74" t="s">
        <v>24312</v>
      </c>
      <c r="L1088" s="111"/>
      <c r="M1088" s="79"/>
      <c r="N1088" s="79"/>
      <c r="O1088" s="80"/>
      <c r="P1088" s="81"/>
      <c r="Q1088" s="81"/>
      <c r="R1088" s="91"/>
      <c r="S1088" s="91"/>
      <c r="T1088" s="91"/>
      <c r="U1088" s="91"/>
      <c r="V1088" s="52"/>
      <c r="W1088" s="52"/>
      <c r="X1088" s="52"/>
      <c r="Y1088" s="52"/>
      <c r="Z1088" s="51"/>
      <c r="AA1088" s="76"/>
      <c r="AB1088" s="76"/>
      <c r="AC1088" s="77"/>
      <c r="AD1088" s="84" t="s">
        <v>12995</v>
      </c>
      <c r="AE1088" s="84">
        <v>636</v>
      </c>
      <c r="AF1088" s="84">
        <v>697</v>
      </c>
      <c r="AG1088" s="84">
        <v>5308</v>
      </c>
      <c r="AH1088" s="84">
        <v>6003</v>
      </c>
      <c r="AI1088" s="84">
        <v>-28800</v>
      </c>
      <c r="AJ1088" s="84" t="s">
        <v>14977</v>
      </c>
      <c r="AK1088" s="84" t="s">
        <v>454</v>
      </c>
      <c r="AL1088" s="88" t="s">
        <v>17250</v>
      </c>
      <c r="AM1088" s="84" t="s">
        <v>602</v>
      </c>
      <c r="AN1088" s="86">
        <v>39976.024178240739</v>
      </c>
      <c r="AO1088" s="88" t="s">
        <v>18648</v>
      </c>
      <c r="AP1088" s="84" t="b">
        <v>0</v>
      </c>
      <c r="AQ1088" s="84" t="b">
        <v>0</v>
      </c>
      <c r="AR1088" s="84" t="b">
        <v>1</v>
      </c>
      <c r="AS1088" s="84" t="s">
        <v>290</v>
      </c>
      <c r="AT1088" s="84">
        <v>3</v>
      </c>
      <c r="AU1088" s="88" t="s">
        <v>19932</v>
      </c>
      <c r="AV1088" s="84" t="b">
        <v>0</v>
      </c>
      <c r="AW1088" s="84" t="s">
        <v>745</v>
      </c>
      <c r="AX1088" s="88" t="s">
        <v>22149</v>
      </c>
      <c r="AY1088" s="84" t="s">
        <v>66</v>
      </c>
      <c r="AZ1088" s="2"/>
      <c r="BA1088" s="3"/>
      <c r="BB1088" s="3"/>
      <c r="BC1088" s="3"/>
      <c r="BD1088" s="3"/>
    </row>
    <row r="1089" spans="1:56" x14ac:dyDescent="0.2">
      <c r="A1089" s="69" t="s">
        <v>2896</v>
      </c>
      <c r="B1089" s="70"/>
      <c r="C1089" s="70"/>
      <c r="D1089" s="71"/>
      <c r="E1089" s="108"/>
      <c r="F1089" s="113" t="s">
        <v>7374</v>
      </c>
      <c r="G1089" s="109"/>
      <c r="H1089" s="74"/>
      <c r="I1089" s="75"/>
      <c r="J1089" s="110"/>
      <c r="K1089" s="74" t="s">
        <v>24313</v>
      </c>
      <c r="L1089" s="111"/>
      <c r="M1089" s="79"/>
      <c r="N1089" s="79"/>
      <c r="O1089" s="80"/>
      <c r="P1089" s="81"/>
      <c r="Q1089" s="81"/>
      <c r="R1089" s="91"/>
      <c r="S1089" s="91"/>
      <c r="T1089" s="91"/>
      <c r="U1089" s="91"/>
      <c r="V1089" s="52"/>
      <c r="W1089" s="52"/>
      <c r="X1089" s="52"/>
      <c r="Y1089" s="52"/>
      <c r="Z1089" s="51"/>
      <c r="AA1089" s="76"/>
      <c r="AB1089" s="76"/>
      <c r="AC1089" s="77"/>
      <c r="AD1089" s="84" t="s">
        <v>12996</v>
      </c>
      <c r="AE1089" s="84">
        <v>1001</v>
      </c>
      <c r="AF1089" s="84">
        <v>1057</v>
      </c>
      <c r="AG1089" s="84">
        <v>11075</v>
      </c>
      <c r="AH1089" s="84">
        <v>1385</v>
      </c>
      <c r="AI1089" s="84">
        <v>3600</v>
      </c>
      <c r="AJ1089" s="84" t="s">
        <v>14978</v>
      </c>
      <c r="AK1089" s="84" t="s">
        <v>16340</v>
      </c>
      <c r="AL1089" s="88" t="s">
        <v>17251</v>
      </c>
      <c r="AM1089" s="84" t="s">
        <v>1540</v>
      </c>
      <c r="AN1089" s="86">
        <v>39781.602430555555</v>
      </c>
      <c r="AO1089" s="88" t="s">
        <v>18649</v>
      </c>
      <c r="AP1089" s="84" t="b">
        <v>0</v>
      </c>
      <c r="AQ1089" s="84" t="b">
        <v>0</v>
      </c>
      <c r="AR1089" s="84" t="b">
        <v>0</v>
      </c>
      <c r="AS1089" s="84" t="s">
        <v>290</v>
      </c>
      <c r="AT1089" s="84">
        <v>58</v>
      </c>
      <c r="AU1089" s="88" t="s">
        <v>19933</v>
      </c>
      <c r="AV1089" s="84" t="b">
        <v>0</v>
      </c>
      <c r="AW1089" s="84" t="s">
        <v>745</v>
      </c>
      <c r="AX1089" s="88" t="s">
        <v>22150</v>
      </c>
      <c r="AY1089" s="84" t="s">
        <v>66</v>
      </c>
      <c r="AZ1089" s="2"/>
      <c r="BA1089" s="3"/>
      <c r="BB1089" s="3"/>
      <c r="BC1089" s="3"/>
      <c r="BD1089" s="3"/>
    </row>
    <row r="1090" spans="1:56" x14ac:dyDescent="0.2">
      <c r="A1090" s="69" t="s">
        <v>2897</v>
      </c>
      <c r="B1090" s="70"/>
      <c r="C1090" s="70"/>
      <c r="D1090" s="71"/>
      <c r="E1090" s="108"/>
      <c r="F1090" s="113" t="s">
        <v>275</v>
      </c>
      <c r="G1090" s="109"/>
      <c r="H1090" s="74"/>
      <c r="I1090" s="75"/>
      <c r="J1090" s="110"/>
      <c r="K1090" s="74" t="s">
        <v>24314</v>
      </c>
      <c r="L1090" s="111"/>
      <c r="M1090" s="79"/>
      <c r="N1090" s="79"/>
      <c r="O1090" s="80"/>
      <c r="P1090" s="81"/>
      <c r="Q1090" s="81"/>
      <c r="R1090" s="91"/>
      <c r="S1090" s="91"/>
      <c r="T1090" s="91"/>
      <c r="U1090" s="91"/>
      <c r="V1090" s="52"/>
      <c r="W1090" s="52"/>
      <c r="X1090" s="52"/>
      <c r="Y1090" s="52"/>
      <c r="Z1090" s="51"/>
      <c r="AA1090" s="76"/>
      <c r="AB1090" s="76"/>
      <c r="AC1090" s="77"/>
      <c r="AD1090" s="84" t="s">
        <v>12997</v>
      </c>
      <c r="AE1090" s="84">
        <v>56</v>
      </c>
      <c r="AF1090" s="84">
        <v>100</v>
      </c>
      <c r="AG1090" s="84">
        <v>18487</v>
      </c>
      <c r="AH1090" s="84">
        <v>11299</v>
      </c>
      <c r="AI1090" s="84"/>
      <c r="AJ1090" s="84"/>
      <c r="AK1090" s="84"/>
      <c r="AL1090" s="84"/>
      <c r="AM1090" s="84"/>
      <c r="AN1090" s="86">
        <v>42321.374236111114</v>
      </c>
      <c r="AO1090" s="84"/>
      <c r="AP1090" s="84" t="b">
        <v>1</v>
      </c>
      <c r="AQ1090" s="84" t="b">
        <v>1</v>
      </c>
      <c r="AR1090" s="84" t="b">
        <v>1</v>
      </c>
      <c r="AS1090" s="84" t="s">
        <v>1001</v>
      </c>
      <c r="AT1090" s="84">
        <v>20</v>
      </c>
      <c r="AU1090" s="88" t="s">
        <v>674</v>
      </c>
      <c r="AV1090" s="84" t="b">
        <v>0</v>
      </c>
      <c r="AW1090" s="84" t="s">
        <v>745</v>
      </c>
      <c r="AX1090" s="88" t="s">
        <v>22151</v>
      </c>
      <c r="AY1090" s="84" t="s">
        <v>66</v>
      </c>
      <c r="AZ1090" s="2"/>
      <c r="BA1090" s="3"/>
      <c r="BB1090" s="3"/>
      <c r="BC1090" s="3"/>
      <c r="BD1090" s="3"/>
    </row>
    <row r="1091" spans="1:56" x14ac:dyDescent="0.2">
      <c r="A1091" s="69" t="s">
        <v>2898</v>
      </c>
      <c r="B1091" s="70"/>
      <c r="C1091" s="70"/>
      <c r="D1091" s="71"/>
      <c r="E1091" s="108"/>
      <c r="F1091" s="113" t="s">
        <v>7375</v>
      </c>
      <c r="G1091" s="109"/>
      <c r="H1091" s="74"/>
      <c r="I1091" s="75"/>
      <c r="J1091" s="110"/>
      <c r="K1091" s="74" t="s">
        <v>24315</v>
      </c>
      <c r="L1091" s="111"/>
      <c r="M1091" s="79"/>
      <c r="N1091" s="79"/>
      <c r="O1091" s="80"/>
      <c r="P1091" s="81"/>
      <c r="Q1091" s="81"/>
      <c r="R1091" s="91"/>
      <c r="S1091" s="91"/>
      <c r="T1091" s="91"/>
      <c r="U1091" s="91"/>
      <c r="V1091" s="52"/>
      <c r="W1091" s="52"/>
      <c r="X1091" s="52"/>
      <c r="Y1091" s="52"/>
      <c r="Z1091" s="51"/>
      <c r="AA1091" s="76"/>
      <c r="AB1091" s="76"/>
      <c r="AC1091" s="77"/>
      <c r="AD1091" s="84" t="s">
        <v>12998</v>
      </c>
      <c r="AE1091" s="84">
        <v>1815</v>
      </c>
      <c r="AF1091" s="84">
        <v>3231</v>
      </c>
      <c r="AG1091" s="84">
        <v>42573</v>
      </c>
      <c r="AH1091" s="84">
        <v>3695</v>
      </c>
      <c r="AI1091" s="84">
        <v>-18000</v>
      </c>
      <c r="AJ1091" s="84" t="s">
        <v>14979</v>
      </c>
      <c r="AK1091" s="84" t="s">
        <v>16341</v>
      </c>
      <c r="AL1091" s="88" t="s">
        <v>17252</v>
      </c>
      <c r="AM1091" s="84" t="s">
        <v>603</v>
      </c>
      <c r="AN1091" s="86">
        <v>39859.71402777778</v>
      </c>
      <c r="AO1091" s="88" t="s">
        <v>18650</v>
      </c>
      <c r="AP1091" s="84" t="b">
        <v>0</v>
      </c>
      <c r="AQ1091" s="84" t="b">
        <v>0</v>
      </c>
      <c r="AR1091" s="84" t="b">
        <v>0</v>
      </c>
      <c r="AS1091" s="84" t="s">
        <v>290</v>
      </c>
      <c r="AT1091" s="84">
        <v>109</v>
      </c>
      <c r="AU1091" s="88" t="s">
        <v>19934</v>
      </c>
      <c r="AV1091" s="84" t="b">
        <v>0</v>
      </c>
      <c r="AW1091" s="84" t="s">
        <v>745</v>
      </c>
      <c r="AX1091" s="88" t="s">
        <v>22152</v>
      </c>
      <c r="AY1091" s="84" t="s">
        <v>66</v>
      </c>
      <c r="AZ1091" s="2"/>
      <c r="BA1091" s="3"/>
      <c r="BB1091" s="3"/>
      <c r="BC1091" s="3"/>
      <c r="BD1091" s="3"/>
    </row>
    <row r="1092" spans="1:56" x14ac:dyDescent="0.2">
      <c r="A1092" s="69" t="s">
        <v>2899</v>
      </c>
      <c r="B1092" s="70"/>
      <c r="C1092" s="70"/>
      <c r="D1092" s="71"/>
      <c r="E1092" s="108"/>
      <c r="F1092" s="113" t="s">
        <v>7376</v>
      </c>
      <c r="G1092" s="109"/>
      <c r="H1092" s="74"/>
      <c r="I1092" s="75"/>
      <c r="J1092" s="110"/>
      <c r="K1092" s="74" t="s">
        <v>24316</v>
      </c>
      <c r="L1092" s="111"/>
      <c r="M1092" s="79"/>
      <c r="N1092" s="79"/>
      <c r="O1092" s="80"/>
      <c r="P1092" s="81"/>
      <c r="Q1092" s="81"/>
      <c r="R1092" s="91"/>
      <c r="S1092" s="91"/>
      <c r="T1092" s="91"/>
      <c r="U1092" s="91"/>
      <c r="V1092" s="52"/>
      <c r="W1092" s="52"/>
      <c r="X1092" s="52"/>
      <c r="Y1092" s="52"/>
      <c r="Z1092" s="51"/>
      <c r="AA1092" s="76"/>
      <c r="AB1092" s="76"/>
      <c r="AC1092" s="77"/>
      <c r="AD1092" s="84" t="s">
        <v>12999</v>
      </c>
      <c r="AE1092" s="84">
        <v>446</v>
      </c>
      <c r="AF1092" s="84">
        <v>81</v>
      </c>
      <c r="AG1092" s="84">
        <v>12352</v>
      </c>
      <c r="AH1092" s="84">
        <v>10857</v>
      </c>
      <c r="AI1092" s="84"/>
      <c r="AJ1092" s="84"/>
      <c r="AK1092" s="84"/>
      <c r="AL1092" s="84"/>
      <c r="AM1092" s="84"/>
      <c r="AN1092" s="86">
        <v>41232.038599537038</v>
      </c>
      <c r="AO1092" s="84"/>
      <c r="AP1092" s="84" t="b">
        <v>1</v>
      </c>
      <c r="AQ1092" s="84" t="b">
        <v>0</v>
      </c>
      <c r="AR1092" s="84" t="b">
        <v>0</v>
      </c>
      <c r="AS1092" s="84" t="s">
        <v>673</v>
      </c>
      <c r="AT1092" s="84">
        <v>0</v>
      </c>
      <c r="AU1092" s="88" t="s">
        <v>674</v>
      </c>
      <c r="AV1092" s="84" t="b">
        <v>0</v>
      </c>
      <c r="AW1092" s="84" t="s">
        <v>745</v>
      </c>
      <c r="AX1092" s="88" t="s">
        <v>22153</v>
      </c>
      <c r="AY1092" s="84" t="s">
        <v>66</v>
      </c>
      <c r="AZ1092" s="2"/>
      <c r="BA1092" s="3"/>
      <c r="BB1092" s="3"/>
      <c r="BC1092" s="3"/>
      <c r="BD1092" s="3"/>
    </row>
    <row r="1093" spans="1:56" x14ac:dyDescent="0.2">
      <c r="A1093" s="69" t="s">
        <v>821</v>
      </c>
      <c r="B1093" s="70"/>
      <c r="C1093" s="70"/>
      <c r="D1093" s="71"/>
      <c r="E1093" s="108"/>
      <c r="F1093" s="113" t="s">
        <v>952</v>
      </c>
      <c r="G1093" s="109"/>
      <c r="H1093" s="74"/>
      <c r="I1093" s="75"/>
      <c r="J1093" s="110"/>
      <c r="K1093" s="74" t="s">
        <v>24317</v>
      </c>
      <c r="L1093" s="111"/>
      <c r="M1093" s="79"/>
      <c r="N1093" s="79"/>
      <c r="O1093" s="80"/>
      <c r="P1093" s="81"/>
      <c r="Q1093" s="81"/>
      <c r="R1093" s="91"/>
      <c r="S1093" s="91"/>
      <c r="T1093" s="91"/>
      <c r="U1093" s="91"/>
      <c r="V1093" s="52"/>
      <c r="W1093" s="52"/>
      <c r="X1093" s="52"/>
      <c r="Y1093" s="52"/>
      <c r="Z1093" s="51"/>
      <c r="AA1093" s="76"/>
      <c r="AB1093" s="76"/>
      <c r="AC1093" s="77"/>
      <c r="AD1093" s="84" t="s">
        <v>1105</v>
      </c>
      <c r="AE1093" s="84">
        <v>405</v>
      </c>
      <c r="AF1093" s="84">
        <v>77</v>
      </c>
      <c r="AG1093" s="84">
        <v>24502</v>
      </c>
      <c r="AH1093" s="84">
        <v>10994</v>
      </c>
      <c r="AI1093" s="84"/>
      <c r="AJ1093" s="84" t="s">
        <v>1231</v>
      </c>
      <c r="AK1093" s="84"/>
      <c r="AL1093" s="84"/>
      <c r="AM1093" s="84"/>
      <c r="AN1093" s="86">
        <v>42062.223182870373</v>
      </c>
      <c r="AO1093" s="88" t="s">
        <v>1596</v>
      </c>
      <c r="AP1093" s="84" t="b">
        <v>1</v>
      </c>
      <c r="AQ1093" s="84" t="b">
        <v>0</v>
      </c>
      <c r="AR1093" s="84" t="b">
        <v>1</v>
      </c>
      <c r="AS1093" s="84" t="s">
        <v>290</v>
      </c>
      <c r="AT1093" s="84">
        <v>5</v>
      </c>
      <c r="AU1093" s="88" t="s">
        <v>674</v>
      </c>
      <c r="AV1093" s="84" t="b">
        <v>0</v>
      </c>
      <c r="AW1093" s="84" t="s">
        <v>745</v>
      </c>
      <c r="AX1093" s="88" t="s">
        <v>1790</v>
      </c>
      <c r="AY1093" s="84" t="s">
        <v>66</v>
      </c>
      <c r="AZ1093" s="2"/>
      <c r="BA1093" s="3"/>
      <c r="BB1093" s="3"/>
      <c r="BC1093" s="3"/>
      <c r="BD1093" s="3"/>
    </row>
    <row r="1094" spans="1:56" x14ac:dyDescent="0.2">
      <c r="A1094" s="69" t="s">
        <v>254</v>
      </c>
      <c r="B1094" s="70"/>
      <c r="C1094" s="70"/>
      <c r="D1094" s="71"/>
      <c r="E1094" s="108"/>
      <c r="F1094" s="113" t="s">
        <v>744</v>
      </c>
      <c r="G1094" s="109"/>
      <c r="H1094" s="74"/>
      <c r="I1094" s="75"/>
      <c r="J1094" s="110"/>
      <c r="K1094" s="74" t="s">
        <v>24318</v>
      </c>
      <c r="L1094" s="111"/>
      <c r="M1094" s="79"/>
      <c r="N1094" s="79"/>
      <c r="O1094" s="80"/>
      <c r="P1094" s="81"/>
      <c r="Q1094" s="81"/>
      <c r="R1094" s="91"/>
      <c r="S1094" s="91"/>
      <c r="T1094" s="91"/>
      <c r="U1094" s="91"/>
      <c r="V1094" s="52"/>
      <c r="W1094" s="52"/>
      <c r="X1094" s="52"/>
      <c r="Y1094" s="52"/>
      <c r="Z1094" s="51"/>
      <c r="AA1094" s="76"/>
      <c r="AB1094" s="76"/>
      <c r="AC1094" s="77"/>
      <c r="AD1094" s="84" t="s">
        <v>403</v>
      </c>
      <c r="AE1094" s="84">
        <v>2813</v>
      </c>
      <c r="AF1094" s="84">
        <v>5871477</v>
      </c>
      <c r="AG1094" s="84">
        <v>138805</v>
      </c>
      <c r="AH1094" s="84">
        <v>762</v>
      </c>
      <c r="AI1094" s="84">
        <v>-18000</v>
      </c>
      <c r="AJ1094" s="84" t="s">
        <v>441</v>
      </c>
      <c r="AK1094" s="84" t="s">
        <v>475</v>
      </c>
      <c r="AL1094" s="88" t="s">
        <v>600</v>
      </c>
      <c r="AM1094" s="84" t="s">
        <v>603</v>
      </c>
      <c r="AN1094" s="86">
        <v>39525.971724537034</v>
      </c>
      <c r="AO1094" s="88" t="s">
        <v>671</v>
      </c>
      <c r="AP1094" s="84" t="b">
        <v>0</v>
      </c>
      <c r="AQ1094" s="84" t="b">
        <v>0</v>
      </c>
      <c r="AR1094" s="84" t="b">
        <v>1</v>
      </c>
      <c r="AS1094" s="84" t="s">
        <v>290</v>
      </c>
      <c r="AT1094" s="84">
        <v>37586</v>
      </c>
      <c r="AU1094" s="88" t="s">
        <v>714</v>
      </c>
      <c r="AV1094" s="84" t="b">
        <v>1</v>
      </c>
      <c r="AW1094" s="84" t="s">
        <v>745</v>
      </c>
      <c r="AX1094" s="88" t="s">
        <v>784</v>
      </c>
      <c r="AY1094" s="84" t="s">
        <v>66</v>
      </c>
      <c r="AZ1094" s="2"/>
      <c r="BA1094" s="3"/>
      <c r="BB1094" s="3"/>
      <c r="BC1094" s="3"/>
      <c r="BD1094" s="3"/>
    </row>
    <row r="1095" spans="1:56" x14ac:dyDescent="0.2">
      <c r="A1095" s="69" t="s">
        <v>2900</v>
      </c>
      <c r="B1095" s="70"/>
      <c r="C1095" s="70"/>
      <c r="D1095" s="71"/>
      <c r="E1095" s="108"/>
      <c r="F1095" s="113" t="s">
        <v>7377</v>
      </c>
      <c r="G1095" s="109"/>
      <c r="H1095" s="74"/>
      <c r="I1095" s="75"/>
      <c r="J1095" s="110"/>
      <c r="K1095" s="74" t="s">
        <v>24319</v>
      </c>
      <c r="L1095" s="111"/>
      <c r="M1095" s="79"/>
      <c r="N1095" s="79"/>
      <c r="O1095" s="80"/>
      <c r="P1095" s="81"/>
      <c r="Q1095" s="81"/>
      <c r="R1095" s="91"/>
      <c r="S1095" s="91"/>
      <c r="T1095" s="91"/>
      <c r="U1095" s="91"/>
      <c r="V1095" s="52"/>
      <c r="W1095" s="52"/>
      <c r="X1095" s="52"/>
      <c r="Y1095" s="52"/>
      <c r="Z1095" s="51"/>
      <c r="AA1095" s="76"/>
      <c r="AB1095" s="76"/>
      <c r="AC1095" s="77"/>
      <c r="AD1095" s="84" t="s">
        <v>13000</v>
      </c>
      <c r="AE1095" s="84">
        <v>5</v>
      </c>
      <c r="AF1095" s="84">
        <v>6788</v>
      </c>
      <c r="AG1095" s="84">
        <v>237074</v>
      </c>
      <c r="AH1095" s="84">
        <v>427</v>
      </c>
      <c r="AI1095" s="84">
        <v>-18000</v>
      </c>
      <c r="AJ1095" s="84" t="s">
        <v>14980</v>
      </c>
      <c r="AK1095" s="84" t="s">
        <v>16342</v>
      </c>
      <c r="AL1095" s="88" t="s">
        <v>17253</v>
      </c>
      <c r="AM1095" s="84" t="s">
        <v>603</v>
      </c>
      <c r="AN1095" s="86">
        <v>40848.825775462959</v>
      </c>
      <c r="AO1095" s="88" t="s">
        <v>18651</v>
      </c>
      <c r="AP1095" s="84" t="b">
        <v>0</v>
      </c>
      <c r="AQ1095" s="84" t="b">
        <v>0</v>
      </c>
      <c r="AR1095" s="84" t="b">
        <v>0</v>
      </c>
      <c r="AS1095" s="84" t="s">
        <v>290</v>
      </c>
      <c r="AT1095" s="84">
        <v>65</v>
      </c>
      <c r="AU1095" s="88" t="s">
        <v>19935</v>
      </c>
      <c r="AV1095" s="84" t="b">
        <v>0</v>
      </c>
      <c r="AW1095" s="84" t="s">
        <v>745</v>
      </c>
      <c r="AX1095" s="88" t="s">
        <v>22154</v>
      </c>
      <c r="AY1095" s="84" t="s">
        <v>66</v>
      </c>
      <c r="AZ1095" s="2"/>
      <c r="BA1095" s="3"/>
      <c r="BB1095" s="3"/>
      <c r="BC1095" s="3"/>
      <c r="BD1095" s="3"/>
    </row>
    <row r="1096" spans="1:56" x14ac:dyDescent="0.2">
      <c r="A1096" s="69" t="s">
        <v>2901</v>
      </c>
      <c r="B1096" s="70"/>
      <c r="C1096" s="70"/>
      <c r="D1096" s="71"/>
      <c r="E1096" s="108"/>
      <c r="F1096" s="113" t="s">
        <v>7378</v>
      </c>
      <c r="G1096" s="109"/>
      <c r="H1096" s="74"/>
      <c r="I1096" s="75"/>
      <c r="J1096" s="110"/>
      <c r="K1096" s="74" t="s">
        <v>24320</v>
      </c>
      <c r="L1096" s="111"/>
      <c r="M1096" s="79"/>
      <c r="N1096" s="79"/>
      <c r="O1096" s="80"/>
      <c r="P1096" s="81"/>
      <c r="Q1096" s="81"/>
      <c r="R1096" s="91"/>
      <c r="S1096" s="91"/>
      <c r="T1096" s="91"/>
      <c r="U1096" s="91"/>
      <c r="V1096" s="52"/>
      <c r="W1096" s="52"/>
      <c r="X1096" s="52"/>
      <c r="Y1096" s="52"/>
      <c r="Z1096" s="51"/>
      <c r="AA1096" s="76"/>
      <c r="AB1096" s="76"/>
      <c r="AC1096" s="77"/>
      <c r="AD1096" s="84" t="s">
        <v>13001</v>
      </c>
      <c r="AE1096" s="84">
        <v>201</v>
      </c>
      <c r="AF1096" s="84">
        <v>568</v>
      </c>
      <c r="AG1096" s="84">
        <v>21648</v>
      </c>
      <c r="AH1096" s="84">
        <v>5975</v>
      </c>
      <c r="AI1096" s="84">
        <v>0</v>
      </c>
      <c r="AJ1096" s="84" t="s">
        <v>14981</v>
      </c>
      <c r="AK1096" s="84" t="s">
        <v>16343</v>
      </c>
      <c r="AL1096" s="84"/>
      <c r="AM1096" s="84" t="s">
        <v>627</v>
      </c>
      <c r="AN1096" s="86">
        <v>40854.88385416667</v>
      </c>
      <c r="AO1096" s="88" t="s">
        <v>18652</v>
      </c>
      <c r="AP1096" s="84" t="b">
        <v>0</v>
      </c>
      <c r="AQ1096" s="84" t="b">
        <v>0</v>
      </c>
      <c r="AR1096" s="84" t="b">
        <v>1</v>
      </c>
      <c r="AS1096" s="84" t="s">
        <v>290</v>
      </c>
      <c r="AT1096" s="84">
        <v>33</v>
      </c>
      <c r="AU1096" s="88" t="s">
        <v>19936</v>
      </c>
      <c r="AV1096" s="84" t="b">
        <v>0</v>
      </c>
      <c r="AW1096" s="84" t="s">
        <v>745</v>
      </c>
      <c r="AX1096" s="88" t="s">
        <v>22155</v>
      </c>
      <c r="AY1096" s="84" t="s">
        <v>66</v>
      </c>
      <c r="AZ1096" s="2"/>
      <c r="BA1096" s="3"/>
      <c r="BB1096" s="3"/>
      <c r="BC1096" s="3"/>
      <c r="BD1096" s="3"/>
    </row>
    <row r="1097" spans="1:56" x14ac:dyDescent="0.2">
      <c r="A1097" s="69" t="s">
        <v>2902</v>
      </c>
      <c r="B1097" s="70"/>
      <c r="C1097" s="70"/>
      <c r="D1097" s="71"/>
      <c r="E1097" s="108"/>
      <c r="F1097" s="113" t="s">
        <v>7379</v>
      </c>
      <c r="G1097" s="109"/>
      <c r="H1097" s="74"/>
      <c r="I1097" s="75"/>
      <c r="J1097" s="110"/>
      <c r="K1097" s="74" t="s">
        <v>24321</v>
      </c>
      <c r="L1097" s="111"/>
      <c r="M1097" s="79"/>
      <c r="N1097" s="79"/>
      <c r="O1097" s="80"/>
      <c r="P1097" s="81"/>
      <c r="Q1097" s="81"/>
      <c r="R1097" s="91"/>
      <c r="S1097" s="91"/>
      <c r="T1097" s="91"/>
      <c r="U1097" s="91"/>
      <c r="V1097" s="52"/>
      <c r="W1097" s="52"/>
      <c r="X1097" s="52"/>
      <c r="Y1097" s="52"/>
      <c r="Z1097" s="51"/>
      <c r="AA1097" s="76"/>
      <c r="AB1097" s="76"/>
      <c r="AC1097" s="77"/>
      <c r="AD1097" s="84" t="s">
        <v>13002</v>
      </c>
      <c r="AE1097" s="84">
        <v>943</v>
      </c>
      <c r="AF1097" s="84">
        <v>2358</v>
      </c>
      <c r="AG1097" s="84">
        <v>98093</v>
      </c>
      <c r="AH1097" s="84">
        <v>9</v>
      </c>
      <c r="AI1097" s="84">
        <v>-28800</v>
      </c>
      <c r="AJ1097" s="84" t="s">
        <v>14982</v>
      </c>
      <c r="AK1097" s="84"/>
      <c r="AL1097" s="84"/>
      <c r="AM1097" s="84" t="s">
        <v>602</v>
      </c>
      <c r="AN1097" s="86">
        <v>42044.091666666667</v>
      </c>
      <c r="AO1097" s="88" t="s">
        <v>18653</v>
      </c>
      <c r="AP1097" s="84" t="b">
        <v>0</v>
      </c>
      <c r="AQ1097" s="84" t="b">
        <v>0</v>
      </c>
      <c r="AR1097" s="84" t="b">
        <v>0</v>
      </c>
      <c r="AS1097" s="84" t="s">
        <v>290</v>
      </c>
      <c r="AT1097" s="84">
        <v>67</v>
      </c>
      <c r="AU1097" s="88" t="s">
        <v>674</v>
      </c>
      <c r="AV1097" s="84" t="b">
        <v>0</v>
      </c>
      <c r="AW1097" s="84" t="s">
        <v>745</v>
      </c>
      <c r="AX1097" s="88" t="s">
        <v>22156</v>
      </c>
      <c r="AY1097" s="84" t="s">
        <v>66</v>
      </c>
      <c r="AZ1097" s="2"/>
      <c r="BA1097" s="3"/>
      <c r="BB1097" s="3"/>
      <c r="BC1097" s="3"/>
      <c r="BD1097" s="3"/>
    </row>
    <row r="1098" spans="1:56" x14ac:dyDescent="0.2">
      <c r="A1098" s="69" t="s">
        <v>2903</v>
      </c>
      <c r="B1098" s="70"/>
      <c r="C1098" s="70"/>
      <c r="D1098" s="71"/>
      <c r="E1098" s="108"/>
      <c r="F1098" s="113" t="s">
        <v>7380</v>
      </c>
      <c r="G1098" s="109"/>
      <c r="H1098" s="74"/>
      <c r="I1098" s="75"/>
      <c r="J1098" s="110"/>
      <c r="K1098" s="74" t="s">
        <v>24322</v>
      </c>
      <c r="L1098" s="111"/>
      <c r="M1098" s="79"/>
      <c r="N1098" s="79"/>
      <c r="O1098" s="80"/>
      <c r="P1098" s="81"/>
      <c r="Q1098" s="81"/>
      <c r="R1098" s="91"/>
      <c r="S1098" s="91"/>
      <c r="T1098" s="91"/>
      <c r="U1098" s="91"/>
      <c r="V1098" s="52"/>
      <c r="W1098" s="52"/>
      <c r="X1098" s="52"/>
      <c r="Y1098" s="52"/>
      <c r="Z1098" s="51"/>
      <c r="AA1098" s="76"/>
      <c r="AB1098" s="76"/>
      <c r="AC1098" s="77"/>
      <c r="AD1098" s="84" t="s">
        <v>13003</v>
      </c>
      <c r="AE1098" s="84">
        <v>1067</v>
      </c>
      <c r="AF1098" s="84">
        <v>851</v>
      </c>
      <c r="AG1098" s="84">
        <v>3005</v>
      </c>
      <c r="AH1098" s="84">
        <v>3672</v>
      </c>
      <c r="AI1098" s="84"/>
      <c r="AJ1098" s="84" t="s">
        <v>14983</v>
      </c>
      <c r="AK1098" s="84" t="s">
        <v>505</v>
      </c>
      <c r="AL1098" s="88" t="s">
        <v>17254</v>
      </c>
      <c r="AM1098" s="84"/>
      <c r="AN1098" s="86">
        <v>41259.984016203707</v>
      </c>
      <c r="AO1098" s="88" t="s">
        <v>18654</v>
      </c>
      <c r="AP1098" s="84" t="b">
        <v>0</v>
      </c>
      <c r="AQ1098" s="84" t="b">
        <v>0</v>
      </c>
      <c r="AR1098" s="84" t="b">
        <v>0</v>
      </c>
      <c r="AS1098" s="84" t="s">
        <v>290</v>
      </c>
      <c r="AT1098" s="84">
        <v>14</v>
      </c>
      <c r="AU1098" s="88" t="s">
        <v>674</v>
      </c>
      <c r="AV1098" s="84" t="b">
        <v>0</v>
      </c>
      <c r="AW1098" s="84" t="s">
        <v>745</v>
      </c>
      <c r="AX1098" s="88" t="s">
        <v>22157</v>
      </c>
      <c r="AY1098" s="84" t="s">
        <v>66</v>
      </c>
      <c r="AZ1098" s="2"/>
      <c r="BA1098" s="3"/>
      <c r="BB1098" s="3"/>
      <c r="BC1098" s="3"/>
      <c r="BD1098" s="3"/>
    </row>
    <row r="1099" spans="1:56" x14ac:dyDescent="0.2">
      <c r="A1099" s="69" t="s">
        <v>3150</v>
      </c>
      <c r="B1099" s="70"/>
      <c r="C1099" s="70"/>
      <c r="D1099" s="71"/>
      <c r="E1099" s="108"/>
      <c r="F1099" s="113" t="s">
        <v>7566</v>
      </c>
      <c r="G1099" s="109"/>
      <c r="H1099" s="74"/>
      <c r="I1099" s="75"/>
      <c r="J1099" s="110"/>
      <c r="K1099" s="74" t="s">
        <v>24323</v>
      </c>
      <c r="L1099" s="111"/>
      <c r="M1099" s="79"/>
      <c r="N1099" s="79"/>
      <c r="O1099" s="80"/>
      <c r="P1099" s="81"/>
      <c r="Q1099" s="81"/>
      <c r="R1099" s="91"/>
      <c r="S1099" s="91"/>
      <c r="T1099" s="91"/>
      <c r="U1099" s="91"/>
      <c r="V1099" s="52"/>
      <c r="W1099" s="52"/>
      <c r="X1099" s="52"/>
      <c r="Y1099" s="52"/>
      <c r="Z1099" s="51"/>
      <c r="AA1099" s="76"/>
      <c r="AB1099" s="76"/>
      <c r="AC1099" s="77"/>
      <c r="AD1099" s="84" t="s">
        <v>13004</v>
      </c>
      <c r="AE1099" s="84">
        <v>590</v>
      </c>
      <c r="AF1099" s="84">
        <v>6722</v>
      </c>
      <c r="AG1099" s="84">
        <v>2579</v>
      </c>
      <c r="AH1099" s="84">
        <v>223</v>
      </c>
      <c r="AI1099" s="84">
        <v>-18000</v>
      </c>
      <c r="AJ1099" s="84" t="s">
        <v>14984</v>
      </c>
      <c r="AK1099" s="84" t="s">
        <v>505</v>
      </c>
      <c r="AL1099" s="88" t="s">
        <v>17255</v>
      </c>
      <c r="AM1099" s="84" t="s">
        <v>603</v>
      </c>
      <c r="AN1099" s="86">
        <v>40031.077118055553</v>
      </c>
      <c r="AO1099" s="84"/>
      <c r="AP1099" s="84" t="b">
        <v>0</v>
      </c>
      <c r="AQ1099" s="84" t="b">
        <v>0</v>
      </c>
      <c r="AR1099" s="84" t="b">
        <v>0</v>
      </c>
      <c r="AS1099" s="84" t="s">
        <v>290</v>
      </c>
      <c r="AT1099" s="84">
        <v>213</v>
      </c>
      <c r="AU1099" s="88" t="s">
        <v>19937</v>
      </c>
      <c r="AV1099" s="84" t="b">
        <v>1</v>
      </c>
      <c r="AW1099" s="84" t="s">
        <v>745</v>
      </c>
      <c r="AX1099" s="88" t="s">
        <v>22158</v>
      </c>
      <c r="AY1099" s="84" t="s">
        <v>66</v>
      </c>
      <c r="AZ1099" s="2"/>
      <c r="BA1099" s="3"/>
      <c r="BB1099" s="3"/>
      <c r="BC1099" s="3"/>
      <c r="BD1099" s="3"/>
    </row>
    <row r="1100" spans="1:56" x14ac:dyDescent="0.2">
      <c r="A1100" s="69" t="s">
        <v>2904</v>
      </c>
      <c r="B1100" s="70"/>
      <c r="C1100" s="70"/>
      <c r="D1100" s="71"/>
      <c r="E1100" s="108"/>
      <c r="F1100" s="113" t="s">
        <v>7381</v>
      </c>
      <c r="G1100" s="109"/>
      <c r="H1100" s="74"/>
      <c r="I1100" s="75"/>
      <c r="J1100" s="110"/>
      <c r="K1100" s="74" t="s">
        <v>24324</v>
      </c>
      <c r="L1100" s="111"/>
      <c r="M1100" s="79"/>
      <c r="N1100" s="79"/>
      <c r="O1100" s="80"/>
      <c r="P1100" s="81"/>
      <c r="Q1100" s="81"/>
      <c r="R1100" s="91"/>
      <c r="S1100" s="91"/>
      <c r="T1100" s="91"/>
      <c r="U1100" s="91"/>
      <c r="V1100" s="52"/>
      <c r="W1100" s="52"/>
      <c r="X1100" s="52"/>
      <c r="Y1100" s="52"/>
      <c r="Z1100" s="51"/>
      <c r="AA1100" s="76"/>
      <c r="AB1100" s="76"/>
      <c r="AC1100" s="77"/>
      <c r="AD1100" s="84" t="s">
        <v>13005</v>
      </c>
      <c r="AE1100" s="84">
        <v>1081</v>
      </c>
      <c r="AF1100" s="84">
        <v>143</v>
      </c>
      <c r="AG1100" s="84">
        <v>1193</v>
      </c>
      <c r="AH1100" s="84">
        <v>22647</v>
      </c>
      <c r="AI1100" s="84"/>
      <c r="AJ1100" s="84" t="s">
        <v>14985</v>
      </c>
      <c r="AK1100" s="84" t="s">
        <v>16344</v>
      </c>
      <c r="AL1100" s="84"/>
      <c r="AM1100" s="84"/>
      <c r="AN1100" s="86">
        <v>42001.746516203704</v>
      </c>
      <c r="AO1100" s="88" t="s">
        <v>18655</v>
      </c>
      <c r="AP1100" s="84" t="b">
        <v>0</v>
      </c>
      <c r="AQ1100" s="84" t="b">
        <v>0</v>
      </c>
      <c r="AR1100" s="84" t="b">
        <v>0</v>
      </c>
      <c r="AS1100" s="84" t="s">
        <v>1001</v>
      </c>
      <c r="AT1100" s="84">
        <v>1</v>
      </c>
      <c r="AU1100" s="88" t="s">
        <v>674</v>
      </c>
      <c r="AV1100" s="84" t="b">
        <v>0</v>
      </c>
      <c r="AW1100" s="84" t="s">
        <v>745</v>
      </c>
      <c r="AX1100" s="88" t="s">
        <v>22159</v>
      </c>
      <c r="AY1100" s="84" t="s">
        <v>66</v>
      </c>
      <c r="AZ1100" s="2"/>
      <c r="BA1100" s="3"/>
      <c r="BB1100" s="3"/>
      <c r="BC1100" s="3"/>
      <c r="BD1100" s="3"/>
    </row>
    <row r="1101" spans="1:56" x14ac:dyDescent="0.2">
      <c r="A1101" s="69" t="s">
        <v>4012</v>
      </c>
      <c r="B1101" s="70"/>
      <c r="C1101" s="70"/>
      <c r="D1101" s="71"/>
      <c r="E1101" s="108"/>
      <c r="F1101" s="113" t="s">
        <v>20689</v>
      </c>
      <c r="G1101" s="109"/>
      <c r="H1101" s="74"/>
      <c r="I1101" s="75"/>
      <c r="J1101" s="110"/>
      <c r="K1101" s="74" t="s">
        <v>24325</v>
      </c>
      <c r="L1101" s="111"/>
      <c r="M1101" s="79"/>
      <c r="N1101" s="79"/>
      <c r="O1101" s="80"/>
      <c r="P1101" s="81"/>
      <c r="Q1101" s="81"/>
      <c r="R1101" s="91"/>
      <c r="S1101" s="91"/>
      <c r="T1101" s="91"/>
      <c r="U1101" s="91"/>
      <c r="V1101" s="52"/>
      <c r="W1101" s="52"/>
      <c r="X1101" s="52"/>
      <c r="Y1101" s="52"/>
      <c r="Z1101" s="51"/>
      <c r="AA1101" s="76"/>
      <c r="AB1101" s="76"/>
      <c r="AC1101" s="77"/>
      <c r="AD1101" s="84" t="s">
        <v>13006</v>
      </c>
      <c r="AE1101" s="84">
        <v>2347</v>
      </c>
      <c r="AF1101" s="84">
        <v>4661</v>
      </c>
      <c r="AG1101" s="84">
        <v>67653</v>
      </c>
      <c r="AH1101" s="84">
        <v>10276</v>
      </c>
      <c r="AI1101" s="84">
        <v>3600</v>
      </c>
      <c r="AJ1101" s="84" t="s">
        <v>14986</v>
      </c>
      <c r="AK1101" s="84" t="s">
        <v>16345</v>
      </c>
      <c r="AL1101" s="88" t="s">
        <v>17256</v>
      </c>
      <c r="AM1101" s="84" t="s">
        <v>1540</v>
      </c>
      <c r="AN1101" s="86">
        <v>40306.646203703705</v>
      </c>
      <c r="AO1101" s="88" t="s">
        <v>18656</v>
      </c>
      <c r="AP1101" s="84" t="b">
        <v>0</v>
      </c>
      <c r="AQ1101" s="84" t="b">
        <v>0</v>
      </c>
      <c r="AR1101" s="84" t="b">
        <v>0</v>
      </c>
      <c r="AS1101" s="84" t="s">
        <v>1001</v>
      </c>
      <c r="AT1101" s="84">
        <v>64</v>
      </c>
      <c r="AU1101" s="88" t="s">
        <v>19938</v>
      </c>
      <c r="AV1101" s="84" t="b">
        <v>0</v>
      </c>
      <c r="AW1101" s="84" t="s">
        <v>745</v>
      </c>
      <c r="AX1101" s="88" t="s">
        <v>22160</v>
      </c>
      <c r="AY1101" s="84" t="s">
        <v>65</v>
      </c>
      <c r="AZ1101" s="2"/>
      <c r="BA1101" s="3"/>
      <c r="BB1101" s="3"/>
      <c r="BC1101" s="3"/>
      <c r="BD1101" s="3"/>
    </row>
    <row r="1102" spans="1:56" x14ac:dyDescent="0.2">
      <c r="A1102" s="69" t="s">
        <v>2905</v>
      </c>
      <c r="B1102" s="70"/>
      <c r="C1102" s="70"/>
      <c r="D1102" s="71"/>
      <c r="E1102" s="108"/>
      <c r="F1102" s="113" t="s">
        <v>20690</v>
      </c>
      <c r="G1102" s="109"/>
      <c r="H1102" s="74"/>
      <c r="I1102" s="75"/>
      <c r="J1102" s="110"/>
      <c r="K1102" s="74" t="s">
        <v>24326</v>
      </c>
      <c r="L1102" s="111"/>
      <c r="M1102" s="79"/>
      <c r="N1102" s="79"/>
      <c r="O1102" s="80"/>
      <c r="P1102" s="81"/>
      <c r="Q1102" s="81"/>
      <c r="R1102" s="91"/>
      <c r="S1102" s="91"/>
      <c r="T1102" s="91"/>
      <c r="U1102" s="91"/>
      <c r="V1102" s="52"/>
      <c r="W1102" s="52"/>
      <c r="X1102" s="52"/>
      <c r="Y1102" s="52"/>
      <c r="Z1102" s="51"/>
      <c r="AA1102" s="76"/>
      <c r="AB1102" s="76"/>
      <c r="AC1102" s="77"/>
      <c r="AD1102" s="84" t="s">
        <v>13007</v>
      </c>
      <c r="AE1102" s="84">
        <v>5716</v>
      </c>
      <c r="AF1102" s="84">
        <v>5725</v>
      </c>
      <c r="AG1102" s="84">
        <v>71158</v>
      </c>
      <c r="AH1102" s="84">
        <v>9825</v>
      </c>
      <c r="AI1102" s="84">
        <v>7200</v>
      </c>
      <c r="AJ1102" s="84" t="s">
        <v>14987</v>
      </c>
      <c r="AK1102" s="84" t="s">
        <v>16346</v>
      </c>
      <c r="AL1102" s="88" t="s">
        <v>17257</v>
      </c>
      <c r="AM1102" s="84" t="s">
        <v>1546</v>
      </c>
      <c r="AN1102" s="86">
        <v>40304.449247685188</v>
      </c>
      <c r="AO1102" s="88" t="s">
        <v>18657</v>
      </c>
      <c r="AP1102" s="84" t="b">
        <v>0</v>
      </c>
      <c r="AQ1102" s="84" t="b">
        <v>0</v>
      </c>
      <c r="AR1102" s="84" t="b">
        <v>1</v>
      </c>
      <c r="AS1102" s="84" t="s">
        <v>1005</v>
      </c>
      <c r="AT1102" s="84">
        <v>97</v>
      </c>
      <c r="AU1102" s="88" t="s">
        <v>19939</v>
      </c>
      <c r="AV1102" s="84" t="b">
        <v>0</v>
      </c>
      <c r="AW1102" s="84" t="s">
        <v>745</v>
      </c>
      <c r="AX1102" s="88" t="s">
        <v>22161</v>
      </c>
      <c r="AY1102" s="84" t="s">
        <v>66</v>
      </c>
      <c r="AZ1102" s="2"/>
      <c r="BA1102" s="3"/>
      <c r="BB1102" s="3"/>
      <c r="BC1102" s="3"/>
      <c r="BD1102" s="3"/>
    </row>
    <row r="1103" spans="1:56" x14ac:dyDescent="0.2">
      <c r="A1103" s="69" t="s">
        <v>2906</v>
      </c>
      <c r="B1103" s="70"/>
      <c r="C1103" s="70"/>
      <c r="D1103" s="71"/>
      <c r="E1103" s="108"/>
      <c r="F1103" s="113" t="s">
        <v>7382</v>
      </c>
      <c r="G1103" s="109"/>
      <c r="H1103" s="74"/>
      <c r="I1103" s="75"/>
      <c r="J1103" s="110"/>
      <c r="K1103" s="74" t="s">
        <v>24327</v>
      </c>
      <c r="L1103" s="111"/>
      <c r="M1103" s="79"/>
      <c r="N1103" s="79"/>
      <c r="O1103" s="80"/>
      <c r="P1103" s="81"/>
      <c r="Q1103" s="81"/>
      <c r="R1103" s="91"/>
      <c r="S1103" s="91"/>
      <c r="T1103" s="91"/>
      <c r="U1103" s="91"/>
      <c r="V1103" s="52"/>
      <c r="W1103" s="52"/>
      <c r="X1103" s="52"/>
      <c r="Y1103" s="52"/>
      <c r="Z1103" s="51"/>
      <c r="AA1103" s="76"/>
      <c r="AB1103" s="76"/>
      <c r="AC1103" s="77"/>
      <c r="AD1103" s="84" t="s">
        <v>13008</v>
      </c>
      <c r="AE1103" s="84">
        <v>1391</v>
      </c>
      <c r="AF1103" s="84">
        <v>736</v>
      </c>
      <c r="AG1103" s="84">
        <v>9999</v>
      </c>
      <c r="AH1103" s="84">
        <v>3895</v>
      </c>
      <c r="AI1103" s="84">
        <v>-21600</v>
      </c>
      <c r="AJ1103" s="84" t="s">
        <v>14988</v>
      </c>
      <c r="AK1103" s="84" t="s">
        <v>16347</v>
      </c>
      <c r="AL1103" s="88" t="s">
        <v>17258</v>
      </c>
      <c r="AM1103" s="84" t="s">
        <v>601</v>
      </c>
      <c r="AN1103" s="86">
        <v>40227.980787037035</v>
      </c>
      <c r="AO1103" s="88" t="s">
        <v>18658</v>
      </c>
      <c r="AP1103" s="84" t="b">
        <v>0</v>
      </c>
      <c r="AQ1103" s="84" t="b">
        <v>0</v>
      </c>
      <c r="AR1103" s="84" t="b">
        <v>1</v>
      </c>
      <c r="AS1103" s="84" t="s">
        <v>291</v>
      </c>
      <c r="AT1103" s="84">
        <v>22</v>
      </c>
      <c r="AU1103" s="88" t="s">
        <v>19940</v>
      </c>
      <c r="AV1103" s="84" t="b">
        <v>0</v>
      </c>
      <c r="AW1103" s="84" t="s">
        <v>745</v>
      </c>
      <c r="AX1103" s="88" t="s">
        <v>22162</v>
      </c>
      <c r="AY1103" s="84" t="s">
        <v>66</v>
      </c>
      <c r="AZ1103" s="2"/>
      <c r="BA1103" s="3"/>
      <c r="BB1103" s="3"/>
      <c r="BC1103" s="3"/>
      <c r="BD1103" s="3"/>
    </row>
    <row r="1104" spans="1:56" x14ac:dyDescent="0.2">
      <c r="A1104" s="69" t="s">
        <v>4013</v>
      </c>
      <c r="B1104" s="70"/>
      <c r="C1104" s="70"/>
      <c r="D1104" s="71"/>
      <c r="E1104" s="108"/>
      <c r="F1104" s="113" t="s">
        <v>20691</v>
      </c>
      <c r="G1104" s="109"/>
      <c r="H1104" s="74"/>
      <c r="I1104" s="75"/>
      <c r="J1104" s="110"/>
      <c r="K1104" s="74" t="s">
        <v>24328</v>
      </c>
      <c r="L1104" s="111"/>
      <c r="M1104" s="79"/>
      <c r="N1104" s="79"/>
      <c r="O1104" s="80"/>
      <c r="P1104" s="81"/>
      <c r="Q1104" s="81"/>
      <c r="R1104" s="91"/>
      <c r="S1104" s="91"/>
      <c r="T1104" s="91"/>
      <c r="U1104" s="91"/>
      <c r="V1104" s="52"/>
      <c r="W1104" s="52"/>
      <c r="X1104" s="52"/>
      <c r="Y1104" s="52"/>
      <c r="Z1104" s="51"/>
      <c r="AA1104" s="76"/>
      <c r="AB1104" s="76"/>
      <c r="AC1104" s="77"/>
      <c r="AD1104" s="84" t="s">
        <v>13009</v>
      </c>
      <c r="AE1104" s="84">
        <v>367</v>
      </c>
      <c r="AF1104" s="84">
        <v>140855</v>
      </c>
      <c r="AG1104" s="84">
        <v>11899</v>
      </c>
      <c r="AH1104" s="84">
        <v>2650</v>
      </c>
      <c r="AI1104" s="84">
        <v>-21600</v>
      </c>
      <c r="AJ1104" s="84" t="s">
        <v>14989</v>
      </c>
      <c r="AK1104" s="84" t="s">
        <v>16348</v>
      </c>
      <c r="AL1104" s="88" t="s">
        <v>17259</v>
      </c>
      <c r="AM1104" s="84" t="s">
        <v>604</v>
      </c>
      <c r="AN1104" s="86">
        <v>40065.658090277779</v>
      </c>
      <c r="AO1104" s="88" t="s">
        <v>18659</v>
      </c>
      <c r="AP1104" s="84" t="b">
        <v>0</v>
      </c>
      <c r="AQ1104" s="84" t="b">
        <v>0</v>
      </c>
      <c r="AR1104" s="84" t="b">
        <v>1</v>
      </c>
      <c r="AS1104" s="84" t="s">
        <v>291</v>
      </c>
      <c r="AT1104" s="84">
        <v>833</v>
      </c>
      <c r="AU1104" s="88" t="s">
        <v>19941</v>
      </c>
      <c r="AV1104" s="84" t="b">
        <v>1</v>
      </c>
      <c r="AW1104" s="84" t="s">
        <v>745</v>
      </c>
      <c r="AX1104" s="88" t="s">
        <v>22163</v>
      </c>
      <c r="AY1104" s="84" t="s">
        <v>65</v>
      </c>
      <c r="AZ1104" s="2"/>
      <c r="BA1104" s="3"/>
      <c r="BB1104" s="3"/>
      <c r="BC1104" s="3"/>
      <c r="BD1104" s="3"/>
    </row>
    <row r="1105" spans="1:56" x14ac:dyDescent="0.2">
      <c r="A1105" s="69" t="s">
        <v>2907</v>
      </c>
      <c r="B1105" s="70"/>
      <c r="C1105" s="70"/>
      <c r="D1105" s="71"/>
      <c r="E1105" s="108"/>
      <c r="F1105" s="113" t="s">
        <v>20692</v>
      </c>
      <c r="G1105" s="109"/>
      <c r="H1105" s="74"/>
      <c r="I1105" s="75"/>
      <c r="J1105" s="110"/>
      <c r="K1105" s="74" t="s">
        <v>24329</v>
      </c>
      <c r="L1105" s="111"/>
      <c r="M1105" s="79"/>
      <c r="N1105" s="79"/>
      <c r="O1105" s="80"/>
      <c r="P1105" s="81"/>
      <c r="Q1105" s="81"/>
      <c r="R1105" s="91"/>
      <c r="S1105" s="91"/>
      <c r="T1105" s="91"/>
      <c r="U1105" s="91"/>
      <c r="V1105" s="52"/>
      <c r="W1105" s="52"/>
      <c r="X1105" s="52"/>
      <c r="Y1105" s="52"/>
      <c r="Z1105" s="51"/>
      <c r="AA1105" s="76"/>
      <c r="AB1105" s="76"/>
      <c r="AC1105" s="77"/>
      <c r="AD1105" s="84" t="s">
        <v>13010</v>
      </c>
      <c r="AE1105" s="84">
        <v>421</v>
      </c>
      <c r="AF1105" s="84">
        <v>13</v>
      </c>
      <c r="AG1105" s="84">
        <v>4772</v>
      </c>
      <c r="AH1105" s="84">
        <v>5347</v>
      </c>
      <c r="AI1105" s="84"/>
      <c r="AJ1105" s="84" t="s">
        <v>14990</v>
      </c>
      <c r="AK1105" s="84"/>
      <c r="AL1105" s="84"/>
      <c r="AM1105" s="84"/>
      <c r="AN1105" s="86">
        <v>42823.592581018522</v>
      </c>
      <c r="AO1105" s="88" t="s">
        <v>18660</v>
      </c>
      <c r="AP1105" s="84" t="b">
        <v>1</v>
      </c>
      <c r="AQ1105" s="84" t="b">
        <v>0</v>
      </c>
      <c r="AR1105" s="84" t="b">
        <v>0</v>
      </c>
      <c r="AS1105" s="84" t="s">
        <v>290</v>
      </c>
      <c r="AT1105" s="84">
        <v>0</v>
      </c>
      <c r="AU1105" s="84"/>
      <c r="AV1105" s="84" t="b">
        <v>0</v>
      </c>
      <c r="AW1105" s="84" t="s">
        <v>745</v>
      </c>
      <c r="AX1105" s="88" t="s">
        <v>22164</v>
      </c>
      <c r="AY1105" s="84" t="s">
        <v>66</v>
      </c>
      <c r="AZ1105" s="2"/>
      <c r="BA1105" s="3"/>
      <c r="BB1105" s="3"/>
      <c r="BC1105" s="3"/>
      <c r="BD1105" s="3"/>
    </row>
    <row r="1106" spans="1:56" x14ac:dyDescent="0.2">
      <c r="A1106" s="69" t="s">
        <v>2908</v>
      </c>
      <c r="B1106" s="70"/>
      <c r="C1106" s="70"/>
      <c r="D1106" s="71"/>
      <c r="E1106" s="108"/>
      <c r="F1106" s="113" t="s">
        <v>7383</v>
      </c>
      <c r="G1106" s="109"/>
      <c r="H1106" s="74"/>
      <c r="I1106" s="75"/>
      <c r="J1106" s="110"/>
      <c r="K1106" s="74" t="s">
        <v>24330</v>
      </c>
      <c r="L1106" s="111"/>
      <c r="M1106" s="79"/>
      <c r="N1106" s="79"/>
      <c r="O1106" s="80"/>
      <c r="P1106" s="81"/>
      <c r="Q1106" s="81"/>
      <c r="R1106" s="91"/>
      <c r="S1106" s="91"/>
      <c r="T1106" s="91"/>
      <c r="U1106" s="91"/>
      <c r="V1106" s="52"/>
      <c r="W1106" s="52"/>
      <c r="X1106" s="52"/>
      <c r="Y1106" s="52"/>
      <c r="Z1106" s="51"/>
      <c r="AA1106" s="76"/>
      <c r="AB1106" s="76"/>
      <c r="AC1106" s="77"/>
      <c r="AD1106" s="84" t="s">
        <v>13011</v>
      </c>
      <c r="AE1106" s="84">
        <v>888</v>
      </c>
      <c r="AF1106" s="84">
        <v>10966</v>
      </c>
      <c r="AG1106" s="84">
        <v>12646</v>
      </c>
      <c r="AH1106" s="84">
        <v>64350</v>
      </c>
      <c r="AI1106" s="84">
        <v>-28800</v>
      </c>
      <c r="AJ1106" s="84" t="s">
        <v>14991</v>
      </c>
      <c r="AK1106" s="84" t="s">
        <v>319</v>
      </c>
      <c r="AL1106" s="88" t="s">
        <v>17260</v>
      </c>
      <c r="AM1106" s="84" t="s">
        <v>602</v>
      </c>
      <c r="AN1106" s="86">
        <v>40618.892164351855</v>
      </c>
      <c r="AO1106" s="88" t="s">
        <v>18661</v>
      </c>
      <c r="AP1106" s="84" t="b">
        <v>0</v>
      </c>
      <c r="AQ1106" s="84" t="b">
        <v>0</v>
      </c>
      <c r="AR1106" s="84" t="b">
        <v>1</v>
      </c>
      <c r="AS1106" s="84" t="s">
        <v>290</v>
      </c>
      <c r="AT1106" s="84">
        <v>97</v>
      </c>
      <c r="AU1106" s="88" t="s">
        <v>19942</v>
      </c>
      <c r="AV1106" s="84" t="b">
        <v>1</v>
      </c>
      <c r="AW1106" s="84" t="s">
        <v>745</v>
      </c>
      <c r="AX1106" s="88" t="s">
        <v>22165</v>
      </c>
      <c r="AY1106" s="84" t="s">
        <v>66</v>
      </c>
      <c r="AZ1106" s="2"/>
      <c r="BA1106" s="3"/>
      <c r="BB1106" s="3"/>
      <c r="BC1106" s="3"/>
      <c r="BD1106" s="3"/>
    </row>
    <row r="1107" spans="1:56" x14ac:dyDescent="0.2">
      <c r="A1107" s="69" t="s">
        <v>2909</v>
      </c>
      <c r="B1107" s="70"/>
      <c r="C1107" s="70"/>
      <c r="D1107" s="71"/>
      <c r="E1107" s="108"/>
      <c r="F1107" s="113" t="s">
        <v>7384</v>
      </c>
      <c r="G1107" s="109"/>
      <c r="H1107" s="74"/>
      <c r="I1107" s="75"/>
      <c r="J1107" s="110"/>
      <c r="K1107" s="74" t="s">
        <v>24331</v>
      </c>
      <c r="L1107" s="111"/>
      <c r="M1107" s="79"/>
      <c r="N1107" s="79"/>
      <c r="O1107" s="80"/>
      <c r="P1107" s="81"/>
      <c r="Q1107" s="81"/>
      <c r="R1107" s="91"/>
      <c r="S1107" s="91"/>
      <c r="T1107" s="91"/>
      <c r="U1107" s="91"/>
      <c r="V1107" s="52"/>
      <c r="W1107" s="52"/>
      <c r="X1107" s="52"/>
      <c r="Y1107" s="52"/>
      <c r="Z1107" s="51"/>
      <c r="AA1107" s="76"/>
      <c r="AB1107" s="76"/>
      <c r="AC1107" s="77"/>
      <c r="AD1107" s="84" t="s">
        <v>13012</v>
      </c>
      <c r="AE1107" s="84">
        <v>2108</v>
      </c>
      <c r="AF1107" s="84">
        <v>4195</v>
      </c>
      <c r="AG1107" s="84">
        <v>60433</v>
      </c>
      <c r="AH1107" s="84">
        <v>3333</v>
      </c>
      <c r="AI1107" s="84">
        <v>-21600</v>
      </c>
      <c r="AJ1107" s="84" t="s">
        <v>14992</v>
      </c>
      <c r="AK1107" s="84" t="s">
        <v>16349</v>
      </c>
      <c r="AL1107" s="84"/>
      <c r="AM1107" s="84" t="s">
        <v>604</v>
      </c>
      <c r="AN1107" s="86">
        <v>40107.836805555555</v>
      </c>
      <c r="AO1107" s="84"/>
      <c r="AP1107" s="84" t="b">
        <v>0</v>
      </c>
      <c r="AQ1107" s="84" t="b">
        <v>0</v>
      </c>
      <c r="AR1107" s="84" t="b">
        <v>1</v>
      </c>
      <c r="AS1107" s="84" t="s">
        <v>291</v>
      </c>
      <c r="AT1107" s="84">
        <v>122</v>
      </c>
      <c r="AU1107" s="88" t="s">
        <v>19943</v>
      </c>
      <c r="AV1107" s="84" t="b">
        <v>0</v>
      </c>
      <c r="AW1107" s="84" t="s">
        <v>745</v>
      </c>
      <c r="AX1107" s="88" t="s">
        <v>22166</v>
      </c>
      <c r="AY1107" s="84" t="s">
        <v>66</v>
      </c>
      <c r="AZ1107" s="2"/>
      <c r="BA1107" s="3"/>
      <c r="BB1107" s="3"/>
      <c r="BC1107" s="3"/>
      <c r="BD1107" s="3"/>
    </row>
    <row r="1108" spans="1:56" x14ac:dyDescent="0.2">
      <c r="A1108" s="69" t="s">
        <v>3148</v>
      </c>
      <c r="B1108" s="70"/>
      <c r="C1108" s="70"/>
      <c r="D1108" s="71"/>
      <c r="E1108" s="108"/>
      <c r="F1108" s="113" t="s">
        <v>7564</v>
      </c>
      <c r="G1108" s="109"/>
      <c r="H1108" s="74"/>
      <c r="I1108" s="75"/>
      <c r="J1108" s="110"/>
      <c r="K1108" s="74" t="s">
        <v>24332</v>
      </c>
      <c r="L1108" s="111"/>
      <c r="M1108" s="79"/>
      <c r="N1108" s="79"/>
      <c r="O1108" s="80"/>
      <c r="P1108" s="81"/>
      <c r="Q1108" s="81"/>
      <c r="R1108" s="91"/>
      <c r="S1108" s="91"/>
      <c r="T1108" s="91"/>
      <c r="U1108" s="91"/>
      <c r="V1108" s="52"/>
      <c r="W1108" s="52"/>
      <c r="X1108" s="52"/>
      <c r="Y1108" s="52"/>
      <c r="Z1108" s="51"/>
      <c r="AA1108" s="76"/>
      <c r="AB1108" s="76"/>
      <c r="AC1108" s="77"/>
      <c r="AD1108" s="84" t="s">
        <v>13013</v>
      </c>
      <c r="AE1108" s="84">
        <v>1492</v>
      </c>
      <c r="AF1108" s="84">
        <v>4536</v>
      </c>
      <c r="AG1108" s="84">
        <v>19695</v>
      </c>
      <c r="AH1108" s="84">
        <v>16795</v>
      </c>
      <c r="AI1108" s="84">
        <v>3600</v>
      </c>
      <c r="AJ1108" s="84" t="s">
        <v>14993</v>
      </c>
      <c r="AK1108" s="84" t="s">
        <v>1457</v>
      </c>
      <c r="AL1108" s="88" t="s">
        <v>17261</v>
      </c>
      <c r="AM1108" s="84" t="s">
        <v>1540</v>
      </c>
      <c r="AN1108" s="86">
        <v>41332.608356481483</v>
      </c>
      <c r="AO1108" s="88" t="s">
        <v>18662</v>
      </c>
      <c r="AP1108" s="84" t="b">
        <v>0</v>
      </c>
      <c r="AQ1108" s="84" t="b">
        <v>0</v>
      </c>
      <c r="AR1108" s="84" t="b">
        <v>1</v>
      </c>
      <c r="AS1108" s="84" t="s">
        <v>290</v>
      </c>
      <c r="AT1108" s="84">
        <v>57</v>
      </c>
      <c r="AU1108" s="88" t="s">
        <v>19944</v>
      </c>
      <c r="AV1108" s="84" t="b">
        <v>0</v>
      </c>
      <c r="AW1108" s="84" t="s">
        <v>745</v>
      </c>
      <c r="AX1108" s="88" t="s">
        <v>22167</v>
      </c>
      <c r="AY1108" s="84" t="s">
        <v>66</v>
      </c>
      <c r="AZ1108" s="2"/>
      <c r="BA1108" s="3"/>
      <c r="BB1108" s="3"/>
      <c r="BC1108" s="3"/>
      <c r="BD1108" s="3"/>
    </row>
    <row r="1109" spans="1:56" x14ac:dyDescent="0.2">
      <c r="A1109" s="69" t="s">
        <v>2910</v>
      </c>
      <c r="B1109" s="70"/>
      <c r="C1109" s="70"/>
      <c r="D1109" s="71"/>
      <c r="E1109" s="108"/>
      <c r="F1109" s="113" t="s">
        <v>7385</v>
      </c>
      <c r="G1109" s="109"/>
      <c r="H1109" s="74"/>
      <c r="I1109" s="75"/>
      <c r="J1109" s="110"/>
      <c r="K1109" s="74" t="s">
        <v>24333</v>
      </c>
      <c r="L1109" s="111"/>
      <c r="M1109" s="79"/>
      <c r="N1109" s="79"/>
      <c r="O1109" s="80"/>
      <c r="P1109" s="81"/>
      <c r="Q1109" s="81"/>
      <c r="R1109" s="91"/>
      <c r="S1109" s="91"/>
      <c r="T1109" s="91"/>
      <c r="U1109" s="91"/>
      <c r="V1109" s="52"/>
      <c r="W1109" s="52"/>
      <c r="X1109" s="52"/>
      <c r="Y1109" s="52"/>
      <c r="Z1109" s="51"/>
      <c r="AA1109" s="76"/>
      <c r="AB1109" s="76"/>
      <c r="AC1109" s="77"/>
      <c r="AD1109" s="84" t="s">
        <v>13014</v>
      </c>
      <c r="AE1109" s="84">
        <v>1442</v>
      </c>
      <c r="AF1109" s="84">
        <v>911</v>
      </c>
      <c r="AG1109" s="84">
        <v>4684</v>
      </c>
      <c r="AH1109" s="84">
        <v>18518</v>
      </c>
      <c r="AI1109" s="84"/>
      <c r="AJ1109" s="84" t="s">
        <v>14994</v>
      </c>
      <c r="AK1109" s="84" t="s">
        <v>16350</v>
      </c>
      <c r="AL1109" s="88" t="s">
        <v>17262</v>
      </c>
      <c r="AM1109" s="84"/>
      <c r="AN1109" s="86">
        <v>41581.603518518517</v>
      </c>
      <c r="AO1109" s="88" t="s">
        <v>18663</v>
      </c>
      <c r="AP1109" s="84" t="b">
        <v>0</v>
      </c>
      <c r="AQ1109" s="84" t="b">
        <v>0</v>
      </c>
      <c r="AR1109" s="84" t="b">
        <v>1</v>
      </c>
      <c r="AS1109" s="84" t="s">
        <v>290</v>
      </c>
      <c r="AT1109" s="84">
        <v>16</v>
      </c>
      <c r="AU1109" s="88" t="s">
        <v>674</v>
      </c>
      <c r="AV1109" s="84" t="b">
        <v>0</v>
      </c>
      <c r="AW1109" s="84" t="s">
        <v>745</v>
      </c>
      <c r="AX1109" s="88" t="s">
        <v>22168</v>
      </c>
      <c r="AY1109" s="84" t="s">
        <v>66</v>
      </c>
      <c r="AZ1109" s="2"/>
      <c r="BA1109" s="3"/>
      <c r="BB1109" s="3"/>
      <c r="BC1109" s="3"/>
      <c r="BD1109" s="3"/>
    </row>
    <row r="1110" spans="1:56" x14ac:dyDescent="0.2">
      <c r="A1110" s="69" t="s">
        <v>2911</v>
      </c>
      <c r="B1110" s="70"/>
      <c r="C1110" s="70"/>
      <c r="D1110" s="71"/>
      <c r="E1110" s="108"/>
      <c r="F1110" s="113" t="s">
        <v>7386</v>
      </c>
      <c r="G1110" s="109"/>
      <c r="H1110" s="74"/>
      <c r="I1110" s="75"/>
      <c r="J1110" s="110"/>
      <c r="K1110" s="74" t="s">
        <v>24334</v>
      </c>
      <c r="L1110" s="111"/>
      <c r="M1110" s="79"/>
      <c r="N1110" s="79"/>
      <c r="O1110" s="80"/>
      <c r="P1110" s="81"/>
      <c r="Q1110" s="81"/>
      <c r="R1110" s="91"/>
      <c r="S1110" s="91"/>
      <c r="T1110" s="91"/>
      <c r="U1110" s="91"/>
      <c r="V1110" s="52"/>
      <c r="W1110" s="52"/>
      <c r="X1110" s="52"/>
      <c r="Y1110" s="52"/>
      <c r="Z1110" s="51"/>
      <c r="AA1110" s="76"/>
      <c r="AB1110" s="76"/>
      <c r="AC1110" s="77"/>
      <c r="AD1110" s="84" t="s">
        <v>1943</v>
      </c>
      <c r="AE1110" s="84">
        <v>882</v>
      </c>
      <c r="AF1110" s="84">
        <v>320</v>
      </c>
      <c r="AG1110" s="84">
        <v>13539</v>
      </c>
      <c r="AH1110" s="84">
        <v>81191</v>
      </c>
      <c r="AI1110" s="84">
        <v>-39600</v>
      </c>
      <c r="AJ1110" s="84" t="s">
        <v>14995</v>
      </c>
      <c r="AK1110" s="84" t="s">
        <v>16351</v>
      </c>
      <c r="AL1110" s="88" t="s">
        <v>17263</v>
      </c>
      <c r="AM1110" s="84" t="s">
        <v>1552</v>
      </c>
      <c r="AN1110" s="86">
        <v>41402.673506944448</v>
      </c>
      <c r="AO1110" s="88" t="s">
        <v>18664</v>
      </c>
      <c r="AP1110" s="84" t="b">
        <v>0</v>
      </c>
      <c r="AQ1110" s="84" t="b">
        <v>0</v>
      </c>
      <c r="AR1110" s="84" t="b">
        <v>0</v>
      </c>
      <c r="AS1110" s="84" t="s">
        <v>290</v>
      </c>
      <c r="AT1110" s="84">
        <v>13</v>
      </c>
      <c r="AU1110" s="88" t="s">
        <v>19945</v>
      </c>
      <c r="AV1110" s="84" t="b">
        <v>0</v>
      </c>
      <c r="AW1110" s="84" t="s">
        <v>745</v>
      </c>
      <c r="AX1110" s="88" t="s">
        <v>22169</v>
      </c>
      <c r="AY1110" s="84" t="s">
        <v>66</v>
      </c>
      <c r="AZ1110" s="2"/>
      <c r="BA1110" s="3"/>
      <c r="BB1110" s="3"/>
      <c r="BC1110" s="3"/>
      <c r="BD1110" s="3"/>
    </row>
    <row r="1111" spans="1:56" x14ac:dyDescent="0.2">
      <c r="A1111" s="69" t="s">
        <v>2912</v>
      </c>
      <c r="B1111" s="70"/>
      <c r="C1111" s="70"/>
      <c r="D1111" s="71"/>
      <c r="E1111" s="108"/>
      <c r="F1111" s="113" t="s">
        <v>275</v>
      </c>
      <c r="G1111" s="109"/>
      <c r="H1111" s="74"/>
      <c r="I1111" s="75"/>
      <c r="J1111" s="110"/>
      <c r="K1111" s="74" t="s">
        <v>24335</v>
      </c>
      <c r="L1111" s="111"/>
      <c r="M1111" s="79"/>
      <c r="N1111" s="79"/>
      <c r="O1111" s="80"/>
      <c r="P1111" s="81"/>
      <c r="Q1111" s="81"/>
      <c r="R1111" s="91"/>
      <c r="S1111" s="91"/>
      <c r="T1111" s="91"/>
      <c r="U1111" s="91"/>
      <c r="V1111" s="52"/>
      <c r="W1111" s="52"/>
      <c r="X1111" s="52"/>
      <c r="Y1111" s="52"/>
      <c r="Z1111" s="51"/>
      <c r="AA1111" s="76"/>
      <c r="AB1111" s="76"/>
      <c r="AC1111" s="77"/>
      <c r="AD1111" s="84" t="s">
        <v>13015</v>
      </c>
      <c r="AE1111" s="84">
        <v>0</v>
      </c>
      <c r="AF1111" s="84">
        <v>0</v>
      </c>
      <c r="AG1111" s="84">
        <v>2</v>
      </c>
      <c r="AH1111" s="84">
        <v>1</v>
      </c>
      <c r="AI1111" s="84"/>
      <c r="AJ1111" s="84"/>
      <c r="AK1111" s="84"/>
      <c r="AL1111" s="84"/>
      <c r="AM1111" s="84"/>
      <c r="AN1111" s="86">
        <v>43152.005682870367</v>
      </c>
      <c r="AO1111" s="84"/>
      <c r="AP1111" s="84" t="b">
        <v>1</v>
      </c>
      <c r="AQ1111" s="84" t="b">
        <v>1</v>
      </c>
      <c r="AR1111" s="84" t="b">
        <v>0</v>
      </c>
      <c r="AS1111" s="84" t="s">
        <v>290</v>
      </c>
      <c r="AT1111" s="84">
        <v>0</v>
      </c>
      <c r="AU1111" s="84"/>
      <c r="AV1111" s="84" t="b">
        <v>0</v>
      </c>
      <c r="AW1111" s="84" t="s">
        <v>745</v>
      </c>
      <c r="AX1111" s="88" t="s">
        <v>22170</v>
      </c>
      <c r="AY1111" s="84" t="s">
        <v>66</v>
      </c>
      <c r="AZ1111" s="2"/>
      <c r="BA1111" s="3"/>
      <c r="BB1111" s="3"/>
      <c r="BC1111" s="3"/>
      <c r="BD1111" s="3"/>
    </row>
    <row r="1112" spans="1:56" x14ac:dyDescent="0.2">
      <c r="A1112" s="69" t="s">
        <v>2913</v>
      </c>
      <c r="B1112" s="70"/>
      <c r="C1112" s="70"/>
      <c r="D1112" s="71"/>
      <c r="E1112" s="108"/>
      <c r="F1112" s="113" t="s">
        <v>7387</v>
      </c>
      <c r="G1112" s="109"/>
      <c r="H1112" s="74"/>
      <c r="I1112" s="75"/>
      <c r="J1112" s="110"/>
      <c r="K1112" s="74" t="s">
        <v>24336</v>
      </c>
      <c r="L1112" s="111"/>
      <c r="M1112" s="79"/>
      <c r="N1112" s="79"/>
      <c r="O1112" s="80"/>
      <c r="P1112" s="81"/>
      <c r="Q1112" s="81"/>
      <c r="R1112" s="91"/>
      <c r="S1112" s="91"/>
      <c r="T1112" s="91"/>
      <c r="U1112" s="91"/>
      <c r="V1112" s="52"/>
      <c r="W1112" s="52"/>
      <c r="X1112" s="52"/>
      <c r="Y1112" s="52"/>
      <c r="Z1112" s="51"/>
      <c r="AA1112" s="76"/>
      <c r="AB1112" s="76"/>
      <c r="AC1112" s="77"/>
      <c r="AD1112" s="84" t="s">
        <v>13016</v>
      </c>
      <c r="AE1112" s="84">
        <v>50806</v>
      </c>
      <c r="AF1112" s="84">
        <v>50202</v>
      </c>
      <c r="AG1112" s="84">
        <v>13927</v>
      </c>
      <c r="AH1112" s="84">
        <v>48129</v>
      </c>
      <c r="AI1112" s="84">
        <v>-21600</v>
      </c>
      <c r="AJ1112" s="84" t="s">
        <v>14996</v>
      </c>
      <c r="AK1112" s="84" t="s">
        <v>475</v>
      </c>
      <c r="AL1112" s="88" t="s">
        <v>17264</v>
      </c>
      <c r="AM1112" s="84" t="s">
        <v>601</v>
      </c>
      <c r="AN1112" s="86">
        <v>41526.387754629628</v>
      </c>
      <c r="AO1112" s="84"/>
      <c r="AP1112" s="84" t="b">
        <v>0</v>
      </c>
      <c r="AQ1112" s="84" t="b">
        <v>0</v>
      </c>
      <c r="AR1112" s="84" t="b">
        <v>1</v>
      </c>
      <c r="AS1112" s="84" t="s">
        <v>290</v>
      </c>
      <c r="AT1112" s="84">
        <v>502</v>
      </c>
      <c r="AU1112" s="88" t="s">
        <v>675</v>
      </c>
      <c r="AV1112" s="84" t="b">
        <v>0</v>
      </c>
      <c r="AW1112" s="84" t="s">
        <v>745</v>
      </c>
      <c r="AX1112" s="88" t="s">
        <v>22171</v>
      </c>
      <c r="AY1112" s="84" t="s">
        <v>66</v>
      </c>
      <c r="AZ1112" s="2"/>
      <c r="BA1112" s="3"/>
      <c r="BB1112" s="3"/>
      <c r="BC1112" s="3"/>
      <c r="BD1112" s="3"/>
    </row>
    <row r="1113" spans="1:56" x14ac:dyDescent="0.2">
      <c r="A1113" s="69" t="s">
        <v>2914</v>
      </c>
      <c r="B1113" s="70"/>
      <c r="C1113" s="70"/>
      <c r="D1113" s="71"/>
      <c r="E1113" s="108"/>
      <c r="F1113" s="113" t="s">
        <v>7388</v>
      </c>
      <c r="G1113" s="109"/>
      <c r="H1113" s="74"/>
      <c r="I1113" s="75"/>
      <c r="J1113" s="110"/>
      <c r="K1113" s="74" t="s">
        <v>24337</v>
      </c>
      <c r="L1113" s="111"/>
      <c r="M1113" s="79"/>
      <c r="N1113" s="79"/>
      <c r="O1113" s="80"/>
      <c r="P1113" s="81"/>
      <c r="Q1113" s="81"/>
      <c r="R1113" s="91"/>
      <c r="S1113" s="91"/>
      <c r="T1113" s="91"/>
      <c r="U1113" s="91"/>
      <c r="V1113" s="52"/>
      <c r="W1113" s="52"/>
      <c r="X1113" s="52"/>
      <c r="Y1113" s="52"/>
      <c r="Z1113" s="51"/>
      <c r="AA1113" s="76"/>
      <c r="AB1113" s="76"/>
      <c r="AC1113" s="77"/>
      <c r="AD1113" s="84" t="s">
        <v>1109</v>
      </c>
      <c r="AE1113" s="84">
        <v>1502</v>
      </c>
      <c r="AF1113" s="84">
        <v>974</v>
      </c>
      <c r="AG1113" s="84">
        <v>58898</v>
      </c>
      <c r="AH1113" s="84">
        <v>70568</v>
      </c>
      <c r="AI1113" s="84">
        <v>-18000</v>
      </c>
      <c r="AJ1113" s="84" t="s">
        <v>14997</v>
      </c>
      <c r="AK1113" s="84" t="s">
        <v>561</v>
      </c>
      <c r="AL1113" s="88" t="s">
        <v>17265</v>
      </c>
      <c r="AM1113" s="84" t="s">
        <v>616</v>
      </c>
      <c r="AN1113" s="86">
        <v>40647.038761574076</v>
      </c>
      <c r="AO1113" s="88" t="s">
        <v>18665</v>
      </c>
      <c r="AP1113" s="84" t="b">
        <v>0</v>
      </c>
      <c r="AQ1113" s="84" t="b">
        <v>0</v>
      </c>
      <c r="AR1113" s="84" t="b">
        <v>0</v>
      </c>
      <c r="AS1113" s="84" t="s">
        <v>290</v>
      </c>
      <c r="AT1113" s="84">
        <v>62</v>
      </c>
      <c r="AU1113" s="88" t="s">
        <v>19946</v>
      </c>
      <c r="AV1113" s="84" t="b">
        <v>0</v>
      </c>
      <c r="AW1113" s="84" t="s">
        <v>745</v>
      </c>
      <c r="AX1113" s="88" t="s">
        <v>22172</v>
      </c>
      <c r="AY1113" s="84" t="s">
        <v>66</v>
      </c>
      <c r="AZ1113" s="2"/>
      <c r="BA1113" s="3"/>
      <c r="BB1113" s="3"/>
      <c r="BC1113" s="3"/>
      <c r="BD1113" s="3"/>
    </row>
    <row r="1114" spans="1:56" x14ac:dyDescent="0.2">
      <c r="A1114" s="69" t="s">
        <v>2915</v>
      </c>
      <c r="B1114" s="70"/>
      <c r="C1114" s="70"/>
      <c r="D1114" s="71"/>
      <c r="E1114" s="108"/>
      <c r="F1114" s="113" t="s">
        <v>7389</v>
      </c>
      <c r="G1114" s="109"/>
      <c r="H1114" s="74"/>
      <c r="I1114" s="75"/>
      <c r="J1114" s="110"/>
      <c r="K1114" s="74" t="s">
        <v>24338</v>
      </c>
      <c r="L1114" s="111"/>
      <c r="M1114" s="79"/>
      <c r="N1114" s="79"/>
      <c r="O1114" s="80"/>
      <c r="P1114" s="81"/>
      <c r="Q1114" s="81"/>
      <c r="R1114" s="91"/>
      <c r="S1114" s="91"/>
      <c r="T1114" s="91"/>
      <c r="U1114" s="91"/>
      <c r="V1114" s="52"/>
      <c r="W1114" s="52"/>
      <c r="X1114" s="52"/>
      <c r="Y1114" s="52"/>
      <c r="Z1114" s="51"/>
      <c r="AA1114" s="76"/>
      <c r="AB1114" s="76"/>
      <c r="AC1114" s="77"/>
      <c r="AD1114" s="84" t="s">
        <v>13017</v>
      </c>
      <c r="AE1114" s="84">
        <v>180</v>
      </c>
      <c r="AF1114" s="84">
        <v>882</v>
      </c>
      <c r="AG1114" s="84">
        <v>261130</v>
      </c>
      <c r="AH1114" s="84">
        <v>269578</v>
      </c>
      <c r="AI1114" s="84"/>
      <c r="AJ1114" s="84" t="s">
        <v>14998</v>
      </c>
      <c r="AK1114" s="84" t="s">
        <v>16352</v>
      </c>
      <c r="AL1114" s="84"/>
      <c r="AM1114" s="84"/>
      <c r="AN1114" s="86">
        <v>41131.396284722221</v>
      </c>
      <c r="AO1114" s="88" t="s">
        <v>18666</v>
      </c>
      <c r="AP1114" s="84" t="b">
        <v>1</v>
      </c>
      <c r="AQ1114" s="84" t="b">
        <v>0</v>
      </c>
      <c r="AR1114" s="84" t="b">
        <v>1</v>
      </c>
      <c r="AS1114" s="84" t="s">
        <v>1005</v>
      </c>
      <c r="AT1114" s="84">
        <v>702</v>
      </c>
      <c r="AU1114" s="88" t="s">
        <v>674</v>
      </c>
      <c r="AV1114" s="84" t="b">
        <v>0</v>
      </c>
      <c r="AW1114" s="84" t="s">
        <v>745</v>
      </c>
      <c r="AX1114" s="88" t="s">
        <v>22173</v>
      </c>
      <c r="AY1114" s="84" t="s">
        <v>66</v>
      </c>
      <c r="AZ1114" s="2"/>
      <c r="BA1114" s="3"/>
      <c r="BB1114" s="3"/>
      <c r="BC1114" s="3"/>
      <c r="BD1114" s="3"/>
    </row>
    <row r="1115" spans="1:56" x14ac:dyDescent="0.2">
      <c r="A1115" s="69" t="s">
        <v>2916</v>
      </c>
      <c r="B1115" s="70"/>
      <c r="C1115" s="70"/>
      <c r="D1115" s="71"/>
      <c r="E1115" s="108"/>
      <c r="F1115" s="113" t="s">
        <v>7390</v>
      </c>
      <c r="G1115" s="109"/>
      <c r="H1115" s="74"/>
      <c r="I1115" s="75"/>
      <c r="J1115" s="110"/>
      <c r="K1115" s="74" t="s">
        <v>24339</v>
      </c>
      <c r="L1115" s="111"/>
      <c r="M1115" s="79"/>
      <c r="N1115" s="79"/>
      <c r="O1115" s="80"/>
      <c r="P1115" s="81"/>
      <c r="Q1115" s="81"/>
      <c r="R1115" s="91"/>
      <c r="S1115" s="91"/>
      <c r="T1115" s="91"/>
      <c r="U1115" s="91"/>
      <c r="V1115" s="52"/>
      <c r="W1115" s="52"/>
      <c r="X1115" s="52"/>
      <c r="Y1115" s="52"/>
      <c r="Z1115" s="51"/>
      <c r="AA1115" s="76"/>
      <c r="AB1115" s="76"/>
      <c r="AC1115" s="77"/>
      <c r="AD1115" s="84" t="s">
        <v>13018</v>
      </c>
      <c r="AE1115" s="84">
        <v>339</v>
      </c>
      <c r="AF1115" s="84">
        <v>1203</v>
      </c>
      <c r="AG1115" s="84">
        <v>14505</v>
      </c>
      <c r="AH1115" s="84">
        <v>429</v>
      </c>
      <c r="AI1115" s="84">
        <v>-18000</v>
      </c>
      <c r="AJ1115" s="84" t="s">
        <v>14999</v>
      </c>
      <c r="AK1115" s="84" t="s">
        <v>475</v>
      </c>
      <c r="AL1115" s="88" t="s">
        <v>17266</v>
      </c>
      <c r="AM1115" s="84" t="s">
        <v>603</v>
      </c>
      <c r="AN1115" s="86">
        <v>39879.521666666667</v>
      </c>
      <c r="AO1115" s="88" t="s">
        <v>18667</v>
      </c>
      <c r="AP1115" s="84" t="b">
        <v>0</v>
      </c>
      <c r="AQ1115" s="84" t="b">
        <v>0</v>
      </c>
      <c r="AR1115" s="84" t="b">
        <v>1</v>
      </c>
      <c r="AS1115" s="84" t="s">
        <v>290</v>
      </c>
      <c r="AT1115" s="84">
        <v>73</v>
      </c>
      <c r="AU1115" s="88" t="s">
        <v>19947</v>
      </c>
      <c r="AV1115" s="84" t="b">
        <v>0</v>
      </c>
      <c r="AW1115" s="84" t="s">
        <v>745</v>
      </c>
      <c r="AX1115" s="88" t="s">
        <v>22174</v>
      </c>
      <c r="AY1115" s="84" t="s">
        <v>66</v>
      </c>
      <c r="AZ1115" s="2"/>
      <c r="BA1115" s="3"/>
      <c r="BB1115" s="3"/>
      <c r="BC1115" s="3"/>
      <c r="BD1115" s="3"/>
    </row>
    <row r="1116" spans="1:56" x14ac:dyDescent="0.2">
      <c r="A1116" s="69" t="s">
        <v>4014</v>
      </c>
      <c r="B1116" s="70"/>
      <c r="C1116" s="70"/>
      <c r="D1116" s="71"/>
      <c r="E1116" s="108"/>
      <c r="F1116" s="113" t="s">
        <v>20693</v>
      </c>
      <c r="G1116" s="109"/>
      <c r="H1116" s="74"/>
      <c r="I1116" s="75"/>
      <c r="J1116" s="110"/>
      <c r="K1116" s="74" t="s">
        <v>24340</v>
      </c>
      <c r="L1116" s="111"/>
      <c r="M1116" s="79"/>
      <c r="N1116" s="79"/>
      <c r="O1116" s="80"/>
      <c r="P1116" s="81"/>
      <c r="Q1116" s="81"/>
      <c r="R1116" s="91"/>
      <c r="S1116" s="91"/>
      <c r="T1116" s="91"/>
      <c r="U1116" s="91"/>
      <c r="V1116" s="52"/>
      <c r="W1116" s="52"/>
      <c r="X1116" s="52"/>
      <c r="Y1116" s="52"/>
      <c r="Z1116" s="51"/>
      <c r="AA1116" s="76"/>
      <c r="AB1116" s="76"/>
      <c r="AC1116" s="77"/>
      <c r="AD1116" s="84" t="s">
        <v>13019</v>
      </c>
      <c r="AE1116" s="84">
        <v>318</v>
      </c>
      <c r="AF1116" s="84">
        <v>206769</v>
      </c>
      <c r="AG1116" s="84">
        <v>32372</v>
      </c>
      <c r="AH1116" s="84">
        <v>399</v>
      </c>
      <c r="AI1116" s="84">
        <v>-18000</v>
      </c>
      <c r="AJ1116" s="84" t="s">
        <v>15000</v>
      </c>
      <c r="AK1116" s="84" t="s">
        <v>475</v>
      </c>
      <c r="AL1116" s="88" t="s">
        <v>17267</v>
      </c>
      <c r="AM1116" s="84" t="s">
        <v>603</v>
      </c>
      <c r="AN1116" s="86">
        <v>39745.838009259256</v>
      </c>
      <c r="AO1116" s="88" t="s">
        <v>18668</v>
      </c>
      <c r="AP1116" s="84" t="b">
        <v>0</v>
      </c>
      <c r="AQ1116" s="84" t="b">
        <v>0</v>
      </c>
      <c r="AR1116" s="84" t="b">
        <v>0</v>
      </c>
      <c r="AS1116" s="84" t="s">
        <v>290</v>
      </c>
      <c r="AT1116" s="84">
        <v>6953</v>
      </c>
      <c r="AU1116" s="88" t="s">
        <v>19948</v>
      </c>
      <c r="AV1116" s="84" t="b">
        <v>1</v>
      </c>
      <c r="AW1116" s="84" t="s">
        <v>745</v>
      </c>
      <c r="AX1116" s="88" t="s">
        <v>22175</v>
      </c>
      <c r="AY1116" s="84" t="s">
        <v>65</v>
      </c>
      <c r="AZ1116" s="2"/>
      <c r="BA1116" s="3"/>
      <c r="BB1116" s="3"/>
      <c r="BC1116" s="3"/>
      <c r="BD1116" s="3"/>
    </row>
    <row r="1117" spans="1:56" x14ac:dyDescent="0.2">
      <c r="A1117" s="69" t="s">
        <v>2917</v>
      </c>
      <c r="B1117" s="70"/>
      <c r="C1117" s="70"/>
      <c r="D1117" s="71"/>
      <c r="E1117" s="108"/>
      <c r="F1117" s="113" t="s">
        <v>7391</v>
      </c>
      <c r="G1117" s="109"/>
      <c r="H1117" s="74"/>
      <c r="I1117" s="75"/>
      <c r="J1117" s="110"/>
      <c r="K1117" s="74" t="s">
        <v>24341</v>
      </c>
      <c r="L1117" s="111"/>
      <c r="M1117" s="79"/>
      <c r="N1117" s="79"/>
      <c r="O1117" s="80"/>
      <c r="P1117" s="81"/>
      <c r="Q1117" s="81"/>
      <c r="R1117" s="91"/>
      <c r="S1117" s="91"/>
      <c r="T1117" s="91"/>
      <c r="U1117" s="91"/>
      <c r="V1117" s="52"/>
      <c r="W1117" s="52"/>
      <c r="X1117" s="52"/>
      <c r="Y1117" s="52"/>
      <c r="Z1117" s="51"/>
      <c r="AA1117" s="76"/>
      <c r="AB1117" s="76"/>
      <c r="AC1117" s="77"/>
      <c r="AD1117" s="84" t="s">
        <v>13020</v>
      </c>
      <c r="AE1117" s="84">
        <v>633</v>
      </c>
      <c r="AF1117" s="84">
        <v>250</v>
      </c>
      <c r="AG1117" s="84">
        <v>7943</v>
      </c>
      <c r="AH1117" s="84">
        <v>1831</v>
      </c>
      <c r="AI1117" s="84"/>
      <c r="AJ1117" s="84" t="s">
        <v>15001</v>
      </c>
      <c r="AK1117" s="84" t="s">
        <v>16353</v>
      </c>
      <c r="AL1117" s="88" t="s">
        <v>17268</v>
      </c>
      <c r="AM1117" s="84"/>
      <c r="AN1117" s="86">
        <v>42084.5934375</v>
      </c>
      <c r="AO1117" s="88" t="s">
        <v>18669</v>
      </c>
      <c r="AP1117" s="84" t="b">
        <v>0</v>
      </c>
      <c r="AQ1117" s="84" t="b">
        <v>0</v>
      </c>
      <c r="AR1117" s="84" t="b">
        <v>1</v>
      </c>
      <c r="AS1117" s="84" t="s">
        <v>673</v>
      </c>
      <c r="AT1117" s="84">
        <v>35</v>
      </c>
      <c r="AU1117" s="88" t="s">
        <v>674</v>
      </c>
      <c r="AV1117" s="84" t="b">
        <v>0</v>
      </c>
      <c r="AW1117" s="84" t="s">
        <v>745</v>
      </c>
      <c r="AX1117" s="88" t="s">
        <v>22176</v>
      </c>
      <c r="AY1117" s="84" t="s">
        <v>66</v>
      </c>
      <c r="AZ1117" s="2"/>
      <c r="BA1117" s="3"/>
      <c r="BB1117" s="3"/>
      <c r="BC1117" s="3"/>
      <c r="BD1117" s="3"/>
    </row>
    <row r="1118" spans="1:56" x14ac:dyDescent="0.2">
      <c r="A1118" s="69" t="s">
        <v>2919</v>
      </c>
      <c r="B1118" s="70"/>
      <c r="C1118" s="70"/>
      <c r="D1118" s="71"/>
      <c r="E1118" s="108"/>
      <c r="F1118" s="113" t="s">
        <v>7393</v>
      </c>
      <c r="G1118" s="109"/>
      <c r="H1118" s="74"/>
      <c r="I1118" s="75"/>
      <c r="J1118" s="110"/>
      <c r="K1118" s="74" t="s">
        <v>24342</v>
      </c>
      <c r="L1118" s="111"/>
      <c r="M1118" s="79"/>
      <c r="N1118" s="79"/>
      <c r="O1118" s="80"/>
      <c r="P1118" s="81"/>
      <c r="Q1118" s="81"/>
      <c r="R1118" s="91"/>
      <c r="S1118" s="91"/>
      <c r="T1118" s="91"/>
      <c r="U1118" s="91"/>
      <c r="V1118" s="52"/>
      <c r="W1118" s="52"/>
      <c r="X1118" s="52"/>
      <c r="Y1118" s="52"/>
      <c r="Z1118" s="51"/>
      <c r="AA1118" s="76"/>
      <c r="AB1118" s="76"/>
      <c r="AC1118" s="77"/>
      <c r="AD1118" s="84" t="s">
        <v>394</v>
      </c>
      <c r="AE1118" s="84">
        <v>73</v>
      </c>
      <c r="AF1118" s="84">
        <v>48</v>
      </c>
      <c r="AG1118" s="84">
        <v>847</v>
      </c>
      <c r="AH1118" s="84">
        <v>2281</v>
      </c>
      <c r="AI1118" s="84">
        <v>-14400</v>
      </c>
      <c r="AJ1118" s="84" t="s">
        <v>15002</v>
      </c>
      <c r="AK1118" s="84" t="s">
        <v>16354</v>
      </c>
      <c r="AL1118" s="84"/>
      <c r="AM1118" s="84" t="s">
        <v>608</v>
      </c>
      <c r="AN1118" s="86">
        <v>40992.484722222223</v>
      </c>
      <c r="AO1118" s="88" t="s">
        <v>18670</v>
      </c>
      <c r="AP1118" s="84" t="b">
        <v>1</v>
      </c>
      <c r="AQ1118" s="84" t="b">
        <v>0</v>
      </c>
      <c r="AR1118" s="84" t="b">
        <v>0</v>
      </c>
      <c r="AS1118" s="84" t="s">
        <v>290</v>
      </c>
      <c r="AT1118" s="84">
        <v>0</v>
      </c>
      <c r="AU1118" s="88" t="s">
        <v>674</v>
      </c>
      <c r="AV1118" s="84" t="b">
        <v>0</v>
      </c>
      <c r="AW1118" s="84" t="s">
        <v>745</v>
      </c>
      <c r="AX1118" s="88" t="s">
        <v>22177</v>
      </c>
      <c r="AY1118" s="84" t="s">
        <v>66</v>
      </c>
      <c r="AZ1118" s="2"/>
      <c r="BA1118" s="3"/>
      <c r="BB1118" s="3"/>
      <c r="BC1118" s="3"/>
      <c r="BD1118" s="3"/>
    </row>
    <row r="1119" spans="1:56" x14ac:dyDescent="0.2">
      <c r="A1119" s="69" t="s">
        <v>2920</v>
      </c>
      <c r="B1119" s="70"/>
      <c r="C1119" s="70"/>
      <c r="D1119" s="71"/>
      <c r="E1119" s="108"/>
      <c r="F1119" s="113" t="s">
        <v>7394</v>
      </c>
      <c r="G1119" s="109"/>
      <c r="H1119" s="74"/>
      <c r="I1119" s="75"/>
      <c r="J1119" s="110"/>
      <c r="K1119" s="74" t="s">
        <v>24343</v>
      </c>
      <c r="L1119" s="111"/>
      <c r="M1119" s="79"/>
      <c r="N1119" s="79"/>
      <c r="O1119" s="80"/>
      <c r="P1119" s="81"/>
      <c r="Q1119" s="81"/>
      <c r="R1119" s="91"/>
      <c r="S1119" s="91"/>
      <c r="T1119" s="91"/>
      <c r="U1119" s="91"/>
      <c r="V1119" s="52"/>
      <c r="W1119" s="52"/>
      <c r="X1119" s="52"/>
      <c r="Y1119" s="52"/>
      <c r="Z1119" s="51"/>
      <c r="AA1119" s="76"/>
      <c r="AB1119" s="76"/>
      <c r="AC1119" s="77"/>
      <c r="AD1119" s="84" t="s">
        <v>13021</v>
      </c>
      <c r="AE1119" s="84">
        <v>53</v>
      </c>
      <c r="AF1119" s="84">
        <v>20</v>
      </c>
      <c r="AG1119" s="84">
        <v>1291</v>
      </c>
      <c r="AH1119" s="84">
        <v>772</v>
      </c>
      <c r="AI1119" s="84"/>
      <c r="AJ1119" s="84" t="s">
        <v>15003</v>
      </c>
      <c r="AK1119" s="84" t="s">
        <v>16355</v>
      </c>
      <c r="AL1119" s="84"/>
      <c r="AM1119" s="84"/>
      <c r="AN1119" s="86">
        <v>42483.54755787037</v>
      </c>
      <c r="AO1119" s="88" t="s">
        <v>18671</v>
      </c>
      <c r="AP1119" s="84" t="b">
        <v>1</v>
      </c>
      <c r="AQ1119" s="84" t="b">
        <v>0</v>
      </c>
      <c r="AR1119" s="84" t="b">
        <v>0</v>
      </c>
      <c r="AS1119" s="84" t="s">
        <v>290</v>
      </c>
      <c r="AT1119" s="84">
        <v>0</v>
      </c>
      <c r="AU1119" s="84"/>
      <c r="AV1119" s="84" t="b">
        <v>0</v>
      </c>
      <c r="AW1119" s="84" t="s">
        <v>745</v>
      </c>
      <c r="AX1119" s="88" t="s">
        <v>22178</v>
      </c>
      <c r="AY1119" s="84" t="s">
        <v>66</v>
      </c>
      <c r="AZ1119" s="2"/>
      <c r="BA1119" s="3"/>
      <c r="BB1119" s="3"/>
      <c r="BC1119" s="3"/>
      <c r="BD1119" s="3"/>
    </row>
    <row r="1120" spans="1:56" x14ac:dyDescent="0.2">
      <c r="A1120" s="69" t="s">
        <v>2921</v>
      </c>
      <c r="B1120" s="70"/>
      <c r="C1120" s="70"/>
      <c r="D1120" s="71"/>
      <c r="E1120" s="108"/>
      <c r="F1120" s="113" t="s">
        <v>7395</v>
      </c>
      <c r="G1120" s="109"/>
      <c r="H1120" s="74"/>
      <c r="I1120" s="75"/>
      <c r="J1120" s="110"/>
      <c r="K1120" s="74" t="s">
        <v>24344</v>
      </c>
      <c r="L1120" s="111"/>
      <c r="M1120" s="79"/>
      <c r="N1120" s="79"/>
      <c r="O1120" s="80"/>
      <c r="P1120" s="81"/>
      <c r="Q1120" s="81"/>
      <c r="R1120" s="91"/>
      <c r="S1120" s="91"/>
      <c r="T1120" s="91"/>
      <c r="U1120" s="91"/>
      <c r="V1120" s="52"/>
      <c r="W1120" s="52"/>
      <c r="X1120" s="52"/>
      <c r="Y1120" s="52"/>
      <c r="Z1120" s="51"/>
      <c r="AA1120" s="76"/>
      <c r="AB1120" s="76"/>
      <c r="AC1120" s="77"/>
      <c r="AD1120" s="84" t="s">
        <v>13022</v>
      </c>
      <c r="AE1120" s="84">
        <v>191</v>
      </c>
      <c r="AF1120" s="84">
        <v>299</v>
      </c>
      <c r="AG1120" s="84">
        <v>28279</v>
      </c>
      <c r="AH1120" s="84">
        <v>22115</v>
      </c>
      <c r="AI1120" s="84">
        <v>32400</v>
      </c>
      <c r="AJ1120" s="84" t="s">
        <v>15004</v>
      </c>
      <c r="AK1120" s="84"/>
      <c r="AL1120" s="88" t="s">
        <v>17269</v>
      </c>
      <c r="AM1120" s="84" t="s">
        <v>1550</v>
      </c>
      <c r="AN1120" s="86">
        <v>41115.504351851851</v>
      </c>
      <c r="AO1120" s="88" t="s">
        <v>18672</v>
      </c>
      <c r="AP1120" s="84" t="b">
        <v>0</v>
      </c>
      <c r="AQ1120" s="84" t="b">
        <v>0</v>
      </c>
      <c r="AR1120" s="84" t="b">
        <v>0</v>
      </c>
      <c r="AS1120" s="84" t="s">
        <v>2154</v>
      </c>
      <c r="AT1120" s="84">
        <v>8</v>
      </c>
      <c r="AU1120" s="88" t="s">
        <v>675</v>
      </c>
      <c r="AV1120" s="84" t="b">
        <v>0</v>
      </c>
      <c r="AW1120" s="84" t="s">
        <v>745</v>
      </c>
      <c r="AX1120" s="88" t="s">
        <v>22179</v>
      </c>
      <c r="AY1120" s="84" t="s">
        <v>66</v>
      </c>
      <c r="AZ1120" s="2"/>
      <c r="BA1120" s="3"/>
      <c r="BB1120" s="3"/>
      <c r="BC1120" s="3"/>
      <c r="BD1120" s="3"/>
    </row>
    <row r="1121" spans="1:56" x14ac:dyDescent="0.2">
      <c r="A1121" s="69" t="s">
        <v>2922</v>
      </c>
      <c r="B1121" s="70"/>
      <c r="C1121" s="70"/>
      <c r="D1121" s="71"/>
      <c r="E1121" s="108"/>
      <c r="F1121" s="113" t="s">
        <v>7396</v>
      </c>
      <c r="G1121" s="109"/>
      <c r="H1121" s="74"/>
      <c r="I1121" s="75"/>
      <c r="J1121" s="110"/>
      <c r="K1121" s="74" t="s">
        <v>24345</v>
      </c>
      <c r="L1121" s="111"/>
      <c r="M1121" s="79"/>
      <c r="N1121" s="79"/>
      <c r="O1121" s="80"/>
      <c r="P1121" s="81"/>
      <c r="Q1121" s="81"/>
      <c r="R1121" s="91"/>
      <c r="S1121" s="91"/>
      <c r="T1121" s="91"/>
      <c r="U1121" s="91"/>
      <c r="V1121" s="52"/>
      <c r="W1121" s="52"/>
      <c r="X1121" s="52"/>
      <c r="Y1121" s="52"/>
      <c r="Z1121" s="51"/>
      <c r="AA1121" s="76"/>
      <c r="AB1121" s="76"/>
      <c r="AC1121" s="77"/>
      <c r="AD1121" s="84" t="s">
        <v>13023</v>
      </c>
      <c r="AE1121" s="84">
        <v>2186</v>
      </c>
      <c r="AF1121" s="84">
        <v>775</v>
      </c>
      <c r="AG1121" s="84">
        <v>24710</v>
      </c>
      <c r="AH1121" s="84">
        <v>13649</v>
      </c>
      <c r="AI1121" s="84">
        <v>-18000</v>
      </c>
      <c r="AJ1121" s="84" t="s">
        <v>15005</v>
      </c>
      <c r="AK1121" s="84" t="s">
        <v>16356</v>
      </c>
      <c r="AL1121" s="88" t="s">
        <v>17270</v>
      </c>
      <c r="AM1121" s="84" t="s">
        <v>607</v>
      </c>
      <c r="AN1121" s="86">
        <v>40387.803854166668</v>
      </c>
      <c r="AO1121" s="88" t="s">
        <v>18673</v>
      </c>
      <c r="AP1121" s="84" t="b">
        <v>0</v>
      </c>
      <c r="AQ1121" s="84" t="b">
        <v>0</v>
      </c>
      <c r="AR1121" s="84" t="b">
        <v>0</v>
      </c>
      <c r="AS1121" s="84" t="s">
        <v>290</v>
      </c>
      <c r="AT1121" s="84">
        <v>84</v>
      </c>
      <c r="AU1121" s="88" t="s">
        <v>19949</v>
      </c>
      <c r="AV1121" s="84" t="b">
        <v>0</v>
      </c>
      <c r="AW1121" s="84" t="s">
        <v>745</v>
      </c>
      <c r="AX1121" s="88" t="s">
        <v>22180</v>
      </c>
      <c r="AY1121" s="84" t="s">
        <v>66</v>
      </c>
      <c r="AZ1121" s="2"/>
      <c r="BA1121" s="3"/>
      <c r="BB1121" s="3"/>
      <c r="BC1121" s="3"/>
      <c r="BD1121" s="3"/>
    </row>
    <row r="1122" spans="1:56" x14ac:dyDescent="0.2">
      <c r="A1122" s="69" t="s">
        <v>2923</v>
      </c>
      <c r="B1122" s="70"/>
      <c r="C1122" s="70"/>
      <c r="D1122" s="71"/>
      <c r="E1122" s="108"/>
      <c r="F1122" s="113" t="s">
        <v>7397</v>
      </c>
      <c r="G1122" s="109"/>
      <c r="H1122" s="74"/>
      <c r="I1122" s="75"/>
      <c r="J1122" s="110"/>
      <c r="K1122" s="74" t="s">
        <v>24346</v>
      </c>
      <c r="L1122" s="111"/>
      <c r="M1122" s="79"/>
      <c r="N1122" s="79"/>
      <c r="O1122" s="80"/>
      <c r="P1122" s="81"/>
      <c r="Q1122" s="81"/>
      <c r="R1122" s="91"/>
      <c r="S1122" s="91"/>
      <c r="T1122" s="91"/>
      <c r="U1122" s="91"/>
      <c r="V1122" s="52"/>
      <c r="W1122" s="52"/>
      <c r="X1122" s="52"/>
      <c r="Y1122" s="52"/>
      <c r="Z1122" s="51"/>
      <c r="AA1122" s="76"/>
      <c r="AB1122" s="76"/>
      <c r="AC1122" s="77"/>
      <c r="AD1122" s="84" t="s">
        <v>1923</v>
      </c>
      <c r="AE1122" s="84">
        <v>748</v>
      </c>
      <c r="AF1122" s="84">
        <v>156</v>
      </c>
      <c r="AG1122" s="84">
        <v>55029</v>
      </c>
      <c r="AH1122" s="84">
        <v>34241</v>
      </c>
      <c r="AI1122" s="84"/>
      <c r="AJ1122" s="84" t="s">
        <v>15006</v>
      </c>
      <c r="AK1122" s="84" t="s">
        <v>16357</v>
      </c>
      <c r="AL1122" s="84"/>
      <c r="AM1122" s="84"/>
      <c r="AN1122" s="86">
        <v>40564.308877314812</v>
      </c>
      <c r="AO1122" s="84"/>
      <c r="AP1122" s="84" t="b">
        <v>0</v>
      </c>
      <c r="AQ1122" s="84" t="b">
        <v>0</v>
      </c>
      <c r="AR1122" s="84" t="b">
        <v>0</v>
      </c>
      <c r="AS1122" s="84" t="s">
        <v>290</v>
      </c>
      <c r="AT1122" s="84">
        <v>4</v>
      </c>
      <c r="AU1122" s="88" t="s">
        <v>674</v>
      </c>
      <c r="AV1122" s="84" t="b">
        <v>0</v>
      </c>
      <c r="AW1122" s="84" t="s">
        <v>745</v>
      </c>
      <c r="AX1122" s="88" t="s">
        <v>22181</v>
      </c>
      <c r="AY1122" s="84" t="s">
        <v>66</v>
      </c>
      <c r="AZ1122" s="2"/>
      <c r="BA1122" s="3"/>
      <c r="BB1122" s="3"/>
      <c r="BC1122" s="3"/>
      <c r="BD1122" s="3"/>
    </row>
    <row r="1123" spans="1:56" x14ac:dyDescent="0.2">
      <c r="A1123" s="69" t="s">
        <v>2924</v>
      </c>
      <c r="B1123" s="70"/>
      <c r="C1123" s="70"/>
      <c r="D1123" s="71"/>
      <c r="E1123" s="108"/>
      <c r="F1123" s="113" t="s">
        <v>20694</v>
      </c>
      <c r="G1123" s="109"/>
      <c r="H1123" s="74"/>
      <c r="I1123" s="75"/>
      <c r="J1123" s="110"/>
      <c r="K1123" s="74" t="s">
        <v>24347</v>
      </c>
      <c r="L1123" s="111"/>
      <c r="M1123" s="79"/>
      <c r="N1123" s="79"/>
      <c r="O1123" s="80"/>
      <c r="P1123" s="81"/>
      <c r="Q1123" s="81"/>
      <c r="R1123" s="91"/>
      <c r="S1123" s="91"/>
      <c r="T1123" s="91"/>
      <c r="U1123" s="91"/>
      <c r="V1123" s="52"/>
      <c r="W1123" s="52"/>
      <c r="X1123" s="52"/>
      <c r="Y1123" s="52"/>
      <c r="Z1123" s="51"/>
      <c r="AA1123" s="76"/>
      <c r="AB1123" s="76"/>
      <c r="AC1123" s="77"/>
      <c r="AD1123" s="84" t="s">
        <v>13024</v>
      </c>
      <c r="AE1123" s="84">
        <v>758</v>
      </c>
      <c r="AF1123" s="84">
        <v>901</v>
      </c>
      <c r="AG1123" s="84">
        <v>13021</v>
      </c>
      <c r="AH1123" s="84">
        <v>6893</v>
      </c>
      <c r="AI1123" s="84">
        <v>-18000</v>
      </c>
      <c r="AJ1123" s="84" t="s">
        <v>15007</v>
      </c>
      <c r="AK1123" s="84" t="s">
        <v>16358</v>
      </c>
      <c r="AL1123" s="88" t="s">
        <v>17271</v>
      </c>
      <c r="AM1123" s="84" t="s">
        <v>603</v>
      </c>
      <c r="AN1123" s="86">
        <v>40591.287905092591</v>
      </c>
      <c r="AO1123" s="88" t="s">
        <v>18674</v>
      </c>
      <c r="AP1123" s="84" t="b">
        <v>0</v>
      </c>
      <c r="AQ1123" s="84" t="b">
        <v>0</v>
      </c>
      <c r="AR1123" s="84" t="b">
        <v>1</v>
      </c>
      <c r="AS1123" s="84" t="s">
        <v>291</v>
      </c>
      <c r="AT1123" s="84">
        <v>29</v>
      </c>
      <c r="AU1123" s="88" t="s">
        <v>19950</v>
      </c>
      <c r="AV1123" s="84" t="b">
        <v>0</v>
      </c>
      <c r="AW1123" s="84" t="s">
        <v>745</v>
      </c>
      <c r="AX1123" s="88" t="s">
        <v>22182</v>
      </c>
      <c r="AY1123" s="84" t="s">
        <v>66</v>
      </c>
      <c r="AZ1123" s="2"/>
      <c r="BA1123" s="3"/>
      <c r="BB1123" s="3"/>
      <c r="BC1123" s="3"/>
      <c r="BD1123" s="3"/>
    </row>
    <row r="1124" spans="1:56" x14ac:dyDescent="0.2">
      <c r="A1124" s="69" t="s">
        <v>2925</v>
      </c>
      <c r="B1124" s="70"/>
      <c r="C1124" s="70"/>
      <c r="D1124" s="71"/>
      <c r="E1124" s="108"/>
      <c r="F1124" s="113" t="s">
        <v>7398</v>
      </c>
      <c r="G1124" s="109"/>
      <c r="H1124" s="74"/>
      <c r="I1124" s="75"/>
      <c r="J1124" s="110"/>
      <c r="K1124" s="74" t="s">
        <v>24348</v>
      </c>
      <c r="L1124" s="111"/>
      <c r="M1124" s="79"/>
      <c r="N1124" s="79"/>
      <c r="O1124" s="80"/>
      <c r="P1124" s="81"/>
      <c r="Q1124" s="81"/>
      <c r="R1124" s="91"/>
      <c r="S1124" s="91"/>
      <c r="T1124" s="91"/>
      <c r="U1124" s="91"/>
      <c r="V1124" s="52"/>
      <c r="W1124" s="52"/>
      <c r="X1124" s="52"/>
      <c r="Y1124" s="52"/>
      <c r="Z1124" s="51"/>
      <c r="AA1124" s="76"/>
      <c r="AB1124" s="76"/>
      <c r="AC1124" s="77"/>
      <c r="AD1124" s="84" t="s">
        <v>13025</v>
      </c>
      <c r="AE1124" s="84">
        <v>233</v>
      </c>
      <c r="AF1124" s="84">
        <v>127</v>
      </c>
      <c r="AG1124" s="84">
        <v>3961</v>
      </c>
      <c r="AH1124" s="84">
        <v>15421</v>
      </c>
      <c r="AI1124" s="84"/>
      <c r="AJ1124" s="84"/>
      <c r="AK1124" s="84" t="s">
        <v>1322</v>
      </c>
      <c r="AL1124" s="84"/>
      <c r="AM1124" s="84"/>
      <c r="AN1124" s="86">
        <v>42989.003472222219</v>
      </c>
      <c r="AO1124" s="84"/>
      <c r="AP1124" s="84" t="b">
        <v>1</v>
      </c>
      <c r="AQ1124" s="84" t="b">
        <v>0</v>
      </c>
      <c r="AR1124" s="84" t="b">
        <v>0</v>
      </c>
      <c r="AS1124" s="84" t="s">
        <v>290</v>
      </c>
      <c r="AT1124" s="84">
        <v>0</v>
      </c>
      <c r="AU1124" s="84"/>
      <c r="AV1124" s="84" t="b">
        <v>0</v>
      </c>
      <c r="AW1124" s="84" t="s">
        <v>745</v>
      </c>
      <c r="AX1124" s="88" t="s">
        <v>22183</v>
      </c>
      <c r="AY1124" s="84" t="s">
        <v>66</v>
      </c>
      <c r="AZ1124" s="2"/>
      <c r="BA1124" s="3"/>
      <c r="BB1124" s="3"/>
      <c r="BC1124" s="3"/>
      <c r="BD1124" s="3"/>
    </row>
    <row r="1125" spans="1:56" x14ac:dyDescent="0.2">
      <c r="A1125" s="69" t="s">
        <v>2926</v>
      </c>
      <c r="B1125" s="70"/>
      <c r="C1125" s="70"/>
      <c r="D1125" s="71"/>
      <c r="E1125" s="108"/>
      <c r="F1125" s="113" t="s">
        <v>7399</v>
      </c>
      <c r="G1125" s="109"/>
      <c r="H1125" s="74"/>
      <c r="I1125" s="75"/>
      <c r="J1125" s="110"/>
      <c r="K1125" s="74" t="s">
        <v>24349</v>
      </c>
      <c r="L1125" s="111"/>
      <c r="M1125" s="79"/>
      <c r="N1125" s="79"/>
      <c r="O1125" s="80"/>
      <c r="P1125" s="81"/>
      <c r="Q1125" s="81"/>
      <c r="R1125" s="91"/>
      <c r="S1125" s="91"/>
      <c r="T1125" s="91"/>
      <c r="U1125" s="91"/>
      <c r="V1125" s="52"/>
      <c r="W1125" s="52"/>
      <c r="X1125" s="52"/>
      <c r="Y1125" s="52"/>
      <c r="Z1125" s="51"/>
      <c r="AA1125" s="76"/>
      <c r="AB1125" s="76"/>
      <c r="AC1125" s="77"/>
      <c r="AD1125" s="84" t="s">
        <v>13026</v>
      </c>
      <c r="AE1125" s="84">
        <v>18917</v>
      </c>
      <c r="AF1125" s="84">
        <v>25203</v>
      </c>
      <c r="AG1125" s="84">
        <v>9487</v>
      </c>
      <c r="AH1125" s="84">
        <v>8768</v>
      </c>
      <c r="AI1125" s="84">
        <v>-28800</v>
      </c>
      <c r="AJ1125" s="84" t="s">
        <v>15008</v>
      </c>
      <c r="AK1125" s="84" t="s">
        <v>16359</v>
      </c>
      <c r="AL1125" s="88" t="s">
        <v>17272</v>
      </c>
      <c r="AM1125" s="84" t="s">
        <v>602</v>
      </c>
      <c r="AN1125" s="86">
        <v>42454.504189814812</v>
      </c>
      <c r="AO1125" s="88" t="s">
        <v>18675</v>
      </c>
      <c r="AP1125" s="84" t="b">
        <v>0</v>
      </c>
      <c r="AQ1125" s="84" t="b">
        <v>0</v>
      </c>
      <c r="AR1125" s="84" t="b">
        <v>0</v>
      </c>
      <c r="AS1125" s="84" t="s">
        <v>290</v>
      </c>
      <c r="AT1125" s="84">
        <v>32</v>
      </c>
      <c r="AU1125" s="88" t="s">
        <v>674</v>
      </c>
      <c r="AV1125" s="84" t="b">
        <v>0</v>
      </c>
      <c r="AW1125" s="84" t="s">
        <v>745</v>
      </c>
      <c r="AX1125" s="88" t="s">
        <v>22184</v>
      </c>
      <c r="AY1125" s="84" t="s">
        <v>66</v>
      </c>
      <c r="AZ1125" s="2"/>
      <c r="BA1125" s="3"/>
      <c r="BB1125" s="3"/>
      <c r="BC1125" s="3"/>
      <c r="BD1125" s="3"/>
    </row>
    <row r="1126" spans="1:56" x14ac:dyDescent="0.2">
      <c r="A1126" s="69" t="s">
        <v>2927</v>
      </c>
      <c r="B1126" s="70"/>
      <c r="C1126" s="70"/>
      <c r="D1126" s="71"/>
      <c r="E1126" s="108"/>
      <c r="F1126" s="113" t="s">
        <v>7400</v>
      </c>
      <c r="G1126" s="109"/>
      <c r="H1126" s="74"/>
      <c r="I1126" s="75"/>
      <c r="J1126" s="110"/>
      <c r="K1126" s="74" t="s">
        <v>24350</v>
      </c>
      <c r="L1126" s="111"/>
      <c r="M1126" s="79"/>
      <c r="N1126" s="79"/>
      <c r="O1126" s="80"/>
      <c r="P1126" s="81"/>
      <c r="Q1126" s="81"/>
      <c r="R1126" s="91"/>
      <c r="S1126" s="91"/>
      <c r="T1126" s="91"/>
      <c r="U1126" s="91"/>
      <c r="V1126" s="52"/>
      <c r="W1126" s="52"/>
      <c r="X1126" s="52"/>
      <c r="Y1126" s="52"/>
      <c r="Z1126" s="51"/>
      <c r="AA1126" s="76"/>
      <c r="AB1126" s="76"/>
      <c r="AC1126" s="77"/>
      <c r="AD1126" s="84" t="s">
        <v>13027</v>
      </c>
      <c r="AE1126" s="84">
        <v>487</v>
      </c>
      <c r="AF1126" s="84">
        <v>329</v>
      </c>
      <c r="AG1126" s="84">
        <v>4163</v>
      </c>
      <c r="AH1126" s="84">
        <v>31715</v>
      </c>
      <c r="AI1126" s="84">
        <v>-25200</v>
      </c>
      <c r="AJ1126" s="84" t="s">
        <v>15009</v>
      </c>
      <c r="AK1126" s="84" t="s">
        <v>16360</v>
      </c>
      <c r="AL1126" s="84"/>
      <c r="AM1126" s="84" t="s">
        <v>542</v>
      </c>
      <c r="AN1126" s="86">
        <v>40911.442997685182</v>
      </c>
      <c r="AO1126" s="84"/>
      <c r="AP1126" s="84" t="b">
        <v>0</v>
      </c>
      <c r="AQ1126" s="84" t="b">
        <v>0</v>
      </c>
      <c r="AR1126" s="84" t="b">
        <v>0</v>
      </c>
      <c r="AS1126" s="84" t="s">
        <v>290</v>
      </c>
      <c r="AT1126" s="84">
        <v>0</v>
      </c>
      <c r="AU1126" s="88" t="s">
        <v>19951</v>
      </c>
      <c r="AV1126" s="84" t="b">
        <v>0</v>
      </c>
      <c r="AW1126" s="84" t="s">
        <v>745</v>
      </c>
      <c r="AX1126" s="88" t="s">
        <v>22185</v>
      </c>
      <c r="AY1126" s="84" t="s">
        <v>66</v>
      </c>
      <c r="AZ1126" s="2"/>
      <c r="BA1126" s="3"/>
      <c r="BB1126" s="3"/>
      <c r="BC1126" s="3"/>
      <c r="BD1126" s="3"/>
    </row>
    <row r="1127" spans="1:56" x14ac:dyDescent="0.2">
      <c r="A1127" s="69" t="s">
        <v>2928</v>
      </c>
      <c r="B1127" s="70"/>
      <c r="C1127" s="70"/>
      <c r="D1127" s="71"/>
      <c r="E1127" s="108"/>
      <c r="F1127" s="113" t="s">
        <v>20695</v>
      </c>
      <c r="G1127" s="109"/>
      <c r="H1127" s="74"/>
      <c r="I1127" s="75"/>
      <c r="J1127" s="110"/>
      <c r="K1127" s="74" t="s">
        <v>24351</v>
      </c>
      <c r="L1127" s="111"/>
      <c r="M1127" s="79"/>
      <c r="N1127" s="79"/>
      <c r="O1127" s="80"/>
      <c r="P1127" s="81"/>
      <c r="Q1127" s="81"/>
      <c r="R1127" s="91"/>
      <c r="S1127" s="91"/>
      <c r="T1127" s="91"/>
      <c r="U1127" s="91"/>
      <c r="V1127" s="52"/>
      <c r="W1127" s="52"/>
      <c r="X1127" s="52"/>
      <c r="Y1127" s="52"/>
      <c r="Z1127" s="51"/>
      <c r="AA1127" s="76"/>
      <c r="AB1127" s="76"/>
      <c r="AC1127" s="77"/>
      <c r="AD1127" s="84" t="s">
        <v>13028</v>
      </c>
      <c r="AE1127" s="84">
        <v>4686</v>
      </c>
      <c r="AF1127" s="84">
        <v>11568</v>
      </c>
      <c r="AG1127" s="84">
        <v>243760</v>
      </c>
      <c r="AH1127" s="84">
        <v>9143</v>
      </c>
      <c r="AI1127" s="84">
        <v>-28800</v>
      </c>
      <c r="AJ1127" s="84" t="s">
        <v>15010</v>
      </c>
      <c r="AK1127" s="84" t="s">
        <v>453</v>
      </c>
      <c r="AL1127" s="88" t="s">
        <v>17273</v>
      </c>
      <c r="AM1127" s="84" t="s">
        <v>602</v>
      </c>
      <c r="AN1127" s="86">
        <v>41623.771921296298</v>
      </c>
      <c r="AO1127" s="88" t="s">
        <v>18676</v>
      </c>
      <c r="AP1127" s="84" t="b">
        <v>0</v>
      </c>
      <c r="AQ1127" s="84" t="b">
        <v>0</v>
      </c>
      <c r="AR1127" s="84" t="b">
        <v>0</v>
      </c>
      <c r="AS1127" s="84" t="s">
        <v>290</v>
      </c>
      <c r="AT1127" s="84">
        <v>424</v>
      </c>
      <c r="AU1127" s="88" t="s">
        <v>675</v>
      </c>
      <c r="AV1127" s="84" t="b">
        <v>0</v>
      </c>
      <c r="AW1127" s="84" t="s">
        <v>745</v>
      </c>
      <c r="AX1127" s="88" t="s">
        <v>22186</v>
      </c>
      <c r="AY1127" s="84" t="s">
        <v>66</v>
      </c>
      <c r="AZ1127" s="2"/>
      <c r="BA1127" s="3"/>
      <c r="BB1127" s="3"/>
      <c r="BC1127" s="3"/>
      <c r="BD1127" s="3"/>
    </row>
    <row r="1128" spans="1:56" x14ac:dyDescent="0.2">
      <c r="A1128" s="69" t="s">
        <v>2930</v>
      </c>
      <c r="B1128" s="70"/>
      <c r="C1128" s="70"/>
      <c r="D1128" s="71"/>
      <c r="E1128" s="108"/>
      <c r="F1128" s="113" t="s">
        <v>7402</v>
      </c>
      <c r="G1128" s="109"/>
      <c r="H1128" s="74"/>
      <c r="I1128" s="75"/>
      <c r="J1128" s="110"/>
      <c r="K1128" s="74" t="s">
        <v>24352</v>
      </c>
      <c r="L1128" s="111"/>
      <c r="M1128" s="79"/>
      <c r="N1128" s="79"/>
      <c r="O1128" s="80"/>
      <c r="P1128" s="81"/>
      <c r="Q1128" s="81"/>
      <c r="R1128" s="91"/>
      <c r="S1128" s="91"/>
      <c r="T1128" s="91"/>
      <c r="U1128" s="91"/>
      <c r="V1128" s="52"/>
      <c r="W1128" s="52"/>
      <c r="X1128" s="52"/>
      <c r="Y1128" s="52"/>
      <c r="Z1128" s="51"/>
      <c r="AA1128" s="76"/>
      <c r="AB1128" s="76"/>
      <c r="AC1128" s="77"/>
      <c r="AD1128" s="84" t="s">
        <v>13029</v>
      </c>
      <c r="AE1128" s="84">
        <v>300</v>
      </c>
      <c r="AF1128" s="84">
        <v>214</v>
      </c>
      <c r="AG1128" s="84">
        <v>17325</v>
      </c>
      <c r="AH1128" s="84">
        <v>3722</v>
      </c>
      <c r="AI1128" s="84"/>
      <c r="AJ1128" s="84" t="s">
        <v>15011</v>
      </c>
      <c r="AK1128" s="84" t="s">
        <v>16361</v>
      </c>
      <c r="AL1128" s="84"/>
      <c r="AM1128" s="84"/>
      <c r="AN1128" s="86">
        <v>42538.723067129627</v>
      </c>
      <c r="AO1128" s="88" t="s">
        <v>18677</v>
      </c>
      <c r="AP1128" s="84" t="b">
        <v>1</v>
      </c>
      <c r="AQ1128" s="84" t="b">
        <v>0</v>
      </c>
      <c r="AR1128" s="84" t="b">
        <v>0</v>
      </c>
      <c r="AS1128" s="84" t="s">
        <v>290</v>
      </c>
      <c r="AT1128" s="84">
        <v>1</v>
      </c>
      <c r="AU1128" s="84"/>
      <c r="AV1128" s="84" t="b">
        <v>0</v>
      </c>
      <c r="AW1128" s="84" t="s">
        <v>745</v>
      </c>
      <c r="AX1128" s="88" t="s">
        <v>22187</v>
      </c>
      <c r="AY1128" s="84" t="s">
        <v>66</v>
      </c>
      <c r="AZ1128" s="2"/>
      <c r="BA1128" s="3"/>
      <c r="BB1128" s="3"/>
      <c r="BC1128" s="3"/>
      <c r="BD1128" s="3"/>
    </row>
    <row r="1129" spans="1:56" x14ac:dyDescent="0.2">
      <c r="A1129" s="69" t="s">
        <v>2931</v>
      </c>
      <c r="B1129" s="70"/>
      <c r="C1129" s="70"/>
      <c r="D1129" s="71"/>
      <c r="E1129" s="108"/>
      <c r="F1129" s="113" t="s">
        <v>7403</v>
      </c>
      <c r="G1129" s="109"/>
      <c r="H1129" s="74"/>
      <c r="I1129" s="75"/>
      <c r="J1129" s="110"/>
      <c r="K1129" s="74" t="s">
        <v>24353</v>
      </c>
      <c r="L1129" s="111"/>
      <c r="M1129" s="79"/>
      <c r="N1129" s="79"/>
      <c r="O1129" s="80"/>
      <c r="P1129" s="81"/>
      <c r="Q1129" s="81"/>
      <c r="R1129" s="91"/>
      <c r="S1129" s="91"/>
      <c r="T1129" s="91"/>
      <c r="U1129" s="91"/>
      <c r="V1129" s="52"/>
      <c r="W1129" s="52"/>
      <c r="X1129" s="52"/>
      <c r="Y1129" s="52"/>
      <c r="Z1129" s="51"/>
      <c r="AA1129" s="76"/>
      <c r="AB1129" s="76"/>
      <c r="AC1129" s="77"/>
      <c r="AD1129" s="84" t="s">
        <v>13030</v>
      </c>
      <c r="AE1129" s="84">
        <v>826</v>
      </c>
      <c r="AF1129" s="84">
        <v>287</v>
      </c>
      <c r="AG1129" s="84">
        <v>1282</v>
      </c>
      <c r="AH1129" s="84">
        <v>2577</v>
      </c>
      <c r="AI1129" s="84"/>
      <c r="AJ1129" s="84" t="s">
        <v>15012</v>
      </c>
      <c r="AK1129" s="84" t="s">
        <v>16362</v>
      </c>
      <c r="AL1129" s="84"/>
      <c r="AM1129" s="84"/>
      <c r="AN1129" s="86">
        <v>42768.557245370372</v>
      </c>
      <c r="AO1129" s="88" t="s">
        <v>18678</v>
      </c>
      <c r="AP1129" s="84" t="b">
        <v>1</v>
      </c>
      <c r="AQ1129" s="84" t="b">
        <v>0</v>
      </c>
      <c r="AR1129" s="84" t="b">
        <v>1</v>
      </c>
      <c r="AS1129" s="84" t="s">
        <v>290</v>
      </c>
      <c r="AT1129" s="84">
        <v>5</v>
      </c>
      <c r="AU1129" s="84"/>
      <c r="AV1129" s="84" t="b">
        <v>0</v>
      </c>
      <c r="AW1129" s="84" t="s">
        <v>745</v>
      </c>
      <c r="AX1129" s="88" t="s">
        <v>22188</v>
      </c>
      <c r="AY1129" s="84" t="s">
        <v>66</v>
      </c>
      <c r="AZ1129" s="2"/>
      <c r="BA1129" s="3"/>
      <c r="BB1129" s="3"/>
      <c r="BC1129" s="3"/>
      <c r="BD1129" s="3"/>
    </row>
    <row r="1130" spans="1:56" x14ac:dyDescent="0.2">
      <c r="A1130" s="69" t="s">
        <v>2932</v>
      </c>
      <c r="B1130" s="70"/>
      <c r="C1130" s="70"/>
      <c r="D1130" s="71"/>
      <c r="E1130" s="108"/>
      <c r="F1130" s="113" t="s">
        <v>7404</v>
      </c>
      <c r="G1130" s="109"/>
      <c r="H1130" s="74"/>
      <c r="I1130" s="75"/>
      <c r="J1130" s="110"/>
      <c r="K1130" s="74" t="s">
        <v>24354</v>
      </c>
      <c r="L1130" s="111"/>
      <c r="M1130" s="79"/>
      <c r="N1130" s="79"/>
      <c r="O1130" s="80"/>
      <c r="P1130" s="81"/>
      <c r="Q1130" s="81"/>
      <c r="R1130" s="91"/>
      <c r="S1130" s="91"/>
      <c r="T1130" s="91"/>
      <c r="U1130" s="91"/>
      <c r="V1130" s="52"/>
      <c r="W1130" s="52"/>
      <c r="X1130" s="52"/>
      <c r="Y1130" s="52"/>
      <c r="Z1130" s="51"/>
      <c r="AA1130" s="76"/>
      <c r="AB1130" s="76"/>
      <c r="AC1130" s="77"/>
      <c r="AD1130" s="84" t="s">
        <v>13031</v>
      </c>
      <c r="AE1130" s="84">
        <v>858</v>
      </c>
      <c r="AF1130" s="84">
        <v>2806</v>
      </c>
      <c r="AG1130" s="84">
        <v>103023</v>
      </c>
      <c r="AH1130" s="84">
        <v>60960</v>
      </c>
      <c r="AI1130" s="84">
        <v>-21600</v>
      </c>
      <c r="AJ1130" s="84" t="s">
        <v>15013</v>
      </c>
      <c r="AK1130" s="84" t="s">
        <v>16363</v>
      </c>
      <c r="AL1130" s="84"/>
      <c r="AM1130" s="84" t="s">
        <v>604</v>
      </c>
      <c r="AN1130" s="86">
        <v>42574.726377314815</v>
      </c>
      <c r="AO1130" s="88" t="s">
        <v>18679</v>
      </c>
      <c r="AP1130" s="84" t="b">
        <v>0</v>
      </c>
      <c r="AQ1130" s="84" t="b">
        <v>0</v>
      </c>
      <c r="AR1130" s="84" t="b">
        <v>1</v>
      </c>
      <c r="AS1130" s="84" t="s">
        <v>290</v>
      </c>
      <c r="AT1130" s="84">
        <v>42</v>
      </c>
      <c r="AU1130" s="88" t="s">
        <v>674</v>
      </c>
      <c r="AV1130" s="84" t="b">
        <v>0</v>
      </c>
      <c r="AW1130" s="84" t="s">
        <v>745</v>
      </c>
      <c r="AX1130" s="88" t="s">
        <v>22189</v>
      </c>
      <c r="AY1130" s="84" t="s">
        <v>66</v>
      </c>
      <c r="AZ1130" s="2"/>
      <c r="BA1130" s="3"/>
      <c r="BB1130" s="3"/>
      <c r="BC1130" s="3"/>
      <c r="BD1130" s="3"/>
    </row>
    <row r="1131" spans="1:56" x14ac:dyDescent="0.2">
      <c r="A1131" s="69" t="s">
        <v>2933</v>
      </c>
      <c r="B1131" s="70"/>
      <c r="C1131" s="70"/>
      <c r="D1131" s="71"/>
      <c r="E1131" s="108"/>
      <c r="F1131" s="113" t="s">
        <v>7405</v>
      </c>
      <c r="G1131" s="109"/>
      <c r="H1131" s="74"/>
      <c r="I1131" s="75"/>
      <c r="J1131" s="110"/>
      <c r="K1131" s="74" t="s">
        <v>24355</v>
      </c>
      <c r="L1131" s="111"/>
      <c r="M1131" s="79"/>
      <c r="N1131" s="79"/>
      <c r="O1131" s="80"/>
      <c r="P1131" s="81"/>
      <c r="Q1131" s="81"/>
      <c r="R1131" s="91"/>
      <c r="S1131" s="91"/>
      <c r="T1131" s="91"/>
      <c r="U1131" s="91"/>
      <c r="V1131" s="52"/>
      <c r="W1131" s="52"/>
      <c r="X1131" s="52"/>
      <c r="Y1131" s="52"/>
      <c r="Z1131" s="51"/>
      <c r="AA1131" s="76"/>
      <c r="AB1131" s="76"/>
      <c r="AC1131" s="77"/>
      <c r="AD1131" s="84" t="s">
        <v>13032</v>
      </c>
      <c r="AE1131" s="84">
        <v>657</v>
      </c>
      <c r="AF1131" s="84">
        <v>627</v>
      </c>
      <c r="AG1131" s="84">
        <v>6089</v>
      </c>
      <c r="AH1131" s="84">
        <v>52558</v>
      </c>
      <c r="AI1131" s="84"/>
      <c r="AJ1131" s="84" t="s">
        <v>15014</v>
      </c>
      <c r="AK1131" s="84" t="s">
        <v>1363</v>
      </c>
      <c r="AL1131" s="84"/>
      <c r="AM1131" s="84"/>
      <c r="AN1131" s="86">
        <v>42368.58834490741</v>
      </c>
      <c r="AO1131" s="84"/>
      <c r="AP1131" s="84" t="b">
        <v>1</v>
      </c>
      <c r="AQ1131" s="84" t="b">
        <v>0</v>
      </c>
      <c r="AR1131" s="84" t="b">
        <v>0</v>
      </c>
      <c r="AS1131" s="84" t="s">
        <v>1003</v>
      </c>
      <c r="AT1131" s="84">
        <v>41</v>
      </c>
      <c r="AU1131" s="84"/>
      <c r="AV1131" s="84" t="b">
        <v>0</v>
      </c>
      <c r="AW1131" s="84" t="s">
        <v>745</v>
      </c>
      <c r="AX1131" s="88" t="s">
        <v>22190</v>
      </c>
      <c r="AY1131" s="84" t="s">
        <v>66</v>
      </c>
      <c r="AZ1131" s="2"/>
      <c r="BA1131" s="3"/>
      <c r="BB1131" s="3"/>
      <c r="BC1131" s="3"/>
      <c r="BD1131" s="3"/>
    </row>
    <row r="1132" spans="1:56" x14ac:dyDescent="0.2">
      <c r="A1132" s="69" t="s">
        <v>4015</v>
      </c>
      <c r="B1132" s="70"/>
      <c r="C1132" s="70"/>
      <c r="D1132" s="71"/>
      <c r="E1132" s="108"/>
      <c r="F1132" s="113" t="s">
        <v>20696</v>
      </c>
      <c r="G1132" s="109"/>
      <c r="H1132" s="74"/>
      <c r="I1132" s="75"/>
      <c r="J1132" s="110"/>
      <c r="K1132" s="74" t="s">
        <v>24356</v>
      </c>
      <c r="L1132" s="111"/>
      <c r="M1132" s="79"/>
      <c r="N1132" s="79"/>
      <c r="O1132" s="80"/>
      <c r="P1132" s="81"/>
      <c r="Q1132" s="81"/>
      <c r="R1132" s="91"/>
      <c r="S1132" s="91"/>
      <c r="T1132" s="91"/>
      <c r="U1132" s="91"/>
      <c r="V1132" s="52"/>
      <c r="W1132" s="52"/>
      <c r="X1132" s="52"/>
      <c r="Y1132" s="52"/>
      <c r="Z1132" s="51"/>
      <c r="AA1132" s="76"/>
      <c r="AB1132" s="76"/>
      <c r="AC1132" s="77"/>
      <c r="AD1132" s="84" t="s">
        <v>13033</v>
      </c>
      <c r="AE1132" s="84">
        <v>398</v>
      </c>
      <c r="AF1132" s="84">
        <v>2654</v>
      </c>
      <c r="AG1132" s="84">
        <v>5695</v>
      </c>
      <c r="AH1132" s="84">
        <v>14645</v>
      </c>
      <c r="AI1132" s="84">
        <v>3600</v>
      </c>
      <c r="AJ1132" s="84" t="s">
        <v>15015</v>
      </c>
      <c r="AK1132" s="84" t="s">
        <v>16364</v>
      </c>
      <c r="AL1132" s="88" t="s">
        <v>17274</v>
      </c>
      <c r="AM1132" s="84" t="s">
        <v>1321</v>
      </c>
      <c r="AN1132" s="86">
        <v>42678.7499537037</v>
      </c>
      <c r="AO1132" s="88" t="s">
        <v>18680</v>
      </c>
      <c r="AP1132" s="84" t="b">
        <v>0</v>
      </c>
      <c r="AQ1132" s="84" t="b">
        <v>0</v>
      </c>
      <c r="AR1132" s="84" t="b">
        <v>0</v>
      </c>
      <c r="AS1132" s="84" t="s">
        <v>1003</v>
      </c>
      <c r="AT1132" s="84">
        <v>12</v>
      </c>
      <c r="AU1132" s="88" t="s">
        <v>674</v>
      </c>
      <c r="AV1132" s="84" t="b">
        <v>0</v>
      </c>
      <c r="AW1132" s="84" t="s">
        <v>745</v>
      </c>
      <c r="AX1132" s="88" t="s">
        <v>22191</v>
      </c>
      <c r="AY1132" s="84" t="s">
        <v>65</v>
      </c>
      <c r="AZ1132" s="2"/>
      <c r="BA1132" s="3"/>
      <c r="BB1132" s="3"/>
      <c r="BC1132" s="3"/>
      <c r="BD1132" s="3"/>
    </row>
    <row r="1133" spans="1:56" x14ac:dyDescent="0.2">
      <c r="A1133" s="69" t="s">
        <v>2934</v>
      </c>
      <c r="B1133" s="70"/>
      <c r="C1133" s="70"/>
      <c r="D1133" s="71"/>
      <c r="E1133" s="108"/>
      <c r="F1133" s="113" t="s">
        <v>7406</v>
      </c>
      <c r="G1133" s="109"/>
      <c r="H1133" s="74"/>
      <c r="I1133" s="75"/>
      <c r="J1133" s="110"/>
      <c r="K1133" s="74" t="s">
        <v>24357</v>
      </c>
      <c r="L1133" s="111"/>
      <c r="M1133" s="79"/>
      <c r="N1133" s="79"/>
      <c r="O1133" s="80"/>
      <c r="P1133" s="81"/>
      <c r="Q1133" s="81"/>
      <c r="R1133" s="91"/>
      <c r="S1133" s="91"/>
      <c r="T1133" s="91"/>
      <c r="U1133" s="91"/>
      <c r="V1133" s="52"/>
      <c r="W1133" s="52"/>
      <c r="X1133" s="52"/>
      <c r="Y1133" s="52"/>
      <c r="Z1133" s="51"/>
      <c r="AA1133" s="76"/>
      <c r="AB1133" s="76"/>
      <c r="AC1133" s="77"/>
      <c r="AD1133" s="84" t="s">
        <v>13034</v>
      </c>
      <c r="AE1133" s="84">
        <v>32</v>
      </c>
      <c r="AF1133" s="84">
        <v>0</v>
      </c>
      <c r="AG1133" s="84">
        <v>88</v>
      </c>
      <c r="AH1133" s="84">
        <v>102</v>
      </c>
      <c r="AI1133" s="84"/>
      <c r="AJ1133" s="84"/>
      <c r="AK1133" s="84"/>
      <c r="AL1133" s="84"/>
      <c r="AM1133" s="84"/>
      <c r="AN1133" s="86">
        <v>43115.049143518518</v>
      </c>
      <c r="AO1133" s="84"/>
      <c r="AP1133" s="84" t="b">
        <v>1</v>
      </c>
      <c r="AQ1133" s="84" t="b">
        <v>0</v>
      </c>
      <c r="AR1133" s="84" t="b">
        <v>0</v>
      </c>
      <c r="AS1133" s="84" t="s">
        <v>290</v>
      </c>
      <c r="AT1133" s="84">
        <v>0</v>
      </c>
      <c r="AU1133" s="84"/>
      <c r="AV1133" s="84" t="b">
        <v>0</v>
      </c>
      <c r="AW1133" s="84" t="s">
        <v>745</v>
      </c>
      <c r="AX1133" s="88" t="s">
        <v>22192</v>
      </c>
      <c r="AY1133" s="84" t="s">
        <v>66</v>
      </c>
      <c r="AZ1133" s="2"/>
      <c r="BA1133" s="3"/>
      <c r="BB1133" s="3"/>
      <c r="BC1133" s="3"/>
      <c r="BD1133" s="3"/>
    </row>
    <row r="1134" spans="1:56" x14ac:dyDescent="0.2">
      <c r="A1134" s="69" t="s">
        <v>2944</v>
      </c>
      <c r="B1134" s="70"/>
      <c r="C1134" s="70"/>
      <c r="D1134" s="71"/>
      <c r="E1134" s="108"/>
      <c r="F1134" s="113" t="s">
        <v>20697</v>
      </c>
      <c r="G1134" s="109"/>
      <c r="H1134" s="74"/>
      <c r="I1134" s="75"/>
      <c r="J1134" s="110"/>
      <c r="K1134" s="74" t="s">
        <v>24358</v>
      </c>
      <c r="L1134" s="111"/>
      <c r="M1134" s="79"/>
      <c r="N1134" s="79"/>
      <c r="O1134" s="80"/>
      <c r="P1134" s="81"/>
      <c r="Q1134" s="81"/>
      <c r="R1134" s="91"/>
      <c r="S1134" s="91"/>
      <c r="T1134" s="91"/>
      <c r="U1134" s="91"/>
      <c r="V1134" s="52"/>
      <c r="W1134" s="52"/>
      <c r="X1134" s="52"/>
      <c r="Y1134" s="52"/>
      <c r="Z1134" s="51"/>
      <c r="AA1134" s="76"/>
      <c r="AB1134" s="76"/>
      <c r="AC1134" s="77"/>
      <c r="AD1134" s="84" t="s">
        <v>13035</v>
      </c>
      <c r="AE1134" s="84">
        <v>236885</v>
      </c>
      <c r="AF1134" s="84">
        <v>1850768</v>
      </c>
      <c r="AG1134" s="84">
        <v>657867</v>
      </c>
      <c r="AH1134" s="84">
        <v>19</v>
      </c>
      <c r="AI1134" s="84">
        <v>-10800</v>
      </c>
      <c r="AJ1134" s="84" t="s">
        <v>15016</v>
      </c>
      <c r="AK1134" s="84" t="s">
        <v>16134</v>
      </c>
      <c r="AL1134" s="88" t="s">
        <v>17275</v>
      </c>
      <c r="AM1134" s="84" t="s">
        <v>1534</v>
      </c>
      <c r="AN1134" s="86">
        <v>39174.640439814815</v>
      </c>
      <c r="AO1134" s="88" t="s">
        <v>18681</v>
      </c>
      <c r="AP1134" s="84" t="b">
        <v>0</v>
      </c>
      <c r="AQ1134" s="84" t="b">
        <v>0</v>
      </c>
      <c r="AR1134" s="84" t="b">
        <v>0</v>
      </c>
      <c r="AS1134" s="84" t="s">
        <v>291</v>
      </c>
      <c r="AT1134" s="84">
        <v>6663</v>
      </c>
      <c r="AU1134" s="88" t="s">
        <v>19952</v>
      </c>
      <c r="AV1134" s="84" t="b">
        <v>1</v>
      </c>
      <c r="AW1134" s="84" t="s">
        <v>745</v>
      </c>
      <c r="AX1134" s="88" t="s">
        <v>22193</v>
      </c>
      <c r="AY1134" s="84" t="s">
        <v>66</v>
      </c>
      <c r="AZ1134" s="2"/>
      <c r="BA1134" s="3"/>
      <c r="BB1134" s="3"/>
      <c r="BC1134" s="3"/>
      <c r="BD1134" s="3"/>
    </row>
    <row r="1135" spans="1:56" x14ac:dyDescent="0.2">
      <c r="A1135" s="69" t="s">
        <v>2935</v>
      </c>
      <c r="B1135" s="70"/>
      <c r="C1135" s="70"/>
      <c r="D1135" s="71"/>
      <c r="E1135" s="108"/>
      <c r="F1135" s="113" t="s">
        <v>7407</v>
      </c>
      <c r="G1135" s="109"/>
      <c r="H1135" s="74"/>
      <c r="I1135" s="75"/>
      <c r="J1135" s="110"/>
      <c r="K1135" s="74" t="s">
        <v>24359</v>
      </c>
      <c r="L1135" s="111"/>
      <c r="M1135" s="79"/>
      <c r="N1135" s="79"/>
      <c r="O1135" s="80"/>
      <c r="P1135" s="81"/>
      <c r="Q1135" s="81"/>
      <c r="R1135" s="91"/>
      <c r="S1135" s="91"/>
      <c r="T1135" s="91"/>
      <c r="U1135" s="91"/>
      <c r="V1135" s="52"/>
      <c r="W1135" s="52"/>
      <c r="X1135" s="52"/>
      <c r="Y1135" s="52"/>
      <c r="Z1135" s="51"/>
      <c r="AA1135" s="76"/>
      <c r="AB1135" s="76"/>
      <c r="AC1135" s="77"/>
      <c r="AD1135" s="84" t="s">
        <v>13036</v>
      </c>
      <c r="AE1135" s="84">
        <v>1577</v>
      </c>
      <c r="AF1135" s="84">
        <v>1739</v>
      </c>
      <c r="AG1135" s="84">
        <v>29823</v>
      </c>
      <c r="AH1135" s="84">
        <v>28646</v>
      </c>
      <c r="AI1135" s="84">
        <v>-18000</v>
      </c>
      <c r="AJ1135" s="84" t="s">
        <v>15017</v>
      </c>
      <c r="AK1135" s="84"/>
      <c r="AL1135" s="84"/>
      <c r="AM1135" s="84" t="s">
        <v>603</v>
      </c>
      <c r="AN1135" s="86">
        <v>39899.650995370372</v>
      </c>
      <c r="AO1135" s="84"/>
      <c r="AP1135" s="84" t="b">
        <v>0</v>
      </c>
      <c r="AQ1135" s="84" t="b">
        <v>0</v>
      </c>
      <c r="AR1135" s="84" t="b">
        <v>0</v>
      </c>
      <c r="AS1135" s="84" t="s">
        <v>290</v>
      </c>
      <c r="AT1135" s="84">
        <v>53</v>
      </c>
      <c r="AU1135" s="88" t="s">
        <v>675</v>
      </c>
      <c r="AV1135" s="84" t="b">
        <v>0</v>
      </c>
      <c r="AW1135" s="84" t="s">
        <v>745</v>
      </c>
      <c r="AX1135" s="88" t="s">
        <v>22194</v>
      </c>
      <c r="AY1135" s="84" t="s">
        <v>66</v>
      </c>
      <c r="AZ1135" s="2"/>
      <c r="BA1135" s="3"/>
      <c r="BB1135" s="3"/>
      <c r="BC1135" s="3"/>
      <c r="BD1135" s="3"/>
    </row>
    <row r="1136" spans="1:56" x14ac:dyDescent="0.2">
      <c r="A1136" s="69" t="s">
        <v>4016</v>
      </c>
      <c r="B1136" s="70"/>
      <c r="C1136" s="70"/>
      <c r="D1136" s="71"/>
      <c r="E1136" s="108"/>
      <c r="F1136" s="113" t="s">
        <v>20698</v>
      </c>
      <c r="G1136" s="109"/>
      <c r="H1136" s="74"/>
      <c r="I1136" s="75"/>
      <c r="J1136" s="110"/>
      <c r="K1136" s="74" t="s">
        <v>24360</v>
      </c>
      <c r="L1136" s="111"/>
      <c r="M1136" s="79"/>
      <c r="N1136" s="79"/>
      <c r="O1136" s="80"/>
      <c r="P1136" s="81"/>
      <c r="Q1136" s="81"/>
      <c r="R1136" s="91"/>
      <c r="S1136" s="91"/>
      <c r="T1136" s="91"/>
      <c r="U1136" s="91"/>
      <c r="V1136" s="52"/>
      <c r="W1136" s="52"/>
      <c r="X1136" s="52"/>
      <c r="Y1136" s="52"/>
      <c r="Z1136" s="51"/>
      <c r="AA1136" s="76"/>
      <c r="AB1136" s="76"/>
      <c r="AC1136" s="77"/>
      <c r="AD1136" s="84" t="s">
        <v>13037</v>
      </c>
      <c r="AE1136" s="84">
        <v>2294</v>
      </c>
      <c r="AF1136" s="84">
        <v>997871</v>
      </c>
      <c r="AG1136" s="84">
        <v>107856</v>
      </c>
      <c r="AH1136" s="84">
        <v>2779</v>
      </c>
      <c r="AI1136" s="84">
        <v>-18000</v>
      </c>
      <c r="AJ1136" s="84" t="s">
        <v>15018</v>
      </c>
      <c r="AK1136" s="84"/>
      <c r="AL1136" s="88" t="s">
        <v>17276</v>
      </c>
      <c r="AM1136" s="84" t="s">
        <v>603</v>
      </c>
      <c r="AN1136" s="86">
        <v>39929.943229166667</v>
      </c>
      <c r="AO1136" s="88" t="s">
        <v>18682</v>
      </c>
      <c r="AP1136" s="84" t="b">
        <v>1</v>
      </c>
      <c r="AQ1136" s="84" t="b">
        <v>0</v>
      </c>
      <c r="AR1136" s="84" t="b">
        <v>0</v>
      </c>
      <c r="AS1136" s="84" t="s">
        <v>290</v>
      </c>
      <c r="AT1136" s="84">
        <v>6692</v>
      </c>
      <c r="AU1136" s="88" t="s">
        <v>674</v>
      </c>
      <c r="AV1136" s="84" t="b">
        <v>1</v>
      </c>
      <c r="AW1136" s="84" t="s">
        <v>745</v>
      </c>
      <c r="AX1136" s="88" t="s">
        <v>22195</v>
      </c>
      <c r="AY1136" s="84" t="s">
        <v>65</v>
      </c>
      <c r="AZ1136" s="2"/>
      <c r="BA1136" s="3"/>
      <c r="BB1136" s="3"/>
      <c r="BC1136" s="3"/>
      <c r="BD1136" s="3"/>
    </row>
    <row r="1137" spans="1:56" x14ac:dyDescent="0.2">
      <c r="A1137" s="69" t="s">
        <v>4017</v>
      </c>
      <c r="B1137" s="70"/>
      <c r="C1137" s="70"/>
      <c r="D1137" s="71"/>
      <c r="E1137" s="108"/>
      <c r="F1137" s="113" t="s">
        <v>20699</v>
      </c>
      <c r="G1137" s="109"/>
      <c r="H1137" s="74"/>
      <c r="I1137" s="75"/>
      <c r="J1137" s="110"/>
      <c r="K1137" s="74" t="s">
        <v>24361</v>
      </c>
      <c r="L1137" s="111"/>
      <c r="M1137" s="79"/>
      <c r="N1137" s="79"/>
      <c r="O1137" s="80"/>
      <c r="P1137" s="81"/>
      <c r="Q1137" s="81"/>
      <c r="R1137" s="91"/>
      <c r="S1137" s="91"/>
      <c r="T1137" s="91"/>
      <c r="U1137" s="91"/>
      <c r="V1137" s="52"/>
      <c r="W1137" s="52"/>
      <c r="X1137" s="52"/>
      <c r="Y1137" s="52"/>
      <c r="Z1137" s="51"/>
      <c r="AA1137" s="76"/>
      <c r="AB1137" s="76"/>
      <c r="AC1137" s="77"/>
      <c r="AD1137" s="84" t="s">
        <v>13038</v>
      </c>
      <c r="AE1137" s="84">
        <v>510</v>
      </c>
      <c r="AF1137" s="84">
        <v>80</v>
      </c>
      <c r="AG1137" s="84">
        <v>742</v>
      </c>
      <c r="AH1137" s="84">
        <v>615</v>
      </c>
      <c r="AI1137" s="84"/>
      <c r="AJ1137" s="84"/>
      <c r="AK1137" s="84" t="s">
        <v>16365</v>
      </c>
      <c r="AL1137" s="84"/>
      <c r="AM1137" s="84"/>
      <c r="AN1137" s="86">
        <v>41663.001550925925</v>
      </c>
      <c r="AO1137" s="88" t="s">
        <v>18683</v>
      </c>
      <c r="AP1137" s="84" t="b">
        <v>1</v>
      </c>
      <c r="AQ1137" s="84" t="b">
        <v>0</v>
      </c>
      <c r="AR1137" s="84" t="b">
        <v>0</v>
      </c>
      <c r="AS1137" s="84" t="s">
        <v>290</v>
      </c>
      <c r="AT1137" s="84">
        <v>0</v>
      </c>
      <c r="AU1137" s="88" t="s">
        <v>674</v>
      </c>
      <c r="AV1137" s="84" t="b">
        <v>0</v>
      </c>
      <c r="AW1137" s="84" t="s">
        <v>745</v>
      </c>
      <c r="AX1137" s="88" t="s">
        <v>22196</v>
      </c>
      <c r="AY1137" s="84" t="s">
        <v>65</v>
      </c>
      <c r="AZ1137" s="2"/>
      <c r="BA1137" s="3"/>
      <c r="BB1137" s="3"/>
      <c r="BC1137" s="3"/>
      <c r="BD1137" s="3"/>
    </row>
    <row r="1138" spans="1:56" x14ac:dyDescent="0.2">
      <c r="A1138" s="69" t="s">
        <v>2936</v>
      </c>
      <c r="B1138" s="70"/>
      <c r="C1138" s="70"/>
      <c r="D1138" s="71"/>
      <c r="E1138" s="108"/>
      <c r="F1138" s="113" t="s">
        <v>7408</v>
      </c>
      <c r="G1138" s="109"/>
      <c r="H1138" s="74"/>
      <c r="I1138" s="75"/>
      <c r="J1138" s="110"/>
      <c r="K1138" s="74" t="s">
        <v>24362</v>
      </c>
      <c r="L1138" s="111"/>
      <c r="M1138" s="79"/>
      <c r="N1138" s="79"/>
      <c r="O1138" s="80"/>
      <c r="P1138" s="81"/>
      <c r="Q1138" s="81"/>
      <c r="R1138" s="91"/>
      <c r="S1138" s="91"/>
      <c r="T1138" s="91"/>
      <c r="U1138" s="91"/>
      <c r="V1138" s="52"/>
      <c r="W1138" s="52"/>
      <c r="X1138" s="52"/>
      <c r="Y1138" s="52"/>
      <c r="Z1138" s="51"/>
      <c r="AA1138" s="76"/>
      <c r="AB1138" s="76"/>
      <c r="AC1138" s="77"/>
      <c r="AD1138" s="84" t="s">
        <v>13039</v>
      </c>
      <c r="AE1138" s="84">
        <v>6258</v>
      </c>
      <c r="AF1138" s="84">
        <v>6773</v>
      </c>
      <c r="AG1138" s="84">
        <v>11485</v>
      </c>
      <c r="AH1138" s="84">
        <v>5000</v>
      </c>
      <c r="AI1138" s="84">
        <v>-10800</v>
      </c>
      <c r="AJ1138" s="84" t="s">
        <v>15019</v>
      </c>
      <c r="AK1138" s="84" t="s">
        <v>16366</v>
      </c>
      <c r="AL1138" s="88" t="s">
        <v>17277</v>
      </c>
      <c r="AM1138" s="84" t="s">
        <v>626</v>
      </c>
      <c r="AN1138" s="86">
        <v>40700.220532407409</v>
      </c>
      <c r="AO1138" s="88" t="s">
        <v>18684</v>
      </c>
      <c r="AP1138" s="84" t="b">
        <v>0</v>
      </c>
      <c r="AQ1138" s="84" t="b">
        <v>0</v>
      </c>
      <c r="AR1138" s="84" t="b">
        <v>1</v>
      </c>
      <c r="AS1138" s="84" t="s">
        <v>290</v>
      </c>
      <c r="AT1138" s="84">
        <v>89</v>
      </c>
      <c r="AU1138" s="88" t="s">
        <v>19953</v>
      </c>
      <c r="AV1138" s="84" t="b">
        <v>0</v>
      </c>
      <c r="AW1138" s="84" t="s">
        <v>745</v>
      </c>
      <c r="AX1138" s="88" t="s">
        <v>22197</v>
      </c>
      <c r="AY1138" s="84" t="s">
        <v>66</v>
      </c>
      <c r="AZ1138" s="2"/>
      <c r="BA1138" s="3"/>
      <c r="BB1138" s="3"/>
      <c r="BC1138" s="3"/>
      <c r="BD1138" s="3"/>
    </row>
    <row r="1139" spans="1:56" x14ac:dyDescent="0.2">
      <c r="A1139" s="69" t="s">
        <v>2937</v>
      </c>
      <c r="B1139" s="70"/>
      <c r="C1139" s="70"/>
      <c r="D1139" s="71"/>
      <c r="E1139" s="108"/>
      <c r="F1139" s="113" t="s">
        <v>7409</v>
      </c>
      <c r="G1139" s="109"/>
      <c r="H1139" s="74"/>
      <c r="I1139" s="75"/>
      <c r="J1139" s="110"/>
      <c r="K1139" s="74" t="s">
        <v>24363</v>
      </c>
      <c r="L1139" s="111"/>
      <c r="M1139" s="79"/>
      <c r="N1139" s="79"/>
      <c r="O1139" s="80"/>
      <c r="P1139" s="81"/>
      <c r="Q1139" s="81"/>
      <c r="R1139" s="91"/>
      <c r="S1139" s="91"/>
      <c r="T1139" s="91"/>
      <c r="U1139" s="91"/>
      <c r="V1139" s="52"/>
      <c r="W1139" s="52"/>
      <c r="X1139" s="52"/>
      <c r="Y1139" s="52"/>
      <c r="Z1139" s="51"/>
      <c r="AA1139" s="76"/>
      <c r="AB1139" s="76"/>
      <c r="AC1139" s="77"/>
      <c r="AD1139" s="84" t="s">
        <v>13040</v>
      </c>
      <c r="AE1139" s="84">
        <v>369</v>
      </c>
      <c r="AF1139" s="84">
        <v>720</v>
      </c>
      <c r="AG1139" s="84">
        <v>32521</v>
      </c>
      <c r="AH1139" s="84">
        <v>34303</v>
      </c>
      <c r="AI1139" s="84">
        <v>3600</v>
      </c>
      <c r="AJ1139" s="84" t="s">
        <v>15020</v>
      </c>
      <c r="AK1139" s="84" t="s">
        <v>2113</v>
      </c>
      <c r="AL1139" s="88" t="s">
        <v>17278</v>
      </c>
      <c r="AM1139" s="84" t="s">
        <v>613</v>
      </c>
      <c r="AN1139" s="86">
        <v>41378.63789351852</v>
      </c>
      <c r="AO1139" s="88" t="s">
        <v>18685</v>
      </c>
      <c r="AP1139" s="84" t="b">
        <v>0</v>
      </c>
      <c r="AQ1139" s="84" t="b">
        <v>0</v>
      </c>
      <c r="AR1139" s="84" t="b">
        <v>0</v>
      </c>
      <c r="AS1139" s="84" t="s">
        <v>1005</v>
      </c>
      <c r="AT1139" s="84">
        <v>11</v>
      </c>
      <c r="AU1139" s="88" t="s">
        <v>19954</v>
      </c>
      <c r="AV1139" s="84" t="b">
        <v>0</v>
      </c>
      <c r="AW1139" s="84" t="s">
        <v>745</v>
      </c>
      <c r="AX1139" s="88" t="s">
        <v>22198</v>
      </c>
      <c r="AY1139" s="84" t="s">
        <v>66</v>
      </c>
      <c r="AZ1139" s="2"/>
      <c r="BA1139" s="3"/>
      <c r="BB1139" s="3"/>
      <c r="BC1139" s="3"/>
      <c r="BD1139" s="3"/>
    </row>
    <row r="1140" spans="1:56" x14ac:dyDescent="0.2">
      <c r="A1140" s="69" t="s">
        <v>2938</v>
      </c>
      <c r="B1140" s="70"/>
      <c r="C1140" s="70"/>
      <c r="D1140" s="71"/>
      <c r="E1140" s="108"/>
      <c r="F1140" s="113" t="s">
        <v>7410</v>
      </c>
      <c r="G1140" s="109"/>
      <c r="H1140" s="74"/>
      <c r="I1140" s="75"/>
      <c r="J1140" s="110"/>
      <c r="K1140" s="74" t="s">
        <v>24364</v>
      </c>
      <c r="L1140" s="111"/>
      <c r="M1140" s="79"/>
      <c r="N1140" s="79"/>
      <c r="O1140" s="80"/>
      <c r="P1140" s="81"/>
      <c r="Q1140" s="81"/>
      <c r="R1140" s="91"/>
      <c r="S1140" s="91"/>
      <c r="T1140" s="91"/>
      <c r="U1140" s="91"/>
      <c r="V1140" s="52"/>
      <c r="W1140" s="52"/>
      <c r="X1140" s="52"/>
      <c r="Y1140" s="52"/>
      <c r="Z1140" s="51"/>
      <c r="AA1140" s="76"/>
      <c r="AB1140" s="76"/>
      <c r="AC1140" s="77"/>
      <c r="AD1140" s="84" t="s">
        <v>13041</v>
      </c>
      <c r="AE1140" s="84">
        <v>2211</v>
      </c>
      <c r="AF1140" s="84">
        <v>2245</v>
      </c>
      <c r="AG1140" s="84">
        <v>46483</v>
      </c>
      <c r="AH1140" s="84">
        <v>18225</v>
      </c>
      <c r="AI1140" s="84">
        <v>32400</v>
      </c>
      <c r="AJ1140" s="84" t="s">
        <v>15021</v>
      </c>
      <c r="AK1140" s="84" t="s">
        <v>16367</v>
      </c>
      <c r="AL1140" s="84"/>
      <c r="AM1140" s="84" t="s">
        <v>1436</v>
      </c>
      <c r="AN1140" s="86">
        <v>40450.573067129626</v>
      </c>
      <c r="AO1140" s="88" t="s">
        <v>18686</v>
      </c>
      <c r="AP1140" s="84" t="b">
        <v>0</v>
      </c>
      <c r="AQ1140" s="84" t="b">
        <v>0</v>
      </c>
      <c r="AR1140" s="84" t="b">
        <v>0</v>
      </c>
      <c r="AS1140" s="84" t="s">
        <v>1654</v>
      </c>
      <c r="AT1140" s="84">
        <v>54</v>
      </c>
      <c r="AU1140" s="88" t="s">
        <v>689</v>
      </c>
      <c r="AV1140" s="84" t="b">
        <v>0</v>
      </c>
      <c r="AW1140" s="84" t="s">
        <v>745</v>
      </c>
      <c r="AX1140" s="88" t="s">
        <v>22199</v>
      </c>
      <c r="AY1140" s="84" t="s">
        <v>66</v>
      </c>
      <c r="AZ1140" s="2"/>
      <c r="BA1140" s="3"/>
      <c r="BB1140" s="3"/>
      <c r="BC1140" s="3"/>
      <c r="BD1140" s="3"/>
    </row>
    <row r="1141" spans="1:56" x14ac:dyDescent="0.2">
      <c r="A1141" s="69" t="s">
        <v>2939</v>
      </c>
      <c r="B1141" s="70"/>
      <c r="C1141" s="70"/>
      <c r="D1141" s="71"/>
      <c r="E1141" s="108"/>
      <c r="F1141" s="113" t="s">
        <v>7411</v>
      </c>
      <c r="G1141" s="109"/>
      <c r="H1141" s="74"/>
      <c r="I1141" s="75"/>
      <c r="J1141" s="110"/>
      <c r="K1141" s="74" t="s">
        <v>24365</v>
      </c>
      <c r="L1141" s="111"/>
      <c r="M1141" s="79"/>
      <c r="N1141" s="79"/>
      <c r="O1141" s="80"/>
      <c r="P1141" s="81"/>
      <c r="Q1141" s="81"/>
      <c r="R1141" s="91"/>
      <c r="S1141" s="91"/>
      <c r="T1141" s="91"/>
      <c r="U1141" s="91"/>
      <c r="V1141" s="52"/>
      <c r="W1141" s="52"/>
      <c r="X1141" s="52"/>
      <c r="Y1141" s="52"/>
      <c r="Z1141" s="51"/>
      <c r="AA1141" s="76"/>
      <c r="AB1141" s="76"/>
      <c r="AC1141" s="77"/>
      <c r="AD1141" s="84" t="s">
        <v>13042</v>
      </c>
      <c r="AE1141" s="84">
        <v>630</v>
      </c>
      <c r="AF1141" s="84">
        <v>1106</v>
      </c>
      <c r="AG1141" s="84">
        <v>173451</v>
      </c>
      <c r="AH1141" s="84">
        <v>9922</v>
      </c>
      <c r="AI1141" s="84">
        <v>-36000</v>
      </c>
      <c r="AJ1141" s="84" t="s">
        <v>15022</v>
      </c>
      <c r="AK1141" s="84" t="s">
        <v>16368</v>
      </c>
      <c r="AL1141" s="88" t="s">
        <v>17279</v>
      </c>
      <c r="AM1141" s="84" t="s">
        <v>606</v>
      </c>
      <c r="AN1141" s="86">
        <v>40831.829363425924</v>
      </c>
      <c r="AO1141" s="88" t="s">
        <v>18687</v>
      </c>
      <c r="AP1141" s="84" t="b">
        <v>0</v>
      </c>
      <c r="AQ1141" s="84" t="b">
        <v>0</v>
      </c>
      <c r="AR1141" s="84" t="b">
        <v>1</v>
      </c>
      <c r="AS1141" s="84" t="s">
        <v>290</v>
      </c>
      <c r="AT1141" s="84">
        <v>54</v>
      </c>
      <c r="AU1141" s="88" t="s">
        <v>19955</v>
      </c>
      <c r="AV1141" s="84" t="b">
        <v>0</v>
      </c>
      <c r="AW1141" s="84" t="s">
        <v>745</v>
      </c>
      <c r="AX1141" s="88" t="s">
        <v>22200</v>
      </c>
      <c r="AY1141" s="84" t="s">
        <v>66</v>
      </c>
      <c r="AZ1141" s="2"/>
      <c r="BA1141" s="3"/>
      <c r="BB1141" s="3"/>
      <c r="BC1141" s="3"/>
      <c r="BD1141" s="3"/>
    </row>
    <row r="1142" spans="1:56" x14ac:dyDescent="0.2">
      <c r="A1142" s="69" t="s">
        <v>2940</v>
      </c>
      <c r="B1142" s="70"/>
      <c r="C1142" s="70"/>
      <c r="D1142" s="71"/>
      <c r="E1142" s="108"/>
      <c r="F1142" s="113" t="s">
        <v>7412</v>
      </c>
      <c r="G1142" s="109"/>
      <c r="H1142" s="74"/>
      <c r="I1142" s="75"/>
      <c r="J1142" s="110"/>
      <c r="K1142" s="74" t="s">
        <v>24366</v>
      </c>
      <c r="L1142" s="111"/>
      <c r="M1142" s="79"/>
      <c r="N1142" s="79"/>
      <c r="O1142" s="80"/>
      <c r="P1142" s="81"/>
      <c r="Q1142" s="81"/>
      <c r="R1142" s="91"/>
      <c r="S1142" s="91"/>
      <c r="T1142" s="91"/>
      <c r="U1142" s="91"/>
      <c r="V1142" s="52"/>
      <c r="W1142" s="52"/>
      <c r="X1142" s="52"/>
      <c r="Y1142" s="52"/>
      <c r="Z1142" s="51"/>
      <c r="AA1142" s="76"/>
      <c r="AB1142" s="76"/>
      <c r="AC1142" s="77"/>
      <c r="AD1142" s="84" t="s">
        <v>13043</v>
      </c>
      <c r="AE1142" s="84">
        <v>242</v>
      </c>
      <c r="AF1142" s="84">
        <v>110</v>
      </c>
      <c r="AG1142" s="84">
        <v>11168</v>
      </c>
      <c r="AH1142" s="84">
        <v>981</v>
      </c>
      <c r="AI1142" s="84">
        <v>-18000</v>
      </c>
      <c r="AJ1142" s="84" t="s">
        <v>15023</v>
      </c>
      <c r="AK1142" s="84" t="s">
        <v>494</v>
      </c>
      <c r="AL1142" s="84"/>
      <c r="AM1142" s="84" t="s">
        <v>603</v>
      </c>
      <c r="AN1142" s="86">
        <v>40817.244479166664</v>
      </c>
      <c r="AO1142" s="88" t="s">
        <v>18688</v>
      </c>
      <c r="AP1142" s="84" t="b">
        <v>1</v>
      </c>
      <c r="AQ1142" s="84" t="b">
        <v>0</v>
      </c>
      <c r="AR1142" s="84" t="b">
        <v>1</v>
      </c>
      <c r="AS1142" s="84" t="s">
        <v>290</v>
      </c>
      <c r="AT1142" s="84">
        <v>4</v>
      </c>
      <c r="AU1142" s="88" t="s">
        <v>674</v>
      </c>
      <c r="AV1142" s="84" t="b">
        <v>0</v>
      </c>
      <c r="AW1142" s="84" t="s">
        <v>745</v>
      </c>
      <c r="AX1142" s="88" t="s">
        <v>22201</v>
      </c>
      <c r="AY1142" s="84" t="s">
        <v>66</v>
      </c>
      <c r="AZ1142" s="2"/>
      <c r="BA1142" s="3"/>
      <c r="BB1142" s="3"/>
      <c r="BC1142" s="3"/>
      <c r="BD1142" s="3"/>
    </row>
    <row r="1143" spans="1:56" x14ac:dyDescent="0.2">
      <c r="A1143" s="69" t="s">
        <v>2941</v>
      </c>
      <c r="B1143" s="70"/>
      <c r="C1143" s="70"/>
      <c r="D1143" s="71"/>
      <c r="E1143" s="108"/>
      <c r="F1143" s="113" t="s">
        <v>7413</v>
      </c>
      <c r="G1143" s="109"/>
      <c r="H1143" s="74"/>
      <c r="I1143" s="75"/>
      <c r="J1143" s="110"/>
      <c r="K1143" s="74" t="s">
        <v>24367</v>
      </c>
      <c r="L1143" s="111"/>
      <c r="M1143" s="79"/>
      <c r="N1143" s="79"/>
      <c r="O1143" s="80"/>
      <c r="P1143" s="81"/>
      <c r="Q1143" s="81"/>
      <c r="R1143" s="91"/>
      <c r="S1143" s="91"/>
      <c r="T1143" s="91"/>
      <c r="U1143" s="91"/>
      <c r="V1143" s="52"/>
      <c r="W1143" s="52"/>
      <c r="X1143" s="52"/>
      <c r="Y1143" s="52"/>
      <c r="Z1143" s="51"/>
      <c r="AA1143" s="76"/>
      <c r="AB1143" s="76"/>
      <c r="AC1143" s="77"/>
      <c r="AD1143" s="84" t="s">
        <v>13044</v>
      </c>
      <c r="AE1143" s="84">
        <v>3285</v>
      </c>
      <c r="AF1143" s="84">
        <v>8125</v>
      </c>
      <c r="AG1143" s="84">
        <v>8092</v>
      </c>
      <c r="AH1143" s="84">
        <v>1708</v>
      </c>
      <c r="AI1143" s="84">
        <v>0</v>
      </c>
      <c r="AJ1143" s="84" t="s">
        <v>15024</v>
      </c>
      <c r="AK1143" s="84" t="s">
        <v>16369</v>
      </c>
      <c r="AL1143" s="88" t="s">
        <v>17280</v>
      </c>
      <c r="AM1143" s="84" t="s">
        <v>561</v>
      </c>
      <c r="AN1143" s="86">
        <v>39887.605717592596</v>
      </c>
      <c r="AO1143" s="88" t="s">
        <v>18689</v>
      </c>
      <c r="AP1143" s="84" t="b">
        <v>0</v>
      </c>
      <c r="AQ1143" s="84" t="b">
        <v>0</v>
      </c>
      <c r="AR1143" s="84" t="b">
        <v>0</v>
      </c>
      <c r="AS1143" s="84" t="s">
        <v>290</v>
      </c>
      <c r="AT1143" s="84">
        <v>271</v>
      </c>
      <c r="AU1143" s="88" t="s">
        <v>19956</v>
      </c>
      <c r="AV1143" s="84" t="b">
        <v>0</v>
      </c>
      <c r="AW1143" s="84" t="s">
        <v>745</v>
      </c>
      <c r="AX1143" s="88" t="s">
        <v>22202</v>
      </c>
      <c r="AY1143" s="84" t="s">
        <v>66</v>
      </c>
      <c r="AZ1143" s="2"/>
      <c r="BA1143" s="3"/>
      <c r="BB1143" s="3"/>
      <c r="BC1143" s="3"/>
      <c r="BD1143" s="3"/>
    </row>
    <row r="1144" spans="1:56" x14ac:dyDescent="0.2">
      <c r="A1144" s="69" t="s">
        <v>4018</v>
      </c>
      <c r="B1144" s="70"/>
      <c r="C1144" s="70"/>
      <c r="D1144" s="71"/>
      <c r="E1144" s="108"/>
      <c r="F1144" s="113" t="s">
        <v>20700</v>
      </c>
      <c r="G1144" s="109"/>
      <c r="H1144" s="74"/>
      <c r="I1144" s="75"/>
      <c r="J1144" s="110"/>
      <c r="K1144" s="74" t="s">
        <v>24368</v>
      </c>
      <c r="L1144" s="111"/>
      <c r="M1144" s="79"/>
      <c r="N1144" s="79"/>
      <c r="O1144" s="80"/>
      <c r="P1144" s="81"/>
      <c r="Q1144" s="81"/>
      <c r="R1144" s="91"/>
      <c r="S1144" s="91"/>
      <c r="T1144" s="91"/>
      <c r="U1144" s="91"/>
      <c r="V1144" s="52"/>
      <c r="W1144" s="52"/>
      <c r="X1144" s="52"/>
      <c r="Y1144" s="52"/>
      <c r="Z1144" s="51"/>
      <c r="AA1144" s="76"/>
      <c r="AB1144" s="76"/>
      <c r="AC1144" s="77"/>
      <c r="AD1144" s="84" t="s">
        <v>13045</v>
      </c>
      <c r="AE1144" s="84">
        <v>1796</v>
      </c>
      <c r="AF1144" s="84">
        <v>5549</v>
      </c>
      <c r="AG1144" s="84">
        <v>4629</v>
      </c>
      <c r="AH1144" s="84">
        <v>220</v>
      </c>
      <c r="AI1144" s="84"/>
      <c r="AJ1144" s="84" t="s">
        <v>15025</v>
      </c>
      <c r="AK1144" s="84" t="s">
        <v>561</v>
      </c>
      <c r="AL1144" s="88" t="s">
        <v>17281</v>
      </c>
      <c r="AM1144" s="84"/>
      <c r="AN1144" s="86">
        <v>40247.510081018518</v>
      </c>
      <c r="AO1144" s="88" t="s">
        <v>18690</v>
      </c>
      <c r="AP1144" s="84" t="b">
        <v>0</v>
      </c>
      <c r="AQ1144" s="84" t="b">
        <v>0</v>
      </c>
      <c r="AR1144" s="84" t="b">
        <v>0</v>
      </c>
      <c r="AS1144" s="84" t="s">
        <v>290</v>
      </c>
      <c r="AT1144" s="84">
        <v>97</v>
      </c>
      <c r="AU1144" s="88" t="s">
        <v>680</v>
      </c>
      <c r="AV1144" s="84" t="b">
        <v>0</v>
      </c>
      <c r="AW1144" s="84" t="s">
        <v>745</v>
      </c>
      <c r="AX1144" s="88" t="s">
        <v>22203</v>
      </c>
      <c r="AY1144" s="84" t="s">
        <v>65</v>
      </c>
      <c r="AZ1144" s="2"/>
      <c r="BA1144" s="3"/>
      <c r="BB1144" s="3"/>
      <c r="BC1144" s="3"/>
      <c r="BD1144" s="3"/>
    </row>
    <row r="1145" spans="1:56" x14ac:dyDescent="0.2">
      <c r="A1145" s="69" t="s">
        <v>2942</v>
      </c>
      <c r="B1145" s="70"/>
      <c r="C1145" s="70"/>
      <c r="D1145" s="71"/>
      <c r="E1145" s="108"/>
      <c r="F1145" s="113" t="s">
        <v>7414</v>
      </c>
      <c r="G1145" s="109"/>
      <c r="H1145" s="74"/>
      <c r="I1145" s="75"/>
      <c r="J1145" s="110"/>
      <c r="K1145" s="74" t="s">
        <v>24369</v>
      </c>
      <c r="L1145" s="111"/>
      <c r="M1145" s="79"/>
      <c r="N1145" s="79"/>
      <c r="O1145" s="80"/>
      <c r="P1145" s="81"/>
      <c r="Q1145" s="81"/>
      <c r="R1145" s="91"/>
      <c r="S1145" s="91"/>
      <c r="T1145" s="91"/>
      <c r="U1145" s="91"/>
      <c r="V1145" s="52"/>
      <c r="W1145" s="52"/>
      <c r="X1145" s="52"/>
      <c r="Y1145" s="52"/>
      <c r="Z1145" s="51"/>
      <c r="AA1145" s="76"/>
      <c r="AB1145" s="76"/>
      <c r="AC1145" s="77"/>
      <c r="AD1145" s="84" t="s">
        <v>13046</v>
      </c>
      <c r="AE1145" s="84">
        <v>179</v>
      </c>
      <c r="AF1145" s="84">
        <v>313</v>
      </c>
      <c r="AG1145" s="84">
        <v>21627</v>
      </c>
      <c r="AH1145" s="84">
        <v>10252</v>
      </c>
      <c r="AI1145" s="84">
        <v>0</v>
      </c>
      <c r="AJ1145" s="84"/>
      <c r="AK1145" s="84"/>
      <c r="AL1145" s="84"/>
      <c r="AM1145" s="84" t="s">
        <v>561</v>
      </c>
      <c r="AN1145" s="86">
        <v>40591.603738425925</v>
      </c>
      <c r="AO1145" s="88" t="s">
        <v>18691</v>
      </c>
      <c r="AP1145" s="84" t="b">
        <v>1</v>
      </c>
      <c r="AQ1145" s="84" t="b">
        <v>0</v>
      </c>
      <c r="AR1145" s="84" t="b">
        <v>0</v>
      </c>
      <c r="AS1145" s="84" t="s">
        <v>672</v>
      </c>
      <c r="AT1145" s="84">
        <v>7</v>
      </c>
      <c r="AU1145" s="88" t="s">
        <v>674</v>
      </c>
      <c r="AV1145" s="84" t="b">
        <v>0</v>
      </c>
      <c r="AW1145" s="84" t="s">
        <v>745</v>
      </c>
      <c r="AX1145" s="88" t="s">
        <v>22204</v>
      </c>
      <c r="AY1145" s="84" t="s">
        <v>66</v>
      </c>
      <c r="AZ1145" s="2"/>
      <c r="BA1145" s="3"/>
      <c r="BB1145" s="3"/>
      <c r="BC1145" s="3"/>
      <c r="BD1145" s="3"/>
    </row>
    <row r="1146" spans="1:56" x14ac:dyDescent="0.2">
      <c r="A1146" s="69" t="s">
        <v>4019</v>
      </c>
      <c r="B1146" s="70"/>
      <c r="C1146" s="70"/>
      <c r="D1146" s="71"/>
      <c r="E1146" s="108"/>
      <c r="F1146" s="113" t="s">
        <v>20701</v>
      </c>
      <c r="G1146" s="109"/>
      <c r="H1146" s="74"/>
      <c r="I1146" s="75"/>
      <c r="J1146" s="110"/>
      <c r="K1146" s="74" t="s">
        <v>24370</v>
      </c>
      <c r="L1146" s="111"/>
      <c r="M1146" s="79"/>
      <c r="N1146" s="79"/>
      <c r="O1146" s="80"/>
      <c r="P1146" s="81"/>
      <c r="Q1146" s="81"/>
      <c r="R1146" s="91"/>
      <c r="S1146" s="91"/>
      <c r="T1146" s="91"/>
      <c r="U1146" s="91"/>
      <c r="V1146" s="52"/>
      <c r="W1146" s="52"/>
      <c r="X1146" s="52"/>
      <c r="Y1146" s="52"/>
      <c r="Z1146" s="51"/>
      <c r="AA1146" s="76"/>
      <c r="AB1146" s="76"/>
      <c r="AC1146" s="77"/>
      <c r="AD1146" s="84" t="s">
        <v>13047</v>
      </c>
      <c r="AE1146" s="84">
        <v>2035</v>
      </c>
      <c r="AF1146" s="84">
        <v>7633</v>
      </c>
      <c r="AG1146" s="84">
        <v>6569</v>
      </c>
      <c r="AH1146" s="84">
        <v>2967</v>
      </c>
      <c r="AI1146" s="84">
        <v>0</v>
      </c>
      <c r="AJ1146" s="84" t="s">
        <v>15026</v>
      </c>
      <c r="AK1146" s="84" t="s">
        <v>561</v>
      </c>
      <c r="AL1146" s="84"/>
      <c r="AM1146" s="84" t="s">
        <v>561</v>
      </c>
      <c r="AN1146" s="86">
        <v>39867.358993055554</v>
      </c>
      <c r="AO1146" s="88" t="s">
        <v>18692</v>
      </c>
      <c r="AP1146" s="84" t="b">
        <v>1</v>
      </c>
      <c r="AQ1146" s="84" t="b">
        <v>0</v>
      </c>
      <c r="AR1146" s="84" t="b">
        <v>0</v>
      </c>
      <c r="AS1146" s="84" t="s">
        <v>290</v>
      </c>
      <c r="AT1146" s="84">
        <v>77</v>
      </c>
      <c r="AU1146" s="88" t="s">
        <v>674</v>
      </c>
      <c r="AV1146" s="84" t="b">
        <v>0</v>
      </c>
      <c r="AW1146" s="84" t="s">
        <v>745</v>
      </c>
      <c r="AX1146" s="88" t="s">
        <v>22205</v>
      </c>
      <c r="AY1146" s="84" t="s">
        <v>65</v>
      </c>
      <c r="AZ1146" s="2"/>
      <c r="BA1146" s="3"/>
      <c r="BB1146" s="3"/>
      <c r="BC1146" s="3"/>
      <c r="BD1146" s="3"/>
    </row>
    <row r="1147" spans="1:56" x14ac:dyDescent="0.2">
      <c r="A1147" s="69" t="s">
        <v>4020</v>
      </c>
      <c r="B1147" s="70"/>
      <c r="C1147" s="70"/>
      <c r="D1147" s="71"/>
      <c r="E1147" s="108"/>
      <c r="F1147" s="113" t="s">
        <v>20702</v>
      </c>
      <c r="G1147" s="109"/>
      <c r="H1147" s="74"/>
      <c r="I1147" s="75"/>
      <c r="J1147" s="110"/>
      <c r="K1147" s="74" t="s">
        <v>24371</v>
      </c>
      <c r="L1147" s="111"/>
      <c r="M1147" s="79"/>
      <c r="N1147" s="79"/>
      <c r="O1147" s="80"/>
      <c r="P1147" s="81"/>
      <c r="Q1147" s="81"/>
      <c r="R1147" s="91"/>
      <c r="S1147" s="91"/>
      <c r="T1147" s="91"/>
      <c r="U1147" s="91"/>
      <c r="V1147" s="52"/>
      <c r="W1147" s="52"/>
      <c r="X1147" s="52"/>
      <c r="Y1147" s="52"/>
      <c r="Z1147" s="51"/>
      <c r="AA1147" s="76"/>
      <c r="AB1147" s="76"/>
      <c r="AC1147" s="77"/>
      <c r="AD1147" s="84" t="s">
        <v>13048</v>
      </c>
      <c r="AE1147" s="84">
        <v>4931</v>
      </c>
      <c r="AF1147" s="84">
        <v>8938</v>
      </c>
      <c r="AG1147" s="84">
        <v>14307</v>
      </c>
      <c r="AH1147" s="84">
        <v>21550</v>
      </c>
      <c r="AI1147" s="84"/>
      <c r="AJ1147" s="84" t="s">
        <v>15027</v>
      </c>
      <c r="AK1147" s="84" t="s">
        <v>1412</v>
      </c>
      <c r="AL1147" s="88" t="s">
        <v>17282</v>
      </c>
      <c r="AM1147" s="84"/>
      <c r="AN1147" s="86">
        <v>40496.919050925928</v>
      </c>
      <c r="AO1147" s="88" t="s">
        <v>18693</v>
      </c>
      <c r="AP1147" s="84" t="b">
        <v>0</v>
      </c>
      <c r="AQ1147" s="84" t="b">
        <v>0</v>
      </c>
      <c r="AR1147" s="84" t="b">
        <v>1</v>
      </c>
      <c r="AS1147" s="84" t="s">
        <v>290</v>
      </c>
      <c r="AT1147" s="84">
        <v>147</v>
      </c>
      <c r="AU1147" s="88" t="s">
        <v>19957</v>
      </c>
      <c r="AV1147" s="84" t="b">
        <v>0</v>
      </c>
      <c r="AW1147" s="84" t="s">
        <v>745</v>
      </c>
      <c r="AX1147" s="88" t="s">
        <v>22206</v>
      </c>
      <c r="AY1147" s="84" t="s">
        <v>65</v>
      </c>
      <c r="AZ1147" s="2"/>
      <c r="BA1147" s="3"/>
      <c r="BB1147" s="3"/>
      <c r="BC1147" s="3"/>
      <c r="BD1147" s="3"/>
    </row>
    <row r="1148" spans="1:56" x14ac:dyDescent="0.2">
      <c r="A1148" s="69" t="s">
        <v>4021</v>
      </c>
      <c r="B1148" s="70"/>
      <c r="C1148" s="70"/>
      <c r="D1148" s="71"/>
      <c r="E1148" s="108"/>
      <c r="F1148" s="113" t="s">
        <v>20703</v>
      </c>
      <c r="G1148" s="109"/>
      <c r="H1148" s="74"/>
      <c r="I1148" s="75"/>
      <c r="J1148" s="110"/>
      <c r="K1148" s="74" t="s">
        <v>24372</v>
      </c>
      <c r="L1148" s="111"/>
      <c r="M1148" s="79"/>
      <c r="N1148" s="79"/>
      <c r="O1148" s="80"/>
      <c r="P1148" s="81"/>
      <c r="Q1148" s="81"/>
      <c r="R1148" s="91"/>
      <c r="S1148" s="91"/>
      <c r="T1148" s="91"/>
      <c r="U1148" s="91"/>
      <c r="V1148" s="52"/>
      <c r="W1148" s="52"/>
      <c r="X1148" s="52"/>
      <c r="Y1148" s="52"/>
      <c r="Z1148" s="51"/>
      <c r="AA1148" s="76"/>
      <c r="AB1148" s="76"/>
      <c r="AC1148" s="77"/>
      <c r="AD1148" s="84" t="s">
        <v>13049</v>
      </c>
      <c r="AE1148" s="84">
        <v>11</v>
      </c>
      <c r="AF1148" s="84">
        <v>479354</v>
      </c>
      <c r="AG1148" s="84">
        <v>671</v>
      </c>
      <c r="AH1148" s="84">
        <v>26</v>
      </c>
      <c r="AI1148" s="84">
        <v>-28800</v>
      </c>
      <c r="AJ1148" s="84" t="s">
        <v>15028</v>
      </c>
      <c r="AK1148" s="84"/>
      <c r="AL1148" s="84"/>
      <c r="AM1148" s="84" t="s">
        <v>602</v>
      </c>
      <c r="AN1148" s="86">
        <v>42549.626354166663</v>
      </c>
      <c r="AO1148" s="88" t="s">
        <v>18694</v>
      </c>
      <c r="AP1148" s="84" t="b">
        <v>1</v>
      </c>
      <c r="AQ1148" s="84" t="b">
        <v>0</v>
      </c>
      <c r="AR1148" s="84" t="b">
        <v>0</v>
      </c>
      <c r="AS1148" s="84" t="s">
        <v>672</v>
      </c>
      <c r="AT1148" s="84">
        <v>3397</v>
      </c>
      <c r="AU1148" s="84"/>
      <c r="AV1148" s="84" t="b">
        <v>1</v>
      </c>
      <c r="AW1148" s="84" t="s">
        <v>745</v>
      </c>
      <c r="AX1148" s="88" t="s">
        <v>22207</v>
      </c>
      <c r="AY1148" s="84" t="s">
        <v>65</v>
      </c>
      <c r="AZ1148" s="2"/>
      <c r="BA1148" s="3"/>
      <c r="BB1148" s="3"/>
      <c r="BC1148" s="3"/>
      <c r="BD1148" s="3"/>
    </row>
    <row r="1149" spans="1:56" x14ac:dyDescent="0.2">
      <c r="A1149" s="69" t="s">
        <v>2943</v>
      </c>
      <c r="B1149" s="70"/>
      <c r="C1149" s="70"/>
      <c r="D1149" s="71"/>
      <c r="E1149" s="108"/>
      <c r="F1149" s="113" t="s">
        <v>7415</v>
      </c>
      <c r="G1149" s="109"/>
      <c r="H1149" s="74"/>
      <c r="I1149" s="75"/>
      <c r="J1149" s="110"/>
      <c r="K1149" s="74" t="s">
        <v>24373</v>
      </c>
      <c r="L1149" s="111"/>
      <c r="M1149" s="79"/>
      <c r="N1149" s="79"/>
      <c r="O1149" s="80"/>
      <c r="P1149" s="81"/>
      <c r="Q1149" s="81"/>
      <c r="R1149" s="91"/>
      <c r="S1149" s="91"/>
      <c r="T1149" s="91"/>
      <c r="U1149" s="91"/>
      <c r="V1149" s="52"/>
      <c r="W1149" s="52"/>
      <c r="X1149" s="52"/>
      <c r="Y1149" s="52"/>
      <c r="Z1149" s="51"/>
      <c r="AA1149" s="76"/>
      <c r="AB1149" s="76"/>
      <c r="AC1149" s="77"/>
      <c r="AD1149" s="84" t="s">
        <v>13050</v>
      </c>
      <c r="AE1149" s="84">
        <v>718</v>
      </c>
      <c r="AF1149" s="84">
        <v>233</v>
      </c>
      <c r="AG1149" s="84">
        <v>10329</v>
      </c>
      <c r="AH1149" s="84">
        <v>6653</v>
      </c>
      <c r="AI1149" s="84">
        <v>-28800</v>
      </c>
      <c r="AJ1149" s="84" t="s">
        <v>15029</v>
      </c>
      <c r="AK1149" s="84" t="s">
        <v>505</v>
      </c>
      <c r="AL1149" s="84"/>
      <c r="AM1149" s="84" t="s">
        <v>602</v>
      </c>
      <c r="AN1149" s="86">
        <v>42685.866412037038</v>
      </c>
      <c r="AO1149" s="88" t="s">
        <v>18695</v>
      </c>
      <c r="AP1149" s="84" t="b">
        <v>1</v>
      </c>
      <c r="AQ1149" s="84" t="b">
        <v>0</v>
      </c>
      <c r="AR1149" s="84" t="b">
        <v>0</v>
      </c>
      <c r="AS1149" s="84" t="s">
        <v>290</v>
      </c>
      <c r="AT1149" s="84">
        <v>0</v>
      </c>
      <c r="AU1149" s="84"/>
      <c r="AV1149" s="84" t="b">
        <v>0</v>
      </c>
      <c r="AW1149" s="84" t="s">
        <v>745</v>
      </c>
      <c r="AX1149" s="88" t="s">
        <v>22208</v>
      </c>
      <c r="AY1149" s="84" t="s">
        <v>66</v>
      </c>
      <c r="AZ1149" s="2"/>
      <c r="BA1149" s="3"/>
      <c r="BB1149" s="3"/>
      <c r="BC1149" s="3"/>
      <c r="BD1149" s="3"/>
    </row>
    <row r="1150" spans="1:56" x14ac:dyDescent="0.2">
      <c r="A1150" s="69" t="s">
        <v>4022</v>
      </c>
      <c r="B1150" s="70"/>
      <c r="C1150" s="70"/>
      <c r="D1150" s="71"/>
      <c r="E1150" s="108"/>
      <c r="F1150" s="113" t="s">
        <v>20704</v>
      </c>
      <c r="G1150" s="109"/>
      <c r="H1150" s="74"/>
      <c r="I1150" s="75"/>
      <c r="J1150" s="110"/>
      <c r="K1150" s="74" t="s">
        <v>24374</v>
      </c>
      <c r="L1150" s="111"/>
      <c r="M1150" s="79"/>
      <c r="N1150" s="79"/>
      <c r="O1150" s="80"/>
      <c r="P1150" s="81"/>
      <c r="Q1150" s="81"/>
      <c r="R1150" s="91"/>
      <c r="S1150" s="91"/>
      <c r="T1150" s="91"/>
      <c r="U1150" s="91"/>
      <c r="V1150" s="52"/>
      <c r="W1150" s="52"/>
      <c r="X1150" s="52"/>
      <c r="Y1150" s="52"/>
      <c r="Z1150" s="51"/>
      <c r="AA1150" s="76"/>
      <c r="AB1150" s="76"/>
      <c r="AC1150" s="77"/>
      <c r="AD1150" s="84" t="s">
        <v>13051</v>
      </c>
      <c r="AE1150" s="84">
        <v>3561</v>
      </c>
      <c r="AF1150" s="84">
        <v>4697</v>
      </c>
      <c r="AG1150" s="84">
        <v>10481</v>
      </c>
      <c r="AH1150" s="84">
        <v>9390</v>
      </c>
      <c r="AI1150" s="84">
        <v>-18000</v>
      </c>
      <c r="AJ1150" s="84" t="s">
        <v>15030</v>
      </c>
      <c r="AK1150" s="84" t="s">
        <v>16370</v>
      </c>
      <c r="AL1150" s="84"/>
      <c r="AM1150" s="84" t="s">
        <v>603</v>
      </c>
      <c r="AN1150" s="86">
        <v>39717.402789351851</v>
      </c>
      <c r="AO1150" s="88" t="s">
        <v>18696</v>
      </c>
      <c r="AP1150" s="84" t="b">
        <v>0</v>
      </c>
      <c r="AQ1150" s="84" t="b">
        <v>0</v>
      </c>
      <c r="AR1150" s="84" t="b">
        <v>0</v>
      </c>
      <c r="AS1150" s="84" t="s">
        <v>290</v>
      </c>
      <c r="AT1150" s="84">
        <v>97</v>
      </c>
      <c r="AU1150" s="88" t="s">
        <v>678</v>
      </c>
      <c r="AV1150" s="84" t="b">
        <v>0</v>
      </c>
      <c r="AW1150" s="84" t="s">
        <v>745</v>
      </c>
      <c r="AX1150" s="88" t="s">
        <v>22209</v>
      </c>
      <c r="AY1150" s="84" t="s">
        <v>65</v>
      </c>
      <c r="AZ1150" s="2"/>
      <c r="BA1150" s="3"/>
      <c r="BB1150" s="3"/>
      <c r="BC1150" s="3"/>
      <c r="BD1150" s="3"/>
    </row>
    <row r="1151" spans="1:56" x14ac:dyDescent="0.2">
      <c r="A1151" s="69" t="s">
        <v>4023</v>
      </c>
      <c r="B1151" s="70"/>
      <c r="C1151" s="70"/>
      <c r="D1151" s="71"/>
      <c r="E1151" s="108"/>
      <c r="F1151" s="113" t="s">
        <v>20705</v>
      </c>
      <c r="G1151" s="109"/>
      <c r="H1151" s="74"/>
      <c r="I1151" s="75"/>
      <c r="J1151" s="110"/>
      <c r="K1151" s="74" t="s">
        <v>24375</v>
      </c>
      <c r="L1151" s="111"/>
      <c r="M1151" s="79"/>
      <c r="N1151" s="79"/>
      <c r="O1151" s="80"/>
      <c r="P1151" s="81"/>
      <c r="Q1151" s="81"/>
      <c r="R1151" s="91"/>
      <c r="S1151" s="91"/>
      <c r="T1151" s="91"/>
      <c r="U1151" s="91"/>
      <c r="V1151" s="52"/>
      <c r="W1151" s="52"/>
      <c r="X1151" s="52"/>
      <c r="Y1151" s="52"/>
      <c r="Z1151" s="51"/>
      <c r="AA1151" s="76"/>
      <c r="AB1151" s="76"/>
      <c r="AC1151" s="77"/>
      <c r="AD1151" s="84" t="s">
        <v>1085</v>
      </c>
      <c r="AE1151" s="84">
        <v>3002</v>
      </c>
      <c r="AF1151" s="84">
        <v>3026</v>
      </c>
      <c r="AG1151" s="84">
        <v>3903</v>
      </c>
      <c r="AH1151" s="84">
        <v>7484</v>
      </c>
      <c r="AI1151" s="84"/>
      <c r="AJ1151" s="84" t="s">
        <v>15031</v>
      </c>
      <c r="AK1151" s="84" t="s">
        <v>2100</v>
      </c>
      <c r="AL1151" s="84"/>
      <c r="AM1151" s="84"/>
      <c r="AN1151" s="86">
        <v>41276.95752314815</v>
      </c>
      <c r="AO1151" s="88" t="s">
        <v>18697</v>
      </c>
      <c r="AP1151" s="84" t="b">
        <v>1</v>
      </c>
      <c r="AQ1151" s="84" t="b">
        <v>0</v>
      </c>
      <c r="AR1151" s="84" t="b">
        <v>1</v>
      </c>
      <c r="AS1151" s="84" t="s">
        <v>290</v>
      </c>
      <c r="AT1151" s="84">
        <v>18</v>
      </c>
      <c r="AU1151" s="88" t="s">
        <v>674</v>
      </c>
      <c r="AV1151" s="84" t="b">
        <v>0</v>
      </c>
      <c r="AW1151" s="84" t="s">
        <v>745</v>
      </c>
      <c r="AX1151" s="88" t="s">
        <v>22210</v>
      </c>
      <c r="AY1151" s="84" t="s">
        <v>65</v>
      </c>
      <c r="AZ1151" s="2"/>
      <c r="BA1151" s="3"/>
      <c r="BB1151" s="3"/>
      <c r="BC1151" s="3"/>
      <c r="BD1151" s="3"/>
    </row>
    <row r="1152" spans="1:56" x14ac:dyDescent="0.2">
      <c r="A1152" s="69" t="s">
        <v>4024</v>
      </c>
      <c r="B1152" s="70"/>
      <c r="C1152" s="70"/>
      <c r="D1152" s="71"/>
      <c r="E1152" s="108"/>
      <c r="F1152" s="113" t="s">
        <v>20706</v>
      </c>
      <c r="G1152" s="109"/>
      <c r="H1152" s="74"/>
      <c r="I1152" s="75"/>
      <c r="J1152" s="110"/>
      <c r="K1152" s="74" t="s">
        <v>24376</v>
      </c>
      <c r="L1152" s="111"/>
      <c r="M1152" s="79"/>
      <c r="N1152" s="79"/>
      <c r="O1152" s="80"/>
      <c r="P1152" s="81"/>
      <c r="Q1152" s="81"/>
      <c r="R1152" s="91"/>
      <c r="S1152" s="91"/>
      <c r="T1152" s="91"/>
      <c r="U1152" s="91"/>
      <c r="V1152" s="52"/>
      <c r="W1152" s="52"/>
      <c r="X1152" s="52"/>
      <c r="Y1152" s="52"/>
      <c r="Z1152" s="51"/>
      <c r="AA1152" s="76"/>
      <c r="AB1152" s="76"/>
      <c r="AC1152" s="77"/>
      <c r="AD1152" s="84" t="s">
        <v>13052</v>
      </c>
      <c r="AE1152" s="84">
        <v>756</v>
      </c>
      <c r="AF1152" s="84">
        <v>1411</v>
      </c>
      <c r="AG1152" s="84">
        <v>10354</v>
      </c>
      <c r="AH1152" s="84">
        <v>23945</v>
      </c>
      <c r="AI1152" s="84">
        <v>-28800</v>
      </c>
      <c r="AJ1152" s="84" t="s">
        <v>15032</v>
      </c>
      <c r="AK1152" s="84" t="s">
        <v>1033</v>
      </c>
      <c r="AL1152" s="84"/>
      <c r="AM1152" s="84" t="s">
        <v>602</v>
      </c>
      <c r="AN1152" s="86">
        <v>42752.822777777779</v>
      </c>
      <c r="AO1152" s="88" t="s">
        <v>18698</v>
      </c>
      <c r="AP1152" s="84" t="b">
        <v>1</v>
      </c>
      <c r="AQ1152" s="84" t="b">
        <v>0</v>
      </c>
      <c r="AR1152" s="84" t="b">
        <v>1</v>
      </c>
      <c r="AS1152" s="84" t="s">
        <v>290</v>
      </c>
      <c r="AT1152" s="84">
        <v>54</v>
      </c>
      <c r="AU1152" s="84"/>
      <c r="AV1152" s="84" t="b">
        <v>0</v>
      </c>
      <c r="AW1152" s="84" t="s">
        <v>745</v>
      </c>
      <c r="AX1152" s="88" t="s">
        <v>22211</v>
      </c>
      <c r="AY1152" s="84" t="s">
        <v>65</v>
      </c>
      <c r="AZ1152" s="2"/>
      <c r="BA1152" s="3"/>
      <c r="BB1152" s="3"/>
      <c r="BC1152" s="3"/>
      <c r="BD1152" s="3"/>
    </row>
    <row r="1153" spans="1:56" x14ac:dyDescent="0.2">
      <c r="A1153" s="69" t="s">
        <v>248</v>
      </c>
      <c r="B1153" s="70"/>
      <c r="C1153" s="70"/>
      <c r="D1153" s="71"/>
      <c r="E1153" s="108"/>
      <c r="F1153" s="113" t="s">
        <v>737</v>
      </c>
      <c r="G1153" s="109"/>
      <c r="H1153" s="74"/>
      <c r="I1153" s="75"/>
      <c r="J1153" s="110"/>
      <c r="K1153" s="74" t="s">
        <v>803</v>
      </c>
      <c r="L1153" s="111"/>
      <c r="M1153" s="79"/>
      <c r="N1153" s="79"/>
      <c r="O1153" s="80"/>
      <c r="P1153" s="81"/>
      <c r="Q1153" s="81"/>
      <c r="R1153" s="91"/>
      <c r="S1153" s="91"/>
      <c r="T1153" s="91"/>
      <c r="U1153" s="91"/>
      <c r="V1153" s="52"/>
      <c r="W1153" s="52"/>
      <c r="X1153" s="52"/>
      <c r="Y1153" s="52"/>
      <c r="Z1153" s="51"/>
      <c r="AA1153" s="76"/>
      <c r="AB1153" s="76"/>
      <c r="AC1153" s="77"/>
      <c r="AD1153" s="84" t="s">
        <v>383</v>
      </c>
      <c r="AE1153" s="84">
        <v>1731</v>
      </c>
      <c r="AF1153" s="84">
        <v>232621</v>
      </c>
      <c r="AG1153" s="84">
        <v>24542</v>
      </c>
      <c r="AH1153" s="84">
        <v>9434</v>
      </c>
      <c r="AI1153" s="84">
        <v>-18000</v>
      </c>
      <c r="AJ1153" s="84" t="s">
        <v>430</v>
      </c>
      <c r="AK1153" s="84" t="s">
        <v>318</v>
      </c>
      <c r="AL1153" s="88" t="s">
        <v>591</v>
      </c>
      <c r="AM1153" s="84" t="s">
        <v>603</v>
      </c>
      <c r="AN1153" s="86">
        <v>42722.875462962962</v>
      </c>
      <c r="AO1153" s="88" t="s">
        <v>659</v>
      </c>
      <c r="AP1153" s="84" t="b">
        <v>0</v>
      </c>
      <c r="AQ1153" s="84" t="b">
        <v>0</v>
      </c>
      <c r="AR1153" s="84" t="b">
        <v>0</v>
      </c>
      <c r="AS1153" s="84" t="s">
        <v>290</v>
      </c>
      <c r="AT1153" s="84">
        <v>2493</v>
      </c>
      <c r="AU1153" s="88" t="s">
        <v>674</v>
      </c>
      <c r="AV1153" s="84" t="b">
        <v>1</v>
      </c>
      <c r="AW1153" s="84" t="s">
        <v>745</v>
      </c>
      <c r="AX1153" s="88" t="s">
        <v>772</v>
      </c>
      <c r="AY1153" s="84" t="s">
        <v>65</v>
      </c>
      <c r="AZ1153" s="2"/>
      <c r="BA1153" s="3"/>
      <c r="BB1153" s="3"/>
      <c r="BC1153" s="3"/>
      <c r="BD1153" s="3"/>
    </row>
    <row r="1154" spans="1:56" x14ac:dyDescent="0.2">
      <c r="A1154" s="69" t="s">
        <v>2945</v>
      </c>
      <c r="B1154" s="70"/>
      <c r="C1154" s="70"/>
      <c r="D1154" s="71"/>
      <c r="E1154" s="108"/>
      <c r="F1154" s="113" t="s">
        <v>7416</v>
      </c>
      <c r="G1154" s="109"/>
      <c r="H1154" s="74"/>
      <c r="I1154" s="75"/>
      <c r="J1154" s="110"/>
      <c r="K1154" s="74" t="s">
        <v>24377</v>
      </c>
      <c r="L1154" s="111"/>
      <c r="M1154" s="79"/>
      <c r="N1154" s="79"/>
      <c r="O1154" s="80"/>
      <c r="P1154" s="81"/>
      <c r="Q1154" s="81"/>
      <c r="R1154" s="91"/>
      <c r="S1154" s="91"/>
      <c r="T1154" s="91"/>
      <c r="U1154" s="91"/>
      <c r="V1154" s="52"/>
      <c r="W1154" s="52"/>
      <c r="X1154" s="52"/>
      <c r="Y1154" s="52"/>
      <c r="Z1154" s="51"/>
      <c r="AA1154" s="76"/>
      <c r="AB1154" s="76"/>
      <c r="AC1154" s="77"/>
      <c r="AD1154" s="84" t="s">
        <v>13053</v>
      </c>
      <c r="AE1154" s="84">
        <v>718</v>
      </c>
      <c r="AF1154" s="84">
        <v>316</v>
      </c>
      <c r="AG1154" s="84">
        <v>12253</v>
      </c>
      <c r="AH1154" s="84">
        <v>8834</v>
      </c>
      <c r="AI1154" s="84"/>
      <c r="AJ1154" s="84" t="s">
        <v>15033</v>
      </c>
      <c r="AK1154" s="84"/>
      <c r="AL1154" s="84"/>
      <c r="AM1154" s="84"/>
      <c r="AN1154" s="86">
        <v>40856.63652777778</v>
      </c>
      <c r="AO1154" s="88" t="s">
        <v>18699</v>
      </c>
      <c r="AP1154" s="84" t="b">
        <v>1</v>
      </c>
      <c r="AQ1154" s="84" t="b">
        <v>0</v>
      </c>
      <c r="AR1154" s="84" t="b">
        <v>0</v>
      </c>
      <c r="AS1154" s="84" t="s">
        <v>291</v>
      </c>
      <c r="AT1154" s="84">
        <v>0</v>
      </c>
      <c r="AU1154" s="88" t="s">
        <v>674</v>
      </c>
      <c r="AV1154" s="84" t="b">
        <v>0</v>
      </c>
      <c r="AW1154" s="84" t="s">
        <v>745</v>
      </c>
      <c r="AX1154" s="88" t="s">
        <v>22212</v>
      </c>
      <c r="AY1154" s="84" t="s">
        <v>66</v>
      </c>
      <c r="AZ1154" s="2"/>
      <c r="BA1154" s="3"/>
      <c r="BB1154" s="3"/>
      <c r="BC1154" s="3"/>
      <c r="BD1154" s="3"/>
    </row>
    <row r="1155" spans="1:56" x14ac:dyDescent="0.2">
      <c r="A1155" s="69" t="s">
        <v>2946</v>
      </c>
      <c r="B1155" s="70"/>
      <c r="C1155" s="70"/>
      <c r="D1155" s="71"/>
      <c r="E1155" s="108"/>
      <c r="F1155" s="113" t="s">
        <v>7417</v>
      </c>
      <c r="G1155" s="109"/>
      <c r="H1155" s="74"/>
      <c r="I1155" s="75"/>
      <c r="J1155" s="110"/>
      <c r="K1155" s="74" t="s">
        <v>24378</v>
      </c>
      <c r="L1155" s="111"/>
      <c r="M1155" s="79"/>
      <c r="N1155" s="79"/>
      <c r="O1155" s="80"/>
      <c r="P1155" s="81"/>
      <c r="Q1155" s="81"/>
      <c r="R1155" s="91"/>
      <c r="S1155" s="91"/>
      <c r="T1155" s="91"/>
      <c r="U1155" s="91"/>
      <c r="V1155" s="52"/>
      <c r="W1155" s="52"/>
      <c r="X1155" s="52"/>
      <c r="Y1155" s="52"/>
      <c r="Z1155" s="51"/>
      <c r="AA1155" s="76"/>
      <c r="AB1155" s="76"/>
      <c r="AC1155" s="77"/>
      <c r="AD1155" s="84" t="s">
        <v>1074</v>
      </c>
      <c r="AE1155" s="84">
        <v>648</v>
      </c>
      <c r="AF1155" s="84">
        <v>430</v>
      </c>
      <c r="AG1155" s="84">
        <v>12895</v>
      </c>
      <c r="AH1155" s="84">
        <v>11878</v>
      </c>
      <c r="AI1155" s="84">
        <v>-28800</v>
      </c>
      <c r="AJ1155" s="84" t="s">
        <v>15034</v>
      </c>
      <c r="AK1155" s="84" t="s">
        <v>16371</v>
      </c>
      <c r="AL1155" s="84"/>
      <c r="AM1155" s="84" t="s">
        <v>602</v>
      </c>
      <c r="AN1155" s="86">
        <v>41354.044942129629</v>
      </c>
      <c r="AO1155" s="88" t="s">
        <v>18700</v>
      </c>
      <c r="AP1155" s="84" t="b">
        <v>0</v>
      </c>
      <c r="AQ1155" s="84" t="b">
        <v>0</v>
      </c>
      <c r="AR1155" s="84" t="b">
        <v>1</v>
      </c>
      <c r="AS1155" s="84" t="s">
        <v>290</v>
      </c>
      <c r="AT1155" s="84">
        <v>4</v>
      </c>
      <c r="AU1155" s="88" t="s">
        <v>678</v>
      </c>
      <c r="AV1155" s="84" t="b">
        <v>0</v>
      </c>
      <c r="AW1155" s="84" t="s">
        <v>745</v>
      </c>
      <c r="AX1155" s="88" t="s">
        <v>22213</v>
      </c>
      <c r="AY1155" s="84" t="s">
        <v>66</v>
      </c>
      <c r="AZ1155" s="2"/>
      <c r="BA1155" s="3"/>
      <c r="BB1155" s="3"/>
      <c r="BC1155" s="3"/>
      <c r="BD1155" s="3"/>
    </row>
    <row r="1156" spans="1:56" x14ac:dyDescent="0.2">
      <c r="A1156" s="69" t="s">
        <v>3632</v>
      </c>
      <c r="B1156" s="70"/>
      <c r="C1156" s="70"/>
      <c r="D1156" s="71"/>
      <c r="E1156" s="108"/>
      <c r="F1156" s="113" t="s">
        <v>20707</v>
      </c>
      <c r="G1156" s="109"/>
      <c r="H1156" s="74"/>
      <c r="I1156" s="75"/>
      <c r="J1156" s="110"/>
      <c r="K1156" s="74" t="s">
        <v>24379</v>
      </c>
      <c r="L1156" s="111"/>
      <c r="M1156" s="79"/>
      <c r="N1156" s="79"/>
      <c r="O1156" s="80"/>
      <c r="P1156" s="81"/>
      <c r="Q1156" s="81"/>
      <c r="R1156" s="91"/>
      <c r="S1156" s="91"/>
      <c r="T1156" s="91"/>
      <c r="U1156" s="91"/>
      <c r="V1156" s="52"/>
      <c r="W1156" s="52"/>
      <c r="X1156" s="52"/>
      <c r="Y1156" s="52"/>
      <c r="Z1156" s="51"/>
      <c r="AA1156" s="76"/>
      <c r="AB1156" s="76"/>
      <c r="AC1156" s="77"/>
      <c r="AD1156" s="84" t="s">
        <v>13054</v>
      </c>
      <c r="AE1156" s="84">
        <v>300</v>
      </c>
      <c r="AF1156" s="84">
        <v>288</v>
      </c>
      <c r="AG1156" s="84">
        <v>560</v>
      </c>
      <c r="AH1156" s="84">
        <v>234</v>
      </c>
      <c r="AI1156" s="84">
        <v>-28800</v>
      </c>
      <c r="AJ1156" s="84" t="s">
        <v>15035</v>
      </c>
      <c r="AK1156" s="84" t="s">
        <v>11971</v>
      </c>
      <c r="AL1156" s="88" t="s">
        <v>17283</v>
      </c>
      <c r="AM1156" s="84" t="s">
        <v>602</v>
      </c>
      <c r="AN1156" s="86">
        <v>42627.871967592589</v>
      </c>
      <c r="AO1156" s="88" t="s">
        <v>18701</v>
      </c>
      <c r="AP1156" s="84" t="b">
        <v>0</v>
      </c>
      <c r="AQ1156" s="84" t="b">
        <v>0</v>
      </c>
      <c r="AR1156" s="84" t="b">
        <v>1</v>
      </c>
      <c r="AS1156" s="84" t="s">
        <v>290</v>
      </c>
      <c r="AT1156" s="84">
        <v>1</v>
      </c>
      <c r="AU1156" s="88" t="s">
        <v>674</v>
      </c>
      <c r="AV1156" s="84" t="b">
        <v>0</v>
      </c>
      <c r="AW1156" s="84" t="s">
        <v>745</v>
      </c>
      <c r="AX1156" s="88" t="s">
        <v>22214</v>
      </c>
      <c r="AY1156" s="84" t="s">
        <v>66</v>
      </c>
      <c r="AZ1156" s="2"/>
      <c r="BA1156" s="3"/>
      <c r="BB1156" s="3"/>
      <c r="BC1156" s="3"/>
      <c r="BD1156" s="3"/>
    </row>
    <row r="1157" spans="1:56" x14ac:dyDescent="0.2">
      <c r="A1157" s="69" t="s">
        <v>2947</v>
      </c>
      <c r="B1157" s="70"/>
      <c r="C1157" s="70"/>
      <c r="D1157" s="71"/>
      <c r="E1157" s="108"/>
      <c r="F1157" s="113" t="s">
        <v>20708</v>
      </c>
      <c r="G1157" s="109"/>
      <c r="H1157" s="74"/>
      <c r="I1157" s="75"/>
      <c r="J1157" s="110"/>
      <c r="K1157" s="74" t="s">
        <v>24380</v>
      </c>
      <c r="L1157" s="111"/>
      <c r="M1157" s="79"/>
      <c r="N1157" s="79"/>
      <c r="O1157" s="80"/>
      <c r="P1157" s="81"/>
      <c r="Q1157" s="81"/>
      <c r="R1157" s="91"/>
      <c r="S1157" s="91"/>
      <c r="T1157" s="91"/>
      <c r="U1157" s="91"/>
      <c r="V1157" s="52"/>
      <c r="W1157" s="52"/>
      <c r="X1157" s="52"/>
      <c r="Y1157" s="52"/>
      <c r="Z1157" s="51"/>
      <c r="AA1157" s="76"/>
      <c r="AB1157" s="76"/>
      <c r="AC1157" s="77"/>
      <c r="AD1157" s="84" t="s">
        <v>13055</v>
      </c>
      <c r="AE1157" s="84">
        <v>81</v>
      </c>
      <c r="AF1157" s="84">
        <v>24</v>
      </c>
      <c r="AG1157" s="84">
        <v>5256</v>
      </c>
      <c r="AH1157" s="84">
        <v>6024</v>
      </c>
      <c r="AI1157" s="84"/>
      <c r="AJ1157" s="84"/>
      <c r="AK1157" s="84"/>
      <c r="AL1157" s="84"/>
      <c r="AM1157" s="84"/>
      <c r="AN1157" s="86">
        <v>42800.669976851852</v>
      </c>
      <c r="AO1157" s="84"/>
      <c r="AP1157" s="84" t="b">
        <v>1</v>
      </c>
      <c r="AQ1157" s="84" t="b">
        <v>0</v>
      </c>
      <c r="AR1157" s="84" t="b">
        <v>0</v>
      </c>
      <c r="AS1157" s="84" t="s">
        <v>291</v>
      </c>
      <c r="AT1157" s="84">
        <v>0</v>
      </c>
      <c r="AU1157" s="84"/>
      <c r="AV1157" s="84" t="b">
        <v>0</v>
      </c>
      <c r="AW1157" s="84" t="s">
        <v>745</v>
      </c>
      <c r="AX1157" s="88" t="s">
        <v>22215</v>
      </c>
      <c r="AY1157" s="84" t="s">
        <v>66</v>
      </c>
      <c r="AZ1157" s="2"/>
      <c r="BA1157" s="3"/>
      <c r="BB1157" s="3"/>
      <c r="BC1157" s="3"/>
      <c r="BD1157" s="3"/>
    </row>
    <row r="1158" spans="1:56" x14ac:dyDescent="0.2">
      <c r="A1158" s="69" t="s">
        <v>2949</v>
      </c>
      <c r="B1158" s="70"/>
      <c r="C1158" s="70"/>
      <c r="D1158" s="71"/>
      <c r="E1158" s="108"/>
      <c r="F1158" s="113" t="s">
        <v>7419</v>
      </c>
      <c r="G1158" s="109"/>
      <c r="H1158" s="74"/>
      <c r="I1158" s="75"/>
      <c r="J1158" s="110"/>
      <c r="K1158" s="74" t="s">
        <v>24381</v>
      </c>
      <c r="L1158" s="111"/>
      <c r="M1158" s="79"/>
      <c r="N1158" s="79"/>
      <c r="O1158" s="80"/>
      <c r="P1158" s="81"/>
      <c r="Q1158" s="81"/>
      <c r="R1158" s="91"/>
      <c r="S1158" s="91"/>
      <c r="T1158" s="91"/>
      <c r="U1158" s="91"/>
      <c r="V1158" s="52"/>
      <c r="W1158" s="52"/>
      <c r="X1158" s="52"/>
      <c r="Y1158" s="52"/>
      <c r="Z1158" s="51"/>
      <c r="AA1158" s="76"/>
      <c r="AB1158" s="76"/>
      <c r="AC1158" s="77"/>
      <c r="AD1158" s="84" t="s">
        <v>13056</v>
      </c>
      <c r="AE1158" s="84">
        <v>1647</v>
      </c>
      <c r="AF1158" s="84">
        <v>2035</v>
      </c>
      <c r="AG1158" s="84">
        <v>22355</v>
      </c>
      <c r="AH1158" s="84">
        <v>22178</v>
      </c>
      <c r="AI1158" s="84"/>
      <c r="AJ1158" s="84" t="s">
        <v>15036</v>
      </c>
      <c r="AK1158" s="84" t="s">
        <v>310</v>
      </c>
      <c r="AL1158" s="84"/>
      <c r="AM1158" s="84"/>
      <c r="AN1158" s="86">
        <v>42930.518680555557</v>
      </c>
      <c r="AO1158" s="88" t="s">
        <v>18702</v>
      </c>
      <c r="AP1158" s="84" t="b">
        <v>1</v>
      </c>
      <c r="AQ1158" s="84" t="b">
        <v>0</v>
      </c>
      <c r="AR1158" s="84" t="b">
        <v>0</v>
      </c>
      <c r="AS1158" s="84" t="s">
        <v>290</v>
      </c>
      <c r="AT1158" s="84">
        <v>2</v>
      </c>
      <c r="AU1158" s="84"/>
      <c r="AV1158" s="84" t="b">
        <v>0</v>
      </c>
      <c r="AW1158" s="84" t="s">
        <v>745</v>
      </c>
      <c r="AX1158" s="88" t="s">
        <v>22216</v>
      </c>
      <c r="AY1158" s="84" t="s">
        <v>66</v>
      </c>
      <c r="AZ1158" s="2"/>
      <c r="BA1158" s="3"/>
      <c r="BB1158" s="3"/>
      <c r="BC1158" s="3"/>
      <c r="BD1158" s="3"/>
    </row>
    <row r="1159" spans="1:56" x14ac:dyDescent="0.2">
      <c r="A1159" s="69" t="s">
        <v>2950</v>
      </c>
      <c r="B1159" s="70"/>
      <c r="C1159" s="70"/>
      <c r="D1159" s="71"/>
      <c r="E1159" s="108"/>
      <c r="F1159" s="113" t="s">
        <v>7420</v>
      </c>
      <c r="G1159" s="109"/>
      <c r="H1159" s="74"/>
      <c r="I1159" s="75"/>
      <c r="J1159" s="110"/>
      <c r="K1159" s="74" t="s">
        <v>24382</v>
      </c>
      <c r="L1159" s="111"/>
      <c r="M1159" s="79"/>
      <c r="N1159" s="79"/>
      <c r="O1159" s="80"/>
      <c r="P1159" s="81"/>
      <c r="Q1159" s="81"/>
      <c r="R1159" s="91"/>
      <c r="S1159" s="91"/>
      <c r="T1159" s="91"/>
      <c r="U1159" s="91"/>
      <c r="V1159" s="52"/>
      <c r="W1159" s="52"/>
      <c r="X1159" s="52"/>
      <c r="Y1159" s="52"/>
      <c r="Z1159" s="51"/>
      <c r="AA1159" s="76"/>
      <c r="AB1159" s="76"/>
      <c r="AC1159" s="77"/>
      <c r="AD1159" s="84" t="s">
        <v>13057</v>
      </c>
      <c r="AE1159" s="84">
        <v>408</v>
      </c>
      <c r="AF1159" s="84">
        <v>2972</v>
      </c>
      <c r="AG1159" s="84">
        <v>7680</v>
      </c>
      <c r="AH1159" s="84">
        <v>1210</v>
      </c>
      <c r="AI1159" s="84">
        <v>-18000</v>
      </c>
      <c r="AJ1159" s="84" t="s">
        <v>15037</v>
      </c>
      <c r="AK1159" s="84" t="s">
        <v>310</v>
      </c>
      <c r="AL1159" s="84"/>
      <c r="AM1159" s="84" t="s">
        <v>607</v>
      </c>
      <c r="AN1159" s="86">
        <v>40633.60429398148</v>
      </c>
      <c r="AO1159" s="88" t="s">
        <v>18703</v>
      </c>
      <c r="AP1159" s="84" t="b">
        <v>0</v>
      </c>
      <c r="AQ1159" s="84" t="b">
        <v>0</v>
      </c>
      <c r="AR1159" s="84" t="b">
        <v>1</v>
      </c>
      <c r="AS1159" s="84" t="s">
        <v>290</v>
      </c>
      <c r="AT1159" s="84">
        <v>19</v>
      </c>
      <c r="AU1159" s="88" t="s">
        <v>19958</v>
      </c>
      <c r="AV1159" s="84" t="b">
        <v>0</v>
      </c>
      <c r="AW1159" s="84" t="s">
        <v>745</v>
      </c>
      <c r="AX1159" s="88" t="s">
        <v>22217</v>
      </c>
      <c r="AY1159" s="84" t="s">
        <v>66</v>
      </c>
      <c r="AZ1159" s="2"/>
      <c r="BA1159" s="3"/>
      <c r="BB1159" s="3"/>
      <c r="BC1159" s="3"/>
      <c r="BD1159" s="3"/>
    </row>
    <row r="1160" spans="1:56" x14ac:dyDescent="0.2">
      <c r="A1160" s="69" t="s">
        <v>909</v>
      </c>
      <c r="B1160" s="70"/>
      <c r="C1160" s="70"/>
      <c r="D1160" s="71"/>
      <c r="E1160" s="108"/>
      <c r="F1160" s="113" t="s">
        <v>1746</v>
      </c>
      <c r="G1160" s="109"/>
      <c r="H1160" s="74"/>
      <c r="I1160" s="75"/>
      <c r="J1160" s="110"/>
      <c r="K1160" s="74" t="s">
        <v>24383</v>
      </c>
      <c r="L1160" s="111"/>
      <c r="M1160" s="79"/>
      <c r="N1160" s="79"/>
      <c r="O1160" s="80"/>
      <c r="P1160" s="81"/>
      <c r="Q1160" s="81"/>
      <c r="R1160" s="91"/>
      <c r="S1160" s="91"/>
      <c r="T1160" s="91"/>
      <c r="U1160" s="91"/>
      <c r="V1160" s="52"/>
      <c r="W1160" s="52"/>
      <c r="X1160" s="52"/>
      <c r="Y1160" s="52"/>
      <c r="Z1160" s="51"/>
      <c r="AA1160" s="76"/>
      <c r="AB1160" s="76"/>
      <c r="AC1160" s="77"/>
      <c r="AD1160" s="84" t="s">
        <v>1177</v>
      </c>
      <c r="AE1160" s="84">
        <v>892</v>
      </c>
      <c r="AF1160" s="84">
        <v>52435</v>
      </c>
      <c r="AG1160" s="84">
        <v>69083</v>
      </c>
      <c r="AH1160" s="84">
        <v>1858</v>
      </c>
      <c r="AI1160" s="84">
        <v>-18000</v>
      </c>
      <c r="AJ1160" s="84" t="s">
        <v>1278</v>
      </c>
      <c r="AK1160" s="84" t="s">
        <v>507</v>
      </c>
      <c r="AL1160" s="88" t="s">
        <v>1528</v>
      </c>
      <c r="AM1160" s="84" t="s">
        <v>607</v>
      </c>
      <c r="AN1160" s="86">
        <v>39979.857812499999</v>
      </c>
      <c r="AO1160" s="88" t="s">
        <v>1640</v>
      </c>
      <c r="AP1160" s="84" t="b">
        <v>0</v>
      </c>
      <c r="AQ1160" s="84" t="b">
        <v>0</v>
      </c>
      <c r="AR1160" s="84" t="b">
        <v>1</v>
      </c>
      <c r="AS1160" s="84" t="s">
        <v>290</v>
      </c>
      <c r="AT1160" s="84">
        <v>1343</v>
      </c>
      <c r="AU1160" s="88" t="s">
        <v>1694</v>
      </c>
      <c r="AV1160" s="84" t="b">
        <v>1</v>
      </c>
      <c r="AW1160" s="84" t="s">
        <v>745</v>
      </c>
      <c r="AX1160" s="88" t="s">
        <v>1841</v>
      </c>
      <c r="AY1160" s="84" t="s">
        <v>66</v>
      </c>
      <c r="AZ1160" s="2"/>
      <c r="BA1160" s="3"/>
      <c r="BB1160" s="3"/>
      <c r="BC1160" s="3"/>
      <c r="BD1160" s="3"/>
    </row>
    <row r="1161" spans="1:56" x14ac:dyDescent="0.2">
      <c r="A1161" s="69" t="s">
        <v>2951</v>
      </c>
      <c r="B1161" s="70"/>
      <c r="C1161" s="70"/>
      <c r="D1161" s="71"/>
      <c r="E1161" s="108"/>
      <c r="F1161" s="113" t="s">
        <v>7421</v>
      </c>
      <c r="G1161" s="109"/>
      <c r="H1161" s="74"/>
      <c r="I1161" s="75"/>
      <c r="J1161" s="110"/>
      <c r="K1161" s="74" t="s">
        <v>24384</v>
      </c>
      <c r="L1161" s="111"/>
      <c r="M1161" s="79"/>
      <c r="N1161" s="79"/>
      <c r="O1161" s="80"/>
      <c r="P1161" s="81"/>
      <c r="Q1161" s="81"/>
      <c r="R1161" s="91"/>
      <c r="S1161" s="91"/>
      <c r="T1161" s="91"/>
      <c r="U1161" s="91"/>
      <c r="V1161" s="52"/>
      <c r="W1161" s="52"/>
      <c r="X1161" s="52"/>
      <c r="Y1161" s="52"/>
      <c r="Z1161" s="51"/>
      <c r="AA1161" s="76"/>
      <c r="AB1161" s="76"/>
      <c r="AC1161" s="77"/>
      <c r="AD1161" s="84" t="s">
        <v>13058</v>
      </c>
      <c r="AE1161" s="84">
        <v>6353</v>
      </c>
      <c r="AF1161" s="84">
        <v>30282</v>
      </c>
      <c r="AG1161" s="84">
        <v>167260</v>
      </c>
      <c r="AH1161" s="84">
        <v>47698</v>
      </c>
      <c r="AI1161" s="84">
        <v>-28800</v>
      </c>
      <c r="AJ1161" s="84" t="s">
        <v>15038</v>
      </c>
      <c r="AK1161" s="84" t="s">
        <v>16372</v>
      </c>
      <c r="AL1161" s="88" t="s">
        <v>17284</v>
      </c>
      <c r="AM1161" s="84" t="s">
        <v>602</v>
      </c>
      <c r="AN1161" s="86">
        <v>40473.850162037037</v>
      </c>
      <c r="AO1161" s="88" t="s">
        <v>18704</v>
      </c>
      <c r="AP1161" s="84" t="b">
        <v>0</v>
      </c>
      <c r="AQ1161" s="84" t="b">
        <v>0</v>
      </c>
      <c r="AR1161" s="84" t="b">
        <v>0</v>
      </c>
      <c r="AS1161" s="84" t="s">
        <v>290</v>
      </c>
      <c r="AT1161" s="84">
        <v>1372</v>
      </c>
      <c r="AU1161" s="88" t="s">
        <v>685</v>
      </c>
      <c r="AV1161" s="84" t="b">
        <v>0</v>
      </c>
      <c r="AW1161" s="84" t="s">
        <v>745</v>
      </c>
      <c r="AX1161" s="88" t="s">
        <v>22218</v>
      </c>
      <c r="AY1161" s="84" t="s">
        <v>66</v>
      </c>
      <c r="AZ1161" s="2"/>
      <c r="BA1161" s="3"/>
      <c r="BB1161" s="3"/>
      <c r="BC1161" s="3"/>
      <c r="BD1161" s="3"/>
    </row>
    <row r="1162" spans="1:56" x14ac:dyDescent="0.2">
      <c r="A1162" s="69" t="s">
        <v>4025</v>
      </c>
      <c r="B1162" s="70"/>
      <c r="C1162" s="70"/>
      <c r="D1162" s="71"/>
      <c r="E1162" s="108"/>
      <c r="F1162" s="113" t="s">
        <v>20709</v>
      </c>
      <c r="G1162" s="109"/>
      <c r="H1162" s="74"/>
      <c r="I1162" s="75"/>
      <c r="J1162" s="110"/>
      <c r="K1162" s="74" t="s">
        <v>24385</v>
      </c>
      <c r="L1162" s="111"/>
      <c r="M1162" s="79"/>
      <c r="N1162" s="79"/>
      <c r="O1162" s="80"/>
      <c r="P1162" s="81"/>
      <c r="Q1162" s="81"/>
      <c r="R1162" s="91"/>
      <c r="S1162" s="91"/>
      <c r="T1162" s="91"/>
      <c r="U1162" s="91"/>
      <c r="V1162" s="52"/>
      <c r="W1162" s="52"/>
      <c r="X1162" s="52"/>
      <c r="Y1162" s="52"/>
      <c r="Z1162" s="51"/>
      <c r="AA1162" s="76"/>
      <c r="AB1162" s="76"/>
      <c r="AC1162" s="77"/>
      <c r="AD1162" s="84" t="s">
        <v>13059</v>
      </c>
      <c r="AE1162" s="84">
        <v>15578</v>
      </c>
      <c r="AF1162" s="84">
        <v>15194</v>
      </c>
      <c r="AG1162" s="84">
        <v>1136</v>
      </c>
      <c r="AH1162" s="84">
        <v>2</v>
      </c>
      <c r="AI1162" s="84">
        <v>-25200</v>
      </c>
      <c r="AJ1162" s="84" t="s">
        <v>15039</v>
      </c>
      <c r="AK1162" s="84" t="s">
        <v>16373</v>
      </c>
      <c r="AL1162" s="88" t="s">
        <v>17285</v>
      </c>
      <c r="AM1162" s="84" t="s">
        <v>605</v>
      </c>
      <c r="AN1162" s="86">
        <v>39732.213206018518</v>
      </c>
      <c r="AO1162" s="88" t="s">
        <v>18705</v>
      </c>
      <c r="AP1162" s="84" t="b">
        <v>0</v>
      </c>
      <c r="AQ1162" s="84" t="b">
        <v>0</v>
      </c>
      <c r="AR1162" s="84" t="b">
        <v>0</v>
      </c>
      <c r="AS1162" s="84" t="s">
        <v>290</v>
      </c>
      <c r="AT1162" s="84">
        <v>147</v>
      </c>
      <c r="AU1162" s="88" t="s">
        <v>19959</v>
      </c>
      <c r="AV1162" s="84" t="b">
        <v>0</v>
      </c>
      <c r="AW1162" s="84" t="s">
        <v>745</v>
      </c>
      <c r="AX1162" s="88" t="s">
        <v>22219</v>
      </c>
      <c r="AY1162" s="84" t="s">
        <v>65</v>
      </c>
      <c r="AZ1162" s="2"/>
      <c r="BA1162" s="3"/>
      <c r="BB1162" s="3"/>
      <c r="BC1162" s="3"/>
      <c r="BD1162" s="3"/>
    </row>
    <row r="1163" spans="1:56" x14ac:dyDescent="0.2">
      <c r="A1163" s="69" t="s">
        <v>2952</v>
      </c>
      <c r="B1163" s="70"/>
      <c r="C1163" s="70"/>
      <c r="D1163" s="71"/>
      <c r="E1163" s="108"/>
      <c r="F1163" s="113" t="s">
        <v>20710</v>
      </c>
      <c r="G1163" s="109"/>
      <c r="H1163" s="74"/>
      <c r="I1163" s="75"/>
      <c r="J1163" s="110"/>
      <c r="K1163" s="74" t="s">
        <v>24386</v>
      </c>
      <c r="L1163" s="111"/>
      <c r="M1163" s="79"/>
      <c r="N1163" s="79"/>
      <c r="O1163" s="80"/>
      <c r="P1163" s="81"/>
      <c r="Q1163" s="81"/>
      <c r="R1163" s="91"/>
      <c r="S1163" s="91"/>
      <c r="T1163" s="91"/>
      <c r="U1163" s="91"/>
      <c r="V1163" s="52"/>
      <c r="W1163" s="52"/>
      <c r="X1163" s="52"/>
      <c r="Y1163" s="52"/>
      <c r="Z1163" s="51"/>
      <c r="AA1163" s="76"/>
      <c r="AB1163" s="76"/>
      <c r="AC1163" s="77"/>
      <c r="AD1163" s="84" t="s">
        <v>13060</v>
      </c>
      <c r="AE1163" s="84">
        <v>2124</v>
      </c>
      <c r="AF1163" s="84">
        <v>77374</v>
      </c>
      <c r="AG1163" s="84">
        <v>31254</v>
      </c>
      <c r="AH1163" s="84">
        <v>18933</v>
      </c>
      <c r="AI1163" s="84">
        <v>-18000</v>
      </c>
      <c r="AJ1163" s="84" t="s">
        <v>15040</v>
      </c>
      <c r="AK1163" s="84" t="s">
        <v>324</v>
      </c>
      <c r="AL1163" s="88" t="s">
        <v>17286</v>
      </c>
      <c r="AM1163" s="84" t="s">
        <v>603</v>
      </c>
      <c r="AN1163" s="86">
        <v>39795.244085648148</v>
      </c>
      <c r="AO1163" s="88" t="s">
        <v>18706</v>
      </c>
      <c r="AP1163" s="84" t="b">
        <v>0</v>
      </c>
      <c r="AQ1163" s="84" t="b">
        <v>0</v>
      </c>
      <c r="AR1163" s="84" t="b">
        <v>1</v>
      </c>
      <c r="AS1163" s="84" t="s">
        <v>290</v>
      </c>
      <c r="AT1163" s="84">
        <v>1734</v>
      </c>
      <c r="AU1163" s="88" t="s">
        <v>19960</v>
      </c>
      <c r="AV1163" s="84" t="b">
        <v>1</v>
      </c>
      <c r="AW1163" s="84" t="s">
        <v>745</v>
      </c>
      <c r="AX1163" s="88" t="s">
        <v>22220</v>
      </c>
      <c r="AY1163" s="84" t="s">
        <v>66</v>
      </c>
      <c r="AZ1163" s="2"/>
      <c r="BA1163" s="3"/>
      <c r="BB1163" s="3"/>
      <c r="BC1163" s="3"/>
      <c r="BD1163" s="3"/>
    </row>
    <row r="1164" spans="1:56" x14ac:dyDescent="0.2">
      <c r="A1164" s="69" t="s">
        <v>2953</v>
      </c>
      <c r="B1164" s="70"/>
      <c r="C1164" s="70"/>
      <c r="D1164" s="71"/>
      <c r="E1164" s="108"/>
      <c r="F1164" s="113" t="s">
        <v>7422</v>
      </c>
      <c r="G1164" s="109"/>
      <c r="H1164" s="74"/>
      <c r="I1164" s="75"/>
      <c r="J1164" s="110"/>
      <c r="K1164" s="74" t="s">
        <v>24387</v>
      </c>
      <c r="L1164" s="111"/>
      <c r="M1164" s="79"/>
      <c r="N1164" s="79"/>
      <c r="O1164" s="80"/>
      <c r="P1164" s="81"/>
      <c r="Q1164" s="81"/>
      <c r="R1164" s="91"/>
      <c r="S1164" s="91"/>
      <c r="T1164" s="91"/>
      <c r="U1164" s="91"/>
      <c r="V1164" s="52"/>
      <c r="W1164" s="52"/>
      <c r="X1164" s="52"/>
      <c r="Y1164" s="52"/>
      <c r="Z1164" s="51"/>
      <c r="AA1164" s="76"/>
      <c r="AB1164" s="76"/>
      <c r="AC1164" s="77"/>
      <c r="AD1164" s="84" t="s">
        <v>13061</v>
      </c>
      <c r="AE1164" s="84">
        <v>15</v>
      </c>
      <c r="AF1164" s="84">
        <v>0</v>
      </c>
      <c r="AG1164" s="84">
        <v>8</v>
      </c>
      <c r="AH1164" s="84">
        <v>9</v>
      </c>
      <c r="AI1164" s="84"/>
      <c r="AJ1164" s="84"/>
      <c r="AK1164" s="84"/>
      <c r="AL1164" s="84"/>
      <c r="AM1164" s="84"/>
      <c r="AN1164" s="86">
        <v>43157.838310185187</v>
      </c>
      <c r="AO1164" s="88" t="s">
        <v>18707</v>
      </c>
      <c r="AP1164" s="84" t="b">
        <v>0</v>
      </c>
      <c r="AQ1164" s="84" t="b">
        <v>0</v>
      </c>
      <c r="AR1164" s="84" t="b">
        <v>0</v>
      </c>
      <c r="AS1164" s="84" t="s">
        <v>290</v>
      </c>
      <c r="AT1164" s="84">
        <v>0</v>
      </c>
      <c r="AU1164" s="88" t="s">
        <v>674</v>
      </c>
      <c r="AV1164" s="84" t="b">
        <v>0</v>
      </c>
      <c r="AW1164" s="84" t="s">
        <v>745</v>
      </c>
      <c r="AX1164" s="88" t="s">
        <v>22221</v>
      </c>
      <c r="AY1164" s="84" t="s">
        <v>66</v>
      </c>
      <c r="AZ1164" s="2"/>
      <c r="BA1164" s="3"/>
      <c r="BB1164" s="3"/>
      <c r="BC1164" s="3"/>
      <c r="BD1164" s="3"/>
    </row>
    <row r="1165" spans="1:56" x14ac:dyDescent="0.2">
      <c r="A1165" s="69" t="s">
        <v>2954</v>
      </c>
      <c r="B1165" s="70"/>
      <c r="C1165" s="70"/>
      <c r="D1165" s="71"/>
      <c r="E1165" s="108"/>
      <c r="F1165" s="113" t="s">
        <v>20711</v>
      </c>
      <c r="G1165" s="109"/>
      <c r="H1165" s="74"/>
      <c r="I1165" s="75"/>
      <c r="J1165" s="110"/>
      <c r="K1165" s="74" t="s">
        <v>24388</v>
      </c>
      <c r="L1165" s="111"/>
      <c r="M1165" s="79"/>
      <c r="N1165" s="79"/>
      <c r="O1165" s="80"/>
      <c r="P1165" s="81"/>
      <c r="Q1165" s="81"/>
      <c r="R1165" s="91"/>
      <c r="S1165" s="91"/>
      <c r="T1165" s="91"/>
      <c r="U1165" s="91"/>
      <c r="V1165" s="52"/>
      <c r="W1165" s="52"/>
      <c r="X1165" s="52"/>
      <c r="Y1165" s="52"/>
      <c r="Z1165" s="51"/>
      <c r="AA1165" s="76"/>
      <c r="AB1165" s="76"/>
      <c r="AC1165" s="77"/>
      <c r="AD1165" s="84" t="s">
        <v>13062</v>
      </c>
      <c r="AE1165" s="84">
        <v>89</v>
      </c>
      <c r="AF1165" s="84">
        <v>129</v>
      </c>
      <c r="AG1165" s="84">
        <v>1508</v>
      </c>
      <c r="AH1165" s="84">
        <v>630</v>
      </c>
      <c r="AI1165" s="84">
        <v>-28800</v>
      </c>
      <c r="AJ1165" s="84" t="s">
        <v>15041</v>
      </c>
      <c r="AK1165" s="84" t="s">
        <v>327</v>
      </c>
      <c r="AL1165" s="88" t="s">
        <v>17287</v>
      </c>
      <c r="AM1165" s="84" t="s">
        <v>602</v>
      </c>
      <c r="AN1165" s="86">
        <v>42707.891296296293</v>
      </c>
      <c r="AO1165" s="88" t="s">
        <v>18708</v>
      </c>
      <c r="AP1165" s="84" t="b">
        <v>0</v>
      </c>
      <c r="AQ1165" s="84" t="b">
        <v>0</v>
      </c>
      <c r="AR1165" s="84" t="b">
        <v>0</v>
      </c>
      <c r="AS1165" s="84" t="s">
        <v>290</v>
      </c>
      <c r="AT1165" s="84">
        <v>1</v>
      </c>
      <c r="AU1165" s="88" t="s">
        <v>674</v>
      </c>
      <c r="AV1165" s="84" t="b">
        <v>0</v>
      </c>
      <c r="AW1165" s="84" t="s">
        <v>745</v>
      </c>
      <c r="AX1165" s="88" t="s">
        <v>22222</v>
      </c>
      <c r="AY1165" s="84" t="s">
        <v>66</v>
      </c>
      <c r="AZ1165" s="2"/>
      <c r="BA1165" s="3"/>
      <c r="BB1165" s="3"/>
      <c r="BC1165" s="3"/>
      <c r="BD1165" s="3"/>
    </row>
    <row r="1166" spans="1:56" x14ac:dyDescent="0.2">
      <c r="A1166" s="69" t="s">
        <v>2955</v>
      </c>
      <c r="B1166" s="70"/>
      <c r="C1166" s="70"/>
      <c r="D1166" s="71"/>
      <c r="E1166" s="108"/>
      <c r="F1166" s="113" t="s">
        <v>7423</v>
      </c>
      <c r="G1166" s="109"/>
      <c r="H1166" s="74"/>
      <c r="I1166" s="75"/>
      <c r="J1166" s="110"/>
      <c r="K1166" s="74" t="s">
        <v>24389</v>
      </c>
      <c r="L1166" s="111"/>
      <c r="M1166" s="79"/>
      <c r="N1166" s="79"/>
      <c r="O1166" s="80"/>
      <c r="P1166" s="81"/>
      <c r="Q1166" s="81"/>
      <c r="R1166" s="91"/>
      <c r="S1166" s="91"/>
      <c r="T1166" s="91"/>
      <c r="U1166" s="91"/>
      <c r="V1166" s="52"/>
      <c r="W1166" s="52"/>
      <c r="X1166" s="52"/>
      <c r="Y1166" s="52"/>
      <c r="Z1166" s="51"/>
      <c r="AA1166" s="76"/>
      <c r="AB1166" s="76"/>
      <c r="AC1166" s="77"/>
      <c r="AD1166" s="84" t="s">
        <v>13063</v>
      </c>
      <c r="AE1166" s="84">
        <v>571</v>
      </c>
      <c r="AF1166" s="84">
        <v>255</v>
      </c>
      <c r="AG1166" s="84">
        <v>3629</v>
      </c>
      <c r="AH1166" s="84">
        <v>16251</v>
      </c>
      <c r="AI1166" s="84"/>
      <c r="AJ1166" s="84"/>
      <c r="AK1166" s="84" t="s">
        <v>16374</v>
      </c>
      <c r="AL1166" s="84"/>
      <c r="AM1166" s="84"/>
      <c r="AN1166" s="86">
        <v>42727.995312500003</v>
      </c>
      <c r="AO1166" s="84"/>
      <c r="AP1166" s="84" t="b">
        <v>1</v>
      </c>
      <c r="AQ1166" s="84" t="b">
        <v>0</v>
      </c>
      <c r="AR1166" s="84" t="b">
        <v>0</v>
      </c>
      <c r="AS1166" s="84" t="s">
        <v>290</v>
      </c>
      <c r="AT1166" s="84">
        <v>0</v>
      </c>
      <c r="AU1166" s="84"/>
      <c r="AV1166" s="84" t="b">
        <v>0</v>
      </c>
      <c r="AW1166" s="84" t="s">
        <v>745</v>
      </c>
      <c r="AX1166" s="88" t="s">
        <v>22223</v>
      </c>
      <c r="AY1166" s="84" t="s">
        <v>66</v>
      </c>
      <c r="AZ1166" s="2"/>
      <c r="BA1166" s="3"/>
      <c r="BB1166" s="3"/>
      <c r="BC1166" s="3"/>
      <c r="BD1166" s="3"/>
    </row>
    <row r="1167" spans="1:56" x14ac:dyDescent="0.2">
      <c r="A1167" s="69" t="s">
        <v>2956</v>
      </c>
      <c r="B1167" s="70"/>
      <c r="C1167" s="70"/>
      <c r="D1167" s="71"/>
      <c r="E1167" s="108"/>
      <c r="F1167" s="113" t="s">
        <v>7424</v>
      </c>
      <c r="G1167" s="109"/>
      <c r="H1167" s="74"/>
      <c r="I1167" s="75"/>
      <c r="J1167" s="110"/>
      <c r="K1167" s="74" t="s">
        <v>24390</v>
      </c>
      <c r="L1167" s="111"/>
      <c r="M1167" s="79"/>
      <c r="N1167" s="79"/>
      <c r="O1167" s="80"/>
      <c r="P1167" s="81"/>
      <c r="Q1167" s="81"/>
      <c r="R1167" s="91"/>
      <c r="S1167" s="91"/>
      <c r="T1167" s="91"/>
      <c r="U1167" s="91"/>
      <c r="V1167" s="52"/>
      <c r="W1167" s="52"/>
      <c r="X1167" s="52"/>
      <c r="Y1167" s="52"/>
      <c r="Z1167" s="51"/>
      <c r="AA1167" s="76"/>
      <c r="AB1167" s="76"/>
      <c r="AC1167" s="77"/>
      <c r="AD1167" s="84" t="s">
        <v>1118</v>
      </c>
      <c r="AE1167" s="84">
        <v>216</v>
      </c>
      <c r="AF1167" s="84">
        <v>692</v>
      </c>
      <c r="AG1167" s="84">
        <v>18361</v>
      </c>
      <c r="AH1167" s="84">
        <v>52753</v>
      </c>
      <c r="AI1167" s="84"/>
      <c r="AJ1167" s="84" t="s">
        <v>15042</v>
      </c>
      <c r="AK1167" s="84"/>
      <c r="AL1167" s="84"/>
      <c r="AM1167" s="84"/>
      <c r="AN1167" s="86">
        <v>42799.680625000001</v>
      </c>
      <c r="AO1167" s="88" t="s">
        <v>18709</v>
      </c>
      <c r="AP1167" s="84" t="b">
        <v>1</v>
      </c>
      <c r="AQ1167" s="84" t="b">
        <v>0</v>
      </c>
      <c r="AR1167" s="84" t="b">
        <v>1</v>
      </c>
      <c r="AS1167" s="84" t="s">
        <v>290</v>
      </c>
      <c r="AT1167" s="84">
        <v>1</v>
      </c>
      <c r="AU1167" s="84"/>
      <c r="AV1167" s="84" t="b">
        <v>0</v>
      </c>
      <c r="AW1167" s="84" t="s">
        <v>745</v>
      </c>
      <c r="AX1167" s="88" t="s">
        <v>22224</v>
      </c>
      <c r="AY1167" s="84" t="s">
        <v>66</v>
      </c>
      <c r="AZ1167" s="2"/>
      <c r="BA1167" s="3"/>
      <c r="BB1167" s="3"/>
      <c r="BC1167" s="3"/>
      <c r="BD1167" s="3"/>
    </row>
    <row r="1168" spans="1:56" x14ac:dyDescent="0.2">
      <c r="A1168" s="69" t="s">
        <v>2957</v>
      </c>
      <c r="B1168" s="70"/>
      <c r="C1168" s="70"/>
      <c r="D1168" s="71"/>
      <c r="E1168" s="108"/>
      <c r="F1168" s="113" t="s">
        <v>7425</v>
      </c>
      <c r="G1168" s="109"/>
      <c r="H1168" s="74"/>
      <c r="I1168" s="75"/>
      <c r="J1168" s="110"/>
      <c r="K1168" s="74" t="s">
        <v>24391</v>
      </c>
      <c r="L1168" s="111"/>
      <c r="M1168" s="79"/>
      <c r="N1168" s="79"/>
      <c r="O1168" s="80"/>
      <c r="P1168" s="81"/>
      <c r="Q1168" s="81"/>
      <c r="R1168" s="91"/>
      <c r="S1168" s="91"/>
      <c r="T1168" s="91"/>
      <c r="U1168" s="91"/>
      <c r="V1168" s="52"/>
      <c r="W1168" s="52"/>
      <c r="X1168" s="52"/>
      <c r="Y1168" s="52"/>
      <c r="Z1168" s="51"/>
      <c r="AA1168" s="76"/>
      <c r="AB1168" s="76"/>
      <c r="AC1168" s="77"/>
      <c r="AD1168" s="84" t="s">
        <v>13064</v>
      </c>
      <c r="AE1168" s="84">
        <v>253</v>
      </c>
      <c r="AF1168" s="84">
        <v>218</v>
      </c>
      <c r="AG1168" s="84">
        <v>183</v>
      </c>
      <c r="AH1168" s="84">
        <v>36</v>
      </c>
      <c r="AI1168" s="84"/>
      <c r="AJ1168" s="84" t="s">
        <v>15043</v>
      </c>
      <c r="AK1168" s="84" t="s">
        <v>16375</v>
      </c>
      <c r="AL1168" s="84"/>
      <c r="AM1168" s="84"/>
      <c r="AN1168" s="86">
        <v>43135.211261574077</v>
      </c>
      <c r="AO1168" s="88" t="s">
        <v>18710</v>
      </c>
      <c r="AP1168" s="84" t="b">
        <v>1</v>
      </c>
      <c r="AQ1168" s="84" t="b">
        <v>0</v>
      </c>
      <c r="AR1168" s="84" t="b">
        <v>0</v>
      </c>
      <c r="AS1168" s="84" t="s">
        <v>290</v>
      </c>
      <c r="AT1168" s="84">
        <v>0</v>
      </c>
      <c r="AU1168" s="84"/>
      <c r="AV1168" s="84" t="b">
        <v>0</v>
      </c>
      <c r="AW1168" s="84" t="s">
        <v>745</v>
      </c>
      <c r="AX1168" s="88" t="s">
        <v>22225</v>
      </c>
      <c r="AY1168" s="84" t="s">
        <v>66</v>
      </c>
      <c r="AZ1168" s="2"/>
      <c r="BA1168" s="3"/>
      <c r="BB1168" s="3"/>
      <c r="BC1168" s="3"/>
      <c r="BD1168" s="3"/>
    </row>
    <row r="1169" spans="1:56" x14ac:dyDescent="0.2">
      <c r="A1169" s="69" t="s">
        <v>2958</v>
      </c>
      <c r="B1169" s="70"/>
      <c r="C1169" s="70"/>
      <c r="D1169" s="71"/>
      <c r="E1169" s="108"/>
      <c r="F1169" s="113" t="s">
        <v>20712</v>
      </c>
      <c r="G1169" s="109"/>
      <c r="H1169" s="74"/>
      <c r="I1169" s="75"/>
      <c r="J1169" s="110"/>
      <c r="K1169" s="74" t="s">
        <v>24392</v>
      </c>
      <c r="L1169" s="111"/>
      <c r="M1169" s="79"/>
      <c r="N1169" s="79"/>
      <c r="O1169" s="80"/>
      <c r="P1169" s="81"/>
      <c r="Q1169" s="81"/>
      <c r="R1169" s="91"/>
      <c r="S1169" s="91"/>
      <c r="T1169" s="91"/>
      <c r="U1169" s="91"/>
      <c r="V1169" s="52"/>
      <c r="W1169" s="52"/>
      <c r="X1169" s="52"/>
      <c r="Y1169" s="52"/>
      <c r="Z1169" s="51"/>
      <c r="AA1169" s="76"/>
      <c r="AB1169" s="76"/>
      <c r="AC1169" s="77"/>
      <c r="AD1169" s="84" t="s">
        <v>13065</v>
      </c>
      <c r="AE1169" s="84">
        <v>150</v>
      </c>
      <c r="AF1169" s="84">
        <v>261</v>
      </c>
      <c r="AG1169" s="84">
        <v>1995</v>
      </c>
      <c r="AH1169" s="84">
        <v>21745</v>
      </c>
      <c r="AI1169" s="84"/>
      <c r="AJ1169" s="84" t="s">
        <v>15044</v>
      </c>
      <c r="AK1169" s="84" t="s">
        <v>16376</v>
      </c>
      <c r="AL1169" s="84"/>
      <c r="AM1169" s="84"/>
      <c r="AN1169" s="86">
        <v>41948.335335648146</v>
      </c>
      <c r="AO1169" s="88" t="s">
        <v>18711</v>
      </c>
      <c r="AP1169" s="84" t="b">
        <v>1</v>
      </c>
      <c r="AQ1169" s="84" t="b">
        <v>0</v>
      </c>
      <c r="AR1169" s="84" t="b">
        <v>1</v>
      </c>
      <c r="AS1169" s="84" t="s">
        <v>290</v>
      </c>
      <c r="AT1169" s="84">
        <v>2</v>
      </c>
      <c r="AU1169" s="88" t="s">
        <v>674</v>
      </c>
      <c r="AV1169" s="84" t="b">
        <v>0</v>
      </c>
      <c r="AW1169" s="84" t="s">
        <v>745</v>
      </c>
      <c r="AX1169" s="88" t="s">
        <v>22226</v>
      </c>
      <c r="AY1169" s="84" t="s">
        <v>66</v>
      </c>
      <c r="AZ1169" s="2"/>
      <c r="BA1169" s="3"/>
      <c r="BB1169" s="3"/>
      <c r="BC1169" s="3"/>
      <c r="BD1169" s="3"/>
    </row>
    <row r="1170" spans="1:56" x14ac:dyDescent="0.2">
      <c r="A1170" s="69" t="s">
        <v>2959</v>
      </c>
      <c r="B1170" s="70"/>
      <c r="C1170" s="70"/>
      <c r="D1170" s="71"/>
      <c r="E1170" s="108"/>
      <c r="F1170" s="113" t="s">
        <v>7426</v>
      </c>
      <c r="G1170" s="109"/>
      <c r="H1170" s="74"/>
      <c r="I1170" s="75"/>
      <c r="J1170" s="110"/>
      <c r="K1170" s="74" t="s">
        <v>24393</v>
      </c>
      <c r="L1170" s="111"/>
      <c r="M1170" s="79"/>
      <c r="N1170" s="79"/>
      <c r="O1170" s="80"/>
      <c r="P1170" s="81"/>
      <c r="Q1170" s="81"/>
      <c r="R1170" s="91"/>
      <c r="S1170" s="91"/>
      <c r="T1170" s="91"/>
      <c r="U1170" s="91"/>
      <c r="V1170" s="52"/>
      <c r="W1170" s="52"/>
      <c r="X1170" s="52"/>
      <c r="Y1170" s="52"/>
      <c r="Z1170" s="51"/>
      <c r="AA1170" s="76"/>
      <c r="AB1170" s="76"/>
      <c r="AC1170" s="77"/>
      <c r="AD1170" s="84" t="s">
        <v>13066</v>
      </c>
      <c r="AE1170" s="84">
        <v>940</v>
      </c>
      <c r="AF1170" s="84">
        <v>632</v>
      </c>
      <c r="AG1170" s="84">
        <v>2203</v>
      </c>
      <c r="AH1170" s="84">
        <v>415</v>
      </c>
      <c r="AI1170" s="84">
        <v>-21600</v>
      </c>
      <c r="AJ1170" s="84" t="s">
        <v>15045</v>
      </c>
      <c r="AK1170" s="84" t="s">
        <v>16377</v>
      </c>
      <c r="AL1170" s="88" t="s">
        <v>17288</v>
      </c>
      <c r="AM1170" s="84" t="s">
        <v>601</v>
      </c>
      <c r="AN1170" s="86">
        <v>40893.159861111111</v>
      </c>
      <c r="AO1170" s="88" t="s">
        <v>18712</v>
      </c>
      <c r="AP1170" s="84" t="b">
        <v>0</v>
      </c>
      <c r="AQ1170" s="84" t="b">
        <v>0</v>
      </c>
      <c r="AR1170" s="84" t="b">
        <v>0</v>
      </c>
      <c r="AS1170" s="84" t="s">
        <v>290</v>
      </c>
      <c r="AT1170" s="84">
        <v>44</v>
      </c>
      <c r="AU1170" s="88" t="s">
        <v>19961</v>
      </c>
      <c r="AV1170" s="84" t="b">
        <v>0</v>
      </c>
      <c r="AW1170" s="84" t="s">
        <v>745</v>
      </c>
      <c r="AX1170" s="88" t="s">
        <v>22227</v>
      </c>
      <c r="AY1170" s="84" t="s">
        <v>66</v>
      </c>
      <c r="AZ1170" s="2"/>
      <c r="BA1170" s="3"/>
      <c r="BB1170" s="3"/>
      <c r="BC1170" s="3"/>
      <c r="BD1170" s="3"/>
    </row>
    <row r="1171" spans="1:56" x14ac:dyDescent="0.2">
      <c r="A1171" s="69" t="s">
        <v>2960</v>
      </c>
      <c r="B1171" s="70"/>
      <c r="C1171" s="70"/>
      <c r="D1171" s="71"/>
      <c r="E1171" s="108"/>
      <c r="F1171" s="113" t="s">
        <v>7427</v>
      </c>
      <c r="G1171" s="109"/>
      <c r="H1171" s="74"/>
      <c r="I1171" s="75"/>
      <c r="J1171" s="110"/>
      <c r="K1171" s="74" t="s">
        <v>24394</v>
      </c>
      <c r="L1171" s="111"/>
      <c r="M1171" s="79"/>
      <c r="N1171" s="79"/>
      <c r="O1171" s="80"/>
      <c r="P1171" s="81"/>
      <c r="Q1171" s="81"/>
      <c r="R1171" s="91"/>
      <c r="S1171" s="91"/>
      <c r="T1171" s="91"/>
      <c r="U1171" s="91"/>
      <c r="V1171" s="52"/>
      <c r="W1171" s="52"/>
      <c r="X1171" s="52"/>
      <c r="Y1171" s="52"/>
      <c r="Z1171" s="51"/>
      <c r="AA1171" s="76"/>
      <c r="AB1171" s="76"/>
      <c r="AC1171" s="77"/>
      <c r="AD1171" s="84" t="s">
        <v>13067</v>
      </c>
      <c r="AE1171" s="84">
        <v>233</v>
      </c>
      <c r="AF1171" s="84">
        <v>76</v>
      </c>
      <c r="AG1171" s="84">
        <v>4815</v>
      </c>
      <c r="AH1171" s="84">
        <v>2693</v>
      </c>
      <c r="AI1171" s="84">
        <v>3600</v>
      </c>
      <c r="AJ1171" s="84" t="s">
        <v>15046</v>
      </c>
      <c r="AK1171" s="84" t="s">
        <v>16378</v>
      </c>
      <c r="AL1171" s="84"/>
      <c r="AM1171" s="84" t="s">
        <v>629</v>
      </c>
      <c r="AN1171" s="86">
        <v>40626.674328703702</v>
      </c>
      <c r="AO1171" s="84"/>
      <c r="AP1171" s="84" t="b">
        <v>0</v>
      </c>
      <c r="AQ1171" s="84" t="b">
        <v>0</v>
      </c>
      <c r="AR1171" s="84" t="b">
        <v>0</v>
      </c>
      <c r="AS1171" s="84" t="s">
        <v>2154</v>
      </c>
      <c r="AT1171" s="84">
        <v>1</v>
      </c>
      <c r="AU1171" s="88" t="s">
        <v>674</v>
      </c>
      <c r="AV1171" s="84" t="b">
        <v>0</v>
      </c>
      <c r="AW1171" s="84" t="s">
        <v>745</v>
      </c>
      <c r="AX1171" s="88" t="s">
        <v>22228</v>
      </c>
      <c r="AY1171" s="84" t="s">
        <v>66</v>
      </c>
      <c r="AZ1171" s="2"/>
      <c r="BA1171" s="3"/>
      <c r="BB1171" s="3"/>
      <c r="BC1171" s="3"/>
      <c r="BD1171" s="3"/>
    </row>
    <row r="1172" spans="1:56" x14ac:dyDescent="0.2">
      <c r="A1172" s="69" t="s">
        <v>2961</v>
      </c>
      <c r="B1172" s="70"/>
      <c r="C1172" s="70"/>
      <c r="D1172" s="71"/>
      <c r="E1172" s="108"/>
      <c r="F1172" s="113" t="s">
        <v>7428</v>
      </c>
      <c r="G1172" s="109"/>
      <c r="H1172" s="74"/>
      <c r="I1172" s="75"/>
      <c r="J1172" s="110"/>
      <c r="K1172" s="74" t="s">
        <v>24395</v>
      </c>
      <c r="L1172" s="111"/>
      <c r="M1172" s="79"/>
      <c r="N1172" s="79"/>
      <c r="O1172" s="80"/>
      <c r="P1172" s="81"/>
      <c r="Q1172" s="81"/>
      <c r="R1172" s="91"/>
      <c r="S1172" s="91"/>
      <c r="T1172" s="91"/>
      <c r="U1172" s="91"/>
      <c r="V1172" s="52"/>
      <c r="W1172" s="52"/>
      <c r="X1172" s="52"/>
      <c r="Y1172" s="52"/>
      <c r="Z1172" s="51"/>
      <c r="AA1172" s="76"/>
      <c r="AB1172" s="76"/>
      <c r="AC1172" s="77"/>
      <c r="AD1172" s="84" t="s">
        <v>13068</v>
      </c>
      <c r="AE1172" s="84">
        <v>2365</v>
      </c>
      <c r="AF1172" s="84">
        <v>2819</v>
      </c>
      <c r="AG1172" s="84">
        <v>11530</v>
      </c>
      <c r="AH1172" s="84">
        <v>4390</v>
      </c>
      <c r="AI1172" s="84">
        <v>-18000</v>
      </c>
      <c r="AJ1172" s="84" t="s">
        <v>15047</v>
      </c>
      <c r="AK1172" s="84" t="s">
        <v>16379</v>
      </c>
      <c r="AL1172" s="88" t="s">
        <v>17289</v>
      </c>
      <c r="AM1172" s="84" t="s">
        <v>614</v>
      </c>
      <c r="AN1172" s="86">
        <v>39729.803252314814</v>
      </c>
      <c r="AO1172" s="88" t="s">
        <v>18713</v>
      </c>
      <c r="AP1172" s="84" t="b">
        <v>0</v>
      </c>
      <c r="AQ1172" s="84" t="b">
        <v>0</v>
      </c>
      <c r="AR1172" s="84" t="b">
        <v>1</v>
      </c>
      <c r="AS1172" s="84" t="s">
        <v>290</v>
      </c>
      <c r="AT1172" s="84">
        <v>49</v>
      </c>
      <c r="AU1172" s="88" t="s">
        <v>675</v>
      </c>
      <c r="AV1172" s="84" t="b">
        <v>0</v>
      </c>
      <c r="AW1172" s="84" t="s">
        <v>745</v>
      </c>
      <c r="AX1172" s="88" t="s">
        <v>22229</v>
      </c>
      <c r="AY1172" s="84" t="s">
        <v>66</v>
      </c>
      <c r="AZ1172" s="2"/>
      <c r="BA1172" s="3"/>
      <c r="BB1172" s="3"/>
      <c r="BC1172" s="3"/>
      <c r="BD1172" s="3"/>
    </row>
    <row r="1173" spans="1:56" x14ac:dyDescent="0.2">
      <c r="A1173" s="69" t="s">
        <v>2962</v>
      </c>
      <c r="B1173" s="70"/>
      <c r="C1173" s="70"/>
      <c r="D1173" s="71"/>
      <c r="E1173" s="108"/>
      <c r="F1173" s="113" t="s">
        <v>7429</v>
      </c>
      <c r="G1173" s="109"/>
      <c r="H1173" s="74"/>
      <c r="I1173" s="75"/>
      <c r="J1173" s="110"/>
      <c r="K1173" s="74" t="s">
        <v>24396</v>
      </c>
      <c r="L1173" s="111"/>
      <c r="M1173" s="79"/>
      <c r="N1173" s="79"/>
      <c r="O1173" s="80"/>
      <c r="P1173" s="81"/>
      <c r="Q1173" s="81"/>
      <c r="R1173" s="91"/>
      <c r="S1173" s="91"/>
      <c r="T1173" s="91"/>
      <c r="U1173" s="91"/>
      <c r="V1173" s="52"/>
      <c r="W1173" s="52"/>
      <c r="X1173" s="52"/>
      <c r="Y1173" s="52"/>
      <c r="Z1173" s="51"/>
      <c r="AA1173" s="76"/>
      <c r="AB1173" s="76"/>
      <c r="AC1173" s="77"/>
      <c r="AD1173" s="84" t="s">
        <v>13069</v>
      </c>
      <c r="AE1173" s="84">
        <v>8285</v>
      </c>
      <c r="AF1173" s="84">
        <v>14283</v>
      </c>
      <c r="AG1173" s="84">
        <v>73232</v>
      </c>
      <c r="AH1173" s="84">
        <v>52373</v>
      </c>
      <c r="AI1173" s="84">
        <v>-28800</v>
      </c>
      <c r="AJ1173" s="84" t="s">
        <v>15048</v>
      </c>
      <c r="AK1173" s="84" t="s">
        <v>501</v>
      </c>
      <c r="AL1173" s="88" t="s">
        <v>17290</v>
      </c>
      <c r="AM1173" s="84" t="s">
        <v>602</v>
      </c>
      <c r="AN1173" s="86">
        <v>39771.353530092594</v>
      </c>
      <c r="AO1173" s="88" t="s">
        <v>18714</v>
      </c>
      <c r="AP1173" s="84" t="b">
        <v>0</v>
      </c>
      <c r="AQ1173" s="84" t="b">
        <v>0</v>
      </c>
      <c r="AR1173" s="84" t="b">
        <v>1</v>
      </c>
      <c r="AS1173" s="84" t="s">
        <v>290</v>
      </c>
      <c r="AT1173" s="84">
        <v>372</v>
      </c>
      <c r="AU1173" s="88" t="s">
        <v>19962</v>
      </c>
      <c r="AV1173" s="84" t="b">
        <v>0</v>
      </c>
      <c r="AW1173" s="84" t="s">
        <v>745</v>
      </c>
      <c r="AX1173" s="88" t="s">
        <v>22230</v>
      </c>
      <c r="AY1173" s="84" t="s">
        <v>66</v>
      </c>
      <c r="AZ1173" s="2"/>
      <c r="BA1173" s="3"/>
      <c r="BB1173" s="3"/>
      <c r="BC1173" s="3"/>
      <c r="BD1173" s="3"/>
    </row>
    <row r="1174" spans="1:56" x14ac:dyDescent="0.2">
      <c r="A1174" s="69" t="s">
        <v>2963</v>
      </c>
      <c r="B1174" s="70"/>
      <c r="C1174" s="70"/>
      <c r="D1174" s="71"/>
      <c r="E1174" s="108"/>
      <c r="F1174" s="113" t="s">
        <v>7430</v>
      </c>
      <c r="G1174" s="109"/>
      <c r="H1174" s="74"/>
      <c r="I1174" s="75"/>
      <c r="J1174" s="110"/>
      <c r="K1174" s="74" t="s">
        <v>24397</v>
      </c>
      <c r="L1174" s="111"/>
      <c r="M1174" s="79"/>
      <c r="N1174" s="79"/>
      <c r="O1174" s="80"/>
      <c r="P1174" s="81"/>
      <c r="Q1174" s="81"/>
      <c r="R1174" s="91"/>
      <c r="S1174" s="91"/>
      <c r="T1174" s="91"/>
      <c r="U1174" s="91"/>
      <c r="V1174" s="52"/>
      <c r="W1174" s="52"/>
      <c r="X1174" s="52"/>
      <c r="Y1174" s="52"/>
      <c r="Z1174" s="51"/>
      <c r="AA1174" s="76"/>
      <c r="AB1174" s="76"/>
      <c r="AC1174" s="77"/>
      <c r="AD1174" s="84" t="s">
        <v>13070</v>
      </c>
      <c r="AE1174" s="84">
        <v>5864</v>
      </c>
      <c r="AF1174" s="84">
        <v>5392</v>
      </c>
      <c r="AG1174" s="84">
        <v>463317</v>
      </c>
      <c r="AH1174" s="84">
        <v>368157</v>
      </c>
      <c r="AI1174" s="84">
        <v>-25200</v>
      </c>
      <c r="AJ1174" s="84" t="s">
        <v>15049</v>
      </c>
      <c r="AK1174" s="84" t="s">
        <v>16380</v>
      </c>
      <c r="AL1174" s="88" t="s">
        <v>17291</v>
      </c>
      <c r="AM1174" s="84" t="s">
        <v>605</v>
      </c>
      <c r="AN1174" s="86">
        <v>39912.17260416667</v>
      </c>
      <c r="AO1174" s="88" t="s">
        <v>18715</v>
      </c>
      <c r="AP1174" s="84" t="b">
        <v>0</v>
      </c>
      <c r="AQ1174" s="84" t="b">
        <v>0</v>
      </c>
      <c r="AR1174" s="84" t="b">
        <v>0</v>
      </c>
      <c r="AS1174" s="84" t="s">
        <v>290</v>
      </c>
      <c r="AT1174" s="84">
        <v>500</v>
      </c>
      <c r="AU1174" s="88" t="s">
        <v>19963</v>
      </c>
      <c r="AV1174" s="84" t="b">
        <v>0</v>
      </c>
      <c r="AW1174" s="84" t="s">
        <v>745</v>
      </c>
      <c r="AX1174" s="88" t="s">
        <v>22231</v>
      </c>
      <c r="AY1174" s="84" t="s">
        <v>66</v>
      </c>
      <c r="AZ1174" s="2"/>
      <c r="BA1174" s="3"/>
      <c r="BB1174" s="3"/>
      <c r="BC1174" s="3"/>
      <c r="BD1174" s="3"/>
    </row>
    <row r="1175" spans="1:56" x14ac:dyDescent="0.2">
      <c r="A1175" s="69" t="s">
        <v>2964</v>
      </c>
      <c r="B1175" s="70"/>
      <c r="C1175" s="70"/>
      <c r="D1175" s="71"/>
      <c r="E1175" s="108"/>
      <c r="F1175" s="113" t="s">
        <v>20713</v>
      </c>
      <c r="G1175" s="109"/>
      <c r="H1175" s="74"/>
      <c r="I1175" s="75"/>
      <c r="J1175" s="110"/>
      <c r="K1175" s="74" t="s">
        <v>24398</v>
      </c>
      <c r="L1175" s="111"/>
      <c r="M1175" s="79"/>
      <c r="N1175" s="79"/>
      <c r="O1175" s="80"/>
      <c r="P1175" s="81"/>
      <c r="Q1175" s="81"/>
      <c r="R1175" s="91"/>
      <c r="S1175" s="91"/>
      <c r="T1175" s="91"/>
      <c r="U1175" s="91"/>
      <c r="V1175" s="52"/>
      <c r="W1175" s="52"/>
      <c r="X1175" s="52"/>
      <c r="Y1175" s="52"/>
      <c r="Z1175" s="51"/>
      <c r="AA1175" s="76"/>
      <c r="AB1175" s="76"/>
      <c r="AC1175" s="77"/>
      <c r="AD1175" s="84" t="s">
        <v>13071</v>
      </c>
      <c r="AE1175" s="84">
        <v>4021</v>
      </c>
      <c r="AF1175" s="84">
        <v>4089</v>
      </c>
      <c r="AG1175" s="84">
        <v>17731</v>
      </c>
      <c r="AH1175" s="84">
        <v>26129</v>
      </c>
      <c r="AI1175" s="84"/>
      <c r="AJ1175" s="84" t="s">
        <v>15050</v>
      </c>
      <c r="AK1175" s="84" t="s">
        <v>16381</v>
      </c>
      <c r="AL1175" s="84"/>
      <c r="AM1175" s="84"/>
      <c r="AN1175" s="86">
        <v>42451.722511574073</v>
      </c>
      <c r="AO1175" s="88" t="s">
        <v>18716</v>
      </c>
      <c r="AP1175" s="84" t="b">
        <v>1</v>
      </c>
      <c r="AQ1175" s="84" t="b">
        <v>0</v>
      </c>
      <c r="AR1175" s="84" t="b">
        <v>0</v>
      </c>
      <c r="AS1175" s="84" t="s">
        <v>291</v>
      </c>
      <c r="AT1175" s="84">
        <v>2</v>
      </c>
      <c r="AU1175" s="84"/>
      <c r="AV1175" s="84" t="b">
        <v>0</v>
      </c>
      <c r="AW1175" s="84" t="s">
        <v>745</v>
      </c>
      <c r="AX1175" s="88" t="s">
        <v>22232</v>
      </c>
      <c r="AY1175" s="84" t="s">
        <v>66</v>
      </c>
      <c r="AZ1175" s="2"/>
      <c r="BA1175" s="3"/>
      <c r="BB1175" s="3"/>
      <c r="BC1175" s="3"/>
      <c r="BD1175" s="3"/>
    </row>
    <row r="1176" spans="1:56" x14ac:dyDescent="0.2">
      <c r="A1176" s="69" t="s">
        <v>2965</v>
      </c>
      <c r="B1176" s="70"/>
      <c r="C1176" s="70"/>
      <c r="D1176" s="71"/>
      <c r="E1176" s="108"/>
      <c r="F1176" s="113" t="s">
        <v>7431</v>
      </c>
      <c r="G1176" s="109"/>
      <c r="H1176" s="74"/>
      <c r="I1176" s="75"/>
      <c r="J1176" s="110"/>
      <c r="K1176" s="74" t="s">
        <v>24399</v>
      </c>
      <c r="L1176" s="111"/>
      <c r="M1176" s="79"/>
      <c r="N1176" s="79"/>
      <c r="O1176" s="80"/>
      <c r="P1176" s="81"/>
      <c r="Q1176" s="81"/>
      <c r="R1176" s="91"/>
      <c r="S1176" s="91"/>
      <c r="T1176" s="91"/>
      <c r="U1176" s="91"/>
      <c r="V1176" s="52"/>
      <c r="W1176" s="52"/>
      <c r="X1176" s="52"/>
      <c r="Y1176" s="52"/>
      <c r="Z1176" s="51"/>
      <c r="AA1176" s="76"/>
      <c r="AB1176" s="76"/>
      <c r="AC1176" s="77"/>
      <c r="AD1176" s="84" t="s">
        <v>13072</v>
      </c>
      <c r="AE1176" s="84">
        <v>71</v>
      </c>
      <c r="AF1176" s="84">
        <v>9</v>
      </c>
      <c r="AG1176" s="84">
        <v>2588</v>
      </c>
      <c r="AH1176" s="84">
        <v>285</v>
      </c>
      <c r="AI1176" s="84"/>
      <c r="AJ1176" s="84" t="s">
        <v>15051</v>
      </c>
      <c r="AK1176" s="84"/>
      <c r="AL1176" s="84"/>
      <c r="AM1176" s="84"/>
      <c r="AN1176" s="86">
        <v>42683.032858796294</v>
      </c>
      <c r="AO1176" s="84"/>
      <c r="AP1176" s="84" t="b">
        <v>1</v>
      </c>
      <c r="AQ1176" s="84" t="b">
        <v>0</v>
      </c>
      <c r="AR1176" s="84" t="b">
        <v>0</v>
      </c>
      <c r="AS1176" s="84" t="s">
        <v>290</v>
      </c>
      <c r="AT1176" s="84">
        <v>0</v>
      </c>
      <c r="AU1176" s="84"/>
      <c r="AV1176" s="84" t="b">
        <v>0</v>
      </c>
      <c r="AW1176" s="84" t="s">
        <v>745</v>
      </c>
      <c r="AX1176" s="88" t="s">
        <v>22233</v>
      </c>
      <c r="AY1176" s="84" t="s">
        <v>66</v>
      </c>
      <c r="AZ1176" s="2"/>
      <c r="BA1176" s="3"/>
      <c r="BB1176" s="3"/>
      <c r="BC1176" s="3"/>
      <c r="BD1176" s="3"/>
    </row>
    <row r="1177" spans="1:56" x14ac:dyDescent="0.2">
      <c r="A1177" s="69" t="s">
        <v>2966</v>
      </c>
      <c r="B1177" s="70"/>
      <c r="C1177" s="70"/>
      <c r="D1177" s="71"/>
      <c r="E1177" s="108"/>
      <c r="F1177" s="113" t="s">
        <v>7432</v>
      </c>
      <c r="G1177" s="109"/>
      <c r="H1177" s="74"/>
      <c r="I1177" s="75"/>
      <c r="J1177" s="110"/>
      <c r="K1177" s="74" t="s">
        <v>24400</v>
      </c>
      <c r="L1177" s="111"/>
      <c r="M1177" s="79"/>
      <c r="N1177" s="79"/>
      <c r="O1177" s="80"/>
      <c r="P1177" s="81"/>
      <c r="Q1177" s="81"/>
      <c r="R1177" s="91"/>
      <c r="S1177" s="91"/>
      <c r="T1177" s="91"/>
      <c r="U1177" s="91"/>
      <c r="V1177" s="52"/>
      <c r="W1177" s="52"/>
      <c r="X1177" s="52"/>
      <c r="Y1177" s="52"/>
      <c r="Z1177" s="51"/>
      <c r="AA1177" s="76"/>
      <c r="AB1177" s="76"/>
      <c r="AC1177" s="77"/>
      <c r="AD1177" s="84" t="s">
        <v>13073</v>
      </c>
      <c r="AE1177" s="84">
        <v>991</v>
      </c>
      <c r="AF1177" s="84">
        <v>1036</v>
      </c>
      <c r="AG1177" s="84">
        <v>4762</v>
      </c>
      <c r="AH1177" s="84">
        <v>2424</v>
      </c>
      <c r="AI1177" s="84">
        <v>0</v>
      </c>
      <c r="AJ1177" s="84" t="s">
        <v>15052</v>
      </c>
      <c r="AK1177" s="84" t="s">
        <v>492</v>
      </c>
      <c r="AL1177" s="84"/>
      <c r="AM1177" s="84" t="s">
        <v>561</v>
      </c>
      <c r="AN1177" s="86">
        <v>39681.625613425924</v>
      </c>
      <c r="AO1177" s="84"/>
      <c r="AP1177" s="84" t="b">
        <v>0</v>
      </c>
      <c r="AQ1177" s="84" t="b">
        <v>0</v>
      </c>
      <c r="AR1177" s="84" t="b">
        <v>0</v>
      </c>
      <c r="AS1177" s="84" t="s">
        <v>290</v>
      </c>
      <c r="AT1177" s="84">
        <v>49</v>
      </c>
      <c r="AU1177" s="88" t="s">
        <v>676</v>
      </c>
      <c r="AV1177" s="84" t="b">
        <v>0</v>
      </c>
      <c r="AW1177" s="84" t="s">
        <v>745</v>
      </c>
      <c r="AX1177" s="88" t="s">
        <v>22234</v>
      </c>
      <c r="AY1177" s="84" t="s">
        <v>66</v>
      </c>
      <c r="AZ1177" s="2"/>
      <c r="BA1177" s="3"/>
      <c r="BB1177" s="3"/>
      <c r="BC1177" s="3"/>
      <c r="BD1177" s="3"/>
    </row>
    <row r="1178" spans="1:56" x14ac:dyDescent="0.2">
      <c r="A1178" s="69" t="s">
        <v>2967</v>
      </c>
      <c r="B1178" s="70"/>
      <c r="C1178" s="70"/>
      <c r="D1178" s="71"/>
      <c r="E1178" s="108"/>
      <c r="F1178" s="113" t="s">
        <v>7433</v>
      </c>
      <c r="G1178" s="109"/>
      <c r="H1178" s="74"/>
      <c r="I1178" s="75"/>
      <c r="J1178" s="110"/>
      <c r="K1178" s="74" t="s">
        <v>24401</v>
      </c>
      <c r="L1178" s="111"/>
      <c r="M1178" s="79"/>
      <c r="N1178" s="79"/>
      <c r="O1178" s="80"/>
      <c r="P1178" s="81"/>
      <c r="Q1178" s="81"/>
      <c r="R1178" s="91"/>
      <c r="S1178" s="91"/>
      <c r="T1178" s="91"/>
      <c r="U1178" s="91"/>
      <c r="V1178" s="52"/>
      <c r="W1178" s="52"/>
      <c r="X1178" s="52"/>
      <c r="Y1178" s="52"/>
      <c r="Z1178" s="51"/>
      <c r="AA1178" s="76"/>
      <c r="AB1178" s="76"/>
      <c r="AC1178" s="77"/>
      <c r="AD1178" s="84" t="s">
        <v>13074</v>
      </c>
      <c r="AE1178" s="84">
        <v>2754</v>
      </c>
      <c r="AF1178" s="84">
        <v>545</v>
      </c>
      <c r="AG1178" s="84">
        <v>9564</v>
      </c>
      <c r="AH1178" s="84">
        <v>6210</v>
      </c>
      <c r="AI1178" s="84">
        <v>0</v>
      </c>
      <c r="AJ1178" s="84" t="s">
        <v>15053</v>
      </c>
      <c r="AK1178" s="84" t="s">
        <v>473</v>
      </c>
      <c r="AL1178" s="88" t="s">
        <v>17292</v>
      </c>
      <c r="AM1178" s="84" t="s">
        <v>561</v>
      </c>
      <c r="AN1178" s="86">
        <v>40192.620648148149</v>
      </c>
      <c r="AO1178" s="88" t="s">
        <v>18717</v>
      </c>
      <c r="AP1178" s="84" t="b">
        <v>0</v>
      </c>
      <c r="AQ1178" s="84" t="b">
        <v>0</v>
      </c>
      <c r="AR1178" s="84" t="b">
        <v>1</v>
      </c>
      <c r="AS1178" s="84" t="s">
        <v>290</v>
      </c>
      <c r="AT1178" s="84">
        <v>2</v>
      </c>
      <c r="AU1178" s="88" t="s">
        <v>19964</v>
      </c>
      <c r="AV1178" s="84" t="b">
        <v>0</v>
      </c>
      <c r="AW1178" s="84" t="s">
        <v>745</v>
      </c>
      <c r="AX1178" s="88" t="s">
        <v>22235</v>
      </c>
      <c r="AY1178" s="84" t="s">
        <v>66</v>
      </c>
      <c r="AZ1178" s="2"/>
      <c r="BA1178" s="3"/>
      <c r="BB1178" s="3"/>
      <c r="BC1178" s="3"/>
      <c r="BD1178" s="3"/>
    </row>
    <row r="1179" spans="1:56" x14ac:dyDescent="0.2">
      <c r="A1179" s="69" t="s">
        <v>4026</v>
      </c>
      <c r="B1179" s="70"/>
      <c r="C1179" s="70"/>
      <c r="D1179" s="71"/>
      <c r="E1179" s="108"/>
      <c r="F1179" s="113" t="s">
        <v>20714</v>
      </c>
      <c r="G1179" s="109"/>
      <c r="H1179" s="74"/>
      <c r="I1179" s="75"/>
      <c r="J1179" s="110"/>
      <c r="K1179" s="74" t="s">
        <v>24402</v>
      </c>
      <c r="L1179" s="111"/>
      <c r="M1179" s="79"/>
      <c r="N1179" s="79"/>
      <c r="O1179" s="80"/>
      <c r="P1179" s="81"/>
      <c r="Q1179" s="81"/>
      <c r="R1179" s="91"/>
      <c r="S1179" s="91"/>
      <c r="T1179" s="91"/>
      <c r="U1179" s="91"/>
      <c r="V1179" s="52"/>
      <c r="W1179" s="52"/>
      <c r="X1179" s="52"/>
      <c r="Y1179" s="52"/>
      <c r="Z1179" s="51"/>
      <c r="AA1179" s="76"/>
      <c r="AB1179" s="76"/>
      <c r="AC1179" s="77"/>
      <c r="AD1179" s="84" t="s">
        <v>13075</v>
      </c>
      <c r="AE1179" s="84">
        <v>819</v>
      </c>
      <c r="AF1179" s="84">
        <v>340771</v>
      </c>
      <c r="AG1179" s="84">
        <v>3930</v>
      </c>
      <c r="AH1179" s="84">
        <v>682</v>
      </c>
      <c r="AI1179" s="84">
        <v>-28800</v>
      </c>
      <c r="AJ1179" s="84" t="s">
        <v>15054</v>
      </c>
      <c r="AK1179" s="84" t="s">
        <v>319</v>
      </c>
      <c r="AL1179" s="88" t="s">
        <v>17293</v>
      </c>
      <c r="AM1179" s="84" t="s">
        <v>602</v>
      </c>
      <c r="AN1179" s="86">
        <v>40359.324733796297</v>
      </c>
      <c r="AO1179" s="88" t="s">
        <v>18718</v>
      </c>
      <c r="AP1179" s="84" t="b">
        <v>0</v>
      </c>
      <c r="AQ1179" s="84" t="b">
        <v>0</v>
      </c>
      <c r="AR1179" s="84" t="b">
        <v>0</v>
      </c>
      <c r="AS1179" s="84" t="s">
        <v>290</v>
      </c>
      <c r="AT1179" s="84">
        <v>2976</v>
      </c>
      <c r="AU1179" s="88" t="s">
        <v>674</v>
      </c>
      <c r="AV1179" s="84" t="b">
        <v>1</v>
      </c>
      <c r="AW1179" s="84" t="s">
        <v>745</v>
      </c>
      <c r="AX1179" s="88" t="s">
        <v>22236</v>
      </c>
      <c r="AY1179" s="84" t="s">
        <v>65</v>
      </c>
      <c r="AZ1179" s="2"/>
      <c r="BA1179" s="3"/>
      <c r="BB1179" s="3"/>
      <c r="BC1179" s="3"/>
      <c r="BD1179" s="3"/>
    </row>
    <row r="1180" spans="1:56" x14ac:dyDescent="0.2">
      <c r="A1180" s="69" t="s">
        <v>4027</v>
      </c>
      <c r="B1180" s="70"/>
      <c r="C1180" s="70"/>
      <c r="D1180" s="71"/>
      <c r="E1180" s="108"/>
      <c r="F1180" s="113" t="s">
        <v>20715</v>
      </c>
      <c r="G1180" s="109"/>
      <c r="H1180" s="74"/>
      <c r="I1180" s="75"/>
      <c r="J1180" s="110"/>
      <c r="K1180" s="74" t="s">
        <v>24403</v>
      </c>
      <c r="L1180" s="111"/>
      <c r="M1180" s="79"/>
      <c r="N1180" s="79"/>
      <c r="O1180" s="80"/>
      <c r="P1180" s="81"/>
      <c r="Q1180" s="81"/>
      <c r="R1180" s="91"/>
      <c r="S1180" s="91"/>
      <c r="T1180" s="91"/>
      <c r="U1180" s="91"/>
      <c r="V1180" s="52"/>
      <c r="W1180" s="52"/>
      <c r="X1180" s="52"/>
      <c r="Y1180" s="52"/>
      <c r="Z1180" s="51"/>
      <c r="AA1180" s="76"/>
      <c r="AB1180" s="76"/>
      <c r="AC1180" s="77"/>
      <c r="AD1180" s="84" t="s">
        <v>13076</v>
      </c>
      <c r="AE1180" s="84">
        <v>68</v>
      </c>
      <c r="AF1180" s="84">
        <v>531</v>
      </c>
      <c r="AG1180" s="84">
        <v>1187</v>
      </c>
      <c r="AH1180" s="84">
        <v>175</v>
      </c>
      <c r="AI1180" s="84">
        <v>-28800</v>
      </c>
      <c r="AJ1180" s="84" t="s">
        <v>15055</v>
      </c>
      <c r="AK1180" s="84"/>
      <c r="AL1180" s="84"/>
      <c r="AM1180" s="84" t="s">
        <v>602</v>
      </c>
      <c r="AN1180" s="86">
        <v>40001.243159722224</v>
      </c>
      <c r="AO1180" s="88" t="s">
        <v>18719</v>
      </c>
      <c r="AP1180" s="84" t="b">
        <v>0</v>
      </c>
      <c r="AQ1180" s="84" t="b">
        <v>0</v>
      </c>
      <c r="AR1180" s="84" t="b">
        <v>0</v>
      </c>
      <c r="AS1180" s="84" t="s">
        <v>290</v>
      </c>
      <c r="AT1180" s="84">
        <v>5</v>
      </c>
      <c r="AU1180" s="88" t="s">
        <v>19965</v>
      </c>
      <c r="AV1180" s="84" t="b">
        <v>0</v>
      </c>
      <c r="AW1180" s="84" t="s">
        <v>745</v>
      </c>
      <c r="AX1180" s="88" t="s">
        <v>22237</v>
      </c>
      <c r="AY1180" s="84" t="s">
        <v>65</v>
      </c>
      <c r="AZ1180" s="2"/>
      <c r="BA1180" s="3"/>
      <c r="BB1180" s="3"/>
      <c r="BC1180" s="3"/>
      <c r="BD1180" s="3"/>
    </row>
    <row r="1181" spans="1:56" x14ac:dyDescent="0.2">
      <c r="A1181" s="69" t="s">
        <v>4028</v>
      </c>
      <c r="B1181" s="70"/>
      <c r="C1181" s="70"/>
      <c r="D1181" s="71"/>
      <c r="E1181" s="108"/>
      <c r="F1181" s="113" t="s">
        <v>20716</v>
      </c>
      <c r="G1181" s="109"/>
      <c r="H1181" s="74"/>
      <c r="I1181" s="75"/>
      <c r="J1181" s="110"/>
      <c r="K1181" s="74" t="s">
        <v>24404</v>
      </c>
      <c r="L1181" s="111"/>
      <c r="M1181" s="79"/>
      <c r="N1181" s="79"/>
      <c r="O1181" s="80"/>
      <c r="P1181" s="81"/>
      <c r="Q1181" s="81"/>
      <c r="R1181" s="91"/>
      <c r="S1181" s="91"/>
      <c r="T1181" s="91"/>
      <c r="U1181" s="91"/>
      <c r="V1181" s="52"/>
      <c r="W1181" s="52"/>
      <c r="X1181" s="52"/>
      <c r="Y1181" s="52"/>
      <c r="Z1181" s="51"/>
      <c r="AA1181" s="76"/>
      <c r="AB1181" s="76"/>
      <c r="AC1181" s="77"/>
      <c r="AD1181" s="84" t="s">
        <v>13077</v>
      </c>
      <c r="AE1181" s="84">
        <v>231</v>
      </c>
      <c r="AF1181" s="84">
        <v>55325</v>
      </c>
      <c r="AG1181" s="84">
        <v>2777</v>
      </c>
      <c r="AH1181" s="84">
        <v>132</v>
      </c>
      <c r="AI1181" s="84">
        <v>-28800</v>
      </c>
      <c r="AJ1181" s="84" t="s">
        <v>15056</v>
      </c>
      <c r="AK1181" s="84" t="s">
        <v>16382</v>
      </c>
      <c r="AL1181" s="84"/>
      <c r="AM1181" s="84" t="s">
        <v>602</v>
      </c>
      <c r="AN1181" s="86">
        <v>39868.742719907408</v>
      </c>
      <c r="AO1181" s="84"/>
      <c r="AP1181" s="84" t="b">
        <v>0</v>
      </c>
      <c r="AQ1181" s="84" t="b">
        <v>0</v>
      </c>
      <c r="AR1181" s="84" t="b">
        <v>1</v>
      </c>
      <c r="AS1181" s="84" t="s">
        <v>290</v>
      </c>
      <c r="AT1181" s="84">
        <v>282</v>
      </c>
      <c r="AU1181" s="88" t="s">
        <v>19966</v>
      </c>
      <c r="AV1181" s="84" t="b">
        <v>1</v>
      </c>
      <c r="AW1181" s="84" t="s">
        <v>745</v>
      </c>
      <c r="AX1181" s="88" t="s">
        <v>22238</v>
      </c>
      <c r="AY1181" s="84" t="s">
        <v>65</v>
      </c>
      <c r="AZ1181" s="2"/>
      <c r="BA1181" s="3"/>
      <c r="BB1181" s="3"/>
      <c r="BC1181" s="3"/>
      <c r="BD1181" s="3"/>
    </row>
    <row r="1182" spans="1:56" x14ac:dyDescent="0.2">
      <c r="A1182" s="69" t="s">
        <v>4029</v>
      </c>
      <c r="B1182" s="70"/>
      <c r="C1182" s="70"/>
      <c r="D1182" s="71"/>
      <c r="E1182" s="108"/>
      <c r="F1182" s="113" t="s">
        <v>20717</v>
      </c>
      <c r="G1182" s="109"/>
      <c r="H1182" s="74"/>
      <c r="I1182" s="75"/>
      <c r="J1182" s="110"/>
      <c r="K1182" s="74" t="s">
        <v>24405</v>
      </c>
      <c r="L1182" s="111"/>
      <c r="M1182" s="79"/>
      <c r="N1182" s="79"/>
      <c r="O1182" s="80"/>
      <c r="P1182" s="81"/>
      <c r="Q1182" s="81"/>
      <c r="R1182" s="91"/>
      <c r="S1182" s="91"/>
      <c r="T1182" s="91"/>
      <c r="U1182" s="91"/>
      <c r="V1182" s="52"/>
      <c r="W1182" s="52"/>
      <c r="X1182" s="52"/>
      <c r="Y1182" s="52"/>
      <c r="Z1182" s="51"/>
      <c r="AA1182" s="76"/>
      <c r="AB1182" s="76"/>
      <c r="AC1182" s="77"/>
      <c r="AD1182" s="84" t="s">
        <v>13078</v>
      </c>
      <c r="AE1182" s="84">
        <v>270</v>
      </c>
      <c r="AF1182" s="84">
        <v>4322119</v>
      </c>
      <c r="AG1182" s="84">
        <v>9345</v>
      </c>
      <c r="AH1182" s="84">
        <v>18</v>
      </c>
      <c r="AI1182" s="84">
        <v>-18000</v>
      </c>
      <c r="AJ1182" s="84" t="s">
        <v>15057</v>
      </c>
      <c r="AK1182" s="84" t="s">
        <v>475</v>
      </c>
      <c r="AL1182" s="88" t="s">
        <v>17294</v>
      </c>
      <c r="AM1182" s="84" t="s">
        <v>603</v>
      </c>
      <c r="AN1182" s="86">
        <v>39940.931064814817</v>
      </c>
      <c r="AO1182" s="88" t="s">
        <v>18720</v>
      </c>
      <c r="AP1182" s="84" t="b">
        <v>0</v>
      </c>
      <c r="AQ1182" s="84" t="b">
        <v>0</v>
      </c>
      <c r="AR1182" s="84" t="b">
        <v>1</v>
      </c>
      <c r="AS1182" s="84" t="s">
        <v>290</v>
      </c>
      <c r="AT1182" s="84">
        <v>20919</v>
      </c>
      <c r="AU1182" s="88" t="s">
        <v>19967</v>
      </c>
      <c r="AV1182" s="84" t="b">
        <v>1</v>
      </c>
      <c r="AW1182" s="84" t="s">
        <v>745</v>
      </c>
      <c r="AX1182" s="88" t="s">
        <v>22239</v>
      </c>
      <c r="AY1182" s="84" t="s">
        <v>65</v>
      </c>
      <c r="AZ1182" s="2"/>
      <c r="BA1182" s="3"/>
      <c r="BB1182" s="3"/>
      <c r="BC1182" s="3"/>
      <c r="BD1182" s="3"/>
    </row>
    <row r="1183" spans="1:56" x14ac:dyDescent="0.2">
      <c r="A1183" s="69" t="s">
        <v>878</v>
      </c>
      <c r="B1183" s="70"/>
      <c r="C1183" s="70"/>
      <c r="D1183" s="71"/>
      <c r="E1183" s="108"/>
      <c r="F1183" s="113" t="s">
        <v>1712</v>
      </c>
      <c r="G1183" s="109"/>
      <c r="H1183" s="74"/>
      <c r="I1183" s="75"/>
      <c r="J1183" s="110"/>
      <c r="K1183" s="74" t="s">
        <v>1866</v>
      </c>
      <c r="L1183" s="111"/>
      <c r="M1183" s="79"/>
      <c r="N1183" s="79"/>
      <c r="O1183" s="80"/>
      <c r="P1183" s="81"/>
      <c r="Q1183" s="81"/>
      <c r="R1183" s="91"/>
      <c r="S1183" s="91"/>
      <c r="T1183" s="91"/>
      <c r="U1183" s="91"/>
      <c r="V1183" s="52"/>
      <c r="W1183" s="52"/>
      <c r="X1183" s="52"/>
      <c r="Y1183" s="52"/>
      <c r="Z1183" s="51"/>
      <c r="AA1183" s="76"/>
      <c r="AB1183" s="76"/>
      <c r="AC1183" s="77"/>
      <c r="AD1183" s="84" t="s">
        <v>1076</v>
      </c>
      <c r="AE1183" s="84">
        <v>18</v>
      </c>
      <c r="AF1183" s="84">
        <v>1446849</v>
      </c>
      <c r="AG1183" s="84">
        <v>15711</v>
      </c>
      <c r="AH1183" s="84">
        <v>622</v>
      </c>
      <c r="AI1183" s="84">
        <v>-28800</v>
      </c>
      <c r="AJ1183" s="84" t="s">
        <v>1211</v>
      </c>
      <c r="AK1183" s="84"/>
      <c r="AL1183" s="88" t="s">
        <v>1489</v>
      </c>
      <c r="AM1183" s="84" t="s">
        <v>602</v>
      </c>
      <c r="AN1183" s="86">
        <v>39255.942881944444</v>
      </c>
      <c r="AO1183" s="88" t="s">
        <v>1579</v>
      </c>
      <c r="AP1183" s="84" t="b">
        <v>0</v>
      </c>
      <c r="AQ1183" s="84" t="b">
        <v>0</v>
      </c>
      <c r="AR1183" s="84" t="b">
        <v>0</v>
      </c>
      <c r="AS1183" s="84" t="s">
        <v>290</v>
      </c>
      <c r="AT1183" s="84">
        <v>8357</v>
      </c>
      <c r="AU1183" s="88" t="s">
        <v>1668</v>
      </c>
      <c r="AV1183" s="84" t="b">
        <v>1</v>
      </c>
      <c r="AW1183" s="84" t="s">
        <v>745</v>
      </c>
      <c r="AX1183" s="88" t="s">
        <v>1768</v>
      </c>
      <c r="AY1183" s="84" t="s">
        <v>65</v>
      </c>
      <c r="AZ1183" s="2"/>
      <c r="BA1183" s="3"/>
      <c r="BB1183" s="3"/>
      <c r="BC1183" s="3"/>
      <c r="BD1183" s="3"/>
    </row>
    <row r="1184" spans="1:56" x14ac:dyDescent="0.2">
      <c r="A1184" s="69" t="s">
        <v>4030</v>
      </c>
      <c r="B1184" s="70"/>
      <c r="C1184" s="70"/>
      <c r="D1184" s="71"/>
      <c r="E1184" s="108"/>
      <c r="F1184" s="113" t="s">
        <v>20718</v>
      </c>
      <c r="G1184" s="109"/>
      <c r="H1184" s="74"/>
      <c r="I1184" s="75"/>
      <c r="J1184" s="110"/>
      <c r="K1184" s="74" t="s">
        <v>24406</v>
      </c>
      <c r="L1184" s="111"/>
      <c r="M1184" s="79"/>
      <c r="N1184" s="79"/>
      <c r="O1184" s="80"/>
      <c r="P1184" s="81"/>
      <c r="Q1184" s="81"/>
      <c r="R1184" s="91"/>
      <c r="S1184" s="91"/>
      <c r="T1184" s="91"/>
      <c r="U1184" s="91"/>
      <c r="V1184" s="52"/>
      <c r="W1184" s="52"/>
      <c r="X1184" s="52"/>
      <c r="Y1184" s="52"/>
      <c r="Z1184" s="51"/>
      <c r="AA1184" s="76"/>
      <c r="AB1184" s="76"/>
      <c r="AC1184" s="77"/>
      <c r="AD1184" s="84" t="s">
        <v>13079</v>
      </c>
      <c r="AE1184" s="84">
        <v>1243</v>
      </c>
      <c r="AF1184" s="84">
        <v>227266</v>
      </c>
      <c r="AG1184" s="84">
        <v>37563</v>
      </c>
      <c r="AH1184" s="84">
        <v>1505</v>
      </c>
      <c r="AI1184" s="84">
        <v>-18000</v>
      </c>
      <c r="AJ1184" s="84" t="s">
        <v>15058</v>
      </c>
      <c r="AK1184" s="84"/>
      <c r="AL1184" s="88" t="s">
        <v>17295</v>
      </c>
      <c r="AM1184" s="84" t="s">
        <v>603</v>
      </c>
      <c r="AN1184" s="86">
        <v>40184.965173611112</v>
      </c>
      <c r="AO1184" s="88" t="s">
        <v>18721</v>
      </c>
      <c r="AP1184" s="84" t="b">
        <v>0</v>
      </c>
      <c r="AQ1184" s="84" t="b">
        <v>0</v>
      </c>
      <c r="AR1184" s="84" t="b">
        <v>1</v>
      </c>
      <c r="AS1184" s="84" t="s">
        <v>290</v>
      </c>
      <c r="AT1184" s="84">
        <v>792</v>
      </c>
      <c r="AU1184" s="88" t="s">
        <v>19968</v>
      </c>
      <c r="AV1184" s="84" t="b">
        <v>1</v>
      </c>
      <c r="AW1184" s="84" t="s">
        <v>745</v>
      </c>
      <c r="AX1184" s="88" t="s">
        <v>22240</v>
      </c>
      <c r="AY1184" s="84" t="s">
        <v>65</v>
      </c>
      <c r="AZ1184" s="2"/>
      <c r="BA1184" s="3"/>
      <c r="BB1184" s="3"/>
      <c r="BC1184" s="3"/>
      <c r="BD1184" s="3"/>
    </row>
    <row r="1185" spans="1:56" x14ac:dyDescent="0.2">
      <c r="A1185" s="69" t="s">
        <v>4031</v>
      </c>
      <c r="B1185" s="70"/>
      <c r="C1185" s="70"/>
      <c r="D1185" s="71"/>
      <c r="E1185" s="108"/>
      <c r="F1185" s="113" t="s">
        <v>20719</v>
      </c>
      <c r="G1185" s="109"/>
      <c r="H1185" s="74"/>
      <c r="I1185" s="75"/>
      <c r="J1185" s="110"/>
      <c r="K1185" s="74" t="s">
        <v>24407</v>
      </c>
      <c r="L1185" s="111"/>
      <c r="M1185" s="79"/>
      <c r="N1185" s="79"/>
      <c r="O1185" s="80"/>
      <c r="P1185" s="81"/>
      <c r="Q1185" s="81"/>
      <c r="R1185" s="91"/>
      <c r="S1185" s="91"/>
      <c r="T1185" s="91"/>
      <c r="U1185" s="91"/>
      <c r="V1185" s="52"/>
      <c r="W1185" s="52"/>
      <c r="X1185" s="52"/>
      <c r="Y1185" s="52"/>
      <c r="Z1185" s="51"/>
      <c r="AA1185" s="76"/>
      <c r="AB1185" s="76"/>
      <c r="AC1185" s="77"/>
      <c r="AD1185" s="84" t="s">
        <v>13080</v>
      </c>
      <c r="AE1185" s="84">
        <v>1171</v>
      </c>
      <c r="AF1185" s="84">
        <v>6483</v>
      </c>
      <c r="AG1185" s="84">
        <v>3338</v>
      </c>
      <c r="AH1185" s="84">
        <v>2198</v>
      </c>
      <c r="AI1185" s="84">
        <v>-28800</v>
      </c>
      <c r="AJ1185" s="84" t="s">
        <v>15059</v>
      </c>
      <c r="AK1185" s="84" t="s">
        <v>16383</v>
      </c>
      <c r="AL1185" s="88" t="s">
        <v>17296</v>
      </c>
      <c r="AM1185" s="84" t="s">
        <v>602</v>
      </c>
      <c r="AN1185" s="86">
        <v>39542.81527777778</v>
      </c>
      <c r="AO1185" s="88" t="s">
        <v>18722</v>
      </c>
      <c r="AP1185" s="84" t="b">
        <v>0</v>
      </c>
      <c r="AQ1185" s="84" t="b">
        <v>0</v>
      </c>
      <c r="AR1185" s="84" t="b">
        <v>1</v>
      </c>
      <c r="AS1185" s="84" t="s">
        <v>290</v>
      </c>
      <c r="AT1185" s="84">
        <v>101</v>
      </c>
      <c r="AU1185" s="88" t="s">
        <v>675</v>
      </c>
      <c r="AV1185" s="84" t="b">
        <v>1</v>
      </c>
      <c r="AW1185" s="84" t="s">
        <v>745</v>
      </c>
      <c r="AX1185" s="88" t="s">
        <v>22241</v>
      </c>
      <c r="AY1185" s="84" t="s">
        <v>65</v>
      </c>
      <c r="AZ1185" s="2"/>
      <c r="BA1185" s="3"/>
      <c r="BB1185" s="3"/>
      <c r="BC1185" s="3"/>
      <c r="BD1185" s="3"/>
    </row>
    <row r="1186" spans="1:56" x14ac:dyDescent="0.2">
      <c r="A1186" s="69" t="s">
        <v>4032</v>
      </c>
      <c r="B1186" s="70"/>
      <c r="C1186" s="70"/>
      <c r="D1186" s="71"/>
      <c r="E1186" s="108"/>
      <c r="F1186" s="113" t="s">
        <v>20720</v>
      </c>
      <c r="G1186" s="109"/>
      <c r="H1186" s="74"/>
      <c r="I1186" s="75"/>
      <c r="J1186" s="110"/>
      <c r="K1186" s="74" t="s">
        <v>24408</v>
      </c>
      <c r="L1186" s="111"/>
      <c r="M1186" s="79"/>
      <c r="N1186" s="79"/>
      <c r="O1186" s="80"/>
      <c r="P1186" s="81"/>
      <c r="Q1186" s="81"/>
      <c r="R1186" s="91"/>
      <c r="S1186" s="91"/>
      <c r="T1186" s="91"/>
      <c r="U1186" s="91"/>
      <c r="V1186" s="52"/>
      <c r="W1186" s="52"/>
      <c r="X1186" s="52"/>
      <c r="Y1186" s="52"/>
      <c r="Z1186" s="51"/>
      <c r="AA1186" s="76"/>
      <c r="AB1186" s="76"/>
      <c r="AC1186" s="77"/>
      <c r="AD1186" s="84" t="s">
        <v>13081</v>
      </c>
      <c r="AE1186" s="84">
        <v>185</v>
      </c>
      <c r="AF1186" s="84">
        <v>60</v>
      </c>
      <c r="AG1186" s="84">
        <v>569</v>
      </c>
      <c r="AH1186" s="84">
        <v>1149</v>
      </c>
      <c r="AI1186" s="84"/>
      <c r="AJ1186" s="84" t="s">
        <v>15060</v>
      </c>
      <c r="AK1186" s="84"/>
      <c r="AL1186" s="84"/>
      <c r="AM1186" s="84"/>
      <c r="AN1186" s="86">
        <v>42873.036736111113</v>
      </c>
      <c r="AO1186" s="88" t="s">
        <v>18723</v>
      </c>
      <c r="AP1186" s="84" t="b">
        <v>1</v>
      </c>
      <c r="AQ1186" s="84" t="b">
        <v>0</v>
      </c>
      <c r="AR1186" s="84" t="b">
        <v>0</v>
      </c>
      <c r="AS1186" s="84" t="s">
        <v>291</v>
      </c>
      <c r="AT1186" s="84">
        <v>0</v>
      </c>
      <c r="AU1186" s="84"/>
      <c r="AV1186" s="84" t="b">
        <v>0</v>
      </c>
      <c r="AW1186" s="84" t="s">
        <v>745</v>
      </c>
      <c r="AX1186" s="88" t="s">
        <v>22242</v>
      </c>
      <c r="AY1186" s="84" t="s">
        <v>65</v>
      </c>
      <c r="AZ1186" s="2"/>
      <c r="BA1186" s="3"/>
      <c r="BB1186" s="3"/>
      <c r="BC1186" s="3"/>
      <c r="BD1186" s="3"/>
    </row>
    <row r="1187" spans="1:56" x14ac:dyDescent="0.2">
      <c r="A1187" s="69" t="s">
        <v>4033</v>
      </c>
      <c r="B1187" s="70"/>
      <c r="C1187" s="70"/>
      <c r="D1187" s="71"/>
      <c r="E1187" s="108"/>
      <c r="F1187" s="113" t="s">
        <v>20721</v>
      </c>
      <c r="G1187" s="109"/>
      <c r="H1187" s="74"/>
      <c r="I1187" s="75"/>
      <c r="J1187" s="110"/>
      <c r="K1187" s="74" t="s">
        <v>24409</v>
      </c>
      <c r="L1187" s="111"/>
      <c r="M1187" s="79"/>
      <c r="N1187" s="79"/>
      <c r="O1187" s="80"/>
      <c r="P1187" s="81"/>
      <c r="Q1187" s="81"/>
      <c r="R1187" s="91"/>
      <c r="S1187" s="91"/>
      <c r="T1187" s="91"/>
      <c r="U1187" s="91"/>
      <c r="V1187" s="52"/>
      <c r="W1187" s="52"/>
      <c r="X1187" s="52"/>
      <c r="Y1187" s="52"/>
      <c r="Z1187" s="51"/>
      <c r="AA1187" s="76"/>
      <c r="AB1187" s="76"/>
      <c r="AC1187" s="77"/>
      <c r="AD1187" s="84" t="s">
        <v>13082</v>
      </c>
      <c r="AE1187" s="84">
        <v>385</v>
      </c>
      <c r="AF1187" s="84">
        <v>203</v>
      </c>
      <c r="AG1187" s="84">
        <v>36163</v>
      </c>
      <c r="AH1187" s="84">
        <v>56087</v>
      </c>
      <c r="AI1187" s="84">
        <v>-36000</v>
      </c>
      <c r="AJ1187" s="84" t="s">
        <v>15061</v>
      </c>
      <c r="AK1187" s="84" t="s">
        <v>16384</v>
      </c>
      <c r="AL1187" s="84"/>
      <c r="AM1187" s="84" t="s">
        <v>606</v>
      </c>
      <c r="AN1187" s="86">
        <v>41005.867997685185</v>
      </c>
      <c r="AO1187" s="88" t="s">
        <v>18724</v>
      </c>
      <c r="AP1187" s="84" t="b">
        <v>1</v>
      </c>
      <c r="AQ1187" s="84" t="b">
        <v>0</v>
      </c>
      <c r="AR1187" s="84" t="b">
        <v>0</v>
      </c>
      <c r="AS1187" s="84" t="s">
        <v>290</v>
      </c>
      <c r="AT1187" s="84">
        <v>10</v>
      </c>
      <c r="AU1187" s="88" t="s">
        <v>674</v>
      </c>
      <c r="AV1187" s="84" t="b">
        <v>0</v>
      </c>
      <c r="AW1187" s="84" t="s">
        <v>745</v>
      </c>
      <c r="AX1187" s="88" t="s">
        <v>22243</v>
      </c>
      <c r="AY1187" s="84" t="s">
        <v>65</v>
      </c>
      <c r="AZ1187" s="2"/>
      <c r="BA1187" s="3"/>
      <c r="BB1187" s="3"/>
      <c r="BC1187" s="3"/>
      <c r="BD1187" s="3"/>
    </row>
    <row r="1188" spans="1:56" x14ac:dyDescent="0.2">
      <c r="A1188" s="69" t="s">
        <v>4034</v>
      </c>
      <c r="B1188" s="70"/>
      <c r="C1188" s="70"/>
      <c r="D1188" s="71"/>
      <c r="E1188" s="108"/>
      <c r="F1188" s="113" t="s">
        <v>20722</v>
      </c>
      <c r="G1188" s="109"/>
      <c r="H1188" s="74"/>
      <c r="I1188" s="75"/>
      <c r="J1188" s="110"/>
      <c r="K1188" s="74" t="s">
        <v>24410</v>
      </c>
      <c r="L1188" s="111"/>
      <c r="M1188" s="79"/>
      <c r="N1188" s="79"/>
      <c r="O1188" s="80"/>
      <c r="P1188" s="81"/>
      <c r="Q1188" s="81"/>
      <c r="R1188" s="91"/>
      <c r="S1188" s="91"/>
      <c r="T1188" s="91"/>
      <c r="U1188" s="91"/>
      <c r="V1188" s="52"/>
      <c r="W1188" s="52"/>
      <c r="X1188" s="52"/>
      <c r="Y1188" s="52"/>
      <c r="Z1188" s="51"/>
      <c r="AA1188" s="76"/>
      <c r="AB1188" s="76"/>
      <c r="AC1188" s="77"/>
      <c r="AD1188" s="84" t="s">
        <v>13083</v>
      </c>
      <c r="AE1188" s="84">
        <v>83</v>
      </c>
      <c r="AF1188" s="84">
        <v>461</v>
      </c>
      <c r="AG1188" s="84">
        <v>7487</v>
      </c>
      <c r="AH1188" s="84">
        <v>8225</v>
      </c>
      <c r="AI1188" s="84"/>
      <c r="AJ1188" s="84" t="s">
        <v>15060</v>
      </c>
      <c r="AK1188" s="84" t="s">
        <v>16385</v>
      </c>
      <c r="AL1188" s="84"/>
      <c r="AM1188" s="84"/>
      <c r="AN1188" s="86">
        <v>42902.192037037035</v>
      </c>
      <c r="AO1188" s="88" t="s">
        <v>18725</v>
      </c>
      <c r="AP1188" s="84" t="b">
        <v>0</v>
      </c>
      <c r="AQ1188" s="84" t="b">
        <v>0</v>
      </c>
      <c r="AR1188" s="84" t="b">
        <v>0</v>
      </c>
      <c r="AS1188" s="84" t="s">
        <v>290</v>
      </c>
      <c r="AT1188" s="84">
        <v>5</v>
      </c>
      <c r="AU1188" s="88" t="s">
        <v>674</v>
      </c>
      <c r="AV1188" s="84" t="b">
        <v>0</v>
      </c>
      <c r="AW1188" s="84" t="s">
        <v>745</v>
      </c>
      <c r="AX1188" s="88" t="s">
        <v>22244</v>
      </c>
      <c r="AY1188" s="84" t="s">
        <v>65</v>
      </c>
      <c r="AZ1188" s="2"/>
      <c r="BA1188" s="3"/>
      <c r="BB1188" s="3"/>
      <c r="BC1188" s="3"/>
      <c r="BD1188" s="3"/>
    </row>
    <row r="1189" spans="1:56" x14ac:dyDescent="0.2">
      <c r="A1189" s="69" t="s">
        <v>4035</v>
      </c>
      <c r="B1189" s="70"/>
      <c r="C1189" s="70"/>
      <c r="D1189" s="71"/>
      <c r="E1189" s="108"/>
      <c r="F1189" s="113" t="s">
        <v>20723</v>
      </c>
      <c r="G1189" s="109"/>
      <c r="H1189" s="74"/>
      <c r="I1189" s="75"/>
      <c r="J1189" s="110"/>
      <c r="K1189" s="74" t="s">
        <v>24411</v>
      </c>
      <c r="L1189" s="111"/>
      <c r="M1189" s="79"/>
      <c r="N1189" s="79"/>
      <c r="O1189" s="80"/>
      <c r="P1189" s="81"/>
      <c r="Q1189" s="81"/>
      <c r="R1189" s="91"/>
      <c r="S1189" s="91"/>
      <c r="T1189" s="91"/>
      <c r="U1189" s="91"/>
      <c r="V1189" s="52"/>
      <c r="W1189" s="52"/>
      <c r="X1189" s="52"/>
      <c r="Y1189" s="52"/>
      <c r="Z1189" s="51"/>
      <c r="AA1189" s="76"/>
      <c r="AB1189" s="76"/>
      <c r="AC1189" s="77"/>
      <c r="AD1189" s="84" t="s">
        <v>13084</v>
      </c>
      <c r="AE1189" s="84">
        <v>273</v>
      </c>
      <c r="AF1189" s="84">
        <v>84</v>
      </c>
      <c r="AG1189" s="84">
        <v>345</v>
      </c>
      <c r="AH1189" s="84">
        <v>901</v>
      </c>
      <c r="AI1189" s="84"/>
      <c r="AJ1189" s="84" t="s">
        <v>15062</v>
      </c>
      <c r="AK1189" s="84" t="s">
        <v>16386</v>
      </c>
      <c r="AL1189" s="84"/>
      <c r="AM1189" s="84"/>
      <c r="AN1189" s="86">
        <v>42082.756458333337</v>
      </c>
      <c r="AO1189" s="84"/>
      <c r="AP1189" s="84" t="b">
        <v>1</v>
      </c>
      <c r="AQ1189" s="84" t="b">
        <v>0</v>
      </c>
      <c r="AR1189" s="84" t="b">
        <v>1</v>
      </c>
      <c r="AS1189" s="84" t="s">
        <v>672</v>
      </c>
      <c r="AT1189" s="84">
        <v>0</v>
      </c>
      <c r="AU1189" s="88" t="s">
        <v>674</v>
      </c>
      <c r="AV1189" s="84" t="b">
        <v>0</v>
      </c>
      <c r="AW1189" s="84" t="s">
        <v>745</v>
      </c>
      <c r="AX1189" s="88" t="s">
        <v>22245</v>
      </c>
      <c r="AY1189" s="84" t="s">
        <v>65</v>
      </c>
      <c r="AZ1189" s="2"/>
      <c r="BA1189" s="3"/>
      <c r="BB1189" s="3"/>
      <c r="BC1189" s="3"/>
      <c r="BD1189" s="3"/>
    </row>
    <row r="1190" spans="1:56" x14ac:dyDescent="0.2">
      <c r="A1190" s="69" t="s">
        <v>4036</v>
      </c>
      <c r="B1190" s="70"/>
      <c r="C1190" s="70"/>
      <c r="D1190" s="71"/>
      <c r="E1190" s="108"/>
      <c r="F1190" s="113" t="s">
        <v>20724</v>
      </c>
      <c r="G1190" s="109"/>
      <c r="H1190" s="74"/>
      <c r="I1190" s="75"/>
      <c r="J1190" s="110"/>
      <c r="K1190" s="74" t="s">
        <v>24412</v>
      </c>
      <c r="L1190" s="111"/>
      <c r="M1190" s="79"/>
      <c r="N1190" s="79"/>
      <c r="O1190" s="80"/>
      <c r="P1190" s="81"/>
      <c r="Q1190" s="81"/>
      <c r="R1190" s="91"/>
      <c r="S1190" s="91"/>
      <c r="T1190" s="91"/>
      <c r="U1190" s="91"/>
      <c r="V1190" s="52"/>
      <c r="W1190" s="52"/>
      <c r="X1190" s="52"/>
      <c r="Y1190" s="52"/>
      <c r="Z1190" s="51"/>
      <c r="AA1190" s="76"/>
      <c r="AB1190" s="76"/>
      <c r="AC1190" s="77"/>
      <c r="AD1190" s="84" t="s">
        <v>1102</v>
      </c>
      <c r="AE1190" s="84">
        <v>914</v>
      </c>
      <c r="AF1190" s="84">
        <v>4776019</v>
      </c>
      <c r="AG1190" s="84">
        <v>199017</v>
      </c>
      <c r="AH1190" s="84">
        <v>939</v>
      </c>
      <c r="AI1190" s="84">
        <v>-28800</v>
      </c>
      <c r="AJ1190" s="84" t="s">
        <v>15063</v>
      </c>
      <c r="AK1190" s="84" t="s">
        <v>319</v>
      </c>
      <c r="AL1190" s="88" t="s">
        <v>17297</v>
      </c>
      <c r="AM1190" s="84" t="s">
        <v>602</v>
      </c>
      <c r="AN1190" s="86">
        <v>39708.65997685185</v>
      </c>
      <c r="AO1190" s="88" t="s">
        <v>18726</v>
      </c>
      <c r="AP1190" s="84" t="b">
        <v>0</v>
      </c>
      <c r="AQ1190" s="84" t="b">
        <v>0</v>
      </c>
      <c r="AR1190" s="84" t="b">
        <v>0</v>
      </c>
      <c r="AS1190" s="84" t="s">
        <v>290</v>
      </c>
      <c r="AT1190" s="84">
        <v>20845</v>
      </c>
      <c r="AU1190" s="88" t="s">
        <v>19969</v>
      </c>
      <c r="AV1190" s="84" t="b">
        <v>1</v>
      </c>
      <c r="AW1190" s="84" t="s">
        <v>745</v>
      </c>
      <c r="AX1190" s="88" t="s">
        <v>22246</v>
      </c>
      <c r="AY1190" s="84" t="s">
        <v>65</v>
      </c>
      <c r="AZ1190" s="2"/>
      <c r="BA1190" s="3"/>
      <c r="BB1190" s="3"/>
      <c r="BC1190" s="3"/>
      <c r="BD1190" s="3"/>
    </row>
    <row r="1191" spans="1:56" x14ac:dyDescent="0.2">
      <c r="A1191" s="69" t="s">
        <v>2968</v>
      </c>
      <c r="B1191" s="70"/>
      <c r="C1191" s="70"/>
      <c r="D1191" s="71"/>
      <c r="E1191" s="108"/>
      <c r="F1191" s="113" t="s">
        <v>7434</v>
      </c>
      <c r="G1191" s="109"/>
      <c r="H1191" s="74"/>
      <c r="I1191" s="75"/>
      <c r="J1191" s="110"/>
      <c r="K1191" s="74" t="s">
        <v>24413</v>
      </c>
      <c r="L1191" s="111"/>
      <c r="M1191" s="79"/>
      <c r="N1191" s="79"/>
      <c r="O1191" s="80"/>
      <c r="P1191" s="81"/>
      <c r="Q1191" s="81"/>
      <c r="R1191" s="91"/>
      <c r="S1191" s="91"/>
      <c r="T1191" s="91"/>
      <c r="U1191" s="91"/>
      <c r="V1191" s="52"/>
      <c r="W1191" s="52"/>
      <c r="X1191" s="52"/>
      <c r="Y1191" s="52"/>
      <c r="Z1191" s="51"/>
      <c r="AA1191" s="76"/>
      <c r="AB1191" s="76"/>
      <c r="AC1191" s="77"/>
      <c r="AD1191" s="84" t="s">
        <v>13085</v>
      </c>
      <c r="AE1191" s="84">
        <v>4830</v>
      </c>
      <c r="AF1191" s="84">
        <v>4841</v>
      </c>
      <c r="AG1191" s="84">
        <v>59245</v>
      </c>
      <c r="AH1191" s="84">
        <v>124733</v>
      </c>
      <c r="AI1191" s="84"/>
      <c r="AJ1191" s="84" t="s">
        <v>15064</v>
      </c>
      <c r="AK1191" s="84" t="s">
        <v>16387</v>
      </c>
      <c r="AL1191" s="84"/>
      <c r="AM1191" s="84"/>
      <c r="AN1191" s="86">
        <v>41736.939027777778</v>
      </c>
      <c r="AO1191" s="88" t="s">
        <v>18727</v>
      </c>
      <c r="AP1191" s="84" t="b">
        <v>1</v>
      </c>
      <c r="AQ1191" s="84" t="b">
        <v>0</v>
      </c>
      <c r="AR1191" s="84" t="b">
        <v>0</v>
      </c>
      <c r="AS1191" s="84" t="s">
        <v>290</v>
      </c>
      <c r="AT1191" s="84">
        <v>63</v>
      </c>
      <c r="AU1191" s="88" t="s">
        <v>674</v>
      </c>
      <c r="AV1191" s="84" t="b">
        <v>0</v>
      </c>
      <c r="AW1191" s="84" t="s">
        <v>745</v>
      </c>
      <c r="AX1191" s="88" t="s">
        <v>22247</v>
      </c>
      <c r="AY1191" s="84" t="s">
        <v>66</v>
      </c>
      <c r="AZ1191" s="2"/>
      <c r="BA1191" s="3"/>
      <c r="BB1191" s="3"/>
      <c r="BC1191" s="3"/>
      <c r="BD1191" s="3"/>
    </row>
    <row r="1192" spans="1:56" x14ac:dyDescent="0.2">
      <c r="A1192" s="69" t="s">
        <v>2969</v>
      </c>
      <c r="B1192" s="70"/>
      <c r="C1192" s="70"/>
      <c r="D1192" s="71"/>
      <c r="E1192" s="108"/>
      <c r="F1192" s="113" t="s">
        <v>7435</v>
      </c>
      <c r="G1192" s="109"/>
      <c r="H1192" s="74"/>
      <c r="I1192" s="75"/>
      <c r="J1192" s="110"/>
      <c r="K1192" s="74" t="s">
        <v>24414</v>
      </c>
      <c r="L1192" s="111"/>
      <c r="M1192" s="79"/>
      <c r="N1192" s="79"/>
      <c r="O1192" s="80"/>
      <c r="P1192" s="81"/>
      <c r="Q1192" s="81"/>
      <c r="R1192" s="91"/>
      <c r="S1192" s="91"/>
      <c r="T1192" s="91"/>
      <c r="U1192" s="91"/>
      <c r="V1192" s="52"/>
      <c r="W1192" s="52"/>
      <c r="X1192" s="52"/>
      <c r="Y1192" s="52"/>
      <c r="Z1192" s="51"/>
      <c r="AA1192" s="76"/>
      <c r="AB1192" s="76"/>
      <c r="AC1192" s="77"/>
      <c r="AD1192" s="84" t="s">
        <v>13086</v>
      </c>
      <c r="AE1192" s="84">
        <v>664</v>
      </c>
      <c r="AF1192" s="84">
        <v>804</v>
      </c>
      <c r="AG1192" s="84">
        <v>40939</v>
      </c>
      <c r="AH1192" s="84">
        <v>508</v>
      </c>
      <c r="AI1192" s="84">
        <v>-21600</v>
      </c>
      <c r="AJ1192" s="84" t="s">
        <v>15065</v>
      </c>
      <c r="AK1192" s="84" t="s">
        <v>16388</v>
      </c>
      <c r="AL1192" s="88" t="s">
        <v>17298</v>
      </c>
      <c r="AM1192" s="84" t="s">
        <v>604</v>
      </c>
      <c r="AN1192" s="86">
        <v>39510.85396990741</v>
      </c>
      <c r="AO1192" s="88" t="s">
        <v>18728</v>
      </c>
      <c r="AP1192" s="84" t="b">
        <v>0</v>
      </c>
      <c r="AQ1192" s="84" t="b">
        <v>0</v>
      </c>
      <c r="AR1192" s="84" t="b">
        <v>1</v>
      </c>
      <c r="AS1192" s="84" t="s">
        <v>290</v>
      </c>
      <c r="AT1192" s="84">
        <v>21</v>
      </c>
      <c r="AU1192" s="88" t="s">
        <v>675</v>
      </c>
      <c r="AV1192" s="84" t="b">
        <v>0</v>
      </c>
      <c r="AW1192" s="84" t="s">
        <v>745</v>
      </c>
      <c r="AX1192" s="88" t="s">
        <v>22248</v>
      </c>
      <c r="AY1192" s="84" t="s">
        <v>66</v>
      </c>
      <c r="AZ1192" s="2"/>
      <c r="BA1192" s="3"/>
      <c r="BB1192" s="3"/>
      <c r="BC1192" s="3"/>
      <c r="BD1192" s="3"/>
    </row>
    <row r="1193" spans="1:56" x14ac:dyDescent="0.2">
      <c r="A1193" s="69" t="s">
        <v>2970</v>
      </c>
      <c r="B1193" s="70"/>
      <c r="C1193" s="70"/>
      <c r="D1193" s="71"/>
      <c r="E1193" s="108"/>
      <c r="F1193" s="113" t="s">
        <v>20725</v>
      </c>
      <c r="G1193" s="109"/>
      <c r="H1193" s="74"/>
      <c r="I1193" s="75"/>
      <c r="J1193" s="110"/>
      <c r="K1193" s="74" t="s">
        <v>24415</v>
      </c>
      <c r="L1193" s="111"/>
      <c r="M1193" s="79"/>
      <c r="N1193" s="79"/>
      <c r="O1193" s="80"/>
      <c r="P1193" s="81"/>
      <c r="Q1193" s="81"/>
      <c r="R1193" s="91"/>
      <c r="S1193" s="91"/>
      <c r="T1193" s="91"/>
      <c r="U1193" s="91"/>
      <c r="V1193" s="52"/>
      <c r="W1193" s="52"/>
      <c r="X1193" s="52"/>
      <c r="Y1193" s="52"/>
      <c r="Z1193" s="51"/>
      <c r="AA1193" s="76"/>
      <c r="AB1193" s="76"/>
      <c r="AC1193" s="77"/>
      <c r="AD1193" s="84" t="s">
        <v>13087</v>
      </c>
      <c r="AE1193" s="84">
        <v>3189</v>
      </c>
      <c r="AF1193" s="84">
        <v>628</v>
      </c>
      <c r="AG1193" s="84">
        <v>28611</v>
      </c>
      <c r="AH1193" s="84">
        <v>82533</v>
      </c>
      <c r="AI1193" s="84"/>
      <c r="AJ1193" s="84"/>
      <c r="AK1193" s="84"/>
      <c r="AL1193" s="84"/>
      <c r="AM1193" s="84"/>
      <c r="AN1193" s="86">
        <v>42030.342673611114</v>
      </c>
      <c r="AO1193" s="84"/>
      <c r="AP1193" s="84" t="b">
        <v>1</v>
      </c>
      <c r="AQ1193" s="84" t="b">
        <v>0</v>
      </c>
      <c r="AR1193" s="84" t="b">
        <v>0</v>
      </c>
      <c r="AS1193" s="84" t="s">
        <v>290</v>
      </c>
      <c r="AT1193" s="84">
        <v>14</v>
      </c>
      <c r="AU1193" s="88" t="s">
        <v>674</v>
      </c>
      <c r="AV1193" s="84" t="b">
        <v>0</v>
      </c>
      <c r="AW1193" s="84" t="s">
        <v>745</v>
      </c>
      <c r="AX1193" s="88" t="s">
        <v>22249</v>
      </c>
      <c r="AY1193" s="84" t="s">
        <v>66</v>
      </c>
      <c r="AZ1193" s="2"/>
      <c r="BA1193" s="3"/>
      <c r="BB1193" s="3"/>
      <c r="BC1193" s="3"/>
      <c r="BD1193" s="3"/>
    </row>
    <row r="1194" spans="1:56" x14ac:dyDescent="0.2">
      <c r="A1194" s="69" t="s">
        <v>3706</v>
      </c>
      <c r="B1194" s="70"/>
      <c r="C1194" s="70"/>
      <c r="D1194" s="71"/>
      <c r="E1194" s="108"/>
      <c r="F1194" s="113" t="s">
        <v>20726</v>
      </c>
      <c r="G1194" s="109"/>
      <c r="H1194" s="74"/>
      <c r="I1194" s="75"/>
      <c r="J1194" s="110"/>
      <c r="K1194" s="74" t="s">
        <v>24416</v>
      </c>
      <c r="L1194" s="111"/>
      <c r="M1194" s="79"/>
      <c r="N1194" s="79"/>
      <c r="O1194" s="80"/>
      <c r="P1194" s="81"/>
      <c r="Q1194" s="81"/>
      <c r="R1194" s="91"/>
      <c r="S1194" s="91"/>
      <c r="T1194" s="91"/>
      <c r="U1194" s="91"/>
      <c r="V1194" s="52"/>
      <c r="W1194" s="52"/>
      <c r="X1194" s="52"/>
      <c r="Y1194" s="52"/>
      <c r="Z1194" s="51"/>
      <c r="AA1194" s="76"/>
      <c r="AB1194" s="76"/>
      <c r="AC1194" s="77"/>
      <c r="AD1194" s="84" t="s">
        <v>13088</v>
      </c>
      <c r="AE1194" s="84">
        <v>296</v>
      </c>
      <c r="AF1194" s="84">
        <v>415254</v>
      </c>
      <c r="AG1194" s="84">
        <v>15014</v>
      </c>
      <c r="AH1194" s="84">
        <v>926</v>
      </c>
      <c r="AI1194" s="84">
        <v>-21600</v>
      </c>
      <c r="AJ1194" s="84" t="s">
        <v>15066</v>
      </c>
      <c r="AK1194" s="84" t="s">
        <v>310</v>
      </c>
      <c r="AL1194" s="88" t="s">
        <v>17299</v>
      </c>
      <c r="AM1194" s="84" t="s">
        <v>601</v>
      </c>
      <c r="AN1194" s="86">
        <v>39878.719085648147</v>
      </c>
      <c r="AO1194" s="88" t="s">
        <v>18729</v>
      </c>
      <c r="AP1194" s="84" t="b">
        <v>0</v>
      </c>
      <c r="AQ1194" s="84" t="b">
        <v>0</v>
      </c>
      <c r="AR1194" s="84" t="b">
        <v>1</v>
      </c>
      <c r="AS1194" s="84" t="s">
        <v>290</v>
      </c>
      <c r="AT1194" s="84">
        <v>6460</v>
      </c>
      <c r="AU1194" s="88" t="s">
        <v>19970</v>
      </c>
      <c r="AV1194" s="84" t="b">
        <v>1</v>
      </c>
      <c r="AW1194" s="84" t="s">
        <v>745</v>
      </c>
      <c r="AX1194" s="88" t="s">
        <v>22250</v>
      </c>
      <c r="AY1194" s="84" t="s">
        <v>66</v>
      </c>
      <c r="AZ1194" s="2"/>
      <c r="BA1194" s="3"/>
      <c r="BB1194" s="3"/>
      <c r="BC1194" s="3"/>
      <c r="BD1194" s="3"/>
    </row>
    <row r="1195" spans="1:56" x14ac:dyDescent="0.2">
      <c r="A1195" s="69" t="s">
        <v>2971</v>
      </c>
      <c r="B1195" s="70"/>
      <c r="C1195" s="70"/>
      <c r="D1195" s="71"/>
      <c r="E1195" s="108"/>
      <c r="F1195" s="113" t="s">
        <v>7436</v>
      </c>
      <c r="G1195" s="109"/>
      <c r="H1195" s="74"/>
      <c r="I1195" s="75"/>
      <c r="J1195" s="110"/>
      <c r="K1195" s="74" t="s">
        <v>24417</v>
      </c>
      <c r="L1195" s="111"/>
      <c r="M1195" s="79"/>
      <c r="N1195" s="79"/>
      <c r="O1195" s="80"/>
      <c r="P1195" s="81"/>
      <c r="Q1195" s="81"/>
      <c r="R1195" s="91"/>
      <c r="S1195" s="91"/>
      <c r="T1195" s="91"/>
      <c r="U1195" s="91"/>
      <c r="V1195" s="52"/>
      <c r="W1195" s="52"/>
      <c r="X1195" s="52"/>
      <c r="Y1195" s="52"/>
      <c r="Z1195" s="51"/>
      <c r="AA1195" s="76"/>
      <c r="AB1195" s="76"/>
      <c r="AC1195" s="77"/>
      <c r="AD1195" s="84" t="s">
        <v>13089</v>
      </c>
      <c r="AE1195" s="84">
        <v>51</v>
      </c>
      <c r="AF1195" s="84">
        <v>629</v>
      </c>
      <c r="AG1195" s="84">
        <v>32179</v>
      </c>
      <c r="AH1195" s="84">
        <v>2996</v>
      </c>
      <c r="AI1195" s="84"/>
      <c r="AJ1195" s="84" t="s">
        <v>15067</v>
      </c>
      <c r="AK1195" s="84" t="s">
        <v>310</v>
      </c>
      <c r="AL1195" s="84"/>
      <c r="AM1195" s="84"/>
      <c r="AN1195" s="86">
        <v>42759.067037037035</v>
      </c>
      <c r="AO1195" s="88" t="s">
        <v>18730</v>
      </c>
      <c r="AP1195" s="84" t="b">
        <v>1</v>
      </c>
      <c r="AQ1195" s="84" t="b">
        <v>0</v>
      </c>
      <c r="AR1195" s="84" t="b">
        <v>0</v>
      </c>
      <c r="AS1195" s="84" t="s">
        <v>290</v>
      </c>
      <c r="AT1195" s="84">
        <v>1</v>
      </c>
      <c r="AU1195" s="84"/>
      <c r="AV1195" s="84" t="b">
        <v>0</v>
      </c>
      <c r="AW1195" s="84" t="s">
        <v>745</v>
      </c>
      <c r="AX1195" s="88" t="s">
        <v>22251</v>
      </c>
      <c r="AY1195" s="84" t="s">
        <v>66</v>
      </c>
      <c r="AZ1195" s="2"/>
      <c r="BA1195" s="3"/>
      <c r="BB1195" s="3"/>
      <c r="BC1195" s="3"/>
      <c r="BD1195" s="3"/>
    </row>
    <row r="1196" spans="1:56" x14ac:dyDescent="0.2">
      <c r="A1196" s="69" t="s">
        <v>4037</v>
      </c>
      <c r="B1196" s="70"/>
      <c r="C1196" s="70"/>
      <c r="D1196" s="71"/>
      <c r="E1196" s="108"/>
      <c r="F1196" s="113" t="s">
        <v>20727</v>
      </c>
      <c r="G1196" s="109"/>
      <c r="H1196" s="74"/>
      <c r="I1196" s="75"/>
      <c r="J1196" s="110"/>
      <c r="K1196" s="74" t="s">
        <v>24418</v>
      </c>
      <c r="L1196" s="111"/>
      <c r="M1196" s="79"/>
      <c r="N1196" s="79"/>
      <c r="O1196" s="80"/>
      <c r="P1196" s="81"/>
      <c r="Q1196" s="81"/>
      <c r="R1196" s="91"/>
      <c r="S1196" s="91"/>
      <c r="T1196" s="91"/>
      <c r="U1196" s="91"/>
      <c r="V1196" s="52"/>
      <c r="W1196" s="52"/>
      <c r="X1196" s="52"/>
      <c r="Y1196" s="52"/>
      <c r="Z1196" s="51"/>
      <c r="AA1196" s="76"/>
      <c r="AB1196" s="76"/>
      <c r="AC1196" s="77"/>
      <c r="AD1196" s="84" t="s">
        <v>13090</v>
      </c>
      <c r="AE1196" s="84">
        <v>169</v>
      </c>
      <c r="AF1196" s="84">
        <v>306090</v>
      </c>
      <c r="AG1196" s="84">
        <v>289</v>
      </c>
      <c r="AH1196" s="84">
        <v>5</v>
      </c>
      <c r="AI1196" s="84"/>
      <c r="AJ1196" s="84" t="s">
        <v>15068</v>
      </c>
      <c r="AK1196" s="84"/>
      <c r="AL1196" s="88" t="s">
        <v>17300</v>
      </c>
      <c r="AM1196" s="84"/>
      <c r="AN1196" s="86">
        <v>42724.63890046296</v>
      </c>
      <c r="AO1196" s="88" t="s">
        <v>18731</v>
      </c>
      <c r="AP1196" s="84" t="b">
        <v>1</v>
      </c>
      <c r="AQ1196" s="84" t="b">
        <v>0</v>
      </c>
      <c r="AR1196" s="84" t="b">
        <v>1</v>
      </c>
      <c r="AS1196" s="84" t="s">
        <v>290</v>
      </c>
      <c r="AT1196" s="84">
        <v>1286</v>
      </c>
      <c r="AU1196" s="84"/>
      <c r="AV1196" s="84" t="b">
        <v>1</v>
      </c>
      <c r="AW1196" s="84" t="s">
        <v>745</v>
      </c>
      <c r="AX1196" s="88" t="s">
        <v>22252</v>
      </c>
      <c r="AY1196" s="84" t="s">
        <v>65</v>
      </c>
      <c r="AZ1196" s="2"/>
      <c r="BA1196" s="3"/>
      <c r="BB1196" s="3"/>
      <c r="BC1196" s="3"/>
      <c r="BD1196" s="3"/>
    </row>
    <row r="1197" spans="1:56" x14ac:dyDescent="0.2">
      <c r="A1197" s="69" t="s">
        <v>2972</v>
      </c>
      <c r="B1197" s="70"/>
      <c r="C1197" s="70"/>
      <c r="D1197" s="71"/>
      <c r="E1197" s="108"/>
      <c r="F1197" s="113" t="s">
        <v>20728</v>
      </c>
      <c r="G1197" s="109"/>
      <c r="H1197" s="74"/>
      <c r="I1197" s="75"/>
      <c r="J1197" s="110"/>
      <c r="K1197" s="74" t="s">
        <v>24419</v>
      </c>
      <c r="L1197" s="111"/>
      <c r="M1197" s="79"/>
      <c r="N1197" s="79"/>
      <c r="O1197" s="80"/>
      <c r="P1197" s="81"/>
      <c r="Q1197" s="81"/>
      <c r="R1197" s="91"/>
      <c r="S1197" s="91"/>
      <c r="T1197" s="91"/>
      <c r="U1197" s="91"/>
      <c r="V1197" s="52"/>
      <c r="W1197" s="52"/>
      <c r="X1197" s="52"/>
      <c r="Y1197" s="52"/>
      <c r="Z1197" s="51"/>
      <c r="AA1197" s="76"/>
      <c r="AB1197" s="76"/>
      <c r="AC1197" s="77"/>
      <c r="AD1197" s="84" t="s">
        <v>13091</v>
      </c>
      <c r="AE1197" s="84">
        <v>176</v>
      </c>
      <c r="AF1197" s="84">
        <v>771</v>
      </c>
      <c r="AG1197" s="84">
        <v>681</v>
      </c>
      <c r="AH1197" s="84">
        <v>173</v>
      </c>
      <c r="AI1197" s="84">
        <v>-18000</v>
      </c>
      <c r="AJ1197" s="84" t="s">
        <v>15069</v>
      </c>
      <c r="AK1197" s="84"/>
      <c r="AL1197" s="88" t="s">
        <v>17301</v>
      </c>
      <c r="AM1197" s="84" t="s">
        <v>603</v>
      </c>
      <c r="AN1197" s="86">
        <v>42271.856099537035</v>
      </c>
      <c r="AO1197" s="88" t="s">
        <v>18732</v>
      </c>
      <c r="AP1197" s="84" t="b">
        <v>0</v>
      </c>
      <c r="AQ1197" s="84" t="b">
        <v>0</v>
      </c>
      <c r="AR1197" s="84" t="b">
        <v>1</v>
      </c>
      <c r="AS1197" s="84" t="s">
        <v>290</v>
      </c>
      <c r="AT1197" s="84">
        <v>16</v>
      </c>
      <c r="AU1197" s="88" t="s">
        <v>19971</v>
      </c>
      <c r="AV1197" s="84" t="b">
        <v>0</v>
      </c>
      <c r="AW1197" s="84" t="s">
        <v>745</v>
      </c>
      <c r="AX1197" s="88" t="s">
        <v>22253</v>
      </c>
      <c r="AY1197" s="84" t="s">
        <v>66</v>
      </c>
      <c r="AZ1197" s="2"/>
      <c r="BA1197" s="3"/>
      <c r="BB1197" s="3"/>
      <c r="BC1197" s="3"/>
      <c r="BD1197" s="3"/>
    </row>
    <row r="1198" spans="1:56" x14ac:dyDescent="0.2">
      <c r="A1198" s="69" t="s">
        <v>4038</v>
      </c>
      <c r="B1198" s="70"/>
      <c r="C1198" s="70"/>
      <c r="D1198" s="71"/>
      <c r="E1198" s="108"/>
      <c r="F1198" s="113" t="s">
        <v>20729</v>
      </c>
      <c r="G1198" s="109"/>
      <c r="H1198" s="74"/>
      <c r="I1198" s="75"/>
      <c r="J1198" s="110"/>
      <c r="K1198" s="74" t="s">
        <v>24420</v>
      </c>
      <c r="L1198" s="111"/>
      <c r="M1198" s="79"/>
      <c r="N1198" s="79"/>
      <c r="O1198" s="80"/>
      <c r="P1198" s="81"/>
      <c r="Q1198" s="81"/>
      <c r="R1198" s="91"/>
      <c r="S1198" s="91"/>
      <c r="T1198" s="91"/>
      <c r="U1198" s="91"/>
      <c r="V1198" s="52"/>
      <c r="W1198" s="52"/>
      <c r="X1198" s="52"/>
      <c r="Y1198" s="52"/>
      <c r="Z1198" s="51"/>
      <c r="AA1198" s="76"/>
      <c r="AB1198" s="76"/>
      <c r="AC1198" s="77"/>
      <c r="AD1198" s="84" t="s">
        <v>13092</v>
      </c>
      <c r="AE1198" s="84">
        <v>2301</v>
      </c>
      <c r="AF1198" s="84">
        <v>94555</v>
      </c>
      <c r="AG1198" s="84">
        <v>65472</v>
      </c>
      <c r="AH1198" s="84">
        <v>13689</v>
      </c>
      <c r="AI1198" s="84">
        <v>-18000</v>
      </c>
      <c r="AJ1198" s="84" t="s">
        <v>15070</v>
      </c>
      <c r="AK1198" s="84" t="s">
        <v>462</v>
      </c>
      <c r="AL1198" s="88" t="s">
        <v>17302</v>
      </c>
      <c r="AM1198" s="84" t="s">
        <v>603</v>
      </c>
      <c r="AN1198" s="86">
        <v>40952.621921296297</v>
      </c>
      <c r="AO1198" s="88" t="s">
        <v>18733</v>
      </c>
      <c r="AP1198" s="84" t="b">
        <v>0</v>
      </c>
      <c r="AQ1198" s="84" t="b">
        <v>0</v>
      </c>
      <c r="AR1198" s="84" t="b">
        <v>1</v>
      </c>
      <c r="AS1198" s="84" t="s">
        <v>290</v>
      </c>
      <c r="AT1198" s="84">
        <v>2293</v>
      </c>
      <c r="AU1198" s="88" t="s">
        <v>19972</v>
      </c>
      <c r="AV1198" s="84" t="b">
        <v>1</v>
      </c>
      <c r="AW1198" s="84" t="s">
        <v>745</v>
      </c>
      <c r="AX1198" s="88" t="s">
        <v>22254</v>
      </c>
      <c r="AY1198" s="84" t="s">
        <v>65</v>
      </c>
      <c r="AZ1198" s="2"/>
      <c r="BA1198" s="3"/>
      <c r="BB1198" s="3"/>
      <c r="BC1198" s="3"/>
      <c r="BD1198" s="3"/>
    </row>
    <row r="1199" spans="1:56" x14ac:dyDescent="0.2">
      <c r="A1199" s="69" t="s">
        <v>4039</v>
      </c>
      <c r="B1199" s="70"/>
      <c r="C1199" s="70"/>
      <c r="D1199" s="71"/>
      <c r="E1199" s="108"/>
      <c r="F1199" s="113" t="s">
        <v>20730</v>
      </c>
      <c r="G1199" s="109"/>
      <c r="H1199" s="74"/>
      <c r="I1199" s="75"/>
      <c r="J1199" s="110"/>
      <c r="K1199" s="74" t="s">
        <v>24421</v>
      </c>
      <c r="L1199" s="111"/>
      <c r="M1199" s="79"/>
      <c r="N1199" s="79"/>
      <c r="O1199" s="80"/>
      <c r="P1199" s="81"/>
      <c r="Q1199" s="81"/>
      <c r="R1199" s="91"/>
      <c r="S1199" s="91"/>
      <c r="T1199" s="91"/>
      <c r="U1199" s="91"/>
      <c r="V1199" s="52"/>
      <c r="W1199" s="52"/>
      <c r="X1199" s="52"/>
      <c r="Y1199" s="52"/>
      <c r="Z1199" s="51"/>
      <c r="AA1199" s="76"/>
      <c r="AB1199" s="76"/>
      <c r="AC1199" s="77"/>
      <c r="AD1199" s="84" t="s">
        <v>13093</v>
      </c>
      <c r="AE1199" s="84">
        <v>2328</v>
      </c>
      <c r="AF1199" s="84">
        <v>8065</v>
      </c>
      <c r="AG1199" s="84">
        <v>3185</v>
      </c>
      <c r="AH1199" s="84">
        <v>4180</v>
      </c>
      <c r="AI1199" s="84"/>
      <c r="AJ1199" s="84" t="s">
        <v>15071</v>
      </c>
      <c r="AK1199" s="84" t="s">
        <v>324</v>
      </c>
      <c r="AL1199" s="88" t="s">
        <v>17303</v>
      </c>
      <c r="AM1199" s="84"/>
      <c r="AN1199" s="86">
        <v>40382.200787037036</v>
      </c>
      <c r="AO1199" s="88" t="s">
        <v>18734</v>
      </c>
      <c r="AP1199" s="84" t="b">
        <v>0</v>
      </c>
      <c r="AQ1199" s="84" t="b">
        <v>0</v>
      </c>
      <c r="AR1199" s="84" t="b">
        <v>1</v>
      </c>
      <c r="AS1199" s="84" t="s">
        <v>290</v>
      </c>
      <c r="AT1199" s="84">
        <v>163</v>
      </c>
      <c r="AU1199" s="88" t="s">
        <v>19973</v>
      </c>
      <c r="AV1199" s="84" t="b">
        <v>0</v>
      </c>
      <c r="AW1199" s="84" t="s">
        <v>745</v>
      </c>
      <c r="AX1199" s="88" t="s">
        <v>22255</v>
      </c>
      <c r="AY1199" s="84" t="s">
        <v>65</v>
      </c>
      <c r="AZ1199" s="2"/>
      <c r="BA1199" s="3"/>
      <c r="BB1199" s="3"/>
      <c r="BC1199" s="3"/>
      <c r="BD1199" s="3"/>
    </row>
    <row r="1200" spans="1:56" x14ac:dyDescent="0.2">
      <c r="A1200" s="69" t="s">
        <v>2973</v>
      </c>
      <c r="B1200" s="70"/>
      <c r="C1200" s="70"/>
      <c r="D1200" s="71"/>
      <c r="E1200" s="108"/>
      <c r="F1200" s="113" t="s">
        <v>7437</v>
      </c>
      <c r="G1200" s="109"/>
      <c r="H1200" s="74"/>
      <c r="I1200" s="75"/>
      <c r="J1200" s="110"/>
      <c r="K1200" s="74" t="s">
        <v>24422</v>
      </c>
      <c r="L1200" s="111"/>
      <c r="M1200" s="79"/>
      <c r="N1200" s="79"/>
      <c r="O1200" s="80"/>
      <c r="P1200" s="81"/>
      <c r="Q1200" s="81"/>
      <c r="R1200" s="91"/>
      <c r="S1200" s="91"/>
      <c r="T1200" s="91"/>
      <c r="U1200" s="91"/>
      <c r="V1200" s="52"/>
      <c r="W1200" s="52"/>
      <c r="X1200" s="52"/>
      <c r="Y1200" s="52"/>
      <c r="Z1200" s="51"/>
      <c r="AA1200" s="76"/>
      <c r="AB1200" s="76"/>
      <c r="AC1200" s="77"/>
      <c r="AD1200" s="84" t="s">
        <v>13094</v>
      </c>
      <c r="AE1200" s="84">
        <v>86</v>
      </c>
      <c r="AF1200" s="84">
        <v>1179</v>
      </c>
      <c r="AG1200" s="84">
        <v>1764</v>
      </c>
      <c r="AH1200" s="84">
        <v>8</v>
      </c>
      <c r="AI1200" s="84">
        <v>-36000</v>
      </c>
      <c r="AJ1200" s="84" t="s">
        <v>15072</v>
      </c>
      <c r="AK1200" s="84" t="s">
        <v>16389</v>
      </c>
      <c r="AL1200" s="88" t="s">
        <v>17304</v>
      </c>
      <c r="AM1200" s="84" t="s">
        <v>606</v>
      </c>
      <c r="AN1200" s="86">
        <v>40918.869988425926</v>
      </c>
      <c r="AO1200" s="84"/>
      <c r="AP1200" s="84" t="b">
        <v>0</v>
      </c>
      <c r="AQ1200" s="84" t="b">
        <v>0</v>
      </c>
      <c r="AR1200" s="84" t="b">
        <v>0</v>
      </c>
      <c r="AS1200" s="84" t="s">
        <v>290</v>
      </c>
      <c r="AT1200" s="84">
        <v>53</v>
      </c>
      <c r="AU1200" s="88" t="s">
        <v>19974</v>
      </c>
      <c r="AV1200" s="84" t="b">
        <v>0</v>
      </c>
      <c r="AW1200" s="84" t="s">
        <v>745</v>
      </c>
      <c r="AX1200" s="88" t="s">
        <v>22256</v>
      </c>
      <c r="AY1200" s="84" t="s">
        <v>66</v>
      </c>
      <c r="AZ1200" s="2"/>
      <c r="BA1200" s="3"/>
      <c r="BB1200" s="3"/>
      <c r="BC1200" s="3"/>
      <c r="BD1200" s="3"/>
    </row>
    <row r="1201" spans="1:56" x14ac:dyDescent="0.2">
      <c r="A1201" s="69" t="s">
        <v>2974</v>
      </c>
      <c r="B1201" s="70"/>
      <c r="C1201" s="70"/>
      <c r="D1201" s="71"/>
      <c r="E1201" s="108"/>
      <c r="F1201" s="113" t="s">
        <v>275</v>
      </c>
      <c r="G1201" s="109"/>
      <c r="H1201" s="74"/>
      <c r="I1201" s="75"/>
      <c r="J1201" s="110"/>
      <c r="K1201" s="74" t="s">
        <v>24423</v>
      </c>
      <c r="L1201" s="111"/>
      <c r="M1201" s="79"/>
      <c r="N1201" s="79"/>
      <c r="O1201" s="80"/>
      <c r="P1201" s="81"/>
      <c r="Q1201" s="81"/>
      <c r="R1201" s="91"/>
      <c r="S1201" s="91"/>
      <c r="T1201" s="91"/>
      <c r="U1201" s="91"/>
      <c r="V1201" s="52"/>
      <c r="W1201" s="52"/>
      <c r="X1201" s="52"/>
      <c r="Y1201" s="52"/>
      <c r="Z1201" s="51"/>
      <c r="AA1201" s="76"/>
      <c r="AB1201" s="76"/>
      <c r="AC1201" s="77"/>
      <c r="AD1201" s="84" t="s">
        <v>13095</v>
      </c>
      <c r="AE1201" s="84">
        <v>398</v>
      </c>
      <c r="AF1201" s="84">
        <v>218</v>
      </c>
      <c r="AG1201" s="84">
        <v>12327</v>
      </c>
      <c r="AH1201" s="84">
        <v>18135</v>
      </c>
      <c r="AI1201" s="84"/>
      <c r="AJ1201" s="84"/>
      <c r="AK1201" s="84"/>
      <c r="AL1201" s="84"/>
      <c r="AM1201" s="84"/>
      <c r="AN1201" s="86">
        <v>40640.671620370369</v>
      </c>
      <c r="AO1201" s="84"/>
      <c r="AP1201" s="84" t="b">
        <v>1</v>
      </c>
      <c r="AQ1201" s="84" t="b">
        <v>1</v>
      </c>
      <c r="AR1201" s="84" t="b">
        <v>1</v>
      </c>
      <c r="AS1201" s="84" t="s">
        <v>2154</v>
      </c>
      <c r="AT1201" s="84">
        <v>0</v>
      </c>
      <c r="AU1201" s="88" t="s">
        <v>674</v>
      </c>
      <c r="AV1201" s="84" t="b">
        <v>0</v>
      </c>
      <c r="AW1201" s="84" t="s">
        <v>745</v>
      </c>
      <c r="AX1201" s="88" t="s">
        <v>22257</v>
      </c>
      <c r="AY1201" s="84" t="s">
        <v>66</v>
      </c>
      <c r="AZ1201" s="2"/>
      <c r="BA1201" s="3"/>
      <c r="BB1201" s="3"/>
      <c r="BC1201" s="3"/>
      <c r="BD1201" s="3"/>
    </row>
    <row r="1202" spans="1:56" x14ac:dyDescent="0.2">
      <c r="A1202" s="69" t="s">
        <v>2975</v>
      </c>
      <c r="B1202" s="70"/>
      <c r="C1202" s="70"/>
      <c r="D1202" s="71"/>
      <c r="E1202" s="108"/>
      <c r="F1202" s="113" t="s">
        <v>7438</v>
      </c>
      <c r="G1202" s="109"/>
      <c r="H1202" s="74"/>
      <c r="I1202" s="75"/>
      <c r="J1202" s="110"/>
      <c r="K1202" s="74" t="s">
        <v>24424</v>
      </c>
      <c r="L1202" s="111"/>
      <c r="M1202" s="79"/>
      <c r="N1202" s="79"/>
      <c r="O1202" s="80"/>
      <c r="P1202" s="81"/>
      <c r="Q1202" s="81"/>
      <c r="R1202" s="91"/>
      <c r="S1202" s="91"/>
      <c r="T1202" s="91"/>
      <c r="U1202" s="91"/>
      <c r="V1202" s="52"/>
      <c r="W1202" s="52"/>
      <c r="X1202" s="52"/>
      <c r="Y1202" s="52"/>
      <c r="Z1202" s="51"/>
      <c r="AA1202" s="76"/>
      <c r="AB1202" s="76"/>
      <c r="AC1202" s="77"/>
      <c r="AD1202" s="84" t="s">
        <v>13096</v>
      </c>
      <c r="AE1202" s="84">
        <v>586</v>
      </c>
      <c r="AF1202" s="84">
        <v>144</v>
      </c>
      <c r="AG1202" s="84">
        <v>2696</v>
      </c>
      <c r="AH1202" s="84">
        <v>12385</v>
      </c>
      <c r="AI1202" s="84">
        <v>-18000</v>
      </c>
      <c r="AJ1202" s="84" t="s">
        <v>15073</v>
      </c>
      <c r="AK1202" s="84" t="s">
        <v>1941</v>
      </c>
      <c r="AL1202" s="84"/>
      <c r="AM1202" s="84" t="s">
        <v>603</v>
      </c>
      <c r="AN1202" s="86">
        <v>40737.098657407405</v>
      </c>
      <c r="AO1202" s="88" t="s">
        <v>18735</v>
      </c>
      <c r="AP1202" s="84" t="b">
        <v>0</v>
      </c>
      <c r="AQ1202" s="84" t="b">
        <v>0</v>
      </c>
      <c r="AR1202" s="84" t="b">
        <v>1</v>
      </c>
      <c r="AS1202" s="84" t="s">
        <v>290</v>
      </c>
      <c r="AT1202" s="84">
        <v>0</v>
      </c>
      <c r="AU1202" s="88" t="s">
        <v>19975</v>
      </c>
      <c r="AV1202" s="84" t="b">
        <v>0</v>
      </c>
      <c r="AW1202" s="84" t="s">
        <v>745</v>
      </c>
      <c r="AX1202" s="88" t="s">
        <v>22258</v>
      </c>
      <c r="AY1202" s="84" t="s">
        <v>66</v>
      </c>
      <c r="AZ1202" s="2"/>
      <c r="BA1202" s="3"/>
      <c r="BB1202" s="3"/>
      <c r="BC1202" s="3"/>
      <c r="BD1202" s="3"/>
    </row>
    <row r="1203" spans="1:56" x14ac:dyDescent="0.2">
      <c r="A1203" s="69" t="s">
        <v>2976</v>
      </c>
      <c r="B1203" s="70"/>
      <c r="C1203" s="70"/>
      <c r="D1203" s="71"/>
      <c r="E1203" s="108"/>
      <c r="F1203" s="113" t="s">
        <v>20731</v>
      </c>
      <c r="G1203" s="109"/>
      <c r="H1203" s="74"/>
      <c r="I1203" s="75"/>
      <c r="J1203" s="110"/>
      <c r="K1203" s="74" t="s">
        <v>24425</v>
      </c>
      <c r="L1203" s="111"/>
      <c r="M1203" s="79"/>
      <c r="N1203" s="79"/>
      <c r="O1203" s="80"/>
      <c r="P1203" s="81"/>
      <c r="Q1203" s="81"/>
      <c r="R1203" s="91"/>
      <c r="S1203" s="91"/>
      <c r="T1203" s="91"/>
      <c r="U1203" s="91"/>
      <c r="V1203" s="52"/>
      <c r="W1203" s="52"/>
      <c r="X1203" s="52"/>
      <c r="Y1203" s="52"/>
      <c r="Z1203" s="51"/>
      <c r="AA1203" s="76"/>
      <c r="AB1203" s="76"/>
      <c r="AC1203" s="77"/>
      <c r="AD1203" s="84" t="s">
        <v>13097</v>
      </c>
      <c r="AE1203" s="84">
        <v>81</v>
      </c>
      <c r="AF1203" s="84">
        <v>117</v>
      </c>
      <c r="AG1203" s="84">
        <v>1010</v>
      </c>
      <c r="AH1203" s="84">
        <v>559</v>
      </c>
      <c r="AI1203" s="84"/>
      <c r="AJ1203" s="84" t="s">
        <v>15074</v>
      </c>
      <c r="AK1203" s="84"/>
      <c r="AL1203" s="84"/>
      <c r="AM1203" s="84"/>
      <c r="AN1203" s="86">
        <v>42084.798402777778</v>
      </c>
      <c r="AO1203" s="88" t="s">
        <v>18736</v>
      </c>
      <c r="AP1203" s="84" t="b">
        <v>1</v>
      </c>
      <c r="AQ1203" s="84" t="b">
        <v>0</v>
      </c>
      <c r="AR1203" s="84" t="b">
        <v>0</v>
      </c>
      <c r="AS1203" s="84" t="s">
        <v>290</v>
      </c>
      <c r="AT1203" s="84">
        <v>0</v>
      </c>
      <c r="AU1203" s="88" t="s">
        <v>674</v>
      </c>
      <c r="AV1203" s="84" t="b">
        <v>0</v>
      </c>
      <c r="AW1203" s="84" t="s">
        <v>745</v>
      </c>
      <c r="AX1203" s="88" t="s">
        <v>22259</v>
      </c>
      <c r="AY1203" s="84" t="s">
        <v>66</v>
      </c>
      <c r="AZ1203" s="2"/>
      <c r="BA1203" s="3"/>
      <c r="BB1203" s="3"/>
      <c r="BC1203" s="3"/>
      <c r="BD1203" s="3"/>
    </row>
    <row r="1204" spans="1:56" x14ac:dyDescent="0.2">
      <c r="A1204" s="69" t="s">
        <v>4040</v>
      </c>
      <c r="B1204" s="70"/>
      <c r="C1204" s="70"/>
      <c r="D1204" s="71"/>
      <c r="E1204" s="108"/>
      <c r="F1204" s="113" t="s">
        <v>20732</v>
      </c>
      <c r="G1204" s="109"/>
      <c r="H1204" s="74"/>
      <c r="I1204" s="75"/>
      <c r="J1204" s="110"/>
      <c r="K1204" s="74" t="s">
        <v>24426</v>
      </c>
      <c r="L1204" s="111"/>
      <c r="M1204" s="79"/>
      <c r="N1204" s="79"/>
      <c r="O1204" s="80"/>
      <c r="P1204" s="81"/>
      <c r="Q1204" s="81"/>
      <c r="R1204" s="91"/>
      <c r="S1204" s="91"/>
      <c r="T1204" s="91"/>
      <c r="U1204" s="91"/>
      <c r="V1204" s="52"/>
      <c r="W1204" s="52"/>
      <c r="X1204" s="52"/>
      <c r="Y1204" s="52"/>
      <c r="Z1204" s="51"/>
      <c r="AA1204" s="76"/>
      <c r="AB1204" s="76"/>
      <c r="AC1204" s="77"/>
      <c r="AD1204" s="84" t="s">
        <v>4040</v>
      </c>
      <c r="AE1204" s="84">
        <v>14</v>
      </c>
      <c r="AF1204" s="84">
        <v>9785422</v>
      </c>
      <c r="AG1204" s="84">
        <v>13497</v>
      </c>
      <c r="AH1204" s="84">
        <v>36</v>
      </c>
      <c r="AI1204" s="84">
        <v>-18000</v>
      </c>
      <c r="AJ1204" s="84" t="s">
        <v>15075</v>
      </c>
      <c r="AK1204" s="84" t="s">
        <v>507</v>
      </c>
      <c r="AL1204" s="88" t="s">
        <v>17305</v>
      </c>
      <c r="AM1204" s="84" t="s">
        <v>603</v>
      </c>
      <c r="AN1204" s="86">
        <v>39800.8047337963</v>
      </c>
      <c r="AO1204" s="88" t="s">
        <v>18737</v>
      </c>
      <c r="AP1204" s="84" t="b">
        <v>0</v>
      </c>
      <c r="AQ1204" s="84" t="b">
        <v>0</v>
      </c>
      <c r="AR1204" s="84" t="b">
        <v>1</v>
      </c>
      <c r="AS1204" s="84" t="s">
        <v>290</v>
      </c>
      <c r="AT1204" s="84">
        <v>33971</v>
      </c>
      <c r="AU1204" s="88" t="s">
        <v>19976</v>
      </c>
      <c r="AV1204" s="84" t="b">
        <v>1</v>
      </c>
      <c r="AW1204" s="84" t="s">
        <v>745</v>
      </c>
      <c r="AX1204" s="88" t="s">
        <v>22260</v>
      </c>
      <c r="AY1204" s="84" t="s">
        <v>65</v>
      </c>
      <c r="AZ1204" s="2"/>
      <c r="BA1204" s="3"/>
      <c r="BB1204" s="3"/>
      <c r="BC1204" s="3"/>
      <c r="BD1204" s="3"/>
    </row>
    <row r="1205" spans="1:56" x14ac:dyDescent="0.2">
      <c r="A1205" s="69" t="s">
        <v>2977</v>
      </c>
      <c r="B1205" s="70"/>
      <c r="C1205" s="70"/>
      <c r="D1205" s="71"/>
      <c r="E1205" s="108"/>
      <c r="F1205" s="113" t="s">
        <v>20733</v>
      </c>
      <c r="G1205" s="109"/>
      <c r="H1205" s="74"/>
      <c r="I1205" s="75"/>
      <c r="J1205" s="110"/>
      <c r="K1205" s="74" t="s">
        <v>24427</v>
      </c>
      <c r="L1205" s="111"/>
      <c r="M1205" s="79"/>
      <c r="N1205" s="79"/>
      <c r="O1205" s="80"/>
      <c r="P1205" s="81"/>
      <c r="Q1205" s="81"/>
      <c r="R1205" s="91"/>
      <c r="S1205" s="91"/>
      <c r="T1205" s="91"/>
      <c r="U1205" s="91"/>
      <c r="V1205" s="52"/>
      <c r="W1205" s="52"/>
      <c r="X1205" s="52"/>
      <c r="Y1205" s="52"/>
      <c r="Z1205" s="51"/>
      <c r="AA1205" s="76"/>
      <c r="AB1205" s="76"/>
      <c r="AC1205" s="77"/>
      <c r="AD1205" s="84" t="s">
        <v>13098</v>
      </c>
      <c r="AE1205" s="84">
        <v>89</v>
      </c>
      <c r="AF1205" s="84">
        <v>12</v>
      </c>
      <c r="AG1205" s="84">
        <v>611</v>
      </c>
      <c r="AH1205" s="84">
        <v>29</v>
      </c>
      <c r="AI1205" s="84"/>
      <c r="AJ1205" s="84"/>
      <c r="AK1205" s="84"/>
      <c r="AL1205" s="84"/>
      <c r="AM1205" s="84"/>
      <c r="AN1205" s="86">
        <v>42556.18849537037</v>
      </c>
      <c r="AO1205" s="84"/>
      <c r="AP1205" s="84" t="b">
        <v>1</v>
      </c>
      <c r="AQ1205" s="84" t="b">
        <v>0</v>
      </c>
      <c r="AR1205" s="84" t="b">
        <v>0</v>
      </c>
      <c r="AS1205" s="84" t="s">
        <v>290</v>
      </c>
      <c r="AT1205" s="84">
        <v>0</v>
      </c>
      <c r="AU1205" s="84"/>
      <c r="AV1205" s="84" t="b">
        <v>0</v>
      </c>
      <c r="AW1205" s="84" t="s">
        <v>745</v>
      </c>
      <c r="AX1205" s="88" t="s">
        <v>22261</v>
      </c>
      <c r="AY1205" s="84" t="s">
        <v>66</v>
      </c>
      <c r="AZ1205" s="2"/>
      <c r="BA1205" s="3"/>
      <c r="BB1205" s="3"/>
      <c r="BC1205" s="3"/>
      <c r="BD1205" s="3"/>
    </row>
    <row r="1206" spans="1:56" x14ac:dyDescent="0.2">
      <c r="A1206" s="69" t="s">
        <v>3532</v>
      </c>
      <c r="B1206" s="70"/>
      <c r="C1206" s="70"/>
      <c r="D1206" s="71"/>
      <c r="E1206" s="108"/>
      <c r="F1206" s="113" t="s">
        <v>20734</v>
      </c>
      <c r="G1206" s="109"/>
      <c r="H1206" s="74"/>
      <c r="I1206" s="75"/>
      <c r="J1206" s="110"/>
      <c r="K1206" s="74" t="s">
        <v>24428</v>
      </c>
      <c r="L1206" s="111"/>
      <c r="M1206" s="79"/>
      <c r="N1206" s="79"/>
      <c r="O1206" s="80"/>
      <c r="P1206" s="81"/>
      <c r="Q1206" s="81"/>
      <c r="R1206" s="91"/>
      <c r="S1206" s="91"/>
      <c r="T1206" s="91"/>
      <c r="U1206" s="91"/>
      <c r="V1206" s="52"/>
      <c r="W1206" s="52"/>
      <c r="X1206" s="52"/>
      <c r="Y1206" s="52"/>
      <c r="Z1206" s="51"/>
      <c r="AA1206" s="76"/>
      <c r="AB1206" s="76"/>
      <c r="AC1206" s="77"/>
      <c r="AD1206" s="84" t="s">
        <v>13099</v>
      </c>
      <c r="AE1206" s="84">
        <v>607</v>
      </c>
      <c r="AF1206" s="84">
        <v>13009</v>
      </c>
      <c r="AG1206" s="84">
        <v>50722</v>
      </c>
      <c r="AH1206" s="84">
        <v>18941</v>
      </c>
      <c r="AI1206" s="84"/>
      <c r="AJ1206" s="84" t="s">
        <v>15076</v>
      </c>
      <c r="AK1206" s="84" t="s">
        <v>541</v>
      </c>
      <c r="AL1206" s="88" t="s">
        <v>17306</v>
      </c>
      <c r="AM1206" s="84"/>
      <c r="AN1206" s="86">
        <v>41405.264791666668</v>
      </c>
      <c r="AO1206" s="88" t="s">
        <v>18738</v>
      </c>
      <c r="AP1206" s="84" t="b">
        <v>1</v>
      </c>
      <c r="AQ1206" s="84" t="b">
        <v>0</v>
      </c>
      <c r="AR1206" s="84" t="b">
        <v>1</v>
      </c>
      <c r="AS1206" s="84" t="s">
        <v>290</v>
      </c>
      <c r="AT1206" s="84">
        <v>101</v>
      </c>
      <c r="AU1206" s="88" t="s">
        <v>674</v>
      </c>
      <c r="AV1206" s="84" t="b">
        <v>0</v>
      </c>
      <c r="AW1206" s="84" t="s">
        <v>745</v>
      </c>
      <c r="AX1206" s="88" t="s">
        <v>22262</v>
      </c>
      <c r="AY1206" s="84" t="s">
        <v>66</v>
      </c>
      <c r="AZ1206" s="2"/>
      <c r="BA1206" s="3"/>
      <c r="BB1206" s="3"/>
      <c r="BC1206" s="3"/>
      <c r="BD1206" s="3"/>
    </row>
    <row r="1207" spans="1:56" x14ac:dyDescent="0.2">
      <c r="A1207" s="69" t="s">
        <v>2978</v>
      </c>
      <c r="B1207" s="70"/>
      <c r="C1207" s="70"/>
      <c r="D1207" s="71"/>
      <c r="E1207" s="108"/>
      <c r="F1207" s="113" t="s">
        <v>7439</v>
      </c>
      <c r="G1207" s="109"/>
      <c r="H1207" s="74"/>
      <c r="I1207" s="75"/>
      <c r="J1207" s="110"/>
      <c r="K1207" s="74" t="s">
        <v>24429</v>
      </c>
      <c r="L1207" s="111"/>
      <c r="M1207" s="79"/>
      <c r="N1207" s="79"/>
      <c r="O1207" s="80"/>
      <c r="P1207" s="81"/>
      <c r="Q1207" s="81"/>
      <c r="R1207" s="91"/>
      <c r="S1207" s="91"/>
      <c r="T1207" s="91"/>
      <c r="U1207" s="91"/>
      <c r="V1207" s="52"/>
      <c r="W1207" s="52"/>
      <c r="X1207" s="52"/>
      <c r="Y1207" s="52"/>
      <c r="Z1207" s="51"/>
      <c r="AA1207" s="76"/>
      <c r="AB1207" s="76"/>
      <c r="AC1207" s="77"/>
      <c r="AD1207" s="84" t="s">
        <v>13100</v>
      </c>
      <c r="AE1207" s="84">
        <v>155</v>
      </c>
      <c r="AF1207" s="84">
        <v>242</v>
      </c>
      <c r="AG1207" s="84">
        <v>24936</v>
      </c>
      <c r="AH1207" s="84">
        <v>14223</v>
      </c>
      <c r="AI1207" s="84">
        <v>-28800</v>
      </c>
      <c r="AJ1207" s="84" t="s">
        <v>15077</v>
      </c>
      <c r="AK1207" s="84" t="s">
        <v>16390</v>
      </c>
      <c r="AL1207" s="84"/>
      <c r="AM1207" s="84" t="s">
        <v>602</v>
      </c>
      <c r="AN1207" s="86">
        <v>42157.667731481481</v>
      </c>
      <c r="AO1207" s="88" t="s">
        <v>18739</v>
      </c>
      <c r="AP1207" s="84" t="b">
        <v>0</v>
      </c>
      <c r="AQ1207" s="84" t="b">
        <v>0</v>
      </c>
      <c r="AR1207" s="84" t="b">
        <v>0</v>
      </c>
      <c r="AS1207" s="84" t="s">
        <v>673</v>
      </c>
      <c r="AT1207" s="84">
        <v>9</v>
      </c>
      <c r="AU1207" s="88" t="s">
        <v>674</v>
      </c>
      <c r="AV1207" s="84" t="b">
        <v>0</v>
      </c>
      <c r="AW1207" s="84" t="s">
        <v>745</v>
      </c>
      <c r="AX1207" s="88" t="s">
        <v>22263</v>
      </c>
      <c r="AY1207" s="84" t="s">
        <v>66</v>
      </c>
      <c r="AZ1207" s="2"/>
      <c r="BA1207" s="3"/>
      <c r="BB1207" s="3"/>
      <c r="BC1207" s="3"/>
      <c r="BD1207" s="3"/>
    </row>
    <row r="1208" spans="1:56" x14ac:dyDescent="0.2">
      <c r="A1208" s="69" t="s">
        <v>2979</v>
      </c>
      <c r="B1208" s="70"/>
      <c r="C1208" s="70"/>
      <c r="D1208" s="71"/>
      <c r="E1208" s="108"/>
      <c r="F1208" s="113" t="s">
        <v>7440</v>
      </c>
      <c r="G1208" s="109"/>
      <c r="H1208" s="74"/>
      <c r="I1208" s="75"/>
      <c r="J1208" s="110"/>
      <c r="K1208" s="74" t="s">
        <v>24430</v>
      </c>
      <c r="L1208" s="111"/>
      <c r="M1208" s="79"/>
      <c r="N1208" s="79"/>
      <c r="O1208" s="80"/>
      <c r="P1208" s="81"/>
      <c r="Q1208" s="81"/>
      <c r="R1208" s="91"/>
      <c r="S1208" s="91"/>
      <c r="T1208" s="91"/>
      <c r="U1208" s="91"/>
      <c r="V1208" s="52"/>
      <c r="W1208" s="52"/>
      <c r="X1208" s="52"/>
      <c r="Y1208" s="52"/>
      <c r="Z1208" s="51"/>
      <c r="AA1208" s="76"/>
      <c r="AB1208" s="76"/>
      <c r="AC1208" s="77"/>
      <c r="AD1208" s="84" t="s">
        <v>13101</v>
      </c>
      <c r="AE1208" s="84">
        <v>349</v>
      </c>
      <c r="AF1208" s="84">
        <v>303</v>
      </c>
      <c r="AG1208" s="84">
        <v>5001</v>
      </c>
      <c r="AH1208" s="84">
        <v>3105</v>
      </c>
      <c r="AI1208" s="84">
        <v>-18000</v>
      </c>
      <c r="AJ1208" s="84" t="s">
        <v>15078</v>
      </c>
      <c r="AK1208" s="84" t="s">
        <v>16391</v>
      </c>
      <c r="AL1208" s="84"/>
      <c r="AM1208" s="84" t="s">
        <v>603</v>
      </c>
      <c r="AN1208" s="86">
        <v>39932.394212962965</v>
      </c>
      <c r="AO1208" s="88" t="s">
        <v>18740</v>
      </c>
      <c r="AP1208" s="84" t="b">
        <v>0</v>
      </c>
      <c r="AQ1208" s="84" t="b">
        <v>0</v>
      </c>
      <c r="AR1208" s="84" t="b">
        <v>0</v>
      </c>
      <c r="AS1208" s="84" t="s">
        <v>290</v>
      </c>
      <c r="AT1208" s="84">
        <v>0</v>
      </c>
      <c r="AU1208" s="88" t="s">
        <v>19977</v>
      </c>
      <c r="AV1208" s="84" t="b">
        <v>0</v>
      </c>
      <c r="AW1208" s="84" t="s">
        <v>745</v>
      </c>
      <c r="AX1208" s="88" t="s">
        <v>22264</v>
      </c>
      <c r="AY1208" s="84" t="s">
        <v>66</v>
      </c>
      <c r="AZ1208" s="2"/>
      <c r="BA1208" s="3"/>
      <c r="BB1208" s="3"/>
      <c r="BC1208" s="3"/>
      <c r="BD1208" s="3"/>
    </row>
    <row r="1209" spans="1:56" x14ac:dyDescent="0.2">
      <c r="A1209" s="69" t="s">
        <v>4041</v>
      </c>
      <c r="B1209" s="70"/>
      <c r="C1209" s="70"/>
      <c r="D1209" s="71"/>
      <c r="E1209" s="108"/>
      <c r="F1209" s="113" t="s">
        <v>20735</v>
      </c>
      <c r="G1209" s="109"/>
      <c r="H1209" s="74"/>
      <c r="I1209" s="75"/>
      <c r="J1209" s="110"/>
      <c r="K1209" s="74" t="s">
        <v>24431</v>
      </c>
      <c r="L1209" s="111"/>
      <c r="M1209" s="79"/>
      <c r="N1209" s="79"/>
      <c r="O1209" s="80"/>
      <c r="P1209" s="81"/>
      <c r="Q1209" s="81"/>
      <c r="R1209" s="91"/>
      <c r="S1209" s="91"/>
      <c r="T1209" s="91"/>
      <c r="U1209" s="91"/>
      <c r="V1209" s="52"/>
      <c r="W1209" s="52"/>
      <c r="X1209" s="52"/>
      <c r="Y1209" s="52"/>
      <c r="Z1209" s="51"/>
      <c r="AA1209" s="76"/>
      <c r="AB1209" s="76"/>
      <c r="AC1209" s="77"/>
      <c r="AD1209" s="84" t="s">
        <v>13102</v>
      </c>
      <c r="AE1209" s="84">
        <v>766</v>
      </c>
      <c r="AF1209" s="84">
        <v>216</v>
      </c>
      <c r="AG1209" s="84">
        <v>1006</v>
      </c>
      <c r="AH1209" s="84">
        <v>696</v>
      </c>
      <c r="AI1209" s="84"/>
      <c r="AJ1209" s="84" t="s">
        <v>15079</v>
      </c>
      <c r="AK1209" s="84"/>
      <c r="AL1209" s="84"/>
      <c r="AM1209" s="84"/>
      <c r="AN1209" s="86">
        <v>39901.82435185185</v>
      </c>
      <c r="AO1209" s="88" t="s">
        <v>18741</v>
      </c>
      <c r="AP1209" s="84" t="b">
        <v>0</v>
      </c>
      <c r="AQ1209" s="84" t="b">
        <v>0</v>
      </c>
      <c r="AR1209" s="84" t="b">
        <v>0</v>
      </c>
      <c r="AS1209" s="84" t="s">
        <v>290</v>
      </c>
      <c r="AT1209" s="84">
        <v>5</v>
      </c>
      <c r="AU1209" s="88" t="s">
        <v>674</v>
      </c>
      <c r="AV1209" s="84" t="b">
        <v>0</v>
      </c>
      <c r="AW1209" s="84" t="s">
        <v>745</v>
      </c>
      <c r="AX1209" s="88" t="s">
        <v>22265</v>
      </c>
      <c r="AY1209" s="84" t="s">
        <v>65</v>
      </c>
      <c r="AZ1209" s="2"/>
      <c r="BA1209" s="3"/>
      <c r="BB1209" s="3"/>
      <c r="BC1209" s="3"/>
      <c r="BD1209" s="3"/>
    </row>
    <row r="1210" spans="1:56" x14ac:dyDescent="0.2">
      <c r="A1210" s="69" t="s">
        <v>903</v>
      </c>
      <c r="B1210" s="70"/>
      <c r="C1210" s="70"/>
      <c r="D1210" s="71"/>
      <c r="E1210" s="108"/>
      <c r="F1210" s="113" t="s">
        <v>1740</v>
      </c>
      <c r="G1210" s="109"/>
      <c r="H1210" s="74"/>
      <c r="I1210" s="75"/>
      <c r="J1210" s="110"/>
      <c r="K1210" s="74" t="s">
        <v>1889</v>
      </c>
      <c r="L1210" s="111"/>
      <c r="M1210" s="79"/>
      <c r="N1210" s="79"/>
      <c r="O1210" s="80"/>
      <c r="P1210" s="81"/>
      <c r="Q1210" s="81"/>
      <c r="R1210" s="91"/>
      <c r="S1210" s="91"/>
      <c r="T1210" s="91"/>
      <c r="U1210" s="91"/>
      <c r="V1210" s="52"/>
      <c r="W1210" s="52"/>
      <c r="X1210" s="52"/>
      <c r="Y1210" s="52"/>
      <c r="Z1210" s="51"/>
      <c r="AA1210" s="76"/>
      <c r="AB1210" s="76"/>
      <c r="AC1210" s="77"/>
      <c r="AD1210" s="84" t="s">
        <v>1149</v>
      </c>
      <c r="AE1210" s="84">
        <v>4975</v>
      </c>
      <c r="AF1210" s="84">
        <v>1293888</v>
      </c>
      <c r="AG1210" s="84">
        <v>20515</v>
      </c>
      <c r="AH1210" s="84">
        <v>2209</v>
      </c>
      <c r="AI1210" s="84">
        <v>-18000</v>
      </c>
      <c r="AJ1210" s="84" t="s">
        <v>1256</v>
      </c>
      <c r="AK1210" s="84"/>
      <c r="AL1210" s="84"/>
      <c r="AM1210" s="84" t="s">
        <v>603</v>
      </c>
      <c r="AN1210" s="86">
        <v>40086.230185185188</v>
      </c>
      <c r="AO1210" s="88" t="s">
        <v>1618</v>
      </c>
      <c r="AP1210" s="84" t="b">
        <v>1</v>
      </c>
      <c r="AQ1210" s="84" t="b">
        <v>0</v>
      </c>
      <c r="AR1210" s="84" t="b">
        <v>1</v>
      </c>
      <c r="AS1210" s="84" t="s">
        <v>290</v>
      </c>
      <c r="AT1210" s="84">
        <v>6459</v>
      </c>
      <c r="AU1210" s="88" t="s">
        <v>674</v>
      </c>
      <c r="AV1210" s="84" t="b">
        <v>1</v>
      </c>
      <c r="AW1210" s="84" t="s">
        <v>745</v>
      </c>
      <c r="AX1210" s="88" t="s">
        <v>1818</v>
      </c>
      <c r="AY1210" s="84" t="s">
        <v>65</v>
      </c>
      <c r="AZ1210" s="2"/>
      <c r="BA1210" s="3"/>
      <c r="BB1210" s="3"/>
      <c r="BC1210" s="3"/>
      <c r="BD1210" s="3"/>
    </row>
    <row r="1211" spans="1:56" x14ac:dyDescent="0.2">
      <c r="A1211" s="69" t="s">
        <v>2980</v>
      </c>
      <c r="B1211" s="70"/>
      <c r="C1211" s="70"/>
      <c r="D1211" s="71"/>
      <c r="E1211" s="108"/>
      <c r="F1211" s="113" t="s">
        <v>7441</v>
      </c>
      <c r="G1211" s="109"/>
      <c r="H1211" s="74"/>
      <c r="I1211" s="75"/>
      <c r="J1211" s="110"/>
      <c r="K1211" s="74" t="s">
        <v>24432</v>
      </c>
      <c r="L1211" s="111"/>
      <c r="M1211" s="79"/>
      <c r="N1211" s="79"/>
      <c r="O1211" s="80"/>
      <c r="P1211" s="81"/>
      <c r="Q1211" s="81"/>
      <c r="R1211" s="91"/>
      <c r="S1211" s="91"/>
      <c r="T1211" s="91"/>
      <c r="U1211" s="91"/>
      <c r="V1211" s="52"/>
      <c r="W1211" s="52"/>
      <c r="X1211" s="52"/>
      <c r="Y1211" s="52"/>
      <c r="Z1211" s="51"/>
      <c r="AA1211" s="76"/>
      <c r="AB1211" s="76"/>
      <c r="AC1211" s="77"/>
      <c r="AD1211" s="84" t="s">
        <v>13103</v>
      </c>
      <c r="AE1211" s="84">
        <v>3295</v>
      </c>
      <c r="AF1211" s="84">
        <v>2083</v>
      </c>
      <c r="AG1211" s="84">
        <v>185716</v>
      </c>
      <c r="AH1211" s="84">
        <v>28855</v>
      </c>
      <c r="AI1211" s="84">
        <v>-18000</v>
      </c>
      <c r="AJ1211" s="84" t="s">
        <v>15080</v>
      </c>
      <c r="AK1211" s="84" t="s">
        <v>1046</v>
      </c>
      <c r="AL1211" s="84"/>
      <c r="AM1211" s="84" t="s">
        <v>603</v>
      </c>
      <c r="AN1211" s="86">
        <v>40665.620127314818</v>
      </c>
      <c r="AO1211" s="84"/>
      <c r="AP1211" s="84" t="b">
        <v>1</v>
      </c>
      <c r="AQ1211" s="84" t="b">
        <v>0</v>
      </c>
      <c r="AR1211" s="84" t="b">
        <v>0</v>
      </c>
      <c r="AS1211" s="84" t="s">
        <v>290</v>
      </c>
      <c r="AT1211" s="84">
        <v>161</v>
      </c>
      <c r="AU1211" s="88" t="s">
        <v>674</v>
      </c>
      <c r="AV1211" s="84" t="b">
        <v>0</v>
      </c>
      <c r="AW1211" s="84" t="s">
        <v>745</v>
      </c>
      <c r="AX1211" s="88" t="s">
        <v>22266</v>
      </c>
      <c r="AY1211" s="84" t="s">
        <v>66</v>
      </c>
      <c r="AZ1211" s="2"/>
      <c r="BA1211" s="3"/>
      <c r="BB1211" s="3"/>
      <c r="BC1211" s="3"/>
      <c r="BD1211" s="3"/>
    </row>
    <row r="1212" spans="1:56" x14ac:dyDescent="0.2">
      <c r="A1212" s="69" t="s">
        <v>2981</v>
      </c>
      <c r="B1212" s="70"/>
      <c r="C1212" s="70"/>
      <c r="D1212" s="71"/>
      <c r="E1212" s="108"/>
      <c r="F1212" s="113" t="s">
        <v>7442</v>
      </c>
      <c r="G1212" s="109"/>
      <c r="H1212" s="74"/>
      <c r="I1212" s="75"/>
      <c r="J1212" s="110"/>
      <c r="K1212" s="74" t="s">
        <v>24433</v>
      </c>
      <c r="L1212" s="111"/>
      <c r="M1212" s="79"/>
      <c r="N1212" s="79"/>
      <c r="O1212" s="80"/>
      <c r="P1212" s="81"/>
      <c r="Q1212" s="81"/>
      <c r="R1212" s="91"/>
      <c r="S1212" s="91"/>
      <c r="T1212" s="91"/>
      <c r="U1212" s="91"/>
      <c r="V1212" s="52"/>
      <c r="W1212" s="52"/>
      <c r="X1212" s="52"/>
      <c r="Y1212" s="52"/>
      <c r="Z1212" s="51"/>
      <c r="AA1212" s="76"/>
      <c r="AB1212" s="76"/>
      <c r="AC1212" s="77"/>
      <c r="AD1212" s="84" t="s">
        <v>13104</v>
      </c>
      <c r="AE1212" s="84">
        <v>8966</v>
      </c>
      <c r="AF1212" s="84">
        <v>16067</v>
      </c>
      <c r="AG1212" s="84">
        <v>209184</v>
      </c>
      <c r="AH1212" s="84">
        <v>18967</v>
      </c>
      <c r="AI1212" s="84">
        <v>32400</v>
      </c>
      <c r="AJ1212" s="84" t="s">
        <v>15081</v>
      </c>
      <c r="AK1212" s="84" t="s">
        <v>16392</v>
      </c>
      <c r="AL1212" s="88" t="s">
        <v>17307</v>
      </c>
      <c r="AM1212" s="84" t="s">
        <v>1436</v>
      </c>
      <c r="AN1212" s="86">
        <v>39943.091527777775</v>
      </c>
      <c r="AO1212" s="88" t="s">
        <v>18742</v>
      </c>
      <c r="AP1212" s="84" t="b">
        <v>0</v>
      </c>
      <c r="AQ1212" s="84" t="b">
        <v>0</v>
      </c>
      <c r="AR1212" s="84" t="b">
        <v>1</v>
      </c>
      <c r="AS1212" s="84" t="s">
        <v>290</v>
      </c>
      <c r="AT1212" s="84">
        <v>1068</v>
      </c>
      <c r="AU1212" s="88" t="s">
        <v>19978</v>
      </c>
      <c r="AV1212" s="84" t="b">
        <v>0</v>
      </c>
      <c r="AW1212" s="84" t="s">
        <v>745</v>
      </c>
      <c r="AX1212" s="88" t="s">
        <v>22267</v>
      </c>
      <c r="AY1212" s="84" t="s">
        <v>66</v>
      </c>
      <c r="AZ1212" s="2"/>
      <c r="BA1212" s="3"/>
      <c r="BB1212" s="3"/>
      <c r="BC1212" s="3"/>
      <c r="BD1212" s="3"/>
    </row>
    <row r="1213" spans="1:56" x14ac:dyDescent="0.2">
      <c r="A1213" s="69" t="s">
        <v>2982</v>
      </c>
      <c r="B1213" s="70"/>
      <c r="C1213" s="70"/>
      <c r="D1213" s="71"/>
      <c r="E1213" s="108"/>
      <c r="F1213" s="113" t="s">
        <v>7443</v>
      </c>
      <c r="G1213" s="109"/>
      <c r="H1213" s="74"/>
      <c r="I1213" s="75"/>
      <c r="J1213" s="110"/>
      <c r="K1213" s="74" t="s">
        <v>24434</v>
      </c>
      <c r="L1213" s="111"/>
      <c r="M1213" s="79"/>
      <c r="N1213" s="79"/>
      <c r="O1213" s="80"/>
      <c r="P1213" s="81"/>
      <c r="Q1213" s="81"/>
      <c r="R1213" s="91"/>
      <c r="S1213" s="91"/>
      <c r="T1213" s="91"/>
      <c r="U1213" s="91"/>
      <c r="V1213" s="52"/>
      <c r="W1213" s="52"/>
      <c r="X1213" s="52"/>
      <c r="Y1213" s="52"/>
      <c r="Z1213" s="51"/>
      <c r="AA1213" s="76"/>
      <c r="AB1213" s="76"/>
      <c r="AC1213" s="77"/>
      <c r="AD1213" s="84" t="s">
        <v>13105</v>
      </c>
      <c r="AE1213" s="84">
        <v>1011</v>
      </c>
      <c r="AF1213" s="84">
        <v>881</v>
      </c>
      <c r="AG1213" s="84">
        <v>43473</v>
      </c>
      <c r="AH1213" s="84">
        <v>6084</v>
      </c>
      <c r="AI1213" s="84"/>
      <c r="AJ1213" s="84" t="s">
        <v>15082</v>
      </c>
      <c r="AK1213" s="84" t="s">
        <v>16393</v>
      </c>
      <c r="AL1213" s="84"/>
      <c r="AM1213" s="84"/>
      <c r="AN1213" s="86">
        <v>42930.915000000001</v>
      </c>
      <c r="AO1213" s="88" t="s">
        <v>18743</v>
      </c>
      <c r="AP1213" s="84" t="b">
        <v>1</v>
      </c>
      <c r="AQ1213" s="84" t="b">
        <v>0</v>
      </c>
      <c r="AR1213" s="84" t="b">
        <v>0</v>
      </c>
      <c r="AS1213" s="84" t="s">
        <v>1654</v>
      </c>
      <c r="AT1213" s="84">
        <v>9</v>
      </c>
      <c r="AU1213" s="84"/>
      <c r="AV1213" s="84" t="b">
        <v>0</v>
      </c>
      <c r="AW1213" s="84" t="s">
        <v>745</v>
      </c>
      <c r="AX1213" s="88" t="s">
        <v>22268</v>
      </c>
      <c r="AY1213" s="84" t="s">
        <v>66</v>
      </c>
      <c r="AZ1213" s="2"/>
      <c r="BA1213" s="3"/>
      <c r="BB1213" s="3"/>
      <c r="BC1213" s="3"/>
      <c r="BD1213" s="3"/>
    </row>
    <row r="1214" spans="1:56" x14ac:dyDescent="0.2">
      <c r="A1214" s="69" t="s">
        <v>2983</v>
      </c>
      <c r="B1214" s="70"/>
      <c r="C1214" s="70"/>
      <c r="D1214" s="71"/>
      <c r="E1214" s="108"/>
      <c r="F1214" s="113" t="s">
        <v>7444</v>
      </c>
      <c r="G1214" s="109"/>
      <c r="H1214" s="74"/>
      <c r="I1214" s="75"/>
      <c r="J1214" s="110"/>
      <c r="K1214" s="74" t="s">
        <v>24435</v>
      </c>
      <c r="L1214" s="111"/>
      <c r="M1214" s="79"/>
      <c r="N1214" s="79"/>
      <c r="O1214" s="80"/>
      <c r="P1214" s="81"/>
      <c r="Q1214" s="81"/>
      <c r="R1214" s="91"/>
      <c r="S1214" s="91"/>
      <c r="T1214" s="91"/>
      <c r="U1214" s="91"/>
      <c r="V1214" s="52"/>
      <c r="W1214" s="52"/>
      <c r="X1214" s="52"/>
      <c r="Y1214" s="52"/>
      <c r="Z1214" s="51"/>
      <c r="AA1214" s="76"/>
      <c r="AB1214" s="76"/>
      <c r="AC1214" s="77"/>
      <c r="AD1214" s="84" t="s">
        <v>2049</v>
      </c>
      <c r="AE1214" s="84">
        <v>26</v>
      </c>
      <c r="AF1214" s="84">
        <v>59</v>
      </c>
      <c r="AG1214" s="84">
        <v>1552</v>
      </c>
      <c r="AH1214" s="84">
        <v>746</v>
      </c>
      <c r="AI1214" s="84"/>
      <c r="AJ1214" s="84"/>
      <c r="AK1214" s="84"/>
      <c r="AL1214" s="84"/>
      <c r="AM1214" s="84"/>
      <c r="AN1214" s="86">
        <v>42391.475497685184</v>
      </c>
      <c r="AO1214" s="84"/>
      <c r="AP1214" s="84" t="b">
        <v>1</v>
      </c>
      <c r="AQ1214" s="84" t="b">
        <v>0</v>
      </c>
      <c r="AR1214" s="84" t="b">
        <v>0</v>
      </c>
      <c r="AS1214" s="84" t="s">
        <v>290</v>
      </c>
      <c r="AT1214" s="84">
        <v>0</v>
      </c>
      <c r="AU1214" s="84"/>
      <c r="AV1214" s="84" t="b">
        <v>0</v>
      </c>
      <c r="AW1214" s="84" t="s">
        <v>745</v>
      </c>
      <c r="AX1214" s="88" t="s">
        <v>22269</v>
      </c>
      <c r="AY1214" s="84" t="s">
        <v>66</v>
      </c>
      <c r="AZ1214" s="2"/>
      <c r="BA1214" s="3"/>
      <c r="BB1214" s="3"/>
      <c r="BC1214" s="3"/>
      <c r="BD1214" s="3"/>
    </row>
    <row r="1215" spans="1:56" x14ac:dyDescent="0.2">
      <c r="A1215" s="69" t="s">
        <v>859</v>
      </c>
      <c r="B1215" s="70"/>
      <c r="C1215" s="70"/>
      <c r="D1215" s="71"/>
      <c r="E1215" s="108"/>
      <c r="F1215" s="113" t="s">
        <v>985</v>
      </c>
      <c r="G1215" s="109"/>
      <c r="H1215" s="74"/>
      <c r="I1215" s="75"/>
      <c r="J1215" s="110"/>
      <c r="K1215" s="74" t="s">
        <v>24436</v>
      </c>
      <c r="L1215" s="111"/>
      <c r="M1215" s="79"/>
      <c r="N1215" s="79"/>
      <c r="O1215" s="80"/>
      <c r="P1215" s="81"/>
      <c r="Q1215" s="81"/>
      <c r="R1215" s="91"/>
      <c r="S1215" s="91"/>
      <c r="T1215" s="91"/>
      <c r="U1215" s="91"/>
      <c r="V1215" s="52"/>
      <c r="W1215" s="52"/>
      <c r="X1215" s="52"/>
      <c r="Y1215" s="52"/>
      <c r="Z1215" s="51"/>
      <c r="AA1215" s="76"/>
      <c r="AB1215" s="76"/>
      <c r="AC1215" s="77"/>
      <c r="AD1215" s="84" t="s">
        <v>1189</v>
      </c>
      <c r="AE1215" s="84">
        <v>7978</v>
      </c>
      <c r="AF1215" s="84">
        <v>8135</v>
      </c>
      <c r="AG1215" s="84">
        <v>17842</v>
      </c>
      <c r="AH1215" s="84">
        <v>36732</v>
      </c>
      <c r="AI1215" s="84">
        <v>-18000</v>
      </c>
      <c r="AJ1215" s="84" t="s">
        <v>1288</v>
      </c>
      <c r="AK1215" s="84" t="s">
        <v>447</v>
      </c>
      <c r="AL1215" s="88" t="s">
        <v>1532</v>
      </c>
      <c r="AM1215" s="84" t="s">
        <v>603</v>
      </c>
      <c r="AN1215" s="86">
        <v>39159.593900462962</v>
      </c>
      <c r="AO1215" s="88" t="s">
        <v>1650</v>
      </c>
      <c r="AP1215" s="84" t="b">
        <v>0</v>
      </c>
      <c r="AQ1215" s="84" t="b">
        <v>0</v>
      </c>
      <c r="AR1215" s="84" t="b">
        <v>1</v>
      </c>
      <c r="AS1215" s="84" t="s">
        <v>290</v>
      </c>
      <c r="AT1215" s="84">
        <v>761</v>
      </c>
      <c r="AU1215" s="88" t="s">
        <v>674</v>
      </c>
      <c r="AV1215" s="84" t="b">
        <v>0</v>
      </c>
      <c r="AW1215" s="84" t="s">
        <v>745</v>
      </c>
      <c r="AX1215" s="88" t="s">
        <v>1851</v>
      </c>
      <c r="AY1215" s="84" t="s">
        <v>66</v>
      </c>
      <c r="AZ1215" s="2"/>
      <c r="BA1215" s="3"/>
      <c r="BB1215" s="3"/>
      <c r="BC1215" s="3"/>
      <c r="BD1215" s="3"/>
    </row>
    <row r="1216" spans="1:56" x14ac:dyDescent="0.2">
      <c r="A1216" s="69" t="s">
        <v>2984</v>
      </c>
      <c r="B1216" s="70"/>
      <c r="C1216" s="70"/>
      <c r="D1216" s="71"/>
      <c r="E1216" s="108"/>
      <c r="F1216" s="113" t="s">
        <v>275</v>
      </c>
      <c r="G1216" s="109"/>
      <c r="H1216" s="74"/>
      <c r="I1216" s="75"/>
      <c r="J1216" s="110"/>
      <c r="K1216" s="74" t="s">
        <v>24437</v>
      </c>
      <c r="L1216" s="111"/>
      <c r="M1216" s="79"/>
      <c r="N1216" s="79"/>
      <c r="O1216" s="80"/>
      <c r="P1216" s="81"/>
      <c r="Q1216" s="81"/>
      <c r="R1216" s="91"/>
      <c r="S1216" s="91"/>
      <c r="T1216" s="91"/>
      <c r="U1216" s="91"/>
      <c r="V1216" s="52"/>
      <c r="W1216" s="52"/>
      <c r="X1216" s="52"/>
      <c r="Y1216" s="52"/>
      <c r="Z1216" s="51"/>
      <c r="AA1216" s="76"/>
      <c r="AB1216" s="76"/>
      <c r="AC1216" s="77"/>
      <c r="AD1216" s="84" t="s">
        <v>13106</v>
      </c>
      <c r="AE1216" s="84">
        <v>664</v>
      </c>
      <c r="AF1216" s="84">
        <v>447</v>
      </c>
      <c r="AG1216" s="84">
        <v>17438</v>
      </c>
      <c r="AH1216" s="84">
        <v>25952</v>
      </c>
      <c r="AI1216" s="84"/>
      <c r="AJ1216" s="84"/>
      <c r="AK1216" s="84"/>
      <c r="AL1216" s="84"/>
      <c r="AM1216" s="84"/>
      <c r="AN1216" s="86">
        <v>42011.228831018518</v>
      </c>
      <c r="AO1216" s="84"/>
      <c r="AP1216" s="84" t="b">
        <v>1</v>
      </c>
      <c r="AQ1216" s="84" t="b">
        <v>1</v>
      </c>
      <c r="AR1216" s="84" t="b">
        <v>0</v>
      </c>
      <c r="AS1216" s="84" t="s">
        <v>290</v>
      </c>
      <c r="AT1216" s="84">
        <v>2</v>
      </c>
      <c r="AU1216" s="88" t="s">
        <v>674</v>
      </c>
      <c r="AV1216" s="84" t="b">
        <v>0</v>
      </c>
      <c r="AW1216" s="84" t="s">
        <v>745</v>
      </c>
      <c r="AX1216" s="88" t="s">
        <v>22270</v>
      </c>
      <c r="AY1216" s="84" t="s">
        <v>66</v>
      </c>
      <c r="AZ1216" s="2"/>
      <c r="BA1216" s="3"/>
      <c r="BB1216" s="3"/>
      <c r="BC1216" s="3"/>
      <c r="BD1216" s="3"/>
    </row>
    <row r="1217" spans="1:56" x14ac:dyDescent="0.2">
      <c r="A1217" s="69" t="s">
        <v>4042</v>
      </c>
      <c r="B1217" s="70"/>
      <c r="C1217" s="70"/>
      <c r="D1217" s="71"/>
      <c r="E1217" s="108"/>
      <c r="F1217" s="113" t="s">
        <v>20736</v>
      </c>
      <c r="G1217" s="109"/>
      <c r="H1217" s="74"/>
      <c r="I1217" s="75"/>
      <c r="J1217" s="110"/>
      <c r="K1217" s="74" t="s">
        <v>24438</v>
      </c>
      <c r="L1217" s="111"/>
      <c r="M1217" s="79"/>
      <c r="N1217" s="79"/>
      <c r="O1217" s="80"/>
      <c r="P1217" s="81"/>
      <c r="Q1217" s="81"/>
      <c r="R1217" s="91"/>
      <c r="S1217" s="91"/>
      <c r="T1217" s="91"/>
      <c r="U1217" s="91"/>
      <c r="V1217" s="52"/>
      <c r="W1217" s="52"/>
      <c r="X1217" s="52"/>
      <c r="Y1217" s="52"/>
      <c r="Z1217" s="51"/>
      <c r="AA1217" s="76"/>
      <c r="AB1217" s="76"/>
      <c r="AC1217" s="77"/>
      <c r="AD1217" s="84" t="s">
        <v>13107</v>
      </c>
      <c r="AE1217" s="84">
        <v>773</v>
      </c>
      <c r="AF1217" s="84">
        <v>8152</v>
      </c>
      <c r="AG1217" s="84">
        <v>8224</v>
      </c>
      <c r="AH1217" s="84">
        <v>1424</v>
      </c>
      <c r="AI1217" s="84">
        <v>-21600</v>
      </c>
      <c r="AJ1217" s="84" t="s">
        <v>15083</v>
      </c>
      <c r="AK1217" s="84" t="s">
        <v>1041</v>
      </c>
      <c r="AL1217" s="88" t="s">
        <v>17308</v>
      </c>
      <c r="AM1217" s="84" t="s">
        <v>601</v>
      </c>
      <c r="AN1217" s="86">
        <v>40198.659525462965</v>
      </c>
      <c r="AO1217" s="88" t="s">
        <v>18744</v>
      </c>
      <c r="AP1217" s="84" t="b">
        <v>0</v>
      </c>
      <c r="AQ1217" s="84" t="b">
        <v>0</v>
      </c>
      <c r="AR1217" s="84" t="b">
        <v>0</v>
      </c>
      <c r="AS1217" s="84" t="s">
        <v>290</v>
      </c>
      <c r="AT1217" s="84">
        <v>190</v>
      </c>
      <c r="AU1217" s="88" t="s">
        <v>675</v>
      </c>
      <c r="AV1217" s="84" t="b">
        <v>0</v>
      </c>
      <c r="AW1217" s="84" t="s">
        <v>745</v>
      </c>
      <c r="AX1217" s="88" t="s">
        <v>22271</v>
      </c>
      <c r="AY1217" s="84" t="s">
        <v>65</v>
      </c>
      <c r="AZ1217" s="2"/>
      <c r="BA1217" s="3"/>
      <c r="BB1217" s="3"/>
      <c r="BC1217" s="3"/>
      <c r="BD1217" s="3"/>
    </row>
    <row r="1218" spans="1:56" x14ac:dyDescent="0.2">
      <c r="A1218" s="69" t="s">
        <v>2986</v>
      </c>
      <c r="B1218" s="70"/>
      <c r="C1218" s="70"/>
      <c r="D1218" s="71"/>
      <c r="E1218" s="108"/>
      <c r="F1218" s="113" t="s">
        <v>7446</v>
      </c>
      <c r="G1218" s="109"/>
      <c r="H1218" s="74"/>
      <c r="I1218" s="75"/>
      <c r="J1218" s="110"/>
      <c r="K1218" s="74" t="s">
        <v>24439</v>
      </c>
      <c r="L1218" s="111"/>
      <c r="M1218" s="79"/>
      <c r="N1218" s="79"/>
      <c r="O1218" s="80"/>
      <c r="P1218" s="81"/>
      <c r="Q1218" s="81"/>
      <c r="R1218" s="91"/>
      <c r="S1218" s="91"/>
      <c r="T1218" s="91"/>
      <c r="U1218" s="91"/>
      <c r="V1218" s="52"/>
      <c r="W1218" s="52"/>
      <c r="X1218" s="52"/>
      <c r="Y1218" s="52"/>
      <c r="Z1218" s="51"/>
      <c r="AA1218" s="76"/>
      <c r="AB1218" s="76"/>
      <c r="AC1218" s="77"/>
      <c r="AD1218" s="84" t="s">
        <v>13108</v>
      </c>
      <c r="AE1218" s="84">
        <v>5079</v>
      </c>
      <c r="AF1218" s="84">
        <v>7259</v>
      </c>
      <c r="AG1218" s="84">
        <v>66546</v>
      </c>
      <c r="AH1218" s="84">
        <v>3592</v>
      </c>
      <c r="AI1218" s="84">
        <v>-21600</v>
      </c>
      <c r="AJ1218" s="84" t="s">
        <v>15084</v>
      </c>
      <c r="AK1218" s="84" t="s">
        <v>16394</v>
      </c>
      <c r="AL1218" s="88" t="s">
        <v>17309</v>
      </c>
      <c r="AM1218" s="84" t="s">
        <v>601</v>
      </c>
      <c r="AN1218" s="86">
        <v>40072.827476851853</v>
      </c>
      <c r="AO1218" s="88" t="s">
        <v>18745</v>
      </c>
      <c r="AP1218" s="84" t="b">
        <v>0</v>
      </c>
      <c r="AQ1218" s="84" t="b">
        <v>0</v>
      </c>
      <c r="AR1218" s="84" t="b">
        <v>1</v>
      </c>
      <c r="AS1218" s="84" t="s">
        <v>290</v>
      </c>
      <c r="AT1218" s="84">
        <v>544</v>
      </c>
      <c r="AU1218" s="88" t="s">
        <v>686</v>
      </c>
      <c r="AV1218" s="84" t="b">
        <v>0</v>
      </c>
      <c r="AW1218" s="84" t="s">
        <v>745</v>
      </c>
      <c r="AX1218" s="88" t="s">
        <v>22272</v>
      </c>
      <c r="AY1218" s="84" t="s">
        <v>66</v>
      </c>
      <c r="AZ1218" s="2"/>
      <c r="BA1218" s="3"/>
      <c r="BB1218" s="3"/>
      <c r="BC1218" s="3"/>
      <c r="BD1218" s="3"/>
    </row>
    <row r="1219" spans="1:56" x14ac:dyDescent="0.2">
      <c r="A1219" s="69" t="s">
        <v>2987</v>
      </c>
      <c r="B1219" s="70"/>
      <c r="C1219" s="70"/>
      <c r="D1219" s="71"/>
      <c r="E1219" s="108"/>
      <c r="F1219" s="113" t="s">
        <v>7447</v>
      </c>
      <c r="G1219" s="109"/>
      <c r="H1219" s="74"/>
      <c r="I1219" s="75"/>
      <c r="J1219" s="110"/>
      <c r="K1219" s="74" t="s">
        <v>24440</v>
      </c>
      <c r="L1219" s="111"/>
      <c r="M1219" s="79"/>
      <c r="N1219" s="79"/>
      <c r="O1219" s="80"/>
      <c r="P1219" s="81"/>
      <c r="Q1219" s="81"/>
      <c r="R1219" s="91"/>
      <c r="S1219" s="91"/>
      <c r="T1219" s="91"/>
      <c r="U1219" s="91"/>
      <c r="V1219" s="52"/>
      <c r="W1219" s="52"/>
      <c r="X1219" s="52"/>
      <c r="Y1219" s="52"/>
      <c r="Z1219" s="51"/>
      <c r="AA1219" s="76"/>
      <c r="AB1219" s="76"/>
      <c r="AC1219" s="77"/>
      <c r="AD1219" s="84" t="s">
        <v>13109</v>
      </c>
      <c r="AE1219" s="84">
        <v>1239</v>
      </c>
      <c r="AF1219" s="84">
        <v>589</v>
      </c>
      <c r="AG1219" s="84">
        <v>29413</v>
      </c>
      <c r="AH1219" s="84">
        <v>2833</v>
      </c>
      <c r="AI1219" s="84">
        <v>-21600</v>
      </c>
      <c r="AJ1219" s="84" t="s">
        <v>15085</v>
      </c>
      <c r="AK1219" s="84" t="s">
        <v>16395</v>
      </c>
      <c r="AL1219" s="88" t="s">
        <v>17310</v>
      </c>
      <c r="AM1219" s="84" t="s">
        <v>604</v>
      </c>
      <c r="AN1219" s="86">
        <v>40112.995393518519</v>
      </c>
      <c r="AO1219" s="88" t="s">
        <v>18746</v>
      </c>
      <c r="AP1219" s="84" t="b">
        <v>0</v>
      </c>
      <c r="AQ1219" s="84" t="b">
        <v>0</v>
      </c>
      <c r="AR1219" s="84" t="b">
        <v>1</v>
      </c>
      <c r="AS1219" s="84" t="s">
        <v>291</v>
      </c>
      <c r="AT1219" s="84">
        <v>18</v>
      </c>
      <c r="AU1219" s="88" t="s">
        <v>19979</v>
      </c>
      <c r="AV1219" s="84" t="b">
        <v>0</v>
      </c>
      <c r="AW1219" s="84" t="s">
        <v>745</v>
      </c>
      <c r="AX1219" s="88" t="s">
        <v>22273</v>
      </c>
      <c r="AY1219" s="84" t="s">
        <v>66</v>
      </c>
      <c r="AZ1219" s="2"/>
      <c r="BA1219" s="3"/>
      <c r="BB1219" s="3"/>
      <c r="BC1219" s="3"/>
      <c r="BD1219" s="3"/>
    </row>
    <row r="1220" spans="1:56" x14ac:dyDescent="0.2">
      <c r="A1220" s="69" t="s">
        <v>3096</v>
      </c>
      <c r="B1220" s="70"/>
      <c r="C1220" s="70"/>
      <c r="D1220" s="71"/>
      <c r="E1220" s="108"/>
      <c r="F1220" s="113" t="s">
        <v>20737</v>
      </c>
      <c r="G1220" s="109"/>
      <c r="H1220" s="74"/>
      <c r="I1220" s="75"/>
      <c r="J1220" s="110"/>
      <c r="K1220" s="74" t="s">
        <v>24441</v>
      </c>
      <c r="L1220" s="111"/>
      <c r="M1220" s="79"/>
      <c r="N1220" s="79"/>
      <c r="O1220" s="80"/>
      <c r="P1220" s="81"/>
      <c r="Q1220" s="81"/>
      <c r="R1220" s="91"/>
      <c r="S1220" s="91"/>
      <c r="T1220" s="91"/>
      <c r="U1220" s="91"/>
      <c r="V1220" s="52"/>
      <c r="W1220" s="52"/>
      <c r="X1220" s="52"/>
      <c r="Y1220" s="52"/>
      <c r="Z1220" s="51"/>
      <c r="AA1220" s="76"/>
      <c r="AB1220" s="76"/>
      <c r="AC1220" s="77"/>
      <c r="AD1220" s="84" t="s">
        <v>13110</v>
      </c>
      <c r="AE1220" s="84">
        <v>1163</v>
      </c>
      <c r="AF1220" s="84">
        <v>492968</v>
      </c>
      <c r="AG1220" s="84">
        <v>67285</v>
      </c>
      <c r="AH1220" s="84">
        <v>1698</v>
      </c>
      <c r="AI1220" s="84">
        <v>-18000</v>
      </c>
      <c r="AJ1220" s="84" t="s">
        <v>15086</v>
      </c>
      <c r="AK1220" s="84" t="s">
        <v>475</v>
      </c>
      <c r="AL1220" s="88" t="s">
        <v>17311</v>
      </c>
      <c r="AM1220" s="84" t="s">
        <v>603</v>
      </c>
      <c r="AN1220" s="86">
        <v>39741.73265046296</v>
      </c>
      <c r="AO1220" s="88" t="s">
        <v>18747</v>
      </c>
      <c r="AP1220" s="84" t="b">
        <v>0</v>
      </c>
      <c r="AQ1220" s="84" t="b">
        <v>0</v>
      </c>
      <c r="AR1220" s="84" t="b">
        <v>1</v>
      </c>
      <c r="AS1220" s="84" t="s">
        <v>290</v>
      </c>
      <c r="AT1220" s="84">
        <v>11644</v>
      </c>
      <c r="AU1220" s="88" t="s">
        <v>19980</v>
      </c>
      <c r="AV1220" s="84" t="b">
        <v>1</v>
      </c>
      <c r="AW1220" s="84" t="s">
        <v>745</v>
      </c>
      <c r="AX1220" s="88" t="s">
        <v>22274</v>
      </c>
      <c r="AY1220" s="84" t="s">
        <v>66</v>
      </c>
      <c r="AZ1220" s="2"/>
      <c r="BA1220" s="3"/>
      <c r="BB1220" s="3"/>
      <c r="BC1220" s="3"/>
      <c r="BD1220" s="3"/>
    </row>
    <row r="1221" spans="1:56" x14ac:dyDescent="0.2">
      <c r="A1221" s="69" t="s">
        <v>2988</v>
      </c>
      <c r="B1221" s="70"/>
      <c r="C1221" s="70"/>
      <c r="D1221" s="71"/>
      <c r="E1221" s="108"/>
      <c r="F1221" s="113" t="s">
        <v>7448</v>
      </c>
      <c r="G1221" s="109"/>
      <c r="H1221" s="74"/>
      <c r="I1221" s="75"/>
      <c r="J1221" s="110"/>
      <c r="K1221" s="74" t="s">
        <v>24442</v>
      </c>
      <c r="L1221" s="111"/>
      <c r="M1221" s="79"/>
      <c r="N1221" s="79"/>
      <c r="O1221" s="80"/>
      <c r="P1221" s="81"/>
      <c r="Q1221" s="81"/>
      <c r="R1221" s="91"/>
      <c r="S1221" s="91"/>
      <c r="T1221" s="91"/>
      <c r="U1221" s="91"/>
      <c r="V1221" s="52"/>
      <c r="W1221" s="52"/>
      <c r="X1221" s="52"/>
      <c r="Y1221" s="52"/>
      <c r="Z1221" s="51"/>
      <c r="AA1221" s="76"/>
      <c r="AB1221" s="76"/>
      <c r="AC1221" s="77"/>
      <c r="AD1221" s="84" t="s">
        <v>13111</v>
      </c>
      <c r="AE1221" s="84">
        <v>41</v>
      </c>
      <c r="AF1221" s="84">
        <v>62</v>
      </c>
      <c r="AG1221" s="84">
        <v>8427</v>
      </c>
      <c r="AH1221" s="84">
        <v>33</v>
      </c>
      <c r="AI1221" s="84">
        <v>-7200</v>
      </c>
      <c r="AJ1221" s="84" t="s">
        <v>15087</v>
      </c>
      <c r="AK1221" s="84" t="s">
        <v>16396</v>
      </c>
      <c r="AL1221" s="88" t="s">
        <v>17312</v>
      </c>
      <c r="AM1221" s="84" t="s">
        <v>625</v>
      </c>
      <c r="AN1221" s="86">
        <v>40959.523217592592</v>
      </c>
      <c r="AO1221" s="88" t="s">
        <v>18748</v>
      </c>
      <c r="AP1221" s="84" t="b">
        <v>1</v>
      </c>
      <c r="AQ1221" s="84" t="b">
        <v>0</v>
      </c>
      <c r="AR1221" s="84" t="b">
        <v>0</v>
      </c>
      <c r="AS1221" s="84" t="s">
        <v>1002</v>
      </c>
      <c r="AT1221" s="84">
        <v>5</v>
      </c>
      <c r="AU1221" s="88" t="s">
        <v>674</v>
      </c>
      <c r="AV1221" s="84" t="b">
        <v>0</v>
      </c>
      <c r="AW1221" s="84" t="s">
        <v>745</v>
      </c>
      <c r="AX1221" s="88" t="s">
        <v>22275</v>
      </c>
      <c r="AY1221" s="84" t="s">
        <v>66</v>
      </c>
      <c r="AZ1221" s="2"/>
      <c r="BA1221" s="3"/>
      <c r="BB1221" s="3"/>
      <c r="BC1221" s="3"/>
      <c r="BD1221" s="3"/>
    </row>
    <row r="1222" spans="1:56" x14ac:dyDescent="0.2">
      <c r="A1222" s="69" t="s">
        <v>4043</v>
      </c>
      <c r="B1222" s="70"/>
      <c r="C1222" s="70"/>
      <c r="D1222" s="71"/>
      <c r="E1222" s="108"/>
      <c r="F1222" s="113" t="s">
        <v>20738</v>
      </c>
      <c r="G1222" s="109"/>
      <c r="H1222" s="74"/>
      <c r="I1222" s="75"/>
      <c r="J1222" s="110"/>
      <c r="K1222" s="74" t="s">
        <v>24443</v>
      </c>
      <c r="L1222" s="111"/>
      <c r="M1222" s="79"/>
      <c r="N1222" s="79"/>
      <c r="O1222" s="80"/>
      <c r="P1222" s="81"/>
      <c r="Q1222" s="81"/>
      <c r="R1222" s="91"/>
      <c r="S1222" s="91"/>
      <c r="T1222" s="91"/>
      <c r="U1222" s="91"/>
      <c r="V1222" s="52"/>
      <c r="W1222" s="52"/>
      <c r="X1222" s="52"/>
      <c r="Y1222" s="52"/>
      <c r="Z1222" s="51"/>
      <c r="AA1222" s="76"/>
      <c r="AB1222" s="76"/>
      <c r="AC1222" s="77"/>
      <c r="AD1222" s="84" t="s">
        <v>13112</v>
      </c>
      <c r="AE1222" s="84">
        <v>42</v>
      </c>
      <c r="AF1222" s="84">
        <v>1040164</v>
      </c>
      <c r="AG1222" s="84">
        <v>17804</v>
      </c>
      <c r="AH1222" s="84">
        <v>129</v>
      </c>
      <c r="AI1222" s="84">
        <v>-10800</v>
      </c>
      <c r="AJ1222" s="84" t="s">
        <v>15088</v>
      </c>
      <c r="AK1222" s="84" t="s">
        <v>1330</v>
      </c>
      <c r="AL1222" s="88" t="s">
        <v>17313</v>
      </c>
      <c r="AM1222" s="84" t="s">
        <v>1538</v>
      </c>
      <c r="AN1222" s="86">
        <v>39946.188414351855</v>
      </c>
      <c r="AO1222" s="88" t="s">
        <v>18749</v>
      </c>
      <c r="AP1222" s="84" t="b">
        <v>0</v>
      </c>
      <c r="AQ1222" s="84" t="b">
        <v>0</v>
      </c>
      <c r="AR1222" s="84" t="b">
        <v>1</v>
      </c>
      <c r="AS1222" s="84" t="s">
        <v>1002</v>
      </c>
      <c r="AT1222" s="84">
        <v>1993</v>
      </c>
      <c r="AU1222" s="88" t="s">
        <v>19981</v>
      </c>
      <c r="AV1222" s="84" t="b">
        <v>1</v>
      </c>
      <c r="AW1222" s="84" t="s">
        <v>745</v>
      </c>
      <c r="AX1222" s="88" t="s">
        <v>22276</v>
      </c>
      <c r="AY1222" s="84" t="s">
        <v>65</v>
      </c>
    </row>
    <row r="1223" spans="1:56" x14ac:dyDescent="0.2">
      <c r="A1223" s="69" t="s">
        <v>2989</v>
      </c>
      <c r="B1223" s="70"/>
      <c r="C1223" s="70"/>
      <c r="D1223" s="71"/>
      <c r="E1223" s="108"/>
      <c r="F1223" s="113" t="s">
        <v>7449</v>
      </c>
      <c r="G1223" s="109"/>
      <c r="H1223" s="74"/>
      <c r="I1223" s="75"/>
      <c r="J1223" s="110"/>
      <c r="K1223" s="74" t="s">
        <v>24444</v>
      </c>
      <c r="L1223" s="111"/>
      <c r="M1223" s="79"/>
      <c r="N1223" s="79"/>
      <c r="O1223" s="80"/>
      <c r="P1223" s="81"/>
      <c r="Q1223" s="81"/>
      <c r="R1223" s="91"/>
      <c r="S1223" s="91"/>
      <c r="T1223" s="91"/>
      <c r="U1223" s="91"/>
      <c r="V1223" s="52"/>
      <c r="W1223" s="52"/>
      <c r="X1223" s="52"/>
      <c r="Y1223" s="52"/>
      <c r="Z1223" s="51"/>
      <c r="AA1223" s="76"/>
      <c r="AB1223" s="76"/>
      <c r="AC1223" s="77"/>
      <c r="AD1223" s="84" t="s">
        <v>13113</v>
      </c>
      <c r="AE1223" s="84">
        <v>1204</v>
      </c>
      <c r="AF1223" s="84">
        <v>417</v>
      </c>
      <c r="AG1223" s="84">
        <v>23958</v>
      </c>
      <c r="AH1223" s="84">
        <v>10088</v>
      </c>
      <c r="AI1223" s="84">
        <v>0</v>
      </c>
      <c r="AJ1223" s="84" t="s">
        <v>15089</v>
      </c>
      <c r="AK1223" s="84"/>
      <c r="AL1223" s="84"/>
      <c r="AM1223" s="84" t="s">
        <v>561</v>
      </c>
      <c r="AN1223" s="86">
        <v>42436.635347222225</v>
      </c>
      <c r="AO1223" s="84"/>
      <c r="AP1223" s="84" t="b">
        <v>1</v>
      </c>
      <c r="AQ1223" s="84" t="b">
        <v>0</v>
      </c>
      <c r="AR1223" s="84" t="b">
        <v>0</v>
      </c>
      <c r="AS1223" s="84" t="s">
        <v>290</v>
      </c>
      <c r="AT1223" s="84">
        <v>29</v>
      </c>
      <c r="AU1223" s="84"/>
      <c r="AV1223" s="84" t="b">
        <v>0</v>
      </c>
      <c r="AW1223" s="84" t="s">
        <v>745</v>
      </c>
      <c r="AX1223" s="88" t="s">
        <v>22277</v>
      </c>
      <c r="AY1223" s="84" t="s">
        <v>66</v>
      </c>
    </row>
    <row r="1224" spans="1:56" x14ac:dyDescent="0.2">
      <c r="A1224" s="69" t="s">
        <v>3668</v>
      </c>
      <c r="B1224" s="70"/>
      <c r="C1224" s="70"/>
      <c r="D1224" s="71"/>
      <c r="E1224" s="108"/>
      <c r="F1224" s="113" t="s">
        <v>20739</v>
      </c>
      <c r="G1224" s="109"/>
      <c r="H1224" s="74"/>
      <c r="I1224" s="75"/>
      <c r="J1224" s="110"/>
      <c r="K1224" s="74" t="s">
        <v>24445</v>
      </c>
      <c r="L1224" s="111"/>
      <c r="M1224" s="79"/>
      <c r="N1224" s="79"/>
      <c r="O1224" s="80"/>
      <c r="P1224" s="81"/>
      <c r="Q1224" s="81"/>
      <c r="R1224" s="91"/>
      <c r="S1224" s="91"/>
      <c r="T1224" s="91"/>
      <c r="U1224" s="91"/>
      <c r="V1224" s="52"/>
      <c r="W1224" s="52"/>
      <c r="X1224" s="52"/>
      <c r="Y1224" s="52"/>
      <c r="Z1224" s="51"/>
      <c r="AA1224" s="76"/>
      <c r="AB1224" s="76"/>
      <c r="AC1224" s="77"/>
      <c r="AD1224" s="84" t="s">
        <v>13114</v>
      </c>
      <c r="AE1224" s="84">
        <v>1469</v>
      </c>
      <c r="AF1224" s="84">
        <v>20051</v>
      </c>
      <c r="AG1224" s="84">
        <v>9396</v>
      </c>
      <c r="AH1224" s="84">
        <v>1708</v>
      </c>
      <c r="AI1224" s="84">
        <v>7200</v>
      </c>
      <c r="AJ1224" s="84" t="s">
        <v>15090</v>
      </c>
      <c r="AK1224" s="84" t="s">
        <v>475</v>
      </c>
      <c r="AL1224" s="88" t="s">
        <v>17314</v>
      </c>
      <c r="AM1224" s="84" t="s">
        <v>17790</v>
      </c>
      <c r="AN1224" s="86">
        <v>42055.913194444445</v>
      </c>
      <c r="AO1224" s="88" t="s">
        <v>18750</v>
      </c>
      <c r="AP1224" s="84" t="b">
        <v>1</v>
      </c>
      <c r="AQ1224" s="84" t="b">
        <v>0</v>
      </c>
      <c r="AR1224" s="84" t="b">
        <v>0</v>
      </c>
      <c r="AS1224" s="84" t="s">
        <v>290</v>
      </c>
      <c r="AT1224" s="84">
        <v>558</v>
      </c>
      <c r="AU1224" s="88" t="s">
        <v>674</v>
      </c>
      <c r="AV1224" s="84" t="b">
        <v>1</v>
      </c>
      <c r="AW1224" s="84" t="s">
        <v>745</v>
      </c>
      <c r="AX1224" s="88" t="s">
        <v>22278</v>
      </c>
      <c r="AY1224" s="84" t="s">
        <v>66</v>
      </c>
    </row>
    <row r="1225" spans="1:56" x14ac:dyDescent="0.2">
      <c r="A1225" s="69" t="s">
        <v>2990</v>
      </c>
      <c r="B1225" s="70"/>
      <c r="C1225" s="70"/>
      <c r="D1225" s="71"/>
      <c r="E1225" s="108"/>
      <c r="F1225" s="113" t="s">
        <v>7450</v>
      </c>
      <c r="G1225" s="109"/>
      <c r="H1225" s="74"/>
      <c r="I1225" s="75"/>
      <c r="J1225" s="110"/>
      <c r="K1225" s="74" t="s">
        <v>24446</v>
      </c>
      <c r="L1225" s="111"/>
      <c r="M1225" s="79"/>
      <c r="N1225" s="79"/>
      <c r="O1225" s="80"/>
      <c r="P1225" s="81"/>
      <c r="Q1225" s="81"/>
      <c r="R1225" s="91"/>
      <c r="S1225" s="91"/>
      <c r="T1225" s="91"/>
      <c r="U1225" s="91"/>
      <c r="V1225" s="52"/>
      <c r="W1225" s="52"/>
      <c r="X1225" s="52"/>
      <c r="Y1225" s="52"/>
      <c r="Z1225" s="51"/>
      <c r="AA1225" s="76"/>
      <c r="AB1225" s="76"/>
      <c r="AC1225" s="77"/>
      <c r="AD1225" s="84" t="s">
        <v>13115</v>
      </c>
      <c r="AE1225" s="84">
        <v>2629</v>
      </c>
      <c r="AF1225" s="84">
        <v>2154</v>
      </c>
      <c r="AG1225" s="84">
        <v>16922</v>
      </c>
      <c r="AH1225" s="84">
        <v>11988</v>
      </c>
      <c r="AI1225" s="84">
        <v>3600</v>
      </c>
      <c r="AJ1225" s="84" t="s">
        <v>15091</v>
      </c>
      <c r="AK1225" s="84" t="s">
        <v>16397</v>
      </c>
      <c r="AL1225" s="88" t="s">
        <v>17315</v>
      </c>
      <c r="AM1225" s="84" t="s">
        <v>1540</v>
      </c>
      <c r="AN1225" s="86">
        <v>39910.828506944446</v>
      </c>
      <c r="AO1225" s="88" t="s">
        <v>18751</v>
      </c>
      <c r="AP1225" s="84" t="b">
        <v>0</v>
      </c>
      <c r="AQ1225" s="84" t="b">
        <v>0</v>
      </c>
      <c r="AR1225" s="84" t="b">
        <v>1</v>
      </c>
      <c r="AS1225" s="84" t="s">
        <v>1001</v>
      </c>
      <c r="AT1225" s="84">
        <v>40</v>
      </c>
      <c r="AU1225" s="88" t="s">
        <v>19982</v>
      </c>
      <c r="AV1225" s="84" t="b">
        <v>0</v>
      </c>
      <c r="AW1225" s="84" t="s">
        <v>745</v>
      </c>
      <c r="AX1225" s="88" t="s">
        <v>22279</v>
      </c>
      <c r="AY1225" s="84" t="s">
        <v>66</v>
      </c>
    </row>
    <row r="1226" spans="1:56" x14ac:dyDescent="0.2">
      <c r="A1226" s="69" t="s">
        <v>4044</v>
      </c>
      <c r="B1226" s="70"/>
      <c r="C1226" s="70"/>
      <c r="D1226" s="71"/>
      <c r="E1226" s="108"/>
      <c r="F1226" s="113" t="s">
        <v>20740</v>
      </c>
      <c r="G1226" s="109"/>
      <c r="H1226" s="74"/>
      <c r="I1226" s="75"/>
      <c r="J1226" s="110"/>
      <c r="K1226" s="74" t="s">
        <v>24447</v>
      </c>
      <c r="L1226" s="111"/>
      <c r="M1226" s="79"/>
      <c r="N1226" s="79"/>
      <c r="O1226" s="80"/>
      <c r="P1226" s="81"/>
      <c r="Q1226" s="81"/>
      <c r="R1226" s="91"/>
      <c r="S1226" s="91"/>
      <c r="T1226" s="91"/>
      <c r="U1226" s="91"/>
      <c r="V1226" s="52"/>
      <c r="W1226" s="52"/>
      <c r="X1226" s="52"/>
      <c r="Y1226" s="52"/>
      <c r="Z1226" s="51"/>
      <c r="AA1226" s="76"/>
      <c r="AB1226" s="76"/>
      <c r="AC1226" s="77"/>
      <c r="AD1226" s="84" t="s">
        <v>13116</v>
      </c>
      <c r="AE1226" s="84">
        <v>931</v>
      </c>
      <c r="AF1226" s="84">
        <v>941</v>
      </c>
      <c r="AG1226" s="84">
        <v>68448</v>
      </c>
      <c r="AH1226" s="84">
        <v>88</v>
      </c>
      <c r="AI1226" s="84"/>
      <c r="AJ1226" s="84" t="s">
        <v>15092</v>
      </c>
      <c r="AK1226" s="84"/>
      <c r="AL1226" s="88" t="s">
        <v>17316</v>
      </c>
      <c r="AM1226" s="84"/>
      <c r="AN1226" s="86">
        <v>41124.614907407406</v>
      </c>
      <c r="AO1226" s="88" t="s">
        <v>18752</v>
      </c>
      <c r="AP1226" s="84" t="b">
        <v>1</v>
      </c>
      <c r="AQ1226" s="84" t="b">
        <v>0</v>
      </c>
      <c r="AR1226" s="84" t="b">
        <v>0</v>
      </c>
      <c r="AS1226" s="84" t="s">
        <v>1001</v>
      </c>
      <c r="AT1226" s="84">
        <v>29</v>
      </c>
      <c r="AU1226" s="88" t="s">
        <v>674</v>
      </c>
      <c r="AV1226" s="84" t="b">
        <v>0</v>
      </c>
      <c r="AW1226" s="84" t="s">
        <v>745</v>
      </c>
      <c r="AX1226" s="88" t="s">
        <v>22280</v>
      </c>
      <c r="AY1226" s="84" t="s">
        <v>65</v>
      </c>
    </row>
    <row r="1227" spans="1:56" x14ac:dyDescent="0.2">
      <c r="A1227" s="69" t="s">
        <v>2991</v>
      </c>
      <c r="B1227" s="70"/>
      <c r="C1227" s="70"/>
      <c r="D1227" s="71"/>
      <c r="E1227" s="108"/>
      <c r="F1227" s="113" t="s">
        <v>275</v>
      </c>
      <c r="G1227" s="109"/>
      <c r="H1227" s="74"/>
      <c r="I1227" s="75"/>
      <c r="J1227" s="110"/>
      <c r="K1227" s="74" t="s">
        <v>24448</v>
      </c>
      <c r="L1227" s="111"/>
      <c r="M1227" s="79"/>
      <c r="N1227" s="79"/>
      <c r="O1227" s="80"/>
      <c r="P1227" s="81"/>
      <c r="Q1227" s="81"/>
      <c r="R1227" s="91"/>
      <c r="S1227" s="91"/>
      <c r="T1227" s="91"/>
      <c r="U1227" s="91"/>
      <c r="V1227" s="52"/>
      <c r="W1227" s="52"/>
      <c r="X1227" s="52"/>
      <c r="Y1227" s="52"/>
      <c r="Z1227" s="51"/>
      <c r="AA1227" s="76"/>
      <c r="AB1227" s="76"/>
      <c r="AC1227" s="77"/>
      <c r="AD1227" s="84" t="s">
        <v>13117</v>
      </c>
      <c r="AE1227" s="84">
        <v>486</v>
      </c>
      <c r="AF1227" s="84">
        <v>48</v>
      </c>
      <c r="AG1227" s="84">
        <v>2647</v>
      </c>
      <c r="AH1227" s="84">
        <v>10</v>
      </c>
      <c r="AI1227" s="84">
        <v>-28800</v>
      </c>
      <c r="AJ1227" s="84" t="s">
        <v>15093</v>
      </c>
      <c r="AK1227" s="84"/>
      <c r="AL1227" s="88" t="s">
        <v>17317</v>
      </c>
      <c r="AM1227" s="84" t="s">
        <v>602</v>
      </c>
      <c r="AN1227" s="86">
        <v>41628.368541666663</v>
      </c>
      <c r="AO1227" s="84"/>
      <c r="AP1227" s="84" t="b">
        <v>1</v>
      </c>
      <c r="AQ1227" s="84" t="b">
        <v>1</v>
      </c>
      <c r="AR1227" s="84" t="b">
        <v>0</v>
      </c>
      <c r="AS1227" s="84" t="s">
        <v>673</v>
      </c>
      <c r="AT1227" s="84">
        <v>10</v>
      </c>
      <c r="AU1227" s="88" t="s">
        <v>674</v>
      </c>
      <c r="AV1227" s="84" t="b">
        <v>0</v>
      </c>
      <c r="AW1227" s="84" t="s">
        <v>745</v>
      </c>
      <c r="AX1227" s="88" t="s">
        <v>22281</v>
      </c>
      <c r="AY1227" s="84" t="s">
        <v>66</v>
      </c>
    </row>
    <row r="1228" spans="1:56" x14ac:dyDescent="0.2">
      <c r="A1228" s="69" t="s">
        <v>2992</v>
      </c>
      <c r="B1228" s="70"/>
      <c r="C1228" s="70"/>
      <c r="D1228" s="71"/>
      <c r="E1228" s="108"/>
      <c r="F1228" s="113" t="s">
        <v>7451</v>
      </c>
      <c r="G1228" s="109"/>
      <c r="H1228" s="74"/>
      <c r="I1228" s="75"/>
      <c r="J1228" s="110"/>
      <c r="K1228" s="74" t="s">
        <v>24449</v>
      </c>
      <c r="L1228" s="111"/>
      <c r="M1228" s="79"/>
      <c r="N1228" s="79"/>
      <c r="O1228" s="80"/>
      <c r="P1228" s="81"/>
      <c r="Q1228" s="81"/>
      <c r="R1228" s="91"/>
      <c r="S1228" s="91"/>
      <c r="T1228" s="91"/>
      <c r="U1228" s="91"/>
      <c r="V1228" s="52"/>
      <c r="W1228" s="52"/>
      <c r="X1228" s="52"/>
      <c r="Y1228" s="52"/>
      <c r="Z1228" s="51"/>
      <c r="AA1228" s="76"/>
      <c r="AB1228" s="76"/>
      <c r="AC1228" s="77"/>
      <c r="AD1228" s="84" t="s">
        <v>13118</v>
      </c>
      <c r="AE1228" s="84">
        <v>348</v>
      </c>
      <c r="AF1228" s="84">
        <v>240</v>
      </c>
      <c r="AG1228" s="84">
        <v>19279</v>
      </c>
      <c r="AH1228" s="84">
        <v>88125</v>
      </c>
      <c r="AI1228" s="84">
        <v>-18000</v>
      </c>
      <c r="AJ1228" s="84" t="s">
        <v>15094</v>
      </c>
      <c r="AK1228" s="84" t="s">
        <v>518</v>
      </c>
      <c r="AL1228" s="88" t="s">
        <v>17318</v>
      </c>
      <c r="AM1228" s="84" t="s">
        <v>603</v>
      </c>
      <c r="AN1228" s="86">
        <v>39938.068935185183</v>
      </c>
      <c r="AO1228" s="88" t="s">
        <v>18753</v>
      </c>
      <c r="AP1228" s="84" t="b">
        <v>0</v>
      </c>
      <c r="AQ1228" s="84" t="b">
        <v>0</v>
      </c>
      <c r="AR1228" s="84" t="b">
        <v>1</v>
      </c>
      <c r="AS1228" s="84" t="s">
        <v>290</v>
      </c>
      <c r="AT1228" s="84">
        <v>17</v>
      </c>
      <c r="AU1228" s="88" t="s">
        <v>684</v>
      </c>
      <c r="AV1228" s="84" t="b">
        <v>0</v>
      </c>
      <c r="AW1228" s="84" t="s">
        <v>745</v>
      </c>
      <c r="AX1228" s="88" t="s">
        <v>22282</v>
      </c>
      <c r="AY1228" s="84" t="s">
        <v>66</v>
      </c>
    </row>
    <row r="1229" spans="1:56" x14ac:dyDescent="0.2">
      <c r="A1229" s="69" t="s">
        <v>2994</v>
      </c>
      <c r="B1229" s="70"/>
      <c r="C1229" s="70"/>
      <c r="D1229" s="71"/>
      <c r="E1229" s="108"/>
      <c r="F1229" s="113" t="s">
        <v>7452</v>
      </c>
      <c r="G1229" s="109"/>
      <c r="H1229" s="74"/>
      <c r="I1229" s="75"/>
      <c r="J1229" s="110"/>
      <c r="K1229" s="74" t="s">
        <v>24450</v>
      </c>
      <c r="L1229" s="111"/>
      <c r="M1229" s="79"/>
      <c r="N1229" s="79"/>
      <c r="O1229" s="80"/>
      <c r="P1229" s="81"/>
      <c r="Q1229" s="81"/>
      <c r="R1229" s="91"/>
      <c r="S1229" s="91"/>
      <c r="T1229" s="91"/>
      <c r="U1229" s="91"/>
      <c r="V1229" s="52"/>
      <c r="W1229" s="52"/>
      <c r="X1229" s="52"/>
      <c r="Y1229" s="52"/>
      <c r="Z1229" s="51"/>
      <c r="AA1229" s="76"/>
      <c r="AB1229" s="76"/>
      <c r="AC1229" s="77"/>
      <c r="AD1229" s="84" t="s">
        <v>13119</v>
      </c>
      <c r="AE1229" s="84">
        <v>187</v>
      </c>
      <c r="AF1229" s="84">
        <v>50</v>
      </c>
      <c r="AG1229" s="84">
        <v>282</v>
      </c>
      <c r="AH1229" s="84">
        <v>87</v>
      </c>
      <c r="AI1229" s="84">
        <v>-28800</v>
      </c>
      <c r="AJ1229" s="84" t="s">
        <v>15095</v>
      </c>
      <c r="AK1229" s="84" t="s">
        <v>16398</v>
      </c>
      <c r="AL1229" s="88" t="s">
        <v>17319</v>
      </c>
      <c r="AM1229" s="84" t="s">
        <v>602</v>
      </c>
      <c r="AN1229" s="86">
        <v>40245.817627314813</v>
      </c>
      <c r="AO1229" s="84"/>
      <c r="AP1229" s="84" t="b">
        <v>1</v>
      </c>
      <c r="AQ1229" s="84" t="b">
        <v>0</v>
      </c>
      <c r="AR1229" s="84" t="b">
        <v>0</v>
      </c>
      <c r="AS1229" s="84" t="s">
        <v>290</v>
      </c>
      <c r="AT1229" s="84">
        <v>0</v>
      </c>
      <c r="AU1229" s="88" t="s">
        <v>674</v>
      </c>
      <c r="AV1229" s="84" t="b">
        <v>0</v>
      </c>
      <c r="AW1229" s="84" t="s">
        <v>745</v>
      </c>
      <c r="AX1229" s="88" t="s">
        <v>22283</v>
      </c>
      <c r="AY1229" s="84" t="s">
        <v>66</v>
      </c>
    </row>
    <row r="1230" spans="1:56" x14ac:dyDescent="0.2">
      <c r="A1230" s="69" t="s">
        <v>2995</v>
      </c>
      <c r="B1230" s="70"/>
      <c r="C1230" s="70"/>
      <c r="D1230" s="71"/>
      <c r="E1230" s="108"/>
      <c r="F1230" s="113" t="s">
        <v>7453</v>
      </c>
      <c r="G1230" s="109"/>
      <c r="H1230" s="74"/>
      <c r="I1230" s="75"/>
      <c r="J1230" s="110"/>
      <c r="K1230" s="74" t="s">
        <v>24451</v>
      </c>
      <c r="L1230" s="111"/>
      <c r="M1230" s="79"/>
      <c r="N1230" s="79"/>
      <c r="O1230" s="80"/>
      <c r="P1230" s="81"/>
      <c r="Q1230" s="81"/>
      <c r="R1230" s="91"/>
      <c r="S1230" s="91"/>
      <c r="T1230" s="91"/>
      <c r="U1230" s="91"/>
      <c r="V1230" s="52"/>
      <c r="W1230" s="52"/>
      <c r="X1230" s="52"/>
      <c r="Y1230" s="52"/>
      <c r="Z1230" s="51"/>
      <c r="AA1230" s="76"/>
      <c r="AB1230" s="76"/>
      <c r="AC1230" s="77"/>
      <c r="AD1230" s="84" t="s">
        <v>13120</v>
      </c>
      <c r="AE1230" s="84">
        <v>108</v>
      </c>
      <c r="AF1230" s="84">
        <v>180</v>
      </c>
      <c r="AG1230" s="84">
        <v>45397</v>
      </c>
      <c r="AH1230" s="84">
        <v>6172</v>
      </c>
      <c r="AI1230" s="84">
        <v>-28800</v>
      </c>
      <c r="AJ1230" s="84" t="s">
        <v>15096</v>
      </c>
      <c r="AK1230" s="84" t="s">
        <v>16399</v>
      </c>
      <c r="AL1230" s="84"/>
      <c r="AM1230" s="84" t="s">
        <v>602</v>
      </c>
      <c r="AN1230" s="86">
        <v>42125.26053240741</v>
      </c>
      <c r="AO1230" s="88" t="s">
        <v>18754</v>
      </c>
      <c r="AP1230" s="84" t="b">
        <v>0</v>
      </c>
      <c r="AQ1230" s="84" t="b">
        <v>0</v>
      </c>
      <c r="AR1230" s="84" t="b">
        <v>0</v>
      </c>
      <c r="AS1230" s="84" t="s">
        <v>2154</v>
      </c>
      <c r="AT1230" s="84">
        <v>1</v>
      </c>
      <c r="AU1230" s="88" t="s">
        <v>674</v>
      </c>
      <c r="AV1230" s="84" t="b">
        <v>0</v>
      </c>
      <c r="AW1230" s="84" t="s">
        <v>745</v>
      </c>
      <c r="AX1230" s="88" t="s">
        <v>22284</v>
      </c>
      <c r="AY1230" s="84" t="s">
        <v>66</v>
      </c>
    </row>
    <row r="1231" spans="1:56" x14ac:dyDescent="0.2">
      <c r="A1231" s="69" t="s">
        <v>2996</v>
      </c>
      <c r="B1231" s="70"/>
      <c r="C1231" s="70"/>
      <c r="D1231" s="71"/>
      <c r="E1231" s="108"/>
      <c r="F1231" s="113" t="s">
        <v>7454</v>
      </c>
      <c r="G1231" s="109"/>
      <c r="H1231" s="74"/>
      <c r="I1231" s="75"/>
      <c r="J1231" s="110"/>
      <c r="K1231" s="74" t="s">
        <v>24452</v>
      </c>
      <c r="L1231" s="111"/>
      <c r="M1231" s="79"/>
      <c r="N1231" s="79"/>
      <c r="O1231" s="80"/>
      <c r="P1231" s="81"/>
      <c r="Q1231" s="81"/>
      <c r="R1231" s="91"/>
      <c r="S1231" s="91"/>
      <c r="T1231" s="91"/>
      <c r="U1231" s="91"/>
      <c r="V1231" s="52"/>
      <c r="W1231" s="52"/>
      <c r="X1231" s="52"/>
      <c r="Y1231" s="52"/>
      <c r="Z1231" s="51"/>
      <c r="AA1231" s="76"/>
      <c r="AB1231" s="76"/>
      <c r="AC1231" s="77"/>
      <c r="AD1231" s="84" t="s">
        <v>13121</v>
      </c>
      <c r="AE1231" s="84">
        <v>1790</v>
      </c>
      <c r="AF1231" s="84">
        <v>13077</v>
      </c>
      <c r="AG1231" s="84">
        <v>33888</v>
      </c>
      <c r="AH1231" s="84">
        <v>38636</v>
      </c>
      <c r="AI1231" s="84">
        <v>7200</v>
      </c>
      <c r="AJ1231" s="84" t="s">
        <v>15097</v>
      </c>
      <c r="AK1231" s="84"/>
      <c r="AL1231" s="88" t="s">
        <v>17320</v>
      </c>
      <c r="AM1231" s="84" t="s">
        <v>630</v>
      </c>
      <c r="AN1231" s="86">
        <v>40056.323981481481</v>
      </c>
      <c r="AO1231" s="88" t="s">
        <v>18755</v>
      </c>
      <c r="AP1231" s="84" t="b">
        <v>0</v>
      </c>
      <c r="AQ1231" s="84" t="b">
        <v>0</v>
      </c>
      <c r="AR1231" s="84" t="b">
        <v>1</v>
      </c>
      <c r="AS1231" s="84" t="s">
        <v>19589</v>
      </c>
      <c r="AT1231" s="84">
        <v>180</v>
      </c>
      <c r="AU1231" s="88" t="s">
        <v>674</v>
      </c>
      <c r="AV1231" s="84" t="b">
        <v>0</v>
      </c>
      <c r="AW1231" s="84" t="s">
        <v>745</v>
      </c>
      <c r="AX1231" s="88" t="s">
        <v>22285</v>
      </c>
      <c r="AY1231" s="84" t="s">
        <v>66</v>
      </c>
    </row>
    <row r="1232" spans="1:56" x14ac:dyDescent="0.2">
      <c r="A1232" s="69" t="s">
        <v>3172</v>
      </c>
      <c r="B1232" s="70"/>
      <c r="C1232" s="70"/>
      <c r="D1232" s="71"/>
      <c r="E1232" s="108"/>
      <c r="F1232" s="113" t="s">
        <v>7583</v>
      </c>
      <c r="G1232" s="109"/>
      <c r="H1232" s="74"/>
      <c r="I1232" s="75"/>
      <c r="J1232" s="110"/>
      <c r="K1232" s="74" t="s">
        <v>24453</v>
      </c>
      <c r="L1232" s="111"/>
      <c r="M1232" s="79"/>
      <c r="N1232" s="79"/>
      <c r="O1232" s="80"/>
      <c r="P1232" s="81"/>
      <c r="Q1232" s="81"/>
      <c r="R1232" s="91"/>
      <c r="S1232" s="91"/>
      <c r="T1232" s="91"/>
      <c r="U1232" s="91"/>
      <c r="V1232" s="52"/>
      <c r="W1232" s="52"/>
      <c r="X1232" s="52"/>
      <c r="Y1232" s="52"/>
      <c r="Z1232" s="51"/>
      <c r="AA1232" s="76"/>
      <c r="AB1232" s="76"/>
      <c r="AC1232" s="77"/>
      <c r="AD1232" s="84" t="s">
        <v>13122</v>
      </c>
      <c r="AE1232" s="84">
        <v>2684</v>
      </c>
      <c r="AF1232" s="84">
        <v>16604</v>
      </c>
      <c r="AG1232" s="84">
        <v>7807</v>
      </c>
      <c r="AH1232" s="84">
        <v>3940</v>
      </c>
      <c r="AI1232" s="84">
        <v>10800</v>
      </c>
      <c r="AJ1232" s="84" t="s">
        <v>15098</v>
      </c>
      <c r="AK1232" s="84" t="s">
        <v>16400</v>
      </c>
      <c r="AL1232" s="88" t="s">
        <v>17321</v>
      </c>
      <c r="AM1232" s="84" t="s">
        <v>1559</v>
      </c>
      <c r="AN1232" s="86">
        <v>40542.382210648146</v>
      </c>
      <c r="AO1232" s="88" t="s">
        <v>18756</v>
      </c>
      <c r="AP1232" s="84" t="b">
        <v>0</v>
      </c>
      <c r="AQ1232" s="84" t="b">
        <v>0</v>
      </c>
      <c r="AR1232" s="84" t="b">
        <v>1</v>
      </c>
      <c r="AS1232" s="84" t="s">
        <v>290</v>
      </c>
      <c r="AT1232" s="84">
        <v>118</v>
      </c>
      <c r="AU1232" s="88" t="s">
        <v>674</v>
      </c>
      <c r="AV1232" s="84" t="b">
        <v>0</v>
      </c>
      <c r="AW1232" s="84" t="s">
        <v>745</v>
      </c>
      <c r="AX1232" s="88" t="s">
        <v>22286</v>
      </c>
      <c r="AY1232" s="84" t="s">
        <v>66</v>
      </c>
    </row>
    <row r="1233" spans="1:51" x14ac:dyDescent="0.2">
      <c r="A1233" s="69" t="s">
        <v>2997</v>
      </c>
      <c r="B1233" s="70"/>
      <c r="C1233" s="70"/>
      <c r="D1233" s="71"/>
      <c r="E1233" s="108"/>
      <c r="F1233" s="113" t="s">
        <v>7455</v>
      </c>
      <c r="G1233" s="109"/>
      <c r="H1233" s="74"/>
      <c r="I1233" s="75"/>
      <c r="J1233" s="110"/>
      <c r="K1233" s="74" t="s">
        <v>24454</v>
      </c>
      <c r="L1233" s="111"/>
      <c r="M1233" s="79"/>
      <c r="N1233" s="79"/>
      <c r="O1233" s="80"/>
      <c r="P1233" s="81"/>
      <c r="Q1233" s="81"/>
      <c r="R1233" s="91"/>
      <c r="S1233" s="91"/>
      <c r="T1233" s="91"/>
      <c r="U1233" s="91"/>
      <c r="V1233" s="52"/>
      <c r="W1233" s="52"/>
      <c r="X1233" s="52"/>
      <c r="Y1233" s="52"/>
      <c r="Z1233" s="51"/>
      <c r="AA1233" s="76"/>
      <c r="AB1233" s="76"/>
      <c r="AC1233" s="77"/>
      <c r="AD1233" s="84" t="s">
        <v>13123</v>
      </c>
      <c r="AE1233" s="84">
        <v>534</v>
      </c>
      <c r="AF1233" s="84">
        <v>199</v>
      </c>
      <c r="AG1233" s="84">
        <v>2892</v>
      </c>
      <c r="AH1233" s="84">
        <v>3396</v>
      </c>
      <c r="AI1233" s="84"/>
      <c r="AJ1233" s="84" t="s">
        <v>15099</v>
      </c>
      <c r="AK1233" s="84" t="s">
        <v>450</v>
      </c>
      <c r="AL1233" s="88" t="s">
        <v>17322</v>
      </c>
      <c r="AM1233" s="84"/>
      <c r="AN1233" s="86">
        <v>39889.037407407406</v>
      </c>
      <c r="AO1233" s="88" t="s">
        <v>18757</v>
      </c>
      <c r="AP1233" s="84" t="b">
        <v>0</v>
      </c>
      <c r="AQ1233" s="84" t="b">
        <v>0</v>
      </c>
      <c r="AR1233" s="84" t="b">
        <v>1</v>
      </c>
      <c r="AS1233" s="84" t="s">
        <v>290</v>
      </c>
      <c r="AT1233" s="84">
        <v>13</v>
      </c>
      <c r="AU1233" s="88" t="s">
        <v>19983</v>
      </c>
      <c r="AV1233" s="84" t="b">
        <v>0</v>
      </c>
      <c r="AW1233" s="84" t="s">
        <v>745</v>
      </c>
      <c r="AX1233" s="88" t="s">
        <v>22287</v>
      </c>
      <c r="AY1233" s="84" t="s">
        <v>66</v>
      </c>
    </row>
    <row r="1234" spans="1:51" x14ac:dyDescent="0.2">
      <c r="A1234" s="69" t="s">
        <v>2998</v>
      </c>
      <c r="B1234" s="70"/>
      <c r="C1234" s="70"/>
      <c r="D1234" s="71"/>
      <c r="E1234" s="108"/>
      <c r="F1234" s="113" t="s">
        <v>7456</v>
      </c>
      <c r="G1234" s="109"/>
      <c r="H1234" s="74"/>
      <c r="I1234" s="75"/>
      <c r="J1234" s="110"/>
      <c r="K1234" s="74" t="s">
        <v>24455</v>
      </c>
      <c r="L1234" s="111"/>
      <c r="M1234" s="79"/>
      <c r="N1234" s="79"/>
      <c r="O1234" s="80"/>
      <c r="P1234" s="81"/>
      <c r="Q1234" s="81"/>
      <c r="R1234" s="91"/>
      <c r="S1234" s="91"/>
      <c r="T1234" s="91"/>
      <c r="U1234" s="91"/>
      <c r="V1234" s="52"/>
      <c r="W1234" s="52"/>
      <c r="X1234" s="52"/>
      <c r="Y1234" s="52"/>
      <c r="Z1234" s="51"/>
      <c r="AA1234" s="76"/>
      <c r="AB1234" s="76"/>
      <c r="AC1234" s="77"/>
      <c r="AD1234" s="84" t="s">
        <v>13124</v>
      </c>
      <c r="AE1234" s="84">
        <v>293</v>
      </c>
      <c r="AF1234" s="84">
        <v>1633</v>
      </c>
      <c r="AG1234" s="84">
        <v>16935</v>
      </c>
      <c r="AH1234" s="84">
        <v>3597</v>
      </c>
      <c r="AI1234" s="84">
        <v>10800</v>
      </c>
      <c r="AJ1234" s="84" t="s">
        <v>15100</v>
      </c>
      <c r="AK1234" s="84" t="s">
        <v>16401</v>
      </c>
      <c r="AL1234" s="88" t="s">
        <v>17323</v>
      </c>
      <c r="AM1234" s="84" t="s">
        <v>1559</v>
      </c>
      <c r="AN1234" s="86">
        <v>40544.27847222222</v>
      </c>
      <c r="AO1234" s="88" t="s">
        <v>18758</v>
      </c>
      <c r="AP1234" s="84" t="b">
        <v>0</v>
      </c>
      <c r="AQ1234" s="84" t="b">
        <v>0</v>
      </c>
      <c r="AR1234" s="84" t="b">
        <v>0</v>
      </c>
      <c r="AS1234" s="84" t="s">
        <v>290</v>
      </c>
      <c r="AT1234" s="84">
        <v>100</v>
      </c>
      <c r="AU1234" s="88" t="s">
        <v>19984</v>
      </c>
      <c r="AV1234" s="84" t="b">
        <v>0</v>
      </c>
      <c r="AW1234" s="84" t="s">
        <v>745</v>
      </c>
      <c r="AX1234" s="88" t="s">
        <v>22288</v>
      </c>
      <c r="AY1234" s="84" t="s">
        <v>66</v>
      </c>
    </row>
    <row r="1235" spans="1:51" x14ac:dyDescent="0.2">
      <c r="A1235" s="69" t="s">
        <v>2999</v>
      </c>
      <c r="B1235" s="70"/>
      <c r="C1235" s="70"/>
      <c r="D1235" s="71"/>
      <c r="E1235" s="108"/>
      <c r="F1235" s="113" t="s">
        <v>7457</v>
      </c>
      <c r="G1235" s="109"/>
      <c r="H1235" s="74"/>
      <c r="I1235" s="75"/>
      <c r="J1235" s="110"/>
      <c r="K1235" s="74" t="s">
        <v>24456</v>
      </c>
      <c r="L1235" s="111"/>
      <c r="M1235" s="79"/>
      <c r="N1235" s="79"/>
      <c r="O1235" s="80"/>
      <c r="P1235" s="81"/>
      <c r="Q1235" s="81"/>
      <c r="R1235" s="91"/>
      <c r="S1235" s="91"/>
      <c r="T1235" s="91"/>
      <c r="U1235" s="91"/>
      <c r="V1235" s="52"/>
      <c r="W1235" s="52"/>
      <c r="X1235" s="52"/>
      <c r="Y1235" s="52"/>
      <c r="Z1235" s="51"/>
      <c r="AA1235" s="76"/>
      <c r="AB1235" s="76"/>
      <c r="AC1235" s="77"/>
      <c r="AD1235" s="84" t="s">
        <v>13125</v>
      </c>
      <c r="AE1235" s="84">
        <v>1428</v>
      </c>
      <c r="AF1235" s="84">
        <v>421</v>
      </c>
      <c r="AG1235" s="84">
        <v>11768</v>
      </c>
      <c r="AH1235" s="84">
        <v>4074</v>
      </c>
      <c r="AI1235" s="84"/>
      <c r="AJ1235" s="84" t="s">
        <v>15101</v>
      </c>
      <c r="AK1235" s="84" t="s">
        <v>310</v>
      </c>
      <c r="AL1235" s="84"/>
      <c r="AM1235" s="84"/>
      <c r="AN1235" s="86">
        <v>40681.022048611114</v>
      </c>
      <c r="AO1235" s="84"/>
      <c r="AP1235" s="84" t="b">
        <v>1</v>
      </c>
      <c r="AQ1235" s="84" t="b">
        <v>0</v>
      </c>
      <c r="AR1235" s="84" t="b">
        <v>1</v>
      </c>
      <c r="AS1235" s="84" t="s">
        <v>290</v>
      </c>
      <c r="AT1235" s="84">
        <v>10</v>
      </c>
      <c r="AU1235" s="88" t="s">
        <v>674</v>
      </c>
      <c r="AV1235" s="84" t="b">
        <v>0</v>
      </c>
      <c r="AW1235" s="84" t="s">
        <v>745</v>
      </c>
      <c r="AX1235" s="88" t="s">
        <v>22289</v>
      </c>
      <c r="AY1235" s="84" t="s">
        <v>66</v>
      </c>
    </row>
    <row r="1236" spans="1:51" x14ac:dyDescent="0.2">
      <c r="A1236" s="69" t="s">
        <v>4045</v>
      </c>
      <c r="B1236" s="70"/>
      <c r="C1236" s="70"/>
      <c r="D1236" s="71"/>
      <c r="E1236" s="108"/>
      <c r="F1236" s="113" t="s">
        <v>20741</v>
      </c>
      <c r="G1236" s="109"/>
      <c r="H1236" s="74"/>
      <c r="I1236" s="75"/>
      <c r="J1236" s="110"/>
      <c r="K1236" s="74" t="s">
        <v>24457</v>
      </c>
      <c r="L1236" s="111"/>
      <c r="M1236" s="79"/>
      <c r="N1236" s="79"/>
      <c r="O1236" s="80"/>
      <c r="P1236" s="81"/>
      <c r="Q1236" s="81"/>
      <c r="R1236" s="91"/>
      <c r="S1236" s="91"/>
      <c r="T1236" s="91"/>
      <c r="U1236" s="91"/>
      <c r="V1236" s="52"/>
      <c r="W1236" s="52"/>
      <c r="X1236" s="52"/>
      <c r="Y1236" s="52"/>
      <c r="Z1236" s="51"/>
      <c r="AA1236" s="76"/>
      <c r="AB1236" s="76"/>
      <c r="AC1236" s="77"/>
      <c r="AD1236" s="84" t="s">
        <v>13126</v>
      </c>
      <c r="AE1236" s="84">
        <v>99729</v>
      </c>
      <c r="AF1236" s="84">
        <v>162323</v>
      </c>
      <c r="AG1236" s="84">
        <v>345015</v>
      </c>
      <c r="AH1236" s="84">
        <v>4882</v>
      </c>
      <c r="AI1236" s="84">
        <v>-21600</v>
      </c>
      <c r="AJ1236" s="84" t="s">
        <v>15102</v>
      </c>
      <c r="AK1236" s="84" t="s">
        <v>16402</v>
      </c>
      <c r="AL1236" s="88" t="s">
        <v>17324</v>
      </c>
      <c r="AM1236" s="84" t="s">
        <v>601</v>
      </c>
      <c r="AN1236" s="86">
        <v>39733.765648148146</v>
      </c>
      <c r="AO1236" s="88" t="s">
        <v>18759</v>
      </c>
      <c r="AP1236" s="84" t="b">
        <v>0</v>
      </c>
      <c r="AQ1236" s="84" t="b">
        <v>0</v>
      </c>
      <c r="AR1236" s="84" t="b">
        <v>0</v>
      </c>
      <c r="AS1236" s="84" t="s">
        <v>290</v>
      </c>
      <c r="AT1236" s="84">
        <v>1752</v>
      </c>
      <c r="AU1236" s="88" t="s">
        <v>19985</v>
      </c>
      <c r="AV1236" s="84" t="b">
        <v>0</v>
      </c>
      <c r="AW1236" s="84" t="s">
        <v>745</v>
      </c>
      <c r="AX1236" s="88" t="s">
        <v>22290</v>
      </c>
      <c r="AY1236" s="84" t="s">
        <v>65</v>
      </c>
    </row>
    <row r="1237" spans="1:51" x14ac:dyDescent="0.2">
      <c r="A1237" s="69" t="s">
        <v>4046</v>
      </c>
      <c r="B1237" s="70"/>
      <c r="C1237" s="70"/>
      <c r="D1237" s="71"/>
      <c r="E1237" s="108"/>
      <c r="F1237" s="113" t="s">
        <v>20742</v>
      </c>
      <c r="G1237" s="109"/>
      <c r="H1237" s="74"/>
      <c r="I1237" s="75"/>
      <c r="J1237" s="110"/>
      <c r="K1237" s="74" t="s">
        <v>24458</v>
      </c>
      <c r="L1237" s="111"/>
      <c r="M1237" s="79"/>
      <c r="N1237" s="79"/>
      <c r="O1237" s="80"/>
      <c r="P1237" s="81"/>
      <c r="Q1237" s="81"/>
      <c r="R1237" s="91"/>
      <c r="S1237" s="91"/>
      <c r="T1237" s="91"/>
      <c r="U1237" s="91"/>
      <c r="V1237" s="52"/>
      <c r="W1237" s="52"/>
      <c r="X1237" s="52"/>
      <c r="Y1237" s="52"/>
      <c r="Z1237" s="51"/>
      <c r="AA1237" s="76"/>
      <c r="AB1237" s="76"/>
      <c r="AC1237" s="77"/>
      <c r="AD1237" s="84" t="s">
        <v>13127</v>
      </c>
      <c r="AE1237" s="84">
        <v>377</v>
      </c>
      <c r="AF1237" s="84">
        <v>1686</v>
      </c>
      <c r="AG1237" s="84">
        <v>27781</v>
      </c>
      <c r="AH1237" s="84">
        <v>4166</v>
      </c>
      <c r="AI1237" s="84">
        <v>-21600</v>
      </c>
      <c r="AJ1237" s="84" t="s">
        <v>15103</v>
      </c>
      <c r="AK1237" s="84" t="s">
        <v>16403</v>
      </c>
      <c r="AL1237" s="84"/>
      <c r="AM1237" s="84" t="s">
        <v>601</v>
      </c>
      <c r="AN1237" s="86">
        <v>40941.639027777775</v>
      </c>
      <c r="AO1237" s="88" t="s">
        <v>18760</v>
      </c>
      <c r="AP1237" s="84" t="b">
        <v>1</v>
      </c>
      <c r="AQ1237" s="84" t="b">
        <v>0</v>
      </c>
      <c r="AR1237" s="84" t="b">
        <v>0</v>
      </c>
      <c r="AS1237" s="84" t="s">
        <v>290</v>
      </c>
      <c r="AT1237" s="84">
        <v>34</v>
      </c>
      <c r="AU1237" s="88" t="s">
        <v>674</v>
      </c>
      <c r="AV1237" s="84" t="b">
        <v>0</v>
      </c>
      <c r="AW1237" s="84" t="s">
        <v>745</v>
      </c>
      <c r="AX1237" s="88" t="s">
        <v>22291</v>
      </c>
      <c r="AY1237" s="84" t="s">
        <v>65</v>
      </c>
    </row>
    <row r="1238" spans="1:51" x14ac:dyDescent="0.2">
      <c r="A1238" s="69" t="s">
        <v>3000</v>
      </c>
      <c r="B1238" s="70"/>
      <c r="C1238" s="70"/>
      <c r="D1238" s="71"/>
      <c r="E1238" s="108"/>
      <c r="F1238" s="113" t="s">
        <v>20743</v>
      </c>
      <c r="G1238" s="109"/>
      <c r="H1238" s="74"/>
      <c r="I1238" s="75"/>
      <c r="J1238" s="110"/>
      <c r="K1238" s="74" t="s">
        <v>24459</v>
      </c>
      <c r="L1238" s="111"/>
      <c r="M1238" s="79"/>
      <c r="N1238" s="79"/>
      <c r="O1238" s="80"/>
      <c r="P1238" s="81"/>
      <c r="Q1238" s="81"/>
      <c r="R1238" s="91"/>
      <c r="S1238" s="91"/>
      <c r="T1238" s="91"/>
      <c r="U1238" s="91"/>
      <c r="V1238" s="52"/>
      <c r="W1238" s="52"/>
      <c r="X1238" s="52"/>
      <c r="Y1238" s="52"/>
      <c r="Z1238" s="51"/>
      <c r="AA1238" s="76"/>
      <c r="AB1238" s="76"/>
      <c r="AC1238" s="77"/>
      <c r="AD1238" s="84" t="s">
        <v>13128</v>
      </c>
      <c r="AE1238" s="84">
        <v>386</v>
      </c>
      <c r="AF1238" s="84">
        <v>5381</v>
      </c>
      <c r="AG1238" s="84">
        <v>4624</v>
      </c>
      <c r="AH1238" s="84">
        <v>461</v>
      </c>
      <c r="AI1238" s="84">
        <v>-18000</v>
      </c>
      <c r="AJ1238" s="84" t="s">
        <v>15104</v>
      </c>
      <c r="AK1238" s="84" t="s">
        <v>475</v>
      </c>
      <c r="AL1238" s="88" t="s">
        <v>17325</v>
      </c>
      <c r="AM1238" s="84" t="s">
        <v>603</v>
      </c>
      <c r="AN1238" s="86">
        <v>39392.914814814816</v>
      </c>
      <c r="AO1238" s="88" t="s">
        <v>18761</v>
      </c>
      <c r="AP1238" s="84" t="b">
        <v>0</v>
      </c>
      <c r="AQ1238" s="84" t="b">
        <v>0</v>
      </c>
      <c r="AR1238" s="84" t="b">
        <v>1</v>
      </c>
      <c r="AS1238" s="84" t="s">
        <v>290</v>
      </c>
      <c r="AT1238" s="84">
        <v>193</v>
      </c>
      <c r="AU1238" s="88" t="s">
        <v>19986</v>
      </c>
      <c r="AV1238" s="84" t="b">
        <v>0</v>
      </c>
      <c r="AW1238" s="84" t="s">
        <v>745</v>
      </c>
      <c r="AX1238" s="88" t="s">
        <v>22292</v>
      </c>
      <c r="AY1238" s="84" t="s">
        <v>66</v>
      </c>
    </row>
    <row r="1239" spans="1:51" x14ac:dyDescent="0.2">
      <c r="A1239" s="69" t="s">
        <v>4047</v>
      </c>
      <c r="B1239" s="70"/>
      <c r="C1239" s="70"/>
      <c r="D1239" s="71"/>
      <c r="E1239" s="108"/>
      <c r="F1239" s="113" t="s">
        <v>20744</v>
      </c>
      <c r="G1239" s="109"/>
      <c r="H1239" s="74"/>
      <c r="I1239" s="75"/>
      <c r="J1239" s="110"/>
      <c r="K1239" s="74" t="s">
        <v>24460</v>
      </c>
      <c r="L1239" s="111"/>
      <c r="M1239" s="79"/>
      <c r="N1239" s="79"/>
      <c r="O1239" s="80"/>
      <c r="P1239" s="81"/>
      <c r="Q1239" s="81"/>
      <c r="R1239" s="91"/>
      <c r="S1239" s="91"/>
      <c r="T1239" s="91"/>
      <c r="U1239" s="91"/>
      <c r="V1239" s="52"/>
      <c r="W1239" s="52"/>
      <c r="X1239" s="52"/>
      <c r="Y1239" s="52"/>
      <c r="Z1239" s="51"/>
      <c r="AA1239" s="76"/>
      <c r="AB1239" s="76"/>
      <c r="AC1239" s="77"/>
      <c r="AD1239" s="84" t="s">
        <v>4047</v>
      </c>
      <c r="AE1239" s="84">
        <v>135</v>
      </c>
      <c r="AF1239" s="84">
        <v>972</v>
      </c>
      <c r="AG1239" s="84">
        <v>1682</v>
      </c>
      <c r="AH1239" s="84">
        <v>15</v>
      </c>
      <c r="AI1239" s="84">
        <v>32400</v>
      </c>
      <c r="AJ1239" s="84" t="s">
        <v>15105</v>
      </c>
      <c r="AK1239" s="84" t="s">
        <v>16404</v>
      </c>
      <c r="AL1239" s="84"/>
      <c r="AM1239" s="84" t="s">
        <v>1436</v>
      </c>
      <c r="AN1239" s="86">
        <v>40282.597754629627</v>
      </c>
      <c r="AO1239" s="84"/>
      <c r="AP1239" s="84" t="b">
        <v>0</v>
      </c>
      <c r="AQ1239" s="84" t="b">
        <v>0</v>
      </c>
      <c r="AR1239" s="84" t="b">
        <v>0</v>
      </c>
      <c r="AS1239" s="84" t="s">
        <v>1654</v>
      </c>
      <c r="AT1239" s="84">
        <v>12</v>
      </c>
      <c r="AU1239" s="88" t="s">
        <v>694</v>
      </c>
      <c r="AV1239" s="84" t="b">
        <v>0</v>
      </c>
      <c r="AW1239" s="84" t="s">
        <v>745</v>
      </c>
      <c r="AX1239" s="88" t="s">
        <v>22293</v>
      </c>
      <c r="AY1239" s="84" t="s">
        <v>65</v>
      </c>
    </row>
    <row r="1240" spans="1:51" x14ac:dyDescent="0.2">
      <c r="A1240" s="69" t="s">
        <v>4048</v>
      </c>
      <c r="B1240" s="70"/>
      <c r="C1240" s="70"/>
      <c r="D1240" s="71"/>
      <c r="E1240" s="108"/>
      <c r="F1240" s="113" t="s">
        <v>20745</v>
      </c>
      <c r="G1240" s="109"/>
      <c r="H1240" s="74"/>
      <c r="I1240" s="75"/>
      <c r="J1240" s="110"/>
      <c r="K1240" s="74" t="s">
        <v>24461</v>
      </c>
      <c r="L1240" s="111"/>
      <c r="M1240" s="79"/>
      <c r="N1240" s="79"/>
      <c r="O1240" s="80"/>
      <c r="P1240" s="81"/>
      <c r="Q1240" s="81"/>
      <c r="R1240" s="91"/>
      <c r="S1240" s="91"/>
      <c r="T1240" s="91"/>
      <c r="U1240" s="91"/>
      <c r="V1240" s="52"/>
      <c r="W1240" s="52"/>
      <c r="X1240" s="52"/>
      <c r="Y1240" s="52"/>
      <c r="Z1240" s="51"/>
      <c r="AA1240" s="76"/>
      <c r="AB1240" s="76"/>
      <c r="AC1240" s="77"/>
      <c r="AD1240" s="84" t="s">
        <v>13129</v>
      </c>
      <c r="AE1240" s="84">
        <v>435</v>
      </c>
      <c r="AF1240" s="84">
        <v>1373</v>
      </c>
      <c r="AG1240" s="84">
        <v>1382</v>
      </c>
      <c r="AH1240" s="84">
        <v>388</v>
      </c>
      <c r="AI1240" s="84">
        <v>7200</v>
      </c>
      <c r="AJ1240" s="84" t="s">
        <v>15106</v>
      </c>
      <c r="AK1240" s="84" t="s">
        <v>16405</v>
      </c>
      <c r="AL1240" s="88" t="s">
        <v>17326</v>
      </c>
      <c r="AM1240" s="84" t="s">
        <v>1395</v>
      </c>
      <c r="AN1240" s="86">
        <v>41448.558969907404</v>
      </c>
      <c r="AO1240" s="88" t="s">
        <v>18762</v>
      </c>
      <c r="AP1240" s="84" t="b">
        <v>1</v>
      </c>
      <c r="AQ1240" s="84" t="b">
        <v>0</v>
      </c>
      <c r="AR1240" s="84" t="b">
        <v>1</v>
      </c>
      <c r="AS1240" s="84" t="s">
        <v>673</v>
      </c>
      <c r="AT1240" s="84">
        <v>16</v>
      </c>
      <c r="AU1240" s="88" t="s">
        <v>674</v>
      </c>
      <c r="AV1240" s="84" t="b">
        <v>0</v>
      </c>
      <c r="AW1240" s="84" t="s">
        <v>745</v>
      </c>
      <c r="AX1240" s="88" t="s">
        <v>22294</v>
      </c>
      <c r="AY1240" s="84" t="s">
        <v>65</v>
      </c>
    </row>
    <row r="1241" spans="1:51" x14ac:dyDescent="0.2">
      <c r="A1241" s="69" t="s">
        <v>4049</v>
      </c>
      <c r="B1241" s="70"/>
      <c r="C1241" s="70"/>
      <c r="D1241" s="71"/>
      <c r="E1241" s="108"/>
      <c r="F1241" s="113" t="s">
        <v>20746</v>
      </c>
      <c r="G1241" s="109"/>
      <c r="H1241" s="74"/>
      <c r="I1241" s="75"/>
      <c r="J1241" s="110"/>
      <c r="K1241" s="74" t="s">
        <v>24462</v>
      </c>
      <c r="L1241" s="111"/>
      <c r="M1241" s="79"/>
      <c r="N1241" s="79"/>
      <c r="O1241" s="80"/>
      <c r="P1241" s="81"/>
      <c r="Q1241" s="81"/>
      <c r="R1241" s="91"/>
      <c r="S1241" s="91"/>
      <c r="T1241" s="91"/>
      <c r="U1241" s="91"/>
      <c r="V1241" s="52"/>
      <c r="W1241" s="52"/>
      <c r="X1241" s="52"/>
      <c r="Y1241" s="52"/>
      <c r="Z1241" s="51"/>
      <c r="AA1241" s="76"/>
      <c r="AB1241" s="76"/>
      <c r="AC1241" s="77"/>
      <c r="AD1241" s="84" t="s">
        <v>13130</v>
      </c>
      <c r="AE1241" s="84">
        <v>690</v>
      </c>
      <c r="AF1241" s="84">
        <v>1720</v>
      </c>
      <c r="AG1241" s="84">
        <v>604</v>
      </c>
      <c r="AH1241" s="84">
        <v>417</v>
      </c>
      <c r="AI1241" s="84">
        <v>7200</v>
      </c>
      <c r="AJ1241" s="84" t="s">
        <v>15107</v>
      </c>
      <c r="AK1241" s="84" t="s">
        <v>16406</v>
      </c>
      <c r="AL1241" s="88" t="s">
        <v>17327</v>
      </c>
      <c r="AM1241" s="84" t="s">
        <v>17790</v>
      </c>
      <c r="AN1241" s="86">
        <v>41063.338935185187</v>
      </c>
      <c r="AO1241" s="88" t="s">
        <v>18763</v>
      </c>
      <c r="AP1241" s="84" t="b">
        <v>1</v>
      </c>
      <c r="AQ1241" s="84" t="b">
        <v>0</v>
      </c>
      <c r="AR1241" s="84" t="b">
        <v>1</v>
      </c>
      <c r="AS1241" s="84" t="s">
        <v>673</v>
      </c>
      <c r="AT1241" s="84">
        <v>17</v>
      </c>
      <c r="AU1241" s="88" t="s">
        <v>674</v>
      </c>
      <c r="AV1241" s="84" t="b">
        <v>0</v>
      </c>
      <c r="AW1241" s="84" t="s">
        <v>745</v>
      </c>
      <c r="AX1241" s="88" t="s">
        <v>22295</v>
      </c>
      <c r="AY1241" s="84" t="s">
        <v>65</v>
      </c>
    </row>
    <row r="1242" spans="1:51" x14ac:dyDescent="0.2">
      <c r="A1242" s="69" t="s">
        <v>3001</v>
      </c>
      <c r="B1242" s="70"/>
      <c r="C1242" s="70"/>
      <c r="D1242" s="71"/>
      <c r="E1242" s="108"/>
      <c r="F1242" s="113" t="s">
        <v>7458</v>
      </c>
      <c r="G1242" s="109"/>
      <c r="H1242" s="74"/>
      <c r="I1242" s="75"/>
      <c r="J1242" s="110"/>
      <c r="K1242" s="74" t="s">
        <v>24463</v>
      </c>
      <c r="L1242" s="111"/>
      <c r="M1242" s="79"/>
      <c r="N1242" s="79"/>
      <c r="O1242" s="80"/>
      <c r="P1242" s="81"/>
      <c r="Q1242" s="81"/>
      <c r="R1242" s="91"/>
      <c r="S1242" s="91"/>
      <c r="T1242" s="91"/>
      <c r="U1242" s="91"/>
      <c r="V1242" s="52"/>
      <c r="W1242" s="52"/>
      <c r="X1242" s="52"/>
      <c r="Y1242" s="52"/>
      <c r="Z1242" s="51"/>
      <c r="AA1242" s="76"/>
      <c r="AB1242" s="76"/>
      <c r="AC1242" s="77"/>
      <c r="AD1242" s="84" t="s">
        <v>13131</v>
      </c>
      <c r="AE1242" s="84">
        <v>359</v>
      </c>
      <c r="AF1242" s="84">
        <v>533</v>
      </c>
      <c r="AG1242" s="84">
        <v>51553</v>
      </c>
      <c r="AH1242" s="84">
        <v>2880</v>
      </c>
      <c r="AI1242" s="84">
        <v>-18000</v>
      </c>
      <c r="AJ1242" s="84" t="s">
        <v>15108</v>
      </c>
      <c r="AK1242" s="84"/>
      <c r="AL1242" s="84"/>
      <c r="AM1242" s="84" t="s">
        <v>603</v>
      </c>
      <c r="AN1242" s="86">
        <v>41247.7578587963</v>
      </c>
      <c r="AO1242" s="88" t="s">
        <v>18764</v>
      </c>
      <c r="AP1242" s="84" t="b">
        <v>0</v>
      </c>
      <c r="AQ1242" s="84" t="b">
        <v>0</v>
      </c>
      <c r="AR1242" s="84" t="b">
        <v>1</v>
      </c>
      <c r="AS1242" s="84" t="s">
        <v>290</v>
      </c>
      <c r="AT1242" s="84">
        <v>11</v>
      </c>
      <c r="AU1242" s="88" t="s">
        <v>19987</v>
      </c>
      <c r="AV1242" s="84" t="b">
        <v>0</v>
      </c>
      <c r="AW1242" s="84" t="s">
        <v>745</v>
      </c>
      <c r="AX1242" s="88" t="s">
        <v>22296</v>
      </c>
      <c r="AY1242" s="84" t="s">
        <v>66</v>
      </c>
    </row>
    <row r="1243" spans="1:51" x14ac:dyDescent="0.2">
      <c r="A1243" s="69" t="s">
        <v>3002</v>
      </c>
      <c r="B1243" s="70"/>
      <c r="C1243" s="70"/>
      <c r="D1243" s="71"/>
      <c r="E1243" s="108"/>
      <c r="F1243" s="113" t="s">
        <v>7459</v>
      </c>
      <c r="G1243" s="109"/>
      <c r="H1243" s="74"/>
      <c r="I1243" s="75"/>
      <c r="J1243" s="110"/>
      <c r="K1243" s="74" t="s">
        <v>24464</v>
      </c>
      <c r="L1243" s="111"/>
      <c r="M1243" s="79"/>
      <c r="N1243" s="79"/>
      <c r="O1243" s="80"/>
      <c r="P1243" s="81"/>
      <c r="Q1243" s="81"/>
      <c r="R1243" s="91"/>
      <c r="S1243" s="91"/>
      <c r="T1243" s="91"/>
      <c r="U1243" s="91"/>
      <c r="V1243" s="52"/>
      <c r="W1243" s="52"/>
      <c r="X1243" s="52"/>
      <c r="Y1243" s="52"/>
      <c r="Z1243" s="51"/>
      <c r="AA1243" s="76"/>
      <c r="AB1243" s="76"/>
      <c r="AC1243" s="77"/>
      <c r="AD1243" s="84" t="s">
        <v>13132</v>
      </c>
      <c r="AE1243" s="84">
        <v>552</v>
      </c>
      <c r="AF1243" s="84">
        <v>1211</v>
      </c>
      <c r="AG1243" s="84">
        <v>67235</v>
      </c>
      <c r="AH1243" s="84">
        <v>40320</v>
      </c>
      <c r="AI1243" s="84">
        <v>-28800</v>
      </c>
      <c r="AJ1243" s="84" t="s">
        <v>15109</v>
      </c>
      <c r="AK1243" s="84" t="s">
        <v>16407</v>
      </c>
      <c r="AL1243" s="88" t="s">
        <v>17328</v>
      </c>
      <c r="AM1243" s="84" t="s">
        <v>602</v>
      </c>
      <c r="AN1243" s="86">
        <v>41474.106736111113</v>
      </c>
      <c r="AO1243" s="88" t="s">
        <v>18765</v>
      </c>
      <c r="AP1243" s="84" t="b">
        <v>1</v>
      </c>
      <c r="AQ1243" s="84" t="b">
        <v>0</v>
      </c>
      <c r="AR1243" s="84" t="b">
        <v>1</v>
      </c>
      <c r="AS1243" s="84" t="s">
        <v>290</v>
      </c>
      <c r="AT1243" s="84">
        <v>37</v>
      </c>
      <c r="AU1243" s="88" t="s">
        <v>674</v>
      </c>
      <c r="AV1243" s="84" t="b">
        <v>0</v>
      </c>
      <c r="AW1243" s="84" t="s">
        <v>745</v>
      </c>
      <c r="AX1243" s="88" t="s">
        <v>22297</v>
      </c>
      <c r="AY1243" s="84" t="s">
        <v>66</v>
      </c>
    </row>
    <row r="1244" spans="1:51" x14ac:dyDescent="0.2">
      <c r="A1244" s="69" t="s">
        <v>3003</v>
      </c>
      <c r="B1244" s="70"/>
      <c r="C1244" s="70"/>
      <c r="D1244" s="71"/>
      <c r="E1244" s="108"/>
      <c r="F1244" s="113" t="s">
        <v>7460</v>
      </c>
      <c r="G1244" s="109"/>
      <c r="H1244" s="74"/>
      <c r="I1244" s="75"/>
      <c r="J1244" s="110"/>
      <c r="K1244" s="74" t="s">
        <v>24465</v>
      </c>
      <c r="L1244" s="111"/>
      <c r="M1244" s="79"/>
      <c r="N1244" s="79"/>
      <c r="O1244" s="80"/>
      <c r="P1244" s="81"/>
      <c r="Q1244" s="81"/>
      <c r="R1244" s="91"/>
      <c r="S1244" s="91"/>
      <c r="T1244" s="91"/>
      <c r="U1244" s="91"/>
      <c r="V1244" s="52"/>
      <c r="W1244" s="52"/>
      <c r="X1244" s="52"/>
      <c r="Y1244" s="52"/>
      <c r="Z1244" s="51"/>
      <c r="AA1244" s="76"/>
      <c r="AB1244" s="76"/>
      <c r="AC1244" s="77"/>
      <c r="AD1244" s="84" t="s">
        <v>13133</v>
      </c>
      <c r="AE1244" s="84">
        <v>144</v>
      </c>
      <c r="AF1244" s="84">
        <v>448</v>
      </c>
      <c r="AG1244" s="84">
        <v>1921</v>
      </c>
      <c r="AH1244" s="84">
        <v>17</v>
      </c>
      <c r="AI1244" s="84"/>
      <c r="AJ1244" s="84" t="s">
        <v>15110</v>
      </c>
      <c r="AK1244" s="84" t="s">
        <v>16408</v>
      </c>
      <c r="AL1244" s="84"/>
      <c r="AM1244" s="84"/>
      <c r="AN1244" s="86">
        <v>42716.583749999998</v>
      </c>
      <c r="AO1244" s="88" t="s">
        <v>18766</v>
      </c>
      <c r="AP1244" s="84" t="b">
        <v>1</v>
      </c>
      <c r="AQ1244" s="84" t="b">
        <v>0</v>
      </c>
      <c r="AR1244" s="84" t="b">
        <v>0</v>
      </c>
      <c r="AS1244" s="84" t="s">
        <v>290</v>
      </c>
      <c r="AT1244" s="84">
        <v>3</v>
      </c>
      <c r="AU1244" s="84"/>
      <c r="AV1244" s="84" t="b">
        <v>0</v>
      </c>
      <c r="AW1244" s="84" t="s">
        <v>745</v>
      </c>
      <c r="AX1244" s="88" t="s">
        <v>22298</v>
      </c>
      <c r="AY1244" s="84" t="s">
        <v>66</v>
      </c>
    </row>
    <row r="1245" spans="1:51" x14ac:dyDescent="0.2">
      <c r="A1245" s="69" t="s">
        <v>3004</v>
      </c>
      <c r="B1245" s="70"/>
      <c r="C1245" s="70"/>
      <c r="D1245" s="71"/>
      <c r="E1245" s="108"/>
      <c r="F1245" s="113" t="s">
        <v>7461</v>
      </c>
      <c r="G1245" s="109"/>
      <c r="H1245" s="74"/>
      <c r="I1245" s="75"/>
      <c r="J1245" s="110"/>
      <c r="K1245" s="74" t="s">
        <v>24466</v>
      </c>
      <c r="L1245" s="111"/>
      <c r="M1245" s="79"/>
      <c r="N1245" s="79"/>
      <c r="O1245" s="80"/>
      <c r="P1245" s="81"/>
      <c r="Q1245" s="81"/>
      <c r="R1245" s="91"/>
      <c r="S1245" s="91"/>
      <c r="T1245" s="91"/>
      <c r="U1245" s="91"/>
      <c r="V1245" s="52"/>
      <c r="W1245" s="52"/>
      <c r="X1245" s="52"/>
      <c r="Y1245" s="52"/>
      <c r="Z1245" s="51"/>
      <c r="AA1245" s="76"/>
      <c r="AB1245" s="76"/>
      <c r="AC1245" s="77"/>
      <c r="AD1245" s="84" t="s">
        <v>13134</v>
      </c>
      <c r="AE1245" s="84">
        <v>1570</v>
      </c>
      <c r="AF1245" s="84">
        <v>2104</v>
      </c>
      <c r="AG1245" s="84">
        <v>27921</v>
      </c>
      <c r="AH1245" s="84">
        <v>3140</v>
      </c>
      <c r="AI1245" s="84"/>
      <c r="AJ1245" s="84" t="s">
        <v>15111</v>
      </c>
      <c r="AK1245" s="84"/>
      <c r="AL1245" s="84"/>
      <c r="AM1245" s="84"/>
      <c r="AN1245" s="86">
        <v>41293.854560185187</v>
      </c>
      <c r="AO1245" s="88" t="s">
        <v>18767</v>
      </c>
      <c r="AP1245" s="84" t="b">
        <v>1</v>
      </c>
      <c r="AQ1245" s="84" t="b">
        <v>0</v>
      </c>
      <c r="AR1245" s="84" t="b">
        <v>0</v>
      </c>
      <c r="AS1245" s="84" t="s">
        <v>2154</v>
      </c>
      <c r="AT1245" s="84">
        <v>4</v>
      </c>
      <c r="AU1245" s="88" t="s">
        <v>674</v>
      </c>
      <c r="AV1245" s="84" t="b">
        <v>0</v>
      </c>
      <c r="AW1245" s="84" t="s">
        <v>745</v>
      </c>
      <c r="AX1245" s="88" t="s">
        <v>22299</v>
      </c>
      <c r="AY1245" s="84" t="s">
        <v>66</v>
      </c>
    </row>
    <row r="1246" spans="1:51" x14ac:dyDescent="0.2">
      <c r="A1246" s="69" t="s">
        <v>3005</v>
      </c>
      <c r="B1246" s="70"/>
      <c r="C1246" s="70"/>
      <c r="D1246" s="71"/>
      <c r="E1246" s="108"/>
      <c r="F1246" s="113" t="s">
        <v>7462</v>
      </c>
      <c r="G1246" s="109"/>
      <c r="H1246" s="74"/>
      <c r="I1246" s="75"/>
      <c r="J1246" s="110"/>
      <c r="K1246" s="74" t="s">
        <v>24467</v>
      </c>
      <c r="L1246" s="111"/>
      <c r="M1246" s="79"/>
      <c r="N1246" s="79"/>
      <c r="O1246" s="80"/>
      <c r="P1246" s="81"/>
      <c r="Q1246" s="81"/>
      <c r="R1246" s="91"/>
      <c r="S1246" s="91"/>
      <c r="T1246" s="91"/>
      <c r="U1246" s="91"/>
      <c r="V1246" s="52"/>
      <c r="W1246" s="52"/>
      <c r="X1246" s="52"/>
      <c r="Y1246" s="52"/>
      <c r="Z1246" s="51"/>
      <c r="AA1246" s="76"/>
      <c r="AB1246" s="76"/>
      <c r="AC1246" s="77"/>
      <c r="AD1246" s="84" t="s">
        <v>13135</v>
      </c>
      <c r="AE1246" s="84">
        <v>974</v>
      </c>
      <c r="AF1246" s="84">
        <v>1178</v>
      </c>
      <c r="AG1246" s="84">
        <v>3514</v>
      </c>
      <c r="AH1246" s="84">
        <v>2107</v>
      </c>
      <c r="AI1246" s="84">
        <v>-18000</v>
      </c>
      <c r="AJ1246" s="84" t="s">
        <v>15112</v>
      </c>
      <c r="AK1246" s="84" t="s">
        <v>1029</v>
      </c>
      <c r="AL1246" s="88" t="s">
        <v>17329</v>
      </c>
      <c r="AM1246" s="84" t="s">
        <v>603</v>
      </c>
      <c r="AN1246" s="86">
        <v>41481.537083333336</v>
      </c>
      <c r="AO1246" s="88" t="s">
        <v>18768</v>
      </c>
      <c r="AP1246" s="84" t="b">
        <v>0</v>
      </c>
      <c r="AQ1246" s="84" t="b">
        <v>0</v>
      </c>
      <c r="AR1246" s="84" t="b">
        <v>1</v>
      </c>
      <c r="AS1246" s="84" t="s">
        <v>290</v>
      </c>
      <c r="AT1246" s="84">
        <v>246</v>
      </c>
      <c r="AU1246" s="88" t="s">
        <v>674</v>
      </c>
      <c r="AV1246" s="84" t="b">
        <v>0</v>
      </c>
      <c r="AW1246" s="84" t="s">
        <v>745</v>
      </c>
      <c r="AX1246" s="88" t="s">
        <v>22300</v>
      </c>
      <c r="AY1246" s="84" t="s">
        <v>66</v>
      </c>
    </row>
    <row r="1247" spans="1:51" x14ac:dyDescent="0.2">
      <c r="A1247" s="69" t="s">
        <v>4050</v>
      </c>
      <c r="B1247" s="70"/>
      <c r="C1247" s="70"/>
      <c r="D1247" s="71"/>
      <c r="E1247" s="108"/>
      <c r="F1247" s="113" t="s">
        <v>20747</v>
      </c>
      <c r="G1247" s="109"/>
      <c r="H1247" s="74"/>
      <c r="I1247" s="75"/>
      <c r="J1247" s="110"/>
      <c r="K1247" s="74" t="s">
        <v>24468</v>
      </c>
      <c r="L1247" s="111"/>
      <c r="M1247" s="79"/>
      <c r="N1247" s="79"/>
      <c r="O1247" s="80"/>
      <c r="P1247" s="81"/>
      <c r="Q1247" s="81"/>
      <c r="R1247" s="91"/>
      <c r="S1247" s="91"/>
      <c r="T1247" s="91"/>
      <c r="U1247" s="91"/>
      <c r="V1247" s="52"/>
      <c r="W1247" s="52"/>
      <c r="X1247" s="52"/>
      <c r="Y1247" s="52"/>
      <c r="Z1247" s="51"/>
      <c r="AA1247" s="76"/>
      <c r="AB1247" s="76"/>
      <c r="AC1247" s="77"/>
      <c r="AD1247" s="84" t="s">
        <v>13136</v>
      </c>
      <c r="AE1247" s="84">
        <v>1955</v>
      </c>
      <c r="AF1247" s="84">
        <v>28151</v>
      </c>
      <c r="AG1247" s="84">
        <v>8528</v>
      </c>
      <c r="AH1247" s="84">
        <v>2730</v>
      </c>
      <c r="AI1247" s="84">
        <v>-18000</v>
      </c>
      <c r="AJ1247" s="84" t="s">
        <v>15113</v>
      </c>
      <c r="AK1247" s="84" t="s">
        <v>558</v>
      </c>
      <c r="AL1247" s="88" t="s">
        <v>17330</v>
      </c>
      <c r="AM1247" s="84" t="s">
        <v>603</v>
      </c>
      <c r="AN1247" s="86">
        <v>39940.674895833334</v>
      </c>
      <c r="AO1247" s="88" t="s">
        <v>18769</v>
      </c>
      <c r="AP1247" s="84" t="b">
        <v>0</v>
      </c>
      <c r="AQ1247" s="84" t="b">
        <v>0</v>
      </c>
      <c r="AR1247" s="84" t="b">
        <v>1</v>
      </c>
      <c r="AS1247" s="84" t="s">
        <v>290</v>
      </c>
      <c r="AT1247" s="84">
        <v>654</v>
      </c>
      <c r="AU1247" s="88" t="s">
        <v>19988</v>
      </c>
      <c r="AV1247" s="84" t="b">
        <v>0</v>
      </c>
      <c r="AW1247" s="84" t="s">
        <v>745</v>
      </c>
      <c r="AX1247" s="88" t="s">
        <v>22301</v>
      </c>
      <c r="AY1247" s="84" t="s">
        <v>65</v>
      </c>
    </row>
    <row r="1248" spans="1:51" x14ac:dyDescent="0.2">
      <c r="A1248" s="69" t="s">
        <v>4051</v>
      </c>
      <c r="B1248" s="70"/>
      <c r="C1248" s="70"/>
      <c r="D1248" s="71"/>
      <c r="E1248" s="108"/>
      <c r="F1248" s="113" t="s">
        <v>20748</v>
      </c>
      <c r="G1248" s="109"/>
      <c r="H1248" s="74"/>
      <c r="I1248" s="75"/>
      <c r="J1248" s="110"/>
      <c r="K1248" s="74" t="s">
        <v>24469</v>
      </c>
      <c r="L1248" s="111"/>
      <c r="M1248" s="79"/>
      <c r="N1248" s="79"/>
      <c r="O1248" s="80"/>
      <c r="P1248" s="81"/>
      <c r="Q1248" s="81"/>
      <c r="R1248" s="91"/>
      <c r="S1248" s="91"/>
      <c r="T1248" s="91"/>
      <c r="U1248" s="91"/>
      <c r="V1248" s="52"/>
      <c r="W1248" s="52"/>
      <c r="X1248" s="52"/>
      <c r="Y1248" s="52"/>
      <c r="Z1248" s="51"/>
      <c r="AA1248" s="76"/>
      <c r="AB1248" s="76"/>
      <c r="AC1248" s="77"/>
      <c r="AD1248" s="84" t="s">
        <v>13137</v>
      </c>
      <c r="AE1248" s="84">
        <v>650</v>
      </c>
      <c r="AF1248" s="84">
        <v>8074</v>
      </c>
      <c r="AG1248" s="84">
        <v>6984</v>
      </c>
      <c r="AH1248" s="84">
        <v>2704</v>
      </c>
      <c r="AI1248" s="84">
        <v>-18000</v>
      </c>
      <c r="AJ1248" s="84" t="s">
        <v>15114</v>
      </c>
      <c r="AK1248" s="84"/>
      <c r="AL1248" s="84"/>
      <c r="AM1248" s="84" t="s">
        <v>607</v>
      </c>
      <c r="AN1248" s="86">
        <v>39692.271412037036</v>
      </c>
      <c r="AO1248" s="88" t="s">
        <v>18770</v>
      </c>
      <c r="AP1248" s="84" t="b">
        <v>1</v>
      </c>
      <c r="AQ1248" s="84" t="b">
        <v>0</v>
      </c>
      <c r="AR1248" s="84" t="b">
        <v>1</v>
      </c>
      <c r="AS1248" s="84" t="s">
        <v>290</v>
      </c>
      <c r="AT1248" s="84">
        <v>222</v>
      </c>
      <c r="AU1248" s="88" t="s">
        <v>674</v>
      </c>
      <c r="AV1248" s="84" t="b">
        <v>0</v>
      </c>
      <c r="AW1248" s="84" t="s">
        <v>745</v>
      </c>
      <c r="AX1248" s="88" t="s">
        <v>22302</v>
      </c>
      <c r="AY1248" s="84" t="s">
        <v>65</v>
      </c>
    </row>
    <row r="1249" spans="1:51" x14ac:dyDescent="0.2">
      <c r="A1249" s="69" t="s">
        <v>4052</v>
      </c>
      <c r="B1249" s="70"/>
      <c r="C1249" s="70"/>
      <c r="D1249" s="71"/>
      <c r="E1249" s="108"/>
      <c r="F1249" s="113" t="s">
        <v>20749</v>
      </c>
      <c r="G1249" s="109"/>
      <c r="H1249" s="74"/>
      <c r="I1249" s="75"/>
      <c r="J1249" s="110"/>
      <c r="K1249" s="74" t="s">
        <v>24470</v>
      </c>
      <c r="L1249" s="111"/>
      <c r="M1249" s="79"/>
      <c r="N1249" s="79"/>
      <c r="O1249" s="80"/>
      <c r="P1249" s="81"/>
      <c r="Q1249" s="81"/>
      <c r="R1249" s="91"/>
      <c r="S1249" s="91"/>
      <c r="T1249" s="91"/>
      <c r="U1249" s="91"/>
      <c r="V1249" s="52"/>
      <c r="W1249" s="52"/>
      <c r="X1249" s="52"/>
      <c r="Y1249" s="52"/>
      <c r="Z1249" s="51"/>
      <c r="AA1249" s="76"/>
      <c r="AB1249" s="76"/>
      <c r="AC1249" s="77"/>
      <c r="AD1249" s="84" t="s">
        <v>13138</v>
      </c>
      <c r="AE1249" s="84">
        <v>201</v>
      </c>
      <c r="AF1249" s="84">
        <v>3738</v>
      </c>
      <c r="AG1249" s="84">
        <v>425</v>
      </c>
      <c r="AH1249" s="84">
        <v>568</v>
      </c>
      <c r="AI1249" s="84"/>
      <c r="AJ1249" s="84" t="s">
        <v>15115</v>
      </c>
      <c r="AK1249" s="84" t="s">
        <v>319</v>
      </c>
      <c r="AL1249" s="88" t="s">
        <v>17331</v>
      </c>
      <c r="AM1249" s="84"/>
      <c r="AN1249" s="86">
        <v>41187.912488425929</v>
      </c>
      <c r="AO1249" s="88" t="s">
        <v>18771</v>
      </c>
      <c r="AP1249" s="84" t="b">
        <v>1</v>
      </c>
      <c r="AQ1249" s="84" t="b">
        <v>0</v>
      </c>
      <c r="AR1249" s="84" t="b">
        <v>1</v>
      </c>
      <c r="AS1249" s="84" t="s">
        <v>290</v>
      </c>
      <c r="AT1249" s="84">
        <v>48</v>
      </c>
      <c r="AU1249" s="88" t="s">
        <v>674</v>
      </c>
      <c r="AV1249" s="84" t="b">
        <v>1</v>
      </c>
      <c r="AW1249" s="84" t="s">
        <v>745</v>
      </c>
      <c r="AX1249" s="88" t="s">
        <v>22303</v>
      </c>
      <c r="AY1249" s="84" t="s">
        <v>65</v>
      </c>
    </row>
    <row r="1250" spans="1:51" x14ac:dyDescent="0.2">
      <c r="A1250" s="69" t="s">
        <v>4053</v>
      </c>
      <c r="B1250" s="70"/>
      <c r="C1250" s="70"/>
      <c r="D1250" s="71"/>
      <c r="E1250" s="108"/>
      <c r="F1250" s="113" t="s">
        <v>20750</v>
      </c>
      <c r="G1250" s="109"/>
      <c r="H1250" s="74"/>
      <c r="I1250" s="75"/>
      <c r="J1250" s="110"/>
      <c r="K1250" s="74" t="s">
        <v>24471</v>
      </c>
      <c r="L1250" s="111"/>
      <c r="M1250" s="79"/>
      <c r="N1250" s="79"/>
      <c r="O1250" s="80"/>
      <c r="P1250" s="81"/>
      <c r="Q1250" s="81"/>
      <c r="R1250" s="91"/>
      <c r="S1250" s="91"/>
      <c r="T1250" s="91"/>
      <c r="U1250" s="91"/>
      <c r="V1250" s="52"/>
      <c r="W1250" s="52"/>
      <c r="X1250" s="52"/>
      <c r="Y1250" s="52"/>
      <c r="Z1250" s="51"/>
      <c r="AA1250" s="76"/>
      <c r="AB1250" s="76"/>
      <c r="AC1250" s="77"/>
      <c r="AD1250" s="84" t="s">
        <v>13139</v>
      </c>
      <c r="AE1250" s="84">
        <v>1163</v>
      </c>
      <c r="AF1250" s="84">
        <v>1112</v>
      </c>
      <c r="AG1250" s="84">
        <v>713</v>
      </c>
      <c r="AH1250" s="84">
        <v>535</v>
      </c>
      <c r="AI1250" s="84">
        <v>-18000</v>
      </c>
      <c r="AJ1250" s="84" t="s">
        <v>15116</v>
      </c>
      <c r="AK1250" s="84" t="s">
        <v>319</v>
      </c>
      <c r="AL1250" s="84"/>
      <c r="AM1250" s="84" t="s">
        <v>603</v>
      </c>
      <c r="AN1250" s="86">
        <v>40394.566817129627</v>
      </c>
      <c r="AO1250" s="88" t="s">
        <v>18772</v>
      </c>
      <c r="AP1250" s="84" t="b">
        <v>0</v>
      </c>
      <c r="AQ1250" s="84" t="b">
        <v>0</v>
      </c>
      <c r="AR1250" s="84" t="b">
        <v>1</v>
      </c>
      <c r="AS1250" s="84" t="s">
        <v>290</v>
      </c>
      <c r="AT1250" s="84">
        <v>40</v>
      </c>
      <c r="AU1250" s="88" t="s">
        <v>678</v>
      </c>
      <c r="AV1250" s="84" t="b">
        <v>0</v>
      </c>
      <c r="AW1250" s="84" t="s">
        <v>745</v>
      </c>
      <c r="AX1250" s="88" t="s">
        <v>22304</v>
      </c>
      <c r="AY1250" s="84" t="s">
        <v>65</v>
      </c>
    </row>
    <row r="1251" spans="1:51" x14ac:dyDescent="0.2">
      <c r="A1251" s="69" t="s">
        <v>4054</v>
      </c>
      <c r="B1251" s="70"/>
      <c r="C1251" s="70"/>
      <c r="D1251" s="71"/>
      <c r="E1251" s="108"/>
      <c r="F1251" s="113" t="s">
        <v>20751</v>
      </c>
      <c r="G1251" s="109"/>
      <c r="H1251" s="74"/>
      <c r="I1251" s="75"/>
      <c r="J1251" s="110"/>
      <c r="K1251" s="74" t="s">
        <v>24472</v>
      </c>
      <c r="L1251" s="111"/>
      <c r="M1251" s="79"/>
      <c r="N1251" s="79"/>
      <c r="O1251" s="80"/>
      <c r="P1251" s="81"/>
      <c r="Q1251" s="81"/>
      <c r="R1251" s="91"/>
      <c r="S1251" s="91"/>
      <c r="T1251" s="91"/>
      <c r="U1251" s="91"/>
      <c r="V1251" s="52"/>
      <c r="W1251" s="52"/>
      <c r="X1251" s="52"/>
      <c r="Y1251" s="52"/>
      <c r="Z1251" s="51"/>
      <c r="AA1251" s="76"/>
      <c r="AB1251" s="76"/>
      <c r="AC1251" s="77"/>
      <c r="AD1251" s="84" t="s">
        <v>13140</v>
      </c>
      <c r="AE1251" s="84">
        <v>646</v>
      </c>
      <c r="AF1251" s="84">
        <v>496</v>
      </c>
      <c r="AG1251" s="84">
        <v>1721</v>
      </c>
      <c r="AH1251" s="84">
        <v>966</v>
      </c>
      <c r="AI1251" s="84">
        <v>-28800</v>
      </c>
      <c r="AJ1251" s="84" t="s">
        <v>15117</v>
      </c>
      <c r="AK1251" s="84" t="s">
        <v>1029</v>
      </c>
      <c r="AL1251" s="88" t="s">
        <v>17329</v>
      </c>
      <c r="AM1251" s="84" t="s">
        <v>602</v>
      </c>
      <c r="AN1251" s="86">
        <v>41878.668379629627</v>
      </c>
      <c r="AO1251" s="88" t="s">
        <v>18773</v>
      </c>
      <c r="AP1251" s="84" t="b">
        <v>1</v>
      </c>
      <c r="AQ1251" s="84" t="b">
        <v>0</v>
      </c>
      <c r="AR1251" s="84" t="b">
        <v>1</v>
      </c>
      <c r="AS1251" s="84" t="s">
        <v>290</v>
      </c>
      <c r="AT1251" s="84">
        <v>197</v>
      </c>
      <c r="AU1251" s="88" t="s">
        <v>674</v>
      </c>
      <c r="AV1251" s="84" t="b">
        <v>0</v>
      </c>
      <c r="AW1251" s="84" t="s">
        <v>745</v>
      </c>
      <c r="AX1251" s="88" t="s">
        <v>22305</v>
      </c>
      <c r="AY1251" s="84" t="s">
        <v>65</v>
      </c>
    </row>
    <row r="1252" spans="1:51" x14ac:dyDescent="0.2">
      <c r="A1252" s="69" t="s">
        <v>3006</v>
      </c>
      <c r="B1252" s="70"/>
      <c r="C1252" s="70"/>
      <c r="D1252" s="71"/>
      <c r="E1252" s="108"/>
      <c r="F1252" s="113" t="s">
        <v>7463</v>
      </c>
      <c r="G1252" s="109"/>
      <c r="H1252" s="74"/>
      <c r="I1252" s="75"/>
      <c r="J1252" s="110"/>
      <c r="K1252" s="74" t="s">
        <v>24473</v>
      </c>
      <c r="L1252" s="111"/>
      <c r="M1252" s="79"/>
      <c r="N1252" s="79"/>
      <c r="O1252" s="80"/>
      <c r="P1252" s="81"/>
      <c r="Q1252" s="81"/>
      <c r="R1252" s="91"/>
      <c r="S1252" s="91"/>
      <c r="T1252" s="91"/>
      <c r="U1252" s="91"/>
      <c r="V1252" s="52"/>
      <c r="W1252" s="52"/>
      <c r="X1252" s="52"/>
      <c r="Y1252" s="52"/>
      <c r="Z1252" s="51"/>
      <c r="AA1252" s="76"/>
      <c r="AB1252" s="76"/>
      <c r="AC1252" s="77"/>
      <c r="AD1252" s="84" t="s">
        <v>13141</v>
      </c>
      <c r="AE1252" s="84">
        <v>924</v>
      </c>
      <c r="AF1252" s="84">
        <v>2684</v>
      </c>
      <c r="AG1252" s="84">
        <v>5580</v>
      </c>
      <c r="AH1252" s="84">
        <v>72</v>
      </c>
      <c r="AI1252" s="84">
        <v>-18000</v>
      </c>
      <c r="AJ1252" s="84" t="s">
        <v>15118</v>
      </c>
      <c r="AK1252" s="84" t="s">
        <v>16409</v>
      </c>
      <c r="AL1252" s="88" t="s">
        <v>17332</v>
      </c>
      <c r="AM1252" s="84" t="s">
        <v>603</v>
      </c>
      <c r="AN1252" s="86">
        <v>39906.690798611111</v>
      </c>
      <c r="AO1252" s="88" t="s">
        <v>18774</v>
      </c>
      <c r="AP1252" s="84" t="b">
        <v>0</v>
      </c>
      <c r="AQ1252" s="84" t="b">
        <v>0</v>
      </c>
      <c r="AR1252" s="84" t="b">
        <v>0</v>
      </c>
      <c r="AS1252" s="84" t="s">
        <v>290</v>
      </c>
      <c r="AT1252" s="84">
        <v>63</v>
      </c>
      <c r="AU1252" s="88" t="s">
        <v>19989</v>
      </c>
      <c r="AV1252" s="84" t="b">
        <v>0</v>
      </c>
      <c r="AW1252" s="84" t="s">
        <v>745</v>
      </c>
      <c r="AX1252" s="88" t="s">
        <v>22306</v>
      </c>
      <c r="AY1252" s="84" t="s">
        <v>66</v>
      </c>
    </row>
    <row r="1253" spans="1:51" x14ac:dyDescent="0.2">
      <c r="A1253" s="69" t="s">
        <v>3007</v>
      </c>
      <c r="B1253" s="70"/>
      <c r="C1253" s="70"/>
      <c r="D1253" s="71"/>
      <c r="E1253" s="108"/>
      <c r="F1253" s="113" t="s">
        <v>7464</v>
      </c>
      <c r="G1253" s="109"/>
      <c r="H1253" s="74"/>
      <c r="I1253" s="75"/>
      <c r="J1253" s="110"/>
      <c r="K1253" s="74" t="s">
        <v>24474</v>
      </c>
      <c r="L1253" s="111"/>
      <c r="M1253" s="79"/>
      <c r="N1253" s="79"/>
      <c r="O1253" s="80"/>
      <c r="P1253" s="81"/>
      <c r="Q1253" s="81"/>
      <c r="R1253" s="91"/>
      <c r="S1253" s="91"/>
      <c r="T1253" s="91"/>
      <c r="U1253" s="91"/>
      <c r="V1253" s="52"/>
      <c r="W1253" s="52"/>
      <c r="X1253" s="52"/>
      <c r="Y1253" s="52"/>
      <c r="Z1253" s="51"/>
      <c r="AA1253" s="76"/>
      <c r="AB1253" s="76"/>
      <c r="AC1253" s="77"/>
      <c r="AD1253" s="84" t="s">
        <v>13142</v>
      </c>
      <c r="AE1253" s="84">
        <v>1811</v>
      </c>
      <c r="AF1253" s="84">
        <v>1060</v>
      </c>
      <c r="AG1253" s="84">
        <v>4145</v>
      </c>
      <c r="AH1253" s="84">
        <v>3644</v>
      </c>
      <c r="AI1253" s="84"/>
      <c r="AJ1253" s="84" t="s">
        <v>15119</v>
      </c>
      <c r="AK1253" s="84" t="s">
        <v>16410</v>
      </c>
      <c r="AL1253" s="88" t="s">
        <v>17333</v>
      </c>
      <c r="AM1253" s="84"/>
      <c r="AN1253" s="86">
        <v>41420.719490740739</v>
      </c>
      <c r="AO1253" s="88" t="s">
        <v>18775</v>
      </c>
      <c r="AP1253" s="84" t="b">
        <v>0</v>
      </c>
      <c r="AQ1253" s="84" t="b">
        <v>0</v>
      </c>
      <c r="AR1253" s="84" t="b">
        <v>0</v>
      </c>
      <c r="AS1253" s="84" t="s">
        <v>291</v>
      </c>
      <c r="AT1253" s="84">
        <v>14</v>
      </c>
      <c r="AU1253" s="88" t="s">
        <v>19990</v>
      </c>
      <c r="AV1253" s="84" t="b">
        <v>0</v>
      </c>
      <c r="AW1253" s="84" t="s">
        <v>745</v>
      </c>
      <c r="AX1253" s="88" t="s">
        <v>22307</v>
      </c>
      <c r="AY1253" s="84" t="s">
        <v>66</v>
      </c>
    </row>
    <row r="1254" spans="1:51" x14ac:dyDescent="0.2">
      <c r="A1254" s="69" t="s">
        <v>3008</v>
      </c>
      <c r="B1254" s="70"/>
      <c r="C1254" s="70"/>
      <c r="D1254" s="71"/>
      <c r="E1254" s="108"/>
      <c r="F1254" s="113" t="s">
        <v>7465</v>
      </c>
      <c r="G1254" s="109"/>
      <c r="H1254" s="74"/>
      <c r="I1254" s="75"/>
      <c r="J1254" s="110"/>
      <c r="K1254" s="74" t="s">
        <v>24475</v>
      </c>
      <c r="L1254" s="111"/>
      <c r="M1254" s="79"/>
      <c r="N1254" s="79"/>
      <c r="O1254" s="80"/>
      <c r="P1254" s="81"/>
      <c r="Q1254" s="81"/>
      <c r="R1254" s="91"/>
      <c r="S1254" s="91"/>
      <c r="T1254" s="91"/>
      <c r="U1254" s="91"/>
      <c r="V1254" s="52"/>
      <c r="W1254" s="52"/>
      <c r="X1254" s="52"/>
      <c r="Y1254" s="52"/>
      <c r="Z1254" s="51"/>
      <c r="AA1254" s="76"/>
      <c r="AB1254" s="76"/>
      <c r="AC1254" s="77"/>
      <c r="AD1254" s="84" t="s">
        <v>1117</v>
      </c>
      <c r="AE1254" s="84">
        <v>97</v>
      </c>
      <c r="AF1254" s="84">
        <v>133</v>
      </c>
      <c r="AG1254" s="84">
        <v>876</v>
      </c>
      <c r="AH1254" s="84">
        <v>1135</v>
      </c>
      <c r="AI1254" s="84">
        <v>-28800</v>
      </c>
      <c r="AJ1254" s="84" t="s">
        <v>15120</v>
      </c>
      <c r="AK1254" s="84"/>
      <c r="AL1254" s="88" t="s">
        <v>17334</v>
      </c>
      <c r="AM1254" s="84" t="s">
        <v>602</v>
      </c>
      <c r="AN1254" s="86">
        <v>41243.317175925928</v>
      </c>
      <c r="AO1254" s="88" t="s">
        <v>18776</v>
      </c>
      <c r="AP1254" s="84" t="b">
        <v>1</v>
      </c>
      <c r="AQ1254" s="84" t="b">
        <v>0</v>
      </c>
      <c r="AR1254" s="84" t="b">
        <v>0</v>
      </c>
      <c r="AS1254" s="84" t="s">
        <v>1001</v>
      </c>
      <c r="AT1254" s="84">
        <v>5</v>
      </c>
      <c r="AU1254" s="88" t="s">
        <v>674</v>
      </c>
      <c r="AV1254" s="84" t="b">
        <v>0</v>
      </c>
      <c r="AW1254" s="84" t="s">
        <v>745</v>
      </c>
      <c r="AX1254" s="88" t="s">
        <v>22308</v>
      </c>
      <c r="AY1254" s="84" t="s">
        <v>66</v>
      </c>
    </row>
    <row r="1255" spans="1:51" x14ac:dyDescent="0.2">
      <c r="A1255" s="69" t="s">
        <v>3009</v>
      </c>
      <c r="B1255" s="70"/>
      <c r="C1255" s="70"/>
      <c r="D1255" s="71"/>
      <c r="E1255" s="108"/>
      <c r="F1255" s="113" t="s">
        <v>7466</v>
      </c>
      <c r="G1255" s="109"/>
      <c r="H1255" s="74"/>
      <c r="I1255" s="75"/>
      <c r="J1255" s="110"/>
      <c r="K1255" s="74" t="s">
        <v>24476</v>
      </c>
      <c r="L1255" s="111"/>
      <c r="M1255" s="79"/>
      <c r="N1255" s="79"/>
      <c r="O1255" s="80"/>
      <c r="P1255" s="81"/>
      <c r="Q1255" s="81"/>
      <c r="R1255" s="91"/>
      <c r="S1255" s="91"/>
      <c r="T1255" s="91"/>
      <c r="U1255" s="91"/>
      <c r="V1255" s="52"/>
      <c r="W1255" s="52"/>
      <c r="X1255" s="52"/>
      <c r="Y1255" s="52"/>
      <c r="Z1255" s="51"/>
      <c r="AA1255" s="76"/>
      <c r="AB1255" s="76"/>
      <c r="AC1255" s="77"/>
      <c r="AD1255" s="84" t="s">
        <v>13143</v>
      </c>
      <c r="AE1255" s="84">
        <v>28509</v>
      </c>
      <c r="AF1255" s="84">
        <v>31489</v>
      </c>
      <c r="AG1255" s="84">
        <v>346241</v>
      </c>
      <c r="AH1255" s="84">
        <v>49436</v>
      </c>
      <c r="AI1255" s="84"/>
      <c r="AJ1255" s="84" t="s">
        <v>15121</v>
      </c>
      <c r="AK1255" s="84" t="s">
        <v>518</v>
      </c>
      <c r="AL1255" s="88" t="s">
        <v>17335</v>
      </c>
      <c r="AM1255" s="84"/>
      <c r="AN1255" s="86">
        <v>41522.402754629627</v>
      </c>
      <c r="AO1255" s="88" t="s">
        <v>18777</v>
      </c>
      <c r="AP1255" s="84" t="b">
        <v>1</v>
      </c>
      <c r="AQ1255" s="84" t="b">
        <v>0</v>
      </c>
      <c r="AR1255" s="84" t="b">
        <v>1</v>
      </c>
      <c r="AS1255" s="84" t="s">
        <v>290</v>
      </c>
      <c r="AT1255" s="84">
        <v>3085</v>
      </c>
      <c r="AU1255" s="88" t="s">
        <v>674</v>
      </c>
      <c r="AV1255" s="84" t="b">
        <v>0</v>
      </c>
      <c r="AW1255" s="84" t="s">
        <v>745</v>
      </c>
      <c r="AX1255" s="88" t="s">
        <v>22309</v>
      </c>
      <c r="AY1255" s="84" t="s">
        <v>66</v>
      </c>
    </row>
    <row r="1256" spans="1:51" x14ac:dyDescent="0.2">
      <c r="A1256" s="69" t="s">
        <v>3010</v>
      </c>
      <c r="B1256" s="70"/>
      <c r="C1256" s="70"/>
      <c r="D1256" s="71"/>
      <c r="E1256" s="108"/>
      <c r="F1256" s="113" t="s">
        <v>7467</v>
      </c>
      <c r="G1256" s="109"/>
      <c r="H1256" s="74"/>
      <c r="I1256" s="75"/>
      <c r="J1256" s="110"/>
      <c r="K1256" s="74" t="s">
        <v>24477</v>
      </c>
      <c r="L1256" s="111"/>
      <c r="M1256" s="79"/>
      <c r="N1256" s="79"/>
      <c r="O1256" s="80"/>
      <c r="P1256" s="81"/>
      <c r="Q1256" s="81"/>
      <c r="R1256" s="91"/>
      <c r="S1256" s="91"/>
      <c r="T1256" s="91"/>
      <c r="U1256" s="91"/>
      <c r="V1256" s="52"/>
      <c r="W1256" s="52"/>
      <c r="X1256" s="52"/>
      <c r="Y1256" s="52"/>
      <c r="Z1256" s="51"/>
      <c r="AA1256" s="76"/>
      <c r="AB1256" s="76"/>
      <c r="AC1256" s="77"/>
      <c r="AD1256" s="84" t="s">
        <v>13144</v>
      </c>
      <c r="AE1256" s="84">
        <v>79</v>
      </c>
      <c r="AF1256" s="84">
        <v>37</v>
      </c>
      <c r="AG1256" s="84">
        <v>14014</v>
      </c>
      <c r="AH1256" s="84">
        <v>12043</v>
      </c>
      <c r="AI1256" s="84">
        <v>-21600</v>
      </c>
      <c r="AJ1256" s="84" t="s">
        <v>15122</v>
      </c>
      <c r="AK1256" s="84" t="s">
        <v>16411</v>
      </c>
      <c r="AL1256" s="84"/>
      <c r="AM1256" s="84" t="s">
        <v>604</v>
      </c>
      <c r="AN1256" s="86">
        <v>40908.91646990741</v>
      </c>
      <c r="AO1256" s="84"/>
      <c r="AP1256" s="84" t="b">
        <v>0</v>
      </c>
      <c r="AQ1256" s="84" t="b">
        <v>0</v>
      </c>
      <c r="AR1256" s="84" t="b">
        <v>0</v>
      </c>
      <c r="AS1256" s="84" t="s">
        <v>291</v>
      </c>
      <c r="AT1256" s="84">
        <v>3</v>
      </c>
      <c r="AU1256" s="88" t="s">
        <v>19991</v>
      </c>
      <c r="AV1256" s="84" t="b">
        <v>0</v>
      </c>
      <c r="AW1256" s="84" t="s">
        <v>745</v>
      </c>
      <c r="AX1256" s="88" t="s">
        <v>22310</v>
      </c>
      <c r="AY1256" s="84" t="s">
        <v>66</v>
      </c>
    </row>
    <row r="1257" spans="1:51" x14ac:dyDescent="0.2">
      <c r="A1257" s="69" t="s">
        <v>3011</v>
      </c>
      <c r="B1257" s="70"/>
      <c r="C1257" s="70"/>
      <c r="D1257" s="71"/>
      <c r="E1257" s="108"/>
      <c r="F1257" s="113" t="s">
        <v>7468</v>
      </c>
      <c r="G1257" s="109"/>
      <c r="H1257" s="74"/>
      <c r="I1257" s="75"/>
      <c r="J1257" s="110"/>
      <c r="K1257" s="74" t="s">
        <v>24478</v>
      </c>
      <c r="L1257" s="111"/>
      <c r="M1257" s="79"/>
      <c r="N1257" s="79"/>
      <c r="O1257" s="80"/>
      <c r="P1257" s="81"/>
      <c r="Q1257" s="81"/>
      <c r="R1257" s="91"/>
      <c r="S1257" s="91"/>
      <c r="T1257" s="91"/>
      <c r="U1257" s="91"/>
      <c r="V1257" s="52"/>
      <c r="W1257" s="52"/>
      <c r="X1257" s="52"/>
      <c r="Y1257" s="52"/>
      <c r="Z1257" s="51"/>
      <c r="AA1257" s="76"/>
      <c r="AB1257" s="76"/>
      <c r="AC1257" s="77"/>
      <c r="AD1257" s="84" t="s">
        <v>13145</v>
      </c>
      <c r="AE1257" s="84">
        <v>827</v>
      </c>
      <c r="AF1257" s="84">
        <v>1243</v>
      </c>
      <c r="AG1257" s="84">
        <v>68782</v>
      </c>
      <c r="AH1257" s="84">
        <v>72945</v>
      </c>
      <c r="AI1257" s="84">
        <v>-21600</v>
      </c>
      <c r="AJ1257" s="84" t="s">
        <v>15123</v>
      </c>
      <c r="AK1257" s="84" t="s">
        <v>16412</v>
      </c>
      <c r="AL1257" s="88" t="s">
        <v>17336</v>
      </c>
      <c r="AM1257" s="84" t="s">
        <v>601</v>
      </c>
      <c r="AN1257" s="86">
        <v>40797.820752314816</v>
      </c>
      <c r="AO1257" s="88" t="s">
        <v>18778</v>
      </c>
      <c r="AP1257" s="84" t="b">
        <v>1</v>
      </c>
      <c r="AQ1257" s="84" t="b">
        <v>0</v>
      </c>
      <c r="AR1257" s="84" t="b">
        <v>1</v>
      </c>
      <c r="AS1257" s="84" t="s">
        <v>290</v>
      </c>
      <c r="AT1257" s="84">
        <v>12</v>
      </c>
      <c r="AU1257" s="88" t="s">
        <v>674</v>
      </c>
      <c r="AV1257" s="84" t="b">
        <v>0</v>
      </c>
      <c r="AW1257" s="84" t="s">
        <v>745</v>
      </c>
      <c r="AX1257" s="88" t="s">
        <v>22311</v>
      </c>
      <c r="AY1257" s="84" t="s">
        <v>66</v>
      </c>
    </row>
    <row r="1258" spans="1:51" x14ac:dyDescent="0.2">
      <c r="A1258" s="69" t="s">
        <v>3012</v>
      </c>
      <c r="B1258" s="70"/>
      <c r="C1258" s="70"/>
      <c r="D1258" s="71"/>
      <c r="E1258" s="108"/>
      <c r="F1258" s="113" t="s">
        <v>7469</v>
      </c>
      <c r="G1258" s="109"/>
      <c r="H1258" s="74"/>
      <c r="I1258" s="75"/>
      <c r="J1258" s="110"/>
      <c r="K1258" s="74" t="s">
        <v>24479</v>
      </c>
      <c r="L1258" s="111"/>
      <c r="M1258" s="79"/>
      <c r="N1258" s="79"/>
      <c r="O1258" s="80"/>
      <c r="P1258" s="81"/>
      <c r="Q1258" s="81"/>
      <c r="R1258" s="91"/>
      <c r="S1258" s="91"/>
      <c r="T1258" s="91"/>
      <c r="U1258" s="91"/>
      <c r="V1258" s="52"/>
      <c r="W1258" s="52"/>
      <c r="X1258" s="52"/>
      <c r="Y1258" s="52"/>
      <c r="Z1258" s="51"/>
      <c r="AA1258" s="76"/>
      <c r="AB1258" s="76"/>
      <c r="AC1258" s="77"/>
      <c r="AD1258" s="84" t="s">
        <v>13146</v>
      </c>
      <c r="AE1258" s="84">
        <v>5429</v>
      </c>
      <c r="AF1258" s="84">
        <v>5535</v>
      </c>
      <c r="AG1258" s="84">
        <v>186682</v>
      </c>
      <c r="AH1258" s="84">
        <v>153318</v>
      </c>
      <c r="AI1258" s="84">
        <v>-21600</v>
      </c>
      <c r="AJ1258" s="84" t="s">
        <v>15124</v>
      </c>
      <c r="AK1258" s="84"/>
      <c r="AL1258" s="84"/>
      <c r="AM1258" s="84" t="s">
        <v>601</v>
      </c>
      <c r="AN1258" s="86">
        <v>40226.665000000001</v>
      </c>
      <c r="AO1258" s="84"/>
      <c r="AP1258" s="84" t="b">
        <v>0</v>
      </c>
      <c r="AQ1258" s="84" t="b">
        <v>0</v>
      </c>
      <c r="AR1258" s="84" t="b">
        <v>1</v>
      </c>
      <c r="AS1258" s="84" t="s">
        <v>290</v>
      </c>
      <c r="AT1258" s="84">
        <v>248</v>
      </c>
      <c r="AU1258" s="88" t="s">
        <v>674</v>
      </c>
      <c r="AV1258" s="84" t="b">
        <v>0</v>
      </c>
      <c r="AW1258" s="84" t="s">
        <v>745</v>
      </c>
      <c r="AX1258" s="88" t="s">
        <v>22312</v>
      </c>
      <c r="AY1258" s="84" t="s">
        <v>66</v>
      </c>
    </row>
    <row r="1259" spans="1:51" x14ac:dyDescent="0.2">
      <c r="A1259" s="69" t="s">
        <v>883</v>
      </c>
      <c r="B1259" s="70"/>
      <c r="C1259" s="70"/>
      <c r="D1259" s="71"/>
      <c r="E1259" s="108"/>
      <c r="F1259" s="113" t="s">
        <v>1718</v>
      </c>
      <c r="G1259" s="109"/>
      <c r="H1259" s="74"/>
      <c r="I1259" s="75"/>
      <c r="J1259" s="110"/>
      <c r="K1259" s="74" t="s">
        <v>24480</v>
      </c>
      <c r="L1259" s="111"/>
      <c r="M1259" s="79"/>
      <c r="N1259" s="79"/>
      <c r="O1259" s="80"/>
      <c r="P1259" s="81"/>
      <c r="Q1259" s="81"/>
      <c r="R1259" s="91"/>
      <c r="S1259" s="91"/>
      <c r="T1259" s="91"/>
      <c r="U1259" s="91"/>
      <c r="V1259" s="52"/>
      <c r="W1259" s="52"/>
      <c r="X1259" s="52"/>
      <c r="Y1259" s="52"/>
      <c r="Z1259" s="51"/>
      <c r="AA1259" s="76"/>
      <c r="AB1259" s="76"/>
      <c r="AC1259" s="77"/>
      <c r="AD1259" s="84" t="s">
        <v>1093</v>
      </c>
      <c r="AE1259" s="84">
        <v>914</v>
      </c>
      <c r="AF1259" s="84">
        <v>153894</v>
      </c>
      <c r="AG1259" s="84">
        <v>4569</v>
      </c>
      <c r="AH1259" s="84">
        <v>1458</v>
      </c>
      <c r="AI1259" s="84">
        <v>-28800</v>
      </c>
      <c r="AJ1259" s="84" t="s">
        <v>1221</v>
      </c>
      <c r="AK1259" s="84" t="s">
        <v>490</v>
      </c>
      <c r="AL1259" s="88" t="s">
        <v>1497</v>
      </c>
      <c r="AM1259" s="84" t="s">
        <v>602</v>
      </c>
      <c r="AN1259" s="86">
        <v>41228.64502314815</v>
      </c>
      <c r="AO1259" s="88" t="s">
        <v>1588</v>
      </c>
      <c r="AP1259" s="84" t="b">
        <v>0</v>
      </c>
      <c r="AQ1259" s="84" t="b">
        <v>0</v>
      </c>
      <c r="AR1259" s="84" t="b">
        <v>0</v>
      </c>
      <c r="AS1259" s="84" t="s">
        <v>290</v>
      </c>
      <c r="AT1259" s="84">
        <v>1668</v>
      </c>
      <c r="AU1259" s="88" t="s">
        <v>1672</v>
      </c>
      <c r="AV1259" s="84" t="b">
        <v>1</v>
      </c>
      <c r="AW1259" s="84" t="s">
        <v>745</v>
      </c>
      <c r="AX1259" s="88" t="s">
        <v>1779</v>
      </c>
      <c r="AY1259" s="84" t="s">
        <v>66</v>
      </c>
    </row>
    <row r="1260" spans="1:51" x14ac:dyDescent="0.2">
      <c r="A1260" s="69" t="s">
        <v>3013</v>
      </c>
      <c r="B1260" s="70"/>
      <c r="C1260" s="70"/>
      <c r="D1260" s="71"/>
      <c r="E1260" s="108"/>
      <c r="F1260" s="113" t="s">
        <v>7470</v>
      </c>
      <c r="G1260" s="109"/>
      <c r="H1260" s="74"/>
      <c r="I1260" s="75"/>
      <c r="J1260" s="110"/>
      <c r="K1260" s="74" t="s">
        <v>24481</v>
      </c>
      <c r="L1260" s="111"/>
      <c r="M1260" s="79"/>
      <c r="N1260" s="79"/>
      <c r="O1260" s="80"/>
      <c r="P1260" s="81"/>
      <c r="Q1260" s="81"/>
      <c r="R1260" s="91"/>
      <c r="S1260" s="91"/>
      <c r="T1260" s="91"/>
      <c r="U1260" s="91"/>
      <c r="V1260" s="52"/>
      <c r="W1260" s="52"/>
      <c r="X1260" s="52"/>
      <c r="Y1260" s="52"/>
      <c r="Z1260" s="51"/>
      <c r="AA1260" s="76"/>
      <c r="AB1260" s="76"/>
      <c r="AC1260" s="77"/>
      <c r="AD1260" s="84" t="s">
        <v>13147</v>
      </c>
      <c r="AE1260" s="84">
        <v>313</v>
      </c>
      <c r="AF1260" s="84">
        <v>35</v>
      </c>
      <c r="AG1260" s="84">
        <v>207</v>
      </c>
      <c r="AH1260" s="84">
        <v>25879</v>
      </c>
      <c r="AI1260" s="84"/>
      <c r="AJ1260" s="84"/>
      <c r="AK1260" s="84" t="s">
        <v>458</v>
      </c>
      <c r="AL1260" s="84"/>
      <c r="AM1260" s="84"/>
      <c r="AN1260" s="86">
        <v>42991.31459490741</v>
      </c>
      <c r="AO1260" s="88" t="s">
        <v>18779</v>
      </c>
      <c r="AP1260" s="84" t="b">
        <v>1</v>
      </c>
      <c r="AQ1260" s="84" t="b">
        <v>0</v>
      </c>
      <c r="AR1260" s="84" t="b">
        <v>0</v>
      </c>
      <c r="AS1260" s="84" t="s">
        <v>290</v>
      </c>
      <c r="AT1260" s="84">
        <v>0</v>
      </c>
      <c r="AU1260" s="84"/>
      <c r="AV1260" s="84" t="b">
        <v>0</v>
      </c>
      <c r="AW1260" s="84" t="s">
        <v>745</v>
      </c>
      <c r="AX1260" s="88" t="s">
        <v>22313</v>
      </c>
      <c r="AY1260" s="84" t="s">
        <v>66</v>
      </c>
    </row>
    <row r="1261" spans="1:51" x14ac:dyDescent="0.2">
      <c r="A1261" s="69" t="s">
        <v>3014</v>
      </c>
      <c r="B1261" s="70"/>
      <c r="C1261" s="70"/>
      <c r="D1261" s="71"/>
      <c r="E1261" s="108"/>
      <c r="F1261" s="113" t="s">
        <v>275</v>
      </c>
      <c r="G1261" s="109"/>
      <c r="H1261" s="74"/>
      <c r="I1261" s="75"/>
      <c r="J1261" s="110"/>
      <c r="K1261" s="74" t="s">
        <v>24482</v>
      </c>
      <c r="L1261" s="111"/>
      <c r="M1261" s="79"/>
      <c r="N1261" s="79"/>
      <c r="O1261" s="80"/>
      <c r="P1261" s="81"/>
      <c r="Q1261" s="81"/>
      <c r="R1261" s="91"/>
      <c r="S1261" s="91"/>
      <c r="T1261" s="91"/>
      <c r="U1261" s="91"/>
      <c r="V1261" s="52"/>
      <c r="W1261" s="52"/>
      <c r="X1261" s="52"/>
      <c r="Y1261" s="52"/>
      <c r="Z1261" s="51"/>
      <c r="AA1261" s="76"/>
      <c r="AB1261" s="76"/>
      <c r="AC1261" s="77"/>
      <c r="AD1261" s="84" t="s">
        <v>13148</v>
      </c>
      <c r="AE1261" s="84">
        <v>384</v>
      </c>
      <c r="AF1261" s="84">
        <v>249</v>
      </c>
      <c r="AG1261" s="84">
        <v>5423</v>
      </c>
      <c r="AH1261" s="84">
        <v>2132</v>
      </c>
      <c r="AI1261" s="84"/>
      <c r="AJ1261" s="84" t="s">
        <v>15125</v>
      </c>
      <c r="AK1261" s="84" t="s">
        <v>311</v>
      </c>
      <c r="AL1261" s="84"/>
      <c r="AM1261" s="84"/>
      <c r="AN1261" s="86">
        <v>42655.47079861111</v>
      </c>
      <c r="AO1261" s="84"/>
      <c r="AP1261" s="84" t="b">
        <v>1</v>
      </c>
      <c r="AQ1261" s="84" t="b">
        <v>1</v>
      </c>
      <c r="AR1261" s="84" t="b">
        <v>0</v>
      </c>
      <c r="AS1261" s="84" t="s">
        <v>290</v>
      </c>
      <c r="AT1261" s="84">
        <v>0</v>
      </c>
      <c r="AU1261" s="84"/>
      <c r="AV1261" s="84" t="b">
        <v>0</v>
      </c>
      <c r="AW1261" s="84" t="s">
        <v>745</v>
      </c>
      <c r="AX1261" s="88" t="s">
        <v>22314</v>
      </c>
      <c r="AY1261" s="84" t="s">
        <v>66</v>
      </c>
    </row>
    <row r="1262" spans="1:51" x14ac:dyDescent="0.2">
      <c r="A1262" s="69" t="s">
        <v>4055</v>
      </c>
      <c r="B1262" s="70"/>
      <c r="C1262" s="70"/>
      <c r="D1262" s="71"/>
      <c r="E1262" s="108"/>
      <c r="F1262" s="113" t="s">
        <v>20752</v>
      </c>
      <c r="G1262" s="109"/>
      <c r="H1262" s="74"/>
      <c r="I1262" s="75"/>
      <c r="J1262" s="110"/>
      <c r="K1262" s="74" t="s">
        <v>24483</v>
      </c>
      <c r="L1262" s="111"/>
      <c r="M1262" s="79"/>
      <c r="N1262" s="79"/>
      <c r="O1262" s="80"/>
      <c r="P1262" s="81"/>
      <c r="Q1262" s="81"/>
      <c r="R1262" s="91"/>
      <c r="S1262" s="91"/>
      <c r="T1262" s="91"/>
      <c r="U1262" s="91"/>
      <c r="V1262" s="52"/>
      <c r="W1262" s="52"/>
      <c r="X1262" s="52"/>
      <c r="Y1262" s="52"/>
      <c r="Z1262" s="51"/>
      <c r="AA1262" s="76"/>
      <c r="AB1262" s="76"/>
      <c r="AC1262" s="77"/>
      <c r="AD1262" s="84" t="s">
        <v>13149</v>
      </c>
      <c r="AE1262" s="84">
        <v>2450</v>
      </c>
      <c r="AF1262" s="84">
        <v>13074</v>
      </c>
      <c r="AG1262" s="84">
        <v>13575</v>
      </c>
      <c r="AH1262" s="84">
        <v>1616</v>
      </c>
      <c r="AI1262" s="84">
        <v>-18000</v>
      </c>
      <c r="AJ1262" s="84" t="s">
        <v>15126</v>
      </c>
      <c r="AK1262" s="84" t="s">
        <v>466</v>
      </c>
      <c r="AL1262" s="88" t="s">
        <v>1517</v>
      </c>
      <c r="AM1262" s="84" t="s">
        <v>603</v>
      </c>
      <c r="AN1262" s="86">
        <v>40330.638865740744</v>
      </c>
      <c r="AO1262" s="88" t="s">
        <v>18780</v>
      </c>
      <c r="AP1262" s="84" t="b">
        <v>1</v>
      </c>
      <c r="AQ1262" s="84" t="b">
        <v>0</v>
      </c>
      <c r="AR1262" s="84" t="b">
        <v>0</v>
      </c>
      <c r="AS1262" s="84" t="s">
        <v>290</v>
      </c>
      <c r="AT1262" s="84">
        <v>565</v>
      </c>
      <c r="AU1262" s="88" t="s">
        <v>674</v>
      </c>
      <c r="AV1262" s="84" t="b">
        <v>1</v>
      </c>
      <c r="AW1262" s="84" t="s">
        <v>745</v>
      </c>
      <c r="AX1262" s="88" t="s">
        <v>22315</v>
      </c>
      <c r="AY1262" s="84" t="s">
        <v>65</v>
      </c>
    </row>
    <row r="1263" spans="1:51" x14ac:dyDescent="0.2">
      <c r="A1263" s="69" t="s">
        <v>4056</v>
      </c>
      <c r="B1263" s="70"/>
      <c r="C1263" s="70"/>
      <c r="D1263" s="71"/>
      <c r="E1263" s="108"/>
      <c r="F1263" s="113" t="s">
        <v>20753</v>
      </c>
      <c r="G1263" s="109"/>
      <c r="H1263" s="74"/>
      <c r="I1263" s="75"/>
      <c r="J1263" s="110"/>
      <c r="K1263" s="74" t="s">
        <v>24484</v>
      </c>
      <c r="L1263" s="111"/>
      <c r="M1263" s="79"/>
      <c r="N1263" s="79"/>
      <c r="O1263" s="80"/>
      <c r="P1263" s="81"/>
      <c r="Q1263" s="81"/>
      <c r="R1263" s="91"/>
      <c r="S1263" s="91"/>
      <c r="T1263" s="91"/>
      <c r="U1263" s="91"/>
      <c r="V1263" s="52"/>
      <c r="W1263" s="52"/>
      <c r="X1263" s="52"/>
      <c r="Y1263" s="52"/>
      <c r="Z1263" s="51"/>
      <c r="AA1263" s="76"/>
      <c r="AB1263" s="76"/>
      <c r="AC1263" s="77"/>
      <c r="AD1263" s="84" t="s">
        <v>13150</v>
      </c>
      <c r="AE1263" s="84">
        <v>4996</v>
      </c>
      <c r="AF1263" s="84">
        <v>2640</v>
      </c>
      <c r="AG1263" s="84">
        <v>10652</v>
      </c>
      <c r="AH1263" s="84">
        <v>17480</v>
      </c>
      <c r="AI1263" s="84"/>
      <c r="AJ1263" s="84" t="s">
        <v>15127</v>
      </c>
      <c r="AK1263" s="84" t="s">
        <v>1335</v>
      </c>
      <c r="AL1263" s="84"/>
      <c r="AM1263" s="84"/>
      <c r="AN1263" s="86">
        <v>43034.894780092596</v>
      </c>
      <c r="AO1263" s="88" t="s">
        <v>18781</v>
      </c>
      <c r="AP1263" s="84" t="b">
        <v>1</v>
      </c>
      <c r="AQ1263" s="84" t="b">
        <v>0</v>
      </c>
      <c r="AR1263" s="84" t="b">
        <v>1</v>
      </c>
      <c r="AS1263" s="84" t="s">
        <v>290</v>
      </c>
      <c r="AT1263" s="84">
        <v>3</v>
      </c>
      <c r="AU1263" s="84"/>
      <c r="AV1263" s="84" t="b">
        <v>0</v>
      </c>
      <c r="AW1263" s="84" t="s">
        <v>745</v>
      </c>
      <c r="AX1263" s="88" t="s">
        <v>22316</v>
      </c>
      <c r="AY1263" s="84" t="s">
        <v>65</v>
      </c>
    </row>
    <row r="1264" spans="1:51" x14ac:dyDescent="0.2">
      <c r="A1264" s="69" t="s">
        <v>4057</v>
      </c>
      <c r="B1264" s="70"/>
      <c r="C1264" s="70"/>
      <c r="D1264" s="71"/>
      <c r="E1264" s="108"/>
      <c r="F1264" s="113" t="s">
        <v>20754</v>
      </c>
      <c r="G1264" s="109"/>
      <c r="H1264" s="74"/>
      <c r="I1264" s="75"/>
      <c r="J1264" s="110"/>
      <c r="K1264" s="74" t="s">
        <v>24485</v>
      </c>
      <c r="L1264" s="111"/>
      <c r="M1264" s="79"/>
      <c r="N1264" s="79"/>
      <c r="O1264" s="80"/>
      <c r="P1264" s="81"/>
      <c r="Q1264" s="81"/>
      <c r="R1264" s="91"/>
      <c r="S1264" s="91"/>
      <c r="T1264" s="91"/>
      <c r="U1264" s="91"/>
      <c r="V1264" s="52"/>
      <c r="W1264" s="52"/>
      <c r="X1264" s="52"/>
      <c r="Y1264" s="52"/>
      <c r="Z1264" s="51"/>
      <c r="AA1264" s="76"/>
      <c r="AB1264" s="76"/>
      <c r="AC1264" s="77"/>
      <c r="AD1264" s="84" t="s">
        <v>13151</v>
      </c>
      <c r="AE1264" s="84">
        <v>3569</v>
      </c>
      <c r="AF1264" s="84">
        <v>138774</v>
      </c>
      <c r="AG1264" s="84">
        <v>23405</v>
      </c>
      <c r="AH1264" s="84">
        <v>1604</v>
      </c>
      <c r="AI1264" s="84">
        <v>-18000</v>
      </c>
      <c r="AJ1264" s="84" t="s">
        <v>15128</v>
      </c>
      <c r="AK1264" s="84" t="s">
        <v>16413</v>
      </c>
      <c r="AL1264" s="88" t="s">
        <v>17337</v>
      </c>
      <c r="AM1264" s="84" t="s">
        <v>603</v>
      </c>
      <c r="AN1264" s="86">
        <v>39944.050694444442</v>
      </c>
      <c r="AO1264" s="88" t="s">
        <v>18782</v>
      </c>
      <c r="AP1264" s="84" t="b">
        <v>0</v>
      </c>
      <c r="AQ1264" s="84" t="b">
        <v>0</v>
      </c>
      <c r="AR1264" s="84" t="b">
        <v>1</v>
      </c>
      <c r="AS1264" s="84" t="s">
        <v>290</v>
      </c>
      <c r="AT1264" s="84">
        <v>2755</v>
      </c>
      <c r="AU1264" s="88" t="s">
        <v>19992</v>
      </c>
      <c r="AV1264" s="84" t="b">
        <v>1</v>
      </c>
      <c r="AW1264" s="84" t="s">
        <v>745</v>
      </c>
      <c r="AX1264" s="88" t="s">
        <v>22317</v>
      </c>
      <c r="AY1264" s="84" t="s">
        <v>65</v>
      </c>
    </row>
    <row r="1265" spans="1:51" x14ac:dyDescent="0.2">
      <c r="A1265" s="69" t="s">
        <v>4058</v>
      </c>
      <c r="B1265" s="70"/>
      <c r="C1265" s="70"/>
      <c r="D1265" s="71"/>
      <c r="E1265" s="108"/>
      <c r="F1265" s="113" t="s">
        <v>20755</v>
      </c>
      <c r="G1265" s="109"/>
      <c r="H1265" s="74"/>
      <c r="I1265" s="75"/>
      <c r="J1265" s="110"/>
      <c r="K1265" s="74" t="s">
        <v>24486</v>
      </c>
      <c r="L1265" s="111"/>
      <c r="M1265" s="79"/>
      <c r="N1265" s="79"/>
      <c r="O1265" s="80"/>
      <c r="P1265" s="81"/>
      <c r="Q1265" s="81"/>
      <c r="R1265" s="91"/>
      <c r="S1265" s="91"/>
      <c r="T1265" s="91"/>
      <c r="U1265" s="91"/>
      <c r="V1265" s="52"/>
      <c r="W1265" s="52"/>
      <c r="X1265" s="52"/>
      <c r="Y1265" s="52"/>
      <c r="Z1265" s="51"/>
      <c r="AA1265" s="76"/>
      <c r="AB1265" s="76"/>
      <c r="AC1265" s="77"/>
      <c r="AD1265" s="84" t="s">
        <v>13152</v>
      </c>
      <c r="AE1265" s="84">
        <v>2964</v>
      </c>
      <c r="AF1265" s="84">
        <v>1376</v>
      </c>
      <c r="AG1265" s="84">
        <v>11778</v>
      </c>
      <c r="AH1265" s="84">
        <v>22751</v>
      </c>
      <c r="AI1265" s="84"/>
      <c r="AJ1265" s="84" t="s">
        <v>15129</v>
      </c>
      <c r="AK1265" s="84" t="s">
        <v>503</v>
      </c>
      <c r="AL1265" s="84"/>
      <c r="AM1265" s="84"/>
      <c r="AN1265" s="86">
        <v>42929.877245370371</v>
      </c>
      <c r="AO1265" s="88" t="s">
        <v>18783</v>
      </c>
      <c r="AP1265" s="84" t="b">
        <v>1</v>
      </c>
      <c r="AQ1265" s="84" t="b">
        <v>0</v>
      </c>
      <c r="AR1265" s="84" t="b">
        <v>0</v>
      </c>
      <c r="AS1265" s="84" t="s">
        <v>290</v>
      </c>
      <c r="AT1265" s="84">
        <v>3</v>
      </c>
      <c r="AU1265" s="84"/>
      <c r="AV1265" s="84" t="b">
        <v>0</v>
      </c>
      <c r="AW1265" s="84" t="s">
        <v>745</v>
      </c>
      <c r="AX1265" s="88" t="s">
        <v>22318</v>
      </c>
      <c r="AY1265" s="84" t="s">
        <v>65</v>
      </c>
    </row>
    <row r="1266" spans="1:51" x14ac:dyDescent="0.2">
      <c r="A1266" s="69" t="s">
        <v>823</v>
      </c>
      <c r="B1266" s="70"/>
      <c r="C1266" s="70"/>
      <c r="D1266" s="71"/>
      <c r="E1266" s="108"/>
      <c r="F1266" s="113" t="s">
        <v>954</v>
      </c>
      <c r="G1266" s="109"/>
      <c r="H1266" s="74"/>
      <c r="I1266" s="75"/>
      <c r="J1266" s="110"/>
      <c r="K1266" s="74" t="s">
        <v>24487</v>
      </c>
      <c r="L1266" s="111"/>
      <c r="M1266" s="79"/>
      <c r="N1266" s="79"/>
      <c r="O1266" s="80"/>
      <c r="P1266" s="81"/>
      <c r="Q1266" s="81"/>
      <c r="R1266" s="91"/>
      <c r="S1266" s="91"/>
      <c r="T1266" s="91"/>
      <c r="U1266" s="91"/>
      <c r="V1266" s="52"/>
      <c r="W1266" s="52"/>
      <c r="X1266" s="52"/>
      <c r="Y1266" s="52"/>
      <c r="Z1266" s="51"/>
      <c r="AA1266" s="76"/>
      <c r="AB1266" s="76"/>
      <c r="AC1266" s="77"/>
      <c r="AD1266" s="84" t="s">
        <v>1114</v>
      </c>
      <c r="AE1266" s="84">
        <v>1125</v>
      </c>
      <c r="AF1266" s="84">
        <v>1492</v>
      </c>
      <c r="AG1266" s="84">
        <v>189717</v>
      </c>
      <c r="AH1266" s="84">
        <v>158633</v>
      </c>
      <c r="AI1266" s="84"/>
      <c r="AJ1266" s="84" t="s">
        <v>1235</v>
      </c>
      <c r="AK1266" s="84"/>
      <c r="AL1266" s="84"/>
      <c r="AM1266" s="84"/>
      <c r="AN1266" s="86">
        <v>40340.269317129627</v>
      </c>
      <c r="AO1266" s="84"/>
      <c r="AP1266" s="84" t="b">
        <v>1</v>
      </c>
      <c r="AQ1266" s="84" t="b">
        <v>0</v>
      </c>
      <c r="AR1266" s="84" t="b">
        <v>0</v>
      </c>
      <c r="AS1266" s="84" t="s">
        <v>290</v>
      </c>
      <c r="AT1266" s="84">
        <v>94</v>
      </c>
      <c r="AU1266" s="88" t="s">
        <v>674</v>
      </c>
      <c r="AV1266" s="84" t="b">
        <v>0</v>
      </c>
      <c r="AW1266" s="84" t="s">
        <v>745</v>
      </c>
      <c r="AX1266" s="88" t="s">
        <v>1794</v>
      </c>
      <c r="AY1266" s="84" t="s">
        <v>65</v>
      </c>
    </row>
    <row r="1267" spans="1:51" x14ac:dyDescent="0.2">
      <c r="A1267" s="69" t="s">
        <v>848</v>
      </c>
      <c r="B1267" s="70"/>
      <c r="C1267" s="70"/>
      <c r="D1267" s="71"/>
      <c r="E1267" s="108"/>
      <c r="F1267" s="113" t="s">
        <v>975</v>
      </c>
      <c r="G1267" s="109"/>
      <c r="H1267" s="74"/>
      <c r="I1267" s="75"/>
      <c r="J1267" s="110"/>
      <c r="K1267" s="74" t="s">
        <v>24488</v>
      </c>
      <c r="L1267" s="111"/>
      <c r="M1267" s="79"/>
      <c r="N1267" s="79"/>
      <c r="O1267" s="80"/>
      <c r="P1267" s="81"/>
      <c r="Q1267" s="81"/>
      <c r="R1267" s="91"/>
      <c r="S1267" s="91"/>
      <c r="T1267" s="91"/>
      <c r="U1267" s="91"/>
      <c r="V1267" s="52"/>
      <c r="W1267" s="52"/>
      <c r="X1267" s="52"/>
      <c r="Y1267" s="52"/>
      <c r="Z1267" s="51"/>
      <c r="AA1267" s="76"/>
      <c r="AB1267" s="76"/>
      <c r="AC1267" s="77"/>
      <c r="AD1267" s="84" t="s">
        <v>1169</v>
      </c>
      <c r="AE1267" s="84">
        <v>1241</v>
      </c>
      <c r="AF1267" s="84">
        <v>3130</v>
      </c>
      <c r="AG1267" s="84">
        <v>372510</v>
      </c>
      <c r="AH1267" s="84">
        <v>475961</v>
      </c>
      <c r="AI1267" s="84">
        <v>-18000</v>
      </c>
      <c r="AJ1267" s="84" t="s">
        <v>1272</v>
      </c>
      <c r="AK1267" s="84" t="s">
        <v>1453</v>
      </c>
      <c r="AL1267" s="84"/>
      <c r="AM1267" s="84" t="s">
        <v>614</v>
      </c>
      <c r="AN1267" s="86">
        <v>40707.720300925925</v>
      </c>
      <c r="AO1267" s="88" t="s">
        <v>1634</v>
      </c>
      <c r="AP1267" s="84" t="b">
        <v>1</v>
      </c>
      <c r="AQ1267" s="84" t="b">
        <v>0</v>
      </c>
      <c r="AR1267" s="84" t="b">
        <v>0</v>
      </c>
      <c r="AS1267" s="84" t="s">
        <v>290</v>
      </c>
      <c r="AT1267" s="84">
        <v>215</v>
      </c>
      <c r="AU1267" s="88" t="s">
        <v>674</v>
      </c>
      <c r="AV1267" s="84" t="b">
        <v>0</v>
      </c>
      <c r="AW1267" s="84" t="s">
        <v>745</v>
      </c>
      <c r="AX1267" s="88" t="s">
        <v>1835</v>
      </c>
      <c r="AY1267" s="84" t="s">
        <v>65</v>
      </c>
    </row>
    <row r="1268" spans="1:51" x14ac:dyDescent="0.2">
      <c r="A1268" s="69" t="s">
        <v>4059</v>
      </c>
      <c r="B1268" s="70"/>
      <c r="C1268" s="70"/>
      <c r="D1268" s="71"/>
      <c r="E1268" s="108"/>
      <c r="F1268" s="113" t="s">
        <v>20756</v>
      </c>
      <c r="G1268" s="109"/>
      <c r="H1268" s="74"/>
      <c r="I1268" s="75"/>
      <c r="J1268" s="110"/>
      <c r="K1268" s="74" t="s">
        <v>24489</v>
      </c>
      <c r="L1268" s="111"/>
      <c r="M1268" s="79"/>
      <c r="N1268" s="79"/>
      <c r="O1268" s="80"/>
      <c r="P1268" s="81"/>
      <c r="Q1268" s="81"/>
      <c r="R1268" s="91"/>
      <c r="S1268" s="91"/>
      <c r="T1268" s="91"/>
      <c r="U1268" s="91"/>
      <c r="V1268" s="52"/>
      <c r="W1268" s="52"/>
      <c r="X1268" s="52"/>
      <c r="Y1268" s="52"/>
      <c r="Z1268" s="51"/>
      <c r="AA1268" s="76"/>
      <c r="AB1268" s="76"/>
      <c r="AC1268" s="77"/>
      <c r="AD1268" s="84" t="s">
        <v>13153</v>
      </c>
      <c r="AE1268" s="84">
        <v>1435</v>
      </c>
      <c r="AF1268" s="84">
        <v>1204</v>
      </c>
      <c r="AG1268" s="84">
        <v>22069</v>
      </c>
      <c r="AH1268" s="84">
        <v>25570</v>
      </c>
      <c r="AI1268" s="84"/>
      <c r="AJ1268" s="84" t="s">
        <v>15130</v>
      </c>
      <c r="AK1268" s="84" t="s">
        <v>489</v>
      </c>
      <c r="AL1268" s="84"/>
      <c r="AM1268" s="84"/>
      <c r="AN1268" s="86">
        <v>42641.102071759262</v>
      </c>
      <c r="AO1268" s="88" t="s">
        <v>18784</v>
      </c>
      <c r="AP1268" s="84" t="b">
        <v>1</v>
      </c>
      <c r="AQ1268" s="84" t="b">
        <v>0</v>
      </c>
      <c r="AR1268" s="84" t="b">
        <v>0</v>
      </c>
      <c r="AS1268" s="84" t="s">
        <v>290</v>
      </c>
      <c r="AT1268" s="84">
        <v>9</v>
      </c>
      <c r="AU1268" s="84"/>
      <c r="AV1268" s="84" t="b">
        <v>0</v>
      </c>
      <c r="AW1268" s="84" t="s">
        <v>745</v>
      </c>
      <c r="AX1268" s="88" t="s">
        <v>22319</v>
      </c>
      <c r="AY1268" s="84" t="s">
        <v>65</v>
      </c>
    </row>
    <row r="1269" spans="1:51" x14ac:dyDescent="0.2">
      <c r="A1269" s="69" t="s">
        <v>3015</v>
      </c>
      <c r="B1269" s="70"/>
      <c r="C1269" s="70"/>
      <c r="D1269" s="71"/>
      <c r="E1269" s="108"/>
      <c r="F1269" s="113" t="s">
        <v>7471</v>
      </c>
      <c r="G1269" s="109"/>
      <c r="H1269" s="74"/>
      <c r="I1269" s="75"/>
      <c r="J1269" s="110"/>
      <c r="K1269" s="74" t="s">
        <v>24490</v>
      </c>
      <c r="L1269" s="111"/>
      <c r="M1269" s="79"/>
      <c r="N1269" s="79"/>
      <c r="O1269" s="80"/>
      <c r="P1269" s="81"/>
      <c r="Q1269" s="81"/>
      <c r="R1269" s="91"/>
      <c r="S1269" s="91"/>
      <c r="T1269" s="91"/>
      <c r="U1269" s="91"/>
      <c r="V1269" s="52"/>
      <c r="W1269" s="52"/>
      <c r="X1269" s="52"/>
      <c r="Y1269" s="52"/>
      <c r="Z1269" s="51"/>
      <c r="AA1269" s="76"/>
      <c r="AB1269" s="76"/>
      <c r="AC1269" s="77"/>
      <c r="AD1269" s="84" t="s">
        <v>13154</v>
      </c>
      <c r="AE1269" s="84">
        <v>2812</v>
      </c>
      <c r="AF1269" s="84">
        <v>1370</v>
      </c>
      <c r="AG1269" s="84">
        <v>5117</v>
      </c>
      <c r="AH1269" s="84">
        <v>1828</v>
      </c>
      <c r="AI1269" s="84">
        <v>10800</v>
      </c>
      <c r="AJ1269" s="84"/>
      <c r="AK1269" s="84" t="s">
        <v>16414</v>
      </c>
      <c r="AL1269" s="84"/>
      <c r="AM1269" s="84" t="s">
        <v>1337</v>
      </c>
      <c r="AN1269" s="86">
        <v>39900.546238425923</v>
      </c>
      <c r="AO1269" s="88" t="s">
        <v>18785</v>
      </c>
      <c r="AP1269" s="84" t="b">
        <v>1</v>
      </c>
      <c r="AQ1269" s="84" t="b">
        <v>0</v>
      </c>
      <c r="AR1269" s="84" t="b">
        <v>0</v>
      </c>
      <c r="AS1269" s="84" t="s">
        <v>290</v>
      </c>
      <c r="AT1269" s="84">
        <v>33</v>
      </c>
      <c r="AU1269" s="88" t="s">
        <v>674</v>
      </c>
      <c r="AV1269" s="84" t="b">
        <v>0</v>
      </c>
      <c r="AW1269" s="84" t="s">
        <v>745</v>
      </c>
      <c r="AX1269" s="88" t="s">
        <v>22320</v>
      </c>
      <c r="AY1269" s="84" t="s">
        <v>66</v>
      </c>
    </row>
    <row r="1270" spans="1:51" x14ac:dyDescent="0.2">
      <c r="A1270" s="69" t="s">
        <v>3016</v>
      </c>
      <c r="B1270" s="70"/>
      <c r="C1270" s="70"/>
      <c r="D1270" s="71"/>
      <c r="E1270" s="108"/>
      <c r="F1270" s="113" t="s">
        <v>7472</v>
      </c>
      <c r="G1270" s="109"/>
      <c r="H1270" s="74"/>
      <c r="I1270" s="75"/>
      <c r="J1270" s="110"/>
      <c r="K1270" s="74" t="s">
        <v>24491</v>
      </c>
      <c r="L1270" s="111"/>
      <c r="M1270" s="79"/>
      <c r="N1270" s="79"/>
      <c r="O1270" s="80"/>
      <c r="P1270" s="81"/>
      <c r="Q1270" s="81"/>
      <c r="R1270" s="91"/>
      <c r="S1270" s="91"/>
      <c r="T1270" s="91"/>
      <c r="U1270" s="91"/>
      <c r="V1270" s="52"/>
      <c r="W1270" s="52"/>
      <c r="X1270" s="52"/>
      <c r="Y1270" s="52"/>
      <c r="Z1270" s="51"/>
      <c r="AA1270" s="76"/>
      <c r="AB1270" s="76"/>
      <c r="AC1270" s="77"/>
      <c r="AD1270" s="84" t="s">
        <v>13155</v>
      </c>
      <c r="AE1270" s="84">
        <v>997</v>
      </c>
      <c r="AF1270" s="84">
        <v>681</v>
      </c>
      <c r="AG1270" s="84">
        <v>19382</v>
      </c>
      <c r="AH1270" s="84">
        <v>91314</v>
      </c>
      <c r="AI1270" s="84">
        <v>-28800</v>
      </c>
      <c r="AJ1270" s="84" t="s">
        <v>15131</v>
      </c>
      <c r="AK1270" s="84" t="s">
        <v>16415</v>
      </c>
      <c r="AL1270" s="84"/>
      <c r="AM1270" s="84" t="s">
        <v>602</v>
      </c>
      <c r="AN1270" s="86">
        <v>42400.337314814817</v>
      </c>
      <c r="AO1270" s="88" t="s">
        <v>18786</v>
      </c>
      <c r="AP1270" s="84" t="b">
        <v>0</v>
      </c>
      <c r="AQ1270" s="84" t="b">
        <v>0</v>
      </c>
      <c r="AR1270" s="84" t="b">
        <v>0</v>
      </c>
      <c r="AS1270" s="84" t="s">
        <v>290</v>
      </c>
      <c r="AT1270" s="84">
        <v>36</v>
      </c>
      <c r="AU1270" s="88" t="s">
        <v>677</v>
      </c>
      <c r="AV1270" s="84" t="b">
        <v>0</v>
      </c>
      <c r="AW1270" s="84" t="s">
        <v>745</v>
      </c>
      <c r="AX1270" s="88" t="s">
        <v>22321</v>
      </c>
      <c r="AY1270" s="84" t="s">
        <v>66</v>
      </c>
    </row>
    <row r="1271" spans="1:51" x14ac:dyDescent="0.2">
      <c r="A1271" s="69" t="s">
        <v>4060</v>
      </c>
      <c r="B1271" s="70"/>
      <c r="C1271" s="70"/>
      <c r="D1271" s="71"/>
      <c r="E1271" s="108"/>
      <c r="F1271" s="113" t="s">
        <v>20757</v>
      </c>
      <c r="G1271" s="109"/>
      <c r="H1271" s="74"/>
      <c r="I1271" s="75"/>
      <c r="J1271" s="110"/>
      <c r="K1271" s="74" t="s">
        <v>24492</v>
      </c>
      <c r="L1271" s="111"/>
      <c r="M1271" s="79"/>
      <c r="N1271" s="79"/>
      <c r="O1271" s="80"/>
      <c r="P1271" s="81"/>
      <c r="Q1271" s="81"/>
      <c r="R1271" s="91"/>
      <c r="S1271" s="91"/>
      <c r="T1271" s="91"/>
      <c r="U1271" s="91"/>
      <c r="V1271" s="52"/>
      <c r="W1271" s="52"/>
      <c r="X1271" s="52"/>
      <c r="Y1271" s="52"/>
      <c r="Z1271" s="51"/>
      <c r="AA1271" s="76"/>
      <c r="AB1271" s="76"/>
      <c r="AC1271" s="77"/>
      <c r="AD1271" s="84" t="s">
        <v>13156</v>
      </c>
      <c r="AE1271" s="84">
        <v>360</v>
      </c>
      <c r="AF1271" s="84">
        <v>14877</v>
      </c>
      <c r="AG1271" s="84">
        <v>32128</v>
      </c>
      <c r="AH1271" s="84">
        <v>852</v>
      </c>
      <c r="AI1271" s="84">
        <v>-36000</v>
      </c>
      <c r="AJ1271" s="84" t="s">
        <v>15132</v>
      </c>
      <c r="AK1271" s="84" t="s">
        <v>16416</v>
      </c>
      <c r="AL1271" s="88" t="s">
        <v>17338</v>
      </c>
      <c r="AM1271" s="84" t="s">
        <v>606</v>
      </c>
      <c r="AN1271" s="86">
        <v>40804.3593287037</v>
      </c>
      <c r="AO1271" s="88" t="s">
        <v>18787</v>
      </c>
      <c r="AP1271" s="84" t="b">
        <v>0</v>
      </c>
      <c r="AQ1271" s="84" t="b">
        <v>0</v>
      </c>
      <c r="AR1271" s="84" t="b">
        <v>0</v>
      </c>
      <c r="AS1271" s="84" t="s">
        <v>290</v>
      </c>
      <c r="AT1271" s="84">
        <v>258</v>
      </c>
      <c r="AU1271" s="88" t="s">
        <v>675</v>
      </c>
      <c r="AV1271" s="84" t="b">
        <v>0</v>
      </c>
      <c r="AW1271" s="84" t="s">
        <v>745</v>
      </c>
      <c r="AX1271" s="88" t="s">
        <v>22322</v>
      </c>
      <c r="AY1271" s="84" t="s">
        <v>65</v>
      </c>
    </row>
    <row r="1272" spans="1:51" x14ac:dyDescent="0.2">
      <c r="A1272" s="69" t="s">
        <v>3017</v>
      </c>
      <c r="B1272" s="70"/>
      <c r="C1272" s="70"/>
      <c r="D1272" s="71"/>
      <c r="E1272" s="108"/>
      <c r="F1272" s="113" t="s">
        <v>7473</v>
      </c>
      <c r="G1272" s="109"/>
      <c r="H1272" s="74"/>
      <c r="I1272" s="75"/>
      <c r="J1272" s="110"/>
      <c r="K1272" s="74" t="s">
        <v>24493</v>
      </c>
      <c r="L1272" s="111"/>
      <c r="M1272" s="79"/>
      <c r="N1272" s="79"/>
      <c r="O1272" s="80"/>
      <c r="P1272" s="81"/>
      <c r="Q1272" s="81"/>
      <c r="R1272" s="91"/>
      <c r="S1272" s="91"/>
      <c r="T1272" s="91"/>
      <c r="U1272" s="91"/>
      <c r="V1272" s="52"/>
      <c r="W1272" s="52"/>
      <c r="X1272" s="52"/>
      <c r="Y1272" s="52"/>
      <c r="Z1272" s="51"/>
      <c r="AA1272" s="76"/>
      <c r="AB1272" s="76"/>
      <c r="AC1272" s="77"/>
      <c r="AD1272" s="84" t="s">
        <v>13157</v>
      </c>
      <c r="AE1272" s="84">
        <v>1111</v>
      </c>
      <c r="AF1272" s="84">
        <v>708</v>
      </c>
      <c r="AG1272" s="84">
        <v>2956</v>
      </c>
      <c r="AH1272" s="84">
        <v>1434</v>
      </c>
      <c r="AI1272" s="84">
        <v>-21600</v>
      </c>
      <c r="AJ1272" s="84" t="s">
        <v>15133</v>
      </c>
      <c r="AK1272" s="84" t="s">
        <v>548</v>
      </c>
      <c r="AL1272" s="88" t="s">
        <v>17339</v>
      </c>
      <c r="AM1272" s="84" t="s">
        <v>601</v>
      </c>
      <c r="AN1272" s="86">
        <v>41757.562592592592</v>
      </c>
      <c r="AO1272" s="88" t="s">
        <v>18788</v>
      </c>
      <c r="AP1272" s="84" t="b">
        <v>0</v>
      </c>
      <c r="AQ1272" s="84" t="b">
        <v>0</v>
      </c>
      <c r="AR1272" s="84" t="b">
        <v>0</v>
      </c>
      <c r="AS1272" s="84" t="s">
        <v>290</v>
      </c>
      <c r="AT1272" s="84">
        <v>14</v>
      </c>
      <c r="AU1272" s="88" t="s">
        <v>676</v>
      </c>
      <c r="AV1272" s="84" t="b">
        <v>0</v>
      </c>
      <c r="AW1272" s="84" t="s">
        <v>745</v>
      </c>
      <c r="AX1272" s="88" t="s">
        <v>22323</v>
      </c>
      <c r="AY1272" s="84" t="s">
        <v>66</v>
      </c>
    </row>
    <row r="1273" spans="1:51" x14ac:dyDescent="0.2">
      <c r="A1273" s="69" t="s">
        <v>1989</v>
      </c>
      <c r="B1273" s="70"/>
      <c r="C1273" s="70"/>
      <c r="D1273" s="71"/>
      <c r="E1273" s="108"/>
      <c r="F1273" s="113" t="s">
        <v>2168</v>
      </c>
      <c r="G1273" s="109"/>
      <c r="H1273" s="74"/>
      <c r="I1273" s="75"/>
      <c r="J1273" s="110"/>
      <c r="K1273" s="74" t="s">
        <v>24494</v>
      </c>
      <c r="L1273" s="111"/>
      <c r="M1273" s="79"/>
      <c r="N1273" s="79"/>
      <c r="O1273" s="80"/>
      <c r="P1273" s="81"/>
      <c r="Q1273" s="81"/>
      <c r="R1273" s="91"/>
      <c r="S1273" s="91"/>
      <c r="T1273" s="91"/>
      <c r="U1273" s="91"/>
      <c r="V1273" s="52"/>
      <c r="W1273" s="52"/>
      <c r="X1273" s="52"/>
      <c r="Y1273" s="52"/>
      <c r="Z1273" s="51"/>
      <c r="AA1273" s="76"/>
      <c r="AB1273" s="76"/>
      <c r="AC1273" s="77"/>
      <c r="AD1273" s="84" t="s">
        <v>2051</v>
      </c>
      <c r="AE1273" s="84">
        <v>1129</v>
      </c>
      <c r="AF1273" s="84">
        <v>68716</v>
      </c>
      <c r="AG1273" s="84">
        <v>41511</v>
      </c>
      <c r="AH1273" s="84">
        <v>5136</v>
      </c>
      <c r="AI1273" s="84">
        <v>0</v>
      </c>
      <c r="AJ1273" s="84" t="s">
        <v>2080</v>
      </c>
      <c r="AK1273" s="84"/>
      <c r="AL1273" s="88" t="s">
        <v>2121</v>
      </c>
      <c r="AM1273" s="84" t="s">
        <v>561</v>
      </c>
      <c r="AN1273" s="86">
        <v>42018.440289351849</v>
      </c>
      <c r="AO1273" s="88" t="s">
        <v>2138</v>
      </c>
      <c r="AP1273" s="84" t="b">
        <v>0</v>
      </c>
      <c r="AQ1273" s="84" t="b">
        <v>0</v>
      </c>
      <c r="AR1273" s="84" t="b">
        <v>1</v>
      </c>
      <c r="AS1273" s="84" t="s">
        <v>290</v>
      </c>
      <c r="AT1273" s="84">
        <v>568</v>
      </c>
      <c r="AU1273" s="88" t="s">
        <v>674</v>
      </c>
      <c r="AV1273" s="84" t="b">
        <v>1</v>
      </c>
      <c r="AW1273" s="84" t="s">
        <v>745</v>
      </c>
      <c r="AX1273" s="88" t="s">
        <v>2187</v>
      </c>
      <c r="AY1273" s="84" t="s">
        <v>66</v>
      </c>
    </row>
    <row r="1274" spans="1:51" x14ac:dyDescent="0.2">
      <c r="A1274" s="69" t="s">
        <v>3018</v>
      </c>
      <c r="B1274" s="70"/>
      <c r="C1274" s="70"/>
      <c r="D1274" s="71"/>
      <c r="E1274" s="108"/>
      <c r="F1274" s="113" t="s">
        <v>7474</v>
      </c>
      <c r="G1274" s="109"/>
      <c r="H1274" s="74"/>
      <c r="I1274" s="75"/>
      <c r="J1274" s="110"/>
      <c r="K1274" s="74" t="s">
        <v>24495</v>
      </c>
      <c r="L1274" s="111"/>
      <c r="M1274" s="79"/>
      <c r="N1274" s="79"/>
      <c r="O1274" s="80"/>
      <c r="P1274" s="81"/>
      <c r="Q1274" s="81"/>
      <c r="R1274" s="91"/>
      <c r="S1274" s="91"/>
      <c r="T1274" s="91"/>
      <c r="U1274" s="91"/>
      <c r="V1274" s="52"/>
      <c r="W1274" s="52"/>
      <c r="X1274" s="52"/>
      <c r="Y1274" s="52"/>
      <c r="Z1274" s="51"/>
      <c r="AA1274" s="76"/>
      <c r="AB1274" s="76"/>
      <c r="AC1274" s="77"/>
      <c r="AD1274" s="84" t="s">
        <v>13158</v>
      </c>
      <c r="AE1274" s="84">
        <v>1016</v>
      </c>
      <c r="AF1274" s="84">
        <v>327</v>
      </c>
      <c r="AG1274" s="84">
        <v>26870</v>
      </c>
      <c r="AH1274" s="84">
        <v>503</v>
      </c>
      <c r="AI1274" s="84">
        <v>0</v>
      </c>
      <c r="AJ1274" s="84"/>
      <c r="AK1274" s="84" t="s">
        <v>16417</v>
      </c>
      <c r="AL1274" s="84"/>
      <c r="AM1274" s="84" t="s">
        <v>1545</v>
      </c>
      <c r="AN1274" s="86">
        <v>40967.686516203707</v>
      </c>
      <c r="AO1274" s="84"/>
      <c r="AP1274" s="84" t="b">
        <v>0</v>
      </c>
      <c r="AQ1274" s="84" t="b">
        <v>0</v>
      </c>
      <c r="AR1274" s="84" t="b">
        <v>0</v>
      </c>
      <c r="AS1274" s="84" t="s">
        <v>290</v>
      </c>
      <c r="AT1274" s="84">
        <v>39</v>
      </c>
      <c r="AU1274" s="88" t="s">
        <v>689</v>
      </c>
      <c r="AV1274" s="84" t="b">
        <v>0</v>
      </c>
      <c r="AW1274" s="84" t="s">
        <v>745</v>
      </c>
      <c r="AX1274" s="88" t="s">
        <v>22324</v>
      </c>
      <c r="AY1274" s="84" t="s">
        <v>66</v>
      </c>
    </row>
    <row r="1275" spans="1:51" x14ac:dyDescent="0.2">
      <c r="A1275" s="69" t="s">
        <v>3019</v>
      </c>
      <c r="B1275" s="70"/>
      <c r="C1275" s="70"/>
      <c r="D1275" s="71"/>
      <c r="E1275" s="108"/>
      <c r="F1275" s="113" t="s">
        <v>7475</v>
      </c>
      <c r="G1275" s="109"/>
      <c r="H1275" s="74"/>
      <c r="I1275" s="75"/>
      <c r="J1275" s="110"/>
      <c r="K1275" s="74" t="s">
        <v>24496</v>
      </c>
      <c r="L1275" s="111"/>
      <c r="M1275" s="79"/>
      <c r="N1275" s="79"/>
      <c r="O1275" s="80"/>
      <c r="P1275" s="81"/>
      <c r="Q1275" s="81"/>
      <c r="R1275" s="91"/>
      <c r="S1275" s="91"/>
      <c r="T1275" s="91"/>
      <c r="U1275" s="91"/>
      <c r="V1275" s="52"/>
      <c r="W1275" s="52"/>
      <c r="X1275" s="52"/>
      <c r="Y1275" s="52"/>
      <c r="Z1275" s="51"/>
      <c r="AA1275" s="76"/>
      <c r="AB1275" s="76"/>
      <c r="AC1275" s="77"/>
      <c r="AD1275" s="84" t="s">
        <v>13159</v>
      </c>
      <c r="AE1275" s="84">
        <v>1698</v>
      </c>
      <c r="AF1275" s="84">
        <v>2193</v>
      </c>
      <c r="AG1275" s="84">
        <v>49940</v>
      </c>
      <c r="AH1275" s="84">
        <v>18345</v>
      </c>
      <c r="AI1275" s="84">
        <v>39600</v>
      </c>
      <c r="AJ1275" s="84" t="s">
        <v>15134</v>
      </c>
      <c r="AK1275" s="84" t="s">
        <v>312</v>
      </c>
      <c r="AL1275" s="84"/>
      <c r="AM1275" s="84" t="s">
        <v>329</v>
      </c>
      <c r="AN1275" s="86">
        <v>40766.341435185182</v>
      </c>
      <c r="AO1275" s="88" t="s">
        <v>18789</v>
      </c>
      <c r="AP1275" s="84" t="b">
        <v>0</v>
      </c>
      <c r="AQ1275" s="84" t="b">
        <v>0</v>
      </c>
      <c r="AR1275" s="84" t="b">
        <v>0</v>
      </c>
      <c r="AS1275" s="84" t="s">
        <v>290</v>
      </c>
      <c r="AT1275" s="84">
        <v>58</v>
      </c>
      <c r="AU1275" s="88" t="s">
        <v>674</v>
      </c>
      <c r="AV1275" s="84" t="b">
        <v>0</v>
      </c>
      <c r="AW1275" s="84" t="s">
        <v>745</v>
      </c>
      <c r="AX1275" s="88" t="s">
        <v>22325</v>
      </c>
      <c r="AY1275" s="84" t="s">
        <v>66</v>
      </c>
    </row>
    <row r="1276" spans="1:51" x14ac:dyDescent="0.2">
      <c r="A1276" s="69" t="s">
        <v>4061</v>
      </c>
      <c r="B1276" s="70"/>
      <c r="C1276" s="70"/>
      <c r="D1276" s="71"/>
      <c r="E1276" s="108"/>
      <c r="F1276" s="113" t="s">
        <v>20758</v>
      </c>
      <c r="G1276" s="109"/>
      <c r="H1276" s="74"/>
      <c r="I1276" s="75"/>
      <c r="J1276" s="110"/>
      <c r="K1276" s="74" t="s">
        <v>24497</v>
      </c>
      <c r="L1276" s="111"/>
      <c r="M1276" s="79"/>
      <c r="N1276" s="79"/>
      <c r="O1276" s="80"/>
      <c r="P1276" s="81"/>
      <c r="Q1276" s="81"/>
      <c r="R1276" s="91"/>
      <c r="S1276" s="91"/>
      <c r="T1276" s="91"/>
      <c r="U1276" s="91"/>
      <c r="V1276" s="52"/>
      <c r="W1276" s="52"/>
      <c r="X1276" s="52"/>
      <c r="Y1276" s="52"/>
      <c r="Z1276" s="51"/>
      <c r="AA1276" s="76"/>
      <c r="AB1276" s="76"/>
      <c r="AC1276" s="77"/>
      <c r="AD1276" s="84" t="s">
        <v>13160</v>
      </c>
      <c r="AE1276" s="84">
        <v>1567</v>
      </c>
      <c r="AF1276" s="84">
        <v>3829171</v>
      </c>
      <c r="AG1276" s="84">
        <v>6636</v>
      </c>
      <c r="AH1276" s="84">
        <v>98</v>
      </c>
      <c r="AI1276" s="84">
        <v>-28800</v>
      </c>
      <c r="AJ1276" s="84" t="s">
        <v>15135</v>
      </c>
      <c r="AK1276" s="84"/>
      <c r="AL1276" s="88" t="s">
        <v>17340</v>
      </c>
      <c r="AM1276" s="84" t="s">
        <v>602</v>
      </c>
      <c r="AN1276" s="86">
        <v>39895.880520833336</v>
      </c>
      <c r="AO1276" s="88" t="s">
        <v>18790</v>
      </c>
      <c r="AP1276" s="84" t="b">
        <v>0</v>
      </c>
      <c r="AQ1276" s="84" t="b">
        <v>0</v>
      </c>
      <c r="AR1276" s="84" t="b">
        <v>1</v>
      </c>
      <c r="AS1276" s="84" t="s">
        <v>290</v>
      </c>
      <c r="AT1276" s="84">
        <v>28937</v>
      </c>
      <c r="AU1276" s="88" t="s">
        <v>19993</v>
      </c>
      <c r="AV1276" s="84" t="b">
        <v>1</v>
      </c>
      <c r="AW1276" s="84" t="s">
        <v>745</v>
      </c>
      <c r="AX1276" s="88" t="s">
        <v>22326</v>
      </c>
      <c r="AY1276" s="84" t="s">
        <v>65</v>
      </c>
    </row>
    <row r="1277" spans="1:51" x14ac:dyDescent="0.2">
      <c r="A1277" s="69" t="s">
        <v>3020</v>
      </c>
      <c r="B1277" s="70"/>
      <c r="C1277" s="70"/>
      <c r="D1277" s="71"/>
      <c r="E1277" s="108"/>
      <c r="F1277" s="113" t="s">
        <v>7476</v>
      </c>
      <c r="G1277" s="109"/>
      <c r="H1277" s="74"/>
      <c r="I1277" s="75"/>
      <c r="J1277" s="110"/>
      <c r="K1277" s="74" t="s">
        <v>24498</v>
      </c>
      <c r="L1277" s="111"/>
      <c r="M1277" s="79"/>
      <c r="N1277" s="79"/>
      <c r="O1277" s="80"/>
      <c r="P1277" s="81"/>
      <c r="Q1277" s="81"/>
      <c r="R1277" s="91"/>
      <c r="S1277" s="91"/>
      <c r="T1277" s="91"/>
      <c r="U1277" s="91"/>
      <c r="V1277" s="52"/>
      <c r="W1277" s="52"/>
      <c r="X1277" s="52"/>
      <c r="Y1277" s="52"/>
      <c r="Z1277" s="51"/>
      <c r="AA1277" s="76"/>
      <c r="AB1277" s="76"/>
      <c r="AC1277" s="77"/>
      <c r="AD1277" s="84" t="s">
        <v>13161</v>
      </c>
      <c r="AE1277" s="84">
        <v>11768</v>
      </c>
      <c r="AF1277" s="84">
        <v>12103</v>
      </c>
      <c r="AG1277" s="84">
        <v>21019</v>
      </c>
      <c r="AH1277" s="84">
        <v>2181</v>
      </c>
      <c r="AI1277" s="84">
        <v>-18000</v>
      </c>
      <c r="AJ1277" s="84" t="s">
        <v>15136</v>
      </c>
      <c r="AK1277" s="84" t="s">
        <v>475</v>
      </c>
      <c r="AL1277" s="84"/>
      <c r="AM1277" s="84" t="s">
        <v>603</v>
      </c>
      <c r="AN1277" s="86">
        <v>40863.235243055555</v>
      </c>
      <c r="AO1277" s="88" t="s">
        <v>18791</v>
      </c>
      <c r="AP1277" s="84" t="b">
        <v>0</v>
      </c>
      <c r="AQ1277" s="84" t="b">
        <v>0</v>
      </c>
      <c r="AR1277" s="84" t="b">
        <v>1</v>
      </c>
      <c r="AS1277" s="84" t="s">
        <v>290</v>
      </c>
      <c r="AT1277" s="84">
        <v>8</v>
      </c>
      <c r="AU1277" s="88" t="s">
        <v>674</v>
      </c>
      <c r="AV1277" s="84" t="b">
        <v>0</v>
      </c>
      <c r="AW1277" s="84" t="s">
        <v>745</v>
      </c>
      <c r="AX1277" s="88" t="s">
        <v>22327</v>
      </c>
      <c r="AY1277" s="84" t="s">
        <v>66</v>
      </c>
    </row>
    <row r="1278" spans="1:51" x14ac:dyDescent="0.2">
      <c r="A1278" s="69" t="s">
        <v>3021</v>
      </c>
      <c r="B1278" s="70"/>
      <c r="C1278" s="70"/>
      <c r="D1278" s="71"/>
      <c r="E1278" s="108"/>
      <c r="F1278" s="113" t="s">
        <v>7477</v>
      </c>
      <c r="G1278" s="109"/>
      <c r="H1278" s="74"/>
      <c r="I1278" s="75"/>
      <c r="J1278" s="110"/>
      <c r="K1278" s="74" t="s">
        <v>24499</v>
      </c>
      <c r="L1278" s="111"/>
      <c r="M1278" s="79"/>
      <c r="N1278" s="79"/>
      <c r="O1278" s="80"/>
      <c r="P1278" s="81"/>
      <c r="Q1278" s="81"/>
      <c r="R1278" s="91"/>
      <c r="S1278" s="91"/>
      <c r="T1278" s="91"/>
      <c r="U1278" s="91"/>
      <c r="V1278" s="52"/>
      <c r="W1278" s="52"/>
      <c r="X1278" s="52"/>
      <c r="Y1278" s="52"/>
      <c r="Z1278" s="51"/>
      <c r="AA1278" s="76"/>
      <c r="AB1278" s="76"/>
      <c r="AC1278" s="77"/>
      <c r="AD1278" s="84" t="s">
        <v>13162</v>
      </c>
      <c r="AE1278" s="84">
        <v>5439</v>
      </c>
      <c r="AF1278" s="84">
        <v>7580</v>
      </c>
      <c r="AG1278" s="84">
        <v>35343</v>
      </c>
      <c r="AH1278" s="84">
        <v>1015</v>
      </c>
      <c r="AI1278" s="84">
        <v>-18000</v>
      </c>
      <c r="AJ1278" s="84" t="s">
        <v>15137</v>
      </c>
      <c r="AK1278" s="84" t="s">
        <v>1428</v>
      </c>
      <c r="AL1278" s="88" t="s">
        <v>17341</v>
      </c>
      <c r="AM1278" s="84" t="s">
        <v>603</v>
      </c>
      <c r="AN1278" s="86">
        <v>40462.52480324074</v>
      </c>
      <c r="AO1278" s="88" t="s">
        <v>18792</v>
      </c>
      <c r="AP1278" s="84" t="b">
        <v>0</v>
      </c>
      <c r="AQ1278" s="84" t="b">
        <v>0</v>
      </c>
      <c r="AR1278" s="84" t="b">
        <v>0</v>
      </c>
      <c r="AS1278" s="84" t="s">
        <v>290</v>
      </c>
      <c r="AT1278" s="84">
        <v>367</v>
      </c>
      <c r="AU1278" s="88" t="s">
        <v>19994</v>
      </c>
      <c r="AV1278" s="84" t="b">
        <v>0</v>
      </c>
      <c r="AW1278" s="84" t="s">
        <v>745</v>
      </c>
      <c r="AX1278" s="88" t="s">
        <v>22328</v>
      </c>
      <c r="AY1278" s="84" t="s">
        <v>66</v>
      </c>
    </row>
    <row r="1279" spans="1:51" x14ac:dyDescent="0.2">
      <c r="A1279" s="69" t="s">
        <v>3022</v>
      </c>
      <c r="B1279" s="70"/>
      <c r="C1279" s="70"/>
      <c r="D1279" s="71"/>
      <c r="E1279" s="108"/>
      <c r="F1279" s="113" t="s">
        <v>7478</v>
      </c>
      <c r="G1279" s="109"/>
      <c r="H1279" s="74"/>
      <c r="I1279" s="75"/>
      <c r="J1279" s="110"/>
      <c r="K1279" s="74" t="s">
        <v>24500</v>
      </c>
      <c r="L1279" s="111"/>
      <c r="M1279" s="79"/>
      <c r="N1279" s="79"/>
      <c r="O1279" s="80"/>
      <c r="P1279" s="81"/>
      <c r="Q1279" s="81"/>
      <c r="R1279" s="91"/>
      <c r="S1279" s="91"/>
      <c r="T1279" s="91"/>
      <c r="U1279" s="91"/>
      <c r="V1279" s="52"/>
      <c r="W1279" s="52"/>
      <c r="X1279" s="52"/>
      <c r="Y1279" s="52"/>
      <c r="Z1279" s="51"/>
      <c r="AA1279" s="76"/>
      <c r="AB1279" s="76"/>
      <c r="AC1279" s="77"/>
      <c r="AD1279" s="84" t="s">
        <v>13163</v>
      </c>
      <c r="AE1279" s="84">
        <v>1425</v>
      </c>
      <c r="AF1279" s="84">
        <v>1440</v>
      </c>
      <c r="AG1279" s="84">
        <v>26246</v>
      </c>
      <c r="AH1279" s="84">
        <v>1205</v>
      </c>
      <c r="AI1279" s="84">
        <v>-28800</v>
      </c>
      <c r="AJ1279" s="84" t="s">
        <v>15138</v>
      </c>
      <c r="AK1279" s="84" t="s">
        <v>463</v>
      </c>
      <c r="AL1279" s="84"/>
      <c r="AM1279" s="84" t="s">
        <v>602</v>
      </c>
      <c r="AN1279" s="86">
        <v>40483.587395833332</v>
      </c>
      <c r="AO1279" s="88" t="s">
        <v>18793</v>
      </c>
      <c r="AP1279" s="84" t="b">
        <v>0</v>
      </c>
      <c r="AQ1279" s="84" t="b">
        <v>0</v>
      </c>
      <c r="AR1279" s="84" t="b">
        <v>0</v>
      </c>
      <c r="AS1279" s="84" t="s">
        <v>290</v>
      </c>
      <c r="AT1279" s="84">
        <v>73</v>
      </c>
      <c r="AU1279" s="88" t="s">
        <v>19995</v>
      </c>
      <c r="AV1279" s="84" t="b">
        <v>0</v>
      </c>
      <c r="AW1279" s="84" t="s">
        <v>745</v>
      </c>
      <c r="AX1279" s="88" t="s">
        <v>22329</v>
      </c>
      <c r="AY1279" s="84" t="s">
        <v>66</v>
      </c>
    </row>
    <row r="1280" spans="1:51" x14ac:dyDescent="0.2">
      <c r="A1280" s="69" t="s">
        <v>3023</v>
      </c>
      <c r="B1280" s="70"/>
      <c r="C1280" s="70"/>
      <c r="D1280" s="71"/>
      <c r="E1280" s="108"/>
      <c r="F1280" s="113" t="s">
        <v>7479</v>
      </c>
      <c r="G1280" s="109"/>
      <c r="H1280" s="74"/>
      <c r="I1280" s="75"/>
      <c r="J1280" s="110"/>
      <c r="K1280" s="74" t="s">
        <v>24501</v>
      </c>
      <c r="L1280" s="111"/>
      <c r="M1280" s="79"/>
      <c r="N1280" s="79"/>
      <c r="O1280" s="80"/>
      <c r="P1280" s="81"/>
      <c r="Q1280" s="81"/>
      <c r="R1280" s="91"/>
      <c r="S1280" s="91"/>
      <c r="T1280" s="91"/>
      <c r="U1280" s="91"/>
      <c r="V1280" s="52"/>
      <c r="W1280" s="52"/>
      <c r="X1280" s="52"/>
      <c r="Y1280" s="52"/>
      <c r="Z1280" s="51"/>
      <c r="AA1280" s="76"/>
      <c r="AB1280" s="76"/>
      <c r="AC1280" s="77"/>
      <c r="AD1280" s="84" t="s">
        <v>13164</v>
      </c>
      <c r="AE1280" s="84">
        <v>995</v>
      </c>
      <c r="AF1280" s="84">
        <v>1065</v>
      </c>
      <c r="AG1280" s="84">
        <v>28483</v>
      </c>
      <c r="AH1280" s="84">
        <v>9704</v>
      </c>
      <c r="AI1280" s="84">
        <v>-18000</v>
      </c>
      <c r="AJ1280" s="84" t="s">
        <v>15139</v>
      </c>
      <c r="AK1280" s="90" t="s">
        <v>1438</v>
      </c>
      <c r="AL1280" s="88" t="s">
        <v>17342</v>
      </c>
      <c r="AM1280" s="84" t="s">
        <v>603</v>
      </c>
      <c r="AN1280" s="86">
        <v>40712.096585648149</v>
      </c>
      <c r="AO1280" s="88" t="s">
        <v>18794</v>
      </c>
      <c r="AP1280" s="84" t="b">
        <v>0</v>
      </c>
      <c r="AQ1280" s="84" t="b">
        <v>0</v>
      </c>
      <c r="AR1280" s="84" t="b">
        <v>0</v>
      </c>
      <c r="AS1280" s="84" t="s">
        <v>290</v>
      </c>
      <c r="AT1280" s="84">
        <v>18</v>
      </c>
      <c r="AU1280" s="88" t="s">
        <v>19996</v>
      </c>
      <c r="AV1280" s="84" t="b">
        <v>0</v>
      </c>
      <c r="AW1280" s="84" t="s">
        <v>745</v>
      </c>
      <c r="AX1280" s="88" t="s">
        <v>22330</v>
      </c>
      <c r="AY1280" s="84" t="s">
        <v>66</v>
      </c>
    </row>
    <row r="1281" spans="1:51" x14ac:dyDescent="0.2">
      <c r="A1281" s="69" t="s">
        <v>3024</v>
      </c>
      <c r="B1281" s="70"/>
      <c r="C1281" s="70"/>
      <c r="D1281" s="71"/>
      <c r="E1281" s="108"/>
      <c r="F1281" s="113" t="s">
        <v>7480</v>
      </c>
      <c r="G1281" s="109"/>
      <c r="H1281" s="74"/>
      <c r="I1281" s="75"/>
      <c r="J1281" s="110"/>
      <c r="K1281" s="74" t="s">
        <v>24502</v>
      </c>
      <c r="L1281" s="111"/>
      <c r="M1281" s="79"/>
      <c r="N1281" s="79"/>
      <c r="O1281" s="80"/>
      <c r="P1281" s="81"/>
      <c r="Q1281" s="81"/>
      <c r="R1281" s="91"/>
      <c r="S1281" s="91"/>
      <c r="T1281" s="91"/>
      <c r="U1281" s="91"/>
      <c r="V1281" s="52"/>
      <c r="W1281" s="52"/>
      <c r="X1281" s="52"/>
      <c r="Y1281" s="52"/>
      <c r="Z1281" s="51"/>
      <c r="AA1281" s="76"/>
      <c r="AB1281" s="76"/>
      <c r="AC1281" s="77"/>
      <c r="AD1281" s="84" t="s">
        <v>13165</v>
      </c>
      <c r="AE1281" s="84">
        <v>188</v>
      </c>
      <c r="AF1281" s="84">
        <v>85</v>
      </c>
      <c r="AG1281" s="84">
        <v>73073</v>
      </c>
      <c r="AH1281" s="84">
        <v>2253</v>
      </c>
      <c r="AI1281" s="84"/>
      <c r="AJ1281" s="84" t="s">
        <v>15140</v>
      </c>
      <c r="AK1281" s="84"/>
      <c r="AL1281" s="84"/>
      <c r="AM1281" s="84"/>
      <c r="AN1281" s="86">
        <v>40879.606145833335</v>
      </c>
      <c r="AO1281" s="84"/>
      <c r="AP1281" s="84" t="b">
        <v>1</v>
      </c>
      <c r="AQ1281" s="84" t="b">
        <v>0</v>
      </c>
      <c r="AR1281" s="84" t="b">
        <v>0</v>
      </c>
      <c r="AS1281" s="84" t="s">
        <v>2154</v>
      </c>
      <c r="AT1281" s="84">
        <v>2</v>
      </c>
      <c r="AU1281" s="88" t="s">
        <v>674</v>
      </c>
      <c r="AV1281" s="84" t="b">
        <v>0</v>
      </c>
      <c r="AW1281" s="84" t="s">
        <v>745</v>
      </c>
      <c r="AX1281" s="88" t="s">
        <v>22331</v>
      </c>
      <c r="AY1281" s="84" t="s">
        <v>66</v>
      </c>
    </row>
    <row r="1282" spans="1:51" x14ac:dyDescent="0.2">
      <c r="A1282" s="69" t="s">
        <v>3025</v>
      </c>
      <c r="B1282" s="70"/>
      <c r="C1282" s="70"/>
      <c r="D1282" s="71"/>
      <c r="E1282" s="108"/>
      <c r="F1282" s="113" t="s">
        <v>7481</v>
      </c>
      <c r="G1282" s="109"/>
      <c r="H1282" s="74"/>
      <c r="I1282" s="75"/>
      <c r="J1282" s="110"/>
      <c r="K1282" s="74" t="s">
        <v>24503</v>
      </c>
      <c r="L1282" s="111"/>
      <c r="M1282" s="79"/>
      <c r="N1282" s="79"/>
      <c r="O1282" s="80"/>
      <c r="P1282" s="81"/>
      <c r="Q1282" s="81"/>
      <c r="R1282" s="91"/>
      <c r="S1282" s="91"/>
      <c r="T1282" s="91"/>
      <c r="U1282" s="91"/>
      <c r="V1282" s="52"/>
      <c r="W1282" s="52"/>
      <c r="X1282" s="52"/>
      <c r="Y1282" s="52"/>
      <c r="Z1282" s="51"/>
      <c r="AA1282" s="76"/>
      <c r="AB1282" s="76"/>
      <c r="AC1282" s="77"/>
      <c r="AD1282" s="84" t="s">
        <v>13166</v>
      </c>
      <c r="AE1282" s="84">
        <v>1095</v>
      </c>
      <c r="AF1282" s="84">
        <v>1098</v>
      </c>
      <c r="AG1282" s="84">
        <v>8324</v>
      </c>
      <c r="AH1282" s="84">
        <v>1639</v>
      </c>
      <c r="AI1282" s="84">
        <v>-21600</v>
      </c>
      <c r="AJ1282" s="84" t="s">
        <v>15141</v>
      </c>
      <c r="AK1282" s="84" t="s">
        <v>1440</v>
      </c>
      <c r="AL1282" s="88" t="s">
        <v>17343</v>
      </c>
      <c r="AM1282" s="84" t="s">
        <v>601</v>
      </c>
      <c r="AN1282" s="86">
        <v>40521.639467592591</v>
      </c>
      <c r="AO1282" s="88" t="s">
        <v>18795</v>
      </c>
      <c r="AP1282" s="84" t="b">
        <v>0</v>
      </c>
      <c r="AQ1282" s="84" t="b">
        <v>0</v>
      </c>
      <c r="AR1282" s="84" t="b">
        <v>1</v>
      </c>
      <c r="AS1282" s="84" t="s">
        <v>290</v>
      </c>
      <c r="AT1282" s="84">
        <v>84</v>
      </c>
      <c r="AU1282" s="88" t="s">
        <v>19997</v>
      </c>
      <c r="AV1282" s="84" t="b">
        <v>0</v>
      </c>
      <c r="AW1282" s="84" t="s">
        <v>745</v>
      </c>
      <c r="AX1282" s="88" t="s">
        <v>22332</v>
      </c>
      <c r="AY1282" s="84" t="s">
        <v>66</v>
      </c>
    </row>
    <row r="1283" spans="1:51" x14ac:dyDescent="0.2">
      <c r="A1283" s="69" t="s">
        <v>3026</v>
      </c>
      <c r="B1283" s="70"/>
      <c r="C1283" s="70"/>
      <c r="D1283" s="71"/>
      <c r="E1283" s="108"/>
      <c r="F1283" s="113" t="s">
        <v>7482</v>
      </c>
      <c r="G1283" s="109"/>
      <c r="H1283" s="74"/>
      <c r="I1283" s="75"/>
      <c r="J1283" s="110"/>
      <c r="K1283" s="74" t="s">
        <v>24504</v>
      </c>
      <c r="L1283" s="111"/>
      <c r="M1283" s="79"/>
      <c r="N1283" s="79"/>
      <c r="O1283" s="80"/>
      <c r="P1283" s="81"/>
      <c r="Q1283" s="81"/>
      <c r="R1283" s="91"/>
      <c r="S1283" s="91"/>
      <c r="T1283" s="91"/>
      <c r="U1283" s="91"/>
      <c r="V1283" s="52"/>
      <c r="W1283" s="52"/>
      <c r="X1283" s="52"/>
      <c r="Y1283" s="52"/>
      <c r="Z1283" s="51"/>
      <c r="AA1283" s="76"/>
      <c r="AB1283" s="76"/>
      <c r="AC1283" s="77"/>
      <c r="AD1283" s="84" t="s">
        <v>13167</v>
      </c>
      <c r="AE1283" s="84">
        <v>1274</v>
      </c>
      <c r="AF1283" s="84">
        <v>346</v>
      </c>
      <c r="AG1283" s="84">
        <v>516</v>
      </c>
      <c r="AH1283" s="84">
        <v>487</v>
      </c>
      <c r="AI1283" s="84"/>
      <c r="AJ1283" s="84" t="s">
        <v>15142</v>
      </c>
      <c r="AK1283" s="84" t="s">
        <v>16418</v>
      </c>
      <c r="AL1283" s="88" t="s">
        <v>17344</v>
      </c>
      <c r="AM1283" s="84"/>
      <c r="AN1283" s="86">
        <v>42100.408263888887</v>
      </c>
      <c r="AO1283" s="88" t="s">
        <v>18796</v>
      </c>
      <c r="AP1283" s="84" t="b">
        <v>0</v>
      </c>
      <c r="AQ1283" s="84" t="b">
        <v>0</v>
      </c>
      <c r="AR1283" s="84" t="b">
        <v>1</v>
      </c>
      <c r="AS1283" s="84" t="s">
        <v>290</v>
      </c>
      <c r="AT1283" s="84">
        <v>64</v>
      </c>
      <c r="AU1283" s="88" t="s">
        <v>674</v>
      </c>
      <c r="AV1283" s="84" t="b">
        <v>0</v>
      </c>
      <c r="AW1283" s="84" t="s">
        <v>745</v>
      </c>
      <c r="AX1283" s="88" t="s">
        <v>22333</v>
      </c>
      <c r="AY1283" s="84" t="s">
        <v>66</v>
      </c>
    </row>
    <row r="1284" spans="1:51" x14ac:dyDescent="0.2">
      <c r="A1284" s="69" t="s">
        <v>3028</v>
      </c>
      <c r="B1284" s="70"/>
      <c r="C1284" s="70"/>
      <c r="D1284" s="71"/>
      <c r="E1284" s="108"/>
      <c r="F1284" s="113" t="s">
        <v>7484</v>
      </c>
      <c r="G1284" s="109"/>
      <c r="H1284" s="74"/>
      <c r="I1284" s="75"/>
      <c r="J1284" s="110"/>
      <c r="K1284" s="74" t="s">
        <v>24505</v>
      </c>
      <c r="L1284" s="111"/>
      <c r="M1284" s="79"/>
      <c r="N1284" s="79"/>
      <c r="O1284" s="80"/>
      <c r="P1284" s="81"/>
      <c r="Q1284" s="81"/>
      <c r="R1284" s="91"/>
      <c r="S1284" s="91"/>
      <c r="T1284" s="91"/>
      <c r="U1284" s="91"/>
      <c r="V1284" s="52"/>
      <c r="W1284" s="52"/>
      <c r="X1284" s="52"/>
      <c r="Y1284" s="52"/>
      <c r="Z1284" s="51"/>
      <c r="AA1284" s="76"/>
      <c r="AB1284" s="76"/>
      <c r="AC1284" s="77"/>
      <c r="AD1284" s="84" t="s">
        <v>13168</v>
      </c>
      <c r="AE1284" s="84">
        <v>779</v>
      </c>
      <c r="AF1284" s="84">
        <v>451</v>
      </c>
      <c r="AG1284" s="84">
        <v>2293</v>
      </c>
      <c r="AH1284" s="84">
        <v>1325</v>
      </c>
      <c r="AI1284" s="84"/>
      <c r="AJ1284" s="84" t="s">
        <v>15143</v>
      </c>
      <c r="AK1284" s="84" t="s">
        <v>327</v>
      </c>
      <c r="AL1284" s="88" t="s">
        <v>17345</v>
      </c>
      <c r="AM1284" s="84"/>
      <c r="AN1284" s="86">
        <v>40425.787800925929</v>
      </c>
      <c r="AO1284" s="88" t="s">
        <v>18797</v>
      </c>
      <c r="AP1284" s="84" t="b">
        <v>0</v>
      </c>
      <c r="AQ1284" s="84" t="b">
        <v>0</v>
      </c>
      <c r="AR1284" s="84" t="b">
        <v>0</v>
      </c>
      <c r="AS1284" s="84" t="s">
        <v>290</v>
      </c>
      <c r="AT1284" s="84">
        <v>20</v>
      </c>
      <c r="AU1284" s="88" t="s">
        <v>694</v>
      </c>
      <c r="AV1284" s="84" t="b">
        <v>0</v>
      </c>
      <c r="AW1284" s="84" t="s">
        <v>745</v>
      </c>
      <c r="AX1284" s="88" t="s">
        <v>22334</v>
      </c>
      <c r="AY1284" s="84" t="s">
        <v>66</v>
      </c>
    </row>
    <row r="1285" spans="1:51" x14ac:dyDescent="0.2">
      <c r="A1285" s="69" t="s">
        <v>3030</v>
      </c>
      <c r="B1285" s="70"/>
      <c r="C1285" s="70"/>
      <c r="D1285" s="71"/>
      <c r="E1285" s="108"/>
      <c r="F1285" s="113" t="s">
        <v>275</v>
      </c>
      <c r="G1285" s="109"/>
      <c r="H1285" s="74"/>
      <c r="I1285" s="75"/>
      <c r="J1285" s="110"/>
      <c r="K1285" s="74" t="s">
        <v>24506</v>
      </c>
      <c r="L1285" s="111"/>
      <c r="M1285" s="79"/>
      <c r="N1285" s="79"/>
      <c r="O1285" s="80"/>
      <c r="P1285" s="81"/>
      <c r="Q1285" s="81"/>
      <c r="R1285" s="91"/>
      <c r="S1285" s="91"/>
      <c r="T1285" s="91"/>
      <c r="U1285" s="91"/>
      <c r="V1285" s="52"/>
      <c r="W1285" s="52"/>
      <c r="X1285" s="52"/>
      <c r="Y1285" s="52"/>
      <c r="Z1285" s="51"/>
      <c r="AA1285" s="76"/>
      <c r="AB1285" s="76"/>
      <c r="AC1285" s="77"/>
      <c r="AD1285" s="84" t="s">
        <v>13169</v>
      </c>
      <c r="AE1285" s="84">
        <v>97</v>
      </c>
      <c r="AF1285" s="84">
        <v>2</v>
      </c>
      <c r="AG1285" s="84">
        <v>203</v>
      </c>
      <c r="AH1285" s="84">
        <v>60</v>
      </c>
      <c r="AI1285" s="84"/>
      <c r="AJ1285" s="84"/>
      <c r="AK1285" s="84"/>
      <c r="AL1285" s="84"/>
      <c r="AM1285" s="84"/>
      <c r="AN1285" s="86">
        <v>43143.51054398148</v>
      </c>
      <c r="AO1285" s="84"/>
      <c r="AP1285" s="84" t="b">
        <v>1</v>
      </c>
      <c r="AQ1285" s="84" t="b">
        <v>1</v>
      </c>
      <c r="AR1285" s="84" t="b">
        <v>0</v>
      </c>
      <c r="AS1285" s="84" t="s">
        <v>290</v>
      </c>
      <c r="AT1285" s="84">
        <v>0</v>
      </c>
      <c r="AU1285" s="84"/>
      <c r="AV1285" s="84" t="b">
        <v>0</v>
      </c>
      <c r="AW1285" s="84" t="s">
        <v>745</v>
      </c>
      <c r="AX1285" s="88" t="s">
        <v>22335</v>
      </c>
      <c r="AY1285" s="84" t="s">
        <v>66</v>
      </c>
    </row>
    <row r="1286" spans="1:51" x14ac:dyDescent="0.2">
      <c r="A1286" s="69" t="s">
        <v>3031</v>
      </c>
      <c r="B1286" s="70"/>
      <c r="C1286" s="70"/>
      <c r="D1286" s="71"/>
      <c r="E1286" s="108"/>
      <c r="F1286" s="113" t="s">
        <v>20759</v>
      </c>
      <c r="G1286" s="109"/>
      <c r="H1286" s="74"/>
      <c r="I1286" s="75"/>
      <c r="J1286" s="110"/>
      <c r="K1286" s="74" t="s">
        <v>24507</v>
      </c>
      <c r="L1286" s="111"/>
      <c r="M1286" s="79"/>
      <c r="N1286" s="79"/>
      <c r="O1286" s="80"/>
      <c r="P1286" s="81"/>
      <c r="Q1286" s="81"/>
      <c r="R1286" s="91"/>
      <c r="S1286" s="91"/>
      <c r="T1286" s="91"/>
      <c r="U1286" s="91"/>
      <c r="V1286" s="52"/>
      <c r="W1286" s="52"/>
      <c r="X1286" s="52"/>
      <c r="Y1286" s="52"/>
      <c r="Z1286" s="51"/>
      <c r="AA1286" s="76"/>
      <c r="AB1286" s="76"/>
      <c r="AC1286" s="77"/>
      <c r="AD1286" s="84" t="s">
        <v>13170</v>
      </c>
      <c r="AE1286" s="84">
        <v>2854</v>
      </c>
      <c r="AF1286" s="84">
        <v>1834</v>
      </c>
      <c r="AG1286" s="84">
        <v>33368</v>
      </c>
      <c r="AH1286" s="84">
        <v>14150</v>
      </c>
      <c r="AI1286" s="84"/>
      <c r="AJ1286" s="84" t="s">
        <v>15144</v>
      </c>
      <c r="AK1286" s="84" t="s">
        <v>310</v>
      </c>
      <c r="AL1286" s="84"/>
      <c r="AM1286" s="84"/>
      <c r="AN1286" s="86">
        <v>42331.093576388892</v>
      </c>
      <c r="AO1286" s="88" t="s">
        <v>18798</v>
      </c>
      <c r="AP1286" s="84" t="b">
        <v>1</v>
      </c>
      <c r="AQ1286" s="84" t="b">
        <v>0</v>
      </c>
      <c r="AR1286" s="84" t="b">
        <v>0</v>
      </c>
      <c r="AS1286" s="84" t="s">
        <v>290</v>
      </c>
      <c r="AT1286" s="84">
        <v>40</v>
      </c>
      <c r="AU1286" s="88" t="s">
        <v>674</v>
      </c>
      <c r="AV1286" s="84" t="b">
        <v>0</v>
      </c>
      <c r="AW1286" s="84" t="s">
        <v>745</v>
      </c>
      <c r="AX1286" s="88" t="s">
        <v>22336</v>
      </c>
      <c r="AY1286" s="84" t="s">
        <v>66</v>
      </c>
    </row>
    <row r="1287" spans="1:51" x14ac:dyDescent="0.2">
      <c r="A1287" s="69" t="s">
        <v>3032</v>
      </c>
      <c r="B1287" s="70"/>
      <c r="C1287" s="70"/>
      <c r="D1287" s="71"/>
      <c r="E1287" s="108"/>
      <c r="F1287" s="113" t="s">
        <v>7486</v>
      </c>
      <c r="G1287" s="109"/>
      <c r="H1287" s="74"/>
      <c r="I1287" s="75"/>
      <c r="J1287" s="110"/>
      <c r="K1287" s="74" t="s">
        <v>24508</v>
      </c>
      <c r="L1287" s="111"/>
      <c r="M1287" s="79"/>
      <c r="N1287" s="79"/>
      <c r="O1287" s="80"/>
      <c r="P1287" s="81"/>
      <c r="Q1287" s="81"/>
      <c r="R1287" s="91"/>
      <c r="S1287" s="91"/>
      <c r="T1287" s="91"/>
      <c r="U1287" s="91"/>
      <c r="V1287" s="52"/>
      <c r="W1287" s="52"/>
      <c r="X1287" s="52"/>
      <c r="Y1287" s="52"/>
      <c r="Z1287" s="51"/>
      <c r="AA1287" s="76"/>
      <c r="AB1287" s="76"/>
      <c r="AC1287" s="77"/>
      <c r="AD1287" s="84" t="s">
        <v>13171</v>
      </c>
      <c r="AE1287" s="84">
        <v>7052</v>
      </c>
      <c r="AF1287" s="84">
        <v>9112</v>
      </c>
      <c r="AG1287" s="84">
        <v>371711</v>
      </c>
      <c r="AH1287" s="84">
        <v>234101</v>
      </c>
      <c r="AI1287" s="84">
        <v>-28800</v>
      </c>
      <c r="AJ1287" s="84" t="s">
        <v>15145</v>
      </c>
      <c r="AK1287" s="84"/>
      <c r="AL1287" s="84"/>
      <c r="AM1287" s="84" t="s">
        <v>602</v>
      </c>
      <c r="AN1287" s="86">
        <v>39716.061793981484</v>
      </c>
      <c r="AO1287" s="88" t="s">
        <v>18799</v>
      </c>
      <c r="AP1287" s="84" t="b">
        <v>0</v>
      </c>
      <c r="AQ1287" s="84" t="b">
        <v>0</v>
      </c>
      <c r="AR1287" s="84" t="b">
        <v>1</v>
      </c>
      <c r="AS1287" s="84" t="s">
        <v>290</v>
      </c>
      <c r="AT1287" s="84">
        <v>316</v>
      </c>
      <c r="AU1287" s="88" t="s">
        <v>695</v>
      </c>
      <c r="AV1287" s="84" t="b">
        <v>0</v>
      </c>
      <c r="AW1287" s="84" t="s">
        <v>745</v>
      </c>
      <c r="AX1287" s="88" t="s">
        <v>22337</v>
      </c>
      <c r="AY1287" s="84" t="s">
        <v>66</v>
      </c>
    </row>
    <row r="1288" spans="1:51" x14ac:dyDescent="0.2">
      <c r="A1288" s="69" t="s">
        <v>3033</v>
      </c>
      <c r="B1288" s="70"/>
      <c r="C1288" s="70"/>
      <c r="D1288" s="71"/>
      <c r="E1288" s="108"/>
      <c r="F1288" s="113" t="s">
        <v>7487</v>
      </c>
      <c r="G1288" s="109"/>
      <c r="H1288" s="74"/>
      <c r="I1288" s="75"/>
      <c r="J1288" s="110"/>
      <c r="K1288" s="74" t="s">
        <v>24509</v>
      </c>
      <c r="L1288" s="111"/>
      <c r="M1288" s="79"/>
      <c r="N1288" s="79"/>
      <c r="O1288" s="80"/>
      <c r="P1288" s="81"/>
      <c r="Q1288" s="81"/>
      <c r="R1288" s="91"/>
      <c r="S1288" s="91"/>
      <c r="T1288" s="91"/>
      <c r="U1288" s="91"/>
      <c r="V1288" s="52"/>
      <c r="W1288" s="52"/>
      <c r="X1288" s="52"/>
      <c r="Y1288" s="52"/>
      <c r="Z1288" s="51"/>
      <c r="AA1288" s="76"/>
      <c r="AB1288" s="76"/>
      <c r="AC1288" s="77"/>
      <c r="AD1288" s="84" t="s">
        <v>13172</v>
      </c>
      <c r="AE1288" s="84">
        <v>170</v>
      </c>
      <c r="AF1288" s="84">
        <v>852</v>
      </c>
      <c r="AG1288" s="84">
        <v>44277</v>
      </c>
      <c r="AH1288" s="84">
        <v>857</v>
      </c>
      <c r="AI1288" s="84">
        <v>-18000</v>
      </c>
      <c r="AJ1288" s="84" t="s">
        <v>15146</v>
      </c>
      <c r="AK1288" s="84"/>
      <c r="AL1288" s="84"/>
      <c r="AM1288" s="84" t="s">
        <v>603</v>
      </c>
      <c r="AN1288" s="86">
        <v>40457.923414351855</v>
      </c>
      <c r="AO1288" s="88" t="s">
        <v>18800</v>
      </c>
      <c r="AP1288" s="84" t="b">
        <v>0</v>
      </c>
      <c r="AQ1288" s="84" t="b">
        <v>0</v>
      </c>
      <c r="AR1288" s="84" t="b">
        <v>0</v>
      </c>
      <c r="AS1288" s="84" t="s">
        <v>290</v>
      </c>
      <c r="AT1288" s="84">
        <v>30</v>
      </c>
      <c r="AU1288" s="88" t="s">
        <v>681</v>
      </c>
      <c r="AV1288" s="84" t="b">
        <v>0</v>
      </c>
      <c r="AW1288" s="84" t="s">
        <v>745</v>
      </c>
      <c r="AX1288" s="88" t="s">
        <v>22338</v>
      </c>
      <c r="AY1288" s="84" t="s">
        <v>66</v>
      </c>
    </row>
    <row r="1289" spans="1:51" x14ac:dyDescent="0.2">
      <c r="A1289" s="69" t="s">
        <v>3034</v>
      </c>
      <c r="B1289" s="70"/>
      <c r="C1289" s="70"/>
      <c r="D1289" s="71"/>
      <c r="E1289" s="108"/>
      <c r="F1289" s="113" t="s">
        <v>7488</v>
      </c>
      <c r="G1289" s="109"/>
      <c r="H1289" s="74"/>
      <c r="I1289" s="75"/>
      <c r="J1289" s="110"/>
      <c r="K1289" s="74" t="s">
        <v>24510</v>
      </c>
      <c r="L1289" s="111"/>
      <c r="M1289" s="79"/>
      <c r="N1289" s="79"/>
      <c r="O1289" s="80"/>
      <c r="P1289" s="81"/>
      <c r="Q1289" s="81"/>
      <c r="R1289" s="91"/>
      <c r="S1289" s="91"/>
      <c r="T1289" s="91"/>
      <c r="U1289" s="91"/>
      <c r="V1289" s="52"/>
      <c r="W1289" s="52"/>
      <c r="X1289" s="52"/>
      <c r="Y1289" s="52"/>
      <c r="Z1289" s="51"/>
      <c r="AA1289" s="76"/>
      <c r="AB1289" s="76"/>
      <c r="AC1289" s="77"/>
      <c r="AD1289" s="84" t="s">
        <v>13173</v>
      </c>
      <c r="AE1289" s="84">
        <v>12625</v>
      </c>
      <c r="AF1289" s="84">
        <v>11779</v>
      </c>
      <c r="AG1289" s="84">
        <v>168136</v>
      </c>
      <c r="AH1289" s="84">
        <v>7673</v>
      </c>
      <c r="AI1289" s="84">
        <v>3600</v>
      </c>
      <c r="AJ1289" s="84" t="s">
        <v>15147</v>
      </c>
      <c r="AK1289" s="84" t="s">
        <v>16419</v>
      </c>
      <c r="AL1289" s="88" t="s">
        <v>17346</v>
      </c>
      <c r="AM1289" s="84" t="s">
        <v>613</v>
      </c>
      <c r="AN1289" s="86">
        <v>40072.30972222222</v>
      </c>
      <c r="AO1289" s="84"/>
      <c r="AP1289" s="84" t="b">
        <v>1</v>
      </c>
      <c r="AQ1289" s="84" t="b">
        <v>0</v>
      </c>
      <c r="AR1289" s="84" t="b">
        <v>0</v>
      </c>
      <c r="AS1289" s="84" t="s">
        <v>290</v>
      </c>
      <c r="AT1289" s="84">
        <v>269</v>
      </c>
      <c r="AU1289" s="88" t="s">
        <v>674</v>
      </c>
      <c r="AV1289" s="84" t="b">
        <v>0</v>
      </c>
      <c r="AW1289" s="84" t="s">
        <v>745</v>
      </c>
      <c r="AX1289" s="88" t="s">
        <v>22339</v>
      </c>
      <c r="AY1289" s="84" t="s">
        <v>66</v>
      </c>
    </row>
    <row r="1290" spans="1:51" x14ac:dyDescent="0.2">
      <c r="A1290" s="69" t="s">
        <v>3035</v>
      </c>
      <c r="B1290" s="70"/>
      <c r="C1290" s="70"/>
      <c r="D1290" s="71"/>
      <c r="E1290" s="108"/>
      <c r="F1290" s="113" t="s">
        <v>20760</v>
      </c>
      <c r="G1290" s="109"/>
      <c r="H1290" s="74"/>
      <c r="I1290" s="75"/>
      <c r="J1290" s="110"/>
      <c r="K1290" s="74" t="s">
        <v>24511</v>
      </c>
      <c r="L1290" s="111"/>
      <c r="M1290" s="79"/>
      <c r="N1290" s="79"/>
      <c r="O1290" s="80"/>
      <c r="P1290" s="81"/>
      <c r="Q1290" s="81"/>
      <c r="R1290" s="91"/>
      <c r="S1290" s="91"/>
      <c r="T1290" s="91"/>
      <c r="U1290" s="91"/>
      <c r="V1290" s="52"/>
      <c r="W1290" s="52"/>
      <c r="X1290" s="52"/>
      <c r="Y1290" s="52"/>
      <c r="Z1290" s="51"/>
      <c r="AA1290" s="76"/>
      <c r="AB1290" s="76"/>
      <c r="AC1290" s="77"/>
      <c r="AD1290" s="84" t="s">
        <v>13174</v>
      </c>
      <c r="AE1290" s="84">
        <v>572</v>
      </c>
      <c r="AF1290" s="84">
        <v>372</v>
      </c>
      <c r="AG1290" s="84">
        <v>2629</v>
      </c>
      <c r="AH1290" s="84">
        <v>3722</v>
      </c>
      <c r="AI1290" s="84"/>
      <c r="AJ1290" s="84" t="s">
        <v>15148</v>
      </c>
      <c r="AK1290" s="84"/>
      <c r="AL1290" s="84"/>
      <c r="AM1290" s="84"/>
      <c r="AN1290" s="86">
        <v>41360.654918981483</v>
      </c>
      <c r="AO1290" s="88" t="s">
        <v>18801</v>
      </c>
      <c r="AP1290" s="84" t="b">
        <v>1</v>
      </c>
      <c r="AQ1290" s="84" t="b">
        <v>0</v>
      </c>
      <c r="AR1290" s="84" t="b">
        <v>0</v>
      </c>
      <c r="AS1290" s="84" t="s">
        <v>290</v>
      </c>
      <c r="AT1290" s="84">
        <v>1</v>
      </c>
      <c r="AU1290" s="88" t="s">
        <v>674</v>
      </c>
      <c r="AV1290" s="84" t="b">
        <v>0</v>
      </c>
      <c r="AW1290" s="84" t="s">
        <v>745</v>
      </c>
      <c r="AX1290" s="88" t="s">
        <v>22340</v>
      </c>
      <c r="AY1290" s="84" t="s">
        <v>66</v>
      </c>
    </row>
    <row r="1291" spans="1:51" x14ac:dyDescent="0.2">
      <c r="A1291" s="69" t="s">
        <v>3036</v>
      </c>
      <c r="B1291" s="70"/>
      <c r="C1291" s="70"/>
      <c r="D1291" s="71"/>
      <c r="E1291" s="108"/>
      <c r="F1291" s="113" t="s">
        <v>7489</v>
      </c>
      <c r="G1291" s="109"/>
      <c r="H1291" s="74"/>
      <c r="I1291" s="75"/>
      <c r="J1291" s="110"/>
      <c r="K1291" s="74" t="s">
        <v>24512</v>
      </c>
      <c r="L1291" s="111"/>
      <c r="M1291" s="79"/>
      <c r="N1291" s="79"/>
      <c r="O1291" s="80"/>
      <c r="P1291" s="81"/>
      <c r="Q1291" s="81"/>
      <c r="R1291" s="91"/>
      <c r="S1291" s="91"/>
      <c r="T1291" s="91"/>
      <c r="U1291" s="91"/>
      <c r="V1291" s="52"/>
      <c r="W1291" s="52"/>
      <c r="X1291" s="52"/>
      <c r="Y1291" s="52"/>
      <c r="Z1291" s="51"/>
      <c r="AA1291" s="76"/>
      <c r="AB1291" s="76"/>
      <c r="AC1291" s="77"/>
      <c r="AD1291" s="84" t="s">
        <v>13175</v>
      </c>
      <c r="AE1291" s="84">
        <v>3445</v>
      </c>
      <c r="AF1291" s="84">
        <v>4293</v>
      </c>
      <c r="AG1291" s="84">
        <v>107294</v>
      </c>
      <c r="AH1291" s="84">
        <v>89369</v>
      </c>
      <c r="AI1291" s="84">
        <v>-18000</v>
      </c>
      <c r="AJ1291" s="84" t="s">
        <v>15149</v>
      </c>
      <c r="AK1291" s="84" t="s">
        <v>310</v>
      </c>
      <c r="AL1291" s="84"/>
      <c r="AM1291" s="84" t="s">
        <v>603</v>
      </c>
      <c r="AN1291" s="86">
        <v>40597.577407407407</v>
      </c>
      <c r="AO1291" s="88" t="s">
        <v>18802</v>
      </c>
      <c r="AP1291" s="84" t="b">
        <v>0</v>
      </c>
      <c r="AQ1291" s="84" t="b">
        <v>0</v>
      </c>
      <c r="AR1291" s="84" t="b">
        <v>0</v>
      </c>
      <c r="AS1291" s="84" t="s">
        <v>290</v>
      </c>
      <c r="AT1291" s="84">
        <v>131</v>
      </c>
      <c r="AU1291" s="88" t="s">
        <v>19998</v>
      </c>
      <c r="AV1291" s="84" t="b">
        <v>0</v>
      </c>
      <c r="AW1291" s="84" t="s">
        <v>745</v>
      </c>
      <c r="AX1291" s="88" t="s">
        <v>22341</v>
      </c>
      <c r="AY1291" s="84" t="s">
        <v>66</v>
      </c>
    </row>
    <row r="1292" spans="1:51" x14ac:dyDescent="0.2">
      <c r="A1292" s="69" t="s">
        <v>3037</v>
      </c>
      <c r="B1292" s="70"/>
      <c r="C1292" s="70"/>
      <c r="D1292" s="71"/>
      <c r="E1292" s="108"/>
      <c r="F1292" s="113" t="s">
        <v>275</v>
      </c>
      <c r="G1292" s="109"/>
      <c r="H1292" s="74"/>
      <c r="I1292" s="75"/>
      <c r="J1292" s="110"/>
      <c r="K1292" s="74" t="s">
        <v>24513</v>
      </c>
      <c r="L1292" s="111"/>
      <c r="M1292" s="79"/>
      <c r="N1292" s="79"/>
      <c r="O1292" s="80"/>
      <c r="P1292" s="81"/>
      <c r="Q1292" s="81"/>
      <c r="R1292" s="91"/>
      <c r="S1292" s="91"/>
      <c r="T1292" s="91"/>
      <c r="U1292" s="91"/>
      <c r="V1292" s="52"/>
      <c r="W1292" s="52"/>
      <c r="X1292" s="52"/>
      <c r="Y1292" s="52"/>
      <c r="Z1292" s="51"/>
      <c r="AA1292" s="76"/>
      <c r="AB1292" s="76"/>
      <c r="AC1292" s="77"/>
      <c r="AD1292" s="84" t="s">
        <v>13176</v>
      </c>
      <c r="AE1292" s="84">
        <v>6</v>
      </c>
      <c r="AF1292" s="84">
        <v>0</v>
      </c>
      <c r="AG1292" s="84">
        <v>28</v>
      </c>
      <c r="AH1292" s="84">
        <v>7</v>
      </c>
      <c r="AI1292" s="84"/>
      <c r="AJ1292" s="84"/>
      <c r="AK1292" s="84"/>
      <c r="AL1292" s="84"/>
      <c r="AM1292" s="84"/>
      <c r="AN1292" s="86">
        <v>43144.06795138889</v>
      </c>
      <c r="AO1292" s="84"/>
      <c r="AP1292" s="84" t="b">
        <v>1</v>
      </c>
      <c r="AQ1292" s="84" t="b">
        <v>1</v>
      </c>
      <c r="AR1292" s="84" t="b">
        <v>0</v>
      </c>
      <c r="AS1292" s="84" t="s">
        <v>673</v>
      </c>
      <c r="AT1292" s="84">
        <v>0</v>
      </c>
      <c r="AU1292" s="84"/>
      <c r="AV1292" s="84" t="b">
        <v>0</v>
      </c>
      <c r="AW1292" s="84" t="s">
        <v>745</v>
      </c>
      <c r="AX1292" s="88" t="s">
        <v>22342</v>
      </c>
      <c r="AY1292" s="84" t="s">
        <v>66</v>
      </c>
    </row>
    <row r="1293" spans="1:51" x14ac:dyDescent="0.2">
      <c r="A1293" s="69" t="s">
        <v>3038</v>
      </c>
      <c r="B1293" s="70"/>
      <c r="C1293" s="70"/>
      <c r="D1293" s="71"/>
      <c r="E1293" s="108"/>
      <c r="F1293" s="113" t="s">
        <v>7490</v>
      </c>
      <c r="G1293" s="109"/>
      <c r="H1293" s="74"/>
      <c r="I1293" s="75"/>
      <c r="J1293" s="110"/>
      <c r="K1293" s="74" t="s">
        <v>24514</v>
      </c>
      <c r="L1293" s="111"/>
      <c r="M1293" s="79"/>
      <c r="N1293" s="79"/>
      <c r="O1293" s="80"/>
      <c r="P1293" s="81"/>
      <c r="Q1293" s="81"/>
      <c r="R1293" s="91"/>
      <c r="S1293" s="91"/>
      <c r="T1293" s="91"/>
      <c r="U1293" s="91"/>
      <c r="V1293" s="52"/>
      <c r="W1293" s="52"/>
      <c r="X1293" s="52"/>
      <c r="Y1293" s="52"/>
      <c r="Z1293" s="51"/>
      <c r="AA1293" s="76"/>
      <c r="AB1293" s="76"/>
      <c r="AC1293" s="77"/>
      <c r="AD1293" s="84" t="s">
        <v>13177</v>
      </c>
      <c r="AE1293" s="84">
        <v>1638</v>
      </c>
      <c r="AF1293" s="84">
        <v>520</v>
      </c>
      <c r="AG1293" s="84">
        <v>13962</v>
      </c>
      <c r="AH1293" s="84">
        <v>2938</v>
      </c>
      <c r="AI1293" s="84">
        <v>-21600</v>
      </c>
      <c r="AJ1293" s="84" t="s">
        <v>15150</v>
      </c>
      <c r="AK1293" s="84"/>
      <c r="AL1293" s="84"/>
      <c r="AM1293" s="84" t="s">
        <v>604</v>
      </c>
      <c r="AN1293" s="86">
        <v>40187.83388888889</v>
      </c>
      <c r="AO1293" s="88" t="s">
        <v>18803</v>
      </c>
      <c r="AP1293" s="84" t="b">
        <v>0</v>
      </c>
      <c r="AQ1293" s="84" t="b">
        <v>0</v>
      </c>
      <c r="AR1293" s="84" t="b">
        <v>1</v>
      </c>
      <c r="AS1293" s="84" t="s">
        <v>290</v>
      </c>
      <c r="AT1293" s="84">
        <v>32</v>
      </c>
      <c r="AU1293" s="88" t="s">
        <v>674</v>
      </c>
      <c r="AV1293" s="84" t="b">
        <v>0</v>
      </c>
      <c r="AW1293" s="84" t="s">
        <v>745</v>
      </c>
      <c r="AX1293" s="88" t="s">
        <v>22343</v>
      </c>
      <c r="AY1293" s="84" t="s">
        <v>66</v>
      </c>
    </row>
    <row r="1294" spans="1:51" x14ac:dyDescent="0.2">
      <c r="A1294" s="69" t="s">
        <v>3039</v>
      </c>
      <c r="B1294" s="70"/>
      <c r="C1294" s="70"/>
      <c r="D1294" s="71"/>
      <c r="E1294" s="108"/>
      <c r="F1294" s="113" t="s">
        <v>20761</v>
      </c>
      <c r="G1294" s="109"/>
      <c r="H1294" s="74"/>
      <c r="I1294" s="75"/>
      <c r="J1294" s="110"/>
      <c r="K1294" s="74" t="s">
        <v>24515</v>
      </c>
      <c r="L1294" s="111"/>
      <c r="M1294" s="79"/>
      <c r="N1294" s="79"/>
      <c r="O1294" s="80"/>
      <c r="P1294" s="81"/>
      <c r="Q1294" s="81"/>
      <c r="R1294" s="91"/>
      <c r="S1294" s="91"/>
      <c r="T1294" s="91"/>
      <c r="U1294" s="91"/>
      <c r="V1294" s="52"/>
      <c r="W1294" s="52"/>
      <c r="X1294" s="52"/>
      <c r="Y1294" s="52"/>
      <c r="Z1294" s="51"/>
      <c r="AA1294" s="76"/>
      <c r="AB1294" s="76"/>
      <c r="AC1294" s="77"/>
      <c r="AD1294" s="84" t="s">
        <v>13178</v>
      </c>
      <c r="AE1294" s="84">
        <v>1957</v>
      </c>
      <c r="AF1294" s="84">
        <v>759</v>
      </c>
      <c r="AG1294" s="84">
        <v>3212</v>
      </c>
      <c r="AH1294" s="84">
        <v>294</v>
      </c>
      <c r="AI1294" s="84">
        <v>-18000</v>
      </c>
      <c r="AJ1294" s="84" t="s">
        <v>15151</v>
      </c>
      <c r="AK1294" s="84" t="s">
        <v>564</v>
      </c>
      <c r="AL1294" s="88" t="s">
        <v>17347</v>
      </c>
      <c r="AM1294" s="84" t="s">
        <v>603</v>
      </c>
      <c r="AN1294" s="86">
        <v>40365.665868055556</v>
      </c>
      <c r="AO1294" s="88" t="s">
        <v>18804</v>
      </c>
      <c r="AP1294" s="84" t="b">
        <v>0</v>
      </c>
      <c r="AQ1294" s="84" t="b">
        <v>0</v>
      </c>
      <c r="AR1294" s="84" t="b">
        <v>1</v>
      </c>
      <c r="AS1294" s="84" t="s">
        <v>290</v>
      </c>
      <c r="AT1294" s="84">
        <v>37</v>
      </c>
      <c r="AU1294" s="88" t="s">
        <v>675</v>
      </c>
      <c r="AV1294" s="84" t="b">
        <v>0</v>
      </c>
      <c r="AW1294" s="84" t="s">
        <v>745</v>
      </c>
      <c r="AX1294" s="88" t="s">
        <v>22344</v>
      </c>
      <c r="AY1294" s="84" t="s">
        <v>66</v>
      </c>
    </row>
    <row r="1295" spans="1:51" x14ac:dyDescent="0.2">
      <c r="A1295" s="69" t="s">
        <v>3040</v>
      </c>
      <c r="B1295" s="70"/>
      <c r="C1295" s="70"/>
      <c r="D1295" s="71"/>
      <c r="E1295" s="108"/>
      <c r="F1295" s="113" t="s">
        <v>7491</v>
      </c>
      <c r="G1295" s="109"/>
      <c r="H1295" s="74"/>
      <c r="I1295" s="75"/>
      <c r="J1295" s="110"/>
      <c r="K1295" s="74" t="s">
        <v>24516</v>
      </c>
      <c r="L1295" s="111"/>
      <c r="M1295" s="79"/>
      <c r="N1295" s="79"/>
      <c r="O1295" s="80"/>
      <c r="P1295" s="81"/>
      <c r="Q1295" s="81"/>
      <c r="R1295" s="91"/>
      <c r="S1295" s="91"/>
      <c r="T1295" s="91"/>
      <c r="U1295" s="91"/>
      <c r="V1295" s="52"/>
      <c r="W1295" s="52"/>
      <c r="X1295" s="52"/>
      <c r="Y1295" s="52"/>
      <c r="Z1295" s="51"/>
      <c r="AA1295" s="76"/>
      <c r="AB1295" s="76"/>
      <c r="AC1295" s="77"/>
      <c r="AD1295" s="84" t="s">
        <v>13179</v>
      </c>
      <c r="AE1295" s="84">
        <v>170</v>
      </c>
      <c r="AF1295" s="84">
        <v>396</v>
      </c>
      <c r="AG1295" s="84">
        <v>502</v>
      </c>
      <c r="AH1295" s="84">
        <v>97</v>
      </c>
      <c r="AI1295" s="84">
        <v>-36000</v>
      </c>
      <c r="AJ1295" s="84" t="s">
        <v>15152</v>
      </c>
      <c r="AK1295" s="84" t="s">
        <v>472</v>
      </c>
      <c r="AL1295" s="88" t="s">
        <v>17348</v>
      </c>
      <c r="AM1295" s="84" t="s">
        <v>606</v>
      </c>
      <c r="AN1295" s="86">
        <v>41255.809803240743</v>
      </c>
      <c r="AO1295" s="88" t="s">
        <v>18805</v>
      </c>
      <c r="AP1295" s="84" t="b">
        <v>0</v>
      </c>
      <c r="AQ1295" s="84" t="b">
        <v>0</v>
      </c>
      <c r="AR1295" s="84" t="b">
        <v>1</v>
      </c>
      <c r="AS1295" s="84" t="s">
        <v>290</v>
      </c>
      <c r="AT1295" s="84">
        <v>4</v>
      </c>
      <c r="AU1295" s="88" t="s">
        <v>675</v>
      </c>
      <c r="AV1295" s="84" t="b">
        <v>0</v>
      </c>
      <c r="AW1295" s="84" t="s">
        <v>745</v>
      </c>
      <c r="AX1295" s="88" t="s">
        <v>22345</v>
      </c>
      <c r="AY1295" s="84" t="s">
        <v>66</v>
      </c>
    </row>
    <row r="1296" spans="1:51" x14ac:dyDescent="0.2">
      <c r="A1296" s="69" t="s">
        <v>3041</v>
      </c>
      <c r="B1296" s="70"/>
      <c r="C1296" s="70"/>
      <c r="D1296" s="71"/>
      <c r="E1296" s="108"/>
      <c r="F1296" s="113" t="s">
        <v>7492</v>
      </c>
      <c r="G1296" s="109"/>
      <c r="H1296" s="74"/>
      <c r="I1296" s="75"/>
      <c r="J1296" s="110"/>
      <c r="K1296" s="74" t="s">
        <v>24517</v>
      </c>
      <c r="L1296" s="111"/>
      <c r="M1296" s="79"/>
      <c r="N1296" s="79"/>
      <c r="O1296" s="80"/>
      <c r="P1296" s="81"/>
      <c r="Q1296" s="81"/>
      <c r="R1296" s="91"/>
      <c r="S1296" s="91"/>
      <c r="T1296" s="91"/>
      <c r="U1296" s="91"/>
      <c r="V1296" s="52"/>
      <c r="W1296" s="52"/>
      <c r="X1296" s="52"/>
      <c r="Y1296" s="52"/>
      <c r="Z1296" s="51"/>
      <c r="AA1296" s="76"/>
      <c r="AB1296" s="76"/>
      <c r="AC1296" s="77"/>
      <c r="AD1296" s="84" t="s">
        <v>13180</v>
      </c>
      <c r="AE1296" s="84">
        <v>145</v>
      </c>
      <c r="AF1296" s="84">
        <v>173671</v>
      </c>
      <c r="AG1296" s="84">
        <v>21494</v>
      </c>
      <c r="AH1296" s="84">
        <v>131</v>
      </c>
      <c r="AI1296" s="84">
        <v>-14400</v>
      </c>
      <c r="AJ1296" s="84" t="s">
        <v>15153</v>
      </c>
      <c r="AK1296" s="84" t="s">
        <v>559</v>
      </c>
      <c r="AL1296" s="84"/>
      <c r="AM1296" s="84" t="s">
        <v>608</v>
      </c>
      <c r="AN1296" s="86">
        <v>40980.510810185187</v>
      </c>
      <c r="AO1296" s="84"/>
      <c r="AP1296" s="84" t="b">
        <v>0</v>
      </c>
      <c r="AQ1296" s="84" t="b">
        <v>0</v>
      </c>
      <c r="AR1296" s="84" t="b">
        <v>1</v>
      </c>
      <c r="AS1296" s="84" t="s">
        <v>1002</v>
      </c>
      <c r="AT1296" s="84">
        <v>480</v>
      </c>
      <c r="AU1296" s="88" t="s">
        <v>675</v>
      </c>
      <c r="AV1296" s="84" t="b">
        <v>0</v>
      </c>
      <c r="AW1296" s="84" t="s">
        <v>745</v>
      </c>
      <c r="AX1296" s="88" t="s">
        <v>22346</v>
      </c>
      <c r="AY1296" s="84" t="s">
        <v>66</v>
      </c>
    </row>
    <row r="1297" spans="1:51" x14ac:dyDescent="0.2">
      <c r="A1297" s="69" t="s">
        <v>3042</v>
      </c>
      <c r="B1297" s="70"/>
      <c r="C1297" s="70"/>
      <c r="D1297" s="71"/>
      <c r="E1297" s="108"/>
      <c r="F1297" s="113" t="s">
        <v>20762</v>
      </c>
      <c r="G1297" s="109"/>
      <c r="H1297" s="74"/>
      <c r="I1297" s="75"/>
      <c r="J1297" s="110"/>
      <c r="K1297" s="74" t="s">
        <v>24518</v>
      </c>
      <c r="L1297" s="111"/>
      <c r="M1297" s="79"/>
      <c r="N1297" s="79"/>
      <c r="O1297" s="80"/>
      <c r="P1297" s="81"/>
      <c r="Q1297" s="81"/>
      <c r="R1297" s="91"/>
      <c r="S1297" s="91"/>
      <c r="T1297" s="91"/>
      <c r="U1297" s="91"/>
      <c r="V1297" s="52"/>
      <c r="W1297" s="52"/>
      <c r="X1297" s="52"/>
      <c r="Y1297" s="52"/>
      <c r="Z1297" s="51"/>
      <c r="AA1297" s="76"/>
      <c r="AB1297" s="76"/>
      <c r="AC1297" s="77"/>
      <c r="AD1297" s="84" t="s">
        <v>13181</v>
      </c>
      <c r="AE1297" s="84">
        <v>226</v>
      </c>
      <c r="AF1297" s="84">
        <v>7684</v>
      </c>
      <c r="AG1297" s="84">
        <v>28910</v>
      </c>
      <c r="AH1297" s="84">
        <v>44</v>
      </c>
      <c r="AI1297" s="84">
        <v>-18000</v>
      </c>
      <c r="AJ1297" s="88" t="s">
        <v>15154</v>
      </c>
      <c r="AK1297" s="84" t="s">
        <v>16420</v>
      </c>
      <c r="AL1297" s="88" t="s">
        <v>17349</v>
      </c>
      <c r="AM1297" s="84" t="s">
        <v>603</v>
      </c>
      <c r="AN1297" s="86">
        <v>39992.889305555553</v>
      </c>
      <c r="AO1297" s="88" t="s">
        <v>18806</v>
      </c>
      <c r="AP1297" s="84" t="b">
        <v>0</v>
      </c>
      <c r="AQ1297" s="84" t="b">
        <v>0</v>
      </c>
      <c r="AR1297" s="84" t="b">
        <v>0</v>
      </c>
      <c r="AS1297" s="84" t="s">
        <v>290</v>
      </c>
      <c r="AT1297" s="84">
        <v>35</v>
      </c>
      <c r="AU1297" s="88" t="s">
        <v>19999</v>
      </c>
      <c r="AV1297" s="84" t="b">
        <v>0</v>
      </c>
      <c r="AW1297" s="84" t="s">
        <v>745</v>
      </c>
      <c r="AX1297" s="88" t="s">
        <v>22347</v>
      </c>
      <c r="AY1297" s="84" t="s">
        <v>66</v>
      </c>
    </row>
    <row r="1298" spans="1:51" x14ac:dyDescent="0.2">
      <c r="A1298" s="69" t="s">
        <v>4062</v>
      </c>
      <c r="B1298" s="70"/>
      <c r="C1298" s="70"/>
      <c r="D1298" s="71"/>
      <c r="E1298" s="108"/>
      <c r="F1298" s="113" t="s">
        <v>20763</v>
      </c>
      <c r="G1298" s="109"/>
      <c r="H1298" s="74"/>
      <c r="I1298" s="75"/>
      <c r="J1298" s="110"/>
      <c r="K1298" s="74" t="s">
        <v>24519</v>
      </c>
      <c r="L1298" s="111"/>
      <c r="M1298" s="79"/>
      <c r="N1298" s="79"/>
      <c r="O1298" s="80"/>
      <c r="P1298" s="81"/>
      <c r="Q1298" s="81"/>
      <c r="R1298" s="91"/>
      <c r="S1298" s="91"/>
      <c r="T1298" s="91"/>
      <c r="U1298" s="91"/>
      <c r="V1298" s="52"/>
      <c r="W1298" s="52"/>
      <c r="X1298" s="52"/>
      <c r="Y1298" s="52"/>
      <c r="Z1298" s="51"/>
      <c r="AA1298" s="76"/>
      <c r="AB1298" s="76"/>
      <c r="AC1298" s="77"/>
      <c r="AD1298" s="84" t="s">
        <v>13182</v>
      </c>
      <c r="AE1298" s="84">
        <v>2397</v>
      </c>
      <c r="AF1298" s="84">
        <v>2198745</v>
      </c>
      <c r="AG1298" s="84">
        <v>230063</v>
      </c>
      <c r="AH1298" s="84">
        <v>699</v>
      </c>
      <c r="AI1298" s="84">
        <v>0</v>
      </c>
      <c r="AJ1298" s="84" t="s">
        <v>15155</v>
      </c>
      <c r="AK1298" s="84"/>
      <c r="AL1298" s="88" t="s">
        <v>17350</v>
      </c>
      <c r="AM1298" s="84" t="s">
        <v>561</v>
      </c>
      <c r="AN1298" s="86">
        <v>39644.42900462963</v>
      </c>
      <c r="AO1298" s="88" t="s">
        <v>18807</v>
      </c>
      <c r="AP1298" s="84" t="b">
        <v>0</v>
      </c>
      <c r="AQ1298" s="84" t="b">
        <v>0</v>
      </c>
      <c r="AR1298" s="84" t="b">
        <v>0</v>
      </c>
      <c r="AS1298" s="84" t="s">
        <v>290</v>
      </c>
      <c r="AT1298" s="84">
        <v>12474</v>
      </c>
      <c r="AU1298" s="88" t="s">
        <v>20000</v>
      </c>
      <c r="AV1298" s="84" t="b">
        <v>1</v>
      </c>
      <c r="AW1298" s="84" t="s">
        <v>745</v>
      </c>
      <c r="AX1298" s="88" t="s">
        <v>22348</v>
      </c>
      <c r="AY1298" s="84" t="s">
        <v>65</v>
      </c>
    </row>
    <row r="1299" spans="1:51" x14ac:dyDescent="0.2">
      <c r="A1299" s="69" t="s">
        <v>4063</v>
      </c>
      <c r="B1299" s="70"/>
      <c r="C1299" s="70"/>
      <c r="D1299" s="71"/>
      <c r="E1299" s="108"/>
      <c r="F1299" s="113" t="s">
        <v>20764</v>
      </c>
      <c r="G1299" s="109"/>
      <c r="H1299" s="74"/>
      <c r="I1299" s="75"/>
      <c r="J1299" s="110"/>
      <c r="K1299" s="74" t="s">
        <v>24520</v>
      </c>
      <c r="L1299" s="111"/>
      <c r="M1299" s="79"/>
      <c r="N1299" s="79"/>
      <c r="O1299" s="80"/>
      <c r="P1299" s="81"/>
      <c r="Q1299" s="81"/>
      <c r="R1299" s="91"/>
      <c r="S1299" s="91"/>
      <c r="T1299" s="91"/>
      <c r="U1299" s="91"/>
      <c r="V1299" s="52"/>
      <c r="W1299" s="52"/>
      <c r="X1299" s="52"/>
      <c r="Y1299" s="52"/>
      <c r="Z1299" s="51"/>
      <c r="AA1299" s="76"/>
      <c r="AB1299" s="76"/>
      <c r="AC1299" s="77"/>
      <c r="AD1299" s="84" t="s">
        <v>4063</v>
      </c>
      <c r="AE1299" s="84">
        <v>616</v>
      </c>
      <c r="AF1299" s="84">
        <v>11582</v>
      </c>
      <c r="AG1299" s="84">
        <v>48023</v>
      </c>
      <c r="AH1299" s="84">
        <v>1249</v>
      </c>
      <c r="AI1299" s="84">
        <v>-36000</v>
      </c>
      <c r="AJ1299" s="84" t="s">
        <v>15156</v>
      </c>
      <c r="AK1299" s="84"/>
      <c r="AL1299" s="88" t="s">
        <v>17351</v>
      </c>
      <c r="AM1299" s="84" t="s">
        <v>606</v>
      </c>
      <c r="AN1299" s="86">
        <v>39760.879386574074</v>
      </c>
      <c r="AO1299" s="88" t="s">
        <v>18808</v>
      </c>
      <c r="AP1299" s="84" t="b">
        <v>0</v>
      </c>
      <c r="AQ1299" s="84" t="b">
        <v>0</v>
      </c>
      <c r="AR1299" s="84" t="b">
        <v>0</v>
      </c>
      <c r="AS1299" s="84" t="s">
        <v>290</v>
      </c>
      <c r="AT1299" s="84">
        <v>301</v>
      </c>
      <c r="AU1299" s="88" t="s">
        <v>20001</v>
      </c>
      <c r="AV1299" s="84" t="b">
        <v>0</v>
      </c>
      <c r="AW1299" s="84" t="s">
        <v>745</v>
      </c>
      <c r="AX1299" s="88" t="s">
        <v>22349</v>
      </c>
      <c r="AY1299" s="84" t="s">
        <v>65</v>
      </c>
    </row>
    <row r="1300" spans="1:51" x14ac:dyDescent="0.2">
      <c r="A1300" s="69" t="s">
        <v>4064</v>
      </c>
      <c r="B1300" s="70"/>
      <c r="C1300" s="70"/>
      <c r="D1300" s="71"/>
      <c r="E1300" s="108"/>
      <c r="F1300" s="113" t="s">
        <v>20765</v>
      </c>
      <c r="G1300" s="109"/>
      <c r="H1300" s="74"/>
      <c r="I1300" s="75"/>
      <c r="J1300" s="110"/>
      <c r="K1300" s="74" t="s">
        <v>24521</v>
      </c>
      <c r="L1300" s="111"/>
      <c r="M1300" s="79"/>
      <c r="N1300" s="79"/>
      <c r="O1300" s="80"/>
      <c r="P1300" s="81"/>
      <c r="Q1300" s="81"/>
      <c r="R1300" s="91"/>
      <c r="S1300" s="91"/>
      <c r="T1300" s="91"/>
      <c r="U1300" s="91"/>
      <c r="V1300" s="52"/>
      <c r="W1300" s="52"/>
      <c r="X1300" s="52"/>
      <c r="Y1300" s="52"/>
      <c r="Z1300" s="51"/>
      <c r="AA1300" s="76"/>
      <c r="AB1300" s="76"/>
      <c r="AC1300" s="77"/>
      <c r="AD1300" s="84" t="s">
        <v>13183</v>
      </c>
      <c r="AE1300" s="84">
        <v>641</v>
      </c>
      <c r="AF1300" s="84">
        <v>5644</v>
      </c>
      <c r="AG1300" s="84">
        <v>16667</v>
      </c>
      <c r="AH1300" s="84">
        <v>2670</v>
      </c>
      <c r="AI1300" s="84">
        <v>-18000</v>
      </c>
      <c r="AJ1300" s="84" t="s">
        <v>15157</v>
      </c>
      <c r="AK1300" s="84" t="s">
        <v>497</v>
      </c>
      <c r="AL1300" s="88" t="s">
        <v>17352</v>
      </c>
      <c r="AM1300" s="84" t="s">
        <v>603</v>
      </c>
      <c r="AN1300" s="86">
        <v>39886.543657407405</v>
      </c>
      <c r="AO1300" s="88" t="s">
        <v>18809</v>
      </c>
      <c r="AP1300" s="84" t="b">
        <v>0</v>
      </c>
      <c r="AQ1300" s="84" t="b">
        <v>0</v>
      </c>
      <c r="AR1300" s="84" t="b">
        <v>1</v>
      </c>
      <c r="AS1300" s="84" t="s">
        <v>290</v>
      </c>
      <c r="AT1300" s="84">
        <v>158</v>
      </c>
      <c r="AU1300" s="88" t="s">
        <v>20002</v>
      </c>
      <c r="AV1300" s="84" t="b">
        <v>0</v>
      </c>
      <c r="AW1300" s="84" t="s">
        <v>745</v>
      </c>
      <c r="AX1300" s="88" t="s">
        <v>22350</v>
      </c>
      <c r="AY1300" s="84" t="s">
        <v>65</v>
      </c>
    </row>
    <row r="1301" spans="1:51" x14ac:dyDescent="0.2">
      <c r="A1301" s="69" t="s">
        <v>4065</v>
      </c>
      <c r="B1301" s="70"/>
      <c r="C1301" s="70"/>
      <c r="D1301" s="71"/>
      <c r="E1301" s="108"/>
      <c r="F1301" s="113" t="s">
        <v>20766</v>
      </c>
      <c r="G1301" s="109"/>
      <c r="H1301" s="74"/>
      <c r="I1301" s="75"/>
      <c r="J1301" s="110"/>
      <c r="K1301" s="74" t="s">
        <v>24522</v>
      </c>
      <c r="L1301" s="111"/>
      <c r="M1301" s="79"/>
      <c r="N1301" s="79"/>
      <c r="O1301" s="80"/>
      <c r="P1301" s="81"/>
      <c r="Q1301" s="81"/>
      <c r="R1301" s="91"/>
      <c r="S1301" s="91"/>
      <c r="T1301" s="91"/>
      <c r="U1301" s="91"/>
      <c r="V1301" s="52"/>
      <c r="W1301" s="52"/>
      <c r="X1301" s="52"/>
      <c r="Y1301" s="52"/>
      <c r="Z1301" s="51"/>
      <c r="AA1301" s="76"/>
      <c r="AB1301" s="76"/>
      <c r="AC1301" s="77"/>
      <c r="AD1301" s="84" t="s">
        <v>13184</v>
      </c>
      <c r="AE1301" s="84">
        <v>270</v>
      </c>
      <c r="AF1301" s="84">
        <v>6782</v>
      </c>
      <c r="AG1301" s="84">
        <v>16946</v>
      </c>
      <c r="AH1301" s="84">
        <v>412</v>
      </c>
      <c r="AI1301" s="84">
        <v>-18000</v>
      </c>
      <c r="AJ1301" s="84"/>
      <c r="AK1301" s="84"/>
      <c r="AL1301" s="88" t="s">
        <v>17353</v>
      </c>
      <c r="AM1301" s="84" t="s">
        <v>607</v>
      </c>
      <c r="AN1301" s="86">
        <v>39902.896053240744</v>
      </c>
      <c r="AO1301" s="88" t="s">
        <v>18810</v>
      </c>
      <c r="AP1301" s="84" t="b">
        <v>0</v>
      </c>
      <c r="AQ1301" s="84" t="b">
        <v>0</v>
      </c>
      <c r="AR1301" s="84" t="b">
        <v>0</v>
      </c>
      <c r="AS1301" s="84" t="s">
        <v>290</v>
      </c>
      <c r="AT1301" s="84">
        <v>170</v>
      </c>
      <c r="AU1301" s="88" t="s">
        <v>20003</v>
      </c>
      <c r="AV1301" s="84" t="b">
        <v>0</v>
      </c>
      <c r="AW1301" s="84" t="s">
        <v>745</v>
      </c>
      <c r="AX1301" s="88" t="s">
        <v>22351</v>
      </c>
      <c r="AY1301" s="84" t="s">
        <v>65</v>
      </c>
    </row>
    <row r="1302" spans="1:51" x14ac:dyDescent="0.2">
      <c r="A1302" s="69" t="s">
        <v>3043</v>
      </c>
      <c r="B1302" s="70"/>
      <c r="C1302" s="70"/>
      <c r="D1302" s="71"/>
      <c r="E1302" s="108"/>
      <c r="F1302" s="113" t="s">
        <v>7493</v>
      </c>
      <c r="G1302" s="109"/>
      <c r="H1302" s="74"/>
      <c r="I1302" s="75"/>
      <c r="J1302" s="110"/>
      <c r="K1302" s="74" t="s">
        <v>24523</v>
      </c>
      <c r="L1302" s="111"/>
      <c r="M1302" s="79"/>
      <c r="N1302" s="79"/>
      <c r="O1302" s="80"/>
      <c r="P1302" s="81"/>
      <c r="Q1302" s="81"/>
      <c r="R1302" s="91"/>
      <c r="S1302" s="91"/>
      <c r="T1302" s="91"/>
      <c r="U1302" s="91"/>
      <c r="V1302" s="52"/>
      <c r="W1302" s="52"/>
      <c r="X1302" s="52"/>
      <c r="Y1302" s="52"/>
      <c r="Z1302" s="51"/>
      <c r="AA1302" s="76"/>
      <c r="AB1302" s="76"/>
      <c r="AC1302" s="77"/>
      <c r="AD1302" s="84" t="s">
        <v>13185</v>
      </c>
      <c r="AE1302" s="84">
        <v>2243</v>
      </c>
      <c r="AF1302" s="84">
        <v>5630</v>
      </c>
      <c r="AG1302" s="84">
        <v>35241</v>
      </c>
      <c r="AH1302" s="84">
        <v>22603</v>
      </c>
      <c r="AI1302" s="84">
        <v>-21600</v>
      </c>
      <c r="AJ1302" s="84"/>
      <c r="AK1302" s="84" t="s">
        <v>1312</v>
      </c>
      <c r="AL1302" s="88" t="s">
        <v>17354</v>
      </c>
      <c r="AM1302" s="84" t="s">
        <v>604</v>
      </c>
      <c r="AN1302" s="86">
        <v>41339.844039351854</v>
      </c>
      <c r="AO1302" s="88" t="s">
        <v>18811</v>
      </c>
      <c r="AP1302" s="84" t="b">
        <v>0</v>
      </c>
      <c r="AQ1302" s="84" t="b">
        <v>0</v>
      </c>
      <c r="AR1302" s="84" t="b">
        <v>1</v>
      </c>
      <c r="AS1302" s="84" t="s">
        <v>291</v>
      </c>
      <c r="AT1302" s="84">
        <v>53</v>
      </c>
      <c r="AU1302" s="88" t="s">
        <v>20004</v>
      </c>
      <c r="AV1302" s="84" t="b">
        <v>0</v>
      </c>
      <c r="AW1302" s="84" t="s">
        <v>745</v>
      </c>
      <c r="AX1302" s="88" t="s">
        <v>22352</v>
      </c>
      <c r="AY1302" s="84" t="s">
        <v>66</v>
      </c>
    </row>
    <row r="1303" spans="1:51" x14ac:dyDescent="0.2">
      <c r="A1303" s="69" t="s">
        <v>4066</v>
      </c>
      <c r="B1303" s="70"/>
      <c r="C1303" s="70"/>
      <c r="D1303" s="71"/>
      <c r="E1303" s="108"/>
      <c r="F1303" s="113" t="s">
        <v>20767</v>
      </c>
      <c r="G1303" s="109"/>
      <c r="H1303" s="74"/>
      <c r="I1303" s="75"/>
      <c r="J1303" s="110"/>
      <c r="K1303" s="74" t="s">
        <v>24524</v>
      </c>
      <c r="L1303" s="111"/>
      <c r="M1303" s="79"/>
      <c r="N1303" s="79"/>
      <c r="O1303" s="80"/>
      <c r="P1303" s="81"/>
      <c r="Q1303" s="81"/>
      <c r="R1303" s="91"/>
      <c r="S1303" s="91"/>
      <c r="T1303" s="91"/>
      <c r="U1303" s="91"/>
      <c r="V1303" s="52"/>
      <c r="W1303" s="52"/>
      <c r="X1303" s="52"/>
      <c r="Y1303" s="52"/>
      <c r="Z1303" s="51"/>
      <c r="AA1303" s="76"/>
      <c r="AB1303" s="76"/>
      <c r="AC1303" s="77"/>
      <c r="AD1303" s="84" t="s">
        <v>13186</v>
      </c>
      <c r="AE1303" s="84">
        <v>915</v>
      </c>
      <c r="AF1303" s="84">
        <v>287</v>
      </c>
      <c r="AG1303" s="84">
        <v>416</v>
      </c>
      <c r="AH1303" s="84">
        <v>248</v>
      </c>
      <c r="AI1303" s="84">
        <v>-25200</v>
      </c>
      <c r="AJ1303" s="84" t="s">
        <v>15158</v>
      </c>
      <c r="AK1303" s="84" t="s">
        <v>16421</v>
      </c>
      <c r="AL1303" s="84"/>
      <c r="AM1303" s="84" t="s">
        <v>605</v>
      </c>
      <c r="AN1303" s="86">
        <v>40631.939293981479</v>
      </c>
      <c r="AO1303" s="88" t="s">
        <v>18812</v>
      </c>
      <c r="AP1303" s="84" t="b">
        <v>0</v>
      </c>
      <c r="AQ1303" s="84" t="b">
        <v>0</v>
      </c>
      <c r="AR1303" s="84" t="b">
        <v>1</v>
      </c>
      <c r="AS1303" s="84" t="s">
        <v>291</v>
      </c>
      <c r="AT1303" s="84">
        <v>0</v>
      </c>
      <c r="AU1303" s="88" t="s">
        <v>694</v>
      </c>
      <c r="AV1303" s="84" t="b">
        <v>0</v>
      </c>
      <c r="AW1303" s="84" t="s">
        <v>745</v>
      </c>
      <c r="AX1303" s="88" t="s">
        <v>22353</v>
      </c>
      <c r="AY1303" s="84" t="s">
        <v>65</v>
      </c>
    </row>
    <row r="1304" spans="1:51" x14ac:dyDescent="0.2">
      <c r="A1304" s="69" t="s">
        <v>4067</v>
      </c>
      <c r="B1304" s="70"/>
      <c r="C1304" s="70"/>
      <c r="D1304" s="71"/>
      <c r="E1304" s="108"/>
      <c r="F1304" s="113" t="s">
        <v>20768</v>
      </c>
      <c r="G1304" s="109"/>
      <c r="H1304" s="74"/>
      <c r="I1304" s="75"/>
      <c r="J1304" s="110"/>
      <c r="K1304" s="74" t="s">
        <v>24525</v>
      </c>
      <c r="L1304" s="111"/>
      <c r="M1304" s="79"/>
      <c r="N1304" s="79"/>
      <c r="O1304" s="80"/>
      <c r="P1304" s="81"/>
      <c r="Q1304" s="81"/>
      <c r="R1304" s="91"/>
      <c r="S1304" s="91"/>
      <c r="T1304" s="91"/>
      <c r="U1304" s="91"/>
      <c r="V1304" s="52"/>
      <c r="W1304" s="52"/>
      <c r="X1304" s="52"/>
      <c r="Y1304" s="52"/>
      <c r="Z1304" s="51"/>
      <c r="AA1304" s="76"/>
      <c r="AB1304" s="76"/>
      <c r="AC1304" s="77"/>
      <c r="AD1304" s="84" t="s">
        <v>13187</v>
      </c>
      <c r="AE1304" s="84">
        <v>429</v>
      </c>
      <c r="AF1304" s="84">
        <v>5798</v>
      </c>
      <c r="AG1304" s="84">
        <v>8285</v>
      </c>
      <c r="AH1304" s="84">
        <v>4118</v>
      </c>
      <c r="AI1304" s="84">
        <v>-21600</v>
      </c>
      <c r="AJ1304" s="84" t="s">
        <v>15159</v>
      </c>
      <c r="AK1304" s="84" t="s">
        <v>16422</v>
      </c>
      <c r="AL1304" s="88" t="s">
        <v>17355</v>
      </c>
      <c r="AM1304" s="84" t="s">
        <v>601</v>
      </c>
      <c r="AN1304" s="86">
        <v>41637.796446759261</v>
      </c>
      <c r="AO1304" s="88" t="s">
        <v>18813</v>
      </c>
      <c r="AP1304" s="84" t="b">
        <v>1</v>
      </c>
      <c r="AQ1304" s="84" t="b">
        <v>0</v>
      </c>
      <c r="AR1304" s="84" t="b">
        <v>1</v>
      </c>
      <c r="AS1304" s="84" t="s">
        <v>291</v>
      </c>
      <c r="AT1304" s="84">
        <v>69</v>
      </c>
      <c r="AU1304" s="88" t="s">
        <v>674</v>
      </c>
      <c r="AV1304" s="84" t="b">
        <v>0</v>
      </c>
      <c r="AW1304" s="84" t="s">
        <v>745</v>
      </c>
      <c r="AX1304" s="88" t="s">
        <v>22354</v>
      </c>
      <c r="AY1304" s="84" t="s">
        <v>65</v>
      </c>
    </row>
    <row r="1305" spans="1:51" x14ac:dyDescent="0.2">
      <c r="A1305" s="69" t="s">
        <v>4068</v>
      </c>
      <c r="B1305" s="70"/>
      <c r="C1305" s="70"/>
      <c r="D1305" s="71"/>
      <c r="E1305" s="108"/>
      <c r="F1305" s="113" t="s">
        <v>20769</v>
      </c>
      <c r="G1305" s="109"/>
      <c r="H1305" s="74"/>
      <c r="I1305" s="75"/>
      <c r="J1305" s="110"/>
      <c r="K1305" s="74" t="s">
        <v>24526</v>
      </c>
      <c r="L1305" s="111"/>
      <c r="M1305" s="79"/>
      <c r="N1305" s="79"/>
      <c r="O1305" s="80"/>
      <c r="P1305" s="81"/>
      <c r="Q1305" s="81"/>
      <c r="R1305" s="91"/>
      <c r="S1305" s="91"/>
      <c r="T1305" s="91"/>
      <c r="U1305" s="91"/>
      <c r="V1305" s="52"/>
      <c r="W1305" s="52"/>
      <c r="X1305" s="52"/>
      <c r="Y1305" s="52"/>
      <c r="Z1305" s="51"/>
      <c r="AA1305" s="76"/>
      <c r="AB1305" s="76"/>
      <c r="AC1305" s="77"/>
      <c r="AD1305" s="84" t="s">
        <v>13188</v>
      </c>
      <c r="AE1305" s="84">
        <v>4470</v>
      </c>
      <c r="AF1305" s="84">
        <v>7850</v>
      </c>
      <c r="AG1305" s="84">
        <v>12919</v>
      </c>
      <c r="AH1305" s="84">
        <v>2290</v>
      </c>
      <c r="AI1305" s="84">
        <v>-21600</v>
      </c>
      <c r="AJ1305" s="84" t="s">
        <v>15160</v>
      </c>
      <c r="AK1305" s="84" t="s">
        <v>16422</v>
      </c>
      <c r="AL1305" s="88" t="s">
        <v>17356</v>
      </c>
      <c r="AM1305" s="84" t="s">
        <v>601</v>
      </c>
      <c r="AN1305" s="86">
        <v>40962.875</v>
      </c>
      <c r="AO1305" s="88" t="s">
        <v>18814</v>
      </c>
      <c r="AP1305" s="84" t="b">
        <v>0</v>
      </c>
      <c r="AQ1305" s="84" t="b">
        <v>0</v>
      </c>
      <c r="AR1305" s="84" t="b">
        <v>1</v>
      </c>
      <c r="AS1305" s="84" t="s">
        <v>291</v>
      </c>
      <c r="AT1305" s="84">
        <v>76</v>
      </c>
      <c r="AU1305" s="88" t="s">
        <v>20005</v>
      </c>
      <c r="AV1305" s="84" t="b">
        <v>0</v>
      </c>
      <c r="AW1305" s="84" t="s">
        <v>745</v>
      </c>
      <c r="AX1305" s="88" t="s">
        <v>22355</v>
      </c>
      <c r="AY1305" s="84" t="s">
        <v>65</v>
      </c>
    </row>
    <row r="1306" spans="1:51" x14ac:dyDescent="0.2">
      <c r="A1306" s="69" t="s">
        <v>4069</v>
      </c>
      <c r="B1306" s="70"/>
      <c r="C1306" s="70"/>
      <c r="D1306" s="71"/>
      <c r="E1306" s="108"/>
      <c r="F1306" s="113" t="s">
        <v>20770</v>
      </c>
      <c r="G1306" s="109"/>
      <c r="H1306" s="74"/>
      <c r="I1306" s="75"/>
      <c r="J1306" s="110"/>
      <c r="K1306" s="74" t="s">
        <v>24527</v>
      </c>
      <c r="L1306" s="111"/>
      <c r="M1306" s="79"/>
      <c r="N1306" s="79"/>
      <c r="O1306" s="80"/>
      <c r="P1306" s="81"/>
      <c r="Q1306" s="81"/>
      <c r="R1306" s="91"/>
      <c r="S1306" s="91"/>
      <c r="T1306" s="91"/>
      <c r="U1306" s="91"/>
      <c r="V1306" s="52"/>
      <c r="W1306" s="52"/>
      <c r="X1306" s="52"/>
      <c r="Y1306" s="52"/>
      <c r="Z1306" s="51"/>
      <c r="AA1306" s="76"/>
      <c r="AB1306" s="76"/>
      <c r="AC1306" s="77"/>
      <c r="AD1306" s="84" t="s">
        <v>13189</v>
      </c>
      <c r="AE1306" s="84">
        <v>36290</v>
      </c>
      <c r="AF1306" s="84">
        <v>56079</v>
      </c>
      <c r="AG1306" s="84">
        <v>151483</v>
      </c>
      <c r="AH1306" s="84">
        <v>38168</v>
      </c>
      <c r="AI1306" s="84">
        <v>-21600</v>
      </c>
      <c r="AJ1306" s="84" t="s">
        <v>15161</v>
      </c>
      <c r="AK1306" s="84" t="s">
        <v>1295</v>
      </c>
      <c r="AL1306" s="88" t="s">
        <v>17357</v>
      </c>
      <c r="AM1306" s="84" t="s">
        <v>601</v>
      </c>
      <c r="AN1306" s="86">
        <v>39930.919606481482</v>
      </c>
      <c r="AO1306" s="88" t="s">
        <v>18815</v>
      </c>
      <c r="AP1306" s="84" t="b">
        <v>0</v>
      </c>
      <c r="AQ1306" s="84" t="b">
        <v>0</v>
      </c>
      <c r="AR1306" s="84" t="b">
        <v>1</v>
      </c>
      <c r="AS1306" s="84" t="s">
        <v>291</v>
      </c>
      <c r="AT1306" s="84">
        <v>708</v>
      </c>
      <c r="AU1306" s="88" t="s">
        <v>20006</v>
      </c>
      <c r="AV1306" s="84" t="b">
        <v>0</v>
      </c>
      <c r="AW1306" s="84" t="s">
        <v>745</v>
      </c>
      <c r="AX1306" s="88" t="s">
        <v>22356</v>
      </c>
      <c r="AY1306" s="84" t="s">
        <v>65</v>
      </c>
    </row>
    <row r="1307" spans="1:51" x14ac:dyDescent="0.2">
      <c r="A1307" s="69" t="s">
        <v>4070</v>
      </c>
      <c r="B1307" s="70"/>
      <c r="C1307" s="70"/>
      <c r="D1307" s="71"/>
      <c r="E1307" s="108"/>
      <c r="F1307" s="113" t="s">
        <v>20771</v>
      </c>
      <c r="G1307" s="109"/>
      <c r="H1307" s="74"/>
      <c r="I1307" s="75"/>
      <c r="J1307" s="110"/>
      <c r="K1307" s="74" t="s">
        <v>24528</v>
      </c>
      <c r="L1307" s="111"/>
      <c r="M1307" s="79"/>
      <c r="N1307" s="79"/>
      <c r="O1307" s="80"/>
      <c r="P1307" s="81"/>
      <c r="Q1307" s="81"/>
      <c r="R1307" s="91"/>
      <c r="S1307" s="91"/>
      <c r="T1307" s="91"/>
      <c r="U1307" s="91"/>
      <c r="V1307" s="52"/>
      <c r="W1307" s="52"/>
      <c r="X1307" s="52"/>
      <c r="Y1307" s="52"/>
      <c r="Z1307" s="51"/>
      <c r="AA1307" s="76"/>
      <c r="AB1307" s="76"/>
      <c r="AC1307" s="77"/>
      <c r="AD1307" s="84" t="s">
        <v>13190</v>
      </c>
      <c r="AE1307" s="84">
        <v>1459</v>
      </c>
      <c r="AF1307" s="84">
        <v>3229</v>
      </c>
      <c r="AG1307" s="84">
        <v>28207</v>
      </c>
      <c r="AH1307" s="84">
        <v>24721</v>
      </c>
      <c r="AI1307" s="84"/>
      <c r="AJ1307" s="84" t="s">
        <v>15162</v>
      </c>
      <c r="AK1307" s="84" t="s">
        <v>1295</v>
      </c>
      <c r="AL1307" s="84"/>
      <c r="AM1307" s="84"/>
      <c r="AN1307" s="86">
        <v>40514.984594907408</v>
      </c>
      <c r="AO1307" s="88" t="s">
        <v>18816</v>
      </c>
      <c r="AP1307" s="84" t="b">
        <v>0</v>
      </c>
      <c r="AQ1307" s="84" t="b">
        <v>0</v>
      </c>
      <c r="AR1307" s="84" t="b">
        <v>1</v>
      </c>
      <c r="AS1307" s="84" t="s">
        <v>291</v>
      </c>
      <c r="AT1307" s="84">
        <v>33</v>
      </c>
      <c r="AU1307" s="88" t="s">
        <v>694</v>
      </c>
      <c r="AV1307" s="84" t="b">
        <v>0</v>
      </c>
      <c r="AW1307" s="84" t="s">
        <v>745</v>
      </c>
      <c r="AX1307" s="88" t="s">
        <v>22357</v>
      </c>
      <c r="AY1307" s="84" t="s">
        <v>65</v>
      </c>
    </row>
    <row r="1308" spans="1:51" x14ac:dyDescent="0.2">
      <c r="A1308" s="69" t="s">
        <v>3044</v>
      </c>
      <c r="B1308" s="70"/>
      <c r="C1308" s="70"/>
      <c r="D1308" s="71"/>
      <c r="E1308" s="108"/>
      <c r="F1308" s="113" t="s">
        <v>7494</v>
      </c>
      <c r="G1308" s="109"/>
      <c r="H1308" s="74"/>
      <c r="I1308" s="75"/>
      <c r="J1308" s="110"/>
      <c r="K1308" s="74" t="s">
        <v>24529</v>
      </c>
      <c r="L1308" s="111"/>
      <c r="M1308" s="79"/>
      <c r="N1308" s="79"/>
      <c r="O1308" s="80"/>
      <c r="P1308" s="81"/>
      <c r="Q1308" s="81"/>
      <c r="R1308" s="91"/>
      <c r="S1308" s="91"/>
      <c r="T1308" s="91"/>
      <c r="U1308" s="91"/>
      <c r="V1308" s="52"/>
      <c r="W1308" s="52"/>
      <c r="X1308" s="52"/>
      <c r="Y1308" s="52"/>
      <c r="Z1308" s="51"/>
      <c r="AA1308" s="76"/>
      <c r="AB1308" s="76"/>
      <c r="AC1308" s="77"/>
      <c r="AD1308" s="84" t="s">
        <v>13191</v>
      </c>
      <c r="AE1308" s="84">
        <v>346</v>
      </c>
      <c r="AF1308" s="84">
        <v>1642</v>
      </c>
      <c r="AG1308" s="84">
        <v>2045</v>
      </c>
      <c r="AH1308" s="84">
        <v>122</v>
      </c>
      <c r="AI1308" s="84">
        <v>-21600</v>
      </c>
      <c r="AJ1308" s="84" t="s">
        <v>15163</v>
      </c>
      <c r="AK1308" s="84" t="s">
        <v>16423</v>
      </c>
      <c r="AL1308" s="88" t="s">
        <v>17358</v>
      </c>
      <c r="AM1308" s="84" t="s">
        <v>601</v>
      </c>
      <c r="AN1308" s="86">
        <v>39867.131018518521</v>
      </c>
      <c r="AO1308" s="88" t="s">
        <v>18817</v>
      </c>
      <c r="AP1308" s="84" t="b">
        <v>0</v>
      </c>
      <c r="AQ1308" s="84" t="b">
        <v>0</v>
      </c>
      <c r="AR1308" s="84" t="b">
        <v>1</v>
      </c>
      <c r="AS1308" s="84" t="s">
        <v>290</v>
      </c>
      <c r="AT1308" s="84">
        <v>83</v>
      </c>
      <c r="AU1308" s="88" t="s">
        <v>20007</v>
      </c>
      <c r="AV1308" s="84" t="b">
        <v>0</v>
      </c>
      <c r="AW1308" s="84" t="s">
        <v>745</v>
      </c>
      <c r="AX1308" s="88" t="s">
        <v>22358</v>
      </c>
      <c r="AY1308" s="84" t="s">
        <v>66</v>
      </c>
    </row>
    <row r="1309" spans="1:51" x14ac:dyDescent="0.2">
      <c r="A1309" s="69" t="s">
        <v>3045</v>
      </c>
      <c r="B1309" s="70"/>
      <c r="C1309" s="70"/>
      <c r="D1309" s="71"/>
      <c r="E1309" s="108"/>
      <c r="F1309" s="113" t="s">
        <v>7495</v>
      </c>
      <c r="G1309" s="109"/>
      <c r="H1309" s="74"/>
      <c r="I1309" s="75"/>
      <c r="J1309" s="110"/>
      <c r="K1309" s="74" t="s">
        <v>24530</v>
      </c>
      <c r="L1309" s="111"/>
      <c r="M1309" s="79"/>
      <c r="N1309" s="79"/>
      <c r="O1309" s="80"/>
      <c r="P1309" s="81"/>
      <c r="Q1309" s="81"/>
      <c r="R1309" s="91"/>
      <c r="S1309" s="91"/>
      <c r="T1309" s="91"/>
      <c r="U1309" s="91"/>
      <c r="V1309" s="52"/>
      <c r="W1309" s="52"/>
      <c r="X1309" s="52"/>
      <c r="Y1309" s="52"/>
      <c r="Z1309" s="51"/>
      <c r="AA1309" s="76"/>
      <c r="AB1309" s="76"/>
      <c r="AC1309" s="77"/>
      <c r="AD1309" s="84" t="s">
        <v>13192</v>
      </c>
      <c r="AE1309" s="84">
        <v>283</v>
      </c>
      <c r="AF1309" s="84">
        <v>47</v>
      </c>
      <c r="AG1309" s="84">
        <v>165</v>
      </c>
      <c r="AH1309" s="84">
        <v>81</v>
      </c>
      <c r="AI1309" s="84"/>
      <c r="AJ1309" s="84" t="s">
        <v>15164</v>
      </c>
      <c r="AK1309" s="84" t="s">
        <v>16424</v>
      </c>
      <c r="AL1309" s="84"/>
      <c r="AM1309" s="84"/>
      <c r="AN1309" s="86">
        <v>43006.388958333337</v>
      </c>
      <c r="AO1309" s="88" t="s">
        <v>18818</v>
      </c>
      <c r="AP1309" s="84" t="b">
        <v>0</v>
      </c>
      <c r="AQ1309" s="84" t="b">
        <v>0</v>
      </c>
      <c r="AR1309" s="84" t="b">
        <v>0</v>
      </c>
      <c r="AS1309" s="84" t="s">
        <v>673</v>
      </c>
      <c r="AT1309" s="84">
        <v>0</v>
      </c>
      <c r="AU1309" s="88" t="s">
        <v>674</v>
      </c>
      <c r="AV1309" s="84" t="b">
        <v>0</v>
      </c>
      <c r="AW1309" s="84" t="s">
        <v>745</v>
      </c>
      <c r="AX1309" s="88" t="s">
        <v>22359</v>
      </c>
      <c r="AY1309" s="84" t="s">
        <v>66</v>
      </c>
    </row>
    <row r="1310" spans="1:51" x14ac:dyDescent="0.2">
      <c r="A1310" s="69" t="s">
        <v>3046</v>
      </c>
      <c r="B1310" s="70"/>
      <c r="C1310" s="70"/>
      <c r="D1310" s="71"/>
      <c r="E1310" s="108"/>
      <c r="F1310" s="113" t="s">
        <v>7496</v>
      </c>
      <c r="G1310" s="109"/>
      <c r="H1310" s="74"/>
      <c r="I1310" s="75"/>
      <c r="J1310" s="110"/>
      <c r="K1310" s="74" t="s">
        <v>24531</v>
      </c>
      <c r="L1310" s="111"/>
      <c r="M1310" s="79"/>
      <c r="N1310" s="79"/>
      <c r="O1310" s="80"/>
      <c r="P1310" s="81"/>
      <c r="Q1310" s="81"/>
      <c r="R1310" s="91"/>
      <c r="S1310" s="91"/>
      <c r="T1310" s="91"/>
      <c r="U1310" s="91"/>
      <c r="V1310" s="52"/>
      <c r="W1310" s="52"/>
      <c r="X1310" s="52"/>
      <c r="Y1310" s="52"/>
      <c r="Z1310" s="51"/>
      <c r="AA1310" s="76"/>
      <c r="AB1310" s="76"/>
      <c r="AC1310" s="77"/>
      <c r="AD1310" s="84" t="s">
        <v>13193</v>
      </c>
      <c r="AE1310" s="84">
        <v>80</v>
      </c>
      <c r="AF1310" s="84">
        <v>4</v>
      </c>
      <c r="AG1310" s="84">
        <v>16</v>
      </c>
      <c r="AH1310" s="84">
        <v>6</v>
      </c>
      <c r="AI1310" s="84"/>
      <c r="AJ1310" s="84" t="s">
        <v>15165</v>
      </c>
      <c r="AK1310" s="84"/>
      <c r="AL1310" s="84"/>
      <c r="AM1310" s="84"/>
      <c r="AN1310" s="86">
        <v>43156.701840277776</v>
      </c>
      <c r="AO1310" s="88" t="s">
        <v>18819</v>
      </c>
      <c r="AP1310" s="84" t="b">
        <v>1</v>
      </c>
      <c r="AQ1310" s="84" t="b">
        <v>0</v>
      </c>
      <c r="AR1310" s="84" t="b">
        <v>0</v>
      </c>
      <c r="AS1310" s="84" t="s">
        <v>290</v>
      </c>
      <c r="AT1310" s="84">
        <v>0</v>
      </c>
      <c r="AU1310" s="84"/>
      <c r="AV1310" s="84" t="b">
        <v>0</v>
      </c>
      <c r="AW1310" s="84" t="s">
        <v>745</v>
      </c>
      <c r="AX1310" s="88" t="s">
        <v>22360</v>
      </c>
      <c r="AY1310" s="84" t="s">
        <v>66</v>
      </c>
    </row>
    <row r="1311" spans="1:51" x14ac:dyDescent="0.2">
      <c r="A1311" s="69" t="s">
        <v>3047</v>
      </c>
      <c r="B1311" s="70"/>
      <c r="C1311" s="70"/>
      <c r="D1311" s="71"/>
      <c r="E1311" s="108"/>
      <c r="F1311" s="113" t="s">
        <v>7497</v>
      </c>
      <c r="G1311" s="109"/>
      <c r="H1311" s="74"/>
      <c r="I1311" s="75"/>
      <c r="J1311" s="110"/>
      <c r="K1311" s="74" t="s">
        <v>24532</v>
      </c>
      <c r="L1311" s="111"/>
      <c r="M1311" s="79"/>
      <c r="N1311" s="79"/>
      <c r="O1311" s="80"/>
      <c r="P1311" s="81"/>
      <c r="Q1311" s="81"/>
      <c r="R1311" s="91"/>
      <c r="S1311" s="91"/>
      <c r="T1311" s="91"/>
      <c r="U1311" s="91"/>
      <c r="V1311" s="52"/>
      <c r="W1311" s="52"/>
      <c r="X1311" s="52"/>
      <c r="Y1311" s="52"/>
      <c r="Z1311" s="51"/>
      <c r="AA1311" s="76"/>
      <c r="AB1311" s="76"/>
      <c r="AC1311" s="77"/>
      <c r="AD1311" s="84" t="s">
        <v>13194</v>
      </c>
      <c r="AE1311" s="84">
        <v>1743</v>
      </c>
      <c r="AF1311" s="84">
        <v>13730</v>
      </c>
      <c r="AG1311" s="84">
        <v>59968</v>
      </c>
      <c r="AH1311" s="84">
        <v>441</v>
      </c>
      <c r="AI1311" s="84">
        <v>-21600</v>
      </c>
      <c r="AJ1311" s="84" t="s">
        <v>15166</v>
      </c>
      <c r="AK1311" s="84" t="s">
        <v>16425</v>
      </c>
      <c r="AL1311" s="88" t="s">
        <v>17359</v>
      </c>
      <c r="AM1311" s="84" t="s">
        <v>604</v>
      </c>
      <c r="AN1311" s="86">
        <v>40435.0002662037</v>
      </c>
      <c r="AO1311" s="88" t="s">
        <v>18820</v>
      </c>
      <c r="AP1311" s="84" t="b">
        <v>0</v>
      </c>
      <c r="AQ1311" s="84" t="b">
        <v>0</v>
      </c>
      <c r="AR1311" s="84" t="b">
        <v>0</v>
      </c>
      <c r="AS1311" s="84" t="s">
        <v>291</v>
      </c>
      <c r="AT1311" s="84">
        <v>112</v>
      </c>
      <c r="AU1311" s="88" t="s">
        <v>20008</v>
      </c>
      <c r="AV1311" s="84" t="b">
        <v>0</v>
      </c>
      <c r="AW1311" s="84" t="s">
        <v>745</v>
      </c>
      <c r="AX1311" s="88" t="s">
        <v>22361</v>
      </c>
      <c r="AY1311" s="84" t="s">
        <v>66</v>
      </c>
    </row>
    <row r="1312" spans="1:51" x14ac:dyDescent="0.2">
      <c r="A1312" s="69" t="s">
        <v>3048</v>
      </c>
      <c r="B1312" s="70"/>
      <c r="C1312" s="70"/>
      <c r="D1312" s="71"/>
      <c r="E1312" s="108"/>
      <c r="F1312" s="113" t="s">
        <v>7498</v>
      </c>
      <c r="G1312" s="109"/>
      <c r="H1312" s="74"/>
      <c r="I1312" s="75"/>
      <c r="J1312" s="110"/>
      <c r="K1312" s="74" t="s">
        <v>24533</v>
      </c>
      <c r="L1312" s="111"/>
      <c r="M1312" s="79"/>
      <c r="N1312" s="79"/>
      <c r="O1312" s="80"/>
      <c r="P1312" s="81"/>
      <c r="Q1312" s="81"/>
      <c r="R1312" s="91"/>
      <c r="S1312" s="91"/>
      <c r="T1312" s="91"/>
      <c r="U1312" s="91"/>
      <c r="V1312" s="52"/>
      <c r="W1312" s="52"/>
      <c r="X1312" s="52"/>
      <c r="Y1312" s="52"/>
      <c r="Z1312" s="51"/>
      <c r="AA1312" s="76"/>
      <c r="AB1312" s="76"/>
      <c r="AC1312" s="77"/>
      <c r="AD1312" s="84" t="s">
        <v>13195</v>
      </c>
      <c r="AE1312" s="84">
        <v>192</v>
      </c>
      <c r="AF1312" s="84">
        <v>271</v>
      </c>
      <c r="AG1312" s="84">
        <v>25964</v>
      </c>
      <c r="AH1312" s="84">
        <v>104097</v>
      </c>
      <c r="AI1312" s="84"/>
      <c r="AJ1312" s="84" t="s">
        <v>15167</v>
      </c>
      <c r="AK1312" s="84" t="s">
        <v>16426</v>
      </c>
      <c r="AL1312" s="84"/>
      <c r="AM1312" s="84"/>
      <c r="AN1312" s="86">
        <v>42529.666527777779</v>
      </c>
      <c r="AO1312" s="88" t="s">
        <v>18821</v>
      </c>
      <c r="AP1312" s="84" t="b">
        <v>1</v>
      </c>
      <c r="AQ1312" s="84" t="b">
        <v>0</v>
      </c>
      <c r="AR1312" s="84" t="b">
        <v>0</v>
      </c>
      <c r="AS1312" s="84" t="s">
        <v>290</v>
      </c>
      <c r="AT1312" s="84">
        <v>6</v>
      </c>
      <c r="AU1312" s="84"/>
      <c r="AV1312" s="84" t="b">
        <v>0</v>
      </c>
      <c r="AW1312" s="84" t="s">
        <v>745</v>
      </c>
      <c r="AX1312" s="88" t="s">
        <v>22362</v>
      </c>
      <c r="AY1312" s="84" t="s">
        <v>66</v>
      </c>
    </row>
    <row r="1313" spans="1:51" x14ac:dyDescent="0.2">
      <c r="A1313" s="69" t="s">
        <v>3049</v>
      </c>
      <c r="B1313" s="70"/>
      <c r="C1313" s="70"/>
      <c r="D1313" s="71"/>
      <c r="E1313" s="108"/>
      <c r="F1313" s="113" t="s">
        <v>7499</v>
      </c>
      <c r="G1313" s="109"/>
      <c r="H1313" s="74"/>
      <c r="I1313" s="75"/>
      <c r="J1313" s="110"/>
      <c r="K1313" s="74" t="s">
        <v>24534</v>
      </c>
      <c r="L1313" s="111"/>
      <c r="M1313" s="79"/>
      <c r="N1313" s="79"/>
      <c r="O1313" s="80"/>
      <c r="P1313" s="81"/>
      <c r="Q1313" s="81"/>
      <c r="R1313" s="91"/>
      <c r="S1313" s="91"/>
      <c r="T1313" s="91"/>
      <c r="U1313" s="91"/>
      <c r="V1313" s="52"/>
      <c r="W1313" s="52"/>
      <c r="X1313" s="52"/>
      <c r="Y1313" s="52"/>
      <c r="Z1313" s="51"/>
      <c r="AA1313" s="76"/>
      <c r="AB1313" s="76"/>
      <c r="AC1313" s="77"/>
      <c r="AD1313" s="84" t="s">
        <v>13196</v>
      </c>
      <c r="AE1313" s="84">
        <v>616</v>
      </c>
      <c r="AF1313" s="84">
        <v>23810</v>
      </c>
      <c r="AG1313" s="84">
        <v>21945</v>
      </c>
      <c r="AH1313" s="84">
        <v>1599</v>
      </c>
      <c r="AI1313" s="84">
        <v>3600</v>
      </c>
      <c r="AJ1313" s="84" t="s">
        <v>15168</v>
      </c>
      <c r="AK1313" s="84" t="s">
        <v>16427</v>
      </c>
      <c r="AL1313" s="88" t="s">
        <v>17360</v>
      </c>
      <c r="AM1313" s="84" t="s">
        <v>1541</v>
      </c>
      <c r="AN1313" s="86">
        <v>40204.708680555559</v>
      </c>
      <c r="AO1313" s="88" t="s">
        <v>18822</v>
      </c>
      <c r="AP1313" s="84" t="b">
        <v>0</v>
      </c>
      <c r="AQ1313" s="84" t="b">
        <v>0</v>
      </c>
      <c r="AR1313" s="84" t="b">
        <v>0</v>
      </c>
      <c r="AS1313" s="84" t="s">
        <v>290</v>
      </c>
      <c r="AT1313" s="84">
        <v>222</v>
      </c>
      <c r="AU1313" s="88" t="s">
        <v>20009</v>
      </c>
      <c r="AV1313" s="84" t="b">
        <v>1</v>
      </c>
      <c r="AW1313" s="84" t="s">
        <v>745</v>
      </c>
      <c r="AX1313" s="88" t="s">
        <v>22363</v>
      </c>
      <c r="AY1313" s="84" t="s">
        <v>66</v>
      </c>
    </row>
    <row r="1314" spans="1:51" x14ac:dyDescent="0.2">
      <c r="A1314" s="69" t="s">
        <v>4071</v>
      </c>
      <c r="B1314" s="70"/>
      <c r="C1314" s="70"/>
      <c r="D1314" s="71"/>
      <c r="E1314" s="108"/>
      <c r="F1314" s="113" t="s">
        <v>20772</v>
      </c>
      <c r="G1314" s="109"/>
      <c r="H1314" s="74"/>
      <c r="I1314" s="75"/>
      <c r="J1314" s="110"/>
      <c r="K1314" s="74" t="s">
        <v>24535</v>
      </c>
      <c r="L1314" s="111"/>
      <c r="M1314" s="79"/>
      <c r="N1314" s="79"/>
      <c r="O1314" s="80"/>
      <c r="P1314" s="81"/>
      <c r="Q1314" s="81"/>
      <c r="R1314" s="91"/>
      <c r="S1314" s="91"/>
      <c r="T1314" s="91"/>
      <c r="U1314" s="91"/>
      <c r="V1314" s="52"/>
      <c r="W1314" s="52"/>
      <c r="X1314" s="52"/>
      <c r="Y1314" s="52"/>
      <c r="Z1314" s="51"/>
      <c r="AA1314" s="76"/>
      <c r="AB1314" s="76"/>
      <c r="AC1314" s="77"/>
      <c r="AD1314" s="84" t="s">
        <v>13197</v>
      </c>
      <c r="AE1314" s="84">
        <v>671</v>
      </c>
      <c r="AF1314" s="84">
        <v>915</v>
      </c>
      <c r="AG1314" s="84">
        <v>4075</v>
      </c>
      <c r="AH1314" s="84">
        <v>2430</v>
      </c>
      <c r="AI1314" s="84">
        <v>3600</v>
      </c>
      <c r="AJ1314" s="84" t="s">
        <v>15169</v>
      </c>
      <c r="AK1314" s="84"/>
      <c r="AL1314" s="88" t="s">
        <v>17361</v>
      </c>
      <c r="AM1314" s="84" t="s">
        <v>1541</v>
      </c>
      <c r="AN1314" s="86">
        <v>40039.761493055557</v>
      </c>
      <c r="AO1314" s="88" t="s">
        <v>18823</v>
      </c>
      <c r="AP1314" s="84" t="b">
        <v>0</v>
      </c>
      <c r="AQ1314" s="84" t="b">
        <v>0</v>
      </c>
      <c r="AR1314" s="84" t="b">
        <v>1</v>
      </c>
      <c r="AS1314" s="84" t="s">
        <v>290</v>
      </c>
      <c r="AT1314" s="84">
        <v>16</v>
      </c>
      <c r="AU1314" s="88" t="s">
        <v>675</v>
      </c>
      <c r="AV1314" s="84" t="b">
        <v>0</v>
      </c>
      <c r="AW1314" s="84" t="s">
        <v>745</v>
      </c>
      <c r="AX1314" s="88" t="s">
        <v>22364</v>
      </c>
      <c r="AY1314" s="84" t="s">
        <v>65</v>
      </c>
    </row>
    <row r="1315" spans="1:51" x14ac:dyDescent="0.2">
      <c r="A1315" s="69" t="s">
        <v>3050</v>
      </c>
      <c r="B1315" s="70"/>
      <c r="C1315" s="70"/>
      <c r="D1315" s="71"/>
      <c r="E1315" s="108"/>
      <c r="F1315" s="113" t="s">
        <v>7500</v>
      </c>
      <c r="G1315" s="109"/>
      <c r="H1315" s="74"/>
      <c r="I1315" s="75"/>
      <c r="J1315" s="110"/>
      <c r="K1315" s="74" t="s">
        <v>24536</v>
      </c>
      <c r="L1315" s="111"/>
      <c r="M1315" s="79"/>
      <c r="N1315" s="79"/>
      <c r="O1315" s="80"/>
      <c r="P1315" s="81"/>
      <c r="Q1315" s="81"/>
      <c r="R1315" s="91"/>
      <c r="S1315" s="91"/>
      <c r="T1315" s="91"/>
      <c r="U1315" s="91"/>
      <c r="V1315" s="52"/>
      <c r="W1315" s="52"/>
      <c r="X1315" s="52"/>
      <c r="Y1315" s="52"/>
      <c r="Z1315" s="51"/>
      <c r="AA1315" s="76"/>
      <c r="AB1315" s="76"/>
      <c r="AC1315" s="77"/>
      <c r="AD1315" s="84" t="s">
        <v>13198</v>
      </c>
      <c r="AE1315" s="84">
        <v>653</v>
      </c>
      <c r="AF1315" s="84">
        <v>2180</v>
      </c>
      <c r="AG1315" s="84">
        <v>21667</v>
      </c>
      <c r="AH1315" s="84">
        <v>109</v>
      </c>
      <c r="AI1315" s="84">
        <v>-21600</v>
      </c>
      <c r="AJ1315" s="84" t="s">
        <v>15170</v>
      </c>
      <c r="AK1315" s="84" t="s">
        <v>16428</v>
      </c>
      <c r="AL1315" s="88" t="s">
        <v>17362</v>
      </c>
      <c r="AM1315" s="84" t="s">
        <v>604</v>
      </c>
      <c r="AN1315" s="86">
        <v>40435.258356481485</v>
      </c>
      <c r="AO1315" s="88" t="s">
        <v>18824</v>
      </c>
      <c r="AP1315" s="84" t="b">
        <v>0</v>
      </c>
      <c r="AQ1315" s="84" t="b">
        <v>0</v>
      </c>
      <c r="AR1315" s="84" t="b">
        <v>1</v>
      </c>
      <c r="AS1315" s="84" t="s">
        <v>291</v>
      </c>
      <c r="AT1315" s="84">
        <v>28</v>
      </c>
      <c r="AU1315" s="88" t="s">
        <v>20010</v>
      </c>
      <c r="AV1315" s="84" t="b">
        <v>0</v>
      </c>
      <c r="AW1315" s="84" t="s">
        <v>745</v>
      </c>
      <c r="AX1315" s="88" t="s">
        <v>22365</v>
      </c>
      <c r="AY1315" s="84" t="s">
        <v>66</v>
      </c>
    </row>
    <row r="1316" spans="1:51" x14ac:dyDescent="0.2">
      <c r="A1316" s="69" t="s">
        <v>3051</v>
      </c>
      <c r="B1316" s="70"/>
      <c r="C1316" s="70"/>
      <c r="D1316" s="71"/>
      <c r="E1316" s="108"/>
      <c r="F1316" s="113" t="s">
        <v>7501</v>
      </c>
      <c r="G1316" s="109"/>
      <c r="H1316" s="74"/>
      <c r="I1316" s="75"/>
      <c r="J1316" s="110"/>
      <c r="K1316" s="74" t="s">
        <v>24537</v>
      </c>
      <c r="L1316" s="111"/>
      <c r="M1316" s="79"/>
      <c r="N1316" s="79"/>
      <c r="O1316" s="80"/>
      <c r="P1316" s="81"/>
      <c r="Q1316" s="81"/>
      <c r="R1316" s="91"/>
      <c r="S1316" s="91"/>
      <c r="T1316" s="91"/>
      <c r="U1316" s="91"/>
      <c r="V1316" s="52"/>
      <c r="W1316" s="52"/>
      <c r="X1316" s="52"/>
      <c r="Y1316" s="52"/>
      <c r="Z1316" s="51"/>
      <c r="AA1316" s="76"/>
      <c r="AB1316" s="76"/>
      <c r="AC1316" s="77"/>
      <c r="AD1316" s="84" t="s">
        <v>13199</v>
      </c>
      <c r="AE1316" s="84">
        <v>704</v>
      </c>
      <c r="AF1316" s="84">
        <v>347</v>
      </c>
      <c r="AG1316" s="84">
        <v>2964</v>
      </c>
      <c r="AH1316" s="84">
        <v>9098</v>
      </c>
      <c r="AI1316" s="84">
        <v>-28800</v>
      </c>
      <c r="AJ1316" s="84" t="s">
        <v>15171</v>
      </c>
      <c r="AK1316" s="84" t="s">
        <v>16429</v>
      </c>
      <c r="AL1316" s="84"/>
      <c r="AM1316" s="84" t="s">
        <v>602</v>
      </c>
      <c r="AN1316" s="86">
        <v>40683.965381944443</v>
      </c>
      <c r="AO1316" s="88" t="s">
        <v>18825</v>
      </c>
      <c r="AP1316" s="84" t="b">
        <v>0</v>
      </c>
      <c r="AQ1316" s="84" t="b">
        <v>0</v>
      </c>
      <c r="AR1316" s="84" t="b">
        <v>0</v>
      </c>
      <c r="AS1316" s="84" t="s">
        <v>290</v>
      </c>
      <c r="AT1316" s="84">
        <v>0</v>
      </c>
      <c r="AU1316" s="88" t="s">
        <v>680</v>
      </c>
      <c r="AV1316" s="84" t="b">
        <v>0</v>
      </c>
      <c r="AW1316" s="84" t="s">
        <v>745</v>
      </c>
      <c r="AX1316" s="88" t="s">
        <v>22366</v>
      </c>
      <c r="AY1316" s="84" t="s">
        <v>66</v>
      </c>
    </row>
    <row r="1317" spans="1:51" x14ac:dyDescent="0.2">
      <c r="A1317" s="69" t="s">
        <v>223</v>
      </c>
      <c r="B1317" s="70"/>
      <c r="C1317" s="70"/>
      <c r="D1317" s="71"/>
      <c r="E1317" s="108"/>
      <c r="F1317" s="113" t="s">
        <v>283</v>
      </c>
      <c r="G1317" s="109"/>
      <c r="H1317" s="74"/>
      <c r="I1317" s="75"/>
      <c r="J1317" s="110"/>
      <c r="K1317" s="74" t="s">
        <v>24538</v>
      </c>
      <c r="L1317" s="111"/>
      <c r="M1317" s="79"/>
      <c r="N1317" s="79"/>
      <c r="O1317" s="80"/>
      <c r="P1317" s="81"/>
      <c r="Q1317" s="81"/>
      <c r="R1317" s="91"/>
      <c r="S1317" s="91"/>
      <c r="T1317" s="91"/>
      <c r="U1317" s="91"/>
      <c r="V1317" s="52"/>
      <c r="W1317" s="52"/>
      <c r="X1317" s="52"/>
      <c r="Y1317" s="52"/>
      <c r="Z1317" s="51"/>
      <c r="AA1317" s="76"/>
      <c r="AB1317" s="76"/>
      <c r="AC1317" s="77"/>
      <c r="AD1317" s="84" t="s">
        <v>393</v>
      </c>
      <c r="AE1317" s="84">
        <v>4687</v>
      </c>
      <c r="AF1317" s="84">
        <v>27346</v>
      </c>
      <c r="AG1317" s="84">
        <v>123512</v>
      </c>
      <c r="AH1317" s="84">
        <v>142720</v>
      </c>
      <c r="AI1317" s="84"/>
      <c r="AJ1317" s="84" t="s">
        <v>437</v>
      </c>
      <c r="AK1317" s="84" t="s">
        <v>475</v>
      </c>
      <c r="AL1317" s="88" t="s">
        <v>596</v>
      </c>
      <c r="AM1317" s="84"/>
      <c r="AN1317" s="86">
        <v>41957.22142361111</v>
      </c>
      <c r="AO1317" s="88" t="s">
        <v>667</v>
      </c>
      <c r="AP1317" s="84" t="b">
        <v>1</v>
      </c>
      <c r="AQ1317" s="84" t="b">
        <v>0</v>
      </c>
      <c r="AR1317" s="84" t="b">
        <v>1</v>
      </c>
      <c r="AS1317" s="84" t="s">
        <v>290</v>
      </c>
      <c r="AT1317" s="84">
        <v>64</v>
      </c>
      <c r="AU1317" s="88" t="s">
        <v>674</v>
      </c>
      <c r="AV1317" s="84" t="b">
        <v>0</v>
      </c>
      <c r="AW1317" s="84" t="s">
        <v>745</v>
      </c>
      <c r="AX1317" s="88" t="s">
        <v>780</v>
      </c>
      <c r="AY1317" s="84" t="s">
        <v>65</v>
      </c>
    </row>
    <row r="1318" spans="1:51" x14ac:dyDescent="0.2">
      <c r="A1318" s="69" t="s">
        <v>825</v>
      </c>
      <c r="B1318" s="70"/>
      <c r="C1318" s="70"/>
      <c r="D1318" s="71"/>
      <c r="E1318" s="108"/>
      <c r="F1318" s="113" t="s">
        <v>956</v>
      </c>
      <c r="G1318" s="109"/>
      <c r="H1318" s="74"/>
      <c r="I1318" s="75"/>
      <c r="J1318" s="110"/>
      <c r="K1318" s="74" t="s">
        <v>24539</v>
      </c>
      <c r="L1318" s="111"/>
      <c r="M1318" s="79"/>
      <c r="N1318" s="79"/>
      <c r="O1318" s="80"/>
      <c r="P1318" s="81"/>
      <c r="Q1318" s="81"/>
      <c r="R1318" s="91"/>
      <c r="S1318" s="91"/>
      <c r="T1318" s="91"/>
      <c r="U1318" s="91"/>
      <c r="V1318" s="52"/>
      <c r="W1318" s="52"/>
      <c r="X1318" s="52"/>
      <c r="Y1318" s="52"/>
      <c r="Z1318" s="51"/>
      <c r="AA1318" s="76"/>
      <c r="AB1318" s="76"/>
      <c r="AC1318" s="77"/>
      <c r="AD1318" s="84" t="s">
        <v>13200</v>
      </c>
      <c r="AE1318" s="84">
        <v>861</v>
      </c>
      <c r="AF1318" s="84">
        <v>1036</v>
      </c>
      <c r="AG1318" s="84">
        <v>32322</v>
      </c>
      <c r="AH1318" s="84">
        <v>1849</v>
      </c>
      <c r="AI1318" s="84">
        <v>-28800</v>
      </c>
      <c r="AJ1318" s="84" t="s">
        <v>1241</v>
      </c>
      <c r="AK1318" s="84"/>
      <c r="AL1318" s="84"/>
      <c r="AM1318" s="84" t="s">
        <v>602</v>
      </c>
      <c r="AN1318" s="86">
        <v>42567.009641203702</v>
      </c>
      <c r="AO1318" s="88" t="s">
        <v>1603</v>
      </c>
      <c r="AP1318" s="84" t="b">
        <v>0</v>
      </c>
      <c r="AQ1318" s="84" t="b">
        <v>0</v>
      </c>
      <c r="AR1318" s="84" t="b">
        <v>0</v>
      </c>
      <c r="AS1318" s="84" t="s">
        <v>290</v>
      </c>
      <c r="AT1318" s="84">
        <v>12</v>
      </c>
      <c r="AU1318" s="88" t="s">
        <v>674</v>
      </c>
      <c r="AV1318" s="84" t="b">
        <v>0</v>
      </c>
      <c r="AW1318" s="84" t="s">
        <v>745</v>
      </c>
      <c r="AX1318" s="88" t="s">
        <v>1800</v>
      </c>
      <c r="AY1318" s="84" t="s">
        <v>65</v>
      </c>
    </row>
    <row r="1319" spans="1:51" x14ac:dyDescent="0.2">
      <c r="A1319" s="69" t="s">
        <v>3052</v>
      </c>
      <c r="B1319" s="70"/>
      <c r="C1319" s="70"/>
      <c r="D1319" s="71"/>
      <c r="E1319" s="108"/>
      <c r="F1319" s="113" t="s">
        <v>7502</v>
      </c>
      <c r="G1319" s="109"/>
      <c r="H1319" s="74"/>
      <c r="I1319" s="75"/>
      <c r="J1319" s="110"/>
      <c r="K1319" s="74" t="s">
        <v>24540</v>
      </c>
      <c r="L1319" s="111"/>
      <c r="M1319" s="79"/>
      <c r="N1319" s="79"/>
      <c r="O1319" s="80"/>
      <c r="P1319" s="81"/>
      <c r="Q1319" s="81"/>
      <c r="R1319" s="91"/>
      <c r="S1319" s="91"/>
      <c r="T1319" s="91"/>
      <c r="U1319" s="91"/>
      <c r="V1319" s="52"/>
      <c r="W1319" s="52"/>
      <c r="X1319" s="52"/>
      <c r="Y1319" s="52"/>
      <c r="Z1319" s="51"/>
      <c r="AA1319" s="76"/>
      <c r="AB1319" s="76"/>
      <c r="AC1319" s="77"/>
      <c r="AD1319" s="84" t="s">
        <v>13201</v>
      </c>
      <c r="AE1319" s="84">
        <v>167</v>
      </c>
      <c r="AF1319" s="84">
        <v>156</v>
      </c>
      <c r="AG1319" s="84">
        <v>13397</v>
      </c>
      <c r="AH1319" s="84">
        <v>2927</v>
      </c>
      <c r="AI1319" s="84">
        <v>3600</v>
      </c>
      <c r="AJ1319" s="84"/>
      <c r="AK1319" s="84" t="s">
        <v>16430</v>
      </c>
      <c r="AL1319" s="84"/>
      <c r="AM1319" s="84" t="s">
        <v>629</v>
      </c>
      <c r="AN1319" s="86">
        <v>40440.51189814815</v>
      </c>
      <c r="AO1319" s="88" t="s">
        <v>18826</v>
      </c>
      <c r="AP1319" s="84" t="b">
        <v>0</v>
      </c>
      <c r="AQ1319" s="84" t="b">
        <v>0</v>
      </c>
      <c r="AR1319" s="84" t="b">
        <v>0</v>
      </c>
      <c r="AS1319" s="84" t="s">
        <v>1005</v>
      </c>
      <c r="AT1319" s="84">
        <v>30</v>
      </c>
      <c r="AU1319" s="88" t="s">
        <v>690</v>
      </c>
      <c r="AV1319" s="84" t="b">
        <v>0</v>
      </c>
      <c r="AW1319" s="84" t="s">
        <v>745</v>
      </c>
      <c r="AX1319" s="88" t="s">
        <v>22367</v>
      </c>
      <c r="AY1319" s="84" t="s">
        <v>66</v>
      </c>
    </row>
    <row r="1320" spans="1:51" x14ac:dyDescent="0.2">
      <c r="A1320" s="69" t="s">
        <v>3120</v>
      </c>
      <c r="B1320" s="70"/>
      <c r="C1320" s="70"/>
      <c r="D1320" s="71"/>
      <c r="E1320" s="108"/>
      <c r="F1320" s="113" t="s">
        <v>7545</v>
      </c>
      <c r="G1320" s="109"/>
      <c r="H1320" s="74"/>
      <c r="I1320" s="75"/>
      <c r="J1320" s="110"/>
      <c r="K1320" s="74" t="s">
        <v>24541</v>
      </c>
      <c r="L1320" s="111"/>
      <c r="M1320" s="79"/>
      <c r="N1320" s="79"/>
      <c r="O1320" s="80"/>
      <c r="P1320" s="81"/>
      <c r="Q1320" s="81"/>
      <c r="R1320" s="91"/>
      <c r="S1320" s="91"/>
      <c r="T1320" s="91"/>
      <c r="U1320" s="91"/>
      <c r="V1320" s="52"/>
      <c r="W1320" s="52"/>
      <c r="X1320" s="52"/>
      <c r="Y1320" s="52"/>
      <c r="Z1320" s="51"/>
      <c r="AA1320" s="76"/>
      <c r="AB1320" s="76"/>
      <c r="AC1320" s="77"/>
      <c r="AD1320" s="84" t="s">
        <v>13202</v>
      </c>
      <c r="AE1320" s="84">
        <v>104</v>
      </c>
      <c r="AF1320" s="84">
        <v>154277</v>
      </c>
      <c r="AG1320" s="84">
        <v>4946</v>
      </c>
      <c r="AH1320" s="84">
        <v>3798</v>
      </c>
      <c r="AI1320" s="84">
        <v>3600</v>
      </c>
      <c r="AJ1320" s="84" t="s">
        <v>15172</v>
      </c>
      <c r="AK1320" s="84" t="s">
        <v>16431</v>
      </c>
      <c r="AL1320" s="88" t="s">
        <v>17363</v>
      </c>
      <c r="AM1320" s="84" t="s">
        <v>613</v>
      </c>
      <c r="AN1320" s="86">
        <v>42336.551747685182</v>
      </c>
      <c r="AO1320" s="88" t="s">
        <v>18827</v>
      </c>
      <c r="AP1320" s="84" t="b">
        <v>0</v>
      </c>
      <c r="AQ1320" s="84" t="b">
        <v>0</v>
      </c>
      <c r="AR1320" s="84" t="b">
        <v>1</v>
      </c>
      <c r="AS1320" s="84" t="s">
        <v>290</v>
      </c>
      <c r="AT1320" s="84">
        <v>273</v>
      </c>
      <c r="AU1320" s="88" t="s">
        <v>674</v>
      </c>
      <c r="AV1320" s="84" t="b">
        <v>1</v>
      </c>
      <c r="AW1320" s="84" t="s">
        <v>745</v>
      </c>
      <c r="AX1320" s="88" t="s">
        <v>22368</v>
      </c>
      <c r="AY1320" s="84" t="s">
        <v>66</v>
      </c>
    </row>
    <row r="1321" spans="1:51" x14ac:dyDescent="0.2">
      <c r="A1321" s="69" t="s">
        <v>3053</v>
      </c>
      <c r="B1321" s="70"/>
      <c r="C1321" s="70"/>
      <c r="D1321" s="71"/>
      <c r="E1321" s="108"/>
      <c r="F1321" s="113" t="s">
        <v>7503</v>
      </c>
      <c r="G1321" s="109"/>
      <c r="H1321" s="74"/>
      <c r="I1321" s="75"/>
      <c r="J1321" s="110"/>
      <c r="K1321" s="74" t="s">
        <v>24542</v>
      </c>
      <c r="L1321" s="111"/>
      <c r="M1321" s="79"/>
      <c r="N1321" s="79"/>
      <c r="O1321" s="80"/>
      <c r="P1321" s="81"/>
      <c r="Q1321" s="81"/>
      <c r="R1321" s="91"/>
      <c r="S1321" s="91"/>
      <c r="T1321" s="91"/>
      <c r="U1321" s="91"/>
      <c r="V1321" s="52"/>
      <c r="W1321" s="52"/>
      <c r="X1321" s="52"/>
      <c r="Y1321" s="52"/>
      <c r="Z1321" s="51"/>
      <c r="AA1321" s="76"/>
      <c r="AB1321" s="76"/>
      <c r="AC1321" s="77"/>
      <c r="AD1321" s="84" t="s">
        <v>13203</v>
      </c>
      <c r="AE1321" s="84">
        <v>28855</v>
      </c>
      <c r="AF1321" s="84">
        <v>33601</v>
      </c>
      <c r="AG1321" s="84">
        <v>321683</v>
      </c>
      <c r="AH1321" s="84">
        <v>166153</v>
      </c>
      <c r="AI1321" s="84">
        <v>-28800</v>
      </c>
      <c r="AJ1321" s="84" t="s">
        <v>15173</v>
      </c>
      <c r="AK1321" s="84" t="s">
        <v>328</v>
      </c>
      <c r="AL1321" s="84"/>
      <c r="AM1321" s="84" t="s">
        <v>602</v>
      </c>
      <c r="AN1321" s="86">
        <v>40791.848310185182</v>
      </c>
      <c r="AO1321" s="88" t="s">
        <v>18828</v>
      </c>
      <c r="AP1321" s="84" t="b">
        <v>1</v>
      </c>
      <c r="AQ1321" s="84" t="b">
        <v>0</v>
      </c>
      <c r="AR1321" s="84" t="b">
        <v>0</v>
      </c>
      <c r="AS1321" s="84" t="s">
        <v>290</v>
      </c>
      <c r="AT1321" s="84">
        <v>433</v>
      </c>
      <c r="AU1321" s="88" t="s">
        <v>674</v>
      </c>
      <c r="AV1321" s="84" t="b">
        <v>0</v>
      </c>
      <c r="AW1321" s="84" t="s">
        <v>745</v>
      </c>
      <c r="AX1321" s="88" t="s">
        <v>22369</v>
      </c>
      <c r="AY1321" s="84" t="s">
        <v>66</v>
      </c>
    </row>
    <row r="1322" spans="1:51" x14ac:dyDescent="0.2">
      <c r="A1322" s="69" t="s">
        <v>3054</v>
      </c>
      <c r="B1322" s="70"/>
      <c r="C1322" s="70"/>
      <c r="D1322" s="71"/>
      <c r="E1322" s="108"/>
      <c r="F1322" s="113" t="s">
        <v>7504</v>
      </c>
      <c r="G1322" s="109"/>
      <c r="H1322" s="74"/>
      <c r="I1322" s="75"/>
      <c r="J1322" s="110"/>
      <c r="K1322" s="74" t="s">
        <v>24543</v>
      </c>
      <c r="L1322" s="111"/>
      <c r="M1322" s="79"/>
      <c r="N1322" s="79"/>
      <c r="O1322" s="80"/>
      <c r="P1322" s="81"/>
      <c r="Q1322" s="81"/>
      <c r="R1322" s="91"/>
      <c r="S1322" s="91"/>
      <c r="T1322" s="91"/>
      <c r="U1322" s="91"/>
      <c r="V1322" s="52"/>
      <c r="W1322" s="52"/>
      <c r="X1322" s="52"/>
      <c r="Y1322" s="52"/>
      <c r="Z1322" s="51"/>
      <c r="AA1322" s="76"/>
      <c r="AB1322" s="76"/>
      <c r="AC1322" s="77"/>
      <c r="AD1322" s="84" t="s">
        <v>13204</v>
      </c>
      <c r="AE1322" s="84">
        <v>694</v>
      </c>
      <c r="AF1322" s="84">
        <v>1085</v>
      </c>
      <c r="AG1322" s="84">
        <v>1105</v>
      </c>
      <c r="AH1322" s="84">
        <v>753</v>
      </c>
      <c r="AI1322" s="84">
        <v>-28800</v>
      </c>
      <c r="AJ1322" s="84" t="s">
        <v>15174</v>
      </c>
      <c r="AK1322" s="84" t="s">
        <v>484</v>
      </c>
      <c r="AL1322" s="88" t="s">
        <v>17364</v>
      </c>
      <c r="AM1322" s="84" t="s">
        <v>602</v>
      </c>
      <c r="AN1322" s="86">
        <v>42391.209444444445</v>
      </c>
      <c r="AO1322" s="88" t="s">
        <v>18829</v>
      </c>
      <c r="AP1322" s="84" t="b">
        <v>0</v>
      </c>
      <c r="AQ1322" s="84" t="b">
        <v>0</v>
      </c>
      <c r="AR1322" s="84" t="b">
        <v>0</v>
      </c>
      <c r="AS1322" s="84" t="s">
        <v>290</v>
      </c>
      <c r="AT1322" s="84">
        <v>45</v>
      </c>
      <c r="AU1322" s="88" t="s">
        <v>674</v>
      </c>
      <c r="AV1322" s="84" t="b">
        <v>0</v>
      </c>
      <c r="AW1322" s="84" t="s">
        <v>745</v>
      </c>
      <c r="AX1322" s="88" t="s">
        <v>22370</v>
      </c>
      <c r="AY1322" s="84" t="s">
        <v>66</v>
      </c>
    </row>
    <row r="1323" spans="1:51" x14ac:dyDescent="0.2">
      <c r="A1323" s="69" t="s">
        <v>4072</v>
      </c>
      <c r="B1323" s="70"/>
      <c r="C1323" s="70"/>
      <c r="D1323" s="71"/>
      <c r="E1323" s="108"/>
      <c r="F1323" s="113" t="s">
        <v>20773</v>
      </c>
      <c r="G1323" s="109"/>
      <c r="H1323" s="74"/>
      <c r="I1323" s="75"/>
      <c r="J1323" s="110"/>
      <c r="K1323" s="74" t="s">
        <v>24544</v>
      </c>
      <c r="L1323" s="111"/>
      <c r="M1323" s="79"/>
      <c r="N1323" s="79"/>
      <c r="O1323" s="80"/>
      <c r="P1323" s="81"/>
      <c r="Q1323" s="81"/>
      <c r="R1323" s="91"/>
      <c r="S1323" s="91"/>
      <c r="T1323" s="91"/>
      <c r="U1323" s="91"/>
      <c r="V1323" s="52"/>
      <c r="W1323" s="52"/>
      <c r="X1323" s="52"/>
      <c r="Y1323" s="52"/>
      <c r="Z1323" s="51"/>
      <c r="AA1323" s="76"/>
      <c r="AB1323" s="76"/>
      <c r="AC1323" s="77"/>
      <c r="AD1323" s="84" t="s">
        <v>13205</v>
      </c>
      <c r="AE1323" s="84">
        <v>579</v>
      </c>
      <c r="AF1323" s="84">
        <v>465</v>
      </c>
      <c r="AG1323" s="84">
        <v>129</v>
      </c>
      <c r="AH1323" s="84">
        <v>591</v>
      </c>
      <c r="AI1323" s="84"/>
      <c r="AJ1323" s="84" t="s">
        <v>15175</v>
      </c>
      <c r="AK1323" s="84" t="s">
        <v>16432</v>
      </c>
      <c r="AL1323" s="84"/>
      <c r="AM1323" s="84"/>
      <c r="AN1323" s="86">
        <v>43041.339282407411</v>
      </c>
      <c r="AO1323" s="88" t="s">
        <v>18830</v>
      </c>
      <c r="AP1323" s="84" t="b">
        <v>0</v>
      </c>
      <c r="AQ1323" s="84" t="b">
        <v>0</v>
      </c>
      <c r="AR1323" s="84" t="b">
        <v>0</v>
      </c>
      <c r="AS1323" s="84" t="s">
        <v>672</v>
      </c>
      <c r="AT1323" s="84">
        <v>0</v>
      </c>
      <c r="AU1323" s="88" t="s">
        <v>674</v>
      </c>
      <c r="AV1323" s="84" t="b">
        <v>0</v>
      </c>
      <c r="AW1323" s="84" t="s">
        <v>745</v>
      </c>
      <c r="AX1323" s="88" t="s">
        <v>22371</v>
      </c>
      <c r="AY1323" s="84" t="s">
        <v>65</v>
      </c>
    </row>
    <row r="1324" spans="1:51" x14ac:dyDescent="0.2">
      <c r="A1324" s="69" t="s">
        <v>3430</v>
      </c>
      <c r="B1324" s="70"/>
      <c r="C1324" s="70"/>
      <c r="D1324" s="71"/>
      <c r="E1324" s="108"/>
      <c r="F1324" s="113" t="s">
        <v>7803</v>
      </c>
      <c r="G1324" s="109"/>
      <c r="H1324" s="74"/>
      <c r="I1324" s="75"/>
      <c r="J1324" s="110"/>
      <c r="K1324" s="74" t="s">
        <v>24545</v>
      </c>
      <c r="L1324" s="111"/>
      <c r="M1324" s="79"/>
      <c r="N1324" s="79"/>
      <c r="O1324" s="80"/>
      <c r="P1324" s="81"/>
      <c r="Q1324" s="81"/>
      <c r="R1324" s="91"/>
      <c r="S1324" s="91"/>
      <c r="T1324" s="91"/>
      <c r="U1324" s="91"/>
      <c r="V1324" s="52"/>
      <c r="W1324" s="52"/>
      <c r="X1324" s="52"/>
      <c r="Y1324" s="52"/>
      <c r="Z1324" s="51"/>
      <c r="AA1324" s="76"/>
      <c r="AB1324" s="76"/>
      <c r="AC1324" s="77"/>
      <c r="AD1324" s="84" t="s">
        <v>13206</v>
      </c>
      <c r="AE1324" s="84">
        <v>11363</v>
      </c>
      <c r="AF1324" s="84">
        <v>92464</v>
      </c>
      <c r="AG1324" s="84">
        <v>87117</v>
      </c>
      <c r="AH1324" s="84">
        <v>6616</v>
      </c>
      <c r="AI1324" s="84">
        <v>0</v>
      </c>
      <c r="AJ1324" s="84" t="s">
        <v>15176</v>
      </c>
      <c r="AK1324" s="84" t="s">
        <v>561</v>
      </c>
      <c r="AL1324" s="88" t="s">
        <v>17365</v>
      </c>
      <c r="AM1324" s="84" t="s">
        <v>561</v>
      </c>
      <c r="AN1324" s="86">
        <v>41337.523611111108</v>
      </c>
      <c r="AO1324" s="88" t="s">
        <v>18831</v>
      </c>
      <c r="AP1324" s="84" t="b">
        <v>0</v>
      </c>
      <c r="AQ1324" s="84" t="b">
        <v>0</v>
      </c>
      <c r="AR1324" s="84" t="b">
        <v>0</v>
      </c>
      <c r="AS1324" s="84" t="s">
        <v>290</v>
      </c>
      <c r="AT1324" s="84">
        <v>2212</v>
      </c>
      <c r="AU1324" s="88" t="s">
        <v>674</v>
      </c>
      <c r="AV1324" s="84" t="b">
        <v>1</v>
      </c>
      <c r="AW1324" s="84" t="s">
        <v>745</v>
      </c>
      <c r="AX1324" s="88" t="s">
        <v>22372</v>
      </c>
      <c r="AY1324" s="84" t="s">
        <v>66</v>
      </c>
    </row>
    <row r="1325" spans="1:51" x14ac:dyDescent="0.2">
      <c r="A1325" s="69" t="s">
        <v>3055</v>
      </c>
      <c r="B1325" s="70"/>
      <c r="C1325" s="70"/>
      <c r="D1325" s="71"/>
      <c r="E1325" s="108"/>
      <c r="F1325" s="113" t="s">
        <v>7505</v>
      </c>
      <c r="G1325" s="109"/>
      <c r="H1325" s="74"/>
      <c r="I1325" s="75"/>
      <c r="J1325" s="110"/>
      <c r="K1325" s="74" t="s">
        <v>24546</v>
      </c>
      <c r="L1325" s="111"/>
      <c r="M1325" s="79"/>
      <c r="N1325" s="79"/>
      <c r="O1325" s="80"/>
      <c r="P1325" s="81"/>
      <c r="Q1325" s="81"/>
      <c r="R1325" s="91"/>
      <c r="S1325" s="91"/>
      <c r="T1325" s="91"/>
      <c r="U1325" s="91"/>
      <c r="V1325" s="52"/>
      <c r="W1325" s="52"/>
      <c r="X1325" s="52"/>
      <c r="Y1325" s="52"/>
      <c r="Z1325" s="51"/>
      <c r="AA1325" s="76"/>
      <c r="AB1325" s="76"/>
      <c r="AC1325" s="77"/>
      <c r="AD1325" s="84" t="s">
        <v>13207</v>
      </c>
      <c r="AE1325" s="84">
        <v>814</v>
      </c>
      <c r="AF1325" s="84">
        <v>1945</v>
      </c>
      <c r="AG1325" s="84">
        <v>5140</v>
      </c>
      <c r="AH1325" s="84">
        <v>723</v>
      </c>
      <c r="AI1325" s="84">
        <v>3600</v>
      </c>
      <c r="AJ1325" s="84" t="s">
        <v>15177</v>
      </c>
      <c r="AK1325" s="84" t="s">
        <v>1423</v>
      </c>
      <c r="AL1325" s="88" t="s">
        <v>17366</v>
      </c>
      <c r="AM1325" s="84" t="s">
        <v>629</v>
      </c>
      <c r="AN1325" s="86">
        <v>40004.587233796294</v>
      </c>
      <c r="AO1325" s="88" t="s">
        <v>18832</v>
      </c>
      <c r="AP1325" s="84" t="b">
        <v>0</v>
      </c>
      <c r="AQ1325" s="84" t="b">
        <v>0</v>
      </c>
      <c r="AR1325" s="84" t="b">
        <v>0</v>
      </c>
      <c r="AS1325" s="84" t="s">
        <v>1005</v>
      </c>
      <c r="AT1325" s="84">
        <v>153</v>
      </c>
      <c r="AU1325" s="88" t="s">
        <v>20011</v>
      </c>
      <c r="AV1325" s="84" t="b">
        <v>1</v>
      </c>
      <c r="AW1325" s="84" t="s">
        <v>745</v>
      </c>
      <c r="AX1325" s="88" t="s">
        <v>22373</v>
      </c>
      <c r="AY1325" s="84" t="s">
        <v>66</v>
      </c>
    </row>
    <row r="1326" spans="1:51" x14ac:dyDescent="0.2">
      <c r="A1326" s="69" t="s">
        <v>3056</v>
      </c>
      <c r="B1326" s="70"/>
      <c r="C1326" s="70"/>
      <c r="D1326" s="71"/>
      <c r="E1326" s="108"/>
      <c r="F1326" s="113" t="s">
        <v>7506</v>
      </c>
      <c r="G1326" s="109"/>
      <c r="H1326" s="74"/>
      <c r="I1326" s="75"/>
      <c r="J1326" s="110"/>
      <c r="K1326" s="74" t="s">
        <v>24547</v>
      </c>
      <c r="L1326" s="111"/>
      <c r="M1326" s="79"/>
      <c r="N1326" s="79"/>
      <c r="O1326" s="80"/>
      <c r="P1326" s="81"/>
      <c r="Q1326" s="81"/>
      <c r="R1326" s="91"/>
      <c r="S1326" s="91"/>
      <c r="T1326" s="91"/>
      <c r="U1326" s="91"/>
      <c r="V1326" s="52"/>
      <c r="W1326" s="52"/>
      <c r="X1326" s="52"/>
      <c r="Y1326" s="52"/>
      <c r="Z1326" s="51"/>
      <c r="AA1326" s="76"/>
      <c r="AB1326" s="76"/>
      <c r="AC1326" s="77"/>
      <c r="AD1326" s="84" t="s">
        <v>13208</v>
      </c>
      <c r="AE1326" s="84">
        <v>2686</v>
      </c>
      <c r="AF1326" s="84">
        <v>4658452</v>
      </c>
      <c r="AG1326" s="84">
        <v>147171</v>
      </c>
      <c r="AH1326" s="84">
        <v>2063</v>
      </c>
      <c r="AI1326" s="84">
        <v>-18000</v>
      </c>
      <c r="AJ1326" s="84" t="s">
        <v>15178</v>
      </c>
      <c r="AK1326" s="84" t="s">
        <v>475</v>
      </c>
      <c r="AL1326" s="88" t="s">
        <v>17367</v>
      </c>
      <c r="AM1326" s="84" t="s">
        <v>603</v>
      </c>
      <c r="AN1326" s="86">
        <v>39596.663472222222</v>
      </c>
      <c r="AO1326" s="88" t="s">
        <v>18833</v>
      </c>
      <c r="AP1326" s="84" t="b">
        <v>0</v>
      </c>
      <c r="AQ1326" s="84" t="b">
        <v>0</v>
      </c>
      <c r="AR1326" s="84" t="b">
        <v>1</v>
      </c>
      <c r="AS1326" s="84" t="s">
        <v>290</v>
      </c>
      <c r="AT1326" s="84">
        <v>20654</v>
      </c>
      <c r="AU1326" s="88" t="s">
        <v>20012</v>
      </c>
      <c r="AV1326" s="84" t="b">
        <v>1</v>
      </c>
      <c r="AW1326" s="84" t="s">
        <v>745</v>
      </c>
      <c r="AX1326" s="88" t="s">
        <v>22374</v>
      </c>
      <c r="AY1326" s="84" t="s">
        <v>66</v>
      </c>
    </row>
    <row r="1327" spans="1:51" x14ac:dyDescent="0.2">
      <c r="A1327" s="69" t="s">
        <v>3057</v>
      </c>
      <c r="B1327" s="70"/>
      <c r="C1327" s="70"/>
      <c r="D1327" s="71"/>
      <c r="E1327" s="108"/>
      <c r="F1327" s="113" t="s">
        <v>7507</v>
      </c>
      <c r="G1327" s="109"/>
      <c r="H1327" s="74"/>
      <c r="I1327" s="75"/>
      <c r="J1327" s="110"/>
      <c r="K1327" s="74" t="s">
        <v>24548</v>
      </c>
      <c r="L1327" s="111"/>
      <c r="M1327" s="79"/>
      <c r="N1327" s="79"/>
      <c r="O1327" s="80"/>
      <c r="P1327" s="81"/>
      <c r="Q1327" s="81"/>
      <c r="R1327" s="91"/>
      <c r="S1327" s="91"/>
      <c r="T1327" s="91"/>
      <c r="U1327" s="91"/>
      <c r="V1327" s="52"/>
      <c r="W1327" s="52"/>
      <c r="X1327" s="52"/>
      <c r="Y1327" s="52"/>
      <c r="Z1327" s="51"/>
      <c r="AA1327" s="76"/>
      <c r="AB1327" s="76"/>
      <c r="AC1327" s="77"/>
      <c r="AD1327" s="84" t="s">
        <v>13209</v>
      </c>
      <c r="AE1327" s="84">
        <v>1030</v>
      </c>
      <c r="AF1327" s="84">
        <v>278</v>
      </c>
      <c r="AG1327" s="84">
        <v>26657</v>
      </c>
      <c r="AH1327" s="84">
        <v>318</v>
      </c>
      <c r="AI1327" s="84"/>
      <c r="AJ1327" s="84"/>
      <c r="AK1327" s="84"/>
      <c r="AL1327" s="84"/>
      <c r="AM1327" s="84"/>
      <c r="AN1327" s="86">
        <v>40810.667442129627</v>
      </c>
      <c r="AO1327" s="84"/>
      <c r="AP1327" s="84" t="b">
        <v>1</v>
      </c>
      <c r="AQ1327" s="84" t="b">
        <v>0</v>
      </c>
      <c r="AR1327" s="84" t="b">
        <v>1</v>
      </c>
      <c r="AS1327" s="84" t="s">
        <v>290</v>
      </c>
      <c r="AT1327" s="84">
        <v>52</v>
      </c>
      <c r="AU1327" s="88" t="s">
        <v>674</v>
      </c>
      <c r="AV1327" s="84" t="b">
        <v>0</v>
      </c>
      <c r="AW1327" s="84" t="s">
        <v>745</v>
      </c>
      <c r="AX1327" s="88" t="s">
        <v>22375</v>
      </c>
      <c r="AY1327" s="84" t="s">
        <v>66</v>
      </c>
    </row>
    <row r="1328" spans="1:51" x14ac:dyDescent="0.2">
      <c r="A1328" s="69" t="s">
        <v>3058</v>
      </c>
      <c r="B1328" s="70"/>
      <c r="C1328" s="70"/>
      <c r="D1328" s="71"/>
      <c r="E1328" s="108"/>
      <c r="F1328" s="113" t="s">
        <v>7508</v>
      </c>
      <c r="G1328" s="109"/>
      <c r="H1328" s="74"/>
      <c r="I1328" s="75"/>
      <c r="J1328" s="110"/>
      <c r="K1328" s="74" t="s">
        <v>24549</v>
      </c>
      <c r="L1328" s="111"/>
      <c r="M1328" s="79"/>
      <c r="N1328" s="79"/>
      <c r="O1328" s="80"/>
      <c r="P1328" s="81"/>
      <c r="Q1328" s="81"/>
      <c r="R1328" s="91"/>
      <c r="S1328" s="91"/>
      <c r="T1328" s="91"/>
      <c r="U1328" s="91"/>
      <c r="V1328" s="52"/>
      <c r="W1328" s="52"/>
      <c r="X1328" s="52"/>
      <c r="Y1328" s="52"/>
      <c r="Z1328" s="51"/>
      <c r="AA1328" s="76"/>
      <c r="AB1328" s="76"/>
      <c r="AC1328" s="77"/>
      <c r="AD1328" s="84" t="s">
        <v>13210</v>
      </c>
      <c r="AE1328" s="84">
        <v>3591</v>
      </c>
      <c r="AF1328" s="84">
        <v>10842</v>
      </c>
      <c r="AG1328" s="84">
        <v>15382</v>
      </c>
      <c r="AH1328" s="84">
        <v>19364</v>
      </c>
      <c r="AI1328" s="84"/>
      <c r="AJ1328" s="84" t="s">
        <v>15179</v>
      </c>
      <c r="AK1328" s="84" t="s">
        <v>16433</v>
      </c>
      <c r="AL1328" s="88" t="s">
        <v>17368</v>
      </c>
      <c r="AM1328" s="84"/>
      <c r="AN1328" s="86">
        <v>42574.225034722222</v>
      </c>
      <c r="AO1328" s="88" t="s">
        <v>18834</v>
      </c>
      <c r="AP1328" s="84" t="b">
        <v>0</v>
      </c>
      <c r="AQ1328" s="84" t="b">
        <v>0</v>
      </c>
      <c r="AR1328" s="84" t="b">
        <v>0</v>
      </c>
      <c r="AS1328" s="84" t="s">
        <v>290</v>
      </c>
      <c r="AT1328" s="84">
        <v>91</v>
      </c>
      <c r="AU1328" s="88" t="s">
        <v>674</v>
      </c>
      <c r="AV1328" s="84" t="b">
        <v>0</v>
      </c>
      <c r="AW1328" s="84" t="s">
        <v>745</v>
      </c>
      <c r="AX1328" s="88" t="s">
        <v>22376</v>
      </c>
      <c r="AY1328" s="84" t="s">
        <v>66</v>
      </c>
    </row>
    <row r="1329" spans="1:51" x14ac:dyDescent="0.2">
      <c r="A1329" s="69" t="s">
        <v>3059</v>
      </c>
      <c r="B1329" s="70"/>
      <c r="C1329" s="70"/>
      <c r="D1329" s="71"/>
      <c r="E1329" s="108"/>
      <c r="F1329" s="113" t="s">
        <v>7509</v>
      </c>
      <c r="G1329" s="109"/>
      <c r="H1329" s="74"/>
      <c r="I1329" s="75"/>
      <c r="J1329" s="110"/>
      <c r="K1329" s="74" t="s">
        <v>24550</v>
      </c>
      <c r="L1329" s="111"/>
      <c r="M1329" s="79"/>
      <c r="N1329" s="79"/>
      <c r="O1329" s="80"/>
      <c r="P1329" s="81"/>
      <c r="Q1329" s="81"/>
      <c r="R1329" s="91"/>
      <c r="S1329" s="91"/>
      <c r="T1329" s="91"/>
      <c r="U1329" s="91"/>
      <c r="V1329" s="52"/>
      <c r="W1329" s="52"/>
      <c r="X1329" s="52"/>
      <c r="Y1329" s="52"/>
      <c r="Z1329" s="51"/>
      <c r="AA1329" s="76"/>
      <c r="AB1329" s="76"/>
      <c r="AC1329" s="77"/>
      <c r="AD1329" s="84" t="s">
        <v>13211</v>
      </c>
      <c r="AE1329" s="84">
        <v>274</v>
      </c>
      <c r="AF1329" s="84">
        <v>111</v>
      </c>
      <c r="AG1329" s="84">
        <v>2784</v>
      </c>
      <c r="AH1329" s="84">
        <v>2303</v>
      </c>
      <c r="AI1329" s="84">
        <v>-28800</v>
      </c>
      <c r="AJ1329" s="84" t="s">
        <v>15180</v>
      </c>
      <c r="AK1329" s="84"/>
      <c r="AL1329" s="84"/>
      <c r="AM1329" s="84" t="s">
        <v>602</v>
      </c>
      <c r="AN1329" s="86">
        <v>42256.062175925923</v>
      </c>
      <c r="AO1329" s="88" t="s">
        <v>18835</v>
      </c>
      <c r="AP1329" s="84" t="b">
        <v>0</v>
      </c>
      <c r="AQ1329" s="84" t="b">
        <v>0</v>
      </c>
      <c r="AR1329" s="84" t="b">
        <v>0</v>
      </c>
      <c r="AS1329" s="84" t="s">
        <v>290</v>
      </c>
      <c r="AT1329" s="84">
        <v>5</v>
      </c>
      <c r="AU1329" s="88" t="s">
        <v>674</v>
      </c>
      <c r="AV1329" s="84" t="b">
        <v>0</v>
      </c>
      <c r="AW1329" s="84" t="s">
        <v>745</v>
      </c>
      <c r="AX1329" s="88" t="s">
        <v>22377</v>
      </c>
      <c r="AY1329" s="84" t="s">
        <v>66</v>
      </c>
    </row>
    <row r="1330" spans="1:51" x14ac:dyDescent="0.2">
      <c r="A1330" s="69" t="s">
        <v>3060</v>
      </c>
      <c r="B1330" s="70"/>
      <c r="C1330" s="70"/>
      <c r="D1330" s="71"/>
      <c r="E1330" s="108"/>
      <c r="F1330" s="113" t="s">
        <v>7510</v>
      </c>
      <c r="G1330" s="109"/>
      <c r="H1330" s="74"/>
      <c r="I1330" s="75"/>
      <c r="J1330" s="110"/>
      <c r="K1330" s="74" t="s">
        <v>24551</v>
      </c>
      <c r="L1330" s="111"/>
      <c r="M1330" s="79"/>
      <c r="N1330" s="79"/>
      <c r="O1330" s="80"/>
      <c r="P1330" s="81"/>
      <c r="Q1330" s="81"/>
      <c r="R1330" s="91"/>
      <c r="S1330" s="91"/>
      <c r="T1330" s="91"/>
      <c r="U1330" s="91"/>
      <c r="V1330" s="52"/>
      <c r="W1330" s="52"/>
      <c r="X1330" s="52"/>
      <c r="Y1330" s="52"/>
      <c r="Z1330" s="51"/>
      <c r="AA1330" s="76"/>
      <c r="AB1330" s="76"/>
      <c r="AC1330" s="77"/>
      <c r="AD1330" s="84" t="s">
        <v>13212</v>
      </c>
      <c r="AE1330" s="84">
        <v>776</v>
      </c>
      <c r="AF1330" s="84">
        <v>66699</v>
      </c>
      <c r="AG1330" s="84">
        <v>163633</v>
      </c>
      <c r="AH1330" s="84">
        <v>40522</v>
      </c>
      <c r="AI1330" s="84">
        <v>-10800</v>
      </c>
      <c r="AJ1330" s="84" t="s">
        <v>15181</v>
      </c>
      <c r="AK1330" s="84"/>
      <c r="AL1330" s="84"/>
      <c r="AM1330" s="84" t="s">
        <v>1538</v>
      </c>
      <c r="AN1330" s="86">
        <v>40742.427152777775</v>
      </c>
      <c r="AO1330" s="88" t="s">
        <v>18836</v>
      </c>
      <c r="AP1330" s="84" t="b">
        <v>1</v>
      </c>
      <c r="AQ1330" s="84" t="b">
        <v>0</v>
      </c>
      <c r="AR1330" s="84" t="b">
        <v>0</v>
      </c>
      <c r="AS1330" s="84" t="s">
        <v>290</v>
      </c>
      <c r="AT1330" s="84">
        <v>542</v>
      </c>
      <c r="AU1330" s="88" t="s">
        <v>674</v>
      </c>
      <c r="AV1330" s="84" t="b">
        <v>0</v>
      </c>
      <c r="AW1330" s="84" t="s">
        <v>745</v>
      </c>
      <c r="AX1330" s="88" t="s">
        <v>22378</v>
      </c>
      <c r="AY1330" s="84" t="s">
        <v>66</v>
      </c>
    </row>
    <row r="1331" spans="1:51" x14ac:dyDescent="0.2">
      <c r="A1331" s="69" t="s">
        <v>4073</v>
      </c>
      <c r="B1331" s="70"/>
      <c r="C1331" s="70"/>
      <c r="D1331" s="71"/>
      <c r="E1331" s="108"/>
      <c r="F1331" s="113" t="s">
        <v>20774</v>
      </c>
      <c r="G1331" s="109"/>
      <c r="H1331" s="74"/>
      <c r="I1331" s="75"/>
      <c r="J1331" s="110"/>
      <c r="K1331" s="74" t="s">
        <v>24552</v>
      </c>
      <c r="L1331" s="111"/>
      <c r="M1331" s="79"/>
      <c r="N1331" s="79"/>
      <c r="O1331" s="80"/>
      <c r="P1331" s="81"/>
      <c r="Q1331" s="81"/>
      <c r="R1331" s="91"/>
      <c r="S1331" s="91"/>
      <c r="T1331" s="91"/>
      <c r="U1331" s="91"/>
      <c r="V1331" s="52"/>
      <c r="W1331" s="52"/>
      <c r="X1331" s="52"/>
      <c r="Y1331" s="52"/>
      <c r="Z1331" s="51"/>
      <c r="AA1331" s="76"/>
      <c r="AB1331" s="76"/>
      <c r="AC1331" s="77"/>
      <c r="AD1331" s="84" t="s">
        <v>13213</v>
      </c>
      <c r="AE1331" s="84">
        <v>1495</v>
      </c>
      <c r="AF1331" s="84">
        <v>8952</v>
      </c>
      <c r="AG1331" s="84">
        <v>160142</v>
      </c>
      <c r="AH1331" s="84">
        <v>34548</v>
      </c>
      <c r="AI1331" s="84">
        <v>3600</v>
      </c>
      <c r="AJ1331" s="84" t="s">
        <v>15182</v>
      </c>
      <c r="AK1331" s="84" t="s">
        <v>1412</v>
      </c>
      <c r="AL1331" s="88" t="s">
        <v>17369</v>
      </c>
      <c r="AM1331" s="84" t="s">
        <v>1540</v>
      </c>
      <c r="AN1331" s="86">
        <v>40666.694074074076</v>
      </c>
      <c r="AO1331" s="88" t="s">
        <v>18837</v>
      </c>
      <c r="AP1331" s="84" t="b">
        <v>0</v>
      </c>
      <c r="AQ1331" s="84" t="b">
        <v>0</v>
      </c>
      <c r="AR1331" s="84" t="b">
        <v>1</v>
      </c>
      <c r="AS1331" s="84" t="s">
        <v>290</v>
      </c>
      <c r="AT1331" s="84">
        <v>111</v>
      </c>
      <c r="AU1331" s="88" t="s">
        <v>20013</v>
      </c>
      <c r="AV1331" s="84" t="b">
        <v>0</v>
      </c>
      <c r="AW1331" s="84" t="s">
        <v>745</v>
      </c>
      <c r="AX1331" s="88" t="s">
        <v>22379</v>
      </c>
      <c r="AY1331" s="84" t="s">
        <v>65</v>
      </c>
    </row>
    <row r="1332" spans="1:51" x14ac:dyDescent="0.2">
      <c r="A1332" s="69" t="s">
        <v>4074</v>
      </c>
      <c r="B1332" s="70"/>
      <c r="C1332" s="70"/>
      <c r="D1332" s="71"/>
      <c r="E1332" s="108"/>
      <c r="F1332" s="113" t="s">
        <v>20775</v>
      </c>
      <c r="G1332" s="109"/>
      <c r="H1332" s="74"/>
      <c r="I1332" s="75"/>
      <c r="J1332" s="110"/>
      <c r="K1332" s="74" t="s">
        <v>24553</v>
      </c>
      <c r="L1332" s="111"/>
      <c r="M1332" s="79"/>
      <c r="N1332" s="79"/>
      <c r="O1332" s="80"/>
      <c r="P1332" s="81"/>
      <c r="Q1332" s="81"/>
      <c r="R1332" s="91"/>
      <c r="S1332" s="91"/>
      <c r="T1332" s="91"/>
      <c r="U1332" s="91"/>
      <c r="V1332" s="52"/>
      <c r="W1332" s="52"/>
      <c r="X1332" s="52"/>
      <c r="Y1332" s="52"/>
      <c r="Z1332" s="51"/>
      <c r="AA1332" s="76"/>
      <c r="AB1332" s="76"/>
      <c r="AC1332" s="77"/>
      <c r="AD1332" s="84" t="s">
        <v>13214</v>
      </c>
      <c r="AE1332" s="84">
        <v>30713</v>
      </c>
      <c r="AF1332" s="84">
        <v>85964</v>
      </c>
      <c r="AG1332" s="84">
        <v>109862</v>
      </c>
      <c r="AH1332" s="84">
        <v>5123</v>
      </c>
      <c r="AI1332" s="84">
        <v>-10800</v>
      </c>
      <c r="AJ1332" s="84" t="s">
        <v>15183</v>
      </c>
      <c r="AK1332" s="84" t="s">
        <v>16434</v>
      </c>
      <c r="AL1332" s="88" t="s">
        <v>17370</v>
      </c>
      <c r="AM1332" s="84" t="s">
        <v>611</v>
      </c>
      <c r="AN1332" s="86">
        <v>40974.79173611111</v>
      </c>
      <c r="AO1332" s="88" t="s">
        <v>18838</v>
      </c>
      <c r="AP1332" s="84" t="b">
        <v>0</v>
      </c>
      <c r="AQ1332" s="84" t="b">
        <v>0</v>
      </c>
      <c r="AR1332" s="84" t="b">
        <v>1</v>
      </c>
      <c r="AS1332" s="84" t="s">
        <v>291</v>
      </c>
      <c r="AT1332" s="84">
        <v>362</v>
      </c>
      <c r="AU1332" s="88" t="s">
        <v>20014</v>
      </c>
      <c r="AV1332" s="84" t="b">
        <v>0</v>
      </c>
      <c r="AW1332" s="84" t="s">
        <v>745</v>
      </c>
      <c r="AX1332" s="88" t="s">
        <v>22380</v>
      </c>
      <c r="AY1332" s="84" t="s">
        <v>65</v>
      </c>
    </row>
    <row r="1333" spans="1:51" x14ac:dyDescent="0.2">
      <c r="A1333" s="69" t="s">
        <v>4075</v>
      </c>
      <c r="B1333" s="70"/>
      <c r="C1333" s="70"/>
      <c r="D1333" s="71"/>
      <c r="E1333" s="108"/>
      <c r="F1333" s="113" t="s">
        <v>20776</v>
      </c>
      <c r="G1333" s="109"/>
      <c r="H1333" s="74"/>
      <c r="I1333" s="75"/>
      <c r="J1333" s="110"/>
      <c r="K1333" s="74" t="s">
        <v>24554</v>
      </c>
      <c r="L1333" s="111"/>
      <c r="M1333" s="79"/>
      <c r="N1333" s="79"/>
      <c r="O1333" s="80"/>
      <c r="P1333" s="81"/>
      <c r="Q1333" s="81"/>
      <c r="R1333" s="91"/>
      <c r="S1333" s="91"/>
      <c r="T1333" s="91"/>
      <c r="U1333" s="91"/>
      <c r="V1333" s="52"/>
      <c r="W1333" s="52"/>
      <c r="X1333" s="52"/>
      <c r="Y1333" s="52"/>
      <c r="Z1333" s="51"/>
      <c r="AA1333" s="76"/>
      <c r="AB1333" s="76"/>
      <c r="AC1333" s="77"/>
      <c r="AD1333" s="84" t="s">
        <v>13215</v>
      </c>
      <c r="AE1333" s="84">
        <v>2370</v>
      </c>
      <c r="AF1333" s="84">
        <v>2127</v>
      </c>
      <c r="AG1333" s="84">
        <v>26685</v>
      </c>
      <c r="AH1333" s="84">
        <v>10522</v>
      </c>
      <c r="AI1333" s="84">
        <v>-10800</v>
      </c>
      <c r="AJ1333" s="84" t="s">
        <v>15184</v>
      </c>
      <c r="AK1333" s="84" t="s">
        <v>16435</v>
      </c>
      <c r="AL1333" s="88" t="s">
        <v>17371</v>
      </c>
      <c r="AM1333" s="84" t="s">
        <v>611</v>
      </c>
      <c r="AN1333" s="86">
        <v>41400.672743055555</v>
      </c>
      <c r="AO1333" s="88" t="s">
        <v>18839</v>
      </c>
      <c r="AP1333" s="84" t="b">
        <v>0</v>
      </c>
      <c r="AQ1333" s="84" t="b">
        <v>0</v>
      </c>
      <c r="AR1333" s="84" t="b">
        <v>1</v>
      </c>
      <c r="AS1333" s="84" t="s">
        <v>291</v>
      </c>
      <c r="AT1333" s="84">
        <v>17</v>
      </c>
      <c r="AU1333" s="88" t="s">
        <v>675</v>
      </c>
      <c r="AV1333" s="84" t="b">
        <v>0</v>
      </c>
      <c r="AW1333" s="84" t="s">
        <v>745</v>
      </c>
      <c r="AX1333" s="88" t="s">
        <v>22381</v>
      </c>
      <c r="AY1333" s="84" t="s">
        <v>65</v>
      </c>
    </row>
    <row r="1334" spans="1:51" x14ac:dyDescent="0.2">
      <c r="A1334" s="69" t="s">
        <v>4076</v>
      </c>
      <c r="B1334" s="70"/>
      <c r="C1334" s="70"/>
      <c r="D1334" s="71"/>
      <c r="E1334" s="108"/>
      <c r="F1334" s="113" t="s">
        <v>20777</v>
      </c>
      <c r="G1334" s="109"/>
      <c r="H1334" s="74"/>
      <c r="I1334" s="75"/>
      <c r="J1334" s="110"/>
      <c r="K1334" s="74" t="s">
        <v>24555</v>
      </c>
      <c r="L1334" s="111"/>
      <c r="M1334" s="79"/>
      <c r="N1334" s="79"/>
      <c r="O1334" s="80"/>
      <c r="P1334" s="81"/>
      <c r="Q1334" s="81"/>
      <c r="R1334" s="91"/>
      <c r="S1334" s="91"/>
      <c r="T1334" s="91"/>
      <c r="U1334" s="91"/>
      <c r="V1334" s="52"/>
      <c r="W1334" s="52"/>
      <c r="X1334" s="52"/>
      <c r="Y1334" s="52"/>
      <c r="Z1334" s="51"/>
      <c r="AA1334" s="76"/>
      <c r="AB1334" s="76"/>
      <c r="AC1334" s="77"/>
      <c r="AD1334" s="84" t="s">
        <v>13216</v>
      </c>
      <c r="AE1334" s="84">
        <v>896</v>
      </c>
      <c r="AF1334" s="84">
        <v>4231</v>
      </c>
      <c r="AG1334" s="84">
        <v>101266</v>
      </c>
      <c r="AH1334" s="84">
        <v>84516</v>
      </c>
      <c r="AI1334" s="84">
        <v>-10800</v>
      </c>
      <c r="AJ1334" s="84" t="s">
        <v>15185</v>
      </c>
      <c r="AK1334" s="84"/>
      <c r="AL1334" s="84"/>
      <c r="AM1334" s="84" t="s">
        <v>611</v>
      </c>
      <c r="AN1334" s="86">
        <v>40774.746990740743</v>
      </c>
      <c r="AO1334" s="88" t="s">
        <v>18840</v>
      </c>
      <c r="AP1334" s="84" t="b">
        <v>0</v>
      </c>
      <c r="AQ1334" s="84" t="b">
        <v>0</v>
      </c>
      <c r="AR1334" s="84" t="b">
        <v>0</v>
      </c>
      <c r="AS1334" s="84" t="s">
        <v>291</v>
      </c>
      <c r="AT1334" s="84">
        <v>53</v>
      </c>
      <c r="AU1334" s="88" t="s">
        <v>20015</v>
      </c>
      <c r="AV1334" s="84" t="b">
        <v>0</v>
      </c>
      <c r="AW1334" s="84" t="s">
        <v>745</v>
      </c>
      <c r="AX1334" s="88" t="s">
        <v>22382</v>
      </c>
      <c r="AY1334" s="84" t="s">
        <v>65</v>
      </c>
    </row>
    <row r="1335" spans="1:51" x14ac:dyDescent="0.2">
      <c r="A1335" s="69" t="s">
        <v>3061</v>
      </c>
      <c r="B1335" s="70"/>
      <c r="C1335" s="70"/>
      <c r="D1335" s="71"/>
      <c r="E1335" s="108"/>
      <c r="F1335" s="113" t="s">
        <v>20778</v>
      </c>
      <c r="G1335" s="109"/>
      <c r="H1335" s="74"/>
      <c r="I1335" s="75"/>
      <c r="J1335" s="110"/>
      <c r="K1335" s="74" t="s">
        <v>24556</v>
      </c>
      <c r="L1335" s="111"/>
      <c r="M1335" s="79"/>
      <c r="N1335" s="79"/>
      <c r="O1335" s="80"/>
      <c r="P1335" s="81"/>
      <c r="Q1335" s="81"/>
      <c r="R1335" s="91"/>
      <c r="S1335" s="91"/>
      <c r="T1335" s="91"/>
      <c r="U1335" s="91"/>
      <c r="V1335" s="52"/>
      <c r="W1335" s="52"/>
      <c r="X1335" s="52"/>
      <c r="Y1335" s="52"/>
      <c r="Z1335" s="51"/>
      <c r="AA1335" s="76"/>
      <c r="AB1335" s="76"/>
      <c r="AC1335" s="77"/>
      <c r="AD1335" s="84" t="s">
        <v>13217</v>
      </c>
      <c r="AE1335" s="84">
        <v>4276</v>
      </c>
      <c r="AF1335" s="84">
        <v>11182</v>
      </c>
      <c r="AG1335" s="84">
        <v>20525</v>
      </c>
      <c r="AH1335" s="84">
        <v>3296</v>
      </c>
      <c r="AI1335" s="84">
        <v>-18000</v>
      </c>
      <c r="AJ1335" s="84" t="s">
        <v>15186</v>
      </c>
      <c r="AK1335" s="84" t="s">
        <v>443</v>
      </c>
      <c r="AL1335" s="88" t="s">
        <v>17372</v>
      </c>
      <c r="AM1335" s="84" t="s">
        <v>603</v>
      </c>
      <c r="AN1335" s="86">
        <v>39800.241944444446</v>
      </c>
      <c r="AO1335" s="88" t="s">
        <v>18841</v>
      </c>
      <c r="AP1335" s="84" t="b">
        <v>0</v>
      </c>
      <c r="AQ1335" s="84" t="b">
        <v>0</v>
      </c>
      <c r="AR1335" s="84" t="b">
        <v>1</v>
      </c>
      <c r="AS1335" s="84" t="s">
        <v>290</v>
      </c>
      <c r="AT1335" s="84">
        <v>634</v>
      </c>
      <c r="AU1335" s="88" t="s">
        <v>20016</v>
      </c>
      <c r="AV1335" s="84" t="b">
        <v>0</v>
      </c>
      <c r="AW1335" s="84" t="s">
        <v>745</v>
      </c>
      <c r="AX1335" s="88" t="s">
        <v>22383</v>
      </c>
      <c r="AY1335" s="84" t="s">
        <v>66</v>
      </c>
    </row>
    <row r="1336" spans="1:51" x14ac:dyDescent="0.2">
      <c r="A1336" s="69" t="s">
        <v>3062</v>
      </c>
      <c r="B1336" s="70"/>
      <c r="C1336" s="70"/>
      <c r="D1336" s="71"/>
      <c r="E1336" s="108"/>
      <c r="F1336" s="113" t="s">
        <v>7511</v>
      </c>
      <c r="G1336" s="109"/>
      <c r="H1336" s="74"/>
      <c r="I1336" s="75"/>
      <c r="J1336" s="110"/>
      <c r="K1336" s="74" t="s">
        <v>24557</v>
      </c>
      <c r="L1336" s="111"/>
      <c r="M1336" s="79"/>
      <c r="N1336" s="79"/>
      <c r="O1336" s="80"/>
      <c r="P1336" s="81"/>
      <c r="Q1336" s="81"/>
      <c r="R1336" s="91"/>
      <c r="S1336" s="91"/>
      <c r="T1336" s="91"/>
      <c r="U1336" s="91"/>
      <c r="V1336" s="52"/>
      <c r="W1336" s="52"/>
      <c r="X1336" s="52"/>
      <c r="Y1336" s="52"/>
      <c r="Z1336" s="51"/>
      <c r="AA1336" s="76"/>
      <c r="AB1336" s="76"/>
      <c r="AC1336" s="77"/>
      <c r="AD1336" s="84" t="s">
        <v>13218</v>
      </c>
      <c r="AE1336" s="84">
        <v>559</v>
      </c>
      <c r="AF1336" s="84">
        <v>4203</v>
      </c>
      <c r="AG1336" s="84">
        <v>39101</v>
      </c>
      <c r="AH1336" s="84">
        <v>7747</v>
      </c>
      <c r="AI1336" s="84">
        <v>32400</v>
      </c>
      <c r="AJ1336" s="84" t="s">
        <v>15187</v>
      </c>
      <c r="AK1336" s="84" t="s">
        <v>16436</v>
      </c>
      <c r="AL1336" s="88" t="s">
        <v>17373</v>
      </c>
      <c r="AM1336" s="84" t="s">
        <v>1436</v>
      </c>
      <c r="AN1336" s="86">
        <v>39980.0862037037</v>
      </c>
      <c r="AO1336" s="88" t="s">
        <v>18842</v>
      </c>
      <c r="AP1336" s="84" t="b">
        <v>0</v>
      </c>
      <c r="AQ1336" s="84" t="b">
        <v>0</v>
      </c>
      <c r="AR1336" s="84" t="b">
        <v>0</v>
      </c>
      <c r="AS1336" s="84" t="s">
        <v>1654</v>
      </c>
      <c r="AT1336" s="84">
        <v>215</v>
      </c>
      <c r="AU1336" s="88" t="s">
        <v>20017</v>
      </c>
      <c r="AV1336" s="84" t="b">
        <v>0</v>
      </c>
      <c r="AW1336" s="84" t="s">
        <v>745</v>
      </c>
      <c r="AX1336" s="88" t="s">
        <v>22384</v>
      </c>
      <c r="AY1336" s="84" t="s">
        <v>66</v>
      </c>
    </row>
    <row r="1337" spans="1:51" x14ac:dyDescent="0.2">
      <c r="A1337" s="69" t="s">
        <v>3063</v>
      </c>
      <c r="B1337" s="70"/>
      <c r="C1337" s="70"/>
      <c r="D1337" s="71"/>
      <c r="E1337" s="108"/>
      <c r="F1337" s="113" t="s">
        <v>7512</v>
      </c>
      <c r="G1337" s="109"/>
      <c r="H1337" s="74"/>
      <c r="I1337" s="75"/>
      <c r="J1337" s="110"/>
      <c r="K1337" s="74" t="s">
        <v>24558</v>
      </c>
      <c r="L1337" s="111"/>
      <c r="M1337" s="79"/>
      <c r="N1337" s="79"/>
      <c r="O1337" s="80"/>
      <c r="P1337" s="81"/>
      <c r="Q1337" s="81"/>
      <c r="R1337" s="91"/>
      <c r="S1337" s="91"/>
      <c r="T1337" s="91"/>
      <c r="U1337" s="91"/>
      <c r="V1337" s="52"/>
      <c r="W1337" s="52"/>
      <c r="X1337" s="52"/>
      <c r="Y1337" s="52"/>
      <c r="Z1337" s="51"/>
      <c r="AA1337" s="76"/>
      <c r="AB1337" s="76"/>
      <c r="AC1337" s="77"/>
      <c r="AD1337" s="84" t="s">
        <v>13219</v>
      </c>
      <c r="AE1337" s="84">
        <v>1460</v>
      </c>
      <c r="AF1337" s="84">
        <v>1552</v>
      </c>
      <c r="AG1337" s="84">
        <v>18604</v>
      </c>
      <c r="AH1337" s="84">
        <v>21120</v>
      </c>
      <c r="AI1337" s="84">
        <v>32400</v>
      </c>
      <c r="AJ1337" s="84" t="s">
        <v>15188</v>
      </c>
      <c r="AK1337" s="84" t="s">
        <v>16437</v>
      </c>
      <c r="AL1337" s="84"/>
      <c r="AM1337" s="84" t="s">
        <v>1436</v>
      </c>
      <c r="AN1337" s="86">
        <v>42090.882881944446</v>
      </c>
      <c r="AO1337" s="88" t="s">
        <v>18843</v>
      </c>
      <c r="AP1337" s="84" t="b">
        <v>1</v>
      </c>
      <c r="AQ1337" s="84" t="b">
        <v>0</v>
      </c>
      <c r="AR1337" s="84" t="b">
        <v>0</v>
      </c>
      <c r="AS1337" s="84" t="s">
        <v>1654</v>
      </c>
      <c r="AT1337" s="84">
        <v>27</v>
      </c>
      <c r="AU1337" s="88" t="s">
        <v>674</v>
      </c>
      <c r="AV1337" s="84" t="b">
        <v>0</v>
      </c>
      <c r="AW1337" s="84" t="s">
        <v>745</v>
      </c>
      <c r="AX1337" s="88" t="s">
        <v>22385</v>
      </c>
      <c r="AY1337" s="84" t="s">
        <v>66</v>
      </c>
    </row>
    <row r="1338" spans="1:51" x14ac:dyDescent="0.2">
      <c r="A1338" s="69" t="s">
        <v>3064</v>
      </c>
      <c r="B1338" s="70"/>
      <c r="C1338" s="70"/>
      <c r="D1338" s="71"/>
      <c r="E1338" s="108"/>
      <c r="F1338" s="113" t="s">
        <v>7513</v>
      </c>
      <c r="G1338" s="109"/>
      <c r="H1338" s="74"/>
      <c r="I1338" s="75"/>
      <c r="J1338" s="110"/>
      <c r="K1338" s="74" t="s">
        <v>24559</v>
      </c>
      <c r="L1338" s="111"/>
      <c r="M1338" s="79"/>
      <c r="N1338" s="79"/>
      <c r="O1338" s="80"/>
      <c r="P1338" s="81"/>
      <c r="Q1338" s="81"/>
      <c r="R1338" s="91"/>
      <c r="S1338" s="91"/>
      <c r="T1338" s="91"/>
      <c r="U1338" s="91"/>
      <c r="V1338" s="52"/>
      <c r="W1338" s="52"/>
      <c r="X1338" s="52"/>
      <c r="Y1338" s="52"/>
      <c r="Z1338" s="51"/>
      <c r="AA1338" s="76"/>
      <c r="AB1338" s="76"/>
      <c r="AC1338" s="77"/>
      <c r="AD1338" s="84" t="s">
        <v>13220</v>
      </c>
      <c r="AE1338" s="84">
        <v>1445</v>
      </c>
      <c r="AF1338" s="84">
        <v>572062</v>
      </c>
      <c r="AG1338" s="84">
        <v>47270</v>
      </c>
      <c r="AH1338" s="84">
        <v>61884</v>
      </c>
      <c r="AI1338" s="84"/>
      <c r="AJ1338" s="84" t="s">
        <v>15189</v>
      </c>
      <c r="AK1338" s="84"/>
      <c r="AL1338" s="88" t="s">
        <v>17374</v>
      </c>
      <c r="AM1338" s="84"/>
      <c r="AN1338" s="86">
        <v>39971.830254629633</v>
      </c>
      <c r="AO1338" s="88" t="s">
        <v>18844</v>
      </c>
      <c r="AP1338" s="84" t="b">
        <v>0</v>
      </c>
      <c r="AQ1338" s="84" t="b">
        <v>0</v>
      </c>
      <c r="AR1338" s="84" t="b">
        <v>1</v>
      </c>
      <c r="AS1338" s="84" t="s">
        <v>290</v>
      </c>
      <c r="AT1338" s="84">
        <v>1101</v>
      </c>
      <c r="AU1338" s="88" t="s">
        <v>20018</v>
      </c>
      <c r="AV1338" s="84" t="b">
        <v>1</v>
      </c>
      <c r="AW1338" s="84" t="s">
        <v>745</v>
      </c>
      <c r="AX1338" s="88" t="s">
        <v>22386</v>
      </c>
      <c r="AY1338" s="84" t="s">
        <v>66</v>
      </c>
    </row>
    <row r="1339" spans="1:51" x14ac:dyDescent="0.2">
      <c r="A1339" s="69" t="s">
        <v>3065</v>
      </c>
      <c r="B1339" s="70"/>
      <c r="C1339" s="70"/>
      <c r="D1339" s="71"/>
      <c r="E1339" s="108"/>
      <c r="F1339" s="113" t="s">
        <v>20779</v>
      </c>
      <c r="G1339" s="109"/>
      <c r="H1339" s="74"/>
      <c r="I1339" s="75"/>
      <c r="J1339" s="110"/>
      <c r="K1339" s="74" t="s">
        <v>24560</v>
      </c>
      <c r="L1339" s="111"/>
      <c r="M1339" s="79"/>
      <c r="N1339" s="79"/>
      <c r="O1339" s="80"/>
      <c r="P1339" s="81"/>
      <c r="Q1339" s="81"/>
      <c r="R1339" s="91"/>
      <c r="S1339" s="91"/>
      <c r="T1339" s="91"/>
      <c r="U1339" s="91"/>
      <c r="V1339" s="52"/>
      <c r="W1339" s="52"/>
      <c r="X1339" s="52"/>
      <c r="Y1339" s="52"/>
      <c r="Z1339" s="51"/>
      <c r="AA1339" s="76"/>
      <c r="AB1339" s="76"/>
      <c r="AC1339" s="77"/>
      <c r="AD1339" s="84" t="s">
        <v>13221</v>
      </c>
      <c r="AE1339" s="84">
        <v>202</v>
      </c>
      <c r="AF1339" s="84">
        <v>301</v>
      </c>
      <c r="AG1339" s="84">
        <v>104315</v>
      </c>
      <c r="AH1339" s="84">
        <v>751</v>
      </c>
      <c r="AI1339" s="84">
        <v>32400</v>
      </c>
      <c r="AJ1339" s="84" t="s">
        <v>15190</v>
      </c>
      <c r="AK1339" s="84"/>
      <c r="AL1339" s="84"/>
      <c r="AM1339" s="84" t="s">
        <v>1550</v>
      </c>
      <c r="AN1339" s="86">
        <v>40464.671944444446</v>
      </c>
      <c r="AO1339" s="88" t="s">
        <v>18845</v>
      </c>
      <c r="AP1339" s="84" t="b">
        <v>1</v>
      </c>
      <c r="AQ1339" s="84" t="b">
        <v>0</v>
      </c>
      <c r="AR1339" s="84" t="b">
        <v>1</v>
      </c>
      <c r="AS1339" s="84" t="s">
        <v>2154</v>
      </c>
      <c r="AT1339" s="84">
        <v>4</v>
      </c>
      <c r="AU1339" s="88" t="s">
        <v>674</v>
      </c>
      <c r="AV1339" s="84" t="b">
        <v>0</v>
      </c>
      <c r="AW1339" s="84" t="s">
        <v>745</v>
      </c>
      <c r="AX1339" s="88" t="s">
        <v>22387</v>
      </c>
      <c r="AY1339" s="84" t="s">
        <v>66</v>
      </c>
    </row>
    <row r="1340" spans="1:51" x14ac:dyDescent="0.2">
      <c r="A1340" s="69" t="s">
        <v>3066</v>
      </c>
      <c r="B1340" s="70"/>
      <c r="C1340" s="70"/>
      <c r="D1340" s="71"/>
      <c r="E1340" s="108"/>
      <c r="F1340" s="113" t="s">
        <v>20780</v>
      </c>
      <c r="G1340" s="109"/>
      <c r="H1340" s="74"/>
      <c r="I1340" s="75"/>
      <c r="J1340" s="110"/>
      <c r="K1340" s="74" t="s">
        <v>24561</v>
      </c>
      <c r="L1340" s="111"/>
      <c r="M1340" s="79"/>
      <c r="N1340" s="79"/>
      <c r="O1340" s="80"/>
      <c r="P1340" s="81"/>
      <c r="Q1340" s="81"/>
      <c r="R1340" s="91"/>
      <c r="S1340" s="91"/>
      <c r="T1340" s="91"/>
      <c r="U1340" s="91"/>
      <c r="V1340" s="52"/>
      <c r="W1340" s="52"/>
      <c r="X1340" s="52"/>
      <c r="Y1340" s="52"/>
      <c r="Z1340" s="51"/>
      <c r="AA1340" s="76"/>
      <c r="AB1340" s="76"/>
      <c r="AC1340" s="77"/>
      <c r="AD1340" s="84" t="s">
        <v>13222</v>
      </c>
      <c r="AE1340" s="84">
        <v>1554</v>
      </c>
      <c r="AF1340" s="84">
        <v>422</v>
      </c>
      <c r="AG1340" s="84">
        <v>36106</v>
      </c>
      <c r="AH1340" s="84">
        <v>457</v>
      </c>
      <c r="AI1340" s="84">
        <v>-36000</v>
      </c>
      <c r="AJ1340" s="84"/>
      <c r="AK1340" s="84"/>
      <c r="AL1340" s="84"/>
      <c r="AM1340" s="84" t="s">
        <v>606</v>
      </c>
      <c r="AN1340" s="86">
        <v>40723.091481481482</v>
      </c>
      <c r="AO1340" s="84"/>
      <c r="AP1340" s="84" t="b">
        <v>0</v>
      </c>
      <c r="AQ1340" s="84" t="b">
        <v>0</v>
      </c>
      <c r="AR1340" s="84" t="b">
        <v>0</v>
      </c>
      <c r="AS1340" s="84" t="s">
        <v>2154</v>
      </c>
      <c r="AT1340" s="84">
        <v>3</v>
      </c>
      <c r="AU1340" s="88" t="s">
        <v>674</v>
      </c>
      <c r="AV1340" s="84" t="b">
        <v>0</v>
      </c>
      <c r="AW1340" s="84" t="s">
        <v>745</v>
      </c>
      <c r="AX1340" s="88" t="s">
        <v>22388</v>
      </c>
      <c r="AY1340" s="84" t="s">
        <v>66</v>
      </c>
    </row>
    <row r="1341" spans="1:51" x14ac:dyDescent="0.2">
      <c r="A1341" s="69" t="s">
        <v>3067</v>
      </c>
      <c r="B1341" s="70"/>
      <c r="C1341" s="70"/>
      <c r="D1341" s="71"/>
      <c r="E1341" s="108"/>
      <c r="F1341" s="113" t="s">
        <v>7514</v>
      </c>
      <c r="G1341" s="109"/>
      <c r="H1341" s="74"/>
      <c r="I1341" s="75"/>
      <c r="J1341" s="110"/>
      <c r="K1341" s="74" t="s">
        <v>24562</v>
      </c>
      <c r="L1341" s="111"/>
      <c r="M1341" s="79"/>
      <c r="N1341" s="79"/>
      <c r="O1341" s="80"/>
      <c r="P1341" s="81"/>
      <c r="Q1341" s="81"/>
      <c r="R1341" s="91"/>
      <c r="S1341" s="91"/>
      <c r="T1341" s="91"/>
      <c r="U1341" s="91"/>
      <c r="V1341" s="52"/>
      <c r="W1341" s="52"/>
      <c r="X1341" s="52"/>
      <c r="Y1341" s="52"/>
      <c r="Z1341" s="51"/>
      <c r="AA1341" s="76"/>
      <c r="AB1341" s="76"/>
      <c r="AC1341" s="77"/>
      <c r="AD1341" s="84" t="s">
        <v>13223</v>
      </c>
      <c r="AE1341" s="84">
        <v>1835</v>
      </c>
      <c r="AF1341" s="84">
        <v>952</v>
      </c>
      <c r="AG1341" s="84">
        <v>21126</v>
      </c>
      <c r="AH1341" s="84">
        <v>9</v>
      </c>
      <c r="AI1341" s="84">
        <v>-28800</v>
      </c>
      <c r="AJ1341" s="84" t="s">
        <v>15191</v>
      </c>
      <c r="AK1341" s="84" t="s">
        <v>538</v>
      </c>
      <c r="AL1341" s="88" t="s">
        <v>17375</v>
      </c>
      <c r="AM1341" s="84" t="s">
        <v>602</v>
      </c>
      <c r="AN1341" s="86">
        <v>41804.863379629627</v>
      </c>
      <c r="AO1341" s="88" t="s">
        <v>18846</v>
      </c>
      <c r="AP1341" s="84" t="b">
        <v>0</v>
      </c>
      <c r="AQ1341" s="84" t="b">
        <v>0</v>
      </c>
      <c r="AR1341" s="84" t="b">
        <v>0</v>
      </c>
      <c r="AS1341" s="84" t="s">
        <v>290</v>
      </c>
      <c r="AT1341" s="84">
        <v>44</v>
      </c>
      <c r="AU1341" s="88" t="s">
        <v>20019</v>
      </c>
      <c r="AV1341" s="84" t="b">
        <v>0</v>
      </c>
      <c r="AW1341" s="84" t="s">
        <v>745</v>
      </c>
      <c r="AX1341" s="88" t="s">
        <v>22389</v>
      </c>
      <c r="AY1341" s="84" t="s">
        <v>66</v>
      </c>
    </row>
    <row r="1342" spans="1:51" x14ac:dyDescent="0.2">
      <c r="A1342" s="69" t="s">
        <v>3068</v>
      </c>
      <c r="B1342" s="70"/>
      <c r="C1342" s="70"/>
      <c r="D1342" s="71"/>
      <c r="E1342" s="108"/>
      <c r="F1342" s="113" t="s">
        <v>7515</v>
      </c>
      <c r="G1342" s="109"/>
      <c r="H1342" s="74"/>
      <c r="I1342" s="75"/>
      <c r="J1342" s="110"/>
      <c r="K1342" s="74" t="s">
        <v>24563</v>
      </c>
      <c r="L1342" s="111"/>
      <c r="M1342" s="79"/>
      <c r="N1342" s="79"/>
      <c r="O1342" s="80"/>
      <c r="P1342" s="81"/>
      <c r="Q1342" s="81"/>
      <c r="R1342" s="91"/>
      <c r="S1342" s="91"/>
      <c r="T1342" s="91"/>
      <c r="U1342" s="91"/>
      <c r="V1342" s="52"/>
      <c r="W1342" s="52"/>
      <c r="X1342" s="52"/>
      <c r="Y1342" s="52"/>
      <c r="Z1342" s="51"/>
      <c r="AA1342" s="76"/>
      <c r="AB1342" s="76"/>
      <c r="AC1342" s="77"/>
      <c r="AD1342" s="84" t="s">
        <v>13224</v>
      </c>
      <c r="AE1342" s="84">
        <v>143</v>
      </c>
      <c r="AF1342" s="84">
        <v>351</v>
      </c>
      <c r="AG1342" s="84">
        <v>49266</v>
      </c>
      <c r="AH1342" s="84">
        <v>2109</v>
      </c>
      <c r="AI1342" s="84"/>
      <c r="AJ1342" s="84" t="s">
        <v>15192</v>
      </c>
      <c r="AK1342" s="84" t="s">
        <v>16438</v>
      </c>
      <c r="AL1342" s="84"/>
      <c r="AM1342" s="84"/>
      <c r="AN1342" s="86">
        <v>40481.598611111112</v>
      </c>
      <c r="AO1342" s="88" t="s">
        <v>18847</v>
      </c>
      <c r="AP1342" s="84" t="b">
        <v>1</v>
      </c>
      <c r="AQ1342" s="84" t="b">
        <v>0</v>
      </c>
      <c r="AR1342" s="84" t="b">
        <v>1</v>
      </c>
      <c r="AS1342" s="84" t="s">
        <v>290</v>
      </c>
      <c r="AT1342" s="84">
        <v>4</v>
      </c>
      <c r="AU1342" s="88" t="s">
        <v>674</v>
      </c>
      <c r="AV1342" s="84" t="b">
        <v>0</v>
      </c>
      <c r="AW1342" s="84" t="s">
        <v>745</v>
      </c>
      <c r="AX1342" s="88" t="s">
        <v>22390</v>
      </c>
      <c r="AY1342" s="84" t="s">
        <v>66</v>
      </c>
    </row>
    <row r="1343" spans="1:51" x14ac:dyDescent="0.2">
      <c r="A1343" s="69" t="s">
        <v>3069</v>
      </c>
      <c r="B1343" s="70"/>
      <c r="C1343" s="70"/>
      <c r="D1343" s="71"/>
      <c r="E1343" s="108"/>
      <c r="F1343" s="113" t="s">
        <v>20781</v>
      </c>
      <c r="G1343" s="109"/>
      <c r="H1343" s="74"/>
      <c r="I1343" s="75"/>
      <c r="J1343" s="110"/>
      <c r="K1343" s="74" t="s">
        <v>24564</v>
      </c>
      <c r="L1343" s="111"/>
      <c r="M1343" s="79"/>
      <c r="N1343" s="79"/>
      <c r="O1343" s="80"/>
      <c r="P1343" s="81"/>
      <c r="Q1343" s="81"/>
      <c r="R1343" s="91"/>
      <c r="S1343" s="91"/>
      <c r="T1343" s="91"/>
      <c r="U1343" s="91"/>
      <c r="V1343" s="52"/>
      <c r="W1343" s="52"/>
      <c r="X1343" s="52"/>
      <c r="Y1343" s="52"/>
      <c r="Z1343" s="51"/>
      <c r="AA1343" s="76"/>
      <c r="AB1343" s="76"/>
      <c r="AC1343" s="77"/>
      <c r="AD1343" s="84" t="s">
        <v>13225</v>
      </c>
      <c r="AE1343" s="84">
        <v>41938</v>
      </c>
      <c r="AF1343" s="84">
        <v>43051</v>
      </c>
      <c r="AG1343" s="84">
        <v>77929</v>
      </c>
      <c r="AH1343" s="84">
        <v>355</v>
      </c>
      <c r="AI1343" s="84">
        <v>3600</v>
      </c>
      <c r="AJ1343" s="84" t="s">
        <v>15193</v>
      </c>
      <c r="AK1343" s="84"/>
      <c r="AL1343" s="84"/>
      <c r="AM1343" s="84" t="s">
        <v>1419</v>
      </c>
      <c r="AN1343" s="86">
        <v>40871.735127314816</v>
      </c>
      <c r="AO1343" s="88" t="s">
        <v>18848</v>
      </c>
      <c r="AP1343" s="84" t="b">
        <v>0</v>
      </c>
      <c r="AQ1343" s="84" t="b">
        <v>0</v>
      </c>
      <c r="AR1343" s="84" t="b">
        <v>0</v>
      </c>
      <c r="AS1343" s="84" t="s">
        <v>291</v>
      </c>
      <c r="AT1343" s="84">
        <v>396</v>
      </c>
      <c r="AU1343" s="88" t="s">
        <v>20020</v>
      </c>
      <c r="AV1343" s="84" t="b">
        <v>0</v>
      </c>
      <c r="AW1343" s="84" t="s">
        <v>745</v>
      </c>
      <c r="AX1343" s="88" t="s">
        <v>22391</v>
      </c>
      <c r="AY1343" s="84" t="s">
        <v>66</v>
      </c>
    </row>
    <row r="1344" spans="1:51" x14ac:dyDescent="0.2">
      <c r="A1344" s="69" t="s">
        <v>3070</v>
      </c>
      <c r="B1344" s="70"/>
      <c r="C1344" s="70"/>
      <c r="D1344" s="71"/>
      <c r="E1344" s="108"/>
      <c r="F1344" s="113" t="s">
        <v>7516</v>
      </c>
      <c r="G1344" s="109"/>
      <c r="H1344" s="74"/>
      <c r="I1344" s="75"/>
      <c r="J1344" s="110"/>
      <c r="K1344" s="74" t="s">
        <v>24565</v>
      </c>
      <c r="L1344" s="111"/>
      <c r="M1344" s="79"/>
      <c r="N1344" s="79"/>
      <c r="O1344" s="80"/>
      <c r="P1344" s="81"/>
      <c r="Q1344" s="81"/>
      <c r="R1344" s="91"/>
      <c r="S1344" s="91"/>
      <c r="T1344" s="91"/>
      <c r="U1344" s="91"/>
      <c r="V1344" s="52"/>
      <c r="W1344" s="52"/>
      <c r="X1344" s="52"/>
      <c r="Y1344" s="52"/>
      <c r="Z1344" s="51"/>
      <c r="AA1344" s="76"/>
      <c r="AB1344" s="76"/>
      <c r="AC1344" s="77"/>
      <c r="AD1344" s="84" t="s">
        <v>13226</v>
      </c>
      <c r="AE1344" s="84">
        <v>10447</v>
      </c>
      <c r="AF1344" s="84">
        <v>9660</v>
      </c>
      <c r="AG1344" s="84">
        <v>150298</v>
      </c>
      <c r="AH1344" s="84">
        <v>229692</v>
      </c>
      <c r="AI1344" s="84">
        <v>-21600</v>
      </c>
      <c r="AJ1344" s="84" t="s">
        <v>15194</v>
      </c>
      <c r="AK1344" s="84" t="s">
        <v>310</v>
      </c>
      <c r="AL1344" s="88" t="s">
        <v>17376</v>
      </c>
      <c r="AM1344" s="84" t="s">
        <v>601</v>
      </c>
      <c r="AN1344" s="86">
        <v>40880.142384259256</v>
      </c>
      <c r="AO1344" s="88" t="s">
        <v>18849</v>
      </c>
      <c r="AP1344" s="84" t="b">
        <v>1</v>
      </c>
      <c r="AQ1344" s="84" t="b">
        <v>0</v>
      </c>
      <c r="AR1344" s="84" t="b">
        <v>1</v>
      </c>
      <c r="AS1344" s="84" t="s">
        <v>290</v>
      </c>
      <c r="AT1344" s="84">
        <v>225</v>
      </c>
      <c r="AU1344" s="88" t="s">
        <v>674</v>
      </c>
      <c r="AV1344" s="84" t="b">
        <v>0</v>
      </c>
      <c r="AW1344" s="84" t="s">
        <v>745</v>
      </c>
      <c r="AX1344" s="88" t="s">
        <v>22392</v>
      </c>
      <c r="AY1344" s="84" t="s">
        <v>66</v>
      </c>
    </row>
    <row r="1345" spans="1:51" x14ac:dyDescent="0.2">
      <c r="A1345" s="69" t="s">
        <v>3071</v>
      </c>
      <c r="B1345" s="70"/>
      <c r="C1345" s="70"/>
      <c r="D1345" s="71"/>
      <c r="E1345" s="108"/>
      <c r="F1345" s="113" t="s">
        <v>20782</v>
      </c>
      <c r="G1345" s="109"/>
      <c r="H1345" s="74"/>
      <c r="I1345" s="75"/>
      <c r="J1345" s="110"/>
      <c r="K1345" s="74" t="s">
        <v>24566</v>
      </c>
      <c r="L1345" s="111"/>
      <c r="M1345" s="79"/>
      <c r="N1345" s="79"/>
      <c r="O1345" s="80"/>
      <c r="P1345" s="81"/>
      <c r="Q1345" s="81"/>
      <c r="R1345" s="91"/>
      <c r="S1345" s="91"/>
      <c r="T1345" s="91"/>
      <c r="U1345" s="91"/>
      <c r="V1345" s="52"/>
      <c r="W1345" s="52"/>
      <c r="X1345" s="52"/>
      <c r="Y1345" s="52"/>
      <c r="Z1345" s="51"/>
      <c r="AA1345" s="76"/>
      <c r="AB1345" s="76"/>
      <c r="AC1345" s="77"/>
      <c r="AD1345" s="84" t="s">
        <v>13227</v>
      </c>
      <c r="AE1345" s="84">
        <v>2283</v>
      </c>
      <c r="AF1345" s="84">
        <v>1532</v>
      </c>
      <c r="AG1345" s="84">
        <v>23186</v>
      </c>
      <c r="AH1345" s="84">
        <v>24193</v>
      </c>
      <c r="AI1345" s="84">
        <v>-18000</v>
      </c>
      <c r="AJ1345" s="84" t="s">
        <v>15195</v>
      </c>
      <c r="AK1345" s="84" t="s">
        <v>16439</v>
      </c>
      <c r="AL1345" s="84"/>
      <c r="AM1345" s="84" t="s">
        <v>603</v>
      </c>
      <c r="AN1345" s="86">
        <v>40003.742164351854</v>
      </c>
      <c r="AO1345" s="88" t="s">
        <v>18850</v>
      </c>
      <c r="AP1345" s="84" t="b">
        <v>1</v>
      </c>
      <c r="AQ1345" s="84" t="b">
        <v>0</v>
      </c>
      <c r="AR1345" s="84" t="b">
        <v>1</v>
      </c>
      <c r="AS1345" s="84" t="s">
        <v>290</v>
      </c>
      <c r="AT1345" s="84">
        <v>26</v>
      </c>
      <c r="AU1345" s="88" t="s">
        <v>674</v>
      </c>
      <c r="AV1345" s="84" t="b">
        <v>0</v>
      </c>
      <c r="AW1345" s="84" t="s">
        <v>745</v>
      </c>
      <c r="AX1345" s="88" t="s">
        <v>22393</v>
      </c>
      <c r="AY1345" s="84" t="s">
        <v>66</v>
      </c>
    </row>
    <row r="1346" spans="1:51" x14ac:dyDescent="0.2">
      <c r="A1346" s="69" t="s">
        <v>3072</v>
      </c>
      <c r="B1346" s="70"/>
      <c r="C1346" s="70"/>
      <c r="D1346" s="71"/>
      <c r="E1346" s="108"/>
      <c r="F1346" s="113" t="s">
        <v>7517</v>
      </c>
      <c r="G1346" s="109"/>
      <c r="H1346" s="74"/>
      <c r="I1346" s="75"/>
      <c r="J1346" s="110"/>
      <c r="K1346" s="74" t="s">
        <v>24567</v>
      </c>
      <c r="L1346" s="111"/>
      <c r="M1346" s="79"/>
      <c r="N1346" s="79"/>
      <c r="O1346" s="80"/>
      <c r="P1346" s="81"/>
      <c r="Q1346" s="81"/>
      <c r="R1346" s="91"/>
      <c r="S1346" s="91"/>
      <c r="T1346" s="91"/>
      <c r="U1346" s="91"/>
      <c r="V1346" s="52"/>
      <c r="W1346" s="52"/>
      <c r="X1346" s="52"/>
      <c r="Y1346" s="52"/>
      <c r="Z1346" s="51"/>
      <c r="AA1346" s="76"/>
      <c r="AB1346" s="76"/>
      <c r="AC1346" s="77"/>
      <c r="AD1346" s="84" t="s">
        <v>13228</v>
      </c>
      <c r="AE1346" s="84">
        <v>327</v>
      </c>
      <c r="AF1346" s="84">
        <v>1145</v>
      </c>
      <c r="AG1346" s="84">
        <v>60867</v>
      </c>
      <c r="AH1346" s="84">
        <v>102860</v>
      </c>
      <c r="AI1346" s="84"/>
      <c r="AJ1346" s="84" t="s">
        <v>15196</v>
      </c>
      <c r="AK1346" s="84" t="s">
        <v>16440</v>
      </c>
      <c r="AL1346" s="84"/>
      <c r="AM1346" s="84"/>
      <c r="AN1346" s="86">
        <v>41653.251469907409</v>
      </c>
      <c r="AO1346" s="88" t="s">
        <v>18851</v>
      </c>
      <c r="AP1346" s="84" t="b">
        <v>0</v>
      </c>
      <c r="AQ1346" s="84" t="b">
        <v>0</v>
      </c>
      <c r="AR1346" s="84" t="b">
        <v>1</v>
      </c>
      <c r="AS1346" s="84" t="s">
        <v>673</v>
      </c>
      <c r="AT1346" s="84">
        <v>79</v>
      </c>
      <c r="AU1346" s="88" t="s">
        <v>20021</v>
      </c>
      <c r="AV1346" s="84" t="b">
        <v>0</v>
      </c>
      <c r="AW1346" s="84" t="s">
        <v>745</v>
      </c>
      <c r="AX1346" s="88" t="s">
        <v>22394</v>
      </c>
      <c r="AY1346" s="84" t="s">
        <v>66</v>
      </c>
    </row>
    <row r="1347" spans="1:51" x14ac:dyDescent="0.2">
      <c r="A1347" s="69" t="s">
        <v>3073</v>
      </c>
      <c r="B1347" s="70"/>
      <c r="C1347" s="70"/>
      <c r="D1347" s="71"/>
      <c r="E1347" s="108"/>
      <c r="F1347" s="113" t="s">
        <v>7518</v>
      </c>
      <c r="G1347" s="109"/>
      <c r="H1347" s="74"/>
      <c r="I1347" s="75"/>
      <c r="J1347" s="110"/>
      <c r="K1347" s="74" t="s">
        <v>24568</v>
      </c>
      <c r="L1347" s="111"/>
      <c r="M1347" s="79"/>
      <c r="N1347" s="79"/>
      <c r="O1347" s="80"/>
      <c r="P1347" s="81"/>
      <c r="Q1347" s="81"/>
      <c r="R1347" s="91"/>
      <c r="S1347" s="91"/>
      <c r="T1347" s="91"/>
      <c r="U1347" s="91"/>
      <c r="V1347" s="52"/>
      <c r="W1347" s="52"/>
      <c r="X1347" s="52"/>
      <c r="Y1347" s="52"/>
      <c r="Z1347" s="51"/>
      <c r="AA1347" s="76"/>
      <c r="AB1347" s="76"/>
      <c r="AC1347" s="77"/>
      <c r="AD1347" s="84" t="s">
        <v>13229</v>
      </c>
      <c r="AE1347" s="84">
        <v>1221</v>
      </c>
      <c r="AF1347" s="84">
        <v>2101</v>
      </c>
      <c r="AG1347" s="84">
        <v>87395</v>
      </c>
      <c r="AH1347" s="84">
        <v>4560</v>
      </c>
      <c r="AI1347" s="84">
        <v>32400</v>
      </c>
      <c r="AJ1347" s="84" t="s">
        <v>15197</v>
      </c>
      <c r="AK1347" s="84"/>
      <c r="AL1347" s="84"/>
      <c r="AM1347" s="84" t="s">
        <v>1550</v>
      </c>
      <c r="AN1347" s="86">
        <v>40840.903807870367</v>
      </c>
      <c r="AO1347" s="84"/>
      <c r="AP1347" s="84" t="b">
        <v>0</v>
      </c>
      <c r="AQ1347" s="84" t="b">
        <v>0</v>
      </c>
      <c r="AR1347" s="84" t="b">
        <v>0</v>
      </c>
      <c r="AS1347" s="84" t="s">
        <v>2154</v>
      </c>
      <c r="AT1347" s="84">
        <v>30</v>
      </c>
      <c r="AU1347" s="88" t="s">
        <v>20022</v>
      </c>
      <c r="AV1347" s="84" t="b">
        <v>0</v>
      </c>
      <c r="AW1347" s="84" t="s">
        <v>745</v>
      </c>
      <c r="AX1347" s="88" t="s">
        <v>22395</v>
      </c>
      <c r="AY1347" s="84" t="s">
        <v>66</v>
      </c>
    </row>
    <row r="1348" spans="1:51" x14ac:dyDescent="0.2">
      <c r="A1348" s="69" t="s">
        <v>3074</v>
      </c>
      <c r="B1348" s="70"/>
      <c r="C1348" s="70"/>
      <c r="D1348" s="71"/>
      <c r="E1348" s="108"/>
      <c r="F1348" s="113" t="s">
        <v>7519</v>
      </c>
      <c r="G1348" s="109"/>
      <c r="H1348" s="74"/>
      <c r="I1348" s="75"/>
      <c r="J1348" s="110"/>
      <c r="K1348" s="74" t="s">
        <v>24569</v>
      </c>
      <c r="L1348" s="111"/>
      <c r="M1348" s="79"/>
      <c r="N1348" s="79"/>
      <c r="O1348" s="80"/>
      <c r="P1348" s="81"/>
      <c r="Q1348" s="81"/>
      <c r="R1348" s="91"/>
      <c r="S1348" s="91"/>
      <c r="T1348" s="91"/>
      <c r="U1348" s="91"/>
      <c r="V1348" s="52"/>
      <c r="W1348" s="52"/>
      <c r="X1348" s="52"/>
      <c r="Y1348" s="52"/>
      <c r="Z1348" s="51"/>
      <c r="AA1348" s="76"/>
      <c r="AB1348" s="76"/>
      <c r="AC1348" s="77"/>
      <c r="AD1348" s="84" t="s">
        <v>13230</v>
      </c>
      <c r="AE1348" s="84">
        <v>13</v>
      </c>
      <c r="AF1348" s="84">
        <v>6358</v>
      </c>
      <c r="AG1348" s="84">
        <v>78702</v>
      </c>
      <c r="AH1348" s="84">
        <v>83580</v>
      </c>
      <c r="AI1348" s="84"/>
      <c r="AJ1348" s="84" t="s">
        <v>15198</v>
      </c>
      <c r="AK1348" s="84" t="s">
        <v>1330</v>
      </c>
      <c r="AL1348" s="84"/>
      <c r="AM1348" s="84"/>
      <c r="AN1348" s="86">
        <v>42423.024363425924</v>
      </c>
      <c r="AO1348" s="88" t="s">
        <v>18852</v>
      </c>
      <c r="AP1348" s="84" t="b">
        <v>0</v>
      </c>
      <c r="AQ1348" s="84" t="b">
        <v>0</v>
      </c>
      <c r="AR1348" s="84" t="b">
        <v>0</v>
      </c>
      <c r="AS1348" s="84" t="s">
        <v>1002</v>
      </c>
      <c r="AT1348" s="84">
        <v>31</v>
      </c>
      <c r="AU1348" s="88" t="s">
        <v>674</v>
      </c>
      <c r="AV1348" s="84" t="b">
        <v>0</v>
      </c>
      <c r="AW1348" s="84" t="s">
        <v>745</v>
      </c>
      <c r="AX1348" s="88" t="s">
        <v>22396</v>
      </c>
      <c r="AY1348" s="84" t="s">
        <v>66</v>
      </c>
    </row>
    <row r="1349" spans="1:51" x14ac:dyDescent="0.2">
      <c r="A1349" s="69" t="s">
        <v>219</v>
      </c>
      <c r="B1349" s="70"/>
      <c r="C1349" s="70"/>
      <c r="D1349" s="71"/>
      <c r="E1349" s="108"/>
      <c r="F1349" s="113" t="s">
        <v>279</v>
      </c>
      <c r="G1349" s="109"/>
      <c r="H1349" s="74"/>
      <c r="I1349" s="75"/>
      <c r="J1349" s="110"/>
      <c r="K1349" s="74" t="s">
        <v>24570</v>
      </c>
      <c r="L1349" s="111"/>
      <c r="M1349" s="79"/>
      <c r="N1349" s="79"/>
      <c r="O1349" s="80"/>
      <c r="P1349" s="81"/>
      <c r="Q1349" s="81"/>
      <c r="R1349" s="91"/>
      <c r="S1349" s="91"/>
      <c r="T1349" s="91"/>
      <c r="U1349" s="91"/>
      <c r="V1349" s="52"/>
      <c r="W1349" s="52"/>
      <c r="X1349" s="52"/>
      <c r="Y1349" s="52"/>
      <c r="Z1349" s="51"/>
      <c r="AA1349" s="76"/>
      <c r="AB1349" s="76"/>
      <c r="AC1349" s="77"/>
      <c r="AD1349" s="84" t="s">
        <v>384</v>
      </c>
      <c r="AE1349" s="84">
        <v>2854</v>
      </c>
      <c r="AF1349" s="84">
        <v>2813</v>
      </c>
      <c r="AG1349" s="84">
        <v>31879</v>
      </c>
      <c r="AH1349" s="84">
        <v>42073</v>
      </c>
      <c r="AI1349" s="84"/>
      <c r="AJ1349" s="84" t="s">
        <v>431</v>
      </c>
      <c r="AK1349" s="84" t="s">
        <v>522</v>
      </c>
      <c r="AL1349" s="84"/>
      <c r="AM1349" s="84"/>
      <c r="AN1349" s="86">
        <v>42292.815416666665</v>
      </c>
      <c r="AO1349" s="88" t="s">
        <v>660</v>
      </c>
      <c r="AP1349" s="84" t="b">
        <v>1</v>
      </c>
      <c r="AQ1349" s="84" t="b">
        <v>0</v>
      </c>
      <c r="AR1349" s="84" t="b">
        <v>0</v>
      </c>
      <c r="AS1349" s="84" t="s">
        <v>290</v>
      </c>
      <c r="AT1349" s="84">
        <v>71</v>
      </c>
      <c r="AU1349" s="88" t="s">
        <v>674</v>
      </c>
      <c r="AV1349" s="84" t="b">
        <v>0</v>
      </c>
      <c r="AW1349" s="84" t="s">
        <v>745</v>
      </c>
      <c r="AX1349" s="88" t="s">
        <v>773</v>
      </c>
      <c r="AY1349" s="84" t="s">
        <v>66</v>
      </c>
    </row>
    <row r="1350" spans="1:51" x14ac:dyDescent="0.2">
      <c r="A1350" s="69" t="s">
        <v>882</v>
      </c>
      <c r="B1350" s="70"/>
      <c r="C1350" s="70"/>
      <c r="D1350" s="71"/>
      <c r="E1350" s="108"/>
      <c r="F1350" s="113" t="s">
        <v>1717</v>
      </c>
      <c r="G1350" s="109"/>
      <c r="H1350" s="74"/>
      <c r="I1350" s="75"/>
      <c r="J1350" s="110"/>
      <c r="K1350" s="74" t="s">
        <v>1869</v>
      </c>
      <c r="L1350" s="111"/>
      <c r="M1350" s="79"/>
      <c r="N1350" s="79"/>
      <c r="O1350" s="80"/>
      <c r="P1350" s="81"/>
      <c r="Q1350" s="81"/>
      <c r="R1350" s="91"/>
      <c r="S1350" s="91"/>
      <c r="T1350" s="91"/>
      <c r="U1350" s="91"/>
      <c r="V1350" s="52"/>
      <c r="W1350" s="52"/>
      <c r="X1350" s="52"/>
      <c r="Y1350" s="52"/>
      <c r="Z1350" s="51"/>
      <c r="AA1350" s="76"/>
      <c r="AB1350" s="76"/>
      <c r="AC1350" s="77"/>
      <c r="AD1350" s="84" t="s">
        <v>1092</v>
      </c>
      <c r="AE1350" s="84">
        <v>593</v>
      </c>
      <c r="AF1350" s="84">
        <v>11110076</v>
      </c>
      <c r="AG1350" s="84">
        <v>5190</v>
      </c>
      <c r="AH1350" s="84">
        <v>7349</v>
      </c>
      <c r="AI1350" s="84">
        <v>-28800</v>
      </c>
      <c r="AJ1350" s="84" t="s">
        <v>1220</v>
      </c>
      <c r="AK1350" s="84" t="s">
        <v>327</v>
      </c>
      <c r="AL1350" s="88" t="s">
        <v>1496</v>
      </c>
      <c r="AM1350" s="84" t="s">
        <v>602</v>
      </c>
      <c r="AN1350" s="86">
        <v>39895.754120370373</v>
      </c>
      <c r="AO1350" s="88" t="s">
        <v>1587</v>
      </c>
      <c r="AP1350" s="84" t="b">
        <v>0</v>
      </c>
      <c r="AQ1350" s="84" t="b">
        <v>0</v>
      </c>
      <c r="AR1350" s="84" t="b">
        <v>0</v>
      </c>
      <c r="AS1350" s="84" t="s">
        <v>290</v>
      </c>
      <c r="AT1350" s="84">
        <v>24199</v>
      </c>
      <c r="AU1350" s="88" t="s">
        <v>1671</v>
      </c>
      <c r="AV1350" s="84" t="b">
        <v>1</v>
      </c>
      <c r="AW1350" s="84" t="s">
        <v>745</v>
      </c>
      <c r="AX1350" s="88" t="s">
        <v>1778</v>
      </c>
      <c r="AY1350" s="84" t="s">
        <v>65</v>
      </c>
    </row>
    <row r="1351" spans="1:51" x14ac:dyDescent="0.2">
      <c r="A1351" s="69" t="s">
        <v>1898</v>
      </c>
      <c r="B1351" s="70"/>
      <c r="C1351" s="70"/>
      <c r="D1351" s="71"/>
      <c r="E1351" s="108"/>
      <c r="F1351" s="113" t="s">
        <v>1966</v>
      </c>
      <c r="G1351" s="109"/>
      <c r="H1351" s="74"/>
      <c r="I1351" s="75"/>
      <c r="J1351" s="110"/>
      <c r="K1351" s="74" t="s">
        <v>24571</v>
      </c>
      <c r="L1351" s="111"/>
      <c r="M1351" s="79"/>
      <c r="N1351" s="79"/>
      <c r="O1351" s="80"/>
      <c r="P1351" s="81"/>
      <c r="Q1351" s="81"/>
      <c r="R1351" s="91"/>
      <c r="S1351" s="91"/>
      <c r="T1351" s="91"/>
      <c r="U1351" s="91"/>
      <c r="V1351" s="52"/>
      <c r="W1351" s="52"/>
      <c r="X1351" s="52"/>
      <c r="Y1351" s="52"/>
      <c r="Z1351" s="51"/>
      <c r="AA1351" s="76"/>
      <c r="AB1351" s="76"/>
      <c r="AC1351" s="77"/>
      <c r="AD1351" s="84" t="s">
        <v>1915</v>
      </c>
      <c r="AE1351" s="84">
        <v>19306</v>
      </c>
      <c r="AF1351" s="84">
        <v>19414</v>
      </c>
      <c r="AG1351" s="84">
        <v>150274</v>
      </c>
      <c r="AH1351" s="84">
        <v>113041</v>
      </c>
      <c r="AI1351" s="84"/>
      <c r="AJ1351" s="84" t="s">
        <v>1931</v>
      </c>
      <c r="AK1351" s="84" t="s">
        <v>458</v>
      </c>
      <c r="AL1351" s="84"/>
      <c r="AM1351" s="84"/>
      <c r="AN1351" s="86">
        <v>42533.932071759256</v>
      </c>
      <c r="AO1351" s="88" t="s">
        <v>1958</v>
      </c>
      <c r="AP1351" s="84" t="b">
        <v>0</v>
      </c>
      <c r="AQ1351" s="84" t="b">
        <v>0</v>
      </c>
      <c r="AR1351" s="84" t="b">
        <v>0</v>
      </c>
      <c r="AS1351" s="84" t="s">
        <v>290</v>
      </c>
      <c r="AT1351" s="84">
        <v>153</v>
      </c>
      <c r="AU1351" s="88" t="s">
        <v>674</v>
      </c>
      <c r="AV1351" s="84" t="b">
        <v>0</v>
      </c>
      <c r="AW1351" s="84" t="s">
        <v>745</v>
      </c>
      <c r="AX1351" s="88" t="s">
        <v>1974</v>
      </c>
      <c r="AY1351" s="84" t="s">
        <v>66</v>
      </c>
    </row>
    <row r="1352" spans="1:51" x14ac:dyDescent="0.2">
      <c r="A1352" s="69" t="s">
        <v>3076</v>
      </c>
      <c r="B1352" s="70"/>
      <c r="C1352" s="70"/>
      <c r="D1352" s="71"/>
      <c r="E1352" s="108"/>
      <c r="F1352" s="113" t="s">
        <v>20783</v>
      </c>
      <c r="G1352" s="109"/>
      <c r="H1352" s="74"/>
      <c r="I1352" s="75"/>
      <c r="J1352" s="110"/>
      <c r="K1352" s="74" t="s">
        <v>24572</v>
      </c>
      <c r="L1352" s="111"/>
      <c r="M1352" s="79"/>
      <c r="N1352" s="79"/>
      <c r="O1352" s="80"/>
      <c r="P1352" s="81"/>
      <c r="Q1352" s="81"/>
      <c r="R1352" s="91"/>
      <c r="S1352" s="91"/>
      <c r="T1352" s="91"/>
      <c r="U1352" s="91"/>
      <c r="V1352" s="52"/>
      <c r="W1352" s="52"/>
      <c r="X1352" s="52"/>
      <c r="Y1352" s="52"/>
      <c r="Z1352" s="51"/>
      <c r="AA1352" s="76"/>
      <c r="AB1352" s="76"/>
      <c r="AC1352" s="77"/>
      <c r="AD1352" s="84" t="s">
        <v>13231</v>
      </c>
      <c r="AE1352" s="84">
        <v>0</v>
      </c>
      <c r="AF1352" s="84">
        <v>54</v>
      </c>
      <c r="AG1352" s="84">
        <v>49218</v>
      </c>
      <c r="AH1352" s="84">
        <v>7</v>
      </c>
      <c r="AI1352" s="84">
        <v>-28800</v>
      </c>
      <c r="AJ1352" s="84" t="s">
        <v>15199</v>
      </c>
      <c r="AK1352" s="84" t="s">
        <v>1463</v>
      </c>
      <c r="AL1352" s="88" t="s">
        <v>17377</v>
      </c>
      <c r="AM1352" s="84" t="s">
        <v>602</v>
      </c>
      <c r="AN1352" s="86">
        <v>42668.730856481481</v>
      </c>
      <c r="AO1352" s="88" t="s">
        <v>18853</v>
      </c>
      <c r="AP1352" s="84" t="b">
        <v>0</v>
      </c>
      <c r="AQ1352" s="84" t="b">
        <v>0</v>
      </c>
      <c r="AR1352" s="84" t="b">
        <v>0</v>
      </c>
      <c r="AS1352" s="84" t="s">
        <v>290</v>
      </c>
      <c r="AT1352" s="84">
        <v>2</v>
      </c>
      <c r="AU1352" s="88" t="s">
        <v>674</v>
      </c>
      <c r="AV1352" s="84" t="b">
        <v>0</v>
      </c>
      <c r="AW1352" s="84" t="s">
        <v>745</v>
      </c>
      <c r="AX1352" s="88" t="s">
        <v>22397</v>
      </c>
      <c r="AY1352" s="84" t="s">
        <v>66</v>
      </c>
    </row>
    <row r="1353" spans="1:51" x14ac:dyDescent="0.2">
      <c r="A1353" s="69" t="s">
        <v>3077</v>
      </c>
      <c r="B1353" s="70"/>
      <c r="C1353" s="70"/>
      <c r="D1353" s="71"/>
      <c r="E1353" s="108"/>
      <c r="F1353" s="113" t="s">
        <v>20784</v>
      </c>
      <c r="G1353" s="109"/>
      <c r="H1353" s="74"/>
      <c r="I1353" s="75"/>
      <c r="J1353" s="110"/>
      <c r="K1353" s="74" t="s">
        <v>24573</v>
      </c>
      <c r="L1353" s="111"/>
      <c r="M1353" s="79"/>
      <c r="N1353" s="79"/>
      <c r="O1353" s="80"/>
      <c r="P1353" s="81"/>
      <c r="Q1353" s="81"/>
      <c r="R1353" s="91"/>
      <c r="S1353" s="91"/>
      <c r="T1353" s="91"/>
      <c r="U1353" s="91"/>
      <c r="V1353" s="52"/>
      <c r="W1353" s="52"/>
      <c r="X1353" s="52"/>
      <c r="Y1353" s="52"/>
      <c r="Z1353" s="51"/>
      <c r="AA1353" s="76"/>
      <c r="AB1353" s="76"/>
      <c r="AC1353" s="77"/>
      <c r="AD1353" s="84" t="s">
        <v>13232</v>
      </c>
      <c r="AE1353" s="84">
        <v>2340</v>
      </c>
      <c r="AF1353" s="84">
        <v>5512</v>
      </c>
      <c r="AG1353" s="84">
        <v>1560811</v>
      </c>
      <c r="AH1353" s="84">
        <v>1250</v>
      </c>
      <c r="AI1353" s="84">
        <v>0</v>
      </c>
      <c r="AJ1353" s="84" t="s">
        <v>15200</v>
      </c>
      <c r="AK1353" s="84" t="s">
        <v>16441</v>
      </c>
      <c r="AL1353" s="88" t="s">
        <v>17378</v>
      </c>
      <c r="AM1353" s="84" t="s">
        <v>561</v>
      </c>
      <c r="AN1353" s="86">
        <v>40661.138287037036</v>
      </c>
      <c r="AO1353" s="88" t="s">
        <v>18854</v>
      </c>
      <c r="AP1353" s="84" t="b">
        <v>0</v>
      </c>
      <c r="AQ1353" s="84" t="b">
        <v>0</v>
      </c>
      <c r="AR1353" s="84" t="b">
        <v>0</v>
      </c>
      <c r="AS1353" s="84" t="s">
        <v>290</v>
      </c>
      <c r="AT1353" s="84">
        <v>391</v>
      </c>
      <c r="AU1353" s="88" t="s">
        <v>20023</v>
      </c>
      <c r="AV1353" s="84" t="b">
        <v>0</v>
      </c>
      <c r="AW1353" s="84" t="s">
        <v>745</v>
      </c>
      <c r="AX1353" s="88" t="s">
        <v>22398</v>
      </c>
      <c r="AY1353" s="84" t="s">
        <v>66</v>
      </c>
    </row>
    <row r="1354" spans="1:51" x14ac:dyDescent="0.2">
      <c r="A1354" s="69" t="s">
        <v>3078</v>
      </c>
      <c r="B1354" s="70"/>
      <c r="C1354" s="70"/>
      <c r="D1354" s="71"/>
      <c r="E1354" s="108"/>
      <c r="F1354" s="113" t="s">
        <v>7520</v>
      </c>
      <c r="G1354" s="109"/>
      <c r="H1354" s="74"/>
      <c r="I1354" s="75"/>
      <c r="J1354" s="110"/>
      <c r="K1354" s="74" t="s">
        <v>24574</v>
      </c>
      <c r="L1354" s="111"/>
      <c r="M1354" s="79"/>
      <c r="N1354" s="79"/>
      <c r="O1354" s="80"/>
      <c r="P1354" s="81"/>
      <c r="Q1354" s="81"/>
      <c r="R1354" s="91"/>
      <c r="S1354" s="91"/>
      <c r="T1354" s="91"/>
      <c r="U1354" s="91"/>
      <c r="V1354" s="52"/>
      <c r="W1354" s="52"/>
      <c r="X1354" s="52"/>
      <c r="Y1354" s="52"/>
      <c r="Z1354" s="51"/>
      <c r="AA1354" s="76"/>
      <c r="AB1354" s="76"/>
      <c r="AC1354" s="77"/>
      <c r="AD1354" s="84" t="s">
        <v>13233</v>
      </c>
      <c r="AE1354" s="84">
        <v>64</v>
      </c>
      <c r="AF1354" s="84">
        <v>2</v>
      </c>
      <c r="AG1354" s="84">
        <v>361</v>
      </c>
      <c r="AH1354" s="84">
        <v>1042</v>
      </c>
      <c r="AI1354" s="84"/>
      <c r="AJ1354" s="84" t="s">
        <v>15201</v>
      </c>
      <c r="AK1354" s="84"/>
      <c r="AL1354" s="84"/>
      <c r="AM1354" s="84"/>
      <c r="AN1354" s="86">
        <v>42715.351655092592</v>
      </c>
      <c r="AO1354" s="84"/>
      <c r="AP1354" s="84" t="b">
        <v>1</v>
      </c>
      <c r="AQ1354" s="84" t="b">
        <v>0</v>
      </c>
      <c r="AR1354" s="84" t="b">
        <v>0</v>
      </c>
      <c r="AS1354" s="84" t="s">
        <v>290</v>
      </c>
      <c r="AT1354" s="84">
        <v>0</v>
      </c>
      <c r="AU1354" s="84"/>
      <c r="AV1354" s="84" t="b">
        <v>0</v>
      </c>
      <c r="AW1354" s="84" t="s">
        <v>745</v>
      </c>
      <c r="AX1354" s="88" t="s">
        <v>22399</v>
      </c>
      <c r="AY1354" s="84" t="s">
        <v>66</v>
      </c>
    </row>
    <row r="1355" spans="1:51" x14ac:dyDescent="0.2">
      <c r="A1355" s="69" t="s">
        <v>3656</v>
      </c>
      <c r="B1355" s="70"/>
      <c r="C1355" s="70"/>
      <c r="D1355" s="71"/>
      <c r="E1355" s="108"/>
      <c r="F1355" s="113" t="s">
        <v>7989</v>
      </c>
      <c r="G1355" s="109"/>
      <c r="H1355" s="74"/>
      <c r="I1355" s="75"/>
      <c r="J1355" s="110"/>
      <c r="K1355" s="74" t="s">
        <v>24575</v>
      </c>
      <c r="L1355" s="111"/>
      <c r="M1355" s="79"/>
      <c r="N1355" s="79"/>
      <c r="O1355" s="80"/>
      <c r="P1355" s="81"/>
      <c r="Q1355" s="81"/>
      <c r="R1355" s="91"/>
      <c r="S1355" s="91"/>
      <c r="T1355" s="91"/>
      <c r="U1355" s="91"/>
      <c r="V1355" s="52"/>
      <c r="W1355" s="52"/>
      <c r="X1355" s="52"/>
      <c r="Y1355" s="52"/>
      <c r="Z1355" s="51"/>
      <c r="AA1355" s="76"/>
      <c r="AB1355" s="76"/>
      <c r="AC1355" s="77"/>
      <c r="AD1355" s="84" t="s">
        <v>13234</v>
      </c>
      <c r="AE1355" s="84">
        <v>536</v>
      </c>
      <c r="AF1355" s="84">
        <v>2751</v>
      </c>
      <c r="AG1355" s="84">
        <v>16709</v>
      </c>
      <c r="AH1355" s="84">
        <v>950</v>
      </c>
      <c r="AI1355" s="84">
        <v>32400</v>
      </c>
      <c r="AJ1355" s="84" t="s">
        <v>15202</v>
      </c>
      <c r="AK1355" s="84"/>
      <c r="AL1355" s="84"/>
      <c r="AM1355" s="84" t="s">
        <v>1550</v>
      </c>
      <c r="AN1355" s="86">
        <v>40528.372997685183</v>
      </c>
      <c r="AO1355" s="88" t="s">
        <v>18855</v>
      </c>
      <c r="AP1355" s="84" t="b">
        <v>1</v>
      </c>
      <c r="AQ1355" s="84" t="b">
        <v>0</v>
      </c>
      <c r="AR1355" s="84" t="b">
        <v>0</v>
      </c>
      <c r="AS1355" s="84" t="s">
        <v>2154</v>
      </c>
      <c r="AT1355" s="84">
        <v>30</v>
      </c>
      <c r="AU1355" s="88" t="s">
        <v>674</v>
      </c>
      <c r="AV1355" s="84" t="b">
        <v>0</v>
      </c>
      <c r="AW1355" s="84" t="s">
        <v>745</v>
      </c>
      <c r="AX1355" s="88" t="s">
        <v>22400</v>
      </c>
      <c r="AY1355" s="84" t="s">
        <v>66</v>
      </c>
    </row>
    <row r="1356" spans="1:51" x14ac:dyDescent="0.2">
      <c r="A1356" s="69" t="s">
        <v>3079</v>
      </c>
      <c r="B1356" s="70"/>
      <c r="C1356" s="70"/>
      <c r="D1356" s="71"/>
      <c r="E1356" s="108"/>
      <c r="F1356" s="113" t="s">
        <v>20785</v>
      </c>
      <c r="G1356" s="109"/>
      <c r="H1356" s="74"/>
      <c r="I1356" s="75"/>
      <c r="J1356" s="110"/>
      <c r="K1356" s="74" t="s">
        <v>24576</v>
      </c>
      <c r="L1356" s="111"/>
      <c r="M1356" s="79"/>
      <c r="N1356" s="79"/>
      <c r="O1356" s="80"/>
      <c r="P1356" s="81"/>
      <c r="Q1356" s="81"/>
      <c r="R1356" s="91"/>
      <c r="S1356" s="91"/>
      <c r="T1356" s="91"/>
      <c r="U1356" s="91"/>
      <c r="V1356" s="52"/>
      <c r="W1356" s="52"/>
      <c r="X1356" s="52"/>
      <c r="Y1356" s="52"/>
      <c r="Z1356" s="51"/>
      <c r="AA1356" s="76"/>
      <c r="AB1356" s="76"/>
      <c r="AC1356" s="77"/>
      <c r="AD1356" s="84" t="s">
        <v>13235</v>
      </c>
      <c r="AE1356" s="84">
        <v>156</v>
      </c>
      <c r="AF1356" s="84">
        <v>151</v>
      </c>
      <c r="AG1356" s="84">
        <v>53207</v>
      </c>
      <c r="AH1356" s="84">
        <v>0</v>
      </c>
      <c r="AI1356" s="84"/>
      <c r="AJ1356" s="84" t="s">
        <v>15203</v>
      </c>
      <c r="AK1356" s="84"/>
      <c r="AL1356" s="84"/>
      <c r="AM1356" s="84"/>
      <c r="AN1356" s="86">
        <v>42455.686932870369</v>
      </c>
      <c r="AO1356" s="88" t="s">
        <v>18856</v>
      </c>
      <c r="AP1356" s="84" t="b">
        <v>1</v>
      </c>
      <c r="AQ1356" s="84" t="b">
        <v>0</v>
      </c>
      <c r="AR1356" s="84" t="b">
        <v>0</v>
      </c>
      <c r="AS1356" s="84" t="s">
        <v>290</v>
      </c>
      <c r="AT1356" s="84">
        <v>51</v>
      </c>
      <c r="AU1356" s="84"/>
      <c r="AV1356" s="84" t="b">
        <v>0</v>
      </c>
      <c r="AW1356" s="84" t="s">
        <v>745</v>
      </c>
      <c r="AX1356" s="88" t="s">
        <v>22401</v>
      </c>
      <c r="AY1356" s="84" t="s">
        <v>66</v>
      </c>
    </row>
    <row r="1357" spans="1:51" x14ac:dyDescent="0.2">
      <c r="A1357" s="69" t="s">
        <v>3080</v>
      </c>
      <c r="B1357" s="70"/>
      <c r="C1357" s="70"/>
      <c r="D1357" s="71"/>
      <c r="E1357" s="108"/>
      <c r="F1357" s="113" t="s">
        <v>20786</v>
      </c>
      <c r="G1357" s="109"/>
      <c r="H1357" s="74"/>
      <c r="I1357" s="75"/>
      <c r="J1357" s="110"/>
      <c r="K1357" s="74" t="s">
        <v>24577</v>
      </c>
      <c r="L1357" s="111"/>
      <c r="M1357" s="79"/>
      <c r="N1357" s="79"/>
      <c r="O1357" s="80"/>
      <c r="P1357" s="81"/>
      <c r="Q1357" s="81"/>
      <c r="R1357" s="91"/>
      <c r="S1357" s="91"/>
      <c r="T1357" s="91"/>
      <c r="U1357" s="91"/>
      <c r="V1357" s="52"/>
      <c r="W1357" s="52"/>
      <c r="X1357" s="52"/>
      <c r="Y1357" s="52"/>
      <c r="Z1357" s="51"/>
      <c r="AA1357" s="76"/>
      <c r="AB1357" s="76"/>
      <c r="AC1357" s="77"/>
      <c r="AD1357" s="84" t="s">
        <v>13236</v>
      </c>
      <c r="AE1357" s="84">
        <v>444</v>
      </c>
      <c r="AF1357" s="84">
        <v>348</v>
      </c>
      <c r="AG1357" s="84">
        <v>100652</v>
      </c>
      <c r="AH1357" s="84">
        <v>0</v>
      </c>
      <c r="AI1357" s="84"/>
      <c r="AJ1357" s="84"/>
      <c r="AK1357" s="84"/>
      <c r="AL1357" s="84"/>
      <c r="AM1357" s="84"/>
      <c r="AN1357" s="86">
        <v>42366.675347222219</v>
      </c>
      <c r="AO1357" s="88" t="s">
        <v>18857</v>
      </c>
      <c r="AP1357" s="84" t="b">
        <v>1</v>
      </c>
      <c r="AQ1357" s="84" t="b">
        <v>0</v>
      </c>
      <c r="AR1357" s="84" t="b">
        <v>0</v>
      </c>
      <c r="AS1357" s="84" t="s">
        <v>290</v>
      </c>
      <c r="AT1357" s="84">
        <v>26</v>
      </c>
      <c r="AU1357" s="84"/>
      <c r="AV1357" s="84" t="b">
        <v>0</v>
      </c>
      <c r="AW1357" s="84" t="s">
        <v>745</v>
      </c>
      <c r="AX1357" s="88" t="s">
        <v>22402</v>
      </c>
      <c r="AY1357" s="84" t="s">
        <v>66</v>
      </c>
    </row>
    <row r="1358" spans="1:51" x14ac:dyDescent="0.2">
      <c r="A1358" s="69" t="s">
        <v>3081</v>
      </c>
      <c r="B1358" s="70"/>
      <c r="C1358" s="70"/>
      <c r="D1358" s="71"/>
      <c r="E1358" s="108"/>
      <c r="F1358" s="113" t="s">
        <v>20787</v>
      </c>
      <c r="G1358" s="109"/>
      <c r="H1358" s="74"/>
      <c r="I1358" s="75"/>
      <c r="J1358" s="110"/>
      <c r="K1358" s="74" t="s">
        <v>24578</v>
      </c>
      <c r="L1358" s="111"/>
      <c r="M1358" s="79"/>
      <c r="N1358" s="79"/>
      <c r="O1358" s="80"/>
      <c r="P1358" s="81"/>
      <c r="Q1358" s="81"/>
      <c r="R1358" s="91"/>
      <c r="S1358" s="91"/>
      <c r="T1358" s="91"/>
      <c r="U1358" s="91"/>
      <c r="V1358" s="52"/>
      <c r="W1358" s="52"/>
      <c r="X1358" s="52"/>
      <c r="Y1358" s="52"/>
      <c r="Z1358" s="51"/>
      <c r="AA1358" s="76"/>
      <c r="AB1358" s="76"/>
      <c r="AC1358" s="77"/>
      <c r="AD1358" s="84" t="s">
        <v>13237</v>
      </c>
      <c r="AE1358" s="84">
        <v>203</v>
      </c>
      <c r="AF1358" s="84">
        <v>232</v>
      </c>
      <c r="AG1358" s="84">
        <v>56362</v>
      </c>
      <c r="AH1358" s="84">
        <v>0</v>
      </c>
      <c r="AI1358" s="84">
        <v>-28800</v>
      </c>
      <c r="AJ1358" s="84" t="s">
        <v>15204</v>
      </c>
      <c r="AK1358" s="84" t="s">
        <v>448</v>
      </c>
      <c r="AL1358" s="84"/>
      <c r="AM1358" s="84" t="s">
        <v>602</v>
      </c>
      <c r="AN1358" s="86">
        <v>42381.578773148147</v>
      </c>
      <c r="AO1358" s="88" t="s">
        <v>18858</v>
      </c>
      <c r="AP1358" s="84" t="b">
        <v>0</v>
      </c>
      <c r="AQ1358" s="84" t="b">
        <v>0</v>
      </c>
      <c r="AR1358" s="84" t="b">
        <v>0</v>
      </c>
      <c r="AS1358" s="84" t="s">
        <v>290</v>
      </c>
      <c r="AT1358" s="84">
        <v>4</v>
      </c>
      <c r="AU1358" s="88" t="s">
        <v>674</v>
      </c>
      <c r="AV1358" s="84" t="b">
        <v>0</v>
      </c>
      <c r="AW1358" s="84" t="s">
        <v>745</v>
      </c>
      <c r="AX1358" s="88" t="s">
        <v>22403</v>
      </c>
      <c r="AY1358" s="84" t="s">
        <v>66</v>
      </c>
    </row>
    <row r="1359" spans="1:51" x14ac:dyDescent="0.2">
      <c r="A1359" s="69" t="s">
        <v>3082</v>
      </c>
      <c r="B1359" s="70"/>
      <c r="C1359" s="70"/>
      <c r="D1359" s="71"/>
      <c r="E1359" s="108"/>
      <c r="F1359" s="113" t="s">
        <v>20788</v>
      </c>
      <c r="G1359" s="109"/>
      <c r="H1359" s="74"/>
      <c r="I1359" s="75"/>
      <c r="J1359" s="110"/>
      <c r="K1359" s="74" t="s">
        <v>24579</v>
      </c>
      <c r="L1359" s="111"/>
      <c r="M1359" s="79"/>
      <c r="N1359" s="79"/>
      <c r="O1359" s="80"/>
      <c r="P1359" s="81"/>
      <c r="Q1359" s="81"/>
      <c r="R1359" s="91"/>
      <c r="S1359" s="91"/>
      <c r="T1359" s="91"/>
      <c r="U1359" s="91"/>
      <c r="V1359" s="52"/>
      <c r="W1359" s="52"/>
      <c r="X1359" s="52"/>
      <c r="Y1359" s="52"/>
      <c r="Z1359" s="51"/>
      <c r="AA1359" s="76"/>
      <c r="AB1359" s="76"/>
      <c r="AC1359" s="77"/>
      <c r="AD1359" s="84" t="s">
        <v>13238</v>
      </c>
      <c r="AE1359" s="84">
        <v>572</v>
      </c>
      <c r="AF1359" s="84">
        <v>530</v>
      </c>
      <c r="AG1359" s="84">
        <v>316335</v>
      </c>
      <c r="AH1359" s="84">
        <v>13</v>
      </c>
      <c r="AI1359" s="84"/>
      <c r="AJ1359" s="84" t="s">
        <v>15205</v>
      </c>
      <c r="AK1359" s="84" t="s">
        <v>310</v>
      </c>
      <c r="AL1359" s="84"/>
      <c r="AM1359" s="84"/>
      <c r="AN1359" s="86">
        <v>42320.784016203703</v>
      </c>
      <c r="AO1359" s="88" t="s">
        <v>18859</v>
      </c>
      <c r="AP1359" s="84" t="b">
        <v>0</v>
      </c>
      <c r="AQ1359" s="84" t="b">
        <v>0</v>
      </c>
      <c r="AR1359" s="84" t="b">
        <v>0</v>
      </c>
      <c r="AS1359" s="84" t="s">
        <v>290</v>
      </c>
      <c r="AT1359" s="84">
        <v>63</v>
      </c>
      <c r="AU1359" s="88" t="s">
        <v>674</v>
      </c>
      <c r="AV1359" s="84" t="b">
        <v>0</v>
      </c>
      <c r="AW1359" s="84" t="s">
        <v>745</v>
      </c>
      <c r="AX1359" s="88" t="s">
        <v>22404</v>
      </c>
      <c r="AY1359" s="84" t="s">
        <v>66</v>
      </c>
    </row>
    <row r="1360" spans="1:51" x14ac:dyDescent="0.2">
      <c r="A1360" s="69" t="s">
        <v>3083</v>
      </c>
      <c r="B1360" s="70"/>
      <c r="C1360" s="70"/>
      <c r="D1360" s="71"/>
      <c r="E1360" s="108"/>
      <c r="F1360" s="113" t="s">
        <v>20789</v>
      </c>
      <c r="G1360" s="109"/>
      <c r="H1360" s="74"/>
      <c r="I1360" s="75"/>
      <c r="J1360" s="110"/>
      <c r="K1360" s="74" t="s">
        <v>24580</v>
      </c>
      <c r="L1360" s="111"/>
      <c r="M1360" s="79"/>
      <c r="N1360" s="79"/>
      <c r="O1360" s="80"/>
      <c r="P1360" s="81"/>
      <c r="Q1360" s="81"/>
      <c r="R1360" s="91"/>
      <c r="S1360" s="91"/>
      <c r="T1360" s="91"/>
      <c r="U1360" s="91"/>
      <c r="V1360" s="52"/>
      <c r="W1360" s="52"/>
      <c r="X1360" s="52"/>
      <c r="Y1360" s="52"/>
      <c r="Z1360" s="51"/>
      <c r="AA1360" s="76"/>
      <c r="AB1360" s="76"/>
      <c r="AC1360" s="77"/>
      <c r="AD1360" s="84" t="s">
        <v>13239</v>
      </c>
      <c r="AE1360" s="84">
        <v>180</v>
      </c>
      <c r="AF1360" s="84">
        <v>74</v>
      </c>
      <c r="AG1360" s="84">
        <v>33275</v>
      </c>
      <c r="AH1360" s="84">
        <v>0</v>
      </c>
      <c r="AI1360" s="84"/>
      <c r="AJ1360" s="84"/>
      <c r="AK1360" s="84" t="s">
        <v>310</v>
      </c>
      <c r="AL1360" s="88" t="s">
        <v>17379</v>
      </c>
      <c r="AM1360" s="84"/>
      <c r="AN1360" s="86">
        <v>42436.73159722222</v>
      </c>
      <c r="AO1360" s="88" t="s">
        <v>18860</v>
      </c>
      <c r="AP1360" s="84" t="b">
        <v>1</v>
      </c>
      <c r="AQ1360" s="84" t="b">
        <v>0</v>
      </c>
      <c r="AR1360" s="84" t="b">
        <v>0</v>
      </c>
      <c r="AS1360" s="84" t="s">
        <v>290</v>
      </c>
      <c r="AT1360" s="84">
        <v>5</v>
      </c>
      <c r="AU1360" s="84"/>
      <c r="AV1360" s="84" t="b">
        <v>0</v>
      </c>
      <c r="AW1360" s="84" t="s">
        <v>745</v>
      </c>
      <c r="AX1360" s="88" t="s">
        <v>22405</v>
      </c>
      <c r="AY1360" s="84" t="s">
        <v>66</v>
      </c>
    </row>
    <row r="1361" spans="1:51" x14ac:dyDescent="0.2">
      <c r="A1361" s="69" t="s">
        <v>3084</v>
      </c>
      <c r="B1361" s="70"/>
      <c r="C1361" s="70"/>
      <c r="D1361" s="71"/>
      <c r="E1361" s="108"/>
      <c r="F1361" s="113" t="s">
        <v>20790</v>
      </c>
      <c r="G1361" s="109"/>
      <c r="H1361" s="74"/>
      <c r="I1361" s="75"/>
      <c r="J1361" s="110"/>
      <c r="K1361" s="74" t="s">
        <v>24581</v>
      </c>
      <c r="L1361" s="111"/>
      <c r="M1361" s="79"/>
      <c r="N1361" s="79"/>
      <c r="O1361" s="80"/>
      <c r="P1361" s="81"/>
      <c r="Q1361" s="81"/>
      <c r="R1361" s="91"/>
      <c r="S1361" s="91"/>
      <c r="T1361" s="91"/>
      <c r="U1361" s="91"/>
      <c r="V1361" s="52"/>
      <c r="W1361" s="52"/>
      <c r="X1361" s="52"/>
      <c r="Y1361" s="52"/>
      <c r="Z1361" s="51"/>
      <c r="AA1361" s="76"/>
      <c r="AB1361" s="76"/>
      <c r="AC1361" s="77"/>
      <c r="AD1361" s="84" t="s">
        <v>13240</v>
      </c>
      <c r="AE1361" s="84">
        <v>467</v>
      </c>
      <c r="AF1361" s="84">
        <v>224</v>
      </c>
      <c r="AG1361" s="84">
        <v>57525</v>
      </c>
      <c r="AH1361" s="84">
        <v>0</v>
      </c>
      <c r="AI1361" s="84">
        <v>-28800</v>
      </c>
      <c r="AJ1361" s="84" t="s">
        <v>15206</v>
      </c>
      <c r="AK1361" s="84" t="s">
        <v>310</v>
      </c>
      <c r="AL1361" s="84"/>
      <c r="AM1361" s="84" t="s">
        <v>602</v>
      </c>
      <c r="AN1361" s="86">
        <v>42457.747870370367</v>
      </c>
      <c r="AO1361" s="88" t="s">
        <v>18861</v>
      </c>
      <c r="AP1361" s="84" t="b">
        <v>1</v>
      </c>
      <c r="AQ1361" s="84" t="b">
        <v>0</v>
      </c>
      <c r="AR1361" s="84" t="b">
        <v>0</v>
      </c>
      <c r="AS1361" s="84" t="s">
        <v>290</v>
      </c>
      <c r="AT1361" s="84">
        <v>9</v>
      </c>
      <c r="AU1361" s="84"/>
      <c r="AV1361" s="84" t="b">
        <v>0</v>
      </c>
      <c r="AW1361" s="84" t="s">
        <v>745</v>
      </c>
      <c r="AX1361" s="88" t="s">
        <v>22406</v>
      </c>
      <c r="AY1361" s="84" t="s">
        <v>66</v>
      </c>
    </row>
    <row r="1362" spans="1:51" x14ac:dyDescent="0.2">
      <c r="A1362" s="69" t="s">
        <v>3085</v>
      </c>
      <c r="B1362" s="70"/>
      <c r="C1362" s="70"/>
      <c r="D1362" s="71"/>
      <c r="E1362" s="108"/>
      <c r="F1362" s="113" t="s">
        <v>20791</v>
      </c>
      <c r="G1362" s="109"/>
      <c r="H1362" s="74"/>
      <c r="I1362" s="75"/>
      <c r="J1362" s="110"/>
      <c r="K1362" s="74" t="s">
        <v>24582</v>
      </c>
      <c r="L1362" s="111"/>
      <c r="M1362" s="79"/>
      <c r="N1362" s="79"/>
      <c r="O1362" s="80"/>
      <c r="P1362" s="81"/>
      <c r="Q1362" s="81"/>
      <c r="R1362" s="91"/>
      <c r="S1362" s="91"/>
      <c r="T1362" s="91"/>
      <c r="U1362" s="91"/>
      <c r="V1362" s="52"/>
      <c r="W1362" s="52"/>
      <c r="X1362" s="52"/>
      <c r="Y1362" s="52"/>
      <c r="Z1362" s="51"/>
      <c r="AA1362" s="76"/>
      <c r="AB1362" s="76"/>
      <c r="AC1362" s="77"/>
      <c r="AD1362" s="84" t="s">
        <v>13241</v>
      </c>
      <c r="AE1362" s="84">
        <v>7</v>
      </c>
      <c r="AF1362" s="84">
        <v>456</v>
      </c>
      <c r="AG1362" s="84">
        <v>250132</v>
      </c>
      <c r="AH1362" s="84">
        <v>0</v>
      </c>
      <c r="AI1362" s="84">
        <v>21600</v>
      </c>
      <c r="AJ1362" s="84"/>
      <c r="AK1362" s="84"/>
      <c r="AL1362" s="88" t="s">
        <v>17380</v>
      </c>
      <c r="AM1362" s="84" t="s">
        <v>17787</v>
      </c>
      <c r="AN1362" s="86">
        <v>42280.285543981481</v>
      </c>
      <c r="AO1362" s="88" t="s">
        <v>18862</v>
      </c>
      <c r="AP1362" s="84" t="b">
        <v>1</v>
      </c>
      <c r="AQ1362" s="84" t="b">
        <v>0</v>
      </c>
      <c r="AR1362" s="84" t="b">
        <v>0</v>
      </c>
      <c r="AS1362" s="84" t="s">
        <v>290</v>
      </c>
      <c r="AT1362" s="84">
        <v>79</v>
      </c>
      <c r="AU1362" s="88" t="s">
        <v>674</v>
      </c>
      <c r="AV1362" s="84" t="b">
        <v>0</v>
      </c>
      <c r="AW1362" s="84" t="s">
        <v>745</v>
      </c>
      <c r="AX1362" s="88" t="s">
        <v>22407</v>
      </c>
      <c r="AY1362" s="84" t="s">
        <v>66</v>
      </c>
    </row>
    <row r="1363" spans="1:51" x14ac:dyDescent="0.2">
      <c r="A1363" s="69" t="s">
        <v>3086</v>
      </c>
      <c r="B1363" s="70"/>
      <c r="C1363" s="70"/>
      <c r="D1363" s="71"/>
      <c r="E1363" s="108"/>
      <c r="F1363" s="113" t="s">
        <v>20792</v>
      </c>
      <c r="G1363" s="109"/>
      <c r="H1363" s="74"/>
      <c r="I1363" s="75"/>
      <c r="J1363" s="110"/>
      <c r="K1363" s="74" t="s">
        <v>24583</v>
      </c>
      <c r="L1363" s="111"/>
      <c r="M1363" s="79"/>
      <c r="N1363" s="79"/>
      <c r="O1363" s="80"/>
      <c r="P1363" s="81"/>
      <c r="Q1363" s="81"/>
      <c r="R1363" s="91"/>
      <c r="S1363" s="91"/>
      <c r="T1363" s="91"/>
      <c r="U1363" s="91"/>
      <c r="V1363" s="52"/>
      <c r="W1363" s="52"/>
      <c r="X1363" s="52"/>
      <c r="Y1363" s="52"/>
      <c r="Z1363" s="51"/>
      <c r="AA1363" s="76"/>
      <c r="AB1363" s="76"/>
      <c r="AC1363" s="77"/>
      <c r="AD1363" s="84" t="s">
        <v>13239</v>
      </c>
      <c r="AE1363" s="84">
        <v>1302</v>
      </c>
      <c r="AF1363" s="84">
        <v>3109</v>
      </c>
      <c r="AG1363" s="84">
        <v>279767</v>
      </c>
      <c r="AH1363" s="84">
        <v>1</v>
      </c>
      <c r="AI1363" s="84">
        <v>21600</v>
      </c>
      <c r="AJ1363" s="84"/>
      <c r="AK1363" s="84" t="s">
        <v>16442</v>
      </c>
      <c r="AL1363" s="84"/>
      <c r="AM1363" s="84" t="s">
        <v>17787</v>
      </c>
      <c r="AN1363" s="86">
        <v>42320.653506944444</v>
      </c>
      <c r="AO1363" s="88" t="s">
        <v>18863</v>
      </c>
      <c r="AP1363" s="84" t="b">
        <v>1</v>
      </c>
      <c r="AQ1363" s="84" t="b">
        <v>0</v>
      </c>
      <c r="AR1363" s="84" t="b">
        <v>0</v>
      </c>
      <c r="AS1363" s="84" t="s">
        <v>290</v>
      </c>
      <c r="AT1363" s="84">
        <v>21</v>
      </c>
      <c r="AU1363" s="88" t="s">
        <v>674</v>
      </c>
      <c r="AV1363" s="84" t="b">
        <v>0</v>
      </c>
      <c r="AW1363" s="84" t="s">
        <v>745</v>
      </c>
      <c r="AX1363" s="88" t="s">
        <v>22408</v>
      </c>
      <c r="AY1363" s="84" t="s">
        <v>66</v>
      </c>
    </row>
    <row r="1364" spans="1:51" x14ac:dyDescent="0.2">
      <c r="A1364" s="69" t="s">
        <v>3087</v>
      </c>
      <c r="B1364" s="70"/>
      <c r="C1364" s="70"/>
      <c r="D1364" s="71"/>
      <c r="E1364" s="108"/>
      <c r="F1364" s="113" t="s">
        <v>7521</v>
      </c>
      <c r="G1364" s="109"/>
      <c r="H1364" s="74"/>
      <c r="I1364" s="75"/>
      <c r="J1364" s="110"/>
      <c r="K1364" s="74" t="s">
        <v>24584</v>
      </c>
      <c r="L1364" s="111"/>
      <c r="M1364" s="79"/>
      <c r="N1364" s="79"/>
      <c r="O1364" s="80"/>
      <c r="P1364" s="81"/>
      <c r="Q1364" s="81"/>
      <c r="R1364" s="91"/>
      <c r="S1364" s="91"/>
      <c r="T1364" s="91"/>
      <c r="U1364" s="91"/>
      <c r="V1364" s="52"/>
      <c r="W1364" s="52"/>
      <c r="X1364" s="52"/>
      <c r="Y1364" s="52"/>
      <c r="Z1364" s="51"/>
      <c r="AA1364" s="76"/>
      <c r="AB1364" s="76"/>
      <c r="AC1364" s="77"/>
      <c r="AD1364" s="84" t="s">
        <v>13242</v>
      </c>
      <c r="AE1364" s="84">
        <v>4994</v>
      </c>
      <c r="AF1364" s="84">
        <v>1979</v>
      </c>
      <c r="AG1364" s="84">
        <v>46788</v>
      </c>
      <c r="AH1364" s="84">
        <v>52422</v>
      </c>
      <c r="AI1364" s="84"/>
      <c r="AJ1364" s="84" t="s">
        <v>15207</v>
      </c>
      <c r="AK1364" s="84" t="s">
        <v>548</v>
      </c>
      <c r="AL1364" s="88" t="s">
        <v>17381</v>
      </c>
      <c r="AM1364" s="84"/>
      <c r="AN1364" s="86">
        <v>41700.680625000001</v>
      </c>
      <c r="AO1364" s="84"/>
      <c r="AP1364" s="84" t="b">
        <v>1</v>
      </c>
      <c r="AQ1364" s="84" t="b">
        <v>0</v>
      </c>
      <c r="AR1364" s="84" t="b">
        <v>1</v>
      </c>
      <c r="AS1364" s="84" t="s">
        <v>290</v>
      </c>
      <c r="AT1364" s="84">
        <v>35</v>
      </c>
      <c r="AU1364" s="88" t="s">
        <v>674</v>
      </c>
      <c r="AV1364" s="84" t="b">
        <v>0</v>
      </c>
      <c r="AW1364" s="84" t="s">
        <v>745</v>
      </c>
      <c r="AX1364" s="88" t="s">
        <v>22409</v>
      </c>
      <c r="AY1364" s="84" t="s">
        <v>66</v>
      </c>
    </row>
    <row r="1365" spans="1:51" x14ac:dyDescent="0.2">
      <c r="A1365" s="69" t="s">
        <v>3088</v>
      </c>
      <c r="B1365" s="70"/>
      <c r="C1365" s="70"/>
      <c r="D1365" s="71"/>
      <c r="E1365" s="108"/>
      <c r="F1365" s="113" t="s">
        <v>7522</v>
      </c>
      <c r="G1365" s="109"/>
      <c r="H1365" s="74"/>
      <c r="I1365" s="75"/>
      <c r="J1365" s="110"/>
      <c r="K1365" s="74" t="s">
        <v>24585</v>
      </c>
      <c r="L1365" s="111"/>
      <c r="M1365" s="79"/>
      <c r="N1365" s="79"/>
      <c r="O1365" s="80"/>
      <c r="P1365" s="81"/>
      <c r="Q1365" s="81"/>
      <c r="R1365" s="91"/>
      <c r="S1365" s="91"/>
      <c r="T1365" s="91"/>
      <c r="U1365" s="91"/>
      <c r="V1365" s="52"/>
      <c r="W1365" s="52"/>
      <c r="X1365" s="52"/>
      <c r="Y1365" s="52"/>
      <c r="Z1365" s="51"/>
      <c r="AA1365" s="76"/>
      <c r="AB1365" s="76"/>
      <c r="AC1365" s="77"/>
      <c r="AD1365" s="84" t="s">
        <v>13243</v>
      </c>
      <c r="AE1365" s="84">
        <v>118</v>
      </c>
      <c r="AF1365" s="84">
        <v>13</v>
      </c>
      <c r="AG1365" s="84">
        <v>1404</v>
      </c>
      <c r="AH1365" s="84">
        <v>681</v>
      </c>
      <c r="AI1365" s="84">
        <v>-28800</v>
      </c>
      <c r="AJ1365" s="90" t="s">
        <v>15208</v>
      </c>
      <c r="AK1365" s="84"/>
      <c r="AL1365" s="84"/>
      <c r="AM1365" s="84" t="s">
        <v>602</v>
      </c>
      <c r="AN1365" s="86">
        <v>41906.976446759261</v>
      </c>
      <c r="AO1365" s="88" t="s">
        <v>18864</v>
      </c>
      <c r="AP1365" s="84" t="b">
        <v>0</v>
      </c>
      <c r="AQ1365" s="84" t="b">
        <v>0</v>
      </c>
      <c r="AR1365" s="84" t="b">
        <v>0</v>
      </c>
      <c r="AS1365" s="84" t="s">
        <v>673</v>
      </c>
      <c r="AT1365" s="84">
        <v>3</v>
      </c>
      <c r="AU1365" s="88" t="s">
        <v>674</v>
      </c>
      <c r="AV1365" s="84" t="b">
        <v>0</v>
      </c>
      <c r="AW1365" s="84" t="s">
        <v>745</v>
      </c>
      <c r="AX1365" s="88" t="s">
        <v>22410</v>
      </c>
      <c r="AY1365" s="84" t="s">
        <v>66</v>
      </c>
    </row>
    <row r="1366" spans="1:51" x14ac:dyDescent="0.2">
      <c r="A1366" s="69" t="s">
        <v>3089</v>
      </c>
      <c r="B1366" s="70"/>
      <c r="C1366" s="70"/>
      <c r="D1366" s="71"/>
      <c r="E1366" s="108"/>
      <c r="F1366" s="113" t="s">
        <v>20793</v>
      </c>
      <c r="G1366" s="109"/>
      <c r="H1366" s="74"/>
      <c r="I1366" s="75"/>
      <c r="J1366" s="110"/>
      <c r="K1366" s="74" t="s">
        <v>24586</v>
      </c>
      <c r="L1366" s="111"/>
      <c r="M1366" s="79"/>
      <c r="N1366" s="79"/>
      <c r="O1366" s="80"/>
      <c r="P1366" s="81"/>
      <c r="Q1366" s="81"/>
      <c r="R1366" s="91"/>
      <c r="S1366" s="91"/>
      <c r="T1366" s="91"/>
      <c r="U1366" s="91"/>
      <c r="V1366" s="52"/>
      <c r="W1366" s="52"/>
      <c r="X1366" s="52"/>
      <c r="Y1366" s="52"/>
      <c r="Z1366" s="51"/>
      <c r="AA1366" s="76"/>
      <c r="AB1366" s="76"/>
      <c r="AC1366" s="77"/>
      <c r="AD1366" s="84" t="s">
        <v>13244</v>
      </c>
      <c r="AE1366" s="84">
        <v>166</v>
      </c>
      <c r="AF1366" s="84">
        <v>74</v>
      </c>
      <c r="AG1366" s="84">
        <v>1543</v>
      </c>
      <c r="AH1366" s="84">
        <v>41</v>
      </c>
      <c r="AI1366" s="84">
        <v>-28800</v>
      </c>
      <c r="AJ1366" s="84" t="s">
        <v>15209</v>
      </c>
      <c r="AK1366" s="84" t="s">
        <v>318</v>
      </c>
      <c r="AL1366" s="88" t="s">
        <v>17382</v>
      </c>
      <c r="AM1366" s="84" t="s">
        <v>602</v>
      </c>
      <c r="AN1366" s="86">
        <v>41682.623912037037</v>
      </c>
      <c r="AO1366" s="88" t="s">
        <v>18865</v>
      </c>
      <c r="AP1366" s="84" t="b">
        <v>1</v>
      </c>
      <c r="AQ1366" s="84" t="b">
        <v>0</v>
      </c>
      <c r="AR1366" s="84" t="b">
        <v>0</v>
      </c>
      <c r="AS1366" s="84" t="s">
        <v>290</v>
      </c>
      <c r="AT1366" s="84">
        <v>6</v>
      </c>
      <c r="AU1366" s="88" t="s">
        <v>674</v>
      </c>
      <c r="AV1366" s="84" t="b">
        <v>0</v>
      </c>
      <c r="AW1366" s="84" t="s">
        <v>745</v>
      </c>
      <c r="AX1366" s="88" t="s">
        <v>22411</v>
      </c>
      <c r="AY1366" s="84" t="s">
        <v>66</v>
      </c>
    </row>
    <row r="1367" spans="1:51" x14ac:dyDescent="0.2">
      <c r="A1367" s="69" t="s">
        <v>3090</v>
      </c>
      <c r="B1367" s="70"/>
      <c r="C1367" s="70"/>
      <c r="D1367" s="71"/>
      <c r="E1367" s="108"/>
      <c r="F1367" s="113" t="s">
        <v>20794</v>
      </c>
      <c r="G1367" s="109"/>
      <c r="H1367" s="74"/>
      <c r="I1367" s="75"/>
      <c r="J1367" s="110"/>
      <c r="K1367" s="74" t="s">
        <v>24587</v>
      </c>
      <c r="L1367" s="111"/>
      <c r="M1367" s="79"/>
      <c r="N1367" s="79"/>
      <c r="O1367" s="80"/>
      <c r="P1367" s="81"/>
      <c r="Q1367" s="81"/>
      <c r="R1367" s="91"/>
      <c r="S1367" s="91"/>
      <c r="T1367" s="91"/>
      <c r="U1367" s="91"/>
      <c r="V1367" s="52"/>
      <c r="W1367" s="52"/>
      <c r="X1367" s="52"/>
      <c r="Y1367" s="52"/>
      <c r="Z1367" s="51"/>
      <c r="AA1367" s="76"/>
      <c r="AB1367" s="76"/>
      <c r="AC1367" s="77"/>
      <c r="AD1367" s="84" t="s">
        <v>13245</v>
      </c>
      <c r="AE1367" s="84">
        <v>1405</v>
      </c>
      <c r="AF1367" s="84">
        <v>383785</v>
      </c>
      <c r="AG1367" s="84">
        <v>85403</v>
      </c>
      <c r="AH1367" s="84">
        <v>560</v>
      </c>
      <c r="AI1367" s="84">
        <v>-18000</v>
      </c>
      <c r="AJ1367" s="84" t="s">
        <v>15210</v>
      </c>
      <c r="AK1367" s="84"/>
      <c r="AL1367" s="88" t="s">
        <v>17383</v>
      </c>
      <c r="AM1367" s="84" t="s">
        <v>603</v>
      </c>
      <c r="AN1367" s="86">
        <v>40472.677199074074</v>
      </c>
      <c r="AO1367" s="88" t="s">
        <v>18866</v>
      </c>
      <c r="AP1367" s="84" t="b">
        <v>0</v>
      </c>
      <c r="AQ1367" s="84" t="b">
        <v>0</v>
      </c>
      <c r="AR1367" s="84" t="b">
        <v>0</v>
      </c>
      <c r="AS1367" s="84" t="s">
        <v>290</v>
      </c>
      <c r="AT1367" s="84">
        <v>4495</v>
      </c>
      <c r="AU1367" s="88" t="s">
        <v>20024</v>
      </c>
      <c r="AV1367" s="84" t="b">
        <v>1</v>
      </c>
      <c r="AW1367" s="84" t="s">
        <v>745</v>
      </c>
      <c r="AX1367" s="88" t="s">
        <v>22412</v>
      </c>
      <c r="AY1367" s="84" t="s">
        <v>66</v>
      </c>
    </row>
    <row r="1368" spans="1:51" x14ac:dyDescent="0.2">
      <c r="A1368" s="69" t="s">
        <v>4077</v>
      </c>
      <c r="B1368" s="70"/>
      <c r="C1368" s="70"/>
      <c r="D1368" s="71"/>
      <c r="E1368" s="108"/>
      <c r="F1368" s="113" t="s">
        <v>20795</v>
      </c>
      <c r="G1368" s="109"/>
      <c r="H1368" s="74"/>
      <c r="I1368" s="75"/>
      <c r="J1368" s="110"/>
      <c r="K1368" s="74" t="s">
        <v>24588</v>
      </c>
      <c r="L1368" s="111"/>
      <c r="M1368" s="79"/>
      <c r="N1368" s="79"/>
      <c r="O1368" s="80"/>
      <c r="P1368" s="81"/>
      <c r="Q1368" s="81"/>
      <c r="R1368" s="91"/>
      <c r="S1368" s="91"/>
      <c r="T1368" s="91"/>
      <c r="U1368" s="91"/>
      <c r="V1368" s="52"/>
      <c r="W1368" s="52"/>
      <c r="X1368" s="52"/>
      <c r="Y1368" s="52"/>
      <c r="Z1368" s="51"/>
      <c r="AA1368" s="76"/>
      <c r="AB1368" s="76"/>
      <c r="AC1368" s="77"/>
      <c r="AD1368" s="84" t="s">
        <v>13246</v>
      </c>
      <c r="AE1368" s="84">
        <v>1256</v>
      </c>
      <c r="AF1368" s="84">
        <v>54329</v>
      </c>
      <c r="AG1368" s="84">
        <v>10508</v>
      </c>
      <c r="AH1368" s="84">
        <v>10705</v>
      </c>
      <c r="AI1368" s="84">
        <v>-36000</v>
      </c>
      <c r="AJ1368" s="84" t="s">
        <v>15211</v>
      </c>
      <c r="AK1368" s="84"/>
      <c r="AL1368" s="88" t="s">
        <v>17384</v>
      </c>
      <c r="AM1368" s="84" t="s">
        <v>606</v>
      </c>
      <c r="AN1368" s="86">
        <v>40767.638078703705</v>
      </c>
      <c r="AO1368" s="84"/>
      <c r="AP1368" s="84" t="b">
        <v>1</v>
      </c>
      <c r="AQ1368" s="84" t="b">
        <v>0</v>
      </c>
      <c r="AR1368" s="84" t="b">
        <v>0</v>
      </c>
      <c r="AS1368" s="84" t="s">
        <v>290</v>
      </c>
      <c r="AT1368" s="84">
        <v>1656</v>
      </c>
      <c r="AU1368" s="88" t="s">
        <v>674</v>
      </c>
      <c r="AV1368" s="84" t="b">
        <v>1</v>
      </c>
      <c r="AW1368" s="84" t="s">
        <v>745</v>
      </c>
      <c r="AX1368" s="88" t="s">
        <v>22413</v>
      </c>
      <c r="AY1368" s="84" t="s">
        <v>65</v>
      </c>
    </row>
    <row r="1369" spans="1:51" x14ac:dyDescent="0.2">
      <c r="A1369" s="69" t="s">
        <v>3091</v>
      </c>
      <c r="B1369" s="70"/>
      <c r="C1369" s="70"/>
      <c r="D1369" s="71"/>
      <c r="E1369" s="108"/>
      <c r="F1369" s="113" t="s">
        <v>7523</v>
      </c>
      <c r="G1369" s="109"/>
      <c r="H1369" s="74"/>
      <c r="I1369" s="75"/>
      <c r="J1369" s="110"/>
      <c r="K1369" s="74" t="s">
        <v>24589</v>
      </c>
      <c r="L1369" s="111"/>
      <c r="M1369" s="79"/>
      <c r="N1369" s="79"/>
      <c r="O1369" s="80"/>
      <c r="P1369" s="81"/>
      <c r="Q1369" s="81"/>
      <c r="R1369" s="91"/>
      <c r="S1369" s="91"/>
      <c r="T1369" s="91"/>
      <c r="U1369" s="91"/>
      <c r="V1369" s="52"/>
      <c r="W1369" s="52"/>
      <c r="X1369" s="52"/>
      <c r="Y1369" s="52"/>
      <c r="Z1369" s="51"/>
      <c r="AA1369" s="76"/>
      <c r="AB1369" s="76"/>
      <c r="AC1369" s="77"/>
      <c r="AD1369" s="84" t="s">
        <v>13247</v>
      </c>
      <c r="AE1369" s="84">
        <v>268</v>
      </c>
      <c r="AF1369" s="84">
        <v>78</v>
      </c>
      <c r="AG1369" s="84">
        <v>257</v>
      </c>
      <c r="AH1369" s="84">
        <v>284</v>
      </c>
      <c r="AI1369" s="84">
        <v>-28800</v>
      </c>
      <c r="AJ1369" s="84" t="s">
        <v>15212</v>
      </c>
      <c r="AK1369" s="84" t="s">
        <v>16443</v>
      </c>
      <c r="AL1369" s="88" t="s">
        <v>17385</v>
      </c>
      <c r="AM1369" s="84" t="s">
        <v>602</v>
      </c>
      <c r="AN1369" s="86">
        <v>42801.254629629628</v>
      </c>
      <c r="AO1369" s="88" t="s">
        <v>18867</v>
      </c>
      <c r="AP1369" s="84" t="b">
        <v>0</v>
      </c>
      <c r="AQ1369" s="84" t="b">
        <v>0</v>
      </c>
      <c r="AR1369" s="84" t="b">
        <v>0</v>
      </c>
      <c r="AS1369" s="84" t="s">
        <v>290</v>
      </c>
      <c r="AT1369" s="84">
        <v>0</v>
      </c>
      <c r="AU1369" s="88" t="s">
        <v>674</v>
      </c>
      <c r="AV1369" s="84" t="b">
        <v>0</v>
      </c>
      <c r="AW1369" s="84" t="s">
        <v>745</v>
      </c>
      <c r="AX1369" s="88" t="s">
        <v>22414</v>
      </c>
      <c r="AY1369" s="84" t="s">
        <v>66</v>
      </c>
    </row>
    <row r="1370" spans="1:51" x14ac:dyDescent="0.2">
      <c r="A1370" s="69" t="s">
        <v>3092</v>
      </c>
      <c r="B1370" s="70"/>
      <c r="C1370" s="70"/>
      <c r="D1370" s="71"/>
      <c r="E1370" s="108"/>
      <c r="F1370" s="113" t="s">
        <v>7524</v>
      </c>
      <c r="G1370" s="109"/>
      <c r="H1370" s="74"/>
      <c r="I1370" s="75"/>
      <c r="J1370" s="110"/>
      <c r="K1370" s="74" t="s">
        <v>24590</v>
      </c>
      <c r="L1370" s="111"/>
      <c r="M1370" s="79"/>
      <c r="N1370" s="79"/>
      <c r="O1370" s="80"/>
      <c r="P1370" s="81"/>
      <c r="Q1370" s="81"/>
      <c r="R1370" s="91"/>
      <c r="S1370" s="91"/>
      <c r="T1370" s="91"/>
      <c r="U1370" s="91"/>
      <c r="V1370" s="52"/>
      <c r="W1370" s="52"/>
      <c r="X1370" s="52"/>
      <c r="Y1370" s="52"/>
      <c r="Z1370" s="51"/>
      <c r="AA1370" s="76"/>
      <c r="AB1370" s="76"/>
      <c r="AC1370" s="77"/>
      <c r="AD1370" s="84" t="s">
        <v>13248</v>
      </c>
      <c r="AE1370" s="84">
        <v>81</v>
      </c>
      <c r="AF1370" s="84">
        <v>919</v>
      </c>
      <c r="AG1370" s="84">
        <v>404</v>
      </c>
      <c r="AH1370" s="84">
        <v>590</v>
      </c>
      <c r="AI1370" s="84">
        <v>-28800</v>
      </c>
      <c r="AJ1370" s="84" t="s">
        <v>15213</v>
      </c>
      <c r="AK1370" s="84" t="s">
        <v>1036</v>
      </c>
      <c r="AL1370" s="88" t="s">
        <v>17386</v>
      </c>
      <c r="AM1370" s="84" t="s">
        <v>602</v>
      </c>
      <c r="AN1370" s="86">
        <v>42937.922303240739</v>
      </c>
      <c r="AO1370" s="88" t="s">
        <v>18868</v>
      </c>
      <c r="AP1370" s="84" t="b">
        <v>1</v>
      </c>
      <c r="AQ1370" s="84" t="b">
        <v>0</v>
      </c>
      <c r="AR1370" s="84" t="b">
        <v>0</v>
      </c>
      <c r="AS1370" s="84" t="s">
        <v>290</v>
      </c>
      <c r="AT1370" s="84">
        <v>6</v>
      </c>
      <c r="AU1370" s="84"/>
      <c r="AV1370" s="84" t="b">
        <v>0</v>
      </c>
      <c r="AW1370" s="84" t="s">
        <v>745</v>
      </c>
      <c r="AX1370" s="88" t="s">
        <v>22415</v>
      </c>
      <c r="AY1370" s="84" t="s">
        <v>66</v>
      </c>
    </row>
    <row r="1371" spans="1:51" x14ac:dyDescent="0.2">
      <c r="A1371" s="69" t="s">
        <v>3093</v>
      </c>
      <c r="B1371" s="70"/>
      <c r="C1371" s="70"/>
      <c r="D1371" s="71"/>
      <c r="E1371" s="108"/>
      <c r="F1371" s="113" t="s">
        <v>7525</v>
      </c>
      <c r="G1371" s="109"/>
      <c r="H1371" s="74"/>
      <c r="I1371" s="75"/>
      <c r="J1371" s="110"/>
      <c r="K1371" s="74" t="s">
        <v>24591</v>
      </c>
      <c r="L1371" s="111"/>
      <c r="M1371" s="79"/>
      <c r="N1371" s="79"/>
      <c r="O1371" s="80"/>
      <c r="P1371" s="81"/>
      <c r="Q1371" s="81"/>
      <c r="R1371" s="91"/>
      <c r="S1371" s="91"/>
      <c r="T1371" s="91"/>
      <c r="U1371" s="91"/>
      <c r="V1371" s="52"/>
      <c r="W1371" s="52"/>
      <c r="X1371" s="52"/>
      <c r="Y1371" s="52"/>
      <c r="Z1371" s="51"/>
      <c r="AA1371" s="76"/>
      <c r="AB1371" s="76"/>
      <c r="AC1371" s="77"/>
      <c r="AD1371" s="84" t="s">
        <v>13249</v>
      </c>
      <c r="AE1371" s="84">
        <v>268</v>
      </c>
      <c r="AF1371" s="84">
        <v>309</v>
      </c>
      <c r="AG1371" s="84">
        <v>815</v>
      </c>
      <c r="AH1371" s="84">
        <v>669</v>
      </c>
      <c r="AI1371" s="84">
        <v>-25200</v>
      </c>
      <c r="AJ1371" s="84" t="s">
        <v>15214</v>
      </c>
      <c r="AK1371" s="84"/>
      <c r="AL1371" s="84"/>
      <c r="AM1371" s="84" t="s">
        <v>605</v>
      </c>
      <c r="AN1371" s="86">
        <v>39616.585914351854</v>
      </c>
      <c r="AO1371" s="84"/>
      <c r="AP1371" s="84" t="b">
        <v>0</v>
      </c>
      <c r="AQ1371" s="84" t="b">
        <v>0</v>
      </c>
      <c r="AR1371" s="84" t="b">
        <v>0</v>
      </c>
      <c r="AS1371" s="84" t="s">
        <v>290</v>
      </c>
      <c r="AT1371" s="84">
        <v>12</v>
      </c>
      <c r="AU1371" s="88" t="s">
        <v>694</v>
      </c>
      <c r="AV1371" s="84" t="b">
        <v>0</v>
      </c>
      <c r="AW1371" s="84" t="s">
        <v>745</v>
      </c>
      <c r="AX1371" s="88" t="s">
        <v>22416</v>
      </c>
      <c r="AY1371" s="84" t="s">
        <v>66</v>
      </c>
    </row>
    <row r="1372" spans="1:51" x14ac:dyDescent="0.2">
      <c r="A1372" s="69" t="s">
        <v>3094</v>
      </c>
      <c r="B1372" s="70"/>
      <c r="C1372" s="70"/>
      <c r="D1372" s="71"/>
      <c r="E1372" s="108"/>
      <c r="F1372" s="113" t="s">
        <v>7526</v>
      </c>
      <c r="G1372" s="109"/>
      <c r="H1372" s="74"/>
      <c r="I1372" s="75"/>
      <c r="J1372" s="110"/>
      <c r="K1372" s="74" t="s">
        <v>24592</v>
      </c>
      <c r="L1372" s="111"/>
      <c r="M1372" s="79"/>
      <c r="N1372" s="79"/>
      <c r="O1372" s="80"/>
      <c r="P1372" s="81"/>
      <c r="Q1372" s="81"/>
      <c r="R1372" s="91"/>
      <c r="S1372" s="91"/>
      <c r="T1372" s="91"/>
      <c r="U1372" s="91"/>
      <c r="V1372" s="52"/>
      <c r="W1372" s="52"/>
      <c r="X1372" s="52"/>
      <c r="Y1372" s="52"/>
      <c r="Z1372" s="51"/>
      <c r="AA1372" s="76"/>
      <c r="AB1372" s="76"/>
      <c r="AC1372" s="77"/>
      <c r="AD1372" s="84" t="s">
        <v>13250</v>
      </c>
      <c r="AE1372" s="84">
        <v>837</v>
      </c>
      <c r="AF1372" s="84">
        <v>86</v>
      </c>
      <c r="AG1372" s="84">
        <v>347</v>
      </c>
      <c r="AH1372" s="84">
        <v>1954</v>
      </c>
      <c r="AI1372" s="84"/>
      <c r="AJ1372" s="84"/>
      <c r="AK1372" s="84"/>
      <c r="AL1372" s="84"/>
      <c r="AM1372" s="84"/>
      <c r="AN1372" s="86">
        <v>42384.765925925924</v>
      </c>
      <c r="AO1372" s="88" t="s">
        <v>18869</v>
      </c>
      <c r="AP1372" s="84" t="b">
        <v>1</v>
      </c>
      <c r="AQ1372" s="84" t="b">
        <v>0</v>
      </c>
      <c r="AR1372" s="84" t="b">
        <v>0</v>
      </c>
      <c r="AS1372" s="84" t="s">
        <v>291</v>
      </c>
      <c r="AT1372" s="84">
        <v>0</v>
      </c>
      <c r="AU1372" s="84"/>
      <c r="AV1372" s="84" t="b">
        <v>0</v>
      </c>
      <c r="AW1372" s="84" t="s">
        <v>745</v>
      </c>
      <c r="AX1372" s="88" t="s">
        <v>22417</v>
      </c>
      <c r="AY1372" s="84" t="s">
        <v>66</v>
      </c>
    </row>
    <row r="1373" spans="1:51" x14ac:dyDescent="0.2">
      <c r="A1373" s="69" t="s">
        <v>3095</v>
      </c>
      <c r="B1373" s="70"/>
      <c r="C1373" s="70"/>
      <c r="D1373" s="71"/>
      <c r="E1373" s="108"/>
      <c r="F1373" s="113" t="s">
        <v>7527</v>
      </c>
      <c r="G1373" s="109"/>
      <c r="H1373" s="74"/>
      <c r="I1373" s="75"/>
      <c r="J1373" s="110"/>
      <c r="K1373" s="74" t="s">
        <v>24593</v>
      </c>
      <c r="L1373" s="111"/>
      <c r="M1373" s="79"/>
      <c r="N1373" s="79"/>
      <c r="O1373" s="80"/>
      <c r="P1373" s="81"/>
      <c r="Q1373" s="81"/>
      <c r="R1373" s="91"/>
      <c r="S1373" s="91"/>
      <c r="T1373" s="91"/>
      <c r="U1373" s="91"/>
      <c r="V1373" s="52"/>
      <c r="W1373" s="52"/>
      <c r="X1373" s="52"/>
      <c r="Y1373" s="52"/>
      <c r="Z1373" s="51"/>
      <c r="AA1373" s="76"/>
      <c r="AB1373" s="76"/>
      <c r="AC1373" s="77"/>
      <c r="AD1373" s="84" t="s">
        <v>13251</v>
      </c>
      <c r="AE1373" s="84">
        <v>1060</v>
      </c>
      <c r="AF1373" s="84">
        <v>1771</v>
      </c>
      <c r="AG1373" s="84">
        <v>6210</v>
      </c>
      <c r="AH1373" s="84">
        <v>1025</v>
      </c>
      <c r="AI1373" s="84">
        <v>-25200</v>
      </c>
      <c r="AJ1373" s="84" t="s">
        <v>15215</v>
      </c>
      <c r="AK1373" s="84" t="s">
        <v>16444</v>
      </c>
      <c r="AL1373" s="88" t="s">
        <v>17387</v>
      </c>
      <c r="AM1373" s="84" t="s">
        <v>605</v>
      </c>
      <c r="AN1373" s="86">
        <v>39771.896481481483</v>
      </c>
      <c r="AO1373" s="88" t="s">
        <v>18870</v>
      </c>
      <c r="AP1373" s="84" t="b">
        <v>0</v>
      </c>
      <c r="AQ1373" s="84" t="b">
        <v>0</v>
      </c>
      <c r="AR1373" s="84" t="b">
        <v>1</v>
      </c>
      <c r="AS1373" s="84" t="s">
        <v>290</v>
      </c>
      <c r="AT1373" s="84">
        <v>168</v>
      </c>
      <c r="AU1373" s="88" t="s">
        <v>20025</v>
      </c>
      <c r="AV1373" s="84" t="b">
        <v>0</v>
      </c>
      <c r="AW1373" s="84" t="s">
        <v>745</v>
      </c>
      <c r="AX1373" s="88" t="s">
        <v>22418</v>
      </c>
      <c r="AY1373" s="84" t="s">
        <v>66</v>
      </c>
    </row>
    <row r="1374" spans="1:51" x14ac:dyDescent="0.2">
      <c r="A1374" s="69" t="s">
        <v>3097</v>
      </c>
      <c r="B1374" s="70"/>
      <c r="C1374" s="70"/>
      <c r="D1374" s="71"/>
      <c r="E1374" s="108"/>
      <c r="F1374" s="113" t="s">
        <v>7528</v>
      </c>
      <c r="G1374" s="109"/>
      <c r="H1374" s="74"/>
      <c r="I1374" s="75"/>
      <c r="J1374" s="110"/>
      <c r="K1374" s="74" t="s">
        <v>24594</v>
      </c>
      <c r="L1374" s="111"/>
      <c r="M1374" s="79"/>
      <c r="N1374" s="79"/>
      <c r="O1374" s="80"/>
      <c r="P1374" s="81"/>
      <c r="Q1374" s="81"/>
      <c r="R1374" s="91"/>
      <c r="S1374" s="91"/>
      <c r="T1374" s="91"/>
      <c r="U1374" s="91"/>
      <c r="V1374" s="52"/>
      <c r="W1374" s="52"/>
      <c r="X1374" s="52"/>
      <c r="Y1374" s="52"/>
      <c r="Z1374" s="51"/>
      <c r="AA1374" s="76"/>
      <c r="AB1374" s="76"/>
      <c r="AC1374" s="77"/>
      <c r="AD1374" s="84" t="s">
        <v>13252</v>
      </c>
      <c r="AE1374" s="84">
        <v>775</v>
      </c>
      <c r="AF1374" s="84">
        <v>277</v>
      </c>
      <c r="AG1374" s="84">
        <v>19261</v>
      </c>
      <c r="AH1374" s="84">
        <v>47472</v>
      </c>
      <c r="AI1374" s="84">
        <v>-28800</v>
      </c>
      <c r="AJ1374" s="84" t="s">
        <v>15216</v>
      </c>
      <c r="AK1374" s="84" t="s">
        <v>16445</v>
      </c>
      <c r="AL1374" s="88" t="s">
        <v>17388</v>
      </c>
      <c r="AM1374" s="84" t="s">
        <v>602</v>
      </c>
      <c r="AN1374" s="86">
        <v>41626.996840277781</v>
      </c>
      <c r="AO1374" s="88" t="s">
        <v>18871</v>
      </c>
      <c r="AP1374" s="84" t="b">
        <v>0</v>
      </c>
      <c r="AQ1374" s="84" t="b">
        <v>0</v>
      </c>
      <c r="AR1374" s="84" t="b">
        <v>0</v>
      </c>
      <c r="AS1374" s="84" t="s">
        <v>290</v>
      </c>
      <c r="AT1374" s="84">
        <v>9</v>
      </c>
      <c r="AU1374" s="88" t="s">
        <v>20026</v>
      </c>
      <c r="AV1374" s="84" t="b">
        <v>0</v>
      </c>
      <c r="AW1374" s="84" t="s">
        <v>745</v>
      </c>
      <c r="AX1374" s="88" t="s">
        <v>22419</v>
      </c>
      <c r="AY1374" s="84" t="s">
        <v>66</v>
      </c>
    </row>
    <row r="1375" spans="1:51" x14ac:dyDescent="0.2">
      <c r="A1375" s="69" t="s">
        <v>3098</v>
      </c>
      <c r="B1375" s="70"/>
      <c r="C1375" s="70"/>
      <c r="D1375" s="71"/>
      <c r="E1375" s="108"/>
      <c r="F1375" s="113" t="s">
        <v>7529</v>
      </c>
      <c r="G1375" s="109"/>
      <c r="H1375" s="74"/>
      <c r="I1375" s="75"/>
      <c r="J1375" s="110"/>
      <c r="K1375" s="74" t="s">
        <v>24595</v>
      </c>
      <c r="L1375" s="111"/>
      <c r="M1375" s="79"/>
      <c r="N1375" s="79"/>
      <c r="O1375" s="80"/>
      <c r="P1375" s="81"/>
      <c r="Q1375" s="81"/>
      <c r="R1375" s="91"/>
      <c r="S1375" s="91"/>
      <c r="T1375" s="91"/>
      <c r="U1375" s="91"/>
      <c r="V1375" s="52"/>
      <c r="W1375" s="52"/>
      <c r="X1375" s="52"/>
      <c r="Y1375" s="52"/>
      <c r="Z1375" s="51"/>
      <c r="AA1375" s="76"/>
      <c r="AB1375" s="76"/>
      <c r="AC1375" s="77"/>
      <c r="AD1375" s="84" t="s">
        <v>13253</v>
      </c>
      <c r="AE1375" s="84">
        <v>1334</v>
      </c>
      <c r="AF1375" s="84">
        <v>1433</v>
      </c>
      <c r="AG1375" s="84">
        <v>3022</v>
      </c>
      <c r="AH1375" s="84">
        <v>7405</v>
      </c>
      <c r="AI1375" s="84">
        <v>-21600</v>
      </c>
      <c r="AJ1375" s="84" t="s">
        <v>15217</v>
      </c>
      <c r="AK1375" s="84" t="s">
        <v>16446</v>
      </c>
      <c r="AL1375" s="88" t="s">
        <v>17389</v>
      </c>
      <c r="AM1375" s="84" t="s">
        <v>601</v>
      </c>
      <c r="AN1375" s="86">
        <v>39849.801087962966</v>
      </c>
      <c r="AO1375" s="88" t="s">
        <v>18872</v>
      </c>
      <c r="AP1375" s="84" t="b">
        <v>0</v>
      </c>
      <c r="AQ1375" s="84" t="b">
        <v>0</v>
      </c>
      <c r="AR1375" s="84" t="b">
        <v>1</v>
      </c>
      <c r="AS1375" s="84" t="s">
        <v>290</v>
      </c>
      <c r="AT1375" s="84">
        <v>43</v>
      </c>
      <c r="AU1375" s="88" t="s">
        <v>678</v>
      </c>
      <c r="AV1375" s="84" t="b">
        <v>0</v>
      </c>
      <c r="AW1375" s="84" t="s">
        <v>745</v>
      </c>
      <c r="AX1375" s="88" t="s">
        <v>22420</v>
      </c>
      <c r="AY1375" s="84" t="s">
        <v>66</v>
      </c>
    </row>
    <row r="1376" spans="1:51" x14ac:dyDescent="0.2">
      <c r="A1376" s="69" t="s">
        <v>3099</v>
      </c>
      <c r="B1376" s="70"/>
      <c r="C1376" s="70"/>
      <c r="D1376" s="71"/>
      <c r="E1376" s="108"/>
      <c r="F1376" s="113" t="s">
        <v>7530</v>
      </c>
      <c r="G1376" s="109"/>
      <c r="H1376" s="74"/>
      <c r="I1376" s="75"/>
      <c r="J1376" s="110"/>
      <c r="K1376" s="74" t="s">
        <v>24596</v>
      </c>
      <c r="L1376" s="111"/>
      <c r="M1376" s="79"/>
      <c r="N1376" s="79"/>
      <c r="O1376" s="80"/>
      <c r="P1376" s="81"/>
      <c r="Q1376" s="81"/>
      <c r="R1376" s="91"/>
      <c r="S1376" s="91"/>
      <c r="T1376" s="91"/>
      <c r="U1376" s="91"/>
      <c r="V1376" s="52"/>
      <c r="W1376" s="52"/>
      <c r="X1376" s="52"/>
      <c r="Y1376" s="52"/>
      <c r="Z1376" s="51"/>
      <c r="AA1376" s="76"/>
      <c r="AB1376" s="76"/>
      <c r="AC1376" s="77"/>
      <c r="AD1376" s="84" t="s">
        <v>13254</v>
      </c>
      <c r="AE1376" s="84">
        <v>2315</v>
      </c>
      <c r="AF1376" s="84">
        <v>1227</v>
      </c>
      <c r="AG1376" s="84">
        <v>22859</v>
      </c>
      <c r="AH1376" s="84">
        <v>1096</v>
      </c>
      <c r="AI1376" s="84">
        <v>0</v>
      </c>
      <c r="AJ1376" s="84" t="s">
        <v>15218</v>
      </c>
      <c r="AK1376" s="84" t="s">
        <v>16447</v>
      </c>
      <c r="AL1376" s="84"/>
      <c r="AM1376" s="84" t="s">
        <v>561</v>
      </c>
      <c r="AN1376" s="86">
        <v>39999.498298611114</v>
      </c>
      <c r="AO1376" s="88" t="s">
        <v>18873</v>
      </c>
      <c r="AP1376" s="84" t="b">
        <v>0</v>
      </c>
      <c r="AQ1376" s="84" t="b">
        <v>0</v>
      </c>
      <c r="AR1376" s="84" t="b">
        <v>0</v>
      </c>
      <c r="AS1376" s="84" t="s">
        <v>290</v>
      </c>
      <c r="AT1376" s="84">
        <v>29</v>
      </c>
      <c r="AU1376" s="88" t="s">
        <v>20027</v>
      </c>
      <c r="AV1376" s="84" t="b">
        <v>0</v>
      </c>
      <c r="AW1376" s="84" t="s">
        <v>745</v>
      </c>
      <c r="AX1376" s="88" t="s">
        <v>22421</v>
      </c>
      <c r="AY1376" s="84" t="s">
        <v>66</v>
      </c>
    </row>
    <row r="1377" spans="1:51" x14ac:dyDescent="0.2">
      <c r="A1377" s="69" t="s">
        <v>4078</v>
      </c>
      <c r="B1377" s="70"/>
      <c r="C1377" s="70"/>
      <c r="D1377" s="71"/>
      <c r="E1377" s="108"/>
      <c r="F1377" s="113" t="s">
        <v>20796</v>
      </c>
      <c r="G1377" s="109"/>
      <c r="H1377" s="74"/>
      <c r="I1377" s="75"/>
      <c r="J1377" s="110"/>
      <c r="K1377" s="74" t="s">
        <v>24597</v>
      </c>
      <c r="L1377" s="111"/>
      <c r="M1377" s="79"/>
      <c r="N1377" s="79"/>
      <c r="O1377" s="80"/>
      <c r="P1377" s="81"/>
      <c r="Q1377" s="81"/>
      <c r="R1377" s="91"/>
      <c r="S1377" s="91"/>
      <c r="T1377" s="91"/>
      <c r="U1377" s="91"/>
      <c r="V1377" s="52"/>
      <c r="W1377" s="52"/>
      <c r="X1377" s="52"/>
      <c r="Y1377" s="52"/>
      <c r="Z1377" s="51"/>
      <c r="AA1377" s="76"/>
      <c r="AB1377" s="76"/>
      <c r="AC1377" s="77"/>
      <c r="AD1377" s="84" t="s">
        <v>13255</v>
      </c>
      <c r="AE1377" s="84">
        <v>796</v>
      </c>
      <c r="AF1377" s="84">
        <v>50149</v>
      </c>
      <c r="AG1377" s="84">
        <v>73701</v>
      </c>
      <c r="AH1377" s="84">
        <v>2961</v>
      </c>
      <c r="AI1377" s="84">
        <v>0</v>
      </c>
      <c r="AJ1377" s="84" t="s">
        <v>15219</v>
      </c>
      <c r="AK1377" s="84"/>
      <c r="AL1377" s="88" t="s">
        <v>17390</v>
      </c>
      <c r="AM1377" s="84" t="s">
        <v>561</v>
      </c>
      <c r="AN1377" s="86">
        <v>39775.618796296294</v>
      </c>
      <c r="AO1377" s="88" t="s">
        <v>18874</v>
      </c>
      <c r="AP1377" s="84" t="b">
        <v>0</v>
      </c>
      <c r="AQ1377" s="84" t="b">
        <v>0</v>
      </c>
      <c r="AR1377" s="84" t="b">
        <v>0</v>
      </c>
      <c r="AS1377" s="84" t="s">
        <v>290</v>
      </c>
      <c r="AT1377" s="84">
        <v>340</v>
      </c>
      <c r="AU1377" s="88" t="s">
        <v>20028</v>
      </c>
      <c r="AV1377" s="84" t="b">
        <v>1</v>
      </c>
      <c r="AW1377" s="84" t="s">
        <v>745</v>
      </c>
      <c r="AX1377" s="88" t="s">
        <v>22422</v>
      </c>
      <c r="AY1377" s="84" t="s">
        <v>65</v>
      </c>
    </row>
    <row r="1378" spans="1:51" x14ac:dyDescent="0.2">
      <c r="A1378" s="69" t="s">
        <v>4079</v>
      </c>
      <c r="B1378" s="70"/>
      <c r="C1378" s="70"/>
      <c r="D1378" s="71"/>
      <c r="E1378" s="108"/>
      <c r="F1378" s="113" t="s">
        <v>20797</v>
      </c>
      <c r="G1378" s="109"/>
      <c r="H1378" s="74"/>
      <c r="I1378" s="75"/>
      <c r="J1378" s="110"/>
      <c r="K1378" s="74" t="s">
        <v>24598</v>
      </c>
      <c r="L1378" s="111"/>
      <c r="M1378" s="79"/>
      <c r="N1378" s="79"/>
      <c r="O1378" s="80"/>
      <c r="P1378" s="81"/>
      <c r="Q1378" s="81"/>
      <c r="R1378" s="91"/>
      <c r="S1378" s="91"/>
      <c r="T1378" s="91"/>
      <c r="U1378" s="91"/>
      <c r="V1378" s="52"/>
      <c r="W1378" s="52"/>
      <c r="X1378" s="52"/>
      <c r="Y1378" s="52"/>
      <c r="Z1378" s="51"/>
      <c r="AA1378" s="76"/>
      <c r="AB1378" s="76"/>
      <c r="AC1378" s="77"/>
      <c r="AD1378" s="84" t="s">
        <v>13256</v>
      </c>
      <c r="AE1378" s="84">
        <v>1248</v>
      </c>
      <c r="AF1378" s="84">
        <v>31289</v>
      </c>
      <c r="AG1378" s="84">
        <v>7912</v>
      </c>
      <c r="AH1378" s="84">
        <v>3889</v>
      </c>
      <c r="AI1378" s="84">
        <v>0</v>
      </c>
      <c r="AJ1378" s="84" t="s">
        <v>15220</v>
      </c>
      <c r="AK1378" s="84" t="s">
        <v>16448</v>
      </c>
      <c r="AL1378" s="88" t="s">
        <v>17391</v>
      </c>
      <c r="AM1378" s="84" t="s">
        <v>561</v>
      </c>
      <c r="AN1378" s="86">
        <v>41153.591724537036</v>
      </c>
      <c r="AO1378" s="88" t="s">
        <v>18875</v>
      </c>
      <c r="AP1378" s="84" t="b">
        <v>0</v>
      </c>
      <c r="AQ1378" s="84" t="b">
        <v>0</v>
      </c>
      <c r="AR1378" s="84" t="b">
        <v>0</v>
      </c>
      <c r="AS1378" s="84" t="s">
        <v>290</v>
      </c>
      <c r="AT1378" s="84">
        <v>98</v>
      </c>
      <c r="AU1378" s="88" t="s">
        <v>675</v>
      </c>
      <c r="AV1378" s="84" t="b">
        <v>0</v>
      </c>
      <c r="AW1378" s="84" t="s">
        <v>745</v>
      </c>
      <c r="AX1378" s="88" t="s">
        <v>22423</v>
      </c>
      <c r="AY1378" s="84" t="s">
        <v>65</v>
      </c>
    </row>
    <row r="1379" spans="1:51" x14ac:dyDescent="0.2">
      <c r="A1379" s="69" t="s">
        <v>4080</v>
      </c>
      <c r="B1379" s="70"/>
      <c r="C1379" s="70"/>
      <c r="D1379" s="71"/>
      <c r="E1379" s="108"/>
      <c r="F1379" s="113" t="s">
        <v>20798</v>
      </c>
      <c r="G1379" s="109"/>
      <c r="H1379" s="74"/>
      <c r="I1379" s="75"/>
      <c r="J1379" s="110"/>
      <c r="K1379" s="74" t="s">
        <v>24599</v>
      </c>
      <c r="L1379" s="111"/>
      <c r="M1379" s="79"/>
      <c r="N1379" s="79"/>
      <c r="O1379" s="80"/>
      <c r="P1379" s="81"/>
      <c r="Q1379" s="81"/>
      <c r="R1379" s="91"/>
      <c r="S1379" s="91"/>
      <c r="T1379" s="91"/>
      <c r="U1379" s="91"/>
      <c r="V1379" s="52"/>
      <c r="W1379" s="52"/>
      <c r="X1379" s="52"/>
      <c r="Y1379" s="52"/>
      <c r="Z1379" s="51"/>
      <c r="AA1379" s="76"/>
      <c r="AB1379" s="76"/>
      <c r="AC1379" s="77"/>
      <c r="AD1379" s="84" t="s">
        <v>13257</v>
      </c>
      <c r="AE1379" s="84">
        <v>2296</v>
      </c>
      <c r="AF1379" s="84">
        <v>439</v>
      </c>
      <c r="AG1379" s="84">
        <v>8215</v>
      </c>
      <c r="AH1379" s="84">
        <v>673</v>
      </c>
      <c r="AI1379" s="84"/>
      <c r="AJ1379" s="84" t="s">
        <v>15221</v>
      </c>
      <c r="AK1379" s="84" t="s">
        <v>16449</v>
      </c>
      <c r="AL1379" s="84"/>
      <c r="AM1379" s="84"/>
      <c r="AN1379" s="86">
        <v>40306.752476851849</v>
      </c>
      <c r="AO1379" s="88" t="s">
        <v>18876</v>
      </c>
      <c r="AP1379" s="84" t="b">
        <v>0</v>
      </c>
      <c r="AQ1379" s="84" t="b">
        <v>0</v>
      </c>
      <c r="AR1379" s="84" t="b">
        <v>0</v>
      </c>
      <c r="AS1379" s="84" t="s">
        <v>290</v>
      </c>
      <c r="AT1379" s="84">
        <v>14</v>
      </c>
      <c r="AU1379" s="88" t="s">
        <v>20029</v>
      </c>
      <c r="AV1379" s="84" t="b">
        <v>0</v>
      </c>
      <c r="AW1379" s="84" t="s">
        <v>745</v>
      </c>
      <c r="AX1379" s="88" t="s">
        <v>22424</v>
      </c>
      <c r="AY1379" s="84" t="s">
        <v>65</v>
      </c>
    </row>
    <row r="1380" spans="1:51" x14ac:dyDescent="0.2">
      <c r="A1380" s="69" t="s">
        <v>3100</v>
      </c>
      <c r="B1380" s="70"/>
      <c r="C1380" s="70"/>
      <c r="D1380" s="71"/>
      <c r="E1380" s="108"/>
      <c r="F1380" s="113" t="s">
        <v>7531</v>
      </c>
      <c r="G1380" s="109"/>
      <c r="H1380" s="74"/>
      <c r="I1380" s="75"/>
      <c r="J1380" s="110"/>
      <c r="K1380" s="74" t="s">
        <v>24600</v>
      </c>
      <c r="L1380" s="111"/>
      <c r="M1380" s="79"/>
      <c r="N1380" s="79"/>
      <c r="O1380" s="80"/>
      <c r="P1380" s="81"/>
      <c r="Q1380" s="81"/>
      <c r="R1380" s="91"/>
      <c r="S1380" s="91"/>
      <c r="T1380" s="91"/>
      <c r="U1380" s="91"/>
      <c r="V1380" s="52"/>
      <c r="W1380" s="52"/>
      <c r="X1380" s="52"/>
      <c r="Y1380" s="52"/>
      <c r="Z1380" s="51"/>
      <c r="AA1380" s="76"/>
      <c r="AB1380" s="76"/>
      <c r="AC1380" s="77"/>
      <c r="AD1380" s="84" t="s">
        <v>13258</v>
      </c>
      <c r="AE1380" s="84">
        <v>3367</v>
      </c>
      <c r="AF1380" s="84">
        <v>3675</v>
      </c>
      <c r="AG1380" s="84">
        <v>6688</v>
      </c>
      <c r="AH1380" s="84">
        <v>40</v>
      </c>
      <c r="AI1380" s="84"/>
      <c r="AJ1380" s="84" t="s">
        <v>15222</v>
      </c>
      <c r="AK1380" s="84" t="s">
        <v>318</v>
      </c>
      <c r="AL1380" s="88" t="s">
        <v>17392</v>
      </c>
      <c r="AM1380" s="84"/>
      <c r="AN1380" s="86">
        <v>40674.588043981479</v>
      </c>
      <c r="AO1380" s="88" t="s">
        <v>18877</v>
      </c>
      <c r="AP1380" s="84" t="b">
        <v>1</v>
      </c>
      <c r="AQ1380" s="84" t="b">
        <v>0</v>
      </c>
      <c r="AR1380" s="84" t="b">
        <v>0</v>
      </c>
      <c r="AS1380" s="84" t="s">
        <v>290</v>
      </c>
      <c r="AT1380" s="84">
        <v>112</v>
      </c>
      <c r="AU1380" s="88" t="s">
        <v>674</v>
      </c>
      <c r="AV1380" s="84" t="b">
        <v>0</v>
      </c>
      <c r="AW1380" s="84" t="s">
        <v>745</v>
      </c>
      <c r="AX1380" s="88" t="s">
        <v>22425</v>
      </c>
      <c r="AY1380" s="84" t="s">
        <v>66</v>
      </c>
    </row>
    <row r="1381" spans="1:51" x14ac:dyDescent="0.2">
      <c r="A1381" s="69" t="s">
        <v>3102</v>
      </c>
      <c r="B1381" s="70"/>
      <c r="C1381" s="70"/>
      <c r="D1381" s="71"/>
      <c r="E1381" s="108"/>
      <c r="F1381" s="113" t="s">
        <v>7533</v>
      </c>
      <c r="G1381" s="109"/>
      <c r="H1381" s="74"/>
      <c r="I1381" s="75"/>
      <c r="J1381" s="110"/>
      <c r="K1381" s="74" t="s">
        <v>24601</v>
      </c>
      <c r="L1381" s="111"/>
      <c r="M1381" s="79"/>
      <c r="N1381" s="79"/>
      <c r="O1381" s="80"/>
      <c r="P1381" s="81"/>
      <c r="Q1381" s="81"/>
      <c r="R1381" s="91"/>
      <c r="S1381" s="91"/>
      <c r="T1381" s="91"/>
      <c r="U1381" s="91"/>
      <c r="V1381" s="52"/>
      <c r="W1381" s="52"/>
      <c r="X1381" s="52"/>
      <c r="Y1381" s="52"/>
      <c r="Z1381" s="51"/>
      <c r="AA1381" s="76"/>
      <c r="AB1381" s="76"/>
      <c r="AC1381" s="77"/>
      <c r="AD1381" s="84" t="s">
        <v>13259</v>
      </c>
      <c r="AE1381" s="84">
        <v>525</v>
      </c>
      <c r="AF1381" s="84">
        <v>169</v>
      </c>
      <c r="AG1381" s="84">
        <v>43222</v>
      </c>
      <c r="AH1381" s="84">
        <v>32609</v>
      </c>
      <c r="AI1381" s="84">
        <v>32400</v>
      </c>
      <c r="AJ1381" s="84"/>
      <c r="AK1381" s="84"/>
      <c r="AL1381" s="84"/>
      <c r="AM1381" s="84" t="s">
        <v>1550</v>
      </c>
      <c r="AN1381" s="86">
        <v>41829.289224537039</v>
      </c>
      <c r="AO1381" s="84"/>
      <c r="AP1381" s="84" t="b">
        <v>0</v>
      </c>
      <c r="AQ1381" s="84" t="b">
        <v>0</v>
      </c>
      <c r="AR1381" s="84" t="b">
        <v>0</v>
      </c>
      <c r="AS1381" s="84" t="s">
        <v>2154</v>
      </c>
      <c r="AT1381" s="84">
        <v>10</v>
      </c>
      <c r="AU1381" s="88" t="s">
        <v>674</v>
      </c>
      <c r="AV1381" s="84" t="b">
        <v>0</v>
      </c>
      <c r="AW1381" s="84" t="s">
        <v>745</v>
      </c>
      <c r="AX1381" s="88" t="s">
        <v>22426</v>
      </c>
      <c r="AY1381" s="84" t="s">
        <v>66</v>
      </c>
    </row>
    <row r="1382" spans="1:51" x14ac:dyDescent="0.2">
      <c r="A1382" s="69" t="s">
        <v>3103</v>
      </c>
      <c r="B1382" s="70"/>
      <c r="C1382" s="70"/>
      <c r="D1382" s="71"/>
      <c r="E1382" s="108"/>
      <c r="F1382" s="113" t="s">
        <v>7534</v>
      </c>
      <c r="G1382" s="109"/>
      <c r="H1382" s="74"/>
      <c r="I1382" s="75"/>
      <c r="J1382" s="110"/>
      <c r="K1382" s="74" t="s">
        <v>24602</v>
      </c>
      <c r="L1382" s="111"/>
      <c r="M1382" s="79"/>
      <c r="N1382" s="79"/>
      <c r="O1382" s="80"/>
      <c r="P1382" s="81"/>
      <c r="Q1382" s="81"/>
      <c r="R1382" s="91"/>
      <c r="S1382" s="91"/>
      <c r="T1382" s="91"/>
      <c r="U1382" s="91"/>
      <c r="V1382" s="52"/>
      <c r="W1382" s="52"/>
      <c r="X1382" s="52"/>
      <c r="Y1382" s="52"/>
      <c r="Z1382" s="51"/>
      <c r="AA1382" s="76"/>
      <c r="AB1382" s="76"/>
      <c r="AC1382" s="77"/>
      <c r="AD1382" s="84" t="s">
        <v>13260</v>
      </c>
      <c r="AE1382" s="84">
        <v>46</v>
      </c>
      <c r="AF1382" s="84">
        <v>4939</v>
      </c>
      <c r="AG1382" s="84">
        <v>843</v>
      </c>
      <c r="AH1382" s="84">
        <v>1825</v>
      </c>
      <c r="AI1382" s="84"/>
      <c r="AJ1382" s="84" t="s">
        <v>15223</v>
      </c>
      <c r="AK1382" s="84" t="s">
        <v>16450</v>
      </c>
      <c r="AL1382" s="88" t="s">
        <v>17393</v>
      </c>
      <c r="AM1382" s="84"/>
      <c r="AN1382" s="86">
        <v>43120.23541666667</v>
      </c>
      <c r="AO1382" s="88" t="s">
        <v>18878</v>
      </c>
      <c r="AP1382" s="84" t="b">
        <v>1</v>
      </c>
      <c r="AQ1382" s="84" t="b">
        <v>0</v>
      </c>
      <c r="AR1382" s="84" t="b">
        <v>0</v>
      </c>
      <c r="AS1382" s="84" t="s">
        <v>290</v>
      </c>
      <c r="AT1382" s="84">
        <v>16</v>
      </c>
      <c r="AU1382" s="84"/>
      <c r="AV1382" s="84" t="b">
        <v>0</v>
      </c>
      <c r="AW1382" s="84" t="s">
        <v>745</v>
      </c>
      <c r="AX1382" s="88" t="s">
        <v>22427</v>
      </c>
      <c r="AY1382" s="84" t="s">
        <v>66</v>
      </c>
    </row>
    <row r="1383" spans="1:51" x14ac:dyDescent="0.2">
      <c r="A1383" s="69" t="s">
        <v>3104</v>
      </c>
      <c r="B1383" s="70"/>
      <c r="C1383" s="70"/>
      <c r="D1383" s="71"/>
      <c r="E1383" s="108"/>
      <c r="F1383" s="113" t="s">
        <v>7535</v>
      </c>
      <c r="G1383" s="109"/>
      <c r="H1383" s="74"/>
      <c r="I1383" s="75"/>
      <c r="J1383" s="110"/>
      <c r="K1383" s="74" t="s">
        <v>24603</v>
      </c>
      <c r="L1383" s="111"/>
      <c r="M1383" s="79"/>
      <c r="N1383" s="79"/>
      <c r="O1383" s="80"/>
      <c r="P1383" s="81"/>
      <c r="Q1383" s="81"/>
      <c r="R1383" s="91"/>
      <c r="S1383" s="91"/>
      <c r="T1383" s="91"/>
      <c r="U1383" s="91"/>
      <c r="V1383" s="52"/>
      <c r="W1383" s="52"/>
      <c r="X1383" s="52"/>
      <c r="Y1383" s="52"/>
      <c r="Z1383" s="51"/>
      <c r="AA1383" s="76"/>
      <c r="AB1383" s="76"/>
      <c r="AC1383" s="77"/>
      <c r="AD1383" s="84" t="s">
        <v>1052</v>
      </c>
      <c r="AE1383" s="84">
        <v>69</v>
      </c>
      <c r="AF1383" s="84">
        <v>18</v>
      </c>
      <c r="AG1383" s="84">
        <v>344</v>
      </c>
      <c r="AH1383" s="84">
        <v>718</v>
      </c>
      <c r="AI1383" s="84"/>
      <c r="AJ1383" s="84"/>
      <c r="AK1383" s="84"/>
      <c r="AL1383" s="84"/>
      <c r="AM1383" s="84"/>
      <c r="AN1383" s="86">
        <v>43133.118402777778</v>
      </c>
      <c r="AO1383" s="84"/>
      <c r="AP1383" s="84" t="b">
        <v>1</v>
      </c>
      <c r="AQ1383" s="84" t="b">
        <v>0</v>
      </c>
      <c r="AR1383" s="84" t="b">
        <v>0</v>
      </c>
      <c r="AS1383" s="84" t="s">
        <v>290</v>
      </c>
      <c r="AT1383" s="84">
        <v>0</v>
      </c>
      <c r="AU1383" s="84"/>
      <c r="AV1383" s="84" t="b">
        <v>0</v>
      </c>
      <c r="AW1383" s="84" t="s">
        <v>745</v>
      </c>
      <c r="AX1383" s="88" t="s">
        <v>22428</v>
      </c>
      <c r="AY1383" s="84" t="s">
        <v>66</v>
      </c>
    </row>
    <row r="1384" spans="1:51" x14ac:dyDescent="0.2">
      <c r="A1384" s="69" t="s">
        <v>3105</v>
      </c>
      <c r="B1384" s="70"/>
      <c r="C1384" s="70"/>
      <c r="D1384" s="71"/>
      <c r="E1384" s="108"/>
      <c r="F1384" s="113" t="s">
        <v>20799</v>
      </c>
      <c r="G1384" s="109"/>
      <c r="H1384" s="74"/>
      <c r="I1384" s="75"/>
      <c r="J1384" s="110"/>
      <c r="K1384" s="74" t="s">
        <v>24604</v>
      </c>
      <c r="L1384" s="111"/>
      <c r="M1384" s="79"/>
      <c r="N1384" s="79"/>
      <c r="O1384" s="80"/>
      <c r="P1384" s="81"/>
      <c r="Q1384" s="81"/>
      <c r="R1384" s="91"/>
      <c r="S1384" s="91"/>
      <c r="T1384" s="91"/>
      <c r="U1384" s="91"/>
      <c r="V1384" s="52"/>
      <c r="W1384" s="52"/>
      <c r="X1384" s="52"/>
      <c r="Y1384" s="52"/>
      <c r="Z1384" s="51"/>
      <c r="AA1384" s="76"/>
      <c r="AB1384" s="76"/>
      <c r="AC1384" s="77"/>
      <c r="AD1384" s="84" t="s">
        <v>13261</v>
      </c>
      <c r="AE1384" s="84">
        <v>118</v>
      </c>
      <c r="AF1384" s="84">
        <v>38</v>
      </c>
      <c r="AG1384" s="84">
        <v>965</v>
      </c>
      <c r="AH1384" s="84">
        <v>1517</v>
      </c>
      <c r="AI1384" s="84"/>
      <c r="AJ1384" s="84" t="s">
        <v>15224</v>
      </c>
      <c r="AK1384" s="84"/>
      <c r="AL1384" s="84"/>
      <c r="AM1384" s="84"/>
      <c r="AN1384" s="86">
        <v>43017.664479166669</v>
      </c>
      <c r="AO1384" s="88" t="s">
        <v>18879</v>
      </c>
      <c r="AP1384" s="84" t="b">
        <v>1</v>
      </c>
      <c r="AQ1384" s="84" t="b">
        <v>0</v>
      </c>
      <c r="AR1384" s="84" t="b">
        <v>0</v>
      </c>
      <c r="AS1384" s="84" t="s">
        <v>1005</v>
      </c>
      <c r="AT1384" s="84">
        <v>0</v>
      </c>
      <c r="AU1384" s="84"/>
      <c r="AV1384" s="84" t="b">
        <v>0</v>
      </c>
      <c r="AW1384" s="84" t="s">
        <v>745</v>
      </c>
      <c r="AX1384" s="88" t="s">
        <v>22429</v>
      </c>
      <c r="AY1384" s="84" t="s">
        <v>66</v>
      </c>
    </row>
    <row r="1385" spans="1:51" x14ac:dyDescent="0.2">
      <c r="A1385" s="69" t="s">
        <v>3106</v>
      </c>
      <c r="B1385" s="70"/>
      <c r="C1385" s="70"/>
      <c r="D1385" s="71"/>
      <c r="E1385" s="108"/>
      <c r="F1385" s="113" t="s">
        <v>7536</v>
      </c>
      <c r="G1385" s="109"/>
      <c r="H1385" s="74"/>
      <c r="I1385" s="75"/>
      <c r="J1385" s="110"/>
      <c r="K1385" s="74" t="s">
        <v>24605</v>
      </c>
      <c r="L1385" s="111"/>
      <c r="M1385" s="79"/>
      <c r="N1385" s="79"/>
      <c r="O1385" s="80"/>
      <c r="P1385" s="81"/>
      <c r="Q1385" s="81"/>
      <c r="R1385" s="91"/>
      <c r="S1385" s="91"/>
      <c r="T1385" s="91"/>
      <c r="U1385" s="91"/>
      <c r="V1385" s="52"/>
      <c r="W1385" s="52"/>
      <c r="X1385" s="52"/>
      <c r="Y1385" s="52"/>
      <c r="Z1385" s="51"/>
      <c r="AA1385" s="76"/>
      <c r="AB1385" s="76"/>
      <c r="AC1385" s="77"/>
      <c r="AD1385" s="84" t="s">
        <v>13262</v>
      </c>
      <c r="AE1385" s="84">
        <v>237</v>
      </c>
      <c r="AF1385" s="84">
        <v>112</v>
      </c>
      <c r="AG1385" s="84">
        <v>11885</v>
      </c>
      <c r="AH1385" s="84">
        <v>4219</v>
      </c>
      <c r="AI1385" s="84">
        <v>-21600</v>
      </c>
      <c r="AJ1385" s="84"/>
      <c r="AK1385" s="84" t="s">
        <v>16451</v>
      </c>
      <c r="AL1385" s="84"/>
      <c r="AM1385" s="84" t="s">
        <v>601</v>
      </c>
      <c r="AN1385" s="86">
        <v>39901.811701388891</v>
      </c>
      <c r="AO1385" s="88" t="s">
        <v>18880</v>
      </c>
      <c r="AP1385" s="84" t="b">
        <v>0</v>
      </c>
      <c r="AQ1385" s="84" t="b">
        <v>0</v>
      </c>
      <c r="AR1385" s="84" t="b">
        <v>0</v>
      </c>
      <c r="AS1385" s="84" t="s">
        <v>290</v>
      </c>
      <c r="AT1385" s="84">
        <v>7</v>
      </c>
      <c r="AU1385" s="88" t="s">
        <v>20030</v>
      </c>
      <c r="AV1385" s="84" t="b">
        <v>0</v>
      </c>
      <c r="AW1385" s="84" t="s">
        <v>745</v>
      </c>
      <c r="AX1385" s="88" t="s">
        <v>22430</v>
      </c>
      <c r="AY1385" s="84" t="s">
        <v>66</v>
      </c>
    </row>
    <row r="1386" spans="1:51" x14ac:dyDescent="0.2">
      <c r="A1386" s="69" t="s">
        <v>880</v>
      </c>
      <c r="B1386" s="70"/>
      <c r="C1386" s="70"/>
      <c r="D1386" s="71"/>
      <c r="E1386" s="108"/>
      <c r="F1386" s="113" t="s">
        <v>1715</v>
      </c>
      <c r="G1386" s="109"/>
      <c r="H1386" s="74"/>
      <c r="I1386" s="75"/>
      <c r="J1386" s="110"/>
      <c r="K1386" s="74" t="s">
        <v>1867</v>
      </c>
      <c r="L1386" s="111"/>
      <c r="M1386" s="79"/>
      <c r="N1386" s="79"/>
      <c r="O1386" s="80"/>
      <c r="P1386" s="81"/>
      <c r="Q1386" s="81"/>
      <c r="R1386" s="91"/>
      <c r="S1386" s="91"/>
      <c r="T1386" s="91"/>
      <c r="U1386" s="91"/>
      <c r="V1386" s="52"/>
      <c r="W1386" s="52"/>
      <c r="X1386" s="52"/>
      <c r="Y1386" s="52"/>
      <c r="Z1386" s="51"/>
      <c r="AA1386" s="76"/>
      <c r="AB1386" s="76"/>
      <c r="AC1386" s="77"/>
      <c r="AD1386" s="84" t="s">
        <v>1083</v>
      </c>
      <c r="AE1386" s="84">
        <v>7320</v>
      </c>
      <c r="AF1386" s="84">
        <v>3463865</v>
      </c>
      <c r="AG1386" s="84">
        <v>37415</v>
      </c>
      <c r="AH1386" s="84">
        <v>115</v>
      </c>
      <c r="AI1386" s="84">
        <v>-18000</v>
      </c>
      <c r="AJ1386" s="84" t="s">
        <v>1215</v>
      </c>
      <c r="AK1386" s="84" t="s">
        <v>507</v>
      </c>
      <c r="AL1386" s="88" t="s">
        <v>1493</v>
      </c>
      <c r="AM1386" s="84" t="s">
        <v>603</v>
      </c>
      <c r="AN1386" s="86">
        <v>39954.736944444441</v>
      </c>
      <c r="AO1386" s="88" t="s">
        <v>1583</v>
      </c>
      <c r="AP1386" s="84" t="b">
        <v>0</v>
      </c>
      <c r="AQ1386" s="84" t="b">
        <v>0</v>
      </c>
      <c r="AR1386" s="84" t="b">
        <v>0</v>
      </c>
      <c r="AS1386" s="84" t="s">
        <v>290</v>
      </c>
      <c r="AT1386" s="84">
        <v>17841</v>
      </c>
      <c r="AU1386" s="88" t="s">
        <v>1669</v>
      </c>
      <c r="AV1386" s="84" t="b">
        <v>1</v>
      </c>
      <c r="AW1386" s="84" t="s">
        <v>745</v>
      </c>
      <c r="AX1386" s="88" t="s">
        <v>1772</v>
      </c>
      <c r="AY1386" s="84" t="s">
        <v>65</v>
      </c>
    </row>
    <row r="1387" spans="1:51" x14ac:dyDescent="0.2">
      <c r="A1387" s="69" t="s">
        <v>3107</v>
      </c>
      <c r="B1387" s="70"/>
      <c r="C1387" s="70"/>
      <c r="D1387" s="71"/>
      <c r="E1387" s="108"/>
      <c r="F1387" s="113" t="s">
        <v>20800</v>
      </c>
      <c r="G1387" s="109"/>
      <c r="H1387" s="74"/>
      <c r="I1387" s="75"/>
      <c r="J1387" s="110"/>
      <c r="K1387" s="74" t="s">
        <v>24606</v>
      </c>
      <c r="L1387" s="111"/>
      <c r="M1387" s="79"/>
      <c r="N1387" s="79"/>
      <c r="O1387" s="80"/>
      <c r="P1387" s="81"/>
      <c r="Q1387" s="81"/>
      <c r="R1387" s="91"/>
      <c r="S1387" s="91"/>
      <c r="T1387" s="91"/>
      <c r="U1387" s="91"/>
      <c r="V1387" s="52"/>
      <c r="W1387" s="52"/>
      <c r="X1387" s="52"/>
      <c r="Y1387" s="52"/>
      <c r="Z1387" s="51"/>
      <c r="AA1387" s="76"/>
      <c r="AB1387" s="76"/>
      <c r="AC1387" s="77"/>
      <c r="AD1387" s="84" t="s">
        <v>13263</v>
      </c>
      <c r="AE1387" s="84">
        <v>260</v>
      </c>
      <c r="AF1387" s="84">
        <v>135</v>
      </c>
      <c r="AG1387" s="84">
        <v>3123</v>
      </c>
      <c r="AH1387" s="84">
        <v>58</v>
      </c>
      <c r="AI1387" s="84">
        <v>-21600</v>
      </c>
      <c r="AJ1387" s="84" t="s">
        <v>15225</v>
      </c>
      <c r="AK1387" s="84" t="s">
        <v>16452</v>
      </c>
      <c r="AL1387" s="88" t="s">
        <v>17394</v>
      </c>
      <c r="AM1387" s="84" t="s">
        <v>601</v>
      </c>
      <c r="AN1387" s="86">
        <v>40991.715115740742</v>
      </c>
      <c r="AO1387" s="88" t="s">
        <v>18881</v>
      </c>
      <c r="AP1387" s="84" t="b">
        <v>0</v>
      </c>
      <c r="AQ1387" s="84" t="b">
        <v>0</v>
      </c>
      <c r="AR1387" s="84" t="b">
        <v>0</v>
      </c>
      <c r="AS1387" s="84" t="s">
        <v>290</v>
      </c>
      <c r="AT1387" s="84">
        <v>3</v>
      </c>
      <c r="AU1387" s="88" t="s">
        <v>20031</v>
      </c>
      <c r="AV1387" s="84" t="b">
        <v>0</v>
      </c>
      <c r="AW1387" s="84" t="s">
        <v>745</v>
      </c>
      <c r="AX1387" s="88" t="s">
        <v>22431</v>
      </c>
      <c r="AY1387" s="84" t="s">
        <v>66</v>
      </c>
    </row>
    <row r="1388" spans="1:51" x14ac:dyDescent="0.2">
      <c r="A1388" s="69" t="s">
        <v>4081</v>
      </c>
      <c r="B1388" s="70"/>
      <c r="C1388" s="70"/>
      <c r="D1388" s="71"/>
      <c r="E1388" s="108"/>
      <c r="F1388" s="113" t="s">
        <v>20801</v>
      </c>
      <c r="G1388" s="109"/>
      <c r="H1388" s="74"/>
      <c r="I1388" s="75"/>
      <c r="J1388" s="110"/>
      <c r="K1388" s="74" t="s">
        <v>24607</v>
      </c>
      <c r="L1388" s="111"/>
      <c r="M1388" s="79"/>
      <c r="N1388" s="79"/>
      <c r="O1388" s="80"/>
      <c r="P1388" s="81"/>
      <c r="Q1388" s="81"/>
      <c r="R1388" s="91"/>
      <c r="S1388" s="91"/>
      <c r="T1388" s="91"/>
      <c r="U1388" s="91"/>
      <c r="V1388" s="52"/>
      <c r="W1388" s="52"/>
      <c r="X1388" s="52"/>
      <c r="Y1388" s="52"/>
      <c r="Z1388" s="51"/>
      <c r="AA1388" s="76"/>
      <c r="AB1388" s="76"/>
      <c r="AC1388" s="77"/>
      <c r="AD1388" s="84" t="s">
        <v>13264</v>
      </c>
      <c r="AE1388" s="84">
        <v>5997</v>
      </c>
      <c r="AF1388" s="84">
        <v>10432</v>
      </c>
      <c r="AG1388" s="84">
        <v>1905</v>
      </c>
      <c r="AH1388" s="84">
        <v>2245</v>
      </c>
      <c r="AI1388" s="84">
        <v>-28800</v>
      </c>
      <c r="AJ1388" s="84" t="s">
        <v>15226</v>
      </c>
      <c r="AK1388" s="84" t="s">
        <v>16453</v>
      </c>
      <c r="AL1388" s="88" t="s">
        <v>17395</v>
      </c>
      <c r="AM1388" s="84" t="s">
        <v>602</v>
      </c>
      <c r="AN1388" s="86">
        <v>40654.193738425929</v>
      </c>
      <c r="AO1388" s="88" t="s">
        <v>18882</v>
      </c>
      <c r="AP1388" s="84" t="b">
        <v>0</v>
      </c>
      <c r="AQ1388" s="84" t="b">
        <v>0</v>
      </c>
      <c r="AR1388" s="84" t="b">
        <v>1</v>
      </c>
      <c r="AS1388" s="84" t="s">
        <v>290</v>
      </c>
      <c r="AT1388" s="84">
        <v>165</v>
      </c>
      <c r="AU1388" s="88" t="s">
        <v>674</v>
      </c>
      <c r="AV1388" s="84" t="b">
        <v>1</v>
      </c>
      <c r="AW1388" s="84" t="s">
        <v>745</v>
      </c>
      <c r="AX1388" s="88" t="s">
        <v>22432</v>
      </c>
      <c r="AY1388" s="84" t="s">
        <v>65</v>
      </c>
    </row>
    <row r="1389" spans="1:51" x14ac:dyDescent="0.2">
      <c r="A1389" s="69" t="s">
        <v>3109</v>
      </c>
      <c r="B1389" s="70"/>
      <c r="C1389" s="70"/>
      <c r="D1389" s="71"/>
      <c r="E1389" s="108"/>
      <c r="F1389" s="113" t="s">
        <v>20802</v>
      </c>
      <c r="G1389" s="109"/>
      <c r="H1389" s="74"/>
      <c r="I1389" s="75"/>
      <c r="J1389" s="110"/>
      <c r="K1389" s="74" t="s">
        <v>24608</v>
      </c>
      <c r="L1389" s="111"/>
      <c r="M1389" s="79"/>
      <c r="N1389" s="79"/>
      <c r="O1389" s="80"/>
      <c r="P1389" s="81"/>
      <c r="Q1389" s="81"/>
      <c r="R1389" s="91"/>
      <c r="S1389" s="91"/>
      <c r="T1389" s="91"/>
      <c r="U1389" s="91"/>
      <c r="V1389" s="52"/>
      <c r="W1389" s="52"/>
      <c r="X1389" s="52"/>
      <c r="Y1389" s="52"/>
      <c r="Z1389" s="51"/>
      <c r="AA1389" s="76"/>
      <c r="AB1389" s="76"/>
      <c r="AC1389" s="77"/>
      <c r="AD1389" s="84" t="s">
        <v>13265</v>
      </c>
      <c r="AE1389" s="84">
        <v>219</v>
      </c>
      <c r="AF1389" s="84">
        <v>35</v>
      </c>
      <c r="AG1389" s="84">
        <v>1846</v>
      </c>
      <c r="AH1389" s="84">
        <v>3905</v>
      </c>
      <c r="AI1389" s="84"/>
      <c r="AJ1389" s="84" t="s">
        <v>15227</v>
      </c>
      <c r="AK1389" s="84"/>
      <c r="AL1389" s="84"/>
      <c r="AM1389" s="84"/>
      <c r="AN1389" s="86">
        <v>40891.303611111114</v>
      </c>
      <c r="AO1389" s="84"/>
      <c r="AP1389" s="84" t="b">
        <v>1</v>
      </c>
      <c r="AQ1389" s="84" t="b">
        <v>0</v>
      </c>
      <c r="AR1389" s="84" t="b">
        <v>1</v>
      </c>
      <c r="AS1389" s="84" t="s">
        <v>290</v>
      </c>
      <c r="AT1389" s="84">
        <v>0</v>
      </c>
      <c r="AU1389" s="88" t="s">
        <v>674</v>
      </c>
      <c r="AV1389" s="84" t="b">
        <v>0</v>
      </c>
      <c r="AW1389" s="84" t="s">
        <v>745</v>
      </c>
      <c r="AX1389" s="88" t="s">
        <v>22433</v>
      </c>
      <c r="AY1389" s="84" t="s">
        <v>66</v>
      </c>
    </row>
    <row r="1390" spans="1:51" x14ac:dyDescent="0.2">
      <c r="A1390" s="69" t="s">
        <v>820</v>
      </c>
      <c r="B1390" s="70"/>
      <c r="C1390" s="70"/>
      <c r="D1390" s="71"/>
      <c r="E1390" s="108"/>
      <c r="F1390" s="113" t="s">
        <v>951</v>
      </c>
      <c r="G1390" s="109"/>
      <c r="H1390" s="74"/>
      <c r="I1390" s="75"/>
      <c r="J1390" s="110"/>
      <c r="K1390" s="74" t="s">
        <v>24609</v>
      </c>
      <c r="L1390" s="111"/>
      <c r="M1390" s="79"/>
      <c r="N1390" s="79"/>
      <c r="O1390" s="80"/>
      <c r="P1390" s="81"/>
      <c r="Q1390" s="81"/>
      <c r="R1390" s="91"/>
      <c r="S1390" s="91"/>
      <c r="T1390" s="91"/>
      <c r="U1390" s="91"/>
      <c r="V1390" s="52"/>
      <c r="W1390" s="52"/>
      <c r="X1390" s="52"/>
      <c r="Y1390" s="52"/>
      <c r="Z1390" s="51"/>
      <c r="AA1390" s="76"/>
      <c r="AB1390" s="76"/>
      <c r="AC1390" s="77"/>
      <c r="AD1390" s="84" t="s">
        <v>1101</v>
      </c>
      <c r="AE1390" s="84">
        <v>4146</v>
      </c>
      <c r="AF1390" s="84">
        <v>2533</v>
      </c>
      <c r="AG1390" s="84">
        <v>197033</v>
      </c>
      <c r="AH1390" s="84">
        <v>40899</v>
      </c>
      <c r="AI1390" s="84">
        <v>-21600</v>
      </c>
      <c r="AJ1390" s="84" t="s">
        <v>1228</v>
      </c>
      <c r="AK1390" s="84" t="s">
        <v>328</v>
      </c>
      <c r="AL1390" s="88" t="s">
        <v>1503</v>
      </c>
      <c r="AM1390" s="84" t="s">
        <v>601</v>
      </c>
      <c r="AN1390" s="86">
        <v>39984.388194444444</v>
      </c>
      <c r="AO1390" s="88" t="s">
        <v>1593</v>
      </c>
      <c r="AP1390" s="84" t="b">
        <v>0</v>
      </c>
      <c r="AQ1390" s="84" t="b">
        <v>0</v>
      </c>
      <c r="AR1390" s="84" t="b">
        <v>0</v>
      </c>
      <c r="AS1390" s="84" t="s">
        <v>290</v>
      </c>
      <c r="AT1390" s="84">
        <v>362</v>
      </c>
      <c r="AU1390" s="88" t="s">
        <v>1675</v>
      </c>
      <c r="AV1390" s="84" t="b">
        <v>0</v>
      </c>
      <c r="AW1390" s="84" t="s">
        <v>745</v>
      </c>
      <c r="AX1390" s="88" t="s">
        <v>1787</v>
      </c>
      <c r="AY1390" s="84" t="s">
        <v>66</v>
      </c>
    </row>
    <row r="1391" spans="1:51" x14ac:dyDescent="0.2">
      <c r="A1391" s="69" t="s">
        <v>3110</v>
      </c>
      <c r="B1391" s="70"/>
      <c r="C1391" s="70"/>
      <c r="D1391" s="71"/>
      <c r="E1391" s="108"/>
      <c r="F1391" s="113" t="s">
        <v>7537</v>
      </c>
      <c r="G1391" s="109"/>
      <c r="H1391" s="74"/>
      <c r="I1391" s="75"/>
      <c r="J1391" s="110"/>
      <c r="K1391" s="74" t="s">
        <v>24610</v>
      </c>
      <c r="L1391" s="111"/>
      <c r="M1391" s="79"/>
      <c r="N1391" s="79"/>
      <c r="O1391" s="80"/>
      <c r="P1391" s="81"/>
      <c r="Q1391" s="81"/>
      <c r="R1391" s="91"/>
      <c r="S1391" s="91"/>
      <c r="T1391" s="91"/>
      <c r="U1391" s="91"/>
      <c r="V1391" s="52"/>
      <c r="W1391" s="52"/>
      <c r="X1391" s="52"/>
      <c r="Y1391" s="52"/>
      <c r="Z1391" s="51"/>
      <c r="AA1391" s="76"/>
      <c r="AB1391" s="76"/>
      <c r="AC1391" s="77"/>
      <c r="AD1391" s="84" t="s">
        <v>13266</v>
      </c>
      <c r="AE1391" s="84">
        <v>371</v>
      </c>
      <c r="AF1391" s="84">
        <v>165</v>
      </c>
      <c r="AG1391" s="84">
        <v>2703</v>
      </c>
      <c r="AH1391" s="84">
        <v>11600</v>
      </c>
      <c r="AI1391" s="84">
        <v>-18000</v>
      </c>
      <c r="AJ1391" s="84" t="s">
        <v>15228</v>
      </c>
      <c r="AK1391" s="84" t="s">
        <v>1329</v>
      </c>
      <c r="AL1391" s="84"/>
      <c r="AM1391" s="84" t="s">
        <v>603</v>
      </c>
      <c r="AN1391" s="86">
        <v>39902.714583333334</v>
      </c>
      <c r="AO1391" s="88" t="s">
        <v>18883</v>
      </c>
      <c r="AP1391" s="84" t="b">
        <v>0</v>
      </c>
      <c r="AQ1391" s="84" t="b">
        <v>0</v>
      </c>
      <c r="AR1391" s="84" t="b">
        <v>0</v>
      </c>
      <c r="AS1391" s="84" t="s">
        <v>290</v>
      </c>
      <c r="AT1391" s="84">
        <v>6</v>
      </c>
      <c r="AU1391" s="88" t="s">
        <v>20032</v>
      </c>
      <c r="AV1391" s="84" t="b">
        <v>0</v>
      </c>
      <c r="AW1391" s="84" t="s">
        <v>745</v>
      </c>
      <c r="AX1391" s="88" t="s">
        <v>22434</v>
      </c>
      <c r="AY1391" s="84" t="s">
        <v>66</v>
      </c>
    </row>
    <row r="1392" spans="1:51" x14ac:dyDescent="0.2">
      <c r="A1392" s="69" t="s">
        <v>4082</v>
      </c>
      <c r="B1392" s="70"/>
      <c r="C1392" s="70"/>
      <c r="D1392" s="71"/>
      <c r="E1392" s="108"/>
      <c r="F1392" s="113" t="s">
        <v>20803</v>
      </c>
      <c r="G1392" s="109"/>
      <c r="H1392" s="74"/>
      <c r="I1392" s="75"/>
      <c r="J1392" s="110"/>
      <c r="K1392" s="74" t="s">
        <v>24611</v>
      </c>
      <c r="L1392" s="111"/>
      <c r="M1392" s="79"/>
      <c r="N1392" s="79"/>
      <c r="O1392" s="80"/>
      <c r="P1392" s="81"/>
      <c r="Q1392" s="81"/>
      <c r="R1392" s="91"/>
      <c r="S1392" s="91"/>
      <c r="T1392" s="91"/>
      <c r="U1392" s="91"/>
      <c r="V1392" s="52"/>
      <c r="W1392" s="52"/>
      <c r="X1392" s="52"/>
      <c r="Y1392" s="52"/>
      <c r="Z1392" s="51"/>
      <c r="AA1392" s="76"/>
      <c r="AB1392" s="76"/>
      <c r="AC1392" s="77"/>
      <c r="AD1392" s="84" t="s">
        <v>13267</v>
      </c>
      <c r="AE1392" s="84">
        <v>1364</v>
      </c>
      <c r="AF1392" s="84">
        <v>9467</v>
      </c>
      <c r="AG1392" s="84">
        <v>19789</v>
      </c>
      <c r="AH1392" s="84">
        <v>25793</v>
      </c>
      <c r="AI1392" s="84">
        <v>-21600</v>
      </c>
      <c r="AJ1392" s="84" t="s">
        <v>15229</v>
      </c>
      <c r="AK1392" s="84" t="s">
        <v>16454</v>
      </c>
      <c r="AL1392" s="88" t="s">
        <v>17396</v>
      </c>
      <c r="AM1392" s="84" t="s">
        <v>601</v>
      </c>
      <c r="AN1392" s="86">
        <v>41031.080717592595</v>
      </c>
      <c r="AO1392" s="88" t="s">
        <v>18884</v>
      </c>
      <c r="AP1392" s="84" t="b">
        <v>0</v>
      </c>
      <c r="AQ1392" s="84" t="b">
        <v>0</v>
      </c>
      <c r="AR1392" s="84" t="b">
        <v>0</v>
      </c>
      <c r="AS1392" s="84" t="s">
        <v>290</v>
      </c>
      <c r="AT1392" s="84">
        <v>256</v>
      </c>
      <c r="AU1392" s="88" t="s">
        <v>20033</v>
      </c>
      <c r="AV1392" s="84" t="b">
        <v>0</v>
      </c>
      <c r="AW1392" s="84" t="s">
        <v>745</v>
      </c>
      <c r="AX1392" s="88" t="s">
        <v>22435</v>
      </c>
      <c r="AY1392" s="84" t="s">
        <v>65</v>
      </c>
    </row>
    <row r="1393" spans="1:51" x14ac:dyDescent="0.2">
      <c r="A1393" s="69" t="s">
        <v>3111</v>
      </c>
      <c r="B1393" s="70"/>
      <c r="C1393" s="70"/>
      <c r="D1393" s="71"/>
      <c r="E1393" s="108"/>
      <c r="F1393" s="113" t="s">
        <v>20804</v>
      </c>
      <c r="G1393" s="109"/>
      <c r="H1393" s="74"/>
      <c r="I1393" s="75"/>
      <c r="J1393" s="110"/>
      <c r="K1393" s="74" t="s">
        <v>24612</v>
      </c>
      <c r="L1393" s="111"/>
      <c r="M1393" s="79"/>
      <c r="N1393" s="79"/>
      <c r="O1393" s="80"/>
      <c r="P1393" s="81"/>
      <c r="Q1393" s="81"/>
      <c r="R1393" s="91"/>
      <c r="S1393" s="91"/>
      <c r="T1393" s="91"/>
      <c r="U1393" s="91"/>
      <c r="V1393" s="52"/>
      <c r="W1393" s="52"/>
      <c r="X1393" s="52"/>
      <c r="Y1393" s="52"/>
      <c r="Z1393" s="51"/>
      <c r="AA1393" s="76"/>
      <c r="AB1393" s="76"/>
      <c r="AC1393" s="77"/>
      <c r="AD1393" s="84" t="s">
        <v>13268</v>
      </c>
      <c r="AE1393" s="84">
        <v>5295</v>
      </c>
      <c r="AF1393" s="84">
        <v>5521</v>
      </c>
      <c r="AG1393" s="84">
        <v>8017</v>
      </c>
      <c r="AH1393" s="84">
        <v>12060</v>
      </c>
      <c r="AI1393" s="84">
        <v>-18000</v>
      </c>
      <c r="AJ1393" s="84" t="s">
        <v>15230</v>
      </c>
      <c r="AK1393" s="84" t="s">
        <v>1030</v>
      </c>
      <c r="AL1393" s="84"/>
      <c r="AM1393" s="84" t="s">
        <v>603</v>
      </c>
      <c r="AN1393" s="86">
        <v>42416.830810185187</v>
      </c>
      <c r="AO1393" s="88" t="s">
        <v>18885</v>
      </c>
      <c r="AP1393" s="84" t="b">
        <v>0</v>
      </c>
      <c r="AQ1393" s="84" t="b">
        <v>0</v>
      </c>
      <c r="AR1393" s="84" t="b">
        <v>0</v>
      </c>
      <c r="AS1393" s="84" t="s">
        <v>290</v>
      </c>
      <c r="AT1393" s="84">
        <v>70</v>
      </c>
      <c r="AU1393" s="88" t="s">
        <v>675</v>
      </c>
      <c r="AV1393" s="84" t="b">
        <v>0</v>
      </c>
      <c r="AW1393" s="84" t="s">
        <v>745</v>
      </c>
      <c r="AX1393" s="88" t="s">
        <v>22436</v>
      </c>
      <c r="AY1393" s="84" t="s">
        <v>66</v>
      </c>
    </row>
    <row r="1394" spans="1:51" x14ac:dyDescent="0.2">
      <c r="A1394" s="69" t="s">
        <v>3112</v>
      </c>
      <c r="B1394" s="70"/>
      <c r="C1394" s="70"/>
      <c r="D1394" s="71"/>
      <c r="E1394" s="108"/>
      <c r="F1394" s="113" t="s">
        <v>20805</v>
      </c>
      <c r="G1394" s="109"/>
      <c r="H1394" s="74"/>
      <c r="I1394" s="75"/>
      <c r="J1394" s="110"/>
      <c r="K1394" s="74" t="s">
        <v>24613</v>
      </c>
      <c r="L1394" s="111"/>
      <c r="M1394" s="79"/>
      <c r="N1394" s="79"/>
      <c r="O1394" s="80"/>
      <c r="P1394" s="81"/>
      <c r="Q1394" s="81"/>
      <c r="R1394" s="91"/>
      <c r="S1394" s="91"/>
      <c r="T1394" s="91"/>
      <c r="U1394" s="91"/>
      <c r="V1394" s="52"/>
      <c r="W1394" s="52"/>
      <c r="X1394" s="52"/>
      <c r="Y1394" s="52"/>
      <c r="Z1394" s="51"/>
      <c r="AA1394" s="76"/>
      <c r="AB1394" s="76"/>
      <c r="AC1394" s="77"/>
      <c r="AD1394" s="84" t="s">
        <v>13269</v>
      </c>
      <c r="AE1394" s="84">
        <v>285</v>
      </c>
      <c r="AF1394" s="84">
        <v>84</v>
      </c>
      <c r="AG1394" s="84">
        <v>8450</v>
      </c>
      <c r="AH1394" s="84">
        <v>560</v>
      </c>
      <c r="AI1394" s="84"/>
      <c r="AJ1394" s="84"/>
      <c r="AK1394" s="84" t="s">
        <v>448</v>
      </c>
      <c r="AL1394" s="84"/>
      <c r="AM1394" s="84"/>
      <c r="AN1394" s="86">
        <v>42763.749293981484</v>
      </c>
      <c r="AO1394" s="88" t="s">
        <v>18886</v>
      </c>
      <c r="AP1394" s="84" t="b">
        <v>1</v>
      </c>
      <c r="AQ1394" s="84" t="b">
        <v>0</v>
      </c>
      <c r="AR1394" s="84" t="b">
        <v>0</v>
      </c>
      <c r="AS1394" s="84" t="s">
        <v>290</v>
      </c>
      <c r="AT1394" s="84">
        <v>0</v>
      </c>
      <c r="AU1394" s="84"/>
      <c r="AV1394" s="84" t="b">
        <v>0</v>
      </c>
      <c r="AW1394" s="84" t="s">
        <v>745</v>
      </c>
      <c r="AX1394" s="88" t="s">
        <v>22437</v>
      </c>
      <c r="AY1394" s="84" t="s">
        <v>66</v>
      </c>
    </row>
    <row r="1395" spans="1:51" x14ac:dyDescent="0.2">
      <c r="A1395" s="69" t="s">
        <v>3113</v>
      </c>
      <c r="B1395" s="70"/>
      <c r="C1395" s="70"/>
      <c r="D1395" s="71"/>
      <c r="E1395" s="108"/>
      <c r="F1395" s="113" t="s">
        <v>7538</v>
      </c>
      <c r="G1395" s="109"/>
      <c r="H1395" s="74"/>
      <c r="I1395" s="75"/>
      <c r="J1395" s="110"/>
      <c r="K1395" s="74" t="s">
        <v>24614</v>
      </c>
      <c r="L1395" s="111"/>
      <c r="M1395" s="79"/>
      <c r="N1395" s="79"/>
      <c r="O1395" s="80"/>
      <c r="P1395" s="81"/>
      <c r="Q1395" s="81"/>
      <c r="R1395" s="91"/>
      <c r="S1395" s="91"/>
      <c r="T1395" s="91"/>
      <c r="U1395" s="91"/>
      <c r="V1395" s="52"/>
      <c r="W1395" s="52"/>
      <c r="X1395" s="52"/>
      <c r="Y1395" s="52"/>
      <c r="Z1395" s="51"/>
      <c r="AA1395" s="76"/>
      <c r="AB1395" s="76"/>
      <c r="AC1395" s="77"/>
      <c r="AD1395" s="84" t="s">
        <v>13270</v>
      </c>
      <c r="AE1395" s="84">
        <v>403</v>
      </c>
      <c r="AF1395" s="84">
        <v>314</v>
      </c>
      <c r="AG1395" s="84">
        <v>9234</v>
      </c>
      <c r="AH1395" s="84">
        <v>2888</v>
      </c>
      <c r="AI1395" s="84">
        <v>-36000</v>
      </c>
      <c r="AJ1395" s="84" t="s">
        <v>15231</v>
      </c>
      <c r="AK1395" s="84" t="s">
        <v>319</v>
      </c>
      <c r="AL1395" s="84"/>
      <c r="AM1395" s="84" t="s">
        <v>606</v>
      </c>
      <c r="AN1395" s="86">
        <v>40384.047013888892</v>
      </c>
      <c r="AO1395" s="88" t="s">
        <v>18887</v>
      </c>
      <c r="AP1395" s="84" t="b">
        <v>0</v>
      </c>
      <c r="AQ1395" s="84" t="b">
        <v>0</v>
      </c>
      <c r="AR1395" s="84" t="b">
        <v>1</v>
      </c>
      <c r="AS1395" s="84" t="s">
        <v>290</v>
      </c>
      <c r="AT1395" s="84">
        <v>4</v>
      </c>
      <c r="AU1395" s="88" t="s">
        <v>682</v>
      </c>
      <c r="AV1395" s="84" t="b">
        <v>0</v>
      </c>
      <c r="AW1395" s="84" t="s">
        <v>745</v>
      </c>
      <c r="AX1395" s="88" t="s">
        <v>22438</v>
      </c>
      <c r="AY1395" s="84" t="s">
        <v>66</v>
      </c>
    </row>
    <row r="1396" spans="1:51" x14ac:dyDescent="0.2">
      <c r="A1396" s="69" t="s">
        <v>4083</v>
      </c>
      <c r="B1396" s="70"/>
      <c r="C1396" s="70"/>
      <c r="D1396" s="71"/>
      <c r="E1396" s="108"/>
      <c r="F1396" s="113" t="s">
        <v>20806</v>
      </c>
      <c r="G1396" s="109"/>
      <c r="H1396" s="74"/>
      <c r="I1396" s="75"/>
      <c r="J1396" s="110"/>
      <c r="K1396" s="74" t="s">
        <v>24615</v>
      </c>
      <c r="L1396" s="111"/>
      <c r="M1396" s="79"/>
      <c r="N1396" s="79"/>
      <c r="O1396" s="80"/>
      <c r="P1396" s="81"/>
      <c r="Q1396" s="81"/>
      <c r="R1396" s="91"/>
      <c r="S1396" s="91"/>
      <c r="T1396" s="91"/>
      <c r="U1396" s="91"/>
      <c r="V1396" s="52"/>
      <c r="W1396" s="52"/>
      <c r="X1396" s="52"/>
      <c r="Y1396" s="52"/>
      <c r="Z1396" s="51"/>
      <c r="AA1396" s="76"/>
      <c r="AB1396" s="76"/>
      <c r="AC1396" s="77"/>
      <c r="AD1396" s="84" t="s">
        <v>13271</v>
      </c>
      <c r="AE1396" s="84">
        <v>321</v>
      </c>
      <c r="AF1396" s="84">
        <v>161</v>
      </c>
      <c r="AG1396" s="84">
        <v>4782</v>
      </c>
      <c r="AH1396" s="84">
        <v>1602</v>
      </c>
      <c r="AI1396" s="84">
        <v>-18000</v>
      </c>
      <c r="AJ1396" s="84" t="s">
        <v>15232</v>
      </c>
      <c r="AK1396" s="84" t="s">
        <v>16455</v>
      </c>
      <c r="AL1396" s="84"/>
      <c r="AM1396" s="84" t="s">
        <v>607</v>
      </c>
      <c r="AN1396" s="86">
        <v>40828.714050925926</v>
      </c>
      <c r="AO1396" s="88" t="s">
        <v>18888</v>
      </c>
      <c r="AP1396" s="84" t="b">
        <v>0</v>
      </c>
      <c r="AQ1396" s="84" t="b">
        <v>0</v>
      </c>
      <c r="AR1396" s="84" t="b">
        <v>1</v>
      </c>
      <c r="AS1396" s="84" t="s">
        <v>290</v>
      </c>
      <c r="AT1396" s="84">
        <v>0</v>
      </c>
      <c r="AU1396" s="88" t="s">
        <v>20034</v>
      </c>
      <c r="AV1396" s="84" t="b">
        <v>0</v>
      </c>
      <c r="AW1396" s="84" t="s">
        <v>745</v>
      </c>
      <c r="AX1396" s="88" t="s">
        <v>22439</v>
      </c>
      <c r="AY1396" s="84" t="s">
        <v>65</v>
      </c>
    </row>
    <row r="1397" spans="1:51" x14ac:dyDescent="0.2">
      <c r="A1397" s="69" t="s">
        <v>3114</v>
      </c>
      <c r="B1397" s="70"/>
      <c r="C1397" s="70"/>
      <c r="D1397" s="71"/>
      <c r="E1397" s="108"/>
      <c r="F1397" s="113" t="s">
        <v>7539</v>
      </c>
      <c r="G1397" s="109"/>
      <c r="H1397" s="74"/>
      <c r="I1397" s="75"/>
      <c r="J1397" s="110"/>
      <c r="K1397" s="74" t="s">
        <v>24616</v>
      </c>
      <c r="L1397" s="111"/>
      <c r="M1397" s="79"/>
      <c r="N1397" s="79"/>
      <c r="O1397" s="80"/>
      <c r="P1397" s="81"/>
      <c r="Q1397" s="81"/>
      <c r="R1397" s="91"/>
      <c r="S1397" s="91"/>
      <c r="T1397" s="91"/>
      <c r="U1397" s="91"/>
      <c r="V1397" s="52"/>
      <c r="W1397" s="52"/>
      <c r="X1397" s="52"/>
      <c r="Y1397" s="52"/>
      <c r="Z1397" s="51"/>
      <c r="AA1397" s="76"/>
      <c r="AB1397" s="76"/>
      <c r="AC1397" s="77"/>
      <c r="AD1397" s="84" t="s">
        <v>13272</v>
      </c>
      <c r="AE1397" s="84">
        <v>189</v>
      </c>
      <c r="AF1397" s="84">
        <v>75</v>
      </c>
      <c r="AG1397" s="84">
        <v>2910</v>
      </c>
      <c r="AH1397" s="84">
        <v>5159</v>
      </c>
      <c r="AI1397" s="84">
        <v>-28800</v>
      </c>
      <c r="AJ1397" s="84" t="s">
        <v>15233</v>
      </c>
      <c r="AK1397" s="84"/>
      <c r="AL1397" s="84"/>
      <c r="AM1397" s="84" t="s">
        <v>602</v>
      </c>
      <c r="AN1397" s="86">
        <v>42881.411909722221</v>
      </c>
      <c r="AO1397" s="84"/>
      <c r="AP1397" s="84" t="b">
        <v>0</v>
      </c>
      <c r="AQ1397" s="84" t="b">
        <v>0</v>
      </c>
      <c r="AR1397" s="84" t="b">
        <v>0</v>
      </c>
      <c r="AS1397" s="84" t="s">
        <v>1005</v>
      </c>
      <c r="AT1397" s="84">
        <v>3</v>
      </c>
      <c r="AU1397" s="88" t="s">
        <v>674</v>
      </c>
      <c r="AV1397" s="84" t="b">
        <v>0</v>
      </c>
      <c r="AW1397" s="84" t="s">
        <v>745</v>
      </c>
      <c r="AX1397" s="88" t="s">
        <v>22440</v>
      </c>
      <c r="AY1397" s="84" t="s">
        <v>66</v>
      </c>
    </row>
    <row r="1398" spans="1:51" x14ac:dyDescent="0.2">
      <c r="A1398" s="69" t="s">
        <v>3115</v>
      </c>
      <c r="B1398" s="70"/>
      <c r="C1398" s="70"/>
      <c r="D1398" s="71"/>
      <c r="E1398" s="108"/>
      <c r="F1398" s="113" t="s">
        <v>7540</v>
      </c>
      <c r="G1398" s="109"/>
      <c r="H1398" s="74"/>
      <c r="I1398" s="75"/>
      <c r="J1398" s="110"/>
      <c r="K1398" s="74" t="s">
        <v>24617</v>
      </c>
      <c r="L1398" s="111"/>
      <c r="M1398" s="79"/>
      <c r="N1398" s="79"/>
      <c r="O1398" s="80"/>
      <c r="P1398" s="81"/>
      <c r="Q1398" s="81"/>
      <c r="R1398" s="91"/>
      <c r="S1398" s="91"/>
      <c r="T1398" s="91"/>
      <c r="U1398" s="91"/>
      <c r="V1398" s="52"/>
      <c r="W1398" s="52"/>
      <c r="X1398" s="52"/>
      <c r="Y1398" s="52"/>
      <c r="Z1398" s="51"/>
      <c r="AA1398" s="76"/>
      <c r="AB1398" s="76"/>
      <c r="AC1398" s="77"/>
      <c r="AD1398" s="84" t="s">
        <v>1929</v>
      </c>
      <c r="AE1398" s="84">
        <v>727</v>
      </c>
      <c r="AF1398" s="84">
        <v>205</v>
      </c>
      <c r="AG1398" s="84">
        <v>2940</v>
      </c>
      <c r="AH1398" s="84">
        <v>386</v>
      </c>
      <c r="AI1398" s="84">
        <v>-28800</v>
      </c>
      <c r="AJ1398" s="84" t="s">
        <v>15234</v>
      </c>
      <c r="AK1398" s="84"/>
      <c r="AL1398" s="84"/>
      <c r="AM1398" s="84" t="s">
        <v>602</v>
      </c>
      <c r="AN1398" s="86">
        <v>40588.988333333335</v>
      </c>
      <c r="AO1398" s="88" t="s">
        <v>18889</v>
      </c>
      <c r="AP1398" s="84" t="b">
        <v>0</v>
      </c>
      <c r="AQ1398" s="84" t="b">
        <v>0</v>
      </c>
      <c r="AR1398" s="84" t="b">
        <v>0</v>
      </c>
      <c r="AS1398" s="84" t="s">
        <v>290</v>
      </c>
      <c r="AT1398" s="84">
        <v>3</v>
      </c>
      <c r="AU1398" s="88" t="s">
        <v>674</v>
      </c>
      <c r="AV1398" s="84" t="b">
        <v>0</v>
      </c>
      <c r="AW1398" s="84" t="s">
        <v>745</v>
      </c>
      <c r="AX1398" s="88" t="s">
        <v>22441</v>
      </c>
      <c r="AY1398" s="84" t="s">
        <v>66</v>
      </c>
    </row>
    <row r="1399" spans="1:51" x14ac:dyDescent="0.2">
      <c r="A1399" s="69" t="s">
        <v>3116</v>
      </c>
      <c r="B1399" s="70"/>
      <c r="C1399" s="70"/>
      <c r="D1399" s="71"/>
      <c r="E1399" s="108"/>
      <c r="F1399" s="113" t="s">
        <v>7541</v>
      </c>
      <c r="G1399" s="109"/>
      <c r="H1399" s="74"/>
      <c r="I1399" s="75"/>
      <c r="J1399" s="110"/>
      <c r="K1399" s="74" t="s">
        <v>24618</v>
      </c>
      <c r="L1399" s="111"/>
      <c r="M1399" s="79"/>
      <c r="N1399" s="79"/>
      <c r="O1399" s="80"/>
      <c r="P1399" s="81"/>
      <c r="Q1399" s="81"/>
      <c r="R1399" s="91"/>
      <c r="S1399" s="91"/>
      <c r="T1399" s="91"/>
      <c r="U1399" s="91"/>
      <c r="V1399" s="52"/>
      <c r="W1399" s="52"/>
      <c r="X1399" s="52"/>
      <c r="Y1399" s="52"/>
      <c r="Z1399" s="51"/>
      <c r="AA1399" s="76"/>
      <c r="AB1399" s="76"/>
      <c r="AC1399" s="77"/>
      <c r="AD1399" s="84" t="s">
        <v>13273</v>
      </c>
      <c r="AE1399" s="84">
        <v>593</v>
      </c>
      <c r="AF1399" s="84">
        <v>654</v>
      </c>
      <c r="AG1399" s="84">
        <v>17625</v>
      </c>
      <c r="AH1399" s="84">
        <v>18410</v>
      </c>
      <c r="AI1399" s="84"/>
      <c r="AJ1399" s="84" t="s">
        <v>15235</v>
      </c>
      <c r="AK1399" s="84"/>
      <c r="AL1399" s="84"/>
      <c r="AM1399" s="84"/>
      <c r="AN1399" s="86">
        <v>40947.907685185186</v>
      </c>
      <c r="AO1399" s="88" t="s">
        <v>18890</v>
      </c>
      <c r="AP1399" s="84" t="b">
        <v>0</v>
      </c>
      <c r="AQ1399" s="84" t="b">
        <v>0</v>
      </c>
      <c r="AR1399" s="84" t="b">
        <v>0</v>
      </c>
      <c r="AS1399" s="84" t="s">
        <v>290</v>
      </c>
      <c r="AT1399" s="84">
        <v>1</v>
      </c>
      <c r="AU1399" s="88" t="s">
        <v>20035</v>
      </c>
      <c r="AV1399" s="84" t="b">
        <v>0</v>
      </c>
      <c r="AW1399" s="84" t="s">
        <v>745</v>
      </c>
      <c r="AX1399" s="88" t="s">
        <v>22442</v>
      </c>
      <c r="AY1399" s="84" t="s">
        <v>66</v>
      </c>
    </row>
    <row r="1400" spans="1:51" x14ac:dyDescent="0.2">
      <c r="A1400" s="69" t="s">
        <v>3117</v>
      </c>
      <c r="B1400" s="70"/>
      <c r="C1400" s="70"/>
      <c r="D1400" s="71"/>
      <c r="E1400" s="108"/>
      <c r="F1400" s="113" t="s">
        <v>7542</v>
      </c>
      <c r="G1400" s="109"/>
      <c r="H1400" s="74"/>
      <c r="I1400" s="75"/>
      <c r="J1400" s="110"/>
      <c r="K1400" s="74" t="s">
        <v>24619</v>
      </c>
      <c r="L1400" s="111"/>
      <c r="M1400" s="79"/>
      <c r="N1400" s="79"/>
      <c r="O1400" s="80"/>
      <c r="P1400" s="81"/>
      <c r="Q1400" s="81"/>
      <c r="R1400" s="91"/>
      <c r="S1400" s="91"/>
      <c r="T1400" s="91"/>
      <c r="U1400" s="91"/>
      <c r="V1400" s="52"/>
      <c r="W1400" s="52"/>
      <c r="X1400" s="52"/>
      <c r="Y1400" s="52"/>
      <c r="Z1400" s="51"/>
      <c r="AA1400" s="76"/>
      <c r="AB1400" s="76"/>
      <c r="AC1400" s="77"/>
      <c r="AD1400" s="84" t="s">
        <v>13274</v>
      </c>
      <c r="AE1400" s="84">
        <v>384</v>
      </c>
      <c r="AF1400" s="84">
        <v>163</v>
      </c>
      <c r="AG1400" s="84">
        <v>730</v>
      </c>
      <c r="AH1400" s="84">
        <v>1752</v>
      </c>
      <c r="AI1400" s="84"/>
      <c r="AJ1400" s="84" t="s">
        <v>15236</v>
      </c>
      <c r="AK1400" s="84"/>
      <c r="AL1400" s="84"/>
      <c r="AM1400" s="84"/>
      <c r="AN1400" s="86">
        <v>42816.830636574072</v>
      </c>
      <c r="AO1400" s="88" t="s">
        <v>18891</v>
      </c>
      <c r="AP1400" s="84" t="b">
        <v>1</v>
      </c>
      <c r="AQ1400" s="84" t="b">
        <v>0</v>
      </c>
      <c r="AR1400" s="84" t="b">
        <v>0</v>
      </c>
      <c r="AS1400" s="84" t="s">
        <v>290</v>
      </c>
      <c r="AT1400" s="84">
        <v>0</v>
      </c>
      <c r="AU1400" s="84"/>
      <c r="AV1400" s="84" t="b">
        <v>0</v>
      </c>
      <c r="AW1400" s="84" t="s">
        <v>745</v>
      </c>
      <c r="AX1400" s="88" t="s">
        <v>22443</v>
      </c>
      <c r="AY1400" s="84" t="s">
        <v>66</v>
      </c>
    </row>
    <row r="1401" spans="1:51" x14ac:dyDescent="0.2">
      <c r="A1401" s="69" t="s">
        <v>4084</v>
      </c>
      <c r="B1401" s="70"/>
      <c r="C1401" s="70"/>
      <c r="D1401" s="71"/>
      <c r="E1401" s="108"/>
      <c r="F1401" s="113" t="s">
        <v>20807</v>
      </c>
      <c r="G1401" s="109"/>
      <c r="H1401" s="74"/>
      <c r="I1401" s="75"/>
      <c r="J1401" s="110"/>
      <c r="K1401" s="74" t="s">
        <v>24620</v>
      </c>
      <c r="L1401" s="111"/>
      <c r="M1401" s="79"/>
      <c r="N1401" s="79"/>
      <c r="O1401" s="80"/>
      <c r="P1401" s="81"/>
      <c r="Q1401" s="81"/>
      <c r="R1401" s="91"/>
      <c r="S1401" s="91"/>
      <c r="T1401" s="91"/>
      <c r="U1401" s="91"/>
      <c r="V1401" s="52"/>
      <c r="W1401" s="52"/>
      <c r="X1401" s="52"/>
      <c r="Y1401" s="52"/>
      <c r="Z1401" s="51"/>
      <c r="AA1401" s="76"/>
      <c r="AB1401" s="76"/>
      <c r="AC1401" s="77"/>
      <c r="AD1401" s="84" t="s">
        <v>13275</v>
      </c>
      <c r="AE1401" s="84">
        <v>3083</v>
      </c>
      <c r="AF1401" s="84">
        <v>288308</v>
      </c>
      <c r="AG1401" s="84">
        <v>401389</v>
      </c>
      <c r="AH1401" s="84">
        <v>50239</v>
      </c>
      <c r="AI1401" s="84">
        <v>-18000</v>
      </c>
      <c r="AJ1401" s="84" t="s">
        <v>15237</v>
      </c>
      <c r="AK1401" s="84" t="s">
        <v>16456</v>
      </c>
      <c r="AL1401" s="88" t="s">
        <v>17397</v>
      </c>
      <c r="AM1401" s="84" t="s">
        <v>603</v>
      </c>
      <c r="AN1401" s="86">
        <v>39912.548055555555</v>
      </c>
      <c r="AO1401" s="84"/>
      <c r="AP1401" s="84" t="b">
        <v>1</v>
      </c>
      <c r="AQ1401" s="84" t="b">
        <v>0</v>
      </c>
      <c r="AR1401" s="84" t="b">
        <v>1</v>
      </c>
      <c r="AS1401" s="84" t="s">
        <v>290</v>
      </c>
      <c r="AT1401" s="84">
        <v>6330</v>
      </c>
      <c r="AU1401" s="88" t="s">
        <v>674</v>
      </c>
      <c r="AV1401" s="84" t="b">
        <v>1</v>
      </c>
      <c r="AW1401" s="84" t="s">
        <v>745</v>
      </c>
      <c r="AX1401" s="88" t="s">
        <v>22444</v>
      </c>
      <c r="AY1401" s="84" t="s">
        <v>65</v>
      </c>
    </row>
    <row r="1402" spans="1:51" x14ac:dyDescent="0.2">
      <c r="A1402" s="69" t="s">
        <v>4085</v>
      </c>
      <c r="B1402" s="70"/>
      <c r="C1402" s="70"/>
      <c r="D1402" s="71"/>
      <c r="E1402" s="108"/>
      <c r="F1402" s="113" t="s">
        <v>20808</v>
      </c>
      <c r="G1402" s="109"/>
      <c r="H1402" s="74"/>
      <c r="I1402" s="75"/>
      <c r="J1402" s="110"/>
      <c r="K1402" s="74" t="s">
        <v>24621</v>
      </c>
      <c r="L1402" s="111"/>
      <c r="M1402" s="79"/>
      <c r="N1402" s="79"/>
      <c r="O1402" s="80"/>
      <c r="P1402" s="81"/>
      <c r="Q1402" s="81"/>
      <c r="R1402" s="91"/>
      <c r="S1402" s="91"/>
      <c r="T1402" s="91"/>
      <c r="U1402" s="91"/>
      <c r="V1402" s="52"/>
      <c r="W1402" s="52"/>
      <c r="X1402" s="52"/>
      <c r="Y1402" s="52"/>
      <c r="Z1402" s="51"/>
      <c r="AA1402" s="76"/>
      <c r="AB1402" s="76"/>
      <c r="AC1402" s="77"/>
      <c r="AD1402" s="84" t="s">
        <v>13276</v>
      </c>
      <c r="AE1402" s="84">
        <v>9881</v>
      </c>
      <c r="AF1402" s="84">
        <v>416218</v>
      </c>
      <c r="AG1402" s="84">
        <v>21352</v>
      </c>
      <c r="AH1402" s="84">
        <v>1120</v>
      </c>
      <c r="AI1402" s="84">
        <v>-18000</v>
      </c>
      <c r="AJ1402" s="84" t="s">
        <v>15238</v>
      </c>
      <c r="AK1402" s="84" t="s">
        <v>444</v>
      </c>
      <c r="AL1402" s="88" t="s">
        <v>17398</v>
      </c>
      <c r="AM1402" s="84" t="s">
        <v>603</v>
      </c>
      <c r="AN1402" s="86">
        <v>39892.901400462964</v>
      </c>
      <c r="AO1402" s="88" t="s">
        <v>18892</v>
      </c>
      <c r="AP1402" s="84" t="b">
        <v>0</v>
      </c>
      <c r="AQ1402" s="84" t="b">
        <v>0</v>
      </c>
      <c r="AR1402" s="84" t="b">
        <v>1</v>
      </c>
      <c r="AS1402" s="84" t="s">
        <v>290</v>
      </c>
      <c r="AT1402" s="84">
        <v>7936</v>
      </c>
      <c r="AU1402" s="88" t="s">
        <v>20036</v>
      </c>
      <c r="AV1402" s="84" t="b">
        <v>1</v>
      </c>
      <c r="AW1402" s="84" t="s">
        <v>745</v>
      </c>
      <c r="AX1402" s="88" t="s">
        <v>22445</v>
      </c>
      <c r="AY1402" s="84" t="s">
        <v>65</v>
      </c>
    </row>
    <row r="1403" spans="1:51" x14ac:dyDescent="0.2">
      <c r="A1403" s="69" t="s">
        <v>4086</v>
      </c>
      <c r="B1403" s="70"/>
      <c r="C1403" s="70"/>
      <c r="D1403" s="71"/>
      <c r="E1403" s="108"/>
      <c r="F1403" s="113" t="s">
        <v>20809</v>
      </c>
      <c r="G1403" s="109"/>
      <c r="H1403" s="74"/>
      <c r="I1403" s="75"/>
      <c r="J1403" s="110"/>
      <c r="K1403" s="74" t="s">
        <v>24622</v>
      </c>
      <c r="L1403" s="111"/>
      <c r="M1403" s="79"/>
      <c r="N1403" s="79"/>
      <c r="O1403" s="80"/>
      <c r="P1403" s="81"/>
      <c r="Q1403" s="81"/>
      <c r="R1403" s="91"/>
      <c r="S1403" s="91"/>
      <c r="T1403" s="91"/>
      <c r="U1403" s="91"/>
      <c r="V1403" s="52"/>
      <c r="W1403" s="52"/>
      <c r="X1403" s="52"/>
      <c r="Y1403" s="52"/>
      <c r="Z1403" s="51"/>
      <c r="AA1403" s="76"/>
      <c r="AB1403" s="76"/>
      <c r="AC1403" s="77"/>
      <c r="AD1403" s="84" t="s">
        <v>13277</v>
      </c>
      <c r="AE1403" s="84">
        <v>2435</v>
      </c>
      <c r="AF1403" s="84">
        <v>109821</v>
      </c>
      <c r="AG1403" s="84">
        <v>9344</v>
      </c>
      <c r="AH1403" s="84">
        <v>1683</v>
      </c>
      <c r="AI1403" s="84">
        <v>-18000</v>
      </c>
      <c r="AJ1403" s="84" t="s">
        <v>15239</v>
      </c>
      <c r="AK1403" s="84" t="s">
        <v>466</v>
      </c>
      <c r="AL1403" s="88" t="s">
        <v>17399</v>
      </c>
      <c r="AM1403" s="84" t="s">
        <v>603</v>
      </c>
      <c r="AN1403" s="86">
        <v>39651.661770833336</v>
      </c>
      <c r="AO1403" s="88" t="s">
        <v>18893</v>
      </c>
      <c r="AP1403" s="84" t="b">
        <v>0</v>
      </c>
      <c r="AQ1403" s="84" t="b">
        <v>0</v>
      </c>
      <c r="AR1403" s="84" t="b">
        <v>1</v>
      </c>
      <c r="AS1403" s="84" t="s">
        <v>290</v>
      </c>
      <c r="AT1403" s="84">
        <v>2244</v>
      </c>
      <c r="AU1403" s="88" t="s">
        <v>20037</v>
      </c>
      <c r="AV1403" s="84" t="b">
        <v>1</v>
      </c>
      <c r="AW1403" s="84" t="s">
        <v>745</v>
      </c>
      <c r="AX1403" s="88" t="s">
        <v>22446</v>
      </c>
      <c r="AY1403" s="84" t="s">
        <v>65</v>
      </c>
    </row>
    <row r="1404" spans="1:51" x14ac:dyDescent="0.2">
      <c r="A1404" s="69" t="s">
        <v>3119</v>
      </c>
      <c r="B1404" s="70"/>
      <c r="C1404" s="70"/>
      <c r="D1404" s="71"/>
      <c r="E1404" s="108"/>
      <c r="F1404" s="113" t="s">
        <v>7544</v>
      </c>
      <c r="G1404" s="109"/>
      <c r="H1404" s="74"/>
      <c r="I1404" s="75"/>
      <c r="J1404" s="110"/>
      <c r="K1404" s="74" t="s">
        <v>24623</v>
      </c>
      <c r="L1404" s="111"/>
      <c r="M1404" s="79"/>
      <c r="N1404" s="79"/>
      <c r="O1404" s="80"/>
      <c r="P1404" s="81"/>
      <c r="Q1404" s="81"/>
      <c r="R1404" s="91"/>
      <c r="S1404" s="91"/>
      <c r="T1404" s="91"/>
      <c r="U1404" s="91"/>
      <c r="V1404" s="52"/>
      <c r="W1404" s="52"/>
      <c r="X1404" s="52"/>
      <c r="Y1404" s="52"/>
      <c r="Z1404" s="51"/>
      <c r="AA1404" s="76"/>
      <c r="AB1404" s="76"/>
      <c r="AC1404" s="77"/>
      <c r="AD1404" s="84" t="s">
        <v>13278</v>
      </c>
      <c r="AE1404" s="84">
        <v>350</v>
      </c>
      <c r="AF1404" s="84">
        <v>465</v>
      </c>
      <c r="AG1404" s="84">
        <v>40123</v>
      </c>
      <c r="AH1404" s="84">
        <v>6615</v>
      </c>
      <c r="AI1404" s="84"/>
      <c r="AJ1404" s="84" t="s">
        <v>15240</v>
      </c>
      <c r="AK1404" s="84" t="s">
        <v>16457</v>
      </c>
      <c r="AL1404" s="84"/>
      <c r="AM1404" s="84"/>
      <c r="AN1404" s="86">
        <v>40759.060960648145</v>
      </c>
      <c r="AO1404" s="88" t="s">
        <v>18894</v>
      </c>
      <c r="AP1404" s="84" t="b">
        <v>0</v>
      </c>
      <c r="AQ1404" s="84" t="b">
        <v>0</v>
      </c>
      <c r="AR1404" s="84" t="b">
        <v>1</v>
      </c>
      <c r="AS1404" s="84" t="s">
        <v>290</v>
      </c>
      <c r="AT1404" s="84">
        <v>35</v>
      </c>
      <c r="AU1404" s="88" t="s">
        <v>20038</v>
      </c>
      <c r="AV1404" s="84" t="b">
        <v>0</v>
      </c>
      <c r="AW1404" s="84" t="s">
        <v>745</v>
      </c>
      <c r="AX1404" s="88" t="s">
        <v>22447</v>
      </c>
      <c r="AY1404" s="84" t="s">
        <v>66</v>
      </c>
    </row>
    <row r="1405" spans="1:51" x14ac:dyDescent="0.2">
      <c r="A1405" s="69" t="s">
        <v>3121</v>
      </c>
      <c r="B1405" s="70"/>
      <c r="C1405" s="70"/>
      <c r="D1405" s="71"/>
      <c r="E1405" s="108"/>
      <c r="F1405" s="113" t="s">
        <v>7546</v>
      </c>
      <c r="G1405" s="109"/>
      <c r="H1405" s="74"/>
      <c r="I1405" s="75"/>
      <c r="J1405" s="110"/>
      <c r="K1405" s="74" t="s">
        <v>24624</v>
      </c>
      <c r="L1405" s="111"/>
      <c r="M1405" s="79"/>
      <c r="N1405" s="79"/>
      <c r="O1405" s="80"/>
      <c r="P1405" s="81"/>
      <c r="Q1405" s="81"/>
      <c r="R1405" s="91"/>
      <c r="S1405" s="91"/>
      <c r="T1405" s="91"/>
      <c r="U1405" s="91"/>
      <c r="V1405" s="52"/>
      <c r="W1405" s="52"/>
      <c r="X1405" s="52"/>
      <c r="Y1405" s="52"/>
      <c r="Z1405" s="51"/>
      <c r="AA1405" s="76"/>
      <c r="AB1405" s="76"/>
      <c r="AC1405" s="77"/>
      <c r="AD1405" s="84" t="s">
        <v>13279</v>
      </c>
      <c r="AE1405" s="84">
        <v>448</v>
      </c>
      <c r="AF1405" s="84">
        <v>390</v>
      </c>
      <c r="AG1405" s="84">
        <v>775</v>
      </c>
      <c r="AH1405" s="84">
        <v>963</v>
      </c>
      <c r="AI1405" s="84">
        <v>-10800</v>
      </c>
      <c r="AJ1405" s="84" t="s">
        <v>15241</v>
      </c>
      <c r="AK1405" s="84" t="s">
        <v>629</v>
      </c>
      <c r="AL1405" s="88" t="s">
        <v>17400</v>
      </c>
      <c r="AM1405" s="84" t="s">
        <v>626</v>
      </c>
      <c r="AN1405" s="86">
        <v>40001.37909722222</v>
      </c>
      <c r="AO1405" s="88" t="s">
        <v>18895</v>
      </c>
      <c r="AP1405" s="84" t="b">
        <v>0</v>
      </c>
      <c r="AQ1405" s="84" t="b">
        <v>0</v>
      </c>
      <c r="AR1405" s="84" t="b">
        <v>1</v>
      </c>
      <c r="AS1405" s="84" t="s">
        <v>290</v>
      </c>
      <c r="AT1405" s="84">
        <v>19</v>
      </c>
      <c r="AU1405" s="88" t="s">
        <v>679</v>
      </c>
      <c r="AV1405" s="84" t="b">
        <v>0</v>
      </c>
      <c r="AW1405" s="84" t="s">
        <v>745</v>
      </c>
      <c r="AX1405" s="88" t="s">
        <v>22448</v>
      </c>
      <c r="AY1405" s="84" t="s">
        <v>66</v>
      </c>
    </row>
    <row r="1406" spans="1:51" x14ac:dyDescent="0.2">
      <c r="A1406" s="69" t="s">
        <v>3122</v>
      </c>
      <c r="B1406" s="70"/>
      <c r="C1406" s="70"/>
      <c r="D1406" s="71"/>
      <c r="E1406" s="108"/>
      <c r="F1406" s="113" t="s">
        <v>275</v>
      </c>
      <c r="G1406" s="109"/>
      <c r="H1406" s="74"/>
      <c r="I1406" s="75"/>
      <c r="J1406" s="110"/>
      <c r="K1406" s="74" t="s">
        <v>24625</v>
      </c>
      <c r="L1406" s="111"/>
      <c r="M1406" s="79"/>
      <c r="N1406" s="79"/>
      <c r="O1406" s="80"/>
      <c r="P1406" s="81"/>
      <c r="Q1406" s="81"/>
      <c r="R1406" s="91"/>
      <c r="S1406" s="91"/>
      <c r="T1406" s="91"/>
      <c r="U1406" s="91"/>
      <c r="V1406" s="52"/>
      <c r="W1406" s="52"/>
      <c r="X1406" s="52"/>
      <c r="Y1406" s="52"/>
      <c r="Z1406" s="51"/>
      <c r="AA1406" s="76"/>
      <c r="AB1406" s="76"/>
      <c r="AC1406" s="77"/>
      <c r="AD1406" s="84" t="s">
        <v>13280</v>
      </c>
      <c r="AE1406" s="84">
        <v>16</v>
      </c>
      <c r="AF1406" s="84">
        <v>223</v>
      </c>
      <c r="AG1406" s="84">
        <v>50294</v>
      </c>
      <c r="AH1406" s="84">
        <v>13557</v>
      </c>
      <c r="AI1406" s="84"/>
      <c r="AJ1406" s="84"/>
      <c r="AK1406" s="84"/>
      <c r="AL1406" s="84"/>
      <c r="AM1406" s="84"/>
      <c r="AN1406" s="86">
        <v>42413.546840277777</v>
      </c>
      <c r="AO1406" s="84"/>
      <c r="AP1406" s="84" t="b">
        <v>1</v>
      </c>
      <c r="AQ1406" s="84" t="b">
        <v>1</v>
      </c>
      <c r="AR1406" s="84" t="b">
        <v>0</v>
      </c>
      <c r="AS1406" s="84" t="s">
        <v>2154</v>
      </c>
      <c r="AT1406" s="84">
        <v>1</v>
      </c>
      <c r="AU1406" s="84"/>
      <c r="AV1406" s="84" t="b">
        <v>0</v>
      </c>
      <c r="AW1406" s="84" t="s">
        <v>745</v>
      </c>
      <c r="AX1406" s="88" t="s">
        <v>22449</v>
      </c>
      <c r="AY1406" s="84" t="s">
        <v>66</v>
      </c>
    </row>
    <row r="1407" spans="1:51" x14ac:dyDescent="0.2">
      <c r="A1407" s="69" t="s">
        <v>3123</v>
      </c>
      <c r="B1407" s="70"/>
      <c r="C1407" s="70"/>
      <c r="D1407" s="71"/>
      <c r="E1407" s="108"/>
      <c r="F1407" s="113" t="s">
        <v>7547</v>
      </c>
      <c r="G1407" s="109"/>
      <c r="H1407" s="74"/>
      <c r="I1407" s="75"/>
      <c r="J1407" s="110"/>
      <c r="K1407" s="74" t="s">
        <v>24626</v>
      </c>
      <c r="L1407" s="111"/>
      <c r="M1407" s="79"/>
      <c r="N1407" s="79"/>
      <c r="O1407" s="80"/>
      <c r="P1407" s="81"/>
      <c r="Q1407" s="81"/>
      <c r="R1407" s="91"/>
      <c r="S1407" s="91"/>
      <c r="T1407" s="91"/>
      <c r="U1407" s="91"/>
      <c r="V1407" s="52"/>
      <c r="W1407" s="52"/>
      <c r="X1407" s="52"/>
      <c r="Y1407" s="52"/>
      <c r="Z1407" s="51"/>
      <c r="AA1407" s="76"/>
      <c r="AB1407" s="76"/>
      <c r="AC1407" s="77"/>
      <c r="AD1407" s="84" t="s">
        <v>13281</v>
      </c>
      <c r="AE1407" s="84">
        <v>2332</v>
      </c>
      <c r="AF1407" s="84">
        <v>1138</v>
      </c>
      <c r="AG1407" s="84">
        <v>40456</v>
      </c>
      <c r="AH1407" s="84">
        <v>2170</v>
      </c>
      <c r="AI1407" s="84">
        <v>-10800</v>
      </c>
      <c r="AJ1407" s="84" t="s">
        <v>15242</v>
      </c>
      <c r="AK1407" s="84" t="s">
        <v>16458</v>
      </c>
      <c r="AL1407" s="84"/>
      <c r="AM1407" s="84" t="s">
        <v>1538</v>
      </c>
      <c r="AN1407" s="86">
        <v>40082.728333333333</v>
      </c>
      <c r="AO1407" s="88" t="s">
        <v>18896</v>
      </c>
      <c r="AP1407" s="84" t="b">
        <v>0</v>
      </c>
      <c r="AQ1407" s="84" t="b">
        <v>0</v>
      </c>
      <c r="AR1407" s="84" t="b">
        <v>1</v>
      </c>
      <c r="AS1407" s="84" t="s">
        <v>1002</v>
      </c>
      <c r="AT1407" s="84">
        <v>11</v>
      </c>
      <c r="AU1407" s="88" t="s">
        <v>20039</v>
      </c>
      <c r="AV1407" s="84" t="b">
        <v>0</v>
      </c>
      <c r="AW1407" s="84" t="s">
        <v>745</v>
      </c>
      <c r="AX1407" s="88" t="s">
        <v>22450</v>
      </c>
      <c r="AY1407" s="84" t="s">
        <v>66</v>
      </c>
    </row>
    <row r="1408" spans="1:51" x14ac:dyDescent="0.2">
      <c r="A1408" s="69" t="s">
        <v>3124</v>
      </c>
      <c r="B1408" s="70"/>
      <c r="C1408" s="70"/>
      <c r="D1408" s="71"/>
      <c r="E1408" s="108"/>
      <c r="F1408" s="113" t="s">
        <v>7548</v>
      </c>
      <c r="G1408" s="109"/>
      <c r="H1408" s="74"/>
      <c r="I1408" s="75"/>
      <c r="J1408" s="110"/>
      <c r="K1408" s="74" t="s">
        <v>24627</v>
      </c>
      <c r="L1408" s="111"/>
      <c r="M1408" s="79"/>
      <c r="N1408" s="79"/>
      <c r="O1408" s="80"/>
      <c r="P1408" s="81"/>
      <c r="Q1408" s="81"/>
      <c r="R1408" s="91"/>
      <c r="S1408" s="91"/>
      <c r="T1408" s="91"/>
      <c r="U1408" s="91"/>
      <c r="V1408" s="52"/>
      <c r="W1408" s="52"/>
      <c r="X1408" s="52"/>
      <c r="Y1408" s="52"/>
      <c r="Z1408" s="51"/>
      <c r="AA1408" s="76"/>
      <c r="AB1408" s="76"/>
      <c r="AC1408" s="77"/>
      <c r="AD1408" s="84" t="s">
        <v>13282</v>
      </c>
      <c r="AE1408" s="84">
        <v>4683</v>
      </c>
      <c r="AF1408" s="84">
        <v>3402</v>
      </c>
      <c r="AG1408" s="84">
        <v>4898</v>
      </c>
      <c r="AH1408" s="84">
        <v>3</v>
      </c>
      <c r="AI1408" s="84">
        <v>10800</v>
      </c>
      <c r="AJ1408" s="84" t="s">
        <v>15243</v>
      </c>
      <c r="AK1408" s="84" t="s">
        <v>16459</v>
      </c>
      <c r="AL1408" s="84"/>
      <c r="AM1408" s="84" t="s">
        <v>1556</v>
      </c>
      <c r="AN1408" s="86">
        <v>42552.713321759256</v>
      </c>
      <c r="AO1408" s="88" t="s">
        <v>18897</v>
      </c>
      <c r="AP1408" s="84" t="b">
        <v>1</v>
      </c>
      <c r="AQ1408" s="84" t="b">
        <v>0</v>
      </c>
      <c r="AR1408" s="84" t="b">
        <v>0</v>
      </c>
      <c r="AS1408" s="84" t="s">
        <v>290</v>
      </c>
      <c r="AT1408" s="84">
        <v>10</v>
      </c>
      <c r="AU1408" s="84"/>
      <c r="AV1408" s="84" t="b">
        <v>0</v>
      </c>
      <c r="AW1408" s="84" t="s">
        <v>745</v>
      </c>
      <c r="AX1408" s="88" t="s">
        <v>22451</v>
      </c>
      <c r="AY1408" s="84" t="s">
        <v>66</v>
      </c>
    </row>
    <row r="1409" spans="1:51" x14ac:dyDescent="0.2">
      <c r="A1409" s="69" t="s">
        <v>3125</v>
      </c>
      <c r="B1409" s="70"/>
      <c r="C1409" s="70"/>
      <c r="D1409" s="71"/>
      <c r="E1409" s="108"/>
      <c r="F1409" s="113" t="s">
        <v>7549</v>
      </c>
      <c r="G1409" s="109"/>
      <c r="H1409" s="74"/>
      <c r="I1409" s="75"/>
      <c r="J1409" s="110"/>
      <c r="K1409" s="74" t="s">
        <v>24628</v>
      </c>
      <c r="L1409" s="111"/>
      <c r="M1409" s="79"/>
      <c r="N1409" s="79"/>
      <c r="O1409" s="80"/>
      <c r="P1409" s="81"/>
      <c r="Q1409" s="81"/>
      <c r="R1409" s="91"/>
      <c r="S1409" s="91"/>
      <c r="T1409" s="91"/>
      <c r="U1409" s="91"/>
      <c r="V1409" s="52"/>
      <c r="W1409" s="52"/>
      <c r="X1409" s="52"/>
      <c r="Y1409" s="52"/>
      <c r="Z1409" s="51"/>
      <c r="AA1409" s="76"/>
      <c r="AB1409" s="76"/>
      <c r="AC1409" s="77"/>
      <c r="AD1409" s="84" t="s">
        <v>13283</v>
      </c>
      <c r="AE1409" s="84">
        <v>3888</v>
      </c>
      <c r="AF1409" s="84">
        <v>3993</v>
      </c>
      <c r="AG1409" s="84">
        <v>10019</v>
      </c>
      <c r="AH1409" s="84">
        <v>19475</v>
      </c>
      <c r="AI1409" s="84"/>
      <c r="AJ1409" s="84" t="s">
        <v>15244</v>
      </c>
      <c r="AK1409" s="84" t="s">
        <v>310</v>
      </c>
      <c r="AL1409" s="84"/>
      <c r="AM1409" s="84"/>
      <c r="AN1409" s="86">
        <v>40653.054884259262</v>
      </c>
      <c r="AO1409" s="88" t="s">
        <v>18898</v>
      </c>
      <c r="AP1409" s="84" t="b">
        <v>1</v>
      </c>
      <c r="AQ1409" s="84" t="b">
        <v>0</v>
      </c>
      <c r="AR1409" s="84" t="b">
        <v>0</v>
      </c>
      <c r="AS1409" s="84" t="s">
        <v>290</v>
      </c>
      <c r="AT1409" s="84">
        <v>3</v>
      </c>
      <c r="AU1409" s="88" t="s">
        <v>674</v>
      </c>
      <c r="AV1409" s="84" t="b">
        <v>0</v>
      </c>
      <c r="AW1409" s="84" t="s">
        <v>745</v>
      </c>
      <c r="AX1409" s="88" t="s">
        <v>22452</v>
      </c>
      <c r="AY1409" s="84" t="s">
        <v>66</v>
      </c>
    </row>
    <row r="1410" spans="1:51" x14ac:dyDescent="0.2">
      <c r="A1410" s="69" t="s">
        <v>3126</v>
      </c>
      <c r="B1410" s="70"/>
      <c r="C1410" s="70"/>
      <c r="D1410" s="71"/>
      <c r="E1410" s="108"/>
      <c r="F1410" s="113" t="s">
        <v>7550</v>
      </c>
      <c r="G1410" s="109"/>
      <c r="H1410" s="74"/>
      <c r="I1410" s="75"/>
      <c r="J1410" s="110"/>
      <c r="K1410" s="74" t="s">
        <v>24629</v>
      </c>
      <c r="L1410" s="111"/>
      <c r="M1410" s="79"/>
      <c r="N1410" s="79"/>
      <c r="O1410" s="80"/>
      <c r="P1410" s="81"/>
      <c r="Q1410" s="81"/>
      <c r="R1410" s="91"/>
      <c r="S1410" s="91"/>
      <c r="T1410" s="91"/>
      <c r="U1410" s="91"/>
      <c r="V1410" s="52"/>
      <c r="W1410" s="52"/>
      <c r="X1410" s="52"/>
      <c r="Y1410" s="52"/>
      <c r="Z1410" s="51"/>
      <c r="AA1410" s="76"/>
      <c r="AB1410" s="76"/>
      <c r="AC1410" s="77"/>
      <c r="AD1410" s="84" t="s">
        <v>13284</v>
      </c>
      <c r="AE1410" s="84">
        <v>399</v>
      </c>
      <c r="AF1410" s="84">
        <v>533</v>
      </c>
      <c r="AG1410" s="84">
        <v>40908</v>
      </c>
      <c r="AH1410" s="84">
        <v>34016</v>
      </c>
      <c r="AI1410" s="84">
        <v>-18000</v>
      </c>
      <c r="AJ1410" s="84" t="s">
        <v>15245</v>
      </c>
      <c r="AK1410" s="84" t="s">
        <v>16460</v>
      </c>
      <c r="AL1410" s="88" t="s">
        <v>17401</v>
      </c>
      <c r="AM1410" s="84" t="s">
        <v>603</v>
      </c>
      <c r="AN1410" s="86">
        <v>41135.014537037037</v>
      </c>
      <c r="AO1410" s="88" t="s">
        <v>18899</v>
      </c>
      <c r="AP1410" s="84" t="b">
        <v>0</v>
      </c>
      <c r="AQ1410" s="84" t="b">
        <v>0</v>
      </c>
      <c r="AR1410" s="84" t="b">
        <v>0</v>
      </c>
      <c r="AS1410" s="84" t="s">
        <v>290</v>
      </c>
      <c r="AT1410" s="84">
        <v>2</v>
      </c>
      <c r="AU1410" s="88" t="s">
        <v>20040</v>
      </c>
      <c r="AV1410" s="84" t="b">
        <v>0</v>
      </c>
      <c r="AW1410" s="84" t="s">
        <v>745</v>
      </c>
      <c r="AX1410" s="88" t="s">
        <v>22453</v>
      </c>
      <c r="AY1410" s="84" t="s">
        <v>66</v>
      </c>
    </row>
    <row r="1411" spans="1:51" x14ac:dyDescent="0.2">
      <c r="A1411" s="69" t="s">
        <v>3127</v>
      </c>
      <c r="B1411" s="70"/>
      <c r="C1411" s="70"/>
      <c r="D1411" s="71"/>
      <c r="E1411" s="108"/>
      <c r="F1411" s="113" t="s">
        <v>7551</v>
      </c>
      <c r="G1411" s="109"/>
      <c r="H1411" s="74"/>
      <c r="I1411" s="75"/>
      <c r="J1411" s="110"/>
      <c r="K1411" s="74" t="s">
        <v>24630</v>
      </c>
      <c r="L1411" s="111"/>
      <c r="M1411" s="79"/>
      <c r="N1411" s="79"/>
      <c r="O1411" s="80"/>
      <c r="P1411" s="81"/>
      <c r="Q1411" s="81"/>
      <c r="R1411" s="91"/>
      <c r="S1411" s="91"/>
      <c r="T1411" s="91"/>
      <c r="U1411" s="91"/>
      <c r="V1411" s="52"/>
      <c r="W1411" s="52"/>
      <c r="X1411" s="52"/>
      <c r="Y1411" s="52"/>
      <c r="Z1411" s="51"/>
      <c r="AA1411" s="76"/>
      <c r="AB1411" s="76"/>
      <c r="AC1411" s="77"/>
      <c r="AD1411" s="84" t="s">
        <v>13285</v>
      </c>
      <c r="AE1411" s="84">
        <v>452</v>
      </c>
      <c r="AF1411" s="84">
        <v>426</v>
      </c>
      <c r="AG1411" s="84">
        <v>6520</v>
      </c>
      <c r="AH1411" s="84">
        <v>19508</v>
      </c>
      <c r="AI1411" s="84"/>
      <c r="AJ1411" s="84" t="s">
        <v>15246</v>
      </c>
      <c r="AK1411" s="84"/>
      <c r="AL1411" s="84"/>
      <c r="AM1411" s="84"/>
      <c r="AN1411" s="86">
        <v>42901.837118055555</v>
      </c>
      <c r="AO1411" s="88" t="s">
        <v>18900</v>
      </c>
      <c r="AP1411" s="84" t="b">
        <v>0</v>
      </c>
      <c r="AQ1411" s="84" t="b">
        <v>0</v>
      </c>
      <c r="AR1411" s="84" t="b">
        <v>0</v>
      </c>
      <c r="AS1411" s="84" t="s">
        <v>290</v>
      </c>
      <c r="AT1411" s="84">
        <v>0</v>
      </c>
      <c r="AU1411" s="88" t="s">
        <v>674</v>
      </c>
      <c r="AV1411" s="84" t="b">
        <v>0</v>
      </c>
      <c r="AW1411" s="84" t="s">
        <v>745</v>
      </c>
      <c r="AX1411" s="88" t="s">
        <v>22454</v>
      </c>
      <c r="AY1411" s="84" t="s">
        <v>66</v>
      </c>
    </row>
    <row r="1412" spans="1:51" x14ac:dyDescent="0.2">
      <c r="A1412" s="69" t="s">
        <v>3128</v>
      </c>
      <c r="B1412" s="70"/>
      <c r="C1412" s="70"/>
      <c r="D1412" s="71"/>
      <c r="E1412" s="108"/>
      <c r="F1412" s="113" t="s">
        <v>7552</v>
      </c>
      <c r="G1412" s="109"/>
      <c r="H1412" s="74"/>
      <c r="I1412" s="75"/>
      <c r="J1412" s="110"/>
      <c r="K1412" s="74" t="s">
        <v>24631</v>
      </c>
      <c r="L1412" s="111"/>
      <c r="M1412" s="79"/>
      <c r="N1412" s="79"/>
      <c r="O1412" s="80"/>
      <c r="P1412" s="81"/>
      <c r="Q1412" s="81"/>
      <c r="R1412" s="91"/>
      <c r="S1412" s="91"/>
      <c r="T1412" s="91"/>
      <c r="U1412" s="91"/>
      <c r="V1412" s="52"/>
      <c r="W1412" s="52"/>
      <c r="X1412" s="52"/>
      <c r="Y1412" s="52"/>
      <c r="Z1412" s="51"/>
      <c r="AA1412" s="76"/>
      <c r="AB1412" s="76"/>
      <c r="AC1412" s="77"/>
      <c r="AD1412" s="84" t="s">
        <v>13286</v>
      </c>
      <c r="AE1412" s="84">
        <v>71</v>
      </c>
      <c r="AF1412" s="84">
        <v>84</v>
      </c>
      <c r="AG1412" s="84">
        <v>2639</v>
      </c>
      <c r="AH1412" s="84">
        <v>5324</v>
      </c>
      <c r="AI1412" s="84">
        <v>-28800</v>
      </c>
      <c r="AJ1412" s="84"/>
      <c r="AK1412" s="84"/>
      <c r="AL1412" s="84"/>
      <c r="AM1412" s="84" t="s">
        <v>602</v>
      </c>
      <c r="AN1412" s="86">
        <v>42038.974236111113</v>
      </c>
      <c r="AO1412" s="84"/>
      <c r="AP1412" s="84" t="b">
        <v>1</v>
      </c>
      <c r="AQ1412" s="84" t="b">
        <v>0</v>
      </c>
      <c r="AR1412" s="84" t="b">
        <v>0</v>
      </c>
      <c r="AS1412" s="84" t="s">
        <v>290</v>
      </c>
      <c r="AT1412" s="84">
        <v>0</v>
      </c>
      <c r="AU1412" s="88" t="s">
        <v>674</v>
      </c>
      <c r="AV1412" s="84" t="b">
        <v>0</v>
      </c>
      <c r="AW1412" s="84" t="s">
        <v>745</v>
      </c>
      <c r="AX1412" s="88" t="s">
        <v>22455</v>
      </c>
      <c r="AY1412" s="84" t="s">
        <v>66</v>
      </c>
    </row>
    <row r="1413" spans="1:51" x14ac:dyDescent="0.2">
      <c r="A1413" s="69" t="s">
        <v>3129</v>
      </c>
      <c r="B1413" s="70"/>
      <c r="C1413" s="70"/>
      <c r="D1413" s="71"/>
      <c r="E1413" s="108"/>
      <c r="F1413" s="113" t="s">
        <v>7553</v>
      </c>
      <c r="G1413" s="109"/>
      <c r="H1413" s="74"/>
      <c r="I1413" s="75"/>
      <c r="J1413" s="110"/>
      <c r="K1413" s="74" t="s">
        <v>24632</v>
      </c>
      <c r="L1413" s="111"/>
      <c r="M1413" s="79"/>
      <c r="N1413" s="79"/>
      <c r="O1413" s="80"/>
      <c r="P1413" s="81"/>
      <c r="Q1413" s="81"/>
      <c r="R1413" s="91"/>
      <c r="S1413" s="91"/>
      <c r="T1413" s="91"/>
      <c r="U1413" s="91"/>
      <c r="V1413" s="52"/>
      <c r="W1413" s="52"/>
      <c r="X1413" s="52"/>
      <c r="Y1413" s="52"/>
      <c r="Z1413" s="51"/>
      <c r="AA1413" s="76"/>
      <c r="AB1413" s="76"/>
      <c r="AC1413" s="77"/>
      <c r="AD1413" s="84" t="s">
        <v>13287</v>
      </c>
      <c r="AE1413" s="84">
        <v>788</v>
      </c>
      <c r="AF1413" s="84">
        <v>1006</v>
      </c>
      <c r="AG1413" s="84">
        <v>1375</v>
      </c>
      <c r="AH1413" s="84">
        <v>2851</v>
      </c>
      <c r="AI1413" s="84">
        <v>-28800</v>
      </c>
      <c r="AJ1413" s="84" t="s">
        <v>15247</v>
      </c>
      <c r="AK1413" s="84" t="s">
        <v>490</v>
      </c>
      <c r="AL1413" s="88" t="s">
        <v>17402</v>
      </c>
      <c r="AM1413" s="84" t="s">
        <v>602</v>
      </c>
      <c r="AN1413" s="86">
        <v>40596.944386574076</v>
      </c>
      <c r="AO1413" s="88" t="s">
        <v>18901</v>
      </c>
      <c r="AP1413" s="84" t="b">
        <v>0</v>
      </c>
      <c r="AQ1413" s="84" t="b">
        <v>0</v>
      </c>
      <c r="AR1413" s="84" t="b">
        <v>0</v>
      </c>
      <c r="AS1413" s="84" t="s">
        <v>290</v>
      </c>
      <c r="AT1413" s="84">
        <v>55</v>
      </c>
      <c r="AU1413" s="88" t="s">
        <v>20041</v>
      </c>
      <c r="AV1413" s="84" t="b">
        <v>0</v>
      </c>
      <c r="AW1413" s="84" t="s">
        <v>745</v>
      </c>
      <c r="AX1413" s="88" t="s">
        <v>22456</v>
      </c>
      <c r="AY1413" s="84" t="s">
        <v>66</v>
      </c>
    </row>
    <row r="1414" spans="1:51" x14ac:dyDescent="0.2">
      <c r="A1414" s="69" t="s">
        <v>3130</v>
      </c>
      <c r="B1414" s="70"/>
      <c r="C1414" s="70"/>
      <c r="D1414" s="71"/>
      <c r="E1414" s="108"/>
      <c r="F1414" s="113" t="s">
        <v>20810</v>
      </c>
      <c r="G1414" s="109"/>
      <c r="H1414" s="74"/>
      <c r="I1414" s="75"/>
      <c r="J1414" s="110"/>
      <c r="K1414" s="74" t="s">
        <v>24633</v>
      </c>
      <c r="L1414" s="111"/>
      <c r="M1414" s="79"/>
      <c r="N1414" s="79"/>
      <c r="O1414" s="80"/>
      <c r="P1414" s="81"/>
      <c r="Q1414" s="81"/>
      <c r="R1414" s="91"/>
      <c r="S1414" s="91"/>
      <c r="T1414" s="91"/>
      <c r="U1414" s="91"/>
      <c r="V1414" s="52"/>
      <c r="W1414" s="52"/>
      <c r="X1414" s="52"/>
      <c r="Y1414" s="52"/>
      <c r="Z1414" s="51"/>
      <c r="AA1414" s="76"/>
      <c r="AB1414" s="76"/>
      <c r="AC1414" s="77"/>
      <c r="AD1414" s="84" t="s">
        <v>3130</v>
      </c>
      <c r="AE1414" s="84">
        <v>376</v>
      </c>
      <c r="AF1414" s="84">
        <v>531</v>
      </c>
      <c r="AG1414" s="84">
        <v>8985</v>
      </c>
      <c r="AH1414" s="84">
        <v>18134</v>
      </c>
      <c r="AI1414" s="84">
        <v>-18000</v>
      </c>
      <c r="AJ1414" s="84" t="s">
        <v>15248</v>
      </c>
      <c r="AK1414" s="84" t="s">
        <v>472</v>
      </c>
      <c r="AL1414" s="88" t="s">
        <v>17403</v>
      </c>
      <c r="AM1414" s="84" t="s">
        <v>607</v>
      </c>
      <c r="AN1414" s="86">
        <v>39888.198009259257</v>
      </c>
      <c r="AO1414" s="88" t="s">
        <v>18902</v>
      </c>
      <c r="AP1414" s="84" t="b">
        <v>0</v>
      </c>
      <c r="AQ1414" s="84" t="b">
        <v>0</v>
      </c>
      <c r="AR1414" s="84" t="b">
        <v>1</v>
      </c>
      <c r="AS1414" s="84" t="s">
        <v>290</v>
      </c>
      <c r="AT1414" s="84">
        <v>9</v>
      </c>
      <c r="AU1414" s="88" t="s">
        <v>20042</v>
      </c>
      <c r="AV1414" s="84" t="b">
        <v>0</v>
      </c>
      <c r="AW1414" s="84" t="s">
        <v>745</v>
      </c>
      <c r="AX1414" s="88" t="s">
        <v>22457</v>
      </c>
      <c r="AY1414" s="84" t="s">
        <v>66</v>
      </c>
    </row>
    <row r="1415" spans="1:51" x14ac:dyDescent="0.2">
      <c r="A1415" s="69" t="s">
        <v>3131</v>
      </c>
      <c r="B1415" s="70"/>
      <c r="C1415" s="70"/>
      <c r="D1415" s="71"/>
      <c r="E1415" s="108"/>
      <c r="F1415" s="113" t="s">
        <v>7554</v>
      </c>
      <c r="G1415" s="109"/>
      <c r="H1415" s="74"/>
      <c r="I1415" s="75"/>
      <c r="J1415" s="110"/>
      <c r="K1415" s="74" t="s">
        <v>24634</v>
      </c>
      <c r="L1415" s="111"/>
      <c r="M1415" s="79"/>
      <c r="N1415" s="79"/>
      <c r="O1415" s="80"/>
      <c r="P1415" s="81"/>
      <c r="Q1415" s="81"/>
      <c r="R1415" s="91"/>
      <c r="S1415" s="91"/>
      <c r="T1415" s="91"/>
      <c r="U1415" s="91"/>
      <c r="V1415" s="52"/>
      <c r="W1415" s="52"/>
      <c r="X1415" s="52"/>
      <c r="Y1415" s="52"/>
      <c r="Z1415" s="51"/>
      <c r="AA1415" s="76"/>
      <c r="AB1415" s="76"/>
      <c r="AC1415" s="77"/>
      <c r="AD1415" s="84" t="s">
        <v>13288</v>
      </c>
      <c r="AE1415" s="84">
        <v>20</v>
      </c>
      <c r="AF1415" s="84">
        <v>8</v>
      </c>
      <c r="AG1415" s="84">
        <v>336</v>
      </c>
      <c r="AH1415" s="84">
        <v>240</v>
      </c>
      <c r="AI1415" s="84"/>
      <c r="AJ1415" s="84" t="s">
        <v>15249</v>
      </c>
      <c r="AK1415" s="84" t="s">
        <v>16461</v>
      </c>
      <c r="AL1415" s="84"/>
      <c r="AM1415" s="84"/>
      <c r="AN1415" s="86">
        <v>43048.211331018516</v>
      </c>
      <c r="AO1415" s="88" t="s">
        <v>18903</v>
      </c>
      <c r="AP1415" s="84" t="b">
        <v>1</v>
      </c>
      <c r="AQ1415" s="84" t="b">
        <v>0</v>
      </c>
      <c r="AR1415" s="84" t="b">
        <v>0</v>
      </c>
      <c r="AS1415" s="84" t="s">
        <v>290</v>
      </c>
      <c r="AT1415" s="84">
        <v>0</v>
      </c>
      <c r="AU1415" s="84"/>
      <c r="AV1415" s="84" t="b">
        <v>0</v>
      </c>
      <c r="AW1415" s="84" t="s">
        <v>745</v>
      </c>
      <c r="AX1415" s="88" t="s">
        <v>22458</v>
      </c>
      <c r="AY1415" s="84" t="s">
        <v>66</v>
      </c>
    </row>
    <row r="1416" spans="1:51" x14ac:dyDescent="0.2">
      <c r="A1416" s="69" t="s">
        <v>4087</v>
      </c>
      <c r="B1416" s="70"/>
      <c r="C1416" s="70"/>
      <c r="D1416" s="71"/>
      <c r="E1416" s="108"/>
      <c r="F1416" s="113" t="s">
        <v>20811</v>
      </c>
      <c r="G1416" s="109"/>
      <c r="H1416" s="74"/>
      <c r="I1416" s="75"/>
      <c r="J1416" s="110"/>
      <c r="K1416" s="74" t="s">
        <v>24635</v>
      </c>
      <c r="L1416" s="111"/>
      <c r="M1416" s="79"/>
      <c r="N1416" s="79"/>
      <c r="O1416" s="80"/>
      <c r="P1416" s="81"/>
      <c r="Q1416" s="81"/>
      <c r="R1416" s="91"/>
      <c r="S1416" s="91"/>
      <c r="T1416" s="91"/>
      <c r="U1416" s="91"/>
      <c r="V1416" s="52"/>
      <c r="W1416" s="52"/>
      <c r="X1416" s="52"/>
      <c r="Y1416" s="52"/>
      <c r="Z1416" s="51"/>
      <c r="AA1416" s="76"/>
      <c r="AB1416" s="76"/>
      <c r="AC1416" s="77"/>
      <c r="AD1416" s="84" t="s">
        <v>1927</v>
      </c>
      <c r="AE1416" s="84">
        <v>374</v>
      </c>
      <c r="AF1416" s="84">
        <v>430</v>
      </c>
      <c r="AG1416" s="84">
        <v>11731</v>
      </c>
      <c r="AH1416" s="84">
        <v>44869</v>
      </c>
      <c r="AI1416" s="84">
        <v>-28800</v>
      </c>
      <c r="AJ1416" s="84"/>
      <c r="AK1416" s="84" t="s">
        <v>319</v>
      </c>
      <c r="AL1416" s="88" t="s">
        <v>17404</v>
      </c>
      <c r="AM1416" s="84" t="s">
        <v>602</v>
      </c>
      <c r="AN1416" s="86">
        <v>39823.0625</v>
      </c>
      <c r="AO1416" s="88" t="s">
        <v>18904</v>
      </c>
      <c r="AP1416" s="84" t="b">
        <v>0</v>
      </c>
      <c r="AQ1416" s="84" t="b">
        <v>0</v>
      </c>
      <c r="AR1416" s="84" t="b">
        <v>1</v>
      </c>
      <c r="AS1416" s="84" t="s">
        <v>290</v>
      </c>
      <c r="AT1416" s="84">
        <v>11</v>
      </c>
      <c r="AU1416" s="88" t="s">
        <v>20043</v>
      </c>
      <c r="AV1416" s="84" t="b">
        <v>0</v>
      </c>
      <c r="AW1416" s="84" t="s">
        <v>745</v>
      </c>
      <c r="AX1416" s="88" t="s">
        <v>22459</v>
      </c>
      <c r="AY1416" s="84" t="s">
        <v>65</v>
      </c>
    </row>
    <row r="1417" spans="1:51" x14ac:dyDescent="0.2">
      <c r="A1417" s="69" t="s">
        <v>4088</v>
      </c>
      <c r="B1417" s="70"/>
      <c r="C1417" s="70"/>
      <c r="D1417" s="71"/>
      <c r="E1417" s="108"/>
      <c r="F1417" s="113" t="s">
        <v>20812</v>
      </c>
      <c r="G1417" s="109"/>
      <c r="H1417" s="74"/>
      <c r="I1417" s="75"/>
      <c r="J1417" s="110"/>
      <c r="K1417" s="74" t="s">
        <v>24636</v>
      </c>
      <c r="L1417" s="111"/>
      <c r="M1417" s="79"/>
      <c r="N1417" s="79"/>
      <c r="O1417" s="80"/>
      <c r="P1417" s="81"/>
      <c r="Q1417" s="81"/>
      <c r="R1417" s="91"/>
      <c r="S1417" s="91"/>
      <c r="T1417" s="91"/>
      <c r="U1417" s="91"/>
      <c r="V1417" s="52"/>
      <c r="W1417" s="52"/>
      <c r="X1417" s="52"/>
      <c r="Y1417" s="52"/>
      <c r="Z1417" s="51"/>
      <c r="AA1417" s="76"/>
      <c r="AB1417" s="76"/>
      <c r="AC1417" s="77"/>
      <c r="AD1417" s="84" t="s">
        <v>13289</v>
      </c>
      <c r="AE1417" s="84">
        <v>713</v>
      </c>
      <c r="AF1417" s="84">
        <v>221</v>
      </c>
      <c r="AG1417" s="84">
        <v>7612</v>
      </c>
      <c r="AH1417" s="84">
        <v>5072</v>
      </c>
      <c r="AI1417" s="84">
        <v>-28800</v>
      </c>
      <c r="AJ1417" s="84" t="s">
        <v>15250</v>
      </c>
      <c r="AK1417" s="84" t="s">
        <v>16462</v>
      </c>
      <c r="AL1417" s="84"/>
      <c r="AM1417" s="84" t="s">
        <v>602</v>
      </c>
      <c r="AN1417" s="86">
        <v>39903.302800925929</v>
      </c>
      <c r="AO1417" s="88" t="s">
        <v>18905</v>
      </c>
      <c r="AP1417" s="84" t="b">
        <v>0</v>
      </c>
      <c r="AQ1417" s="84" t="b">
        <v>0</v>
      </c>
      <c r="AR1417" s="84" t="b">
        <v>1</v>
      </c>
      <c r="AS1417" s="84" t="s">
        <v>290</v>
      </c>
      <c r="AT1417" s="84">
        <v>0</v>
      </c>
      <c r="AU1417" s="88" t="s">
        <v>20044</v>
      </c>
      <c r="AV1417" s="84" t="b">
        <v>0</v>
      </c>
      <c r="AW1417" s="84" t="s">
        <v>745</v>
      </c>
      <c r="AX1417" s="88" t="s">
        <v>22460</v>
      </c>
      <c r="AY1417" s="84" t="s">
        <v>65</v>
      </c>
    </row>
    <row r="1418" spans="1:51" x14ac:dyDescent="0.2">
      <c r="A1418" s="69" t="s">
        <v>3132</v>
      </c>
      <c r="B1418" s="70"/>
      <c r="C1418" s="70"/>
      <c r="D1418" s="71"/>
      <c r="E1418" s="108"/>
      <c r="F1418" s="113" t="s">
        <v>7555</v>
      </c>
      <c r="G1418" s="109"/>
      <c r="H1418" s="74"/>
      <c r="I1418" s="75"/>
      <c r="J1418" s="110"/>
      <c r="K1418" s="74" t="s">
        <v>24637</v>
      </c>
      <c r="L1418" s="111"/>
      <c r="M1418" s="79"/>
      <c r="N1418" s="79"/>
      <c r="O1418" s="80"/>
      <c r="P1418" s="81"/>
      <c r="Q1418" s="81"/>
      <c r="R1418" s="91"/>
      <c r="S1418" s="91"/>
      <c r="T1418" s="91"/>
      <c r="U1418" s="91"/>
      <c r="V1418" s="52"/>
      <c r="W1418" s="52"/>
      <c r="X1418" s="52"/>
      <c r="Y1418" s="52"/>
      <c r="Z1418" s="51"/>
      <c r="AA1418" s="76"/>
      <c r="AB1418" s="76"/>
      <c r="AC1418" s="77"/>
      <c r="AD1418" s="84" t="s">
        <v>13290</v>
      </c>
      <c r="AE1418" s="84">
        <v>429</v>
      </c>
      <c r="AF1418" s="84">
        <v>628</v>
      </c>
      <c r="AG1418" s="84">
        <v>560</v>
      </c>
      <c r="AH1418" s="84">
        <v>129</v>
      </c>
      <c r="AI1418" s="84"/>
      <c r="AJ1418" s="84" t="s">
        <v>15251</v>
      </c>
      <c r="AK1418" s="84" t="s">
        <v>318</v>
      </c>
      <c r="AL1418" s="88" t="s">
        <v>17405</v>
      </c>
      <c r="AM1418" s="84"/>
      <c r="AN1418" s="86">
        <v>39766.137060185189</v>
      </c>
      <c r="AO1418" s="88" t="s">
        <v>18906</v>
      </c>
      <c r="AP1418" s="84" t="b">
        <v>1</v>
      </c>
      <c r="AQ1418" s="84" t="b">
        <v>0</v>
      </c>
      <c r="AR1418" s="84" t="b">
        <v>0</v>
      </c>
      <c r="AS1418" s="84" t="s">
        <v>290</v>
      </c>
      <c r="AT1418" s="84">
        <v>35</v>
      </c>
      <c r="AU1418" s="88" t="s">
        <v>674</v>
      </c>
      <c r="AV1418" s="84" t="b">
        <v>1</v>
      </c>
      <c r="AW1418" s="84" t="s">
        <v>745</v>
      </c>
      <c r="AX1418" s="88" t="s">
        <v>22461</v>
      </c>
      <c r="AY1418" s="84" t="s">
        <v>66</v>
      </c>
    </row>
    <row r="1419" spans="1:51" x14ac:dyDescent="0.2">
      <c r="A1419" s="69" t="s">
        <v>828</v>
      </c>
      <c r="B1419" s="70"/>
      <c r="C1419" s="70"/>
      <c r="D1419" s="71"/>
      <c r="E1419" s="108"/>
      <c r="F1419" s="113" t="s">
        <v>957</v>
      </c>
      <c r="G1419" s="109"/>
      <c r="H1419" s="74"/>
      <c r="I1419" s="75"/>
      <c r="J1419" s="110"/>
      <c r="K1419" s="74" t="s">
        <v>24638</v>
      </c>
      <c r="L1419" s="111"/>
      <c r="M1419" s="79"/>
      <c r="N1419" s="79"/>
      <c r="O1419" s="80"/>
      <c r="P1419" s="81"/>
      <c r="Q1419" s="81"/>
      <c r="R1419" s="91"/>
      <c r="S1419" s="91"/>
      <c r="T1419" s="91"/>
      <c r="U1419" s="91"/>
      <c r="V1419" s="52"/>
      <c r="W1419" s="52"/>
      <c r="X1419" s="52"/>
      <c r="Y1419" s="52"/>
      <c r="Z1419" s="51"/>
      <c r="AA1419" s="76"/>
      <c r="AB1419" s="76"/>
      <c r="AC1419" s="77"/>
      <c r="AD1419" s="84" t="s">
        <v>1126</v>
      </c>
      <c r="AE1419" s="84">
        <v>5001</v>
      </c>
      <c r="AF1419" s="84">
        <v>772</v>
      </c>
      <c r="AG1419" s="84">
        <v>17785</v>
      </c>
      <c r="AH1419" s="84">
        <v>12081</v>
      </c>
      <c r="AI1419" s="84">
        <v>-18000</v>
      </c>
      <c r="AJ1419" s="84" t="s">
        <v>1243</v>
      </c>
      <c r="AK1419" s="84" t="s">
        <v>1318</v>
      </c>
      <c r="AL1419" s="84"/>
      <c r="AM1419" s="84" t="s">
        <v>603</v>
      </c>
      <c r="AN1419" s="86">
        <v>40623.154479166667</v>
      </c>
      <c r="AO1419" s="88" t="s">
        <v>1605</v>
      </c>
      <c r="AP1419" s="84" t="b">
        <v>0</v>
      </c>
      <c r="AQ1419" s="84" t="b">
        <v>0</v>
      </c>
      <c r="AR1419" s="84" t="b">
        <v>1</v>
      </c>
      <c r="AS1419" s="84" t="s">
        <v>290</v>
      </c>
      <c r="AT1419" s="84">
        <v>47</v>
      </c>
      <c r="AU1419" s="88" t="s">
        <v>1683</v>
      </c>
      <c r="AV1419" s="84" t="b">
        <v>0</v>
      </c>
      <c r="AW1419" s="84" t="s">
        <v>745</v>
      </c>
      <c r="AX1419" s="88" t="s">
        <v>1802</v>
      </c>
      <c r="AY1419" s="84" t="s">
        <v>66</v>
      </c>
    </row>
    <row r="1420" spans="1:51" x14ac:dyDescent="0.2">
      <c r="A1420" s="69" t="s">
        <v>4089</v>
      </c>
      <c r="B1420" s="70"/>
      <c r="C1420" s="70"/>
      <c r="D1420" s="71"/>
      <c r="E1420" s="108"/>
      <c r="F1420" s="113" t="s">
        <v>20813</v>
      </c>
      <c r="G1420" s="109"/>
      <c r="H1420" s="74"/>
      <c r="I1420" s="75"/>
      <c r="J1420" s="110"/>
      <c r="K1420" s="74" t="s">
        <v>24639</v>
      </c>
      <c r="L1420" s="111"/>
      <c r="M1420" s="79"/>
      <c r="N1420" s="79"/>
      <c r="O1420" s="80"/>
      <c r="P1420" s="81"/>
      <c r="Q1420" s="81"/>
      <c r="R1420" s="91"/>
      <c r="S1420" s="91"/>
      <c r="T1420" s="91"/>
      <c r="U1420" s="91"/>
      <c r="V1420" s="52"/>
      <c r="W1420" s="52"/>
      <c r="X1420" s="52"/>
      <c r="Y1420" s="52"/>
      <c r="Z1420" s="51"/>
      <c r="AA1420" s="76"/>
      <c r="AB1420" s="76"/>
      <c r="AC1420" s="77"/>
      <c r="AD1420" s="84" t="s">
        <v>13291</v>
      </c>
      <c r="AE1420" s="84">
        <v>10</v>
      </c>
      <c r="AF1420" s="84">
        <v>539937</v>
      </c>
      <c r="AG1420" s="84">
        <v>36038</v>
      </c>
      <c r="AH1420" s="84">
        <v>109</v>
      </c>
      <c r="AI1420" s="84">
        <v>-18000</v>
      </c>
      <c r="AJ1420" s="84" t="s">
        <v>15252</v>
      </c>
      <c r="AK1420" s="84" t="s">
        <v>462</v>
      </c>
      <c r="AL1420" s="88" t="s">
        <v>17406</v>
      </c>
      <c r="AM1420" s="84" t="s">
        <v>603</v>
      </c>
      <c r="AN1420" s="86">
        <v>42185.046516203707</v>
      </c>
      <c r="AO1420" s="88" t="s">
        <v>18907</v>
      </c>
      <c r="AP1420" s="84" t="b">
        <v>1</v>
      </c>
      <c r="AQ1420" s="84" t="b">
        <v>0</v>
      </c>
      <c r="AR1420" s="84" t="b">
        <v>1</v>
      </c>
      <c r="AS1420" s="84" t="s">
        <v>290</v>
      </c>
      <c r="AT1420" s="84">
        <v>2556</v>
      </c>
      <c r="AU1420" s="88" t="s">
        <v>674</v>
      </c>
      <c r="AV1420" s="84" t="b">
        <v>1</v>
      </c>
      <c r="AW1420" s="84" t="s">
        <v>745</v>
      </c>
      <c r="AX1420" s="88" t="s">
        <v>22462</v>
      </c>
      <c r="AY1420" s="84" t="s">
        <v>65</v>
      </c>
    </row>
    <row r="1421" spans="1:51" x14ac:dyDescent="0.2">
      <c r="A1421" s="69" t="s">
        <v>3133</v>
      </c>
      <c r="B1421" s="70"/>
      <c r="C1421" s="70"/>
      <c r="D1421" s="71"/>
      <c r="E1421" s="108"/>
      <c r="F1421" s="113" t="s">
        <v>7556</v>
      </c>
      <c r="G1421" s="109"/>
      <c r="H1421" s="74"/>
      <c r="I1421" s="75"/>
      <c r="J1421" s="110"/>
      <c r="K1421" s="74" t="s">
        <v>24640</v>
      </c>
      <c r="L1421" s="111"/>
      <c r="M1421" s="79"/>
      <c r="N1421" s="79"/>
      <c r="O1421" s="80"/>
      <c r="P1421" s="81"/>
      <c r="Q1421" s="81"/>
      <c r="R1421" s="91"/>
      <c r="S1421" s="91"/>
      <c r="T1421" s="91"/>
      <c r="U1421" s="91"/>
      <c r="V1421" s="52"/>
      <c r="W1421" s="52"/>
      <c r="X1421" s="52"/>
      <c r="Y1421" s="52"/>
      <c r="Z1421" s="51"/>
      <c r="AA1421" s="76"/>
      <c r="AB1421" s="76"/>
      <c r="AC1421" s="77"/>
      <c r="AD1421" s="84" t="s">
        <v>13292</v>
      </c>
      <c r="AE1421" s="84">
        <v>1694</v>
      </c>
      <c r="AF1421" s="84">
        <v>652</v>
      </c>
      <c r="AG1421" s="84">
        <v>1545</v>
      </c>
      <c r="AH1421" s="84">
        <v>834</v>
      </c>
      <c r="AI1421" s="84">
        <v>-28800</v>
      </c>
      <c r="AJ1421" s="84" t="s">
        <v>15253</v>
      </c>
      <c r="AK1421" s="84" t="s">
        <v>16463</v>
      </c>
      <c r="AL1421" s="84"/>
      <c r="AM1421" s="84" t="s">
        <v>602</v>
      </c>
      <c r="AN1421" s="86">
        <v>40958.796053240738</v>
      </c>
      <c r="AO1421" s="88" t="s">
        <v>18908</v>
      </c>
      <c r="AP1421" s="84" t="b">
        <v>0</v>
      </c>
      <c r="AQ1421" s="84" t="b">
        <v>0</v>
      </c>
      <c r="AR1421" s="84" t="b">
        <v>1</v>
      </c>
      <c r="AS1421" s="84" t="s">
        <v>290</v>
      </c>
      <c r="AT1421" s="84">
        <v>18</v>
      </c>
      <c r="AU1421" s="88" t="s">
        <v>682</v>
      </c>
      <c r="AV1421" s="84" t="b">
        <v>0</v>
      </c>
      <c r="AW1421" s="84" t="s">
        <v>745</v>
      </c>
      <c r="AX1421" s="88" t="s">
        <v>22463</v>
      </c>
      <c r="AY1421" s="84" t="s">
        <v>66</v>
      </c>
    </row>
    <row r="1422" spans="1:51" x14ac:dyDescent="0.2">
      <c r="A1422" s="69" t="s">
        <v>3134</v>
      </c>
      <c r="B1422" s="70"/>
      <c r="C1422" s="70"/>
      <c r="D1422" s="71"/>
      <c r="E1422" s="108"/>
      <c r="F1422" s="113" t="s">
        <v>20814</v>
      </c>
      <c r="G1422" s="109"/>
      <c r="H1422" s="74"/>
      <c r="I1422" s="75"/>
      <c r="J1422" s="110"/>
      <c r="K1422" s="74" t="s">
        <v>24641</v>
      </c>
      <c r="L1422" s="111"/>
      <c r="M1422" s="79"/>
      <c r="N1422" s="79"/>
      <c r="O1422" s="80"/>
      <c r="P1422" s="81"/>
      <c r="Q1422" s="81"/>
      <c r="R1422" s="91"/>
      <c r="S1422" s="91"/>
      <c r="T1422" s="91"/>
      <c r="U1422" s="91"/>
      <c r="V1422" s="52"/>
      <c r="W1422" s="52"/>
      <c r="X1422" s="52"/>
      <c r="Y1422" s="52"/>
      <c r="Z1422" s="51"/>
      <c r="AA1422" s="76"/>
      <c r="AB1422" s="76"/>
      <c r="AC1422" s="77"/>
      <c r="AD1422" s="84" t="s">
        <v>13293</v>
      </c>
      <c r="AE1422" s="84">
        <v>1373</v>
      </c>
      <c r="AF1422" s="84">
        <v>3971</v>
      </c>
      <c r="AG1422" s="84">
        <v>21543</v>
      </c>
      <c r="AH1422" s="84">
        <v>10387</v>
      </c>
      <c r="AI1422" s="84">
        <v>3600</v>
      </c>
      <c r="AJ1422" s="84" t="s">
        <v>15254</v>
      </c>
      <c r="AK1422" s="84" t="s">
        <v>610</v>
      </c>
      <c r="AL1422" s="84"/>
      <c r="AM1422" s="84" t="s">
        <v>610</v>
      </c>
      <c r="AN1422" s="86">
        <v>40007.404016203705</v>
      </c>
      <c r="AO1422" s="88" t="s">
        <v>18909</v>
      </c>
      <c r="AP1422" s="84" t="b">
        <v>1</v>
      </c>
      <c r="AQ1422" s="84" t="b">
        <v>0</v>
      </c>
      <c r="AR1422" s="84" t="b">
        <v>1</v>
      </c>
      <c r="AS1422" s="84" t="s">
        <v>290</v>
      </c>
      <c r="AT1422" s="84">
        <v>52</v>
      </c>
      <c r="AU1422" s="88" t="s">
        <v>674</v>
      </c>
      <c r="AV1422" s="84" t="b">
        <v>0</v>
      </c>
      <c r="AW1422" s="84" t="s">
        <v>745</v>
      </c>
      <c r="AX1422" s="88" t="s">
        <v>22464</v>
      </c>
      <c r="AY1422" s="84" t="s">
        <v>66</v>
      </c>
    </row>
    <row r="1423" spans="1:51" x14ac:dyDescent="0.2">
      <c r="A1423" s="69" t="s">
        <v>3135</v>
      </c>
      <c r="B1423" s="70"/>
      <c r="C1423" s="70"/>
      <c r="D1423" s="71"/>
      <c r="E1423" s="108"/>
      <c r="F1423" s="113" t="s">
        <v>20815</v>
      </c>
      <c r="G1423" s="109"/>
      <c r="H1423" s="74"/>
      <c r="I1423" s="75"/>
      <c r="J1423" s="110"/>
      <c r="K1423" s="74" t="s">
        <v>24642</v>
      </c>
      <c r="L1423" s="111"/>
      <c r="M1423" s="79"/>
      <c r="N1423" s="79"/>
      <c r="O1423" s="80"/>
      <c r="P1423" s="81"/>
      <c r="Q1423" s="81"/>
      <c r="R1423" s="91"/>
      <c r="S1423" s="91"/>
      <c r="T1423" s="91"/>
      <c r="U1423" s="91"/>
      <c r="V1423" s="52"/>
      <c r="W1423" s="52"/>
      <c r="X1423" s="52"/>
      <c r="Y1423" s="52"/>
      <c r="Z1423" s="51"/>
      <c r="AA1423" s="76"/>
      <c r="AB1423" s="76"/>
      <c r="AC1423" s="77"/>
      <c r="AD1423" s="84" t="s">
        <v>13294</v>
      </c>
      <c r="AE1423" s="84">
        <v>3200</v>
      </c>
      <c r="AF1423" s="84">
        <v>1523</v>
      </c>
      <c r="AG1423" s="84">
        <v>61451</v>
      </c>
      <c r="AH1423" s="84">
        <v>8679</v>
      </c>
      <c r="AI1423" s="84">
        <v>-10800</v>
      </c>
      <c r="AJ1423" s="84" t="s">
        <v>15255</v>
      </c>
      <c r="AK1423" s="84" t="s">
        <v>610</v>
      </c>
      <c r="AL1423" s="84"/>
      <c r="AM1423" s="84" t="s">
        <v>626</v>
      </c>
      <c r="AN1423" s="86">
        <v>40655.833055555559</v>
      </c>
      <c r="AO1423" s="88" t="s">
        <v>18910</v>
      </c>
      <c r="AP1423" s="84" t="b">
        <v>0</v>
      </c>
      <c r="AQ1423" s="84" t="b">
        <v>0</v>
      </c>
      <c r="AR1423" s="84" t="b">
        <v>1</v>
      </c>
      <c r="AS1423" s="84" t="s">
        <v>673</v>
      </c>
      <c r="AT1423" s="84">
        <v>72</v>
      </c>
      <c r="AU1423" s="88" t="s">
        <v>674</v>
      </c>
      <c r="AV1423" s="84" t="b">
        <v>0</v>
      </c>
      <c r="AW1423" s="84" t="s">
        <v>745</v>
      </c>
      <c r="AX1423" s="88" t="s">
        <v>22465</v>
      </c>
      <c r="AY1423" s="84" t="s">
        <v>66</v>
      </c>
    </row>
    <row r="1424" spans="1:51" x14ac:dyDescent="0.2">
      <c r="A1424" s="69" t="s">
        <v>3136</v>
      </c>
      <c r="B1424" s="70"/>
      <c r="C1424" s="70"/>
      <c r="D1424" s="71"/>
      <c r="E1424" s="108"/>
      <c r="F1424" s="113" t="s">
        <v>7557</v>
      </c>
      <c r="G1424" s="109"/>
      <c r="H1424" s="74"/>
      <c r="I1424" s="75"/>
      <c r="J1424" s="110"/>
      <c r="K1424" s="74" t="s">
        <v>24643</v>
      </c>
      <c r="L1424" s="111"/>
      <c r="M1424" s="79"/>
      <c r="N1424" s="79"/>
      <c r="O1424" s="80"/>
      <c r="P1424" s="81"/>
      <c r="Q1424" s="81"/>
      <c r="R1424" s="91"/>
      <c r="S1424" s="91"/>
      <c r="T1424" s="91"/>
      <c r="U1424" s="91"/>
      <c r="V1424" s="52"/>
      <c r="W1424" s="52"/>
      <c r="X1424" s="52"/>
      <c r="Y1424" s="52"/>
      <c r="Z1424" s="51"/>
      <c r="AA1424" s="76"/>
      <c r="AB1424" s="76"/>
      <c r="AC1424" s="77"/>
      <c r="AD1424" s="84" t="s">
        <v>13295</v>
      </c>
      <c r="AE1424" s="84">
        <v>70</v>
      </c>
      <c r="AF1424" s="84">
        <v>6</v>
      </c>
      <c r="AG1424" s="84">
        <v>51</v>
      </c>
      <c r="AH1424" s="84">
        <v>204</v>
      </c>
      <c r="AI1424" s="84"/>
      <c r="AJ1424" s="84" t="s">
        <v>15256</v>
      </c>
      <c r="AK1424" s="84" t="s">
        <v>1386</v>
      </c>
      <c r="AL1424" s="84"/>
      <c r="AM1424" s="84"/>
      <c r="AN1424" s="86">
        <v>43009.639976851853</v>
      </c>
      <c r="AO1424" s="88" t="s">
        <v>18911</v>
      </c>
      <c r="AP1424" s="84" t="b">
        <v>1</v>
      </c>
      <c r="AQ1424" s="84" t="b">
        <v>0</v>
      </c>
      <c r="AR1424" s="84" t="b">
        <v>0</v>
      </c>
      <c r="AS1424" s="84" t="s">
        <v>1005</v>
      </c>
      <c r="AT1424" s="84">
        <v>0</v>
      </c>
      <c r="AU1424" s="84"/>
      <c r="AV1424" s="84" t="b">
        <v>0</v>
      </c>
      <c r="AW1424" s="84" t="s">
        <v>745</v>
      </c>
      <c r="AX1424" s="88" t="s">
        <v>22466</v>
      </c>
      <c r="AY1424" s="84" t="s">
        <v>66</v>
      </c>
    </row>
    <row r="1425" spans="1:51" x14ac:dyDescent="0.2">
      <c r="A1425" s="69" t="s">
        <v>4090</v>
      </c>
      <c r="B1425" s="70"/>
      <c r="C1425" s="70"/>
      <c r="D1425" s="71"/>
      <c r="E1425" s="108"/>
      <c r="F1425" s="113" t="s">
        <v>20816</v>
      </c>
      <c r="G1425" s="109"/>
      <c r="H1425" s="74"/>
      <c r="I1425" s="75"/>
      <c r="J1425" s="110"/>
      <c r="K1425" s="74" t="s">
        <v>24644</v>
      </c>
      <c r="L1425" s="111"/>
      <c r="M1425" s="79"/>
      <c r="N1425" s="79"/>
      <c r="O1425" s="80"/>
      <c r="P1425" s="81"/>
      <c r="Q1425" s="81"/>
      <c r="R1425" s="91"/>
      <c r="S1425" s="91"/>
      <c r="T1425" s="91"/>
      <c r="U1425" s="91"/>
      <c r="V1425" s="52"/>
      <c r="W1425" s="52"/>
      <c r="X1425" s="52"/>
      <c r="Y1425" s="52"/>
      <c r="Z1425" s="51"/>
      <c r="AA1425" s="76"/>
      <c r="AB1425" s="76"/>
      <c r="AC1425" s="77"/>
      <c r="AD1425" s="84" t="s">
        <v>13296</v>
      </c>
      <c r="AE1425" s="84">
        <v>2518</v>
      </c>
      <c r="AF1425" s="84">
        <v>1712691</v>
      </c>
      <c r="AG1425" s="84">
        <v>18538</v>
      </c>
      <c r="AH1425" s="84">
        <v>5639</v>
      </c>
      <c r="AI1425" s="84">
        <v>-28800</v>
      </c>
      <c r="AJ1425" s="84" t="s">
        <v>15257</v>
      </c>
      <c r="AK1425" s="84" t="s">
        <v>1334</v>
      </c>
      <c r="AL1425" s="88" t="s">
        <v>17407</v>
      </c>
      <c r="AM1425" s="84" t="s">
        <v>602</v>
      </c>
      <c r="AN1425" s="86">
        <v>39580.16814814815</v>
      </c>
      <c r="AO1425" s="88" t="s">
        <v>18912</v>
      </c>
      <c r="AP1425" s="84" t="b">
        <v>0</v>
      </c>
      <c r="AQ1425" s="84" t="b">
        <v>0</v>
      </c>
      <c r="AR1425" s="84" t="b">
        <v>1</v>
      </c>
      <c r="AS1425" s="84" t="s">
        <v>290</v>
      </c>
      <c r="AT1425" s="84">
        <v>10644</v>
      </c>
      <c r="AU1425" s="88" t="s">
        <v>20045</v>
      </c>
      <c r="AV1425" s="84" t="b">
        <v>1</v>
      </c>
      <c r="AW1425" s="84" t="s">
        <v>745</v>
      </c>
      <c r="AX1425" s="88" t="s">
        <v>22467</v>
      </c>
      <c r="AY1425" s="84" t="s">
        <v>65</v>
      </c>
    </row>
    <row r="1426" spans="1:51" x14ac:dyDescent="0.2">
      <c r="A1426" s="69" t="s">
        <v>4091</v>
      </c>
      <c r="B1426" s="70"/>
      <c r="C1426" s="70"/>
      <c r="D1426" s="71"/>
      <c r="E1426" s="108"/>
      <c r="F1426" s="113" t="s">
        <v>20817</v>
      </c>
      <c r="G1426" s="109"/>
      <c r="H1426" s="74"/>
      <c r="I1426" s="75"/>
      <c r="J1426" s="110"/>
      <c r="K1426" s="74" t="s">
        <v>24645</v>
      </c>
      <c r="L1426" s="111"/>
      <c r="M1426" s="79"/>
      <c r="N1426" s="79"/>
      <c r="O1426" s="80"/>
      <c r="P1426" s="81"/>
      <c r="Q1426" s="81"/>
      <c r="R1426" s="91"/>
      <c r="S1426" s="91"/>
      <c r="T1426" s="91"/>
      <c r="U1426" s="91"/>
      <c r="V1426" s="52"/>
      <c r="W1426" s="52"/>
      <c r="X1426" s="52"/>
      <c r="Y1426" s="52"/>
      <c r="Z1426" s="51"/>
      <c r="AA1426" s="76"/>
      <c r="AB1426" s="76"/>
      <c r="AC1426" s="77"/>
      <c r="AD1426" s="84" t="s">
        <v>13297</v>
      </c>
      <c r="AE1426" s="84">
        <v>1211</v>
      </c>
      <c r="AF1426" s="84">
        <v>9558701</v>
      </c>
      <c r="AG1426" s="84">
        <v>30025</v>
      </c>
      <c r="AH1426" s="84">
        <v>436</v>
      </c>
      <c r="AI1426" s="84">
        <v>-28800</v>
      </c>
      <c r="AJ1426" s="84" t="s">
        <v>15258</v>
      </c>
      <c r="AK1426" s="84" t="s">
        <v>563</v>
      </c>
      <c r="AL1426" s="88" t="s">
        <v>17408</v>
      </c>
      <c r="AM1426" s="84" t="s">
        <v>602</v>
      </c>
      <c r="AN1426" s="86">
        <v>40071.950983796298</v>
      </c>
      <c r="AO1426" s="88" t="s">
        <v>18913</v>
      </c>
      <c r="AP1426" s="84" t="b">
        <v>0</v>
      </c>
      <c r="AQ1426" s="84" t="b">
        <v>0</v>
      </c>
      <c r="AR1426" s="84" t="b">
        <v>1</v>
      </c>
      <c r="AS1426" s="84" t="s">
        <v>290</v>
      </c>
      <c r="AT1426" s="84">
        <v>22194</v>
      </c>
      <c r="AU1426" s="88" t="s">
        <v>20046</v>
      </c>
      <c r="AV1426" s="84" t="b">
        <v>1</v>
      </c>
      <c r="AW1426" s="84" t="s">
        <v>745</v>
      </c>
      <c r="AX1426" s="88" t="s">
        <v>22468</v>
      </c>
      <c r="AY1426" s="84" t="s">
        <v>65</v>
      </c>
    </row>
    <row r="1427" spans="1:51" x14ac:dyDescent="0.2">
      <c r="A1427" s="69" t="s">
        <v>4092</v>
      </c>
      <c r="B1427" s="70"/>
      <c r="C1427" s="70"/>
      <c r="D1427" s="71"/>
      <c r="E1427" s="108"/>
      <c r="F1427" s="113" t="s">
        <v>20818</v>
      </c>
      <c r="G1427" s="109"/>
      <c r="H1427" s="74"/>
      <c r="I1427" s="75"/>
      <c r="J1427" s="110"/>
      <c r="K1427" s="74" t="s">
        <v>24646</v>
      </c>
      <c r="L1427" s="111"/>
      <c r="M1427" s="79"/>
      <c r="N1427" s="79"/>
      <c r="O1427" s="80"/>
      <c r="P1427" s="81"/>
      <c r="Q1427" s="81"/>
      <c r="R1427" s="91"/>
      <c r="S1427" s="91"/>
      <c r="T1427" s="91"/>
      <c r="U1427" s="91"/>
      <c r="V1427" s="52"/>
      <c r="W1427" s="52"/>
      <c r="X1427" s="52"/>
      <c r="Y1427" s="52"/>
      <c r="Z1427" s="51"/>
      <c r="AA1427" s="76"/>
      <c r="AB1427" s="76"/>
      <c r="AC1427" s="77"/>
      <c r="AD1427" s="84" t="s">
        <v>1343</v>
      </c>
      <c r="AE1427" s="84">
        <v>17599</v>
      </c>
      <c r="AF1427" s="84">
        <v>2524705</v>
      </c>
      <c r="AG1427" s="84">
        <v>26088</v>
      </c>
      <c r="AH1427" s="84">
        <v>5221</v>
      </c>
      <c r="AI1427" s="84">
        <v>-18000</v>
      </c>
      <c r="AJ1427" s="84" t="s">
        <v>15259</v>
      </c>
      <c r="AK1427" s="84"/>
      <c r="AL1427" s="88" t="s">
        <v>17409</v>
      </c>
      <c r="AM1427" s="84" t="s">
        <v>603</v>
      </c>
      <c r="AN1427" s="86">
        <v>39759.510046296295</v>
      </c>
      <c r="AO1427" s="88" t="s">
        <v>18914</v>
      </c>
      <c r="AP1427" s="84" t="b">
        <v>0</v>
      </c>
      <c r="AQ1427" s="84" t="b">
        <v>0</v>
      </c>
      <c r="AR1427" s="84" t="b">
        <v>1</v>
      </c>
      <c r="AS1427" s="84" t="s">
        <v>290</v>
      </c>
      <c r="AT1427" s="84">
        <v>15712</v>
      </c>
      <c r="AU1427" s="88" t="s">
        <v>20047</v>
      </c>
      <c r="AV1427" s="84" t="b">
        <v>1</v>
      </c>
      <c r="AW1427" s="84" t="s">
        <v>745</v>
      </c>
      <c r="AX1427" s="88" t="s">
        <v>22469</v>
      </c>
      <c r="AY1427" s="84" t="s">
        <v>65</v>
      </c>
    </row>
    <row r="1428" spans="1:51" x14ac:dyDescent="0.2">
      <c r="A1428" s="69" t="s">
        <v>4093</v>
      </c>
      <c r="B1428" s="70"/>
      <c r="C1428" s="70"/>
      <c r="D1428" s="71"/>
      <c r="E1428" s="108"/>
      <c r="F1428" s="113" t="s">
        <v>20819</v>
      </c>
      <c r="G1428" s="109"/>
      <c r="H1428" s="74"/>
      <c r="I1428" s="75"/>
      <c r="J1428" s="110"/>
      <c r="K1428" s="74" t="s">
        <v>24647</v>
      </c>
      <c r="L1428" s="111"/>
      <c r="M1428" s="79"/>
      <c r="N1428" s="79"/>
      <c r="O1428" s="80"/>
      <c r="P1428" s="81"/>
      <c r="Q1428" s="81"/>
      <c r="R1428" s="91"/>
      <c r="S1428" s="91"/>
      <c r="T1428" s="91"/>
      <c r="U1428" s="91"/>
      <c r="V1428" s="52"/>
      <c r="W1428" s="52"/>
      <c r="X1428" s="52"/>
      <c r="Y1428" s="52"/>
      <c r="Z1428" s="51"/>
      <c r="AA1428" s="76"/>
      <c r="AB1428" s="76"/>
      <c r="AC1428" s="77"/>
      <c r="AD1428" s="84" t="s">
        <v>13298</v>
      </c>
      <c r="AE1428" s="84">
        <v>480</v>
      </c>
      <c r="AF1428" s="84">
        <v>171051</v>
      </c>
      <c r="AG1428" s="84">
        <v>3658</v>
      </c>
      <c r="AH1428" s="84">
        <v>4129</v>
      </c>
      <c r="AI1428" s="84">
        <v>-28800</v>
      </c>
      <c r="AJ1428" s="84" t="s">
        <v>15260</v>
      </c>
      <c r="AK1428" s="84" t="s">
        <v>1350</v>
      </c>
      <c r="AL1428" s="88" t="s">
        <v>17410</v>
      </c>
      <c r="AM1428" s="84" t="s">
        <v>602</v>
      </c>
      <c r="AN1428" s="86">
        <v>39917.33871527778</v>
      </c>
      <c r="AO1428" s="88" t="s">
        <v>18915</v>
      </c>
      <c r="AP1428" s="84" t="b">
        <v>0</v>
      </c>
      <c r="AQ1428" s="84" t="b">
        <v>0</v>
      </c>
      <c r="AR1428" s="84" t="b">
        <v>0</v>
      </c>
      <c r="AS1428" s="84" t="s">
        <v>290</v>
      </c>
      <c r="AT1428" s="84">
        <v>382</v>
      </c>
      <c r="AU1428" s="88" t="s">
        <v>20048</v>
      </c>
      <c r="AV1428" s="84" t="b">
        <v>1</v>
      </c>
      <c r="AW1428" s="84" t="s">
        <v>745</v>
      </c>
      <c r="AX1428" s="88" t="s">
        <v>22470</v>
      </c>
      <c r="AY1428" s="84" t="s">
        <v>65</v>
      </c>
    </row>
    <row r="1429" spans="1:51" x14ac:dyDescent="0.2">
      <c r="A1429" s="69" t="s">
        <v>3137</v>
      </c>
      <c r="B1429" s="70"/>
      <c r="C1429" s="70"/>
      <c r="D1429" s="71"/>
      <c r="E1429" s="108"/>
      <c r="F1429" s="113" t="s">
        <v>7558</v>
      </c>
      <c r="G1429" s="109"/>
      <c r="H1429" s="74"/>
      <c r="I1429" s="75"/>
      <c r="J1429" s="110"/>
      <c r="K1429" s="74" t="s">
        <v>24648</v>
      </c>
      <c r="L1429" s="111"/>
      <c r="M1429" s="79"/>
      <c r="N1429" s="79"/>
      <c r="O1429" s="80"/>
      <c r="P1429" s="81"/>
      <c r="Q1429" s="81"/>
      <c r="R1429" s="91"/>
      <c r="S1429" s="91"/>
      <c r="T1429" s="91"/>
      <c r="U1429" s="91"/>
      <c r="V1429" s="52"/>
      <c r="W1429" s="52"/>
      <c r="X1429" s="52"/>
      <c r="Y1429" s="52"/>
      <c r="Z1429" s="51"/>
      <c r="AA1429" s="76"/>
      <c r="AB1429" s="76"/>
      <c r="AC1429" s="77"/>
      <c r="AD1429" s="84" t="s">
        <v>13299</v>
      </c>
      <c r="AE1429" s="84">
        <v>282</v>
      </c>
      <c r="AF1429" s="84">
        <v>430</v>
      </c>
      <c r="AG1429" s="84">
        <v>39184</v>
      </c>
      <c r="AH1429" s="84">
        <v>48817</v>
      </c>
      <c r="AI1429" s="84">
        <v>-21600</v>
      </c>
      <c r="AJ1429" s="84" t="s">
        <v>15261</v>
      </c>
      <c r="AK1429" s="84" t="s">
        <v>458</v>
      </c>
      <c r="AL1429" s="84"/>
      <c r="AM1429" s="84" t="s">
        <v>601</v>
      </c>
      <c r="AN1429" s="86">
        <v>41151.013622685183</v>
      </c>
      <c r="AO1429" s="88" t="s">
        <v>18916</v>
      </c>
      <c r="AP1429" s="84" t="b">
        <v>0</v>
      </c>
      <c r="AQ1429" s="84" t="b">
        <v>0</v>
      </c>
      <c r="AR1429" s="84" t="b">
        <v>0</v>
      </c>
      <c r="AS1429" s="84" t="s">
        <v>290</v>
      </c>
      <c r="AT1429" s="84">
        <v>8</v>
      </c>
      <c r="AU1429" s="88" t="s">
        <v>690</v>
      </c>
      <c r="AV1429" s="84" t="b">
        <v>0</v>
      </c>
      <c r="AW1429" s="84" t="s">
        <v>745</v>
      </c>
      <c r="AX1429" s="88" t="s">
        <v>22471</v>
      </c>
      <c r="AY1429" s="84" t="s">
        <v>66</v>
      </c>
    </row>
    <row r="1430" spans="1:51" x14ac:dyDescent="0.2">
      <c r="A1430" s="69" t="s">
        <v>3138</v>
      </c>
      <c r="B1430" s="70"/>
      <c r="C1430" s="70"/>
      <c r="D1430" s="71"/>
      <c r="E1430" s="108"/>
      <c r="F1430" s="113" t="s">
        <v>20820</v>
      </c>
      <c r="G1430" s="109"/>
      <c r="H1430" s="74"/>
      <c r="I1430" s="75"/>
      <c r="J1430" s="110"/>
      <c r="K1430" s="74" t="s">
        <v>24649</v>
      </c>
      <c r="L1430" s="111"/>
      <c r="M1430" s="79"/>
      <c r="N1430" s="79"/>
      <c r="O1430" s="80"/>
      <c r="P1430" s="81"/>
      <c r="Q1430" s="81"/>
      <c r="R1430" s="91"/>
      <c r="S1430" s="91"/>
      <c r="T1430" s="91"/>
      <c r="U1430" s="91"/>
      <c r="V1430" s="52"/>
      <c r="W1430" s="52"/>
      <c r="X1430" s="52"/>
      <c r="Y1430" s="52"/>
      <c r="Z1430" s="51"/>
      <c r="AA1430" s="76"/>
      <c r="AB1430" s="76"/>
      <c r="AC1430" s="77"/>
      <c r="AD1430" s="84" t="s">
        <v>13300</v>
      </c>
      <c r="AE1430" s="84">
        <v>977</v>
      </c>
      <c r="AF1430" s="84">
        <v>1550</v>
      </c>
      <c r="AG1430" s="84">
        <v>6638</v>
      </c>
      <c r="AH1430" s="84">
        <v>2779</v>
      </c>
      <c r="AI1430" s="84">
        <v>0</v>
      </c>
      <c r="AJ1430" s="84" t="s">
        <v>15262</v>
      </c>
      <c r="AK1430" s="84" t="s">
        <v>16464</v>
      </c>
      <c r="AL1430" s="88" t="s">
        <v>17411</v>
      </c>
      <c r="AM1430" s="84" t="s">
        <v>561</v>
      </c>
      <c r="AN1430" s="86">
        <v>40782.413495370369</v>
      </c>
      <c r="AO1430" s="88" t="s">
        <v>18917</v>
      </c>
      <c r="AP1430" s="84" t="b">
        <v>0</v>
      </c>
      <c r="AQ1430" s="84" t="b">
        <v>0</v>
      </c>
      <c r="AR1430" s="84" t="b">
        <v>1</v>
      </c>
      <c r="AS1430" s="84" t="s">
        <v>290</v>
      </c>
      <c r="AT1430" s="84">
        <v>33</v>
      </c>
      <c r="AU1430" s="88" t="s">
        <v>20049</v>
      </c>
      <c r="AV1430" s="84" t="b">
        <v>0</v>
      </c>
      <c r="AW1430" s="84" t="s">
        <v>745</v>
      </c>
      <c r="AX1430" s="88" t="s">
        <v>22472</v>
      </c>
      <c r="AY1430" s="84" t="s">
        <v>66</v>
      </c>
    </row>
    <row r="1431" spans="1:51" x14ac:dyDescent="0.2">
      <c r="A1431" s="69" t="s">
        <v>4094</v>
      </c>
      <c r="B1431" s="70"/>
      <c r="C1431" s="70"/>
      <c r="D1431" s="71"/>
      <c r="E1431" s="108"/>
      <c r="F1431" s="113" t="s">
        <v>20821</v>
      </c>
      <c r="G1431" s="109"/>
      <c r="H1431" s="74"/>
      <c r="I1431" s="75"/>
      <c r="J1431" s="110"/>
      <c r="K1431" s="74" t="s">
        <v>24650</v>
      </c>
      <c r="L1431" s="111"/>
      <c r="M1431" s="79"/>
      <c r="N1431" s="79"/>
      <c r="O1431" s="80"/>
      <c r="P1431" s="81"/>
      <c r="Q1431" s="81"/>
      <c r="R1431" s="91"/>
      <c r="S1431" s="91"/>
      <c r="T1431" s="91"/>
      <c r="U1431" s="91"/>
      <c r="V1431" s="52"/>
      <c r="W1431" s="52"/>
      <c r="X1431" s="52"/>
      <c r="Y1431" s="52"/>
      <c r="Z1431" s="51"/>
      <c r="AA1431" s="76"/>
      <c r="AB1431" s="76"/>
      <c r="AC1431" s="77"/>
      <c r="AD1431" s="84" t="s">
        <v>13301</v>
      </c>
      <c r="AE1431" s="84">
        <v>219</v>
      </c>
      <c r="AF1431" s="84">
        <v>727</v>
      </c>
      <c r="AG1431" s="84">
        <v>1234</v>
      </c>
      <c r="AH1431" s="84">
        <v>462</v>
      </c>
      <c r="AI1431" s="84">
        <v>3600</v>
      </c>
      <c r="AJ1431" s="84" t="s">
        <v>15263</v>
      </c>
      <c r="AK1431" s="84" t="s">
        <v>16465</v>
      </c>
      <c r="AL1431" s="88" t="s">
        <v>17412</v>
      </c>
      <c r="AM1431" s="84" t="s">
        <v>1540</v>
      </c>
      <c r="AN1431" s="86">
        <v>40914.648506944446</v>
      </c>
      <c r="AO1431" s="88" t="s">
        <v>18918</v>
      </c>
      <c r="AP1431" s="84" t="b">
        <v>1</v>
      </c>
      <c r="AQ1431" s="84" t="b">
        <v>0</v>
      </c>
      <c r="AR1431" s="84" t="b">
        <v>1</v>
      </c>
      <c r="AS1431" s="84" t="s">
        <v>290</v>
      </c>
      <c r="AT1431" s="84">
        <v>12</v>
      </c>
      <c r="AU1431" s="88" t="s">
        <v>674</v>
      </c>
      <c r="AV1431" s="84" t="b">
        <v>0</v>
      </c>
      <c r="AW1431" s="84" t="s">
        <v>745</v>
      </c>
      <c r="AX1431" s="88" t="s">
        <v>22473</v>
      </c>
      <c r="AY1431" s="84" t="s">
        <v>65</v>
      </c>
    </row>
    <row r="1432" spans="1:51" x14ac:dyDescent="0.2">
      <c r="A1432" s="69" t="s">
        <v>3139</v>
      </c>
      <c r="B1432" s="70"/>
      <c r="C1432" s="70"/>
      <c r="D1432" s="71"/>
      <c r="E1432" s="108"/>
      <c r="F1432" s="113" t="s">
        <v>7559</v>
      </c>
      <c r="G1432" s="109"/>
      <c r="H1432" s="74"/>
      <c r="I1432" s="75"/>
      <c r="J1432" s="110"/>
      <c r="K1432" s="74" t="s">
        <v>24651</v>
      </c>
      <c r="L1432" s="111"/>
      <c r="M1432" s="79"/>
      <c r="N1432" s="79"/>
      <c r="O1432" s="80"/>
      <c r="P1432" s="81"/>
      <c r="Q1432" s="81"/>
      <c r="R1432" s="91"/>
      <c r="S1432" s="91"/>
      <c r="T1432" s="91"/>
      <c r="U1432" s="91"/>
      <c r="V1432" s="52"/>
      <c r="W1432" s="52"/>
      <c r="X1432" s="52"/>
      <c r="Y1432" s="52"/>
      <c r="Z1432" s="51"/>
      <c r="AA1432" s="76"/>
      <c r="AB1432" s="76"/>
      <c r="AC1432" s="77"/>
      <c r="AD1432" s="84" t="s">
        <v>13302</v>
      </c>
      <c r="AE1432" s="84">
        <v>673</v>
      </c>
      <c r="AF1432" s="84">
        <v>734</v>
      </c>
      <c r="AG1432" s="84">
        <v>20119</v>
      </c>
      <c r="AH1432" s="84">
        <v>1708</v>
      </c>
      <c r="AI1432" s="84"/>
      <c r="AJ1432" s="84" t="s">
        <v>15264</v>
      </c>
      <c r="AK1432" s="84" t="s">
        <v>561</v>
      </c>
      <c r="AL1432" s="84"/>
      <c r="AM1432" s="84"/>
      <c r="AN1432" s="86">
        <v>40874.88790509259</v>
      </c>
      <c r="AO1432" s="88" t="s">
        <v>18919</v>
      </c>
      <c r="AP1432" s="84" t="b">
        <v>0</v>
      </c>
      <c r="AQ1432" s="84" t="b">
        <v>0</v>
      </c>
      <c r="AR1432" s="84" t="b">
        <v>1</v>
      </c>
      <c r="AS1432" s="84" t="s">
        <v>290</v>
      </c>
      <c r="AT1432" s="84">
        <v>8</v>
      </c>
      <c r="AU1432" s="88" t="s">
        <v>20050</v>
      </c>
      <c r="AV1432" s="84" t="b">
        <v>0</v>
      </c>
      <c r="AW1432" s="84" t="s">
        <v>745</v>
      </c>
      <c r="AX1432" s="88" t="s">
        <v>22474</v>
      </c>
      <c r="AY1432" s="84" t="s">
        <v>66</v>
      </c>
    </row>
    <row r="1433" spans="1:51" x14ac:dyDescent="0.2">
      <c r="A1433" s="69" t="s">
        <v>3140</v>
      </c>
      <c r="B1433" s="70"/>
      <c r="C1433" s="70"/>
      <c r="D1433" s="71"/>
      <c r="E1433" s="108"/>
      <c r="F1433" s="113" t="s">
        <v>20822</v>
      </c>
      <c r="G1433" s="109"/>
      <c r="H1433" s="74"/>
      <c r="I1433" s="75"/>
      <c r="J1433" s="110"/>
      <c r="K1433" s="74" t="s">
        <v>24652</v>
      </c>
      <c r="L1433" s="111"/>
      <c r="M1433" s="79"/>
      <c r="N1433" s="79"/>
      <c r="O1433" s="80"/>
      <c r="P1433" s="81"/>
      <c r="Q1433" s="81"/>
      <c r="R1433" s="91"/>
      <c r="S1433" s="91"/>
      <c r="T1433" s="91"/>
      <c r="U1433" s="91"/>
      <c r="V1433" s="52"/>
      <c r="W1433" s="52"/>
      <c r="X1433" s="52"/>
      <c r="Y1433" s="52"/>
      <c r="Z1433" s="51"/>
      <c r="AA1433" s="76"/>
      <c r="AB1433" s="76"/>
      <c r="AC1433" s="77"/>
      <c r="AD1433" s="84" t="s">
        <v>13303</v>
      </c>
      <c r="AE1433" s="84">
        <v>200</v>
      </c>
      <c r="AF1433" s="84">
        <v>56</v>
      </c>
      <c r="AG1433" s="84">
        <v>1426</v>
      </c>
      <c r="AH1433" s="84">
        <v>1340</v>
      </c>
      <c r="AI1433" s="84">
        <v>-28800</v>
      </c>
      <c r="AJ1433" s="84" t="s">
        <v>15265</v>
      </c>
      <c r="AK1433" s="84" t="s">
        <v>463</v>
      </c>
      <c r="AL1433" s="84"/>
      <c r="AM1433" s="84" t="s">
        <v>602</v>
      </c>
      <c r="AN1433" s="86">
        <v>40522.614918981482</v>
      </c>
      <c r="AO1433" s="88" t="s">
        <v>18920</v>
      </c>
      <c r="AP1433" s="84" t="b">
        <v>0</v>
      </c>
      <c r="AQ1433" s="84" t="b">
        <v>0</v>
      </c>
      <c r="AR1433" s="84" t="b">
        <v>0</v>
      </c>
      <c r="AS1433" s="84" t="s">
        <v>290</v>
      </c>
      <c r="AT1433" s="84">
        <v>2</v>
      </c>
      <c r="AU1433" s="88" t="s">
        <v>675</v>
      </c>
      <c r="AV1433" s="84" t="b">
        <v>0</v>
      </c>
      <c r="AW1433" s="84" t="s">
        <v>745</v>
      </c>
      <c r="AX1433" s="88" t="s">
        <v>22475</v>
      </c>
      <c r="AY1433" s="84" t="s">
        <v>66</v>
      </c>
    </row>
    <row r="1434" spans="1:51" x14ac:dyDescent="0.2">
      <c r="A1434" s="69" t="s">
        <v>3141</v>
      </c>
      <c r="B1434" s="70"/>
      <c r="C1434" s="70"/>
      <c r="D1434" s="71"/>
      <c r="E1434" s="108"/>
      <c r="F1434" s="113" t="s">
        <v>20823</v>
      </c>
      <c r="G1434" s="109"/>
      <c r="H1434" s="74"/>
      <c r="I1434" s="75"/>
      <c r="J1434" s="110"/>
      <c r="K1434" s="74" t="s">
        <v>24653</v>
      </c>
      <c r="L1434" s="111"/>
      <c r="M1434" s="79"/>
      <c r="N1434" s="79"/>
      <c r="O1434" s="80"/>
      <c r="P1434" s="81"/>
      <c r="Q1434" s="81"/>
      <c r="R1434" s="91"/>
      <c r="S1434" s="91"/>
      <c r="T1434" s="91"/>
      <c r="U1434" s="91"/>
      <c r="V1434" s="52"/>
      <c r="W1434" s="52"/>
      <c r="X1434" s="52"/>
      <c r="Y1434" s="52"/>
      <c r="Z1434" s="51"/>
      <c r="AA1434" s="76"/>
      <c r="AB1434" s="76"/>
      <c r="AC1434" s="77"/>
      <c r="AD1434" s="84" t="s">
        <v>13304</v>
      </c>
      <c r="AE1434" s="84">
        <v>416</v>
      </c>
      <c r="AF1434" s="84">
        <v>18400</v>
      </c>
      <c r="AG1434" s="84">
        <v>34741</v>
      </c>
      <c r="AH1434" s="84">
        <v>3034</v>
      </c>
      <c r="AI1434" s="84">
        <v>-18000</v>
      </c>
      <c r="AJ1434" s="84" t="s">
        <v>15266</v>
      </c>
      <c r="AK1434" s="84" t="s">
        <v>318</v>
      </c>
      <c r="AL1434" s="88" t="s">
        <v>17413</v>
      </c>
      <c r="AM1434" s="84" t="s">
        <v>603</v>
      </c>
      <c r="AN1434" s="86">
        <v>39924.648738425924</v>
      </c>
      <c r="AO1434" s="88" t="s">
        <v>18921</v>
      </c>
      <c r="AP1434" s="84" t="b">
        <v>1</v>
      </c>
      <c r="AQ1434" s="84" t="b">
        <v>0</v>
      </c>
      <c r="AR1434" s="84" t="b">
        <v>1</v>
      </c>
      <c r="AS1434" s="84" t="s">
        <v>290</v>
      </c>
      <c r="AT1434" s="84">
        <v>613</v>
      </c>
      <c r="AU1434" s="88" t="s">
        <v>674</v>
      </c>
      <c r="AV1434" s="84" t="b">
        <v>1</v>
      </c>
      <c r="AW1434" s="84" t="s">
        <v>745</v>
      </c>
      <c r="AX1434" s="88" t="s">
        <v>22476</v>
      </c>
      <c r="AY1434" s="84" t="s">
        <v>66</v>
      </c>
    </row>
    <row r="1435" spans="1:51" x14ac:dyDescent="0.2">
      <c r="A1435" s="69" t="s">
        <v>3142</v>
      </c>
      <c r="B1435" s="70"/>
      <c r="C1435" s="70"/>
      <c r="D1435" s="71"/>
      <c r="E1435" s="108"/>
      <c r="F1435" s="113" t="s">
        <v>7560</v>
      </c>
      <c r="G1435" s="109"/>
      <c r="H1435" s="74"/>
      <c r="I1435" s="75"/>
      <c r="J1435" s="110"/>
      <c r="K1435" s="74" t="s">
        <v>24654</v>
      </c>
      <c r="L1435" s="111"/>
      <c r="M1435" s="79"/>
      <c r="N1435" s="79"/>
      <c r="O1435" s="80"/>
      <c r="P1435" s="81"/>
      <c r="Q1435" s="81"/>
      <c r="R1435" s="91"/>
      <c r="S1435" s="91"/>
      <c r="T1435" s="91"/>
      <c r="U1435" s="91"/>
      <c r="V1435" s="52"/>
      <c r="W1435" s="52"/>
      <c r="X1435" s="52"/>
      <c r="Y1435" s="52"/>
      <c r="Z1435" s="51"/>
      <c r="AA1435" s="76"/>
      <c r="AB1435" s="76"/>
      <c r="AC1435" s="77"/>
      <c r="AD1435" s="84" t="s">
        <v>13305</v>
      </c>
      <c r="AE1435" s="84">
        <v>226</v>
      </c>
      <c r="AF1435" s="84">
        <v>640</v>
      </c>
      <c r="AG1435" s="84">
        <v>2210</v>
      </c>
      <c r="AH1435" s="84">
        <v>1147</v>
      </c>
      <c r="AI1435" s="84">
        <v>-18000</v>
      </c>
      <c r="AJ1435" s="84" t="s">
        <v>15267</v>
      </c>
      <c r="AK1435" s="84" t="s">
        <v>1460</v>
      </c>
      <c r="AL1435" s="88" t="s">
        <v>17414</v>
      </c>
      <c r="AM1435" s="84" t="s">
        <v>607</v>
      </c>
      <c r="AN1435" s="86">
        <v>39640.672905092593</v>
      </c>
      <c r="AO1435" s="84"/>
      <c r="AP1435" s="84" t="b">
        <v>0</v>
      </c>
      <c r="AQ1435" s="84" t="b">
        <v>0</v>
      </c>
      <c r="AR1435" s="84" t="b">
        <v>1</v>
      </c>
      <c r="AS1435" s="84" t="s">
        <v>290</v>
      </c>
      <c r="AT1435" s="84">
        <v>7</v>
      </c>
      <c r="AU1435" s="88" t="s">
        <v>20051</v>
      </c>
      <c r="AV1435" s="84" t="b">
        <v>0</v>
      </c>
      <c r="AW1435" s="84" t="s">
        <v>745</v>
      </c>
      <c r="AX1435" s="88" t="s">
        <v>22477</v>
      </c>
      <c r="AY1435" s="84" t="s">
        <v>66</v>
      </c>
    </row>
    <row r="1436" spans="1:51" x14ac:dyDescent="0.2">
      <c r="A1436" s="69" t="s">
        <v>3143</v>
      </c>
      <c r="B1436" s="70"/>
      <c r="C1436" s="70"/>
      <c r="D1436" s="71"/>
      <c r="E1436" s="108"/>
      <c r="F1436" s="113" t="s">
        <v>20824</v>
      </c>
      <c r="G1436" s="109"/>
      <c r="H1436" s="74"/>
      <c r="I1436" s="75"/>
      <c r="J1436" s="110"/>
      <c r="K1436" s="74" t="s">
        <v>24655</v>
      </c>
      <c r="L1436" s="111"/>
      <c r="M1436" s="79"/>
      <c r="N1436" s="79"/>
      <c r="O1436" s="80"/>
      <c r="P1436" s="81"/>
      <c r="Q1436" s="81"/>
      <c r="R1436" s="91"/>
      <c r="S1436" s="91"/>
      <c r="T1436" s="91"/>
      <c r="U1436" s="91"/>
      <c r="V1436" s="52"/>
      <c r="W1436" s="52"/>
      <c r="X1436" s="52"/>
      <c r="Y1436" s="52"/>
      <c r="Z1436" s="51"/>
      <c r="AA1436" s="76"/>
      <c r="AB1436" s="76"/>
      <c r="AC1436" s="77"/>
      <c r="AD1436" s="84" t="s">
        <v>1122</v>
      </c>
      <c r="AE1436" s="84">
        <v>185</v>
      </c>
      <c r="AF1436" s="84">
        <v>22</v>
      </c>
      <c r="AG1436" s="84">
        <v>164</v>
      </c>
      <c r="AH1436" s="84">
        <v>1</v>
      </c>
      <c r="AI1436" s="84">
        <v>-28800</v>
      </c>
      <c r="AJ1436" s="84" t="s">
        <v>15268</v>
      </c>
      <c r="AK1436" s="84"/>
      <c r="AL1436" s="84"/>
      <c r="AM1436" s="84" t="s">
        <v>602</v>
      </c>
      <c r="AN1436" s="86">
        <v>43141.700335648151</v>
      </c>
      <c r="AO1436" s="84"/>
      <c r="AP1436" s="84" t="b">
        <v>1</v>
      </c>
      <c r="AQ1436" s="84" t="b">
        <v>0</v>
      </c>
      <c r="AR1436" s="84" t="b">
        <v>0</v>
      </c>
      <c r="AS1436" s="84" t="s">
        <v>290</v>
      </c>
      <c r="AT1436" s="84">
        <v>0</v>
      </c>
      <c r="AU1436" s="84"/>
      <c r="AV1436" s="84" t="b">
        <v>0</v>
      </c>
      <c r="AW1436" s="84" t="s">
        <v>745</v>
      </c>
      <c r="AX1436" s="88" t="s">
        <v>22478</v>
      </c>
      <c r="AY1436" s="84" t="s">
        <v>66</v>
      </c>
    </row>
    <row r="1437" spans="1:51" x14ac:dyDescent="0.2">
      <c r="A1437" s="69" t="s">
        <v>3144</v>
      </c>
      <c r="B1437" s="70"/>
      <c r="C1437" s="70"/>
      <c r="D1437" s="71"/>
      <c r="E1437" s="108"/>
      <c r="F1437" s="113" t="s">
        <v>7561</v>
      </c>
      <c r="G1437" s="109"/>
      <c r="H1437" s="74"/>
      <c r="I1437" s="75"/>
      <c r="J1437" s="110"/>
      <c r="K1437" s="74" t="s">
        <v>24656</v>
      </c>
      <c r="L1437" s="111"/>
      <c r="M1437" s="79"/>
      <c r="N1437" s="79"/>
      <c r="O1437" s="80"/>
      <c r="P1437" s="81"/>
      <c r="Q1437" s="81"/>
      <c r="R1437" s="91"/>
      <c r="S1437" s="91"/>
      <c r="T1437" s="91"/>
      <c r="U1437" s="91"/>
      <c r="V1437" s="52"/>
      <c r="W1437" s="52"/>
      <c r="X1437" s="52"/>
      <c r="Y1437" s="52"/>
      <c r="Z1437" s="51"/>
      <c r="AA1437" s="76"/>
      <c r="AB1437" s="76"/>
      <c r="AC1437" s="77"/>
      <c r="AD1437" s="84" t="s">
        <v>13306</v>
      </c>
      <c r="AE1437" s="84">
        <v>1413</v>
      </c>
      <c r="AF1437" s="84">
        <v>2530</v>
      </c>
      <c r="AG1437" s="84">
        <v>4452</v>
      </c>
      <c r="AH1437" s="84">
        <v>1960</v>
      </c>
      <c r="AI1437" s="84"/>
      <c r="AJ1437" s="84" t="s">
        <v>15269</v>
      </c>
      <c r="AK1437" s="84" t="s">
        <v>561</v>
      </c>
      <c r="AL1437" s="88" t="s">
        <v>17415</v>
      </c>
      <c r="AM1437" s="84"/>
      <c r="AN1437" s="86">
        <v>40640.329745370371</v>
      </c>
      <c r="AO1437" s="88" t="s">
        <v>18922</v>
      </c>
      <c r="AP1437" s="84" t="b">
        <v>0</v>
      </c>
      <c r="AQ1437" s="84" t="b">
        <v>0</v>
      </c>
      <c r="AR1437" s="84" t="b">
        <v>1</v>
      </c>
      <c r="AS1437" s="84" t="s">
        <v>290</v>
      </c>
      <c r="AT1437" s="84">
        <v>33</v>
      </c>
      <c r="AU1437" s="88" t="s">
        <v>20052</v>
      </c>
      <c r="AV1437" s="84" t="b">
        <v>1</v>
      </c>
      <c r="AW1437" s="84" t="s">
        <v>745</v>
      </c>
      <c r="AX1437" s="88" t="s">
        <v>22479</v>
      </c>
      <c r="AY1437" s="84" t="s">
        <v>66</v>
      </c>
    </row>
    <row r="1438" spans="1:51" x14ac:dyDescent="0.2">
      <c r="A1438" s="69" t="s">
        <v>4095</v>
      </c>
      <c r="B1438" s="70"/>
      <c r="C1438" s="70"/>
      <c r="D1438" s="71"/>
      <c r="E1438" s="108"/>
      <c r="F1438" s="113" t="s">
        <v>20825</v>
      </c>
      <c r="G1438" s="109"/>
      <c r="H1438" s="74"/>
      <c r="I1438" s="75"/>
      <c r="J1438" s="110"/>
      <c r="K1438" s="74" t="s">
        <v>24657</v>
      </c>
      <c r="L1438" s="111"/>
      <c r="M1438" s="79"/>
      <c r="N1438" s="79"/>
      <c r="O1438" s="80"/>
      <c r="P1438" s="81"/>
      <c r="Q1438" s="81"/>
      <c r="R1438" s="91"/>
      <c r="S1438" s="91"/>
      <c r="T1438" s="91"/>
      <c r="U1438" s="91"/>
      <c r="V1438" s="52"/>
      <c r="W1438" s="52"/>
      <c r="X1438" s="52"/>
      <c r="Y1438" s="52"/>
      <c r="Z1438" s="51"/>
      <c r="AA1438" s="76"/>
      <c r="AB1438" s="76"/>
      <c r="AC1438" s="77"/>
      <c r="AD1438" s="84" t="s">
        <v>13307</v>
      </c>
      <c r="AE1438" s="84">
        <v>1065</v>
      </c>
      <c r="AF1438" s="84">
        <v>1779</v>
      </c>
      <c r="AG1438" s="84">
        <v>1747</v>
      </c>
      <c r="AH1438" s="84">
        <v>1069</v>
      </c>
      <c r="AI1438" s="84">
        <v>0</v>
      </c>
      <c r="AJ1438" s="84" t="s">
        <v>15270</v>
      </c>
      <c r="AK1438" s="84"/>
      <c r="AL1438" s="88" t="s">
        <v>17416</v>
      </c>
      <c r="AM1438" s="84" t="s">
        <v>561</v>
      </c>
      <c r="AN1438" s="86">
        <v>42887.383391203701</v>
      </c>
      <c r="AO1438" s="88" t="s">
        <v>18923</v>
      </c>
      <c r="AP1438" s="84" t="b">
        <v>0</v>
      </c>
      <c r="AQ1438" s="84" t="b">
        <v>0</v>
      </c>
      <c r="AR1438" s="84" t="b">
        <v>0</v>
      </c>
      <c r="AS1438" s="84" t="s">
        <v>672</v>
      </c>
      <c r="AT1438" s="84">
        <v>7</v>
      </c>
      <c r="AU1438" s="88" t="s">
        <v>674</v>
      </c>
      <c r="AV1438" s="84" t="b">
        <v>0</v>
      </c>
      <c r="AW1438" s="84" t="s">
        <v>745</v>
      </c>
      <c r="AX1438" s="88" t="s">
        <v>22480</v>
      </c>
      <c r="AY1438" s="84" t="s">
        <v>65</v>
      </c>
    </row>
    <row r="1439" spans="1:51" x14ac:dyDescent="0.2">
      <c r="A1439" s="69" t="s">
        <v>4096</v>
      </c>
      <c r="B1439" s="70"/>
      <c r="C1439" s="70"/>
      <c r="D1439" s="71"/>
      <c r="E1439" s="108"/>
      <c r="F1439" s="113" t="s">
        <v>20826</v>
      </c>
      <c r="G1439" s="109"/>
      <c r="H1439" s="74"/>
      <c r="I1439" s="75"/>
      <c r="J1439" s="110"/>
      <c r="K1439" s="74" t="s">
        <v>24658</v>
      </c>
      <c r="L1439" s="111"/>
      <c r="M1439" s="79"/>
      <c r="N1439" s="79"/>
      <c r="O1439" s="80"/>
      <c r="P1439" s="81"/>
      <c r="Q1439" s="81"/>
      <c r="R1439" s="91"/>
      <c r="S1439" s="91"/>
      <c r="T1439" s="91"/>
      <c r="U1439" s="91"/>
      <c r="V1439" s="52"/>
      <c r="W1439" s="52"/>
      <c r="X1439" s="52"/>
      <c r="Y1439" s="52"/>
      <c r="Z1439" s="51"/>
      <c r="AA1439" s="76"/>
      <c r="AB1439" s="76"/>
      <c r="AC1439" s="77"/>
      <c r="AD1439" s="84" t="s">
        <v>13308</v>
      </c>
      <c r="AE1439" s="84">
        <v>2297</v>
      </c>
      <c r="AF1439" s="84">
        <v>29507</v>
      </c>
      <c r="AG1439" s="84">
        <v>12160</v>
      </c>
      <c r="AH1439" s="84">
        <v>3555</v>
      </c>
      <c r="AI1439" s="84">
        <v>0</v>
      </c>
      <c r="AJ1439" s="84" t="s">
        <v>15271</v>
      </c>
      <c r="AK1439" s="84" t="s">
        <v>473</v>
      </c>
      <c r="AL1439" s="88" t="s">
        <v>17417</v>
      </c>
      <c r="AM1439" s="84" t="s">
        <v>561</v>
      </c>
      <c r="AN1439" s="86">
        <v>39891.6252662037</v>
      </c>
      <c r="AO1439" s="88" t="s">
        <v>18924</v>
      </c>
      <c r="AP1439" s="84" t="b">
        <v>0</v>
      </c>
      <c r="AQ1439" s="84" t="b">
        <v>0</v>
      </c>
      <c r="AR1439" s="84" t="b">
        <v>1</v>
      </c>
      <c r="AS1439" s="84" t="s">
        <v>290</v>
      </c>
      <c r="AT1439" s="84">
        <v>458</v>
      </c>
      <c r="AU1439" s="88" t="s">
        <v>20053</v>
      </c>
      <c r="AV1439" s="84" t="b">
        <v>1</v>
      </c>
      <c r="AW1439" s="84" t="s">
        <v>745</v>
      </c>
      <c r="AX1439" s="88" t="s">
        <v>22481</v>
      </c>
      <c r="AY1439" s="84" t="s">
        <v>65</v>
      </c>
    </row>
    <row r="1440" spans="1:51" x14ac:dyDescent="0.2">
      <c r="A1440" s="69" t="s">
        <v>4097</v>
      </c>
      <c r="B1440" s="70"/>
      <c r="C1440" s="70"/>
      <c r="D1440" s="71"/>
      <c r="E1440" s="108"/>
      <c r="F1440" s="113" t="s">
        <v>20827</v>
      </c>
      <c r="G1440" s="109"/>
      <c r="H1440" s="74"/>
      <c r="I1440" s="75"/>
      <c r="J1440" s="110"/>
      <c r="K1440" s="74" t="s">
        <v>24659</v>
      </c>
      <c r="L1440" s="111"/>
      <c r="M1440" s="79"/>
      <c r="N1440" s="79"/>
      <c r="O1440" s="80"/>
      <c r="P1440" s="81"/>
      <c r="Q1440" s="81"/>
      <c r="R1440" s="91"/>
      <c r="S1440" s="91"/>
      <c r="T1440" s="91"/>
      <c r="U1440" s="91"/>
      <c r="V1440" s="52"/>
      <c r="W1440" s="52"/>
      <c r="X1440" s="52"/>
      <c r="Y1440" s="52"/>
      <c r="Z1440" s="51"/>
      <c r="AA1440" s="76"/>
      <c r="AB1440" s="76"/>
      <c r="AC1440" s="77"/>
      <c r="AD1440" s="84" t="s">
        <v>13309</v>
      </c>
      <c r="AE1440" s="84">
        <v>1576</v>
      </c>
      <c r="AF1440" s="84">
        <v>1832</v>
      </c>
      <c r="AG1440" s="84">
        <v>2596</v>
      </c>
      <c r="AH1440" s="84">
        <v>3708</v>
      </c>
      <c r="AI1440" s="84">
        <v>-36000</v>
      </c>
      <c r="AJ1440" s="84" t="s">
        <v>15272</v>
      </c>
      <c r="AK1440" s="84" t="s">
        <v>1314</v>
      </c>
      <c r="AL1440" s="88" t="s">
        <v>17418</v>
      </c>
      <c r="AM1440" s="84" t="s">
        <v>606</v>
      </c>
      <c r="AN1440" s="86">
        <v>41050.914479166669</v>
      </c>
      <c r="AO1440" s="88" t="s">
        <v>18925</v>
      </c>
      <c r="AP1440" s="84" t="b">
        <v>0</v>
      </c>
      <c r="AQ1440" s="84" t="b">
        <v>0</v>
      </c>
      <c r="AR1440" s="84" t="b">
        <v>1</v>
      </c>
      <c r="AS1440" s="84" t="s">
        <v>290</v>
      </c>
      <c r="AT1440" s="84">
        <v>24</v>
      </c>
      <c r="AU1440" s="88" t="s">
        <v>686</v>
      </c>
      <c r="AV1440" s="84" t="b">
        <v>0</v>
      </c>
      <c r="AW1440" s="84" t="s">
        <v>745</v>
      </c>
      <c r="AX1440" s="88" t="s">
        <v>22482</v>
      </c>
      <c r="AY1440" s="84" t="s">
        <v>65</v>
      </c>
    </row>
    <row r="1441" spans="1:51" x14ac:dyDescent="0.2">
      <c r="A1441" s="69" t="s">
        <v>4098</v>
      </c>
      <c r="B1441" s="70"/>
      <c r="C1441" s="70"/>
      <c r="D1441" s="71"/>
      <c r="E1441" s="108"/>
      <c r="F1441" s="113" t="s">
        <v>20828</v>
      </c>
      <c r="G1441" s="109"/>
      <c r="H1441" s="74"/>
      <c r="I1441" s="75"/>
      <c r="J1441" s="110"/>
      <c r="K1441" s="74" t="s">
        <v>24660</v>
      </c>
      <c r="L1441" s="111"/>
      <c r="M1441" s="79"/>
      <c r="N1441" s="79"/>
      <c r="O1441" s="80"/>
      <c r="P1441" s="81"/>
      <c r="Q1441" s="81"/>
      <c r="R1441" s="91"/>
      <c r="S1441" s="91"/>
      <c r="T1441" s="91"/>
      <c r="U1441" s="91"/>
      <c r="V1441" s="52"/>
      <c r="W1441" s="52"/>
      <c r="X1441" s="52"/>
      <c r="Y1441" s="52"/>
      <c r="Z1441" s="51"/>
      <c r="AA1441" s="76"/>
      <c r="AB1441" s="76"/>
      <c r="AC1441" s="77"/>
      <c r="AD1441" s="84" t="s">
        <v>13310</v>
      </c>
      <c r="AE1441" s="84">
        <v>261</v>
      </c>
      <c r="AF1441" s="84">
        <v>410</v>
      </c>
      <c r="AG1441" s="84">
        <v>12783</v>
      </c>
      <c r="AH1441" s="84">
        <v>2088</v>
      </c>
      <c r="AI1441" s="84">
        <v>0</v>
      </c>
      <c r="AJ1441" s="84" t="s">
        <v>15273</v>
      </c>
      <c r="AK1441" s="84" t="s">
        <v>16466</v>
      </c>
      <c r="AL1441" s="84"/>
      <c r="AM1441" s="84" t="s">
        <v>561</v>
      </c>
      <c r="AN1441" s="86">
        <v>40384.341111111113</v>
      </c>
      <c r="AO1441" s="88" t="s">
        <v>18926</v>
      </c>
      <c r="AP1441" s="84" t="b">
        <v>0</v>
      </c>
      <c r="AQ1441" s="84" t="b">
        <v>0</v>
      </c>
      <c r="AR1441" s="84" t="b">
        <v>0</v>
      </c>
      <c r="AS1441" s="84" t="s">
        <v>290</v>
      </c>
      <c r="AT1441" s="84">
        <v>3</v>
      </c>
      <c r="AU1441" s="88" t="s">
        <v>20054</v>
      </c>
      <c r="AV1441" s="84" t="b">
        <v>0</v>
      </c>
      <c r="AW1441" s="84" t="s">
        <v>745</v>
      </c>
      <c r="AX1441" s="88" t="s">
        <v>22483</v>
      </c>
      <c r="AY1441" s="84" t="s">
        <v>65</v>
      </c>
    </row>
    <row r="1442" spans="1:51" x14ac:dyDescent="0.2">
      <c r="A1442" s="69" t="s">
        <v>4099</v>
      </c>
      <c r="B1442" s="70"/>
      <c r="C1442" s="70"/>
      <c r="D1442" s="71"/>
      <c r="E1442" s="108"/>
      <c r="F1442" s="113" t="s">
        <v>20829</v>
      </c>
      <c r="G1442" s="109"/>
      <c r="H1442" s="74"/>
      <c r="I1442" s="75"/>
      <c r="J1442" s="110"/>
      <c r="K1442" s="74" t="s">
        <v>24661</v>
      </c>
      <c r="L1442" s="111"/>
      <c r="M1442" s="79"/>
      <c r="N1442" s="79"/>
      <c r="O1442" s="80"/>
      <c r="P1442" s="81"/>
      <c r="Q1442" s="81"/>
      <c r="R1442" s="91"/>
      <c r="S1442" s="91"/>
      <c r="T1442" s="91"/>
      <c r="U1442" s="91"/>
      <c r="V1442" s="52"/>
      <c r="W1442" s="52"/>
      <c r="X1442" s="52"/>
      <c r="Y1442" s="52"/>
      <c r="Z1442" s="51"/>
      <c r="AA1442" s="76"/>
      <c r="AB1442" s="76"/>
      <c r="AC1442" s="77"/>
      <c r="AD1442" s="84" t="s">
        <v>13311</v>
      </c>
      <c r="AE1442" s="84">
        <v>120</v>
      </c>
      <c r="AF1442" s="84">
        <v>2335</v>
      </c>
      <c r="AG1442" s="84">
        <v>3531</v>
      </c>
      <c r="AH1442" s="84">
        <v>1405</v>
      </c>
      <c r="AI1442" s="84">
        <v>-28800</v>
      </c>
      <c r="AJ1442" s="84" t="s">
        <v>15274</v>
      </c>
      <c r="AK1442" s="84"/>
      <c r="AL1442" s="88" t="s">
        <v>17419</v>
      </c>
      <c r="AM1442" s="84" t="s">
        <v>602</v>
      </c>
      <c r="AN1442" s="86">
        <v>42564.402187500003</v>
      </c>
      <c r="AO1442" s="88" t="s">
        <v>18927</v>
      </c>
      <c r="AP1442" s="84" t="b">
        <v>1</v>
      </c>
      <c r="AQ1442" s="84" t="b">
        <v>0</v>
      </c>
      <c r="AR1442" s="84" t="b">
        <v>1</v>
      </c>
      <c r="AS1442" s="84" t="s">
        <v>290</v>
      </c>
      <c r="AT1442" s="84">
        <v>28</v>
      </c>
      <c r="AU1442" s="84"/>
      <c r="AV1442" s="84" t="b">
        <v>0</v>
      </c>
      <c r="AW1442" s="84" t="s">
        <v>745</v>
      </c>
      <c r="AX1442" s="88" t="s">
        <v>22484</v>
      </c>
      <c r="AY1442" s="84" t="s">
        <v>65</v>
      </c>
    </row>
    <row r="1443" spans="1:51" x14ac:dyDescent="0.2">
      <c r="A1443" s="69" t="s">
        <v>4100</v>
      </c>
      <c r="B1443" s="70"/>
      <c r="C1443" s="70"/>
      <c r="D1443" s="71"/>
      <c r="E1443" s="108"/>
      <c r="F1443" s="113" t="s">
        <v>20830</v>
      </c>
      <c r="G1443" s="109"/>
      <c r="H1443" s="74"/>
      <c r="I1443" s="75"/>
      <c r="J1443" s="110"/>
      <c r="K1443" s="74" t="s">
        <v>24662</v>
      </c>
      <c r="L1443" s="111"/>
      <c r="M1443" s="79"/>
      <c r="N1443" s="79"/>
      <c r="O1443" s="80"/>
      <c r="P1443" s="81"/>
      <c r="Q1443" s="81"/>
      <c r="R1443" s="91"/>
      <c r="S1443" s="91"/>
      <c r="T1443" s="91"/>
      <c r="U1443" s="91"/>
      <c r="V1443" s="52"/>
      <c r="W1443" s="52"/>
      <c r="X1443" s="52"/>
      <c r="Y1443" s="52"/>
      <c r="Z1443" s="51"/>
      <c r="AA1443" s="76"/>
      <c r="AB1443" s="76"/>
      <c r="AC1443" s="77"/>
      <c r="AD1443" s="84" t="s">
        <v>13312</v>
      </c>
      <c r="AE1443" s="84">
        <v>487</v>
      </c>
      <c r="AF1443" s="84">
        <v>103301</v>
      </c>
      <c r="AG1443" s="84">
        <v>10646</v>
      </c>
      <c r="AH1443" s="84">
        <v>17161</v>
      </c>
      <c r="AI1443" s="84">
        <v>0</v>
      </c>
      <c r="AJ1443" s="84" t="s">
        <v>15275</v>
      </c>
      <c r="AK1443" s="84" t="s">
        <v>16467</v>
      </c>
      <c r="AL1443" s="88" t="s">
        <v>17420</v>
      </c>
      <c r="AM1443" s="84" t="s">
        <v>561</v>
      </c>
      <c r="AN1443" s="86">
        <v>41354.616805555554</v>
      </c>
      <c r="AO1443" s="88" t="s">
        <v>18928</v>
      </c>
      <c r="AP1443" s="84" t="b">
        <v>0</v>
      </c>
      <c r="AQ1443" s="84" t="b">
        <v>0</v>
      </c>
      <c r="AR1443" s="84" t="b">
        <v>1</v>
      </c>
      <c r="AS1443" s="84" t="s">
        <v>290</v>
      </c>
      <c r="AT1443" s="84">
        <v>423</v>
      </c>
      <c r="AU1443" s="88" t="s">
        <v>674</v>
      </c>
      <c r="AV1443" s="84" t="b">
        <v>1</v>
      </c>
      <c r="AW1443" s="84" t="s">
        <v>745</v>
      </c>
      <c r="AX1443" s="88" t="s">
        <v>22485</v>
      </c>
      <c r="AY1443" s="84" t="s">
        <v>65</v>
      </c>
    </row>
    <row r="1444" spans="1:51" x14ac:dyDescent="0.2">
      <c r="A1444" s="69" t="s">
        <v>4101</v>
      </c>
      <c r="B1444" s="70"/>
      <c r="C1444" s="70"/>
      <c r="D1444" s="71"/>
      <c r="E1444" s="108"/>
      <c r="F1444" s="113" t="s">
        <v>20831</v>
      </c>
      <c r="G1444" s="109"/>
      <c r="H1444" s="74"/>
      <c r="I1444" s="75"/>
      <c r="J1444" s="110"/>
      <c r="K1444" s="74" t="s">
        <v>24663</v>
      </c>
      <c r="L1444" s="111"/>
      <c r="M1444" s="79"/>
      <c r="N1444" s="79"/>
      <c r="O1444" s="80"/>
      <c r="P1444" s="81"/>
      <c r="Q1444" s="81"/>
      <c r="R1444" s="91"/>
      <c r="S1444" s="91"/>
      <c r="T1444" s="91"/>
      <c r="U1444" s="91"/>
      <c r="V1444" s="52"/>
      <c r="W1444" s="52"/>
      <c r="X1444" s="52"/>
      <c r="Y1444" s="52"/>
      <c r="Z1444" s="51"/>
      <c r="AA1444" s="76"/>
      <c r="AB1444" s="76"/>
      <c r="AC1444" s="77"/>
      <c r="AD1444" s="84" t="s">
        <v>13313</v>
      </c>
      <c r="AE1444" s="84">
        <v>1108</v>
      </c>
      <c r="AF1444" s="84">
        <v>6594</v>
      </c>
      <c r="AG1444" s="84">
        <v>61960</v>
      </c>
      <c r="AH1444" s="84">
        <v>5820</v>
      </c>
      <c r="AI1444" s="84">
        <v>0</v>
      </c>
      <c r="AJ1444" s="84" t="s">
        <v>15276</v>
      </c>
      <c r="AK1444" s="84" t="s">
        <v>1044</v>
      </c>
      <c r="AL1444" s="88" t="s">
        <v>17421</v>
      </c>
      <c r="AM1444" s="84" t="s">
        <v>561</v>
      </c>
      <c r="AN1444" s="86">
        <v>39857.101307870369</v>
      </c>
      <c r="AO1444" s="88" t="s">
        <v>18929</v>
      </c>
      <c r="AP1444" s="84" t="b">
        <v>0</v>
      </c>
      <c r="AQ1444" s="84" t="b">
        <v>0</v>
      </c>
      <c r="AR1444" s="84" t="b">
        <v>1</v>
      </c>
      <c r="AS1444" s="84" t="s">
        <v>290</v>
      </c>
      <c r="AT1444" s="84">
        <v>214</v>
      </c>
      <c r="AU1444" s="88" t="s">
        <v>20055</v>
      </c>
      <c r="AV1444" s="84" t="b">
        <v>1</v>
      </c>
      <c r="AW1444" s="84" t="s">
        <v>745</v>
      </c>
      <c r="AX1444" s="88" t="s">
        <v>22486</v>
      </c>
      <c r="AY1444" s="84" t="s">
        <v>65</v>
      </c>
    </row>
    <row r="1445" spans="1:51" x14ac:dyDescent="0.2">
      <c r="A1445" s="69" t="s">
        <v>4102</v>
      </c>
      <c r="B1445" s="70"/>
      <c r="C1445" s="70"/>
      <c r="D1445" s="71"/>
      <c r="E1445" s="108"/>
      <c r="F1445" s="113" t="s">
        <v>20832</v>
      </c>
      <c r="G1445" s="109"/>
      <c r="H1445" s="74"/>
      <c r="I1445" s="75"/>
      <c r="J1445" s="110"/>
      <c r="K1445" s="74" t="s">
        <v>24664</v>
      </c>
      <c r="L1445" s="111"/>
      <c r="M1445" s="79"/>
      <c r="N1445" s="79"/>
      <c r="O1445" s="80"/>
      <c r="P1445" s="81"/>
      <c r="Q1445" s="81"/>
      <c r="R1445" s="91"/>
      <c r="S1445" s="91"/>
      <c r="T1445" s="91"/>
      <c r="U1445" s="91"/>
      <c r="V1445" s="52"/>
      <c r="W1445" s="52"/>
      <c r="X1445" s="52"/>
      <c r="Y1445" s="52"/>
      <c r="Z1445" s="51"/>
      <c r="AA1445" s="76"/>
      <c r="AB1445" s="76"/>
      <c r="AC1445" s="77"/>
      <c r="AD1445" s="84" t="s">
        <v>13314</v>
      </c>
      <c r="AE1445" s="84">
        <v>1102</v>
      </c>
      <c r="AF1445" s="84">
        <v>4414</v>
      </c>
      <c r="AG1445" s="84">
        <v>55492</v>
      </c>
      <c r="AH1445" s="84">
        <v>536</v>
      </c>
      <c r="AI1445" s="84">
        <v>0</v>
      </c>
      <c r="AJ1445" s="84" t="s">
        <v>15277</v>
      </c>
      <c r="AK1445" s="84" t="s">
        <v>16468</v>
      </c>
      <c r="AL1445" s="88" t="s">
        <v>17422</v>
      </c>
      <c r="AM1445" s="84" t="s">
        <v>561</v>
      </c>
      <c r="AN1445" s="86">
        <v>39786.573912037034</v>
      </c>
      <c r="AO1445" s="88" t="s">
        <v>18930</v>
      </c>
      <c r="AP1445" s="84" t="b">
        <v>0</v>
      </c>
      <c r="AQ1445" s="84" t="b">
        <v>0</v>
      </c>
      <c r="AR1445" s="84" t="b">
        <v>1</v>
      </c>
      <c r="AS1445" s="84" t="s">
        <v>290</v>
      </c>
      <c r="AT1445" s="84">
        <v>139</v>
      </c>
      <c r="AU1445" s="88" t="s">
        <v>20056</v>
      </c>
      <c r="AV1445" s="84" t="b">
        <v>0</v>
      </c>
      <c r="AW1445" s="84" t="s">
        <v>745</v>
      </c>
      <c r="AX1445" s="88" t="s">
        <v>22487</v>
      </c>
      <c r="AY1445" s="84" t="s">
        <v>65</v>
      </c>
    </row>
    <row r="1446" spans="1:51" x14ac:dyDescent="0.2">
      <c r="A1446" s="69" t="s">
        <v>4103</v>
      </c>
      <c r="B1446" s="70"/>
      <c r="C1446" s="70"/>
      <c r="D1446" s="71"/>
      <c r="E1446" s="108"/>
      <c r="F1446" s="113" t="s">
        <v>20833</v>
      </c>
      <c r="G1446" s="109"/>
      <c r="H1446" s="74"/>
      <c r="I1446" s="75"/>
      <c r="J1446" s="110"/>
      <c r="K1446" s="74" t="s">
        <v>24665</v>
      </c>
      <c r="L1446" s="111"/>
      <c r="M1446" s="79"/>
      <c r="N1446" s="79"/>
      <c r="O1446" s="80"/>
      <c r="P1446" s="81"/>
      <c r="Q1446" s="81"/>
      <c r="R1446" s="91"/>
      <c r="S1446" s="91"/>
      <c r="T1446" s="91"/>
      <c r="U1446" s="91"/>
      <c r="V1446" s="52"/>
      <c r="W1446" s="52"/>
      <c r="X1446" s="52"/>
      <c r="Y1446" s="52"/>
      <c r="Z1446" s="51"/>
      <c r="AA1446" s="76"/>
      <c r="AB1446" s="76"/>
      <c r="AC1446" s="77"/>
      <c r="AD1446" s="84" t="s">
        <v>13315</v>
      </c>
      <c r="AE1446" s="84">
        <v>899</v>
      </c>
      <c r="AF1446" s="84">
        <v>2758</v>
      </c>
      <c r="AG1446" s="84">
        <v>72566</v>
      </c>
      <c r="AH1446" s="84">
        <v>21453</v>
      </c>
      <c r="AI1446" s="84">
        <v>0</v>
      </c>
      <c r="AJ1446" s="84" t="s">
        <v>15278</v>
      </c>
      <c r="AK1446" s="84" t="s">
        <v>16469</v>
      </c>
      <c r="AL1446" s="88" t="s">
        <v>17423</v>
      </c>
      <c r="AM1446" s="84" t="s">
        <v>561</v>
      </c>
      <c r="AN1446" s="86">
        <v>39984.956979166665</v>
      </c>
      <c r="AO1446" s="88" t="s">
        <v>18931</v>
      </c>
      <c r="AP1446" s="84" t="b">
        <v>0</v>
      </c>
      <c r="AQ1446" s="84" t="b">
        <v>0</v>
      </c>
      <c r="AR1446" s="84" t="b">
        <v>1</v>
      </c>
      <c r="AS1446" s="84" t="s">
        <v>290</v>
      </c>
      <c r="AT1446" s="84">
        <v>58</v>
      </c>
      <c r="AU1446" s="88" t="s">
        <v>20057</v>
      </c>
      <c r="AV1446" s="84" t="b">
        <v>0</v>
      </c>
      <c r="AW1446" s="84" t="s">
        <v>745</v>
      </c>
      <c r="AX1446" s="88" t="s">
        <v>22488</v>
      </c>
      <c r="AY1446" s="84" t="s">
        <v>65</v>
      </c>
    </row>
    <row r="1447" spans="1:51" x14ac:dyDescent="0.2">
      <c r="A1447" s="69" t="s">
        <v>4104</v>
      </c>
      <c r="B1447" s="70"/>
      <c r="C1447" s="70"/>
      <c r="D1447" s="71"/>
      <c r="E1447" s="108"/>
      <c r="F1447" s="113" t="s">
        <v>20834</v>
      </c>
      <c r="G1447" s="109"/>
      <c r="H1447" s="74"/>
      <c r="I1447" s="75"/>
      <c r="J1447" s="110"/>
      <c r="K1447" s="74" t="s">
        <v>24666</v>
      </c>
      <c r="L1447" s="111"/>
      <c r="M1447" s="79"/>
      <c r="N1447" s="79"/>
      <c r="O1447" s="80"/>
      <c r="P1447" s="81"/>
      <c r="Q1447" s="81"/>
      <c r="R1447" s="91"/>
      <c r="S1447" s="91"/>
      <c r="T1447" s="91"/>
      <c r="U1447" s="91"/>
      <c r="V1447" s="52"/>
      <c r="W1447" s="52"/>
      <c r="X1447" s="52"/>
      <c r="Y1447" s="52"/>
      <c r="Z1447" s="51"/>
      <c r="AA1447" s="76"/>
      <c r="AB1447" s="76"/>
      <c r="AC1447" s="77"/>
      <c r="AD1447" s="84" t="s">
        <v>1064</v>
      </c>
      <c r="AE1447" s="84">
        <v>1767</v>
      </c>
      <c r="AF1447" s="84">
        <v>1358</v>
      </c>
      <c r="AG1447" s="84">
        <v>77739</v>
      </c>
      <c r="AH1447" s="84">
        <v>7257</v>
      </c>
      <c r="AI1447" s="84">
        <v>0</v>
      </c>
      <c r="AJ1447" s="84" t="s">
        <v>15279</v>
      </c>
      <c r="AK1447" s="84"/>
      <c r="AL1447" s="84"/>
      <c r="AM1447" s="84" t="s">
        <v>561</v>
      </c>
      <c r="AN1447" s="86">
        <v>39836.990567129629</v>
      </c>
      <c r="AO1447" s="88" t="s">
        <v>18932</v>
      </c>
      <c r="AP1447" s="84" t="b">
        <v>0</v>
      </c>
      <c r="AQ1447" s="84" t="b">
        <v>0</v>
      </c>
      <c r="AR1447" s="84" t="b">
        <v>1</v>
      </c>
      <c r="AS1447" s="84" t="s">
        <v>290</v>
      </c>
      <c r="AT1447" s="84">
        <v>20</v>
      </c>
      <c r="AU1447" s="88" t="s">
        <v>686</v>
      </c>
      <c r="AV1447" s="84" t="b">
        <v>0</v>
      </c>
      <c r="AW1447" s="84" t="s">
        <v>745</v>
      </c>
      <c r="AX1447" s="88" t="s">
        <v>22489</v>
      </c>
      <c r="AY1447" s="84" t="s">
        <v>65</v>
      </c>
    </row>
    <row r="1448" spans="1:51" x14ac:dyDescent="0.2">
      <c r="A1448" s="69" t="s">
        <v>3145</v>
      </c>
      <c r="B1448" s="70"/>
      <c r="C1448" s="70"/>
      <c r="D1448" s="71"/>
      <c r="E1448" s="108"/>
      <c r="F1448" s="113" t="s">
        <v>7562</v>
      </c>
      <c r="G1448" s="109"/>
      <c r="H1448" s="74"/>
      <c r="I1448" s="75"/>
      <c r="J1448" s="110"/>
      <c r="K1448" s="74" t="s">
        <v>24667</v>
      </c>
      <c r="L1448" s="111"/>
      <c r="M1448" s="79"/>
      <c r="N1448" s="79"/>
      <c r="O1448" s="80"/>
      <c r="P1448" s="81"/>
      <c r="Q1448" s="81"/>
      <c r="R1448" s="91"/>
      <c r="S1448" s="91"/>
      <c r="T1448" s="91"/>
      <c r="U1448" s="91"/>
      <c r="V1448" s="52"/>
      <c r="W1448" s="52"/>
      <c r="X1448" s="52"/>
      <c r="Y1448" s="52"/>
      <c r="Z1448" s="51"/>
      <c r="AA1448" s="76"/>
      <c r="AB1448" s="76"/>
      <c r="AC1448" s="77"/>
      <c r="AD1448" s="84" t="s">
        <v>3145</v>
      </c>
      <c r="AE1448" s="84">
        <v>4</v>
      </c>
      <c r="AF1448" s="84">
        <v>77</v>
      </c>
      <c r="AG1448" s="84">
        <v>42236</v>
      </c>
      <c r="AH1448" s="84">
        <v>4</v>
      </c>
      <c r="AI1448" s="84">
        <v>28800</v>
      </c>
      <c r="AJ1448" s="84"/>
      <c r="AK1448" s="84" t="s">
        <v>16470</v>
      </c>
      <c r="AL1448" s="88" t="s">
        <v>17424</v>
      </c>
      <c r="AM1448" s="84" t="s">
        <v>631</v>
      </c>
      <c r="AN1448" s="86">
        <v>40328.778599537036</v>
      </c>
      <c r="AO1448" s="88" t="s">
        <v>18933</v>
      </c>
      <c r="AP1448" s="84" t="b">
        <v>0</v>
      </c>
      <c r="AQ1448" s="84" t="b">
        <v>0</v>
      </c>
      <c r="AR1448" s="84" t="b">
        <v>0</v>
      </c>
      <c r="AS1448" s="84" t="s">
        <v>290</v>
      </c>
      <c r="AT1448" s="84">
        <v>11</v>
      </c>
      <c r="AU1448" s="88" t="s">
        <v>20058</v>
      </c>
      <c r="AV1448" s="84" t="b">
        <v>0</v>
      </c>
      <c r="AW1448" s="84" t="s">
        <v>745</v>
      </c>
      <c r="AX1448" s="88" t="s">
        <v>22490</v>
      </c>
      <c r="AY1448" s="84" t="s">
        <v>66</v>
      </c>
    </row>
    <row r="1449" spans="1:51" x14ac:dyDescent="0.2">
      <c r="A1449" s="69" t="s">
        <v>3146</v>
      </c>
      <c r="B1449" s="70"/>
      <c r="C1449" s="70"/>
      <c r="D1449" s="71"/>
      <c r="E1449" s="108"/>
      <c r="F1449" s="113" t="s">
        <v>275</v>
      </c>
      <c r="G1449" s="109"/>
      <c r="H1449" s="74"/>
      <c r="I1449" s="75"/>
      <c r="J1449" s="110"/>
      <c r="K1449" s="74" t="s">
        <v>24668</v>
      </c>
      <c r="L1449" s="111"/>
      <c r="M1449" s="79"/>
      <c r="N1449" s="79"/>
      <c r="O1449" s="80"/>
      <c r="P1449" s="81"/>
      <c r="Q1449" s="81"/>
      <c r="R1449" s="91"/>
      <c r="S1449" s="91"/>
      <c r="T1449" s="91"/>
      <c r="U1449" s="91"/>
      <c r="V1449" s="52"/>
      <c r="W1449" s="52"/>
      <c r="X1449" s="52"/>
      <c r="Y1449" s="52"/>
      <c r="Z1449" s="51"/>
      <c r="AA1449" s="76"/>
      <c r="AB1449" s="76"/>
      <c r="AC1449" s="77"/>
      <c r="AD1449" s="84" t="s">
        <v>13316</v>
      </c>
      <c r="AE1449" s="84">
        <v>74</v>
      </c>
      <c r="AF1449" s="84">
        <v>9</v>
      </c>
      <c r="AG1449" s="84">
        <v>286</v>
      </c>
      <c r="AH1449" s="84">
        <v>24</v>
      </c>
      <c r="AI1449" s="84">
        <v>-25200</v>
      </c>
      <c r="AJ1449" s="84" t="s">
        <v>15280</v>
      </c>
      <c r="AK1449" s="84"/>
      <c r="AL1449" s="88" t="s">
        <v>17425</v>
      </c>
      <c r="AM1449" s="84" t="s">
        <v>605</v>
      </c>
      <c r="AN1449" s="86">
        <v>39892.073576388888</v>
      </c>
      <c r="AO1449" s="84"/>
      <c r="AP1449" s="84" t="b">
        <v>0</v>
      </c>
      <c r="AQ1449" s="84" t="b">
        <v>1</v>
      </c>
      <c r="AR1449" s="84" t="b">
        <v>1</v>
      </c>
      <c r="AS1449" s="84" t="s">
        <v>290</v>
      </c>
      <c r="AT1449" s="84">
        <v>0</v>
      </c>
      <c r="AU1449" s="88" t="s">
        <v>686</v>
      </c>
      <c r="AV1449" s="84" t="b">
        <v>0</v>
      </c>
      <c r="AW1449" s="84" t="s">
        <v>745</v>
      </c>
      <c r="AX1449" s="88" t="s">
        <v>22491</v>
      </c>
      <c r="AY1449" s="84" t="s">
        <v>66</v>
      </c>
    </row>
    <row r="1450" spans="1:51" x14ac:dyDescent="0.2">
      <c r="A1450" s="69" t="s">
        <v>3147</v>
      </c>
      <c r="B1450" s="70"/>
      <c r="C1450" s="70"/>
      <c r="D1450" s="71"/>
      <c r="E1450" s="108"/>
      <c r="F1450" s="113" t="s">
        <v>7563</v>
      </c>
      <c r="G1450" s="109"/>
      <c r="H1450" s="74"/>
      <c r="I1450" s="75"/>
      <c r="J1450" s="110"/>
      <c r="K1450" s="74" t="s">
        <v>24669</v>
      </c>
      <c r="L1450" s="111"/>
      <c r="M1450" s="79"/>
      <c r="N1450" s="79"/>
      <c r="O1450" s="80"/>
      <c r="P1450" s="81"/>
      <c r="Q1450" s="81"/>
      <c r="R1450" s="91"/>
      <c r="S1450" s="91"/>
      <c r="T1450" s="91"/>
      <c r="U1450" s="91"/>
      <c r="V1450" s="52"/>
      <c r="W1450" s="52"/>
      <c r="X1450" s="52"/>
      <c r="Y1450" s="52"/>
      <c r="Z1450" s="51"/>
      <c r="AA1450" s="76"/>
      <c r="AB1450" s="76"/>
      <c r="AC1450" s="77"/>
      <c r="AD1450" s="84" t="s">
        <v>13317</v>
      </c>
      <c r="AE1450" s="84">
        <v>309</v>
      </c>
      <c r="AF1450" s="84">
        <v>236</v>
      </c>
      <c r="AG1450" s="84">
        <v>12011</v>
      </c>
      <c r="AH1450" s="84">
        <v>2498</v>
      </c>
      <c r="AI1450" s="84">
        <v>-21600</v>
      </c>
      <c r="AJ1450" s="84" t="s">
        <v>15281</v>
      </c>
      <c r="AK1450" s="84" t="s">
        <v>16471</v>
      </c>
      <c r="AL1450" s="88" t="s">
        <v>17426</v>
      </c>
      <c r="AM1450" s="84" t="s">
        <v>604</v>
      </c>
      <c r="AN1450" s="86">
        <v>40110.201319444444</v>
      </c>
      <c r="AO1450" s="88" t="s">
        <v>18934</v>
      </c>
      <c r="AP1450" s="84" t="b">
        <v>0</v>
      </c>
      <c r="AQ1450" s="84" t="b">
        <v>0</v>
      </c>
      <c r="AR1450" s="84" t="b">
        <v>0</v>
      </c>
      <c r="AS1450" s="84" t="s">
        <v>291</v>
      </c>
      <c r="AT1450" s="84">
        <v>11</v>
      </c>
      <c r="AU1450" s="88" t="s">
        <v>20059</v>
      </c>
      <c r="AV1450" s="84" t="b">
        <v>0</v>
      </c>
      <c r="AW1450" s="84" t="s">
        <v>745</v>
      </c>
      <c r="AX1450" s="88" t="s">
        <v>22492</v>
      </c>
      <c r="AY1450" s="84" t="s">
        <v>66</v>
      </c>
    </row>
    <row r="1451" spans="1:51" x14ac:dyDescent="0.2">
      <c r="A1451" s="69" t="s">
        <v>4105</v>
      </c>
      <c r="B1451" s="70"/>
      <c r="C1451" s="70"/>
      <c r="D1451" s="71"/>
      <c r="E1451" s="108"/>
      <c r="F1451" s="113" t="s">
        <v>20835</v>
      </c>
      <c r="G1451" s="109"/>
      <c r="H1451" s="74"/>
      <c r="I1451" s="75"/>
      <c r="J1451" s="110"/>
      <c r="K1451" s="74" t="s">
        <v>24670</v>
      </c>
      <c r="L1451" s="111"/>
      <c r="M1451" s="79"/>
      <c r="N1451" s="79"/>
      <c r="O1451" s="80"/>
      <c r="P1451" s="81"/>
      <c r="Q1451" s="81"/>
      <c r="R1451" s="91"/>
      <c r="S1451" s="91"/>
      <c r="T1451" s="91"/>
      <c r="U1451" s="91"/>
      <c r="V1451" s="52"/>
      <c r="W1451" s="52"/>
      <c r="X1451" s="52"/>
      <c r="Y1451" s="52"/>
      <c r="Z1451" s="51"/>
      <c r="AA1451" s="76"/>
      <c r="AB1451" s="76"/>
      <c r="AC1451" s="77"/>
      <c r="AD1451" s="84" t="s">
        <v>13318</v>
      </c>
      <c r="AE1451" s="84">
        <v>247787</v>
      </c>
      <c r="AF1451" s="84">
        <v>9816430</v>
      </c>
      <c r="AG1451" s="84">
        <v>4796</v>
      </c>
      <c r="AH1451" s="84">
        <v>72930</v>
      </c>
      <c r="AI1451" s="84">
        <v>-18000</v>
      </c>
      <c r="AJ1451" s="84" t="s">
        <v>15282</v>
      </c>
      <c r="AK1451" s="84" t="s">
        <v>16472</v>
      </c>
      <c r="AL1451" s="84"/>
      <c r="AM1451" s="84" t="s">
        <v>603</v>
      </c>
      <c r="AN1451" s="86">
        <v>40282.180856481478</v>
      </c>
      <c r="AO1451" s="88" t="s">
        <v>18935</v>
      </c>
      <c r="AP1451" s="84" t="b">
        <v>0</v>
      </c>
      <c r="AQ1451" s="84" t="b">
        <v>0</v>
      </c>
      <c r="AR1451" s="84" t="b">
        <v>0</v>
      </c>
      <c r="AS1451" s="84" t="s">
        <v>290</v>
      </c>
      <c r="AT1451" s="84">
        <v>14883</v>
      </c>
      <c r="AU1451" s="88" t="s">
        <v>20060</v>
      </c>
      <c r="AV1451" s="84" t="b">
        <v>0</v>
      </c>
      <c r="AW1451" s="84" t="s">
        <v>745</v>
      </c>
      <c r="AX1451" s="88" t="s">
        <v>22493</v>
      </c>
      <c r="AY1451" s="84" t="s">
        <v>65</v>
      </c>
    </row>
    <row r="1452" spans="1:51" x14ac:dyDescent="0.2">
      <c r="A1452" s="69" t="s">
        <v>4106</v>
      </c>
      <c r="B1452" s="70"/>
      <c r="C1452" s="70"/>
      <c r="D1452" s="71"/>
      <c r="E1452" s="108"/>
      <c r="F1452" s="113" t="s">
        <v>20836</v>
      </c>
      <c r="G1452" s="109"/>
      <c r="H1452" s="74"/>
      <c r="I1452" s="75"/>
      <c r="J1452" s="110"/>
      <c r="K1452" s="74" t="s">
        <v>24671</v>
      </c>
      <c r="L1452" s="111"/>
      <c r="M1452" s="79"/>
      <c r="N1452" s="79"/>
      <c r="O1452" s="80"/>
      <c r="P1452" s="81"/>
      <c r="Q1452" s="81"/>
      <c r="R1452" s="91"/>
      <c r="S1452" s="91"/>
      <c r="T1452" s="91"/>
      <c r="U1452" s="91"/>
      <c r="V1452" s="52"/>
      <c r="W1452" s="52"/>
      <c r="X1452" s="52"/>
      <c r="Y1452" s="52"/>
      <c r="Z1452" s="51"/>
      <c r="AA1452" s="76"/>
      <c r="AB1452" s="76"/>
      <c r="AC1452" s="77"/>
      <c r="AD1452" s="84" t="s">
        <v>13319</v>
      </c>
      <c r="AE1452" s="84">
        <v>434</v>
      </c>
      <c r="AF1452" s="84">
        <v>676</v>
      </c>
      <c r="AG1452" s="84">
        <v>1579</v>
      </c>
      <c r="AH1452" s="84">
        <v>2502</v>
      </c>
      <c r="AI1452" s="84">
        <v>-21600</v>
      </c>
      <c r="AJ1452" s="84" t="s">
        <v>15283</v>
      </c>
      <c r="AK1452" s="84"/>
      <c r="AL1452" s="88" t="s">
        <v>17427</v>
      </c>
      <c r="AM1452" s="84" t="s">
        <v>604</v>
      </c>
      <c r="AN1452" s="86">
        <v>40047.765659722223</v>
      </c>
      <c r="AO1452" s="88" t="s">
        <v>18936</v>
      </c>
      <c r="AP1452" s="84" t="b">
        <v>0</v>
      </c>
      <c r="AQ1452" s="84" t="b">
        <v>0</v>
      </c>
      <c r="AR1452" s="84" t="b">
        <v>1</v>
      </c>
      <c r="AS1452" s="84" t="s">
        <v>290</v>
      </c>
      <c r="AT1452" s="84">
        <v>22</v>
      </c>
      <c r="AU1452" s="88" t="s">
        <v>20061</v>
      </c>
      <c r="AV1452" s="84" t="b">
        <v>0</v>
      </c>
      <c r="AW1452" s="84" t="s">
        <v>745</v>
      </c>
      <c r="AX1452" s="88" t="s">
        <v>22494</v>
      </c>
      <c r="AY1452" s="84" t="s">
        <v>65</v>
      </c>
    </row>
    <row r="1453" spans="1:51" x14ac:dyDescent="0.2">
      <c r="A1453" s="69" t="s">
        <v>3149</v>
      </c>
      <c r="B1453" s="70"/>
      <c r="C1453" s="70"/>
      <c r="D1453" s="71"/>
      <c r="E1453" s="108"/>
      <c r="F1453" s="113" t="s">
        <v>7565</v>
      </c>
      <c r="G1453" s="109"/>
      <c r="H1453" s="74"/>
      <c r="I1453" s="75"/>
      <c r="J1453" s="110"/>
      <c r="K1453" s="74" t="s">
        <v>24672</v>
      </c>
      <c r="L1453" s="111"/>
      <c r="M1453" s="79"/>
      <c r="N1453" s="79"/>
      <c r="O1453" s="80"/>
      <c r="P1453" s="81"/>
      <c r="Q1453" s="81"/>
      <c r="R1453" s="91"/>
      <c r="S1453" s="91"/>
      <c r="T1453" s="91"/>
      <c r="U1453" s="91"/>
      <c r="V1453" s="52"/>
      <c r="W1453" s="52"/>
      <c r="X1453" s="52"/>
      <c r="Y1453" s="52"/>
      <c r="Z1453" s="51"/>
      <c r="AA1453" s="76"/>
      <c r="AB1453" s="76"/>
      <c r="AC1453" s="77"/>
      <c r="AD1453" s="84" t="s">
        <v>13320</v>
      </c>
      <c r="AE1453" s="84">
        <v>1135</v>
      </c>
      <c r="AF1453" s="84">
        <v>6897</v>
      </c>
      <c r="AG1453" s="84">
        <v>93981</v>
      </c>
      <c r="AH1453" s="84">
        <v>41429</v>
      </c>
      <c r="AI1453" s="84">
        <v>-21600</v>
      </c>
      <c r="AJ1453" s="84" t="s">
        <v>15284</v>
      </c>
      <c r="AK1453" s="84" t="s">
        <v>16473</v>
      </c>
      <c r="AL1453" s="84"/>
      <c r="AM1453" s="84" t="s">
        <v>604</v>
      </c>
      <c r="AN1453" s="86">
        <v>40103.090752314813</v>
      </c>
      <c r="AO1453" s="88" t="s">
        <v>18937</v>
      </c>
      <c r="AP1453" s="84" t="b">
        <v>0</v>
      </c>
      <c r="AQ1453" s="84" t="b">
        <v>0</v>
      </c>
      <c r="AR1453" s="84" t="b">
        <v>1</v>
      </c>
      <c r="AS1453" s="84" t="s">
        <v>291</v>
      </c>
      <c r="AT1453" s="84">
        <v>170</v>
      </c>
      <c r="AU1453" s="88" t="s">
        <v>675</v>
      </c>
      <c r="AV1453" s="84" t="b">
        <v>0</v>
      </c>
      <c r="AW1453" s="84" t="s">
        <v>745</v>
      </c>
      <c r="AX1453" s="88" t="s">
        <v>22495</v>
      </c>
      <c r="AY1453" s="84" t="s">
        <v>66</v>
      </c>
    </row>
    <row r="1454" spans="1:51" x14ac:dyDescent="0.2">
      <c r="A1454" s="69" t="s">
        <v>3151</v>
      </c>
      <c r="B1454" s="70"/>
      <c r="C1454" s="70"/>
      <c r="D1454" s="71"/>
      <c r="E1454" s="108"/>
      <c r="F1454" s="113" t="s">
        <v>7567</v>
      </c>
      <c r="G1454" s="109"/>
      <c r="H1454" s="74"/>
      <c r="I1454" s="75"/>
      <c r="J1454" s="110"/>
      <c r="K1454" s="74" t="s">
        <v>24673</v>
      </c>
      <c r="L1454" s="111"/>
      <c r="M1454" s="79"/>
      <c r="N1454" s="79"/>
      <c r="O1454" s="80"/>
      <c r="P1454" s="81"/>
      <c r="Q1454" s="81"/>
      <c r="R1454" s="91"/>
      <c r="S1454" s="91"/>
      <c r="T1454" s="91"/>
      <c r="U1454" s="91"/>
      <c r="V1454" s="52"/>
      <c r="W1454" s="52"/>
      <c r="X1454" s="52"/>
      <c r="Y1454" s="52"/>
      <c r="Z1454" s="51"/>
      <c r="AA1454" s="76"/>
      <c r="AB1454" s="76"/>
      <c r="AC1454" s="77"/>
      <c r="AD1454" s="84" t="s">
        <v>13321</v>
      </c>
      <c r="AE1454" s="84">
        <v>2437</v>
      </c>
      <c r="AF1454" s="84">
        <v>25985</v>
      </c>
      <c r="AG1454" s="84">
        <v>80954</v>
      </c>
      <c r="AH1454" s="84">
        <v>14894</v>
      </c>
      <c r="AI1454" s="84">
        <v>-18000</v>
      </c>
      <c r="AJ1454" s="84" t="s">
        <v>15285</v>
      </c>
      <c r="AK1454" s="84" t="s">
        <v>547</v>
      </c>
      <c r="AL1454" s="88" t="s">
        <v>17428</v>
      </c>
      <c r="AM1454" s="84" t="s">
        <v>603</v>
      </c>
      <c r="AN1454" s="86">
        <v>39162.783136574071</v>
      </c>
      <c r="AO1454" s="84"/>
      <c r="AP1454" s="84" t="b">
        <v>0</v>
      </c>
      <c r="AQ1454" s="84" t="b">
        <v>0</v>
      </c>
      <c r="AR1454" s="84" t="b">
        <v>1</v>
      </c>
      <c r="AS1454" s="84" t="s">
        <v>290</v>
      </c>
      <c r="AT1454" s="84">
        <v>1101</v>
      </c>
      <c r="AU1454" s="88" t="s">
        <v>674</v>
      </c>
      <c r="AV1454" s="84" t="b">
        <v>0</v>
      </c>
      <c r="AW1454" s="84" t="s">
        <v>745</v>
      </c>
      <c r="AX1454" s="88" t="s">
        <v>22496</v>
      </c>
      <c r="AY1454" s="84" t="s">
        <v>66</v>
      </c>
    </row>
    <row r="1455" spans="1:51" x14ac:dyDescent="0.2">
      <c r="A1455" s="69" t="s">
        <v>3152</v>
      </c>
      <c r="B1455" s="70"/>
      <c r="C1455" s="70"/>
      <c r="D1455" s="71"/>
      <c r="E1455" s="108"/>
      <c r="F1455" s="113" t="s">
        <v>7568</v>
      </c>
      <c r="G1455" s="109"/>
      <c r="H1455" s="74"/>
      <c r="I1455" s="75"/>
      <c r="J1455" s="110"/>
      <c r="K1455" s="74" t="s">
        <v>24674</v>
      </c>
      <c r="L1455" s="111"/>
      <c r="M1455" s="79"/>
      <c r="N1455" s="79"/>
      <c r="O1455" s="80"/>
      <c r="P1455" s="81"/>
      <c r="Q1455" s="81"/>
      <c r="R1455" s="91"/>
      <c r="S1455" s="91"/>
      <c r="T1455" s="91"/>
      <c r="U1455" s="91"/>
      <c r="V1455" s="52"/>
      <c r="W1455" s="52"/>
      <c r="X1455" s="52"/>
      <c r="Y1455" s="52"/>
      <c r="Z1455" s="51"/>
      <c r="AA1455" s="76"/>
      <c r="AB1455" s="76"/>
      <c r="AC1455" s="77"/>
      <c r="AD1455" s="84" t="s">
        <v>13322</v>
      </c>
      <c r="AE1455" s="84">
        <v>125</v>
      </c>
      <c r="AF1455" s="84">
        <v>85</v>
      </c>
      <c r="AG1455" s="84">
        <v>1104</v>
      </c>
      <c r="AH1455" s="84">
        <v>1394</v>
      </c>
      <c r="AI1455" s="84"/>
      <c r="AJ1455" s="84"/>
      <c r="AK1455" s="84"/>
      <c r="AL1455" s="84"/>
      <c r="AM1455" s="84"/>
      <c r="AN1455" s="86">
        <v>40748.829143518517</v>
      </c>
      <c r="AO1455" s="88" t="s">
        <v>18938</v>
      </c>
      <c r="AP1455" s="84" t="b">
        <v>1</v>
      </c>
      <c r="AQ1455" s="84" t="b">
        <v>0</v>
      </c>
      <c r="AR1455" s="84" t="b">
        <v>0</v>
      </c>
      <c r="AS1455" s="84" t="s">
        <v>291</v>
      </c>
      <c r="AT1455" s="84">
        <v>1</v>
      </c>
      <c r="AU1455" s="88" t="s">
        <v>674</v>
      </c>
      <c r="AV1455" s="84" t="b">
        <v>0</v>
      </c>
      <c r="AW1455" s="84" t="s">
        <v>745</v>
      </c>
      <c r="AX1455" s="88" t="s">
        <v>22497</v>
      </c>
      <c r="AY1455" s="84" t="s">
        <v>66</v>
      </c>
    </row>
    <row r="1456" spans="1:51" x14ac:dyDescent="0.2">
      <c r="A1456" s="69" t="s">
        <v>3153</v>
      </c>
      <c r="B1456" s="70"/>
      <c r="C1456" s="70"/>
      <c r="D1456" s="71"/>
      <c r="E1456" s="108"/>
      <c r="F1456" s="113" t="s">
        <v>7569</v>
      </c>
      <c r="G1456" s="109"/>
      <c r="H1456" s="74"/>
      <c r="I1456" s="75"/>
      <c r="J1456" s="110"/>
      <c r="K1456" s="74" t="s">
        <v>24675</v>
      </c>
      <c r="L1456" s="111"/>
      <c r="M1456" s="79"/>
      <c r="N1456" s="79"/>
      <c r="O1456" s="80"/>
      <c r="P1456" s="81"/>
      <c r="Q1456" s="81"/>
      <c r="R1456" s="91"/>
      <c r="S1456" s="91"/>
      <c r="T1456" s="91"/>
      <c r="U1456" s="91"/>
      <c r="V1456" s="52"/>
      <c r="W1456" s="52"/>
      <c r="X1456" s="52"/>
      <c r="Y1456" s="52"/>
      <c r="Z1456" s="51"/>
      <c r="AA1456" s="76"/>
      <c r="AB1456" s="76"/>
      <c r="AC1456" s="77"/>
      <c r="AD1456" s="84" t="s">
        <v>13323</v>
      </c>
      <c r="AE1456" s="84">
        <v>281</v>
      </c>
      <c r="AF1456" s="84">
        <v>197</v>
      </c>
      <c r="AG1456" s="84">
        <v>7931</v>
      </c>
      <c r="AH1456" s="84">
        <v>702</v>
      </c>
      <c r="AI1456" s="84"/>
      <c r="AJ1456" s="84" t="s">
        <v>15286</v>
      </c>
      <c r="AK1456" s="84" t="s">
        <v>500</v>
      </c>
      <c r="AL1456" s="84"/>
      <c r="AM1456" s="84"/>
      <c r="AN1456" s="86">
        <v>42412.519502314812</v>
      </c>
      <c r="AO1456" s="88" t="s">
        <v>18939</v>
      </c>
      <c r="AP1456" s="84" t="b">
        <v>1</v>
      </c>
      <c r="AQ1456" s="84" t="b">
        <v>0</v>
      </c>
      <c r="AR1456" s="84" t="b">
        <v>1</v>
      </c>
      <c r="AS1456" s="84" t="s">
        <v>290</v>
      </c>
      <c r="AT1456" s="84">
        <v>6</v>
      </c>
      <c r="AU1456" s="84"/>
      <c r="AV1456" s="84" t="b">
        <v>0</v>
      </c>
      <c r="AW1456" s="84" t="s">
        <v>745</v>
      </c>
      <c r="AX1456" s="88" t="s">
        <v>22498</v>
      </c>
      <c r="AY1456" s="84" t="s">
        <v>66</v>
      </c>
    </row>
    <row r="1457" spans="1:51" x14ac:dyDescent="0.2">
      <c r="A1457" s="69" t="s">
        <v>3154</v>
      </c>
      <c r="B1457" s="70"/>
      <c r="C1457" s="70"/>
      <c r="D1457" s="71"/>
      <c r="E1457" s="108"/>
      <c r="F1457" s="113" t="s">
        <v>7570</v>
      </c>
      <c r="G1457" s="109"/>
      <c r="H1457" s="74"/>
      <c r="I1457" s="75"/>
      <c r="J1457" s="110"/>
      <c r="K1457" s="74" t="s">
        <v>24676</v>
      </c>
      <c r="L1457" s="111"/>
      <c r="M1457" s="79"/>
      <c r="N1457" s="79"/>
      <c r="O1457" s="80"/>
      <c r="P1457" s="81"/>
      <c r="Q1457" s="81"/>
      <c r="R1457" s="91"/>
      <c r="S1457" s="91"/>
      <c r="T1457" s="91"/>
      <c r="U1457" s="91"/>
      <c r="V1457" s="52"/>
      <c r="W1457" s="52"/>
      <c r="X1457" s="52"/>
      <c r="Y1457" s="52"/>
      <c r="Z1457" s="51"/>
      <c r="AA1457" s="76"/>
      <c r="AB1457" s="76"/>
      <c r="AC1457" s="77"/>
      <c r="AD1457" s="84" t="s">
        <v>13324</v>
      </c>
      <c r="AE1457" s="84">
        <v>1263</v>
      </c>
      <c r="AF1457" s="84">
        <v>1244</v>
      </c>
      <c r="AG1457" s="84">
        <v>10314</v>
      </c>
      <c r="AH1457" s="84">
        <v>14067</v>
      </c>
      <c r="AI1457" s="84"/>
      <c r="AJ1457" s="84" t="s">
        <v>15287</v>
      </c>
      <c r="AK1457" s="84"/>
      <c r="AL1457" s="84"/>
      <c r="AM1457" s="84"/>
      <c r="AN1457" s="86">
        <v>42868.021493055552</v>
      </c>
      <c r="AO1457" s="88" t="s">
        <v>18940</v>
      </c>
      <c r="AP1457" s="84" t="b">
        <v>1</v>
      </c>
      <c r="AQ1457" s="84" t="b">
        <v>0</v>
      </c>
      <c r="AR1457" s="84" t="b">
        <v>0</v>
      </c>
      <c r="AS1457" s="84" t="s">
        <v>290</v>
      </c>
      <c r="AT1457" s="84">
        <v>2</v>
      </c>
      <c r="AU1457" s="84"/>
      <c r="AV1457" s="84" t="b">
        <v>0</v>
      </c>
      <c r="AW1457" s="84" t="s">
        <v>745</v>
      </c>
      <c r="AX1457" s="88" t="s">
        <v>22499</v>
      </c>
      <c r="AY1457" s="84" t="s">
        <v>66</v>
      </c>
    </row>
    <row r="1458" spans="1:51" x14ac:dyDescent="0.2">
      <c r="A1458" s="69" t="s">
        <v>228</v>
      </c>
      <c r="B1458" s="70"/>
      <c r="C1458" s="70"/>
      <c r="D1458" s="71"/>
      <c r="E1458" s="108"/>
      <c r="F1458" s="113" t="s">
        <v>716</v>
      </c>
      <c r="G1458" s="109"/>
      <c r="H1458" s="74"/>
      <c r="I1458" s="75"/>
      <c r="J1458" s="110"/>
      <c r="K1458" s="74" t="s">
        <v>786</v>
      </c>
      <c r="L1458" s="111"/>
      <c r="M1458" s="79"/>
      <c r="N1458" s="79"/>
      <c r="O1458" s="80"/>
      <c r="P1458" s="81"/>
      <c r="Q1458" s="81"/>
      <c r="R1458" s="91"/>
      <c r="S1458" s="91"/>
      <c r="T1458" s="91"/>
      <c r="U1458" s="91"/>
      <c r="V1458" s="52"/>
      <c r="W1458" s="52"/>
      <c r="X1458" s="52"/>
      <c r="Y1458" s="52"/>
      <c r="Z1458" s="51"/>
      <c r="AA1458" s="76"/>
      <c r="AB1458" s="76"/>
      <c r="AC1458" s="77"/>
      <c r="AD1458" s="84" t="s">
        <v>357</v>
      </c>
      <c r="AE1458" s="84">
        <v>1698</v>
      </c>
      <c r="AF1458" s="84">
        <v>1581459</v>
      </c>
      <c r="AG1458" s="84">
        <v>27539</v>
      </c>
      <c r="AH1458" s="84">
        <v>300</v>
      </c>
      <c r="AI1458" s="84">
        <v>-18000</v>
      </c>
      <c r="AJ1458" s="84" t="s">
        <v>405</v>
      </c>
      <c r="AK1458" s="84"/>
      <c r="AL1458" s="88" t="s">
        <v>572</v>
      </c>
      <c r="AM1458" s="84" t="s">
        <v>603</v>
      </c>
      <c r="AN1458" s="86">
        <v>39429.719224537039</v>
      </c>
      <c r="AO1458" s="88" t="s">
        <v>634</v>
      </c>
      <c r="AP1458" s="84" t="b">
        <v>0</v>
      </c>
      <c r="AQ1458" s="84" t="b">
        <v>0</v>
      </c>
      <c r="AR1458" s="84" t="b">
        <v>0</v>
      </c>
      <c r="AS1458" s="84" t="s">
        <v>290</v>
      </c>
      <c r="AT1458" s="84">
        <v>8165</v>
      </c>
      <c r="AU1458" s="88" t="s">
        <v>688</v>
      </c>
      <c r="AV1458" s="84" t="b">
        <v>1</v>
      </c>
      <c r="AW1458" s="84" t="s">
        <v>745</v>
      </c>
      <c r="AX1458" s="88" t="s">
        <v>747</v>
      </c>
      <c r="AY1458" s="84" t="s">
        <v>65</v>
      </c>
    </row>
    <row r="1459" spans="1:51" x14ac:dyDescent="0.2">
      <c r="A1459" s="69" t="s">
        <v>4107</v>
      </c>
      <c r="B1459" s="70"/>
      <c r="C1459" s="70"/>
      <c r="D1459" s="71"/>
      <c r="E1459" s="108"/>
      <c r="F1459" s="113" t="s">
        <v>20837</v>
      </c>
      <c r="G1459" s="109"/>
      <c r="H1459" s="74"/>
      <c r="I1459" s="75"/>
      <c r="J1459" s="110"/>
      <c r="K1459" s="74" t="s">
        <v>24677</v>
      </c>
      <c r="L1459" s="111"/>
      <c r="M1459" s="79"/>
      <c r="N1459" s="79"/>
      <c r="O1459" s="80"/>
      <c r="P1459" s="81"/>
      <c r="Q1459" s="81"/>
      <c r="R1459" s="91"/>
      <c r="S1459" s="91"/>
      <c r="T1459" s="91"/>
      <c r="U1459" s="91"/>
      <c r="V1459" s="52"/>
      <c r="W1459" s="52"/>
      <c r="X1459" s="52"/>
      <c r="Y1459" s="52"/>
      <c r="Z1459" s="51"/>
      <c r="AA1459" s="76"/>
      <c r="AB1459" s="76"/>
      <c r="AC1459" s="77"/>
      <c r="AD1459" s="84" t="s">
        <v>13325</v>
      </c>
      <c r="AE1459" s="84">
        <v>6836</v>
      </c>
      <c r="AF1459" s="84">
        <v>7812</v>
      </c>
      <c r="AG1459" s="84">
        <v>13997</v>
      </c>
      <c r="AH1459" s="84">
        <v>102620</v>
      </c>
      <c r="AI1459" s="84">
        <v>-18000</v>
      </c>
      <c r="AJ1459" s="84" t="s">
        <v>15288</v>
      </c>
      <c r="AK1459" s="84" t="s">
        <v>1304</v>
      </c>
      <c r="AL1459" s="84"/>
      <c r="AM1459" s="84" t="s">
        <v>607</v>
      </c>
      <c r="AN1459" s="86">
        <v>40051.153101851851</v>
      </c>
      <c r="AO1459" s="88" t="s">
        <v>18941</v>
      </c>
      <c r="AP1459" s="84" t="b">
        <v>0</v>
      </c>
      <c r="AQ1459" s="84" t="b">
        <v>0</v>
      </c>
      <c r="AR1459" s="84" t="b">
        <v>0</v>
      </c>
      <c r="AS1459" s="84" t="s">
        <v>290</v>
      </c>
      <c r="AT1459" s="84">
        <v>19</v>
      </c>
      <c r="AU1459" s="88" t="s">
        <v>676</v>
      </c>
      <c r="AV1459" s="84" t="b">
        <v>0</v>
      </c>
      <c r="AW1459" s="84" t="s">
        <v>745</v>
      </c>
      <c r="AX1459" s="88" t="s">
        <v>22500</v>
      </c>
      <c r="AY1459" s="84" t="s">
        <v>65</v>
      </c>
    </row>
    <row r="1460" spans="1:51" x14ac:dyDescent="0.2">
      <c r="A1460" s="69" t="s">
        <v>4108</v>
      </c>
      <c r="B1460" s="70"/>
      <c r="C1460" s="70"/>
      <c r="D1460" s="71"/>
      <c r="E1460" s="108"/>
      <c r="F1460" s="113" t="s">
        <v>20838</v>
      </c>
      <c r="G1460" s="109"/>
      <c r="H1460" s="74"/>
      <c r="I1460" s="75"/>
      <c r="J1460" s="110"/>
      <c r="K1460" s="74" t="s">
        <v>24678</v>
      </c>
      <c r="L1460" s="111"/>
      <c r="M1460" s="79"/>
      <c r="N1460" s="79"/>
      <c r="O1460" s="80"/>
      <c r="P1460" s="81"/>
      <c r="Q1460" s="81"/>
      <c r="R1460" s="91"/>
      <c r="S1460" s="91"/>
      <c r="T1460" s="91"/>
      <c r="U1460" s="91"/>
      <c r="V1460" s="52"/>
      <c r="W1460" s="52"/>
      <c r="X1460" s="52"/>
      <c r="Y1460" s="52"/>
      <c r="Z1460" s="51"/>
      <c r="AA1460" s="76"/>
      <c r="AB1460" s="76"/>
      <c r="AC1460" s="77"/>
      <c r="AD1460" s="84" t="s">
        <v>13326</v>
      </c>
      <c r="AE1460" s="84">
        <v>3049</v>
      </c>
      <c r="AF1460" s="84">
        <v>29879</v>
      </c>
      <c r="AG1460" s="84">
        <v>80567</v>
      </c>
      <c r="AH1460" s="84">
        <v>74308</v>
      </c>
      <c r="AI1460" s="84">
        <v>-18000</v>
      </c>
      <c r="AJ1460" s="84" t="s">
        <v>15289</v>
      </c>
      <c r="AK1460" s="84"/>
      <c r="AL1460" s="84"/>
      <c r="AM1460" s="84" t="s">
        <v>603</v>
      </c>
      <c r="AN1460" s="86">
        <v>40368.184236111112</v>
      </c>
      <c r="AO1460" s="88" t="s">
        <v>18942</v>
      </c>
      <c r="AP1460" s="84" t="b">
        <v>0</v>
      </c>
      <c r="AQ1460" s="84" t="b">
        <v>0</v>
      </c>
      <c r="AR1460" s="84" t="b">
        <v>0</v>
      </c>
      <c r="AS1460" s="84" t="s">
        <v>290</v>
      </c>
      <c r="AT1460" s="84">
        <v>316</v>
      </c>
      <c r="AU1460" s="88" t="s">
        <v>686</v>
      </c>
      <c r="AV1460" s="84" t="b">
        <v>0</v>
      </c>
      <c r="AW1460" s="84" t="s">
        <v>745</v>
      </c>
      <c r="AX1460" s="88" t="s">
        <v>22501</v>
      </c>
      <c r="AY1460" s="84" t="s">
        <v>65</v>
      </c>
    </row>
    <row r="1461" spans="1:51" x14ac:dyDescent="0.2">
      <c r="A1461" s="69" t="s">
        <v>2004</v>
      </c>
      <c r="B1461" s="70"/>
      <c r="C1461" s="70"/>
      <c r="D1461" s="71"/>
      <c r="E1461" s="108"/>
      <c r="F1461" s="113" t="s">
        <v>2173</v>
      </c>
      <c r="G1461" s="109"/>
      <c r="H1461" s="74"/>
      <c r="I1461" s="75"/>
      <c r="J1461" s="110"/>
      <c r="K1461" s="74" t="s">
        <v>2212</v>
      </c>
      <c r="L1461" s="111"/>
      <c r="M1461" s="79"/>
      <c r="N1461" s="79"/>
      <c r="O1461" s="80"/>
      <c r="P1461" s="81"/>
      <c r="Q1461" s="81"/>
      <c r="R1461" s="91"/>
      <c r="S1461" s="91"/>
      <c r="T1461" s="91"/>
      <c r="U1461" s="91"/>
      <c r="V1461" s="52"/>
      <c r="W1461" s="52"/>
      <c r="X1461" s="52"/>
      <c r="Y1461" s="52"/>
      <c r="Z1461" s="51"/>
      <c r="AA1461" s="76"/>
      <c r="AB1461" s="76"/>
      <c r="AC1461" s="77"/>
      <c r="AD1461" s="84" t="s">
        <v>2059</v>
      </c>
      <c r="AE1461" s="84">
        <v>8262</v>
      </c>
      <c r="AF1461" s="84">
        <v>7819</v>
      </c>
      <c r="AG1461" s="84">
        <v>23545</v>
      </c>
      <c r="AH1461" s="84">
        <v>11566</v>
      </c>
      <c r="AI1461" s="84">
        <v>-25200</v>
      </c>
      <c r="AJ1461" s="84" t="s">
        <v>2086</v>
      </c>
      <c r="AK1461" s="84" t="s">
        <v>310</v>
      </c>
      <c r="AL1461" s="88" t="s">
        <v>2122</v>
      </c>
      <c r="AM1461" s="84" t="s">
        <v>542</v>
      </c>
      <c r="AN1461" s="86">
        <v>41619.240798611114</v>
      </c>
      <c r="AO1461" s="88" t="s">
        <v>2143</v>
      </c>
      <c r="AP1461" s="84" t="b">
        <v>0</v>
      </c>
      <c r="AQ1461" s="84" t="b">
        <v>0</v>
      </c>
      <c r="AR1461" s="84" t="b">
        <v>0</v>
      </c>
      <c r="AS1461" s="84" t="s">
        <v>290</v>
      </c>
      <c r="AT1461" s="84">
        <v>63</v>
      </c>
      <c r="AU1461" s="88" t="s">
        <v>674</v>
      </c>
      <c r="AV1461" s="84" t="b">
        <v>0</v>
      </c>
      <c r="AW1461" s="84" t="s">
        <v>745</v>
      </c>
      <c r="AX1461" s="88" t="s">
        <v>2193</v>
      </c>
      <c r="AY1461" s="84" t="s">
        <v>65</v>
      </c>
    </row>
    <row r="1462" spans="1:51" x14ac:dyDescent="0.2">
      <c r="A1462" s="69" t="s">
        <v>862</v>
      </c>
      <c r="B1462" s="70"/>
      <c r="C1462" s="70"/>
      <c r="D1462" s="71"/>
      <c r="E1462" s="108"/>
      <c r="F1462" s="113" t="s">
        <v>988</v>
      </c>
      <c r="G1462" s="109"/>
      <c r="H1462" s="74"/>
      <c r="I1462" s="75"/>
      <c r="J1462" s="110"/>
      <c r="K1462" s="74" t="s">
        <v>24679</v>
      </c>
      <c r="L1462" s="111"/>
      <c r="M1462" s="79"/>
      <c r="N1462" s="79"/>
      <c r="O1462" s="80"/>
      <c r="P1462" s="81"/>
      <c r="Q1462" s="81"/>
      <c r="R1462" s="91"/>
      <c r="S1462" s="91"/>
      <c r="T1462" s="91"/>
      <c r="U1462" s="91"/>
      <c r="V1462" s="52"/>
      <c r="W1462" s="52"/>
      <c r="X1462" s="52"/>
      <c r="Y1462" s="52"/>
      <c r="Z1462" s="51"/>
      <c r="AA1462" s="76"/>
      <c r="AB1462" s="76"/>
      <c r="AC1462" s="77"/>
      <c r="AD1462" s="84" t="s">
        <v>1191</v>
      </c>
      <c r="AE1462" s="84">
        <v>5505</v>
      </c>
      <c r="AF1462" s="84">
        <v>5643</v>
      </c>
      <c r="AG1462" s="84">
        <v>174797</v>
      </c>
      <c r="AH1462" s="84">
        <v>97754</v>
      </c>
      <c r="AI1462" s="84"/>
      <c r="AJ1462" s="84" t="s">
        <v>1290</v>
      </c>
      <c r="AK1462" s="84" t="s">
        <v>480</v>
      </c>
      <c r="AL1462" s="84"/>
      <c r="AM1462" s="84"/>
      <c r="AN1462" s="86">
        <v>42658.644675925927</v>
      </c>
      <c r="AO1462" s="88" t="s">
        <v>1652</v>
      </c>
      <c r="AP1462" s="84" t="b">
        <v>1</v>
      </c>
      <c r="AQ1462" s="84" t="b">
        <v>0</v>
      </c>
      <c r="AR1462" s="84" t="b">
        <v>0</v>
      </c>
      <c r="AS1462" s="84" t="s">
        <v>290</v>
      </c>
      <c r="AT1462" s="84">
        <v>73</v>
      </c>
      <c r="AU1462" s="84"/>
      <c r="AV1462" s="84" t="b">
        <v>0</v>
      </c>
      <c r="AW1462" s="84" t="s">
        <v>745</v>
      </c>
      <c r="AX1462" s="88" t="s">
        <v>1853</v>
      </c>
      <c r="AY1462" s="84" t="s">
        <v>65</v>
      </c>
    </row>
    <row r="1463" spans="1:51" x14ac:dyDescent="0.2">
      <c r="A1463" s="69" t="s">
        <v>4109</v>
      </c>
      <c r="B1463" s="70"/>
      <c r="C1463" s="70"/>
      <c r="D1463" s="71"/>
      <c r="E1463" s="108"/>
      <c r="F1463" s="113" t="s">
        <v>20839</v>
      </c>
      <c r="G1463" s="109"/>
      <c r="H1463" s="74"/>
      <c r="I1463" s="75"/>
      <c r="J1463" s="110"/>
      <c r="K1463" s="74" t="s">
        <v>24680</v>
      </c>
      <c r="L1463" s="111"/>
      <c r="M1463" s="79"/>
      <c r="N1463" s="79"/>
      <c r="O1463" s="80"/>
      <c r="P1463" s="81"/>
      <c r="Q1463" s="81"/>
      <c r="R1463" s="91"/>
      <c r="S1463" s="91"/>
      <c r="T1463" s="91"/>
      <c r="U1463" s="91"/>
      <c r="V1463" s="52"/>
      <c r="W1463" s="52"/>
      <c r="X1463" s="52"/>
      <c r="Y1463" s="52"/>
      <c r="Z1463" s="51"/>
      <c r="AA1463" s="76"/>
      <c r="AB1463" s="76"/>
      <c r="AC1463" s="77"/>
      <c r="AD1463" s="84" t="s">
        <v>13327</v>
      </c>
      <c r="AE1463" s="84">
        <v>19145</v>
      </c>
      <c r="AF1463" s="84">
        <v>19224</v>
      </c>
      <c r="AG1463" s="84">
        <v>55037</v>
      </c>
      <c r="AH1463" s="84">
        <v>74767</v>
      </c>
      <c r="AI1463" s="84"/>
      <c r="AJ1463" s="84" t="s">
        <v>15290</v>
      </c>
      <c r="AK1463" s="84" t="s">
        <v>1474</v>
      </c>
      <c r="AL1463" s="84"/>
      <c r="AM1463" s="84"/>
      <c r="AN1463" s="86">
        <v>40730.752002314817</v>
      </c>
      <c r="AO1463" s="88" t="s">
        <v>18943</v>
      </c>
      <c r="AP1463" s="84" t="b">
        <v>1</v>
      </c>
      <c r="AQ1463" s="84" t="b">
        <v>0</v>
      </c>
      <c r="AR1463" s="84" t="b">
        <v>0</v>
      </c>
      <c r="AS1463" s="84" t="s">
        <v>290</v>
      </c>
      <c r="AT1463" s="84">
        <v>31</v>
      </c>
      <c r="AU1463" s="88" t="s">
        <v>674</v>
      </c>
      <c r="AV1463" s="84" t="b">
        <v>0</v>
      </c>
      <c r="AW1463" s="84" t="s">
        <v>745</v>
      </c>
      <c r="AX1463" s="88" t="s">
        <v>22502</v>
      </c>
      <c r="AY1463" s="84" t="s">
        <v>65</v>
      </c>
    </row>
    <row r="1464" spans="1:51" x14ac:dyDescent="0.2">
      <c r="A1464" s="69" t="s">
        <v>4110</v>
      </c>
      <c r="B1464" s="70"/>
      <c r="C1464" s="70"/>
      <c r="D1464" s="71"/>
      <c r="E1464" s="108"/>
      <c r="F1464" s="113" t="s">
        <v>20840</v>
      </c>
      <c r="G1464" s="109"/>
      <c r="H1464" s="74"/>
      <c r="I1464" s="75"/>
      <c r="J1464" s="110"/>
      <c r="K1464" s="74" t="s">
        <v>24681</v>
      </c>
      <c r="L1464" s="111"/>
      <c r="M1464" s="79"/>
      <c r="N1464" s="79"/>
      <c r="O1464" s="80"/>
      <c r="P1464" s="81"/>
      <c r="Q1464" s="81"/>
      <c r="R1464" s="91"/>
      <c r="S1464" s="91"/>
      <c r="T1464" s="91"/>
      <c r="U1464" s="91"/>
      <c r="V1464" s="52"/>
      <c r="W1464" s="52"/>
      <c r="X1464" s="52"/>
      <c r="Y1464" s="52"/>
      <c r="Z1464" s="51"/>
      <c r="AA1464" s="76"/>
      <c r="AB1464" s="76"/>
      <c r="AC1464" s="77"/>
      <c r="AD1464" s="84" t="s">
        <v>13328</v>
      </c>
      <c r="AE1464" s="84">
        <v>9833</v>
      </c>
      <c r="AF1464" s="84">
        <v>8953</v>
      </c>
      <c r="AG1464" s="84">
        <v>40598</v>
      </c>
      <c r="AH1464" s="84">
        <v>46357</v>
      </c>
      <c r="AI1464" s="84">
        <v>3600</v>
      </c>
      <c r="AJ1464" s="84" t="s">
        <v>15291</v>
      </c>
      <c r="AK1464" s="84" t="s">
        <v>1390</v>
      </c>
      <c r="AL1464" s="88" t="s">
        <v>17429</v>
      </c>
      <c r="AM1464" s="84" t="s">
        <v>1323</v>
      </c>
      <c r="AN1464" s="86">
        <v>39794.062719907408</v>
      </c>
      <c r="AO1464" s="88" t="s">
        <v>18944</v>
      </c>
      <c r="AP1464" s="84" t="b">
        <v>0</v>
      </c>
      <c r="AQ1464" s="84" t="b">
        <v>0</v>
      </c>
      <c r="AR1464" s="84" t="b">
        <v>1</v>
      </c>
      <c r="AS1464" s="84" t="s">
        <v>290</v>
      </c>
      <c r="AT1464" s="84">
        <v>3</v>
      </c>
      <c r="AU1464" s="88" t="s">
        <v>678</v>
      </c>
      <c r="AV1464" s="84" t="b">
        <v>0</v>
      </c>
      <c r="AW1464" s="84" t="s">
        <v>745</v>
      </c>
      <c r="AX1464" s="88" t="s">
        <v>22503</v>
      </c>
      <c r="AY1464" s="84" t="s">
        <v>65</v>
      </c>
    </row>
    <row r="1465" spans="1:51" x14ac:dyDescent="0.2">
      <c r="A1465" s="69" t="s">
        <v>4111</v>
      </c>
      <c r="B1465" s="70"/>
      <c r="C1465" s="70"/>
      <c r="D1465" s="71"/>
      <c r="E1465" s="108"/>
      <c r="F1465" s="113" t="s">
        <v>20841</v>
      </c>
      <c r="G1465" s="109"/>
      <c r="H1465" s="74"/>
      <c r="I1465" s="75"/>
      <c r="J1465" s="110"/>
      <c r="K1465" s="74" t="s">
        <v>24682</v>
      </c>
      <c r="L1465" s="111"/>
      <c r="M1465" s="79"/>
      <c r="N1465" s="79"/>
      <c r="O1465" s="80"/>
      <c r="P1465" s="81"/>
      <c r="Q1465" s="81"/>
      <c r="R1465" s="91"/>
      <c r="S1465" s="91"/>
      <c r="T1465" s="91"/>
      <c r="U1465" s="91"/>
      <c r="V1465" s="52"/>
      <c r="W1465" s="52"/>
      <c r="X1465" s="52"/>
      <c r="Y1465" s="52"/>
      <c r="Z1465" s="51"/>
      <c r="AA1465" s="76"/>
      <c r="AB1465" s="76"/>
      <c r="AC1465" s="77"/>
      <c r="AD1465" s="84" t="s">
        <v>13329</v>
      </c>
      <c r="AE1465" s="84">
        <v>52</v>
      </c>
      <c r="AF1465" s="84">
        <v>34</v>
      </c>
      <c r="AG1465" s="84">
        <v>253</v>
      </c>
      <c r="AH1465" s="84">
        <v>9</v>
      </c>
      <c r="AI1465" s="84"/>
      <c r="AJ1465" s="84" t="s">
        <v>15292</v>
      </c>
      <c r="AK1465" s="84"/>
      <c r="AL1465" s="84"/>
      <c r="AM1465" s="84"/>
      <c r="AN1465" s="86">
        <v>41335.599675925929</v>
      </c>
      <c r="AO1465" s="84"/>
      <c r="AP1465" s="84" t="b">
        <v>1</v>
      </c>
      <c r="AQ1465" s="84" t="b">
        <v>0</v>
      </c>
      <c r="AR1465" s="84" t="b">
        <v>0</v>
      </c>
      <c r="AS1465" s="84" t="s">
        <v>290</v>
      </c>
      <c r="AT1465" s="84">
        <v>31</v>
      </c>
      <c r="AU1465" s="88" t="s">
        <v>674</v>
      </c>
      <c r="AV1465" s="84" t="b">
        <v>0</v>
      </c>
      <c r="AW1465" s="84" t="s">
        <v>745</v>
      </c>
      <c r="AX1465" s="88" t="s">
        <v>22504</v>
      </c>
      <c r="AY1465" s="84" t="s">
        <v>65</v>
      </c>
    </row>
    <row r="1466" spans="1:51" x14ac:dyDescent="0.2">
      <c r="A1466" s="69" t="s">
        <v>831</v>
      </c>
      <c r="B1466" s="70"/>
      <c r="C1466" s="70"/>
      <c r="D1466" s="71"/>
      <c r="E1466" s="108"/>
      <c r="F1466" s="113" t="s">
        <v>960</v>
      </c>
      <c r="G1466" s="109"/>
      <c r="H1466" s="74"/>
      <c r="I1466" s="75"/>
      <c r="J1466" s="110"/>
      <c r="K1466" s="74" t="s">
        <v>24683</v>
      </c>
      <c r="L1466" s="111"/>
      <c r="M1466" s="79"/>
      <c r="N1466" s="79"/>
      <c r="O1466" s="80"/>
      <c r="P1466" s="81"/>
      <c r="Q1466" s="81"/>
      <c r="R1466" s="91"/>
      <c r="S1466" s="91"/>
      <c r="T1466" s="91"/>
      <c r="U1466" s="91"/>
      <c r="V1466" s="52"/>
      <c r="W1466" s="52"/>
      <c r="X1466" s="52"/>
      <c r="Y1466" s="52"/>
      <c r="Z1466" s="51"/>
      <c r="AA1466" s="76"/>
      <c r="AB1466" s="76"/>
      <c r="AC1466" s="77"/>
      <c r="AD1466" s="84" t="s">
        <v>1133</v>
      </c>
      <c r="AE1466" s="84">
        <v>8620</v>
      </c>
      <c r="AF1466" s="84">
        <v>9907</v>
      </c>
      <c r="AG1466" s="84">
        <v>184804</v>
      </c>
      <c r="AH1466" s="84">
        <v>273154</v>
      </c>
      <c r="AI1466" s="84"/>
      <c r="AJ1466" s="84" t="s">
        <v>1246</v>
      </c>
      <c r="AK1466" s="84"/>
      <c r="AL1466" s="88" t="s">
        <v>1513</v>
      </c>
      <c r="AM1466" s="84"/>
      <c r="AN1466" s="86">
        <v>41194.13690972222</v>
      </c>
      <c r="AO1466" s="88" t="s">
        <v>1608</v>
      </c>
      <c r="AP1466" s="84" t="b">
        <v>1</v>
      </c>
      <c r="AQ1466" s="84" t="b">
        <v>0</v>
      </c>
      <c r="AR1466" s="84" t="b">
        <v>1</v>
      </c>
      <c r="AS1466" s="84" t="s">
        <v>290</v>
      </c>
      <c r="AT1466" s="84">
        <v>205</v>
      </c>
      <c r="AU1466" s="88" t="s">
        <v>674</v>
      </c>
      <c r="AV1466" s="84" t="b">
        <v>0</v>
      </c>
      <c r="AW1466" s="84" t="s">
        <v>745</v>
      </c>
      <c r="AX1466" s="88" t="s">
        <v>1806</v>
      </c>
      <c r="AY1466" s="84" t="s">
        <v>65</v>
      </c>
    </row>
    <row r="1467" spans="1:51" x14ac:dyDescent="0.2">
      <c r="A1467" s="69" t="s">
        <v>4112</v>
      </c>
      <c r="B1467" s="70"/>
      <c r="C1467" s="70"/>
      <c r="D1467" s="71"/>
      <c r="E1467" s="108"/>
      <c r="F1467" s="113" t="s">
        <v>20842</v>
      </c>
      <c r="G1467" s="109"/>
      <c r="H1467" s="74"/>
      <c r="I1467" s="75"/>
      <c r="J1467" s="110"/>
      <c r="K1467" s="74" t="s">
        <v>24684</v>
      </c>
      <c r="L1467" s="111"/>
      <c r="M1467" s="79"/>
      <c r="N1467" s="79"/>
      <c r="O1467" s="80"/>
      <c r="P1467" s="81"/>
      <c r="Q1467" s="81"/>
      <c r="R1467" s="91"/>
      <c r="S1467" s="91"/>
      <c r="T1467" s="91"/>
      <c r="U1467" s="91"/>
      <c r="V1467" s="52"/>
      <c r="W1467" s="52"/>
      <c r="X1467" s="52"/>
      <c r="Y1467" s="52"/>
      <c r="Z1467" s="51"/>
      <c r="AA1467" s="76"/>
      <c r="AB1467" s="76"/>
      <c r="AC1467" s="77"/>
      <c r="AD1467" s="84" t="s">
        <v>13330</v>
      </c>
      <c r="AE1467" s="84">
        <v>41392</v>
      </c>
      <c r="AF1467" s="84">
        <v>41727</v>
      </c>
      <c r="AG1467" s="84">
        <v>1916</v>
      </c>
      <c r="AH1467" s="84">
        <v>51</v>
      </c>
      <c r="AI1467" s="84">
        <v>-28800</v>
      </c>
      <c r="AJ1467" s="84" t="s">
        <v>15293</v>
      </c>
      <c r="AK1467" s="84" t="s">
        <v>462</v>
      </c>
      <c r="AL1467" s="84"/>
      <c r="AM1467" s="84" t="s">
        <v>602</v>
      </c>
      <c r="AN1467" s="86">
        <v>42810.565694444442</v>
      </c>
      <c r="AO1467" s="88" t="s">
        <v>18945</v>
      </c>
      <c r="AP1467" s="84" t="b">
        <v>1</v>
      </c>
      <c r="AQ1467" s="84" t="b">
        <v>0</v>
      </c>
      <c r="AR1467" s="84" t="b">
        <v>0</v>
      </c>
      <c r="AS1467" s="84" t="s">
        <v>290</v>
      </c>
      <c r="AT1467" s="84">
        <v>240</v>
      </c>
      <c r="AU1467" s="84"/>
      <c r="AV1467" s="84" t="b">
        <v>0</v>
      </c>
      <c r="AW1467" s="84" t="s">
        <v>745</v>
      </c>
      <c r="AX1467" s="88" t="s">
        <v>22505</v>
      </c>
      <c r="AY1467" s="84" t="s">
        <v>65</v>
      </c>
    </row>
    <row r="1468" spans="1:51" x14ac:dyDescent="0.2">
      <c r="A1468" s="69" t="s">
        <v>4113</v>
      </c>
      <c r="B1468" s="70"/>
      <c r="C1468" s="70"/>
      <c r="D1468" s="71"/>
      <c r="E1468" s="108"/>
      <c r="F1468" s="113" t="s">
        <v>20843</v>
      </c>
      <c r="G1468" s="109"/>
      <c r="H1468" s="74"/>
      <c r="I1468" s="75"/>
      <c r="J1468" s="110"/>
      <c r="K1468" s="74" t="s">
        <v>24685</v>
      </c>
      <c r="L1468" s="111"/>
      <c r="M1468" s="79"/>
      <c r="N1468" s="79"/>
      <c r="O1468" s="80"/>
      <c r="P1468" s="81"/>
      <c r="Q1468" s="81"/>
      <c r="R1468" s="91"/>
      <c r="S1468" s="91"/>
      <c r="T1468" s="91"/>
      <c r="U1468" s="91"/>
      <c r="V1468" s="52"/>
      <c r="W1468" s="52"/>
      <c r="X1468" s="52"/>
      <c r="Y1468" s="52"/>
      <c r="Z1468" s="51"/>
      <c r="AA1468" s="76"/>
      <c r="AB1468" s="76"/>
      <c r="AC1468" s="77"/>
      <c r="AD1468" s="84" t="s">
        <v>13331</v>
      </c>
      <c r="AE1468" s="84">
        <v>7219</v>
      </c>
      <c r="AF1468" s="84">
        <v>9329</v>
      </c>
      <c r="AG1468" s="84">
        <v>362912</v>
      </c>
      <c r="AH1468" s="84">
        <v>218226</v>
      </c>
      <c r="AI1468" s="84">
        <v>-28800</v>
      </c>
      <c r="AJ1468" s="84" t="s">
        <v>15294</v>
      </c>
      <c r="AK1468" s="84" t="s">
        <v>16474</v>
      </c>
      <c r="AL1468" s="84"/>
      <c r="AM1468" s="84" t="s">
        <v>602</v>
      </c>
      <c r="AN1468" s="86">
        <v>40788.087372685186</v>
      </c>
      <c r="AO1468" s="88" t="s">
        <v>18946</v>
      </c>
      <c r="AP1468" s="84" t="b">
        <v>1</v>
      </c>
      <c r="AQ1468" s="84" t="b">
        <v>0</v>
      </c>
      <c r="AR1468" s="84" t="b">
        <v>0</v>
      </c>
      <c r="AS1468" s="84" t="s">
        <v>290</v>
      </c>
      <c r="AT1468" s="84">
        <v>360</v>
      </c>
      <c r="AU1468" s="88" t="s">
        <v>674</v>
      </c>
      <c r="AV1468" s="84" t="b">
        <v>0</v>
      </c>
      <c r="AW1468" s="84" t="s">
        <v>745</v>
      </c>
      <c r="AX1468" s="88" t="s">
        <v>22506</v>
      </c>
      <c r="AY1468" s="84" t="s">
        <v>65</v>
      </c>
    </row>
    <row r="1469" spans="1:51" x14ac:dyDescent="0.2">
      <c r="A1469" s="69" t="s">
        <v>4114</v>
      </c>
      <c r="B1469" s="70"/>
      <c r="C1469" s="70"/>
      <c r="D1469" s="71"/>
      <c r="E1469" s="108"/>
      <c r="F1469" s="113" t="s">
        <v>20844</v>
      </c>
      <c r="G1469" s="109"/>
      <c r="H1469" s="74"/>
      <c r="I1469" s="75"/>
      <c r="J1469" s="110"/>
      <c r="K1469" s="74" t="s">
        <v>24686</v>
      </c>
      <c r="L1469" s="111"/>
      <c r="M1469" s="79"/>
      <c r="N1469" s="79"/>
      <c r="O1469" s="80"/>
      <c r="P1469" s="81"/>
      <c r="Q1469" s="81"/>
      <c r="R1469" s="91"/>
      <c r="S1469" s="91"/>
      <c r="T1469" s="91"/>
      <c r="U1469" s="91"/>
      <c r="V1469" s="52"/>
      <c r="W1469" s="52"/>
      <c r="X1469" s="52"/>
      <c r="Y1469" s="52"/>
      <c r="Z1469" s="51"/>
      <c r="AA1469" s="76"/>
      <c r="AB1469" s="76"/>
      <c r="AC1469" s="77"/>
      <c r="AD1469" s="84" t="s">
        <v>13332</v>
      </c>
      <c r="AE1469" s="84">
        <v>10757</v>
      </c>
      <c r="AF1469" s="84">
        <v>9970</v>
      </c>
      <c r="AG1469" s="84">
        <v>29762</v>
      </c>
      <c r="AH1469" s="84">
        <v>33939</v>
      </c>
      <c r="AI1469" s="84">
        <v>-18000</v>
      </c>
      <c r="AJ1469" s="84" t="s">
        <v>15295</v>
      </c>
      <c r="AK1469" s="84" t="s">
        <v>16475</v>
      </c>
      <c r="AL1469" s="84"/>
      <c r="AM1469" s="84" t="s">
        <v>614</v>
      </c>
      <c r="AN1469" s="86">
        <v>39841.92528935185</v>
      </c>
      <c r="AO1469" s="88" t="s">
        <v>18947</v>
      </c>
      <c r="AP1469" s="84" t="b">
        <v>0</v>
      </c>
      <c r="AQ1469" s="84" t="b">
        <v>0</v>
      </c>
      <c r="AR1469" s="84" t="b">
        <v>0</v>
      </c>
      <c r="AS1469" s="84" t="s">
        <v>290</v>
      </c>
      <c r="AT1469" s="84">
        <v>15</v>
      </c>
      <c r="AU1469" s="88" t="s">
        <v>686</v>
      </c>
      <c r="AV1469" s="84" t="b">
        <v>0</v>
      </c>
      <c r="AW1469" s="84" t="s">
        <v>745</v>
      </c>
      <c r="AX1469" s="88" t="s">
        <v>22507</v>
      </c>
      <c r="AY1469" s="84" t="s">
        <v>65</v>
      </c>
    </row>
    <row r="1470" spans="1:51" x14ac:dyDescent="0.2">
      <c r="A1470" s="69" t="s">
        <v>1992</v>
      </c>
      <c r="B1470" s="70"/>
      <c r="C1470" s="70"/>
      <c r="D1470" s="71"/>
      <c r="E1470" s="108"/>
      <c r="F1470" s="113" t="s">
        <v>2169</v>
      </c>
      <c r="G1470" s="109"/>
      <c r="H1470" s="74"/>
      <c r="I1470" s="75"/>
      <c r="J1470" s="110"/>
      <c r="K1470" s="74" t="s">
        <v>24687</v>
      </c>
      <c r="L1470" s="111"/>
      <c r="M1470" s="79"/>
      <c r="N1470" s="79"/>
      <c r="O1470" s="80"/>
      <c r="P1470" s="81"/>
      <c r="Q1470" s="81"/>
      <c r="R1470" s="91"/>
      <c r="S1470" s="91"/>
      <c r="T1470" s="91"/>
      <c r="U1470" s="91"/>
      <c r="V1470" s="52"/>
      <c r="W1470" s="52"/>
      <c r="X1470" s="52"/>
      <c r="Y1470" s="52"/>
      <c r="Z1470" s="51"/>
      <c r="AA1470" s="76"/>
      <c r="AB1470" s="76"/>
      <c r="AC1470" s="77"/>
      <c r="AD1470" s="84" t="s">
        <v>2053</v>
      </c>
      <c r="AE1470" s="84">
        <v>19122</v>
      </c>
      <c r="AF1470" s="84">
        <v>20349</v>
      </c>
      <c r="AG1470" s="84">
        <v>67765</v>
      </c>
      <c r="AH1470" s="84">
        <v>122507</v>
      </c>
      <c r="AI1470" s="84">
        <v>-28800</v>
      </c>
      <c r="AJ1470" s="84" t="s">
        <v>2081</v>
      </c>
      <c r="AK1470" s="84" t="s">
        <v>310</v>
      </c>
      <c r="AL1470" s="84"/>
      <c r="AM1470" s="84" t="s">
        <v>602</v>
      </c>
      <c r="AN1470" s="86">
        <v>42931.05641203704</v>
      </c>
      <c r="AO1470" s="88" t="s">
        <v>2139</v>
      </c>
      <c r="AP1470" s="84" t="b">
        <v>0</v>
      </c>
      <c r="AQ1470" s="84" t="b">
        <v>0</v>
      </c>
      <c r="AR1470" s="84" t="b">
        <v>0</v>
      </c>
      <c r="AS1470" s="84" t="s">
        <v>290</v>
      </c>
      <c r="AT1470" s="84">
        <v>20</v>
      </c>
      <c r="AU1470" s="88" t="s">
        <v>674</v>
      </c>
      <c r="AV1470" s="84" t="b">
        <v>0</v>
      </c>
      <c r="AW1470" s="84" t="s">
        <v>745</v>
      </c>
      <c r="AX1470" s="88" t="s">
        <v>2188</v>
      </c>
      <c r="AY1470" s="84" t="s">
        <v>65</v>
      </c>
    </row>
    <row r="1471" spans="1:51" x14ac:dyDescent="0.2">
      <c r="A1471" s="69" t="s">
        <v>4115</v>
      </c>
      <c r="B1471" s="70"/>
      <c r="C1471" s="70"/>
      <c r="D1471" s="71"/>
      <c r="E1471" s="108"/>
      <c r="F1471" s="113" t="s">
        <v>20845</v>
      </c>
      <c r="G1471" s="109"/>
      <c r="H1471" s="74"/>
      <c r="I1471" s="75"/>
      <c r="J1471" s="110"/>
      <c r="K1471" s="74" t="s">
        <v>24688</v>
      </c>
      <c r="L1471" s="111"/>
      <c r="M1471" s="79"/>
      <c r="N1471" s="79"/>
      <c r="O1471" s="80"/>
      <c r="P1471" s="81"/>
      <c r="Q1471" s="81"/>
      <c r="R1471" s="91"/>
      <c r="S1471" s="91"/>
      <c r="T1471" s="91"/>
      <c r="U1471" s="91"/>
      <c r="V1471" s="52"/>
      <c r="W1471" s="52"/>
      <c r="X1471" s="52"/>
      <c r="Y1471" s="52"/>
      <c r="Z1471" s="51"/>
      <c r="AA1471" s="76"/>
      <c r="AB1471" s="76"/>
      <c r="AC1471" s="77"/>
      <c r="AD1471" s="84" t="s">
        <v>1107</v>
      </c>
      <c r="AE1471" s="84">
        <v>3777</v>
      </c>
      <c r="AF1471" s="84">
        <v>3830</v>
      </c>
      <c r="AG1471" s="84">
        <v>7012</v>
      </c>
      <c r="AH1471" s="84">
        <v>641</v>
      </c>
      <c r="AI1471" s="84">
        <v>-28800</v>
      </c>
      <c r="AJ1471" s="84" t="s">
        <v>15296</v>
      </c>
      <c r="AK1471" s="84"/>
      <c r="AL1471" s="84"/>
      <c r="AM1471" s="84" t="s">
        <v>602</v>
      </c>
      <c r="AN1471" s="86">
        <v>42775.003553240742</v>
      </c>
      <c r="AO1471" s="84"/>
      <c r="AP1471" s="84" t="b">
        <v>1</v>
      </c>
      <c r="AQ1471" s="84" t="b">
        <v>0</v>
      </c>
      <c r="AR1471" s="84" t="b">
        <v>0</v>
      </c>
      <c r="AS1471" s="84" t="s">
        <v>290</v>
      </c>
      <c r="AT1471" s="84">
        <v>0</v>
      </c>
      <c r="AU1471" s="84"/>
      <c r="AV1471" s="84" t="b">
        <v>0</v>
      </c>
      <c r="AW1471" s="84" t="s">
        <v>745</v>
      </c>
      <c r="AX1471" s="88" t="s">
        <v>22508</v>
      </c>
      <c r="AY1471" s="84" t="s">
        <v>65</v>
      </c>
    </row>
    <row r="1472" spans="1:51" x14ac:dyDescent="0.2">
      <c r="A1472" s="69" t="s">
        <v>4116</v>
      </c>
      <c r="B1472" s="70"/>
      <c r="C1472" s="70"/>
      <c r="D1472" s="71"/>
      <c r="E1472" s="108"/>
      <c r="F1472" s="113" t="s">
        <v>20846</v>
      </c>
      <c r="G1472" s="109"/>
      <c r="H1472" s="74"/>
      <c r="I1472" s="75"/>
      <c r="J1472" s="110"/>
      <c r="K1472" s="74" t="s">
        <v>24689</v>
      </c>
      <c r="L1472" s="111"/>
      <c r="M1472" s="79"/>
      <c r="N1472" s="79"/>
      <c r="O1472" s="80"/>
      <c r="P1472" s="81"/>
      <c r="Q1472" s="81"/>
      <c r="R1472" s="91"/>
      <c r="S1472" s="91"/>
      <c r="T1472" s="91"/>
      <c r="U1472" s="91"/>
      <c r="V1472" s="52"/>
      <c r="W1472" s="52"/>
      <c r="X1472" s="52"/>
      <c r="Y1472" s="52"/>
      <c r="Z1472" s="51"/>
      <c r="AA1472" s="76"/>
      <c r="AB1472" s="76"/>
      <c r="AC1472" s="77"/>
      <c r="AD1472" s="84" t="s">
        <v>13333</v>
      </c>
      <c r="AE1472" s="84">
        <v>261</v>
      </c>
      <c r="AF1472" s="84">
        <v>14</v>
      </c>
      <c r="AG1472" s="84">
        <v>22228</v>
      </c>
      <c r="AH1472" s="84">
        <v>48916</v>
      </c>
      <c r="AI1472" s="84"/>
      <c r="AJ1472" s="84"/>
      <c r="AK1472" s="84"/>
      <c r="AL1472" s="84"/>
      <c r="AM1472" s="84"/>
      <c r="AN1472" s="86">
        <v>42486.945</v>
      </c>
      <c r="AO1472" s="84"/>
      <c r="AP1472" s="84" t="b">
        <v>1</v>
      </c>
      <c r="AQ1472" s="84" t="b">
        <v>0</v>
      </c>
      <c r="AR1472" s="84" t="b">
        <v>0</v>
      </c>
      <c r="AS1472" s="84" t="s">
        <v>290</v>
      </c>
      <c r="AT1472" s="84">
        <v>0</v>
      </c>
      <c r="AU1472" s="84"/>
      <c r="AV1472" s="84" t="b">
        <v>0</v>
      </c>
      <c r="AW1472" s="84" t="s">
        <v>745</v>
      </c>
      <c r="AX1472" s="88" t="s">
        <v>22509</v>
      </c>
      <c r="AY1472" s="84" t="s">
        <v>65</v>
      </c>
    </row>
    <row r="1473" spans="1:51" x14ac:dyDescent="0.2">
      <c r="A1473" s="69" t="s">
        <v>4117</v>
      </c>
      <c r="B1473" s="70"/>
      <c r="C1473" s="70"/>
      <c r="D1473" s="71"/>
      <c r="E1473" s="108"/>
      <c r="F1473" s="113" t="s">
        <v>275</v>
      </c>
      <c r="G1473" s="109"/>
      <c r="H1473" s="74"/>
      <c r="I1473" s="75"/>
      <c r="J1473" s="110"/>
      <c r="K1473" s="74" t="s">
        <v>24690</v>
      </c>
      <c r="L1473" s="111"/>
      <c r="M1473" s="79"/>
      <c r="N1473" s="79"/>
      <c r="O1473" s="80"/>
      <c r="P1473" s="81"/>
      <c r="Q1473" s="81"/>
      <c r="R1473" s="91"/>
      <c r="S1473" s="91"/>
      <c r="T1473" s="91"/>
      <c r="U1473" s="91"/>
      <c r="V1473" s="52"/>
      <c r="W1473" s="52"/>
      <c r="X1473" s="52"/>
      <c r="Y1473" s="52"/>
      <c r="Z1473" s="51"/>
      <c r="AA1473" s="76"/>
      <c r="AB1473" s="76"/>
      <c r="AC1473" s="77"/>
      <c r="AD1473" s="84" t="s">
        <v>13334</v>
      </c>
      <c r="AE1473" s="84">
        <v>29</v>
      </c>
      <c r="AF1473" s="84">
        <v>4</v>
      </c>
      <c r="AG1473" s="84">
        <v>8</v>
      </c>
      <c r="AH1473" s="84">
        <v>41</v>
      </c>
      <c r="AI1473" s="84"/>
      <c r="AJ1473" s="84"/>
      <c r="AK1473" s="84" t="s">
        <v>16476</v>
      </c>
      <c r="AL1473" s="84"/>
      <c r="AM1473" s="84"/>
      <c r="AN1473" s="86">
        <v>42190.344837962963</v>
      </c>
      <c r="AO1473" s="84"/>
      <c r="AP1473" s="84" t="b">
        <v>1</v>
      </c>
      <c r="AQ1473" s="84" t="b">
        <v>1</v>
      </c>
      <c r="AR1473" s="84" t="b">
        <v>0</v>
      </c>
      <c r="AS1473" s="84" t="s">
        <v>290</v>
      </c>
      <c r="AT1473" s="84">
        <v>0</v>
      </c>
      <c r="AU1473" s="88" t="s">
        <v>674</v>
      </c>
      <c r="AV1473" s="84" t="b">
        <v>0</v>
      </c>
      <c r="AW1473" s="84" t="s">
        <v>745</v>
      </c>
      <c r="AX1473" s="88" t="s">
        <v>22510</v>
      </c>
      <c r="AY1473" s="84" t="s">
        <v>65</v>
      </c>
    </row>
    <row r="1474" spans="1:51" x14ac:dyDescent="0.2">
      <c r="A1474" s="69" t="s">
        <v>4118</v>
      </c>
      <c r="B1474" s="70"/>
      <c r="C1474" s="70"/>
      <c r="D1474" s="71"/>
      <c r="E1474" s="108"/>
      <c r="F1474" s="113" t="s">
        <v>20847</v>
      </c>
      <c r="G1474" s="109"/>
      <c r="H1474" s="74"/>
      <c r="I1474" s="75"/>
      <c r="J1474" s="110"/>
      <c r="K1474" s="74" t="s">
        <v>24691</v>
      </c>
      <c r="L1474" s="111"/>
      <c r="M1474" s="79"/>
      <c r="N1474" s="79"/>
      <c r="O1474" s="80"/>
      <c r="P1474" s="81"/>
      <c r="Q1474" s="81"/>
      <c r="R1474" s="91"/>
      <c r="S1474" s="91"/>
      <c r="T1474" s="91"/>
      <c r="U1474" s="91"/>
      <c r="V1474" s="52"/>
      <c r="W1474" s="52"/>
      <c r="X1474" s="52"/>
      <c r="Y1474" s="52"/>
      <c r="Z1474" s="51"/>
      <c r="AA1474" s="76"/>
      <c r="AB1474" s="76"/>
      <c r="AC1474" s="77"/>
      <c r="AD1474" s="84" t="s">
        <v>13335</v>
      </c>
      <c r="AE1474" s="84">
        <v>15565</v>
      </c>
      <c r="AF1474" s="84">
        <v>16856</v>
      </c>
      <c r="AG1474" s="84">
        <v>82361</v>
      </c>
      <c r="AH1474" s="84">
        <v>50065</v>
      </c>
      <c r="AI1474" s="84">
        <v>-18000</v>
      </c>
      <c r="AJ1474" s="84" t="s">
        <v>15297</v>
      </c>
      <c r="AK1474" s="84" t="s">
        <v>16477</v>
      </c>
      <c r="AL1474" s="84"/>
      <c r="AM1474" s="84" t="s">
        <v>614</v>
      </c>
      <c r="AN1474" s="86">
        <v>41964.678923611114</v>
      </c>
      <c r="AO1474" s="88" t="s">
        <v>18948</v>
      </c>
      <c r="AP1474" s="84" t="b">
        <v>0</v>
      </c>
      <c r="AQ1474" s="84" t="b">
        <v>0</v>
      </c>
      <c r="AR1474" s="84" t="b">
        <v>0</v>
      </c>
      <c r="AS1474" s="84" t="s">
        <v>290</v>
      </c>
      <c r="AT1474" s="84">
        <v>18</v>
      </c>
      <c r="AU1474" s="88" t="s">
        <v>674</v>
      </c>
      <c r="AV1474" s="84" t="b">
        <v>0</v>
      </c>
      <c r="AW1474" s="84" t="s">
        <v>745</v>
      </c>
      <c r="AX1474" s="88" t="s">
        <v>22511</v>
      </c>
      <c r="AY1474" s="84" t="s">
        <v>65</v>
      </c>
    </row>
    <row r="1475" spans="1:51" x14ac:dyDescent="0.2">
      <c r="A1475" s="69" t="s">
        <v>4119</v>
      </c>
      <c r="B1475" s="70"/>
      <c r="C1475" s="70"/>
      <c r="D1475" s="71"/>
      <c r="E1475" s="108"/>
      <c r="F1475" s="113" t="s">
        <v>20848</v>
      </c>
      <c r="G1475" s="109"/>
      <c r="H1475" s="74"/>
      <c r="I1475" s="75"/>
      <c r="J1475" s="110"/>
      <c r="K1475" s="74" t="s">
        <v>24692</v>
      </c>
      <c r="L1475" s="111"/>
      <c r="M1475" s="79"/>
      <c r="N1475" s="79"/>
      <c r="O1475" s="80"/>
      <c r="P1475" s="81"/>
      <c r="Q1475" s="81"/>
      <c r="R1475" s="91"/>
      <c r="S1475" s="91"/>
      <c r="T1475" s="91"/>
      <c r="U1475" s="91"/>
      <c r="V1475" s="52"/>
      <c r="W1475" s="52"/>
      <c r="X1475" s="52"/>
      <c r="Y1475" s="52"/>
      <c r="Z1475" s="51"/>
      <c r="AA1475" s="76"/>
      <c r="AB1475" s="76"/>
      <c r="AC1475" s="77"/>
      <c r="AD1475" s="84" t="s">
        <v>13336</v>
      </c>
      <c r="AE1475" s="84">
        <v>1139</v>
      </c>
      <c r="AF1475" s="84">
        <v>1253</v>
      </c>
      <c r="AG1475" s="84">
        <v>8406</v>
      </c>
      <c r="AH1475" s="84">
        <v>21224</v>
      </c>
      <c r="AI1475" s="84"/>
      <c r="AJ1475" s="84" t="s">
        <v>15298</v>
      </c>
      <c r="AK1475" s="84" t="s">
        <v>16478</v>
      </c>
      <c r="AL1475" s="84"/>
      <c r="AM1475" s="84"/>
      <c r="AN1475" s="86">
        <v>42484.808368055557</v>
      </c>
      <c r="AO1475" s="88" t="s">
        <v>18949</v>
      </c>
      <c r="AP1475" s="84" t="b">
        <v>1</v>
      </c>
      <c r="AQ1475" s="84" t="b">
        <v>0</v>
      </c>
      <c r="AR1475" s="84" t="b">
        <v>0</v>
      </c>
      <c r="AS1475" s="84" t="s">
        <v>290</v>
      </c>
      <c r="AT1475" s="84">
        <v>4</v>
      </c>
      <c r="AU1475" s="84"/>
      <c r="AV1475" s="84" t="b">
        <v>0</v>
      </c>
      <c r="AW1475" s="84" t="s">
        <v>745</v>
      </c>
      <c r="AX1475" s="88" t="s">
        <v>22512</v>
      </c>
      <c r="AY1475" s="84" t="s">
        <v>65</v>
      </c>
    </row>
    <row r="1476" spans="1:51" x14ac:dyDescent="0.2">
      <c r="A1476" s="69" t="s">
        <v>4120</v>
      </c>
      <c r="B1476" s="70"/>
      <c r="C1476" s="70"/>
      <c r="D1476" s="71"/>
      <c r="E1476" s="108"/>
      <c r="F1476" s="113" t="s">
        <v>20849</v>
      </c>
      <c r="G1476" s="109"/>
      <c r="H1476" s="74"/>
      <c r="I1476" s="75"/>
      <c r="J1476" s="110"/>
      <c r="K1476" s="74" t="s">
        <v>24693</v>
      </c>
      <c r="L1476" s="111"/>
      <c r="M1476" s="79"/>
      <c r="N1476" s="79"/>
      <c r="O1476" s="80"/>
      <c r="P1476" s="81"/>
      <c r="Q1476" s="81"/>
      <c r="R1476" s="91"/>
      <c r="S1476" s="91"/>
      <c r="T1476" s="91"/>
      <c r="U1476" s="91"/>
      <c r="V1476" s="52"/>
      <c r="W1476" s="52"/>
      <c r="X1476" s="52"/>
      <c r="Y1476" s="52"/>
      <c r="Z1476" s="51"/>
      <c r="AA1476" s="76"/>
      <c r="AB1476" s="76"/>
      <c r="AC1476" s="77"/>
      <c r="AD1476" s="84" t="s">
        <v>13337</v>
      </c>
      <c r="AE1476" s="84">
        <v>576</v>
      </c>
      <c r="AF1476" s="84">
        <v>1115</v>
      </c>
      <c r="AG1476" s="84">
        <v>21471</v>
      </c>
      <c r="AH1476" s="84">
        <v>13093</v>
      </c>
      <c r="AI1476" s="84"/>
      <c r="AJ1476" s="84" t="s">
        <v>15299</v>
      </c>
      <c r="AK1476" s="84" t="s">
        <v>310</v>
      </c>
      <c r="AL1476" s="84"/>
      <c r="AM1476" s="84"/>
      <c r="AN1476" s="86">
        <v>39894.958587962959</v>
      </c>
      <c r="AO1476" s="88" t="s">
        <v>18950</v>
      </c>
      <c r="AP1476" s="84" t="b">
        <v>0</v>
      </c>
      <c r="AQ1476" s="84" t="b">
        <v>0</v>
      </c>
      <c r="AR1476" s="84" t="b">
        <v>0</v>
      </c>
      <c r="AS1476" s="84" t="s">
        <v>290</v>
      </c>
      <c r="AT1476" s="84">
        <v>5</v>
      </c>
      <c r="AU1476" s="88" t="s">
        <v>684</v>
      </c>
      <c r="AV1476" s="84" t="b">
        <v>0</v>
      </c>
      <c r="AW1476" s="84" t="s">
        <v>745</v>
      </c>
      <c r="AX1476" s="88" t="s">
        <v>22513</v>
      </c>
      <c r="AY1476" s="84" t="s">
        <v>65</v>
      </c>
    </row>
    <row r="1477" spans="1:51" x14ac:dyDescent="0.2">
      <c r="A1477" s="69" t="s">
        <v>4121</v>
      </c>
      <c r="B1477" s="70"/>
      <c r="C1477" s="70"/>
      <c r="D1477" s="71"/>
      <c r="E1477" s="108"/>
      <c r="F1477" s="113" t="s">
        <v>20850</v>
      </c>
      <c r="G1477" s="109"/>
      <c r="H1477" s="74"/>
      <c r="I1477" s="75"/>
      <c r="J1477" s="110"/>
      <c r="K1477" s="74" t="s">
        <v>24694</v>
      </c>
      <c r="L1477" s="111"/>
      <c r="M1477" s="79"/>
      <c r="N1477" s="79"/>
      <c r="O1477" s="80"/>
      <c r="P1477" s="81"/>
      <c r="Q1477" s="81"/>
      <c r="R1477" s="91"/>
      <c r="S1477" s="91"/>
      <c r="T1477" s="91"/>
      <c r="U1477" s="91"/>
      <c r="V1477" s="52"/>
      <c r="W1477" s="52"/>
      <c r="X1477" s="52"/>
      <c r="Y1477" s="52"/>
      <c r="Z1477" s="51"/>
      <c r="AA1477" s="76"/>
      <c r="AB1477" s="76"/>
      <c r="AC1477" s="77"/>
      <c r="AD1477" s="84" t="s">
        <v>13338</v>
      </c>
      <c r="AE1477" s="84">
        <v>2988</v>
      </c>
      <c r="AF1477" s="84">
        <v>7427</v>
      </c>
      <c r="AG1477" s="84">
        <v>44540</v>
      </c>
      <c r="AH1477" s="84">
        <v>97085</v>
      </c>
      <c r="AI1477" s="84"/>
      <c r="AJ1477" s="84" t="s">
        <v>15300</v>
      </c>
      <c r="AK1477" s="84" t="s">
        <v>16479</v>
      </c>
      <c r="AL1477" s="88" t="s">
        <v>17430</v>
      </c>
      <c r="AM1477" s="84"/>
      <c r="AN1477" s="86">
        <v>42866.187835648147</v>
      </c>
      <c r="AO1477" s="88" t="s">
        <v>18951</v>
      </c>
      <c r="AP1477" s="84" t="b">
        <v>0</v>
      </c>
      <c r="AQ1477" s="84" t="b">
        <v>0</v>
      </c>
      <c r="AR1477" s="84" t="b">
        <v>0</v>
      </c>
      <c r="AS1477" s="84" t="s">
        <v>290</v>
      </c>
      <c r="AT1477" s="84">
        <v>31</v>
      </c>
      <c r="AU1477" s="88" t="s">
        <v>674</v>
      </c>
      <c r="AV1477" s="84" t="b">
        <v>0</v>
      </c>
      <c r="AW1477" s="84" t="s">
        <v>745</v>
      </c>
      <c r="AX1477" s="88" t="s">
        <v>22514</v>
      </c>
      <c r="AY1477" s="84" t="s">
        <v>65</v>
      </c>
    </row>
    <row r="1478" spans="1:51" x14ac:dyDescent="0.2">
      <c r="A1478" s="69" t="s">
        <v>4122</v>
      </c>
      <c r="B1478" s="70"/>
      <c r="C1478" s="70"/>
      <c r="D1478" s="71"/>
      <c r="E1478" s="108"/>
      <c r="F1478" s="113" t="s">
        <v>20851</v>
      </c>
      <c r="G1478" s="109"/>
      <c r="H1478" s="74"/>
      <c r="I1478" s="75"/>
      <c r="J1478" s="110"/>
      <c r="K1478" s="74" t="s">
        <v>24695</v>
      </c>
      <c r="L1478" s="111"/>
      <c r="M1478" s="79"/>
      <c r="N1478" s="79"/>
      <c r="O1478" s="80"/>
      <c r="P1478" s="81"/>
      <c r="Q1478" s="81"/>
      <c r="R1478" s="91"/>
      <c r="S1478" s="91"/>
      <c r="T1478" s="91"/>
      <c r="U1478" s="91"/>
      <c r="V1478" s="52"/>
      <c r="W1478" s="52"/>
      <c r="X1478" s="52"/>
      <c r="Y1478" s="52"/>
      <c r="Z1478" s="51"/>
      <c r="AA1478" s="76"/>
      <c r="AB1478" s="76"/>
      <c r="AC1478" s="77"/>
      <c r="AD1478" s="84" t="s">
        <v>13339</v>
      </c>
      <c r="AE1478" s="84">
        <v>3747</v>
      </c>
      <c r="AF1478" s="84">
        <v>3738</v>
      </c>
      <c r="AG1478" s="84">
        <v>5487</v>
      </c>
      <c r="AH1478" s="84">
        <v>31482</v>
      </c>
      <c r="AI1478" s="84"/>
      <c r="AJ1478" s="84" t="s">
        <v>15301</v>
      </c>
      <c r="AK1478" s="84" t="s">
        <v>310</v>
      </c>
      <c r="AL1478" s="84"/>
      <c r="AM1478" s="84"/>
      <c r="AN1478" s="86">
        <v>42964.644108796296</v>
      </c>
      <c r="AO1478" s="88" t="s">
        <v>18952</v>
      </c>
      <c r="AP1478" s="84" t="b">
        <v>1</v>
      </c>
      <c r="AQ1478" s="84" t="b">
        <v>0</v>
      </c>
      <c r="AR1478" s="84" t="b">
        <v>0</v>
      </c>
      <c r="AS1478" s="84" t="s">
        <v>290</v>
      </c>
      <c r="AT1478" s="84">
        <v>1</v>
      </c>
      <c r="AU1478" s="84"/>
      <c r="AV1478" s="84" t="b">
        <v>0</v>
      </c>
      <c r="AW1478" s="84" t="s">
        <v>745</v>
      </c>
      <c r="AX1478" s="88" t="s">
        <v>22515</v>
      </c>
      <c r="AY1478" s="84" t="s">
        <v>65</v>
      </c>
    </row>
    <row r="1479" spans="1:51" x14ac:dyDescent="0.2">
      <c r="A1479" s="69" t="s">
        <v>4123</v>
      </c>
      <c r="B1479" s="70"/>
      <c r="C1479" s="70"/>
      <c r="D1479" s="71"/>
      <c r="E1479" s="108"/>
      <c r="F1479" s="113" t="s">
        <v>20852</v>
      </c>
      <c r="G1479" s="109"/>
      <c r="H1479" s="74"/>
      <c r="I1479" s="75"/>
      <c r="J1479" s="110"/>
      <c r="K1479" s="74" t="s">
        <v>24696</v>
      </c>
      <c r="L1479" s="111"/>
      <c r="M1479" s="79"/>
      <c r="N1479" s="79"/>
      <c r="O1479" s="80"/>
      <c r="P1479" s="81"/>
      <c r="Q1479" s="81"/>
      <c r="R1479" s="91"/>
      <c r="S1479" s="91"/>
      <c r="T1479" s="91"/>
      <c r="U1479" s="91"/>
      <c r="V1479" s="52"/>
      <c r="W1479" s="52"/>
      <c r="X1479" s="52"/>
      <c r="Y1479" s="52"/>
      <c r="Z1479" s="51"/>
      <c r="AA1479" s="76"/>
      <c r="AB1479" s="76"/>
      <c r="AC1479" s="77"/>
      <c r="AD1479" s="84" t="s">
        <v>13340</v>
      </c>
      <c r="AE1479" s="84">
        <v>740</v>
      </c>
      <c r="AF1479" s="84">
        <v>986</v>
      </c>
      <c r="AG1479" s="84">
        <v>15955</v>
      </c>
      <c r="AH1479" s="84">
        <v>54051</v>
      </c>
      <c r="AI1479" s="84"/>
      <c r="AJ1479" s="84" t="s">
        <v>15302</v>
      </c>
      <c r="AK1479" s="84" t="s">
        <v>1421</v>
      </c>
      <c r="AL1479" s="84"/>
      <c r="AM1479" s="84"/>
      <c r="AN1479" s="86">
        <v>42276.176145833335</v>
      </c>
      <c r="AO1479" s="84"/>
      <c r="AP1479" s="84" t="b">
        <v>1</v>
      </c>
      <c r="AQ1479" s="84" t="b">
        <v>0</v>
      </c>
      <c r="AR1479" s="84" t="b">
        <v>1</v>
      </c>
      <c r="AS1479" s="84" t="s">
        <v>290</v>
      </c>
      <c r="AT1479" s="84">
        <v>5</v>
      </c>
      <c r="AU1479" s="88" t="s">
        <v>674</v>
      </c>
      <c r="AV1479" s="84" t="b">
        <v>0</v>
      </c>
      <c r="AW1479" s="84" t="s">
        <v>745</v>
      </c>
      <c r="AX1479" s="88" t="s">
        <v>22516</v>
      </c>
      <c r="AY1479" s="84" t="s">
        <v>65</v>
      </c>
    </row>
    <row r="1480" spans="1:51" x14ac:dyDescent="0.2">
      <c r="A1480" s="69" t="s">
        <v>4124</v>
      </c>
      <c r="B1480" s="70"/>
      <c r="C1480" s="70"/>
      <c r="D1480" s="71"/>
      <c r="E1480" s="108"/>
      <c r="F1480" s="113" t="s">
        <v>20853</v>
      </c>
      <c r="G1480" s="109"/>
      <c r="H1480" s="74"/>
      <c r="I1480" s="75"/>
      <c r="J1480" s="110"/>
      <c r="K1480" s="74" t="s">
        <v>24697</v>
      </c>
      <c r="L1480" s="111"/>
      <c r="M1480" s="79"/>
      <c r="N1480" s="79"/>
      <c r="O1480" s="80"/>
      <c r="P1480" s="81"/>
      <c r="Q1480" s="81"/>
      <c r="R1480" s="91"/>
      <c r="S1480" s="91"/>
      <c r="T1480" s="91"/>
      <c r="U1480" s="91"/>
      <c r="V1480" s="52"/>
      <c r="W1480" s="52"/>
      <c r="X1480" s="52"/>
      <c r="Y1480" s="52"/>
      <c r="Z1480" s="51"/>
      <c r="AA1480" s="76"/>
      <c r="AB1480" s="76"/>
      <c r="AC1480" s="77"/>
      <c r="AD1480" s="84" t="s">
        <v>13341</v>
      </c>
      <c r="AE1480" s="84">
        <v>2842</v>
      </c>
      <c r="AF1480" s="84">
        <v>3335</v>
      </c>
      <c r="AG1480" s="84">
        <v>85178</v>
      </c>
      <c r="AH1480" s="84">
        <v>114406</v>
      </c>
      <c r="AI1480" s="84">
        <v>-21600</v>
      </c>
      <c r="AJ1480" s="84" t="s">
        <v>15303</v>
      </c>
      <c r="AK1480" s="84" t="s">
        <v>16480</v>
      </c>
      <c r="AL1480" s="88" t="s">
        <v>17431</v>
      </c>
      <c r="AM1480" s="84" t="s">
        <v>601</v>
      </c>
      <c r="AN1480" s="86">
        <v>40621.67460648148</v>
      </c>
      <c r="AO1480" s="88" t="s">
        <v>18953</v>
      </c>
      <c r="AP1480" s="84" t="b">
        <v>1</v>
      </c>
      <c r="AQ1480" s="84" t="b">
        <v>0</v>
      </c>
      <c r="AR1480" s="84" t="b">
        <v>1</v>
      </c>
      <c r="AS1480" s="84" t="s">
        <v>290</v>
      </c>
      <c r="AT1480" s="84">
        <v>12</v>
      </c>
      <c r="AU1480" s="88" t="s">
        <v>674</v>
      </c>
      <c r="AV1480" s="84" t="b">
        <v>0</v>
      </c>
      <c r="AW1480" s="84" t="s">
        <v>745</v>
      </c>
      <c r="AX1480" s="88" t="s">
        <v>22517</v>
      </c>
      <c r="AY1480" s="84" t="s">
        <v>65</v>
      </c>
    </row>
    <row r="1481" spans="1:51" x14ac:dyDescent="0.2">
      <c r="A1481" s="69" t="s">
        <v>4125</v>
      </c>
      <c r="B1481" s="70"/>
      <c r="C1481" s="70"/>
      <c r="D1481" s="71"/>
      <c r="E1481" s="108"/>
      <c r="F1481" s="113" t="s">
        <v>20854</v>
      </c>
      <c r="G1481" s="109"/>
      <c r="H1481" s="74"/>
      <c r="I1481" s="75"/>
      <c r="J1481" s="110"/>
      <c r="K1481" s="74" t="s">
        <v>24698</v>
      </c>
      <c r="L1481" s="111"/>
      <c r="M1481" s="79"/>
      <c r="N1481" s="79"/>
      <c r="O1481" s="80"/>
      <c r="P1481" s="81"/>
      <c r="Q1481" s="81"/>
      <c r="R1481" s="91"/>
      <c r="S1481" s="91"/>
      <c r="T1481" s="91"/>
      <c r="U1481" s="91"/>
      <c r="V1481" s="52"/>
      <c r="W1481" s="52"/>
      <c r="X1481" s="52"/>
      <c r="Y1481" s="52"/>
      <c r="Z1481" s="51"/>
      <c r="AA1481" s="76"/>
      <c r="AB1481" s="76"/>
      <c r="AC1481" s="77"/>
      <c r="AD1481" s="84" t="s">
        <v>13342</v>
      </c>
      <c r="AE1481" s="84">
        <v>2718</v>
      </c>
      <c r="AF1481" s="84">
        <v>2894</v>
      </c>
      <c r="AG1481" s="84">
        <v>9404</v>
      </c>
      <c r="AH1481" s="84">
        <v>15580</v>
      </c>
      <c r="AI1481" s="84">
        <v>-28800</v>
      </c>
      <c r="AJ1481" s="84" t="s">
        <v>15304</v>
      </c>
      <c r="AK1481" s="84" t="s">
        <v>16481</v>
      </c>
      <c r="AL1481" s="84"/>
      <c r="AM1481" s="84" t="s">
        <v>602</v>
      </c>
      <c r="AN1481" s="86">
        <v>42751.862928240742</v>
      </c>
      <c r="AO1481" s="88" t="s">
        <v>18954</v>
      </c>
      <c r="AP1481" s="84" t="b">
        <v>1</v>
      </c>
      <c r="AQ1481" s="84" t="b">
        <v>0</v>
      </c>
      <c r="AR1481" s="84" t="b">
        <v>1</v>
      </c>
      <c r="AS1481" s="84" t="s">
        <v>290</v>
      </c>
      <c r="AT1481" s="84">
        <v>0</v>
      </c>
      <c r="AU1481" s="84"/>
      <c r="AV1481" s="84" t="b">
        <v>0</v>
      </c>
      <c r="AW1481" s="84" t="s">
        <v>745</v>
      </c>
      <c r="AX1481" s="88" t="s">
        <v>22518</v>
      </c>
      <c r="AY1481" s="84" t="s">
        <v>65</v>
      </c>
    </row>
    <row r="1482" spans="1:51" x14ac:dyDescent="0.2">
      <c r="A1482" s="69" t="s">
        <v>4126</v>
      </c>
      <c r="B1482" s="70"/>
      <c r="C1482" s="70"/>
      <c r="D1482" s="71"/>
      <c r="E1482" s="108"/>
      <c r="F1482" s="113" t="s">
        <v>20855</v>
      </c>
      <c r="G1482" s="109"/>
      <c r="H1482" s="74"/>
      <c r="I1482" s="75"/>
      <c r="J1482" s="110"/>
      <c r="K1482" s="74" t="s">
        <v>24699</v>
      </c>
      <c r="L1482" s="111"/>
      <c r="M1482" s="79"/>
      <c r="N1482" s="79"/>
      <c r="O1482" s="80"/>
      <c r="P1482" s="81"/>
      <c r="Q1482" s="81"/>
      <c r="R1482" s="91"/>
      <c r="S1482" s="91"/>
      <c r="T1482" s="91"/>
      <c r="U1482" s="91"/>
      <c r="V1482" s="52"/>
      <c r="W1482" s="52"/>
      <c r="X1482" s="52"/>
      <c r="Y1482" s="52"/>
      <c r="Z1482" s="51"/>
      <c r="AA1482" s="76"/>
      <c r="AB1482" s="76"/>
      <c r="AC1482" s="77"/>
      <c r="AD1482" s="84" t="s">
        <v>13343</v>
      </c>
      <c r="AE1482" s="84">
        <v>6597</v>
      </c>
      <c r="AF1482" s="84">
        <v>6796</v>
      </c>
      <c r="AG1482" s="84">
        <v>80820</v>
      </c>
      <c r="AH1482" s="84">
        <v>96429</v>
      </c>
      <c r="AI1482" s="84">
        <v>-18000</v>
      </c>
      <c r="AJ1482" s="84" t="s">
        <v>15305</v>
      </c>
      <c r="AK1482" s="84"/>
      <c r="AL1482" s="88" t="s">
        <v>17432</v>
      </c>
      <c r="AM1482" s="84" t="s">
        <v>603</v>
      </c>
      <c r="AN1482" s="86">
        <v>42865.634606481479</v>
      </c>
      <c r="AO1482" s="88" t="s">
        <v>18955</v>
      </c>
      <c r="AP1482" s="84" t="b">
        <v>1</v>
      </c>
      <c r="AQ1482" s="84" t="b">
        <v>0</v>
      </c>
      <c r="AR1482" s="84" t="b">
        <v>0</v>
      </c>
      <c r="AS1482" s="84" t="s">
        <v>290</v>
      </c>
      <c r="AT1482" s="84">
        <v>22</v>
      </c>
      <c r="AU1482" s="84"/>
      <c r="AV1482" s="84" t="b">
        <v>0</v>
      </c>
      <c r="AW1482" s="84" t="s">
        <v>745</v>
      </c>
      <c r="AX1482" s="88" t="s">
        <v>22519</v>
      </c>
      <c r="AY1482" s="84" t="s">
        <v>65</v>
      </c>
    </row>
    <row r="1483" spans="1:51" x14ac:dyDescent="0.2">
      <c r="A1483" s="69" t="s">
        <v>4127</v>
      </c>
      <c r="B1483" s="70"/>
      <c r="C1483" s="70"/>
      <c r="D1483" s="71"/>
      <c r="E1483" s="108"/>
      <c r="F1483" s="113" t="s">
        <v>20856</v>
      </c>
      <c r="G1483" s="109"/>
      <c r="H1483" s="74"/>
      <c r="I1483" s="75"/>
      <c r="J1483" s="110"/>
      <c r="K1483" s="74" t="s">
        <v>24700</v>
      </c>
      <c r="L1483" s="111"/>
      <c r="M1483" s="79"/>
      <c r="N1483" s="79"/>
      <c r="O1483" s="80"/>
      <c r="P1483" s="81"/>
      <c r="Q1483" s="81"/>
      <c r="R1483" s="91"/>
      <c r="S1483" s="91"/>
      <c r="T1483" s="91"/>
      <c r="U1483" s="91"/>
      <c r="V1483" s="52"/>
      <c r="W1483" s="52"/>
      <c r="X1483" s="52"/>
      <c r="Y1483" s="52"/>
      <c r="Z1483" s="51"/>
      <c r="AA1483" s="76"/>
      <c r="AB1483" s="76"/>
      <c r="AC1483" s="77"/>
      <c r="AD1483" s="84" t="s">
        <v>13344</v>
      </c>
      <c r="AE1483" s="84">
        <v>786</v>
      </c>
      <c r="AF1483" s="84">
        <v>837</v>
      </c>
      <c r="AG1483" s="84">
        <v>17598</v>
      </c>
      <c r="AH1483" s="84">
        <v>37048</v>
      </c>
      <c r="AI1483" s="84"/>
      <c r="AJ1483" s="84" t="s">
        <v>15306</v>
      </c>
      <c r="AK1483" s="84" t="s">
        <v>1439</v>
      </c>
      <c r="AL1483" s="84"/>
      <c r="AM1483" s="84"/>
      <c r="AN1483" s="86">
        <v>41616.982442129629</v>
      </c>
      <c r="AO1483" s="88" t="s">
        <v>18956</v>
      </c>
      <c r="AP1483" s="84" t="b">
        <v>1</v>
      </c>
      <c r="AQ1483" s="84" t="b">
        <v>0</v>
      </c>
      <c r="AR1483" s="84" t="b">
        <v>0</v>
      </c>
      <c r="AS1483" s="84" t="s">
        <v>290</v>
      </c>
      <c r="AT1483" s="84">
        <v>45</v>
      </c>
      <c r="AU1483" s="88" t="s">
        <v>674</v>
      </c>
      <c r="AV1483" s="84" t="b">
        <v>0</v>
      </c>
      <c r="AW1483" s="84" t="s">
        <v>745</v>
      </c>
      <c r="AX1483" s="88" t="s">
        <v>22520</v>
      </c>
      <c r="AY1483" s="84" t="s">
        <v>65</v>
      </c>
    </row>
    <row r="1484" spans="1:51" x14ac:dyDescent="0.2">
      <c r="A1484" s="69" t="s">
        <v>4128</v>
      </c>
      <c r="B1484" s="70"/>
      <c r="C1484" s="70"/>
      <c r="D1484" s="71"/>
      <c r="E1484" s="108"/>
      <c r="F1484" s="113" t="s">
        <v>20857</v>
      </c>
      <c r="G1484" s="109"/>
      <c r="H1484" s="74"/>
      <c r="I1484" s="75"/>
      <c r="J1484" s="110"/>
      <c r="K1484" s="74" t="s">
        <v>24701</v>
      </c>
      <c r="L1484" s="111"/>
      <c r="M1484" s="79"/>
      <c r="N1484" s="79"/>
      <c r="O1484" s="80"/>
      <c r="P1484" s="81"/>
      <c r="Q1484" s="81"/>
      <c r="R1484" s="91"/>
      <c r="S1484" s="91"/>
      <c r="T1484" s="91"/>
      <c r="U1484" s="91"/>
      <c r="V1484" s="52"/>
      <c r="W1484" s="52"/>
      <c r="X1484" s="52"/>
      <c r="Y1484" s="52"/>
      <c r="Z1484" s="51"/>
      <c r="AA1484" s="76"/>
      <c r="AB1484" s="76"/>
      <c r="AC1484" s="77"/>
      <c r="AD1484" s="84" t="s">
        <v>13345</v>
      </c>
      <c r="AE1484" s="84">
        <v>1857</v>
      </c>
      <c r="AF1484" s="84">
        <v>3393</v>
      </c>
      <c r="AG1484" s="84">
        <v>33752</v>
      </c>
      <c r="AH1484" s="84">
        <v>20912</v>
      </c>
      <c r="AI1484" s="84">
        <v>-25200</v>
      </c>
      <c r="AJ1484" s="84" t="s">
        <v>15307</v>
      </c>
      <c r="AK1484" s="84" t="s">
        <v>548</v>
      </c>
      <c r="AL1484" s="88" t="s">
        <v>17433</v>
      </c>
      <c r="AM1484" s="84" t="s">
        <v>605</v>
      </c>
      <c r="AN1484" s="86">
        <v>39749.275243055556</v>
      </c>
      <c r="AO1484" s="88" t="s">
        <v>18957</v>
      </c>
      <c r="AP1484" s="84" t="b">
        <v>0</v>
      </c>
      <c r="AQ1484" s="84" t="b">
        <v>0</v>
      </c>
      <c r="AR1484" s="84" t="b">
        <v>1</v>
      </c>
      <c r="AS1484" s="84" t="s">
        <v>290</v>
      </c>
      <c r="AT1484" s="84">
        <v>95</v>
      </c>
      <c r="AU1484" s="88" t="s">
        <v>680</v>
      </c>
      <c r="AV1484" s="84" t="b">
        <v>0</v>
      </c>
      <c r="AW1484" s="84" t="s">
        <v>745</v>
      </c>
      <c r="AX1484" s="88" t="s">
        <v>22521</v>
      </c>
      <c r="AY1484" s="84" t="s">
        <v>65</v>
      </c>
    </row>
    <row r="1485" spans="1:51" x14ac:dyDescent="0.2">
      <c r="A1485" s="69" t="s">
        <v>4129</v>
      </c>
      <c r="B1485" s="70"/>
      <c r="C1485" s="70"/>
      <c r="D1485" s="71"/>
      <c r="E1485" s="108"/>
      <c r="F1485" s="113" t="s">
        <v>20858</v>
      </c>
      <c r="G1485" s="109"/>
      <c r="H1485" s="74"/>
      <c r="I1485" s="75"/>
      <c r="J1485" s="110"/>
      <c r="K1485" s="74" t="s">
        <v>24702</v>
      </c>
      <c r="L1485" s="111"/>
      <c r="M1485" s="79"/>
      <c r="N1485" s="79"/>
      <c r="O1485" s="80"/>
      <c r="P1485" s="81"/>
      <c r="Q1485" s="81"/>
      <c r="R1485" s="91"/>
      <c r="S1485" s="91"/>
      <c r="T1485" s="91"/>
      <c r="U1485" s="91"/>
      <c r="V1485" s="52"/>
      <c r="W1485" s="52"/>
      <c r="X1485" s="52"/>
      <c r="Y1485" s="52"/>
      <c r="Z1485" s="51"/>
      <c r="AA1485" s="76"/>
      <c r="AB1485" s="76"/>
      <c r="AC1485" s="77"/>
      <c r="AD1485" s="84" t="s">
        <v>13346</v>
      </c>
      <c r="AE1485" s="84">
        <v>4987</v>
      </c>
      <c r="AF1485" s="84">
        <v>3263</v>
      </c>
      <c r="AG1485" s="84">
        <v>22889</v>
      </c>
      <c r="AH1485" s="84">
        <v>17373</v>
      </c>
      <c r="AI1485" s="84">
        <v>-28800</v>
      </c>
      <c r="AJ1485" s="84" t="s">
        <v>15308</v>
      </c>
      <c r="AK1485" s="84" t="s">
        <v>452</v>
      </c>
      <c r="AL1485" s="84"/>
      <c r="AM1485" s="84" t="s">
        <v>602</v>
      </c>
      <c r="AN1485" s="86">
        <v>39895.729502314818</v>
      </c>
      <c r="AO1485" s="88" t="s">
        <v>18958</v>
      </c>
      <c r="AP1485" s="84" t="b">
        <v>0</v>
      </c>
      <c r="AQ1485" s="84" t="b">
        <v>0</v>
      </c>
      <c r="AR1485" s="84" t="b">
        <v>1</v>
      </c>
      <c r="AS1485" s="84" t="s">
        <v>290</v>
      </c>
      <c r="AT1485" s="84">
        <v>38</v>
      </c>
      <c r="AU1485" s="88" t="s">
        <v>20062</v>
      </c>
      <c r="AV1485" s="84" t="b">
        <v>0</v>
      </c>
      <c r="AW1485" s="84" t="s">
        <v>745</v>
      </c>
      <c r="AX1485" s="88" t="s">
        <v>22522</v>
      </c>
      <c r="AY1485" s="84" t="s">
        <v>65</v>
      </c>
    </row>
    <row r="1486" spans="1:51" x14ac:dyDescent="0.2">
      <c r="A1486" s="69" t="s">
        <v>4130</v>
      </c>
      <c r="B1486" s="70"/>
      <c r="C1486" s="70"/>
      <c r="D1486" s="71"/>
      <c r="E1486" s="108"/>
      <c r="F1486" s="113" t="s">
        <v>20859</v>
      </c>
      <c r="G1486" s="109"/>
      <c r="H1486" s="74"/>
      <c r="I1486" s="75"/>
      <c r="J1486" s="110"/>
      <c r="K1486" s="74" t="s">
        <v>24703</v>
      </c>
      <c r="L1486" s="111"/>
      <c r="M1486" s="79"/>
      <c r="N1486" s="79"/>
      <c r="O1486" s="80"/>
      <c r="P1486" s="81"/>
      <c r="Q1486" s="81"/>
      <c r="R1486" s="91"/>
      <c r="S1486" s="91"/>
      <c r="T1486" s="91"/>
      <c r="U1486" s="91"/>
      <c r="V1486" s="52"/>
      <c r="W1486" s="52"/>
      <c r="X1486" s="52"/>
      <c r="Y1486" s="52"/>
      <c r="Z1486" s="51"/>
      <c r="AA1486" s="76"/>
      <c r="AB1486" s="76"/>
      <c r="AC1486" s="77"/>
      <c r="AD1486" s="84" t="s">
        <v>13347</v>
      </c>
      <c r="AE1486" s="84">
        <v>4974</v>
      </c>
      <c r="AF1486" s="84">
        <v>4609</v>
      </c>
      <c r="AG1486" s="84">
        <v>23975</v>
      </c>
      <c r="AH1486" s="84">
        <v>44061</v>
      </c>
      <c r="AI1486" s="84">
        <v>-28800</v>
      </c>
      <c r="AJ1486" s="84" t="s">
        <v>15309</v>
      </c>
      <c r="AK1486" s="84" t="s">
        <v>310</v>
      </c>
      <c r="AL1486" s="88" t="s">
        <v>17434</v>
      </c>
      <c r="AM1486" s="84" t="s">
        <v>602</v>
      </c>
      <c r="AN1486" s="86">
        <v>40319.808287037034</v>
      </c>
      <c r="AO1486" s="88" t="s">
        <v>18959</v>
      </c>
      <c r="AP1486" s="84" t="b">
        <v>0</v>
      </c>
      <c r="AQ1486" s="84" t="b">
        <v>0</v>
      </c>
      <c r="AR1486" s="84" t="b">
        <v>0</v>
      </c>
      <c r="AS1486" s="84" t="s">
        <v>290</v>
      </c>
      <c r="AT1486" s="84">
        <v>19</v>
      </c>
      <c r="AU1486" s="88" t="s">
        <v>690</v>
      </c>
      <c r="AV1486" s="84" t="b">
        <v>0</v>
      </c>
      <c r="AW1486" s="84" t="s">
        <v>745</v>
      </c>
      <c r="AX1486" s="88" t="s">
        <v>22523</v>
      </c>
      <c r="AY1486" s="84" t="s">
        <v>65</v>
      </c>
    </row>
    <row r="1487" spans="1:51" x14ac:dyDescent="0.2">
      <c r="A1487" s="69" t="s">
        <v>221</v>
      </c>
      <c r="B1487" s="70"/>
      <c r="C1487" s="70"/>
      <c r="D1487" s="71"/>
      <c r="E1487" s="108"/>
      <c r="F1487" s="113" t="s">
        <v>281</v>
      </c>
      <c r="G1487" s="109"/>
      <c r="H1487" s="74"/>
      <c r="I1487" s="75"/>
      <c r="J1487" s="110"/>
      <c r="K1487" s="74" t="s">
        <v>2211</v>
      </c>
      <c r="L1487" s="111"/>
      <c r="M1487" s="79"/>
      <c r="N1487" s="79"/>
      <c r="O1487" s="80"/>
      <c r="P1487" s="81"/>
      <c r="Q1487" s="81"/>
      <c r="R1487" s="91"/>
      <c r="S1487" s="91"/>
      <c r="T1487" s="91"/>
      <c r="U1487" s="91"/>
      <c r="V1487" s="52"/>
      <c r="W1487" s="52"/>
      <c r="X1487" s="52"/>
      <c r="Y1487" s="52"/>
      <c r="Z1487" s="51"/>
      <c r="AA1487" s="76"/>
      <c r="AB1487" s="76"/>
      <c r="AC1487" s="77"/>
      <c r="AD1487" s="84" t="s">
        <v>392</v>
      </c>
      <c r="AE1487" s="84">
        <v>4551</v>
      </c>
      <c r="AF1487" s="84">
        <v>5607</v>
      </c>
      <c r="AG1487" s="84">
        <v>94415</v>
      </c>
      <c r="AH1487" s="84">
        <v>46614</v>
      </c>
      <c r="AI1487" s="84">
        <v>-18000</v>
      </c>
      <c r="AJ1487" s="84" t="s">
        <v>436</v>
      </c>
      <c r="AK1487" s="84"/>
      <c r="AL1487" s="84"/>
      <c r="AM1487" s="84" t="s">
        <v>603</v>
      </c>
      <c r="AN1487" s="86">
        <v>41194.132650462961</v>
      </c>
      <c r="AO1487" s="88" t="s">
        <v>666</v>
      </c>
      <c r="AP1487" s="84" t="b">
        <v>0</v>
      </c>
      <c r="AQ1487" s="84" t="b">
        <v>0</v>
      </c>
      <c r="AR1487" s="84" t="b">
        <v>0</v>
      </c>
      <c r="AS1487" s="84" t="s">
        <v>290</v>
      </c>
      <c r="AT1487" s="84">
        <v>174</v>
      </c>
      <c r="AU1487" s="88" t="s">
        <v>682</v>
      </c>
      <c r="AV1487" s="84" t="b">
        <v>0</v>
      </c>
      <c r="AW1487" s="84" t="s">
        <v>745</v>
      </c>
      <c r="AX1487" s="88" t="s">
        <v>779</v>
      </c>
      <c r="AY1487" s="84" t="s">
        <v>65</v>
      </c>
    </row>
    <row r="1488" spans="1:51" x14ac:dyDescent="0.2">
      <c r="A1488" s="69" t="s">
        <v>4131</v>
      </c>
      <c r="B1488" s="70"/>
      <c r="C1488" s="70"/>
      <c r="D1488" s="71"/>
      <c r="E1488" s="108"/>
      <c r="F1488" s="113" t="s">
        <v>20860</v>
      </c>
      <c r="G1488" s="109"/>
      <c r="H1488" s="74"/>
      <c r="I1488" s="75"/>
      <c r="J1488" s="110"/>
      <c r="K1488" s="74" t="s">
        <v>24704</v>
      </c>
      <c r="L1488" s="111"/>
      <c r="M1488" s="79"/>
      <c r="N1488" s="79"/>
      <c r="O1488" s="80"/>
      <c r="P1488" s="81"/>
      <c r="Q1488" s="81"/>
      <c r="R1488" s="91"/>
      <c r="S1488" s="91"/>
      <c r="T1488" s="91"/>
      <c r="U1488" s="91"/>
      <c r="V1488" s="52"/>
      <c r="W1488" s="52"/>
      <c r="X1488" s="52"/>
      <c r="Y1488" s="52"/>
      <c r="Z1488" s="51"/>
      <c r="AA1488" s="76"/>
      <c r="AB1488" s="76"/>
      <c r="AC1488" s="77"/>
      <c r="AD1488" s="84" t="s">
        <v>1182</v>
      </c>
      <c r="AE1488" s="84">
        <v>1557</v>
      </c>
      <c r="AF1488" s="84">
        <v>1559</v>
      </c>
      <c r="AG1488" s="84">
        <v>9681</v>
      </c>
      <c r="AH1488" s="84">
        <v>5344</v>
      </c>
      <c r="AI1488" s="84"/>
      <c r="AJ1488" s="84" t="s">
        <v>15310</v>
      </c>
      <c r="AK1488" s="84" t="s">
        <v>310</v>
      </c>
      <c r="AL1488" s="84"/>
      <c r="AM1488" s="84"/>
      <c r="AN1488" s="86">
        <v>42757.899548611109</v>
      </c>
      <c r="AO1488" s="88" t="s">
        <v>18960</v>
      </c>
      <c r="AP1488" s="84" t="b">
        <v>1</v>
      </c>
      <c r="AQ1488" s="84" t="b">
        <v>0</v>
      </c>
      <c r="AR1488" s="84" t="b">
        <v>0</v>
      </c>
      <c r="AS1488" s="84" t="s">
        <v>290</v>
      </c>
      <c r="AT1488" s="84">
        <v>7</v>
      </c>
      <c r="AU1488" s="84"/>
      <c r="AV1488" s="84" t="b">
        <v>0</v>
      </c>
      <c r="AW1488" s="84" t="s">
        <v>745</v>
      </c>
      <c r="AX1488" s="88" t="s">
        <v>22524</v>
      </c>
      <c r="AY1488" s="84" t="s">
        <v>65</v>
      </c>
    </row>
    <row r="1489" spans="1:51" x14ac:dyDescent="0.2">
      <c r="A1489" s="69" t="s">
        <v>2003</v>
      </c>
      <c r="B1489" s="70"/>
      <c r="C1489" s="70"/>
      <c r="D1489" s="71"/>
      <c r="E1489" s="108"/>
      <c r="F1489" s="113" t="s">
        <v>2172</v>
      </c>
      <c r="G1489" s="109"/>
      <c r="H1489" s="74"/>
      <c r="I1489" s="75"/>
      <c r="J1489" s="110"/>
      <c r="K1489" s="74" t="s">
        <v>2210</v>
      </c>
      <c r="L1489" s="111"/>
      <c r="M1489" s="79"/>
      <c r="N1489" s="79"/>
      <c r="O1489" s="80"/>
      <c r="P1489" s="81"/>
      <c r="Q1489" s="81"/>
      <c r="R1489" s="91"/>
      <c r="S1489" s="91"/>
      <c r="T1489" s="91"/>
      <c r="U1489" s="91"/>
      <c r="V1489" s="52"/>
      <c r="W1489" s="52"/>
      <c r="X1489" s="52"/>
      <c r="Y1489" s="52"/>
      <c r="Z1489" s="51"/>
      <c r="AA1489" s="76"/>
      <c r="AB1489" s="76"/>
      <c r="AC1489" s="77"/>
      <c r="AD1489" s="84" t="s">
        <v>2058</v>
      </c>
      <c r="AE1489" s="84">
        <v>2694</v>
      </c>
      <c r="AF1489" s="84">
        <v>2615</v>
      </c>
      <c r="AG1489" s="84">
        <v>31215</v>
      </c>
      <c r="AH1489" s="84">
        <v>40971</v>
      </c>
      <c r="AI1489" s="84">
        <v>-21600</v>
      </c>
      <c r="AJ1489" s="84" t="s">
        <v>2085</v>
      </c>
      <c r="AK1489" s="84" t="s">
        <v>310</v>
      </c>
      <c r="AL1489" s="84"/>
      <c r="AM1489" s="84" t="s">
        <v>628</v>
      </c>
      <c r="AN1489" s="86">
        <v>42758.13349537037</v>
      </c>
      <c r="AO1489" s="88" t="s">
        <v>2142</v>
      </c>
      <c r="AP1489" s="84" t="b">
        <v>0</v>
      </c>
      <c r="AQ1489" s="84" t="b">
        <v>0</v>
      </c>
      <c r="AR1489" s="84" t="b">
        <v>0</v>
      </c>
      <c r="AS1489" s="84" t="s">
        <v>290</v>
      </c>
      <c r="AT1489" s="84">
        <v>2</v>
      </c>
      <c r="AU1489" s="88" t="s">
        <v>674</v>
      </c>
      <c r="AV1489" s="84" t="b">
        <v>0</v>
      </c>
      <c r="AW1489" s="84" t="s">
        <v>745</v>
      </c>
      <c r="AX1489" s="88" t="s">
        <v>2192</v>
      </c>
      <c r="AY1489" s="84" t="s">
        <v>65</v>
      </c>
    </row>
    <row r="1490" spans="1:51" x14ac:dyDescent="0.2">
      <c r="A1490" s="69" t="s">
        <v>4132</v>
      </c>
      <c r="B1490" s="70"/>
      <c r="C1490" s="70"/>
      <c r="D1490" s="71"/>
      <c r="E1490" s="108"/>
      <c r="F1490" s="113" t="s">
        <v>20861</v>
      </c>
      <c r="G1490" s="109"/>
      <c r="H1490" s="74"/>
      <c r="I1490" s="75"/>
      <c r="J1490" s="110"/>
      <c r="K1490" s="74" t="s">
        <v>24705</v>
      </c>
      <c r="L1490" s="111"/>
      <c r="M1490" s="79"/>
      <c r="N1490" s="79"/>
      <c r="O1490" s="80"/>
      <c r="P1490" s="81"/>
      <c r="Q1490" s="81"/>
      <c r="R1490" s="91"/>
      <c r="S1490" s="91"/>
      <c r="T1490" s="91"/>
      <c r="U1490" s="91"/>
      <c r="V1490" s="52"/>
      <c r="W1490" s="52"/>
      <c r="X1490" s="52"/>
      <c r="Y1490" s="52"/>
      <c r="Z1490" s="51"/>
      <c r="AA1490" s="76"/>
      <c r="AB1490" s="76"/>
      <c r="AC1490" s="77"/>
      <c r="AD1490" s="84" t="s">
        <v>13348</v>
      </c>
      <c r="AE1490" s="84">
        <v>7768</v>
      </c>
      <c r="AF1490" s="84">
        <v>7977</v>
      </c>
      <c r="AG1490" s="84">
        <v>153783</v>
      </c>
      <c r="AH1490" s="84">
        <v>178928</v>
      </c>
      <c r="AI1490" s="84">
        <v>-21600</v>
      </c>
      <c r="AJ1490" s="84" t="s">
        <v>15311</v>
      </c>
      <c r="AK1490" s="84" t="s">
        <v>16482</v>
      </c>
      <c r="AL1490" s="88" t="s">
        <v>17435</v>
      </c>
      <c r="AM1490" s="84" t="s">
        <v>601</v>
      </c>
      <c r="AN1490" s="86">
        <v>40928.003136574072</v>
      </c>
      <c r="AO1490" s="88" t="s">
        <v>18961</v>
      </c>
      <c r="AP1490" s="84" t="b">
        <v>0</v>
      </c>
      <c r="AQ1490" s="84" t="b">
        <v>0</v>
      </c>
      <c r="AR1490" s="84" t="b">
        <v>0</v>
      </c>
      <c r="AS1490" s="84" t="s">
        <v>290</v>
      </c>
      <c r="AT1490" s="84">
        <v>67</v>
      </c>
      <c r="AU1490" s="88" t="s">
        <v>678</v>
      </c>
      <c r="AV1490" s="84" t="b">
        <v>0</v>
      </c>
      <c r="AW1490" s="84" t="s">
        <v>745</v>
      </c>
      <c r="AX1490" s="88" t="s">
        <v>22525</v>
      </c>
      <c r="AY1490" s="84" t="s">
        <v>65</v>
      </c>
    </row>
    <row r="1491" spans="1:51" x14ac:dyDescent="0.2">
      <c r="A1491" s="69" t="s">
        <v>4133</v>
      </c>
      <c r="B1491" s="70"/>
      <c r="C1491" s="70"/>
      <c r="D1491" s="71"/>
      <c r="E1491" s="108"/>
      <c r="F1491" s="113" t="s">
        <v>20862</v>
      </c>
      <c r="G1491" s="109"/>
      <c r="H1491" s="74"/>
      <c r="I1491" s="75"/>
      <c r="J1491" s="110"/>
      <c r="K1491" s="74" t="s">
        <v>24706</v>
      </c>
      <c r="L1491" s="111"/>
      <c r="M1491" s="79"/>
      <c r="N1491" s="79"/>
      <c r="O1491" s="80"/>
      <c r="P1491" s="81"/>
      <c r="Q1491" s="81"/>
      <c r="R1491" s="91"/>
      <c r="S1491" s="91"/>
      <c r="T1491" s="91"/>
      <c r="U1491" s="91"/>
      <c r="V1491" s="52"/>
      <c r="W1491" s="52"/>
      <c r="X1491" s="52"/>
      <c r="Y1491" s="52"/>
      <c r="Z1491" s="51"/>
      <c r="AA1491" s="76"/>
      <c r="AB1491" s="76"/>
      <c r="AC1491" s="77"/>
      <c r="AD1491" s="84" t="s">
        <v>13349</v>
      </c>
      <c r="AE1491" s="84">
        <v>2169</v>
      </c>
      <c r="AF1491" s="84">
        <v>1106</v>
      </c>
      <c r="AG1491" s="84">
        <v>19431</v>
      </c>
      <c r="AH1491" s="84">
        <v>539</v>
      </c>
      <c r="AI1491" s="84">
        <v>-18000</v>
      </c>
      <c r="AJ1491" s="84" t="s">
        <v>15312</v>
      </c>
      <c r="AK1491" s="84" t="s">
        <v>16483</v>
      </c>
      <c r="AL1491" s="84"/>
      <c r="AM1491" s="84" t="s">
        <v>607</v>
      </c>
      <c r="AN1491" s="86">
        <v>40360.859907407408</v>
      </c>
      <c r="AO1491" s="88" t="s">
        <v>18962</v>
      </c>
      <c r="AP1491" s="84" t="b">
        <v>0</v>
      </c>
      <c r="AQ1491" s="84" t="b">
        <v>0</v>
      </c>
      <c r="AR1491" s="84" t="b">
        <v>1</v>
      </c>
      <c r="AS1491" s="84" t="s">
        <v>290</v>
      </c>
      <c r="AT1491" s="84">
        <v>7</v>
      </c>
      <c r="AU1491" s="88" t="s">
        <v>20063</v>
      </c>
      <c r="AV1491" s="84" t="b">
        <v>0</v>
      </c>
      <c r="AW1491" s="84" t="s">
        <v>745</v>
      </c>
      <c r="AX1491" s="88" t="s">
        <v>22526</v>
      </c>
      <c r="AY1491" s="84" t="s">
        <v>65</v>
      </c>
    </row>
    <row r="1492" spans="1:51" x14ac:dyDescent="0.2">
      <c r="A1492" s="69" t="s">
        <v>4134</v>
      </c>
      <c r="B1492" s="70"/>
      <c r="C1492" s="70"/>
      <c r="D1492" s="71"/>
      <c r="E1492" s="108"/>
      <c r="F1492" s="113" t="s">
        <v>20863</v>
      </c>
      <c r="G1492" s="109"/>
      <c r="H1492" s="74"/>
      <c r="I1492" s="75"/>
      <c r="J1492" s="110"/>
      <c r="K1492" s="74" t="s">
        <v>24707</v>
      </c>
      <c r="L1492" s="111"/>
      <c r="M1492" s="79"/>
      <c r="N1492" s="79"/>
      <c r="O1492" s="80"/>
      <c r="P1492" s="81"/>
      <c r="Q1492" s="81"/>
      <c r="R1492" s="91"/>
      <c r="S1492" s="91"/>
      <c r="T1492" s="91"/>
      <c r="U1492" s="91"/>
      <c r="V1492" s="52"/>
      <c r="W1492" s="52"/>
      <c r="X1492" s="52"/>
      <c r="Y1492" s="52"/>
      <c r="Z1492" s="51"/>
      <c r="AA1492" s="76"/>
      <c r="AB1492" s="76"/>
      <c r="AC1492" s="77"/>
      <c r="AD1492" s="84" t="s">
        <v>13350</v>
      </c>
      <c r="AE1492" s="84">
        <v>7386</v>
      </c>
      <c r="AF1492" s="84">
        <v>7580</v>
      </c>
      <c r="AG1492" s="84">
        <v>28578</v>
      </c>
      <c r="AH1492" s="84">
        <v>13951</v>
      </c>
      <c r="AI1492" s="84">
        <v>-10800</v>
      </c>
      <c r="AJ1492" s="84" t="s">
        <v>15313</v>
      </c>
      <c r="AK1492" s="84" t="s">
        <v>1380</v>
      </c>
      <c r="AL1492" s="88" t="s">
        <v>17436</v>
      </c>
      <c r="AM1492" s="84" t="s">
        <v>626</v>
      </c>
      <c r="AN1492" s="86">
        <v>39829.518368055556</v>
      </c>
      <c r="AO1492" s="88" t="s">
        <v>18963</v>
      </c>
      <c r="AP1492" s="84" t="b">
        <v>1</v>
      </c>
      <c r="AQ1492" s="84" t="b">
        <v>0</v>
      </c>
      <c r="AR1492" s="84" t="b">
        <v>1</v>
      </c>
      <c r="AS1492" s="84" t="s">
        <v>290</v>
      </c>
      <c r="AT1492" s="84">
        <v>250</v>
      </c>
      <c r="AU1492" s="88" t="s">
        <v>674</v>
      </c>
      <c r="AV1492" s="84" t="b">
        <v>0</v>
      </c>
      <c r="AW1492" s="84" t="s">
        <v>745</v>
      </c>
      <c r="AX1492" s="88" t="s">
        <v>22527</v>
      </c>
      <c r="AY1492" s="84" t="s">
        <v>65</v>
      </c>
    </row>
    <row r="1493" spans="1:51" x14ac:dyDescent="0.2">
      <c r="A1493" s="69" t="s">
        <v>2002</v>
      </c>
      <c r="B1493" s="70"/>
      <c r="C1493" s="70"/>
      <c r="D1493" s="71"/>
      <c r="E1493" s="108"/>
      <c r="F1493" s="113" t="s">
        <v>2171</v>
      </c>
      <c r="G1493" s="109"/>
      <c r="H1493" s="74"/>
      <c r="I1493" s="75"/>
      <c r="J1493" s="110"/>
      <c r="K1493" s="74" t="s">
        <v>2209</v>
      </c>
      <c r="L1493" s="111"/>
      <c r="M1493" s="79"/>
      <c r="N1493" s="79"/>
      <c r="O1493" s="80"/>
      <c r="P1493" s="81"/>
      <c r="Q1493" s="81"/>
      <c r="R1493" s="91"/>
      <c r="S1493" s="91"/>
      <c r="T1493" s="91"/>
      <c r="U1493" s="91"/>
      <c r="V1493" s="52"/>
      <c r="W1493" s="52"/>
      <c r="X1493" s="52"/>
      <c r="Y1493" s="52"/>
      <c r="Z1493" s="51"/>
      <c r="AA1493" s="76"/>
      <c r="AB1493" s="76"/>
      <c r="AC1493" s="77"/>
      <c r="AD1493" s="84" t="s">
        <v>2057</v>
      </c>
      <c r="AE1493" s="84">
        <v>4480</v>
      </c>
      <c r="AF1493" s="84">
        <v>4892</v>
      </c>
      <c r="AG1493" s="84">
        <v>39189</v>
      </c>
      <c r="AH1493" s="84">
        <v>78732</v>
      </c>
      <c r="AI1493" s="84"/>
      <c r="AJ1493" s="84" t="s">
        <v>2084</v>
      </c>
      <c r="AK1493" s="84" t="s">
        <v>1325</v>
      </c>
      <c r="AL1493" s="84"/>
      <c r="AM1493" s="84"/>
      <c r="AN1493" s="86">
        <v>42782.661134259259</v>
      </c>
      <c r="AO1493" s="88" t="s">
        <v>2141</v>
      </c>
      <c r="AP1493" s="84" t="b">
        <v>1</v>
      </c>
      <c r="AQ1493" s="84" t="b">
        <v>0</v>
      </c>
      <c r="AR1493" s="84" t="b">
        <v>0</v>
      </c>
      <c r="AS1493" s="84" t="s">
        <v>290</v>
      </c>
      <c r="AT1493" s="84">
        <v>7</v>
      </c>
      <c r="AU1493" s="84"/>
      <c r="AV1493" s="84" t="b">
        <v>0</v>
      </c>
      <c r="AW1493" s="84" t="s">
        <v>745</v>
      </c>
      <c r="AX1493" s="88" t="s">
        <v>2191</v>
      </c>
      <c r="AY1493" s="84" t="s">
        <v>65</v>
      </c>
    </row>
    <row r="1494" spans="1:51" x14ac:dyDescent="0.2">
      <c r="A1494" s="69" t="s">
        <v>4135</v>
      </c>
      <c r="B1494" s="70"/>
      <c r="C1494" s="70"/>
      <c r="D1494" s="71"/>
      <c r="E1494" s="108"/>
      <c r="F1494" s="113" t="s">
        <v>20864</v>
      </c>
      <c r="G1494" s="109"/>
      <c r="H1494" s="74"/>
      <c r="I1494" s="75"/>
      <c r="J1494" s="110"/>
      <c r="K1494" s="74" t="s">
        <v>24708</v>
      </c>
      <c r="L1494" s="111"/>
      <c r="M1494" s="79"/>
      <c r="N1494" s="79"/>
      <c r="O1494" s="80"/>
      <c r="P1494" s="81"/>
      <c r="Q1494" s="81"/>
      <c r="R1494" s="91"/>
      <c r="S1494" s="91"/>
      <c r="T1494" s="91"/>
      <c r="U1494" s="91"/>
      <c r="V1494" s="52"/>
      <c r="W1494" s="52"/>
      <c r="X1494" s="52"/>
      <c r="Y1494" s="52"/>
      <c r="Z1494" s="51"/>
      <c r="AA1494" s="76"/>
      <c r="AB1494" s="76"/>
      <c r="AC1494" s="77"/>
      <c r="AD1494" s="84" t="s">
        <v>13351</v>
      </c>
      <c r="AE1494" s="84">
        <v>3720</v>
      </c>
      <c r="AF1494" s="84">
        <v>4747</v>
      </c>
      <c r="AG1494" s="84">
        <v>160284</v>
      </c>
      <c r="AH1494" s="84">
        <v>154040</v>
      </c>
      <c r="AI1494" s="84"/>
      <c r="AJ1494" s="84" t="s">
        <v>15314</v>
      </c>
      <c r="AK1494" s="84"/>
      <c r="AL1494" s="84"/>
      <c r="AM1494" s="84"/>
      <c r="AN1494" s="86">
        <v>42637.57135416667</v>
      </c>
      <c r="AO1494" s="88" t="s">
        <v>18964</v>
      </c>
      <c r="AP1494" s="84" t="b">
        <v>1</v>
      </c>
      <c r="AQ1494" s="84" t="b">
        <v>0</v>
      </c>
      <c r="AR1494" s="84" t="b">
        <v>0</v>
      </c>
      <c r="AS1494" s="84" t="s">
        <v>290</v>
      </c>
      <c r="AT1494" s="84">
        <v>43</v>
      </c>
      <c r="AU1494" s="84"/>
      <c r="AV1494" s="84" t="b">
        <v>0</v>
      </c>
      <c r="AW1494" s="84" t="s">
        <v>745</v>
      </c>
      <c r="AX1494" s="88" t="s">
        <v>22528</v>
      </c>
      <c r="AY1494" s="84" t="s">
        <v>65</v>
      </c>
    </row>
    <row r="1495" spans="1:51" x14ac:dyDescent="0.2">
      <c r="A1495" s="69" t="s">
        <v>4136</v>
      </c>
      <c r="B1495" s="70"/>
      <c r="C1495" s="70"/>
      <c r="D1495" s="71"/>
      <c r="E1495" s="108"/>
      <c r="F1495" s="113" t="s">
        <v>20865</v>
      </c>
      <c r="G1495" s="109"/>
      <c r="H1495" s="74"/>
      <c r="I1495" s="75"/>
      <c r="J1495" s="110"/>
      <c r="K1495" s="74" t="s">
        <v>24709</v>
      </c>
      <c r="L1495" s="111"/>
      <c r="M1495" s="79"/>
      <c r="N1495" s="79"/>
      <c r="O1495" s="80"/>
      <c r="P1495" s="81"/>
      <c r="Q1495" s="81"/>
      <c r="R1495" s="91"/>
      <c r="S1495" s="91"/>
      <c r="T1495" s="91"/>
      <c r="U1495" s="91"/>
      <c r="V1495" s="52"/>
      <c r="W1495" s="52"/>
      <c r="X1495" s="52"/>
      <c r="Y1495" s="52"/>
      <c r="Z1495" s="51"/>
      <c r="AA1495" s="76"/>
      <c r="AB1495" s="76"/>
      <c r="AC1495" s="77"/>
      <c r="AD1495" s="84" t="s">
        <v>13352</v>
      </c>
      <c r="AE1495" s="84">
        <v>567</v>
      </c>
      <c r="AF1495" s="84">
        <v>315</v>
      </c>
      <c r="AG1495" s="84">
        <v>4353</v>
      </c>
      <c r="AH1495" s="84">
        <v>12890</v>
      </c>
      <c r="AI1495" s="84"/>
      <c r="AJ1495" s="84" t="s">
        <v>15315</v>
      </c>
      <c r="AK1495" s="84" t="s">
        <v>1435</v>
      </c>
      <c r="AL1495" s="84"/>
      <c r="AM1495" s="84"/>
      <c r="AN1495" s="86">
        <v>42207.774618055555</v>
      </c>
      <c r="AO1495" s="88" t="s">
        <v>18965</v>
      </c>
      <c r="AP1495" s="84" t="b">
        <v>0</v>
      </c>
      <c r="AQ1495" s="84" t="b">
        <v>0</v>
      </c>
      <c r="AR1495" s="84" t="b">
        <v>1</v>
      </c>
      <c r="AS1495" s="84" t="s">
        <v>290</v>
      </c>
      <c r="AT1495" s="84">
        <v>1</v>
      </c>
      <c r="AU1495" s="88" t="s">
        <v>674</v>
      </c>
      <c r="AV1495" s="84" t="b">
        <v>0</v>
      </c>
      <c r="AW1495" s="84" t="s">
        <v>745</v>
      </c>
      <c r="AX1495" s="88" t="s">
        <v>22529</v>
      </c>
      <c r="AY1495" s="84" t="s">
        <v>65</v>
      </c>
    </row>
    <row r="1496" spans="1:51" x14ac:dyDescent="0.2">
      <c r="A1496" s="69" t="s">
        <v>4137</v>
      </c>
      <c r="B1496" s="70"/>
      <c r="C1496" s="70"/>
      <c r="D1496" s="71"/>
      <c r="E1496" s="108"/>
      <c r="F1496" s="113" t="s">
        <v>20866</v>
      </c>
      <c r="G1496" s="109"/>
      <c r="H1496" s="74"/>
      <c r="I1496" s="75"/>
      <c r="J1496" s="110"/>
      <c r="K1496" s="74" t="s">
        <v>24710</v>
      </c>
      <c r="L1496" s="111"/>
      <c r="M1496" s="79"/>
      <c r="N1496" s="79"/>
      <c r="O1496" s="80"/>
      <c r="P1496" s="81"/>
      <c r="Q1496" s="81"/>
      <c r="R1496" s="91"/>
      <c r="S1496" s="91"/>
      <c r="T1496" s="91"/>
      <c r="U1496" s="91"/>
      <c r="V1496" s="52"/>
      <c r="W1496" s="52"/>
      <c r="X1496" s="52"/>
      <c r="Y1496" s="52"/>
      <c r="Z1496" s="51"/>
      <c r="AA1496" s="76"/>
      <c r="AB1496" s="76"/>
      <c r="AC1496" s="77"/>
      <c r="AD1496" s="84" t="s">
        <v>13353</v>
      </c>
      <c r="AE1496" s="84">
        <v>335</v>
      </c>
      <c r="AF1496" s="84">
        <v>167</v>
      </c>
      <c r="AG1496" s="84">
        <v>2058</v>
      </c>
      <c r="AH1496" s="84">
        <v>3377</v>
      </c>
      <c r="AI1496" s="84"/>
      <c r="AJ1496" s="84" t="s">
        <v>15316</v>
      </c>
      <c r="AK1496" s="84"/>
      <c r="AL1496" s="84"/>
      <c r="AM1496" s="84"/>
      <c r="AN1496" s="86">
        <v>41350.253680555557</v>
      </c>
      <c r="AO1496" s="88" t="s">
        <v>18966</v>
      </c>
      <c r="AP1496" s="84" t="b">
        <v>1</v>
      </c>
      <c r="AQ1496" s="84" t="b">
        <v>0</v>
      </c>
      <c r="AR1496" s="84" t="b">
        <v>1</v>
      </c>
      <c r="AS1496" s="84" t="s">
        <v>290</v>
      </c>
      <c r="AT1496" s="84">
        <v>0</v>
      </c>
      <c r="AU1496" s="88" t="s">
        <v>674</v>
      </c>
      <c r="AV1496" s="84" t="b">
        <v>0</v>
      </c>
      <c r="AW1496" s="84" t="s">
        <v>745</v>
      </c>
      <c r="AX1496" s="88" t="s">
        <v>22530</v>
      </c>
      <c r="AY1496" s="84" t="s">
        <v>65</v>
      </c>
    </row>
    <row r="1497" spans="1:51" x14ac:dyDescent="0.2">
      <c r="A1497" s="69" t="s">
        <v>4138</v>
      </c>
      <c r="B1497" s="70"/>
      <c r="C1497" s="70"/>
      <c r="D1497" s="71"/>
      <c r="E1497" s="108"/>
      <c r="F1497" s="113" t="s">
        <v>20867</v>
      </c>
      <c r="G1497" s="109"/>
      <c r="H1497" s="74"/>
      <c r="I1497" s="75"/>
      <c r="J1497" s="110"/>
      <c r="K1497" s="74" t="s">
        <v>24711</v>
      </c>
      <c r="L1497" s="111"/>
      <c r="M1497" s="79"/>
      <c r="N1497" s="79"/>
      <c r="O1497" s="80"/>
      <c r="P1497" s="81"/>
      <c r="Q1497" s="81"/>
      <c r="R1497" s="91"/>
      <c r="S1497" s="91"/>
      <c r="T1497" s="91"/>
      <c r="U1497" s="91"/>
      <c r="V1497" s="52"/>
      <c r="W1497" s="52"/>
      <c r="X1497" s="52"/>
      <c r="Y1497" s="52"/>
      <c r="Z1497" s="51"/>
      <c r="AA1497" s="76"/>
      <c r="AB1497" s="76"/>
      <c r="AC1497" s="77"/>
      <c r="AD1497" s="84" t="s">
        <v>2043</v>
      </c>
      <c r="AE1497" s="84">
        <v>898</v>
      </c>
      <c r="AF1497" s="84">
        <v>851</v>
      </c>
      <c r="AG1497" s="84">
        <v>8178</v>
      </c>
      <c r="AH1497" s="84">
        <v>4772</v>
      </c>
      <c r="AI1497" s="84">
        <v>-28800</v>
      </c>
      <c r="AJ1497" s="84" t="s">
        <v>15317</v>
      </c>
      <c r="AK1497" s="84"/>
      <c r="AL1497" s="84"/>
      <c r="AM1497" s="84" t="s">
        <v>602</v>
      </c>
      <c r="AN1497" s="86">
        <v>42719.603229166663</v>
      </c>
      <c r="AO1497" s="88" t="s">
        <v>18967</v>
      </c>
      <c r="AP1497" s="84" t="b">
        <v>1</v>
      </c>
      <c r="AQ1497" s="84" t="b">
        <v>0</v>
      </c>
      <c r="AR1497" s="84" t="b">
        <v>0</v>
      </c>
      <c r="AS1497" s="84" t="s">
        <v>290</v>
      </c>
      <c r="AT1497" s="84">
        <v>4</v>
      </c>
      <c r="AU1497" s="84"/>
      <c r="AV1497" s="84" t="b">
        <v>0</v>
      </c>
      <c r="AW1497" s="84" t="s">
        <v>745</v>
      </c>
      <c r="AX1497" s="88" t="s">
        <v>22531</v>
      </c>
      <c r="AY1497" s="84" t="s">
        <v>65</v>
      </c>
    </row>
    <row r="1498" spans="1:51" x14ac:dyDescent="0.2">
      <c r="A1498" s="69" t="s">
        <v>4139</v>
      </c>
      <c r="B1498" s="70"/>
      <c r="C1498" s="70"/>
      <c r="D1498" s="71"/>
      <c r="E1498" s="108"/>
      <c r="F1498" s="113" t="s">
        <v>20868</v>
      </c>
      <c r="G1498" s="109"/>
      <c r="H1498" s="74"/>
      <c r="I1498" s="75"/>
      <c r="J1498" s="110"/>
      <c r="K1498" s="74" t="s">
        <v>24712</v>
      </c>
      <c r="L1498" s="111"/>
      <c r="M1498" s="79"/>
      <c r="N1498" s="79"/>
      <c r="O1498" s="80"/>
      <c r="P1498" s="81"/>
      <c r="Q1498" s="81"/>
      <c r="R1498" s="91"/>
      <c r="S1498" s="91"/>
      <c r="T1498" s="91"/>
      <c r="U1498" s="91"/>
      <c r="V1498" s="52"/>
      <c r="W1498" s="52"/>
      <c r="X1498" s="52"/>
      <c r="Y1498" s="52"/>
      <c r="Z1498" s="51"/>
      <c r="AA1498" s="76"/>
      <c r="AB1498" s="76"/>
      <c r="AC1498" s="77"/>
      <c r="AD1498" s="84" t="s">
        <v>13354</v>
      </c>
      <c r="AE1498" s="84">
        <v>9155</v>
      </c>
      <c r="AF1498" s="84">
        <v>9085</v>
      </c>
      <c r="AG1498" s="84">
        <v>40380</v>
      </c>
      <c r="AH1498" s="84">
        <v>42099</v>
      </c>
      <c r="AI1498" s="84">
        <v>-28800</v>
      </c>
      <c r="AJ1498" s="84" t="s">
        <v>15318</v>
      </c>
      <c r="AK1498" s="84" t="s">
        <v>452</v>
      </c>
      <c r="AL1498" s="84"/>
      <c r="AM1498" s="84" t="s">
        <v>602</v>
      </c>
      <c r="AN1498" s="86">
        <v>41270.951805555553</v>
      </c>
      <c r="AO1498" s="88" t="s">
        <v>18968</v>
      </c>
      <c r="AP1498" s="84" t="b">
        <v>0</v>
      </c>
      <c r="AQ1498" s="84" t="b">
        <v>0</v>
      </c>
      <c r="AR1498" s="84" t="b">
        <v>0</v>
      </c>
      <c r="AS1498" s="84" t="s">
        <v>290</v>
      </c>
      <c r="AT1498" s="84">
        <v>41</v>
      </c>
      <c r="AU1498" s="88" t="s">
        <v>674</v>
      </c>
      <c r="AV1498" s="84" t="b">
        <v>0</v>
      </c>
      <c r="AW1498" s="84" t="s">
        <v>745</v>
      </c>
      <c r="AX1498" s="88" t="s">
        <v>22532</v>
      </c>
      <c r="AY1498" s="84" t="s">
        <v>65</v>
      </c>
    </row>
    <row r="1499" spans="1:51" x14ac:dyDescent="0.2">
      <c r="A1499" s="69" t="s">
        <v>4140</v>
      </c>
      <c r="B1499" s="70"/>
      <c r="C1499" s="70"/>
      <c r="D1499" s="71"/>
      <c r="E1499" s="108"/>
      <c r="F1499" s="113" t="s">
        <v>20869</v>
      </c>
      <c r="G1499" s="109"/>
      <c r="H1499" s="74"/>
      <c r="I1499" s="75"/>
      <c r="J1499" s="110"/>
      <c r="K1499" s="74" t="s">
        <v>24713</v>
      </c>
      <c r="L1499" s="111"/>
      <c r="M1499" s="79"/>
      <c r="N1499" s="79"/>
      <c r="O1499" s="80"/>
      <c r="P1499" s="81"/>
      <c r="Q1499" s="81"/>
      <c r="R1499" s="91"/>
      <c r="S1499" s="91"/>
      <c r="T1499" s="91"/>
      <c r="U1499" s="91"/>
      <c r="V1499" s="52"/>
      <c r="W1499" s="52"/>
      <c r="X1499" s="52"/>
      <c r="Y1499" s="52"/>
      <c r="Z1499" s="51"/>
      <c r="AA1499" s="76"/>
      <c r="AB1499" s="76"/>
      <c r="AC1499" s="77"/>
      <c r="AD1499" s="84" t="s">
        <v>13355</v>
      </c>
      <c r="AE1499" s="84">
        <v>291</v>
      </c>
      <c r="AF1499" s="84">
        <v>617</v>
      </c>
      <c r="AG1499" s="84">
        <v>28357</v>
      </c>
      <c r="AH1499" s="84">
        <v>2748</v>
      </c>
      <c r="AI1499" s="84">
        <v>-21600</v>
      </c>
      <c r="AJ1499" s="84" t="s">
        <v>15319</v>
      </c>
      <c r="AK1499" s="84"/>
      <c r="AL1499" s="84"/>
      <c r="AM1499" s="84" t="s">
        <v>601</v>
      </c>
      <c r="AN1499" s="86">
        <v>41715.046516203707</v>
      </c>
      <c r="AO1499" s="88" t="s">
        <v>18969</v>
      </c>
      <c r="AP1499" s="84" t="b">
        <v>0</v>
      </c>
      <c r="AQ1499" s="84" t="b">
        <v>0</v>
      </c>
      <c r="AR1499" s="84" t="b">
        <v>0</v>
      </c>
      <c r="AS1499" s="84" t="s">
        <v>290</v>
      </c>
      <c r="AT1499" s="84">
        <v>8</v>
      </c>
      <c r="AU1499" s="88" t="s">
        <v>675</v>
      </c>
      <c r="AV1499" s="84" t="b">
        <v>0</v>
      </c>
      <c r="AW1499" s="84" t="s">
        <v>745</v>
      </c>
      <c r="AX1499" s="88" t="s">
        <v>22533</v>
      </c>
      <c r="AY1499" s="84" t="s">
        <v>65</v>
      </c>
    </row>
    <row r="1500" spans="1:51" x14ac:dyDescent="0.2">
      <c r="A1500" s="69" t="s">
        <v>4141</v>
      </c>
      <c r="B1500" s="70"/>
      <c r="C1500" s="70"/>
      <c r="D1500" s="71"/>
      <c r="E1500" s="108"/>
      <c r="F1500" s="113" t="s">
        <v>20870</v>
      </c>
      <c r="G1500" s="109"/>
      <c r="H1500" s="74"/>
      <c r="I1500" s="75"/>
      <c r="J1500" s="110"/>
      <c r="K1500" s="74" t="s">
        <v>24714</v>
      </c>
      <c r="L1500" s="111"/>
      <c r="M1500" s="79"/>
      <c r="N1500" s="79"/>
      <c r="O1500" s="80"/>
      <c r="P1500" s="81"/>
      <c r="Q1500" s="81"/>
      <c r="R1500" s="91"/>
      <c r="S1500" s="91"/>
      <c r="T1500" s="91"/>
      <c r="U1500" s="91"/>
      <c r="V1500" s="52"/>
      <c r="W1500" s="52"/>
      <c r="X1500" s="52"/>
      <c r="Y1500" s="52"/>
      <c r="Z1500" s="51"/>
      <c r="AA1500" s="76"/>
      <c r="AB1500" s="76"/>
      <c r="AC1500" s="77"/>
      <c r="AD1500" s="84" t="s">
        <v>13356</v>
      </c>
      <c r="AE1500" s="84">
        <v>12206</v>
      </c>
      <c r="AF1500" s="84">
        <v>13827</v>
      </c>
      <c r="AG1500" s="84">
        <v>32256</v>
      </c>
      <c r="AH1500" s="84">
        <v>20875</v>
      </c>
      <c r="AI1500" s="84">
        <v>-28800</v>
      </c>
      <c r="AJ1500" s="84" t="s">
        <v>15320</v>
      </c>
      <c r="AK1500" s="84"/>
      <c r="AL1500" s="88" t="s">
        <v>17437</v>
      </c>
      <c r="AM1500" s="84" t="s">
        <v>602</v>
      </c>
      <c r="AN1500" s="86">
        <v>42220.137789351851</v>
      </c>
      <c r="AO1500" s="88" t="s">
        <v>18970</v>
      </c>
      <c r="AP1500" s="84" t="b">
        <v>0</v>
      </c>
      <c r="AQ1500" s="84" t="b">
        <v>0</v>
      </c>
      <c r="AR1500" s="84" t="b">
        <v>0</v>
      </c>
      <c r="AS1500" s="84" t="s">
        <v>290</v>
      </c>
      <c r="AT1500" s="84">
        <v>44</v>
      </c>
      <c r="AU1500" s="88" t="s">
        <v>674</v>
      </c>
      <c r="AV1500" s="84" t="b">
        <v>0</v>
      </c>
      <c r="AW1500" s="84" t="s">
        <v>745</v>
      </c>
      <c r="AX1500" s="88" t="s">
        <v>22534</v>
      </c>
      <c r="AY1500" s="84" t="s">
        <v>65</v>
      </c>
    </row>
    <row r="1501" spans="1:51" x14ac:dyDescent="0.2">
      <c r="A1501" s="69" t="s">
        <v>4142</v>
      </c>
      <c r="B1501" s="70"/>
      <c r="C1501" s="70"/>
      <c r="D1501" s="71"/>
      <c r="E1501" s="108"/>
      <c r="F1501" s="113" t="s">
        <v>20871</v>
      </c>
      <c r="G1501" s="109"/>
      <c r="H1501" s="74"/>
      <c r="I1501" s="75"/>
      <c r="J1501" s="110"/>
      <c r="K1501" s="74" t="s">
        <v>24715</v>
      </c>
      <c r="L1501" s="111"/>
      <c r="M1501" s="79"/>
      <c r="N1501" s="79"/>
      <c r="O1501" s="80"/>
      <c r="P1501" s="81"/>
      <c r="Q1501" s="81"/>
      <c r="R1501" s="91"/>
      <c r="S1501" s="91"/>
      <c r="T1501" s="91"/>
      <c r="U1501" s="91"/>
      <c r="V1501" s="52"/>
      <c r="W1501" s="52"/>
      <c r="X1501" s="52"/>
      <c r="Y1501" s="52"/>
      <c r="Z1501" s="51"/>
      <c r="AA1501" s="76"/>
      <c r="AB1501" s="76"/>
      <c r="AC1501" s="77"/>
      <c r="AD1501" s="84" t="s">
        <v>13357</v>
      </c>
      <c r="AE1501" s="84">
        <v>738</v>
      </c>
      <c r="AF1501" s="84">
        <v>621</v>
      </c>
      <c r="AG1501" s="84">
        <v>9043</v>
      </c>
      <c r="AH1501" s="84">
        <v>2225</v>
      </c>
      <c r="AI1501" s="84"/>
      <c r="AJ1501" s="84" t="s">
        <v>15321</v>
      </c>
      <c r="AK1501" s="84" t="s">
        <v>16484</v>
      </c>
      <c r="AL1501" s="84"/>
      <c r="AM1501" s="84"/>
      <c r="AN1501" s="86">
        <v>42309.983414351853</v>
      </c>
      <c r="AO1501" s="88" t="s">
        <v>18971</v>
      </c>
      <c r="AP1501" s="84" t="b">
        <v>1</v>
      </c>
      <c r="AQ1501" s="84" t="b">
        <v>0</v>
      </c>
      <c r="AR1501" s="84" t="b">
        <v>1</v>
      </c>
      <c r="AS1501" s="84" t="s">
        <v>290</v>
      </c>
      <c r="AT1501" s="84">
        <v>5</v>
      </c>
      <c r="AU1501" s="88" t="s">
        <v>674</v>
      </c>
      <c r="AV1501" s="84" t="b">
        <v>0</v>
      </c>
      <c r="AW1501" s="84" t="s">
        <v>745</v>
      </c>
      <c r="AX1501" s="88" t="s">
        <v>22535</v>
      </c>
      <c r="AY1501" s="84" t="s">
        <v>65</v>
      </c>
    </row>
    <row r="1502" spans="1:51" x14ac:dyDescent="0.2">
      <c r="A1502" s="69" t="s">
        <v>817</v>
      </c>
      <c r="B1502" s="70"/>
      <c r="C1502" s="70"/>
      <c r="D1502" s="71"/>
      <c r="E1502" s="108"/>
      <c r="F1502" s="113" t="s">
        <v>948</v>
      </c>
      <c r="G1502" s="109"/>
      <c r="H1502" s="74"/>
      <c r="I1502" s="75"/>
      <c r="J1502" s="110"/>
      <c r="K1502" s="74" t="s">
        <v>24716</v>
      </c>
      <c r="L1502" s="111"/>
      <c r="M1502" s="79"/>
      <c r="N1502" s="79"/>
      <c r="O1502" s="80"/>
      <c r="P1502" s="81"/>
      <c r="Q1502" s="81"/>
      <c r="R1502" s="91"/>
      <c r="S1502" s="91"/>
      <c r="T1502" s="91"/>
      <c r="U1502" s="91"/>
      <c r="V1502" s="52"/>
      <c r="W1502" s="52"/>
      <c r="X1502" s="52"/>
      <c r="Y1502" s="52"/>
      <c r="Z1502" s="51"/>
      <c r="AA1502" s="76"/>
      <c r="AB1502" s="76"/>
      <c r="AC1502" s="77"/>
      <c r="AD1502" s="84" t="s">
        <v>1091</v>
      </c>
      <c r="AE1502" s="84">
        <v>10960</v>
      </c>
      <c r="AF1502" s="84">
        <v>10331</v>
      </c>
      <c r="AG1502" s="84">
        <v>16812</v>
      </c>
      <c r="AH1502" s="84">
        <v>60430</v>
      </c>
      <c r="AI1502" s="84">
        <v>-21600</v>
      </c>
      <c r="AJ1502" s="84" t="s">
        <v>1219</v>
      </c>
      <c r="AK1502" s="84"/>
      <c r="AL1502" s="84"/>
      <c r="AM1502" s="84" t="s">
        <v>601</v>
      </c>
      <c r="AN1502" s="86">
        <v>39934.543958333335</v>
      </c>
      <c r="AO1502" s="84"/>
      <c r="AP1502" s="84" t="b">
        <v>0</v>
      </c>
      <c r="AQ1502" s="84" t="b">
        <v>0</v>
      </c>
      <c r="AR1502" s="84" t="b">
        <v>0</v>
      </c>
      <c r="AS1502" s="84" t="s">
        <v>290</v>
      </c>
      <c r="AT1502" s="84">
        <v>5</v>
      </c>
      <c r="AU1502" s="88" t="s">
        <v>675</v>
      </c>
      <c r="AV1502" s="84" t="b">
        <v>0</v>
      </c>
      <c r="AW1502" s="84" t="s">
        <v>745</v>
      </c>
      <c r="AX1502" s="88" t="s">
        <v>1777</v>
      </c>
      <c r="AY1502" s="84" t="s">
        <v>65</v>
      </c>
    </row>
    <row r="1503" spans="1:51" x14ac:dyDescent="0.2">
      <c r="A1503" s="69" t="s">
        <v>2005</v>
      </c>
      <c r="B1503" s="70"/>
      <c r="C1503" s="70"/>
      <c r="D1503" s="71"/>
      <c r="E1503" s="108"/>
      <c r="F1503" s="113" t="s">
        <v>2174</v>
      </c>
      <c r="G1503" s="109"/>
      <c r="H1503" s="74"/>
      <c r="I1503" s="75"/>
      <c r="J1503" s="110"/>
      <c r="K1503" s="74" t="s">
        <v>2213</v>
      </c>
      <c r="L1503" s="111"/>
      <c r="M1503" s="79"/>
      <c r="N1503" s="79"/>
      <c r="O1503" s="80"/>
      <c r="P1503" s="81"/>
      <c r="Q1503" s="81"/>
      <c r="R1503" s="91"/>
      <c r="S1503" s="91"/>
      <c r="T1503" s="91"/>
      <c r="U1503" s="91"/>
      <c r="V1503" s="52"/>
      <c r="W1503" s="52"/>
      <c r="X1503" s="52"/>
      <c r="Y1503" s="52"/>
      <c r="Z1503" s="51"/>
      <c r="AA1503" s="76"/>
      <c r="AB1503" s="76"/>
      <c r="AC1503" s="77"/>
      <c r="AD1503" s="84" t="s">
        <v>2060</v>
      </c>
      <c r="AE1503" s="84">
        <v>5638</v>
      </c>
      <c r="AF1503" s="84">
        <v>5436</v>
      </c>
      <c r="AG1503" s="84">
        <v>6901</v>
      </c>
      <c r="AH1503" s="84">
        <v>21468</v>
      </c>
      <c r="AI1503" s="84"/>
      <c r="AJ1503" s="84" t="s">
        <v>2087</v>
      </c>
      <c r="AK1503" s="84" t="s">
        <v>498</v>
      </c>
      <c r="AL1503" s="84"/>
      <c r="AM1503" s="84"/>
      <c r="AN1503" s="86">
        <v>42042.204398148147</v>
      </c>
      <c r="AO1503" s="88" t="s">
        <v>2144</v>
      </c>
      <c r="AP1503" s="84" t="b">
        <v>0</v>
      </c>
      <c r="AQ1503" s="84" t="b">
        <v>0</v>
      </c>
      <c r="AR1503" s="84" t="b">
        <v>0</v>
      </c>
      <c r="AS1503" s="84" t="s">
        <v>290</v>
      </c>
      <c r="AT1503" s="84">
        <v>10</v>
      </c>
      <c r="AU1503" s="88" t="s">
        <v>674</v>
      </c>
      <c r="AV1503" s="84" t="b">
        <v>0</v>
      </c>
      <c r="AW1503" s="84" t="s">
        <v>745</v>
      </c>
      <c r="AX1503" s="88" t="s">
        <v>2194</v>
      </c>
      <c r="AY1503" s="84" t="s">
        <v>65</v>
      </c>
    </row>
    <row r="1504" spans="1:51" x14ac:dyDescent="0.2">
      <c r="A1504" s="69" t="s">
        <v>4143</v>
      </c>
      <c r="B1504" s="70"/>
      <c r="C1504" s="70"/>
      <c r="D1504" s="71"/>
      <c r="E1504" s="108"/>
      <c r="F1504" s="113" t="s">
        <v>20872</v>
      </c>
      <c r="G1504" s="109"/>
      <c r="H1504" s="74"/>
      <c r="I1504" s="75"/>
      <c r="J1504" s="110"/>
      <c r="K1504" s="74" t="s">
        <v>24717</v>
      </c>
      <c r="L1504" s="111"/>
      <c r="M1504" s="79"/>
      <c r="N1504" s="79"/>
      <c r="O1504" s="80"/>
      <c r="P1504" s="81"/>
      <c r="Q1504" s="81"/>
      <c r="R1504" s="91"/>
      <c r="S1504" s="91"/>
      <c r="T1504" s="91"/>
      <c r="U1504" s="91"/>
      <c r="V1504" s="52"/>
      <c r="W1504" s="52"/>
      <c r="X1504" s="52"/>
      <c r="Y1504" s="52"/>
      <c r="Z1504" s="51"/>
      <c r="AA1504" s="76"/>
      <c r="AB1504" s="76"/>
      <c r="AC1504" s="77"/>
      <c r="AD1504" s="84" t="s">
        <v>13358</v>
      </c>
      <c r="AE1504" s="84">
        <v>473</v>
      </c>
      <c r="AF1504" s="84">
        <v>468</v>
      </c>
      <c r="AG1504" s="84">
        <v>5978</v>
      </c>
      <c r="AH1504" s="84">
        <v>10706</v>
      </c>
      <c r="AI1504" s="84"/>
      <c r="AJ1504" s="84" t="s">
        <v>15322</v>
      </c>
      <c r="AK1504" s="84" t="s">
        <v>16485</v>
      </c>
      <c r="AL1504" s="84"/>
      <c r="AM1504" s="84"/>
      <c r="AN1504" s="86">
        <v>42516.827581018515</v>
      </c>
      <c r="AO1504" s="88" t="s">
        <v>18972</v>
      </c>
      <c r="AP1504" s="84" t="b">
        <v>1</v>
      </c>
      <c r="AQ1504" s="84" t="b">
        <v>0</v>
      </c>
      <c r="AR1504" s="84" t="b">
        <v>1</v>
      </c>
      <c r="AS1504" s="84" t="s">
        <v>290</v>
      </c>
      <c r="AT1504" s="84">
        <v>0</v>
      </c>
      <c r="AU1504" s="84"/>
      <c r="AV1504" s="84" t="b">
        <v>0</v>
      </c>
      <c r="AW1504" s="84" t="s">
        <v>745</v>
      </c>
      <c r="AX1504" s="88" t="s">
        <v>22536</v>
      </c>
      <c r="AY1504" s="84" t="s">
        <v>65</v>
      </c>
    </row>
    <row r="1505" spans="1:51" x14ac:dyDescent="0.2">
      <c r="A1505" s="69" t="s">
        <v>3155</v>
      </c>
      <c r="B1505" s="70"/>
      <c r="C1505" s="70"/>
      <c r="D1505" s="71"/>
      <c r="E1505" s="108"/>
      <c r="F1505" s="113" t="s">
        <v>7571</v>
      </c>
      <c r="G1505" s="109"/>
      <c r="H1505" s="74"/>
      <c r="I1505" s="75"/>
      <c r="J1505" s="110"/>
      <c r="K1505" s="74" t="s">
        <v>24718</v>
      </c>
      <c r="L1505" s="111"/>
      <c r="M1505" s="79"/>
      <c r="N1505" s="79"/>
      <c r="O1505" s="80"/>
      <c r="P1505" s="81"/>
      <c r="Q1505" s="81"/>
      <c r="R1505" s="91"/>
      <c r="S1505" s="91"/>
      <c r="T1505" s="91"/>
      <c r="U1505" s="91"/>
      <c r="V1505" s="52"/>
      <c r="W1505" s="52"/>
      <c r="X1505" s="52"/>
      <c r="Y1505" s="52"/>
      <c r="Z1505" s="51"/>
      <c r="AA1505" s="76"/>
      <c r="AB1505" s="76"/>
      <c r="AC1505" s="77"/>
      <c r="AD1505" s="84" t="s">
        <v>13359</v>
      </c>
      <c r="AE1505" s="84">
        <v>4776</v>
      </c>
      <c r="AF1505" s="84">
        <v>7731</v>
      </c>
      <c r="AG1505" s="84">
        <v>12517</v>
      </c>
      <c r="AH1505" s="84">
        <v>12191</v>
      </c>
      <c r="AI1505" s="84">
        <v>-18000</v>
      </c>
      <c r="AJ1505" s="84" t="s">
        <v>15323</v>
      </c>
      <c r="AK1505" s="84" t="s">
        <v>507</v>
      </c>
      <c r="AL1505" s="88" t="s">
        <v>17438</v>
      </c>
      <c r="AM1505" s="84" t="s">
        <v>603</v>
      </c>
      <c r="AN1505" s="86">
        <v>40638.080416666664</v>
      </c>
      <c r="AO1505" s="88" t="s">
        <v>18973</v>
      </c>
      <c r="AP1505" s="84" t="b">
        <v>0</v>
      </c>
      <c r="AQ1505" s="84" t="b">
        <v>0</v>
      </c>
      <c r="AR1505" s="84" t="b">
        <v>1</v>
      </c>
      <c r="AS1505" s="84" t="s">
        <v>290</v>
      </c>
      <c r="AT1505" s="84">
        <v>275</v>
      </c>
      <c r="AU1505" s="88" t="s">
        <v>20064</v>
      </c>
      <c r="AV1505" s="84" t="b">
        <v>0</v>
      </c>
      <c r="AW1505" s="84" t="s">
        <v>745</v>
      </c>
      <c r="AX1505" s="88" t="s">
        <v>22537</v>
      </c>
      <c r="AY1505" s="84" t="s">
        <v>66</v>
      </c>
    </row>
    <row r="1506" spans="1:51" x14ac:dyDescent="0.2">
      <c r="A1506" s="69" t="s">
        <v>3156</v>
      </c>
      <c r="B1506" s="70"/>
      <c r="C1506" s="70"/>
      <c r="D1506" s="71"/>
      <c r="E1506" s="108"/>
      <c r="F1506" s="113" t="s">
        <v>7572</v>
      </c>
      <c r="G1506" s="109"/>
      <c r="H1506" s="74"/>
      <c r="I1506" s="75"/>
      <c r="J1506" s="110"/>
      <c r="K1506" s="74" t="s">
        <v>24719</v>
      </c>
      <c r="L1506" s="111"/>
      <c r="M1506" s="79"/>
      <c r="N1506" s="79"/>
      <c r="O1506" s="80"/>
      <c r="P1506" s="81"/>
      <c r="Q1506" s="81"/>
      <c r="R1506" s="91"/>
      <c r="S1506" s="91"/>
      <c r="T1506" s="91"/>
      <c r="U1506" s="91"/>
      <c r="V1506" s="52"/>
      <c r="W1506" s="52"/>
      <c r="X1506" s="52"/>
      <c r="Y1506" s="52"/>
      <c r="Z1506" s="51"/>
      <c r="AA1506" s="76"/>
      <c r="AB1506" s="76"/>
      <c r="AC1506" s="77"/>
      <c r="AD1506" s="84" t="s">
        <v>13360</v>
      </c>
      <c r="AE1506" s="84">
        <v>579</v>
      </c>
      <c r="AF1506" s="84">
        <v>270</v>
      </c>
      <c r="AG1506" s="84">
        <v>1688</v>
      </c>
      <c r="AH1506" s="84">
        <v>1535</v>
      </c>
      <c r="AI1506" s="84"/>
      <c r="AJ1506" s="84" t="s">
        <v>15324</v>
      </c>
      <c r="AK1506" s="84" t="s">
        <v>1397</v>
      </c>
      <c r="AL1506" s="88" t="s">
        <v>17439</v>
      </c>
      <c r="AM1506" s="84"/>
      <c r="AN1506" s="86">
        <v>42407.885636574072</v>
      </c>
      <c r="AO1506" s="88" t="s">
        <v>18974</v>
      </c>
      <c r="AP1506" s="84" t="b">
        <v>0</v>
      </c>
      <c r="AQ1506" s="84" t="b">
        <v>0</v>
      </c>
      <c r="AR1506" s="84" t="b">
        <v>0</v>
      </c>
      <c r="AS1506" s="84" t="s">
        <v>290</v>
      </c>
      <c r="AT1506" s="84">
        <v>11</v>
      </c>
      <c r="AU1506" s="88" t="s">
        <v>674</v>
      </c>
      <c r="AV1506" s="84" t="b">
        <v>0</v>
      </c>
      <c r="AW1506" s="84" t="s">
        <v>745</v>
      </c>
      <c r="AX1506" s="88" t="s">
        <v>22538</v>
      </c>
      <c r="AY1506" s="84" t="s">
        <v>66</v>
      </c>
    </row>
    <row r="1507" spans="1:51" x14ac:dyDescent="0.2">
      <c r="A1507" s="69" t="s">
        <v>3157</v>
      </c>
      <c r="B1507" s="70"/>
      <c r="C1507" s="70"/>
      <c r="D1507" s="71"/>
      <c r="E1507" s="108"/>
      <c r="F1507" s="113" t="s">
        <v>7573</v>
      </c>
      <c r="G1507" s="109"/>
      <c r="H1507" s="74"/>
      <c r="I1507" s="75"/>
      <c r="J1507" s="110"/>
      <c r="K1507" s="74" t="s">
        <v>24720</v>
      </c>
      <c r="L1507" s="111"/>
      <c r="M1507" s="79"/>
      <c r="N1507" s="79"/>
      <c r="O1507" s="80"/>
      <c r="P1507" s="81"/>
      <c r="Q1507" s="81"/>
      <c r="R1507" s="91"/>
      <c r="S1507" s="91"/>
      <c r="T1507" s="91"/>
      <c r="U1507" s="91"/>
      <c r="V1507" s="52"/>
      <c r="W1507" s="52"/>
      <c r="X1507" s="52"/>
      <c r="Y1507" s="52"/>
      <c r="Z1507" s="51"/>
      <c r="AA1507" s="76"/>
      <c r="AB1507" s="76"/>
      <c r="AC1507" s="77"/>
      <c r="AD1507" s="84" t="s">
        <v>13361</v>
      </c>
      <c r="AE1507" s="84">
        <v>1565</v>
      </c>
      <c r="AF1507" s="84">
        <v>54</v>
      </c>
      <c r="AG1507" s="84">
        <v>13765</v>
      </c>
      <c r="AH1507" s="84">
        <v>8281</v>
      </c>
      <c r="AI1507" s="84">
        <v>28800</v>
      </c>
      <c r="AJ1507" s="84" t="s">
        <v>15325</v>
      </c>
      <c r="AK1507" s="84" t="s">
        <v>16486</v>
      </c>
      <c r="AL1507" s="84"/>
      <c r="AM1507" s="84" t="s">
        <v>1553</v>
      </c>
      <c r="AN1507" s="86">
        <v>41136.579953703702</v>
      </c>
      <c r="AO1507" s="88" t="s">
        <v>18975</v>
      </c>
      <c r="AP1507" s="84" t="b">
        <v>0</v>
      </c>
      <c r="AQ1507" s="84" t="b">
        <v>0</v>
      </c>
      <c r="AR1507" s="84" t="b">
        <v>0</v>
      </c>
      <c r="AS1507" s="84" t="s">
        <v>2154</v>
      </c>
      <c r="AT1507" s="84">
        <v>1</v>
      </c>
      <c r="AU1507" s="88" t="s">
        <v>674</v>
      </c>
      <c r="AV1507" s="84" t="b">
        <v>0</v>
      </c>
      <c r="AW1507" s="84" t="s">
        <v>745</v>
      </c>
      <c r="AX1507" s="88" t="s">
        <v>22539</v>
      </c>
      <c r="AY1507" s="84" t="s">
        <v>66</v>
      </c>
    </row>
    <row r="1508" spans="1:51" x14ac:dyDescent="0.2">
      <c r="A1508" s="69" t="s">
        <v>3158</v>
      </c>
      <c r="B1508" s="70"/>
      <c r="C1508" s="70"/>
      <c r="D1508" s="71"/>
      <c r="E1508" s="108"/>
      <c r="F1508" s="113" t="s">
        <v>7574</v>
      </c>
      <c r="G1508" s="109"/>
      <c r="H1508" s="74"/>
      <c r="I1508" s="75"/>
      <c r="J1508" s="110"/>
      <c r="K1508" s="74" t="s">
        <v>24721</v>
      </c>
      <c r="L1508" s="111"/>
      <c r="M1508" s="79"/>
      <c r="N1508" s="79"/>
      <c r="O1508" s="80"/>
      <c r="P1508" s="81"/>
      <c r="Q1508" s="81"/>
      <c r="R1508" s="91"/>
      <c r="S1508" s="91"/>
      <c r="T1508" s="91"/>
      <c r="U1508" s="91"/>
      <c r="V1508" s="52"/>
      <c r="W1508" s="52"/>
      <c r="X1508" s="52"/>
      <c r="Y1508" s="52"/>
      <c r="Z1508" s="51"/>
      <c r="AA1508" s="76"/>
      <c r="AB1508" s="76"/>
      <c r="AC1508" s="77"/>
      <c r="AD1508" s="84" t="s">
        <v>13362</v>
      </c>
      <c r="AE1508" s="84">
        <v>707</v>
      </c>
      <c r="AF1508" s="84">
        <v>826</v>
      </c>
      <c r="AG1508" s="84">
        <v>8795</v>
      </c>
      <c r="AH1508" s="84">
        <v>4189</v>
      </c>
      <c r="AI1508" s="84">
        <v>-21600</v>
      </c>
      <c r="AJ1508" s="84" t="s">
        <v>15326</v>
      </c>
      <c r="AK1508" s="84" t="s">
        <v>318</v>
      </c>
      <c r="AL1508" s="84"/>
      <c r="AM1508" s="84" t="s">
        <v>601</v>
      </c>
      <c r="AN1508" s="86">
        <v>40765.299537037034</v>
      </c>
      <c r="AO1508" s="88" t="s">
        <v>18976</v>
      </c>
      <c r="AP1508" s="84" t="b">
        <v>0</v>
      </c>
      <c r="AQ1508" s="84" t="b">
        <v>0</v>
      </c>
      <c r="AR1508" s="84" t="b">
        <v>1</v>
      </c>
      <c r="AS1508" s="84" t="s">
        <v>290</v>
      </c>
      <c r="AT1508" s="84">
        <v>32</v>
      </c>
      <c r="AU1508" s="88" t="s">
        <v>20065</v>
      </c>
      <c r="AV1508" s="84" t="b">
        <v>0</v>
      </c>
      <c r="AW1508" s="84" t="s">
        <v>745</v>
      </c>
      <c r="AX1508" s="88" t="s">
        <v>22540</v>
      </c>
      <c r="AY1508" s="84" t="s">
        <v>66</v>
      </c>
    </row>
    <row r="1509" spans="1:51" x14ac:dyDescent="0.2">
      <c r="A1509" s="69" t="s">
        <v>3159</v>
      </c>
      <c r="B1509" s="70"/>
      <c r="C1509" s="70"/>
      <c r="D1509" s="71"/>
      <c r="E1509" s="108"/>
      <c r="F1509" s="113" t="s">
        <v>20873</v>
      </c>
      <c r="G1509" s="109"/>
      <c r="H1509" s="74"/>
      <c r="I1509" s="75"/>
      <c r="J1509" s="110"/>
      <c r="K1509" s="74" t="s">
        <v>24722</v>
      </c>
      <c r="L1509" s="111"/>
      <c r="M1509" s="79"/>
      <c r="N1509" s="79"/>
      <c r="O1509" s="80"/>
      <c r="P1509" s="81"/>
      <c r="Q1509" s="81"/>
      <c r="R1509" s="91"/>
      <c r="S1509" s="91"/>
      <c r="T1509" s="91"/>
      <c r="U1509" s="91"/>
      <c r="V1509" s="52"/>
      <c r="W1509" s="52"/>
      <c r="X1509" s="52"/>
      <c r="Y1509" s="52"/>
      <c r="Z1509" s="51"/>
      <c r="AA1509" s="76"/>
      <c r="AB1509" s="76"/>
      <c r="AC1509" s="77"/>
      <c r="AD1509" s="84" t="s">
        <v>13363</v>
      </c>
      <c r="AE1509" s="84">
        <v>3202</v>
      </c>
      <c r="AF1509" s="84">
        <v>3774</v>
      </c>
      <c r="AG1509" s="84">
        <v>608573</v>
      </c>
      <c r="AH1509" s="84">
        <v>0</v>
      </c>
      <c r="AI1509" s="84"/>
      <c r="AJ1509" s="84" t="s">
        <v>15327</v>
      </c>
      <c r="AK1509" s="84"/>
      <c r="AL1509" s="88" t="s">
        <v>17440</v>
      </c>
      <c r="AM1509" s="84"/>
      <c r="AN1509" s="86">
        <v>42004.143067129633</v>
      </c>
      <c r="AO1509" s="84"/>
      <c r="AP1509" s="84" t="b">
        <v>0</v>
      </c>
      <c r="AQ1509" s="84" t="b">
        <v>0</v>
      </c>
      <c r="AR1509" s="84" t="b">
        <v>0</v>
      </c>
      <c r="AS1509" s="84" t="s">
        <v>1654</v>
      </c>
      <c r="AT1509" s="84">
        <v>30</v>
      </c>
      <c r="AU1509" s="88" t="s">
        <v>674</v>
      </c>
      <c r="AV1509" s="84" t="b">
        <v>0</v>
      </c>
      <c r="AW1509" s="84" t="s">
        <v>745</v>
      </c>
      <c r="AX1509" s="88" t="s">
        <v>22541</v>
      </c>
      <c r="AY1509" s="84" t="s">
        <v>66</v>
      </c>
    </row>
    <row r="1510" spans="1:51" x14ac:dyDescent="0.2">
      <c r="A1510" s="69" t="s">
        <v>3160</v>
      </c>
      <c r="B1510" s="70"/>
      <c r="C1510" s="70"/>
      <c r="D1510" s="71"/>
      <c r="E1510" s="108"/>
      <c r="F1510" s="113" t="s">
        <v>20874</v>
      </c>
      <c r="G1510" s="109"/>
      <c r="H1510" s="74"/>
      <c r="I1510" s="75"/>
      <c r="J1510" s="110"/>
      <c r="K1510" s="74" t="s">
        <v>24723</v>
      </c>
      <c r="L1510" s="111"/>
      <c r="M1510" s="79"/>
      <c r="N1510" s="79"/>
      <c r="O1510" s="80"/>
      <c r="P1510" s="81"/>
      <c r="Q1510" s="81"/>
      <c r="R1510" s="91"/>
      <c r="S1510" s="91"/>
      <c r="T1510" s="91"/>
      <c r="U1510" s="91"/>
      <c r="V1510" s="52"/>
      <c r="W1510" s="52"/>
      <c r="X1510" s="52"/>
      <c r="Y1510" s="52"/>
      <c r="Z1510" s="51"/>
      <c r="AA1510" s="76"/>
      <c r="AB1510" s="76"/>
      <c r="AC1510" s="77"/>
      <c r="AD1510" s="84" t="s">
        <v>13364</v>
      </c>
      <c r="AE1510" s="84">
        <v>269</v>
      </c>
      <c r="AF1510" s="84">
        <v>239</v>
      </c>
      <c r="AG1510" s="84">
        <v>12855</v>
      </c>
      <c r="AH1510" s="84">
        <v>13967</v>
      </c>
      <c r="AI1510" s="84"/>
      <c r="AJ1510" s="84" t="s">
        <v>15328</v>
      </c>
      <c r="AK1510" s="84"/>
      <c r="AL1510" s="84"/>
      <c r="AM1510" s="84"/>
      <c r="AN1510" s="86">
        <v>41943.577708333331</v>
      </c>
      <c r="AO1510" s="84"/>
      <c r="AP1510" s="84" t="b">
        <v>1</v>
      </c>
      <c r="AQ1510" s="84" t="b">
        <v>0</v>
      </c>
      <c r="AR1510" s="84" t="b">
        <v>1</v>
      </c>
      <c r="AS1510" s="84" t="s">
        <v>290</v>
      </c>
      <c r="AT1510" s="84">
        <v>7</v>
      </c>
      <c r="AU1510" s="88" t="s">
        <v>674</v>
      </c>
      <c r="AV1510" s="84" t="b">
        <v>0</v>
      </c>
      <c r="AW1510" s="84" t="s">
        <v>745</v>
      </c>
      <c r="AX1510" s="88" t="s">
        <v>22542</v>
      </c>
      <c r="AY1510" s="84" t="s">
        <v>66</v>
      </c>
    </row>
    <row r="1511" spans="1:51" x14ac:dyDescent="0.2">
      <c r="A1511" s="69" t="s">
        <v>3161</v>
      </c>
      <c r="B1511" s="70"/>
      <c r="C1511" s="70"/>
      <c r="D1511" s="71"/>
      <c r="E1511" s="108"/>
      <c r="F1511" s="113" t="s">
        <v>20875</v>
      </c>
      <c r="G1511" s="109"/>
      <c r="H1511" s="74"/>
      <c r="I1511" s="75"/>
      <c r="J1511" s="110"/>
      <c r="K1511" s="74" t="s">
        <v>24724</v>
      </c>
      <c r="L1511" s="111"/>
      <c r="M1511" s="79"/>
      <c r="N1511" s="79"/>
      <c r="O1511" s="80"/>
      <c r="P1511" s="81"/>
      <c r="Q1511" s="81"/>
      <c r="R1511" s="91"/>
      <c r="S1511" s="91"/>
      <c r="T1511" s="91"/>
      <c r="U1511" s="91"/>
      <c r="V1511" s="52"/>
      <c r="W1511" s="52"/>
      <c r="X1511" s="52"/>
      <c r="Y1511" s="52"/>
      <c r="Z1511" s="51"/>
      <c r="AA1511" s="76"/>
      <c r="AB1511" s="76"/>
      <c r="AC1511" s="77"/>
      <c r="AD1511" s="84" t="s">
        <v>13365</v>
      </c>
      <c r="AE1511" s="84">
        <v>2108</v>
      </c>
      <c r="AF1511" s="84">
        <v>2425</v>
      </c>
      <c r="AG1511" s="84">
        <v>7894</v>
      </c>
      <c r="AH1511" s="84">
        <v>1488</v>
      </c>
      <c r="AI1511" s="84">
        <v>-21600</v>
      </c>
      <c r="AJ1511" s="84" t="s">
        <v>15329</v>
      </c>
      <c r="AK1511" s="84" t="s">
        <v>1349</v>
      </c>
      <c r="AL1511" s="88" t="s">
        <v>17441</v>
      </c>
      <c r="AM1511" s="84" t="s">
        <v>601</v>
      </c>
      <c r="AN1511" s="86">
        <v>40288.702928240738</v>
      </c>
      <c r="AO1511" s="88" t="s">
        <v>18977</v>
      </c>
      <c r="AP1511" s="84" t="b">
        <v>0</v>
      </c>
      <c r="AQ1511" s="84" t="b">
        <v>0</v>
      </c>
      <c r="AR1511" s="84" t="b">
        <v>1</v>
      </c>
      <c r="AS1511" s="84" t="s">
        <v>290</v>
      </c>
      <c r="AT1511" s="84">
        <v>89</v>
      </c>
      <c r="AU1511" s="88" t="s">
        <v>20066</v>
      </c>
      <c r="AV1511" s="84" t="b">
        <v>0</v>
      </c>
      <c r="AW1511" s="84" t="s">
        <v>745</v>
      </c>
      <c r="AX1511" s="88" t="s">
        <v>22543</v>
      </c>
      <c r="AY1511" s="84" t="s">
        <v>66</v>
      </c>
    </row>
    <row r="1512" spans="1:51" x14ac:dyDescent="0.2">
      <c r="A1512" s="69" t="s">
        <v>3162</v>
      </c>
      <c r="B1512" s="70"/>
      <c r="C1512" s="70"/>
      <c r="D1512" s="71"/>
      <c r="E1512" s="108"/>
      <c r="F1512" s="113" t="s">
        <v>7575</v>
      </c>
      <c r="G1512" s="109"/>
      <c r="H1512" s="74"/>
      <c r="I1512" s="75"/>
      <c r="J1512" s="110"/>
      <c r="K1512" s="74" t="s">
        <v>24725</v>
      </c>
      <c r="L1512" s="111"/>
      <c r="M1512" s="79"/>
      <c r="N1512" s="79"/>
      <c r="O1512" s="80"/>
      <c r="P1512" s="81"/>
      <c r="Q1512" s="81"/>
      <c r="R1512" s="91"/>
      <c r="S1512" s="91"/>
      <c r="T1512" s="91"/>
      <c r="U1512" s="91"/>
      <c r="V1512" s="52"/>
      <c r="W1512" s="52"/>
      <c r="X1512" s="52"/>
      <c r="Y1512" s="52"/>
      <c r="Z1512" s="51"/>
      <c r="AA1512" s="76"/>
      <c r="AB1512" s="76"/>
      <c r="AC1512" s="77"/>
      <c r="AD1512" s="84" t="s">
        <v>13366</v>
      </c>
      <c r="AE1512" s="84">
        <v>518</v>
      </c>
      <c r="AF1512" s="84">
        <v>4638</v>
      </c>
      <c r="AG1512" s="84">
        <v>21164</v>
      </c>
      <c r="AH1512" s="84">
        <v>20016</v>
      </c>
      <c r="AI1512" s="84">
        <v>-21600</v>
      </c>
      <c r="AJ1512" s="84" t="s">
        <v>15330</v>
      </c>
      <c r="AK1512" s="84" t="s">
        <v>16487</v>
      </c>
      <c r="AL1512" s="88" t="s">
        <v>17442</v>
      </c>
      <c r="AM1512" s="84" t="s">
        <v>604</v>
      </c>
      <c r="AN1512" s="86">
        <v>39953.115578703706</v>
      </c>
      <c r="AO1512" s="88" t="s">
        <v>18978</v>
      </c>
      <c r="AP1512" s="84" t="b">
        <v>0</v>
      </c>
      <c r="AQ1512" s="84" t="b">
        <v>0</v>
      </c>
      <c r="AR1512" s="84" t="b">
        <v>1</v>
      </c>
      <c r="AS1512" s="84" t="s">
        <v>290</v>
      </c>
      <c r="AT1512" s="84">
        <v>196</v>
      </c>
      <c r="AU1512" s="88" t="s">
        <v>20067</v>
      </c>
      <c r="AV1512" s="84" t="b">
        <v>0</v>
      </c>
      <c r="AW1512" s="84" t="s">
        <v>745</v>
      </c>
      <c r="AX1512" s="88" t="s">
        <v>22544</v>
      </c>
      <c r="AY1512" s="84" t="s">
        <v>66</v>
      </c>
    </row>
    <row r="1513" spans="1:51" x14ac:dyDescent="0.2">
      <c r="A1513" s="69" t="s">
        <v>3163</v>
      </c>
      <c r="B1513" s="70"/>
      <c r="C1513" s="70"/>
      <c r="D1513" s="71"/>
      <c r="E1513" s="108"/>
      <c r="F1513" s="113" t="s">
        <v>7576</v>
      </c>
      <c r="G1513" s="109"/>
      <c r="H1513" s="74"/>
      <c r="I1513" s="75"/>
      <c r="J1513" s="110"/>
      <c r="K1513" s="74" t="s">
        <v>24726</v>
      </c>
      <c r="L1513" s="111"/>
      <c r="M1513" s="79"/>
      <c r="N1513" s="79"/>
      <c r="O1513" s="80"/>
      <c r="P1513" s="81"/>
      <c r="Q1513" s="81"/>
      <c r="R1513" s="91"/>
      <c r="S1513" s="91"/>
      <c r="T1513" s="91"/>
      <c r="U1513" s="91"/>
      <c r="V1513" s="52"/>
      <c r="W1513" s="52"/>
      <c r="X1513" s="52"/>
      <c r="Y1513" s="52"/>
      <c r="Z1513" s="51"/>
      <c r="AA1513" s="76"/>
      <c r="AB1513" s="76"/>
      <c r="AC1513" s="77"/>
      <c r="AD1513" s="84" t="s">
        <v>13367</v>
      </c>
      <c r="AE1513" s="84">
        <v>361</v>
      </c>
      <c r="AF1513" s="84">
        <v>852</v>
      </c>
      <c r="AG1513" s="84">
        <v>5627</v>
      </c>
      <c r="AH1513" s="84">
        <v>627</v>
      </c>
      <c r="AI1513" s="84">
        <v>-25200</v>
      </c>
      <c r="AJ1513" s="84"/>
      <c r="AK1513" s="84" t="s">
        <v>16488</v>
      </c>
      <c r="AL1513" s="84"/>
      <c r="AM1513" s="84" t="s">
        <v>605</v>
      </c>
      <c r="AN1513" s="86">
        <v>40198.127453703702</v>
      </c>
      <c r="AO1513" s="88" t="s">
        <v>18979</v>
      </c>
      <c r="AP1513" s="84" t="b">
        <v>0</v>
      </c>
      <c r="AQ1513" s="84" t="b">
        <v>0</v>
      </c>
      <c r="AR1513" s="84" t="b">
        <v>0</v>
      </c>
      <c r="AS1513" s="84" t="s">
        <v>291</v>
      </c>
      <c r="AT1513" s="84">
        <v>4</v>
      </c>
      <c r="AU1513" s="88" t="s">
        <v>20068</v>
      </c>
      <c r="AV1513" s="84" t="b">
        <v>0</v>
      </c>
      <c r="AW1513" s="84" t="s">
        <v>745</v>
      </c>
      <c r="AX1513" s="88" t="s">
        <v>22545</v>
      </c>
      <c r="AY1513" s="84" t="s">
        <v>66</v>
      </c>
    </row>
    <row r="1514" spans="1:51" x14ac:dyDescent="0.2">
      <c r="A1514" s="69" t="s">
        <v>3164</v>
      </c>
      <c r="B1514" s="70"/>
      <c r="C1514" s="70"/>
      <c r="D1514" s="71"/>
      <c r="E1514" s="108"/>
      <c r="F1514" s="113" t="s">
        <v>20876</v>
      </c>
      <c r="G1514" s="109"/>
      <c r="H1514" s="74"/>
      <c r="I1514" s="75"/>
      <c r="J1514" s="110"/>
      <c r="K1514" s="74" t="s">
        <v>24727</v>
      </c>
      <c r="L1514" s="111"/>
      <c r="M1514" s="79"/>
      <c r="N1514" s="79"/>
      <c r="O1514" s="80"/>
      <c r="P1514" s="81"/>
      <c r="Q1514" s="81"/>
      <c r="R1514" s="91"/>
      <c r="S1514" s="91"/>
      <c r="T1514" s="91"/>
      <c r="U1514" s="91"/>
      <c r="V1514" s="52"/>
      <c r="W1514" s="52"/>
      <c r="X1514" s="52"/>
      <c r="Y1514" s="52"/>
      <c r="Z1514" s="51"/>
      <c r="AA1514" s="76"/>
      <c r="AB1514" s="76"/>
      <c r="AC1514" s="77"/>
      <c r="AD1514" s="84" t="s">
        <v>3164</v>
      </c>
      <c r="AE1514" s="84">
        <v>213</v>
      </c>
      <c r="AF1514" s="84">
        <v>258</v>
      </c>
      <c r="AG1514" s="84">
        <v>22229</v>
      </c>
      <c r="AH1514" s="84">
        <v>31550</v>
      </c>
      <c r="AI1514" s="84">
        <v>-28800</v>
      </c>
      <c r="AJ1514" s="84" t="s">
        <v>15331</v>
      </c>
      <c r="AK1514" s="84"/>
      <c r="AL1514" s="88" t="s">
        <v>17443</v>
      </c>
      <c r="AM1514" s="84" t="s">
        <v>602</v>
      </c>
      <c r="AN1514" s="86">
        <v>40977.244537037041</v>
      </c>
      <c r="AO1514" s="88" t="s">
        <v>18980</v>
      </c>
      <c r="AP1514" s="84" t="b">
        <v>1</v>
      </c>
      <c r="AQ1514" s="84" t="b">
        <v>0</v>
      </c>
      <c r="AR1514" s="84" t="b">
        <v>0</v>
      </c>
      <c r="AS1514" s="84" t="s">
        <v>290</v>
      </c>
      <c r="AT1514" s="84">
        <v>47</v>
      </c>
      <c r="AU1514" s="88" t="s">
        <v>674</v>
      </c>
      <c r="AV1514" s="84" t="b">
        <v>0</v>
      </c>
      <c r="AW1514" s="84" t="s">
        <v>745</v>
      </c>
      <c r="AX1514" s="88" t="s">
        <v>22546</v>
      </c>
      <c r="AY1514" s="84" t="s">
        <v>66</v>
      </c>
    </row>
    <row r="1515" spans="1:51" x14ac:dyDescent="0.2">
      <c r="A1515" s="69" t="s">
        <v>3165</v>
      </c>
      <c r="B1515" s="70"/>
      <c r="C1515" s="70"/>
      <c r="D1515" s="71"/>
      <c r="E1515" s="108"/>
      <c r="F1515" s="113" t="s">
        <v>7577</v>
      </c>
      <c r="G1515" s="109"/>
      <c r="H1515" s="74"/>
      <c r="I1515" s="75"/>
      <c r="J1515" s="110"/>
      <c r="K1515" s="74" t="s">
        <v>24728</v>
      </c>
      <c r="L1515" s="111"/>
      <c r="M1515" s="79"/>
      <c r="N1515" s="79"/>
      <c r="O1515" s="80"/>
      <c r="P1515" s="81"/>
      <c r="Q1515" s="81"/>
      <c r="R1515" s="91"/>
      <c r="S1515" s="91"/>
      <c r="T1515" s="91"/>
      <c r="U1515" s="91"/>
      <c r="V1515" s="52"/>
      <c r="W1515" s="52"/>
      <c r="X1515" s="52"/>
      <c r="Y1515" s="52"/>
      <c r="Z1515" s="51"/>
      <c r="AA1515" s="76"/>
      <c r="AB1515" s="76"/>
      <c r="AC1515" s="77"/>
      <c r="AD1515" s="84" t="s">
        <v>13368</v>
      </c>
      <c r="AE1515" s="84">
        <v>102</v>
      </c>
      <c r="AF1515" s="84">
        <v>22</v>
      </c>
      <c r="AG1515" s="84">
        <v>219</v>
      </c>
      <c r="AH1515" s="84">
        <v>360</v>
      </c>
      <c r="AI1515" s="84"/>
      <c r="AJ1515" s="84" t="s">
        <v>15332</v>
      </c>
      <c r="AK1515" s="84" t="s">
        <v>16489</v>
      </c>
      <c r="AL1515" s="88" t="s">
        <v>17444</v>
      </c>
      <c r="AM1515" s="84"/>
      <c r="AN1515" s="86">
        <v>41918.133310185185</v>
      </c>
      <c r="AO1515" s="88" t="s">
        <v>18981</v>
      </c>
      <c r="AP1515" s="84" t="b">
        <v>0</v>
      </c>
      <c r="AQ1515" s="84" t="b">
        <v>0</v>
      </c>
      <c r="AR1515" s="84" t="b">
        <v>0</v>
      </c>
      <c r="AS1515" s="84" t="s">
        <v>290</v>
      </c>
      <c r="AT1515" s="84">
        <v>0</v>
      </c>
      <c r="AU1515" s="88" t="s">
        <v>674</v>
      </c>
      <c r="AV1515" s="84" t="b">
        <v>0</v>
      </c>
      <c r="AW1515" s="84" t="s">
        <v>745</v>
      </c>
      <c r="AX1515" s="88" t="s">
        <v>22547</v>
      </c>
      <c r="AY1515" s="84" t="s">
        <v>66</v>
      </c>
    </row>
    <row r="1516" spans="1:51" x14ac:dyDescent="0.2">
      <c r="A1516" s="69" t="s">
        <v>3166</v>
      </c>
      <c r="B1516" s="70"/>
      <c r="C1516" s="70"/>
      <c r="D1516" s="71"/>
      <c r="E1516" s="108"/>
      <c r="F1516" s="113" t="s">
        <v>7578</v>
      </c>
      <c r="G1516" s="109"/>
      <c r="H1516" s="74"/>
      <c r="I1516" s="75"/>
      <c r="J1516" s="110"/>
      <c r="K1516" s="74" t="s">
        <v>24729</v>
      </c>
      <c r="L1516" s="111"/>
      <c r="M1516" s="79"/>
      <c r="N1516" s="79"/>
      <c r="O1516" s="80"/>
      <c r="P1516" s="81"/>
      <c r="Q1516" s="81"/>
      <c r="R1516" s="91"/>
      <c r="S1516" s="91"/>
      <c r="T1516" s="91"/>
      <c r="U1516" s="91"/>
      <c r="V1516" s="52"/>
      <c r="W1516" s="52"/>
      <c r="X1516" s="52"/>
      <c r="Y1516" s="52"/>
      <c r="Z1516" s="51"/>
      <c r="AA1516" s="76"/>
      <c r="AB1516" s="76"/>
      <c r="AC1516" s="77"/>
      <c r="AD1516" s="84" t="s">
        <v>13369</v>
      </c>
      <c r="AE1516" s="84">
        <v>591</v>
      </c>
      <c r="AF1516" s="84">
        <v>340</v>
      </c>
      <c r="AG1516" s="84">
        <v>13537</v>
      </c>
      <c r="AH1516" s="84">
        <v>5094</v>
      </c>
      <c r="AI1516" s="84">
        <v>-28800</v>
      </c>
      <c r="AJ1516" s="84" t="s">
        <v>15333</v>
      </c>
      <c r="AK1516" s="84"/>
      <c r="AL1516" s="88" t="s">
        <v>17445</v>
      </c>
      <c r="AM1516" s="84" t="s">
        <v>602</v>
      </c>
      <c r="AN1516" s="86">
        <v>42130.981342592589</v>
      </c>
      <c r="AO1516" s="88" t="s">
        <v>18982</v>
      </c>
      <c r="AP1516" s="84" t="b">
        <v>0</v>
      </c>
      <c r="AQ1516" s="84" t="b">
        <v>0</v>
      </c>
      <c r="AR1516" s="84" t="b">
        <v>0</v>
      </c>
      <c r="AS1516" s="84" t="s">
        <v>290</v>
      </c>
      <c r="AT1516" s="84">
        <v>4</v>
      </c>
      <c r="AU1516" s="88" t="s">
        <v>674</v>
      </c>
      <c r="AV1516" s="84" t="b">
        <v>0</v>
      </c>
      <c r="AW1516" s="84" t="s">
        <v>745</v>
      </c>
      <c r="AX1516" s="88" t="s">
        <v>22548</v>
      </c>
      <c r="AY1516" s="84" t="s">
        <v>66</v>
      </c>
    </row>
    <row r="1517" spans="1:51" x14ac:dyDescent="0.2">
      <c r="A1517" s="69" t="s">
        <v>3167</v>
      </c>
      <c r="B1517" s="70"/>
      <c r="C1517" s="70"/>
      <c r="D1517" s="71"/>
      <c r="E1517" s="108"/>
      <c r="F1517" s="113" t="s">
        <v>7579</v>
      </c>
      <c r="G1517" s="109"/>
      <c r="H1517" s="74"/>
      <c r="I1517" s="75"/>
      <c r="J1517" s="110"/>
      <c r="K1517" s="74" t="s">
        <v>24730</v>
      </c>
      <c r="L1517" s="111"/>
      <c r="M1517" s="79"/>
      <c r="N1517" s="79"/>
      <c r="O1517" s="80"/>
      <c r="P1517" s="81"/>
      <c r="Q1517" s="81"/>
      <c r="R1517" s="91"/>
      <c r="S1517" s="91"/>
      <c r="T1517" s="91"/>
      <c r="U1517" s="91"/>
      <c r="V1517" s="52"/>
      <c r="W1517" s="52"/>
      <c r="X1517" s="52"/>
      <c r="Y1517" s="52"/>
      <c r="Z1517" s="51"/>
      <c r="AA1517" s="76"/>
      <c r="AB1517" s="76"/>
      <c r="AC1517" s="77"/>
      <c r="AD1517" s="84" t="s">
        <v>13370</v>
      </c>
      <c r="AE1517" s="84">
        <v>8</v>
      </c>
      <c r="AF1517" s="84">
        <v>2</v>
      </c>
      <c r="AG1517" s="84">
        <v>596</v>
      </c>
      <c r="AH1517" s="84">
        <v>51</v>
      </c>
      <c r="AI1517" s="84"/>
      <c r="AJ1517" s="84" t="s">
        <v>15334</v>
      </c>
      <c r="AK1517" s="84" t="s">
        <v>16490</v>
      </c>
      <c r="AL1517" s="84"/>
      <c r="AM1517" s="84"/>
      <c r="AN1517" s="86">
        <v>42914.067511574074</v>
      </c>
      <c r="AO1517" s="84"/>
      <c r="AP1517" s="84" t="b">
        <v>1</v>
      </c>
      <c r="AQ1517" s="84" t="b">
        <v>0</v>
      </c>
      <c r="AR1517" s="84" t="b">
        <v>0</v>
      </c>
      <c r="AS1517" s="84" t="s">
        <v>290</v>
      </c>
      <c r="AT1517" s="84">
        <v>0</v>
      </c>
      <c r="AU1517" s="84"/>
      <c r="AV1517" s="84" t="b">
        <v>0</v>
      </c>
      <c r="AW1517" s="84" t="s">
        <v>745</v>
      </c>
      <c r="AX1517" s="88" t="s">
        <v>22549</v>
      </c>
      <c r="AY1517" s="84" t="s">
        <v>66</v>
      </c>
    </row>
    <row r="1518" spans="1:51" x14ac:dyDescent="0.2">
      <c r="A1518" s="69" t="s">
        <v>3168</v>
      </c>
      <c r="B1518" s="70"/>
      <c r="C1518" s="70"/>
      <c r="D1518" s="71"/>
      <c r="E1518" s="108"/>
      <c r="F1518" s="113" t="s">
        <v>20877</v>
      </c>
      <c r="G1518" s="109"/>
      <c r="H1518" s="74"/>
      <c r="I1518" s="75"/>
      <c r="J1518" s="110"/>
      <c r="K1518" s="74" t="s">
        <v>24731</v>
      </c>
      <c r="L1518" s="111"/>
      <c r="M1518" s="79"/>
      <c r="N1518" s="79"/>
      <c r="O1518" s="80"/>
      <c r="P1518" s="81"/>
      <c r="Q1518" s="81"/>
      <c r="R1518" s="91"/>
      <c r="S1518" s="91"/>
      <c r="T1518" s="91"/>
      <c r="U1518" s="91"/>
      <c r="V1518" s="52"/>
      <c r="W1518" s="52"/>
      <c r="X1518" s="52"/>
      <c r="Y1518" s="52"/>
      <c r="Z1518" s="51"/>
      <c r="AA1518" s="76"/>
      <c r="AB1518" s="76"/>
      <c r="AC1518" s="77"/>
      <c r="AD1518" s="84" t="s">
        <v>13371</v>
      </c>
      <c r="AE1518" s="84">
        <v>57</v>
      </c>
      <c r="AF1518" s="84">
        <v>40</v>
      </c>
      <c r="AG1518" s="84">
        <v>142</v>
      </c>
      <c r="AH1518" s="84">
        <v>12</v>
      </c>
      <c r="AI1518" s="84">
        <v>-28800</v>
      </c>
      <c r="AJ1518" s="84" t="s">
        <v>15335</v>
      </c>
      <c r="AK1518" s="84" t="s">
        <v>513</v>
      </c>
      <c r="AL1518" s="88" t="s">
        <v>17446</v>
      </c>
      <c r="AM1518" s="84" t="s">
        <v>602</v>
      </c>
      <c r="AN1518" s="86">
        <v>42341.617546296293</v>
      </c>
      <c r="AO1518" s="88" t="s">
        <v>18983</v>
      </c>
      <c r="AP1518" s="84" t="b">
        <v>0</v>
      </c>
      <c r="AQ1518" s="84" t="b">
        <v>0</v>
      </c>
      <c r="AR1518" s="84" t="b">
        <v>0</v>
      </c>
      <c r="AS1518" s="84" t="s">
        <v>290</v>
      </c>
      <c r="AT1518" s="84">
        <v>0</v>
      </c>
      <c r="AU1518" s="88" t="s">
        <v>674</v>
      </c>
      <c r="AV1518" s="84" t="b">
        <v>0</v>
      </c>
      <c r="AW1518" s="84" t="s">
        <v>745</v>
      </c>
      <c r="AX1518" s="88" t="s">
        <v>22550</v>
      </c>
      <c r="AY1518" s="84" t="s">
        <v>66</v>
      </c>
    </row>
    <row r="1519" spans="1:51" x14ac:dyDescent="0.2">
      <c r="A1519" s="69" t="s">
        <v>4144</v>
      </c>
      <c r="B1519" s="70"/>
      <c r="C1519" s="70"/>
      <c r="D1519" s="71"/>
      <c r="E1519" s="108"/>
      <c r="F1519" s="113" t="s">
        <v>20878</v>
      </c>
      <c r="G1519" s="109"/>
      <c r="H1519" s="74"/>
      <c r="I1519" s="75"/>
      <c r="J1519" s="110"/>
      <c r="K1519" s="74" t="s">
        <v>24732</v>
      </c>
      <c r="L1519" s="111"/>
      <c r="M1519" s="79"/>
      <c r="N1519" s="79"/>
      <c r="O1519" s="80"/>
      <c r="P1519" s="81"/>
      <c r="Q1519" s="81"/>
      <c r="R1519" s="91"/>
      <c r="S1519" s="91"/>
      <c r="T1519" s="91"/>
      <c r="U1519" s="91"/>
      <c r="V1519" s="52"/>
      <c r="W1519" s="52"/>
      <c r="X1519" s="52"/>
      <c r="Y1519" s="52"/>
      <c r="Z1519" s="51"/>
      <c r="AA1519" s="76"/>
      <c r="AB1519" s="76"/>
      <c r="AC1519" s="77"/>
      <c r="AD1519" s="84" t="s">
        <v>13372</v>
      </c>
      <c r="AE1519" s="84">
        <v>85</v>
      </c>
      <c r="AF1519" s="84">
        <v>73</v>
      </c>
      <c r="AG1519" s="84">
        <v>19</v>
      </c>
      <c r="AH1519" s="84">
        <v>13</v>
      </c>
      <c r="AI1519" s="84"/>
      <c r="AJ1519" s="84" t="s">
        <v>15336</v>
      </c>
      <c r="AK1519" s="84" t="s">
        <v>16491</v>
      </c>
      <c r="AL1519" s="88" t="s">
        <v>17447</v>
      </c>
      <c r="AM1519" s="84"/>
      <c r="AN1519" s="86">
        <v>43090.595486111109</v>
      </c>
      <c r="AO1519" s="88" t="s">
        <v>18984</v>
      </c>
      <c r="AP1519" s="84" t="b">
        <v>0</v>
      </c>
      <c r="AQ1519" s="84" t="b">
        <v>0</v>
      </c>
      <c r="AR1519" s="84" t="b">
        <v>0</v>
      </c>
      <c r="AS1519" s="84" t="s">
        <v>290</v>
      </c>
      <c r="AT1519" s="84">
        <v>0</v>
      </c>
      <c r="AU1519" s="88" t="s">
        <v>674</v>
      </c>
      <c r="AV1519" s="84" t="b">
        <v>0</v>
      </c>
      <c r="AW1519" s="84" t="s">
        <v>745</v>
      </c>
      <c r="AX1519" s="88" t="s">
        <v>22551</v>
      </c>
      <c r="AY1519" s="84" t="s">
        <v>65</v>
      </c>
    </row>
    <row r="1520" spans="1:51" x14ac:dyDescent="0.2">
      <c r="A1520" s="69" t="s">
        <v>860</v>
      </c>
      <c r="B1520" s="70"/>
      <c r="C1520" s="70"/>
      <c r="D1520" s="71"/>
      <c r="E1520" s="108"/>
      <c r="F1520" s="113" t="s">
        <v>986</v>
      </c>
      <c r="G1520" s="109"/>
      <c r="H1520" s="74"/>
      <c r="I1520" s="75"/>
      <c r="J1520" s="110"/>
      <c r="K1520" s="74" t="s">
        <v>24733</v>
      </c>
      <c r="L1520" s="111"/>
      <c r="M1520" s="79"/>
      <c r="N1520" s="79"/>
      <c r="O1520" s="80"/>
      <c r="P1520" s="81"/>
      <c r="Q1520" s="81"/>
      <c r="R1520" s="91"/>
      <c r="S1520" s="91"/>
      <c r="T1520" s="91"/>
      <c r="U1520" s="91"/>
      <c r="V1520" s="52"/>
      <c r="W1520" s="52"/>
      <c r="X1520" s="52"/>
      <c r="Y1520" s="52"/>
      <c r="Z1520" s="51"/>
      <c r="AA1520" s="76"/>
      <c r="AB1520" s="76"/>
      <c r="AC1520" s="77"/>
      <c r="AD1520" s="84" t="s">
        <v>1190</v>
      </c>
      <c r="AE1520" s="84">
        <v>2176</v>
      </c>
      <c r="AF1520" s="84">
        <v>8836</v>
      </c>
      <c r="AG1520" s="84">
        <v>15054</v>
      </c>
      <c r="AH1520" s="84">
        <v>3811</v>
      </c>
      <c r="AI1520" s="84"/>
      <c r="AJ1520" s="84" t="s">
        <v>1289</v>
      </c>
      <c r="AK1520" s="84"/>
      <c r="AL1520" s="84"/>
      <c r="AM1520" s="84"/>
      <c r="AN1520" s="86">
        <v>42578.073553240742</v>
      </c>
      <c r="AO1520" s="88" t="s">
        <v>1651</v>
      </c>
      <c r="AP1520" s="84" t="b">
        <v>1</v>
      </c>
      <c r="AQ1520" s="84" t="b">
        <v>0</v>
      </c>
      <c r="AR1520" s="84" t="b">
        <v>0</v>
      </c>
      <c r="AS1520" s="84" t="s">
        <v>290</v>
      </c>
      <c r="AT1520" s="84">
        <v>14</v>
      </c>
      <c r="AU1520" s="84"/>
      <c r="AV1520" s="84" t="b">
        <v>0</v>
      </c>
      <c r="AW1520" s="84" t="s">
        <v>745</v>
      </c>
      <c r="AX1520" s="88" t="s">
        <v>1852</v>
      </c>
      <c r="AY1520" s="84" t="s">
        <v>66</v>
      </c>
    </row>
    <row r="1521" spans="1:51" x14ac:dyDescent="0.2">
      <c r="A1521" s="69" t="s">
        <v>3169</v>
      </c>
      <c r="B1521" s="70"/>
      <c r="C1521" s="70"/>
      <c r="D1521" s="71"/>
      <c r="E1521" s="108"/>
      <c r="F1521" s="113" t="s">
        <v>7580</v>
      </c>
      <c r="G1521" s="109"/>
      <c r="H1521" s="74"/>
      <c r="I1521" s="75"/>
      <c r="J1521" s="110"/>
      <c r="K1521" s="74" t="s">
        <v>24734</v>
      </c>
      <c r="L1521" s="111"/>
      <c r="M1521" s="79"/>
      <c r="N1521" s="79"/>
      <c r="O1521" s="80"/>
      <c r="P1521" s="81"/>
      <c r="Q1521" s="81"/>
      <c r="R1521" s="91"/>
      <c r="S1521" s="91"/>
      <c r="T1521" s="91"/>
      <c r="U1521" s="91"/>
      <c r="V1521" s="52"/>
      <c r="W1521" s="52"/>
      <c r="X1521" s="52"/>
      <c r="Y1521" s="52"/>
      <c r="Z1521" s="51"/>
      <c r="AA1521" s="76"/>
      <c r="AB1521" s="76"/>
      <c r="AC1521" s="77"/>
      <c r="AD1521" s="84" t="s">
        <v>13373</v>
      </c>
      <c r="AE1521" s="84">
        <v>843</v>
      </c>
      <c r="AF1521" s="84">
        <v>30231</v>
      </c>
      <c r="AG1521" s="84">
        <v>19252</v>
      </c>
      <c r="AH1521" s="84">
        <v>43280</v>
      </c>
      <c r="AI1521" s="84">
        <v>-21600</v>
      </c>
      <c r="AJ1521" s="84" t="s">
        <v>15337</v>
      </c>
      <c r="AK1521" s="84" t="s">
        <v>494</v>
      </c>
      <c r="AL1521" s="84"/>
      <c r="AM1521" s="84" t="s">
        <v>601</v>
      </c>
      <c r="AN1521" s="86">
        <v>40337.904421296298</v>
      </c>
      <c r="AO1521" s="88" t="s">
        <v>18985</v>
      </c>
      <c r="AP1521" s="84" t="b">
        <v>0</v>
      </c>
      <c r="AQ1521" s="84" t="b">
        <v>0</v>
      </c>
      <c r="AR1521" s="84" t="b">
        <v>0</v>
      </c>
      <c r="AS1521" s="84" t="s">
        <v>290</v>
      </c>
      <c r="AT1521" s="84">
        <v>327</v>
      </c>
      <c r="AU1521" s="88" t="s">
        <v>20069</v>
      </c>
      <c r="AV1521" s="84" t="b">
        <v>1</v>
      </c>
      <c r="AW1521" s="84" t="s">
        <v>745</v>
      </c>
      <c r="AX1521" s="88" t="s">
        <v>22552</v>
      </c>
      <c r="AY1521" s="84" t="s">
        <v>66</v>
      </c>
    </row>
    <row r="1522" spans="1:51" x14ac:dyDescent="0.2">
      <c r="A1522" s="69" t="s">
        <v>3170</v>
      </c>
      <c r="B1522" s="70"/>
      <c r="C1522" s="70"/>
      <c r="D1522" s="71"/>
      <c r="E1522" s="108"/>
      <c r="F1522" s="113" t="s">
        <v>7581</v>
      </c>
      <c r="G1522" s="109"/>
      <c r="H1522" s="74"/>
      <c r="I1522" s="75"/>
      <c r="J1522" s="110"/>
      <c r="K1522" s="74" t="s">
        <v>24735</v>
      </c>
      <c r="L1522" s="111"/>
      <c r="M1522" s="79"/>
      <c r="N1522" s="79"/>
      <c r="O1522" s="80"/>
      <c r="P1522" s="81"/>
      <c r="Q1522" s="81"/>
      <c r="R1522" s="91"/>
      <c r="S1522" s="91"/>
      <c r="T1522" s="91"/>
      <c r="U1522" s="91"/>
      <c r="V1522" s="52"/>
      <c r="W1522" s="52"/>
      <c r="X1522" s="52"/>
      <c r="Y1522" s="52"/>
      <c r="Z1522" s="51"/>
      <c r="AA1522" s="76"/>
      <c r="AB1522" s="76"/>
      <c r="AC1522" s="77"/>
      <c r="AD1522" s="84" t="s">
        <v>13374</v>
      </c>
      <c r="AE1522" s="84">
        <v>60</v>
      </c>
      <c r="AF1522" s="84">
        <v>18</v>
      </c>
      <c r="AG1522" s="84">
        <v>3617</v>
      </c>
      <c r="AH1522" s="84">
        <v>4444</v>
      </c>
      <c r="AI1522" s="84"/>
      <c r="AJ1522" s="84" t="s">
        <v>15338</v>
      </c>
      <c r="AK1522" s="84" t="s">
        <v>1467</v>
      </c>
      <c r="AL1522" s="88" t="s">
        <v>17448</v>
      </c>
      <c r="AM1522" s="84"/>
      <c r="AN1522" s="86">
        <v>42768.868055555555</v>
      </c>
      <c r="AO1522" s="88" t="s">
        <v>18986</v>
      </c>
      <c r="AP1522" s="84" t="b">
        <v>1</v>
      </c>
      <c r="AQ1522" s="84" t="b">
        <v>0</v>
      </c>
      <c r="AR1522" s="84" t="b">
        <v>0</v>
      </c>
      <c r="AS1522" s="84" t="s">
        <v>290</v>
      </c>
      <c r="AT1522" s="84">
        <v>1</v>
      </c>
      <c r="AU1522" s="84"/>
      <c r="AV1522" s="84" t="b">
        <v>0</v>
      </c>
      <c r="AW1522" s="84" t="s">
        <v>745</v>
      </c>
      <c r="AX1522" s="88" t="s">
        <v>22553</v>
      </c>
      <c r="AY1522" s="84" t="s">
        <v>66</v>
      </c>
    </row>
    <row r="1523" spans="1:51" x14ac:dyDescent="0.2">
      <c r="A1523" s="69" t="s">
        <v>3171</v>
      </c>
      <c r="B1523" s="70"/>
      <c r="C1523" s="70"/>
      <c r="D1523" s="71"/>
      <c r="E1523" s="108"/>
      <c r="F1523" s="113" t="s">
        <v>7582</v>
      </c>
      <c r="G1523" s="109"/>
      <c r="H1523" s="74"/>
      <c r="I1523" s="75"/>
      <c r="J1523" s="110"/>
      <c r="K1523" s="74" t="s">
        <v>24736</v>
      </c>
      <c r="L1523" s="111"/>
      <c r="M1523" s="79"/>
      <c r="N1523" s="79"/>
      <c r="O1523" s="80"/>
      <c r="P1523" s="81"/>
      <c r="Q1523" s="81"/>
      <c r="R1523" s="91"/>
      <c r="S1523" s="91"/>
      <c r="T1523" s="91"/>
      <c r="U1523" s="91"/>
      <c r="V1523" s="52"/>
      <c r="W1523" s="52"/>
      <c r="X1523" s="52"/>
      <c r="Y1523" s="52"/>
      <c r="Z1523" s="51"/>
      <c r="AA1523" s="76"/>
      <c r="AB1523" s="76"/>
      <c r="AC1523" s="77"/>
      <c r="AD1523" s="84" t="s">
        <v>13375</v>
      </c>
      <c r="AE1523" s="84">
        <v>169</v>
      </c>
      <c r="AF1523" s="84">
        <v>33</v>
      </c>
      <c r="AG1523" s="84">
        <v>1912</v>
      </c>
      <c r="AH1523" s="84">
        <v>5715</v>
      </c>
      <c r="AI1523" s="84">
        <v>3600</v>
      </c>
      <c r="AJ1523" s="84" t="s">
        <v>15339</v>
      </c>
      <c r="AK1523" s="84" t="s">
        <v>1386</v>
      </c>
      <c r="AL1523" s="84"/>
      <c r="AM1523" s="84" t="s">
        <v>613</v>
      </c>
      <c r="AN1523" s="86">
        <v>42339.844664351855</v>
      </c>
      <c r="AO1523" s="88" t="s">
        <v>18987</v>
      </c>
      <c r="AP1523" s="84" t="b">
        <v>0</v>
      </c>
      <c r="AQ1523" s="84" t="b">
        <v>0</v>
      </c>
      <c r="AR1523" s="84" t="b">
        <v>0</v>
      </c>
      <c r="AS1523" s="84" t="s">
        <v>1005</v>
      </c>
      <c r="AT1523" s="84">
        <v>2</v>
      </c>
      <c r="AU1523" s="88" t="s">
        <v>674</v>
      </c>
      <c r="AV1523" s="84" t="b">
        <v>0</v>
      </c>
      <c r="AW1523" s="84" t="s">
        <v>745</v>
      </c>
      <c r="AX1523" s="88" t="s">
        <v>22554</v>
      </c>
      <c r="AY1523" s="84" t="s">
        <v>66</v>
      </c>
    </row>
    <row r="1524" spans="1:51" x14ac:dyDescent="0.2">
      <c r="A1524" s="69" t="s">
        <v>4145</v>
      </c>
      <c r="B1524" s="70"/>
      <c r="C1524" s="70"/>
      <c r="D1524" s="71"/>
      <c r="E1524" s="108"/>
      <c r="F1524" s="113" t="s">
        <v>20879</v>
      </c>
      <c r="G1524" s="109"/>
      <c r="H1524" s="74"/>
      <c r="I1524" s="75"/>
      <c r="J1524" s="110"/>
      <c r="K1524" s="74" t="s">
        <v>24737</v>
      </c>
      <c r="L1524" s="111"/>
      <c r="M1524" s="79"/>
      <c r="N1524" s="79"/>
      <c r="O1524" s="80"/>
      <c r="P1524" s="81"/>
      <c r="Q1524" s="81"/>
      <c r="R1524" s="91"/>
      <c r="S1524" s="91"/>
      <c r="T1524" s="91"/>
      <c r="U1524" s="91"/>
      <c r="V1524" s="52"/>
      <c r="W1524" s="52"/>
      <c r="X1524" s="52"/>
      <c r="Y1524" s="52"/>
      <c r="Z1524" s="51"/>
      <c r="AA1524" s="76"/>
      <c r="AB1524" s="76"/>
      <c r="AC1524" s="77"/>
      <c r="AD1524" s="84" t="s">
        <v>13376</v>
      </c>
      <c r="AE1524" s="84">
        <v>258</v>
      </c>
      <c r="AF1524" s="84">
        <v>464545</v>
      </c>
      <c r="AG1524" s="84">
        <v>112275</v>
      </c>
      <c r="AH1524" s="84">
        <v>850</v>
      </c>
      <c r="AI1524" s="84">
        <v>3600</v>
      </c>
      <c r="AJ1524" s="84" t="s">
        <v>15340</v>
      </c>
      <c r="AK1524" s="84" t="s">
        <v>16492</v>
      </c>
      <c r="AL1524" s="88" t="s">
        <v>17449</v>
      </c>
      <c r="AM1524" s="84" t="s">
        <v>629</v>
      </c>
      <c r="AN1524" s="86">
        <v>39793.593715277777</v>
      </c>
      <c r="AO1524" s="88" t="s">
        <v>18988</v>
      </c>
      <c r="AP1524" s="84" t="b">
        <v>0</v>
      </c>
      <c r="AQ1524" s="84" t="b">
        <v>0</v>
      </c>
      <c r="AR1524" s="84" t="b">
        <v>1</v>
      </c>
      <c r="AS1524" s="84" t="s">
        <v>1005</v>
      </c>
      <c r="AT1524" s="84">
        <v>4797</v>
      </c>
      <c r="AU1524" s="88" t="s">
        <v>20070</v>
      </c>
      <c r="AV1524" s="84" t="b">
        <v>1</v>
      </c>
      <c r="AW1524" s="84" t="s">
        <v>745</v>
      </c>
      <c r="AX1524" s="88" t="s">
        <v>22555</v>
      </c>
      <c r="AY1524" s="84" t="s">
        <v>65</v>
      </c>
    </row>
    <row r="1525" spans="1:51" x14ac:dyDescent="0.2">
      <c r="A1525" s="69" t="s">
        <v>3173</v>
      </c>
      <c r="B1525" s="70"/>
      <c r="C1525" s="70"/>
      <c r="D1525" s="71"/>
      <c r="E1525" s="108"/>
      <c r="F1525" s="113" t="s">
        <v>7584</v>
      </c>
      <c r="G1525" s="109"/>
      <c r="H1525" s="74"/>
      <c r="I1525" s="75"/>
      <c r="J1525" s="110"/>
      <c r="K1525" s="74" t="s">
        <v>24738</v>
      </c>
      <c r="L1525" s="111"/>
      <c r="M1525" s="79"/>
      <c r="N1525" s="79"/>
      <c r="O1525" s="80"/>
      <c r="P1525" s="81"/>
      <c r="Q1525" s="81"/>
      <c r="R1525" s="91"/>
      <c r="S1525" s="91"/>
      <c r="T1525" s="91"/>
      <c r="U1525" s="91"/>
      <c r="V1525" s="52"/>
      <c r="W1525" s="52"/>
      <c r="X1525" s="52"/>
      <c r="Y1525" s="52"/>
      <c r="Z1525" s="51"/>
      <c r="AA1525" s="76"/>
      <c r="AB1525" s="76"/>
      <c r="AC1525" s="77"/>
      <c r="AD1525" s="84" t="s">
        <v>13377</v>
      </c>
      <c r="AE1525" s="84">
        <v>875</v>
      </c>
      <c r="AF1525" s="84">
        <v>529</v>
      </c>
      <c r="AG1525" s="84">
        <v>30537</v>
      </c>
      <c r="AH1525" s="84">
        <v>39944</v>
      </c>
      <c r="AI1525" s="84"/>
      <c r="AJ1525" s="84" t="s">
        <v>15341</v>
      </c>
      <c r="AK1525" s="84"/>
      <c r="AL1525" s="84"/>
      <c r="AM1525" s="84"/>
      <c r="AN1525" s="86">
        <v>41800.247037037036</v>
      </c>
      <c r="AO1525" s="88" t="s">
        <v>18989</v>
      </c>
      <c r="AP1525" s="84" t="b">
        <v>1</v>
      </c>
      <c r="AQ1525" s="84" t="b">
        <v>0</v>
      </c>
      <c r="AR1525" s="84" t="b">
        <v>0</v>
      </c>
      <c r="AS1525" s="84" t="s">
        <v>1003</v>
      </c>
      <c r="AT1525" s="84">
        <v>52</v>
      </c>
      <c r="AU1525" s="88" t="s">
        <v>674</v>
      </c>
      <c r="AV1525" s="84" t="b">
        <v>0</v>
      </c>
      <c r="AW1525" s="84" t="s">
        <v>745</v>
      </c>
      <c r="AX1525" s="88" t="s">
        <v>22556</v>
      </c>
      <c r="AY1525" s="84" t="s">
        <v>66</v>
      </c>
    </row>
    <row r="1526" spans="1:51" x14ac:dyDescent="0.2">
      <c r="A1526" s="69" t="s">
        <v>3174</v>
      </c>
      <c r="B1526" s="70"/>
      <c r="C1526" s="70"/>
      <c r="D1526" s="71"/>
      <c r="E1526" s="108"/>
      <c r="F1526" s="113" t="s">
        <v>7585</v>
      </c>
      <c r="G1526" s="109"/>
      <c r="H1526" s="74"/>
      <c r="I1526" s="75"/>
      <c r="J1526" s="110"/>
      <c r="K1526" s="74" t="s">
        <v>24739</v>
      </c>
      <c r="L1526" s="111"/>
      <c r="M1526" s="79"/>
      <c r="N1526" s="79"/>
      <c r="O1526" s="80"/>
      <c r="P1526" s="81"/>
      <c r="Q1526" s="81"/>
      <c r="R1526" s="91"/>
      <c r="S1526" s="91"/>
      <c r="T1526" s="91"/>
      <c r="U1526" s="91"/>
      <c r="V1526" s="52"/>
      <c r="W1526" s="52"/>
      <c r="X1526" s="52"/>
      <c r="Y1526" s="52"/>
      <c r="Z1526" s="51"/>
      <c r="AA1526" s="76"/>
      <c r="AB1526" s="76"/>
      <c r="AC1526" s="77"/>
      <c r="AD1526" s="84" t="s">
        <v>13378</v>
      </c>
      <c r="AE1526" s="84">
        <v>1190</v>
      </c>
      <c r="AF1526" s="84">
        <v>788</v>
      </c>
      <c r="AG1526" s="84">
        <v>15554</v>
      </c>
      <c r="AH1526" s="84">
        <v>3550</v>
      </c>
      <c r="AI1526" s="84">
        <v>-18000</v>
      </c>
      <c r="AJ1526" s="84" t="s">
        <v>15342</v>
      </c>
      <c r="AK1526" s="84" t="s">
        <v>16493</v>
      </c>
      <c r="AL1526" s="84"/>
      <c r="AM1526" s="84" t="s">
        <v>603</v>
      </c>
      <c r="AN1526" s="86">
        <v>41542.154108796298</v>
      </c>
      <c r="AO1526" s="88" t="s">
        <v>18990</v>
      </c>
      <c r="AP1526" s="84" t="b">
        <v>0</v>
      </c>
      <c r="AQ1526" s="84" t="b">
        <v>0</v>
      </c>
      <c r="AR1526" s="84" t="b">
        <v>0</v>
      </c>
      <c r="AS1526" s="84" t="s">
        <v>290</v>
      </c>
      <c r="AT1526" s="84">
        <v>43</v>
      </c>
      <c r="AU1526" s="88" t="s">
        <v>679</v>
      </c>
      <c r="AV1526" s="84" t="b">
        <v>0</v>
      </c>
      <c r="AW1526" s="84" t="s">
        <v>745</v>
      </c>
      <c r="AX1526" s="88" t="s">
        <v>22557</v>
      </c>
      <c r="AY1526" s="84" t="s">
        <v>66</v>
      </c>
    </row>
    <row r="1527" spans="1:51" x14ac:dyDescent="0.2">
      <c r="A1527" s="69" t="s">
        <v>3175</v>
      </c>
      <c r="B1527" s="70"/>
      <c r="C1527" s="70"/>
      <c r="D1527" s="71"/>
      <c r="E1527" s="108"/>
      <c r="F1527" s="113" t="s">
        <v>7586</v>
      </c>
      <c r="G1527" s="109"/>
      <c r="H1527" s="74"/>
      <c r="I1527" s="75"/>
      <c r="J1527" s="110"/>
      <c r="K1527" s="74" t="s">
        <v>24740</v>
      </c>
      <c r="L1527" s="111"/>
      <c r="M1527" s="79"/>
      <c r="N1527" s="79"/>
      <c r="O1527" s="80"/>
      <c r="P1527" s="81"/>
      <c r="Q1527" s="81"/>
      <c r="R1527" s="91"/>
      <c r="S1527" s="91"/>
      <c r="T1527" s="91"/>
      <c r="U1527" s="91"/>
      <c r="V1527" s="52"/>
      <c r="W1527" s="52"/>
      <c r="X1527" s="52"/>
      <c r="Y1527" s="52"/>
      <c r="Z1527" s="51"/>
      <c r="AA1527" s="76"/>
      <c r="AB1527" s="76"/>
      <c r="AC1527" s="77"/>
      <c r="AD1527" s="84" t="s">
        <v>13379</v>
      </c>
      <c r="AE1527" s="84">
        <v>48</v>
      </c>
      <c r="AF1527" s="84">
        <v>155</v>
      </c>
      <c r="AG1527" s="84">
        <v>8047</v>
      </c>
      <c r="AH1527" s="84">
        <v>3909</v>
      </c>
      <c r="AI1527" s="84">
        <v>3600</v>
      </c>
      <c r="AJ1527" s="84"/>
      <c r="AK1527" s="84" t="s">
        <v>1386</v>
      </c>
      <c r="AL1527" s="84"/>
      <c r="AM1527" s="84" t="s">
        <v>629</v>
      </c>
      <c r="AN1527" s="86">
        <v>41148.541944444441</v>
      </c>
      <c r="AO1527" s="84"/>
      <c r="AP1527" s="84" t="b">
        <v>0</v>
      </c>
      <c r="AQ1527" s="84" t="b">
        <v>0</v>
      </c>
      <c r="AR1527" s="84" t="b">
        <v>0</v>
      </c>
      <c r="AS1527" s="84" t="s">
        <v>1005</v>
      </c>
      <c r="AT1527" s="84">
        <v>48</v>
      </c>
      <c r="AU1527" s="88" t="s">
        <v>20071</v>
      </c>
      <c r="AV1527" s="84" t="b">
        <v>0</v>
      </c>
      <c r="AW1527" s="84" t="s">
        <v>745</v>
      </c>
      <c r="AX1527" s="88" t="s">
        <v>22558</v>
      </c>
      <c r="AY1527" s="84" t="s">
        <v>66</v>
      </c>
    </row>
    <row r="1528" spans="1:51" x14ac:dyDescent="0.2">
      <c r="A1528" s="69" t="s">
        <v>3176</v>
      </c>
      <c r="B1528" s="70"/>
      <c r="C1528" s="70"/>
      <c r="D1528" s="71"/>
      <c r="E1528" s="108"/>
      <c r="F1528" s="113" t="s">
        <v>7587</v>
      </c>
      <c r="G1528" s="109"/>
      <c r="H1528" s="74"/>
      <c r="I1528" s="75"/>
      <c r="J1528" s="110"/>
      <c r="K1528" s="74" t="s">
        <v>24741</v>
      </c>
      <c r="L1528" s="111"/>
      <c r="M1528" s="79"/>
      <c r="N1528" s="79"/>
      <c r="O1528" s="80"/>
      <c r="P1528" s="81"/>
      <c r="Q1528" s="81"/>
      <c r="R1528" s="91"/>
      <c r="S1528" s="91"/>
      <c r="T1528" s="91"/>
      <c r="U1528" s="91"/>
      <c r="V1528" s="52"/>
      <c r="W1528" s="52"/>
      <c r="X1528" s="52"/>
      <c r="Y1528" s="52"/>
      <c r="Z1528" s="51"/>
      <c r="AA1528" s="76"/>
      <c r="AB1528" s="76"/>
      <c r="AC1528" s="77"/>
      <c r="AD1528" s="84" t="s">
        <v>13380</v>
      </c>
      <c r="AE1528" s="84">
        <v>1601</v>
      </c>
      <c r="AF1528" s="84">
        <v>1008</v>
      </c>
      <c r="AG1528" s="84">
        <v>28365</v>
      </c>
      <c r="AH1528" s="84">
        <v>23027</v>
      </c>
      <c r="AI1528" s="84">
        <v>7200</v>
      </c>
      <c r="AJ1528" s="84" t="s">
        <v>15343</v>
      </c>
      <c r="AK1528" s="84" t="s">
        <v>16494</v>
      </c>
      <c r="AL1528" s="88" t="s">
        <v>17450</v>
      </c>
      <c r="AM1528" s="84" t="s">
        <v>1546</v>
      </c>
      <c r="AN1528" s="86">
        <v>40010.686574074076</v>
      </c>
      <c r="AO1528" s="88" t="s">
        <v>18991</v>
      </c>
      <c r="AP1528" s="84" t="b">
        <v>0</v>
      </c>
      <c r="AQ1528" s="84" t="b">
        <v>0</v>
      </c>
      <c r="AR1528" s="84" t="b">
        <v>1</v>
      </c>
      <c r="AS1528" s="84" t="s">
        <v>672</v>
      </c>
      <c r="AT1528" s="84">
        <v>21</v>
      </c>
      <c r="AU1528" s="88" t="s">
        <v>20072</v>
      </c>
      <c r="AV1528" s="84" t="b">
        <v>0</v>
      </c>
      <c r="AW1528" s="84" t="s">
        <v>745</v>
      </c>
      <c r="AX1528" s="88" t="s">
        <v>22559</v>
      </c>
      <c r="AY1528" s="84" t="s">
        <v>66</v>
      </c>
    </row>
    <row r="1529" spans="1:51" x14ac:dyDescent="0.2">
      <c r="A1529" s="69" t="s">
        <v>3177</v>
      </c>
      <c r="B1529" s="70"/>
      <c r="C1529" s="70"/>
      <c r="D1529" s="71"/>
      <c r="E1529" s="108"/>
      <c r="F1529" s="113" t="s">
        <v>7588</v>
      </c>
      <c r="G1529" s="109"/>
      <c r="H1529" s="74"/>
      <c r="I1529" s="75"/>
      <c r="J1529" s="110"/>
      <c r="K1529" s="74" t="s">
        <v>24742</v>
      </c>
      <c r="L1529" s="111"/>
      <c r="M1529" s="79"/>
      <c r="N1529" s="79"/>
      <c r="O1529" s="80"/>
      <c r="P1529" s="81"/>
      <c r="Q1529" s="81"/>
      <c r="R1529" s="91"/>
      <c r="S1529" s="91"/>
      <c r="T1529" s="91"/>
      <c r="U1529" s="91"/>
      <c r="V1529" s="52"/>
      <c r="W1529" s="52"/>
      <c r="X1529" s="52"/>
      <c r="Y1529" s="52"/>
      <c r="Z1529" s="51"/>
      <c r="AA1529" s="76"/>
      <c r="AB1529" s="76"/>
      <c r="AC1529" s="77"/>
      <c r="AD1529" s="84" t="s">
        <v>13381</v>
      </c>
      <c r="AE1529" s="84">
        <v>985</v>
      </c>
      <c r="AF1529" s="84">
        <v>7986</v>
      </c>
      <c r="AG1529" s="84">
        <v>113943</v>
      </c>
      <c r="AH1529" s="84">
        <v>1744</v>
      </c>
      <c r="AI1529" s="84">
        <v>-28800</v>
      </c>
      <c r="AJ1529" s="84" t="s">
        <v>15344</v>
      </c>
      <c r="AK1529" s="84"/>
      <c r="AL1529" s="84"/>
      <c r="AM1529" s="84" t="s">
        <v>602</v>
      </c>
      <c r="AN1529" s="86">
        <v>40162.814733796295</v>
      </c>
      <c r="AO1529" s="88" t="s">
        <v>18992</v>
      </c>
      <c r="AP1529" s="84" t="b">
        <v>0</v>
      </c>
      <c r="AQ1529" s="84" t="b">
        <v>0</v>
      </c>
      <c r="AR1529" s="84" t="b">
        <v>1</v>
      </c>
      <c r="AS1529" s="84" t="s">
        <v>290</v>
      </c>
      <c r="AT1529" s="84">
        <v>154</v>
      </c>
      <c r="AU1529" s="88" t="s">
        <v>20073</v>
      </c>
      <c r="AV1529" s="84" t="b">
        <v>0</v>
      </c>
      <c r="AW1529" s="84" t="s">
        <v>745</v>
      </c>
      <c r="AX1529" s="88" t="s">
        <v>22560</v>
      </c>
      <c r="AY1529" s="84" t="s">
        <v>66</v>
      </c>
    </row>
    <row r="1530" spans="1:51" x14ac:dyDescent="0.2">
      <c r="A1530" s="69" t="s">
        <v>4146</v>
      </c>
      <c r="B1530" s="70"/>
      <c r="C1530" s="70"/>
      <c r="D1530" s="71"/>
      <c r="E1530" s="108"/>
      <c r="F1530" s="113" t="s">
        <v>20880</v>
      </c>
      <c r="G1530" s="109"/>
      <c r="H1530" s="74"/>
      <c r="I1530" s="75"/>
      <c r="J1530" s="110"/>
      <c r="K1530" s="74" t="s">
        <v>24743</v>
      </c>
      <c r="L1530" s="111"/>
      <c r="M1530" s="79"/>
      <c r="N1530" s="79"/>
      <c r="O1530" s="80"/>
      <c r="P1530" s="81"/>
      <c r="Q1530" s="81"/>
      <c r="R1530" s="91"/>
      <c r="S1530" s="91"/>
      <c r="T1530" s="91"/>
      <c r="U1530" s="91"/>
      <c r="V1530" s="52"/>
      <c r="W1530" s="52"/>
      <c r="X1530" s="52"/>
      <c r="Y1530" s="52"/>
      <c r="Z1530" s="51"/>
      <c r="AA1530" s="76"/>
      <c r="AB1530" s="76"/>
      <c r="AC1530" s="77"/>
      <c r="AD1530" s="84" t="s">
        <v>13382</v>
      </c>
      <c r="AE1530" s="84">
        <v>3137</v>
      </c>
      <c r="AF1530" s="84">
        <v>4618</v>
      </c>
      <c r="AG1530" s="84">
        <v>83378</v>
      </c>
      <c r="AH1530" s="84">
        <v>33</v>
      </c>
      <c r="AI1530" s="84">
        <v>-21600</v>
      </c>
      <c r="AJ1530" s="84" t="s">
        <v>15345</v>
      </c>
      <c r="AK1530" s="84" t="s">
        <v>16495</v>
      </c>
      <c r="AL1530" s="88" t="s">
        <v>17451</v>
      </c>
      <c r="AM1530" s="84" t="s">
        <v>17791</v>
      </c>
      <c r="AN1530" s="86">
        <v>39776.624398148146</v>
      </c>
      <c r="AO1530" s="88" t="s">
        <v>18993</v>
      </c>
      <c r="AP1530" s="84" t="b">
        <v>0</v>
      </c>
      <c r="AQ1530" s="84" t="b">
        <v>0</v>
      </c>
      <c r="AR1530" s="84" t="b">
        <v>1</v>
      </c>
      <c r="AS1530" s="84" t="s">
        <v>290</v>
      </c>
      <c r="AT1530" s="84">
        <v>90</v>
      </c>
      <c r="AU1530" s="88" t="s">
        <v>694</v>
      </c>
      <c r="AV1530" s="84" t="b">
        <v>0</v>
      </c>
      <c r="AW1530" s="84" t="s">
        <v>745</v>
      </c>
      <c r="AX1530" s="88" t="s">
        <v>22561</v>
      </c>
      <c r="AY1530" s="84" t="s">
        <v>65</v>
      </c>
    </row>
    <row r="1531" spans="1:51" x14ac:dyDescent="0.2">
      <c r="A1531" s="69" t="s">
        <v>3178</v>
      </c>
      <c r="B1531" s="70"/>
      <c r="C1531" s="70"/>
      <c r="D1531" s="71"/>
      <c r="E1531" s="108"/>
      <c r="F1531" s="113" t="s">
        <v>7589</v>
      </c>
      <c r="G1531" s="109"/>
      <c r="H1531" s="74"/>
      <c r="I1531" s="75"/>
      <c r="J1531" s="110"/>
      <c r="K1531" s="74" t="s">
        <v>24744</v>
      </c>
      <c r="L1531" s="111"/>
      <c r="M1531" s="79"/>
      <c r="N1531" s="79"/>
      <c r="O1531" s="80"/>
      <c r="P1531" s="81"/>
      <c r="Q1531" s="81"/>
      <c r="R1531" s="91"/>
      <c r="S1531" s="91"/>
      <c r="T1531" s="91"/>
      <c r="U1531" s="91"/>
      <c r="V1531" s="52"/>
      <c r="W1531" s="52"/>
      <c r="X1531" s="52"/>
      <c r="Y1531" s="52"/>
      <c r="Z1531" s="51"/>
      <c r="AA1531" s="76"/>
      <c r="AB1531" s="76"/>
      <c r="AC1531" s="77"/>
      <c r="AD1531" s="84" t="s">
        <v>13383</v>
      </c>
      <c r="AE1531" s="84">
        <v>63</v>
      </c>
      <c r="AF1531" s="84">
        <v>290</v>
      </c>
      <c r="AG1531" s="84">
        <v>25635</v>
      </c>
      <c r="AH1531" s="84">
        <v>48838</v>
      </c>
      <c r="AI1531" s="84">
        <v>-18000</v>
      </c>
      <c r="AJ1531" s="84" t="s">
        <v>15346</v>
      </c>
      <c r="AK1531" s="84" t="s">
        <v>484</v>
      </c>
      <c r="AL1531" s="84"/>
      <c r="AM1531" s="84" t="s">
        <v>603</v>
      </c>
      <c r="AN1531" s="86">
        <v>41152.870462962965</v>
      </c>
      <c r="AO1531" s="84"/>
      <c r="AP1531" s="84" t="b">
        <v>1</v>
      </c>
      <c r="AQ1531" s="84" t="b">
        <v>0</v>
      </c>
      <c r="AR1531" s="84" t="b">
        <v>0</v>
      </c>
      <c r="AS1531" s="84" t="s">
        <v>290</v>
      </c>
      <c r="AT1531" s="84">
        <v>3</v>
      </c>
      <c r="AU1531" s="88" t="s">
        <v>674</v>
      </c>
      <c r="AV1531" s="84" t="b">
        <v>0</v>
      </c>
      <c r="AW1531" s="84" t="s">
        <v>745</v>
      </c>
      <c r="AX1531" s="88" t="s">
        <v>22562</v>
      </c>
      <c r="AY1531" s="84" t="s">
        <v>66</v>
      </c>
    </row>
    <row r="1532" spans="1:51" x14ac:dyDescent="0.2">
      <c r="A1532" s="69" t="s">
        <v>3179</v>
      </c>
      <c r="B1532" s="70"/>
      <c r="C1532" s="70"/>
      <c r="D1532" s="71"/>
      <c r="E1532" s="108"/>
      <c r="F1532" s="113" t="s">
        <v>275</v>
      </c>
      <c r="G1532" s="109"/>
      <c r="H1532" s="74"/>
      <c r="I1532" s="75"/>
      <c r="J1532" s="110"/>
      <c r="K1532" s="74" t="s">
        <v>24745</v>
      </c>
      <c r="L1532" s="111"/>
      <c r="M1532" s="79"/>
      <c r="N1532" s="79"/>
      <c r="O1532" s="80"/>
      <c r="P1532" s="81"/>
      <c r="Q1532" s="81"/>
      <c r="R1532" s="91"/>
      <c r="S1532" s="91"/>
      <c r="T1532" s="91"/>
      <c r="U1532" s="91"/>
      <c r="V1532" s="52"/>
      <c r="W1532" s="52"/>
      <c r="X1532" s="52"/>
      <c r="Y1532" s="52"/>
      <c r="Z1532" s="51"/>
      <c r="AA1532" s="76"/>
      <c r="AB1532" s="76"/>
      <c r="AC1532" s="77"/>
      <c r="AD1532" s="84" t="s">
        <v>13384</v>
      </c>
      <c r="AE1532" s="84">
        <v>45</v>
      </c>
      <c r="AF1532" s="84">
        <v>13</v>
      </c>
      <c r="AG1532" s="84">
        <v>169</v>
      </c>
      <c r="AH1532" s="84">
        <v>656</v>
      </c>
      <c r="AI1532" s="84"/>
      <c r="AJ1532" s="84"/>
      <c r="AK1532" s="84"/>
      <c r="AL1532" s="84"/>
      <c r="AM1532" s="84"/>
      <c r="AN1532" s="86">
        <v>41583.495787037034</v>
      </c>
      <c r="AO1532" s="84"/>
      <c r="AP1532" s="84" t="b">
        <v>1</v>
      </c>
      <c r="AQ1532" s="84" t="b">
        <v>1</v>
      </c>
      <c r="AR1532" s="84" t="b">
        <v>0</v>
      </c>
      <c r="AS1532" s="84" t="s">
        <v>672</v>
      </c>
      <c r="AT1532" s="84">
        <v>0</v>
      </c>
      <c r="AU1532" s="88" t="s">
        <v>674</v>
      </c>
      <c r="AV1532" s="84" t="b">
        <v>0</v>
      </c>
      <c r="AW1532" s="84" t="s">
        <v>745</v>
      </c>
      <c r="AX1532" s="88" t="s">
        <v>22563</v>
      </c>
      <c r="AY1532" s="84" t="s">
        <v>66</v>
      </c>
    </row>
    <row r="1533" spans="1:51" x14ac:dyDescent="0.2">
      <c r="A1533" s="69" t="s">
        <v>3180</v>
      </c>
      <c r="B1533" s="70"/>
      <c r="C1533" s="70"/>
      <c r="D1533" s="71"/>
      <c r="E1533" s="108"/>
      <c r="F1533" s="113" t="s">
        <v>7590</v>
      </c>
      <c r="G1533" s="109"/>
      <c r="H1533" s="74"/>
      <c r="I1533" s="75"/>
      <c r="J1533" s="110"/>
      <c r="K1533" s="74" t="s">
        <v>24746</v>
      </c>
      <c r="L1533" s="111"/>
      <c r="M1533" s="79"/>
      <c r="N1533" s="79"/>
      <c r="O1533" s="80"/>
      <c r="P1533" s="81"/>
      <c r="Q1533" s="81"/>
      <c r="R1533" s="91"/>
      <c r="S1533" s="91"/>
      <c r="T1533" s="91"/>
      <c r="U1533" s="91"/>
      <c r="V1533" s="52"/>
      <c r="W1533" s="52"/>
      <c r="X1533" s="52"/>
      <c r="Y1533" s="52"/>
      <c r="Z1533" s="51"/>
      <c r="AA1533" s="76"/>
      <c r="AB1533" s="76"/>
      <c r="AC1533" s="77"/>
      <c r="AD1533" s="84" t="s">
        <v>13385</v>
      </c>
      <c r="AE1533" s="84">
        <v>1395</v>
      </c>
      <c r="AF1533" s="84">
        <v>604</v>
      </c>
      <c r="AG1533" s="84">
        <v>3317</v>
      </c>
      <c r="AH1533" s="84">
        <v>1069</v>
      </c>
      <c r="AI1533" s="84">
        <v>-21600</v>
      </c>
      <c r="AJ1533" s="84" t="s">
        <v>15347</v>
      </c>
      <c r="AK1533" s="84" t="s">
        <v>16496</v>
      </c>
      <c r="AL1533" s="88" t="s">
        <v>17452</v>
      </c>
      <c r="AM1533" s="84" t="s">
        <v>604</v>
      </c>
      <c r="AN1533" s="86">
        <v>40001.708240740743</v>
      </c>
      <c r="AO1533" s="88" t="s">
        <v>18994</v>
      </c>
      <c r="AP1533" s="84" t="b">
        <v>0</v>
      </c>
      <c r="AQ1533" s="84" t="b">
        <v>0</v>
      </c>
      <c r="AR1533" s="84" t="b">
        <v>1</v>
      </c>
      <c r="AS1533" s="84" t="s">
        <v>291</v>
      </c>
      <c r="AT1533" s="84">
        <v>0</v>
      </c>
      <c r="AU1533" s="88" t="s">
        <v>20074</v>
      </c>
      <c r="AV1533" s="84" t="b">
        <v>0</v>
      </c>
      <c r="AW1533" s="84" t="s">
        <v>745</v>
      </c>
      <c r="AX1533" s="88" t="s">
        <v>22564</v>
      </c>
      <c r="AY1533" s="84" t="s">
        <v>66</v>
      </c>
    </row>
    <row r="1534" spans="1:51" x14ac:dyDescent="0.2">
      <c r="A1534" s="69" t="s">
        <v>3181</v>
      </c>
      <c r="B1534" s="70"/>
      <c r="C1534" s="70"/>
      <c r="D1534" s="71"/>
      <c r="E1534" s="108"/>
      <c r="F1534" s="113" t="s">
        <v>7591</v>
      </c>
      <c r="G1534" s="109"/>
      <c r="H1534" s="74"/>
      <c r="I1534" s="75"/>
      <c r="J1534" s="110"/>
      <c r="K1534" s="74" t="s">
        <v>24747</v>
      </c>
      <c r="L1534" s="111"/>
      <c r="M1534" s="79"/>
      <c r="N1534" s="79"/>
      <c r="O1534" s="80"/>
      <c r="P1534" s="81"/>
      <c r="Q1534" s="81"/>
      <c r="R1534" s="91"/>
      <c r="S1534" s="91"/>
      <c r="T1534" s="91"/>
      <c r="U1534" s="91"/>
      <c r="V1534" s="52"/>
      <c r="W1534" s="52"/>
      <c r="X1534" s="52"/>
      <c r="Y1534" s="52"/>
      <c r="Z1534" s="51"/>
      <c r="AA1534" s="76"/>
      <c r="AB1534" s="76"/>
      <c r="AC1534" s="77"/>
      <c r="AD1534" s="84" t="s">
        <v>13386</v>
      </c>
      <c r="AE1534" s="84">
        <v>262</v>
      </c>
      <c r="AF1534" s="84">
        <v>71</v>
      </c>
      <c r="AG1534" s="84">
        <v>645</v>
      </c>
      <c r="AH1534" s="84">
        <v>453</v>
      </c>
      <c r="AI1534" s="84">
        <v>3600</v>
      </c>
      <c r="AJ1534" s="84" t="s">
        <v>15348</v>
      </c>
      <c r="AK1534" s="84" t="s">
        <v>16497</v>
      </c>
      <c r="AL1534" s="84"/>
      <c r="AM1534" s="84" t="s">
        <v>1540</v>
      </c>
      <c r="AN1534" s="86">
        <v>40890.857430555552</v>
      </c>
      <c r="AO1534" s="88" t="s">
        <v>18995</v>
      </c>
      <c r="AP1534" s="84" t="b">
        <v>0</v>
      </c>
      <c r="AQ1534" s="84" t="b">
        <v>0</v>
      </c>
      <c r="AR1534" s="84" t="b">
        <v>1</v>
      </c>
      <c r="AS1534" s="84" t="s">
        <v>290</v>
      </c>
      <c r="AT1534" s="84">
        <v>1</v>
      </c>
      <c r="AU1534" s="88" t="s">
        <v>20075</v>
      </c>
      <c r="AV1534" s="84" t="b">
        <v>0</v>
      </c>
      <c r="AW1534" s="84" t="s">
        <v>745</v>
      </c>
      <c r="AX1534" s="88" t="s">
        <v>22565</v>
      </c>
      <c r="AY1534" s="84" t="s">
        <v>66</v>
      </c>
    </row>
    <row r="1535" spans="1:51" x14ac:dyDescent="0.2">
      <c r="A1535" s="69" t="s">
        <v>3182</v>
      </c>
      <c r="B1535" s="70"/>
      <c r="C1535" s="70"/>
      <c r="D1535" s="71"/>
      <c r="E1535" s="108"/>
      <c r="F1535" s="113" t="s">
        <v>7592</v>
      </c>
      <c r="G1535" s="109"/>
      <c r="H1535" s="74"/>
      <c r="I1535" s="75"/>
      <c r="J1535" s="110"/>
      <c r="K1535" s="74" t="s">
        <v>24748</v>
      </c>
      <c r="L1535" s="111"/>
      <c r="M1535" s="79"/>
      <c r="N1535" s="79"/>
      <c r="O1535" s="80"/>
      <c r="P1535" s="81"/>
      <c r="Q1535" s="81"/>
      <c r="R1535" s="91"/>
      <c r="S1535" s="91"/>
      <c r="T1535" s="91"/>
      <c r="U1535" s="91"/>
      <c r="V1535" s="52"/>
      <c r="W1535" s="52"/>
      <c r="X1535" s="52"/>
      <c r="Y1535" s="52"/>
      <c r="Z1535" s="51"/>
      <c r="AA1535" s="76"/>
      <c r="AB1535" s="76"/>
      <c r="AC1535" s="77"/>
      <c r="AD1535" s="84" t="s">
        <v>13387</v>
      </c>
      <c r="AE1535" s="84">
        <v>1215</v>
      </c>
      <c r="AF1535" s="84">
        <v>2958</v>
      </c>
      <c r="AG1535" s="84">
        <v>409665</v>
      </c>
      <c r="AH1535" s="84">
        <v>374686</v>
      </c>
      <c r="AI1535" s="84">
        <v>-28800</v>
      </c>
      <c r="AJ1535" s="84" t="s">
        <v>15349</v>
      </c>
      <c r="AK1535" s="84" t="s">
        <v>16498</v>
      </c>
      <c r="AL1535" s="84"/>
      <c r="AM1535" s="84" t="s">
        <v>602</v>
      </c>
      <c r="AN1535" s="86">
        <v>42322.014050925929</v>
      </c>
      <c r="AO1535" s="88" t="s">
        <v>18996</v>
      </c>
      <c r="AP1535" s="84" t="b">
        <v>1</v>
      </c>
      <c r="AQ1535" s="84" t="b">
        <v>0</v>
      </c>
      <c r="AR1535" s="84" t="b">
        <v>0</v>
      </c>
      <c r="AS1535" s="84" t="s">
        <v>1005</v>
      </c>
      <c r="AT1535" s="84">
        <v>377</v>
      </c>
      <c r="AU1535" s="88" t="s">
        <v>674</v>
      </c>
      <c r="AV1535" s="84" t="b">
        <v>0</v>
      </c>
      <c r="AW1535" s="84" t="s">
        <v>745</v>
      </c>
      <c r="AX1535" s="88" t="s">
        <v>22566</v>
      </c>
      <c r="AY1535" s="84" t="s">
        <v>66</v>
      </c>
    </row>
    <row r="1536" spans="1:51" x14ac:dyDescent="0.2">
      <c r="A1536" s="69" t="s">
        <v>3183</v>
      </c>
      <c r="B1536" s="70"/>
      <c r="C1536" s="70"/>
      <c r="D1536" s="71"/>
      <c r="E1536" s="108"/>
      <c r="F1536" s="113" t="s">
        <v>7593</v>
      </c>
      <c r="G1536" s="109"/>
      <c r="H1536" s="74"/>
      <c r="I1536" s="75"/>
      <c r="J1536" s="110"/>
      <c r="K1536" s="74" t="s">
        <v>24749</v>
      </c>
      <c r="L1536" s="111"/>
      <c r="M1536" s="79"/>
      <c r="N1536" s="79"/>
      <c r="O1536" s="80"/>
      <c r="P1536" s="81"/>
      <c r="Q1536" s="81"/>
      <c r="R1536" s="91"/>
      <c r="S1536" s="91"/>
      <c r="T1536" s="91"/>
      <c r="U1536" s="91"/>
      <c r="V1536" s="52"/>
      <c r="W1536" s="52"/>
      <c r="X1536" s="52"/>
      <c r="Y1536" s="52"/>
      <c r="Z1536" s="51"/>
      <c r="AA1536" s="76"/>
      <c r="AB1536" s="76"/>
      <c r="AC1536" s="77"/>
      <c r="AD1536" s="84" t="s">
        <v>13388</v>
      </c>
      <c r="AE1536" s="84">
        <v>42</v>
      </c>
      <c r="AF1536" s="84">
        <v>70</v>
      </c>
      <c r="AG1536" s="84">
        <v>2050</v>
      </c>
      <c r="AH1536" s="84">
        <v>635</v>
      </c>
      <c r="AI1536" s="84">
        <v>0</v>
      </c>
      <c r="AJ1536" s="84" t="s">
        <v>15350</v>
      </c>
      <c r="AK1536" s="84" t="s">
        <v>1314</v>
      </c>
      <c r="AL1536" s="88" t="s">
        <v>17453</v>
      </c>
      <c r="AM1536" s="84" t="s">
        <v>561</v>
      </c>
      <c r="AN1536" s="86">
        <v>41871.547939814816</v>
      </c>
      <c r="AO1536" s="88" t="s">
        <v>18997</v>
      </c>
      <c r="AP1536" s="84" t="b">
        <v>0</v>
      </c>
      <c r="AQ1536" s="84" t="b">
        <v>0</v>
      </c>
      <c r="AR1536" s="84" t="b">
        <v>0</v>
      </c>
      <c r="AS1536" s="84" t="s">
        <v>290</v>
      </c>
      <c r="AT1536" s="84">
        <v>3</v>
      </c>
      <c r="AU1536" s="88" t="s">
        <v>20076</v>
      </c>
      <c r="AV1536" s="84" t="b">
        <v>0</v>
      </c>
      <c r="AW1536" s="84" t="s">
        <v>745</v>
      </c>
      <c r="AX1536" s="88" t="s">
        <v>22567</v>
      </c>
      <c r="AY1536" s="84" t="s">
        <v>66</v>
      </c>
    </row>
    <row r="1537" spans="1:51" x14ac:dyDescent="0.2">
      <c r="A1537" s="69" t="s">
        <v>4147</v>
      </c>
      <c r="B1537" s="70"/>
      <c r="C1537" s="70"/>
      <c r="D1537" s="71"/>
      <c r="E1537" s="108"/>
      <c r="F1537" s="113" t="s">
        <v>20881</v>
      </c>
      <c r="G1537" s="109"/>
      <c r="H1537" s="74"/>
      <c r="I1537" s="75"/>
      <c r="J1537" s="110"/>
      <c r="K1537" s="74" t="s">
        <v>24750</v>
      </c>
      <c r="L1537" s="111"/>
      <c r="M1537" s="79"/>
      <c r="N1537" s="79"/>
      <c r="O1537" s="80"/>
      <c r="P1537" s="81"/>
      <c r="Q1537" s="81"/>
      <c r="R1537" s="91"/>
      <c r="S1537" s="91"/>
      <c r="T1537" s="91"/>
      <c r="U1537" s="91"/>
      <c r="V1537" s="52"/>
      <c r="W1537" s="52"/>
      <c r="X1537" s="52"/>
      <c r="Y1537" s="52"/>
      <c r="Z1537" s="51"/>
      <c r="AA1537" s="76"/>
      <c r="AB1537" s="76"/>
      <c r="AC1537" s="77"/>
      <c r="AD1537" s="84" t="s">
        <v>13389</v>
      </c>
      <c r="AE1537" s="84">
        <v>351</v>
      </c>
      <c r="AF1537" s="84">
        <v>1975</v>
      </c>
      <c r="AG1537" s="84">
        <v>1627</v>
      </c>
      <c r="AH1537" s="84">
        <v>2630</v>
      </c>
      <c r="AI1537" s="84">
        <v>3600</v>
      </c>
      <c r="AJ1537" s="84" t="s">
        <v>15351</v>
      </c>
      <c r="AK1537" s="84" t="s">
        <v>16499</v>
      </c>
      <c r="AL1537" s="84"/>
      <c r="AM1537" s="84" t="s">
        <v>610</v>
      </c>
      <c r="AN1537" s="86">
        <v>40175.760451388887</v>
      </c>
      <c r="AO1537" s="88" t="s">
        <v>18998</v>
      </c>
      <c r="AP1537" s="84" t="b">
        <v>0</v>
      </c>
      <c r="AQ1537" s="84" t="b">
        <v>0</v>
      </c>
      <c r="AR1537" s="84" t="b">
        <v>1</v>
      </c>
      <c r="AS1537" s="84" t="s">
        <v>673</v>
      </c>
      <c r="AT1537" s="84">
        <v>51</v>
      </c>
      <c r="AU1537" s="88" t="s">
        <v>20077</v>
      </c>
      <c r="AV1537" s="84" t="b">
        <v>0</v>
      </c>
      <c r="AW1537" s="84" t="s">
        <v>745</v>
      </c>
      <c r="AX1537" s="88" t="s">
        <v>22568</v>
      </c>
      <c r="AY1537" s="84" t="s">
        <v>65</v>
      </c>
    </row>
    <row r="1538" spans="1:51" x14ac:dyDescent="0.2">
      <c r="A1538" s="69" t="s">
        <v>4148</v>
      </c>
      <c r="B1538" s="70"/>
      <c r="C1538" s="70"/>
      <c r="D1538" s="71"/>
      <c r="E1538" s="108"/>
      <c r="F1538" s="113" t="s">
        <v>20882</v>
      </c>
      <c r="G1538" s="109"/>
      <c r="H1538" s="74"/>
      <c r="I1538" s="75"/>
      <c r="J1538" s="110"/>
      <c r="K1538" s="74" t="s">
        <v>24751</v>
      </c>
      <c r="L1538" s="111"/>
      <c r="M1538" s="79"/>
      <c r="N1538" s="79"/>
      <c r="O1538" s="80"/>
      <c r="P1538" s="81"/>
      <c r="Q1538" s="81"/>
      <c r="R1538" s="91"/>
      <c r="S1538" s="91"/>
      <c r="T1538" s="91"/>
      <c r="U1538" s="91"/>
      <c r="V1538" s="52"/>
      <c r="W1538" s="52"/>
      <c r="X1538" s="52"/>
      <c r="Y1538" s="52"/>
      <c r="Z1538" s="51"/>
      <c r="AA1538" s="76"/>
      <c r="AB1538" s="76"/>
      <c r="AC1538" s="77"/>
      <c r="AD1538" s="84" t="s">
        <v>13390</v>
      </c>
      <c r="AE1538" s="84">
        <v>515</v>
      </c>
      <c r="AF1538" s="84">
        <v>7782100</v>
      </c>
      <c r="AG1538" s="84">
        <v>257343</v>
      </c>
      <c r="AH1538" s="84">
        <v>926</v>
      </c>
      <c r="AI1538" s="84">
        <v>3600</v>
      </c>
      <c r="AJ1538" s="84" t="s">
        <v>15352</v>
      </c>
      <c r="AK1538" s="84" t="s">
        <v>610</v>
      </c>
      <c r="AL1538" s="88" t="s">
        <v>17454</v>
      </c>
      <c r="AM1538" s="84" t="s">
        <v>610</v>
      </c>
      <c r="AN1538" s="86">
        <v>39888.781145833331</v>
      </c>
      <c r="AO1538" s="88" t="s">
        <v>18999</v>
      </c>
      <c r="AP1538" s="84" t="b">
        <v>0</v>
      </c>
      <c r="AQ1538" s="84" t="b">
        <v>0</v>
      </c>
      <c r="AR1538" s="84" t="b">
        <v>0</v>
      </c>
      <c r="AS1538" s="84" t="s">
        <v>290</v>
      </c>
      <c r="AT1538" s="84">
        <v>33631</v>
      </c>
      <c r="AU1538" s="88" t="s">
        <v>20078</v>
      </c>
      <c r="AV1538" s="84" t="b">
        <v>1</v>
      </c>
      <c r="AW1538" s="84" t="s">
        <v>745</v>
      </c>
      <c r="AX1538" s="88" t="s">
        <v>22569</v>
      </c>
      <c r="AY1538" s="84" t="s">
        <v>65</v>
      </c>
    </row>
    <row r="1539" spans="1:51" x14ac:dyDescent="0.2">
      <c r="A1539" s="69" t="s">
        <v>3184</v>
      </c>
      <c r="B1539" s="70"/>
      <c r="C1539" s="70"/>
      <c r="D1539" s="71"/>
      <c r="E1539" s="108"/>
      <c r="F1539" s="113" t="s">
        <v>7594</v>
      </c>
      <c r="G1539" s="109"/>
      <c r="H1539" s="74"/>
      <c r="I1539" s="75"/>
      <c r="J1539" s="110"/>
      <c r="K1539" s="74" t="s">
        <v>24752</v>
      </c>
      <c r="L1539" s="111"/>
      <c r="M1539" s="79"/>
      <c r="N1539" s="79"/>
      <c r="O1539" s="80"/>
      <c r="P1539" s="81"/>
      <c r="Q1539" s="81"/>
      <c r="R1539" s="91"/>
      <c r="S1539" s="91"/>
      <c r="T1539" s="91"/>
      <c r="U1539" s="91"/>
      <c r="V1539" s="52"/>
      <c r="W1539" s="52"/>
      <c r="X1539" s="52"/>
      <c r="Y1539" s="52"/>
      <c r="Z1539" s="51"/>
      <c r="AA1539" s="76"/>
      <c r="AB1539" s="76"/>
      <c r="AC1539" s="77"/>
      <c r="AD1539" s="84" t="s">
        <v>1080</v>
      </c>
      <c r="AE1539" s="84">
        <v>1245</v>
      </c>
      <c r="AF1539" s="84">
        <v>794</v>
      </c>
      <c r="AG1539" s="84">
        <v>24672</v>
      </c>
      <c r="AH1539" s="84">
        <v>22159</v>
      </c>
      <c r="AI1539" s="84">
        <v>39600</v>
      </c>
      <c r="AJ1539" s="84" t="s">
        <v>15353</v>
      </c>
      <c r="AK1539" s="84" t="s">
        <v>16500</v>
      </c>
      <c r="AL1539" s="84"/>
      <c r="AM1539" s="84" t="s">
        <v>16108</v>
      </c>
      <c r="AN1539" s="86">
        <v>40279.133761574078</v>
      </c>
      <c r="AO1539" s="84"/>
      <c r="AP1539" s="84" t="b">
        <v>1</v>
      </c>
      <c r="AQ1539" s="84" t="b">
        <v>0</v>
      </c>
      <c r="AR1539" s="84" t="b">
        <v>1</v>
      </c>
      <c r="AS1539" s="84" t="s">
        <v>290</v>
      </c>
      <c r="AT1539" s="84">
        <v>44</v>
      </c>
      <c r="AU1539" s="88" t="s">
        <v>674</v>
      </c>
      <c r="AV1539" s="84" t="b">
        <v>0</v>
      </c>
      <c r="AW1539" s="84" t="s">
        <v>745</v>
      </c>
      <c r="AX1539" s="88" t="s">
        <v>22570</v>
      </c>
      <c r="AY1539" s="84" t="s">
        <v>66</v>
      </c>
    </row>
    <row r="1540" spans="1:51" x14ac:dyDescent="0.2">
      <c r="A1540" s="69" t="s">
        <v>4149</v>
      </c>
      <c r="B1540" s="70"/>
      <c r="C1540" s="70"/>
      <c r="D1540" s="71"/>
      <c r="E1540" s="108"/>
      <c r="F1540" s="113" t="s">
        <v>20883</v>
      </c>
      <c r="G1540" s="109"/>
      <c r="H1540" s="74"/>
      <c r="I1540" s="75"/>
      <c r="J1540" s="110"/>
      <c r="K1540" s="74" t="s">
        <v>24753</v>
      </c>
      <c r="L1540" s="111"/>
      <c r="M1540" s="79"/>
      <c r="N1540" s="79"/>
      <c r="O1540" s="80"/>
      <c r="P1540" s="81"/>
      <c r="Q1540" s="81"/>
      <c r="R1540" s="91"/>
      <c r="S1540" s="91"/>
      <c r="T1540" s="91"/>
      <c r="U1540" s="91"/>
      <c r="V1540" s="52"/>
      <c r="W1540" s="52"/>
      <c r="X1540" s="52"/>
      <c r="Y1540" s="52"/>
      <c r="Z1540" s="51"/>
      <c r="AA1540" s="76"/>
      <c r="AB1540" s="76"/>
      <c r="AC1540" s="77"/>
      <c r="AD1540" s="84" t="s">
        <v>13391</v>
      </c>
      <c r="AE1540" s="84">
        <v>4964</v>
      </c>
      <c r="AF1540" s="84">
        <v>2729</v>
      </c>
      <c r="AG1540" s="84">
        <v>828</v>
      </c>
      <c r="AH1540" s="84">
        <v>979</v>
      </c>
      <c r="AI1540" s="84">
        <v>-28800</v>
      </c>
      <c r="AJ1540" s="84"/>
      <c r="AK1540" s="84" t="s">
        <v>1441</v>
      </c>
      <c r="AL1540" s="84"/>
      <c r="AM1540" s="84" t="s">
        <v>602</v>
      </c>
      <c r="AN1540" s="86">
        <v>42549.175775462965</v>
      </c>
      <c r="AO1540" s="88" t="s">
        <v>19000</v>
      </c>
      <c r="AP1540" s="84" t="b">
        <v>1</v>
      </c>
      <c r="AQ1540" s="84" t="b">
        <v>0</v>
      </c>
      <c r="AR1540" s="84" t="b">
        <v>1</v>
      </c>
      <c r="AS1540" s="84" t="s">
        <v>290</v>
      </c>
      <c r="AT1540" s="84">
        <v>10</v>
      </c>
      <c r="AU1540" s="84"/>
      <c r="AV1540" s="84" t="b">
        <v>0</v>
      </c>
      <c r="AW1540" s="84" t="s">
        <v>745</v>
      </c>
      <c r="AX1540" s="88" t="s">
        <v>22571</v>
      </c>
      <c r="AY1540" s="84" t="s">
        <v>65</v>
      </c>
    </row>
    <row r="1541" spans="1:51" x14ac:dyDescent="0.2">
      <c r="A1541" s="69" t="s">
        <v>3185</v>
      </c>
      <c r="B1541" s="70"/>
      <c r="C1541" s="70"/>
      <c r="D1541" s="71"/>
      <c r="E1541" s="108"/>
      <c r="F1541" s="113" t="s">
        <v>7595</v>
      </c>
      <c r="G1541" s="109"/>
      <c r="H1541" s="74"/>
      <c r="I1541" s="75"/>
      <c r="J1541" s="110"/>
      <c r="K1541" s="74" t="s">
        <v>24754</v>
      </c>
      <c r="L1541" s="111"/>
      <c r="M1541" s="79"/>
      <c r="N1541" s="79"/>
      <c r="O1541" s="80"/>
      <c r="P1541" s="81"/>
      <c r="Q1541" s="81"/>
      <c r="R1541" s="91"/>
      <c r="S1541" s="91"/>
      <c r="T1541" s="91"/>
      <c r="U1541" s="91"/>
      <c r="V1541" s="52"/>
      <c r="W1541" s="52"/>
      <c r="X1541" s="52"/>
      <c r="Y1541" s="52"/>
      <c r="Z1541" s="51"/>
      <c r="AA1541" s="76"/>
      <c r="AB1541" s="76"/>
      <c r="AC1541" s="77"/>
      <c r="AD1541" s="84" t="s">
        <v>13392</v>
      </c>
      <c r="AE1541" s="84">
        <v>1735</v>
      </c>
      <c r="AF1541" s="84">
        <v>1710</v>
      </c>
      <c r="AG1541" s="84">
        <v>57366</v>
      </c>
      <c r="AH1541" s="84">
        <v>17380</v>
      </c>
      <c r="AI1541" s="84"/>
      <c r="AJ1541" s="84"/>
      <c r="AK1541" s="84"/>
      <c r="AL1541" s="84"/>
      <c r="AM1541" s="84"/>
      <c r="AN1541" s="86">
        <v>42028.611562500002</v>
      </c>
      <c r="AO1541" s="84"/>
      <c r="AP1541" s="84" t="b">
        <v>1</v>
      </c>
      <c r="AQ1541" s="84" t="b">
        <v>0</v>
      </c>
      <c r="AR1541" s="84" t="b">
        <v>1</v>
      </c>
      <c r="AS1541" s="84" t="s">
        <v>290</v>
      </c>
      <c r="AT1541" s="84">
        <v>115</v>
      </c>
      <c r="AU1541" s="88" t="s">
        <v>674</v>
      </c>
      <c r="AV1541" s="84" t="b">
        <v>0</v>
      </c>
      <c r="AW1541" s="84" t="s">
        <v>745</v>
      </c>
      <c r="AX1541" s="88" t="s">
        <v>22572</v>
      </c>
      <c r="AY1541" s="84" t="s">
        <v>66</v>
      </c>
    </row>
    <row r="1542" spans="1:51" x14ac:dyDescent="0.2">
      <c r="A1542" s="69" t="s">
        <v>4150</v>
      </c>
      <c r="B1542" s="70"/>
      <c r="C1542" s="70"/>
      <c r="D1542" s="71"/>
      <c r="E1542" s="108"/>
      <c r="F1542" s="113" t="s">
        <v>20884</v>
      </c>
      <c r="G1542" s="109"/>
      <c r="H1542" s="74"/>
      <c r="I1542" s="75"/>
      <c r="J1542" s="110"/>
      <c r="K1542" s="74" t="s">
        <v>24755</v>
      </c>
      <c r="L1542" s="111"/>
      <c r="M1542" s="79"/>
      <c r="N1542" s="79"/>
      <c r="O1542" s="80"/>
      <c r="P1542" s="81"/>
      <c r="Q1542" s="81"/>
      <c r="R1542" s="91"/>
      <c r="S1542" s="91"/>
      <c r="T1542" s="91"/>
      <c r="U1542" s="91"/>
      <c r="V1542" s="52"/>
      <c r="W1542" s="52"/>
      <c r="X1542" s="52"/>
      <c r="Y1542" s="52"/>
      <c r="Z1542" s="51"/>
      <c r="AA1542" s="76"/>
      <c r="AB1542" s="76"/>
      <c r="AC1542" s="77"/>
      <c r="AD1542" s="84" t="s">
        <v>13393</v>
      </c>
      <c r="AE1542" s="84">
        <v>783</v>
      </c>
      <c r="AF1542" s="84">
        <v>4701704</v>
      </c>
      <c r="AG1542" s="84">
        <v>87826</v>
      </c>
      <c r="AH1542" s="84">
        <v>748</v>
      </c>
      <c r="AI1542" s="84">
        <v>-18000</v>
      </c>
      <c r="AJ1542" s="84" t="s">
        <v>15354</v>
      </c>
      <c r="AK1542" s="84"/>
      <c r="AL1542" s="88" t="s">
        <v>17455</v>
      </c>
      <c r="AM1542" s="84" t="s">
        <v>603</v>
      </c>
      <c r="AN1542" s="86">
        <v>39890.633125</v>
      </c>
      <c r="AO1542" s="88" t="s">
        <v>19001</v>
      </c>
      <c r="AP1542" s="84" t="b">
        <v>0</v>
      </c>
      <c r="AQ1542" s="84" t="b">
        <v>0</v>
      </c>
      <c r="AR1542" s="84" t="b">
        <v>0</v>
      </c>
      <c r="AS1542" s="84" t="s">
        <v>290</v>
      </c>
      <c r="AT1542" s="84">
        <v>17656</v>
      </c>
      <c r="AU1542" s="88" t="s">
        <v>20079</v>
      </c>
      <c r="AV1542" s="84" t="b">
        <v>1</v>
      </c>
      <c r="AW1542" s="84" t="s">
        <v>745</v>
      </c>
      <c r="AX1542" s="88" t="s">
        <v>22573</v>
      </c>
      <c r="AY1542" s="84" t="s">
        <v>65</v>
      </c>
    </row>
    <row r="1543" spans="1:51" x14ac:dyDescent="0.2">
      <c r="A1543" s="69" t="s">
        <v>4151</v>
      </c>
      <c r="B1543" s="70"/>
      <c r="C1543" s="70"/>
      <c r="D1543" s="71"/>
      <c r="E1543" s="108"/>
      <c r="F1543" s="113" t="s">
        <v>20885</v>
      </c>
      <c r="G1543" s="109"/>
      <c r="H1543" s="74"/>
      <c r="I1543" s="75"/>
      <c r="J1543" s="110"/>
      <c r="K1543" s="74" t="s">
        <v>24756</v>
      </c>
      <c r="L1543" s="111"/>
      <c r="M1543" s="79"/>
      <c r="N1543" s="79"/>
      <c r="O1543" s="80"/>
      <c r="P1543" s="81"/>
      <c r="Q1543" s="81"/>
      <c r="R1543" s="91"/>
      <c r="S1543" s="91"/>
      <c r="T1543" s="91"/>
      <c r="U1543" s="91"/>
      <c r="V1543" s="52"/>
      <c r="W1543" s="52"/>
      <c r="X1543" s="52"/>
      <c r="Y1543" s="52"/>
      <c r="Z1543" s="51"/>
      <c r="AA1543" s="76"/>
      <c r="AB1543" s="76"/>
      <c r="AC1543" s="77"/>
      <c r="AD1543" s="84" t="s">
        <v>13394</v>
      </c>
      <c r="AE1543" s="84">
        <v>3016</v>
      </c>
      <c r="AF1543" s="84">
        <v>614769</v>
      </c>
      <c r="AG1543" s="84">
        <v>30043</v>
      </c>
      <c r="AH1543" s="84">
        <v>14642</v>
      </c>
      <c r="AI1543" s="84">
        <v>0</v>
      </c>
      <c r="AJ1543" s="84" t="s">
        <v>15355</v>
      </c>
      <c r="AK1543" s="84" t="s">
        <v>561</v>
      </c>
      <c r="AL1543" s="88" t="s">
        <v>17456</v>
      </c>
      <c r="AM1543" s="84" t="s">
        <v>561</v>
      </c>
      <c r="AN1543" s="86">
        <v>39835.305648148147</v>
      </c>
      <c r="AO1543" s="88" t="s">
        <v>19002</v>
      </c>
      <c r="AP1543" s="84" t="b">
        <v>0</v>
      </c>
      <c r="AQ1543" s="84" t="b">
        <v>0</v>
      </c>
      <c r="AR1543" s="84" t="b">
        <v>1</v>
      </c>
      <c r="AS1543" s="84" t="s">
        <v>290</v>
      </c>
      <c r="AT1543" s="84">
        <v>954</v>
      </c>
      <c r="AU1543" s="88" t="s">
        <v>695</v>
      </c>
      <c r="AV1543" s="84" t="b">
        <v>1</v>
      </c>
      <c r="AW1543" s="84" t="s">
        <v>745</v>
      </c>
      <c r="AX1543" s="88" t="s">
        <v>22574</v>
      </c>
      <c r="AY1543" s="84" t="s">
        <v>65</v>
      </c>
    </row>
    <row r="1544" spans="1:51" x14ac:dyDescent="0.2">
      <c r="A1544" s="69" t="s">
        <v>3186</v>
      </c>
      <c r="B1544" s="70"/>
      <c r="C1544" s="70"/>
      <c r="D1544" s="71"/>
      <c r="E1544" s="108"/>
      <c r="F1544" s="113" t="s">
        <v>7596</v>
      </c>
      <c r="G1544" s="109"/>
      <c r="H1544" s="74"/>
      <c r="I1544" s="75"/>
      <c r="J1544" s="110"/>
      <c r="K1544" s="74" t="s">
        <v>24757</v>
      </c>
      <c r="L1544" s="111"/>
      <c r="M1544" s="79"/>
      <c r="N1544" s="79"/>
      <c r="O1544" s="80"/>
      <c r="P1544" s="81"/>
      <c r="Q1544" s="81"/>
      <c r="R1544" s="91"/>
      <c r="S1544" s="91"/>
      <c r="T1544" s="91"/>
      <c r="U1544" s="91"/>
      <c r="V1544" s="52"/>
      <c r="W1544" s="52"/>
      <c r="X1544" s="52"/>
      <c r="Y1544" s="52"/>
      <c r="Z1544" s="51"/>
      <c r="AA1544" s="76"/>
      <c r="AB1544" s="76"/>
      <c r="AC1544" s="77"/>
      <c r="AD1544" s="84" t="s">
        <v>13395</v>
      </c>
      <c r="AE1544" s="84">
        <v>98</v>
      </c>
      <c r="AF1544" s="84">
        <v>18</v>
      </c>
      <c r="AG1544" s="84">
        <v>406</v>
      </c>
      <c r="AH1544" s="84">
        <v>462</v>
      </c>
      <c r="AI1544" s="84">
        <v>-21600</v>
      </c>
      <c r="AJ1544" s="84"/>
      <c r="AK1544" s="84"/>
      <c r="AL1544" s="84"/>
      <c r="AM1544" s="84" t="s">
        <v>601</v>
      </c>
      <c r="AN1544" s="86">
        <v>39920.164629629631</v>
      </c>
      <c r="AO1544" s="84"/>
      <c r="AP1544" s="84" t="b">
        <v>1</v>
      </c>
      <c r="AQ1544" s="84" t="b">
        <v>0</v>
      </c>
      <c r="AR1544" s="84" t="b">
        <v>0</v>
      </c>
      <c r="AS1544" s="84" t="s">
        <v>290</v>
      </c>
      <c r="AT1544" s="84">
        <v>0</v>
      </c>
      <c r="AU1544" s="88" t="s">
        <v>674</v>
      </c>
      <c r="AV1544" s="84" t="b">
        <v>0</v>
      </c>
      <c r="AW1544" s="84" t="s">
        <v>745</v>
      </c>
      <c r="AX1544" s="88" t="s">
        <v>22575</v>
      </c>
      <c r="AY1544" s="84" t="s">
        <v>66</v>
      </c>
    </row>
    <row r="1545" spans="1:51" x14ac:dyDescent="0.2">
      <c r="A1545" s="69" t="s">
        <v>3187</v>
      </c>
      <c r="B1545" s="70"/>
      <c r="C1545" s="70"/>
      <c r="D1545" s="71"/>
      <c r="E1545" s="108"/>
      <c r="F1545" s="113" t="s">
        <v>7597</v>
      </c>
      <c r="G1545" s="109"/>
      <c r="H1545" s="74"/>
      <c r="I1545" s="75"/>
      <c r="J1545" s="110"/>
      <c r="K1545" s="74" t="s">
        <v>24758</v>
      </c>
      <c r="L1545" s="111"/>
      <c r="M1545" s="79"/>
      <c r="N1545" s="79"/>
      <c r="O1545" s="80"/>
      <c r="P1545" s="81"/>
      <c r="Q1545" s="81"/>
      <c r="R1545" s="91"/>
      <c r="S1545" s="91"/>
      <c r="T1545" s="91"/>
      <c r="U1545" s="91"/>
      <c r="V1545" s="52"/>
      <c r="W1545" s="52"/>
      <c r="X1545" s="52"/>
      <c r="Y1545" s="52"/>
      <c r="Z1545" s="51"/>
      <c r="AA1545" s="76"/>
      <c r="AB1545" s="76"/>
      <c r="AC1545" s="77"/>
      <c r="AD1545" s="84" t="s">
        <v>13396</v>
      </c>
      <c r="AE1545" s="84">
        <v>1329</v>
      </c>
      <c r="AF1545" s="84">
        <v>2891</v>
      </c>
      <c r="AG1545" s="84">
        <v>87248</v>
      </c>
      <c r="AH1545" s="84">
        <v>2900</v>
      </c>
      <c r="AI1545" s="84">
        <v>3600</v>
      </c>
      <c r="AJ1545" s="84" t="s">
        <v>15356</v>
      </c>
      <c r="AK1545" s="84" t="s">
        <v>1464</v>
      </c>
      <c r="AL1545" s="88" t="s">
        <v>17457</v>
      </c>
      <c r="AM1545" s="84" t="s">
        <v>1442</v>
      </c>
      <c r="AN1545" s="86">
        <v>40431.799375000002</v>
      </c>
      <c r="AO1545" s="88" t="s">
        <v>19003</v>
      </c>
      <c r="AP1545" s="84" t="b">
        <v>0</v>
      </c>
      <c r="AQ1545" s="84" t="b">
        <v>0</v>
      </c>
      <c r="AR1545" s="84" t="b">
        <v>1</v>
      </c>
      <c r="AS1545" s="84" t="s">
        <v>290</v>
      </c>
      <c r="AT1545" s="84">
        <v>2164</v>
      </c>
      <c r="AU1545" s="88" t="s">
        <v>681</v>
      </c>
      <c r="AV1545" s="84" t="b">
        <v>0</v>
      </c>
      <c r="AW1545" s="84" t="s">
        <v>745</v>
      </c>
      <c r="AX1545" s="88" t="s">
        <v>22576</v>
      </c>
      <c r="AY1545" s="84" t="s">
        <v>66</v>
      </c>
    </row>
    <row r="1546" spans="1:51" x14ac:dyDescent="0.2">
      <c r="A1546" s="69" t="s">
        <v>3188</v>
      </c>
      <c r="B1546" s="70"/>
      <c r="C1546" s="70"/>
      <c r="D1546" s="71"/>
      <c r="E1546" s="108"/>
      <c r="F1546" s="113" t="s">
        <v>7598</v>
      </c>
      <c r="G1546" s="109"/>
      <c r="H1546" s="74"/>
      <c r="I1546" s="75"/>
      <c r="J1546" s="110"/>
      <c r="K1546" s="74" t="s">
        <v>24759</v>
      </c>
      <c r="L1546" s="111"/>
      <c r="M1546" s="79"/>
      <c r="N1546" s="79"/>
      <c r="O1546" s="80"/>
      <c r="P1546" s="81"/>
      <c r="Q1546" s="81"/>
      <c r="R1546" s="91"/>
      <c r="S1546" s="91"/>
      <c r="T1546" s="91"/>
      <c r="U1546" s="91"/>
      <c r="V1546" s="52"/>
      <c r="W1546" s="52"/>
      <c r="X1546" s="52"/>
      <c r="Y1546" s="52"/>
      <c r="Z1546" s="51"/>
      <c r="AA1546" s="76"/>
      <c r="AB1546" s="76"/>
      <c r="AC1546" s="77"/>
      <c r="AD1546" s="84" t="s">
        <v>13397</v>
      </c>
      <c r="AE1546" s="84">
        <v>917</v>
      </c>
      <c r="AF1546" s="84">
        <v>80</v>
      </c>
      <c r="AG1546" s="84">
        <v>1454</v>
      </c>
      <c r="AH1546" s="84">
        <v>3842</v>
      </c>
      <c r="AI1546" s="84">
        <v>-25200</v>
      </c>
      <c r="AJ1546" s="84" t="s">
        <v>15357</v>
      </c>
      <c r="AK1546" s="84"/>
      <c r="AL1546" s="84"/>
      <c r="AM1546" s="84" t="s">
        <v>542</v>
      </c>
      <c r="AN1546" s="86">
        <v>41505.98741898148</v>
      </c>
      <c r="AO1546" s="84"/>
      <c r="AP1546" s="84" t="b">
        <v>0</v>
      </c>
      <c r="AQ1546" s="84" t="b">
        <v>0</v>
      </c>
      <c r="AR1546" s="84" t="b">
        <v>0</v>
      </c>
      <c r="AS1546" s="84" t="s">
        <v>291</v>
      </c>
      <c r="AT1546" s="84">
        <v>5</v>
      </c>
      <c r="AU1546" s="88" t="s">
        <v>706</v>
      </c>
      <c r="AV1546" s="84" t="b">
        <v>0</v>
      </c>
      <c r="AW1546" s="84" t="s">
        <v>745</v>
      </c>
      <c r="AX1546" s="88" t="s">
        <v>22577</v>
      </c>
      <c r="AY1546" s="84" t="s">
        <v>66</v>
      </c>
    </row>
    <row r="1547" spans="1:51" x14ac:dyDescent="0.2">
      <c r="A1547" s="69" t="s">
        <v>3189</v>
      </c>
      <c r="B1547" s="70"/>
      <c r="C1547" s="70"/>
      <c r="D1547" s="71"/>
      <c r="E1547" s="108"/>
      <c r="F1547" s="113" t="s">
        <v>7599</v>
      </c>
      <c r="G1547" s="109"/>
      <c r="H1547" s="74"/>
      <c r="I1547" s="75"/>
      <c r="J1547" s="110"/>
      <c r="K1547" s="74" t="s">
        <v>24760</v>
      </c>
      <c r="L1547" s="111"/>
      <c r="M1547" s="79"/>
      <c r="N1547" s="79"/>
      <c r="O1547" s="80"/>
      <c r="P1547" s="81"/>
      <c r="Q1547" s="81"/>
      <c r="R1547" s="91"/>
      <c r="S1547" s="91"/>
      <c r="T1547" s="91"/>
      <c r="U1547" s="91"/>
      <c r="V1547" s="52"/>
      <c r="W1547" s="52"/>
      <c r="X1547" s="52"/>
      <c r="Y1547" s="52"/>
      <c r="Z1547" s="51"/>
      <c r="AA1547" s="76"/>
      <c r="AB1547" s="76"/>
      <c r="AC1547" s="77"/>
      <c r="AD1547" s="84" t="s">
        <v>13398</v>
      </c>
      <c r="AE1547" s="84">
        <v>2613</v>
      </c>
      <c r="AF1547" s="84">
        <v>7882</v>
      </c>
      <c r="AG1547" s="84">
        <v>81799</v>
      </c>
      <c r="AH1547" s="84">
        <v>10905</v>
      </c>
      <c r="AI1547" s="84">
        <v>-28800</v>
      </c>
      <c r="AJ1547" s="84" t="s">
        <v>15358</v>
      </c>
      <c r="AK1547" s="84" t="s">
        <v>1393</v>
      </c>
      <c r="AL1547" s="88" t="s">
        <v>17458</v>
      </c>
      <c r="AM1547" s="84" t="s">
        <v>602</v>
      </c>
      <c r="AN1547" s="86">
        <v>39175.954444444447</v>
      </c>
      <c r="AO1547" s="88" t="s">
        <v>19004</v>
      </c>
      <c r="AP1547" s="84" t="b">
        <v>0</v>
      </c>
      <c r="AQ1547" s="84" t="b">
        <v>0</v>
      </c>
      <c r="AR1547" s="84" t="b">
        <v>1</v>
      </c>
      <c r="AS1547" s="84" t="s">
        <v>290</v>
      </c>
      <c r="AT1547" s="84">
        <v>1049</v>
      </c>
      <c r="AU1547" s="88" t="s">
        <v>20080</v>
      </c>
      <c r="AV1547" s="84" t="b">
        <v>0</v>
      </c>
      <c r="AW1547" s="84" t="s">
        <v>745</v>
      </c>
      <c r="AX1547" s="88" t="s">
        <v>22578</v>
      </c>
      <c r="AY1547" s="84" t="s">
        <v>66</v>
      </c>
    </row>
    <row r="1548" spans="1:51" x14ac:dyDescent="0.2">
      <c r="A1548" s="69" t="s">
        <v>3190</v>
      </c>
      <c r="B1548" s="70"/>
      <c r="C1548" s="70"/>
      <c r="D1548" s="71"/>
      <c r="E1548" s="108"/>
      <c r="F1548" s="113" t="s">
        <v>7600</v>
      </c>
      <c r="G1548" s="109"/>
      <c r="H1548" s="74"/>
      <c r="I1548" s="75"/>
      <c r="J1548" s="110"/>
      <c r="K1548" s="74" t="s">
        <v>24761</v>
      </c>
      <c r="L1548" s="111"/>
      <c r="M1548" s="79"/>
      <c r="N1548" s="79"/>
      <c r="O1548" s="80"/>
      <c r="P1548" s="81"/>
      <c r="Q1548" s="81"/>
      <c r="R1548" s="91"/>
      <c r="S1548" s="91"/>
      <c r="T1548" s="91"/>
      <c r="U1548" s="91"/>
      <c r="V1548" s="52"/>
      <c r="W1548" s="52"/>
      <c r="X1548" s="52"/>
      <c r="Y1548" s="52"/>
      <c r="Z1548" s="51"/>
      <c r="AA1548" s="76"/>
      <c r="AB1548" s="76"/>
      <c r="AC1548" s="77"/>
      <c r="AD1548" s="84" t="s">
        <v>13399</v>
      </c>
      <c r="AE1548" s="84">
        <v>808</v>
      </c>
      <c r="AF1548" s="84">
        <v>1067</v>
      </c>
      <c r="AG1548" s="84">
        <v>8841</v>
      </c>
      <c r="AH1548" s="84">
        <v>24813</v>
      </c>
      <c r="AI1548" s="84">
        <v>0</v>
      </c>
      <c r="AJ1548" s="84" t="s">
        <v>15359</v>
      </c>
      <c r="AK1548" s="84" t="s">
        <v>16501</v>
      </c>
      <c r="AL1548" s="84"/>
      <c r="AM1548" s="84" t="s">
        <v>627</v>
      </c>
      <c r="AN1548" s="86">
        <v>40806.800636574073</v>
      </c>
      <c r="AO1548" s="88" t="s">
        <v>19005</v>
      </c>
      <c r="AP1548" s="84" t="b">
        <v>0</v>
      </c>
      <c r="AQ1548" s="84" t="b">
        <v>0</v>
      </c>
      <c r="AR1548" s="84" t="b">
        <v>1</v>
      </c>
      <c r="AS1548" s="84" t="s">
        <v>290</v>
      </c>
      <c r="AT1548" s="84">
        <v>92</v>
      </c>
      <c r="AU1548" s="88" t="s">
        <v>20081</v>
      </c>
      <c r="AV1548" s="84" t="b">
        <v>0</v>
      </c>
      <c r="AW1548" s="84" t="s">
        <v>745</v>
      </c>
      <c r="AX1548" s="88" t="s">
        <v>22579</v>
      </c>
      <c r="AY1548" s="84" t="s">
        <v>66</v>
      </c>
    </row>
    <row r="1549" spans="1:51" x14ac:dyDescent="0.2">
      <c r="A1549" s="69" t="s">
        <v>3191</v>
      </c>
      <c r="B1549" s="70"/>
      <c r="C1549" s="70"/>
      <c r="D1549" s="71"/>
      <c r="E1549" s="108"/>
      <c r="F1549" s="113" t="s">
        <v>7601</v>
      </c>
      <c r="G1549" s="109"/>
      <c r="H1549" s="74"/>
      <c r="I1549" s="75"/>
      <c r="J1549" s="110"/>
      <c r="K1549" s="74" t="s">
        <v>24762</v>
      </c>
      <c r="L1549" s="111"/>
      <c r="M1549" s="79"/>
      <c r="N1549" s="79"/>
      <c r="O1549" s="80"/>
      <c r="P1549" s="81"/>
      <c r="Q1549" s="81"/>
      <c r="R1549" s="91"/>
      <c r="S1549" s="91"/>
      <c r="T1549" s="91"/>
      <c r="U1549" s="91"/>
      <c r="V1549" s="52"/>
      <c r="W1549" s="52"/>
      <c r="X1549" s="52"/>
      <c r="Y1549" s="52"/>
      <c r="Z1549" s="51"/>
      <c r="AA1549" s="76"/>
      <c r="AB1549" s="76"/>
      <c r="AC1549" s="77"/>
      <c r="AD1549" s="84" t="s">
        <v>13400</v>
      </c>
      <c r="AE1549" s="84">
        <v>3635</v>
      </c>
      <c r="AF1549" s="84">
        <v>3346</v>
      </c>
      <c r="AG1549" s="84">
        <v>46837</v>
      </c>
      <c r="AH1549" s="84">
        <v>4649</v>
      </c>
      <c r="AI1549" s="84">
        <v>-25200</v>
      </c>
      <c r="AJ1549" s="84" t="s">
        <v>15360</v>
      </c>
      <c r="AK1549" s="84" t="s">
        <v>16502</v>
      </c>
      <c r="AL1549" s="84"/>
      <c r="AM1549" s="84" t="s">
        <v>605</v>
      </c>
      <c r="AN1549" s="86">
        <v>40510.314432870371</v>
      </c>
      <c r="AO1549" s="88" t="s">
        <v>19006</v>
      </c>
      <c r="AP1549" s="84" t="b">
        <v>0</v>
      </c>
      <c r="AQ1549" s="84" t="b">
        <v>0</v>
      </c>
      <c r="AR1549" s="84" t="b">
        <v>1</v>
      </c>
      <c r="AS1549" s="84" t="s">
        <v>290</v>
      </c>
      <c r="AT1549" s="84">
        <v>90</v>
      </c>
      <c r="AU1549" s="88" t="s">
        <v>20082</v>
      </c>
      <c r="AV1549" s="84" t="b">
        <v>0</v>
      </c>
      <c r="AW1549" s="84" t="s">
        <v>745</v>
      </c>
      <c r="AX1549" s="88" t="s">
        <v>22580</v>
      </c>
      <c r="AY1549" s="84" t="s">
        <v>66</v>
      </c>
    </row>
    <row r="1550" spans="1:51" x14ac:dyDescent="0.2">
      <c r="A1550" s="69" t="s">
        <v>3192</v>
      </c>
      <c r="B1550" s="70"/>
      <c r="C1550" s="70"/>
      <c r="D1550" s="71"/>
      <c r="E1550" s="108"/>
      <c r="F1550" s="113" t="s">
        <v>7602</v>
      </c>
      <c r="G1550" s="109"/>
      <c r="H1550" s="74"/>
      <c r="I1550" s="75"/>
      <c r="J1550" s="110"/>
      <c r="K1550" s="74" t="s">
        <v>24763</v>
      </c>
      <c r="L1550" s="111"/>
      <c r="M1550" s="79"/>
      <c r="N1550" s="79"/>
      <c r="O1550" s="80"/>
      <c r="P1550" s="81"/>
      <c r="Q1550" s="81"/>
      <c r="R1550" s="91"/>
      <c r="S1550" s="91"/>
      <c r="T1550" s="91"/>
      <c r="U1550" s="91"/>
      <c r="V1550" s="52"/>
      <c r="W1550" s="52"/>
      <c r="X1550" s="52"/>
      <c r="Y1550" s="52"/>
      <c r="Z1550" s="51"/>
      <c r="AA1550" s="76"/>
      <c r="AB1550" s="76"/>
      <c r="AC1550" s="77"/>
      <c r="AD1550" s="84" t="s">
        <v>13401</v>
      </c>
      <c r="AE1550" s="84">
        <v>246</v>
      </c>
      <c r="AF1550" s="84">
        <v>48</v>
      </c>
      <c r="AG1550" s="84">
        <v>465</v>
      </c>
      <c r="AH1550" s="84">
        <v>1335</v>
      </c>
      <c r="AI1550" s="84">
        <v>-25200</v>
      </c>
      <c r="AJ1550" s="84" t="s">
        <v>15361</v>
      </c>
      <c r="AK1550" s="84" t="s">
        <v>16503</v>
      </c>
      <c r="AL1550" s="84"/>
      <c r="AM1550" s="84" t="s">
        <v>605</v>
      </c>
      <c r="AN1550" s="86">
        <v>40743.613796296297</v>
      </c>
      <c r="AO1550" s="88" t="s">
        <v>19007</v>
      </c>
      <c r="AP1550" s="84" t="b">
        <v>0</v>
      </c>
      <c r="AQ1550" s="84" t="b">
        <v>0</v>
      </c>
      <c r="AR1550" s="84" t="b">
        <v>0</v>
      </c>
      <c r="AS1550" s="84" t="s">
        <v>291</v>
      </c>
      <c r="AT1550" s="84">
        <v>0</v>
      </c>
      <c r="AU1550" s="88" t="s">
        <v>20083</v>
      </c>
      <c r="AV1550" s="84" t="b">
        <v>0</v>
      </c>
      <c r="AW1550" s="84" t="s">
        <v>745</v>
      </c>
      <c r="AX1550" s="88" t="s">
        <v>22581</v>
      </c>
      <c r="AY1550" s="84" t="s">
        <v>66</v>
      </c>
    </row>
    <row r="1551" spans="1:51" x14ac:dyDescent="0.2">
      <c r="A1551" s="69" t="s">
        <v>3193</v>
      </c>
      <c r="B1551" s="70"/>
      <c r="C1551" s="70"/>
      <c r="D1551" s="71"/>
      <c r="E1551" s="108"/>
      <c r="F1551" s="113" t="s">
        <v>7603</v>
      </c>
      <c r="G1551" s="109"/>
      <c r="H1551" s="74"/>
      <c r="I1551" s="75"/>
      <c r="J1551" s="110"/>
      <c r="K1551" s="74" t="s">
        <v>24764</v>
      </c>
      <c r="L1551" s="111"/>
      <c r="M1551" s="79"/>
      <c r="N1551" s="79"/>
      <c r="O1551" s="80"/>
      <c r="P1551" s="81"/>
      <c r="Q1551" s="81"/>
      <c r="R1551" s="91"/>
      <c r="S1551" s="91"/>
      <c r="T1551" s="91"/>
      <c r="U1551" s="91"/>
      <c r="V1551" s="52"/>
      <c r="W1551" s="52"/>
      <c r="X1551" s="52"/>
      <c r="Y1551" s="52"/>
      <c r="Z1551" s="51"/>
      <c r="AA1551" s="76"/>
      <c r="AB1551" s="76"/>
      <c r="AC1551" s="77"/>
      <c r="AD1551" s="84" t="s">
        <v>13402</v>
      </c>
      <c r="AE1551" s="84">
        <v>1902</v>
      </c>
      <c r="AF1551" s="84">
        <v>2971</v>
      </c>
      <c r="AG1551" s="84">
        <v>12676</v>
      </c>
      <c r="AH1551" s="84">
        <v>770</v>
      </c>
      <c r="AI1551" s="84">
        <v>-28800</v>
      </c>
      <c r="AJ1551" s="84" t="s">
        <v>15362</v>
      </c>
      <c r="AK1551" s="84" t="s">
        <v>446</v>
      </c>
      <c r="AL1551" s="88" t="s">
        <v>17459</v>
      </c>
      <c r="AM1551" s="84" t="s">
        <v>602</v>
      </c>
      <c r="AN1551" s="86">
        <v>39532.788946759261</v>
      </c>
      <c r="AO1551" s="88" t="s">
        <v>19008</v>
      </c>
      <c r="AP1551" s="84" t="b">
        <v>0</v>
      </c>
      <c r="AQ1551" s="84" t="b">
        <v>0</v>
      </c>
      <c r="AR1551" s="84" t="b">
        <v>0</v>
      </c>
      <c r="AS1551" s="84" t="s">
        <v>290</v>
      </c>
      <c r="AT1551" s="84">
        <v>184</v>
      </c>
      <c r="AU1551" s="88" t="s">
        <v>679</v>
      </c>
      <c r="AV1551" s="84" t="b">
        <v>0</v>
      </c>
      <c r="AW1551" s="84" t="s">
        <v>745</v>
      </c>
      <c r="AX1551" s="88" t="s">
        <v>22582</v>
      </c>
      <c r="AY1551" s="84" t="s">
        <v>66</v>
      </c>
    </row>
    <row r="1552" spans="1:51" x14ac:dyDescent="0.2">
      <c r="A1552" s="69" t="s">
        <v>3194</v>
      </c>
      <c r="B1552" s="70"/>
      <c r="C1552" s="70"/>
      <c r="D1552" s="71"/>
      <c r="E1552" s="108"/>
      <c r="F1552" s="113" t="s">
        <v>7604</v>
      </c>
      <c r="G1552" s="109"/>
      <c r="H1552" s="74"/>
      <c r="I1552" s="75"/>
      <c r="J1552" s="110"/>
      <c r="K1552" s="74" t="s">
        <v>24765</v>
      </c>
      <c r="L1552" s="111"/>
      <c r="M1552" s="79"/>
      <c r="N1552" s="79"/>
      <c r="O1552" s="80"/>
      <c r="P1552" s="81"/>
      <c r="Q1552" s="81"/>
      <c r="R1552" s="91"/>
      <c r="S1552" s="91"/>
      <c r="T1552" s="91"/>
      <c r="U1552" s="91"/>
      <c r="V1552" s="52"/>
      <c r="W1552" s="52"/>
      <c r="X1552" s="52"/>
      <c r="Y1552" s="52"/>
      <c r="Z1552" s="51"/>
      <c r="AA1552" s="76"/>
      <c r="AB1552" s="76"/>
      <c r="AC1552" s="77"/>
      <c r="AD1552" s="84" t="s">
        <v>13403</v>
      </c>
      <c r="AE1552" s="84">
        <v>4996</v>
      </c>
      <c r="AF1552" s="84">
        <v>811</v>
      </c>
      <c r="AG1552" s="84">
        <v>48205</v>
      </c>
      <c r="AH1552" s="84">
        <v>29420</v>
      </c>
      <c r="AI1552" s="84">
        <v>-18000</v>
      </c>
      <c r="AJ1552" s="84" t="s">
        <v>15363</v>
      </c>
      <c r="AK1552" s="84" t="s">
        <v>16504</v>
      </c>
      <c r="AL1552" s="88" t="s">
        <v>17460</v>
      </c>
      <c r="AM1552" s="84" t="s">
        <v>603</v>
      </c>
      <c r="AN1552" s="86">
        <v>41277.920104166667</v>
      </c>
      <c r="AO1552" s="88" t="s">
        <v>19009</v>
      </c>
      <c r="AP1552" s="84" t="b">
        <v>0</v>
      </c>
      <c r="AQ1552" s="84" t="b">
        <v>0</v>
      </c>
      <c r="AR1552" s="84" t="b">
        <v>0</v>
      </c>
      <c r="AS1552" s="84" t="s">
        <v>290</v>
      </c>
      <c r="AT1552" s="84">
        <v>126</v>
      </c>
      <c r="AU1552" s="88" t="s">
        <v>20084</v>
      </c>
      <c r="AV1552" s="84" t="b">
        <v>0</v>
      </c>
      <c r="AW1552" s="84" t="s">
        <v>745</v>
      </c>
      <c r="AX1552" s="88" t="s">
        <v>22583</v>
      </c>
      <c r="AY1552" s="84" t="s">
        <v>66</v>
      </c>
    </row>
    <row r="1553" spans="1:51" x14ac:dyDescent="0.2">
      <c r="A1553" s="69" t="s">
        <v>3195</v>
      </c>
      <c r="B1553" s="70"/>
      <c r="C1553" s="70"/>
      <c r="D1553" s="71"/>
      <c r="E1553" s="108"/>
      <c r="F1553" s="113" t="s">
        <v>7605</v>
      </c>
      <c r="G1553" s="109"/>
      <c r="H1553" s="74"/>
      <c r="I1553" s="75"/>
      <c r="J1553" s="110"/>
      <c r="K1553" s="74" t="s">
        <v>24766</v>
      </c>
      <c r="L1553" s="111"/>
      <c r="M1553" s="79"/>
      <c r="N1553" s="79"/>
      <c r="O1553" s="80"/>
      <c r="P1553" s="81"/>
      <c r="Q1553" s="81"/>
      <c r="R1553" s="91"/>
      <c r="S1553" s="91"/>
      <c r="T1553" s="91"/>
      <c r="U1553" s="91"/>
      <c r="V1553" s="52"/>
      <c r="W1553" s="52"/>
      <c r="X1553" s="52"/>
      <c r="Y1553" s="52"/>
      <c r="Z1553" s="51"/>
      <c r="AA1553" s="76"/>
      <c r="AB1553" s="76"/>
      <c r="AC1553" s="77"/>
      <c r="AD1553" s="84" t="s">
        <v>13404</v>
      </c>
      <c r="AE1553" s="84">
        <v>234</v>
      </c>
      <c r="AF1553" s="84">
        <v>62</v>
      </c>
      <c r="AG1553" s="84">
        <v>2913</v>
      </c>
      <c r="AH1553" s="84">
        <v>2768</v>
      </c>
      <c r="AI1553" s="84">
        <v>-18000</v>
      </c>
      <c r="AJ1553" s="84" t="s">
        <v>15364</v>
      </c>
      <c r="AK1553" s="84" t="s">
        <v>16505</v>
      </c>
      <c r="AL1553" s="88" t="s">
        <v>17461</v>
      </c>
      <c r="AM1553" s="84" t="s">
        <v>603</v>
      </c>
      <c r="AN1553" s="86">
        <v>42090.365254629629</v>
      </c>
      <c r="AO1553" s="88" t="s">
        <v>19010</v>
      </c>
      <c r="AP1553" s="84" t="b">
        <v>0</v>
      </c>
      <c r="AQ1553" s="84" t="b">
        <v>0</v>
      </c>
      <c r="AR1553" s="84" t="b">
        <v>1</v>
      </c>
      <c r="AS1553" s="84" t="s">
        <v>290</v>
      </c>
      <c r="AT1553" s="84">
        <v>1</v>
      </c>
      <c r="AU1553" s="88" t="s">
        <v>674</v>
      </c>
      <c r="AV1553" s="84" t="b">
        <v>0</v>
      </c>
      <c r="AW1553" s="84" t="s">
        <v>745</v>
      </c>
      <c r="AX1553" s="88" t="s">
        <v>22584</v>
      </c>
      <c r="AY1553" s="84" t="s">
        <v>66</v>
      </c>
    </row>
    <row r="1554" spans="1:51" x14ac:dyDescent="0.2">
      <c r="A1554" s="69" t="s">
        <v>3196</v>
      </c>
      <c r="B1554" s="70"/>
      <c r="C1554" s="70"/>
      <c r="D1554" s="71"/>
      <c r="E1554" s="108"/>
      <c r="F1554" s="113" t="s">
        <v>7606</v>
      </c>
      <c r="G1554" s="109"/>
      <c r="H1554" s="74"/>
      <c r="I1554" s="75"/>
      <c r="J1554" s="110"/>
      <c r="K1554" s="74" t="s">
        <v>24767</v>
      </c>
      <c r="L1554" s="111"/>
      <c r="M1554" s="79"/>
      <c r="N1554" s="79"/>
      <c r="O1554" s="80"/>
      <c r="P1554" s="81"/>
      <c r="Q1554" s="81"/>
      <c r="R1554" s="91"/>
      <c r="S1554" s="91"/>
      <c r="T1554" s="91"/>
      <c r="U1554" s="91"/>
      <c r="V1554" s="52"/>
      <c r="W1554" s="52"/>
      <c r="X1554" s="52"/>
      <c r="Y1554" s="52"/>
      <c r="Z1554" s="51"/>
      <c r="AA1554" s="76"/>
      <c r="AB1554" s="76"/>
      <c r="AC1554" s="77"/>
      <c r="AD1554" s="84" t="s">
        <v>13405</v>
      </c>
      <c r="AE1554" s="84">
        <v>210</v>
      </c>
      <c r="AF1554" s="84">
        <v>9816</v>
      </c>
      <c r="AG1554" s="84">
        <v>18302</v>
      </c>
      <c r="AH1554" s="84">
        <v>691</v>
      </c>
      <c r="AI1554" s="84">
        <v>-18000</v>
      </c>
      <c r="AJ1554" s="84" t="s">
        <v>15365</v>
      </c>
      <c r="AK1554" s="84"/>
      <c r="AL1554" s="88" t="s">
        <v>17462</v>
      </c>
      <c r="AM1554" s="84" t="s">
        <v>607</v>
      </c>
      <c r="AN1554" s="86">
        <v>40075.60701388889</v>
      </c>
      <c r="AO1554" s="88" t="s">
        <v>19011</v>
      </c>
      <c r="AP1554" s="84" t="b">
        <v>0</v>
      </c>
      <c r="AQ1554" s="84" t="b">
        <v>0</v>
      </c>
      <c r="AR1554" s="84" t="b">
        <v>0</v>
      </c>
      <c r="AS1554" s="84" t="s">
        <v>290</v>
      </c>
      <c r="AT1554" s="84">
        <v>107</v>
      </c>
      <c r="AU1554" s="88" t="s">
        <v>20085</v>
      </c>
      <c r="AV1554" s="84" t="b">
        <v>0</v>
      </c>
      <c r="AW1554" s="84" t="s">
        <v>745</v>
      </c>
      <c r="AX1554" s="88" t="s">
        <v>22585</v>
      </c>
      <c r="AY1554" s="84" t="s">
        <v>66</v>
      </c>
    </row>
    <row r="1555" spans="1:51" x14ac:dyDescent="0.2">
      <c r="A1555" s="69" t="s">
        <v>3197</v>
      </c>
      <c r="B1555" s="70"/>
      <c r="C1555" s="70"/>
      <c r="D1555" s="71"/>
      <c r="E1555" s="108"/>
      <c r="F1555" s="113" t="s">
        <v>7607</v>
      </c>
      <c r="G1555" s="109"/>
      <c r="H1555" s="74"/>
      <c r="I1555" s="75"/>
      <c r="J1555" s="110"/>
      <c r="K1555" s="74" t="s">
        <v>24768</v>
      </c>
      <c r="L1555" s="111"/>
      <c r="M1555" s="79"/>
      <c r="N1555" s="79"/>
      <c r="O1555" s="80"/>
      <c r="P1555" s="81"/>
      <c r="Q1555" s="81"/>
      <c r="R1555" s="91"/>
      <c r="S1555" s="91"/>
      <c r="T1555" s="91"/>
      <c r="U1555" s="91"/>
      <c r="V1555" s="52"/>
      <c r="W1555" s="52"/>
      <c r="X1555" s="52"/>
      <c r="Y1555" s="52"/>
      <c r="Z1555" s="51"/>
      <c r="AA1555" s="76"/>
      <c r="AB1555" s="76"/>
      <c r="AC1555" s="77"/>
      <c r="AD1555" s="84" t="s">
        <v>3197</v>
      </c>
      <c r="AE1555" s="84">
        <v>4196</v>
      </c>
      <c r="AF1555" s="84">
        <v>3388</v>
      </c>
      <c r="AG1555" s="84">
        <v>86766</v>
      </c>
      <c r="AH1555" s="84">
        <v>80637</v>
      </c>
      <c r="AI1555" s="84">
        <v>12600</v>
      </c>
      <c r="AJ1555" s="84" t="s">
        <v>15366</v>
      </c>
      <c r="AK1555" s="84" t="s">
        <v>16506</v>
      </c>
      <c r="AL1555" s="84"/>
      <c r="AM1555" s="84" t="s">
        <v>1536</v>
      </c>
      <c r="AN1555" s="86">
        <v>39812.987627314818</v>
      </c>
      <c r="AO1555" s="88" t="s">
        <v>19012</v>
      </c>
      <c r="AP1555" s="84" t="b">
        <v>1</v>
      </c>
      <c r="AQ1555" s="84" t="b">
        <v>0</v>
      </c>
      <c r="AR1555" s="84" t="b">
        <v>0</v>
      </c>
      <c r="AS1555" s="84" t="s">
        <v>290</v>
      </c>
      <c r="AT1555" s="84">
        <v>3</v>
      </c>
      <c r="AU1555" s="88" t="s">
        <v>674</v>
      </c>
      <c r="AV1555" s="84" t="b">
        <v>0</v>
      </c>
      <c r="AW1555" s="84" t="s">
        <v>745</v>
      </c>
      <c r="AX1555" s="88" t="s">
        <v>22586</v>
      </c>
      <c r="AY1555" s="84" t="s">
        <v>66</v>
      </c>
    </row>
    <row r="1556" spans="1:51" x14ac:dyDescent="0.2">
      <c r="A1556" s="69" t="s">
        <v>3198</v>
      </c>
      <c r="B1556" s="70"/>
      <c r="C1556" s="70"/>
      <c r="D1556" s="71"/>
      <c r="E1556" s="108"/>
      <c r="F1556" s="113" t="s">
        <v>7608</v>
      </c>
      <c r="G1556" s="109"/>
      <c r="H1556" s="74"/>
      <c r="I1556" s="75"/>
      <c r="J1556" s="110"/>
      <c r="K1556" s="74" t="s">
        <v>24769</v>
      </c>
      <c r="L1556" s="111"/>
      <c r="M1556" s="79"/>
      <c r="N1556" s="79"/>
      <c r="O1556" s="80"/>
      <c r="P1556" s="81"/>
      <c r="Q1556" s="81"/>
      <c r="R1556" s="91"/>
      <c r="S1556" s="91"/>
      <c r="T1556" s="91"/>
      <c r="U1556" s="91"/>
      <c r="V1556" s="52"/>
      <c r="W1556" s="52"/>
      <c r="X1556" s="52"/>
      <c r="Y1556" s="52"/>
      <c r="Z1556" s="51"/>
      <c r="AA1556" s="76"/>
      <c r="AB1556" s="76"/>
      <c r="AC1556" s="77"/>
      <c r="AD1556" s="84" t="s">
        <v>13406</v>
      </c>
      <c r="AE1556" s="84">
        <v>76</v>
      </c>
      <c r="AF1556" s="84">
        <v>38</v>
      </c>
      <c r="AG1556" s="84">
        <v>1493</v>
      </c>
      <c r="AH1556" s="84">
        <v>2893</v>
      </c>
      <c r="AI1556" s="84"/>
      <c r="AJ1556" s="84"/>
      <c r="AK1556" s="84"/>
      <c r="AL1556" s="84"/>
      <c r="AM1556" s="84"/>
      <c r="AN1556" s="86">
        <v>43130.544965277775</v>
      </c>
      <c r="AO1556" s="88" t="s">
        <v>19013</v>
      </c>
      <c r="AP1556" s="84" t="b">
        <v>1</v>
      </c>
      <c r="AQ1556" s="84" t="b">
        <v>0</v>
      </c>
      <c r="AR1556" s="84" t="b">
        <v>0</v>
      </c>
      <c r="AS1556" s="84" t="s">
        <v>672</v>
      </c>
      <c r="AT1556" s="84">
        <v>0</v>
      </c>
      <c r="AU1556" s="84"/>
      <c r="AV1556" s="84" t="b">
        <v>0</v>
      </c>
      <c r="AW1556" s="84" t="s">
        <v>745</v>
      </c>
      <c r="AX1556" s="88" t="s">
        <v>22587</v>
      </c>
      <c r="AY1556" s="84" t="s">
        <v>66</v>
      </c>
    </row>
    <row r="1557" spans="1:51" x14ac:dyDescent="0.2">
      <c r="A1557" s="69" t="s">
        <v>892</v>
      </c>
      <c r="B1557" s="70"/>
      <c r="C1557" s="70"/>
      <c r="D1557" s="71"/>
      <c r="E1557" s="108"/>
      <c r="F1557" s="113" t="s">
        <v>1728</v>
      </c>
      <c r="G1557" s="109"/>
      <c r="H1557" s="74"/>
      <c r="I1557" s="75"/>
      <c r="J1557" s="110"/>
      <c r="K1557" s="74" t="s">
        <v>1877</v>
      </c>
      <c r="L1557" s="111"/>
      <c r="M1557" s="79"/>
      <c r="N1557" s="79"/>
      <c r="O1557" s="80"/>
      <c r="P1557" s="81"/>
      <c r="Q1557" s="81"/>
      <c r="R1557" s="91"/>
      <c r="S1557" s="91"/>
      <c r="T1557" s="91"/>
      <c r="U1557" s="91"/>
      <c r="V1557" s="52"/>
      <c r="W1557" s="52"/>
      <c r="X1557" s="52"/>
      <c r="Y1557" s="52"/>
      <c r="Z1557" s="51"/>
      <c r="AA1557" s="76"/>
      <c r="AB1557" s="76"/>
      <c r="AC1557" s="77"/>
      <c r="AD1557" s="84" t="s">
        <v>1116</v>
      </c>
      <c r="AE1557" s="84">
        <v>232</v>
      </c>
      <c r="AF1557" s="84">
        <v>495495</v>
      </c>
      <c r="AG1557" s="84">
        <v>10661</v>
      </c>
      <c r="AH1557" s="84">
        <v>34</v>
      </c>
      <c r="AI1557" s="84">
        <v>-21600</v>
      </c>
      <c r="AJ1557" s="84" t="s">
        <v>1237</v>
      </c>
      <c r="AK1557" s="84" t="s">
        <v>564</v>
      </c>
      <c r="AL1557" s="88" t="s">
        <v>1508</v>
      </c>
      <c r="AM1557" s="84" t="s">
        <v>601</v>
      </c>
      <c r="AN1557" s="86">
        <v>40153.981273148151</v>
      </c>
      <c r="AO1557" s="88" t="s">
        <v>1599</v>
      </c>
      <c r="AP1557" s="84" t="b">
        <v>0</v>
      </c>
      <c r="AQ1557" s="84" t="b">
        <v>0</v>
      </c>
      <c r="AR1557" s="84" t="b">
        <v>0</v>
      </c>
      <c r="AS1557" s="84" t="s">
        <v>290</v>
      </c>
      <c r="AT1557" s="84">
        <v>2205</v>
      </c>
      <c r="AU1557" s="88" t="s">
        <v>678</v>
      </c>
      <c r="AV1557" s="84" t="b">
        <v>1</v>
      </c>
      <c r="AW1557" s="84" t="s">
        <v>745</v>
      </c>
      <c r="AX1557" s="88" t="s">
        <v>1796</v>
      </c>
      <c r="AY1557" s="84" t="s">
        <v>65</v>
      </c>
    </row>
    <row r="1558" spans="1:51" x14ac:dyDescent="0.2">
      <c r="A1558" s="69" t="s">
        <v>898</v>
      </c>
      <c r="B1558" s="70"/>
      <c r="C1558" s="70"/>
      <c r="D1558" s="71"/>
      <c r="E1558" s="108"/>
      <c r="F1558" s="113" t="s">
        <v>1735</v>
      </c>
      <c r="G1558" s="109"/>
      <c r="H1558" s="74"/>
      <c r="I1558" s="75"/>
      <c r="J1558" s="110"/>
      <c r="K1558" s="74" t="s">
        <v>1884</v>
      </c>
      <c r="L1558" s="111"/>
      <c r="M1558" s="79"/>
      <c r="N1558" s="79"/>
      <c r="O1558" s="80"/>
      <c r="P1558" s="81"/>
      <c r="Q1558" s="81"/>
      <c r="R1558" s="91"/>
      <c r="S1558" s="91"/>
      <c r="T1558" s="91"/>
      <c r="U1558" s="91"/>
      <c r="V1558" s="52"/>
      <c r="W1558" s="52"/>
      <c r="X1558" s="52"/>
      <c r="Y1558" s="52"/>
      <c r="Z1558" s="51"/>
      <c r="AA1558" s="76"/>
      <c r="AB1558" s="76"/>
      <c r="AC1558" s="77"/>
      <c r="AD1558" s="84" t="s">
        <v>1135</v>
      </c>
      <c r="AE1558" s="84">
        <v>4583</v>
      </c>
      <c r="AF1558" s="84">
        <v>1955170</v>
      </c>
      <c r="AG1558" s="84">
        <v>87608</v>
      </c>
      <c r="AH1558" s="84">
        <v>449</v>
      </c>
      <c r="AI1558" s="84">
        <v>0</v>
      </c>
      <c r="AJ1558" s="84" t="s">
        <v>1248</v>
      </c>
      <c r="AK1558" s="84"/>
      <c r="AL1558" s="88" t="s">
        <v>1515</v>
      </c>
      <c r="AM1558" s="84" t="s">
        <v>561</v>
      </c>
      <c r="AN1558" s="86">
        <v>39566.603900462964</v>
      </c>
      <c r="AO1558" s="88" t="s">
        <v>1610</v>
      </c>
      <c r="AP1558" s="84" t="b">
        <v>0</v>
      </c>
      <c r="AQ1558" s="84" t="b">
        <v>0</v>
      </c>
      <c r="AR1558" s="84" t="b">
        <v>1</v>
      </c>
      <c r="AS1558" s="84" t="s">
        <v>290</v>
      </c>
      <c r="AT1558" s="84">
        <v>8827</v>
      </c>
      <c r="AU1558" s="88" t="s">
        <v>1686</v>
      </c>
      <c r="AV1558" s="84" t="b">
        <v>1</v>
      </c>
      <c r="AW1558" s="84" t="s">
        <v>745</v>
      </c>
      <c r="AX1558" s="88" t="s">
        <v>1808</v>
      </c>
      <c r="AY1558" s="84" t="s">
        <v>65</v>
      </c>
    </row>
    <row r="1559" spans="1:51" x14ac:dyDescent="0.2">
      <c r="A1559" s="69" t="s">
        <v>4152</v>
      </c>
      <c r="B1559" s="70"/>
      <c r="C1559" s="70"/>
      <c r="D1559" s="71"/>
      <c r="E1559" s="108"/>
      <c r="F1559" s="113" t="s">
        <v>20886</v>
      </c>
      <c r="G1559" s="109"/>
      <c r="H1559" s="74"/>
      <c r="I1559" s="75"/>
      <c r="J1559" s="110"/>
      <c r="K1559" s="74" t="s">
        <v>24770</v>
      </c>
      <c r="L1559" s="111"/>
      <c r="M1559" s="79"/>
      <c r="N1559" s="79"/>
      <c r="O1559" s="80"/>
      <c r="P1559" s="81"/>
      <c r="Q1559" s="81"/>
      <c r="R1559" s="91"/>
      <c r="S1559" s="91"/>
      <c r="T1559" s="91"/>
      <c r="U1559" s="91"/>
      <c r="V1559" s="52"/>
      <c r="W1559" s="52"/>
      <c r="X1559" s="52"/>
      <c r="Y1559" s="52"/>
      <c r="Z1559" s="51"/>
      <c r="AA1559" s="76"/>
      <c r="AB1559" s="76"/>
      <c r="AC1559" s="77"/>
      <c r="AD1559" s="84" t="s">
        <v>13407</v>
      </c>
      <c r="AE1559" s="84">
        <v>1855</v>
      </c>
      <c r="AF1559" s="84">
        <v>20699</v>
      </c>
      <c r="AG1559" s="84">
        <v>14526</v>
      </c>
      <c r="AH1559" s="84">
        <v>395</v>
      </c>
      <c r="AI1559" s="84"/>
      <c r="AJ1559" s="84" t="s">
        <v>15367</v>
      </c>
      <c r="AK1559" s="84"/>
      <c r="AL1559" s="84"/>
      <c r="AM1559" s="84"/>
      <c r="AN1559" s="86">
        <v>39985.964212962965</v>
      </c>
      <c r="AO1559" s="88" t="s">
        <v>19014</v>
      </c>
      <c r="AP1559" s="84" t="b">
        <v>1</v>
      </c>
      <c r="AQ1559" s="84" t="b">
        <v>0</v>
      </c>
      <c r="AR1559" s="84" t="b">
        <v>1</v>
      </c>
      <c r="AS1559" s="84" t="s">
        <v>290</v>
      </c>
      <c r="AT1559" s="84">
        <v>467</v>
      </c>
      <c r="AU1559" s="88" t="s">
        <v>674</v>
      </c>
      <c r="AV1559" s="84" t="b">
        <v>1</v>
      </c>
      <c r="AW1559" s="84" t="s">
        <v>745</v>
      </c>
      <c r="AX1559" s="88" t="s">
        <v>22588</v>
      </c>
      <c r="AY1559" s="84" t="s">
        <v>65</v>
      </c>
    </row>
    <row r="1560" spans="1:51" x14ac:dyDescent="0.2">
      <c r="A1560" s="69" t="s">
        <v>4153</v>
      </c>
      <c r="B1560" s="70"/>
      <c r="C1560" s="70"/>
      <c r="D1560" s="71"/>
      <c r="E1560" s="108"/>
      <c r="F1560" s="113" t="s">
        <v>20887</v>
      </c>
      <c r="G1560" s="109"/>
      <c r="H1560" s="74"/>
      <c r="I1560" s="75"/>
      <c r="J1560" s="110"/>
      <c r="K1560" s="74" t="s">
        <v>24771</v>
      </c>
      <c r="L1560" s="111"/>
      <c r="M1560" s="79"/>
      <c r="N1560" s="79"/>
      <c r="O1560" s="80"/>
      <c r="P1560" s="81"/>
      <c r="Q1560" s="81"/>
      <c r="R1560" s="91"/>
      <c r="S1560" s="91"/>
      <c r="T1560" s="91"/>
      <c r="U1560" s="91"/>
      <c r="V1560" s="52"/>
      <c r="W1560" s="52"/>
      <c r="X1560" s="52"/>
      <c r="Y1560" s="52"/>
      <c r="Z1560" s="51"/>
      <c r="AA1560" s="76"/>
      <c r="AB1560" s="76"/>
      <c r="AC1560" s="77"/>
      <c r="AD1560" s="84" t="s">
        <v>13408</v>
      </c>
      <c r="AE1560" s="84">
        <v>731</v>
      </c>
      <c r="AF1560" s="84">
        <v>168141</v>
      </c>
      <c r="AG1560" s="84">
        <v>19827</v>
      </c>
      <c r="AH1560" s="84">
        <v>974</v>
      </c>
      <c r="AI1560" s="84">
        <v>3600</v>
      </c>
      <c r="AJ1560" s="84" t="s">
        <v>15368</v>
      </c>
      <c r="AK1560" s="84" t="s">
        <v>561</v>
      </c>
      <c r="AL1560" s="88" t="s">
        <v>17463</v>
      </c>
      <c r="AM1560" s="84" t="s">
        <v>1540</v>
      </c>
      <c r="AN1560" s="86">
        <v>39980.385844907411</v>
      </c>
      <c r="AO1560" s="88" t="s">
        <v>19015</v>
      </c>
      <c r="AP1560" s="84" t="b">
        <v>0</v>
      </c>
      <c r="AQ1560" s="84" t="b">
        <v>0</v>
      </c>
      <c r="AR1560" s="84" t="b">
        <v>1</v>
      </c>
      <c r="AS1560" s="84" t="s">
        <v>290</v>
      </c>
      <c r="AT1560" s="84">
        <v>2211</v>
      </c>
      <c r="AU1560" s="88" t="s">
        <v>20086</v>
      </c>
      <c r="AV1560" s="84" t="b">
        <v>1</v>
      </c>
      <c r="AW1560" s="84" t="s">
        <v>745</v>
      </c>
      <c r="AX1560" s="88" t="s">
        <v>22589</v>
      </c>
      <c r="AY1560" s="84" t="s">
        <v>65</v>
      </c>
    </row>
    <row r="1561" spans="1:51" x14ac:dyDescent="0.2">
      <c r="A1561" s="69" t="s">
        <v>4154</v>
      </c>
      <c r="B1561" s="70"/>
      <c r="C1561" s="70"/>
      <c r="D1561" s="71"/>
      <c r="E1561" s="108"/>
      <c r="F1561" s="113" t="s">
        <v>20888</v>
      </c>
      <c r="G1561" s="109"/>
      <c r="H1561" s="74"/>
      <c r="I1561" s="75"/>
      <c r="J1561" s="110"/>
      <c r="K1561" s="74" t="s">
        <v>24772</v>
      </c>
      <c r="L1561" s="111"/>
      <c r="M1561" s="79"/>
      <c r="N1561" s="79"/>
      <c r="O1561" s="80"/>
      <c r="P1561" s="81"/>
      <c r="Q1561" s="81"/>
      <c r="R1561" s="91"/>
      <c r="S1561" s="91"/>
      <c r="T1561" s="91"/>
      <c r="U1561" s="91"/>
      <c r="V1561" s="52"/>
      <c r="W1561" s="52"/>
      <c r="X1561" s="52"/>
      <c r="Y1561" s="52"/>
      <c r="Z1561" s="51"/>
      <c r="AA1561" s="76"/>
      <c r="AB1561" s="76"/>
      <c r="AC1561" s="77"/>
      <c r="AD1561" s="84" t="s">
        <v>13409</v>
      </c>
      <c r="AE1561" s="84">
        <v>607</v>
      </c>
      <c r="AF1561" s="84">
        <v>2414722</v>
      </c>
      <c r="AG1561" s="84">
        <v>314447</v>
      </c>
      <c r="AH1561" s="84">
        <v>2</v>
      </c>
      <c r="AI1561" s="84">
        <v>0</v>
      </c>
      <c r="AJ1561" s="84" t="s">
        <v>15369</v>
      </c>
      <c r="AK1561" s="84" t="s">
        <v>1306</v>
      </c>
      <c r="AL1561" s="88" t="s">
        <v>17464</v>
      </c>
      <c r="AM1561" s="84" t="s">
        <v>561</v>
      </c>
      <c r="AN1561" s="86">
        <v>39709.28534722222</v>
      </c>
      <c r="AO1561" s="88" t="s">
        <v>19016</v>
      </c>
      <c r="AP1561" s="84" t="b">
        <v>0</v>
      </c>
      <c r="AQ1561" s="84" t="b">
        <v>0</v>
      </c>
      <c r="AR1561" s="84" t="b">
        <v>0</v>
      </c>
      <c r="AS1561" s="84" t="s">
        <v>290</v>
      </c>
      <c r="AT1561" s="84">
        <v>16233</v>
      </c>
      <c r="AU1561" s="88" t="s">
        <v>20087</v>
      </c>
      <c r="AV1561" s="84" t="b">
        <v>1</v>
      </c>
      <c r="AW1561" s="84" t="s">
        <v>745</v>
      </c>
      <c r="AX1561" s="88" t="s">
        <v>22590</v>
      </c>
      <c r="AY1561" s="84" t="s">
        <v>65</v>
      </c>
    </row>
    <row r="1562" spans="1:51" x14ac:dyDescent="0.2">
      <c r="A1562" s="69" t="s">
        <v>3199</v>
      </c>
      <c r="B1562" s="70"/>
      <c r="C1562" s="70"/>
      <c r="D1562" s="71"/>
      <c r="E1562" s="108"/>
      <c r="F1562" s="113" t="s">
        <v>20889</v>
      </c>
      <c r="G1562" s="109"/>
      <c r="H1562" s="74"/>
      <c r="I1562" s="75"/>
      <c r="J1562" s="110"/>
      <c r="K1562" s="74" t="s">
        <v>24773</v>
      </c>
      <c r="L1562" s="111"/>
      <c r="M1562" s="79"/>
      <c r="N1562" s="79"/>
      <c r="O1562" s="80"/>
      <c r="P1562" s="81"/>
      <c r="Q1562" s="81"/>
      <c r="R1562" s="91"/>
      <c r="S1562" s="91"/>
      <c r="T1562" s="91"/>
      <c r="U1562" s="91"/>
      <c r="V1562" s="52"/>
      <c r="W1562" s="52"/>
      <c r="X1562" s="52"/>
      <c r="Y1562" s="52"/>
      <c r="Z1562" s="51"/>
      <c r="AA1562" s="76"/>
      <c r="AB1562" s="76"/>
      <c r="AC1562" s="77"/>
      <c r="AD1562" s="84" t="s">
        <v>13410</v>
      </c>
      <c r="AE1562" s="84">
        <v>119</v>
      </c>
      <c r="AF1562" s="84">
        <v>367</v>
      </c>
      <c r="AG1562" s="84">
        <v>29877</v>
      </c>
      <c r="AH1562" s="84">
        <v>49972</v>
      </c>
      <c r="AI1562" s="84">
        <v>-25200</v>
      </c>
      <c r="AJ1562" s="84" t="s">
        <v>15370</v>
      </c>
      <c r="AK1562" s="84" t="s">
        <v>16507</v>
      </c>
      <c r="AL1562" s="88" t="s">
        <v>17465</v>
      </c>
      <c r="AM1562" s="84" t="s">
        <v>1535</v>
      </c>
      <c r="AN1562" s="86">
        <v>41958.891863425924</v>
      </c>
      <c r="AO1562" s="88" t="s">
        <v>19017</v>
      </c>
      <c r="AP1562" s="84" t="b">
        <v>0</v>
      </c>
      <c r="AQ1562" s="84" t="b">
        <v>0</v>
      </c>
      <c r="AR1562" s="84" t="b">
        <v>1</v>
      </c>
      <c r="AS1562" s="84" t="s">
        <v>291</v>
      </c>
      <c r="AT1562" s="84">
        <v>8</v>
      </c>
      <c r="AU1562" s="88" t="s">
        <v>674</v>
      </c>
      <c r="AV1562" s="84" t="b">
        <v>0</v>
      </c>
      <c r="AW1562" s="84" t="s">
        <v>745</v>
      </c>
      <c r="AX1562" s="88" t="s">
        <v>22591</v>
      </c>
      <c r="AY1562" s="84" t="s">
        <v>66</v>
      </c>
    </row>
    <row r="1563" spans="1:51" x14ac:dyDescent="0.2">
      <c r="A1563" s="69" t="s">
        <v>3200</v>
      </c>
      <c r="B1563" s="70"/>
      <c r="C1563" s="70"/>
      <c r="D1563" s="71"/>
      <c r="E1563" s="108"/>
      <c r="F1563" s="113" t="s">
        <v>7609</v>
      </c>
      <c r="G1563" s="109"/>
      <c r="H1563" s="74"/>
      <c r="I1563" s="75"/>
      <c r="J1563" s="110"/>
      <c r="K1563" s="74" t="s">
        <v>24774</v>
      </c>
      <c r="L1563" s="111"/>
      <c r="M1563" s="79"/>
      <c r="N1563" s="79"/>
      <c r="O1563" s="80"/>
      <c r="P1563" s="81"/>
      <c r="Q1563" s="81"/>
      <c r="R1563" s="91"/>
      <c r="S1563" s="91"/>
      <c r="T1563" s="91"/>
      <c r="U1563" s="91"/>
      <c r="V1563" s="52"/>
      <c r="W1563" s="52"/>
      <c r="X1563" s="52"/>
      <c r="Y1563" s="52"/>
      <c r="Z1563" s="51"/>
      <c r="AA1563" s="76"/>
      <c r="AB1563" s="76"/>
      <c r="AC1563" s="77"/>
      <c r="AD1563" s="84" t="s">
        <v>13411</v>
      </c>
      <c r="AE1563" s="84">
        <v>764</v>
      </c>
      <c r="AF1563" s="84">
        <v>2545</v>
      </c>
      <c r="AG1563" s="84">
        <v>3629</v>
      </c>
      <c r="AH1563" s="84">
        <v>9506</v>
      </c>
      <c r="AI1563" s="84">
        <v>-18000</v>
      </c>
      <c r="AJ1563" s="84" t="s">
        <v>15371</v>
      </c>
      <c r="AK1563" s="84" t="s">
        <v>16508</v>
      </c>
      <c r="AL1563" s="88" t="s">
        <v>17466</v>
      </c>
      <c r="AM1563" s="84" t="s">
        <v>603</v>
      </c>
      <c r="AN1563" s="86">
        <v>39845.715891203705</v>
      </c>
      <c r="AO1563" s="88" t="s">
        <v>19018</v>
      </c>
      <c r="AP1563" s="84" t="b">
        <v>0</v>
      </c>
      <c r="AQ1563" s="84" t="b">
        <v>0</v>
      </c>
      <c r="AR1563" s="84" t="b">
        <v>1</v>
      </c>
      <c r="AS1563" s="84" t="s">
        <v>290</v>
      </c>
      <c r="AT1563" s="84">
        <v>23</v>
      </c>
      <c r="AU1563" s="88" t="s">
        <v>20088</v>
      </c>
      <c r="AV1563" s="84" t="b">
        <v>0</v>
      </c>
      <c r="AW1563" s="84" t="s">
        <v>745</v>
      </c>
      <c r="AX1563" s="88" t="s">
        <v>22592</v>
      </c>
      <c r="AY1563" s="84" t="s">
        <v>66</v>
      </c>
    </row>
    <row r="1564" spans="1:51" x14ac:dyDescent="0.2">
      <c r="A1564" s="69" t="s">
        <v>4155</v>
      </c>
      <c r="B1564" s="70"/>
      <c r="C1564" s="70"/>
      <c r="D1564" s="71"/>
      <c r="E1564" s="108"/>
      <c r="F1564" s="113" t="s">
        <v>20890</v>
      </c>
      <c r="G1564" s="109"/>
      <c r="H1564" s="74"/>
      <c r="I1564" s="75"/>
      <c r="J1564" s="110"/>
      <c r="K1564" s="74" t="s">
        <v>24775</v>
      </c>
      <c r="L1564" s="111"/>
      <c r="M1564" s="79"/>
      <c r="N1564" s="79"/>
      <c r="O1564" s="80"/>
      <c r="P1564" s="81"/>
      <c r="Q1564" s="81"/>
      <c r="R1564" s="91"/>
      <c r="S1564" s="91"/>
      <c r="T1564" s="91"/>
      <c r="U1564" s="91"/>
      <c r="V1564" s="52"/>
      <c r="W1564" s="52"/>
      <c r="X1564" s="52"/>
      <c r="Y1564" s="52"/>
      <c r="Z1564" s="51"/>
      <c r="AA1564" s="76"/>
      <c r="AB1564" s="76"/>
      <c r="AC1564" s="77"/>
      <c r="AD1564" s="84" t="s">
        <v>13412</v>
      </c>
      <c r="AE1564" s="84">
        <v>946</v>
      </c>
      <c r="AF1564" s="84">
        <v>12788</v>
      </c>
      <c r="AG1564" s="84">
        <v>1169</v>
      </c>
      <c r="AH1564" s="84">
        <v>4045</v>
      </c>
      <c r="AI1564" s="84">
        <v>-28800</v>
      </c>
      <c r="AJ1564" s="84" t="s">
        <v>15372</v>
      </c>
      <c r="AK1564" s="84" t="s">
        <v>448</v>
      </c>
      <c r="AL1564" s="88" t="s">
        <v>17467</v>
      </c>
      <c r="AM1564" s="84" t="s">
        <v>602</v>
      </c>
      <c r="AN1564" s="86">
        <v>40161.962685185186</v>
      </c>
      <c r="AO1564" s="88" t="s">
        <v>19019</v>
      </c>
      <c r="AP1564" s="84" t="b">
        <v>1</v>
      </c>
      <c r="AQ1564" s="84" t="b">
        <v>0</v>
      </c>
      <c r="AR1564" s="84" t="b">
        <v>0</v>
      </c>
      <c r="AS1564" s="84" t="s">
        <v>290</v>
      </c>
      <c r="AT1564" s="84">
        <v>70</v>
      </c>
      <c r="AU1564" s="88" t="s">
        <v>674</v>
      </c>
      <c r="AV1564" s="84" t="b">
        <v>1</v>
      </c>
      <c r="AW1564" s="84" t="s">
        <v>745</v>
      </c>
      <c r="AX1564" s="88" t="s">
        <v>22593</v>
      </c>
      <c r="AY1564" s="84" t="s">
        <v>65</v>
      </c>
    </row>
    <row r="1565" spans="1:51" x14ac:dyDescent="0.2">
      <c r="A1565" s="69" t="s">
        <v>4156</v>
      </c>
      <c r="B1565" s="70"/>
      <c r="C1565" s="70"/>
      <c r="D1565" s="71"/>
      <c r="E1565" s="108"/>
      <c r="F1565" s="113" t="s">
        <v>20891</v>
      </c>
      <c r="G1565" s="109"/>
      <c r="H1565" s="74"/>
      <c r="I1565" s="75"/>
      <c r="J1565" s="110"/>
      <c r="K1565" s="74" t="s">
        <v>24776</v>
      </c>
      <c r="L1565" s="111"/>
      <c r="M1565" s="79"/>
      <c r="N1565" s="79"/>
      <c r="O1565" s="80"/>
      <c r="P1565" s="81"/>
      <c r="Q1565" s="81"/>
      <c r="R1565" s="91"/>
      <c r="S1565" s="91"/>
      <c r="T1565" s="91"/>
      <c r="U1565" s="91"/>
      <c r="V1565" s="52"/>
      <c r="W1565" s="52"/>
      <c r="X1565" s="52"/>
      <c r="Y1565" s="52"/>
      <c r="Z1565" s="51"/>
      <c r="AA1565" s="76"/>
      <c r="AB1565" s="76"/>
      <c r="AC1565" s="77"/>
      <c r="AD1565" s="84" t="s">
        <v>13413</v>
      </c>
      <c r="AE1565" s="84">
        <v>941</v>
      </c>
      <c r="AF1565" s="84">
        <v>233545</v>
      </c>
      <c r="AG1565" s="84">
        <v>2802</v>
      </c>
      <c r="AH1565" s="84">
        <v>1226</v>
      </c>
      <c r="AI1565" s="84">
        <v>-28800</v>
      </c>
      <c r="AJ1565" s="84" t="s">
        <v>15373</v>
      </c>
      <c r="AK1565" s="84" t="s">
        <v>444</v>
      </c>
      <c r="AL1565" s="88" t="s">
        <v>17468</v>
      </c>
      <c r="AM1565" s="84" t="s">
        <v>602</v>
      </c>
      <c r="AN1565" s="86">
        <v>39572.904409722221</v>
      </c>
      <c r="AO1565" s="88" t="s">
        <v>19020</v>
      </c>
      <c r="AP1565" s="84" t="b">
        <v>0</v>
      </c>
      <c r="AQ1565" s="84" t="b">
        <v>0</v>
      </c>
      <c r="AR1565" s="84" t="b">
        <v>1</v>
      </c>
      <c r="AS1565" s="84" t="s">
        <v>290</v>
      </c>
      <c r="AT1565" s="84">
        <v>1283</v>
      </c>
      <c r="AU1565" s="88" t="s">
        <v>20089</v>
      </c>
      <c r="AV1565" s="84" t="b">
        <v>1</v>
      </c>
      <c r="AW1565" s="84" t="s">
        <v>745</v>
      </c>
      <c r="AX1565" s="88" t="s">
        <v>22594</v>
      </c>
      <c r="AY1565" s="84" t="s">
        <v>65</v>
      </c>
    </row>
    <row r="1566" spans="1:51" x14ac:dyDescent="0.2">
      <c r="A1566" s="69" t="s">
        <v>4157</v>
      </c>
      <c r="B1566" s="70"/>
      <c r="C1566" s="70"/>
      <c r="D1566" s="71"/>
      <c r="E1566" s="108"/>
      <c r="F1566" s="113" t="s">
        <v>20892</v>
      </c>
      <c r="G1566" s="109"/>
      <c r="H1566" s="74"/>
      <c r="I1566" s="75"/>
      <c r="J1566" s="110"/>
      <c r="K1566" s="74" t="s">
        <v>24777</v>
      </c>
      <c r="L1566" s="111"/>
      <c r="M1566" s="79"/>
      <c r="N1566" s="79"/>
      <c r="O1566" s="80"/>
      <c r="P1566" s="81"/>
      <c r="Q1566" s="81"/>
      <c r="R1566" s="91"/>
      <c r="S1566" s="91"/>
      <c r="T1566" s="91"/>
      <c r="U1566" s="91"/>
      <c r="V1566" s="52"/>
      <c r="W1566" s="52"/>
      <c r="X1566" s="52"/>
      <c r="Y1566" s="52"/>
      <c r="Z1566" s="51"/>
      <c r="AA1566" s="76"/>
      <c r="AB1566" s="76"/>
      <c r="AC1566" s="77"/>
      <c r="AD1566" s="84" t="s">
        <v>13414</v>
      </c>
      <c r="AE1566" s="84">
        <v>1196</v>
      </c>
      <c r="AF1566" s="84">
        <v>12427</v>
      </c>
      <c r="AG1566" s="84">
        <v>7368</v>
      </c>
      <c r="AH1566" s="84">
        <v>4793</v>
      </c>
      <c r="AI1566" s="84">
        <v>-28800</v>
      </c>
      <c r="AJ1566" s="84" t="s">
        <v>15374</v>
      </c>
      <c r="AK1566" s="84" t="s">
        <v>16509</v>
      </c>
      <c r="AL1566" s="88" t="s">
        <v>17469</v>
      </c>
      <c r="AM1566" s="84" t="s">
        <v>602</v>
      </c>
      <c r="AN1566" s="86">
        <v>39899.092905092592</v>
      </c>
      <c r="AO1566" s="88" t="s">
        <v>19021</v>
      </c>
      <c r="AP1566" s="84" t="b">
        <v>0</v>
      </c>
      <c r="AQ1566" s="84" t="b">
        <v>0</v>
      </c>
      <c r="AR1566" s="84" t="b">
        <v>0</v>
      </c>
      <c r="AS1566" s="84" t="s">
        <v>290</v>
      </c>
      <c r="AT1566" s="84">
        <v>249</v>
      </c>
      <c r="AU1566" s="88" t="s">
        <v>20090</v>
      </c>
      <c r="AV1566" s="84" t="b">
        <v>1</v>
      </c>
      <c r="AW1566" s="84" t="s">
        <v>745</v>
      </c>
      <c r="AX1566" s="88" t="s">
        <v>22595</v>
      </c>
      <c r="AY1566" s="84" t="s">
        <v>65</v>
      </c>
    </row>
    <row r="1567" spans="1:51" x14ac:dyDescent="0.2">
      <c r="A1567" s="69" t="s">
        <v>4158</v>
      </c>
      <c r="B1567" s="70"/>
      <c r="C1567" s="70"/>
      <c r="D1567" s="71"/>
      <c r="E1567" s="108"/>
      <c r="F1567" s="113" t="s">
        <v>20893</v>
      </c>
      <c r="G1567" s="109"/>
      <c r="H1567" s="74"/>
      <c r="I1567" s="75"/>
      <c r="J1567" s="110"/>
      <c r="K1567" s="74" t="s">
        <v>24778</v>
      </c>
      <c r="L1567" s="111"/>
      <c r="M1567" s="79"/>
      <c r="N1567" s="79"/>
      <c r="O1567" s="80"/>
      <c r="P1567" s="81"/>
      <c r="Q1567" s="81"/>
      <c r="R1567" s="91"/>
      <c r="S1567" s="91"/>
      <c r="T1567" s="91"/>
      <c r="U1567" s="91"/>
      <c r="V1567" s="52"/>
      <c r="W1567" s="52"/>
      <c r="X1567" s="52"/>
      <c r="Y1567" s="52"/>
      <c r="Z1567" s="51"/>
      <c r="AA1567" s="76"/>
      <c r="AB1567" s="76"/>
      <c r="AC1567" s="77"/>
      <c r="AD1567" s="84" t="s">
        <v>13415</v>
      </c>
      <c r="AE1567" s="84">
        <v>652</v>
      </c>
      <c r="AF1567" s="84">
        <v>861</v>
      </c>
      <c r="AG1567" s="84">
        <v>3597</v>
      </c>
      <c r="AH1567" s="84">
        <v>2181</v>
      </c>
      <c r="AI1567" s="84">
        <v>-28800</v>
      </c>
      <c r="AJ1567" s="84" t="s">
        <v>15375</v>
      </c>
      <c r="AK1567" s="84" t="s">
        <v>16510</v>
      </c>
      <c r="AL1567" s="88" t="s">
        <v>17470</v>
      </c>
      <c r="AM1567" s="84" t="s">
        <v>602</v>
      </c>
      <c r="AN1567" s="86">
        <v>40731.14534722222</v>
      </c>
      <c r="AO1567" s="88" t="s">
        <v>19022</v>
      </c>
      <c r="AP1567" s="84" t="b">
        <v>0</v>
      </c>
      <c r="AQ1567" s="84" t="b">
        <v>0</v>
      </c>
      <c r="AR1567" s="84" t="b">
        <v>0</v>
      </c>
      <c r="AS1567" s="84" t="s">
        <v>290</v>
      </c>
      <c r="AT1567" s="84">
        <v>15</v>
      </c>
      <c r="AU1567" s="88" t="s">
        <v>20091</v>
      </c>
      <c r="AV1567" s="84" t="b">
        <v>0</v>
      </c>
      <c r="AW1567" s="84" t="s">
        <v>745</v>
      </c>
      <c r="AX1567" s="88" t="s">
        <v>22596</v>
      </c>
      <c r="AY1567" s="84" t="s">
        <v>65</v>
      </c>
    </row>
    <row r="1568" spans="1:51" x14ac:dyDescent="0.2">
      <c r="A1568" s="69" t="s">
        <v>4159</v>
      </c>
      <c r="B1568" s="70"/>
      <c r="C1568" s="70"/>
      <c r="D1568" s="71"/>
      <c r="E1568" s="108"/>
      <c r="F1568" s="113" t="s">
        <v>20894</v>
      </c>
      <c r="G1568" s="109"/>
      <c r="H1568" s="74"/>
      <c r="I1568" s="75"/>
      <c r="J1568" s="110"/>
      <c r="K1568" s="74" t="s">
        <v>24779</v>
      </c>
      <c r="L1568" s="111"/>
      <c r="M1568" s="79"/>
      <c r="N1568" s="79"/>
      <c r="O1568" s="80"/>
      <c r="P1568" s="81"/>
      <c r="Q1568" s="81"/>
      <c r="R1568" s="91"/>
      <c r="S1568" s="91"/>
      <c r="T1568" s="91"/>
      <c r="U1568" s="91"/>
      <c r="V1568" s="52"/>
      <c r="W1568" s="52"/>
      <c r="X1568" s="52"/>
      <c r="Y1568" s="52"/>
      <c r="Z1568" s="51"/>
      <c r="AA1568" s="76"/>
      <c r="AB1568" s="76"/>
      <c r="AC1568" s="77"/>
      <c r="AD1568" s="84" t="s">
        <v>13416</v>
      </c>
      <c r="AE1568" s="84">
        <v>1071</v>
      </c>
      <c r="AF1568" s="84">
        <v>31511</v>
      </c>
      <c r="AG1568" s="84">
        <v>23869</v>
      </c>
      <c r="AH1568" s="84">
        <v>107152</v>
      </c>
      <c r="AI1568" s="84">
        <v>-32400</v>
      </c>
      <c r="AJ1568" s="84" t="s">
        <v>15376</v>
      </c>
      <c r="AK1568" s="84" t="s">
        <v>1417</v>
      </c>
      <c r="AL1568" s="84"/>
      <c r="AM1568" s="84" t="s">
        <v>624</v>
      </c>
      <c r="AN1568" s="86">
        <v>40551.286886574075</v>
      </c>
      <c r="AO1568" s="88" t="s">
        <v>19023</v>
      </c>
      <c r="AP1568" s="84" t="b">
        <v>0</v>
      </c>
      <c r="AQ1568" s="84" t="b">
        <v>0</v>
      </c>
      <c r="AR1568" s="84" t="b">
        <v>1</v>
      </c>
      <c r="AS1568" s="84" t="s">
        <v>290</v>
      </c>
      <c r="AT1568" s="84">
        <v>326</v>
      </c>
      <c r="AU1568" s="88" t="s">
        <v>20092</v>
      </c>
      <c r="AV1568" s="84" t="b">
        <v>0</v>
      </c>
      <c r="AW1568" s="84" t="s">
        <v>745</v>
      </c>
      <c r="AX1568" s="88" t="s">
        <v>22597</v>
      </c>
      <c r="AY1568" s="84" t="s">
        <v>65</v>
      </c>
    </row>
    <row r="1569" spans="1:51" x14ac:dyDescent="0.2">
      <c r="A1569" s="69" t="s">
        <v>4160</v>
      </c>
      <c r="B1569" s="70"/>
      <c r="C1569" s="70"/>
      <c r="D1569" s="71"/>
      <c r="E1569" s="108"/>
      <c r="F1569" s="113" t="s">
        <v>20895</v>
      </c>
      <c r="G1569" s="109"/>
      <c r="H1569" s="74"/>
      <c r="I1569" s="75"/>
      <c r="J1569" s="110"/>
      <c r="K1569" s="74" t="s">
        <v>24780</v>
      </c>
      <c r="L1569" s="111"/>
      <c r="M1569" s="79"/>
      <c r="N1569" s="79"/>
      <c r="O1569" s="80"/>
      <c r="P1569" s="81"/>
      <c r="Q1569" s="81"/>
      <c r="R1569" s="91"/>
      <c r="S1569" s="91"/>
      <c r="T1569" s="91"/>
      <c r="U1569" s="91"/>
      <c r="V1569" s="52"/>
      <c r="W1569" s="52"/>
      <c r="X1569" s="52"/>
      <c r="Y1569" s="52"/>
      <c r="Z1569" s="51"/>
      <c r="AA1569" s="76"/>
      <c r="AB1569" s="76"/>
      <c r="AC1569" s="77"/>
      <c r="AD1569" s="84" t="s">
        <v>13417</v>
      </c>
      <c r="AE1569" s="84">
        <v>8</v>
      </c>
      <c r="AF1569" s="84">
        <v>58</v>
      </c>
      <c r="AG1569" s="84">
        <v>33</v>
      </c>
      <c r="AH1569" s="84">
        <v>59</v>
      </c>
      <c r="AI1569" s="84"/>
      <c r="AJ1569" s="84" t="s">
        <v>15377</v>
      </c>
      <c r="AK1569" s="84" t="s">
        <v>462</v>
      </c>
      <c r="AL1569" s="84"/>
      <c r="AM1569" s="84"/>
      <c r="AN1569" s="86">
        <v>43039.370763888888</v>
      </c>
      <c r="AO1569" s="84"/>
      <c r="AP1569" s="84" t="b">
        <v>1</v>
      </c>
      <c r="AQ1569" s="84" t="b">
        <v>0</v>
      </c>
      <c r="AR1569" s="84" t="b">
        <v>0</v>
      </c>
      <c r="AS1569" s="84" t="s">
        <v>290</v>
      </c>
      <c r="AT1569" s="84">
        <v>0</v>
      </c>
      <c r="AU1569" s="84"/>
      <c r="AV1569" s="84" t="b">
        <v>0</v>
      </c>
      <c r="AW1569" s="84" t="s">
        <v>745</v>
      </c>
      <c r="AX1569" s="88" t="s">
        <v>22598</v>
      </c>
      <c r="AY1569" s="84" t="s">
        <v>65</v>
      </c>
    </row>
    <row r="1570" spans="1:51" x14ac:dyDescent="0.2">
      <c r="A1570" s="69" t="s">
        <v>4161</v>
      </c>
      <c r="B1570" s="70"/>
      <c r="C1570" s="70"/>
      <c r="D1570" s="71"/>
      <c r="E1570" s="108"/>
      <c r="F1570" s="113" t="s">
        <v>20896</v>
      </c>
      <c r="G1570" s="109"/>
      <c r="H1570" s="74"/>
      <c r="I1570" s="75"/>
      <c r="J1570" s="110"/>
      <c r="K1570" s="74" t="s">
        <v>24781</v>
      </c>
      <c r="L1570" s="111"/>
      <c r="M1570" s="79"/>
      <c r="N1570" s="79"/>
      <c r="O1570" s="80"/>
      <c r="P1570" s="81"/>
      <c r="Q1570" s="81"/>
      <c r="R1570" s="91"/>
      <c r="S1570" s="91"/>
      <c r="T1570" s="91"/>
      <c r="U1570" s="91"/>
      <c r="V1570" s="52"/>
      <c r="W1570" s="52"/>
      <c r="X1570" s="52"/>
      <c r="Y1570" s="52"/>
      <c r="Z1570" s="51"/>
      <c r="AA1570" s="76"/>
      <c r="AB1570" s="76"/>
      <c r="AC1570" s="77"/>
      <c r="AD1570" s="84" t="s">
        <v>13418</v>
      </c>
      <c r="AE1570" s="84">
        <v>6387</v>
      </c>
      <c r="AF1570" s="84">
        <v>14392515</v>
      </c>
      <c r="AG1570" s="84">
        <v>27336</v>
      </c>
      <c r="AH1570" s="84">
        <v>16042</v>
      </c>
      <c r="AI1570" s="84">
        <v>-28800</v>
      </c>
      <c r="AJ1570" s="84" t="s">
        <v>15378</v>
      </c>
      <c r="AK1570" s="84" t="s">
        <v>16511</v>
      </c>
      <c r="AL1570" s="88" t="s">
        <v>17471</v>
      </c>
      <c r="AM1570" s="84" t="s">
        <v>602</v>
      </c>
      <c r="AN1570" s="86">
        <v>39661.821064814816</v>
      </c>
      <c r="AO1570" s="88" t="s">
        <v>19024</v>
      </c>
      <c r="AP1570" s="84" t="b">
        <v>0</v>
      </c>
      <c r="AQ1570" s="84" t="b">
        <v>0</v>
      </c>
      <c r="AR1570" s="84" t="b">
        <v>1</v>
      </c>
      <c r="AS1570" s="84" t="s">
        <v>290</v>
      </c>
      <c r="AT1570" s="84">
        <v>31778</v>
      </c>
      <c r="AU1570" s="88" t="s">
        <v>20093</v>
      </c>
      <c r="AV1570" s="84" t="b">
        <v>1</v>
      </c>
      <c r="AW1570" s="84" t="s">
        <v>745</v>
      </c>
      <c r="AX1570" s="88" t="s">
        <v>22599</v>
      </c>
      <c r="AY1570" s="84" t="s">
        <v>65</v>
      </c>
    </row>
    <row r="1571" spans="1:51" x14ac:dyDescent="0.2">
      <c r="A1571" s="69" t="s">
        <v>4162</v>
      </c>
      <c r="B1571" s="70"/>
      <c r="C1571" s="70"/>
      <c r="D1571" s="71"/>
      <c r="E1571" s="108"/>
      <c r="F1571" s="113" t="s">
        <v>20897</v>
      </c>
      <c r="G1571" s="109"/>
      <c r="H1571" s="74"/>
      <c r="I1571" s="75"/>
      <c r="J1571" s="110"/>
      <c r="K1571" s="74" t="s">
        <v>24782</v>
      </c>
      <c r="L1571" s="111"/>
      <c r="M1571" s="79"/>
      <c r="N1571" s="79"/>
      <c r="O1571" s="80"/>
      <c r="P1571" s="81"/>
      <c r="Q1571" s="81"/>
      <c r="R1571" s="91"/>
      <c r="S1571" s="91"/>
      <c r="T1571" s="91"/>
      <c r="U1571" s="91"/>
      <c r="V1571" s="52"/>
      <c r="W1571" s="52"/>
      <c r="X1571" s="52"/>
      <c r="Y1571" s="52"/>
      <c r="Z1571" s="51"/>
      <c r="AA1571" s="76"/>
      <c r="AB1571" s="76"/>
      <c r="AC1571" s="77"/>
      <c r="AD1571" s="84" t="s">
        <v>13419</v>
      </c>
      <c r="AE1571" s="84">
        <v>485</v>
      </c>
      <c r="AF1571" s="84">
        <v>33904</v>
      </c>
      <c r="AG1571" s="84">
        <v>1063</v>
      </c>
      <c r="AH1571" s="84">
        <v>17432</v>
      </c>
      <c r="AI1571" s="84">
        <v>-32400</v>
      </c>
      <c r="AJ1571" s="84" t="s">
        <v>15379</v>
      </c>
      <c r="AK1571" s="84" t="s">
        <v>319</v>
      </c>
      <c r="AL1571" s="88" t="s">
        <v>17472</v>
      </c>
      <c r="AM1571" s="84" t="s">
        <v>624</v>
      </c>
      <c r="AN1571" s="86">
        <v>39747.140960648147</v>
      </c>
      <c r="AO1571" s="88" t="s">
        <v>19025</v>
      </c>
      <c r="AP1571" s="84" t="b">
        <v>0</v>
      </c>
      <c r="AQ1571" s="84" t="b">
        <v>0</v>
      </c>
      <c r="AR1571" s="84" t="b">
        <v>1</v>
      </c>
      <c r="AS1571" s="84" t="s">
        <v>290</v>
      </c>
      <c r="AT1571" s="84">
        <v>724</v>
      </c>
      <c r="AU1571" s="88" t="s">
        <v>20094</v>
      </c>
      <c r="AV1571" s="84" t="b">
        <v>1</v>
      </c>
      <c r="AW1571" s="84" t="s">
        <v>745</v>
      </c>
      <c r="AX1571" s="88" t="s">
        <v>22600</v>
      </c>
      <c r="AY1571" s="84" t="s">
        <v>65</v>
      </c>
    </row>
    <row r="1572" spans="1:51" x14ac:dyDescent="0.2">
      <c r="A1572" s="69" t="s">
        <v>3201</v>
      </c>
      <c r="B1572" s="70"/>
      <c r="C1572" s="70"/>
      <c r="D1572" s="71"/>
      <c r="E1572" s="108"/>
      <c r="F1572" s="113" t="s">
        <v>7610</v>
      </c>
      <c r="G1572" s="109"/>
      <c r="H1572" s="74"/>
      <c r="I1572" s="75"/>
      <c r="J1572" s="110"/>
      <c r="K1572" s="74" t="s">
        <v>24783</v>
      </c>
      <c r="L1572" s="111"/>
      <c r="M1572" s="79"/>
      <c r="N1572" s="79"/>
      <c r="O1572" s="80"/>
      <c r="P1572" s="81"/>
      <c r="Q1572" s="81"/>
      <c r="R1572" s="91"/>
      <c r="S1572" s="91"/>
      <c r="T1572" s="91"/>
      <c r="U1572" s="91"/>
      <c r="V1572" s="52"/>
      <c r="W1572" s="52"/>
      <c r="X1572" s="52"/>
      <c r="Y1572" s="52"/>
      <c r="Z1572" s="51"/>
      <c r="AA1572" s="76"/>
      <c r="AB1572" s="76"/>
      <c r="AC1572" s="77"/>
      <c r="AD1572" s="84" t="s">
        <v>13420</v>
      </c>
      <c r="AE1572" s="84">
        <v>960</v>
      </c>
      <c r="AF1572" s="84">
        <v>1246</v>
      </c>
      <c r="AG1572" s="84">
        <v>5247</v>
      </c>
      <c r="AH1572" s="84">
        <v>1378</v>
      </c>
      <c r="AI1572" s="84">
        <v>0</v>
      </c>
      <c r="AJ1572" s="84" t="s">
        <v>15380</v>
      </c>
      <c r="AK1572" s="84" t="s">
        <v>16512</v>
      </c>
      <c r="AL1572" s="88" t="s">
        <v>17473</v>
      </c>
      <c r="AM1572" s="84" t="s">
        <v>561</v>
      </c>
      <c r="AN1572" s="86">
        <v>40083.39502314815</v>
      </c>
      <c r="AO1572" s="88" t="s">
        <v>19026</v>
      </c>
      <c r="AP1572" s="84" t="b">
        <v>0</v>
      </c>
      <c r="AQ1572" s="84" t="b">
        <v>0</v>
      </c>
      <c r="AR1572" s="84" t="b">
        <v>0</v>
      </c>
      <c r="AS1572" s="84" t="s">
        <v>290</v>
      </c>
      <c r="AT1572" s="84">
        <v>115</v>
      </c>
      <c r="AU1572" s="88" t="s">
        <v>20095</v>
      </c>
      <c r="AV1572" s="84" t="b">
        <v>0</v>
      </c>
      <c r="AW1572" s="84" t="s">
        <v>745</v>
      </c>
      <c r="AX1572" s="88" t="s">
        <v>22601</v>
      </c>
      <c r="AY1572" s="84" t="s">
        <v>66</v>
      </c>
    </row>
    <row r="1573" spans="1:51" x14ac:dyDescent="0.2">
      <c r="A1573" s="69" t="s">
        <v>3202</v>
      </c>
      <c r="B1573" s="70"/>
      <c r="C1573" s="70"/>
      <c r="D1573" s="71"/>
      <c r="E1573" s="108"/>
      <c r="F1573" s="113" t="s">
        <v>7611</v>
      </c>
      <c r="G1573" s="109"/>
      <c r="H1573" s="74"/>
      <c r="I1573" s="75"/>
      <c r="J1573" s="110"/>
      <c r="K1573" s="74" t="s">
        <v>24784</v>
      </c>
      <c r="L1573" s="111"/>
      <c r="M1573" s="79"/>
      <c r="N1573" s="79"/>
      <c r="O1573" s="80"/>
      <c r="P1573" s="81"/>
      <c r="Q1573" s="81"/>
      <c r="R1573" s="91"/>
      <c r="S1573" s="91"/>
      <c r="T1573" s="91"/>
      <c r="U1573" s="91"/>
      <c r="V1573" s="52"/>
      <c r="W1573" s="52"/>
      <c r="X1573" s="52"/>
      <c r="Y1573" s="52"/>
      <c r="Z1573" s="51"/>
      <c r="AA1573" s="76"/>
      <c r="AB1573" s="76"/>
      <c r="AC1573" s="77"/>
      <c r="AD1573" s="84" t="s">
        <v>1166</v>
      </c>
      <c r="AE1573" s="84">
        <v>1330</v>
      </c>
      <c r="AF1573" s="84">
        <v>425</v>
      </c>
      <c r="AG1573" s="84">
        <v>4074</v>
      </c>
      <c r="AH1573" s="84">
        <v>5282</v>
      </c>
      <c r="AI1573" s="84"/>
      <c r="AJ1573" s="84" t="s">
        <v>15381</v>
      </c>
      <c r="AK1573" s="84" t="s">
        <v>16513</v>
      </c>
      <c r="AL1573" s="84"/>
      <c r="AM1573" s="84"/>
      <c r="AN1573" s="86">
        <v>41796.52002314815</v>
      </c>
      <c r="AO1573" s="84"/>
      <c r="AP1573" s="84" t="b">
        <v>1</v>
      </c>
      <c r="AQ1573" s="84" t="b">
        <v>0</v>
      </c>
      <c r="AR1573" s="84" t="b">
        <v>0</v>
      </c>
      <c r="AS1573" s="84" t="s">
        <v>290</v>
      </c>
      <c r="AT1573" s="84">
        <v>31</v>
      </c>
      <c r="AU1573" s="88" t="s">
        <v>674</v>
      </c>
      <c r="AV1573" s="84" t="b">
        <v>0</v>
      </c>
      <c r="AW1573" s="84" t="s">
        <v>745</v>
      </c>
      <c r="AX1573" s="88" t="s">
        <v>22602</v>
      </c>
      <c r="AY1573" s="84" t="s">
        <v>66</v>
      </c>
    </row>
    <row r="1574" spans="1:51" x14ac:dyDescent="0.2">
      <c r="A1574" s="69" t="s">
        <v>3203</v>
      </c>
      <c r="B1574" s="70"/>
      <c r="C1574" s="70"/>
      <c r="D1574" s="71"/>
      <c r="E1574" s="108"/>
      <c r="F1574" s="113" t="s">
        <v>7612</v>
      </c>
      <c r="G1574" s="109"/>
      <c r="H1574" s="74"/>
      <c r="I1574" s="75"/>
      <c r="J1574" s="110"/>
      <c r="K1574" s="74" t="s">
        <v>24785</v>
      </c>
      <c r="L1574" s="111"/>
      <c r="M1574" s="79"/>
      <c r="N1574" s="79"/>
      <c r="O1574" s="80"/>
      <c r="P1574" s="81"/>
      <c r="Q1574" s="81"/>
      <c r="R1574" s="91"/>
      <c r="S1574" s="91"/>
      <c r="T1574" s="91"/>
      <c r="U1574" s="91"/>
      <c r="V1574" s="52"/>
      <c r="W1574" s="52"/>
      <c r="X1574" s="52"/>
      <c r="Y1574" s="52"/>
      <c r="Z1574" s="51"/>
      <c r="AA1574" s="76"/>
      <c r="AB1574" s="76"/>
      <c r="AC1574" s="77"/>
      <c r="AD1574" s="84" t="s">
        <v>13421</v>
      </c>
      <c r="AE1574" s="84">
        <v>3538</v>
      </c>
      <c r="AF1574" s="84">
        <v>3779</v>
      </c>
      <c r="AG1574" s="84">
        <v>39792</v>
      </c>
      <c r="AH1574" s="84">
        <v>15920</v>
      </c>
      <c r="AI1574" s="84">
        <v>-18000</v>
      </c>
      <c r="AJ1574" s="84" t="s">
        <v>15382</v>
      </c>
      <c r="AK1574" s="84" t="s">
        <v>16514</v>
      </c>
      <c r="AL1574" s="88" t="s">
        <v>17474</v>
      </c>
      <c r="AM1574" s="84" t="s">
        <v>603</v>
      </c>
      <c r="AN1574" s="86">
        <v>40236.917187500003</v>
      </c>
      <c r="AO1574" s="88" t="s">
        <v>19027</v>
      </c>
      <c r="AP1574" s="84" t="b">
        <v>0</v>
      </c>
      <c r="AQ1574" s="84" t="b">
        <v>0</v>
      </c>
      <c r="AR1574" s="84" t="b">
        <v>1</v>
      </c>
      <c r="AS1574" s="84" t="s">
        <v>290</v>
      </c>
      <c r="AT1574" s="84">
        <v>181</v>
      </c>
      <c r="AU1574" s="88" t="s">
        <v>20096</v>
      </c>
      <c r="AV1574" s="84" t="b">
        <v>0</v>
      </c>
      <c r="AW1574" s="84" t="s">
        <v>745</v>
      </c>
      <c r="AX1574" s="88" t="s">
        <v>22603</v>
      </c>
      <c r="AY1574" s="84" t="s">
        <v>66</v>
      </c>
    </row>
    <row r="1575" spans="1:51" x14ac:dyDescent="0.2">
      <c r="A1575" s="69" t="s">
        <v>3204</v>
      </c>
      <c r="B1575" s="70"/>
      <c r="C1575" s="70"/>
      <c r="D1575" s="71"/>
      <c r="E1575" s="108"/>
      <c r="F1575" s="113" t="s">
        <v>7613</v>
      </c>
      <c r="G1575" s="109"/>
      <c r="H1575" s="74"/>
      <c r="I1575" s="75"/>
      <c r="J1575" s="110"/>
      <c r="K1575" s="74" t="s">
        <v>24786</v>
      </c>
      <c r="L1575" s="111"/>
      <c r="M1575" s="79"/>
      <c r="N1575" s="79"/>
      <c r="O1575" s="80"/>
      <c r="P1575" s="81"/>
      <c r="Q1575" s="81"/>
      <c r="R1575" s="91"/>
      <c r="S1575" s="91"/>
      <c r="T1575" s="91"/>
      <c r="U1575" s="91"/>
      <c r="V1575" s="52"/>
      <c r="W1575" s="52"/>
      <c r="X1575" s="52"/>
      <c r="Y1575" s="52"/>
      <c r="Z1575" s="51"/>
      <c r="AA1575" s="76"/>
      <c r="AB1575" s="76"/>
      <c r="AC1575" s="77"/>
      <c r="AD1575" s="84" t="s">
        <v>13422</v>
      </c>
      <c r="AE1575" s="84">
        <v>163</v>
      </c>
      <c r="AF1575" s="84">
        <v>11</v>
      </c>
      <c r="AG1575" s="84">
        <v>2</v>
      </c>
      <c r="AH1575" s="84">
        <v>6</v>
      </c>
      <c r="AI1575" s="84"/>
      <c r="AJ1575" s="84" t="s">
        <v>15383</v>
      </c>
      <c r="AK1575" s="84"/>
      <c r="AL1575" s="84"/>
      <c r="AM1575" s="84"/>
      <c r="AN1575" s="86">
        <v>43153.842662037037</v>
      </c>
      <c r="AO1575" s="88" t="s">
        <v>19028</v>
      </c>
      <c r="AP1575" s="84" t="b">
        <v>1</v>
      </c>
      <c r="AQ1575" s="84" t="b">
        <v>0</v>
      </c>
      <c r="AR1575" s="84" t="b">
        <v>0</v>
      </c>
      <c r="AS1575" s="84" t="s">
        <v>290</v>
      </c>
      <c r="AT1575" s="84">
        <v>0</v>
      </c>
      <c r="AU1575" s="84"/>
      <c r="AV1575" s="84" t="b">
        <v>0</v>
      </c>
      <c r="AW1575" s="84" t="s">
        <v>745</v>
      </c>
      <c r="AX1575" s="88" t="s">
        <v>22604</v>
      </c>
      <c r="AY1575" s="84" t="s">
        <v>66</v>
      </c>
    </row>
    <row r="1576" spans="1:51" x14ac:dyDescent="0.2">
      <c r="A1576" s="69" t="s">
        <v>3205</v>
      </c>
      <c r="B1576" s="70"/>
      <c r="C1576" s="70"/>
      <c r="D1576" s="71"/>
      <c r="E1576" s="108"/>
      <c r="F1576" s="113" t="s">
        <v>7614</v>
      </c>
      <c r="G1576" s="109"/>
      <c r="H1576" s="74"/>
      <c r="I1576" s="75"/>
      <c r="J1576" s="110"/>
      <c r="K1576" s="74" t="s">
        <v>24787</v>
      </c>
      <c r="L1576" s="111"/>
      <c r="M1576" s="79"/>
      <c r="N1576" s="79"/>
      <c r="O1576" s="80"/>
      <c r="P1576" s="81"/>
      <c r="Q1576" s="81"/>
      <c r="R1576" s="91"/>
      <c r="S1576" s="91"/>
      <c r="T1576" s="91"/>
      <c r="U1576" s="91"/>
      <c r="V1576" s="52"/>
      <c r="W1576" s="52"/>
      <c r="X1576" s="52"/>
      <c r="Y1576" s="52"/>
      <c r="Z1576" s="51"/>
      <c r="AA1576" s="76"/>
      <c r="AB1576" s="76"/>
      <c r="AC1576" s="77"/>
      <c r="AD1576" s="84" t="s">
        <v>13423</v>
      </c>
      <c r="AE1576" s="84">
        <v>13046</v>
      </c>
      <c r="AF1576" s="84">
        <v>14503</v>
      </c>
      <c r="AG1576" s="84">
        <v>5525</v>
      </c>
      <c r="AH1576" s="84">
        <v>2107</v>
      </c>
      <c r="AI1576" s="84">
        <v>-25200</v>
      </c>
      <c r="AJ1576" s="84" t="s">
        <v>15384</v>
      </c>
      <c r="AK1576" s="84" t="s">
        <v>311</v>
      </c>
      <c r="AL1576" s="84"/>
      <c r="AM1576" s="84" t="s">
        <v>605</v>
      </c>
      <c r="AN1576" s="86">
        <v>41113.100138888891</v>
      </c>
      <c r="AO1576" s="88" t="s">
        <v>19029</v>
      </c>
      <c r="AP1576" s="84" t="b">
        <v>1</v>
      </c>
      <c r="AQ1576" s="84" t="b">
        <v>0</v>
      </c>
      <c r="AR1576" s="84" t="b">
        <v>1</v>
      </c>
      <c r="AS1576" s="84" t="s">
        <v>290</v>
      </c>
      <c r="AT1576" s="84">
        <v>51</v>
      </c>
      <c r="AU1576" s="88" t="s">
        <v>674</v>
      </c>
      <c r="AV1576" s="84" t="b">
        <v>0</v>
      </c>
      <c r="AW1576" s="84" t="s">
        <v>745</v>
      </c>
      <c r="AX1576" s="88" t="s">
        <v>22605</v>
      </c>
      <c r="AY1576" s="84" t="s">
        <v>66</v>
      </c>
    </row>
    <row r="1577" spans="1:51" x14ac:dyDescent="0.2">
      <c r="A1577" s="69" t="s">
        <v>3206</v>
      </c>
      <c r="B1577" s="70"/>
      <c r="C1577" s="70"/>
      <c r="D1577" s="71"/>
      <c r="E1577" s="108"/>
      <c r="F1577" s="113" t="s">
        <v>7615</v>
      </c>
      <c r="G1577" s="109"/>
      <c r="H1577" s="74"/>
      <c r="I1577" s="75"/>
      <c r="J1577" s="110"/>
      <c r="K1577" s="74" t="s">
        <v>24788</v>
      </c>
      <c r="L1577" s="111"/>
      <c r="M1577" s="79"/>
      <c r="N1577" s="79"/>
      <c r="O1577" s="80"/>
      <c r="P1577" s="81"/>
      <c r="Q1577" s="81"/>
      <c r="R1577" s="91"/>
      <c r="S1577" s="91"/>
      <c r="T1577" s="91"/>
      <c r="U1577" s="91"/>
      <c r="V1577" s="52"/>
      <c r="W1577" s="52"/>
      <c r="X1577" s="52"/>
      <c r="Y1577" s="52"/>
      <c r="Z1577" s="51"/>
      <c r="AA1577" s="76"/>
      <c r="AB1577" s="76"/>
      <c r="AC1577" s="77"/>
      <c r="AD1577" s="84" t="s">
        <v>1157</v>
      </c>
      <c r="AE1577" s="84">
        <v>580</v>
      </c>
      <c r="AF1577" s="84">
        <v>654</v>
      </c>
      <c r="AG1577" s="84">
        <v>93951</v>
      </c>
      <c r="AH1577" s="84">
        <v>206</v>
      </c>
      <c r="AI1577" s="84">
        <v>-28800</v>
      </c>
      <c r="AJ1577" s="84" t="s">
        <v>15385</v>
      </c>
      <c r="AK1577" s="84" t="s">
        <v>322</v>
      </c>
      <c r="AL1577" s="88" t="s">
        <v>17475</v>
      </c>
      <c r="AM1577" s="84" t="s">
        <v>602</v>
      </c>
      <c r="AN1577" s="86">
        <v>39616.777384259258</v>
      </c>
      <c r="AO1577" s="88" t="s">
        <v>19030</v>
      </c>
      <c r="AP1577" s="84" t="b">
        <v>0</v>
      </c>
      <c r="AQ1577" s="84" t="b">
        <v>0</v>
      </c>
      <c r="AR1577" s="84" t="b">
        <v>1</v>
      </c>
      <c r="AS1577" s="84" t="s">
        <v>290</v>
      </c>
      <c r="AT1577" s="84">
        <v>64</v>
      </c>
      <c r="AU1577" s="88" t="s">
        <v>20097</v>
      </c>
      <c r="AV1577" s="84" t="b">
        <v>0</v>
      </c>
      <c r="AW1577" s="84" t="s">
        <v>745</v>
      </c>
      <c r="AX1577" s="88" t="s">
        <v>22606</v>
      </c>
      <c r="AY1577" s="84" t="s">
        <v>66</v>
      </c>
    </row>
    <row r="1578" spans="1:51" x14ac:dyDescent="0.2">
      <c r="A1578" s="69" t="s">
        <v>3207</v>
      </c>
      <c r="B1578" s="70"/>
      <c r="C1578" s="70"/>
      <c r="D1578" s="71"/>
      <c r="E1578" s="108"/>
      <c r="F1578" s="113" t="s">
        <v>7616</v>
      </c>
      <c r="G1578" s="109"/>
      <c r="H1578" s="74"/>
      <c r="I1578" s="75"/>
      <c r="J1578" s="110"/>
      <c r="K1578" s="74" t="s">
        <v>24789</v>
      </c>
      <c r="L1578" s="111"/>
      <c r="M1578" s="79"/>
      <c r="N1578" s="79"/>
      <c r="O1578" s="80"/>
      <c r="P1578" s="81"/>
      <c r="Q1578" s="81"/>
      <c r="R1578" s="91"/>
      <c r="S1578" s="91"/>
      <c r="T1578" s="91"/>
      <c r="U1578" s="91"/>
      <c r="V1578" s="52"/>
      <c r="W1578" s="52"/>
      <c r="X1578" s="52"/>
      <c r="Y1578" s="52"/>
      <c r="Z1578" s="51"/>
      <c r="AA1578" s="76"/>
      <c r="AB1578" s="76"/>
      <c r="AC1578" s="77"/>
      <c r="AD1578" s="84" t="s">
        <v>13424</v>
      </c>
      <c r="AE1578" s="84">
        <v>4482</v>
      </c>
      <c r="AF1578" s="84">
        <v>5240</v>
      </c>
      <c r="AG1578" s="84">
        <v>187412</v>
      </c>
      <c r="AH1578" s="84">
        <v>10</v>
      </c>
      <c r="AI1578" s="84">
        <v>32400</v>
      </c>
      <c r="AJ1578" s="84" t="s">
        <v>15386</v>
      </c>
      <c r="AK1578" s="84" t="s">
        <v>16515</v>
      </c>
      <c r="AL1578" s="84"/>
      <c r="AM1578" s="84" t="s">
        <v>1550</v>
      </c>
      <c r="AN1578" s="86">
        <v>40682.731423611112</v>
      </c>
      <c r="AO1578" s="84"/>
      <c r="AP1578" s="84" t="b">
        <v>1</v>
      </c>
      <c r="AQ1578" s="84" t="b">
        <v>0</v>
      </c>
      <c r="AR1578" s="84" t="b">
        <v>1</v>
      </c>
      <c r="AS1578" s="84" t="s">
        <v>2154</v>
      </c>
      <c r="AT1578" s="84">
        <v>27</v>
      </c>
      <c r="AU1578" s="88" t="s">
        <v>674</v>
      </c>
      <c r="AV1578" s="84" t="b">
        <v>0</v>
      </c>
      <c r="AW1578" s="84" t="s">
        <v>745</v>
      </c>
      <c r="AX1578" s="88" t="s">
        <v>22607</v>
      </c>
      <c r="AY1578" s="84" t="s">
        <v>66</v>
      </c>
    </row>
    <row r="1579" spans="1:51" x14ac:dyDescent="0.2">
      <c r="A1579" s="69" t="s">
        <v>3543</v>
      </c>
      <c r="B1579" s="70"/>
      <c r="C1579" s="70"/>
      <c r="D1579" s="71"/>
      <c r="E1579" s="108"/>
      <c r="F1579" s="113" t="s">
        <v>7897</v>
      </c>
      <c r="G1579" s="109"/>
      <c r="H1579" s="74"/>
      <c r="I1579" s="75"/>
      <c r="J1579" s="110"/>
      <c r="K1579" s="74" t="s">
        <v>24790</v>
      </c>
      <c r="L1579" s="111"/>
      <c r="M1579" s="79"/>
      <c r="N1579" s="79"/>
      <c r="O1579" s="80"/>
      <c r="P1579" s="81"/>
      <c r="Q1579" s="81"/>
      <c r="R1579" s="91"/>
      <c r="S1579" s="91"/>
      <c r="T1579" s="91"/>
      <c r="U1579" s="91"/>
      <c r="V1579" s="52"/>
      <c r="W1579" s="52"/>
      <c r="X1579" s="52"/>
      <c r="Y1579" s="52"/>
      <c r="Z1579" s="51"/>
      <c r="AA1579" s="76"/>
      <c r="AB1579" s="76"/>
      <c r="AC1579" s="77"/>
      <c r="AD1579" s="84" t="s">
        <v>13425</v>
      </c>
      <c r="AE1579" s="84">
        <v>3890</v>
      </c>
      <c r="AF1579" s="84">
        <v>2635</v>
      </c>
      <c r="AG1579" s="84">
        <v>17807</v>
      </c>
      <c r="AH1579" s="84">
        <v>69862</v>
      </c>
      <c r="AI1579" s="84">
        <v>32400</v>
      </c>
      <c r="AJ1579" s="84" t="s">
        <v>15387</v>
      </c>
      <c r="AK1579" s="84" t="s">
        <v>16516</v>
      </c>
      <c r="AL1579" s="84"/>
      <c r="AM1579" s="84" t="s">
        <v>1550</v>
      </c>
      <c r="AN1579" s="86">
        <v>40117.322164351855</v>
      </c>
      <c r="AO1579" s="84"/>
      <c r="AP1579" s="84" t="b">
        <v>0</v>
      </c>
      <c r="AQ1579" s="84" t="b">
        <v>0</v>
      </c>
      <c r="AR1579" s="84" t="b">
        <v>1</v>
      </c>
      <c r="AS1579" s="84" t="s">
        <v>2154</v>
      </c>
      <c r="AT1579" s="84">
        <v>49</v>
      </c>
      <c r="AU1579" s="88" t="s">
        <v>20098</v>
      </c>
      <c r="AV1579" s="84" t="b">
        <v>0</v>
      </c>
      <c r="AW1579" s="84" t="s">
        <v>745</v>
      </c>
      <c r="AX1579" s="88" t="s">
        <v>22608</v>
      </c>
      <c r="AY1579" s="84" t="s">
        <v>66</v>
      </c>
    </row>
    <row r="1580" spans="1:51" x14ac:dyDescent="0.2">
      <c r="A1580" s="69" t="s">
        <v>3208</v>
      </c>
      <c r="B1580" s="70"/>
      <c r="C1580" s="70"/>
      <c r="D1580" s="71"/>
      <c r="E1580" s="108"/>
      <c r="F1580" s="113" t="s">
        <v>7617</v>
      </c>
      <c r="G1580" s="109"/>
      <c r="H1580" s="74"/>
      <c r="I1580" s="75"/>
      <c r="J1580" s="110"/>
      <c r="K1580" s="74" t="s">
        <v>24791</v>
      </c>
      <c r="L1580" s="111"/>
      <c r="M1580" s="79"/>
      <c r="N1580" s="79"/>
      <c r="O1580" s="80"/>
      <c r="P1580" s="81"/>
      <c r="Q1580" s="81"/>
      <c r="R1580" s="91"/>
      <c r="S1580" s="91"/>
      <c r="T1580" s="91"/>
      <c r="U1580" s="91"/>
      <c r="V1580" s="52"/>
      <c r="W1580" s="52"/>
      <c r="X1580" s="52"/>
      <c r="Y1580" s="52"/>
      <c r="Z1580" s="51"/>
      <c r="AA1580" s="76"/>
      <c r="AB1580" s="76"/>
      <c r="AC1580" s="77"/>
      <c r="AD1580" s="84" t="s">
        <v>13426</v>
      </c>
      <c r="AE1580" s="84">
        <v>145</v>
      </c>
      <c r="AF1580" s="84">
        <v>40</v>
      </c>
      <c r="AG1580" s="84">
        <v>378</v>
      </c>
      <c r="AH1580" s="84">
        <v>2546</v>
      </c>
      <c r="AI1580" s="84"/>
      <c r="AJ1580" s="84" t="s">
        <v>15388</v>
      </c>
      <c r="AK1580" s="84" t="s">
        <v>16517</v>
      </c>
      <c r="AL1580" s="84"/>
      <c r="AM1580" s="84"/>
      <c r="AN1580" s="86">
        <v>43100.799571759257</v>
      </c>
      <c r="AO1580" s="88" t="s">
        <v>19031</v>
      </c>
      <c r="AP1580" s="84" t="b">
        <v>1</v>
      </c>
      <c r="AQ1580" s="84" t="b">
        <v>0</v>
      </c>
      <c r="AR1580" s="84" t="b">
        <v>0</v>
      </c>
      <c r="AS1580" s="84" t="s">
        <v>1005</v>
      </c>
      <c r="AT1580" s="84">
        <v>0</v>
      </c>
      <c r="AU1580" s="84"/>
      <c r="AV1580" s="84" t="b">
        <v>0</v>
      </c>
      <c r="AW1580" s="84" t="s">
        <v>745</v>
      </c>
      <c r="AX1580" s="88" t="s">
        <v>22609</v>
      </c>
      <c r="AY1580" s="84" t="s">
        <v>66</v>
      </c>
    </row>
    <row r="1581" spans="1:51" x14ac:dyDescent="0.2">
      <c r="A1581" s="69" t="s">
        <v>3209</v>
      </c>
      <c r="B1581" s="70"/>
      <c r="C1581" s="70"/>
      <c r="D1581" s="71"/>
      <c r="E1581" s="108"/>
      <c r="F1581" s="113" t="s">
        <v>7618</v>
      </c>
      <c r="G1581" s="109"/>
      <c r="H1581" s="74"/>
      <c r="I1581" s="75"/>
      <c r="J1581" s="110"/>
      <c r="K1581" s="74" t="s">
        <v>24792</v>
      </c>
      <c r="L1581" s="111"/>
      <c r="M1581" s="79"/>
      <c r="N1581" s="79"/>
      <c r="O1581" s="80"/>
      <c r="P1581" s="81"/>
      <c r="Q1581" s="81"/>
      <c r="R1581" s="91"/>
      <c r="S1581" s="91"/>
      <c r="T1581" s="91"/>
      <c r="U1581" s="91"/>
      <c r="V1581" s="52"/>
      <c r="W1581" s="52"/>
      <c r="X1581" s="52"/>
      <c r="Y1581" s="52"/>
      <c r="Z1581" s="51"/>
      <c r="AA1581" s="76"/>
      <c r="AB1581" s="76"/>
      <c r="AC1581" s="77"/>
      <c r="AD1581" s="84" t="s">
        <v>13427</v>
      </c>
      <c r="AE1581" s="84">
        <v>307</v>
      </c>
      <c r="AF1581" s="84">
        <v>266</v>
      </c>
      <c r="AG1581" s="84">
        <v>7821</v>
      </c>
      <c r="AH1581" s="84">
        <v>9799</v>
      </c>
      <c r="AI1581" s="84">
        <v>-28800</v>
      </c>
      <c r="AJ1581" s="84" t="s">
        <v>15389</v>
      </c>
      <c r="AK1581" s="84" t="s">
        <v>16518</v>
      </c>
      <c r="AL1581" s="88" t="s">
        <v>17476</v>
      </c>
      <c r="AM1581" s="84" t="s">
        <v>602</v>
      </c>
      <c r="AN1581" s="86">
        <v>42575.916701388887</v>
      </c>
      <c r="AO1581" s="84"/>
      <c r="AP1581" s="84" t="b">
        <v>1</v>
      </c>
      <c r="AQ1581" s="84" t="b">
        <v>0</v>
      </c>
      <c r="AR1581" s="84" t="b">
        <v>0</v>
      </c>
      <c r="AS1581" s="84" t="s">
        <v>1005</v>
      </c>
      <c r="AT1581" s="84">
        <v>3</v>
      </c>
      <c r="AU1581" s="84"/>
      <c r="AV1581" s="84" t="b">
        <v>0</v>
      </c>
      <c r="AW1581" s="84" t="s">
        <v>745</v>
      </c>
      <c r="AX1581" s="88" t="s">
        <v>22610</v>
      </c>
      <c r="AY1581" s="84" t="s">
        <v>66</v>
      </c>
    </row>
    <row r="1582" spans="1:51" x14ac:dyDescent="0.2">
      <c r="A1582" s="69" t="s">
        <v>3211</v>
      </c>
      <c r="B1582" s="70"/>
      <c r="C1582" s="70"/>
      <c r="D1582" s="71"/>
      <c r="E1582" s="108"/>
      <c r="F1582" s="113" t="s">
        <v>7620</v>
      </c>
      <c r="G1582" s="109"/>
      <c r="H1582" s="74"/>
      <c r="I1582" s="75"/>
      <c r="J1582" s="110"/>
      <c r="K1582" s="74" t="s">
        <v>24793</v>
      </c>
      <c r="L1582" s="111"/>
      <c r="M1582" s="79"/>
      <c r="N1582" s="79"/>
      <c r="O1582" s="80"/>
      <c r="P1582" s="81"/>
      <c r="Q1582" s="81"/>
      <c r="R1582" s="91"/>
      <c r="S1582" s="91"/>
      <c r="T1582" s="91"/>
      <c r="U1582" s="91"/>
      <c r="V1582" s="52"/>
      <c r="W1582" s="52"/>
      <c r="X1582" s="52"/>
      <c r="Y1582" s="52"/>
      <c r="Z1582" s="51"/>
      <c r="AA1582" s="76"/>
      <c r="AB1582" s="76"/>
      <c r="AC1582" s="77"/>
      <c r="AD1582" s="84" t="s">
        <v>13428</v>
      </c>
      <c r="AE1582" s="84">
        <v>37</v>
      </c>
      <c r="AF1582" s="84">
        <v>5</v>
      </c>
      <c r="AG1582" s="84">
        <v>2908</v>
      </c>
      <c r="AH1582" s="84">
        <v>1164</v>
      </c>
      <c r="AI1582" s="84">
        <v>32400</v>
      </c>
      <c r="AJ1582" s="84" t="s">
        <v>15390</v>
      </c>
      <c r="AK1582" s="84" t="s">
        <v>16519</v>
      </c>
      <c r="AL1582" s="88" t="s">
        <v>17477</v>
      </c>
      <c r="AM1582" s="84" t="s">
        <v>1550</v>
      </c>
      <c r="AN1582" s="86">
        <v>43014.260706018518</v>
      </c>
      <c r="AO1582" s="88" t="s">
        <v>19032</v>
      </c>
      <c r="AP1582" s="84" t="b">
        <v>0</v>
      </c>
      <c r="AQ1582" s="84" t="b">
        <v>0</v>
      </c>
      <c r="AR1582" s="84" t="b">
        <v>0</v>
      </c>
      <c r="AS1582" s="84" t="s">
        <v>2154</v>
      </c>
      <c r="AT1582" s="84">
        <v>0</v>
      </c>
      <c r="AU1582" s="88" t="s">
        <v>674</v>
      </c>
      <c r="AV1582" s="84" t="b">
        <v>0</v>
      </c>
      <c r="AW1582" s="84" t="s">
        <v>745</v>
      </c>
      <c r="AX1582" s="88" t="s">
        <v>22611</v>
      </c>
      <c r="AY1582" s="84" t="s">
        <v>66</v>
      </c>
    </row>
    <row r="1583" spans="1:51" x14ac:dyDescent="0.2">
      <c r="A1583" s="69" t="s">
        <v>3212</v>
      </c>
      <c r="B1583" s="70"/>
      <c r="C1583" s="70"/>
      <c r="D1583" s="71"/>
      <c r="E1583" s="108"/>
      <c r="F1583" s="113" t="s">
        <v>7621</v>
      </c>
      <c r="G1583" s="109"/>
      <c r="H1583" s="74"/>
      <c r="I1583" s="75"/>
      <c r="J1583" s="110"/>
      <c r="K1583" s="74" t="s">
        <v>24794</v>
      </c>
      <c r="L1583" s="111"/>
      <c r="M1583" s="79"/>
      <c r="N1583" s="79"/>
      <c r="O1583" s="80"/>
      <c r="P1583" s="81"/>
      <c r="Q1583" s="81"/>
      <c r="R1583" s="91"/>
      <c r="S1583" s="91"/>
      <c r="T1583" s="91"/>
      <c r="U1583" s="91"/>
      <c r="V1583" s="52"/>
      <c r="W1583" s="52"/>
      <c r="X1583" s="52"/>
      <c r="Y1583" s="52"/>
      <c r="Z1583" s="51"/>
      <c r="AA1583" s="76"/>
      <c r="AB1583" s="76"/>
      <c r="AC1583" s="77"/>
      <c r="AD1583" s="84" t="s">
        <v>13429</v>
      </c>
      <c r="AE1583" s="84">
        <v>5001</v>
      </c>
      <c r="AF1583" s="84">
        <v>3564</v>
      </c>
      <c r="AG1583" s="84">
        <v>25299</v>
      </c>
      <c r="AH1583" s="84">
        <v>1020</v>
      </c>
      <c r="AI1583" s="84">
        <v>-28800</v>
      </c>
      <c r="AJ1583" s="84" t="s">
        <v>15391</v>
      </c>
      <c r="AK1583" s="84" t="s">
        <v>1047</v>
      </c>
      <c r="AL1583" s="88" t="s">
        <v>17478</v>
      </c>
      <c r="AM1583" s="84" t="s">
        <v>602</v>
      </c>
      <c r="AN1583" s="86">
        <v>41022.095173611109</v>
      </c>
      <c r="AO1583" s="88" t="s">
        <v>19033</v>
      </c>
      <c r="AP1583" s="84" t="b">
        <v>0</v>
      </c>
      <c r="AQ1583" s="84" t="b">
        <v>0</v>
      </c>
      <c r="AR1583" s="84" t="b">
        <v>1</v>
      </c>
      <c r="AS1583" s="84" t="s">
        <v>290</v>
      </c>
      <c r="AT1583" s="84">
        <v>76</v>
      </c>
      <c r="AU1583" s="88" t="s">
        <v>693</v>
      </c>
      <c r="AV1583" s="84" t="b">
        <v>0</v>
      </c>
      <c r="AW1583" s="84" t="s">
        <v>745</v>
      </c>
      <c r="AX1583" s="88" t="s">
        <v>22612</v>
      </c>
      <c r="AY1583" s="84" t="s">
        <v>66</v>
      </c>
    </row>
    <row r="1584" spans="1:51" x14ac:dyDescent="0.2">
      <c r="A1584" s="69" t="s">
        <v>245</v>
      </c>
      <c r="B1584" s="70"/>
      <c r="C1584" s="70"/>
      <c r="D1584" s="71"/>
      <c r="E1584" s="108"/>
      <c r="F1584" s="113" t="s">
        <v>734</v>
      </c>
      <c r="G1584" s="109"/>
      <c r="H1584" s="74"/>
      <c r="I1584" s="75"/>
      <c r="J1584" s="110"/>
      <c r="K1584" s="74" t="s">
        <v>24795</v>
      </c>
      <c r="L1584" s="111"/>
      <c r="M1584" s="79"/>
      <c r="N1584" s="79"/>
      <c r="O1584" s="80"/>
      <c r="P1584" s="81"/>
      <c r="Q1584" s="81"/>
      <c r="R1584" s="91"/>
      <c r="S1584" s="91"/>
      <c r="T1584" s="91"/>
      <c r="U1584" s="91"/>
      <c r="V1584" s="52"/>
      <c r="W1584" s="52"/>
      <c r="X1584" s="52"/>
      <c r="Y1584" s="52"/>
      <c r="Z1584" s="51"/>
      <c r="AA1584" s="76"/>
      <c r="AB1584" s="76"/>
      <c r="AC1584" s="77"/>
      <c r="AD1584" s="84" t="s">
        <v>379</v>
      </c>
      <c r="AE1584" s="84">
        <v>4393</v>
      </c>
      <c r="AF1584" s="84">
        <v>3307</v>
      </c>
      <c r="AG1584" s="84">
        <v>7733</v>
      </c>
      <c r="AH1584" s="84">
        <v>10713</v>
      </c>
      <c r="AI1584" s="84">
        <v>-28800</v>
      </c>
      <c r="AJ1584" s="84" t="s">
        <v>426</v>
      </c>
      <c r="AK1584" s="84"/>
      <c r="AL1584" s="84"/>
      <c r="AM1584" s="84" t="s">
        <v>602</v>
      </c>
      <c r="AN1584" s="86">
        <v>41838.562002314815</v>
      </c>
      <c r="AO1584" s="88" t="s">
        <v>655</v>
      </c>
      <c r="AP1584" s="84" t="b">
        <v>0</v>
      </c>
      <c r="AQ1584" s="84" t="b">
        <v>0</v>
      </c>
      <c r="AR1584" s="84" t="b">
        <v>1</v>
      </c>
      <c r="AS1584" s="84" t="s">
        <v>290</v>
      </c>
      <c r="AT1584" s="84">
        <v>10</v>
      </c>
      <c r="AU1584" s="88" t="s">
        <v>674</v>
      </c>
      <c r="AV1584" s="84" t="b">
        <v>0</v>
      </c>
      <c r="AW1584" s="84" t="s">
        <v>745</v>
      </c>
      <c r="AX1584" s="88" t="s">
        <v>768</v>
      </c>
      <c r="AY1584" s="84" t="s">
        <v>66</v>
      </c>
    </row>
    <row r="1585" spans="1:51" x14ac:dyDescent="0.2">
      <c r="A1585" s="69" t="s">
        <v>3213</v>
      </c>
      <c r="B1585" s="70"/>
      <c r="C1585" s="70"/>
      <c r="D1585" s="71"/>
      <c r="E1585" s="108"/>
      <c r="F1585" s="113" t="s">
        <v>7622</v>
      </c>
      <c r="G1585" s="109"/>
      <c r="H1585" s="74"/>
      <c r="I1585" s="75"/>
      <c r="J1585" s="110"/>
      <c r="K1585" s="74" t="s">
        <v>24796</v>
      </c>
      <c r="L1585" s="111"/>
      <c r="M1585" s="79"/>
      <c r="N1585" s="79"/>
      <c r="O1585" s="80"/>
      <c r="P1585" s="81"/>
      <c r="Q1585" s="81"/>
      <c r="R1585" s="91"/>
      <c r="S1585" s="91"/>
      <c r="T1585" s="91"/>
      <c r="U1585" s="91"/>
      <c r="V1585" s="52"/>
      <c r="W1585" s="52"/>
      <c r="X1585" s="52"/>
      <c r="Y1585" s="52"/>
      <c r="Z1585" s="51"/>
      <c r="AA1585" s="76"/>
      <c r="AB1585" s="76"/>
      <c r="AC1585" s="77"/>
      <c r="AD1585" s="84" t="s">
        <v>13430</v>
      </c>
      <c r="AE1585" s="84">
        <v>1216</v>
      </c>
      <c r="AF1585" s="84">
        <v>1187</v>
      </c>
      <c r="AG1585" s="84">
        <v>10603</v>
      </c>
      <c r="AH1585" s="84">
        <v>31338</v>
      </c>
      <c r="AI1585" s="84"/>
      <c r="AJ1585" s="84" t="s">
        <v>15392</v>
      </c>
      <c r="AK1585" s="84" t="s">
        <v>16520</v>
      </c>
      <c r="AL1585" s="84"/>
      <c r="AM1585" s="84"/>
      <c r="AN1585" s="86">
        <v>42407.985590277778</v>
      </c>
      <c r="AO1585" s="88" t="s">
        <v>19034</v>
      </c>
      <c r="AP1585" s="84" t="b">
        <v>1</v>
      </c>
      <c r="AQ1585" s="84" t="b">
        <v>0</v>
      </c>
      <c r="AR1585" s="84" t="b">
        <v>1</v>
      </c>
      <c r="AS1585" s="84" t="s">
        <v>290</v>
      </c>
      <c r="AT1585" s="84">
        <v>11</v>
      </c>
      <c r="AU1585" s="84"/>
      <c r="AV1585" s="84" t="b">
        <v>0</v>
      </c>
      <c r="AW1585" s="84" t="s">
        <v>745</v>
      </c>
      <c r="AX1585" s="88" t="s">
        <v>22613</v>
      </c>
      <c r="AY1585" s="84" t="s">
        <v>66</v>
      </c>
    </row>
    <row r="1586" spans="1:51" x14ac:dyDescent="0.2">
      <c r="A1586" s="69" t="s">
        <v>2001</v>
      </c>
      <c r="B1586" s="70"/>
      <c r="C1586" s="70"/>
      <c r="D1586" s="71"/>
      <c r="E1586" s="108"/>
      <c r="F1586" s="113" t="s">
        <v>2170</v>
      </c>
      <c r="G1586" s="109"/>
      <c r="H1586" s="74"/>
      <c r="I1586" s="75"/>
      <c r="J1586" s="110"/>
      <c r="K1586" s="74" t="s">
        <v>2208</v>
      </c>
      <c r="L1586" s="111"/>
      <c r="M1586" s="79"/>
      <c r="N1586" s="79"/>
      <c r="O1586" s="80"/>
      <c r="P1586" s="81"/>
      <c r="Q1586" s="81"/>
      <c r="R1586" s="91"/>
      <c r="S1586" s="91"/>
      <c r="T1586" s="91"/>
      <c r="U1586" s="91"/>
      <c r="V1586" s="52"/>
      <c r="W1586" s="52"/>
      <c r="X1586" s="52"/>
      <c r="Y1586" s="52"/>
      <c r="Z1586" s="51"/>
      <c r="AA1586" s="76"/>
      <c r="AB1586" s="76"/>
      <c r="AC1586" s="77"/>
      <c r="AD1586" s="84" t="s">
        <v>2054</v>
      </c>
      <c r="AE1586" s="84">
        <v>42149</v>
      </c>
      <c r="AF1586" s="84">
        <v>67178</v>
      </c>
      <c r="AG1586" s="84">
        <v>162926</v>
      </c>
      <c r="AH1586" s="84">
        <v>271741</v>
      </c>
      <c r="AI1586" s="84">
        <v>-18000</v>
      </c>
      <c r="AJ1586" s="84" t="s">
        <v>2082</v>
      </c>
      <c r="AK1586" s="84" t="s">
        <v>2108</v>
      </c>
      <c r="AL1586" s="84"/>
      <c r="AM1586" s="84" t="s">
        <v>603</v>
      </c>
      <c r="AN1586" s="86">
        <v>39869.160752314812</v>
      </c>
      <c r="AO1586" s="88" t="s">
        <v>2140</v>
      </c>
      <c r="AP1586" s="84" t="b">
        <v>0</v>
      </c>
      <c r="AQ1586" s="84" t="b">
        <v>0</v>
      </c>
      <c r="AR1586" s="84" t="b">
        <v>1</v>
      </c>
      <c r="AS1586" s="84" t="s">
        <v>290</v>
      </c>
      <c r="AT1586" s="84">
        <v>763</v>
      </c>
      <c r="AU1586" s="88" t="s">
        <v>2159</v>
      </c>
      <c r="AV1586" s="84" t="b">
        <v>0</v>
      </c>
      <c r="AW1586" s="84" t="s">
        <v>745</v>
      </c>
      <c r="AX1586" s="88" t="s">
        <v>2189</v>
      </c>
      <c r="AY1586" s="84" t="s">
        <v>65</v>
      </c>
    </row>
    <row r="1587" spans="1:51" x14ac:dyDescent="0.2">
      <c r="A1587" s="69" t="s">
        <v>3214</v>
      </c>
      <c r="B1587" s="70"/>
      <c r="C1587" s="70"/>
      <c r="D1587" s="71"/>
      <c r="E1587" s="108"/>
      <c r="F1587" s="113" t="s">
        <v>7623</v>
      </c>
      <c r="G1587" s="109"/>
      <c r="H1587" s="74"/>
      <c r="I1587" s="75"/>
      <c r="J1587" s="110"/>
      <c r="K1587" s="74" t="s">
        <v>24797</v>
      </c>
      <c r="L1587" s="111"/>
      <c r="M1587" s="79"/>
      <c r="N1587" s="79"/>
      <c r="O1587" s="80"/>
      <c r="P1587" s="81"/>
      <c r="Q1587" s="81"/>
      <c r="R1587" s="91"/>
      <c r="S1587" s="91"/>
      <c r="T1587" s="91"/>
      <c r="U1587" s="91"/>
      <c r="V1587" s="52"/>
      <c r="W1587" s="52"/>
      <c r="X1587" s="52"/>
      <c r="Y1587" s="52"/>
      <c r="Z1587" s="51"/>
      <c r="AA1587" s="76"/>
      <c r="AB1587" s="76"/>
      <c r="AC1587" s="77"/>
      <c r="AD1587" s="84" t="s">
        <v>13431</v>
      </c>
      <c r="AE1587" s="84">
        <v>462</v>
      </c>
      <c r="AF1587" s="84">
        <v>280</v>
      </c>
      <c r="AG1587" s="84">
        <v>73023</v>
      </c>
      <c r="AH1587" s="84">
        <v>9170</v>
      </c>
      <c r="AI1587" s="84">
        <v>32400</v>
      </c>
      <c r="AJ1587" s="84" t="s">
        <v>15393</v>
      </c>
      <c r="AK1587" s="84" t="s">
        <v>16521</v>
      </c>
      <c r="AL1587" s="88" t="s">
        <v>17479</v>
      </c>
      <c r="AM1587" s="84" t="s">
        <v>1550</v>
      </c>
      <c r="AN1587" s="86">
        <v>41999.19935185185</v>
      </c>
      <c r="AO1587" s="88" t="s">
        <v>19035</v>
      </c>
      <c r="AP1587" s="84" t="b">
        <v>0</v>
      </c>
      <c r="AQ1587" s="84" t="b">
        <v>0</v>
      </c>
      <c r="AR1587" s="84" t="b">
        <v>0</v>
      </c>
      <c r="AS1587" s="84" t="s">
        <v>2154</v>
      </c>
      <c r="AT1587" s="84">
        <v>5</v>
      </c>
      <c r="AU1587" s="88" t="s">
        <v>674</v>
      </c>
      <c r="AV1587" s="84" t="b">
        <v>0</v>
      </c>
      <c r="AW1587" s="84" t="s">
        <v>745</v>
      </c>
      <c r="AX1587" s="88" t="s">
        <v>22614</v>
      </c>
      <c r="AY1587" s="84" t="s">
        <v>66</v>
      </c>
    </row>
    <row r="1588" spans="1:51" x14ac:dyDescent="0.2">
      <c r="A1588" s="69" t="s">
        <v>3215</v>
      </c>
      <c r="B1588" s="70"/>
      <c r="C1588" s="70"/>
      <c r="D1588" s="71"/>
      <c r="E1588" s="108"/>
      <c r="F1588" s="113" t="s">
        <v>275</v>
      </c>
      <c r="G1588" s="109"/>
      <c r="H1588" s="74"/>
      <c r="I1588" s="75"/>
      <c r="J1588" s="110"/>
      <c r="K1588" s="74" t="s">
        <v>24798</v>
      </c>
      <c r="L1588" s="111"/>
      <c r="M1588" s="79"/>
      <c r="N1588" s="79"/>
      <c r="O1588" s="80"/>
      <c r="P1588" s="81"/>
      <c r="Q1588" s="81"/>
      <c r="R1588" s="91"/>
      <c r="S1588" s="91"/>
      <c r="T1588" s="91"/>
      <c r="U1588" s="91"/>
      <c r="V1588" s="52"/>
      <c r="W1588" s="52"/>
      <c r="X1588" s="52"/>
      <c r="Y1588" s="52"/>
      <c r="Z1588" s="51"/>
      <c r="AA1588" s="76"/>
      <c r="AB1588" s="76"/>
      <c r="AC1588" s="77"/>
      <c r="AD1588" s="84" t="s">
        <v>1138</v>
      </c>
      <c r="AE1588" s="84">
        <v>816</v>
      </c>
      <c r="AF1588" s="84">
        <v>32</v>
      </c>
      <c r="AG1588" s="84">
        <v>1239</v>
      </c>
      <c r="AH1588" s="84">
        <v>398</v>
      </c>
      <c r="AI1588" s="84"/>
      <c r="AJ1588" s="84"/>
      <c r="AK1588" s="84"/>
      <c r="AL1588" s="84"/>
      <c r="AM1588" s="84"/>
      <c r="AN1588" s="86">
        <v>43157.006423611114</v>
      </c>
      <c r="AO1588" s="84"/>
      <c r="AP1588" s="84" t="b">
        <v>1</v>
      </c>
      <c r="AQ1588" s="84" t="b">
        <v>1</v>
      </c>
      <c r="AR1588" s="84" t="b">
        <v>0</v>
      </c>
      <c r="AS1588" s="84" t="s">
        <v>290</v>
      </c>
      <c r="AT1588" s="84">
        <v>1</v>
      </c>
      <c r="AU1588" s="84"/>
      <c r="AV1588" s="84" t="b">
        <v>0</v>
      </c>
      <c r="AW1588" s="84" t="s">
        <v>745</v>
      </c>
      <c r="AX1588" s="88" t="s">
        <v>22615</v>
      </c>
      <c r="AY1588" s="84" t="s">
        <v>66</v>
      </c>
    </row>
    <row r="1589" spans="1:51" x14ac:dyDescent="0.2">
      <c r="A1589" s="69" t="s">
        <v>3216</v>
      </c>
      <c r="B1589" s="70"/>
      <c r="C1589" s="70"/>
      <c r="D1589" s="71"/>
      <c r="E1589" s="108"/>
      <c r="F1589" s="113" t="s">
        <v>7624</v>
      </c>
      <c r="G1589" s="109"/>
      <c r="H1589" s="74"/>
      <c r="I1589" s="75"/>
      <c r="J1589" s="110"/>
      <c r="K1589" s="74" t="s">
        <v>24799</v>
      </c>
      <c r="L1589" s="111"/>
      <c r="M1589" s="79"/>
      <c r="N1589" s="79"/>
      <c r="O1589" s="80"/>
      <c r="P1589" s="81"/>
      <c r="Q1589" s="81"/>
      <c r="R1589" s="91"/>
      <c r="S1589" s="91"/>
      <c r="T1589" s="91"/>
      <c r="U1589" s="91"/>
      <c r="V1589" s="52"/>
      <c r="W1589" s="52"/>
      <c r="X1589" s="52"/>
      <c r="Y1589" s="52"/>
      <c r="Z1589" s="51"/>
      <c r="AA1589" s="76"/>
      <c r="AB1589" s="76"/>
      <c r="AC1589" s="77"/>
      <c r="AD1589" s="84" t="s">
        <v>13432</v>
      </c>
      <c r="AE1589" s="84">
        <v>195</v>
      </c>
      <c r="AF1589" s="84">
        <v>40</v>
      </c>
      <c r="AG1589" s="84">
        <v>103024</v>
      </c>
      <c r="AH1589" s="84">
        <v>2540</v>
      </c>
      <c r="AI1589" s="84"/>
      <c r="AJ1589" s="84" t="s">
        <v>15394</v>
      </c>
      <c r="AK1589" s="84"/>
      <c r="AL1589" s="84"/>
      <c r="AM1589" s="84"/>
      <c r="AN1589" s="86">
        <v>42497.635034722225</v>
      </c>
      <c r="AO1589" s="88" t="s">
        <v>19036</v>
      </c>
      <c r="AP1589" s="84" t="b">
        <v>1</v>
      </c>
      <c r="AQ1589" s="84" t="b">
        <v>0</v>
      </c>
      <c r="AR1589" s="84" t="b">
        <v>0</v>
      </c>
      <c r="AS1589" s="84" t="s">
        <v>2154</v>
      </c>
      <c r="AT1589" s="84">
        <v>0</v>
      </c>
      <c r="AU1589" s="84"/>
      <c r="AV1589" s="84" t="b">
        <v>0</v>
      </c>
      <c r="AW1589" s="84" t="s">
        <v>745</v>
      </c>
      <c r="AX1589" s="88" t="s">
        <v>22616</v>
      </c>
      <c r="AY1589" s="84" t="s">
        <v>66</v>
      </c>
    </row>
    <row r="1590" spans="1:51" x14ac:dyDescent="0.2">
      <c r="A1590" s="69" t="s">
        <v>3217</v>
      </c>
      <c r="B1590" s="70"/>
      <c r="C1590" s="70"/>
      <c r="D1590" s="71"/>
      <c r="E1590" s="108"/>
      <c r="F1590" s="113" t="s">
        <v>7625</v>
      </c>
      <c r="G1590" s="109"/>
      <c r="H1590" s="74"/>
      <c r="I1590" s="75"/>
      <c r="J1590" s="110"/>
      <c r="K1590" s="74" t="s">
        <v>24800</v>
      </c>
      <c r="L1590" s="111"/>
      <c r="M1590" s="79"/>
      <c r="N1590" s="79"/>
      <c r="O1590" s="80"/>
      <c r="P1590" s="81"/>
      <c r="Q1590" s="81"/>
      <c r="R1590" s="91"/>
      <c r="S1590" s="91"/>
      <c r="T1590" s="91"/>
      <c r="U1590" s="91"/>
      <c r="V1590" s="52"/>
      <c r="W1590" s="52"/>
      <c r="X1590" s="52"/>
      <c r="Y1590" s="52"/>
      <c r="Z1590" s="51"/>
      <c r="AA1590" s="76"/>
      <c r="AB1590" s="76"/>
      <c r="AC1590" s="77"/>
      <c r="AD1590" s="84" t="s">
        <v>13433</v>
      </c>
      <c r="AE1590" s="84">
        <v>536</v>
      </c>
      <c r="AF1590" s="84">
        <v>350</v>
      </c>
      <c r="AG1590" s="84">
        <v>104963</v>
      </c>
      <c r="AH1590" s="84">
        <v>0</v>
      </c>
      <c r="AI1590" s="84">
        <v>-21600</v>
      </c>
      <c r="AJ1590" s="84" t="s">
        <v>15395</v>
      </c>
      <c r="AK1590" s="84" t="s">
        <v>565</v>
      </c>
      <c r="AL1590" s="88" t="s">
        <v>17480</v>
      </c>
      <c r="AM1590" s="84" t="s">
        <v>601</v>
      </c>
      <c r="AN1590" s="86">
        <v>40646.987951388888</v>
      </c>
      <c r="AO1590" s="84"/>
      <c r="AP1590" s="84" t="b">
        <v>0</v>
      </c>
      <c r="AQ1590" s="84" t="b">
        <v>0</v>
      </c>
      <c r="AR1590" s="84" t="b">
        <v>0</v>
      </c>
      <c r="AS1590" s="84" t="s">
        <v>290</v>
      </c>
      <c r="AT1590" s="84">
        <v>55</v>
      </c>
      <c r="AU1590" s="88" t="s">
        <v>20099</v>
      </c>
      <c r="AV1590" s="84" t="b">
        <v>0</v>
      </c>
      <c r="AW1590" s="84" t="s">
        <v>745</v>
      </c>
      <c r="AX1590" s="88" t="s">
        <v>22617</v>
      </c>
      <c r="AY1590" s="84" t="s">
        <v>66</v>
      </c>
    </row>
    <row r="1591" spans="1:51" x14ac:dyDescent="0.2">
      <c r="A1591" s="69" t="s">
        <v>3218</v>
      </c>
      <c r="B1591" s="70"/>
      <c r="C1591" s="70"/>
      <c r="D1591" s="71"/>
      <c r="E1591" s="108"/>
      <c r="F1591" s="113" t="s">
        <v>7626</v>
      </c>
      <c r="G1591" s="109"/>
      <c r="H1591" s="74"/>
      <c r="I1591" s="75"/>
      <c r="J1591" s="110"/>
      <c r="K1591" s="74" t="s">
        <v>24801</v>
      </c>
      <c r="L1591" s="111"/>
      <c r="M1591" s="79"/>
      <c r="N1591" s="79"/>
      <c r="O1591" s="80"/>
      <c r="P1591" s="81"/>
      <c r="Q1591" s="81"/>
      <c r="R1591" s="91"/>
      <c r="S1591" s="91"/>
      <c r="T1591" s="91"/>
      <c r="U1591" s="91"/>
      <c r="V1591" s="52"/>
      <c r="W1591" s="52"/>
      <c r="X1591" s="52"/>
      <c r="Y1591" s="52"/>
      <c r="Z1591" s="51"/>
      <c r="AA1591" s="76"/>
      <c r="AB1591" s="76"/>
      <c r="AC1591" s="77"/>
      <c r="AD1591" s="84" t="s">
        <v>13434</v>
      </c>
      <c r="AE1591" s="84">
        <v>10259</v>
      </c>
      <c r="AF1591" s="84">
        <v>9293</v>
      </c>
      <c r="AG1591" s="84">
        <v>30449</v>
      </c>
      <c r="AH1591" s="84">
        <v>476</v>
      </c>
      <c r="AI1591" s="84">
        <v>32400</v>
      </c>
      <c r="AJ1591" s="84" t="s">
        <v>15396</v>
      </c>
      <c r="AK1591" s="84" t="s">
        <v>16522</v>
      </c>
      <c r="AL1591" s="84"/>
      <c r="AM1591" s="84" t="s">
        <v>1550</v>
      </c>
      <c r="AN1591" s="86">
        <v>39770.307650462964</v>
      </c>
      <c r="AO1591" s="88" t="s">
        <v>19037</v>
      </c>
      <c r="AP1591" s="84" t="b">
        <v>0</v>
      </c>
      <c r="AQ1591" s="84" t="b">
        <v>0</v>
      </c>
      <c r="AR1591" s="84" t="b">
        <v>0</v>
      </c>
      <c r="AS1591" s="84" t="s">
        <v>2154</v>
      </c>
      <c r="AT1591" s="84">
        <v>85</v>
      </c>
      <c r="AU1591" s="88" t="s">
        <v>20100</v>
      </c>
      <c r="AV1591" s="84" t="b">
        <v>0</v>
      </c>
      <c r="AW1591" s="84" t="s">
        <v>745</v>
      </c>
      <c r="AX1591" s="88" t="s">
        <v>22618</v>
      </c>
      <c r="AY1591" s="84" t="s">
        <v>66</v>
      </c>
    </row>
    <row r="1592" spans="1:51" x14ac:dyDescent="0.2">
      <c r="A1592" s="69" t="s">
        <v>3219</v>
      </c>
      <c r="B1592" s="70"/>
      <c r="C1592" s="70"/>
      <c r="D1592" s="71"/>
      <c r="E1592" s="108"/>
      <c r="F1592" s="113" t="s">
        <v>7627</v>
      </c>
      <c r="G1592" s="109"/>
      <c r="H1592" s="74"/>
      <c r="I1592" s="75"/>
      <c r="J1592" s="110"/>
      <c r="K1592" s="74" t="s">
        <v>24802</v>
      </c>
      <c r="L1592" s="111"/>
      <c r="M1592" s="79"/>
      <c r="N1592" s="79"/>
      <c r="O1592" s="80"/>
      <c r="P1592" s="81"/>
      <c r="Q1592" s="81"/>
      <c r="R1592" s="91"/>
      <c r="S1592" s="91"/>
      <c r="T1592" s="91"/>
      <c r="U1592" s="91"/>
      <c r="V1592" s="52"/>
      <c r="W1592" s="52"/>
      <c r="X1592" s="52"/>
      <c r="Y1592" s="52"/>
      <c r="Z1592" s="51"/>
      <c r="AA1592" s="76"/>
      <c r="AB1592" s="76"/>
      <c r="AC1592" s="77"/>
      <c r="AD1592" s="84" t="s">
        <v>397</v>
      </c>
      <c r="AE1592" s="84">
        <v>355</v>
      </c>
      <c r="AF1592" s="84">
        <v>28</v>
      </c>
      <c r="AG1592" s="84">
        <v>252</v>
      </c>
      <c r="AH1592" s="84">
        <v>309</v>
      </c>
      <c r="AI1592" s="84">
        <v>-28800</v>
      </c>
      <c r="AJ1592" s="84" t="s">
        <v>15397</v>
      </c>
      <c r="AK1592" s="84" t="s">
        <v>1336</v>
      </c>
      <c r="AL1592" s="88" t="s">
        <v>17481</v>
      </c>
      <c r="AM1592" s="84" t="s">
        <v>602</v>
      </c>
      <c r="AN1592" s="86">
        <v>42697.446030092593</v>
      </c>
      <c r="AO1592" s="84"/>
      <c r="AP1592" s="84" t="b">
        <v>0</v>
      </c>
      <c r="AQ1592" s="84" t="b">
        <v>0</v>
      </c>
      <c r="AR1592" s="84" t="b">
        <v>1</v>
      </c>
      <c r="AS1592" s="84" t="s">
        <v>673</v>
      </c>
      <c r="AT1592" s="84">
        <v>0</v>
      </c>
      <c r="AU1592" s="88" t="s">
        <v>674</v>
      </c>
      <c r="AV1592" s="84" t="b">
        <v>0</v>
      </c>
      <c r="AW1592" s="84" t="s">
        <v>745</v>
      </c>
      <c r="AX1592" s="88" t="s">
        <v>22619</v>
      </c>
      <c r="AY1592" s="84" t="s">
        <v>66</v>
      </c>
    </row>
    <row r="1593" spans="1:51" x14ac:dyDescent="0.2">
      <c r="A1593" s="69" t="s">
        <v>3220</v>
      </c>
      <c r="B1593" s="70"/>
      <c r="C1593" s="70"/>
      <c r="D1593" s="71"/>
      <c r="E1593" s="108"/>
      <c r="F1593" s="113" t="s">
        <v>7628</v>
      </c>
      <c r="G1593" s="109"/>
      <c r="H1593" s="74"/>
      <c r="I1593" s="75"/>
      <c r="J1593" s="110"/>
      <c r="K1593" s="74" t="s">
        <v>24803</v>
      </c>
      <c r="L1593" s="111"/>
      <c r="M1593" s="79"/>
      <c r="N1593" s="79"/>
      <c r="O1593" s="80"/>
      <c r="P1593" s="81"/>
      <c r="Q1593" s="81"/>
      <c r="R1593" s="91"/>
      <c r="S1593" s="91"/>
      <c r="T1593" s="91"/>
      <c r="U1593" s="91"/>
      <c r="V1593" s="52"/>
      <c r="W1593" s="52"/>
      <c r="X1593" s="52"/>
      <c r="Y1593" s="52"/>
      <c r="Z1593" s="51"/>
      <c r="AA1593" s="76"/>
      <c r="AB1593" s="76"/>
      <c r="AC1593" s="77"/>
      <c r="AD1593" s="84" t="s">
        <v>13435</v>
      </c>
      <c r="AE1593" s="84">
        <v>433</v>
      </c>
      <c r="AF1593" s="84">
        <v>47</v>
      </c>
      <c r="AG1593" s="84">
        <v>823</v>
      </c>
      <c r="AH1593" s="84">
        <v>252</v>
      </c>
      <c r="AI1593" s="84"/>
      <c r="AJ1593" s="84" t="s">
        <v>15398</v>
      </c>
      <c r="AK1593" s="84" t="s">
        <v>462</v>
      </c>
      <c r="AL1593" s="88" t="s">
        <v>17482</v>
      </c>
      <c r="AM1593" s="84"/>
      <c r="AN1593" s="86">
        <v>42407.157222222224</v>
      </c>
      <c r="AO1593" s="84"/>
      <c r="AP1593" s="84" t="b">
        <v>1</v>
      </c>
      <c r="AQ1593" s="84" t="b">
        <v>0</v>
      </c>
      <c r="AR1593" s="84" t="b">
        <v>0</v>
      </c>
      <c r="AS1593" s="84" t="s">
        <v>290</v>
      </c>
      <c r="AT1593" s="84">
        <v>1</v>
      </c>
      <c r="AU1593" s="84"/>
      <c r="AV1593" s="84" t="b">
        <v>0</v>
      </c>
      <c r="AW1593" s="84" t="s">
        <v>745</v>
      </c>
      <c r="AX1593" s="88" t="s">
        <v>22620</v>
      </c>
      <c r="AY1593" s="84" t="s">
        <v>66</v>
      </c>
    </row>
    <row r="1594" spans="1:51" x14ac:dyDescent="0.2">
      <c r="A1594" s="69" t="s">
        <v>861</v>
      </c>
      <c r="B1594" s="70"/>
      <c r="C1594" s="70"/>
      <c r="D1594" s="71"/>
      <c r="E1594" s="108"/>
      <c r="F1594" s="113" t="s">
        <v>987</v>
      </c>
      <c r="G1594" s="109"/>
      <c r="H1594" s="74"/>
      <c r="I1594" s="75"/>
      <c r="J1594" s="110"/>
      <c r="K1594" s="74" t="s">
        <v>2207</v>
      </c>
      <c r="L1594" s="111"/>
      <c r="M1594" s="79"/>
      <c r="N1594" s="79"/>
      <c r="O1594" s="80"/>
      <c r="P1594" s="81"/>
      <c r="Q1594" s="81"/>
      <c r="R1594" s="91"/>
      <c r="S1594" s="91"/>
      <c r="T1594" s="91"/>
      <c r="U1594" s="91"/>
      <c r="V1594" s="52"/>
      <c r="W1594" s="52"/>
      <c r="X1594" s="52"/>
      <c r="Y1594" s="52"/>
      <c r="Z1594" s="51"/>
      <c r="AA1594" s="76"/>
      <c r="AB1594" s="76"/>
      <c r="AC1594" s="77"/>
      <c r="AD1594" s="84" t="s">
        <v>1051</v>
      </c>
      <c r="AE1594" s="84">
        <v>778</v>
      </c>
      <c r="AF1594" s="84">
        <v>805936</v>
      </c>
      <c r="AG1594" s="84">
        <v>20277</v>
      </c>
      <c r="AH1594" s="84">
        <v>6159</v>
      </c>
      <c r="AI1594" s="84">
        <v>-14400</v>
      </c>
      <c r="AJ1594" s="84" t="s">
        <v>1194</v>
      </c>
      <c r="AK1594" s="84" t="s">
        <v>1291</v>
      </c>
      <c r="AL1594" s="88" t="s">
        <v>1476</v>
      </c>
      <c r="AM1594" s="84" t="s">
        <v>608</v>
      </c>
      <c r="AN1594" s="86">
        <v>39840.024293981478</v>
      </c>
      <c r="AO1594" s="88" t="s">
        <v>1564</v>
      </c>
      <c r="AP1594" s="84" t="b">
        <v>1</v>
      </c>
      <c r="AQ1594" s="84" t="b">
        <v>0</v>
      </c>
      <c r="AR1594" s="84" t="b">
        <v>1</v>
      </c>
      <c r="AS1594" s="84" t="s">
        <v>290</v>
      </c>
      <c r="AT1594" s="84">
        <v>5772</v>
      </c>
      <c r="AU1594" s="88" t="s">
        <v>674</v>
      </c>
      <c r="AV1594" s="84" t="b">
        <v>1</v>
      </c>
      <c r="AW1594" s="84" t="s">
        <v>745</v>
      </c>
      <c r="AX1594" s="88" t="s">
        <v>1751</v>
      </c>
      <c r="AY1594" s="84" t="s">
        <v>65</v>
      </c>
    </row>
    <row r="1595" spans="1:51" x14ac:dyDescent="0.2">
      <c r="A1595" s="69" t="s">
        <v>3221</v>
      </c>
      <c r="B1595" s="70"/>
      <c r="C1595" s="70"/>
      <c r="D1595" s="71"/>
      <c r="E1595" s="108"/>
      <c r="F1595" s="113" t="s">
        <v>7629</v>
      </c>
      <c r="G1595" s="109"/>
      <c r="H1595" s="74"/>
      <c r="I1595" s="75"/>
      <c r="J1595" s="110"/>
      <c r="K1595" s="74" t="s">
        <v>24804</v>
      </c>
      <c r="L1595" s="111"/>
      <c r="M1595" s="79"/>
      <c r="N1595" s="79"/>
      <c r="O1595" s="80"/>
      <c r="P1595" s="81"/>
      <c r="Q1595" s="81"/>
      <c r="R1595" s="91"/>
      <c r="S1595" s="91"/>
      <c r="T1595" s="91"/>
      <c r="U1595" s="91"/>
      <c r="V1595" s="52"/>
      <c r="W1595" s="52"/>
      <c r="X1595" s="52"/>
      <c r="Y1595" s="52"/>
      <c r="Z1595" s="51"/>
      <c r="AA1595" s="76"/>
      <c r="AB1595" s="76"/>
      <c r="AC1595" s="77"/>
      <c r="AD1595" s="84" t="s">
        <v>13436</v>
      </c>
      <c r="AE1595" s="84">
        <v>190</v>
      </c>
      <c r="AF1595" s="84">
        <v>39</v>
      </c>
      <c r="AG1595" s="84">
        <v>17353</v>
      </c>
      <c r="AH1595" s="84">
        <v>640</v>
      </c>
      <c r="AI1595" s="84">
        <v>-28800</v>
      </c>
      <c r="AJ1595" s="84" t="s">
        <v>15399</v>
      </c>
      <c r="AK1595" s="84"/>
      <c r="AL1595" s="84"/>
      <c r="AM1595" s="84" t="s">
        <v>602</v>
      </c>
      <c r="AN1595" s="86">
        <v>42281.325219907405</v>
      </c>
      <c r="AO1595" s="88" t="s">
        <v>19038</v>
      </c>
      <c r="AP1595" s="84" t="b">
        <v>1</v>
      </c>
      <c r="AQ1595" s="84" t="b">
        <v>0</v>
      </c>
      <c r="AR1595" s="84" t="b">
        <v>0</v>
      </c>
      <c r="AS1595" s="84" t="s">
        <v>2154</v>
      </c>
      <c r="AT1595" s="84">
        <v>3</v>
      </c>
      <c r="AU1595" s="88" t="s">
        <v>674</v>
      </c>
      <c r="AV1595" s="84" t="b">
        <v>0</v>
      </c>
      <c r="AW1595" s="84" t="s">
        <v>745</v>
      </c>
      <c r="AX1595" s="88" t="s">
        <v>22621</v>
      </c>
      <c r="AY1595" s="84" t="s">
        <v>66</v>
      </c>
    </row>
    <row r="1596" spans="1:51" x14ac:dyDescent="0.2">
      <c r="A1596" s="69" t="s">
        <v>3222</v>
      </c>
      <c r="B1596" s="70"/>
      <c r="C1596" s="70"/>
      <c r="D1596" s="71"/>
      <c r="E1596" s="108"/>
      <c r="F1596" s="113" t="s">
        <v>7630</v>
      </c>
      <c r="G1596" s="109"/>
      <c r="H1596" s="74"/>
      <c r="I1596" s="75"/>
      <c r="J1596" s="110"/>
      <c r="K1596" s="74" t="s">
        <v>24805</v>
      </c>
      <c r="L1596" s="111"/>
      <c r="M1596" s="79"/>
      <c r="N1596" s="79"/>
      <c r="O1596" s="80"/>
      <c r="P1596" s="81"/>
      <c r="Q1596" s="81"/>
      <c r="R1596" s="91"/>
      <c r="S1596" s="91"/>
      <c r="T1596" s="91"/>
      <c r="U1596" s="91"/>
      <c r="V1596" s="52"/>
      <c r="W1596" s="52"/>
      <c r="X1596" s="52"/>
      <c r="Y1596" s="52"/>
      <c r="Z1596" s="51"/>
      <c r="AA1596" s="76"/>
      <c r="AB1596" s="76"/>
      <c r="AC1596" s="77"/>
      <c r="AD1596" s="84" t="s">
        <v>13437</v>
      </c>
      <c r="AE1596" s="84">
        <v>493</v>
      </c>
      <c r="AF1596" s="84">
        <v>142</v>
      </c>
      <c r="AG1596" s="84">
        <v>1932</v>
      </c>
      <c r="AH1596" s="84">
        <v>7920</v>
      </c>
      <c r="AI1596" s="84"/>
      <c r="AJ1596" s="84" t="s">
        <v>15400</v>
      </c>
      <c r="AK1596" s="84"/>
      <c r="AL1596" s="88" t="s">
        <v>17483</v>
      </c>
      <c r="AM1596" s="84"/>
      <c r="AN1596" s="86">
        <v>41733.02721064815</v>
      </c>
      <c r="AO1596" s="88" t="s">
        <v>19039</v>
      </c>
      <c r="AP1596" s="84" t="b">
        <v>0</v>
      </c>
      <c r="AQ1596" s="84" t="b">
        <v>0</v>
      </c>
      <c r="AR1596" s="84" t="b">
        <v>0</v>
      </c>
      <c r="AS1596" s="84" t="s">
        <v>290</v>
      </c>
      <c r="AT1596" s="84">
        <v>2</v>
      </c>
      <c r="AU1596" s="88" t="s">
        <v>684</v>
      </c>
      <c r="AV1596" s="84" t="b">
        <v>0</v>
      </c>
      <c r="AW1596" s="84" t="s">
        <v>745</v>
      </c>
      <c r="AX1596" s="88" t="s">
        <v>22622</v>
      </c>
      <c r="AY1596" s="84" t="s">
        <v>66</v>
      </c>
    </row>
    <row r="1597" spans="1:51" x14ac:dyDescent="0.2">
      <c r="A1597" s="69" t="s">
        <v>3223</v>
      </c>
      <c r="B1597" s="70"/>
      <c r="C1597" s="70"/>
      <c r="D1597" s="71"/>
      <c r="E1597" s="108"/>
      <c r="F1597" s="113" t="s">
        <v>7631</v>
      </c>
      <c r="G1597" s="109"/>
      <c r="H1597" s="74"/>
      <c r="I1597" s="75"/>
      <c r="J1597" s="110"/>
      <c r="K1597" s="74" t="s">
        <v>24806</v>
      </c>
      <c r="L1597" s="111"/>
      <c r="M1597" s="79"/>
      <c r="N1597" s="79"/>
      <c r="O1597" s="80"/>
      <c r="P1597" s="81"/>
      <c r="Q1597" s="81"/>
      <c r="R1597" s="91"/>
      <c r="S1597" s="91"/>
      <c r="T1597" s="91"/>
      <c r="U1597" s="91"/>
      <c r="V1597" s="52"/>
      <c r="W1597" s="52"/>
      <c r="X1597" s="52"/>
      <c r="Y1597" s="52"/>
      <c r="Z1597" s="51"/>
      <c r="AA1597" s="76"/>
      <c r="AB1597" s="76"/>
      <c r="AC1597" s="77"/>
      <c r="AD1597" s="84" t="s">
        <v>13438</v>
      </c>
      <c r="AE1597" s="84">
        <v>880</v>
      </c>
      <c r="AF1597" s="84">
        <v>2367</v>
      </c>
      <c r="AG1597" s="84">
        <v>42783</v>
      </c>
      <c r="AH1597" s="84">
        <v>45803</v>
      </c>
      <c r="AI1597" s="84">
        <v>-21600</v>
      </c>
      <c r="AJ1597" s="84" t="s">
        <v>15401</v>
      </c>
      <c r="AK1597" s="84" t="s">
        <v>16523</v>
      </c>
      <c r="AL1597" s="88" t="s">
        <v>17484</v>
      </c>
      <c r="AM1597" s="84" t="s">
        <v>601</v>
      </c>
      <c r="AN1597" s="86">
        <v>39920.740069444444</v>
      </c>
      <c r="AO1597" s="88" t="s">
        <v>19040</v>
      </c>
      <c r="AP1597" s="84" t="b">
        <v>0</v>
      </c>
      <c r="AQ1597" s="84" t="b">
        <v>0</v>
      </c>
      <c r="AR1597" s="84" t="b">
        <v>1</v>
      </c>
      <c r="AS1597" s="84" t="s">
        <v>290</v>
      </c>
      <c r="AT1597" s="84">
        <v>41</v>
      </c>
      <c r="AU1597" s="88" t="s">
        <v>20101</v>
      </c>
      <c r="AV1597" s="84" t="b">
        <v>0</v>
      </c>
      <c r="AW1597" s="84" t="s">
        <v>745</v>
      </c>
      <c r="AX1597" s="88" t="s">
        <v>22623</v>
      </c>
      <c r="AY1597" s="84" t="s">
        <v>66</v>
      </c>
    </row>
    <row r="1598" spans="1:51" x14ac:dyDescent="0.2">
      <c r="A1598" s="69" t="s">
        <v>3224</v>
      </c>
      <c r="B1598" s="70"/>
      <c r="C1598" s="70"/>
      <c r="D1598" s="71"/>
      <c r="E1598" s="108"/>
      <c r="F1598" s="113" t="s">
        <v>7632</v>
      </c>
      <c r="G1598" s="109"/>
      <c r="H1598" s="74"/>
      <c r="I1598" s="75"/>
      <c r="J1598" s="110"/>
      <c r="K1598" s="74" t="s">
        <v>24807</v>
      </c>
      <c r="L1598" s="111"/>
      <c r="M1598" s="79"/>
      <c r="N1598" s="79"/>
      <c r="O1598" s="80"/>
      <c r="P1598" s="81"/>
      <c r="Q1598" s="81"/>
      <c r="R1598" s="91"/>
      <c r="S1598" s="91"/>
      <c r="T1598" s="91"/>
      <c r="U1598" s="91"/>
      <c r="V1598" s="52"/>
      <c r="W1598" s="52"/>
      <c r="X1598" s="52"/>
      <c r="Y1598" s="52"/>
      <c r="Z1598" s="51"/>
      <c r="AA1598" s="76"/>
      <c r="AB1598" s="76"/>
      <c r="AC1598" s="77"/>
      <c r="AD1598" s="84" t="s">
        <v>13439</v>
      </c>
      <c r="AE1598" s="84">
        <v>553</v>
      </c>
      <c r="AF1598" s="84">
        <v>421</v>
      </c>
      <c r="AG1598" s="84">
        <v>1954</v>
      </c>
      <c r="AH1598" s="84">
        <v>1083</v>
      </c>
      <c r="AI1598" s="84"/>
      <c r="AJ1598" s="84" t="s">
        <v>15402</v>
      </c>
      <c r="AK1598" s="84"/>
      <c r="AL1598" s="88" t="s">
        <v>17485</v>
      </c>
      <c r="AM1598" s="84"/>
      <c r="AN1598" s="86">
        <v>41979.845509259256</v>
      </c>
      <c r="AO1598" s="88" t="s">
        <v>19041</v>
      </c>
      <c r="AP1598" s="84" t="b">
        <v>0</v>
      </c>
      <c r="AQ1598" s="84" t="b">
        <v>0</v>
      </c>
      <c r="AR1598" s="84" t="b">
        <v>0</v>
      </c>
      <c r="AS1598" s="84" t="s">
        <v>1005</v>
      </c>
      <c r="AT1598" s="84">
        <v>13</v>
      </c>
      <c r="AU1598" s="88" t="s">
        <v>674</v>
      </c>
      <c r="AV1598" s="84" t="b">
        <v>0</v>
      </c>
      <c r="AW1598" s="84" t="s">
        <v>745</v>
      </c>
      <c r="AX1598" s="88" t="s">
        <v>22624</v>
      </c>
      <c r="AY1598" s="84" t="s">
        <v>66</v>
      </c>
    </row>
    <row r="1599" spans="1:51" x14ac:dyDescent="0.2">
      <c r="A1599" s="69" t="s">
        <v>3225</v>
      </c>
      <c r="B1599" s="70"/>
      <c r="C1599" s="70"/>
      <c r="D1599" s="71"/>
      <c r="E1599" s="108"/>
      <c r="F1599" s="113" t="s">
        <v>7633</v>
      </c>
      <c r="G1599" s="109"/>
      <c r="H1599" s="74"/>
      <c r="I1599" s="75"/>
      <c r="J1599" s="110"/>
      <c r="K1599" s="74" t="s">
        <v>24808</v>
      </c>
      <c r="L1599" s="111"/>
      <c r="M1599" s="79"/>
      <c r="N1599" s="79"/>
      <c r="O1599" s="80"/>
      <c r="P1599" s="81"/>
      <c r="Q1599" s="81"/>
      <c r="R1599" s="91"/>
      <c r="S1599" s="91"/>
      <c r="T1599" s="91"/>
      <c r="U1599" s="91"/>
      <c r="V1599" s="52"/>
      <c r="W1599" s="52"/>
      <c r="X1599" s="52"/>
      <c r="Y1599" s="52"/>
      <c r="Z1599" s="51"/>
      <c r="AA1599" s="76"/>
      <c r="AB1599" s="76"/>
      <c r="AC1599" s="77"/>
      <c r="AD1599" s="84" t="s">
        <v>13440</v>
      </c>
      <c r="AE1599" s="84">
        <v>958</v>
      </c>
      <c r="AF1599" s="84">
        <v>1568</v>
      </c>
      <c r="AG1599" s="84">
        <v>9846</v>
      </c>
      <c r="AH1599" s="84">
        <v>219</v>
      </c>
      <c r="AI1599" s="84">
        <v>-18000</v>
      </c>
      <c r="AJ1599" s="84" t="s">
        <v>15403</v>
      </c>
      <c r="AK1599" s="84" t="s">
        <v>1396</v>
      </c>
      <c r="AL1599" s="88" t="s">
        <v>17486</v>
      </c>
      <c r="AM1599" s="84" t="s">
        <v>603</v>
      </c>
      <c r="AN1599" s="86">
        <v>39199.090069444443</v>
      </c>
      <c r="AO1599" s="88" t="s">
        <v>19042</v>
      </c>
      <c r="AP1599" s="84" t="b">
        <v>0</v>
      </c>
      <c r="AQ1599" s="84" t="b">
        <v>0</v>
      </c>
      <c r="AR1599" s="84" t="b">
        <v>1</v>
      </c>
      <c r="AS1599" s="84" t="s">
        <v>290</v>
      </c>
      <c r="AT1599" s="84">
        <v>36</v>
      </c>
      <c r="AU1599" s="88" t="s">
        <v>20102</v>
      </c>
      <c r="AV1599" s="84" t="b">
        <v>0</v>
      </c>
      <c r="AW1599" s="84" t="s">
        <v>745</v>
      </c>
      <c r="AX1599" s="88" t="s">
        <v>22625</v>
      </c>
      <c r="AY1599" s="84" t="s">
        <v>66</v>
      </c>
    </row>
    <row r="1600" spans="1:51" x14ac:dyDescent="0.2">
      <c r="A1600" s="69" t="s">
        <v>3226</v>
      </c>
      <c r="B1600" s="70"/>
      <c r="C1600" s="70"/>
      <c r="D1600" s="71"/>
      <c r="E1600" s="108"/>
      <c r="F1600" s="113" t="s">
        <v>7634</v>
      </c>
      <c r="G1600" s="109"/>
      <c r="H1600" s="74"/>
      <c r="I1600" s="75"/>
      <c r="J1600" s="110"/>
      <c r="K1600" s="74" t="s">
        <v>24809</v>
      </c>
      <c r="L1600" s="111"/>
      <c r="M1600" s="79"/>
      <c r="N1600" s="79"/>
      <c r="O1600" s="80"/>
      <c r="P1600" s="81"/>
      <c r="Q1600" s="81"/>
      <c r="R1600" s="91"/>
      <c r="S1600" s="91"/>
      <c r="T1600" s="91"/>
      <c r="U1600" s="91"/>
      <c r="V1600" s="52"/>
      <c r="W1600" s="52"/>
      <c r="X1600" s="52"/>
      <c r="Y1600" s="52"/>
      <c r="Z1600" s="51"/>
      <c r="AA1600" s="76"/>
      <c r="AB1600" s="76"/>
      <c r="AC1600" s="77"/>
      <c r="AD1600" s="84" t="s">
        <v>13441</v>
      </c>
      <c r="AE1600" s="84">
        <v>13649</v>
      </c>
      <c r="AF1600" s="84">
        <v>12445</v>
      </c>
      <c r="AG1600" s="84">
        <v>221449</v>
      </c>
      <c r="AH1600" s="84">
        <v>36292</v>
      </c>
      <c r="AI1600" s="84">
        <v>-28800</v>
      </c>
      <c r="AJ1600" s="84" t="s">
        <v>15404</v>
      </c>
      <c r="AK1600" s="84"/>
      <c r="AL1600" s="84"/>
      <c r="AM1600" s="84" t="s">
        <v>602</v>
      </c>
      <c r="AN1600" s="86">
        <v>40896.927164351851</v>
      </c>
      <c r="AO1600" s="88" t="s">
        <v>19043</v>
      </c>
      <c r="AP1600" s="84" t="b">
        <v>0</v>
      </c>
      <c r="AQ1600" s="84" t="b">
        <v>0</v>
      </c>
      <c r="AR1600" s="84" t="b">
        <v>1</v>
      </c>
      <c r="AS1600" s="84" t="s">
        <v>290</v>
      </c>
      <c r="AT1600" s="84">
        <v>667</v>
      </c>
      <c r="AU1600" s="88" t="s">
        <v>20103</v>
      </c>
      <c r="AV1600" s="84" t="b">
        <v>0</v>
      </c>
      <c r="AW1600" s="84" t="s">
        <v>745</v>
      </c>
      <c r="AX1600" s="88" t="s">
        <v>22626</v>
      </c>
      <c r="AY1600" s="84" t="s">
        <v>66</v>
      </c>
    </row>
    <row r="1601" spans="1:51" x14ac:dyDescent="0.2">
      <c r="A1601" s="69" t="s">
        <v>904</v>
      </c>
      <c r="B1601" s="70"/>
      <c r="C1601" s="70"/>
      <c r="D1601" s="71"/>
      <c r="E1601" s="108"/>
      <c r="F1601" s="113" t="s">
        <v>1741</v>
      </c>
      <c r="G1601" s="109"/>
      <c r="H1601" s="74"/>
      <c r="I1601" s="75"/>
      <c r="J1601" s="110"/>
      <c r="K1601" s="74" t="s">
        <v>1890</v>
      </c>
      <c r="L1601" s="111"/>
      <c r="M1601" s="79"/>
      <c r="N1601" s="79"/>
      <c r="O1601" s="80"/>
      <c r="P1601" s="81"/>
      <c r="Q1601" s="81"/>
      <c r="R1601" s="91"/>
      <c r="S1601" s="91"/>
      <c r="T1601" s="91"/>
      <c r="U1601" s="91"/>
      <c r="V1601" s="52"/>
      <c r="W1601" s="52"/>
      <c r="X1601" s="52"/>
      <c r="Y1601" s="52"/>
      <c r="Z1601" s="51"/>
      <c r="AA1601" s="76"/>
      <c r="AB1601" s="76"/>
      <c r="AC1601" s="77"/>
      <c r="AD1601" s="84" t="s">
        <v>1151</v>
      </c>
      <c r="AE1601" s="84">
        <v>5911</v>
      </c>
      <c r="AF1601" s="84">
        <v>341660</v>
      </c>
      <c r="AG1601" s="84">
        <v>201080</v>
      </c>
      <c r="AH1601" s="84">
        <v>2074</v>
      </c>
      <c r="AI1601" s="84">
        <v>-18000</v>
      </c>
      <c r="AJ1601" s="84" t="s">
        <v>1258</v>
      </c>
      <c r="AK1601" s="84" t="s">
        <v>318</v>
      </c>
      <c r="AL1601" s="88" t="s">
        <v>1521</v>
      </c>
      <c r="AM1601" s="84" t="s">
        <v>603</v>
      </c>
      <c r="AN1601" s="86">
        <v>39944.771956018521</v>
      </c>
      <c r="AO1601" s="88" t="s">
        <v>1619</v>
      </c>
      <c r="AP1601" s="84" t="b">
        <v>0</v>
      </c>
      <c r="AQ1601" s="84" t="b">
        <v>0</v>
      </c>
      <c r="AR1601" s="84" t="b">
        <v>1</v>
      </c>
      <c r="AS1601" s="84" t="s">
        <v>290</v>
      </c>
      <c r="AT1601" s="84">
        <v>6543</v>
      </c>
      <c r="AU1601" s="88" t="s">
        <v>1690</v>
      </c>
      <c r="AV1601" s="84" t="b">
        <v>1</v>
      </c>
      <c r="AW1601" s="84" t="s">
        <v>745</v>
      </c>
      <c r="AX1601" s="88" t="s">
        <v>1820</v>
      </c>
      <c r="AY1601" s="84" t="s">
        <v>65</v>
      </c>
    </row>
    <row r="1602" spans="1:51" x14ac:dyDescent="0.2">
      <c r="A1602" s="69" t="s">
        <v>3227</v>
      </c>
      <c r="B1602" s="70"/>
      <c r="C1602" s="70"/>
      <c r="D1602" s="71"/>
      <c r="E1602" s="108"/>
      <c r="F1602" s="113" t="s">
        <v>7635</v>
      </c>
      <c r="G1602" s="109"/>
      <c r="H1602" s="74"/>
      <c r="I1602" s="75"/>
      <c r="J1602" s="110"/>
      <c r="K1602" s="74" t="s">
        <v>24810</v>
      </c>
      <c r="L1602" s="111"/>
      <c r="M1602" s="79"/>
      <c r="N1602" s="79"/>
      <c r="O1602" s="80"/>
      <c r="P1602" s="81"/>
      <c r="Q1602" s="81"/>
      <c r="R1602" s="91"/>
      <c r="S1602" s="91"/>
      <c r="T1602" s="91"/>
      <c r="U1602" s="91"/>
      <c r="V1602" s="52"/>
      <c r="W1602" s="52"/>
      <c r="X1602" s="52"/>
      <c r="Y1602" s="52"/>
      <c r="Z1602" s="51"/>
      <c r="AA1602" s="76"/>
      <c r="AB1602" s="76"/>
      <c r="AC1602" s="77"/>
      <c r="AD1602" s="84" t="s">
        <v>13442</v>
      </c>
      <c r="AE1602" s="84">
        <v>85</v>
      </c>
      <c r="AF1602" s="84">
        <v>29</v>
      </c>
      <c r="AG1602" s="84">
        <v>196</v>
      </c>
      <c r="AH1602" s="84">
        <v>130</v>
      </c>
      <c r="AI1602" s="84"/>
      <c r="AJ1602" s="84"/>
      <c r="AK1602" s="84"/>
      <c r="AL1602" s="84"/>
      <c r="AM1602" s="84"/>
      <c r="AN1602" s="86">
        <v>41538.068391203706</v>
      </c>
      <c r="AO1602" s="88" t="s">
        <v>19044</v>
      </c>
      <c r="AP1602" s="84" t="b">
        <v>1</v>
      </c>
      <c r="AQ1602" s="84" t="b">
        <v>0</v>
      </c>
      <c r="AR1602" s="84" t="b">
        <v>0</v>
      </c>
      <c r="AS1602" s="84" t="s">
        <v>291</v>
      </c>
      <c r="AT1602" s="84">
        <v>0</v>
      </c>
      <c r="AU1602" s="88" t="s">
        <v>674</v>
      </c>
      <c r="AV1602" s="84" t="b">
        <v>0</v>
      </c>
      <c r="AW1602" s="84" t="s">
        <v>745</v>
      </c>
      <c r="AX1602" s="88" t="s">
        <v>22627</v>
      </c>
      <c r="AY1602" s="84" t="s">
        <v>66</v>
      </c>
    </row>
    <row r="1603" spans="1:51" x14ac:dyDescent="0.2">
      <c r="A1603" s="69" t="s">
        <v>3228</v>
      </c>
      <c r="B1603" s="70"/>
      <c r="C1603" s="70"/>
      <c r="D1603" s="71"/>
      <c r="E1603" s="108"/>
      <c r="F1603" s="113" t="s">
        <v>7636</v>
      </c>
      <c r="G1603" s="109"/>
      <c r="H1603" s="74"/>
      <c r="I1603" s="75"/>
      <c r="J1603" s="110"/>
      <c r="K1603" s="74" t="s">
        <v>24811</v>
      </c>
      <c r="L1603" s="111"/>
      <c r="M1603" s="79"/>
      <c r="N1603" s="79"/>
      <c r="O1603" s="80"/>
      <c r="P1603" s="81"/>
      <c r="Q1603" s="81"/>
      <c r="R1603" s="91"/>
      <c r="S1603" s="91"/>
      <c r="T1603" s="91"/>
      <c r="U1603" s="91"/>
      <c r="V1603" s="52"/>
      <c r="W1603" s="52"/>
      <c r="X1603" s="52"/>
      <c r="Y1603" s="52"/>
      <c r="Z1603" s="51"/>
      <c r="AA1603" s="76"/>
      <c r="AB1603" s="76"/>
      <c r="AC1603" s="77"/>
      <c r="AD1603" s="84" t="s">
        <v>13443</v>
      </c>
      <c r="AE1603" s="84">
        <v>30</v>
      </c>
      <c r="AF1603" s="84">
        <v>2</v>
      </c>
      <c r="AG1603" s="84">
        <v>181</v>
      </c>
      <c r="AH1603" s="84">
        <v>23</v>
      </c>
      <c r="AI1603" s="84">
        <v>-21600</v>
      </c>
      <c r="AJ1603" s="84" t="s">
        <v>15405</v>
      </c>
      <c r="AK1603" s="84"/>
      <c r="AL1603" s="84"/>
      <c r="AM1603" s="84" t="s">
        <v>604</v>
      </c>
      <c r="AN1603" s="86">
        <v>40618.60974537037</v>
      </c>
      <c r="AO1603" s="88" t="s">
        <v>19045</v>
      </c>
      <c r="AP1603" s="84" t="b">
        <v>1</v>
      </c>
      <c r="AQ1603" s="84" t="b">
        <v>0</v>
      </c>
      <c r="AR1603" s="84" t="b">
        <v>0</v>
      </c>
      <c r="AS1603" s="84" t="s">
        <v>291</v>
      </c>
      <c r="AT1603" s="84">
        <v>0</v>
      </c>
      <c r="AU1603" s="88" t="s">
        <v>674</v>
      </c>
      <c r="AV1603" s="84" t="b">
        <v>0</v>
      </c>
      <c r="AW1603" s="84" t="s">
        <v>745</v>
      </c>
      <c r="AX1603" s="88" t="s">
        <v>22628</v>
      </c>
      <c r="AY1603" s="84" t="s">
        <v>66</v>
      </c>
    </row>
    <row r="1604" spans="1:51" x14ac:dyDescent="0.2">
      <c r="A1604" s="69" t="s">
        <v>1899</v>
      </c>
      <c r="B1604" s="70"/>
      <c r="C1604" s="70"/>
      <c r="D1604" s="71"/>
      <c r="E1604" s="108"/>
      <c r="F1604" s="113" t="s">
        <v>1967</v>
      </c>
      <c r="G1604" s="109"/>
      <c r="H1604" s="74"/>
      <c r="I1604" s="75"/>
      <c r="J1604" s="110"/>
      <c r="K1604" s="74" t="s">
        <v>24812</v>
      </c>
      <c r="L1604" s="111"/>
      <c r="M1604" s="79"/>
      <c r="N1604" s="79"/>
      <c r="O1604" s="80"/>
      <c r="P1604" s="81"/>
      <c r="Q1604" s="81"/>
      <c r="R1604" s="91"/>
      <c r="S1604" s="91"/>
      <c r="T1604" s="91"/>
      <c r="U1604" s="91"/>
      <c r="V1604" s="52"/>
      <c r="W1604" s="52"/>
      <c r="X1604" s="52"/>
      <c r="Y1604" s="52"/>
      <c r="Z1604" s="51"/>
      <c r="AA1604" s="76"/>
      <c r="AB1604" s="76"/>
      <c r="AC1604" s="77"/>
      <c r="AD1604" s="84" t="s">
        <v>1916</v>
      </c>
      <c r="AE1604" s="84">
        <v>4485</v>
      </c>
      <c r="AF1604" s="84">
        <v>4356</v>
      </c>
      <c r="AG1604" s="84">
        <v>79518</v>
      </c>
      <c r="AH1604" s="84">
        <v>14808</v>
      </c>
      <c r="AI1604" s="84">
        <v>-28800</v>
      </c>
      <c r="AJ1604" s="84" t="s">
        <v>1932</v>
      </c>
      <c r="AK1604" s="84" t="s">
        <v>310</v>
      </c>
      <c r="AL1604" s="84"/>
      <c r="AM1604" s="84" t="s">
        <v>602</v>
      </c>
      <c r="AN1604" s="86">
        <v>42103.451574074075</v>
      </c>
      <c r="AO1604" s="84"/>
      <c r="AP1604" s="84" t="b">
        <v>1</v>
      </c>
      <c r="AQ1604" s="84" t="b">
        <v>0</v>
      </c>
      <c r="AR1604" s="84" t="b">
        <v>0</v>
      </c>
      <c r="AS1604" s="84" t="s">
        <v>290</v>
      </c>
      <c r="AT1604" s="84">
        <v>11</v>
      </c>
      <c r="AU1604" s="88" t="s">
        <v>674</v>
      </c>
      <c r="AV1604" s="84" t="b">
        <v>0</v>
      </c>
      <c r="AW1604" s="84" t="s">
        <v>745</v>
      </c>
      <c r="AX1604" s="88" t="s">
        <v>1975</v>
      </c>
      <c r="AY1604" s="84" t="s">
        <v>66</v>
      </c>
    </row>
    <row r="1605" spans="1:51" x14ac:dyDescent="0.2">
      <c r="A1605" s="69" t="s">
        <v>4163</v>
      </c>
      <c r="B1605" s="70"/>
      <c r="C1605" s="70"/>
      <c r="D1605" s="71"/>
      <c r="E1605" s="108"/>
      <c r="F1605" s="113" t="s">
        <v>20898</v>
      </c>
      <c r="G1605" s="109"/>
      <c r="H1605" s="74"/>
      <c r="I1605" s="75"/>
      <c r="J1605" s="110"/>
      <c r="K1605" s="74" t="s">
        <v>24813</v>
      </c>
      <c r="L1605" s="111"/>
      <c r="M1605" s="79"/>
      <c r="N1605" s="79"/>
      <c r="O1605" s="80"/>
      <c r="P1605" s="81"/>
      <c r="Q1605" s="81"/>
      <c r="R1605" s="91"/>
      <c r="S1605" s="91"/>
      <c r="T1605" s="91"/>
      <c r="U1605" s="91"/>
      <c r="V1605" s="52"/>
      <c r="W1605" s="52"/>
      <c r="X1605" s="52"/>
      <c r="Y1605" s="52"/>
      <c r="Z1605" s="51"/>
      <c r="AA1605" s="76"/>
      <c r="AB1605" s="76"/>
      <c r="AC1605" s="77"/>
      <c r="AD1605" s="84" t="s">
        <v>13444</v>
      </c>
      <c r="AE1605" s="84">
        <v>688</v>
      </c>
      <c r="AF1605" s="84">
        <v>38131</v>
      </c>
      <c r="AG1605" s="84">
        <v>35203</v>
      </c>
      <c r="AH1605" s="84">
        <v>659</v>
      </c>
      <c r="AI1605" s="84">
        <v>-28800</v>
      </c>
      <c r="AJ1605" s="84" t="s">
        <v>15406</v>
      </c>
      <c r="AK1605" s="84" t="s">
        <v>446</v>
      </c>
      <c r="AL1605" s="88" t="s">
        <v>17487</v>
      </c>
      <c r="AM1605" s="84" t="s">
        <v>602</v>
      </c>
      <c r="AN1605" s="86">
        <v>39880.987800925926</v>
      </c>
      <c r="AO1605" s="88" t="s">
        <v>19046</v>
      </c>
      <c r="AP1605" s="84" t="b">
        <v>0</v>
      </c>
      <c r="AQ1605" s="84" t="b">
        <v>0</v>
      </c>
      <c r="AR1605" s="84" t="b">
        <v>1</v>
      </c>
      <c r="AS1605" s="84" t="s">
        <v>290</v>
      </c>
      <c r="AT1605" s="84">
        <v>973</v>
      </c>
      <c r="AU1605" s="88" t="s">
        <v>20104</v>
      </c>
      <c r="AV1605" s="84" t="b">
        <v>1</v>
      </c>
      <c r="AW1605" s="84" t="s">
        <v>745</v>
      </c>
      <c r="AX1605" s="88" t="s">
        <v>22629</v>
      </c>
      <c r="AY1605" s="84" t="s">
        <v>65</v>
      </c>
    </row>
    <row r="1606" spans="1:51" x14ac:dyDescent="0.2">
      <c r="A1606" s="69" t="s">
        <v>3229</v>
      </c>
      <c r="B1606" s="70"/>
      <c r="C1606" s="70"/>
      <c r="D1606" s="71"/>
      <c r="E1606" s="108"/>
      <c r="F1606" s="113" t="s">
        <v>20899</v>
      </c>
      <c r="G1606" s="109"/>
      <c r="H1606" s="74"/>
      <c r="I1606" s="75"/>
      <c r="J1606" s="110"/>
      <c r="K1606" s="74" t="s">
        <v>24814</v>
      </c>
      <c r="L1606" s="111"/>
      <c r="M1606" s="79"/>
      <c r="N1606" s="79"/>
      <c r="O1606" s="80"/>
      <c r="P1606" s="81"/>
      <c r="Q1606" s="81"/>
      <c r="R1606" s="91"/>
      <c r="S1606" s="91"/>
      <c r="T1606" s="91"/>
      <c r="U1606" s="91"/>
      <c r="V1606" s="52"/>
      <c r="W1606" s="52"/>
      <c r="X1606" s="52"/>
      <c r="Y1606" s="52"/>
      <c r="Z1606" s="51"/>
      <c r="AA1606" s="76"/>
      <c r="AB1606" s="76"/>
      <c r="AC1606" s="77"/>
      <c r="AD1606" s="84" t="s">
        <v>13445</v>
      </c>
      <c r="AE1606" s="84">
        <v>112</v>
      </c>
      <c r="AF1606" s="84">
        <v>10</v>
      </c>
      <c r="AG1606" s="84">
        <v>29</v>
      </c>
      <c r="AH1606" s="84">
        <v>17</v>
      </c>
      <c r="AI1606" s="84"/>
      <c r="AJ1606" s="84" t="s">
        <v>15407</v>
      </c>
      <c r="AK1606" s="84" t="s">
        <v>540</v>
      </c>
      <c r="AL1606" s="88" t="s">
        <v>17488</v>
      </c>
      <c r="AM1606" s="84"/>
      <c r="AN1606" s="86">
        <v>43156.042268518519</v>
      </c>
      <c r="AO1606" s="88" t="s">
        <v>19047</v>
      </c>
      <c r="AP1606" s="84" t="b">
        <v>1</v>
      </c>
      <c r="AQ1606" s="84" t="b">
        <v>0</v>
      </c>
      <c r="AR1606" s="84" t="b">
        <v>0</v>
      </c>
      <c r="AS1606" s="84" t="s">
        <v>290</v>
      </c>
      <c r="AT1606" s="84">
        <v>0</v>
      </c>
      <c r="AU1606" s="84"/>
      <c r="AV1606" s="84" t="b">
        <v>0</v>
      </c>
      <c r="AW1606" s="84" t="s">
        <v>745</v>
      </c>
      <c r="AX1606" s="88" t="s">
        <v>22630</v>
      </c>
      <c r="AY1606" s="84" t="s">
        <v>66</v>
      </c>
    </row>
    <row r="1607" spans="1:51" x14ac:dyDescent="0.2">
      <c r="A1607" s="69" t="s">
        <v>827</v>
      </c>
      <c r="B1607" s="70"/>
      <c r="C1607" s="70"/>
      <c r="D1607" s="71"/>
      <c r="E1607" s="108"/>
      <c r="F1607" s="113" t="s">
        <v>1732</v>
      </c>
      <c r="G1607" s="109"/>
      <c r="H1607" s="74"/>
      <c r="I1607" s="75"/>
      <c r="J1607" s="110"/>
      <c r="K1607" s="74" t="s">
        <v>24815</v>
      </c>
      <c r="L1607" s="111"/>
      <c r="M1607" s="79"/>
      <c r="N1607" s="79"/>
      <c r="O1607" s="80"/>
      <c r="P1607" s="81"/>
      <c r="Q1607" s="81"/>
      <c r="R1607" s="91"/>
      <c r="S1607" s="91"/>
      <c r="T1607" s="91"/>
      <c r="U1607" s="91"/>
      <c r="V1607" s="52"/>
      <c r="W1607" s="52"/>
      <c r="X1607" s="52"/>
      <c r="Y1607" s="52"/>
      <c r="Z1607" s="51"/>
      <c r="AA1607" s="76"/>
      <c r="AB1607" s="76"/>
      <c r="AC1607" s="77"/>
      <c r="AD1607" s="84" t="s">
        <v>1124</v>
      </c>
      <c r="AE1607" s="84">
        <v>41</v>
      </c>
      <c r="AF1607" s="84">
        <v>9662</v>
      </c>
      <c r="AG1607" s="84">
        <v>14565</v>
      </c>
      <c r="AH1607" s="84">
        <v>677</v>
      </c>
      <c r="AI1607" s="84">
        <v>-18000</v>
      </c>
      <c r="AJ1607" s="84" t="s">
        <v>1242</v>
      </c>
      <c r="AK1607" s="84" t="s">
        <v>1413</v>
      </c>
      <c r="AL1607" s="88" t="s">
        <v>1511</v>
      </c>
      <c r="AM1607" s="84" t="s">
        <v>603</v>
      </c>
      <c r="AN1607" s="86">
        <v>39692.512962962966</v>
      </c>
      <c r="AO1607" s="88" t="s">
        <v>1604</v>
      </c>
      <c r="AP1607" s="84" t="b">
        <v>0</v>
      </c>
      <c r="AQ1607" s="84" t="b">
        <v>0</v>
      </c>
      <c r="AR1607" s="84" t="b">
        <v>0</v>
      </c>
      <c r="AS1607" s="84" t="s">
        <v>290</v>
      </c>
      <c r="AT1607" s="84">
        <v>194</v>
      </c>
      <c r="AU1607" s="88" t="s">
        <v>1682</v>
      </c>
      <c r="AV1607" s="84" t="b">
        <v>0</v>
      </c>
      <c r="AW1607" s="84" t="s">
        <v>745</v>
      </c>
      <c r="AX1607" s="88" t="s">
        <v>1801</v>
      </c>
      <c r="AY1607" s="84" t="s">
        <v>66</v>
      </c>
    </row>
    <row r="1608" spans="1:51" x14ac:dyDescent="0.2">
      <c r="A1608" s="69" t="s">
        <v>3230</v>
      </c>
      <c r="B1608" s="70"/>
      <c r="C1608" s="70"/>
      <c r="D1608" s="71"/>
      <c r="E1608" s="108"/>
      <c r="F1608" s="113" t="s">
        <v>7637</v>
      </c>
      <c r="G1608" s="109"/>
      <c r="H1608" s="74"/>
      <c r="I1608" s="75"/>
      <c r="J1608" s="110"/>
      <c r="K1608" s="74" t="s">
        <v>24816</v>
      </c>
      <c r="L1608" s="111"/>
      <c r="M1608" s="79"/>
      <c r="N1608" s="79"/>
      <c r="O1608" s="80"/>
      <c r="P1608" s="81"/>
      <c r="Q1608" s="81"/>
      <c r="R1608" s="91"/>
      <c r="S1608" s="91"/>
      <c r="T1608" s="91"/>
      <c r="U1608" s="91"/>
      <c r="V1608" s="52"/>
      <c r="W1608" s="52"/>
      <c r="X1608" s="52"/>
      <c r="Y1608" s="52"/>
      <c r="Z1608" s="51"/>
      <c r="AA1608" s="76"/>
      <c r="AB1608" s="76"/>
      <c r="AC1608" s="77"/>
      <c r="AD1608" s="84" t="s">
        <v>13446</v>
      </c>
      <c r="AE1608" s="84">
        <v>2038</v>
      </c>
      <c r="AF1608" s="84">
        <v>485</v>
      </c>
      <c r="AG1608" s="84">
        <v>502</v>
      </c>
      <c r="AH1608" s="84">
        <v>199</v>
      </c>
      <c r="AI1608" s="84">
        <v>-21600</v>
      </c>
      <c r="AJ1608" s="84" t="s">
        <v>15408</v>
      </c>
      <c r="AK1608" s="84" t="s">
        <v>469</v>
      </c>
      <c r="AL1608" s="88" t="s">
        <v>17489</v>
      </c>
      <c r="AM1608" s="84" t="s">
        <v>601</v>
      </c>
      <c r="AN1608" s="86">
        <v>41837.303761574076</v>
      </c>
      <c r="AO1608" s="88" t="s">
        <v>19048</v>
      </c>
      <c r="AP1608" s="84" t="b">
        <v>0</v>
      </c>
      <c r="AQ1608" s="84" t="b">
        <v>0</v>
      </c>
      <c r="AR1608" s="84" t="b">
        <v>1</v>
      </c>
      <c r="AS1608" s="84" t="s">
        <v>290</v>
      </c>
      <c r="AT1608" s="84">
        <v>5</v>
      </c>
      <c r="AU1608" s="88" t="s">
        <v>675</v>
      </c>
      <c r="AV1608" s="84" t="b">
        <v>0</v>
      </c>
      <c r="AW1608" s="84" t="s">
        <v>745</v>
      </c>
      <c r="AX1608" s="88" t="s">
        <v>22631</v>
      </c>
      <c r="AY1608" s="84" t="s">
        <v>66</v>
      </c>
    </row>
    <row r="1609" spans="1:51" x14ac:dyDescent="0.2">
      <c r="A1609" s="69" t="s">
        <v>3231</v>
      </c>
      <c r="B1609" s="70"/>
      <c r="C1609" s="70"/>
      <c r="D1609" s="71"/>
      <c r="E1609" s="108"/>
      <c r="F1609" s="113" t="s">
        <v>7638</v>
      </c>
      <c r="G1609" s="109"/>
      <c r="H1609" s="74"/>
      <c r="I1609" s="75"/>
      <c r="J1609" s="110"/>
      <c r="K1609" s="74" t="s">
        <v>24817</v>
      </c>
      <c r="L1609" s="111"/>
      <c r="M1609" s="79"/>
      <c r="N1609" s="79"/>
      <c r="O1609" s="80"/>
      <c r="P1609" s="81"/>
      <c r="Q1609" s="81"/>
      <c r="R1609" s="91"/>
      <c r="S1609" s="91"/>
      <c r="T1609" s="91"/>
      <c r="U1609" s="91"/>
      <c r="V1609" s="52"/>
      <c r="W1609" s="52"/>
      <c r="X1609" s="52"/>
      <c r="Y1609" s="52"/>
      <c r="Z1609" s="51"/>
      <c r="AA1609" s="76"/>
      <c r="AB1609" s="76"/>
      <c r="AC1609" s="77"/>
      <c r="AD1609" s="84" t="s">
        <v>13447</v>
      </c>
      <c r="AE1609" s="84">
        <v>1391</v>
      </c>
      <c r="AF1609" s="84">
        <v>9303</v>
      </c>
      <c r="AG1609" s="84">
        <v>27689</v>
      </c>
      <c r="AH1609" s="84">
        <v>5356</v>
      </c>
      <c r="AI1609" s="84">
        <v>-21600</v>
      </c>
      <c r="AJ1609" s="84" t="s">
        <v>15409</v>
      </c>
      <c r="AK1609" s="84" t="s">
        <v>1312</v>
      </c>
      <c r="AL1609" s="88" t="s">
        <v>17490</v>
      </c>
      <c r="AM1609" s="84" t="s">
        <v>604</v>
      </c>
      <c r="AN1609" s="86">
        <v>39909.041192129633</v>
      </c>
      <c r="AO1609" s="88" t="s">
        <v>19049</v>
      </c>
      <c r="AP1609" s="84" t="b">
        <v>0</v>
      </c>
      <c r="AQ1609" s="84" t="b">
        <v>0</v>
      </c>
      <c r="AR1609" s="84" t="b">
        <v>1</v>
      </c>
      <c r="AS1609" s="84" t="s">
        <v>291</v>
      </c>
      <c r="AT1609" s="84">
        <v>140</v>
      </c>
      <c r="AU1609" s="88" t="s">
        <v>20105</v>
      </c>
      <c r="AV1609" s="84" t="b">
        <v>0</v>
      </c>
      <c r="AW1609" s="84" t="s">
        <v>745</v>
      </c>
      <c r="AX1609" s="88" t="s">
        <v>22632</v>
      </c>
      <c r="AY1609" s="84" t="s">
        <v>66</v>
      </c>
    </row>
    <row r="1610" spans="1:51" x14ac:dyDescent="0.2">
      <c r="A1610" s="69" t="s">
        <v>3232</v>
      </c>
      <c r="B1610" s="70"/>
      <c r="C1610" s="70"/>
      <c r="D1610" s="71"/>
      <c r="E1610" s="108"/>
      <c r="F1610" s="113" t="s">
        <v>7639</v>
      </c>
      <c r="G1610" s="109"/>
      <c r="H1610" s="74"/>
      <c r="I1610" s="75"/>
      <c r="J1610" s="110"/>
      <c r="K1610" s="74" t="s">
        <v>24818</v>
      </c>
      <c r="L1610" s="111"/>
      <c r="M1610" s="79"/>
      <c r="N1610" s="79"/>
      <c r="O1610" s="80"/>
      <c r="P1610" s="81"/>
      <c r="Q1610" s="81"/>
      <c r="R1610" s="91"/>
      <c r="S1610" s="91"/>
      <c r="T1610" s="91"/>
      <c r="U1610" s="91"/>
      <c r="V1610" s="52"/>
      <c r="W1610" s="52"/>
      <c r="X1610" s="52"/>
      <c r="Y1610" s="52"/>
      <c r="Z1610" s="51"/>
      <c r="AA1610" s="76"/>
      <c r="AB1610" s="76"/>
      <c r="AC1610" s="77"/>
      <c r="AD1610" s="84" t="s">
        <v>13448</v>
      </c>
      <c r="AE1610" s="84">
        <v>585</v>
      </c>
      <c r="AF1610" s="84">
        <v>25</v>
      </c>
      <c r="AG1610" s="84">
        <v>206</v>
      </c>
      <c r="AH1610" s="84">
        <v>1860</v>
      </c>
      <c r="AI1610" s="84"/>
      <c r="AJ1610" s="84" t="s">
        <v>15410</v>
      </c>
      <c r="AK1610" s="84" t="s">
        <v>1317</v>
      </c>
      <c r="AL1610" s="84"/>
      <c r="AM1610" s="84"/>
      <c r="AN1610" s="86">
        <v>43135.804282407407</v>
      </c>
      <c r="AO1610" s="88" t="s">
        <v>19050</v>
      </c>
      <c r="AP1610" s="84" t="b">
        <v>1</v>
      </c>
      <c r="AQ1610" s="84" t="b">
        <v>0</v>
      </c>
      <c r="AR1610" s="84" t="b">
        <v>0</v>
      </c>
      <c r="AS1610" s="84" t="s">
        <v>291</v>
      </c>
      <c r="AT1610" s="84">
        <v>0</v>
      </c>
      <c r="AU1610" s="84"/>
      <c r="AV1610" s="84" t="b">
        <v>0</v>
      </c>
      <c r="AW1610" s="84" t="s">
        <v>745</v>
      </c>
      <c r="AX1610" s="88" t="s">
        <v>22633</v>
      </c>
      <c r="AY1610" s="84" t="s">
        <v>66</v>
      </c>
    </row>
    <row r="1611" spans="1:51" x14ac:dyDescent="0.2">
      <c r="A1611" s="69" t="s">
        <v>3233</v>
      </c>
      <c r="B1611" s="70"/>
      <c r="C1611" s="70"/>
      <c r="D1611" s="71"/>
      <c r="E1611" s="108"/>
      <c r="F1611" s="113" t="s">
        <v>275</v>
      </c>
      <c r="G1611" s="109"/>
      <c r="H1611" s="74"/>
      <c r="I1611" s="75"/>
      <c r="J1611" s="110"/>
      <c r="K1611" s="74" t="s">
        <v>24819</v>
      </c>
      <c r="L1611" s="111"/>
      <c r="M1611" s="79"/>
      <c r="N1611" s="79"/>
      <c r="O1611" s="80"/>
      <c r="P1611" s="81"/>
      <c r="Q1611" s="81"/>
      <c r="R1611" s="91"/>
      <c r="S1611" s="91"/>
      <c r="T1611" s="91"/>
      <c r="U1611" s="91"/>
      <c r="V1611" s="52"/>
      <c r="W1611" s="52"/>
      <c r="X1611" s="52"/>
      <c r="Y1611" s="52"/>
      <c r="Z1611" s="51"/>
      <c r="AA1611" s="76"/>
      <c r="AB1611" s="76"/>
      <c r="AC1611" s="77"/>
      <c r="AD1611" s="84" t="s">
        <v>13449</v>
      </c>
      <c r="AE1611" s="84">
        <v>1956</v>
      </c>
      <c r="AF1611" s="84">
        <v>1008</v>
      </c>
      <c r="AG1611" s="84">
        <v>32816</v>
      </c>
      <c r="AH1611" s="84">
        <v>2196</v>
      </c>
      <c r="AI1611" s="84"/>
      <c r="AJ1611" s="84" t="s">
        <v>15411</v>
      </c>
      <c r="AK1611" s="84"/>
      <c r="AL1611" s="84"/>
      <c r="AM1611" s="84"/>
      <c r="AN1611" s="86">
        <v>43010.4921412037</v>
      </c>
      <c r="AO1611" s="84"/>
      <c r="AP1611" s="84" t="b">
        <v>1</v>
      </c>
      <c r="AQ1611" s="84" t="b">
        <v>1</v>
      </c>
      <c r="AR1611" s="84" t="b">
        <v>0</v>
      </c>
      <c r="AS1611" s="84" t="s">
        <v>1654</v>
      </c>
      <c r="AT1611" s="84">
        <v>12</v>
      </c>
      <c r="AU1611" s="84"/>
      <c r="AV1611" s="84" t="b">
        <v>0</v>
      </c>
      <c r="AW1611" s="84" t="s">
        <v>745</v>
      </c>
      <c r="AX1611" s="88" t="s">
        <v>22634</v>
      </c>
      <c r="AY1611" s="84" t="s">
        <v>66</v>
      </c>
    </row>
    <row r="1612" spans="1:51" x14ac:dyDescent="0.2">
      <c r="A1612" s="69" t="s">
        <v>3234</v>
      </c>
      <c r="B1612" s="70"/>
      <c r="C1612" s="70"/>
      <c r="D1612" s="71"/>
      <c r="E1612" s="108"/>
      <c r="F1612" s="113" t="s">
        <v>7640</v>
      </c>
      <c r="G1612" s="109"/>
      <c r="H1612" s="74"/>
      <c r="I1612" s="75"/>
      <c r="J1612" s="110"/>
      <c r="K1612" s="74" t="s">
        <v>24820</v>
      </c>
      <c r="L1612" s="111"/>
      <c r="M1612" s="79"/>
      <c r="N1612" s="79"/>
      <c r="O1612" s="80"/>
      <c r="P1612" s="81"/>
      <c r="Q1612" s="81"/>
      <c r="R1612" s="91"/>
      <c r="S1612" s="91"/>
      <c r="T1612" s="91"/>
      <c r="U1612" s="91"/>
      <c r="V1612" s="52"/>
      <c r="W1612" s="52"/>
      <c r="X1612" s="52"/>
      <c r="Y1612" s="52"/>
      <c r="Z1612" s="51"/>
      <c r="AA1612" s="76"/>
      <c r="AB1612" s="76"/>
      <c r="AC1612" s="77"/>
      <c r="AD1612" s="84" t="s">
        <v>13450</v>
      </c>
      <c r="AE1612" s="84">
        <v>202</v>
      </c>
      <c r="AF1612" s="84">
        <v>203</v>
      </c>
      <c r="AG1612" s="84">
        <v>32432</v>
      </c>
      <c r="AH1612" s="84">
        <v>573</v>
      </c>
      <c r="AI1612" s="84">
        <v>32400</v>
      </c>
      <c r="AJ1612" s="84"/>
      <c r="AK1612" s="84"/>
      <c r="AL1612" s="88" t="s">
        <v>17491</v>
      </c>
      <c r="AM1612" s="84" t="s">
        <v>1550</v>
      </c>
      <c r="AN1612" s="86">
        <v>41853.500844907408</v>
      </c>
      <c r="AO1612" s="84"/>
      <c r="AP1612" s="84" t="b">
        <v>1</v>
      </c>
      <c r="AQ1612" s="84" t="b">
        <v>0</v>
      </c>
      <c r="AR1612" s="84" t="b">
        <v>1</v>
      </c>
      <c r="AS1612" s="84" t="s">
        <v>1654</v>
      </c>
      <c r="AT1612" s="84">
        <v>5</v>
      </c>
      <c r="AU1612" s="88" t="s">
        <v>674</v>
      </c>
      <c r="AV1612" s="84" t="b">
        <v>0</v>
      </c>
      <c r="AW1612" s="84" t="s">
        <v>745</v>
      </c>
      <c r="AX1612" s="88" t="s">
        <v>22635</v>
      </c>
      <c r="AY1612" s="84" t="s">
        <v>66</v>
      </c>
    </row>
    <row r="1613" spans="1:51" x14ac:dyDescent="0.2">
      <c r="A1613" s="69" t="s">
        <v>3235</v>
      </c>
      <c r="B1613" s="70"/>
      <c r="C1613" s="70"/>
      <c r="D1613" s="71"/>
      <c r="E1613" s="108"/>
      <c r="F1613" s="113" t="s">
        <v>7641</v>
      </c>
      <c r="G1613" s="109"/>
      <c r="H1613" s="74"/>
      <c r="I1613" s="75"/>
      <c r="J1613" s="110"/>
      <c r="K1613" s="74" t="s">
        <v>24821</v>
      </c>
      <c r="L1613" s="111"/>
      <c r="M1613" s="79"/>
      <c r="N1613" s="79"/>
      <c r="O1613" s="80"/>
      <c r="P1613" s="81"/>
      <c r="Q1613" s="81"/>
      <c r="R1613" s="91"/>
      <c r="S1613" s="91"/>
      <c r="T1613" s="91"/>
      <c r="U1613" s="91"/>
      <c r="V1613" s="52"/>
      <c r="W1613" s="52"/>
      <c r="X1613" s="52"/>
      <c r="Y1613" s="52"/>
      <c r="Z1613" s="51"/>
      <c r="AA1613" s="76"/>
      <c r="AB1613" s="76"/>
      <c r="AC1613" s="77"/>
      <c r="AD1613" s="84" t="s">
        <v>13451</v>
      </c>
      <c r="AE1613" s="84">
        <v>4415</v>
      </c>
      <c r="AF1613" s="84">
        <v>6838</v>
      </c>
      <c r="AG1613" s="84">
        <v>142606</v>
      </c>
      <c r="AH1613" s="84">
        <v>120</v>
      </c>
      <c r="AI1613" s="84">
        <v>-18000</v>
      </c>
      <c r="AJ1613" s="84" t="s">
        <v>15412</v>
      </c>
      <c r="AK1613" s="84" t="s">
        <v>16524</v>
      </c>
      <c r="AL1613" s="88" t="s">
        <v>17492</v>
      </c>
      <c r="AM1613" s="84" t="s">
        <v>603</v>
      </c>
      <c r="AN1613" s="86">
        <v>39835.814710648148</v>
      </c>
      <c r="AO1613" s="88" t="s">
        <v>19051</v>
      </c>
      <c r="AP1613" s="84" t="b">
        <v>0</v>
      </c>
      <c r="AQ1613" s="84" t="b">
        <v>0</v>
      </c>
      <c r="AR1613" s="84" t="b">
        <v>0</v>
      </c>
      <c r="AS1613" s="84" t="s">
        <v>290</v>
      </c>
      <c r="AT1613" s="84">
        <v>184</v>
      </c>
      <c r="AU1613" s="88" t="s">
        <v>683</v>
      </c>
      <c r="AV1613" s="84" t="b">
        <v>0</v>
      </c>
      <c r="AW1613" s="84" t="s">
        <v>745</v>
      </c>
      <c r="AX1613" s="88" t="s">
        <v>22636</v>
      </c>
      <c r="AY1613" s="84" t="s">
        <v>66</v>
      </c>
    </row>
    <row r="1614" spans="1:51" x14ac:dyDescent="0.2">
      <c r="A1614" s="69" t="s">
        <v>3236</v>
      </c>
      <c r="B1614" s="70"/>
      <c r="C1614" s="70"/>
      <c r="D1614" s="71"/>
      <c r="E1614" s="108"/>
      <c r="F1614" s="113" t="s">
        <v>7642</v>
      </c>
      <c r="G1614" s="109"/>
      <c r="H1614" s="74"/>
      <c r="I1614" s="75"/>
      <c r="J1614" s="110"/>
      <c r="K1614" s="74" t="s">
        <v>24822</v>
      </c>
      <c r="L1614" s="111"/>
      <c r="M1614" s="79"/>
      <c r="N1614" s="79"/>
      <c r="O1614" s="80"/>
      <c r="P1614" s="81"/>
      <c r="Q1614" s="81"/>
      <c r="R1614" s="91"/>
      <c r="S1614" s="91"/>
      <c r="T1614" s="91"/>
      <c r="U1614" s="91"/>
      <c r="V1614" s="52"/>
      <c r="W1614" s="52"/>
      <c r="X1614" s="52"/>
      <c r="Y1614" s="52"/>
      <c r="Z1614" s="51"/>
      <c r="AA1614" s="76"/>
      <c r="AB1614" s="76"/>
      <c r="AC1614" s="77"/>
      <c r="AD1614" s="84" t="s">
        <v>13452</v>
      </c>
      <c r="AE1614" s="84">
        <v>112</v>
      </c>
      <c r="AF1614" s="84">
        <v>206</v>
      </c>
      <c r="AG1614" s="84">
        <v>13237</v>
      </c>
      <c r="AH1614" s="84">
        <v>504</v>
      </c>
      <c r="AI1614" s="84">
        <v>-21600</v>
      </c>
      <c r="AJ1614" s="84" t="s">
        <v>15413</v>
      </c>
      <c r="AK1614" s="84"/>
      <c r="AL1614" s="84"/>
      <c r="AM1614" s="84" t="s">
        <v>604</v>
      </c>
      <c r="AN1614" s="86">
        <v>39997.605324074073</v>
      </c>
      <c r="AO1614" s="88" t="s">
        <v>19052</v>
      </c>
      <c r="AP1614" s="84" t="b">
        <v>0</v>
      </c>
      <c r="AQ1614" s="84" t="b">
        <v>0</v>
      </c>
      <c r="AR1614" s="84" t="b">
        <v>1</v>
      </c>
      <c r="AS1614" s="84" t="s">
        <v>291</v>
      </c>
      <c r="AT1614" s="84">
        <v>5</v>
      </c>
      <c r="AU1614" s="88" t="s">
        <v>680</v>
      </c>
      <c r="AV1614" s="84" t="b">
        <v>0</v>
      </c>
      <c r="AW1614" s="84" t="s">
        <v>745</v>
      </c>
      <c r="AX1614" s="88" t="s">
        <v>22637</v>
      </c>
      <c r="AY1614" s="84" t="s">
        <v>66</v>
      </c>
    </row>
    <row r="1615" spans="1:51" x14ac:dyDescent="0.2">
      <c r="A1615" s="69" t="s">
        <v>3237</v>
      </c>
      <c r="B1615" s="70"/>
      <c r="C1615" s="70"/>
      <c r="D1615" s="71"/>
      <c r="E1615" s="108"/>
      <c r="F1615" s="113" t="s">
        <v>7643</v>
      </c>
      <c r="G1615" s="109"/>
      <c r="H1615" s="74"/>
      <c r="I1615" s="75"/>
      <c r="J1615" s="110"/>
      <c r="K1615" s="74" t="s">
        <v>24823</v>
      </c>
      <c r="L1615" s="111"/>
      <c r="M1615" s="79"/>
      <c r="N1615" s="79"/>
      <c r="O1615" s="80"/>
      <c r="P1615" s="81"/>
      <c r="Q1615" s="81"/>
      <c r="R1615" s="91"/>
      <c r="S1615" s="91"/>
      <c r="T1615" s="91"/>
      <c r="U1615" s="91"/>
      <c r="V1615" s="52"/>
      <c r="W1615" s="52"/>
      <c r="X1615" s="52"/>
      <c r="Y1615" s="52"/>
      <c r="Z1615" s="51"/>
      <c r="AA1615" s="76"/>
      <c r="AB1615" s="76"/>
      <c r="AC1615" s="77"/>
      <c r="AD1615" s="84" t="s">
        <v>13453</v>
      </c>
      <c r="AE1615" s="84">
        <v>8786</v>
      </c>
      <c r="AF1615" s="84">
        <v>8578</v>
      </c>
      <c r="AG1615" s="84">
        <v>19900</v>
      </c>
      <c r="AH1615" s="84">
        <v>10373</v>
      </c>
      <c r="AI1615" s="84">
        <v>-28800</v>
      </c>
      <c r="AJ1615" s="84" t="s">
        <v>15414</v>
      </c>
      <c r="AK1615" s="84" t="s">
        <v>16002</v>
      </c>
      <c r="AL1615" s="84"/>
      <c r="AM1615" s="84" t="s">
        <v>602</v>
      </c>
      <c r="AN1615" s="86">
        <v>41926.130648148152</v>
      </c>
      <c r="AO1615" s="88" t="s">
        <v>19053</v>
      </c>
      <c r="AP1615" s="84" t="b">
        <v>1</v>
      </c>
      <c r="AQ1615" s="84" t="b">
        <v>0</v>
      </c>
      <c r="AR1615" s="84" t="b">
        <v>0</v>
      </c>
      <c r="AS1615" s="84" t="s">
        <v>2154</v>
      </c>
      <c r="AT1615" s="84">
        <v>10</v>
      </c>
      <c r="AU1615" s="88" t="s">
        <v>674</v>
      </c>
      <c r="AV1615" s="84" t="b">
        <v>0</v>
      </c>
      <c r="AW1615" s="84" t="s">
        <v>745</v>
      </c>
      <c r="AX1615" s="88" t="s">
        <v>22638</v>
      </c>
      <c r="AY1615" s="84" t="s">
        <v>66</v>
      </c>
    </row>
    <row r="1616" spans="1:51" x14ac:dyDescent="0.2">
      <c r="A1616" s="69" t="s">
        <v>3238</v>
      </c>
      <c r="B1616" s="70"/>
      <c r="C1616" s="70"/>
      <c r="D1616" s="71"/>
      <c r="E1616" s="108"/>
      <c r="F1616" s="113" t="s">
        <v>7644</v>
      </c>
      <c r="G1616" s="109"/>
      <c r="H1616" s="74"/>
      <c r="I1616" s="75"/>
      <c r="J1616" s="110"/>
      <c r="K1616" s="74" t="s">
        <v>24824</v>
      </c>
      <c r="L1616" s="111"/>
      <c r="M1616" s="79"/>
      <c r="N1616" s="79"/>
      <c r="O1616" s="80"/>
      <c r="P1616" s="81"/>
      <c r="Q1616" s="81"/>
      <c r="R1616" s="91"/>
      <c r="S1616" s="91"/>
      <c r="T1616" s="91"/>
      <c r="U1616" s="91"/>
      <c r="V1616" s="52"/>
      <c r="W1616" s="52"/>
      <c r="X1616" s="52"/>
      <c r="Y1616" s="52"/>
      <c r="Z1616" s="51"/>
      <c r="AA1616" s="76"/>
      <c r="AB1616" s="76"/>
      <c r="AC1616" s="77"/>
      <c r="AD1616" s="84" t="s">
        <v>13454</v>
      </c>
      <c r="AE1616" s="84">
        <v>789</v>
      </c>
      <c r="AF1616" s="84">
        <v>500</v>
      </c>
      <c r="AG1616" s="84">
        <v>11732</v>
      </c>
      <c r="AH1616" s="84">
        <v>93</v>
      </c>
      <c r="AI1616" s="84"/>
      <c r="AJ1616" s="84" t="s">
        <v>15415</v>
      </c>
      <c r="AK1616" s="84" t="s">
        <v>16002</v>
      </c>
      <c r="AL1616" s="84"/>
      <c r="AM1616" s="84"/>
      <c r="AN1616" s="86">
        <v>43058.386435185188</v>
      </c>
      <c r="AO1616" s="88" t="s">
        <v>19054</v>
      </c>
      <c r="AP1616" s="84" t="b">
        <v>1</v>
      </c>
      <c r="AQ1616" s="84" t="b">
        <v>0</v>
      </c>
      <c r="AR1616" s="84" t="b">
        <v>0</v>
      </c>
      <c r="AS1616" s="84" t="s">
        <v>2154</v>
      </c>
      <c r="AT1616" s="84">
        <v>1</v>
      </c>
      <c r="AU1616" s="84"/>
      <c r="AV1616" s="84" t="b">
        <v>0</v>
      </c>
      <c r="AW1616" s="84" t="s">
        <v>745</v>
      </c>
      <c r="AX1616" s="88" t="s">
        <v>22639</v>
      </c>
      <c r="AY1616" s="84" t="s">
        <v>66</v>
      </c>
    </row>
    <row r="1617" spans="1:51" x14ac:dyDescent="0.2">
      <c r="A1617" s="69" t="s">
        <v>3239</v>
      </c>
      <c r="B1617" s="70"/>
      <c r="C1617" s="70"/>
      <c r="D1617" s="71"/>
      <c r="E1617" s="108"/>
      <c r="F1617" s="113" t="s">
        <v>7645</v>
      </c>
      <c r="G1617" s="109"/>
      <c r="H1617" s="74"/>
      <c r="I1617" s="75"/>
      <c r="J1617" s="110"/>
      <c r="K1617" s="74" t="s">
        <v>24825</v>
      </c>
      <c r="L1617" s="111"/>
      <c r="M1617" s="79"/>
      <c r="N1617" s="79"/>
      <c r="O1617" s="80"/>
      <c r="P1617" s="81"/>
      <c r="Q1617" s="81"/>
      <c r="R1617" s="91"/>
      <c r="S1617" s="91"/>
      <c r="T1617" s="91"/>
      <c r="U1617" s="91"/>
      <c r="V1617" s="52"/>
      <c r="W1617" s="52"/>
      <c r="X1617" s="52"/>
      <c r="Y1617" s="52"/>
      <c r="Z1617" s="51"/>
      <c r="AA1617" s="76"/>
      <c r="AB1617" s="76"/>
      <c r="AC1617" s="77"/>
      <c r="AD1617" s="84" t="s">
        <v>13455</v>
      </c>
      <c r="AE1617" s="84">
        <v>1770</v>
      </c>
      <c r="AF1617" s="84">
        <v>95</v>
      </c>
      <c r="AG1617" s="84">
        <v>1995</v>
      </c>
      <c r="AH1617" s="84">
        <v>13628</v>
      </c>
      <c r="AI1617" s="84"/>
      <c r="AJ1617" s="84" t="s">
        <v>15416</v>
      </c>
      <c r="AK1617" s="84"/>
      <c r="AL1617" s="84"/>
      <c r="AM1617" s="84"/>
      <c r="AN1617" s="86">
        <v>41664.25582175926</v>
      </c>
      <c r="AO1617" s="88" t="s">
        <v>19055</v>
      </c>
      <c r="AP1617" s="84" t="b">
        <v>1</v>
      </c>
      <c r="AQ1617" s="84" t="b">
        <v>0</v>
      </c>
      <c r="AR1617" s="84" t="b">
        <v>0</v>
      </c>
      <c r="AS1617" s="84" t="s">
        <v>290</v>
      </c>
      <c r="AT1617" s="84">
        <v>0</v>
      </c>
      <c r="AU1617" s="88" t="s">
        <v>674</v>
      </c>
      <c r="AV1617" s="84" t="b">
        <v>0</v>
      </c>
      <c r="AW1617" s="84" t="s">
        <v>745</v>
      </c>
      <c r="AX1617" s="88" t="s">
        <v>22640</v>
      </c>
      <c r="AY1617" s="84" t="s">
        <v>66</v>
      </c>
    </row>
    <row r="1618" spans="1:51" x14ac:dyDescent="0.2">
      <c r="A1618" s="69" t="s">
        <v>3240</v>
      </c>
      <c r="B1618" s="70"/>
      <c r="C1618" s="70"/>
      <c r="D1618" s="71"/>
      <c r="E1618" s="108"/>
      <c r="F1618" s="113" t="s">
        <v>7646</v>
      </c>
      <c r="G1618" s="109"/>
      <c r="H1618" s="74"/>
      <c r="I1618" s="75"/>
      <c r="J1618" s="110"/>
      <c r="K1618" s="74" t="s">
        <v>24826</v>
      </c>
      <c r="L1618" s="111"/>
      <c r="M1618" s="79"/>
      <c r="N1618" s="79"/>
      <c r="O1618" s="80"/>
      <c r="P1618" s="81"/>
      <c r="Q1618" s="81"/>
      <c r="R1618" s="91"/>
      <c r="S1618" s="91"/>
      <c r="T1618" s="91"/>
      <c r="U1618" s="91"/>
      <c r="V1618" s="52"/>
      <c r="W1618" s="52"/>
      <c r="X1618" s="52"/>
      <c r="Y1618" s="52"/>
      <c r="Z1618" s="51"/>
      <c r="AA1618" s="76"/>
      <c r="AB1618" s="76"/>
      <c r="AC1618" s="77"/>
      <c r="AD1618" s="84" t="s">
        <v>13456</v>
      </c>
      <c r="AE1618" s="84">
        <v>14</v>
      </c>
      <c r="AF1618" s="84">
        <v>1</v>
      </c>
      <c r="AG1618" s="84">
        <v>4</v>
      </c>
      <c r="AH1618" s="84">
        <v>0</v>
      </c>
      <c r="AI1618" s="84"/>
      <c r="AJ1618" s="84" t="s">
        <v>15417</v>
      </c>
      <c r="AK1618" s="84" t="s">
        <v>1947</v>
      </c>
      <c r="AL1618" s="84"/>
      <c r="AM1618" s="84"/>
      <c r="AN1618" s="86">
        <v>43153.852465277778</v>
      </c>
      <c r="AO1618" s="84"/>
      <c r="AP1618" s="84" t="b">
        <v>1</v>
      </c>
      <c r="AQ1618" s="84" t="b">
        <v>0</v>
      </c>
      <c r="AR1618" s="84" t="b">
        <v>0</v>
      </c>
      <c r="AS1618" s="84" t="s">
        <v>290</v>
      </c>
      <c r="AT1618" s="84">
        <v>0</v>
      </c>
      <c r="AU1618" s="84"/>
      <c r="AV1618" s="84" t="b">
        <v>0</v>
      </c>
      <c r="AW1618" s="84" t="s">
        <v>745</v>
      </c>
      <c r="AX1618" s="88" t="s">
        <v>22641</v>
      </c>
      <c r="AY1618" s="84" t="s">
        <v>66</v>
      </c>
    </row>
    <row r="1619" spans="1:51" x14ac:dyDescent="0.2">
      <c r="A1619" s="69" t="s">
        <v>871</v>
      </c>
      <c r="B1619" s="70"/>
      <c r="C1619" s="70"/>
      <c r="D1619" s="71"/>
      <c r="E1619" s="108"/>
      <c r="F1619" s="113" t="s">
        <v>1704</v>
      </c>
      <c r="G1619" s="109"/>
      <c r="H1619" s="74"/>
      <c r="I1619" s="75"/>
      <c r="J1619" s="110"/>
      <c r="K1619" s="74" t="s">
        <v>1860</v>
      </c>
      <c r="L1619" s="111"/>
      <c r="M1619" s="79"/>
      <c r="N1619" s="79"/>
      <c r="O1619" s="80"/>
      <c r="P1619" s="81"/>
      <c r="Q1619" s="81"/>
      <c r="R1619" s="91"/>
      <c r="S1619" s="91"/>
      <c r="T1619" s="91"/>
      <c r="U1619" s="91"/>
      <c r="V1619" s="52"/>
      <c r="W1619" s="52"/>
      <c r="X1619" s="52"/>
      <c r="Y1619" s="52"/>
      <c r="Z1619" s="51"/>
      <c r="AA1619" s="76"/>
      <c r="AB1619" s="76"/>
      <c r="AC1619" s="77"/>
      <c r="AD1619" s="84" t="s">
        <v>1059</v>
      </c>
      <c r="AE1619" s="84">
        <v>33</v>
      </c>
      <c r="AF1619" s="84">
        <v>9804243</v>
      </c>
      <c r="AG1619" s="84">
        <v>681</v>
      </c>
      <c r="AH1619" s="84">
        <v>160</v>
      </c>
      <c r="AI1619" s="84">
        <v>-18000</v>
      </c>
      <c r="AJ1619" s="84" t="s">
        <v>1201</v>
      </c>
      <c r="AK1619" s="84" t="s">
        <v>475</v>
      </c>
      <c r="AL1619" s="88" t="s">
        <v>1482</v>
      </c>
      <c r="AM1619" s="84" t="s">
        <v>603</v>
      </c>
      <c r="AN1619" s="86">
        <v>41370.07476851852</v>
      </c>
      <c r="AO1619" s="88" t="s">
        <v>1571</v>
      </c>
      <c r="AP1619" s="84" t="b">
        <v>0</v>
      </c>
      <c r="AQ1619" s="84" t="b">
        <v>0</v>
      </c>
      <c r="AR1619" s="84" t="b">
        <v>0</v>
      </c>
      <c r="AS1619" s="84" t="s">
        <v>290</v>
      </c>
      <c r="AT1619" s="84">
        <v>21853</v>
      </c>
      <c r="AU1619" s="88" t="s">
        <v>1662</v>
      </c>
      <c r="AV1619" s="84" t="b">
        <v>1</v>
      </c>
      <c r="AW1619" s="84" t="s">
        <v>745</v>
      </c>
      <c r="AX1619" s="88" t="s">
        <v>1758</v>
      </c>
      <c r="AY1619" s="84" t="s">
        <v>65</v>
      </c>
    </row>
    <row r="1620" spans="1:51" x14ac:dyDescent="0.2">
      <c r="A1620" s="69" t="s">
        <v>3242</v>
      </c>
      <c r="B1620" s="70"/>
      <c r="C1620" s="70"/>
      <c r="D1620" s="71"/>
      <c r="E1620" s="108"/>
      <c r="F1620" s="113" t="s">
        <v>20900</v>
      </c>
      <c r="G1620" s="109"/>
      <c r="H1620" s="74"/>
      <c r="I1620" s="75"/>
      <c r="J1620" s="110"/>
      <c r="K1620" s="74" t="s">
        <v>24827</v>
      </c>
      <c r="L1620" s="111"/>
      <c r="M1620" s="79"/>
      <c r="N1620" s="79"/>
      <c r="O1620" s="80"/>
      <c r="P1620" s="81"/>
      <c r="Q1620" s="81"/>
      <c r="R1620" s="91"/>
      <c r="S1620" s="91"/>
      <c r="T1620" s="91"/>
      <c r="U1620" s="91"/>
      <c r="V1620" s="52"/>
      <c r="W1620" s="52"/>
      <c r="X1620" s="52"/>
      <c r="Y1620" s="52"/>
      <c r="Z1620" s="51"/>
      <c r="AA1620" s="76"/>
      <c r="AB1620" s="76"/>
      <c r="AC1620" s="77"/>
      <c r="AD1620" s="84" t="s">
        <v>13457</v>
      </c>
      <c r="AE1620" s="84">
        <v>20897</v>
      </c>
      <c r="AF1620" s="84">
        <v>20289</v>
      </c>
      <c r="AG1620" s="84">
        <v>40679</v>
      </c>
      <c r="AH1620" s="84">
        <v>28658</v>
      </c>
      <c r="AI1620" s="84">
        <v>0</v>
      </c>
      <c r="AJ1620" s="84" t="s">
        <v>15418</v>
      </c>
      <c r="AK1620" s="84"/>
      <c r="AL1620" s="88" t="s">
        <v>17493</v>
      </c>
      <c r="AM1620" s="84" t="s">
        <v>1545</v>
      </c>
      <c r="AN1620" s="86">
        <v>41540.532673611109</v>
      </c>
      <c r="AO1620" s="88" t="s">
        <v>19056</v>
      </c>
      <c r="AP1620" s="84" t="b">
        <v>0</v>
      </c>
      <c r="AQ1620" s="84" t="b">
        <v>0</v>
      </c>
      <c r="AR1620" s="84" t="b">
        <v>0</v>
      </c>
      <c r="AS1620" s="84" t="s">
        <v>290</v>
      </c>
      <c r="AT1620" s="84">
        <v>440</v>
      </c>
      <c r="AU1620" s="88" t="s">
        <v>20106</v>
      </c>
      <c r="AV1620" s="84" t="b">
        <v>0</v>
      </c>
      <c r="AW1620" s="84" t="s">
        <v>745</v>
      </c>
      <c r="AX1620" s="88" t="s">
        <v>22642</v>
      </c>
      <c r="AY1620" s="84" t="s">
        <v>66</v>
      </c>
    </row>
    <row r="1621" spans="1:51" x14ac:dyDescent="0.2">
      <c r="A1621" s="69" t="s">
        <v>3243</v>
      </c>
      <c r="B1621" s="70"/>
      <c r="C1621" s="70"/>
      <c r="D1621" s="71"/>
      <c r="E1621" s="108"/>
      <c r="F1621" s="113" t="s">
        <v>20901</v>
      </c>
      <c r="G1621" s="109"/>
      <c r="H1621" s="74"/>
      <c r="I1621" s="75"/>
      <c r="J1621" s="110"/>
      <c r="K1621" s="74" t="s">
        <v>24828</v>
      </c>
      <c r="L1621" s="111"/>
      <c r="M1621" s="79"/>
      <c r="N1621" s="79"/>
      <c r="O1621" s="80"/>
      <c r="P1621" s="81"/>
      <c r="Q1621" s="81"/>
      <c r="R1621" s="91"/>
      <c r="S1621" s="91"/>
      <c r="T1621" s="91"/>
      <c r="U1621" s="91"/>
      <c r="V1621" s="52"/>
      <c r="W1621" s="52"/>
      <c r="X1621" s="52"/>
      <c r="Y1621" s="52"/>
      <c r="Z1621" s="51"/>
      <c r="AA1621" s="76"/>
      <c r="AB1621" s="76"/>
      <c r="AC1621" s="77"/>
      <c r="AD1621" s="84" t="s">
        <v>13458</v>
      </c>
      <c r="AE1621" s="84">
        <v>565</v>
      </c>
      <c r="AF1621" s="84">
        <v>123</v>
      </c>
      <c r="AG1621" s="84">
        <v>6038</v>
      </c>
      <c r="AH1621" s="84">
        <v>2278</v>
      </c>
      <c r="AI1621" s="84">
        <v>-10800</v>
      </c>
      <c r="AJ1621" s="84" t="s">
        <v>15419</v>
      </c>
      <c r="AK1621" s="84" t="s">
        <v>16525</v>
      </c>
      <c r="AL1621" s="84"/>
      <c r="AM1621" s="84" t="s">
        <v>626</v>
      </c>
      <c r="AN1621" s="86">
        <v>40280.765474537038</v>
      </c>
      <c r="AO1621" s="88" t="s">
        <v>19057</v>
      </c>
      <c r="AP1621" s="84" t="b">
        <v>0</v>
      </c>
      <c r="AQ1621" s="84" t="b">
        <v>0</v>
      </c>
      <c r="AR1621" s="84" t="b">
        <v>1</v>
      </c>
      <c r="AS1621" s="84" t="s">
        <v>291</v>
      </c>
      <c r="AT1621" s="84">
        <v>2</v>
      </c>
      <c r="AU1621" s="88" t="s">
        <v>20107</v>
      </c>
      <c r="AV1621" s="84" t="b">
        <v>0</v>
      </c>
      <c r="AW1621" s="84" t="s">
        <v>745</v>
      </c>
      <c r="AX1621" s="88" t="s">
        <v>22643</v>
      </c>
      <c r="AY1621" s="84" t="s">
        <v>66</v>
      </c>
    </row>
    <row r="1622" spans="1:51" x14ac:dyDescent="0.2">
      <c r="A1622" s="69" t="s">
        <v>3244</v>
      </c>
      <c r="B1622" s="70"/>
      <c r="C1622" s="70"/>
      <c r="D1622" s="71"/>
      <c r="E1622" s="108"/>
      <c r="F1622" s="113" t="s">
        <v>7647</v>
      </c>
      <c r="G1622" s="109"/>
      <c r="H1622" s="74"/>
      <c r="I1622" s="75"/>
      <c r="J1622" s="110"/>
      <c r="K1622" s="74" t="s">
        <v>24829</v>
      </c>
      <c r="L1622" s="111"/>
      <c r="M1622" s="79"/>
      <c r="N1622" s="79"/>
      <c r="O1622" s="80"/>
      <c r="P1622" s="81"/>
      <c r="Q1622" s="81"/>
      <c r="R1622" s="91"/>
      <c r="S1622" s="91"/>
      <c r="T1622" s="91"/>
      <c r="U1622" s="91"/>
      <c r="V1622" s="52"/>
      <c r="W1622" s="52"/>
      <c r="X1622" s="52"/>
      <c r="Y1622" s="52"/>
      <c r="Z1622" s="51"/>
      <c r="AA1622" s="76"/>
      <c r="AB1622" s="76"/>
      <c r="AC1622" s="77"/>
      <c r="AD1622" s="84" t="s">
        <v>13459</v>
      </c>
      <c r="AE1622" s="84">
        <v>392</v>
      </c>
      <c r="AF1622" s="84">
        <v>25</v>
      </c>
      <c r="AG1622" s="84">
        <v>1533</v>
      </c>
      <c r="AH1622" s="84">
        <v>1193</v>
      </c>
      <c r="AI1622" s="84">
        <v>-25200</v>
      </c>
      <c r="AJ1622" s="84"/>
      <c r="AK1622" s="84"/>
      <c r="AL1622" s="84"/>
      <c r="AM1622" s="84" t="s">
        <v>605</v>
      </c>
      <c r="AN1622" s="86">
        <v>39995.854548611111</v>
      </c>
      <c r="AO1622" s="88" t="s">
        <v>19058</v>
      </c>
      <c r="AP1622" s="84" t="b">
        <v>0</v>
      </c>
      <c r="AQ1622" s="84" t="b">
        <v>0</v>
      </c>
      <c r="AR1622" s="84" t="b">
        <v>0</v>
      </c>
      <c r="AS1622" s="84" t="s">
        <v>290</v>
      </c>
      <c r="AT1622" s="84">
        <v>0</v>
      </c>
      <c r="AU1622" s="88" t="s">
        <v>674</v>
      </c>
      <c r="AV1622" s="84" t="b">
        <v>0</v>
      </c>
      <c r="AW1622" s="84" t="s">
        <v>745</v>
      </c>
      <c r="AX1622" s="88" t="s">
        <v>22644</v>
      </c>
      <c r="AY1622" s="84" t="s">
        <v>66</v>
      </c>
    </row>
    <row r="1623" spans="1:51" x14ac:dyDescent="0.2">
      <c r="A1623" s="69" t="s">
        <v>3245</v>
      </c>
      <c r="B1623" s="70"/>
      <c r="C1623" s="70"/>
      <c r="D1623" s="71"/>
      <c r="E1623" s="108"/>
      <c r="F1623" s="113" t="s">
        <v>7648</v>
      </c>
      <c r="G1623" s="109"/>
      <c r="H1623" s="74"/>
      <c r="I1623" s="75"/>
      <c r="J1623" s="110"/>
      <c r="K1623" s="74" t="s">
        <v>24830</v>
      </c>
      <c r="L1623" s="111"/>
      <c r="M1623" s="79"/>
      <c r="N1623" s="79"/>
      <c r="O1623" s="80"/>
      <c r="P1623" s="81"/>
      <c r="Q1623" s="81"/>
      <c r="R1623" s="91"/>
      <c r="S1623" s="91"/>
      <c r="T1623" s="91"/>
      <c r="U1623" s="91"/>
      <c r="V1623" s="52"/>
      <c r="W1623" s="52"/>
      <c r="X1623" s="52"/>
      <c r="Y1623" s="52"/>
      <c r="Z1623" s="51"/>
      <c r="AA1623" s="76"/>
      <c r="AB1623" s="76"/>
      <c r="AC1623" s="77"/>
      <c r="AD1623" s="84" t="s">
        <v>13460</v>
      </c>
      <c r="AE1623" s="84">
        <v>823</v>
      </c>
      <c r="AF1623" s="84">
        <v>195</v>
      </c>
      <c r="AG1623" s="84">
        <v>2305</v>
      </c>
      <c r="AH1623" s="84">
        <v>0</v>
      </c>
      <c r="AI1623" s="84">
        <v>7200</v>
      </c>
      <c r="AJ1623" s="84" t="s">
        <v>15420</v>
      </c>
      <c r="AK1623" s="84"/>
      <c r="AL1623" s="88" t="s">
        <v>17494</v>
      </c>
      <c r="AM1623" s="84" t="s">
        <v>630</v>
      </c>
      <c r="AN1623" s="86">
        <v>40640.413587962961</v>
      </c>
      <c r="AO1623" s="84"/>
      <c r="AP1623" s="84" t="b">
        <v>0</v>
      </c>
      <c r="AQ1623" s="84" t="b">
        <v>0</v>
      </c>
      <c r="AR1623" s="84" t="b">
        <v>0</v>
      </c>
      <c r="AS1623" s="84" t="s">
        <v>290</v>
      </c>
      <c r="AT1623" s="84">
        <v>34</v>
      </c>
      <c r="AU1623" s="88" t="s">
        <v>20108</v>
      </c>
      <c r="AV1623" s="84" t="b">
        <v>0</v>
      </c>
      <c r="AW1623" s="84" t="s">
        <v>745</v>
      </c>
      <c r="AX1623" s="88" t="s">
        <v>22645</v>
      </c>
      <c r="AY1623" s="84" t="s">
        <v>66</v>
      </c>
    </row>
    <row r="1624" spans="1:51" x14ac:dyDescent="0.2">
      <c r="A1624" s="69" t="s">
        <v>3246</v>
      </c>
      <c r="B1624" s="70"/>
      <c r="C1624" s="70"/>
      <c r="D1624" s="71"/>
      <c r="E1624" s="108"/>
      <c r="F1624" s="113" t="s">
        <v>7649</v>
      </c>
      <c r="G1624" s="109"/>
      <c r="H1624" s="74"/>
      <c r="I1624" s="75"/>
      <c r="J1624" s="110"/>
      <c r="K1624" s="74" t="s">
        <v>24831</v>
      </c>
      <c r="L1624" s="111"/>
      <c r="M1624" s="79"/>
      <c r="N1624" s="79"/>
      <c r="O1624" s="80"/>
      <c r="P1624" s="81"/>
      <c r="Q1624" s="81"/>
      <c r="R1624" s="91"/>
      <c r="S1624" s="91"/>
      <c r="T1624" s="91"/>
      <c r="U1624" s="91"/>
      <c r="V1624" s="52"/>
      <c r="W1624" s="52"/>
      <c r="X1624" s="52"/>
      <c r="Y1624" s="52"/>
      <c r="Z1624" s="51"/>
      <c r="AA1624" s="76"/>
      <c r="AB1624" s="76"/>
      <c r="AC1624" s="77"/>
      <c r="AD1624" s="84" t="s">
        <v>13461</v>
      </c>
      <c r="AE1624" s="84">
        <v>1077</v>
      </c>
      <c r="AF1624" s="84">
        <v>687</v>
      </c>
      <c r="AG1624" s="84">
        <v>16918</v>
      </c>
      <c r="AH1624" s="84">
        <v>17360</v>
      </c>
      <c r="AI1624" s="84"/>
      <c r="AJ1624" s="84" t="s">
        <v>15421</v>
      </c>
      <c r="AK1624" s="84" t="s">
        <v>1399</v>
      </c>
      <c r="AL1624" s="84"/>
      <c r="AM1624" s="84"/>
      <c r="AN1624" s="86">
        <v>42481.028865740744</v>
      </c>
      <c r="AO1624" s="88" t="s">
        <v>19059</v>
      </c>
      <c r="AP1624" s="84" t="b">
        <v>1</v>
      </c>
      <c r="AQ1624" s="84" t="b">
        <v>0</v>
      </c>
      <c r="AR1624" s="84" t="b">
        <v>1</v>
      </c>
      <c r="AS1624" s="84" t="s">
        <v>290</v>
      </c>
      <c r="AT1624" s="84">
        <v>7</v>
      </c>
      <c r="AU1624" s="84"/>
      <c r="AV1624" s="84" t="b">
        <v>0</v>
      </c>
      <c r="AW1624" s="84" t="s">
        <v>745</v>
      </c>
      <c r="AX1624" s="88" t="s">
        <v>22646</v>
      </c>
      <c r="AY1624" s="84" t="s">
        <v>66</v>
      </c>
    </row>
    <row r="1625" spans="1:51" x14ac:dyDescent="0.2">
      <c r="A1625" s="69" t="s">
        <v>4164</v>
      </c>
      <c r="B1625" s="70"/>
      <c r="C1625" s="70"/>
      <c r="D1625" s="71"/>
      <c r="E1625" s="108"/>
      <c r="F1625" s="113" t="s">
        <v>20902</v>
      </c>
      <c r="G1625" s="109"/>
      <c r="H1625" s="74"/>
      <c r="I1625" s="75"/>
      <c r="J1625" s="110"/>
      <c r="K1625" s="74" t="s">
        <v>24832</v>
      </c>
      <c r="L1625" s="111"/>
      <c r="M1625" s="79"/>
      <c r="N1625" s="79"/>
      <c r="O1625" s="80"/>
      <c r="P1625" s="81"/>
      <c r="Q1625" s="81"/>
      <c r="R1625" s="91"/>
      <c r="S1625" s="91"/>
      <c r="T1625" s="91"/>
      <c r="U1625" s="91"/>
      <c r="V1625" s="52"/>
      <c r="W1625" s="52"/>
      <c r="X1625" s="52"/>
      <c r="Y1625" s="52"/>
      <c r="Z1625" s="51"/>
      <c r="AA1625" s="76"/>
      <c r="AB1625" s="76"/>
      <c r="AC1625" s="77"/>
      <c r="AD1625" s="84" t="s">
        <v>13462</v>
      </c>
      <c r="AE1625" s="84">
        <v>3701</v>
      </c>
      <c r="AF1625" s="84">
        <v>234113</v>
      </c>
      <c r="AG1625" s="84">
        <v>69166</v>
      </c>
      <c r="AH1625" s="84">
        <v>210</v>
      </c>
      <c r="AI1625" s="84">
        <v>-18000</v>
      </c>
      <c r="AJ1625" s="84" t="s">
        <v>15422</v>
      </c>
      <c r="AK1625" s="84"/>
      <c r="AL1625" s="88" t="s">
        <v>17495</v>
      </c>
      <c r="AM1625" s="84" t="s">
        <v>603</v>
      </c>
      <c r="AN1625" s="86">
        <v>40928.429351851853</v>
      </c>
      <c r="AO1625" s="88" t="s">
        <v>19060</v>
      </c>
      <c r="AP1625" s="84" t="b">
        <v>0</v>
      </c>
      <c r="AQ1625" s="84" t="b">
        <v>0</v>
      </c>
      <c r="AR1625" s="84" t="b">
        <v>0</v>
      </c>
      <c r="AS1625" s="84" t="s">
        <v>290</v>
      </c>
      <c r="AT1625" s="84">
        <v>3845</v>
      </c>
      <c r="AU1625" s="88" t="s">
        <v>20109</v>
      </c>
      <c r="AV1625" s="84" t="b">
        <v>1</v>
      </c>
      <c r="AW1625" s="84" t="s">
        <v>745</v>
      </c>
      <c r="AX1625" s="88" t="s">
        <v>22647</v>
      </c>
      <c r="AY1625" s="84" t="s">
        <v>65</v>
      </c>
    </row>
    <row r="1626" spans="1:51" x14ac:dyDescent="0.2">
      <c r="A1626" s="69" t="s">
        <v>3247</v>
      </c>
      <c r="B1626" s="70"/>
      <c r="C1626" s="70"/>
      <c r="D1626" s="71"/>
      <c r="E1626" s="108"/>
      <c r="F1626" s="113" t="s">
        <v>7650</v>
      </c>
      <c r="G1626" s="109"/>
      <c r="H1626" s="74"/>
      <c r="I1626" s="75"/>
      <c r="J1626" s="110"/>
      <c r="K1626" s="74" t="s">
        <v>24833</v>
      </c>
      <c r="L1626" s="111"/>
      <c r="M1626" s="79"/>
      <c r="N1626" s="79"/>
      <c r="O1626" s="80"/>
      <c r="P1626" s="81"/>
      <c r="Q1626" s="81"/>
      <c r="R1626" s="91"/>
      <c r="S1626" s="91"/>
      <c r="T1626" s="91"/>
      <c r="U1626" s="91"/>
      <c r="V1626" s="52"/>
      <c r="W1626" s="52"/>
      <c r="X1626" s="52"/>
      <c r="Y1626" s="52"/>
      <c r="Z1626" s="51"/>
      <c r="AA1626" s="76"/>
      <c r="AB1626" s="76"/>
      <c r="AC1626" s="77"/>
      <c r="AD1626" s="84" t="s">
        <v>13463</v>
      </c>
      <c r="AE1626" s="84">
        <v>73</v>
      </c>
      <c r="AF1626" s="84">
        <v>90</v>
      </c>
      <c r="AG1626" s="84">
        <v>2731</v>
      </c>
      <c r="AH1626" s="84">
        <v>6708</v>
      </c>
      <c r="AI1626" s="84"/>
      <c r="AJ1626" s="84" t="s">
        <v>15423</v>
      </c>
      <c r="AK1626" s="84" t="s">
        <v>16526</v>
      </c>
      <c r="AL1626" s="88" t="s">
        <v>17496</v>
      </c>
      <c r="AM1626" s="84"/>
      <c r="AN1626" s="86">
        <v>42678.049537037034</v>
      </c>
      <c r="AO1626" s="88" t="s">
        <v>19061</v>
      </c>
      <c r="AP1626" s="84" t="b">
        <v>1</v>
      </c>
      <c r="AQ1626" s="84" t="b">
        <v>0</v>
      </c>
      <c r="AR1626" s="84" t="b">
        <v>0</v>
      </c>
      <c r="AS1626" s="84" t="s">
        <v>290</v>
      </c>
      <c r="AT1626" s="84">
        <v>0</v>
      </c>
      <c r="AU1626" s="84"/>
      <c r="AV1626" s="84" t="b">
        <v>0</v>
      </c>
      <c r="AW1626" s="84" t="s">
        <v>745</v>
      </c>
      <c r="AX1626" s="88" t="s">
        <v>22648</v>
      </c>
      <c r="AY1626" s="84" t="s">
        <v>66</v>
      </c>
    </row>
    <row r="1627" spans="1:51" x14ac:dyDescent="0.2">
      <c r="A1627" s="69" t="s">
        <v>1991</v>
      </c>
      <c r="B1627" s="70"/>
      <c r="C1627" s="70"/>
      <c r="D1627" s="71"/>
      <c r="E1627" s="108"/>
      <c r="F1627" s="113" t="s">
        <v>2021</v>
      </c>
      <c r="G1627" s="109"/>
      <c r="H1627" s="74"/>
      <c r="I1627" s="75"/>
      <c r="J1627" s="110"/>
      <c r="K1627" s="74" t="s">
        <v>24834</v>
      </c>
      <c r="L1627" s="111"/>
      <c r="M1627" s="79"/>
      <c r="N1627" s="79"/>
      <c r="O1627" s="80"/>
      <c r="P1627" s="81"/>
      <c r="Q1627" s="81"/>
      <c r="R1627" s="91"/>
      <c r="S1627" s="91"/>
      <c r="T1627" s="91"/>
      <c r="U1627" s="91"/>
      <c r="V1627" s="52"/>
      <c r="W1627" s="52"/>
      <c r="X1627" s="52"/>
      <c r="Y1627" s="52"/>
      <c r="Z1627" s="51"/>
      <c r="AA1627" s="76"/>
      <c r="AB1627" s="76"/>
      <c r="AC1627" s="77"/>
      <c r="AD1627" s="84" t="s">
        <v>2063</v>
      </c>
      <c r="AE1627" s="84">
        <v>2925</v>
      </c>
      <c r="AF1627" s="84">
        <v>8006</v>
      </c>
      <c r="AG1627" s="84">
        <v>29018</v>
      </c>
      <c r="AH1627" s="84">
        <v>54353</v>
      </c>
      <c r="AI1627" s="84"/>
      <c r="AJ1627" s="84" t="s">
        <v>2090</v>
      </c>
      <c r="AK1627" s="84"/>
      <c r="AL1627" s="84"/>
      <c r="AM1627" s="84"/>
      <c r="AN1627" s="86">
        <v>41572.888460648152</v>
      </c>
      <c r="AO1627" s="84"/>
      <c r="AP1627" s="84" t="b">
        <v>1</v>
      </c>
      <c r="AQ1627" s="84" t="b">
        <v>0</v>
      </c>
      <c r="AR1627" s="84" t="b">
        <v>0</v>
      </c>
      <c r="AS1627" s="84" t="s">
        <v>290</v>
      </c>
      <c r="AT1627" s="84">
        <v>62</v>
      </c>
      <c r="AU1627" s="88" t="s">
        <v>674</v>
      </c>
      <c r="AV1627" s="84" t="b">
        <v>0</v>
      </c>
      <c r="AW1627" s="84" t="s">
        <v>745</v>
      </c>
      <c r="AX1627" s="88" t="s">
        <v>2197</v>
      </c>
      <c r="AY1627" s="84" t="s">
        <v>66</v>
      </c>
    </row>
    <row r="1628" spans="1:51" x14ac:dyDescent="0.2">
      <c r="A1628" s="69" t="s">
        <v>3248</v>
      </c>
      <c r="B1628" s="70"/>
      <c r="C1628" s="70"/>
      <c r="D1628" s="71"/>
      <c r="E1628" s="108"/>
      <c r="F1628" s="113" t="s">
        <v>7651</v>
      </c>
      <c r="G1628" s="109"/>
      <c r="H1628" s="74"/>
      <c r="I1628" s="75"/>
      <c r="J1628" s="110"/>
      <c r="K1628" s="74" t="s">
        <v>24835</v>
      </c>
      <c r="L1628" s="111"/>
      <c r="M1628" s="79"/>
      <c r="N1628" s="79"/>
      <c r="O1628" s="80"/>
      <c r="P1628" s="81"/>
      <c r="Q1628" s="81"/>
      <c r="R1628" s="91"/>
      <c r="S1628" s="91"/>
      <c r="T1628" s="91"/>
      <c r="U1628" s="91"/>
      <c r="V1628" s="52"/>
      <c r="W1628" s="52"/>
      <c r="X1628" s="52"/>
      <c r="Y1628" s="52"/>
      <c r="Z1628" s="51"/>
      <c r="AA1628" s="76"/>
      <c r="AB1628" s="76"/>
      <c r="AC1628" s="77"/>
      <c r="AD1628" s="84" t="s">
        <v>623</v>
      </c>
      <c r="AE1628" s="84">
        <v>1054</v>
      </c>
      <c r="AF1628" s="84">
        <v>1341</v>
      </c>
      <c r="AG1628" s="84">
        <v>3077</v>
      </c>
      <c r="AH1628" s="84">
        <v>3901</v>
      </c>
      <c r="AI1628" s="84">
        <v>-18000</v>
      </c>
      <c r="AJ1628" s="84" t="s">
        <v>15424</v>
      </c>
      <c r="AK1628" s="84" t="s">
        <v>446</v>
      </c>
      <c r="AL1628" s="88" t="s">
        <v>17497</v>
      </c>
      <c r="AM1628" s="84" t="s">
        <v>603</v>
      </c>
      <c r="AN1628" s="86">
        <v>39921.13082175926</v>
      </c>
      <c r="AO1628" s="88" t="s">
        <v>19062</v>
      </c>
      <c r="AP1628" s="84" t="b">
        <v>0</v>
      </c>
      <c r="AQ1628" s="84" t="b">
        <v>0</v>
      </c>
      <c r="AR1628" s="84" t="b">
        <v>1</v>
      </c>
      <c r="AS1628" s="84" t="s">
        <v>290</v>
      </c>
      <c r="AT1628" s="84">
        <v>74</v>
      </c>
      <c r="AU1628" s="88" t="s">
        <v>20110</v>
      </c>
      <c r="AV1628" s="84" t="b">
        <v>0</v>
      </c>
      <c r="AW1628" s="84" t="s">
        <v>745</v>
      </c>
      <c r="AX1628" s="88" t="s">
        <v>22649</v>
      </c>
      <c r="AY1628" s="84" t="s">
        <v>66</v>
      </c>
    </row>
    <row r="1629" spans="1:51" x14ac:dyDescent="0.2">
      <c r="A1629" s="69" t="s">
        <v>3249</v>
      </c>
      <c r="B1629" s="70"/>
      <c r="C1629" s="70"/>
      <c r="D1629" s="71"/>
      <c r="E1629" s="108"/>
      <c r="F1629" s="113" t="s">
        <v>7652</v>
      </c>
      <c r="G1629" s="109"/>
      <c r="H1629" s="74"/>
      <c r="I1629" s="75"/>
      <c r="J1629" s="110"/>
      <c r="K1629" s="74" t="s">
        <v>24836</v>
      </c>
      <c r="L1629" s="111"/>
      <c r="M1629" s="79"/>
      <c r="N1629" s="79"/>
      <c r="O1629" s="80"/>
      <c r="P1629" s="81"/>
      <c r="Q1629" s="81"/>
      <c r="R1629" s="91"/>
      <c r="S1629" s="91"/>
      <c r="T1629" s="91"/>
      <c r="U1629" s="91"/>
      <c r="V1629" s="52"/>
      <c r="W1629" s="52"/>
      <c r="X1629" s="52"/>
      <c r="Y1629" s="52"/>
      <c r="Z1629" s="51"/>
      <c r="AA1629" s="76"/>
      <c r="AB1629" s="76"/>
      <c r="AC1629" s="77"/>
      <c r="AD1629" s="84" t="s">
        <v>13464</v>
      </c>
      <c r="AE1629" s="84">
        <v>10201</v>
      </c>
      <c r="AF1629" s="84">
        <v>14411</v>
      </c>
      <c r="AG1629" s="84">
        <v>67453</v>
      </c>
      <c r="AH1629" s="84">
        <v>54839</v>
      </c>
      <c r="AI1629" s="84">
        <v>-18000</v>
      </c>
      <c r="AJ1629" s="84" t="s">
        <v>15425</v>
      </c>
      <c r="AK1629" s="84" t="s">
        <v>495</v>
      </c>
      <c r="AL1629" s="84"/>
      <c r="AM1629" s="84" t="s">
        <v>603</v>
      </c>
      <c r="AN1629" s="86">
        <v>39880.082337962966</v>
      </c>
      <c r="AO1629" s="88" t="s">
        <v>19063</v>
      </c>
      <c r="AP1629" s="84" t="b">
        <v>0</v>
      </c>
      <c r="AQ1629" s="84" t="b">
        <v>0</v>
      </c>
      <c r="AR1629" s="84" t="b">
        <v>0</v>
      </c>
      <c r="AS1629" s="84" t="s">
        <v>290</v>
      </c>
      <c r="AT1629" s="84">
        <v>8</v>
      </c>
      <c r="AU1629" s="88" t="s">
        <v>20111</v>
      </c>
      <c r="AV1629" s="84" t="b">
        <v>0</v>
      </c>
      <c r="AW1629" s="84" t="s">
        <v>745</v>
      </c>
      <c r="AX1629" s="88" t="s">
        <v>22650</v>
      </c>
      <c r="AY1629" s="84" t="s">
        <v>66</v>
      </c>
    </row>
    <row r="1630" spans="1:51" x14ac:dyDescent="0.2">
      <c r="A1630" s="69" t="s">
        <v>3250</v>
      </c>
      <c r="B1630" s="70"/>
      <c r="C1630" s="70"/>
      <c r="D1630" s="71"/>
      <c r="E1630" s="108"/>
      <c r="F1630" s="113" t="s">
        <v>7653</v>
      </c>
      <c r="G1630" s="109"/>
      <c r="H1630" s="74"/>
      <c r="I1630" s="75"/>
      <c r="J1630" s="110"/>
      <c r="K1630" s="74" t="s">
        <v>24837</v>
      </c>
      <c r="L1630" s="111"/>
      <c r="M1630" s="79"/>
      <c r="N1630" s="79"/>
      <c r="O1630" s="80"/>
      <c r="P1630" s="81"/>
      <c r="Q1630" s="81"/>
      <c r="R1630" s="91"/>
      <c r="S1630" s="91"/>
      <c r="T1630" s="91"/>
      <c r="U1630" s="91"/>
      <c r="V1630" s="52"/>
      <c r="W1630" s="52"/>
      <c r="X1630" s="52"/>
      <c r="Y1630" s="52"/>
      <c r="Z1630" s="51"/>
      <c r="AA1630" s="76"/>
      <c r="AB1630" s="76"/>
      <c r="AC1630" s="77"/>
      <c r="AD1630" s="84" t="s">
        <v>13465</v>
      </c>
      <c r="AE1630" s="84">
        <v>348</v>
      </c>
      <c r="AF1630" s="84">
        <v>747</v>
      </c>
      <c r="AG1630" s="84">
        <v>5347</v>
      </c>
      <c r="AH1630" s="84">
        <v>16825</v>
      </c>
      <c r="AI1630" s="84"/>
      <c r="AJ1630" s="84" t="s">
        <v>15426</v>
      </c>
      <c r="AK1630" s="84" t="s">
        <v>484</v>
      </c>
      <c r="AL1630" s="88" t="s">
        <v>17498</v>
      </c>
      <c r="AM1630" s="84"/>
      <c r="AN1630" s="86">
        <v>42562.945752314816</v>
      </c>
      <c r="AO1630" s="88" t="s">
        <v>19064</v>
      </c>
      <c r="AP1630" s="84" t="b">
        <v>1</v>
      </c>
      <c r="AQ1630" s="84" t="b">
        <v>0</v>
      </c>
      <c r="AR1630" s="84" t="b">
        <v>0</v>
      </c>
      <c r="AS1630" s="84" t="s">
        <v>290</v>
      </c>
      <c r="AT1630" s="84">
        <v>8</v>
      </c>
      <c r="AU1630" s="84"/>
      <c r="AV1630" s="84" t="b">
        <v>0</v>
      </c>
      <c r="AW1630" s="84" t="s">
        <v>745</v>
      </c>
      <c r="AX1630" s="88" t="s">
        <v>22651</v>
      </c>
      <c r="AY1630" s="84" t="s">
        <v>66</v>
      </c>
    </row>
    <row r="1631" spans="1:51" x14ac:dyDescent="0.2">
      <c r="A1631" s="69" t="s">
        <v>3251</v>
      </c>
      <c r="B1631" s="70"/>
      <c r="C1631" s="70"/>
      <c r="D1631" s="71"/>
      <c r="E1631" s="108"/>
      <c r="F1631" s="113" t="s">
        <v>7654</v>
      </c>
      <c r="G1631" s="109"/>
      <c r="H1631" s="74"/>
      <c r="I1631" s="75"/>
      <c r="J1631" s="110"/>
      <c r="K1631" s="74" t="s">
        <v>24838</v>
      </c>
      <c r="L1631" s="111"/>
      <c r="M1631" s="79"/>
      <c r="N1631" s="79"/>
      <c r="O1631" s="80"/>
      <c r="P1631" s="81"/>
      <c r="Q1631" s="81"/>
      <c r="R1631" s="91"/>
      <c r="S1631" s="91"/>
      <c r="T1631" s="91"/>
      <c r="U1631" s="91"/>
      <c r="V1631" s="52"/>
      <c r="W1631" s="52"/>
      <c r="X1631" s="52"/>
      <c r="Y1631" s="52"/>
      <c r="Z1631" s="51"/>
      <c r="AA1631" s="76"/>
      <c r="AB1631" s="76"/>
      <c r="AC1631" s="77"/>
      <c r="AD1631" s="84" t="s">
        <v>13466</v>
      </c>
      <c r="AE1631" s="84">
        <v>485</v>
      </c>
      <c r="AF1631" s="84">
        <v>432</v>
      </c>
      <c r="AG1631" s="84">
        <v>11940</v>
      </c>
      <c r="AH1631" s="84">
        <v>23615</v>
      </c>
      <c r="AI1631" s="84"/>
      <c r="AJ1631" s="84" t="s">
        <v>15427</v>
      </c>
      <c r="AK1631" s="84" t="s">
        <v>310</v>
      </c>
      <c r="AL1631" s="84"/>
      <c r="AM1631" s="84"/>
      <c r="AN1631" s="86">
        <v>42317.676053240742</v>
      </c>
      <c r="AO1631" s="88" t="s">
        <v>19065</v>
      </c>
      <c r="AP1631" s="84" t="b">
        <v>1</v>
      </c>
      <c r="AQ1631" s="84" t="b">
        <v>0</v>
      </c>
      <c r="AR1631" s="84" t="b">
        <v>0</v>
      </c>
      <c r="AS1631" s="84" t="s">
        <v>290</v>
      </c>
      <c r="AT1631" s="84">
        <v>0</v>
      </c>
      <c r="AU1631" s="88" t="s">
        <v>674</v>
      </c>
      <c r="AV1631" s="84" t="b">
        <v>0</v>
      </c>
      <c r="AW1631" s="84" t="s">
        <v>745</v>
      </c>
      <c r="AX1631" s="88" t="s">
        <v>22652</v>
      </c>
      <c r="AY1631" s="84" t="s">
        <v>66</v>
      </c>
    </row>
    <row r="1632" spans="1:51" x14ac:dyDescent="0.2">
      <c r="A1632" s="69" t="s">
        <v>3252</v>
      </c>
      <c r="B1632" s="70"/>
      <c r="C1632" s="70"/>
      <c r="D1632" s="71"/>
      <c r="E1632" s="108"/>
      <c r="F1632" s="113" t="s">
        <v>7655</v>
      </c>
      <c r="G1632" s="109"/>
      <c r="H1632" s="74"/>
      <c r="I1632" s="75"/>
      <c r="J1632" s="110"/>
      <c r="K1632" s="74" t="s">
        <v>24839</v>
      </c>
      <c r="L1632" s="111"/>
      <c r="M1632" s="79"/>
      <c r="N1632" s="79"/>
      <c r="O1632" s="80"/>
      <c r="P1632" s="81"/>
      <c r="Q1632" s="81"/>
      <c r="R1632" s="91"/>
      <c r="S1632" s="91"/>
      <c r="T1632" s="91"/>
      <c r="U1632" s="91"/>
      <c r="V1632" s="52"/>
      <c r="W1632" s="52"/>
      <c r="X1632" s="52"/>
      <c r="Y1632" s="52"/>
      <c r="Z1632" s="51"/>
      <c r="AA1632" s="76"/>
      <c r="AB1632" s="76"/>
      <c r="AC1632" s="77"/>
      <c r="AD1632" s="84" t="s">
        <v>13467</v>
      </c>
      <c r="AE1632" s="84">
        <v>350</v>
      </c>
      <c r="AF1632" s="84">
        <v>141</v>
      </c>
      <c r="AG1632" s="84">
        <v>1698</v>
      </c>
      <c r="AH1632" s="84">
        <v>905</v>
      </c>
      <c r="AI1632" s="84"/>
      <c r="AJ1632" s="84" t="s">
        <v>15428</v>
      </c>
      <c r="AK1632" s="84" t="s">
        <v>16527</v>
      </c>
      <c r="AL1632" s="84"/>
      <c r="AM1632" s="84"/>
      <c r="AN1632" s="86">
        <v>43150.833252314813</v>
      </c>
      <c r="AO1632" s="88" t="s">
        <v>19066</v>
      </c>
      <c r="AP1632" s="84" t="b">
        <v>1</v>
      </c>
      <c r="AQ1632" s="84" t="b">
        <v>0</v>
      </c>
      <c r="AR1632" s="84" t="b">
        <v>0</v>
      </c>
      <c r="AS1632" s="84" t="s">
        <v>290</v>
      </c>
      <c r="AT1632" s="84">
        <v>1</v>
      </c>
      <c r="AU1632" s="84"/>
      <c r="AV1632" s="84" t="b">
        <v>0</v>
      </c>
      <c r="AW1632" s="84" t="s">
        <v>745</v>
      </c>
      <c r="AX1632" s="88" t="s">
        <v>22653</v>
      </c>
      <c r="AY1632" s="84" t="s">
        <v>66</v>
      </c>
    </row>
    <row r="1633" spans="1:51" x14ac:dyDescent="0.2">
      <c r="A1633" s="69" t="s">
        <v>3253</v>
      </c>
      <c r="B1633" s="70"/>
      <c r="C1633" s="70"/>
      <c r="D1633" s="71"/>
      <c r="E1633" s="108"/>
      <c r="F1633" s="113" t="s">
        <v>7656</v>
      </c>
      <c r="G1633" s="109"/>
      <c r="H1633" s="74"/>
      <c r="I1633" s="75"/>
      <c r="J1633" s="110"/>
      <c r="K1633" s="74" t="s">
        <v>24840</v>
      </c>
      <c r="L1633" s="111"/>
      <c r="M1633" s="79"/>
      <c r="N1633" s="79"/>
      <c r="O1633" s="80"/>
      <c r="P1633" s="81"/>
      <c r="Q1633" s="81"/>
      <c r="R1633" s="91"/>
      <c r="S1633" s="91"/>
      <c r="T1633" s="91"/>
      <c r="U1633" s="91"/>
      <c r="V1633" s="52"/>
      <c r="W1633" s="52"/>
      <c r="X1633" s="52"/>
      <c r="Y1633" s="52"/>
      <c r="Z1633" s="51"/>
      <c r="AA1633" s="76"/>
      <c r="AB1633" s="76"/>
      <c r="AC1633" s="77"/>
      <c r="AD1633" s="84" t="s">
        <v>13468</v>
      </c>
      <c r="AE1633" s="84">
        <v>1162</v>
      </c>
      <c r="AF1633" s="84">
        <v>1223</v>
      </c>
      <c r="AG1633" s="84">
        <v>13591</v>
      </c>
      <c r="AH1633" s="84">
        <v>1500</v>
      </c>
      <c r="AI1633" s="84">
        <v>3600</v>
      </c>
      <c r="AJ1633" s="84" t="s">
        <v>15429</v>
      </c>
      <c r="AK1633" s="84" t="s">
        <v>16528</v>
      </c>
      <c r="AL1633" s="84"/>
      <c r="AM1633" s="84" t="s">
        <v>1419</v>
      </c>
      <c r="AN1633" s="86">
        <v>40063.825358796297</v>
      </c>
      <c r="AO1633" s="88" t="s">
        <v>19067</v>
      </c>
      <c r="AP1633" s="84" t="b">
        <v>0</v>
      </c>
      <c r="AQ1633" s="84" t="b">
        <v>0</v>
      </c>
      <c r="AR1633" s="84" t="b">
        <v>1</v>
      </c>
      <c r="AS1633" s="84" t="s">
        <v>291</v>
      </c>
      <c r="AT1633" s="84">
        <v>14</v>
      </c>
      <c r="AU1633" s="88" t="s">
        <v>20112</v>
      </c>
      <c r="AV1633" s="84" t="b">
        <v>0</v>
      </c>
      <c r="AW1633" s="84" t="s">
        <v>745</v>
      </c>
      <c r="AX1633" s="88" t="s">
        <v>22654</v>
      </c>
      <c r="AY1633" s="84" t="s">
        <v>66</v>
      </c>
    </row>
    <row r="1634" spans="1:51" x14ac:dyDescent="0.2">
      <c r="A1634" s="69" t="s">
        <v>3563</v>
      </c>
      <c r="B1634" s="70"/>
      <c r="C1634" s="70"/>
      <c r="D1634" s="71"/>
      <c r="E1634" s="108"/>
      <c r="F1634" s="113" t="s">
        <v>7914</v>
      </c>
      <c r="G1634" s="109"/>
      <c r="H1634" s="74"/>
      <c r="I1634" s="75"/>
      <c r="J1634" s="110"/>
      <c r="K1634" s="74" t="s">
        <v>24841</v>
      </c>
      <c r="L1634" s="111"/>
      <c r="M1634" s="79"/>
      <c r="N1634" s="79"/>
      <c r="O1634" s="80"/>
      <c r="P1634" s="81"/>
      <c r="Q1634" s="81"/>
      <c r="R1634" s="91"/>
      <c r="S1634" s="91"/>
      <c r="T1634" s="91"/>
      <c r="U1634" s="91"/>
      <c r="V1634" s="52"/>
      <c r="W1634" s="52"/>
      <c r="X1634" s="52"/>
      <c r="Y1634" s="52"/>
      <c r="Z1634" s="51"/>
      <c r="AA1634" s="76"/>
      <c r="AB1634" s="76"/>
      <c r="AC1634" s="77"/>
      <c r="AD1634" s="84" t="s">
        <v>13469</v>
      </c>
      <c r="AE1634" s="84">
        <v>15624</v>
      </c>
      <c r="AF1634" s="84">
        <v>1519463</v>
      </c>
      <c r="AG1634" s="84">
        <v>268030</v>
      </c>
      <c r="AH1634" s="84">
        <v>181</v>
      </c>
      <c r="AI1634" s="84">
        <v>3600</v>
      </c>
      <c r="AJ1634" s="84" t="s">
        <v>15430</v>
      </c>
      <c r="AK1634" s="84" t="s">
        <v>1296</v>
      </c>
      <c r="AL1634" s="88" t="s">
        <v>17499</v>
      </c>
      <c r="AM1634" s="84" t="s">
        <v>1419</v>
      </c>
      <c r="AN1634" s="86">
        <v>39846.799016203702</v>
      </c>
      <c r="AO1634" s="88" t="s">
        <v>19068</v>
      </c>
      <c r="AP1634" s="84" t="b">
        <v>0</v>
      </c>
      <c r="AQ1634" s="84" t="b">
        <v>0</v>
      </c>
      <c r="AR1634" s="84" t="b">
        <v>0</v>
      </c>
      <c r="AS1634" s="84" t="s">
        <v>291</v>
      </c>
      <c r="AT1634" s="84">
        <v>16576</v>
      </c>
      <c r="AU1634" s="88" t="s">
        <v>20113</v>
      </c>
      <c r="AV1634" s="84" t="b">
        <v>1</v>
      </c>
      <c r="AW1634" s="84" t="s">
        <v>745</v>
      </c>
      <c r="AX1634" s="88" t="s">
        <v>22655</v>
      </c>
      <c r="AY1634" s="84" t="s">
        <v>66</v>
      </c>
    </row>
    <row r="1635" spans="1:51" x14ac:dyDescent="0.2">
      <c r="A1635" s="69" t="s">
        <v>3254</v>
      </c>
      <c r="B1635" s="70"/>
      <c r="C1635" s="70"/>
      <c r="D1635" s="71"/>
      <c r="E1635" s="108"/>
      <c r="F1635" s="113" t="s">
        <v>20903</v>
      </c>
      <c r="G1635" s="109"/>
      <c r="H1635" s="74"/>
      <c r="I1635" s="75"/>
      <c r="J1635" s="110"/>
      <c r="K1635" s="74" t="s">
        <v>24842</v>
      </c>
      <c r="L1635" s="111"/>
      <c r="M1635" s="79"/>
      <c r="N1635" s="79"/>
      <c r="O1635" s="80"/>
      <c r="P1635" s="81"/>
      <c r="Q1635" s="81"/>
      <c r="R1635" s="91"/>
      <c r="S1635" s="91"/>
      <c r="T1635" s="91"/>
      <c r="U1635" s="91"/>
      <c r="V1635" s="52"/>
      <c r="W1635" s="52"/>
      <c r="X1635" s="52"/>
      <c r="Y1635" s="52"/>
      <c r="Z1635" s="51"/>
      <c r="AA1635" s="76"/>
      <c r="AB1635" s="76"/>
      <c r="AC1635" s="77"/>
      <c r="AD1635" s="84" t="s">
        <v>13470</v>
      </c>
      <c r="AE1635" s="84">
        <v>2097</v>
      </c>
      <c r="AF1635" s="84">
        <v>890</v>
      </c>
      <c r="AG1635" s="84">
        <v>5496</v>
      </c>
      <c r="AH1635" s="84">
        <v>874</v>
      </c>
      <c r="AI1635" s="84">
        <v>-18000</v>
      </c>
      <c r="AJ1635" s="84" t="s">
        <v>15431</v>
      </c>
      <c r="AK1635" s="84" t="s">
        <v>497</v>
      </c>
      <c r="AL1635" s="88" t="s">
        <v>17500</v>
      </c>
      <c r="AM1635" s="84" t="s">
        <v>603</v>
      </c>
      <c r="AN1635" s="86">
        <v>40161.729456018518</v>
      </c>
      <c r="AO1635" s="88" t="s">
        <v>19069</v>
      </c>
      <c r="AP1635" s="84" t="b">
        <v>0</v>
      </c>
      <c r="AQ1635" s="84" t="b">
        <v>0</v>
      </c>
      <c r="AR1635" s="84" t="b">
        <v>1</v>
      </c>
      <c r="AS1635" s="84" t="s">
        <v>290</v>
      </c>
      <c r="AT1635" s="84">
        <v>44</v>
      </c>
      <c r="AU1635" s="88" t="s">
        <v>20114</v>
      </c>
      <c r="AV1635" s="84" t="b">
        <v>0</v>
      </c>
      <c r="AW1635" s="84" t="s">
        <v>745</v>
      </c>
      <c r="AX1635" s="88" t="s">
        <v>22656</v>
      </c>
      <c r="AY1635" s="84" t="s">
        <v>66</v>
      </c>
    </row>
    <row r="1636" spans="1:51" x14ac:dyDescent="0.2">
      <c r="A1636" s="69" t="s">
        <v>3255</v>
      </c>
      <c r="B1636" s="70"/>
      <c r="C1636" s="70"/>
      <c r="D1636" s="71"/>
      <c r="E1636" s="108"/>
      <c r="F1636" s="113" t="s">
        <v>20904</v>
      </c>
      <c r="G1636" s="109"/>
      <c r="H1636" s="74"/>
      <c r="I1636" s="75"/>
      <c r="J1636" s="110"/>
      <c r="K1636" s="74" t="s">
        <v>24843</v>
      </c>
      <c r="L1636" s="111"/>
      <c r="M1636" s="79"/>
      <c r="N1636" s="79"/>
      <c r="O1636" s="80"/>
      <c r="P1636" s="81"/>
      <c r="Q1636" s="81"/>
      <c r="R1636" s="91"/>
      <c r="S1636" s="91"/>
      <c r="T1636" s="91"/>
      <c r="U1636" s="91"/>
      <c r="V1636" s="52"/>
      <c r="W1636" s="52"/>
      <c r="X1636" s="52"/>
      <c r="Y1636" s="52"/>
      <c r="Z1636" s="51"/>
      <c r="AA1636" s="76"/>
      <c r="AB1636" s="76"/>
      <c r="AC1636" s="77"/>
      <c r="AD1636" s="84" t="s">
        <v>13471</v>
      </c>
      <c r="AE1636" s="84">
        <v>302</v>
      </c>
      <c r="AF1636" s="84">
        <v>10596</v>
      </c>
      <c r="AG1636" s="84">
        <v>7508</v>
      </c>
      <c r="AH1636" s="84">
        <v>6120</v>
      </c>
      <c r="AI1636" s="84">
        <v>-18000</v>
      </c>
      <c r="AJ1636" s="84" t="s">
        <v>15432</v>
      </c>
      <c r="AK1636" s="84" t="s">
        <v>16529</v>
      </c>
      <c r="AL1636" s="88" t="s">
        <v>17501</v>
      </c>
      <c r="AM1636" s="84" t="s">
        <v>603</v>
      </c>
      <c r="AN1636" s="86">
        <v>40344.808449074073</v>
      </c>
      <c r="AO1636" s="88" t="s">
        <v>19070</v>
      </c>
      <c r="AP1636" s="84" t="b">
        <v>0</v>
      </c>
      <c r="AQ1636" s="84" t="b">
        <v>0</v>
      </c>
      <c r="AR1636" s="84" t="b">
        <v>1</v>
      </c>
      <c r="AS1636" s="84" t="s">
        <v>290</v>
      </c>
      <c r="AT1636" s="84">
        <v>189</v>
      </c>
      <c r="AU1636" s="88" t="s">
        <v>20115</v>
      </c>
      <c r="AV1636" s="84" t="b">
        <v>1</v>
      </c>
      <c r="AW1636" s="84" t="s">
        <v>745</v>
      </c>
      <c r="AX1636" s="88" t="s">
        <v>22657</v>
      </c>
      <c r="AY1636" s="84" t="s">
        <v>66</v>
      </c>
    </row>
    <row r="1637" spans="1:51" x14ac:dyDescent="0.2">
      <c r="A1637" s="69" t="s">
        <v>4165</v>
      </c>
      <c r="B1637" s="70"/>
      <c r="C1637" s="70"/>
      <c r="D1637" s="71"/>
      <c r="E1637" s="108"/>
      <c r="F1637" s="113" t="s">
        <v>20905</v>
      </c>
      <c r="G1637" s="109"/>
      <c r="H1637" s="74"/>
      <c r="I1637" s="75"/>
      <c r="J1637" s="110"/>
      <c r="K1637" s="74" t="s">
        <v>24844</v>
      </c>
      <c r="L1637" s="111"/>
      <c r="M1637" s="79"/>
      <c r="N1637" s="79"/>
      <c r="O1637" s="80"/>
      <c r="P1637" s="81"/>
      <c r="Q1637" s="81"/>
      <c r="R1637" s="91"/>
      <c r="S1637" s="91"/>
      <c r="T1637" s="91"/>
      <c r="U1637" s="91"/>
      <c r="V1637" s="52"/>
      <c r="W1637" s="52"/>
      <c r="X1637" s="52"/>
      <c r="Y1637" s="52"/>
      <c r="Z1637" s="51"/>
      <c r="AA1637" s="76"/>
      <c r="AB1637" s="76"/>
      <c r="AC1637" s="77"/>
      <c r="AD1637" s="84" t="s">
        <v>13472</v>
      </c>
      <c r="AE1637" s="84">
        <v>144</v>
      </c>
      <c r="AF1637" s="84">
        <v>128</v>
      </c>
      <c r="AG1637" s="84">
        <v>256</v>
      </c>
      <c r="AH1637" s="84">
        <v>192</v>
      </c>
      <c r="AI1637" s="84"/>
      <c r="AJ1637" s="84" t="s">
        <v>15433</v>
      </c>
      <c r="AK1637" s="84" t="s">
        <v>1456</v>
      </c>
      <c r="AL1637" s="88" t="s">
        <v>17502</v>
      </c>
      <c r="AM1637" s="84"/>
      <c r="AN1637" s="86">
        <v>40271.0940162037</v>
      </c>
      <c r="AO1637" s="88" t="s">
        <v>19071</v>
      </c>
      <c r="AP1637" s="84" t="b">
        <v>1</v>
      </c>
      <c r="AQ1637" s="84" t="b">
        <v>0</v>
      </c>
      <c r="AR1637" s="84" t="b">
        <v>0</v>
      </c>
      <c r="AS1637" s="84" t="s">
        <v>290</v>
      </c>
      <c r="AT1637" s="84">
        <v>5</v>
      </c>
      <c r="AU1637" s="88" t="s">
        <v>674</v>
      </c>
      <c r="AV1637" s="84" t="b">
        <v>0</v>
      </c>
      <c r="AW1637" s="84" t="s">
        <v>745</v>
      </c>
      <c r="AX1637" s="88" t="s">
        <v>22658</v>
      </c>
      <c r="AY1637" s="84" t="s">
        <v>65</v>
      </c>
    </row>
    <row r="1638" spans="1:51" x14ac:dyDescent="0.2">
      <c r="A1638" s="69" t="s">
        <v>3256</v>
      </c>
      <c r="B1638" s="70"/>
      <c r="C1638" s="70"/>
      <c r="D1638" s="71"/>
      <c r="E1638" s="108"/>
      <c r="F1638" s="113" t="s">
        <v>7657</v>
      </c>
      <c r="G1638" s="109"/>
      <c r="H1638" s="74"/>
      <c r="I1638" s="75"/>
      <c r="J1638" s="110"/>
      <c r="K1638" s="74" t="s">
        <v>24845</v>
      </c>
      <c r="L1638" s="111"/>
      <c r="M1638" s="79"/>
      <c r="N1638" s="79"/>
      <c r="O1638" s="80"/>
      <c r="P1638" s="81"/>
      <c r="Q1638" s="81"/>
      <c r="R1638" s="91"/>
      <c r="S1638" s="91"/>
      <c r="T1638" s="91"/>
      <c r="U1638" s="91"/>
      <c r="V1638" s="52"/>
      <c r="W1638" s="52"/>
      <c r="X1638" s="52"/>
      <c r="Y1638" s="52"/>
      <c r="Z1638" s="51"/>
      <c r="AA1638" s="76"/>
      <c r="AB1638" s="76"/>
      <c r="AC1638" s="77"/>
      <c r="AD1638" s="84" t="s">
        <v>13473</v>
      </c>
      <c r="AE1638" s="84">
        <v>1298</v>
      </c>
      <c r="AF1638" s="84">
        <v>3045</v>
      </c>
      <c r="AG1638" s="84">
        <v>76826</v>
      </c>
      <c r="AH1638" s="84">
        <v>31604</v>
      </c>
      <c r="AI1638" s="84">
        <v>-18000</v>
      </c>
      <c r="AJ1638" s="84" t="s">
        <v>15434</v>
      </c>
      <c r="AK1638" s="84" t="s">
        <v>541</v>
      </c>
      <c r="AL1638" s="84"/>
      <c r="AM1638" s="84" t="s">
        <v>603</v>
      </c>
      <c r="AN1638" s="86">
        <v>42110.803368055553</v>
      </c>
      <c r="AO1638" s="88" t="s">
        <v>19072</v>
      </c>
      <c r="AP1638" s="84" t="b">
        <v>0</v>
      </c>
      <c r="AQ1638" s="84" t="b">
        <v>0</v>
      </c>
      <c r="AR1638" s="84" t="b">
        <v>0</v>
      </c>
      <c r="AS1638" s="84" t="s">
        <v>290</v>
      </c>
      <c r="AT1638" s="84">
        <v>233</v>
      </c>
      <c r="AU1638" s="88" t="s">
        <v>674</v>
      </c>
      <c r="AV1638" s="84" t="b">
        <v>0</v>
      </c>
      <c r="AW1638" s="84" t="s">
        <v>745</v>
      </c>
      <c r="AX1638" s="88" t="s">
        <v>22659</v>
      </c>
      <c r="AY1638" s="84" t="s">
        <v>66</v>
      </c>
    </row>
    <row r="1639" spans="1:51" x14ac:dyDescent="0.2">
      <c r="A1639" s="69" t="s">
        <v>3257</v>
      </c>
      <c r="B1639" s="70"/>
      <c r="C1639" s="70"/>
      <c r="D1639" s="71"/>
      <c r="E1639" s="108"/>
      <c r="F1639" s="113" t="s">
        <v>7658</v>
      </c>
      <c r="G1639" s="109"/>
      <c r="H1639" s="74"/>
      <c r="I1639" s="75"/>
      <c r="J1639" s="110"/>
      <c r="K1639" s="74" t="s">
        <v>24846</v>
      </c>
      <c r="L1639" s="111"/>
      <c r="M1639" s="79"/>
      <c r="N1639" s="79"/>
      <c r="O1639" s="80"/>
      <c r="P1639" s="81"/>
      <c r="Q1639" s="81"/>
      <c r="R1639" s="91"/>
      <c r="S1639" s="91"/>
      <c r="T1639" s="91"/>
      <c r="U1639" s="91"/>
      <c r="V1639" s="52"/>
      <c r="W1639" s="52"/>
      <c r="X1639" s="52"/>
      <c r="Y1639" s="52"/>
      <c r="Z1639" s="51"/>
      <c r="AA1639" s="76"/>
      <c r="AB1639" s="76"/>
      <c r="AC1639" s="77"/>
      <c r="AD1639" s="84" t="s">
        <v>13474</v>
      </c>
      <c r="AE1639" s="84">
        <v>3483</v>
      </c>
      <c r="AF1639" s="84">
        <v>1755</v>
      </c>
      <c r="AG1639" s="84">
        <v>40251</v>
      </c>
      <c r="AH1639" s="84">
        <v>1755</v>
      </c>
      <c r="AI1639" s="84">
        <v>-28800</v>
      </c>
      <c r="AJ1639" s="84" t="s">
        <v>15435</v>
      </c>
      <c r="AK1639" s="84" t="s">
        <v>16530</v>
      </c>
      <c r="AL1639" s="84"/>
      <c r="AM1639" s="84" t="s">
        <v>602</v>
      </c>
      <c r="AN1639" s="86">
        <v>41929.387916666667</v>
      </c>
      <c r="AO1639" s="88" t="s">
        <v>19073</v>
      </c>
      <c r="AP1639" s="84" t="b">
        <v>1</v>
      </c>
      <c r="AQ1639" s="84" t="b">
        <v>0</v>
      </c>
      <c r="AR1639" s="84" t="b">
        <v>1</v>
      </c>
      <c r="AS1639" s="84" t="s">
        <v>291</v>
      </c>
      <c r="AT1639" s="84">
        <v>30</v>
      </c>
      <c r="AU1639" s="88" t="s">
        <v>674</v>
      </c>
      <c r="AV1639" s="84" t="b">
        <v>0</v>
      </c>
      <c r="AW1639" s="84" t="s">
        <v>745</v>
      </c>
      <c r="AX1639" s="88" t="s">
        <v>22660</v>
      </c>
      <c r="AY1639" s="84" t="s">
        <v>66</v>
      </c>
    </row>
    <row r="1640" spans="1:51" x14ac:dyDescent="0.2">
      <c r="A1640" s="69" t="s">
        <v>3258</v>
      </c>
      <c r="B1640" s="70"/>
      <c r="C1640" s="70"/>
      <c r="D1640" s="71"/>
      <c r="E1640" s="108"/>
      <c r="F1640" s="113" t="s">
        <v>7659</v>
      </c>
      <c r="G1640" s="109"/>
      <c r="H1640" s="74"/>
      <c r="I1640" s="75"/>
      <c r="J1640" s="110"/>
      <c r="K1640" s="74" t="s">
        <v>24847</v>
      </c>
      <c r="L1640" s="111"/>
      <c r="M1640" s="79"/>
      <c r="N1640" s="79"/>
      <c r="O1640" s="80"/>
      <c r="P1640" s="81"/>
      <c r="Q1640" s="81"/>
      <c r="R1640" s="91"/>
      <c r="S1640" s="91"/>
      <c r="T1640" s="91"/>
      <c r="U1640" s="91"/>
      <c r="V1640" s="52"/>
      <c r="W1640" s="52"/>
      <c r="X1640" s="52"/>
      <c r="Y1640" s="52"/>
      <c r="Z1640" s="51"/>
      <c r="AA1640" s="76"/>
      <c r="AB1640" s="76"/>
      <c r="AC1640" s="77"/>
      <c r="AD1640" s="84" t="s">
        <v>1473</v>
      </c>
      <c r="AE1640" s="84">
        <v>367</v>
      </c>
      <c r="AF1640" s="84">
        <v>379</v>
      </c>
      <c r="AG1640" s="84">
        <v>18821</v>
      </c>
      <c r="AH1640" s="84">
        <v>2528</v>
      </c>
      <c r="AI1640" s="84">
        <v>-21600</v>
      </c>
      <c r="AJ1640" s="84" t="s">
        <v>15436</v>
      </c>
      <c r="AK1640" s="84" t="s">
        <v>16531</v>
      </c>
      <c r="AL1640" s="84"/>
      <c r="AM1640" s="84" t="s">
        <v>601</v>
      </c>
      <c r="AN1640" s="86">
        <v>40814.171423611115</v>
      </c>
      <c r="AO1640" s="88" t="s">
        <v>19074</v>
      </c>
      <c r="AP1640" s="84" t="b">
        <v>1</v>
      </c>
      <c r="AQ1640" s="84" t="b">
        <v>0</v>
      </c>
      <c r="AR1640" s="84" t="b">
        <v>0</v>
      </c>
      <c r="AS1640" s="84" t="s">
        <v>290</v>
      </c>
      <c r="AT1640" s="84">
        <v>8</v>
      </c>
      <c r="AU1640" s="88" t="s">
        <v>674</v>
      </c>
      <c r="AV1640" s="84" t="b">
        <v>0</v>
      </c>
      <c r="AW1640" s="84" t="s">
        <v>745</v>
      </c>
      <c r="AX1640" s="88" t="s">
        <v>22661</v>
      </c>
      <c r="AY1640" s="84" t="s">
        <v>66</v>
      </c>
    </row>
    <row r="1641" spans="1:51" x14ac:dyDescent="0.2">
      <c r="A1641" s="69" t="s">
        <v>3499</v>
      </c>
      <c r="B1641" s="70"/>
      <c r="C1641" s="70"/>
      <c r="D1641" s="71"/>
      <c r="E1641" s="108"/>
      <c r="F1641" s="113" t="s">
        <v>7864</v>
      </c>
      <c r="G1641" s="109"/>
      <c r="H1641" s="74"/>
      <c r="I1641" s="75"/>
      <c r="J1641" s="110"/>
      <c r="K1641" s="74" t="s">
        <v>24848</v>
      </c>
      <c r="L1641" s="111"/>
      <c r="M1641" s="79"/>
      <c r="N1641" s="79"/>
      <c r="O1641" s="80"/>
      <c r="P1641" s="81"/>
      <c r="Q1641" s="81"/>
      <c r="R1641" s="91"/>
      <c r="S1641" s="91"/>
      <c r="T1641" s="91"/>
      <c r="U1641" s="91"/>
      <c r="V1641" s="52"/>
      <c r="W1641" s="52"/>
      <c r="X1641" s="52"/>
      <c r="Y1641" s="52"/>
      <c r="Z1641" s="51"/>
      <c r="AA1641" s="76"/>
      <c r="AB1641" s="76"/>
      <c r="AC1641" s="77"/>
      <c r="AD1641" s="84" t="s">
        <v>13475</v>
      </c>
      <c r="AE1641" s="84">
        <v>78</v>
      </c>
      <c r="AF1641" s="84">
        <v>12851</v>
      </c>
      <c r="AG1641" s="84">
        <v>8145</v>
      </c>
      <c r="AH1641" s="84">
        <v>5456</v>
      </c>
      <c r="AI1641" s="84"/>
      <c r="AJ1641" s="84" t="s">
        <v>15437</v>
      </c>
      <c r="AK1641" s="84" t="s">
        <v>499</v>
      </c>
      <c r="AL1641" s="88" t="s">
        <v>17503</v>
      </c>
      <c r="AM1641" s="84"/>
      <c r="AN1641" s="86">
        <v>40866.676377314812</v>
      </c>
      <c r="AO1641" s="84"/>
      <c r="AP1641" s="84" t="b">
        <v>0</v>
      </c>
      <c r="AQ1641" s="84" t="b">
        <v>0</v>
      </c>
      <c r="AR1641" s="84" t="b">
        <v>0</v>
      </c>
      <c r="AS1641" s="84" t="s">
        <v>290</v>
      </c>
      <c r="AT1641" s="84">
        <v>83</v>
      </c>
      <c r="AU1641" s="88" t="s">
        <v>20116</v>
      </c>
      <c r="AV1641" s="84" t="b">
        <v>0</v>
      </c>
      <c r="AW1641" s="84" t="s">
        <v>745</v>
      </c>
      <c r="AX1641" s="88" t="s">
        <v>22662</v>
      </c>
      <c r="AY1641" s="84" t="s">
        <v>66</v>
      </c>
    </row>
    <row r="1642" spans="1:51" x14ac:dyDescent="0.2">
      <c r="A1642" s="69" t="s">
        <v>3259</v>
      </c>
      <c r="B1642" s="70"/>
      <c r="C1642" s="70"/>
      <c r="D1642" s="71"/>
      <c r="E1642" s="108"/>
      <c r="F1642" s="113" t="s">
        <v>7660</v>
      </c>
      <c r="G1642" s="109"/>
      <c r="H1642" s="74"/>
      <c r="I1642" s="75"/>
      <c r="J1642" s="110"/>
      <c r="K1642" s="74" t="s">
        <v>24849</v>
      </c>
      <c r="L1642" s="111"/>
      <c r="M1642" s="79"/>
      <c r="N1642" s="79"/>
      <c r="O1642" s="80"/>
      <c r="P1642" s="81"/>
      <c r="Q1642" s="81"/>
      <c r="R1642" s="91"/>
      <c r="S1642" s="91"/>
      <c r="T1642" s="91"/>
      <c r="U1642" s="91"/>
      <c r="V1642" s="52"/>
      <c r="W1642" s="52"/>
      <c r="X1642" s="52"/>
      <c r="Y1642" s="52"/>
      <c r="Z1642" s="51"/>
      <c r="AA1642" s="76"/>
      <c r="AB1642" s="76"/>
      <c r="AC1642" s="77"/>
      <c r="AD1642" s="84" t="s">
        <v>13476</v>
      </c>
      <c r="AE1642" s="84">
        <v>373</v>
      </c>
      <c r="AF1642" s="84">
        <v>217</v>
      </c>
      <c r="AG1642" s="84">
        <v>11694</v>
      </c>
      <c r="AH1642" s="84">
        <v>16946</v>
      </c>
      <c r="AI1642" s="84">
        <v>3600</v>
      </c>
      <c r="AJ1642" s="84"/>
      <c r="AK1642" s="84"/>
      <c r="AL1642" s="84"/>
      <c r="AM1642" s="84" t="s">
        <v>1541</v>
      </c>
      <c r="AN1642" s="86">
        <v>41917.374548611115</v>
      </c>
      <c r="AO1642" s="88" t="s">
        <v>19075</v>
      </c>
      <c r="AP1642" s="84" t="b">
        <v>1</v>
      </c>
      <c r="AQ1642" s="84" t="b">
        <v>0</v>
      </c>
      <c r="AR1642" s="84" t="b">
        <v>0</v>
      </c>
      <c r="AS1642" s="84" t="s">
        <v>673</v>
      </c>
      <c r="AT1642" s="84">
        <v>19</v>
      </c>
      <c r="AU1642" s="88" t="s">
        <v>674</v>
      </c>
      <c r="AV1642" s="84" t="b">
        <v>0</v>
      </c>
      <c r="AW1642" s="84" t="s">
        <v>745</v>
      </c>
      <c r="AX1642" s="88" t="s">
        <v>22663</v>
      </c>
      <c r="AY1642" s="84" t="s">
        <v>66</v>
      </c>
    </row>
    <row r="1643" spans="1:51" x14ac:dyDescent="0.2">
      <c r="A1643" s="69" t="s">
        <v>3260</v>
      </c>
      <c r="B1643" s="70"/>
      <c r="C1643" s="70"/>
      <c r="D1643" s="71"/>
      <c r="E1643" s="108"/>
      <c r="F1643" s="113" t="s">
        <v>7661</v>
      </c>
      <c r="G1643" s="109"/>
      <c r="H1643" s="74"/>
      <c r="I1643" s="75"/>
      <c r="J1643" s="110"/>
      <c r="K1643" s="74" t="s">
        <v>24850</v>
      </c>
      <c r="L1643" s="111"/>
      <c r="M1643" s="79"/>
      <c r="N1643" s="79"/>
      <c r="O1643" s="80"/>
      <c r="P1643" s="81"/>
      <c r="Q1643" s="81"/>
      <c r="R1643" s="91"/>
      <c r="S1643" s="91"/>
      <c r="T1643" s="91"/>
      <c r="U1643" s="91"/>
      <c r="V1643" s="52"/>
      <c r="W1643" s="52"/>
      <c r="X1643" s="52"/>
      <c r="Y1643" s="52"/>
      <c r="Z1643" s="51"/>
      <c r="AA1643" s="76"/>
      <c r="AB1643" s="76"/>
      <c r="AC1643" s="77"/>
      <c r="AD1643" s="84" t="s">
        <v>13477</v>
      </c>
      <c r="AE1643" s="84">
        <v>1547</v>
      </c>
      <c r="AF1643" s="84">
        <v>1369</v>
      </c>
      <c r="AG1643" s="84">
        <v>41660</v>
      </c>
      <c r="AH1643" s="84">
        <v>50264</v>
      </c>
      <c r="AI1643" s="84"/>
      <c r="AJ1643" s="84" t="s">
        <v>15438</v>
      </c>
      <c r="AK1643" s="84" t="s">
        <v>517</v>
      </c>
      <c r="AL1643" s="84"/>
      <c r="AM1643" s="84"/>
      <c r="AN1643" s="86">
        <v>41564.107777777775</v>
      </c>
      <c r="AO1643" s="88" t="s">
        <v>19076</v>
      </c>
      <c r="AP1643" s="84" t="b">
        <v>1</v>
      </c>
      <c r="AQ1643" s="84" t="b">
        <v>0</v>
      </c>
      <c r="AR1643" s="84" t="b">
        <v>0</v>
      </c>
      <c r="AS1643" s="84" t="s">
        <v>290</v>
      </c>
      <c r="AT1643" s="84">
        <v>28</v>
      </c>
      <c r="AU1643" s="88" t="s">
        <v>674</v>
      </c>
      <c r="AV1643" s="84" t="b">
        <v>0</v>
      </c>
      <c r="AW1643" s="84" t="s">
        <v>745</v>
      </c>
      <c r="AX1643" s="88" t="s">
        <v>22664</v>
      </c>
      <c r="AY1643" s="84" t="s">
        <v>66</v>
      </c>
    </row>
    <row r="1644" spans="1:51" x14ac:dyDescent="0.2">
      <c r="A1644" s="69" t="s">
        <v>4166</v>
      </c>
      <c r="B1644" s="70"/>
      <c r="C1644" s="70"/>
      <c r="D1644" s="71"/>
      <c r="E1644" s="108"/>
      <c r="F1644" s="113" t="s">
        <v>20906</v>
      </c>
      <c r="G1644" s="109"/>
      <c r="H1644" s="74"/>
      <c r="I1644" s="75"/>
      <c r="J1644" s="110"/>
      <c r="K1644" s="74" t="s">
        <v>24851</v>
      </c>
      <c r="L1644" s="111"/>
      <c r="M1644" s="79"/>
      <c r="N1644" s="79"/>
      <c r="O1644" s="80"/>
      <c r="P1644" s="81"/>
      <c r="Q1644" s="81"/>
      <c r="R1644" s="91"/>
      <c r="S1644" s="91"/>
      <c r="T1644" s="91"/>
      <c r="U1644" s="91"/>
      <c r="V1644" s="52"/>
      <c r="W1644" s="52"/>
      <c r="X1644" s="52"/>
      <c r="Y1644" s="52"/>
      <c r="Z1644" s="51"/>
      <c r="AA1644" s="76"/>
      <c r="AB1644" s="76"/>
      <c r="AC1644" s="77"/>
      <c r="AD1644" s="84" t="s">
        <v>13478</v>
      </c>
      <c r="AE1644" s="84">
        <v>4190</v>
      </c>
      <c r="AF1644" s="84">
        <v>4313</v>
      </c>
      <c r="AG1644" s="84">
        <v>103183</v>
      </c>
      <c r="AH1644" s="84">
        <v>50243</v>
      </c>
      <c r="AI1644" s="84">
        <v>-25200</v>
      </c>
      <c r="AJ1644" s="84" t="s">
        <v>15439</v>
      </c>
      <c r="AK1644" s="84" t="s">
        <v>481</v>
      </c>
      <c r="AL1644" s="88" t="s">
        <v>17504</v>
      </c>
      <c r="AM1644" s="84" t="s">
        <v>605</v>
      </c>
      <c r="AN1644" s="86">
        <v>42222.927175925928</v>
      </c>
      <c r="AO1644" s="88" t="s">
        <v>19077</v>
      </c>
      <c r="AP1644" s="84" t="b">
        <v>0</v>
      </c>
      <c r="AQ1644" s="84" t="b">
        <v>0</v>
      </c>
      <c r="AR1644" s="84" t="b">
        <v>1</v>
      </c>
      <c r="AS1644" s="84" t="s">
        <v>290</v>
      </c>
      <c r="AT1644" s="84">
        <v>106</v>
      </c>
      <c r="AU1644" s="88" t="s">
        <v>674</v>
      </c>
      <c r="AV1644" s="84" t="b">
        <v>0</v>
      </c>
      <c r="AW1644" s="84" t="s">
        <v>745</v>
      </c>
      <c r="AX1644" s="88" t="s">
        <v>22665</v>
      </c>
      <c r="AY1644" s="84" t="s">
        <v>65</v>
      </c>
    </row>
    <row r="1645" spans="1:51" x14ac:dyDescent="0.2">
      <c r="A1645" s="69" t="s">
        <v>4167</v>
      </c>
      <c r="B1645" s="70"/>
      <c r="C1645" s="70"/>
      <c r="D1645" s="71"/>
      <c r="E1645" s="108"/>
      <c r="F1645" s="113" t="s">
        <v>20907</v>
      </c>
      <c r="G1645" s="109"/>
      <c r="H1645" s="74"/>
      <c r="I1645" s="75"/>
      <c r="J1645" s="110"/>
      <c r="K1645" s="74" t="s">
        <v>24852</v>
      </c>
      <c r="L1645" s="111"/>
      <c r="M1645" s="79"/>
      <c r="N1645" s="79"/>
      <c r="O1645" s="80"/>
      <c r="P1645" s="81"/>
      <c r="Q1645" s="81"/>
      <c r="R1645" s="91"/>
      <c r="S1645" s="91"/>
      <c r="T1645" s="91"/>
      <c r="U1645" s="91"/>
      <c r="V1645" s="52"/>
      <c r="W1645" s="52"/>
      <c r="X1645" s="52"/>
      <c r="Y1645" s="52"/>
      <c r="Z1645" s="51"/>
      <c r="AA1645" s="76"/>
      <c r="AB1645" s="76"/>
      <c r="AC1645" s="77"/>
      <c r="AD1645" s="84" t="s">
        <v>13479</v>
      </c>
      <c r="AE1645" s="84">
        <v>15075</v>
      </c>
      <c r="AF1645" s="84">
        <v>15226</v>
      </c>
      <c r="AG1645" s="84">
        <v>8575</v>
      </c>
      <c r="AH1645" s="84">
        <v>14307</v>
      </c>
      <c r="AI1645" s="84"/>
      <c r="AJ1645" s="84" t="s">
        <v>15440</v>
      </c>
      <c r="AK1645" s="84" t="s">
        <v>480</v>
      </c>
      <c r="AL1645" s="84"/>
      <c r="AM1645" s="84"/>
      <c r="AN1645" s="86">
        <v>41009.826261574075</v>
      </c>
      <c r="AO1645" s="88" t="s">
        <v>19078</v>
      </c>
      <c r="AP1645" s="84" t="b">
        <v>1</v>
      </c>
      <c r="AQ1645" s="84" t="b">
        <v>0</v>
      </c>
      <c r="AR1645" s="84" t="b">
        <v>0</v>
      </c>
      <c r="AS1645" s="84" t="s">
        <v>290</v>
      </c>
      <c r="AT1645" s="84">
        <v>10</v>
      </c>
      <c r="AU1645" s="88" t="s">
        <v>674</v>
      </c>
      <c r="AV1645" s="84" t="b">
        <v>0</v>
      </c>
      <c r="AW1645" s="84" t="s">
        <v>745</v>
      </c>
      <c r="AX1645" s="88" t="s">
        <v>22666</v>
      </c>
      <c r="AY1645" s="84" t="s">
        <v>65</v>
      </c>
    </row>
    <row r="1646" spans="1:51" x14ac:dyDescent="0.2">
      <c r="A1646" s="69" t="s">
        <v>4168</v>
      </c>
      <c r="B1646" s="70"/>
      <c r="C1646" s="70"/>
      <c r="D1646" s="71"/>
      <c r="E1646" s="108"/>
      <c r="F1646" s="113" t="s">
        <v>20908</v>
      </c>
      <c r="G1646" s="109"/>
      <c r="H1646" s="74"/>
      <c r="I1646" s="75"/>
      <c r="J1646" s="110"/>
      <c r="K1646" s="74" t="s">
        <v>24853</v>
      </c>
      <c r="L1646" s="111"/>
      <c r="M1646" s="79"/>
      <c r="N1646" s="79"/>
      <c r="O1646" s="80"/>
      <c r="P1646" s="81"/>
      <c r="Q1646" s="81"/>
      <c r="R1646" s="91"/>
      <c r="S1646" s="91"/>
      <c r="T1646" s="91"/>
      <c r="U1646" s="91"/>
      <c r="V1646" s="52"/>
      <c r="W1646" s="52"/>
      <c r="X1646" s="52"/>
      <c r="Y1646" s="52"/>
      <c r="Z1646" s="51"/>
      <c r="AA1646" s="76"/>
      <c r="AB1646" s="76"/>
      <c r="AC1646" s="77"/>
      <c r="AD1646" s="84" t="s">
        <v>13480</v>
      </c>
      <c r="AE1646" s="84">
        <v>1165</v>
      </c>
      <c r="AF1646" s="84">
        <v>737</v>
      </c>
      <c r="AG1646" s="84">
        <v>5060</v>
      </c>
      <c r="AH1646" s="84">
        <v>4034</v>
      </c>
      <c r="AI1646" s="84"/>
      <c r="AJ1646" s="84" t="s">
        <v>15441</v>
      </c>
      <c r="AK1646" s="84" t="s">
        <v>16532</v>
      </c>
      <c r="AL1646" s="84"/>
      <c r="AM1646" s="84"/>
      <c r="AN1646" s="86">
        <v>42139.907893518517</v>
      </c>
      <c r="AO1646" s="88" t="s">
        <v>19079</v>
      </c>
      <c r="AP1646" s="84" t="b">
        <v>1</v>
      </c>
      <c r="AQ1646" s="84" t="b">
        <v>0</v>
      </c>
      <c r="AR1646" s="84" t="b">
        <v>1</v>
      </c>
      <c r="AS1646" s="84" t="s">
        <v>290</v>
      </c>
      <c r="AT1646" s="84">
        <v>3</v>
      </c>
      <c r="AU1646" s="88" t="s">
        <v>674</v>
      </c>
      <c r="AV1646" s="84" t="b">
        <v>0</v>
      </c>
      <c r="AW1646" s="84" t="s">
        <v>745</v>
      </c>
      <c r="AX1646" s="88" t="s">
        <v>22667</v>
      </c>
      <c r="AY1646" s="84" t="s">
        <v>65</v>
      </c>
    </row>
    <row r="1647" spans="1:51" x14ac:dyDescent="0.2">
      <c r="A1647" s="69" t="s">
        <v>3261</v>
      </c>
      <c r="B1647" s="70"/>
      <c r="C1647" s="70"/>
      <c r="D1647" s="71"/>
      <c r="E1647" s="108"/>
      <c r="F1647" s="113" t="s">
        <v>7662</v>
      </c>
      <c r="G1647" s="109"/>
      <c r="H1647" s="74"/>
      <c r="I1647" s="75"/>
      <c r="J1647" s="110"/>
      <c r="K1647" s="74" t="s">
        <v>24854</v>
      </c>
      <c r="L1647" s="111"/>
      <c r="M1647" s="79"/>
      <c r="N1647" s="79"/>
      <c r="O1647" s="80"/>
      <c r="P1647" s="81"/>
      <c r="Q1647" s="81"/>
      <c r="R1647" s="91"/>
      <c r="S1647" s="91"/>
      <c r="T1647" s="91"/>
      <c r="U1647" s="91"/>
      <c r="V1647" s="52"/>
      <c r="W1647" s="52"/>
      <c r="X1647" s="52"/>
      <c r="Y1647" s="52"/>
      <c r="Z1647" s="51"/>
      <c r="AA1647" s="76"/>
      <c r="AB1647" s="76"/>
      <c r="AC1647" s="77"/>
      <c r="AD1647" s="84" t="s">
        <v>13481</v>
      </c>
      <c r="AE1647" s="84">
        <v>1015</v>
      </c>
      <c r="AF1647" s="84">
        <v>2193</v>
      </c>
      <c r="AG1647" s="84">
        <v>91236</v>
      </c>
      <c r="AH1647" s="84">
        <v>46838</v>
      </c>
      <c r="AI1647" s="84"/>
      <c r="AJ1647" s="84" t="s">
        <v>15442</v>
      </c>
      <c r="AK1647" s="84" t="s">
        <v>2099</v>
      </c>
      <c r="AL1647" s="84"/>
      <c r="AM1647" s="84"/>
      <c r="AN1647" s="86">
        <v>42653.460625</v>
      </c>
      <c r="AO1647" s="88" t="s">
        <v>19080</v>
      </c>
      <c r="AP1647" s="84" t="b">
        <v>0</v>
      </c>
      <c r="AQ1647" s="84" t="b">
        <v>0</v>
      </c>
      <c r="AR1647" s="84" t="b">
        <v>1</v>
      </c>
      <c r="AS1647" s="84" t="s">
        <v>291</v>
      </c>
      <c r="AT1647" s="84">
        <v>21</v>
      </c>
      <c r="AU1647" s="88" t="s">
        <v>674</v>
      </c>
      <c r="AV1647" s="84" t="b">
        <v>0</v>
      </c>
      <c r="AW1647" s="84" t="s">
        <v>745</v>
      </c>
      <c r="AX1647" s="88" t="s">
        <v>22668</v>
      </c>
      <c r="AY1647" s="84" t="s">
        <v>66</v>
      </c>
    </row>
    <row r="1648" spans="1:51" x14ac:dyDescent="0.2">
      <c r="A1648" s="69" t="s">
        <v>3262</v>
      </c>
      <c r="B1648" s="70"/>
      <c r="C1648" s="70"/>
      <c r="D1648" s="71"/>
      <c r="E1648" s="108"/>
      <c r="F1648" s="113" t="s">
        <v>7663</v>
      </c>
      <c r="G1648" s="109"/>
      <c r="H1648" s="74"/>
      <c r="I1648" s="75"/>
      <c r="J1648" s="110"/>
      <c r="K1648" s="74" t="s">
        <v>24855</v>
      </c>
      <c r="L1648" s="111"/>
      <c r="M1648" s="79"/>
      <c r="N1648" s="79"/>
      <c r="O1648" s="80"/>
      <c r="P1648" s="81"/>
      <c r="Q1648" s="81"/>
      <c r="R1648" s="91"/>
      <c r="S1648" s="91"/>
      <c r="T1648" s="91"/>
      <c r="U1648" s="91"/>
      <c r="V1648" s="52"/>
      <c r="W1648" s="52"/>
      <c r="X1648" s="52"/>
      <c r="Y1648" s="52"/>
      <c r="Z1648" s="51"/>
      <c r="AA1648" s="76"/>
      <c r="AB1648" s="76"/>
      <c r="AC1648" s="77"/>
      <c r="AD1648" s="84" t="s">
        <v>13482</v>
      </c>
      <c r="AE1648" s="84">
        <v>90</v>
      </c>
      <c r="AF1648" s="84">
        <v>41</v>
      </c>
      <c r="AG1648" s="84">
        <v>1164</v>
      </c>
      <c r="AH1648" s="84">
        <v>3836</v>
      </c>
      <c r="AI1648" s="84"/>
      <c r="AJ1648" s="84" t="s">
        <v>15443</v>
      </c>
      <c r="AK1648" s="84" t="s">
        <v>16533</v>
      </c>
      <c r="AL1648" s="84"/>
      <c r="AM1648" s="84"/>
      <c r="AN1648" s="86">
        <v>42962.850624999999</v>
      </c>
      <c r="AO1648" s="88" t="s">
        <v>19081</v>
      </c>
      <c r="AP1648" s="84" t="b">
        <v>0</v>
      </c>
      <c r="AQ1648" s="84" t="b">
        <v>0</v>
      </c>
      <c r="AR1648" s="84" t="b">
        <v>0</v>
      </c>
      <c r="AS1648" s="84" t="s">
        <v>673</v>
      </c>
      <c r="AT1648" s="84">
        <v>0</v>
      </c>
      <c r="AU1648" s="88" t="s">
        <v>674</v>
      </c>
      <c r="AV1648" s="84" t="b">
        <v>0</v>
      </c>
      <c r="AW1648" s="84" t="s">
        <v>745</v>
      </c>
      <c r="AX1648" s="88" t="s">
        <v>22669</v>
      </c>
      <c r="AY1648" s="84" t="s">
        <v>66</v>
      </c>
    </row>
    <row r="1649" spans="1:51" x14ac:dyDescent="0.2">
      <c r="A1649" s="69" t="s">
        <v>3263</v>
      </c>
      <c r="B1649" s="70"/>
      <c r="C1649" s="70"/>
      <c r="D1649" s="71"/>
      <c r="E1649" s="108"/>
      <c r="F1649" s="113" t="s">
        <v>7664</v>
      </c>
      <c r="G1649" s="109"/>
      <c r="H1649" s="74"/>
      <c r="I1649" s="75"/>
      <c r="J1649" s="110"/>
      <c r="K1649" s="74" t="s">
        <v>24856</v>
      </c>
      <c r="L1649" s="111"/>
      <c r="M1649" s="79"/>
      <c r="N1649" s="79"/>
      <c r="O1649" s="80"/>
      <c r="P1649" s="81"/>
      <c r="Q1649" s="81"/>
      <c r="R1649" s="91"/>
      <c r="S1649" s="91"/>
      <c r="T1649" s="91"/>
      <c r="U1649" s="91"/>
      <c r="V1649" s="52"/>
      <c r="W1649" s="52"/>
      <c r="X1649" s="52"/>
      <c r="Y1649" s="52"/>
      <c r="Z1649" s="51"/>
      <c r="AA1649" s="76"/>
      <c r="AB1649" s="76"/>
      <c r="AC1649" s="77"/>
      <c r="AD1649" s="84" t="s">
        <v>13483</v>
      </c>
      <c r="AE1649" s="84">
        <v>2577</v>
      </c>
      <c r="AF1649" s="84">
        <v>24022</v>
      </c>
      <c r="AG1649" s="84">
        <v>18289</v>
      </c>
      <c r="AH1649" s="84">
        <v>4220</v>
      </c>
      <c r="AI1649" s="84">
        <v>-28800</v>
      </c>
      <c r="AJ1649" s="84" t="s">
        <v>15444</v>
      </c>
      <c r="AK1649" s="84"/>
      <c r="AL1649" s="88" t="s">
        <v>17505</v>
      </c>
      <c r="AM1649" s="84" t="s">
        <v>602</v>
      </c>
      <c r="AN1649" s="86">
        <v>40652.774224537039</v>
      </c>
      <c r="AO1649" s="88" t="s">
        <v>19082</v>
      </c>
      <c r="AP1649" s="84" t="b">
        <v>0</v>
      </c>
      <c r="AQ1649" s="84" t="b">
        <v>0</v>
      </c>
      <c r="AR1649" s="84" t="b">
        <v>1</v>
      </c>
      <c r="AS1649" s="84" t="s">
        <v>290</v>
      </c>
      <c r="AT1649" s="84">
        <v>595</v>
      </c>
      <c r="AU1649" s="88" t="s">
        <v>20117</v>
      </c>
      <c r="AV1649" s="84" t="b">
        <v>1</v>
      </c>
      <c r="AW1649" s="84" t="s">
        <v>745</v>
      </c>
      <c r="AX1649" s="88" t="s">
        <v>22670</v>
      </c>
      <c r="AY1649" s="84" t="s">
        <v>66</v>
      </c>
    </row>
    <row r="1650" spans="1:51" x14ac:dyDescent="0.2">
      <c r="A1650" s="69" t="s">
        <v>237</v>
      </c>
      <c r="B1650" s="70"/>
      <c r="C1650" s="70"/>
      <c r="D1650" s="71"/>
      <c r="E1650" s="108"/>
      <c r="F1650" s="113" t="s">
        <v>725</v>
      </c>
      <c r="G1650" s="109"/>
      <c r="H1650" s="74"/>
      <c r="I1650" s="75"/>
      <c r="J1650" s="110"/>
      <c r="K1650" s="74" t="s">
        <v>795</v>
      </c>
      <c r="L1650" s="111"/>
      <c r="M1650" s="79"/>
      <c r="N1650" s="79"/>
      <c r="O1650" s="80"/>
      <c r="P1650" s="81"/>
      <c r="Q1650" s="81"/>
      <c r="R1650" s="91"/>
      <c r="S1650" s="91"/>
      <c r="T1650" s="91"/>
      <c r="U1650" s="91"/>
      <c r="V1650" s="52"/>
      <c r="W1650" s="52"/>
      <c r="X1650" s="52"/>
      <c r="Y1650" s="52"/>
      <c r="Z1650" s="51"/>
      <c r="AA1650" s="76"/>
      <c r="AB1650" s="76"/>
      <c r="AC1650" s="77"/>
      <c r="AD1650" s="84" t="s">
        <v>369</v>
      </c>
      <c r="AE1650" s="84">
        <v>3007</v>
      </c>
      <c r="AF1650" s="84">
        <v>3526976</v>
      </c>
      <c r="AG1650" s="84">
        <v>91377</v>
      </c>
      <c r="AH1650" s="84">
        <v>11656</v>
      </c>
      <c r="AI1650" s="84">
        <v>-18000</v>
      </c>
      <c r="AJ1650" s="84" t="s">
        <v>416</v>
      </c>
      <c r="AK1650" s="84"/>
      <c r="AL1650" s="88" t="s">
        <v>581</v>
      </c>
      <c r="AM1650" s="84" t="s">
        <v>603</v>
      </c>
      <c r="AN1650" s="86">
        <v>39885.651909722219</v>
      </c>
      <c r="AO1650" s="88" t="s">
        <v>645</v>
      </c>
      <c r="AP1650" s="84" t="b">
        <v>0</v>
      </c>
      <c r="AQ1650" s="84" t="b">
        <v>0</v>
      </c>
      <c r="AR1650" s="84" t="b">
        <v>1</v>
      </c>
      <c r="AS1650" s="84" t="s">
        <v>290</v>
      </c>
      <c r="AT1650" s="84">
        <v>11075</v>
      </c>
      <c r="AU1650" s="88" t="s">
        <v>700</v>
      </c>
      <c r="AV1650" s="84" t="b">
        <v>1</v>
      </c>
      <c r="AW1650" s="84" t="s">
        <v>745</v>
      </c>
      <c r="AX1650" s="88" t="s">
        <v>758</v>
      </c>
      <c r="AY1650" s="84" t="s">
        <v>65</v>
      </c>
    </row>
    <row r="1651" spans="1:51" x14ac:dyDescent="0.2">
      <c r="A1651" s="69" t="s">
        <v>3264</v>
      </c>
      <c r="B1651" s="70"/>
      <c r="C1651" s="70"/>
      <c r="D1651" s="71"/>
      <c r="E1651" s="108"/>
      <c r="F1651" s="113" t="s">
        <v>7665</v>
      </c>
      <c r="G1651" s="109"/>
      <c r="H1651" s="74"/>
      <c r="I1651" s="75"/>
      <c r="J1651" s="110"/>
      <c r="K1651" s="74" t="s">
        <v>24857</v>
      </c>
      <c r="L1651" s="111"/>
      <c r="M1651" s="79"/>
      <c r="N1651" s="79"/>
      <c r="O1651" s="80"/>
      <c r="P1651" s="81"/>
      <c r="Q1651" s="81"/>
      <c r="R1651" s="91"/>
      <c r="S1651" s="91"/>
      <c r="T1651" s="91"/>
      <c r="U1651" s="91"/>
      <c r="V1651" s="52"/>
      <c r="W1651" s="52"/>
      <c r="X1651" s="52"/>
      <c r="Y1651" s="52"/>
      <c r="Z1651" s="51"/>
      <c r="AA1651" s="76"/>
      <c r="AB1651" s="76"/>
      <c r="AC1651" s="77"/>
      <c r="AD1651" s="84" t="s">
        <v>13484</v>
      </c>
      <c r="AE1651" s="84">
        <v>4978</v>
      </c>
      <c r="AF1651" s="84">
        <v>2787</v>
      </c>
      <c r="AG1651" s="84">
        <v>249910</v>
      </c>
      <c r="AH1651" s="84">
        <v>212</v>
      </c>
      <c r="AI1651" s="84"/>
      <c r="AJ1651" s="84" t="s">
        <v>15445</v>
      </c>
      <c r="AK1651" s="84" t="s">
        <v>458</v>
      </c>
      <c r="AL1651" s="88" t="s">
        <v>17506</v>
      </c>
      <c r="AM1651" s="84"/>
      <c r="AN1651" s="86">
        <v>40409.923356481479</v>
      </c>
      <c r="AO1651" s="84"/>
      <c r="AP1651" s="84" t="b">
        <v>0</v>
      </c>
      <c r="AQ1651" s="84" t="b">
        <v>0</v>
      </c>
      <c r="AR1651" s="84" t="b">
        <v>1</v>
      </c>
      <c r="AS1651" s="84" t="s">
        <v>290</v>
      </c>
      <c r="AT1651" s="84">
        <v>474</v>
      </c>
      <c r="AU1651" s="88" t="s">
        <v>690</v>
      </c>
      <c r="AV1651" s="84" t="b">
        <v>0</v>
      </c>
      <c r="AW1651" s="84" t="s">
        <v>745</v>
      </c>
      <c r="AX1651" s="88" t="s">
        <v>22671</v>
      </c>
      <c r="AY1651" s="84" t="s">
        <v>66</v>
      </c>
    </row>
    <row r="1652" spans="1:51" x14ac:dyDescent="0.2">
      <c r="A1652" s="69" t="s">
        <v>3661</v>
      </c>
      <c r="B1652" s="70"/>
      <c r="C1652" s="70"/>
      <c r="D1652" s="71"/>
      <c r="E1652" s="108"/>
      <c r="F1652" s="113" t="s">
        <v>7993</v>
      </c>
      <c r="G1652" s="109"/>
      <c r="H1652" s="74"/>
      <c r="I1652" s="75"/>
      <c r="J1652" s="110"/>
      <c r="K1652" s="74" t="s">
        <v>24858</v>
      </c>
      <c r="L1652" s="111"/>
      <c r="M1652" s="79"/>
      <c r="N1652" s="79"/>
      <c r="O1652" s="80"/>
      <c r="P1652" s="81"/>
      <c r="Q1652" s="81"/>
      <c r="R1652" s="91"/>
      <c r="S1652" s="91"/>
      <c r="T1652" s="91"/>
      <c r="U1652" s="91"/>
      <c r="V1652" s="52"/>
      <c r="W1652" s="52"/>
      <c r="X1652" s="52"/>
      <c r="Y1652" s="52"/>
      <c r="Z1652" s="51"/>
      <c r="AA1652" s="76"/>
      <c r="AB1652" s="76"/>
      <c r="AC1652" s="77"/>
      <c r="AD1652" s="84" t="s">
        <v>13485</v>
      </c>
      <c r="AE1652" s="84">
        <v>2140</v>
      </c>
      <c r="AF1652" s="84">
        <v>3599</v>
      </c>
      <c r="AG1652" s="84">
        <v>7964</v>
      </c>
      <c r="AH1652" s="84">
        <v>3035</v>
      </c>
      <c r="AI1652" s="84">
        <v>-28800</v>
      </c>
      <c r="AJ1652" s="84" t="s">
        <v>15446</v>
      </c>
      <c r="AK1652" s="84" t="s">
        <v>470</v>
      </c>
      <c r="AL1652" s="88" t="s">
        <v>17507</v>
      </c>
      <c r="AM1652" s="84" t="s">
        <v>602</v>
      </c>
      <c r="AN1652" s="86">
        <v>42658.166643518518</v>
      </c>
      <c r="AO1652" s="88" t="s">
        <v>19083</v>
      </c>
      <c r="AP1652" s="84" t="b">
        <v>0</v>
      </c>
      <c r="AQ1652" s="84" t="b">
        <v>0</v>
      </c>
      <c r="AR1652" s="84" t="b">
        <v>0</v>
      </c>
      <c r="AS1652" s="84" t="s">
        <v>290</v>
      </c>
      <c r="AT1652" s="84">
        <v>32</v>
      </c>
      <c r="AU1652" s="88" t="s">
        <v>674</v>
      </c>
      <c r="AV1652" s="84" t="b">
        <v>0</v>
      </c>
      <c r="AW1652" s="84" t="s">
        <v>745</v>
      </c>
      <c r="AX1652" s="88" t="s">
        <v>22672</v>
      </c>
      <c r="AY1652" s="84" t="s">
        <v>66</v>
      </c>
    </row>
    <row r="1653" spans="1:51" x14ac:dyDescent="0.2">
      <c r="A1653" s="69" t="s">
        <v>3266</v>
      </c>
      <c r="B1653" s="70"/>
      <c r="C1653" s="70"/>
      <c r="D1653" s="71"/>
      <c r="E1653" s="108"/>
      <c r="F1653" s="113" t="s">
        <v>7666</v>
      </c>
      <c r="G1653" s="109"/>
      <c r="H1653" s="74"/>
      <c r="I1653" s="75"/>
      <c r="J1653" s="110"/>
      <c r="K1653" s="74" t="s">
        <v>24859</v>
      </c>
      <c r="L1653" s="111"/>
      <c r="M1653" s="79"/>
      <c r="N1653" s="79"/>
      <c r="O1653" s="80"/>
      <c r="P1653" s="81"/>
      <c r="Q1653" s="81"/>
      <c r="R1653" s="91"/>
      <c r="S1653" s="91"/>
      <c r="T1653" s="91"/>
      <c r="U1653" s="91"/>
      <c r="V1653" s="52"/>
      <c r="W1653" s="52"/>
      <c r="X1653" s="52"/>
      <c r="Y1653" s="52"/>
      <c r="Z1653" s="51"/>
      <c r="AA1653" s="76"/>
      <c r="AB1653" s="76"/>
      <c r="AC1653" s="77"/>
      <c r="AD1653" s="84" t="s">
        <v>1920</v>
      </c>
      <c r="AE1653" s="84">
        <v>2164</v>
      </c>
      <c r="AF1653" s="84">
        <v>412</v>
      </c>
      <c r="AG1653" s="84">
        <v>2249</v>
      </c>
      <c r="AH1653" s="84">
        <v>1150</v>
      </c>
      <c r="AI1653" s="84">
        <v>46800</v>
      </c>
      <c r="AJ1653" s="84" t="s">
        <v>15447</v>
      </c>
      <c r="AK1653" s="84" t="s">
        <v>16534</v>
      </c>
      <c r="AL1653" s="88" t="s">
        <v>17508</v>
      </c>
      <c r="AM1653" s="84" t="s">
        <v>1557</v>
      </c>
      <c r="AN1653" s="86">
        <v>40574.226041666669</v>
      </c>
      <c r="AO1653" s="88" t="s">
        <v>19084</v>
      </c>
      <c r="AP1653" s="84" t="b">
        <v>0</v>
      </c>
      <c r="AQ1653" s="84" t="b">
        <v>0</v>
      </c>
      <c r="AR1653" s="84" t="b">
        <v>1</v>
      </c>
      <c r="AS1653" s="84" t="s">
        <v>290</v>
      </c>
      <c r="AT1653" s="84">
        <v>13</v>
      </c>
      <c r="AU1653" s="88" t="s">
        <v>694</v>
      </c>
      <c r="AV1653" s="84" t="b">
        <v>0</v>
      </c>
      <c r="AW1653" s="84" t="s">
        <v>745</v>
      </c>
      <c r="AX1653" s="88" t="s">
        <v>22673</v>
      </c>
      <c r="AY1653" s="84" t="s">
        <v>66</v>
      </c>
    </row>
    <row r="1654" spans="1:51" x14ac:dyDescent="0.2">
      <c r="A1654" s="69" t="s">
        <v>3267</v>
      </c>
      <c r="B1654" s="70"/>
      <c r="C1654" s="70"/>
      <c r="D1654" s="71"/>
      <c r="E1654" s="108"/>
      <c r="F1654" s="113" t="s">
        <v>7667</v>
      </c>
      <c r="G1654" s="109"/>
      <c r="H1654" s="74"/>
      <c r="I1654" s="75"/>
      <c r="J1654" s="110"/>
      <c r="K1654" s="74" t="s">
        <v>24860</v>
      </c>
      <c r="L1654" s="111"/>
      <c r="M1654" s="79"/>
      <c r="N1654" s="79"/>
      <c r="O1654" s="80"/>
      <c r="P1654" s="81"/>
      <c r="Q1654" s="81"/>
      <c r="R1654" s="91"/>
      <c r="S1654" s="91"/>
      <c r="T1654" s="91"/>
      <c r="U1654" s="91"/>
      <c r="V1654" s="52"/>
      <c r="W1654" s="52"/>
      <c r="X1654" s="52"/>
      <c r="Y1654" s="52"/>
      <c r="Z1654" s="51"/>
      <c r="AA1654" s="76"/>
      <c r="AB1654" s="76"/>
      <c r="AC1654" s="77"/>
      <c r="AD1654" s="84" t="s">
        <v>13486</v>
      </c>
      <c r="AE1654" s="84">
        <v>90</v>
      </c>
      <c r="AF1654" s="84">
        <v>97</v>
      </c>
      <c r="AG1654" s="84">
        <v>647</v>
      </c>
      <c r="AH1654" s="84">
        <v>8</v>
      </c>
      <c r="AI1654" s="84">
        <v>-18000</v>
      </c>
      <c r="AJ1654" s="84" t="s">
        <v>15448</v>
      </c>
      <c r="AK1654" s="84" t="s">
        <v>497</v>
      </c>
      <c r="AL1654" s="88" t="s">
        <v>17509</v>
      </c>
      <c r="AM1654" s="84" t="s">
        <v>607</v>
      </c>
      <c r="AN1654" s="86">
        <v>39987.479305555556</v>
      </c>
      <c r="AO1654" s="84"/>
      <c r="AP1654" s="84" t="b">
        <v>0</v>
      </c>
      <c r="AQ1654" s="84" t="b">
        <v>0</v>
      </c>
      <c r="AR1654" s="84" t="b">
        <v>0</v>
      </c>
      <c r="AS1654" s="84" t="s">
        <v>290</v>
      </c>
      <c r="AT1654" s="84">
        <v>0</v>
      </c>
      <c r="AU1654" s="88" t="s">
        <v>690</v>
      </c>
      <c r="AV1654" s="84" t="b">
        <v>0</v>
      </c>
      <c r="AW1654" s="84" t="s">
        <v>745</v>
      </c>
      <c r="AX1654" s="88" t="s">
        <v>22674</v>
      </c>
      <c r="AY1654" s="84" t="s">
        <v>66</v>
      </c>
    </row>
    <row r="1655" spans="1:51" x14ac:dyDescent="0.2">
      <c r="A1655" s="69" t="s">
        <v>3268</v>
      </c>
      <c r="B1655" s="70"/>
      <c r="C1655" s="70"/>
      <c r="D1655" s="71"/>
      <c r="E1655" s="108"/>
      <c r="F1655" s="113" t="s">
        <v>7668</v>
      </c>
      <c r="G1655" s="109"/>
      <c r="H1655" s="74"/>
      <c r="I1655" s="75"/>
      <c r="J1655" s="110"/>
      <c r="K1655" s="74" t="s">
        <v>24861</v>
      </c>
      <c r="L1655" s="111"/>
      <c r="M1655" s="79"/>
      <c r="N1655" s="79"/>
      <c r="O1655" s="80"/>
      <c r="P1655" s="81"/>
      <c r="Q1655" s="81"/>
      <c r="R1655" s="91"/>
      <c r="S1655" s="91"/>
      <c r="T1655" s="91"/>
      <c r="U1655" s="91"/>
      <c r="V1655" s="52"/>
      <c r="W1655" s="52"/>
      <c r="X1655" s="52"/>
      <c r="Y1655" s="52"/>
      <c r="Z1655" s="51"/>
      <c r="AA1655" s="76"/>
      <c r="AB1655" s="76"/>
      <c r="AC1655" s="77"/>
      <c r="AD1655" s="84" t="s">
        <v>13487</v>
      </c>
      <c r="AE1655" s="84">
        <v>507</v>
      </c>
      <c r="AF1655" s="84">
        <v>50</v>
      </c>
      <c r="AG1655" s="84">
        <v>485</v>
      </c>
      <c r="AH1655" s="84">
        <v>5685</v>
      </c>
      <c r="AI1655" s="84"/>
      <c r="AJ1655" s="84" t="s">
        <v>15449</v>
      </c>
      <c r="AK1655" s="84" t="s">
        <v>16426</v>
      </c>
      <c r="AL1655" s="84"/>
      <c r="AM1655" s="84"/>
      <c r="AN1655" s="86">
        <v>41044.453946759262</v>
      </c>
      <c r="AO1655" s="88" t="s">
        <v>19085</v>
      </c>
      <c r="AP1655" s="84" t="b">
        <v>0</v>
      </c>
      <c r="AQ1655" s="84" t="b">
        <v>0</v>
      </c>
      <c r="AR1655" s="84" t="b">
        <v>0</v>
      </c>
      <c r="AS1655" s="84" t="s">
        <v>673</v>
      </c>
      <c r="AT1655" s="84">
        <v>0</v>
      </c>
      <c r="AU1655" s="88" t="s">
        <v>674</v>
      </c>
      <c r="AV1655" s="84" t="b">
        <v>0</v>
      </c>
      <c r="AW1655" s="84" t="s">
        <v>745</v>
      </c>
      <c r="AX1655" s="88" t="s">
        <v>22675</v>
      </c>
      <c r="AY1655" s="84" t="s">
        <v>66</v>
      </c>
    </row>
    <row r="1656" spans="1:51" x14ac:dyDescent="0.2">
      <c r="A1656" s="69" t="s">
        <v>3269</v>
      </c>
      <c r="B1656" s="70"/>
      <c r="C1656" s="70"/>
      <c r="D1656" s="71"/>
      <c r="E1656" s="108"/>
      <c r="F1656" s="113" t="s">
        <v>7669</v>
      </c>
      <c r="G1656" s="109"/>
      <c r="H1656" s="74"/>
      <c r="I1656" s="75"/>
      <c r="J1656" s="110"/>
      <c r="K1656" s="74" t="s">
        <v>24862</v>
      </c>
      <c r="L1656" s="111"/>
      <c r="M1656" s="79"/>
      <c r="N1656" s="79"/>
      <c r="O1656" s="80"/>
      <c r="P1656" s="81"/>
      <c r="Q1656" s="81"/>
      <c r="R1656" s="91"/>
      <c r="S1656" s="91"/>
      <c r="T1656" s="91"/>
      <c r="U1656" s="91"/>
      <c r="V1656" s="52"/>
      <c r="W1656" s="52"/>
      <c r="X1656" s="52"/>
      <c r="Y1656" s="52"/>
      <c r="Z1656" s="51"/>
      <c r="AA1656" s="76"/>
      <c r="AB1656" s="76"/>
      <c r="AC1656" s="77"/>
      <c r="AD1656" s="84" t="s">
        <v>13488</v>
      </c>
      <c r="AE1656" s="84">
        <v>156</v>
      </c>
      <c r="AF1656" s="84">
        <v>730</v>
      </c>
      <c r="AG1656" s="84">
        <v>68666</v>
      </c>
      <c r="AH1656" s="84">
        <v>26768</v>
      </c>
      <c r="AI1656" s="84"/>
      <c r="AJ1656" s="84" t="s">
        <v>15450</v>
      </c>
      <c r="AK1656" s="84"/>
      <c r="AL1656" s="84"/>
      <c r="AM1656" s="84"/>
      <c r="AN1656" s="86">
        <v>41992.103518518517</v>
      </c>
      <c r="AO1656" s="84"/>
      <c r="AP1656" s="84" t="b">
        <v>1</v>
      </c>
      <c r="AQ1656" s="84" t="b">
        <v>0</v>
      </c>
      <c r="AR1656" s="84" t="b">
        <v>0</v>
      </c>
      <c r="AS1656" s="84" t="s">
        <v>290</v>
      </c>
      <c r="AT1656" s="84">
        <v>49</v>
      </c>
      <c r="AU1656" s="88" t="s">
        <v>674</v>
      </c>
      <c r="AV1656" s="84" t="b">
        <v>0</v>
      </c>
      <c r="AW1656" s="84" t="s">
        <v>745</v>
      </c>
      <c r="AX1656" s="88" t="s">
        <v>22676</v>
      </c>
      <c r="AY1656" s="84" t="s">
        <v>66</v>
      </c>
    </row>
    <row r="1657" spans="1:51" x14ac:dyDescent="0.2">
      <c r="A1657" s="69" t="s">
        <v>4169</v>
      </c>
      <c r="B1657" s="70"/>
      <c r="C1657" s="70"/>
      <c r="D1657" s="71"/>
      <c r="E1657" s="108"/>
      <c r="F1657" s="113" t="s">
        <v>20909</v>
      </c>
      <c r="G1657" s="109"/>
      <c r="H1657" s="74"/>
      <c r="I1657" s="75"/>
      <c r="J1657" s="110"/>
      <c r="K1657" s="74" t="s">
        <v>24863</v>
      </c>
      <c r="L1657" s="111"/>
      <c r="M1657" s="79"/>
      <c r="N1657" s="79"/>
      <c r="O1657" s="80"/>
      <c r="P1657" s="81"/>
      <c r="Q1657" s="81"/>
      <c r="R1657" s="91"/>
      <c r="S1657" s="91"/>
      <c r="T1657" s="91"/>
      <c r="U1657" s="91"/>
      <c r="V1657" s="52"/>
      <c r="W1657" s="52"/>
      <c r="X1657" s="52"/>
      <c r="Y1657" s="52"/>
      <c r="Z1657" s="51"/>
      <c r="AA1657" s="76"/>
      <c r="AB1657" s="76"/>
      <c r="AC1657" s="77"/>
      <c r="AD1657" s="84" t="s">
        <v>13489</v>
      </c>
      <c r="AE1657" s="84">
        <v>20824</v>
      </c>
      <c r="AF1657" s="84">
        <v>66479</v>
      </c>
      <c r="AG1657" s="84">
        <v>46830</v>
      </c>
      <c r="AH1657" s="84">
        <v>1412</v>
      </c>
      <c r="AI1657" s="84">
        <v>-18000</v>
      </c>
      <c r="AJ1657" s="84" t="s">
        <v>15451</v>
      </c>
      <c r="AK1657" s="84" t="s">
        <v>453</v>
      </c>
      <c r="AL1657" s="88" t="s">
        <v>17510</v>
      </c>
      <c r="AM1657" s="84" t="s">
        <v>603</v>
      </c>
      <c r="AN1657" s="86">
        <v>42078.714953703704</v>
      </c>
      <c r="AO1657" s="88" t="s">
        <v>19086</v>
      </c>
      <c r="AP1657" s="84" t="b">
        <v>0</v>
      </c>
      <c r="AQ1657" s="84" t="b">
        <v>0</v>
      </c>
      <c r="AR1657" s="84" t="b">
        <v>0</v>
      </c>
      <c r="AS1657" s="84" t="s">
        <v>290</v>
      </c>
      <c r="AT1657" s="84">
        <v>553</v>
      </c>
      <c r="AU1657" s="88" t="s">
        <v>674</v>
      </c>
      <c r="AV1657" s="84" t="b">
        <v>0</v>
      </c>
      <c r="AW1657" s="84" t="s">
        <v>745</v>
      </c>
      <c r="AX1657" s="88" t="s">
        <v>22677</v>
      </c>
      <c r="AY1657" s="84" t="s">
        <v>65</v>
      </c>
    </row>
    <row r="1658" spans="1:51" x14ac:dyDescent="0.2">
      <c r="A1658" s="69" t="s">
        <v>3270</v>
      </c>
      <c r="B1658" s="70"/>
      <c r="C1658" s="70"/>
      <c r="D1658" s="71"/>
      <c r="E1658" s="108"/>
      <c r="F1658" s="113" t="s">
        <v>7670</v>
      </c>
      <c r="G1658" s="109"/>
      <c r="H1658" s="74"/>
      <c r="I1658" s="75"/>
      <c r="J1658" s="110"/>
      <c r="K1658" s="74" t="s">
        <v>24864</v>
      </c>
      <c r="L1658" s="111"/>
      <c r="M1658" s="79"/>
      <c r="N1658" s="79"/>
      <c r="O1658" s="80"/>
      <c r="P1658" s="81"/>
      <c r="Q1658" s="81"/>
      <c r="R1658" s="91"/>
      <c r="S1658" s="91"/>
      <c r="T1658" s="91"/>
      <c r="U1658" s="91"/>
      <c r="V1658" s="52"/>
      <c r="W1658" s="52"/>
      <c r="X1658" s="52"/>
      <c r="Y1658" s="52"/>
      <c r="Z1658" s="51"/>
      <c r="AA1658" s="76"/>
      <c r="AB1658" s="76"/>
      <c r="AC1658" s="77"/>
      <c r="AD1658" s="84" t="s">
        <v>13490</v>
      </c>
      <c r="AE1658" s="84">
        <v>2057</v>
      </c>
      <c r="AF1658" s="84">
        <v>2367</v>
      </c>
      <c r="AG1658" s="84">
        <v>41400</v>
      </c>
      <c r="AH1658" s="84">
        <v>23108</v>
      </c>
      <c r="AI1658" s="84">
        <v>-28800</v>
      </c>
      <c r="AJ1658" s="84" t="s">
        <v>15452</v>
      </c>
      <c r="AK1658" s="84" t="s">
        <v>16535</v>
      </c>
      <c r="AL1658" s="88" t="s">
        <v>17511</v>
      </c>
      <c r="AM1658" s="84" t="s">
        <v>602</v>
      </c>
      <c r="AN1658" s="86">
        <v>39974.971388888887</v>
      </c>
      <c r="AO1658" s="88" t="s">
        <v>19087</v>
      </c>
      <c r="AP1658" s="84" t="b">
        <v>0</v>
      </c>
      <c r="AQ1658" s="84" t="b">
        <v>0</v>
      </c>
      <c r="AR1658" s="84" t="b">
        <v>0</v>
      </c>
      <c r="AS1658" s="84" t="s">
        <v>290</v>
      </c>
      <c r="AT1658" s="84">
        <v>8</v>
      </c>
      <c r="AU1658" s="88" t="s">
        <v>680</v>
      </c>
      <c r="AV1658" s="84" t="b">
        <v>0</v>
      </c>
      <c r="AW1658" s="84" t="s">
        <v>745</v>
      </c>
      <c r="AX1658" s="88" t="s">
        <v>22678</v>
      </c>
      <c r="AY1658" s="84" t="s">
        <v>66</v>
      </c>
    </row>
    <row r="1659" spans="1:51" x14ac:dyDescent="0.2">
      <c r="A1659" s="69" t="s">
        <v>3271</v>
      </c>
      <c r="B1659" s="70"/>
      <c r="C1659" s="70"/>
      <c r="D1659" s="71"/>
      <c r="E1659" s="108"/>
      <c r="F1659" s="113" t="s">
        <v>7671</v>
      </c>
      <c r="G1659" s="109"/>
      <c r="H1659" s="74"/>
      <c r="I1659" s="75"/>
      <c r="J1659" s="110"/>
      <c r="K1659" s="74" t="s">
        <v>24865</v>
      </c>
      <c r="L1659" s="111"/>
      <c r="M1659" s="79"/>
      <c r="N1659" s="79"/>
      <c r="O1659" s="80"/>
      <c r="P1659" s="81"/>
      <c r="Q1659" s="81"/>
      <c r="R1659" s="91"/>
      <c r="S1659" s="91"/>
      <c r="T1659" s="91"/>
      <c r="U1659" s="91"/>
      <c r="V1659" s="52"/>
      <c r="W1659" s="52"/>
      <c r="X1659" s="52"/>
      <c r="Y1659" s="52"/>
      <c r="Z1659" s="51"/>
      <c r="AA1659" s="76"/>
      <c r="AB1659" s="76"/>
      <c r="AC1659" s="77"/>
      <c r="AD1659" s="84" t="s">
        <v>13491</v>
      </c>
      <c r="AE1659" s="84">
        <v>1975</v>
      </c>
      <c r="AF1659" s="84">
        <v>1280</v>
      </c>
      <c r="AG1659" s="84">
        <v>278</v>
      </c>
      <c r="AH1659" s="84">
        <v>172</v>
      </c>
      <c r="AI1659" s="84">
        <v>-18000</v>
      </c>
      <c r="AJ1659" s="84" t="s">
        <v>15453</v>
      </c>
      <c r="AK1659" s="84" t="s">
        <v>491</v>
      </c>
      <c r="AL1659" s="88" t="s">
        <v>17512</v>
      </c>
      <c r="AM1659" s="84" t="s">
        <v>603</v>
      </c>
      <c r="AN1659" s="86">
        <v>43040.157500000001</v>
      </c>
      <c r="AO1659" s="88" t="s">
        <v>19088</v>
      </c>
      <c r="AP1659" s="84" t="b">
        <v>1</v>
      </c>
      <c r="AQ1659" s="84" t="b">
        <v>0</v>
      </c>
      <c r="AR1659" s="84" t="b">
        <v>0</v>
      </c>
      <c r="AS1659" s="84" t="s">
        <v>290</v>
      </c>
      <c r="AT1659" s="84">
        <v>1</v>
      </c>
      <c r="AU1659" s="84"/>
      <c r="AV1659" s="84" t="b">
        <v>0</v>
      </c>
      <c r="AW1659" s="84" t="s">
        <v>745</v>
      </c>
      <c r="AX1659" s="88" t="s">
        <v>22679</v>
      </c>
      <c r="AY1659" s="84" t="s">
        <v>66</v>
      </c>
    </row>
    <row r="1660" spans="1:51" x14ac:dyDescent="0.2">
      <c r="A1660" s="69" t="s">
        <v>4170</v>
      </c>
      <c r="B1660" s="70"/>
      <c r="C1660" s="70"/>
      <c r="D1660" s="71"/>
      <c r="E1660" s="108"/>
      <c r="F1660" s="113" t="s">
        <v>20910</v>
      </c>
      <c r="G1660" s="109"/>
      <c r="H1660" s="74"/>
      <c r="I1660" s="75"/>
      <c r="J1660" s="110"/>
      <c r="K1660" s="74" t="s">
        <v>24866</v>
      </c>
      <c r="L1660" s="111"/>
      <c r="M1660" s="79"/>
      <c r="N1660" s="79"/>
      <c r="O1660" s="80"/>
      <c r="P1660" s="81"/>
      <c r="Q1660" s="81"/>
      <c r="R1660" s="91"/>
      <c r="S1660" s="91"/>
      <c r="T1660" s="91"/>
      <c r="U1660" s="91"/>
      <c r="V1660" s="52"/>
      <c r="W1660" s="52"/>
      <c r="X1660" s="52"/>
      <c r="Y1660" s="52"/>
      <c r="Z1660" s="51"/>
      <c r="AA1660" s="76"/>
      <c r="AB1660" s="76"/>
      <c r="AC1660" s="77"/>
      <c r="AD1660" s="84" t="s">
        <v>13492</v>
      </c>
      <c r="AE1660" s="84">
        <v>1969</v>
      </c>
      <c r="AF1660" s="84">
        <v>19770</v>
      </c>
      <c r="AG1660" s="84">
        <v>27077</v>
      </c>
      <c r="AH1660" s="84">
        <v>0</v>
      </c>
      <c r="AI1660" s="84">
        <v>-28800</v>
      </c>
      <c r="AJ1660" s="84" t="s">
        <v>15454</v>
      </c>
      <c r="AK1660" s="84" t="s">
        <v>1333</v>
      </c>
      <c r="AL1660" s="84"/>
      <c r="AM1660" s="84" t="s">
        <v>602</v>
      </c>
      <c r="AN1660" s="86">
        <v>42958.458368055559</v>
      </c>
      <c r="AO1660" s="88" t="s">
        <v>19089</v>
      </c>
      <c r="AP1660" s="84" t="b">
        <v>0</v>
      </c>
      <c r="AQ1660" s="84" t="b">
        <v>0</v>
      </c>
      <c r="AR1660" s="84" t="b">
        <v>0</v>
      </c>
      <c r="AS1660" s="84" t="s">
        <v>290</v>
      </c>
      <c r="AT1660" s="84">
        <v>38</v>
      </c>
      <c r="AU1660" s="88" t="s">
        <v>674</v>
      </c>
      <c r="AV1660" s="84" t="b">
        <v>0</v>
      </c>
      <c r="AW1660" s="84" t="s">
        <v>745</v>
      </c>
      <c r="AX1660" s="88" t="s">
        <v>22680</v>
      </c>
      <c r="AY1660" s="84" t="s">
        <v>65</v>
      </c>
    </row>
    <row r="1661" spans="1:51" x14ac:dyDescent="0.2">
      <c r="A1661" s="69" t="s">
        <v>4171</v>
      </c>
      <c r="B1661" s="70"/>
      <c r="C1661" s="70"/>
      <c r="D1661" s="71"/>
      <c r="E1661" s="108"/>
      <c r="F1661" s="113" t="s">
        <v>20911</v>
      </c>
      <c r="G1661" s="109"/>
      <c r="H1661" s="74"/>
      <c r="I1661" s="75"/>
      <c r="J1661" s="110"/>
      <c r="K1661" s="74" t="s">
        <v>24867</v>
      </c>
      <c r="L1661" s="111"/>
      <c r="M1661" s="79"/>
      <c r="N1661" s="79"/>
      <c r="O1661" s="80"/>
      <c r="P1661" s="81"/>
      <c r="Q1661" s="81"/>
      <c r="R1661" s="91"/>
      <c r="S1661" s="91"/>
      <c r="T1661" s="91"/>
      <c r="U1661" s="91"/>
      <c r="V1661" s="52"/>
      <c r="W1661" s="52"/>
      <c r="X1661" s="52"/>
      <c r="Y1661" s="52"/>
      <c r="Z1661" s="51"/>
      <c r="AA1661" s="76"/>
      <c r="AB1661" s="76"/>
      <c r="AC1661" s="77"/>
      <c r="AD1661" s="84" t="s">
        <v>13493</v>
      </c>
      <c r="AE1661" s="84">
        <v>520</v>
      </c>
      <c r="AF1661" s="84">
        <v>297</v>
      </c>
      <c r="AG1661" s="84">
        <v>5572</v>
      </c>
      <c r="AH1661" s="84">
        <v>5229</v>
      </c>
      <c r="AI1661" s="84"/>
      <c r="AJ1661" s="84" t="s">
        <v>15455</v>
      </c>
      <c r="AK1661" s="84" t="s">
        <v>549</v>
      </c>
      <c r="AL1661" s="88" t="s">
        <v>17513</v>
      </c>
      <c r="AM1661" s="84"/>
      <c r="AN1661" s="86">
        <v>42039.214039351849</v>
      </c>
      <c r="AO1661" s="88" t="s">
        <v>19090</v>
      </c>
      <c r="AP1661" s="84" t="b">
        <v>0</v>
      </c>
      <c r="AQ1661" s="84" t="b">
        <v>0</v>
      </c>
      <c r="AR1661" s="84" t="b">
        <v>0</v>
      </c>
      <c r="AS1661" s="84" t="s">
        <v>290</v>
      </c>
      <c r="AT1661" s="84">
        <v>1</v>
      </c>
      <c r="AU1661" s="88" t="s">
        <v>674</v>
      </c>
      <c r="AV1661" s="84" t="b">
        <v>0</v>
      </c>
      <c r="AW1661" s="84" t="s">
        <v>745</v>
      </c>
      <c r="AX1661" s="88" t="s">
        <v>22681</v>
      </c>
      <c r="AY1661" s="84" t="s">
        <v>65</v>
      </c>
    </row>
    <row r="1662" spans="1:51" x14ac:dyDescent="0.2">
      <c r="A1662" s="69" t="s">
        <v>3272</v>
      </c>
      <c r="B1662" s="70"/>
      <c r="C1662" s="70"/>
      <c r="D1662" s="71"/>
      <c r="E1662" s="108"/>
      <c r="F1662" s="113" t="s">
        <v>7672</v>
      </c>
      <c r="G1662" s="109"/>
      <c r="H1662" s="74"/>
      <c r="I1662" s="75"/>
      <c r="J1662" s="110"/>
      <c r="K1662" s="74" t="s">
        <v>24868</v>
      </c>
      <c r="L1662" s="111"/>
      <c r="M1662" s="79"/>
      <c r="N1662" s="79"/>
      <c r="O1662" s="80"/>
      <c r="P1662" s="81"/>
      <c r="Q1662" s="81"/>
      <c r="R1662" s="91"/>
      <c r="S1662" s="91"/>
      <c r="T1662" s="91"/>
      <c r="U1662" s="91"/>
      <c r="V1662" s="52"/>
      <c r="W1662" s="52"/>
      <c r="X1662" s="52"/>
      <c r="Y1662" s="52"/>
      <c r="Z1662" s="51"/>
      <c r="AA1662" s="76"/>
      <c r="AB1662" s="76"/>
      <c r="AC1662" s="77"/>
      <c r="AD1662" s="84" t="s">
        <v>13494</v>
      </c>
      <c r="AE1662" s="84">
        <v>2015</v>
      </c>
      <c r="AF1662" s="84">
        <v>1565</v>
      </c>
      <c r="AG1662" s="84">
        <v>29060</v>
      </c>
      <c r="AH1662" s="84">
        <v>36864</v>
      </c>
      <c r="AI1662" s="84"/>
      <c r="AJ1662" s="84" t="s">
        <v>15456</v>
      </c>
      <c r="AK1662" s="84" t="s">
        <v>539</v>
      </c>
      <c r="AL1662" s="84"/>
      <c r="AM1662" s="84"/>
      <c r="AN1662" s="86">
        <v>41721.559618055559</v>
      </c>
      <c r="AO1662" s="88" t="s">
        <v>19091</v>
      </c>
      <c r="AP1662" s="84" t="b">
        <v>0</v>
      </c>
      <c r="AQ1662" s="84" t="b">
        <v>0</v>
      </c>
      <c r="AR1662" s="84" t="b">
        <v>1</v>
      </c>
      <c r="AS1662" s="84" t="s">
        <v>290</v>
      </c>
      <c r="AT1662" s="84">
        <v>7</v>
      </c>
      <c r="AU1662" s="88" t="s">
        <v>674</v>
      </c>
      <c r="AV1662" s="84" t="b">
        <v>0</v>
      </c>
      <c r="AW1662" s="84" t="s">
        <v>745</v>
      </c>
      <c r="AX1662" s="88" t="s">
        <v>22682</v>
      </c>
      <c r="AY1662" s="84" t="s">
        <v>66</v>
      </c>
    </row>
    <row r="1663" spans="1:51" x14ac:dyDescent="0.2">
      <c r="A1663" s="69" t="s">
        <v>3273</v>
      </c>
      <c r="B1663" s="70"/>
      <c r="C1663" s="70"/>
      <c r="D1663" s="71"/>
      <c r="E1663" s="108"/>
      <c r="F1663" s="113" t="s">
        <v>7673</v>
      </c>
      <c r="G1663" s="109"/>
      <c r="H1663" s="74"/>
      <c r="I1663" s="75"/>
      <c r="J1663" s="110"/>
      <c r="K1663" s="74" t="s">
        <v>24869</v>
      </c>
      <c r="L1663" s="111"/>
      <c r="M1663" s="79"/>
      <c r="N1663" s="79"/>
      <c r="O1663" s="80"/>
      <c r="P1663" s="81"/>
      <c r="Q1663" s="81"/>
      <c r="R1663" s="91"/>
      <c r="S1663" s="91"/>
      <c r="T1663" s="91"/>
      <c r="U1663" s="91"/>
      <c r="V1663" s="52"/>
      <c r="W1663" s="52"/>
      <c r="X1663" s="52"/>
      <c r="Y1663" s="52"/>
      <c r="Z1663" s="51"/>
      <c r="AA1663" s="76"/>
      <c r="AB1663" s="76"/>
      <c r="AC1663" s="77"/>
      <c r="AD1663" s="84" t="s">
        <v>13495</v>
      </c>
      <c r="AE1663" s="84">
        <v>370</v>
      </c>
      <c r="AF1663" s="84">
        <v>258</v>
      </c>
      <c r="AG1663" s="84">
        <v>8984</v>
      </c>
      <c r="AH1663" s="84">
        <v>13799</v>
      </c>
      <c r="AI1663" s="84"/>
      <c r="AJ1663" s="84"/>
      <c r="AK1663" s="84" t="s">
        <v>16536</v>
      </c>
      <c r="AL1663" s="84"/>
      <c r="AM1663" s="84"/>
      <c r="AN1663" s="86">
        <v>43019.850694444445</v>
      </c>
      <c r="AO1663" s="84"/>
      <c r="AP1663" s="84" t="b">
        <v>1</v>
      </c>
      <c r="AQ1663" s="84" t="b">
        <v>0</v>
      </c>
      <c r="AR1663" s="84" t="b">
        <v>0</v>
      </c>
      <c r="AS1663" s="84" t="s">
        <v>290</v>
      </c>
      <c r="AT1663" s="84">
        <v>1</v>
      </c>
      <c r="AU1663" s="84"/>
      <c r="AV1663" s="84" t="b">
        <v>0</v>
      </c>
      <c r="AW1663" s="84" t="s">
        <v>745</v>
      </c>
      <c r="AX1663" s="88" t="s">
        <v>22683</v>
      </c>
      <c r="AY1663" s="84" t="s">
        <v>66</v>
      </c>
    </row>
    <row r="1664" spans="1:51" x14ac:dyDescent="0.2">
      <c r="A1664" s="69" t="s">
        <v>3274</v>
      </c>
      <c r="B1664" s="70"/>
      <c r="C1664" s="70"/>
      <c r="D1664" s="71"/>
      <c r="E1664" s="108"/>
      <c r="F1664" s="113" t="s">
        <v>7674</v>
      </c>
      <c r="G1664" s="109"/>
      <c r="H1664" s="74"/>
      <c r="I1664" s="75"/>
      <c r="J1664" s="110"/>
      <c r="K1664" s="74" t="s">
        <v>24870</v>
      </c>
      <c r="L1664" s="111"/>
      <c r="M1664" s="79"/>
      <c r="N1664" s="79"/>
      <c r="O1664" s="80"/>
      <c r="P1664" s="81"/>
      <c r="Q1664" s="81"/>
      <c r="R1664" s="91"/>
      <c r="S1664" s="91"/>
      <c r="T1664" s="91"/>
      <c r="U1664" s="91"/>
      <c r="V1664" s="52"/>
      <c r="W1664" s="52"/>
      <c r="X1664" s="52"/>
      <c r="Y1664" s="52"/>
      <c r="Z1664" s="51"/>
      <c r="AA1664" s="76"/>
      <c r="AB1664" s="76"/>
      <c r="AC1664" s="77"/>
      <c r="AD1664" s="84" t="s">
        <v>13496</v>
      </c>
      <c r="AE1664" s="84">
        <v>571</v>
      </c>
      <c r="AF1664" s="84">
        <v>417</v>
      </c>
      <c r="AG1664" s="84">
        <v>17025</v>
      </c>
      <c r="AH1664" s="84">
        <v>736</v>
      </c>
      <c r="AI1664" s="84">
        <v>-18000</v>
      </c>
      <c r="AJ1664" s="84" t="s">
        <v>15457</v>
      </c>
      <c r="AK1664" s="84" t="s">
        <v>16537</v>
      </c>
      <c r="AL1664" s="84"/>
      <c r="AM1664" s="84" t="s">
        <v>603</v>
      </c>
      <c r="AN1664" s="86">
        <v>42053.542395833334</v>
      </c>
      <c r="AO1664" s="88" t="s">
        <v>19092</v>
      </c>
      <c r="AP1664" s="84" t="b">
        <v>0</v>
      </c>
      <c r="AQ1664" s="84" t="b">
        <v>0</v>
      </c>
      <c r="AR1664" s="84" t="b">
        <v>1</v>
      </c>
      <c r="AS1664" s="84" t="s">
        <v>290</v>
      </c>
      <c r="AT1664" s="84">
        <v>72</v>
      </c>
      <c r="AU1664" s="88" t="s">
        <v>20118</v>
      </c>
      <c r="AV1664" s="84" t="b">
        <v>0</v>
      </c>
      <c r="AW1664" s="84" t="s">
        <v>745</v>
      </c>
      <c r="AX1664" s="88" t="s">
        <v>22684</v>
      </c>
      <c r="AY1664" s="84" t="s">
        <v>66</v>
      </c>
    </row>
    <row r="1665" spans="1:51" x14ac:dyDescent="0.2">
      <c r="A1665" s="69" t="s">
        <v>3275</v>
      </c>
      <c r="B1665" s="70"/>
      <c r="C1665" s="70"/>
      <c r="D1665" s="71"/>
      <c r="E1665" s="108"/>
      <c r="F1665" s="113" t="s">
        <v>20912</v>
      </c>
      <c r="G1665" s="109"/>
      <c r="H1665" s="74"/>
      <c r="I1665" s="75"/>
      <c r="J1665" s="110"/>
      <c r="K1665" s="74" t="s">
        <v>24871</v>
      </c>
      <c r="L1665" s="111"/>
      <c r="M1665" s="79"/>
      <c r="N1665" s="79"/>
      <c r="O1665" s="80"/>
      <c r="P1665" s="81"/>
      <c r="Q1665" s="81"/>
      <c r="R1665" s="91"/>
      <c r="S1665" s="91"/>
      <c r="T1665" s="91"/>
      <c r="U1665" s="91"/>
      <c r="V1665" s="52"/>
      <c r="W1665" s="52"/>
      <c r="X1665" s="52"/>
      <c r="Y1665" s="52"/>
      <c r="Z1665" s="51"/>
      <c r="AA1665" s="76"/>
      <c r="AB1665" s="76"/>
      <c r="AC1665" s="77"/>
      <c r="AD1665" s="84" t="s">
        <v>13497</v>
      </c>
      <c r="AE1665" s="84">
        <v>2206</v>
      </c>
      <c r="AF1665" s="84">
        <v>1768</v>
      </c>
      <c r="AG1665" s="84">
        <v>98360</v>
      </c>
      <c r="AH1665" s="84">
        <v>148</v>
      </c>
      <c r="AI1665" s="84">
        <v>-36000</v>
      </c>
      <c r="AJ1665" s="84"/>
      <c r="AK1665" s="84"/>
      <c r="AL1665" s="88" t="s">
        <v>17514</v>
      </c>
      <c r="AM1665" s="84" t="s">
        <v>606</v>
      </c>
      <c r="AN1665" s="86">
        <v>40442.360914351855</v>
      </c>
      <c r="AO1665" s="84"/>
      <c r="AP1665" s="84" t="b">
        <v>1</v>
      </c>
      <c r="AQ1665" s="84" t="b">
        <v>0</v>
      </c>
      <c r="AR1665" s="84" t="b">
        <v>1</v>
      </c>
      <c r="AS1665" s="84" t="s">
        <v>2154</v>
      </c>
      <c r="AT1665" s="84">
        <v>5</v>
      </c>
      <c r="AU1665" s="88" t="s">
        <v>674</v>
      </c>
      <c r="AV1665" s="84" t="b">
        <v>0</v>
      </c>
      <c r="AW1665" s="84" t="s">
        <v>745</v>
      </c>
      <c r="AX1665" s="88" t="s">
        <v>22685</v>
      </c>
      <c r="AY1665" s="84" t="s">
        <v>66</v>
      </c>
    </row>
    <row r="1666" spans="1:51" x14ac:dyDescent="0.2">
      <c r="A1666" s="69" t="s">
        <v>3276</v>
      </c>
      <c r="B1666" s="70"/>
      <c r="C1666" s="70"/>
      <c r="D1666" s="71"/>
      <c r="E1666" s="108"/>
      <c r="F1666" s="113" t="s">
        <v>7675</v>
      </c>
      <c r="G1666" s="109"/>
      <c r="H1666" s="74"/>
      <c r="I1666" s="75"/>
      <c r="J1666" s="110"/>
      <c r="K1666" s="74" t="s">
        <v>24872</v>
      </c>
      <c r="L1666" s="111"/>
      <c r="M1666" s="79"/>
      <c r="N1666" s="79"/>
      <c r="O1666" s="80"/>
      <c r="P1666" s="81"/>
      <c r="Q1666" s="81"/>
      <c r="R1666" s="91"/>
      <c r="S1666" s="91"/>
      <c r="T1666" s="91"/>
      <c r="U1666" s="91"/>
      <c r="V1666" s="52"/>
      <c r="W1666" s="52"/>
      <c r="X1666" s="52"/>
      <c r="Y1666" s="52"/>
      <c r="Z1666" s="51"/>
      <c r="AA1666" s="76"/>
      <c r="AB1666" s="76"/>
      <c r="AC1666" s="77"/>
      <c r="AD1666" s="84" t="s">
        <v>13498</v>
      </c>
      <c r="AE1666" s="84">
        <v>4454</v>
      </c>
      <c r="AF1666" s="84">
        <v>5716</v>
      </c>
      <c r="AG1666" s="84">
        <v>18661</v>
      </c>
      <c r="AH1666" s="84">
        <v>0</v>
      </c>
      <c r="AI1666" s="84">
        <v>-18000</v>
      </c>
      <c r="AJ1666" s="84" t="s">
        <v>15458</v>
      </c>
      <c r="AK1666" s="84" t="s">
        <v>1039</v>
      </c>
      <c r="AL1666" s="88" t="s">
        <v>17515</v>
      </c>
      <c r="AM1666" s="84" t="s">
        <v>603</v>
      </c>
      <c r="AN1666" s="86">
        <v>40897.593113425923</v>
      </c>
      <c r="AO1666" s="84"/>
      <c r="AP1666" s="84" t="b">
        <v>0</v>
      </c>
      <c r="AQ1666" s="84" t="b">
        <v>0</v>
      </c>
      <c r="AR1666" s="84" t="b">
        <v>0</v>
      </c>
      <c r="AS1666" s="84" t="s">
        <v>290</v>
      </c>
      <c r="AT1666" s="84">
        <v>22</v>
      </c>
      <c r="AU1666" s="88" t="s">
        <v>677</v>
      </c>
      <c r="AV1666" s="84" t="b">
        <v>0</v>
      </c>
      <c r="AW1666" s="84" t="s">
        <v>745</v>
      </c>
      <c r="AX1666" s="88" t="s">
        <v>22686</v>
      </c>
      <c r="AY1666" s="84" t="s">
        <v>66</v>
      </c>
    </row>
    <row r="1667" spans="1:51" x14ac:dyDescent="0.2">
      <c r="A1667" s="69" t="s">
        <v>4172</v>
      </c>
      <c r="B1667" s="70"/>
      <c r="C1667" s="70"/>
      <c r="D1667" s="71"/>
      <c r="E1667" s="108"/>
      <c r="F1667" s="113" t="s">
        <v>20913</v>
      </c>
      <c r="G1667" s="109"/>
      <c r="H1667" s="74"/>
      <c r="I1667" s="75"/>
      <c r="J1667" s="110"/>
      <c r="K1667" s="74" t="s">
        <v>24873</v>
      </c>
      <c r="L1667" s="111"/>
      <c r="M1667" s="79"/>
      <c r="N1667" s="79"/>
      <c r="O1667" s="80"/>
      <c r="P1667" s="81"/>
      <c r="Q1667" s="81"/>
      <c r="R1667" s="91"/>
      <c r="S1667" s="91"/>
      <c r="T1667" s="91"/>
      <c r="U1667" s="91"/>
      <c r="V1667" s="52"/>
      <c r="W1667" s="52"/>
      <c r="X1667" s="52"/>
      <c r="Y1667" s="52"/>
      <c r="Z1667" s="51"/>
      <c r="AA1667" s="76"/>
      <c r="AB1667" s="76"/>
      <c r="AC1667" s="77"/>
      <c r="AD1667" s="84" t="s">
        <v>13499</v>
      </c>
      <c r="AE1667" s="84">
        <v>7035</v>
      </c>
      <c r="AF1667" s="84">
        <v>94660</v>
      </c>
      <c r="AG1667" s="84">
        <v>216097</v>
      </c>
      <c r="AH1667" s="84">
        <v>90</v>
      </c>
      <c r="AI1667" s="84">
        <v>-18000</v>
      </c>
      <c r="AJ1667" s="84" t="s">
        <v>15459</v>
      </c>
      <c r="AK1667" s="84" t="s">
        <v>310</v>
      </c>
      <c r="AL1667" s="88" t="s">
        <v>17516</v>
      </c>
      <c r="AM1667" s="84" t="s">
        <v>603</v>
      </c>
      <c r="AN1667" s="86">
        <v>40007.054351851853</v>
      </c>
      <c r="AO1667" s="88" t="s">
        <v>19093</v>
      </c>
      <c r="AP1667" s="84" t="b">
        <v>0</v>
      </c>
      <c r="AQ1667" s="84" t="b">
        <v>0</v>
      </c>
      <c r="AR1667" s="84" t="b">
        <v>0</v>
      </c>
      <c r="AS1667" s="84" t="s">
        <v>290</v>
      </c>
      <c r="AT1667" s="84">
        <v>202</v>
      </c>
      <c r="AU1667" s="88" t="s">
        <v>680</v>
      </c>
      <c r="AV1667" s="84" t="b">
        <v>0</v>
      </c>
      <c r="AW1667" s="84" t="s">
        <v>745</v>
      </c>
      <c r="AX1667" s="88" t="s">
        <v>22687</v>
      </c>
      <c r="AY1667" s="84" t="s">
        <v>65</v>
      </c>
    </row>
    <row r="1668" spans="1:51" x14ac:dyDescent="0.2">
      <c r="A1668" s="69" t="s">
        <v>4173</v>
      </c>
      <c r="B1668" s="70"/>
      <c r="C1668" s="70"/>
      <c r="D1668" s="71"/>
      <c r="E1668" s="108"/>
      <c r="F1668" s="113" t="s">
        <v>20914</v>
      </c>
      <c r="G1668" s="109"/>
      <c r="H1668" s="74"/>
      <c r="I1668" s="75"/>
      <c r="J1668" s="110"/>
      <c r="K1668" s="74" t="s">
        <v>24874</v>
      </c>
      <c r="L1668" s="111"/>
      <c r="M1668" s="79"/>
      <c r="N1668" s="79"/>
      <c r="O1668" s="80"/>
      <c r="P1668" s="81"/>
      <c r="Q1668" s="81"/>
      <c r="R1668" s="91"/>
      <c r="S1668" s="91"/>
      <c r="T1668" s="91"/>
      <c r="U1668" s="91"/>
      <c r="V1668" s="52"/>
      <c r="W1668" s="52"/>
      <c r="X1668" s="52"/>
      <c r="Y1668" s="52"/>
      <c r="Z1668" s="51"/>
      <c r="AA1668" s="76"/>
      <c r="AB1668" s="76"/>
      <c r="AC1668" s="77"/>
      <c r="AD1668" s="84" t="s">
        <v>13500</v>
      </c>
      <c r="AE1668" s="84">
        <v>1616</v>
      </c>
      <c r="AF1668" s="84">
        <v>561</v>
      </c>
      <c r="AG1668" s="84">
        <v>4440</v>
      </c>
      <c r="AH1668" s="84">
        <v>21</v>
      </c>
      <c r="AI1668" s="84">
        <v>-18000</v>
      </c>
      <c r="AJ1668" s="84" t="s">
        <v>15460</v>
      </c>
      <c r="AK1668" s="84" t="s">
        <v>502</v>
      </c>
      <c r="AL1668" s="88" t="s">
        <v>17517</v>
      </c>
      <c r="AM1668" s="84" t="s">
        <v>603</v>
      </c>
      <c r="AN1668" s="86">
        <v>40862.711944444447</v>
      </c>
      <c r="AO1668" s="84"/>
      <c r="AP1668" s="84" t="b">
        <v>1</v>
      </c>
      <c r="AQ1668" s="84" t="b">
        <v>0</v>
      </c>
      <c r="AR1668" s="84" t="b">
        <v>0</v>
      </c>
      <c r="AS1668" s="84" t="s">
        <v>290</v>
      </c>
      <c r="AT1668" s="84">
        <v>8</v>
      </c>
      <c r="AU1668" s="88" t="s">
        <v>674</v>
      </c>
      <c r="AV1668" s="84" t="b">
        <v>0</v>
      </c>
      <c r="AW1668" s="84" t="s">
        <v>745</v>
      </c>
      <c r="AX1668" s="88" t="s">
        <v>22688</v>
      </c>
      <c r="AY1668" s="84" t="s">
        <v>65</v>
      </c>
    </row>
    <row r="1669" spans="1:51" x14ac:dyDescent="0.2">
      <c r="A1669" s="69" t="s">
        <v>3277</v>
      </c>
      <c r="B1669" s="70"/>
      <c r="C1669" s="70"/>
      <c r="D1669" s="71"/>
      <c r="E1669" s="108"/>
      <c r="F1669" s="113" t="s">
        <v>7676</v>
      </c>
      <c r="G1669" s="109"/>
      <c r="H1669" s="74"/>
      <c r="I1669" s="75"/>
      <c r="J1669" s="110"/>
      <c r="K1669" s="74" t="s">
        <v>24875</v>
      </c>
      <c r="L1669" s="111"/>
      <c r="M1669" s="79"/>
      <c r="N1669" s="79"/>
      <c r="O1669" s="80"/>
      <c r="P1669" s="81"/>
      <c r="Q1669" s="81"/>
      <c r="R1669" s="91"/>
      <c r="S1669" s="91"/>
      <c r="T1669" s="91"/>
      <c r="U1669" s="91"/>
      <c r="V1669" s="52"/>
      <c r="W1669" s="52"/>
      <c r="X1669" s="52"/>
      <c r="Y1669" s="52"/>
      <c r="Z1669" s="51"/>
      <c r="AA1669" s="76"/>
      <c r="AB1669" s="76"/>
      <c r="AC1669" s="77"/>
      <c r="AD1669" s="84" t="s">
        <v>13501</v>
      </c>
      <c r="AE1669" s="84">
        <v>1726</v>
      </c>
      <c r="AF1669" s="84">
        <v>3024</v>
      </c>
      <c r="AG1669" s="84">
        <v>11502</v>
      </c>
      <c r="AH1669" s="84">
        <v>4744</v>
      </c>
      <c r="AI1669" s="84"/>
      <c r="AJ1669" s="84" t="s">
        <v>15461</v>
      </c>
      <c r="AK1669" s="84"/>
      <c r="AL1669" s="84"/>
      <c r="AM1669" s="84"/>
      <c r="AN1669" s="86">
        <v>39997.204733796294</v>
      </c>
      <c r="AO1669" s="88" t="s">
        <v>19094</v>
      </c>
      <c r="AP1669" s="84" t="b">
        <v>1</v>
      </c>
      <c r="AQ1669" s="84" t="b">
        <v>0</v>
      </c>
      <c r="AR1669" s="84" t="b">
        <v>0</v>
      </c>
      <c r="AS1669" s="84" t="s">
        <v>290</v>
      </c>
      <c r="AT1669" s="84">
        <v>11</v>
      </c>
      <c r="AU1669" s="88" t="s">
        <v>674</v>
      </c>
      <c r="AV1669" s="84" t="b">
        <v>0</v>
      </c>
      <c r="AW1669" s="84" t="s">
        <v>745</v>
      </c>
      <c r="AX1669" s="88" t="s">
        <v>22689</v>
      </c>
      <c r="AY1669" s="84" t="s">
        <v>66</v>
      </c>
    </row>
    <row r="1670" spans="1:51" x14ac:dyDescent="0.2">
      <c r="A1670" s="69" t="s">
        <v>3278</v>
      </c>
      <c r="B1670" s="70"/>
      <c r="C1670" s="70"/>
      <c r="D1670" s="71"/>
      <c r="E1670" s="108"/>
      <c r="F1670" s="113" t="s">
        <v>7677</v>
      </c>
      <c r="G1670" s="109"/>
      <c r="H1670" s="74"/>
      <c r="I1670" s="75"/>
      <c r="J1670" s="110"/>
      <c r="K1670" s="74" t="s">
        <v>24876</v>
      </c>
      <c r="L1670" s="111"/>
      <c r="M1670" s="79"/>
      <c r="N1670" s="79"/>
      <c r="O1670" s="80"/>
      <c r="P1670" s="81"/>
      <c r="Q1670" s="81"/>
      <c r="R1670" s="91"/>
      <c r="S1670" s="91"/>
      <c r="T1670" s="91"/>
      <c r="U1670" s="91"/>
      <c r="V1670" s="52"/>
      <c r="W1670" s="52"/>
      <c r="X1670" s="52"/>
      <c r="Y1670" s="52"/>
      <c r="Z1670" s="51"/>
      <c r="AA1670" s="76"/>
      <c r="AB1670" s="76"/>
      <c r="AC1670" s="77"/>
      <c r="AD1670" s="84" t="s">
        <v>13502</v>
      </c>
      <c r="AE1670" s="84">
        <v>1054</v>
      </c>
      <c r="AF1670" s="84">
        <v>962</v>
      </c>
      <c r="AG1670" s="84">
        <v>23612</v>
      </c>
      <c r="AH1670" s="84">
        <v>2186</v>
      </c>
      <c r="AI1670" s="84">
        <v>-18000</v>
      </c>
      <c r="AJ1670" s="84" t="s">
        <v>15462</v>
      </c>
      <c r="AK1670" s="84" t="s">
        <v>1348</v>
      </c>
      <c r="AL1670" s="88" t="s">
        <v>17518</v>
      </c>
      <c r="AM1670" s="84" t="s">
        <v>603</v>
      </c>
      <c r="AN1670" s="86">
        <v>39905.194976851853</v>
      </c>
      <c r="AO1670" s="88" t="s">
        <v>19095</v>
      </c>
      <c r="AP1670" s="84" t="b">
        <v>0</v>
      </c>
      <c r="AQ1670" s="84" t="b">
        <v>0</v>
      </c>
      <c r="AR1670" s="84" t="b">
        <v>1</v>
      </c>
      <c r="AS1670" s="84" t="s">
        <v>290</v>
      </c>
      <c r="AT1670" s="84">
        <v>35</v>
      </c>
      <c r="AU1670" s="88" t="s">
        <v>20119</v>
      </c>
      <c r="AV1670" s="84" t="b">
        <v>1</v>
      </c>
      <c r="AW1670" s="84" t="s">
        <v>745</v>
      </c>
      <c r="AX1670" s="88" t="s">
        <v>22690</v>
      </c>
      <c r="AY1670" s="84" t="s">
        <v>66</v>
      </c>
    </row>
    <row r="1671" spans="1:51" x14ac:dyDescent="0.2">
      <c r="A1671" s="69" t="s">
        <v>3280</v>
      </c>
      <c r="B1671" s="70"/>
      <c r="C1671" s="70"/>
      <c r="D1671" s="71"/>
      <c r="E1671" s="108"/>
      <c r="F1671" s="113" t="s">
        <v>7678</v>
      </c>
      <c r="G1671" s="109"/>
      <c r="H1671" s="74"/>
      <c r="I1671" s="75"/>
      <c r="J1671" s="110"/>
      <c r="K1671" s="74" t="s">
        <v>24877</v>
      </c>
      <c r="L1671" s="111"/>
      <c r="M1671" s="79"/>
      <c r="N1671" s="79"/>
      <c r="O1671" s="80"/>
      <c r="P1671" s="81"/>
      <c r="Q1671" s="81"/>
      <c r="R1671" s="91"/>
      <c r="S1671" s="91"/>
      <c r="T1671" s="91"/>
      <c r="U1671" s="91"/>
      <c r="V1671" s="52"/>
      <c r="W1671" s="52"/>
      <c r="X1671" s="52"/>
      <c r="Y1671" s="52"/>
      <c r="Z1671" s="51"/>
      <c r="AA1671" s="76"/>
      <c r="AB1671" s="76"/>
      <c r="AC1671" s="77"/>
      <c r="AD1671" s="84" t="s">
        <v>13503</v>
      </c>
      <c r="AE1671" s="84">
        <v>4245</v>
      </c>
      <c r="AF1671" s="84">
        <v>25994</v>
      </c>
      <c r="AG1671" s="84">
        <v>4037</v>
      </c>
      <c r="AH1671" s="84">
        <v>8175</v>
      </c>
      <c r="AI1671" s="84">
        <v>-28800</v>
      </c>
      <c r="AJ1671" s="84" t="s">
        <v>15463</v>
      </c>
      <c r="AK1671" s="84" t="s">
        <v>327</v>
      </c>
      <c r="AL1671" s="88" t="s">
        <v>17519</v>
      </c>
      <c r="AM1671" s="84" t="s">
        <v>602</v>
      </c>
      <c r="AN1671" s="86">
        <v>41866.025752314818</v>
      </c>
      <c r="AO1671" s="88" t="s">
        <v>19096</v>
      </c>
      <c r="AP1671" s="84" t="b">
        <v>1</v>
      </c>
      <c r="AQ1671" s="84" t="b">
        <v>0</v>
      </c>
      <c r="AR1671" s="84" t="b">
        <v>0</v>
      </c>
      <c r="AS1671" s="84" t="s">
        <v>290</v>
      </c>
      <c r="AT1671" s="84">
        <v>49</v>
      </c>
      <c r="AU1671" s="88" t="s">
        <v>674</v>
      </c>
      <c r="AV1671" s="84" t="b">
        <v>0</v>
      </c>
      <c r="AW1671" s="84" t="s">
        <v>745</v>
      </c>
      <c r="AX1671" s="88" t="s">
        <v>22691</v>
      </c>
      <c r="AY1671" s="84" t="s">
        <v>66</v>
      </c>
    </row>
    <row r="1672" spans="1:51" x14ac:dyDescent="0.2">
      <c r="A1672" s="69" t="s">
        <v>3281</v>
      </c>
      <c r="B1672" s="70"/>
      <c r="C1672" s="70"/>
      <c r="D1672" s="71"/>
      <c r="E1672" s="108"/>
      <c r="F1672" s="113" t="s">
        <v>7679</v>
      </c>
      <c r="G1672" s="109"/>
      <c r="H1672" s="74"/>
      <c r="I1672" s="75"/>
      <c r="J1672" s="110"/>
      <c r="K1672" s="74" t="s">
        <v>24878</v>
      </c>
      <c r="L1672" s="111"/>
      <c r="M1672" s="79"/>
      <c r="N1672" s="79"/>
      <c r="O1672" s="80"/>
      <c r="P1672" s="81"/>
      <c r="Q1672" s="81"/>
      <c r="R1672" s="91"/>
      <c r="S1672" s="91"/>
      <c r="T1672" s="91"/>
      <c r="U1672" s="91"/>
      <c r="V1672" s="52"/>
      <c r="W1672" s="52"/>
      <c r="X1672" s="52"/>
      <c r="Y1672" s="52"/>
      <c r="Z1672" s="51"/>
      <c r="AA1672" s="76"/>
      <c r="AB1672" s="76"/>
      <c r="AC1672" s="77"/>
      <c r="AD1672" s="84" t="s">
        <v>13504</v>
      </c>
      <c r="AE1672" s="84">
        <v>359</v>
      </c>
      <c r="AF1672" s="84">
        <v>70</v>
      </c>
      <c r="AG1672" s="84">
        <v>4269</v>
      </c>
      <c r="AH1672" s="84">
        <v>3768</v>
      </c>
      <c r="AI1672" s="84"/>
      <c r="AJ1672" s="84" t="s">
        <v>15464</v>
      </c>
      <c r="AK1672" s="84" t="s">
        <v>16538</v>
      </c>
      <c r="AL1672" s="88" t="s">
        <v>17520</v>
      </c>
      <c r="AM1672" s="84"/>
      <c r="AN1672" s="86">
        <v>42994.819120370368</v>
      </c>
      <c r="AO1672" s="88" t="s">
        <v>19097</v>
      </c>
      <c r="AP1672" s="84" t="b">
        <v>1</v>
      </c>
      <c r="AQ1672" s="84" t="b">
        <v>0</v>
      </c>
      <c r="AR1672" s="84" t="b">
        <v>0</v>
      </c>
      <c r="AS1672" s="84" t="s">
        <v>290</v>
      </c>
      <c r="AT1672" s="84">
        <v>1</v>
      </c>
      <c r="AU1672" s="84"/>
      <c r="AV1672" s="84" t="b">
        <v>0</v>
      </c>
      <c r="AW1672" s="84" t="s">
        <v>745</v>
      </c>
      <c r="AX1672" s="88" t="s">
        <v>22692</v>
      </c>
      <c r="AY1672" s="84" t="s">
        <v>66</v>
      </c>
    </row>
    <row r="1673" spans="1:51" x14ac:dyDescent="0.2">
      <c r="A1673" s="69" t="s">
        <v>4174</v>
      </c>
      <c r="B1673" s="70"/>
      <c r="C1673" s="70"/>
      <c r="D1673" s="71"/>
      <c r="E1673" s="108"/>
      <c r="F1673" s="113" t="s">
        <v>20915</v>
      </c>
      <c r="G1673" s="109"/>
      <c r="H1673" s="74"/>
      <c r="I1673" s="75"/>
      <c r="J1673" s="110"/>
      <c r="K1673" s="74" t="s">
        <v>24879</v>
      </c>
      <c r="L1673" s="111"/>
      <c r="M1673" s="79"/>
      <c r="N1673" s="79"/>
      <c r="O1673" s="80"/>
      <c r="P1673" s="81"/>
      <c r="Q1673" s="81"/>
      <c r="R1673" s="91"/>
      <c r="S1673" s="91"/>
      <c r="T1673" s="91"/>
      <c r="U1673" s="91"/>
      <c r="V1673" s="52"/>
      <c r="W1673" s="52"/>
      <c r="X1673" s="52"/>
      <c r="Y1673" s="52"/>
      <c r="Z1673" s="51"/>
      <c r="AA1673" s="76"/>
      <c r="AB1673" s="76"/>
      <c r="AC1673" s="77"/>
      <c r="AD1673" s="84" t="s">
        <v>13505</v>
      </c>
      <c r="AE1673" s="84">
        <v>265</v>
      </c>
      <c r="AF1673" s="84">
        <v>9531719</v>
      </c>
      <c r="AG1673" s="84">
        <v>11635</v>
      </c>
      <c r="AH1673" s="84">
        <v>41</v>
      </c>
      <c r="AI1673" s="84">
        <v>-28800</v>
      </c>
      <c r="AJ1673" s="84" t="s">
        <v>15465</v>
      </c>
      <c r="AK1673" s="84" t="s">
        <v>16539</v>
      </c>
      <c r="AL1673" s="84"/>
      <c r="AM1673" s="84" t="s">
        <v>602</v>
      </c>
      <c r="AN1673" s="86">
        <v>39882.693194444444</v>
      </c>
      <c r="AO1673" s="88" t="s">
        <v>19098</v>
      </c>
      <c r="AP1673" s="84" t="b">
        <v>0</v>
      </c>
      <c r="AQ1673" s="84" t="b">
        <v>0</v>
      </c>
      <c r="AR1673" s="84" t="b">
        <v>0</v>
      </c>
      <c r="AS1673" s="84" t="s">
        <v>290</v>
      </c>
      <c r="AT1673" s="84">
        <v>10910</v>
      </c>
      <c r="AU1673" s="88" t="s">
        <v>20120</v>
      </c>
      <c r="AV1673" s="84" t="b">
        <v>1</v>
      </c>
      <c r="AW1673" s="84" t="s">
        <v>745</v>
      </c>
      <c r="AX1673" s="88" t="s">
        <v>22693</v>
      </c>
      <c r="AY1673" s="84" t="s">
        <v>65</v>
      </c>
    </row>
    <row r="1674" spans="1:51" x14ac:dyDescent="0.2">
      <c r="A1674" s="69" t="s">
        <v>1999</v>
      </c>
      <c r="B1674" s="70"/>
      <c r="C1674" s="70"/>
      <c r="D1674" s="71"/>
      <c r="E1674" s="108"/>
      <c r="F1674" s="113" t="s">
        <v>2166</v>
      </c>
      <c r="G1674" s="109"/>
      <c r="H1674" s="74"/>
      <c r="I1674" s="75"/>
      <c r="J1674" s="110"/>
      <c r="K1674" s="74" t="s">
        <v>2205</v>
      </c>
      <c r="L1674" s="111"/>
      <c r="M1674" s="79"/>
      <c r="N1674" s="79"/>
      <c r="O1674" s="80"/>
      <c r="P1674" s="81"/>
      <c r="Q1674" s="81"/>
      <c r="R1674" s="91"/>
      <c r="S1674" s="91"/>
      <c r="T1674" s="91"/>
      <c r="U1674" s="91"/>
      <c r="V1674" s="52"/>
      <c r="W1674" s="52"/>
      <c r="X1674" s="52"/>
      <c r="Y1674" s="52"/>
      <c r="Z1674" s="51"/>
      <c r="AA1674" s="76"/>
      <c r="AB1674" s="76"/>
      <c r="AC1674" s="77"/>
      <c r="AD1674" s="84" t="s">
        <v>2045</v>
      </c>
      <c r="AE1674" s="84">
        <v>9736</v>
      </c>
      <c r="AF1674" s="84">
        <v>5398608</v>
      </c>
      <c r="AG1674" s="84">
        <v>72577</v>
      </c>
      <c r="AH1674" s="84">
        <v>2808</v>
      </c>
      <c r="AI1674" s="84">
        <v>-28800</v>
      </c>
      <c r="AJ1674" s="84" t="s">
        <v>2075</v>
      </c>
      <c r="AK1674" s="84" t="s">
        <v>1063</v>
      </c>
      <c r="AL1674" s="88" t="s">
        <v>2117</v>
      </c>
      <c r="AM1674" s="84" t="s">
        <v>602</v>
      </c>
      <c r="AN1674" s="86">
        <v>40498.795416666668</v>
      </c>
      <c r="AO1674" s="88" t="s">
        <v>2133</v>
      </c>
      <c r="AP1674" s="84" t="b">
        <v>0</v>
      </c>
      <c r="AQ1674" s="84" t="b">
        <v>0</v>
      </c>
      <c r="AR1674" s="84" t="b">
        <v>1</v>
      </c>
      <c r="AS1674" s="84" t="s">
        <v>290</v>
      </c>
      <c r="AT1674" s="84">
        <v>8009</v>
      </c>
      <c r="AU1674" s="88" t="s">
        <v>2156</v>
      </c>
      <c r="AV1674" s="84" t="b">
        <v>1</v>
      </c>
      <c r="AW1674" s="84" t="s">
        <v>745</v>
      </c>
      <c r="AX1674" s="88" t="s">
        <v>2183</v>
      </c>
      <c r="AY1674" s="84" t="s">
        <v>65</v>
      </c>
    </row>
    <row r="1675" spans="1:51" x14ac:dyDescent="0.2">
      <c r="A1675" s="69" t="s">
        <v>874</v>
      </c>
      <c r="B1675" s="70"/>
      <c r="C1675" s="70"/>
      <c r="D1675" s="71"/>
      <c r="E1675" s="108"/>
      <c r="F1675" s="113" t="s">
        <v>1707</v>
      </c>
      <c r="G1675" s="109"/>
      <c r="H1675" s="74"/>
      <c r="I1675" s="75"/>
      <c r="J1675" s="110"/>
      <c r="K1675" s="74" t="s">
        <v>1862</v>
      </c>
      <c r="L1675" s="111"/>
      <c r="M1675" s="79"/>
      <c r="N1675" s="79"/>
      <c r="O1675" s="80"/>
      <c r="P1675" s="81"/>
      <c r="Q1675" s="81"/>
      <c r="R1675" s="91"/>
      <c r="S1675" s="91"/>
      <c r="T1675" s="91"/>
      <c r="U1675" s="91"/>
      <c r="V1675" s="52"/>
      <c r="W1675" s="52"/>
      <c r="X1675" s="52"/>
      <c r="Y1675" s="52"/>
      <c r="Z1675" s="51"/>
      <c r="AA1675" s="76"/>
      <c r="AB1675" s="76"/>
      <c r="AC1675" s="77"/>
      <c r="AD1675" s="84" t="s">
        <v>1063</v>
      </c>
      <c r="AE1675" s="84">
        <v>1116</v>
      </c>
      <c r="AF1675" s="84">
        <v>1792909</v>
      </c>
      <c r="AG1675" s="84">
        <v>26980</v>
      </c>
      <c r="AH1675" s="84">
        <v>9546</v>
      </c>
      <c r="AI1675" s="84">
        <v>-28800</v>
      </c>
      <c r="AJ1675" s="84" t="s">
        <v>1205</v>
      </c>
      <c r="AK1675" s="84" t="s">
        <v>1313</v>
      </c>
      <c r="AL1675" s="88" t="s">
        <v>1484</v>
      </c>
      <c r="AM1675" s="84" t="s">
        <v>602</v>
      </c>
      <c r="AN1675" s="86">
        <v>39897.859583333331</v>
      </c>
      <c r="AO1675" s="88" t="s">
        <v>2136</v>
      </c>
      <c r="AP1675" s="84" t="b">
        <v>0</v>
      </c>
      <c r="AQ1675" s="84" t="b">
        <v>0</v>
      </c>
      <c r="AR1675" s="84" t="b">
        <v>1</v>
      </c>
      <c r="AS1675" s="84" t="s">
        <v>290</v>
      </c>
      <c r="AT1675" s="84">
        <v>9743</v>
      </c>
      <c r="AU1675" s="88" t="s">
        <v>1664</v>
      </c>
      <c r="AV1675" s="84" t="b">
        <v>1</v>
      </c>
      <c r="AW1675" s="84" t="s">
        <v>745</v>
      </c>
      <c r="AX1675" s="88" t="s">
        <v>1762</v>
      </c>
      <c r="AY1675" s="84" t="s">
        <v>65</v>
      </c>
    </row>
    <row r="1676" spans="1:51" x14ac:dyDescent="0.2">
      <c r="A1676" s="69" t="s">
        <v>4175</v>
      </c>
      <c r="B1676" s="70"/>
      <c r="C1676" s="70"/>
      <c r="D1676" s="71"/>
      <c r="E1676" s="108"/>
      <c r="F1676" s="113" t="s">
        <v>20916</v>
      </c>
      <c r="G1676" s="109"/>
      <c r="H1676" s="74"/>
      <c r="I1676" s="75"/>
      <c r="J1676" s="110"/>
      <c r="K1676" s="74" t="s">
        <v>24880</v>
      </c>
      <c r="L1676" s="111"/>
      <c r="M1676" s="79"/>
      <c r="N1676" s="79"/>
      <c r="O1676" s="80"/>
      <c r="P1676" s="81"/>
      <c r="Q1676" s="81"/>
      <c r="R1676" s="91"/>
      <c r="S1676" s="91"/>
      <c r="T1676" s="91"/>
      <c r="U1676" s="91"/>
      <c r="V1676" s="52"/>
      <c r="W1676" s="52"/>
      <c r="X1676" s="52"/>
      <c r="Y1676" s="52"/>
      <c r="Z1676" s="51"/>
      <c r="AA1676" s="76"/>
      <c r="AB1676" s="76"/>
      <c r="AC1676" s="77"/>
      <c r="AD1676" s="84" t="s">
        <v>13506</v>
      </c>
      <c r="AE1676" s="84">
        <v>275</v>
      </c>
      <c r="AF1676" s="84">
        <v>989371</v>
      </c>
      <c r="AG1676" s="84">
        <v>10684</v>
      </c>
      <c r="AH1676" s="84">
        <v>14758</v>
      </c>
      <c r="AI1676" s="84">
        <v>-28800</v>
      </c>
      <c r="AJ1676" s="84" t="s">
        <v>15466</v>
      </c>
      <c r="AK1676" s="84"/>
      <c r="AL1676" s="88" t="s">
        <v>17521</v>
      </c>
      <c r="AM1676" s="84" t="s">
        <v>602</v>
      </c>
      <c r="AN1676" s="86">
        <v>40190.956041666665</v>
      </c>
      <c r="AO1676" s="88" t="s">
        <v>19099</v>
      </c>
      <c r="AP1676" s="84" t="b">
        <v>0</v>
      </c>
      <c r="AQ1676" s="84" t="b">
        <v>0</v>
      </c>
      <c r="AR1676" s="84" t="b">
        <v>1</v>
      </c>
      <c r="AS1676" s="84" t="s">
        <v>290</v>
      </c>
      <c r="AT1676" s="84">
        <v>2280</v>
      </c>
      <c r="AU1676" s="88" t="s">
        <v>20121</v>
      </c>
      <c r="AV1676" s="84" t="b">
        <v>1</v>
      </c>
      <c r="AW1676" s="84" t="s">
        <v>745</v>
      </c>
      <c r="AX1676" s="88" t="s">
        <v>22694</v>
      </c>
      <c r="AY1676" s="84" t="s">
        <v>65</v>
      </c>
    </row>
    <row r="1677" spans="1:51" x14ac:dyDescent="0.2">
      <c r="A1677" s="69" t="s">
        <v>4176</v>
      </c>
      <c r="B1677" s="70"/>
      <c r="C1677" s="70"/>
      <c r="D1677" s="71"/>
      <c r="E1677" s="108"/>
      <c r="F1677" s="113" t="s">
        <v>20917</v>
      </c>
      <c r="G1677" s="109"/>
      <c r="H1677" s="74"/>
      <c r="I1677" s="75"/>
      <c r="J1677" s="110"/>
      <c r="K1677" s="74" t="s">
        <v>24881</v>
      </c>
      <c r="L1677" s="111"/>
      <c r="M1677" s="79"/>
      <c r="N1677" s="79"/>
      <c r="O1677" s="80"/>
      <c r="P1677" s="81"/>
      <c r="Q1677" s="81"/>
      <c r="R1677" s="91"/>
      <c r="S1677" s="91"/>
      <c r="T1677" s="91"/>
      <c r="U1677" s="91"/>
      <c r="V1677" s="52"/>
      <c r="W1677" s="52"/>
      <c r="X1677" s="52"/>
      <c r="Y1677" s="52"/>
      <c r="Z1677" s="51"/>
      <c r="AA1677" s="76"/>
      <c r="AB1677" s="76"/>
      <c r="AC1677" s="77"/>
      <c r="AD1677" s="84" t="s">
        <v>13507</v>
      </c>
      <c r="AE1677" s="84">
        <v>1858</v>
      </c>
      <c r="AF1677" s="84">
        <v>1236</v>
      </c>
      <c r="AG1677" s="84">
        <v>22648</v>
      </c>
      <c r="AH1677" s="84">
        <v>2</v>
      </c>
      <c r="AI1677" s="84">
        <v>7200</v>
      </c>
      <c r="AJ1677" s="84" t="s">
        <v>15467</v>
      </c>
      <c r="AK1677" s="84" t="s">
        <v>16540</v>
      </c>
      <c r="AL1677" s="88" t="s">
        <v>17522</v>
      </c>
      <c r="AM1677" s="84" t="s">
        <v>1956</v>
      </c>
      <c r="AN1677" s="86">
        <v>40421.58699074074</v>
      </c>
      <c r="AO1677" s="88" t="s">
        <v>19100</v>
      </c>
      <c r="AP1677" s="84" t="b">
        <v>0</v>
      </c>
      <c r="AQ1677" s="84" t="b">
        <v>0</v>
      </c>
      <c r="AR1677" s="84" t="b">
        <v>0</v>
      </c>
      <c r="AS1677" s="84" t="s">
        <v>290</v>
      </c>
      <c r="AT1677" s="84">
        <v>79</v>
      </c>
      <c r="AU1677" s="88" t="s">
        <v>20122</v>
      </c>
      <c r="AV1677" s="84" t="b">
        <v>0</v>
      </c>
      <c r="AW1677" s="84" t="s">
        <v>745</v>
      </c>
      <c r="AX1677" s="88" t="s">
        <v>22695</v>
      </c>
      <c r="AY1677" s="84" t="s">
        <v>65</v>
      </c>
    </row>
    <row r="1678" spans="1:51" x14ac:dyDescent="0.2">
      <c r="A1678" s="69" t="s">
        <v>4177</v>
      </c>
      <c r="B1678" s="70"/>
      <c r="C1678" s="70"/>
      <c r="D1678" s="71"/>
      <c r="E1678" s="108"/>
      <c r="F1678" s="113" t="s">
        <v>20918</v>
      </c>
      <c r="G1678" s="109"/>
      <c r="H1678" s="74"/>
      <c r="I1678" s="75"/>
      <c r="J1678" s="110"/>
      <c r="K1678" s="74" t="s">
        <v>24882</v>
      </c>
      <c r="L1678" s="111"/>
      <c r="M1678" s="79"/>
      <c r="N1678" s="79"/>
      <c r="O1678" s="80"/>
      <c r="P1678" s="81"/>
      <c r="Q1678" s="81"/>
      <c r="R1678" s="91"/>
      <c r="S1678" s="91"/>
      <c r="T1678" s="91"/>
      <c r="U1678" s="91"/>
      <c r="V1678" s="52"/>
      <c r="W1678" s="52"/>
      <c r="X1678" s="52"/>
      <c r="Y1678" s="52"/>
      <c r="Z1678" s="51"/>
      <c r="AA1678" s="76"/>
      <c r="AB1678" s="76"/>
      <c r="AC1678" s="77"/>
      <c r="AD1678" s="84" t="s">
        <v>13508</v>
      </c>
      <c r="AE1678" s="84">
        <v>198</v>
      </c>
      <c r="AF1678" s="84">
        <v>2349</v>
      </c>
      <c r="AG1678" s="84">
        <v>75</v>
      </c>
      <c r="AH1678" s="84">
        <v>3</v>
      </c>
      <c r="AI1678" s="84">
        <v>0</v>
      </c>
      <c r="AJ1678" s="84" t="s">
        <v>15468</v>
      </c>
      <c r="AK1678" s="84" t="s">
        <v>561</v>
      </c>
      <c r="AL1678" s="88" t="s">
        <v>17523</v>
      </c>
      <c r="AM1678" s="84" t="s">
        <v>561</v>
      </c>
      <c r="AN1678" s="86">
        <v>41862.34888888889</v>
      </c>
      <c r="AO1678" s="88" t="s">
        <v>19101</v>
      </c>
      <c r="AP1678" s="84" t="b">
        <v>0</v>
      </c>
      <c r="AQ1678" s="84" t="b">
        <v>0</v>
      </c>
      <c r="AR1678" s="84" t="b">
        <v>0</v>
      </c>
      <c r="AS1678" s="84" t="s">
        <v>290</v>
      </c>
      <c r="AT1678" s="84">
        <v>57</v>
      </c>
      <c r="AU1678" s="88" t="s">
        <v>20123</v>
      </c>
      <c r="AV1678" s="84" t="b">
        <v>1</v>
      </c>
      <c r="AW1678" s="84" t="s">
        <v>745</v>
      </c>
      <c r="AX1678" s="88" t="s">
        <v>22696</v>
      </c>
      <c r="AY1678" s="84" t="s">
        <v>65</v>
      </c>
    </row>
    <row r="1679" spans="1:51" x14ac:dyDescent="0.2">
      <c r="A1679" s="69" t="s">
        <v>4178</v>
      </c>
      <c r="B1679" s="70"/>
      <c r="C1679" s="70"/>
      <c r="D1679" s="71"/>
      <c r="E1679" s="108"/>
      <c r="F1679" s="113" t="s">
        <v>20919</v>
      </c>
      <c r="G1679" s="109"/>
      <c r="H1679" s="74"/>
      <c r="I1679" s="75"/>
      <c r="J1679" s="110"/>
      <c r="K1679" s="74" t="s">
        <v>24883</v>
      </c>
      <c r="L1679" s="111"/>
      <c r="M1679" s="79"/>
      <c r="N1679" s="79"/>
      <c r="O1679" s="80"/>
      <c r="P1679" s="81"/>
      <c r="Q1679" s="81"/>
      <c r="R1679" s="91"/>
      <c r="S1679" s="91"/>
      <c r="T1679" s="91"/>
      <c r="U1679" s="91"/>
      <c r="V1679" s="52"/>
      <c r="W1679" s="52"/>
      <c r="X1679" s="52"/>
      <c r="Y1679" s="52"/>
      <c r="Z1679" s="51"/>
      <c r="AA1679" s="76"/>
      <c r="AB1679" s="76"/>
      <c r="AC1679" s="77"/>
      <c r="AD1679" s="84" t="s">
        <v>13509</v>
      </c>
      <c r="AE1679" s="84">
        <v>1186</v>
      </c>
      <c r="AF1679" s="84">
        <v>184097</v>
      </c>
      <c r="AG1679" s="84">
        <v>224895</v>
      </c>
      <c r="AH1679" s="84">
        <v>189</v>
      </c>
      <c r="AI1679" s="84">
        <v>3600</v>
      </c>
      <c r="AJ1679" s="84" t="s">
        <v>15469</v>
      </c>
      <c r="AK1679" s="84" t="s">
        <v>1336</v>
      </c>
      <c r="AL1679" s="88" t="s">
        <v>17524</v>
      </c>
      <c r="AM1679" s="84" t="s">
        <v>610</v>
      </c>
      <c r="AN1679" s="86">
        <v>39890.390902777777</v>
      </c>
      <c r="AO1679" s="88" t="s">
        <v>19102</v>
      </c>
      <c r="AP1679" s="84" t="b">
        <v>0</v>
      </c>
      <c r="AQ1679" s="84" t="b">
        <v>0</v>
      </c>
      <c r="AR1679" s="84" t="b">
        <v>1</v>
      </c>
      <c r="AS1679" s="84" t="s">
        <v>290</v>
      </c>
      <c r="AT1679" s="84">
        <v>4767</v>
      </c>
      <c r="AU1679" s="88" t="s">
        <v>20124</v>
      </c>
      <c r="AV1679" s="84" t="b">
        <v>1</v>
      </c>
      <c r="AW1679" s="84" t="s">
        <v>745</v>
      </c>
      <c r="AX1679" s="88" t="s">
        <v>22697</v>
      </c>
      <c r="AY1679" s="84" t="s">
        <v>65</v>
      </c>
    </row>
    <row r="1680" spans="1:51" x14ac:dyDescent="0.2">
      <c r="A1680" s="69" t="s">
        <v>4179</v>
      </c>
      <c r="B1680" s="70"/>
      <c r="C1680" s="70"/>
      <c r="D1680" s="71"/>
      <c r="E1680" s="108"/>
      <c r="F1680" s="113" t="s">
        <v>20920</v>
      </c>
      <c r="G1680" s="109"/>
      <c r="H1680" s="74"/>
      <c r="I1680" s="75"/>
      <c r="J1680" s="110"/>
      <c r="K1680" s="74" t="s">
        <v>24884</v>
      </c>
      <c r="L1680" s="111"/>
      <c r="M1680" s="79"/>
      <c r="N1680" s="79"/>
      <c r="O1680" s="80"/>
      <c r="P1680" s="81"/>
      <c r="Q1680" s="81"/>
      <c r="R1680" s="91"/>
      <c r="S1680" s="91"/>
      <c r="T1680" s="91"/>
      <c r="U1680" s="91"/>
      <c r="V1680" s="52"/>
      <c r="W1680" s="52"/>
      <c r="X1680" s="52"/>
      <c r="Y1680" s="52"/>
      <c r="Z1680" s="51"/>
      <c r="AA1680" s="76"/>
      <c r="AB1680" s="76"/>
      <c r="AC1680" s="77"/>
      <c r="AD1680" s="84" t="s">
        <v>13510</v>
      </c>
      <c r="AE1680" s="84">
        <v>143</v>
      </c>
      <c r="AF1680" s="84">
        <v>20544</v>
      </c>
      <c r="AG1680" s="84">
        <v>944</v>
      </c>
      <c r="AH1680" s="84">
        <v>24</v>
      </c>
      <c r="AI1680" s="84">
        <v>0</v>
      </c>
      <c r="AJ1680" s="84" t="s">
        <v>15470</v>
      </c>
      <c r="AK1680" s="84"/>
      <c r="AL1680" s="88" t="s">
        <v>17525</v>
      </c>
      <c r="AM1680" s="84" t="s">
        <v>1547</v>
      </c>
      <c r="AN1680" s="86">
        <v>41186.555590277778</v>
      </c>
      <c r="AO1680" s="88" t="s">
        <v>19103</v>
      </c>
      <c r="AP1680" s="84" t="b">
        <v>0</v>
      </c>
      <c r="AQ1680" s="84" t="b">
        <v>0</v>
      </c>
      <c r="AR1680" s="84" t="b">
        <v>0</v>
      </c>
      <c r="AS1680" s="84" t="s">
        <v>290</v>
      </c>
      <c r="AT1680" s="84">
        <v>350</v>
      </c>
      <c r="AU1680" s="88" t="s">
        <v>674</v>
      </c>
      <c r="AV1680" s="84" t="b">
        <v>1</v>
      </c>
      <c r="AW1680" s="84" t="s">
        <v>745</v>
      </c>
      <c r="AX1680" s="88" t="s">
        <v>22698</v>
      </c>
      <c r="AY1680" s="84" t="s">
        <v>65</v>
      </c>
    </row>
    <row r="1681" spans="1:51" x14ac:dyDescent="0.2">
      <c r="A1681" s="69" t="s">
        <v>4180</v>
      </c>
      <c r="B1681" s="70"/>
      <c r="C1681" s="70"/>
      <c r="D1681" s="71"/>
      <c r="E1681" s="108"/>
      <c r="F1681" s="113" t="s">
        <v>20921</v>
      </c>
      <c r="G1681" s="109"/>
      <c r="H1681" s="74"/>
      <c r="I1681" s="75"/>
      <c r="J1681" s="110"/>
      <c r="K1681" s="74" t="s">
        <v>24885</v>
      </c>
      <c r="L1681" s="111"/>
      <c r="M1681" s="79"/>
      <c r="N1681" s="79"/>
      <c r="O1681" s="80"/>
      <c r="P1681" s="81"/>
      <c r="Q1681" s="81"/>
      <c r="R1681" s="91"/>
      <c r="S1681" s="91"/>
      <c r="T1681" s="91"/>
      <c r="U1681" s="91"/>
      <c r="V1681" s="52"/>
      <c r="W1681" s="52"/>
      <c r="X1681" s="52"/>
      <c r="Y1681" s="52"/>
      <c r="Z1681" s="51"/>
      <c r="AA1681" s="76"/>
      <c r="AB1681" s="76"/>
      <c r="AC1681" s="77"/>
      <c r="AD1681" s="84" t="s">
        <v>13511</v>
      </c>
      <c r="AE1681" s="84">
        <v>2869</v>
      </c>
      <c r="AF1681" s="84">
        <v>290391</v>
      </c>
      <c r="AG1681" s="84">
        <v>29290</v>
      </c>
      <c r="AH1681" s="84">
        <v>23451</v>
      </c>
      <c r="AI1681" s="84">
        <v>-18000</v>
      </c>
      <c r="AJ1681" s="84" t="s">
        <v>15471</v>
      </c>
      <c r="AK1681" s="84" t="s">
        <v>444</v>
      </c>
      <c r="AL1681" s="88" t="s">
        <v>17526</v>
      </c>
      <c r="AM1681" s="84" t="s">
        <v>603</v>
      </c>
      <c r="AN1681" s="86">
        <v>39798.861377314817</v>
      </c>
      <c r="AO1681" s="88" t="s">
        <v>19104</v>
      </c>
      <c r="AP1681" s="84" t="b">
        <v>0</v>
      </c>
      <c r="AQ1681" s="84" t="b">
        <v>0</v>
      </c>
      <c r="AR1681" s="84" t="b">
        <v>0</v>
      </c>
      <c r="AS1681" s="84" t="s">
        <v>290</v>
      </c>
      <c r="AT1681" s="84">
        <v>4771</v>
      </c>
      <c r="AU1681" s="88" t="s">
        <v>20125</v>
      </c>
      <c r="AV1681" s="84" t="b">
        <v>1</v>
      </c>
      <c r="AW1681" s="84" t="s">
        <v>745</v>
      </c>
      <c r="AX1681" s="88" t="s">
        <v>22699</v>
      </c>
      <c r="AY1681" s="84" t="s">
        <v>65</v>
      </c>
    </row>
    <row r="1682" spans="1:51" x14ac:dyDescent="0.2">
      <c r="A1682" s="69" t="s">
        <v>4181</v>
      </c>
      <c r="B1682" s="70"/>
      <c r="C1682" s="70"/>
      <c r="D1682" s="71"/>
      <c r="E1682" s="108"/>
      <c r="F1682" s="113" t="s">
        <v>20922</v>
      </c>
      <c r="G1682" s="109"/>
      <c r="H1682" s="74"/>
      <c r="I1682" s="75"/>
      <c r="J1682" s="110"/>
      <c r="K1682" s="74" t="s">
        <v>24886</v>
      </c>
      <c r="L1682" s="111"/>
      <c r="M1682" s="79"/>
      <c r="N1682" s="79"/>
      <c r="O1682" s="80"/>
      <c r="P1682" s="81"/>
      <c r="Q1682" s="81"/>
      <c r="R1682" s="91"/>
      <c r="S1682" s="91"/>
      <c r="T1682" s="91"/>
      <c r="U1682" s="91"/>
      <c r="V1682" s="52"/>
      <c r="W1682" s="52"/>
      <c r="X1682" s="52"/>
      <c r="Y1682" s="52"/>
      <c r="Z1682" s="51"/>
      <c r="AA1682" s="76"/>
      <c r="AB1682" s="76"/>
      <c r="AC1682" s="77"/>
      <c r="AD1682" s="84" t="s">
        <v>13512</v>
      </c>
      <c r="AE1682" s="84">
        <v>26</v>
      </c>
      <c r="AF1682" s="84">
        <v>4526820</v>
      </c>
      <c r="AG1682" s="84">
        <v>282432</v>
      </c>
      <c r="AH1682" s="84">
        <v>17</v>
      </c>
      <c r="AI1682" s="84">
        <v>0</v>
      </c>
      <c r="AJ1682" s="84" t="s">
        <v>15472</v>
      </c>
      <c r="AK1682" s="84" t="s">
        <v>1306</v>
      </c>
      <c r="AL1682" s="88" t="s">
        <v>17527</v>
      </c>
      <c r="AM1682" s="84" t="s">
        <v>561</v>
      </c>
      <c r="AN1682" s="86">
        <v>39282.613113425927</v>
      </c>
      <c r="AO1682" s="88" t="s">
        <v>19105</v>
      </c>
      <c r="AP1682" s="84" t="b">
        <v>0</v>
      </c>
      <c r="AQ1682" s="84" t="b">
        <v>0</v>
      </c>
      <c r="AR1682" s="84" t="b">
        <v>0</v>
      </c>
      <c r="AS1682" s="84" t="s">
        <v>290</v>
      </c>
      <c r="AT1682" s="84">
        <v>22309</v>
      </c>
      <c r="AU1682" s="88" t="s">
        <v>20126</v>
      </c>
      <c r="AV1682" s="84" t="b">
        <v>1</v>
      </c>
      <c r="AW1682" s="84" t="s">
        <v>745</v>
      </c>
      <c r="AX1682" s="88" t="s">
        <v>22700</v>
      </c>
      <c r="AY1682" s="84" t="s">
        <v>65</v>
      </c>
    </row>
    <row r="1683" spans="1:51" x14ac:dyDescent="0.2">
      <c r="A1683" s="69" t="s">
        <v>4182</v>
      </c>
      <c r="B1683" s="70"/>
      <c r="C1683" s="70"/>
      <c r="D1683" s="71"/>
      <c r="E1683" s="108"/>
      <c r="F1683" s="113" t="s">
        <v>20923</v>
      </c>
      <c r="G1683" s="109"/>
      <c r="H1683" s="74"/>
      <c r="I1683" s="75"/>
      <c r="J1683" s="110"/>
      <c r="K1683" s="74" t="s">
        <v>24887</v>
      </c>
      <c r="L1683" s="111"/>
      <c r="M1683" s="79"/>
      <c r="N1683" s="79"/>
      <c r="O1683" s="80"/>
      <c r="P1683" s="81"/>
      <c r="Q1683" s="81"/>
      <c r="R1683" s="91"/>
      <c r="S1683" s="91"/>
      <c r="T1683" s="91"/>
      <c r="U1683" s="91"/>
      <c r="V1683" s="52"/>
      <c r="W1683" s="52"/>
      <c r="X1683" s="52"/>
      <c r="Y1683" s="52"/>
      <c r="Z1683" s="51"/>
      <c r="AA1683" s="76"/>
      <c r="AB1683" s="76"/>
      <c r="AC1683" s="77"/>
      <c r="AD1683" s="84" t="s">
        <v>13513</v>
      </c>
      <c r="AE1683" s="84">
        <v>99</v>
      </c>
      <c r="AF1683" s="84">
        <v>9231252</v>
      </c>
      <c r="AG1683" s="84">
        <v>346501</v>
      </c>
      <c r="AH1683" s="84">
        <v>36</v>
      </c>
      <c r="AI1683" s="84">
        <v>0</v>
      </c>
      <c r="AJ1683" s="84" t="s">
        <v>15473</v>
      </c>
      <c r="AK1683" s="84" t="s">
        <v>561</v>
      </c>
      <c r="AL1683" s="88" t="s">
        <v>17528</v>
      </c>
      <c r="AM1683" s="84" t="s">
        <v>561</v>
      </c>
      <c r="AN1683" s="86">
        <v>39090.337465277778</v>
      </c>
      <c r="AO1683" s="88" t="s">
        <v>19106</v>
      </c>
      <c r="AP1683" s="84" t="b">
        <v>0</v>
      </c>
      <c r="AQ1683" s="84" t="b">
        <v>0</v>
      </c>
      <c r="AR1683" s="84" t="b">
        <v>1</v>
      </c>
      <c r="AS1683" s="84" t="s">
        <v>290</v>
      </c>
      <c r="AT1683" s="84">
        <v>39259</v>
      </c>
      <c r="AU1683" s="88" t="s">
        <v>20127</v>
      </c>
      <c r="AV1683" s="84" t="b">
        <v>1</v>
      </c>
      <c r="AW1683" s="84" t="s">
        <v>745</v>
      </c>
      <c r="AX1683" s="88" t="s">
        <v>22701</v>
      </c>
      <c r="AY1683" s="84" t="s">
        <v>65</v>
      </c>
    </row>
    <row r="1684" spans="1:51" x14ac:dyDescent="0.2">
      <c r="A1684" s="69" t="s">
        <v>4183</v>
      </c>
      <c r="B1684" s="70"/>
      <c r="C1684" s="70"/>
      <c r="D1684" s="71"/>
      <c r="E1684" s="108"/>
      <c r="F1684" s="113" t="s">
        <v>20924</v>
      </c>
      <c r="G1684" s="109"/>
      <c r="H1684" s="74"/>
      <c r="I1684" s="75"/>
      <c r="J1684" s="110"/>
      <c r="K1684" s="74" t="s">
        <v>24888</v>
      </c>
      <c r="L1684" s="111"/>
      <c r="M1684" s="79"/>
      <c r="N1684" s="79"/>
      <c r="O1684" s="80"/>
      <c r="P1684" s="81"/>
      <c r="Q1684" s="81"/>
      <c r="R1684" s="91"/>
      <c r="S1684" s="91"/>
      <c r="T1684" s="91"/>
      <c r="U1684" s="91"/>
      <c r="V1684" s="52"/>
      <c r="W1684" s="52"/>
      <c r="X1684" s="52"/>
      <c r="Y1684" s="52"/>
      <c r="Z1684" s="51"/>
      <c r="AA1684" s="76"/>
      <c r="AB1684" s="76"/>
      <c r="AC1684" s="77"/>
      <c r="AD1684" s="84" t="s">
        <v>13514</v>
      </c>
      <c r="AE1684" s="84">
        <v>222</v>
      </c>
      <c r="AF1684" s="84">
        <v>673436</v>
      </c>
      <c r="AG1684" s="84">
        <v>118159</v>
      </c>
      <c r="AH1684" s="84">
        <v>34</v>
      </c>
      <c r="AI1684" s="84">
        <v>0</v>
      </c>
      <c r="AJ1684" s="84" t="s">
        <v>15474</v>
      </c>
      <c r="AK1684" s="84" t="s">
        <v>1361</v>
      </c>
      <c r="AL1684" s="88" t="s">
        <v>17529</v>
      </c>
      <c r="AM1684" s="84" t="s">
        <v>627</v>
      </c>
      <c r="AN1684" s="86">
        <v>39344.536354166667</v>
      </c>
      <c r="AO1684" s="88" t="s">
        <v>19107</v>
      </c>
      <c r="AP1684" s="84" t="b">
        <v>0</v>
      </c>
      <c r="AQ1684" s="84" t="b">
        <v>0</v>
      </c>
      <c r="AR1684" s="84" t="b">
        <v>1</v>
      </c>
      <c r="AS1684" s="84" t="s">
        <v>290</v>
      </c>
      <c r="AT1684" s="84">
        <v>3220</v>
      </c>
      <c r="AU1684" s="88" t="s">
        <v>20128</v>
      </c>
      <c r="AV1684" s="84" t="b">
        <v>1</v>
      </c>
      <c r="AW1684" s="84" t="s">
        <v>745</v>
      </c>
      <c r="AX1684" s="88" t="s">
        <v>22702</v>
      </c>
      <c r="AY1684" s="84" t="s">
        <v>65</v>
      </c>
    </row>
    <row r="1685" spans="1:51" x14ac:dyDescent="0.2">
      <c r="A1685" s="69" t="s">
        <v>3282</v>
      </c>
      <c r="B1685" s="70"/>
      <c r="C1685" s="70"/>
      <c r="D1685" s="71"/>
      <c r="E1685" s="108"/>
      <c r="F1685" s="113" t="s">
        <v>7680</v>
      </c>
      <c r="G1685" s="109"/>
      <c r="H1685" s="74"/>
      <c r="I1685" s="75"/>
      <c r="J1685" s="110"/>
      <c r="K1685" s="74" t="s">
        <v>24889</v>
      </c>
      <c r="L1685" s="111"/>
      <c r="M1685" s="79"/>
      <c r="N1685" s="79"/>
      <c r="O1685" s="80"/>
      <c r="P1685" s="81"/>
      <c r="Q1685" s="81"/>
      <c r="R1685" s="91"/>
      <c r="S1685" s="91"/>
      <c r="T1685" s="91"/>
      <c r="U1685" s="91"/>
      <c r="V1685" s="52"/>
      <c r="W1685" s="52"/>
      <c r="X1685" s="52"/>
      <c r="Y1685" s="52"/>
      <c r="Z1685" s="51"/>
      <c r="AA1685" s="76"/>
      <c r="AB1685" s="76"/>
      <c r="AC1685" s="77"/>
      <c r="AD1685" s="84" t="s">
        <v>13515</v>
      </c>
      <c r="AE1685" s="84">
        <v>144</v>
      </c>
      <c r="AF1685" s="84">
        <v>33</v>
      </c>
      <c r="AG1685" s="84">
        <v>205</v>
      </c>
      <c r="AH1685" s="84">
        <v>3055</v>
      </c>
      <c r="AI1685" s="84"/>
      <c r="AJ1685" s="84"/>
      <c r="AK1685" s="84"/>
      <c r="AL1685" s="84"/>
      <c r="AM1685" s="84"/>
      <c r="AN1685" s="86">
        <v>42238.92732638889</v>
      </c>
      <c r="AO1685" s="84"/>
      <c r="AP1685" s="84" t="b">
        <v>0</v>
      </c>
      <c r="AQ1685" s="84" t="b">
        <v>0</v>
      </c>
      <c r="AR1685" s="84" t="b">
        <v>0</v>
      </c>
      <c r="AS1685" s="84" t="s">
        <v>290</v>
      </c>
      <c r="AT1685" s="84">
        <v>0</v>
      </c>
      <c r="AU1685" s="88" t="s">
        <v>682</v>
      </c>
      <c r="AV1685" s="84" t="b">
        <v>0</v>
      </c>
      <c r="AW1685" s="84" t="s">
        <v>745</v>
      </c>
      <c r="AX1685" s="88" t="s">
        <v>22703</v>
      </c>
      <c r="AY1685" s="84" t="s">
        <v>66</v>
      </c>
    </row>
    <row r="1686" spans="1:51" x14ac:dyDescent="0.2">
      <c r="A1686" s="69" t="s">
        <v>3283</v>
      </c>
      <c r="B1686" s="70"/>
      <c r="C1686" s="70"/>
      <c r="D1686" s="71"/>
      <c r="E1686" s="108"/>
      <c r="F1686" s="113" t="s">
        <v>7681</v>
      </c>
      <c r="G1686" s="109"/>
      <c r="H1686" s="74"/>
      <c r="I1686" s="75"/>
      <c r="J1686" s="110"/>
      <c r="K1686" s="74" t="s">
        <v>24890</v>
      </c>
      <c r="L1686" s="111"/>
      <c r="M1686" s="79"/>
      <c r="N1686" s="79"/>
      <c r="O1686" s="80"/>
      <c r="P1686" s="81"/>
      <c r="Q1686" s="81"/>
      <c r="R1686" s="91"/>
      <c r="S1686" s="91"/>
      <c r="T1686" s="91"/>
      <c r="U1686" s="91"/>
      <c r="V1686" s="52"/>
      <c r="W1686" s="52"/>
      <c r="X1686" s="52"/>
      <c r="Y1686" s="52"/>
      <c r="Z1686" s="51"/>
      <c r="AA1686" s="76"/>
      <c r="AB1686" s="76"/>
      <c r="AC1686" s="77"/>
      <c r="AD1686" s="84" t="s">
        <v>13516</v>
      </c>
      <c r="AE1686" s="84">
        <v>276</v>
      </c>
      <c r="AF1686" s="84">
        <v>76</v>
      </c>
      <c r="AG1686" s="84">
        <v>3380</v>
      </c>
      <c r="AH1686" s="84">
        <v>4246</v>
      </c>
      <c r="AI1686" s="84"/>
      <c r="AJ1686" s="84" t="s">
        <v>15475</v>
      </c>
      <c r="AK1686" s="84" t="s">
        <v>500</v>
      </c>
      <c r="AL1686" s="84"/>
      <c r="AM1686" s="84"/>
      <c r="AN1686" s="86">
        <v>42064.942939814813</v>
      </c>
      <c r="AO1686" s="84"/>
      <c r="AP1686" s="84" t="b">
        <v>1</v>
      </c>
      <c r="AQ1686" s="84" t="b">
        <v>0</v>
      </c>
      <c r="AR1686" s="84" t="b">
        <v>1</v>
      </c>
      <c r="AS1686" s="84" t="s">
        <v>290</v>
      </c>
      <c r="AT1686" s="84">
        <v>7</v>
      </c>
      <c r="AU1686" s="88" t="s">
        <v>674</v>
      </c>
      <c r="AV1686" s="84" t="b">
        <v>0</v>
      </c>
      <c r="AW1686" s="84" t="s">
        <v>745</v>
      </c>
      <c r="AX1686" s="88" t="s">
        <v>22704</v>
      </c>
      <c r="AY1686" s="84" t="s">
        <v>66</v>
      </c>
    </row>
    <row r="1687" spans="1:51" x14ac:dyDescent="0.2">
      <c r="A1687" s="69" t="s">
        <v>3284</v>
      </c>
      <c r="B1687" s="70"/>
      <c r="C1687" s="70"/>
      <c r="D1687" s="71"/>
      <c r="E1687" s="108"/>
      <c r="F1687" s="113" t="s">
        <v>7682</v>
      </c>
      <c r="G1687" s="109"/>
      <c r="H1687" s="74"/>
      <c r="I1687" s="75"/>
      <c r="J1687" s="110"/>
      <c r="K1687" s="74" t="s">
        <v>24891</v>
      </c>
      <c r="L1687" s="111"/>
      <c r="M1687" s="79"/>
      <c r="N1687" s="79"/>
      <c r="O1687" s="80"/>
      <c r="P1687" s="81"/>
      <c r="Q1687" s="81"/>
      <c r="R1687" s="91"/>
      <c r="S1687" s="91"/>
      <c r="T1687" s="91"/>
      <c r="U1687" s="91"/>
      <c r="V1687" s="52"/>
      <c r="W1687" s="52"/>
      <c r="X1687" s="52"/>
      <c r="Y1687" s="52"/>
      <c r="Z1687" s="51"/>
      <c r="AA1687" s="76"/>
      <c r="AB1687" s="76"/>
      <c r="AC1687" s="77"/>
      <c r="AD1687" s="84" t="s">
        <v>13517</v>
      </c>
      <c r="AE1687" s="84">
        <v>853</v>
      </c>
      <c r="AF1687" s="84">
        <v>464</v>
      </c>
      <c r="AG1687" s="84">
        <v>1439</v>
      </c>
      <c r="AH1687" s="84">
        <v>749</v>
      </c>
      <c r="AI1687" s="84"/>
      <c r="AJ1687" s="84" t="s">
        <v>15476</v>
      </c>
      <c r="AK1687" s="84" t="s">
        <v>16541</v>
      </c>
      <c r="AL1687" s="88" t="s">
        <v>17530</v>
      </c>
      <c r="AM1687" s="84"/>
      <c r="AN1687" s="86">
        <v>41506.823923611111</v>
      </c>
      <c r="AO1687" s="88" t="s">
        <v>19108</v>
      </c>
      <c r="AP1687" s="84" t="b">
        <v>0</v>
      </c>
      <c r="AQ1687" s="84" t="b">
        <v>0</v>
      </c>
      <c r="AR1687" s="84" t="b">
        <v>0</v>
      </c>
      <c r="AS1687" s="84" t="s">
        <v>290</v>
      </c>
      <c r="AT1687" s="84">
        <v>19</v>
      </c>
      <c r="AU1687" s="88" t="s">
        <v>20129</v>
      </c>
      <c r="AV1687" s="84" t="b">
        <v>0</v>
      </c>
      <c r="AW1687" s="84" t="s">
        <v>745</v>
      </c>
      <c r="AX1687" s="88" t="s">
        <v>22705</v>
      </c>
      <c r="AY1687" s="84" t="s">
        <v>66</v>
      </c>
    </row>
    <row r="1688" spans="1:51" x14ac:dyDescent="0.2">
      <c r="A1688" s="69" t="s">
        <v>3285</v>
      </c>
      <c r="B1688" s="70"/>
      <c r="C1688" s="70"/>
      <c r="D1688" s="71"/>
      <c r="E1688" s="108"/>
      <c r="F1688" s="113" t="s">
        <v>7683</v>
      </c>
      <c r="G1688" s="109"/>
      <c r="H1688" s="74"/>
      <c r="I1688" s="75"/>
      <c r="J1688" s="110"/>
      <c r="K1688" s="74" t="s">
        <v>24892</v>
      </c>
      <c r="L1688" s="111"/>
      <c r="M1688" s="79"/>
      <c r="N1688" s="79"/>
      <c r="O1688" s="80"/>
      <c r="P1688" s="81"/>
      <c r="Q1688" s="81"/>
      <c r="R1688" s="91"/>
      <c r="S1688" s="91"/>
      <c r="T1688" s="91"/>
      <c r="U1688" s="91"/>
      <c r="V1688" s="52"/>
      <c r="W1688" s="52"/>
      <c r="X1688" s="52"/>
      <c r="Y1688" s="52"/>
      <c r="Z1688" s="51"/>
      <c r="AA1688" s="76"/>
      <c r="AB1688" s="76"/>
      <c r="AC1688" s="77"/>
      <c r="AD1688" s="84" t="s">
        <v>13518</v>
      </c>
      <c r="AE1688" s="84">
        <v>134</v>
      </c>
      <c r="AF1688" s="84">
        <v>116</v>
      </c>
      <c r="AG1688" s="84">
        <v>9129</v>
      </c>
      <c r="AH1688" s="84">
        <v>8183</v>
      </c>
      <c r="AI1688" s="84"/>
      <c r="AJ1688" s="84" t="s">
        <v>15477</v>
      </c>
      <c r="AK1688" s="84" t="s">
        <v>16542</v>
      </c>
      <c r="AL1688" s="84"/>
      <c r="AM1688" s="84"/>
      <c r="AN1688" s="86">
        <v>43007.415393518517</v>
      </c>
      <c r="AO1688" s="88" t="s">
        <v>19109</v>
      </c>
      <c r="AP1688" s="84" t="b">
        <v>1</v>
      </c>
      <c r="AQ1688" s="84" t="b">
        <v>0</v>
      </c>
      <c r="AR1688" s="84" t="b">
        <v>0</v>
      </c>
      <c r="AS1688" s="84" t="s">
        <v>291</v>
      </c>
      <c r="AT1688" s="84">
        <v>0</v>
      </c>
      <c r="AU1688" s="84"/>
      <c r="AV1688" s="84" t="b">
        <v>0</v>
      </c>
      <c r="AW1688" s="84" t="s">
        <v>745</v>
      </c>
      <c r="AX1688" s="88" t="s">
        <v>22706</v>
      </c>
      <c r="AY1688" s="84" t="s">
        <v>66</v>
      </c>
    </row>
    <row r="1689" spans="1:51" x14ac:dyDescent="0.2">
      <c r="A1689" s="69" t="s">
        <v>3286</v>
      </c>
      <c r="B1689" s="70"/>
      <c r="C1689" s="70"/>
      <c r="D1689" s="71"/>
      <c r="E1689" s="108"/>
      <c r="F1689" s="113" t="s">
        <v>7684</v>
      </c>
      <c r="G1689" s="109"/>
      <c r="H1689" s="74"/>
      <c r="I1689" s="75"/>
      <c r="J1689" s="110"/>
      <c r="K1689" s="74" t="s">
        <v>24893</v>
      </c>
      <c r="L1689" s="111"/>
      <c r="M1689" s="79"/>
      <c r="N1689" s="79"/>
      <c r="O1689" s="80"/>
      <c r="P1689" s="81"/>
      <c r="Q1689" s="81"/>
      <c r="R1689" s="91"/>
      <c r="S1689" s="91"/>
      <c r="T1689" s="91"/>
      <c r="U1689" s="91"/>
      <c r="V1689" s="52"/>
      <c r="W1689" s="52"/>
      <c r="X1689" s="52"/>
      <c r="Y1689" s="52"/>
      <c r="Z1689" s="51"/>
      <c r="AA1689" s="76"/>
      <c r="AB1689" s="76"/>
      <c r="AC1689" s="77"/>
      <c r="AD1689" s="84" t="s">
        <v>13519</v>
      </c>
      <c r="AE1689" s="84">
        <v>5085</v>
      </c>
      <c r="AF1689" s="84">
        <v>13843</v>
      </c>
      <c r="AG1689" s="84">
        <v>10638</v>
      </c>
      <c r="AH1689" s="84">
        <v>7129</v>
      </c>
      <c r="AI1689" s="84">
        <v>-18000</v>
      </c>
      <c r="AJ1689" s="84" t="s">
        <v>15478</v>
      </c>
      <c r="AK1689" s="84" t="s">
        <v>443</v>
      </c>
      <c r="AL1689" s="88" t="s">
        <v>17531</v>
      </c>
      <c r="AM1689" s="84" t="s">
        <v>603</v>
      </c>
      <c r="AN1689" s="86">
        <v>39456.076527777775</v>
      </c>
      <c r="AO1689" s="88" t="s">
        <v>19110</v>
      </c>
      <c r="AP1689" s="84" t="b">
        <v>0</v>
      </c>
      <c r="AQ1689" s="84" t="b">
        <v>0</v>
      </c>
      <c r="AR1689" s="84" t="b">
        <v>1</v>
      </c>
      <c r="AS1689" s="84" t="s">
        <v>290</v>
      </c>
      <c r="AT1689" s="84">
        <v>385</v>
      </c>
      <c r="AU1689" s="88" t="s">
        <v>20130</v>
      </c>
      <c r="AV1689" s="84" t="b">
        <v>1</v>
      </c>
      <c r="AW1689" s="84" t="s">
        <v>745</v>
      </c>
      <c r="AX1689" s="88" t="s">
        <v>22707</v>
      </c>
      <c r="AY1689" s="84" t="s">
        <v>66</v>
      </c>
    </row>
    <row r="1690" spans="1:51" x14ac:dyDescent="0.2">
      <c r="A1690" s="69" t="s">
        <v>3287</v>
      </c>
      <c r="B1690" s="70"/>
      <c r="C1690" s="70"/>
      <c r="D1690" s="71"/>
      <c r="E1690" s="108"/>
      <c r="F1690" s="113" t="s">
        <v>7685</v>
      </c>
      <c r="G1690" s="109"/>
      <c r="H1690" s="74"/>
      <c r="I1690" s="75"/>
      <c r="J1690" s="110"/>
      <c r="K1690" s="74" t="s">
        <v>24894</v>
      </c>
      <c r="L1690" s="111"/>
      <c r="M1690" s="79"/>
      <c r="N1690" s="79"/>
      <c r="O1690" s="80"/>
      <c r="P1690" s="81"/>
      <c r="Q1690" s="81"/>
      <c r="R1690" s="91"/>
      <c r="S1690" s="91"/>
      <c r="T1690" s="91"/>
      <c r="U1690" s="91"/>
      <c r="V1690" s="52"/>
      <c r="W1690" s="52"/>
      <c r="X1690" s="52"/>
      <c r="Y1690" s="52"/>
      <c r="Z1690" s="51"/>
      <c r="AA1690" s="76"/>
      <c r="AB1690" s="76"/>
      <c r="AC1690" s="77"/>
      <c r="AD1690" s="84" t="s">
        <v>13520</v>
      </c>
      <c r="AE1690" s="84">
        <v>2606</v>
      </c>
      <c r="AF1690" s="84">
        <v>3473</v>
      </c>
      <c r="AG1690" s="84">
        <v>24187</v>
      </c>
      <c r="AH1690" s="84">
        <v>24530</v>
      </c>
      <c r="AI1690" s="84">
        <v>-18000</v>
      </c>
      <c r="AJ1690" s="84" t="s">
        <v>15479</v>
      </c>
      <c r="AK1690" s="84" t="s">
        <v>16543</v>
      </c>
      <c r="AL1690" s="88" t="s">
        <v>17532</v>
      </c>
      <c r="AM1690" s="84" t="s">
        <v>603</v>
      </c>
      <c r="AN1690" s="86">
        <v>39660.534236111111</v>
      </c>
      <c r="AO1690" s="88" t="s">
        <v>19111</v>
      </c>
      <c r="AP1690" s="84" t="b">
        <v>0</v>
      </c>
      <c r="AQ1690" s="84" t="b">
        <v>0</v>
      </c>
      <c r="AR1690" s="84" t="b">
        <v>1</v>
      </c>
      <c r="AS1690" s="84" t="s">
        <v>290</v>
      </c>
      <c r="AT1690" s="84">
        <v>141</v>
      </c>
      <c r="AU1690" s="88" t="s">
        <v>20131</v>
      </c>
      <c r="AV1690" s="84" t="b">
        <v>0</v>
      </c>
      <c r="AW1690" s="84" t="s">
        <v>745</v>
      </c>
      <c r="AX1690" s="88" t="s">
        <v>22708</v>
      </c>
      <c r="AY1690" s="84" t="s">
        <v>66</v>
      </c>
    </row>
    <row r="1691" spans="1:51" x14ac:dyDescent="0.2">
      <c r="A1691" s="69" t="s">
        <v>3288</v>
      </c>
      <c r="B1691" s="70"/>
      <c r="C1691" s="70"/>
      <c r="D1691" s="71"/>
      <c r="E1691" s="108"/>
      <c r="F1691" s="113" t="s">
        <v>20925</v>
      </c>
      <c r="G1691" s="109"/>
      <c r="H1691" s="74"/>
      <c r="I1691" s="75"/>
      <c r="J1691" s="110"/>
      <c r="K1691" s="74" t="s">
        <v>24895</v>
      </c>
      <c r="L1691" s="111"/>
      <c r="M1691" s="79"/>
      <c r="N1691" s="79"/>
      <c r="O1691" s="80"/>
      <c r="P1691" s="81"/>
      <c r="Q1691" s="81"/>
      <c r="R1691" s="91"/>
      <c r="S1691" s="91"/>
      <c r="T1691" s="91"/>
      <c r="U1691" s="91"/>
      <c r="V1691" s="52"/>
      <c r="W1691" s="52"/>
      <c r="X1691" s="52"/>
      <c r="Y1691" s="52"/>
      <c r="Z1691" s="51"/>
      <c r="AA1691" s="76"/>
      <c r="AB1691" s="76"/>
      <c r="AC1691" s="77"/>
      <c r="AD1691" s="84" t="s">
        <v>13521</v>
      </c>
      <c r="AE1691" s="84">
        <v>628</v>
      </c>
      <c r="AF1691" s="84">
        <v>1042</v>
      </c>
      <c r="AG1691" s="84">
        <v>14893</v>
      </c>
      <c r="AH1691" s="84">
        <v>2133</v>
      </c>
      <c r="AI1691" s="84">
        <v>-21600</v>
      </c>
      <c r="AJ1691" s="84" t="s">
        <v>15480</v>
      </c>
      <c r="AK1691" s="84" t="s">
        <v>16544</v>
      </c>
      <c r="AL1691" s="84"/>
      <c r="AM1691" s="84" t="s">
        <v>604</v>
      </c>
      <c r="AN1691" s="86">
        <v>41892.091828703706</v>
      </c>
      <c r="AO1691" s="88" t="s">
        <v>19112</v>
      </c>
      <c r="AP1691" s="84" t="b">
        <v>0</v>
      </c>
      <c r="AQ1691" s="84" t="b">
        <v>0</v>
      </c>
      <c r="AR1691" s="84" t="b">
        <v>1</v>
      </c>
      <c r="AS1691" s="84" t="s">
        <v>291</v>
      </c>
      <c r="AT1691" s="84">
        <v>7</v>
      </c>
      <c r="AU1691" s="88" t="s">
        <v>20132</v>
      </c>
      <c r="AV1691" s="84" t="b">
        <v>0</v>
      </c>
      <c r="AW1691" s="84" t="s">
        <v>745</v>
      </c>
      <c r="AX1691" s="88" t="s">
        <v>22709</v>
      </c>
      <c r="AY1691" s="84" t="s">
        <v>66</v>
      </c>
    </row>
    <row r="1692" spans="1:51" x14ac:dyDescent="0.2">
      <c r="A1692" s="69" t="s">
        <v>3289</v>
      </c>
      <c r="B1692" s="70"/>
      <c r="C1692" s="70"/>
      <c r="D1692" s="71"/>
      <c r="E1692" s="108"/>
      <c r="F1692" s="113" t="s">
        <v>7686</v>
      </c>
      <c r="G1692" s="109"/>
      <c r="H1692" s="74"/>
      <c r="I1692" s="75"/>
      <c r="J1692" s="110"/>
      <c r="K1692" s="74" t="s">
        <v>24896</v>
      </c>
      <c r="L1692" s="111"/>
      <c r="M1692" s="79"/>
      <c r="N1692" s="79"/>
      <c r="O1692" s="80"/>
      <c r="P1692" s="81"/>
      <c r="Q1692" s="81"/>
      <c r="R1692" s="91"/>
      <c r="S1692" s="91"/>
      <c r="T1692" s="91"/>
      <c r="U1692" s="91"/>
      <c r="V1692" s="52"/>
      <c r="W1692" s="52"/>
      <c r="X1692" s="52"/>
      <c r="Y1692" s="52"/>
      <c r="Z1692" s="51"/>
      <c r="AA1692" s="76"/>
      <c r="AB1692" s="76"/>
      <c r="AC1692" s="77"/>
      <c r="AD1692" s="84" t="s">
        <v>13522</v>
      </c>
      <c r="AE1692" s="84">
        <v>10984</v>
      </c>
      <c r="AF1692" s="84">
        <v>12186</v>
      </c>
      <c r="AG1692" s="84">
        <v>177876</v>
      </c>
      <c r="AH1692" s="84">
        <v>69452</v>
      </c>
      <c r="AI1692" s="84"/>
      <c r="AJ1692" s="84" t="s">
        <v>15481</v>
      </c>
      <c r="AK1692" s="84" t="s">
        <v>16545</v>
      </c>
      <c r="AL1692" s="84"/>
      <c r="AM1692" s="84"/>
      <c r="AN1692" s="86">
        <v>42118.967199074075</v>
      </c>
      <c r="AO1692" s="88" t="s">
        <v>19113</v>
      </c>
      <c r="AP1692" s="84" t="b">
        <v>0</v>
      </c>
      <c r="AQ1692" s="84" t="b">
        <v>0</v>
      </c>
      <c r="AR1692" s="84" t="b">
        <v>0</v>
      </c>
      <c r="AS1692" s="84" t="s">
        <v>290</v>
      </c>
      <c r="AT1692" s="84">
        <v>1522</v>
      </c>
      <c r="AU1692" s="88" t="s">
        <v>674</v>
      </c>
      <c r="AV1692" s="84" t="b">
        <v>0</v>
      </c>
      <c r="AW1692" s="84" t="s">
        <v>745</v>
      </c>
      <c r="AX1692" s="88" t="s">
        <v>22710</v>
      </c>
      <c r="AY1692" s="84" t="s">
        <v>66</v>
      </c>
    </row>
    <row r="1693" spans="1:51" x14ac:dyDescent="0.2">
      <c r="A1693" s="69" t="s">
        <v>3290</v>
      </c>
      <c r="B1693" s="70"/>
      <c r="C1693" s="70"/>
      <c r="D1693" s="71"/>
      <c r="E1693" s="108"/>
      <c r="F1693" s="113" t="s">
        <v>7687</v>
      </c>
      <c r="G1693" s="109"/>
      <c r="H1693" s="74"/>
      <c r="I1693" s="75"/>
      <c r="J1693" s="110"/>
      <c r="K1693" s="74" t="s">
        <v>24897</v>
      </c>
      <c r="L1693" s="111"/>
      <c r="M1693" s="79"/>
      <c r="N1693" s="79"/>
      <c r="O1693" s="80"/>
      <c r="P1693" s="81"/>
      <c r="Q1693" s="81"/>
      <c r="R1693" s="91"/>
      <c r="S1693" s="91"/>
      <c r="T1693" s="91"/>
      <c r="U1693" s="91"/>
      <c r="V1693" s="52"/>
      <c r="W1693" s="52"/>
      <c r="X1693" s="52"/>
      <c r="Y1693" s="52"/>
      <c r="Z1693" s="51"/>
      <c r="AA1693" s="76"/>
      <c r="AB1693" s="76"/>
      <c r="AC1693" s="77"/>
      <c r="AD1693" s="84" t="s">
        <v>13523</v>
      </c>
      <c r="AE1693" s="84">
        <v>280</v>
      </c>
      <c r="AF1693" s="84">
        <v>1041</v>
      </c>
      <c r="AG1693" s="84">
        <v>33646</v>
      </c>
      <c r="AH1693" s="84">
        <v>6630</v>
      </c>
      <c r="AI1693" s="84">
        <v>-28800</v>
      </c>
      <c r="AJ1693" s="84" t="s">
        <v>15482</v>
      </c>
      <c r="AK1693" s="84" t="s">
        <v>16546</v>
      </c>
      <c r="AL1693" s="88" t="s">
        <v>17533</v>
      </c>
      <c r="AM1693" s="84" t="s">
        <v>602</v>
      </c>
      <c r="AN1693" s="86">
        <v>39983.209513888891</v>
      </c>
      <c r="AO1693" s="88" t="s">
        <v>19114</v>
      </c>
      <c r="AP1693" s="84" t="b">
        <v>0</v>
      </c>
      <c r="AQ1693" s="84" t="b">
        <v>0</v>
      </c>
      <c r="AR1693" s="84" t="b">
        <v>0</v>
      </c>
      <c r="AS1693" s="84" t="s">
        <v>290</v>
      </c>
      <c r="AT1693" s="84">
        <v>128</v>
      </c>
      <c r="AU1693" s="88" t="s">
        <v>20133</v>
      </c>
      <c r="AV1693" s="84" t="b">
        <v>0</v>
      </c>
      <c r="AW1693" s="84" t="s">
        <v>745</v>
      </c>
      <c r="AX1693" s="88" t="s">
        <v>22711</v>
      </c>
      <c r="AY1693" s="84" t="s">
        <v>66</v>
      </c>
    </row>
    <row r="1694" spans="1:51" x14ac:dyDescent="0.2">
      <c r="A1694" s="69" t="s">
        <v>3291</v>
      </c>
      <c r="B1694" s="70"/>
      <c r="C1694" s="70"/>
      <c r="D1694" s="71"/>
      <c r="E1694" s="108"/>
      <c r="F1694" s="113" t="s">
        <v>7688</v>
      </c>
      <c r="G1694" s="109"/>
      <c r="H1694" s="74"/>
      <c r="I1694" s="75"/>
      <c r="J1694" s="110"/>
      <c r="K1694" s="74" t="s">
        <v>24898</v>
      </c>
      <c r="L1694" s="111"/>
      <c r="M1694" s="79"/>
      <c r="N1694" s="79"/>
      <c r="O1694" s="80"/>
      <c r="P1694" s="81"/>
      <c r="Q1694" s="81"/>
      <c r="R1694" s="91"/>
      <c r="S1694" s="91"/>
      <c r="T1694" s="91"/>
      <c r="U1694" s="91"/>
      <c r="V1694" s="52"/>
      <c r="W1694" s="52"/>
      <c r="X1694" s="52"/>
      <c r="Y1694" s="52"/>
      <c r="Z1694" s="51"/>
      <c r="AA1694" s="76"/>
      <c r="AB1694" s="76"/>
      <c r="AC1694" s="77"/>
      <c r="AD1694" s="84" t="s">
        <v>13524</v>
      </c>
      <c r="AE1694" s="84">
        <v>3082</v>
      </c>
      <c r="AF1694" s="84">
        <v>799</v>
      </c>
      <c r="AG1694" s="84">
        <v>85644</v>
      </c>
      <c r="AH1694" s="84">
        <v>12970</v>
      </c>
      <c r="AI1694" s="84"/>
      <c r="AJ1694" s="84" t="s">
        <v>15483</v>
      </c>
      <c r="AK1694" s="84" t="s">
        <v>1364</v>
      </c>
      <c r="AL1694" s="84"/>
      <c r="AM1694" s="84"/>
      <c r="AN1694" s="86">
        <v>41002.764143518521</v>
      </c>
      <c r="AO1694" s="88" t="s">
        <v>19115</v>
      </c>
      <c r="AP1694" s="84" t="b">
        <v>0</v>
      </c>
      <c r="AQ1694" s="84" t="b">
        <v>0</v>
      </c>
      <c r="AR1694" s="84" t="b">
        <v>0</v>
      </c>
      <c r="AS1694" s="84" t="s">
        <v>290</v>
      </c>
      <c r="AT1694" s="84">
        <v>106</v>
      </c>
      <c r="AU1694" s="88" t="s">
        <v>674</v>
      </c>
      <c r="AV1694" s="84" t="b">
        <v>0</v>
      </c>
      <c r="AW1694" s="84" t="s">
        <v>745</v>
      </c>
      <c r="AX1694" s="88" t="s">
        <v>22712</v>
      </c>
      <c r="AY1694" s="84" t="s">
        <v>66</v>
      </c>
    </row>
    <row r="1695" spans="1:51" x14ac:dyDescent="0.2">
      <c r="A1695" s="69" t="s">
        <v>3292</v>
      </c>
      <c r="B1695" s="70"/>
      <c r="C1695" s="70"/>
      <c r="D1695" s="71"/>
      <c r="E1695" s="108"/>
      <c r="F1695" s="113" t="s">
        <v>20926</v>
      </c>
      <c r="G1695" s="109"/>
      <c r="H1695" s="74"/>
      <c r="I1695" s="75"/>
      <c r="J1695" s="110"/>
      <c r="K1695" s="74" t="s">
        <v>24899</v>
      </c>
      <c r="L1695" s="111"/>
      <c r="M1695" s="79"/>
      <c r="N1695" s="79"/>
      <c r="O1695" s="80"/>
      <c r="P1695" s="81"/>
      <c r="Q1695" s="81"/>
      <c r="R1695" s="91"/>
      <c r="S1695" s="91"/>
      <c r="T1695" s="91"/>
      <c r="U1695" s="91"/>
      <c r="V1695" s="52"/>
      <c r="W1695" s="52"/>
      <c r="X1695" s="52"/>
      <c r="Y1695" s="52"/>
      <c r="Z1695" s="51"/>
      <c r="AA1695" s="76"/>
      <c r="AB1695" s="76"/>
      <c r="AC1695" s="77"/>
      <c r="AD1695" s="84" t="s">
        <v>13525</v>
      </c>
      <c r="AE1695" s="84">
        <v>578</v>
      </c>
      <c r="AF1695" s="84">
        <v>345</v>
      </c>
      <c r="AG1695" s="84">
        <v>15105</v>
      </c>
      <c r="AH1695" s="84">
        <v>6528</v>
      </c>
      <c r="AI1695" s="84"/>
      <c r="AJ1695" s="84" t="s">
        <v>15484</v>
      </c>
      <c r="AK1695" s="84" t="s">
        <v>16547</v>
      </c>
      <c r="AL1695" s="88" t="s">
        <v>17534</v>
      </c>
      <c r="AM1695" s="84"/>
      <c r="AN1695" s="86">
        <v>41405.927071759259</v>
      </c>
      <c r="AO1695" s="88" t="s">
        <v>19116</v>
      </c>
      <c r="AP1695" s="84" t="b">
        <v>0</v>
      </c>
      <c r="AQ1695" s="84" t="b">
        <v>0</v>
      </c>
      <c r="AR1695" s="84" t="b">
        <v>1</v>
      </c>
      <c r="AS1695" s="84" t="s">
        <v>291</v>
      </c>
      <c r="AT1695" s="84">
        <v>3</v>
      </c>
      <c r="AU1695" s="88" t="s">
        <v>20134</v>
      </c>
      <c r="AV1695" s="84" t="b">
        <v>0</v>
      </c>
      <c r="AW1695" s="84" t="s">
        <v>745</v>
      </c>
      <c r="AX1695" s="88" t="s">
        <v>22713</v>
      </c>
      <c r="AY1695" s="84" t="s">
        <v>66</v>
      </c>
    </row>
    <row r="1696" spans="1:51" x14ac:dyDescent="0.2">
      <c r="A1696" s="69" t="s">
        <v>3293</v>
      </c>
      <c r="B1696" s="70"/>
      <c r="C1696" s="70"/>
      <c r="D1696" s="71"/>
      <c r="E1696" s="108"/>
      <c r="F1696" s="113" t="s">
        <v>7689</v>
      </c>
      <c r="G1696" s="109"/>
      <c r="H1696" s="74"/>
      <c r="I1696" s="75"/>
      <c r="J1696" s="110"/>
      <c r="K1696" s="74" t="s">
        <v>24900</v>
      </c>
      <c r="L1696" s="111"/>
      <c r="M1696" s="79"/>
      <c r="N1696" s="79"/>
      <c r="O1696" s="80"/>
      <c r="P1696" s="81"/>
      <c r="Q1696" s="81"/>
      <c r="R1696" s="91"/>
      <c r="S1696" s="91"/>
      <c r="T1696" s="91"/>
      <c r="U1696" s="91"/>
      <c r="V1696" s="52"/>
      <c r="W1696" s="52"/>
      <c r="X1696" s="52"/>
      <c r="Y1696" s="52"/>
      <c r="Z1696" s="51"/>
      <c r="AA1696" s="76"/>
      <c r="AB1696" s="76"/>
      <c r="AC1696" s="77"/>
      <c r="AD1696" s="84" t="s">
        <v>13526</v>
      </c>
      <c r="AE1696" s="84">
        <v>1417</v>
      </c>
      <c r="AF1696" s="84">
        <v>2066</v>
      </c>
      <c r="AG1696" s="84">
        <v>5122</v>
      </c>
      <c r="AH1696" s="84">
        <v>965</v>
      </c>
      <c r="AI1696" s="84">
        <v>-28800</v>
      </c>
      <c r="AJ1696" s="84" t="s">
        <v>15485</v>
      </c>
      <c r="AK1696" s="84" t="s">
        <v>452</v>
      </c>
      <c r="AL1696" s="88" t="s">
        <v>17535</v>
      </c>
      <c r="AM1696" s="84" t="s">
        <v>612</v>
      </c>
      <c r="AN1696" s="86">
        <v>40185.21199074074</v>
      </c>
      <c r="AO1696" s="88" t="s">
        <v>19117</v>
      </c>
      <c r="AP1696" s="84" t="b">
        <v>0</v>
      </c>
      <c r="AQ1696" s="84" t="b">
        <v>0</v>
      </c>
      <c r="AR1696" s="84" t="b">
        <v>0</v>
      </c>
      <c r="AS1696" s="84" t="s">
        <v>290</v>
      </c>
      <c r="AT1696" s="84">
        <v>125</v>
      </c>
      <c r="AU1696" s="88" t="s">
        <v>20135</v>
      </c>
      <c r="AV1696" s="84" t="b">
        <v>0</v>
      </c>
      <c r="AW1696" s="84" t="s">
        <v>745</v>
      </c>
      <c r="AX1696" s="88" t="s">
        <v>22714</v>
      </c>
      <c r="AY1696" s="84" t="s">
        <v>66</v>
      </c>
    </row>
    <row r="1697" spans="1:51" x14ac:dyDescent="0.2">
      <c r="A1697" s="69" t="s">
        <v>3294</v>
      </c>
      <c r="B1697" s="70"/>
      <c r="C1697" s="70"/>
      <c r="D1697" s="71"/>
      <c r="E1697" s="108"/>
      <c r="F1697" s="113" t="s">
        <v>20927</v>
      </c>
      <c r="G1697" s="109"/>
      <c r="H1697" s="74"/>
      <c r="I1697" s="75"/>
      <c r="J1697" s="110"/>
      <c r="K1697" s="74" t="s">
        <v>24901</v>
      </c>
      <c r="L1697" s="111"/>
      <c r="M1697" s="79"/>
      <c r="N1697" s="79"/>
      <c r="O1697" s="80"/>
      <c r="P1697" s="81"/>
      <c r="Q1697" s="81"/>
      <c r="R1697" s="91"/>
      <c r="S1697" s="91"/>
      <c r="T1697" s="91"/>
      <c r="U1697" s="91"/>
      <c r="V1697" s="52"/>
      <c r="W1697" s="52"/>
      <c r="X1697" s="52"/>
      <c r="Y1697" s="52"/>
      <c r="Z1697" s="51"/>
      <c r="AA1697" s="76"/>
      <c r="AB1697" s="76"/>
      <c r="AC1697" s="77"/>
      <c r="AD1697" s="84" t="s">
        <v>13527</v>
      </c>
      <c r="AE1697" s="84">
        <v>45</v>
      </c>
      <c r="AF1697" s="84">
        <v>22</v>
      </c>
      <c r="AG1697" s="84">
        <v>17353</v>
      </c>
      <c r="AH1697" s="84">
        <v>482</v>
      </c>
      <c r="AI1697" s="84">
        <v>-28800</v>
      </c>
      <c r="AJ1697" s="84" t="s">
        <v>15486</v>
      </c>
      <c r="AK1697" s="84"/>
      <c r="AL1697" s="84"/>
      <c r="AM1697" s="84" t="s">
        <v>602</v>
      </c>
      <c r="AN1697" s="86">
        <v>40952.54215277778</v>
      </c>
      <c r="AO1697" s="88" t="s">
        <v>19118</v>
      </c>
      <c r="AP1697" s="84" t="b">
        <v>1</v>
      </c>
      <c r="AQ1697" s="84" t="b">
        <v>0</v>
      </c>
      <c r="AR1697" s="84" t="b">
        <v>0</v>
      </c>
      <c r="AS1697" s="84" t="s">
        <v>2154</v>
      </c>
      <c r="AT1697" s="84">
        <v>1</v>
      </c>
      <c r="AU1697" s="88" t="s">
        <v>674</v>
      </c>
      <c r="AV1697" s="84" t="b">
        <v>0</v>
      </c>
      <c r="AW1697" s="84" t="s">
        <v>745</v>
      </c>
      <c r="AX1697" s="88" t="s">
        <v>22715</v>
      </c>
      <c r="AY1697" s="84" t="s">
        <v>66</v>
      </c>
    </row>
    <row r="1698" spans="1:51" x14ac:dyDescent="0.2">
      <c r="A1698" s="69" t="s">
        <v>3295</v>
      </c>
      <c r="B1698" s="70"/>
      <c r="C1698" s="70"/>
      <c r="D1698" s="71"/>
      <c r="E1698" s="108"/>
      <c r="F1698" s="113" t="s">
        <v>7690</v>
      </c>
      <c r="G1698" s="109"/>
      <c r="H1698" s="74"/>
      <c r="I1698" s="75"/>
      <c r="J1698" s="110"/>
      <c r="K1698" s="74" t="s">
        <v>24902</v>
      </c>
      <c r="L1698" s="111"/>
      <c r="M1698" s="79"/>
      <c r="N1698" s="79"/>
      <c r="O1698" s="80"/>
      <c r="P1698" s="81"/>
      <c r="Q1698" s="81"/>
      <c r="R1698" s="91"/>
      <c r="S1698" s="91"/>
      <c r="T1698" s="91"/>
      <c r="U1698" s="91"/>
      <c r="V1698" s="52"/>
      <c r="W1698" s="52"/>
      <c r="X1698" s="52"/>
      <c r="Y1698" s="52"/>
      <c r="Z1698" s="51"/>
      <c r="AA1698" s="76"/>
      <c r="AB1698" s="76"/>
      <c r="AC1698" s="77"/>
      <c r="AD1698" s="84" t="s">
        <v>13528</v>
      </c>
      <c r="AE1698" s="84">
        <v>780</v>
      </c>
      <c r="AF1698" s="84">
        <v>966</v>
      </c>
      <c r="AG1698" s="84">
        <v>2158</v>
      </c>
      <c r="AH1698" s="84">
        <v>1080</v>
      </c>
      <c r="AI1698" s="84">
        <v>-25200</v>
      </c>
      <c r="AJ1698" s="84" t="s">
        <v>15487</v>
      </c>
      <c r="AK1698" s="84" t="s">
        <v>16548</v>
      </c>
      <c r="AL1698" s="88" t="s">
        <v>17536</v>
      </c>
      <c r="AM1698" s="84" t="s">
        <v>542</v>
      </c>
      <c r="AN1698" s="86">
        <v>41373.109872685185</v>
      </c>
      <c r="AO1698" s="88" t="s">
        <v>19119</v>
      </c>
      <c r="AP1698" s="84" t="b">
        <v>0</v>
      </c>
      <c r="AQ1698" s="84" t="b">
        <v>0</v>
      </c>
      <c r="AR1698" s="84" t="b">
        <v>1</v>
      </c>
      <c r="AS1698" s="84" t="s">
        <v>290</v>
      </c>
      <c r="AT1698" s="84">
        <v>31</v>
      </c>
      <c r="AU1698" s="88" t="s">
        <v>695</v>
      </c>
      <c r="AV1698" s="84" t="b">
        <v>0</v>
      </c>
      <c r="AW1698" s="84" t="s">
        <v>745</v>
      </c>
      <c r="AX1698" s="88" t="s">
        <v>22716</v>
      </c>
      <c r="AY1698" s="84" t="s">
        <v>66</v>
      </c>
    </row>
    <row r="1699" spans="1:51" x14ac:dyDescent="0.2">
      <c r="A1699" s="69" t="s">
        <v>3296</v>
      </c>
      <c r="B1699" s="70"/>
      <c r="C1699" s="70"/>
      <c r="D1699" s="71"/>
      <c r="E1699" s="108"/>
      <c r="F1699" s="113" t="s">
        <v>7691</v>
      </c>
      <c r="G1699" s="109"/>
      <c r="H1699" s="74"/>
      <c r="I1699" s="75"/>
      <c r="J1699" s="110"/>
      <c r="K1699" s="74" t="s">
        <v>24903</v>
      </c>
      <c r="L1699" s="111"/>
      <c r="M1699" s="79"/>
      <c r="N1699" s="79"/>
      <c r="O1699" s="80"/>
      <c r="P1699" s="81"/>
      <c r="Q1699" s="81"/>
      <c r="R1699" s="91"/>
      <c r="S1699" s="91"/>
      <c r="T1699" s="91"/>
      <c r="U1699" s="91"/>
      <c r="V1699" s="52"/>
      <c r="W1699" s="52"/>
      <c r="X1699" s="52"/>
      <c r="Y1699" s="52"/>
      <c r="Z1699" s="51"/>
      <c r="AA1699" s="76"/>
      <c r="AB1699" s="76"/>
      <c r="AC1699" s="77"/>
      <c r="AD1699" s="84" t="s">
        <v>13529</v>
      </c>
      <c r="AE1699" s="84">
        <v>347</v>
      </c>
      <c r="AF1699" s="84">
        <v>110</v>
      </c>
      <c r="AG1699" s="84">
        <v>40432</v>
      </c>
      <c r="AH1699" s="84">
        <v>2240</v>
      </c>
      <c r="AI1699" s="84"/>
      <c r="AJ1699" s="84" t="s">
        <v>15488</v>
      </c>
      <c r="AK1699" s="84" t="s">
        <v>16549</v>
      </c>
      <c r="AL1699" s="84"/>
      <c r="AM1699" s="84"/>
      <c r="AN1699" s="86">
        <v>41953.539768518516</v>
      </c>
      <c r="AO1699" s="88" t="s">
        <v>19120</v>
      </c>
      <c r="AP1699" s="84" t="b">
        <v>1</v>
      </c>
      <c r="AQ1699" s="84" t="b">
        <v>0</v>
      </c>
      <c r="AR1699" s="84" t="b">
        <v>0</v>
      </c>
      <c r="AS1699" s="84" t="s">
        <v>2154</v>
      </c>
      <c r="AT1699" s="84">
        <v>4</v>
      </c>
      <c r="AU1699" s="88" t="s">
        <v>674</v>
      </c>
      <c r="AV1699" s="84" t="b">
        <v>0</v>
      </c>
      <c r="AW1699" s="84" t="s">
        <v>745</v>
      </c>
      <c r="AX1699" s="88" t="s">
        <v>22717</v>
      </c>
      <c r="AY1699" s="84" t="s">
        <v>66</v>
      </c>
    </row>
    <row r="1700" spans="1:51" x14ac:dyDescent="0.2">
      <c r="A1700" s="69" t="s">
        <v>3297</v>
      </c>
      <c r="B1700" s="70"/>
      <c r="C1700" s="70"/>
      <c r="D1700" s="71"/>
      <c r="E1700" s="108"/>
      <c r="F1700" s="113" t="s">
        <v>7692</v>
      </c>
      <c r="G1700" s="109"/>
      <c r="H1700" s="74"/>
      <c r="I1700" s="75"/>
      <c r="J1700" s="110"/>
      <c r="K1700" s="74" t="s">
        <v>24904</v>
      </c>
      <c r="L1700" s="111"/>
      <c r="M1700" s="79"/>
      <c r="N1700" s="79"/>
      <c r="O1700" s="80"/>
      <c r="P1700" s="81"/>
      <c r="Q1700" s="81"/>
      <c r="R1700" s="91"/>
      <c r="S1700" s="91"/>
      <c r="T1700" s="91"/>
      <c r="U1700" s="91"/>
      <c r="V1700" s="52"/>
      <c r="W1700" s="52"/>
      <c r="X1700" s="52"/>
      <c r="Y1700" s="52"/>
      <c r="Z1700" s="51"/>
      <c r="AA1700" s="76"/>
      <c r="AB1700" s="76"/>
      <c r="AC1700" s="77"/>
      <c r="AD1700" s="84" t="s">
        <v>1129</v>
      </c>
      <c r="AE1700" s="84">
        <v>83</v>
      </c>
      <c r="AF1700" s="84">
        <v>98</v>
      </c>
      <c r="AG1700" s="84">
        <v>5070</v>
      </c>
      <c r="AH1700" s="84">
        <v>5038</v>
      </c>
      <c r="AI1700" s="84"/>
      <c r="AJ1700" s="84"/>
      <c r="AK1700" s="84"/>
      <c r="AL1700" s="84"/>
      <c r="AM1700" s="84"/>
      <c r="AN1700" s="86">
        <v>41826.503981481481</v>
      </c>
      <c r="AO1700" s="88" t="s">
        <v>19121</v>
      </c>
      <c r="AP1700" s="84" t="b">
        <v>1</v>
      </c>
      <c r="AQ1700" s="84" t="b">
        <v>0</v>
      </c>
      <c r="AR1700" s="84" t="b">
        <v>1</v>
      </c>
      <c r="AS1700" s="84" t="s">
        <v>291</v>
      </c>
      <c r="AT1700" s="84">
        <v>0</v>
      </c>
      <c r="AU1700" s="88" t="s">
        <v>674</v>
      </c>
      <c r="AV1700" s="84" t="b">
        <v>0</v>
      </c>
      <c r="AW1700" s="84" t="s">
        <v>745</v>
      </c>
      <c r="AX1700" s="88" t="s">
        <v>22718</v>
      </c>
      <c r="AY1700" s="84" t="s">
        <v>66</v>
      </c>
    </row>
    <row r="1701" spans="1:51" x14ac:dyDescent="0.2">
      <c r="A1701" s="69" t="s">
        <v>3298</v>
      </c>
      <c r="B1701" s="70"/>
      <c r="C1701" s="70"/>
      <c r="D1701" s="71"/>
      <c r="E1701" s="108"/>
      <c r="F1701" s="113" t="s">
        <v>7693</v>
      </c>
      <c r="G1701" s="109"/>
      <c r="H1701" s="74"/>
      <c r="I1701" s="75"/>
      <c r="J1701" s="110"/>
      <c r="K1701" s="74" t="s">
        <v>24905</v>
      </c>
      <c r="L1701" s="111"/>
      <c r="M1701" s="79"/>
      <c r="N1701" s="79"/>
      <c r="O1701" s="80"/>
      <c r="P1701" s="81"/>
      <c r="Q1701" s="81"/>
      <c r="R1701" s="91"/>
      <c r="S1701" s="91"/>
      <c r="T1701" s="91"/>
      <c r="U1701" s="91"/>
      <c r="V1701" s="52"/>
      <c r="W1701" s="52"/>
      <c r="X1701" s="52"/>
      <c r="Y1701" s="52"/>
      <c r="Z1701" s="51"/>
      <c r="AA1701" s="76"/>
      <c r="AB1701" s="76"/>
      <c r="AC1701" s="77"/>
      <c r="AD1701" s="84" t="s">
        <v>13530</v>
      </c>
      <c r="AE1701" s="84">
        <v>387</v>
      </c>
      <c r="AF1701" s="84">
        <v>432</v>
      </c>
      <c r="AG1701" s="84">
        <v>23179</v>
      </c>
      <c r="AH1701" s="84">
        <v>11356</v>
      </c>
      <c r="AI1701" s="84">
        <v>-18000</v>
      </c>
      <c r="AJ1701" s="84" t="s">
        <v>15489</v>
      </c>
      <c r="AK1701" s="84" t="s">
        <v>458</v>
      </c>
      <c r="AL1701" s="84"/>
      <c r="AM1701" s="84" t="s">
        <v>603</v>
      </c>
      <c r="AN1701" s="86">
        <v>39857.761724537035</v>
      </c>
      <c r="AO1701" s="88" t="s">
        <v>19122</v>
      </c>
      <c r="AP1701" s="84" t="b">
        <v>0</v>
      </c>
      <c r="AQ1701" s="84" t="b">
        <v>0</v>
      </c>
      <c r="AR1701" s="84" t="b">
        <v>1</v>
      </c>
      <c r="AS1701" s="84" t="s">
        <v>290</v>
      </c>
      <c r="AT1701" s="84">
        <v>12</v>
      </c>
      <c r="AU1701" s="88" t="s">
        <v>20136</v>
      </c>
      <c r="AV1701" s="84" t="b">
        <v>0</v>
      </c>
      <c r="AW1701" s="84" t="s">
        <v>745</v>
      </c>
      <c r="AX1701" s="88" t="s">
        <v>22719</v>
      </c>
      <c r="AY1701" s="84" t="s">
        <v>66</v>
      </c>
    </row>
    <row r="1702" spans="1:51" x14ac:dyDescent="0.2">
      <c r="A1702" s="69" t="s">
        <v>3299</v>
      </c>
      <c r="B1702" s="70"/>
      <c r="C1702" s="70"/>
      <c r="D1702" s="71"/>
      <c r="E1702" s="108"/>
      <c r="F1702" s="113" t="s">
        <v>275</v>
      </c>
      <c r="G1702" s="109"/>
      <c r="H1702" s="74"/>
      <c r="I1702" s="75"/>
      <c r="J1702" s="110"/>
      <c r="K1702" s="74" t="s">
        <v>24906</v>
      </c>
      <c r="L1702" s="111"/>
      <c r="M1702" s="79"/>
      <c r="N1702" s="79"/>
      <c r="O1702" s="80"/>
      <c r="P1702" s="81"/>
      <c r="Q1702" s="81"/>
      <c r="R1702" s="91"/>
      <c r="S1702" s="91"/>
      <c r="T1702" s="91"/>
      <c r="U1702" s="91"/>
      <c r="V1702" s="52"/>
      <c r="W1702" s="52"/>
      <c r="X1702" s="52"/>
      <c r="Y1702" s="52"/>
      <c r="Z1702" s="51"/>
      <c r="AA1702" s="76"/>
      <c r="AB1702" s="76"/>
      <c r="AC1702" s="77"/>
      <c r="AD1702" s="84" t="s">
        <v>13531</v>
      </c>
      <c r="AE1702" s="84">
        <v>89</v>
      </c>
      <c r="AF1702" s="84">
        <v>121</v>
      </c>
      <c r="AG1702" s="84">
        <v>46866</v>
      </c>
      <c r="AH1702" s="84">
        <v>47589</v>
      </c>
      <c r="AI1702" s="84"/>
      <c r="AJ1702" s="84"/>
      <c r="AK1702" s="84"/>
      <c r="AL1702" s="84"/>
      <c r="AM1702" s="84"/>
      <c r="AN1702" s="86">
        <v>40467.029687499999</v>
      </c>
      <c r="AO1702" s="84"/>
      <c r="AP1702" s="84" t="b">
        <v>1</v>
      </c>
      <c r="AQ1702" s="84" t="b">
        <v>1</v>
      </c>
      <c r="AR1702" s="84" t="b">
        <v>0</v>
      </c>
      <c r="AS1702" s="84" t="s">
        <v>291</v>
      </c>
      <c r="AT1702" s="84">
        <v>0</v>
      </c>
      <c r="AU1702" s="88" t="s">
        <v>674</v>
      </c>
      <c r="AV1702" s="84" t="b">
        <v>0</v>
      </c>
      <c r="AW1702" s="84" t="s">
        <v>745</v>
      </c>
      <c r="AX1702" s="88" t="s">
        <v>22720</v>
      </c>
      <c r="AY1702" s="84" t="s">
        <v>66</v>
      </c>
    </row>
    <row r="1703" spans="1:51" x14ac:dyDescent="0.2">
      <c r="A1703" s="69" t="s">
        <v>3300</v>
      </c>
      <c r="B1703" s="70"/>
      <c r="C1703" s="70"/>
      <c r="D1703" s="71"/>
      <c r="E1703" s="108"/>
      <c r="F1703" s="113" t="s">
        <v>7694</v>
      </c>
      <c r="G1703" s="109"/>
      <c r="H1703" s="74"/>
      <c r="I1703" s="75"/>
      <c r="J1703" s="110"/>
      <c r="K1703" s="74" t="s">
        <v>24907</v>
      </c>
      <c r="L1703" s="111"/>
      <c r="M1703" s="79"/>
      <c r="N1703" s="79"/>
      <c r="O1703" s="80"/>
      <c r="P1703" s="81"/>
      <c r="Q1703" s="81"/>
      <c r="R1703" s="91"/>
      <c r="S1703" s="91"/>
      <c r="T1703" s="91"/>
      <c r="U1703" s="91"/>
      <c r="V1703" s="52"/>
      <c r="W1703" s="52"/>
      <c r="X1703" s="52"/>
      <c r="Y1703" s="52"/>
      <c r="Z1703" s="51"/>
      <c r="AA1703" s="76"/>
      <c r="AB1703" s="76"/>
      <c r="AC1703" s="77"/>
      <c r="AD1703" s="84" t="s">
        <v>13532</v>
      </c>
      <c r="AE1703" s="84">
        <v>166</v>
      </c>
      <c r="AF1703" s="84">
        <v>41</v>
      </c>
      <c r="AG1703" s="84">
        <v>1760</v>
      </c>
      <c r="AH1703" s="84">
        <v>153</v>
      </c>
      <c r="AI1703" s="84"/>
      <c r="AJ1703" s="84"/>
      <c r="AK1703" s="84"/>
      <c r="AL1703" s="84"/>
      <c r="AM1703" s="84"/>
      <c r="AN1703" s="86">
        <v>41845.983148148145</v>
      </c>
      <c r="AO1703" s="88" t="s">
        <v>19123</v>
      </c>
      <c r="AP1703" s="84" t="b">
        <v>1</v>
      </c>
      <c r="AQ1703" s="84" t="b">
        <v>0</v>
      </c>
      <c r="AR1703" s="84" t="b">
        <v>0</v>
      </c>
      <c r="AS1703" s="84" t="s">
        <v>290</v>
      </c>
      <c r="AT1703" s="84">
        <v>0</v>
      </c>
      <c r="AU1703" s="88" t="s">
        <v>674</v>
      </c>
      <c r="AV1703" s="84" t="b">
        <v>0</v>
      </c>
      <c r="AW1703" s="84" t="s">
        <v>745</v>
      </c>
      <c r="AX1703" s="88" t="s">
        <v>22721</v>
      </c>
      <c r="AY1703" s="84" t="s">
        <v>66</v>
      </c>
    </row>
    <row r="1704" spans="1:51" x14ac:dyDescent="0.2">
      <c r="A1704" s="69" t="s">
        <v>3301</v>
      </c>
      <c r="B1704" s="70"/>
      <c r="C1704" s="70"/>
      <c r="D1704" s="71"/>
      <c r="E1704" s="108"/>
      <c r="F1704" s="113" t="s">
        <v>7695</v>
      </c>
      <c r="G1704" s="109"/>
      <c r="H1704" s="74"/>
      <c r="I1704" s="75"/>
      <c r="J1704" s="110"/>
      <c r="K1704" s="74" t="s">
        <v>24908</v>
      </c>
      <c r="L1704" s="111"/>
      <c r="M1704" s="79"/>
      <c r="N1704" s="79"/>
      <c r="O1704" s="80"/>
      <c r="P1704" s="81"/>
      <c r="Q1704" s="81"/>
      <c r="R1704" s="91"/>
      <c r="S1704" s="91"/>
      <c r="T1704" s="91"/>
      <c r="U1704" s="91"/>
      <c r="V1704" s="52"/>
      <c r="W1704" s="52"/>
      <c r="X1704" s="52"/>
      <c r="Y1704" s="52"/>
      <c r="Z1704" s="51"/>
      <c r="AA1704" s="76"/>
      <c r="AB1704" s="76"/>
      <c r="AC1704" s="77"/>
      <c r="AD1704" s="84" t="s">
        <v>13533</v>
      </c>
      <c r="AE1704" s="84">
        <v>2051</v>
      </c>
      <c r="AF1704" s="84">
        <v>4411</v>
      </c>
      <c r="AG1704" s="84">
        <v>6729</v>
      </c>
      <c r="AH1704" s="84">
        <v>1882</v>
      </c>
      <c r="AI1704" s="84">
        <v>-18000</v>
      </c>
      <c r="AJ1704" s="84" t="s">
        <v>15490</v>
      </c>
      <c r="AK1704" s="84" t="s">
        <v>505</v>
      </c>
      <c r="AL1704" s="88" t="s">
        <v>17537</v>
      </c>
      <c r="AM1704" s="84" t="s">
        <v>603</v>
      </c>
      <c r="AN1704" s="86">
        <v>39882.809108796297</v>
      </c>
      <c r="AO1704" s="88" t="s">
        <v>19124</v>
      </c>
      <c r="AP1704" s="84" t="b">
        <v>0</v>
      </c>
      <c r="AQ1704" s="84" t="b">
        <v>0</v>
      </c>
      <c r="AR1704" s="84" t="b">
        <v>0</v>
      </c>
      <c r="AS1704" s="84" t="s">
        <v>290</v>
      </c>
      <c r="AT1704" s="84">
        <v>181</v>
      </c>
      <c r="AU1704" s="88" t="s">
        <v>674</v>
      </c>
      <c r="AV1704" s="84" t="b">
        <v>0</v>
      </c>
      <c r="AW1704" s="84" t="s">
        <v>745</v>
      </c>
      <c r="AX1704" s="88" t="s">
        <v>22722</v>
      </c>
      <c r="AY1704" s="84" t="s">
        <v>66</v>
      </c>
    </row>
    <row r="1705" spans="1:51" x14ac:dyDescent="0.2">
      <c r="A1705" s="69" t="s">
        <v>3302</v>
      </c>
      <c r="B1705" s="70"/>
      <c r="C1705" s="70"/>
      <c r="D1705" s="71"/>
      <c r="E1705" s="108"/>
      <c r="F1705" s="113" t="s">
        <v>7696</v>
      </c>
      <c r="G1705" s="109"/>
      <c r="H1705" s="74"/>
      <c r="I1705" s="75"/>
      <c r="J1705" s="110"/>
      <c r="K1705" s="74" t="s">
        <v>24909</v>
      </c>
      <c r="L1705" s="111"/>
      <c r="M1705" s="79"/>
      <c r="N1705" s="79"/>
      <c r="O1705" s="80"/>
      <c r="P1705" s="81"/>
      <c r="Q1705" s="81"/>
      <c r="R1705" s="91"/>
      <c r="S1705" s="91"/>
      <c r="T1705" s="91"/>
      <c r="U1705" s="91"/>
      <c r="V1705" s="52"/>
      <c r="W1705" s="52"/>
      <c r="X1705" s="52"/>
      <c r="Y1705" s="52"/>
      <c r="Z1705" s="51"/>
      <c r="AA1705" s="76"/>
      <c r="AB1705" s="76"/>
      <c r="AC1705" s="77"/>
      <c r="AD1705" s="84" t="s">
        <v>13534</v>
      </c>
      <c r="AE1705" s="84">
        <v>639</v>
      </c>
      <c r="AF1705" s="84">
        <v>567</v>
      </c>
      <c r="AG1705" s="84">
        <v>6971</v>
      </c>
      <c r="AH1705" s="84">
        <v>2075</v>
      </c>
      <c r="AI1705" s="84">
        <v>-21600</v>
      </c>
      <c r="AJ1705" s="84" t="s">
        <v>15491</v>
      </c>
      <c r="AK1705" s="84" t="s">
        <v>16550</v>
      </c>
      <c r="AL1705" s="84"/>
      <c r="AM1705" s="84" t="s">
        <v>601</v>
      </c>
      <c r="AN1705" s="86">
        <v>40726.631944444445</v>
      </c>
      <c r="AO1705" s="88" t="s">
        <v>19125</v>
      </c>
      <c r="AP1705" s="84" t="b">
        <v>0</v>
      </c>
      <c r="AQ1705" s="84" t="b">
        <v>0</v>
      </c>
      <c r="AR1705" s="84" t="b">
        <v>1</v>
      </c>
      <c r="AS1705" s="84" t="s">
        <v>290</v>
      </c>
      <c r="AT1705" s="84">
        <v>20</v>
      </c>
      <c r="AU1705" s="88" t="s">
        <v>20137</v>
      </c>
      <c r="AV1705" s="84" t="b">
        <v>0</v>
      </c>
      <c r="AW1705" s="84" t="s">
        <v>745</v>
      </c>
      <c r="AX1705" s="88" t="s">
        <v>22723</v>
      </c>
      <c r="AY1705" s="84" t="s">
        <v>66</v>
      </c>
    </row>
    <row r="1706" spans="1:51" x14ac:dyDescent="0.2">
      <c r="A1706" s="69" t="s">
        <v>3303</v>
      </c>
      <c r="B1706" s="70"/>
      <c r="C1706" s="70"/>
      <c r="D1706" s="71"/>
      <c r="E1706" s="108"/>
      <c r="F1706" s="113" t="s">
        <v>20928</v>
      </c>
      <c r="G1706" s="109"/>
      <c r="H1706" s="74"/>
      <c r="I1706" s="75"/>
      <c r="J1706" s="110"/>
      <c r="K1706" s="74" t="s">
        <v>24910</v>
      </c>
      <c r="L1706" s="111"/>
      <c r="M1706" s="79"/>
      <c r="N1706" s="79"/>
      <c r="O1706" s="80"/>
      <c r="P1706" s="81"/>
      <c r="Q1706" s="81"/>
      <c r="R1706" s="91"/>
      <c r="S1706" s="91"/>
      <c r="T1706" s="91"/>
      <c r="U1706" s="91"/>
      <c r="V1706" s="52"/>
      <c r="W1706" s="52"/>
      <c r="X1706" s="52"/>
      <c r="Y1706" s="52"/>
      <c r="Z1706" s="51"/>
      <c r="AA1706" s="76"/>
      <c r="AB1706" s="76"/>
      <c r="AC1706" s="77"/>
      <c r="AD1706" s="84" t="s">
        <v>13535</v>
      </c>
      <c r="AE1706" s="84">
        <v>5</v>
      </c>
      <c r="AF1706" s="84">
        <v>5</v>
      </c>
      <c r="AG1706" s="84">
        <v>181</v>
      </c>
      <c r="AH1706" s="84">
        <v>2</v>
      </c>
      <c r="AI1706" s="84"/>
      <c r="AJ1706" s="84" t="s">
        <v>15492</v>
      </c>
      <c r="AK1706" s="84" t="s">
        <v>562</v>
      </c>
      <c r="AL1706" s="88" t="s">
        <v>17538</v>
      </c>
      <c r="AM1706" s="84"/>
      <c r="AN1706" s="86">
        <v>42692.934918981482</v>
      </c>
      <c r="AO1706" s="88" t="s">
        <v>19126</v>
      </c>
      <c r="AP1706" s="84" t="b">
        <v>1</v>
      </c>
      <c r="AQ1706" s="84" t="b">
        <v>0</v>
      </c>
      <c r="AR1706" s="84" t="b">
        <v>0</v>
      </c>
      <c r="AS1706" s="84" t="s">
        <v>290</v>
      </c>
      <c r="AT1706" s="84">
        <v>0</v>
      </c>
      <c r="AU1706" s="84"/>
      <c r="AV1706" s="84" t="b">
        <v>0</v>
      </c>
      <c r="AW1706" s="84" t="s">
        <v>745</v>
      </c>
      <c r="AX1706" s="88" t="s">
        <v>22724</v>
      </c>
      <c r="AY1706" s="84" t="s">
        <v>66</v>
      </c>
    </row>
    <row r="1707" spans="1:51" x14ac:dyDescent="0.2">
      <c r="A1707" s="69" t="s">
        <v>3304</v>
      </c>
      <c r="B1707" s="70"/>
      <c r="C1707" s="70"/>
      <c r="D1707" s="71"/>
      <c r="E1707" s="108"/>
      <c r="F1707" s="113" t="s">
        <v>7697</v>
      </c>
      <c r="G1707" s="109"/>
      <c r="H1707" s="74"/>
      <c r="I1707" s="75"/>
      <c r="J1707" s="110"/>
      <c r="K1707" s="74" t="s">
        <v>24911</v>
      </c>
      <c r="L1707" s="111"/>
      <c r="M1707" s="79"/>
      <c r="N1707" s="79"/>
      <c r="O1707" s="80"/>
      <c r="P1707" s="81"/>
      <c r="Q1707" s="81"/>
      <c r="R1707" s="91"/>
      <c r="S1707" s="91"/>
      <c r="T1707" s="91"/>
      <c r="U1707" s="91"/>
      <c r="V1707" s="52"/>
      <c r="W1707" s="52"/>
      <c r="X1707" s="52"/>
      <c r="Y1707" s="52"/>
      <c r="Z1707" s="51"/>
      <c r="AA1707" s="76"/>
      <c r="AB1707" s="76"/>
      <c r="AC1707" s="77"/>
      <c r="AD1707" s="84" t="s">
        <v>13536</v>
      </c>
      <c r="AE1707" s="84">
        <v>182</v>
      </c>
      <c r="AF1707" s="84">
        <v>729</v>
      </c>
      <c r="AG1707" s="84">
        <v>15948</v>
      </c>
      <c r="AH1707" s="84">
        <v>37773</v>
      </c>
      <c r="AI1707" s="84"/>
      <c r="AJ1707" s="84" t="s">
        <v>15493</v>
      </c>
      <c r="AK1707" s="84"/>
      <c r="AL1707" s="84"/>
      <c r="AM1707" s="84"/>
      <c r="AN1707" s="86">
        <v>41085.832314814812</v>
      </c>
      <c r="AO1707" s="84"/>
      <c r="AP1707" s="84" t="b">
        <v>1</v>
      </c>
      <c r="AQ1707" s="84" t="b">
        <v>0</v>
      </c>
      <c r="AR1707" s="84" t="b">
        <v>0</v>
      </c>
      <c r="AS1707" s="84" t="s">
        <v>290</v>
      </c>
      <c r="AT1707" s="84">
        <v>5</v>
      </c>
      <c r="AU1707" s="88" t="s">
        <v>674</v>
      </c>
      <c r="AV1707" s="84" t="b">
        <v>0</v>
      </c>
      <c r="AW1707" s="84" t="s">
        <v>745</v>
      </c>
      <c r="AX1707" s="88" t="s">
        <v>22725</v>
      </c>
      <c r="AY1707" s="84" t="s">
        <v>66</v>
      </c>
    </row>
    <row r="1708" spans="1:51" x14ac:dyDescent="0.2">
      <c r="A1708" s="69" t="s">
        <v>3305</v>
      </c>
      <c r="B1708" s="70"/>
      <c r="C1708" s="70"/>
      <c r="D1708" s="71"/>
      <c r="E1708" s="108"/>
      <c r="F1708" s="113" t="s">
        <v>7698</v>
      </c>
      <c r="G1708" s="109"/>
      <c r="H1708" s="74"/>
      <c r="I1708" s="75"/>
      <c r="J1708" s="110"/>
      <c r="K1708" s="74" t="s">
        <v>24912</v>
      </c>
      <c r="L1708" s="111"/>
      <c r="M1708" s="79"/>
      <c r="N1708" s="79"/>
      <c r="O1708" s="80"/>
      <c r="P1708" s="81"/>
      <c r="Q1708" s="81"/>
      <c r="R1708" s="91"/>
      <c r="S1708" s="91"/>
      <c r="T1708" s="91"/>
      <c r="U1708" s="91"/>
      <c r="V1708" s="52"/>
      <c r="W1708" s="52"/>
      <c r="X1708" s="52"/>
      <c r="Y1708" s="52"/>
      <c r="Z1708" s="51"/>
      <c r="AA1708" s="76"/>
      <c r="AB1708" s="76"/>
      <c r="AC1708" s="77"/>
      <c r="AD1708" s="84" t="s">
        <v>13537</v>
      </c>
      <c r="AE1708" s="84">
        <v>765</v>
      </c>
      <c r="AF1708" s="84">
        <v>759</v>
      </c>
      <c r="AG1708" s="84">
        <v>16883</v>
      </c>
      <c r="AH1708" s="84">
        <v>451</v>
      </c>
      <c r="AI1708" s="84">
        <v>-18000</v>
      </c>
      <c r="AJ1708" s="84" t="s">
        <v>15494</v>
      </c>
      <c r="AK1708" s="84" t="s">
        <v>16551</v>
      </c>
      <c r="AL1708" s="84"/>
      <c r="AM1708" s="84" t="s">
        <v>603</v>
      </c>
      <c r="AN1708" s="86">
        <v>39716.270543981482</v>
      </c>
      <c r="AO1708" s="88" t="s">
        <v>19127</v>
      </c>
      <c r="AP1708" s="84" t="b">
        <v>0</v>
      </c>
      <c r="AQ1708" s="84" t="b">
        <v>0</v>
      </c>
      <c r="AR1708" s="84" t="b">
        <v>0</v>
      </c>
      <c r="AS1708" s="84" t="s">
        <v>290</v>
      </c>
      <c r="AT1708" s="84">
        <v>44</v>
      </c>
      <c r="AU1708" s="88" t="s">
        <v>20138</v>
      </c>
      <c r="AV1708" s="84" t="b">
        <v>0</v>
      </c>
      <c r="AW1708" s="84" t="s">
        <v>745</v>
      </c>
      <c r="AX1708" s="88" t="s">
        <v>22726</v>
      </c>
      <c r="AY1708" s="84" t="s">
        <v>66</v>
      </c>
    </row>
    <row r="1709" spans="1:51" x14ac:dyDescent="0.2">
      <c r="A1709" s="69" t="s">
        <v>3306</v>
      </c>
      <c r="B1709" s="70"/>
      <c r="C1709" s="70"/>
      <c r="D1709" s="71"/>
      <c r="E1709" s="108"/>
      <c r="F1709" s="113" t="s">
        <v>7699</v>
      </c>
      <c r="G1709" s="109"/>
      <c r="H1709" s="74"/>
      <c r="I1709" s="75"/>
      <c r="J1709" s="110"/>
      <c r="K1709" s="74" t="s">
        <v>24913</v>
      </c>
      <c r="L1709" s="111"/>
      <c r="M1709" s="79"/>
      <c r="N1709" s="79"/>
      <c r="O1709" s="80"/>
      <c r="P1709" s="81"/>
      <c r="Q1709" s="81"/>
      <c r="R1709" s="91"/>
      <c r="S1709" s="91"/>
      <c r="T1709" s="91"/>
      <c r="U1709" s="91"/>
      <c r="V1709" s="52"/>
      <c r="W1709" s="52"/>
      <c r="X1709" s="52"/>
      <c r="Y1709" s="52"/>
      <c r="Z1709" s="51"/>
      <c r="AA1709" s="76"/>
      <c r="AB1709" s="76"/>
      <c r="AC1709" s="77"/>
      <c r="AD1709" s="84" t="s">
        <v>13538</v>
      </c>
      <c r="AE1709" s="84">
        <v>2463</v>
      </c>
      <c r="AF1709" s="84">
        <v>24165</v>
      </c>
      <c r="AG1709" s="84">
        <v>68230</v>
      </c>
      <c r="AH1709" s="84">
        <v>127149</v>
      </c>
      <c r="AI1709" s="84">
        <v>0</v>
      </c>
      <c r="AJ1709" s="84" t="s">
        <v>15495</v>
      </c>
      <c r="AK1709" s="84" t="s">
        <v>16552</v>
      </c>
      <c r="AL1709" s="84"/>
      <c r="AM1709" s="84" t="s">
        <v>1545</v>
      </c>
      <c r="AN1709" s="86">
        <v>41589.763159722221</v>
      </c>
      <c r="AO1709" s="88" t="s">
        <v>19128</v>
      </c>
      <c r="AP1709" s="84" t="b">
        <v>0</v>
      </c>
      <c r="AQ1709" s="84" t="b">
        <v>0</v>
      </c>
      <c r="AR1709" s="84" t="b">
        <v>1</v>
      </c>
      <c r="AS1709" s="84" t="s">
        <v>672</v>
      </c>
      <c r="AT1709" s="84">
        <v>209</v>
      </c>
      <c r="AU1709" s="88" t="s">
        <v>674</v>
      </c>
      <c r="AV1709" s="84" t="b">
        <v>1</v>
      </c>
      <c r="AW1709" s="84" t="s">
        <v>745</v>
      </c>
      <c r="AX1709" s="88" t="s">
        <v>22727</v>
      </c>
      <c r="AY1709" s="84" t="s">
        <v>66</v>
      </c>
    </row>
    <row r="1710" spans="1:51" x14ac:dyDescent="0.2">
      <c r="A1710" s="69" t="s">
        <v>847</v>
      </c>
      <c r="B1710" s="70"/>
      <c r="C1710" s="70"/>
      <c r="D1710" s="71"/>
      <c r="E1710" s="108"/>
      <c r="F1710" s="113" t="s">
        <v>974</v>
      </c>
      <c r="G1710" s="109"/>
      <c r="H1710" s="74"/>
      <c r="I1710" s="75"/>
      <c r="J1710" s="110"/>
      <c r="K1710" s="74" t="s">
        <v>24914</v>
      </c>
      <c r="L1710" s="111"/>
      <c r="M1710" s="79"/>
      <c r="N1710" s="79"/>
      <c r="O1710" s="80"/>
      <c r="P1710" s="81"/>
      <c r="Q1710" s="81"/>
      <c r="R1710" s="91"/>
      <c r="S1710" s="91"/>
      <c r="T1710" s="91"/>
      <c r="U1710" s="91"/>
      <c r="V1710" s="52"/>
      <c r="W1710" s="52"/>
      <c r="X1710" s="52"/>
      <c r="Y1710" s="52"/>
      <c r="Z1710" s="51"/>
      <c r="AA1710" s="76"/>
      <c r="AB1710" s="76"/>
      <c r="AC1710" s="77"/>
      <c r="AD1710" s="84" t="s">
        <v>1168</v>
      </c>
      <c r="AE1710" s="84">
        <v>5000</v>
      </c>
      <c r="AF1710" s="84">
        <v>3800</v>
      </c>
      <c r="AG1710" s="84">
        <v>181848</v>
      </c>
      <c r="AH1710" s="84">
        <v>177357</v>
      </c>
      <c r="AI1710" s="84"/>
      <c r="AJ1710" s="84" t="s">
        <v>1271</v>
      </c>
      <c r="AK1710" s="84" t="s">
        <v>321</v>
      </c>
      <c r="AL1710" s="88" t="s">
        <v>1525</v>
      </c>
      <c r="AM1710" s="84"/>
      <c r="AN1710" s="86">
        <v>41350.207384259258</v>
      </c>
      <c r="AO1710" s="88" t="s">
        <v>1633</v>
      </c>
      <c r="AP1710" s="84" t="b">
        <v>1</v>
      </c>
      <c r="AQ1710" s="84" t="b">
        <v>0</v>
      </c>
      <c r="AR1710" s="84" t="b">
        <v>0</v>
      </c>
      <c r="AS1710" s="84" t="s">
        <v>290</v>
      </c>
      <c r="AT1710" s="84">
        <v>24</v>
      </c>
      <c r="AU1710" s="88" t="s">
        <v>674</v>
      </c>
      <c r="AV1710" s="84" t="b">
        <v>0</v>
      </c>
      <c r="AW1710" s="84" t="s">
        <v>745</v>
      </c>
      <c r="AX1710" s="88" t="s">
        <v>1834</v>
      </c>
      <c r="AY1710" s="84" t="s">
        <v>66</v>
      </c>
    </row>
    <row r="1711" spans="1:51" x14ac:dyDescent="0.2">
      <c r="A1711" s="69" t="s">
        <v>3307</v>
      </c>
      <c r="B1711" s="70"/>
      <c r="C1711" s="70"/>
      <c r="D1711" s="71"/>
      <c r="E1711" s="108"/>
      <c r="F1711" s="113" t="s">
        <v>7700</v>
      </c>
      <c r="G1711" s="109"/>
      <c r="H1711" s="74"/>
      <c r="I1711" s="75"/>
      <c r="J1711" s="110"/>
      <c r="K1711" s="74" t="s">
        <v>24915</v>
      </c>
      <c r="L1711" s="111"/>
      <c r="M1711" s="79"/>
      <c r="N1711" s="79"/>
      <c r="O1711" s="80"/>
      <c r="P1711" s="81"/>
      <c r="Q1711" s="81"/>
      <c r="R1711" s="91"/>
      <c r="S1711" s="91"/>
      <c r="T1711" s="91"/>
      <c r="U1711" s="91"/>
      <c r="V1711" s="52"/>
      <c r="W1711" s="52"/>
      <c r="X1711" s="52"/>
      <c r="Y1711" s="52"/>
      <c r="Z1711" s="51"/>
      <c r="AA1711" s="76"/>
      <c r="AB1711" s="76"/>
      <c r="AC1711" s="77"/>
      <c r="AD1711" s="84" t="s">
        <v>13539</v>
      </c>
      <c r="AE1711" s="84">
        <v>16669</v>
      </c>
      <c r="AF1711" s="84">
        <v>15998</v>
      </c>
      <c r="AG1711" s="84">
        <v>111032</v>
      </c>
      <c r="AH1711" s="84">
        <v>7357</v>
      </c>
      <c r="AI1711" s="84">
        <v>-28800</v>
      </c>
      <c r="AJ1711" s="84" t="s">
        <v>15496</v>
      </c>
      <c r="AK1711" s="84" t="s">
        <v>512</v>
      </c>
      <c r="AL1711" s="88" t="s">
        <v>17539</v>
      </c>
      <c r="AM1711" s="84" t="s">
        <v>602</v>
      </c>
      <c r="AN1711" s="86">
        <v>39786.040381944447</v>
      </c>
      <c r="AO1711" s="88" t="s">
        <v>19129</v>
      </c>
      <c r="AP1711" s="84" t="b">
        <v>0</v>
      </c>
      <c r="AQ1711" s="84" t="b">
        <v>0</v>
      </c>
      <c r="AR1711" s="84" t="b">
        <v>1</v>
      </c>
      <c r="AS1711" s="84" t="s">
        <v>290</v>
      </c>
      <c r="AT1711" s="84">
        <v>731</v>
      </c>
      <c r="AU1711" s="88" t="s">
        <v>20139</v>
      </c>
      <c r="AV1711" s="84" t="b">
        <v>0</v>
      </c>
      <c r="AW1711" s="84" t="s">
        <v>745</v>
      </c>
      <c r="AX1711" s="88" t="s">
        <v>22728</v>
      </c>
      <c r="AY1711" s="84" t="s">
        <v>66</v>
      </c>
    </row>
    <row r="1712" spans="1:51" x14ac:dyDescent="0.2">
      <c r="A1712" s="69" t="s">
        <v>3308</v>
      </c>
      <c r="B1712" s="70"/>
      <c r="C1712" s="70"/>
      <c r="D1712" s="71"/>
      <c r="E1712" s="108"/>
      <c r="F1712" s="113" t="s">
        <v>7701</v>
      </c>
      <c r="G1712" s="109"/>
      <c r="H1712" s="74"/>
      <c r="I1712" s="75"/>
      <c r="J1712" s="110"/>
      <c r="K1712" s="74" t="s">
        <v>24916</v>
      </c>
      <c r="L1712" s="111"/>
      <c r="M1712" s="79"/>
      <c r="N1712" s="79"/>
      <c r="O1712" s="80"/>
      <c r="P1712" s="81"/>
      <c r="Q1712" s="81"/>
      <c r="R1712" s="91"/>
      <c r="S1712" s="91"/>
      <c r="T1712" s="91"/>
      <c r="U1712" s="91"/>
      <c r="V1712" s="52"/>
      <c r="W1712" s="52"/>
      <c r="X1712" s="52"/>
      <c r="Y1712" s="52"/>
      <c r="Z1712" s="51"/>
      <c r="AA1712" s="76"/>
      <c r="AB1712" s="76"/>
      <c r="AC1712" s="77"/>
      <c r="AD1712" s="84" t="s">
        <v>13540</v>
      </c>
      <c r="AE1712" s="84">
        <v>324</v>
      </c>
      <c r="AF1712" s="84">
        <v>293</v>
      </c>
      <c r="AG1712" s="84">
        <v>3514</v>
      </c>
      <c r="AH1712" s="84">
        <v>1595</v>
      </c>
      <c r="AI1712" s="84">
        <v>-28800</v>
      </c>
      <c r="AJ1712" s="84" t="s">
        <v>15497</v>
      </c>
      <c r="AK1712" s="84" t="s">
        <v>16553</v>
      </c>
      <c r="AL1712" s="84"/>
      <c r="AM1712" s="84" t="s">
        <v>602</v>
      </c>
      <c r="AN1712" s="86">
        <v>39967.240868055553</v>
      </c>
      <c r="AO1712" s="88" t="s">
        <v>19130</v>
      </c>
      <c r="AP1712" s="84" t="b">
        <v>0</v>
      </c>
      <c r="AQ1712" s="84" t="b">
        <v>0</v>
      </c>
      <c r="AR1712" s="84" t="b">
        <v>1</v>
      </c>
      <c r="AS1712" s="84" t="s">
        <v>290</v>
      </c>
      <c r="AT1712" s="84">
        <v>0</v>
      </c>
      <c r="AU1712" s="88" t="s">
        <v>679</v>
      </c>
      <c r="AV1712" s="84" t="b">
        <v>0</v>
      </c>
      <c r="AW1712" s="84" t="s">
        <v>745</v>
      </c>
      <c r="AX1712" s="88" t="s">
        <v>22729</v>
      </c>
      <c r="AY1712" s="84" t="s">
        <v>66</v>
      </c>
    </row>
    <row r="1713" spans="1:51" x14ac:dyDescent="0.2">
      <c r="A1713" s="69" t="s">
        <v>3309</v>
      </c>
      <c r="B1713" s="70"/>
      <c r="C1713" s="70"/>
      <c r="D1713" s="71"/>
      <c r="E1713" s="108"/>
      <c r="F1713" s="113" t="s">
        <v>7702</v>
      </c>
      <c r="G1713" s="109"/>
      <c r="H1713" s="74"/>
      <c r="I1713" s="75"/>
      <c r="J1713" s="110"/>
      <c r="K1713" s="74" t="s">
        <v>24917</v>
      </c>
      <c r="L1713" s="111"/>
      <c r="M1713" s="79"/>
      <c r="N1713" s="79"/>
      <c r="O1713" s="80"/>
      <c r="P1713" s="81"/>
      <c r="Q1713" s="81"/>
      <c r="R1713" s="91"/>
      <c r="S1713" s="91"/>
      <c r="T1713" s="91"/>
      <c r="U1713" s="91"/>
      <c r="V1713" s="52"/>
      <c r="W1713" s="52"/>
      <c r="X1713" s="52"/>
      <c r="Y1713" s="52"/>
      <c r="Z1713" s="51"/>
      <c r="AA1713" s="76"/>
      <c r="AB1713" s="76"/>
      <c r="AC1713" s="77"/>
      <c r="AD1713" s="84" t="s">
        <v>13541</v>
      </c>
      <c r="AE1713" s="84">
        <v>973</v>
      </c>
      <c r="AF1713" s="84">
        <v>249</v>
      </c>
      <c r="AG1713" s="84">
        <v>7339</v>
      </c>
      <c r="AH1713" s="84">
        <v>11529</v>
      </c>
      <c r="AI1713" s="84"/>
      <c r="AJ1713" s="84" t="s">
        <v>15498</v>
      </c>
      <c r="AK1713" s="84" t="s">
        <v>16554</v>
      </c>
      <c r="AL1713" s="84"/>
      <c r="AM1713" s="84"/>
      <c r="AN1713" s="86">
        <v>41613.610393518517</v>
      </c>
      <c r="AO1713" s="88" t="s">
        <v>19131</v>
      </c>
      <c r="AP1713" s="84" t="b">
        <v>1</v>
      </c>
      <c r="AQ1713" s="84" t="b">
        <v>0</v>
      </c>
      <c r="AR1713" s="84" t="b">
        <v>0</v>
      </c>
      <c r="AS1713" s="84" t="s">
        <v>290</v>
      </c>
      <c r="AT1713" s="84">
        <v>20</v>
      </c>
      <c r="AU1713" s="88" t="s">
        <v>674</v>
      </c>
      <c r="AV1713" s="84" t="b">
        <v>0</v>
      </c>
      <c r="AW1713" s="84" t="s">
        <v>745</v>
      </c>
      <c r="AX1713" s="88" t="s">
        <v>22730</v>
      </c>
      <c r="AY1713" s="84" t="s">
        <v>66</v>
      </c>
    </row>
    <row r="1714" spans="1:51" x14ac:dyDescent="0.2">
      <c r="A1714" s="69" t="s">
        <v>3310</v>
      </c>
      <c r="B1714" s="70"/>
      <c r="C1714" s="70"/>
      <c r="D1714" s="71"/>
      <c r="E1714" s="108"/>
      <c r="F1714" s="113" t="s">
        <v>7703</v>
      </c>
      <c r="G1714" s="109"/>
      <c r="H1714" s="74"/>
      <c r="I1714" s="75"/>
      <c r="J1714" s="110"/>
      <c r="K1714" s="74" t="s">
        <v>24918</v>
      </c>
      <c r="L1714" s="111"/>
      <c r="M1714" s="79"/>
      <c r="N1714" s="79"/>
      <c r="O1714" s="80"/>
      <c r="P1714" s="81"/>
      <c r="Q1714" s="81"/>
      <c r="R1714" s="91"/>
      <c r="S1714" s="91"/>
      <c r="T1714" s="91"/>
      <c r="U1714" s="91"/>
      <c r="V1714" s="52"/>
      <c r="W1714" s="52"/>
      <c r="X1714" s="52"/>
      <c r="Y1714" s="52"/>
      <c r="Z1714" s="51"/>
      <c r="AA1714" s="76"/>
      <c r="AB1714" s="76"/>
      <c r="AC1714" s="77"/>
      <c r="AD1714" s="84" t="s">
        <v>13542</v>
      </c>
      <c r="AE1714" s="84">
        <v>7152</v>
      </c>
      <c r="AF1714" s="84">
        <v>12422</v>
      </c>
      <c r="AG1714" s="84">
        <v>259160</v>
      </c>
      <c r="AH1714" s="84">
        <v>62900</v>
      </c>
      <c r="AI1714" s="84">
        <v>36000</v>
      </c>
      <c r="AJ1714" s="84" t="s">
        <v>15499</v>
      </c>
      <c r="AK1714" s="84" t="s">
        <v>16555</v>
      </c>
      <c r="AL1714" s="88" t="s">
        <v>17540</v>
      </c>
      <c r="AM1714" s="84" t="s">
        <v>632</v>
      </c>
      <c r="AN1714" s="86">
        <v>40556.274606481478</v>
      </c>
      <c r="AO1714" s="88" t="s">
        <v>19132</v>
      </c>
      <c r="AP1714" s="84" t="b">
        <v>0</v>
      </c>
      <c r="AQ1714" s="84" t="b">
        <v>0</v>
      </c>
      <c r="AR1714" s="84" t="b">
        <v>1</v>
      </c>
      <c r="AS1714" s="84" t="s">
        <v>290</v>
      </c>
      <c r="AT1714" s="84">
        <v>259</v>
      </c>
      <c r="AU1714" s="88" t="s">
        <v>20140</v>
      </c>
      <c r="AV1714" s="84" t="b">
        <v>0</v>
      </c>
      <c r="AW1714" s="84" t="s">
        <v>745</v>
      </c>
      <c r="AX1714" s="88" t="s">
        <v>22731</v>
      </c>
      <c r="AY1714" s="84" t="s">
        <v>66</v>
      </c>
    </row>
    <row r="1715" spans="1:51" x14ac:dyDescent="0.2">
      <c r="A1715" s="69" t="s">
        <v>4184</v>
      </c>
      <c r="B1715" s="70"/>
      <c r="C1715" s="70"/>
      <c r="D1715" s="71"/>
      <c r="E1715" s="108"/>
      <c r="F1715" s="113" t="s">
        <v>20929</v>
      </c>
      <c r="G1715" s="109"/>
      <c r="H1715" s="74"/>
      <c r="I1715" s="75"/>
      <c r="J1715" s="110"/>
      <c r="K1715" s="74" t="s">
        <v>24919</v>
      </c>
      <c r="L1715" s="111"/>
      <c r="M1715" s="79"/>
      <c r="N1715" s="79"/>
      <c r="O1715" s="80"/>
      <c r="P1715" s="81"/>
      <c r="Q1715" s="81"/>
      <c r="R1715" s="91"/>
      <c r="S1715" s="91"/>
      <c r="T1715" s="91"/>
      <c r="U1715" s="91"/>
      <c r="V1715" s="52"/>
      <c r="W1715" s="52"/>
      <c r="X1715" s="52"/>
      <c r="Y1715" s="52"/>
      <c r="Z1715" s="51"/>
      <c r="AA1715" s="76"/>
      <c r="AB1715" s="76"/>
      <c r="AC1715" s="77"/>
      <c r="AD1715" s="84" t="s">
        <v>13543</v>
      </c>
      <c r="AE1715" s="84">
        <v>8756</v>
      </c>
      <c r="AF1715" s="84">
        <v>10076</v>
      </c>
      <c r="AG1715" s="84">
        <v>95182</v>
      </c>
      <c r="AH1715" s="84">
        <v>73371</v>
      </c>
      <c r="AI1715" s="84">
        <v>39600</v>
      </c>
      <c r="AJ1715" s="84" t="s">
        <v>15500</v>
      </c>
      <c r="AK1715" s="84" t="s">
        <v>312</v>
      </c>
      <c r="AL1715" s="88" t="s">
        <v>17541</v>
      </c>
      <c r="AM1715" s="84" t="s">
        <v>623</v>
      </c>
      <c r="AN1715" s="86">
        <v>40546.014641203707</v>
      </c>
      <c r="AO1715" s="88" t="s">
        <v>19133</v>
      </c>
      <c r="AP1715" s="84" t="b">
        <v>0</v>
      </c>
      <c r="AQ1715" s="84" t="b">
        <v>0</v>
      </c>
      <c r="AR1715" s="84" t="b">
        <v>0</v>
      </c>
      <c r="AS1715" s="84" t="s">
        <v>290</v>
      </c>
      <c r="AT1715" s="84">
        <v>156</v>
      </c>
      <c r="AU1715" s="88" t="s">
        <v>683</v>
      </c>
      <c r="AV1715" s="84" t="b">
        <v>0</v>
      </c>
      <c r="AW1715" s="84" t="s">
        <v>745</v>
      </c>
      <c r="AX1715" s="88" t="s">
        <v>22732</v>
      </c>
      <c r="AY1715" s="84" t="s">
        <v>65</v>
      </c>
    </row>
    <row r="1716" spans="1:51" x14ac:dyDescent="0.2">
      <c r="A1716" s="69" t="s">
        <v>3311</v>
      </c>
      <c r="B1716" s="70"/>
      <c r="C1716" s="70"/>
      <c r="D1716" s="71"/>
      <c r="E1716" s="108"/>
      <c r="F1716" s="113" t="s">
        <v>7704</v>
      </c>
      <c r="G1716" s="109"/>
      <c r="H1716" s="74"/>
      <c r="I1716" s="75"/>
      <c r="J1716" s="110"/>
      <c r="K1716" s="74" t="s">
        <v>24920</v>
      </c>
      <c r="L1716" s="111"/>
      <c r="M1716" s="79"/>
      <c r="N1716" s="79"/>
      <c r="O1716" s="80"/>
      <c r="P1716" s="81"/>
      <c r="Q1716" s="81"/>
      <c r="R1716" s="91"/>
      <c r="S1716" s="91"/>
      <c r="T1716" s="91"/>
      <c r="U1716" s="91"/>
      <c r="V1716" s="52"/>
      <c r="W1716" s="52"/>
      <c r="X1716" s="52"/>
      <c r="Y1716" s="52"/>
      <c r="Z1716" s="51"/>
      <c r="AA1716" s="76"/>
      <c r="AB1716" s="76"/>
      <c r="AC1716" s="77"/>
      <c r="AD1716" s="84" t="s">
        <v>13544</v>
      </c>
      <c r="AE1716" s="84">
        <v>5325</v>
      </c>
      <c r="AF1716" s="84">
        <v>7845</v>
      </c>
      <c r="AG1716" s="84">
        <v>74126</v>
      </c>
      <c r="AH1716" s="84">
        <v>92066</v>
      </c>
      <c r="AI1716" s="84">
        <v>-36000</v>
      </c>
      <c r="AJ1716" s="84" t="s">
        <v>15501</v>
      </c>
      <c r="AK1716" s="84" t="s">
        <v>16556</v>
      </c>
      <c r="AL1716" s="84"/>
      <c r="AM1716" s="84" t="s">
        <v>606</v>
      </c>
      <c r="AN1716" s="86">
        <v>39693.428032407406</v>
      </c>
      <c r="AO1716" s="88" t="s">
        <v>19134</v>
      </c>
      <c r="AP1716" s="84" t="b">
        <v>0</v>
      </c>
      <c r="AQ1716" s="84" t="b">
        <v>0</v>
      </c>
      <c r="AR1716" s="84" t="b">
        <v>1</v>
      </c>
      <c r="AS1716" s="84" t="s">
        <v>290</v>
      </c>
      <c r="AT1716" s="84">
        <v>271</v>
      </c>
      <c r="AU1716" s="88" t="s">
        <v>20141</v>
      </c>
      <c r="AV1716" s="84" t="b">
        <v>0</v>
      </c>
      <c r="AW1716" s="84" t="s">
        <v>745</v>
      </c>
      <c r="AX1716" s="88" t="s">
        <v>22733</v>
      </c>
      <c r="AY1716" s="84" t="s">
        <v>66</v>
      </c>
    </row>
    <row r="1717" spans="1:51" x14ac:dyDescent="0.2">
      <c r="A1717" s="69" t="s">
        <v>3312</v>
      </c>
      <c r="B1717" s="70"/>
      <c r="C1717" s="70"/>
      <c r="D1717" s="71"/>
      <c r="E1717" s="108"/>
      <c r="F1717" s="113" t="s">
        <v>7705</v>
      </c>
      <c r="G1717" s="109"/>
      <c r="H1717" s="74"/>
      <c r="I1717" s="75"/>
      <c r="J1717" s="110"/>
      <c r="K1717" s="74" t="s">
        <v>24921</v>
      </c>
      <c r="L1717" s="111"/>
      <c r="M1717" s="79"/>
      <c r="N1717" s="79"/>
      <c r="O1717" s="80"/>
      <c r="P1717" s="81"/>
      <c r="Q1717" s="81"/>
      <c r="R1717" s="91"/>
      <c r="S1717" s="91"/>
      <c r="T1717" s="91"/>
      <c r="U1717" s="91"/>
      <c r="V1717" s="52"/>
      <c r="W1717" s="52"/>
      <c r="X1717" s="52"/>
      <c r="Y1717" s="52"/>
      <c r="Z1717" s="51"/>
      <c r="AA1717" s="76"/>
      <c r="AB1717" s="76"/>
      <c r="AC1717" s="77"/>
      <c r="AD1717" s="84" t="s">
        <v>13545</v>
      </c>
      <c r="AE1717" s="84">
        <v>1594</v>
      </c>
      <c r="AF1717" s="84">
        <v>1350</v>
      </c>
      <c r="AG1717" s="84">
        <v>38725</v>
      </c>
      <c r="AH1717" s="84">
        <v>9232</v>
      </c>
      <c r="AI1717" s="84">
        <v>32400</v>
      </c>
      <c r="AJ1717" s="84" t="s">
        <v>15502</v>
      </c>
      <c r="AK1717" s="84" t="s">
        <v>16557</v>
      </c>
      <c r="AL1717" s="84"/>
      <c r="AM1717" s="84" t="s">
        <v>17792</v>
      </c>
      <c r="AN1717" s="86">
        <v>41849.126168981478</v>
      </c>
      <c r="AO1717" s="84"/>
      <c r="AP1717" s="84" t="b">
        <v>0</v>
      </c>
      <c r="AQ1717" s="84" t="b">
        <v>0</v>
      </c>
      <c r="AR1717" s="84" t="b">
        <v>1</v>
      </c>
      <c r="AS1717" s="84" t="s">
        <v>290</v>
      </c>
      <c r="AT1717" s="84">
        <v>24</v>
      </c>
      <c r="AU1717" s="88" t="s">
        <v>674</v>
      </c>
      <c r="AV1717" s="84" t="b">
        <v>0</v>
      </c>
      <c r="AW1717" s="84" t="s">
        <v>745</v>
      </c>
      <c r="AX1717" s="88" t="s">
        <v>22734</v>
      </c>
      <c r="AY1717" s="84" t="s">
        <v>66</v>
      </c>
    </row>
    <row r="1718" spans="1:51" x14ac:dyDescent="0.2">
      <c r="A1718" s="69" t="s">
        <v>4185</v>
      </c>
      <c r="B1718" s="70"/>
      <c r="C1718" s="70"/>
      <c r="D1718" s="71"/>
      <c r="E1718" s="108"/>
      <c r="F1718" s="113" t="s">
        <v>20930</v>
      </c>
      <c r="G1718" s="109"/>
      <c r="H1718" s="74"/>
      <c r="I1718" s="75"/>
      <c r="J1718" s="110"/>
      <c r="K1718" s="74" t="s">
        <v>24922</v>
      </c>
      <c r="L1718" s="111"/>
      <c r="M1718" s="79"/>
      <c r="N1718" s="79"/>
      <c r="O1718" s="80"/>
      <c r="P1718" s="81"/>
      <c r="Q1718" s="81"/>
      <c r="R1718" s="91"/>
      <c r="S1718" s="91"/>
      <c r="T1718" s="91"/>
      <c r="U1718" s="91"/>
      <c r="V1718" s="52"/>
      <c r="W1718" s="52"/>
      <c r="X1718" s="52"/>
      <c r="Y1718" s="52"/>
      <c r="Z1718" s="51"/>
      <c r="AA1718" s="76"/>
      <c r="AB1718" s="76"/>
      <c r="AC1718" s="77"/>
      <c r="AD1718" s="84" t="s">
        <v>13546</v>
      </c>
      <c r="AE1718" s="84">
        <v>1559</v>
      </c>
      <c r="AF1718" s="84">
        <v>1007</v>
      </c>
      <c r="AG1718" s="84">
        <v>12767</v>
      </c>
      <c r="AH1718" s="84">
        <v>80031</v>
      </c>
      <c r="AI1718" s="84"/>
      <c r="AJ1718" s="84" t="s">
        <v>15503</v>
      </c>
      <c r="AK1718" s="84" t="s">
        <v>312</v>
      </c>
      <c r="AL1718" s="84"/>
      <c r="AM1718" s="84"/>
      <c r="AN1718" s="86">
        <v>42214.223715277774</v>
      </c>
      <c r="AO1718" s="88" t="s">
        <v>19135</v>
      </c>
      <c r="AP1718" s="84" t="b">
        <v>1</v>
      </c>
      <c r="AQ1718" s="84" t="b">
        <v>0</v>
      </c>
      <c r="AR1718" s="84" t="b">
        <v>0</v>
      </c>
      <c r="AS1718" s="84" t="s">
        <v>290</v>
      </c>
      <c r="AT1718" s="84">
        <v>39</v>
      </c>
      <c r="AU1718" s="88" t="s">
        <v>674</v>
      </c>
      <c r="AV1718" s="84" t="b">
        <v>0</v>
      </c>
      <c r="AW1718" s="84" t="s">
        <v>745</v>
      </c>
      <c r="AX1718" s="88" t="s">
        <v>22735</v>
      </c>
      <c r="AY1718" s="84" t="s">
        <v>65</v>
      </c>
    </row>
    <row r="1719" spans="1:51" x14ac:dyDescent="0.2">
      <c r="A1719" s="69" t="s">
        <v>3313</v>
      </c>
      <c r="B1719" s="70"/>
      <c r="C1719" s="70"/>
      <c r="D1719" s="71"/>
      <c r="E1719" s="108"/>
      <c r="F1719" s="113" t="s">
        <v>7706</v>
      </c>
      <c r="G1719" s="109"/>
      <c r="H1719" s="74"/>
      <c r="I1719" s="75"/>
      <c r="J1719" s="110"/>
      <c r="K1719" s="74" t="s">
        <v>24923</v>
      </c>
      <c r="L1719" s="111"/>
      <c r="M1719" s="79"/>
      <c r="N1719" s="79"/>
      <c r="O1719" s="80"/>
      <c r="P1719" s="81"/>
      <c r="Q1719" s="81"/>
      <c r="R1719" s="91"/>
      <c r="S1719" s="91"/>
      <c r="T1719" s="91"/>
      <c r="U1719" s="91"/>
      <c r="V1719" s="52"/>
      <c r="W1719" s="52"/>
      <c r="X1719" s="52"/>
      <c r="Y1719" s="52"/>
      <c r="Z1719" s="51"/>
      <c r="AA1719" s="76"/>
      <c r="AB1719" s="76"/>
      <c r="AC1719" s="77"/>
      <c r="AD1719" s="84" t="s">
        <v>13547</v>
      </c>
      <c r="AE1719" s="84">
        <v>1113</v>
      </c>
      <c r="AF1719" s="84">
        <v>8138</v>
      </c>
      <c r="AG1719" s="84">
        <v>13685</v>
      </c>
      <c r="AH1719" s="84">
        <v>10425</v>
      </c>
      <c r="AI1719" s="84">
        <v>-18000</v>
      </c>
      <c r="AJ1719" s="84" t="s">
        <v>15504</v>
      </c>
      <c r="AK1719" s="84" t="s">
        <v>324</v>
      </c>
      <c r="AL1719" s="88" t="s">
        <v>17542</v>
      </c>
      <c r="AM1719" s="84" t="s">
        <v>607</v>
      </c>
      <c r="AN1719" s="86">
        <v>40006.692858796298</v>
      </c>
      <c r="AO1719" s="88" t="s">
        <v>19136</v>
      </c>
      <c r="AP1719" s="84" t="b">
        <v>0</v>
      </c>
      <c r="AQ1719" s="84" t="b">
        <v>0</v>
      </c>
      <c r="AR1719" s="84" t="b">
        <v>1</v>
      </c>
      <c r="AS1719" s="84" t="s">
        <v>290</v>
      </c>
      <c r="AT1719" s="84">
        <v>221</v>
      </c>
      <c r="AU1719" s="88" t="s">
        <v>20142</v>
      </c>
      <c r="AV1719" s="84" t="b">
        <v>1</v>
      </c>
      <c r="AW1719" s="84" t="s">
        <v>745</v>
      </c>
      <c r="AX1719" s="88" t="s">
        <v>22736</v>
      </c>
      <c r="AY1719" s="84" t="s">
        <v>66</v>
      </c>
    </row>
    <row r="1720" spans="1:51" x14ac:dyDescent="0.2">
      <c r="A1720" s="69" t="s">
        <v>3314</v>
      </c>
      <c r="B1720" s="70"/>
      <c r="C1720" s="70"/>
      <c r="D1720" s="71"/>
      <c r="E1720" s="108"/>
      <c r="F1720" s="113" t="s">
        <v>7707</v>
      </c>
      <c r="G1720" s="109"/>
      <c r="H1720" s="74"/>
      <c r="I1720" s="75"/>
      <c r="J1720" s="110"/>
      <c r="K1720" s="74" t="s">
        <v>24924</v>
      </c>
      <c r="L1720" s="111"/>
      <c r="M1720" s="79"/>
      <c r="N1720" s="79"/>
      <c r="O1720" s="80"/>
      <c r="P1720" s="81"/>
      <c r="Q1720" s="81"/>
      <c r="R1720" s="91"/>
      <c r="S1720" s="91"/>
      <c r="T1720" s="91"/>
      <c r="U1720" s="91"/>
      <c r="V1720" s="52"/>
      <c r="W1720" s="52"/>
      <c r="X1720" s="52"/>
      <c r="Y1720" s="52"/>
      <c r="Z1720" s="51"/>
      <c r="AA1720" s="76"/>
      <c r="AB1720" s="76"/>
      <c r="AC1720" s="77"/>
      <c r="AD1720" s="84" t="s">
        <v>13548</v>
      </c>
      <c r="AE1720" s="84">
        <v>424</v>
      </c>
      <c r="AF1720" s="84">
        <v>194</v>
      </c>
      <c r="AG1720" s="84">
        <v>756</v>
      </c>
      <c r="AH1720" s="84">
        <v>1198</v>
      </c>
      <c r="AI1720" s="84">
        <v>3600</v>
      </c>
      <c r="AJ1720" s="88" t="s">
        <v>15505</v>
      </c>
      <c r="AK1720" s="84" t="s">
        <v>1336</v>
      </c>
      <c r="AL1720" s="88" t="s">
        <v>17543</v>
      </c>
      <c r="AM1720" s="84" t="s">
        <v>610</v>
      </c>
      <c r="AN1720" s="86">
        <v>39929.596932870372</v>
      </c>
      <c r="AO1720" s="88" t="s">
        <v>19137</v>
      </c>
      <c r="AP1720" s="84" t="b">
        <v>1</v>
      </c>
      <c r="AQ1720" s="84" t="b">
        <v>0</v>
      </c>
      <c r="AR1720" s="84" t="b">
        <v>0</v>
      </c>
      <c r="AS1720" s="84" t="s">
        <v>290</v>
      </c>
      <c r="AT1720" s="84">
        <v>3</v>
      </c>
      <c r="AU1720" s="88" t="s">
        <v>674</v>
      </c>
      <c r="AV1720" s="84" t="b">
        <v>0</v>
      </c>
      <c r="AW1720" s="84" t="s">
        <v>745</v>
      </c>
      <c r="AX1720" s="88" t="s">
        <v>22737</v>
      </c>
      <c r="AY1720" s="84" t="s">
        <v>66</v>
      </c>
    </row>
    <row r="1721" spans="1:51" x14ac:dyDescent="0.2">
      <c r="A1721" s="69" t="s">
        <v>3315</v>
      </c>
      <c r="B1721" s="70"/>
      <c r="C1721" s="70"/>
      <c r="D1721" s="71"/>
      <c r="E1721" s="108"/>
      <c r="F1721" s="113" t="s">
        <v>7708</v>
      </c>
      <c r="G1721" s="109"/>
      <c r="H1721" s="74"/>
      <c r="I1721" s="75"/>
      <c r="J1721" s="110"/>
      <c r="K1721" s="74" t="s">
        <v>24925</v>
      </c>
      <c r="L1721" s="111"/>
      <c r="M1721" s="79"/>
      <c r="N1721" s="79"/>
      <c r="O1721" s="80"/>
      <c r="P1721" s="81"/>
      <c r="Q1721" s="81"/>
      <c r="R1721" s="91"/>
      <c r="S1721" s="91"/>
      <c r="T1721" s="91"/>
      <c r="U1721" s="91"/>
      <c r="V1721" s="52"/>
      <c r="W1721" s="52"/>
      <c r="X1721" s="52"/>
      <c r="Y1721" s="52"/>
      <c r="Z1721" s="51"/>
      <c r="AA1721" s="76"/>
      <c r="AB1721" s="76"/>
      <c r="AC1721" s="77"/>
      <c r="AD1721" s="84" t="s">
        <v>13549</v>
      </c>
      <c r="AE1721" s="84">
        <v>125</v>
      </c>
      <c r="AF1721" s="84">
        <v>66</v>
      </c>
      <c r="AG1721" s="84">
        <v>2852</v>
      </c>
      <c r="AH1721" s="84">
        <v>3347</v>
      </c>
      <c r="AI1721" s="84"/>
      <c r="AJ1721" s="84" t="s">
        <v>15506</v>
      </c>
      <c r="AK1721" s="84"/>
      <c r="AL1721" s="84"/>
      <c r="AM1721" s="84"/>
      <c r="AN1721" s="86">
        <v>42547.809548611112</v>
      </c>
      <c r="AO1721" s="88" t="s">
        <v>19138</v>
      </c>
      <c r="AP1721" s="84" t="b">
        <v>0</v>
      </c>
      <c r="AQ1721" s="84" t="b">
        <v>0</v>
      </c>
      <c r="AR1721" s="84" t="b">
        <v>0</v>
      </c>
      <c r="AS1721" s="84" t="s">
        <v>290</v>
      </c>
      <c r="AT1721" s="84">
        <v>0</v>
      </c>
      <c r="AU1721" s="88" t="s">
        <v>674</v>
      </c>
      <c r="AV1721" s="84" t="b">
        <v>0</v>
      </c>
      <c r="AW1721" s="84" t="s">
        <v>745</v>
      </c>
      <c r="AX1721" s="88" t="s">
        <v>22738</v>
      </c>
      <c r="AY1721" s="84" t="s">
        <v>66</v>
      </c>
    </row>
    <row r="1722" spans="1:51" x14ac:dyDescent="0.2">
      <c r="A1722" s="69" t="s">
        <v>246</v>
      </c>
      <c r="B1722" s="70"/>
      <c r="C1722" s="70"/>
      <c r="D1722" s="71"/>
      <c r="E1722" s="108"/>
      <c r="F1722" s="113" t="s">
        <v>735</v>
      </c>
      <c r="G1722" s="109"/>
      <c r="H1722" s="74"/>
      <c r="I1722" s="75"/>
      <c r="J1722" s="110"/>
      <c r="K1722" s="74" t="s">
        <v>801</v>
      </c>
      <c r="L1722" s="111"/>
      <c r="M1722" s="79"/>
      <c r="N1722" s="79"/>
      <c r="O1722" s="80"/>
      <c r="P1722" s="81"/>
      <c r="Q1722" s="81"/>
      <c r="R1722" s="91"/>
      <c r="S1722" s="91"/>
      <c r="T1722" s="91"/>
      <c r="U1722" s="91"/>
      <c r="V1722" s="52"/>
      <c r="W1722" s="52"/>
      <c r="X1722" s="52"/>
      <c r="Y1722" s="52"/>
      <c r="Z1722" s="51"/>
      <c r="AA1722" s="76"/>
      <c r="AB1722" s="76"/>
      <c r="AC1722" s="77"/>
      <c r="AD1722" s="84" t="s">
        <v>381</v>
      </c>
      <c r="AE1722" s="84">
        <v>674</v>
      </c>
      <c r="AF1722" s="84">
        <v>13533450</v>
      </c>
      <c r="AG1722" s="84">
        <v>197743</v>
      </c>
      <c r="AH1722" s="84">
        <v>466</v>
      </c>
      <c r="AI1722" s="84">
        <v>-18000</v>
      </c>
      <c r="AJ1722" s="84" t="s">
        <v>428</v>
      </c>
      <c r="AK1722" s="84" t="s">
        <v>514</v>
      </c>
      <c r="AL1722" s="88" t="s">
        <v>589</v>
      </c>
      <c r="AM1722" s="84" t="s">
        <v>603</v>
      </c>
      <c r="AN1722" s="86">
        <v>39907.528148148151</v>
      </c>
      <c r="AO1722" s="88" t="s">
        <v>657</v>
      </c>
      <c r="AP1722" s="84" t="b">
        <v>0</v>
      </c>
      <c r="AQ1722" s="84" t="b">
        <v>0</v>
      </c>
      <c r="AR1722" s="84" t="b">
        <v>1</v>
      </c>
      <c r="AS1722" s="84" t="s">
        <v>290</v>
      </c>
      <c r="AT1722" s="84">
        <v>51151</v>
      </c>
      <c r="AU1722" s="88" t="s">
        <v>707</v>
      </c>
      <c r="AV1722" s="84" t="b">
        <v>1</v>
      </c>
      <c r="AW1722" s="84" t="s">
        <v>745</v>
      </c>
      <c r="AX1722" s="88" t="s">
        <v>770</v>
      </c>
      <c r="AY1722" s="84" t="s">
        <v>65</v>
      </c>
    </row>
    <row r="1723" spans="1:51" x14ac:dyDescent="0.2">
      <c r="A1723" s="69" t="s">
        <v>3316</v>
      </c>
      <c r="B1723" s="70"/>
      <c r="C1723" s="70"/>
      <c r="D1723" s="71"/>
      <c r="E1723" s="108"/>
      <c r="F1723" s="113" t="s">
        <v>275</v>
      </c>
      <c r="G1723" s="109"/>
      <c r="H1723" s="74"/>
      <c r="I1723" s="75"/>
      <c r="J1723" s="110"/>
      <c r="K1723" s="74" t="s">
        <v>24926</v>
      </c>
      <c r="L1723" s="111"/>
      <c r="M1723" s="79"/>
      <c r="N1723" s="79"/>
      <c r="O1723" s="80"/>
      <c r="P1723" s="81"/>
      <c r="Q1723" s="81"/>
      <c r="R1723" s="91"/>
      <c r="S1723" s="91"/>
      <c r="T1723" s="91"/>
      <c r="U1723" s="91"/>
      <c r="V1723" s="52"/>
      <c r="W1723" s="52"/>
      <c r="X1723" s="52"/>
      <c r="Y1723" s="52"/>
      <c r="Z1723" s="51"/>
      <c r="AA1723" s="76"/>
      <c r="AB1723" s="76"/>
      <c r="AC1723" s="77"/>
      <c r="AD1723" s="84" t="s">
        <v>13550</v>
      </c>
      <c r="AE1723" s="84">
        <v>25</v>
      </c>
      <c r="AF1723" s="84">
        <v>4</v>
      </c>
      <c r="AG1723" s="84">
        <v>208</v>
      </c>
      <c r="AH1723" s="84">
        <v>65</v>
      </c>
      <c r="AI1723" s="84"/>
      <c r="AJ1723" s="84" t="s">
        <v>15507</v>
      </c>
      <c r="AK1723" s="84" t="s">
        <v>524</v>
      </c>
      <c r="AL1723" s="84"/>
      <c r="AM1723" s="84"/>
      <c r="AN1723" s="86">
        <v>43122.544050925928</v>
      </c>
      <c r="AO1723" s="84"/>
      <c r="AP1723" s="84" t="b">
        <v>1</v>
      </c>
      <c r="AQ1723" s="84" t="b">
        <v>1</v>
      </c>
      <c r="AR1723" s="84" t="b">
        <v>0</v>
      </c>
      <c r="AS1723" s="84" t="s">
        <v>290</v>
      </c>
      <c r="AT1723" s="84">
        <v>0</v>
      </c>
      <c r="AU1723" s="84"/>
      <c r="AV1723" s="84" t="b">
        <v>0</v>
      </c>
      <c r="AW1723" s="84" t="s">
        <v>745</v>
      </c>
      <c r="AX1723" s="88" t="s">
        <v>22739</v>
      </c>
      <c r="AY1723" s="84" t="s">
        <v>66</v>
      </c>
    </row>
    <row r="1724" spans="1:51" x14ac:dyDescent="0.2">
      <c r="A1724" s="69" t="s">
        <v>3318</v>
      </c>
      <c r="B1724" s="70"/>
      <c r="C1724" s="70"/>
      <c r="D1724" s="71"/>
      <c r="E1724" s="108"/>
      <c r="F1724" s="113" t="s">
        <v>7710</v>
      </c>
      <c r="G1724" s="109"/>
      <c r="H1724" s="74"/>
      <c r="I1724" s="75"/>
      <c r="J1724" s="110"/>
      <c r="K1724" s="74" t="s">
        <v>24927</v>
      </c>
      <c r="L1724" s="111"/>
      <c r="M1724" s="79"/>
      <c r="N1724" s="79"/>
      <c r="O1724" s="80"/>
      <c r="P1724" s="81"/>
      <c r="Q1724" s="81"/>
      <c r="R1724" s="91"/>
      <c r="S1724" s="91"/>
      <c r="T1724" s="91"/>
      <c r="U1724" s="91"/>
      <c r="V1724" s="52"/>
      <c r="W1724" s="52"/>
      <c r="X1724" s="52"/>
      <c r="Y1724" s="52"/>
      <c r="Z1724" s="51"/>
      <c r="AA1724" s="76"/>
      <c r="AB1724" s="76"/>
      <c r="AC1724" s="77"/>
      <c r="AD1724" s="84" t="s">
        <v>13551</v>
      </c>
      <c r="AE1724" s="84">
        <v>2049</v>
      </c>
      <c r="AF1724" s="84">
        <v>3312</v>
      </c>
      <c r="AG1724" s="84">
        <v>17846</v>
      </c>
      <c r="AH1724" s="84">
        <v>45913</v>
      </c>
      <c r="AI1724" s="84">
        <v>-18000</v>
      </c>
      <c r="AJ1724" s="84" t="s">
        <v>15508</v>
      </c>
      <c r="AK1724" s="84" t="s">
        <v>475</v>
      </c>
      <c r="AL1724" s="88" t="s">
        <v>17544</v>
      </c>
      <c r="AM1724" s="84" t="s">
        <v>603</v>
      </c>
      <c r="AN1724" s="86">
        <v>39518.515162037038</v>
      </c>
      <c r="AO1724" s="88" t="s">
        <v>19139</v>
      </c>
      <c r="AP1724" s="84" t="b">
        <v>0</v>
      </c>
      <c r="AQ1724" s="84" t="b">
        <v>0</v>
      </c>
      <c r="AR1724" s="84" t="b">
        <v>0</v>
      </c>
      <c r="AS1724" s="84" t="s">
        <v>290</v>
      </c>
      <c r="AT1724" s="84">
        <v>83</v>
      </c>
      <c r="AU1724" s="88" t="s">
        <v>694</v>
      </c>
      <c r="AV1724" s="84" t="b">
        <v>1</v>
      </c>
      <c r="AW1724" s="84" t="s">
        <v>745</v>
      </c>
      <c r="AX1724" s="88" t="s">
        <v>22740</v>
      </c>
      <c r="AY1724" s="84" t="s">
        <v>66</v>
      </c>
    </row>
    <row r="1725" spans="1:51" x14ac:dyDescent="0.2">
      <c r="A1725" s="69" t="s">
        <v>3319</v>
      </c>
      <c r="B1725" s="70"/>
      <c r="C1725" s="70"/>
      <c r="D1725" s="71"/>
      <c r="E1725" s="108"/>
      <c r="F1725" s="113" t="s">
        <v>7711</v>
      </c>
      <c r="G1725" s="109"/>
      <c r="H1725" s="74"/>
      <c r="I1725" s="75"/>
      <c r="J1725" s="110"/>
      <c r="K1725" s="74" t="s">
        <v>24928</v>
      </c>
      <c r="L1725" s="111"/>
      <c r="M1725" s="79"/>
      <c r="N1725" s="79"/>
      <c r="O1725" s="80"/>
      <c r="P1725" s="81"/>
      <c r="Q1725" s="81"/>
      <c r="R1725" s="91"/>
      <c r="S1725" s="91"/>
      <c r="T1725" s="91"/>
      <c r="U1725" s="91"/>
      <c r="V1725" s="52"/>
      <c r="W1725" s="52"/>
      <c r="X1725" s="52"/>
      <c r="Y1725" s="52"/>
      <c r="Z1725" s="51"/>
      <c r="AA1725" s="76"/>
      <c r="AB1725" s="76"/>
      <c r="AC1725" s="77"/>
      <c r="AD1725" s="84" t="s">
        <v>13552</v>
      </c>
      <c r="AE1725" s="84">
        <v>4174</v>
      </c>
      <c r="AF1725" s="84">
        <v>8036</v>
      </c>
      <c r="AG1725" s="84">
        <v>10168</v>
      </c>
      <c r="AH1725" s="84">
        <v>28</v>
      </c>
      <c r="AI1725" s="84"/>
      <c r="AJ1725" s="84" t="s">
        <v>15509</v>
      </c>
      <c r="AK1725" s="84"/>
      <c r="AL1725" s="84"/>
      <c r="AM1725" s="84"/>
      <c r="AN1725" s="86">
        <v>41793.275439814817</v>
      </c>
      <c r="AO1725" s="84"/>
      <c r="AP1725" s="84" t="b">
        <v>1</v>
      </c>
      <c r="AQ1725" s="84" t="b">
        <v>0</v>
      </c>
      <c r="AR1725" s="84" t="b">
        <v>0</v>
      </c>
      <c r="AS1725" s="84" t="s">
        <v>2154</v>
      </c>
      <c r="AT1725" s="84">
        <v>28</v>
      </c>
      <c r="AU1725" s="88" t="s">
        <v>674</v>
      </c>
      <c r="AV1725" s="84" t="b">
        <v>0</v>
      </c>
      <c r="AW1725" s="84" t="s">
        <v>745</v>
      </c>
      <c r="AX1725" s="88" t="s">
        <v>22741</v>
      </c>
      <c r="AY1725" s="84" t="s">
        <v>66</v>
      </c>
    </row>
    <row r="1726" spans="1:51" x14ac:dyDescent="0.2">
      <c r="A1726" s="69" t="s">
        <v>4186</v>
      </c>
      <c r="B1726" s="70"/>
      <c r="C1726" s="70"/>
      <c r="D1726" s="71"/>
      <c r="E1726" s="108"/>
      <c r="F1726" s="113" t="s">
        <v>20931</v>
      </c>
      <c r="G1726" s="109"/>
      <c r="H1726" s="74"/>
      <c r="I1726" s="75"/>
      <c r="J1726" s="110"/>
      <c r="K1726" s="74" t="s">
        <v>24929</v>
      </c>
      <c r="L1726" s="111"/>
      <c r="M1726" s="79"/>
      <c r="N1726" s="79"/>
      <c r="O1726" s="80"/>
      <c r="P1726" s="81"/>
      <c r="Q1726" s="81"/>
      <c r="R1726" s="91"/>
      <c r="S1726" s="91"/>
      <c r="T1726" s="91"/>
      <c r="U1726" s="91"/>
      <c r="V1726" s="52"/>
      <c r="W1726" s="52"/>
      <c r="X1726" s="52"/>
      <c r="Y1726" s="52"/>
      <c r="Z1726" s="51"/>
      <c r="AA1726" s="76"/>
      <c r="AB1726" s="76"/>
      <c r="AC1726" s="77"/>
      <c r="AD1726" s="84" t="s">
        <v>13553</v>
      </c>
      <c r="AE1726" s="84">
        <v>1738</v>
      </c>
      <c r="AF1726" s="84">
        <v>5519</v>
      </c>
      <c r="AG1726" s="84">
        <v>25174</v>
      </c>
      <c r="AH1726" s="84">
        <v>12</v>
      </c>
      <c r="AI1726" s="84"/>
      <c r="AJ1726" s="84" t="s">
        <v>15510</v>
      </c>
      <c r="AK1726" s="84"/>
      <c r="AL1726" s="88" t="s">
        <v>17545</v>
      </c>
      <c r="AM1726" s="84"/>
      <c r="AN1726" s="86">
        <v>40687.516516203701</v>
      </c>
      <c r="AO1726" s="84"/>
      <c r="AP1726" s="84" t="b">
        <v>1</v>
      </c>
      <c r="AQ1726" s="84" t="b">
        <v>0</v>
      </c>
      <c r="AR1726" s="84" t="b">
        <v>0</v>
      </c>
      <c r="AS1726" s="84" t="s">
        <v>2154</v>
      </c>
      <c r="AT1726" s="84">
        <v>171</v>
      </c>
      <c r="AU1726" s="88" t="s">
        <v>674</v>
      </c>
      <c r="AV1726" s="84" t="b">
        <v>0</v>
      </c>
      <c r="AW1726" s="84" t="s">
        <v>745</v>
      </c>
      <c r="AX1726" s="88" t="s">
        <v>22742</v>
      </c>
      <c r="AY1726" s="84" t="s">
        <v>65</v>
      </c>
    </row>
    <row r="1727" spans="1:51" x14ac:dyDescent="0.2">
      <c r="A1727" s="69" t="s">
        <v>3320</v>
      </c>
      <c r="B1727" s="70"/>
      <c r="C1727" s="70"/>
      <c r="D1727" s="71"/>
      <c r="E1727" s="108"/>
      <c r="F1727" s="113" t="s">
        <v>7712</v>
      </c>
      <c r="G1727" s="109"/>
      <c r="H1727" s="74"/>
      <c r="I1727" s="75"/>
      <c r="J1727" s="110"/>
      <c r="K1727" s="74" t="s">
        <v>24930</v>
      </c>
      <c r="L1727" s="111"/>
      <c r="M1727" s="79"/>
      <c r="N1727" s="79"/>
      <c r="O1727" s="80"/>
      <c r="P1727" s="81"/>
      <c r="Q1727" s="81"/>
      <c r="R1727" s="91"/>
      <c r="S1727" s="91"/>
      <c r="T1727" s="91"/>
      <c r="U1727" s="91"/>
      <c r="V1727" s="52"/>
      <c r="W1727" s="52"/>
      <c r="X1727" s="52"/>
      <c r="Y1727" s="52"/>
      <c r="Z1727" s="51"/>
      <c r="AA1727" s="76"/>
      <c r="AB1727" s="76"/>
      <c r="AC1727" s="77"/>
      <c r="AD1727" s="84" t="s">
        <v>13554</v>
      </c>
      <c r="AE1727" s="84">
        <v>205</v>
      </c>
      <c r="AF1727" s="84">
        <v>340</v>
      </c>
      <c r="AG1727" s="84">
        <v>36951</v>
      </c>
      <c r="AH1727" s="84">
        <v>3</v>
      </c>
      <c r="AI1727" s="84"/>
      <c r="AJ1727" s="84" t="s">
        <v>15511</v>
      </c>
      <c r="AK1727" s="84" t="s">
        <v>16558</v>
      </c>
      <c r="AL1727" s="84"/>
      <c r="AM1727" s="84"/>
      <c r="AN1727" s="86">
        <v>42532.403587962966</v>
      </c>
      <c r="AO1727" s="88" t="s">
        <v>19140</v>
      </c>
      <c r="AP1727" s="84" t="b">
        <v>1</v>
      </c>
      <c r="AQ1727" s="84" t="b">
        <v>0</v>
      </c>
      <c r="AR1727" s="84" t="b">
        <v>0</v>
      </c>
      <c r="AS1727" s="84" t="s">
        <v>2154</v>
      </c>
      <c r="AT1727" s="84">
        <v>1</v>
      </c>
      <c r="AU1727" s="84"/>
      <c r="AV1727" s="84" t="b">
        <v>0</v>
      </c>
      <c r="AW1727" s="84" t="s">
        <v>745</v>
      </c>
      <c r="AX1727" s="88" t="s">
        <v>22743</v>
      </c>
      <c r="AY1727" s="84" t="s">
        <v>66</v>
      </c>
    </row>
    <row r="1728" spans="1:51" x14ac:dyDescent="0.2">
      <c r="A1728" s="69" t="s">
        <v>3321</v>
      </c>
      <c r="B1728" s="70"/>
      <c r="C1728" s="70"/>
      <c r="D1728" s="71"/>
      <c r="E1728" s="108"/>
      <c r="F1728" s="113" t="s">
        <v>7713</v>
      </c>
      <c r="G1728" s="109"/>
      <c r="H1728" s="74"/>
      <c r="I1728" s="75"/>
      <c r="J1728" s="110"/>
      <c r="K1728" s="74" t="s">
        <v>24931</v>
      </c>
      <c r="L1728" s="111"/>
      <c r="M1728" s="79"/>
      <c r="N1728" s="79"/>
      <c r="O1728" s="80"/>
      <c r="P1728" s="81"/>
      <c r="Q1728" s="81"/>
      <c r="R1728" s="91"/>
      <c r="S1728" s="91"/>
      <c r="T1728" s="91"/>
      <c r="U1728" s="91"/>
      <c r="V1728" s="52"/>
      <c r="W1728" s="52"/>
      <c r="X1728" s="52"/>
      <c r="Y1728" s="52"/>
      <c r="Z1728" s="51"/>
      <c r="AA1728" s="76"/>
      <c r="AB1728" s="76"/>
      <c r="AC1728" s="77"/>
      <c r="AD1728" s="84" t="s">
        <v>13555</v>
      </c>
      <c r="AE1728" s="84">
        <v>1770</v>
      </c>
      <c r="AF1728" s="84">
        <v>757</v>
      </c>
      <c r="AG1728" s="84">
        <v>8839</v>
      </c>
      <c r="AH1728" s="84">
        <v>241</v>
      </c>
      <c r="AI1728" s="84">
        <v>-25200</v>
      </c>
      <c r="AJ1728" s="84" t="s">
        <v>15512</v>
      </c>
      <c r="AK1728" s="84"/>
      <c r="AL1728" s="88" t="s">
        <v>17546</v>
      </c>
      <c r="AM1728" s="84" t="s">
        <v>605</v>
      </c>
      <c r="AN1728" s="86">
        <v>39986.633784722224</v>
      </c>
      <c r="AO1728" s="88" t="s">
        <v>19141</v>
      </c>
      <c r="AP1728" s="84" t="b">
        <v>0</v>
      </c>
      <c r="AQ1728" s="84" t="b">
        <v>0</v>
      </c>
      <c r="AR1728" s="84" t="b">
        <v>0</v>
      </c>
      <c r="AS1728" s="84" t="s">
        <v>290</v>
      </c>
      <c r="AT1728" s="84">
        <v>40</v>
      </c>
      <c r="AU1728" s="88" t="s">
        <v>20143</v>
      </c>
      <c r="AV1728" s="84" t="b">
        <v>0</v>
      </c>
      <c r="AW1728" s="84" t="s">
        <v>745</v>
      </c>
      <c r="AX1728" s="88" t="s">
        <v>22744</v>
      </c>
      <c r="AY1728" s="84" t="s">
        <v>66</v>
      </c>
    </row>
    <row r="1729" spans="1:51" x14ac:dyDescent="0.2">
      <c r="A1729" s="69" t="s">
        <v>3322</v>
      </c>
      <c r="B1729" s="70"/>
      <c r="C1729" s="70"/>
      <c r="D1729" s="71"/>
      <c r="E1729" s="108"/>
      <c r="F1729" s="113" t="s">
        <v>7714</v>
      </c>
      <c r="G1729" s="109"/>
      <c r="H1729" s="74"/>
      <c r="I1729" s="75"/>
      <c r="J1729" s="110"/>
      <c r="K1729" s="74" t="s">
        <v>24932</v>
      </c>
      <c r="L1729" s="111"/>
      <c r="M1729" s="79"/>
      <c r="N1729" s="79"/>
      <c r="O1729" s="80"/>
      <c r="P1729" s="81"/>
      <c r="Q1729" s="81"/>
      <c r="R1729" s="91"/>
      <c r="S1729" s="91"/>
      <c r="T1729" s="91"/>
      <c r="U1729" s="91"/>
      <c r="V1729" s="52"/>
      <c r="W1729" s="52"/>
      <c r="X1729" s="52"/>
      <c r="Y1729" s="52"/>
      <c r="Z1729" s="51"/>
      <c r="AA1729" s="76"/>
      <c r="AB1729" s="76"/>
      <c r="AC1729" s="77"/>
      <c r="AD1729" s="84" t="s">
        <v>13556</v>
      </c>
      <c r="AE1729" s="84">
        <v>279</v>
      </c>
      <c r="AF1729" s="84">
        <v>507</v>
      </c>
      <c r="AG1729" s="84">
        <v>15302</v>
      </c>
      <c r="AH1729" s="84">
        <v>2</v>
      </c>
      <c r="AI1729" s="84">
        <v>-18000</v>
      </c>
      <c r="AJ1729" s="84" t="s">
        <v>15513</v>
      </c>
      <c r="AK1729" s="84" t="s">
        <v>497</v>
      </c>
      <c r="AL1729" s="88" t="s">
        <v>17547</v>
      </c>
      <c r="AM1729" s="84" t="s">
        <v>603</v>
      </c>
      <c r="AN1729" s="86">
        <v>40571.685856481483</v>
      </c>
      <c r="AO1729" s="88" t="s">
        <v>19142</v>
      </c>
      <c r="AP1729" s="84" t="b">
        <v>0</v>
      </c>
      <c r="AQ1729" s="84" t="b">
        <v>0</v>
      </c>
      <c r="AR1729" s="84" t="b">
        <v>0</v>
      </c>
      <c r="AS1729" s="84" t="s">
        <v>290</v>
      </c>
      <c r="AT1729" s="84">
        <v>279</v>
      </c>
      <c r="AU1729" s="88" t="s">
        <v>20144</v>
      </c>
      <c r="AV1729" s="84" t="b">
        <v>0</v>
      </c>
      <c r="AW1729" s="84" t="s">
        <v>745</v>
      </c>
      <c r="AX1729" s="88" t="s">
        <v>22745</v>
      </c>
      <c r="AY1729" s="84" t="s">
        <v>66</v>
      </c>
    </row>
    <row r="1730" spans="1:51" x14ac:dyDescent="0.2">
      <c r="A1730" s="69" t="s">
        <v>3323</v>
      </c>
      <c r="B1730" s="70"/>
      <c r="C1730" s="70"/>
      <c r="D1730" s="71"/>
      <c r="E1730" s="108"/>
      <c r="F1730" s="113" t="s">
        <v>7715</v>
      </c>
      <c r="G1730" s="109"/>
      <c r="H1730" s="74"/>
      <c r="I1730" s="75"/>
      <c r="J1730" s="110"/>
      <c r="K1730" s="74" t="s">
        <v>24933</v>
      </c>
      <c r="L1730" s="111"/>
      <c r="M1730" s="79"/>
      <c r="N1730" s="79"/>
      <c r="O1730" s="80"/>
      <c r="P1730" s="81"/>
      <c r="Q1730" s="81"/>
      <c r="R1730" s="91"/>
      <c r="S1730" s="91"/>
      <c r="T1730" s="91"/>
      <c r="U1730" s="91"/>
      <c r="V1730" s="52"/>
      <c r="W1730" s="52"/>
      <c r="X1730" s="52"/>
      <c r="Y1730" s="52"/>
      <c r="Z1730" s="51"/>
      <c r="AA1730" s="76"/>
      <c r="AB1730" s="76"/>
      <c r="AC1730" s="77"/>
      <c r="AD1730" s="84" t="s">
        <v>13557</v>
      </c>
      <c r="AE1730" s="84">
        <v>294</v>
      </c>
      <c r="AF1730" s="84">
        <v>94</v>
      </c>
      <c r="AG1730" s="84">
        <v>1655</v>
      </c>
      <c r="AH1730" s="84">
        <v>3038</v>
      </c>
      <c r="AI1730" s="84">
        <v>-28800</v>
      </c>
      <c r="AJ1730" s="84" t="s">
        <v>15514</v>
      </c>
      <c r="AK1730" s="84" t="s">
        <v>16559</v>
      </c>
      <c r="AL1730" s="84"/>
      <c r="AM1730" s="84" t="s">
        <v>602</v>
      </c>
      <c r="AN1730" s="86">
        <v>41900.247037037036</v>
      </c>
      <c r="AO1730" s="88" t="s">
        <v>19143</v>
      </c>
      <c r="AP1730" s="84" t="b">
        <v>0</v>
      </c>
      <c r="AQ1730" s="84" t="b">
        <v>0</v>
      </c>
      <c r="AR1730" s="84" t="b">
        <v>1</v>
      </c>
      <c r="AS1730" s="84" t="s">
        <v>673</v>
      </c>
      <c r="AT1730" s="84">
        <v>2</v>
      </c>
      <c r="AU1730" s="88" t="s">
        <v>674</v>
      </c>
      <c r="AV1730" s="84" t="b">
        <v>0</v>
      </c>
      <c r="AW1730" s="84" t="s">
        <v>745</v>
      </c>
      <c r="AX1730" s="88" t="s">
        <v>22746</v>
      </c>
      <c r="AY1730" s="84" t="s">
        <v>66</v>
      </c>
    </row>
    <row r="1731" spans="1:51" x14ac:dyDescent="0.2">
      <c r="A1731" s="69" t="s">
        <v>3324</v>
      </c>
      <c r="B1731" s="70"/>
      <c r="C1731" s="70"/>
      <c r="D1731" s="71"/>
      <c r="E1731" s="108"/>
      <c r="F1731" s="113" t="s">
        <v>275</v>
      </c>
      <c r="G1731" s="109"/>
      <c r="H1731" s="74"/>
      <c r="I1731" s="75"/>
      <c r="J1731" s="110"/>
      <c r="K1731" s="74" t="s">
        <v>24934</v>
      </c>
      <c r="L1731" s="111"/>
      <c r="M1731" s="79"/>
      <c r="N1731" s="79"/>
      <c r="O1731" s="80"/>
      <c r="P1731" s="81"/>
      <c r="Q1731" s="81"/>
      <c r="R1731" s="91"/>
      <c r="S1731" s="91"/>
      <c r="T1731" s="91"/>
      <c r="U1731" s="91"/>
      <c r="V1731" s="52"/>
      <c r="W1731" s="52"/>
      <c r="X1731" s="52"/>
      <c r="Y1731" s="52"/>
      <c r="Z1731" s="51"/>
      <c r="AA1731" s="76"/>
      <c r="AB1731" s="76"/>
      <c r="AC1731" s="77"/>
      <c r="AD1731" s="84" t="s">
        <v>13558</v>
      </c>
      <c r="AE1731" s="84">
        <v>89</v>
      </c>
      <c r="AF1731" s="84">
        <v>2</v>
      </c>
      <c r="AG1731" s="84">
        <v>1681</v>
      </c>
      <c r="AH1731" s="84">
        <v>274</v>
      </c>
      <c r="AI1731" s="84"/>
      <c r="AJ1731" s="84"/>
      <c r="AK1731" s="84"/>
      <c r="AL1731" s="84"/>
      <c r="AM1731" s="84"/>
      <c r="AN1731" s="86">
        <v>43098.852372685185</v>
      </c>
      <c r="AO1731" s="84"/>
      <c r="AP1731" s="84" t="b">
        <v>1</v>
      </c>
      <c r="AQ1731" s="84" t="b">
        <v>1</v>
      </c>
      <c r="AR1731" s="84" t="b">
        <v>0</v>
      </c>
      <c r="AS1731" s="84" t="s">
        <v>290</v>
      </c>
      <c r="AT1731" s="84">
        <v>5</v>
      </c>
      <c r="AU1731" s="84"/>
      <c r="AV1731" s="84" t="b">
        <v>0</v>
      </c>
      <c r="AW1731" s="84" t="s">
        <v>745</v>
      </c>
      <c r="AX1731" s="88" t="s">
        <v>22747</v>
      </c>
      <c r="AY1731" s="84" t="s">
        <v>66</v>
      </c>
    </row>
    <row r="1732" spans="1:51" x14ac:dyDescent="0.2">
      <c r="A1732" s="69" t="s">
        <v>4187</v>
      </c>
      <c r="B1732" s="70"/>
      <c r="C1732" s="70"/>
      <c r="D1732" s="71"/>
      <c r="E1732" s="108"/>
      <c r="F1732" s="113" t="s">
        <v>20932</v>
      </c>
      <c r="G1732" s="109"/>
      <c r="H1732" s="74"/>
      <c r="I1732" s="75"/>
      <c r="J1732" s="110"/>
      <c r="K1732" s="74" t="s">
        <v>24935</v>
      </c>
      <c r="L1732" s="111"/>
      <c r="M1732" s="79"/>
      <c r="N1732" s="79"/>
      <c r="O1732" s="80"/>
      <c r="P1732" s="81"/>
      <c r="Q1732" s="81"/>
      <c r="R1732" s="91"/>
      <c r="S1732" s="91"/>
      <c r="T1732" s="91"/>
      <c r="U1732" s="91"/>
      <c r="V1732" s="52"/>
      <c r="W1732" s="52"/>
      <c r="X1732" s="52"/>
      <c r="Y1732" s="52"/>
      <c r="Z1732" s="51"/>
      <c r="AA1732" s="76"/>
      <c r="AB1732" s="76"/>
      <c r="AC1732" s="77"/>
      <c r="AD1732" s="84" t="s">
        <v>13559</v>
      </c>
      <c r="AE1732" s="84">
        <v>19157</v>
      </c>
      <c r="AF1732" s="84">
        <v>30351</v>
      </c>
      <c r="AG1732" s="84">
        <v>67177</v>
      </c>
      <c r="AH1732" s="84">
        <v>2287</v>
      </c>
      <c r="AI1732" s="84">
        <v>-18000</v>
      </c>
      <c r="AJ1732" s="84" t="s">
        <v>15515</v>
      </c>
      <c r="AK1732" s="84"/>
      <c r="AL1732" s="88" t="s">
        <v>17548</v>
      </c>
      <c r="AM1732" s="84" t="s">
        <v>603</v>
      </c>
      <c r="AN1732" s="86">
        <v>40235.746736111112</v>
      </c>
      <c r="AO1732" s="88" t="s">
        <v>19144</v>
      </c>
      <c r="AP1732" s="84" t="b">
        <v>0</v>
      </c>
      <c r="AQ1732" s="84" t="b">
        <v>0</v>
      </c>
      <c r="AR1732" s="84" t="b">
        <v>0</v>
      </c>
      <c r="AS1732" s="84" t="s">
        <v>290</v>
      </c>
      <c r="AT1732" s="84">
        <v>900</v>
      </c>
      <c r="AU1732" s="88" t="s">
        <v>20145</v>
      </c>
      <c r="AV1732" s="84" t="b">
        <v>0</v>
      </c>
      <c r="AW1732" s="84" t="s">
        <v>745</v>
      </c>
      <c r="AX1732" s="88" t="s">
        <v>22748</v>
      </c>
      <c r="AY1732" s="84" t="s">
        <v>65</v>
      </c>
    </row>
    <row r="1733" spans="1:51" x14ac:dyDescent="0.2">
      <c r="A1733" s="69" t="s">
        <v>4188</v>
      </c>
      <c r="B1733" s="70"/>
      <c r="C1733" s="70"/>
      <c r="D1733" s="71"/>
      <c r="E1733" s="108"/>
      <c r="F1733" s="113" t="s">
        <v>20933</v>
      </c>
      <c r="G1733" s="109"/>
      <c r="H1733" s="74"/>
      <c r="I1733" s="75"/>
      <c r="J1733" s="110"/>
      <c r="K1733" s="74" t="s">
        <v>24936</v>
      </c>
      <c r="L1733" s="111"/>
      <c r="M1733" s="79"/>
      <c r="N1733" s="79"/>
      <c r="O1733" s="80"/>
      <c r="P1733" s="81"/>
      <c r="Q1733" s="81"/>
      <c r="R1733" s="91"/>
      <c r="S1733" s="91"/>
      <c r="T1733" s="91"/>
      <c r="U1733" s="91"/>
      <c r="V1733" s="52"/>
      <c r="W1733" s="52"/>
      <c r="X1733" s="52"/>
      <c r="Y1733" s="52"/>
      <c r="Z1733" s="51"/>
      <c r="AA1733" s="76"/>
      <c r="AB1733" s="76"/>
      <c r="AC1733" s="77"/>
      <c r="AD1733" s="84" t="s">
        <v>13560</v>
      </c>
      <c r="AE1733" s="84">
        <v>1596</v>
      </c>
      <c r="AF1733" s="84">
        <v>82193</v>
      </c>
      <c r="AG1733" s="84">
        <v>27549</v>
      </c>
      <c r="AH1733" s="84">
        <v>578</v>
      </c>
      <c r="AI1733" s="84">
        <v>39600</v>
      </c>
      <c r="AJ1733" s="84" t="s">
        <v>15516</v>
      </c>
      <c r="AK1733" s="84" t="s">
        <v>312</v>
      </c>
      <c r="AL1733" s="88" t="s">
        <v>17549</v>
      </c>
      <c r="AM1733" s="84" t="s">
        <v>329</v>
      </c>
      <c r="AN1733" s="86">
        <v>39717.165370370371</v>
      </c>
      <c r="AO1733" s="88" t="s">
        <v>19145</v>
      </c>
      <c r="AP1733" s="84" t="b">
        <v>0</v>
      </c>
      <c r="AQ1733" s="84" t="b">
        <v>0</v>
      </c>
      <c r="AR1733" s="84" t="b">
        <v>1</v>
      </c>
      <c r="AS1733" s="84" t="s">
        <v>290</v>
      </c>
      <c r="AT1733" s="84">
        <v>1190</v>
      </c>
      <c r="AU1733" s="88" t="s">
        <v>20146</v>
      </c>
      <c r="AV1733" s="84" t="b">
        <v>1</v>
      </c>
      <c r="AW1733" s="84" t="s">
        <v>745</v>
      </c>
      <c r="AX1733" s="88" t="s">
        <v>22749</v>
      </c>
      <c r="AY1733" s="84" t="s">
        <v>65</v>
      </c>
    </row>
    <row r="1734" spans="1:51" x14ac:dyDescent="0.2">
      <c r="A1734" s="69" t="s">
        <v>3325</v>
      </c>
      <c r="B1734" s="70"/>
      <c r="C1734" s="70"/>
      <c r="D1734" s="71"/>
      <c r="E1734" s="108"/>
      <c r="F1734" s="113" t="s">
        <v>7716</v>
      </c>
      <c r="G1734" s="109"/>
      <c r="H1734" s="74"/>
      <c r="I1734" s="75"/>
      <c r="J1734" s="110"/>
      <c r="K1734" s="74" t="s">
        <v>24937</v>
      </c>
      <c r="L1734" s="111"/>
      <c r="M1734" s="79"/>
      <c r="N1734" s="79"/>
      <c r="O1734" s="80"/>
      <c r="P1734" s="81"/>
      <c r="Q1734" s="81"/>
      <c r="R1734" s="91"/>
      <c r="S1734" s="91"/>
      <c r="T1734" s="91"/>
      <c r="U1734" s="91"/>
      <c r="V1734" s="52"/>
      <c r="W1734" s="52"/>
      <c r="X1734" s="52"/>
      <c r="Y1734" s="52"/>
      <c r="Z1734" s="51"/>
      <c r="AA1734" s="76"/>
      <c r="AB1734" s="76"/>
      <c r="AC1734" s="77"/>
      <c r="AD1734" s="84" t="s">
        <v>13561</v>
      </c>
      <c r="AE1734" s="84">
        <v>1325</v>
      </c>
      <c r="AF1734" s="84">
        <v>575</v>
      </c>
      <c r="AG1734" s="84">
        <v>26240</v>
      </c>
      <c r="AH1734" s="84">
        <v>19708</v>
      </c>
      <c r="AI1734" s="84">
        <v>3600</v>
      </c>
      <c r="AJ1734" s="84" t="s">
        <v>15517</v>
      </c>
      <c r="AK1734" s="84" t="s">
        <v>16560</v>
      </c>
      <c r="AL1734" s="84"/>
      <c r="AM1734" s="84" t="s">
        <v>1540</v>
      </c>
      <c r="AN1734" s="86">
        <v>41543.885312500002</v>
      </c>
      <c r="AO1734" s="88" t="s">
        <v>19146</v>
      </c>
      <c r="AP1734" s="84" t="b">
        <v>0</v>
      </c>
      <c r="AQ1734" s="84" t="b">
        <v>0</v>
      </c>
      <c r="AR1734" s="84" t="b">
        <v>1</v>
      </c>
      <c r="AS1734" s="84" t="s">
        <v>290</v>
      </c>
      <c r="AT1734" s="84">
        <v>49</v>
      </c>
      <c r="AU1734" s="88" t="s">
        <v>20147</v>
      </c>
      <c r="AV1734" s="84" t="b">
        <v>0</v>
      </c>
      <c r="AW1734" s="84" t="s">
        <v>745</v>
      </c>
      <c r="AX1734" s="88" t="s">
        <v>22750</v>
      </c>
      <c r="AY1734" s="84" t="s">
        <v>66</v>
      </c>
    </row>
    <row r="1735" spans="1:51" x14ac:dyDescent="0.2">
      <c r="A1735" s="69" t="s">
        <v>3326</v>
      </c>
      <c r="B1735" s="70"/>
      <c r="C1735" s="70"/>
      <c r="D1735" s="71"/>
      <c r="E1735" s="108"/>
      <c r="F1735" s="113" t="s">
        <v>7717</v>
      </c>
      <c r="G1735" s="109"/>
      <c r="H1735" s="74"/>
      <c r="I1735" s="75"/>
      <c r="J1735" s="110"/>
      <c r="K1735" s="74" t="s">
        <v>24938</v>
      </c>
      <c r="L1735" s="111"/>
      <c r="M1735" s="79"/>
      <c r="N1735" s="79"/>
      <c r="O1735" s="80"/>
      <c r="P1735" s="81"/>
      <c r="Q1735" s="81"/>
      <c r="R1735" s="91"/>
      <c r="S1735" s="91"/>
      <c r="T1735" s="91"/>
      <c r="U1735" s="91"/>
      <c r="V1735" s="52"/>
      <c r="W1735" s="52"/>
      <c r="X1735" s="52"/>
      <c r="Y1735" s="52"/>
      <c r="Z1735" s="51"/>
      <c r="AA1735" s="76"/>
      <c r="AB1735" s="76"/>
      <c r="AC1735" s="77"/>
      <c r="AD1735" s="84" t="s">
        <v>13562</v>
      </c>
      <c r="AE1735" s="84">
        <v>20</v>
      </c>
      <c r="AF1735" s="84">
        <v>28</v>
      </c>
      <c r="AG1735" s="84">
        <v>5216</v>
      </c>
      <c r="AH1735" s="84">
        <v>858</v>
      </c>
      <c r="AI1735" s="84">
        <v>-21600</v>
      </c>
      <c r="AJ1735" s="84" t="s">
        <v>15518</v>
      </c>
      <c r="AK1735" s="84" t="s">
        <v>1400</v>
      </c>
      <c r="AL1735" s="88" t="s">
        <v>17550</v>
      </c>
      <c r="AM1735" s="84" t="s">
        <v>601</v>
      </c>
      <c r="AN1735" s="86">
        <v>41173.884386574071</v>
      </c>
      <c r="AO1735" s="88" t="s">
        <v>19147</v>
      </c>
      <c r="AP1735" s="84" t="b">
        <v>1</v>
      </c>
      <c r="AQ1735" s="84" t="b">
        <v>0</v>
      </c>
      <c r="AR1735" s="84" t="b">
        <v>0</v>
      </c>
      <c r="AS1735" s="84" t="s">
        <v>673</v>
      </c>
      <c r="AT1735" s="84">
        <v>0</v>
      </c>
      <c r="AU1735" s="88" t="s">
        <v>674</v>
      </c>
      <c r="AV1735" s="84" t="b">
        <v>0</v>
      </c>
      <c r="AW1735" s="84" t="s">
        <v>745</v>
      </c>
      <c r="AX1735" s="88" t="s">
        <v>22751</v>
      </c>
      <c r="AY1735" s="84" t="s">
        <v>66</v>
      </c>
    </row>
    <row r="1736" spans="1:51" x14ac:dyDescent="0.2">
      <c r="A1736" s="69" t="s">
        <v>3327</v>
      </c>
      <c r="B1736" s="70"/>
      <c r="C1736" s="70"/>
      <c r="D1736" s="71"/>
      <c r="E1736" s="108"/>
      <c r="F1736" s="113" t="s">
        <v>7718</v>
      </c>
      <c r="G1736" s="109"/>
      <c r="H1736" s="74"/>
      <c r="I1736" s="75"/>
      <c r="J1736" s="110"/>
      <c r="K1736" s="74" t="s">
        <v>24939</v>
      </c>
      <c r="L1736" s="111"/>
      <c r="M1736" s="79"/>
      <c r="N1736" s="79"/>
      <c r="O1736" s="80"/>
      <c r="P1736" s="81"/>
      <c r="Q1736" s="81"/>
      <c r="R1736" s="91"/>
      <c r="S1736" s="91"/>
      <c r="T1736" s="91"/>
      <c r="U1736" s="91"/>
      <c r="V1736" s="52"/>
      <c r="W1736" s="52"/>
      <c r="X1736" s="52"/>
      <c r="Y1736" s="52"/>
      <c r="Z1736" s="51"/>
      <c r="AA1736" s="76"/>
      <c r="AB1736" s="76"/>
      <c r="AC1736" s="77"/>
      <c r="AD1736" s="84" t="s">
        <v>13563</v>
      </c>
      <c r="AE1736" s="84">
        <v>3361</v>
      </c>
      <c r="AF1736" s="84">
        <v>2146</v>
      </c>
      <c r="AG1736" s="84">
        <v>105165</v>
      </c>
      <c r="AH1736" s="84">
        <v>17045</v>
      </c>
      <c r="AI1736" s="84">
        <v>-14400</v>
      </c>
      <c r="AJ1736" s="84" t="s">
        <v>15519</v>
      </c>
      <c r="AK1736" s="84" t="s">
        <v>16561</v>
      </c>
      <c r="AL1736" s="84"/>
      <c r="AM1736" s="84" t="s">
        <v>617</v>
      </c>
      <c r="AN1736" s="86">
        <v>40184.040914351855</v>
      </c>
      <c r="AO1736" s="88" t="s">
        <v>19148</v>
      </c>
      <c r="AP1736" s="84" t="b">
        <v>0</v>
      </c>
      <c r="AQ1736" s="84" t="b">
        <v>0</v>
      </c>
      <c r="AR1736" s="84" t="b">
        <v>1</v>
      </c>
      <c r="AS1736" s="84" t="s">
        <v>290</v>
      </c>
      <c r="AT1736" s="84">
        <v>65</v>
      </c>
      <c r="AU1736" s="88" t="s">
        <v>684</v>
      </c>
      <c r="AV1736" s="84" t="b">
        <v>0</v>
      </c>
      <c r="AW1736" s="84" t="s">
        <v>745</v>
      </c>
      <c r="AX1736" s="88" t="s">
        <v>22752</v>
      </c>
      <c r="AY1736" s="84" t="s">
        <v>66</v>
      </c>
    </row>
    <row r="1737" spans="1:51" x14ac:dyDescent="0.2">
      <c r="A1737" s="69" t="s">
        <v>3328</v>
      </c>
      <c r="B1737" s="70"/>
      <c r="C1737" s="70"/>
      <c r="D1737" s="71"/>
      <c r="E1737" s="108"/>
      <c r="F1737" s="113" t="s">
        <v>7719</v>
      </c>
      <c r="G1737" s="109"/>
      <c r="H1737" s="74"/>
      <c r="I1737" s="75"/>
      <c r="J1737" s="110"/>
      <c r="K1737" s="74" t="s">
        <v>24940</v>
      </c>
      <c r="L1737" s="111"/>
      <c r="M1737" s="79"/>
      <c r="N1737" s="79"/>
      <c r="O1737" s="80"/>
      <c r="P1737" s="81"/>
      <c r="Q1737" s="81"/>
      <c r="R1737" s="91"/>
      <c r="S1737" s="91"/>
      <c r="T1737" s="91"/>
      <c r="U1737" s="91"/>
      <c r="V1737" s="52"/>
      <c r="W1737" s="52"/>
      <c r="X1737" s="52"/>
      <c r="Y1737" s="52"/>
      <c r="Z1737" s="51"/>
      <c r="AA1737" s="76"/>
      <c r="AB1737" s="76"/>
      <c r="AC1737" s="77"/>
      <c r="AD1737" s="84" t="s">
        <v>13564</v>
      </c>
      <c r="AE1737" s="84">
        <v>4458</v>
      </c>
      <c r="AF1737" s="84">
        <v>2396</v>
      </c>
      <c r="AG1737" s="84">
        <v>25879</v>
      </c>
      <c r="AH1737" s="84">
        <v>5264</v>
      </c>
      <c r="AI1737" s="84">
        <v>-18000</v>
      </c>
      <c r="AJ1737" s="84" t="s">
        <v>15520</v>
      </c>
      <c r="AK1737" s="84" t="s">
        <v>317</v>
      </c>
      <c r="AL1737" s="84"/>
      <c r="AM1737" s="84" t="s">
        <v>603</v>
      </c>
      <c r="AN1737" s="86">
        <v>40198.576284722221</v>
      </c>
      <c r="AO1737" s="88" t="s">
        <v>19149</v>
      </c>
      <c r="AP1737" s="84" t="b">
        <v>1</v>
      </c>
      <c r="AQ1737" s="84" t="b">
        <v>0</v>
      </c>
      <c r="AR1737" s="84" t="b">
        <v>0</v>
      </c>
      <c r="AS1737" s="84" t="s">
        <v>290</v>
      </c>
      <c r="AT1737" s="84">
        <v>13</v>
      </c>
      <c r="AU1737" s="88" t="s">
        <v>674</v>
      </c>
      <c r="AV1737" s="84" t="b">
        <v>0</v>
      </c>
      <c r="AW1737" s="84" t="s">
        <v>745</v>
      </c>
      <c r="AX1737" s="88" t="s">
        <v>22753</v>
      </c>
      <c r="AY1737" s="84" t="s">
        <v>66</v>
      </c>
    </row>
    <row r="1738" spans="1:51" x14ac:dyDescent="0.2">
      <c r="A1738" s="69" t="s">
        <v>3329</v>
      </c>
      <c r="B1738" s="70"/>
      <c r="C1738" s="70"/>
      <c r="D1738" s="71"/>
      <c r="E1738" s="108"/>
      <c r="F1738" s="113" t="s">
        <v>20934</v>
      </c>
      <c r="G1738" s="109"/>
      <c r="H1738" s="74"/>
      <c r="I1738" s="75"/>
      <c r="J1738" s="110"/>
      <c r="K1738" s="74" t="s">
        <v>24941</v>
      </c>
      <c r="L1738" s="111"/>
      <c r="M1738" s="79"/>
      <c r="N1738" s="79"/>
      <c r="O1738" s="80"/>
      <c r="P1738" s="81"/>
      <c r="Q1738" s="81"/>
      <c r="R1738" s="91"/>
      <c r="S1738" s="91"/>
      <c r="T1738" s="91"/>
      <c r="U1738" s="91"/>
      <c r="V1738" s="52"/>
      <c r="W1738" s="52"/>
      <c r="X1738" s="52"/>
      <c r="Y1738" s="52"/>
      <c r="Z1738" s="51"/>
      <c r="AA1738" s="76"/>
      <c r="AB1738" s="76"/>
      <c r="AC1738" s="77"/>
      <c r="AD1738" s="84" t="s">
        <v>13565</v>
      </c>
      <c r="AE1738" s="84">
        <v>123</v>
      </c>
      <c r="AF1738" s="84">
        <v>28</v>
      </c>
      <c r="AG1738" s="84">
        <v>15172</v>
      </c>
      <c r="AH1738" s="84">
        <v>10971</v>
      </c>
      <c r="AI1738" s="84"/>
      <c r="AJ1738" s="84" t="s">
        <v>15521</v>
      </c>
      <c r="AK1738" s="84"/>
      <c r="AL1738" s="84"/>
      <c r="AM1738" s="84"/>
      <c r="AN1738" s="86">
        <v>41937.230115740742</v>
      </c>
      <c r="AO1738" s="88" t="s">
        <v>19150</v>
      </c>
      <c r="AP1738" s="84" t="b">
        <v>0</v>
      </c>
      <c r="AQ1738" s="84" t="b">
        <v>0</v>
      </c>
      <c r="AR1738" s="84" t="b">
        <v>0</v>
      </c>
      <c r="AS1738" s="84" t="s">
        <v>2154</v>
      </c>
      <c r="AT1738" s="84">
        <v>1</v>
      </c>
      <c r="AU1738" s="88" t="s">
        <v>674</v>
      </c>
      <c r="AV1738" s="84" t="b">
        <v>0</v>
      </c>
      <c r="AW1738" s="84" t="s">
        <v>745</v>
      </c>
      <c r="AX1738" s="88" t="s">
        <v>22754</v>
      </c>
      <c r="AY1738" s="84" t="s">
        <v>66</v>
      </c>
    </row>
    <row r="1739" spans="1:51" x14ac:dyDescent="0.2">
      <c r="A1739" s="69" t="s">
        <v>3330</v>
      </c>
      <c r="B1739" s="70"/>
      <c r="C1739" s="70"/>
      <c r="D1739" s="71"/>
      <c r="E1739" s="108"/>
      <c r="F1739" s="113" t="s">
        <v>20935</v>
      </c>
      <c r="G1739" s="109"/>
      <c r="H1739" s="74"/>
      <c r="I1739" s="75"/>
      <c r="J1739" s="110"/>
      <c r="K1739" s="74" t="s">
        <v>24942</v>
      </c>
      <c r="L1739" s="111"/>
      <c r="M1739" s="79"/>
      <c r="N1739" s="79"/>
      <c r="O1739" s="80"/>
      <c r="P1739" s="81"/>
      <c r="Q1739" s="81"/>
      <c r="R1739" s="91"/>
      <c r="S1739" s="91"/>
      <c r="T1739" s="91"/>
      <c r="U1739" s="91"/>
      <c r="V1739" s="52"/>
      <c r="W1739" s="52"/>
      <c r="X1739" s="52"/>
      <c r="Y1739" s="52"/>
      <c r="Z1739" s="51"/>
      <c r="AA1739" s="76"/>
      <c r="AB1739" s="76"/>
      <c r="AC1739" s="77"/>
      <c r="AD1739" s="84" t="s">
        <v>13566</v>
      </c>
      <c r="AE1739" s="84">
        <v>13933</v>
      </c>
      <c r="AF1739" s="84">
        <v>19884</v>
      </c>
      <c r="AG1739" s="84">
        <v>67822</v>
      </c>
      <c r="AH1739" s="84">
        <v>76113</v>
      </c>
      <c r="AI1739" s="84"/>
      <c r="AJ1739" s="84" t="s">
        <v>15522</v>
      </c>
      <c r="AK1739" s="84" t="s">
        <v>16562</v>
      </c>
      <c r="AL1739" s="84"/>
      <c r="AM1739" s="84"/>
      <c r="AN1739" s="86">
        <v>42768.974074074074</v>
      </c>
      <c r="AO1739" s="88" t="s">
        <v>19151</v>
      </c>
      <c r="AP1739" s="84" t="b">
        <v>0</v>
      </c>
      <c r="AQ1739" s="84" t="b">
        <v>0</v>
      </c>
      <c r="AR1739" s="84" t="b">
        <v>0</v>
      </c>
      <c r="AS1739" s="84" t="s">
        <v>290</v>
      </c>
      <c r="AT1739" s="84">
        <v>53</v>
      </c>
      <c r="AU1739" s="88" t="s">
        <v>674</v>
      </c>
      <c r="AV1739" s="84" t="b">
        <v>0</v>
      </c>
      <c r="AW1739" s="84" t="s">
        <v>745</v>
      </c>
      <c r="AX1739" s="88" t="s">
        <v>22755</v>
      </c>
      <c r="AY1739" s="84" t="s">
        <v>66</v>
      </c>
    </row>
    <row r="1740" spans="1:51" x14ac:dyDescent="0.2">
      <c r="A1740" s="69" t="s">
        <v>4189</v>
      </c>
      <c r="B1740" s="70"/>
      <c r="C1740" s="70"/>
      <c r="D1740" s="71"/>
      <c r="E1740" s="108"/>
      <c r="F1740" s="113" t="s">
        <v>20936</v>
      </c>
      <c r="G1740" s="109"/>
      <c r="H1740" s="74"/>
      <c r="I1740" s="75"/>
      <c r="J1740" s="110"/>
      <c r="K1740" s="74" t="s">
        <v>24943</v>
      </c>
      <c r="L1740" s="111"/>
      <c r="M1740" s="79"/>
      <c r="N1740" s="79"/>
      <c r="O1740" s="80"/>
      <c r="P1740" s="81"/>
      <c r="Q1740" s="81"/>
      <c r="R1740" s="91"/>
      <c r="S1740" s="91"/>
      <c r="T1740" s="91"/>
      <c r="U1740" s="91"/>
      <c r="V1740" s="52"/>
      <c r="W1740" s="52"/>
      <c r="X1740" s="52"/>
      <c r="Y1740" s="52"/>
      <c r="Z1740" s="51"/>
      <c r="AA1740" s="76"/>
      <c r="AB1740" s="76"/>
      <c r="AC1740" s="77"/>
      <c r="AD1740" s="84" t="s">
        <v>13567</v>
      </c>
      <c r="AE1740" s="84">
        <v>32470</v>
      </c>
      <c r="AF1740" s="84">
        <v>337207</v>
      </c>
      <c r="AG1740" s="84">
        <v>24820</v>
      </c>
      <c r="AH1740" s="84">
        <v>5754</v>
      </c>
      <c r="AI1740" s="84">
        <v>-18000</v>
      </c>
      <c r="AJ1740" s="84" t="s">
        <v>15523</v>
      </c>
      <c r="AK1740" s="84" t="s">
        <v>1344</v>
      </c>
      <c r="AL1740" s="88" t="s">
        <v>17551</v>
      </c>
      <c r="AM1740" s="84" t="s">
        <v>603</v>
      </c>
      <c r="AN1740" s="86">
        <v>39969.855949074074</v>
      </c>
      <c r="AO1740" s="88" t="s">
        <v>19152</v>
      </c>
      <c r="AP1740" s="84" t="b">
        <v>0</v>
      </c>
      <c r="AQ1740" s="84" t="b">
        <v>0</v>
      </c>
      <c r="AR1740" s="84" t="b">
        <v>1</v>
      </c>
      <c r="AS1740" s="84" t="s">
        <v>290</v>
      </c>
      <c r="AT1740" s="84">
        <v>3796</v>
      </c>
      <c r="AU1740" s="88" t="s">
        <v>20148</v>
      </c>
      <c r="AV1740" s="84" t="b">
        <v>1</v>
      </c>
      <c r="AW1740" s="84" t="s">
        <v>745</v>
      </c>
      <c r="AX1740" s="88" t="s">
        <v>22756</v>
      </c>
      <c r="AY1740" s="84" t="s">
        <v>65</v>
      </c>
    </row>
    <row r="1741" spans="1:51" x14ac:dyDescent="0.2">
      <c r="A1741" s="69" t="s">
        <v>4190</v>
      </c>
      <c r="B1741" s="70"/>
      <c r="C1741" s="70"/>
      <c r="D1741" s="71"/>
      <c r="E1741" s="108"/>
      <c r="F1741" s="113" t="s">
        <v>20937</v>
      </c>
      <c r="G1741" s="109"/>
      <c r="H1741" s="74"/>
      <c r="I1741" s="75"/>
      <c r="J1741" s="110"/>
      <c r="K1741" s="74" t="s">
        <v>24944</v>
      </c>
      <c r="L1741" s="111"/>
      <c r="M1741" s="79"/>
      <c r="N1741" s="79"/>
      <c r="O1741" s="80"/>
      <c r="P1741" s="81"/>
      <c r="Q1741" s="81"/>
      <c r="R1741" s="91"/>
      <c r="S1741" s="91"/>
      <c r="T1741" s="91"/>
      <c r="U1741" s="91"/>
      <c r="V1741" s="52"/>
      <c r="W1741" s="52"/>
      <c r="X1741" s="52"/>
      <c r="Y1741" s="52"/>
      <c r="Z1741" s="51"/>
      <c r="AA1741" s="76"/>
      <c r="AB1741" s="76"/>
      <c r="AC1741" s="77"/>
      <c r="AD1741" s="84" t="s">
        <v>13568</v>
      </c>
      <c r="AE1741" s="84">
        <v>363</v>
      </c>
      <c r="AF1741" s="84">
        <v>77</v>
      </c>
      <c r="AG1741" s="84">
        <v>2304</v>
      </c>
      <c r="AH1741" s="84">
        <v>10391</v>
      </c>
      <c r="AI1741" s="84">
        <v>-18000</v>
      </c>
      <c r="AJ1741" s="84" t="s">
        <v>15524</v>
      </c>
      <c r="AK1741" s="84" t="s">
        <v>1401</v>
      </c>
      <c r="AL1741" s="84"/>
      <c r="AM1741" s="84" t="s">
        <v>607</v>
      </c>
      <c r="AN1741" s="86">
        <v>40314.686898148146</v>
      </c>
      <c r="AO1741" s="84"/>
      <c r="AP1741" s="84" t="b">
        <v>1</v>
      </c>
      <c r="AQ1741" s="84" t="b">
        <v>0</v>
      </c>
      <c r="AR1741" s="84" t="b">
        <v>0</v>
      </c>
      <c r="AS1741" s="84" t="s">
        <v>290</v>
      </c>
      <c r="AT1741" s="84">
        <v>1</v>
      </c>
      <c r="AU1741" s="88" t="s">
        <v>674</v>
      </c>
      <c r="AV1741" s="84" t="b">
        <v>0</v>
      </c>
      <c r="AW1741" s="84" t="s">
        <v>745</v>
      </c>
      <c r="AX1741" s="88" t="s">
        <v>22757</v>
      </c>
      <c r="AY1741" s="84" t="s">
        <v>65</v>
      </c>
    </row>
    <row r="1742" spans="1:51" x14ac:dyDescent="0.2">
      <c r="A1742" s="69" t="s">
        <v>3331</v>
      </c>
      <c r="B1742" s="70"/>
      <c r="C1742" s="70"/>
      <c r="D1742" s="71"/>
      <c r="E1742" s="108"/>
      <c r="F1742" s="113" t="s">
        <v>7720</v>
      </c>
      <c r="G1742" s="109"/>
      <c r="H1742" s="74"/>
      <c r="I1742" s="75"/>
      <c r="J1742" s="110"/>
      <c r="K1742" s="74" t="s">
        <v>24945</v>
      </c>
      <c r="L1742" s="111"/>
      <c r="M1742" s="79"/>
      <c r="N1742" s="79"/>
      <c r="O1742" s="80"/>
      <c r="P1742" s="81"/>
      <c r="Q1742" s="81"/>
      <c r="R1742" s="91"/>
      <c r="S1742" s="91"/>
      <c r="T1742" s="91"/>
      <c r="U1742" s="91"/>
      <c r="V1742" s="52"/>
      <c r="W1742" s="52"/>
      <c r="X1742" s="52"/>
      <c r="Y1742" s="52"/>
      <c r="Z1742" s="51"/>
      <c r="AA1742" s="76"/>
      <c r="AB1742" s="76"/>
      <c r="AC1742" s="77"/>
      <c r="AD1742" s="84" t="s">
        <v>13569</v>
      </c>
      <c r="AE1742" s="84">
        <v>753</v>
      </c>
      <c r="AF1742" s="84">
        <v>282</v>
      </c>
      <c r="AG1742" s="84">
        <v>580</v>
      </c>
      <c r="AH1742" s="84">
        <v>796</v>
      </c>
      <c r="AI1742" s="84"/>
      <c r="AJ1742" s="84" t="s">
        <v>15525</v>
      </c>
      <c r="AK1742" s="84" t="s">
        <v>475</v>
      </c>
      <c r="AL1742" s="88" t="s">
        <v>17552</v>
      </c>
      <c r="AM1742" s="84"/>
      <c r="AN1742" s="86">
        <v>41661.661215277774</v>
      </c>
      <c r="AO1742" s="88" t="s">
        <v>19153</v>
      </c>
      <c r="AP1742" s="84" t="b">
        <v>0</v>
      </c>
      <c r="AQ1742" s="84" t="b">
        <v>0</v>
      </c>
      <c r="AR1742" s="84" t="b">
        <v>0</v>
      </c>
      <c r="AS1742" s="84" t="s">
        <v>290</v>
      </c>
      <c r="AT1742" s="84">
        <v>8</v>
      </c>
      <c r="AU1742" s="88" t="s">
        <v>674</v>
      </c>
      <c r="AV1742" s="84" t="b">
        <v>0</v>
      </c>
      <c r="AW1742" s="84" t="s">
        <v>745</v>
      </c>
      <c r="AX1742" s="88" t="s">
        <v>22758</v>
      </c>
      <c r="AY1742" s="84" t="s">
        <v>66</v>
      </c>
    </row>
    <row r="1743" spans="1:51" x14ac:dyDescent="0.2">
      <c r="A1743" s="69" t="s">
        <v>4191</v>
      </c>
      <c r="B1743" s="70"/>
      <c r="C1743" s="70"/>
      <c r="D1743" s="71"/>
      <c r="E1743" s="108"/>
      <c r="F1743" s="113" t="s">
        <v>20938</v>
      </c>
      <c r="G1743" s="109"/>
      <c r="H1743" s="74"/>
      <c r="I1743" s="75"/>
      <c r="J1743" s="110"/>
      <c r="K1743" s="74" t="s">
        <v>24946</v>
      </c>
      <c r="L1743" s="111"/>
      <c r="M1743" s="79"/>
      <c r="N1743" s="79"/>
      <c r="O1743" s="80"/>
      <c r="P1743" s="81"/>
      <c r="Q1743" s="81"/>
      <c r="R1743" s="91"/>
      <c r="S1743" s="91"/>
      <c r="T1743" s="91"/>
      <c r="U1743" s="91"/>
      <c r="V1743" s="52"/>
      <c r="W1743" s="52"/>
      <c r="X1743" s="52"/>
      <c r="Y1743" s="52"/>
      <c r="Z1743" s="51"/>
      <c r="AA1743" s="76"/>
      <c r="AB1743" s="76"/>
      <c r="AC1743" s="77"/>
      <c r="AD1743" s="84" t="s">
        <v>13570</v>
      </c>
      <c r="AE1743" s="84">
        <v>1692</v>
      </c>
      <c r="AF1743" s="84">
        <v>7665</v>
      </c>
      <c r="AG1743" s="84">
        <v>2805</v>
      </c>
      <c r="AH1743" s="84">
        <v>664</v>
      </c>
      <c r="AI1743" s="84">
        <v>-18000</v>
      </c>
      <c r="AJ1743" s="84" t="s">
        <v>15526</v>
      </c>
      <c r="AK1743" s="84" t="s">
        <v>16563</v>
      </c>
      <c r="AL1743" s="88" t="s">
        <v>17553</v>
      </c>
      <c r="AM1743" s="84" t="s">
        <v>603</v>
      </c>
      <c r="AN1743" s="86">
        <v>40248.86246527778</v>
      </c>
      <c r="AO1743" s="88" t="s">
        <v>19154</v>
      </c>
      <c r="AP1743" s="84" t="b">
        <v>0</v>
      </c>
      <c r="AQ1743" s="84" t="b">
        <v>0</v>
      </c>
      <c r="AR1743" s="84" t="b">
        <v>0</v>
      </c>
      <c r="AS1743" s="84" t="s">
        <v>290</v>
      </c>
      <c r="AT1743" s="84">
        <v>249</v>
      </c>
      <c r="AU1743" s="88" t="s">
        <v>20149</v>
      </c>
      <c r="AV1743" s="84" t="b">
        <v>0</v>
      </c>
      <c r="AW1743" s="84" t="s">
        <v>745</v>
      </c>
      <c r="AX1743" s="88" t="s">
        <v>22759</v>
      </c>
      <c r="AY1743" s="84" t="s">
        <v>65</v>
      </c>
    </row>
    <row r="1744" spans="1:51" x14ac:dyDescent="0.2">
      <c r="A1744" s="69" t="s">
        <v>4192</v>
      </c>
      <c r="B1744" s="70"/>
      <c r="C1744" s="70"/>
      <c r="D1744" s="71"/>
      <c r="E1744" s="108"/>
      <c r="F1744" s="113" t="s">
        <v>20939</v>
      </c>
      <c r="G1744" s="109"/>
      <c r="H1744" s="74"/>
      <c r="I1744" s="75"/>
      <c r="J1744" s="110"/>
      <c r="K1744" s="74" t="s">
        <v>24947</v>
      </c>
      <c r="L1744" s="111"/>
      <c r="M1744" s="79"/>
      <c r="N1744" s="79"/>
      <c r="O1744" s="80"/>
      <c r="P1744" s="81"/>
      <c r="Q1744" s="81"/>
      <c r="R1744" s="91"/>
      <c r="S1744" s="91"/>
      <c r="T1744" s="91"/>
      <c r="U1744" s="91"/>
      <c r="V1744" s="52"/>
      <c r="W1744" s="52"/>
      <c r="X1744" s="52"/>
      <c r="Y1744" s="52"/>
      <c r="Z1744" s="51"/>
      <c r="AA1744" s="76"/>
      <c r="AB1744" s="76"/>
      <c r="AC1744" s="77"/>
      <c r="AD1744" s="84" t="s">
        <v>13571</v>
      </c>
      <c r="AE1744" s="84">
        <v>163</v>
      </c>
      <c r="AF1744" s="84">
        <v>4766</v>
      </c>
      <c r="AG1744" s="84">
        <v>24523</v>
      </c>
      <c r="AH1744" s="84">
        <v>1447</v>
      </c>
      <c r="AI1744" s="84">
        <v>-18000</v>
      </c>
      <c r="AJ1744" s="84" t="s">
        <v>15527</v>
      </c>
      <c r="AK1744" s="84"/>
      <c r="AL1744" s="88" t="s">
        <v>17554</v>
      </c>
      <c r="AM1744" s="84" t="s">
        <v>603</v>
      </c>
      <c r="AN1744" s="86">
        <v>40823.555335648147</v>
      </c>
      <c r="AO1744" s="88" t="s">
        <v>19155</v>
      </c>
      <c r="AP1744" s="84" t="b">
        <v>0</v>
      </c>
      <c r="AQ1744" s="84" t="b">
        <v>0</v>
      </c>
      <c r="AR1744" s="84" t="b">
        <v>0</v>
      </c>
      <c r="AS1744" s="84" t="s">
        <v>290</v>
      </c>
      <c r="AT1744" s="84">
        <v>192</v>
      </c>
      <c r="AU1744" s="88" t="s">
        <v>20150</v>
      </c>
      <c r="AV1744" s="84" t="b">
        <v>0</v>
      </c>
      <c r="AW1744" s="84" t="s">
        <v>745</v>
      </c>
      <c r="AX1744" s="88" t="s">
        <v>22760</v>
      </c>
      <c r="AY1744" s="84" t="s">
        <v>65</v>
      </c>
    </row>
    <row r="1745" spans="1:51" x14ac:dyDescent="0.2">
      <c r="A1745" s="69" t="s">
        <v>4193</v>
      </c>
      <c r="B1745" s="70"/>
      <c r="C1745" s="70"/>
      <c r="D1745" s="71"/>
      <c r="E1745" s="108"/>
      <c r="F1745" s="113" t="s">
        <v>20940</v>
      </c>
      <c r="G1745" s="109"/>
      <c r="H1745" s="74"/>
      <c r="I1745" s="75"/>
      <c r="J1745" s="110"/>
      <c r="K1745" s="74" t="s">
        <v>24948</v>
      </c>
      <c r="L1745" s="111"/>
      <c r="M1745" s="79"/>
      <c r="N1745" s="79"/>
      <c r="O1745" s="80"/>
      <c r="P1745" s="81"/>
      <c r="Q1745" s="81"/>
      <c r="R1745" s="91"/>
      <c r="S1745" s="91"/>
      <c r="T1745" s="91"/>
      <c r="U1745" s="91"/>
      <c r="V1745" s="52"/>
      <c r="W1745" s="52"/>
      <c r="X1745" s="52"/>
      <c r="Y1745" s="52"/>
      <c r="Z1745" s="51"/>
      <c r="AA1745" s="76"/>
      <c r="AB1745" s="76"/>
      <c r="AC1745" s="77"/>
      <c r="AD1745" s="84" t="s">
        <v>13572</v>
      </c>
      <c r="AE1745" s="84">
        <v>1653</v>
      </c>
      <c r="AF1745" s="84">
        <v>6126</v>
      </c>
      <c r="AG1745" s="84">
        <v>20987</v>
      </c>
      <c r="AH1745" s="84">
        <v>10375</v>
      </c>
      <c r="AI1745" s="84">
        <v>-18000</v>
      </c>
      <c r="AJ1745" s="84" t="s">
        <v>15528</v>
      </c>
      <c r="AK1745" s="84" t="s">
        <v>330</v>
      </c>
      <c r="AL1745" s="84"/>
      <c r="AM1745" s="84" t="s">
        <v>603</v>
      </c>
      <c r="AN1745" s="86">
        <v>39888.043622685182</v>
      </c>
      <c r="AO1745" s="88" t="s">
        <v>19156</v>
      </c>
      <c r="AP1745" s="84" t="b">
        <v>0</v>
      </c>
      <c r="AQ1745" s="84" t="b">
        <v>0</v>
      </c>
      <c r="AR1745" s="84" t="b">
        <v>0</v>
      </c>
      <c r="AS1745" s="84" t="s">
        <v>290</v>
      </c>
      <c r="AT1745" s="84">
        <v>151</v>
      </c>
      <c r="AU1745" s="88" t="s">
        <v>680</v>
      </c>
      <c r="AV1745" s="84" t="b">
        <v>0</v>
      </c>
      <c r="AW1745" s="84" t="s">
        <v>745</v>
      </c>
      <c r="AX1745" s="88" t="s">
        <v>22761</v>
      </c>
      <c r="AY1745" s="84" t="s">
        <v>65</v>
      </c>
    </row>
    <row r="1746" spans="1:51" x14ac:dyDescent="0.2">
      <c r="A1746" s="69" t="s">
        <v>3332</v>
      </c>
      <c r="B1746" s="70"/>
      <c r="C1746" s="70"/>
      <c r="D1746" s="71"/>
      <c r="E1746" s="108"/>
      <c r="F1746" s="113" t="s">
        <v>7721</v>
      </c>
      <c r="G1746" s="109"/>
      <c r="H1746" s="74"/>
      <c r="I1746" s="75"/>
      <c r="J1746" s="110"/>
      <c r="K1746" s="74" t="s">
        <v>24949</v>
      </c>
      <c r="L1746" s="111"/>
      <c r="M1746" s="79"/>
      <c r="N1746" s="79"/>
      <c r="O1746" s="80"/>
      <c r="P1746" s="81"/>
      <c r="Q1746" s="81"/>
      <c r="R1746" s="91"/>
      <c r="S1746" s="91"/>
      <c r="T1746" s="91"/>
      <c r="U1746" s="91"/>
      <c r="V1746" s="52"/>
      <c r="W1746" s="52"/>
      <c r="X1746" s="52"/>
      <c r="Y1746" s="52"/>
      <c r="Z1746" s="51"/>
      <c r="AA1746" s="76"/>
      <c r="AB1746" s="76"/>
      <c r="AC1746" s="77"/>
      <c r="AD1746" s="84" t="s">
        <v>13573</v>
      </c>
      <c r="AE1746" s="84">
        <v>359</v>
      </c>
      <c r="AF1746" s="84">
        <v>25</v>
      </c>
      <c r="AG1746" s="84">
        <v>83</v>
      </c>
      <c r="AH1746" s="84">
        <v>95</v>
      </c>
      <c r="AI1746" s="84"/>
      <c r="AJ1746" s="84" t="s">
        <v>15529</v>
      </c>
      <c r="AK1746" s="84" t="s">
        <v>16564</v>
      </c>
      <c r="AL1746" s="84"/>
      <c r="AM1746" s="84"/>
      <c r="AN1746" s="86">
        <v>41337.252060185187</v>
      </c>
      <c r="AO1746" s="88" t="s">
        <v>19157</v>
      </c>
      <c r="AP1746" s="84" t="b">
        <v>1</v>
      </c>
      <c r="AQ1746" s="84" t="b">
        <v>0</v>
      </c>
      <c r="AR1746" s="84" t="b">
        <v>0</v>
      </c>
      <c r="AS1746" s="84" t="s">
        <v>290</v>
      </c>
      <c r="AT1746" s="84">
        <v>0</v>
      </c>
      <c r="AU1746" s="88" t="s">
        <v>674</v>
      </c>
      <c r="AV1746" s="84" t="b">
        <v>0</v>
      </c>
      <c r="AW1746" s="84" t="s">
        <v>745</v>
      </c>
      <c r="AX1746" s="88" t="s">
        <v>22762</v>
      </c>
      <c r="AY1746" s="84" t="s">
        <v>66</v>
      </c>
    </row>
    <row r="1747" spans="1:51" x14ac:dyDescent="0.2">
      <c r="A1747" s="69" t="s">
        <v>4194</v>
      </c>
      <c r="B1747" s="70"/>
      <c r="C1747" s="70"/>
      <c r="D1747" s="71"/>
      <c r="E1747" s="108"/>
      <c r="F1747" s="113" t="s">
        <v>20941</v>
      </c>
      <c r="G1747" s="109"/>
      <c r="H1747" s="74"/>
      <c r="I1747" s="75"/>
      <c r="J1747" s="110"/>
      <c r="K1747" s="74" t="s">
        <v>24950</v>
      </c>
      <c r="L1747" s="111"/>
      <c r="M1747" s="79"/>
      <c r="N1747" s="79"/>
      <c r="O1747" s="80"/>
      <c r="P1747" s="81"/>
      <c r="Q1747" s="81"/>
      <c r="R1747" s="91"/>
      <c r="S1747" s="91"/>
      <c r="T1747" s="91"/>
      <c r="U1747" s="91"/>
      <c r="V1747" s="52"/>
      <c r="W1747" s="52"/>
      <c r="X1747" s="52"/>
      <c r="Y1747" s="52"/>
      <c r="Z1747" s="51"/>
      <c r="AA1747" s="76"/>
      <c r="AB1747" s="76"/>
      <c r="AC1747" s="77"/>
      <c r="AD1747" s="84" t="s">
        <v>13574</v>
      </c>
      <c r="AE1747" s="84">
        <v>2</v>
      </c>
      <c r="AF1747" s="84">
        <v>9100287</v>
      </c>
      <c r="AG1747" s="84">
        <v>167824</v>
      </c>
      <c r="AH1747" s="84">
        <v>2</v>
      </c>
      <c r="AI1747" s="84">
        <v>19800</v>
      </c>
      <c r="AJ1747" s="84" t="s">
        <v>15530</v>
      </c>
      <c r="AK1747" s="84" t="s">
        <v>16565</v>
      </c>
      <c r="AL1747" s="88" t="s">
        <v>17555</v>
      </c>
      <c r="AM1747" s="84" t="s">
        <v>1558</v>
      </c>
      <c r="AN1747" s="86">
        <v>40477.096608796295</v>
      </c>
      <c r="AO1747" s="88" t="s">
        <v>19158</v>
      </c>
      <c r="AP1747" s="84" t="b">
        <v>0</v>
      </c>
      <c r="AQ1747" s="84" t="b">
        <v>0</v>
      </c>
      <c r="AR1747" s="84" t="b">
        <v>1</v>
      </c>
      <c r="AS1747" s="84" t="s">
        <v>290</v>
      </c>
      <c r="AT1747" s="84">
        <v>1957</v>
      </c>
      <c r="AU1747" s="88" t="s">
        <v>20151</v>
      </c>
      <c r="AV1747" s="84" t="b">
        <v>1</v>
      </c>
      <c r="AW1747" s="84" t="s">
        <v>745</v>
      </c>
      <c r="AX1747" s="88" t="s">
        <v>22763</v>
      </c>
      <c r="AY1747" s="84" t="s">
        <v>65</v>
      </c>
    </row>
    <row r="1748" spans="1:51" x14ac:dyDescent="0.2">
      <c r="A1748" s="69" t="s">
        <v>4195</v>
      </c>
      <c r="B1748" s="70"/>
      <c r="C1748" s="70"/>
      <c r="D1748" s="71"/>
      <c r="E1748" s="108"/>
      <c r="F1748" s="113" t="s">
        <v>20942</v>
      </c>
      <c r="G1748" s="109"/>
      <c r="H1748" s="74"/>
      <c r="I1748" s="75"/>
      <c r="J1748" s="110"/>
      <c r="K1748" s="74" t="s">
        <v>24951</v>
      </c>
      <c r="L1748" s="111"/>
      <c r="M1748" s="79"/>
      <c r="N1748" s="79"/>
      <c r="O1748" s="80"/>
      <c r="P1748" s="81"/>
      <c r="Q1748" s="81"/>
      <c r="R1748" s="91"/>
      <c r="S1748" s="91"/>
      <c r="T1748" s="91"/>
      <c r="U1748" s="91"/>
      <c r="V1748" s="52"/>
      <c r="W1748" s="52"/>
      <c r="X1748" s="52"/>
      <c r="Y1748" s="52"/>
      <c r="Z1748" s="51"/>
      <c r="AA1748" s="76"/>
      <c r="AB1748" s="76"/>
      <c r="AC1748" s="77"/>
      <c r="AD1748" s="84" t="s">
        <v>13575</v>
      </c>
      <c r="AE1748" s="84">
        <v>1873</v>
      </c>
      <c r="AF1748" s="84">
        <v>40619339</v>
      </c>
      <c r="AG1748" s="84">
        <v>18334</v>
      </c>
      <c r="AH1748" s="84">
        <v>0</v>
      </c>
      <c r="AI1748" s="84">
        <v>19800</v>
      </c>
      <c r="AJ1748" s="84" t="s">
        <v>15531</v>
      </c>
      <c r="AK1748" s="84" t="s">
        <v>546</v>
      </c>
      <c r="AL1748" s="88" t="s">
        <v>17556</v>
      </c>
      <c r="AM1748" s="84" t="s">
        <v>1558</v>
      </c>
      <c r="AN1748" s="86">
        <v>39823.72148148148</v>
      </c>
      <c r="AO1748" s="88" t="s">
        <v>19159</v>
      </c>
      <c r="AP1748" s="84" t="b">
        <v>0</v>
      </c>
      <c r="AQ1748" s="84" t="b">
        <v>0</v>
      </c>
      <c r="AR1748" s="84" t="b">
        <v>0</v>
      </c>
      <c r="AS1748" s="84" t="s">
        <v>290</v>
      </c>
      <c r="AT1748" s="84">
        <v>21891</v>
      </c>
      <c r="AU1748" s="88" t="s">
        <v>20152</v>
      </c>
      <c r="AV1748" s="84" t="b">
        <v>1</v>
      </c>
      <c r="AW1748" s="84" t="s">
        <v>745</v>
      </c>
      <c r="AX1748" s="88" t="s">
        <v>22764</v>
      </c>
      <c r="AY1748" s="84" t="s">
        <v>65</v>
      </c>
    </row>
    <row r="1749" spans="1:51" x14ac:dyDescent="0.2">
      <c r="A1749" s="69" t="s">
        <v>3334</v>
      </c>
      <c r="B1749" s="70"/>
      <c r="C1749" s="70"/>
      <c r="D1749" s="71"/>
      <c r="E1749" s="108"/>
      <c r="F1749" s="113" t="s">
        <v>7723</v>
      </c>
      <c r="G1749" s="109"/>
      <c r="H1749" s="74"/>
      <c r="I1749" s="75"/>
      <c r="J1749" s="110"/>
      <c r="K1749" s="74" t="s">
        <v>24952</v>
      </c>
      <c r="L1749" s="111"/>
      <c r="M1749" s="79"/>
      <c r="N1749" s="79"/>
      <c r="O1749" s="80"/>
      <c r="P1749" s="81"/>
      <c r="Q1749" s="81"/>
      <c r="R1749" s="91"/>
      <c r="S1749" s="91"/>
      <c r="T1749" s="91"/>
      <c r="U1749" s="91"/>
      <c r="V1749" s="52"/>
      <c r="W1749" s="52"/>
      <c r="X1749" s="52"/>
      <c r="Y1749" s="52"/>
      <c r="Z1749" s="51"/>
      <c r="AA1749" s="76"/>
      <c r="AB1749" s="76"/>
      <c r="AC1749" s="77"/>
      <c r="AD1749" s="84" t="s">
        <v>13576</v>
      </c>
      <c r="AE1749" s="84">
        <v>25</v>
      </c>
      <c r="AF1749" s="84">
        <v>0</v>
      </c>
      <c r="AG1749" s="84">
        <v>214</v>
      </c>
      <c r="AH1749" s="84">
        <v>119</v>
      </c>
      <c r="AI1749" s="84"/>
      <c r="AJ1749" s="84"/>
      <c r="AK1749" s="84"/>
      <c r="AL1749" s="84"/>
      <c r="AM1749" s="84"/>
      <c r="AN1749" s="86">
        <v>42752.940324074072</v>
      </c>
      <c r="AO1749" s="88" t="s">
        <v>19160</v>
      </c>
      <c r="AP1749" s="84" t="b">
        <v>1</v>
      </c>
      <c r="AQ1749" s="84" t="b">
        <v>0</v>
      </c>
      <c r="AR1749" s="84" t="b">
        <v>0</v>
      </c>
      <c r="AS1749" s="84" t="s">
        <v>1654</v>
      </c>
      <c r="AT1749" s="84">
        <v>0</v>
      </c>
      <c r="AU1749" s="84"/>
      <c r="AV1749" s="84" t="b">
        <v>0</v>
      </c>
      <c r="AW1749" s="84" t="s">
        <v>745</v>
      </c>
      <c r="AX1749" s="88" t="s">
        <v>22765</v>
      </c>
      <c r="AY1749" s="84" t="s">
        <v>66</v>
      </c>
    </row>
    <row r="1750" spans="1:51" x14ac:dyDescent="0.2">
      <c r="A1750" s="69" t="s">
        <v>3335</v>
      </c>
      <c r="B1750" s="70"/>
      <c r="C1750" s="70"/>
      <c r="D1750" s="71"/>
      <c r="E1750" s="108"/>
      <c r="F1750" s="113" t="s">
        <v>7724</v>
      </c>
      <c r="G1750" s="109"/>
      <c r="H1750" s="74"/>
      <c r="I1750" s="75"/>
      <c r="J1750" s="110"/>
      <c r="K1750" s="74" t="s">
        <v>24953</v>
      </c>
      <c r="L1750" s="111"/>
      <c r="M1750" s="79"/>
      <c r="N1750" s="79"/>
      <c r="O1750" s="80"/>
      <c r="P1750" s="81"/>
      <c r="Q1750" s="81"/>
      <c r="R1750" s="91"/>
      <c r="S1750" s="91"/>
      <c r="T1750" s="91"/>
      <c r="U1750" s="91"/>
      <c r="V1750" s="52"/>
      <c r="W1750" s="52"/>
      <c r="X1750" s="52"/>
      <c r="Y1750" s="52"/>
      <c r="Z1750" s="51"/>
      <c r="AA1750" s="76"/>
      <c r="AB1750" s="76"/>
      <c r="AC1750" s="77"/>
      <c r="AD1750" s="84" t="s">
        <v>13577</v>
      </c>
      <c r="AE1750" s="84">
        <v>69</v>
      </c>
      <c r="AF1750" s="84">
        <v>17</v>
      </c>
      <c r="AG1750" s="84">
        <v>31</v>
      </c>
      <c r="AH1750" s="84">
        <v>49</v>
      </c>
      <c r="AI1750" s="84"/>
      <c r="AJ1750" s="84"/>
      <c r="AK1750" s="84"/>
      <c r="AL1750" s="84"/>
      <c r="AM1750" s="84"/>
      <c r="AN1750" s="86">
        <v>43019.986701388887</v>
      </c>
      <c r="AO1750" s="84"/>
      <c r="AP1750" s="84" t="b">
        <v>1</v>
      </c>
      <c r="AQ1750" s="84" t="b">
        <v>0</v>
      </c>
      <c r="AR1750" s="84" t="b">
        <v>0</v>
      </c>
      <c r="AS1750" s="84" t="s">
        <v>290</v>
      </c>
      <c r="AT1750" s="84">
        <v>0</v>
      </c>
      <c r="AU1750" s="84"/>
      <c r="AV1750" s="84" t="b">
        <v>0</v>
      </c>
      <c r="AW1750" s="84" t="s">
        <v>745</v>
      </c>
      <c r="AX1750" s="88" t="s">
        <v>22766</v>
      </c>
      <c r="AY1750" s="84" t="s">
        <v>66</v>
      </c>
    </row>
    <row r="1751" spans="1:51" x14ac:dyDescent="0.2">
      <c r="A1751" s="69" t="s">
        <v>3337</v>
      </c>
      <c r="B1751" s="70"/>
      <c r="C1751" s="70"/>
      <c r="D1751" s="71"/>
      <c r="E1751" s="108"/>
      <c r="F1751" s="113" t="s">
        <v>7725</v>
      </c>
      <c r="G1751" s="109"/>
      <c r="H1751" s="74"/>
      <c r="I1751" s="75"/>
      <c r="J1751" s="110"/>
      <c r="K1751" s="74" t="s">
        <v>24954</v>
      </c>
      <c r="L1751" s="111"/>
      <c r="M1751" s="79"/>
      <c r="N1751" s="79"/>
      <c r="O1751" s="80"/>
      <c r="P1751" s="81"/>
      <c r="Q1751" s="81"/>
      <c r="R1751" s="91"/>
      <c r="S1751" s="91"/>
      <c r="T1751" s="91"/>
      <c r="U1751" s="91"/>
      <c r="V1751" s="52"/>
      <c r="W1751" s="52"/>
      <c r="X1751" s="52"/>
      <c r="Y1751" s="52"/>
      <c r="Z1751" s="51"/>
      <c r="AA1751" s="76"/>
      <c r="AB1751" s="76"/>
      <c r="AC1751" s="77"/>
      <c r="AD1751" s="84" t="s">
        <v>13578</v>
      </c>
      <c r="AE1751" s="84">
        <v>796</v>
      </c>
      <c r="AF1751" s="84">
        <v>220</v>
      </c>
      <c r="AG1751" s="84">
        <v>1272</v>
      </c>
      <c r="AH1751" s="84">
        <v>1239</v>
      </c>
      <c r="AI1751" s="84">
        <v>-28800</v>
      </c>
      <c r="AJ1751" s="84" t="s">
        <v>15532</v>
      </c>
      <c r="AK1751" s="84" t="s">
        <v>452</v>
      </c>
      <c r="AL1751" s="84"/>
      <c r="AM1751" s="84" t="s">
        <v>602</v>
      </c>
      <c r="AN1751" s="86">
        <v>39918.095381944448</v>
      </c>
      <c r="AO1751" s="88" t="s">
        <v>19161</v>
      </c>
      <c r="AP1751" s="84" t="b">
        <v>1</v>
      </c>
      <c r="AQ1751" s="84" t="b">
        <v>0</v>
      </c>
      <c r="AR1751" s="84" t="b">
        <v>1</v>
      </c>
      <c r="AS1751" s="84" t="s">
        <v>290</v>
      </c>
      <c r="AT1751" s="84">
        <v>4</v>
      </c>
      <c r="AU1751" s="88" t="s">
        <v>674</v>
      </c>
      <c r="AV1751" s="84" t="b">
        <v>0</v>
      </c>
      <c r="AW1751" s="84" t="s">
        <v>745</v>
      </c>
      <c r="AX1751" s="88" t="s">
        <v>22767</v>
      </c>
      <c r="AY1751" s="84" t="s">
        <v>66</v>
      </c>
    </row>
    <row r="1752" spans="1:51" x14ac:dyDescent="0.2">
      <c r="A1752" s="69" t="s">
        <v>3338</v>
      </c>
      <c r="B1752" s="70"/>
      <c r="C1752" s="70"/>
      <c r="D1752" s="71"/>
      <c r="E1752" s="108"/>
      <c r="F1752" s="113" t="s">
        <v>7726</v>
      </c>
      <c r="G1752" s="109"/>
      <c r="H1752" s="74"/>
      <c r="I1752" s="75"/>
      <c r="J1752" s="110"/>
      <c r="K1752" s="74" t="s">
        <v>24955</v>
      </c>
      <c r="L1752" s="111"/>
      <c r="M1752" s="79"/>
      <c r="N1752" s="79"/>
      <c r="O1752" s="80"/>
      <c r="P1752" s="81"/>
      <c r="Q1752" s="81"/>
      <c r="R1752" s="91"/>
      <c r="S1752" s="91"/>
      <c r="T1752" s="91"/>
      <c r="U1752" s="91"/>
      <c r="V1752" s="52"/>
      <c r="W1752" s="52"/>
      <c r="X1752" s="52"/>
      <c r="Y1752" s="52"/>
      <c r="Z1752" s="51"/>
      <c r="AA1752" s="76"/>
      <c r="AB1752" s="76"/>
      <c r="AC1752" s="77"/>
      <c r="AD1752" s="84" t="s">
        <v>13579</v>
      </c>
      <c r="AE1752" s="84">
        <v>549</v>
      </c>
      <c r="AF1752" s="84">
        <v>8334</v>
      </c>
      <c r="AG1752" s="84">
        <v>2607</v>
      </c>
      <c r="AH1752" s="84">
        <v>8148</v>
      </c>
      <c r="AI1752" s="84"/>
      <c r="AJ1752" s="84" t="s">
        <v>15533</v>
      </c>
      <c r="AK1752" s="84" t="s">
        <v>16566</v>
      </c>
      <c r="AL1752" s="84"/>
      <c r="AM1752" s="84"/>
      <c r="AN1752" s="86">
        <v>41156.094456018516</v>
      </c>
      <c r="AO1752" s="88" t="s">
        <v>19162</v>
      </c>
      <c r="AP1752" s="84" t="b">
        <v>1</v>
      </c>
      <c r="AQ1752" s="84" t="b">
        <v>0</v>
      </c>
      <c r="AR1752" s="84" t="b">
        <v>1</v>
      </c>
      <c r="AS1752" s="84" t="s">
        <v>290</v>
      </c>
      <c r="AT1752" s="84">
        <v>16</v>
      </c>
      <c r="AU1752" s="88" t="s">
        <v>674</v>
      </c>
      <c r="AV1752" s="84" t="b">
        <v>0</v>
      </c>
      <c r="AW1752" s="84" t="s">
        <v>745</v>
      </c>
      <c r="AX1752" s="88" t="s">
        <v>22768</v>
      </c>
      <c r="AY1752" s="84" t="s">
        <v>66</v>
      </c>
    </row>
    <row r="1753" spans="1:51" x14ac:dyDescent="0.2">
      <c r="A1753" s="69" t="s">
        <v>3339</v>
      </c>
      <c r="B1753" s="70"/>
      <c r="C1753" s="70"/>
      <c r="D1753" s="71"/>
      <c r="E1753" s="108"/>
      <c r="F1753" s="113" t="s">
        <v>7727</v>
      </c>
      <c r="G1753" s="109"/>
      <c r="H1753" s="74"/>
      <c r="I1753" s="75"/>
      <c r="J1753" s="110"/>
      <c r="K1753" s="74" t="s">
        <v>24956</v>
      </c>
      <c r="L1753" s="111"/>
      <c r="M1753" s="79"/>
      <c r="N1753" s="79"/>
      <c r="O1753" s="80"/>
      <c r="P1753" s="81"/>
      <c r="Q1753" s="81"/>
      <c r="R1753" s="91"/>
      <c r="S1753" s="91"/>
      <c r="T1753" s="91"/>
      <c r="U1753" s="91"/>
      <c r="V1753" s="52"/>
      <c r="W1753" s="52"/>
      <c r="X1753" s="52"/>
      <c r="Y1753" s="52"/>
      <c r="Z1753" s="51"/>
      <c r="AA1753" s="76"/>
      <c r="AB1753" s="76"/>
      <c r="AC1753" s="77"/>
      <c r="AD1753" s="84" t="s">
        <v>1928</v>
      </c>
      <c r="AE1753" s="84">
        <v>1177</v>
      </c>
      <c r="AF1753" s="84">
        <v>156</v>
      </c>
      <c r="AG1753" s="84">
        <v>242</v>
      </c>
      <c r="AH1753" s="84">
        <v>1219</v>
      </c>
      <c r="AI1753" s="84"/>
      <c r="AJ1753" s="84" t="s">
        <v>15534</v>
      </c>
      <c r="AK1753" s="84" t="s">
        <v>488</v>
      </c>
      <c r="AL1753" s="84"/>
      <c r="AM1753" s="84"/>
      <c r="AN1753" s="86">
        <v>42850.475659722222</v>
      </c>
      <c r="AO1753" s="84"/>
      <c r="AP1753" s="84" t="b">
        <v>1</v>
      </c>
      <c r="AQ1753" s="84" t="b">
        <v>0</v>
      </c>
      <c r="AR1753" s="84" t="b">
        <v>1</v>
      </c>
      <c r="AS1753" s="84" t="s">
        <v>290</v>
      </c>
      <c r="AT1753" s="84">
        <v>2</v>
      </c>
      <c r="AU1753" s="84"/>
      <c r="AV1753" s="84" t="b">
        <v>0</v>
      </c>
      <c r="AW1753" s="84" t="s">
        <v>745</v>
      </c>
      <c r="AX1753" s="88" t="s">
        <v>22769</v>
      </c>
      <c r="AY1753" s="84" t="s">
        <v>66</v>
      </c>
    </row>
    <row r="1754" spans="1:51" x14ac:dyDescent="0.2">
      <c r="A1754" s="69" t="s">
        <v>3340</v>
      </c>
      <c r="B1754" s="70"/>
      <c r="C1754" s="70"/>
      <c r="D1754" s="71"/>
      <c r="E1754" s="108"/>
      <c r="F1754" s="113" t="s">
        <v>7728</v>
      </c>
      <c r="G1754" s="109"/>
      <c r="H1754" s="74"/>
      <c r="I1754" s="75"/>
      <c r="J1754" s="110"/>
      <c r="K1754" s="74" t="s">
        <v>24957</v>
      </c>
      <c r="L1754" s="111"/>
      <c r="M1754" s="79"/>
      <c r="N1754" s="79"/>
      <c r="O1754" s="80"/>
      <c r="P1754" s="81"/>
      <c r="Q1754" s="81"/>
      <c r="R1754" s="91"/>
      <c r="S1754" s="91"/>
      <c r="T1754" s="91"/>
      <c r="U1754" s="91"/>
      <c r="V1754" s="52"/>
      <c r="W1754" s="52"/>
      <c r="X1754" s="52"/>
      <c r="Y1754" s="52"/>
      <c r="Z1754" s="51"/>
      <c r="AA1754" s="76"/>
      <c r="AB1754" s="76"/>
      <c r="AC1754" s="77"/>
      <c r="AD1754" s="84" t="s">
        <v>6224</v>
      </c>
      <c r="AE1754" s="84">
        <v>122</v>
      </c>
      <c r="AF1754" s="84">
        <v>340615</v>
      </c>
      <c r="AG1754" s="84">
        <v>126990</v>
      </c>
      <c r="AH1754" s="84">
        <v>126</v>
      </c>
      <c r="AI1754" s="84">
        <v>3600</v>
      </c>
      <c r="AJ1754" s="84" t="s">
        <v>15535</v>
      </c>
      <c r="AK1754" s="84" t="s">
        <v>2040</v>
      </c>
      <c r="AL1754" s="88" t="s">
        <v>17557</v>
      </c>
      <c r="AM1754" s="84" t="s">
        <v>1419</v>
      </c>
      <c r="AN1754" s="86">
        <v>39381.454988425925</v>
      </c>
      <c r="AO1754" s="88" t="s">
        <v>19163</v>
      </c>
      <c r="AP1754" s="84" t="b">
        <v>0</v>
      </c>
      <c r="AQ1754" s="84" t="b">
        <v>0</v>
      </c>
      <c r="AR1754" s="84" t="b">
        <v>1</v>
      </c>
      <c r="AS1754" s="84" t="s">
        <v>291</v>
      </c>
      <c r="AT1754" s="84">
        <v>2951</v>
      </c>
      <c r="AU1754" s="88" t="s">
        <v>20153</v>
      </c>
      <c r="AV1754" s="84" t="b">
        <v>1</v>
      </c>
      <c r="AW1754" s="84" t="s">
        <v>745</v>
      </c>
      <c r="AX1754" s="88" t="s">
        <v>22770</v>
      </c>
      <c r="AY1754" s="84" t="s">
        <v>66</v>
      </c>
    </row>
    <row r="1755" spans="1:51" x14ac:dyDescent="0.2">
      <c r="A1755" s="69" t="s">
        <v>4196</v>
      </c>
      <c r="B1755" s="70"/>
      <c r="C1755" s="70"/>
      <c r="D1755" s="71"/>
      <c r="E1755" s="108"/>
      <c r="F1755" s="113" t="s">
        <v>20943</v>
      </c>
      <c r="G1755" s="109"/>
      <c r="H1755" s="74"/>
      <c r="I1755" s="75"/>
      <c r="J1755" s="110"/>
      <c r="K1755" s="74" t="s">
        <v>24958</v>
      </c>
      <c r="L1755" s="111"/>
      <c r="M1755" s="79"/>
      <c r="N1755" s="79"/>
      <c r="O1755" s="80"/>
      <c r="P1755" s="81"/>
      <c r="Q1755" s="81"/>
      <c r="R1755" s="91"/>
      <c r="S1755" s="91"/>
      <c r="T1755" s="91"/>
      <c r="U1755" s="91"/>
      <c r="V1755" s="52"/>
      <c r="W1755" s="52"/>
      <c r="X1755" s="52"/>
      <c r="Y1755" s="52"/>
      <c r="Z1755" s="51"/>
      <c r="AA1755" s="76"/>
      <c r="AB1755" s="76"/>
      <c r="AC1755" s="77"/>
      <c r="AD1755" s="84" t="s">
        <v>13580</v>
      </c>
      <c r="AE1755" s="84">
        <v>105</v>
      </c>
      <c r="AF1755" s="84">
        <v>18</v>
      </c>
      <c r="AG1755" s="84">
        <v>29</v>
      </c>
      <c r="AH1755" s="84">
        <v>4</v>
      </c>
      <c r="AI1755" s="84"/>
      <c r="AJ1755" s="84" t="s">
        <v>15536</v>
      </c>
      <c r="AK1755" s="84" t="s">
        <v>2099</v>
      </c>
      <c r="AL1755" s="84"/>
      <c r="AM1755" s="84"/>
      <c r="AN1755" s="86">
        <v>43119.686412037037</v>
      </c>
      <c r="AO1755" s="88" t="s">
        <v>19164</v>
      </c>
      <c r="AP1755" s="84" t="b">
        <v>0</v>
      </c>
      <c r="AQ1755" s="84" t="b">
        <v>0</v>
      </c>
      <c r="AR1755" s="84" t="b">
        <v>0</v>
      </c>
      <c r="AS1755" s="84" t="s">
        <v>291</v>
      </c>
      <c r="AT1755" s="84">
        <v>0</v>
      </c>
      <c r="AU1755" s="88" t="s">
        <v>674</v>
      </c>
      <c r="AV1755" s="84" t="b">
        <v>0</v>
      </c>
      <c r="AW1755" s="84" t="s">
        <v>745</v>
      </c>
      <c r="AX1755" s="88" t="s">
        <v>22771</v>
      </c>
      <c r="AY1755" s="84" t="s">
        <v>65</v>
      </c>
    </row>
    <row r="1756" spans="1:51" x14ac:dyDescent="0.2">
      <c r="A1756" s="69" t="s">
        <v>3341</v>
      </c>
      <c r="B1756" s="70"/>
      <c r="C1756" s="70"/>
      <c r="D1756" s="71"/>
      <c r="E1756" s="108"/>
      <c r="F1756" s="113" t="s">
        <v>7729</v>
      </c>
      <c r="G1756" s="109"/>
      <c r="H1756" s="74"/>
      <c r="I1756" s="75"/>
      <c r="J1756" s="110"/>
      <c r="K1756" s="74" t="s">
        <v>24959</v>
      </c>
      <c r="L1756" s="111"/>
      <c r="M1756" s="79"/>
      <c r="N1756" s="79"/>
      <c r="O1756" s="80"/>
      <c r="P1756" s="81"/>
      <c r="Q1756" s="81"/>
      <c r="R1756" s="91"/>
      <c r="S1756" s="91"/>
      <c r="T1756" s="91"/>
      <c r="U1756" s="91"/>
      <c r="V1756" s="52"/>
      <c r="W1756" s="52"/>
      <c r="X1756" s="52"/>
      <c r="Y1756" s="52"/>
      <c r="Z1756" s="51"/>
      <c r="AA1756" s="76"/>
      <c r="AB1756" s="76"/>
      <c r="AC1756" s="77"/>
      <c r="AD1756" s="84" t="s">
        <v>13581</v>
      </c>
      <c r="AE1756" s="84">
        <v>200</v>
      </c>
      <c r="AF1756" s="84">
        <v>294</v>
      </c>
      <c r="AG1756" s="84">
        <v>5045</v>
      </c>
      <c r="AH1756" s="84">
        <v>139</v>
      </c>
      <c r="AI1756" s="84">
        <v>3600</v>
      </c>
      <c r="AJ1756" s="84" t="s">
        <v>15537</v>
      </c>
      <c r="AK1756" s="84"/>
      <c r="AL1756" s="88" t="s">
        <v>17558</v>
      </c>
      <c r="AM1756" s="84" t="s">
        <v>1419</v>
      </c>
      <c r="AN1756" s="86">
        <v>40788.942546296297</v>
      </c>
      <c r="AO1756" s="88" t="s">
        <v>19165</v>
      </c>
      <c r="AP1756" s="84" t="b">
        <v>0</v>
      </c>
      <c r="AQ1756" s="84" t="b">
        <v>0</v>
      </c>
      <c r="AR1756" s="84" t="b">
        <v>0</v>
      </c>
      <c r="AS1756" s="84" t="s">
        <v>291</v>
      </c>
      <c r="AT1756" s="84">
        <v>5</v>
      </c>
      <c r="AU1756" s="88" t="s">
        <v>20154</v>
      </c>
      <c r="AV1756" s="84" t="b">
        <v>0</v>
      </c>
      <c r="AW1756" s="84" t="s">
        <v>745</v>
      </c>
      <c r="AX1756" s="88" t="s">
        <v>22772</v>
      </c>
      <c r="AY1756" s="84" t="s">
        <v>66</v>
      </c>
    </row>
    <row r="1757" spans="1:51" x14ac:dyDescent="0.2">
      <c r="A1757" s="69" t="s">
        <v>3342</v>
      </c>
      <c r="B1757" s="70"/>
      <c r="C1757" s="70"/>
      <c r="D1757" s="71"/>
      <c r="E1757" s="108"/>
      <c r="F1757" s="113" t="s">
        <v>7730</v>
      </c>
      <c r="G1757" s="109"/>
      <c r="H1757" s="74"/>
      <c r="I1757" s="75"/>
      <c r="J1757" s="110"/>
      <c r="K1757" s="74" t="s">
        <v>24960</v>
      </c>
      <c r="L1757" s="111"/>
      <c r="M1757" s="79"/>
      <c r="N1757" s="79"/>
      <c r="O1757" s="80"/>
      <c r="P1757" s="81"/>
      <c r="Q1757" s="81"/>
      <c r="R1757" s="91"/>
      <c r="S1757" s="91"/>
      <c r="T1757" s="91"/>
      <c r="U1757" s="91"/>
      <c r="V1757" s="52"/>
      <c r="W1757" s="52"/>
      <c r="X1757" s="52"/>
      <c r="Y1757" s="52"/>
      <c r="Z1757" s="51"/>
      <c r="AA1757" s="76"/>
      <c r="AB1757" s="76"/>
      <c r="AC1757" s="77"/>
      <c r="AD1757" s="84" t="s">
        <v>1141</v>
      </c>
      <c r="AE1757" s="84">
        <v>1352</v>
      </c>
      <c r="AF1757" s="84">
        <v>1008</v>
      </c>
      <c r="AG1757" s="84">
        <v>13874</v>
      </c>
      <c r="AH1757" s="84">
        <v>6881</v>
      </c>
      <c r="AI1757" s="84">
        <v>-18000</v>
      </c>
      <c r="AJ1757" s="84" t="s">
        <v>15538</v>
      </c>
      <c r="AK1757" s="84" t="s">
        <v>16567</v>
      </c>
      <c r="AL1757" s="84"/>
      <c r="AM1757" s="84" t="s">
        <v>603</v>
      </c>
      <c r="AN1757" s="86">
        <v>40604.843321759261</v>
      </c>
      <c r="AO1757" s="88" t="s">
        <v>19166</v>
      </c>
      <c r="AP1757" s="84" t="b">
        <v>0</v>
      </c>
      <c r="AQ1757" s="84" t="b">
        <v>0</v>
      </c>
      <c r="AR1757" s="84" t="b">
        <v>1</v>
      </c>
      <c r="AS1757" s="84" t="s">
        <v>290</v>
      </c>
      <c r="AT1757" s="84">
        <v>12</v>
      </c>
      <c r="AU1757" s="88" t="s">
        <v>679</v>
      </c>
      <c r="AV1757" s="84" t="b">
        <v>0</v>
      </c>
      <c r="AW1757" s="84" t="s">
        <v>745</v>
      </c>
      <c r="AX1757" s="88" t="s">
        <v>22773</v>
      </c>
      <c r="AY1757" s="84" t="s">
        <v>66</v>
      </c>
    </row>
    <row r="1758" spans="1:51" x14ac:dyDescent="0.2">
      <c r="A1758" s="69" t="s">
        <v>3343</v>
      </c>
      <c r="B1758" s="70"/>
      <c r="C1758" s="70"/>
      <c r="D1758" s="71"/>
      <c r="E1758" s="108"/>
      <c r="F1758" s="113" t="s">
        <v>7731</v>
      </c>
      <c r="G1758" s="109"/>
      <c r="H1758" s="74"/>
      <c r="I1758" s="75"/>
      <c r="J1758" s="110"/>
      <c r="K1758" s="74" t="s">
        <v>24961</v>
      </c>
      <c r="L1758" s="111"/>
      <c r="M1758" s="79"/>
      <c r="N1758" s="79"/>
      <c r="O1758" s="80"/>
      <c r="P1758" s="81"/>
      <c r="Q1758" s="81"/>
      <c r="R1758" s="91"/>
      <c r="S1758" s="91"/>
      <c r="T1758" s="91"/>
      <c r="U1758" s="91"/>
      <c r="V1758" s="52"/>
      <c r="W1758" s="52"/>
      <c r="X1758" s="52"/>
      <c r="Y1758" s="52"/>
      <c r="Z1758" s="51"/>
      <c r="AA1758" s="76"/>
      <c r="AB1758" s="76"/>
      <c r="AC1758" s="77"/>
      <c r="AD1758" s="84" t="s">
        <v>13582</v>
      </c>
      <c r="AE1758" s="84">
        <v>274</v>
      </c>
      <c r="AF1758" s="84">
        <v>206</v>
      </c>
      <c r="AG1758" s="84">
        <v>5747</v>
      </c>
      <c r="AH1758" s="84">
        <v>355</v>
      </c>
      <c r="AI1758" s="84">
        <v>7200</v>
      </c>
      <c r="AJ1758" s="84" t="s">
        <v>15539</v>
      </c>
      <c r="AK1758" s="84" t="s">
        <v>610</v>
      </c>
      <c r="AL1758" s="84"/>
      <c r="AM1758" s="84" t="s">
        <v>1546</v>
      </c>
      <c r="AN1758" s="86">
        <v>40197.051840277774</v>
      </c>
      <c r="AO1758" s="88" t="s">
        <v>19167</v>
      </c>
      <c r="AP1758" s="84" t="b">
        <v>0</v>
      </c>
      <c r="AQ1758" s="84" t="b">
        <v>0</v>
      </c>
      <c r="AR1758" s="84" t="b">
        <v>0</v>
      </c>
      <c r="AS1758" s="84" t="s">
        <v>673</v>
      </c>
      <c r="AT1758" s="84">
        <v>6</v>
      </c>
      <c r="AU1758" s="88" t="s">
        <v>679</v>
      </c>
      <c r="AV1758" s="84" t="b">
        <v>0</v>
      </c>
      <c r="AW1758" s="84" t="s">
        <v>745</v>
      </c>
      <c r="AX1758" s="88" t="s">
        <v>22774</v>
      </c>
      <c r="AY1758" s="84" t="s">
        <v>66</v>
      </c>
    </row>
    <row r="1759" spans="1:51" x14ac:dyDescent="0.2">
      <c r="A1759" s="69" t="s">
        <v>3344</v>
      </c>
      <c r="B1759" s="70"/>
      <c r="C1759" s="70"/>
      <c r="D1759" s="71"/>
      <c r="E1759" s="108"/>
      <c r="F1759" s="113" t="s">
        <v>7732</v>
      </c>
      <c r="G1759" s="109"/>
      <c r="H1759" s="74"/>
      <c r="I1759" s="75"/>
      <c r="J1759" s="110"/>
      <c r="K1759" s="74" t="s">
        <v>24962</v>
      </c>
      <c r="L1759" s="111"/>
      <c r="M1759" s="79"/>
      <c r="N1759" s="79"/>
      <c r="O1759" s="80"/>
      <c r="P1759" s="81"/>
      <c r="Q1759" s="81"/>
      <c r="R1759" s="91"/>
      <c r="S1759" s="91"/>
      <c r="T1759" s="91"/>
      <c r="U1759" s="91"/>
      <c r="V1759" s="52"/>
      <c r="W1759" s="52"/>
      <c r="X1759" s="52"/>
      <c r="Y1759" s="52"/>
      <c r="Z1759" s="51"/>
      <c r="AA1759" s="76"/>
      <c r="AB1759" s="76"/>
      <c r="AC1759" s="77"/>
      <c r="AD1759" s="84" t="s">
        <v>13583</v>
      </c>
      <c r="AE1759" s="84">
        <v>67</v>
      </c>
      <c r="AF1759" s="84">
        <v>50</v>
      </c>
      <c r="AG1759" s="84">
        <v>1641</v>
      </c>
      <c r="AH1759" s="84">
        <v>18</v>
      </c>
      <c r="AI1759" s="84">
        <v>28800</v>
      </c>
      <c r="AJ1759" s="84" t="s">
        <v>15540</v>
      </c>
      <c r="AK1759" s="84"/>
      <c r="AL1759" s="88" t="s">
        <v>17559</v>
      </c>
      <c r="AM1759" s="84" t="s">
        <v>1553</v>
      </c>
      <c r="AN1759" s="86">
        <v>40557.430300925924</v>
      </c>
      <c r="AO1759" s="88" t="s">
        <v>19168</v>
      </c>
      <c r="AP1759" s="84" t="b">
        <v>1</v>
      </c>
      <c r="AQ1759" s="84" t="b">
        <v>0</v>
      </c>
      <c r="AR1759" s="84" t="b">
        <v>1</v>
      </c>
      <c r="AS1759" s="84" t="s">
        <v>290</v>
      </c>
      <c r="AT1759" s="84">
        <v>0</v>
      </c>
      <c r="AU1759" s="88" t="s">
        <v>674</v>
      </c>
      <c r="AV1759" s="84" t="b">
        <v>0</v>
      </c>
      <c r="AW1759" s="84" t="s">
        <v>745</v>
      </c>
      <c r="AX1759" s="88" t="s">
        <v>22775</v>
      </c>
      <c r="AY1759" s="84" t="s">
        <v>66</v>
      </c>
    </row>
    <row r="1760" spans="1:51" x14ac:dyDescent="0.2">
      <c r="A1760" s="69" t="s">
        <v>3345</v>
      </c>
      <c r="B1760" s="70"/>
      <c r="C1760" s="70"/>
      <c r="D1760" s="71"/>
      <c r="E1760" s="108"/>
      <c r="F1760" s="113" t="s">
        <v>7733</v>
      </c>
      <c r="G1760" s="109"/>
      <c r="H1760" s="74"/>
      <c r="I1760" s="75"/>
      <c r="J1760" s="110"/>
      <c r="K1760" s="74" t="s">
        <v>24963</v>
      </c>
      <c r="L1760" s="111"/>
      <c r="M1760" s="79"/>
      <c r="N1760" s="79"/>
      <c r="O1760" s="80"/>
      <c r="P1760" s="81"/>
      <c r="Q1760" s="81"/>
      <c r="R1760" s="91"/>
      <c r="S1760" s="91"/>
      <c r="T1760" s="91"/>
      <c r="U1760" s="91"/>
      <c r="V1760" s="52"/>
      <c r="W1760" s="52"/>
      <c r="X1760" s="52"/>
      <c r="Y1760" s="52"/>
      <c r="Z1760" s="51"/>
      <c r="AA1760" s="76"/>
      <c r="AB1760" s="76"/>
      <c r="AC1760" s="77"/>
      <c r="AD1760" s="84" t="s">
        <v>13584</v>
      </c>
      <c r="AE1760" s="84">
        <v>602</v>
      </c>
      <c r="AF1760" s="84">
        <v>431</v>
      </c>
      <c r="AG1760" s="84">
        <v>31694</v>
      </c>
      <c r="AH1760" s="84">
        <v>246</v>
      </c>
      <c r="AI1760" s="84">
        <v>-18000</v>
      </c>
      <c r="AJ1760" s="84" t="s">
        <v>15541</v>
      </c>
      <c r="AK1760" s="84"/>
      <c r="AL1760" s="88" t="s">
        <v>17560</v>
      </c>
      <c r="AM1760" s="84" t="s">
        <v>603</v>
      </c>
      <c r="AN1760" s="86">
        <v>40698.968900462962</v>
      </c>
      <c r="AO1760" s="88" t="s">
        <v>19169</v>
      </c>
      <c r="AP1760" s="84" t="b">
        <v>0</v>
      </c>
      <c r="AQ1760" s="84" t="b">
        <v>0</v>
      </c>
      <c r="AR1760" s="84" t="b">
        <v>1</v>
      </c>
      <c r="AS1760" s="84" t="s">
        <v>290</v>
      </c>
      <c r="AT1760" s="84">
        <v>85</v>
      </c>
      <c r="AU1760" s="88" t="s">
        <v>20155</v>
      </c>
      <c r="AV1760" s="84" t="b">
        <v>0</v>
      </c>
      <c r="AW1760" s="84" t="s">
        <v>745</v>
      </c>
      <c r="AX1760" s="88" t="s">
        <v>22776</v>
      </c>
      <c r="AY1760" s="84" t="s">
        <v>66</v>
      </c>
    </row>
    <row r="1761" spans="1:51" x14ac:dyDescent="0.2">
      <c r="A1761" s="69" t="s">
        <v>3346</v>
      </c>
      <c r="B1761" s="70"/>
      <c r="C1761" s="70"/>
      <c r="D1761" s="71"/>
      <c r="E1761" s="108"/>
      <c r="F1761" s="113" t="s">
        <v>7734</v>
      </c>
      <c r="G1761" s="109"/>
      <c r="H1761" s="74"/>
      <c r="I1761" s="75"/>
      <c r="J1761" s="110"/>
      <c r="K1761" s="74" t="s">
        <v>24964</v>
      </c>
      <c r="L1761" s="111"/>
      <c r="M1761" s="79"/>
      <c r="N1761" s="79"/>
      <c r="O1761" s="80"/>
      <c r="P1761" s="81"/>
      <c r="Q1761" s="81"/>
      <c r="R1761" s="91"/>
      <c r="S1761" s="91"/>
      <c r="T1761" s="91"/>
      <c r="U1761" s="91"/>
      <c r="V1761" s="52"/>
      <c r="W1761" s="52"/>
      <c r="X1761" s="52"/>
      <c r="Y1761" s="52"/>
      <c r="Z1761" s="51"/>
      <c r="AA1761" s="76"/>
      <c r="AB1761" s="76"/>
      <c r="AC1761" s="77"/>
      <c r="AD1761" s="84" t="s">
        <v>13585</v>
      </c>
      <c r="AE1761" s="84">
        <v>431</v>
      </c>
      <c r="AF1761" s="84">
        <v>447</v>
      </c>
      <c r="AG1761" s="84">
        <v>11140</v>
      </c>
      <c r="AH1761" s="84">
        <v>115</v>
      </c>
      <c r="AI1761" s="84">
        <v>-18000</v>
      </c>
      <c r="AJ1761" s="84" t="s">
        <v>15542</v>
      </c>
      <c r="AK1761" s="84"/>
      <c r="AL1761" s="88" t="s">
        <v>17561</v>
      </c>
      <c r="AM1761" s="84" t="s">
        <v>603</v>
      </c>
      <c r="AN1761" s="86">
        <v>41026.621874999997</v>
      </c>
      <c r="AO1761" s="84"/>
      <c r="AP1761" s="84" t="b">
        <v>0</v>
      </c>
      <c r="AQ1761" s="84" t="b">
        <v>0</v>
      </c>
      <c r="AR1761" s="84" t="b">
        <v>0</v>
      </c>
      <c r="AS1761" s="84" t="s">
        <v>290</v>
      </c>
      <c r="AT1761" s="84">
        <v>83</v>
      </c>
      <c r="AU1761" s="88" t="s">
        <v>20156</v>
      </c>
      <c r="AV1761" s="84" t="b">
        <v>0</v>
      </c>
      <c r="AW1761" s="84" t="s">
        <v>745</v>
      </c>
      <c r="AX1761" s="88" t="s">
        <v>22777</v>
      </c>
      <c r="AY1761" s="84" t="s">
        <v>66</v>
      </c>
    </row>
    <row r="1762" spans="1:51" x14ac:dyDescent="0.2">
      <c r="A1762" s="69" t="s">
        <v>3347</v>
      </c>
      <c r="B1762" s="70"/>
      <c r="C1762" s="70"/>
      <c r="D1762" s="71"/>
      <c r="E1762" s="108"/>
      <c r="F1762" s="113" t="s">
        <v>20944</v>
      </c>
      <c r="G1762" s="109"/>
      <c r="H1762" s="74"/>
      <c r="I1762" s="75"/>
      <c r="J1762" s="110"/>
      <c r="K1762" s="74" t="s">
        <v>24965</v>
      </c>
      <c r="L1762" s="111"/>
      <c r="M1762" s="79"/>
      <c r="N1762" s="79"/>
      <c r="O1762" s="80"/>
      <c r="P1762" s="81"/>
      <c r="Q1762" s="81"/>
      <c r="R1762" s="91"/>
      <c r="S1762" s="91"/>
      <c r="T1762" s="91"/>
      <c r="U1762" s="91"/>
      <c r="V1762" s="52"/>
      <c r="W1762" s="52"/>
      <c r="X1762" s="52"/>
      <c r="Y1762" s="52"/>
      <c r="Z1762" s="51"/>
      <c r="AA1762" s="76"/>
      <c r="AB1762" s="76"/>
      <c r="AC1762" s="77"/>
      <c r="AD1762" s="84" t="s">
        <v>13586</v>
      </c>
      <c r="AE1762" s="84">
        <v>921</v>
      </c>
      <c r="AF1762" s="84">
        <v>3525</v>
      </c>
      <c r="AG1762" s="84">
        <v>58453</v>
      </c>
      <c r="AH1762" s="84">
        <v>3059</v>
      </c>
      <c r="AI1762" s="84">
        <v>-21600</v>
      </c>
      <c r="AJ1762" s="84" t="s">
        <v>15543</v>
      </c>
      <c r="AK1762" s="84" t="s">
        <v>16568</v>
      </c>
      <c r="AL1762" s="88" t="s">
        <v>17562</v>
      </c>
      <c r="AM1762" s="84" t="s">
        <v>604</v>
      </c>
      <c r="AN1762" s="86">
        <v>42416.73709490741</v>
      </c>
      <c r="AO1762" s="88" t="s">
        <v>19170</v>
      </c>
      <c r="AP1762" s="84" t="b">
        <v>0</v>
      </c>
      <c r="AQ1762" s="84" t="b">
        <v>0</v>
      </c>
      <c r="AR1762" s="84" t="b">
        <v>0</v>
      </c>
      <c r="AS1762" s="84" t="s">
        <v>291</v>
      </c>
      <c r="AT1762" s="84">
        <v>95</v>
      </c>
      <c r="AU1762" s="88" t="s">
        <v>674</v>
      </c>
      <c r="AV1762" s="84" t="b">
        <v>0</v>
      </c>
      <c r="AW1762" s="84" t="s">
        <v>745</v>
      </c>
      <c r="AX1762" s="88" t="s">
        <v>22778</v>
      </c>
      <c r="AY1762" s="84" t="s">
        <v>66</v>
      </c>
    </row>
    <row r="1763" spans="1:51" x14ac:dyDescent="0.2">
      <c r="A1763" s="69" t="s">
        <v>4197</v>
      </c>
      <c r="B1763" s="70"/>
      <c r="C1763" s="70"/>
      <c r="D1763" s="71"/>
      <c r="E1763" s="108"/>
      <c r="F1763" s="113" t="s">
        <v>20945</v>
      </c>
      <c r="G1763" s="109"/>
      <c r="H1763" s="74"/>
      <c r="I1763" s="75"/>
      <c r="J1763" s="110"/>
      <c r="K1763" s="74" t="s">
        <v>24966</v>
      </c>
      <c r="L1763" s="111"/>
      <c r="M1763" s="79"/>
      <c r="N1763" s="79"/>
      <c r="O1763" s="80"/>
      <c r="P1763" s="81"/>
      <c r="Q1763" s="81"/>
      <c r="R1763" s="91"/>
      <c r="S1763" s="91"/>
      <c r="T1763" s="91"/>
      <c r="U1763" s="91"/>
      <c r="V1763" s="52"/>
      <c r="W1763" s="52"/>
      <c r="X1763" s="52"/>
      <c r="Y1763" s="52"/>
      <c r="Z1763" s="51"/>
      <c r="AA1763" s="76"/>
      <c r="AB1763" s="76"/>
      <c r="AC1763" s="77"/>
      <c r="AD1763" s="84" t="s">
        <v>13587</v>
      </c>
      <c r="AE1763" s="84">
        <v>955</v>
      </c>
      <c r="AF1763" s="84">
        <v>528</v>
      </c>
      <c r="AG1763" s="84">
        <v>6872</v>
      </c>
      <c r="AH1763" s="84">
        <v>2721</v>
      </c>
      <c r="AI1763" s="84">
        <v>-21600</v>
      </c>
      <c r="AJ1763" s="84"/>
      <c r="AK1763" s="84"/>
      <c r="AL1763" s="84"/>
      <c r="AM1763" s="84" t="s">
        <v>604</v>
      </c>
      <c r="AN1763" s="86">
        <v>40359.717800925922</v>
      </c>
      <c r="AO1763" s="84"/>
      <c r="AP1763" s="84" t="b">
        <v>0</v>
      </c>
      <c r="AQ1763" s="84" t="b">
        <v>0</v>
      </c>
      <c r="AR1763" s="84" t="b">
        <v>0</v>
      </c>
      <c r="AS1763" s="84" t="s">
        <v>291</v>
      </c>
      <c r="AT1763" s="84">
        <v>7</v>
      </c>
      <c r="AU1763" s="88" t="s">
        <v>20157</v>
      </c>
      <c r="AV1763" s="84" t="b">
        <v>0</v>
      </c>
      <c r="AW1763" s="84" t="s">
        <v>745</v>
      </c>
      <c r="AX1763" s="88" t="s">
        <v>22779</v>
      </c>
      <c r="AY1763" s="84" t="s">
        <v>65</v>
      </c>
    </row>
    <row r="1764" spans="1:51" x14ac:dyDescent="0.2">
      <c r="A1764" s="69" t="s">
        <v>3348</v>
      </c>
      <c r="B1764" s="70"/>
      <c r="C1764" s="70"/>
      <c r="D1764" s="71"/>
      <c r="E1764" s="108"/>
      <c r="F1764" s="113" t="s">
        <v>7735</v>
      </c>
      <c r="G1764" s="109"/>
      <c r="H1764" s="74"/>
      <c r="I1764" s="75"/>
      <c r="J1764" s="110"/>
      <c r="K1764" s="74" t="s">
        <v>24967</v>
      </c>
      <c r="L1764" s="111"/>
      <c r="M1764" s="79"/>
      <c r="N1764" s="79"/>
      <c r="O1764" s="80"/>
      <c r="P1764" s="81"/>
      <c r="Q1764" s="81"/>
      <c r="R1764" s="91"/>
      <c r="S1764" s="91"/>
      <c r="T1764" s="91"/>
      <c r="U1764" s="91"/>
      <c r="V1764" s="52"/>
      <c r="W1764" s="52"/>
      <c r="X1764" s="52"/>
      <c r="Y1764" s="52"/>
      <c r="Z1764" s="51"/>
      <c r="AA1764" s="76"/>
      <c r="AB1764" s="76"/>
      <c r="AC1764" s="77"/>
      <c r="AD1764" s="84" t="s">
        <v>13588</v>
      </c>
      <c r="AE1764" s="84">
        <v>281</v>
      </c>
      <c r="AF1764" s="84">
        <v>336</v>
      </c>
      <c r="AG1764" s="84">
        <v>32423</v>
      </c>
      <c r="AH1764" s="84">
        <v>928</v>
      </c>
      <c r="AI1764" s="84"/>
      <c r="AJ1764" s="84"/>
      <c r="AK1764" s="84"/>
      <c r="AL1764" s="84"/>
      <c r="AM1764" s="84"/>
      <c r="AN1764" s="86">
        <v>39987.121979166666</v>
      </c>
      <c r="AO1764" s="84"/>
      <c r="AP1764" s="84" t="b">
        <v>0</v>
      </c>
      <c r="AQ1764" s="84" t="b">
        <v>0</v>
      </c>
      <c r="AR1764" s="84" t="b">
        <v>1</v>
      </c>
      <c r="AS1764" s="84" t="s">
        <v>290</v>
      </c>
      <c r="AT1764" s="84">
        <v>3</v>
      </c>
      <c r="AU1764" s="88" t="s">
        <v>684</v>
      </c>
      <c r="AV1764" s="84" t="b">
        <v>0</v>
      </c>
      <c r="AW1764" s="84" t="s">
        <v>745</v>
      </c>
      <c r="AX1764" s="88" t="s">
        <v>22780</v>
      </c>
      <c r="AY1764" s="84" t="s">
        <v>66</v>
      </c>
    </row>
    <row r="1765" spans="1:51" x14ac:dyDescent="0.2">
      <c r="A1765" s="69" t="s">
        <v>3350</v>
      </c>
      <c r="B1765" s="70"/>
      <c r="C1765" s="70"/>
      <c r="D1765" s="71"/>
      <c r="E1765" s="108"/>
      <c r="F1765" s="113" t="s">
        <v>7737</v>
      </c>
      <c r="G1765" s="109"/>
      <c r="H1765" s="74"/>
      <c r="I1765" s="75"/>
      <c r="J1765" s="110"/>
      <c r="K1765" s="74" t="s">
        <v>24968</v>
      </c>
      <c r="L1765" s="111"/>
      <c r="M1765" s="79"/>
      <c r="N1765" s="79"/>
      <c r="O1765" s="80"/>
      <c r="P1765" s="81"/>
      <c r="Q1765" s="81"/>
      <c r="R1765" s="91"/>
      <c r="S1765" s="91"/>
      <c r="T1765" s="91"/>
      <c r="U1765" s="91"/>
      <c r="V1765" s="52"/>
      <c r="W1765" s="52"/>
      <c r="X1765" s="52"/>
      <c r="Y1765" s="52"/>
      <c r="Z1765" s="51"/>
      <c r="AA1765" s="76"/>
      <c r="AB1765" s="76"/>
      <c r="AC1765" s="77"/>
      <c r="AD1765" s="84" t="s">
        <v>13589</v>
      </c>
      <c r="AE1765" s="84">
        <v>582</v>
      </c>
      <c r="AF1765" s="84">
        <v>63</v>
      </c>
      <c r="AG1765" s="84">
        <v>15836</v>
      </c>
      <c r="AH1765" s="84">
        <v>2794</v>
      </c>
      <c r="AI1765" s="84">
        <v>-18000</v>
      </c>
      <c r="AJ1765" s="84" t="s">
        <v>15544</v>
      </c>
      <c r="AK1765" s="84"/>
      <c r="AL1765" s="84"/>
      <c r="AM1765" s="84" t="s">
        <v>603</v>
      </c>
      <c r="AN1765" s="86">
        <v>41430.812696759262</v>
      </c>
      <c r="AO1765" s="84"/>
      <c r="AP1765" s="84" t="b">
        <v>1</v>
      </c>
      <c r="AQ1765" s="84" t="b">
        <v>0</v>
      </c>
      <c r="AR1765" s="84" t="b">
        <v>0</v>
      </c>
      <c r="AS1765" s="84" t="s">
        <v>290</v>
      </c>
      <c r="AT1765" s="84">
        <v>0</v>
      </c>
      <c r="AU1765" s="88" t="s">
        <v>674</v>
      </c>
      <c r="AV1765" s="84" t="b">
        <v>0</v>
      </c>
      <c r="AW1765" s="84" t="s">
        <v>745</v>
      </c>
      <c r="AX1765" s="88" t="s">
        <v>22781</v>
      </c>
      <c r="AY1765" s="84" t="s">
        <v>66</v>
      </c>
    </row>
    <row r="1766" spans="1:51" x14ac:dyDescent="0.2">
      <c r="A1766" s="69" t="s">
        <v>3351</v>
      </c>
      <c r="B1766" s="70"/>
      <c r="C1766" s="70"/>
      <c r="D1766" s="71"/>
      <c r="E1766" s="108"/>
      <c r="F1766" s="113" t="s">
        <v>7738</v>
      </c>
      <c r="G1766" s="109"/>
      <c r="H1766" s="74"/>
      <c r="I1766" s="75"/>
      <c r="J1766" s="110"/>
      <c r="K1766" s="74" t="s">
        <v>24969</v>
      </c>
      <c r="L1766" s="111"/>
      <c r="M1766" s="79"/>
      <c r="N1766" s="79"/>
      <c r="O1766" s="80"/>
      <c r="P1766" s="81"/>
      <c r="Q1766" s="81"/>
      <c r="R1766" s="91"/>
      <c r="S1766" s="91"/>
      <c r="T1766" s="91"/>
      <c r="U1766" s="91"/>
      <c r="V1766" s="52"/>
      <c r="W1766" s="52"/>
      <c r="X1766" s="52"/>
      <c r="Y1766" s="52"/>
      <c r="Z1766" s="51"/>
      <c r="AA1766" s="76"/>
      <c r="AB1766" s="76"/>
      <c r="AC1766" s="77"/>
      <c r="AD1766" s="84" t="s">
        <v>13590</v>
      </c>
      <c r="AE1766" s="84">
        <v>1202</v>
      </c>
      <c r="AF1766" s="84">
        <v>1409</v>
      </c>
      <c r="AG1766" s="84">
        <v>104033</v>
      </c>
      <c r="AH1766" s="84">
        <v>3375</v>
      </c>
      <c r="AI1766" s="84">
        <v>-18000</v>
      </c>
      <c r="AJ1766" s="84" t="s">
        <v>15545</v>
      </c>
      <c r="AK1766" s="84" t="s">
        <v>453</v>
      </c>
      <c r="AL1766" s="88" t="s">
        <v>17563</v>
      </c>
      <c r="AM1766" s="84" t="s">
        <v>603</v>
      </c>
      <c r="AN1766" s="86">
        <v>41588.169166666667</v>
      </c>
      <c r="AO1766" s="88" t="s">
        <v>19171</v>
      </c>
      <c r="AP1766" s="84" t="b">
        <v>0</v>
      </c>
      <c r="AQ1766" s="84" t="b">
        <v>0</v>
      </c>
      <c r="AR1766" s="84" t="b">
        <v>0</v>
      </c>
      <c r="AS1766" s="84" t="s">
        <v>290</v>
      </c>
      <c r="AT1766" s="84">
        <v>136</v>
      </c>
      <c r="AU1766" s="88" t="s">
        <v>20158</v>
      </c>
      <c r="AV1766" s="84" t="b">
        <v>0</v>
      </c>
      <c r="AW1766" s="84" t="s">
        <v>745</v>
      </c>
      <c r="AX1766" s="88" t="s">
        <v>22782</v>
      </c>
      <c r="AY1766" s="84" t="s">
        <v>66</v>
      </c>
    </row>
    <row r="1767" spans="1:51" x14ac:dyDescent="0.2">
      <c r="A1767" s="69" t="s">
        <v>3352</v>
      </c>
      <c r="B1767" s="70"/>
      <c r="C1767" s="70"/>
      <c r="D1767" s="71"/>
      <c r="E1767" s="108"/>
      <c r="F1767" s="113" t="s">
        <v>7739</v>
      </c>
      <c r="G1767" s="109"/>
      <c r="H1767" s="74"/>
      <c r="I1767" s="75"/>
      <c r="J1767" s="110"/>
      <c r="K1767" s="74" t="s">
        <v>24970</v>
      </c>
      <c r="L1767" s="111"/>
      <c r="M1767" s="79"/>
      <c r="N1767" s="79"/>
      <c r="O1767" s="80"/>
      <c r="P1767" s="81"/>
      <c r="Q1767" s="81"/>
      <c r="R1767" s="91"/>
      <c r="S1767" s="91"/>
      <c r="T1767" s="91"/>
      <c r="U1767" s="91"/>
      <c r="V1767" s="52"/>
      <c r="W1767" s="52"/>
      <c r="X1767" s="52"/>
      <c r="Y1767" s="52"/>
      <c r="Z1767" s="51"/>
      <c r="AA1767" s="76"/>
      <c r="AB1767" s="76"/>
      <c r="AC1767" s="77"/>
      <c r="AD1767" s="84" t="s">
        <v>13591</v>
      </c>
      <c r="AE1767" s="84">
        <v>41</v>
      </c>
      <c r="AF1767" s="84">
        <v>9</v>
      </c>
      <c r="AG1767" s="84">
        <v>101</v>
      </c>
      <c r="AH1767" s="84">
        <v>70</v>
      </c>
      <c r="AI1767" s="84"/>
      <c r="AJ1767" s="84" t="s">
        <v>15546</v>
      </c>
      <c r="AK1767" s="84"/>
      <c r="AL1767" s="84"/>
      <c r="AM1767" s="84"/>
      <c r="AN1767" s="86">
        <v>41610.810787037037</v>
      </c>
      <c r="AO1767" s="88" t="s">
        <v>19172</v>
      </c>
      <c r="AP1767" s="84" t="b">
        <v>1</v>
      </c>
      <c r="AQ1767" s="84" t="b">
        <v>0</v>
      </c>
      <c r="AR1767" s="84" t="b">
        <v>0</v>
      </c>
      <c r="AS1767" s="84" t="s">
        <v>290</v>
      </c>
      <c r="AT1767" s="84">
        <v>0</v>
      </c>
      <c r="AU1767" s="88" t="s">
        <v>674</v>
      </c>
      <c r="AV1767" s="84" t="b">
        <v>0</v>
      </c>
      <c r="AW1767" s="84" t="s">
        <v>745</v>
      </c>
      <c r="AX1767" s="88" t="s">
        <v>22783</v>
      </c>
      <c r="AY1767" s="84" t="s">
        <v>66</v>
      </c>
    </row>
    <row r="1768" spans="1:51" x14ac:dyDescent="0.2">
      <c r="A1768" s="69" t="s">
        <v>4198</v>
      </c>
      <c r="B1768" s="70"/>
      <c r="C1768" s="70"/>
      <c r="D1768" s="71"/>
      <c r="E1768" s="108"/>
      <c r="F1768" s="113" t="s">
        <v>20946</v>
      </c>
      <c r="G1768" s="109"/>
      <c r="H1768" s="74"/>
      <c r="I1768" s="75"/>
      <c r="J1768" s="110"/>
      <c r="K1768" s="74" t="s">
        <v>24971</v>
      </c>
      <c r="L1768" s="111"/>
      <c r="M1768" s="79"/>
      <c r="N1768" s="79"/>
      <c r="O1768" s="80"/>
      <c r="P1768" s="81"/>
      <c r="Q1768" s="81"/>
      <c r="R1768" s="91"/>
      <c r="S1768" s="91"/>
      <c r="T1768" s="91"/>
      <c r="U1768" s="91"/>
      <c r="V1768" s="52"/>
      <c r="W1768" s="52"/>
      <c r="X1768" s="52"/>
      <c r="Y1768" s="52"/>
      <c r="Z1768" s="51"/>
      <c r="AA1768" s="76"/>
      <c r="AB1768" s="76"/>
      <c r="AC1768" s="77"/>
      <c r="AD1768" s="84" t="s">
        <v>13592</v>
      </c>
      <c r="AE1768" s="84">
        <v>6</v>
      </c>
      <c r="AF1768" s="84">
        <v>3891603</v>
      </c>
      <c r="AG1768" s="84">
        <v>2309</v>
      </c>
      <c r="AH1768" s="84">
        <v>695</v>
      </c>
      <c r="AI1768" s="84">
        <v>-28800</v>
      </c>
      <c r="AJ1768" s="84" t="s">
        <v>15547</v>
      </c>
      <c r="AK1768" s="84" t="s">
        <v>16569</v>
      </c>
      <c r="AL1768" s="88" t="s">
        <v>17564</v>
      </c>
      <c r="AM1768" s="84" t="s">
        <v>602</v>
      </c>
      <c r="AN1768" s="86">
        <v>40001.892164351855</v>
      </c>
      <c r="AO1768" s="88" t="s">
        <v>19173</v>
      </c>
      <c r="AP1768" s="84" t="b">
        <v>0</v>
      </c>
      <c r="AQ1768" s="84" t="b">
        <v>0</v>
      </c>
      <c r="AR1768" s="84" t="b">
        <v>0</v>
      </c>
      <c r="AS1768" s="84" t="s">
        <v>290</v>
      </c>
      <c r="AT1768" s="84">
        <v>24877</v>
      </c>
      <c r="AU1768" s="88" t="s">
        <v>20159</v>
      </c>
      <c r="AV1768" s="84" t="b">
        <v>1</v>
      </c>
      <c r="AW1768" s="84" t="s">
        <v>745</v>
      </c>
      <c r="AX1768" s="88" t="s">
        <v>22784</v>
      </c>
      <c r="AY1768" s="84" t="s">
        <v>65</v>
      </c>
    </row>
    <row r="1769" spans="1:51" x14ac:dyDescent="0.2">
      <c r="A1769" s="69" t="s">
        <v>3353</v>
      </c>
      <c r="B1769" s="70"/>
      <c r="C1769" s="70"/>
      <c r="D1769" s="71"/>
      <c r="E1769" s="108"/>
      <c r="F1769" s="113" t="s">
        <v>275</v>
      </c>
      <c r="G1769" s="109"/>
      <c r="H1769" s="74"/>
      <c r="I1769" s="75"/>
      <c r="J1769" s="110"/>
      <c r="K1769" s="74" t="s">
        <v>24972</v>
      </c>
      <c r="L1769" s="111"/>
      <c r="M1769" s="79"/>
      <c r="N1769" s="79"/>
      <c r="O1769" s="80"/>
      <c r="P1769" s="81"/>
      <c r="Q1769" s="81"/>
      <c r="R1769" s="91"/>
      <c r="S1769" s="91"/>
      <c r="T1769" s="91"/>
      <c r="U1769" s="91"/>
      <c r="V1769" s="52"/>
      <c r="W1769" s="52"/>
      <c r="X1769" s="52"/>
      <c r="Y1769" s="52"/>
      <c r="Z1769" s="51"/>
      <c r="AA1769" s="76"/>
      <c r="AB1769" s="76"/>
      <c r="AC1769" s="77"/>
      <c r="AD1769" s="84" t="s">
        <v>13593</v>
      </c>
      <c r="AE1769" s="84">
        <v>242</v>
      </c>
      <c r="AF1769" s="84">
        <v>59</v>
      </c>
      <c r="AG1769" s="84">
        <v>18765</v>
      </c>
      <c r="AH1769" s="84">
        <v>1310</v>
      </c>
      <c r="AI1769" s="84"/>
      <c r="AJ1769" s="84" t="s">
        <v>15548</v>
      </c>
      <c r="AK1769" s="84" t="s">
        <v>16570</v>
      </c>
      <c r="AL1769" s="84"/>
      <c r="AM1769" s="84"/>
      <c r="AN1769" s="86">
        <v>40782.925810185188</v>
      </c>
      <c r="AO1769" s="84"/>
      <c r="AP1769" s="84" t="b">
        <v>1</v>
      </c>
      <c r="AQ1769" s="84" t="b">
        <v>1</v>
      </c>
      <c r="AR1769" s="84" t="b">
        <v>0</v>
      </c>
      <c r="AS1769" s="84" t="s">
        <v>1002</v>
      </c>
      <c r="AT1769" s="84">
        <v>6</v>
      </c>
      <c r="AU1769" s="88" t="s">
        <v>674</v>
      </c>
      <c r="AV1769" s="84" t="b">
        <v>0</v>
      </c>
      <c r="AW1769" s="84" t="s">
        <v>745</v>
      </c>
      <c r="AX1769" s="88" t="s">
        <v>22785</v>
      </c>
      <c r="AY1769" s="84" t="s">
        <v>66</v>
      </c>
    </row>
    <row r="1770" spans="1:51" x14ac:dyDescent="0.2">
      <c r="A1770" s="69" t="s">
        <v>3354</v>
      </c>
      <c r="B1770" s="70"/>
      <c r="C1770" s="70"/>
      <c r="D1770" s="71"/>
      <c r="E1770" s="108"/>
      <c r="F1770" s="113" t="s">
        <v>7740</v>
      </c>
      <c r="G1770" s="109"/>
      <c r="H1770" s="74"/>
      <c r="I1770" s="75"/>
      <c r="J1770" s="110"/>
      <c r="K1770" s="74" t="s">
        <v>24973</v>
      </c>
      <c r="L1770" s="111"/>
      <c r="M1770" s="79"/>
      <c r="N1770" s="79"/>
      <c r="O1770" s="80"/>
      <c r="P1770" s="81"/>
      <c r="Q1770" s="81"/>
      <c r="R1770" s="91"/>
      <c r="S1770" s="91"/>
      <c r="T1770" s="91"/>
      <c r="U1770" s="91"/>
      <c r="V1770" s="52"/>
      <c r="W1770" s="52"/>
      <c r="X1770" s="52"/>
      <c r="Y1770" s="52"/>
      <c r="Z1770" s="51"/>
      <c r="AA1770" s="76"/>
      <c r="AB1770" s="76"/>
      <c r="AC1770" s="77"/>
      <c r="AD1770" s="84" t="s">
        <v>13594</v>
      </c>
      <c r="AE1770" s="84">
        <v>1127</v>
      </c>
      <c r="AF1770" s="84">
        <v>572</v>
      </c>
      <c r="AG1770" s="84">
        <v>5067</v>
      </c>
      <c r="AH1770" s="84">
        <v>5787</v>
      </c>
      <c r="AI1770" s="84">
        <v>-18000</v>
      </c>
      <c r="AJ1770" s="84" t="s">
        <v>15549</v>
      </c>
      <c r="AK1770" s="84" t="s">
        <v>1465</v>
      </c>
      <c r="AL1770" s="84"/>
      <c r="AM1770" s="84" t="s">
        <v>614</v>
      </c>
      <c r="AN1770" s="86">
        <v>40037.787905092591</v>
      </c>
      <c r="AO1770" s="88" t="s">
        <v>19174</v>
      </c>
      <c r="AP1770" s="84" t="b">
        <v>0</v>
      </c>
      <c r="AQ1770" s="84" t="b">
        <v>0</v>
      </c>
      <c r="AR1770" s="84" t="b">
        <v>0</v>
      </c>
      <c r="AS1770" s="84" t="s">
        <v>290</v>
      </c>
      <c r="AT1770" s="84">
        <v>28</v>
      </c>
      <c r="AU1770" s="88" t="s">
        <v>20160</v>
      </c>
      <c r="AV1770" s="84" t="b">
        <v>0</v>
      </c>
      <c r="AW1770" s="84" t="s">
        <v>745</v>
      </c>
      <c r="AX1770" s="88" t="s">
        <v>22786</v>
      </c>
      <c r="AY1770" s="84" t="s">
        <v>66</v>
      </c>
    </row>
    <row r="1771" spans="1:51" x14ac:dyDescent="0.2">
      <c r="A1771" s="69" t="s">
        <v>3355</v>
      </c>
      <c r="B1771" s="70"/>
      <c r="C1771" s="70"/>
      <c r="D1771" s="71"/>
      <c r="E1771" s="108"/>
      <c r="F1771" s="113" t="s">
        <v>20947</v>
      </c>
      <c r="G1771" s="109"/>
      <c r="H1771" s="74"/>
      <c r="I1771" s="75"/>
      <c r="J1771" s="110"/>
      <c r="K1771" s="74" t="s">
        <v>24974</v>
      </c>
      <c r="L1771" s="111"/>
      <c r="M1771" s="79"/>
      <c r="N1771" s="79"/>
      <c r="O1771" s="80"/>
      <c r="P1771" s="81"/>
      <c r="Q1771" s="81"/>
      <c r="R1771" s="91"/>
      <c r="S1771" s="91"/>
      <c r="T1771" s="91"/>
      <c r="U1771" s="91"/>
      <c r="V1771" s="52"/>
      <c r="W1771" s="52"/>
      <c r="X1771" s="52"/>
      <c r="Y1771" s="52"/>
      <c r="Z1771" s="51"/>
      <c r="AA1771" s="76"/>
      <c r="AB1771" s="76"/>
      <c r="AC1771" s="77"/>
      <c r="AD1771" s="84" t="s">
        <v>13595</v>
      </c>
      <c r="AE1771" s="84">
        <v>1657</v>
      </c>
      <c r="AF1771" s="84">
        <v>278596</v>
      </c>
      <c r="AG1771" s="84">
        <v>33494</v>
      </c>
      <c r="AH1771" s="84">
        <v>2827</v>
      </c>
      <c r="AI1771" s="84">
        <v>-18000</v>
      </c>
      <c r="AJ1771" s="90" t="s">
        <v>15550</v>
      </c>
      <c r="AK1771" s="84"/>
      <c r="AL1771" s="88" t="s">
        <v>17565</v>
      </c>
      <c r="AM1771" s="84" t="s">
        <v>603</v>
      </c>
      <c r="AN1771" s="86">
        <v>39948.609907407408</v>
      </c>
      <c r="AO1771" s="88" t="s">
        <v>19175</v>
      </c>
      <c r="AP1771" s="84" t="b">
        <v>0</v>
      </c>
      <c r="AQ1771" s="84" t="b">
        <v>0</v>
      </c>
      <c r="AR1771" s="84" t="b">
        <v>1</v>
      </c>
      <c r="AS1771" s="84" t="s">
        <v>290</v>
      </c>
      <c r="AT1771" s="84">
        <v>4213</v>
      </c>
      <c r="AU1771" s="88" t="s">
        <v>20161</v>
      </c>
      <c r="AV1771" s="84" t="b">
        <v>1</v>
      </c>
      <c r="AW1771" s="84" t="s">
        <v>745</v>
      </c>
      <c r="AX1771" s="88" t="s">
        <v>22787</v>
      </c>
      <c r="AY1771" s="84" t="s">
        <v>66</v>
      </c>
    </row>
    <row r="1772" spans="1:51" x14ac:dyDescent="0.2">
      <c r="A1772" s="69" t="s">
        <v>3356</v>
      </c>
      <c r="B1772" s="70"/>
      <c r="C1772" s="70"/>
      <c r="D1772" s="71"/>
      <c r="E1772" s="108"/>
      <c r="F1772" s="113" t="s">
        <v>7741</v>
      </c>
      <c r="G1772" s="109"/>
      <c r="H1772" s="74"/>
      <c r="I1772" s="75"/>
      <c r="J1772" s="110"/>
      <c r="K1772" s="74" t="s">
        <v>24975</v>
      </c>
      <c r="L1772" s="111"/>
      <c r="M1772" s="79"/>
      <c r="N1772" s="79"/>
      <c r="O1772" s="80"/>
      <c r="P1772" s="81"/>
      <c r="Q1772" s="81"/>
      <c r="R1772" s="91"/>
      <c r="S1772" s="91"/>
      <c r="T1772" s="91"/>
      <c r="U1772" s="91"/>
      <c r="V1772" s="52"/>
      <c r="W1772" s="52"/>
      <c r="X1772" s="52"/>
      <c r="Y1772" s="52"/>
      <c r="Z1772" s="51"/>
      <c r="AA1772" s="76"/>
      <c r="AB1772" s="76"/>
      <c r="AC1772" s="77"/>
      <c r="AD1772" s="84" t="s">
        <v>13596</v>
      </c>
      <c r="AE1772" s="84">
        <v>380</v>
      </c>
      <c r="AF1772" s="84">
        <v>401</v>
      </c>
      <c r="AG1772" s="84">
        <v>206</v>
      </c>
      <c r="AH1772" s="84">
        <v>372</v>
      </c>
      <c r="AI1772" s="84">
        <v>-28800</v>
      </c>
      <c r="AJ1772" s="84" t="s">
        <v>15551</v>
      </c>
      <c r="AK1772" s="84" t="s">
        <v>567</v>
      </c>
      <c r="AL1772" s="88" t="s">
        <v>17566</v>
      </c>
      <c r="AM1772" s="84" t="s">
        <v>602</v>
      </c>
      <c r="AN1772" s="86">
        <v>41951.111087962963</v>
      </c>
      <c r="AO1772" s="88" t="s">
        <v>19176</v>
      </c>
      <c r="AP1772" s="84" t="b">
        <v>0</v>
      </c>
      <c r="AQ1772" s="84" t="b">
        <v>0</v>
      </c>
      <c r="AR1772" s="84" t="b">
        <v>0</v>
      </c>
      <c r="AS1772" s="84" t="s">
        <v>290</v>
      </c>
      <c r="AT1772" s="84">
        <v>14</v>
      </c>
      <c r="AU1772" s="88" t="s">
        <v>674</v>
      </c>
      <c r="AV1772" s="84" t="b">
        <v>0</v>
      </c>
      <c r="AW1772" s="84" t="s">
        <v>745</v>
      </c>
      <c r="AX1772" s="88" t="s">
        <v>22788</v>
      </c>
      <c r="AY1772" s="84" t="s">
        <v>66</v>
      </c>
    </row>
    <row r="1773" spans="1:51" x14ac:dyDescent="0.2">
      <c r="A1773" s="69" t="s">
        <v>3357</v>
      </c>
      <c r="B1773" s="70"/>
      <c r="C1773" s="70"/>
      <c r="D1773" s="71"/>
      <c r="E1773" s="108"/>
      <c r="F1773" s="113" t="s">
        <v>7742</v>
      </c>
      <c r="G1773" s="109"/>
      <c r="H1773" s="74"/>
      <c r="I1773" s="75"/>
      <c r="J1773" s="110"/>
      <c r="K1773" s="74" t="s">
        <v>24976</v>
      </c>
      <c r="L1773" s="111"/>
      <c r="M1773" s="79"/>
      <c r="N1773" s="79"/>
      <c r="O1773" s="80"/>
      <c r="P1773" s="81"/>
      <c r="Q1773" s="81"/>
      <c r="R1773" s="91"/>
      <c r="S1773" s="91"/>
      <c r="T1773" s="91"/>
      <c r="U1773" s="91"/>
      <c r="V1773" s="52"/>
      <c r="W1773" s="52"/>
      <c r="X1773" s="52"/>
      <c r="Y1773" s="52"/>
      <c r="Z1773" s="51"/>
      <c r="AA1773" s="76"/>
      <c r="AB1773" s="76"/>
      <c r="AC1773" s="77"/>
      <c r="AD1773" s="84" t="s">
        <v>13597</v>
      </c>
      <c r="AE1773" s="84">
        <v>4688</v>
      </c>
      <c r="AF1773" s="84">
        <v>3901</v>
      </c>
      <c r="AG1773" s="84">
        <v>55972</v>
      </c>
      <c r="AH1773" s="84">
        <v>51016</v>
      </c>
      <c r="AI1773" s="84"/>
      <c r="AJ1773" s="84" t="s">
        <v>15552</v>
      </c>
      <c r="AK1773" s="84" t="s">
        <v>16571</v>
      </c>
      <c r="AL1773" s="84"/>
      <c r="AM1773" s="84"/>
      <c r="AN1773" s="86">
        <v>42950.436631944445</v>
      </c>
      <c r="AO1773" s="88" t="s">
        <v>19177</v>
      </c>
      <c r="AP1773" s="84" t="b">
        <v>1</v>
      </c>
      <c r="AQ1773" s="84" t="b">
        <v>0</v>
      </c>
      <c r="AR1773" s="84" t="b">
        <v>0</v>
      </c>
      <c r="AS1773" s="84" t="s">
        <v>290</v>
      </c>
      <c r="AT1773" s="84">
        <v>10</v>
      </c>
      <c r="AU1773" s="84"/>
      <c r="AV1773" s="84" t="b">
        <v>0</v>
      </c>
      <c r="AW1773" s="84" t="s">
        <v>745</v>
      </c>
      <c r="AX1773" s="88" t="s">
        <v>22789</v>
      </c>
      <c r="AY1773" s="84" t="s">
        <v>66</v>
      </c>
    </row>
    <row r="1774" spans="1:51" x14ac:dyDescent="0.2">
      <c r="A1774" s="69" t="s">
        <v>3358</v>
      </c>
      <c r="B1774" s="70"/>
      <c r="C1774" s="70"/>
      <c r="D1774" s="71"/>
      <c r="E1774" s="108"/>
      <c r="F1774" s="113" t="s">
        <v>7743</v>
      </c>
      <c r="G1774" s="109"/>
      <c r="H1774" s="74"/>
      <c r="I1774" s="75"/>
      <c r="J1774" s="110"/>
      <c r="K1774" s="74" t="s">
        <v>24977</v>
      </c>
      <c r="L1774" s="111"/>
      <c r="M1774" s="79"/>
      <c r="N1774" s="79"/>
      <c r="O1774" s="80"/>
      <c r="P1774" s="81"/>
      <c r="Q1774" s="81"/>
      <c r="R1774" s="91"/>
      <c r="S1774" s="91"/>
      <c r="T1774" s="91"/>
      <c r="U1774" s="91"/>
      <c r="V1774" s="52"/>
      <c r="W1774" s="52"/>
      <c r="X1774" s="52"/>
      <c r="Y1774" s="52"/>
      <c r="Z1774" s="51"/>
      <c r="AA1774" s="76"/>
      <c r="AB1774" s="76"/>
      <c r="AC1774" s="77"/>
      <c r="AD1774" s="84" t="s">
        <v>13598</v>
      </c>
      <c r="AE1774" s="84">
        <v>444</v>
      </c>
      <c r="AF1774" s="84">
        <v>187</v>
      </c>
      <c r="AG1774" s="84">
        <v>8783</v>
      </c>
      <c r="AH1774" s="84">
        <v>13297</v>
      </c>
      <c r="AI1774" s="84">
        <v>-18000</v>
      </c>
      <c r="AJ1774" s="84" t="s">
        <v>15553</v>
      </c>
      <c r="AK1774" s="84" t="s">
        <v>16572</v>
      </c>
      <c r="AL1774" s="88" t="s">
        <v>17567</v>
      </c>
      <c r="AM1774" s="84" t="s">
        <v>603</v>
      </c>
      <c r="AN1774" s="86">
        <v>42577.03297453704</v>
      </c>
      <c r="AO1774" s="88" t="s">
        <v>19178</v>
      </c>
      <c r="AP1774" s="84" t="b">
        <v>0</v>
      </c>
      <c r="AQ1774" s="84" t="b">
        <v>0</v>
      </c>
      <c r="AR1774" s="84" t="b">
        <v>0</v>
      </c>
      <c r="AS1774" s="84" t="s">
        <v>290</v>
      </c>
      <c r="AT1774" s="84">
        <v>0</v>
      </c>
      <c r="AU1774" s="88" t="s">
        <v>674</v>
      </c>
      <c r="AV1774" s="84" t="b">
        <v>0</v>
      </c>
      <c r="AW1774" s="84" t="s">
        <v>745</v>
      </c>
      <c r="AX1774" s="88" t="s">
        <v>22790</v>
      </c>
      <c r="AY1774" s="84" t="s">
        <v>66</v>
      </c>
    </row>
    <row r="1775" spans="1:51" x14ac:dyDescent="0.2">
      <c r="A1775" s="69" t="s">
        <v>3359</v>
      </c>
      <c r="B1775" s="70"/>
      <c r="C1775" s="70"/>
      <c r="D1775" s="71"/>
      <c r="E1775" s="108"/>
      <c r="F1775" s="113" t="s">
        <v>7744</v>
      </c>
      <c r="G1775" s="109"/>
      <c r="H1775" s="74"/>
      <c r="I1775" s="75"/>
      <c r="J1775" s="110"/>
      <c r="K1775" s="74" t="s">
        <v>24978</v>
      </c>
      <c r="L1775" s="111"/>
      <c r="M1775" s="79"/>
      <c r="N1775" s="79"/>
      <c r="O1775" s="80"/>
      <c r="P1775" s="81"/>
      <c r="Q1775" s="81"/>
      <c r="R1775" s="91"/>
      <c r="S1775" s="91"/>
      <c r="T1775" s="91"/>
      <c r="U1775" s="91"/>
      <c r="V1775" s="52"/>
      <c r="W1775" s="52"/>
      <c r="X1775" s="52"/>
      <c r="Y1775" s="52"/>
      <c r="Z1775" s="51"/>
      <c r="AA1775" s="76"/>
      <c r="AB1775" s="76"/>
      <c r="AC1775" s="77"/>
      <c r="AD1775" s="84" t="s">
        <v>13599</v>
      </c>
      <c r="AE1775" s="84">
        <v>1057</v>
      </c>
      <c r="AF1775" s="84">
        <v>210</v>
      </c>
      <c r="AG1775" s="84">
        <v>174</v>
      </c>
      <c r="AH1775" s="84">
        <v>101</v>
      </c>
      <c r="AI1775" s="84">
        <v>-21600</v>
      </c>
      <c r="AJ1775" s="84"/>
      <c r="AK1775" s="84" t="s">
        <v>470</v>
      </c>
      <c r="AL1775" s="88" t="s">
        <v>17568</v>
      </c>
      <c r="AM1775" s="84" t="s">
        <v>601</v>
      </c>
      <c r="AN1775" s="86">
        <v>41660.816828703704</v>
      </c>
      <c r="AO1775" s="88" t="s">
        <v>19179</v>
      </c>
      <c r="AP1775" s="84" t="b">
        <v>0</v>
      </c>
      <c r="AQ1775" s="84" t="b">
        <v>0</v>
      </c>
      <c r="AR1775" s="84" t="b">
        <v>1</v>
      </c>
      <c r="AS1775" s="84" t="s">
        <v>291</v>
      </c>
      <c r="AT1775" s="84">
        <v>3</v>
      </c>
      <c r="AU1775" s="88" t="s">
        <v>674</v>
      </c>
      <c r="AV1775" s="84" t="b">
        <v>0</v>
      </c>
      <c r="AW1775" s="84" t="s">
        <v>745</v>
      </c>
      <c r="AX1775" s="88" t="s">
        <v>22791</v>
      </c>
      <c r="AY1775" s="84" t="s">
        <v>66</v>
      </c>
    </row>
    <row r="1776" spans="1:51" x14ac:dyDescent="0.2">
      <c r="A1776" s="69" t="s">
        <v>3360</v>
      </c>
      <c r="B1776" s="70"/>
      <c r="C1776" s="70"/>
      <c r="D1776" s="71"/>
      <c r="E1776" s="108"/>
      <c r="F1776" s="113" t="s">
        <v>7745</v>
      </c>
      <c r="G1776" s="109"/>
      <c r="H1776" s="74"/>
      <c r="I1776" s="75"/>
      <c r="J1776" s="110"/>
      <c r="K1776" s="74" t="s">
        <v>24979</v>
      </c>
      <c r="L1776" s="111"/>
      <c r="M1776" s="79"/>
      <c r="N1776" s="79"/>
      <c r="O1776" s="80"/>
      <c r="P1776" s="81"/>
      <c r="Q1776" s="81"/>
      <c r="R1776" s="91"/>
      <c r="S1776" s="91"/>
      <c r="T1776" s="91"/>
      <c r="U1776" s="91"/>
      <c r="V1776" s="52"/>
      <c r="W1776" s="52"/>
      <c r="X1776" s="52"/>
      <c r="Y1776" s="52"/>
      <c r="Z1776" s="51"/>
      <c r="AA1776" s="76"/>
      <c r="AB1776" s="76"/>
      <c r="AC1776" s="77"/>
      <c r="AD1776" s="84" t="s">
        <v>13600</v>
      </c>
      <c r="AE1776" s="84">
        <v>2708</v>
      </c>
      <c r="AF1776" s="84">
        <v>706</v>
      </c>
      <c r="AG1776" s="84">
        <v>45505</v>
      </c>
      <c r="AH1776" s="84">
        <v>85274</v>
      </c>
      <c r="AI1776" s="84">
        <v>-21600</v>
      </c>
      <c r="AJ1776" s="84" t="s">
        <v>15554</v>
      </c>
      <c r="AK1776" s="84" t="s">
        <v>1368</v>
      </c>
      <c r="AL1776" s="88" t="s">
        <v>17569</v>
      </c>
      <c r="AM1776" s="84" t="s">
        <v>601</v>
      </c>
      <c r="AN1776" s="86">
        <v>39942.73159722222</v>
      </c>
      <c r="AO1776" s="88" t="s">
        <v>19180</v>
      </c>
      <c r="AP1776" s="84" t="b">
        <v>0</v>
      </c>
      <c r="AQ1776" s="84" t="b">
        <v>0</v>
      </c>
      <c r="AR1776" s="84" t="b">
        <v>0</v>
      </c>
      <c r="AS1776" s="84" t="s">
        <v>290</v>
      </c>
      <c r="AT1776" s="84">
        <v>48</v>
      </c>
      <c r="AU1776" s="88" t="s">
        <v>20162</v>
      </c>
      <c r="AV1776" s="84" t="b">
        <v>0</v>
      </c>
      <c r="AW1776" s="84" t="s">
        <v>745</v>
      </c>
      <c r="AX1776" s="88" t="s">
        <v>22792</v>
      </c>
      <c r="AY1776" s="84" t="s">
        <v>66</v>
      </c>
    </row>
    <row r="1777" spans="1:51" x14ac:dyDescent="0.2">
      <c r="A1777" s="69" t="s">
        <v>4199</v>
      </c>
      <c r="B1777" s="70"/>
      <c r="C1777" s="70"/>
      <c r="D1777" s="71"/>
      <c r="E1777" s="108"/>
      <c r="F1777" s="113" t="s">
        <v>20948</v>
      </c>
      <c r="G1777" s="109"/>
      <c r="H1777" s="74"/>
      <c r="I1777" s="75"/>
      <c r="J1777" s="110"/>
      <c r="K1777" s="74" t="s">
        <v>24980</v>
      </c>
      <c r="L1777" s="111"/>
      <c r="M1777" s="79"/>
      <c r="N1777" s="79"/>
      <c r="O1777" s="80"/>
      <c r="P1777" s="81"/>
      <c r="Q1777" s="81"/>
      <c r="R1777" s="91"/>
      <c r="S1777" s="91"/>
      <c r="T1777" s="91"/>
      <c r="U1777" s="91"/>
      <c r="V1777" s="52"/>
      <c r="W1777" s="52"/>
      <c r="X1777" s="52"/>
      <c r="Y1777" s="52"/>
      <c r="Z1777" s="51"/>
      <c r="AA1777" s="76"/>
      <c r="AB1777" s="76"/>
      <c r="AC1777" s="77"/>
      <c r="AD1777" s="84" t="s">
        <v>13601</v>
      </c>
      <c r="AE1777" s="84">
        <v>126</v>
      </c>
      <c r="AF1777" s="84">
        <v>209192</v>
      </c>
      <c r="AG1777" s="84">
        <v>54808</v>
      </c>
      <c r="AH1777" s="84">
        <v>5106</v>
      </c>
      <c r="AI1777" s="84">
        <v>-28800</v>
      </c>
      <c r="AJ1777" s="84" t="s">
        <v>15555</v>
      </c>
      <c r="AK1777" s="84" t="s">
        <v>1377</v>
      </c>
      <c r="AL1777" s="88" t="s">
        <v>17570</v>
      </c>
      <c r="AM1777" s="84" t="s">
        <v>602</v>
      </c>
      <c r="AN1777" s="86">
        <v>39927.010138888887</v>
      </c>
      <c r="AO1777" s="88" t="s">
        <v>19181</v>
      </c>
      <c r="AP1777" s="84" t="b">
        <v>0</v>
      </c>
      <c r="AQ1777" s="84" t="b">
        <v>0</v>
      </c>
      <c r="AR1777" s="84" t="b">
        <v>1</v>
      </c>
      <c r="AS1777" s="84" t="s">
        <v>290</v>
      </c>
      <c r="AT1777" s="84">
        <v>1885</v>
      </c>
      <c r="AU1777" s="88" t="s">
        <v>20163</v>
      </c>
      <c r="AV1777" s="84" t="b">
        <v>1</v>
      </c>
      <c r="AW1777" s="84" t="s">
        <v>745</v>
      </c>
      <c r="AX1777" s="88" t="s">
        <v>22793</v>
      </c>
      <c r="AY1777" s="84" t="s">
        <v>65</v>
      </c>
    </row>
    <row r="1778" spans="1:51" x14ac:dyDescent="0.2">
      <c r="A1778" s="69" t="s">
        <v>3362</v>
      </c>
      <c r="B1778" s="70"/>
      <c r="C1778" s="70"/>
      <c r="D1778" s="71"/>
      <c r="E1778" s="108"/>
      <c r="F1778" s="113" t="s">
        <v>275</v>
      </c>
      <c r="G1778" s="109"/>
      <c r="H1778" s="74"/>
      <c r="I1778" s="75"/>
      <c r="J1778" s="110"/>
      <c r="K1778" s="74" t="s">
        <v>24981</v>
      </c>
      <c r="L1778" s="111"/>
      <c r="M1778" s="79"/>
      <c r="N1778" s="79"/>
      <c r="O1778" s="80"/>
      <c r="P1778" s="81"/>
      <c r="Q1778" s="81"/>
      <c r="R1778" s="91"/>
      <c r="S1778" s="91"/>
      <c r="T1778" s="91"/>
      <c r="U1778" s="91"/>
      <c r="V1778" s="52"/>
      <c r="W1778" s="52"/>
      <c r="X1778" s="52"/>
      <c r="Y1778" s="52"/>
      <c r="Z1778" s="51"/>
      <c r="AA1778" s="76"/>
      <c r="AB1778" s="76"/>
      <c r="AC1778" s="77"/>
      <c r="AD1778" s="84" t="s">
        <v>13602</v>
      </c>
      <c r="AE1778" s="84">
        <v>114</v>
      </c>
      <c r="AF1778" s="84">
        <v>3</v>
      </c>
      <c r="AG1778" s="84">
        <v>546</v>
      </c>
      <c r="AH1778" s="84">
        <v>385</v>
      </c>
      <c r="AI1778" s="84"/>
      <c r="AJ1778" s="84"/>
      <c r="AK1778" s="84"/>
      <c r="AL1778" s="84"/>
      <c r="AM1778" s="84"/>
      <c r="AN1778" s="86">
        <v>42742.220185185186</v>
      </c>
      <c r="AO1778" s="84"/>
      <c r="AP1778" s="84" t="b">
        <v>1</v>
      </c>
      <c r="AQ1778" s="84" t="b">
        <v>1</v>
      </c>
      <c r="AR1778" s="84" t="b">
        <v>0</v>
      </c>
      <c r="AS1778" s="84" t="s">
        <v>290</v>
      </c>
      <c r="AT1778" s="84">
        <v>0</v>
      </c>
      <c r="AU1778" s="84"/>
      <c r="AV1778" s="84" t="b">
        <v>0</v>
      </c>
      <c r="AW1778" s="84" t="s">
        <v>745</v>
      </c>
      <c r="AX1778" s="88" t="s">
        <v>22794</v>
      </c>
      <c r="AY1778" s="84" t="s">
        <v>66</v>
      </c>
    </row>
    <row r="1779" spans="1:51" x14ac:dyDescent="0.2">
      <c r="A1779" s="69" t="s">
        <v>3363</v>
      </c>
      <c r="B1779" s="70"/>
      <c r="C1779" s="70"/>
      <c r="D1779" s="71"/>
      <c r="E1779" s="108"/>
      <c r="F1779" s="113" t="s">
        <v>7746</v>
      </c>
      <c r="G1779" s="109"/>
      <c r="H1779" s="74"/>
      <c r="I1779" s="75"/>
      <c r="J1779" s="110"/>
      <c r="K1779" s="74" t="s">
        <v>24982</v>
      </c>
      <c r="L1779" s="111"/>
      <c r="M1779" s="79"/>
      <c r="N1779" s="79"/>
      <c r="O1779" s="80"/>
      <c r="P1779" s="81"/>
      <c r="Q1779" s="81"/>
      <c r="R1779" s="91"/>
      <c r="S1779" s="91"/>
      <c r="T1779" s="91"/>
      <c r="U1779" s="91"/>
      <c r="V1779" s="52"/>
      <c r="W1779" s="52"/>
      <c r="X1779" s="52"/>
      <c r="Y1779" s="52"/>
      <c r="Z1779" s="51"/>
      <c r="AA1779" s="76"/>
      <c r="AB1779" s="76"/>
      <c r="AC1779" s="77"/>
      <c r="AD1779" s="84" t="s">
        <v>1067</v>
      </c>
      <c r="AE1779" s="84">
        <v>343</v>
      </c>
      <c r="AF1779" s="84">
        <v>61</v>
      </c>
      <c r="AG1779" s="84">
        <v>474</v>
      </c>
      <c r="AH1779" s="84">
        <v>5235</v>
      </c>
      <c r="AI1779" s="84"/>
      <c r="AJ1779" s="84"/>
      <c r="AK1779" s="84"/>
      <c r="AL1779" s="84"/>
      <c r="AM1779" s="84"/>
      <c r="AN1779" s="86">
        <v>41667.132349537038</v>
      </c>
      <c r="AO1779" s="84"/>
      <c r="AP1779" s="84" t="b">
        <v>1</v>
      </c>
      <c r="AQ1779" s="84" t="b">
        <v>0</v>
      </c>
      <c r="AR1779" s="84" t="b">
        <v>0</v>
      </c>
      <c r="AS1779" s="84" t="s">
        <v>290</v>
      </c>
      <c r="AT1779" s="84">
        <v>0</v>
      </c>
      <c r="AU1779" s="88" t="s">
        <v>674</v>
      </c>
      <c r="AV1779" s="84" t="b">
        <v>0</v>
      </c>
      <c r="AW1779" s="84" t="s">
        <v>745</v>
      </c>
      <c r="AX1779" s="88" t="s">
        <v>22795</v>
      </c>
      <c r="AY1779" s="84" t="s">
        <v>66</v>
      </c>
    </row>
    <row r="1780" spans="1:51" x14ac:dyDescent="0.2">
      <c r="A1780" s="69" t="s">
        <v>3364</v>
      </c>
      <c r="B1780" s="70"/>
      <c r="C1780" s="70"/>
      <c r="D1780" s="71"/>
      <c r="E1780" s="108"/>
      <c r="F1780" s="113" t="s">
        <v>7747</v>
      </c>
      <c r="G1780" s="109"/>
      <c r="H1780" s="74"/>
      <c r="I1780" s="75"/>
      <c r="J1780" s="110"/>
      <c r="K1780" s="74" t="s">
        <v>24983</v>
      </c>
      <c r="L1780" s="111"/>
      <c r="M1780" s="79"/>
      <c r="N1780" s="79"/>
      <c r="O1780" s="80"/>
      <c r="P1780" s="81"/>
      <c r="Q1780" s="81"/>
      <c r="R1780" s="91"/>
      <c r="S1780" s="91"/>
      <c r="T1780" s="91"/>
      <c r="U1780" s="91"/>
      <c r="V1780" s="52"/>
      <c r="W1780" s="52"/>
      <c r="X1780" s="52"/>
      <c r="Y1780" s="52"/>
      <c r="Z1780" s="51"/>
      <c r="AA1780" s="76"/>
      <c r="AB1780" s="76"/>
      <c r="AC1780" s="77"/>
      <c r="AD1780" s="84" t="s">
        <v>13603</v>
      </c>
      <c r="AE1780" s="84">
        <v>723</v>
      </c>
      <c r="AF1780" s="84">
        <v>272</v>
      </c>
      <c r="AG1780" s="84">
        <v>11891</v>
      </c>
      <c r="AH1780" s="84">
        <v>8376</v>
      </c>
      <c r="AI1780" s="84">
        <v>-28800</v>
      </c>
      <c r="AJ1780" s="84"/>
      <c r="AK1780" s="84" t="s">
        <v>1027</v>
      </c>
      <c r="AL1780" s="84"/>
      <c r="AM1780" s="84" t="s">
        <v>602</v>
      </c>
      <c r="AN1780" s="86">
        <v>42652.498680555553</v>
      </c>
      <c r="AO1780" s="88" t="s">
        <v>19182</v>
      </c>
      <c r="AP1780" s="84" t="b">
        <v>1</v>
      </c>
      <c r="AQ1780" s="84" t="b">
        <v>0</v>
      </c>
      <c r="AR1780" s="84" t="b">
        <v>0</v>
      </c>
      <c r="AS1780" s="84" t="s">
        <v>290</v>
      </c>
      <c r="AT1780" s="84">
        <v>9</v>
      </c>
      <c r="AU1780" s="84"/>
      <c r="AV1780" s="84" t="b">
        <v>0</v>
      </c>
      <c r="AW1780" s="84" t="s">
        <v>745</v>
      </c>
      <c r="AX1780" s="88" t="s">
        <v>22796</v>
      </c>
      <c r="AY1780" s="84" t="s">
        <v>66</v>
      </c>
    </row>
    <row r="1781" spans="1:51" x14ac:dyDescent="0.2">
      <c r="A1781" s="69" t="s">
        <v>3365</v>
      </c>
      <c r="B1781" s="70"/>
      <c r="C1781" s="70"/>
      <c r="D1781" s="71"/>
      <c r="E1781" s="108"/>
      <c r="F1781" s="113" t="s">
        <v>7748</v>
      </c>
      <c r="G1781" s="109"/>
      <c r="H1781" s="74"/>
      <c r="I1781" s="75"/>
      <c r="J1781" s="110"/>
      <c r="K1781" s="74" t="s">
        <v>24984</v>
      </c>
      <c r="L1781" s="111"/>
      <c r="M1781" s="79"/>
      <c r="N1781" s="79"/>
      <c r="O1781" s="80"/>
      <c r="P1781" s="81"/>
      <c r="Q1781" s="81"/>
      <c r="R1781" s="91"/>
      <c r="S1781" s="91"/>
      <c r="T1781" s="91"/>
      <c r="U1781" s="91"/>
      <c r="V1781" s="52"/>
      <c r="W1781" s="52"/>
      <c r="X1781" s="52"/>
      <c r="Y1781" s="52"/>
      <c r="Z1781" s="51"/>
      <c r="AA1781" s="76"/>
      <c r="AB1781" s="76"/>
      <c r="AC1781" s="77"/>
      <c r="AD1781" s="84" t="s">
        <v>13604</v>
      </c>
      <c r="AE1781" s="84">
        <v>163</v>
      </c>
      <c r="AF1781" s="84">
        <v>34</v>
      </c>
      <c r="AG1781" s="84">
        <v>912</v>
      </c>
      <c r="AH1781" s="84">
        <v>476</v>
      </c>
      <c r="AI1781" s="84"/>
      <c r="AJ1781" s="84" t="s">
        <v>15556</v>
      </c>
      <c r="AK1781" s="84" t="s">
        <v>525</v>
      </c>
      <c r="AL1781" s="84"/>
      <c r="AM1781" s="84"/>
      <c r="AN1781" s="86">
        <v>42529.744259259256</v>
      </c>
      <c r="AO1781" s="88" t="s">
        <v>19183</v>
      </c>
      <c r="AP1781" s="84" t="b">
        <v>1</v>
      </c>
      <c r="AQ1781" s="84" t="b">
        <v>0</v>
      </c>
      <c r="AR1781" s="84" t="b">
        <v>0</v>
      </c>
      <c r="AS1781" s="84" t="s">
        <v>290</v>
      </c>
      <c r="AT1781" s="84">
        <v>0</v>
      </c>
      <c r="AU1781" s="84"/>
      <c r="AV1781" s="84" t="b">
        <v>0</v>
      </c>
      <c r="AW1781" s="84" t="s">
        <v>745</v>
      </c>
      <c r="AX1781" s="88" t="s">
        <v>22797</v>
      </c>
      <c r="AY1781" s="84" t="s">
        <v>66</v>
      </c>
    </row>
    <row r="1782" spans="1:51" x14ac:dyDescent="0.2">
      <c r="A1782" s="69" t="s">
        <v>3366</v>
      </c>
      <c r="B1782" s="70"/>
      <c r="C1782" s="70"/>
      <c r="D1782" s="71"/>
      <c r="E1782" s="108"/>
      <c r="F1782" s="113" t="s">
        <v>7749</v>
      </c>
      <c r="G1782" s="109"/>
      <c r="H1782" s="74"/>
      <c r="I1782" s="75"/>
      <c r="J1782" s="110"/>
      <c r="K1782" s="74" t="s">
        <v>24985</v>
      </c>
      <c r="L1782" s="111"/>
      <c r="M1782" s="79"/>
      <c r="N1782" s="79"/>
      <c r="O1782" s="80"/>
      <c r="P1782" s="81"/>
      <c r="Q1782" s="81"/>
      <c r="R1782" s="91"/>
      <c r="S1782" s="91"/>
      <c r="T1782" s="91"/>
      <c r="U1782" s="91"/>
      <c r="V1782" s="52"/>
      <c r="W1782" s="52"/>
      <c r="X1782" s="52"/>
      <c r="Y1782" s="52"/>
      <c r="Z1782" s="51"/>
      <c r="AA1782" s="76"/>
      <c r="AB1782" s="76"/>
      <c r="AC1782" s="77"/>
      <c r="AD1782" s="84" t="s">
        <v>13605</v>
      </c>
      <c r="AE1782" s="84">
        <v>4514</v>
      </c>
      <c r="AF1782" s="84">
        <v>2572</v>
      </c>
      <c r="AG1782" s="84">
        <v>65203</v>
      </c>
      <c r="AH1782" s="84">
        <v>49299</v>
      </c>
      <c r="AI1782" s="84">
        <v>-21600</v>
      </c>
      <c r="AJ1782" s="84" t="s">
        <v>15557</v>
      </c>
      <c r="AK1782" s="84" t="s">
        <v>508</v>
      </c>
      <c r="AL1782" s="84"/>
      <c r="AM1782" s="84" t="s">
        <v>601</v>
      </c>
      <c r="AN1782" s="86">
        <v>41110.750601851854</v>
      </c>
      <c r="AO1782" s="88" t="s">
        <v>19184</v>
      </c>
      <c r="AP1782" s="84" t="b">
        <v>1</v>
      </c>
      <c r="AQ1782" s="84" t="b">
        <v>0</v>
      </c>
      <c r="AR1782" s="84" t="b">
        <v>1</v>
      </c>
      <c r="AS1782" s="84" t="s">
        <v>290</v>
      </c>
      <c r="AT1782" s="84">
        <v>97</v>
      </c>
      <c r="AU1782" s="88" t="s">
        <v>674</v>
      </c>
      <c r="AV1782" s="84" t="b">
        <v>0</v>
      </c>
      <c r="AW1782" s="84" t="s">
        <v>745</v>
      </c>
      <c r="AX1782" s="88" t="s">
        <v>22798</v>
      </c>
      <c r="AY1782" s="84" t="s">
        <v>66</v>
      </c>
    </row>
    <row r="1783" spans="1:51" x14ac:dyDescent="0.2">
      <c r="A1783" s="69" t="s">
        <v>3367</v>
      </c>
      <c r="B1783" s="70"/>
      <c r="C1783" s="70"/>
      <c r="D1783" s="71"/>
      <c r="E1783" s="108"/>
      <c r="F1783" s="113" t="s">
        <v>7750</v>
      </c>
      <c r="G1783" s="109"/>
      <c r="H1783" s="74"/>
      <c r="I1783" s="75"/>
      <c r="J1783" s="110"/>
      <c r="K1783" s="74" t="s">
        <v>24986</v>
      </c>
      <c r="L1783" s="111"/>
      <c r="M1783" s="79"/>
      <c r="N1783" s="79"/>
      <c r="O1783" s="80"/>
      <c r="P1783" s="81"/>
      <c r="Q1783" s="81"/>
      <c r="R1783" s="91"/>
      <c r="S1783" s="91"/>
      <c r="T1783" s="91"/>
      <c r="U1783" s="91"/>
      <c r="V1783" s="52"/>
      <c r="W1783" s="52"/>
      <c r="X1783" s="52"/>
      <c r="Y1783" s="52"/>
      <c r="Z1783" s="51"/>
      <c r="AA1783" s="76"/>
      <c r="AB1783" s="76"/>
      <c r="AC1783" s="77"/>
      <c r="AD1783" s="84" t="s">
        <v>13606</v>
      </c>
      <c r="AE1783" s="84">
        <v>1790</v>
      </c>
      <c r="AF1783" s="84">
        <v>72573</v>
      </c>
      <c r="AG1783" s="84">
        <v>110455</v>
      </c>
      <c r="AH1783" s="84">
        <v>144025</v>
      </c>
      <c r="AI1783" s="84">
        <v>-21600</v>
      </c>
      <c r="AJ1783" s="84" t="s">
        <v>15558</v>
      </c>
      <c r="AK1783" s="84" t="s">
        <v>462</v>
      </c>
      <c r="AL1783" s="88" t="s">
        <v>17571</v>
      </c>
      <c r="AM1783" s="84" t="s">
        <v>601</v>
      </c>
      <c r="AN1783" s="86">
        <v>40362.726574074077</v>
      </c>
      <c r="AO1783" s="88" t="s">
        <v>19185</v>
      </c>
      <c r="AP1783" s="84" t="b">
        <v>0</v>
      </c>
      <c r="AQ1783" s="84" t="b">
        <v>0</v>
      </c>
      <c r="AR1783" s="84" t="b">
        <v>0</v>
      </c>
      <c r="AS1783" s="84" t="s">
        <v>290</v>
      </c>
      <c r="AT1783" s="84">
        <v>1500</v>
      </c>
      <c r="AU1783" s="88" t="s">
        <v>678</v>
      </c>
      <c r="AV1783" s="84" t="b">
        <v>0</v>
      </c>
      <c r="AW1783" s="84" t="s">
        <v>745</v>
      </c>
      <c r="AX1783" s="88" t="s">
        <v>22799</v>
      </c>
      <c r="AY1783" s="84" t="s">
        <v>66</v>
      </c>
    </row>
    <row r="1784" spans="1:51" x14ac:dyDescent="0.2">
      <c r="A1784" s="69" t="s">
        <v>4200</v>
      </c>
      <c r="B1784" s="70"/>
      <c r="C1784" s="70"/>
      <c r="D1784" s="71"/>
      <c r="E1784" s="108"/>
      <c r="F1784" s="113" t="s">
        <v>20949</v>
      </c>
      <c r="G1784" s="109"/>
      <c r="H1784" s="74"/>
      <c r="I1784" s="75"/>
      <c r="J1784" s="110"/>
      <c r="K1784" s="74" t="s">
        <v>24987</v>
      </c>
      <c r="L1784" s="111"/>
      <c r="M1784" s="79"/>
      <c r="N1784" s="79"/>
      <c r="O1784" s="80"/>
      <c r="P1784" s="81"/>
      <c r="Q1784" s="81"/>
      <c r="R1784" s="91"/>
      <c r="S1784" s="91"/>
      <c r="T1784" s="91"/>
      <c r="U1784" s="91"/>
      <c r="V1784" s="52"/>
      <c r="W1784" s="52"/>
      <c r="X1784" s="52"/>
      <c r="Y1784" s="52"/>
      <c r="Z1784" s="51"/>
      <c r="AA1784" s="76"/>
      <c r="AB1784" s="76"/>
      <c r="AC1784" s="77"/>
      <c r="AD1784" s="84" t="s">
        <v>13607</v>
      </c>
      <c r="AE1784" s="84">
        <v>511</v>
      </c>
      <c r="AF1784" s="84">
        <v>4377</v>
      </c>
      <c r="AG1784" s="84">
        <v>196</v>
      </c>
      <c r="AH1784" s="84">
        <v>47</v>
      </c>
      <c r="AI1784" s="84">
        <v>-18000</v>
      </c>
      <c r="AJ1784" s="84" t="s">
        <v>15559</v>
      </c>
      <c r="AK1784" s="84" t="s">
        <v>16573</v>
      </c>
      <c r="AL1784" s="84"/>
      <c r="AM1784" s="84" t="s">
        <v>603</v>
      </c>
      <c r="AN1784" s="86">
        <v>39153.080023148148</v>
      </c>
      <c r="AO1784" s="88" t="s">
        <v>19186</v>
      </c>
      <c r="AP1784" s="84" t="b">
        <v>0</v>
      </c>
      <c r="AQ1784" s="84" t="b">
        <v>0</v>
      </c>
      <c r="AR1784" s="84" t="b">
        <v>0</v>
      </c>
      <c r="AS1784" s="84" t="s">
        <v>290</v>
      </c>
      <c r="AT1784" s="84">
        <v>73</v>
      </c>
      <c r="AU1784" s="88" t="s">
        <v>674</v>
      </c>
      <c r="AV1784" s="84" t="b">
        <v>0</v>
      </c>
      <c r="AW1784" s="84" t="s">
        <v>745</v>
      </c>
      <c r="AX1784" s="88" t="s">
        <v>22800</v>
      </c>
      <c r="AY1784" s="84" t="s">
        <v>65</v>
      </c>
    </row>
    <row r="1785" spans="1:51" x14ac:dyDescent="0.2">
      <c r="A1785" s="69" t="s">
        <v>4201</v>
      </c>
      <c r="B1785" s="70"/>
      <c r="C1785" s="70"/>
      <c r="D1785" s="71"/>
      <c r="E1785" s="108"/>
      <c r="F1785" s="113" t="s">
        <v>20950</v>
      </c>
      <c r="G1785" s="109"/>
      <c r="H1785" s="74"/>
      <c r="I1785" s="75"/>
      <c r="J1785" s="110"/>
      <c r="K1785" s="74" t="s">
        <v>24988</v>
      </c>
      <c r="L1785" s="111"/>
      <c r="M1785" s="79"/>
      <c r="N1785" s="79"/>
      <c r="O1785" s="80"/>
      <c r="P1785" s="81"/>
      <c r="Q1785" s="81"/>
      <c r="R1785" s="91"/>
      <c r="S1785" s="91"/>
      <c r="T1785" s="91"/>
      <c r="U1785" s="91"/>
      <c r="V1785" s="52"/>
      <c r="W1785" s="52"/>
      <c r="X1785" s="52"/>
      <c r="Y1785" s="52"/>
      <c r="Z1785" s="51"/>
      <c r="AA1785" s="76"/>
      <c r="AB1785" s="76"/>
      <c r="AC1785" s="77"/>
      <c r="AD1785" s="84" t="s">
        <v>13608</v>
      </c>
      <c r="AE1785" s="84">
        <v>3555</v>
      </c>
      <c r="AF1785" s="84">
        <v>212312</v>
      </c>
      <c r="AG1785" s="84">
        <v>32412</v>
      </c>
      <c r="AH1785" s="84">
        <v>782</v>
      </c>
      <c r="AI1785" s="84">
        <v>-18000</v>
      </c>
      <c r="AJ1785" s="84" t="s">
        <v>15560</v>
      </c>
      <c r="AK1785" s="84" t="s">
        <v>549</v>
      </c>
      <c r="AL1785" s="88" t="s">
        <v>17572</v>
      </c>
      <c r="AM1785" s="84" t="s">
        <v>603</v>
      </c>
      <c r="AN1785" s="86">
        <v>39470.82203703704</v>
      </c>
      <c r="AO1785" s="88" t="s">
        <v>19187</v>
      </c>
      <c r="AP1785" s="84" t="b">
        <v>0</v>
      </c>
      <c r="AQ1785" s="84" t="b">
        <v>0</v>
      </c>
      <c r="AR1785" s="84" t="b">
        <v>1</v>
      </c>
      <c r="AS1785" s="84" t="s">
        <v>290</v>
      </c>
      <c r="AT1785" s="84">
        <v>4977</v>
      </c>
      <c r="AU1785" s="88" t="s">
        <v>20164</v>
      </c>
      <c r="AV1785" s="84" t="b">
        <v>1</v>
      </c>
      <c r="AW1785" s="84" t="s">
        <v>745</v>
      </c>
      <c r="AX1785" s="88" t="s">
        <v>22801</v>
      </c>
      <c r="AY1785" s="84" t="s">
        <v>65</v>
      </c>
    </row>
    <row r="1786" spans="1:51" x14ac:dyDescent="0.2">
      <c r="A1786" s="69" t="s">
        <v>3368</v>
      </c>
      <c r="B1786" s="70"/>
      <c r="C1786" s="70"/>
      <c r="D1786" s="71"/>
      <c r="E1786" s="108"/>
      <c r="F1786" s="113" t="s">
        <v>7751</v>
      </c>
      <c r="G1786" s="109"/>
      <c r="H1786" s="74"/>
      <c r="I1786" s="75"/>
      <c r="J1786" s="110"/>
      <c r="K1786" s="74" t="s">
        <v>24989</v>
      </c>
      <c r="L1786" s="111"/>
      <c r="M1786" s="79"/>
      <c r="N1786" s="79"/>
      <c r="O1786" s="80"/>
      <c r="P1786" s="81"/>
      <c r="Q1786" s="81"/>
      <c r="R1786" s="91"/>
      <c r="S1786" s="91"/>
      <c r="T1786" s="91"/>
      <c r="U1786" s="91"/>
      <c r="V1786" s="52"/>
      <c r="W1786" s="52"/>
      <c r="X1786" s="52"/>
      <c r="Y1786" s="52"/>
      <c r="Z1786" s="51"/>
      <c r="AA1786" s="76"/>
      <c r="AB1786" s="76"/>
      <c r="AC1786" s="77"/>
      <c r="AD1786" s="84" t="s">
        <v>13609</v>
      </c>
      <c r="AE1786" s="84">
        <v>431</v>
      </c>
      <c r="AF1786" s="84">
        <v>345</v>
      </c>
      <c r="AG1786" s="84">
        <v>24851</v>
      </c>
      <c r="AH1786" s="84">
        <v>16032</v>
      </c>
      <c r="AI1786" s="84"/>
      <c r="AJ1786" s="84" t="s">
        <v>15561</v>
      </c>
      <c r="AK1786" s="84"/>
      <c r="AL1786" s="84"/>
      <c r="AM1786" s="84"/>
      <c r="AN1786" s="86">
        <v>42486.018368055556</v>
      </c>
      <c r="AO1786" s="88" t="s">
        <v>19188</v>
      </c>
      <c r="AP1786" s="84" t="b">
        <v>1</v>
      </c>
      <c r="AQ1786" s="84" t="b">
        <v>0</v>
      </c>
      <c r="AR1786" s="84" t="b">
        <v>0</v>
      </c>
      <c r="AS1786" s="84" t="s">
        <v>291</v>
      </c>
      <c r="AT1786" s="84">
        <v>5</v>
      </c>
      <c r="AU1786" s="84"/>
      <c r="AV1786" s="84" t="b">
        <v>0</v>
      </c>
      <c r="AW1786" s="84" t="s">
        <v>745</v>
      </c>
      <c r="AX1786" s="88" t="s">
        <v>22802</v>
      </c>
      <c r="AY1786" s="84" t="s">
        <v>66</v>
      </c>
    </row>
    <row r="1787" spans="1:51" x14ac:dyDescent="0.2">
      <c r="A1787" s="69" t="s">
        <v>4202</v>
      </c>
      <c r="B1787" s="70"/>
      <c r="C1787" s="70"/>
      <c r="D1787" s="71"/>
      <c r="E1787" s="108"/>
      <c r="F1787" s="113" t="s">
        <v>20951</v>
      </c>
      <c r="G1787" s="109"/>
      <c r="H1787" s="74"/>
      <c r="I1787" s="75"/>
      <c r="J1787" s="110"/>
      <c r="K1787" s="74" t="s">
        <v>24990</v>
      </c>
      <c r="L1787" s="111"/>
      <c r="M1787" s="79"/>
      <c r="N1787" s="79"/>
      <c r="O1787" s="80"/>
      <c r="P1787" s="81"/>
      <c r="Q1787" s="81"/>
      <c r="R1787" s="91"/>
      <c r="S1787" s="91"/>
      <c r="T1787" s="91"/>
      <c r="U1787" s="91"/>
      <c r="V1787" s="52"/>
      <c r="W1787" s="52"/>
      <c r="X1787" s="52"/>
      <c r="Y1787" s="52"/>
      <c r="Z1787" s="51"/>
      <c r="AA1787" s="76"/>
      <c r="AB1787" s="76"/>
      <c r="AC1787" s="77"/>
      <c r="AD1787" s="84" t="s">
        <v>13610</v>
      </c>
      <c r="AE1787" s="84">
        <v>2371</v>
      </c>
      <c r="AF1787" s="84">
        <v>2441</v>
      </c>
      <c r="AG1787" s="84">
        <v>7396</v>
      </c>
      <c r="AH1787" s="84">
        <v>874</v>
      </c>
      <c r="AI1787" s="84"/>
      <c r="AJ1787" s="84" t="s">
        <v>15562</v>
      </c>
      <c r="AK1787" s="84" t="s">
        <v>16574</v>
      </c>
      <c r="AL1787" s="84"/>
      <c r="AM1787" s="84"/>
      <c r="AN1787" s="86">
        <v>40598.050844907404</v>
      </c>
      <c r="AO1787" s="88" t="s">
        <v>19189</v>
      </c>
      <c r="AP1787" s="84" t="b">
        <v>0</v>
      </c>
      <c r="AQ1787" s="84" t="b">
        <v>0</v>
      </c>
      <c r="AR1787" s="84" t="b">
        <v>0</v>
      </c>
      <c r="AS1787" s="84" t="s">
        <v>291</v>
      </c>
      <c r="AT1787" s="84">
        <v>38</v>
      </c>
      <c r="AU1787" s="88" t="s">
        <v>20165</v>
      </c>
      <c r="AV1787" s="84" t="b">
        <v>0</v>
      </c>
      <c r="AW1787" s="84" t="s">
        <v>745</v>
      </c>
      <c r="AX1787" s="88" t="s">
        <v>22803</v>
      </c>
      <c r="AY1787" s="84" t="s">
        <v>65</v>
      </c>
    </row>
    <row r="1788" spans="1:51" x14ac:dyDescent="0.2">
      <c r="A1788" s="69" t="s">
        <v>4203</v>
      </c>
      <c r="B1788" s="70"/>
      <c r="C1788" s="70"/>
      <c r="D1788" s="71"/>
      <c r="E1788" s="108"/>
      <c r="F1788" s="113" t="s">
        <v>20952</v>
      </c>
      <c r="G1788" s="109"/>
      <c r="H1788" s="74"/>
      <c r="I1788" s="75"/>
      <c r="J1788" s="110"/>
      <c r="K1788" s="74" t="s">
        <v>24991</v>
      </c>
      <c r="L1788" s="111"/>
      <c r="M1788" s="79"/>
      <c r="N1788" s="79"/>
      <c r="O1788" s="80"/>
      <c r="P1788" s="81"/>
      <c r="Q1788" s="81"/>
      <c r="R1788" s="91"/>
      <c r="S1788" s="91"/>
      <c r="T1788" s="91"/>
      <c r="U1788" s="91"/>
      <c r="V1788" s="52"/>
      <c r="W1788" s="52"/>
      <c r="X1788" s="52"/>
      <c r="Y1788" s="52"/>
      <c r="Z1788" s="51"/>
      <c r="AA1788" s="76"/>
      <c r="AB1788" s="76"/>
      <c r="AC1788" s="77"/>
      <c r="AD1788" s="84" t="s">
        <v>13611</v>
      </c>
      <c r="AE1788" s="84">
        <v>20</v>
      </c>
      <c r="AF1788" s="84">
        <v>6597645</v>
      </c>
      <c r="AG1788" s="84">
        <v>2210</v>
      </c>
      <c r="AH1788" s="84">
        <v>16</v>
      </c>
      <c r="AI1788" s="84">
        <v>-18000</v>
      </c>
      <c r="AJ1788" s="84" t="s">
        <v>15563</v>
      </c>
      <c r="AK1788" s="84" t="s">
        <v>16575</v>
      </c>
      <c r="AL1788" s="88" t="s">
        <v>17573</v>
      </c>
      <c r="AM1788" s="84" t="s">
        <v>603</v>
      </c>
      <c r="AN1788" s="86">
        <v>40380.995729166665</v>
      </c>
      <c r="AO1788" s="84"/>
      <c r="AP1788" s="84" t="b">
        <v>0</v>
      </c>
      <c r="AQ1788" s="84" t="b">
        <v>0</v>
      </c>
      <c r="AR1788" s="84" t="b">
        <v>0</v>
      </c>
      <c r="AS1788" s="84" t="s">
        <v>291</v>
      </c>
      <c r="AT1788" s="84">
        <v>11029</v>
      </c>
      <c r="AU1788" s="88" t="s">
        <v>20166</v>
      </c>
      <c r="AV1788" s="84" t="b">
        <v>1</v>
      </c>
      <c r="AW1788" s="84" t="s">
        <v>745</v>
      </c>
      <c r="AX1788" s="88" t="s">
        <v>22804</v>
      </c>
      <c r="AY1788" s="84" t="s">
        <v>65</v>
      </c>
    </row>
    <row r="1789" spans="1:51" x14ac:dyDescent="0.2">
      <c r="A1789" s="69" t="s">
        <v>4204</v>
      </c>
      <c r="B1789" s="70"/>
      <c r="C1789" s="70"/>
      <c r="D1789" s="71"/>
      <c r="E1789" s="108"/>
      <c r="F1789" s="113" t="s">
        <v>20953</v>
      </c>
      <c r="G1789" s="109"/>
      <c r="H1789" s="74"/>
      <c r="I1789" s="75"/>
      <c r="J1789" s="110"/>
      <c r="K1789" s="74" t="s">
        <v>24992</v>
      </c>
      <c r="L1789" s="111"/>
      <c r="M1789" s="79"/>
      <c r="N1789" s="79"/>
      <c r="O1789" s="80"/>
      <c r="P1789" s="81"/>
      <c r="Q1789" s="81"/>
      <c r="R1789" s="91"/>
      <c r="S1789" s="91"/>
      <c r="T1789" s="91"/>
      <c r="U1789" s="91"/>
      <c r="V1789" s="52"/>
      <c r="W1789" s="52"/>
      <c r="X1789" s="52"/>
      <c r="Y1789" s="52"/>
      <c r="Z1789" s="51"/>
      <c r="AA1789" s="76"/>
      <c r="AB1789" s="76"/>
      <c r="AC1789" s="77"/>
      <c r="AD1789" s="84" t="s">
        <v>13612</v>
      </c>
      <c r="AE1789" s="84">
        <v>54</v>
      </c>
      <c r="AF1789" s="84">
        <v>6</v>
      </c>
      <c r="AG1789" s="84">
        <v>731</v>
      </c>
      <c r="AH1789" s="84">
        <v>238</v>
      </c>
      <c r="AI1789" s="84"/>
      <c r="AJ1789" s="84"/>
      <c r="AK1789" s="84"/>
      <c r="AL1789" s="84"/>
      <c r="AM1789" s="84"/>
      <c r="AN1789" s="86">
        <v>42811.084178240744</v>
      </c>
      <c r="AO1789" s="84"/>
      <c r="AP1789" s="84" t="b">
        <v>1</v>
      </c>
      <c r="AQ1789" s="84" t="b">
        <v>0</v>
      </c>
      <c r="AR1789" s="84" t="b">
        <v>0</v>
      </c>
      <c r="AS1789" s="84" t="s">
        <v>291</v>
      </c>
      <c r="AT1789" s="84">
        <v>0</v>
      </c>
      <c r="AU1789" s="84"/>
      <c r="AV1789" s="84" t="b">
        <v>0</v>
      </c>
      <c r="AW1789" s="84" t="s">
        <v>745</v>
      </c>
      <c r="AX1789" s="88" t="s">
        <v>22805</v>
      </c>
      <c r="AY1789" s="84" t="s">
        <v>65</v>
      </c>
    </row>
    <row r="1790" spans="1:51" x14ac:dyDescent="0.2">
      <c r="A1790" s="69" t="s">
        <v>4205</v>
      </c>
      <c r="B1790" s="70"/>
      <c r="C1790" s="70"/>
      <c r="D1790" s="71"/>
      <c r="E1790" s="108"/>
      <c r="F1790" s="113" t="s">
        <v>20954</v>
      </c>
      <c r="G1790" s="109"/>
      <c r="H1790" s="74"/>
      <c r="I1790" s="75"/>
      <c r="J1790" s="110"/>
      <c r="K1790" s="74" t="s">
        <v>24993</v>
      </c>
      <c r="L1790" s="111"/>
      <c r="M1790" s="79"/>
      <c r="N1790" s="79"/>
      <c r="O1790" s="80"/>
      <c r="P1790" s="81"/>
      <c r="Q1790" s="81"/>
      <c r="R1790" s="91"/>
      <c r="S1790" s="91"/>
      <c r="T1790" s="91"/>
      <c r="U1790" s="91"/>
      <c r="V1790" s="52"/>
      <c r="W1790" s="52"/>
      <c r="X1790" s="52"/>
      <c r="Y1790" s="52"/>
      <c r="Z1790" s="51"/>
      <c r="AA1790" s="76"/>
      <c r="AB1790" s="76"/>
      <c r="AC1790" s="77"/>
      <c r="AD1790" s="84" t="s">
        <v>13613</v>
      </c>
      <c r="AE1790" s="84">
        <v>161</v>
      </c>
      <c r="AF1790" s="84">
        <v>120</v>
      </c>
      <c r="AG1790" s="84">
        <v>5256</v>
      </c>
      <c r="AH1790" s="84">
        <v>14232</v>
      </c>
      <c r="AI1790" s="84">
        <v>-21600</v>
      </c>
      <c r="AJ1790" s="84"/>
      <c r="AK1790" s="84" t="s">
        <v>16576</v>
      </c>
      <c r="AL1790" s="84"/>
      <c r="AM1790" s="84" t="s">
        <v>604</v>
      </c>
      <c r="AN1790" s="86">
        <v>40996.211168981485</v>
      </c>
      <c r="AO1790" s="84"/>
      <c r="AP1790" s="84" t="b">
        <v>1</v>
      </c>
      <c r="AQ1790" s="84" t="b">
        <v>0</v>
      </c>
      <c r="AR1790" s="84" t="b">
        <v>0</v>
      </c>
      <c r="AS1790" s="84" t="s">
        <v>291</v>
      </c>
      <c r="AT1790" s="84">
        <v>6</v>
      </c>
      <c r="AU1790" s="88" t="s">
        <v>674</v>
      </c>
      <c r="AV1790" s="84" t="b">
        <v>0</v>
      </c>
      <c r="AW1790" s="84" t="s">
        <v>745</v>
      </c>
      <c r="AX1790" s="88" t="s">
        <v>22806</v>
      </c>
      <c r="AY1790" s="84" t="s">
        <v>65</v>
      </c>
    </row>
    <row r="1791" spans="1:51" x14ac:dyDescent="0.2">
      <c r="A1791" s="69" t="s">
        <v>4206</v>
      </c>
      <c r="B1791" s="70"/>
      <c r="C1791" s="70"/>
      <c r="D1791" s="71"/>
      <c r="E1791" s="108"/>
      <c r="F1791" s="113" t="s">
        <v>20955</v>
      </c>
      <c r="G1791" s="109"/>
      <c r="H1791" s="74"/>
      <c r="I1791" s="75"/>
      <c r="J1791" s="110"/>
      <c r="K1791" s="74" t="s">
        <v>24994</v>
      </c>
      <c r="L1791" s="111"/>
      <c r="M1791" s="79"/>
      <c r="N1791" s="79"/>
      <c r="O1791" s="80"/>
      <c r="P1791" s="81"/>
      <c r="Q1791" s="81"/>
      <c r="R1791" s="91"/>
      <c r="S1791" s="91"/>
      <c r="T1791" s="91"/>
      <c r="U1791" s="91"/>
      <c r="V1791" s="52"/>
      <c r="W1791" s="52"/>
      <c r="X1791" s="52"/>
      <c r="Y1791" s="52"/>
      <c r="Z1791" s="51"/>
      <c r="AA1791" s="76"/>
      <c r="AB1791" s="76"/>
      <c r="AC1791" s="77"/>
      <c r="AD1791" s="84" t="s">
        <v>13614</v>
      </c>
      <c r="AE1791" s="84">
        <v>239</v>
      </c>
      <c r="AF1791" s="84">
        <v>98</v>
      </c>
      <c r="AG1791" s="84">
        <v>1501</v>
      </c>
      <c r="AH1791" s="84">
        <v>792</v>
      </c>
      <c r="AI1791" s="84">
        <v>-21600</v>
      </c>
      <c r="AJ1791" s="84" t="s">
        <v>15564</v>
      </c>
      <c r="AK1791" s="84" t="s">
        <v>1312</v>
      </c>
      <c r="AL1791" s="84"/>
      <c r="AM1791" s="84" t="s">
        <v>604</v>
      </c>
      <c r="AN1791" s="86">
        <v>40011.756990740738</v>
      </c>
      <c r="AO1791" s="88" t="s">
        <v>19190</v>
      </c>
      <c r="AP1791" s="84" t="b">
        <v>0</v>
      </c>
      <c r="AQ1791" s="84" t="b">
        <v>0</v>
      </c>
      <c r="AR1791" s="84" t="b">
        <v>1</v>
      </c>
      <c r="AS1791" s="84" t="s">
        <v>291</v>
      </c>
      <c r="AT1791" s="84">
        <v>0</v>
      </c>
      <c r="AU1791" s="88" t="s">
        <v>20167</v>
      </c>
      <c r="AV1791" s="84" t="b">
        <v>0</v>
      </c>
      <c r="AW1791" s="84" t="s">
        <v>745</v>
      </c>
      <c r="AX1791" s="88" t="s">
        <v>22807</v>
      </c>
      <c r="AY1791" s="84" t="s">
        <v>65</v>
      </c>
    </row>
    <row r="1792" spans="1:51" x14ac:dyDescent="0.2">
      <c r="A1792" s="69" t="s">
        <v>4207</v>
      </c>
      <c r="B1792" s="70"/>
      <c r="C1792" s="70"/>
      <c r="D1792" s="71"/>
      <c r="E1792" s="108"/>
      <c r="F1792" s="113" t="s">
        <v>20956</v>
      </c>
      <c r="G1792" s="109"/>
      <c r="H1792" s="74"/>
      <c r="I1792" s="75"/>
      <c r="J1792" s="110"/>
      <c r="K1792" s="74" t="s">
        <v>24995</v>
      </c>
      <c r="L1792" s="111"/>
      <c r="M1792" s="79"/>
      <c r="N1792" s="79"/>
      <c r="O1792" s="80"/>
      <c r="P1792" s="81"/>
      <c r="Q1792" s="81"/>
      <c r="R1792" s="91"/>
      <c r="S1792" s="91"/>
      <c r="T1792" s="91"/>
      <c r="U1792" s="91"/>
      <c r="V1792" s="52"/>
      <c r="W1792" s="52"/>
      <c r="X1792" s="52"/>
      <c r="Y1792" s="52"/>
      <c r="Z1792" s="51"/>
      <c r="AA1792" s="76"/>
      <c r="AB1792" s="76"/>
      <c r="AC1792" s="77"/>
      <c r="AD1792" s="84" t="s">
        <v>13615</v>
      </c>
      <c r="AE1792" s="84">
        <v>72</v>
      </c>
      <c r="AF1792" s="84">
        <v>5</v>
      </c>
      <c r="AG1792" s="84">
        <v>292</v>
      </c>
      <c r="AH1792" s="84">
        <v>348</v>
      </c>
      <c r="AI1792" s="84"/>
      <c r="AJ1792" s="84" t="s">
        <v>15565</v>
      </c>
      <c r="AK1792" s="84"/>
      <c r="AL1792" s="84"/>
      <c r="AM1792" s="84"/>
      <c r="AN1792" s="86">
        <v>43019.958831018521</v>
      </c>
      <c r="AO1792" s="88" t="s">
        <v>19191</v>
      </c>
      <c r="AP1792" s="84" t="b">
        <v>1</v>
      </c>
      <c r="AQ1792" s="84" t="b">
        <v>0</v>
      </c>
      <c r="AR1792" s="84" t="b">
        <v>0</v>
      </c>
      <c r="AS1792" s="84" t="s">
        <v>291</v>
      </c>
      <c r="AT1792" s="84">
        <v>0</v>
      </c>
      <c r="AU1792" s="84"/>
      <c r="AV1792" s="84" t="b">
        <v>0</v>
      </c>
      <c r="AW1792" s="84" t="s">
        <v>745</v>
      </c>
      <c r="AX1792" s="88" t="s">
        <v>22808</v>
      </c>
      <c r="AY1792" s="84" t="s">
        <v>65</v>
      </c>
    </row>
    <row r="1793" spans="1:51" x14ac:dyDescent="0.2">
      <c r="A1793" s="69" t="s">
        <v>3369</v>
      </c>
      <c r="B1793" s="70"/>
      <c r="C1793" s="70"/>
      <c r="D1793" s="71"/>
      <c r="E1793" s="108"/>
      <c r="F1793" s="113" t="s">
        <v>7752</v>
      </c>
      <c r="G1793" s="109"/>
      <c r="H1793" s="74"/>
      <c r="I1793" s="75"/>
      <c r="J1793" s="110"/>
      <c r="K1793" s="74" t="s">
        <v>24996</v>
      </c>
      <c r="L1793" s="111"/>
      <c r="M1793" s="79"/>
      <c r="N1793" s="79"/>
      <c r="O1793" s="80"/>
      <c r="P1793" s="81"/>
      <c r="Q1793" s="81"/>
      <c r="R1793" s="91"/>
      <c r="S1793" s="91"/>
      <c r="T1793" s="91"/>
      <c r="U1793" s="91"/>
      <c r="V1793" s="52"/>
      <c r="W1793" s="52"/>
      <c r="X1793" s="52"/>
      <c r="Y1793" s="52"/>
      <c r="Z1793" s="51"/>
      <c r="AA1793" s="76"/>
      <c r="AB1793" s="76"/>
      <c r="AC1793" s="77"/>
      <c r="AD1793" s="84" t="s">
        <v>13616</v>
      </c>
      <c r="AE1793" s="84">
        <v>443</v>
      </c>
      <c r="AF1793" s="84">
        <v>591</v>
      </c>
      <c r="AG1793" s="84">
        <v>82848</v>
      </c>
      <c r="AH1793" s="84">
        <v>385</v>
      </c>
      <c r="AI1793" s="84">
        <v>3600</v>
      </c>
      <c r="AJ1793" s="84" t="s">
        <v>15566</v>
      </c>
      <c r="AK1793" s="84" t="s">
        <v>2037</v>
      </c>
      <c r="AL1793" s="84"/>
      <c r="AM1793" s="84" t="s">
        <v>1419</v>
      </c>
      <c r="AN1793" s="86">
        <v>40828.823969907404</v>
      </c>
      <c r="AO1793" s="88" t="s">
        <v>19192</v>
      </c>
      <c r="AP1793" s="84" t="b">
        <v>0</v>
      </c>
      <c r="AQ1793" s="84" t="b">
        <v>0</v>
      </c>
      <c r="AR1793" s="84" t="b">
        <v>1</v>
      </c>
      <c r="AS1793" s="84" t="s">
        <v>291</v>
      </c>
      <c r="AT1793" s="84">
        <v>27</v>
      </c>
      <c r="AU1793" s="88" t="s">
        <v>20168</v>
      </c>
      <c r="AV1793" s="84" t="b">
        <v>0</v>
      </c>
      <c r="AW1793" s="84" t="s">
        <v>745</v>
      </c>
      <c r="AX1793" s="88" t="s">
        <v>22809</v>
      </c>
      <c r="AY1793" s="84" t="s">
        <v>66</v>
      </c>
    </row>
    <row r="1794" spans="1:51" x14ac:dyDescent="0.2">
      <c r="A1794" s="69" t="s">
        <v>3370</v>
      </c>
      <c r="B1794" s="70"/>
      <c r="C1794" s="70"/>
      <c r="D1794" s="71"/>
      <c r="E1794" s="108"/>
      <c r="F1794" s="113" t="s">
        <v>7753</v>
      </c>
      <c r="G1794" s="109"/>
      <c r="H1794" s="74"/>
      <c r="I1794" s="75"/>
      <c r="J1794" s="110"/>
      <c r="K1794" s="74" t="s">
        <v>24997</v>
      </c>
      <c r="L1794" s="111"/>
      <c r="M1794" s="79"/>
      <c r="N1794" s="79"/>
      <c r="O1794" s="80"/>
      <c r="P1794" s="81"/>
      <c r="Q1794" s="81"/>
      <c r="R1794" s="91"/>
      <c r="S1794" s="91"/>
      <c r="T1794" s="91"/>
      <c r="U1794" s="91"/>
      <c r="V1794" s="52"/>
      <c r="W1794" s="52"/>
      <c r="X1794" s="52"/>
      <c r="Y1794" s="52"/>
      <c r="Z1794" s="51"/>
      <c r="AA1794" s="76"/>
      <c r="AB1794" s="76"/>
      <c r="AC1794" s="77"/>
      <c r="AD1794" s="84" t="s">
        <v>13617</v>
      </c>
      <c r="AE1794" s="84">
        <v>284</v>
      </c>
      <c r="AF1794" s="84">
        <v>233</v>
      </c>
      <c r="AG1794" s="84">
        <v>347</v>
      </c>
      <c r="AH1794" s="84">
        <v>1357</v>
      </c>
      <c r="AI1794" s="84"/>
      <c r="AJ1794" s="84"/>
      <c r="AK1794" s="84"/>
      <c r="AL1794" s="84"/>
      <c r="AM1794" s="84"/>
      <c r="AN1794" s="86">
        <v>42119.853344907409</v>
      </c>
      <c r="AO1794" s="88" t="s">
        <v>19193</v>
      </c>
      <c r="AP1794" s="84" t="b">
        <v>1</v>
      </c>
      <c r="AQ1794" s="84" t="b">
        <v>0</v>
      </c>
      <c r="AR1794" s="84" t="b">
        <v>0</v>
      </c>
      <c r="AS1794" s="84" t="s">
        <v>291</v>
      </c>
      <c r="AT1794" s="84">
        <v>2</v>
      </c>
      <c r="AU1794" s="88" t="s">
        <v>674</v>
      </c>
      <c r="AV1794" s="84" t="b">
        <v>0</v>
      </c>
      <c r="AW1794" s="84" t="s">
        <v>745</v>
      </c>
      <c r="AX1794" s="88" t="s">
        <v>22810</v>
      </c>
      <c r="AY1794" s="84" t="s">
        <v>66</v>
      </c>
    </row>
    <row r="1795" spans="1:51" x14ac:dyDescent="0.2">
      <c r="A1795" s="69" t="s">
        <v>3371</v>
      </c>
      <c r="B1795" s="70"/>
      <c r="C1795" s="70"/>
      <c r="D1795" s="71"/>
      <c r="E1795" s="108"/>
      <c r="F1795" s="113" t="s">
        <v>7754</v>
      </c>
      <c r="G1795" s="109"/>
      <c r="H1795" s="74"/>
      <c r="I1795" s="75"/>
      <c r="J1795" s="110"/>
      <c r="K1795" s="74" t="s">
        <v>24998</v>
      </c>
      <c r="L1795" s="111"/>
      <c r="M1795" s="79"/>
      <c r="N1795" s="79"/>
      <c r="O1795" s="80"/>
      <c r="P1795" s="81"/>
      <c r="Q1795" s="81"/>
      <c r="R1795" s="91"/>
      <c r="S1795" s="91"/>
      <c r="T1795" s="91"/>
      <c r="U1795" s="91"/>
      <c r="V1795" s="52"/>
      <c r="W1795" s="52"/>
      <c r="X1795" s="52"/>
      <c r="Y1795" s="52"/>
      <c r="Z1795" s="51"/>
      <c r="AA1795" s="76"/>
      <c r="AB1795" s="76"/>
      <c r="AC1795" s="77"/>
      <c r="AD1795" s="84" t="s">
        <v>13618</v>
      </c>
      <c r="AE1795" s="84">
        <v>583</v>
      </c>
      <c r="AF1795" s="84">
        <v>1918</v>
      </c>
      <c r="AG1795" s="84">
        <v>8783</v>
      </c>
      <c r="AH1795" s="84">
        <v>2161</v>
      </c>
      <c r="AI1795" s="84">
        <v>-10800</v>
      </c>
      <c r="AJ1795" s="84" t="s">
        <v>15567</v>
      </c>
      <c r="AK1795" s="84"/>
      <c r="AL1795" s="88" t="s">
        <v>17574</v>
      </c>
      <c r="AM1795" s="84" t="s">
        <v>626</v>
      </c>
      <c r="AN1795" s="86">
        <v>40451.860960648148</v>
      </c>
      <c r="AO1795" s="88" t="s">
        <v>19194</v>
      </c>
      <c r="AP1795" s="84" t="b">
        <v>0</v>
      </c>
      <c r="AQ1795" s="84" t="b">
        <v>0</v>
      </c>
      <c r="AR1795" s="84" t="b">
        <v>1</v>
      </c>
      <c r="AS1795" s="84" t="s">
        <v>291</v>
      </c>
      <c r="AT1795" s="84">
        <v>30</v>
      </c>
      <c r="AU1795" s="88" t="s">
        <v>20169</v>
      </c>
      <c r="AV1795" s="84" t="b">
        <v>0</v>
      </c>
      <c r="AW1795" s="84" t="s">
        <v>745</v>
      </c>
      <c r="AX1795" s="88" t="s">
        <v>22811</v>
      </c>
      <c r="AY1795" s="84" t="s">
        <v>66</v>
      </c>
    </row>
    <row r="1796" spans="1:51" x14ac:dyDescent="0.2">
      <c r="A1796" s="69" t="s">
        <v>3372</v>
      </c>
      <c r="B1796" s="70"/>
      <c r="C1796" s="70"/>
      <c r="D1796" s="71"/>
      <c r="E1796" s="108"/>
      <c r="F1796" s="113" t="s">
        <v>7755</v>
      </c>
      <c r="G1796" s="109"/>
      <c r="H1796" s="74"/>
      <c r="I1796" s="75"/>
      <c r="J1796" s="110"/>
      <c r="K1796" s="74" t="s">
        <v>24999</v>
      </c>
      <c r="L1796" s="111"/>
      <c r="M1796" s="79"/>
      <c r="N1796" s="79"/>
      <c r="O1796" s="80"/>
      <c r="P1796" s="81"/>
      <c r="Q1796" s="81"/>
      <c r="R1796" s="91"/>
      <c r="S1796" s="91"/>
      <c r="T1796" s="91"/>
      <c r="U1796" s="91"/>
      <c r="V1796" s="52"/>
      <c r="W1796" s="52"/>
      <c r="X1796" s="52"/>
      <c r="Y1796" s="52"/>
      <c r="Z1796" s="51"/>
      <c r="AA1796" s="76"/>
      <c r="AB1796" s="76"/>
      <c r="AC1796" s="77"/>
      <c r="AD1796" s="84" t="s">
        <v>13619</v>
      </c>
      <c r="AE1796" s="84">
        <v>207</v>
      </c>
      <c r="AF1796" s="84">
        <v>386</v>
      </c>
      <c r="AG1796" s="84">
        <v>30407</v>
      </c>
      <c r="AH1796" s="84">
        <v>36782</v>
      </c>
      <c r="AI1796" s="84"/>
      <c r="AJ1796" s="84" t="s">
        <v>15568</v>
      </c>
      <c r="AK1796" s="84" t="s">
        <v>16577</v>
      </c>
      <c r="AL1796" s="84"/>
      <c r="AM1796" s="84"/>
      <c r="AN1796" s="86">
        <v>41902.93072916667</v>
      </c>
      <c r="AO1796" s="88" t="s">
        <v>19195</v>
      </c>
      <c r="AP1796" s="84" t="b">
        <v>1</v>
      </c>
      <c r="AQ1796" s="84" t="b">
        <v>0</v>
      </c>
      <c r="AR1796" s="84" t="b">
        <v>1</v>
      </c>
      <c r="AS1796" s="84" t="s">
        <v>673</v>
      </c>
      <c r="AT1796" s="84">
        <v>120</v>
      </c>
      <c r="AU1796" s="88" t="s">
        <v>674</v>
      </c>
      <c r="AV1796" s="84" t="b">
        <v>0</v>
      </c>
      <c r="AW1796" s="84" t="s">
        <v>745</v>
      </c>
      <c r="AX1796" s="88" t="s">
        <v>22812</v>
      </c>
      <c r="AY1796" s="84" t="s">
        <v>66</v>
      </c>
    </row>
    <row r="1797" spans="1:51" x14ac:dyDescent="0.2">
      <c r="A1797" s="69" t="s">
        <v>3373</v>
      </c>
      <c r="B1797" s="70"/>
      <c r="C1797" s="70"/>
      <c r="D1797" s="71"/>
      <c r="E1797" s="108"/>
      <c r="F1797" s="113" t="s">
        <v>20957</v>
      </c>
      <c r="G1797" s="109"/>
      <c r="H1797" s="74"/>
      <c r="I1797" s="75"/>
      <c r="J1797" s="110"/>
      <c r="K1797" s="74" t="s">
        <v>25000</v>
      </c>
      <c r="L1797" s="111"/>
      <c r="M1797" s="79"/>
      <c r="N1797" s="79"/>
      <c r="O1797" s="80"/>
      <c r="P1797" s="81"/>
      <c r="Q1797" s="81"/>
      <c r="R1797" s="91"/>
      <c r="S1797" s="91"/>
      <c r="T1797" s="91"/>
      <c r="U1797" s="91"/>
      <c r="V1797" s="52"/>
      <c r="W1797" s="52"/>
      <c r="X1797" s="52"/>
      <c r="Y1797" s="52"/>
      <c r="Z1797" s="51"/>
      <c r="AA1797" s="76"/>
      <c r="AB1797" s="76"/>
      <c r="AC1797" s="77"/>
      <c r="AD1797" s="84" t="s">
        <v>6229</v>
      </c>
      <c r="AE1797" s="84">
        <v>4764</v>
      </c>
      <c r="AF1797" s="84">
        <v>40435</v>
      </c>
      <c r="AG1797" s="84">
        <v>103819</v>
      </c>
      <c r="AH1797" s="84">
        <v>1450</v>
      </c>
      <c r="AI1797" s="84">
        <v>-18000</v>
      </c>
      <c r="AJ1797" s="84" t="s">
        <v>15569</v>
      </c>
      <c r="AK1797" s="84" t="s">
        <v>16578</v>
      </c>
      <c r="AL1797" s="88" t="s">
        <v>17575</v>
      </c>
      <c r="AM1797" s="84" t="s">
        <v>607</v>
      </c>
      <c r="AN1797" s="86">
        <v>39527.042511574073</v>
      </c>
      <c r="AO1797" s="88" t="s">
        <v>19196</v>
      </c>
      <c r="AP1797" s="84" t="b">
        <v>0</v>
      </c>
      <c r="AQ1797" s="84" t="b">
        <v>0</v>
      </c>
      <c r="AR1797" s="84" t="b">
        <v>1</v>
      </c>
      <c r="AS1797" s="84" t="s">
        <v>290</v>
      </c>
      <c r="AT1797" s="84">
        <v>1800</v>
      </c>
      <c r="AU1797" s="88" t="s">
        <v>693</v>
      </c>
      <c r="AV1797" s="84" t="b">
        <v>0</v>
      </c>
      <c r="AW1797" s="84" t="s">
        <v>745</v>
      </c>
      <c r="AX1797" s="88" t="s">
        <v>22813</v>
      </c>
      <c r="AY1797" s="84" t="s">
        <v>66</v>
      </c>
    </row>
    <row r="1798" spans="1:51" x14ac:dyDescent="0.2">
      <c r="A1798" s="69" t="s">
        <v>4208</v>
      </c>
      <c r="B1798" s="70"/>
      <c r="C1798" s="70"/>
      <c r="D1798" s="71"/>
      <c r="E1798" s="108"/>
      <c r="F1798" s="113" t="s">
        <v>20958</v>
      </c>
      <c r="G1798" s="109"/>
      <c r="H1798" s="74"/>
      <c r="I1798" s="75"/>
      <c r="J1798" s="110"/>
      <c r="K1798" s="74" t="s">
        <v>25001</v>
      </c>
      <c r="L1798" s="111"/>
      <c r="M1798" s="79"/>
      <c r="N1798" s="79"/>
      <c r="O1798" s="80"/>
      <c r="P1798" s="81"/>
      <c r="Q1798" s="81"/>
      <c r="R1798" s="91"/>
      <c r="S1798" s="91"/>
      <c r="T1798" s="91"/>
      <c r="U1798" s="91"/>
      <c r="V1798" s="52"/>
      <c r="W1798" s="52"/>
      <c r="X1798" s="52"/>
      <c r="Y1798" s="52"/>
      <c r="Z1798" s="51"/>
      <c r="AA1798" s="76"/>
      <c r="AB1798" s="76"/>
      <c r="AC1798" s="77"/>
      <c r="AD1798" s="84" t="s">
        <v>13620</v>
      </c>
      <c r="AE1798" s="84">
        <v>853</v>
      </c>
      <c r="AF1798" s="84">
        <v>1298</v>
      </c>
      <c r="AG1798" s="84">
        <v>12032</v>
      </c>
      <c r="AH1798" s="84">
        <v>36721</v>
      </c>
      <c r="AI1798" s="84">
        <v>-28800</v>
      </c>
      <c r="AJ1798" s="84" t="s">
        <v>15570</v>
      </c>
      <c r="AK1798" s="84" t="s">
        <v>16579</v>
      </c>
      <c r="AL1798" s="88" t="s">
        <v>17576</v>
      </c>
      <c r="AM1798" s="84" t="s">
        <v>602</v>
      </c>
      <c r="AN1798" s="86">
        <v>41838.238009259258</v>
      </c>
      <c r="AO1798" s="88" t="s">
        <v>19197</v>
      </c>
      <c r="AP1798" s="84" t="b">
        <v>0</v>
      </c>
      <c r="AQ1798" s="84" t="b">
        <v>0</v>
      </c>
      <c r="AR1798" s="84" t="b">
        <v>1</v>
      </c>
      <c r="AS1798" s="84" t="s">
        <v>290</v>
      </c>
      <c r="AT1798" s="84">
        <v>81</v>
      </c>
      <c r="AU1798" s="88" t="s">
        <v>674</v>
      </c>
      <c r="AV1798" s="84" t="b">
        <v>0</v>
      </c>
      <c r="AW1798" s="84" t="s">
        <v>745</v>
      </c>
      <c r="AX1798" s="88" t="s">
        <v>22814</v>
      </c>
      <c r="AY1798" s="84" t="s">
        <v>65</v>
      </c>
    </row>
    <row r="1799" spans="1:51" x14ac:dyDescent="0.2">
      <c r="A1799" s="69" t="s">
        <v>3374</v>
      </c>
      <c r="B1799" s="70"/>
      <c r="C1799" s="70"/>
      <c r="D1799" s="71"/>
      <c r="E1799" s="108"/>
      <c r="F1799" s="113" t="s">
        <v>7756</v>
      </c>
      <c r="G1799" s="109"/>
      <c r="H1799" s="74"/>
      <c r="I1799" s="75"/>
      <c r="J1799" s="110"/>
      <c r="K1799" s="74" t="s">
        <v>25002</v>
      </c>
      <c r="L1799" s="111"/>
      <c r="M1799" s="79"/>
      <c r="N1799" s="79"/>
      <c r="O1799" s="80"/>
      <c r="P1799" s="81"/>
      <c r="Q1799" s="81"/>
      <c r="R1799" s="91"/>
      <c r="S1799" s="91"/>
      <c r="T1799" s="91"/>
      <c r="U1799" s="91"/>
      <c r="V1799" s="52"/>
      <c r="W1799" s="52"/>
      <c r="X1799" s="52"/>
      <c r="Y1799" s="52"/>
      <c r="Z1799" s="51"/>
      <c r="AA1799" s="76"/>
      <c r="AB1799" s="76"/>
      <c r="AC1799" s="77"/>
      <c r="AD1799" s="84" t="s">
        <v>13621</v>
      </c>
      <c r="AE1799" s="84">
        <v>1108</v>
      </c>
      <c r="AF1799" s="84">
        <v>867</v>
      </c>
      <c r="AG1799" s="84">
        <v>9377</v>
      </c>
      <c r="AH1799" s="84">
        <v>23229</v>
      </c>
      <c r="AI1799" s="84"/>
      <c r="AJ1799" s="84" t="s">
        <v>15571</v>
      </c>
      <c r="AK1799" s="84" t="s">
        <v>16580</v>
      </c>
      <c r="AL1799" s="84"/>
      <c r="AM1799" s="84"/>
      <c r="AN1799" s="86">
        <v>43005.069895833331</v>
      </c>
      <c r="AO1799" s="88" t="s">
        <v>19198</v>
      </c>
      <c r="AP1799" s="84" t="b">
        <v>1</v>
      </c>
      <c r="AQ1799" s="84" t="b">
        <v>0</v>
      </c>
      <c r="AR1799" s="84" t="b">
        <v>1</v>
      </c>
      <c r="AS1799" s="84" t="s">
        <v>290</v>
      </c>
      <c r="AT1799" s="84">
        <v>3</v>
      </c>
      <c r="AU1799" s="84"/>
      <c r="AV1799" s="84" t="b">
        <v>0</v>
      </c>
      <c r="AW1799" s="84" t="s">
        <v>745</v>
      </c>
      <c r="AX1799" s="88" t="s">
        <v>22815</v>
      </c>
      <c r="AY1799" s="84" t="s">
        <v>66</v>
      </c>
    </row>
    <row r="1800" spans="1:51" x14ac:dyDescent="0.2">
      <c r="A1800" s="69" t="s">
        <v>879</v>
      </c>
      <c r="B1800" s="70"/>
      <c r="C1800" s="70"/>
      <c r="D1800" s="71"/>
      <c r="E1800" s="108"/>
      <c r="F1800" s="113" t="s">
        <v>1714</v>
      </c>
      <c r="G1800" s="109"/>
      <c r="H1800" s="74"/>
      <c r="I1800" s="75"/>
      <c r="J1800" s="110"/>
      <c r="K1800" s="74" t="s">
        <v>25003</v>
      </c>
      <c r="L1800" s="111"/>
      <c r="M1800" s="79"/>
      <c r="N1800" s="79"/>
      <c r="O1800" s="80"/>
      <c r="P1800" s="81"/>
      <c r="Q1800" s="81"/>
      <c r="R1800" s="91"/>
      <c r="S1800" s="91"/>
      <c r="T1800" s="91"/>
      <c r="U1800" s="91"/>
      <c r="V1800" s="52"/>
      <c r="W1800" s="52"/>
      <c r="X1800" s="52"/>
      <c r="Y1800" s="52"/>
      <c r="Z1800" s="51"/>
      <c r="AA1800" s="76"/>
      <c r="AB1800" s="76"/>
      <c r="AC1800" s="77"/>
      <c r="AD1800" s="84" t="s">
        <v>1079</v>
      </c>
      <c r="AE1800" s="84">
        <v>66366</v>
      </c>
      <c r="AF1800" s="84">
        <v>166565</v>
      </c>
      <c r="AG1800" s="84">
        <v>51710</v>
      </c>
      <c r="AH1800" s="84">
        <v>12189</v>
      </c>
      <c r="AI1800" s="84">
        <v>-18000</v>
      </c>
      <c r="AJ1800" s="84" t="s">
        <v>1213</v>
      </c>
      <c r="AK1800" s="84" t="s">
        <v>1346</v>
      </c>
      <c r="AL1800" s="88" t="s">
        <v>1491</v>
      </c>
      <c r="AM1800" s="84" t="s">
        <v>614</v>
      </c>
      <c r="AN1800" s="86">
        <v>40633.996030092596</v>
      </c>
      <c r="AO1800" s="88" t="s">
        <v>1581</v>
      </c>
      <c r="AP1800" s="84" t="b">
        <v>0</v>
      </c>
      <c r="AQ1800" s="84" t="b">
        <v>0</v>
      </c>
      <c r="AR1800" s="84" t="b">
        <v>0</v>
      </c>
      <c r="AS1800" s="84" t="s">
        <v>290</v>
      </c>
      <c r="AT1800" s="84">
        <v>1183</v>
      </c>
      <c r="AU1800" s="88" t="s">
        <v>674</v>
      </c>
      <c r="AV1800" s="84" t="b">
        <v>0</v>
      </c>
      <c r="AW1800" s="84" t="s">
        <v>745</v>
      </c>
      <c r="AX1800" s="88" t="s">
        <v>1770</v>
      </c>
      <c r="AY1800" s="84" t="s">
        <v>66</v>
      </c>
    </row>
    <row r="1801" spans="1:51" x14ac:dyDescent="0.2">
      <c r="A1801" s="69" t="s">
        <v>3375</v>
      </c>
      <c r="B1801" s="70"/>
      <c r="C1801" s="70"/>
      <c r="D1801" s="71"/>
      <c r="E1801" s="108"/>
      <c r="F1801" s="113" t="s">
        <v>20959</v>
      </c>
      <c r="G1801" s="109"/>
      <c r="H1801" s="74"/>
      <c r="I1801" s="75"/>
      <c r="J1801" s="110"/>
      <c r="K1801" s="74" t="s">
        <v>25004</v>
      </c>
      <c r="L1801" s="111"/>
      <c r="M1801" s="79"/>
      <c r="N1801" s="79"/>
      <c r="O1801" s="80"/>
      <c r="P1801" s="81"/>
      <c r="Q1801" s="81"/>
      <c r="R1801" s="91"/>
      <c r="S1801" s="91"/>
      <c r="T1801" s="91"/>
      <c r="U1801" s="91"/>
      <c r="V1801" s="52"/>
      <c r="W1801" s="52"/>
      <c r="X1801" s="52"/>
      <c r="Y1801" s="52"/>
      <c r="Z1801" s="51"/>
      <c r="AA1801" s="76"/>
      <c r="AB1801" s="76"/>
      <c r="AC1801" s="77"/>
      <c r="AD1801" s="84" t="s">
        <v>13622</v>
      </c>
      <c r="AE1801" s="84">
        <v>419</v>
      </c>
      <c r="AF1801" s="84">
        <v>364</v>
      </c>
      <c r="AG1801" s="84">
        <v>3599</v>
      </c>
      <c r="AH1801" s="84">
        <v>789</v>
      </c>
      <c r="AI1801" s="84">
        <v>-21600</v>
      </c>
      <c r="AJ1801" s="84" t="s">
        <v>15572</v>
      </c>
      <c r="AK1801" s="84" t="s">
        <v>16581</v>
      </c>
      <c r="AL1801" s="88" t="s">
        <v>17577</v>
      </c>
      <c r="AM1801" s="84" t="s">
        <v>601</v>
      </c>
      <c r="AN1801" s="86">
        <v>40527.232974537037</v>
      </c>
      <c r="AO1801" s="88" t="s">
        <v>19199</v>
      </c>
      <c r="AP1801" s="84" t="b">
        <v>0</v>
      </c>
      <c r="AQ1801" s="84" t="b">
        <v>0</v>
      </c>
      <c r="AR1801" s="84" t="b">
        <v>1</v>
      </c>
      <c r="AS1801" s="84" t="s">
        <v>290</v>
      </c>
      <c r="AT1801" s="84">
        <v>3</v>
      </c>
      <c r="AU1801" s="88" t="s">
        <v>20170</v>
      </c>
      <c r="AV1801" s="84" t="b">
        <v>0</v>
      </c>
      <c r="AW1801" s="84" t="s">
        <v>745</v>
      </c>
      <c r="AX1801" s="88" t="s">
        <v>22816</v>
      </c>
      <c r="AY1801" s="84" t="s">
        <v>66</v>
      </c>
    </row>
    <row r="1802" spans="1:51" x14ac:dyDescent="0.2">
      <c r="A1802" s="69" t="s">
        <v>3376</v>
      </c>
      <c r="B1802" s="70"/>
      <c r="C1802" s="70"/>
      <c r="D1802" s="71"/>
      <c r="E1802" s="108"/>
      <c r="F1802" s="113" t="s">
        <v>7757</v>
      </c>
      <c r="G1802" s="109"/>
      <c r="H1802" s="74"/>
      <c r="I1802" s="75"/>
      <c r="J1802" s="110"/>
      <c r="K1802" s="74" t="s">
        <v>25005</v>
      </c>
      <c r="L1802" s="111"/>
      <c r="M1802" s="79"/>
      <c r="N1802" s="79"/>
      <c r="O1802" s="80"/>
      <c r="P1802" s="81"/>
      <c r="Q1802" s="81"/>
      <c r="R1802" s="91"/>
      <c r="S1802" s="91"/>
      <c r="T1802" s="91"/>
      <c r="U1802" s="91"/>
      <c r="V1802" s="52"/>
      <c r="W1802" s="52"/>
      <c r="X1802" s="52"/>
      <c r="Y1802" s="52"/>
      <c r="Z1802" s="51"/>
      <c r="AA1802" s="76"/>
      <c r="AB1802" s="76"/>
      <c r="AC1802" s="77"/>
      <c r="AD1802" s="84" t="s">
        <v>13623</v>
      </c>
      <c r="AE1802" s="84">
        <v>1381</v>
      </c>
      <c r="AF1802" s="84">
        <v>5845</v>
      </c>
      <c r="AG1802" s="84">
        <v>241286</v>
      </c>
      <c r="AH1802" s="84">
        <v>87260</v>
      </c>
      <c r="AI1802" s="84">
        <v>3600</v>
      </c>
      <c r="AJ1802" s="84"/>
      <c r="AK1802" s="84"/>
      <c r="AL1802" s="84"/>
      <c r="AM1802" s="84" t="s">
        <v>1419</v>
      </c>
      <c r="AN1802" s="86">
        <v>40550.817511574074</v>
      </c>
      <c r="AO1802" s="84"/>
      <c r="AP1802" s="84" t="b">
        <v>1</v>
      </c>
      <c r="AQ1802" s="84" t="b">
        <v>0</v>
      </c>
      <c r="AR1802" s="84" t="b">
        <v>0</v>
      </c>
      <c r="AS1802" s="84" t="s">
        <v>291</v>
      </c>
      <c r="AT1802" s="84">
        <v>115</v>
      </c>
      <c r="AU1802" s="88" t="s">
        <v>674</v>
      </c>
      <c r="AV1802" s="84" t="b">
        <v>0</v>
      </c>
      <c r="AW1802" s="84" t="s">
        <v>745</v>
      </c>
      <c r="AX1802" s="88" t="s">
        <v>22817</v>
      </c>
      <c r="AY1802" s="84" t="s">
        <v>66</v>
      </c>
    </row>
    <row r="1803" spans="1:51" x14ac:dyDescent="0.2">
      <c r="A1803" s="69" t="s">
        <v>3377</v>
      </c>
      <c r="B1803" s="70"/>
      <c r="C1803" s="70"/>
      <c r="D1803" s="71"/>
      <c r="E1803" s="108"/>
      <c r="F1803" s="113" t="s">
        <v>7758</v>
      </c>
      <c r="G1803" s="109"/>
      <c r="H1803" s="74"/>
      <c r="I1803" s="75"/>
      <c r="J1803" s="110"/>
      <c r="K1803" s="74" t="s">
        <v>25006</v>
      </c>
      <c r="L1803" s="111"/>
      <c r="M1803" s="79"/>
      <c r="N1803" s="79"/>
      <c r="O1803" s="80"/>
      <c r="P1803" s="81"/>
      <c r="Q1803" s="81"/>
      <c r="R1803" s="91"/>
      <c r="S1803" s="91"/>
      <c r="T1803" s="91"/>
      <c r="U1803" s="91"/>
      <c r="V1803" s="52"/>
      <c r="W1803" s="52"/>
      <c r="X1803" s="52"/>
      <c r="Y1803" s="52"/>
      <c r="Z1803" s="51"/>
      <c r="AA1803" s="76"/>
      <c r="AB1803" s="76"/>
      <c r="AC1803" s="77"/>
      <c r="AD1803" s="84" t="s">
        <v>13624</v>
      </c>
      <c r="AE1803" s="84">
        <v>774</v>
      </c>
      <c r="AF1803" s="84">
        <v>1428</v>
      </c>
      <c r="AG1803" s="84">
        <v>59222</v>
      </c>
      <c r="AH1803" s="84">
        <v>9699</v>
      </c>
      <c r="AI1803" s="84">
        <v>-25200</v>
      </c>
      <c r="AJ1803" s="84" t="s">
        <v>15573</v>
      </c>
      <c r="AK1803" s="84" t="s">
        <v>16582</v>
      </c>
      <c r="AL1803" s="88" t="s">
        <v>17578</v>
      </c>
      <c r="AM1803" s="84" t="s">
        <v>605</v>
      </c>
      <c r="AN1803" s="86">
        <v>40826.920856481483</v>
      </c>
      <c r="AO1803" s="88" t="s">
        <v>19200</v>
      </c>
      <c r="AP1803" s="84" t="b">
        <v>0</v>
      </c>
      <c r="AQ1803" s="84" t="b">
        <v>0</v>
      </c>
      <c r="AR1803" s="84" t="b">
        <v>1</v>
      </c>
      <c r="AS1803" s="84" t="s">
        <v>290</v>
      </c>
      <c r="AT1803" s="84">
        <v>67</v>
      </c>
      <c r="AU1803" s="88" t="s">
        <v>20171</v>
      </c>
      <c r="AV1803" s="84" t="b">
        <v>0</v>
      </c>
      <c r="AW1803" s="84" t="s">
        <v>745</v>
      </c>
      <c r="AX1803" s="88" t="s">
        <v>22818</v>
      </c>
      <c r="AY1803" s="84" t="s">
        <v>66</v>
      </c>
    </row>
    <row r="1804" spans="1:51" x14ac:dyDescent="0.2">
      <c r="A1804" s="69" t="s">
        <v>3378</v>
      </c>
      <c r="B1804" s="70"/>
      <c r="C1804" s="70"/>
      <c r="D1804" s="71"/>
      <c r="E1804" s="108"/>
      <c r="F1804" s="113" t="s">
        <v>7759</v>
      </c>
      <c r="G1804" s="109"/>
      <c r="H1804" s="74"/>
      <c r="I1804" s="75"/>
      <c r="J1804" s="110"/>
      <c r="K1804" s="74" t="s">
        <v>25007</v>
      </c>
      <c r="L1804" s="111"/>
      <c r="M1804" s="79"/>
      <c r="N1804" s="79"/>
      <c r="O1804" s="80"/>
      <c r="P1804" s="81"/>
      <c r="Q1804" s="81"/>
      <c r="R1804" s="91"/>
      <c r="S1804" s="91"/>
      <c r="T1804" s="91"/>
      <c r="U1804" s="91"/>
      <c r="V1804" s="52"/>
      <c r="W1804" s="52"/>
      <c r="X1804" s="52"/>
      <c r="Y1804" s="52"/>
      <c r="Z1804" s="51"/>
      <c r="AA1804" s="76"/>
      <c r="AB1804" s="76"/>
      <c r="AC1804" s="77"/>
      <c r="AD1804" s="84" t="s">
        <v>13625</v>
      </c>
      <c r="AE1804" s="84">
        <v>1117</v>
      </c>
      <c r="AF1804" s="84">
        <v>1925</v>
      </c>
      <c r="AG1804" s="84">
        <v>22251</v>
      </c>
      <c r="AH1804" s="84">
        <v>49566</v>
      </c>
      <c r="AI1804" s="84"/>
      <c r="AJ1804" s="84" t="s">
        <v>15574</v>
      </c>
      <c r="AK1804" s="84" t="s">
        <v>539</v>
      </c>
      <c r="AL1804" s="84"/>
      <c r="AM1804" s="84"/>
      <c r="AN1804" s="86">
        <v>42747.53702546296</v>
      </c>
      <c r="AO1804" s="88" t="s">
        <v>19201</v>
      </c>
      <c r="AP1804" s="84" t="b">
        <v>1</v>
      </c>
      <c r="AQ1804" s="84" t="b">
        <v>0</v>
      </c>
      <c r="AR1804" s="84" t="b">
        <v>1</v>
      </c>
      <c r="AS1804" s="84" t="s">
        <v>290</v>
      </c>
      <c r="AT1804" s="84">
        <v>9</v>
      </c>
      <c r="AU1804" s="84"/>
      <c r="AV1804" s="84" t="b">
        <v>0</v>
      </c>
      <c r="AW1804" s="84" t="s">
        <v>745</v>
      </c>
      <c r="AX1804" s="88" t="s">
        <v>22819</v>
      </c>
      <c r="AY1804" s="84" t="s">
        <v>66</v>
      </c>
    </row>
    <row r="1805" spans="1:51" x14ac:dyDescent="0.2">
      <c r="A1805" s="69" t="s">
        <v>3379</v>
      </c>
      <c r="B1805" s="70"/>
      <c r="C1805" s="70"/>
      <c r="D1805" s="71"/>
      <c r="E1805" s="108"/>
      <c r="F1805" s="113" t="s">
        <v>7760</v>
      </c>
      <c r="G1805" s="109"/>
      <c r="H1805" s="74"/>
      <c r="I1805" s="75"/>
      <c r="J1805" s="110"/>
      <c r="K1805" s="74" t="s">
        <v>25008</v>
      </c>
      <c r="L1805" s="111"/>
      <c r="M1805" s="79"/>
      <c r="N1805" s="79"/>
      <c r="O1805" s="80"/>
      <c r="P1805" s="81"/>
      <c r="Q1805" s="81"/>
      <c r="R1805" s="91"/>
      <c r="S1805" s="91"/>
      <c r="T1805" s="91"/>
      <c r="U1805" s="91"/>
      <c r="V1805" s="52"/>
      <c r="W1805" s="52"/>
      <c r="X1805" s="52"/>
      <c r="Y1805" s="52"/>
      <c r="Z1805" s="51"/>
      <c r="AA1805" s="76"/>
      <c r="AB1805" s="76"/>
      <c r="AC1805" s="77"/>
      <c r="AD1805" s="84" t="s">
        <v>13626</v>
      </c>
      <c r="AE1805" s="84">
        <v>2388</v>
      </c>
      <c r="AF1805" s="84">
        <v>2069</v>
      </c>
      <c r="AG1805" s="84">
        <v>20505</v>
      </c>
      <c r="AH1805" s="84">
        <v>22872</v>
      </c>
      <c r="AI1805" s="84">
        <v>-25200</v>
      </c>
      <c r="AJ1805" s="84" t="s">
        <v>15575</v>
      </c>
      <c r="AK1805" s="84" t="s">
        <v>16583</v>
      </c>
      <c r="AL1805" s="88" t="s">
        <v>17579</v>
      </c>
      <c r="AM1805" s="84" t="s">
        <v>605</v>
      </c>
      <c r="AN1805" s="86">
        <v>40812.111886574072</v>
      </c>
      <c r="AO1805" s="88" t="s">
        <v>19202</v>
      </c>
      <c r="AP1805" s="84" t="b">
        <v>0</v>
      </c>
      <c r="AQ1805" s="84" t="b">
        <v>0</v>
      </c>
      <c r="AR1805" s="84" t="b">
        <v>0</v>
      </c>
      <c r="AS1805" s="84" t="s">
        <v>290</v>
      </c>
      <c r="AT1805" s="84">
        <v>72</v>
      </c>
      <c r="AU1805" s="88" t="s">
        <v>20172</v>
      </c>
      <c r="AV1805" s="84" t="b">
        <v>0</v>
      </c>
      <c r="AW1805" s="84" t="s">
        <v>745</v>
      </c>
      <c r="AX1805" s="88" t="s">
        <v>22820</v>
      </c>
      <c r="AY1805" s="84" t="s">
        <v>66</v>
      </c>
    </row>
    <row r="1806" spans="1:51" x14ac:dyDescent="0.2">
      <c r="A1806" s="69" t="s">
        <v>3380</v>
      </c>
      <c r="B1806" s="70"/>
      <c r="C1806" s="70"/>
      <c r="D1806" s="71"/>
      <c r="E1806" s="108"/>
      <c r="F1806" s="113" t="s">
        <v>7761</v>
      </c>
      <c r="G1806" s="109"/>
      <c r="H1806" s="74"/>
      <c r="I1806" s="75"/>
      <c r="J1806" s="110"/>
      <c r="K1806" s="74" t="s">
        <v>25009</v>
      </c>
      <c r="L1806" s="111"/>
      <c r="M1806" s="79"/>
      <c r="N1806" s="79"/>
      <c r="O1806" s="80"/>
      <c r="P1806" s="81"/>
      <c r="Q1806" s="81"/>
      <c r="R1806" s="91"/>
      <c r="S1806" s="91"/>
      <c r="T1806" s="91"/>
      <c r="U1806" s="91"/>
      <c r="V1806" s="52"/>
      <c r="W1806" s="52"/>
      <c r="X1806" s="52"/>
      <c r="Y1806" s="52"/>
      <c r="Z1806" s="51"/>
      <c r="AA1806" s="76"/>
      <c r="AB1806" s="76"/>
      <c r="AC1806" s="77"/>
      <c r="AD1806" s="84" t="s">
        <v>13627</v>
      </c>
      <c r="AE1806" s="84">
        <v>2240</v>
      </c>
      <c r="AF1806" s="84">
        <v>1221</v>
      </c>
      <c r="AG1806" s="84">
        <v>296579</v>
      </c>
      <c r="AH1806" s="84">
        <v>665</v>
      </c>
      <c r="AI1806" s="84">
        <v>0</v>
      </c>
      <c r="AJ1806" s="84" t="s">
        <v>15576</v>
      </c>
      <c r="AK1806" s="84" t="s">
        <v>16584</v>
      </c>
      <c r="AL1806" s="88" t="s">
        <v>17580</v>
      </c>
      <c r="AM1806" s="84" t="s">
        <v>1551</v>
      </c>
      <c r="AN1806" s="86">
        <v>40100.533136574071</v>
      </c>
      <c r="AO1806" s="88" t="s">
        <v>19203</v>
      </c>
      <c r="AP1806" s="84" t="b">
        <v>0</v>
      </c>
      <c r="AQ1806" s="84" t="b">
        <v>0</v>
      </c>
      <c r="AR1806" s="84" t="b">
        <v>1</v>
      </c>
      <c r="AS1806" s="84" t="s">
        <v>1002</v>
      </c>
      <c r="AT1806" s="84">
        <v>785</v>
      </c>
      <c r="AU1806" s="88" t="s">
        <v>675</v>
      </c>
      <c r="AV1806" s="84" t="b">
        <v>0</v>
      </c>
      <c r="AW1806" s="84" t="s">
        <v>745</v>
      </c>
      <c r="AX1806" s="88" t="s">
        <v>22821</v>
      </c>
      <c r="AY1806" s="84" t="s">
        <v>66</v>
      </c>
    </row>
    <row r="1807" spans="1:51" x14ac:dyDescent="0.2">
      <c r="A1807" s="69" t="s">
        <v>3381</v>
      </c>
      <c r="B1807" s="70"/>
      <c r="C1807" s="70"/>
      <c r="D1807" s="71"/>
      <c r="E1807" s="108"/>
      <c r="F1807" s="113" t="s">
        <v>7762</v>
      </c>
      <c r="G1807" s="109"/>
      <c r="H1807" s="74"/>
      <c r="I1807" s="75"/>
      <c r="J1807" s="110"/>
      <c r="K1807" s="74" t="s">
        <v>25010</v>
      </c>
      <c r="L1807" s="111"/>
      <c r="M1807" s="79"/>
      <c r="N1807" s="79"/>
      <c r="O1807" s="80"/>
      <c r="P1807" s="81"/>
      <c r="Q1807" s="81"/>
      <c r="R1807" s="91"/>
      <c r="S1807" s="91"/>
      <c r="T1807" s="91"/>
      <c r="U1807" s="91"/>
      <c r="V1807" s="52"/>
      <c r="W1807" s="52"/>
      <c r="X1807" s="52"/>
      <c r="Y1807" s="52"/>
      <c r="Z1807" s="51"/>
      <c r="AA1807" s="76"/>
      <c r="AB1807" s="76"/>
      <c r="AC1807" s="77"/>
      <c r="AD1807" s="84" t="s">
        <v>13329</v>
      </c>
      <c r="AE1807" s="84">
        <v>452</v>
      </c>
      <c r="AF1807" s="84">
        <v>824</v>
      </c>
      <c r="AG1807" s="84">
        <v>13975</v>
      </c>
      <c r="AH1807" s="84">
        <v>9440</v>
      </c>
      <c r="AI1807" s="84"/>
      <c r="AJ1807" s="84" t="s">
        <v>15577</v>
      </c>
      <c r="AK1807" s="84" t="s">
        <v>321</v>
      </c>
      <c r="AL1807" s="84"/>
      <c r="AM1807" s="84"/>
      <c r="AN1807" s="86">
        <v>41666.768622685187</v>
      </c>
      <c r="AO1807" s="88" t="s">
        <v>19204</v>
      </c>
      <c r="AP1807" s="84" t="b">
        <v>1</v>
      </c>
      <c r="AQ1807" s="84" t="b">
        <v>0</v>
      </c>
      <c r="AR1807" s="84" t="b">
        <v>1</v>
      </c>
      <c r="AS1807" s="84" t="s">
        <v>290</v>
      </c>
      <c r="AT1807" s="84">
        <v>6</v>
      </c>
      <c r="AU1807" s="88" t="s">
        <v>674</v>
      </c>
      <c r="AV1807" s="84" t="b">
        <v>0</v>
      </c>
      <c r="AW1807" s="84" t="s">
        <v>745</v>
      </c>
      <c r="AX1807" s="88" t="s">
        <v>22822</v>
      </c>
      <c r="AY1807" s="84" t="s">
        <v>66</v>
      </c>
    </row>
    <row r="1808" spans="1:51" x14ac:dyDescent="0.2">
      <c r="A1808" s="69" t="s">
        <v>3382</v>
      </c>
      <c r="B1808" s="70"/>
      <c r="C1808" s="70"/>
      <c r="D1808" s="71"/>
      <c r="E1808" s="108"/>
      <c r="F1808" s="113" t="s">
        <v>7763</v>
      </c>
      <c r="G1808" s="109"/>
      <c r="H1808" s="74"/>
      <c r="I1808" s="75"/>
      <c r="J1808" s="110"/>
      <c r="K1808" s="74" t="s">
        <v>25011</v>
      </c>
      <c r="L1808" s="111"/>
      <c r="M1808" s="79"/>
      <c r="N1808" s="79"/>
      <c r="O1808" s="80"/>
      <c r="P1808" s="81"/>
      <c r="Q1808" s="81"/>
      <c r="R1808" s="91"/>
      <c r="S1808" s="91"/>
      <c r="T1808" s="91"/>
      <c r="U1808" s="91"/>
      <c r="V1808" s="52"/>
      <c r="W1808" s="52"/>
      <c r="X1808" s="52"/>
      <c r="Y1808" s="52"/>
      <c r="Z1808" s="51"/>
      <c r="AA1808" s="76"/>
      <c r="AB1808" s="76"/>
      <c r="AC1808" s="77"/>
      <c r="AD1808" s="84" t="s">
        <v>13628</v>
      </c>
      <c r="AE1808" s="84">
        <v>418</v>
      </c>
      <c r="AF1808" s="84">
        <v>879</v>
      </c>
      <c r="AG1808" s="84">
        <v>11827</v>
      </c>
      <c r="AH1808" s="84">
        <v>22386</v>
      </c>
      <c r="AI1808" s="84">
        <v>-28800</v>
      </c>
      <c r="AJ1808" s="84" t="s">
        <v>15578</v>
      </c>
      <c r="AK1808" s="84" t="s">
        <v>16585</v>
      </c>
      <c r="AL1808" s="88" t="s">
        <v>17581</v>
      </c>
      <c r="AM1808" s="84" t="s">
        <v>602</v>
      </c>
      <c r="AN1808" s="86">
        <v>42663.787291666667</v>
      </c>
      <c r="AO1808" s="88" t="s">
        <v>19205</v>
      </c>
      <c r="AP1808" s="84" t="b">
        <v>0</v>
      </c>
      <c r="AQ1808" s="84" t="b">
        <v>0</v>
      </c>
      <c r="AR1808" s="84" t="b">
        <v>0</v>
      </c>
      <c r="AS1808" s="84" t="s">
        <v>673</v>
      </c>
      <c r="AT1808" s="84">
        <v>28</v>
      </c>
      <c r="AU1808" s="88" t="s">
        <v>674</v>
      </c>
      <c r="AV1808" s="84" t="b">
        <v>0</v>
      </c>
      <c r="AW1808" s="84" t="s">
        <v>745</v>
      </c>
      <c r="AX1808" s="88" t="s">
        <v>22823</v>
      </c>
      <c r="AY1808" s="84" t="s">
        <v>66</v>
      </c>
    </row>
    <row r="1809" spans="1:51" x14ac:dyDescent="0.2">
      <c r="A1809" s="69" t="s">
        <v>216</v>
      </c>
      <c r="B1809" s="70"/>
      <c r="C1809" s="70"/>
      <c r="D1809" s="71"/>
      <c r="E1809" s="108"/>
      <c r="F1809" s="113" t="s">
        <v>277</v>
      </c>
      <c r="G1809" s="109"/>
      <c r="H1809" s="74"/>
      <c r="I1809" s="75"/>
      <c r="J1809" s="110"/>
      <c r="K1809" s="74" t="s">
        <v>25012</v>
      </c>
      <c r="L1809" s="111"/>
      <c r="M1809" s="79"/>
      <c r="N1809" s="79"/>
      <c r="O1809" s="80"/>
      <c r="P1809" s="81"/>
      <c r="Q1809" s="81"/>
      <c r="R1809" s="91"/>
      <c r="S1809" s="91"/>
      <c r="T1809" s="91"/>
      <c r="U1809" s="91"/>
      <c r="V1809" s="52"/>
      <c r="W1809" s="52"/>
      <c r="X1809" s="52"/>
      <c r="Y1809" s="52"/>
      <c r="Z1809" s="51"/>
      <c r="AA1809" s="76"/>
      <c r="AB1809" s="76"/>
      <c r="AC1809" s="77"/>
      <c r="AD1809" s="84" t="s">
        <v>375</v>
      </c>
      <c r="AE1809" s="84">
        <v>362</v>
      </c>
      <c r="AF1809" s="84">
        <v>479</v>
      </c>
      <c r="AG1809" s="84">
        <v>30830</v>
      </c>
      <c r="AH1809" s="84">
        <v>34940</v>
      </c>
      <c r="AI1809" s="84"/>
      <c r="AJ1809" s="84" t="s">
        <v>422</v>
      </c>
      <c r="AK1809" s="84"/>
      <c r="AL1809" s="84"/>
      <c r="AM1809" s="84"/>
      <c r="AN1809" s="86">
        <v>41414.160532407404</v>
      </c>
      <c r="AO1809" s="88" t="s">
        <v>651</v>
      </c>
      <c r="AP1809" s="84" t="b">
        <v>1</v>
      </c>
      <c r="AQ1809" s="84" t="b">
        <v>0</v>
      </c>
      <c r="AR1809" s="84" t="b">
        <v>0</v>
      </c>
      <c r="AS1809" s="84" t="s">
        <v>290</v>
      </c>
      <c r="AT1809" s="84">
        <v>10</v>
      </c>
      <c r="AU1809" s="88" t="s">
        <v>674</v>
      </c>
      <c r="AV1809" s="84" t="b">
        <v>0</v>
      </c>
      <c r="AW1809" s="84" t="s">
        <v>745</v>
      </c>
      <c r="AX1809" s="88" t="s">
        <v>764</v>
      </c>
      <c r="AY1809" s="84" t="s">
        <v>66</v>
      </c>
    </row>
    <row r="1810" spans="1:51" x14ac:dyDescent="0.2">
      <c r="A1810" s="69" t="s">
        <v>3383</v>
      </c>
      <c r="B1810" s="70"/>
      <c r="C1810" s="70"/>
      <c r="D1810" s="71"/>
      <c r="E1810" s="108"/>
      <c r="F1810" s="113" t="s">
        <v>7764</v>
      </c>
      <c r="G1810" s="109"/>
      <c r="H1810" s="74"/>
      <c r="I1810" s="75"/>
      <c r="J1810" s="110"/>
      <c r="K1810" s="74" t="s">
        <v>25013</v>
      </c>
      <c r="L1810" s="111"/>
      <c r="M1810" s="79"/>
      <c r="N1810" s="79"/>
      <c r="O1810" s="80"/>
      <c r="P1810" s="81"/>
      <c r="Q1810" s="81"/>
      <c r="R1810" s="91"/>
      <c r="S1810" s="91"/>
      <c r="T1810" s="91"/>
      <c r="U1810" s="91"/>
      <c r="V1810" s="52"/>
      <c r="W1810" s="52"/>
      <c r="X1810" s="52"/>
      <c r="Y1810" s="52"/>
      <c r="Z1810" s="51"/>
      <c r="AA1810" s="76"/>
      <c r="AB1810" s="76"/>
      <c r="AC1810" s="77"/>
      <c r="AD1810" s="84" t="s">
        <v>13629</v>
      </c>
      <c r="AE1810" s="84">
        <v>157</v>
      </c>
      <c r="AF1810" s="84">
        <v>145</v>
      </c>
      <c r="AG1810" s="84">
        <v>277</v>
      </c>
      <c r="AH1810" s="84">
        <v>108</v>
      </c>
      <c r="AI1810" s="84">
        <v>-28800</v>
      </c>
      <c r="AJ1810" s="84" t="s">
        <v>15579</v>
      </c>
      <c r="AK1810" s="84"/>
      <c r="AL1810" s="88" t="s">
        <v>17582</v>
      </c>
      <c r="AM1810" s="84" t="s">
        <v>602</v>
      </c>
      <c r="AN1810" s="86">
        <v>42560.294398148151</v>
      </c>
      <c r="AO1810" s="88" t="s">
        <v>19206</v>
      </c>
      <c r="AP1810" s="84" t="b">
        <v>0</v>
      </c>
      <c r="AQ1810" s="84" t="b">
        <v>0</v>
      </c>
      <c r="AR1810" s="84" t="b">
        <v>1</v>
      </c>
      <c r="AS1810" s="84" t="s">
        <v>290</v>
      </c>
      <c r="AT1810" s="84">
        <v>0</v>
      </c>
      <c r="AU1810" s="88" t="s">
        <v>674</v>
      </c>
      <c r="AV1810" s="84" t="b">
        <v>0</v>
      </c>
      <c r="AW1810" s="84" t="s">
        <v>745</v>
      </c>
      <c r="AX1810" s="88" t="s">
        <v>22824</v>
      </c>
      <c r="AY1810" s="84" t="s">
        <v>66</v>
      </c>
    </row>
    <row r="1811" spans="1:51" x14ac:dyDescent="0.2">
      <c r="A1811" s="69" t="s">
        <v>3384</v>
      </c>
      <c r="B1811" s="70"/>
      <c r="C1811" s="70"/>
      <c r="D1811" s="71"/>
      <c r="E1811" s="108"/>
      <c r="F1811" s="113" t="s">
        <v>7765</v>
      </c>
      <c r="G1811" s="109"/>
      <c r="H1811" s="74"/>
      <c r="I1811" s="75"/>
      <c r="J1811" s="110"/>
      <c r="K1811" s="74" t="s">
        <v>25014</v>
      </c>
      <c r="L1811" s="111"/>
      <c r="M1811" s="79"/>
      <c r="N1811" s="79"/>
      <c r="O1811" s="80"/>
      <c r="P1811" s="81"/>
      <c r="Q1811" s="81"/>
      <c r="R1811" s="91"/>
      <c r="S1811" s="91"/>
      <c r="T1811" s="91"/>
      <c r="U1811" s="91"/>
      <c r="V1811" s="52"/>
      <c r="W1811" s="52"/>
      <c r="X1811" s="52"/>
      <c r="Y1811" s="52"/>
      <c r="Z1811" s="51"/>
      <c r="AA1811" s="76"/>
      <c r="AB1811" s="76"/>
      <c r="AC1811" s="77"/>
      <c r="AD1811" s="84" t="s">
        <v>13630</v>
      </c>
      <c r="AE1811" s="84">
        <v>279</v>
      </c>
      <c r="AF1811" s="84">
        <v>227</v>
      </c>
      <c r="AG1811" s="84">
        <v>9414</v>
      </c>
      <c r="AH1811" s="84">
        <v>2109</v>
      </c>
      <c r="AI1811" s="84">
        <v>36000</v>
      </c>
      <c r="AJ1811" s="84" t="s">
        <v>15580</v>
      </c>
      <c r="AK1811" s="84" t="s">
        <v>16586</v>
      </c>
      <c r="AL1811" s="88" t="s">
        <v>17583</v>
      </c>
      <c r="AM1811" s="84" t="s">
        <v>632</v>
      </c>
      <c r="AN1811" s="86">
        <v>41535.305659722224</v>
      </c>
      <c r="AO1811" s="88" t="s">
        <v>19207</v>
      </c>
      <c r="AP1811" s="84" t="b">
        <v>0</v>
      </c>
      <c r="AQ1811" s="84" t="b">
        <v>0</v>
      </c>
      <c r="AR1811" s="84" t="b">
        <v>1</v>
      </c>
      <c r="AS1811" s="84" t="s">
        <v>290</v>
      </c>
      <c r="AT1811" s="84">
        <v>23</v>
      </c>
      <c r="AU1811" s="88" t="s">
        <v>678</v>
      </c>
      <c r="AV1811" s="84" t="b">
        <v>0</v>
      </c>
      <c r="AW1811" s="84" t="s">
        <v>745</v>
      </c>
      <c r="AX1811" s="88" t="s">
        <v>22825</v>
      </c>
      <c r="AY1811" s="84" t="s">
        <v>66</v>
      </c>
    </row>
    <row r="1812" spans="1:51" x14ac:dyDescent="0.2">
      <c r="A1812" s="69" t="s">
        <v>4209</v>
      </c>
      <c r="B1812" s="70"/>
      <c r="C1812" s="70"/>
      <c r="D1812" s="71"/>
      <c r="E1812" s="108"/>
      <c r="F1812" s="113" t="s">
        <v>20960</v>
      </c>
      <c r="G1812" s="109"/>
      <c r="H1812" s="74"/>
      <c r="I1812" s="75"/>
      <c r="J1812" s="110"/>
      <c r="K1812" s="74" t="s">
        <v>25015</v>
      </c>
      <c r="L1812" s="111"/>
      <c r="M1812" s="79"/>
      <c r="N1812" s="79"/>
      <c r="O1812" s="80"/>
      <c r="P1812" s="81"/>
      <c r="Q1812" s="81"/>
      <c r="R1812" s="91"/>
      <c r="S1812" s="91"/>
      <c r="T1812" s="91"/>
      <c r="U1812" s="91"/>
      <c r="V1812" s="52"/>
      <c r="W1812" s="52"/>
      <c r="X1812" s="52"/>
      <c r="Y1812" s="52"/>
      <c r="Z1812" s="51"/>
      <c r="AA1812" s="76"/>
      <c r="AB1812" s="76"/>
      <c r="AC1812" s="77"/>
      <c r="AD1812" s="84" t="s">
        <v>13631</v>
      </c>
      <c r="AE1812" s="84">
        <v>1260</v>
      </c>
      <c r="AF1812" s="84">
        <v>36605</v>
      </c>
      <c r="AG1812" s="84">
        <v>11018</v>
      </c>
      <c r="AH1812" s="84">
        <v>2136</v>
      </c>
      <c r="AI1812" s="84">
        <v>39600</v>
      </c>
      <c r="AJ1812" s="84" t="s">
        <v>15581</v>
      </c>
      <c r="AK1812" s="84"/>
      <c r="AL1812" s="88" t="s">
        <v>17584</v>
      </c>
      <c r="AM1812" s="84" t="s">
        <v>623</v>
      </c>
      <c r="AN1812" s="86">
        <v>41304.144652777781</v>
      </c>
      <c r="AO1812" s="88" t="s">
        <v>19208</v>
      </c>
      <c r="AP1812" s="84" t="b">
        <v>1</v>
      </c>
      <c r="AQ1812" s="84" t="b">
        <v>0</v>
      </c>
      <c r="AR1812" s="84" t="b">
        <v>0</v>
      </c>
      <c r="AS1812" s="84" t="s">
        <v>290</v>
      </c>
      <c r="AT1812" s="84">
        <v>415</v>
      </c>
      <c r="AU1812" s="88" t="s">
        <v>674</v>
      </c>
      <c r="AV1812" s="84" t="b">
        <v>0</v>
      </c>
      <c r="AW1812" s="84" t="s">
        <v>745</v>
      </c>
      <c r="AX1812" s="88" t="s">
        <v>22826</v>
      </c>
      <c r="AY1812" s="84" t="s">
        <v>65</v>
      </c>
    </row>
    <row r="1813" spans="1:51" x14ac:dyDescent="0.2">
      <c r="A1813" s="69" t="s">
        <v>4210</v>
      </c>
      <c r="B1813" s="70"/>
      <c r="C1813" s="70"/>
      <c r="D1813" s="71"/>
      <c r="E1813" s="108"/>
      <c r="F1813" s="113" t="s">
        <v>20961</v>
      </c>
      <c r="G1813" s="109"/>
      <c r="H1813" s="74"/>
      <c r="I1813" s="75"/>
      <c r="J1813" s="110"/>
      <c r="K1813" s="74" t="s">
        <v>25016</v>
      </c>
      <c r="L1813" s="111"/>
      <c r="M1813" s="79"/>
      <c r="N1813" s="79"/>
      <c r="O1813" s="80"/>
      <c r="P1813" s="81"/>
      <c r="Q1813" s="81"/>
      <c r="R1813" s="91"/>
      <c r="S1813" s="91"/>
      <c r="T1813" s="91"/>
      <c r="U1813" s="91"/>
      <c r="V1813" s="52"/>
      <c r="W1813" s="52"/>
      <c r="X1813" s="52"/>
      <c r="Y1813" s="52"/>
      <c r="Z1813" s="51"/>
      <c r="AA1813" s="76"/>
      <c r="AB1813" s="76"/>
      <c r="AC1813" s="77"/>
      <c r="AD1813" s="84" t="s">
        <v>13632</v>
      </c>
      <c r="AE1813" s="84">
        <v>2753</v>
      </c>
      <c r="AF1813" s="84">
        <v>2121</v>
      </c>
      <c r="AG1813" s="84">
        <v>181129</v>
      </c>
      <c r="AH1813" s="84">
        <v>38516</v>
      </c>
      <c r="AI1813" s="84">
        <v>39600</v>
      </c>
      <c r="AJ1813" s="84" t="s">
        <v>15582</v>
      </c>
      <c r="AK1813" s="84" t="s">
        <v>312</v>
      </c>
      <c r="AL1813" s="84"/>
      <c r="AM1813" s="84" t="s">
        <v>329</v>
      </c>
      <c r="AN1813" s="86">
        <v>39967.481041666666</v>
      </c>
      <c r="AO1813" s="84"/>
      <c r="AP1813" s="84" t="b">
        <v>0</v>
      </c>
      <c r="AQ1813" s="84" t="b">
        <v>0</v>
      </c>
      <c r="AR1813" s="84" t="b">
        <v>1</v>
      </c>
      <c r="AS1813" s="84" t="s">
        <v>290</v>
      </c>
      <c r="AT1813" s="84">
        <v>179</v>
      </c>
      <c r="AU1813" s="88" t="s">
        <v>683</v>
      </c>
      <c r="AV1813" s="84" t="b">
        <v>0</v>
      </c>
      <c r="AW1813" s="84" t="s">
        <v>745</v>
      </c>
      <c r="AX1813" s="88" t="s">
        <v>22827</v>
      </c>
      <c r="AY1813" s="84" t="s">
        <v>65</v>
      </c>
    </row>
    <row r="1814" spans="1:51" x14ac:dyDescent="0.2">
      <c r="A1814" s="69" t="s">
        <v>3385</v>
      </c>
      <c r="B1814" s="70"/>
      <c r="C1814" s="70"/>
      <c r="D1814" s="71"/>
      <c r="E1814" s="108"/>
      <c r="F1814" s="113" t="s">
        <v>7766</v>
      </c>
      <c r="G1814" s="109"/>
      <c r="H1814" s="74"/>
      <c r="I1814" s="75"/>
      <c r="J1814" s="110"/>
      <c r="K1814" s="74" t="s">
        <v>25017</v>
      </c>
      <c r="L1814" s="111"/>
      <c r="M1814" s="79"/>
      <c r="N1814" s="79"/>
      <c r="O1814" s="80"/>
      <c r="P1814" s="81"/>
      <c r="Q1814" s="81"/>
      <c r="R1814" s="91"/>
      <c r="S1814" s="91"/>
      <c r="T1814" s="91"/>
      <c r="U1814" s="91"/>
      <c r="V1814" s="52"/>
      <c r="W1814" s="52"/>
      <c r="X1814" s="52"/>
      <c r="Y1814" s="52"/>
      <c r="Z1814" s="51"/>
      <c r="AA1814" s="76"/>
      <c r="AB1814" s="76"/>
      <c r="AC1814" s="77"/>
      <c r="AD1814" s="84" t="s">
        <v>13633</v>
      </c>
      <c r="AE1814" s="84">
        <v>13</v>
      </c>
      <c r="AF1814" s="84">
        <v>84</v>
      </c>
      <c r="AG1814" s="84">
        <v>432</v>
      </c>
      <c r="AH1814" s="84">
        <v>108</v>
      </c>
      <c r="AI1814" s="84">
        <v>19800</v>
      </c>
      <c r="AJ1814" s="84" t="s">
        <v>15583</v>
      </c>
      <c r="AK1814" s="84"/>
      <c r="AL1814" s="84"/>
      <c r="AM1814" s="84" t="s">
        <v>1954</v>
      </c>
      <c r="AN1814" s="86">
        <v>40334.476481481484</v>
      </c>
      <c r="AO1814" s="88" t="s">
        <v>19209</v>
      </c>
      <c r="AP1814" s="84" t="b">
        <v>0</v>
      </c>
      <c r="AQ1814" s="84" t="b">
        <v>0</v>
      </c>
      <c r="AR1814" s="84" t="b">
        <v>0</v>
      </c>
      <c r="AS1814" s="84" t="s">
        <v>290</v>
      </c>
      <c r="AT1814" s="84">
        <v>0</v>
      </c>
      <c r="AU1814" s="88" t="s">
        <v>686</v>
      </c>
      <c r="AV1814" s="84" t="b">
        <v>0</v>
      </c>
      <c r="AW1814" s="84" t="s">
        <v>745</v>
      </c>
      <c r="AX1814" s="88" t="s">
        <v>22828</v>
      </c>
      <c r="AY1814" s="84" t="s">
        <v>66</v>
      </c>
    </row>
    <row r="1815" spans="1:51" x14ac:dyDescent="0.2">
      <c r="A1815" s="69" t="s">
        <v>3386</v>
      </c>
      <c r="B1815" s="70"/>
      <c r="C1815" s="70"/>
      <c r="D1815" s="71"/>
      <c r="E1815" s="108"/>
      <c r="F1815" s="113" t="s">
        <v>20962</v>
      </c>
      <c r="G1815" s="109"/>
      <c r="H1815" s="74"/>
      <c r="I1815" s="75"/>
      <c r="J1815" s="110"/>
      <c r="K1815" s="74" t="s">
        <v>25018</v>
      </c>
      <c r="L1815" s="111"/>
      <c r="M1815" s="79"/>
      <c r="N1815" s="79"/>
      <c r="O1815" s="80"/>
      <c r="P1815" s="81"/>
      <c r="Q1815" s="81"/>
      <c r="R1815" s="91"/>
      <c r="S1815" s="91"/>
      <c r="T1815" s="91"/>
      <c r="U1815" s="91"/>
      <c r="V1815" s="52"/>
      <c r="W1815" s="52"/>
      <c r="X1815" s="52"/>
      <c r="Y1815" s="52"/>
      <c r="Z1815" s="51"/>
      <c r="AA1815" s="76"/>
      <c r="AB1815" s="76"/>
      <c r="AC1815" s="77"/>
      <c r="AD1815" s="84" t="s">
        <v>13634</v>
      </c>
      <c r="AE1815" s="84">
        <v>569</v>
      </c>
      <c r="AF1815" s="84">
        <v>239</v>
      </c>
      <c r="AG1815" s="84">
        <v>275</v>
      </c>
      <c r="AH1815" s="84">
        <v>420</v>
      </c>
      <c r="AI1815" s="84">
        <v>-28800</v>
      </c>
      <c r="AJ1815" s="84" t="s">
        <v>15584</v>
      </c>
      <c r="AK1815" s="84"/>
      <c r="AL1815" s="88" t="s">
        <v>17585</v>
      </c>
      <c r="AM1815" s="84" t="s">
        <v>602</v>
      </c>
      <c r="AN1815" s="86">
        <v>42970.099618055552</v>
      </c>
      <c r="AO1815" s="88" t="s">
        <v>19210</v>
      </c>
      <c r="AP1815" s="84" t="b">
        <v>0</v>
      </c>
      <c r="AQ1815" s="84" t="b">
        <v>0</v>
      </c>
      <c r="AR1815" s="84" t="b">
        <v>1</v>
      </c>
      <c r="AS1815" s="84" t="s">
        <v>290</v>
      </c>
      <c r="AT1815" s="84">
        <v>9</v>
      </c>
      <c r="AU1815" s="88" t="s">
        <v>674</v>
      </c>
      <c r="AV1815" s="84" t="b">
        <v>0</v>
      </c>
      <c r="AW1815" s="84" t="s">
        <v>745</v>
      </c>
      <c r="AX1815" s="88" t="s">
        <v>22829</v>
      </c>
      <c r="AY1815" s="84" t="s">
        <v>66</v>
      </c>
    </row>
    <row r="1816" spans="1:51" x14ac:dyDescent="0.2">
      <c r="A1816" s="69" t="s">
        <v>4211</v>
      </c>
      <c r="B1816" s="70"/>
      <c r="C1816" s="70"/>
      <c r="D1816" s="71"/>
      <c r="E1816" s="108"/>
      <c r="F1816" s="113" t="s">
        <v>20963</v>
      </c>
      <c r="G1816" s="109"/>
      <c r="H1816" s="74"/>
      <c r="I1816" s="75"/>
      <c r="J1816" s="110"/>
      <c r="K1816" s="74" t="s">
        <v>25019</v>
      </c>
      <c r="L1816" s="111"/>
      <c r="M1816" s="79"/>
      <c r="N1816" s="79"/>
      <c r="O1816" s="80"/>
      <c r="P1816" s="81"/>
      <c r="Q1816" s="81"/>
      <c r="R1816" s="91"/>
      <c r="S1816" s="91"/>
      <c r="T1816" s="91"/>
      <c r="U1816" s="91"/>
      <c r="V1816" s="52"/>
      <c r="W1816" s="52"/>
      <c r="X1816" s="52"/>
      <c r="Y1816" s="52"/>
      <c r="Z1816" s="51"/>
      <c r="AA1816" s="76"/>
      <c r="AB1816" s="76"/>
      <c r="AC1816" s="77"/>
      <c r="AD1816" s="84" t="s">
        <v>13635</v>
      </c>
      <c r="AE1816" s="84">
        <v>2</v>
      </c>
      <c r="AF1816" s="84">
        <v>44</v>
      </c>
      <c r="AG1816" s="84">
        <v>43</v>
      </c>
      <c r="AH1816" s="84">
        <v>29</v>
      </c>
      <c r="AI1816" s="84">
        <v>-18000</v>
      </c>
      <c r="AJ1816" s="84" t="s">
        <v>15585</v>
      </c>
      <c r="AK1816" s="84" t="s">
        <v>490</v>
      </c>
      <c r="AL1816" s="88" t="s">
        <v>17586</v>
      </c>
      <c r="AM1816" s="84" t="s">
        <v>603</v>
      </c>
      <c r="AN1816" s="86">
        <v>41259.657199074078</v>
      </c>
      <c r="AO1816" s="88" t="s">
        <v>19211</v>
      </c>
      <c r="AP1816" s="84" t="b">
        <v>1</v>
      </c>
      <c r="AQ1816" s="84" t="b">
        <v>0</v>
      </c>
      <c r="AR1816" s="84" t="b">
        <v>1</v>
      </c>
      <c r="AS1816" s="84" t="s">
        <v>290</v>
      </c>
      <c r="AT1816" s="84">
        <v>3</v>
      </c>
      <c r="AU1816" s="88" t="s">
        <v>674</v>
      </c>
      <c r="AV1816" s="84" t="b">
        <v>0</v>
      </c>
      <c r="AW1816" s="84" t="s">
        <v>745</v>
      </c>
      <c r="AX1816" s="88" t="s">
        <v>22830</v>
      </c>
      <c r="AY1816" s="84" t="s">
        <v>65</v>
      </c>
    </row>
    <row r="1817" spans="1:51" x14ac:dyDescent="0.2">
      <c r="A1817" s="69" t="s">
        <v>3388</v>
      </c>
      <c r="B1817" s="70"/>
      <c r="C1817" s="70"/>
      <c r="D1817" s="71"/>
      <c r="E1817" s="108"/>
      <c r="F1817" s="113" t="s">
        <v>7768</v>
      </c>
      <c r="G1817" s="109"/>
      <c r="H1817" s="74"/>
      <c r="I1817" s="75"/>
      <c r="J1817" s="110"/>
      <c r="K1817" s="74" t="s">
        <v>25020</v>
      </c>
      <c r="L1817" s="111"/>
      <c r="M1817" s="79"/>
      <c r="N1817" s="79"/>
      <c r="O1817" s="80"/>
      <c r="P1817" s="81"/>
      <c r="Q1817" s="81"/>
      <c r="R1817" s="91"/>
      <c r="S1817" s="91"/>
      <c r="T1817" s="91"/>
      <c r="U1817" s="91"/>
      <c r="V1817" s="52"/>
      <c r="W1817" s="52"/>
      <c r="X1817" s="52"/>
      <c r="Y1817" s="52"/>
      <c r="Z1817" s="51"/>
      <c r="AA1817" s="76"/>
      <c r="AB1817" s="76"/>
      <c r="AC1817" s="77"/>
      <c r="AD1817" s="84" t="s">
        <v>13636</v>
      </c>
      <c r="AE1817" s="84">
        <v>617</v>
      </c>
      <c r="AF1817" s="84">
        <v>392</v>
      </c>
      <c r="AG1817" s="84">
        <v>16071</v>
      </c>
      <c r="AH1817" s="84">
        <v>9</v>
      </c>
      <c r="AI1817" s="84"/>
      <c r="AJ1817" s="84"/>
      <c r="AK1817" s="84" t="s">
        <v>16002</v>
      </c>
      <c r="AL1817" s="84"/>
      <c r="AM1817" s="84"/>
      <c r="AN1817" s="86">
        <v>42735.153113425928</v>
      </c>
      <c r="AO1817" s="88" t="s">
        <v>19212</v>
      </c>
      <c r="AP1817" s="84" t="b">
        <v>1</v>
      </c>
      <c r="AQ1817" s="84" t="b">
        <v>0</v>
      </c>
      <c r="AR1817" s="84" t="b">
        <v>0</v>
      </c>
      <c r="AS1817" s="84" t="s">
        <v>2154</v>
      </c>
      <c r="AT1817" s="84">
        <v>0</v>
      </c>
      <c r="AU1817" s="84"/>
      <c r="AV1817" s="84" t="b">
        <v>0</v>
      </c>
      <c r="AW1817" s="84" t="s">
        <v>745</v>
      </c>
      <c r="AX1817" s="88" t="s">
        <v>22831</v>
      </c>
      <c r="AY1817" s="84" t="s">
        <v>66</v>
      </c>
    </row>
    <row r="1818" spans="1:51" x14ac:dyDescent="0.2">
      <c r="A1818" s="69" t="s">
        <v>3391</v>
      </c>
      <c r="B1818" s="70"/>
      <c r="C1818" s="70"/>
      <c r="D1818" s="71"/>
      <c r="E1818" s="108"/>
      <c r="F1818" s="113" t="s">
        <v>275</v>
      </c>
      <c r="G1818" s="109"/>
      <c r="H1818" s="74"/>
      <c r="I1818" s="75"/>
      <c r="J1818" s="110"/>
      <c r="K1818" s="74" t="s">
        <v>25021</v>
      </c>
      <c r="L1818" s="111"/>
      <c r="M1818" s="79"/>
      <c r="N1818" s="79"/>
      <c r="O1818" s="80"/>
      <c r="P1818" s="81"/>
      <c r="Q1818" s="81"/>
      <c r="R1818" s="91"/>
      <c r="S1818" s="91"/>
      <c r="T1818" s="91"/>
      <c r="U1818" s="91"/>
      <c r="V1818" s="52"/>
      <c r="W1818" s="52"/>
      <c r="X1818" s="52"/>
      <c r="Y1818" s="52"/>
      <c r="Z1818" s="51"/>
      <c r="AA1818" s="76"/>
      <c r="AB1818" s="76"/>
      <c r="AC1818" s="77"/>
      <c r="AD1818" s="84" t="s">
        <v>13637</v>
      </c>
      <c r="AE1818" s="84">
        <v>764</v>
      </c>
      <c r="AF1818" s="84">
        <v>943</v>
      </c>
      <c r="AG1818" s="84">
        <v>392133</v>
      </c>
      <c r="AH1818" s="84">
        <v>44732</v>
      </c>
      <c r="AI1818" s="84"/>
      <c r="AJ1818" s="84"/>
      <c r="AK1818" s="84" t="s">
        <v>310</v>
      </c>
      <c r="AL1818" s="84"/>
      <c r="AM1818" s="84"/>
      <c r="AN1818" s="86">
        <v>42596.931828703702</v>
      </c>
      <c r="AO1818" s="84"/>
      <c r="AP1818" s="84" t="b">
        <v>1</v>
      </c>
      <c r="AQ1818" s="84" t="b">
        <v>1</v>
      </c>
      <c r="AR1818" s="84" t="b">
        <v>0</v>
      </c>
      <c r="AS1818" s="84" t="s">
        <v>290</v>
      </c>
      <c r="AT1818" s="84">
        <v>187</v>
      </c>
      <c r="AU1818" s="84"/>
      <c r="AV1818" s="84" t="b">
        <v>0</v>
      </c>
      <c r="AW1818" s="84" t="s">
        <v>745</v>
      </c>
      <c r="AX1818" s="88" t="s">
        <v>22832</v>
      </c>
      <c r="AY1818" s="84" t="s">
        <v>66</v>
      </c>
    </row>
    <row r="1819" spans="1:51" x14ac:dyDescent="0.2">
      <c r="A1819" s="69" t="s">
        <v>3392</v>
      </c>
      <c r="B1819" s="70"/>
      <c r="C1819" s="70"/>
      <c r="D1819" s="71"/>
      <c r="E1819" s="108"/>
      <c r="F1819" s="113" t="s">
        <v>7771</v>
      </c>
      <c r="G1819" s="109"/>
      <c r="H1819" s="74"/>
      <c r="I1819" s="75"/>
      <c r="J1819" s="110"/>
      <c r="K1819" s="74" t="s">
        <v>25022</v>
      </c>
      <c r="L1819" s="111"/>
      <c r="M1819" s="79"/>
      <c r="N1819" s="79"/>
      <c r="O1819" s="80"/>
      <c r="P1819" s="81"/>
      <c r="Q1819" s="81"/>
      <c r="R1819" s="91"/>
      <c r="S1819" s="91"/>
      <c r="T1819" s="91"/>
      <c r="U1819" s="91"/>
      <c r="V1819" s="52"/>
      <c r="W1819" s="52"/>
      <c r="X1819" s="52"/>
      <c r="Y1819" s="52"/>
      <c r="Z1819" s="51"/>
      <c r="AA1819" s="76"/>
      <c r="AB1819" s="76"/>
      <c r="AC1819" s="77"/>
      <c r="AD1819" s="84" t="s">
        <v>13638</v>
      </c>
      <c r="AE1819" s="84">
        <v>1043</v>
      </c>
      <c r="AF1819" s="84">
        <v>110</v>
      </c>
      <c r="AG1819" s="84">
        <v>137</v>
      </c>
      <c r="AH1819" s="84">
        <v>66</v>
      </c>
      <c r="AI1819" s="84">
        <v>-28800</v>
      </c>
      <c r="AJ1819" s="84" t="s">
        <v>15586</v>
      </c>
      <c r="AK1819" s="84" t="s">
        <v>319</v>
      </c>
      <c r="AL1819" s="88" t="s">
        <v>17587</v>
      </c>
      <c r="AM1819" s="84" t="s">
        <v>602</v>
      </c>
      <c r="AN1819" s="86">
        <v>42250.963287037041</v>
      </c>
      <c r="AO1819" s="88" t="s">
        <v>19213</v>
      </c>
      <c r="AP1819" s="84" t="b">
        <v>0</v>
      </c>
      <c r="AQ1819" s="84" t="b">
        <v>0</v>
      </c>
      <c r="AR1819" s="84" t="b">
        <v>1</v>
      </c>
      <c r="AS1819" s="84" t="s">
        <v>290</v>
      </c>
      <c r="AT1819" s="84">
        <v>3</v>
      </c>
      <c r="AU1819" s="88" t="s">
        <v>674</v>
      </c>
      <c r="AV1819" s="84" t="b">
        <v>0</v>
      </c>
      <c r="AW1819" s="84" t="s">
        <v>745</v>
      </c>
      <c r="AX1819" s="88" t="s">
        <v>22833</v>
      </c>
      <c r="AY1819" s="84" t="s">
        <v>66</v>
      </c>
    </row>
    <row r="1820" spans="1:51" x14ac:dyDescent="0.2">
      <c r="A1820" s="69" t="s">
        <v>3393</v>
      </c>
      <c r="B1820" s="70"/>
      <c r="C1820" s="70"/>
      <c r="D1820" s="71"/>
      <c r="E1820" s="108"/>
      <c r="F1820" s="113" t="s">
        <v>7772</v>
      </c>
      <c r="G1820" s="109"/>
      <c r="H1820" s="74"/>
      <c r="I1820" s="75"/>
      <c r="J1820" s="110"/>
      <c r="K1820" s="74" t="s">
        <v>25023</v>
      </c>
      <c r="L1820" s="111"/>
      <c r="M1820" s="79"/>
      <c r="N1820" s="79"/>
      <c r="O1820" s="80"/>
      <c r="P1820" s="81"/>
      <c r="Q1820" s="81"/>
      <c r="R1820" s="91"/>
      <c r="S1820" s="91"/>
      <c r="T1820" s="91"/>
      <c r="U1820" s="91"/>
      <c r="V1820" s="52"/>
      <c r="W1820" s="52"/>
      <c r="X1820" s="52"/>
      <c r="Y1820" s="52"/>
      <c r="Z1820" s="51"/>
      <c r="AA1820" s="76"/>
      <c r="AB1820" s="76"/>
      <c r="AC1820" s="77"/>
      <c r="AD1820" s="84" t="s">
        <v>13639</v>
      </c>
      <c r="AE1820" s="84">
        <v>226</v>
      </c>
      <c r="AF1820" s="84">
        <v>32</v>
      </c>
      <c r="AG1820" s="84">
        <v>46</v>
      </c>
      <c r="AH1820" s="84">
        <v>607</v>
      </c>
      <c r="AI1820" s="84"/>
      <c r="AJ1820" s="84" t="s">
        <v>15587</v>
      </c>
      <c r="AK1820" s="84" t="s">
        <v>16587</v>
      </c>
      <c r="AL1820" s="84"/>
      <c r="AM1820" s="84"/>
      <c r="AN1820" s="86">
        <v>42966.932268518518</v>
      </c>
      <c r="AO1820" s="84"/>
      <c r="AP1820" s="84" t="b">
        <v>0</v>
      </c>
      <c r="AQ1820" s="84" t="b">
        <v>0</v>
      </c>
      <c r="AR1820" s="84" t="b">
        <v>0</v>
      </c>
      <c r="AS1820" s="84" t="s">
        <v>290</v>
      </c>
      <c r="AT1820" s="84">
        <v>0</v>
      </c>
      <c r="AU1820" s="88" t="s">
        <v>674</v>
      </c>
      <c r="AV1820" s="84" t="b">
        <v>0</v>
      </c>
      <c r="AW1820" s="84" t="s">
        <v>745</v>
      </c>
      <c r="AX1820" s="88" t="s">
        <v>22834</v>
      </c>
      <c r="AY1820" s="84" t="s">
        <v>66</v>
      </c>
    </row>
    <row r="1821" spans="1:51" x14ac:dyDescent="0.2">
      <c r="A1821" s="69" t="s">
        <v>865</v>
      </c>
      <c r="B1821" s="70"/>
      <c r="C1821" s="70"/>
      <c r="D1821" s="71"/>
      <c r="E1821" s="108"/>
      <c r="F1821" s="113" t="s">
        <v>1698</v>
      </c>
      <c r="G1821" s="109"/>
      <c r="H1821" s="74"/>
      <c r="I1821" s="75"/>
      <c r="J1821" s="110"/>
      <c r="K1821" s="74" t="s">
        <v>1855</v>
      </c>
      <c r="L1821" s="111"/>
      <c r="M1821" s="79"/>
      <c r="N1821" s="79"/>
      <c r="O1821" s="80"/>
      <c r="P1821" s="81"/>
      <c r="Q1821" s="81"/>
      <c r="R1821" s="91"/>
      <c r="S1821" s="91"/>
      <c r="T1821" s="91"/>
      <c r="U1821" s="91"/>
      <c r="V1821" s="52"/>
      <c r="W1821" s="52"/>
      <c r="X1821" s="52"/>
      <c r="Y1821" s="52"/>
      <c r="Z1821" s="51"/>
      <c r="AA1821" s="76"/>
      <c r="AB1821" s="76"/>
      <c r="AC1821" s="77"/>
      <c r="AD1821" s="84" t="s">
        <v>1053</v>
      </c>
      <c r="AE1821" s="84">
        <v>4881</v>
      </c>
      <c r="AF1821" s="84">
        <v>60394</v>
      </c>
      <c r="AG1821" s="84">
        <v>17990</v>
      </c>
      <c r="AH1821" s="84">
        <v>6977</v>
      </c>
      <c r="AI1821" s="84">
        <v>-14400</v>
      </c>
      <c r="AJ1821" s="84" t="s">
        <v>1195</v>
      </c>
      <c r="AK1821" s="84" t="s">
        <v>1029</v>
      </c>
      <c r="AL1821" s="88" t="s">
        <v>1477</v>
      </c>
      <c r="AM1821" s="84" t="s">
        <v>608</v>
      </c>
      <c r="AN1821" s="86">
        <v>40243.061493055553</v>
      </c>
      <c r="AO1821" s="88" t="s">
        <v>1565</v>
      </c>
      <c r="AP1821" s="84" t="b">
        <v>0</v>
      </c>
      <c r="AQ1821" s="84" t="b">
        <v>0</v>
      </c>
      <c r="AR1821" s="84" t="b">
        <v>1</v>
      </c>
      <c r="AS1821" s="84" t="s">
        <v>290</v>
      </c>
      <c r="AT1821" s="84">
        <v>888</v>
      </c>
      <c r="AU1821" s="88" t="s">
        <v>1657</v>
      </c>
      <c r="AV1821" s="84" t="b">
        <v>1</v>
      </c>
      <c r="AW1821" s="84" t="s">
        <v>745</v>
      </c>
      <c r="AX1821" s="88" t="s">
        <v>1752</v>
      </c>
      <c r="AY1821" s="84" t="s">
        <v>65</v>
      </c>
    </row>
    <row r="1822" spans="1:51" x14ac:dyDescent="0.2">
      <c r="A1822" s="69" t="s">
        <v>4212</v>
      </c>
      <c r="B1822" s="70"/>
      <c r="C1822" s="70"/>
      <c r="D1822" s="71"/>
      <c r="E1822" s="108"/>
      <c r="F1822" s="113" t="s">
        <v>20964</v>
      </c>
      <c r="G1822" s="109"/>
      <c r="H1822" s="74"/>
      <c r="I1822" s="75"/>
      <c r="J1822" s="110"/>
      <c r="K1822" s="74" t="s">
        <v>25024</v>
      </c>
      <c r="L1822" s="111"/>
      <c r="M1822" s="79"/>
      <c r="N1822" s="79"/>
      <c r="O1822" s="80"/>
      <c r="P1822" s="81"/>
      <c r="Q1822" s="81"/>
      <c r="R1822" s="91"/>
      <c r="S1822" s="91"/>
      <c r="T1822" s="91"/>
      <c r="U1822" s="91"/>
      <c r="V1822" s="52"/>
      <c r="W1822" s="52"/>
      <c r="X1822" s="52"/>
      <c r="Y1822" s="52"/>
      <c r="Z1822" s="51"/>
      <c r="AA1822" s="76"/>
      <c r="AB1822" s="76"/>
      <c r="AC1822" s="77"/>
      <c r="AD1822" s="84" t="s">
        <v>13640</v>
      </c>
      <c r="AE1822" s="84">
        <v>2880</v>
      </c>
      <c r="AF1822" s="84">
        <v>1499</v>
      </c>
      <c r="AG1822" s="84">
        <v>46061</v>
      </c>
      <c r="AH1822" s="84">
        <v>17055</v>
      </c>
      <c r="AI1822" s="84"/>
      <c r="AJ1822" s="84" t="s">
        <v>15588</v>
      </c>
      <c r="AK1822" s="84" t="s">
        <v>467</v>
      </c>
      <c r="AL1822" s="84"/>
      <c r="AM1822" s="84"/>
      <c r="AN1822" s="86">
        <v>41903.648819444446</v>
      </c>
      <c r="AO1822" s="88" t="s">
        <v>19214</v>
      </c>
      <c r="AP1822" s="84" t="b">
        <v>0</v>
      </c>
      <c r="AQ1822" s="84" t="b">
        <v>0</v>
      </c>
      <c r="AR1822" s="84" t="b">
        <v>0</v>
      </c>
      <c r="AS1822" s="84" t="s">
        <v>290</v>
      </c>
      <c r="AT1822" s="84">
        <v>51</v>
      </c>
      <c r="AU1822" s="88" t="s">
        <v>20173</v>
      </c>
      <c r="AV1822" s="84" t="b">
        <v>0</v>
      </c>
      <c r="AW1822" s="84" t="s">
        <v>745</v>
      </c>
      <c r="AX1822" s="88" t="s">
        <v>22835</v>
      </c>
      <c r="AY1822" s="84" t="s">
        <v>65</v>
      </c>
    </row>
    <row r="1823" spans="1:51" x14ac:dyDescent="0.2">
      <c r="A1823" s="69" t="s">
        <v>3394</v>
      </c>
      <c r="B1823" s="70"/>
      <c r="C1823" s="70"/>
      <c r="D1823" s="71"/>
      <c r="E1823" s="108"/>
      <c r="F1823" s="113" t="s">
        <v>7773</v>
      </c>
      <c r="G1823" s="109"/>
      <c r="H1823" s="74"/>
      <c r="I1823" s="75"/>
      <c r="J1823" s="110"/>
      <c r="K1823" s="74" t="s">
        <v>25025</v>
      </c>
      <c r="L1823" s="111"/>
      <c r="M1823" s="79"/>
      <c r="N1823" s="79"/>
      <c r="O1823" s="80"/>
      <c r="P1823" s="81"/>
      <c r="Q1823" s="81"/>
      <c r="R1823" s="91"/>
      <c r="S1823" s="91"/>
      <c r="T1823" s="91"/>
      <c r="U1823" s="91"/>
      <c r="V1823" s="52"/>
      <c r="W1823" s="52"/>
      <c r="X1823" s="52"/>
      <c r="Y1823" s="52"/>
      <c r="Z1823" s="51"/>
      <c r="AA1823" s="76"/>
      <c r="AB1823" s="76"/>
      <c r="AC1823" s="77"/>
      <c r="AD1823" s="84" t="s">
        <v>13641</v>
      </c>
      <c r="AE1823" s="84">
        <v>124</v>
      </c>
      <c r="AF1823" s="84">
        <v>56</v>
      </c>
      <c r="AG1823" s="84">
        <v>1645</v>
      </c>
      <c r="AH1823" s="84">
        <v>2103</v>
      </c>
      <c r="AI1823" s="84">
        <v>-28800</v>
      </c>
      <c r="AJ1823" s="84"/>
      <c r="AK1823" s="84" t="s">
        <v>1332</v>
      </c>
      <c r="AL1823" s="84"/>
      <c r="AM1823" s="84" t="s">
        <v>602</v>
      </c>
      <c r="AN1823" s="86">
        <v>40978.957488425927</v>
      </c>
      <c r="AO1823" s="88" t="s">
        <v>19215</v>
      </c>
      <c r="AP1823" s="84" t="b">
        <v>1</v>
      </c>
      <c r="AQ1823" s="84" t="b">
        <v>0</v>
      </c>
      <c r="AR1823" s="84" t="b">
        <v>1</v>
      </c>
      <c r="AS1823" s="84" t="s">
        <v>290</v>
      </c>
      <c r="AT1823" s="84">
        <v>4</v>
      </c>
      <c r="AU1823" s="88" t="s">
        <v>674</v>
      </c>
      <c r="AV1823" s="84" t="b">
        <v>0</v>
      </c>
      <c r="AW1823" s="84" t="s">
        <v>745</v>
      </c>
      <c r="AX1823" s="88" t="s">
        <v>22836</v>
      </c>
      <c r="AY1823" s="84" t="s">
        <v>66</v>
      </c>
    </row>
    <row r="1824" spans="1:51" x14ac:dyDescent="0.2">
      <c r="A1824" s="69" t="s">
        <v>3395</v>
      </c>
      <c r="B1824" s="70"/>
      <c r="C1824" s="70"/>
      <c r="D1824" s="71"/>
      <c r="E1824" s="108"/>
      <c r="F1824" s="113" t="s">
        <v>7774</v>
      </c>
      <c r="G1824" s="109"/>
      <c r="H1824" s="74"/>
      <c r="I1824" s="75"/>
      <c r="J1824" s="110"/>
      <c r="K1824" s="74" t="s">
        <v>25026</v>
      </c>
      <c r="L1824" s="111"/>
      <c r="M1824" s="79"/>
      <c r="N1824" s="79"/>
      <c r="O1824" s="80"/>
      <c r="P1824" s="81"/>
      <c r="Q1824" s="81"/>
      <c r="R1824" s="91"/>
      <c r="S1824" s="91"/>
      <c r="T1824" s="91"/>
      <c r="U1824" s="91"/>
      <c r="V1824" s="52"/>
      <c r="W1824" s="52"/>
      <c r="X1824" s="52"/>
      <c r="Y1824" s="52"/>
      <c r="Z1824" s="51"/>
      <c r="AA1824" s="76"/>
      <c r="AB1824" s="76"/>
      <c r="AC1824" s="77"/>
      <c r="AD1824" s="84" t="s">
        <v>13642</v>
      </c>
      <c r="AE1824" s="84">
        <v>943</v>
      </c>
      <c r="AF1824" s="84">
        <v>418</v>
      </c>
      <c r="AG1824" s="84">
        <v>5097</v>
      </c>
      <c r="AH1824" s="84">
        <v>7546</v>
      </c>
      <c r="AI1824" s="84">
        <v>-18000</v>
      </c>
      <c r="AJ1824" s="84" t="s">
        <v>15589</v>
      </c>
      <c r="AK1824" s="84" t="s">
        <v>16588</v>
      </c>
      <c r="AL1824" s="84"/>
      <c r="AM1824" s="84" t="s">
        <v>603</v>
      </c>
      <c r="AN1824" s="86">
        <v>39233.907777777778</v>
      </c>
      <c r="AO1824" s="88" t="s">
        <v>19216</v>
      </c>
      <c r="AP1824" s="84" t="b">
        <v>0</v>
      </c>
      <c r="AQ1824" s="84" t="b">
        <v>0</v>
      </c>
      <c r="AR1824" s="84" t="b">
        <v>1</v>
      </c>
      <c r="AS1824" s="84" t="s">
        <v>290</v>
      </c>
      <c r="AT1824" s="84">
        <v>12</v>
      </c>
      <c r="AU1824" s="88" t="s">
        <v>20174</v>
      </c>
      <c r="AV1824" s="84" t="b">
        <v>0</v>
      </c>
      <c r="AW1824" s="84" t="s">
        <v>745</v>
      </c>
      <c r="AX1824" s="88" t="s">
        <v>22837</v>
      </c>
      <c r="AY1824" s="84" t="s">
        <v>66</v>
      </c>
    </row>
    <row r="1825" spans="1:51" x14ac:dyDescent="0.2">
      <c r="A1825" s="69" t="s">
        <v>4213</v>
      </c>
      <c r="B1825" s="70"/>
      <c r="C1825" s="70"/>
      <c r="D1825" s="71"/>
      <c r="E1825" s="108"/>
      <c r="F1825" s="113" t="s">
        <v>20965</v>
      </c>
      <c r="G1825" s="109"/>
      <c r="H1825" s="74"/>
      <c r="I1825" s="75"/>
      <c r="J1825" s="110"/>
      <c r="K1825" s="74" t="s">
        <v>25027</v>
      </c>
      <c r="L1825" s="111"/>
      <c r="M1825" s="79"/>
      <c r="N1825" s="79"/>
      <c r="O1825" s="80"/>
      <c r="P1825" s="81"/>
      <c r="Q1825" s="81"/>
      <c r="R1825" s="91"/>
      <c r="S1825" s="91"/>
      <c r="T1825" s="91"/>
      <c r="U1825" s="91"/>
      <c r="V1825" s="52"/>
      <c r="W1825" s="52"/>
      <c r="X1825" s="52"/>
      <c r="Y1825" s="52"/>
      <c r="Z1825" s="51"/>
      <c r="AA1825" s="76"/>
      <c r="AB1825" s="76"/>
      <c r="AC1825" s="77"/>
      <c r="AD1825" s="84" t="s">
        <v>13643</v>
      </c>
      <c r="AE1825" s="84">
        <v>1026</v>
      </c>
      <c r="AF1825" s="84">
        <v>311418</v>
      </c>
      <c r="AG1825" s="84">
        <v>21904</v>
      </c>
      <c r="AH1825" s="84">
        <v>12779</v>
      </c>
      <c r="AI1825" s="84"/>
      <c r="AJ1825" s="84" t="s">
        <v>15590</v>
      </c>
      <c r="AK1825" s="84" t="s">
        <v>319</v>
      </c>
      <c r="AL1825" s="88" t="s">
        <v>17588</v>
      </c>
      <c r="AM1825" s="84"/>
      <c r="AN1825" s="86">
        <v>40344.10659722222</v>
      </c>
      <c r="AO1825" s="88" t="s">
        <v>19217</v>
      </c>
      <c r="AP1825" s="84" t="b">
        <v>1</v>
      </c>
      <c r="AQ1825" s="84" t="b">
        <v>0</v>
      </c>
      <c r="AR1825" s="84" t="b">
        <v>0</v>
      </c>
      <c r="AS1825" s="84" t="s">
        <v>290</v>
      </c>
      <c r="AT1825" s="84">
        <v>3552</v>
      </c>
      <c r="AU1825" s="88" t="s">
        <v>674</v>
      </c>
      <c r="AV1825" s="84" t="b">
        <v>1</v>
      </c>
      <c r="AW1825" s="84" t="s">
        <v>745</v>
      </c>
      <c r="AX1825" s="88" t="s">
        <v>22838</v>
      </c>
      <c r="AY1825" s="84" t="s">
        <v>65</v>
      </c>
    </row>
    <row r="1826" spans="1:51" x14ac:dyDescent="0.2">
      <c r="A1826" s="69" t="s">
        <v>3396</v>
      </c>
      <c r="B1826" s="70"/>
      <c r="C1826" s="70"/>
      <c r="D1826" s="71"/>
      <c r="E1826" s="108"/>
      <c r="F1826" s="113" t="s">
        <v>7775</v>
      </c>
      <c r="G1826" s="109"/>
      <c r="H1826" s="74"/>
      <c r="I1826" s="75"/>
      <c r="J1826" s="110"/>
      <c r="K1826" s="74" t="s">
        <v>25028</v>
      </c>
      <c r="L1826" s="111"/>
      <c r="M1826" s="79"/>
      <c r="N1826" s="79"/>
      <c r="O1826" s="80"/>
      <c r="P1826" s="81"/>
      <c r="Q1826" s="81"/>
      <c r="R1826" s="91"/>
      <c r="S1826" s="91"/>
      <c r="T1826" s="91"/>
      <c r="U1826" s="91"/>
      <c r="V1826" s="52"/>
      <c r="W1826" s="52"/>
      <c r="X1826" s="52"/>
      <c r="Y1826" s="52"/>
      <c r="Z1826" s="51"/>
      <c r="AA1826" s="76"/>
      <c r="AB1826" s="76"/>
      <c r="AC1826" s="77"/>
      <c r="AD1826" s="84" t="s">
        <v>13644</v>
      </c>
      <c r="AE1826" s="84">
        <v>278</v>
      </c>
      <c r="AF1826" s="84">
        <v>123</v>
      </c>
      <c r="AG1826" s="84">
        <v>6088</v>
      </c>
      <c r="AH1826" s="84">
        <v>6250</v>
      </c>
      <c r="AI1826" s="84">
        <v>-18000</v>
      </c>
      <c r="AJ1826" s="84" t="s">
        <v>15591</v>
      </c>
      <c r="AK1826" s="84" t="s">
        <v>2104</v>
      </c>
      <c r="AL1826" s="84"/>
      <c r="AM1826" s="84" t="s">
        <v>531</v>
      </c>
      <c r="AN1826" s="86">
        <v>42025.746145833335</v>
      </c>
      <c r="AO1826" s="88" t="s">
        <v>19218</v>
      </c>
      <c r="AP1826" s="84" t="b">
        <v>1</v>
      </c>
      <c r="AQ1826" s="84" t="b">
        <v>0</v>
      </c>
      <c r="AR1826" s="84" t="b">
        <v>1</v>
      </c>
      <c r="AS1826" s="84" t="s">
        <v>290</v>
      </c>
      <c r="AT1826" s="84">
        <v>1</v>
      </c>
      <c r="AU1826" s="88" t="s">
        <v>674</v>
      </c>
      <c r="AV1826" s="84" t="b">
        <v>0</v>
      </c>
      <c r="AW1826" s="84" t="s">
        <v>745</v>
      </c>
      <c r="AX1826" s="88" t="s">
        <v>22839</v>
      </c>
      <c r="AY1826" s="84" t="s">
        <v>66</v>
      </c>
    </row>
    <row r="1827" spans="1:51" x14ac:dyDescent="0.2">
      <c r="A1827" s="69" t="s">
        <v>3397</v>
      </c>
      <c r="B1827" s="70"/>
      <c r="C1827" s="70"/>
      <c r="D1827" s="71"/>
      <c r="E1827" s="108"/>
      <c r="F1827" s="113" t="s">
        <v>7776</v>
      </c>
      <c r="G1827" s="109"/>
      <c r="H1827" s="74"/>
      <c r="I1827" s="75"/>
      <c r="J1827" s="110"/>
      <c r="K1827" s="74" t="s">
        <v>25029</v>
      </c>
      <c r="L1827" s="111"/>
      <c r="M1827" s="79"/>
      <c r="N1827" s="79"/>
      <c r="O1827" s="80"/>
      <c r="P1827" s="81"/>
      <c r="Q1827" s="81"/>
      <c r="R1827" s="91"/>
      <c r="S1827" s="91"/>
      <c r="T1827" s="91"/>
      <c r="U1827" s="91"/>
      <c r="V1827" s="52"/>
      <c r="W1827" s="52"/>
      <c r="X1827" s="52"/>
      <c r="Y1827" s="52"/>
      <c r="Z1827" s="51"/>
      <c r="AA1827" s="76"/>
      <c r="AB1827" s="76"/>
      <c r="AC1827" s="77"/>
      <c r="AD1827" s="84" t="s">
        <v>13645</v>
      </c>
      <c r="AE1827" s="84">
        <v>62</v>
      </c>
      <c r="AF1827" s="84">
        <v>3</v>
      </c>
      <c r="AG1827" s="84">
        <v>255</v>
      </c>
      <c r="AH1827" s="84">
        <v>56</v>
      </c>
      <c r="AI1827" s="84"/>
      <c r="AJ1827" s="84"/>
      <c r="AK1827" s="84"/>
      <c r="AL1827" s="84"/>
      <c r="AM1827" s="84"/>
      <c r="AN1827" s="86">
        <v>41515.237280092595</v>
      </c>
      <c r="AO1827" s="84"/>
      <c r="AP1827" s="84" t="b">
        <v>1</v>
      </c>
      <c r="AQ1827" s="84" t="b">
        <v>0</v>
      </c>
      <c r="AR1827" s="84" t="b">
        <v>1</v>
      </c>
      <c r="AS1827" s="84" t="s">
        <v>290</v>
      </c>
      <c r="AT1827" s="84">
        <v>0</v>
      </c>
      <c r="AU1827" s="88" t="s">
        <v>674</v>
      </c>
      <c r="AV1827" s="84" t="b">
        <v>0</v>
      </c>
      <c r="AW1827" s="84" t="s">
        <v>745</v>
      </c>
      <c r="AX1827" s="88" t="s">
        <v>22840</v>
      </c>
      <c r="AY1827" s="84" t="s">
        <v>66</v>
      </c>
    </row>
    <row r="1828" spans="1:51" x14ac:dyDescent="0.2">
      <c r="A1828" s="69" t="s">
        <v>3399</v>
      </c>
      <c r="B1828" s="70"/>
      <c r="C1828" s="70"/>
      <c r="D1828" s="71"/>
      <c r="E1828" s="108"/>
      <c r="F1828" s="113" t="s">
        <v>7778</v>
      </c>
      <c r="G1828" s="109"/>
      <c r="H1828" s="74"/>
      <c r="I1828" s="75"/>
      <c r="J1828" s="110"/>
      <c r="K1828" s="74" t="s">
        <v>25030</v>
      </c>
      <c r="L1828" s="111"/>
      <c r="M1828" s="79"/>
      <c r="N1828" s="79"/>
      <c r="O1828" s="80"/>
      <c r="P1828" s="81"/>
      <c r="Q1828" s="81"/>
      <c r="R1828" s="91"/>
      <c r="S1828" s="91"/>
      <c r="T1828" s="91"/>
      <c r="U1828" s="91"/>
      <c r="V1828" s="52"/>
      <c r="W1828" s="52"/>
      <c r="X1828" s="52"/>
      <c r="Y1828" s="52"/>
      <c r="Z1828" s="51"/>
      <c r="AA1828" s="76"/>
      <c r="AB1828" s="76"/>
      <c r="AC1828" s="77"/>
      <c r="AD1828" s="84" t="s">
        <v>13646</v>
      </c>
      <c r="AE1828" s="84">
        <v>505</v>
      </c>
      <c r="AF1828" s="84">
        <v>738</v>
      </c>
      <c r="AG1828" s="84">
        <v>18030</v>
      </c>
      <c r="AH1828" s="84">
        <v>45084</v>
      </c>
      <c r="AI1828" s="84"/>
      <c r="AJ1828" s="84" t="s">
        <v>15592</v>
      </c>
      <c r="AK1828" s="84" t="s">
        <v>16589</v>
      </c>
      <c r="AL1828" s="84"/>
      <c r="AM1828" s="84"/>
      <c r="AN1828" s="86">
        <v>40718.27542824074</v>
      </c>
      <c r="AO1828" s="84"/>
      <c r="AP1828" s="84" t="b">
        <v>1</v>
      </c>
      <c r="AQ1828" s="84" t="b">
        <v>0</v>
      </c>
      <c r="AR1828" s="84" t="b">
        <v>1</v>
      </c>
      <c r="AS1828" s="84" t="s">
        <v>2154</v>
      </c>
      <c r="AT1828" s="84">
        <v>0</v>
      </c>
      <c r="AU1828" s="88" t="s">
        <v>674</v>
      </c>
      <c r="AV1828" s="84" t="b">
        <v>0</v>
      </c>
      <c r="AW1828" s="84" t="s">
        <v>745</v>
      </c>
      <c r="AX1828" s="88" t="s">
        <v>22841</v>
      </c>
      <c r="AY1828" s="84" t="s">
        <v>66</v>
      </c>
    </row>
    <row r="1829" spans="1:51" x14ac:dyDescent="0.2">
      <c r="A1829" s="69" t="s">
        <v>3400</v>
      </c>
      <c r="B1829" s="70"/>
      <c r="C1829" s="70"/>
      <c r="D1829" s="71"/>
      <c r="E1829" s="108"/>
      <c r="F1829" s="113" t="s">
        <v>7779</v>
      </c>
      <c r="G1829" s="109"/>
      <c r="H1829" s="74"/>
      <c r="I1829" s="75"/>
      <c r="J1829" s="110"/>
      <c r="K1829" s="74" t="s">
        <v>25031</v>
      </c>
      <c r="L1829" s="111"/>
      <c r="M1829" s="79"/>
      <c r="N1829" s="79"/>
      <c r="O1829" s="80"/>
      <c r="P1829" s="81"/>
      <c r="Q1829" s="81"/>
      <c r="R1829" s="91"/>
      <c r="S1829" s="91"/>
      <c r="T1829" s="91"/>
      <c r="U1829" s="91"/>
      <c r="V1829" s="52"/>
      <c r="W1829" s="52"/>
      <c r="X1829" s="52"/>
      <c r="Y1829" s="52"/>
      <c r="Z1829" s="51"/>
      <c r="AA1829" s="76"/>
      <c r="AB1829" s="76"/>
      <c r="AC1829" s="77"/>
      <c r="AD1829" s="84" t="s">
        <v>1095</v>
      </c>
      <c r="AE1829" s="84">
        <v>605</v>
      </c>
      <c r="AF1829" s="84">
        <v>66</v>
      </c>
      <c r="AG1829" s="84">
        <v>5788</v>
      </c>
      <c r="AH1829" s="84">
        <v>5780</v>
      </c>
      <c r="AI1829" s="84">
        <v>-28800</v>
      </c>
      <c r="AJ1829" s="84"/>
      <c r="AK1829" s="84" t="s">
        <v>16590</v>
      </c>
      <c r="AL1829" s="84"/>
      <c r="AM1829" s="84" t="s">
        <v>602</v>
      </c>
      <c r="AN1829" s="86">
        <v>42057.737743055557</v>
      </c>
      <c r="AO1829" s="84"/>
      <c r="AP1829" s="84" t="b">
        <v>0</v>
      </c>
      <c r="AQ1829" s="84" t="b">
        <v>0</v>
      </c>
      <c r="AR1829" s="84" t="b">
        <v>0</v>
      </c>
      <c r="AS1829" s="84" t="s">
        <v>290</v>
      </c>
      <c r="AT1829" s="84">
        <v>18</v>
      </c>
      <c r="AU1829" s="88" t="s">
        <v>674</v>
      </c>
      <c r="AV1829" s="84" t="b">
        <v>0</v>
      </c>
      <c r="AW1829" s="84" t="s">
        <v>745</v>
      </c>
      <c r="AX1829" s="88" t="s">
        <v>22842</v>
      </c>
      <c r="AY1829" s="84" t="s">
        <v>66</v>
      </c>
    </row>
    <row r="1830" spans="1:51" x14ac:dyDescent="0.2">
      <c r="A1830" s="69" t="s">
        <v>3401</v>
      </c>
      <c r="B1830" s="70"/>
      <c r="C1830" s="70"/>
      <c r="D1830" s="71"/>
      <c r="E1830" s="108"/>
      <c r="F1830" s="113" t="s">
        <v>7780</v>
      </c>
      <c r="G1830" s="109"/>
      <c r="H1830" s="74"/>
      <c r="I1830" s="75"/>
      <c r="J1830" s="110"/>
      <c r="K1830" s="74" t="s">
        <v>25032</v>
      </c>
      <c r="L1830" s="111"/>
      <c r="M1830" s="79"/>
      <c r="N1830" s="79"/>
      <c r="O1830" s="80"/>
      <c r="P1830" s="81"/>
      <c r="Q1830" s="81"/>
      <c r="R1830" s="91"/>
      <c r="S1830" s="91"/>
      <c r="T1830" s="91"/>
      <c r="U1830" s="91"/>
      <c r="V1830" s="52"/>
      <c r="W1830" s="52"/>
      <c r="X1830" s="52"/>
      <c r="Y1830" s="52"/>
      <c r="Z1830" s="51"/>
      <c r="AA1830" s="76"/>
      <c r="AB1830" s="76"/>
      <c r="AC1830" s="77"/>
      <c r="AD1830" s="84" t="s">
        <v>13647</v>
      </c>
      <c r="AE1830" s="84">
        <v>1059</v>
      </c>
      <c r="AF1830" s="84">
        <v>1355</v>
      </c>
      <c r="AG1830" s="84">
        <v>3584</v>
      </c>
      <c r="AH1830" s="84">
        <v>77149</v>
      </c>
      <c r="AI1830" s="84">
        <v>-18000</v>
      </c>
      <c r="AJ1830" s="84" t="s">
        <v>15593</v>
      </c>
      <c r="AK1830" s="84" t="s">
        <v>458</v>
      </c>
      <c r="AL1830" s="84"/>
      <c r="AM1830" s="84" t="s">
        <v>603</v>
      </c>
      <c r="AN1830" s="86">
        <v>40030.691759259258</v>
      </c>
      <c r="AO1830" s="84"/>
      <c r="AP1830" s="84" t="b">
        <v>1</v>
      </c>
      <c r="AQ1830" s="84" t="b">
        <v>0</v>
      </c>
      <c r="AR1830" s="84" t="b">
        <v>0</v>
      </c>
      <c r="AS1830" s="84" t="s">
        <v>290</v>
      </c>
      <c r="AT1830" s="84">
        <v>4</v>
      </c>
      <c r="AU1830" s="88" t="s">
        <v>674</v>
      </c>
      <c r="AV1830" s="84" t="b">
        <v>0</v>
      </c>
      <c r="AW1830" s="84" t="s">
        <v>745</v>
      </c>
      <c r="AX1830" s="88" t="s">
        <v>22843</v>
      </c>
      <c r="AY1830" s="84" t="s">
        <v>66</v>
      </c>
    </row>
    <row r="1831" spans="1:51" x14ac:dyDescent="0.2">
      <c r="A1831" s="69" t="s">
        <v>4214</v>
      </c>
      <c r="B1831" s="70"/>
      <c r="C1831" s="70"/>
      <c r="D1831" s="71"/>
      <c r="E1831" s="108"/>
      <c r="F1831" s="113" t="s">
        <v>20966</v>
      </c>
      <c r="G1831" s="109"/>
      <c r="H1831" s="74"/>
      <c r="I1831" s="75"/>
      <c r="J1831" s="110"/>
      <c r="K1831" s="74" t="s">
        <v>25033</v>
      </c>
      <c r="L1831" s="111"/>
      <c r="M1831" s="79"/>
      <c r="N1831" s="79"/>
      <c r="O1831" s="80"/>
      <c r="P1831" s="81"/>
      <c r="Q1831" s="81"/>
      <c r="R1831" s="91"/>
      <c r="S1831" s="91"/>
      <c r="T1831" s="91"/>
      <c r="U1831" s="91"/>
      <c r="V1831" s="52"/>
      <c r="W1831" s="52"/>
      <c r="X1831" s="52"/>
      <c r="Y1831" s="52"/>
      <c r="Z1831" s="51"/>
      <c r="AA1831" s="76"/>
      <c r="AB1831" s="76"/>
      <c r="AC1831" s="77"/>
      <c r="AD1831" s="84" t="s">
        <v>13648</v>
      </c>
      <c r="AE1831" s="84">
        <v>921</v>
      </c>
      <c r="AF1831" s="84">
        <v>8367</v>
      </c>
      <c r="AG1831" s="84">
        <v>7399</v>
      </c>
      <c r="AH1831" s="84">
        <v>6909</v>
      </c>
      <c r="AI1831" s="84">
        <v>-18000</v>
      </c>
      <c r="AJ1831" s="84" t="s">
        <v>15594</v>
      </c>
      <c r="AK1831" s="84" t="s">
        <v>16591</v>
      </c>
      <c r="AL1831" s="88" t="s">
        <v>17589</v>
      </c>
      <c r="AM1831" s="84" t="s">
        <v>603</v>
      </c>
      <c r="AN1831" s="86">
        <v>40714.839386574073</v>
      </c>
      <c r="AO1831" s="88" t="s">
        <v>19219</v>
      </c>
      <c r="AP1831" s="84" t="b">
        <v>0</v>
      </c>
      <c r="AQ1831" s="84" t="b">
        <v>0</v>
      </c>
      <c r="AR1831" s="84" t="b">
        <v>0</v>
      </c>
      <c r="AS1831" s="84" t="s">
        <v>290</v>
      </c>
      <c r="AT1831" s="84">
        <v>314</v>
      </c>
      <c r="AU1831" s="88" t="s">
        <v>674</v>
      </c>
      <c r="AV1831" s="84" t="b">
        <v>1</v>
      </c>
      <c r="AW1831" s="84" t="s">
        <v>745</v>
      </c>
      <c r="AX1831" s="88" t="s">
        <v>22844</v>
      </c>
      <c r="AY1831" s="84" t="s">
        <v>65</v>
      </c>
    </row>
    <row r="1832" spans="1:51" x14ac:dyDescent="0.2">
      <c r="A1832" s="69" t="s">
        <v>4215</v>
      </c>
      <c r="B1832" s="70"/>
      <c r="C1832" s="70"/>
      <c r="D1832" s="71"/>
      <c r="E1832" s="108"/>
      <c r="F1832" s="113" t="s">
        <v>20967</v>
      </c>
      <c r="G1832" s="109"/>
      <c r="H1832" s="74"/>
      <c r="I1832" s="75"/>
      <c r="J1832" s="110"/>
      <c r="K1832" s="74" t="s">
        <v>25034</v>
      </c>
      <c r="L1832" s="111"/>
      <c r="M1832" s="79"/>
      <c r="N1832" s="79"/>
      <c r="O1832" s="80"/>
      <c r="P1832" s="81"/>
      <c r="Q1832" s="81"/>
      <c r="R1832" s="91"/>
      <c r="S1832" s="91"/>
      <c r="T1832" s="91"/>
      <c r="U1832" s="91"/>
      <c r="V1832" s="52"/>
      <c r="W1832" s="52"/>
      <c r="X1832" s="52"/>
      <c r="Y1832" s="52"/>
      <c r="Z1832" s="51"/>
      <c r="AA1832" s="76"/>
      <c r="AB1832" s="76"/>
      <c r="AC1832" s="77"/>
      <c r="AD1832" s="84" t="s">
        <v>13649</v>
      </c>
      <c r="AE1832" s="84">
        <v>737</v>
      </c>
      <c r="AF1832" s="84">
        <v>819302</v>
      </c>
      <c r="AG1832" s="84">
        <v>36833</v>
      </c>
      <c r="AH1832" s="84">
        <v>6330</v>
      </c>
      <c r="AI1832" s="84">
        <v>-18000</v>
      </c>
      <c r="AJ1832" s="84" t="s">
        <v>15595</v>
      </c>
      <c r="AK1832" s="84" t="s">
        <v>558</v>
      </c>
      <c r="AL1832" s="88" t="s">
        <v>17590</v>
      </c>
      <c r="AM1832" s="84" t="s">
        <v>603</v>
      </c>
      <c r="AN1832" s="86">
        <v>39945.845937500002</v>
      </c>
      <c r="AO1832" s="88" t="s">
        <v>19220</v>
      </c>
      <c r="AP1832" s="84" t="b">
        <v>0</v>
      </c>
      <c r="AQ1832" s="84" t="b">
        <v>0</v>
      </c>
      <c r="AR1832" s="84" t="b">
        <v>1</v>
      </c>
      <c r="AS1832" s="84" t="s">
        <v>290</v>
      </c>
      <c r="AT1832" s="84">
        <v>8864</v>
      </c>
      <c r="AU1832" s="88" t="s">
        <v>20175</v>
      </c>
      <c r="AV1832" s="84" t="b">
        <v>1</v>
      </c>
      <c r="AW1832" s="84" t="s">
        <v>745</v>
      </c>
      <c r="AX1832" s="88" t="s">
        <v>22845</v>
      </c>
      <c r="AY1832" s="84" t="s">
        <v>65</v>
      </c>
    </row>
    <row r="1833" spans="1:51" x14ac:dyDescent="0.2">
      <c r="A1833" s="69" t="s">
        <v>4216</v>
      </c>
      <c r="B1833" s="70"/>
      <c r="C1833" s="70"/>
      <c r="D1833" s="71"/>
      <c r="E1833" s="108"/>
      <c r="F1833" s="113" t="s">
        <v>20968</v>
      </c>
      <c r="G1833" s="109"/>
      <c r="H1833" s="74"/>
      <c r="I1833" s="75"/>
      <c r="J1833" s="110"/>
      <c r="K1833" s="74" t="s">
        <v>25035</v>
      </c>
      <c r="L1833" s="111"/>
      <c r="M1833" s="79"/>
      <c r="N1833" s="79"/>
      <c r="O1833" s="80"/>
      <c r="P1833" s="81"/>
      <c r="Q1833" s="81"/>
      <c r="R1833" s="91"/>
      <c r="S1833" s="91"/>
      <c r="T1833" s="91"/>
      <c r="U1833" s="91"/>
      <c r="V1833" s="52"/>
      <c r="W1833" s="52"/>
      <c r="X1833" s="52"/>
      <c r="Y1833" s="52"/>
      <c r="Z1833" s="51"/>
      <c r="AA1833" s="76"/>
      <c r="AB1833" s="76"/>
      <c r="AC1833" s="77"/>
      <c r="AD1833" s="84" t="s">
        <v>13650</v>
      </c>
      <c r="AE1833" s="84">
        <v>344</v>
      </c>
      <c r="AF1833" s="84">
        <v>5700</v>
      </c>
      <c r="AG1833" s="84">
        <v>8847</v>
      </c>
      <c r="AH1833" s="84">
        <v>1000</v>
      </c>
      <c r="AI1833" s="84">
        <v>-18000</v>
      </c>
      <c r="AJ1833" s="84" t="s">
        <v>15596</v>
      </c>
      <c r="AK1833" s="84" t="s">
        <v>558</v>
      </c>
      <c r="AL1833" s="88" t="s">
        <v>17591</v>
      </c>
      <c r="AM1833" s="84" t="s">
        <v>603</v>
      </c>
      <c r="AN1833" s="86">
        <v>40498.873819444445</v>
      </c>
      <c r="AO1833" s="88" t="s">
        <v>19221</v>
      </c>
      <c r="AP1833" s="84" t="b">
        <v>0</v>
      </c>
      <c r="AQ1833" s="84" t="b">
        <v>0</v>
      </c>
      <c r="AR1833" s="84" t="b">
        <v>0</v>
      </c>
      <c r="AS1833" s="84" t="s">
        <v>290</v>
      </c>
      <c r="AT1833" s="84">
        <v>175</v>
      </c>
      <c r="AU1833" s="88" t="s">
        <v>20176</v>
      </c>
      <c r="AV1833" s="84" t="b">
        <v>0</v>
      </c>
      <c r="AW1833" s="84" t="s">
        <v>745</v>
      </c>
      <c r="AX1833" s="88" t="s">
        <v>22846</v>
      </c>
      <c r="AY1833" s="84" t="s">
        <v>65</v>
      </c>
    </row>
    <row r="1834" spans="1:51" x14ac:dyDescent="0.2">
      <c r="A1834" s="69" t="s">
        <v>4217</v>
      </c>
      <c r="B1834" s="70"/>
      <c r="C1834" s="70"/>
      <c r="D1834" s="71"/>
      <c r="E1834" s="108"/>
      <c r="F1834" s="113" t="s">
        <v>20969</v>
      </c>
      <c r="G1834" s="109"/>
      <c r="H1834" s="74"/>
      <c r="I1834" s="75"/>
      <c r="J1834" s="110"/>
      <c r="K1834" s="74" t="s">
        <v>25036</v>
      </c>
      <c r="L1834" s="111"/>
      <c r="M1834" s="79"/>
      <c r="N1834" s="79"/>
      <c r="O1834" s="80"/>
      <c r="P1834" s="81"/>
      <c r="Q1834" s="81"/>
      <c r="R1834" s="91"/>
      <c r="S1834" s="91"/>
      <c r="T1834" s="91"/>
      <c r="U1834" s="91"/>
      <c r="V1834" s="52"/>
      <c r="W1834" s="52"/>
      <c r="X1834" s="52"/>
      <c r="Y1834" s="52"/>
      <c r="Z1834" s="51"/>
      <c r="AA1834" s="76"/>
      <c r="AB1834" s="76"/>
      <c r="AC1834" s="77"/>
      <c r="AD1834" s="84" t="s">
        <v>13651</v>
      </c>
      <c r="AE1834" s="84">
        <v>942</v>
      </c>
      <c r="AF1834" s="84">
        <v>4506</v>
      </c>
      <c r="AG1834" s="84">
        <v>2836</v>
      </c>
      <c r="AH1834" s="84">
        <v>779</v>
      </c>
      <c r="AI1834" s="84">
        <v>-18000</v>
      </c>
      <c r="AJ1834" s="84" t="s">
        <v>15597</v>
      </c>
      <c r="AK1834" s="84" t="s">
        <v>558</v>
      </c>
      <c r="AL1834" s="88" t="s">
        <v>17592</v>
      </c>
      <c r="AM1834" s="84" t="s">
        <v>603</v>
      </c>
      <c r="AN1834" s="86">
        <v>40943.823425925926</v>
      </c>
      <c r="AO1834" s="88" t="s">
        <v>19222</v>
      </c>
      <c r="AP1834" s="84" t="b">
        <v>0</v>
      </c>
      <c r="AQ1834" s="84" t="b">
        <v>0</v>
      </c>
      <c r="AR1834" s="84" t="b">
        <v>0</v>
      </c>
      <c r="AS1834" s="84" t="s">
        <v>290</v>
      </c>
      <c r="AT1834" s="84">
        <v>111</v>
      </c>
      <c r="AU1834" s="88" t="s">
        <v>677</v>
      </c>
      <c r="AV1834" s="84" t="b">
        <v>0</v>
      </c>
      <c r="AW1834" s="84" t="s">
        <v>745</v>
      </c>
      <c r="AX1834" s="88" t="s">
        <v>22847</v>
      </c>
      <c r="AY1834" s="84" t="s">
        <v>65</v>
      </c>
    </row>
    <row r="1835" spans="1:51" x14ac:dyDescent="0.2">
      <c r="A1835" s="69" t="s">
        <v>3402</v>
      </c>
      <c r="B1835" s="70"/>
      <c r="C1835" s="70"/>
      <c r="D1835" s="71"/>
      <c r="E1835" s="108"/>
      <c r="F1835" s="113" t="s">
        <v>7781</v>
      </c>
      <c r="G1835" s="109"/>
      <c r="H1835" s="74"/>
      <c r="I1835" s="75"/>
      <c r="J1835" s="110"/>
      <c r="K1835" s="74" t="s">
        <v>25037</v>
      </c>
      <c r="L1835" s="111"/>
      <c r="M1835" s="79"/>
      <c r="N1835" s="79"/>
      <c r="O1835" s="80"/>
      <c r="P1835" s="81"/>
      <c r="Q1835" s="81"/>
      <c r="R1835" s="91"/>
      <c r="S1835" s="91"/>
      <c r="T1835" s="91"/>
      <c r="U1835" s="91"/>
      <c r="V1835" s="52"/>
      <c r="W1835" s="52"/>
      <c r="X1835" s="52"/>
      <c r="Y1835" s="52"/>
      <c r="Z1835" s="51"/>
      <c r="AA1835" s="76"/>
      <c r="AB1835" s="76"/>
      <c r="AC1835" s="77"/>
      <c r="AD1835" s="84" t="s">
        <v>13652</v>
      </c>
      <c r="AE1835" s="84">
        <v>4833</v>
      </c>
      <c r="AF1835" s="84">
        <v>4784</v>
      </c>
      <c r="AG1835" s="84">
        <v>16857</v>
      </c>
      <c r="AH1835" s="84">
        <v>825</v>
      </c>
      <c r="AI1835" s="84">
        <v>32400</v>
      </c>
      <c r="AJ1835" s="84" t="s">
        <v>15598</v>
      </c>
      <c r="AK1835" s="84" t="s">
        <v>16002</v>
      </c>
      <c r="AL1835" s="84"/>
      <c r="AM1835" s="84" t="s">
        <v>1550</v>
      </c>
      <c r="AN1835" s="86">
        <v>40480.12190972222</v>
      </c>
      <c r="AO1835" s="88" t="s">
        <v>19223</v>
      </c>
      <c r="AP1835" s="84" t="b">
        <v>1</v>
      </c>
      <c r="AQ1835" s="84" t="b">
        <v>0</v>
      </c>
      <c r="AR1835" s="84" t="b">
        <v>0</v>
      </c>
      <c r="AS1835" s="84" t="s">
        <v>2154</v>
      </c>
      <c r="AT1835" s="84">
        <v>6</v>
      </c>
      <c r="AU1835" s="88" t="s">
        <v>674</v>
      </c>
      <c r="AV1835" s="84" t="b">
        <v>0</v>
      </c>
      <c r="AW1835" s="84" t="s">
        <v>745</v>
      </c>
      <c r="AX1835" s="88" t="s">
        <v>22848</v>
      </c>
      <c r="AY1835" s="84" t="s">
        <v>66</v>
      </c>
    </row>
    <row r="1836" spans="1:51" x14ac:dyDescent="0.2">
      <c r="A1836" s="69" t="s">
        <v>3403</v>
      </c>
      <c r="B1836" s="70"/>
      <c r="C1836" s="70"/>
      <c r="D1836" s="71"/>
      <c r="E1836" s="108"/>
      <c r="F1836" s="113" t="s">
        <v>7782</v>
      </c>
      <c r="G1836" s="109"/>
      <c r="H1836" s="74"/>
      <c r="I1836" s="75"/>
      <c r="J1836" s="110"/>
      <c r="K1836" s="74" t="s">
        <v>25038</v>
      </c>
      <c r="L1836" s="111"/>
      <c r="M1836" s="79"/>
      <c r="N1836" s="79"/>
      <c r="O1836" s="80"/>
      <c r="P1836" s="81"/>
      <c r="Q1836" s="81"/>
      <c r="R1836" s="91"/>
      <c r="S1836" s="91"/>
      <c r="T1836" s="91"/>
      <c r="U1836" s="91"/>
      <c r="V1836" s="52"/>
      <c r="W1836" s="52"/>
      <c r="X1836" s="52"/>
      <c r="Y1836" s="52"/>
      <c r="Z1836" s="51"/>
      <c r="AA1836" s="76"/>
      <c r="AB1836" s="76"/>
      <c r="AC1836" s="77"/>
      <c r="AD1836" s="84" t="s">
        <v>13653</v>
      </c>
      <c r="AE1836" s="84">
        <v>477</v>
      </c>
      <c r="AF1836" s="84">
        <v>981</v>
      </c>
      <c r="AG1836" s="84">
        <v>136166</v>
      </c>
      <c r="AH1836" s="84">
        <v>13959</v>
      </c>
      <c r="AI1836" s="84"/>
      <c r="AJ1836" s="84"/>
      <c r="AK1836" s="84" t="s">
        <v>16002</v>
      </c>
      <c r="AL1836" s="84"/>
      <c r="AM1836" s="84"/>
      <c r="AN1836" s="86">
        <v>42703.010104166664</v>
      </c>
      <c r="AO1836" s="88" t="s">
        <v>19224</v>
      </c>
      <c r="AP1836" s="84" t="b">
        <v>1</v>
      </c>
      <c r="AQ1836" s="84" t="b">
        <v>0</v>
      </c>
      <c r="AR1836" s="84" t="b">
        <v>0</v>
      </c>
      <c r="AS1836" s="84" t="s">
        <v>2154</v>
      </c>
      <c r="AT1836" s="84">
        <v>0</v>
      </c>
      <c r="AU1836" s="84"/>
      <c r="AV1836" s="84" t="b">
        <v>0</v>
      </c>
      <c r="AW1836" s="84" t="s">
        <v>745</v>
      </c>
      <c r="AX1836" s="88" t="s">
        <v>22849</v>
      </c>
      <c r="AY1836" s="84" t="s">
        <v>66</v>
      </c>
    </row>
    <row r="1837" spans="1:51" x14ac:dyDescent="0.2">
      <c r="A1837" s="69" t="s">
        <v>3404</v>
      </c>
      <c r="B1837" s="70"/>
      <c r="C1837" s="70"/>
      <c r="D1837" s="71"/>
      <c r="E1837" s="108"/>
      <c r="F1837" s="113" t="s">
        <v>7783</v>
      </c>
      <c r="G1837" s="109"/>
      <c r="H1837" s="74"/>
      <c r="I1837" s="75"/>
      <c r="J1837" s="110"/>
      <c r="K1837" s="74" t="s">
        <v>25039</v>
      </c>
      <c r="L1837" s="111"/>
      <c r="M1837" s="79"/>
      <c r="N1837" s="79"/>
      <c r="O1837" s="80"/>
      <c r="P1837" s="81"/>
      <c r="Q1837" s="81"/>
      <c r="R1837" s="91"/>
      <c r="S1837" s="91"/>
      <c r="T1837" s="91"/>
      <c r="U1837" s="91"/>
      <c r="V1837" s="52"/>
      <c r="W1837" s="52"/>
      <c r="X1837" s="52"/>
      <c r="Y1837" s="52"/>
      <c r="Z1837" s="51"/>
      <c r="AA1837" s="76"/>
      <c r="AB1837" s="76"/>
      <c r="AC1837" s="77"/>
      <c r="AD1837" s="84" t="s">
        <v>13654</v>
      </c>
      <c r="AE1837" s="84">
        <v>298</v>
      </c>
      <c r="AF1837" s="84">
        <v>189</v>
      </c>
      <c r="AG1837" s="84">
        <v>9710</v>
      </c>
      <c r="AH1837" s="84">
        <v>5445</v>
      </c>
      <c r="AI1837" s="84">
        <v>-28800</v>
      </c>
      <c r="AJ1837" s="84"/>
      <c r="AK1837" s="84"/>
      <c r="AL1837" s="84"/>
      <c r="AM1837" s="84" t="s">
        <v>602</v>
      </c>
      <c r="AN1837" s="86">
        <v>42010.067280092589</v>
      </c>
      <c r="AO1837" s="88" t="s">
        <v>19225</v>
      </c>
      <c r="AP1837" s="84" t="b">
        <v>0</v>
      </c>
      <c r="AQ1837" s="84" t="b">
        <v>0</v>
      </c>
      <c r="AR1837" s="84" t="b">
        <v>0</v>
      </c>
      <c r="AS1837" s="84" t="s">
        <v>290</v>
      </c>
      <c r="AT1837" s="84">
        <v>26</v>
      </c>
      <c r="AU1837" s="88" t="s">
        <v>683</v>
      </c>
      <c r="AV1837" s="84" t="b">
        <v>0</v>
      </c>
      <c r="AW1837" s="84" t="s">
        <v>745</v>
      </c>
      <c r="AX1837" s="88" t="s">
        <v>22850</v>
      </c>
      <c r="AY1837" s="84" t="s">
        <v>66</v>
      </c>
    </row>
    <row r="1838" spans="1:51" x14ac:dyDescent="0.2">
      <c r="A1838" s="69" t="s">
        <v>4218</v>
      </c>
      <c r="B1838" s="70"/>
      <c r="C1838" s="70"/>
      <c r="D1838" s="71"/>
      <c r="E1838" s="108"/>
      <c r="F1838" s="113" t="s">
        <v>20970</v>
      </c>
      <c r="G1838" s="109"/>
      <c r="H1838" s="74"/>
      <c r="I1838" s="75"/>
      <c r="J1838" s="110"/>
      <c r="K1838" s="74" t="s">
        <v>25040</v>
      </c>
      <c r="L1838" s="111"/>
      <c r="M1838" s="79"/>
      <c r="N1838" s="79"/>
      <c r="O1838" s="80"/>
      <c r="P1838" s="81"/>
      <c r="Q1838" s="81"/>
      <c r="R1838" s="91"/>
      <c r="S1838" s="91"/>
      <c r="T1838" s="91"/>
      <c r="U1838" s="91"/>
      <c r="V1838" s="52"/>
      <c r="W1838" s="52"/>
      <c r="X1838" s="52"/>
      <c r="Y1838" s="52"/>
      <c r="Z1838" s="51"/>
      <c r="AA1838" s="76"/>
      <c r="AB1838" s="76"/>
      <c r="AC1838" s="77"/>
      <c r="AD1838" s="84" t="s">
        <v>13655</v>
      </c>
      <c r="AE1838" s="84">
        <v>413</v>
      </c>
      <c r="AF1838" s="84">
        <v>4000</v>
      </c>
      <c r="AG1838" s="84">
        <v>14170</v>
      </c>
      <c r="AH1838" s="84">
        <v>14668</v>
      </c>
      <c r="AI1838" s="84">
        <v>-28800</v>
      </c>
      <c r="AJ1838" s="84" t="s">
        <v>15599</v>
      </c>
      <c r="AK1838" s="84"/>
      <c r="AL1838" s="88" t="s">
        <v>17593</v>
      </c>
      <c r="AM1838" s="84" t="s">
        <v>602</v>
      </c>
      <c r="AN1838" s="86">
        <v>39019.929594907408</v>
      </c>
      <c r="AO1838" s="84"/>
      <c r="AP1838" s="84" t="b">
        <v>0</v>
      </c>
      <c r="AQ1838" s="84" t="b">
        <v>0</v>
      </c>
      <c r="AR1838" s="84" t="b">
        <v>1</v>
      </c>
      <c r="AS1838" s="84" t="s">
        <v>290</v>
      </c>
      <c r="AT1838" s="84">
        <v>235</v>
      </c>
      <c r="AU1838" s="88" t="s">
        <v>674</v>
      </c>
      <c r="AV1838" s="84" t="b">
        <v>0</v>
      </c>
      <c r="AW1838" s="84" t="s">
        <v>745</v>
      </c>
      <c r="AX1838" s="88" t="s">
        <v>22851</v>
      </c>
      <c r="AY1838" s="84" t="s">
        <v>65</v>
      </c>
    </row>
    <row r="1839" spans="1:51" x14ac:dyDescent="0.2">
      <c r="A1839" s="69" t="s">
        <v>4219</v>
      </c>
      <c r="B1839" s="70"/>
      <c r="C1839" s="70"/>
      <c r="D1839" s="71"/>
      <c r="E1839" s="108"/>
      <c r="F1839" s="113" t="s">
        <v>20971</v>
      </c>
      <c r="G1839" s="109"/>
      <c r="H1839" s="74"/>
      <c r="I1839" s="75"/>
      <c r="J1839" s="110"/>
      <c r="K1839" s="74" t="s">
        <v>25041</v>
      </c>
      <c r="L1839" s="111"/>
      <c r="M1839" s="79"/>
      <c r="N1839" s="79"/>
      <c r="O1839" s="80"/>
      <c r="P1839" s="81"/>
      <c r="Q1839" s="81"/>
      <c r="R1839" s="91"/>
      <c r="S1839" s="91"/>
      <c r="T1839" s="91"/>
      <c r="U1839" s="91"/>
      <c r="V1839" s="52"/>
      <c r="W1839" s="52"/>
      <c r="X1839" s="52"/>
      <c r="Y1839" s="52"/>
      <c r="Z1839" s="51"/>
      <c r="AA1839" s="76"/>
      <c r="AB1839" s="76"/>
      <c r="AC1839" s="77"/>
      <c r="AD1839" s="84" t="s">
        <v>13656</v>
      </c>
      <c r="AE1839" s="84">
        <v>41</v>
      </c>
      <c r="AF1839" s="84">
        <v>60081</v>
      </c>
      <c r="AG1839" s="84">
        <v>0</v>
      </c>
      <c r="AH1839" s="84">
        <v>0</v>
      </c>
      <c r="AI1839" s="84">
        <v>-18000</v>
      </c>
      <c r="AJ1839" s="84"/>
      <c r="AK1839" s="84" t="s">
        <v>475</v>
      </c>
      <c r="AL1839" s="84"/>
      <c r="AM1839" s="84" t="s">
        <v>603</v>
      </c>
      <c r="AN1839" s="86">
        <v>39910.885925925926</v>
      </c>
      <c r="AO1839" s="88" t="s">
        <v>19226</v>
      </c>
      <c r="AP1839" s="84" t="b">
        <v>1</v>
      </c>
      <c r="AQ1839" s="84" t="b">
        <v>0</v>
      </c>
      <c r="AR1839" s="84" t="b">
        <v>0</v>
      </c>
      <c r="AS1839" s="84" t="s">
        <v>290</v>
      </c>
      <c r="AT1839" s="84">
        <v>836</v>
      </c>
      <c r="AU1839" s="88" t="s">
        <v>674</v>
      </c>
      <c r="AV1839" s="84" t="b">
        <v>1</v>
      </c>
      <c r="AW1839" s="84" t="s">
        <v>745</v>
      </c>
      <c r="AX1839" s="88" t="s">
        <v>22852</v>
      </c>
      <c r="AY1839" s="84" t="s">
        <v>65</v>
      </c>
    </row>
    <row r="1840" spans="1:51" x14ac:dyDescent="0.2">
      <c r="A1840" s="69" t="s">
        <v>4220</v>
      </c>
      <c r="B1840" s="70"/>
      <c r="C1840" s="70"/>
      <c r="D1840" s="71"/>
      <c r="E1840" s="108"/>
      <c r="F1840" s="113" t="s">
        <v>20972</v>
      </c>
      <c r="G1840" s="109"/>
      <c r="H1840" s="74"/>
      <c r="I1840" s="75"/>
      <c r="J1840" s="110"/>
      <c r="K1840" s="74" t="s">
        <v>25042</v>
      </c>
      <c r="L1840" s="111"/>
      <c r="M1840" s="79"/>
      <c r="N1840" s="79"/>
      <c r="O1840" s="80"/>
      <c r="P1840" s="81"/>
      <c r="Q1840" s="81"/>
      <c r="R1840" s="91"/>
      <c r="S1840" s="91"/>
      <c r="T1840" s="91"/>
      <c r="U1840" s="91"/>
      <c r="V1840" s="52"/>
      <c r="W1840" s="52"/>
      <c r="X1840" s="52"/>
      <c r="Y1840" s="52"/>
      <c r="Z1840" s="51"/>
      <c r="AA1840" s="76"/>
      <c r="AB1840" s="76"/>
      <c r="AC1840" s="77"/>
      <c r="AD1840" s="84" t="s">
        <v>13657</v>
      </c>
      <c r="AE1840" s="84">
        <v>419</v>
      </c>
      <c r="AF1840" s="84">
        <v>8479987</v>
      </c>
      <c r="AG1840" s="84">
        <v>70633</v>
      </c>
      <c r="AH1840" s="84">
        <v>1704</v>
      </c>
      <c r="AI1840" s="84">
        <v>-18000</v>
      </c>
      <c r="AJ1840" s="84" t="s">
        <v>15600</v>
      </c>
      <c r="AK1840" s="84" t="s">
        <v>475</v>
      </c>
      <c r="AL1840" s="88" t="s">
        <v>17594</v>
      </c>
      <c r="AM1840" s="84" t="s">
        <v>603</v>
      </c>
      <c r="AN1840" s="86">
        <v>39574.817048611112</v>
      </c>
      <c r="AO1840" s="88" t="s">
        <v>19227</v>
      </c>
      <c r="AP1840" s="84" t="b">
        <v>0</v>
      </c>
      <c r="AQ1840" s="84" t="b">
        <v>0</v>
      </c>
      <c r="AR1840" s="84" t="b">
        <v>0</v>
      </c>
      <c r="AS1840" s="84" t="s">
        <v>290</v>
      </c>
      <c r="AT1840" s="84">
        <v>62811</v>
      </c>
      <c r="AU1840" s="88" t="s">
        <v>20177</v>
      </c>
      <c r="AV1840" s="84" t="b">
        <v>1</v>
      </c>
      <c r="AW1840" s="84" t="s">
        <v>745</v>
      </c>
      <c r="AX1840" s="88" t="s">
        <v>22853</v>
      </c>
      <c r="AY1840" s="84" t="s">
        <v>65</v>
      </c>
    </row>
    <row r="1841" spans="1:51" x14ac:dyDescent="0.2">
      <c r="A1841" s="69" t="s">
        <v>3405</v>
      </c>
      <c r="B1841" s="70"/>
      <c r="C1841" s="70"/>
      <c r="D1841" s="71"/>
      <c r="E1841" s="108"/>
      <c r="F1841" s="113" t="s">
        <v>7784</v>
      </c>
      <c r="G1841" s="109"/>
      <c r="H1841" s="74"/>
      <c r="I1841" s="75"/>
      <c r="J1841" s="110"/>
      <c r="K1841" s="74" t="s">
        <v>25043</v>
      </c>
      <c r="L1841" s="111"/>
      <c r="M1841" s="79"/>
      <c r="N1841" s="79"/>
      <c r="O1841" s="80"/>
      <c r="P1841" s="81"/>
      <c r="Q1841" s="81"/>
      <c r="R1841" s="91"/>
      <c r="S1841" s="91"/>
      <c r="T1841" s="91"/>
      <c r="U1841" s="91"/>
      <c r="V1841" s="52"/>
      <c r="W1841" s="52"/>
      <c r="X1841" s="52"/>
      <c r="Y1841" s="52"/>
      <c r="Z1841" s="51"/>
      <c r="AA1841" s="76"/>
      <c r="AB1841" s="76"/>
      <c r="AC1841" s="77"/>
      <c r="AD1841" s="84" t="s">
        <v>13658</v>
      </c>
      <c r="AE1841" s="84">
        <v>597</v>
      </c>
      <c r="AF1841" s="84">
        <v>1044</v>
      </c>
      <c r="AG1841" s="84">
        <v>163935</v>
      </c>
      <c r="AH1841" s="84">
        <v>17138</v>
      </c>
      <c r="AI1841" s="84"/>
      <c r="AJ1841" s="84" t="s">
        <v>15601</v>
      </c>
      <c r="AK1841" s="84" t="s">
        <v>1435</v>
      </c>
      <c r="AL1841" s="84"/>
      <c r="AM1841" s="84"/>
      <c r="AN1841" s="86">
        <v>42629.944814814815</v>
      </c>
      <c r="AO1841" s="88" t="s">
        <v>19228</v>
      </c>
      <c r="AP1841" s="84" t="b">
        <v>0</v>
      </c>
      <c r="AQ1841" s="84" t="b">
        <v>0</v>
      </c>
      <c r="AR1841" s="84" t="b">
        <v>0</v>
      </c>
      <c r="AS1841" s="84" t="s">
        <v>290</v>
      </c>
      <c r="AT1841" s="84">
        <v>21</v>
      </c>
      <c r="AU1841" s="88" t="s">
        <v>674</v>
      </c>
      <c r="AV1841" s="84" t="b">
        <v>0</v>
      </c>
      <c r="AW1841" s="84" t="s">
        <v>745</v>
      </c>
      <c r="AX1841" s="88" t="s">
        <v>22854</v>
      </c>
      <c r="AY1841" s="84" t="s">
        <v>66</v>
      </c>
    </row>
    <row r="1842" spans="1:51" x14ac:dyDescent="0.2">
      <c r="A1842" s="69" t="s">
        <v>3406</v>
      </c>
      <c r="B1842" s="70"/>
      <c r="C1842" s="70"/>
      <c r="D1842" s="71"/>
      <c r="E1842" s="108"/>
      <c r="F1842" s="113" t="s">
        <v>20973</v>
      </c>
      <c r="G1842" s="109"/>
      <c r="H1842" s="74"/>
      <c r="I1842" s="75"/>
      <c r="J1842" s="110"/>
      <c r="K1842" s="74" t="s">
        <v>25044</v>
      </c>
      <c r="L1842" s="111"/>
      <c r="M1842" s="79"/>
      <c r="N1842" s="79"/>
      <c r="O1842" s="80"/>
      <c r="P1842" s="81"/>
      <c r="Q1842" s="81"/>
      <c r="R1842" s="91"/>
      <c r="S1842" s="91"/>
      <c r="T1842" s="91"/>
      <c r="U1842" s="91"/>
      <c r="V1842" s="52"/>
      <c r="W1842" s="52"/>
      <c r="X1842" s="52"/>
      <c r="Y1842" s="52"/>
      <c r="Z1842" s="51"/>
      <c r="AA1842" s="76"/>
      <c r="AB1842" s="76"/>
      <c r="AC1842" s="77"/>
      <c r="AD1842" s="84" t="s">
        <v>13659</v>
      </c>
      <c r="AE1842" s="84">
        <v>2297</v>
      </c>
      <c r="AF1842" s="84">
        <v>4073</v>
      </c>
      <c r="AG1842" s="84">
        <v>43198</v>
      </c>
      <c r="AH1842" s="84">
        <v>47320</v>
      </c>
      <c r="AI1842" s="84">
        <v>7200</v>
      </c>
      <c r="AJ1842" s="84" t="s">
        <v>15602</v>
      </c>
      <c r="AK1842" s="84"/>
      <c r="AL1842" s="84"/>
      <c r="AM1842" s="84" t="s">
        <v>1546</v>
      </c>
      <c r="AN1842" s="86">
        <v>41131.690810185188</v>
      </c>
      <c r="AO1842" s="88" t="s">
        <v>19229</v>
      </c>
      <c r="AP1842" s="84" t="b">
        <v>0</v>
      </c>
      <c r="AQ1842" s="84" t="b">
        <v>0</v>
      </c>
      <c r="AR1842" s="84" t="b">
        <v>0</v>
      </c>
      <c r="AS1842" s="84" t="s">
        <v>290</v>
      </c>
      <c r="AT1842" s="84">
        <v>49</v>
      </c>
      <c r="AU1842" s="88" t="s">
        <v>20178</v>
      </c>
      <c r="AV1842" s="84" t="b">
        <v>0</v>
      </c>
      <c r="AW1842" s="84" t="s">
        <v>745</v>
      </c>
      <c r="AX1842" s="88" t="s">
        <v>22855</v>
      </c>
      <c r="AY1842" s="84" t="s">
        <v>66</v>
      </c>
    </row>
    <row r="1843" spans="1:51" x14ac:dyDescent="0.2">
      <c r="A1843" s="69" t="s">
        <v>3413</v>
      </c>
      <c r="B1843" s="70"/>
      <c r="C1843" s="70"/>
      <c r="D1843" s="71"/>
      <c r="E1843" s="108"/>
      <c r="F1843" s="113" t="s">
        <v>7791</v>
      </c>
      <c r="G1843" s="109"/>
      <c r="H1843" s="74"/>
      <c r="I1843" s="75"/>
      <c r="J1843" s="110"/>
      <c r="K1843" s="74" t="s">
        <v>25045</v>
      </c>
      <c r="L1843" s="111"/>
      <c r="M1843" s="79"/>
      <c r="N1843" s="79"/>
      <c r="O1843" s="80"/>
      <c r="P1843" s="81"/>
      <c r="Q1843" s="81"/>
      <c r="R1843" s="91"/>
      <c r="S1843" s="91"/>
      <c r="T1843" s="91"/>
      <c r="U1843" s="91"/>
      <c r="V1843" s="52"/>
      <c r="W1843" s="52"/>
      <c r="X1843" s="52"/>
      <c r="Y1843" s="52"/>
      <c r="Z1843" s="51"/>
      <c r="AA1843" s="76"/>
      <c r="AB1843" s="76"/>
      <c r="AC1843" s="77"/>
      <c r="AD1843" s="84" t="s">
        <v>13660</v>
      </c>
      <c r="AE1843" s="84">
        <v>36945</v>
      </c>
      <c r="AF1843" s="84">
        <v>36301</v>
      </c>
      <c r="AG1843" s="84">
        <v>57299</v>
      </c>
      <c r="AH1843" s="84">
        <v>7826</v>
      </c>
      <c r="AI1843" s="84">
        <v>-18000</v>
      </c>
      <c r="AJ1843" s="84" t="s">
        <v>15603</v>
      </c>
      <c r="AK1843" s="84"/>
      <c r="AL1843" s="88" t="s">
        <v>17595</v>
      </c>
      <c r="AM1843" s="84" t="s">
        <v>603</v>
      </c>
      <c r="AN1843" s="86">
        <v>40094.721608796295</v>
      </c>
      <c r="AO1843" s="88" t="s">
        <v>19230</v>
      </c>
      <c r="AP1843" s="84" t="b">
        <v>0</v>
      </c>
      <c r="AQ1843" s="84" t="b">
        <v>0</v>
      </c>
      <c r="AR1843" s="84" t="b">
        <v>1</v>
      </c>
      <c r="AS1843" s="84" t="s">
        <v>290</v>
      </c>
      <c r="AT1843" s="84">
        <v>1079</v>
      </c>
      <c r="AU1843" s="88" t="s">
        <v>20179</v>
      </c>
      <c r="AV1843" s="84" t="b">
        <v>0</v>
      </c>
      <c r="AW1843" s="84" t="s">
        <v>745</v>
      </c>
      <c r="AX1843" s="88" t="s">
        <v>22856</v>
      </c>
      <c r="AY1843" s="84" t="s">
        <v>66</v>
      </c>
    </row>
    <row r="1844" spans="1:51" x14ac:dyDescent="0.2">
      <c r="A1844" s="69" t="s">
        <v>3407</v>
      </c>
      <c r="B1844" s="70"/>
      <c r="C1844" s="70"/>
      <c r="D1844" s="71"/>
      <c r="E1844" s="108"/>
      <c r="F1844" s="113" t="s">
        <v>7785</v>
      </c>
      <c r="G1844" s="109"/>
      <c r="H1844" s="74"/>
      <c r="I1844" s="75"/>
      <c r="J1844" s="110"/>
      <c r="K1844" s="74" t="s">
        <v>25046</v>
      </c>
      <c r="L1844" s="111"/>
      <c r="M1844" s="79"/>
      <c r="N1844" s="79"/>
      <c r="O1844" s="80"/>
      <c r="P1844" s="81"/>
      <c r="Q1844" s="81"/>
      <c r="R1844" s="91"/>
      <c r="S1844" s="91"/>
      <c r="T1844" s="91"/>
      <c r="U1844" s="91"/>
      <c r="V1844" s="52"/>
      <c r="W1844" s="52"/>
      <c r="X1844" s="52"/>
      <c r="Y1844" s="52"/>
      <c r="Z1844" s="51"/>
      <c r="AA1844" s="76"/>
      <c r="AB1844" s="76"/>
      <c r="AC1844" s="77"/>
      <c r="AD1844" s="84" t="s">
        <v>13661</v>
      </c>
      <c r="AE1844" s="84">
        <v>176</v>
      </c>
      <c r="AF1844" s="84">
        <v>123</v>
      </c>
      <c r="AG1844" s="84">
        <v>6628</v>
      </c>
      <c r="AH1844" s="84">
        <v>18300</v>
      </c>
      <c r="AI1844" s="84"/>
      <c r="AJ1844" s="84" t="s">
        <v>15604</v>
      </c>
      <c r="AK1844" s="84"/>
      <c r="AL1844" s="84"/>
      <c r="AM1844" s="84"/>
      <c r="AN1844" s="86">
        <v>42438.284282407411</v>
      </c>
      <c r="AO1844" s="84"/>
      <c r="AP1844" s="84" t="b">
        <v>1</v>
      </c>
      <c r="AQ1844" s="84" t="b">
        <v>0</v>
      </c>
      <c r="AR1844" s="84" t="b">
        <v>1</v>
      </c>
      <c r="AS1844" s="84" t="s">
        <v>2154</v>
      </c>
      <c r="AT1844" s="84">
        <v>0</v>
      </c>
      <c r="AU1844" s="84"/>
      <c r="AV1844" s="84" t="b">
        <v>0</v>
      </c>
      <c r="AW1844" s="84" t="s">
        <v>745</v>
      </c>
      <c r="AX1844" s="88" t="s">
        <v>22857</v>
      </c>
      <c r="AY1844" s="84" t="s">
        <v>66</v>
      </c>
    </row>
    <row r="1845" spans="1:51" x14ac:dyDescent="0.2">
      <c r="A1845" s="69" t="s">
        <v>3408</v>
      </c>
      <c r="B1845" s="70"/>
      <c r="C1845" s="70"/>
      <c r="D1845" s="71"/>
      <c r="E1845" s="108"/>
      <c r="F1845" s="113" t="s">
        <v>7786</v>
      </c>
      <c r="G1845" s="109"/>
      <c r="H1845" s="74"/>
      <c r="I1845" s="75"/>
      <c r="J1845" s="110"/>
      <c r="K1845" s="74" t="s">
        <v>25047</v>
      </c>
      <c r="L1845" s="111"/>
      <c r="M1845" s="79"/>
      <c r="N1845" s="79"/>
      <c r="O1845" s="80"/>
      <c r="P1845" s="81"/>
      <c r="Q1845" s="81"/>
      <c r="R1845" s="91"/>
      <c r="S1845" s="91"/>
      <c r="T1845" s="91"/>
      <c r="U1845" s="91"/>
      <c r="V1845" s="52"/>
      <c r="W1845" s="52"/>
      <c r="X1845" s="52"/>
      <c r="Y1845" s="52"/>
      <c r="Z1845" s="51"/>
      <c r="AA1845" s="76"/>
      <c r="AB1845" s="76"/>
      <c r="AC1845" s="77"/>
      <c r="AD1845" s="84" t="s">
        <v>13662</v>
      </c>
      <c r="AE1845" s="84">
        <v>58</v>
      </c>
      <c r="AF1845" s="84">
        <v>116</v>
      </c>
      <c r="AG1845" s="84">
        <v>9957</v>
      </c>
      <c r="AH1845" s="84">
        <v>11579</v>
      </c>
      <c r="AI1845" s="84"/>
      <c r="AJ1845" s="84"/>
      <c r="AK1845" s="84"/>
      <c r="AL1845" s="84"/>
      <c r="AM1845" s="84"/>
      <c r="AN1845" s="86">
        <v>42506.749340277776</v>
      </c>
      <c r="AO1845" s="88" t="s">
        <v>19231</v>
      </c>
      <c r="AP1845" s="84" t="b">
        <v>1</v>
      </c>
      <c r="AQ1845" s="84" t="b">
        <v>0</v>
      </c>
      <c r="AR1845" s="84" t="b">
        <v>0</v>
      </c>
      <c r="AS1845" s="84" t="s">
        <v>290</v>
      </c>
      <c r="AT1845" s="84">
        <v>6</v>
      </c>
      <c r="AU1845" s="84"/>
      <c r="AV1845" s="84" t="b">
        <v>0</v>
      </c>
      <c r="AW1845" s="84" t="s">
        <v>745</v>
      </c>
      <c r="AX1845" s="88" t="s">
        <v>22858</v>
      </c>
      <c r="AY1845" s="84" t="s">
        <v>66</v>
      </c>
    </row>
    <row r="1846" spans="1:51" x14ac:dyDescent="0.2">
      <c r="A1846" s="69" t="s">
        <v>3409</v>
      </c>
      <c r="B1846" s="70"/>
      <c r="C1846" s="70"/>
      <c r="D1846" s="71"/>
      <c r="E1846" s="108"/>
      <c r="F1846" s="113" t="s">
        <v>7787</v>
      </c>
      <c r="G1846" s="109"/>
      <c r="H1846" s="74"/>
      <c r="I1846" s="75"/>
      <c r="J1846" s="110"/>
      <c r="K1846" s="74" t="s">
        <v>25048</v>
      </c>
      <c r="L1846" s="111"/>
      <c r="M1846" s="79"/>
      <c r="N1846" s="79"/>
      <c r="O1846" s="80"/>
      <c r="P1846" s="81"/>
      <c r="Q1846" s="81"/>
      <c r="R1846" s="91"/>
      <c r="S1846" s="91"/>
      <c r="T1846" s="91"/>
      <c r="U1846" s="91"/>
      <c r="V1846" s="52"/>
      <c r="W1846" s="52"/>
      <c r="X1846" s="52"/>
      <c r="Y1846" s="52"/>
      <c r="Z1846" s="51"/>
      <c r="AA1846" s="76"/>
      <c r="AB1846" s="76"/>
      <c r="AC1846" s="77"/>
      <c r="AD1846" s="84" t="s">
        <v>13663</v>
      </c>
      <c r="AE1846" s="84">
        <v>97</v>
      </c>
      <c r="AF1846" s="84">
        <v>57</v>
      </c>
      <c r="AG1846" s="84">
        <v>1338</v>
      </c>
      <c r="AH1846" s="84">
        <v>620</v>
      </c>
      <c r="AI1846" s="84"/>
      <c r="AJ1846" s="84" t="s">
        <v>15605</v>
      </c>
      <c r="AK1846" s="84" t="s">
        <v>451</v>
      </c>
      <c r="AL1846" s="84"/>
      <c r="AM1846" s="84"/>
      <c r="AN1846" s="86">
        <v>42887.196435185186</v>
      </c>
      <c r="AO1846" s="88" t="s">
        <v>19232</v>
      </c>
      <c r="AP1846" s="84" t="b">
        <v>0</v>
      </c>
      <c r="AQ1846" s="84" t="b">
        <v>0</v>
      </c>
      <c r="AR1846" s="84" t="b">
        <v>0</v>
      </c>
      <c r="AS1846" s="84" t="s">
        <v>290</v>
      </c>
      <c r="AT1846" s="84">
        <v>2</v>
      </c>
      <c r="AU1846" s="88" t="s">
        <v>674</v>
      </c>
      <c r="AV1846" s="84" t="b">
        <v>0</v>
      </c>
      <c r="AW1846" s="84" t="s">
        <v>745</v>
      </c>
      <c r="AX1846" s="88" t="s">
        <v>22859</v>
      </c>
      <c r="AY1846" s="84" t="s">
        <v>66</v>
      </c>
    </row>
    <row r="1847" spans="1:51" x14ac:dyDescent="0.2">
      <c r="A1847" s="69" t="s">
        <v>3410</v>
      </c>
      <c r="B1847" s="70"/>
      <c r="C1847" s="70"/>
      <c r="D1847" s="71"/>
      <c r="E1847" s="108"/>
      <c r="F1847" s="113" t="s">
        <v>7788</v>
      </c>
      <c r="G1847" s="109"/>
      <c r="H1847" s="74"/>
      <c r="I1847" s="75"/>
      <c r="J1847" s="110"/>
      <c r="K1847" s="74" t="s">
        <v>25049</v>
      </c>
      <c r="L1847" s="111"/>
      <c r="M1847" s="79"/>
      <c r="N1847" s="79"/>
      <c r="O1847" s="80"/>
      <c r="P1847" s="81"/>
      <c r="Q1847" s="81"/>
      <c r="R1847" s="91"/>
      <c r="S1847" s="91"/>
      <c r="T1847" s="91"/>
      <c r="U1847" s="91"/>
      <c r="V1847" s="52"/>
      <c r="W1847" s="52"/>
      <c r="X1847" s="52"/>
      <c r="Y1847" s="52"/>
      <c r="Z1847" s="51"/>
      <c r="AA1847" s="76"/>
      <c r="AB1847" s="76"/>
      <c r="AC1847" s="77"/>
      <c r="AD1847" s="84" t="s">
        <v>13664</v>
      </c>
      <c r="AE1847" s="84">
        <v>2154</v>
      </c>
      <c r="AF1847" s="84">
        <v>2745</v>
      </c>
      <c r="AG1847" s="84">
        <v>68213</v>
      </c>
      <c r="AH1847" s="84">
        <v>78712</v>
      </c>
      <c r="AI1847" s="84"/>
      <c r="AJ1847" s="84" t="s">
        <v>15606</v>
      </c>
      <c r="AK1847" s="84" t="s">
        <v>16592</v>
      </c>
      <c r="AL1847" s="84"/>
      <c r="AM1847" s="84"/>
      <c r="AN1847" s="86">
        <v>40767.083495370367</v>
      </c>
      <c r="AO1847" s="88" t="s">
        <v>19233</v>
      </c>
      <c r="AP1847" s="84" t="b">
        <v>1</v>
      </c>
      <c r="AQ1847" s="84" t="b">
        <v>0</v>
      </c>
      <c r="AR1847" s="84" t="b">
        <v>0</v>
      </c>
      <c r="AS1847" s="84" t="s">
        <v>290</v>
      </c>
      <c r="AT1847" s="84">
        <v>14</v>
      </c>
      <c r="AU1847" s="88" t="s">
        <v>674</v>
      </c>
      <c r="AV1847" s="84" t="b">
        <v>0</v>
      </c>
      <c r="AW1847" s="84" t="s">
        <v>745</v>
      </c>
      <c r="AX1847" s="88" t="s">
        <v>22860</v>
      </c>
      <c r="AY1847" s="84" t="s">
        <v>66</v>
      </c>
    </row>
    <row r="1848" spans="1:51" x14ac:dyDescent="0.2">
      <c r="A1848" s="69" t="s">
        <v>241</v>
      </c>
      <c r="B1848" s="70"/>
      <c r="C1848" s="70"/>
      <c r="D1848" s="71"/>
      <c r="E1848" s="108"/>
      <c r="F1848" s="113" t="s">
        <v>729</v>
      </c>
      <c r="G1848" s="109"/>
      <c r="H1848" s="74"/>
      <c r="I1848" s="75"/>
      <c r="J1848" s="110"/>
      <c r="K1848" s="74" t="s">
        <v>25050</v>
      </c>
      <c r="L1848" s="111"/>
      <c r="M1848" s="79"/>
      <c r="N1848" s="79"/>
      <c r="O1848" s="80"/>
      <c r="P1848" s="81"/>
      <c r="Q1848" s="81"/>
      <c r="R1848" s="91"/>
      <c r="S1848" s="91"/>
      <c r="T1848" s="91"/>
      <c r="U1848" s="91"/>
      <c r="V1848" s="52"/>
      <c r="W1848" s="52"/>
      <c r="X1848" s="52"/>
      <c r="Y1848" s="52"/>
      <c r="Z1848" s="51"/>
      <c r="AA1848" s="76"/>
      <c r="AB1848" s="76"/>
      <c r="AC1848" s="77"/>
      <c r="AD1848" s="84" t="s">
        <v>373</v>
      </c>
      <c r="AE1848" s="84">
        <v>2054</v>
      </c>
      <c r="AF1848" s="84">
        <v>4064</v>
      </c>
      <c r="AG1848" s="84">
        <v>188020</v>
      </c>
      <c r="AH1848" s="84">
        <v>261619</v>
      </c>
      <c r="AI1848" s="84"/>
      <c r="AJ1848" s="84" t="s">
        <v>420</v>
      </c>
      <c r="AK1848" s="84" t="s">
        <v>491</v>
      </c>
      <c r="AL1848" s="84"/>
      <c r="AM1848" s="84"/>
      <c r="AN1848" s="86">
        <v>42482.142766203702</v>
      </c>
      <c r="AO1848" s="88" t="s">
        <v>649</v>
      </c>
      <c r="AP1848" s="84" t="b">
        <v>1</v>
      </c>
      <c r="AQ1848" s="84" t="b">
        <v>0</v>
      </c>
      <c r="AR1848" s="84" t="b">
        <v>1</v>
      </c>
      <c r="AS1848" s="84" t="s">
        <v>290</v>
      </c>
      <c r="AT1848" s="84">
        <v>82</v>
      </c>
      <c r="AU1848" s="84"/>
      <c r="AV1848" s="84" t="b">
        <v>0</v>
      </c>
      <c r="AW1848" s="84" t="s">
        <v>745</v>
      </c>
      <c r="AX1848" s="88" t="s">
        <v>762</v>
      </c>
      <c r="AY1848" s="84" t="s">
        <v>66</v>
      </c>
    </row>
    <row r="1849" spans="1:51" x14ac:dyDescent="0.2">
      <c r="A1849" s="69" t="s">
        <v>3411</v>
      </c>
      <c r="B1849" s="70"/>
      <c r="C1849" s="70"/>
      <c r="D1849" s="71"/>
      <c r="E1849" s="108"/>
      <c r="F1849" s="113" t="s">
        <v>7789</v>
      </c>
      <c r="G1849" s="109"/>
      <c r="H1849" s="74"/>
      <c r="I1849" s="75"/>
      <c r="J1849" s="110"/>
      <c r="K1849" s="74" t="s">
        <v>25051</v>
      </c>
      <c r="L1849" s="111"/>
      <c r="M1849" s="79"/>
      <c r="N1849" s="79"/>
      <c r="O1849" s="80"/>
      <c r="P1849" s="81"/>
      <c r="Q1849" s="81"/>
      <c r="R1849" s="91"/>
      <c r="S1849" s="91"/>
      <c r="T1849" s="91"/>
      <c r="U1849" s="91"/>
      <c r="V1849" s="52"/>
      <c r="W1849" s="52"/>
      <c r="X1849" s="52"/>
      <c r="Y1849" s="52"/>
      <c r="Z1849" s="51"/>
      <c r="AA1849" s="76"/>
      <c r="AB1849" s="76"/>
      <c r="AC1849" s="77"/>
      <c r="AD1849" s="84" t="s">
        <v>13665</v>
      </c>
      <c r="AE1849" s="84">
        <v>526</v>
      </c>
      <c r="AF1849" s="84">
        <v>363</v>
      </c>
      <c r="AG1849" s="84">
        <v>10029</v>
      </c>
      <c r="AH1849" s="84">
        <v>22008</v>
      </c>
      <c r="AI1849" s="84"/>
      <c r="AJ1849" s="84" t="s">
        <v>15607</v>
      </c>
      <c r="AK1849" s="84" t="s">
        <v>1458</v>
      </c>
      <c r="AL1849" s="88" t="s">
        <v>17596</v>
      </c>
      <c r="AM1849" s="84"/>
      <c r="AN1849" s="86">
        <v>41556.488912037035</v>
      </c>
      <c r="AO1849" s="88" t="s">
        <v>19234</v>
      </c>
      <c r="AP1849" s="84" t="b">
        <v>1</v>
      </c>
      <c r="AQ1849" s="84" t="b">
        <v>0</v>
      </c>
      <c r="AR1849" s="84" t="b">
        <v>1</v>
      </c>
      <c r="AS1849" s="84" t="s">
        <v>1001</v>
      </c>
      <c r="AT1849" s="84">
        <v>1</v>
      </c>
      <c r="AU1849" s="88" t="s">
        <v>674</v>
      </c>
      <c r="AV1849" s="84" t="b">
        <v>0</v>
      </c>
      <c r="AW1849" s="84" t="s">
        <v>745</v>
      </c>
      <c r="AX1849" s="88" t="s">
        <v>22861</v>
      </c>
      <c r="AY1849" s="84" t="s">
        <v>66</v>
      </c>
    </row>
    <row r="1850" spans="1:51" x14ac:dyDescent="0.2">
      <c r="A1850" s="69" t="s">
        <v>3451</v>
      </c>
      <c r="B1850" s="70"/>
      <c r="C1850" s="70"/>
      <c r="D1850" s="71"/>
      <c r="E1850" s="108"/>
      <c r="F1850" s="113" t="s">
        <v>7821</v>
      </c>
      <c r="G1850" s="109"/>
      <c r="H1850" s="74"/>
      <c r="I1850" s="75"/>
      <c r="J1850" s="110"/>
      <c r="K1850" s="74" t="s">
        <v>25052</v>
      </c>
      <c r="L1850" s="111"/>
      <c r="M1850" s="79"/>
      <c r="N1850" s="79"/>
      <c r="O1850" s="80"/>
      <c r="P1850" s="81"/>
      <c r="Q1850" s="81"/>
      <c r="R1850" s="91"/>
      <c r="S1850" s="91"/>
      <c r="T1850" s="91"/>
      <c r="U1850" s="91"/>
      <c r="V1850" s="52"/>
      <c r="W1850" s="52"/>
      <c r="X1850" s="52"/>
      <c r="Y1850" s="52"/>
      <c r="Z1850" s="51"/>
      <c r="AA1850" s="76"/>
      <c r="AB1850" s="76"/>
      <c r="AC1850" s="77"/>
      <c r="AD1850" s="84" t="s">
        <v>13666</v>
      </c>
      <c r="AE1850" s="84">
        <v>4219</v>
      </c>
      <c r="AF1850" s="84">
        <v>9444</v>
      </c>
      <c r="AG1850" s="84">
        <v>5105</v>
      </c>
      <c r="AH1850" s="84">
        <v>11241</v>
      </c>
      <c r="AI1850" s="84">
        <v>-28800</v>
      </c>
      <c r="AJ1850" s="84" t="s">
        <v>15608</v>
      </c>
      <c r="AK1850" s="84" t="s">
        <v>16593</v>
      </c>
      <c r="AL1850" s="84"/>
      <c r="AM1850" s="84" t="s">
        <v>602</v>
      </c>
      <c r="AN1850" s="86">
        <v>41685.597951388889</v>
      </c>
      <c r="AO1850" s="88" t="s">
        <v>19235</v>
      </c>
      <c r="AP1850" s="84" t="b">
        <v>1</v>
      </c>
      <c r="AQ1850" s="84" t="b">
        <v>0</v>
      </c>
      <c r="AR1850" s="84" t="b">
        <v>0</v>
      </c>
      <c r="AS1850" s="84" t="s">
        <v>1001</v>
      </c>
      <c r="AT1850" s="84">
        <v>67</v>
      </c>
      <c r="AU1850" s="88" t="s">
        <v>674</v>
      </c>
      <c r="AV1850" s="84" t="b">
        <v>0</v>
      </c>
      <c r="AW1850" s="84" t="s">
        <v>745</v>
      </c>
      <c r="AX1850" s="88" t="s">
        <v>22862</v>
      </c>
      <c r="AY1850" s="84" t="s">
        <v>66</v>
      </c>
    </row>
    <row r="1851" spans="1:51" x14ac:dyDescent="0.2">
      <c r="A1851" s="69" t="s">
        <v>3414</v>
      </c>
      <c r="B1851" s="70"/>
      <c r="C1851" s="70"/>
      <c r="D1851" s="71"/>
      <c r="E1851" s="108"/>
      <c r="F1851" s="113" t="s">
        <v>7792</v>
      </c>
      <c r="G1851" s="109"/>
      <c r="H1851" s="74"/>
      <c r="I1851" s="75"/>
      <c r="J1851" s="110"/>
      <c r="K1851" s="74" t="s">
        <v>25053</v>
      </c>
      <c r="L1851" s="111"/>
      <c r="M1851" s="79"/>
      <c r="N1851" s="79"/>
      <c r="O1851" s="80"/>
      <c r="P1851" s="81"/>
      <c r="Q1851" s="81"/>
      <c r="R1851" s="91"/>
      <c r="S1851" s="91"/>
      <c r="T1851" s="91"/>
      <c r="U1851" s="91"/>
      <c r="V1851" s="52"/>
      <c r="W1851" s="52"/>
      <c r="X1851" s="52"/>
      <c r="Y1851" s="52"/>
      <c r="Z1851" s="51"/>
      <c r="AA1851" s="76"/>
      <c r="AB1851" s="76"/>
      <c r="AC1851" s="77"/>
      <c r="AD1851" s="84" t="s">
        <v>13667</v>
      </c>
      <c r="AE1851" s="84">
        <v>2537</v>
      </c>
      <c r="AF1851" s="84">
        <v>2136</v>
      </c>
      <c r="AG1851" s="84">
        <v>63690</v>
      </c>
      <c r="AH1851" s="84">
        <v>8972</v>
      </c>
      <c r="AI1851" s="84"/>
      <c r="AJ1851" s="84" t="s">
        <v>15609</v>
      </c>
      <c r="AK1851" s="84" t="s">
        <v>16594</v>
      </c>
      <c r="AL1851" s="84"/>
      <c r="AM1851" s="84"/>
      <c r="AN1851" s="86">
        <v>41785.281273148146</v>
      </c>
      <c r="AO1851" s="88" t="s">
        <v>19236</v>
      </c>
      <c r="AP1851" s="84" t="b">
        <v>0</v>
      </c>
      <c r="AQ1851" s="84" t="b">
        <v>0</v>
      </c>
      <c r="AR1851" s="84" t="b">
        <v>1</v>
      </c>
      <c r="AS1851" s="84" t="s">
        <v>290</v>
      </c>
      <c r="AT1851" s="84">
        <v>154</v>
      </c>
      <c r="AU1851" s="88" t="s">
        <v>674</v>
      </c>
      <c r="AV1851" s="84" t="b">
        <v>0</v>
      </c>
      <c r="AW1851" s="84" t="s">
        <v>745</v>
      </c>
      <c r="AX1851" s="88" t="s">
        <v>22863</v>
      </c>
      <c r="AY1851" s="84" t="s">
        <v>66</v>
      </c>
    </row>
    <row r="1852" spans="1:51" x14ac:dyDescent="0.2">
      <c r="A1852" s="69" t="s">
        <v>3415</v>
      </c>
      <c r="B1852" s="70"/>
      <c r="C1852" s="70"/>
      <c r="D1852" s="71"/>
      <c r="E1852" s="108"/>
      <c r="F1852" s="113" t="s">
        <v>7793</v>
      </c>
      <c r="G1852" s="109"/>
      <c r="H1852" s="74"/>
      <c r="I1852" s="75"/>
      <c r="J1852" s="110"/>
      <c r="K1852" s="74" t="s">
        <v>25054</v>
      </c>
      <c r="L1852" s="111"/>
      <c r="M1852" s="79"/>
      <c r="N1852" s="79"/>
      <c r="O1852" s="80"/>
      <c r="P1852" s="81"/>
      <c r="Q1852" s="81"/>
      <c r="R1852" s="91"/>
      <c r="S1852" s="91"/>
      <c r="T1852" s="91"/>
      <c r="U1852" s="91"/>
      <c r="V1852" s="52"/>
      <c r="W1852" s="52"/>
      <c r="X1852" s="52"/>
      <c r="Y1852" s="52"/>
      <c r="Z1852" s="51"/>
      <c r="AA1852" s="76"/>
      <c r="AB1852" s="76"/>
      <c r="AC1852" s="77"/>
      <c r="AD1852" s="84" t="s">
        <v>13668</v>
      </c>
      <c r="AE1852" s="84">
        <v>1584</v>
      </c>
      <c r="AF1852" s="84">
        <v>1139</v>
      </c>
      <c r="AG1852" s="84">
        <v>7304</v>
      </c>
      <c r="AH1852" s="84">
        <v>11207</v>
      </c>
      <c r="AI1852" s="84"/>
      <c r="AJ1852" s="84" t="s">
        <v>15610</v>
      </c>
      <c r="AK1852" s="84" t="s">
        <v>312</v>
      </c>
      <c r="AL1852" s="84"/>
      <c r="AM1852" s="84"/>
      <c r="AN1852" s="86">
        <v>40022.085243055553</v>
      </c>
      <c r="AO1852" s="88" t="s">
        <v>19237</v>
      </c>
      <c r="AP1852" s="84" t="b">
        <v>0</v>
      </c>
      <c r="AQ1852" s="84" t="b">
        <v>0</v>
      </c>
      <c r="AR1852" s="84" t="b">
        <v>1</v>
      </c>
      <c r="AS1852" s="84" t="s">
        <v>290</v>
      </c>
      <c r="AT1852" s="84">
        <v>9</v>
      </c>
      <c r="AU1852" s="88" t="s">
        <v>674</v>
      </c>
      <c r="AV1852" s="84" t="b">
        <v>0</v>
      </c>
      <c r="AW1852" s="84" t="s">
        <v>745</v>
      </c>
      <c r="AX1852" s="88" t="s">
        <v>22864</v>
      </c>
      <c r="AY1852" s="84" t="s">
        <v>66</v>
      </c>
    </row>
    <row r="1853" spans="1:51" x14ac:dyDescent="0.2">
      <c r="A1853" s="69" t="s">
        <v>3416</v>
      </c>
      <c r="B1853" s="70"/>
      <c r="C1853" s="70"/>
      <c r="D1853" s="71"/>
      <c r="E1853" s="108"/>
      <c r="F1853" s="113" t="s">
        <v>7794</v>
      </c>
      <c r="G1853" s="109"/>
      <c r="H1853" s="74"/>
      <c r="I1853" s="75"/>
      <c r="J1853" s="110"/>
      <c r="K1853" s="74" t="s">
        <v>25055</v>
      </c>
      <c r="L1853" s="111"/>
      <c r="M1853" s="79"/>
      <c r="N1853" s="79"/>
      <c r="O1853" s="80"/>
      <c r="P1853" s="81"/>
      <c r="Q1853" s="81"/>
      <c r="R1853" s="91"/>
      <c r="S1853" s="91"/>
      <c r="T1853" s="91"/>
      <c r="U1853" s="91"/>
      <c r="V1853" s="52"/>
      <c r="W1853" s="52"/>
      <c r="X1853" s="52"/>
      <c r="Y1853" s="52"/>
      <c r="Z1853" s="51"/>
      <c r="AA1853" s="76"/>
      <c r="AB1853" s="76"/>
      <c r="AC1853" s="77"/>
      <c r="AD1853" s="84" t="s">
        <v>13669</v>
      </c>
      <c r="AE1853" s="84">
        <v>19224</v>
      </c>
      <c r="AF1853" s="84">
        <v>20403</v>
      </c>
      <c r="AG1853" s="84">
        <v>254734</v>
      </c>
      <c r="AH1853" s="84">
        <v>40334</v>
      </c>
      <c r="AI1853" s="84">
        <v>36000</v>
      </c>
      <c r="AJ1853" s="84" t="s">
        <v>15611</v>
      </c>
      <c r="AK1853" s="84" t="s">
        <v>16595</v>
      </c>
      <c r="AL1853" s="88" t="s">
        <v>17597</v>
      </c>
      <c r="AM1853" s="84" t="s">
        <v>632</v>
      </c>
      <c r="AN1853" s="86">
        <v>40429.044224537036</v>
      </c>
      <c r="AO1853" s="88" t="s">
        <v>19238</v>
      </c>
      <c r="AP1853" s="84" t="b">
        <v>0</v>
      </c>
      <c r="AQ1853" s="84" t="b">
        <v>0</v>
      </c>
      <c r="AR1853" s="84" t="b">
        <v>1</v>
      </c>
      <c r="AS1853" s="84" t="s">
        <v>290</v>
      </c>
      <c r="AT1853" s="84">
        <v>874</v>
      </c>
      <c r="AU1853" s="88" t="s">
        <v>694</v>
      </c>
      <c r="AV1853" s="84" t="b">
        <v>0</v>
      </c>
      <c r="AW1853" s="84" t="s">
        <v>745</v>
      </c>
      <c r="AX1853" s="88" t="s">
        <v>22865</v>
      </c>
      <c r="AY1853" s="84" t="s">
        <v>66</v>
      </c>
    </row>
    <row r="1854" spans="1:51" x14ac:dyDescent="0.2">
      <c r="A1854" s="69" t="s">
        <v>3417</v>
      </c>
      <c r="B1854" s="70"/>
      <c r="C1854" s="70"/>
      <c r="D1854" s="71"/>
      <c r="E1854" s="108"/>
      <c r="F1854" s="113" t="s">
        <v>7795</v>
      </c>
      <c r="G1854" s="109"/>
      <c r="H1854" s="74"/>
      <c r="I1854" s="75"/>
      <c r="J1854" s="110"/>
      <c r="K1854" s="74" t="s">
        <v>25056</v>
      </c>
      <c r="L1854" s="111"/>
      <c r="M1854" s="79"/>
      <c r="N1854" s="79"/>
      <c r="O1854" s="80"/>
      <c r="P1854" s="81"/>
      <c r="Q1854" s="81"/>
      <c r="R1854" s="91"/>
      <c r="S1854" s="91"/>
      <c r="T1854" s="91"/>
      <c r="U1854" s="91"/>
      <c r="V1854" s="52"/>
      <c r="W1854" s="52"/>
      <c r="X1854" s="52"/>
      <c r="Y1854" s="52"/>
      <c r="Z1854" s="51"/>
      <c r="AA1854" s="76"/>
      <c r="AB1854" s="76"/>
      <c r="AC1854" s="77"/>
      <c r="AD1854" s="84" t="s">
        <v>13670</v>
      </c>
      <c r="AE1854" s="84">
        <v>734</v>
      </c>
      <c r="AF1854" s="84">
        <v>512</v>
      </c>
      <c r="AG1854" s="84">
        <v>5352</v>
      </c>
      <c r="AH1854" s="84">
        <v>2016</v>
      </c>
      <c r="AI1854" s="84">
        <v>-21600</v>
      </c>
      <c r="AJ1854" s="84" t="s">
        <v>15612</v>
      </c>
      <c r="AK1854" s="84" t="s">
        <v>16596</v>
      </c>
      <c r="AL1854" s="88" t="s">
        <v>17598</v>
      </c>
      <c r="AM1854" s="84" t="s">
        <v>601</v>
      </c>
      <c r="AN1854" s="86">
        <v>41440.858206018522</v>
      </c>
      <c r="AO1854" s="88" t="s">
        <v>19239</v>
      </c>
      <c r="AP1854" s="84" t="b">
        <v>0</v>
      </c>
      <c r="AQ1854" s="84" t="b">
        <v>0</v>
      </c>
      <c r="AR1854" s="84" t="b">
        <v>0</v>
      </c>
      <c r="AS1854" s="84" t="s">
        <v>291</v>
      </c>
      <c r="AT1854" s="84">
        <v>7</v>
      </c>
      <c r="AU1854" s="88" t="s">
        <v>20180</v>
      </c>
      <c r="AV1854" s="84" t="b">
        <v>0</v>
      </c>
      <c r="AW1854" s="84" t="s">
        <v>745</v>
      </c>
      <c r="AX1854" s="88" t="s">
        <v>22866</v>
      </c>
      <c r="AY1854" s="84" t="s">
        <v>66</v>
      </c>
    </row>
    <row r="1855" spans="1:51" x14ac:dyDescent="0.2">
      <c r="A1855" s="69" t="s">
        <v>3418</v>
      </c>
      <c r="B1855" s="70"/>
      <c r="C1855" s="70"/>
      <c r="D1855" s="71"/>
      <c r="E1855" s="108"/>
      <c r="F1855" s="113" t="s">
        <v>7796</v>
      </c>
      <c r="G1855" s="109"/>
      <c r="H1855" s="74"/>
      <c r="I1855" s="75"/>
      <c r="J1855" s="110"/>
      <c r="K1855" s="74" t="s">
        <v>25057</v>
      </c>
      <c r="L1855" s="111"/>
      <c r="M1855" s="79"/>
      <c r="N1855" s="79"/>
      <c r="O1855" s="80"/>
      <c r="P1855" s="81"/>
      <c r="Q1855" s="81"/>
      <c r="R1855" s="91"/>
      <c r="S1855" s="91"/>
      <c r="T1855" s="91"/>
      <c r="U1855" s="91"/>
      <c r="V1855" s="52"/>
      <c r="W1855" s="52"/>
      <c r="X1855" s="52"/>
      <c r="Y1855" s="52"/>
      <c r="Z1855" s="51"/>
      <c r="AA1855" s="76"/>
      <c r="AB1855" s="76"/>
      <c r="AC1855" s="77"/>
      <c r="AD1855" s="84" t="s">
        <v>13671</v>
      </c>
      <c r="AE1855" s="84">
        <v>2118</v>
      </c>
      <c r="AF1855" s="84">
        <v>1104</v>
      </c>
      <c r="AG1855" s="84">
        <v>70533</v>
      </c>
      <c r="AH1855" s="84">
        <v>35</v>
      </c>
      <c r="AI1855" s="84">
        <v>-14400</v>
      </c>
      <c r="AJ1855" s="84" t="s">
        <v>15613</v>
      </c>
      <c r="AK1855" s="84" t="s">
        <v>16597</v>
      </c>
      <c r="AL1855" s="88" t="s">
        <v>17599</v>
      </c>
      <c r="AM1855" s="84" t="s">
        <v>608</v>
      </c>
      <c r="AN1855" s="86">
        <v>41895.639351851853</v>
      </c>
      <c r="AO1855" s="88" t="s">
        <v>19240</v>
      </c>
      <c r="AP1855" s="84" t="b">
        <v>0</v>
      </c>
      <c r="AQ1855" s="84" t="b">
        <v>0</v>
      </c>
      <c r="AR1855" s="84" t="b">
        <v>0</v>
      </c>
      <c r="AS1855" s="84" t="s">
        <v>290</v>
      </c>
      <c r="AT1855" s="84">
        <v>74</v>
      </c>
      <c r="AU1855" s="88" t="s">
        <v>20181</v>
      </c>
      <c r="AV1855" s="84" t="b">
        <v>0</v>
      </c>
      <c r="AW1855" s="84" t="s">
        <v>745</v>
      </c>
      <c r="AX1855" s="88" t="s">
        <v>22867</v>
      </c>
      <c r="AY1855" s="84" t="s">
        <v>66</v>
      </c>
    </row>
    <row r="1856" spans="1:51" x14ac:dyDescent="0.2">
      <c r="A1856" s="69" t="s">
        <v>3419</v>
      </c>
      <c r="B1856" s="70"/>
      <c r="C1856" s="70"/>
      <c r="D1856" s="71"/>
      <c r="E1856" s="108"/>
      <c r="F1856" s="113" t="s">
        <v>20974</v>
      </c>
      <c r="G1856" s="109"/>
      <c r="H1856" s="74"/>
      <c r="I1856" s="75"/>
      <c r="J1856" s="110"/>
      <c r="K1856" s="74" t="s">
        <v>25058</v>
      </c>
      <c r="L1856" s="111"/>
      <c r="M1856" s="79"/>
      <c r="N1856" s="79"/>
      <c r="O1856" s="80"/>
      <c r="P1856" s="81"/>
      <c r="Q1856" s="81"/>
      <c r="R1856" s="91"/>
      <c r="S1856" s="91"/>
      <c r="T1856" s="91"/>
      <c r="U1856" s="91"/>
      <c r="V1856" s="52"/>
      <c r="W1856" s="52"/>
      <c r="X1856" s="52"/>
      <c r="Y1856" s="52"/>
      <c r="Z1856" s="51"/>
      <c r="AA1856" s="76"/>
      <c r="AB1856" s="76"/>
      <c r="AC1856" s="77"/>
      <c r="AD1856" s="84" t="s">
        <v>13672</v>
      </c>
      <c r="AE1856" s="84">
        <v>651</v>
      </c>
      <c r="AF1856" s="84">
        <v>8853</v>
      </c>
      <c r="AG1856" s="84">
        <v>64591</v>
      </c>
      <c r="AH1856" s="84">
        <v>1978</v>
      </c>
      <c r="AI1856" s="84">
        <v>-21600</v>
      </c>
      <c r="AJ1856" s="84" t="s">
        <v>15614</v>
      </c>
      <c r="AK1856" s="84" t="s">
        <v>16598</v>
      </c>
      <c r="AL1856" s="88" t="s">
        <v>17600</v>
      </c>
      <c r="AM1856" s="84" t="s">
        <v>601</v>
      </c>
      <c r="AN1856" s="86">
        <v>42036.856724537036</v>
      </c>
      <c r="AO1856" s="88" t="s">
        <v>19241</v>
      </c>
      <c r="AP1856" s="84" t="b">
        <v>0</v>
      </c>
      <c r="AQ1856" s="84" t="b">
        <v>0</v>
      </c>
      <c r="AR1856" s="84" t="b">
        <v>1</v>
      </c>
      <c r="AS1856" s="84" t="s">
        <v>291</v>
      </c>
      <c r="AT1856" s="84">
        <v>138</v>
      </c>
      <c r="AU1856" s="88" t="s">
        <v>20182</v>
      </c>
      <c r="AV1856" s="84" t="b">
        <v>0</v>
      </c>
      <c r="AW1856" s="84" t="s">
        <v>745</v>
      </c>
      <c r="AX1856" s="88" t="s">
        <v>22868</v>
      </c>
      <c r="AY1856" s="84" t="s">
        <v>66</v>
      </c>
    </row>
    <row r="1857" spans="1:51" x14ac:dyDescent="0.2">
      <c r="A1857" s="69" t="s">
        <v>3420</v>
      </c>
      <c r="B1857" s="70"/>
      <c r="C1857" s="70"/>
      <c r="D1857" s="71"/>
      <c r="E1857" s="108"/>
      <c r="F1857" s="113" t="s">
        <v>20975</v>
      </c>
      <c r="G1857" s="109"/>
      <c r="H1857" s="74"/>
      <c r="I1857" s="75"/>
      <c r="J1857" s="110"/>
      <c r="K1857" s="74" t="s">
        <v>25059</v>
      </c>
      <c r="L1857" s="111"/>
      <c r="M1857" s="79"/>
      <c r="N1857" s="79"/>
      <c r="O1857" s="80"/>
      <c r="P1857" s="81"/>
      <c r="Q1857" s="81"/>
      <c r="R1857" s="91"/>
      <c r="S1857" s="91"/>
      <c r="T1857" s="91"/>
      <c r="U1857" s="91"/>
      <c r="V1857" s="52"/>
      <c r="W1857" s="52"/>
      <c r="X1857" s="52"/>
      <c r="Y1857" s="52"/>
      <c r="Z1857" s="51"/>
      <c r="AA1857" s="76"/>
      <c r="AB1857" s="76"/>
      <c r="AC1857" s="77"/>
      <c r="AD1857" s="84" t="s">
        <v>13673</v>
      </c>
      <c r="AE1857" s="84">
        <v>1588</v>
      </c>
      <c r="AF1857" s="84">
        <v>723</v>
      </c>
      <c r="AG1857" s="84">
        <v>1844</v>
      </c>
      <c r="AH1857" s="84">
        <v>217</v>
      </c>
      <c r="AI1857" s="84">
        <v>-18000</v>
      </c>
      <c r="AJ1857" s="84" t="s">
        <v>15615</v>
      </c>
      <c r="AK1857" s="84"/>
      <c r="AL1857" s="88" t="s">
        <v>17601</v>
      </c>
      <c r="AM1857" s="84" t="s">
        <v>603</v>
      </c>
      <c r="AN1857" s="86">
        <v>41978.637939814813</v>
      </c>
      <c r="AO1857" s="88" t="s">
        <v>19242</v>
      </c>
      <c r="AP1857" s="84" t="b">
        <v>0</v>
      </c>
      <c r="AQ1857" s="84" t="b">
        <v>0</v>
      </c>
      <c r="AR1857" s="84" t="b">
        <v>0</v>
      </c>
      <c r="AS1857" s="84" t="s">
        <v>290</v>
      </c>
      <c r="AT1857" s="84">
        <v>92</v>
      </c>
      <c r="AU1857" s="88" t="s">
        <v>674</v>
      </c>
      <c r="AV1857" s="84" t="b">
        <v>0</v>
      </c>
      <c r="AW1857" s="84" t="s">
        <v>745</v>
      </c>
      <c r="AX1857" s="88" t="s">
        <v>22869</v>
      </c>
      <c r="AY1857" s="84" t="s">
        <v>66</v>
      </c>
    </row>
    <row r="1858" spans="1:51" x14ac:dyDescent="0.2">
      <c r="A1858" s="69" t="s">
        <v>4221</v>
      </c>
      <c r="B1858" s="70"/>
      <c r="C1858" s="70"/>
      <c r="D1858" s="71"/>
      <c r="E1858" s="108"/>
      <c r="F1858" s="113" t="s">
        <v>20976</v>
      </c>
      <c r="G1858" s="109"/>
      <c r="H1858" s="74"/>
      <c r="I1858" s="75"/>
      <c r="J1858" s="110"/>
      <c r="K1858" s="74" t="s">
        <v>25060</v>
      </c>
      <c r="L1858" s="111"/>
      <c r="M1858" s="79"/>
      <c r="N1858" s="79"/>
      <c r="O1858" s="80"/>
      <c r="P1858" s="81"/>
      <c r="Q1858" s="81"/>
      <c r="R1858" s="91"/>
      <c r="S1858" s="91"/>
      <c r="T1858" s="91"/>
      <c r="U1858" s="91"/>
      <c r="V1858" s="52"/>
      <c r="W1858" s="52"/>
      <c r="X1858" s="52"/>
      <c r="Y1858" s="52"/>
      <c r="Z1858" s="51"/>
      <c r="AA1858" s="76"/>
      <c r="AB1858" s="76"/>
      <c r="AC1858" s="77"/>
      <c r="AD1858" s="84" t="s">
        <v>4221</v>
      </c>
      <c r="AE1858" s="84">
        <v>1276</v>
      </c>
      <c r="AF1858" s="84">
        <v>1992</v>
      </c>
      <c r="AG1858" s="84">
        <v>5714</v>
      </c>
      <c r="AH1858" s="84">
        <v>24</v>
      </c>
      <c r="AI1858" s="84">
        <v>-18000</v>
      </c>
      <c r="AJ1858" s="84" t="s">
        <v>15616</v>
      </c>
      <c r="AK1858" s="84" t="s">
        <v>1035</v>
      </c>
      <c r="AL1858" s="88" t="s">
        <v>17602</v>
      </c>
      <c r="AM1858" s="84" t="s">
        <v>603</v>
      </c>
      <c r="AN1858" s="86">
        <v>39937.123576388891</v>
      </c>
      <c r="AO1858" s="84"/>
      <c r="AP1858" s="84" t="b">
        <v>0</v>
      </c>
      <c r="AQ1858" s="84" t="b">
        <v>0</v>
      </c>
      <c r="AR1858" s="84" t="b">
        <v>0</v>
      </c>
      <c r="AS1858" s="84" t="s">
        <v>290</v>
      </c>
      <c r="AT1858" s="84">
        <v>113</v>
      </c>
      <c r="AU1858" s="88" t="s">
        <v>675</v>
      </c>
      <c r="AV1858" s="84" t="b">
        <v>0</v>
      </c>
      <c r="AW1858" s="84" t="s">
        <v>745</v>
      </c>
      <c r="AX1858" s="88" t="s">
        <v>22870</v>
      </c>
      <c r="AY1858" s="84" t="s">
        <v>65</v>
      </c>
    </row>
    <row r="1859" spans="1:51" x14ac:dyDescent="0.2">
      <c r="A1859" s="69" t="s">
        <v>3421</v>
      </c>
      <c r="B1859" s="70"/>
      <c r="C1859" s="70"/>
      <c r="D1859" s="71"/>
      <c r="E1859" s="108"/>
      <c r="F1859" s="113" t="s">
        <v>7797</v>
      </c>
      <c r="G1859" s="109"/>
      <c r="H1859" s="74"/>
      <c r="I1859" s="75"/>
      <c r="J1859" s="110"/>
      <c r="K1859" s="74" t="s">
        <v>25061</v>
      </c>
      <c r="L1859" s="111"/>
      <c r="M1859" s="79"/>
      <c r="N1859" s="79"/>
      <c r="O1859" s="80"/>
      <c r="P1859" s="81"/>
      <c r="Q1859" s="81"/>
      <c r="R1859" s="91"/>
      <c r="S1859" s="91"/>
      <c r="T1859" s="91"/>
      <c r="U1859" s="91"/>
      <c r="V1859" s="52"/>
      <c r="W1859" s="52"/>
      <c r="X1859" s="52"/>
      <c r="Y1859" s="52"/>
      <c r="Z1859" s="51"/>
      <c r="AA1859" s="76"/>
      <c r="AB1859" s="76"/>
      <c r="AC1859" s="77"/>
      <c r="AD1859" s="84" t="s">
        <v>13674</v>
      </c>
      <c r="AE1859" s="84">
        <v>2157</v>
      </c>
      <c r="AF1859" s="84">
        <v>1678</v>
      </c>
      <c r="AG1859" s="84">
        <v>3334</v>
      </c>
      <c r="AH1859" s="84">
        <v>6979</v>
      </c>
      <c r="AI1859" s="84"/>
      <c r="AJ1859" s="84" t="s">
        <v>15617</v>
      </c>
      <c r="AK1859" s="84" t="s">
        <v>1394</v>
      </c>
      <c r="AL1859" s="84"/>
      <c r="AM1859" s="84"/>
      <c r="AN1859" s="86">
        <v>42573.823275462964</v>
      </c>
      <c r="AO1859" s="88" t="s">
        <v>19243</v>
      </c>
      <c r="AP1859" s="84" t="b">
        <v>1</v>
      </c>
      <c r="AQ1859" s="84" t="b">
        <v>0</v>
      </c>
      <c r="AR1859" s="84" t="b">
        <v>0</v>
      </c>
      <c r="AS1859" s="84" t="s">
        <v>290</v>
      </c>
      <c r="AT1859" s="84">
        <v>6</v>
      </c>
      <c r="AU1859" s="84"/>
      <c r="AV1859" s="84" t="b">
        <v>0</v>
      </c>
      <c r="AW1859" s="84" t="s">
        <v>745</v>
      </c>
      <c r="AX1859" s="88" t="s">
        <v>22871</v>
      </c>
      <c r="AY1859" s="84" t="s">
        <v>66</v>
      </c>
    </row>
    <row r="1860" spans="1:51" x14ac:dyDescent="0.2">
      <c r="A1860" s="69" t="s">
        <v>3422</v>
      </c>
      <c r="B1860" s="70"/>
      <c r="C1860" s="70"/>
      <c r="D1860" s="71"/>
      <c r="E1860" s="108"/>
      <c r="F1860" s="113" t="s">
        <v>20977</v>
      </c>
      <c r="G1860" s="109"/>
      <c r="H1860" s="74"/>
      <c r="I1860" s="75"/>
      <c r="J1860" s="110"/>
      <c r="K1860" s="74" t="s">
        <v>25062</v>
      </c>
      <c r="L1860" s="111"/>
      <c r="M1860" s="79"/>
      <c r="N1860" s="79"/>
      <c r="O1860" s="80"/>
      <c r="P1860" s="81"/>
      <c r="Q1860" s="81"/>
      <c r="R1860" s="91"/>
      <c r="S1860" s="91"/>
      <c r="T1860" s="91"/>
      <c r="U1860" s="91"/>
      <c r="V1860" s="52"/>
      <c r="W1860" s="52"/>
      <c r="X1860" s="52"/>
      <c r="Y1860" s="52"/>
      <c r="Z1860" s="51"/>
      <c r="AA1860" s="76"/>
      <c r="AB1860" s="76"/>
      <c r="AC1860" s="77"/>
      <c r="AD1860" s="84" t="s">
        <v>13675</v>
      </c>
      <c r="AE1860" s="84">
        <v>55</v>
      </c>
      <c r="AF1860" s="84">
        <v>300</v>
      </c>
      <c r="AG1860" s="84">
        <v>1827</v>
      </c>
      <c r="AH1860" s="84">
        <v>63</v>
      </c>
      <c r="AI1860" s="84">
        <v>-25200</v>
      </c>
      <c r="AJ1860" s="84" t="s">
        <v>15618</v>
      </c>
      <c r="AK1860" s="84" t="s">
        <v>1301</v>
      </c>
      <c r="AL1860" s="88" t="s">
        <v>17603</v>
      </c>
      <c r="AM1860" s="84" t="s">
        <v>542</v>
      </c>
      <c r="AN1860" s="86">
        <v>40302.41611111111</v>
      </c>
      <c r="AO1860" s="88" t="s">
        <v>19244</v>
      </c>
      <c r="AP1860" s="84" t="b">
        <v>1</v>
      </c>
      <c r="AQ1860" s="84" t="b">
        <v>0</v>
      </c>
      <c r="AR1860" s="84" t="b">
        <v>1</v>
      </c>
      <c r="AS1860" s="84" t="s">
        <v>290</v>
      </c>
      <c r="AT1860" s="84">
        <v>5</v>
      </c>
      <c r="AU1860" s="88" t="s">
        <v>674</v>
      </c>
      <c r="AV1860" s="84" t="b">
        <v>0</v>
      </c>
      <c r="AW1860" s="84" t="s">
        <v>745</v>
      </c>
      <c r="AX1860" s="88" t="s">
        <v>22872</v>
      </c>
      <c r="AY1860" s="84" t="s">
        <v>66</v>
      </c>
    </row>
    <row r="1861" spans="1:51" x14ac:dyDescent="0.2">
      <c r="A1861" s="69" t="s">
        <v>3423</v>
      </c>
      <c r="B1861" s="70"/>
      <c r="C1861" s="70"/>
      <c r="D1861" s="71"/>
      <c r="E1861" s="108"/>
      <c r="F1861" s="113" t="s">
        <v>7798</v>
      </c>
      <c r="G1861" s="109"/>
      <c r="H1861" s="74"/>
      <c r="I1861" s="75"/>
      <c r="J1861" s="110"/>
      <c r="K1861" s="74" t="s">
        <v>25063</v>
      </c>
      <c r="L1861" s="111"/>
      <c r="M1861" s="79"/>
      <c r="N1861" s="79"/>
      <c r="O1861" s="80"/>
      <c r="P1861" s="81"/>
      <c r="Q1861" s="81"/>
      <c r="R1861" s="91"/>
      <c r="S1861" s="91"/>
      <c r="T1861" s="91"/>
      <c r="U1861" s="91"/>
      <c r="V1861" s="52"/>
      <c r="W1861" s="52"/>
      <c r="X1861" s="52"/>
      <c r="Y1861" s="52"/>
      <c r="Z1861" s="51"/>
      <c r="AA1861" s="76"/>
      <c r="AB1861" s="76"/>
      <c r="AC1861" s="77"/>
      <c r="AD1861" s="84" t="s">
        <v>1922</v>
      </c>
      <c r="AE1861" s="84">
        <v>1830</v>
      </c>
      <c r="AF1861" s="84">
        <v>1745</v>
      </c>
      <c r="AG1861" s="84">
        <v>4018</v>
      </c>
      <c r="AH1861" s="84">
        <v>98734</v>
      </c>
      <c r="AI1861" s="84"/>
      <c r="AJ1861" s="84" t="s">
        <v>15619</v>
      </c>
      <c r="AK1861" s="84"/>
      <c r="AL1861" s="84"/>
      <c r="AM1861" s="84"/>
      <c r="AN1861" s="86">
        <v>42803.955335648148</v>
      </c>
      <c r="AO1861" s="84"/>
      <c r="AP1861" s="84" t="b">
        <v>1</v>
      </c>
      <c r="AQ1861" s="84" t="b">
        <v>0</v>
      </c>
      <c r="AR1861" s="84" t="b">
        <v>0</v>
      </c>
      <c r="AS1861" s="84" t="s">
        <v>290</v>
      </c>
      <c r="AT1861" s="84">
        <v>3</v>
      </c>
      <c r="AU1861" s="84"/>
      <c r="AV1861" s="84" t="b">
        <v>0</v>
      </c>
      <c r="AW1861" s="84" t="s">
        <v>745</v>
      </c>
      <c r="AX1861" s="88" t="s">
        <v>22873</v>
      </c>
      <c r="AY1861" s="84" t="s">
        <v>66</v>
      </c>
    </row>
    <row r="1862" spans="1:51" x14ac:dyDescent="0.2">
      <c r="A1862" s="69" t="s">
        <v>3424</v>
      </c>
      <c r="B1862" s="70"/>
      <c r="C1862" s="70"/>
      <c r="D1862" s="71"/>
      <c r="E1862" s="108"/>
      <c r="F1862" s="113" t="s">
        <v>20978</v>
      </c>
      <c r="G1862" s="109"/>
      <c r="H1862" s="74"/>
      <c r="I1862" s="75"/>
      <c r="J1862" s="110"/>
      <c r="K1862" s="74" t="s">
        <v>25064</v>
      </c>
      <c r="L1862" s="111"/>
      <c r="M1862" s="79"/>
      <c r="N1862" s="79"/>
      <c r="O1862" s="80"/>
      <c r="P1862" s="81"/>
      <c r="Q1862" s="81"/>
      <c r="R1862" s="91"/>
      <c r="S1862" s="91"/>
      <c r="T1862" s="91"/>
      <c r="U1862" s="91"/>
      <c r="V1862" s="52"/>
      <c r="W1862" s="52"/>
      <c r="X1862" s="52"/>
      <c r="Y1862" s="52"/>
      <c r="Z1862" s="51"/>
      <c r="AA1862" s="76"/>
      <c r="AB1862" s="76"/>
      <c r="AC1862" s="77"/>
      <c r="AD1862" s="84" t="s">
        <v>13676</v>
      </c>
      <c r="AE1862" s="84">
        <v>86</v>
      </c>
      <c r="AF1862" s="84">
        <v>245</v>
      </c>
      <c r="AG1862" s="84">
        <v>4865</v>
      </c>
      <c r="AH1862" s="84">
        <v>3747</v>
      </c>
      <c r="AI1862" s="84">
        <v>-21600</v>
      </c>
      <c r="AJ1862" s="84" t="s">
        <v>15620</v>
      </c>
      <c r="AK1862" s="84" t="s">
        <v>476</v>
      </c>
      <c r="AL1862" s="84"/>
      <c r="AM1862" s="84" t="s">
        <v>601</v>
      </c>
      <c r="AN1862" s="86">
        <v>40707.059872685182</v>
      </c>
      <c r="AO1862" s="88" t="s">
        <v>19245</v>
      </c>
      <c r="AP1862" s="84" t="b">
        <v>0</v>
      </c>
      <c r="AQ1862" s="84" t="b">
        <v>0</v>
      </c>
      <c r="AR1862" s="84" t="b">
        <v>1</v>
      </c>
      <c r="AS1862" s="84" t="s">
        <v>290</v>
      </c>
      <c r="AT1862" s="84">
        <v>7</v>
      </c>
      <c r="AU1862" s="88" t="s">
        <v>20183</v>
      </c>
      <c r="AV1862" s="84" t="b">
        <v>0</v>
      </c>
      <c r="AW1862" s="84" t="s">
        <v>745</v>
      </c>
      <c r="AX1862" s="88" t="s">
        <v>22874</v>
      </c>
      <c r="AY1862" s="84" t="s">
        <v>66</v>
      </c>
    </row>
    <row r="1863" spans="1:51" x14ac:dyDescent="0.2">
      <c r="A1863" s="69" t="s">
        <v>3425</v>
      </c>
      <c r="B1863" s="70"/>
      <c r="C1863" s="70"/>
      <c r="D1863" s="71"/>
      <c r="E1863" s="108"/>
      <c r="F1863" s="113" t="s">
        <v>20979</v>
      </c>
      <c r="G1863" s="109"/>
      <c r="H1863" s="74"/>
      <c r="I1863" s="75"/>
      <c r="J1863" s="110"/>
      <c r="K1863" s="74" t="s">
        <v>25065</v>
      </c>
      <c r="L1863" s="111"/>
      <c r="M1863" s="79"/>
      <c r="N1863" s="79"/>
      <c r="O1863" s="80"/>
      <c r="P1863" s="81"/>
      <c r="Q1863" s="81"/>
      <c r="R1863" s="91"/>
      <c r="S1863" s="91"/>
      <c r="T1863" s="91"/>
      <c r="U1863" s="91"/>
      <c r="V1863" s="52"/>
      <c r="W1863" s="52"/>
      <c r="X1863" s="52"/>
      <c r="Y1863" s="52"/>
      <c r="Z1863" s="51"/>
      <c r="AA1863" s="76"/>
      <c r="AB1863" s="76"/>
      <c r="AC1863" s="77"/>
      <c r="AD1863" s="84" t="s">
        <v>13677</v>
      </c>
      <c r="AE1863" s="84">
        <v>1414</v>
      </c>
      <c r="AF1863" s="84">
        <v>3031</v>
      </c>
      <c r="AG1863" s="84">
        <v>40957</v>
      </c>
      <c r="AH1863" s="84">
        <v>3078</v>
      </c>
      <c r="AI1863" s="84">
        <v>3600</v>
      </c>
      <c r="AJ1863" s="84" t="s">
        <v>15621</v>
      </c>
      <c r="AK1863" s="84" t="s">
        <v>16599</v>
      </c>
      <c r="AL1863" s="84"/>
      <c r="AM1863" s="84" t="s">
        <v>1540</v>
      </c>
      <c r="AN1863" s="86">
        <v>39979.68540509259</v>
      </c>
      <c r="AO1863" s="88" t="s">
        <v>19246</v>
      </c>
      <c r="AP1863" s="84" t="b">
        <v>1</v>
      </c>
      <c r="AQ1863" s="84" t="b">
        <v>0</v>
      </c>
      <c r="AR1863" s="84" t="b">
        <v>1</v>
      </c>
      <c r="AS1863" s="84" t="s">
        <v>1909</v>
      </c>
      <c r="AT1863" s="84">
        <v>36</v>
      </c>
      <c r="AU1863" s="88" t="s">
        <v>674</v>
      </c>
      <c r="AV1863" s="84" t="b">
        <v>0</v>
      </c>
      <c r="AW1863" s="84" t="s">
        <v>745</v>
      </c>
      <c r="AX1863" s="88" t="s">
        <v>22875</v>
      </c>
      <c r="AY1863" s="84" t="s">
        <v>66</v>
      </c>
    </row>
    <row r="1864" spans="1:51" x14ac:dyDescent="0.2">
      <c r="A1864" s="69" t="s">
        <v>3427</v>
      </c>
      <c r="B1864" s="70"/>
      <c r="C1864" s="70"/>
      <c r="D1864" s="71"/>
      <c r="E1864" s="108"/>
      <c r="F1864" s="113" t="s">
        <v>7800</v>
      </c>
      <c r="G1864" s="109"/>
      <c r="H1864" s="74"/>
      <c r="I1864" s="75"/>
      <c r="J1864" s="110"/>
      <c r="K1864" s="74" t="s">
        <v>25066</v>
      </c>
      <c r="L1864" s="111"/>
      <c r="M1864" s="79"/>
      <c r="N1864" s="79"/>
      <c r="O1864" s="80"/>
      <c r="P1864" s="81"/>
      <c r="Q1864" s="81"/>
      <c r="R1864" s="91"/>
      <c r="S1864" s="91"/>
      <c r="T1864" s="91"/>
      <c r="U1864" s="91"/>
      <c r="V1864" s="52"/>
      <c r="W1864" s="52"/>
      <c r="X1864" s="52"/>
      <c r="Y1864" s="52"/>
      <c r="Z1864" s="51"/>
      <c r="AA1864" s="76"/>
      <c r="AB1864" s="76"/>
      <c r="AC1864" s="77"/>
      <c r="AD1864" s="84" t="s">
        <v>13678</v>
      </c>
      <c r="AE1864" s="84">
        <v>698</v>
      </c>
      <c r="AF1864" s="84">
        <v>211</v>
      </c>
      <c r="AG1864" s="84">
        <v>1652</v>
      </c>
      <c r="AH1864" s="84">
        <v>5389</v>
      </c>
      <c r="AI1864" s="84"/>
      <c r="AJ1864" s="84" t="s">
        <v>15622</v>
      </c>
      <c r="AK1864" s="84" t="s">
        <v>543</v>
      </c>
      <c r="AL1864" s="88" t="s">
        <v>17604</v>
      </c>
      <c r="AM1864" s="84"/>
      <c r="AN1864" s="86">
        <v>41315.041666666664</v>
      </c>
      <c r="AO1864" s="88" t="s">
        <v>19247</v>
      </c>
      <c r="AP1864" s="84" t="b">
        <v>0</v>
      </c>
      <c r="AQ1864" s="84" t="b">
        <v>0</v>
      </c>
      <c r="AR1864" s="84" t="b">
        <v>1</v>
      </c>
      <c r="AS1864" s="84" t="s">
        <v>291</v>
      </c>
      <c r="AT1864" s="84">
        <v>4</v>
      </c>
      <c r="AU1864" s="88" t="s">
        <v>678</v>
      </c>
      <c r="AV1864" s="84" t="b">
        <v>0</v>
      </c>
      <c r="AW1864" s="84" t="s">
        <v>745</v>
      </c>
      <c r="AX1864" s="88" t="s">
        <v>22876</v>
      </c>
      <c r="AY1864" s="84" t="s">
        <v>66</v>
      </c>
    </row>
    <row r="1865" spans="1:51" x14ac:dyDescent="0.2">
      <c r="A1865" s="69" t="s">
        <v>3428</v>
      </c>
      <c r="B1865" s="70"/>
      <c r="C1865" s="70"/>
      <c r="D1865" s="71"/>
      <c r="E1865" s="108"/>
      <c r="F1865" s="113" t="s">
        <v>7801</v>
      </c>
      <c r="G1865" s="109"/>
      <c r="H1865" s="74"/>
      <c r="I1865" s="75"/>
      <c r="J1865" s="110"/>
      <c r="K1865" s="74" t="s">
        <v>25067</v>
      </c>
      <c r="L1865" s="111"/>
      <c r="M1865" s="79"/>
      <c r="N1865" s="79"/>
      <c r="O1865" s="80"/>
      <c r="P1865" s="81"/>
      <c r="Q1865" s="81"/>
      <c r="R1865" s="91"/>
      <c r="S1865" s="91"/>
      <c r="T1865" s="91"/>
      <c r="U1865" s="91"/>
      <c r="V1865" s="52"/>
      <c r="W1865" s="52"/>
      <c r="X1865" s="52"/>
      <c r="Y1865" s="52"/>
      <c r="Z1865" s="51"/>
      <c r="AA1865" s="76"/>
      <c r="AB1865" s="76"/>
      <c r="AC1865" s="77"/>
      <c r="AD1865" s="84" t="s">
        <v>13679</v>
      </c>
      <c r="AE1865" s="84">
        <v>2926</v>
      </c>
      <c r="AF1865" s="84">
        <v>2445</v>
      </c>
      <c r="AG1865" s="84">
        <v>283819</v>
      </c>
      <c r="AH1865" s="84">
        <v>16301</v>
      </c>
      <c r="AI1865" s="84">
        <v>-21600</v>
      </c>
      <c r="AJ1865" s="84" t="s">
        <v>15623</v>
      </c>
      <c r="AK1865" s="84" t="s">
        <v>520</v>
      </c>
      <c r="AL1865" s="84"/>
      <c r="AM1865" s="84" t="s">
        <v>601</v>
      </c>
      <c r="AN1865" s="86">
        <v>39967.061400462961</v>
      </c>
      <c r="AO1865" s="88" t="s">
        <v>19248</v>
      </c>
      <c r="AP1865" s="84" t="b">
        <v>1</v>
      </c>
      <c r="AQ1865" s="84" t="b">
        <v>0</v>
      </c>
      <c r="AR1865" s="84" t="b">
        <v>0</v>
      </c>
      <c r="AS1865" s="84" t="s">
        <v>290</v>
      </c>
      <c r="AT1865" s="84">
        <v>53</v>
      </c>
      <c r="AU1865" s="88" t="s">
        <v>674</v>
      </c>
      <c r="AV1865" s="84" t="b">
        <v>0</v>
      </c>
      <c r="AW1865" s="84" t="s">
        <v>745</v>
      </c>
      <c r="AX1865" s="88" t="s">
        <v>22877</v>
      </c>
      <c r="AY1865" s="84" t="s">
        <v>66</v>
      </c>
    </row>
    <row r="1866" spans="1:51" x14ac:dyDescent="0.2">
      <c r="A1866" s="69" t="s">
        <v>3429</v>
      </c>
      <c r="B1866" s="70"/>
      <c r="C1866" s="70"/>
      <c r="D1866" s="71"/>
      <c r="E1866" s="108"/>
      <c r="F1866" s="113" t="s">
        <v>7802</v>
      </c>
      <c r="G1866" s="109"/>
      <c r="H1866" s="74"/>
      <c r="I1866" s="75"/>
      <c r="J1866" s="110"/>
      <c r="K1866" s="74" t="s">
        <v>25068</v>
      </c>
      <c r="L1866" s="111"/>
      <c r="M1866" s="79"/>
      <c r="N1866" s="79"/>
      <c r="O1866" s="80"/>
      <c r="P1866" s="81"/>
      <c r="Q1866" s="81"/>
      <c r="R1866" s="91"/>
      <c r="S1866" s="91"/>
      <c r="T1866" s="91"/>
      <c r="U1866" s="91"/>
      <c r="V1866" s="52"/>
      <c r="W1866" s="52"/>
      <c r="X1866" s="52"/>
      <c r="Y1866" s="52"/>
      <c r="Z1866" s="51"/>
      <c r="AA1866" s="76"/>
      <c r="AB1866" s="76"/>
      <c r="AC1866" s="77"/>
      <c r="AD1866" s="84" t="s">
        <v>13680</v>
      </c>
      <c r="AE1866" s="84">
        <v>57</v>
      </c>
      <c r="AF1866" s="84">
        <v>12</v>
      </c>
      <c r="AG1866" s="84">
        <v>13636</v>
      </c>
      <c r="AH1866" s="84">
        <v>3407</v>
      </c>
      <c r="AI1866" s="84"/>
      <c r="AJ1866" s="84" t="s">
        <v>15624</v>
      </c>
      <c r="AK1866" s="84" t="s">
        <v>16600</v>
      </c>
      <c r="AL1866" s="84"/>
      <c r="AM1866" s="84"/>
      <c r="AN1866" s="86">
        <v>42910.883692129632</v>
      </c>
      <c r="AO1866" s="88" t="s">
        <v>19249</v>
      </c>
      <c r="AP1866" s="84" t="b">
        <v>1</v>
      </c>
      <c r="AQ1866" s="84" t="b">
        <v>0</v>
      </c>
      <c r="AR1866" s="84" t="b">
        <v>0</v>
      </c>
      <c r="AS1866" s="84" t="s">
        <v>2154</v>
      </c>
      <c r="AT1866" s="84">
        <v>0</v>
      </c>
      <c r="AU1866" s="84"/>
      <c r="AV1866" s="84" t="b">
        <v>0</v>
      </c>
      <c r="AW1866" s="84" t="s">
        <v>745</v>
      </c>
      <c r="AX1866" s="88" t="s">
        <v>22878</v>
      </c>
      <c r="AY1866" s="84" t="s">
        <v>66</v>
      </c>
    </row>
    <row r="1867" spans="1:51" x14ac:dyDescent="0.2">
      <c r="A1867" s="69" t="s">
        <v>3431</v>
      </c>
      <c r="B1867" s="70"/>
      <c r="C1867" s="70"/>
      <c r="D1867" s="71"/>
      <c r="E1867" s="108"/>
      <c r="F1867" s="113" t="s">
        <v>7804</v>
      </c>
      <c r="G1867" s="109"/>
      <c r="H1867" s="74"/>
      <c r="I1867" s="75"/>
      <c r="J1867" s="110"/>
      <c r="K1867" s="74" t="s">
        <v>25069</v>
      </c>
      <c r="L1867" s="111"/>
      <c r="M1867" s="79"/>
      <c r="N1867" s="79"/>
      <c r="O1867" s="80"/>
      <c r="P1867" s="81"/>
      <c r="Q1867" s="81"/>
      <c r="R1867" s="91"/>
      <c r="S1867" s="91"/>
      <c r="T1867" s="91"/>
      <c r="U1867" s="91"/>
      <c r="V1867" s="52"/>
      <c r="W1867" s="52"/>
      <c r="X1867" s="52"/>
      <c r="Y1867" s="52"/>
      <c r="Z1867" s="51"/>
      <c r="AA1867" s="76"/>
      <c r="AB1867" s="76"/>
      <c r="AC1867" s="77"/>
      <c r="AD1867" s="84" t="s">
        <v>13681</v>
      </c>
      <c r="AE1867" s="84">
        <v>2161</v>
      </c>
      <c r="AF1867" s="84">
        <v>1877</v>
      </c>
      <c r="AG1867" s="84">
        <v>541271</v>
      </c>
      <c r="AH1867" s="84">
        <v>6093</v>
      </c>
      <c r="AI1867" s="84">
        <v>0</v>
      </c>
      <c r="AJ1867" s="84" t="s">
        <v>15625</v>
      </c>
      <c r="AK1867" s="84" t="s">
        <v>16601</v>
      </c>
      <c r="AL1867" s="84"/>
      <c r="AM1867" s="84" t="s">
        <v>561</v>
      </c>
      <c r="AN1867" s="86">
        <v>40201.527256944442</v>
      </c>
      <c r="AO1867" s="88" t="s">
        <v>19250</v>
      </c>
      <c r="AP1867" s="84" t="b">
        <v>0</v>
      </c>
      <c r="AQ1867" s="84" t="b">
        <v>0</v>
      </c>
      <c r="AR1867" s="84" t="b">
        <v>1</v>
      </c>
      <c r="AS1867" s="84" t="s">
        <v>290</v>
      </c>
      <c r="AT1867" s="84">
        <v>994</v>
      </c>
      <c r="AU1867" s="88" t="s">
        <v>20184</v>
      </c>
      <c r="AV1867" s="84" t="b">
        <v>0</v>
      </c>
      <c r="AW1867" s="84" t="s">
        <v>745</v>
      </c>
      <c r="AX1867" s="88" t="s">
        <v>22879</v>
      </c>
      <c r="AY1867" s="84" t="s">
        <v>66</v>
      </c>
    </row>
    <row r="1868" spans="1:51" x14ac:dyDescent="0.2">
      <c r="A1868" s="69" t="s">
        <v>3432</v>
      </c>
      <c r="B1868" s="70"/>
      <c r="C1868" s="70"/>
      <c r="D1868" s="71"/>
      <c r="E1868" s="108"/>
      <c r="F1868" s="113" t="s">
        <v>7805</v>
      </c>
      <c r="G1868" s="109"/>
      <c r="H1868" s="74"/>
      <c r="I1868" s="75"/>
      <c r="J1868" s="110"/>
      <c r="K1868" s="74" t="s">
        <v>25070</v>
      </c>
      <c r="L1868" s="111"/>
      <c r="M1868" s="79"/>
      <c r="N1868" s="79"/>
      <c r="O1868" s="80"/>
      <c r="P1868" s="81"/>
      <c r="Q1868" s="81"/>
      <c r="R1868" s="91"/>
      <c r="S1868" s="91"/>
      <c r="T1868" s="91"/>
      <c r="U1868" s="91"/>
      <c r="V1868" s="52"/>
      <c r="W1868" s="52"/>
      <c r="X1868" s="52"/>
      <c r="Y1868" s="52"/>
      <c r="Z1868" s="51"/>
      <c r="AA1868" s="76"/>
      <c r="AB1868" s="76"/>
      <c r="AC1868" s="77"/>
      <c r="AD1868" s="84" t="s">
        <v>13682</v>
      </c>
      <c r="AE1868" s="84">
        <v>1159</v>
      </c>
      <c r="AF1868" s="84">
        <v>285</v>
      </c>
      <c r="AG1868" s="84">
        <v>18804</v>
      </c>
      <c r="AH1868" s="84">
        <v>802</v>
      </c>
      <c r="AI1868" s="84"/>
      <c r="AJ1868" s="84" t="s">
        <v>15626</v>
      </c>
      <c r="AK1868" s="84" t="s">
        <v>1028</v>
      </c>
      <c r="AL1868" s="84"/>
      <c r="AM1868" s="84"/>
      <c r="AN1868" s="86">
        <v>40730.842523148145</v>
      </c>
      <c r="AO1868" s="84"/>
      <c r="AP1868" s="84" t="b">
        <v>1</v>
      </c>
      <c r="AQ1868" s="84" t="b">
        <v>0</v>
      </c>
      <c r="AR1868" s="84" t="b">
        <v>1</v>
      </c>
      <c r="AS1868" s="84" t="s">
        <v>290</v>
      </c>
      <c r="AT1868" s="84">
        <v>5</v>
      </c>
      <c r="AU1868" s="88" t="s">
        <v>674</v>
      </c>
      <c r="AV1868" s="84" t="b">
        <v>0</v>
      </c>
      <c r="AW1868" s="84" t="s">
        <v>745</v>
      </c>
      <c r="AX1868" s="88" t="s">
        <v>22880</v>
      </c>
      <c r="AY1868" s="84" t="s">
        <v>66</v>
      </c>
    </row>
    <row r="1869" spans="1:51" x14ac:dyDescent="0.2">
      <c r="A1869" s="69" t="s">
        <v>4222</v>
      </c>
      <c r="B1869" s="70"/>
      <c r="C1869" s="70"/>
      <c r="D1869" s="71"/>
      <c r="E1869" s="108"/>
      <c r="F1869" s="113" t="s">
        <v>20980</v>
      </c>
      <c r="G1869" s="109"/>
      <c r="H1869" s="74"/>
      <c r="I1869" s="75"/>
      <c r="J1869" s="110"/>
      <c r="K1869" s="74" t="s">
        <v>25071</v>
      </c>
      <c r="L1869" s="111"/>
      <c r="M1869" s="79"/>
      <c r="N1869" s="79"/>
      <c r="O1869" s="80"/>
      <c r="P1869" s="81"/>
      <c r="Q1869" s="81"/>
      <c r="R1869" s="91"/>
      <c r="S1869" s="91"/>
      <c r="T1869" s="91"/>
      <c r="U1869" s="91"/>
      <c r="V1869" s="52"/>
      <c r="W1869" s="52"/>
      <c r="X1869" s="52"/>
      <c r="Y1869" s="52"/>
      <c r="Z1869" s="51"/>
      <c r="AA1869" s="76"/>
      <c r="AB1869" s="76"/>
      <c r="AC1869" s="77"/>
      <c r="AD1869" s="84" t="s">
        <v>13683</v>
      </c>
      <c r="AE1869" s="84">
        <v>593</v>
      </c>
      <c r="AF1869" s="84">
        <v>181322</v>
      </c>
      <c r="AG1869" s="84">
        <v>3307</v>
      </c>
      <c r="AH1869" s="84">
        <v>0</v>
      </c>
      <c r="AI1869" s="84">
        <v>-28800</v>
      </c>
      <c r="AJ1869" s="84" t="s">
        <v>15627</v>
      </c>
      <c r="AK1869" s="84" t="s">
        <v>16602</v>
      </c>
      <c r="AL1869" s="88" t="s">
        <v>17605</v>
      </c>
      <c r="AM1869" s="84" t="s">
        <v>602</v>
      </c>
      <c r="AN1869" s="86">
        <v>39925.752442129633</v>
      </c>
      <c r="AO1869" s="84"/>
      <c r="AP1869" s="84" t="b">
        <v>0</v>
      </c>
      <c r="AQ1869" s="84" t="b">
        <v>0</v>
      </c>
      <c r="AR1869" s="84" t="b">
        <v>1</v>
      </c>
      <c r="AS1869" s="84" t="s">
        <v>290</v>
      </c>
      <c r="AT1869" s="84">
        <v>1553</v>
      </c>
      <c r="AU1869" s="88" t="s">
        <v>20185</v>
      </c>
      <c r="AV1869" s="84" t="b">
        <v>1</v>
      </c>
      <c r="AW1869" s="84" t="s">
        <v>745</v>
      </c>
      <c r="AX1869" s="88" t="s">
        <v>22881</v>
      </c>
      <c r="AY1869" s="84" t="s">
        <v>65</v>
      </c>
    </row>
    <row r="1870" spans="1:51" x14ac:dyDescent="0.2">
      <c r="A1870" s="69" t="s">
        <v>4223</v>
      </c>
      <c r="B1870" s="70"/>
      <c r="C1870" s="70"/>
      <c r="D1870" s="71"/>
      <c r="E1870" s="108"/>
      <c r="F1870" s="113" t="s">
        <v>20981</v>
      </c>
      <c r="G1870" s="109"/>
      <c r="H1870" s="74"/>
      <c r="I1870" s="75"/>
      <c r="J1870" s="110"/>
      <c r="K1870" s="74" t="s">
        <v>25072</v>
      </c>
      <c r="L1870" s="111"/>
      <c r="M1870" s="79"/>
      <c r="N1870" s="79"/>
      <c r="O1870" s="80"/>
      <c r="P1870" s="81"/>
      <c r="Q1870" s="81"/>
      <c r="R1870" s="91"/>
      <c r="S1870" s="91"/>
      <c r="T1870" s="91"/>
      <c r="U1870" s="91"/>
      <c r="V1870" s="52"/>
      <c r="W1870" s="52"/>
      <c r="X1870" s="52"/>
      <c r="Y1870" s="52"/>
      <c r="Z1870" s="51"/>
      <c r="AA1870" s="76"/>
      <c r="AB1870" s="76"/>
      <c r="AC1870" s="77"/>
      <c r="AD1870" s="84" t="s">
        <v>13684</v>
      </c>
      <c r="AE1870" s="84">
        <v>1041</v>
      </c>
      <c r="AF1870" s="84">
        <v>8729</v>
      </c>
      <c r="AG1870" s="84">
        <v>86646</v>
      </c>
      <c r="AH1870" s="84">
        <v>4177</v>
      </c>
      <c r="AI1870" s="84">
        <v>-28800</v>
      </c>
      <c r="AJ1870" s="84" t="s">
        <v>15628</v>
      </c>
      <c r="AK1870" s="84" t="s">
        <v>451</v>
      </c>
      <c r="AL1870" s="88" t="s">
        <v>17606</v>
      </c>
      <c r="AM1870" s="84" t="s">
        <v>602</v>
      </c>
      <c r="AN1870" s="86">
        <v>40369.681597222225</v>
      </c>
      <c r="AO1870" s="88" t="s">
        <v>19251</v>
      </c>
      <c r="AP1870" s="84" t="b">
        <v>0</v>
      </c>
      <c r="AQ1870" s="84" t="b">
        <v>0</v>
      </c>
      <c r="AR1870" s="84" t="b">
        <v>1</v>
      </c>
      <c r="AS1870" s="84" t="s">
        <v>290</v>
      </c>
      <c r="AT1870" s="84">
        <v>203</v>
      </c>
      <c r="AU1870" s="88" t="s">
        <v>20186</v>
      </c>
      <c r="AV1870" s="84" t="b">
        <v>1</v>
      </c>
      <c r="AW1870" s="84" t="s">
        <v>745</v>
      </c>
      <c r="AX1870" s="88" t="s">
        <v>22882</v>
      </c>
      <c r="AY1870" s="84" t="s">
        <v>65</v>
      </c>
    </row>
    <row r="1871" spans="1:51" x14ac:dyDescent="0.2">
      <c r="A1871" s="69" t="s">
        <v>4224</v>
      </c>
      <c r="B1871" s="70"/>
      <c r="C1871" s="70"/>
      <c r="D1871" s="71"/>
      <c r="E1871" s="108"/>
      <c r="F1871" s="113" t="s">
        <v>20982</v>
      </c>
      <c r="G1871" s="109"/>
      <c r="H1871" s="74"/>
      <c r="I1871" s="75"/>
      <c r="J1871" s="110"/>
      <c r="K1871" s="74" t="s">
        <v>25073</v>
      </c>
      <c r="L1871" s="111"/>
      <c r="M1871" s="79"/>
      <c r="N1871" s="79"/>
      <c r="O1871" s="80"/>
      <c r="P1871" s="81"/>
      <c r="Q1871" s="81"/>
      <c r="R1871" s="91"/>
      <c r="S1871" s="91"/>
      <c r="T1871" s="91"/>
      <c r="U1871" s="91"/>
      <c r="V1871" s="52"/>
      <c r="W1871" s="52"/>
      <c r="X1871" s="52"/>
      <c r="Y1871" s="52"/>
      <c r="Z1871" s="51"/>
      <c r="AA1871" s="76"/>
      <c r="AB1871" s="76"/>
      <c r="AC1871" s="77"/>
      <c r="AD1871" s="84" t="s">
        <v>13685</v>
      </c>
      <c r="AE1871" s="84">
        <v>2602</v>
      </c>
      <c r="AF1871" s="84">
        <v>8809</v>
      </c>
      <c r="AG1871" s="84">
        <v>9992</v>
      </c>
      <c r="AH1871" s="84">
        <v>479</v>
      </c>
      <c r="AI1871" s="84">
        <v>-18000</v>
      </c>
      <c r="AJ1871" s="84" t="s">
        <v>15629</v>
      </c>
      <c r="AK1871" s="84" t="s">
        <v>318</v>
      </c>
      <c r="AL1871" s="88" t="s">
        <v>17607</v>
      </c>
      <c r="AM1871" s="84" t="s">
        <v>603</v>
      </c>
      <c r="AN1871" s="86">
        <v>40268.54247685185</v>
      </c>
      <c r="AO1871" s="88" t="s">
        <v>19252</v>
      </c>
      <c r="AP1871" s="84" t="b">
        <v>0</v>
      </c>
      <c r="AQ1871" s="84" t="b">
        <v>0</v>
      </c>
      <c r="AR1871" s="84" t="b">
        <v>1</v>
      </c>
      <c r="AS1871" s="84" t="s">
        <v>290</v>
      </c>
      <c r="AT1871" s="84">
        <v>157</v>
      </c>
      <c r="AU1871" s="88" t="s">
        <v>20187</v>
      </c>
      <c r="AV1871" s="84" t="b">
        <v>1</v>
      </c>
      <c r="AW1871" s="84" t="s">
        <v>745</v>
      </c>
      <c r="AX1871" s="88" t="s">
        <v>22883</v>
      </c>
      <c r="AY1871" s="84" t="s">
        <v>65</v>
      </c>
    </row>
    <row r="1872" spans="1:51" x14ac:dyDescent="0.2">
      <c r="A1872" s="69" t="s">
        <v>3433</v>
      </c>
      <c r="B1872" s="70"/>
      <c r="C1872" s="70"/>
      <c r="D1872" s="71"/>
      <c r="E1872" s="108"/>
      <c r="F1872" s="113" t="s">
        <v>7806</v>
      </c>
      <c r="G1872" s="109"/>
      <c r="H1872" s="74"/>
      <c r="I1872" s="75"/>
      <c r="J1872" s="110"/>
      <c r="K1872" s="74" t="s">
        <v>25074</v>
      </c>
      <c r="L1872" s="111"/>
      <c r="M1872" s="79"/>
      <c r="N1872" s="79"/>
      <c r="O1872" s="80"/>
      <c r="P1872" s="81"/>
      <c r="Q1872" s="81"/>
      <c r="R1872" s="91"/>
      <c r="S1872" s="91"/>
      <c r="T1872" s="91"/>
      <c r="U1872" s="91"/>
      <c r="V1872" s="52"/>
      <c r="W1872" s="52"/>
      <c r="X1872" s="52"/>
      <c r="Y1872" s="52"/>
      <c r="Z1872" s="51"/>
      <c r="AA1872" s="76"/>
      <c r="AB1872" s="76"/>
      <c r="AC1872" s="77"/>
      <c r="AD1872" s="84" t="s">
        <v>13686</v>
      </c>
      <c r="AE1872" s="84">
        <v>83</v>
      </c>
      <c r="AF1872" s="84">
        <v>33</v>
      </c>
      <c r="AG1872" s="84">
        <v>235</v>
      </c>
      <c r="AH1872" s="84">
        <v>57</v>
      </c>
      <c r="AI1872" s="84"/>
      <c r="AJ1872" s="84" t="s">
        <v>15630</v>
      </c>
      <c r="AK1872" s="84" t="s">
        <v>533</v>
      </c>
      <c r="AL1872" s="84"/>
      <c r="AM1872" s="84"/>
      <c r="AN1872" s="86">
        <v>43119.887395833335</v>
      </c>
      <c r="AO1872" s="88" t="s">
        <v>19253</v>
      </c>
      <c r="AP1872" s="84" t="b">
        <v>0</v>
      </c>
      <c r="AQ1872" s="84" t="b">
        <v>0</v>
      </c>
      <c r="AR1872" s="84" t="b">
        <v>0</v>
      </c>
      <c r="AS1872" s="84" t="s">
        <v>290</v>
      </c>
      <c r="AT1872" s="84">
        <v>0</v>
      </c>
      <c r="AU1872" s="88" t="s">
        <v>674</v>
      </c>
      <c r="AV1872" s="84" t="b">
        <v>0</v>
      </c>
      <c r="AW1872" s="84" t="s">
        <v>745</v>
      </c>
      <c r="AX1872" s="88" t="s">
        <v>22884</v>
      </c>
      <c r="AY1872" s="84" t="s">
        <v>66</v>
      </c>
    </row>
    <row r="1873" spans="1:51" x14ac:dyDescent="0.2">
      <c r="A1873" s="69" t="s">
        <v>3434</v>
      </c>
      <c r="B1873" s="70"/>
      <c r="C1873" s="70"/>
      <c r="D1873" s="71"/>
      <c r="E1873" s="108"/>
      <c r="F1873" s="113" t="s">
        <v>20983</v>
      </c>
      <c r="G1873" s="109"/>
      <c r="H1873" s="74"/>
      <c r="I1873" s="75"/>
      <c r="J1873" s="110"/>
      <c r="K1873" s="74" t="s">
        <v>25075</v>
      </c>
      <c r="L1873" s="111"/>
      <c r="M1873" s="79"/>
      <c r="N1873" s="79"/>
      <c r="O1873" s="80"/>
      <c r="P1873" s="81"/>
      <c r="Q1873" s="81"/>
      <c r="R1873" s="91"/>
      <c r="S1873" s="91"/>
      <c r="T1873" s="91"/>
      <c r="U1873" s="91"/>
      <c r="V1873" s="52"/>
      <c r="W1873" s="52"/>
      <c r="X1873" s="52"/>
      <c r="Y1873" s="52"/>
      <c r="Z1873" s="51"/>
      <c r="AA1873" s="76"/>
      <c r="AB1873" s="76"/>
      <c r="AC1873" s="77"/>
      <c r="AD1873" s="84" t="s">
        <v>13687</v>
      </c>
      <c r="AE1873" s="84">
        <v>133</v>
      </c>
      <c r="AF1873" s="84">
        <v>37089</v>
      </c>
      <c r="AG1873" s="84">
        <v>50287</v>
      </c>
      <c r="AH1873" s="84">
        <v>988</v>
      </c>
      <c r="AI1873" s="84">
        <v>-18000</v>
      </c>
      <c r="AJ1873" s="84" t="s">
        <v>15631</v>
      </c>
      <c r="AK1873" s="84" t="s">
        <v>16603</v>
      </c>
      <c r="AL1873" s="88" t="s">
        <v>17608</v>
      </c>
      <c r="AM1873" s="84" t="s">
        <v>603</v>
      </c>
      <c r="AN1873" s="86">
        <v>39687.67392361111</v>
      </c>
      <c r="AO1873" s="88" t="s">
        <v>19254</v>
      </c>
      <c r="AP1873" s="84" t="b">
        <v>0</v>
      </c>
      <c r="AQ1873" s="84" t="b">
        <v>0</v>
      </c>
      <c r="AR1873" s="84" t="b">
        <v>1</v>
      </c>
      <c r="AS1873" s="84" t="s">
        <v>290</v>
      </c>
      <c r="AT1873" s="84">
        <v>2524</v>
      </c>
      <c r="AU1873" s="88" t="s">
        <v>20188</v>
      </c>
      <c r="AV1873" s="84" t="b">
        <v>1</v>
      </c>
      <c r="AW1873" s="84" t="s">
        <v>745</v>
      </c>
      <c r="AX1873" s="88" t="s">
        <v>22885</v>
      </c>
      <c r="AY1873" s="84" t="s">
        <v>66</v>
      </c>
    </row>
    <row r="1874" spans="1:51" x14ac:dyDescent="0.2">
      <c r="A1874" s="69" t="s">
        <v>3435</v>
      </c>
      <c r="B1874" s="70"/>
      <c r="C1874" s="70"/>
      <c r="D1874" s="71"/>
      <c r="E1874" s="108"/>
      <c r="F1874" s="113" t="s">
        <v>7807</v>
      </c>
      <c r="G1874" s="109"/>
      <c r="H1874" s="74"/>
      <c r="I1874" s="75"/>
      <c r="J1874" s="110"/>
      <c r="K1874" s="74" t="s">
        <v>25076</v>
      </c>
      <c r="L1874" s="111"/>
      <c r="M1874" s="79"/>
      <c r="N1874" s="79"/>
      <c r="O1874" s="80"/>
      <c r="P1874" s="81"/>
      <c r="Q1874" s="81"/>
      <c r="R1874" s="91"/>
      <c r="S1874" s="91"/>
      <c r="T1874" s="91"/>
      <c r="U1874" s="91"/>
      <c r="V1874" s="52"/>
      <c r="W1874" s="52"/>
      <c r="X1874" s="52"/>
      <c r="Y1874" s="52"/>
      <c r="Z1874" s="51"/>
      <c r="AA1874" s="76"/>
      <c r="AB1874" s="76"/>
      <c r="AC1874" s="77"/>
      <c r="AD1874" s="84" t="s">
        <v>13688</v>
      </c>
      <c r="AE1874" s="84">
        <v>271</v>
      </c>
      <c r="AF1874" s="84">
        <v>64</v>
      </c>
      <c r="AG1874" s="84">
        <v>410</v>
      </c>
      <c r="AH1874" s="84">
        <v>1864</v>
      </c>
      <c r="AI1874" s="84">
        <v>28800</v>
      </c>
      <c r="AJ1874" s="84" t="s">
        <v>15632</v>
      </c>
      <c r="AK1874" s="84" t="s">
        <v>323</v>
      </c>
      <c r="AL1874" s="84"/>
      <c r="AM1874" s="84" t="s">
        <v>1356</v>
      </c>
      <c r="AN1874" s="86">
        <v>40967.507534722223</v>
      </c>
      <c r="AO1874" s="88" t="s">
        <v>19255</v>
      </c>
      <c r="AP1874" s="84" t="b">
        <v>0</v>
      </c>
      <c r="AQ1874" s="84" t="b">
        <v>0</v>
      </c>
      <c r="AR1874" s="84" t="b">
        <v>1</v>
      </c>
      <c r="AS1874" s="84" t="s">
        <v>290</v>
      </c>
      <c r="AT1874" s="84">
        <v>4</v>
      </c>
      <c r="AU1874" s="88" t="s">
        <v>20189</v>
      </c>
      <c r="AV1874" s="84" t="b">
        <v>0</v>
      </c>
      <c r="AW1874" s="84" t="s">
        <v>745</v>
      </c>
      <c r="AX1874" s="88" t="s">
        <v>22886</v>
      </c>
      <c r="AY1874" s="84" t="s">
        <v>66</v>
      </c>
    </row>
    <row r="1875" spans="1:51" x14ac:dyDescent="0.2">
      <c r="A1875" s="69" t="s">
        <v>3436</v>
      </c>
      <c r="B1875" s="70"/>
      <c r="C1875" s="70"/>
      <c r="D1875" s="71"/>
      <c r="E1875" s="108"/>
      <c r="F1875" s="113" t="s">
        <v>20984</v>
      </c>
      <c r="G1875" s="109"/>
      <c r="H1875" s="74"/>
      <c r="I1875" s="75"/>
      <c r="J1875" s="110"/>
      <c r="K1875" s="74" t="s">
        <v>25077</v>
      </c>
      <c r="L1875" s="111"/>
      <c r="M1875" s="79"/>
      <c r="N1875" s="79"/>
      <c r="O1875" s="80"/>
      <c r="P1875" s="81"/>
      <c r="Q1875" s="81"/>
      <c r="R1875" s="91"/>
      <c r="S1875" s="91"/>
      <c r="T1875" s="91"/>
      <c r="U1875" s="91"/>
      <c r="V1875" s="52"/>
      <c r="W1875" s="52"/>
      <c r="X1875" s="52"/>
      <c r="Y1875" s="52"/>
      <c r="Z1875" s="51"/>
      <c r="AA1875" s="76"/>
      <c r="AB1875" s="76"/>
      <c r="AC1875" s="77"/>
      <c r="AD1875" s="84" t="s">
        <v>13689</v>
      </c>
      <c r="AE1875" s="84">
        <v>143</v>
      </c>
      <c r="AF1875" s="84">
        <v>121</v>
      </c>
      <c r="AG1875" s="84">
        <v>661</v>
      </c>
      <c r="AH1875" s="84">
        <v>333</v>
      </c>
      <c r="AI1875" s="84"/>
      <c r="AJ1875" s="84" t="s">
        <v>15633</v>
      </c>
      <c r="AK1875" s="84" t="s">
        <v>16604</v>
      </c>
      <c r="AL1875" s="88" t="s">
        <v>17609</v>
      </c>
      <c r="AM1875" s="84"/>
      <c r="AN1875" s="86">
        <v>43151.209837962961</v>
      </c>
      <c r="AO1875" s="88" t="s">
        <v>19256</v>
      </c>
      <c r="AP1875" s="84" t="b">
        <v>1</v>
      </c>
      <c r="AQ1875" s="84" t="b">
        <v>0</v>
      </c>
      <c r="AR1875" s="84" t="b">
        <v>0</v>
      </c>
      <c r="AS1875" s="84" t="s">
        <v>2154</v>
      </c>
      <c r="AT1875" s="84">
        <v>0</v>
      </c>
      <c r="AU1875" s="84"/>
      <c r="AV1875" s="84" t="b">
        <v>0</v>
      </c>
      <c r="AW1875" s="84" t="s">
        <v>745</v>
      </c>
      <c r="AX1875" s="88" t="s">
        <v>22887</v>
      </c>
      <c r="AY1875" s="84" t="s">
        <v>66</v>
      </c>
    </row>
    <row r="1876" spans="1:51" x14ac:dyDescent="0.2">
      <c r="A1876" s="69" t="s">
        <v>3437</v>
      </c>
      <c r="B1876" s="70"/>
      <c r="C1876" s="70"/>
      <c r="D1876" s="71"/>
      <c r="E1876" s="108"/>
      <c r="F1876" s="113" t="s">
        <v>7808</v>
      </c>
      <c r="G1876" s="109"/>
      <c r="H1876" s="74"/>
      <c r="I1876" s="75"/>
      <c r="J1876" s="110"/>
      <c r="K1876" s="74" t="s">
        <v>25078</v>
      </c>
      <c r="L1876" s="111"/>
      <c r="M1876" s="79"/>
      <c r="N1876" s="79"/>
      <c r="O1876" s="80"/>
      <c r="P1876" s="81"/>
      <c r="Q1876" s="81"/>
      <c r="R1876" s="91"/>
      <c r="S1876" s="91"/>
      <c r="T1876" s="91"/>
      <c r="U1876" s="91"/>
      <c r="V1876" s="52"/>
      <c r="W1876" s="52"/>
      <c r="X1876" s="52"/>
      <c r="Y1876" s="52"/>
      <c r="Z1876" s="51"/>
      <c r="AA1876" s="76"/>
      <c r="AB1876" s="76"/>
      <c r="AC1876" s="77"/>
      <c r="AD1876" s="84" t="s">
        <v>13690</v>
      </c>
      <c r="AE1876" s="84">
        <v>834</v>
      </c>
      <c r="AF1876" s="84">
        <v>545</v>
      </c>
      <c r="AG1876" s="84">
        <v>23923</v>
      </c>
      <c r="AH1876" s="84">
        <v>16770</v>
      </c>
      <c r="AI1876" s="84"/>
      <c r="AJ1876" s="84" t="s">
        <v>15634</v>
      </c>
      <c r="AK1876" s="84"/>
      <c r="AL1876" s="84"/>
      <c r="AM1876" s="84"/>
      <c r="AN1876" s="86">
        <v>42642.69017361111</v>
      </c>
      <c r="AO1876" s="88" t="s">
        <v>19257</v>
      </c>
      <c r="AP1876" s="84" t="b">
        <v>1</v>
      </c>
      <c r="AQ1876" s="84" t="b">
        <v>0</v>
      </c>
      <c r="AR1876" s="84" t="b">
        <v>0</v>
      </c>
      <c r="AS1876" s="84" t="s">
        <v>290</v>
      </c>
      <c r="AT1876" s="84">
        <v>10</v>
      </c>
      <c r="AU1876" s="84"/>
      <c r="AV1876" s="84" t="b">
        <v>0</v>
      </c>
      <c r="AW1876" s="84" t="s">
        <v>745</v>
      </c>
      <c r="AX1876" s="88" t="s">
        <v>22888</v>
      </c>
      <c r="AY1876" s="84" t="s">
        <v>66</v>
      </c>
    </row>
    <row r="1877" spans="1:51" x14ac:dyDescent="0.2">
      <c r="A1877" s="69" t="s">
        <v>3438</v>
      </c>
      <c r="B1877" s="70"/>
      <c r="C1877" s="70"/>
      <c r="D1877" s="71"/>
      <c r="E1877" s="108"/>
      <c r="F1877" s="113" t="s">
        <v>7809</v>
      </c>
      <c r="G1877" s="109"/>
      <c r="H1877" s="74"/>
      <c r="I1877" s="75"/>
      <c r="J1877" s="110"/>
      <c r="K1877" s="74" t="s">
        <v>25079</v>
      </c>
      <c r="L1877" s="111"/>
      <c r="M1877" s="79"/>
      <c r="N1877" s="79"/>
      <c r="O1877" s="80"/>
      <c r="P1877" s="81"/>
      <c r="Q1877" s="81"/>
      <c r="R1877" s="91"/>
      <c r="S1877" s="91"/>
      <c r="T1877" s="91"/>
      <c r="U1877" s="91"/>
      <c r="V1877" s="52"/>
      <c r="W1877" s="52"/>
      <c r="X1877" s="52"/>
      <c r="Y1877" s="52"/>
      <c r="Z1877" s="51"/>
      <c r="AA1877" s="76"/>
      <c r="AB1877" s="76"/>
      <c r="AC1877" s="77"/>
      <c r="AD1877" s="84" t="s">
        <v>13691</v>
      </c>
      <c r="AE1877" s="84">
        <v>220</v>
      </c>
      <c r="AF1877" s="84">
        <v>589</v>
      </c>
      <c r="AG1877" s="84">
        <v>70117</v>
      </c>
      <c r="AH1877" s="84">
        <v>56778</v>
      </c>
      <c r="AI1877" s="84"/>
      <c r="AJ1877" s="84" t="s">
        <v>15635</v>
      </c>
      <c r="AK1877" s="84" t="s">
        <v>1462</v>
      </c>
      <c r="AL1877" s="88" t="s">
        <v>17610</v>
      </c>
      <c r="AM1877" s="84"/>
      <c r="AN1877" s="86">
        <v>41835.757280092592</v>
      </c>
      <c r="AO1877" s="88" t="s">
        <v>19258</v>
      </c>
      <c r="AP1877" s="84" t="b">
        <v>1</v>
      </c>
      <c r="AQ1877" s="84" t="b">
        <v>0</v>
      </c>
      <c r="AR1877" s="84" t="b">
        <v>0</v>
      </c>
      <c r="AS1877" s="84" t="s">
        <v>290</v>
      </c>
      <c r="AT1877" s="84">
        <v>90</v>
      </c>
      <c r="AU1877" s="88" t="s">
        <v>674</v>
      </c>
      <c r="AV1877" s="84" t="b">
        <v>0</v>
      </c>
      <c r="AW1877" s="84" t="s">
        <v>745</v>
      </c>
      <c r="AX1877" s="88" t="s">
        <v>22889</v>
      </c>
      <c r="AY1877" s="84" t="s">
        <v>66</v>
      </c>
    </row>
    <row r="1878" spans="1:51" x14ac:dyDescent="0.2">
      <c r="A1878" s="69" t="s">
        <v>3439</v>
      </c>
      <c r="B1878" s="70"/>
      <c r="C1878" s="70"/>
      <c r="D1878" s="71"/>
      <c r="E1878" s="108"/>
      <c r="F1878" s="113" t="s">
        <v>7810</v>
      </c>
      <c r="G1878" s="109"/>
      <c r="H1878" s="74"/>
      <c r="I1878" s="75"/>
      <c r="J1878" s="110"/>
      <c r="K1878" s="74" t="s">
        <v>25080</v>
      </c>
      <c r="L1878" s="111"/>
      <c r="M1878" s="79"/>
      <c r="N1878" s="79"/>
      <c r="O1878" s="80"/>
      <c r="P1878" s="81"/>
      <c r="Q1878" s="81"/>
      <c r="R1878" s="91"/>
      <c r="S1878" s="91"/>
      <c r="T1878" s="91"/>
      <c r="U1878" s="91"/>
      <c r="V1878" s="52"/>
      <c r="W1878" s="52"/>
      <c r="X1878" s="52"/>
      <c r="Y1878" s="52"/>
      <c r="Z1878" s="51"/>
      <c r="AA1878" s="76"/>
      <c r="AB1878" s="76"/>
      <c r="AC1878" s="77"/>
      <c r="AD1878" s="84" t="s">
        <v>13692</v>
      </c>
      <c r="AE1878" s="84">
        <v>1015</v>
      </c>
      <c r="AF1878" s="84">
        <v>1063</v>
      </c>
      <c r="AG1878" s="84">
        <v>5393</v>
      </c>
      <c r="AH1878" s="84">
        <v>688</v>
      </c>
      <c r="AI1878" s="84">
        <v>3600</v>
      </c>
      <c r="AJ1878" s="84" t="s">
        <v>15636</v>
      </c>
      <c r="AK1878" s="84" t="s">
        <v>16605</v>
      </c>
      <c r="AL1878" s="84"/>
      <c r="AM1878" s="84" t="s">
        <v>1321</v>
      </c>
      <c r="AN1878" s="86">
        <v>39921.894062500003</v>
      </c>
      <c r="AO1878" s="88" t="s">
        <v>19259</v>
      </c>
      <c r="AP1878" s="84" t="b">
        <v>0</v>
      </c>
      <c r="AQ1878" s="84" t="b">
        <v>0</v>
      </c>
      <c r="AR1878" s="84" t="b">
        <v>1</v>
      </c>
      <c r="AS1878" s="84" t="s">
        <v>290</v>
      </c>
      <c r="AT1878" s="84">
        <v>35</v>
      </c>
      <c r="AU1878" s="88" t="s">
        <v>20190</v>
      </c>
      <c r="AV1878" s="84" t="b">
        <v>0</v>
      </c>
      <c r="AW1878" s="84" t="s">
        <v>745</v>
      </c>
      <c r="AX1878" s="88" t="s">
        <v>22890</v>
      </c>
      <c r="AY1878" s="84" t="s">
        <v>66</v>
      </c>
    </row>
    <row r="1879" spans="1:51" x14ac:dyDescent="0.2">
      <c r="A1879" s="69" t="s">
        <v>3440</v>
      </c>
      <c r="B1879" s="70"/>
      <c r="C1879" s="70"/>
      <c r="D1879" s="71"/>
      <c r="E1879" s="108"/>
      <c r="F1879" s="113" t="s">
        <v>7811</v>
      </c>
      <c r="G1879" s="109"/>
      <c r="H1879" s="74"/>
      <c r="I1879" s="75"/>
      <c r="J1879" s="110"/>
      <c r="K1879" s="74" t="s">
        <v>25081</v>
      </c>
      <c r="L1879" s="111"/>
      <c r="M1879" s="79"/>
      <c r="N1879" s="79"/>
      <c r="O1879" s="80"/>
      <c r="P1879" s="81"/>
      <c r="Q1879" s="81"/>
      <c r="R1879" s="91"/>
      <c r="S1879" s="91"/>
      <c r="T1879" s="91"/>
      <c r="U1879" s="91"/>
      <c r="V1879" s="52"/>
      <c r="W1879" s="52"/>
      <c r="X1879" s="52"/>
      <c r="Y1879" s="52"/>
      <c r="Z1879" s="51"/>
      <c r="AA1879" s="76"/>
      <c r="AB1879" s="76"/>
      <c r="AC1879" s="77"/>
      <c r="AD1879" s="84" t="s">
        <v>13693</v>
      </c>
      <c r="AE1879" s="84">
        <v>650</v>
      </c>
      <c r="AF1879" s="84">
        <v>518</v>
      </c>
      <c r="AG1879" s="84">
        <v>2241</v>
      </c>
      <c r="AH1879" s="84">
        <v>4288</v>
      </c>
      <c r="AI1879" s="84">
        <v>3600</v>
      </c>
      <c r="AJ1879" s="84" t="s">
        <v>15637</v>
      </c>
      <c r="AK1879" s="84" t="s">
        <v>1347</v>
      </c>
      <c r="AL1879" s="88" t="s">
        <v>17611</v>
      </c>
      <c r="AM1879" s="84" t="s">
        <v>1321</v>
      </c>
      <c r="AN1879" s="86">
        <v>39863.682997685188</v>
      </c>
      <c r="AO1879" s="88" t="s">
        <v>19260</v>
      </c>
      <c r="AP1879" s="84" t="b">
        <v>0</v>
      </c>
      <c r="AQ1879" s="84" t="b">
        <v>0</v>
      </c>
      <c r="AR1879" s="84" t="b">
        <v>1</v>
      </c>
      <c r="AS1879" s="84" t="s">
        <v>1003</v>
      </c>
      <c r="AT1879" s="84">
        <v>20</v>
      </c>
      <c r="AU1879" s="88" t="s">
        <v>683</v>
      </c>
      <c r="AV1879" s="84" t="b">
        <v>0</v>
      </c>
      <c r="AW1879" s="84" t="s">
        <v>745</v>
      </c>
      <c r="AX1879" s="88" t="s">
        <v>22891</v>
      </c>
      <c r="AY1879" s="84" t="s">
        <v>66</v>
      </c>
    </row>
    <row r="1880" spans="1:51" x14ac:dyDescent="0.2">
      <c r="A1880" s="69" t="s">
        <v>3442</v>
      </c>
      <c r="B1880" s="70"/>
      <c r="C1880" s="70"/>
      <c r="D1880" s="71"/>
      <c r="E1880" s="108"/>
      <c r="F1880" s="113" t="s">
        <v>7812</v>
      </c>
      <c r="G1880" s="109"/>
      <c r="H1880" s="74"/>
      <c r="I1880" s="75"/>
      <c r="J1880" s="110"/>
      <c r="K1880" s="74" t="s">
        <v>25082</v>
      </c>
      <c r="L1880" s="111"/>
      <c r="M1880" s="79"/>
      <c r="N1880" s="79"/>
      <c r="O1880" s="80"/>
      <c r="P1880" s="81"/>
      <c r="Q1880" s="81"/>
      <c r="R1880" s="91"/>
      <c r="S1880" s="91"/>
      <c r="T1880" s="91"/>
      <c r="U1880" s="91"/>
      <c r="V1880" s="52"/>
      <c r="W1880" s="52"/>
      <c r="X1880" s="52"/>
      <c r="Y1880" s="52"/>
      <c r="Z1880" s="51"/>
      <c r="AA1880" s="76"/>
      <c r="AB1880" s="76"/>
      <c r="AC1880" s="77"/>
      <c r="AD1880" s="84" t="s">
        <v>13694</v>
      </c>
      <c r="AE1880" s="84">
        <v>4221</v>
      </c>
      <c r="AF1880" s="84">
        <v>4292</v>
      </c>
      <c r="AG1880" s="84">
        <v>11593</v>
      </c>
      <c r="AH1880" s="84">
        <v>10720</v>
      </c>
      <c r="AI1880" s="84"/>
      <c r="AJ1880" s="84" t="s">
        <v>15638</v>
      </c>
      <c r="AK1880" s="84" t="s">
        <v>16606</v>
      </c>
      <c r="AL1880" s="88" t="s">
        <v>17612</v>
      </c>
      <c r="AM1880" s="84"/>
      <c r="AN1880" s="86">
        <v>41753.550717592596</v>
      </c>
      <c r="AO1880" s="88" t="s">
        <v>19261</v>
      </c>
      <c r="AP1880" s="84" t="b">
        <v>1</v>
      </c>
      <c r="AQ1880" s="84" t="b">
        <v>0</v>
      </c>
      <c r="AR1880" s="84" t="b">
        <v>1</v>
      </c>
      <c r="AS1880" s="84" t="s">
        <v>290</v>
      </c>
      <c r="AT1880" s="84">
        <v>11</v>
      </c>
      <c r="AU1880" s="88" t="s">
        <v>674</v>
      </c>
      <c r="AV1880" s="84" t="b">
        <v>0</v>
      </c>
      <c r="AW1880" s="84" t="s">
        <v>745</v>
      </c>
      <c r="AX1880" s="88" t="s">
        <v>22892</v>
      </c>
      <c r="AY1880" s="84" t="s">
        <v>66</v>
      </c>
    </row>
    <row r="1881" spans="1:51" x14ac:dyDescent="0.2">
      <c r="A1881" s="69" t="s">
        <v>3443</v>
      </c>
      <c r="B1881" s="70"/>
      <c r="C1881" s="70"/>
      <c r="D1881" s="71"/>
      <c r="E1881" s="108"/>
      <c r="F1881" s="113" t="s">
        <v>7813</v>
      </c>
      <c r="G1881" s="109"/>
      <c r="H1881" s="74"/>
      <c r="I1881" s="75"/>
      <c r="J1881" s="110"/>
      <c r="K1881" s="74" t="s">
        <v>25083</v>
      </c>
      <c r="L1881" s="111"/>
      <c r="M1881" s="79"/>
      <c r="N1881" s="79"/>
      <c r="O1881" s="80"/>
      <c r="P1881" s="81"/>
      <c r="Q1881" s="81"/>
      <c r="R1881" s="91"/>
      <c r="S1881" s="91"/>
      <c r="T1881" s="91"/>
      <c r="U1881" s="91"/>
      <c r="V1881" s="52"/>
      <c r="W1881" s="52"/>
      <c r="X1881" s="52"/>
      <c r="Y1881" s="52"/>
      <c r="Z1881" s="51"/>
      <c r="AA1881" s="76"/>
      <c r="AB1881" s="76"/>
      <c r="AC1881" s="77"/>
      <c r="AD1881" s="84" t="s">
        <v>13695</v>
      </c>
      <c r="AE1881" s="84">
        <v>649</v>
      </c>
      <c r="AF1881" s="84">
        <v>1380</v>
      </c>
      <c r="AG1881" s="84">
        <v>1218</v>
      </c>
      <c r="AH1881" s="84">
        <v>407</v>
      </c>
      <c r="AI1881" s="84">
        <v>3600</v>
      </c>
      <c r="AJ1881" s="84" t="s">
        <v>15639</v>
      </c>
      <c r="AK1881" s="84" t="s">
        <v>16607</v>
      </c>
      <c r="AL1881" s="88" t="s">
        <v>17613</v>
      </c>
      <c r="AM1881" s="84" t="s">
        <v>613</v>
      </c>
      <c r="AN1881" s="86">
        <v>40162.613171296296</v>
      </c>
      <c r="AO1881" s="88" t="s">
        <v>19262</v>
      </c>
      <c r="AP1881" s="84" t="b">
        <v>0</v>
      </c>
      <c r="AQ1881" s="84" t="b">
        <v>0</v>
      </c>
      <c r="AR1881" s="84" t="b">
        <v>1</v>
      </c>
      <c r="AS1881" s="84" t="s">
        <v>1005</v>
      </c>
      <c r="AT1881" s="84">
        <v>104</v>
      </c>
      <c r="AU1881" s="88" t="s">
        <v>20191</v>
      </c>
      <c r="AV1881" s="84" t="b">
        <v>0</v>
      </c>
      <c r="AW1881" s="84" t="s">
        <v>745</v>
      </c>
      <c r="AX1881" s="88" t="s">
        <v>22893</v>
      </c>
      <c r="AY1881" s="84" t="s">
        <v>66</v>
      </c>
    </row>
    <row r="1882" spans="1:51" x14ac:dyDescent="0.2">
      <c r="A1882" s="69" t="s">
        <v>3444</v>
      </c>
      <c r="B1882" s="70"/>
      <c r="C1882" s="70"/>
      <c r="D1882" s="71"/>
      <c r="E1882" s="108"/>
      <c r="F1882" s="113" t="s">
        <v>7814</v>
      </c>
      <c r="G1882" s="109"/>
      <c r="H1882" s="74"/>
      <c r="I1882" s="75"/>
      <c r="J1882" s="110"/>
      <c r="K1882" s="74" t="s">
        <v>25084</v>
      </c>
      <c r="L1882" s="111"/>
      <c r="M1882" s="79"/>
      <c r="N1882" s="79"/>
      <c r="O1882" s="80"/>
      <c r="P1882" s="81"/>
      <c r="Q1882" s="81"/>
      <c r="R1882" s="91"/>
      <c r="S1882" s="91"/>
      <c r="T1882" s="91"/>
      <c r="U1882" s="91"/>
      <c r="V1882" s="52"/>
      <c r="W1882" s="52"/>
      <c r="X1882" s="52"/>
      <c r="Y1882" s="52"/>
      <c r="Z1882" s="51"/>
      <c r="AA1882" s="76"/>
      <c r="AB1882" s="76"/>
      <c r="AC1882" s="77"/>
      <c r="AD1882" s="84" t="s">
        <v>13696</v>
      </c>
      <c r="AE1882" s="84">
        <v>247</v>
      </c>
      <c r="AF1882" s="84">
        <v>54</v>
      </c>
      <c r="AG1882" s="84">
        <v>779</v>
      </c>
      <c r="AH1882" s="84">
        <v>1239</v>
      </c>
      <c r="AI1882" s="84"/>
      <c r="AJ1882" s="84" t="s">
        <v>15640</v>
      </c>
      <c r="AK1882" s="84" t="s">
        <v>16608</v>
      </c>
      <c r="AL1882" s="84"/>
      <c r="AM1882" s="84"/>
      <c r="AN1882" s="86">
        <v>42470.03460648148</v>
      </c>
      <c r="AO1882" s="88" t="s">
        <v>19263</v>
      </c>
      <c r="AP1882" s="84" t="b">
        <v>0</v>
      </c>
      <c r="AQ1882" s="84" t="b">
        <v>0</v>
      </c>
      <c r="AR1882" s="84" t="b">
        <v>0</v>
      </c>
      <c r="AS1882" s="84" t="s">
        <v>290</v>
      </c>
      <c r="AT1882" s="84">
        <v>0</v>
      </c>
      <c r="AU1882" s="88" t="s">
        <v>674</v>
      </c>
      <c r="AV1882" s="84" t="b">
        <v>0</v>
      </c>
      <c r="AW1882" s="84" t="s">
        <v>745</v>
      </c>
      <c r="AX1882" s="88" t="s">
        <v>22894</v>
      </c>
      <c r="AY1882" s="84" t="s">
        <v>66</v>
      </c>
    </row>
    <row r="1883" spans="1:51" x14ac:dyDescent="0.2">
      <c r="A1883" s="69" t="s">
        <v>3445</v>
      </c>
      <c r="B1883" s="70"/>
      <c r="C1883" s="70"/>
      <c r="D1883" s="71"/>
      <c r="E1883" s="108"/>
      <c r="F1883" s="113" t="s">
        <v>7815</v>
      </c>
      <c r="G1883" s="109"/>
      <c r="H1883" s="74"/>
      <c r="I1883" s="75"/>
      <c r="J1883" s="110"/>
      <c r="K1883" s="74" t="s">
        <v>25085</v>
      </c>
      <c r="L1883" s="111"/>
      <c r="M1883" s="79"/>
      <c r="N1883" s="79"/>
      <c r="O1883" s="80"/>
      <c r="P1883" s="81"/>
      <c r="Q1883" s="81"/>
      <c r="R1883" s="91"/>
      <c r="S1883" s="91"/>
      <c r="T1883" s="91"/>
      <c r="U1883" s="91"/>
      <c r="V1883" s="52"/>
      <c r="W1883" s="52"/>
      <c r="X1883" s="52"/>
      <c r="Y1883" s="52"/>
      <c r="Z1883" s="51"/>
      <c r="AA1883" s="76"/>
      <c r="AB1883" s="76"/>
      <c r="AC1883" s="77"/>
      <c r="AD1883" s="84" t="s">
        <v>13697</v>
      </c>
      <c r="AE1883" s="84">
        <v>8955</v>
      </c>
      <c r="AF1883" s="84">
        <v>17202</v>
      </c>
      <c r="AG1883" s="84">
        <v>809185</v>
      </c>
      <c r="AH1883" s="84">
        <v>103333</v>
      </c>
      <c r="AI1883" s="84"/>
      <c r="AJ1883" s="84" t="s">
        <v>15641</v>
      </c>
      <c r="AK1883" s="84"/>
      <c r="AL1883" s="88" t="s">
        <v>17614</v>
      </c>
      <c r="AM1883" s="84"/>
      <c r="AN1883" s="86">
        <v>42475.502696759257</v>
      </c>
      <c r="AO1883" s="88" t="s">
        <v>19264</v>
      </c>
      <c r="AP1883" s="84" t="b">
        <v>1</v>
      </c>
      <c r="AQ1883" s="84" t="b">
        <v>0</v>
      </c>
      <c r="AR1883" s="84" t="b">
        <v>0</v>
      </c>
      <c r="AS1883" s="84" t="s">
        <v>1653</v>
      </c>
      <c r="AT1883" s="84">
        <v>617</v>
      </c>
      <c r="AU1883" s="84"/>
      <c r="AV1883" s="84" t="b">
        <v>0</v>
      </c>
      <c r="AW1883" s="84" t="s">
        <v>745</v>
      </c>
      <c r="AX1883" s="88" t="s">
        <v>22895</v>
      </c>
      <c r="AY1883" s="84" t="s">
        <v>66</v>
      </c>
    </row>
    <row r="1884" spans="1:51" x14ac:dyDescent="0.2">
      <c r="A1884" s="69" t="s">
        <v>3448</v>
      </c>
      <c r="B1884" s="70"/>
      <c r="C1884" s="70"/>
      <c r="D1884" s="71"/>
      <c r="E1884" s="108"/>
      <c r="F1884" s="113" t="s">
        <v>7818</v>
      </c>
      <c r="G1884" s="109"/>
      <c r="H1884" s="74"/>
      <c r="I1884" s="75"/>
      <c r="J1884" s="110"/>
      <c r="K1884" s="74" t="s">
        <v>25086</v>
      </c>
      <c r="L1884" s="111"/>
      <c r="M1884" s="79"/>
      <c r="N1884" s="79"/>
      <c r="O1884" s="80"/>
      <c r="P1884" s="81"/>
      <c r="Q1884" s="81"/>
      <c r="R1884" s="91"/>
      <c r="S1884" s="91"/>
      <c r="T1884" s="91"/>
      <c r="U1884" s="91"/>
      <c r="V1884" s="52"/>
      <c r="W1884" s="52"/>
      <c r="X1884" s="52"/>
      <c r="Y1884" s="52"/>
      <c r="Z1884" s="51"/>
      <c r="AA1884" s="76"/>
      <c r="AB1884" s="76"/>
      <c r="AC1884" s="77"/>
      <c r="AD1884" s="84" t="s">
        <v>13698</v>
      </c>
      <c r="AE1884" s="84">
        <v>394</v>
      </c>
      <c r="AF1884" s="84">
        <v>4964</v>
      </c>
      <c r="AG1884" s="84">
        <v>6699</v>
      </c>
      <c r="AH1884" s="84">
        <v>2683</v>
      </c>
      <c r="AI1884" s="84"/>
      <c r="AJ1884" s="84" t="s">
        <v>15642</v>
      </c>
      <c r="AK1884" s="84" t="s">
        <v>16609</v>
      </c>
      <c r="AL1884" s="88" t="s">
        <v>17615</v>
      </c>
      <c r="AM1884" s="84"/>
      <c r="AN1884" s="86">
        <v>42783.110358796293</v>
      </c>
      <c r="AO1884" s="88" t="s">
        <v>19265</v>
      </c>
      <c r="AP1884" s="84" t="b">
        <v>0</v>
      </c>
      <c r="AQ1884" s="84" t="b">
        <v>0</v>
      </c>
      <c r="AR1884" s="84" t="b">
        <v>1</v>
      </c>
      <c r="AS1884" s="84" t="s">
        <v>290</v>
      </c>
      <c r="AT1884" s="84">
        <v>17</v>
      </c>
      <c r="AU1884" s="88" t="s">
        <v>674</v>
      </c>
      <c r="AV1884" s="84" t="b">
        <v>0</v>
      </c>
      <c r="AW1884" s="84" t="s">
        <v>745</v>
      </c>
      <c r="AX1884" s="88" t="s">
        <v>22896</v>
      </c>
      <c r="AY1884" s="84" t="s">
        <v>66</v>
      </c>
    </row>
    <row r="1885" spans="1:51" x14ac:dyDescent="0.2">
      <c r="A1885" s="69" t="s">
        <v>3446</v>
      </c>
      <c r="B1885" s="70"/>
      <c r="C1885" s="70"/>
      <c r="D1885" s="71"/>
      <c r="E1885" s="108"/>
      <c r="F1885" s="113" t="s">
        <v>7816</v>
      </c>
      <c r="G1885" s="109"/>
      <c r="H1885" s="74"/>
      <c r="I1885" s="75"/>
      <c r="J1885" s="110"/>
      <c r="K1885" s="74" t="s">
        <v>25087</v>
      </c>
      <c r="L1885" s="111"/>
      <c r="M1885" s="79"/>
      <c r="N1885" s="79"/>
      <c r="O1885" s="80"/>
      <c r="P1885" s="81"/>
      <c r="Q1885" s="81"/>
      <c r="R1885" s="91"/>
      <c r="S1885" s="91"/>
      <c r="T1885" s="91"/>
      <c r="U1885" s="91"/>
      <c r="V1885" s="52"/>
      <c r="W1885" s="52"/>
      <c r="X1885" s="52"/>
      <c r="Y1885" s="52"/>
      <c r="Z1885" s="51"/>
      <c r="AA1885" s="76"/>
      <c r="AB1885" s="76"/>
      <c r="AC1885" s="77"/>
      <c r="AD1885" s="84" t="s">
        <v>13699</v>
      </c>
      <c r="AE1885" s="84">
        <v>4033</v>
      </c>
      <c r="AF1885" s="84">
        <v>10144</v>
      </c>
      <c r="AG1885" s="84">
        <v>569868</v>
      </c>
      <c r="AH1885" s="84">
        <v>78611</v>
      </c>
      <c r="AI1885" s="84">
        <v>-28800</v>
      </c>
      <c r="AJ1885" s="84" t="s">
        <v>15643</v>
      </c>
      <c r="AK1885" s="84"/>
      <c r="AL1885" s="88" t="s">
        <v>17616</v>
      </c>
      <c r="AM1885" s="84" t="s">
        <v>602</v>
      </c>
      <c r="AN1885" s="86">
        <v>42653.491238425922</v>
      </c>
      <c r="AO1885" s="88" t="s">
        <v>19266</v>
      </c>
      <c r="AP1885" s="84" t="b">
        <v>1</v>
      </c>
      <c r="AQ1885" s="84" t="b">
        <v>0</v>
      </c>
      <c r="AR1885" s="84" t="b">
        <v>0</v>
      </c>
      <c r="AS1885" s="84" t="s">
        <v>1653</v>
      </c>
      <c r="AT1885" s="84">
        <v>322</v>
      </c>
      <c r="AU1885" s="84"/>
      <c r="AV1885" s="84" t="b">
        <v>0</v>
      </c>
      <c r="AW1885" s="84" t="s">
        <v>745</v>
      </c>
      <c r="AX1885" s="88" t="s">
        <v>22897</v>
      </c>
      <c r="AY1885" s="84" t="s">
        <v>66</v>
      </c>
    </row>
    <row r="1886" spans="1:51" x14ac:dyDescent="0.2">
      <c r="A1886" s="69" t="s">
        <v>3447</v>
      </c>
      <c r="B1886" s="70"/>
      <c r="C1886" s="70"/>
      <c r="D1886" s="71"/>
      <c r="E1886" s="108"/>
      <c r="F1886" s="113" t="s">
        <v>7817</v>
      </c>
      <c r="G1886" s="109"/>
      <c r="H1886" s="74"/>
      <c r="I1886" s="75"/>
      <c r="J1886" s="110"/>
      <c r="K1886" s="74" t="s">
        <v>25088</v>
      </c>
      <c r="L1886" s="111"/>
      <c r="M1886" s="79"/>
      <c r="N1886" s="79"/>
      <c r="O1886" s="80"/>
      <c r="P1886" s="81"/>
      <c r="Q1886" s="81"/>
      <c r="R1886" s="91"/>
      <c r="S1886" s="91"/>
      <c r="T1886" s="91"/>
      <c r="U1886" s="91"/>
      <c r="V1886" s="52"/>
      <c r="W1886" s="52"/>
      <c r="X1886" s="52"/>
      <c r="Y1886" s="52"/>
      <c r="Z1886" s="51"/>
      <c r="AA1886" s="76"/>
      <c r="AB1886" s="76"/>
      <c r="AC1886" s="77"/>
      <c r="AD1886" s="84" t="s">
        <v>13700</v>
      </c>
      <c r="AE1886" s="84">
        <v>7629</v>
      </c>
      <c r="AF1886" s="84">
        <v>8043</v>
      </c>
      <c r="AG1886" s="84">
        <v>30198</v>
      </c>
      <c r="AH1886" s="84">
        <v>3186</v>
      </c>
      <c r="AI1886" s="84">
        <v>-18000</v>
      </c>
      <c r="AJ1886" s="84" t="s">
        <v>15644</v>
      </c>
      <c r="AK1886" s="84" t="s">
        <v>16610</v>
      </c>
      <c r="AL1886" s="88" t="s">
        <v>17617</v>
      </c>
      <c r="AM1886" s="84" t="s">
        <v>603</v>
      </c>
      <c r="AN1886" s="86">
        <v>41352.446504629632</v>
      </c>
      <c r="AO1886" s="88" t="s">
        <v>19267</v>
      </c>
      <c r="AP1886" s="84" t="b">
        <v>1</v>
      </c>
      <c r="AQ1886" s="84" t="b">
        <v>0</v>
      </c>
      <c r="AR1886" s="84" t="b">
        <v>0</v>
      </c>
      <c r="AS1886" s="84" t="s">
        <v>290</v>
      </c>
      <c r="AT1886" s="84">
        <v>266</v>
      </c>
      <c r="AU1886" s="88" t="s">
        <v>674</v>
      </c>
      <c r="AV1886" s="84" t="b">
        <v>0</v>
      </c>
      <c r="AW1886" s="84" t="s">
        <v>745</v>
      </c>
      <c r="AX1886" s="88" t="s">
        <v>22898</v>
      </c>
      <c r="AY1886" s="84" t="s">
        <v>66</v>
      </c>
    </row>
    <row r="1887" spans="1:51" x14ac:dyDescent="0.2">
      <c r="A1887" s="69" t="s">
        <v>3449</v>
      </c>
      <c r="B1887" s="70"/>
      <c r="C1887" s="70"/>
      <c r="D1887" s="71"/>
      <c r="E1887" s="108"/>
      <c r="F1887" s="113" t="s">
        <v>7819</v>
      </c>
      <c r="G1887" s="109"/>
      <c r="H1887" s="74"/>
      <c r="I1887" s="75"/>
      <c r="J1887" s="110"/>
      <c r="K1887" s="74" t="s">
        <v>25089</v>
      </c>
      <c r="L1887" s="111"/>
      <c r="M1887" s="79"/>
      <c r="N1887" s="79"/>
      <c r="O1887" s="80"/>
      <c r="P1887" s="81"/>
      <c r="Q1887" s="81"/>
      <c r="R1887" s="91"/>
      <c r="S1887" s="91"/>
      <c r="T1887" s="91"/>
      <c r="U1887" s="91"/>
      <c r="V1887" s="52"/>
      <c r="W1887" s="52"/>
      <c r="X1887" s="52"/>
      <c r="Y1887" s="52"/>
      <c r="Z1887" s="51"/>
      <c r="AA1887" s="76"/>
      <c r="AB1887" s="76"/>
      <c r="AC1887" s="77"/>
      <c r="AD1887" s="84" t="s">
        <v>13701</v>
      </c>
      <c r="AE1887" s="84">
        <v>3702</v>
      </c>
      <c r="AF1887" s="84">
        <v>7178</v>
      </c>
      <c r="AG1887" s="84">
        <v>217929</v>
      </c>
      <c r="AH1887" s="84">
        <v>27243</v>
      </c>
      <c r="AI1887" s="84"/>
      <c r="AJ1887" s="84" t="s">
        <v>15645</v>
      </c>
      <c r="AK1887" s="84"/>
      <c r="AL1887" s="88" t="s">
        <v>17618</v>
      </c>
      <c r="AM1887" s="84"/>
      <c r="AN1887" s="86">
        <v>42947.830324074072</v>
      </c>
      <c r="AO1887" s="84"/>
      <c r="AP1887" s="84" t="b">
        <v>1</v>
      </c>
      <c r="AQ1887" s="84" t="b">
        <v>0</v>
      </c>
      <c r="AR1887" s="84" t="b">
        <v>0</v>
      </c>
      <c r="AS1887" s="84" t="s">
        <v>1653</v>
      </c>
      <c r="AT1887" s="84">
        <v>19</v>
      </c>
      <c r="AU1887" s="84"/>
      <c r="AV1887" s="84" t="b">
        <v>0</v>
      </c>
      <c r="AW1887" s="84" t="s">
        <v>745</v>
      </c>
      <c r="AX1887" s="88" t="s">
        <v>22899</v>
      </c>
      <c r="AY1887" s="84" t="s">
        <v>66</v>
      </c>
    </row>
    <row r="1888" spans="1:51" x14ac:dyDescent="0.2">
      <c r="A1888" s="69" t="s">
        <v>3450</v>
      </c>
      <c r="B1888" s="70"/>
      <c r="C1888" s="70"/>
      <c r="D1888" s="71"/>
      <c r="E1888" s="108"/>
      <c r="F1888" s="113" t="s">
        <v>7820</v>
      </c>
      <c r="G1888" s="109"/>
      <c r="H1888" s="74"/>
      <c r="I1888" s="75"/>
      <c r="J1888" s="110"/>
      <c r="K1888" s="74" t="s">
        <v>25090</v>
      </c>
      <c r="L1888" s="111"/>
      <c r="M1888" s="79"/>
      <c r="N1888" s="79"/>
      <c r="O1888" s="80"/>
      <c r="P1888" s="81"/>
      <c r="Q1888" s="81"/>
      <c r="R1888" s="91"/>
      <c r="S1888" s="91"/>
      <c r="T1888" s="91"/>
      <c r="U1888" s="91"/>
      <c r="V1888" s="52"/>
      <c r="W1888" s="52"/>
      <c r="X1888" s="52"/>
      <c r="Y1888" s="52"/>
      <c r="Z1888" s="51"/>
      <c r="AA1888" s="76"/>
      <c r="AB1888" s="76"/>
      <c r="AC1888" s="77"/>
      <c r="AD1888" s="84" t="s">
        <v>13702</v>
      </c>
      <c r="AE1888" s="84">
        <v>1288</v>
      </c>
      <c r="AF1888" s="84">
        <v>326</v>
      </c>
      <c r="AG1888" s="84">
        <v>1338</v>
      </c>
      <c r="AH1888" s="84">
        <v>586</v>
      </c>
      <c r="AI1888" s="84"/>
      <c r="AJ1888" s="84" t="s">
        <v>15646</v>
      </c>
      <c r="AK1888" s="84"/>
      <c r="AL1888" s="84"/>
      <c r="AM1888" s="84"/>
      <c r="AN1888" s="86">
        <v>40093.97859953704</v>
      </c>
      <c r="AO1888" s="88" t="s">
        <v>19268</v>
      </c>
      <c r="AP1888" s="84" t="b">
        <v>1</v>
      </c>
      <c r="AQ1888" s="84" t="b">
        <v>0</v>
      </c>
      <c r="AR1888" s="84" t="b">
        <v>0</v>
      </c>
      <c r="AS1888" s="84" t="s">
        <v>290</v>
      </c>
      <c r="AT1888" s="84">
        <v>9</v>
      </c>
      <c r="AU1888" s="88" t="s">
        <v>674</v>
      </c>
      <c r="AV1888" s="84" t="b">
        <v>0</v>
      </c>
      <c r="AW1888" s="84" t="s">
        <v>745</v>
      </c>
      <c r="AX1888" s="88" t="s">
        <v>22900</v>
      </c>
      <c r="AY1888" s="84" t="s">
        <v>66</v>
      </c>
    </row>
    <row r="1889" spans="1:51" x14ac:dyDescent="0.2">
      <c r="A1889" s="69" t="s">
        <v>3452</v>
      </c>
      <c r="B1889" s="70"/>
      <c r="C1889" s="70"/>
      <c r="D1889" s="71"/>
      <c r="E1889" s="108"/>
      <c r="F1889" s="113" t="s">
        <v>7822</v>
      </c>
      <c r="G1889" s="109"/>
      <c r="H1889" s="74"/>
      <c r="I1889" s="75"/>
      <c r="J1889" s="110"/>
      <c r="K1889" s="74" t="s">
        <v>25091</v>
      </c>
      <c r="L1889" s="111"/>
      <c r="M1889" s="79"/>
      <c r="N1889" s="79"/>
      <c r="O1889" s="80"/>
      <c r="P1889" s="81"/>
      <c r="Q1889" s="81"/>
      <c r="R1889" s="91"/>
      <c r="S1889" s="91"/>
      <c r="T1889" s="91"/>
      <c r="U1889" s="91"/>
      <c r="V1889" s="52"/>
      <c r="W1889" s="52"/>
      <c r="X1889" s="52"/>
      <c r="Y1889" s="52"/>
      <c r="Z1889" s="51"/>
      <c r="AA1889" s="76"/>
      <c r="AB1889" s="76"/>
      <c r="AC1889" s="77"/>
      <c r="AD1889" s="84" t="s">
        <v>13703</v>
      </c>
      <c r="AE1889" s="84">
        <v>2125</v>
      </c>
      <c r="AF1889" s="84">
        <v>389</v>
      </c>
      <c r="AG1889" s="84">
        <v>100051</v>
      </c>
      <c r="AH1889" s="84">
        <v>33392</v>
      </c>
      <c r="AI1889" s="84">
        <v>3600</v>
      </c>
      <c r="AJ1889" s="84" t="s">
        <v>15647</v>
      </c>
      <c r="AK1889" s="84" t="s">
        <v>16611</v>
      </c>
      <c r="AL1889" s="88" t="s">
        <v>17619</v>
      </c>
      <c r="AM1889" s="84" t="s">
        <v>1540</v>
      </c>
      <c r="AN1889" s="86">
        <v>40869.462916666664</v>
      </c>
      <c r="AO1889" s="88" t="s">
        <v>19269</v>
      </c>
      <c r="AP1889" s="84" t="b">
        <v>1</v>
      </c>
      <c r="AQ1889" s="84" t="b">
        <v>0</v>
      </c>
      <c r="AR1889" s="84" t="b">
        <v>0</v>
      </c>
      <c r="AS1889" s="84" t="s">
        <v>1001</v>
      </c>
      <c r="AT1889" s="84">
        <v>24</v>
      </c>
      <c r="AU1889" s="88" t="s">
        <v>674</v>
      </c>
      <c r="AV1889" s="84" t="b">
        <v>0</v>
      </c>
      <c r="AW1889" s="84" t="s">
        <v>745</v>
      </c>
      <c r="AX1889" s="88" t="s">
        <v>22901</v>
      </c>
      <c r="AY1889" s="84" t="s">
        <v>66</v>
      </c>
    </row>
    <row r="1890" spans="1:51" x14ac:dyDescent="0.2">
      <c r="A1890" s="69" t="s">
        <v>3453</v>
      </c>
      <c r="B1890" s="70"/>
      <c r="C1890" s="70"/>
      <c r="D1890" s="71"/>
      <c r="E1890" s="108"/>
      <c r="F1890" s="113" t="s">
        <v>7823</v>
      </c>
      <c r="G1890" s="109"/>
      <c r="H1890" s="74"/>
      <c r="I1890" s="75"/>
      <c r="J1890" s="110"/>
      <c r="K1890" s="74" t="s">
        <v>25092</v>
      </c>
      <c r="L1890" s="111"/>
      <c r="M1890" s="79"/>
      <c r="N1890" s="79"/>
      <c r="O1890" s="80"/>
      <c r="P1890" s="81"/>
      <c r="Q1890" s="81"/>
      <c r="R1890" s="91"/>
      <c r="S1890" s="91"/>
      <c r="T1890" s="91"/>
      <c r="U1890" s="91"/>
      <c r="V1890" s="52"/>
      <c r="W1890" s="52"/>
      <c r="X1890" s="52"/>
      <c r="Y1890" s="52"/>
      <c r="Z1890" s="51"/>
      <c r="AA1890" s="76"/>
      <c r="AB1890" s="76"/>
      <c r="AC1890" s="77"/>
      <c r="AD1890" s="84" t="s">
        <v>13704</v>
      </c>
      <c r="AE1890" s="84">
        <v>730</v>
      </c>
      <c r="AF1890" s="84">
        <v>65</v>
      </c>
      <c r="AG1890" s="84">
        <v>2273</v>
      </c>
      <c r="AH1890" s="84">
        <v>793</v>
      </c>
      <c r="AI1890" s="84">
        <v>32400</v>
      </c>
      <c r="AJ1890" s="84" t="s">
        <v>15648</v>
      </c>
      <c r="AK1890" s="84"/>
      <c r="AL1890" s="84"/>
      <c r="AM1890" s="84" t="s">
        <v>17792</v>
      </c>
      <c r="AN1890" s="86">
        <v>41354.403831018521</v>
      </c>
      <c r="AO1890" s="88" t="s">
        <v>19270</v>
      </c>
      <c r="AP1890" s="84" t="b">
        <v>0</v>
      </c>
      <c r="AQ1890" s="84" t="b">
        <v>0</v>
      </c>
      <c r="AR1890" s="84" t="b">
        <v>0</v>
      </c>
      <c r="AS1890" s="84" t="s">
        <v>290</v>
      </c>
      <c r="AT1890" s="84">
        <v>4</v>
      </c>
      <c r="AU1890" s="88" t="s">
        <v>674</v>
      </c>
      <c r="AV1890" s="84" t="b">
        <v>0</v>
      </c>
      <c r="AW1890" s="84" t="s">
        <v>745</v>
      </c>
      <c r="AX1890" s="88" t="s">
        <v>22902</v>
      </c>
      <c r="AY1890" s="84" t="s">
        <v>66</v>
      </c>
    </row>
    <row r="1891" spans="1:51" x14ac:dyDescent="0.2">
      <c r="A1891" s="69" t="s">
        <v>3454</v>
      </c>
      <c r="B1891" s="70"/>
      <c r="C1891" s="70"/>
      <c r="D1891" s="71"/>
      <c r="E1891" s="108"/>
      <c r="F1891" s="113" t="s">
        <v>7824</v>
      </c>
      <c r="G1891" s="109"/>
      <c r="H1891" s="74"/>
      <c r="I1891" s="75"/>
      <c r="J1891" s="110"/>
      <c r="K1891" s="74" t="s">
        <v>25093</v>
      </c>
      <c r="L1891" s="111"/>
      <c r="M1891" s="79"/>
      <c r="N1891" s="79"/>
      <c r="O1891" s="80"/>
      <c r="P1891" s="81"/>
      <c r="Q1891" s="81"/>
      <c r="R1891" s="91"/>
      <c r="S1891" s="91"/>
      <c r="T1891" s="91"/>
      <c r="U1891" s="91"/>
      <c r="V1891" s="52"/>
      <c r="W1891" s="52"/>
      <c r="X1891" s="52"/>
      <c r="Y1891" s="52"/>
      <c r="Z1891" s="51"/>
      <c r="AA1891" s="76"/>
      <c r="AB1891" s="76"/>
      <c r="AC1891" s="77"/>
      <c r="AD1891" s="84" t="s">
        <v>13705</v>
      </c>
      <c r="AE1891" s="84">
        <v>1063</v>
      </c>
      <c r="AF1891" s="84">
        <v>951</v>
      </c>
      <c r="AG1891" s="84">
        <v>90210</v>
      </c>
      <c r="AH1891" s="84">
        <v>156406</v>
      </c>
      <c r="AI1891" s="84"/>
      <c r="AJ1891" s="84" t="s">
        <v>15649</v>
      </c>
      <c r="AK1891" s="84"/>
      <c r="AL1891" s="84"/>
      <c r="AM1891" s="84"/>
      <c r="AN1891" s="86">
        <v>42184.792650462965</v>
      </c>
      <c r="AO1891" s="88" t="s">
        <v>19271</v>
      </c>
      <c r="AP1891" s="84" t="b">
        <v>1</v>
      </c>
      <c r="AQ1891" s="84" t="b">
        <v>0</v>
      </c>
      <c r="AR1891" s="84" t="b">
        <v>0</v>
      </c>
      <c r="AS1891" s="84" t="s">
        <v>290</v>
      </c>
      <c r="AT1891" s="84">
        <v>2</v>
      </c>
      <c r="AU1891" s="88" t="s">
        <v>674</v>
      </c>
      <c r="AV1891" s="84" t="b">
        <v>0</v>
      </c>
      <c r="AW1891" s="84" t="s">
        <v>745</v>
      </c>
      <c r="AX1891" s="88" t="s">
        <v>22903</v>
      </c>
      <c r="AY1891" s="84" t="s">
        <v>66</v>
      </c>
    </row>
    <row r="1892" spans="1:51" x14ac:dyDescent="0.2">
      <c r="A1892" s="69" t="s">
        <v>3455</v>
      </c>
      <c r="B1892" s="70"/>
      <c r="C1892" s="70"/>
      <c r="D1892" s="71"/>
      <c r="E1892" s="108"/>
      <c r="F1892" s="113" t="s">
        <v>7825</v>
      </c>
      <c r="G1892" s="109"/>
      <c r="H1892" s="74"/>
      <c r="I1892" s="75"/>
      <c r="J1892" s="110"/>
      <c r="K1892" s="74" t="s">
        <v>25094</v>
      </c>
      <c r="L1892" s="111"/>
      <c r="M1892" s="79"/>
      <c r="N1892" s="79"/>
      <c r="O1892" s="80"/>
      <c r="P1892" s="81"/>
      <c r="Q1892" s="81"/>
      <c r="R1892" s="91"/>
      <c r="S1892" s="91"/>
      <c r="T1892" s="91"/>
      <c r="U1892" s="91"/>
      <c r="V1892" s="52"/>
      <c r="W1892" s="52"/>
      <c r="X1892" s="52"/>
      <c r="Y1892" s="52"/>
      <c r="Z1892" s="51"/>
      <c r="AA1892" s="76"/>
      <c r="AB1892" s="76"/>
      <c r="AC1892" s="77"/>
      <c r="AD1892" s="84" t="s">
        <v>13706</v>
      </c>
      <c r="AE1892" s="84">
        <v>2394</v>
      </c>
      <c r="AF1892" s="84">
        <v>2425</v>
      </c>
      <c r="AG1892" s="84">
        <v>154362</v>
      </c>
      <c r="AH1892" s="84">
        <v>73459</v>
      </c>
      <c r="AI1892" s="84">
        <v>-14400</v>
      </c>
      <c r="AJ1892" s="84" t="s">
        <v>15650</v>
      </c>
      <c r="AK1892" s="84" t="s">
        <v>16612</v>
      </c>
      <c r="AL1892" s="88" t="s">
        <v>17620</v>
      </c>
      <c r="AM1892" s="84" t="s">
        <v>608</v>
      </c>
      <c r="AN1892" s="86">
        <v>40533.159479166665</v>
      </c>
      <c r="AO1892" s="88" t="s">
        <v>19272</v>
      </c>
      <c r="AP1892" s="84" t="b">
        <v>1</v>
      </c>
      <c r="AQ1892" s="84" t="b">
        <v>0</v>
      </c>
      <c r="AR1892" s="84" t="b">
        <v>0</v>
      </c>
      <c r="AS1892" s="84" t="s">
        <v>290</v>
      </c>
      <c r="AT1892" s="84">
        <v>175</v>
      </c>
      <c r="AU1892" s="88" t="s">
        <v>674</v>
      </c>
      <c r="AV1892" s="84" t="b">
        <v>0</v>
      </c>
      <c r="AW1892" s="84" t="s">
        <v>745</v>
      </c>
      <c r="AX1892" s="88" t="s">
        <v>22904</v>
      </c>
      <c r="AY1892" s="84" t="s">
        <v>66</v>
      </c>
    </row>
    <row r="1893" spans="1:51" x14ac:dyDescent="0.2">
      <c r="A1893" s="69" t="s">
        <v>3456</v>
      </c>
      <c r="B1893" s="70"/>
      <c r="C1893" s="70"/>
      <c r="D1893" s="71"/>
      <c r="E1893" s="108"/>
      <c r="F1893" s="113" t="s">
        <v>7826</v>
      </c>
      <c r="G1893" s="109"/>
      <c r="H1893" s="74"/>
      <c r="I1893" s="75"/>
      <c r="J1893" s="110"/>
      <c r="K1893" s="74" t="s">
        <v>25095</v>
      </c>
      <c r="L1893" s="111"/>
      <c r="M1893" s="79"/>
      <c r="N1893" s="79"/>
      <c r="O1893" s="80"/>
      <c r="P1893" s="81"/>
      <c r="Q1893" s="81"/>
      <c r="R1893" s="91"/>
      <c r="S1893" s="91"/>
      <c r="T1893" s="91"/>
      <c r="U1893" s="91"/>
      <c r="V1893" s="52"/>
      <c r="W1893" s="52"/>
      <c r="X1893" s="52"/>
      <c r="Y1893" s="52"/>
      <c r="Z1893" s="51"/>
      <c r="AA1893" s="76"/>
      <c r="AB1893" s="76"/>
      <c r="AC1893" s="77"/>
      <c r="AD1893" s="84" t="s">
        <v>13707</v>
      </c>
      <c r="AE1893" s="84">
        <v>234</v>
      </c>
      <c r="AF1893" s="84">
        <v>192</v>
      </c>
      <c r="AG1893" s="84">
        <v>39819</v>
      </c>
      <c r="AH1893" s="84">
        <v>11020</v>
      </c>
      <c r="AI1893" s="84">
        <v>-21600</v>
      </c>
      <c r="AJ1893" s="84" t="s">
        <v>15651</v>
      </c>
      <c r="AK1893" s="84" t="s">
        <v>16613</v>
      </c>
      <c r="AL1893" s="88" t="s">
        <v>17621</v>
      </c>
      <c r="AM1893" s="84" t="s">
        <v>601</v>
      </c>
      <c r="AN1893" s="86">
        <v>39626.002766203703</v>
      </c>
      <c r="AO1893" s="88" t="s">
        <v>19273</v>
      </c>
      <c r="AP1893" s="84" t="b">
        <v>0</v>
      </c>
      <c r="AQ1893" s="84" t="b">
        <v>0</v>
      </c>
      <c r="AR1893" s="84" t="b">
        <v>0</v>
      </c>
      <c r="AS1893" s="84" t="s">
        <v>290</v>
      </c>
      <c r="AT1893" s="84">
        <v>18</v>
      </c>
      <c r="AU1893" s="88" t="s">
        <v>20192</v>
      </c>
      <c r="AV1893" s="84" t="b">
        <v>0</v>
      </c>
      <c r="AW1893" s="84" t="s">
        <v>745</v>
      </c>
      <c r="AX1893" s="88" t="s">
        <v>22905</v>
      </c>
      <c r="AY1893" s="84" t="s">
        <v>66</v>
      </c>
    </row>
    <row r="1894" spans="1:51" x14ac:dyDescent="0.2">
      <c r="A1894" s="69" t="s">
        <v>3457</v>
      </c>
      <c r="B1894" s="70"/>
      <c r="C1894" s="70"/>
      <c r="D1894" s="71"/>
      <c r="E1894" s="108"/>
      <c r="F1894" s="113" t="s">
        <v>7827</v>
      </c>
      <c r="G1894" s="109"/>
      <c r="H1894" s="74"/>
      <c r="I1894" s="75"/>
      <c r="J1894" s="110"/>
      <c r="K1894" s="74" t="s">
        <v>25096</v>
      </c>
      <c r="L1894" s="111"/>
      <c r="M1894" s="79"/>
      <c r="N1894" s="79"/>
      <c r="O1894" s="80"/>
      <c r="P1894" s="81"/>
      <c r="Q1894" s="81"/>
      <c r="R1894" s="91"/>
      <c r="S1894" s="91"/>
      <c r="T1894" s="91"/>
      <c r="U1894" s="91"/>
      <c r="V1894" s="52"/>
      <c r="W1894" s="52"/>
      <c r="X1894" s="52"/>
      <c r="Y1894" s="52"/>
      <c r="Z1894" s="51"/>
      <c r="AA1894" s="76"/>
      <c r="AB1894" s="76"/>
      <c r="AC1894" s="77"/>
      <c r="AD1894" s="84" t="s">
        <v>13708</v>
      </c>
      <c r="AE1894" s="84">
        <v>78</v>
      </c>
      <c r="AF1894" s="84">
        <v>54</v>
      </c>
      <c r="AG1894" s="84">
        <v>8337</v>
      </c>
      <c r="AH1894" s="84">
        <v>3183</v>
      </c>
      <c r="AI1894" s="84"/>
      <c r="AJ1894" s="84" t="s">
        <v>15652</v>
      </c>
      <c r="AK1894" s="84"/>
      <c r="AL1894" s="88" t="s">
        <v>17622</v>
      </c>
      <c r="AM1894" s="84"/>
      <c r="AN1894" s="86">
        <v>42901.289687500001</v>
      </c>
      <c r="AO1894" s="88" t="s">
        <v>19274</v>
      </c>
      <c r="AP1894" s="84" t="b">
        <v>1</v>
      </c>
      <c r="AQ1894" s="84" t="b">
        <v>0</v>
      </c>
      <c r="AR1894" s="84" t="b">
        <v>0</v>
      </c>
      <c r="AS1894" s="84" t="s">
        <v>290</v>
      </c>
      <c r="AT1894" s="84">
        <v>0</v>
      </c>
      <c r="AU1894" s="84"/>
      <c r="AV1894" s="84" t="b">
        <v>0</v>
      </c>
      <c r="AW1894" s="84" t="s">
        <v>745</v>
      </c>
      <c r="AX1894" s="88" t="s">
        <v>22906</v>
      </c>
      <c r="AY1894" s="84" t="s">
        <v>66</v>
      </c>
    </row>
    <row r="1895" spans="1:51" x14ac:dyDescent="0.2">
      <c r="A1895" s="69" t="s">
        <v>3458</v>
      </c>
      <c r="B1895" s="70"/>
      <c r="C1895" s="70"/>
      <c r="D1895" s="71"/>
      <c r="E1895" s="108"/>
      <c r="F1895" s="113" t="s">
        <v>7828</v>
      </c>
      <c r="G1895" s="109"/>
      <c r="H1895" s="74"/>
      <c r="I1895" s="75"/>
      <c r="J1895" s="110"/>
      <c r="K1895" s="74" t="s">
        <v>25097</v>
      </c>
      <c r="L1895" s="111"/>
      <c r="M1895" s="79"/>
      <c r="N1895" s="79"/>
      <c r="O1895" s="80"/>
      <c r="P1895" s="81"/>
      <c r="Q1895" s="81"/>
      <c r="R1895" s="91"/>
      <c r="S1895" s="91"/>
      <c r="T1895" s="91"/>
      <c r="U1895" s="91"/>
      <c r="V1895" s="52"/>
      <c r="W1895" s="52"/>
      <c r="X1895" s="52"/>
      <c r="Y1895" s="52"/>
      <c r="Z1895" s="51"/>
      <c r="AA1895" s="76"/>
      <c r="AB1895" s="76"/>
      <c r="AC1895" s="77"/>
      <c r="AD1895" s="84" t="s">
        <v>13709</v>
      </c>
      <c r="AE1895" s="84">
        <v>949</v>
      </c>
      <c r="AF1895" s="84">
        <v>1731</v>
      </c>
      <c r="AG1895" s="84">
        <v>5355</v>
      </c>
      <c r="AH1895" s="84">
        <v>4194</v>
      </c>
      <c r="AI1895" s="84"/>
      <c r="AJ1895" s="84" t="s">
        <v>15653</v>
      </c>
      <c r="AK1895" s="84" t="s">
        <v>475</v>
      </c>
      <c r="AL1895" s="88" t="s">
        <v>17623</v>
      </c>
      <c r="AM1895" s="84"/>
      <c r="AN1895" s="86">
        <v>41646.671516203707</v>
      </c>
      <c r="AO1895" s="88" t="s">
        <v>19275</v>
      </c>
      <c r="AP1895" s="84" t="b">
        <v>1</v>
      </c>
      <c r="AQ1895" s="84" t="b">
        <v>0</v>
      </c>
      <c r="AR1895" s="84" t="b">
        <v>0</v>
      </c>
      <c r="AS1895" s="84" t="s">
        <v>290</v>
      </c>
      <c r="AT1895" s="84">
        <v>44</v>
      </c>
      <c r="AU1895" s="88" t="s">
        <v>674</v>
      </c>
      <c r="AV1895" s="84" t="b">
        <v>0</v>
      </c>
      <c r="AW1895" s="84" t="s">
        <v>745</v>
      </c>
      <c r="AX1895" s="88" t="s">
        <v>22907</v>
      </c>
      <c r="AY1895" s="84" t="s">
        <v>66</v>
      </c>
    </row>
    <row r="1896" spans="1:51" x14ac:dyDescent="0.2">
      <c r="A1896" s="69" t="s">
        <v>3459</v>
      </c>
      <c r="B1896" s="70"/>
      <c r="C1896" s="70"/>
      <c r="D1896" s="71"/>
      <c r="E1896" s="108"/>
      <c r="F1896" s="113" t="s">
        <v>7829</v>
      </c>
      <c r="G1896" s="109"/>
      <c r="H1896" s="74"/>
      <c r="I1896" s="75"/>
      <c r="J1896" s="110"/>
      <c r="K1896" s="74" t="s">
        <v>25098</v>
      </c>
      <c r="L1896" s="111"/>
      <c r="M1896" s="79"/>
      <c r="N1896" s="79"/>
      <c r="O1896" s="80"/>
      <c r="P1896" s="81"/>
      <c r="Q1896" s="81"/>
      <c r="R1896" s="91"/>
      <c r="S1896" s="91"/>
      <c r="T1896" s="91"/>
      <c r="U1896" s="91"/>
      <c r="V1896" s="52"/>
      <c r="W1896" s="52"/>
      <c r="X1896" s="52"/>
      <c r="Y1896" s="52"/>
      <c r="Z1896" s="51"/>
      <c r="AA1896" s="76"/>
      <c r="AB1896" s="76"/>
      <c r="AC1896" s="77"/>
      <c r="AD1896" s="84" t="s">
        <v>13710</v>
      </c>
      <c r="AE1896" s="84">
        <v>975</v>
      </c>
      <c r="AF1896" s="84">
        <v>626</v>
      </c>
      <c r="AG1896" s="84">
        <v>40716</v>
      </c>
      <c r="AH1896" s="84">
        <v>36136</v>
      </c>
      <c r="AI1896" s="84"/>
      <c r="AJ1896" s="84" t="s">
        <v>15654</v>
      </c>
      <c r="AK1896" s="84" t="s">
        <v>480</v>
      </c>
      <c r="AL1896" s="84"/>
      <c r="AM1896" s="84"/>
      <c r="AN1896" s="86">
        <v>42720.208877314813</v>
      </c>
      <c r="AO1896" s="88" t="s">
        <v>19276</v>
      </c>
      <c r="AP1896" s="84" t="b">
        <v>1</v>
      </c>
      <c r="AQ1896" s="84" t="b">
        <v>0</v>
      </c>
      <c r="AR1896" s="84" t="b">
        <v>0</v>
      </c>
      <c r="AS1896" s="84" t="s">
        <v>290</v>
      </c>
      <c r="AT1896" s="84">
        <v>0</v>
      </c>
      <c r="AU1896" s="84"/>
      <c r="AV1896" s="84" t="b">
        <v>0</v>
      </c>
      <c r="AW1896" s="84" t="s">
        <v>745</v>
      </c>
      <c r="AX1896" s="88" t="s">
        <v>22908</v>
      </c>
      <c r="AY1896" s="84" t="s">
        <v>66</v>
      </c>
    </row>
    <row r="1897" spans="1:51" x14ac:dyDescent="0.2">
      <c r="A1897" s="69" t="s">
        <v>3460</v>
      </c>
      <c r="B1897" s="70"/>
      <c r="C1897" s="70"/>
      <c r="D1897" s="71"/>
      <c r="E1897" s="108"/>
      <c r="F1897" s="113" t="s">
        <v>7830</v>
      </c>
      <c r="G1897" s="109"/>
      <c r="H1897" s="74"/>
      <c r="I1897" s="75"/>
      <c r="J1897" s="110"/>
      <c r="K1897" s="74" t="s">
        <v>25099</v>
      </c>
      <c r="L1897" s="111"/>
      <c r="M1897" s="79"/>
      <c r="N1897" s="79"/>
      <c r="O1897" s="80"/>
      <c r="P1897" s="81"/>
      <c r="Q1897" s="81"/>
      <c r="R1897" s="91"/>
      <c r="S1897" s="91"/>
      <c r="T1897" s="91"/>
      <c r="U1897" s="91"/>
      <c r="V1897" s="52"/>
      <c r="W1897" s="52"/>
      <c r="X1897" s="52"/>
      <c r="Y1897" s="52"/>
      <c r="Z1897" s="51"/>
      <c r="AA1897" s="76"/>
      <c r="AB1897" s="76"/>
      <c r="AC1897" s="77"/>
      <c r="AD1897" s="84" t="s">
        <v>13711</v>
      </c>
      <c r="AE1897" s="84">
        <v>1112</v>
      </c>
      <c r="AF1897" s="84">
        <v>17661</v>
      </c>
      <c r="AG1897" s="84">
        <v>39202</v>
      </c>
      <c r="AH1897" s="84">
        <v>10629</v>
      </c>
      <c r="AI1897" s="84">
        <v>-18000</v>
      </c>
      <c r="AJ1897" s="84" t="s">
        <v>15655</v>
      </c>
      <c r="AK1897" s="84" t="s">
        <v>16614</v>
      </c>
      <c r="AL1897" s="88" t="s">
        <v>17624</v>
      </c>
      <c r="AM1897" s="84" t="s">
        <v>603</v>
      </c>
      <c r="AN1897" s="86">
        <v>39794.818194444444</v>
      </c>
      <c r="AO1897" s="88" t="s">
        <v>19277</v>
      </c>
      <c r="AP1897" s="84" t="b">
        <v>0</v>
      </c>
      <c r="AQ1897" s="84" t="b">
        <v>0</v>
      </c>
      <c r="AR1897" s="84" t="b">
        <v>1</v>
      </c>
      <c r="AS1897" s="84" t="s">
        <v>290</v>
      </c>
      <c r="AT1897" s="84">
        <v>713</v>
      </c>
      <c r="AU1897" s="88" t="s">
        <v>674</v>
      </c>
      <c r="AV1897" s="84" t="b">
        <v>1</v>
      </c>
      <c r="AW1897" s="84" t="s">
        <v>745</v>
      </c>
      <c r="AX1897" s="88" t="s">
        <v>22909</v>
      </c>
      <c r="AY1897" s="84" t="s">
        <v>66</v>
      </c>
    </row>
    <row r="1898" spans="1:51" x14ac:dyDescent="0.2">
      <c r="A1898" s="69" t="s">
        <v>3461</v>
      </c>
      <c r="B1898" s="70"/>
      <c r="C1898" s="70"/>
      <c r="D1898" s="71"/>
      <c r="E1898" s="108"/>
      <c r="F1898" s="113" t="s">
        <v>7831</v>
      </c>
      <c r="G1898" s="109"/>
      <c r="H1898" s="74"/>
      <c r="I1898" s="75"/>
      <c r="J1898" s="110"/>
      <c r="K1898" s="74" t="s">
        <v>25100</v>
      </c>
      <c r="L1898" s="111"/>
      <c r="M1898" s="79"/>
      <c r="N1898" s="79"/>
      <c r="O1898" s="80"/>
      <c r="P1898" s="81"/>
      <c r="Q1898" s="81"/>
      <c r="R1898" s="91"/>
      <c r="S1898" s="91"/>
      <c r="T1898" s="91"/>
      <c r="U1898" s="91"/>
      <c r="V1898" s="52"/>
      <c r="W1898" s="52"/>
      <c r="X1898" s="52"/>
      <c r="Y1898" s="52"/>
      <c r="Z1898" s="51"/>
      <c r="AA1898" s="76"/>
      <c r="AB1898" s="76"/>
      <c r="AC1898" s="77"/>
      <c r="AD1898" s="84" t="s">
        <v>13712</v>
      </c>
      <c r="AE1898" s="84">
        <v>6</v>
      </c>
      <c r="AF1898" s="84">
        <v>35</v>
      </c>
      <c r="AG1898" s="84">
        <v>40320</v>
      </c>
      <c r="AH1898" s="84">
        <v>2137</v>
      </c>
      <c r="AI1898" s="84">
        <v>-18000</v>
      </c>
      <c r="AJ1898" s="84" t="s">
        <v>15656</v>
      </c>
      <c r="AK1898" s="84" t="s">
        <v>553</v>
      </c>
      <c r="AL1898" s="84"/>
      <c r="AM1898" s="84" t="s">
        <v>603</v>
      </c>
      <c r="AN1898" s="86">
        <v>41582.982905092591</v>
      </c>
      <c r="AO1898" s="88" t="s">
        <v>19278</v>
      </c>
      <c r="AP1898" s="84" t="b">
        <v>0</v>
      </c>
      <c r="AQ1898" s="84" t="b">
        <v>0</v>
      </c>
      <c r="AR1898" s="84" t="b">
        <v>0</v>
      </c>
      <c r="AS1898" s="84" t="s">
        <v>290</v>
      </c>
      <c r="AT1898" s="84">
        <v>1</v>
      </c>
      <c r="AU1898" s="88" t="s">
        <v>20193</v>
      </c>
      <c r="AV1898" s="84" t="b">
        <v>0</v>
      </c>
      <c r="AW1898" s="84" t="s">
        <v>745</v>
      </c>
      <c r="AX1898" s="88" t="s">
        <v>22910</v>
      </c>
      <c r="AY1898" s="84" t="s">
        <v>66</v>
      </c>
    </row>
    <row r="1899" spans="1:51" x14ac:dyDescent="0.2">
      <c r="A1899" s="69" t="s">
        <v>3462</v>
      </c>
      <c r="B1899" s="70"/>
      <c r="C1899" s="70"/>
      <c r="D1899" s="71"/>
      <c r="E1899" s="108"/>
      <c r="F1899" s="113" t="s">
        <v>7832</v>
      </c>
      <c r="G1899" s="109"/>
      <c r="H1899" s="74"/>
      <c r="I1899" s="75"/>
      <c r="J1899" s="110"/>
      <c r="K1899" s="74" t="s">
        <v>25101</v>
      </c>
      <c r="L1899" s="111"/>
      <c r="M1899" s="79"/>
      <c r="N1899" s="79"/>
      <c r="O1899" s="80"/>
      <c r="P1899" s="81"/>
      <c r="Q1899" s="81"/>
      <c r="R1899" s="91"/>
      <c r="S1899" s="91"/>
      <c r="T1899" s="91"/>
      <c r="U1899" s="91"/>
      <c r="V1899" s="52"/>
      <c r="W1899" s="52"/>
      <c r="X1899" s="52"/>
      <c r="Y1899" s="52"/>
      <c r="Z1899" s="51"/>
      <c r="AA1899" s="76"/>
      <c r="AB1899" s="76"/>
      <c r="AC1899" s="77"/>
      <c r="AD1899" s="84" t="s">
        <v>13713</v>
      </c>
      <c r="AE1899" s="84">
        <v>5517</v>
      </c>
      <c r="AF1899" s="84">
        <v>5090</v>
      </c>
      <c r="AG1899" s="84">
        <v>218829</v>
      </c>
      <c r="AH1899" s="84">
        <v>174304</v>
      </c>
      <c r="AI1899" s="84">
        <v>-18000</v>
      </c>
      <c r="AJ1899" s="84" t="s">
        <v>15657</v>
      </c>
      <c r="AK1899" s="84" t="s">
        <v>16615</v>
      </c>
      <c r="AL1899" s="84"/>
      <c r="AM1899" s="84" t="s">
        <v>603</v>
      </c>
      <c r="AN1899" s="86">
        <v>41872.775254629632</v>
      </c>
      <c r="AO1899" s="88" t="s">
        <v>19279</v>
      </c>
      <c r="AP1899" s="84" t="b">
        <v>0</v>
      </c>
      <c r="AQ1899" s="84" t="b">
        <v>0</v>
      </c>
      <c r="AR1899" s="84" t="b">
        <v>0</v>
      </c>
      <c r="AS1899" s="84" t="s">
        <v>673</v>
      </c>
      <c r="AT1899" s="84">
        <v>360</v>
      </c>
      <c r="AU1899" s="88" t="s">
        <v>682</v>
      </c>
      <c r="AV1899" s="84" t="b">
        <v>0</v>
      </c>
      <c r="AW1899" s="84" t="s">
        <v>745</v>
      </c>
      <c r="AX1899" s="88" t="s">
        <v>22911</v>
      </c>
      <c r="AY1899" s="84" t="s">
        <v>66</v>
      </c>
    </row>
    <row r="1900" spans="1:51" x14ac:dyDescent="0.2">
      <c r="A1900" s="69" t="s">
        <v>3463</v>
      </c>
      <c r="B1900" s="70"/>
      <c r="C1900" s="70"/>
      <c r="D1900" s="71"/>
      <c r="E1900" s="108"/>
      <c r="F1900" s="113" t="s">
        <v>20985</v>
      </c>
      <c r="G1900" s="109"/>
      <c r="H1900" s="74"/>
      <c r="I1900" s="75"/>
      <c r="J1900" s="110"/>
      <c r="K1900" s="74" t="s">
        <v>25102</v>
      </c>
      <c r="L1900" s="111"/>
      <c r="M1900" s="79"/>
      <c r="N1900" s="79"/>
      <c r="O1900" s="80"/>
      <c r="P1900" s="81"/>
      <c r="Q1900" s="81"/>
      <c r="R1900" s="91"/>
      <c r="S1900" s="91"/>
      <c r="T1900" s="91"/>
      <c r="U1900" s="91"/>
      <c r="V1900" s="52"/>
      <c r="W1900" s="52"/>
      <c r="X1900" s="52"/>
      <c r="Y1900" s="52"/>
      <c r="Z1900" s="51"/>
      <c r="AA1900" s="76"/>
      <c r="AB1900" s="76"/>
      <c r="AC1900" s="77"/>
      <c r="AD1900" s="84" t="s">
        <v>1183</v>
      </c>
      <c r="AE1900" s="84">
        <v>6145</v>
      </c>
      <c r="AF1900" s="84">
        <v>6164</v>
      </c>
      <c r="AG1900" s="84">
        <v>438047</v>
      </c>
      <c r="AH1900" s="84">
        <v>359053</v>
      </c>
      <c r="AI1900" s="84">
        <v>-28800</v>
      </c>
      <c r="AJ1900" s="84" t="s">
        <v>15658</v>
      </c>
      <c r="AK1900" s="84" t="s">
        <v>16616</v>
      </c>
      <c r="AL1900" s="88" t="s">
        <v>17625</v>
      </c>
      <c r="AM1900" s="84" t="s">
        <v>602</v>
      </c>
      <c r="AN1900" s="86">
        <v>39085.263831018521</v>
      </c>
      <c r="AO1900" s="88" t="s">
        <v>19280</v>
      </c>
      <c r="AP1900" s="84" t="b">
        <v>0</v>
      </c>
      <c r="AQ1900" s="84" t="b">
        <v>0</v>
      </c>
      <c r="AR1900" s="84" t="b">
        <v>1</v>
      </c>
      <c r="AS1900" s="84" t="s">
        <v>290</v>
      </c>
      <c r="AT1900" s="84">
        <v>743</v>
      </c>
      <c r="AU1900" s="88" t="s">
        <v>20194</v>
      </c>
      <c r="AV1900" s="84" t="b">
        <v>0</v>
      </c>
      <c r="AW1900" s="84" t="s">
        <v>745</v>
      </c>
      <c r="AX1900" s="88" t="s">
        <v>22912</v>
      </c>
      <c r="AY1900" s="84" t="s">
        <v>66</v>
      </c>
    </row>
    <row r="1901" spans="1:51" x14ac:dyDescent="0.2">
      <c r="A1901" s="69" t="s">
        <v>3464</v>
      </c>
      <c r="B1901" s="70"/>
      <c r="C1901" s="70"/>
      <c r="D1901" s="71"/>
      <c r="E1901" s="108"/>
      <c r="F1901" s="113" t="s">
        <v>7833</v>
      </c>
      <c r="G1901" s="109"/>
      <c r="H1901" s="74"/>
      <c r="I1901" s="75"/>
      <c r="J1901" s="110"/>
      <c r="K1901" s="74" t="s">
        <v>25103</v>
      </c>
      <c r="L1901" s="111"/>
      <c r="M1901" s="79"/>
      <c r="N1901" s="79"/>
      <c r="O1901" s="80"/>
      <c r="P1901" s="81"/>
      <c r="Q1901" s="81"/>
      <c r="R1901" s="91"/>
      <c r="S1901" s="91"/>
      <c r="T1901" s="91"/>
      <c r="U1901" s="91"/>
      <c r="V1901" s="52"/>
      <c r="W1901" s="52"/>
      <c r="X1901" s="52"/>
      <c r="Y1901" s="52"/>
      <c r="Z1901" s="51"/>
      <c r="AA1901" s="76"/>
      <c r="AB1901" s="76"/>
      <c r="AC1901" s="77"/>
      <c r="AD1901" s="84" t="s">
        <v>13714</v>
      </c>
      <c r="AE1901" s="84">
        <v>61</v>
      </c>
      <c r="AF1901" s="84">
        <v>2</v>
      </c>
      <c r="AG1901" s="84">
        <v>133</v>
      </c>
      <c r="AH1901" s="84">
        <v>43</v>
      </c>
      <c r="AI1901" s="84">
        <v>-21600</v>
      </c>
      <c r="AJ1901" s="84"/>
      <c r="AK1901" s="84" t="s">
        <v>16617</v>
      </c>
      <c r="AL1901" s="84"/>
      <c r="AM1901" s="84" t="s">
        <v>601</v>
      </c>
      <c r="AN1901" s="86">
        <v>40048.564340277779</v>
      </c>
      <c r="AO1901" s="84"/>
      <c r="AP1901" s="84" t="b">
        <v>0</v>
      </c>
      <c r="AQ1901" s="84" t="b">
        <v>0</v>
      </c>
      <c r="AR1901" s="84" t="b">
        <v>0</v>
      </c>
      <c r="AS1901" s="84" t="s">
        <v>290</v>
      </c>
      <c r="AT1901" s="84">
        <v>0</v>
      </c>
      <c r="AU1901" s="88" t="s">
        <v>683</v>
      </c>
      <c r="AV1901" s="84" t="b">
        <v>0</v>
      </c>
      <c r="AW1901" s="84" t="s">
        <v>745</v>
      </c>
      <c r="AX1901" s="88" t="s">
        <v>22913</v>
      </c>
      <c r="AY1901" s="84" t="s">
        <v>66</v>
      </c>
    </row>
    <row r="1902" spans="1:51" x14ac:dyDescent="0.2">
      <c r="A1902" s="69" t="s">
        <v>4225</v>
      </c>
      <c r="B1902" s="70"/>
      <c r="C1902" s="70"/>
      <c r="D1902" s="71"/>
      <c r="E1902" s="108"/>
      <c r="F1902" s="113" t="s">
        <v>20986</v>
      </c>
      <c r="G1902" s="109"/>
      <c r="H1902" s="74"/>
      <c r="I1902" s="75"/>
      <c r="J1902" s="110"/>
      <c r="K1902" s="74" t="s">
        <v>25104</v>
      </c>
      <c r="L1902" s="111"/>
      <c r="M1902" s="79"/>
      <c r="N1902" s="79"/>
      <c r="O1902" s="80"/>
      <c r="P1902" s="81"/>
      <c r="Q1902" s="81"/>
      <c r="R1902" s="91"/>
      <c r="S1902" s="91"/>
      <c r="T1902" s="91"/>
      <c r="U1902" s="91"/>
      <c r="V1902" s="52"/>
      <c r="W1902" s="52"/>
      <c r="X1902" s="52"/>
      <c r="Y1902" s="52"/>
      <c r="Z1902" s="51"/>
      <c r="AA1902" s="76"/>
      <c r="AB1902" s="76"/>
      <c r="AC1902" s="77"/>
      <c r="AD1902" s="84" t="s">
        <v>13715</v>
      </c>
      <c r="AE1902" s="84">
        <v>1854</v>
      </c>
      <c r="AF1902" s="84">
        <v>2616</v>
      </c>
      <c r="AG1902" s="84">
        <v>82198</v>
      </c>
      <c r="AH1902" s="84">
        <v>960</v>
      </c>
      <c r="AI1902" s="84"/>
      <c r="AJ1902" s="84" t="s">
        <v>15659</v>
      </c>
      <c r="AK1902" s="84"/>
      <c r="AL1902" s="84"/>
      <c r="AM1902" s="84"/>
      <c r="AN1902" s="86">
        <v>41380.38040509259</v>
      </c>
      <c r="AO1902" s="84"/>
      <c r="AP1902" s="84" t="b">
        <v>1</v>
      </c>
      <c r="AQ1902" s="84" t="b">
        <v>0</v>
      </c>
      <c r="AR1902" s="84" t="b">
        <v>1</v>
      </c>
      <c r="AS1902" s="84" t="s">
        <v>290</v>
      </c>
      <c r="AT1902" s="84">
        <v>77</v>
      </c>
      <c r="AU1902" s="88" t="s">
        <v>674</v>
      </c>
      <c r="AV1902" s="84" t="b">
        <v>0</v>
      </c>
      <c r="AW1902" s="84" t="s">
        <v>745</v>
      </c>
      <c r="AX1902" s="88" t="s">
        <v>22914</v>
      </c>
      <c r="AY1902" s="84" t="s">
        <v>65</v>
      </c>
    </row>
    <row r="1903" spans="1:51" x14ac:dyDescent="0.2">
      <c r="A1903" s="69" t="s">
        <v>4226</v>
      </c>
      <c r="B1903" s="70"/>
      <c r="C1903" s="70"/>
      <c r="D1903" s="71"/>
      <c r="E1903" s="108"/>
      <c r="F1903" s="113" t="s">
        <v>20987</v>
      </c>
      <c r="G1903" s="109"/>
      <c r="H1903" s="74"/>
      <c r="I1903" s="75"/>
      <c r="J1903" s="110"/>
      <c r="K1903" s="74" t="s">
        <v>25105</v>
      </c>
      <c r="L1903" s="111"/>
      <c r="M1903" s="79"/>
      <c r="N1903" s="79"/>
      <c r="O1903" s="80"/>
      <c r="P1903" s="81"/>
      <c r="Q1903" s="81"/>
      <c r="R1903" s="91"/>
      <c r="S1903" s="91"/>
      <c r="T1903" s="91"/>
      <c r="U1903" s="91"/>
      <c r="V1903" s="52"/>
      <c r="W1903" s="52"/>
      <c r="X1903" s="52"/>
      <c r="Y1903" s="52"/>
      <c r="Z1903" s="51"/>
      <c r="AA1903" s="76"/>
      <c r="AB1903" s="76"/>
      <c r="AC1903" s="77"/>
      <c r="AD1903" s="84" t="s">
        <v>13716</v>
      </c>
      <c r="AE1903" s="84">
        <v>987</v>
      </c>
      <c r="AF1903" s="84">
        <v>426</v>
      </c>
      <c r="AG1903" s="84">
        <v>9238</v>
      </c>
      <c r="AH1903" s="84">
        <v>12986</v>
      </c>
      <c r="AI1903" s="84"/>
      <c r="AJ1903" s="84" t="s">
        <v>15660</v>
      </c>
      <c r="AK1903" s="84" t="s">
        <v>16618</v>
      </c>
      <c r="AL1903" s="84"/>
      <c r="AM1903" s="84"/>
      <c r="AN1903" s="86">
        <v>41182.404317129629</v>
      </c>
      <c r="AO1903" s="88" t="s">
        <v>19281</v>
      </c>
      <c r="AP1903" s="84" t="b">
        <v>0</v>
      </c>
      <c r="AQ1903" s="84" t="b">
        <v>0</v>
      </c>
      <c r="AR1903" s="84" t="b">
        <v>0</v>
      </c>
      <c r="AS1903" s="84" t="s">
        <v>290</v>
      </c>
      <c r="AT1903" s="84">
        <v>6</v>
      </c>
      <c r="AU1903" s="88" t="s">
        <v>674</v>
      </c>
      <c r="AV1903" s="84" t="b">
        <v>0</v>
      </c>
      <c r="AW1903" s="84" t="s">
        <v>745</v>
      </c>
      <c r="AX1903" s="88" t="s">
        <v>22915</v>
      </c>
      <c r="AY1903" s="84" t="s">
        <v>65</v>
      </c>
    </row>
    <row r="1904" spans="1:51" x14ac:dyDescent="0.2">
      <c r="A1904" s="69" t="s">
        <v>3465</v>
      </c>
      <c r="B1904" s="70"/>
      <c r="C1904" s="70"/>
      <c r="D1904" s="71"/>
      <c r="E1904" s="108"/>
      <c r="F1904" s="113" t="s">
        <v>7834</v>
      </c>
      <c r="G1904" s="109"/>
      <c r="H1904" s="74"/>
      <c r="I1904" s="75"/>
      <c r="J1904" s="110"/>
      <c r="K1904" s="74" t="s">
        <v>25106</v>
      </c>
      <c r="L1904" s="111"/>
      <c r="M1904" s="79"/>
      <c r="N1904" s="79"/>
      <c r="O1904" s="80"/>
      <c r="P1904" s="81"/>
      <c r="Q1904" s="81"/>
      <c r="R1904" s="91"/>
      <c r="S1904" s="91"/>
      <c r="T1904" s="91"/>
      <c r="U1904" s="91"/>
      <c r="V1904" s="52"/>
      <c r="W1904" s="52"/>
      <c r="X1904" s="52"/>
      <c r="Y1904" s="52"/>
      <c r="Z1904" s="51"/>
      <c r="AA1904" s="76"/>
      <c r="AB1904" s="76"/>
      <c r="AC1904" s="77"/>
      <c r="AD1904" s="84" t="s">
        <v>13717</v>
      </c>
      <c r="AE1904" s="84">
        <v>107</v>
      </c>
      <c r="AF1904" s="84">
        <v>22</v>
      </c>
      <c r="AG1904" s="84">
        <v>39</v>
      </c>
      <c r="AH1904" s="84">
        <v>23</v>
      </c>
      <c r="AI1904" s="84"/>
      <c r="AJ1904" s="84" t="s">
        <v>15661</v>
      </c>
      <c r="AK1904" s="84"/>
      <c r="AL1904" s="88" t="s">
        <v>17626</v>
      </c>
      <c r="AM1904" s="84"/>
      <c r="AN1904" s="86">
        <v>43129.171157407407</v>
      </c>
      <c r="AO1904" s="88" t="s">
        <v>19282</v>
      </c>
      <c r="AP1904" s="84" t="b">
        <v>1</v>
      </c>
      <c r="AQ1904" s="84" t="b">
        <v>0</v>
      </c>
      <c r="AR1904" s="84" t="b">
        <v>0</v>
      </c>
      <c r="AS1904" s="84" t="s">
        <v>290</v>
      </c>
      <c r="AT1904" s="84">
        <v>0</v>
      </c>
      <c r="AU1904" s="84"/>
      <c r="AV1904" s="84" t="b">
        <v>0</v>
      </c>
      <c r="AW1904" s="84" t="s">
        <v>745</v>
      </c>
      <c r="AX1904" s="88" t="s">
        <v>22916</v>
      </c>
      <c r="AY1904" s="84" t="s">
        <v>66</v>
      </c>
    </row>
    <row r="1905" spans="1:51" x14ac:dyDescent="0.2">
      <c r="A1905" s="69" t="s">
        <v>3466</v>
      </c>
      <c r="B1905" s="70"/>
      <c r="C1905" s="70"/>
      <c r="D1905" s="71"/>
      <c r="E1905" s="108"/>
      <c r="F1905" s="113" t="s">
        <v>7835</v>
      </c>
      <c r="G1905" s="109"/>
      <c r="H1905" s="74"/>
      <c r="I1905" s="75"/>
      <c r="J1905" s="110"/>
      <c r="K1905" s="74" t="s">
        <v>25107</v>
      </c>
      <c r="L1905" s="111"/>
      <c r="M1905" s="79"/>
      <c r="N1905" s="79"/>
      <c r="O1905" s="80"/>
      <c r="P1905" s="81"/>
      <c r="Q1905" s="81"/>
      <c r="R1905" s="91"/>
      <c r="S1905" s="91"/>
      <c r="T1905" s="91"/>
      <c r="U1905" s="91"/>
      <c r="V1905" s="52"/>
      <c r="W1905" s="52"/>
      <c r="X1905" s="52"/>
      <c r="Y1905" s="52"/>
      <c r="Z1905" s="51"/>
      <c r="AA1905" s="76"/>
      <c r="AB1905" s="76"/>
      <c r="AC1905" s="77"/>
      <c r="AD1905" s="84" t="s">
        <v>13718</v>
      </c>
      <c r="AE1905" s="84">
        <v>4996</v>
      </c>
      <c r="AF1905" s="84">
        <v>4314</v>
      </c>
      <c r="AG1905" s="84">
        <v>130767</v>
      </c>
      <c r="AH1905" s="84">
        <v>8403</v>
      </c>
      <c r="AI1905" s="84"/>
      <c r="AJ1905" s="84" t="s">
        <v>15662</v>
      </c>
      <c r="AK1905" s="84" t="s">
        <v>16619</v>
      </c>
      <c r="AL1905" s="84"/>
      <c r="AM1905" s="84"/>
      <c r="AN1905" s="86">
        <v>42643.533761574072</v>
      </c>
      <c r="AO1905" s="88" t="s">
        <v>19283</v>
      </c>
      <c r="AP1905" s="84" t="b">
        <v>1</v>
      </c>
      <c r="AQ1905" s="84" t="b">
        <v>0</v>
      </c>
      <c r="AR1905" s="84" t="b">
        <v>1</v>
      </c>
      <c r="AS1905" s="84" t="s">
        <v>290</v>
      </c>
      <c r="AT1905" s="84">
        <v>95</v>
      </c>
      <c r="AU1905" s="84"/>
      <c r="AV1905" s="84" t="b">
        <v>0</v>
      </c>
      <c r="AW1905" s="84" t="s">
        <v>745</v>
      </c>
      <c r="AX1905" s="88" t="s">
        <v>22917</v>
      </c>
      <c r="AY1905" s="84" t="s">
        <v>66</v>
      </c>
    </row>
    <row r="1906" spans="1:51" x14ac:dyDescent="0.2">
      <c r="A1906" s="69" t="s">
        <v>3467</v>
      </c>
      <c r="B1906" s="70"/>
      <c r="C1906" s="70"/>
      <c r="D1906" s="71"/>
      <c r="E1906" s="108"/>
      <c r="F1906" s="113" t="s">
        <v>20988</v>
      </c>
      <c r="G1906" s="109"/>
      <c r="H1906" s="74"/>
      <c r="I1906" s="75"/>
      <c r="J1906" s="110"/>
      <c r="K1906" s="74" t="s">
        <v>25108</v>
      </c>
      <c r="L1906" s="111"/>
      <c r="M1906" s="79"/>
      <c r="N1906" s="79"/>
      <c r="O1906" s="80"/>
      <c r="P1906" s="81"/>
      <c r="Q1906" s="81"/>
      <c r="R1906" s="91"/>
      <c r="S1906" s="91"/>
      <c r="T1906" s="91"/>
      <c r="U1906" s="91"/>
      <c r="V1906" s="52"/>
      <c r="W1906" s="52"/>
      <c r="X1906" s="52"/>
      <c r="Y1906" s="52"/>
      <c r="Z1906" s="51"/>
      <c r="AA1906" s="76"/>
      <c r="AB1906" s="76"/>
      <c r="AC1906" s="77"/>
      <c r="AD1906" s="84" t="s">
        <v>13719</v>
      </c>
      <c r="AE1906" s="84">
        <v>33009</v>
      </c>
      <c r="AF1906" s="84">
        <v>36036</v>
      </c>
      <c r="AG1906" s="84">
        <v>60889</v>
      </c>
      <c r="AH1906" s="84">
        <v>19130</v>
      </c>
      <c r="AI1906" s="84">
        <v>-28800</v>
      </c>
      <c r="AJ1906" s="84" t="s">
        <v>15663</v>
      </c>
      <c r="AK1906" s="84" t="s">
        <v>1366</v>
      </c>
      <c r="AL1906" s="88" t="s">
        <v>17627</v>
      </c>
      <c r="AM1906" s="84" t="s">
        <v>602</v>
      </c>
      <c r="AN1906" s="86">
        <v>40918.160856481481</v>
      </c>
      <c r="AO1906" s="88" t="s">
        <v>19284</v>
      </c>
      <c r="AP1906" s="84" t="b">
        <v>0</v>
      </c>
      <c r="AQ1906" s="84" t="b">
        <v>0</v>
      </c>
      <c r="AR1906" s="84" t="b">
        <v>0</v>
      </c>
      <c r="AS1906" s="84" t="s">
        <v>290</v>
      </c>
      <c r="AT1906" s="84">
        <v>845</v>
      </c>
      <c r="AU1906" s="88" t="s">
        <v>20195</v>
      </c>
      <c r="AV1906" s="84" t="b">
        <v>0</v>
      </c>
      <c r="AW1906" s="84" t="s">
        <v>745</v>
      </c>
      <c r="AX1906" s="88" t="s">
        <v>22918</v>
      </c>
      <c r="AY1906" s="84" t="s">
        <v>66</v>
      </c>
    </row>
    <row r="1907" spans="1:51" x14ac:dyDescent="0.2">
      <c r="A1907" s="69" t="s">
        <v>3468</v>
      </c>
      <c r="B1907" s="70"/>
      <c r="C1907" s="70"/>
      <c r="D1907" s="71"/>
      <c r="E1907" s="108"/>
      <c r="F1907" s="113" t="s">
        <v>7836</v>
      </c>
      <c r="G1907" s="109"/>
      <c r="H1907" s="74"/>
      <c r="I1907" s="75"/>
      <c r="J1907" s="110"/>
      <c r="K1907" s="74" t="s">
        <v>25109</v>
      </c>
      <c r="L1907" s="111"/>
      <c r="M1907" s="79"/>
      <c r="N1907" s="79"/>
      <c r="O1907" s="80"/>
      <c r="P1907" s="81"/>
      <c r="Q1907" s="81"/>
      <c r="R1907" s="91"/>
      <c r="S1907" s="91"/>
      <c r="T1907" s="91"/>
      <c r="U1907" s="91"/>
      <c r="V1907" s="52"/>
      <c r="W1907" s="52"/>
      <c r="X1907" s="52"/>
      <c r="Y1907" s="52"/>
      <c r="Z1907" s="51"/>
      <c r="AA1907" s="76"/>
      <c r="AB1907" s="76"/>
      <c r="AC1907" s="77"/>
      <c r="AD1907" s="84" t="s">
        <v>13720</v>
      </c>
      <c r="AE1907" s="84">
        <v>14949</v>
      </c>
      <c r="AF1907" s="84">
        <v>15851</v>
      </c>
      <c r="AG1907" s="84">
        <v>2869</v>
      </c>
      <c r="AH1907" s="84">
        <v>35805</v>
      </c>
      <c r="AI1907" s="84">
        <v>-21600</v>
      </c>
      <c r="AJ1907" s="84" t="s">
        <v>15664</v>
      </c>
      <c r="AK1907" s="84" t="s">
        <v>16620</v>
      </c>
      <c r="AL1907" s="88" t="s">
        <v>17628</v>
      </c>
      <c r="AM1907" s="84" t="s">
        <v>601</v>
      </c>
      <c r="AN1907" s="86">
        <v>40366.086747685185</v>
      </c>
      <c r="AO1907" s="88" t="s">
        <v>19285</v>
      </c>
      <c r="AP1907" s="84" t="b">
        <v>0</v>
      </c>
      <c r="AQ1907" s="84" t="b">
        <v>0</v>
      </c>
      <c r="AR1907" s="84" t="b">
        <v>1</v>
      </c>
      <c r="AS1907" s="84" t="s">
        <v>290</v>
      </c>
      <c r="AT1907" s="84">
        <v>257</v>
      </c>
      <c r="AU1907" s="88" t="s">
        <v>20196</v>
      </c>
      <c r="AV1907" s="84" t="b">
        <v>0</v>
      </c>
      <c r="AW1907" s="84" t="s">
        <v>745</v>
      </c>
      <c r="AX1907" s="88" t="s">
        <v>22919</v>
      </c>
      <c r="AY1907" s="84" t="s">
        <v>66</v>
      </c>
    </row>
    <row r="1908" spans="1:51" x14ac:dyDescent="0.2">
      <c r="A1908" s="69" t="s">
        <v>3469</v>
      </c>
      <c r="B1908" s="70"/>
      <c r="C1908" s="70"/>
      <c r="D1908" s="71"/>
      <c r="E1908" s="108"/>
      <c r="F1908" s="113" t="s">
        <v>7837</v>
      </c>
      <c r="G1908" s="109"/>
      <c r="H1908" s="74"/>
      <c r="I1908" s="75"/>
      <c r="J1908" s="110"/>
      <c r="K1908" s="74" t="s">
        <v>25110</v>
      </c>
      <c r="L1908" s="111"/>
      <c r="M1908" s="79"/>
      <c r="N1908" s="79"/>
      <c r="O1908" s="80"/>
      <c r="P1908" s="81"/>
      <c r="Q1908" s="81"/>
      <c r="R1908" s="91"/>
      <c r="S1908" s="91"/>
      <c r="T1908" s="91"/>
      <c r="U1908" s="91"/>
      <c r="V1908" s="52"/>
      <c r="W1908" s="52"/>
      <c r="X1908" s="52"/>
      <c r="Y1908" s="52"/>
      <c r="Z1908" s="51"/>
      <c r="AA1908" s="76"/>
      <c r="AB1908" s="76"/>
      <c r="AC1908" s="77"/>
      <c r="AD1908" s="84" t="s">
        <v>13721</v>
      </c>
      <c r="AE1908" s="84">
        <v>349</v>
      </c>
      <c r="AF1908" s="84">
        <v>2083</v>
      </c>
      <c r="AG1908" s="84">
        <v>182735</v>
      </c>
      <c r="AH1908" s="84">
        <v>285659</v>
      </c>
      <c r="AI1908" s="84">
        <v>-21600</v>
      </c>
      <c r="AJ1908" s="84" t="s">
        <v>15665</v>
      </c>
      <c r="AK1908" s="84" t="s">
        <v>520</v>
      </c>
      <c r="AL1908" s="88" t="s">
        <v>17629</v>
      </c>
      <c r="AM1908" s="84" t="s">
        <v>601</v>
      </c>
      <c r="AN1908" s="86">
        <v>40790.722430555557</v>
      </c>
      <c r="AO1908" s="88" t="s">
        <v>19286</v>
      </c>
      <c r="AP1908" s="84" t="b">
        <v>0</v>
      </c>
      <c r="AQ1908" s="84" t="b">
        <v>0</v>
      </c>
      <c r="AR1908" s="84" t="b">
        <v>1</v>
      </c>
      <c r="AS1908" s="84" t="s">
        <v>290</v>
      </c>
      <c r="AT1908" s="84">
        <v>182</v>
      </c>
      <c r="AU1908" s="88" t="s">
        <v>20197</v>
      </c>
      <c r="AV1908" s="84" t="b">
        <v>0</v>
      </c>
      <c r="AW1908" s="84" t="s">
        <v>745</v>
      </c>
      <c r="AX1908" s="88" t="s">
        <v>22920</v>
      </c>
      <c r="AY1908" s="84" t="s">
        <v>66</v>
      </c>
    </row>
    <row r="1909" spans="1:51" x14ac:dyDescent="0.2">
      <c r="A1909" s="69" t="s">
        <v>3470</v>
      </c>
      <c r="B1909" s="70"/>
      <c r="C1909" s="70"/>
      <c r="D1909" s="71"/>
      <c r="E1909" s="108"/>
      <c r="F1909" s="113" t="s">
        <v>7838</v>
      </c>
      <c r="G1909" s="109"/>
      <c r="H1909" s="74"/>
      <c r="I1909" s="75"/>
      <c r="J1909" s="110"/>
      <c r="K1909" s="74" t="s">
        <v>25111</v>
      </c>
      <c r="L1909" s="111"/>
      <c r="M1909" s="79"/>
      <c r="N1909" s="79"/>
      <c r="O1909" s="80"/>
      <c r="P1909" s="81"/>
      <c r="Q1909" s="81"/>
      <c r="R1909" s="91"/>
      <c r="S1909" s="91"/>
      <c r="T1909" s="91"/>
      <c r="U1909" s="91"/>
      <c r="V1909" s="52"/>
      <c r="W1909" s="52"/>
      <c r="X1909" s="52"/>
      <c r="Y1909" s="52"/>
      <c r="Z1909" s="51"/>
      <c r="AA1909" s="76"/>
      <c r="AB1909" s="76"/>
      <c r="AC1909" s="77"/>
      <c r="AD1909" s="84" t="s">
        <v>13722</v>
      </c>
      <c r="AE1909" s="84">
        <v>1106</v>
      </c>
      <c r="AF1909" s="84">
        <v>2280</v>
      </c>
      <c r="AG1909" s="84">
        <v>25986</v>
      </c>
      <c r="AH1909" s="84">
        <v>19648</v>
      </c>
      <c r="AI1909" s="84">
        <v>-21600</v>
      </c>
      <c r="AJ1909" s="84" t="s">
        <v>15666</v>
      </c>
      <c r="AK1909" s="84" t="s">
        <v>1312</v>
      </c>
      <c r="AL1909" s="84"/>
      <c r="AM1909" s="84" t="s">
        <v>604</v>
      </c>
      <c r="AN1909" s="86">
        <v>41372.821712962963</v>
      </c>
      <c r="AO1909" s="88" t="s">
        <v>19287</v>
      </c>
      <c r="AP1909" s="84" t="b">
        <v>0</v>
      </c>
      <c r="AQ1909" s="84" t="b">
        <v>0</v>
      </c>
      <c r="AR1909" s="84" t="b">
        <v>0</v>
      </c>
      <c r="AS1909" s="84" t="s">
        <v>291</v>
      </c>
      <c r="AT1909" s="84">
        <v>9</v>
      </c>
      <c r="AU1909" s="88" t="s">
        <v>20198</v>
      </c>
      <c r="AV1909" s="84" t="b">
        <v>0</v>
      </c>
      <c r="AW1909" s="84" t="s">
        <v>745</v>
      </c>
      <c r="AX1909" s="88" t="s">
        <v>22921</v>
      </c>
      <c r="AY1909" s="84" t="s">
        <v>66</v>
      </c>
    </row>
    <row r="1910" spans="1:51" x14ac:dyDescent="0.2">
      <c r="A1910" s="69" t="s">
        <v>3472</v>
      </c>
      <c r="B1910" s="70"/>
      <c r="C1910" s="70"/>
      <c r="D1910" s="71"/>
      <c r="E1910" s="108"/>
      <c r="F1910" s="113" t="s">
        <v>20989</v>
      </c>
      <c r="G1910" s="109"/>
      <c r="H1910" s="74"/>
      <c r="I1910" s="75"/>
      <c r="J1910" s="110"/>
      <c r="K1910" s="74" t="s">
        <v>25112</v>
      </c>
      <c r="L1910" s="111"/>
      <c r="M1910" s="79"/>
      <c r="N1910" s="79"/>
      <c r="O1910" s="80"/>
      <c r="P1910" s="81"/>
      <c r="Q1910" s="81"/>
      <c r="R1910" s="91"/>
      <c r="S1910" s="91"/>
      <c r="T1910" s="91"/>
      <c r="U1910" s="91"/>
      <c r="V1910" s="52"/>
      <c r="W1910" s="52"/>
      <c r="X1910" s="52"/>
      <c r="Y1910" s="52"/>
      <c r="Z1910" s="51"/>
      <c r="AA1910" s="76"/>
      <c r="AB1910" s="76"/>
      <c r="AC1910" s="77"/>
      <c r="AD1910" s="84" t="s">
        <v>13723</v>
      </c>
      <c r="AE1910" s="84">
        <v>128</v>
      </c>
      <c r="AF1910" s="84">
        <v>94</v>
      </c>
      <c r="AG1910" s="84">
        <v>3595</v>
      </c>
      <c r="AH1910" s="84">
        <v>3189</v>
      </c>
      <c r="AI1910" s="84"/>
      <c r="AJ1910" s="84" t="s">
        <v>15667</v>
      </c>
      <c r="AK1910" s="84" t="s">
        <v>16621</v>
      </c>
      <c r="AL1910" s="84"/>
      <c r="AM1910" s="84"/>
      <c r="AN1910" s="86">
        <v>43087.682708333334</v>
      </c>
      <c r="AO1910" s="88" t="s">
        <v>19288</v>
      </c>
      <c r="AP1910" s="84" t="b">
        <v>1</v>
      </c>
      <c r="AQ1910" s="84" t="b">
        <v>0</v>
      </c>
      <c r="AR1910" s="84" t="b">
        <v>0</v>
      </c>
      <c r="AS1910" s="84" t="s">
        <v>290</v>
      </c>
      <c r="AT1910" s="84">
        <v>0</v>
      </c>
      <c r="AU1910" s="84"/>
      <c r="AV1910" s="84" t="b">
        <v>0</v>
      </c>
      <c r="AW1910" s="84" t="s">
        <v>745</v>
      </c>
      <c r="AX1910" s="88" t="s">
        <v>22922</v>
      </c>
      <c r="AY1910" s="84" t="s">
        <v>66</v>
      </c>
    </row>
    <row r="1911" spans="1:51" x14ac:dyDescent="0.2">
      <c r="A1911" s="69" t="s">
        <v>3473</v>
      </c>
      <c r="B1911" s="70"/>
      <c r="C1911" s="70"/>
      <c r="D1911" s="71"/>
      <c r="E1911" s="108"/>
      <c r="F1911" s="113" t="s">
        <v>7840</v>
      </c>
      <c r="G1911" s="109"/>
      <c r="H1911" s="74"/>
      <c r="I1911" s="75"/>
      <c r="J1911" s="110"/>
      <c r="K1911" s="74" t="s">
        <v>25113</v>
      </c>
      <c r="L1911" s="111"/>
      <c r="M1911" s="79"/>
      <c r="N1911" s="79"/>
      <c r="O1911" s="80"/>
      <c r="P1911" s="81"/>
      <c r="Q1911" s="81"/>
      <c r="R1911" s="91"/>
      <c r="S1911" s="91"/>
      <c r="T1911" s="91"/>
      <c r="U1911" s="91"/>
      <c r="V1911" s="52"/>
      <c r="W1911" s="52"/>
      <c r="X1911" s="52"/>
      <c r="Y1911" s="52"/>
      <c r="Z1911" s="51"/>
      <c r="AA1911" s="76"/>
      <c r="AB1911" s="76"/>
      <c r="AC1911" s="77"/>
      <c r="AD1911" s="84" t="s">
        <v>13724</v>
      </c>
      <c r="AE1911" s="84">
        <v>422</v>
      </c>
      <c r="AF1911" s="84">
        <v>438</v>
      </c>
      <c r="AG1911" s="84">
        <v>48551</v>
      </c>
      <c r="AH1911" s="84">
        <v>4223</v>
      </c>
      <c r="AI1911" s="84">
        <v>-21600</v>
      </c>
      <c r="AJ1911" s="84" t="s">
        <v>15668</v>
      </c>
      <c r="AK1911" s="84" t="s">
        <v>16622</v>
      </c>
      <c r="AL1911" s="88" t="s">
        <v>17630</v>
      </c>
      <c r="AM1911" s="84" t="s">
        <v>604</v>
      </c>
      <c r="AN1911" s="86">
        <v>40295.873124999998</v>
      </c>
      <c r="AO1911" s="88" t="s">
        <v>19289</v>
      </c>
      <c r="AP1911" s="84" t="b">
        <v>0</v>
      </c>
      <c r="AQ1911" s="84" t="b">
        <v>0</v>
      </c>
      <c r="AR1911" s="84" t="b">
        <v>1</v>
      </c>
      <c r="AS1911" s="84" t="s">
        <v>291</v>
      </c>
      <c r="AT1911" s="84">
        <v>14</v>
      </c>
      <c r="AU1911" s="88" t="s">
        <v>20199</v>
      </c>
      <c r="AV1911" s="84" t="b">
        <v>0</v>
      </c>
      <c r="AW1911" s="84" t="s">
        <v>745</v>
      </c>
      <c r="AX1911" s="88" t="s">
        <v>22923</v>
      </c>
      <c r="AY1911" s="84" t="s">
        <v>66</v>
      </c>
    </row>
    <row r="1912" spans="1:51" x14ac:dyDescent="0.2">
      <c r="A1912" s="69" t="s">
        <v>3474</v>
      </c>
      <c r="B1912" s="70"/>
      <c r="C1912" s="70"/>
      <c r="D1912" s="71"/>
      <c r="E1912" s="108"/>
      <c r="F1912" s="113" t="s">
        <v>7841</v>
      </c>
      <c r="G1912" s="109"/>
      <c r="H1912" s="74"/>
      <c r="I1912" s="75"/>
      <c r="J1912" s="110"/>
      <c r="K1912" s="74" t="s">
        <v>25114</v>
      </c>
      <c r="L1912" s="111"/>
      <c r="M1912" s="79"/>
      <c r="N1912" s="79"/>
      <c r="O1912" s="80"/>
      <c r="P1912" s="81"/>
      <c r="Q1912" s="81"/>
      <c r="R1912" s="91"/>
      <c r="S1912" s="91"/>
      <c r="T1912" s="91"/>
      <c r="U1912" s="91"/>
      <c r="V1912" s="52"/>
      <c r="W1912" s="52"/>
      <c r="X1912" s="52"/>
      <c r="Y1912" s="52"/>
      <c r="Z1912" s="51"/>
      <c r="AA1912" s="76"/>
      <c r="AB1912" s="76"/>
      <c r="AC1912" s="77"/>
      <c r="AD1912" s="84" t="s">
        <v>13725</v>
      </c>
      <c r="AE1912" s="84">
        <v>858</v>
      </c>
      <c r="AF1912" s="84">
        <v>365</v>
      </c>
      <c r="AG1912" s="84">
        <v>18114</v>
      </c>
      <c r="AH1912" s="84">
        <v>6724</v>
      </c>
      <c r="AI1912" s="84"/>
      <c r="AJ1912" s="84" t="s">
        <v>15669</v>
      </c>
      <c r="AK1912" s="84"/>
      <c r="AL1912" s="84"/>
      <c r="AM1912" s="84"/>
      <c r="AN1912" s="86">
        <v>41671.676516203705</v>
      </c>
      <c r="AO1912" s="88" t="s">
        <v>19290</v>
      </c>
      <c r="AP1912" s="84" t="b">
        <v>0</v>
      </c>
      <c r="AQ1912" s="84" t="b">
        <v>0</v>
      </c>
      <c r="AR1912" s="84" t="b">
        <v>1</v>
      </c>
      <c r="AS1912" s="84" t="s">
        <v>290</v>
      </c>
      <c r="AT1912" s="84">
        <v>5</v>
      </c>
      <c r="AU1912" s="88" t="s">
        <v>674</v>
      </c>
      <c r="AV1912" s="84" t="b">
        <v>0</v>
      </c>
      <c r="AW1912" s="84" t="s">
        <v>745</v>
      </c>
      <c r="AX1912" s="88" t="s">
        <v>22924</v>
      </c>
      <c r="AY1912" s="84" t="s">
        <v>66</v>
      </c>
    </row>
    <row r="1913" spans="1:51" x14ac:dyDescent="0.2">
      <c r="A1913" s="69" t="s">
        <v>3475</v>
      </c>
      <c r="B1913" s="70"/>
      <c r="C1913" s="70"/>
      <c r="D1913" s="71"/>
      <c r="E1913" s="108"/>
      <c r="F1913" s="113" t="s">
        <v>7842</v>
      </c>
      <c r="G1913" s="109"/>
      <c r="H1913" s="74"/>
      <c r="I1913" s="75"/>
      <c r="J1913" s="110"/>
      <c r="K1913" s="74" t="s">
        <v>25115</v>
      </c>
      <c r="L1913" s="111"/>
      <c r="M1913" s="79"/>
      <c r="N1913" s="79"/>
      <c r="O1913" s="80"/>
      <c r="P1913" s="81"/>
      <c r="Q1913" s="81"/>
      <c r="R1913" s="91"/>
      <c r="S1913" s="91"/>
      <c r="T1913" s="91"/>
      <c r="U1913" s="91"/>
      <c r="V1913" s="52"/>
      <c r="W1913" s="52"/>
      <c r="X1913" s="52"/>
      <c r="Y1913" s="52"/>
      <c r="Z1913" s="51"/>
      <c r="AA1913" s="76"/>
      <c r="AB1913" s="76"/>
      <c r="AC1913" s="77"/>
      <c r="AD1913" s="84" t="s">
        <v>13726</v>
      </c>
      <c r="AE1913" s="84">
        <v>391</v>
      </c>
      <c r="AF1913" s="84">
        <v>1053324</v>
      </c>
      <c r="AG1913" s="84">
        <v>2533992</v>
      </c>
      <c r="AH1913" s="84">
        <v>14133</v>
      </c>
      <c r="AI1913" s="84">
        <v>-14400</v>
      </c>
      <c r="AJ1913" s="84" t="s">
        <v>15670</v>
      </c>
      <c r="AK1913" s="84" t="s">
        <v>16623</v>
      </c>
      <c r="AL1913" s="88" t="s">
        <v>17631</v>
      </c>
      <c r="AM1913" s="84" t="s">
        <v>617</v>
      </c>
      <c r="AN1913" s="86">
        <v>40386.06417824074</v>
      </c>
      <c r="AO1913" s="88" t="s">
        <v>19291</v>
      </c>
      <c r="AP1913" s="84" t="b">
        <v>0</v>
      </c>
      <c r="AQ1913" s="84" t="b">
        <v>0</v>
      </c>
      <c r="AR1913" s="84" t="b">
        <v>0</v>
      </c>
      <c r="AS1913" s="84" t="s">
        <v>291</v>
      </c>
      <c r="AT1913" s="84">
        <v>2830</v>
      </c>
      <c r="AU1913" s="88" t="s">
        <v>20200</v>
      </c>
      <c r="AV1913" s="84" t="b">
        <v>1</v>
      </c>
      <c r="AW1913" s="84" t="s">
        <v>745</v>
      </c>
      <c r="AX1913" s="88" t="s">
        <v>22925</v>
      </c>
      <c r="AY1913" s="84" t="s">
        <v>66</v>
      </c>
    </row>
    <row r="1914" spans="1:51" x14ac:dyDescent="0.2">
      <c r="A1914" s="69" t="s">
        <v>4227</v>
      </c>
      <c r="B1914" s="70"/>
      <c r="C1914" s="70"/>
      <c r="D1914" s="71"/>
      <c r="E1914" s="108"/>
      <c r="F1914" s="113" t="s">
        <v>20990</v>
      </c>
      <c r="G1914" s="109"/>
      <c r="H1914" s="74"/>
      <c r="I1914" s="75"/>
      <c r="J1914" s="110"/>
      <c r="K1914" s="74" t="s">
        <v>25116</v>
      </c>
      <c r="L1914" s="111"/>
      <c r="M1914" s="79"/>
      <c r="N1914" s="79"/>
      <c r="O1914" s="80"/>
      <c r="P1914" s="81"/>
      <c r="Q1914" s="81"/>
      <c r="R1914" s="91"/>
      <c r="S1914" s="91"/>
      <c r="T1914" s="91"/>
      <c r="U1914" s="91"/>
      <c r="V1914" s="52"/>
      <c r="W1914" s="52"/>
      <c r="X1914" s="52"/>
      <c r="Y1914" s="52"/>
      <c r="Z1914" s="51"/>
      <c r="AA1914" s="76"/>
      <c r="AB1914" s="76"/>
      <c r="AC1914" s="77"/>
      <c r="AD1914" s="84" t="s">
        <v>13727</v>
      </c>
      <c r="AE1914" s="84">
        <v>343</v>
      </c>
      <c r="AF1914" s="84">
        <v>3140</v>
      </c>
      <c r="AG1914" s="84">
        <v>3931</v>
      </c>
      <c r="AH1914" s="84">
        <v>2019</v>
      </c>
      <c r="AI1914" s="84">
        <v>-14400</v>
      </c>
      <c r="AJ1914" s="84" t="s">
        <v>15671</v>
      </c>
      <c r="AK1914" s="84" t="s">
        <v>1402</v>
      </c>
      <c r="AL1914" s="88" t="s">
        <v>17632</v>
      </c>
      <c r="AM1914" s="84" t="s">
        <v>617</v>
      </c>
      <c r="AN1914" s="86">
        <v>40127.842465277776</v>
      </c>
      <c r="AO1914" s="88" t="s">
        <v>19292</v>
      </c>
      <c r="AP1914" s="84" t="b">
        <v>0</v>
      </c>
      <c r="AQ1914" s="84" t="b">
        <v>0</v>
      </c>
      <c r="AR1914" s="84" t="b">
        <v>1</v>
      </c>
      <c r="AS1914" s="84" t="s">
        <v>291</v>
      </c>
      <c r="AT1914" s="84">
        <v>37</v>
      </c>
      <c r="AU1914" s="88" t="s">
        <v>20201</v>
      </c>
      <c r="AV1914" s="84" t="b">
        <v>0</v>
      </c>
      <c r="AW1914" s="84" t="s">
        <v>745</v>
      </c>
      <c r="AX1914" s="88" t="s">
        <v>22926</v>
      </c>
      <c r="AY1914" s="84" t="s">
        <v>65</v>
      </c>
    </row>
    <row r="1915" spans="1:51" x14ac:dyDescent="0.2">
      <c r="A1915" s="69" t="s">
        <v>3476</v>
      </c>
      <c r="B1915" s="70"/>
      <c r="C1915" s="70"/>
      <c r="D1915" s="71"/>
      <c r="E1915" s="108"/>
      <c r="F1915" s="113" t="s">
        <v>7843</v>
      </c>
      <c r="G1915" s="109"/>
      <c r="H1915" s="74"/>
      <c r="I1915" s="75"/>
      <c r="J1915" s="110"/>
      <c r="K1915" s="74" t="s">
        <v>25117</v>
      </c>
      <c r="L1915" s="111"/>
      <c r="M1915" s="79"/>
      <c r="N1915" s="79"/>
      <c r="O1915" s="80"/>
      <c r="P1915" s="81"/>
      <c r="Q1915" s="81"/>
      <c r="R1915" s="91"/>
      <c r="S1915" s="91"/>
      <c r="T1915" s="91"/>
      <c r="U1915" s="91"/>
      <c r="V1915" s="52"/>
      <c r="W1915" s="52"/>
      <c r="X1915" s="52"/>
      <c r="Y1915" s="52"/>
      <c r="Z1915" s="51"/>
      <c r="AA1915" s="76"/>
      <c r="AB1915" s="76"/>
      <c r="AC1915" s="77"/>
      <c r="AD1915" s="84" t="s">
        <v>13728</v>
      </c>
      <c r="AE1915" s="84">
        <v>2475</v>
      </c>
      <c r="AF1915" s="84">
        <v>1272</v>
      </c>
      <c r="AG1915" s="84">
        <v>20327</v>
      </c>
      <c r="AH1915" s="84">
        <v>32165</v>
      </c>
      <c r="AI1915" s="84">
        <v>3600</v>
      </c>
      <c r="AJ1915" s="84" t="s">
        <v>15672</v>
      </c>
      <c r="AK1915" s="84"/>
      <c r="AL1915" s="84"/>
      <c r="AM1915" s="84" t="s">
        <v>1540</v>
      </c>
      <c r="AN1915" s="86">
        <v>40311.372835648152</v>
      </c>
      <c r="AO1915" s="84"/>
      <c r="AP1915" s="84" t="b">
        <v>1</v>
      </c>
      <c r="AQ1915" s="84" t="b">
        <v>0</v>
      </c>
      <c r="AR1915" s="84" t="b">
        <v>0</v>
      </c>
      <c r="AS1915" s="84" t="s">
        <v>290</v>
      </c>
      <c r="AT1915" s="84">
        <v>26</v>
      </c>
      <c r="AU1915" s="88" t="s">
        <v>674</v>
      </c>
      <c r="AV1915" s="84" t="b">
        <v>0</v>
      </c>
      <c r="AW1915" s="84" t="s">
        <v>745</v>
      </c>
      <c r="AX1915" s="88" t="s">
        <v>22927</v>
      </c>
      <c r="AY1915" s="84" t="s">
        <v>66</v>
      </c>
    </row>
    <row r="1916" spans="1:51" x14ac:dyDescent="0.2">
      <c r="A1916" s="69" t="s">
        <v>4228</v>
      </c>
      <c r="B1916" s="70"/>
      <c r="C1916" s="70"/>
      <c r="D1916" s="71"/>
      <c r="E1916" s="108"/>
      <c r="F1916" s="113" t="s">
        <v>20991</v>
      </c>
      <c r="G1916" s="109"/>
      <c r="H1916" s="74"/>
      <c r="I1916" s="75"/>
      <c r="J1916" s="110"/>
      <c r="K1916" s="74" t="s">
        <v>25118</v>
      </c>
      <c r="L1916" s="111"/>
      <c r="M1916" s="79"/>
      <c r="N1916" s="79"/>
      <c r="O1916" s="80"/>
      <c r="P1916" s="81"/>
      <c r="Q1916" s="81"/>
      <c r="R1916" s="91"/>
      <c r="S1916" s="91"/>
      <c r="T1916" s="91"/>
      <c r="U1916" s="91"/>
      <c r="V1916" s="52"/>
      <c r="W1916" s="52"/>
      <c r="X1916" s="52"/>
      <c r="Y1916" s="52"/>
      <c r="Z1916" s="51"/>
      <c r="AA1916" s="76"/>
      <c r="AB1916" s="76"/>
      <c r="AC1916" s="77"/>
      <c r="AD1916" s="84" t="s">
        <v>13729</v>
      </c>
      <c r="AE1916" s="84">
        <v>1177</v>
      </c>
      <c r="AF1916" s="84">
        <v>1958</v>
      </c>
      <c r="AG1916" s="84">
        <v>13021</v>
      </c>
      <c r="AH1916" s="84">
        <v>14032</v>
      </c>
      <c r="AI1916" s="84">
        <v>3600</v>
      </c>
      <c r="AJ1916" s="84" t="s">
        <v>15673</v>
      </c>
      <c r="AK1916" s="84" t="s">
        <v>16624</v>
      </c>
      <c r="AL1916" s="88" t="s">
        <v>17633</v>
      </c>
      <c r="AM1916" s="84" t="s">
        <v>1540</v>
      </c>
      <c r="AN1916" s="86">
        <v>40433.769965277781</v>
      </c>
      <c r="AO1916" s="88" t="s">
        <v>19293</v>
      </c>
      <c r="AP1916" s="84" t="b">
        <v>0</v>
      </c>
      <c r="AQ1916" s="84" t="b">
        <v>0</v>
      </c>
      <c r="AR1916" s="84" t="b">
        <v>0</v>
      </c>
      <c r="AS1916" s="84" t="s">
        <v>290</v>
      </c>
      <c r="AT1916" s="84">
        <v>50</v>
      </c>
      <c r="AU1916" s="88" t="s">
        <v>20202</v>
      </c>
      <c r="AV1916" s="84" t="b">
        <v>0</v>
      </c>
      <c r="AW1916" s="84" t="s">
        <v>745</v>
      </c>
      <c r="AX1916" s="88" t="s">
        <v>22928</v>
      </c>
      <c r="AY1916" s="84" t="s">
        <v>65</v>
      </c>
    </row>
    <row r="1917" spans="1:51" x14ac:dyDescent="0.2">
      <c r="A1917" s="69" t="s">
        <v>4229</v>
      </c>
      <c r="B1917" s="70"/>
      <c r="C1917" s="70"/>
      <c r="D1917" s="71"/>
      <c r="E1917" s="108"/>
      <c r="F1917" s="113" t="s">
        <v>20992</v>
      </c>
      <c r="G1917" s="109"/>
      <c r="H1917" s="74"/>
      <c r="I1917" s="75"/>
      <c r="J1917" s="110"/>
      <c r="K1917" s="74" t="s">
        <v>25119</v>
      </c>
      <c r="L1917" s="111"/>
      <c r="M1917" s="79"/>
      <c r="N1917" s="79"/>
      <c r="O1917" s="80"/>
      <c r="P1917" s="81"/>
      <c r="Q1917" s="81"/>
      <c r="R1917" s="91"/>
      <c r="S1917" s="91"/>
      <c r="T1917" s="91"/>
      <c r="U1917" s="91"/>
      <c r="V1917" s="52"/>
      <c r="W1917" s="52"/>
      <c r="X1917" s="52"/>
      <c r="Y1917" s="52"/>
      <c r="Z1917" s="51"/>
      <c r="AA1917" s="76"/>
      <c r="AB1917" s="76"/>
      <c r="AC1917" s="77"/>
      <c r="AD1917" s="84" t="s">
        <v>13730</v>
      </c>
      <c r="AE1917" s="84">
        <v>207</v>
      </c>
      <c r="AF1917" s="84">
        <v>123</v>
      </c>
      <c r="AG1917" s="84">
        <v>1544</v>
      </c>
      <c r="AH1917" s="84">
        <v>3216</v>
      </c>
      <c r="AI1917" s="84"/>
      <c r="AJ1917" s="84"/>
      <c r="AK1917" s="84" t="s">
        <v>16625</v>
      </c>
      <c r="AL1917" s="84"/>
      <c r="AM1917" s="84"/>
      <c r="AN1917" s="86">
        <v>40325.780995370369</v>
      </c>
      <c r="AO1917" s="88" t="s">
        <v>19294</v>
      </c>
      <c r="AP1917" s="84" t="b">
        <v>1</v>
      </c>
      <c r="AQ1917" s="84" t="b">
        <v>0</v>
      </c>
      <c r="AR1917" s="84" t="b">
        <v>0</v>
      </c>
      <c r="AS1917" s="84" t="s">
        <v>290</v>
      </c>
      <c r="AT1917" s="84">
        <v>0</v>
      </c>
      <c r="AU1917" s="88" t="s">
        <v>674</v>
      </c>
      <c r="AV1917" s="84" t="b">
        <v>0</v>
      </c>
      <c r="AW1917" s="84" t="s">
        <v>745</v>
      </c>
      <c r="AX1917" s="88" t="s">
        <v>22929</v>
      </c>
      <c r="AY1917" s="84" t="s">
        <v>65</v>
      </c>
    </row>
    <row r="1918" spans="1:51" x14ac:dyDescent="0.2">
      <c r="A1918" s="69" t="s">
        <v>3477</v>
      </c>
      <c r="B1918" s="70"/>
      <c r="C1918" s="70"/>
      <c r="D1918" s="71"/>
      <c r="E1918" s="108"/>
      <c r="F1918" s="113" t="s">
        <v>20993</v>
      </c>
      <c r="G1918" s="109"/>
      <c r="H1918" s="74"/>
      <c r="I1918" s="75"/>
      <c r="J1918" s="110"/>
      <c r="K1918" s="74" t="s">
        <v>25120</v>
      </c>
      <c r="L1918" s="111"/>
      <c r="M1918" s="79"/>
      <c r="N1918" s="79"/>
      <c r="O1918" s="80"/>
      <c r="P1918" s="81"/>
      <c r="Q1918" s="81"/>
      <c r="R1918" s="91"/>
      <c r="S1918" s="91"/>
      <c r="T1918" s="91"/>
      <c r="U1918" s="91"/>
      <c r="V1918" s="52"/>
      <c r="W1918" s="52"/>
      <c r="X1918" s="52"/>
      <c r="Y1918" s="52"/>
      <c r="Z1918" s="51"/>
      <c r="AA1918" s="76"/>
      <c r="AB1918" s="76"/>
      <c r="AC1918" s="77"/>
      <c r="AD1918" s="84" t="s">
        <v>13731</v>
      </c>
      <c r="AE1918" s="84">
        <v>111</v>
      </c>
      <c r="AF1918" s="84">
        <v>22</v>
      </c>
      <c r="AG1918" s="84">
        <v>88</v>
      </c>
      <c r="AH1918" s="84">
        <v>216</v>
      </c>
      <c r="AI1918" s="84">
        <v>-28800</v>
      </c>
      <c r="AJ1918" s="84" t="s">
        <v>15674</v>
      </c>
      <c r="AK1918" s="84"/>
      <c r="AL1918" s="84"/>
      <c r="AM1918" s="84" t="s">
        <v>602</v>
      </c>
      <c r="AN1918" s="86">
        <v>42908.753645833334</v>
      </c>
      <c r="AO1918" s="84"/>
      <c r="AP1918" s="84" t="b">
        <v>0</v>
      </c>
      <c r="AQ1918" s="84" t="b">
        <v>0</v>
      </c>
      <c r="AR1918" s="84" t="b">
        <v>0</v>
      </c>
      <c r="AS1918" s="84" t="s">
        <v>290</v>
      </c>
      <c r="AT1918" s="84">
        <v>0</v>
      </c>
      <c r="AU1918" s="88" t="s">
        <v>674</v>
      </c>
      <c r="AV1918" s="84" t="b">
        <v>0</v>
      </c>
      <c r="AW1918" s="84" t="s">
        <v>745</v>
      </c>
      <c r="AX1918" s="88" t="s">
        <v>22930</v>
      </c>
      <c r="AY1918" s="84" t="s">
        <v>66</v>
      </c>
    </row>
    <row r="1919" spans="1:51" x14ac:dyDescent="0.2">
      <c r="A1919" s="69" t="s">
        <v>3478</v>
      </c>
      <c r="B1919" s="70"/>
      <c r="C1919" s="70"/>
      <c r="D1919" s="71"/>
      <c r="E1919" s="108"/>
      <c r="F1919" s="113" t="s">
        <v>7844</v>
      </c>
      <c r="G1919" s="109"/>
      <c r="H1919" s="74"/>
      <c r="I1919" s="75"/>
      <c r="J1919" s="110"/>
      <c r="K1919" s="74" t="s">
        <v>25121</v>
      </c>
      <c r="L1919" s="111"/>
      <c r="M1919" s="79"/>
      <c r="N1919" s="79"/>
      <c r="O1919" s="80"/>
      <c r="P1919" s="81"/>
      <c r="Q1919" s="81"/>
      <c r="R1919" s="91"/>
      <c r="S1919" s="91"/>
      <c r="T1919" s="91"/>
      <c r="U1919" s="91"/>
      <c r="V1919" s="52"/>
      <c r="W1919" s="52"/>
      <c r="X1919" s="52"/>
      <c r="Y1919" s="52"/>
      <c r="Z1919" s="51"/>
      <c r="AA1919" s="76"/>
      <c r="AB1919" s="76"/>
      <c r="AC1919" s="77"/>
      <c r="AD1919" s="84" t="s">
        <v>13732</v>
      </c>
      <c r="AE1919" s="84">
        <v>412</v>
      </c>
      <c r="AF1919" s="84">
        <v>230</v>
      </c>
      <c r="AG1919" s="84">
        <v>10100</v>
      </c>
      <c r="AH1919" s="84">
        <v>4181</v>
      </c>
      <c r="AI1919" s="84">
        <v>-21600</v>
      </c>
      <c r="AJ1919" s="84"/>
      <c r="AK1919" s="84" t="s">
        <v>520</v>
      </c>
      <c r="AL1919" s="84"/>
      <c r="AM1919" s="84" t="s">
        <v>601</v>
      </c>
      <c r="AN1919" s="86">
        <v>39182.660914351851</v>
      </c>
      <c r="AO1919" s="88" t="s">
        <v>19295</v>
      </c>
      <c r="AP1919" s="84" t="b">
        <v>0</v>
      </c>
      <c r="AQ1919" s="84" t="b">
        <v>0</v>
      </c>
      <c r="AR1919" s="84" t="b">
        <v>1</v>
      </c>
      <c r="AS1919" s="84" t="s">
        <v>290</v>
      </c>
      <c r="AT1919" s="84">
        <v>10</v>
      </c>
      <c r="AU1919" s="88" t="s">
        <v>675</v>
      </c>
      <c r="AV1919" s="84" t="b">
        <v>0</v>
      </c>
      <c r="AW1919" s="84" t="s">
        <v>745</v>
      </c>
      <c r="AX1919" s="88" t="s">
        <v>22931</v>
      </c>
      <c r="AY1919" s="84" t="s">
        <v>66</v>
      </c>
    </row>
    <row r="1920" spans="1:51" x14ac:dyDescent="0.2">
      <c r="A1920" s="69" t="s">
        <v>4230</v>
      </c>
      <c r="B1920" s="70"/>
      <c r="C1920" s="70"/>
      <c r="D1920" s="71"/>
      <c r="E1920" s="108"/>
      <c r="F1920" s="113" t="s">
        <v>20994</v>
      </c>
      <c r="G1920" s="109"/>
      <c r="H1920" s="74"/>
      <c r="I1920" s="75"/>
      <c r="J1920" s="110"/>
      <c r="K1920" s="74" t="s">
        <v>25122</v>
      </c>
      <c r="L1920" s="111"/>
      <c r="M1920" s="79"/>
      <c r="N1920" s="79"/>
      <c r="O1920" s="80"/>
      <c r="P1920" s="81"/>
      <c r="Q1920" s="81"/>
      <c r="R1920" s="91"/>
      <c r="S1920" s="91"/>
      <c r="T1920" s="91"/>
      <c r="U1920" s="91"/>
      <c r="V1920" s="52"/>
      <c r="W1920" s="52"/>
      <c r="X1920" s="52"/>
      <c r="Y1920" s="52"/>
      <c r="Z1920" s="51"/>
      <c r="AA1920" s="76"/>
      <c r="AB1920" s="76"/>
      <c r="AC1920" s="77"/>
      <c r="AD1920" s="84" t="s">
        <v>13733</v>
      </c>
      <c r="AE1920" s="84">
        <v>99</v>
      </c>
      <c r="AF1920" s="84">
        <v>128</v>
      </c>
      <c r="AG1920" s="84">
        <v>6735</v>
      </c>
      <c r="AH1920" s="84">
        <v>3538</v>
      </c>
      <c r="AI1920" s="84"/>
      <c r="AJ1920" s="84" t="s">
        <v>15675</v>
      </c>
      <c r="AK1920" s="84" t="s">
        <v>16626</v>
      </c>
      <c r="AL1920" s="84"/>
      <c r="AM1920" s="84"/>
      <c r="AN1920" s="86">
        <v>40719.685648148145</v>
      </c>
      <c r="AO1920" s="88" t="s">
        <v>19296</v>
      </c>
      <c r="AP1920" s="84" t="b">
        <v>0</v>
      </c>
      <c r="AQ1920" s="84" t="b">
        <v>0</v>
      </c>
      <c r="AR1920" s="84" t="b">
        <v>1</v>
      </c>
      <c r="AS1920" s="84" t="s">
        <v>290</v>
      </c>
      <c r="AT1920" s="84">
        <v>4</v>
      </c>
      <c r="AU1920" s="88" t="s">
        <v>686</v>
      </c>
      <c r="AV1920" s="84" t="b">
        <v>0</v>
      </c>
      <c r="AW1920" s="84" t="s">
        <v>745</v>
      </c>
      <c r="AX1920" s="88" t="s">
        <v>22932</v>
      </c>
      <c r="AY1920" s="84" t="s">
        <v>65</v>
      </c>
    </row>
    <row r="1921" spans="1:51" x14ac:dyDescent="0.2">
      <c r="A1921" s="69" t="s">
        <v>3480</v>
      </c>
      <c r="B1921" s="70"/>
      <c r="C1921" s="70"/>
      <c r="D1921" s="71"/>
      <c r="E1921" s="108"/>
      <c r="F1921" s="113" t="s">
        <v>7846</v>
      </c>
      <c r="G1921" s="109"/>
      <c r="H1921" s="74"/>
      <c r="I1921" s="75"/>
      <c r="J1921" s="110"/>
      <c r="K1921" s="74" t="s">
        <v>25123</v>
      </c>
      <c r="L1921" s="111"/>
      <c r="M1921" s="79"/>
      <c r="N1921" s="79"/>
      <c r="O1921" s="80"/>
      <c r="P1921" s="81"/>
      <c r="Q1921" s="81"/>
      <c r="R1921" s="91"/>
      <c r="S1921" s="91"/>
      <c r="T1921" s="91"/>
      <c r="U1921" s="91"/>
      <c r="V1921" s="52"/>
      <c r="W1921" s="52"/>
      <c r="X1921" s="52"/>
      <c r="Y1921" s="52"/>
      <c r="Z1921" s="51"/>
      <c r="AA1921" s="76"/>
      <c r="AB1921" s="76"/>
      <c r="AC1921" s="77"/>
      <c r="AD1921" s="84" t="s">
        <v>13734</v>
      </c>
      <c r="AE1921" s="84">
        <v>2050</v>
      </c>
      <c r="AF1921" s="84">
        <v>488</v>
      </c>
      <c r="AG1921" s="84">
        <v>7472</v>
      </c>
      <c r="AH1921" s="84">
        <v>4383</v>
      </c>
      <c r="AI1921" s="84">
        <v>-18000</v>
      </c>
      <c r="AJ1921" s="84" t="s">
        <v>15676</v>
      </c>
      <c r="AK1921" s="84" t="s">
        <v>452</v>
      </c>
      <c r="AL1921" s="84"/>
      <c r="AM1921" s="84" t="s">
        <v>607</v>
      </c>
      <c r="AN1921" s="86">
        <v>39795.997627314813</v>
      </c>
      <c r="AO1921" s="84"/>
      <c r="AP1921" s="84" t="b">
        <v>0</v>
      </c>
      <c r="AQ1921" s="84" t="b">
        <v>0</v>
      </c>
      <c r="AR1921" s="84" t="b">
        <v>1</v>
      </c>
      <c r="AS1921" s="84" t="s">
        <v>290</v>
      </c>
      <c r="AT1921" s="84">
        <v>39</v>
      </c>
      <c r="AU1921" s="88" t="s">
        <v>679</v>
      </c>
      <c r="AV1921" s="84" t="b">
        <v>0</v>
      </c>
      <c r="AW1921" s="84" t="s">
        <v>745</v>
      </c>
      <c r="AX1921" s="88" t="s">
        <v>22933</v>
      </c>
      <c r="AY1921" s="84" t="s">
        <v>66</v>
      </c>
    </row>
    <row r="1922" spans="1:51" x14ac:dyDescent="0.2">
      <c r="A1922" s="69" t="s">
        <v>3481</v>
      </c>
      <c r="B1922" s="70"/>
      <c r="C1922" s="70"/>
      <c r="D1922" s="71"/>
      <c r="E1922" s="108"/>
      <c r="F1922" s="113" t="s">
        <v>7847</v>
      </c>
      <c r="G1922" s="109"/>
      <c r="H1922" s="74"/>
      <c r="I1922" s="75"/>
      <c r="J1922" s="110"/>
      <c r="K1922" s="74" t="s">
        <v>25124</v>
      </c>
      <c r="L1922" s="111"/>
      <c r="M1922" s="79"/>
      <c r="N1922" s="79"/>
      <c r="O1922" s="80"/>
      <c r="P1922" s="81"/>
      <c r="Q1922" s="81"/>
      <c r="R1922" s="91"/>
      <c r="S1922" s="91"/>
      <c r="T1922" s="91"/>
      <c r="U1922" s="91"/>
      <c r="V1922" s="52"/>
      <c r="W1922" s="52"/>
      <c r="X1922" s="52"/>
      <c r="Y1922" s="52"/>
      <c r="Z1922" s="51"/>
      <c r="AA1922" s="76"/>
      <c r="AB1922" s="76"/>
      <c r="AC1922" s="77"/>
      <c r="AD1922" s="84" t="s">
        <v>13735</v>
      </c>
      <c r="AE1922" s="84">
        <v>300</v>
      </c>
      <c r="AF1922" s="84">
        <v>319</v>
      </c>
      <c r="AG1922" s="84">
        <v>24343</v>
      </c>
      <c r="AH1922" s="84">
        <v>21391</v>
      </c>
      <c r="AI1922" s="84">
        <v>-28800</v>
      </c>
      <c r="AJ1922" s="84"/>
      <c r="AK1922" s="84" t="s">
        <v>1409</v>
      </c>
      <c r="AL1922" s="84"/>
      <c r="AM1922" s="84" t="s">
        <v>602</v>
      </c>
      <c r="AN1922" s="86">
        <v>39986.304710648146</v>
      </c>
      <c r="AO1922" s="88" t="s">
        <v>19297</v>
      </c>
      <c r="AP1922" s="84" t="b">
        <v>0</v>
      </c>
      <c r="AQ1922" s="84" t="b">
        <v>0</v>
      </c>
      <c r="AR1922" s="84" t="b">
        <v>0</v>
      </c>
      <c r="AS1922" s="84" t="s">
        <v>290</v>
      </c>
      <c r="AT1922" s="84">
        <v>23</v>
      </c>
      <c r="AU1922" s="88" t="s">
        <v>674</v>
      </c>
      <c r="AV1922" s="84" t="b">
        <v>0</v>
      </c>
      <c r="AW1922" s="84" t="s">
        <v>745</v>
      </c>
      <c r="AX1922" s="88" t="s">
        <v>22934</v>
      </c>
      <c r="AY1922" s="84" t="s">
        <v>66</v>
      </c>
    </row>
    <row r="1923" spans="1:51" x14ac:dyDescent="0.2">
      <c r="A1923" s="69" t="s">
        <v>867</v>
      </c>
      <c r="B1923" s="70"/>
      <c r="C1923" s="70"/>
      <c r="D1923" s="71"/>
      <c r="E1923" s="108"/>
      <c r="F1923" s="113" t="s">
        <v>1700</v>
      </c>
      <c r="G1923" s="109"/>
      <c r="H1923" s="74"/>
      <c r="I1923" s="75"/>
      <c r="J1923" s="110"/>
      <c r="K1923" s="74" t="s">
        <v>1857</v>
      </c>
      <c r="L1923" s="111"/>
      <c r="M1923" s="79"/>
      <c r="N1923" s="79"/>
      <c r="O1923" s="80"/>
      <c r="P1923" s="81"/>
      <c r="Q1923" s="81"/>
      <c r="R1923" s="91"/>
      <c r="S1923" s="91"/>
      <c r="T1923" s="91"/>
      <c r="U1923" s="91"/>
      <c r="V1923" s="52"/>
      <c r="W1923" s="52"/>
      <c r="X1923" s="52"/>
      <c r="Y1923" s="52"/>
      <c r="Z1923" s="51"/>
      <c r="AA1923" s="76"/>
      <c r="AB1923" s="76"/>
      <c r="AC1923" s="77"/>
      <c r="AD1923" s="84" t="s">
        <v>1055</v>
      </c>
      <c r="AE1923" s="84">
        <v>72254</v>
      </c>
      <c r="AF1923" s="84">
        <v>7462356</v>
      </c>
      <c r="AG1923" s="84">
        <v>144301</v>
      </c>
      <c r="AH1923" s="84">
        <v>2371</v>
      </c>
      <c r="AI1923" s="84">
        <v>-18000</v>
      </c>
      <c r="AJ1923" s="84" t="s">
        <v>1197</v>
      </c>
      <c r="AK1923" s="84"/>
      <c r="AL1923" s="88" t="s">
        <v>1478</v>
      </c>
      <c r="AM1923" s="84" t="s">
        <v>603</v>
      </c>
      <c r="AN1923" s="86">
        <v>39194.215451388889</v>
      </c>
      <c r="AO1923" s="88" t="s">
        <v>1567</v>
      </c>
      <c r="AP1923" s="84" t="b">
        <v>0</v>
      </c>
      <c r="AQ1923" s="84" t="b">
        <v>0</v>
      </c>
      <c r="AR1923" s="84" t="b">
        <v>0</v>
      </c>
      <c r="AS1923" s="84" t="s">
        <v>290</v>
      </c>
      <c r="AT1923" s="84">
        <v>65127</v>
      </c>
      <c r="AU1923" s="88" t="s">
        <v>1659</v>
      </c>
      <c r="AV1923" s="84" t="b">
        <v>1</v>
      </c>
      <c r="AW1923" s="84" t="s">
        <v>745</v>
      </c>
      <c r="AX1923" s="88" t="s">
        <v>1754</v>
      </c>
      <c r="AY1923" s="84" t="s">
        <v>65</v>
      </c>
    </row>
    <row r="1924" spans="1:51" x14ac:dyDescent="0.2">
      <c r="A1924" s="69" t="s">
        <v>3482</v>
      </c>
      <c r="B1924" s="70"/>
      <c r="C1924" s="70"/>
      <c r="D1924" s="71"/>
      <c r="E1924" s="108"/>
      <c r="F1924" s="113" t="s">
        <v>7848</v>
      </c>
      <c r="G1924" s="109"/>
      <c r="H1924" s="74"/>
      <c r="I1924" s="75"/>
      <c r="J1924" s="110"/>
      <c r="K1924" s="74" t="s">
        <v>25125</v>
      </c>
      <c r="L1924" s="111"/>
      <c r="M1924" s="79"/>
      <c r="N1924" s="79"/>
      <c r="O1924" s="80"/>
      <c r="P1924" s="81"/>
      <c r="Q1924" s="81"/>
      <c r="R1924" s="91"/>
      <c r="S1924" s="91"/>
      <c r="T1924" s="91"/>
      <c r="U1924" s="91"/>
      <c r="V1924" s="52"/>
      <c r="W1924" s="52"/>
      <c r="X1924" s="52"/>
      <c r="Y1924" s="52"/>
      <c r="Z1924" s="51"/>
      <c r="AA1924" s="76"/>
      <c r="AB1924" s="76"/>
      <c r="AC1924" s="77"/>
      <c r="AD1924" s="84" t="s">
        <v>13736</v>
      </c>
      <c r="AE1924" s="84">
        <v>1796</v>
      </c>
      <c r="AF1924" s="84">
        <v>13543</v>
      </c>
      <c r="AG1924" s="84">
        <v>37114</v>
      </c>
      <c r="AH1924" s="84">
        <v>3419</v>
      </c>
      <c r="AI1924" s="84">
        <v>-18000</v>
      </c>
      <c r="AJ1924" s="84" t="s">
        <v>15677</v>
      </c>
      <c r="AK1924" s="84" t="s">
        <v>318</v>
      </c>
      <c r="AL1924" s="88" t="s">
        <v>17634</v>
      </c>
      <c r="AM1924" s="84" t="s">
        <v>603</v>
      </c>
      <c r="AN1924" s="86">
        <v>39905.608946759261</v>
      </c>
      <c r="AO1924" s="88" t="s">
        <v>19298</v>
      </c>
      <c r="AP1924" s="84" t="b">
        <v>0</v>
      </c>
      <c r="AQ1924" s="84" t="b">
        <v>0</v>
      </c>
      <c r="AR1924" s="84" t="b">
        <v>1</v>
      </c>
      <c r="AS1924" s="84" t="s">
        <v>290</v>
      </c>
      <c r="AT1924" s="84">
        <v>433</v>
      </c>
      <c r="AU1924" s="88" t="s">
        <v>20203</v>
      </c>
      <c r="AV1924" s="84" t="b">
        <v>1</v>
      </c>
      <c r="AW1924" s="84" t="s">
        <v>745</v>
      </c>
      <c r="AX1924" s="88" t="s">
        <v>22935</v>
      </c>
      <c r="AY1924" s="84" t="s">
        <v>66</v>
      </c>
    </row>
    <row r="1925" spans="1:51" x14ac:dyDescent="0.2">
      <c r="A1925" s="69" t="s">
        <v>3483</v>
      </c>
      <c r="B1925" s="70"/>
      <c r="C1925" s="70"/>
      <c r="D1925" s="71"/>
      <c r="E1925" s="108"/>
      <c r="F1925" s="113" t="s">
        <v>7849</v>
      </c>
      <c r="G1925" s="109"/>
      <c r="H1925" s="74"/>
      <c r="I1925" s="75"/>
      <c r="J1925" s="110"/>
      <c r="K1925" s="74" t="s">
        <v>25126</v>
      </c>
      <c r="L1925" s="111"/>
      <c r="M1925" s="79"/>
      <c r="N1925" s="79"/>
      <c r="O1925" s="80"/>
      <c r="P1925" s="81"/>
      <c r="Q1925" s="81"/>
      <c r="R1925" s="91"/>
      <c r="S1925" s="91"/>
      <c r="T1925" s="91"/>
      <c r="U1925" s="91"/>
      <c r="V1925" s="52"/>
      <c r="W1925" s="52"/>
      <c r="X1925" s="52"/>
      <c r="Y1925" s="52"/>
      <c r="Z1925" s="51"/>
      <c r="AA1925" s="76"/>
      <c r="AB1925" s="76"/>
      <c r="AC1925" s="77"/>
      <c r="AD1925" s="84" t="s">
        <v>13737</v>
      </c>
      <c r="AE1925" s="84">
        <v>338</v>
      </c>
      <c r="AF1925" s="84">
        <v>191</v>
      </c>
      <c r="AG1925" s="84">
        <v>1557</v>
      </c>
      <c r="AH1925" s="84">
        <v>371</v>
      </c>
      <c r="AI1925" s="84">
        <v>-21600</v>
      </c>
      <c r="AJ1925" s="84" t="s">
        <v>15678</v>
      </c>
      <c r="AK1925" s="84" t="s">
        <v>458</v>
      </c>
      <c r="AL1925" s="84"/>
      <c r="AM1925" s="84" t="s">
        <v>601</v>
      </c>
      <c r="AN1925" s="86">
        <v>40140.671956018516</v>
      </c>
      <c r="AO1925" s="88" t="s">
        <v>19299</v>
      </c>
      <c r="AP1925" s="84" t="b">
        <v>0</v>
      </c>
      <c r="AQ1925" s="84" t="b">
        <v>0</v>
      </c>
      <c r="AR1925" s="84" t="b">
        <v>1</v>
      </c>
      <c r="AS1925" s="84" t="s">
        <v>290</v>
      </c>
      <c r="AT1925" s="84">
        <v>2</v>
      </c>
      <c r="AU1925" s="88" t="s">
        <v>20204</v>
      </c>
      <c r="AV1925" s="84" t="b">
        <v>0</v>
      </c>
      <c r="AW1925" s="84" t="s">
        <v>745</v>
      </c>
      <c r="AX1925" s="88" t="s">
        <v>22936</v>
      </c>
      <c r="AY1925" s="84" t="s">
        <v>66</v>
      </c>
    </row>
    <row r="1926" spans="1:51" x14ac:dyDescent="0.2">
      <c r="A1926" s="69" t="s">
        <v>3484</v>
      </c>
      <c r="B1926" s="70"/>
      <c r="C1926" s="70"/>
      <c r="D1926" s="71"/>
      <c r="E1926" s="108"/>
      <c r="F1926" s="113" t="s">
        <v>7850</v>
      </c>
      <c r="G1926" s="109"/>
      <c r="H1926" s="74"/>
      <c r="I1926" s="75"/>
      <c r="J1926" s="110"/>
      <c r="K1926" s="74" t="s">
        <v>25127</v>
      </c>
      <c r="L1926" s="111"/>
      <c r="M1926" s="79"/>
      <c r="N1926" s="79"/>
      <c r="O1926" s="80"/>
      <c r="P1926" s="81"/>
      <c r="Q1926" s="81"/>
      <c r="R1926" s="91"/>
      <c r="S1926" s="91"/>
      <c r="T1926" s="91"/>
      <c r="U1926" s="91"/>
      <c r="V1926" s="52"/>
      <c r="W1926" s="52"/>
      <c r="X1926" s="52"/>
      <c r="Y1926" s="52"/>
      <c r="Z1926" s="51"/>
      <c r="AA1926" s="76"/>
      <c r="AB1926" s="76"/>
      <c r="AC1926" s="77"/>
      <c r="AD1926" s="84" t="s">
        <v>13738</v>
      </c>
      <c r="AE1926" s="84">
        <v>1309</v>
      </c>
      <c r="AF1926" s="84">
        <v>4171</v>
      </c>
      <c r="AG1926" s="84">
        <v>5679</v>
      </c>
      <c r="AH1926" s="84">
        <v>493</v>
      </c>
      <c r="AI1926" s="84">
        <v>39600</v>
      </c>
      <c r="AJ1926" s="84" t="s">
        <v>15679</v>
      </c>
      <c r="AK1926" s="84" t="s">
        <v>490</v>
      </c>
      <c r="AL1926" s="88" t="s">
        <v>17635</v>
      </c>
      <c r="AM1926" s="84" t="s">
        <v>623</v>
      </c>
      <c r="AN1926" s="86">
        <v>40289.084629629629</v>
      </c>
      <c r="AO1926" s="88" t="s">
        <v>19300</v>
      </c>
      <c r="AP1926" s="84" t="b">
        <v>1</v>
      </c>
      <c r="AQ1926" s="84" t="b">
        <v>0</v>
      </c>
      <c r="AR1926" s="84" t="b">
        <v>1</v>
      </c>
      <c r="AS1926" s="84" t="s">
        <v>290</v>
      </c>
      <c r="AT1926" s="84">
        <v>103</v>
      </c>
      <c r="AU1926" s="88" t="s">
        <v>674</v>
      </c>
      <c r="AV1926" s="84" t="b">
        <v>1</v>
      </c>
      <c r="AW1926" s="84" t="s">
        <v>745</v>
      </c>
      <c r="AX1926" s="88" t="s">
        <v>22937</v>
      </c>
      <c r="AY1926" s="84" t="s">
        <v>66</v>
      </c>
    </row>
    <row r="1927" spans="1:51" x14ac:dyDescent="0.2">
      <c r="A1927" s="69" t="s">
        <v>3485</v>
      </c>
      <c r="B1927" s="70"/>
      <c r="C1927" s="70"/>
      <c r="D1927" s="71"/>
      <c r="E1927" s="108"/>
      <c r="F1927" s="113" t="s">
        <v>7851</v>
      </c>
      <c r="G1927" s="109"/>
      <c r="H1927" s="74"/>
      <c r="I1927" s="75"/>
      <c r="J1927" s="110"/>
      <c r="K1927" s="74" t="s">
        <v>25128</v>
      </c>
      <c r="L1927" s="111"/>
      <c r="M1927" s="79"/>
      <c r="N1927" s="79"/>
      <c r="O1927" s="80"/>
      <c r="P1927" s="81"/>
      <c r="Q1927" s="81"/>
      <c r="R1927" s="91"/>
      <c r="S1927" s="91"/>
      <c r="T1927" s="91"/>
      <c r="U1927" s="91"/>
      <c r="V1927" s="52"/>
      <c r="W1927" s="52"/>
      <c r="X1927" s="52"/>
      <c r="Y1927" s="52"/>
      <c r="Z1927" s="51"/>
      <c r="AA1927" s="76"/>
      <c r="AB1927" s="76"/>
      <c r="AC1927" s="77"/>
      <c r="AD1927" s="84" t="s">
        <v>13739</v>
      </c>
      <c r="AE1927" s="84">
        <v>86</v>
      </c>
      <c r="AF1927" s="84">
        <v>20</v>
      </c>
      <c r="AG1927" s="84">
        <v>73</v>
      </c>
      <c r="AH1927" s="84">
        <v>1784</v>
      </c>
      <c r="AI1927" s="84"/>
      <c r="AJ1927" s="84"/>
      <c r="AK1927" s="84"/>
      <c r="AL1927" s="84"/>
      <c r="AM1927" s="84"/>
      <c r="AN1927" s="86">
        <v>40468.156921296293</v>
      </c>
      <c r="AO1927" s="88" t="s">
        <v>19301</v>
      </c>
      <c r="AP1927" s="84" t="b">
        <v>1</v>
      </c>
      <c r="AQ1927" s="84" t="b">
        <v>0</v>
      </c>
      <c r="AR1927" s="84" t="b">
        <v>0</v>
      </c>
      <c r="AS1927" s="84" t="s">
        <v>291</v>
      </c>
      <c r="AT1927" s="84">
        <v>0</v>
      </c>
      <c r="AU1927" s="88" t="s">
        <v>674</v>
      </c>
      <c r="AV1927" s="84" t="b">
        <v>0</v>
      </c>
      <c r="AW1927" s="84" t="s">
        <v>745</v>
      </c>
      <c r="AX1927" s="88" t="s">
        <v>22938</v>
      </c>
      <c r="AY1927" s="84" t="s">
        <v>66</v>
      </c>
    </row>
    <row r="1928" spans="1:51" x14ac:dyDescent="0.2">
      <c r="A1928" s="69" t="s">
        <v>3486</v>
      </c>
      <c r="B1928" s="70"/>
      <c r="C1928" s="70"/>
      <c r="D1928" s="71"/>
      <c r="E1928" s="108"/>
      <c r="F1928" s="113" t="s">
        <v>7852</v>
      </c>
      <c r="G1928" s="109"/>
      <c r="H1928" s="74"/>
      <c r="I1928" s="75"/>
      <c r="J1928" s="110"/>
      <c r="K1928" s="74" t="s">
        <v>25129</v>
      </c>
      <c r="L1928" s="111"/>
      <c r="M1928" s="79"/>
      <c r="N1928" s="79"/>
      <c r="O1928" s="80"/>
      <c r="P1928" s="81"/>
      <c r="Q1928" s="81"/>
      <c r="R1928" s="91"/>
      <c r="S1928" s="91"/>
      <c r="T1928" s="91"/>
      <c r="U1928" s="91"/>
      <c r="V1928" s="52"/>
      <c r="W1928" s="52"/>
      <c r="X1928" s="52"/>
      <c r="Y1928" s="52"/>
      <c r="Z1928" s="51"/>
      <c r="AA1928" s="76"/>
      <c r="AB1928" s="76"/>
      <c r="AC1928" s="77"/>
      <c r="AD1928" s="84" t="s">
        <v>13740</v>
      </c>
      <c r="AE1928" s="84">
        <v>11</v>
      </c>
      <c r="AF1928" s="84">
        <v>19</v>
      </c>
      <c r="AG1928" s="84">
        <v>834</v>
      </c>
      <c r="AH1928" s="84">
        <v>339</v>
      </c>
      <c r="AI1928" s="84"/>
      <c r="AJ1928" s="84"/>
      <c r="AK1928" s="84"/>
      <c r="AL1928" s="84"/>
      <c r="AM1928" s="84"/>
      <c r="AN1928" s="86">
        <v>42535.967939814815</v>
      </c>
      <c r="AO1928" s="88" t="s">
        <v>19302</v>
      </c>
      <c r="AP1928" s="84" t="b">
        <v>1</v>
      </c>
      <c r="AQ1928" s="84" t="b">
        <v>0</v>
      </c>
      <c r="AR1928" s="84" t="b">
        <v>0</v>
      </c>
      <c r="AS1928" s="84" t="s">
        <v>290</v>
      </c>
      <c r="AT1928" s="84">
        <v>1</v>
      </c>
      <c r="AU1928" s="84"/>
      <c r="AV1928" s="84" t="b">
        <v>0</v>
      </c>
      <c r="AW1928" s="84" t="s">
        <v>745</v>
      </c>
      <c r="AX1928" s="88" t="s">
        <v>22939</v>
      </c>
      <c r="AY1928" s="84" t="s">
        <v>66</v>
      </c>
    </row>
    <row r="1929" spans="1:51" x14ac:dyDescent="0.2">
      <c r="A1929" s="69" t="s">
        <v>3487</v>
      </c>
      <c r="B1929" s="70"/>
      <c r="C1929" s="70"/>
      <c r="D1929" s="71"/>
      <c r="E1929" s="108"/>
      <c r="F1929" s="113" t="s">
        <v>7853</v>
      </c>
      <c r="G1929" s="109"/>
      <c r="H1929" s="74"/>
      <c r="I1929" s="75"/>
      <c r="J1929" s="110"/>
      <c r="K1929" s="74" t="s">
        <v>25130</v>
      </c>
      <c r="L1929" s="111"/>
      <c r="M1929" s="79"/>
      <c r="N1929" s="79"/>
      <c r="O1929" s="80"/>
      <c r="P1929" s="81"/>
      <c r="Q1929" s="81"/>
      <c r="R1929" s="91"/>
      <c r="S1929" s="91"/>
      <c r="T1929" s="91"/>
      <c r="U1929" s="91"/>
      <c r="V1929" s="52"/>
      <c r="W1929" s="52"/>
      <c r="X1929" s="52"/>
      <c r="Y1929" s="52"/>
      <c r="Z1929" s="51"/>
      <c r="AA1929" s="76"/>
      <c r="AB1929" s="76"/>
      <c r="AC1929" s="77"/>
      <c r="AD1929" s="84" t="s">
        <v>13741</v>
      </c>
      <c r="AE1929" s="84">
        <v>655</v>
      </c>
      <c r="AF1929" s="84">
        <v>1623</v>
      </c>
      <c r="AG1929" s="84">
        <v>128870</v>
      </c>
      <c r="AH1929" s="84">
        <v>308</v>
      </c>
      <c r="AI1929" s="84">
        <v>-21600</v>
      </c>
      <c r="AJ1929" s="84" t="s">
        <v>15680</v>
      </c>
      <c r="AK1929" s="84" t="s">
        <v>16627</v>
      </c>
      <c r="AL1929" s="84"/>
      <c r="AM1929" s="84" t="s">
        <v>601</v>
      </c>
      <c r="AN1929" s="86">
        <v>39865.871851851851</v>
      </c>
      <c r="AO1929" s="88" t="s">
        <v>19303</v>
      </c>
      <c r="AP1929" s="84" t="b">
        <v>0</v>
      </c>
      <c r="AQ1929" s="84" t="b">
        <v>0</v>
      </c>
      <c r="AR1929" s="84" t="b">
        <v>0</v>
      </c>
      <c r="AS1929" s="84" t="s">
        <v>290</v>
      </c>
      <c r="AT1929" s="84">
        <v>57</v>
      </c>
      <c r="AU1929" s="88" t="s">
        <v>20205</v>
      </c>
      <c r="AV1929" s="84" t="b">
        <v>0</v>
      </c>
      <c r="AW1929" s="84" t="s">
        <v>745</v>
      </c>
      <c r="AX1929" s="88" t="s">
        <v>22940</v>
      </c>
      <c r="AY1929" s="84" t="s">
        <v>66</v>
      </c>
    </row>
    <row r="1930" spans="1:51" x14ac:dyDescent="0.2">
      <c r="A1930" s="69" t="s">
        <v>4231</v>
      </c>
      <c r="B1930" s="70"/>
      <c r="C1930" s="70"/>
      <c r="D1930" s="71"/>
      <c r="E1930" s="108"/>
      <c r="F1930" s="113" t="s">
        <v>20995</v>
      </c>
      <c r="G1930" s="109"/>
      <c r="H1930" s="74"/>
      <c r="I1930" s="75"/>
      <c r="J1930" s="110"/>
      <c r="K1930" s="74" t="s">
        <v>25131</v>
      </c>
      <c r="L1930" s="111"/>
      <c r="M1930" s="79"/>
      <c r="N1930" s="79"/>
      <c r="O1930" s="80"/>
      <c r="P1930" s="81"/>
      <c r="Q1930" s="81"/>
      <c r="R1930" s="91"/>
      <c r="S1930" s="91"/>
      <c r="T1930" s="91"/>
      <c r="U1930" s="91"/>
      <c r="V1930" s="52"/>
      <c r="W1930" s="52"/>
      <c r="X1930" s="52"/>
      <c r="Y1930" s="52"/>
      <c r="Z1930" s="51"/>
      <c r="AA1930" s="76"/>
      <c r="AB1930" s="76"/>
      <c r="AC1930" s="77"/>
      <c r="AD1930" s="84" t="s">
        <v>13742</v>
      </c>
      <c r="AE1930" s="84">
        <v>1662</v>
      </c>
      <c r="AF1930" s="84">
        <v>1087</v>
      </c>
      <c r="AG1930" s="84">
        <v>77458</v>
      </c>
      <c r="AH1930" s="84">
        <v>305244</v>
      </c>
      <c r="AI1930" s="84">
        <v>-21600</v>
      </c>
      <c r="AJ1930" s="84" t="s">
        <v>15681</v>
      </c>
      <c r="AK1930" s="84" t="s">
        <v>328</v>
      </c>
      <c r="AL1930" s="84"/>
      <c r="AM1930" s="84" t="s">
        <v>601</v>
      </c>
      <c r="AN1930" s="86">
        <v>39985.090833333335</v>
      </c>
      <c r="AO1930" s="84"/>
      <c r="AP1930" s="84" t="b">
        <v>0</v>
      </c>
      <c r="AQ1930" s="84" t="b">
        <v>0</v>
      </c>
      <c r="AR1930" s="84" t="b">
        <v>0</v>
      </c>
      <c r="AS1930" s="84" t="s">
        <v>290</v>
      </c>
      <c r="AT1930" s="84">
        <v>86</v>
      </c>
      <c r="AU1930" s="88" t="s">
        <v>20206</v>
      </c>
      <c r="AV1930" s="84" t="b">
        <v>0</v>
      </c>
      <c r="AW1930" s="84" t="s">
        <v>745</v>
      </c>
      <c r="AX1930" s="88" t="s">
        <v>22941</v>
      </c>
      <c r="AY1930" s="84" t="s">
        <v>65</v>
      </c>
    </row>
    <row r="1931" spans="1:51" x14ac:dyDescent="0.2">
      <c r="A1931" s="69" t="s">
        <v>3489</v>
      </c>
      <c r="B1931" s="70"/>
      <c r="C1931" s="70"/>
      <c r="D1931" s="71"/>
      <c r="E1931" s="108"/>
      <c r="F1931" s="113" t="s">
        <v>7855</v>
      </c>
      <c r="G1931" s="109"/>
      <c r="H1931" s="74"/>
      <c r="I1931" s="75"/>
      <c r="J1931" s="110"/>
      <c r="K1931" s="74" t="s">
        <v>25132</v>
      </c>
      <c r="L1931" s="111"/>
      <c r="M1931" s="79"/>
      <c r="N1931" s="79"/>
      <c r="O1931" s="80"/>
      <c r="P1931" s="81"/>
      <c r="Q1931" s="81"/>
      <c r="R1931" s="91"/>
      <c r="S1931" s="91"/>
      <c r="T1931" s="91"/>
      <c r="U1931" s="91"/>
      <c r="V1931" s="52"/>
      <c r="W1931" s="52"/>
      <c r="X1931" s="52"/>
      <c r="Y1931" s="52"/>
      <c r="Z1931" s="51"/>
      <c r="AA1931" s="76"/>
      <c r="AB1931" s="76"/>
      <c r="AC1931" s="77"/>
      <c r="AD1931" s="84" t="s">
        <v>13743</v>
      </c>
      <c r="AE1931" s="84">
        <v>70</v>
      </c>
      <c r="AF1931" s="84">
        <v>34</v>
      </c>
      <c r="AG1931" s="84">
        <v>6075</v>
      </c>
      <c r="AH1931" s="84">
        <v>308</v>
      </c>
      <c r="AI1931" s="84"/>
      <c r="AJ1931" s="84" t="s">
        <v>15682</v>
      </c>
      <c r="AK1931" s="84"/>
      <c r="AL1931" s="84"/>
      <c r="AM1931" s="84"/>
      <c r="AN1931" s="86">
        <v>41866.282210648147</v>
      </c>
      <c r="AO1931" s="84"/>
      <c r="AP1931" s="84" t="b">
        <v>0</v>
      </c>
      <c r="AQ1931" s="84" t="b">
        <v>0</v>
      </c>
      <c r="AR1931" s="84" t="b">
        <v>0</v>
      </c>
      <c r="AS1931" s="84" t="s">
        <v>1654</v>
      </c>
      <c r="AT1931" s="84">
        <v>1</v>
      </c>
      <c r="AU1931" s="88" t="s">
        <v>684</v>
      </c>
      <c r="AV1931" s="84" t="b">
        <v>0</v>
      </c>
      <c r="AW1931" s="84" t="s">
        <v>745</v>
      </c>
      <c r="AX1931" s="88" t="s">
        <v>22942</v>
      </c>
      <c r="AY1931" s="84" t="s">
        <v>66</v>
      </c>
    </row>
    <row r="1932" spans="1:51" x14ac:dyDescent="0.2">
      <c r="A1932" s="69" t="s">
        <v>3490</v>
      </c>
      <c r="B1932" s="70"/>
      <c r="C1932" s="70"/>
      <c r="D1932" s="71"/>
      <c r="E1932" s="108"/>
      <c r="F1932" s="113" t="s">
        <v>7856</v>
      </c>
      <c r="G1932" s="109"/>
      <c r="H1932" s="74"/>
      <c r="I1932" s="75"/>
      <c r="J1932" s="110"/>
      <c r="K1932" s="74" t="s">
        <v>25133</v>
      </c>
      <c r="L1932" s="111"/>
      <c r="M1932" s="79"/>
      <c r="N1932" s="79"/>
      <c r="O1932" s="80"/>
      <c r="P1932" s="81"/>
      <c r="Q1932" s="81"/>
      <c r="R1932" s="91"/>
      <c r="S1932" s="91"/>
      <c r="T1932" s="91"/>
      <c r="U1932" s="91"/>
      <c r="V1932" s="52"/>
      <c r="W1932" s="52"/>
      <c r="X1932" s="52"/>
      <c r="Y1932" s="52"/>
      <c r="Z1932" s="51"/>
      <c r="AA1932" s="76"/>
      <c r="AB1932" s="76"/>
      <c r="AC1932" s="77"/>
      <c r="AD1932" s="84" t="s">
        <v>13744</v>
      </c>
      <c r="AE1932" s="84">
        <v>619</v>
      </c>
      <c r="AF1932" s="84">
        <v>190</v>
      </c>
      <c r="AG1932" s="84">
        <v>6331</v>
      </c>
      <c r="AH1932" s="84">
        <v>10182</v>
      </c>
      <c r="AI1932" s="84">
        <v>-28800</v>
      </c>
      <c r="AJ1932" s="84" t="s">
        <v>15683</v>
      </c>
      <c r="AK1932" s="84" t="s">
        <v>549</v>
      </c>
      <c r="AL1932" s="84"/>
      <c r="AM1932" s="84" t="s">
        <v>602</v>
      </c>
      <c r="AN1932" s="86">
        <v>42882.800023148149</v>
      </c>
      <c r="AO1932" s="88" t="s">
        <v>19304</v>
      </c>
      <c r="AP1932" s="84" t="b">
        <v>1</v>
      </c>
      <c r="AQ1932" s="84" t="b">
        <v>0</v>
      </c>
      <c r="AR1932" s="84" t="b">
        <v>0</v>
      </c>
      <c r="AS1932" s="84" t="s">
        <v>290</v>
      </c>
      <c r="AT1932" s="84">
        <v>0</v>
      </c>
      <c r="AU1932" s="84"/>
      <c r="AV1932" s="84" t="b">
        <v>0</v>
      </c>
      <c r="AW1932" s="84" t="s">
        <v>745</v>
      </c>
      <c r="AX1932" s="88" t="s">
        <v>22943</v>
      </c>
      <c r="AY1932" s="84" t="s">
        <v>66</v>
      </c>
    </row>
    <row r="1933" spans="1:51" x14ac:dyDescent="0.2">
      <c r="A1933" s="69" t="s">
        <v>4232</v>
      </c>
      <c r="B1933" s="70"/>
      <c r="C1933" s="70"/>
      <c r="D1933" s="71"/>
      <c r="E1933" s="108"/>
      <c r="F1933" s="113" t="s">
        <v>20996</v>
      </c>
      <c r="G1933" s="109"/>
      <c r="H1933" s="74"/>
      <c r="I1933" s="75"/>
      <c r="J1933" s="110"/>
      <c r="K1933" s="74" t="s">
        <v>25134</v>
      </c>
      <c r="L1933" s="111"/>
      <c r="M1933" s="79"/>
      <c r="N1933" s="79"/>
      <c r="O1933" s="80"/>
      <c r="P1933" s="81"/>
      <c r="Q1933" s="81"/>
      <c r="R1933" s="91"/>
      <c r="S1933" s="91"/>
      <c r="T1933" s="91"/>
      <c r="U1933" s="91"/>
      <c r="V1933" s="52"/>
      <c r="W1933" s="52"/>
      <c r="X1933" s="52"/>
      <c r="Y1933" s="52"/>
      <c r="Z1933" s="51"/>
      <c r="AA1933" s="76"/>
      <c r="AB1933" s="76"/>
      <c r="AC1933" s="77"/>
      <c r="AD1933" s="84" t="s">
        <v>13745</v>
      </c>
      <c r="AE1933" s="84">
        <v>1346</v>
      </c>
      <c r="AF1933" s="84">
        <v>1896544</v>
      </c>
      <c r="AG1933" s="84">
        <v>42330</v>
      </c>
      <c r="AH1933" s="84">
        <v>21</v>
      </c>
      <c r="AI1933" s="84">
        <v>-18000</v>
      </c>
      <c r="AJ1933" s="84" t="s">
        <v>15684</v>
      </c>
      <c r="AK1933" s="84" t="s">
        <v>564</v>
      </c>
      <c r="AL1933" s="88" t="s">
        <v>17636</v>
      </c>
      <c r="AM1933" s="84" t="s">
        <v>607</v>
      </c>
      <c r="AN1933" s="86">
        <v>40002.003576388888</v>
      </c>
      <c r="AO1933" s="84"/>
      <c r="AP1933" s="84" t="b">
        <v>0</v>
      </c>
      <c r="AQ1933" s="84" t="b">
        <v>0</v>
      </c>
      <c r="AR1933" s="84" t="b">
        <v>1</v>
      </c>
      <c r="AS1933" s="84" t="s">
        <v>290</v>
      </c>
      <c r="AT1933" s="84">
        <v>13438</v>
      </c>
      <c r="AU1933" s="88" t="s">
        <v>695</v>
      </c>
      <c r="AV1933" s="84" t="b">
        <v>1</v>
      </c>
      <c r="AW1933" s="84" t="s">
        <v>745</v>
      </c>
      <c r="AX1933" s="88" t="s">
        <v>22944</v>
      </c>
      <c r="AY1933" s="84" t="s">
        <v>65</v>
      </c>
    </row>
    <row r="1934" spans="1:51" x14ac:dyDescent="0.2">
      <c r="A1934" s="69" t="s">
        <v>3491</v>
      </c>
      <c r="B1934" s="70"/>
      <c r="C1934" s="70"/>
      <c r="D1934" s="71"/>
      <c r="E1934" s="108"/>
      <c r="F1934" s="113" t="s">
        <v>7857</v>
      </c>
      <c r="G1934" s="109"/>
      <c r="H1934" s="74"/>
      <c r="I1934" s="75"/>
      <c r="J1934" s="110"/>
      <c r="K1934" s="74" t="s">
        <v>25135</v>
      </c>
      <c r="L1934" s="111"/>
      <c r="M1934" s="79"/>
      <c r="N1934" s="79"/>
      <c r="O1934" s="80"/>
      <c r="P1934" s="81"/>
      <c r="Q1934" s="81"/>
      <c r="R1934" s="91"/>
      <c r="S1934" s="91"/>
      <c r="T1934" s="91"/>
      <c r="U1934" s="91"/>
      <c r="V1934" s="52"/>
      <c r="W1934" s="52"/>
      <c r="X1934" s="52"/>
      <c r="Y1934" s="52"/>
      <c r="Z1934" s="51"/>
      <c r="AA1934" s="76"/>
      <c r="AB1934" s="76"/>
      <c r="AC1934" s="77"/>
      <c r="AD1934" s="84" t="s">
        <v>13746</v>
      </c>
      <c r="AE1934" s="84">
        <v>29</v>
      </c>
      <c r="AF1934" s="84">
        <v>462</v>
      </c>
      <c r="AG1934" s="84">
        <v>73078</v>
      </c>
      <c r="AH1934" s="84">
        <v>83497</v>
      </c>
      <c r="AI1934" s="84">
        <v>10800</v>
      </c>
      <c r="AJ1934" s="84" t="s">
        <v>15685</v>
      </c>
      <c r="AK1934" s="84" t="s">
        <v>16628</v>
      </c>
      <c r="AL1934" s="88" t="s">
        <v>17637</v>
      </c>
      <c r="AM1934" s="84" t="s">
        <v>2111</v>
      </c>
      <c r="AN1934" s="86">
        <v>42347.994328703702</v>
      </c>
      <c r="AO1934" s="88" t="s">
        <v>19305</v>
      </c>
      <c r="AP1934" s="84" t="b">
        <v>1</v>
      </c>
      <c r="AQ1934" s="84" t="b">
        <v>0</v>
      </c>
      <c r="AR1934" s="84" t="b">
        <v>0</v>
      </c>
      <c r="AS1934" s="84" t="s">
        <v>290</v>
      </c>
      <c r="AT1934" s="84">
        <v>158</v>
      </c>
      <c r="AU1934" s="84"/>
      <c r="AV1934" s="84" t="b">
        <v>0</v>
      </c>
      <c r="AW1934" s="84" t="s">
        <v>745</v>
      </c>
      <c r="AX1934" s="88" t="s">
        <v>22945</v>
      </c>
      <c r="AY1934" s="84" t="s">
        <v>66</v>
      </c>
    </row>
    <row r="1935" spans="1:51" x14ac:dyDescent="0.2">
      <c r="A1935" s="69" t="s">
        <v>3492</v>
      </c>
      <c r="B1935" s="70"/>
      <c r="C1935" s="70"/>
      <c r="D1935" s="71"/>
      <c r="E1935" s="108"/>
      <c r="F1935" s="113" t="s">
        <v>7858</v>
      </c>
      <c r="G1935" s="109"/>
      <c r="H1935" s="74"/>
      <c r="I1935" s="75"/>
      <c r="J1935" s="110"/>
      <c r="K1935" s="74" t="s">
        <v>25136</v>
      </c>
      <c r="L1935" s="111"/>
      <c r="M1935" s="79"/>
      <c r="N1935" s="79"/>
      <c r="O1935" s="80"/>
      <c r="P1935" s="81"/>
      <c r="Q1935" s="81"/>
      <c r="R1935" s="91"/>
      <c r="S1935" s="91"/>
      <c r="T1935" s="91"/>
      <c r="U1935" s="91"/>
      <c r="V1935" s="52"/>
      <c r="W1935" s="52"/>
      <c r="X1935" s="52"/>
      <c r="Y1935" s="52"/>
      <c r="Z1935" s="51"/>
      <c r="AA1935" s="76"/>
      <c r="AB1935" s="76"/>
      <c r="AC1935" s="77"/>
      <c r="AD1935" s="84" t="s">
        <v>13747</v>
      </c>
      <c r="AE1935" s="84">
        <v>974</v>
      </c>
      <c r="AF1935" s="84">
        <v>319</v>
      </c>
      <c r="AG1935" s="84">
        <v>2542</v>
      </c>
      <c r="AH1935" s="84">
        <v>7346</v>
      </c>
      <c r="AI1935" s="84">
        <v>0</v>
      </c>
      <c r="AJ1935" s="84" t="s">
        <v>15686</v>
      </c>
      <c r="AK1935" s="84" t="s">
        <v>16629</v>
      </c>
      <c r="AL1935" s="84"/>
      <c r="AM1935" s="84" t="s">
        <v>627</v>
      </c>
      <c r="AN1935" s="86">
        <v>40046.024953703702</v>
      </c>
      <c r="AO1935" s="88" t="s">
        <v>19306</v>
      </c>
      <c r="AP1935" s="84" t="b">
        <v>0</v>
      </c>
      <c r="AQ1935" s="84" t="b">
        <v>0</v>
      </c>
      <c r="AR1935" s="84" t="b">
        <v>1</v>
      </c>
      <c r="AS1935" s="84" t="s">
        <v>290</v>
      </c>
      <c r="AT1935" s="84">
        <v>8</v>
      </c>
      <c r="AU1935" s="88" t="s">
        <v>686</v>
      </c>
      <c r="AV1935" s="84" t="b">
        <v>0</v>
      </c>
      <c r="AW1935" s="84" t="s">
        <v>745</v>
      </c>
      <c r="AX1935" s="88" t="s">
        <v>22946</v>
      </c>
      <c r="AY1935" s="84" t="s">
        <v>66</v>
      </c>
    </row>
    <row r="1936" spans="1:51" x14ac:dyDescent="0.2">
      <c r="A1936" s="69" t="s">
        <v>3493</v>
      </c>
      <c r="B1936" s="70"/>
      <c r="C1936" s="70"/>
      <c r="D1936" s="71"/>
      <c r="E1936" s="108"/>
      <c r="F1936" s="113" t="s">
        <v>7859</v>
      </c>
      <c r="G1936" s="109"/>
      <c r="H1936" s="74"/>
      <c r="I1936" s="75"/>
      <c r="J1936" s="110"/>
      <c r="K1936" s="74" t="s">
        <v>25137</v>
      </c>
      <c r="L1936" s="111"/>
      <c r="M1936" s="79"/>
      <c r="N1936" s="79"/>
      <c r="O1936" s="80"/>
      <c r="P1936" s="81"/>
      <c r="Q1936" s="81"/>
      <c r="R1936" s="91"/>
      <c r="S1936" s="91"/>
      <c r="T1936" s="91"/>
      <c r="U1936" s="91"/>
      <c r="V1936" s="52"/>
      <c r="W1936" s="52"/>
      <c r="X1936" s="52"/>
      <c r="Y1936" s="52"/>
      <c r="Z1936" s="51"/>
      <c r="AA1936" s="76"/>
      <c r="AB1936" s="76"/>
      <c r="AC1936" s="77"/>
      <c r="AD1936" s="84" t="s">
        <v>13748</v>
      </c>
      <c r="AE1936" s="84">
        <v>1983</v>
      </c>
      <c r="AF1936" s="84">
        <v>5236</v>
      </c>
      <c r="AG1936" s="84">
        <v>2429</v>
      </c>
      <c r="AH1936" s="84">
        <v>224</v>
      </c>
      <c r="AI1936" s="84">
        <v>-21600</v>
      </c>
      <c r="AJ1936" s="84" t="s">
        <v>15687</v>
      </c>
      <c r="AK1936" s="84" t="s">
        <v>484</v>
      </c>
      <c r="AL1936" s="88" t="s">
        <v>17638</v>
      </c>
      <c r="AM1936" s="84" t="s">
        <v>601</v>
      </c>
      <c r="AN1936" s="86">
        <v>39902.873645833337</v>
      </c>
      <c r="AO1936" s="88" t="s">
        <v>19307</v>
      </c>
      <c r="AP1936" s="84" t="b">
        <v>0</v>
      </c>
      <c r="AQ1936" s="84" t="b">
        <v>0</v>
      </c>
      <c r="AR1936" s="84" t="b">
        <v>1</v>
      </c>
      <c r="AS1936" s="84" t="s">
        <v>290</v>
      </c>
      <c r="AT1936" s="84">
        <v>189</v>
      </c>
      <c r="AU1936" s="88" t="s">
        <v>20207</v>
      </c>
      <c r="AV1936" s="84" t="b">
        <v>0</v>
      </c>
      <c r="AW1936" s="84" t="s">
        <v>745</v>
      </c>
      <c r="AX1936" s="88" t="s">
        <v>22947</v>
      </c>
      <c r="AY1936" s="84" t="s">
        <v>66</v>
      </c>
    </row>
    <row r="1937" spans="1:51" x14ac:dyDescent="0.2">
      <c r="A1937" s="69" t="s">
        <v>3494</v>
      </c>
      <c r="B1937" s="70"/>
      <c r="C1937" s="70"/>
      <c r="D1937" s="71"/>
      <c r="E1937" s="108"/>
      <c r="F1937" s="113" t="s">
        <v>7860</v>
      </c>
      <c r="G1937" s="109"/>
      <c r="H1937" s="74"/>
      <c r="I1937" s="75"/>
      <c r="J1937" s="110"/>
      <c r="K1937" s="74" t="s">
        <v>25138</v>
      </c>
      <c r="L1937" s="111"/>
      <c r="M1937" s="79"/>
      <c r="N1937" s="79"/>
      <c r="O1937" s="80"/>
      <c r="P1937" s="81"/>
      <c r="Q1937" s="81"/>
      <c r="R1937" s="91"/>
      <c r="S1937" s="91"/>
      <c r="T1937" s="91"/>
      <c r="U1937" s="91"/>
      <c r="V1937" s="52"/>
      <c r="W1937" s="52"/>
      <c r="X1937" s="52"/>
      <c r="Y1937" s="52"/>
      <c r="Z1937" s="51"/>
      <c r="AA1937" s="76"/>
      <c r="AB1937" s="76"/>
      <c r="AC1937" s="77"/>
      <c r="AD1937" s="84" t="s">
        <v>13749</v>
      </c>
      <c r="AE1937" s="84">
        <v>2017</v>
      </c>
      <c r="AF1937" s="84">
        <v>4823</v>
      </c>
      <c r="AG1937" s="84">
        <v>22919</v>
      </c>
      <c r="AH1937" s="84">
        <v>5240</v>
      </c>
      <c r="AI1937" s="84">
        <v>39600</v>
      </c>
      <c r="AJ1937" s="84" t="s">
        <v>15688</v>
      </c>
      <c r="AK1937" s="84" t="s">
        <v>568</v>
      </c>
      <c r="AL1937" s="88" t="s">
        <v>17639</v>
      </c>
      <c r="AM1937" s="84" t="s">
        <v>623</v>
      </c>
      <c r="AN1937" s="86">
        <v>39247.66065972222</v>
      </c>
      <c r="AO1937" s="88" t="s">
        <v>19308</v>
      </c>
      <c r="AP1937" s="84" t="b">
        <v>0</v>
      </c>
      <c r="AQ1937" s="84" t="b">
        <v>0</v>
      </c>
      <c r="AR1937" s="84" t="b">
        <v>0</v>
      </c>
      <c r="AS1937" s="84" t="s">
        <v>290</v>
      </c>
      <c r="AT1937" s="84">
        <v>139</v>
      </c>
      <c r="AU1937" s="88" t="s">
        <v>20208</v>
      </c>
      <c r="AV1937" s="84" t="b">
        <v>1</v>
      </c>
      <c r="AW1937" s="84" t="s">
        <v>745</v>
      </c>
      <c r="AX1937" s="88" t="s">
        <v>22948</v>
      </c>
      <c r="AY1937" s="84" t="s">
        <v>66</v>
      </c>
    </row>
    <row r="1938" spans="1:51" x14ac:dyDescent="0.2">
      <c r="A1938" s="69" t="s">
        <v>3495</v>
      </c>
      <c r="B1938" s="70"/>
      <c r="C1938" s="70"/>
      <c r="D1938" s="71"/>
      <c r="E1938" s="108"/>
      <c r="F1938" s="113" t="s">
        <v>7861</v>
      </c>
      <c r="G1938" s="109"/>
      <c r="H1938" s="74"/>
      <c r="I1938" s="75"/>
      <c r="J1938" s="110"/>
      <c r="K1938" s="74" t="s">
        <v>25139</v>
      </c>
      <c r="L1938" s="111"/>
      <c r="M1938" s="79"/>
      <c r="N1938" s="79"/>
      <c r="O1938" s="80"/>
      <c r="P1938" s="81"/>
      <c r="Q1938" s="81"/>
      <c r="R1938" s="91"/>
      <c r="S1938" s="91"/>
      <c r="T1938" s="91"/>
      <c r="U1938" s="91"/>
      <c r="V1938" s="52"/>
      <c r="W1938" s="52"/>
      <c r="X1938" s="52"/>
      <c r="Y1938" s="52"/>
      <c r="Z1938" s="51"/>
      <c r="AA1938" s="76"/>
      <c r="AB1938" s="76"/>
      <c r="AC1938" s="77"/>
      <c r="AD1938" s="84" t="s">
        <v>13750</v>
      </c>
      <c r="AE1938" s="84">
        <v>2791</v>
      </c>
      <c r="AF1938" s="84">
        <v>11583</v>
      </c>
      <c r="AG1938" s="84">
        <v>23787</v>
      </c>
      <c r="AH1938" s="84">
        <v>10149</v>
      </c>
      <c r="AI1938" s="84">
        <v>39600</v>
      </c>
      <c r="AJ1938" s="84" t="s">
        <v>15689</v>
      </c>
      <c r="AK1938" s="84" t="s">
        <v>1351</v>
      </c>
      <c r="AL1938" s="88" t="s">
        <v>17640</v>
      </c>
      <c r="AM1938" s="84" t="s">
        <v>329</v>
      </c>
      <c r="AN1938" s="86">
        <v>40589.419398148151</v>
      </c>
      <c r="AO1938" s="84"/>
      <c r="AP1938" s="84" t="b">
        <v>1</v>
      </c>
      <c r="AQ1938" s="84" t="b">
        <v>0</v>
      </c>
      <c r="AR1938" s="84" t="b">
        <v>1</v>
      </c>
      <c r="AS1938" s="84" t="s">
        <v>290</v>
      </c>
      <c r="AT1938" s="84">
        <v>282</v>
      </c>
      <c r="AU1938" s="88" t="s">
        <v>674</v>
      </c>
      <c r="AV1938" s="84" t="b">
        <v>1</v>
      </c>
      <c r="AW1938" s="84" t="s">
        <v>745</v>
      </c>
      <c r="AX1938" s="88" t="s">
        <v>22949</v>
      </c>
      <c r="AY1938" s="84" t="s">
        <v>66</v>
      </c>
    </row>
    <row r="1939" spans="1:51" x14ac:dyDescent="0.2">
      <c r="A1939" s="69" t="s">
        <v>3496</v>
      </c>
      <c r="B1939" s="70"/>
      <c r="C1939" s="70"/>
      <c r="D1939" s="71"/>
      <c r="E1939" s="108"/>
      <c r="F1939" s="113" t="s">
        <v>7862</v>
      </c>
      <c r="G1939" s="109"/>
      <c r="H1939" s="74"/>
      <c r="I1939" s="75"/>
      <c r="J1939" s="110"/>
      <c r="K1939" s="74" t="s">
        <v>25140</v>
      </c>
      <c r="L1939" s="111"/>
      <c r="M1939" s="79"/>
      <c r="N1939" s="79"/>
      <c r="O1939" s="80"/>
      <c r="P1939" s="81"/>
      <c r="Q1939" s="81"/>
      <c r="R1939" s="91"/>
      <c r="S1939" s="91"/>
      <c r="T1939" s="91"/>
      <c r="U1939" s="91"/>
      <c r="V1939" s="52"/>
      <c r="W1939" s="52"/>
      <c r="X1939" s="52"/>
      <c r="Y1939" s="52"/>
      <c r="Z1939" s="51"/>
      <c r="AA1939" s="76"/>
      <c r="AB1939" s="76"/>
      <c r="AC1939" s="77"/>
      <c r="AD1939" s="84" t="s">
        <v>13751</v>
      </c>
      <c r="AE1939" s="84">
        <v>2513</v>
      </c>
      <c r="AF1939" s="84">
        <v>2642</v>
      </c>
      <c r="AG1939" s="84">
        <v>4892</v>
      </c>
      <c r="AH1939" s="84">
        <v>2333</v>
      </c>
      <c r="AI1939" s="84"/>
      <c r="AJ1939" s="84" t="s">
        <v>15690</v>
      </c>
      <c r="AK1939" s="84" t="s">
        <v>1410</v>
      </c>
      <c r="AL1939" s="88" t="s">
        <v>17641</v>
      </c>
      <c r="AM1939" s="84"/>
      <c r="AN1939" s="86">
        <v>42714.477916666663</v>
      </c>
      <c r="AO1939" s="88" t="s">
        <v>19309</v>
      </c>
      <c r="AP1939" s="84" t="b">
        <v>0</v>
      </c>
      <c r="AQ1939" s="84" t="b">
        <v>0</v>
      </c>
      <c r="AR1939" s="84" t="b">
        <v>0</v>
      </c>
      <c r="AS1939" s="84" t="s">
        <v>290</v>
      </c>
      <c r="AT1939" s="84">
        <v>29</v>
      </c>
      <c r="AU1939" s="88" t="s">
        <v>674</v>
      </c>
      <c r="AV1939" s="84" t="b">
        <v>0</v>
      </c>
      <c r="AW1939" s="84" t="s">
        <v>745</v>
      </c>
      <c r="AX1939" s="88" t="s">
        <v>22950</v>
      </c>
      <c r="AY1939" s="84" t="s">
        <v>66</v>
      </c>
    </row>
    <row r="1940" spans="1:51" x14ac:dyDescent="0.2">
      <c r="A1940" s="69" t="s">
        <v>4233</v>
      </c>
      <c r="B1940" s="70"/>
      <c r="C1940" s="70"/>
      <c r="D1940" s="71"/>
      <c r="E1940" s="108"/>
      <c r="F1940" s="113" t="s">
        <v>20997</v>
      </c>
      <c r="G1940" s="109"/>
      <c r="H1940" s="74"/>
      <c r="I1940" s="75"/>
      <c r="J1940" s="110"/>
      <c r="K1940" s="74" t="s">
        <v>25141</v>
      </c>
      <c r="L1940" s="111"/>
      <c r="M1940" s="79"/>
      <c r="N1940" s="79"/>
      <c r="O1940" s="80"/>
      <c r="P1940" s="81"/>
      <c r="Q1940" s="81"/>
      <c r="R1940" s="91"/>
      <c r="S1940" s="91"/>
      <c r="T1940" s="91"/>
      <c r="U1940" s="91"/>
      <c r="V1940" s="52"/>
      <c r="W1940" s="52"/>
      <c r="X1940" s="52"/>
      <c r="Y1940" s="52"/>
      <c r="Z1940" s="51"/>
      <c r="AA1940" s="76"/>
      <c r="AB1940" s="76"/>
      <c r="AC1940" s="77"/>
      <c r="AD1940" s="84" t="s">
        <v>13752</v>
      </c>
      <c r="AE1940" s="84">
        <v>1323</v>
      </c>
      <c r="AF1940" s="84">
        <v>187960</v>
      </c>
      <c r="AG1940" s="84">
        <v>116307</v>
      </c>
      <c r="AH1940" s="84">
        <v>81612</v>
      </c>
      <c r="AI1940" s="84">
        <v>-21600</v>
      </c>
      <c r="AJ1940" s="84" t="s">
        <v>15691</v>
      </c>
      <c r="AK1940" s="84"/>
      <c r="AL1940" s="88" t="s">
        <v>17642</v>
      </c>
      <c r="AM1940" s="84" t="s">
        <v>601</v>
      </c>
      <c r="AN1940" s="86">
        <v>39458.116886574076</v>
      </c>
      <c r="AO1940" s="88" t="s">
        <v>19310</v>
      </c>
      <c r="AP1940" s="84" t="b">
        <v>0</v>
      </c>
      <c r="AQ1940" s="84" t="b">
        <v>0</v>
      </c>
      <c r="AR1940" s="84" t="b">
        <v>0</v>
      </c>
      <c r="AS1940" s="84" t="s">
        <v>290</v>
      </c>
      <c r="AT1940" s="84">
        <v>3334</v>
      </c>
      <c r="AU1940" s="88" t="s">
        <v>674</v>
      </c>
      <c r="AV1940" s="84" t="b">
        <v>1</v>
      </c>
      <c r="AW1940" s="84" t="s">
        <v>745</v>
      </c>
      <c r="AX1940" s="88" t="s">
        <v>22951</v>
      </c>
      <c r="AY1940" s="84" t="s">
        <v>65</v>
      </c>
    </row>
    <row r="1941" spans="1:51" x14ac:dyDescent="0.2">
      <c r="A1941" s="69" t="s">
        <v>3497</v>
      </c>
      <c r="B1941" s="70"/>
      <c r="C1941" s="70"/>
      <c r="D1941" s="71"/>
      <c r="E1941" s="108"/>
      <c r="F1941" s="113" t="s">
        <v>20998</v>
      </c>
      <c r="G1941" s="109"/>
      <c r="H1941" s="74"/>
      <c r="I1941" s="75"/>
      <c r="J1941" s="110"/>
      <c r="K1941" s="74" t="s">
        <v>25142</v>
      </c>
      <c r="L1941" s="111"/>
      <c r="M1941" s="79"/>
      <c r="N1941" s="79"/>
      <c r="O1941" s="80"/>
      <c r="P1941" s="81"/>
      <c r="Q1941" s="81"/>
      <c r="R1941" s="91"/>
      <c r="S1941" s="91"/>
      <c r="T1941" s="91"/>
      <c r="U1941" s="91"/>
      <c r="V1941" s="52"/>
      <c r="W1941" s="52"/>
      <c r="X1941" s="52"/>
      <c r="Y1941" s="52"/>
      <c r="Z1941" s="51"/>
      <c r="AA1941" s="76"/>
      <c r="AB1941" s="76"/>
      <c r="AC1941" s="77"/>
      <c r="AD1941" s="84" t="s">
        <v>13753</v>
      </c>
      <c r="AE1941" s="84">
        <v>59</v>
      </c>
      <c r="AF1941" s="84">
        <v>217</v>
      </c>
      <c r="AG1941" s="84">
        <v>32</v>
      </c>
      <c r="AH1941" s="84">
        <v>1</v>
      </c>
      <c r="AI1941" s="84"/>
      <c r="AJ1941" s="84" t="s">
        <v>15692</v>
      </c>
      <c r="AK1941" s="84"/>
      <c r="AL1941" s="88" t="s">
        <v>17643</v>
      </c>
      <c r="AM1941" s="84"/>
      <c r="AN1941" s="86">
        <v>43116.661956018521</v>
      </c>
      <c r="AO1941" s="84"/>
      <c r="AP1941" s="84" t="b">
        <v>1</v>
      </c>
      <c r="AQ1941" s="84" t="b">
        <v>0</v>
      </c>
      <c r="AR1941" s="84" t="b">
        <v>0</v>
      </c>
      <c r="AS1941" s="84" t="s">
        <v>290</v>
      </c>
      <c r="AT1941" s="84">
        <v>0</v>
      </c>
      <c r="AU1941" s="84"/>
      <c r="AV1941" s="84" t="b">
        <v>0</v>
      </c>
      <c r="AW1941" s="84" t="s">
        <v>745</v>
      </c>
      <c r="AX1941" s="88" t="s">
        <v>22952</v>
      </c>
      <c r="AY1941" s="84" t="s">
        <v>66</v>
      </c>
    </row>
    <row r="1942" spans="1:51" x14ac:dyDescent="0.2">
      <c r="A1942" s="69" t="s">
        <v>3498</v>
      </c>
      <c r="B1942" s="70"/>
      <c r="C1942" s="70"/>
      <c r="D1942" s="71"/>
      <c r="E1942" s="108"/>
      <c r="F1942" s="113" t="s">
        <v>7863</v>
      </c>
      <c r="G1942" s="109"/>
      <c r="H1942" s="74"/>
      <c r="I1942" s="75"/>
      <c r="J1942" s="110"/>
      <c r="K1942" s="74" t="s">
        <v>25143</v>
      </c>
      <c r="L1942" s="111"/>
      <c r="M1942" s="79"/>
      <c r="N1942" s="79"/>
      <c r="O1942" s="80"/>
      <c r="P1942" s="81"/>
      <c r="Q1942" s="81"/>
      <c r="R1942" s="91"/>
      <c r="S1942" s="91"/>
      <c r="T1942" s="91"/>
      <c r="U1942" s="91"/>
      <c r="V1942" s="52"/>
      <c r="W1942" s="52"/>
      <c r="X1942" s="52"/>
      <c r="Y1942" s="52"/>
      <c r="Z1942" s="51"/>
      <c r="AA1942" s="76"/>
      <c r="AB1942" s="76"/>
      <c r="AC1942" s="77"/>
      <c r="AD1942" s="84" t="s">
        <v>13754</v>
      </c>
      <c r="AE1942" s="84">
        <v>284</v>
      </c>
      <c r="AF1942" s="84">
        <v>22</v>
      </c>
      <c r="AG1942" s="84">
        <v>54</v>
      </c>
      <c r="AH1942" s="84">
        <v>64</v>
      </c>
      <c r="AI1942" s="84"/>
      <c r="AJ1942" s="84" t="s">
        <v>15693</v>
      </c>
      <c r="AK1942" s="84" t="s">
        <v>318</v>
      </c>
      <c r="AL1942" s="84"/>
      <c r="AM1942" s="84"/>
      <c r="AN1942" s="86">
        <v>43105.169814814813</v>
      </c>
      <c r="AO1942" s="88" t="s">
        <v>19311</v>
      </c>
      <c r="AP1942" s="84" t="b">
        <v>1</v>
      </c>
      <c r="AQ1942" s="84" t="b">
        <v>0</v>
      </c>
      <c r="AR1942" s="84" t="b">
        <v>0</v>
      </c>
      <c r="AS1942" s="84" t="s">
        <v>290</v>
      </c>
      <c r="AT1942" s="84">
        <v>0</v>
      </c>
      <c r="AU1942" s="84"/>
      <c r="AV1942" s="84" t="b">
        <v>0</v>
      </c>
      <c r="AW1942" s="84" t="s">
        <v>745</v>
      </c>
      <c r="AX1942" s="88" t="s">
        <v>22953</v>
      </c>
      <c r="AY1942" s="84" t="s">
        <v>66</v>
      </c>
    </row>
    <row r="1943" spans="1:51" x14ac:dyDescent="0.2">
      <c r="A1943" s="69" t="s">
        <v>3500</v>
      </c>
      <c r="B1943" s="70"/>
      <c r="C1943" s="70"/>
      <c r="D1943" s="71"/>
      <c r="E1943" s="108"/>
      <c r="F1943" s="113" t="s">
        <v>7865</v>
      </c>
      <c r="G1943" s="109"/>
      <c r="H1943" s="74"/>
      <c r="I1943" s="75"/>
      <c r="J1943" s="110"/>
      <c r="K1943" s="74" t="s">
        <v>25144</v>
      </c>
      <c r="L1943" s="111"/>
      <c r="M1943" s="79"/>
      <c r="N1943" s="79"/>
      <c r="O1943" s="80"/>
      <c r="P1943" s="81"/>
      <c r="Q1943" s="81"/>
      <c r="R1943" s="91"/>
      <c r="S1943" s="91"/>
      <c r="T1943" s="91"/>
      <c r="U1943" s="91"/>
      <c r="V1943" s="52"/>
      <c r="W1943" s="52"/>
      <c r="X1943" s="52"/>
      <c r="Y1943" s="52"/>
      <c r="Z1943" s="51"/>
      <c r="AA1943" s="76"/>
      <c r="AB1943" s="76"/>
      <c r="AC1943" s="77"/>
      <c r="AD1943" s="84" t="s">
        <v>13755</v>
      </c>
      <c r="AE1943" s="84">
        <v>192</v>
      </c>
      <c r="AF1943" s="84">
        <v>42</v>
      </c>
      <c r="AG1943" s="84">
        <v>26570</v>
      </c>
      <c r="AH1943" s="84">
        <v>12689</v>
      </c>
      <c r="AI1943" s="84"/>
      <c r="AJ1943" s="84" t="s">
        <v>15694</v>
      </c>
      <c r="AK1943" s="84"/>
      <c r="AL1943" s="84"/>
      <c r="AM1943" s="84"/>
      <c r="AN1943" s="86">
        <v>41455.13422453704</v>
      </c>
      <c r="AO1943" s="88" t="s">
        <v>19312</v>
      </c>
      <c r="AP1943" s="84" t="b">
        <v>1</v>
      </c>
      <c r="AQ1943" s="84" t="b">
        <v>0</v>
      </c>
      <c r="AR1943" s="84" t="b">
        <v>0</v>
      </c>
      <c r="AS1943" s="84" t="s">
        <v>2154</v>
      </c>
      <c r="AT1943" s="84">
        <v>1</v>
      </c>
      <c r="AU1943" s="88" t="s">
        <v>674</v>
      </c>
      <c r="AV1943" s="84" t="b">
        <v>0</v>
      </c>
      <c r="AW1943" s="84" t="s">
        <v>745</v>
      </c>
      <c r="AX1943" s="88" t="s">
        <v>22954</v>
      </c>
      <c r="AY1943" s="84" t="s">
        <v>66</v>
      </c>
    </row>
    <row r="1944" spans="1:51" x14ac:dyDescent="0.2">
      <c r="A1944" s="69" t="s">
        <v>3501</v>
      </c>
      <c r="B1944" s="70"/>
      <c r="C1944" s="70"/>
      <c r="D1944" s="71"/>
      <c r="E1944" s="108"/>
      <c r="F1944" s="113" t="s">
        <v>7866</v>
      </c>
      <c r="G1944" s="109"/>
      <c r="H1944" s="74"/>
      <c r="I1944" s="75"/>
      <c r="J1944" s="110"/>
      <c r="K1944" s="74" t="s">
        <v>25145</v>
      </c>
      <c r="L1944" s="111"/>
      <c r="M1944" s="79"/>
      <c r="N1944" s="79"/>
      <c r="O1944" s="80"/>
      <c r="P1944" s="81"/>
      <c r="Q1944" s="81"/>
      <c r="R1944" s="91"/>
      <c r="S1944" s="91"/>
      <c r="T1944" s="91"/>
      <c r="U1944" s="91"/>
      <c r="V1944" s="52"/>
      <c r="W1944" s="52"/>
      <c r="X1944" s="52"/>
      <c r="Y1944" s="52"/>
      <c r="Z1944" s="51"/>
      <c r="AA1944" s="76"/>
      <c r="AB1944" s="76"/>
      <c r="AC1944" s="77"/>
      <c r="AD1944" s="84" t="s">
        <v>13756</v>
      </c>
      <c r="AE1944" s="84">
        <v>1309</v>
      </c>
      <c r="AF1944" s="84">
        <v>4313</v>
      </c>
      <c r="AG1944" s="84">
        <v>32395</v>
      </c>
      <c r="AH1944" s="84">
        <v>18434</v>
      </c>
      <c r="AI1944" s="84">
        <v>3600</v>
      </c>
      <c r="AJ1944" s="84" t="s">
        <v>15695</v>
      </c>
      <c r="AK1944" s="84"/>
      <c r="AL1944" s="88" t="s">
        <v>17644</v>
      </c>
      <c r="AM1944" s="84" t="s">
        <v>1540</v>
      </c>
      <c r="AN1944" s="86">
        <v>41369.889155092591</v>
      </c>
      <c r="AO1944" s="88" t="s">
        <v>19313</v>
      </c>
      <c r="AP1944" s="84" t="b">
        <v>1</v>
      </c>
      <c r="AQ1944" s="84" t="b">
        <v>0</v>
      </c>
      <c r="AR1944" s="84" t="b">
        <v>0</v>
      </c>
      <c r="AS1944" s="84" t="s">
        <v>290</v>
      </c>
      <c r="AT1944" s="84">
        <v>86</v>
      </c>
      <c r="AU1944" s="88" t="s">
        <v>674</v>
      </c>
      <c r="AV1944" s="84" t="b">
        <v>0</v>
      </c>
      <c r="AW1944" s="84" t="s">
        <v>745</v>
      </c>
      <c r="AX1944" s="88" t="s">
        <v>22955</v>
      </c>
      <c r="AY1944" s="84" t="s">
        <v>66</v>
      </c>
    </row>
    <row r="1945" spans="1:51" x14ac:dyDescent="0.2">
      <c r="A1945" s="69" t="s">
        <v>3502</v>
      </c>
      <c r="B1945" s="70"/>
      <c r="C1945" s="70"/>
      <c r="D1945" s="71"/>
      <c r="E1945" s="108"/>
      <c r="F1945" s="113" t="s">
        <v>7867</v>
      </c>
      <c r="G1945" s="109"/>
      <c r="H1945" s="74"/>
      <c r="I1945" s="75"/>
      <c r="J1945" s="110"/>
      <c r="K1945" s="74" t="s">
        <v>25146</v>
      </c>
      <c r="L1945" s="111"/>
      <c r="M1945" s="79"/>
      <c r="N1945" s="79"/>
      <c r="O1945" s="80"/>
      <c r="P1945" s="81"/>
      <c r="Q1945" s="81"/>
      <c r="R1945" s="91"/>
      <c r="S1945" s="91"/>
      <c r="T1945" s="91"/>
      <c r="U1945" s="91"/>
      <c r="V1945" s="52"/>
      <c r="W1945" s="52"/>
      <c r="X1945" s="52"/>
      <c r="Y1945" s="52"/>
      <c r="Z1945" s="51"/>
      <c r="AA1945" s="76"/>
      <c r="AB1945" s="76"/>
      <c r="AC1945" s="77"/>
      <c r="AD1945" s="84" t="s">
        <v>13757</v>
      </c>
      <c r="AE1945" s="84">
        <v>866</v>
      </c>
      <c r="AF1945" s="84">
        <v>427</v>
      </c>
      <c r="AG1945" s="84">
        <v>10153</v>
      </c>
      <c r="AH1945" s="84">
        <v>1606</v>
      </c>
      <c r="AI1945" s="84">
        <v>-36000</v>
      </c>
      <c r="AJ1945" s="84" t="s">
        <v>15696</v>
      </c>
      <c r="AK1945" s="84"/>
      <c r="AL1945" s="88" t="s">
        <v>17645</v>
      </c>
      <c r="AM1945" s="84" t="s">
        <v>606</v>
      </c>
      <c r="AN1945" s="86">
        <v>40976.903738425928</v>
      </c>
      <c r="AO1945" s="88" t="s">
        <v>19314</v>
      </c>
      <c r="AP1945" s="84" t="b">
        <v>1</v>
      </c>
      <c r="AQ1945" s="84" t="b">
        <v>0</v>
      </c>
      <c r="AR1945" s="84" t="b">
        <v>1</v>
      </c>
      <c r="AS1945" s="84" t="s">
        <v>290</v>
      </c>
      <c r="AT1945" s="84">
        <v>14</v>
      </c>
      <c r="AU1945" s="88" t="s">
        <v>674</v>
      </c>
      <c r="AV1945" s="84" t="b">
        <v>0</v>
      </c>
      <c r="AW1945" s="84" t="s">
        <v>745</v>
      </c>
      <c r="AX1945" s="88" t="s">
        <v>22956</v>
      </c>
      <c r="AY1945" s="84" t="s">
        <v>66</v>
      </c>
    </row>
    <row r="1946" spans="1:51" x14ac:dyDescent="0.2">
      <c r="A1946" s="69" t="s">
        <v>830</v>
      </c>
      <c r="B1946" s="70"/>
      <c r="C1946" s="70"/>
      <c r="D1946" s="71"/>
      <c r="E1946" s="108"/>
      <c r="F1946" s="113" t="s">
        <v>959</v>
      </c>
      <c r="G1946" s="109"/>
      <c r="H1946" s="74"/>
      <c r="I1946" s="75"/>
      <c r="J1946" s="110"/>
      <c r="K1946" s="74" t="s">
        <v>25147</v>
      </c>
      <c r="L1946" s="111"/>
      <c r="M1946" s="79"/>
      <c r="N1946" s="79"/>
      <c r="O1946" s="80"/>
      <c r="P1946" s="81"/>
      <c r="Q1946" s="81"/>
      <c r="R1946" s="91"/>
      <c r="S1946" s="91"/>
      <c r="T1946" s="91"/>
      <c r="U1946" s="91"/>
      <c r="V1946" s="52"/>
      <c r="W1946" s="52"/>
      <c r="X1946" s="52"/>
      <c r="Y1946" s="52"/>
      <c r="Z1946" s="51"/>
      <c r="AA1946" s="76"/>
      <c r="AB1946" s="76"/>
      <c r="AC1946" s="77"/>
      <c r="AD1946" s="84" t="s">
        <v>1128</v>
      </c>
      <c r="AE1946" s="84">
        <v>4337</v>
      </c>
      <c r="AF1946" s="84">
        <v>6355</v>
      </c>
      <c r="AG1946" s="84">
        <v>226348</v>
      </c>
      <c r="AH1946" s="84">
        <v>31790</v>
      </c>
      <c r="AI1946" s="84">
        <v>-18000</v>
      </c>
      <c r="AJ1946" s="84"/>
      <c r="AK1946" s="84"/>
      <c r="AL1946" s="84"/>
      <c r="AM1946" s="84" t="s">
        <v>603</v>
      </c>
      <c r="AN1946" s="86">
        <v>41826.771631944444</v>
      </c>
      <c r="AO1946" s="84"/>
      <c r="AP1946" s="84" t="b">
        <v>1</v>
      </c>
      <c r="AQ1946" s="84" t="b">
        <v>0</v>
      </c>
      <c r="AR1946" s="84" t="b">
        <v>0</v>
      </c>
      <c r="AS1946" s="84" t="s">
        <v>290</v>
      </c>
      <c r="AT1946" s="84">
        <v>406</v>
      </c>
      <c r="AU1946" s="88" t="s">
        <v>674</v>
      </c>
      <c r="AV1946" s="84" t="b">
        <v>0</v>
      </c>
      <c r="AW1946" s="84" t="s">
        <v>745</v>
      </c>
      <c r="AX1946" s="88" t="s">
        <v>1804</v>
      </c>
      <c r="AY1946" s="84" t="s">
        <v>66</v>
      </c>
    </row>
    <row r="1947" spans="1:51" x14ac:dyDescent="0.2">
      <c r="A1947" s="69" t="s">
        <v>3503</v>
      </c>
      <c r="B1947" s="70"/>
      <c r="C1947" s="70"/>
      <c r="D1947" s="71"/>
      <c r="E1947" s="108"/>
      <c r="F1947" s="113" t="s">
        <v>7868</v>
      </c>
      <c r="G1947" s="109"/>
      <c r="H1947" s="74"/>
      <c r="I1947" s="75"/>
      <c r="J1947" s="110"/>
      <c r="K1947" s="74" t="s">
        <v>25148</v>
      </c>
      <c r="L1947" s="111"/>
      <c r="M1947" s="79"/>
      <c r="N1947" s="79"/>
      <c r="O1947" s="80"/>
      <c r="P1947" s="81"/>
      <c r="Q1947" s="81"/>
      <c r="R1947" s="91"/>
      <c r="S1947" s="91"/>
      <c r="T1947" s="91"/>
      <c r="U1947" s="91"/>
      <c r="V1947" s="52"/>
      <c r="W1947" s="52"/>
      <c r="X1947" s="52"/>
      <c r="Y1947" s="52"/>
      <c r="Z1947" s="51"/>
      <c r="AA1947" s="76"/>
      <c r="AB1947" s="76"/>
      <c r="AC1947" s="77"/>
      <c r="AD1947" s="84" t="s">
        <v>13758</v>
      </c>
      <c r="AE1947" s="84">
        <v>1166</v>
      </c>
      <c r="AF1947" s="84">
        <v>829</v>
      </c>
      <c r="AG1947" s="84">
        <v>8969</v>
      </c>
      <c r="AH1947" s="84">
        <v>35</v>
      </c>
      <c r="AI1947" s="84">
        <v>32400</v>
      </c>
      <c r="AJ1947" s="84" t="s">
        <v>15697</v>
      </c>
      <c r="AK1947" s="84" t="s">
        <v>16630</v>
      </c>
      <c r="AL1947" s="88" t="s">
        <v>17646</v>
      </c>
      <c r="AM1947" s="84" t="s">
        <v>1550</v>
      </c>
      <c r="AN1947" s="86">
        <v>40454.138935185183</v>
      </c>
      <c r="AO1947" s="84"/>
      <c r="AP1947" s="84" t="b">
        <v>0</v>
      </c>
      <c r="AQ1947" s="84" t="b">
        <v>0</v>
      </c>
      <c r="AR1947" s="84" t="b">
        <v>1</v>
      </c>
      <c r="AS1947" s="84" t="s">
        <v>2154</v>
      </c>
      <c r="AT1947" s="84">
        <v>3</v>
      </c>
      <c r="AU1947" s="88" t="s">
        <v>686</v>
      </c>
      <c r="AV1947" s="84" t="b">
        <v>0</v>
      </c>
      <c r="AW1947" s="84" t="s">
        <v>745</v>
      </c>
      <c r="AX1947" s="88" t="s">
        <v>22957</v>
      </c>
      <c r="AY1947" s="84" t="s">
        <v>66</v>
      </c>
    </row>
    <row r="1948" spans="1:51" x14ac:dyDescent="0.2">
      <c r="A1948" s="69" t="s">
        <v>3504</v>
      </c>
      <c r="B1948" s="70"/>
      <c r="C1948" s="70"/>
      <c r="D1948" s="71"/>
      <c r="E1948" s="108"/>
      <c r="F1948" s="113" t="s">
        <v>20999</v>
      </c>
      <c r="G1948" s="109"/>
      <c r="H1948" s="74"/>
      <c r="I1948" s="75"/>
      <c r="J1948" s="110"/>
      <c r="K1948" s="74" t="s">
        <v>25149</v>
      </c>
      <c r="L1948" s="111"/>
      <c r="M1948" s="79"/>
      <c r="N1948" s="79"/>
      <c r="O1948" s="80"/>
      <c r="P1948" s="81"/>
      <c r="Q1948" s="81"/>
      <c r="R1948" s="91"/>
      <c r="S1948" s="91"/>
      <c r="T1948" s="91"/>
      <c r="U1948" s="91"/>
      <c r="V1948" s="52"/>
      <c r="W1948" s="52"/>
      <c r="X1948" s="52"/>
      <c r="Y1948" s="52"/>
      <c r="Z1948" s="51"/>
      <c r="AA1948" s="76"/>
      <c r="AB1948" s="76"/>
      <c r="AC1948" s="77"/>
      <c r="AD1948" s="84" t="s">
        <v>13759</v>
      </c>
      <c r="AE1948" s="84">
        <v>791</v>
      </c>
      <c r="AF1948" s="84">
        <v>1343</v>
      </c>
      <c r="AG1948" s="84">
        <v>1643</v>
      </c>
      <c r="AH1948" s="84">
        <v>1372</v>
      </c>
      <c r="AI1948" s="84"/>
      <c r="AJ1948" s="84" t="s">
        <v>15698</v>
      </c>
      <c r="AK1948" s="84" t="s">
        <v>16631</v>
      </c>
      <c r="AL1948" s="88" t="s">
        <v>17647</v>
      </c>
      <c r="AM1948" s="84"/>
      <c r="AN1948" s="86">
        <v>41327.998611111114</v>
      </c>
      <c r="AO1948" s="88" t="s">
        <v>19315</v>
      </c>
      <c r="AP1948" s="84" t="b">
        <v>1</v>
      </c>
      <c r="AQ1948" s="84" t="b">
        <v>0</v>
      </c>
      <c r="AR1948" s="84" t="b">
        <v>0</v>
      </c>
      <c r="AS1948" s="84" t="s">
        <v>290</v>
      </c>
      <c r="AT1948" s="84">
        <v>62</v>
      </c>
      <c r="AU1948" s="88" t="s">
        <v>674</v>
      </c>
      <c r="AV1948" s="84" t="b">
        <v>0</v>
      </c>
      <c r="AW1948" s="84" t="s">
        <v>745</v>
      </c>
      <c r="AX1948" s="88" t="s">
        <v>22958</v>
      </c>
      <c r="AY1948" s="84" t="s">
        <v>66</v>
      </c>
    </row>
    <row r="1949" spans="1:51" x14ac:dyDescent="0.2">
      <c r="A1949" s="69" t="s">
        <v>4234</v>
      </c>
      <c r="B1949" s="70"/>
      <c r="C1949" s="70"/>
      <c r="D1949" s="71"/>
      <c r="E1949" s="108"/>
      <c r="F1949" s="113" t="s">
        <v>21000</v>
      </c>
      <c r="G1949" s="109"/>
      <c r="H1949" s="74"/>
      <c r="I1949" s="75"/>
      <c r="J1949" s="110"/>
      <c r="K1949" s="74" t="s">
        <v>25150</v>
      </c>
      <c r="L1949" s="111"/>
      <c r="M1949" s="79"/>
      <c r="N1949" s="79"/>
      <c r="O1949" s="80"/>
      <c r="P1949" s="81"/>
      <c r="Q1949" s="81"/>
      <c r="R1949" s="91"/>
      <c r="S1949" s="91"/>
      <c r="T1949" s="91"/>
      <c r="U1949" s="91"/>
      <c r="V1949" s="52"/>
      <c r="W1949" s="52"/>
      <c r="X1949" s="52"/>
      <c r="Y1949" s="52"/>
      <c r="Z1949" s="51"/>
      <c r="AA1949" s="76"/>
      <c r="AB1949" s="76"/>
      <c r="AC1949" s="77"/>
      <c r="AD1949" s="84" t="s">
        <v>13760</v>
      </c>
      <c r="AE1949" s="84">
        <v>999</v>
      </c>
      <c r="AF1949" s="84">
        <v>15658</v>
      </c>
      <c r="AG1949" s="84">
        <v>24217</v>
      </c>
      <c r="AH1949" s="84">
        <v>28049</v>
      </c>
      <c r="AI1949" s="84">
        <v>-18000</v>
      </c>
      <c r="AJ1949" s="84" t="s">
        <v>15699</v>
      </c>
      <c r="AK1949" s="84" t="s">
        <v>16632</v>
      </c>
      <c r="AL1949" s="88" t="s">
        <v>17648</v>
      </c>
      <c r="AM1949" s="84" t="s">
        <v>603</v>
      </c>
      <c r="AN1949" s="86">
        <v>40677.960243055553</v>
      </c>
      <c r="AO1949" s="88" t="s">
        <v>19316</v>
      </c>
      <c r="AP1949" s="84" t="b">
        <v>0</v>
      </c>
      <c r="AQ1949" s="84" t="b">
        <v>0</v>
      </c>
      <c r="AR1949" s="84" t="b">
        <v>0</v>
      </c>
      <c r="AS1949" s="84" t="s">
        <v>290</v>
      </c>
      <c r="AT1949" s="84">
        <v>498</v>
      </c>
      <c r="AU1949" s="88" t="s">
        <v>20209</v>
      </c>
      <c r="AV1949" s="84" t="b">
        <v>1</v>
      </c>
      <c r="AW1949" s="84" t="s">
        <v>745</v>
      </c>
      <c r="AX1949" s="88" t="s">
        <v>22959</v>
      </c>
      <c r="AY1949" s="84" t="s">
        <v>65</v>
      </c>
    </row>
    <row r="1950" spans="1:51" x14ac:dyDescent="0.2">
      <c r="A1950" s="69" t="s">
        <v>3505</v>
      </c>
      <c r="B1950" s="70"/>
      <c r="C1950" s="70"/>
      <c r="D1950" s="71"/>
      <c r="E1950" s="108"/>
      <c r="F1950" s="113" t="s">
        <v>7869</v>
      </c>
      <c r="G1950" s="109"/>
      <c r="H1950" s="74"/>
      <c r="I1950" s="75"/>
      <c r="J1950" s="110"/>
      <c r="K1950" s="74" t="s">
        <v>25151</v>
      </c>
      <c r="L1950" s="111"/>
      <c r="M1950" s="79"/>
      <c r="N1950" s="79"/>
      <c r="O1950" s="80"/>
      <c r="P1950" s="81"/>
      <c r="Q1950" s="81"/>
      <c r="R1950" s="91"/>
      <c r="S1950" s="91"/>
      <c r="T1950" s="91"/>
      <c r="U1950" s="91"/>
      <c r="V1950" s="52"/>
      <c r="W1950" s="52"/>
      <c r="X1950" s="52"/>
      <c r="Y1950" s="52"/>
      <c r="Z1950" s="51"/>
      <c r="AA1950" s="76"/>
      <c r="AB1950" s="76"/>
      <c r="AC1950" s="77"/>
      <c r="AD1950" s="84" t="s">
        <v>13761</v>
      </c>
      <c r="AE1950" s="84">
        <v>69</v>
      </c>
      <c r="AF1950" s="84">
        <v>4</v>
      </c>
      <c r="AG1950" s="84">
        <v>34</v>
      </c>
      <c r="AH1950" s="84">
        <v>4</v>
      </c>
      <c r="AI1950" s="84"/>
      <c r="AJ1950" s="84" t="s">
        <v>15700</v>
      </c>
      <c r="AK1950" s="84" t="s">
        <v>1309</v>
      </c>
      <c r="AL1950" s="84"/>
      <c r="AM1950" s="84"/>
      <c r="AN1950" s="86">
        <v>42878.201111111113</v>
      </c>
      <c r="AO1950" s="88" t="s">
        <v>19317</v>
      </c>
      <c r="AP1950" s="84" t="b">
        <v>1</v>
      </c>
      <c r="AQ1950" s="84" t="b">
        <v>0</v>
      </c>
      <c r="AR1950" s="84" t="b">
        <v>0</v>
      </c>
      <c r="AS1950" s="84" t="s">
        <v>290</v>
      </c>
      <c r="AT1950" s="84">
        <v>0</v>
      </c>
      <c r="AU1950" s="84"/>
      <c r="AV1950" s="84" t="b">
        <v>0</v>
      </c>
      <c r="AW1950" s="84" t="s">
        <v>745</v>
      </c>
      <c r="AX1950" s="88" t="s">
        <v>22960</v>
      </c>
      <c r="AY1950" s="84" t="s">
        <v>66</v>
      </c>
    </row>
    <row r="1951" spans="1:51" x14ac:dyDescent="0.2">
      <c r="A1951" s="69" t="s">
        <v>4235</v>
      </c>
      <c r="B1951" s="70"/>
      <c r="C1951" s="70"/>
      <c r="D1951" s="71"/>
      <c r="E1951" s="108"/>
      <c r="F1951" s="113" t="s">
        <v>21001</v>
      </c>
      <c r="G1951" s="109"/>
      <c r="H1951" s="74"/>
      <c r="I1951" s="75"/>
      <c r="J1951" s="110"/>
      <c r="K1951" s="74" t="s">
        <v>25152</v>
      </c>
      <c r="L1951" s="111"/>
      <c r="M1951" s="79"/>
      <c r="N1951" s="79"/>
      <c r="O1951" s="80"/>
      <c r="P1951" s="81"/>
      <c r="Q1951" s="81"/>
      <c r="R1951" s="91"/>
      <c r="S1951" s="91"/>
      <c r="T1951" s="91"/>
      <c r="U1951" s="91"/>
      <c r="V1951" s="52"/>
      <c r="W1951" s="52"/>
      <c r="X1951" s="52"/>
      <c r="Y1951" s="52"/>
      <c r="Z1951" s="51"/>
      <c r="AA1951" s="76"/>
      <c r="AB1951" s="76"/>
      <c r="AC1951" s="77"/>
      <c r="AD1951" s="84" t="s">
        <v>13762</v>
      </c>
      <c r="AE1951" s="84">
        <v>1861</v>
      </c>
      <c r="AF1951" s="84">
        <v>28456</v>
      </c>
      <c r="AG1951" s="84">
        <v>10380</v>
      </c>
      <c r="AH1951" s="84">
        <v>224</v>
      </c>
      <c r="AI1951" s="84">
        <v>-18000</v>
      </c>
      <c r="AJ1951" s="84"/>
      <c r="AK1951" s="84" t="s">
        <v>515</v>
      </c>
      <c r="AL1951" s="88" t="s">
        <v>17649</v>
      </c>
      <c r="AM1951" s="84" t="s">
        <v>603</v>
      </c>
      <c r="AN1951" s="86">
        <v>40038.117997685185</v>
      </c>
      <c r="AO1951" s="88" t="s">
        <v>19318</v>
      </c>
      <c r="AP1951" s="84" t="b">
        <v>0</v>
      </c>
      <c r="AQ1951" s="84" t="b">
        <v>0</v>
      </c>
      <c r="AR1951" s="84" t="b">
        <v>1</v>
      </c>
      <c r="AS1951" s="84" t="s">
        <v>290</v>
      </c>
      <c r="AT1951" s="84">
        <v>607</v>
      </c>
      <c r="AU1951" s="88" t="s">
        <v>20210</v>
      </c>
      <c r="AV1951" s="84" t="b">
        <v>1</v>
      </c>
      <c r="AW1951" s="84" t="s">
        <v>745</v>
      </c>
      <c r="AX1951" s="88" t="s">
        <v>22961</v>
      </c>
      <c r="AY1951" s="84" t="s">
        <v>65</v>
      </c>
    </row>
    <row r="1952" spans="1:51" x14ac:dyDescent="0.2">
      <c r="A1952" s="69" t="s">
        <v>4236</v>
      </c>
      <c r="B1952" s="70"/>
      <c r="C1952" s="70"/>
      <c r="D1952" s="71"/>
      <c r="E1952" s="108"/>
      <c r="F1952" s="113" t="s">
        <v>21002</v>
      </c>
      <c r="G1952" s="109"/>
      <c r="H1952" s="74"/>
      <c r="I1952" s="75"/>
      <c r="J1952" s="110"/>
      <c r="K1952" s="74" t="s">
        <v>25153</v>
      </c>
      <c r="L1952" s="111"/>
      <c r="M1952" s="79"/>
      <c r="N1952" s="79"/>
      <c r="O1952" s="80"/>
      <c r="P1952" s="81"/>
      <c r="Q1952" s="81"/>
      <c r="R1952" s="91"/>
      <c r="S1952" s="91"/>
      <c r="T1952" s="91"/>
      <c r="U1952" s="91"/>
      <c r="V1952" s="52"/>
      <c r="W1952" s="52"/>
      <c r="X1952" s="52"/>
      <c r="Y1952" s="52"/>
      <c r="Z1952" s="51"/>
      <c r="AA1952" s="76"/>
      <c r="AB1952" s="76"/>
      <c r="AC1952" s="77"/>
      <c r="AD1952" s="84" t="s">
        <v>13763</v>
      </c>
      <c r="AE1952" s="84">
        <v>340</v>
      </c>
      <c r="AF1952" s="84">
        <v>19825</v>
      </c>
      <c r="AG1952" s="84">
        <v>27652</v>
      </c>
      <c r="AH1952" s="84">
        <v>2258</v>
      </c>
      <c r="AI1952" s="84"/>
      <c r="AJ1952" s="84" t="s">
        <v>15701</v>
      </c>
      <c r="AK1952" s="84"/>
      <c r="AL1952" s="88" t="s">
        <v>17650</v>
      </c>
      <c r="AM1952" s="84"/>
      <c r="AN1952" s="86">
        <v>40626.608171296299</v>
      </c>
      <c r="AO1952" s="88" t="s">
        <v>19319</v>
      </c>
      <c r="AP1952" s="84" t="b">
        <v>0</v>
      </c>
      <c r="AQ1952" s="84" t="b">
        <v>0</v>
      </c>
      <c r="AR1952" s="84" t="b">
        <v>1</v>
      </c>
      <c r="AS1952" s="84" t="s">
        <v>290</v>
      </c>
      <c r="AT1952" s="84">
        <v>633</v>
      </c>
      <c r="AU1952" s="88" t="s">
        <v>20211</v>
      </c>
      <c r="AV1952" s="84" t="b">
        <v>1</v>
      </c>
      <c r="AW1952" s="84" t="s">
        <v>745</v>
      </c>
      <c r="AX1952" s="88" t="s">
        <v>22962</v>
      </c>
      <c r="AY1952" s="84" t="s">
        <v>65</v>
      </c>
    </row>
    <row r="1953" spans="1:51" x14ac:dyDescent="0.2">
      <c r="A1953" s="69" t="s">
        <v>3506</v>
      </c>
      <c r="B1953" s="70"/>
      <c r="C1953" s="70"/>
      <c r="D1953" s="71"/>
      <c r="E1953" s="108"/>
      <c r="F1953" s="113" t="s">
        <v>21003</v>
      </c>
      <c r="G1953" s="109"/>
      <c r="H1953" s="74"/>
      <c r="I1953" s="75"/>
      <c r="J1953" s="110"/>
      <c r="K1953" s="74" t="s">
        <v>25154</v>
      </c>
      <c r="L1953" s="111"/>
      <c r="M1953" s="79"/>
      <c r="N1953" s="79"/>
      <c r="O1953" s="80"/>
      <c r="P1953" s="81"/>
      <c r="Q1953" s="81"/>
      <c r="R1953" s="91"/>
      <c r="S1953" s="91"/>
      <c r="T1953" s="91"/>
      <c r="U1953" s="91"/>
      <c r="V1953" s="52"/>
      <c r="W1953" s="52"/>
      <c r="X1953" s="52"/>
      <c r="Y1953" s="52"/>
      <c r="Z1953" s="51"/>
      <c r="AA1953" s="76"/>
      <c r="AB1953" s="76"/>
      <c r="AC1953" s="77"/>
      <c r="AD1953" s="84" t="s">
        <v>3506</v>
      </c>
      <c r="AE1953" s="84">
        <v>586</v>
      </c>
      <c r="AF1953" s="84">
        <v>735</v>
      </c>
      <c r="AG1953" s="84">
        <v>46192</v>
      </c>
      <c r="AH1953" s="84">
        <v>38525</v>
      </c>
      <c r="AI1953" s="84"/>
      <c r="AJ1953" s="84" t="s">
        <v>15702</v>
      </c>
      <c r="AK1953" s="84"/>
      <c r="AL1953" s="84"/>
      <c r="AM1953" s="84"/>
      <c r="AN1953" s="86">
        <v>41607.346226851849</v>
      </c>
      <c r="AO1953" s="88" t="s">
        <v>19320</v>
      </c>
      <c r="AP1953" s="84" t="b">
        <v>1</v>
      </c>
      <c r="AQ1953" s="84" t="b">
        <v>0</v>
      </c>
      <c r="AR1953" s="84" t="b">
        <v>0</v>
      </c>
      <c r="AS1953" s="84" t="s">
        <v>2154</v>
      </c>
      <c r="AT1953" s="84">
        <v>0</v>
      </c>
      <c r="AU1953" s="88" t="s">
        <v>674</v>
      </c>
      <c r="AV1953" s="84" t="b">
        <v>0</v>
      </c>
      <c r="AW1953" s="84" t="s">
        <v>745</v>
      </c>
      <c r="AX1953" s="88" t="s">
        <v>22963</v>
      </c>
      <c r="AY1953" s="84" t="s">
        <v>66</v>
      </c>
    </row>
    <row r="1954" spans="1:51" x14ac:dyDescent="0.2">
      <c r="A1954" s="69" t="s">
        <v>3507</v>
      </c>
      <c r="B1954" s="70"/>
      <c r="C1954" s="70"/>
      <c r="D1954" s="71"/>
      <c r="E1954" s="108"/>
      <c r="F1954" s="113" t="s">
        <v>7870</v>
      </c>
      <c r="G1954" s="109"/>
      <c r="H1954" s="74"/>
      <c r="I1954" s="75"/>
      <c r="J1954" s="110"/>
      <c r="K1954" s="74" t="s">
        <v>25155</v>
      </c>
      <c r="L1954" s="111"/>
      <c r="M1954" s="79"/>
      <c r="N1954" s="79"/>
      <c r="O1954" s="80"/>
      <c r="P1954" s="81"/>
      <c r="Q1954" s="81"/>
      <c r="R1954" s="91"/>
      <c r="S1954" s="91"/>
      <c r="T1954" s="91"/>
      <c r="U1954" s="91"/>
      <c r="V1954" s="52"/>
      <c r="W1954" s="52"/>
      <c r="X1954" s="52"/>
      <c r="Y1954" s="52"/>
      <c r="Z1954" s="51"/>
      <c r="AA1954" s="76"/>
      <c r="AB1954" s="76"/>
      <c r="AC1954" s="77"/>
      <c r="AD1954" s="84" t="s">
        <v>13764</v>
      </c>
      <c r="AE1954" s="84">
        <v>4784</v>
      </c>
      <c r="AF1954" s="84">
        <v>8875</v>
      </c>
      <c r="AG1954" s="84">
        <v>32422</v>
      </c>
      <c r="AH1954" s="84">
        <v>3462</v>
      </c>
      <c r="AI1954" s="84">
        <v>-18000</v>
      </c>
      <c r="AJ1954" s="84" t="s">
        <v>15703</v>
      </c>
      <c r="AK1954" s="84" t="s">
        <v>510</v>
      </c>
      <c r="AL1954" s="84"/>
      <c r="AM1954" s="84" t="s">
        <v>603</v>
      </c>
      <c r="AN1954" s="86">
        <v>39203.629259259258</v>
      </c>
      <c r="AO1954" s="88" t="s">
        <v>19321</v>
      </c>
      <c r="AP1954" s="84" t="b">
        <v>0</v>
      </c>
      <c r="AQ1954" s="84" t="b">
        <v>0</v>
      </c>
      <c r="AR1954" s="84" t="b">
        <v>0</v>
      </c>
      <c r="AS1954" s="84" t="s">
        <v>290</v>
      </c>
      <c r="AT1954" s="84">
        <v>69</v>
      </c>
      <c r="AU1954" s="88" t="s">
        <v>20212</v>
      </c>
      <c r="AV1954" s="84" t="b">
        <v>0</v>
      </c>
      <c r="AW1954" s="84" t="s">
        <v>745</v>
      </c>
      <c r="AX1954" s="88" t="s">
        <v>22964</v>
      </c>
      <c r="AY1954" s="84" t="s">
        <v>66</v>
      </c>
    </row>
    <row r="1955" spans="1:51" x14ac:dyDescent="0.2">
      <c r="A1955" s="69" t="s">
        <v>3508</v>
      </c>
      <c r="B1955" s="70"/>
      <c r="C1955" s="70"/>
      <c r="D1955" s="71"/>
      <c r="E1955" s="108"/>
      <c r="F1955" s="113" t="s">
        <v>7871</v>
      </c>
      <c r="G1955" s="109"/>
      <c r="H1955" s="74"/>
      <c r="I1955" s="75"/>
      <c r="J1955" s="110"/>
      <c r="K1955" s="74" t="s">
        <v>25156</v>
      </c>
      <c r="L1955" s="111"/>
      <c r="M1955" s="79"/>
      <c r="N1955" s="79"/>
      <c r="O1955" s="80"/>
      <c r="P1955" s="81"/>
      <c r="Q1955" s="81"/>
      <c r="R1955" s="91"/>
      <c r="S1955" s="91"/>
      <c r="T1955" s="91"/>
      <c r="U1955" s="91"/>
      <c r="V1955" s="52"/>
      <c r="W1955" s="52"/>
      <c r="X1955" s="52"/>
      <c r="Y1955" s="52"/>
      <c r="Z1955" s="51"/>
      <c r="AA1955" s="76"/>
      <c r="AB1955" s="76"/>
      <c r="AC1955" s="77"/>
      <c r="AD1955" s="84" t="s">
        <v>13765</v>
      </c>
      <c r="AE1955" s="84">
        <v>341</v>
      </c>
      <c r="AF1955" s="84">
        <v>303</v>
      </c>
      <c r="AG1955" s="84">
        <v>4914</v>
      </c>
      <c r="AH1955" s="84">
        <v>1031</v>
      </c>
      <c r="AI1955" s="84">
        <v>3600</v>
      </c>
      <c r="AJ1955" s="84" t="s">
        <v>15704</v>
      </c>
      <c r="AK1955" s="84" t="s">
        <v>16633</v>
      </c>
      <c r="AL1955" s="84"/>
      <c r="AM1955" s="84" t="s">
        <v>1540</v>
      </c>
      <c r="AN1955" s="86">
        <v>40857.233483796299</v>
      </c>
      <c r="AO1955" s="88" t="s">
        <v>19322</v>
      </c>
      <c r="AP1955" s="84" t="b">
        <v>0</v>
      </c>
      <c r="AQ1955" s="84" t="b">
        <v>0</v>
      </c>
      <c r="AR1955" s="84" t="b">
        <v>1</v>
      </c>
      <c r="AS1955" s="84" t="s">
        <v>291</v>
      </c>
      <c r="AT1955" s="84">
        <v>2</v>
      </c>
      <c r="AU1955" s="88" t="s">
        <v>20213</v>
      </c>
      <c r="AV1955" s="84" t="b">
        <v>0</v>
      </c>
      <c r="AW1955" s="84" t="s">
        <v>745</v>
      </c>
      <c r="AX1955" s="88" t="s">
        <v>22965</v>
      </c>
      <c r="AY1955" s="84" t="s">
        <v>66</v>
      </c>
    </row>
    <row r="1956" spans="1:51" x14ac:dyDescent="0.2">
      <c r="A1956" s="69" t="s">
        <v>3509</v>
      </c>
      <c r="B1956" s="70"/>
      <c r="C1956" s="70"/>
      <c r="D1956" s="71"/>
      <c r="E1956" s="108"/>
      <c r="F1956" s="113" t="s">
        <v>7872</v>
      </c>
      <c r="G1956" s="109"/>
      <c r="H1956" s="74"/>
      <c r="I1956" s="75"/>
      <c r="J1956" s="110"/>
      <c r="K1956" s="74" t="s">
        <v>25157</v>
      </c>
      <c r="L1956" s="111"/>
      <c r="M1956" s="79"/>
      <c r="N1956" s="79"/>
      <c r="O1956" s="80"/>
      <c r="P1956" s="81"/>
      <c r="Q1956" s="81"/>
      <c r="R1956" s="91"/>
      <c r="S1956" s="91"/>
      <c r="T1956" s="91"/>
      <c r="U1956" s="91"/>
      <c r="V1956" s="52"/>
      <c r="W1956" s="52"/>
      <c r="X1956" s="52"/>
      <c r="Y1956" s="52"/>
      <c r="Z1956" s="51"/>
      <c r="AA1956" s="76"/>
      <c r="AB1956" s="76"/>
      <c r="AC1956" s="77"/>
      <c r="AD1956" s="84" t="s">
        <v>13766</v>
      </c>
      <c r="AE1956" s="84">
        <v>1165</v>
      </c>
      <c r="AF1956" s="84">
        <v>2459</v>
      </c>
      <c r="AG1956" s="84">
        <v>7677</v>
      </c>
      <c r="AH1956" s="84">
        <v>79</v>
      </c>
      <c r="AI1956" s="84">
        <v>-14400</v>
      </c>
      <c r="AJ1956" s="84" t="s">
        <v>15705</v>
      </c>
      <c r="AK1956" s="84" t="s">
        <v>2108</v>
      </c>
      <c r="AL1956" s="84"/>
      <c r="AM1956" s="84" t="s">
        <v>608</v>
      </c>
      <c r="AN1956" s="86">
        <v>41541.046666666669</v>
      </c>
      <c r="AO1956" s="88" t="s">
        <v>19323</v>
      </c>
      <c r="AP1956" s="84" t="b">
        <v>1</v>
      </c>
      <c r="AQ1956" s="84" t="b">
        <v>0</v>
      </c>
      <c r="AR1956" s="84" t="b">
        <v>0</v>
      </c>
      <c r="AS1956" s="84" t="s">
        <v>290</v>
      </c>
      <c r="AT1956" s="84">
        <v>55</v>
      </c>
      <c r="AU1956" s="88" t="s">
        <v>674</v>
      </c>
      <c r="AV1956" s="84" t="b">
        <v>0</v>
      </c>
      <c r="AW1956" s="84" t="s">
        <v>745</v>
      </c>
      <c r="AX1956" s="88" t="s">
        <v>22966</v>
      </c>
      <c r="AY1956" s="84" t="s">
        <v>66</v>
      </c>
    </row>
    <row r="1957" spans="1:51" x14ac:dyDescent="0.2">
      <c r="A1957" s="69" t="s">
        <v>4237</v>
      </c>
      <c r="B1957" s="70"/>
      <c r="C1957" s="70"/>
      <c r="D1957" s="71"/>
      <c r="E1957" s="108"/>
      <c r="F1957" s="113" t="s">
        <v>21004</v>
      </c>
      <c r="G1957" s="109"/>
      <c r="H1957" s="74"/>
      <c r="I1957" s="75"/>
      <c r="J1957" s="110"/>
      <c r="K1957" s="74" t="s">
        <v>25158</v>
      </c>
      <c r="L1957" s="111"/>
      <c r="M1957" s="79"/>
      <c r="N1957" s="79"/>
      <c r="O1957" s="80"/>
      <c r="P1957" s="81"/>
      <c r="Q1957" s="81"/>
      <c r="R1957" s="91"/>
      <c r="S1957" s="91"/>
      <c r="T1957" s="91"/>
      <c r="U1957" s="91"/>
      <c r="V1957" s="52"/>
      <c r="W1957" s="52"/>
      <c r="X1957" s="52"/>
      <c r="Y1957" s="52"/>
      <c r="Z1957" s="51"/>
      <c r="AA1957" s="76"/>
      <c r="AB1957" s="76"/>
      <c r="AC1957" s="77"/>
      <c r="AD1957" s="84" t="s">
        <v>13767</v>
      </c>
      <c r="AE1957" s="84">
        <v>66</v>
      </c>
      <c r="AF1957" s="84">
        <v>22518</v>
      </c>
      <c r="AG1957" s="84">
        <v>30088</v>
      </c>
      <c r="AH1957" s="84">
        <v>45</v>
      </c>
      <c r="AI1957" s="84">
        <v>3600</v>
      </c>
      <c r="AJ1957" s="84" t="s">
        <v>15706</v>
      </c>
      <c r="AK1957" s="84"/>
      <c r="AL1957" s="88" t="s">
        <v>17651</v>
      </c>
      <c r="AM1957" s="84" t="s">
        <v>1540</v>
      </c>
      <c r="AN1957" s="86">
        <v>41459.684178240743</v>
      </c>
      <c r="AO1957" s="88" t="s">
        <v>19324</v>
      </c>
      <c r="AP1957" s="84" t="b">
        <v>1</v>
      </c>
      <c r="AQ1957" s="84" t="b">
        <v>0</v>
      </c>
      <c r="AR1957" s="84" t="b">
        <v>0</v>
      </c>
      <c r="AS1957" s="84" t="s">
        <v>673</v>
      </c>
      <c r="AT1957" s="84">
        <v>547</v>
      </c>
      <c r="AU1957" s="88" t="s">
        <v>674</v>
      </c>
      <c r="AV1957" s="84" t="b">
        <v>1</v>
      </c>
      <c r="AW1957" s="84" t="s">
        <v>745</v>
      </c>
      <c r="AX1957" s="88" t="s">
        <v>22967</v>
      </c>
      <c r="AY1957" s="84" t="s">
        <v>65</v>
      </c>
    </row>
    <row r="1958" spans="1:51" x14ac:dyDescent="0.2">
      <c r="A1958" s="69" t="s">
        <v>3510</v>
      </c>
      <c r="B1958" s="70"/>
      <c r="C1958" s="70"/>
      <c r="D1958" s="71"/>
      <c r="E1958" s="108"/>
      <c r="F1958" s="113" t="s">
        <v>7873</v>
      </c>
      <c r="G1958" s="109"/>
      <c r="H1958" s="74"/>
      <c r="I1958" s="75"/>
      <c r="J1958" s="110"/>
      <c r="K1958" s="74" t="s">
        <v>25159</v>
      </c>
      <c r="L1958" s="111"/>
      <c r="M1958" s="79"/>
      <c r="N1958" s="79"/>
      <c r="O1958" s="80"/>
      <c r="P1958" s="81"/>
      <c r="Q1958" s="81"/>
      <c r="R1958" s="91"/>
      <c r="S1958" s="91"/>
      <c r="T1958" s="91"/>
      <c r="U1958" s="91"/>
      <c r="V1958" s="52"/>
      <c r="W1958" s="52"/>
      <c r="X1958" s="52"/>
      <c r="Y1958" s="52"/>
      <c r="Z1958" s="51"/>
      <c r="AA1958" s="76"/>
      <c r="AB1958" s="76"/>
      <c r="AC1958" s="77"/>
      <c r="AD1958" s="84" t="s">
        <v>13768</v>
      </c>
      <c r="AE1958" s="84">
        <v>1244</v>
      </c>
      <c r="AF1958" s="84">
        <v>2505</v>
      </c>
      <c r="AG1958" s="84">
        <v>21097</v>
      </c>
      <c r="AH1958" s="84">
        <v>19018</v>
      </c>
      <c r="AI1958" s="84">
        <v>-21600</v>
      </c>
      <c r="AJ1958" s="84" t="s">
        <v>15707</v>
      </c>
      <c r="AK1958" s="84" t="s">
        <v>318</v>
      </c>
      <c r="AL1958" s="88" t="s">
        <v>17652</v>
      </c>
      <c r="AM1958" s="84" t="s">
        <v>601</v>
      </c>
      <c r="AN1958" s="86">
        <v>40546.015266203707</v>
      </c>
      <c r="AO1958" s="88" t="s">
        <v>19325</v>
      </c>
      <c r="AP1958" s="84" t="b">
        <v>0</v>
      </c>
      <c r="AQ1958" s="84" t="b">
        <v>0</v>
      </c>
      <c r="AR1958" s="84" t="b">
        <v>1</v>
      </c>
      <c r="AS1958" s="84" t="s">
        <v>290</v>
      </c>
      <c r="AT1958" s="84">
        <v>45</v>
      </c>
      <c r="AU1958" s="88" t="s">
        <v>674</v>
      </c>
      <c r="AV1958" s="84" t="b">
        <v>0</v>
      </c>
      <c r="AW1958" s="84" t="s">
        <v>745</v>
      </c>
      <c r="AX1958" s="88" t="s">
        <v>22968</v>
      </c>
      <c r="AY1958" s="84" t="s">
        <v>66</v>
      </c>
    </row>
    <row r="1959" spans="1:51" x14ac:dyDescent="0.2">
      <c r="A1959" s="69" t="s">
        <v>4238</v>
      </c>
      <c r="B1959" s="70"/>
      <c r="C1959" s="70"/>
      <c r="D1959" s="71"/>
      <c r="E1959" s="108"/>
      <c r="F1959" s="113" t="s">
        <v>21005</v>
      </c>
      <c r="G1959" s="109"/>
      <c r="H1959" s="74"/>
      <c r="I1959" s="75"/>
      <c r="J1959" s="110"/>
      <c r="K1959" s="74" t="s">
        <v>25160</v>
      </c>
      <c r="L1959" s="111"/>
      <c r="M1959" s="79"/>
      <c r="N1959" s="79"/>
      <c r="O1959" s="80"/>
      <c r="P1959" s="81"/>
      <c r="Q1959" s="81"/>
      <c r="R1959" s="91"/>
      <c r="S1959" s="91"/>
      <c r="T1959" s="91"/>
      <c r="U1959" s="91"/>
      <c r="V1959" s="52"/>
      <c r="W1959" s="52"/>
      <c r="X1959" s="52"/>
      <c r="Y1959" s="52"/>
      <c r="Z1959" s="51"/>
      <c r="AA1959" s="76"/>
      <c r="AB1959" s="76"/>
      <c r="AC1959" s="77"/>
      <c r="AD1959" s="84" t="s">
        <v>13769</v>
      </c>
      <c r="AE1959" s="84">
        <v>1374</v>
      </c>
      <c r="AF1959" s="84">
        <v>14832</v>
      </c>
      <c r="AG1959" s="84">
        <v>13762</v>
      </c>
      <c r="AH1959" s="84">
        <v>761</v>
      </c>
      <c r="AI1959" s="84">
        <v>-18000</v>
      </c>
      <c r="AJ1959" s="84" t="s">
        <v>15708</v>
      </c>
      <c r="AK1959" s="84" t="s">
        <v>310</v>
      </c>
      <c r="AL1959" s="88" t="s">
        <v>17653</v>
      </c>
      <c r="AM1959" s="84" t="s">
        <v>603</v>
      </c>
      <c r="AN1959" s="86">
        <v>40000.761863425927</v>
      </c>
      <c r="AO1959" s="88" t="s">
        <v>19326</v>
      </c>
      <c r="AP1959" s="84" t="b">
        <v>0</v>
      </c>
      <c r="AQ1959" s="84" t="b">
        <v>0</v>
      </c>
      <c r="AR1959" s="84" t="b">
        <v>0</v>
      </c>
      <c r="AS1959" s="84" t="s">
        <v>290</v>
      </c>
      <c r="AT1959" s="84">
        <v>596</v>
      </c>
      <c r="AU1959" s="88" t="s">
        <v>674</v>
      </c>
      <c r="AV1959" s="84" t="b">
        <v>0</v>
      </c>
      <c r="AW1959" s="84" t="s">
        <v>745</v>
      </c>
      <c r="AX1959" s="88" t="s">
        <v>22969</v>
      </c>
      <c r="AY1959" s="84" t="s">
        <v>65</v>
      </c>
    </row>
    <row r="1960" spans="1:51" x14ac:dyDescent="0.2">
      <c r="A1960" s="69" t="s">
        <v>3511</v>
      </c>
      <c r="B1960" s="70"/>
      <c r="C1960" s="70"/>
      <c r="D1960" s="71"/>
      <c r="E1960" s="108"/>
      <c r="F1960" s="113" t="s">
        <v>7874</v>
      </c>
      <c r="G1960" s="109"/>
      <c r="H1960" s="74"/>
      <c r="I1960" s="75"/>
      <c r="J1960" s="110"/>
      <c r="K1960" s="74" t="s">
        <v>25161</v>
      </c>
      <c r="L1960" s="111"/>
      <c r="M1960" s="79"/>
      <c r="N1960" s="79"/>
      <c r="O1960" s="80"/>
      <c r="P1960" s="81"/>
      <c r="Q1960" s="81"/>
      <c r="R1960" s="91"/>
      <c r="S1960" s="91"/>
      <c r="T1960" s="91"/>
      <c r="U1960" s="91"/>
      <c r="V1960" s="52"/>
      <c r="W1960" s="52"/>
      <c r="X1960" s="52"/>
      <c r="Y1960" s="52"/>
      <c r="Z1960" s="51"/>
      <c r="AA1960" s="76"/>
      <c r="AB1960" s="76"/>
      <c r="AC1960" s="77"/>
      <c r="AD1960" s="84" t="s">
        <v>13770</v>
      </c>
      <c r="AE1960" s="84">
        <v>487</v>
      </c>
      <c r="AF1960" s="84">
        <v>608</v>
      </c>
      <c r="AG1960" s="84">
        <v>64403</v>
      </c>
      <c r="AH1960" s="84">
        <v>1502</v>
      </c>
      <c r="AI1960" s="84">
        <v>-18000</v>
      </c>
      <c r="AJ1960" s="84" t="s">
        <v>15709</v>
      </c>
      <c r="AK1960" s="84" t="s">
        <v>518</v>
      </c>
      <c r="AL1960" s="84"/>
      <c r="AM1960" s="84" t="s">
        <v>603</v>
      </c>
      <c r="AN1960" s="86">
        <v>39906.782534722224</v>
      </c>
      <c r="AO1960" s="88" t="s">
        <v>19327</v>
      </c>
      <c r="AP1960" s="84" t="b">
        <v>1</v>
      </c>
      <c r="AQ1960" s="84" t="b">
        <v>0</v>
      </c>
      <c r="AR1960" s="84" t="b">
        <v>0</v>
      </c>
      <c r="AS1960" s="84" t="s">
        <v>290</v>
      </c>
      <c r="AT1960" s="84">
        <v>88</v>
      </c>
      <c r="AU1960" s="88" t="s">
        <v>674</v>
      </c>
      <c r="AV1960" s="84" t="b">
        <v>0</v>
      </c>
      <c r="AW1960" s="84" t="s">
        <v>745</v>
      </c>
      <c r="AX1960" s="88" t="s">
        <v>22970</v>
      </c>
      <c r="AY1960" s="84" t="s">
        <v>66</v>
      </c>
    </row>
    <row r="1961" spans="1:51" x14ac:dyDescent="0.2">
      <c r="A1961" s="69" t="s">
        <v>3512</v>
      </c>
      <c r="B1961" s="70"/>
      <c r="C1961" s="70"/>
      <c r="D1961" s="71"/>
      <c r="E1961" s="108"/>
      <c r="F1961" s="113" t="s">
        <v>7875</v>
      </c>
      <c r="G1961" s="109"/>
      <c r="H1961" s="74"/>
      <c r="I1961" s="75"/>
      <c r="J1961" s="110"/>
      <c r="K1961" s="74" t="s">
        <v>25162</v>
      </c>
      <c r="L1961" s="111"/>
      <c r="M1961" s="79"/>
      <c r="N1961" s="79"/>
      <c r="O1961" s="80"/>
      <c r="P1961" s="81"/>
      <c r="Q1961" s="81"/>
      <c r="R1961" s="91"/>
      <c r="S1961" s="91"/>
      <c r="T1961" s="91"/>
      <c r="U1961" s="91"/>
      <c r="V1961" s="52"/>
      <c r="W1961" s="52"/>
      <c r="X1961" s="52"/>
      <c r="Y1961" s="52"/>
      <c r="Z1961" s="51"/>
      <c r="AA1961" s="76"/>
      <c r="AB1961" s="76"/>
      <c r="AC1961" s="77"/>
      <c r="AD1961" s="84" t="s">
        <v>3512</v>
      </c>
      <c r="AE1961" s="84">
        <v>65</v>
      </c>
      <c r="AF1961" s="84">
        <v>33</v>
      </c>
      <c r="AG1961" s="84">
        <v>949</v>
      </c>
      <c r="AH1961" s="84">
        <v>752</v>
      </c>
      <c r="AI1961" s="84">
        <v>-28800</v>
      </c>
      <c r="AJ1961" s="84"/>
      <c r="AK1961" s="84" t="s">
        <v>1370</v>
      </c>
      <c r="AL1961" s="88" t="s">
        <v>17654</v>
      </c>
      <c r="AM1961" s="84" t="s">
        <v>602</v>
      </c>
      <c r="AN1961" s="86">
        <v>40598.174143518518</v>
      </c>
      <c r="AO1961" s="84"/>
      <c r="AP1961" s="84" t="b">
        <v>0</v>
      </c>
      <c r="AQ1961" s="84" t="b">
        <v>0</v>
      </c>
      <c r="AR1961" s="84" t="b">
        <v>0</v>
      </c>
      <c r="AS1961" s="84" t="s">
        <v>290</v>
      </c>
      <c r="AT1961" s="84">
        <v>0</v>
      </c>
      <c r="AU1961" s="88" t="s">
        <v>677</v>
      </c>
      <c r="AV1961" s="84" t="b">
        <v>0</v>
      </c>
      <c r="AW1961" s="84" t="s">
        <v>745</v>
      </c>
      <c r="AX1961" s="88" t="s">
        <v>22971</v>
      </c>
      <c r="AY1961" s="84" t="s">
        <v>66</v>
      </c>
    </row>
    <row r="1962" spans="1:51" x14ac:dyDescent="0.2">
      <c r="A1962" s="69" t="s">
        <v>3513</v>
      </c>
      <c r="B1962" s="70"/>
      <c r="C1962" s="70"/>
      <c r="D1962" s="71"/>
      <c r="E1962" s="108"/>
      <c r="F1962" s="113" t="s">
        <v>21006</v>
      </c>
      <c r="G1962" s="109"/>
      <c r="H1962" s="74"/>
      <c r="I1962" s="75"/>
      <c r="J1962" s="110"/>
      <c r="K1962" s="74" t="s">
        <v>25163</v>
      </c>
      <c r="L1962" s="111"/>
      <c r="M1962" s="79"/>
      <c r="N1962" s="79"/>
      <c r="O1962" s="80"/>
      <c r="P1962" s="81"/>
      <c r="Q1962" s="81"/>
      <c r="R1962" s="91"/>
      <c r="S1962" s="91"/>
      <c r="T1962" s="91"/>
      <c r="U1962" s="91"/>
      <c r="V1962" s="52"/>
      <c r="W1962" s="52"/>
      <c r="X1962" s="52"/>
      <c r="Y1962" s="52"/>
      <c r="Z1962" s="51"/>
      <c r="AA1962" s="76"/>
      <c r="AB1962" s="76"/>
      <c r="AC1962" s="77"/>
      <c r="AD1962" s="84" t="s">
        <v>13771</v>
      </c>
      <c r="AE1962" s="84">
        <v>12677</v>
      </c>
      <c r="AF1962" s="84">
        <v>13438</v>
      </c>
      <c r="AG1962" s="84">
        <v>84157</v>
      </c>
      <c r="AH1962" s="84">
        <v>348573</v>
      </c>
      <c r="AI1962" s="84"/>
      <c r="AJ1962" s="84" t="s">
        <v>15710</v>
      </c>
      <c r="AK1962" s="84" t="s">
        <v>458</v>
      </c>
      <c r="AL1962" s="84"/>
      <c r="AM1962" s="84"/>
      <c r="AN1962" s="86">
        <v>42571.581759259258</v>
      </c>
      <c r="AO1962" s="88" t="s">
        <v>19328</v>
      </c>
      <c r="AP1962" s="84" t="b">
        <v>1</v>
      </c>
      <c r="AQ1962" s="84" t="b">
        <v>0</v>
      </c>
      <c r="AR1962" s="84" t="b">
        <v>0</v>
      </c>
      <c r="AS1962" s="84" t="s">
        <v>290</v>
      </c>
      <c r="AT1962" s="84">
        <v>96</v>
      </c>
      <c r="AU1962" s="84"/>
      <c r="AV1962" s="84" t="b">
        <v>0</v>
      </c>
      <c r="AW1962" s="84" t="s">
        <v>745</v>
      </c>
      <c r="AX1962" s="88" t="s">
        <v>22972</v>
      </c>
      <c r="AY1962" s="84" t="s">
        <v>66</v>
      </c>
    </row>
    <row r="1963" spans="1:51" x14ac:dyDescent="0.2">
      <c r="A1963" s="69" t="s">
        <v>4239</v>
      </c>
      <c r="B1963" s="70"/>
      <c r="C1963" s="70"/>
      <c r="D1963" s="71"/>
      <c r="E1963" s="108"/>
      <c r="F1963" s="113" t="s">
        <v>21007</v>
      </c>
      <c r="G1963" s="109"/>
      <c r="H1963" s="74"/>
      <c r="I1963" s="75"/>
      <c r="J1963" s="110"/>
      <c r="K1963" s="74" t="s">
        <v>25164</v>
      </c>
      <c r="L1963" s="111"/>
      <c r="M1963" s="79"/>
      <c r="N1963" s="79"/>
      <c r="O1963" s="80"/>
      <c r="P1963" s="81"/>
      <c r="Q1963" s="81"/>
      <c r="R1963" s="91"/>
      <c r="S1963" s="91"/>
      <c r="T1963" s="91"/>
      <c r="U1963" s="91"/>
      <c r="V1963" s="52"/>
      <c r="W1963" s="52"/>
      <c r="X1963" s="52"/>
      <c r="Y1963" s="52"/>
      <c r="Z1963" s="51"/>
      <c r="AA1963" s="76"/>
      <c r="AB1963" s="76"/>
      <c r="AC1963" s="77"/>
      <c r="AD1963" s="84" t="s">
        <v>13772</v>
      </c>
      <c r="AE1963" s="84">
        <v>46570</v>
      </c>
      <c r="AF1963" s="84">
        <v>52213</v>
      </c>
      <c r="AG1963" s="84">
        <v>36133</v>
      </c>
      <c r="AH1963" s="84">
        <v>29423</v>
      </c>
      <c r="AI1963" s="84">
        <v>-21600</v>
      </c>
      <c r="AJ1963" s="84" t="s">
        <v>15711</v>
      </c>
      <c r="AK1963" s="84"/>
      <c r="AL1963" s="88" t="s">
        <v>17655</v>
      </c>
      <c r="AM1963" s="84" t="s">
        <v>601</v>
      </c>
      <c r="AN1963" s="86">
        <v>40542.323437500003</v>
      </c>
      <c r="AO1963" s="88" t="s">
        <v>19329</v>
      </c>
      <c r="AP1963" s="84" t="b">
        <v>1</v>
      </c>
      <c r="AQ1963" s="84" t="b">
        <v>0</v>
      </c>
      <c r="AR1963" s="84" t="b">
        <v>0</v>
      </c>
      <c r="AS1963" s="84" t="s">
        <v>290</v>
      </c>
      <c r="AT1963" s="84">
        <v>208</v>
      </c>
      <c r="AU1963" s="88" t="s">
        <v>674</v>
      </c>
      <c r="AV1963" s="84" t="b">
        <v>0</v>
      </c>
      <c r="AW1963" s="84" t="s">
        <v>745</v>
      </c>
      <c r="AX1963" s="88" t="s">
        <v>22973</v>
      </c>
      <c r="AY1963" s="84" t="s">
        <v>65</v>
      </c>
    </row>
    <row r="1964" spans="1:51" x14ac:dyDescent="0.2">
      <c r="A1964" s="69" t="s">
        <v>4240</v>
      </c>
      <c r="B1964" s="70"/>
      <c r="C1964" s="70"/>
      <c r="D1964" s="71"/>
      <c r="E1964" s="108"/>
      <c r="F1964" s="113" t="s">
        <v>21008</v>
      </c>
      <c r="G1964" s="109"/>
      <c r="H1964" s="74"/>
      <c r="I1964" s="75"/>
      <c r="J1964" s="110"/>
      <c r="K1964" s="74" t="s">
        <v>25165</v>
      </c>
      <c r="L1964" s="111"/>
      <c r="M1964" s="79"/>
      <c r="N1964" s="79"/>
      <c r="O1964" s="80"/>
      <c r="P1964" s="81"/>
      <c r="Q1964" s="81"/>
      <c r="R1964" s="91"/>
      <c r="S1964" s="91"/>
      <c r="T1964" s="91"/>
      <c r="U1964" s="91"/>
      <c r="V1964" s="52"/>
      <c r="W1964" s="52"/>
      <c r="X1964" s="52"/>
      <c r="Y1964" s="52"/>
      <c r="Z1964" s="51"/>
      <c r="AA1964" s="76"/>
      <c r="AB1964" s="76"/>
      <c r="AC1964" s="77"/>
      <c r="AD1964" s="84" t="s">
        <v>13773</v>
      </c>
      <c r="AE1964" s="84">
        <v>51156</v>
      </c>
      <c r="AF1964" s="84">
        <v>75363</v>
      </c>
      <c r="AG1964" s="84">
        <v>20365</v>
      </c>
      <c r="AH1964" s="84">
        <v>258</v>
      </c>
      <c r="AI1964" s="84">
        <v>3600</v>
      </c>
      <c r="AJ1964" s="84" t="s">
        <v>15712</v>
      </c>
      <c r="AK1964" s="84" t="s">
        <v>1412</v>
      </c>
      <c r="AL1964" s="88" t="s">
        <v>17656</v>
      </c>
      <c r="AM1964" s="84" t="s">
        <v>1540</v>
      </c>
      <c r="AN1964" s="86">
        <v>41007.511990740742</v>
      </c>
      <c r="AO1964" s="88" t="s">
        <v>19330</v>
      </c>
      <c r="AP1964" s="84" t="b">
        <v>0</v>
      </c>
      <c r="AQ1964" s="84" t="b">
        <v>0</v>
      </c>
      <c r="AR1964" s="84" t="b">
        <v>0</v>
      </c>
      <c r="AS1964" s="84" t="s">
        <v>290</v>
      </c>
      <c r="AT1964" s="84">
        <v>1519</v>
      </c>
      <c r="AU1964" s="88" t="s">
        <v>20214</v>
      </c>
      <c r="AV1964" s="84" t="b">
        <v>0</v>
      </c>
      <c r="AW1964" s="84" t="s">
        <v>745</v>
      </c>
      <c r="AX1964" s="88" t="s">
        <v>22974</v>
      </c>
      <c r="AY1964" s="84" t="s">
        <v>65</v>
      </c>
    </row>
    <row r="1965" spans="1:51" x14ac:dyDescent="0.2">
      <c r="A1965" s="69" t="s">
        <v>3515</v>
      </c>
      <c r="B1965" s="70"/>
      <c r="C1965" s="70"/>
      <c r="D1965" s="71"/>
      <c r="E1965" s="108"/>
      <c r="F1965" s="113" t="s">
        <v>21009</v>
      </c>
      <c r="G1965" s="109"/>
      <c r="H1965" s="74"/>
      <c r="I1965" s="75"/>
      <c r="J1965" s="110"/>
      <c r="K1965" s="74" t="s">
        <v>25166</v>
      </c>
      <c r="L1965" s="111"/>
      <c r="M1965" s="79"/>
      <c r="N1965" s="79"/>
      <c r="O1965" s="80"/>
      <c r="P1965" s="81"/>
      <c r="Q1965" s="81"/>
      <c r="R1965" s="91"/>
      <c r="S1965" s="91"/>
      <c r="T1965" s="91"/>
      <c r="U1965" s="91"/>
      <c r="V1965" s="52"/>
      <c r="W1965" s="52"/>
      <c r="X1965" s="52"/>
      <c r="Y1965" s="52"/>
      <c r="Z1965" s="51"/>
      <c r="AA1965" s="76"/>
      <c r="AB1965" s="76"/>
      <c r="AC1965" s="77"/>
      <c r="AD1965" s="84" t="s">
        <v>13774</v>
      </c>
      <c r="AE1965" s="84">
        <v>40936</v>
      </c>
      <c r="AF1965" s="84">
        <v>58960</v>
      </c>
      <c r="AG1965" s="84">
        <v>240188</v>
      </c>
      <c r="AH1965" s="84">
        <v>316</v>
      </c>
      <c r="AI1965" s="84">
        <v>3600</v>
      </c>
      <c r="AJ1965" s="84" t="s">
        <v>15713</v>
      </c>
      <c r="AK1965" s="84" t="s">
        <v>16634</v>
      </c>
      <c r="AL1965" s="88" t="s">
        <v>17657</v>
      </c>
      <c r="AM1965" s="84" t="s">
        <v>1563</v>
      </c>
      <c r="AN1965" s="86">
        <v>40584.876145833332</v>
      </c>
      <c r="AO1965" s="88" t="s">
        <v>19331</v>
      </c>
      <c r="AP1965" s="84" t="b">
        <v>0</v>
      </c>
      <c r="AQ1965" s="84" t="b">
        <v>0</v>
      </c>
      <c r="AR1965" s="84" t="b">
        <v>0</v>
      </c>
      <c r="AS1965" s="84" t="s">
        <v>290</v>
      </c>
      <c r="AT1965" s="84">
        <v>1855</v>
      </c>
      <c r="AU1965" s="88" t="s">
        <v>675</v>
      </c>
      <c r="AV1965" s="84" t="b">
        <v>0</v>
      </c>
      <c r="AW1965" s="84" t="s">
        <v>745</v>
      </c>
      <c r="AX1965" s="88" t="s">
        <v>22975</v>
      </c>
      <c r="AY1965" s="84" t="s">
        <v>66</v>
      </c>
    </row>
    <row r="1966" spans="1:51" x14ac:dyDescent="0.2">
      <c r="A1966" s="69" t="s">
        <v>3516</v>
      </c>
      <c r="B1966" s="70"/>
      <c r="C1966" s="70"/>
      <c r="D1966" s="71"/>
      <c r="E1966" s="108"/>
      <c r="F1966" s="113" t="s">
        <v>7877</v>
      </c>
      <c r="G1966" s="109"/>
      <c r="H1966" s="74"/>
      <c r="I1966" s="75"/>
      <c r="J1966" s="110"/>
      <c r="K1966" s="74" t="s">
        <v>25167</v>
      </c>
      <c r="L1966" s="111"/>
      <c r="M1966" s="79"/>
      <c r="N1966" s="79"/>
      <c r="O1966" s="80"/>
      <c r="P1966" s="81"/>
      <c r="Q1966" s="81"/>
      <c r="R1966" s="91"/>
      <c r="S1966" s="91"/>
      <c r="T1966" s="91"/>
      <c r="U1966" s="91"/>
      <c r="V1966" s="52"/>
      <c r="W1966" s="52"/>
      <c r="X1966" s="52"/>
      <c r="Y1966" s="52"/>
      <c r="Z1966" s="51"/>
      <c r="AA1966" s="76"/>
      <c r="AB1966" s="76"/>
      <c r="AC1966" s="77"/>
      <c r="AD1966" s="84" t="s">
        <v>13775</v>
      </c>
      <c r="AE1966" s="84">
        <v>212</v>
      </c>
      <c r="AF1966" s="84">
        <v>294</v>
      </c>
      <c r="AG1966" s="84">
        <v>15934</v>
      </c>
      <c r="AH1966" s="84">
        <v>2841</v>
      </c>
      <c r="AI1966" s="84"/>
      <c r="AJ1966" s="84" t="s">
        <v>15714</v>
      </c>
      <c r="AK1966" s="84" t="s">
        <v>16635</v>
      </c>
      <c r="AL1966" s="88" t="s">
        <v>17658</v>
      </c>
      <c r="AM1966" s="84"/>
      <c r="AN1966" s="86">
        <v>40559.670335648145</v>
      </c>
      <c r="AO1966" s="88" t="s">
        <v>19332</v>
      </c>
      <c r="AP1966" s="84" t="b">
        <v>1</v>
      </c>
      <c r="AQ1966" s="84" t="b">
        <v>0</v>
      </c>
      <c r="AR1966" s="84" t="b">
        <v>0</v>
      </c>
      <c r="AS1966" s="84" t="s">
        <v>290</v>
      </c>
      <c r="AT1966" s="84">
        <v>33</v>
      </c>
      <c r="AU1966" s="88" t="s">
        <v>674</v>
      </c>
      <c r="AV1966" s="84" t="b">
        <v>0</v>
      </c>
      <c r="AW1966" s="84" t="s">
        <v>745</v>
      </c>
      <c r="AX1966" s="88" t="s">
        <v>22976</v>
      </c>
      <c r="AY1966" s="84" t="s">
        <v>66</v>
      </c>
    </row>
    <row r="1967" spans="1:51" x14ac:dyDescent="0.2">
      <c r="A1967" s="69" t="s">
        <v>3517</v>
      </c>
      <c r="B1967" s="70"/>
      <c r="C1967" s="70"/>
      <c r="D1967" s="71"/>
      <c r="E1967" s="108"/>
      <c r="F1967" s="113" t="s">
        <v>7878</v>
      </c>
      <c r="G1967" s="109"/>
      <c r="H1967" s="74"/>
      <c r="I1967" s="75"/>
      <c r="J1967" s="110"/>
      <c r="K1967" s="74" t="s">
        <v>25168</v>
      </c>
      <c r="L1967" s="111"/>
      <c r="M1967" s="79"/>
      <c r="N1967" s="79"/>
      <c r="O1967" s="80"/>
      <c r="P1967" s="81"/>
      <c r="Q1967" s="81"/>
      <c r="R1967" s="91"/>
      <c r="S1967" s="91"/>
      <c r="T1967" s="91"/>
      <c r="U1967" s="91"/>
      <c r="V1967" s="52"/>
      <c r="W1967" s="52"/>
      <c r="X1967" s="52"/>
      <c r="Y1967" s="52"/>
      <c r="Z1967" s="51"/>
      <c r="AA1967" s="76"/>
      <c r="AB1967" s="76"/>
      <c r="AC1967" s="77"/>
      <c r="AD1967" s="84" t="s">
        <v>13776</v>
      </c>
      <c r="AE1967" s="84">
        <v>1484</v>
      </c>
      <c r="AF1967" s="84">
        <v>6750</v>
      </c>
      <c r="AG1967" s="84">
        <v>10143</v>
      </c>
      <c r="AH1967" s="84">
        <v>4886</v>
      </c>
      <c r="AI1967" s="84">
        <v>-28800</v>
      </c>
      <c r="AJ1967" s="84" t="s">
        <v>15715</v>
      </c>
      <c r="AK1967" s="84" t="s">
        <v>327</v>
      </c>
      <c r="AL1967" s="88" t="s">
        <v>17659</v>
      </c>
      <c r="AM1967" s="84" t="s">
        <v>602</v>
      </c>
      <c r="AN1967" s="86">
        <v>39869.949374999997</v>
      </c>
      <c r="AO1967" s="88" t="s">
        <v>19333</v>
      </c>
      <c r="AP1967" s="84" t="b">
        <v>0</v>
      </c>
      <c r="AQ1967" s="84" t="b">
        <v>0</v>
      </c>
      <c r="AR1967" s="84" t="b">
        <v>1</v>
      </c>
      <c r="AS1967" s="84" t="s">
        <v>290</v>
      </c>
      <c r="AT1967" s="84">
        <v>253</v>
      </c>
      <c r="AU1967" s="88" t="s">
        <v>674</v>
      </c>
      <c r="AV1967" s="84" t="b">
        <v>0</v>
      </c>
      <c r="AW1967" s="84" t="s">
        <v>745</v>
      </c>
      <c r="AX1967" s="88" t="s">
        <v>22977</v>
      </c>
      <c r="AY1967" s="84" t="s">
        <v>66</v>
      </c>
    </row>
    <row r="1968" spans="1:51" x14ac:dyDescent="0.2">
      <c r="A1968" s="69" t="s">
        <v>4241</v>
      </c>
      <c r="B1968" s="70"/>
      <c r="C1968" s="70"/>
      <c r="D1968" s="71"/>
      <c r="E1968" s="108"/>
      <c r="F1968" s="113" t="s">
        <v>21010</v>
      </c>
      <c r="G1968" s="109"/>
      <c r="H1968" s="74"/>
      <c r="I1968" s="75"/>
      <c r="J1968" s="110"/>
      <c r="K1968" s="74" t="s">
        <v>25169</v>
      </c>
      <c r="L1968" s="111"/>
      <c r="M1968" s="79"/>
      <c r="N1968" s="79"/>
      <c r="O1968" s="80"/>
      <c r="P1968" s="81"/>
      <c r="Q1968" s="81"/>
      <c r="R1968" s="91"/>
      <c r="S1968" s="91"/>
      <c r="T1968" s="91"/>
      <c r="U1968" s="91"/>
      <c r="V1968" s="52"/>
      <c r="W1968" s="52"/>
      <c r="X1968" s="52"/>
      <c r="Y1968" s="52"/>
      <c r="Z1968" s="51"/>
      <c r="AA1968" s="76"/>
      <c r="AB1968" s="76"/>
      <c r="AC1968" s="77"/>
      <c r="AD1968" s="84" t="s">
        <v>13777</v>
      </c>
      <c r="AE1968" s="84">
        <v>513</v>
      </c>
      <c r="AF1968" s="84">
        <v>4088</v>
      </c>
      <c r="AG1968" s="84">
        <v>10851</v>
      </c>
      <c r="AH1968" s="84">
        <v>16552</v>
      </c>
      <c r="AI1968" s="84">
        <v>-18000</v>
      </c>
      <c r="AJ1968" s="84" t="s">
        <v>15716</v>
      </c>
      <c r="AK1968" s="84" t="s">
        <v>16636</v>
      </c>
      <c r="AL1968" s="88" t="s">
        <v>17660</v>
      </c>
      <c r="AM1968" s="84" t="s">
        <v>603</v>
      </c>
      <c r="AN1968" s="86">
        <v>39996.053877314815</v>
      </c>
      <c r="AO1968" s="84"/>
      <c r="AP1968" s="84" t="b">
        <v>0</v>
      </c>
      <c r="AQ1968" s="84" t="b">
        <v>0</v>
      </c>
      <c r="AR1968" s="84" t="b">
        <v>1</v>
      </c>
      <c r="AS1968" s="84" t="s">
        <v>290</v>
      </c>
      <c r="AT1968" s="84">
        <v>88</v>
      </c>
      <c r="AU1968" s="88" t="s">
        <v>675</v>
      </c>
      <c r="AV1968" s="84" t="b">
        <v>1</v>
      </c>
      <c r="AW1968" s="84" t="s">
        <v>745</v>
      </c>
      <c r="AX1968" s="88" t="s">
        <v>22978</v>
      </c>
      <c r="AY1968" s="84" t="s">
        <v>65</v>
      </c>
    </row>
    <row r="1969" spans="1:51" x14ac:dyDescent="0.2">
      <c r="A1969" s="69" t="s">
        <v>3518</v>
      </c>
      <c r="B1969" s="70"/>
      <c r="C1969" s="70"/>
      <c r="D1969" s="71"/>
      <c r="E1969" s="108"/>
      <c r="F1969" s="113" t="s">
        <v>7879</v>
      </c>
      <c r="G1969" s="109"/>
      <c r="H1969" s="74"/>
      <c r="I1969" s="75"/>
      <c r="J1969" s="110"/>
      <c r="K1969" s="74" t="s">
        <v>25170</v>
      </c>
      <c r="L1969" s="111"/>
      <c r="M1969" s="79"/>
      <c r="N1969" s="79"/>
      <c r="O1969" s="80"/>
      <c r="P1969" s="81"/>
      <c r="Q1969" s="81"/>
      <c r="R1969" s="91"/>
      <c r="S1969" s="91"/>
      <c r="T1969" s="91"/>
      <c r="U1969" s="91"/>
      <c r="V1969" s="52"/>
      <c r="W1969" s="52"/>
      <c r="X1969" s="52"/>
      <c r="Y1969" s="52"/>
      <c r="Z1969" s="51"/>
      <c r="AA1969" s="76"/>
      <c r="AB1969" s="76"/>
      <c r="AC1969" s="77"/>
      <c r="AD1969" s="84" t="s">
        <v>13778</v>
      </c>
      <c r="AE1969" s="84">
        <v>7</v>
      </c>
      <c r="AF1969" s="84">
        <v>1</v>
      </c>
      <c r="AG1969" s="84">
        <v>971</v>
      </c>
      <c r="AH1969" s="84">
        <v>3</v>
      </c>
      <c r="AI1969" s="84">
        <v>-28800</v>
      </c>
      <c r="AJ1969" s="84"/>
      <c r="AK1969" s="84"/>
      <c r="AL1969" s="84"/>
      <c r="AM1969" s="84" t="s">
        <v>602</v>
      </c>
      <c r="AN1969" s="86">
        <v>42421.263993055552</v>
      </c>
      <c r="AO1969" s="84"/>
      <c r="AP1969" s="84" t="b">
        <v>1</v>
      </c>
      <c r="AQ1969" s="84" t="b">
        <v>0</v>
      </c>
      <c r="AR1969" s="84" t="b">
        <v>1</v>
      </c>
      <c r="AS1969" s="84" t="s">
        <v>290</v>
      </c>
      <c r="AT1969" s="84">
        <v>0</v>
      </c>
      <c r="AU1969" s="84"/>
      <c r="AV1969" s="84" t="b">
        <v>0</v>
      </c>
      <c r="AW1969" s="84" t="s">
        <v>745</v>
      </c>
      <c r="AX1969" s="88" t="s">
        <v>22979</v>
      </c>
      <c r="AY1969" s="84" t="s">
        <v>66</v>
      </c>
    </row>
    <row r="1970" spans="1:51" x14ac:dyDescent="0.2">
      <c r="A1970" s="69" t="s">
        <v>3519</v>
      </c>
      <c r="B1970" s="70"/>
      <c r="C1970" s="70"/>
      <c r="D1970" s="71"/>
      <c r="E1970" s="108"/>
      <c r="F1970" s="113" t="s">
        <v>7880</v>
      </c>
      <c r="G1970" s="109"/>
      <c r="H1970" s="74"/>
      <c r="I1970" s="75"/>
      <c r="J1970" s="110"/>
      <c r="K1970" s="74" t="s">
        <v>25171</v>
      </c>
      <c r="L1970" s="111"/>
      <c r="M1970" s="79"/>
      <c r="N1970" s="79"/>
      <c r="O1970" s="80"/>
      <c r="P1970" s="81"/>
      <c r="Q1970" s="81"/>
      <c r="R1970" s="91"/>
      <c r="S1970" s="91"/>
      <c r="T1970" s="91"/>
      <c r="U1970" s="91"/>
      <c r="V1970" s="52"/>
      <c r="W1970" s="52"/>
      <c r="X1970" s="52"/>
      <c r="Y1970" s="52"/>
      <c r="Z1970" s="51"/>
      <c r="AA1970" s="76"/>
      <c r="AB1970" s="76"/>
      <c r="AC1970" s="77"/>
      <c r="AD1970" s="84" t="s">
        <v>13779</v>
      </c>
      <c r="AE1970" s="84">
        <v>3716</v>
      </c>
      <c r="AF1970" s="84">
        <v>2929</v>
      </c>
      <c r="AG1970" s="84">
        <v>371807</v>
      </c>
      <c r="AH1970" s="84">
        <v>1328</v>
      </c>
      <c r="AI1970" s="84">
        <v>32400</v>
      </c>
      <c r="AJ1970" s="84" t="s">
        <v>15717</v>
      </c>
      <c r="AK1970" s="84"/>
      <c r="AL1970" s="88" t="s">
        <v>17661</v>
      </c>
      <c r="AM1970" s="84" t="s">
        <v>1436</v>
      </c>
      <c r="AN1970" s="86">
        <v>40264.279317129629</v>
      </c>
      <c r="AO1970" s="84"/>
      <c r="AP1970" s="84" t="b">
        <v>0</v>
      </c>
      <c r="AQ1970" s="84" t="b">
        <v>0</v>
      </c>
      <c r="AR1970" s="84" t="b">
        <v>0</v>
      </c>
      <c r="AS1970" s="84" t="s">
        <v>1654</v>
      </c>
      <c r="AT1970" s="84">
        <v>193</v>
      </c>
      <c r="AU1970" s="88" t="s">
        <v>20215</v>
      </c>
      <c r="AV1970" s="84" t="b">
        <v>0</v>
      </c>
      <c r="AW1970" s="84" t="s">
        <v>745</v>
      </c>
      <c r="AX1970" s="88" t="s">
        <v>22980</v>
      </c>
      <c r="AY1970" s="84" t="s">
        <v>66</v>
      </c>
    </row>
    <row r="1971" spans="1:51" x14ac:dyDescent="0.2">
      <c r="A1971" s="69" t="s">
        <v>3520</v>
      </c>
      <c r="B1971" s="70"/>
      <c r="C1971" s="70"/>
      <c r="D1971" s="71"/>
      <c r="E1971" s="108"/>
      <c r="F1971" s="113" t="s">
        <v>7881</v>
      </c>
      <c r="G1971" s="109"/>
      <c r="H1971" s="74"/>
      <c r="I1971" s="75"/>
      <c r="J1971" s="110"/>
      <c r="K1971" s="74" t="s">
        <v>25172</v>
      </c>
      <c r="L1971" s="111"/>
      <c r="M1971" s="79"/>
      <c r="N1971" s="79"/>
      <c r="O1971" s="80"/>
      <c r="P1971" s="81"/>
      <c r="Q1971" s="81"/>
      <c r="R1971" s="91"/>
      <c r="S1971" s="91"/>
      <c r="T1971" s="91"/>
      <c r="U1971" s="91"/>
      <c r="V1971" s="52"/>
      <c r="W1971" s="52"/>
      <c r="X1971" s="52"/>
      <c r="Y1971" s="52"/>
      <c r="Z1971" s="51"/>
      <c r="AA1971" s="76"/>
      <c r="AB1971" s="76"/>
      <c r="AC1971" s="77"/>
      <c r="AD1971" s="84" t="s">
        <v>13780</v>
      </c>
      <c r="AE1971" s="84">
        <v>944</v>
      </c>
      <c r="AF1971" s="84">
        <v>746</v>
      </c>
      <c r="AG1971" s="84">
        <v>6255</v>
      </c>
      <c r="AH1971" s="84">
        <v>3363</v>
      </c>
      <c r="AI1971" s="84"/>
      <c r="AJ1971" s="84" t="s">
        <v>15718</v>
      </c>
      <c r="AK1971" s="84" t="s">
        <v>16637</v>
      </c>
      <c r="AL1971" s="84"/>
      <c r="AM1971" s="84"/>
      <c r="AN1971" s="86">
        <v>42577.630925925929</v>
      </c>
      <c r="AO1971" s="88" t="s">
        <v>19334</v>
      </c>
      <c r="AP1971" s="84" t="b">
        <v>1</v>
      </c>
      <c r="AQ1971" s="84" t="b">
        <v>0</v>
      </c>
      <c r="AR1971" s="84" t="b">
        <v>0</v>
      </c>
      <c r="AS1971" s="84" t="s">
        <v>1654</v>
      </c>
      <c r="AT1971" s="84">
        <v>31</v>
      </c>
      <c r="AU1971" s="84"/>
      <c r="AV1971" s="84" t="b">
        <v>0</v>
      </c>
      <c r="AW1971" s="84" t="s">
        <v>745</v>
      </c>
      <c r="AX1971" s="88" t="s">
        <v>22981</v>
      </c>
      <c r="AY1971" s="84" t="s">
        <v>66</v>
      </c>
    </row>
    <row r="1972" spans="1:51" x14ac:dyDescent="0.2">
      <c r="A1972" s="69" t="s">
        <v>3521</v>
      </c>
      <c r="B1972" s="70"/>
      <c r="C1972" s="70"/>
      <c r="D1972" s="71"/>
      <c r="E1972" s="108"/>
      <c r="F1972" s="113" t="s">
        <v>7882</v>
      </c>
      <c r="G1972" s="109"/>
      <c r="H1972" s="74"/>
      <c r="I1972" s="75"/>
      <c r="J1972" s="110"/>
      <c r="K1972" s="74" t="s">
        <v>25173</v>
      </c>
      <c r="L1972" s="111"/>
      <c r="M1972" s="79"/>
      <c r="N1972" s="79"/>
      <c r="O1972" s="80"/>
      <c r="P1972" s="81"/>
      <c r="Q1972" s="81"/>
      <c r="R1972" s="91"/>
      <c r="S1972" s="91"/>
      <c r="T1972" s="91"/>
      <c r="U1972" s="91"/>
      <c r="V1972" s="52"/>
      <c r="W1972" s="52"/>
      <c r="X1972" s="52"/>
      <c r="Y1972" s="52"/>
      <c r="Z1972" s="51"/>
      <c r="AA1972" s="76"/>
      <c r="AB1972" s="76"/>
      <c r="AC1972" s="77"/>
      <c r="AD1972" s="84" t="s">
        <v>13781</v>
      </c>
      <c r="AE1972" s="84">
        <v>24</v>
      </c>
      <c r="AF1972" s="84">
        <v>1</v>
      </c>
      <c r="AG1972" s="84">
        <v>4</v>
      </c>
      <c r="AH1972" s="84">
        <v>2</v>
      </c>
      <c r="AI1972" s="84"/>
      <c r="AJ1972" s="84"/>
      <c r="AK1972" s="84"/>
      <c r="AL1972" s="84"/>
      <c r="AM1972" s="84"/>
      <c r="AN1972" s="86">
        <v>43081.2503125</v>
      </c>
      <c r="AO1972" s="84"/>
      <c r="AP1972" s="84" t="b">
        <v>1</v>
      </c>
      <c r="AQ1972" s="84" t="b">
        <v>0</v>
      </c>
      <c r="AR1972" s="84" t="b">
        <v>0</v>
      </c>
      <c r="AS1972" s="84" t="s">
        <v>2154</v>
      </c>
      <c r="AT1972" s="84">
        <v>0</v>
      </c>
      <c r="AU1972" s="84"/>
      <c r="AV1972" s="84" t="b">
        <v>0</v>
      </c>
      <c r="AW1972" s="84" t="s">
        <v>745</v>
      </c>
      <c r="AX1972" s="88" t="s">
        <v>22982</v>
      </c>
      <c r="AY1972" s="84" t="s">
        <v>66</v>
      </c>
    </row>
    <row r="1973" spans="1:51" x14ac:dyDescent="0.2">
      <c r="A1973" s="69" t="s">
        <v>3522</v>
      </c>
      <c r="B1973" s="70"/>
      <c r="C1973" s="70"/>
      <c r="D1973" s="71"/>
      <c r="E1973" s="108"/>
      <c r="F1973" s="113" t="s">
        <v>7883</v>
      </c>
      <c r="G1973" s="109"/>
      <c r="H1973" s="74"/>
      <c r="I1973" s="75"/>
      <c r="J1973" s="110"/>
      <c r="K1973" s="74" t="s">
        <v>25174</v>
      </c>
      <c r="L1973" s="111"/>
      <c r="M1973" s="79"/>
      <c r="N1973" s="79"/>
      <c r="O1973" s="80"/>
      <c r="P1973" s="81"/>
      <c r="Q1973" s="81"/>
      <c r="R1973" s="91"/>
      <c r="S1973" s="91"/>
      <c r="T1973" s="91"/>
      <c r="U1973" s="91"/>
      <c r="V1973" s="52"/>
      <c r="W1973" s="52"/>
      <c r="X1973" s="52"/>
      <c r="Y1973" s="52"/>
      <c r="Z1973" s="51"/>
      <c r="AA1973" s="76"/>
      <c r="AB1973" s="76"/>
      <c r="AC1973" s="77"/>
      <c r="AD1973" s="84" t="s">
        <v>13782</v>
      </c>
      <c r="AE1973" s="84">
        <v>1860</v>
      </c>
      <c r="AF1973" s="84">
        <v>2511</v>
      </c>
      <c r="AG1973" s="84">
        <v>19922</v>
      </c>
      <c r="AH1973" s="84">
        <v>9849</v>
      </c>
      <c r="AI1973" s="84">
        <v>32400</v>
      </c>
      <c r="AJ1973" s="84" t="s">
        <v>15719</v>
      </c>
      <c r="AK1973" s="84" t="s">
        <v>16638</v>
      </c>
      <c r="AL1973" s="88" t="s">
        <v>17662</v>
      </c>
      <c r="AM1973" s="84" t="s">
        <v>1436</v>
      </c>
      <c r="AN1973" s="86">
        <v>40193.48982638889</v>
      </c>
      <c r="AO1973" s="84"/>
      <c r="AP1973" s="84" t="b">
        <v>0</v>
      </c>
      <c r="AQ1973" s="84" t="b">
        <v>0</v>
      </c>
      <c r="AR1973" s="84" t="b">
        <v>1</v>
      </c>
      <c r="AS1973" s="84" t="s">
        <v>1654</v>
      </c>
      <c r="AT1973" s="84">
        <v>86</v>
      </c>
      <c r="AU1973" s="88" t="s">
        <v>674</v>
      </c>
      <c r="AV1973" s="84" t="b">
        <v>0</v>
      </c>
      <c r="AW1973" s="84" t="s">
        <v>745</v>
      </c>
      <c r="AX1973" s="88" t="s">
        <v>22983</v>
      </c>
      <c r="AY1973" s="84" t="s">
        <v>66</v>
      </c>
    </row>
    <row r="1974" spans="1:51" x14ac:dyDescent="0.2">
      <c r="A1974" s="69" t="s">
        <v>3523</v>
      </c>
      <c r="B1974" s="70"/>
      <c r="C1974" s="70"/>
      <c r="D1974" s="71"/>
      <c r="E1974" s="108"/>
      <c r="F1974" s="113" t="s">
        <v>7884</v>
      </c>
      <c r="G1974" s="109"/>
      <c r="H1974" s="74"/>
      <c r="I1974" s="75"/>
      <c r="J1974" s="110"/>
      <c r="K1974" s="74" t="s">
        <v>25175</v>
      </c>
      <c r="L1974" s="111"/>
      <c r="M1974" s="79"/>
      <c r="N1974" s="79"/>
      <c r="O1974" s="80"/>
      <c r="P1974" s="81"/>
      <c r="Q1974" s="81"/>
      <c r="R1974" s="91"/>
      <c r="S1974" s="91"/>
      <c r="T1974" s="91"/>
      <c r="U1974" s="91"/>
      <c r="V1974" s="52"/>
      <c r="W1974" s="52"/>
      <c r="X1974" s="52"/>
      <c r="Y1974" s="52"/>
      <c r="Z1974" s="51"/>
      <c r="AA1974" s="76"/>
      <c r="AB1974" s="76"/>
      <c r="AC1974" s="77"/>
      <c r="AD1974" s="84" t="s">
        <v>13783</v>
      </c>
      <c r="AE1974" s="84">
        <v>2914</v>
      </c>
      <c r="AF1974" s="84">
        <v>4477</v>
      </c>
      <c r="AG1974" s="84">
        <v>108416</v>
      </c>
      <c r="AH1974" s="84">
        <v>121962</v>
      </c>
      <c r="AI1974" s="84">
        <v>28800</v>
      </c>
      <c r="AJ1974" s="84" t="s">
        <v>15720</v>
      </c>
      <c r="AK1974" s="84" t="s">
        <v>16639</v>
      </c>
      <c r="AL1974" s="88" t="s">
        <v>17663</v>
      </c>
      <c r="AM1974" s="84" t="s">
        <v>1553</v>
      </c>
      <c r="AN1974" s="86">
        <v>41109.260925925926</v>
      </c>
      <c r="AO1974" s="88" t="s">
        <v>19335</v>
      </c>
      <c r="AP1974" s="84" t="b">
        <v>0</v>
      </c>
      <c r="AQ1974" s="84" t="b">
        <v>0</v>
      </c>
      <c r="AR1974" s="84" t="b">
        <v>1</v>
      </c>
      <c r="AS1974" s="84" t="s">
        <v>1654</v>
      </c>
      <c r="AT1974" s="84">
        <v>133</v>
      </c>
      <c r="AU1974" s="88" t="s">
        <v>678</v>
      </c>
      <c r="AV1974" s="84" t="b">
        <v>0</v>
      </c>
      <c r="AW1974" s="84" t="s">
        <v>745</v>
      </c>
      <c r="AX1974" s="88" t="s">
        <v>22984</v>
      </c>
      <c r="AY1974" s="84" t="s">
        <v>66</v>
      </c>
    </row>
    <row r="1975" spans="1:51" x14ac:dyDescent="0.2">
      <c r="A1975" s="69" t="s">
        <v>3524</v>
      </c>
      <c r="B1975" s="70"/>
      <c r="C1975" s="70"/>
      <c r="D1975" s="71"/>
      <c r="E1975" s="108"/>
      <c r="F1975" s="113" t="s">
        <v>7885</v>
      </c>
      <c r="G1975" s="109"/>
      <c r="H1975" s="74"/>
      <c r="I1975" s="75"/>
      <c r="J1975" s="110"/>
      <c r="K1975" s="74" t="s">
        <v>25176</v>
      </c>
      <c r="L1975" s="111"/>
      <c r="M1975" s="79"/>
      <c r="N1975" s="79"/>
      <c r="O1975" s="80"/>
      <c r="P1975" s="81"/>
      <c r="Q1975" s="81"/>
      <c r="R1975" s="91"/>
      <c r="S1975" s="91"/>
      <c r="T1975" s="91"/>
      <c r="U1975" s="91"/>
      <c r="V1975" s="52"/>
      <c r="W1975" s="52"/>
      <c r="X1975" s="52"/>
      <c r="Y1975" s="52"/>
      <c r="Z1975" s="51"/>
      <c r="AA1975" s="76"/>
      <c r="AB1975" s="76"/>
      <c r="AC1975" s="77"/>
      <c r="AD1975" s="84" t="s">
        <v>13784</v>
      </c>
      <c r="AE1975" s="84">
        <v>1786</v>
      </c>
      <c r="AF1975" s="84">
        <v>854</v>
      </c>
      <c r="AG1975" s="84">
        <v>40138</v>
      </c>
      <c r="AH1975" s="84">
        <v>870</v>
      </c>
      <c r="AI1975" s="84">
        <v>-18000</v>
      </c>
      <c r="AJ1975" s="84" t="s">
        <v>15721</v>
      </c>
      <c r="AK1975" s="84"/>
      <c r="AL1975" s="84"/>
      <c r="AM1975" s="84" t="s">
        <v>603</v>
      </c>
      <c r="AN1975" s="86">
        <v>40000.509629629632</v>
      </c>
      <c r="AO1975" s="88" t="s">
        <v>19336</v>
      </c>
      <c r="AP1975" s="84" t="b">
        <v>0</v>
      </c>
      <c r="AQ1975" s="84" t="b">
        <v>0</v>
      </c>
      <c r="AR1975" s="84" t="b">
        <v>1</v>
      </c>
      <c r="AS1975" s="84" t="s">
        <v>290</v>
      </c>
      <c r="AT1975" s="84">
        <v>39</v>
      </c>
      <c r="AU1975" s="88" t="s">
        <v>20216</v>
      </c>
      <c r="AV1975" s="84" t="b">
        <v>0</v>
      </c>
      <c r="AW1975" s="84" t="s">
        <v>745</v>
      </c>
      <c r="AX1975" s="88" t="s">
        <v>22985</v>
      </c>
      <c r="AY1975" s="84" t="s">
        <v>66</v>
      </c>
    </row>
    <row r="1976" spans="1:51" x14ac:dyDescent="0.2">
      <c r="A1976" s="69" t="s">
        <v>3626</v>
      </c>
      <c r="B1976" s="70"/>
      <c r="C1976" s="70"/>
      <c r="D1976" s="71"/>
      <c r="E1976" s="108"/>
      <c r="F1976" s="113" t="s">
        <v>7963</v>
      </c>
      <c r="G1976" s="109"/>
      <c r="H1976" s="74"/>
      <c r="I1976" s="75"/>
      <c r="J1976" s="110"/>
      <c r="K1976" s="74" t="s">
        <v>25177</v>
      </c>
      <c r="L1976" s="111"/>
      <c r="M1976" s="79"/>
      <c r="N1976" s="79"/>
      <c r="O1976" s="80"/>
      <c r="P1976" s="81"/>
      <c r="Q1976" s="81"/>
      <c r="R1976" s="91"/>
      <c r="S1976" s="91"/>
      <c r="T1976" s="91"/>
      <c r="U1976" s="91"/>
      <c r="V1976" s="52"/>
      <c r="W1976" s="52"/>
      <c r="X1976" s="52"/>
      <c r="Y1976" s="52"/>
      <c r="Z1976" s="51"/>
      <c r="AA1976" s="76"/>
      <c r="AB1976" s="76"/>
      <c r="AC1976" s="77"/>
      <c r="AD1976" s="84" t="s">
        <v>13785</v>
      </c>
      <c r="AE1976" s="84">
        <v>965</v>
      </c>
      <c r="AF1976" s="84">
        <v>258679</v>
      </c>
      <c r="AG1976" s="84">
        <v>54092</v>
      </c>
      <c r="AH1976" s="84">
        <v>3908</v>
      </c>
      <c r="AI1976" s="84">
        <v>-28800</v>
      </c>
      <c r="AJ1976" s="84" t="s">
        <v>15722</v>
      </c>
      <c r="AK1976" s="84" t="s">
        <v>319</v>
      </c>
      <c r="AL1976" s="88" t="s">
        <v>17664</v>
      </c>
      <c r="AM1976" s="84" t="s">
        <v>602</v>
      </c>
      <c r="AN1976" s="86">
        <v>39867.869583333333</v>
      </c>
      <c r="AO1976" s="88" t="s">
        <v>19337</v>
      </c>
      <c r="AP1976" s="84" t="b">
        <v>0</v>
      </c>
      <c r="AQ1976" s="84" t="b">
        <v>0</v>
      </c>
      <c r="AR1976" s="84" t="b">
        <v>1</v>
      </c>
      <c r="AS1976" s="84" t="s">
        <v>290</v>
      </c>
      <c r="AT1976" s="84">
        <v>4821</v>
      </c>
      <c r="AU1976" s="88" t="s">
        <v>675</v>
      </c>
      <c r="AV1976" s="84" t="b">
        <v>1</v>
      </c>
      <c r="AW1976" s="84" t="s">
        <v>745</v>
      </c>
      <c r="AX1976" s="88" t="s">
        <v>22986</v>
      </c>
      <c r="AY1976" s="84" t="s">
        <v>66</v>
      </c>
    </row>
    <row r="1977" spans="1:51" x14ac:dyDescent="0.2">
      <c r="A1977" s="69" t="s">
        <v>3525</v>
      </c>
      <c r="B1977" s="70"/>
      <c r="C1977" s="70"/>
      <c r="D1977" s="71"/>
      <c r="E1977" s="108"/>
      <c r="F1977" s="113" t="s">
        <v>7886</v>
      </c>
      <c r="G1977" s="109"/>
      <c r="H1977" s="74"/>
      <c r="I1977" s="75"/>
      <c r="J1977" s="110"/>
      <c r="K1977" s="74" t="s">
        <v>25178</v>
      </c>
      <c r="L1977" s="111"/>
      <c r="M1977" s="79"/>
      <c r="N1977" s="79"/>
      <c r="O1977" s="80"/>
      <c r="P1977" s="81"/>
      <c r="Q1977" s="81"/>
      <c r="R1977" s="91"/>
      <c r="S1977" s="91"/>
      <c r="T1977" s="91"/>
      <c r="U1977" s="91"/>
      <c r="V1977" s="52"/>
      <c r="W1977" s="52"/>
      <c r="X1977" s="52"/>
      <c r="Y1977" s="52"/>
      <c r="Z1977" s="51"/>
      <c r="AA1977" s="76"/>
      <c r="AB1977" s="76"/>
      <c r="AC1977" s="77"/>
      <c r="AD1977" s="84" t="s">
        <v>13786</v>
      </c>
      <c r="AE1977" s="84">
        <v>508</v>
      </c>
      <c r="AF1977" s="84">
        <v>90</v>
      </c>
      <c r="AG1977" s="84">
        <v>1878</v>
      </c>
      <c r="AH1977" s="84">
        <v>20</v>
      </c>
      <c r="AI1977" s="84">
        <v>3600</v>
      </c>
      <c r="AJ1977" s="84" t="s">
        <v>15723</v>
      </c>
      <c r="AK1977" s="84"/>
      <c r="AL1977" s="84"/>
      <c r="AM1977" s="84" t="s">
        <v>1540</v>
      </c>
      <c r="AN1977" s="86">
        <v>41220.525671296295</v>
      </c>
      <c r="AO1977" s="88" t="s">
        <v>19338</v>
      </c>
      <c r="AP1977" s="84" t="b">
        <v>1</v>
      </c>
      <c r="AQ1977" s="84" t="b">
        <v>0</v>
      </c>
      <c r="AR1977" s="84" t="b">
        <v>0</v>
      </c>
      <c r="AS1977" s="84" t="s">
        <v>251</v>
      </c>
      <c r="AT1977" s="84">
        <v>5</v>
      </c>
      <c r="AU1977" s="88" t="s">
        <v>674</v>
      </c>
      <c r="AV1977" s="84" t="b">
        <v>0</v>
      </c>
      <c r="AW1977" s="84" t="s">
        <v>745</v>
      </c>
      <c r="AX1977" s="88" t="s">
        <v>22987</v>
      </c>
      <c r="AY1977" s="84" t="s">
        <v>66</v>
      </c>
    </row>
    <row r="1978" spans="1:51" x14ac:dyDescent="0.2">
      <c r="A1978" s="69" t="s">
        <v>1993</v>
      </c>
      <c r="B1978" s="70"/>
      <c r="C1978" s="70"/>
      <c r="D1978" s="71"/>
      <c r="E1978" s="108"/>
      <c r="F1978" s="113" t="s">
        <v>2022</v>
      </c>
      <c r="G1978" s="109"/>
      <c r="H1978" s="74"/>
      <c r="I1978" s="75"/>
      <c r="J1978" s="110"/>
      <c r="K1978" s="74" t="s">
        <v>25179</v>
      </c>
      <c r="L1978" s="111"/>
      <c r="M1978" s="79"/>
      <c r="N1978" s="79"/>
      <c r="O1978" s="80"/>
      <c r="P1978" s="81"/>
      <c r="Q1978" s="81"/>
      <c r="R1978" s="91"/>
      <c r="S1978" s="91"/>
      <c r="T1978" s="91"/>
      <c r="U1978" s="91"/>
      <c r="V1978" s="52"/>
      <c r="W1978" s="52"/>
      <c r="X1978" s="52"/>
      <c r="Y1978" s="52"/>
      <c r="Z1978" s="51"/>
      <c r="AA1978" s="76"/>
      <c r="AB1978" s="76"/>
      <c r="AC1978" s="77"/>
      <c r="AD1978" s="84" t="s">
        <v>2061</v>
      </c>
      <c r="AE1978" s="84">
        <v>1647</v>
      </c>
      <c r="AF1978" s="84">
        <v>318</v>
      </c>
      <c r="AG1978" s="84">
        <v>9974</v>
      </c>
      <c r="AH1978" s="84">
        <v>6482</v>
      </c>
      <c r="AI1978" s="84"/>
      <c r="AJ1978" s="84" t="s">
        <v>2088</v>
      </c>
      <c r="AK1978" s="84" t="s">
        <v>481</v>
      </c>
      <c r="AL1978" s="84"/>
      <c r="AM1978" s="84"/>
      <c r="AN1978" s="86">
        <v>42942.175578703704</v>
      </c>
      <c r="AO1978" s="88" t="s">
        <v>2145</v>
      </c>
      <c r="AP1978" s="84" t="b">
        <v>1</v>
      </c>
      <c r="AQ1978" s="84" t="b">
        <v>0</v>
      </c>
      <c r="AR1978" s="84" t="b">
        <v>0</v>
      </c>
      <c r="AS1978" s="84" t="s">
        <v>290</v>
      </c>
      <c r="AT1978" s="84">
        <v>7</v>
      </c>
      <c r="AU1978" s="84"/>
      <c r="AV1978" s="84" t="b">
        <v>0</v>
      </c>
      <c r="AW1978" s="84" t="s">
        <v>745</v>
      </c>
      <c r="AX1978" s="88" t="s">
        <v>2195</v>
      </c>
      <c r="AY1978" s="84" t="s">
        <v>66</v>
      </c>
    </row>
    <row r="1979" spans="1:51" x14ac:dyDescent="0.2">
      <c r="A1979" s="69" t="s">
        <v>3527</v>
      </c>
      <c r="B1979" s="70"/>
      <c r="C1979" s="70"/>
      <c r="D1979" s="71"/>
      <c r="E1979" s="108"/>
      <c r="F1979" s="113" t="s">
        <v>7887</v>
      </c>
      <c r="G1979" s="109"/>
      <c r="H1979" s="74"/>
      <c r="I1979" s="75"/>
      <c r="J1979" s="110"/>
      <c r="K1979" s="74" t="s">
        <v>25180</v>
      </c>
      <c r="L1979" s="111"/>
      <c r="M1979" s="79"/>
      <c r="N1979" s="79"/>
      <c r="O1979" s="80"/>
      <c r="P1979" s="81"/>
      <c r="Q1979" s="81"/>
      <c r="R1979" s="91"/>
      <c r="S1979" s="91"/>
      <c r="T1979" s="91"/>
      <c r="U1979" s="91"/>
      <c r="V1979" s="52"/>
      <c r="W1979" s="52"/>
      <c r="X1979" s="52"/>
      <c r="Y1979" s="52"/>
      <c r="Z1979" s="51"/>
      <c r="AA1979" s="76"/>
      <c r="AB1979" s="76"/>
      <c r="AC1979" s="77"/>
      <c r="AD1979" s="84" t="s">
        <v>13787</v>
      </c>
      <c r="AE1979" s="84">
        <v>4899</v>
      </c>
      <c r="AF1979" s="84">
        <v>1089</v>
      </c>
      <c r="AG1979" s="84">
        <v>28203</v>
      </c>
      <c r="AH1979" s="84">
        <v>204</v>
      </c>
      <c r="AI1979" s="84"/>
      <c r="AJ1979" s="84" t="s">
        <v>15724</v>
      </c>
      <c r="AK1979" s="84" t="s">
        <v>310</v>
      </c>
      <c r="AL1979" s="88" t="s">
        <v>17665</v>
      </c>
      <c r="AM1979" s="84"/>
      <c r="AN1979" s="86">
        <v>42708.872465277775</v>
      </c>
      <c r="AO1979" s="88" t="s">
        <v>19339</v>
      </c>
      <c r="AP1979" s="84" t="b">
        <v>0</v>
      </c>
      <c r="AQ1979" s="84" t="b">
        <v>0</v>
      </c>
      <c r="AR1979" s="84" t="b">
        <v>0</v>
      </c>
      <c r="AS1979" s="84" t="s">
        <v>290</v>
      </c>
      <c r="AT1979" s="84">
        <v>7</v>
      </c>
      <c r="AU1979" s="88" t="s">
        <v>674</v>
      </c>
      <c r="AV1979" s="84" t="b">
        <v>0</v>
      </c>
      <c r="AW1979" s="84" t="s">
        <v>745</v>
      </c>
      <c r="AX1979" s="88" t="s">
        <v>22988</v>
      </c>
      <c r="AY1979" s="84" t="s">
        <v>66</v>
      </c>
    </row>
    <row r="1980" spans="1:51" x14ac:dyDescent="0.2">
      <c r="A1980" s="69" t="s">
        <v>3530</v>
      </c>
      <c r="B1980" s="70"/>
      <c r="C1980" s="70"/>
      <c r="D1980" s="71"/>
      <c r="E1980" s="108"/>
      <c r="F1980" s="113" t="s">
        <v>21011</v>
      </c>
      <c r="G1980" s="109"/>
      <c r="H1980" s="74"/>
      <c r="I1980" s="75"/>
      <c r="J1980" s="110"/>
      <c r="K1980" s="74" t="s">
        <v>25181</v>
      </c>
      <c r="L1980" s="111"/>
      <c r="M1980" s="79"/>
      <c r="N1980" s="79"/>
      <c r="O1980" s="80"/>
      <c r="P1980" s="81"/>
      <c r="Q1980" s="81"/>
      <c r="R1980" s="91"/>
      <c r="S1980" s="91"/>
      <c r="T1980" s="91"/>
      <c r="U1980" s="91"/>
      <c r="V1980" s="52"/>
      <c r="W1980" s="52"/>
      <c r="X1980" s="52"/>
      <c r="Y1980" s="52"/>
      <c r="Z1980" s="51"/>
      <c r="AA1980" s="76"/>
      <c r="AB1980" s="76"/>
      <c r="AC1980" s="77"/>
      <c r="AD1980" s="84" t="s">
        <v>13788</v>
      </c>
      <c r="AE1980" s="84">
        <v>33</v>
      </c>
      <c r="AF1980" s="84">
        <v>237</v>
      </c>
      <c r="AG1980" s="84">
        <v>25305</v>
      </c>
      <c r="AH1980" s="84">
        <v>336</v>
      </c>
      <c r="AI1980" s="84">
        <v>-28800</v>
      </c>
      <c r="AJ1980" s="84" t="s">
        <v>15725</v>
      </c>
      <c r="AK1980" s="84"/>
      <c r="AL1980" s="88" t="s">
        <v>17666</v>
      </c>
      <c r="AM1980" s="84" t="s">
        <v>602</v>
      </c>
      <c r="AN1980" s="86">
        <v>41611.900069444448</v>
      </c>
      <c r="AO1980" s="84"/>
      <c r="AP1980" s="84" t="b">
        <v>0</v>
      </c>
      <c r="AQ1980" s="84" t="b">
        <v>0</v>
      </c>
      <c r="AR1980" s="84" t="b">
        <v>0</v>
      </c>
      <c r="AS1980" s="84" t="s">
        <v>291</v>
      </c>
      <c r="AT1980" s="84">
        <v>2</v>
      </c>
      <c r="AU1980" s="88" t="s">
        <v>674</v>
      </c>
      <c r="AV1980" s="84" t="b">
        <v>0</v>
      </c>
      <c r="AW1980" s="84" t="s">
        <v>745</v>
      </c>
      <c r="AX1980" s="88" t="s">
        <v>22989</v>
      </c>
      <c r="AY1980" s="84" t="s">
        <v>66</v>
      </c>
    </row>
    <row r="1981" spans="1:51" x14ac:dyDescent="0.2">
      <c r="A1981" s="69" t="s">
        <v>3531</v>
      </c>
      <c r="B1981" s="70"/>
      <c r="C1981" s="70"/>
      <c r="D1981" s="71"/>
      <c r="E1981" s="108"/>
      <c r="F1981" s="113" t="s">
        <v>7888</v>
      </c>
      <c r="G1981" s="109"/>
      <c r="H1981" s="74"/>
      <c r="I1981" s="75"/>
      <c r="J1981" s="110"/>
      <c r="K1981" s="74" t="s">
        <v>25182</v>
      </c>
      <c r="L1981" s="111"/>
      <c r="M1981" s="79"/>
      <c r="N1981" s="79"/>
      <c r="O1981" s="80"/>
      <c r="P1981" s="81"/>
      <c r="Q1981" s="81"/>
      <c r="R1981" s="91"/>
      <c r="S1981" s="91"/>
      <c r="T1981" s="91"/>
      <c r="U1981" s="91"/>
      <c r="V1981" s="52"/>
      <c r="W1981" s="52"/>
      <c r="X1981" s="52"/>
      <c r="Y1981" s="52"/>
      <c r="Z1981" s="51"/>
      <c r="AA1981" s="76"/>
      <c r="AB1981" s="76"/>
      <c r="AC1981" s="77"/>
      <c r="AD1981" s="84" t="s">
        <v>13789</v>
      </c>
      <c r="AE1981" s="84">
        <v>1070</v>
      </c>
      <c r="AF1981" s="84">
        <v>683</v>
      </c>
      <c r="AG1981" s="84">
        <v>8219</v>
      </c>
      <c r="AH1981" s="84">
        <v>9580</v>
      </c>
      <c r="AI1981" s="84"/>
      <c r="AJ1981" s="84" t="s">
        <v>15726</v>
      </c>
      <c r="AK1981" s="84" t="s">
        <v>16640</v>
      </c>
      <c r="AL1981" s="84"/>
      <c r="AM1981" s="84"/>
      <c r="AN1981" s="86">
        <v>41317.886805555558</v>
      </c>
      <c r="AO1981" s="88" t="s">
        <v>19340</v>
      </c>
      <c r="AP1981" s="84" t="b">
        <v>1</v>
      </c>
      <c r="AQ1981" s="84" t="b">
        <v>0</v>
      </c>
      <c r="AR1981" s="84" t="b">
        <v>1</v>
      </c>
      <c r="AS1981" s="84" t="s">
        <v>290</v>
      </c>
      <c r="AT1981" s="84">
        <v>34</v>
      </c>
      <c r="AU1981" s="88" t="s">
        <v>674</v>
      </c>
      <c r="AV1981" s="84" t="b">
        <v>0</v>
      </c>
      <c r="AW1981" s="84" t="s">
        <v>745</v>
      </c>
      <c r="AX1981" s="88" t="s">
        <v>22990</v>
      </c>
      <c r="AY1981" s="84" t="s">
        <v>66</v>
      </c>
    </row>
    <row r="1982" spans="1:51" x14ac:dyDescent="0.2">
      <c r="A1982" s="69" t="s">
        <v>3534</v>
      </c>
      <c r="B1982" s="70"/>
      <c r="C1982" s="70"/>
      <c r="D1982" s="71"/>
      <c r="E1982" s="108"/>
      <c r="F1982" s="113" t="s">
        <v>7890</v>
      </c>
      <c r="G1982" s="109"/>
      <c r="H1982" s="74"/>
      <c r="I1982" s="75"/>
      <c r="J1982" s="110"/>
      <c r="K1982" s="74" t="s">
        <v>25183</v>
      </c>
      <c r="L1982" s="111"/>
      <c r="M1982" s="79"/>
      <c r="N1982" s="79"/>
      <c r="O1982" s="80"/>
      <c r="P1982" s="81"/>
      <c r="Q1982" s="81"/>
      <c r="R1982" s="91"/>
      <c r="S1982" s="91"/>
      <c r="T1982" s="91"/>
      <c r="U1982" s="91"/>
      <c r="V1982" s="52"/>
      <c r="W1982" s="52"/>
      <c r="X1982" s="52"/>
      <c r="Y1982" s="52"/>
      <c r="Z1982" s="51"/>
      <c r="AA1982" s="76"/>
      <c r="AB1982" s="76"/>
      <c r="AC1982" s="77"/>
      <c r="AD1982" s="84" t="s">
        <v>13790</v>
      </c>
      <c r="AE1982" s="84">
        <v>1670</v>
      </c>
      <c r="AF1982" s="84">
        <v>610</v>
      </c>
      <c r="AG1982" s="84">
        <v>7440</v>
      </c>
      <c r="AH1982" s="84">
        <v>16875</v>
      </c>
      <c r="AI1982" s="84">
        <v>39600</v>
      </c>
      <c r="AJ1982" s="84" t="s">
        <v>15727</v>
      </c>
      <c r="AK1982" s="84" t="s">
        <v>16641</v>
      </c>
      <c r="AL1982" s="84"/>
      <c r="AM1982" s="84" t="s">
        <v>329</v>
      </c>
      <c r="AN1982" s="86">
        <v>41435.882951388892</v>
      </c>
      <c r="AO1982" s="88" t="s">
        <v>19341</v>
      </c>
      <c r="AP1982" s="84" t="b">
        <v>1</v>
      </c>
      <c r="AQ1982" s="84" t="b">
        <v>0</v>
      </c>
      <c r="AR1982" s="84" t="b">
        <v>0</v>
      </c>
      <c r="AS1982" s="84" t="s">
        <v>290</v>
      </c>
      <c r="AT1982" s="84">
        <v>2</v>
      </c>
      <c r="AU1982" s="88" t="s">
        <v>674</v>
      </c>
      <c r="AV1982" s="84" t="b">
        <v>0</v>
      </c>
      <c r="AW1982" s="84" t="s">
        <v>745</v>
      </c>
      <c r="AX1982" s="88" t="s">
        <v>22991</v>
      </c>
      <c r="AY1982" s="84" t="s">
        <v>66</v>
      </c>
    </row>
    <row r="1983" spans="1:51" x14ac:dyDescent="0.2">
      <c r="A1983" s="69" t="s">
        <v>3535</v>
      </c>
      <c r="B1983" s="70"/>
      <c r="C1983" s="70"/>
      <c r="D1983" s="71"/>
      <c r="E1983" s="108"/>
      <c r="F1983" s="113" t="s">
        <v>21012</v>
      </c>
      <c r="G1983" s="109"/>
      <c r="H1983" s="74"/>
      <c r="I1983" s="75"/>
      <c r="J1983" s="110"/>
      <c r="K1983" s="74" t="s">
        <v>25184</v>
      </c>
      <c r="L1983" s="111"/>
      <c r="M1983" s="79"/>
      <c r="N1983" s="79"/>
      <c r="O1983" s="80"/>
      <c r="P1983" s="81"/>
      <c r="Q1983" s="81"/>
      <c r="R1983" s="91"/>
      <c r="S1983" s="91"/>
      <c r="T1983" s="91"/>
      <c r="U1983" s="91"/>
      <c r="V1983" s="52"/>
      <c r="W1983" s="52"/>
      <c r="X1983" s="52"/>
      <c r="Y1983" s="52"/>
      <c r="Z1983" s="51"/>
      <c r="AA1983" s="76"/>
      <c r="AB1983" s="76"/>
      <c r="AC1983" s="77"/>
      <c r="AD1983" s="84" t="s">
        <v>13791</v>
      </c>
      <c r="AE1983" s="84">
        <v>768</v>
      </c>
      <c r="AF1983" s="84">
        <v>1300</v>
      </c>
      <c r="AG1983" s="84">
        <v>42225</v>
      </c>
      <c r="AH1983" s="84">
        <v>500</v>
      </c>
      <c r="AI1983" s="84">
        <v>-18000</v>
      </c>
      <c r="AJ1983" s="84" t="s">
        <v>15728</v>
      </c>
      <c r="AK1983" s="84" t="s">
        <v>527</v>
      </c>
      <c r="AL1983" s="88" t="s">
        <v>17667</v>
      </c>
      <c r="AM1983" s="84" t="s">
        <v>603</v>
      </c>
      <c r="AN1983" s="86">
        <v>40288.654374999998</v>
      </c>
      <c r="AO1983" s="88" t="s">
        <v>19342</v>
      </c>
      <c r="AP1983" s="84" t="b">
        <v>0</v>
      </c>
      <c r="AQ1983" s="84" t="b">
        <v>0</v>
      </c>
      <c r="AR1983" s="84" t="b">
        <v>0</v>
      </c>
      <c r="AS1983" s="84" t="s">
        <v>290</v>
      </c>
      <c r="AT1983" s="84">
        <v>265</v>
      </c>
      <c r="AU1983" s="88" t="s">
        <v>675</v>
      </c>
      <c r="AV1983" s="84" t="b">
        <v>0</v>
      </c>
      <c r="AW1983" s="84" t="s">
        <v>745</v>
      </c>
      <c r="AX1983" s="88" t="s">
        <v>22992</v>
      </c>
      <c r="AY1983" s="84" t="s">
        <v>66</v>
      </c>
    </row>
    <row r="1984" spans="1:51" x14ac:dyDescent="0.2">
      <c r="A1984" s="69" t="s">
        <v>3536</v>
      </c>
      <c r="B1984" s="70"/>
      <c r="C1984" s="70"/>
      <c r="D1984" s="71"/>
      <c r="E1984" s="108"/>
      <c r="F1984" s="113" t="s">
        <v>21013</v>
      </c>
      <c r="G1984" s="109"/>
      <c r="H1984" s="74"/>
      <c r="I1984" s="75"/>
      <c r="J1984" s="110"/>
      <c r="K1984" s="74" t="s">
        <v>25185</v>
      </c>
      <c r="L1984" s="111"/>
      <c r="M1984" s="79"/>
      <c r="N1984" s="79"/>
      <c r="O1984" s="80"/>
      <c r="P1984" s="81"/>
      <c r="Q1984" s="81"/>
      <c r="R1984" s="91"/>
      <c r="S1984" s="91"/>
      <c r="T1984" s="91"/>
      <c r="U1984" s="91"/>
      <c r="V1984" s="52"/>
      <c r="W1984" s="52"/>
      <c r="X1984" s="52"/>
      <c r="Y1984" s="52"/>
      <c r="Z1984" s="51"/>
      <c r="AA1984" s="76"/>
      <c r="AB1984" s="76"/>
      <c r="AC1984" s="77"/>
      <c r="AD1984" s="84" t="s">
        <v>13792</v>
      </c>
      <c r="AE1984" s="84">
        <v>1403</v>
      </c>
      <c r="AF1984" s="84">
        <v>756</v>
      </c>
      <c r="AG1984" s="84">
        <v>5503</v>
      </c>
      <c r="AH1984" s="84">
        <v>1695</v>
      </c>
      <c r="AI1984" s="84"/>
      <c r="AJ1984" s="84" t="s">
        <v>15729</v>
      </c>
      <c r="AK1984" s="84" t="s">
        <v>16642</v>
      </c>
      <c r="AL1984" s="88" t="s">
        <v>17668</v>
      </c>
      <c r="AM1984" s="84"/>
      <c r="AN1984" s="86">
        <v>40612.289247685185</v>
      </c>
      <c r="AO1984" s="84"/>
      <c r="AP1984" s="84" t="b">
        <v>0</v>
      </c>
      <c r="AQ1984" s="84" t="b">
        <v>0</v>
      </c>
      <c r="AR1984" s="84" t="b">
        <v>1</v>
      </c>
      <c r="AS1984" s="84" t="s">
        <v>290</v>
      </c>
      <c r="AT1984" s="84">
        <v>30</v>
      </c>
      <c r="AU1984" s="88" t="s">
        <v>20217</v>
      </c>
      <c r="AV1984" s="84" t="b">
        <v>0</v>
      </c>
      <c r="AW1984" s="84" t="s">
        <v>745</v>
      </c>
      <c r="AX1984" s="88" t="s">
        <v>22993</v>
      </c>
      <c r="AY1984" s="84" t="s">
        <v>66</v>
      </c>
    </row>
    <row r="1985" spans="1:51" x14ac:dyDescent="0.2">
      <c r="A1985" s="69" t="s">
        <v>3537</v>
      </c>
      <c r="B1985" s="70"/>
      <c r="C1985" s="70"/>
      <c r="D1985" s="71"/>
      <c r="E1985" s="108"/>
      <c r="F1985" s="113" t="s">
        <v>7891</v>
      </c>
      <c r="G1985" s="109"/>
      <c r="H1985" s="74"/>
      <c r="I1985" s="75"/>
      <c r="J1985" s="110"/>
      <c r="K1985" s="74" t="s">
        <v>25186</v>
      </c>
      <c r="L1985" s="111"/>
      <c r="M1985" s="79"/>
      <c r="N1985" s="79"/>
      <c r="O1985" s="80"/>
      <c r="P1985" s="81"/>
      <c r="Q1985" s="81"/>
      <c r="R1985" s="91"/>
      <c r="S1985" s="91"/>
      <c r="T1985" s="91"/>
      <c r="U1985" s="91"/>
      <c r="V1985" s="52"/>
      <c r="W1985" s="52"/>
      <c r="X1985" s="52"/>
      <c r="Y1985" s="52"/>
      <c r="Z1985" s="51"/>
      <c r="AA1985" s="76"/>
      <c r="AB1985" s="76"/>
      <c r="AC1985" s="77"/>
      <c r="AD1985" s="84" t="s">
        <v>13793</v>
      </c>
      <c r="AE1985" s="84">
        <v>3395</v>
      </c>
      <c r="AF1985" s="84">
        <v>1566</v>
      </c>
      <c r="AG1985" s="84">
        <v>8902</v>
      </c>
      <c r="AH1985" s="84">
        <v>14135</v>
      </c>
      <c r="AI1985" s="84">
        <v>-18000</v>
      </c>
      <c r="AJ1985" s="84" t="s">
        <v>15730</v>
      </c>
      <c r="AK1985" s="84" t="s">
        <v>1307</v>
      </c>
      <c r="AL1985" s="88" t="s">
        <v>17669</v>
      </c>
      <c r="AM1985" s="84" t="s">
        <v>603</v>
      </c>
      <c r="AN1985" s="86">
        <v>39980.979097222225</v>
      </c>
      <c r="AO1985" s="84"/>
      <c r="AP1985" s="84" t="b">
        <v>1</v>
      </c>
      <c r="AQ1985" s="84" t="b">
        <v>0</v>
      </c>
      <c r="AR1985" s="84" t="b">
        <v>0</v>
      </c>
      <c r="AS1985" s="84" t="s">
        <v>290</v>
      </c>
      <c r="AT1985" s="84">
        <v>74</v>
      </c>
      <c r="AU1985" s="88" t="s">
        <v>674</v>
      </c>
      <c r="AV1985" s="84" t="b">
        <v>0</v>
      </c>
      <c r="AW1985" s="84" t="s">
        <v>745</v>
      </c>
      <c r="AX1985" s="88" t="s">
        <v>22994</v>
      </c>
      <c r="AY1985" s="84" t="s">
        <v>66</v>
      </c>
    </row>
    <row r="1986" spans="1:51" x14ac:dyDescent="0.2">
      <c r="A1986" s="69" t="s">
        <v>3538</v>
      </c>
      <c r="B1986" s="70"/>
      <c r="C1986" s="70"/>
      <c r="D1986" s="71"/>
      <c r="E1986" s="108"/>
      <c r="F1986" s="113" t="s">
        <v>7892</v>
      </c>
      <c r="G1986" s="109"/>
      <c r="H1986" s="74"/>
      <c r="I1986" s="75"/>
      <c r="J1986" s="110"/>
      <c r="K1986" s="74" t="s">
        <v>25187</v>
      </c>
      <c r="L1986" s="111"/>
      <c r="M1986" s="79"/>
      <c r="N1986" s="79"/>
      <c r="O1986" s="80"/>
      <c r="P1986" s="81"/>
      <c r="Q1986" s="81"/>
      <c r="R1986" s="91"/>
      <c r="S1986" s="91"/>
      <c r="T1986" s="91"/>
      <c r="U1986" s="91"/>
      <c r="V1986" s="52"/>
      <c r="W1986" s="52"/>
      <c r="X1986" s="52"/>
      <c r="Y1986" s="52"/>
      <c r="Z1986" s="51"/>
      <c r="AA1986" s="76"/>
      <c r="AB1986" s="76"/>
      <c r="AC1986" s="77"/>
      <c r="AD1986" s="84" t="s">
        <v>13794</v>
      </c>
      <c r="AE1986" s="84">
        <v>3605</v>
      </c>
      <c r="AF1986" s="84">
        <v>2623</v>
      </c>
      <c r="AG1986" s="84">
        <v>13215</v>
      </c>
      <c r="AH1986" s="84">
        <v>21523</v>
      </c>
      <c r="AI1986" s="84">
        <v>-28800</v>
      </c>
      <c r="AJ1986" s="84" t="s">
        <v>15731</v>
      </c>
      <c r="AK1986" s="84" t="s">
        <v>310</v>
      </c>
      <c r="AL1986" s="84"/>
      <c r="AM1986" s="84" t="s">
        <v>602</v>
      </c>
      <c r="AN1986" s="86">
        <v>41484.008472222224</v>
      </c>
      <c r="AO1986" s="88" t="s">
        <v>19343</v>
      </c>
      <c r="AP1986" s="84" t="b">
        <v>1</v>
      </c>
      <c r="AQ1986" s="84" t="b">
        <v>0</v>
      </c>
      <c r="AR1986" s="84" t="b">
        <v>0</v>
      </c>
      <c r="AS1986" s="84" t="s">
        <v>290</v>
      </c>
      <c r="AT1986" s="84">
        <v>17</v>
      </c>
      <c r="AU1986" s="88" t="s">
        <v>674</v>
      </c>
      <c r="AV1986" s="84" t="b">
        <v>0</v>
      </c>
      <c r="AW1986" s="84" t="s">
        <v>745</v>
      </c>
      <c r="AX1986" s="88" t="s">
        <v>22995</v>
      </c>
      <c r="AY1986" s="84" t="s">
        <v>66</v>
      </c>
    </row>
    <row r="1987" spans="1:51" x14ac:dyDescent="0.2">
      <c r="A1987" s="69" t="s">
        <v>3539</v>
      </c>
      <c r="B1987" s="70"/>
      <c r="C1987" s="70"/>
      <c r="D1987" s="71"/>
      <c r="E1987" s="108"/>
      <c r="F1987" s="113" t="s">
        <v>7893</v>
      </c>
      <c r="G1987" s="109"/>
      <c r="H1987" s="74"/>
      <c r="I1987" s="75"/>
      <c r="J1987" s="110"/>
      <c r="K1987" s="74" t="s">
        <v>25188</v>
      </c>
      <c r="L1987" s="111"/>
      <c r="M1987" s="79"/>
      <c r="N1987" s="79"/>
      <c r="O1987" s="80"/>
      <c r="P1987" s="81"/>
      <c r="Q1987" s="81"/>
      <c r="R1987" s="91"/>
      <c r="S1987" s="91"/>
      <c r="T1987" s="91"/>
      <c r="U1987" s="91"/>
      <c r="V1987" s="52"/>
      <c r="W1987" s="52"/>
      <c r="X1987" s="52"/>
      <c r="Y1987" s="52"/>
      <c r="Z1987" s="51"/>
      <c r="AA1987" s="76"/>
      <c r="AB1987" s="76"/>
      <c r="AC1987" s="77"/>
      <c r="AD1987" s="84" t="s">
        <v>13795</v>
      </c>
      <c r="AE1987" s="84">
        <v>723</v>
      </c>
      <c r="AF1987" s="84">
        <v>1158</v>
      </c>
      <c r="AG1987" s="84">
        <v>184947</v>
      </c>
      <c r="AH1987" s="84">
        <v>21852</v>
      </c>
      <c r="AI1987" s="84"/>
      <c r="AJ1987" s="84" t="s">
        <v>15732</v>
      </c>
      <c r="AK1987" s="84"/>
      <c r="AL1987" s="84"/>
      <c r="AM1987" s="84"/>
      <c r="AN1987" s="86">
        <v>40175.549756944441</v>
      </c>
      <c r="AO1987" s="88" t="s">
        <v>19344</v>
      </c>
      <c r="AP1987" s="84" t="b">
        <v>0</v>
      </c>
      <c r="AQ1987" s="84" t="b">
        <v>0</v>
      </c>
      <c r="AR1987" s="84" t="b">
        <v>0</v>
      </c>
      <c r="AS1987" s="84" t="s">
        <v>290</v>
      </c>
      <c r="AT1987" s="84">
        <v>397</v>
      </c>
      <c r="AU1987" s="88" t="s">
        <v>674</v>
      </c>
      <c r="AV1987" s="84" t="b">
        <v>0</v>
      </c>
      <c r="AW1987" s="84" t="s">
        <v>745</v>
      </c>
      <c r="AX1987" s="88" t="s">
        <v>22996</v>
      </c>
      <c r="AY1987" s="84" t="s">
        <v>66</v>
      </c>
    </row>
    <row r="1988" spans="1:51" x14ac:dyDescent="0.2">
      <c r="A1988" s="69" t="s">
        <v>3540</v>
      </c>
      <c r="B1988" s="70"/>
      <c r="C1988" s="70"/>
      <c r="D1988" s="71"/>
      <c r="E1988" s="108"/>
      <c r="F1988" s="113" t="s">
        <v>7894</v>
      </c>
      <c r="G1988" s="109"/>
      <c r="H1988" s="74"/>
      <c r="I1988" s="75"/>
      <c r="J1988" s="110"/>
      <c r="K1988" s="74" t="s">
        <v>25189</v>
      </c>
      <c r="L1988" s="111"/>
      <c r="M1988" s="79"/>
      <c r="N1988" s="79"/>
      <c r="O1988" s="80"/>
      <c r="P1988" s="81"/>
      <c r="Q1988" s="81"/>
      <c r="R1988" s="91"/>
      <c r="S1988" s="91"/>
      <c r="T1988" s="91"/>
      <c r="U1988" s="91"/>
      <c r="V1988" s="52"/>
      <c r="W1988" s="52"/>
      <c r="X1988" s="52"/>
      <c r="Y1988" s="52"/>
      <c r="Z1988" s="51"/>
      <c r="AA1988" s="76"/>
      <c r="AB1988" s="76"/>
      <c r="AC1988" s="77"/>
      <c r="AD1988" s="84" t="s">
        <v>13796</v>
      </c>
      <c r="AE1988" s="84">
        <v>603</v>
      </c>
      <c r="AF1988" s="84">
        <v>460</v>
      </c>
      <c r="AG1988" s="84">
        <v>3157</v>
      </c>
      <c r="AH1988" s="84">
        <v>1980</v>
      </c>
      <c r="AI1988" s="84">
        <v>-18000</v>
      </c>
      <c r="AJ1988" s="84" t="s">
        <v>15733</v>
      </c>
      <c r="AK1988" s="84" t="s">
        <v>1381</v>
      </c>
      <c r="AL1988" s="88" t="s">
        <v>17670</v>
      </c>
      <c r="AM1988" s="84" t="s">
        <v>603</v>
      </c>
      <c r="AN1988" s="86">
        <v>39940.816388888888</v>
      </c>
      <c r="AO1988" s="88" t="s">
        <v>19345</v>
      </c>
      <c r="AP1988" s="84" t="b">
        <v>0</v>
      </c>
      <c r="AQ1988" s="84" t="b">
        <v>0</v>
      </c>
      <c r="AR1988" s="84" t="b">
        <v>1</v>
      </c>
      <c r="AS1988" s="84" t="s">
        <v>290</v>
      </c>
      <c r="AT1988" s="84">
        <v>17</v>
      </c>
      <c r="AU1988" s="88" t="s">
        <v>682</v>
      </c>
      <c r="AV1988" s="84" t="b">
        <v>0</v>
      </c>
      <c r="AW1988" s="84" t="s">
        <v>745</v>
      </c>
      <c r="AX1988" s="88" t="s">
        <v>22997</v>
      </c>
      <c r="AY1988" s="84" t="s">
        <v>66</v>
      </c>
    </row>
    <row r="1989" spans="1:51" x14ac:dyDescent="0.2">
      <c r="A1989" s="69" t="s">
        <v>4242</v>
      </c>
      <c r="B1989" s="70"/>
      <c r="C1989" s="70"/>
      <c r="D1989" s="71"/>
      <c r="E1989" s="108"/>
      <c r="F1989" s="113" t="s">
        <v>21014</v>
      </c>
      <c r="G1989" s="109"/>
      <c r="H1989" s="74"/>
      <c r="I1989" s="75"/>
      <c r="J1989" s="110"/>
      <c r="K1989" s="74" t="s">
        <v>25190</v>
      </c>
      <c r="L1989" s="111"/>
      <c r="M1989" s="79"/>
      <c r="N1989" s="79"/>
      <c r="O1989" s="80"/>
      <c r="P1989" s="81"/>
      <c r="Q1989" s="81"/>
      <c r="R1989" s="91"/>
      <c r="S1989" s="91"/>
      <c r="T1989" s="91"/>
      <c r="U1989" s="91"/>
      <c r="V1989" s="52"/>
      <c r="W1989" s="52"/>
      <c r="X1989" s="52"/>
      <c r="Y1989" s="52"/>
      <c r="Z1989" s="51"/>
      <c r="AA1989" s="76"/>
      <c r="AB1989" s="76"/>
      <c r="AC1989" s="77"/>
      <c r="AD1989" s="84" t="s">
        <v>13797</v>
      </c>
      <c r="AE1989" s="84">
        <v>998</v>
      </c>
      <c r="AF1989" s="84">
        <v>1187</v>
      </c>
      <c r="AG1989" s="84">
        <v>244335</v>
      </c>
      <c r="AH1989" s="84">
        <v>12299</v>
      </c>
      <c r="AI1989" s="84">
        <v>-28800</v>
      </c>
      <c r="AJ1989" s="84" t="s">
        <v>15734</v>
      </c>
      <c r="AK1989" s="84" t="s">
        <v>16643</v>
      </c>
      <c r="AL1989" s="88" t="s">
        <v>17671</v>
      </c>
      <c r="AM1989" s="84" t="s">
        <v>602</v>
      </c>
      <c r="AN1989" s="86">
        <v>39951.305486111109</v>
      </c>
      <c r="AO1989" s="88" t="s">
        <v>19346</v>
      </c>
      <c r="AP1989" s="84" t="b">
        <v>0</v>
      </c>
      <c r="AQ1989" s="84" t="b">
        <v>0</v>
      </c>
      <c r="AR1989" s="84" t="b">
        <v>0</v>
      </c>
      <c r="AS1989" s="84" t="s">
        <v>290</v>
      </c>
      <c r="AT1989" s="84">
        <v>63</v>
      </c>
      <c r="AU1989" s="88" t="s">
        <v>20218</v>
      </c>
      <c r="AV1989" s="84" t="b">
        <v>0</v>
      </c>
      <c r="AW1989" s="84" t="s">
        <v>745</v>
      </c>
      <c r="AX1989" s="88" t="s">
        <v>22998</v>
      </c>
      <c r="AY1989" s="84" t="s">
        <v>65</v>
      </c>
    </row>
    <row r="1990" spans="1:51" x14ac:dyDescent="0.2">
      <c r="A1990" s="69" t="s">
        <v>4243</v>
      </c>
      <c r="B1990" s="70"/>
      <c r="C1990" s="70"/>
      <c r="D1990" s="71"/>
      <c r="E1990" s="108"/>
      <c r="F1990" s="113" t="s">
        <v>21015</v>
      </c>
      <c r="G1990" s="109"/>
      <c r="H1990" s="74"/>
      <c r="I1990" s="75"/>
      <c r="J1990" s="110"/>
      <c r="K1990" s="74" t="s">
        <v>25191</v>
      </c>
      <c r="L1990" s="111"/>
      <c r="M1990" s="79"/>
      <c r="N1990" s="79"/>
      <c r="O1990" s="80"/>
      <c r="P1990" s="81"/>
      <c r="Q1990" s="81"/>
      <c r="R1990" s="91"/>
      <c r="S1990" s="91"/>
      <c r="T1990" s="91"/>
      <c r="U1990" s="91"/>
      <c r="V1990" s="52"/>
      <c r="W1990" s="52"/>
      <c r="X1990" s="52"/>
      <c r="Y1990" s="52"/>
      <c r="Z1990" s="51"/>
      <c r="AA1990" s="76"/>
      <c r="AB1990" s="76"/>
      <c r="AC1990" s="77"/>
      <c r="AD1990" s="84" t="s">
        <v>13798</v>
      </c>
      <c r="AE1990" s="84">
        <v>450</v>
      </c>
      <c r="AF1990" s="84">
        <v>604</v>
      </c>
      <c r="AG1990" s="84">
        <v>14464</v>
      </c>
      <c r="AH1990" s="84">
        <v>6130</v>
      </c>
      <c r="AI1990" s="84"/>
      <c r="AJ1990" s="84" t="s">
        <v>15735</v>
      </c>
      <c r="AK1990" s="84" t="s">
        <v>1351</v>
      </c>
      <c r="AL1990" s="84"/>
      <c r="AM1990" s="84"/>
      <c r="AN1990" s="86">
        <v>41443.069108796299</v>
      </c>
      <c r="AO1990" s="88" t="s">
        <v>19347</v>
      </c>
      <c r="AP1990" s="84" t="b">
        <v>0</v>
      </c>
      <c r="AQ1990" s="84" t="b">
        <v>0</v>
      </c>
      <c r="AR1990" s="84" t="b">
        <v>0</v>
      </c>
      <c r="AS1990" s="84" t="s">
        <v>290</v>
      </c>
      <c r="AT1990" s="84">
        <v>14</v>
      </c>
      <c r="AU1990" s="88" t="s">
        <v>674</v>
      </c>
      <c r="AV1990" s="84" t="b">
        <v>0</v>
      </c>
      <c r="AW1990" s="84" t="s">
        <v>745</v>
      </c>
      <c r="AX1990" s="88" t="s">
        <v>22999</v>
      </c>
      <c r="AY1990" s="84" t="s">
        <v>65</v>
      </c>
    </row>
    <row r="1991" spans="1:51" x14ac:dyDescent="0.2">
      <c r="A1991" s="69" t="s">
        <v>3541</v>
      </c>
      <c r="B1991" s="70"/>
      <c r="C1991" s="70"/>
      <c r="D1991" s="71"/>
      <c r="E1991" s="108"/>
      <c r="F1991" s="113" t="s">
        <v>7895</v>
      </c>
      <c r="G1991" s="109"/>
      <c r="H1991" s="74"/>
      <c r="I1991" s="75"/>
      <c r="J1991" s="110"/>
      <c r="K1991" s="74" t="s">
        <v>25192</v>
      </c>
      <c r="L1991" s="111"/>
      <c r="M1991" s="79"/>
      <c r="N1991" s="79"/>
      <c r="O1991" s="80"/>
      <c r="P1991" s="81"/>
      <c r="Q1991" s="81"/>
      <c r="R1991" s="91"/>
      <c r="S1991" s="91"/>
      <c r="T1991" s="91"/>
      <c r="U1991" s="91"/>
      <c r="V1991" s="52"/>
      <c r="W1991" s="52"/>
      <c r="X1991" s="52"/>
      <c r="Y1991" s="52"/>
      <c r="Z1991" s="51"/>
      <c r="AA1991" s="76"/>
      <c r="AB1991" s="76"/>
      <c r="AC1991" s="77"/>
      <c r="AD1991" s="84" t="s">
        <v>13799</v>
      </c>
      <c r="AE1991" s="84">
        <v>2537</v>
      </c>
      <c r="AF1991" s="84">
        <v>18181</v>
      </c>
      <c r="AG1991" s="84">
        <v>34954</v>
      </c>
      <c r="AH1991" s="84">
        <v>40275</v>
      </c>
      <c r="AI1991" s="84">
        <v>3600</v>
      </c>
      <c r="AJ1991" s="84" t="s">
        <v>15736</v>
      </c>
      <c r="AK1991" s="84" t="s">
        <v>1420</v>
      </c>
      <c r="AL1991" s="88" t="s">
        <v>17672</v>
      </c>
      <c r="AM1991" s="84" t="s">
        <v>1419</v>
      </c>
      <c r="AN1991" s="86">
        <v>40301.855381944442</v>
      </c>
      <c r="AO1991" s="88" t="s">
        <v>19348</v>
      </c>
      <c r="AP1991" s="84" t="b">
        <v>0</v>
      </c>
      <c r="AQ1991" s="84" t="b">
        <v>0</v>
      </c>
      <c r="AR1991" s="84" t="b">
        <v>1</v>
      </c>
      <c r="AS1991" s="84" t="s">
        <v>291</v>
      </c>
      <c r="AT1991" s="84">
        <v>378</v>
      </c>
      <c r="AU1991" s="88" t="s">
        <v>20219</v>
      </c>
      <c r="AV1991" s="84" t="b">
        <v>1</v>
      </c>
      <c r="AW1991" s="84" t="s">
        <v>745</v>
      </c>
      <c r="AX1991" s="88" t="s">
        <v>23000</v>
      </c>
      <c r="AY1991" s="84" t="s">
        <v>66</v>
      </c>
    </row>
    <row r="1992" spans="1:51" x14ac:dyDescent="0.2">
      <c r="A1992" s="69" t="s">
        <v>3542</v>
      </c>
      <c r="B1992" s="70"/>
      <c r="C1992" s="70"/>
      <c r="D1992" s="71"/>
      <c r="E1992" s="108"/>
      <c r="F1992" s="113" t="s">
        <v>7896</v>
      </c>
      <c r="G1992" s="109"/>
      <c r="H1992" s="74"/>
      <c r="I1992" s="75"/>
      <c r="J1992" s="110"/>
      <c r="K1992" s="74" t="s">
        <v>25193</v>
      </c>
      <c r="L1992" s="111"/>
      <c r="M1992" s="79"/>
      <c r="N1992" s="79"/>
      <c r="O1992" s="80"/>
      <c r="P1992" s="81"/>
      <c r="Q1992" s="81"/>
      <c r="R1992" s="91"/>
      <c r="S1992" s="91"/>
      <c r="T1992" s="91"/>
      <c r="U1992" s="91"/>
      <c r="V1992" s="52"/>
      <c r="W1992" s="52"/>
      <c r="X1992" s="52"/>
      <c r="Y1992" s="52"/>
      <c r="Z1992" s="51"/>
      <c r="AA1992" s="76"/>
      <c r="AB1992" s="76"/>
      <c r="AC1992" s="77"/>
      <c r="AD1992" s="84" t="s">
        <v>13800</v>
      </c>
      <c r="AE1992" s="84">
        <v>1466</v>
      </c>
      <c r="AF1992" s="84">
        <v>1236</v>
      </c>
      <c r="AG1992" s="84">
        <v>74970</v>
      </c>
      <c r="AH1992" s="84">
        <v>78712</v>
      </c>
      <c r="AI1992" s="84">
        <v>3600</v>
      </c>
      <c r="AJ1992" s="84" t="s">
        <v>15737</v>
      </c>
      <c r="AK1992" s="84" t="s">
        <v>16644</v>
      </c>
      <c r="AL1992" s="88" t="s">
        <v>17673</v>
      </c>
      <c r="AM1992" s="84" t="s">
        <v>1419</v>
      </c>
      <c r="AN1992" s="86">
        <v>40664.563020833331</v>
      </c>
      <c r="AO1992" s="88" t="s">
        <v>19349</v>
      </c>
      <c r="AP1992" s="84" t="b">
        <v>0</v>
      </c>
      <c r="AQ1992" s="84" t="b">
        <v>0</v>
      </c>
      <c r="AR1992" s="84" t="b">
        <v>0</v>
      </c>
      <c r="AS1992" s="84" t="s">
        <v>291</v>
      </c>
      <c r="AT1992" s="84">
        <v>86</v>
      </c>
      <c r="AU1992" s="88" t="s">
        <v>20220</v>
      </c>
      <c r="AV1992" s="84" t="b">
        <v>0</v>
      </c>
      <c r="AW1992" s="84" t="s">
        <v>745</v>
      </c>
      <c r="AX1992" s="88" t="s">
        <v>23001</v>
      </c>
      <c r="AY1992" s="84" t="s">
        <v>66</v>
      </c>
    </row>
    <row r="1993" spans="1:51" x14ac:dyDescent="0.2">
      <c r="A1993" s="69" t="s">
        <v>3544</v>
      </c>
      <c r="B1993" s="70"/>
      <c r="C1993" s="70"/>
      <c r="D1993" s="71"/>
      <c r="E1993" s="108"/>
      <c r="F1993" s="113" t="s">
        <v>7898</v>
      </c>
      <c r="G1993" s="109"/>
      <c r="H1993" s="74"/>
      <c r="I1993" s="75"/>
      <c r="J1993" s="110"/>
      <c r="K1993" s="74" t="s">
        <v>25194</v>
      </c>
      <c r="L1993" s="111"/>
      <c r="M1993" s="79"/>
      <c r="N1993" s="79"/>
      <c r="O1993" s="80"/>
      <c r="P1993" s="81"/>
      <c r="Q1993" s="81"/>
      <c r="R1993" s="91"/>
      <c r="S1993" s="91"/>
      <c r="T1993" s="91"/>
      <c r="U1993" s="91"/>
      <c r="V1993" s="52"/>
      <c r="W1993" s="52"/>
      <c r="X1993" s="52"/>
      <c r="Y1993" s="52"/>
      <c r="Z1993" s="51"/>
      <c r="AA1993" s="76"/>
      <c r="AB1993" s="76"/>
      <c r="AC1993" s="77"/>
      <c r="AD1993" s="84" t="s">
        <v>13801</v>
      </c>
      <c r="AE1993" s="84">
        <v>5671</v>
      </c>
      <c r="AF1993" s="84">
        <v>6344</v>
      </c>
      <c r="AG1993" s="84">
        <v>467013</v>
      </c>
      <c r="AH1993" s="84">
        <v>385199</v>
      </c>
      <c r="AI1993" s="84"/>
      <c r="AJ1993" s="84" t="s">
        <v>15738</v>
      </c>
      <c r="AK1993" s="84"/>
      <c r="AL1993" s="84"/>
      <c r="AM1993" s="84"/>
      <c r="AN1993" s="86">
        <v>42573.868252314816</v>
      </c>
      <c r="AO1993" s="88" t="s">
        <v>19350</v>
      </c>
      <c r="AP1993" s="84" t="b">
        <v>1</v>
      </c>
      <c r="AQ1993" s="84" t="b">
        <v>0</v>
      </c>
      <c r="AR1993" s="84" t="b">
        <v>0</v>
      </c>
      <c r="AS1993" s="84" t="s">
        <v>290</v>
      </c>
      <c r="AT1993" s="84">
        <v>15</v>
      </c>
      <c r="AU1993" s="84"/>
      <c r="AV1993" s="84" t="b">
        <v>0</v>
      </c>
      <c r="AW1993" s="84" t="s">
        <v>745</v>
      </c>
      <c r="AX1993" s="88" t="s">
        <v>23002</v>
      </c>
      <c r="AY1993" s="84" t="s">
        <v>66</v>
      </c>
    </row>
    <row r="1994" spans="1:51" x14ac:dyDescent="0.2">
      <c r="A1994" s="69" t="s">
        <v>3545</v>
      </c>
      <c r="B1994" s="70"/>
      <c r="C1994" s="70"/>
      <c r="D1994" s="71"/>
      <c r="E1994" s="108"/>
      <c r="F1994" s="113" t="s">
        <v>7899</v>
      </c>
      <c r="G1994" s="109"/>
      <c r="H1994" s="74"/>
      <c r="I1994" s="75"/>
      <c r="J1994" s="110"/>
      <c r="K1994" s="74" t="s">
        <v>25195</v>
      </c>
      <c r="L1994" s="111"/>
      <c r="M1994" s="79"/>
      <c r="N1994" s="79"/>
      <c r="O1994" s="80"/>
      <c r="P1994" s="81"/>
      <c r="Q1994" s="81"/>
      <c r="R1994" s="91"/>
      <c r="S1994" s="91"/>
      <c r="T1994" s="91"/>
      <c r="U1994" s="91"/>
      <c r="V1994" s="52"/>
      <c r="W1994" s="52"/>
      <c r="X1994" s="52"/>
      <c r="Y1994" s="52"/>
      <c r="Z1994" s="51"/>
      <c r="AA1994" s="76"/>
      <c r="AB1994" s="76"/>
      <c r="AC1994" s="77"/>
      <c r="AD1994" s="84" t="s">
        <v>13802</v>
      </c>
      <c r="AE1994" s="84">
        <v>162</v>
      </c>
      <c r="AF1994" s="84">
        <v>1021</v>
      </c>
      <c r="AG1994" s="84">
        <v>99987</v>
      </c>
      <c r="AH1994" s="84">
        <v>418821</v>
      </c>
      <c r="AI1994" s="84">
        <v>-28800</v>
      </c>
      <c r="AJ1994" s="84" t="s">
        <v>15739</v>
      </c>
      <c r="AK1994" s="84"/>
      <c r="AL1994" s="88" t="s">
        <v>17674</v>
      </c>
      <c r="AM1994" s="84" t="s">
        <v>602</v>
      </c>
      <c r="AN1994" s="86">
        <v>42181.761481481481</v>
      </c>
      <c r="AO1994" s="88" t="s">
        <v>19351</v>
      </c>
      <c r="AP1994" s="84" t="b">
        <v>1</v>
      </c>
      <c r="AQ1994" s="84" t="b">
        <v>0</v>
      </c>
      <c r="AR1994" s="84" t="b">
        <v>0</v>
      </c>
      <c r="AS1994" s="84" t="s">
        <v>290</v>
      </c>
      <c r="AT1994" s="84">
        <v>175</v>
      </c>
      <c r="AU1994" s="88" t="s">
        <v>674</v>
      </c>
      <c r="AV1994" s="84" t="b">
        <v>0</v>
      </c>
      <c r="AW1994" s="84" t="s">
        <v>745</v>
      </c>
      <c r="AX1994" s="88" t="s">
        <v>23003</v>
      </c>
      <c r="AY1994" s="84" t="s">
        <v>66</v>
      </c>
    </row>
    <row r="1995" spans="1:51" x14ac:dyDescent="0.2">
      <c r="A1995" s="69" t="s">
        <v>3546</v>
      </c>
      <c r="B1995" s="70"/>
      <c r="C1995" s="70"/>
      <c r="D1995" s="71"/>
      <c r="E1995" s="108"/>
      <c r="F1995" s="113" t="s">
        <v>7900</v>
      </c>
      <c r="G1995" s="109"/>
      <c r="H1995" s="74"/>
      <c r="I1995" s="75"/>
      <c r="J1995" s="110"/>
      <c r="K1995" s="74" t="s">
        <v>25196</v>
      </c>
      <c r="L1995" s="111"/>
      <c r="M1995" s="79"/>
      <c r="N1995" s="79"/>
      <c r="O1995" s="80"/>
      <c r="P1995" s="81"/>
      <c r="Q1995" s="81"/>
      <c r="R1995" s="91"/>
      <c r="S1995" s="91"/>
      <c r="T1995" s="91"/>
      <c r="U1995" s="91"/>
      <c r="V1995" s="52"/>
      <c r="W1995" s="52"/>
      <c r="X1995" s="52"/>
      <c r="Y1995" s="52"/>
      <c r="Z1995" s="51"/>
      <c r="AA1995" s="76"/>
      <c r="AB1995" s="76"/>
      <c r="AC1995" s="77"/>
      <c r="AD1995" s="84" t="s">
        <v>13803</v>
      </c>
      <c r="AE1995" s="84">
        <v>1083</v>
      </c>
      <c r="AF1995" s="84">
        <v>1350</v>
      </c>
      <c r="AG1995" s="84">
        <v>5079</v>
      </c>
      <c r="AH1995" s="84">
        <v>1808</v>
      </c>
      <c r="AI1995" s="84">
        <v>-18000</v>
      </c>
      <c r="AJ1995" s="84" t="s">
        <v>15740</v>
      </c>
      <c r="AK1995" s="84" t="s">
        <v>453</v>
      </c>
      <c r="AL1995" s="88" t="s">
        <v>17675</v>
      </c>
      <c r="AM1995" s="84" t="s">
        <v>603</v>
      </c>
      <c r="AN1995" s="86">
        <v>40768.077743055554</v>
      </c>
      <c r="AO1995" s="88" t="s">
        <v>19352</v>
      </c>
      <c r="AP1995" s="84" t="b">
        <v>0</v>
      </c>
      <c r="AQ1995" s="84" t="b">
        <v>0</v>
      </c>
      <c r="AR1995" s="84" t="b">
        <v>1</v>
      </c>
      <c r="AS1995" s="84" t="s">
        <v>290</v>
      </c>
      <c r="AT1995" s="84">
        <v>59</v>
      </c>
      <c r="AU1995" s="88" t="s">
        <v>675</v>
      </c>
      <c r="AV1995" s="84" t="b">
        <v>0</v>
      </c>
      <c r="AW1995" s="84" t="s">
        <v>745</v>
      </c>
      <c r="AX1995" s="88" t="s">
        <v>23004</v>
      </c>
      <c r="AY1995" s="84" t="s">
        <v>66</v>
      </c>
    </row>
    <row r="1996" spans="1:51" x14ac:dyDescent="0.2">
      <c r="A1996" s="69" t="s">
        <v>3547</v>
      </c>
      <c r="B1996" s="70"/>
      <c r="C1996" s="70"/>
      <c r="D1996" s="71"/>
      <c r="E1996" s="108"/>
      <c r="F1996" s="113" t="s">
        <v>275</v>
      </c>
      <c r="G1996" s="109"/>
      <c r="H1996" s="74"/>
      <c r="I1996" s="75"/>
      <c r="J1996" s="110"/>
      <c r="K1996" s="74" t="s">
        <v>25197</v>
      </c>
      <c r="L1996" s="111"/>
      <c r="M1996" s="79"/>
      <c r="N1996" s="79"/>
      <c r="O1996" s="80"/>
      <c r="P1996" s="81"/>
      <c r="Q1996" s="81"/>
      <c r="R1996" s="91"/>
      <c r="S1996" s="91"/>
      <c r="T1996" s="91"/>
      <c r="U1996" s="91"/>
      <c r="V1996" s="52"/>
      <c r="W1996" s="52"/>
      <c r="X1996" s="52"/>
      <c r="Y1996" s="52"/>
      <c r="Z1996" s="51"/>
      <c r="AA1996" s="76"/>
      <c r="AB1996" s="76"/>
      <c r="AC1996" s="77"/>
      <c r="AD1996" s="84" t="s">
        <v>13804</v>
      </c>
      <c r="AE1996" s="84">
        <v>216</v>
      </c>
      <c r="AF1996" s="84">
        <v>110</v>
      </c>
      <c r="AG1996" s="84">
        <v>18021</v>
      </c>
      <c r="AH1996" s="84">
        <v>117</v>
      </c>
      <c r="AI1996" s="84"/>
      <c r="AJ1996" s="84"/>
      <c r="AK1996" s="84"/>
      <c r="AL1996" s="84"/>
      <c r="AM1996" s="84"/>
      <c r="AN1996" s="86">
        <v>42785.784120370372</v>
      </c>
      <c r="AO1996" s="84"/>
      <c r="AP1996" s="84" t="b">
        <v>1</v>
      </c>
      <c r="AQ1996" s="84" t="b">
        <v>1</v>
      </c>
      <c r="AR1996" s="84" t="b">
        <v>0</v>
      </c>
      <c r="AS1996" s="84" t="s">
        <v>290</v>
      </c>
      <c r="AT1996" s="84">
        <v>0</v>
      </c>
      <c r="AU1996" s="84"/>
      <c r="AV1996" s="84" t="b">
        <v>0</v>
      </c>
      <c r="AW1996" s="84" t="s">
        <v>745</v>
      </c>
      <c r="AX1996" s="88" t="s">
        <v>23005</v>
      </c>
      <c r="AY1996" s="84" t="s">
        <v>66</v>
      </c>
    </row>
    <row r="1997" spans="1:51" x14ac:dyDescent="0.2">
      <c r="A1997" s="69" t="s">
        <v>3548</v>
      </c>
      <c r="B1997" s="70"/>
      <c r="C1997" s="70"/>
      <c r="D1997" s="71"/>
      <c r="E1997" s="108"/>
      <c r="F1997" s="113" t="s">
        <v>7901</v>
      </c>
      <c r="G1997" s="109"/>
      <c r="H1997" s="74"/>
      <c r="I1997" s="75"/>
      <c r="J1997" s="110"/>
      <c r="K1997" s="74" t="s">
        <v>25198</v>
      </c>
      <c r="L1997" s="111"/>
      <c r="M1997" s="79"/>
      <c r="N1997" s="79"/>
      <c r="O1997" s="80"/>
      <c r="P1997" s="81"/>
      <c r="Q1997" s="81"/>
      <c r="R1997" s="91"/>
      <c r="S1997" s="91"/>
      <c r="T1997" s="91"/>
      <c r="U1997" s="91"/>
      <c r="V1997" s="52"/>
      <c r="W1997" s="52"/>
      <c r="X1997" s="52"/>
      <c r="Y1997" s="52"/>
      <c r="Z1997" s="51"/>
      <c r="AA1997" s="76"/>
      <c r="AB1997" s="76"/>
      <c r="AC1997" s="77"/>
      <c r="AD1997" s="84" t="s">
        <v>13805</v>
      </c>
      <c r="AE1997" s="84">
        <v>377</v>
      </c>
      <c r="AF1997" s="84">
        <v>72</v>
      </c>
      <c r="AG1997" s="84">
        <v>1314</v>
      </c>
      <c r="AH1997" s="84">
        <v>7437</v>
      </c>
      <c r="AI1997" s="84"/>
      <c r="AJ1997" s="84" t="s">
        <v>15741</v>
      </c>
      <c r="AK1997" s="84"/>
      <c r="AL1997" s="84"/>
      <c r="AM1997" s="84"/>
      <c r="AN1997" s="86">
        <v>43019.758912037039</v>
      </c>
      <c r="AO1997" s="88" t="s">
        <v>19353</v>
      </c>
      <c r="AP1997" s="84" t="b">
        <v>1</v>
      </c>
      <c r="AQ1997" s="84" t="b">
        <v>0</v>
      </c>
      <c r="AR1997" s="84" t="b">
        <v>0</v>
      </c>
      <c r="AS1997" s="84" t="s">
        <v>1003</v>
      </c>
      <c r="AT1997" s="84">
        <v>0</v>
      </c>
      <c r="AU1997" s="84"/>
      <c r="AV1997" s="84" t="b">
        <v>0</v>
      </c>
      <c r="AW1997" s="84" t="s">
        <v>745</v>
      </c>
      <c r="AX1997" s="88" t="s">
        <v>23006</v>
      </c>
      <c r="AY1997" s="84" t="s">
        <v>66</v>
      </c>
    </row>
    <row r="1998" spans="1:51" x14ac:dyDescent="0.2">
      <c r="A1998" s="69" t="s">
        <v>3549</v>
      </c>
      <c r="B1998" s="70"/>
      <c r="C1998" s="70"/>
      <c r="D1998" s="71"/>
      <c r="E1998" s="108"/>
      <c r="F1998" s="113" t="s">
        <v>7902</v>
      </c>
      <c r="G1998" s="109"/>
      <c r="H1998" s="74"/>
      <c r="I1998" s="75"/>
      <c r="J1998" s="110"/>
      <c r="K1998" s="74" t="s">
        <v>25199</v>
      </c>
      <c r="L1998" s="111"/>
      <c r="M1998" s="79"/>
      <c r="N1998" s="79"/>
      <c r="O1998" s="80"/>
      <c r="P1998" s="81"/>
      <c r="Q1998" s="81"/>
      <c r="R1998" s="91"/>
      <c r="S1998" s="91"/>
      <c r="T1998" s="91"/>
      <c r="U1998" s="91"/>
      <c r="V1998" s="52"/>
      <c r="W1998" s="52"/>
      <c r="X1998" s="52"/>
      <c r="Y1998" s="52"/>
      <c r="Z1998" s="51"/>
      <c r="AA1998" s="76"/>
      <c r="AB1998" s="76"/>
      <c r="AC1998" s="77"/>
      <c r="AD1998" s="84" t="s">
        <v>13806</v>
      </c>
      <c r="AE1998" s="84">
        <v>292</v>
      </c>
      <c r="AF1998" s="84">
        <v>466</v>
      </c>
      <c r="AG1998" s="84">
        <v>6771</v>
      </c>
      <c r="AH1998" s="84">
        <v>4920</v>
      </c>
      <c r="AI1998" s="84">
        <v>-28800</v>
      </c>
      <c r="AJ1998" s="84" t="s">
        <v>15742</v>
      </c>
      <c r="AK1998" s="84" t="s">
        <v>509</v>
      </c>
      <c r="AL1998" s="88" t="s">
        <v>17676</v>
      </c>
      <c r="AM1998" s="84" t="s">
        <v>602</v>
      </c>
      <c r="AN1998" s="86">
        <v>39849.793344907404</v>
      </c>
      <c r="AO1998" s="88" t="s">
        <v>19354</v>
      </c>
      <c r="AP1998" s="84" t="b">
        <v>0</v>
      </c>
      <c r="AQ1998" s="84" t="b">
        <v>0</v>
      </c>
      <c r="AR1998" s="84" t="b">
        <v>1</v>
      </c>
      <c r="AS1998" s="84" t="s">
        <v>290</v>
      </c>
      <c r="AT1998" s="84">
        <v>47</v>
      </c>
      <c r="AU1998" s="88" t="s">
        <v>20221</v>
      </c>
      <c r="AV1998" s="84" t="b">
        <v>0</v>
      </c>
      <c r="AW1998" s="84" t="s">
        <v>745</v>
      </c>
      <c r="AX1998" s="88" t="s">
        <v>23007</v>
      </c>
      <c r="AY1998" s="84" t="s">
        <v>66</v>
      </c>
    </row>
    <row r="1999" spans="1:51" x14ac:dyDescent="0.2">
      <c r="A1999" s="69" t="s">
        <v>3550</v>
      </c>
      <c r="B1999" s="70"/>
      <c r="C1999" s="70"/>
      <c r="D1999" s="71"/>
      <c r="E1999" s="108"/>
      <c r="F1999" s="113" t="s">
        <v>7903</v>
      </c>
      <c r="G1999" s="109"/>
      <c r="H1999" s="74"/>
      <c r="I1999" s="75"/>
      <c r="J1999" s="110"/>
      <c r="K1999" s="74" t="s">
        <v>25200</v>
      </c>
      <c r="L1999" s="111"/>
      <c r="M1999" s="79"/>
      <c r="N1999" s="79"/>
      <c r="O1999" s="80"/>
      <c r="P1999" s="81"/>
      <c r="Q1999" s="81"/>
      <c r="R1999" s="91"/>
      <c r="S1999" s="91"/>
      <c r="T1999" s="91"/>
      <c r="U1999" s="91"/>
      <c r="V1999" s="52"/>
      <c r="W1999" s="52"/>
      <c r="X1999" s="52"/>
      <c r="Y1999" s="52"/>
      <c r="Z1999" s="51"/>
      <c r="AA1999" s="76"/>
      <c r="AB1999" s="76"/>
      <c r="AC1999" s="77"/>
      <c r="AD1999" s="84" t="s">
        <v>13807</v>
      </c>
      <c r="AE1999" s="84">
        <v>630</v>
      </c>
      <c r="AF1999" s="84">
        <v>9859</v>
      </c>
      <c r="AG1999" s="84">
        <v>74132</v>
      </c>
      <c r="AH1999" s="84">
        <v>14654</v>
      </c>
      <c r="AI1999" s="84">
        <v>3600</v>
      </c>
      <c r="AJ1999" s="84" t="s">
        <v>15743</v>
      </c>
      <c r="AK1999" s="84" t="s">
        <v>16645</v>
      </c>
      <c r="AL1999" s="88" t="s">
        <v>17677</v>
      </c>
      <c r="AM1999" s="84" t="s">
        <v>610</v>
      </c>
      <c r="AN1999" s="86">
        <v>40657.407337962963</v>
      </c>
      <c r="AO1999" s="88" t="s">
        <v>19355</v>
      </c>
      <c r="AP1999" s="84" t="b">
        <v>0</v>
      </c>
      <c r="AQ1999" s="84" t="b">
        <v>0</v>
      </c>
      <c r="AR1999" s="84" t="b">
        <v>1</v>
      </c>
      <c r="AS1999" s="84" t="s">
        <v>673</v>
      </c>
      <c r="AT1999" s="84">
        <v>192</v>
      </c>
      <c r="AU1999" s="88" t="s">
        <v>679</v>
      </c>
      <c r="AV1999" s="84" t="b">
        <v>0</v>
      </c>
      <c r="AW1999" s="84" t="s">
        <v>745</v>
      </c>
      <c r="AX1999" s="88" t="s">
        <v>23008</v>
      </c>
      <c r="AY1999" s="84" t="s">
        <v>66</v>
      </c>
    </row>
    <row r="2000" spans="1:51" x14ac:dyDescent="0.2">
      <c r="A2000" s="69" t="s">
        <v>3551</v>
      </c>
      <c r="B2000" s="70"/>
      <c r="C2000" s="70"/>
      <c r="D2000" s="71"/>
      <c r="E2000" s="108"/>
      <c r="F2000" s="113" t="s">
        <v>7904</v>
      </c>
      <c r="G2000" s="109"/>
      <c r="H2000" s="74"/>
      <c r="I2000" s="75"/>
      <c r="J2000" s="110"/>
      <c r="K2000" s="74" t="s">
        <v>25201</v>
      </c>
      <c r="L2000" s="111"/>
      <c r="M2000" s="79"/>
      <c r="N2000" s="79"/>
      <c r="O2000" s="80"/>
      <c r="P2000" s="81"/>
      <c r="Q2000" s="81"/>
      <c r="R2000" s="91"/>
      <c r="S2000" s="91"/>
      <c r="T2000" s="91"/>
      <c r="U2000" s="91"/>
      <c r="V2000" s="52"/>
      <c r="W2000" s="52"/>
      <c r="X2000" s="52"/>
      <c r="Y2000" s="52"/>
      <c r="Z2000" s="51"/>
      <c r="AA2000" s="76"/>
      <c r="AB2000" s="76"/>
      <c r="AC2000" s="77"/>
      <c r="AD2000" s="84" t="s">
        <v>13808</v>
      </c>
      <c r="AE2000" s="84">
        <v>386</v>
      </c>
      <c r="AF2000" s="84">
        <v>615</v>
      </c>
      <c r="AG2000" s="84">
        <v>74024</v>
      </c>
      <c r="AH2000" s="84">
        <v>4273</v>
      </c>
      <c r="AI2000" s="84">
        <v>3600</v>
      </c>
      <c r="AJ2000" s="84" t="s">
        <v>15744</v>
      </c>
      <c r="AK2000" s="84" t="s">
        <v>16646</v>
      </c>
      <c r="AL2000" s="84"/>
      <c r="AM2000" s="84" t="s">
        <v>610</v>
      </c>
      <c r="AN2000" s="86">
        <v>40621.851226851853</v>
      </c>
      <c r="AO2000" s="88" t="s">
        <v>19356</v>
      </c>
      <c r="AP2000" s="84" t="b">
        <v>0</v>
      </c>
      <c r="AQ2000" s="84" t="b">
        <v>0</v>
      </c>
      <c r="AR2000" s="84" t="b">
        <v>1</v>
      </c>
      <c r="AS2000" s="84" t="s">
        <v>673</v>
      </c>
      <c r="AT2000" s="84">
        <v>75</v>
      </c>
      <c r="AU2000" s="88" t="s">
        <v>20222</v>
      </c>
      <c r="AV2000" s="84" t="b">
        <v>0</v>
      </c>
      <c r="AW2000" s="84" t="s">
        <v>745</v>
      </c>
      <c r="AX2000" s="88" t="s">
        <v>23009</v>
      </c>
      <c r="AY2000" s="84" t="s">
        <v>66</v>
      </c>
    </row>
    <row r="2001" spans="1:51" x14ac:dyDescent="0.2">
      <c r="A2001" s="69" t="s">
        <v>3552</v>
      </c>
      <c r="B2001" s="70"/>
      <c r="C2001" s="70"/>
      <c r="D2001" s="71"/>
      <c r="E2001" s="108"/>
      <c r="F2001" s="113" t="s">
        <v>7905</v>
      </c>
      <c r="G2001" s="109"/>
      <c r="H2001" s="74"/>
      <c r="I2001" s="75"/>
      <c r="J2001" s="110"/>
      <c r="K2001" s="74" t="s">
        <v>25202</v>
      </c>
      <c r="L2001" s="111"/>
      <c r="M2001" s="79"/>
      <c r="N2001" s="79"/>
      <c r="O2001" s="80"/>
      <c r="P2001" s="81"/>
      <c r="Q2001" s="81"/>
      <c r="R2001" s="91"/>
      <c r="S2001" s="91"/>
      <c r="T2001" s="91"/>
      <c r="U2001" s="91"/>
      <c r="V2001" s="52"/>
      <c r="W2001" s="52"/>
      <c r="X2001" s="52"/>
      <c r="Y2001" s="52"/>
      <c r="Z2001" s="51"/>
      <c r="AA2001" s="76"/>
      <c r="AB2001" s="76"/>
      <c r="AC2001" s="77"/>
      <c r="AD2001" s="84" t="s">
        <v>13809</v>
      </c>
      <c r="AE2001" s="84">
        <v>141</v>
      </c>
      <c r="AF2001" s="84">
        <v>79</v>
      </c>
      <c r="AG2001" s="84">
        <v>160</v>
      </c>
      <c r="AH2001" s="84">
        <v>207</v>
      </c>
      <c r="AI2001" s="84"/>
      <c r="AJ2001" s="84">
        <v>16</v>
      </c>
      <c r="AK2001" s="84"/>
      <c r="AL2001" s="84"/>
      <c r="AM2001" s="84"/>
      <c r="AN2001" s="86">
        <v>41803.763182870367</v>
      </c>
      <c r="AO2001" s="88" t="s">
        <v>19357</v>
      </c>
      <c r="AP2001" s="84" t="b">
        <v>0</v>
      </c>
      <c r="AQ2001" s="84" t="b">
        <v>0</v>
      </c>
      <c r="AR2001" s="84" t="b">
        <v>0</v>
      </c>
      <c r="AS2001" s="84" t="s">
        <v>1001</v>
      </c>
      <c r="AT2001" s="84">
        <v>0</v>
      </c>
      <c r="AU2001" s="88" t="s">
        <v>674</v>
      </c>
      <c r="AV2001" s="84" t="b">
        <v>0</v>
      </c>
      <c r="AW2001" s="84" t="s">
        <v>745</v>
      </c>
      <c r="AX2001" s="88" t="s">
        <v>23010</v>
      </c>
      <c r="AY2001" s="84" t="s">
        <v>66</v>
      </c>
    </row>
    <row r="2002" spans="1:51" x14ac:dyDescent="0.2">
      <c r="A2002" s="69" t="s">
        <v>3553</v>
      </c>
      <c r="B2002" s="70"/>
      <c r="C2002" s="70"/>
      <c r="D2002" s="71"/>
      <c r="E2002" s="108"/>
      <c r="F2002" s="113" t="s">
        <v>7906</v>
      </c>
      <c r="G2002" s="109"/>
      <c r="H2002" s="74"/>
      <c r="I2002" s="75"/>
      <c r="J2002" s="110"/>
      <c r="K2002" s="74" t="s">
        <v>25203</v>
      </c>
      <c r="L2002" s="111"/>
      <c r="M2002" s="79"/>
      <c r="N2002" s="79"/>
      <c r="O2002" s="80"/>
      <c r="P2002" s="81"/>
      <c r="Q2002" s="81"/>
      <c r="R2002" s="91"/>
      <c r="S2002" s="91"/>
      <c r="T2002" s="91"/>
      <c r="U2002" s="91"/>
      <c r="V2002" s="52"/>
      <c r="W2002" s="52"/>
      <c r="X2002" s="52"/>
      <c r="Y2002" s="52"/>
      <c r="Z2002" s="51"/>
      <c r="AA2002" s="76"/>
      <c r="AB2002" s="76"/>
      <c r="AC2002" s="77"/>
      <c r="AD2002" s="84" t="s">
        <v>13810</v>
      </c>
      <c r="AE2002" s="84">
        <v>254</v>
      </c>
      <c r="AF2002" s="84">
        <v>116</v>
      </c>
      <c r="AG2002" s="84">
        <v>5266</v>
      </c>
      <c r="AH2002" s="84">
        <v>12837</v>
      </c>
      <c r="AI2002" s="84">
        <v>-28800</v>
      </c>
      <c r="AJ2002" s="84" t="s">
        <v>15745</v>
      </c>
      <c r="AK2002" s="84" t="s">
        <v>1440</v>
      </c>
      <c r="AL2002" s="88" t="s">
        <v>17678</v>
      </c>
      <c r="AM2002" s="84" t="s">
        <v>602</v>
      </c>
      <c r="AN2002" s="86">
        <v>42225.613657407404</v>
      </c>
      <c r="AO2002" s="88" t="s">
        <v>19358</v>
      </c>
      <c r="AP2002" s="84" t="b">
        <v>0</v>
      </c>
      <c r="AQ2002" s="84" t="b">
        <v>0</v>
      </c>
      <c r="AR2002" s="84" t="b">
        <v>1</v>
      </c>
      <c r="AS2002" s="84" t="s">
        <v>290</v>
      </c>
      <c r="AT2002" s="84">
        <v>2</v>
      </c>
      <c r="AU2002" s="88" t="s">
        <v>674</v>
      </c>
      <c r="AV2002" s="84" t="b">
        <v>0</v>
      </c>
      <c r="AW2002" s="84" t="s">
        <v>745</v>
      </c>
      <c r="AX2002" s="88" t="s">
        <v>23011</v>
      </c>
      <c r="AY2002" s="84" t="s">
        <v>66</v>
      </c>
    </row>
    <row r="2003" spans="1:51" x14ac:dyDescent="0.2">
      <c r="A2003" s="69" t="s">
        <v>3554</v>
      </c>
      <c r="B2003" s="70"/>
      <c r="C2003" s="70"/>
      <c r="D2003" s="71"/>
      <c r="E2003" s="108"/>
      <c r="F2003" s="113" t="s">
        <v>7907</v>
      </c>
      <c r="G2003" s="109"/>
      <c r="H2003" s="74"/>
      <c r="I2003" s="75"/>
      <c r="J2003" s="110"/>
      <c r="K2003" s="74" t="s">
        <v>25204</v>
      </c>
      <c r="L2003" s="111"/>
      <c r="M2003" s="79"/>
      <c r="N2003" s="79"/>
      <c r="O2003" s="80"/>
      <c r="P2003" s="81"/>
      <c r="Q2003" s="81"/>
      <c r="R2003" s="91"/>
      <c r="S2003" s="91"/>
      <c r="T2003" s="91"/>
      <c r="U2003" s="91"/>
      <c r="V2003" s="52"/>
      <c r="W2003" s="52"/>
      <c r="X2003" s="52"/>
      <c r="Y2003" s="52"/>
      <c r="Z2003" s="51"/>
      <c r="AA2003" s="76"/>
      <c r="AB2003" s="76"/>
      <c r="AC2003" s="77"/>
      <c r="AD2003" s="84" t="s">
        <v>3554</v>
      </c>
      <c r="AE2003" s="84">
        <v>161</v>
      </c>
      <c r="AF2003" s="84">
        <v>123</v>
      </c>
      <c r="AG2003" s="84">
        <v>390</v>
      </c>
      <c r="AH2003" s="84">
        <v>768</v>
      </c>
      <c r="AI2003" s="84"/>
      <c r="AJ2003" s="84" t="s">
        <v>15746</v>
      </c>
      <c r="AK2003" s="84" t="s">
        <v>16647</v>
      </c>
      <c r="AL2003" s="84"/>
      <c r="AM2003" s="84"/>
      <c r="AN2003" s="86">
        <v>41394.154224537036</v>
      </c>
      <c r="AO2003" s="88" t="s">
        <v>19359</v>
      </c>
      <c r="AP2003" s="84" t="b">
        <v>1</v>
      </c>
      <c r="AQ2003" s="84" t="b">
        <v>0</v>
      </c>
      <c r="AR2003" s="84" t="b">
        <v>1</v>
      </c>
      <c r="AS2003" s="84" t="s">
        <v>290</v>
      </c>
      <c r="AT2003" s="84">
        <v>0</v>
      </c>
      <c r="AU2003" s="88" t="s">
        <v>674</v>
      </c>
      <c r="AV2003" s="84" t="b">
        <v>0</v>
      </c>
      <c r="AW2003" s="84" t="s">
        <v>745</v>
      </c>
      <c r="AX2003" s="88" t="s">
        <v>23012</v>
      </c>
      <c r="AY2003" s="84" t="s">
        <v>66</v>
      </c>
    </row>
    <row r="2004" spans="1:51" x14ac:dyDescent="0.2">
      <c r="A2004" s="69" t="s">
        <v>3555</v>
      </c>
      <c r="B2004" s="70"/>
      <c r="C2004" s="70"/>
      <c r="D2004" s="71"/>
      <c r="E2004" s="108"/>
      <c r="F2004" s="113" t="s">
        <v>21016</v>
      </c>
      <c r="G2004" s="109"/>
      <c r="H2004" s="74"/>
      <c r="I2004" s="75"/>
      <c r="J2004" s="110"/>
      <c r="K2004" s="74" t="s">
        <v>25205</v>
      </c>
      <c r="L2004" s="111"/>
      <c r="M2004" s="79"/>
      <c r="N2004" s="79"/>
      <c r="O2004" s="80"/>
      <c r="P2004" s="81"/>
      <c r="Q2004" s="81"/>
      <c r="R2004" s="91"/>
      <c r="S2004" s="91"/>
      <c r="T2004" s="91"/>
      <c r="U2004" s="91"/>
      <c r="V2004" s="52"/>
      <c r="W2004" s="52"/>
      <c r="X2004" s="52"/>
      <c r="Y2004" s="52"/>
      <c r="Z2004" s="51"/>
      <c r="AA2004" s="76"/>
      <c r="AB2004" s="76"/>
      <c r="AC2004" s="77"/>
      <c r="AD2004" s="84" t="s">
        <v>13811</v>
      </c>
      <c r="AE2004" s="84">
        <v>1608</v>
      </c>
      <c r="AF2004" s="84">
        <v>5267</v>
      </c>
      <c r="AG2004" s="84">
        <v>11926</v>
      </c>
      <c r="AH2004" s="84">
        <v>4661</v>
      </c>
      <c r="AI2004" s="84">
        <v>-18000</v>
      </c>
      <c r="AJ2004" s="84" t="s">
        <v>15747</v>
      </c>
      <c r="AK2004" s="84" t="s">
        <v>16648</v>
      </c>
      <c r="AL2004" s="88" t="s">
        <v>17679</v>
      </c>
      <c r="AM2004" s="84" t="s">
        <v>614</v>
      </c>
      <c r="AN2004" s="86">
        <v>40599.169861111113</v>
      </c>
      <c r="AO2004" s="88" t="s">
        <v>19360</v>
      </c>
      <c r="AP2004" s="84" t="b">
        <v>0</v>
      </c>
      <c r="AQ2004" s="84" t="b">
        <v>0</v>
      </c>
      <c r="AR2004" s="84" t="b">
        <v>1</v>
      </c>
      <c r="AS2004" s="84" t="s">
        <v>290</v>
      </c>
      <c r="AT2004" s="84">
        <v>169</v>
      </c>
      <c r="AU2004" s="88" t="s">
        <v>20223</v>
      </c>
      <c r="AV2004" s="84" t="b">
        <v>1</v>
      </c>
      <c r="AW2004" s="84" t="s">
        <v>745</v>
      </c>
      <c r="AX2004" s="88" t="s">
        <v>23013</v>
      </c>
      <c r="AY2004" s="84" t="s">
        <v>66</v>
      </c>
    </row>
    <row r="2005" spans="1:51" x14ac:dyDescent="0.2">
      <c r="A2005" s="69" t="s">
        <v>4244</v>
      </c>
      <c r="B2005" s="70"/>
      <c r="C2005" s="70"/>
      <c r="D2005" s="71"/>
      <c r="E2005" s="108"/>
      <c r="F2005" s="113" t="s">
        <v>21017</v>
      </c>
      <c r="G2005" s="109"/>
      <c r="H2005" s="74"/>
      <c r="I2005" s="75"/>
      <c r="J2005" s="110"/>
      <c r="K2005" s="74" t="s">
        <v>25206</v>
      </c>
      <c r="L2005" s="111"/>
      <c r="M2005" s="79"/>
      <c r="N2005" s="79"/>
      <c r="O2005" s="80"/>
      <c r="P2005" s="81"/>
      <c r="Q2005" s="81"/>
      <c r="R2005" s="91"/>
      <c r="S2005" s="91"/>
      <c r="T2005" s="91"/>
      <c r="U2005" s="91"/>
      <c r="V2005" s="52"/>
      <c r="W2005" s="52"/>
      <c r="X2005" s="52"/>
      <c r="Y2005" s="52"/>
      <c r="Z2005" s="51"/>
      <c r="AA2005" s="76"/>
      <c r="AB2005" s="76"/>
      <c r="AC2005" s="77"/>
      <c r="AD2005" s="84" t="s">
        <v>13812</v>
      </c>
      <c r="AE2005" s="84">
        <v>674</v>
      </c>
      <c r="AF2005" s="84">
        <v>770</v>
      </c>
      <c r="AG2005" s="84">
        <v>222</v>
      </c>
      <c r="AH2005" s="84">
        <v>597</v>
      </c>
      <c r="AI2005" s="84">
        <v>36000</v>
      </c>
      <c r="AJ2005" s="84" t="s">
        <v>15748</v>
      </c>
      <c r="AK2005" s="84" t="s">
        <v>444</v>
      </c>
      <c r="AL2005" s="84"/>
      <c r="AM2005" s="84" t="s">
        <v>632</v>
      </c>
      <c r="AN2005" s="86">
        <v>41517.256064814814</v>
      </c>
      <c r="AO2005" s="88" t="s">
        <v>19361</v>
      </c>
      <c r="AP2005" s="84" t="b">
        <v>1</v>
      </c>
      <c r="AQ2005" s="84" t="b">
        <v>0</v>
      </c>
      <c r="AR2005" s="84" t="b">
        <v>1</v>
      </c>
      <c r="AS2005" s="84" t="s">
        <v>672</v>
      </c>
      <c r="AT2005" s="84">
        <v>18</v>
      </c>
      <c r="AU2005" s="88" t="s">
        <v>674</v>
      </c>
      <c r="AV2005" s="84" t="b">
        <v>0</v>
      </c>
      <c r="AW2005" s="84" t="s">
        <v>745</v>
      </c>
      <c r="AX2005" s="88" t="s">
        <v>23014</v>
      </c>
      <c r="AY2005" s="84" t="s">
        <v>65</v>
      </c>
    </row>
    <row r="2006" spans="1:51" x14ac:dyDescent="0.2">
      <c r="A2006" s="69" t="s">
        <v>3556</v>
      </c>
      <c r="B2006" s="70"/>
      <c r="C2006" s="70"/>
      <c r="D2006" s="71"/>
      <c r="E2006" s="108"/>
      <c r="F2006" s="113" t="s">
        <v>7908</v>
      </c>
      <c r="G2006" s="109"/>
      <c r="H2006" s="74"/>
      <c r="I2006" s="75"/>
      <c r="J2006" s="110"/>
      <c r="K2006" s="74" t="s">
        <v>25207</v>
      </c>
      <c r="L2006" s="111"/>
      <c r="M2006" s="79"/>
      <c r="N2006" s="79"/>
      <c r="O2006" s="80"/>
      <c r="P2006" s="81"/>
      <c r="Q2006" s="81"/>
      <c r="R2006" s="91"/>
      <c r="S2006" s="91"/>
      <c r="T2006" s="91"/>
      <c r="U2006" s="91"/>
      <c r="V2006" s="52"/>
      <c r="W2006" s="52"/>
      <c r="X2006" s="52"/>
      <c r="Y2006" s="52"/>
      <c r="Z2006" s="51"/>
      <c r="AA2006" s="76"/>
      <c r="AB2006" s="76"/>
      <c r="AC2006" s="77"/>
      <c r="AD2006" s="84" t="s">
        <v>13813</v>
      </c>
      <c r="AE2006" s="84">
        <v>1485</v>
      </c>
      <c r="AF2006" s="84">
        <v>2119</v>
      </c>
      <c r="AG2006" s="84">
        <v>9122</v>
      </c>
      <c r="AH2006" s="84">
        <v>4530</v>
      </c>
      <c r="AI2006" s="84">
        <v>-18000</v>
      </c>
      <c r="AJ2006" s="84" t="s">
        <v>15749</v>
      </c>
      <c r="AK2006" s="84" t="s">
        <v>475</v>
      </c>
      <c r="AL2006" s="88" t="s">
        <v>17680</v>
      </c>
      <c r="AM2006" s="84" t="s">
        <v>603</v>
      </c>
      <c r="AN2006" s="86">
        <v>40010.752164351848</v>
      </c>
      <c r="AO2006" s="84"/>
      <c r="AP2006" s="84" t="b">
        <v>0</v>
      </c>
      <c r="AQ2006" s="84" t="b">
        <v>0</v>
      </c>
      <c r="AR2006" s="84" t="b">
        <v>1</v>
      </c>
      <c r="AS2006" s="84" t="s">
        <v>290</v>
      </c>
      <c r="AT2006" s="84">
        <v>81</v>
      </c>
      <c r="AU2006" s="88" t="s">
        <v>677</v>
      </c>
      <c r="AV2006" s="84" t="b">
        <v>0</v>
      </c>
      <c r="AW2006" s="84" t="s">
        <v>745</v>
      </c>
      <c r="AX2006" s="88" t="s">
        <v>23015</v>
      </c>
      <c r="AY2006" s="84" t="s">
        <v>66</v>
      </c>
    </row>
    <row r="2007" spans="1:51" x14ac:dyDescent="0.2">
      <c r="A2007" s="69" t="s">
        <v>3558</v>
      </c>
      <c r="B2007" s="70"/>
      <c r="C2007" s="70"/>
      <c r="D2007" s="71"/>
      <c r="E2007" s="108"/>
      <c r="F2007" s="113" t="s">
        <v>7909</v>
      </c>
      <c r="G2007" s="109"/>
      <c r="H2007" s="74"/>
      <c r="I2007" s="75"/>
      <c r="J2007" s="110"/>
      <c r="K2007" s="74" t="s">
        <v>25208</v>
      </c>
      <c r="L2007" s="111"/>
      <c r="M2007" s="79"/>
      <c r="N2007" s="79"/>
      <c r="O2007" s="80"/>
      <c r="P2007" s="81"/>
      <c r="Q2007" s="81"/>
      <c r="R2007" s="91"/>
      <c r="S2007" s="91"/>
      <c r="T2007" s="91"/>
      <c r="U2007" s="91"/>
      <c r="V2007" s="52"/>
      <c r="W2007" s="52"/>
      <c r="X2007" s="52"/>
      <c r="Y2007" s="52"/>
      <c r="Z2007" s="51"/>
      <c r="AA2007" s="76"/>
      <c r="AB2007" s="76"/>
      <c r="AC2007" s="77"/>
      <c r="AD2007" s="84" t="s">
        <v>13814</v>
      </c>
      <c r="AE2007" s="84">
        <v>324</v>
      </c>
      <c r="AF2007" s="84">
        <v>588</v>
      </c>
      <c r="AG2007" s="84">
        <v>62030</v>
      </c>
      <c r="AH2007" s="84">
        <v>65348</v>
      </c>
      <c r="AI2007" s="84">
        <v>-18000</v>
      </c>
      <c r="AJ2007" s="84" t="s">
        <v>15750</v>
      </c>
      <c r="AK2007" s="84" t="s">
        <v>537</v>
      </c>
      <c r="AL2007" s="84"/>
      <c r="AM2007" s="84" t="s">
        <v>603</v>
      </c>
      <c r="AN2007" s="86">
        <v>41206.59065972222</v>
      </c>
      <c r="AO2007" s="88" t="s">
        <v>19362</v>
      </c>
      <c r="AP2007" s="84" t="b">
        <v>0</v>
      </c>
      <c r="AQ2007" s="84" t="b">
        <v>0</v>
      </c>
      <c r="AR2007" s="84" t="b">
        <v>0</v>
      </c>
      <c r="AS2007" s="84" t="s">
        <v>290</v>
      </c>
      <c r="AT2007" s="84">
        <v>71</v>
      </c>
      <c r="AU2007" s="88" t="s">
        <v>674</v>
      </c>
      <c r="AV2007" s="84" t="b">
        <v>0</v>
      </c>
      <c r="AW2007" s="84" t="s">
        <v>745</v>
      </c>
      <c r="AX2007" s="88" t="s">
        <v>23016</v>
      </c>
      <c r="AY2007" s="84" t="s">
        <v>66</v>
      </c>
    </row>
    <row r="2008" spans="1:51" x14ac:dyDescent="0.2">
      <c r="A2008" s="69" t="s">
        <v>3559</v>
      </c>
      <c r="B2008" s="70"/>
      <c r="C2008" s="70"/>
      <c r="D2008" s="71"/>
      <c r="E2008" s="108"/>
      <c r="F2008" s="113" t="s">
        <v>7910</v>
      </c>
      <c r="G2008" s="109"/>
      <c r="H2008" s="74"/>
      <c r="I2008" s="75"/>
      <c r="J2008" s="110"/>
      <c r="K2008" s="74" t="s">
        <v>25209</v>
      </c>
      <c r="L2008" s="111"/>
      <c r="M2008" s="79"/>
      <c r="N2008" s="79"/>
      <c r="O2008" s="80"/>
      <c r="P2008" s="81"/>
      <c r="Q2008" s="81"/>
      <c r="R2008" s="91"/>
      <c r="S2008" s="91"/>
      <c r="T2008" s="91"/>
      <c r="U2008" s="91"/>
      <c r="V2008" s="52"/>
      <c r="W2008" s="52"/>
      <c r="X2008" s="52"/>
      <c r="Y2008" s="52"/>
      <c r="Z2008" s="51"/>
      <c r="AA2008" s="76"/>
      <c r="AB2008" s="76"/>
      <c r="AC2008" s="77"/>
      <c r="AD2008" s="84" t="s">
        <v>13815</v>
      </c>
      <c r="AE2008" s="84">
        <v>596</v>
      </c>
      <c r="AF2008" s="84">
        <v>678</v>
      </c>
      <c r="AG2008" s="84">
        <v>38928</v>
      </c>
      <c r="AH2008" s="84">
        <v>531</v>
      </c>
      <c r="AI2008" s="84">
        <v>-28800</v>
      </c>
      <c r="AJ2008" s="84" t="s">
        <v>15751</v>
      </c>
      <c r="AK2008" s="84" t="s">
        <v>1376</v>
      </c>
      <c r="AL2008" s="84"/>
      <c r="AM2008" s="84" t="s">
        <v>602</v>
      </c>
      <c r="AN2008" s="86">
        <v>40591.957928240743</v>
      </c>
      <c r="AO2008" s="88" t="s">
        <v>19363</v>
      </c>
      <c r="AP2008" s="84" t="b">
        <v>0</v>
      </c>
      <c r="AQ2008" s="84" t="b">
        <v>0</v>
      </c>
      <c r="AR2008" s="84" t="b">
        <v>0</v>
      </c>
      <c r="AS2008" s="84" t="s">
        <v>291</v>
      </c>
      <c r="AT2008" s="84">
        <v>5</v>
      </c>
      <c r="AU2008" s="88" t="s">
        <v>20224</v>
      </c>
      <c r="AV2008" s="84" t="b">
        <v>0</v>
      </c>
      <c r="AW2008" s="84" t="s">
        <v>745</v>
      </c>
      <c r="AX2008" s="88" t="s">
        <v>23017</v>
      </c>
      <c r="AY2008" s="84" t="s">
        <v>66</v>
      </c>
    </row>
    <row r="2009" spans="1:51" x14ac:dyDescent="0.2">
      <c r="A2009" s="69" t="s">
        <v>3560</v>
      </c>
      <c r="B2009" s="70"/>
      <c r="C2009" s="70"/>
      <c r="D2009" s="71"/>
      <c r="E2009" s="108"/>
      <c r="F2009" s="113" t="s">
        <v>7911</v>
      </c>
      <c r="G2009" s="109"/>
      <c r="H2009" s="74"/>
      <c r="I2009" s="75"/>
      <c r="J2009" s="110"/>
      <c r="K2009" s="74" t="s">
        <v>25210</v>
      </c>
      <c r="L2009" s="111"/>
      <c r="M2009" s="79"/>
      <c r="N2009" s="79"/>
      <c r="O2009" s="80"/>
      <c r="P2009" s="81"/>
      <c r="Q2009" s="81"/>
      <c r="R2009" s="91"/>
      <c r="S2009" s="91"/>
      <c r="T2009" s="91"/>
      <c r="U2009" s="91"/>
      <c r="V2009" s="52"/>
      <c r="W2009" s="52"/>
      <c r="X2009" s="52"/>
      <c r="Y2009" s="52"/>
      <c r="Z2009" s="51"/>
      <c r="AA2009" s="76"/>
      <c r="AB2009" s="76"/>
      <c r="AC2009" s="77"/>
      <c r="AD2009" s="84" t="s">
        <v>13816</v>
      </c>
      <c r="AE2009" s="84">
        <v>133</v>
      </c>
      <c r="AF2009" s="84">
        <v>18</v>
      </c>
      <c r="AG2009" s="84">
        <v>1332</v>
      </c>
      <c r="AH2009" s="84">
        <v>7</v>
      </c>
      <c r="AI2009" s="84"/>
      <c r="AJ2009" s="84" t="s">
        <v>15752</v>
      </c>
      <c r="AK2009" s="84"/>
      <c r="AL2009" s="84"/>
      <c r="AM2009" s="84"/>
      <c r="AN2009" s="86">
        <v>43055.643125000002</v>
      </c>
      <c r="AO2009" s="88" t="s">
        <v>19364</v>
      </c>
      <c r="AP2009" s="84" t="b">
        <v>1</v>
      </c>
      <c r="AQ2009" s="84" t="b">
        <v>0</v>
      </c>
      <c r="AR2009" s="84" t="b">
        <v>0</v>
      </c>
      <c r="AS2009" s="84" t="s">
        <v>1003</v>
      </c>
      <c r="AT2009" s="84">
        <v>0</v>
      </c>
      <c r="AU2009" s="84"/>
      <c r="AV2009" s="84" t="b">
        <v>0</v>
      </c>
      <c r="AW2009" s="84" t="s">
        <v>745</v>
      </c>
      <c r="AX2009" s="88" t="s">
        <v>23018</v>
      </c>
      <c r="AY2009" s="84" t="s">
        <v>66</v>
      </c>
    </row>
    <row r="2010" spans="1:51" x14ac:dyDescent="0.2">
      <c r="A2010" s="69" t="s">
        <v>4245</v>
      </c>
      <c r="B2010" s="70"/>
      <c r="C2010" s="70"/>
      <c r="D2010" s="71"/>
      <c r="E2010" s="108"/>
      <c r="F2010" s="113" t="s">
        <v>21018</v>
      </c>
      <c r="G2010" s="109"/>
      <c r="H2010" s="74"/>
      <c r="I2010" s="75"/>
      <c r="J2010" s="110"/>
      <c r="K2010" s="74" t="s">
        <v>25211</v>
      </c>
      <c r="L2010" s="111"/>
      <c r="M2010" s="79"/>
      <c r="N2010" s="79"/>
      <c r="O2010" s="80"/>
      <c r="P2010" s="81"/>
      <c r="Q2010" s="81"/>
      <c r="R2010" s="91"/>
      <c r="S2010" s="91"/>
      <c r="T2010" s="91"/>
      <c r="U2010" s="91"/>
      <c r="V2010" s="52"/>
      <c r="W2010" s="52"/>
      <c r="X2010" s="52"/>
      <c r="Y2010" s="52"/>
      <c r="Z2010" s="51"/>
      <c r="AA2010" s="76"/>
      <c r="AB2010" s="76"/>
      <c r="AC2010" s="77"/>
      <c r="AD2010" s="84" t="s">
        <v>13817</v>
      </c>
      <c r="AE2010" s="84">
        <v>1715</v>
      </c>
      <c r="AF2010" s="84">
        <v>35025</v>
      </c>
      <c r="AG2010" s="84">
        <v>16721</v>
      </c>
      <c r="AH2010" s="84">
        <v>6880</v>
      </c>
      <c r="AI2010" s="84">
        <v>0</v>
      </c>
      <c r="AJ2010" s="84" t="s">
        <v>15753</v>
      </c>
      <c r="AK2010" s="84" t="s">
        <v>1347</v>
      </c>
      <c r="AL2010" s="88" t="s">
        <v>17681</v>
      </c>
      <c r="AM2010" s="84" t="s">
        <v>1545</v>
      </c>
      <c r="AN2010" s="86">
        <v>39868.65829861111</v>
      </c>
      <c r="AO2010" s="88" t="s">
        <v>19365</v>
      </c>
      <c r="AP2010" s="84" t="b">
        <v>1</v>
      </c>
      <c r="AQ2010" s="84" t="b">
        <v>0</v>
      </c>
      <c r="AR2010" s="84" t="b">
        <v>0</v>
      </c>
      <c r="AS2010" s="84" t="s">
        <v>290</v>
      </c>
      <c r="AT2010" s="84">
        <v>274</v>
      </c>
      <c r="AU2010" s="88" t="s">
        <v>674</v>
      </c>
      <c r="AV2010" s="84" t="b">
        <v>1</v>
      </c>
      <c r="AW2010" s="84" t="s">
        <v>745</v>
      </c>
      <c r="AX2010" s="88" t="s">
        <v>23019</v>
      </c>
      <c r="AY2010" s="84" t="s">
        <v>65</v>
      </c>
    </row>
    <row r="2011" spans="1:51" x14ac:dyDescent="0.2">
      <c r="A2011" s="69" t="s">
        <v>4246</v>
      </c>
      <c r="B2011" s="70"/>
      <c r="C2011" s="70"/>
      <c r="D2011" s="71"/>
      <c r="E2011" s="108"/>
      <c r="F2011" s="113" t="s">
        <v>21019</v>
      </c>
      <c r="G2011" s="109"/>
      <c r="H2011" s="74"/>
      <c r="I2011" s="75"/>
      <c r="J2011" s="110"/>
      <c r="K2011" s="74" t="s">
        <v>25212</v>
      </c>
      <c r="L2011" s="111"/>
      <c r="M2011" s="79"/>
      <c r="N2011" s="79"/>
      <c r="O2011" s="80"/>
      <c r="P2011" s="81"/>
      <c r="Q2011" s="81"/>
      <c r="R2011" s="91"/>
      <c r="S2011" s="91"/>
      <c r="T2011" s="91"/>
      <c r="U2011" s="91"/>
      <c r="V2011" s="52"/>
      <c r="W2011" s="52"/>
      <c r="X2011" s="52"/>
      <c r="Y2011" s="52"/>
      <c r="Z2011" s="51"/>
      <c r="AA2011" s="76"/>
      <c r="AB2011" s="76"/>
      <c r="AC2011" s="77"/>
      <c r="AD2011" s="84" t="s">
        <v>13818</v>
      </c>
      <c r="AE2011" s="84">
        <v>1981</v>
      </c>
      <c r="AF2011" s="84">
        <v>5546</v>
      </c>
      <c r="AG2011" s="84">
        <v>22030</v>
      </c>
      <c r="AH2011" s="84">
        <v>2928</v>
      </c>
      <c r="AI2011" s="84"/>
      <c r="AJ2011" s="84" t="s">
        <v>15754</v>
      </c>
      <c r="AK2011" s="84" t="s">
        <v>16649</v>
      </c>
      <c r="AL2011" s="88" t="s">
        <v>17682</v>
      </c>
      <c r="AM2011" s="84"/>
      <c r="AN2011" s="86">
        <v>41297.691446759258</v>
      </c>
      <c r="AO2011" s="88" t="s">
        <v>19366</v>
      </c>
      <c r="AP2011" s="84" t="b">
        <v>0</v>
      </c>
      <c r="AQ2011" s="84" t="b">
        <v>0</v>
      </c>
      <c r="AR2011" s="84" t="b">
        <v>0</v>
      </c>
      <c r="AS2011" s="84" t="s">
        <v>1003</v>
      </c>
      <c r="AT2011" s="84">
        <v>48</v>
      </c>
      <c r="AU2011" s="88" t="s">
        <v>20225</v>
      </c>
      <c r="AV2011" s="84" t="b">
        <v>0</v>
      </c>
      <c r="AW2011" s="84" t="s">
        <v>745</v>
      </c>
      <c r="AX2011" s="88" t="s">
        <v>23020</v>
      </c>
      <c r="AY2011" s="84" t="s">
        <v>65</v>
      </c>
    </row>
    <row r="2012" spans="1:51" x14ac:dyDescent="0.2">
      <c r="A2012" s="69" t="s">
        <v>4247</v>
      </c>
      <c r="B2012" s="70"/>
      <c r="C2012" s="70"/>
      <c r="D2012" s="71"/>
      <c r="E2012" s="108"/>
      <c r="F2012" s="113" t="s">
        <v>21020</v>
      </c>
      <c r="G2012" s="109"/>
      <c r="H2012" s="74"/>
      <c r="I2012" s="75"/>
      <c r="J2012" s="110"/>
      <c r="K2012" s="74" t="s">
        <v>25213</v>
      </c>
      <c r="L2012" s="111"/>
      <c r="M2012" s="79"/>
      <c r="N2012" s="79"/>
      <c r="O2012" s="80"/>
      <c r="P2012" s="81"/>
      <c r="Q2012" s="81"/>
      <c r="R2012" s="91"/>
      <c r="S2012" s="91"/>
      <c r="T2012" s="91"/>
      <c r="U2012" s="91"/>
      <c r="V2012" s="52"/>
      <c r="W2012" s="52"/>
      <c r="X2012" s="52"/>
      <c r="Y2012" s="52"/>
      <c r="Z2012" s="51"/>
      <c r="AA2012" s="76"/>
      <c r="AB2012" s="76"/>
      <c r="AC2012" s="77"/>
      <c r="AD2012" s="84" t="s">
        <v>13819</v>
      </c>
      <c r="AE2012" s="84">
        <v>88</v>
      </c>
      <c r="AF2012" s="84">
        <v>358</v>
      </c>
      <c r="AG2012" s="84">
        <v>64</v>
      </c>
      <c r="AH2012" s="84">
        <v>402</v>
      </c>
      <c r="AI2012" s="84"/>
      <c r="AJ2012" s="84" t="s">
        <v>15755</v>
      </c>
      <c r="AK2012" s="84" t="s">
        <v>16650</v>
      </c>
      <c r="AL2012" s="88" t="s">
        <v>17683</v>
      </c>
      <c r="AM2012" s="84"/>
      <c r="AN2012" s="86">
        <v>42757.298842592594</v>
      </c>
      <c r="AO2012" s="88" t="s">
        <v>19367</v>
      </c>
      <c r="AP2012" s="84" t="b">
        <v>1</v>
      </c>
      <c r="AQ2012" s="84" t="b">
        <v>0</v>
      </c>
      <c r="AR2012" s="84" t="b">
        <v>0</v>
      </c>
      <c r="AS2012" s="84" t="s">
        <v>1003</v>
      </c>
      <c r="AT2012" s="84">
        <v>1</v>
      </c>
      <c r="AU2012" s="84"/>
      <c r="AV2012" s="84" t="b">
        <v>0</v>
      </c>
      <c r="AW2012" s="84" t="s">
        <v>745</v>
      </c>
      <c r="AX2012" s="88" t="s">
        <v>23021</v>
      </c>
      <c r="AY2012" s="84" t="s">
        <v>65</v>
      </c>
    </row>
    <row r="2013" spans="1:51" x14ac:dyDescent="0.2">
      <c r="A2013" s="69" t="s">
        <v>4248</v>
      </c>
      <c r="B2013" s="70"/>
      <c r="C2013" s="70"/>
      <c r="D2013" s="71"/>
      <c r="E2013" s="108"/>
      <c r="F2013" s="113" t="s">
        <v>21021</v>
      </c>
      <c r="G2013" s="109"/>
      <c r="H2013" s="74"/>
      <c r="I2013" s="75"/>
      <c r="J2013" s="110"/>
      <c r="K2013" s="74" t="s">
        <v>25214</v>
      </c>
      <c r="L2013" s="111"/>
      <c r="M2013" s="79"/>
      <c r="N2013" s="79"/>
      <c r="O2013" s="80"/>
      <c r="P2013" s="81"/>
      <c r="Q2013" s="81"/>
      <c r="R2013" s="91"/>
      <c r="S2013" s="91"/>
      <c r="T2013" s="91"/>
      <c r="U2013" s="91"/>
      <c r="V2013" s="52"/>
      <c r="W2013" s="52"/>
      <c r="X2013" s="52"/>
      <c r="Y2013" s="52"/>
      <c r="Z2013" s="51"/>
      <c r="AA2013" s="76"/>
      <c r="AB2013" s="76"/>
      <c r="AC2013" s="77"/>
      <c r="AD2013" s="84" t="s">
        <v>13820</v>
      </c>
      <c r="AE2013" s="84">
        <v>188</v>
      </c>
      <c r="AF2013" s="84">
        <v>1504</v>
      </c>
      <c r="AG2013" s="84">
        <v>358</v>
      </c>
      <c r="AH2013" s="84">
        <v>2585</v>
      </c>
      <c r="AI2013" s="84">
        <v>3600</v>
      </c>
      <c r="AJ2013" s="84" t="s">
        <v>15756</v>
      </c>
      <c r="AK2013" s="84" t="s">
        <v>1363</v>
      </c>
      <c r="AL2013" s="88" t="s">
        <v>17684</v>
      </c>
      <c r="AM2013" s="84" t="s">
        <v>1321</v>
      </c>
      <c r="AN2013" s="86">
        <v>42970.38553240741</v>
      </c>
      <c r="AO2013" s="88" t="s">
        <v>19368</v>
      </c>
      <c r="AP2013" s="84" t="b">
        <v>0</v>
      </c>
      <c r="AQ2013" s="84" t="b">
        <v>0</v>
      </c>
      <c r="AR2013" s="84" t="b">
        <v>0</v>
      </c>
      <c r="AS2013" s="84" t="s">
        <v>1003</v>
      </c>
      <c r="AT2013" s="84">
        <v>1</v>
      </c>
      <c r="AU2013" s="88" t="s">
        <v>674</v>
      </c>
      <c r="AV2013" s="84" t="b">
        <v>0</v>
      </c>
      <c r="AW2013" s="84" t="s">
        <v>745</v>
      </c>
      <c r="AX2013" s="88" t="s">
        <v>23022</v>
      </c>
      <c r="AY2013" s="84" t="s">
        <v>65</v>
      </c>
    </row>
    <row r="2014" spans="1:51" x14ac:dyDescent="0.2">
      <c r="A2014" s="69" t="s">
        <v>3561</v>
      </c>
      <c r="B2014" s="70"/>
      <c r="C2014" s="70"/>
      <c r="D2014" s="71"/>
      <c r="E2014" s="108"/>
      <c r="F2014" s="113" t="s">
        <v>7912</v>
      </c>
      <c r="G2014" s="109"/>
      <c r="H2014" s="74"/>
      <c r="I2014" s="75"/>
      <c r="J2014" s="110"/>
      <c r="K2014" s="74" t="s">
        <v>25215</v>
      </c>
      <c r="L2014" s="111"/>
      <c r="M2014" s="79"/>
      <c r="N2014" s="79"/>
      <c r="O2014" s="80"/>
      <c r="P2014" s="81"/>
      <c r="Q2014" s="81"/>
      <c r="R2014" s="91"/>
      <c r="S2014" s="91"/>
      <c r="T2014" s="91"/>
      <c r="U2014" s="91"/>
      <c r="V2014" s="52"/>
      <c r="W2014" s="52"/>
      <c r="X2014" s="52"/>
      <c r="Y2014" s="52"/>
      <c r="Z2014" s="51"/>
      <c r="AA2014" s="76"/>
      <c r="AB2014" s="76"/>
      <c r="AC2014" s="77"/>
      <c r="AD2014" s="84" t="s">
        <v>13821</v>
      </c>
      <c r="AE2014" s="84">
        <v>1100</v>
      </c>
      <c r="AF2014" s="84">
        <v>235</v>
      </c>
      <c r="AG2014" s="84">
        <v>4476</v>
      </c>
      <c r="AH2014" s="84">
        <v>3210</v>
      </c>
      <c r="AI2014" s="84">
        <v>-18000</v>
      </c>
      <c r="AJ2014" s="84" t="s">
        <v>15757</v>
      </c>
      <c r="AK2014" s="84" t="s">
        <v>16651</v>
      </c>
      <c r="AL2014" s="84"/>
      <c r="AM2014" s="84" t="s">
        <v>603</v>
      </c>
      <c r="AN2014" s="86">
        <v>39181.152337962965</v>
      </c>
      <c r="AO2014" s="88" t="s">
        <v>19369</v>
      </c>
      <c r="AP2014" s="84" t="b">
        <v>0</v>
      </c>
      <c r="AQ2014" s="84" t="b">
        <v>0</v>
      </c>
      <c r="AR2014" s="84" t="b">
        <v>1</v>
      </c>
      <c r="AS2014" s="84" t="s">
        <v>290</v>
      </c>
      <c r="AT2014" s="84">
        <v>7</v>
      </c>
      <c r="AU2014" s="88" t="s">
        <v>20226</v>
      </c>
      <c r="AV2014" s="84" t="b">
        <v>0</v>
      </c>
      <c r="AW2014" s="84" t="s">
        <v>745</v>
      </c>
      <c r="AX2014" s="88" t="s">
        <v>23023</v>
      </c>
      <c r="AY2014" s="84" t="s">
        <v>66</v>
      </c>
    </row>
    <row r="2015" spans="1:51" x14ac:dyDescent="0.2">
      <c r="A2015" s="69" t="s">
        <v>3562</v>
      </c>
      <c r="B2015" s="70"/>
      <c r="C2015" s="70"/>
      <c r="D2015" s="71"/>
      <c r="E2015" s="108"/>
      <c r="F2015" s="113" t="s">
        <v>7913</v>
      </c>
      <c r="G2015" s="109"/>
      <c r="H2015" s="74"/>
      <c r="I2015" s="75"/>
      <c r="J2015" s="110"/>
      <c r="K2015" s="74" t="s">
        <v>25216</v>
      </c>
      <c r="L2015" s="111"/>
      <c r="M2015" s="79"/>
      <c r="N2015" s="79"/>
      <c r="O2015" s="80"/>
      <c r="P2015" s="81"/>
      <c r="Q2015" s="81"/>
      <c r="R2015" s="91"/>
      <c r="S2015" s="91"/>
      <c r="T2015" s="91"/>
      <c r="U2015" s="91"/>
      <c r="V2015" s="52"/>
      <c r="W2015" s="52"/>
      <c r="X2015" s="52"/>
      <c r="Y2015" s="52"/>
      <c r="Z2015" s="51"/>
      <c r="AA2015" s="76"/>
      <c r="AB2015" s="76"/>
      <c r="AC2015" s="77"/>
      <c r="AD2015" s="84" t="s">
        <v>13822</v>
      </c>
      <c r="AE2015" s="84">
        <v>25</v>
      </c>
      <c r="AF2015" s="84">
        <v>3</v>
      </c>
      <c r="AG2015" s="84">
        <v>16</v>
      </c>
      <c r="AH2015" s="84">
        <v>49</v>
      </c>
      <c r="AI2015" s="84"/>
      <c r="AJ2015" s="84"/>
      <c r="AK2015" s="84" t="s">
        <v>16652</v>
      </c>
      <c r="AL2015" s="84"/>
      <c r="AM2015" s="84"/>
      <c r="AN2015" s="86">
        <v>42319.356666666667</v>
      </c>
      <c r="AO2015" s="84"/>
      <c r="AP2015" s="84" t="b">
        <v>1</v>
      </c>
      <c r="AQ2015" s="84" t="b">
        <v>0</v>
      </c>
      <c r="AR2015" s="84" t="b">
        <v>0</v>
      </c>
      <c r="AS2015" s="84" t="s">
        <v>290</v>
      </c>
      <c r="AT2015" s="84">
        <v>0</v>
      </c>
      <c r="AU2015" s="88" t="s">
        <v>674</v>
      </c>
      <c r="AV2015" s="84" t="b">
        <v>0</v>
      </c>
      <c r="AW2015" s="84" t="s">
        <v>745</v>
      </c>
      <c r="AX2015" s="88" t="s">
        <v>23024</v>
      </c>
      <c r="AY2015" s="84" t="s">
        <v>66</v>
      </c>
    </row>
    <row r="2016" spans="1:51" x14ac:dyDescent="0.2">
      <c r="A2016" s="69" t="s">
        <v>3564</v>
      </c>
      <c r="B2016" s="70"/>
      <c r="C2016" s="70"/>
      <c r="D2016" s="71"/>
      <c r="E2016" s="108"/>
      <c r="F2016" s="113" t="s">
        <v>275</v>
      </c>
      <c r="G2016" s="109"/>
      <c r="H2016" s="74"/>
      <c r="I2016" s="75"/>
      <c r="J2016" s="110"/>
      <c r="K2016" s="74" t="s">
        <v>25217</v>
      </c>
      <c r="L2016" s="111"/>
      <c r="M2016" s="79"/>
      <c r="N2016" s="79"/>
      <c r="O2016" s="80"/>
      <c r="P2016" s="81"/>
      <c r="Q2016" s="81"/>
      <c r="R2016" s="91"/>
      <c r="S2016" s="91"/>
      <c r="T2016" s="91"/>
      <c r="U2016" s="91"/>
      <c r="V2016" s="52"/>
      <c r="W2016" s="52"/>
      <c r="X2016" s="52"/>
      <c r="Y2016" s="52"/>
      <c r="Z2016" s="51"/>
      <c r="AA2016" s="76"/>
      <c r="AB2016" s="76"/>
      <c r="AC2016" s="77"/>
      <c r="AD2016" s="84" t="s">
        <v>13823</v>
      </c>
      <c r="AE2016" s="84">
        <v>131</v>
      </c>
      <c r="AF2016" s="84">
        <v>19</v>
      </c>
      <c r="AG2016" s="84">
        <v>334</v>
      </c>
      <c r="AH2016" s="84">
        <v>668</v>
      </c>
      <c r="AI2016" s="84"/>
      <c r="AJ2016" s="84"/>
      <c r="AK2016" s="84"/>
      <c r="AL2016" s="84"/>
      <c r="AM2016" s="84"/>
      <c r="AN2016" s="86">
        <v>43113.030462962961</v>
      </c>
      <c r="AO2016" s="84"/>
      <c r="AP2016" s="84" t="b">
        <v>1</v>
      </c>
      <c r="AQ2016" s="84" t="b">
        <v>1</v>
      </c>
      <c r="AR2016" s="84" t="b">
        <v>1</v>
      </c>
      <c r="AS2016" s="84" t="s">
        <v>291</v>
      </c>
      <c r="AT2016" s="84">
        <v>0</v>
      </c>
      <c r="AU2016" s="84"/>
      <c r="AV2016" s="84" t="b">
        <v>0</v>
      </c>
      <c r="AW2016" s="84" t="s">
        <v>745</v>
      </c>
      <c r="AX2016" s="88" t="s">
        <v>23025</v>
      </c>
      <c r="AY2016" s="84" t="s">
        <v>66</v>
      </c>
    </row>
    <row r="2017" spans="1:51" x14ac:dyDescent="0.2">
      <c r="A2017" s="69" t="s">
        <v>3565</v>
      </c>
      <c r="B2017" s="70"/>
      <c r="C2017" s="70"/>
      <c r="D2017" s="71"/>
      <c r="E2017" s="108"/>
      <c r="F2017" s="113" t="s">
        <v>7915</v>
      </c>
      <c r="G2017" s="109"/>
      <c r="H2017" s="74"/>
      <c r="I2017" s="75"/>
      <c r="J2017" s="110"/>
      <c r="K2017" s="74" t="s">
        <v>25218</v>
      </c>
      <c r="L2017" s="111"/>
      <c r="M2017" s="79"/>
      <c r="N2017" s="79"/>
      <c r="O2017" s="80"/>
      <c r="P2017" s="81"/>
      <c r="Q2017" s="81"/>
      <c r="R2017" s="91"/>
      <c r="S2017" s="91"/>
      <c r="T2017" s="91"/>
      <c r="U2017" s="91"/>
      <c r="V2017" s="52"/>
      <c r="W2017" s="52"/>
      <c r="X2017" s="52"/>
      <c r="Y2017" s="52"/>
      <c r="Z2017" s="51"/>
      <c r="AA2017" s="76"/>
      <c r="AB2017" s="76"/>
      <c r="AC2017" s="77"/>
      <c r="AD2017" s="84" t="s">
        <v>13824</v>
      </c>
      <c r="AE2017" s="84">
        <v>2995</v>
      </c>
      <c r="AF2017" s="84">
        <v>1258</v>
      </c>
      <c r="AG2017" s="84">
        <v>165624</v>
      </c>
      <c r="AH2017" s="84">
        <v>4392</v>
      </c>
      <c r="AI2017" s="84">
        <v>-18000</v>
      </c>
      <c r="AJ2017" s="84" t="s">
        <v>15758</v>
      </c>
      <c r="AK2017" s="84"/>
      <c r="AL2017" s="84"/>
      <c r="AM2017" s="84" t="s">
        <v>603</v>
      </c>
      <c r="AN2017" s="86">
        <v>39864.785208333335</v>
      </c>
      <c r="AO2017" s="88" t="s">
        <v>19370</v>
      </c>
      <c r="AP2017" s="84" t="b">
        <v>0</v>
      </c>
      <c r="AQ2017" s="84" t="b">
        <v>0</v>
      </c>
      <c r="AR2017" s="84" t="b">
        <v>1</v>
      </c>
      <c r="AS2017" s="84" t="s">
        <v>290</v>
      </c>
      <c r="AT2017" s="84">
        <v>59</v>
      </c>
      <c r="AU2017" s="88" t="s">
        <v>20227</v>
      </c>
      <c r="AV2017" s="84" t="b">
        <v>0</v>
      </c>
      <c r="AW2017" s="84" t="s">
        <v>745</v>
      </c>
      <c r="AX2017" s="88" t="s">
        <v>23026</v>
      </c>
      <c r="AY2017" s="84" t="s">
        <v>66</v>
      </c>
    </row>
    <row r="2018" spans="1:51" x14ac:dyDescent="0.2">
      <c r="A2018" s="69" t="s">
        <v>3566</v>
      </c>
      <c r="B2018" s="70"/>
      <c r="C2018" s="70"/>
      <c r="D2018" s="71"/>
      <c r="E2018" s="108"/>
      <c r="F2018" s="113" t="s">
        <v>7916</v>
      </c>
      <c r="G2018" s="109"/>
      <c r="H2018" s="74"/>
      <c r="I2018" s="75"/>
      <c r="J2018" s="110"/>
      <c r="K2018" s="74" t="s">
        <v>25219</v>
      </c>
      <c r="L2018" s="111"/>
      <c r="M2018" s="79"/>
      <c r="N2018" s="79"/>
      <c r="O2018" s="80"/>
      <c r="P2018" s="81"/>
      <c r="Q2018" s="81"/>
      <c r="R2018" s="91"/>
      <c r="S2018" s="91"/>
      <c r="T2018" s="91"/>
      <c r="U2018" s="91"/>
      <c r="V2018" s="52"/>
      <c r="W2018" s="52"/>
      <c r="X2018" s="52"/>
      <c r="Y2018" s="52"/>
      <c r="Z2018" s="51"/>
      <c r="AA2018" s="76"/>
      <c r="AB2018" s="76"/>
      <c r="AC2018" s="77"/>
      <c r="AD2018" s="84" t="s">
        <v>13825</v>
      </c>
      <c r="AE2018" s="84">
        <v>188</v>
      </c>
      <c r="AF2018" s="84">
        <v>32</v>
      </c>
      <c r="AG2018" s="84">
        <v>1122</v>
      </c>
      <c r="AH2018" s="84">
        <v>2630</v>
      </c>
      <c r="AI2018" s="84">
        <v>-28800</v>
      </c>
      <c r="AJ2018" s="84" t="s">
        <v>15759</v>
      </c>
      <c r="AK2018" s="84"/>
      <c r="AL2018" s="88" t="s">
        <v>17685</v>
      </c>
      <c r="AM2018" s="84" t="s">
        <v>602</v>
      </c>
      <c r="AN2018" s="86">
        <v>42964.060358796298</v>
      </c>
      <c r="AO2018" s="88" t="s">
        <v>19371</v>
      </c>
      <c r="AP2018" s="84" t="b">
        <v>0</v>
      </c>
      <c r="AQ2018" s="84" t="b">
        <v>0</v>
      </c>
      <c r="AR2018" s="84" t="b">
        <v>1</v>
      </c>
      <c r="AS2018" s="84" t="s">
        <v>290</v>
      </c>
      <c r="AT2018" s="84">
        <v>0</v>
      </c>
      <c r="AU2018" s="88" t="s">
        <v>674</v>
      </c>
      <c r="AV2018" s="84" t="b">
        <v>0</v>
      </c>
      <c r="AW2018" s="84" t="s">
        <v>745</v>
      </c>
      <c r="AX2018" s="88" t="s">
        <v>23027</v>
      </c>
      <c r="AY2018" s="84" t="s">
        <v>66</v>
      </c>
    </row>
    <row r="2019" spans="1:51" x14ac:dyDescent="0.2">
      <c r="A2019" s="69" t="s">
        <v>1903</v>
      </c>
      <c r="B2019" s="70"/>
      <c r="C2019" s="70"/>
      <c r="D2019" s="71"/>
      <c r="E2019" s="108"/>
      <c r="F2019" s="113" t="s">
        <v>1965</v>
      </c>
      <c r="G2019" s="109"/>
      <c r="H2019" s="74"/>
      <c r="I2019" s="75"/>
      <c r="J2019" s="110"/>
      <c r="K2019" s="74" t="s">
        <v>1982</v>
      </c>
      <c r="L2019" s="111"/>
      <c r="M2019" s="79"/>
      <c r="N2019" s="79"/>
      <c r="O2019" s="80"/>
      <c r="P2019" s="81"/>
      <c r="Q2019" s="81"/>
      <c r="R2019" s="91"/>
      <c r="S2019" s="91"/>
      <c r="T2019" s="91"/>
      <c r="U2019" s="91"/>
      <c r="V2019" s="52"/>
      <c r="W2019" s="52"/>
      <c r="X2019" s="52"/>
      <c r="Y2019" s="52"/>
      <c r="Z2019" s="51"/>
      <c r="AA2019" s="76"/>
      <c r="AB2019" s="76"/>
      <c r="AC2019" s="77"/>
      <c r="AD2019" s="84" t="s">
        <v>1914</v>
      </c>
      <c r="AE2019" s="84">
        <v>17</v>
      </c>
      <c r="AF2019" s="84">
        <v>5721247</v>
      </c>
      <c r="AG2019" s="84">
        <v>25964</v>
      </c>
      <c r="AH2019" s="84">
        <v>311</v>
      </c>
      <c r="AI2019" s="84">
        <v>-28800</v>
      </c>
      <c r="AJ2019" s="84" t="s">
        <v>1930</v>
      </c>
      <c r="AK2019" s="84" t="s">
        <v>1324</v>
      </c>
      <c r="AL2019" s="88" t="s">
        <v>1949</v>
      </c>
      <c r="AM2019" s="84" t="s">
        <v>602</v>
      </c>
      <c r="AN2019" s="86">
        <v>39786.786076388889</v>
      </c>
      <c r="AO2019" s="88" t="s">
        <v>1957</v>
      </c>
      <c r="AP2019" s="84" t="b">
        <v>0</v>
      </c>
      <c r="AQ2019" s="84" t="b">
        <v>0</v>
      </c>
      <c r="AR2019" s="84" t="b">
        <v>1</v>
      </c>
      <c r="AS2019" s="84" t="s">
        <v>290</v>
      </c>
      <c r="AT2019" s="84">
        <v>14622</v>
      </c>
      <c r="AU2019" s="88" t="s">
        <v>1964</v>
      </c>
      <c r="AV2019" s="84" t="b">
        <v>1</v>
      </c>
      <c r="AW2019" s="84" t="s">
        <v>745</v>
      </c>
      <c r="AX2019" s="88" t="s">
        <v>1973</v>
      </c>
      <c r="AY2019" s="84" t="s">
        <v>65</v>
      </c>
    </row>
    <row r="2020" spans="1:51" x14ac:dyDescent="0.2">
      <c r="A2020" s="69" t="s">
        <v>875</v>
      </c>
      <c r="B2020" s="70"/>
      <c r="C2020" s="70"/>
      <c r="D2020" s="71"/>
      <c r="E2020" s="108"/>
      <c r="F2020" s="113" t="s">
        <v>1708</v>
      </c>
      <c r="G2020" s="109"/>
      <c r="H2020" s="74"/>
      <c r="I2020" s="75"/>
      <c r="J2020" s="110"/>
      <c r="K2020" s="74" t="s">
        <v>1863</v>
      </c>
      <c r="L2020" s="111"/>
      <c r="M2020" s="79"/>
      <c r="N2020" s="79"/>
      <c r="O2020" s="80"/>
      <c r="P2020" s="81"/>
      <c r="Q2020" s="81"/>
      <c r="R2020" s="91"/>
      <c r="S2020" s="91"/>
      <c r="T2020" s="91"/>
      <c r="U2020" s="91"/>
      <c r="V2020" s="52"/>
      <c r="W2020" s="52"/>
      <c r="X2020" s="52"/>
      <c r="Y2020" s="52"/>
      <c r="Z2020" s="51"/>
      <c r="AA2020" s="76"/>
      <c r="AB2020" s="76"/>
      <c r="AC2020" s="77"/>
      <c r="AD2020" s="84" t="s">
        <v>1065</v>
      </c>
      <c r="AE2020" s="84">
        <v>145</v>
      </c>
      <c r="AF2020" s="84">
        <v>62395932</v>
      </c>
      <c r="AG2020" s="84">
        <v>6584</v>
      </c>
      <c r="AH2020" s="84">
        <v>5506</v>
      </c>
      <c r="AI2020" s="84">
        <v>-28800</v>
      </c>
      <c r="AJ2020" s="84" t="s">
        <v>1206</v>
      </c>
      <c r="AK2020" s="84" t="s">
        <v>490</v>
      </c>
      <c r="AL2020" s="88" t="s">
        <v>1485</v>
      </c>
      <c r="AM2020" s="84" t="s">
        <v>602</v>
      </c>
      <c r="AN2020" s="86">
        <v>39133.608263888891</v>
      </c>
      <c r="AO2020" s="88" t="s">
        <v>1574</v>
      </c>
      <c r="AP2020" s="84" t="b">
        <v>0</v>
      </c>
      <c r="AQ2020" s="84" t="b">
        <v>0</v>
      </c>
      <c r="AR2020" s="84" t="b">
        <v>1</v>
      </c>
      <c r="AS2020" s="84" t="s">
        <v>290</v>
      </c>
      <c r="AT2020" s="84">
        <v>90474</v>
      </c>
      <c r="AU2020" s="88" t="s">
        <v>1665</v>
      </c>
      <c r="AV2020" s="84" t="b">
        <v>1</v>
      </c>
      <c r="AW2020" s="84" t="s">
        <v>745</v>
      </c>
      <c r="AX2020" s="88" t="s">
        <v>1763</v>
      </c>
      <c r="AY2020" s="84" t="s">
        <v>65</v>
      </c>
    </row>
    <row r="2021" spans="1:51" x14ac:dyDescent="0.2">
      <c r="A2021" s="69" t="s">
        <v>4249</v>
      </c>
      <c r="B2021" s="70"/>
      <c r="C2021" s="70"/>
      <c r="D2021" s="71"/>
      <c r="E2021" s="108"/>
      <c r="F2021" s="113" t="s">
        <v>21022</v>
      </c>
      <c r="G2021" s="109"/>
      <c r="H2021" s="74"/>
      <c r="I2021" s="75"/>
      <c r="J2021" s="110"/>
      <c r="K2021" s="74" t="s">
        <v>25220</v>
      </c>
      <c r="L2021" s="111"/>
      <c r="M2021" s="79"/>
      <c r="N2021" s="79"/>
      <c r="O2021" s="80"/>
      <c r="P2021" s="81"/>
      <c r="Q2021" s="81"/>
      <c r="R2021" s="91"/>
      <c r="S2021" s="91"/>
      <c r="T2021" s="91"/>
      <c r="U2021" s="91"/>
      <c r="V2021" s="52"/>
      <c r="W2021" s="52"/>
      <c r="X2021" s="52"/>
      <c r="Y2021" s="52"/>
      <c r="Z2021" s="51"/>
      <c r="AA2021" s="76"/>
      <c r="AB2021" s="76"/>
      <c r="AC2021" s="77"/>
      <c r="AD2021" s="84" t="s">
        <v>13826</v>
      </c>
      <c r="AE2021" s="84">
        <v>284</v>
      </c>
      <c r="AF2021" s="84">
        <v>213</v>
      </c>
      <c r="AG2021" s="84">
        <v>1598</v>
      </c>
      <c r="AH2021" s="84">
        <v>684</v>
      </c>
      <c r="AI2021" s="84">
        <v>-14400</v>
      </c>
      <c r="AJ2021" s="84" t="s">
        <v>15760</v>
      </c>
      <c r="AK2021" s="84" t="s">
        <v>310</v>
      </c>
      <c r="AL2021" s="84"/>
      <c r="AM2021" s="84" t="s">
        <v>608</v>
      </c>
      <c r="AN2021" s="86">
        <v>43071.631597222222</v>
      </c>
      <c r="AO2021" s="88" t="s">
        <v>19372</v>
      </c>
      <c r="AP2021" s="84" t="b">
        <v>1</v>
      </c>
      <c r="AQ2021" s="84" t="b">
        <v>0</v>
      </c>
      <c r="AR2021" s="84" t="b">
        <v>0</v>
      </c>
      <c r="AS2021" s="84" t="s">
        <v>290</v>
      </c>
      <c r="AT2021" s="84">
        <v>0</v>
      </c>
      <c r="AU2021" s="84"/>
      <c r="AV2021" s="84" t="b">
        <v>0</v>
      </c>
      <c r="AW2021" s="84" t="s">
        <v>745</v>
      </c>
      <c r="AX2021" s="88" t="s">
        <v>23028</v>
      </c>
      <c r="AY2021" s="84" t="s">
        <v>65</v>
      </c>
    </row>
    <row r="2022" spans="1:51" x14ac:dyDescent="0.2">
      <c r="A2022" s="69" t="s">
        <v>4250</v>
      </c>
      <c r="B2022" s="70"/>
      <c r="C2022" s="70"/>
      <c r="D2022" s="71"/>
      <c r="E2022" s="108"/>
      <c r="F2022" s="113" t="s">
        <v>21023</v>
      </c>
      <c r="G2022" s="109"/>
      <c r="H2022" s="74"/>
      <c r="I2022" s="75"/>
      <c r="J2022" s="110"/>
      <c r="K2022" s="74" t="s">
        <v>25221</v>
      </c>
      <c r="L2022" s="111"/>
      <c r="M2022" s="79"/>
      <c r="N2022" s="79"/>
      <c r="O2022" s="80"/>
      <c r="P2022" s="81"/>
      <c r="Q2022" s="81"/>
      <c r="R2022" s="91"/>
      <c r="S2022" s="91"/>
      <c r="T2022" s="91"/>
      <c r="U2022" s="91"/>
      <c r="V2022" s="52"/>
      <c r="W2022" s="52"/>
      <c r="X2022" s="52"/>
      <c r="Y2022" s="52"/>
      <c r="Z2022" s="51"/>
      <c r="AA2022" s="76"/>
      <c r="AB2022" s="76"/>
      <c r="AC2022" s="77"/>
      <c r="AD2022" s="84" t="s">
        <v>13827</v>
      </c>
      <c r="AE2022" s="84">
        <v>868</v>
      </c>
      <c r="AF2022" s="84">
        <v>635</v>
      </c>
      <c r="AG2022" s="84">
        <v>1225</v>
      </c>
      <c r="AH2022" s="84">
        <v>27079</v>
      </c>
      <c r="AI2022" s="84">
        <v>-18000</v>
      </c>
      <c r="AJ2022" s="84" t="s">
        <v>15761</v>
      </c>
      <c r="AK2022" s="84"/>
      <c r="AL2022" s="84"/>
      <c r="AM2022" s="84" t="s">
        <v>603</v>
      </c>
      <c r="AN2022" s="86">
        <v>41233.097094907411</v>
      </c>
      <c r="AO2022" s="84"/>
      <c r="AP2022" s="84" t="b">
        <v>1</v>
      </c>
      <c r="AQ2022" s="84" t="b">
        <v>0</v>
      </c>
      <c r="AR2022" s="84" t="b">
        <v>0</v>
      </c>
      <c r="AS2022" s="84" t="s">
        <v>290</v>
      </c>
      <c r="AT2022" s="84">
        <v>19</v>
      </c>
      <c r="AU2022" s="88" t="s">
        <v>674</v>
      </c>
      <c r="AV2022" s="84" t="b">
        <v>0</v>
      </c>
      <c r="AW2022" s="84" t="s">
        <v>745</v>
      </c>
      <c r="AX2022" s="88" t="s">
        <v>23029</v>
      </c>
      <c r="AY2022" s="84" t="s">
        <v>65</v>
      </c>
    </row>
    <row r="2023" spans="1:51" x14ac:dyDescent="0.2">
      <c r="A2023" s="69" t="s">
        <v>3567</v>
      </c>
      <c r="B2023" s="70"/>
      <c r="C2023" s="70"/>
      <c r="D2023" s="71"/>
      <c r="E2023" s="108"/>
      <c r="F2023" s="113" t="s">
        <v>7917</v>
      </c>
      <c r="G2023" s="109"/>
      <c r="H2023" s="74"/>
      <c r="I2023" s="75"/>
      <c r="J2023" s="110"/>
      <c r="K2023" s="74" t="s">
        <v>25222</v>
      </c>
      <c r="L2023" s="111"/>
      <c r="M2023" s="79"/>
      <c r="N2023" s="79"/>
      <c r="O2023" s="80"/>
      <c r="P2023" s="81"/>
      <c r="Q2023" s="81"/>
      <c r="R2023" s="91"/>
      <c r="S2023" s="91"/>
      <c r="T2023" s="91"/>
      <c r="U2023" s="91"/>
      <c r="V2023" s="52"/>
      <c r="W2023" s="52"/>
      <c r="X2023" s="52"/>
      <c r="Y2023" s="52"/>
      <c r="Z2023" s="51"/>
      <c r="AA2023" s="76"/>
      <c r="AB2023" s="76"/>
      <c r="AC2023" s="77"/>
      <c r="AD2023" s="84" t="s">
        <v>13828</v>
      </c>
      <c r="AE2023" s="84">
        <v>2388</v>
      </c>
      <c r="AF2023" s="84">
        <v>7023</v>
      </c>
      <c r="AG2023" s="84">
        <v>45514</v>
      </c>
      <c r="AH2023" s="84">
        <v>12561</v>
      </c>
      <c r="AI2023" s="84">
        <v>0</v>
      </c>
      <c r="AJ2023" s="84" t="s">
        <v>15762</v>
      </c>
      <c r="AK2023" s="84" t="s">
        <v>561</v>
      </c>
      <c r="AL2023" s="88" t="s">
        <v>17686</v>
      </c>
      <c r="AM2023" s="84" t="s">
        <v>561</v>
      </c>
      <c r="AN2023" s="86">
        <v>39920.911215277774</v>
      </c>
      <c r="AO2023" s="88" t="s">
        <v>19373</v>
      </c>
      <c r="AP2023" s="84" t="b">
        <v>1</v>
      </c>
      <c r="AQ2023" s="84" t="b">
        <v>0</v>
      </c>
      <c r="AR2023" s="84" t="b">
        <v>1</v>
      </c>
      <c r="AS2023" s="84" t="s">
        <v>290</v>
      </c>
      <c r="AT2023" s="84">
        <v>167</v>
      </c>
      <c r="AU2023" s="88" t="s">
        <v>674</v>
      </c>
      <c r="AV2023" s="84" t="b">
        <v>0</v>
      </c>
      <c r="AW2023" s="84" t="s">
        <v>745</v>
      </c>
      <c r="AX2023" s="88" t="s">
        <v>23030</v>
      </c>
      <c r="AY2023" s="84" t="s">
        <v>66</v>
      </c>
    </row>
    <row r="2024" spans="1:51" x14ac:dyDescent="0.2">
      <c r="A2024" s="69" t="s">
        <v>3568</v>
      </c>
      <c r="B2024" s="70"/>
      <c r="C2024" s="70"/>
      <c r="D2024" s="71"/>
      <c r="E2024" s="108"/>
      <c r="F2024" s="113" t="s">
        <v>21024</v>
      </c>
      <c r="G2024" s="109"/>
      <c r="H2024" s="74"/>
      <c r="I2024" s="75"/>
      <c r="J2024" s="110"/>
      <c r="K2024" s="74" t="s">
        <v>25223</v>
      </c>
      <c r="L2024" s="111"/>
      <c r="M2024" s="79"/>
      <c r="N2024" s="79"/>
      <c r="O2024" s="80"/>
      <c r="P2024" s="81"/>
      <c r="Q2024" s="81"/>
      <c r="R2024" s="91"/>
      <c r="S2024" s="91"/>
      <c r="T2024" s="91"/>
      <c r="U2024" s="91"/>
      <c r="V2024" s="52"/>
      <c r="W2024" s="52"/>
      <c r="X2024" s="52"/>
      <c r="Y2024" s="52"/>
      <c r="Z2024" s="51"/>
      <c r="AA2024" s="76"/>
      <c r="AB2024" s="76"/>
      <c r="AC2024" s="77"/>
      <c r="AD2024" s="84" t="s">
        <v>13829</v>
      </c>
      <c r="AE2024" s="84">
        <v>167</v>
      </c>
      <c r="AF2024" s="84">
        <v>37</v>
      </c>
      <c r="AG2024" s="84">
        <v>77</v>
      </c>
      <c r="AH2024" s="84">
        <v>42</v>
      </c>
      <c r="AI2024" s="84">
        <v>19800</v>
      </c>
      <c r="AJ2024" s="84" t="s">
        <v>15763</v>
      </c>
      <c r="AK2024" s="84" t="s">
        <v>16653</v>
      </c>
      <c r="AL2024" s="88" t="s">
        <v>17687</v>
      </c>
      <c r="AM2024" s="84" t="s">
        <v>1558</v>
      </c>
      <c r="AN2024" s="86">
        <v>41686.46565972222</v>
      </c>
      <c r="AO2024" s="88" t="s">
        <v>19374</v>
      </c>
      <c r="AP2024" s="84" t="b">
        <v>1</v>
      </c>
      <c r="AQ2024" s="84" t="b">
        <v>0</v>
      </c>
      <c r="AR2024" s="84" t="b">
        <v>1</v>
      </c>
      <c r="AS2024" s="84" t="s">
        <v>290</v>
      </c>
      <c r="AT2024" s="84">
        <v>0</v>
      </c>
      <c r="AU2024" s="88" t="s">
        <v>674</v>
      </c>
      <c r="AV2024" s="84" t="b">
        <v>0</v>
      </c>
      <c r="AW2024" s="84" t="s">
        <v>745</v>
      </c>
      <c r="AX2024" s="88" t="s">
        <v>23031</v>
      </c>
      <c r="AY2024" s="84" t="s">
        <v>66</v>
      </c>
    </row>
    <row r="2025" spans="1:51" x14ac:dyDescent="0.2">
      <c r="A2025" s="69" t="s">
        <v>3569</v>
      </c>
      <c r="B2025" s="70"/>
      <c r="C2025" s="70"/>
      <c r="D2025" s="71"/>
      <c r="E2025" s="108"/>
      <c r="F2025" s="113" t="s">
        <v>21025</v>
      </c>
      <c r="G2025" s="109"/>
      <c r="H2025" s="74"/>
      <c r="I2025" s="75"/>
      <c r="J2025" s="110"/>
      <c r="K2025" s="74" t="s">
        <v>25224</v>
      </c>
      <c r="L2025" s="111"/>
      <c r="M2025" s="79"/>
      <c r="N2025" s="79"/>
      <c r="O2025" s="80"/>
      <c r="P2025" s="81"/>
      <c r="Q2025" s="81"/>
      <c r="R2025" s="91"/>
      <c r="S2025" s="91"/>
      <c r="T2025" s="91"/>
      <c r="U2025" s="91"/>
      <c r="V2025" s="52"/>
      <c r="W2025" s="52"/>
      <c r="X2025" s="52"/>
      <c r="Y2025" s="52"/>
      <c r="Z2025" s="51"/>
      <c r="AA2025" s="76"/>
      <c r="AB2025" s="76"/>
      <c r="AC2025" s="77"/>
      <c r="AD2025" s="84" t="s">
        <v>13830</v>
      </c>
      <c r="AE2025" s="84">
        <v>1056</v>
      </c>
      <c r="AF2025" s="84">
        <v>357</v>
      </c>
      <c r="AG2025" s="84">
        <v>366</v>
      </c>
      <c r="AH2025" s="84">
        <v>6</v>
      </c>
      <c r="AI2025" s="84"/>
      <c r="AJ2025" s="84" t="s">
        <v>15764</v>
      </c>
      <c r="AK2025" s="84" t="s">
        <v>16654</v>
      </c>
      <c r="AL2025" s="84"/>
      <c r="AM2025" s="84"/>
      <c r="AN2025" s="86">
        <v>42194.129965277774</v>
      </c>
      <c r="AO2025" s="88" t="s">
        <v>19375</v>
      </c>
      <c r="AP2025" s="84" t="b">
        <v>1</v>
      </c>
      <c r="AQ2025" s="84" t="b">
        <v>0</v>
      </c>
      <c r="AR2025" s="84" t="b">
        <v>0</v>
      </c>
      <c r="AS2025" s="84" t="s">
        <v>290</v>
      </c>
      <c r="AT2025" s="84">
        <v>4</v>
      </c>
      <c r="AU2025" s="88" t="s">
        <v>674</v>
      </c>
      <c r="AV2025" s="84" t="b">
        <v>0</v>
      </c>
      <c r="AW2025" s="84" t="s">
        <v>745</v>
      </c>
      <c r="AX2025" s="88" t="s">
        <v>23032</v>
      </c>
      <c r="AY2025" s="84" t="s">
        <v>66</v>
      </c>
    </row>
    <row r="2026" spans="1:51" x14ac:dyDescent="0.2">
      <c r="A2026" s="69" t="s">
        <v>3570</v>
      </c>
      <c r="B2026" s="70"/>
      <c r="C2026" s="70"/>
      <c r="D2026" s="71"/>
      <c r="E2026" s="108"/>
      <c r="F2026" s="113" t="s">
        <v>7918</v>
      </c>
      <c r="G2026" s="109"/>
      <c r="H2026" s="74"/>
      <c r="I2026" s="75"/>
      <c r="J2026" s="110"/>
      <c r="K2026" s="74" t="s">
        <v>25225</v>
      </c>
      <c r="L2026" s="111"/>
      <c r="M2026" s="79"/>
      <c r="N2026" s="79"/>
      <c r="O2026" s="80"/>
      <c r="P2026" s="81"/>
      <c r="Q2026" s="81"/>
      <c r="R2026" s="91"/>
      <c r="S2026" s="91"/>
      <c r="T2026" s="91"/>
      <c r="U2026" s="91"/>
      <c r="V2026" s="52"/>
      <c r="W2026" s="52"/>
      <c r="X2026" s="52"/>
      <c r="Y2026" s="52"/>
      <c r="Z2026" s="51"/>
      <c r="AA2026" s="76"/>
      <c r="AB2026" s="76"/>
      <c r="AC2026" s="77"/>
      <c r="AD2026" s="84" t="s">
        <v>13831</v>
      </c>
      <c r="AE2026" s="84">
        <v>4945</v>
      </c>
      <c r="AF2026" s="84">
        <v>4440</v>
      </c>
      <c r="AG2026" s="84">
        <v>68797</v>
      </c>
      <c r="AH2026" s="84">
        <v>21710</v>
      </c>
      <c r="AI2026" s="84"/>
      <c r="AJ2026" s="84" t="s">
        <v>15765</v>
      </c>
      <c r="AK2026" s="84" t="s">
        <v>1302</v>
      </c>
      <c r="AL2026" s="84"/>
      <c r="AM2026" s="84"/>
      <c r="AN2026" s="86">
        <v>42717.418171296296</v>
      </c>
      <c r="AO2026" s="88" t="s">
        <v>19376</v>
      </c>
      <c r="AP2026" s="84" t="b">
        <v>1</v>
      </c>
      <c r="AQ2026" s="84" t="b">
        <v>0</v>
      </c>
      <c r="AR2026" s="84" t="b">
        <v>0</v>
      </c>
      <c r="AS2026" s="84" t="s">
        <v>290</v>
      </c>
      <c r="AT2026" s="84">
        <v>13</v>
      </c>
      <c r="AU2026" s="84"/>
      <c r="AV2026" s="84" t="b">
        <v>0</v>
      </c>
      <c r="AW2026" s="84" t="s">
        <v>745</v>
      </c>
      <c r="AX2026" s="88" t="s">
        <v>23033</v>
      </c>
      <c r="AY2026" s="84" t="s">
        <v>66</v>
      </c>
    </row>
    <row r="2027" spans="1:51" x14ac:dyDescent="0.2">
      <c r="A2027" s="69" t="s">
        <v>3571</v>
      </c>
      <c r="B2027" s="70"/>
      <c r="C2027" s="70"/>
      <c r="D2027" s="71"/>
      <c r="E2027" s="108"/>
      <c r="F2027" s="113" t="s">
        <v>7919</v>
      </c>
      <c r="G2027" s="109"/>
      <c r="H2027" s="74"/>
      <c r="I2027" s="75"/>
      <c r="J2027" s="110"/>
      <c r="K2027" s="74" t="s">
        <v>25226</v>
      </c>
      <c r="L2027" s="111"/>
      <c r="M2027" s="79"/>
      <c r="N2027" s="79"/>
      <c r="O2027" s="80"/>
      <c r="P2027" s="81"/>
      <c r="Q2027" s="81"/>
      <c r="R2027" s="91"/>
      <c r="S2027" s="91"/>
      <c r="T2027" s="91"/>
      <c r="U2027" s="91"/>
      <c r="V2027" s="52"/>
      <c r="W2027" s="52"/>
      <c r="X2027" s="52"/>
      <c r="Y2027" s="52"/>
      <c r="Z2027" s="51"/>
      <c r="AA2027" s="76"/>
      <c r="AB2027" s="76"/>
      <c r="AC2027" s="77"/>
      <c r="AD2027" s="84" t="s">
        <v>13832</v>
      </c>
      <c r="AE2027" s="84">
        <v>125</v>
      </c>
      <c r="AF2027" s="84">
        <v>40</v>
      </c>
      <c r="AG2027" s="84">
        <v>780</v>
      </c>
      <c r="AH2027" s="84">
        <v>149</v>
      </c>
      <c r="AI2027" s="84"/>
      <c r="AJ2027" s="84"/>
      <c r="AK2027" s="84"/>
      <c r="AL2027" s="84"/>
      <c r="AM2027" s="84"/>
      <c r="AN2027" s="86">
        <v>39991.00136574074</v>
      </c>
      <c r="AO2027" s="84"/>
      <c r="AP2027" s="84" t="b">
        <v>1</v>
      </c>
      <c r="AQ2027" s="84" t="b">
        <v>0</v>
      </c>
      <c r="AR2027" s="84" t="b">
        <v>0</v>
      </c>
      <c r="AS2027" s="84" t="s">
        <v>290</v>
      </c>
      <c r="AT2027" s="84">
        <v>1</v>
      </c>
      <c r="AU2027" s="88" t="s">
        <v>674</v>
      </c>
      <c r="AV2027" s="84" t="b">
        <v>0</v>
      </c>
      <c r="AW2027" s="84" t="s">
        <v>745</v>
      </c>
      <c r="AX2027" s="88" t="s">
        <v>23034</v>
      </c>
      <c r="AY2027" s="84" t="s">
        <v>66</v>
      </c>
    </row>
    <row r="2028" spans="1:51" x14ac:dyDescent="0.2">
      <c r="A2028" s="69" t="s">
        <v>4251</v>
      </c>
      <c r="B2028" s="70"/>
      <c r="C2028" s="70"/>
      <c r="D2028" s="71"/>
      <c r="E2028" s="108"/>
      <c r="F2028" s="113" t="s">
        <v>21026</v>
      </c>
      <c r="G2028" s="109"/>
      <c r="H2028" s="74"/>
      <c r="I2028" s="75"/>
      <c r="J2028" s="110"/>
      <c r="K2028" s="74" t="s">
        <v>25227</v>
      </c>
      <c r="L2028" s="111"/>
      <c r="M2028" s="79"/>
      <c r="N2028" s="79"/>
      <c r="O2028" s="80"/>
      <c r="P2028" s="81"/>
      <c r="Q2028" s="81"/>
      <c r="R2028" s="91"/>
      <c r="S2028" s="91"/>
      <c r="T2028" s="91"/>
      <c r="U2028" s="91"/>
      <c r="V2028" s="52"/>
      <c r="W2028" s="52"/>
      <c r="X2028" s="52"/>
      <c r="Y2028" s="52"/>
      <c r="Z2028" s="51"/>
      <c r="AA2028" s="76"/>
      <c r="AB2028" s="76"/>
      <c r="AC2028" s="77"/>
      <c r="AD2028" s="84" t="s">
        <v>13833</v>
      </c>
      <c r="AE2028" s="84">
        <v>29</v>
      </c>
      <c r="AF2028" s="84">
        <v>6193</v>
      </c>
      <c r="AG2028" s="84">
        <v>32973</v>
      </c>
      <c r="AH2028" s="84">
        <v>41</v>
      </c>
      <c r="AI2028" s="84"/>
      <c r="AJ2028" s="84" t="s">
        <v>15766</v>
      </c>
      <c r="AK2028" s="84" t="s">
        <v>1434</v>
      </c>
      <c r="AL2028" s="88" t="s">
        <v>17688</v>
      </c>
      <c r="AM2028" s="84"/>
      <c r="AN2028" s="86">
        <v>42060.689942129633</v>
      </c>
      <c r="AO2028" s="88" t="s">
        <v>19377</v>
      </c>
      <c r="AP2028" s="84" t="b">
        <v>0</v>
      </c>
      <c r="AQ2028" s="84" t="b">
        <v>0</v>
      </c>
      <c r="AR2028" s="84" t="b">
        <v>1</v>
      </c>
      <c r="AS2028" s="84" t="s">
        <v>290</v>
      </c>
      <c r="AT2028" s="84">
        <v>127</v>
      </c>
      <c r="AU2028" s="88" t="s">
        <v>674</v>
      </c>
      <c r="AV2028" s="84" t="b">
        <v>1</v>
      </c>
      <c r="AW2028" s="84" t="s">
        <v>745</v>
      </c>
      <c r="AX2028" s="88" t="s">
        <v>23035</v>
      </c>
      <c r="AY2028" s="84" t="s">
        <v>65</v>
      </c>
    </row>
    <row r="2029" spans="1:51" x14ac:dyDescent="0.2">
      <c r="A2029" s="69" t="s">
        <v>3572</v>
      </c>
      <c r="B2029" s="70"/>
      <c r="C2029" s="70"/>
      <c r="D2029" s="71"/>
      <c r="E2029" s="108"/>
      <c r="F2029" s="113" t="s">
        <v>7920</v>
      </c>
      <c r="G2029" s="109"/>
      <c r="H2029" s="74"/>
      <c r="I2029" s="75"/>
      <c r="J2029" s="110"/>
      <c r="K2029" s="74" t="s">
        <v>25228</v>
      </c>
      <c r="L2029" s="111"/>
      <c r="M2029" s="79"/>
      <c r="N2029" s="79"/>
      <c r="O2029" s="80"/>
      <c r="P2029" s="81"/>
      <c r="Q2029" s="81"/>
      <c r="R2029" s="91"/>
      <c r="S2029" s="91"/>
      <c r="T2029" s="91"/>
      <c r="U2029" s="91"/>
      <c r="V2029" s="52"/>
      <c r="W2029" s="52"/>
      <c r="X2029" s="52"/>
      <c r="Y2029" s="52"/>
      <c r="Z2029" s="51"/>
      <c r="AA2029" s="76"/>
      <c r="AB2029" s="76"/>
      <c r="AC2029" s="77"/>
      <c r="AD2029" s="84" t="s">
        <v>13834</v>
      </c>
      <c r="AE2029" s="84">
        <v>329</v>
      </c>
      <c r="AF2029" s="84">
        <v>111</v>
      </c>
      <c r="AG2029" s="84">
        <v>308</v>
      </c>
      <c r="AH2029" s="84">
        <v>1357</v>
      </c>
      <c r="AI2029" s="84"/>
      <c r="AJ2029" s="84" t="s">
        <v>15767</v>
      </c>
      <c r="AK2029" s="84" t="s">
        <v>16655</v>
      </c>
      <c r="AL2029" s="84"/>
      <c r="AM2029" s="84"/>
      <c r="AN2029" s="86">
        <v>42415.227962962963</v>
      </c>
      <c r="AO2029" s="88" t="s">
        <v>19378</v>
      </c>
      <c r="AP2029" s="84" t="b">
        <v>1</v>
      </c>
      <c r="AQ2029" s="84" t="b">
        <v>0</v>
      </c>
      <c r="AR2029" s="84" t="b">
        <v>0</v>
      </c>
      <c r="AS2029" s="84" t="s">
        <v>290</v>
      </c>
      <c r="AT2029" s="84">
        <v>1</v>
      </c>
      <c r="AU2029" s="84"/>
      <c r="AV2029" s="84" t="b">
        <v>0</v>
      </c>
      <c r="AW2029" s="84" t="s">
        <v>745</v>
      </c>
      <c r="AX2029" s="88" t="s">
        <v>23036</v>
      </c>
      <c r="AY2029" s="84" t="s">
        <v>66</v>
      </c>
    </row>
    <row r="2030" spans="1:51" x14ac:dyDescent="0.2">
      <c r="A2030" s="69" t="s">
        <v>3573</v>
      </c>
      <c r="B2030" s="70"/>
      <c r="C2030" s="70"/>
      <c r="D2030" s="71"/>
      <c r="E2030" s="108"/>
      <c r="F2030" s="113" t="s">
        <v>7921</v>
      </c>
      <c r="G2030" s="109"/>
      <c r="H2030" s="74"/>
      <c r="I2030" s="75"/>
      <c r="J2030" s="110"/>
      <c r="K2030" s="74" t="s">
        <v>25229</v>
      </c>
      <c r="L2030" s="111"/>
      <c r="M2030" s="79"/>
      <c r="N2030" s="79"/>
      <c r="O2030" s="80"/>
      <c r="P2030" s="81"/>
      <c r="Q2030" s="81"/>
      <c r="R2030" s="91"/>
      <c r="S2030" s="91"/>
      <c r="T2030" s="91"/>
      <c r="U2030" s="91"/>
      <c r="V2030" s="52"/>
      <c r="W2030" s="52"/>
      <c r="X2030" s="52"/>
      <c r="Y2030" s="52"/>
      <c r="Z2030" s="51"/>
      <c r="AA2030" s="76"/>
      <c r="AB2030" s="76"/>
      <c r="AC2030" s="77"/>
      <c r="AD2030" s="84" t="s">
        <v>13835</v>
      </c>
      <c r="AE2030" s="84">
        <v>383</v>
      </c>
      <c r="AF2030" s="84">
        <v>466</v>
      </c>
      <c r="AG2030" s="84">
        <v>791</v>
      </c>
      <c r="AH2030" s="84">
        <v>10460</v>
      </c>
      <c r="AI2030" s="84"/>
      <c r="AJ2030" s="84" t="s">
        <v>15768</v>
      </c>
      <c r="AK2030" s="84"/>
      <c r="AL2030" s="84"/>
      <c r="AM2030" s="84"/>
      <c r="AN2030" s="86">
        <v>42000.284594907411</v>
      </c>
      <c r="AO2030" s="88" t="s">
        <v>19379</v>
      </c>
      <c r="AP2030" s="84" t="b">
        <v>1</v>
      </c>
      <c r="AQ2030" s="84" t="b">
        <v>0</v>
      </c>
      <c r="AR2030" s="84" t="b">
        <v>1</v>
      </c>
      <c r="AS2030" s="84" t="s">
        <v>290</v>
      </c>
      <c r="AT2030" s="84">
        <v>1</v>
      </c>
      <c r="AU2030" s="88" t="s">
        <v>674</v>
      </c>
      <c r="AV2030" s="84" t="b">
        <v>0</v>
      </c>
      <c r="AW2030" s="84" t="s">
        <v>745</v>
      </c>
      <c r="AX2030" s="88" t="s">
        <v>23037</v>
      </c>
      <c r="AY2030" s="84" t="s">
        <v>66</v>
      </c>
    </row>
    <row r="2031" spans="1:51" x14ac:dyDescent="0.2">
      <c r="A2031" s="69" t="s">
        <v>3575</v>
      </c>
      <c r="B2031" s="70"/>
      <c r="C2031" s="70"/>
      <c r="D2031" s="71"/>
      <c r="E2031" s="108"/>
      <c r="F2031" s="113" t="s">
        <v>7922</v>
      </c>
      <c r="G2031" s="109"/>
      <c r="H2031" s="74"/>
      <c r="I2031" s="75"/>
      <c r="J2031" s="110"/>
      <c r="K2031" s="74" t="s">
        <v>25230</v>
      </c>
      <c r="L2031" s="111"/>
      <c r="M2031" s="79"/>
      <c r="N2031" s="79"/>
      <c r="O2031" s="80"/>
      <c r="P2031" s="81"/>
      <c r="Q2031" s="81"/>
      <c r="R2031" s="91"/>
      <c r="S2031" s="91"/>
      <c r="T2031" s="91"/>
      <c r="U2031" s="91"/>
      <c r="V2031" s="52"/>
      <c r="W2031" s="52"/>
      <c r="X2031" s="52"/>
      <c r="Y2031" s="52"/>
      <c r="Z2031" s="51"/>
      <c r="AA2031" s="76"/>
      <c r="AB2031" s="76"/>
      <c r="AC2031" s="77"/>
      <c r="AD2031" s="84" t="s">
        <v>13836</v>
      </c>
      <c r="AE2031" s="84">
        <v>264</v>
      </c>
      <c r="AF2031" s="84">
        <v>202</v>
      </c>
      <c r="AG2031" s="84">
        <v>2451</v>
      </c>
      <c r="AH2031" s="84">
        <v>3009</v>
      </c>
      <c r="AI2031" s="84">
        <v>-36000</v>
      </c>
      <c r="AJ2031" s="84" t="s">
        <v>15769</v>
      </c>
      <c r="AK2031" s="84" t="s">
        <v>1955</v>
      </c>
      <c r="AL2031" s="84"/>
      <c r="AM2031" s="84" t="s">
        <v>606</v>
      </c>
      <c r="AN2031" s="86">
        <v>40200.030532407407</v>
      </c>
      <c r="AO2031" s="88" t="s">
        <v>19380</v>
      </c>
      <c r="AP2031" s="84" t="b">
        <v>0</v>
      </c>
      <c r="AQ2031" s="84" t="b">
        <v>0</v>
      </c>
      <c r="AR2031" s="84" t="b">
        <v>1</v>
      </c>
      <c r="AS2031" s="84" t="s">
        <v>1654</v>
      </c>
      <c r="AT2031" s="84">
        <v>8</v>
      </c>
      <c r="AU2031" s="88" t="s">
        <v>20228</v>
      </c>
      <c r="AV2031" s="84" t="b">
        <v>0</v>
      </c>
      <c r="AW2031" s="84" t="s">
        <v>745</v>
      </c>
      <c r="AX2031" s="88" t="s">
        <v>23038</v>
      </c>
      <c r="AY2031" s="84" t="s">
        <v>66</v>
      </c>
    </row>
    <row r="2032" spans="1:51" x14ac:dyDescent="0.2">
      <c r="A2032" s="69" t="s">
        <v>3576</v>
      </c>
      <c r="B2032" s="70"/>
      <c r="C2032" s="70"/>
      <c r="D2032" s="71"/>
      <c r="E2032" s="108"/>
      <c r="F2032" s="113" t="s">
        <v>7923</v>
      </c>
      <c r="G2032" s="109"/>
      <c r="H2032" s="74"/>
      <c r="I2032" s="75"/>
      <c r="J2032" s="110"/>
      <c r="K2032" s="74" t="s">
        <v>25231</v>
      </c>
      <c r="L2032" s="111"/>
      <c r="M2032" s="79"/>
      <c r="N2032" s="79"/>
      <c r="O2032" s="80"/>
      <c r="P2032" s="81"/>
      <c r="Q2032" s="81"/>
      <c r="R2032" s="91"/>
      <c r="S2032" s="91"/>
      <c r="T2032" s="91"/>
      <c r="U2032" s="91"/>
      <c r="V2032" s="52"/>
      <c r="W2032" s="52"/>
      <c r="X2032" s="52"/>
      <c r="Y2032" s="52"/>
      <c r="Z2032" s="51"/>
      <c r="AA2032" s="76"/>
      <c r="AB2032" s="76"/>
      <c r="AC2032" s="77"/>
      <c r="AD2032" s="84" t="s">
        <v>3576</v>
      </c>
      <c r="AE2032" s="84">
        <v>2644</v>
      </c>
      <c r="AF2032" s="84">
        <v>1007</v>
      </c>
      <c r="AG2032" s="84">
        <v>31025</v>
      </c>
      <c r="AH2032" s="84">
        <v>34517</v>
      </c>
      <c r="AI2032" s="84">
        <v>-28800</v>
      </c>
      <c r="AJ2032" s="84" t="s">
        <v>15770</v>
      </c>
      <c r="AK2032" s="84" t="s">
        <v>528</v>
      </c>
      <c r="AL2032" s="84"/>
      <c r="AM2032" s="84" t="s">
        <v>602</v>
      </c>
      <c r="AN2032" s="86">
        <v>39340.09138888889</v>
      </c>
      <c r="AO2032" s="84"/>
      <c r="AP2032" s="84" t="b">
        <v>0</v>
      </c>
      <c r="AQ2032" s="84" t="b">
        <v>0</v>
      </c>
      <c r="AR2032" s="84" t="b">
        <v>1</v>
      </c>
      <c r="AS2032" s="84" t="s">
        <v>290</v>
      </c>
      <c r="AT2032" s="84">
        <v>33</v>
      </c>
      <c r="AU2032" s="88" t="s">
        <v>674</v>
      </c>
      <c r="AV2032" s="84" t="b">
        <v>0</v>
      </c>
      <c r="AW2032" s="84" t="s">
        <v>745</v>
      </c>
      <c r="AX2032" s="88" t="s">
        <v>23039</v>
      </c>
      <c r="AY2032" s="84" t="s">
        <v>66</v>
      </c>
    </row>
    <row r="2033" spans="1:51" x14ac:dyDescent="0.2">
      <c r="A2033" s="69" t="s">
        <v>3577</v>
      </c>
      <c r="B2033" s="70"/>
      <c r="C2033" s="70"/>
      <c r="D2033" s="71"/>
      <c r="E2033" s="108"/>
      <c r="F2033" s="113" t="s">
        <v>7924</v>
      </c>
      <c r="G2033" s="109"/>
      <c r="H2033" s="74"/>
      <c r="I2033" s="75"/>
      <c r="J2033" s="110"/>
      <c r="K2033" s="74" t="s">
        <v>25232</v>
      </c>
      <c r="L2033" s="111"/>
      <c r="M2033" s="79"/>
      <c r="N2033" s="79"/>
      <c r="O2033" s="80"/>
      <c r="P2033" s="81"/>
      <c r="Q2033" s="81"/>
      <c r="R2033" s="91"/>
      <c r="S2033" s="91"/>
      <c r="T2033" s="91"/>
      <c r="U2033" s="91"/>
      <c r="V2033" s="52"/>
      <c r="W2033" s="52"/>
      <c r="X2033" s="52"/>
      <c r="Y2033" s="52"/>
      <c r="Z2033" s="51"/>
      <c r="AA2033" s="76"/>
      <c r="AB2033" s="76"/>
      <c r="AC2033" s="77"/>
      <c r="AD2033" s="84" t="s">
        <v>13837</v>
      </c>
      <c r="AE2033" s="84">
        <v>3234</v>
      </c>
      <c r="AF2033" s="84">
        <v>2512</v>
      </c>
      <c r="AG2033" s="84">
        <v>109347</v>
      </c>
      <c r="AH2033" s="84">
        <v>108208</v>
      </c>
      <c r="AI2033" s="84"/>
      <c r="AJ2033" s="84" t="s">
        <v>15771</v>
      </c>
      <c r="AK2033" s="84"/>
      <c r="AL2033" s="84"/>
      <c r="AM2033" s="84"/>
      <c r="AN2033" s="86">
        <v>42242.471377314818</v>
      </c>
      <c r="AO2033" s="88" t="s">
        <v>19381</v>
      </c>
      <c r="AP2033" s="84" t="b">
        <v>1</v>
      </c>
      <c r="AQ2033" s="84" t="b">
        <v>0</v>
      </c>
      <c r="AR2033" s="84" t="b">
        <v>0</v>
      </c>
      <c r="AS2033" s="84" t="s">
        <v>290</v>
      </c>
      <c r="AT2033" s="84">
        <v>1</v>
      </c>
      <c r="AU2033" s="88" t="s">
        <v>674</v>
      </c>
      <c r="AV2033" s="84" t="b">
        <v>0</v>
      </c>
      <c r="AW2033" s="84" t="s">
        <v>745</v>
      </c>
      <c r="AX2033" s="88" t="s">
        <v>23040</v>
      </c>
      <c r="AY2033" s="84" t="s">
        <v>66</v>
      </c>
    </row>
    <row r="2034" spans="1:51" x14ac:dyDescent="0.2">
      <c r="A2034" s="69" t="s">
        <v>3578</v>
      </c>
      <c r="B2034" s="70"/>
      <c r="C2034" s="70"/>
      <c r="D2034" s="71"/>
      <c r="E2034" s="108"/>
      <c r="F2034" s="113" t="s">
        <v>7925</v>
      </c>
      <c r="G2034" s="109"/>
      <c r="H2034" s="74"/>
      <c r="I2034" s="75"/>
      <c r="J2034" s="110"/>
      <c r="K2034" s="74" t="s">
        <v>25233</v>
      </c>
      <c r="L2034" s="111"/>
      <c r="M2034" s="79"/>
      <c r="N2034" s="79"/>
      <c r="O2034" s="80"/>
      <c r="P2034" s="81"/>
      <c r="Q2034" s="81"/>
      <c r="R2034" s="91"/>
      <c r="S2034" s="91"/>
      <c r="T2034" s="91"/>
      <c r="U2034" s="91"/>
      <c r="V2034" s="52"/>
      <c r="W2034" s="52"/>
      <c r="X2034" s="52"/>
      <c r="Y2034" s="52"/>
      <c r="Z2034" s="51"/>
      <c r="AA2034" s="76"/>
      <c r="AB2034" s="76"/>
      <c r="AC2034" s="77"/>
      <c r="AD2034" s="84" t="s">
        <v>13838</v>
      </c>
      <c r="AE2034" s="84">
        <v>4979</v>
      </c>
      <c r="AF2034" s="84">
        <v>2984</v>
      </c>
      <c r="AG2034" s="84">
        <v>13727</v>
      </c>
      <c r="AH2034" s="84">
        <v>99345</v>
      </c>
      <c r="AI2034" s="84">
        <v>3600</v>
      </c>
      <c r="AJ2034" s="84" t="s">
        <v>15772</v>
      </c>
      <c r="AK2034" s="84" t="s">
        <v>16656</v>
      </c>
      <c r="AL2034" s="88" t="s">
        <v>17689</v>
      </c>
      <c r="AM2034" s="84" t="s">
        <v>1548</v>
      </c>
      <c r="AN2034" s="86">
        <v>42861.062881944446</v>
      </c>
      <c r="AO2034" s="88" t="s">
        <v>19382</v>
      </c>
      <c r="AP2034" s="84" t="b">
        <v>0</v>
      </c>
      <c r="AQ2034" s="84" t="b">
        <v>0</v>
      </c>
      <c r="AR2034" s="84" t="b">
        <v>0</v>
      </c>
      <c r="AS2034" s="84" t="s">
        <v>290</v>
      </c>
      <c r="AT2034" s="84">
        <v>16</v>
      </c>
      <c r="AU2034" s="88" t="s">
        <v>674</v>
      </c>
      <c r="AV2034" s="84" t="b">
        <v>0</v>
      </c>
      <c r="AW2034" s="84" t="s">
        <v>745</v>
      </c>
      <c r="AX2034" s="88" t="s">
        <v>23041</v>
      </c>
      <c r="AY2034" s="84" t="s">
        <v>66</v>
      </c>
    </row>
    <row r="2035" spans="1:51" x14ac:dyDescent="0.2">
      <c r="A2035" s="69" t="s">
        <v>3579</v>
      </c>
      <c r="B2035" s="70"/>
      <c r="C2035" s="70"/>
      <c r="D2035" s="71"/>
      <c r="E2035" s="108"/>
      <c r="F2035" s="113" t="s">
        <v>7926</v>
      </c>
      <c r="G2035" s="109"/>
      <c r="H2035" s="74"/>
      <c r="I2035" s="75"/>
      <c r="J2035" s="110"/>
      <c r="K2035" s="74" t="s">
        <v>25234</v>
      </c>
      <c r="L2035" s="111"/>
      <c r="M2035" s="79"/>
      <c r="N2035" s="79"/>
      <c r="O2035" s="80"/>
      <c r="P2035" s="81"/>
      <c r="Q2035" s="81"/>
      <c r="R2035" s="91"/>
      <c r="S2035" s="91"/>
      <c r="T2035" s="91"/>
      <c r="U2035" s="91"/>
      <c r="V2035" s="52"/>
      <c r="W2035" s="52"/>
      <c r="X2035" s="52"/>
      <c r="Y2035" s="52"/>
      <c r="Z2035" s="51"/>
      <c r="AA2035" s="76"/>
      <c r="AB2035" s="76"/>
      <c r="AC2035" s="77"/>
      <c r="AD2035" s="84" t="s">
        <v>13839</v>
      </c>
      <c r="AE2035" s="84">
        <v>667</v>
      </c>
      <c r="AF2035" s="84">
        <v>509</v>
      </c>
      <c r="AG2035" s="84">
        <v>12791</v>
      </c>
      <c r="AH2035" s="84">
        <v>4160</v>
      </c>
      <c r="AI2035" s="84"/>
      <c r="AJ2035" s="84" t="s">
        <v>15773</v>
      </c>
      <c r="AK2035" s="84" t="s">
        <v>1354</v>
      </c>
      <c r="AL2035" s="88" t="s">
        <v>17690</v>
      </c>
      <c r="AM2035" s="84"/>
      <c r="AN2035" s="86">
        <v>42205.27140046296</v>
      </c>
      <c r="AO2035" s="88" t="s">
        <v>19383</v>
      </c>
      <c r="AP2035" s="84" t="b">
        <v>1</v>
      </c>
      <c r="AQ2035" s="84" t="b">
        <v>0</v>
      </c>
      <c r="AR2035" s="84" t="b">
        <v>0</v>
      </c>
      <c r="AS2035" s="84" t="s">
        <v>290</v>
      </c>
      <c r="AT2035" s="84">
        <v>3</v>
      </c>
      <c r="AU2035" s="88" t="s">
        <v>674</v>
      </c>
      <c r="AV2035" s="84" t="b">
        <v>0</v>
      </c>
      <c r="AW2035" s="84" t="s">
        <v>745</v>
      </c>
      <c r="AX2035" s="88" t="s">
        <v>23042</v>
      </c>
      <c r="AY2035" s="84" t="s">
        <v>66</v>
      </c>
    </row>
    <row r="2036" spans="1:51" x14ac:dyDescent="0.2">
      <c r="A2036" s="69" t="s">
        <v>3580</v>
      </c>
      <c r="B2036" s="70"/>
      <c r="C2036" s="70"/>
      <c r="D2036" s="71"/>
      <c r="E2036" s="108"/>
      <c r="F2036" s="113" t="s">
        <v>7927</v>
      </c>
      <c r="G2036" s="109"/>
      <c r="H2036" s="74"/>
      <c r="I2036" s="75"/>
      <c r="J2036" s="110"/>
      <c r="K2036" s="74" t="s">
        <v>25235</v>
      </c>
      <c r="L2036" s="111"/>
      <c r="M2036" s="79"/>
      <c r="N2036" s="79"/>
      <c r="O2036" s="80"/>
      <c r="P2036" s="81"/>
      <c r="Q2036" s="81"/>
      <c r="R2036" s="91"/>
      <c r="S2036" s="91"/>
      <c r="T2036" s="91"/>
      <c r="U2036" s="91"/>
      <c r="V2036" s="52"/>
      <c r="W2036" s="52"/>
      <c r="X2036" s="52"/>
      <c r="Y2036" s="52"/>
      <c r="Z2036" s="51"/>
      <c r="AA2036" s="76"/>
      <c r="AB2036" s="76"/>
      <c r="AC2036" s="77"/>
      <c r="AD2036" s="84" t="s">
        <v>13840</v>
      </c>
      <c r="AE2036" s="84">
        <v>3820</v>
      </c>
      <c r="AF2036" s="84">
        <v>5998</v>
      </c>
      <c r="AG2036" s="84">
        <v>188337</v>
      </c>
      <c r="AH2036" s="84">
        <v>349406</v>
      </c>
      <c r="AI2036" s="84">
        <v>-25200</v>
      </c>
      <c r="AJ2036" s="84" t="s">
        <v>15774</v>
      </c>
      <c r="AK2036" s="84" t="s">
        <v>1391</v>
      </c>
      <c r="AL2036" s="88" t="s">
        <v>17691</v>
      </c>
      <c r="AM2036" s="84" t="s">
        <v>542</v>
      </c>
      <c r="AN2036" s="86">
        <v>41505.089155092595</v>
      </c>
      <c r="AO2036" s="88" t="s">
        <v>19384</v>
      </c>
      <c r="AP2036" s="84" t="b">
        <v>0</v>
      </c>
      <c r="AQ2036" s="84" t="b">
        <v>0</v>
      </c>
      <c r="AR2036" s="84" t="b">
        <v>0</v>
      </c>
      <c r="AS2036" s="84" t="s">
        <v>290</v>
      </c>
      <c r="AT2036" s="84">
        <v>317</v>
      </c>
      <c r="AU2036" s="88" t="s">
        <v>20229</v>
      </c>
      <c r="AV2036" s="84" t="b">
        <v>0</v>
      </c>
      <c r="AW2036" s="84" t="s">
        <v>745</v>
      </c>
      <c r="AX2036" s="88" t="s">
        <v>23043</v>
      </c>
      <c r="AY2036" s="84" t="s">
        <v>66</v>
      </c>
    </row>
    <row r="2037" spans="1:51" x14ac:dyDescent="0.2">
      <c r="A2037" s="69" t="s">
        <v>3581</v>
      </c>
      <c r="B2037" s="70"/>
      <c r="C2037" s="70"/>
      <c r="D2037" s="71"/>
      <c r="E2037" s="108"/>
      <c r="F2037" s="113" t="s">
        <v>7928</v>
      </c>
      <c r="G2037" s="109"/>
      <c r="H2037" s="74"/>
      <c r="I2037" s="75"/>
      <c r="J2037" s="110"/>
      <c r="K2037" s="74" t="s">
        <v>25236</v>
      </c>
      <c r="L2037" s="111"/>
      <c r="M2037" s="79"/>
      <c r="N2037" s="79"/>
      <c r="O2037" s="80"/>
      <c r="P2037" s="81"/>
      <c r="Q2037" s="81"/>
      <c r="R2037" s="91"/>
      <c r="S2037" s="91"/>
      <c r="T2037" s="91"/>
      <c r="U2037" s="91"/>
      <c r="V2037" s="52"/>
      <c r="W2037" s="52"/>
      <c r="X2037" s="52"/>
      <c r="Y2037" s="52"/>
      <c r="Z2037" s="51"/>
      <c r="AA2037" s="76"/>
      <c r="AB2037" s="76"/>
      <c r="AC2037" s="77"/>
      <c r="AD2037" s="84" t="s">
        <v>13841</v>
      </c>
      <c r="AE2037" s="84">
        <v>2398</v>
      </c>
      <c r="AF2037" s="84">
        <v>1218</v>
      </c>
      <c r="AG2037" s="84">
        <v>25654</v>
      </c>
      <c r="AH2037" s="84">
        <v>33549</v>
      </c>
      <c r="AI2037" s="84">
        <v>-18000</v>
      </c>
      <c r="AJ2037" s="84" t="s">
        <v>15775</v>
      </c>
      <c r="AK2037" s="84" t="s">
        <v>16657</v>
      </c>
      <c r="AL2037" s="84"/>
      <c r="AM2037" s="84" t="s">
        <v>603</v>
      </c>
      <c r="AN2037" s="86">
        <v>39839.891377314816</v>
      </c>
      <c r="AO2037" s="88" t="s">
        <v>19385</v>
      </c>
      <c r="AP2037" s="84" t="b">
        <v>0</v>
      </c>
      <c r="AQ2037" s="84" t="b">
        <v>0</v>
      </c>
      <c r="AR2037" s="84" t="b">
        <v>1</v>
      </c>
      <c r="AS2037" s="84" t="s">
        <v>290</v>
      </c>
      <c r="AT2037" s="84">
        <v>41</v>
      </c>
      <c r="AU2037" s="88" t="s">
        <v>20230</v>
      </c>
      <c r="AV2037" s="84" t="b">
        <v>0</v>
      </c>
      <c r="AW2037" s="84" t="s">
        <v>745</v>
      </c>
      <c r="AX2037" s="88" t="s">
        <v>23044</v>
      </c>
      <c r="AY2037" s="84" t="s">
        <v>66</v>
      </c>
    </row>
    <row r="2038" spans="1:51" x14ac:dyDescent="0.2">
      <c r="A2038" s="69" t="s">
        <v>3582</v>
      </c>
      <c r="B2038" s="70"/>
      <c r="C2038" s="70"/>
      <c r="D2038" s="71"/>
      <c r="E2038" s="108"/>
      <c r="F2038" s="113" t="s">
        <v>7929</v>
      </c>
      <c r="G2038" s="109"/>
      <c r="H2038" s="74"/>
      <c r="I2038" s="75"/>
      <c r="J2038" s="110"/>
      <c r="K2038" s="74" t="s">
        <v>25237</v>
      </c>
      <c r="L2038" s="111"/>
      <c r="M2038" s="79"/>
      <c r="N2038" s="79"/>
      <c r="O2038" s="80"/>
      <c r="P2038" s="81"/>
      <c r="Q2038" s="81"/>
      <c r="R2038" s="91"/>
      <c r="S2038" s="91"/>
      <c r="T2038" s="91"/>
      <c r="U2038" s="91"/>
      <c r="V2038" s="52"/>
      <c r="W2038" s="52"/>
      <c r="X2038" s="52"/>
      <c r="Y2038" s="52"/>
      <c r="Z2038" s="51"/>
      <c r="AA2038" s="76"/>
      <c r="AB2038" s="76"/>
      <c r="AC2038" s="77"/>
      <c r="AD2038" s="84" t="s">
        <v>13842</v>
      </c>
      <c r="AE2038" s="84">
        <v>308</v>
      </c>
      <c r="AF2038" s="84">
        <v>455</v>
      </c>
      <c r="AG2038" s="84">
        <v>829</v>
      </c>
      <c r="AH2038" s="84">
        <v>64</v>
      </c>
      <c r="AI2038" s="84">
        <v>-28800</v>
      </c>
      <c r="AJ2038" s="84" t="s">
        <v>15776</v>
      </c>
      <c r="AK2038" s="84"/>
      <c r="AL2038" s="84"/>
      <c r="AM2038" s="84" t="s">
        <v>602</v>
      </c>
      <c r="AN2038" s="86">
        <v>41466.897962962961</v>
      </c>
      <c r="AO2038" s="84"/>
      <c r="AP2038" s="84" t="b">
        <v>1</v>
      </c>
      <c r="AQ2038" s="84" t="b">
        <v>0</v>
      </c>
      <c r="AR2038" s="84" t="b">
        <v>1</v>
      </c>
      <c r="AS2038" s="84" t="s">
        <v>290</v>
      </c>
      <c r="AT2038" s="84">
        <v>36</v>
      </c>
      <c r="AU2038" s="88" t="s">
        <v>674</v>
      </c>
      <c r="AV2038" s="84" t="b">
        <v>0</v>
      </c>
      <c r="AW2038" s="84" t="s">
        <v>745</v>
      </c>
      <c r="AX2038" s="88" t="s">
        <v>23045</v>
      </c>
      <c r="AY2038" s="84" t="s">
        <v>66</v>
      </c>
    </row>
    <row r="2039" spans="1:51" x14ac:dyDescent="0.2">
      <c r="A2039" s="69" t="s">
        <v>3583</v>
      </c>
      <c r="B2039" s="70"/>
      <c r="C2039" s="70"/>
      <c r="D2039" s="71"/>
      <c r="E2039" s="108"/>
      <c r="F2039" s="113" t="s">
        <v>21027</v>
      </c>
      <c r="G2039" s="109"/>
      <c r="H2039" s="74"/>
      <c r="I2039" s="75"/>
      <c r="J2039" s="110"/>
      <c r="K2039" s="74" t="s">
        <v>25238</v>
      </c>
      <c r="L2039" s="111"/>
      <c r="M2039" s="79"/>
      <c r="N2039" s="79"/>
      <c r="O2039" s="80"/>
      <c r="P2039" s="81"/>
      <c r="Q2039" s="81"/>
      <c r="R2039" s="91"/>
      <c r="S2039" s="91"/>
      <c r="T2039" s="91"/>
      <c r="U2039" s="91"/>
      <c r="V2039" s="52"/>
      <c r="W2039" s="52"/>
      <c r="X2039" s="52"/>
      <c r="Y2039" s="52"/>
      <c r="Z2039" s="51"/>
      <c r="AA2039" s="76"/>
      <c r="AB2039" s="76"/>
      <c r="AC2039" s="77"/>
      <c r="AD2039" s="84" t="s">
        <v>13843</v>
      </c>
      <c r="AE2039" s="84">
        <v>248</v>
      </c>
      <c r="AF2039" s="84">
        <v>115</v>
      </c>
      <c r="AG2039" s="84">
        <v>4005</v>
      </c>
      <c r="AH2039" s="84">
        <v>17901</v>
      </c>
      <c r="AI2039" s="84"/>
      <c r="AJ2039" s="84" t="s">
        <v>15777</v>
      </c>
      <c r="AK2039" s="84" t="s">
        <v>16658</v>
      </c>
      <c r="AL2039" s="88" t="s">
        <v>17692</v>
      </c>
      <c r="AM2039" s="84"/>
      <c r="AN2039" s="86">
        <v>42849.783958333333</v>
      </c>
      <c r="AO2039" s="88" t="s">
        <v>19386</v>
      </c>
      <c r="AP2039" s="84" t="b">
        <v>0</v>
      </c>
      <c r="AQ2039" s="84" t="b">
        <v>0</v>
      </c>
      <c r="AR2039" s="84" t="b">
        <v>0</v>
      </c>
      <c r="AS2039" s="84" t="s">
        <v>673</v>
      </c>
      <c r="AT2039" s="84">
        <v>1</v>
      </c>
      <c r="AU2039" s="88" t="s">
        <v>674</v>
      </c>
      <c r="AV2039" s="84" t="b">
        <v>0</v>
      </c>
      <c r="AW2039" s="84" t="s">
        <v>745</v>
      </c>
      <c r="AX2039" s="88" t="s">
        <v>23046</v>
      </c>
      <c r="AY2039" s="84" t="s">
        <v>66</v>
      </c>
    </row>
    <row r="2040" spans="1:51" x14ac:dyDescent="0.2">
      <c r="A2040" s="69" t="s">
        <v>4252</v>
      </c>
      <c r="B2040" s="70"/>
      <c r="C2040" s="70"/>
      <c r="D2040" s="71"/>
      <c r="E2040" s="108"/>
      <c r="F2040" s="113" t="s">
        <v>21028</v>
      </c>
      <c r="G2040" s="109"/>
      <c r="H2040" s="74"/>
      <c r="I2040" s="75"/>
      <c r="J2040" s="110"/>
      <c r="K2040" s="74" t="s">
        <v>25239</v>
      </c>
      <c r="L2040" s="111"/>
      <c r="M2040" s="79"/>
      <c r="N2040" s="79"/>
      <c r="O2040" s="80"/>
      <c r="P2040" s="81"/>
      <c r="Q2040" s="81"/>
      <c r="R2040" s="91"/>
      <c r="S2040" s="91"/>
      <c r="T2040" s="91"/>
      <c r="U2040" s="91"/>
      <c r="V2040" s="52"/>
      <c r="W2040" s="52"/>
      <c r="X2040" s="52"/>
      <c r="Y2040" s="52"/>
      <c r="Z2040" s="51"/>
      <c r="AA2040" s="76"/>
      <c r="AB2040" s="76"/>
      <c r="AC2040" s="77"/>
      <c r="AD2040" s="84" t="s">
        <v>13844</v>
      </c>
      <c r="AE2040" s="84">
        <v>577</v>
      </c>
      <c r="AF2040" s="84">
        <v>2895036</v>
      </c>
      <c r="AG2040" s="84">
        <v>395965</v>
      </c>
      <c r="AH2040" s="84">
        <v>2634</v>
      </c>
      <c r="AI2040" s="84">
        <v>3600</v>
      </c>
      <c r="AJ2040" s="84" t="s">
        <v>15778</v>
      </c>
      <c r="AK2040" s="84" t="s">
        <v>1407</v>
      </c>
      <c r="AL2040" s="88" t="s">
        <v>17693</v>
      </c>
      <c r="AM2040" s="84" t="s">
        <v>610</v>
      </c>
      <c r="AN2040" s="86">
        <v>39316.303310185183</v>
      </c>
      <c r="AO2040" s="88" t="s">
        <v>19387</v>
      </c>
      <c r="AP2040" s="84" t="b">
        <v>0</v>
      </c>
      <c r="AQ2040" s="84" t="b">
        <v>0</v>
      </c>
      <c r="AR2040" s="84" t="b">
        <v>1</v>
      </c>
      <c r="AS2040" s="84" t="s">
        <v>673</v>
      </c>
      <c r="AT2040" s="84">
        <v>14828</v>
      </c>
      <c r="AU2040" s="88" t="s">
        <v>20231</v>
      </c>
      <c r="AV2040" s="84" t="b">
        <v>1</v>
      </c>
      <c r="AW2040" s="84" t="s">
        <v>745</v>
      </c>
      <c r="AX2040" s="88" t="s">
        <v>23047</v>
      </c>
      <c r="AY2040" s="84" t="s">
        <v>65</v>
      </c>
    </row>
    <row r="2041" spans="1:51" x14ac:dyDescent="0.2">
      <c r="A2041" s="69" t="s">
        <v>4253</v>
      </c>
      <c r="B2041" s="70"/>
      <c r="C2041" s="70"/>
      <c r="D2041" s="71"/>
      <c r="E2041" s="108"/>
      <c r="F2041" s="113" t="s">
        <v>21029</v>
      </c>
      <c r="G2041" s="109"/>
      <c r="H2041" s="74"/>
      <c r="I2041" s="75"/>
      <c r="J2041" s="110"/>
      <c r="K2041" s="74" t="s">
        <v>25240</v>
      </c>
      <c r="L2041" s="111"/>
      <c r="M2041" s="79"/>
      <c r="N2041" s="79"/>
      <c r="O2041" s="80"/>
      <c r="P2041" s="81"/>
      <c r="Q2041" s="81"/>
      <c r="R2041" s="91"/>
      <c r="S2041" s="91"/>
      <c r="T2041" s="91"/>
      <c r="U2041" s="91"/>
      <c r="V2041" s="52"/>
      <c r="W2041" s="52"/>
      <c r="X2041" s="52"/>
      <c r="Y2041" s="52"/>
      <c r="Z2041" s="51"/>
      <c r="AA2041" s="76"/>
      <c r="AB2041" s="76"/>
      <c r="AC2041" s="77"/>
      <c r="AD2041" s="84" t="s">
        <v>13845</v>
      </c>
      <c r="AE2041" s="84">
        <v>2992</v>
      </c>
      <c r="AF2041" s="84">
        <v>37444</v>
      </c>
      <c r="AG2041" s="84">
        <v>15349</v>
      </c>
      <c r="AH2041" s="84">
        <v>7192</v>
      </c>
      <c r="AI2041" s="84">
        <v>3600</v>
      </c>
      <c r="AJ2041" s="84" t="s">
        <v>15779</v>
      </c>
      <c r="AK2041" s="84"/>
      <c r="AL2041" s="88" t="s">
        <v>17694</v>
      </c>
      <c r="AM2041" s="84" t="s">
        <v>1540</v>
      </c>
      <c r="AN2041" s="86">
        <v>40756.557638888888</v>
      </c>
      <c r="AO2041" s="88" t="s">
        <v>19388</v>
      </c>
      <c r="AP2041" s="84" t="b">
        <v>0</v>
      </c>
      <c r="AQ2041" s="84" t="b">
        <v>0</v>
      </c>
      <c r="AR2041" s="84" t="b">
        <v>1</v>
      </c>
      <c r="AS2041" s="84" t="s">
        <v>673</v>
      </c>
      <c r="AT2041" s="84">
        <v>421</v>
      </c>
      <c r="AU2041" s="88" t="s">
        <v>20232</v>
      </c>
      <c r="AV2041" s="84" t="b">
        <v>1</v>
      </c>
      <c r="AW2041" s="84" t="s">
        <v>745</v>
      </c>
      <c r="AX2041" s="88" t="s">
        <v>23048</v>
      </c>
      <c r="AY2041" s="84" t="s">
        <v>65</v>
      </c>
    </row>
    <row r="2042" spans="1:51" x14ac:dyDescent="0.2">
      <c r="A2042" s="69" t="s">
        <v>4254</v>
      </c>
      <c r="B2042" s="70"/>
      <c r="C2042" s="70"/>
      <c r="D2042" s="71"/>
      <c r="E2042" s="108"/>
      <c r="F2042" s="113" t="s">
        <v>21030</v>
      </c>
      <c r="G2042" s="109"/>
      <c r="H2042" s="74"/>
      <c r="I2042" s="75"/>
      <c r="J2042" s="110"/>
      <c r="K2042" s="74" t="s">
        <v>25241</v>
      </c>
      <c r="L2042" s="111"/>
      <c r="M2042" s="79"/>
      <c r="N2042" s="79"/>
      <c r="O2042" s="80"/>
      <c r="P2042" s="81"/>
      <c r="Q2042" s="81"/>
      <c r="R2042" s="91"/>
      <c r="S2042" s="91"/>
      <c r="T2042" s="91"/>
      <c r="U2042" s="91"/>
      <c r="V2042" s="52"/>
      <c r="W2042" s="52"/>
      <c r="X2042" s="52"/>
      <c r="Y2042" s="52"/>
      <c r="Z2042" s="51"/>
      <c r="AA2042" s="76"/>
      <c r="AB2042" s="76"/>
      <c r="AC2042" s="77"/>
      <c r="AD2042" s="84" t="s">
        <v>13846</v>
      </c>
      <c r="AE2042" s="84">
        <v>553</v>
      </c>
      <c r="AF2042" s="84">
        <v>4631</v>
      </c>
      <c r="AG2042" s="84">
        <v>7972</v>
      </c>
      <c r="AH2042" s="84">
        <v>15246</v>
      </c>
      <c r="AI2042" s="84">
        <v>-28800</v>
      </c>
      <c r="AJ2042" s="84" t="s">
        <v>15780</v>
      </c>
      <c r="AK2042" s="84" t="s">
        <v>16659</v>
      </c>
      <c r="AL2042" s="88" t="s">
        <v>17695</v>
      </c>
      <c r="AM2042" s="84" t="s">
        <v>602</v>
      </c>
      <c r="AN2042" s="86">
        <v>41204.884722222225</v>
      </c>
      <c r="AO2042" s="88" t="s">
        <v>19389</v>
      </c>
      <c r="AP2042" s="84" t="b">
        <v>0</v>
      </c>
      <c r="AQ2042" s="84" t="b">
        <v>0</v>
      </c>
      <c r="AR2042" s="84" t="b">
        <v>0</v>
      </c>
      <c r="AS2042" s="84" t="s">
        <v>673</v>
      </c>
      <c r="AT2042" s="84">
        <v>118</v>
      </c>
      <c r="AU2042" s="88" t="s">
        <v>674</v>
      </c>
      <c r="AV2042" s="84" t="b">
        <v>0</v>
      </c>
      <c r="AW2042" s="84" t="s">
        <v>745</v>
      </c>
      <c r="AX2042" s="88" t="s">
        <v>23049</v>
      </c>
      <c r="AY2042" s="84" t="s">
        <v>65</v>
      </c>
    </row>
    <row r="2043" spans="1:51" x14ac:dyDescent="0.2">
      <c r="A2043" s="69" t="s">
        <v>3584</v>
      </c>
      <c r="B2043" s="70"/>
      <c r="C2043" s="70"/>
      <c r="D2043" s="71"/>
      <c r="E2043" s="108"/>
      <c r="F2043" s="113" t="s">
        <v>7930</v>
      </c>
      <c r="G2043" s="109"/>
      <c r="H2043" s="74"/>
      <c r="I2043" s="75"/>
      <c r="J2043" s="110"/>
      <c r="K2043" s="74" t="s">
        <v>25242</v>
      </c>
      <c r="L2043" s="111"/>
      <c r="M2043" s="79"/>
      <c r="N2043" s="79"/>
      <c r="O2043" s="80"/>
      <c r="P2043" s="81"/>
      <c r="Q2043" s="81"/>
      <c r="R2043" s="91"/>
      <c r="S2043" s="91"/>
      <c r="T2043" s="91"/>
      <c r="U2043" s="91"/>
      <c r="V2043" s="52"/>
      <c r="W2043" s="52"/>
      <c r="X2043" s="52"/>
      <c r="Y2043" s="52"/>
      <c r="Z2043" s="51"/>
      <c r="AA2043" s="76"/>
      <c r="AB2043" s="76"/>
      <c r="AC2043" s="77"/>
      <c r="AD2043" s="84" t="s">
        <v>13847</v>
      </c>
      <c r="AE2043" s="84">
        <v>4</v>
      </c>
      <c r="AF2043" s="84">
        <v>1</v>
      </c>
      <c r="AG2043" s="84">
        <v>17</v>
      </c>
      <c r="AH2043" s="84">
        <v>4</v>
      </c>
      <c r="AI2043" s="84"/>
      <c r="AJ2043" s="84" t="s">
        <v>15781</v>
      </c>
      <c r="AK2043" s="84"/>
      <c r="AL2043" s="84"/>
      <c r="AM2043" s="84"/>
      <c r="AN2043" s="86">
        <v>43141.428564814814</v>
      </c>
      <c r="AO2043" s="88" t="s">
        <v>19390</v>
      </c>
      <c r="AP2043" s="84" t="b">
        <v>1</v>
      </c>
      <c r="AQ2043" s="84" t="b">
        <v>0</v>
      </c>
      <c r="AR2043" s="84" t="b">
        <v>0</v>
      </c>
      <c r="AS2043" s="84" t="s">
        <v>1654</v>
      </c>
      <c r="AT2043" s="84">
        <v>0</v>
      </c>
      <c r="AU2043" s="84"/>
      <c r="AV2043" s="84" t="b">
        <v>0</v>
      </c>
      <c r="AW2043" s="84" t="s">
        <v>745</v>
      </c>
      <c r="AX2043" s="88" t="s">
        <v>23050</v>
      </c>
      <c r="AY2043" s="84" t="s">
        <v>66</v>
      </c>
    </row>
    <row r="2044" spans="1:51" x14ac:dyDescent="0.2">
      <c r="A2044" s="69" t="s">
        <v>3585</v>
      </c>
      <c r="B2044" s="70"/>
      <c r="C2044" s="70"/>
      <c r="D2044" s="71"/>
      <c r="E2044" s="108"/>
      <c r="F2044" s="113" t="s">
        <v>7931</v>
      </c>
      <c r="G2044" s="109"/>
      <c r="H2044" s="74"/>
      <c r="I2044" s="75"/>
      <c r="J2044" s="110"/>
      <c r="K2044" s="74" t="s">
        <v>25243</v>
      </c>
      <c r="L2044" s="111"/>
      <c r="M2044" s="79"/>
      <c r="N2044" s="79"/>
      <c r="O2044" s="80"/>
      <c r="P2044" s="81"/>
      <c r="Q2044" s="81"/>
      <c r="R2044" s="91"/>
      <c r="S2044" s="91"/>
      <c r="T2044" s="91"/>
      <c r="U2044" s="91"/>
      <c r="V2044" s="52"/>
      <c r="W2044" s="52"/>
      <c r="X2044" s="52"/>
      <c r="Y2044" s="52"/>
      <c r="Z2044" s="51"/>
      <c r="AA2044" s="76"/>
      <c r="AB2044" s="76"/>
      <c r="AC2044" s="77"/>
      <c r="AD2044" s="84" t="s">
        <v>13848</v>
      </c>
      <c r="AE2044" s="84">
        <v>180</v>
      </c>
      <c r="AF2044" s="84">
        <v>57</v>
      </c>
      <c r="AG2044" s="84">
        <v>2072</v>
      </c>
      <c r="AH2044" s="84">
        <v>959</v>
      </c>
      <c r="AI2044" s="84"/>
      <c r="AJ2044" s="84" t="s">
        <v>15782</v>
      </c>
      <c r="AK2044" s="84" t="s">
        <v>16660</v>
      </c>
      <c r="AL2044" s="88" t="s">
        <v>17696</v>
      </c>
      <c r="AM2044" s="84"/>
      <c r="AN2044" s="86">
        <v>40929.731238425928</v>
      </c>
      <c r="AO2044" s="88" t="s">
        <v>19391</v>
      </c>
      <c r="AP2044" s="84" t="b">
        <v>1</v>
      </c>
      <c r="AQ2044" s="84" t="b">
        <v>0</v>
      </c>
      <c r="AR2044" s="84" t="b">
        <v>0</v>
      </c>
      <c r="AS2044" s="84" t="s">
        <v>1654</v>
      </c>
      <c r="AT2044" s="84">
        <v>2</v>
      </c>
      <c r="AU2044" s="88" t="s">
        <v>674</v>
      </c>
      <c r="AV2044" s="84" t="b">
        <v>0</v>
      </c>
      <c r="AW2044" s="84" t="s">
        <v>745</v>
      </c>
      <c r="AX2044" s="88" t="s">
        <v>23051</v>
      </c>
      <c r="AY2044" s="84" t="s">
        <v>66</v>
      </c>
    </row>
    <row r="2045" spans="1:51" x14ac:dyDescent="0.2">
      <c r="A2045" s="69" t="s">
        <v>3586</v>
      </c>
      <c r="B2045" s="70"/>
      <c r="C2045" s="70"/>
      <c r="D2045" s="71"/>
      <c r="E2045" s="108"/>
      <c r="F2045" s="113" t="s">
        <v>7932</v>
      </c>
      <c r="G2045" s="109"/>
      <c r="H2045" s="74"/>
      <c r="I2045" s="75"/>
      <c r="J2045" s="110"/>
      <c r="K2045" s="74" t="s">
        <v>25244</v>
      </c>
      <c r="L2045" s="111"/>
      <c r="M2045" s="79"/>
      <c r="N2045" s="79"/>
      <c r="O2045" s="80"/>
      <c r="P2045" s="81"/>
      <c r="Q2045" s="81"/>
      <c r="R2045" s="91"/>
      <c r="S2045" s="91"/>
      <c r="T2045" s="91"/>
      <c r="U2045" s="91"/>
      <c r="V2045" s="52"/>
      <c r="W2045" s="52"/>
      <c r="X2045" s="52"/>
      <c r="Y2045" s="52"/>
      <c r="Z2045" s="51"/>
      <c r="AA2045" s="76"/>
      <c r="AB2045" s="76"/>
      <c r="AC2045" s="77"/>
      <c r="AD2045" s="84" t="s">
        <v>13849</v>
      </c>
      <c r="AE2045" s="84">
        <v>233</v>
      </c>
      <c r="AF2045" s="84">
        <v>1634</v>
      </c>
      <c r="AG2045" s="84">
        <v>105041</v>
      </c>
      <c r="AH2045" s="84">
        <v>353928</v>
      </c>
      <c r="AI2045" s="84"/>
      <c r="AJ2045" s="84" t="s">
        <v>15783</v>
      </c>
      <c r="AK2045" s="84"/>
      <c r="AL2045" s="84"/>
      <c r="AM2045" s="84"/>
      <c r="AN2045" s="86">
        <v>41753.816805555558</v>
      </c>
      <c r="AO2045" s="88" t="s">
        <v>19392</v>
      </c>
      <c r="AP2045" s="84" t="b">
        <v>1</v>
      </c>
      <c r="AQ2045" s="84" t="b">
        <v>0</v>
      </c>
      <c r="AR2045" s="84" t="b">
        <v>1</v>
      </c>
      <c r="AS2045" s="84" t="s">
        <v>290</v>
      </c>
      <c r="AT2045" s="84">
        <v>30</v>
      </c>
      <c r="AU2045" s="88" t="s">
        <v>674</v>
      </c>
      <c r="AV2045" s="84" t="b">
        <v>0</v>
      </c>
      <c r="AW2045" s="84" t="s">
        <v>745</v>
      </c>
      <c r="AX2045" s="88" t="s">
        <v>23052</v>
      </c>
      <c r="AY2045" s="84" t="s">
        <v>66</v>
      </c>
    </row>
    <row r="2046" spans="1:51" x14ac:dyDescent="0.2">
      <c r="A2046" s="69" t="s">
        <v>3587</v>
      </c>
      <c r="B2046" s="70"/>
      <c r="C2046" s="70"/>
      <c r="D2046" s="71"/>
      <c r="E2046" s="108"/>
      <c r="F2046" s="113" t="s">
        <v>7933</v>
      </c>
      <c r="G2046" s="109"/>
      <c r="H2046" s="74"/>
      <c r="I2046" s="75"/>
      <c r="J2046" s="110"/>
      <c r="K2046" s="74" t="s">
        <v>25245</v>
      </c>
      <c r="L2046" s="111"/>
      <c r="M2046" s="79"/>
      <c r="N2046" s="79"/>
      <c r="O2046" s="80"/>
      <c r="P2046" s="81"/>
      <c r="Q2046" s="81"/>
      <c r="R2046" s="91"/>
      <c r="S2046" s="91"/>
      <c r="T2046" s="91"/>
      <c r="U2046" s="91"/>
      <c r="V2046" s="52"/>
      <c r="W2046" s="52"/>
      <c r="X2046" s="52"/>
      <c r="Y2046" s="52"/>
      <c r="Z2046" s="51"/>
      <c r="AA2046" s="76"/>
      <c r="AB2046" s="76"/>
      <c r="AC2046" s="77"/>
      <c r="AD2046" s="84" t="s">
        <v>13850</v>
      </c>
      <c r="AE2046" s="84">
        <v>498</v>
      </c>
      <c r="AF2046" s="84">
        <v>1317</v>
      </c>
      <c r="AG2046" s="84">
        <v>72684</v>
      </c>
      <c r="AH2046" s="84">
        <v>87876</v>
      </c>
      <c r="AI2046" s="84">
        <v>-28800</v>
      </c>
      <c r="AJ2046" s="84" t="s">
        <v>15784</v>
      </c>
      <c r="AK2046" s="84" t="s">
        <v>16661</v>
      </c>
      <c r="AL2046" s="84"/>
      <c r="AM2046" s="84" t="s">
        <v>615</v>
      </c>
      <c r="AN2046" s="86">
        <v>40006.187222222223</v>
      </c>
      <c r="AO2046" s="88" t="s">
        <v>19393</v>
      </c>
      <c r="AP2046" s="84" t="b">
        <v>0</v>
      </c>
      <c r="AQ2046" s="84" t="b">
        <v>0</v>
      </c>
      <c r="AR2046" s="84" t="b">
        <v>0</v>
      </c>
      <c r="AS2046" s="84" t="s">
        <v>291</v>
      </c>
      <c r="AT2046" s="84">
        <v>8</v>
      </c>
      <c r="AU2046" s="88" t="s">
        <v>20233</v>
      </c>
      <c r="AV2046" s="84" t="b">
        <v>0</v>
      </c>
      <c r="AW2046" s="84" t="s">
        <v>745</v>
      </c>
      <c r="AX2046" s="88" t="s">
        <v>23053</v>
      </c>
      <c r="AY2046" s="84" t="s">
        <v>66</v>
      </c>
    </row>
    <row r="2047" spans="1:51" x14ac:dyDescent="0.2">
      <c r="A2047" s="69" t="s">
        <v>3588</v>
      </c>
      <c r="B2047" s="70"/>
      <c r="C2047" s="70"/>
      <c r="D2047" s="71"/>
      <c r="E2047" s="108"/>
      <c r="F2047" s="113" t="s">
        <v>7934</v>
      </c>
      <c r="G2047" s="109"/>
      <c r="H2047" s="74"/>
      <c r="I2047" s="75"/>
      <c r="J2047" s="110"/>
      <c r="K2047" s="74" t="s">
        <v>25246</v>
      </c>
      <c r="L2047" s="111"/>
      <c r="M2047" s="79"/>
      <c r="N2047" s="79"/>
      <c r="O2047" s="80"/>
      <c r="P2047" s="81"/>
      <c r="Q2047" s="81"/>
      <c r="R2047" s="91"/>
      <c r="S2047" s="91"/>
      <c r="T2047" s="91"/>
      <c r="U2047" s="91"/>
      <c r="V2047" s="52"/>
      <c r="W2047" s="52"/>
      <c r="X2047" s="52"/>
      <c r="Y2047" s="52"/>
      <c r="Z2047" s="51"/>
      <c r="AA2047" s="76"/>
      <c r="AB2047" s="76"/>
      <c r="AC2047" s="77"/>
      <c r="AD2047" s="84" t="s">
        <v>13851</v>
      </c>
      <c r="AE2047" s="84">
        <v>3085</v>
      </c>
      <c r="AF2047" s="84">
        <v>2559</v>
      </c>
      <c r="AG2047" s="84">
        <v>36515</v>
      </c>
      <c r="AH2047" s="84">
        <v>8460</v>
      </c>
      <c r="AI2047" s="84">
        <v>39600</v>
      </c>
      <c r="AJ2047" s="84" t="s">
        <v>15785</v>
      </c>
      <c r="AK2047" s="84" t="s">
        <v>1352</v>
      </c>
      <c r="AL2047" s="88" t="s">
        <v>17697</v>
      </c>
      <c r="AM2047" s="84" t="s">
        <v>623</v>
      </c>
      <c r="AN2047" s="86">
        <v>40336.02039351852</v>
      </c>
      <c r="AO2047" s="88" t="s">
        <v>19394</v>
      </c>
      <c r="AP2047" s="84" t="b">
        <v>0</v>
      </c>
      <c r="AQ2047" s="84" t="b">
        <v>0</v>
      </c>
      <c r="AR2047" s="84" t="b">
        <v>1</v>
      </c>
      <c r="AS2047" s="84" t="s">
        <v>290</v>
      </c>
      <c r="AT2047" s="84">
        <v>152</v>
      </c>
      <c r="AU2047" s="88" t="s">
        <v>677</v>
      </c>
      <c r="AV2047" s="84" t="b">
        <v>0</v>
      </c>
      <c r="AW2047" s="84" t="s">
        <v>745</v>
      </c>
      <c r="AX2047" s="88" t="s">
        <v>23054</v>
      </c>
      <c r="AY2047" s="84" t="s">
        <v>66</v>
      </c>
    </row>
    <row r="2048" spans="1:51" x14ac:dyDescent="0.2">
      <c r="A2048" s="69" t="s">
        <v>3589</v>
      </c>
      <c r="B2048" s="70"/>
      <c r="C2048" s="70"/>
      <c r="D2048" s="71"/>
      <c r="E2048" s="108"/>
      <c r="F2048" s="113" t="s">
        <v>7935</v>
      </c>
      <c r="G2048" s="109"/>
      <c r="H2048" s="74"/>
      <c r="I2048" s="75"/>
      <c r="J2048" s="110"/>
      <c r="K2048" s="74" t="s">
        <v>25247</v>
      </c>
      <c r="L2048" s="111"/>
      <c r="M2048" s="79"/>
      <c r="N2048" s="79"/>
      <c r="O2048" s="80"/>
      <c r="P2048" s="81"/>
      <c r="Q2048" s="81"/>
      <c r="R2048" s="91"/>
      <c r="S2048" s="91"/>
      <c r="T2048" s="91"/>
      <c r="U2048" s="91"/>
      <c r="V2048" s="52"/>
      <c r="W2048" s="52"/>
      <c r="X2048" s="52"/>
      <c r="Y2048" s="52"/>
      <c r="Z2048" s="51"/>
      <c r="AA2048" s="76"/>
      <c r="AB2048" s="76"/>
      <c r="AC2048" s="77"/>
      <c r="AD2048" s="84" t="s">
        <v>13852</v>
      </c>
      <c r="AE2048" s="84">
        <v>5000</v>
      </c>
      <c r="AF2048" s="84">
        <v>1779</v>
      </c>
      <c r="AG2048" s="84">
        <v>215534</v>
      </c>
      <c r="AH2048" s="84">
        <v>13090</v>
      </c>
      <c r="AI2048" s="84">
        <v>-28800</v>
      </c>
      <c r="AJ2048" s="84" t="s">
        <v>15786</v>
      </c>
      <c r="AK2048" s="84" t="s">
        <v>537</v>
      </c>
      <c r="AL2048" s="84"/>
      <c r="AM2048" s="84" t="s">
        <v>602</v>
      </c>
      <c r="AN2048" s="86">
        <v>42295.043425925927</v>
      </c>
      <c r="AO2048" s="88" t="s">
        <v>19395</v>
      </c>
      <c r="AP2048" s="84" t="b">
        <v>0</v>
      </c>
      <c r="AQ2048" s="84" t="b">
        <v>0</v>
      </c>
      <c r="AR2048" s="84" t="b">
        <v>1</v>
      </c>
      <c r="AS2048" s="84" t="s">
        <v>290</v>
      </c>
      <c r="AT2048" s="84">
        <v>10</v>
      </c>
      <c r="AU2048" s="88" t="s">
        <v>674</v>
      </c>
      <c r="AV2048" s="84" t="b">
        <v>0</v>
      </c>
      <c r="AW2048" s="84" t="s">
        <v>745</v>
      </c>
      <c r="AX2048" s="88" t="s">
        <v>23055</v>
      </c>
      <c r="AY2048" s="84" t="s">
        <v>66</v>
      </c>
    </row>
    <row r="2049" spans="1:51" x14ac:dyDescent="0.2">
      <c r="A2049" s="69" t="s">
        <v>3590</v>
      </c>
      <c r="B2049" s="70"/>
      <c r="C2049" s="70"/>
      <c r="D2049" s="71"/>
      <c r="E2049" s="108"/>
      <c r="F2049" s="113" t="s">
        <v>21031</v>
      </c>
      <c r="G2049" s="109"/>
      <c r="H2049" s="74"/>
      <c r="I2049" s="75"/>
      <c r="J2049" s="110"/>
      <c r="K2049" s="74" t="s">
        <v>25248</v>
      </c>
      <c r="L2049" s="111"/>
      <c r="M2049" s="79"/>
      <c r="N2049" s="79"/>
      <c r="O2049" s="80"/>
      <c r="P2049" s="81"/>
      <c r="Q2049" s="81"/>
      <c r="R2049" s="91"/>
      <c r="S2049" s="91"/>
      <c r="T2049" s="91"/>
      <c r="U2049" s="91"/>
      <c r="V2049" s="52"/>
      <c r="W2049" s="52"/>
      <c r="X2049" s="52"/>
      <c r="Y2049" s="52"/>
      <c r="Z2049" s="51"/>
      <c r="AA2049" s="76"/>
      <c r="AB2049" s="76"/>
      <c r="AC2049" s="77"/>
      <c r="AD2049" s="84" t="s">
        <v>13853</v>
      </c>
      <c r="AE2049" s="84">
        <v>901</v>
      </c>
      <c r="AF2049" s="84">
        <v>398</v>
      </c>
      <c r="AG2049" s="84">
        <v>12593</v>
      </c>
      <c r="AH2049" s="84">
        <v>1808</v>
      </c>
      <c r="AI2049" s="84">
        <v>-28800</v>
      </c>
      <c r="AJ2049" s="84" t="s">
        <v>15787</v>
      </c>
      <c r="AK2049" s="84" t="s">
        <v>16662</v>
      </c>
      <c r="AL2049" s="84"/>
      <c r="AM2049" s="84" t="s">
        <v>602</v>
      </c>
      <c r="AN2049" s="86">
        <v>42962.635104166664</v>
      </c>
      <c r="AO2049" s="88" t="s">
        <v>19396</v>
      </c>
      <c r="AP2049" s="84" t="b">
        <v>0</v>
      </c>
      <c r="AQ2049" s="84" t="b">
        <v>0</v>
      </c>
      <c r="AR2049" s="84" t="b">
        <v>0</v>
      </c>
      <c r="AS2049" s="84" t="s">
        <v>1005</v>
      </c>
      <c r="AT2049" s="84">
        <v>3</v>
      </c>
      <c r="AU2049" s="88" t="s">
        <v>674</v>
      </c>
      <c r="AV2049" s="84" t="b">
        <v>0</v>
      </c>
      <c r="AW2049" s="84" t="s">
        <v>745</v>
      </c>
      <c r="AX2049" s="88" t="s">
        <v>23056</v>
      </c>
      <c r="AY2049" s="84" t="s">
        <v>66</v>
      </c>
    </row>
    <row r="2050" spans="1:51" x14ac:dyDescent="0.2">
      <c r="A2050" s="69" t="s">
        <v>3592</v>
      </c>
      <c r="B2050" s="70"/>
      <c r="C2050" s="70"/>
      <c r="D2050" s="71"/>
      <c r="E2050" s="108"/>
      <c r="F2050" s="113" t="s">
        <v>21032</v>
      </c>
      <c r="G2050" s="109"/>
      <c r="H2050" s="74"/>
      <c r="I2050" s="75"/>
      <c r="J2050" s="110"/>
      <c r="K2050" s="74" t="s">
        <v>25249</v>
      </c>
      <c r="L2050" s="111"/>
      <c r="M2050" s="79"/>
      <c r="N2050" s="79"/>
      <c r="O2050" s="80"/>
      <c r="P2050" s="81"/>
      <c r="Q2050" s="81"/>
      <c r="R2050" s="91"/>
      <c r="S2050" s="91"/>
      <c r="T2050" s="91"/>
      <c r="U2050" s="91"/>
      <c r="V2050" s="52"/>
      <c r="W2050" s="52"/>
      <c r="X2050" s="52"/>
      <c r="Y2050" s="52"/>
      <c r="Z2050" s="51"/>
      <c r="AA2050" s="76"/>
      <c r="AB2050" s="76"/>
      <c r="AC2050" s="77"/>
      <c r="AD2050" s="84" t="s">
        <v>13854</v>
      </c>
      <c r="AE2050" s="84">
        <v>477</v>
      </c>
      <c r="AF2050" s="84">
        <v>116</v>
      </c>
      <c r="AG2050" s="84">
        <v>687</v>
      </c>
      <c r="AH2050" s="84">
        <v>0</v>
      </c>
      <c r="AI2050" s="84"/>
      <c r="AJ2050" s="84" t="s">
        <v>15788</v>
      </c>
      <c r="AK2050" s="84"/>
      <c r="AL2050" s="84"/>
      <c r="AM2050" s="84"/>
      <c r="AN2050" s="86">
        <v>42171.062939814816</v>
      </c>
      <c r="AO2050" s="88" t="s">
        <v>19397</v>
      </c>
      <c r="AP2050" s="84" t="b">
        <v>1</v>
      </c>
      <c r="AQ2050" s="84" t="b">
        <v>0</v>
      </c>
      <c r="AR2050" s="84" t="b">
        <v>0</v>
      </c>
      <c r="AS2050" s="84" t="s">
        <v>290</v>
      </c>
      <c r="AT2050" s="84">
        <v>0</v>
      </c>
      <c r="AU2050" s="88" t="s">
        <v>674</v>
      </c>
      <c r="AV2050" s="84" t="b">
        <v>0</v>
      </c>
      <c r="AW2050" s="84" t="s">
        <v>745</v>
      </c>
      <c r="AX2050" s="88" t="s">
        <v>23057</v>
      </c>
      <c r="AY2050" s="84" t="s">
        <v>66</v>
      </c>
    </row>
    <row r="2051" spans="1:51" x14ac:dyDescent="0.2">
      <c r="A2051" s="69" t="s">
        <v>3593</v>
      </c>
      <c r="B2051" s="70"/>
      <c r="C2051" s="70"/>
      <c r="D2051" s="71"/>
      <c r="E2051" s="108"/>
      <c r="F2051" s="113" t="s">
        <v>7936</v>
      </c>
      <c r="G2051" s="109"/>
      <c r="H2051" s="74"/>
      <c r="I2051" s="75"/>
      <c r="J2051" s="110"/>
      <c r="K2051" s="74" t="s">
        <v>25250</v>
      </c>
      <c r="L2051" s="111"/>
      <c r="M2051" s="79"/>
      <c r="N2051" s="79"/>
      <c r="O2051" s="80"/>
      <c r="P2051" s="81"/>
      <c r="Q2051" s="81"/>
      <c r="R2051" s="91"/>
      <c r="S2051" s="91"/>
      <c r="T2051" s="91"/>
      <c r="U2051" s="91"/>
      <c r="V2051" s="52"/>
      <c r="W2051" s="52"/>
      <c r="X2051" s="52"/>
      <c r="Y2051" s="52"/>
      <c r="Z2051" s="51"/>
      <c r="AA2051" s="76"/>
      <c r="AB2051" s="76"/>
      <c r="AC2051" s="77"/>
      <c r="AD2051" s="84" t="s">
        <v>13855</v>
      </c>
      <c r="AE2051" s="84">
        <v>2531</v>
      </c>
      <c r="AF2051" s="84">
        <v>90197</v>
      </c>
      <c r="AG2051" s="84">
        <v>51813</v>
      </c>
      <c r="AH2051" s="84">
        <v>5651</v>
      </c>
      <c r="AI2051" s="84">
        <v>-18000</v>
      </c>
      <c r="AJ2051" s="84" t="s">
        <v>15789</v>
      </c>
      <c r="AK2051" s="84" t="s">
        <v>564</v>
      </c>
      <c r="AL2051" s="88" t="s">
        <v>17698</v>
      </c>
      <c r="AM2051" s="84" t="s">
        <v>603</v>
      </c>
      <c r="AN2051" s="86">
        <v>39503.697604166664</v>
      </c>
      <c r="AO2051" s="88" t="s">
        <v>19398</v>
      </c>
      <c r="AP2051" s="84" t="b">
        <v>0</v>
      </c>
      <c r="AQ2051" s="84" t="b">
        <v>0</v>
      </c>
      <c r="AR2051" s="84" t="b">
        <v>1</v>
      </c>
      <c r="AS2051" s="84" t="s">
        <v>290</v>
      </c>
      <c r="AT2051" s="84">
        <v>1022</v>
      </c>
      <c r="AU2051" s="88" t="s">
        <v>20234</v>
      </c>
      <c r="AV2051" s="84" t="b">
        <v>1</v>
      </c>
      <c r="AW2051" s="84" t="s">
        <v>745</v>
      </c>
      <c r="AX2051" s="88" t="s">
        <v>23058</v>
      </c>
      <c r="AY2051" s="84" t="s">
        <v>66</v>
      </c>
    </row>
    <row r="2052" spans="1:51" x14ac:dyDescent="0.2">
      <c r="A2052" s="69" t="s">
        <v>4255</v>
      </c>
      <c r="B2052" s="70"/>
      <c r="C2052" s="70"/>
      <c r="D2052" s="71"/>
      <c r="E2052" s="108"/>
      <c r="F2052" s="113" t="s">
        <v>21033</v>
      </c>
      <c r="G2052" s="109"/>
      <c r="H2052" s="74"/>
      <c r="I2052" s="75"/>
      <c r="J2052" s="110"/>
      <c r="K2052" s="74" t="s">
        <v>25251</v>
      </c>
      <c r="L2052" s="111"/>
      <c r="M2052" s="79"/>
      <c r="N2052" s="79"/>
      <c r="O2052" s="80"/>
      <c r="P2052" s="81"/>
      <c r="Q2052" s="81"/>
      <c r="R2052" s="91"/>
      <c r="S2052" s="91"/>
      <c r="T2052" s="91"/>
      <c r="U2052" s="91"/>
      <c r="V2052" s="52"/>
      <c r="W2052" s="52"/>
      <c r="X2052" s="52"/>
      <c r="Y2052" s="52"/>
      <c r="Z2052" s="51"/>
      <c r="AA2052" s="76"/>
      <c r="AB2052" s="76"/>
      <c r="AC2052" s="77"/>
      <c r="AD2052" s="84" t="s">
        <v>13856</v>
      </c>
      <c r="AE2052" s="84">
        <v>81</v>
      </c>
      <c r="AF2052" s="84">
        <v>58599</v>
      </c>
      <c r="AG2052" s="84">
        <v>438</v>
      </c>
      <c r="AH2052" s="84">
        <v>676</v>
      </c>
      <c r="AI2052" s="84">
        <v>-28800</v>
      </c>
      <c r="AJ2052" s="84" t="s">
        <v>15790</v>
      </c>
      <c r="AK2052" s="84"/>
      <c r="AL2052" s="88" t="s">
        <v>17699</v>
      </c>
      <c r="AM2052" s="84" t="s">
        <v>602</v>
      </c>
      <c r="AN2052" s="86">
        <v>39882.999259259261</v>
      </c>
      <c r="AO2052" s="88" t="s">
        <v>19399</v>
      </c>
      <c r="AP2052" s="84" t="b">
        <v>0</v>
      </c>
      <c r="AQ2052" s="84" t="b">
        <v>0</v>
      </c>
      <c r="AR2052" s="84" t="b">
        <v>0</v>
      </c>
      <c r="AS2052" s="84" t="s">
        <v>290</v>
      </c>
      <c r="AT2052" s="84">
        <v>314</v>
      </c>
      <c r="AU2052" s="88" t="s">
        <v>20235</v>
      </c>
      <c r="AV2052" s="84" t="b">
        <v>1</v>
      </c>
      <c r="AW2052" s="84" t="s">
        <v>745</v>
      </c>
      <c r="AX2052" s="88" t="s">
        <v>23059</v>
      </c>
      <c r="AY2052" s="84" t="s">
        <v>65</v>
      </c>
    </row>
    <row r="2053" spans="1:51" x14ac:dyDescent="0.2">
      <c r="A2053" s="69" t="s">
        <v>3594</v>
      </c>
      <c r="B2053" s="70"/>
      <c r="C2053" s="70"/>
      <c r="D2053" s="71"/>
      <c r="E2053" s="108"/>
      <c r="F2053" s="113" t="s">
        <v>7937</v>
      </c>
      <c r="G2053" s="109"/>
      <c r="H2053" s="74"/>
      <c r="I2053" s="75"/>
      <c r="J2053" s="110"/>
      <c r="K2053" s="74" t="s">
        <v>25252</v>
      </c>
      <c r="L2053" s="111"/>
      <c r="M2053" s="79"/>
      <c r="N2053" s="79"/>
      <c r="O2053" s="80"/>
      <c r="P2053" s="81"/>
      <c r="Q2053" s="81"/>
      <c r="R2053" s="91"/>
      <c r="S2053" s="91"/>
      <c r="T2053" s="91"/>
      <c r="U2053" s="91"/>
      <c r="V2053" s="52"/>
      <c r="W2053" s="52"/>
      <c r="X2053" s="52"/>
      <c r="Y2053" s="52"/>
      <c r="Z2053" s="51"/>
      <c r="AA2053" s="76"/>
      <c r="AB2053" s="76"/>
      <c r="AC2053" s="77"/>
      <c r="AD2053" s="84" t="s">
        <v>13857</v>
      </c>
      <c r="AE2053" s="84">
        <v>20</v>
      </c>
      <c r="AF2053" s="84">
        <v>19</v>
      </c>
      <c r="AG2053" s="84">
        <v>1767</v>
      </c>
      <c r="AH2053" s="84">
        <v>167</v>
      </c>
      <c r="AI2053" s="84"/>
      <c r="AJ2053" s="84"/>
      <c r="AK2053" s="84"/>
      <c r="AL2053" s="84"/>
      <c r="AM2053" s="84"/>
      <c r="AN2053" s="86">
        <v>41218.642476851855</v>
      </c>
      <c r="AO2053" s="84"/>
      <c r="AP2053" s="84" t="b">
        <v>1</v>
      </c>
      <c r="AQ2053" s="84" t="b">
        <v>0</v>
      </c>
      <c r="AR2053" s="84" t="b">
        <v>0</v>
      </c>
      <c r="AS2053" s="84" t="s">
        <v>290</v>
      </c>
      <c r="AT2053" s="84">
        <v>3</v>
      </c>
      <c r="AU2053" s="88" t="s">
        <v>674</v>
      </c>
      <c r="AV2053" s="84" t="b">
        <v>0</v>
      </c>
      <c r="AW2053" s="84" t="s">
        <v>745</v>
      </c>
      <c r="AX2053" s="88" t="s">
        <v>23060</v>
      </c>
      <c r="AY2053" s="84" t="s">
        <v>66</v>
      </c>
    </row>
    <row r="2054" spans="1:51" x14ac:dyDescent="0.2">
      <c r="A2054" s="69" t="s">
        <v>4256</v>
      </c>
      <c r="B2054" s="70"/>
      <c r="C2054" s="70"/>
      <c r="D2054" s="71"/>
      <c r="E2054" s="108"/>
      <c r="F2054" s="113" t="s">
        <v>21034</v>
      </c>
      <c r="G2054" s="109"/>
      <c r="H2054" s="74"/>
      <c r="I2054" s="75"/>
      <c r="J2054" s="110"/>
      <c r="K2054" s="74" t="s">
        <v>25253</v>
      </c>
      <c r="L2054" s="111"/>
      <c r="M2054" s="79"/>
      <c r="N2054" s="79"/>
      <c r="O2054" s="80"/>
      <c r="P2054" s="81"/>
      <c r="Q2054" s="81"/>
      <c r="R2054" s="91"/>
      <c r="S2054" s="91"/>
      <c r="T2054" s="91"/>
      <c r="U2054" s="91"/>
      <c r="V2054" s="52"/>
      <c r="W2054" s="52"/>
      <c r="X2054" s="52"/>
      <c r="Y2054" s="52"/>
      <c r="Z2054" s="51"/>
      <c r="AA2054" s="76"/>
      <c r="AB2054" s="76"/>
      <c r="AC2054" s="77"/>
      <c r="AD2054" s="84" t="s">
        <v>13858</v>
      </c>
      <c r="AE2054" s="84">
        <v>705</v>
      </c>
      <c r="AF2054" s="84">
        <v>719</v>
      </c>
      <c r="AG2054" s="84">
        <v>937</v>
      </c>
      <c r="AH2054" s="84">
        <v>178</v>
      </c>
      <c r="AI2054" s="84">
        <v>-28800</v>
      </c>
      <c r="AJ2054" s="84" t="s">
        <v>15791</v>
      </c>
      <c r="AK2054" s="84"/>
      <c r="AL2054" s="84"/>
      <c r="AM2054" s="84" t="s">
        <v>602</v>
      </c>
      <c r="AN2054" s="86">
        <v>42670.90415509259</v>
      </c>
      <c r="AO2054" s="88" t="s">
        <v>19400</v>
      </c>
      <c r="AP2054" s="84" t="b">
        <v>0</v>
      </c>
      <c r="AQ2054" s="84" t="b">
        <v>0</v>
      </c>
      <c r="AR2054" s="84" t="b">
        <v>0</v>
      </c>
      <c r="AS2054" s="84" t="s">
        <v>290</v>
      </c>
      <c r="AT2054" s="84">
        <v>0</v>
      </c>
      <c r="AU2054" s="88" t="s">
        <v>674</v>
      </c>
      <c r="AV2054" s="84" t="b">
        <v>0</v>
      </c>
      <c r="AW2054" s="84" t="s">
        <v>745</v>
      </c>
      <c r="AX2054" s="88" t="s">
        <v>23061</v>
      </c>
      <c r="AY2054" s="84" t="s">
        <v>65</v>
      </c>
    </row>
    <row r="2055" spans="1:51" x14ac:dyDescent="0.2">
      <c r="A2055" s="69" t="s">
        <v>1996</v>
      </c>
      <c r="B2055" s="70"/>
      <c r="C2055" s="70"/>
      <c r="D2055" s="71"/>
      <c r="E2055" s="108"/>
      <c r="F2055" s="113" t="s">
        <v>2025</v>
      </c>
      <c r="G2055" s="109"/>
      <c r="H2055" s="74"/>
      <c r="I2055" s="75"/>
      <c r="J2055" s="110"/>
      <c r="K2055" s="74" t="s">
        <v>25254</v>
      </c>
      <c r="L2055" s="111"/>
      <c r="M2055" s="79"/>
      <c r="N2055" s="79"/>
      <c r="O2055" s="80"/>
      <c r="P2055" s="81"/>
      <c r="Q2055" s="81"/>
      <c r="R2055" s="91"/>
      <c r="S2055" s="91"/>
      <c r="T2055" s="91"/>
      <c r="U2055" s="91"/>
      <c r="V2055" s="52"/>
      <c r="W2055" s="52"/>
      <c r="X2055" s="52"/>
      <c r="Y2055" s="52"/>
      <c r="Z2055" s="51"/>
      <c r="AA2055" s="76"/>
      <c r="AB2055" s="76"/>
      <c r="AC2055" s="77"/>
      <c r="AD2055" s="84" t="s">
        <v>2065</v>
      </c>
      <c r="AE2055" s="84">
        <v>32328</v>
      </c>
      <c r="AF2055" s="84">
        <v>35187</v>
      </c>
      <c r="AG2055" s="84">
        <v>33711</v>
      </c>
      <c r="AH2055" s="84">
        <v>82903</v>
      </c>
      <c r="AI2055" s="84">
        <v>-28800</v>
      </c>
      <c r="AJ2055" s="84" t="s">
        <v>2092</v>
      </c>
      <c r="AK2055" s="84" t="s">
        <v>2112</v>
      </c>
      <c r="AL2055" s="88" t="s">
        <v>2125</v>
      </c>
      <c r="AM2055" s="84" t="s">
        <v>612</v>
      </c>
      <c r="AN2055" s="86">
        <v>40000.277754629627</v>
      </c>
      <c r="AO2055" s="88" t="s">
        <v>2148</v>
      </c>
      <c r="AP2055" s="84" t="b">
        <v>0</v>
      </c>
      <c r="AQ2055" s="84" t="b">
        <v>0</v>
      </c>
      <c r="AR2055" s="84" t="b">
        <v>0</v>
      </c>
      <c r="AS2055" s="84" t="s">
        <v>290</v>
      </c>
      <c r="AT2055" s="84">
        <v>88</v>
      </c>
      <c r="AU2055" s="88" t="s">
        <v>2162</v>
      </c>
      <c r="AV2055" s="84" t="b">
        <v>0</v>
      </c>
      <c r="AW2055" s="84" t="s">
        <v>745</v>
      </c>
      <c r="AX2055" s="88" t="s">
        <v>2199</v>
      </c>
      <c r="AY2055" s="84" t="s">
        <v>65</v>
      </c>
    </row>
    <row r="2056" spans="1:51" x14ac:dyDescent="0.2">
      <c r="A2056" s="69" t="s">
        <v>4257</v>
      </c>
      <c r="B2056" s="70"/>
      <c r="C2056" s="70"/>
      <c r="D2056" s="71"/>
      <c r="E2056" s="108"/>
      <c r="F2056" s="113" t="s">
        <v>21035</v>
      </c>
      <c r="G2056" s="109"/>
      <c r="H2056" s="74"/>
      <c r="I2056" s="75"/>
      <c r="J2056" s="110"/>
      <c r="K2056" s="74" t="s">
        <v>25255</v>
      </c>
      <c r="L2056" s="111"/>
      <c r="M2056" s="79"/>
      <c r="N2056" s="79"/>
      <c r="O2056" s="80"/>
      <c r="P2056" s="81"/>
      <c r="Q2056" s="81"/>
      <c r="R2056" s="91"/>
      <c r="S2056" s="91"/>
      <c r="T2056" s="91"/>
      <c r="U2056" s="91"/>
      <c r="V2056" s="52"/>
      <c r="W2056" s="52"/>
      <c r="X2056" s="52"/>
      <c r="Y2056" s="52"/>
      <c r="Z2056" s="51"/>
      <c r="AA2056" s="76"/>
      <c r="AB2056" s="76"/>
      <c r="AC2056" s="77"/>
      <c r="AD2056" s="84" t="s">
        <v>13859</v>
      </c>
      <c r="AE2056" s="84">
        <v>15492</v>
      </c>
      <c r="AF2056" s="84">
        <v>15686</v>
      </c>
      <c r="AG2056" s="84">
        <v>11791</v>
      </c>
      <c r="AH2056" s="84">
        <v>15622</v>
      </c>
      <c r="AI2056" s="84"/>
      <c r="AJ2056" s="84" t="s">
        <v>15792</v>
      </c>
      <c r="AK2056" s="84" t="s">
        <v>532</v>
      </c>
      <c r="AL2056" s="84"/>
      <c r="AM2056" s="84"/>
      <c r="AN2056" s="86">
        <v>41441.6481712963</v>
      </c>
      <c r="AO2056" s="88" t="s">
        <v>19401</v>
      </c>
      <c r="AP2056" s="84" t="b">
        <v>1</v>
      </c>
      <c r="AQ2056" s="84" t="b">
        <v>0</v>
      </c>
      <c r="AR2056" s="84" t="b">
        <v>0</v>
      </c>
      <c r="AS2056" s="84" t="s">
        <v>290</v>
      </c>
      <c r="AT2056" s="84">
        <v>18</v>
      </c>
      <c r="AU2056" s="88" t="s">
        <v>674</v>
      </c>
      <c r="AV2056" s="84" t="b">
        <v>0</v>
      </c>
      <c r="AW2056" s="84" t="s">
        <v>745</v>
      </c>
      <c r="AX2056" s="88" t="s">
        <v>23062</v>
      </c>
      <c r="AY2056" s="84" t="s">
        <v>65</v>
      </c>
    </row>
    <row r="2057" spans="1:51" x14ac:dyDescent="0.2">
      <c r="A2057" s="69" t="s">
        <v>4258</v>
      </c>
      <c r="B2057" s="70"/>
      <c r="C2057" s="70"/>
      <c r="D2057" s="71"/>
      <c r="E2057" s="108"/>
      <c r="F2057" s="113" t="s">
        <v>21036</v>
      </c>
      <c r="G2057" s="109"/>
      <c r="H2057" s="74"/>
      <c r="I2057" s="75"/>
      <c r="J2057" s="110"/>
      <c r="K2057" s="74" t="s">
        <v>25256</v>
      </c>
      <c r="L2057" s="111"/>
      <c r="M2057" s="79"/>
      <c r="N2057" s="79"/>
      <c r="O2057" s="80"/>
      <c r="P2057" s="81"/>
      <c r="Q2057" s="81"/>
      <c r="R2057" s="91"/>
      <c r="S2057" s="91"/>
      <c r="T2057" s="91"/>
      <c r="U2057" s="91"/>
      <c r="V2057" s="52"/>
      <c r="W2057" s="52"/>
      <c r="X2057" s="52"/>
      <c r="Y2057" s="52"/>
      <c r="Z2057" s="51"/>
      <c r="AA2057" s="76"/>
      <c r="AB2057" s="76"/>
      <c r="AC2057" s="77"/>
      <c r="AD2057" s="84" t="s">
        <v>13860</v>
      </c>
      <c r="AE2057" s="84">
        <v>2349</v>
      </c>
      <c r="AF2057" s="84">
        <v>1443</v>
      </c>
      <c r="AG2057" s="84">
        <v>14564</v>
      </c>
      <c r="AH2057" s="84">
        <v>11652</v>
      </c>
      <c r="AI2057" s="84">
        <v>39600</v>
      </c>
      <c r="AJ2057" s="84" t="s">
        <v>15793</v>
      </c>
      <c r="AK2057" s="84" t="s">
        <v>312</v>
      </c>
      <c r="AL2057" s="84"/>
      <c r="AM2057" s="84" t="s">
        <v>329</v>
      </c>
      <c r="AN2057" s="86">
        <v>41603.606226851851</v>
      </c>
      <c r="AO2057" s="88" t="s">
        <v>19402</v>
      </c>
      <c r="AP2057" s="84" t="b">
        <v>0</v>
      </c>
      <c r="AQ2057" s="84" t="b">
        <v>0</v>
      </c>
      <c r="AR2057" s="84" t="b">
        <v>0</v>
      </c>
      <c r="AS2057" s="84" t="s">
        <v>672</v>
      </c>
      <c r="AT2057" s="84">
        <v>14</v>
      </c>
      <c r="AU2057" s="88" t="s">
        <v>674</v>
      </c>
      <c r="AV2057" s="84" t="b">
        <v>0</v>
      </c>
      <c r="AW2057" s="84" t="s">
        <v>745</v>
      </c>
      <c r="AX2057" s="88" t="s">
        <v>23063</v>
      </c>
      <c r="AY2057" s="84" t="s">
        <v>65</v>
      </c>
    </row>
    <row r="2058" spans="1:51" x14ac:dyDescent="0.2">
      <c r="A2058" s="69" t="s">
        <v>4259</v>
      </c>
      <c r="B2058" s="70"/>
      <c r="C2058" s="70"/>
      <c r="D2058" s="71"/>
      <c r="E2058" s="108"/>
      <c r="F2058" s="113" t="s">
        <v>21037</v>
      </c>
      <c r="G2058" s="109"/>
      <c r="H2058" s="74"/>
      <c r="I2058" s="75"/>
      <c r="J2058" s="110"/>
      <c r="K2058" s="74" t="s">
        <v>25257</v>
      </c>
      <c r="L2058" s="111"/>
      <c r="M2058" s="79"/>
      <c r="N2058" s="79"/>
      <c r="O2058" s="80"/>
      <c r="P2058" s="81"/>
      <c r="Q2058" s="81"/>
      <c r="R2058" s="91"/>
      <c r="S2058" s="91"/>
      <c r="T2058" s="91"/>
      <c r="U2058" s="91"/>
      <c r="V2058" s="52"/>
      <c r="W2058" s="52"/>
      <c r="X2058" s="52"/>
      <c r="Y2058" s="52"/>
      <c r="Z2058" s="51"/>
      <c r="AA2058" s="76"/>
      <c r="AB2058" s="76"/>
      <c r="AC2058" s="77"/>
      <c r="AD2058" s="84" t="s">
        <v>13861</v>
      </c>
      <c r="AE2058" s="84">
        <v>2994</v>
      </c>
      <c r="AF2058" s="84">
        <v>2557</v>
      </c>
      <c r="AG2058" s="84">
        <v>2089</v>
      </c>
      <c r="AH2058" s="84">
        <v>2303</v>
      </c>
      <c r="AI2058" s="84"/>
      <c r="AJ2058" s="84" t="s">
        <v>15794</v>
      </c>
      <c r="AK2058" s="84" t="s">
        <v>16663</v>
      </c>
      <c r="AL2058" s="84"/>
      <c r="AM2058" s="84"/>
      <c r="AN2058" s="86">
        <v>43045.061631944445</v>
      </c>
      <c r="AO2058" s="88" t="s">
        <v>19403</v>
      </c>
      <c r="AP2058" s="84" t="b">
        <v>1</v>
      </c>
      <c r="AQ2058" s="84" t="b">
        <v>0</v>
      </c>
      <c r="AR2058" s="84" t="b">
        <v>0</v>
      </c>
      <c r="AS2058" s="84" t="s">
        <v>290</v>
      </c>
      <c r="AT2058" s="84">
        <v>2</v>
      </c>
      <c r="AU2058" s="84"/>
      <c r="AV2058" s="84" t="b">
        <v>0</v>
      </c>
      <c r="AW2058" s="84" t="s">
        <v>745</v>
      </c>
      <c r="AX2058" s="88" t="s">
        <v>23064</v>
      </c>
      <c r="AY2058" s="84" t="s">
        <v>65</v>
      </c>
    </row>
    <row r="2059" spans="1:51" x14ac:dyDescent="0.2">
      <c r="A2059" s="69" t="s">
        <v>4260</v>
      </c>
      <c r="B2059" s="70"/>
      <c r="C2059" s="70"/>
      <c r="D2059" s="71"/>
      <c r="E2059" s="108"/>
      <c r="F2059" s="113" t="s">
        <v>21038</v>
      </c>
      <c r="G2059" s="109"/>
      <c r="H2059" s="74"/>
      <c r="I2059" s="75"/>
      <c r="J2059" s="110"/>
      <c r="K2059" s="74" t="s">
        <v>25258</v>
      </c>
      <c r="L2059" s="111"/>
      <c r="M2059" s="79"/>
      <c r="N2059" s="79"/>
      <c r="O2059" s="80"/>
      <c r="P2059" s="81"/>
      <c r="Q2059" s="81"/>
      <c r="R2059" s="91"/>
      <c r="S2059" s="91"/>
      <c r="T2059" s="91"/>
      <c r="U2059" s="91"/>
      <c r="V2059" s="52"/>
      <c r="W2059" s="52"/>
      <c r="X2059" s="52"/>
      <c r="Y2059" s="52"/>
      <c r="Z2059" s="51"/>
      <c r="AA2059" s="76"/>
      <c r="AB2059" s="76"/>
      <c r="AC2059" s="77"/>
      <c r="AD2059" s="84" t="s">
        <v>13862</v>
      </c>
      <c r="AE2059" s="84">
        <v>347</v>
      </c>
      <c r="AF2059" s="84">
        <v>726</v>
      </c>
      <c r="AG2059" s="84">
        <v>49113</v>
      </c>
      <c r="AH2059" s="84">
        <v>106807</v>
      </c>
      <c r="AI2059" s="84"/>
      <c r="AJ2059" s="84"/>
      <c r="AK2059" s="84"/>
      <c r="AL2059" s="84"/>
      <c r="AM2059" s="84"/>
      <c r="AN2059" s="86">
        <v>41110.153506944444</v>
      </c>
      <c r="AO2059" s="84"/>
      <c r="AP2059" s="84" t="b">
        <v>1</v>
      </c>
      <c r="AQ2059" s="84" t="b">
        <v>0</v>
      </c>
      <c r="AR2059" s="84" t="b">
        <v>1</v>
      </c>
      <c r="AS2059" s="84" t="s">
        <v>290</v>
      </c>
      <c r="AT2059" s="84">
        <v>13</v>
      </c>
      <c r="AU2059" s="88" t="s">
        <v>674</v>
      </c>
      <c r="AV2059" s="84" t="b">
        <v>0</v>
      </c>
      <c r="AW2059" s="84" t="s">
        <v>745</v>
      </c>
      <c r="AX2059" s="88" t="s">
        <v>23065</v>
      </c>
      <c r="AY2059" s="84" t="s">
        <v>65</v>
      </c>
    </row>
    <row r="2060" spans="1:51" x14ac:dyDescent="0.2">
      <c r="A2060" s="69" t="s">
        <v>4261</v>
      </c>
      <c r="B2060" s="70"/>
      <c r="C2060" s="70"/>
      <c r="D2060" s="71"/>
      <c r="E2060" s="108"/>
      <c r="F2060" s="113" t="s">
        <v>21039</v>
      </c>
      <c r="G2060" s="109"/>
      <c r="H2060" s="74"/>
      <c r="I2060" s="75"/>
      <c r="J2060" s="110"/>
      <c r="K2060" s="74" t="s">
        <v>25259</v>
      </c>
      <c r="L2060" s="111"/>
      <c r="M2060" s="79"/>
      <c r="N2060" s="79"/>
      <c r="O2060" s="80"/>
      <c r="P2060" s="81"/>
      <c r="Q2060" s="81"/>
      <c r="R2060" s="91"/>
      <c r="S2060" s="91"/>
      <c r="T2060" s="91"/>
      <c r="U2060" s="91"/>
      <c r="V2060" s="52"/>
      <c r="W2060" s="52"/>
      <c r="X2060" s="52"/>
      <c r="Y2060" s="52"/>
      <c r="Z2060" s="51"/>
      <c r="AA2060" s="76"/>
      <c r="AB2060" s="76"/>
      <c r="AC2060" s="77"/>
      <c r="AD2060" s="84" t="s">
        <v>13863</v>
      </c>
      <c r="AE2060" s="84">
        <v>203</v>
      </c>
      <c r="AF2060" s="84">
        <v>139</v>
      </c>
      <c r="AG2060" s="84">
        <v>405</v>
      </c>
      <c r="AH2060" s="84">
        <v>363</v>
      </c>
      <c r="AI2060" s="84"/>
      <c r="AJ2060" s="84" t="s">
        <v>15795</v>
      </c>
      <c r="AK2060" s="84" t="s">
        <v>16664</v>
      </c>
      <c r="AL2060" s="84"/>
      <c r="AM2060" s="84"/>
      <c r="AN2060" s="86">
        <v>43128.293888888889</v>
      </c>
      <c r="AO2060" s="88" t="s">
        <v>19404</v>
      </c>
      <c r="AP2060" s="84" t="b">
        <v>0</v>
      </c>
      <c r="AQ2060" s="84" t="b">
        <v>0</v>
      </c>
      <c r="AR2060" s="84" t="b">
        <v>0</v>
      </c>
      <c r="AS2060" s="84" t="s">
        <v>290</v>
      </c>
      <c r="AT2060" s="84">
        <v>0</v>
      </c>
      <c r="AU2060" s="88" t="s">
        <v>674</v>
      </c>
      <c r="AV2060" s="84" t="b">
        <v>0</v>
      </c>
      <c r="AW2060" s="84" t="s">
        <v>745</v>
      </c>
      <c r="AX2060" s="88" t="s">
        <v>23066</v>
      </c>
      <c r="AY2060" s="84" t="s">
        <v>65</v>
      </c>
    </row>
    <row r="2061" spans="1:51" x14ac:dyDescent="0.2">
      <c r="A2061" s="69" t="s">
        <v>4262</v>
      </c>
      <c r="B2061" s="70"/>
      <c r="C2061" s="70"/>
      <c r="D2061" s="71"/>
      <c r="E2061" s="108"/>
      <c r="F2061" s="113" t="s">
        <v>21040</v>
      </c>
      <c r="G2061" s="109"/>
      <c r="H2061" s="74"/>
      <c r="I2061" s="75"/>
      <c r="J2061" s="110"/>
      <c r="K2061" s="74" t="s">
        <v>25260</v>
      </c>
      <c r="L2061" s="111"/>
      <c r="M2061" s="79"/>
      <c r="N2061" s="79"/>
      <c r="O2061" s="80"/>
      <c r="P2061" s="81"/>
      <c r="Q2061" s="81"/>
      <c r="R2061" s="91"/>
      <c r="S2061" s="91"/>
      <c r="T2061" s="91"/>
      <c r="U2061" s="91"/>
      <c r="V2061" s="52"/>
      <c r="W2061" s="52"/>
      <c r="X2061" s="52"/>
      <c r="Y2061" s="52"/>
      <c r="Z2061" s="51"/>
      <c r="AA2061" s="76"/>
      <c r="AB2061" s="76"/>
      <c r="AC2061" s="77"/>
      <c r="AD2061" s="84" t="s">
        <v>13864</v>
      </c>
      <c r="AE2061" s="84">
        <v>5928</v>
      </c>
      <c r="AF2061" s="84">
        <v>5577</v>
      </c>
      <c r="AG2061" s="84">
        <v>5207</v>
      </c>
      <c r="AH2061" s="84">
        <v>4951</v>
      </c>
      <c r="AI2061" s="84"/>
      <c r="AJ2061" s="84" t="s">
        <v>15796</v>
      </c>
      <c r="AK2061" s="84" t="s">
        <v>16665</v>
      </c>
      <c r="AL2061" s="84"/>
      <c r="AM2061" s="84"/>
      <c r="AN2061" s="86">
        <v>42845.698807870373</v>
      </c>
      <c r="AO2061" s="88" t="s">
        <v>19405</v>
      </c>
      <c r="AP2061" s="84" t="b">
        <v>1</v>
      </c>
      <c r="AQ2061" s="84" t="b">
        <v>0</v>
      </c>
      <c r="AR2061" s="84" t="b">
        <v>0</v>
      </c>
      <c r="AS2061" s="84" t="s">
        <v>290</v>
      </c>
      <c r="AT2061" s="84">
        <v>10</v>
      </c>
      <c r="AU2061" s="84"/>
      <c r="AV2061" s="84" t="b">
        <v>0</v>
      </c>
      <c r="AW2061" s="84" t="s">
        <v>745</v>
      </c>
      <c r="AX2061" s="88" t="s">
        <v>23067</v>
      </c>
      <c r="AY2061" s="84" t="s">
        <v>65</v>
      </c>
    </row>
    <row r="2062" spans="1:51" x14ac:dyDescent="0.2">
      <c r="A2062" s="69" t="s">
        <v>4263</v>
      </c>
      <c r="B2062" s="70"/>
      <c r="C2062" s="70"/>
      <c r="D2062" s="71"/>
      <c r="E2062" s="108"/>
      <c r="F2062" s="113" t="s">
        <v>21041</v>
      </c>
      <c r="G2062" s="109"/>
      <c r="H2062" s="74"/>
      <c r="I2062" s="75"/>
      <c r="J2062" s="110"/>
      <c r="K2062" s="74" t="s">
        <v>25261</v>
      </c>
      <c r="L2062" s="111"/>
      <c r="M2062" s="79"/>
      <c r="N2062" s="79"/>
      <c r="O2062" s="80"/>
      <c r="P2062" s="81"/>
      <c r="Q2062" s="81"/>
      <c r="R2062" s="91"/>
      <c r="S2062" s="91"/>
      <c r="T2062" s="91"/>
      <c r="U2062" s="91"/>
      <c r="V2062" s="52"/>
      <c r="W2062" s="52"/>
      <c r="X2062" s="52"/>
      <c r="Y2062" s="52"/>
      <c r="Z2062" s="51"/>
      <c r="AA2062" s="76"/>
      <c r="AB2062" s="76"/>
      <c r="AC2062" s="77"/>
      <c r="AD2062" s="84" t="s">
        <v>13865</v>
      </c>
      <c r="AE2062" s="84">
        <v>2169</v>
      </c>
      <c r="AF2062" s="84">
        <v>2310</v>
      </c>
      <c r="AG2062" s="84">
        <v>10233</v>
      </c>
      <c r="AH2062" s="84">
        <v>14847</v>
      </c>
      <c r="AI2062" s="84">
        <v>-18000</v>
      </c>
      <c r="AJ2062" s="84" t="s">
        <v>15797</v>
      </c>
      <c r="AK2062" s="84" t="s">
        <v>16666</v>
      </c>
      <c r="AL2062" s="84"/>
      <c r="AM2062" s="84" t="s">
        <v>603</v>
      </c>
      <c r="AN2062" s="86">
        <v>42701.734212962961</v>
      </c>
      <c r="AO2062" s="88" t="s">
        <v>19406</v>
      </c>
      <c r="AP2062" s="84" t="b">
        <v>1</v>
      </c>
      <c r="AQ2062" s="84" t="b">
        <v>0</v>
      </c>
      <c r="AR2062" s="84" t="b">
        <v>0</v>
      </c>
      <c r="AS2062" s="84" t="s">
        <v>290</v>
      </c>
      <c r="AT2062" s="84">
        <v>11</v>
      </c>
      <c r="AU2062" s="84"/>
      <c r="AV2062" s="84" t="b">
        <v>0</v>
      </c>
      <c r="AW2062" s="84" t="s">
        <v>745</v>
      </c>
      <c r="AX2062" s="88" t="s">
        <v>23068</v>
      </c>
      <c r="AY2062" s="84" t="s">
        <v>65</v>
      </c>
    </row>
    <row r="2063" spans="1:51" x14ac:dyDescent="0.2">
      <c r="A2063" s="69" t="s">
        <v>834</v>
      </c>
      <c r="B2063" s="70"/>
      <c r="C2063" s="70"/>
      <c r="D2063" s="71"/>
      <c r="E2063" s="108"/>
      <c r="F2063" s="113" t="s">
        <v>961</v>
      </c>
      <c r="G2063" s="109"/>
      <c r="H2063" s="74"/>
      <c r="I2063" s="75"/>
      <c r="J2063" s="110"/>
      <c r="K2063" s="74" t="s">
        <v>25262</v>
      </c>
      <c r="L2063" s="111"/>
      <c r="M2063" s="79"/>
      <c r="N2063" s="79"/>
      <c r="O2063" s="80"/>
      <c r="P2063" s="81"/>
      <c r="Q2063" s="81"/>
      <c r="R2063" s="91"/>
      <c r="S2063" s="91"/>
      <c r="T2063" s="91"/>
      <c r="U2063" s="91"/>
      <c r="V2063" s="52"/>
      <c r="W2063" s="52"/>
      <c r="X2063" s="52"/>
      <c r="Y2063" s="52"/>
      <c r="Z2063" s="51"/>
      <c r="AA2063" s="76"/>
      <c r="AB2063" s="76"/>
      <c r="AC2063" s="77"/>
      <c r="AD2063" s="84" t="s">
        <v>1144</v>
      </c>
      <c r="AE2063" s="84">
        <v>16010</v>
      </c>
      <c r="AF2063" s="84">
        <v>17264</v>
      </c>
      <c r="AG2063" s="84">
        <v>190063</v>
      </c>
      <c r="AH2063" s="84">
        <v>134808</v>
      </c>
      <c r="AI2063" s="84">
        <v>-28800</v>
      </c>
      <c r="AJ2063" s="84" t="s">
        <v>1253</v>
      </c>
      <c r="AK2063" s="84" t="s">
        <v>1433</v>
      </c>
      <c r="AL2063" s="84"/>
      <c r="AM2063" s="84" t="s">
        <v>602</v>
      </c>
      <c r="AN2063" s="86">
        <v>42820.059733796297</v>
      </c>
      <c r="AO2063" s="88" t="s">
        <v>1615</v>
      </c>
      <c r="AP2063" s="84" t="b">
        <v>0</v>
      </c>
      <c r="AQ2063" s="84" t="b">
        <v>0</v>
      </c>
      <c r="AR2063" s="84" t="b">
        <v>0</v>
      </c>
      <c r="AS2063" s="84" t="s">
        <v>290</v>
      </c>
      <c r="AT2063" s="84">
        <v>1</v>
      </c>
      <c r="AU2063" s="88" t="s">
        <v>674</v>
      </c>
      <c r="AV2063" s="84" t="b">
        <v>0</v>
      </c>
      <c r="AW2063" s="84" t="s">
        <v>745</v>
      </c>
      <c r="AX2063" s="88" t="s">
        <v>1815</v>
      </c>
      <c r="AY2063" s="84" t="s">
        <v>65</v>
      </c>
    </row>
    <row r="2064" spans="1:51" x14ac:dyDescent="0.2">
      <c r="A2064" s="69" t="s">
        <v>217</v>
      </c>
      <c r="B2064" s="70"/>
      <c r="C2064" s="70"/>
      <c r="D2064" s="71"/>
      <c r="E2064" s="108"/>
      <c r="F2064" s="113" t="s">
        <v>732</v>
      </c>
      <c r="G2064" s="109"/>
      <c r="H2064" s="74"/>
      <c r="I2064" s="75"/>
      <c r="J2064" s="110"/>
      <c r="K2064" s="74" t="s">
        <v>25263</v>
      </c>
      <c r="L2064" s="111"/>
      <c r="M2064" s="79"/>
      <c r="N2064" s="79"/>
      <c r="O2064" s="80"/>
      <c r="P2064" s="81"/>
      <c r="Q2064" s="81"/>
      <c r="R2064" s="91"/>
      <c r="S2064" s="91"/>
      <c r="T2064" s="91"/>
      <c r="U2064" s="91"/>
      <c r="V2064" s="52"/>
      <c r="W2064" s="52"/>
      <c r="X2064" s="52"/>
      <c r="Y2064" s="52"/>
      <c r="Z2064" s="51"/>
      <c r="AA2064" s="76"/>
      <c r="AB2064" s="76"/>
      <c r="AC2064" s="77"/>
      <c r="AD2064" s="84" t="s">
        <v>377</v>
      </c>
      <c r="AE2064" s="84">
        <v>19743</v>
      </c>
      <c r="AF2064" s="84">
        <v>27976</v>
      </c>
      <c r="AG2064" s="84">
        <v>40580</v>
      </c>
      <c r="AH2064" s="84">
        <v>40223</v>
      </c>
      <c r="AI2064" s="84">
        <v>-28800</v>
      </c>
      <c r="AJ2064" s="84" t="s">
        <v>424</v>
      </c>
      <c r="AK2064" s="84" t="s">
        <v>504</v>
      </c>
      <c r="AL2064" s="88" t="s">
        <v>587</v>
      </c>
      <c r="AM2064" s="84" t="s">
        <v>602</v>
      </c>
      <c r="AN2064" s="86">
        <v>41582.02884259259</v>
      </c>
      <c r="AO2064" s="88" t="s">
        <v>653</v>
      </c>
      <c r="AP2064" s="84" t="b">
        <v>0</v>
      </c>
      <c r="AQ2064" s="84" t="b">
        <v>0</v>
      </c>
      <c r="AR2064" s="84" t="b">
        <v>1</v>
      </c>
      <c r="AS2064" s="84" t="s">
        <v>290</v>
      </c>
      <c r="AT2064" s="84">
        <v>98</v>
      </c>
      <c r="AU2064" s="88" t="s">
        <v>705</v>
      </c>
      <c r="AV2064" s="84" t="b">
        <v>0</v>
      </c>
      <c r="AW2064" s="84" t="s">
        <v>745</v>
      </c>
      <c r="AX2064" s="88" t="s">
        <v>766</v>
      </c>
      <c r="AY2064" s="84" t="s">
        <v>65</v>
      </c>
    </row>
    <row r="2065" spans="1:51" x14ac:dyDescent="0.2">
      <c r="A2065" s="69" t="s">
        <v>4264</v>
      </c>
      <c r="B2065" s="70"/>
      <c r="C2065" s="70"/>
      <c r="D2065" s="71"/>
      <c r="E2065" s="108"/>
      <c r="F2065" s="113" t="s">
        <v>21042</v>
      </c>
      <c r="G2065" s="109"/>
      <c r="H2065" s="74"/>
      <c r="I2065" s="75"/>
      <c r="J2065" s="110"/>
      <c r="K2065" s="74" t="s">
        <v>25264</v>
      </c>
      <c r="L2065" s="111"/>
      <c r="M2065" s="79"/>
      <c r="N2065" s="79"/>
      <c r="O2065" s="80"/>
      <c r="P2065" s="81"/>
      <c r="Q2065" s="81"/>
      <c r="R2065" s="91"/>
      <c r="S2065" s="91"/>
      <c r="T2065" s="91"/>
      <c r="U2065" s="91"/>
      <c r="V2065" s="52"/>
      <c r="W2065" s="52"/>
      <c r="X2065" s="52"/>
      <c r="Y2065" s="52"/>
      <c r="Z2065" s="51"/>
      <c r="AA2065" s="76"/>
      <c r="AB2065" s="76"/>
      <c r="AC2065" s="77"/>
      <c r="AD2065" s="84" t="s">
        <v>13866</v>
      </c>
      <c r="AE2065" s="84">
        <v>1754</v>
      </c>
      <c r="AF2065" s="84">
        <v>2257</v>
      </c>
      <c r="AG2065" s="84">
        <v>16285</v>
      </c>
      <c r="AH2065" s="84">
        <v>60486</v>
      </c>
      <c r="AI2065" s="84"/>
      <c r="AJ2065" s="84" t="s">
        <v>15798</v>
      </c>
      <c r="AK2065" s="84" t="s">
        <v>16667</v>
      </c>
      <c r="AL2065" s="88" t="s">
        <v>17700</v>
      </c>
      <c r="AM2065" s="84"/>
      <c r="AN2065" s="86">
        <v>42896.804155092592</v>
      </c>
      <c r="AO2065" s="88" t="s">
        <v>19407</v>
      </c>
      <c r="AP2065" s="84" t="b">
        <v>1</v>
      </c>
      <c r="AQ2065" s="84" t="b">
        <v>0</v>
      </c>
      <c r="AR2065" s="84" t="b">
        <v>0</v>
      </c>
      <c r="AS2065" s="84" t="s">
        <v>290</v>
      </c>
      <c r="AT2065" s="84">
        <v>2</v>
      </c>
      <c r="AU2065" s="84"/>
      <c r="AV2065" s="84" t="b">
        <v>0</v>
      </c>
      <c r="AW2065" s="84" t="s">
        <v>745</v>
      </c>
      <c r="AX2065" s="88" t="s">
        <v>23069</v>
      </c>
      <c r="AY2065" s="84" t="s">
        <v>65</v>
      </c>
    </row>
    <row r="2066" spans="1:51" x14ac:dyDescent="0.2">
      <c r="A2066" s="69" t="s">
        <v>856</v>
      </c>
      <c r="B2066" s="70"/>
      <c r="C2066" s="70"/>
      <c r="D2066" s="71"/>
      <c r="E2066" s="108"/>
      <c r="F2066" s="113" t="s">
        <v>983</v>
      </c>
      <c r="G2066" s="109"/>
      <c r="H2066" s="74"/>
      <c r="I2066" s="75"/>
      <c r="J2066" s="110"/>
      <c r="K2066" s="74" t="s">
        <v>25265</v>
      </c>
      <c r="L2066" s="111"/>
      <c r="M2066" s="79"/>
      <c r="N2066" s="79"/>
      <c r="O2066" s="80"/>
      <c r="P2066" s="81"/>
      <c r="Q2066" s="81"/>
      <c r="R2066" s="91"/>
      <c r="S2066" s="91"/>
      <c r="T2066" s="91"/>
      <c r="U2066" s="91"/>
      <c r="V2066" s="52"/>
      <c r="W2066" s="52"/>
      <c r="X2066" s="52"/>
      <c r="Y2066" s="52"/>
      <c r="Z2066" s="51"/>
      <c r="AA2066" s="76"/>
      <c r="AB2066" s="76"/>
      <c r="AC2066" s="77"/>
      <c r="AD2066" s="84" t="s">
        <v>1181</v>
      </c>
      <c r="AE2066" s="84">
        <v>1287</v>
      </c>
      <c r="AF2066" s="84">
        <v>3344</v>
      </c>
      <c r="AG2066" s="84">
        <v>2144</v>
      </c>
      <c r="AH2066" s="84">
        <v>2981</v>
      </c>
      <c r="AI2066" s="84">
        <v>-28800</v>
      </c>
      <c r="AJ2066" s="84" t="s">
        <v>1283</v>
      </c>
      <c r="AK2066" s="84" t="s">
        <v>468</v>
      </c>
      <c r="AL2066" s="84"/>
      <c r="AM2066" s="84" t="s">
        <v>602</v>
      </c>
      <c r="AN2066" s="86">
        <v>42940.902233796296</v>
      </c>
      <c r="AO2066" s="88" t="s">
        <v>1645</v>
      </c>
      <c r="AP2066" s="84" t="b">
        <v>1</v>
      </c>
      <c r="AQ2066" s="84" t="b">
        <v>0</v>
      </c>
      <c r="AR2066" s="84" t="b">
        <v>0</v>
      </c>
      <c r="AS2066" s="84" t="s">
        <v>290</v>
      </c>
      <c r="AT2066" s="84">
        <v>2</v>
      </c>
      <c r="AU2066" s="84"/>
      <c r="AV2066" s="84" t="b">
        <v>0</v>
      </c>
      <c r="AW2066" s="84" t="s">
        <v>745</v>
      </c>
      <c r="AX2066" s="88" t="s">
        <v>1846</v>
      </c>
      <c r="AY2066" s="84" t="s">
        <v>65</v>
      </c>
    </row>
    <row r="2067" spans="1:51" x14ac:dyDescent="0.2">
      <c r="A2067" s="69" t="s">
        <v>4265</v>
      </c>
      <c r="B2067" s="70"/>
      <c r="C2067" s="70"/>
      <c r="D2067" s="71"/>
      <c r="E2067" s="108"/>
      <c r="F2067" s="113" t="s">
        <v>21043</v>
      </c>
      <c r="G2067" s="109"/>
      <c r="H2067" s="74"/>
      <c r="I2067" s="75"/>
      <c r="J2067" s="110"/>
      <c r="K2067" s="74" t="s">
        <v>25266</v>
      </c>
      <c r="L2067" s="111"/>
      <c r="M2067" s="79"/>
      <c r="N2067" s="79"/>
      <c r="O2067" s="80"/>
      <c r="P2067" s="81"/>
      <c r="Q2067" s="81"/>
      <c r="R2067" s="91"/>
      <c r="S2067" s="91"/>
      <c r="T2067" s="91"/>
      <c r="U2067" s="91"/>
      <c r="V2067" s="52"/>
      <c r="W2067" s="52"/>
      <c r="X2067" s="52"/>
      <c r="Y2067" s="52"/>
      <c r="Z2067" s="51"/>
      <c r="AA2067" s="76"/>
      <c r="AB2067" s="76"/>
      <c r="AC2067" s="77"/>
      <c r="AD2067" s="84" t="s">
        <v>13867</v>
      </c>
      <c r="AE2067" s="84">
        <v>37658</v>
      </c>
      <c r="AF2067" s="84">
        <v>46583</v>
      </c>
      <c r="AG2067" s="84">
        <v>96566</v>
      </c>
      <c r="AH2067" s="84">
        <v>94283</v>
      </c>
      <c r="AI2067" s="84"/>
      <c r="AJ2067" s="84" t="s">
        <v>15799</v>
      </c>
      <c r="AK2067" s="84" t="s">
        <v>16668</v>
      </c>
      <c r="AL2067" s="88" t="s">
        <v>2116</v>
      </c>
      <c r="AM2067" s="84"/>
      <c r="AN2067" s="86">
        <v>41977.163715277777</v>
      </c>
      <c r="AO2067" s="88" t="s">
        <v>19408</v>
      </c>
      <c r="AP2067" s="84" t="b">
        <v>1</v>
      </c>
      <c r="AQ2067" s="84" t="b">
        <v>0</v>
      </c>
      <c r="AR2067" s="84" t="b">
        <v>0</v>
      </c>
      <c r="AS2067" s="84" t="s">
        <v>290</v>
      </c>
      <c r="AT2067" s="84">
        <v>33</v>
      </c>
      <c r="AU2067" s="88" t="s">
        <v>674</v>
      </c>
      <c r="AV2067" s="84" t="b">
        <v>0</v>
      </c>
      <c r="AW2067" s="84" t="s">
        <v>745</v>
      </c>
      <c r="AX2067" s="88" t="s">
        <v>23070</v>
      </c>
      <c r="AY2067" s="84" t="s">
        <v>65</v>
      </c>
    </row>
    <row r="2068" spans="1:51" x14ac:dyDescent="0.2">
      <c r="A2068" s="69" t="s">
        <v>4266</v>
      </c>
      <c r="B2068" s="70"/>
      <c r="C2068" s="70"/>
      <c r="D2068" s="71"/>
      <c r="E2068" s="108"/>
      <c r="F2068" s="113" t="s">
        <v>21044</v>
      </c>
      <c r="G2068" s="109"/>
      <c r="H2068" s="74"/>
      <c r="I2068" s="75"/>
      <c r="J2068" s="110"/>
      <c r="K2068" s="74" t="s">
        <v>25267</v>
      </c>
      <c r="L2068" s="111"/>
      <c r="M2068" s="79"/>
      <c r="N2068" s="79"/>
      <c r="O2068" s="80"/>
      <c r="P2068" s="81"/>
      <c r="Q2068" s="81"/>
      <c r="R2068" s="91"/>
      <c r="S2068" s="91"/>
      <c r="T2068" s="91"/>
      <c r="U2068" s="91"/>
      <c r="V2068" s="52"/>
      <c r="W2068" s="52"/>
      <c r="X2068" s="52"/>
      <c r="Y2068" s="52"/>
      <c r="Z2068" s="51"/>
      <c r="AA2068" s="76"/>
      <c r="AB2068" s="76"/>
      <c r="AC2068" s="77"/>
      <c r="AD2068" s="84" t="s">
        <v>13868</v>
      </c>
      <c r="AE2068" s="84">
        <v>19036</v>
      </c>
      <c r="AF2068" s="84">
        <v>31694</v>
      </c>
      <c r="AG2068" s="84">
        <v>21287</v>
      </c>
      <c r="AH2068" s="84">
        <v>36465</v>
      </c>
      <c r="AI2068" s="84"/>
      <c r="AJ2068" s="84" t="s">
        <v>15800</v>
      </c>
      <c r="AK2068" s="84" t="s">
        <v>310</v>
      </c>
      <c r="AL2068" s="88" t="s">
        <v>570</v>
      </c>
      <c r="AM2068" s="84"/>
      <c r="AN2068" s="86">
        <v>42746.89371527778</v>
      </c>
      <c r="AO2068" s="88" t="s">
        <v>19409</v>
      </c>
      <c r="AP2068" s="84" t="b">
        <v>1</v>
      </c>
      <c r="AQ2068" s="84" t="b">
        <v>0</v>
      </c>
      <c r="AR2068" s="84" t="b">
        <v>0</v>
      </c>
      <c r="AS2068" s="84" t="s">
        <v>290</v>
      </c>
      <c r="AT2068" s="84">
        <v>45</v>
      </c>
      <c r="AU2068" s="84"/>
      <c r="AV2068" s="84" t="b">
        <v>0</v>
      </c>
      <c r="AW2068" s="84" t="s">
        <v>745</v>
      </c>
      <c r="AX2068" s="88" t="s">
        <v>23071</v>
      </c>
      <c r="AY2068" s="84" t="s">
        <v>65</v>
      </c>
    </row>
    <row r="2069" spans="1:51" x14ac:dyDescent="0.2">
      <c r="A2069" s="69" t="s">
        <v>4267</v>
      </c>
      <c r="B2069" s="70"/>
      <c r="C2069" s="70"/>
      <c r="D2069" s="71"/>
      <c r="E2069" s="108"/>
      <c r="F2069" s="113" t="s">
        <v>21045</v>
      </c>
      <c r="G2069" s="109"/>
      <c r="H2069" s="74"/>
      <c r="I2069" s="75"/>
      <c r="J2069" s="110"/>
      <c r="K2069" s="74" t="s">
        <v>25268</v>
      </c>
      <c r="L2069" s="111"/>
      <c r="M2069" s="79"/>
      <c r="N2069" s="79"/>
      <c r="O2069" s="80"/>
      <c r="P2069" s="81"/>
      <c r="Q2069" s="81"/>
      <c r="R2069" s="91"/>
      <c r="S2069" s="91"/>
      <c r="T2069" s="91"/>
      <c r="U2069" s="91"/>
      <c r="V2069" s="52"/>
      <c r="W2069" s="52"/>
      <c r="X2069" s="52"/>
      <c r="Y2069" s="52"/>
      <c r="Z2069" s="51"/>
      <c r="AA2069" s="76"/>
      <c r="AB2069" s="76"/>
      <c r="AC2069" s="77"/>
      <c r="AD2069" s="84" t="s">
        <v>13869</v>
      </c>
      <c r="AE2069" s="84">
        <v>1495</v>
      </c>
      <c r="AF2069" s="84">
        <v>1828</v>
      </c>
      <c r="AG2069" s="84">
        <v>11646</v>
      </c>
      <c r="AH2069" s="84">
        <v>34724</v>
      </c>
      <c r="AI2069" s="84">
        <v>-18000</v>
      </c>
      <c r="AJ2069" s="84" t="s">
        <v>15801</v>
      </c>
      <c r="AK2069" s="84" t="s">
        <v>537</v>
      </c>
      <c r="AL2069" s="84"/>
      <c r="AM2069" s="84" t="s">
        <v>603</v>
      </c>
      <c r="AN2069" s="86">
        <v>42010.592569444445</v>
      </c>
      <c r="AO2069" s="88" t="s">
        <v>19410</v>
      </c>
      <c r="AP2069" s="84" t="b">
        <v>1</v>
      </c>
      <c r="AQ2069" s="84" t="b">
        <v>0</v>
      </c>
      <c r="AR2069" s="84" t="b">
        <v>1</v>
      </c>
      <c r="AS2069" s="84" t="s">
        <v>290</v>
      </c>
      <c r="AT2069" s="84">
        <v>4</v>
      </c>
      <c r="AU2069" s="88" t="s">
        <v>674</v>
      </c>
      <c r="AV2069" s="84" t="b">
        <v>0</v>
      </c>
      <c r="AW2069" s="84" t="s">
        <v>745</v>
      </c>
      <c r="AX2069" s="88" t="s">
        <v>23072</v>
      </c>
      <c r="AY2069" s="84" t="s">
        <v>65</v>
      </c>
    </row>
    <row r="2070" spans="1:51" x14ac:dyDescent="0.2">
      <c r="A2070" s="69" t="s">
        <v>4268</v>
      </c>
      <c r="B2070" s="70"/>
      <c r="C2070" s="70"/>
      <c r="D2070" s="71"/>
      <c r="E2070" s="108"/>
      <c r="F2070" s="113" t="s">
        <v>21046</v>
      </c>
      <c r="G2070" s="109"/>
      <c r="H2070" s="74"/>
      <c r="I2070" s="75"/>
      <c r="J2070" s="110"/>
      <c r="K2070" s="74" t="s">
        <v>25269</v>
      </c>
      <c r="L2070" s="111"/>
      <c r="M2070" s="79"/>
      <c r="N2070" s="79"/>
      <c r="O2070" s="80"/>
      <c r="P2070" s="81"/>
      <c r="Q2070" s="81"/>
      <c r="R2070" s="91"/>
      <c r="S2070" s="91"/>
      <c r="T2070" s="91"/>
      <c r="U2070" s="91"/>
      <c r="V2070" s="52"/>
      <c r="W2070" s="52"/>
      <c r="X2070" s="52"/>
      <c r="Y2070" s="52"/>
      <c r="Z2070" s="51"/>
      <c r="AA2070" s="76"/>
      <c r="AB2070" s="76"/>
      <c r="AC2070" s="77"/>
      <c r="AD2070" s="84" t="s">
        <v>13870</v>
      </c>
      <c r="AE2070" s="84">
        <v>12031</v>
      </c>
      <c r="AF2070" s="84">
        <v>21031</v>
      </c>
      <c r="AG2070" s="84">
        <v>50284</v>
      </c>
      <c r="AH2070" s="84">
        <v>56678</v>
      </c>
      <c r="AI2070" s="84">
        <v>-28800</v>
      </c>
      <c r="AJ2070" s="84" t="s">
        <v>15802</v>
      </c>
      <c r="AK2070" s="84" t="s">
        <v>16669</v>
      </c>
      <c r="AL2070" s="88" t="s">
        <v>17701</v>
      </c>
      <c r="AM2070" s="84" t="s">
        <v>602</v>
      </c>
      <c r="AN2070" s="86">
        <v>42813.951689814814</v>
      </c>
      <c r="AO2070" s="88" t="s">
        <v>19411</v>
      </c>
      <c r="AP2070" s="84" t="b">
        <v>0</v>
      </c>
      <c r="AQ2070" s="84" t="b">
        <v>0</v>
      </c>
      <c r="AR2070" s="84" t="b">
        <v>0</v>
      </c>
      <c r="AS2070" s="84" t="s">
        <v>290</v>
      </c>
      <c r="AT2070" s="84">
        <v>7</v>
      </c>
      <c r="AU2070" s="88" t="s">
        <v>674</v>
      </c>
      <c r="AV2070" s="84" t="b">
        <v>0</v>
      </c>
      <c r="AW2070" s="84" t="s">
        <v>745</v>
      </c>
      <c r="AX2070" s="88" t="s">
        <v>23073</v>
      </c>
      <c r="AY2070" s="84" t="s">
        <v>65</v>
      </c>
    </row>
    <row r="2071" spans="1:51" x14ac:dyDescent="0.2">
      <c r="A2071" s="69" t="s">
        <v>4269</v>
      </c>
      <c r="B2071" s="70"/>
      <c r="C2071" s="70"/>
      <c r="D2071" s="71"/>
      <c r="E2071" s="108"/>
      <c r="F2071" s="113" t="s">
        <v>21047</v>
      </c>
      <c r="G2071" s="109"/>
      <c r="H2071" s="74"/>
      <c r="I2071" s="75"/>
      <c r="J2071" s="110"/>
      <c r="K2071" s="74" t="s">
        <v>25270</v>
      </c>
      <c r="L2071" s="111"/>
      <c r="M2071" s="79"/>
      <c r="N2071" s="79"/>
      <c r="O2071" s="80"/>
      <c r="P2071" s="81"/>
      <c r="Q2071" s="81"/>
      <c r="R2071" s="91"/>
      <c r="S2071" s="91"/>
      <c r="T2071" s="91"/>
      <c r="U2071" s="91"/>
      <c r="V2071" s="52"/>
      <c r="W2071" s="52"/>
      <c r="X2071" s="52"/>
      <c r="Y2071" s="52"/>
      <c r="Z2071" s="51"/>
      <c r="AA2071" s="76"/>
      <c r="AB2071" s="76"/>
      <c r="AC2071" s="77"/>
      <c r="AD2071" s="84" t="s">
        <v>13871</v>
      </c>
      <c r="AE2071" s="84">
        <v>2415</v>
      </c>
      <c r="AF2071" s="84">
        <v>5014</v>
      </c>
      <c r="AG2071" s="84">
        <v>4323</v>
      </c>
      <c r="AH2071" s="84">
        <v>3871</v>
      </c>
      <c r="AI2071" s="84">
        <v>-18000</v>
      </c>
      <c r="AJ2071" s="84" t="s">
        <v>15803</v>
      </c>
      <c r="AK2071" s="84" t="s">
        <v>16670</v>
      </c>
      <c r="AL2071" s="84"/>
      <c r="AM2071" s="84" t="s">
        <v>603</v>
      </c>
      <c r="AN2071" s="86">
        <v>40048.265138888892</v>
      </c>
      <c r="AO2071" s="88" t="s">
        <v>19412</v>
      </c>
      <c r="AP2071" s="84" t="b">
        <v>0</v>
      </c>
      <c r="AQ2071" s="84" t="b">
        <v>0</v>
      </c>
      <c r="AR2071" s="84" t="b">
        <v>1</v>
      </c>
      <c r="AS2071" s="84" t="s">
        <v>290</v>
      </c>
      <c r="AT2071" s="84">
        <v>9</v>
      </c>
      <c r="AU2071" s="88" t="s">
        <v>20236</v>
      </c>
      <c r="AV2071" s="84" t="b">
        <v>0</v>
      </c>
      <c r="AW2071" s="84" t="s">
        <v>745</v>
      </c>
      <c r="AX2071" s="88" t="s">
        <v>23074</v>
      </c>
      <c r="AY2071" s="84" t="s">
        <v>65</v>
      </c>
    </row>
    <row r="2072" spans="1:51" x14ac:dyDescent="0.2">
      <c r="A2072" s="69" t="s">
        <v>4270</v>
      </c>
      <c r="B2072" s="70"/>
      <c r="C2072" s="70"/>
      <c r="D2072" s="71"/>
      <c r="E2072" s="108"/>
      <c r="F2072" s="113" t="s">
        <v>21048</v>
      </c>
      <c r="G2072" s="109"/>
      <c r="H2072" s="74"/>
      <c r="I2072" s="75"/>
      <c r="J2072" s="110"/>
      <c r="K2072" s="74" t="s">
        <v>25271</v>
      </c>
      <c r="L2072" s="111"/>
      <c r="M2072" s="79"/>
      <c r="N2072" s="79"/>
      <c r="O2072" s="80"/>
      <c r="P2072" s="81"/>
      <c r="Q2072" s="81"/>
      <c r="R2072" s="91"/>
      <c r="S2072" s="91"/>
      <c r="T2072" s="91"/>
      <c r="U2072" s="91"/>
      <c r="V2072" s="52"/>
      <c r="W2072" s="52"/>
      <c r="X2072" s="52"/>
      <c r="Y2072" s="52"/>
      <c r="Z2072" s="51"/>
      <c r="AA2072" s="76"/>
      <c r="AB2072" s="76"/>
      <c r="AC2072" s="77"/>
      <c r="AD2072" s="84" t="s">
        <v>13872</v>
      </c>
      <c r="AE2072" s="84">
        <v>8327</v>
      </c>
      <c r="AF2072" s="84">
        <v>10040</v>
      </c>
      <c r="AG2072" s="84">
        <v>12664</v>
      </c>
      <c r="AH2072" s="84">
        <v>48031</v>
      </c>
      <c r="AI2072" s="84">
        <v>-21600</v>
      </c>
      <c r="AJ2072" s="84" t="s">
        <v>15804</v>
      </c>
      <c r="AK2072" s="84" t="s">
        <v>16671</v>
      </c>
      <c r="AL2072" s="84"/>
      <c r="AM2072" s="84" t="s">
        <v>601</v>
      </c>
      <c r="AN2072" s="86">
        <v>39913.812962962962</v>
      </c>
      <c r="AO2072" s="88" t="s">
        <v>19413</v>
      </c>
      <c r="AP2072" s="84" t="b">
        <v>0</v>
      </c>
      <c r="AQ2072" s="84" t="b">
        <v>0</v>
      </c>
      <c r="AR2072" s="84" t="b">
        <v>0</v>
      </c>
      <c r="AS2072" s="84" t="s">
        <v>290</v>
      </c>
      <c r="AT2072" s="84">
        <v>20</v>
      </c>
      <c r="AU2072" s="88" t="s">
        <v>678</v>
      </c>
      <c r="AV2072" s="84" t="b">
        <v>0</v>
      </c>
      <c r="AW2072" s="84" t="s">
        <v>745</v>
      </c>
      <c r="AX2072" s="88" t="s">
        <v>23075</v>
      </c>
      <c r="AY2072" s="84" t="s">
        <v>65</v>
      </c>
    </row>
    <row r="2073" spans="1:51" x14ac:dyDescent="0.2">
      <c r="A2073" s="69" t="s">
        <v>215</v>
      </c>
      <c r="B2073" s="70"/>
      <c r="C2073" s="70"/>
      <c r="D2073" s="71"/>
      <c r="E2073" s="108"/>
      <c r="F2073" s="113" t="s">
        <v>276</v>
      </c>
      <c r="G2073" s="109"/>
      <c r="H2073" s="74"/>
      <c r="I2073" s="75"/>
      <c r="J2073" s="110"/>
      <c r="K2073" s="74" t="s">
        <v>25272</v>
      </c>
      <c r="L2073" s="111"/>
      <c r="M2073" s="79"/>
      <c r="N2073" s="79"/>
      <c r="O2073" s="80"/>
      <c r="P2073" s="81"/>
      <c r="Q2073" s="81"/>
      <c r="R2073" s="91"/>
      <c r="S2073" s="91"/>
      <c r="T2073" s="91"/>
      <c r="U2073" s="91"/>
      <c r="V2073" s="52"/>
      <c r="W2073" s="52"/>
      <c r="X2073" s="52"/>
      <c r="Y2073" s="52"/>
      <c r="Z2073" s="51"/>
      <c r="AA2073" s="76"/>
      <c r="AB2073" s="76"/>
      <c r="AC2073" s="77"/>
      <c r="AD2073" s="84" t="s">
        <v>361</v>
      </c>
      <c r="AE2073" s="84">
        <v>1949</v>
      </c>
      <c r="AF2073" s="84">
        <v>3463</v>
      </c>
      <c r="AG2073" s="84">
        <v>3323</v>
      </c>
      <c r="AH2073" s="84">
        <v>4456</v>
      </c>
      <c r="AI2073" s="84">
        <v>-18000</v>
      </c>
      <c r="AJ2073" s="84" t="s">
        <v>409</v>
      </c>
      <c r="AK2073" s="84" t="s">
        <v>468</v>
      </c>
      <c r="AL2073" s="84"/>
      <c r="AM2073" s="84" t="s">
        <v>603</v>
      </c>
      <c r="AN2073" s="86">
        <v>42827.102835648147</v>
      </c>
      <c r="AO2073" s="88" t="s">
        <v>638</v>
      </c>
      <c r="AP2073" s="84" t="b">
        <v>0</v>
      </c>
      <c r="AQ2073" s="84" t="b">
        <v>0</v>
      </c>
      <c r="AR2073" s="84" t="b">
        <v>0</v>
      </c>
      <c r="AS2073" s="84" t="s">
        <v>290</v>
      </c>
      <c r="AT2073" s="84">
        <v>3</v>
      </c>
      <c r="AU2073" s="88" t="s">
        <v>674</v>
      </c>
      <c r="AV2073" s="84" t="b">
        <v>0</v>
      </c>
      <c r="AW2073" s="84" t="s">
        <v>745</v>
      </c>
      <c r="AX2073" s="88" t="s">
        <v>751</v>
      </c>
      <c r="AY2073" s="84" t="s">
        <v>65</v>
      </c>
    </row>
    <row r="2074" spans="1:51" x14ac:dyDescent="0.2">
      <c r="A2074" s="69" t="s">
        <v>4271</v>
      </c>
      <c r="B2074" s="70"/>
      <c r="C2074" s="70"/>
      <c r="D2074" s="71"/>
      <c r="E2074" s="108"/>
      <c r="F2074" s="113" t="s">
        <v>21049</v>
      </c>
      <c r="G2074" s="109"/>
      <c r="H2074" s="74"/>
      <c r="I2074" s="75"/>
      <c r="J2074" s="110"/>
      <c r="K2074" s="74" t="s">
        <v>25273</v>
      </c>
      <c r="L2074" s="111"/>
      <c r="M2074" s="79"/>
      <c r="N2074" s="79"/>
      <c r="O2074" s="80"/>
      <c r="P2074" s="81"/>
      <c r="Q2074" s="81"/>
      <c r="R2074" s="91"/>
      <c r="S2074" s="91"/>
      <c r="T2074" s="91"/>
      <c r="U2074" s="91"/>
      <c r="V2074" s="52"/>
      <c r="W2074" s="52"/>
      <c r="X2074" s="52"/>
      <c r="Y2074" s="52"/>
      <c r="Z2074" s="51"/>
      <c r="AA2074" s="76"/>
      <c r="AB2074" s="76"/>
      <c r="AC2074" s="77"/>
      <c r="AD2074" s="84" t="s">
        <v>13873</v>
      </c>
      <c r="AE2074" s="84">
        <v>406</v>
      </c>
      <c r="AF2074" s="84">
        <v>462</v>
      </c>
      <c r="AG2074" s="84">
        <v>1974</v>
      </c>
      <c r="AH2074" s="84">
        <v>2383</v>
      </c>
      <c r="AI2074" s="84"/>
      <c r="AJ2074" s="84" t="s">
        <v>15805</v>
      </c>
      <c r="AK2074" s="84" t="s">
        <v>525</v>
      </c>
      <c r="AL2074" s="84"/>
      <c r="AM2074" s="84"/>
      <c r="AN2074" s="86">
        <v>43122.080405092594</v>
      </c>
      <c r="AO2074" s="88" t="s">
        <v>19414</v>
      </c>
      <c r="AP2074" s="84" t="b">
        <v>1</v>
      </c>
      <c r="AQ2074" s="84" t="b">
        <v>0</v>
      </c>
      <c r="AR2074" s="84" t="b">
        <v>0</v>
      </c>
      <c r="AS2074" s="84" t="s">
        <v>290</v>
      </c>
      <c r="AT2074" s="84">
        <v>1</v>
      </c>
      <c r="AU2074" s="84"/>
      <c r="AV2074" s="84" t="b">
        <v>0</v>
      </c>
      <c r="AW2074" s="84" t="s">
        <v>745</v>
      </c>
      <c r="AX2074" s="88" t="s">
        <v>23076</v>
      </c>
      <c r="AY2074" s="84" t="s">
        <v>65</v>
      </c>
    </row>
    <row r="2075" spans="1:51" x14ac:dyDescent="0.2">
      <c r="A2075" s="69" t="s">
        <v>857</v>
      </c>
      <c r="B2075" s="70"/>
      <c r="C2075" s="70"/>
      <c r="D2075" s="71"/>
      <c r="E2075" s="108"/>
      <c r="F2075" s="113" t="s">
        <v>1713</v>
      </c>
      <c r="G2075" s="109"/>
      <c r="H2075" s="74"/>
      <c r="I2075" s="75"/>
      <c r="J2075" s="110"/>
      <c r="K2075" s="74" t="s">
        <v>25274</v>
      </c>
      <c r="L2075" s="111"/>
      <c r="M2075" s="79"/>
      <c r="N2075" s="79"/>
      <c r="O2075" s="80"/>
      <c r="P2075" s="81"/>
      <c r="Q2075" s="81"/>
      <c r="R2075" s="91"/>
      <c r="S2075" s="91"/>
      <c r="T2075" s="91"/>
      <c r="U2075" s="91"/>
      <c r="V2075" s="52"/>
      <c r="W2075" s="52"/>
      <c r="X2075" s="52"/>
      <c r="Y2075" s="52"/>
      <c r="Z2075" s="51"/>
      <c r="AA2075" s="76"/>
      <c r="AB2075" s="76"/>
      <c r="AC2075" s="77"/>
      <c r="AD2075" s="84" t="s">
        <v>1077</v>
      </c>
      <c r="AE2075" s="84">
        <v>4870</v>
      </c>
      <c r="AF2075" s="84">
        <v>144009</v>
      </c>
      <c r="AG2075" s="84">
        <v>48681</v>
      </c>
      <c r="AH2075" s="84">
        <v>155135</v>
      </c>
      <c r="AI2075" s="84">
        <v>-25200</v>
      </c>
      <c r="AJ2075" s="84" t="s">
        <v>1212</v>
      </c>
      <c r="AK2075" s="84" t="s">
        <v>532</v>
      </c>
      <c r="AL2075" s="88" t="s">
        <v>1490</v>
      </c>
      <c r="AM2075" s="84" t="s">
        <v>542</v>
      </c>
      <c r="AN2075" s="86">
        <v>41134.881458333337</v>
      </c>
      <c r="AO2075" s="88" t="s">
        <v>1580</v>
      </c>
      <c r="AP2075" s="84" t="b">
        <v>0</v>
      </c>
      <c r="AQ2075" s="84" t="b">
        <v>0</v>
      </c>
      <c r="AR2075" s="84" t="b">
        <v>0</v>
      </c>
      <c r="AS2075" s="84" t="s">
        <v>290</v>
      </c>
      <c r="AT2075" s="84">
        <v>1046</v>
      </c>
      <c r="AU2075" s="88" t="s">
        <v>679</v>
      </c>
      <c r="AV2075" s="84" t="b">
        <v>1</v>
      </c>
      <c r="AW2075" s="84" t="s">
        <v>745</v>
      </c>
      <c r="AX2075" s="88" t="s">
        <v>1769</v>
      </c>
      <c r="AY2075" s="84" t="s">
        <v>65</v>
      </c>
    </row>
    <row r="2076" spans="1:51" x14ac:dyDescent="0.2">
      <c r="A2076" s="69" t="s">
        <v>4272</v>
      </c>
      <c r="B2076" s="70"/>
      <c r="C2076" s="70"/>
      <c r="D2076" s="71"/>
      <c r="E2076" s="108"/>
      <c r="F2076" s="113" t="s">
        <v>21050</v>
      </c>
      <c r="G2076" s="109"/>
      <c r="H2076" s="74"/>
      <c r="I2076" s="75"/>
      <c r="J2076" s="110"/>
      <c r="K2076" s="74" t="s">
        <v>25275</v>
      </c>
      <c r="L2076" s="111"/>
      <c r="M2076" s="79"/>
      <c r="N2076" s="79"/>
      <c r="O2076" s="80"/>
      <c r="P2076" s="81"/>
      <c r="Q2076" s="81"/>
      <c r="R2076" s="91"/>
      <c r="S2076" s="91"/>
      <c r="T2076" s="91"/>
      <c r="U2076" s="91"/>
      <c r="V2076" s="52"/>
      <c r="W2076" s="52"/>
      <c r="X2076" s="52"/>
      <c r="Y2076" s="52"/>
      <c r="Z2076" s="51"/>
      <c r="AA2076" s="76"/>
      <c r="AB2076" s="76"/>
      <c r="AC2076" s="77"/>
      <c r="AD2076" s="84" t="s">
        <v>13874</v>
      </c>
      <c r="AE2076" s="84">
        <v>3776</v>
      </c>
      <c r="AF2076" s="84">
        <v>5330</v>
      </c>
      <c r="AG2076" s="84">
        <v>13139</v>
      </c>
      <c r="AH2076" s="84">
        <v>16591</v>
      </c>
      <c r="AI2076" s="84">
        <v>-28800</v>
      </c>
      <c r="AJ2076" s="84" t="s">
        <v>15806</v>
      </c>
      <c r="AK2076" s="84" t="s">
        <v>1445</v>
      </c>
      <c r="AL2076" s="84"/>
      <c r="AM2076" s="84" t="s">
        <v>602</v>
      </c>
      <c r="AN2076" s="86">
        <v>42919.896782407406</v>
      </c>
      <c r="AO2076" s="88" t="s">
        <v>19415</v>
      </c>
      <c r="AP2076" s="84" t="b">
        <v>1</v>
      </c>
      <c r="AQ2076" s="84" t="b">
        <v>0</v>
      </c>
      <c r="AR2076" s="84" t="b">
        <v>0</v>
      </c>
      <c r="AS2076" s="84" t="s">
        <v>290</v>
      </c>
      <c r="AT2076" s="84">
        <v>4</v>
      </c>
      <c r="AU2076" s="84"/>
      <c r="AV2076" s="84" t="b">
        <v>0</v>
      </c>
      <c r="AW2076" s="84" t="s">
        <v>745</v>
      </c>
      <c r="AX2076" s="88" t="s">
        <v>23077</v>
      </c>
      <c r="AY2076" s="84" t="s">
        <v>65</v>
      </c>
    </row>
    <row r="2077" spans="1:51" x14ac:dyDescent="0.2">
      <c r="A2077" s="69" t="s">
        <v>4273</v>
      </c>
      <c r="B2077" s="70"/>
      <c r="C2077" s="70"/>
      <c r="D2077" s="71"/>
      <c r="E2077" s="108"/>
      <c r="F2077" s="113" t="s">
        <v>21051</v>
      </c>
      <c r="G2077" s="109"/>
      <c r="H2077" s="74"/>
      <c r="I2077" s="75"/>
      <c r="J2077" s="110"/>
      <c r="K2077" s="74" t="s">
        <v>25276</v>
      </c>
      <c r="L2077" s="111"/>
      <c r="M2077" s="79"/>
      <c r="N2077" s="79"/>
      <c r="O2077" s="80"/>
      <c r="P2077" s="81"/>
      <c r="Q2077" s="81"/>
      <c r="R2077" s="91"/>
      <c r="S2077" s="91"/>
      <c r="T2077" s="91"/>
      <c r="U2077" s="91"/>
      <c r="V2077" s="52"/>
      <c r="W2077" s="52"/>
      <c r="X2077" s="52"/>
      <c r="Y2077" s="52"/>
      <c r="Z2077" s="51"/>
      <c r="AA2077" s="76"/>
      <c r="AB2077" s="76"/>
      <c r="AC2077" s="77"/>
      <c r="AD2077" s="84" t="s">
        <v>13875</v>
      </c>
      <c r="AE2077" s="84">
        <v>5217</v>
      </c>
      <c r="AF2077" s="84">
        <v>4774</v>
      </c>
      <c r="AG2077" s="84">
        <v>9257</v>
      </c>
      <c r="AH2077" s="84">
        <v>4839</v>
      </c>
      <c r="AI2077" s="84"/>
      <c r="AJ2077" s="84" t="s">
        <v>15807</v>
      </c>
      <c r="AK2077" s="84" t="s">
        <v>16672</v>
      </c>
      <c r="AL2077" s="84"/>
      <c r="AM2077" s="84"/>
      <c r="AN2077" s="86">
        <v>42495.044895833336</v>
      </c>
      <c r="AO2077" s="88" t="s">
        <v>19416</v>
      </c>
      <c r="AP2077" s="84" t="b">
        <v>1</v>
      </c>
      <c r="AQ2077" s="84" t="b">
        <v>0</v>
      </c>
      <c r="AR2077" s="84" t="b">
        <v>0</v>
      </c>
      <c r="AS2077" s="84" t="s">
        <v>290</v>
      </c>
      <c r="AT2077" s="84">
        <v>5</v>
      </c>
      <c r="AU2077" s="84"/>
      <c r="AV2077" s="84" t="b">
        <v>0</v>
      </c>
      <c r="AW2077" s="84" t="s">
        <v>745</v>
      </c>
      <c r="AX2077" s="88" t="s">
        <v>23078</v>
      </c>
      <c r="AY2077" s="84" t="s">
        <v>65</v>
      </c>
    </row>
    <row r="2078" spans="1:51" x14ac:dyDescent="0.2">
      <c r="A2078" s="69" t="s">
        <v>4274</v>
      </c>
      <c r="B2078" s="70"/>
      <c r="C2078" s="70"/>
      <c r="D2078" s="71"/>
      <c r="E2078" s="108"/>
      <c r="F2078" s="113" t="s">
        <v>21052</v>
      </c>
      <c r="G2078" s="109"/>
      <c r="H2078" s="74"/>
      <c r="I2078" s="75"/>
      <c r="J2078" s="110"/>
      <c r="K2078" s="74" t="s">
        <v>25277</v>
      </c>
      <c r="L2078" s="111"/>
      <c r="M2078" s="79"/>
      <c r="N2078" s="79"/>
      <c r="O2078" s="80"/>
      <c r="P2078" s="81"/>
      <c r="Q2078" s="81"/>
      <c r="R2078" s="91"/>
      <c r="S2078" s="91"/>
      <c r="T2078" s="91"/>
      <c r="U2078" s="91"/>
      <c r="V2078" s="52"/>
      <c r="W2078" s="52"/>
      <c r="X2078" s="52"/>
      <c r="Y2078" s="52"/>
      <c r="Z2078" s="51"/>
      <c r="AA2078" s="76"/>
      <c r="AB2078" s="76"/>
      <c r="AC2078" s="77"/>
      <c r="AD2078" s="84" t="s">
        <v>13876</v>
      </c>
      <c r="AE2078" s="84">
        <v>744</v>
      </c>
      <c r="AF2078" s="84">
        <v>547</v>
      </c>
      <c r="AG2078" s="84">
        <v>13717</v>
      </c>
      <c r="AH2078" s="84">
        <v>17426</v>
      </c>
      <c r="AI2078" s="84">
        <v>-28800</v>
      </c>
      <c r="AJ2078" s="84" t="s">
        <v>15808</v>
      </c>
      <c r="AK2078" s="84"/>
      <c r="AL2078" s="84"/>
      <c r="AM2078" s="84" t="s">
        <v>602</v>
      </c>
      <c r="AN2078" s="86">
        <v>42955.878645833334</v>
      </c>
      <c r="AO2078" s="88" t="s">
        <v>19417</v>
      </c>
      <c r="AP2078" s="84" t="b">
        <v>1</v>
      </c>
      <c r="AQ2078" s="84" t="b">
        <v>0</v>
      </c>
      <c r="AR2078" s="84" t="b">
        <v>0</v>
      </c>
      <c r="AS2078" s="84" t="s">
        <v>290</v>
      </c>
      <c r="AT2078" s="84">
        <v>2</v>
      </c>
      <c r="AU2078" s="84"/>
      <c r="AV2078" s="84" t="b">
        <v>0</v>
      </c>
      <c r="AW2078" s="84" t="s">
        <v>745</v>
      </c>
      <c r="AX2078" s="88" t="s">
        <v>23079</v>
      </c>
      <c r="AY2078" s="84" t="s">
        <v>65</v>
      </c>
    </row>
    <row r="2079" spans="1:51" x14ac:dyDescent="0.2">
      <c r="A2079" s="69" t="s">
        <v>4275</v>
      </c>
      <c r="B2079" s="70"/>
      <c r="C2079" s="70"/>
      <c r="D2079" s="71"/>
      <c r="E2079" s="108"/>
      <c r="F2079" s="113" t="s">
        <v>21053</v>
      </c>
      <c r="G2079" s="109"/>
      <c r="H2079" s="74"/>
      <c r="I2079" s="75"/>
      <c r="J2079" s="110"/>
      <c r="K2079" s="74" t="s">
        <v>25278</v>
      </c>
      <c r="L2079" s="111"/>
      <c r="M2079" s="79"/>
      <c r="N2079" s="79"/>
      <c r="O2079" s="80"/>
      <c r="P2079" s="81"/>
      <c r="Q2079" s="81"/>
      <c r="R2079" s="91"/>
      <c r="S2079" s="91"/>
      <c r="T2079" s="91"/>
      <c r="U2079" s="91"/>
      <c r="V2079" s="52"/>
      <c r="W2079" s="52"/>
      <c r="X2079" s="52"/>
      <c r="Y2079" s="52"/>
      <c r="Z2079" s="51"/>
      <c r="AA2079" s="76"/>
      <c r="AB2079" s="76"/>
      <c r="AC2079" s="77"/>
      <c r="AD2079" s="84" t="s">
        <v>13877</v>
      </c>
      <c r="AE2079" s="84">
        <v>4927</v>
      </c>
      <c r="AF2079" s="84">
        <v>3112</v>
      </c>
      <c r="AG2079" s="84">
        <v>9113</v>
      </c>
      <c r="AH2079" s="84">
        <v>11124</v>
      </c>
      <c r="AI2079" s="84">
        <v>-28800</v>
      </c>
      <c r="AJ2079" s="84" t="s">
        <v>15809</v>
      </c>
      <c r="AK2079" s="84" t="s">
        <v>16673</v>
      </c>
      <c r="AL2079" s="88" t="s">
        <v>17702</v>
      </c>
      <c r="AM2079" s="84" t="s">
        <v>602</v>
      </c>
      <c r="AN2079" s="86">
        <v>40997.890648148146</v>
      </c>
      <c r="AO2079" s="88" t="s">
        <v>19418</v>
      </c>
      <c r="AP2079" s="84" t="b">
        <v>0</v>
      </c>
      <c r="AQ2079" s="84" t="b">
        <v>0</v>
      </c>
      <c r="AR2079" s="84" t="b">
        <v>1</v>
      </c>
      <c r="AS2079" s="84" t="s">
        <v>290</v>
      </c>
      <c r="AT2079" s="84">
        <v>6</v>
      </c>
      <c r="AU2079" s="88" t="s">
        <v>675</v>
      </c>
      <c r="AV2079" s="84" t="b">
        <v>0</v>
      </c>
      <c r="AW2079" s="84" t="s">
        <v>745</v>
      </c>
      <c r="AX2079" s="88" t="s">
        <v>23080</v>
      </c>
      <c r="AY2079" s="84" t="s">
        <v>65</v>
      </c>
    </row>
    <row r="2080" spans="1:51" x14ac:dyDescent="0.2">
      <c r="A2080" s="69" t="s">
        <v>852</v>
      </c>
      <c r="B2080" s="70"/>
      <c r="C2080" s="70"/>
      <c r="D2080" s="71"/>
      <c r="E2080" s="108"/>
      <c r="F2080" s="113" t="s">
        <v>979</v>
      </c>
      <c r="G2080" s="109"/>
      <c r="H2080" s="74"/>
      <c r="I2080" s="75"/>
      <c r="J2080" s="110"/>
      <c r="K2080" s="74" t="s">
        <v>25279</v>
      </c>
      <c r="L2080" s="111"/>
      <c r="M2080" s="79"/>
      <c r="N2080" s="79"/>
      <c r="O2080" s="80"/>
      <c r="P2080" s="81"/>
      <c r="Q2080" s="81"/>
      <c r="R2080" s="91"/>
      <c r="S2080" s="91"/>
      <c r="T2080" s="91"/>
      <c r="U2080" s="91"/>
      <c r="V2080" s="52"/>
      <c r="W2080" s="52"/>
      <c r="X2080" s="52"/>
      <c r="Y2080" s="52"/>
      <c r="Z2080" s="51"/>
      <c r="AA2080" s="76"/>
      <c r="AB2080" s="76"/>
      <c r="AC2080" s="77"/>
      <c r="AD2080" s="84" t="s">
        <v>1176</v>
      </c>
      <c r="AE2080" s="84">
        <v>8658</v>
      </c>
      <c r="AF2080" s="84">
        <v>8666</v>
      </c>
      <c r="AG2080" s="84">
        <v>39857</v>
      </c>
      <c r="AH2080" s="84">
        <v>80183</v>
      </c>
      <c r="AI2080" s="84">
        <v>-18000</v>
      </c>
      <c r="AJ2080" s="84" t="s">
        <v>1277</v>
      </c>
      <c r="AK2080" s="84" t="s">
        <v>494</v>
      </c>
      <c r="AL2080" s="88" t="s">
        <v>1527</v>
      </c>
      <c r="AM2080" s="84" t="s">
        <v>607</v>
      </c>
      <c r="AN2080" s="86">
        <v>40100.098900462966</v>
      </c>
      <c r="AO2080" s="88" t="s">
        <v>1639</v>
      </c>
      <c r="AP2080" s="84" t="b">
        <v>0</v>
      </c>
      <c r="AQ2080" s="84" t="b">
        <v>0</v>
      </c>
      <c r="AR2080" s="84" t="b">
        <v>1</v>
      </c>
      <c r="AS2080" s="84" t="s">
        <v>290</v>
      </c>
      <c r="AT2080" s="84">
        <v>83</v>
      </c>
      <c r="AU2080" s="88" t="s">
        <v>1693</v>
      </c>
      <c r="AV2080" s="84" t="b">
        <v>0</v>
      </c>
      <c r="AW2080" s="84" t="s">
        <v>745</v>
      </c>
      <c r="AX2080" s="88" t="s">
        <v>1840</v>
      </c>
      <c r="AY2080" s="84" t="s">
        <v>65</v>
      </c>
    </row>
    <row r="2081" spans="1:51" x14ac:dyDescent="0.2">
      <c r="A2081" s="69" t="s">
        <v>4276</v>
      </c>
      <c r="B2081" s="70"/>
      <c r="C2081" s="70"/>
      <c r="D2081" s="71"/>
      <c r="E2081" s="108"/>
      <c r="F2081" s="113" t="s">
        <v>21054</v>
      </c>
      <c r="G2081" s="109"/>
      <c r="H2081" s="74"/>
      <c r="I2081" s="75"/>
      <c r="J2081" s="110"/>
      <c r="K2081" s="74" t="s">
        <v>25280</v>
      </c>
      <c r="L2081" s="111"/>
      <c r="M2081" s="79"/>
      <c r="N2081" s="79"/>
      <c r="O2081" s="80"/>
      <c r="P2081" s="81"/>
      <c r="Q2081" s="81"/>
      <c r="R2081" s="91"/>
      <c r="S2081" s="91"/>
      <c r="T2081" s="91"/>
      <c r="U2081" s="91"/>
      <c r="V2081" s="52"/>
      <c r="W2081" s="52"/>
      <c r="X2081" s="52"/>
      <c r="Y2081" s="52"/>
      <c r="Z2081" s="51"/>
      <c r="AA2081" s="76"/>
      <c r="AB2081" s="76"/>
      <c r="AC2081" s="77"/>
      <c r="AD2081" s="84" t="s">
        <v>13878</v>
      </c>
      <c r="AE2081" s="84">
        <v>4039</v>
      </c>
      <c r="AF2081" s="84">
        <v>2296</v>
      </c>
      <c r="AG2081" s="84">
        <v>12089</v>
      </c>
      <c r="AH2081" s="84">
        <v>20723</v>
      </c>
      <c r="AI2081" s="84"/>
      <c r="AJ2081" s="84" t="s">
        <v>15810</v>
      </c>
      <c r="AK2081" s="84" t="s">
        <v>16674</v>
      </c>
      <c r="AL2081" s="88" t="s">
        <v>17703</v>
      </c>
      <c r="AM2081" s="84"/>
      <c r="AN2081" s="86">
        <v>40848.695439814815</v>
      </c>
      <c r="AO2081" s="88" t="s">
        <v>19419</v>
      </c>
      <c r="AP2081" s="84" t="b">
        <v>1</v>
      </c>
      <c r="AQ2081" s="84" t="b">
        <v>0</v>
      </c>
      <c r="AR2081" s="84" t="b">
        <v>1</v>
      </c>
      <c r="AS2081" s="84" t="s">
        <v>290</v>
      </c>
      <c r="AT2081" s="84">
        <v>3</v>
      </c>
      <c r="AU2081" s="88" t="s">
        <v>674</v>
      </c>
      <c r="AV2081" s="84" t="b">
        <v>0</v>
      </c>
      <c r="AW2081" s="84" t="s">
        <v>745</v>
      </c>
      <c r="AX2081" s="88" t="s">
        <v>23081</v>
      </c>
      <c r="AY2081" s="84" t="s">
        <v>65</v>
      </c>
    </row>
    <row r="2082" spans="1:51" x14ac:dyDescent="0.2">
      <c r="A2082" s="69" t="s">
        <v>843</v>
      </c>
      <c r="B2082" s="70"/>
      <c r="C2082" s="70"/>
      <c r="D2082" s="71"/>
      <c r="E2082" s="108"/>
      <c r="F2082" s="113" t="s">
        <v>970</v>
      </c>
      <c r="G2082" s="109"/>
      <c r="H2082" s="74"/>
      <c r="I2082" s="75"/>
      <c r="J2082" s="110"/>
      <c r="K2082" s="74" t="s">
        <v>25281</v>
      </c>
      <c r="L2082" s="111"/>
      <c r="M2082" s="79"/>
      <c r="N2082" s="79"/>
      <c r="O2082" s="80"/>
      <c r="P2082" s="81"/>
      <c r="Q2082" s="81"/>
      <c r="R2082" s="91"/>
      <c r="S2082" s="91"/>
      <c r="T2082" s="91"/>
      <c r="U2082" s="91"/>
      <c r="V2082" s="52"/>
      <c r="W2082" s="52"/>
      <c r="X2082" s="52"/>
      <c r="Y2082" s="52"/>
      <c r="Z2082" s="51"/>
      <c r="AA2082" s="76"/>
      <c r="AB2082" s="76"/>
      <c r="AC2082" s="77"/>
      <c r="AD2082" s="84" t="s">
        <v>1162</v>
      </c>
      <c r="AE2082" s="84">
        <v>3177</v>
      </c>
      <c r="AF2082" s="84">
        <v>4362</v>
      </c>
      <c r="AG2082" s="84">
        <v>10566</v>
      </c>
      <c r="AH2082" s="84">
        <v>13807</v>
      </c>
      <c r="AI2082" s="84">
        <v>-28800</v>
      </c>
      <c r="AJ2082" s="84" t="s">
        <v>1266</v>
      </c>
      <c r="AK2082" s="84" t="s">
        <v>1448</v>
      </c>
      <c r="AL2082" s="84"/>
      <c r="AM2082" s="84" t="s">
        <v>602</v>
      </c>
      <c r="AN2082" s="86">
        <v>42960.737372685187</v>
      </c>
      <c r="AO2082" s="88" t="s">
        <v>1628</v>
      </c>
      <c r="AP2082" s="84" t="b">
        <v>1</v>
      </c>
      <c r="AQ2082" s="84" t="b">
        <v>0</v>
      </c>
      <c r="AR2082" s="84" t="b">
        <v>0</v>
      </c>
      <c r="AS2082" s="84" t="s">
        <v>290</v>
      </c>
      <c r="AT2082" s="84">
        <v>2</v>
      </c>
      <c r="AU2082" s="84"/>
      <c r="AV2082" s="84" t="b">
        <v>0</v>
      </c>
      <c r="AW2082" s="84" t="s">
        <v>745</v>
      </c>
      <c r="AX2082" s="88" t="s">
        <v>1829</v>
      </c>
      <c r="AY2082" s="84" t="s">
        <v>65</v>
      </c>
    </row>
    <row r="2083" spans="1:51" x14ac:dyDescent="0.2">
      <c r="A2083" s="69" t="s">
        <v>1998</v>
      </c>
      <c r="B2083" s="70"/>
      <c r="C2083" s="70"/>
      <c r="D2083" s="71"/>
      <c r="E2083" s="108"/>
      <c r="F2083" s="113" t="s">
        <v>2027</v>
      </c>
      <c r="G2083" s="109"/>
      <c r="H2083" s="74"/>
      <c r="I2083" s="75"/>
      <c r="J2083" s="110"/>
      <c r="K2083" s="74" t="s">
        <v>25282</v>
      </c>
      <c r="L2083" s="111"/>
      <c r="M2083" s="79"/>
      <c r="N2083" s="79"/>
      <c r="O2083" s="80"/>
      <c r="P2083" s="81"/>
      <c r="Q2083" s="81"/>
      <c r="R2083" s="91"/>
      <c r="S2083" s="91"/>
      <c r="T2083" s="91"/>
      <c r="U2083" s="91"/>
      <c r="V2083" s="52"/>
      <c r="W2083" s="52"/>
      <c r="X2083" s="52"/>
      <c r="Y2083" s="52"/>
      <c r="Z2083" s="51"/>
      <c r="AA2083" s="76"/>
      <c r="AB2083" s="76"/>
      <c r="AC2083" s="77"/>
      <c r="AD2083" s="84" t="s">
        <v>2042</v>
      </c>
      <c r="AE2083" s="84">
        <v>32145</v>
      </c>
      <c r="AF2083" s="84">
        <v>48815</v>
      </c>
      <c r="AG2083" s="84">
        <v>39734</v>
      </c>
      <c r="AH2083" s="84">
        <v>51911</v>
      </c>
      <c r="AI2083" s="84"/>
      <c r="AJ2083" s="84" t="s">
        <v>2073</v>
      </c>
      <c r="AK2083" s="84" t="s">
        <v>2098</v>
      </c>
      <c r="AL2083" s="88" t="s">
        <v>2116</v>
      </c>
      <c r="AM2083" s="84"/>
      <c r="AN2083" s="86">
        <v>42813.843726851854</v>
      </c>
      <c r="AO2083" s="88" t="s">
        <v>2131</v>
      </c>
      <c r="AP2083" s="84" t="b">
        <v>1</v>
      </c>
      <c r="AQ2083" s="84" t="b">
        <v>0</v>
      </c>
      <c r="AR2083" s="84" t="b">
        <v>0</v>
      </c>
      <c r="AS2083" s="84" t="s">
        <v>290</v>
      </c>
      <c r="AT2083" s="84">
        <v>54</v>
      </c>
      <c r="AU2083" s="84"/>
      <c r="AV2083" s="84" t="b">
        <v>0</v>
      </c>
      <c r="AW2083" s="84" t="s">
        <v>745</v>
      </c>
      <c r="AX2083" s="88" t="s">
        <v>2181</v>
      </c>
      <c r="AY2083" s="84" t="s">
        <v>65</v>
      </c>
    </row>
    <row r="2084" spans="1:51" x14ac:dyDescent="0.2">
      <c r="A2084" s="69" t="s">
        <v>846</v>
      </c>
      <c r="B2084" s="70"/>
      <c r="C2084" s="70"/>
      <c r="D2084" s="71"/>
      <c r="E2084" s="108"/>
      <c r="F2084" s="113" t="s">
        <v>973</v>
      </c>
      <c r="G2084" s="109"/>
      <c r="H2084" s="74"/>
      <c r="I2084" s="75"/>
      <c r="J2084" s="110"/>
      <c r="K2084" s="74" t="s">
        <v>25283</v>
      </c>
      <c r="L2084" s="111"/>
      <c r="M2084" s="79"/>
      <c r="N2084" s="79"/>
      <c r="O2084" s="80"/>
      <c r="P2084" s="81"/>
      <c r="Q2084" s="81"/>
      <c r="R2084" s="91"/>
      <c r="S2084" s="91"/>
      <c r="T2084" s="91"/>
      <c r="U2084" s="91"/>
      <c r="V2084" s="52"/>
      <c r="W2084" s="52"/>
      <c r="X2084" s="52"/>
      <c r="Y2084" s="52"/>
      <c r="Z2084" s="51"/>
      <c r="AA2084" s="76"/>
      <c r="AB2084" s="76"/>
      <c r="AC2084" s="77"/>
      <c r="AD2084" s="84" t="s">
        <v>1165</v>
      </c>
      <c r="AE2084" s="84">
        <v>10875</v>
      </c>
      <c r="AF2084" s="84">
        <v>11672</v>
      </c>
      <c r="AG2084" s="84">
        <v>13618</v>
      </c>
      <c r="AH2084" s="84">
        <v>14547</v>
      </c>
      <c r="AI2084" s="84"/>
      <c r="AJ2084" s="84" t="s">
        <v>1270</v>
      </c>
      <c r="AK2084" s="84" t="s">
        <v>1451</v>
      </c>
      <c r="AL2084" s="84"/>
      <c r="AM2084" s="84"/>
      <c r="AN2084" s="86">
        <v>42381.190104166664</v>
      </c>
      <c r="AO2084" s="88" t="s">
        <v>1632</v>
      </c>
      <c r="AP2084" s="84" t="b">
        <v>1</v>
      </c>
      <c r="AQ2084" s="84" t="b">
        <v>0</v>
      </c>
      <c r="AR2084" s="84" t="b">
        <v>1</v>
      </c>
      <c r="AS2084" s="84" t="s">
        <v>290</v>
      </c>
      <c r="AT2084" s="84">
        <v>6</v>
      </c>
      <c r="AU2084" s="84"/>
      <c r="AV2084" s="84" t="b">
        <v>0</v>
      </c>
      <c r="AW2084" s="84" t="s">
        <v>745</v>
      </c>
      <c r="AX2084" s="88" t="s">
        <v>1833</v>
      </c>
      <c r="AY2084" s="84" t="s">
        <v>65</v>
      </c>
    </row>
    <row r="2085" spans="1:51" x14ac:dyDescent="0.2">
      <c r="A2085" s="69" t="s">
        <v>839</v>
      </c>
      <c r="B2085" s="70"/>
      <c r="C2085" s="70"/>
      <c r="D2085" s="71"/>
      <c r="E2085" s="108"/>
      <c r="F2085" s="113" t="s">
        <v>966</v>
      </c>
      <c r="G2085" s="109"/>
      <c r="H2085" s="74"/>
      <c r="I2085" s="75"/>
      <c r="J2085" s="110"/>
      <c r="K2085" s="74" t="s">
        <v>25284</v>
      </c>
      <c r="L2085" s="111"/>
      <c r="M2085" s="79"/>
      <c r="N2085" s="79"/>
      <c r="O2085" s="80"/>
      <c r="P2085" s="81"/>
      <c r="Q2085" s="81"/>
      <c r="R2085" s="91"/>
      <c r="S2085" s="91"/>
      <c r="T2085" s="91"/>
      <c r="U2085" s="91"/>
      <c r="V2085" s="52"/>
      <c r="W2085" s="52"/>
      <c r="X2085" s="52"/>
      <c r="Y2085" s="52"/>
      <c r="Z2085" s="51"/>
      <c r="AA2085" s="76"/>
      <c r="AB2085" s="76"/>
      <c r="AC2085" s="77"/>
      <c r="AD2085" s="84" t="s">
        <v>1158</v>
      </c>
      <c r="AE2085" s="84">
        <v>775</v>
      </c>
      <c r="AF2085" s="84">
        <v>6351</v>
      </c>
      <c r="AG2085" s="84">
        <v>14849</v>
      </c>
      <c r="AH2085" s="84">
        <v>4890</v>
      </c>
      <c r="AI2085" s="84">
        <v>-18000</v>
      </c>
      <c r="AJ2085" s="84" t="s">
        <v>1262</v>
      </c>
      <c r="AK2085" s="84"/>
      <c r="AL2085" s="84"/>
      <c r="AM2085" s="84" t="s">
        <v>603</v>
      </c>
      <c r="AN2085" s="86">
        <v>42746.195902777778</v>
      </c>
      <c r="AO2085" s="88" t="s">
        <v>1624</v>
      </c>
      <c r="AP2085" s="84" t="b">
        <v>1</v>
      </c>
      <c r="AQ2085" s="84" t="b">
        <v>0</v>
      </c>
      <c r="AR2085" s="84" t="b">
        <v>1</v>
      </c>
      <c r="AS2085" s="84" t="s">
        <v>290</v>
      </c>
      <c r="AT2085" s="84">
        <v>18</v>
      </c>
      <c r="AU2085" s="84"/>
      <c r="AV2085" s="84" t="b">
        <v>0</v>
      </c>
      <c r="AW2085" s="84" t="s">
        <v>745</v>
      </c>
      <c r="AX2085" s="88" t="s">
        <v>1825</v>
      </c>
      <c r="AY2085" s="84" t="s">
        <v>65</v>
      </c>
    </row>
    <row r="2086" spans="1:51" x14ac:dyDescent="0.2">
      <c r="A2086" s="69" t="s">
        <v>863</v>
      </c>
      <c r="B2086" s="70"/>
      <c r="C2086" s="70"/>
      <c r="D2086" s="71"/>
      <c r="E2086" s="108"/>
      <c r="F2086" s="113" t="s">
        <v>989</v>
      </c>
      <c r="G2086" s="109"/>
      <c r="H2086" s="74"/>
      <c r="I2086" s="75"/>
      <c r="J2086" s="110"/>
      <c r="K2086" s="74" t="s">
        <v>25285</v>
      </c>
      <c r="L2086" s="111"/>
      <c r="M2086" s="79"/>
      <c r="N2086" s="79"/>
      <c r="O2086" s="80"/>
      <c r="P2086" s="81"/>
      <c r="Q2086" s="81"/>
      <c r="R2086" s="91"/>
      <c r="S2086" s="91"/>
      <c r="T2086" s="91"/>
      <c r="U2086" s="91"/>
      <c r="V2086" s="52"/>
      <c r="W2086" s="52"/>
      <c r="X2086" s="52"/>
      <c r="Y2086" s="52"/>
      <c r="Z2086" s="51"/>
      <c r="AA2086" s="76"/>
      <c r="AB2086" s="76"/>
      <c r="AC2086" s="77"/>
      <c r="AD2086" s="84" t="s">
        <v>1156</v>
      </c>
      <c r="AE2086" s="84">
        <v>3306</v>
      </c>
      <c r="AF2086" s="84">
        <v>9353</v>
      </c>
      <c r="AG2086" s="84">
        <v>15671</v>
      </c>
      <c r="AH2086" s="84">
        <v>23082</v>
      </c>
      <c r="AI2086" s="84">
        <v>-28800</v>
      </c>
      <c r="AJ2086" s="84" t="s">
        <v>1261</v>
      </c>
      <c r="AK2086" s="84" t="s">
        <v>1444</v>
      </c>
      <c r="AL2086" s="84"/>
      <c r="AM2086" s="84" t="s">
        <v>602</v>
      </c>
      <c r="AN2086" s="86">
        <v>42800.619988425926</v>
      </c>
      <c r="AO2086" s="88" t="s">
        <v>1623</v>
      </c>
      <c r="AP2086" s="84" t="b">
        <v>1</v>
      </c>
      <c r="AQ2086" s="84" t="b">
        <v>0</v>
      </c>
      <c r="AR2086" s="84" t="b">
        <v>1</v>
      </c>
      <c r="AS2086" s="84" t="s">
        <v>290</v>
      </c>
      <c r="AT2086" s="84">
        <v>7</v>
      </c>
      <c r="AU2086" s="84"/>
      <c r="AV2086" s="84" t="b">
        <v>0</v>
      </c>
      <c r="AW2086" s="84" t="s">
        <v>745</v>
      </c>
      <c r="AX2086" s="88" t="s">
        <v>1824</v>
      </c>
      <c r="AY2086" s="84" t="s">
        <v>65</v>
      </c>
    </row>
    <row r="2087" spans="1:51" x14ac:dyDescent="0.2">
      <c r="A2087" s="69" t="s">
        <v>4277</v>
      </c>
      <c r="B2087" s="70"/>
      <c r="C2087" s="70"/>
      <c r="D2087" s="71"/>
      <c r="E2087" s="108"/>
      <c r="F2087" s="113" t="s">
        <v>21055</v>
      </c>
      <c r="G2087" s="109"/>
      <c r="H2087" s="74"/>
      <c r="I2087" s="75"/>
      <c r="J2087" s="110"/>
      <c r="K2087" s="74" t="s">
        <v>25286</v>
      </c>
      <c r="L2087" s="111"/>
      <c r="M2087" s="79"/>
      <c r="N2087" s="79"/>
      <c r="O2087" s="80"/>
      <c r="P2087" s="81"/>
      <c r="Q2087" s="81"/>
      <c r="R2087" s="91"/>
      <c r="S2087" s="91"/>
      <c r="T2087" s="91"/>
      <c r="U2087" s="91"/>
      <c r="V2087" s="52"/>
      <c r="W2087" s="52"/>
      <c r="X2087" s="52"/>
      <c r="Y2087" s="52"/>
      <c r="Z2087" s="51"/>
      <c r="AA2087" s="76"/>
      <c r="AB2087" s="76"/>
      <c r="AC2087" s="77"/>
      <c r="AD2087" s="84" t="s">
        <v>13879</v>
      </c>
      <c r="AE2087" s="84">
        <v>10515</v>
      </c>
      <c r="AF2087" s="84">
        <v>14197</v>
      </c>
      <c r="AG2087" s="84">
        <v>13819</v>
      </c>
      <c r="AH2087" s="84">
        <v>9931</v>
      </c>
      <c r="AI2087" s="84">
        <v>-28800</v>
      </c>
      <c r="AJ2087" s="84" t="s">
        <v>15811</v>
      </c>
      <c r="AK2087" s="84" t="s">
        <v>16675</v>
      </c>
      <c r="AL2087" s="84"/>
      <c r="AM2087" s="84" t="s">
        <v>602</v>
      </c>
      <c r="AN2087" s="86">
        <v>42687.075671296298</v>
      </c>
      <c r="AO2087" s="88" t="s">
        <v>19420</v>
      </c>
      <c r="AP2087" s="84" t="b">
        <v>0</v>
      </c>
      <c r="AQ2087" s="84" t="b">
        <v>0</v>
      </c>
      <c r="AR2087" s="84" t="b">
        <v>0</v>
      </c>
      <c r="AS2087" s="84" t="s">
        <v>290</v>
      </c>
      <c r="AT2087" s="84">
        <v>17</v>
      </c>
      <c r="AU2087" s="88" t="s">
        <v>674</v>
      </c>
      <c r="AV2087" s="84" t="b">
        <v>0</v>
      </c>
      <c r="AW2087" s="84" t="s">
        <v>745</v>
      </c>
      <c r="AX2087" s="88" t="s">
        <v>23082</v>
      </c>
      <c r="AY2087" s="84" t="s">
        <v>65</v>
      </c>
    </row>
    <row r="2088" spans="1:51" x14ac:dyDescent="0.2">
      <c r="A2088" s="69" t="s">
        <v>4278</v>
      </c>
      <c r="B2088" s="70"/>
      <c r="C2088" s="70"/>
      <c r="D2088" s="71"/>
      <c r="E2088" s="108"/>
      <c r="F2088" s="113" t="s">
        <v>21056</v>
      </c>
      <c r="G2088" s="109"/>
      <c r="H2088" s="74"/>
      <c r="I2088" s="75"/>
      <c r="J2088" s="110"/>
      <c r="K2088" s="74" t="s">
        <v>25287</v>
      </c>
      <c r="L2088" s="111"/>
      <c r="M2088" s="79"/>
      <c r="N2088" s="79"/>
      <c r="O2088" s="80"/>
      <c r="P2088" s="81"/>
      <c r="Q2088" s="81"/>
      <c r="R2088" s="91"/>
      <c r="S2088" s="91"/>
      <c r="T2088" s="91"/>
      <c r="U2088" s="91"/>
      <c r="V2088" s="52"/>
      <c r="W2088" s="52"/>
      <c r="X2088" s="52"/>
      <c r="Y2088" s="52"/>
      <c r="Z2088" s="51"/>
      <c r="AA2088" s="76"/>
      <c r="AB2088" s="76"/>
      <c r="AC2088" s="77"/>
      <c r="AD2088" s="84" t="s">
        <v>13880</v>
      </c>
      <c r="AE2088" s="84">
        <v>5374</v>
      </c>
      <c r="AF2088" s="84">
        <v>10805</v>
      </c>
      <c r="AG2088" s="84">
        <v>34184</v>
      </c>
      <c r="AH2088" s="84">
        <v>33731</v>
      </c>
      <c r="AI2088" s="84">
        <v>-18000</v>
      </c>
      <c r="AJ2088" s="84" t="s">
        <v>15812</v>
      </c>
      <c r="AK2088" s="84" t="s">
        <v>16676</v>
      </c>
      <c r="AL2088" s="84"/>
      <c r="AM2088" s="84" t="s">
        <v>603</v>
      </c>
      <c r="AN2088" s="86">
        <v>41147.111493055556</v>
      </c>
      <c r="AO2088" s="88" t="s">
        <v>19421</v>
      </c>
      <c r="AP2088" s="84" t="b">
        <v>1</v>
      </c>
      <c r="AQ2088" s="84" t="b">
        <v>0</v>
      </c>
      <c r="AR2088" s="84" t="b">
        <v>1</v>
      </c>
      <c r="AS2088" s="84" t="s">
        <v>290</v>
      </c>
      <c r="AT2088" s="84">
        <v>3</v>
      </c>
      <c r="AU2088" s="88" t="s">
        <v>674</v>
      </c>
      <c r="AV2088" s="84" t="b">
        <v>0</v>
      </c>
      <c r="AW2088" s="84" t="s">
        <v>745</v>
      </c>
      <c r="AX2088" s="88" t="s">
        <v>23083</v>
      </c>
      <c r="AY2088" s="84" t="s">
        <v>65</v>
      </c>
    </row>
    <row r="2089" spans="1:51" x14ac:dyDescent="0.2">
      <c r="A2089" s="69" t="s">
        <v>845</v>
      </c>
      <c r="B2089" s="70"/>
      <c r="C2089" s="70"/>
      <c r="D2089" s="71"/>
      <c r="E2089" s="108"/>
      <c r="F2089" s="113" t="s">
        <v>972</v>
      </c>
      <c r="G2089" s="109"/>
      <c r="H2089" s="74"/>
      <c r="I2089" s="75"/>
      <c r="J2089" s="110"/>
      <c r="K2089" s="74" t="s">
        <v>25288</v>
      </c>
      <c r="L2089" s="111"/>
      <c r="M2089" s="79"/>
      <c r="N2089" s="79"/>
      <c r="O2089" s="80"/>
      <c r="P2089" s="81"/>
      <c r="Q2089" s="81"/>
      <c r="R2089" s="91"/>
      <c r="S2089" s="91"/>
      <c r="T2089" s="91"/>
      <c r="U2089" s="91"/>
      <c r="V2089" s="52"/>
      <c r="W2089" s="52"/>
      <c r="X2089" s="52"/>
      <c r="Y2089" s="52"/>
      <c r="Z2089" s="51"/>
      <c r="AA2089" s="76"/>
      <c r="AB2089" s="76"/>
      <c r="AC2089" s="77"/>
      <c r="AD2089" s="84" t="s">
        <v>1164</v>
      </c>
      <c r="AE2089" s="84">
        <v>5958</v>
      </c>
      <c r="AF2089" s="84">
        <v>8966</v>
      </c>
      <c r="AG2089" s="84">
        <v>17677</v>
      </c>
      <c r="AH2089" s="84">
        <v>25128</v>
      </c>
      <c r="AI2089" s="84">
        <v>-28800</v>
      </c>
      <c r="AJ2089" s="84" t="s">
        <v>1269</v>
      </c>
      <c r="AK2089" s="84" t="s">
        <v>1445</v>
      </c>
      <c r="AL2089" s="84"/>
      <c r="AM2089" s="84" t="s">
        <v>602</v>
      </c>
      <c r="AN2089" s="86">
        <v>42818.700115740743</v>
      </c>
      <c r="AO2089" s="88" t="s">
        <v>1631</v>
      </c>
      <c r="AP2089" s="84" t="b">
        <v>1</v>
      </c>
      <c r="AQ2089" s="84" t="b">
        <v>0</v>
      </c>
      <c r="AR2089" s="84" t="b">
        <v>0</v>
      </c>
      <c r="AS2089" s="84" t="s">
        <v>290</v>
      </c>
      <c r="AT2089" s="84">
        <v>15</v>
      </c>
      <c r="AU2089" s="84"/>
      <c r="AV2089" s="84" t="b">
        <v>0</v>
      </c>
      <c r="AW2089" s="84" t="s">
        <v>745</v>
      </c>
      <c r="AX2089" s="88" t="s">
        <v>1832</v>
      </c>
      <c r="AY2089" s="84" t="s">
        <v>65</v>
      </c>
    </row>
    <row r="2090" spans="1:51" x14ac:dyDescent="0.2">
      <c r="A2090" s="69" t="s">
        <v>222</v>
      </c>
      <c r="B2090" s="70"/>
      <c r="C2090" s="70"/>
      <c r="D2090" s="71"/>
      <c r="E2090" s="108"/>
      <c r="F2090" s="113" t="s">
        <v>282</v>
      </c>
      <c r="G2090" s="109"/>
      <c r="H2090" s="74"/>
      <c r="I2090" s="75"/>
      <c r="J2090" s="110"/>
      <c r="K2090" s="74" t="s">
        <v>25289</v>
      </c>
      <c r="L2090" s="111"/>
      <c r="M2090" s="79"/>
      <c r="N2090" s="79"/>
      <c r="O2090" s="80"/>
      <c r="P2090" s="81"/>
      <c r="Q2090" s="81"/>
      <c r="R2090" s="91"/>
      <c r="S2090" s="91"/>
      <c r="T2090" s="91"/>
      <c r="U2090" s="91"/>
      <c r="V2090" s="52"/>
      <c r="W2090" s="52"/>
      <c r="X2090" s="52"/>
      <c r="Y2090" s="52"/>
      <c r="Z2090" s="51"/>
      <c r="AA2090" s="76"/>
      <c r="AB2090" s="76"/>
      <c r="AC2090" s="77"/>
      <c r="AD2090" s="84" t="s">
        <v>389</v>
      </c>
      <c r="AE2090" s="84">
        <v>5095</v>
      </c>
      <c r="AF2090" s="84">
        <v>7738</v>
      </c>
      <c r="AG2090" s="84">
        <v>12168</v>
      </c>
      <c r="AH2090" s="84">
        <v>15513</v>
      </c>
      <c r="AI2090" s="84">
        <v>-39600</v>
      </c>
      <c r="AJ2090" s="84" t="s">
        <v>434</v>
      </c>
      <c r="AK2090" s="84" t="s">
        <v>536</v>
      </c>
      <c r="AL2090" s="84"/>
      <c r="AM2090" s="84" t="s">
        <v>622</v>
      </c>
      <c r="AN2090" s="86">
        <v>42862.99255787037</v>
      </c>
      <c r="AO2090" s="88" t="s">
        <v>664</v>
      </c>
      <c r="AP2090" s="84" t="b">
        <v>0</v>
      </c>
      <c r="AQ2090" s="84" t="b">
        <v>0</v>
      </c>
      <c r="AR2090" s="84" t="b">
        <v>0</v>
      </c>
      <c r="AS2090" s="84" t="s">
        <v>290</v>
      </c>
      <c r="AT2090" s="84">
        <v>6</v>
      </c>
      <c r="AU2090" s="88" t="s">
        <v>674</v>
      </c>
      <c r="AV2090" s="84" t="b">
        <v>0</v>
      </c>
      <c r="AW2090" s="84" t="s">
        <v>745</v>
      </c>
      <c r="AX2090" s="88" t="s">
        <v>777</v>
      </c>
      <c r="AY2090" s="84" t="s">
        <v>65</v>
      </c>
    </row>
    <row r="2091" spans="1:51" x14ac:dyDescent="0.2">
      <c r="A2091" s="69" t="s">
        <v>4279</v>
      </c>
      <c r="B2091" s="70"/>
      <c r="C2091" s="70"/>
      <c r="D2091" s="71"/>
      <c r="E2091" s="108"/>
      <c r="F2091" s="113" t="s">
        <v>21057</v>
      </c>
      <c r="G2091" s="109"/>
      <c r="H2091" s="74"/>
      <c r="I2091" s="75"/>
      <c r="J2091" s="110"/>
      <c r="K2091" s="74" t="s">
        <v>25290</v>
      </c>
      <c r="L2091" s="111"/>
      <c r="M2091" s="79"/>
      <c r="N2091" s="79"/>
      <c r="O2091" s="80"/>
      <c r="P2091" s="81"/>
      <c r="Q2091" s="81"/>
      <c r="R2091" s="91"/>
      <c r="S2091" s="91"/>
      <c r="T2091" s="91"/>
      <c r="U2091" s="91"/>
      <c r="V2091" s="52"/>
      <c r="W2091" s="52"/>
      <c r="X2091" s="52"/>
      <c r="Y2091" s="52"/>
      <c r="Z2091" s="51"/>
      <c r="AA2091" s="76"/>
      <c r="AB2091" s="76"/>
      <c r="AC2091" s="77"/>
      <c r="AD2091" s="84" t="s">
        <v>13881</v>
      </c>
      <c r="AE2091" s="84">
        <v>5791</v>
      </c>
      <c r="AF2091" s="84">
        <v>5812</v>
      </c>
      <c r="AG2091" s="84">
        <v>1408</v>
      </c>
      <c r="AH2091" s="84">
        <v>1530</v>
      </c>
      <c r="AI2091" s="84">
        <v>-28800</v>
      </c>
      <c r="AJ2091" s="84" t="s">
        <v>15813</v>
      </c>
      <c r="AK2091" s="84" t="s">
        <v>16677</v>
      </c>
      <c r="AL2091" s="88" t="s">
        <v>17704</v>
      </c>
      <c r="AM2091" s="84" t="s">
        <v>602</v>
      </c>
      <c r="AN2091" s="86">
        <v>42834.162245370368</v>
      </c>
      <c r="AO2091" s="88" t="s">
        <v>19422</v>
      </c>
      <c r="AP2091" s="84" t="b">
        <v>0</v>
      </c>
      <c r="AQ2091" s="84" t="b">
        <v>0</v>
      </c>
      <c r="AR2091" s="84" t="b">
        <v>0</v>
      </c>
      <c r="AS2091" s="84" t="s">
        <v>290</v>
      </c>
      <c r="AT2091" s="84">
        <v>14</v>
      </c>
      <c r="AU2091" s="88" t="s">
        <v>674</v>
      </c>
      <c r="AV2091" s="84" t="b">
        <v>0</v>
      </c>
      <c r="AW2091" s="84" t="s">
        <v>745</v>
      </c>
      <c r="AX2091" s="88" t="s">
        <v>23084</v>
      </c>
      <c r="AY2091" s="84" t="s">
        <v>65</v>
      </c>
    </row>
    <row r="2092" spans="1:51" x14ac:dyDescent="0.2">
      <c r="A2092" s="69" t="s">
        <v>854</v>
      </c>
      <c r="B2092" s="70"/>
      <c r="C2092" s="70"/>
      <c r="D2092" s="71"/>
      <c r="E2092" s="108"/>
      <c r="F2092" s="113" t="s">
        <v>981</v>
      </c>
      <c r="G2092" s="109"/>
      <c r="H2092" s="74"/>
      <c r="I2092" s="75"/>
      <c r="J2092" s="110"/>
      <c r="K2092" s="74" t="s">
        <v>25291</v>
      </c>
      <c r="L2092" s="111"/>
      <c r="M2092" s="79"/>
      <c r="N2092" s="79"/>
      <c r="O2092" s="80"/>
      <c r="P2092" s="81"/>
      <c r="Q2092" s="81"/>
      <c r="R2092" s="91"/>
      <c r="S2092" s="91"/>
      <c r="T2092" s="91"/>
      <c r="U2092" s="91"/>
      <c r="V2092" s="52"/>
      <c r="W2092" s="52"/>
      <c r="X2092" s="52"/>
      <c r="Y2092" s="52"/>
      <c r="Z2092" s="51"/>
      <c r="AA2092" s="76"/>
      <c r="AB2092" s="76"/>
      <c r="AC2092" s="77"/>
      <c r="AD2092" s="84" t="s">
        <v>1179</v>
      </c>
      <c r="AE2092" s="84">
        <v>13857</v>
      </c>
      <c r="AF2092" s="84">
        <v>17808</v>
      </c>
      <c r="AG2092" s="84">
        <v>51244</v>
      </c>
      <c r="AH2092" s="84">
        <v>54379</v>
      </c>
      <c r="AI2092" s="84">
        <v>-28800</v>
      </c>
      <c r="AJ2092" s="84" t="s">
        <v>1280</v>
      </c>
      <c r="AK2092" s="84"/>
      <c r="AL2092" s="84"/>
      <c r="AM2092" s="84" t="s">
        <v>602</v>
      </c>
      <c r="AN2092" s="86">
        <v>42685.968252314815</v>
      </c>
      <c r="AO2092" s="88" t="s">
        <v>1642</v>
      </c>
      <c r="AP2092" s="84" t="b">
        <v>0</v>
      </c>
      <c r="AQ2092" s="84" t="b">
        <v>0</v>
      </c>
      <c r="AR2092" s="84" t="b">
        <v>0</v>
      </c>
      <c r="AS2092" s="84" t="s">
        <v>290</v>
      </c>
      <c r="AT2092" s="84">
        <v>28</v>
      </c>
      <c r="AU2092" s="88" t="s">
        <v>674</v>
      </c>
      <c r="AV2092" s="84" t="b">
        <v>0</v>
      </c>
      <c r="AW2092" s="84" t="s">
        <v>745</v>
      </c>
      <c r="AX2092" s="88" t="s">
        <v>1843</v>
      </c>
      <c r="AY2092" s="84" t="s">
        <v>65</v>
      </c>
    </row>
    <row r="2093" spans="1:51" x14ac:dyDescent="0.2">
      <c r="A2093" s="69" t="s">
        <v>220</v>
      </c>
      <c r="B2093" s="70"/>
      <c r="C2093" s="70"/>
      <c r="D2093" s="71"/>
      <c r="E2093" s="108"/>
      <c r="F2093" s="113" t="s">
        <v>280</v>
      </c>
      <c r="G2093" s="109"/>
      <c r="H2093" s="74"/>
      <c r="I2093" s="75"/>
      <c r="J2093" s="110"/>
      <c r="K2093" s="74" t="s">
        <v>25292</v>
      </c>
      <c r="L2093" s="111"/>
      <c r="M2093" s="79"/>
      <c r="N2093" s="79"/>
      <c r="O2093" s="80"/>
      <c r="P2093" s="81"/>
      <c r="Q2093" s="81"/>
      <c r="R2093" s="91"/>
      <c r="S2093" s="91"/>
      <c r="T2093" s="91"/>
      <c r="U2093" s="91"/>
      <c r="V2093" s="52"/>
      <c r="W2093" s="52"/>
      <c r="X2093" s="52"/>
      <c r="Y2093" s="52"/>
      <c r="Z2093" s="51"/>
      <c r="AA2093" s="76"/>
      <c r="AB2093" s="76"/>
      <c r="AC2093" s="77"/>
      <c r="AD2093" s="84" t="s">
        <v>388</v>
      </c>
      <c r="AE2093" s="84">
        <v>5231</v>
      </c>
      <c r="AF2093" s="84">
        <v>12601</v>
      </c>
      <c r="AG2093" s="84">
        <v>17885</v>
      </c>
      <c r="AH2093" s="84">
        <v>23572</v>
      </c>
      <c r="AI2093" s="84"/>
      <c r="AJ2093" s="84" t="s">
        <v>15814</v>
      </c>
      <c r="AK2093" s="84" t="s">
        <v>16678</v>
      </c>
      <c r="AL2093" s="88" t="s">
        <v>594</v>
      </c>
      <c r="AM2093" s="84"/>
      <c r="AN2093" s="86">
        <v>42831.118703703702</v>
      </c>
      <c r="AO2093" s="88" t="s">
        <v>663</v>
      </c>
      <c r="AP2093" s="84" t="b">
        <v>1</v>
      </c>
      <c r="AQ2093" s="84" t="b">
        <v>0</v>
      </c>
      <c r="AR2093" s="84" t="b">
        <v>1</v>
      </c>
      <c r="AS2093" s="84" t="s">
        <v>290</v>
      </c>
      <c r="AT2093" s="84">
        <v>14</v>
      </c>
      <c r="AU2093" s="84"/>
      <c r="AV2093" s="84" t="b">
        <v>0</v>
      </c>
      <c r="AW2093" s="84" t="s">
        <v>745</v>
      </c>
      <c r="AX2093" s="88" t="s">
        <v>776</v>
      </c>
      <c r="AY2093" s="84" t="s">
        <v>65</v>
      </c>
    </row>
    <row r="2094" spans="1:51" x14ac:dyDescent="0.2">
      <c r="A2094" s="69" t="s">
        <v>841</v>
      </c>
      <c r="B2094" s="70"/>
      <c r="C2094" s="70"/>
      <c r="D2094" s="71"/>
      <c r="E2094" s="108"/>
      <c r="F2094" s="113" t="s">
        <v>968</v>
      </c>
      <c r="G2094" s="109"/>
      <c r="H2094" s="74"/>
      <c r="I2094" s="75"/>
      <c r="J2094" s="110"/>
      <c r="K2094" s="74" t="s">
        <v>25293</v>
      </c>
      <c r="L2094" s="111"/>
      <c r="M2094" s="79"/>
      <c r="N2094" s="79"/>
      <c r="O2094" s="80"/>
      <c r="P2094" s="81"/>
      <c r="Q2094" s="81"/>
      <c r="R2094" s="91"/>
      <c r="S2094" s="91"/>
      <c r="T2094" s="91"/>
      <c r="U2094" s="91"/>
      <c r="V2094" s="52"/>
      <c r="W2094" s="52"/>
      <c r="X2094" s="52"/>
      <c r="Y2094" s="52"/>
      <c r="Z2094" s="51"/>
      <c r="AA2094" s="76"/>
      <c r="AB2094" s="76"/>
      <c r="AC2094" s="77"/>
      <c r="AD2094" s="84" t="s">
        <v>1160</v>
      </c>
      <c r="AE2094" s="84">
        <v>7969</v>
      </c>
      <c r="AF2094" s="84">
        <v>13107</v>
      </c>
      <c r="AG2094" s="84">
        <v>22420</v>
      </c>
      <c r="AH2094" s="84">
        <v>34339</v>
      </c>
      <c r="AI2094" s="84">
        <v>-28800</v>
      </c>
      <c r="AJ2094" s="84" t="s">
        <v>1264</v>
      </c>
      <c r="AK2094" s="84" t="s">
        <v>1446</v>
      </c>
      <c r="AL2094" s="84"/>
      <c r="AM2094" s="84" t="s">
        <v>602</v>
      </c>
      <c r="AN2094" s="86">
        <v>42707.70789351852</v>
      </c>
      <c r="AO2094" s="88" t="s">
        <v>1626</v>
      </c>
      <c r="AP2094" s="84" t="b">
        <v>1</v>
      </c>
      <c r="AQ2094" s="84" t="b">
        <v>0</v>
      </c>
      <c r="AR2094" s="84" t="b">
        <v>1</v>
      </c>
      <c r="AS2094" s="84" t="s">
        <v>290</v>
      </c>
      <c r="AT2094" s="84">
        <v>16</v>
      </c>
      <c r="AU2094" s="84"/>
      <c r="AV2094" s="84" t="b">
        <v>0</v>
      </c>
      <c r="AW2094" s="84" t="s">
        <v>745</v>
      </c>
      <c r="AX2094" s="88" t="s">
        <v>1827</v>
      </c>
      <c r="AY2094" s="84" t="s">
        <v>65</v>
      </c>
    </row>
    <row r="2095" spans="1:51" x14ac:dyDescent="0.2">
      <c r="A2095" s="69" t="s">
        <v>4280</v>
      </c>
      <c r="B2095" s="70"/>
      <c r="C2095" s="70"/>
      <c r="D2095" s="71"/>
      <c r="E2095" s="108"/>
      <c r="F2095" s="113" t="s">
        <v>21058</v>
      </c>
      <c r="G2095" s="109"/>
      <c r="H2095" s="74"/>
      <c r="I2095" s="75"/>
      <c r="J2095" s="110"/>
      <c r="K2095" s="74" t="s">
        <v>25294</v>
      </c>
      <c r="L2095" s="111"/>
      <c r="M2095" s="79"/>
      <c r="N2095" s="79"/>
      <c r="O2095" s="80"/>
      <c r="P2095" s="81"/>
      <c r="Q2095" s="81"/>
      <c r="R2095" s="91"/>
      <c r="S2095" s="91"/>
      <c r="T2095" s="91"/>
      <c r="U2095" s="91"/>
      <c r="V2095" s="52"/>
      <c r="W2095" s="52"/>
      <c r="X2095" s="52"/>
      <c r="Y2095" s="52"/>
      <c r="Z2095" s="51"/>
      <c r="AA2095" s="76"/>
      <c r="AB2095" s="76"/>
      <c r="AC2095" s="77"/>
      <c r="AD2095" s="84" t="s">
        <v>13882</v>
      </c>
      <c r="AE2095" s="84">
        <v>10081</v>
      </c>
      <c r="AF2095" s="84">
        <v>19695</v>
      </c>
      <c r="AG2095" s="84">
        <v>16084</v>
      </c>
      <c r="AH2095" s="84">
        <v>30416</v>
      </c>
      <c r="AI2095" s="84">
        <v>-18000</v>
      </c>
      <c r="AJ2095" s="84" t="s">
        <v>15815</v>
      </c>
      <c r="AK2095" s="84" t="s">
        <v>1445</v>
      </c>
      <c r="AL2095" s="84"/>
      <c r="AM2095" s="84" t="s">
        <v>603</v>
      </c>
      <c r="AN2095" s="86">
        <v>42845.724259259259</v>
      </c>
      <c r="AO2095" s="88" t="s">
        <v>19423</v>
      </c>
      <c r="AP2095" s="84" t="b">
        <v>0</v>
      </c>
      <c r="AQ2095" s="84" t="b">
        <v>0</v>
      </c>
      <c r="AR2095" s="84" t="b">
        <v>0</v>
      </c>
      <c r="AS2095" s="84" t="s">
        <v>290</v>
      </c>
      <c r="AT2095" s="84">
        <v>16</v>
      </c>
      <c r="AU2095" s="88" t="s">
        <v>674</v>
      </c>
      <c r="AV2095" s="84" t="b">
        <v>0</v>
      </c>
      <c r="AW2095" s="84" t="s">
        <v>745</v>
      </c>
      <c r="AX2095" s="88" t="s">
        <v>23085</v>
      </c>
      <c r="AY2095" s="84" t="s">
        <v>65</v>
      </c>
    </row>
    <row r="2096" spans="1:51" x14ac:dyDescent="0.2">
      <c r="A2096" s="69" t="s">
        <v>850</v>
      </c>
      <c r="B2096" s="70"/>
      <c r="C2096" s="70"/>
      <c r="D2096" s="71"/>
      <c r="E2096" s="108"/>
      <c r="F2096" s="113" t="s">
        <v>977</v>
      </c>
      <c r="G2096" s="109"/>
      <c r="H2096" s="74"/>
      <c r="I2096" s="75"/>
      <c r="J2096" s="110"/>
      <c r="K2096" s="74" t="s">
        <v>25295</v>
      </c>
      <c r="L2096" s="111"/>
      <c r="M2096" s="79"/>
      <c r="N2096" s="79"/>
      <c r="O2096" s="80"/>
      <c r="P2096" s="81"/>
      <c r="Q2096" s="81"/>
      <c r="R2096" s="91"/>
      <c r="S2096" s="91"/>
      <c r="T2096" s="91"/>
      <c r="U2096" s="91"/>
      <c r="V2096" s="52"/>
      <c r="W2096" s="52"/>
      <c r="X2096" s="52"/>
      <c r="Y2096" s="52"/>
      <c r="Z2096" s="51"/>
      <c r="AA2096" s="76"/>
      <c r="AB2096" s="76"/>
      <c r="AC2096" s="77"/>
      <c r="AD2096" s="84" t="s">
        <v>1174</v>
      </c>
      <c r="AE2096" s="84">
        <v>6824</v>
      </c>
      <c r="AF2096" s="84">
        <v>13767</v>
      </c>
      <c r="AG2096" s="84">
        <v>66178</v>
      </c>
      <c r="AH2096" s="84">
        <v>53923</v>
      </c>
      <c r="AI2096" s="84">
        <v>-18000</v>
      </c>
      <c r="AJ2096" s="84" t="s">
        <v>1275</v>
      </c>
      <c r="AK2096" s="84" t="s">
        <v>1445</v>
      </c>
      <c r="AL2096" s="88" t="s">
        <v>1526</v>
      </c>
      <c r="AM2096" s="84" t="s">
        <v>603</v>
      </c>
      <c r="AN2096" s="86">
        <v>42762.013738425929</v>
      </c>
      <c r="AO2096" s="88" t="s">
        <v>1637</v>
      </c>
      <c r="AP2096" s="84" t="b">
        <v>0</v>
      </c>
      <c r="AQ2096" s="84" t="b">
        <v>0</v>
      </c>
      <c r="AR2096" s="84" t="b">
        <v>0</v>
      </c>
      <c r="AS2096" s="84" t="s">
        <v>672</v>
      </c>
      <c r="AT2096" s="84">
        <v>6</v>
      </c>
      <c r="AU2096" s="88" t="s">
        <v>674</v>
      </c>
      <c r="AV2096" s="84" t="b">
        <v>0</v>
      </c>
      <c r="AW2096" s="84" t="s">
        <v>745</v>
      </c>
      <c r="AX2096" s="88" t="s">
        <v>1838</v>
      </c>
      <c r="AY2096" s="84" t="s">
        <v>65</v>
      </c>
    </row>
    <row r="2097" spans="1:51" x14ac:dyDescent="0.2">
      <c r="A2097" s="69" t="s">
        <v>849</v>
      </c>
      <c r="B2097" s="70"/>
      <c r="C2097" s="70"/>
      <c r="D2097" s="71"/>
      <c r="E2097" s="108"/>
      <c r="F2097" s="113" t="s">
        <v>976</v>
      </c>
      <c r="G2097" s="109"/>
      <c r="H2097" s="74"/>
      <c r="I2097" s="75"/>
      <c r="J2097" s="110"/>
      <c r="K2097" s="74" t="s">
        <v>25296</v>
      </c>
      <c r="L2097" s="111"/>
      <c r="M2097" s="79"/>
      <c r="N2097" s="79"/>
      <c r="O2097" s="80"/>
      <c r="P2097" s="81"/>
      <c r="Q2097" s="81"/>
      <c r="R2097" s="91"/>
      <c r="S2097" s="91"/>
      <c r="T2097" s="91"/>
      <c r="U2097" s="91"/>
      <c r="V2097" s="52"/>
      <c r="W2097" s="52"/>
      <c r="X2097" s="52"/>
      <c r="Y2097" s="52"/>
      <c r="Z2097" s="51"/>
      <c r="AA2097" s="76"/>
      <c r="AB2097" s="76"/>
      <c r="AC2097" s="77"/>
      <c r="AD2097" s="84" t="s">
        <v>1170</v>
      </c>
      <c r="AE2097" s="84">
        <v>20410</v>
      </c>
      <c r="AF2097" s="84">
        <v>20995</v>
      </c>
      <c r="AG2097" s="84">
        <v>23869</v>
      </c>
      <c r="AH2097" s="84">
        <v>30628</v>
      </c>
      <c r="AI2097" s="84"/>
      <c r="AJ2097" s="84" t="s">
        <v>1273</v>
      </c>
      <c r="AK2097" s="84" t="s">
        <v>1448</v>
      </c>
      <c r="AL2097" s="84"/>
      <c r="AM2097" s="84"/>
      <c r="AN2097" s="86">
        <v>42786.858587962961</v>
      </c>
      <c r="AO2097" s="88" t="s">
        <v>1635</v>
      </c>
      <c r="AP2097" s="84" t="b">
        <v>1</v>
      </c>
      <c r="AQ2097" s="84" t="b">
        <v>0</v>
      </c>
      <c r="AR2097" s="84" t="b">
        <v>0</v>
      </c>
      <c r="AS2097" s="84" t="s">
        <v>290</v>
      </c>
      <c r="AT2097" s="84">
        <v>27</v>
      </c>
      <c r="AU2097" s="84"/>
      <c r="AV2097" s="84" t="b">
        <v>0</v>
      </c>
      <c r="AW2097" s="84" t="s">
        <v>745</v>
      </c>
      <c r="AX2097" s="88" t="s">
        <v>1836</v>
      </c>
      <c r="AY2097" s="84" t="s">
        <v>65</v>
      </c>
    </row>
    <row r="2098" spans="1:51" x14ac:dyDescent="0.2">
      <c r="A2098" s="69" t="s">
        <v>851</v>
      </c>
      <c r="B2098" s="70"/>
      <c r="C2098" s="70"/>
      <c r="D2098" s="71"/>
      <c r="E2098" s="108"/>
      <c r="F2098" s="113" t="s">
        <v>978</v>
      </c>
      <c r="G2098" s="109"/>
      <c r="H2098" s="74"/>
      <c r="I2098" s="75"/>
      <c r="J2098" s="110"/>
      <c r="K2098" s="74" t="s">
        <v>25297</v>
      </c>
      <c r="L2098" s="111"/>
      <c r="M2098" s="79"/>
      <c r="N2098" s="79"/>
      <c r="O2098" s="80"/>
      <c r="P2098" s="81"/>
      <c r="Q2098" s="81"/>
      <c r="R2098" s="91"/>
      <c r="S2098" s="91"/>
      <c r="T2098" s="91"/>
      <c r="U2098" s="91"/>
      <c r="V2098" s="52"/>
      <c r="W2098" s="52"/>
      <c r="X2098" s="52"/>
      <c r="Y2098" s="52"/>
      <c r="Z2098" s="51"/>
      <c r="AA2098" s="76"/>
      <c r="AB2098" s="76"/>
      <c r="AC2098" s="77"/>
      <c r="AD2098" s="84" t="s">
        <v>1175</v>
      </c>
      <c r="AE2098" s="84">
        <v>3582</v>
      </c>
      <c r="AF2098" s="84">
        <v>9157</v>
      </c>
      <c r="AG2098" s="84">
        <v>16925</v>
      </c>
      <c r="AH2098" s="84">
        <v>20809</v>
      </c>
      <c r="AI2098" s="84">
        <v>-28800</v>
      </c>
      <c r="AJ2098" s="84" t="s">
        <v>1276</v>
      </c>
      <c r="AK2098" s="84" t="s">
        <v>1459</v>
      </c>
      <c r="AL2098" s="88" t="s">
        <v>594</v>
      </c>
      <c r="AM2098" s="84" t="s">
        <v>602</v>
      </c>
      <c r="AN2098" s="86">
        <v>42930.868472222224</v>
      </c>
      <c r="AO2098" s="88" t="s">
        <v>1638</v>
      </c>
      <c r="AP2098" s="84" t="b">
        <v>0</v>
      </c>
      <c r="AQ2098" s="84" t="b">
        <v>0</v>
      </c>
      <c r="AR2098" s="84" t="b">
        <v>0</v>
      </c>
      <c r="AS2098" s="84" t="s">
        <v>290</v>
      </c>
      <c r="AT2098" s="84">
        <v>5</v>
      </c>
      <c r="AU2098" s="88" t="s">
        <v>674</v>
      </c>
      <c r="AV2098" s="84" t="b">
        <v>0</v>
      </c>
      <c r="AW2098" s="84" t="s">
        <v>745</v>
      </c>
      <c r="AX2098" s="88" t="s">
        <v>1839</v>
      </c>
      <c r="AY2098" s="84" t="s">
        <v>65</v>
      </c>
    </row>
    <row r="2099" spans="1:51" x14ac:dyDescent="0.2">
      <c r="A2099" s="69" t="s">
        <v>901</v>
      </c>
      <c r="B2099" s="70"/>
      <c r="C2099" s="70"/>
      <c r="D2099" s="71"/>
      <c r="E2099" s="108"/>
      <c r="F2099" s="113" t="s">
        <v>1738</v>
      </c>
      <c r="G2099" s="109"/>
      <c r="H2099" s="74"/>
      <c r="I2099" s="75"/>
      <c r="J2099" s="110"/>
      <c r="K2099" s="74" t="s">
        <v>1887</v>
      </c>
      <c r="L2099" s="111"/>
      <c r="M2099" s="79"/>
      <c r="N2099" s="79"/>
      <c r="O2099" s="80"/>
      <c r="P2099" s="81"/>
      <c r="Q2099" s="81"/>
      <c r="R2099" s="91"/>
      <c r="S2099" s="91"/>
      <c r="T2099" s="91"/>
      <c r="U2099" s="91"/>
      <c r="V2099" s="52"/>
      <c r="W2099" s="52"/>
      <c r="X2099" s="52"/>
      <c r="Y2099" s="52"/>
      <c r="Z2099" s="51"/>
      <c r="AA2099" s="76"/>
      <c r="AB2099" s="76"/>
      <c r="AC2099" s="77"/>
      <c r="AD2099" s="84" t="s">
        <v>1140</v>
      </c>
      <c r="AE2099" s="84">
        <v>40345</v>
      </c>
      <c r="AF2099" s="84">
        <v>72880</v>
      </c>
      <c r="AG2099" s="84">
        <v>39295</v>
      </c>
      <c r="AH2099" s="84">
        <v>54071</v>
      </c>
      <c r="AI2099" s="84">
        <v>-28800</v>
      </c>
      <c r="AJ2099" s="84" t="s">
        <v>1251</v>
      </c>
      <c r="AK2099" s="84" t="s">
        <v>486</v>
      </c>
      <c r="AL2099" s="88" t="s">
        <v>1519</v>
      </c>
      <c r="AM2099" s="84" t="s">
        <v>602</v>
      </c>
      <c r="AN2099" s="86">
        <v>42398.050578703704</v>
      </c>
      <c r="AO2099" s="88" t="s">
        <v>1613</v>
      </c>
      <c r="AP2099" s="84" t="b">
        <v>0</v>
      </c>
      <c r="AQ2099" s="84" t="b">
        <v>0</v>
      </c>
      <c r="AR2099" s="84" t="b">
        <v>0</v>
      </c>
      <c r="AS2099" s="84" t="s">
        <v>290</v>
      </c>
      <c r="AT2099" s="84">
        <v>171</v>
      </c>
      <c r="AU2099" s="88" t="s">
        <v>674</v>
      </c>
      <c r="AV2099" s="84" t="b">
        <v>0</v>
      </c>
      <c r="AW2099" s="84" t="s">
        <v>745</v>
      </c>
      <c r="AX2099" s="88" t="s">
        <v>1812</v>
      </c>
      <c r="AY2099" s="84" t="s">
        <v>65</v>
      </c>
    </row>
    <row r="2100" spans="1:51" x14ac:dyDescent="0.2">
      <c r="A2100" s="69" t="s">
        <v>840</v>
      </c>
      <c r="B2100" s="70"/>
      <c r="C2100" s="70"/>
      <c r="D2100" s="71"/>
      <c r="E2100" s="108"/>
      <c r="F2100" s="113" t="s">
        <v>967</v>
      </c>
      <c r="G2100" s="109"/>
      <c r="H2100" s="74"/>
      <c r="I2100" s="75"/>
      <c r="J2100" s="110"/>
      <c r="K2100" s="74" t="s">
        <v>25298</v>
      </c>
      <c r="L2100" s="111"/>
      <c r="M2100" s="79"/>
      <c r="N2100" s="79"/>
      <c r="O2100" s="80"/>
      <c r="P2100" s="81"/>
      <c r="Q2100" s="81"/>
      <c r="R2100" s="91"/>
      <c r="S2100" s="91"/>
      <c r="T2100" s="91"/>
      <c r="U2100" s="91"/>
      <c r="V2100" s="52"/>
      <c r="W2100" s="52"/>
      <c r="X2100" s="52"/>
      <c r="Y2100" s="52"/>
      <c r="Z2100" s="51"/>
      <c r="AA2100" s="76"/>
      <c r="AB2100" s="76"/>
      <c r="AC2100" s="77"/>
      <c r="AD2100" s="84" t="s">
        <v>1159</v>
      </c>
      <c r="AE2100" s="84">
        <v>15300</v>
      </c>
      <c r="AF2100" s="84">
        <v>23256</v>
      </c>
      <c r="AG2100" s="84">
        <v>78347</v>
      </c>
      <c r="AH2100" s="84">
        <v>108249</v>
      </c>
      <c r="AI2100" s="84">
        <v>-18000</v>
      </c>
      <c r="AJ2100" s="84" t="s">
        <v>1263</v>
      </c>
      <c r="AK2100" s="84" t="s">
        <v>1445</v>
      </c>
      <c r="AL2100" s="84"/>
      <c r="AM2100" s="84" t="s">
        <v>603</v>
      </c>
      <c r="AN2100" s="86">
        <v>41178.62190972222</v>
      </c>
      <c r="AO2100" s="88" t="s">
        <v>1625</v>
      </c>
      <c r="AP2100" s="84" t="b">
        <v>1</v>
      </c>
      <c r="AQ2100" s="84" t="b">
        <v>0</v>
      </c>
      <c r="AR2100" s="84" t="b">
        <v>1</v>
      </c>
      <c r="AS2100" s="84" t="s">
        <v>290</v>
      </c>
      <c r="AT2100" s="84">
        <v>31</v>
      </c>
      <c r="AU2100" s="88" t="s">
        <v>674</v>
      </c>
      <c r="AV2100" s="84" t="b">
        <v>0</v>
      </c>
      <c r="AW2100" s="84" t="s">
        <v>745</v>
      </c>
      <c r="AX2100" s="88" t="s">
        <v>1826</v>
      </c>
      <c r="AY2100" s="84" t="s">
        <v>65</v>
      </c>
    </row>
    <row r="2101" spans="1:51" x14ac:dyDescent="0.2">
      <c r="A2101" s="69" t="s">
        <v>218</v>
      </c>
      <c r="B2101" s="70"/>
      <c r="C2101" s="70"/>
      <c r="D2101" s="71"/>
      <c r="E2101" s="108"/>
      <c r="F2101" s="113" t="s">
        <v>278</v>
      </c>
      <c r="G2101" s="109"/>
      <c r="H2101" s="74"/>
      <c r="I2101" s="75"/>
      <c r="J2101" s="110"/>
      <c r="K2101" s="74" t="s">
        <v>25299</v>
      </c>
      <c r="L2101" s="111"/>
      <c r="M2101" s="79"/>
      <c r="N2101" s="79"/>
      <c r="O2101" s="80"/>
      <c r="P2101" s="81"/>
      <c r="Q2101" s="81"/>
      <c r="R2101" s="91"/>
      <c r="S2101" s="91"/>
      <c r="T2101" s="91"/>
      <c r="U2101" s="91"/>
      <c r="V2101" s="52"/>
      <c r="W2101" s="52"/>
      <c r="X2101" s="52"/>
      <c r="Y2101" s="52"/>
      <c r="Z2101" s="51"/>
      <c r="AA2101" s="76"/>
      <c r="AB2101" s="76"/>
      <c r="AC2101" s="77"/>
      <c r="AD2101" s="84" t="s">
        <v>380</v>
      </c>
      <c r="AE2101" s="84">
        <v>8814</v>
      </c>
      <c r="AF2101" s="84">
        <v>16972</v>
      </c>
      <c r="AG2101" s="84">
        <v>11905</v>
      </c>
      <c r="AH2101" s="84">
        <v>7898</v>
      </c>
      <c r="AI2101" s="84">
        <v>-28800</v>
      </c>
      <c r="AJ2101" s="84" t="s">
        <v>427</v>
      </c>
      <c r="AK2101" s="84"/>
      <c r="AL2101" s="84"/>
      <c r="AM2101" s="84" t="s">
        <v>602</v>
      </c>
      <c r="AN2101" s="86">
        <v>42746.068206018521</v>
      </c>
      <c r="AO2101" s="88" t="s">
        <v>656</v>
      </c>
      <c r="AP2101" s="84" t="b">
        <v>0</v>
      </c>
      <c r="AQ2101" s="84" t="b">
        <v>0</v>
      </c>
      <c r="AR2101" s="84" t="b">
        <v>0</v>
      </c>
      <c r="AS2101" s="84" t="s">
        <v>290</v>
      </c>
      <c r="AT2101" s="84">
        <v>0</v>
      </c>
      <c r="AU2101" s="88" t="s">
        <v>674</v>
      </c>
      <c r="AV2101" s="84" t="b">
        <v>0</v>
      </c>
      <c r="AW2101" s="84" t="s">
        <v>745</v>
      </c>
      <c r="AX2101" s="88" t="s">
        <v>769</v>
      </c>
      <c r="AY2101" s="84" t="s">
        <v>65</v>
      </c>
    </row>
    <row r="2102" spans="1:51" x14ac:dyDescent="0.2">
      <c r="A2102" s="69" t="s">
        <v>842</v>
      </c>
      <c r="B2102" s="70"/>
      <c r="C2102" s="70"/>
      <c r="D2102" s="71"/>
      <c r="E2102" s="108"/>
      <c r="F2102" s="113" t="s">
        <v>969</v>
      </c>
      <c r="G2102" s="109"/>
      <c r="H2102" s="74"/>
      <c r="I2102" s="75"/>
      <c r="J2102" s="110"/>
      <c r="K2102" s="74" t="s">
        <v>25300</v>
      </c>
      <c r="L2102" s="111"/>
      <c r="M2102" s="79"/>
      <c r="N2102" s="79"/>
      <c r="O2102" s="80"/>
      <c r="P2102" s="81"/>
      <c r="Q2102" s="81"/>
      <c r="R2102" s="91"/>
      <c r="S2102" s="91"/>
      <c r="T2102" s="91"/>
      <c r="U2102" s="91"/>
      <c r="V2102" s="52"/>
      <c r="W2102" s="52"/>
      <c r="X2102" s="52"/>
      <c r="Y2102" s="52"/>
      <c r="Z2102" s="51"/>
      <c r="AA2102" s="76"/>
      <c r="AB2102" s="76"/>
      <c r="AC2102" s="77"/>
      <c r="AD2102" s="84" t="s">
        <v>1161</v>
      </c>
      <c r="AE2102" s="84">
        <v>29472</v>
      </c>
      <c r="AF2102" s="84">
        <v>57465</v>
      </c>
      <c r="AG2102" s="84">
        <v>35238</v>
      </c>
      <c r="AH2102" s="84">
        <v>95334</v>
      </c>
      <c r="AI2102" s="84">
        <v>-28800</v>
      </c>
      <c r="AJ2102" s="84" t="s">
        <v>1265</v>
      </c>
      <c r="AK2102" s="84" t="s">
        <v>1445</v>
      </c>
      <c r="AL2102" s="84"/>
      <c r="AM2102" s="84" t="s">
        <v>602</v>
      </c>
      <c r="AN2102" s="86">
        <v>42721.586631944447</v>
      </c>
      <c r="AO2102" s="88" t="s">
        <v>1627</v>
      </c>
      <c r="AP2102" s="84" t="b">
        <v>1</v>
      </c>
      <c r="AQ2102" s="84" t="b">
        <v>0</v>
      </c>
      <c r="AR2102" s="84" t="b">
        <v>0</v>
      </c>
      <c r="AS2102" s="84" t="s">
        <v>290</v>
      </c>
      <c r="AT2102" s="84">
        <v>156</v>
      </c>
      <c r="AU2102" s="84"/>
      <c r="AV2102" s="84" t="b">
        <v>0</v>
      </c>
      <c r="AW2102" s="84" t="s">
        <v>745</v>
      </c>
      <c r="AX2102" s="88" t="s">
        <v>1828</v>
      </c>
      <c r="AY2102" s="84" t="s">
        <v>65</v>
      </c>
    </row>
    <row r="2103" spans="1:51" x14ac:dyDescent="0.2">
      <c r="A2103" s="69" t="s">
        <v>4281</v>
      </c>
      <c r="B2103" s="70"/>
      <c r="C2103" s="70"/>
      <c r="D2103" s="71"/>
      <c r="E2103" s="108"/>
      <c r="F2103" s="113" t="s">
        <v>21059</v>
      </c>
      <c r="G2103" s="109"/>
      <c r="H2103" s="74"/>
      <c r="I2103" s="75"/>
      <c r="J2103" s="110"/>
      <c r="K2103" s="74" t="s">
        <v>25301</v>
      </c>
      <c r="L2103" s="111"/>
      <c r="M2103" s="79"/>
      <c r="N2103" s="79"/>
      <c r="O2103" s="80"/>
      <c r="P2103" s="81"/>
      <c r="Q2103" s="81"/>
      <c r="R2103" s="91"/>
      <c r="S2103" s="91"/>
      <c r="T2103" s="91"/>
      <c r="U2103" s="91"/>
      <c r="V2103" s="52"/>
      <c r="W2103" s="52"/>
      <c r="X2103" s="52"/>
      <c r="Y2103" s="52"/>
      <c r="Z2103" s="51"/>
      <c r="AA2103" s="76"/>
      <c r="AB2103" s="76"/>
      <c r="AC2103" s="77"/>
      <c r="AD2103" s="84" t="s">
        <v>13883</v>
      </c>
      <c r="AE2103" s="84">
        <v>4473</v>
      </c>
      <c r="AF2103" s="84">
        <v>2847</v>
      </c>
      <c r="AG2103" s="84">
        <v>1620</v>
      </c>
      <c r="AH2103" s="84">
        <v>6517</v>
      </c>
      <c r="AI2103" s="84">
        <v>-28800</v>
      </c>
      <c r="AJ2103" s="84" t="s">
        <v>15816</v>
      </c>
      <c r="AK2103" s="84" t="s">
        <v>503</v>
      </c>
      <c r="AL2103" s="88" t="s">
        <v>17705</v>
      </c>
      <c r="AM2103" s="84" t="s">
        <v>602</v>
      </c>
      <c r="AN2103" s="86">
        <v>42903.737199074072</v>
      </c>
      <c r="AO2103" s="88" t="s">
        <v>19424</v>
      </c>
      <c r="AP2103" s="84" t="b">
        <v>1</v>
      </c>
      <c r="AQ2103" s="84" t="b">
        <v>0</v>
      </c>
      <c r="AR2103" s="84" t="b">
        <v>0</v>
      </c>
      <c r="AS2103" s="84" t="s">
        <v>290</v>
      </c>
      <c r="AT2103" s="84">
        <v>30</v>
      </c>
      <c r="AU2103" s="84"/>
      <c r="AV2103" s="84" t="b">
        <v>0</v>
      </c>
      <c r="AW2103" s="84" t="s">
        <v>745</v>
      </c>
      <c r="AX2103" s="88" t="s">
        <v>23086</v>
      </c>
      <c r="AY2103" s="84" t="s">
        <v>65</v>
      </c>
    </row>
    <row r="2104" spans="1:51" x14ac:dyDescent="0.2">
      <c r="A2104" s="69" t="s">
        <v>3596</v>
      </c>
      <c r="B2104" s="70"/>
      <c r="C2104" s="70"/>
      <c r="D2104" s="71"/>
      <c r="E2104" s="108"/>
      <c r="F2104" s="113" t="s">
        <v>21060</v>
      </c>
      <c r="G2104" s="109"/>
      <c r="H2104" s="74"/>
      <c r="I2104" s="75"/>
      <c r="J2104" s="110"/>
      <c r="K2104" s="74" t="s">
        <v>25302</v>
      </c>
      <c r="L2104" s="111"/>
      <c r="M2104" s="79"/>
      <c r="N2104" s="79"/>
      <c r="O2104" s="80"/>
      <c r="P2104" s="81"/>
      <c r="Q2104" s="81"/>
      <c r="R2104" s="91"/>
      <c r="S2104" s="91"/>
      <c r="T2104" s="91"/>
      <c r="U2104" s="91"/>
      <c r="V2104" s="52"/>
      <c r="W2104" s="52"/>
      <c r="X2104" s="52"/>
      <c r="Y2104" s="52"/>
      <c r="Z2104" s="51"/>
      <c r="AA2104" s="76"/>
      <c r="AB2104" s="76"/>
      <c r="AC2104" s="77"/>
      <c r="AD2104" s="84" t="s">
        <v>13884</v>
      </c>
      <c r="AE2104" s="84">
        <v>4356</v>
      </c>
      <c r="AF2104" s="84">
        <v>2903</v>
      </c>
      <c r="AG2104" s="84">
        <v>85469</v>
      </c>
      <c r="AH2104" s="84">
        <v>15321</v>
      </c>
      <c r="AI2104" s="84"/>
      <c r="AJ2104" s="84" t="s">
        <v>15817</v>
      </c>
      <c r="AK2104" s="84"/>
      <c r="AL2104" s="84"/>
      <c r="AM2104" s="84"/>
      <c r="AN2104" s="86">
        <v>40774.987430555557</v>
      </c>
      <c r="AO2104" s="88" t="s">
        <v>19425</v>
      </c>
      <c r="AP2104" s="84" t="b">
        <v>1</v>
      </c>
      <c r="AQ2104" s="84" t="b">
        <v>0</v>
      </c>
      <c r="AR2104" s="84" t="b">
        <v>1</v>
      </c>
      <c r="AS2104" s="84" t="s">
        <v>2154</v>
      </c>
      <c r="AT2104" s="84">
        <v>12</v>
      </c>
      <c r="AU2104" s="88" t="s">
        <v>674</v>
      </c>
      <c r="AV2104" s="84" t="b">
        <v>0</v>
      </c>
      <c r="AW2104" s="84" t="s">
        <v>745</v>
      </c>
      <c r="AX2104" s="88" t="s">
        <v>23087</v>
      </c>
      <c r="AY2104" s="84" t="s">
        <v>66</v>
      </c>
    </row>
    <row r="2105" spans="1:51" x14ac:dyDescent="0.2">
      <c r="A2105" s="69" t="s">
        <v>240</v>
      </c>
      <c r="B2105" s="70"/>
      <c r="C2105" s="70"/>
      <c r="D2105" s="71"/>
      <c r="E2105" s="108"/>
      <c r="F2105" s="113" t="s">
        <v>728</v>
      </c>
      <c r="G2105" s="109"/>
      <c r="H2105" s="74"/>
      <c r="I2105" s="75"/>
      <c r="J2105" s="110"/>
      <c r="K2105" s="74" t="s">
        <v>25303</v>
      </c>
      <c r="L2105" s="111"/>
      <c r="M2105" s="79"/>
      <c r="N2105" s="79"/>
      <c r="O2105" s="80"/>
      <c r="P2105" s="81"/>
      <c r="Q2105" s="81"/>
      <c r="R2105" s="91"/>
      <c r="S2105" s="91"/>
      <c r="T2105" s="91"/>
      <c r="U2105" s="91"/>
      <c r="V2105" s="52"/>
      <c r="W2105" s="52"/>
      <c r="X2105" s="52"/>
      <c r="Y2105" s="52"/>
      <c r="Z2105" s="51"/>
      <c r="AA2105" s="76"/>
      <c r="AB2105" s="76"/>
      <c r="AC2105" s="77"/>
      <c r="AD2105" s="84" t="s">
        <v>372</v>
      </c>
      <c r="AE2105" s="84">
        <v>3670</v>
      </c>
      <c r="AF2105" s="84">
        <v>13104</v>
      </c>
      <c r="AG2105" s="84">
        <v>25115</v>
      </c>
      <c r="AH2105" s="84">
        <v>10663</v>
      </c>
      <c r="AI2105" s="84">
        <v>-28800</v>
      </c>
      <c r="AJ2105" s="84" t="s">
        <v>419</v>
      </c>
      <c r="AK2105" s="84" t="s">
        <v>463</v>
      </c>
      <c r="AL2105" s="88" t="s">
        <v>584</v>
      </c>
      <c r="AM2105" s="84" t="s">
        <v>602</v>
      </c>
      <c r="AN2105" s="86">
        <v>40455.096493055556</v>
      </c>
      <c r="AO2105" s="88" t="s">
        <v>648</v>
      </c>
      <c r="AP2105" s="84" t="b">
        <v>0</v>
      </c>
      <c r="AQ2105" s="84" t="b">
        <v>0</v>
      </c>
      <c r="AR2105" s="84" t="b">
        <v>0</v>
      </c>
      <c r="AS2105" s="84" t="s">
        <v>290</v>
      </c>
      <c r="AT2105" s="84">
        <v>315</v>
      </c>
      <c r="AU2105" s="88" t="s">
        <v>703</v>
      </c>
      <c r="AV2105" s="84" t="b">
        <v>1</v>
      </c>
      <c r="AW2105" s="84" t="s">
        <v>745</v>
      </c>
      <c r="AX2105" s="88" t="s">
        <v>761</v>
      </c>
      <c r="AY2105" s="84" t="s">
        <v>66</v>
      </c>
    </row>
    <row r="2106" spans="1:51" x14ac:dyDescent="0.2">
      <c r="A2106" s="69" t="s">
        <v>3597</v>
      </c>
      <c r="B2106" s="70"/>
      <c r="C2106" s="70"/>
      <c r="D2106" s="71"/>
      <c r="E2106" s="108"/>
      <c r="F2106" s="113" t="s">
        <v>7938</v>
      </c>
      <c r="G2106" s="109"/>
      <c r="H2106" s="74"/>
      <c r="I2106" s="75"/>
      <c r="J2106" s="110"/>
      <c r="K2106" s="74" t="s">
        <v>25304</v>
      </c>
      <c r="L2106" s="111"/>
      <c r="M2106" s="79"/>
      <c r="N2106" s="79"/>
      <c r="O2106" s="80"/>
      <c r="P2106" s="81"/>
      <c r="Q2106" s="81"/>
      <c r="R2106" s="91"/>
      <c r="S2106" s="91"/>
      <c r="T2106" s="91"/>
      <c r="U2106" s="91"/>
      <c r="V2106" s="52"/>
      <c r="W2106" s="52"/>
      <c r="X2106" s="52"/>
      <c r="Y2106" s="52"/>
      <c r="Z2106" s="51"/>
      <c r="AA2106" s="76"/>
      <c r="AB2106" s="76"/>
      <c r="AC2106" s="77"/>
      <c r="AD2106" s="84" t="s">
        <v>395</v>
      </c>
      <c r="AE2106" s="84">
        <v>248</v>
      </c>
      <c r="AF2106" s="84">
        <v>81</v>
      </c>
      <c r="AG2106" s="84">
        <v>8452</v>
      </c>
      <c r="AH2106" s="84">
        <v>21319</v>
      </c>
      <c r="AI2106" s="84"/>
      <c r="AJ2106" s="84"/>
      <c r="AK2106" s="84"/>
      <c r="AL2106" s="84"/>
      <c r="AM2106" s="84"/>
      <c r="AN2106" s="86">
        <v>41161.811099537037</v>
      </c>
      <c r="AO2106" s="84"/>
      <c r="AP2106" s="84" t="b">
        <v>1</v>
      </c>
      <c r="AQ2106" s="84" t="b">
        <v>0</v>
      </c>
      <c r="AR2106" s="84" t="b">
        <v>0</v>
      </c>
      <c r="AS2106" s="84" t="s">
        <v>290</v>
      </c>
      <c r="AT2106" s="84">
        <v>4</v>
      </c>
      <c r="AU2106" s="88" t="s">
        <v>674</v>
      </c>
      <c r="AV2106" s="84" t="b">
        <v>0</v>
      </c>
      <c r="AW2106" s="84" t="s">
        <v>745</v>
      </c>
      <c r="AX2106" s="88" t="s">
        <v>23088</v>
      </c>
      <c r="AY2106" s="84" t="s">
        <v>66</v>
      </c>
    </row>
    <row r="2107" spans="1:51" x14ac:dyDescent="0.2">
      <c r="A2107" s="69" t="s">
        <v>3598</v>
      </c>
      <c r="B2107" s="70"/>
      <c r="C2107" s="70"/>
      <c r="D2107" s="71"/>
      <c r="E2107" s="108"/>
      <c r="F2107" s="113" t="s">
        <v>7939</v>
      </c>
      <c r="G2107" s="109"/>
      <c r="H2107" s="74"/>
      <c r="I2107" s="75"/>
      <c r="J2107" s="110"/>
      <c r="K2107" s="74" t="s">
        <v>25305</v>
      </c>
      <c r="L2107" s="111"/>
      <c r="M2107" s="79"/>
      <c r="N2107" s="79"/>
      <c r="O2107" s="80"/>
      <c r="P2107" s="81"/>
      <c r="Q2107" s="81"/>
      <c r="R2107" s="91"/>
      <c r="S2107" s="91"/>
      <c r="T2107" s="91"/>
      <c r="U2107" s="91"/>
      <c r="V2107" s="52"/>
      <c r="W2107" s="52"/>
      <c r="X2107" s="52"/>
      <c r="Y2107" s="52"/>
      <c r="Z2107" s="51"/>
      <c r="AA2107" s="76"/>
      <c r="AB2107" s="76"/>
      <c r="AC2107" s="77"/>
      <c r="AD2107" s="84" t="s">
        <v>13885</v>
      </c>
      <c r="AE2107" s="84">
        <v>2099</v>
      </c>
      <c r="AF2107" s="84">
        <v>1303</v>
      </c>
      <c r="AG2107" s="84">
        <v>127344</v>
      </c>
      <c r="AH2107" s="84">
        <v>137933</v>
      </c>
      <c r="AI2107" s="84">
        <v>-21600</v>
      </c>
      <c r="AJ2107" s="84" t="s">
        <v>15818</v>
      </c>
      <c r="AK2107" s="84" t="s">
        <v>310</v>
      </c>
      <c r="AL2107" s="84"/>
      <c r="AM2107" s="84" t="s">
        <v>628</v>
      </c>
      <c r="AN2107" s="86">
        <v>39982.134618055556</v>
      </c>
      <c r="AO2107" s="88" t="s">
        <v>19426</v>
      </c>
      <c r="AP2107" s="84" t="b">
        <v>0</v>
      </c>
      <c r="AQ2107" s="84" t="b">
        <v>0</v>
      </c>
      <c r="AR2107" s="84" t="b">
        <v>0</v>
      </c>
      <c r="AS2107" s="84" t="s">
        <v>290</v>
      </c>
      <c r="AT2107" s="84">
        <v>21</v>
      </c>
      <c r="AU2107" s="88" t="s">
        <v>20237</v>
      </c>
      <c r="AV2107" s="84" t="b">
        <v>0</v>
      </c>
      <c r="AW2107" s="84" t="s">
        <v>745</v>
      </c>
      <c r="AX2107" s="88" t="s">
        <v>23089</v>
      </c>
      <c r="AY2107" s="84" t="s">
        <v>66</v>
      </c>
    </row>
    <row r="2108" spans="1:51" x14ac:dyDescent="0.2">
      <c r="A2108" s="69" t="s">
        <v>1902</v>
      </c>
      <c r="B2108" s="70"/>
      <c r="C2108" s="70"/>
      <c r="D2108" s="71"/>
      <c r="E2108" s="108"/>
      <c r="F2108" s="113" t="s">
        <v>1908</v>
      </c>
      <c r="G2108" s="109"/>
      <c r="H2108" s="74"/>
      <c r="I2108" s="75"/>
      <c r="J2108" s="110"/>
      <c r="K2108" s="74" t="s">
        <v>25306</v>
      </c>
      <c r="L2108" s="111"/>
      <c r="M2108" s="79"/>
      <c r="N2108" s="79"/>
      <c r="O2108" s="80"/>
      <c r="P2108" s="81"/>
      <c r="Q2108" s="81"/>
      <c r="R2108" s="91"/>
      <c r="S2108" s="91"/>
      <c r="T2108" s="91"/>
      <c r="U2108" s="91"/>
      <c r="V2108" s="52"/>
      <c r="W2108" s="52"/>
      <c r="X2108" s="52"/>
      <c r="Y2108" s="52"/>
      <c r="Z2108" s="51"/>
      <c r="AA2108" s="76"/>
      <c r="AB2108" s="76"/>
      <c r="AC2108" s="77"/>
      <c r="AD2108" s="84" t="s">
        <v>1924</v>
      </c>
      <c r="AE2108" s="84">
        <v>41</v>
      </c>
      <c r="AF2108" s="84">
        <v>183</v>
      </c>
      <c r="AG2108" s="84">
        <v>5244</v>
      </c>
      <c r="AH2108" s="84">
        <v>10046</v>
      </c>
      <c r="AI2108" s="84"/>
      <c r="AJ2108" s="84" t="s">
        <v>1936</v>
      </c>
      <c r="AK2108" s="84" t="s">
        <v>503</v>
      </c>
      <c r="AL2108" s="84"/>
      <c r="AM2108" s="84"/>
      <c r="AN2108" s="86">
        <v>43097.11409722222</v>
      </c>
      <c r="AO2108" s="84"/>
      <c r="AP2108" s="84" t="b">
        <v>1</v>
      </c>
      <c r="AQ2108" s="84" t="b">
        <v>0</v>
      </c>
      <c r="AR2108" s="84" t="b">
        <v>0</v>
      </c>
      <c r="AS2108" s="84" t="s">
        <v>290</v>
      </c>
      <c r="AT2108" s="84">
        <v>0</v>
      </c>
      <c r="AU2108" s="84"/>
      <c r="AV2108" s="84" t="b">
        <v>0</v>
      </c>
      <c r="AW2108" s="84" t="s">
        <v>745</v>
      </c>
      <c r="AX2108" s="88" t="s">
        <v>1980</v>
      </c>
      <c r="AY2108" s="84" t="s">
        <v>66</v>
      </c>
    </row>
    <row r="2109" spans="1:51" x14ac:dyDescent="0.2">
      <c r="A2109" s="69" t="s">
        <v>3601</v>
      </c>
      <c r="B2109" s="70"/>
      <c r="C2109" s="70"/>
      <c r="D2109" s="71"/>
      <c r="E2109" s="108"/>
      <c r="F2109" s="113" t="s">
        <v>7942</v>
      </c>
      <c r="G2109" s="109"/>
      <c r="H2109" s="74"/>
      <c r="I2109" s="75"/>
      <c r="J2109" s="110"/>
      <c r="K2109" s="74" t="s">
        <v>25307</v>
      </c>
      <c r="L2109" s="111"/>
      <c r="M2109" s="79"/>
      <c r="N2109" s="79"/>
      <c r="O2109" s="80"/>
      <c r="P2109" s="81"/>
      <c r="Q2109" s="81"/>
      <c r="R2109" s="91"/>
      <c r="S2109" s="91"/>
      <c r="T2109" s="91"/>
      <c r="U2109" s="91"/>
      <c r="V2109" s="52"/>
      <c r="W2109" s="52"/>
      <c r="X2109" s="52"/>
      <c r="Y2109" s="52"/>
      <c r="Z2109" s="51"/>
      <c r="AA2109" s="76"/>
      <c r="AB2109" s="76"/>
      <c r="AC2109" s="77"/>
      <c r="AD2109" s="84" t="s">
        <v>13886</v>
      </c>
      <c r="AE2109" s="84">
        <v>127</v>
      </c>
      <c r="AF2109" s="84">
        <v>144</v>
      </c>
      <c r="AG2109" s="84">
        <v>130960</v>
      </c>
      <c r="AH2109" s="84">
        <v>6404</v>
      </c>
      <c r="AI2109" s="84">
        <v>-36000</v>
      </c>
      <c r="AJ2109" s="84" t="s">
        <v>15819</v>
      </c>
      <c r="AK2109" s="84"/>
      <c r="AL2109" s="84"/>
      <c r="AM2109" s="84" t="s">
        <v>606</v>
      </c>
      <c r="AN2109" s="86">
        <v>40617.641006944446</v>
      </c>
      <c r="AO2109" s="88" t="s">
        <v>19427</v>
      </c>
      <c r="AP2109" s="84" t="b">
        <v>0</v>
      </c>
      <c r="AQ2109" s="84" t="b">
        <v>0</v>
      </c>
      <c r="AR2109" s="84" t="b">
        <v>0</v>
      </c>
      <c r="AS2109" s="84" t="s">
        <v>2154</v>
      </c>
      <c r="AT2109" s="84">
        <v>3</v>
      </c>
      <c r="AU2109" s="88" t="s">
        <v>20238</v>
      </c>
      <c r="AV2109" s="84" t="b">
        <v>0</v>
      </c>
      <c r="AW2109" s="84" t="s">
        <v>745</v>
      </c>
      <c r="AX2109" s="88" t="s">
        <v>23090</v>
      </c>
      <c r="AY2109" s="84" t="s">
        <v>66</v>
      </c>
    </row>
    <row r="2110" spans="1:51" x14ac:dyDescent="0.2">
      <c r="A2110" s="69" t="s">
        <v>3602</v>
      </c>
      <c r="B2110" s="70"/>
      <c r="C2110" s="70"/>
      <c r="D2110" s="71"/>
      <c r="E2110" s="108"/>
      <c r="F2110" s="113" t="s">
        <v>7943</v>
      </c>
      <c r="G2110" s="109"/>
      <c r="H2110" s="74"/>
      <c r="I2110" s="75"/>
      <c r="J2110" s="110"/>
      <c r="K2110" s="74" t="s">
        <v>25308</v>
      </c>
      <c r="L2110" s="111"/>
      <c r="M2110" s="79"/>
      <c r="N2110" s="79"/>
      <c r="O2110" s="80"/>
      <c r="P2110" s="81"/>
      <c r="Q2110" s="81"/>
      <c r="R2110" s="91"/>
      <c r="S2110" s="91"/>
      <c r="T2110" s="91"/>
      <c r="U2110" s="91"/>
      <c r="V2110" s="52"/>
      <c r="W2110" s="52"/>
      <c r="X2110" s="52"/>
      <c r="Y2110" s="52"/>
      <c r="Z2110" s="51"/>
      <c r="AA2110" s="76"/>
      <c r="AB2110" s="76"/>
      <c r="AC2110" s="77"/>
      <c r="AD2110" s="84" t="s">
        <v>13887</v>
      </c>
      <c r="AE2110" s="84">
        <v>1525</v>
      </c>
      <c r="AF2110" s="84">
        <v>1352</v>
      </c>
      <c r="AG2110" s="84">
        <v>6088</v>
      </c>
      <c r="AH2110" s="84">
        <v>2711</v>
      </c>
      <c r="AI2110" s="84">
        <v>3600</v>
      </c>
      <c r="AJ2110" s="84" t="s">
        <v>15820</v>
      </c>
      <c r="AK2110" s="84"/>
      <c r="AL2110" s="88" t="s">
        <v>17706</v>
      </c>
      <c r="AM2110" s="84" t="s">
        <v>613</v>
      </c>
      <c r="AN2110" s="86">
        <v>39565.259976851848</v>
      </c>
      <c r="AO2110" s="88" t="s">
        <v>19428</v>
      </c>
      <c r="AP2110" s="84" t="b">
        <v>0</v>
      </c>
      <c r="AQ2110" s="84" t="b">
        <v>0</v>
      </c>
      <c r="AR2110" s="84" t="b">
        <v>1</v>
      </c>
      <c r="AS2110" s="84" t="s">
        <v>1005</v>
      </c>
      <c r="AT2110" s="84">
        <v>94</v>
      </c>
      <c r="AU2110" s="88" t="s">
        <v>20239</v>
      </c>
      <c r="AV2110" s="84" t="b">
        <v>0</v>
      </c>
      <c r="AW2110" s="84" t="s">
        <v>745</v>
      </c>
      <c r="AX2110" s="88" t="s">
        <v>23091</v>
      </c>
      <c r="AY2110" s="84" t="s">
        <v>66</v>
      </c>
    </row>
    <row r="2111" spans="1:51" x14ac:dyDescent="0.2">
      <c r="A2111" s="69" t="s">
        <v>3603</v>
      </c>
      <c r="B2111" s="70"/>
      <c r="C2111" s="70"/>
      <c r="D2111" s="71"/>
      <c r="E2111" s="108"/>
      <c r="F2111" s="113" t="s">
        <v>7944</v>
      </c>
      <c r="G2111" s="109"/>
      <c r="H2111" s="74"/>
      <c r="I2111" s="75"/>
      <c r="J2111" s="110"/>
      <c r="K2111" s="74" t="s">
        <v>25309</v>
      </c>
      <c r="L2111" s="111"/>
      <c r="M2111" s="79"/>
      <c r="N2111" s="79"/>
      <c r="O2111" s="80"/>
      <c r="P2111" s="81"/>
      <c r="Q2111" s="81"/>
      <c r="R2111" s="91"/>
      <c r="S2111" s="91"/>
      <c r="T2111" s="91"/>
      <c r="U2111" s="91"/>
      <c r="V2111" s="52"/>
      <c r="W2111" s="52"/>
      <c r="X2111" s="52"/>
      <c r="Y2111" s="52"/>
      <c r="Z2111" s="51"/>
      <c r="AA2111" s="76"/>
      <c r="AB2111" s="76"/>
      <c r="AC2111" s="77"/>
      <c r="AD2111" s="84" t="s">
        <v>13888</v>
      </c>
      <c r="AE2111" s="84">
        <v>193</v>
      </c>
      <c r="AF2111" s="84">
        <v>72</v>
      </c>
      <c r="AG2111" s="84">
        <v>702</v>
      </c>
      <c r="AH2111" s="84">
        <v>599</v>
      </c>
      <c r="AI2111" s="84">
        <v>-28800</v>
      </c>
      <c r="AJ2111" s="84" t="s">
        <v>15821</v>
      </c>
      <c r="AK2111" s="84"/>
      <c r="AL2111" s="84"/>
      <c r="AM2111" s="84" t="s">
        <v>602</v>
      </c>
      <c r="AN2111" s="86">
        <v>42978.627395833333</v>
      </c>
      <c r="AO2111" s="88" t="s">
        <v>19429</v>
      </c>
      <c r="AP2111" s="84" t="b">
        <v>0</v>
      </c>
      <c r="AQ2111" s="84" t="b">
        <v>0</v>
      </c>
      <c r="AR2111" s="84" t="b">
        <v>0</v>
      </c>
      <c r="AS2111" s="84" t="s">
        <v>290</v>
      </c>
      <c r="AT2111" s="84">
        <v>0</v>
      </c>
      <c r="AU2111" s="88" t="s">
        <v>674</v>
      </c>
      <c r="AV2111" s="84" t="b">
        <v>0</v>
      </c>
      <c r="AW2111" s="84" t="s">
        <v>745</v>
      </c>
      <c r="AX2111" s="88" t="s">
        <v>23092</v>
      </c>
      <c r="AY2111" s="84" t="s">
        <v>66</v>
      </c>
    </row>
    <row r="2112" spans="1:51" x14ac:dyDescent="0.2">
      <c r="A2112" s="69" t="s">
        <v>4282</v>
      </c>
      <c r="B2112" s="70"/>
      <c r="C2112" s="70"/>
      <c r="D2112" s="71"/>
      <c r="E2112" s="108"/>
      <c r="F2112" s="113" t="s">
        <v>21061</v>
      </c>
      <c r="G2112" s="109"/>
      <c r="H2112" s="74"/>
      <c r="I2112" s="75"/>
      <c r="J2112" s="110"/>
      <c r="K2112" s="74" t="s">
        <v>25310</v>
      </c>
      <c r="L2112" s="111"/>
      <c r="M2112" s="79"/>
      <c r="N2112" s="79"/>
      <c r="O2112" s="80"/>
      <c r="P2112" s="81"/>
      <c r="Q2112" s="81"/>
      <c r="R2112" s="91"/>
      <c r="S2112" s="91"/>
      <c r="T2112" s="91"/>
      <c r="U2112" s="91"/>
      <c r="V2112" s="52"/>
      <c r="W2112" s="52"/>
      <c r="X2112" s="52"/>
      <c r="Y2112" s="52"/>
      <c r="Z2112" s="51"/>
      <c r="AA2112" s="76"/>
      <c r="AB2112" s="76"/>
      <c r="AC2112" s="77"/>
      <c r="AD2112" s="84" t="s">
        <v>13889</v>
      </c>
      <c r="AE2112" s="84">
        <v>469</v>
      </c>
      <c r="AF2112" s="84">
        <v>241722</v>
      </c>
      <c r="AG2112" s="84">
        <v>271284</v>
      </c>
      <c r="AH2112" s="84">
        <v>261</v>
      </c>
      <c r="AI2112" s="84">
        <v>-18000</v>
      </c>
      <c r="AJ2112" s="84" t="s">
        <v>15822</v>
      </c>
      <c r="AK2112" s="84" t="s">
        <v>1344</v>
      </c>
      <c r="AL2112" s="88" t="s">
        <v>17707</v>
      </c>
      <c r="AM2112" s="84" t="s">
        <v>603</v>
      </c>
      <c r="AN2112" s="86">
        <v>39882.721608796295</v>
      </c>
      <c r="AO2112" s="88" t="s">
        <v>19430</v>
      </c>
      <c r="AP2112" s="84" t="b">
        <v>0</v>
      </c>
      <c r="AQ2112" s="84" t="b">
        <v>0</v>
      </c>
      <c r="AR2112" s="84" t="b">
        <v>1</v>
      </c>
      <c r="AS2112" s="84" t="s">
        <v>290</v>
      </c>
      <c r="AT2112" s="84">
        <v>1687</v>
      </c>
      <c r="AU2112" s="88" t="s">
        <v>20240</v>
      </c>
      <c r="AV2112" s="84" t="b">
        <v>1</v>
      </c>
      <c r="AW2112" s="84" t="s">
        <v>745</v>
      </c>
      <c r="AX2112" s="88" t="s">
        <v>23093</v>
      </c>
      <c r="AY2112" s="84" t="s">
        <v>65</v>
      </c>
    </row>
    <row r="2113" spans="1:51" x14ac:dyDescent="0.2">
      <c r="A2113" s="69" t="s">
        <v>3604</v>
      </c>
      <c r="B2113" s="70"/>
      <c r="C2113" s="70"/>
      <c r="D2113" s="71"/>
      <c r="E2113" s="108"/>
      <c r="F2113" s="113" t="s">
        <v>21062</v>
      </c>
      <c r="G2113" s="109"/>
      <c r="H2113" s="74"/>
      <c r="I2113" s="75"/>
      <c r="J2113" s="110"/>
      <c r="K2113" s="74" t="s">
        <v>25311</v>
      </c>
      <c r="L2113" s="111"/>
      <c r="M2113" s="79"/>
      <c r="N2113" s="79"/>
      <c r="O2113" s="80"/>
      <c r="P2113" s="81"/>
      <c r="Q2113" s="81"/>
      <c r="R2113" s="91"/>
      <c r="S2113" s="91"/>
      <c r="T2113" s="91"/>
      <c r="U2113" s="91"/>
      <c r="V2113" s="52"/>
      <c r="W2113" s="52"/>
      <c r="X2113" s="52"/>
      <c r="Y2113" s="52"/>
      <c r="Z2113" s="51"/>
      <c r="AA2113" s="76"/>
      <c r="AB2113" s="76"/>
      <c r="AC2113" s="77"/>
      <c r="AD2113" s="84" t="s">
        <v>13890</v>
      </c>
      <c r="AE2113" s="84">
        <v>8867</v>
      </c>
      <c r="AF2113" s="84">
        <v>45106</v>
      </c>
      <c r="AG2113" s="84">
        <v>449922</v>
      </c>
      <c r="AH2113" s="84">
        <v>25539</v>
      </c>
      <c r="AI2113" s="84">
        <v>-21600</v>
      </c>
      <c r="AJ2113" s="84" t="s">
        <v>15823</v>
      </c>
      <c r="AK2113" s="84" t="s">
        <v>16679</v>
      </c>
      <c r="AL2113" s="88" t="s">
        <v>17708</v>
      </c>
      <c r="AM2113" s="84" t="s">
        <v>604</v>
      </c>
      <c r="AN2113" s="86">
        <v>41130.958101851851</v>
      </c>
      <c r="AO2113" s="88" t="s">
        <v>19431</v>
      </c>
      <c r="AP2113" s="84" t="b">
        <v>0</v>
      </c>
      <c r="AQ2113" s="84" t="b">
        <v>0</v>
      </c>
      <c r="AR2113" s="84" t="b">
        <v>1</v>
      </c>
      <c r="AS2113" s="84" t="s">
        <v>291</v>
      </c>
      <c r="AT2113" s="84">
        <v>549</v>
      </c>
      <c r="AU2113" s="88" t="s">
        <v>20241</v>
      </c>
      <c r="AV2113" s="84" t="b">
        <v>0</v>
      </c>
      <c r="AW2113" s="84" t="s">
        <v>745</v>
      </c>
      <c r="AX2113" s="88" t="s">
        <v>23094</v>
      </c>
      <c r="AY2113" s="84" t="s">
        <v>66</v>
      </c>
    </row>
    <row r="2114" spans="1:51" x14ac:dyDescent="0.2">
      <c r="A2114" s="69" t="s">
        <v>3605</v>
      </c>
      <c r="B2114" s="70"/>
      <c r="C2114" s="70"/>
      <c r="D2114" s="71"/>
      <c r="E2114" s="108"/>
      <c r="F2114" s="113" t="s">
        <v>21063</v>
      </c>
      <c r="G2114" s="109"/>
      <c r="H2114" s="74"/>
      <c r="I2114" s="75"/>
      <c r="J2114" s="110"/>
      <c r="K2114" s="74" t="s">
        <v>25312</v>
      </c>
      <c r="L2114" s="111"/>
      <c r="M2114" s="79"/>
      <c r="N2114" s="79"/>
      <c r="O2114" s="80"/>
      <c r="P2114" s="81"/>
      <c r="Q2114" s="81"/>
      <c r="R2114" s="91"/>
      <c r="S2114" s="91"/>
      <c r="T2114" s="91"/>
      <c r="U2114" s="91"/>
      <c r="V2114" s="52"/>
      <c r="W2114" s="52"/>
      <c r="X2114" s="52"/>
      <c r="Y2114" s="52"/>
      <c r="Z2114" s="51"/>
      <c r="AA2114" s="76"/>
      <c r="AB2114" s="76"/>
      <c r="AC2114" s="77"/>
      <c r="AD2114" s="84" t="s">
        <v>13891</v>
      </c>
      <c r="AE2114" s="84">
        <v>585</v>
      </c>
      <c r="AF2114" s="84">
        <v>3805</v>
      </c>
      <c r="AG2114" s="84">
        <v>85628</v>
      </c>
      <c r="AH2114" s="84">
        <v>204</v>
      </c>
      <c r="AI2114" s="84">
        <v>7200</v>
      </c>
      <c r="AJ2114" s="84" t="s">
        <v>15824</v>
      </c>
      <c r="AK2114" s="84" t="s">
        <v>1295</v>
      </c>
      <c r="AL2114" s="88" t="s">
        <v>17709</v>
      </c>
      <c r="AM2114" s="84" t="s">
        <v>1546</v>
      </c>
      <c r="AN2114" s="86">
        <v>41732.446759259263</v>
      </c>
      <c r="AO2114" s="88" t="s">
        <v>19432</v>
      </c>
      <c r="AP2114" s="84" t="b">
        <v>0</v>
      </c>
      <c r="AQ2114" s="84" t="b">
        <v>0</v>
      </c>
      <c r="AR2114" s="84" t="b">
        <v>0</v>
      </c>
      <c r="AS2114" s="84" t="s">
        <v>291</v>
      </c>
      <c r="AT2114" s="84">
        <v>122</v>
      </c>
      <c r="AU2114" s="88" t="s">
        <v>674</v>
      </c>
      <c r="AV2114" s="84" t="b">
        <v>0</v>
      </c>
      <c r="AW2114" s="84" t="s">
        <v>745</v>
      </c>
      <c r="AX2114" s="88" t="s">
        <v>23095</v>
      </c>
      <c r="AY2114" s="84" t="s">
        <v>66</v>
      </c>
    </row>
    <row r="2115" spans="1:51" x14ac:dyDescent="0.2">
      <c r="A2115" s="69" t="s">
        <v>3606</v>
      </c>
      <c r="B2115" s="70"/>
      <c r="C2115" s="70"/>
      <c r="D2115" s="71"/>
      <c r="E2115" s="108"/>
      <c r="F2115" s="113" t="s">
        <v>21064</v>
      </c>
      <c r="G2115" s="109"/>
      <c r="H2115" s="74"/>
      <c r="I2115" s="75"/>
      <c r="J2115" s="110"/>
      <c r="K2115" s="74" t="s">
        <v>25313</v>
      </c>
      <c r="L2115" s="111"/>
      <c r="M2115" s="79"/>
      <c r="N2115" s="79"/>
      <c r="O2115" s="80"/>
      <c r="P2115" s="81"/>
      <c r="Q2115" s="81"/>
      <c r="R2115" s="91"/>
      <c r="S2115" s="91"/>
      <c r="T2115" s="91"/>
      <c r="U2115" s="91"/>
      <c r="V2115" s="52"/>
      <c r="W2115" s="52"/>
      <c r="X2115" s="52"/>
      <c r="Y2115" s="52"/>
      <c r="Z2115" s="51"/>
      <c r="AA2115" s="76"/>
      <c r="AB2115" s="76"/>
      <c r="AC2115" s="77"/>
      <c r="AD2115" s="84" t="s">
        <v>13892</v>
      </c>
      <c r="AE2115" s="84">
        <v>123</v>
      </c>
      <c r="AF2115" s="84">
        <v>171</v>
      </c>
      <c r="AG2115" s="84">
        <v>5896</v>
      </c>
      <c r="AH2115" s="84">
        <v>119</v>
      </c>
      <c r="AI2115" s="84">
        <v>-28800</v>
      </c>
      <c r="AJ2115" s="84" t="s">
        <v>15825</v>
      </c>
      <c r="AK2115" s="84" t="s">
        <v>16680</v>
      </c>
      <c r="AL2115" s="88" t="s">
        <v>17710</v>
      </c>
      <c r="AM2115" s="84" t="s">
        <v>602</v>
      </c>
      <c r="AN2115" s="86">
        <v>42657.48715277778</v>
      </c>
      <c r="AO2115" s="88" t="s">
        <v>19433</v>
      </c>
      <c r="AP2115" s="84" t="b">
        <v>1</v>
      </c>
      <c r="AQ2115" s="84" t="b">
        <v>0</v>
      </c>
      <c r="AR2115" s="84" t="b">
        <v>0</v>
      </c>
      <c r="AS2115" s="84" t="s">
        <v>290</v>
      </c>
      <c r="AT2115" s="84">
        <v>34</v>
      </c>
      <c r="AU2115" s="84"/>
      <c r="AV2115" s="84" t="b">
        <v>0</v>
      </c>
      <c r="AW2115" s="84" t="s">
        <v>745</v>
      </c>
      <c r="AX2115" s="88" t="s">
        <v>23096</v>
      </c>
      <c r="AY2115" s="84" t="s">
        <v>66</v>
      </c>
    </row>
    <row r="2116" spans="1:51" x14ac:dyDescent="0.2">
      <c r="A2116" s="69" t="s">
        <v>3607</v>
      </c>
      <c r="B2116" s="70"/>
      <c r="C2116" s="70"/>
      <c r="D2116" s="71"/>
      <c r="E2116" s="108"/>
      <c r="F2116" s="113" t="s">
        <v>7945</v>
      </c>
      <c r="G2116" s="109"/>
      <c r="H2116" s="74"/>
      <c r="I2116" s="75"/>
      <c r="J2116" s="110"/>
      <c r="K2116" s="74" t="s">
        <v>25314</v>
      </c>
      <c r="L2116" s="111"/>
      <c r="M2116" s="79"/>
      <c r="N2116" s="79"/>
      <c r="O2116" s="80"/>
      <c r="P2116" s="81"/>
      <c r="Q2116" s="81"/>
      <c r="R2116" s="91"/>
      <c r="S2116" s="91"/>
      <c r="T2116" s="91"/>
      <c r="U2116" s="91"/>
      <c r="V2116" s="52"/>
      <c r="W2116" s="52"/>
      <c r="X2116" s="52"/>
      <c r="Y2116" s="52"/>
      <c r="Z2116" s="51"/>
      <c r="AA2116" s="76"/>
      <c r="AB2116" s="76"/>
      <c r="AC2116" s="77"/>
      <c r="AD2116" s="84" t="s">
        <v>13893</v>
      </c>
      <c r="AE2116" s="84">
        <v>1418</v>
      </c>
      <c r="AF2116" s="84">
        <v>1040</v>
      </c>
      <c r="AG2116" s="84">
        <v>8673</v>
      </c>
      <c r="AH2116" s="84">
        <v>844</v>
      </c>
      <c r="AI2116" s="84"/>
      <c r="AJ2116" s="84" t="s">
        <v>15826</v>
      </c>
      <c r="AK2116" s="84" t="s">
        <v>473</v>
      </c>
      <c r="AL2116" s="88" t="s">
        <v>17711</v>
      </c>
      <c r="AM2116" s="84"/>
      <c r="AN2116" s="86">
        <v>40006.721087962964</v>
      </c>
      <c r="AO2116" s="88" t="s">
        <v>19434</v>
      </c>
      <c r="AP2116" s="84" t="b">
        <v>0</v>
      </c>
      <c r="AQ2116" s="84" t="b">
        <v>0</v>
      </c>
      <c r="AR2116" s="84" t="b">
        <v>1</v>
      </c>
      <c r="AS2116" s="84" t="s">
        <v>290</v>
      </c>
      <c r="AT2116" s="84">
        <v>100</v>
      </c>
      <c r="AU2116" s="88" t="s">
        <v>20242</v>
      </c>
      <c r="AV2116" s="84" t="b">
        <v>0</v>
      </c>
      <c r="AW2116" s="84" t="s">
        <v>745</v>
      </c>
      <c r="AX2116" s="88" t="s">
        <v>23097</v>
      </c>
      <c r="AY2116" s="84" t="s">
        <v>66</v>
      </c>
    </row>
    <row r="2117" spans="1:51" x14ac:dyDescent="0.2">
      <c r="A2117" s="69" t="s">
        <v>3608</v>
      </c>
      <c r="B2117" s="70"/>
      <c r="C2117" s="70"/>
      <c r="D2117" s="71"/>
      <c r="E2117" s="108"/>
      <c r="F2117" s="113" t="s">
        <v>7946</v>
      </c>
      <c r="G2117" s="109"/>
      <c r="H2117" s="74"/>
      <c r="I2117" s="75"/>
      <c r="J2117" s="110"/>
      <c r="K2117" s="74" t="s">
        <v>25315</v>
      </c>
      <c r="L2117" s="111"/>
      <c r="M2117" s="79"/>
      <c r="N2117" s="79"/>
      <c r="O2117" s="80"/>
      <c r="P2117" s="81"/>
      <c r="Q2117" s="81"/>
      <c r="R2117" s="91"/>
      <c r="S2117" s="91"/>
      <c r="T2117" s="91"/>
      <c r="U2117" s="91"/>
      <c r="V2117" s="52"/>
      <c r="W2117" s="52"/>
      <c r="X2117" s="52"/>
      <c r="Y2117" s="52"/>
      <c r="Z2117" s="51"/>
      <c r="AA2117" s="76"/>
      <c r="AB2117" s="76"/>
      <c r="AC2117" s="77"/>
      <c r="AD2117" s="84" t="s">
        <v>13894</v>
      </c>
      <c r="AE2117" s="84">
        <v>172</v>
      </c>
      <c r="AF2117" s="84">
        <v>139</v>
      </c>
      <c r="AG2117" s="84">
        <v>2953</v>
      </c>
      <c r="AH2117" s="84">
        <v>1515</v>
      </c>
      <c r="AI2117" s="84">
        <v>0</v>
      </c>
      <c r="AJ2117" s="84" t="s">
        <v>15827</v>
      </c>
      <c r="AK2117" s="84" t="s">
        <v>1305</v>
      </c>
      <c r="AL2117" s="84"/>
      <c r="AM2117" s="84" t="s">
        <v>561</v>
      </c>
      <c r="AN2117" s="86">
        <v>40656.838750000003</v>
      </c>
      <c r="AO2117" s="88" t="s">
        <v>19435</v>
      </c>
      <c r="AP2117" s="84" t="b">
        <v>1</v>
      </c>
      <c r="AQ2117" s="84" t="b">
        <v>0</v>
      </c>
      <c r="AR2117" s="84" t="b">
        <v>1</v>
      </c>
      <c r="AS2117" s="84" t="s">
        <v>290</v>
      </c>
      <c r="AT2117" s="84">
        <v>1</v>
      </c>
      <c r="AU2117" s="88" t="s">
        <v>674</v>
      </c>
      <c r="AV2117" s="84" t="b">
        <v>0</v>
      </c>
      <c r="AW2117" s="84" t="s">
        <v>745</v>
      </c>
      <c r="AX2117" s="88" t="s">
        <v>23098</v>
      </c>
      <c r="AY2117" s="84" t="s">
        <v>66</v>
      </c>
    </row>
    <row r="2118" spans="1:51" x14ac:dyDescent="0.2">
      <c r="A2118" s="69" t="s">
        <v>3609</v>
      </c>
      <c r="B2118" s="70"/>
      <c r="C2118" s="70"/>
      <c r="D2118" s="71"/>
      <c r="E2118" s="108"/>
      <c r="F2118" s="113" t="s">
        <v>7947</v>
      </c>
      <c r="G2118" s="109"/>
      <c r="H2118" s="74"/>
      <c r="I2118" s="75"/>
      <c r="J2118" s="110"/>
      <c r="K2118" s="74" t="s">
        <v>25316</v>
      </c>
      <c r="L2118" s="111"/>
      <c r="M2118" s="79"/>
      <c r="N2118" s="79"/>
      <c r="O2118" s="80"/>
      <c r="P2118" s="81"/>
      <c r="Q2118" s="81"/>
      <c r="R2118" s="91"/>
      <c r="S2118" s="91"/>
      <c r="T2118" s="91"/>
      <c r="U2118" s="91"/>
      <c r="V2118" s="52"/>
      <c r="W2118" s="52"/>
      <c r="X2118" s="52"/>
      <c r="Y2118" s="52"/>
      <c r="Z2118" s="51"/>
      <c r="AA2118" s="76"/>
      <c r="AB2118" s="76"/>
      <c r="AC2118" s="77"/>
      <c r="AD2118" s="84" t="s">
        <v>13895</v>
      </c>
      <c r="AE2118" s="84">
        <v>162</v>
      </c>
      <c r="AF2118" s="84">
        <v>24</v>
      </c>
      <c r="AG2118" s="84">
        <v>2840</v>
      </c>
      <c r="AH2118" s="84">
        <v>126</v>
      </c>
      <c r="AI2118" s="84"/>
      <c r="AJ2118" s="84"/>
      <c r="AK2118" s="84"/>
      <c r="AL2118" s="84"/>
      <c r="AM2118" s="84"/>
      <c r="AN2118" s="86">
        <v>42391.862905092596</v>
      </c>
      <c r="AO2118" s="84"/>
      <c r="AP2118" s="84" t="b">
        <v>1</v>
      </c>
      <c r="AQ2118" s="84" t="b">
        <v>0</v>
      </c>
      <c r="AR2118" s="84" t="b">
        <v>0</v>
      </c>
      <c r="AS2118" s="84" t="s">
        <v>290</v>
      </c>
      <c r="AT2118" s="84">
        <v>1</v>
      </c>
      <c r="AU2118" s="84"/>
      <c r="AV2118" s="84" t="b">
        <v>0</v>
      </c>
      <c r="AW2118" s="84" t="s">
        <v>745</v>
      </c>
      <c r="AX2118" s="88" t="s">
        <v>23099</v>
      </c>
      <c r="AY2118" s="84" t="s">
        <v>66</v>
      </c>
    </row>
    <row r="2119" spans="1:51" x14ac:dyDescent="0.2">
      <c r="A2119" s="69" t="s">
        <v>4283</v>
      </c>
      <c r="B2119" s="70"/>
      <c r="C2119" s="70"/>
      <c r="D2119" s="71"/>
      <c r="E2119" s="108"/>
      <c r="F2119" s="113" t="s">
        <v>21065</v>
      </c>
      <c r="G2119" s="109"/>
      <c r="H2119" s="74"/>
      <c r="I2119" s="75"/>
      <c r="J2119" s="110"/>
      <c r="K2119" s="74" t="s">
        <v>25317</v>
      </c>
      <c r="L2119" s="111"/>
      <c r="M2119" s="79"/>
      <c r="N2119" s="79"/>
      <c r="O2119" s="80"/>
      <c r="P2119" s="81"/>
      <c r="Q2119" s="81"/>
      <c r="R2119" s="91"/>
      <c r="S2119" s="91"/>
      <c r="T2119" s="91"/>
      <c r="U2119" s="91"/>
      <c r="V2119" s="52"/>
      <c r="W2119" s="52"/>
      <c r="X2119" s="52"/>
      <c r="Y2119" s="52"/>
      <c r="Z2119" s="51"/>
      <c r="AA2119" s="76"/>
      <c r="AB2119" s="76"/>
      <c r="AC2119" s="77"/>
      <c r="AD2119" s="84" t="s">
        <v>13896</v>
      </c>
      <c r="AE2119" s="84">
        <v>74</v>
      </c>
      <c r="AF2119" s="84">
        <v>14724</v>
      </c>
      <c r="AG2119" s="84">
        <v>29088</v>
      </c>
      <c r="AH2119" s="84">
        <v>7010</v>
      </c>
      <c r="AI2119" s="84">
        <v>-21600</v>
      </c>
      <c r="AJ2119" s="84" t="s">
        <v>15828</v>
      </c>
      <c r="AK2119" s="84"/>
      <c r="AL2119" s="88" t="s">
        <v>17712</v>
      </c>
      <c r="AM2119" s="84" t="s">
        <v>601</v>
      </c>
      <c r="AN2119" s="86">
        <v>40941.748842592591</v>
      </c>
      <c r="AO2119" s="88" t="s">
        <v>19436</v>
      </c>
      <c r="AP2119" s="84" t="b">
        <v>1</v>
      </c>
      <c r="AQ2119" s="84" t="b">
        <v>0</v>
      </c>
      <c r="AR2119" s="84" t="b">
        <v>0</v>
      </c>
      <c r="AS2119" s="84" t="s">
        <v>290</v>
      </c>
      <c r="AT2119" s="84">
        <v>164</v>
      </c>
      <c r="AU2119" s="88" t="s">
        <v>674</v>
      </c>
      <c r="AV2119" s="84" t="b">
        <v>0</v>
      </c>
      <c r="AW2119" s="84" t="s">
        <v>745</v>
      </c>
      <c r="AX2119" s="88" t="s">
        <v>23100</v>
      </c>
      <c r="AY2119" s="84" t="s">
        <v>65</v>
      </c>
    </row>
    <row r="2120" spans="1:51" x14ac:dyDescent="0.2">
      <c r="A2120" s="69" t="s">
        <v>4284</v>
      </c>
      <c r="B2120" s="70"/>
      <c r="C2120" s="70"/>
      <c r="D2120" s="71"/>
      <c r="E2120" s="108"/>
      <c r="F2120" s="113" t="s">
        <v>21066</v>
      </c>
      <c r="G2120" s="109"/>
      <c r="H2120" s="74"/>
      <c r="I2120" s="75"/>
      <c r="J2120" s="110"/>
      <c r="K2120" s="74" t="s">
        <v>25318</v>
      </c>
      <c r="L2120" s="111"/>
      <c r="M2120" s="79"/>
      <c r="N2120" s="79"/>
      <c r="O2120" s="80"/>
      <c r="P2120" s="81"/>
      <c r="Q2120" s="81"/>
      <c r="R2120" s="91"/>
      <c r="S2120" s="91"/>
      <c r="T2120" s="91"/>
      <c r="U2120" s="91"/>
      <c r="V2120" s="52"/>
      <c r="W2120" s="52"/>
      <c r="X2120" s="52"/>
      <c r="Y2120" s="52"/>
      <c r="Z2120" s="51"/>
      <c r="AA2120" s="76"/>
      <c r="AB2120" s="76"/>
      <c r="AC2120" s="77"/>
      <c r="AD2120" s="84" t="s">
        <v>13897</v>
      </c>
      <c r="AE2120" s="84">
        <v>2358</v>
      </c>
      <c r="AF2120" s="84">
        <v>173491</v>
      </c>
      <c r="AG2120" s="84">
        <v>130307</v>
      </c>
      <c r="AH2120" s="84">
        <v>438</v>
      </c>
      <c r="AI2120" s="84">
        <v>-28800</v>
      </c>
      <c r="AJ2120" s="84" t="s">
        <v>15829</v>
      </c>
      <c r="AK2120" s="84" t="s">
        <v>327</v>
      </c>
      <c r="AL2120" s="88" t="s">
        <v>17713</v>
      </c>
      <c r="AM2120" s="84" t="s">
        <v>602</v>
      </c>
      <c r="AN2120" s="86">
        <v>39889.777974537035</v>
      </c>
      <c r="AO2120" s="88" t="s">
        <v>19437</v>
      </c>
      <c r="AP2120" s="84" t="b">
        <v>0</v>
      </c>
      <c r="AQ2120" s="84" t="b">
        <v>0</v>
      </c>
      <c r="AR2120" s="84" t="b">
        <v>1</v>
      </c>
      <c r="AS2120" s="84" t="s">
        <v>290</v>
      </c>
      <c r="AT2120" s="84">
        <v>3063</v>
      </c>
      <c r="AU2120" s="88" t="s">
        <v>20243</v>
      </c>
      <c r="AV2120" s="84" t="b">
        <v>1</v>
      </c>
      <c r="AW2120" s="84" t="s">
        <v>745</v>
      </c>
      <c r="AX2120" s="88" t="s">
        <v>23101</v>
      </c>
      <c r="AY2120" s="84" t="s">
        <v>65</v>
      </c>
    </row>
    <row r="2121" spans="1:51" x14ac:dyDescent="0.2">
      <c r="A2121" s="69" t="s">
        <v>3610</v>
      </c>
      <c r="B2121" s="70"/>
      <c r="C2121" s="70"/>
      <c r="D2121" s="71"/>
      <c r="E2121" s="108"/>
      <c r="F2121" s="113" t="s">
        <v>7948</v>
      </c>
      <c r="G2121" s="109"/>
      <c r="H2121" s="74"/>
      <c r="I2121" s="75"/>
      <c r="J2121" s="110"/>
      <c r="K2121" s="74" t="s">
        <v>25319</v>
      </c>
      <c r="L2121" s="111"/>
      <c r="M2121" s="79"/>
      <c r="N2121" s="79"/>
      <c r="O2121" s="80"/>
      <c r="P2121" s="81"/>
      <c r="Q2121" s="81"/>
      <c r="R2121" s="91"/>
      <c r="S2121" s="91"/>
      <c r="T2121" s="91"/>
      <c r="U2121" s="91"/>
      <c r="V2121" s="52"/>
      <c r="W2121" s="52"/>
      <c r="X2121" s="52"/>
      <c r="Y2121" s="52"/>
      <c r="Z2121" s="51"/>
      <c r="AA2121" s="76"/>
      <c r="AB2121" s="76"/>
      <c r="AC2121" s="77"/>
      <c r="AD2121" s="84" t="s">
        <v>13898</v>
      </c>
      <c r="AE2121" s="84">
        <v>694</v>
      </c>
      <c r="AF2121" s="84">
        <v>500</v>
      </c>
      <c r="AG2121" s="84">
        <v>2383</v>
      </c>
      <c r="AH2121" s="84">
        <v>5106</v>
      </c>
      <c r="AI2121" s="84"/>
      <c r="AJ2121" s="84" t="s">
        <v>15830</v>
      </c>
      <c r="AK2121" s="84" t="s">
        <v>1361</v>
      </c>
      <c r="AL2121" s="84"/>
      <c r="AM2121" s="84"/>
      <c r="AN2121" s="86">
        <v>43062.669293981482</v>
      </c>
      <c r="AO2121" s="88" t="s">
        <v>19438</v>
      </c>
      <c r="AP2121" s="84" t="b">
        <v>1</v>
      </c>
      <c r="AQ2121" s="84" t="b">
        <v>0</v>
      </c>
      <c r="AR2121" s="84" t="b">
        <v>0</v>
      </c>
      <c r="AS2121" s="84" t="s">
        <v>290</v>
      </c>
      <c r="AT2121" s="84">
        <v>10</v>
      </c>
      <c r="AU2121" s="84"/>
      <c r="AV2121" s="84" t="b">
        <v>0</v>
      </c>
      <c r="AW2121" s="84" t="s">
        <v>745</v>
      </c>
      <c r="AX2121" s="88" t="s">
        <v>23102</v>
      </c>
      <c r="AY2121" s="84" t="s">
        <v>66</v>
      </c>
    </row>
    <row r="2122" spans="1:51" x14ac:dyDescent="0.2">
      <c r="A2122" s="69" t="s">
        <v>4285</v>
      </c>
      <c r="B2122" s="70"/>
      <c r="C2122" s="70"/>
      <c r="D2122" s="71"/>
      <c r="E2122" s="108"/>
      <c r="F2122" s="113" t="s">
        <v>21067</v>
      </c>
      <c r="G2122" s="109"/>
      <c r="H2122" s="74"/>
      <c r="I2122" s="75"/>
      <c r="J2122" s="110"/>
      <c r="K2122" s="74" t="s">
        <v>25320</v>
      </c>
      <c r="L2122" s="111"/>
      <c r="M2122" s="79"/>
      <c r="N2122" s="79"/>
      <c r="O2122" s="80"/>
      <c r="P2122" s="81"/>
      <c r="Q2122" s="81"/>
      <c r="R2122" s="91"/>
      <c r="S2122" s="91"/>
      <c r="T2122" s="91"/>
      <c r="U2122" s="91"/>
      <c r="V2122" s="52"/>
      <c r="W2122" s="52"/>
      <c r="X2122" s="52"/>
      <c r="Y2122" s="52"/>
      <c r="Z2122" s="51"/>
      <c r="AA2122" s="76"/>
      <c r="AB2122" s="76"/>
      <c r="AC2122" s="77"/>
      <c r="AD2122" s="84" t="s">
        <v>13899</v>
      </c>
      <c r="AE2122" s="84">
        <v>741</v>
      </c>
      <c r="AF2122" s="84">
        <v>8197</v>
      </c>
      <c r="AG2122" s="84">
        <v>1031</v>
      </c>
      <c r="AH2122" s="84">
        <v>1280</v>
      </c>
      <c r="AI2122" s="84"/>
      <c r="AJ2122" s="84" t="s">
        <v>15831</v>
      </c>
      <c r="AK2122" s="84" t="s">
        <v>16681</v>
      </c>
      <c r="AL2122" s="84"/>
      <c r="AM2122" s="84"/>
      <c r="AN2122" s="86">
        <v>43132.887280092589</v>
      </c>
      <c r="AO2122" s="88" t="s">
        <v>19439</v>
      </c>
      <c r="AP2122" s="84" t="b">
        <v>0</v>
      </c>
      <c r="AQ2122" s="84" t="b">
        <v>0</v>
      </c>
      <c r="AR2122" s="84" t="b">
        <v>0</v>
      </c>
      <c r="AS2122" s="84" t="s">
        <v>290</v>
      </c>
      <c r="AT2122" s="84">
        <v>31</v>
      </c>
      <c r="AU2122" s="88" t="s">
        <v>674</v>
      </c>
      <c r="AV2122" s="84" t="b">
        <v>0</v>
      </c>
      <c r="AW2122" s="84" t="s">
        <v>745</v>
      </c>
      <c r="AX2122" s="88" t="s">
        <v>23103</v>
      </c>
      <c r="AY2122" s="84" t="s">
        <v>65</v>
      </c>
    </row>
    <row r="2123" spans="1:51" x14ac:dyDescent="0.2">
      <c r="A2123" s="69" t="s">
        <v>3611</v>
      </c>
      <c r="B2123" s="70"/>
      <c r="C2123" s="70"/>
      <c r="D2123" s="71"/>
      <c r="E2123" s="108"/>
      <c r="F2123" s="113" t="s">
        <v>7949</v>
      </c>
      <c r="G2123" s="109"/>
      <c r="H2123" s="74"/>
      <c r="I2123" s="75"/>
      <c r="J2123" s="110"/>
      <c r="K2123" s="74" t="s">
        <v>25321</v>
      </c>
      <c r="L2123" s="111"/>
      <c r="M2123" s="79"/>
      <c r="N2123" s="79"/>
      <c r="O2123" s="80"/>
      <c r="P2123" s="81"/>
      <c r="Q2123" s="81"/>
      <c r="R2123" s="91"/>
      <c r="S2123" s="91"/>
      <c r="T2123" s="91"/>
      <c r="U2123" s="91"/>
      <c r="V2123" s="52"/>
      <c r="W2123" s="52"/>
      <c r="X2123" s="52"/>
      <c r="Y2123" s="52"/>
      <c r="Z2123" s="51"/>
      <c r="AA2123" s="76"/>
      <c r="AB2123" s="76"/>
      <c r="AC2123" s="77"/>
      <c r="AD2123" s="84" t="s">
        <v>13900</v>
      </c>
      <c r="AE2123" s="84">
        <v>3380</v>
      </c>
      <c r="AF2123" s="84">
        <v>8120</v>
      </c>
      <c r="AG2123" s="84">
        <v>23539</v>
      </c>
      <c r="AH2123" s="84">
        <v>17610</v>
      </c>
      <c r="AI2123" s="84"/>
      <c r="AJ2123" s="84" t="s">
        <v>15832</v>
      </c>
      <c r="AK2123" s="84" t="s">
        <v>1326</v>
      </c>
      <c r="AL2123" s="88" t="s">
        <v>17714</v>
      </c>
      <c r="AM2123" s="84"/>
      <c r="AN2123" s="86">
        <v>41225.564918981479</v>
      </c>
      <c r="AO2123" s="88" t="s">
        <v>19440</v>
      </c>
      <c r="AP2123" s="84" t="b">
        <v>1</v>
      </c>
      <c r="AQ2123" s="84" t="b">
        <v>0</v>
      </c>
      <c r="AR2123" s="84" t="b">
        <v>0</v>
      </c>
      <c r="AS2123" s="84" t="s">
        <v>290</v>
      </c>
      <c r="AT2123" s="84">
        <v>127</v>
      </c>
      <c r="AU2123" s="88" t="s">
        <v>674</v>
      </c>
      <c r="AV2123" s="84" t="b">
        <v>0</v>
      </c>
      <c r="AW2123" s="84" t="s">
        <v>745</v>
      </c>
      <c r="AX2123" s="88" t="s">
        <v>23104</v>
      </c>
      <c r="AY2123" s="84" t="s">
        <v>66</v>
      </c>
    </row>
    <row r="2124" spans="1:51" x14ac:dyDescent="0.2">
      <c r="A2124" s="69" t="s">
        <v>3612</v>
      </c>
      <c r="B2124" s="70"/>
      <c r="C2124" s="70"/>
      <c r="D2124" s="71"/>
      <c r="E2124" s="108"/>
      <c r="F2124" s="113" t="s">
        <v>7950</v>
      </c>
      <c r="G2124" s="109"/>
      <c r="H2124" s="74"/>
      <c r="I2124" s="75"/>
      <c r="J2124" s="110"/>
      <c r="K2124" s="74" t="s">
        <v>25322</v>
      </c>
      <c r="L2124" s="111"/>
      <c r="M2124" s="79"/>
      <c r="N2124" s="79"/>
      <c r="O2124" s="80"/>
      <c r="P2124" s="81"/>
      <c r="Q2124" s="81"/>
      <c r="R2124" s="91"/>
      <c r="S2124" s="91"/>
      <c r="T2124" s="91"/>
      <c r="U2124" s="91"/>
      <c r="V2124" s="52"/>
      <c r="W2124" s="52"/>
      <c r="X2124" s="52"/>
      <c r="Y2124" s="52"/>
      <c r="Z2124" s="51"/>
      <c r="AA2124" s="76"/>
      <c r="AB2124" s="76"/>
      <c r="AC2124" s="77"/>
      <c r="AD2124" s="84" t="s">
        <v>13901</v>
      </c>
      <c r="AE2124" s="84">
        <v>587</v>
      </c>
      <c r="AF2124" s="84">
        <v>717</v>
      </c>
      <c r="AG2124" s="84">
        <v>2205</v>
      </c>
      <c r="AH2124" s="84">
        <v>733</v>
      </c>
      <c r="AI2124" s="84"/>
      <c r="AJ2124" s="84" t="s">
        <v>15833</v>
      </c>
      <c r="AK2124" s="84" t="s">
        <v>11980</v>
      </c>
      <c r="AL2124" s="84"/>
      <c r="AM2124" s="84"/>
      <c r="AN2124" s="86">
        <v>41892.47556712963</v>
      </c>
      <c r="AO2124" s="88" t="s">
        <v>19441</v>
      </c>
      <c r="AP2124" s="84" t="b">
        <v>1</v>
      </c>
      <c r="AQ2124" s="84" t="b">
        <v>0</v>
      </c>
      <c r="AR2124" s="84" t="b">
        <v>1</v>
      </c>
      <c r="AS2124" s="84" t="s">
        <v>290</v>
      </c>
      <c r="AT2124" s="84">
        <v>8</v>
      </c>
      <c r="AU2124" s="88" t="s">
        <v>674</v>
      </c>
      <c r="AV2124" s="84" t="b">
        <v>0</v>
      </c>
      <c r="AW2124" s="84" t="s">
        <v>745</v>
      </c>
      <c r="AX2124" s="88" t="s">
        <v>23105</v>
      </c>
      <c r="AY2124" s="84" t="s">
        <v>66</v>
      </c>
    </row>
    <row r="2125" spans="1:51" x14ac:dyDescent="0.2">
      <c r="A2125" s="69" t="s">
        <v>3613</v>
      </c>
      <c r="B2125" s="70"/>
      <c r="C2125" s="70"/>
      <c r="D2125" s="71"/>
      <c r="E2125" s="108"/>
      <c r="F2125" s="113" t="s">
        <v>7951</v>
      </c>
      <c r="G2125" s="109"/>
      <c r="H2125" s="74"/>
      <c r="I2125" s="75"/>
      <c r="J2125" s="110"/>
      <c r="K2125" s="74" t="s">
        <v>25323</v>
      </c>
      <c r="L2125" s="111"/>
      <c r="M2125" s="79"/>
      <c r="N2125" s="79"/>
      <c r="O2125" s="80"/>
      <c r="P2125" s="81"/>
      <c r="Q2125" s="81"/>
      <c r="R2125" s="91"/>
      <c r="S2125" s="91"/>
      <c r="T2125" s="91"/>
      <c r="U2125" s="91"/>
      <c r="V2125" s="52"/>
      <c r="W2125" s="52"/>
      <c r="X2125" s="52"/>
      <c r="Y2125" s="52"/>
      <c r="Z2125" s="51"/>
      <c r="AA2125" s="76"/>
      <c r="AB2125" s="76"/>
      <c r="AC2125" s="77"/>
      <c r="AD2125" s="84" t="s">
        <v>13902</v>
      </c>
      <c r="AE2125" s="84">
        <v>2578</v>
      </c>
      <c r="AF2125" s="84">
        <v>3254</v>
      </c>
      <c r="AG2125" s="84">
        <v>6030</v>
      </c>
      <c r="AH2125" s="84">
        <v>6234</v>
      </c>
      <c r="AI2125" s="84">
        <v>-25200</v>
      </c>
      <c r="AJ2125" s="84" t="s">
        <v>15834</v>
      </c>
      <c r="AK2125" s="84"/>
      <c r="AL2125" s="84"/>
      <c r="AM2125" s="84" t="s">
        <v>605</v>
      </c>
      <c r="AN2125" s="86">
        <v>40195.978020833332</v>
      </c>
      <c r="AO2125" s="88" t="s">
        <v>19442</v>
      </c>
      <c r="AP2125" s="84" t="b">
        <v>0</v>
      </c>
      <c r="AQ2125" s="84" t="b">
        <v>0</v>
      </c>
      <c r="AR2125" s="84" t="b">
        <v>1</v>
      </c>
      <c r="AS2125" s="84" t="s">
        <v>290</v>
      </c>
      <c r="AT2125" s="84">
        <v>16</v>
      </c>
      <c r="AU2125" s="88" t="s">
        <v>20244</v>
      </c>
      <c r="AV2125" s="84" t="b">
        <v>0</v>
      </c>
      <c r="AW2125" s="84" t="s">
        <v>745</v>
      </c>
      <c r="AX2125" s="88" t="s">
        <v>23106</v>
      </c>
      <c r="AY2125" s="84" t="s">
        <v>66</v>
      </c>
    </row>
    <row r="2126" spans="1:51" x14ac:dyDescent="0.2">
      <c r="A2126" s="69" t="s">
        <v>4286</v>
      </c>
      <c r="B2126" s="70"/>
      <c r="C2126" s="70"/>
      <c r="D2126" s="71"/>
      <c r="E2126" s="108"/>
      <c r="F2126" s="113" t="s">
        <v>21068</v>
      </c>
      <c r="G2126" s="109"/>
      <c r="H2126" s="74"/>
      <c r="I2126" s="75"/>
      <c r="J2126" s="110"/>
      <c r="K2126" s="74" t="s">
        <v>25324</v>
      </c>
      <c r="L2126" s="111"/>
      <c r="M2126" s="79"/>
      <c r="N2126" s="79"/>
      <c r="O2126" s="80"/>
      <c r="P2126" s="81"/>
      <c r="Q2126" s="81"/>
      <c r="R2126" s="91"/>
      <c r="S2126" s="91"/>
      <c r="T2126" s="91"/>
      <c r="U2126" s="91"/>
      <c r="V2126" s="52"/>
      <c r="W2126" s="52"/>
      <c r="X2126" s="52"/>
      <c r="Y2126" s="52"/>
      <c r="Z2126" s="51"/>
      <c r="AA2126" s="76"/>
      <c r="AB2126" s="76"/>
      <c r="AC2126" s="77"/>
      <c r="AD2126" s="84" t="s">
        <v>13903</v>
      </c>
      <c r="AE2126" s="84">
        <v>18</v>
      </c>
      <c r="AF2126" s="84">
        <v>2058779</v>
      </c>
      <c r="AG2126" s="84">
        <v>6885</v>
      </c>
      <c r="AH2126" s="84">
        <v>695</v>
      </c>
      <c r="AI2126" s="84">
        <v>-21600</v>
      </c>
      <c r="AJ2126" s="84" t="s">
        <v>15835</v>
      </c>
      <c r="AK2126" s="84" t="s">
        <v>1295</v>
      </c>
      <c r="AL2126" s="88" t="s">
        <v>17715</v>
      </c>
      <c r="AM2126" s="84" t="s">
        <v>601</v>
      </c>
      <c r="AN2126" s="86">
        <v>39877.818136574075</v>
      </c>
      <c r="AO2126" s="88" t="s">
        <v>19443</v>
      </c>
      <c r="AP2126" s="84" t="b">
        <v>0</v>
      </c>
      <c r="AQ2126" s="84" t="b">
        <v>0</v>
      </c>
      <c r="AR2126" s="84" t="b">
        <v>1</v>
      </c>
      <c r="AS2126" s="84" t="s">
        <v>290</v>
      </c>
      <c r="AT2126" s="84">
        <v>5545</v>
      </c>
      <c r="AU2126" s="88" t="s">
        <v>678</v>
      </c>
      <c r="AV2126" s="84" t="b">
        <v>1</v>
      </c>
      <c r="AW2126" s="84" t="s">
        <v>745</v>
      </c>
      <c r="AX2126" s="88" t="s">
        <v>23107</v>
      </c>
      <c r="AY2126" s="84" t="s">
        <v>65</v>
      </c>
    </row>
    <row r="2127" spans="1:51" x14ac:dyDescent="0.2">
      <c r="A2127" s="69" t="s">
        <v>3614</v>
      </c>
      <c r="B2127" s="70"/>
      <c r="C2127" s="70"/>
      <c r="D2127" s="71"/>
      <c r="E2127" s="108"/>
      <c r="F2127" s="113" t="s">
        <v>7952</v>
      </c>
      <c r="G2127" s="109"/>
      <c r="H2127" s="74"/>
      <c r="I2127" s="75"/>
      <c r="J2127" s="110"/>
      <c r="K2127" s="74" t="s">
        <v>25325</v>
      </c>
      <c r="L2127" s="111"/>
      <c r="M2127" s="79"/>
      <c r="N2127" s="79"/>
      <c r="O2127" s="80"/>
      <c r="P2127" s="81"/>
      <c r="Q2127" s="81"/>
      <c r="R2127" s="91"/>
      <c r="S2127" s="91"/>
      <c r="T2127" s="91"/>
      <c r="U2127" s="91"/>
      <c r="V2127" s="52"/>
      <c r="W2127" s="52"/>
      <c r="X2127" s="52"/>
      <c r="Y2127" s="52"/>
      <c r="Z2127" s="51"/>
      <c r="AA2127" s="76"/>
      <c r="AB2127" s="76"/>
      <c r="AC2127" s="77"/>
      <c r="AD2127" s="84" t="s">
        <v>13904</v>
      </c>
      <c r="AE2127" s="84">
        <v>863</v>
      </c>
      <c r="AF2127" s="84">
        <v>173</v>
      </c>
      <c r="AG2127" s="84">
        <v>18605</v>
      </c>
      <c r="AH2127" s="84">
        <v>6765</v>
      </c>
      <c r="AI2127" s="84">
        <v>-21600</v>
      </c>
      <c r="AJ2127" s="84" t="s">
        <v>15836</v>
      </c>
      <c r="AK2127" s="84"/>
      <c r="AL2127" s="84"/>
      <c r="AM2127" s="84" t="s">
        <v>601</v>
      </c>
      <c r="AN2127" s="86">
        <v>41210.292210648149</v>
      </c>
      <c r="AO2127" s="88" t="s">
        <v>19444</v>
      </c>
      <c r="AP2127" s="84" t="b">
        <v>0</v>
      </c>
      <c r="AQ2127" s="84" t="b">
        <v>0</v>
      </c>
      <c r="AR2127" s="84" t="b">
        <v>0</v>
      </c>
      <c r="AS2127" s="84" t="s">
        <v>291</v>
      </c>
      <c r="AT2127" s="84">
        <v>9</v>
      </c>
      <c r="AU2127" s="88" t="s">
        <v>674</v>
      </c>
      <c r="AV2127" s="84" t="b">
        <v>0</v>
      </c>
      <c r="AW2127" s="84" t="s">
        <v>745</v>
      </c>
      <c r="AX2127" s="88" t="s">
        <v>23108</v>
      </c>
      <c r="AY2127" s="84" t="s">
        <v>66</v>
      </c>
    </row>
    <row r="2128" spans="1:51" x14ac:dyDescent="0.2">
      <c r="A2128" s="69" t="s">
        <v>3615</v>
      </c>
      <c r="B2128" s="70"/>
      <c r="C2128" s="70"/>
      <c r="D2128" s="71"/>
      <c r="E2128" s="108"/>
      <c r="F2128" s="113" t="s">
        <v>7953</v>
      </c>
      <c r="G2128" s="109"/>
      <c r="H2128" s="74"/>
      <c r="I2128" s="75"/>
      <c r="J2128" s="110"/>
      <c r="K2128" s="74" t="s">
        <v>25326</v>
      </c>
      <c r="L2128" s="111"/>
      <c r="M2128" s="79"/>
      <c r="N2128" s="79"/>
      <c r="O2128" s="80"/>
      <c r="P2128" s="81"/>
      <c r="Q2128" s="81"/>
      <c r="R2128" s="91"/>
      <c r="S2128" s="91"/>
      <c r="T2128" s="91"/>
      <c r="U2128" s="91"/>
      <c r="V2128" s="52"/>
      <c r="W2128" s="52"/>
      <c r="X2128" s="52"/>
      <c r="Y2128" s="52"/>
      <c r="Z2128" s="51"/>
      <c r="AA2128" s="76"/>
      <c r="AB2128" s="76"/>
      <c r="AC2128" s="77"/>
      <c r="AD2128" s="84" t="s">
        <v>13905</v>
      </c>
      <c r="AE2128" s="84">
        <v>358</v>
      </c>
      <c r="AF2128" s="84">
        <v>59</v>
      </c>
      <c r="AG2128" s="84">
        <v>168</v>
      </c>
      <c r="AH2128" s="84">
        <v>315</v>
      </c>
      <c r="AI2128" s="84">
        <v>-28800</v>
      </c>
      <c r="AJ2128" s="84" t="s">
        <v>15837</v>
      </c>
      <c r="AK2128" s="84" t="s">
        <v>492</v>
      </c>
      <c r="AL2128" s="88" t="s">
        <v>17716</v>
      </c>
      <c r="AM2128" s="84" t="s">
        <v>602</v>
      </c>
      <c r="AN2128" s="86">
        <v>43081.769687499997</v>
      </c>
      <c r="AO2128" s="88" t="s">
        <v>19445</v>
      </c>
      <c r="AP2128" s="84" t="b">
        <v>1</v>
      </c>
      <c r="AQ2128" s="84" t="b">
        <v>0</v>
      </c>
      <c r="AR2128" s="84" t="b">
        <v>0</v>
      </c>
      <c r="AS2128" s="84" t="s">
        <v>290</v>
      </c>
      <c r="AT2128" s="84">
        <v>0</v>
      </c>
      <c r="AU2128" s="84"/>
      <c r="AV2128" s="84" t="b">
        <v>0</v>
      </c>
      <c r="AW2128" s="84" t="s">
        <v>745</v>
      </c>
      <c r="AX2128" s="88" t="s">
        <v>23109</v>
      </c>
      <c r="AY2128" s="84" t="s">
        <v>66</v>
      </c>
    </row>
    <row r="2129" spans="1:51" x14ac:dyDescent="0.2">
      <c r="A2129" s="69" t="s">
        <v>3616</v>
      </c>
      <c r="B2129" s="70"/>
      <c r="C2129" s="70"/>
      <c r="D2129" s="71"/>
      <c r="E2129" s="108"/>
      <c r="F2129" s="113" t="s">
        <v>7954</v>
      </c>
      <c r="G2129" s="109"/>
      <c r="H2129" s="74"/>
      <c r="I2129" s="75"/>
      <c r="J2129" s="110"/>
      <c r="K2129" s="74" t="s">
        <v>25327</v>
      </c>
      <c r="L2129" s="111"/>
      <c r="M2129" s="79"/>
      <c r="N2129" s="79"/>
      <c r="O2129" s="80"/>
      <c r="P2129" s="81"/>
      <c r="Q2129" s="81"/>
      <c r="R2129" s="91"/>
      <c r="S2129" s="91"/>
      <c r="T2129" s="91"/>
      <c r="U2129" s="91"/>
      <c r="V2129" s="52"/>
      <c r="W2129" s="52"/>
      <c r="X2129" s="52"/>
      <c r="Y2129" s="52"/>
      <c r="Z2129" s="51"/>
      <c r="AA2129" s="76"/>
      <c r="AB2129" s="76"/>
      <c r="AC2129" s="77"/>
      <c r="AD2129" s="84" t="s">
        <v>13906</v>
      </c>
      <c r="AE2129" s="84">
        <v>484</v>
      </c>
      <c r="AF2129" s="84">
        <v>1393</v>
      </c>
      <c r="AG2129" s="84">
        <v>18853</v>
      </c>
      <c r="AH2129" s="84">
        <v>12007</v>
      </c>
      <c r="AI2129" s="84">
        <v>-28800</v>
      </c>
      <c r="AJ2129" s="84" t="s">
        <v>15838</v>
      </c>
      <c r="AK2129" s="84" t="s">
        <v>16682</v>
      </c>
      <c r="AL2129" s="84"/>
      <c r="AM2129" s="84" t="s">
        <v>602</v>
      </c>
      <c r="AN2129" s="86">
        <v>42762.965775462966</v>
      </c>
      <c r="AO2129" s="88" t="s">
        <v>19446</v>
      </c>
      <c r="AP2129" s="84" t="b">
        <v>1</v>
      </c>
      <c r="AQ2129" s="84" t="b">
        <v>0</v>
      </c>
      <c r="AR2129" s="84" t="b">
        <v>0</v>
      </c>
      <c r="AS2129" s="84" t="s">
        <v>290</v>
      </c>
      <c r="AT2129" s="84">
        <v>47</v>
      </c>
      <c r="AU2129" s="84"/>
      <c r="AV2129" s="84" t="b">
        <v>0</v>
      </c>
      <c r="AW2129" s="84" t="s">
        <v>745</v>
      </c>
      <c r="AX2129" s="88" t="s">
        <v>23110</v>
      </c>
      <c r="AY2129" s="84" t="s">
        <v>66</v>
      </c>
    </row>
    <row r="2130" spans="1:51" x14ac:dyDescent="0.2">
      <c r="A2130" s="69" t="s">
        <v>3617</v>
      </c>
      <c r="B2130" s="70"/>
      <c r="C2130" s="70"/>
      <c r="D2130" s="71"/>
      <c r="E2130" s="108"/>
      <c r="F2130" s="113" t="s">
        <v>7955</v>
      </c>
      <c r="G2130" s="109"/>
      <c r="H2130" s="74"/>
      <c r="I2130" s="75"/>
      <c r="J2130" s="110"/>
      <c r="K2130" s="74" t="s">
        <v>25328</v>
      </c>
      <c r="L2130" s="111"/>
      <c r="M2130" s="79"/>
      <c r="N2130" s="79"/>
      <c r="O2130" s="80"/>
      <c r="P2130" s="81"/>
      <c r="Q2130" s="81"/>
      <c r="R2130" s="91"/>
      <c r="S2130" s="91"/>
      <c r="T2130" s="91"/>
      <c r="U2130" s="91"/>
      <c r="V2130" s="52"/>
      <c r="W2130" s="52"/>
      <c r="X2130" s="52"/>
      <c r="Y2130" s="52"/>
      <c r="Z2130" s="51"/>
      <c r="AA2130" s="76"/>
      <c r="AB2130" s="76"/>
      <c r="AC2130" s="77"/>
      <c r="AD2130" s="84" t="s">
        <v>1068</v>
      </c>
      <c r="AE2130" s="84">
        <v>891</v>
      </c>
      <c r="AF2130" s="84">
        <v>249</v>
      </c>
      <c r="AG2130" s="84">
        <v>9430</v>
      </c>
      <c r="AH2130" s="84">
        <v>3002</v>
      </c>
      <c r="AI2130" s="84">
        <v>-21600</v>
      </c>
      <c r="AJ2130" s="84" t="s">
        <v>15839</v>
      </c>
      <c r="AK2130" s="84" t="s">
        <v>517</v>
      </c>
      <c r="AL2130" s="84"/>
      <c r="AM2130" s="84" t="s">
        <v>601</v>
      </c>
      <c r="AN2130" s="86">
        <v>40004.792210648149</v>
      </c>
      <c r="AO2130" s="88" t="s">
        <v>19447</v>
      </c>
      <c r="AP2130" s="84" t="b">
        <v>0</v>
      </c>
      <c r="AQ2130" s="84" t="b">
        <v>0</v>
      </c>
      <c r="AR2130" s="84" t="b">
        <v>0</v>
      </c>
      <c r="AS2130" s="84" t="s">
        <v>290</v>
      </c>
      <c r="AT2130" s="84">
        <v>2</v>
      </c>
      <c r="AU2130" s="88" t="s">
        <v>20245</v>
      </c>
      <c r="AV2130" s="84" t="b">
        <v>0</v>
      </c>
      <c r="AW2130" s="84" t="s">
        <v>745</v>
      </c>
      <c r="AX2130" s="88" t="s">
        <v>23111</v>
      </c>
      <c r="AY2130" s="84" t="s">
        <v>66</v>
      </c>
    </row>
    <row r="2131" spans="1:51" x14ac:dyDescent="0.2">
      <c r="A2131" s="69" t="s">
        <v>3619</v>
      </c>
      <c r="B2131" s="70"/>
      <c r="C2131" s="70"/>
      <c r="D2131" s="71"/>
      <c r="E2131" s="108"/>
      <c r="F2131" s="113" t="s">
        <v>7956</v>
      </c>
      <c r="G2131" s="109"/>
      <c r="H2131" s="74"/>
      <c r="I2131" s="75"/>
      <c r="J2131" s="110"/>
      <c r="K2131" s="74" t="s">
        <v>25329</v>
      </c>
      <c r="L2131" s="111"/>
      <c r="M2131" s="79"/>
      <c r="N2131" s="79"/>
      <c r="O2131" s="80"/>
      <c r="P2131" s="81"/>
      <c r="Q2131" s="81"/>
      <c r="R2131" s="91"/>
      <c r="S2131" s="91"/>
      <c r="T2131" s="91"/>
      <c r="U2131" s="91"/>
      <c r="V2131" s="52"/>
      <c r="W2131" s="52"/>
      <c r="X2131" s="52"/>
      <c r="Y2131" s="52"/>
      <c r="Z2131" s="51"/>
      <c r="AA2131" s="76"/>
      <c r="AB2131" s="76"/>
      <c r="AC2131" s="77"/>
      <c r="AD2131" s="84" t="s">
        <v>13907</v>
      </c>
      <c r="AE2131" s="84">
        <v>1213</v>
      </c>
      <c r="AF2131" s="84">
        <v>264</v>
      </c>
      <c r="AG2131" s="84">
        <v>6424</v>
      </c>
      <c r="AH2131" s="84">
        <v>4420</v>
      </c>
      <c r="AI2131" s="84">
        <v>-18000</v>
      </c>
      <c r="AJ2131" s="84"/>
      <c r="AK2131" s="84" t="s">
        <v>1033</v>
      </c>
      <c r="AL2131" s="84"/>
      <c r="AM2131" s="84" t="s">
        <v>603</v>
      </c>
      <c r="AN2131" s="86">
        <v>39915.000509259262</v>
      </c>
      <c r="AO2131" s="88" t="s">
        <v>19448</v>
      </c>
      <c r="AP2131" s="84" t="b">
        <v>1</v>
      </c>
      <c r="AQ2131" s="84" t="b">
        <v>0</v>
      </c>
      <c r="AR2131" s="84" t="b">
        <v>1</v>
      </c>
      <c r="AS2131" s="84" t="s">
        <v>290</v>
      </c>
      <c r="AT2131" s="84">
        <v>7</v>
      </c>
      <c r="AU2131" s="88" t="s">
        <v>674</v>
      </c>
      <c r="AV2131" s="84" t="b">
        <v>0</v>
      </c>
      <c r="AW2131" s="84" t="s">
        <v>745</v>
      </c>
      <c r="AX2131" s="88" t="s">
        <v>23112</v>
      </c>
      <c r="AY2131" s="84" t="s">
        <v>66</v>
      </c>
    </row>
    <row r="2132" spans="1:51" x14ac:dyDescent="0.2">
      <c r="A2132" s="69" t="s">
        <v>3620</v>
      </c>
      <c r="B2132" s="70"/>
      <c r="C2132" s="70"/>
      <c r="D2132" s="71"/>
      <c r="E2132" s="108"/>
      <c r="F2132" s="113" t="s">
        <v>7957</v>
      </c>
      <c r="G2132" s="109"/>
      <c r="H2132" s="74"/>
      <c r="I2132" s="75"/>
      <c r="J2132" s="110"/>
      <c r="K2132" s="74" t="s">
        <v>25330</v>
      </c>
      <c r="L2132" s="111"/>
      <c r="M2132" s="79"/>
      <c r="N2132" s="79"/>
      <c r="O2132" s="80"/>
      <c r="P2132" s="81"/>
      <c r="Q2132" s="81"/>
      <c r="R2132" s="91"/>
      <c r="S2132" s="91"/>
      <c r="T2132" s="91"/>
      <c r="U2132" s="91"/>
      <c r="V2132" s="52"/>
      <c r="W2132" s="52"/>
      <c r="X2132" s="52"/>
      <c r="Y2132" s="52"/>
      <c r="Z2132" s="51"/>
      <c r="AA2132" s="76"/>
      <c r="AB2132" s="76"/>
      <c r="AC2132" s="77"/>
      <c r="AD2132" s="84" t="s">
        <v>13908</v>
      </c>
      <c r="AE2132" s="84">
        <v>403</v>
      </c>
      <c r="AF2132" s="84">
        <v>1250</v>
      </c>
      <c r="AG2132" s="84">
        <v>126065</v>
      </c>
      <c r="AH2132" s="84">
        <v>3016</v>
      </c>
      <c r="AI2132" s="84"/>
      <c r="AJ2132" s="84" t="s">
        <v>15840</v>
      </c>
      <c r="AK2132" s="84" t="s">
        <v>16683</v>
      </c>
      <c r="AL2132" s="84"/>
      <c r="AM2132" s="84"/>
      <c r="AN2132" s="86">
        <v>40699.199467592596</v>
      </c>
      <c r="AO2132" s="88" t="s">
        <v>19449</v>
      </c>
      <c r="AP2132" s="84" t="b">
        <v>1</v>
      </c>
      <c r="AQ2132" s="84" t="b">
        <v>0</v>
      </c>
      <c r="AR2132" s="84" t="b">
        <v>1</v>
      </c>
      <c r="AS2132" s="84" t="s">
        <v>290</v>
      </c>
      <c r="AT2132" s="84">
        <v>52</v>
      </c>
      <c r="AU2132" s="88" t="s">
        <v>674</v>
      </c>
      <c r="AV2132" s="84" t="b">
        <v>0</v>
      </c>
      <c r="AW2132" s="84" t="s">
        <v>745</v>
      </c>
      <c r="AX2132" s="88" t="s">
        <v>23113</v>
      </c>
      <c r="AY2132" s="84" t="s">
        <v>66</v>
      </c>
    </row>
    <row r="2133" spans="1:51" x14ac:dyDescent="0.2">
      <c r="A2133" s="69" t="s">
        <v>864</v>
      </c>
      <c r="B2133" s="70"/>
      <c r="C2133" s="70"/>
      <c r="D2133" s="71"/>
      <c r="E2133" s="108"/>
      <c r="F2133" s="113" t="s">
        <v>275</v>
      </c>
      <c r="G2133" s="109"/>
      <c r="H2133" s="74"/>
      <c r="I2133" s="75"/>
      <c r="J2133" s="110"/>
      <c r="K2133" s="74" t="s">
        <v>25331</v>
      </c>
      <c r="L2133" s="111"/>
      <c r="M2133" s="79"/>
      <c r="N2133" s="79"/>
      <c r="O2133" s="80"/>
      <c r="P2133" s="81"/>
      <c r="Q2133" s="81"/>
      <c r="R2133" s="91"/>
      <c r="S2133" s="91"/>
      <c r="T2133" s="91"/>
      <c r="U2133" s="91"/>
      <c r="V2133" s="52"/>
      <c r="W2133" s="52"/>
      <c r="X2133" s="52"/>
      <c r="Y2133" s="52"/>
      <c r="Z2133" s="51"/>
      <c r="AA2133" s="76"/>
      <c r="AB2133" s="76"/>
      <c r="AC2133" s="77"/>
      <c r="AD2133" s="84" t="s">
        <v>1193</v>
      </c>
      <c r="AE2133" s="84">
        <v>109</v>
      </c>
      <c r="AF2133" s="84">
        <v>856</v>
      </c>
      <c r="AG2133" s="84">
        <v>60959</v>
      </c>
      <c r="AH2133" s="84">
        <v>90746</v>
      </c>
      <c r="AI2133" s="84"/>
      <c r="AJ2133" s="84"/>
      <c r="AK2133" s="84"/>
      <c r="AL2133" s="84"/>
      <c r="AM2133" s="84"/>
      <c r="AN2133" s="86">
        <v>41757.925509259258</v>
      </c>
      <c r="AO2133" s="84"/>
      <c r="AP2133" s="84" t="b">
        <v>1</v>
      </c>
      <c r="AQ2133" s="84" t="b">
        <v>1</v>
      </c>
      <c r="AR2133" s="84" t="b">
        <v>0</v>
      </c>
      <c r="AS2133" s="84" t="s">
        <v>290</v>
      </c>
      <c r="AT2133" s="84">
        <v>5</v>
      </c>
      <c r="AU2133" s="88" t="s">
        <v>674</v>
      </c>
      <c r="AV2133" s="84" t="b">
        <v>0</v>
      </c>
      <c r="AW2133" s="84" t="s">
        <v>745</v>
      </c>
      <c r="AX2133" s="88" t="s">
        <v>1854</v>
      </c>
      <c r="AY2133" s="84" t="s">
        <v>66</v>
      </c>
    </row>
    <row r="2134" spans="1:51" x14ac:dyDescent="0.2">
      <c r="A2134" s="69" t="s">
        <v>3621</v>
      </c>
      <c r="B2134" s="70"/>
      <c r="C2134" s="70"/>
      <c r="D2134" s="71"/>
      <c r="E2134" s="108"/>
      <c r="F2134" s="113" t="s">
        <v>7958</v>
      </c>
      <c r="G2134" s="109"/>
      <c r="H2134" s="74"/>
      <c r="I2134" s="75"/>
      <c r="J2134" s="110"/>
      <c r="K2134" s="74" t="s">
        <v>25332</v>
      </c>
      <c r="L2134" s="111"/>
      <c r="M2134" s="79"/>
      <c r="N2134" s="79"/>
      <c r="O2134" s="80"/>
      <c r="P2134" s="81"/>
      <c r="Q2134" s="81"/>
      <c r="R2134" s="91"/>
      <c r="S2134" s="91"/>
      <c r="T2134" s="91"/>
      <c r="U2134" s="91"/>
      <c r="V2134" s="52"/>
      <c r="W2134" s="52"/>
      <c r="X2134" s="52"/>
      <c r="Y2134" s="52"/>
      <c r="Z2134" s="51"/>
      <c r="AA2134" s="76"/>
      <c r="AB2134" s="76"/>
      <c r="AC2134" s="77"/>
      <c r="AD2134" s="84" t="s">
        <v>13909</v>
      </c>
      <c r="AE2134" s="84">
        <v>92</v>
      </c>
      <c r="AF2134" s="84">
        <v>102</v>
      </c>
      <c r="AG2134" s="84">
        <v>3751</v>
      </c>
      <c r="AH2134" s="84">
        <v>4423</v>
      </c>
      <c r="AI2134" s="84"/>
      <c r="AJ2134" s="84" t="s">
        <v>15841</v>
      </c>
      <c r="AK2134" s="84"/>
      <c r="AL2134" s="84"/>
      <c r="AM2134" s="84"/>
      <c r="AN2134" s="86">
        <v>43056.932442129626</v>
      </c>
      <c r="AO2134" s="88" t="s">
        <v>19450</v>
      </c>
      <c r="AP2134" s="84" t="b">
        <v>1</v>
      </c>
      <c r="AQ2134" s="84" t="b">
        <v>0</v>
      </c>
      <c r="AR2134" s="84" t="b">
        <v>1</v>
      </c>
      <c r="AS2134" s="84" t="s">
        <v>673</v>
      </c>
      <c r="AT2134" s="84">
        <v>3</v>
      </c>
      <c r="AU2134" s="84"/>
      <c r="AV2134" s="84" t="b">
        <v>0</v>
      </c>
      <c r="AW2134" s="84" t="s">
        <v>745</v>
      </c>
      <c r="AX2134" s="88" t="s">
        <v>23114</v>
      </c>
      <c r="AY2134" s="84" t="s">
        <v>66</v>
      </c>
    </row>
    <row r="2135" spans="1:51" x14ac:dyDescent="0.2">
      <c r="A2135" s="69" t="s">
        <v>3622</v>
      </c>
      <c r="B2135" s="70"/>
      <c r="C2135" s="70"/>
      <c r="D2135" s="71"/>
      <c r="E2135" s="108"/>
      <c r="F2135" s="113" t="s">
        <v>7959</v>
      </c>
      <c r="G2135" s="109"/>
      <c r="H2135" s="74"/>
      <c r="I2135" s="75"/>
      <c r="J2135" s="110"/>
      <c r="K2135" s="74" t="s">
        <v>25333</v>
      </c>
      <c r="L2135" s="111"/>
      <c r="M2135" s="79"/>
      <c r="N2135" s="79"/>
      <c r="O2135" s="80"/>
      <c r="P2135" s="81"/>
      <c r="Q2135" s="81"/>
      <c r="R2135" s="91"/>
      <c r="S2135" s="91"/>
      <c r="T2135" s="91"/>
      <c r="U2135" s="91"/>
      <c r="V2135" s="52"/>
      <c r="W2135" s="52"/>
      <c r="X2135" s="52"/>
      <c r="Y2135" s="52"/>
      <c r="Z2135" s="51"/>
      <c r="AA2135" s="76"/>
      <c r="AB2135" s="76"/>
      <c r="AC2135" s="77"/>
      <c r="AD2135" s="84" t="s">
        <v>13910</v>
      </c>
      <c r="AE2135" s="84">
        <v>347</v>
      </c>
      <c r="AF2135" s="84">
        <v>17823</v>
      </c>
      <c r="AG2135" s="84">
        <v>40547</v>
      </c>
      <c r="AH2135" s="84">
        <v>11062</v>
      </c>
      <c r="AI2135" s="84">
        <v>3600</v>
      </c>
      <c r="AJ2135" s="84" t="s">
        <v>15842</v>
      </c>
      <c r="AK2135" s="84" t="s">
        <v>1407</v>
      </c>
      <c r="AL2135" s="84"/>
      <c r="AM2135" s="84" t="s">
        <v>1540</v>
      </c>
      <c r="AN2135" s="86">
        <v>40833.646909722222</v>
      </c>
      <c r="AO2135" s="88" t="s">
        <v>19451</v>
      </c>
      <c r="AP2135" s="84" t="b">
        <v>0</v>
      </c>
      <c r="AQ2135" s="84" t="b">
        <v>0</v>
      </c>
      <c r="AR2135" s="84" t="b">
        <v>1</v>
      </c>
      <c r="AS2135" s="84" t="s">
        <v>673</v>
      </c>
      <c r="AT2135" s="84">
        <v>333</v>
      </c>
      <c r="AU2135" s="88" t="s">
        <v>20246</v>
      </c>
      <c r="AV2135" s="84" t="b">
        <v>0</v>
      </c>
      <c r="AW2135" s="84" t="s">
        <v>745</v>
      </c>
      <c r="AX2135" s="88" t="s">
        <v>23115</v>
      </c>
      <c r="AY2135" s="84" t="s">
        <v>66</v>
      </c>
    </row>
    <row r="2136" spans="1:51" x14ac:dyDescent="0.2">
      <c r="A2136" s="69" t="s">
        <v>824</v>
      </c>
      <c r="B2136" s="70"/>
      <c r="C2136" s="70"/>
      <c r="D2136" s="71"/>
      <c r="E2136" s="108"/>
      <c r="F2136" s="113" t="s">
        <v>955</v>
      </c>
      <c r="G2136" s="109"/>
      <c r="H2136" s="74"/>
      <c r="I2136" s="75"/>
      <c r="J2136" s="110"/>
      <c r="K2136" s="74" t="s">
        <v>25334</v>
      </c>
      <c r="L2136" s="111"/>
      <c r="M2136" s="79"/>
      <c r="N2136" s="79"/>
      <c r="O2136" s="80"/>
      <c r="P2136" s="81"/>
      <c r="Q2136" s="81"/>
      <c r="R2136" s="91"/>
      <c r="S2136" s="91"/>
      <c r="T2136" s="91"/>
      <c r="U2136" s="91"/>
      <c r="V2136" s="52"/>
      <c r="W2136" s="52"/>
      <c r="X2136" s="52"/>
      <c r="Y2136" s="52"/>
      <c r="Z2136" s="51"/>
      <c r="AA2136" s="76"/>
      <c r="AB2136" s="76"/>
      <c r="AC2136" s="77"/>
      <c r="AD2136" s="84" t="s">
        <v>1073</v>
      </c>
      <c r="AE2136" s="84">
        <v>1498</v>
      </c>
      <c r="AF2136" s="84">
        <v>1135</v>
      </c>
      <c r="AG2136" s="84">
        <v>168771</v>
      </c>
      <c r="AH2136" s="84">
        <v>870</v>
      </c>
      <c r="AI2136" s="84"/>
      <c r="AJ2136" s="84" t="s">
        <v>1236</v>
      </c>
      <c r="AK2136" s="84" t="s">
        <v>1406</v>
      </c>
      <c r="AL2136" s="84"/>
      <c r="AM2136" s="84"/>
      <c r="AN2136" s="86">
        <v>41540.550335648149</v>
      </c>
      <c r="AO2136" s="84"/>
      <c r="AP2136" s="84" t="b">
        <v>1</v>
      </c>
      <c r="AQ2136" s="84" t="b">
        <v>0</v>
      </c>
      <c r="AR2136" s="84" t="b">
        <v>1</v>
      </c>
      <c r="AS2136" s="84" t="s">
        <v>290</v>
      </c>
      <c r="AT2136" s="84">
        <v>251</v>
      </c>
      <c r="AU2136" s="88" t="s">
        <v>674</v>
      </c>
      <c r="AV2136" s="84" t="b">
        <v>0</v>
      </c>
      <c r="AW2136" s="84" t="s">
        <v>745</v>
      </c>
      <c r="AX2136" s="88" t="s">
        <v>1795</v>
      </c>
      <c r="AY2136" s="84" t="s">
        <v>66</v>
      </c>
    </row>
    <row r="2137" spans="1:51" x14ac:dyDescent="0.2">
      <c r="A2137" s="69" t="s">
        <v>869</v>
      </c>
      <c r="B2137" s="70"/>
      <c r="C2137" s="70"/>
      <c r="D2137" s="71"/>
      <c r="E2137" s="108"/>
      <c r="F2137" s="113" t="s">
        <v>1702</v>
      </c>
      <c r="G2137" s="109"/>
      <c r="H2137" s="74"/>
      <c r="I2137" s="75"/>
      <c r="J2137" s="110"/>
      <c r="K2137" s="74" t="s">
        <v>1858</v>
      </c>
      <c r="L2137" s="111"/>
      <c r="M2137" s="79"/>
      <c r="N2137" s="79"/>
      <c r="O2137" s="80"/>
      <c r="P2137" s="81"/>
      <c r="Q2137" s="81"/>
      <c r="R2137" s="91"/>
      <c r="S2137" s="91"/>
      <c r="T2137" s="91"/>
      <c r="U2137" s="91"/>
      <c r="V2137" s="52"/>
      <c r="W2137" s="52"/>
      <c r="X2137" s="52"/>
      <c r="Y2137" s="52"/>
      <c r="Z2137" s="51"/>
      <c r="AA2137" s="76"/>
      <c r="AB2137" s="76"/>
      <c r="AC2137" s="77"/>
      <c r="AD2137" s="84" t="s">
        <v>1056</v>
      </c>
      <c r="AE2137" s="84">
        <v>1216</v>
      </c>
      <c r="AF2137" s="84">
        <v>227134</v>
      </c>
      <c r="AG2137" s="84">
        <v>10576</v>
      </c>
      <c r="AH2137" s="84">
        <v>19469</v>
      </c>
      <c r="AI2137" s="84">
        <v>-14400</v>
      </c>
      <c r="AJ2137" s="84" t="s">
        <v>1199</v>
      </c>
      <c r="AK2137" s="84"/>
      <c r="AL2137" s="88" t="s">
        <v>1480</v>
      </c>
      <c r="AM2137" s="84" t="s">
        <v>608</v>
      </c>
      <c r="AN2137" s="86">
        <v>41186.011261574073</v>
      </c>
      <c r="AO2137" s="88" t="s">
        <v>1569</v>
      </c>
      <c r="AP2137" s="84" t="b">
        <v>1</v>
      </c>
      <c r="AQ2137" s="84" t="b">
        <v>0</v>
      </c>
      <c r="AR2137" s="84" t="b">
        <v>0</v>
      </c>
      <c r="AS2137" s="84" t="s">
        <v>290</v>
      </c>
      <c r="AT2137" s="84">
        <v>1751</v>
      </c>
      <c r="AU2137" s="88" t="s">
        <v>674</v>
      </c>
      <c r="AV2137" s="84" t="b">
        <v>1</v>
      </c>
      <c r="AW2137" s="84" t="s">
        <v>745</v>
      </c>
      <c r="AX2137" s="88" t="s">
        <v>1756</v>
      </c>
      <c r="AY2137" s="84" t="s">
        <v>65</v>
      </c>
    </row>
    <row r="2138" spans="1:51" x14ac:dyDescent="0.2">
      <c r="A2138" s="69" t="s">
        <v>3623</v>
      </c>
      <c r="B2138" s="70"/>
      <c r="C2138" s="70"/>
      <c r="D2138" s="71"/>
      <c r="E2138" s="108"/>
      <c r="F2138" s="113" t="s">
        <v>7960</v>
      </c>
      <c r="G2138" s="109"/>
      <c r="H2138" s="74"/>
      <c r="I2138" s="75"/>
      <c r="J2138" s="110"/>
      <c r="K2138" s="74" t="s">
        <v>25335</v>
      </c>
      <c r="L2138" s="111"/>
      <c r="M2138" s="79"/>
      <c r="N2138" s="79"/>
      <c r="O2138" s="80"/>
      <c r="P2138" s="81"/>
      <c r="Q2138" s="81"/>
      <c r="R2138" s="91"/>
      <c r="S2138" s="91"/>
      <c r="T2138" s="91"/>
      <c r="U2138" s="91"/>
      <c r="V2138" s="52"/>
      <c r="W2138" s="52"/>
      <c r="X2138" s="52"/>
      <c r="Y2138" s="52"/>
      <c r="Z2138" s="51"/>
      <c r="AA2138" s="76"/>
      <c r="AB2138" s="76"/>
      <c r="AC2138" s="77"/>
      <c r="AD2138" s="84" t="s">
        <v>13911</v>
      </c>
      <c r="AE2138" s="84">
        <v>552</v>
      </c>
      <c r="AF2138" s="84">
        <v>4149</v>
      </c>
      <c r="AG2138" s="84">
        <v>15622</v>
      </c>
      <c r="AH2138" s="84">
        <v>102</v>
      </c>
      <c r="AI2138" s="84">
        <v>-14400</v>
      </c>
      <c r="AJ2138" s="84" t="s">
        <v>15843</v>
      </c>
      <c r="AK2138" s="84" t="s">
        <v>552</v>
      </c>
      <c r="AL2138" s="88" t="s">
        <v>17717</v>
      </c>
      <c r="AM2138" s="84" t="s">
        <v>608</v>
      </c>
      <c r="AN2138" s="86">
        <v>41400.580428240741</v>
      </c>
      <c r="AO2138" s="88" t="s">
        <v>19452</v>
      </c>
      <c r="AP2138" s="84" t="b">
        <v>1</v>
      </c>
      <c r="AQ2138" s="84" t="b">
        <v>0</v>
      </c>
      <c r="AR2138" s="84" t="b">
        <v>0</v>
      </c>
      <c r="AS2138" s="84" t="s">
        <v>290</v>
      </c>
      <c r="AT2138" s="84">
        <v>207</v>
      </c>
      <c r="AU2138" s="88" t="s">
        <v>674</v>
      </c>
      <c r="AV2138" s="84" t="b">
        <v>1</v>
      </c>
      <c r="AW2138" s="84" t="s">
        <v>745</v>
      </c>
      <c r="AX2138" s="88" t="s">
        <v>23116</v>
      </c>
      <c r="AY2138" s="84" t="s">
        <v>66</v>
      </c>
    </row>
    <row r="2139" spans="1:51" x14ac:dyDescent="0.2">
      <c r="A2139" s="69" t="s">
        <v>3692</v>
      </c>
      <c r="B2139" s="70"/>
      <c r="C2139" s="70"/>
      <c r="D2139" s="71"/>
      <c r="E2139" s="108"/>
      <c r="F2139" s="113" t="s">
        <v>8018</v>
      </c>
      <c r="G2139" s="109"/>
      <c r="H2139" s="74"/>
      <c r="I2139" s="75"/>
      <c r="J2139" s="110"/>
      <c r="K2139" s="74" t="s">
        <v>25336</v>
      </c>
      <c r="L2139" s="111"/>
      <c r="M2139" s="79"/>
      <c r="N2139" s="79"/>
      <c r="O2139" s="80"/>
      <c r="P2139" s="81"/>
      <c r="Q2139" s="81"/>
      <c r="R2139" s="91"/>
      <c r="S2139" s="91"/>
      <c r="T2139" s="91"/>
      <c r="U2139" s="91"/>
      <c r="V2139" s="52"/>
      <c r="W2139" s="52"/>
      <c r="X2139" s="52"/>
      <c r="Y2139" s="52"/>
      <c r="Z2139" s="51"/>
      <c r="AA2139" s="76"/>
      <c r="AB2139" s="76"/>
      <c r="AC2139" s="77"/>
      <c r="AD2139" s="84" t="s">
        <v>13912</v>
      </c>
      <c r="AE2139" s="84">
        <v>2503</v>
      </c>
      <c r="AF2139" s="84">
        <v>37648</v>
      </c>
      <c r="AG2139" s="84">
        <v>15666</v>
      </c>
      <c r="AH2139" s="84">
        <v>4621</v>
      </c>
      <c r="AI2139" s="84">
        <v>-14400</v>
      </c>
      <c r="AJ2139" s="84" t="s">
        <v>15844</v>
      </c>
      <c r="AK2139" s="84" t="s">
        <v>466</v>
      </c>
      <c r="AL2139" s="88" t="s">
        <v>17718</v>
      </c>
      <c r="AM2139" s="84" t="s">
        <v>608</v>
      </c>
      <c r="AN2139" s="86">
        <v>41110.732187499998</v>
      </c>
      <c r="AO2139" s="88" t="s">
        <v>19453</v>
      </c>
      <c r="AP2139" s="84" t="b">
        <v>0</v>
      </c>
      <c r="AQ2139" s="84" t="b">
        <v>0</v>
      </c>
      <c r="AR2139" s="84" t="b">
        <v>0</v>
      </c>
      <c r="AS2139" s="84" t="s">
        <v>290</v>
      </c>
      <c r="AT2139" s="84">
        <v>1160</v>
      </c>
      <c r="AU2139" s="88" t="s">
        <v>674</v>
      </c>
      <c r="AV2139" s="84" t="b">
        <v>1</v>
      </c>
      <c r="AW2139" s="84" t="s">
        <v>745</v>
      </c>
      <c r="AX2139" s="88" t="s">
        <v>23117</v>
      </c>
      <c r="AY2139" s="84" t="s">
        <v>66</v>
      </c>
    </row>
    <row r="2140" spans="1:51" x14ac:dyDescent="0.2">
      <c r="A2140" s="69" t="s">
        <v>3624</v>
      </c>
      <c r="B2140" s="70"/>
      <c r="C2140" s="70"/>
      <c r="D2140" s="71"/>
      <c r="E2140" s="108"/>
      <c r="F2140" s="113" t="s">
        <v>7961</v>
      </c>
      <c r="G2140" s="109"/>
      <c r="H2140" s="74"/>
      <c r="I2140" s="75"/>
      <c r="J2140" s="110"/>
      <c r="K2140" s="74" t="s">
        <v>25337</v>
      </c>
      <c r="L2140" s="111"/>
      <c r="M2140" s="79"/>
      <c r="N2140" s="79"/>
      <c r="O2140" s="80"/>
      <c r="P2140" s="81"/>
      <c r="Q2140" s="81"/>
      <c r="R2140" s="91"/>
      <c r="S2140" s="91"/>
      <c r="T2140" s="91"/>
      <c r="U2140" s="91"/>
      <c r="V2140" s="52"/>
      <c r="W2140" s="52"/>
      <c r="X2140" s="52"/>
      <c r="Y2140" s="52"/>
      <c r="Z2140" s="51"/>
      <c r="AA2140" s="76"/>
      <c r="AB2140" s="76"/>
      <c r="AC2140" s="77"/>
      <c r="AD2140" s="84" t="s">
        <v>1925</v>
      </c>
      <c r="AE2140" s="84">
        <v>49</v>
      </c>
      <c r="AF2140" s="84">
        <v>5</v>
      </c>
      <c r="AG2140" s="84">
        <v>431</v>
      </c>
      <c r="AH2140" s="84">
        <v>1812</v>
      </c>
      <c r="AI2140" s="84"/>
      <c r="AJ2140" s="84"/>
      <c r="AK2140" s="84"/>
      <c r="AL2140" s="84"/>
      <c r="AM2140" s="84"/>
      <c r="AN2140" s="86">
        <v>41531.996053240742</v>
      </c>
      <c r="AO2140" s="84"/>
      <c r="AP2140" s="84" t="b">
        <v>1</v>
      </c>
      <c r="AQ2140" s="84" t="b">
        <v>0</v>
      </c>
      <c r="AR2140" s="84" t="b">
        <v>0</v>
      </c>
      <c r="AS2140" s="84" t="s">
        <v>290</v>
      </c>
      <c r="AT2140" s="84">
        <v>0</v>
      </c>
      <c r="AU2140" s="88" t="s">
        <v>674</v>
      </c>
      <c r="AV2140" s="84" t="b">
        <v>0</v>
      </c>
      <c r="AW2140" s="84" t="s">
        <v>745</v>
      </c>
      <c r="AX2140" s="88" t="s">
        <v>23118</v>
      </c>
      <c r="AY2140" s="84" t="s">
        <v>66</v>
      </c>
    </row>
    <row r="2141" spans="1:51" x14ac:dyDescent="0.2">
      <c r="A2141" s="69" t="s">
        <v>4287</v>
      </c>
      <c r="B2141" s="70"/>
      <c r="C2141" s="70"/>
      <c r="D2141" s="71"/>
      <c r="E2141" s="108"/>
      <c r="F2141" s="113" t="s">
        <v>21069</v>
      </c>
      <c r="G2141" s="109"/>
      <c r="H2141" s="74"/>
      <c r="I2141" s="75"/>
      <c r="J2141" s="110"/>
      <c r="K2141" s="74" t="s">
        <v>25338</v>
      </c>
      <c r="L2141" s="111"/>
      <c r="M2141" s="79"/>
      <c r="N2141" s="79"/>
      <c r="O2141" s="80"/>
      <c r="P2141" s="81"/>
      <c r="Q2141" s="81"/>
      <c r="R2141" s="91"/>
      <c r="S2141" s="91"/>
      <c r="T2141" s="91"/>
      <c r="U2141" s="91"/>
      <c r="V2141" s="52"/>
      <c r="W2141" s="52"/>
      <c r="X2141" s="52"/>
      <c r="Y2141" s="52"/>
      <c r="Z2141" s="51"/>
      <c r="AA2141" s="76"/>
      <c r="AB2141" s="76"/>
      <c r="AC2141" s="77"/>
      <c r="AD2141" s="84" t="s">
        <v>13913</v>
      </c>
      <c r="AE2141" s="84">
        <v>1956</v>
      </c>
      <c r="AF2141" s="84">
        <v>84631</v>
      </c>
      <c r="AG2141" s="84">
        <v>4192</v>
      </c>
      <c r="AH2141" s="84">
        <v>17973</v>
      </c>
      <c r="AI2141" s="84"/>
      <c r="AJ2141" s="84" t="s">
        <v>15845</v>
      </c>
      <c r="AK2141" s="84" t="s">
        <v>16684</v>
      </c>
      <c r="AL2141" s="88" t="s">
        <v>17719</v>
      </c>
      <c r="AM2141" s="84"/>
      <c r="AN2141" s="86">
        <v>41752.722870370373</v>
      </c>
      <c r="AO2141" s="88" t="s">
        <v>19454</v>
      </c>
      <c r="AP2141" s="84" t="b">
        <v>0</v>
      </c>
      <c r="AQ2141" s="84" t="b">
        <v>0</v>
      </c>
      <c r="AR2141" s="84" t="b">
        <v>1</v>
      </c>
      <c r="AS2141" s="84" t="s">
        <v>290</v>
      </c>
      <c r="AT2141" s="84">
        <v>746</v>
      </c>
      <c r="AU2141" s="88" t="s">
        <v>674</v>
      </c>
      <c r="AV2141" s="84" t="b">
        <v>1</v>
      </c>
      <c r="AW2141" s="84" t="s">
        <v>745</v>
      </c>
      <c r="AX2141" s="88" t="s">
        <v>23119</v>
      </c>
      <c r="AY2141" s="84" t="s">
        <v>65</v>
      </c>
    </row>
    <row r="2142" spans="1:51" x14ac:dyDescent="0.2">
      <c r="A2142" s="69" t="s">
        <v>3625</v>
      </c>
      <c r="B2142" s="70"/>
      <c r="C2142" s="70"/>
      <c r="D2142" s="71"/>
      <c r="E2142" s="108"/>
      <c r="F2142" s="113" t="s">
        <v>7962</v>
      </c>
      <c r="G2142" s="109"/>
      <c r="H2142" s="74"/>
      <c r="I2142" s="75"/>
      <c r="J2142" s="110"/>
      <c r="K2142" s="74" t="s">
        <v>25339</v>
      </c>
      <c r="L2142" s="111"/>
      <c r="M2142" s="79"/>
      <c r="N2142" s="79"/>
      <c r="O2142" s="80"/>
      <c r="P2142" s="81"/>
      <c r="Q2142" s="81"/>
      <c r="R2142" s="91"/>
      <c r="S2142" s="91"/>
      <c r="T2142" s="91"/>
      <c r="U2142" s="91"/>
      <c r="V2142" s="52"/>
      <c r="W2142" s="52"/>
      <c r="X2142" s="52"/>
      <c r="Y2142" s="52"/>
      <c r="Z2142" s="51"/>
      <c r="AA2142" s="76"/>
      <c r="AB2142" s="76"/>
      <c r="AC2142" s="77"/>
      <c r="AD2142" s="84" t="s">
        <v>13914</v>
      </c>
      <c r="AE2142" s="84">
        <v>57</v>
      </c>
      <c r="AF2142" s="84">
        <v>175</v>
      </c>
      <c r="AG2142" s="84">
        <v>27363</v>
      </c>
      <c r="AH2142" s="84">
        <v>13017</v>
      </c>
      <c r="AI2142" s="84"/>
      <c r="AJ2142" s="84"/>
      <c r="AK2142" s="84"/>
      <c r="AL2142" s="84"/>
      <c r="AM2142" s="84"/>
      <c r="AN2142" s="86">
        <v>42397.072083333333</v>
      </c>
      <c r="AO2142" s="84"/>
      <c r="AP2142" s="84" t="b">
        <v>1</v>
      </c>
      <c r="AQ2142" s="84" t="b">
        <v>0</v>
      </c>
      <c r="AR2142" s="84" t="b">
        <v>0</v>
      </c>
      <c r="AS2142" s="84" t="s">
        <v>290</v>
      </c>
      <c r="AT2142" s="84">
        <v>12</v>
      </c>
      <c r="AU2142" s="84"/>
      <c r="AV2142" s="84" t="b">
        <v>0</v>
      </c>
      <c r="AW2142" s="84" t="s">
        <v>745</v>
      </c>
      <c r="AX2142" s="88" t="s">
        <v>23120</v>
      </c>
      <c r="AY2142" s="84" t="s">
        <v>66</v>
      </c>
    </row>
    <row r="2143" spans="1:51" x14ac:dyDescent="0.2">
      <c r="A2143" s="69" t="s">
        <v>3627</v>
      </c>
      <c r="B2143" s="70"/>
      <c r="C2143" s="70"/>
      <c r="D2143" s="71"/>
      <c r="E2143" s="108"/>
      <c r="F2143" s="113" t="s">
        <v>7964</v>
      </c>
      <c r="G2143" s="109"/>
      <c r="H2143" s="74"/>
      <c r="I2143" s="75"/>
      <c r="J2143" s="110"/>
      <c r="K2143" s="74" t="s">
        <v>25340</v>
      </c>
      <c r="L2143" s="111"/>
      <c r="M2143" s="79"/>
      <c r="N2143" s="79"/>
      <c r="O2143" s="80"/>
      <c r="P2143" s="81"/>
      <c r="Q2143" s="81"/>
      <c r="R2143" s="91"/>
      <c r="S2143" s="91"/>
      <c r="T2143" s="91"/>
      <c r="U2143" s="91"/>
      <c r="V2143" s="52"/>
      <c r="W2143" s="52"/>
      <c r="X2143" s="52"/>
      <c r="Y2143" s="52"/>
      <c r="Z2143" s="51"/>
      <c r="AA2143" s="76"/>
      <c r="AB2143" s="76"/>
      <c r="AC2143" s="77"/>
      <c r="AD2143" s="84" t="s">
        <v>13915</v>
      </c>
      <c r="AE2143" s="84">
        <v>270</v>
      </c>
      <c r="AF2143" s="84">
        <v>488</v>
      </c>
      <c r="AG2143" s="84">
        <v>24420</v>
      </c>
      <c r="AH2143" s="84">
        <v>13950</v>
      </c>
      <c r="AI2143" s="84">
        <v>-18000</v>
      </c>
      <c r="AJ2143" s="84" t="s">
        <v>15846</v>
      </c>
      <c r="AK2143" s="84" t="s">
        <v>16685</v>
      </c>
      <c r="AL2143" s="88" t="s">
        <v>17720</v>
      </c>
      <c r="AM2143" s="84" t="s">
        <v>603</v>
      </c>
      <c r="AN2143" s="86">
        <v>40664.903761574074</v>
      </c>
      <c r="AO2143" s="88" t="s">
        <v>19455</v>
      </c>
      <c r="AP2143" s="84" t="b">
        <v>0</v>
      </c>
      <c r="AQ2143" s="84" t="b">
        <v>0</v>
      </c>
      <c r="AR2143" s="84" t="b">
        <v>0</v>
      </c>
      <c r="AS2143" s="84" t="s">
        <v>290</v>
      </c>
      <c r="AT2143" s="84">
        <v>14</v>
      </c>
      <c r="AU2143" s="88" t="s">
        <v>682</v>
      </c>
      <c r="AV2143" s="84" t="b">
        <v>0</v>
      </c>
      <c r="AW2143" s="84" t="s">
        <v>745</v>
      </c>
      <c r="AX2143" s="88" t="s">
        <v>23121</v>
      </c>
      <c r="AY2143" s="84" t="s">
        <v>66</v>
      </c>
    </row>
    <row r="2144" spans="1:51" x14ac:dyDescent="0.2">
      <c r="A2144" s="69" t="s">
        <v>3628</v>
      </c>
      <c r="B2144" s="70"/>
      <c r="C2144" s="70"/>
      <c r="D2144" s="71"/>
      <c r="E2144" s="108"/>
      <c r="F2144" s="113" t="s">
        <v>7965</v>
      </c>
      <c r="G2144" s="109"/>
      <c r="H2144" s="74"/>
      <c r="I2144" s="75"/>
      <c r="J2144" s="110"/>
      <c r="K2144" s="74" t="s">
        <v>25341</v>
      </c>
      <c r="L2144" s="111"/>
      <c r="M2144" s="79"/>
      <c r="N2144" s="79"/>
      <c r="O2144" s="80"/>
      <c r="P2144" s="81"/>
      <c r="Q2144" s="81"/>
      <c r="R2144" s="91"/>
      <c r="S2144" s="91"/>
      <c r="T2144" s="91"/>
      <c r="U2144" s="91"/>
      <c r="V2144" s="52"/>
      <c r="W2144" s="52"/>
      <c r="X2144" s="52"/>
      <c r="Y2144" s="52"/>
      <c r="Z2144" s="51"/>
      <c r="AA2144" s="76"/>
      <c r="AB2144" s="76"/>
      <c r="AC2144" s="77"/>
      <c r="AD2144" s="84" t="s">
        <v>13916</v>
      </c>
      <c r="AE2144" s="84">
        <v>376</v>
      </c>
      <c r="AF2144" s="84">
        <v>359</v>
      </c>
      <c r="AG2144" s="84">
        <v>6059</v>
      </c>
      <c r="AH2144" s="84">
        <v>2452</v>
      </c>
      <c r="AI2144" s="84"/>
      <c r="AJ2144" s="84" t="s">
        <v>15847</v>
      </c>
      <c r="AK2144" s="84"/>
      <c r="AL2144" s="84"/>
      <c r="AM2144" s="84"/>
      <c r="AN2144" s="86">
        <v>42649.122314814813</v>
      </c>
      <c r="AO2144" s="88" t="s">
        <v>19456</v>
      </c>
      <c r="AP2144" s="84" t="b">
        <v>1</v>
      </c>
      <c r="AQ2144" s="84" t="b">
        <v>0</v>
      </c>
      <c r="AR2144" s="84" t="b">
        <v>0</v>
      </c>
      <c r="AS2144" s="84" t="s">
        <v>290</v>
      </c>
      <c r="AT2144" s="84">
        <v>2</v>
      </c>
      <c r="AU2144" s="84"/>
      <c r="AV2144" s="84" t="b">
        <v>0</v>
      </c>
      <c r="AW2144" s="84" t="s">
        <v>745</v>
      </c>
      <c r="AX2144" s="88" t="s">
        <v>23122</v>
      </c>
      <c r="AY2144" s="84" t="s">
        <v>66</v>
      </c>
    </row>
    <row r="2145" spans="1:51" x14ac:dyDescent="0.2">
      <c r="A2145" s="69" t="s">
        <v>3629</v>
      </c>
      <c r="B2145" s="70"/>
      <c r="C2145" s="70"/>
      <c r="D2145" s="71"/>
      <c r="E2145" s="108"/>
      <c r="F2145" s="113" t="s">
        <v>275</v>
      </c>
      <c r="G2145" s="109"/>
      <c r="H2145" s="74"/>
      <c r="I2145" s="75"/>
      <c r="J2145" s="110"/>
      <c r="K2145" s="74" t="s">
        <v>25342</v>
      </c>
      <c r="L2145" s="111"/>
      <c r="M2145" s="79"/>
      <c r="N2145" s="79"/>
      <c r="O2145" s="80"/>
      <c r="P2145" s="81"/>
      <c r="Q2145" s="81"/>
      <c r="R2145" s="91"/>
      <c r="S2145" s="91"/>
      <c r="T2145" s="91"/>
      <c r="U2145" s="91"/>
      <c r="V2145" s="52"/>
      <c r="W2145" s="52"/>
      <c r="X2145" s="52"/>
      <c r="Y2145" s="52"/>
      <c r="Z2145" s="51"/>
      <c r="AA2145" s="76"/>
      <c r="AB2145" s="76"/>
      <c r="AC2145" s="77"/>
      <c r="AD2145" s="84" t="s">
        <v>13917</v>
      </c>
      <c r="AE2145" s="84">
        <v>116</v>
      </c>
      <c r="AF2145" s="84">
        <v>11</v>
      </c>
      <c r="AG2145" s="84">
        <v>665</v>
      </c>
      <c r="AH2145" s="84">
        <v>279</v>
      </c>
      <c r="AI2145" s="84"/>
      <c r="AJ2145" s="84"/>
      <c r="AK2145" s="84"/>
      <c r="AL2145" s="84"/>
      <c r="AM2145" s="84"/>
      <c r="AN2145" s="86">
        <v>42764.689849537041</v>
      </c>
      <c r="AO2145" s="84"/>
      <c r="AP2145" s="84" t="b">
        <v>1</v>
      </c>
      <c r="AQ2145" s="84" t="b">
        <v>1</v>
      </c>
      <c r="AR2145" s="84" t="b">
        <v>0</v>
      </c>
      <c r="AS2145" s="84" t="s">
        <v>290</v>
      </c>
      <c r="AT2145" s="84">
        <v>0</v>
      </c>
      <c r="AU2145" s="84"/>
      <c r="AV2145" s="84" t="b">
        <v>0</v>
      </c>
      <c r="AW2145" s="84" t="s">
        <v>745</v>
      </c>
      <c r="AX2145" s="88" t="s">
        <v>23123</v>
      </c>
      <c r="AY2145" s="84" t="s">
        <v>66</v>
      </c>
    </row>
    <row r="2146" spans="1:51" x14ac:dyDescent="0.2">
      <c r="A2146" s="69" t="s">
        <v>4288</v>
      </c>
      <c r="B2146" s="70"/>
      <c r="C2146" s="70"/>
      <c r="D2146" s="71"/>
      <c r="E2146" s="108"/>
      <c r="F2146" s="113" t="s">
        <v>21070</v>
      </c>
      <c r="G2146" s="109"/>
      <c r="H2146" s="74"/>
      <c r="I2146" s="75"/>
      <c r="J2146" s="110"/>
      <c r="K2146" s="74" t="s">
        <v>25343</v>
      </c>
      <c r="L2146" s="111"/>
      <c r="M2146" s="79"/>
      <c r="N2146" s="79"/>
      <c r="O2146" s="80"/>
      <c r="P2146" s="81"/>
      <c r="Q2146" s="81"/>
      <c r="R2146" s="91"/>
      <c r="S2146" s="91"/>
      <c r="T2146" s="91"/>
      <c r="U2146" s="91"/>
      <c r="V2146" s="52"/>
      <c r="W2146" s="52"/>
      <c r="X2146" s="52"/>
      <c r="Y2146" s="52"/>
      <c r="Z2146" s="51"/>
      <c r="AA2146" s="76"/>
      <c r="AB2146" s="76"/>
      <c r="AC2146" s="77"/>
      <c r="AD2146" s="84" t="s">
        <v>13918</v>
      </c>
      <c r="AE2146" s="84">
        <v>329</v>
      </c>
      <c r="AF2146" s="84">
        <v>12869</v>
      </c>
      <c r="AG2146" s="84">
        <v>10047</v>
      </c>
      <c r="AH2146" s="84">
        <v>11572</v>
      </c>
      <c r="AI2146" s="84">
        <v>-28800</v>
      </c>
      <c r="AJ2146" s="84" t="s">
        <v>15848</v>
      </c>
      <c r="AK2146" s="84"/>
      <c r="AL2146" s="88" t="s">
        <v>17721</v>
      </c>
      <c r="AM2146" s="84" t="s">
        <v>602</v>
      </c>
      <c r="AN2146" s="86">
        <v>41926.624826388892</v>
      </c>
      <c r="AO2146" s="88" t="s">
        <v>19457</v>
      </c>
      <c r="AP2146" s="84" t="b">
        <v>0</v>
      </c>
      <c r="AQ2146" s="84" t="b">
        <v>0</v>
      </c>
      <c r="AR2146" s="84" t="b">
        <v>1</v>
      </c>
      <c r="AS2146" s="84" t="s">
        <v>290</v>
      </c>
      <c r="AT2146" s="84">
        <v>112</v>
      </c>
      <c r="AU2146" s="88" t="s">
        <v>674</v>
      </c>
      <c r="AV2146" s="84" t="b">
        <v>1</v>
      </c>
      <c r="AW2146" s="84" t="s">
        <v>745</v>
      </c>
      <c r="AX2146" s="88" t="s">
        <v>23124</v>
      </c>
      <c r="AY2146" s="84" t="s">
        <v>65</v>
      </c>
    </row>
    <row r="2147" spans="1:51" x14ac:dyDescent="0.2">
      <c r="A2147" s="69" t="s">
        <v>1994</v>
      </c>
      <c r="B2147" s="70"/>
      <c r="C2147" s="70"/>
      <c r="D2147" s="71"/>
      <c r="E2147" s="108"/>
      <c r="F2147" s="113" t="s">
        <v>2023</v>
      </c>
      <c r="G2147" s="109"/>
      <c r="H2147" s="74"/>
      <c r="I2147" s="75"/>
      <c r="J2147" s="110"/>
      <c r="K2147" s="74" t="s">
        <v>25344</v>
      </c>
      <c r="L2147" s="111"/>
      <c r="M2147" s="79"/>
      <c r="N2147" s="79"/>
      <c r="O2147" s="80"/>
      <c r="P2147" s="81"/>
      <c r="Q2147" s="81"/>
      <c r="R2147" s="91"/>
      <c r="S2147" s="91"/>
      <c r="T2147" s="91"/>
      <c r="U2147" s="91"/>
      <c r="V2147" s="52"/>
      <c r="W2147" s="52"/>
      <c r="X2147" s="52"/>
      <c r="Y2147" s="52"/>
      <c r="Z2147" s="51"/>
      <c r="AA2147" s="76"/>
      <c r="AB2147" s="76"/>
      <c r="AC2147" s="77"/>
      <c r="AD2147" s="84" t="s">
        <v>2067</v>
      </c>
      <c r="AE2147" s="84">
        <v>103</v>
      </c>
      <c r="AF2147" s="84">
        <v>39</v>
      </c>
      <c r="AG2147" s="84">
        <v>627</v>
      </c>
      <c r="AH2147" s="84">
        <v>1326</v>
      </c>
      <c r="AI2147" s="84">
        <v>-25200</v>
      </c>
      <c r="AJ2147" s="84" t="s">
        <v>2095</v>
      </c>
      <c r="AK2147" s="84" t="s">
        <v>2114</v>
      </c>
      <c r="AL2147" s="84"/>
      <c r="AM2147" s="84" t="s">
        <v>605</v>
      </c>
      <c r="AN2147" s="86">
        <v>41305.786215277774</v>
      </c>
      <c r="AO2147" s="88" t="s">
        <v>2150</v>
      </c>
      <c r="AP2147" s="84" t="b">
        <v>1</v>
      </c>
      <c r="AQ2147" s="84" t="b">
        <v>0</v>
      </c>
      <c r="AR2147" s="84" t="b">
        <v>0</v>
      </c>
      <c r="AS2147" s="84" t="s">
        <v>290</v>
      </c>
      <c r="AT2147" s="84">
        <v>0</v>
      </c>
      <c r="AU2147" s="88" t="s">
        <v>674</v>
      </c>
      <c r="AV2147" s="84" t="b">
        <v>0</v>
      </c>
      <c r="AW2147" s="84" t="s">
        <v>745</v>
      </c>
      <c r="AX2147" s="88" t="s">
        <v>2201</v>
      </c>
      <c r="AY2147" s="84" t="s">
        <v>66</v>
      </c>
    </row>
    <row r="2148" spans="1:51" x14ac:dyDescent="0.2">
      <c r="A2148" s="69" t="s">
        <v>3631</v>
      </c>
      <c r="B2148" s="70"/>
      <c r="C2148" s="70"/>
      <c r="D2148" s="71"/>
      <c r="E2148" s="108"/>
      <c r="F2148" s="113" t="s">
        <v>7967</v>
      </c>
      <c r="G2148" s="109"/>
      <c r="H2148" s="74"/>
      <c r="I2148" s="75"/>
      <c r="J2148" s="110"/>
      <c r="K2148" s="74" t="s">
        <v>25345</v>
      </c>
      <c r="L2148" s="111"/>
      <c r="M2148" s="79"/>
      <c r="N2148" s="79"/>
      <c r="O2148" s="80"/>
      <c r="P2148" s="81"/>
      <c r="Q2148" s="81"/>
      <c r="R2148" s="91"/>
      <c r="S2148" s="91"/>
      <c r="T2148" s="91"/>
      <c r="U2148" s="91"/>
      <c r="V2148" s="52"/>
      <c r="W2148" s="52"/>
      <c r="X2148" s="52"/>
      <c r="Y2148" s="52"/>
      <c r="Z2148" s="51"/>
      <c r="AA2148" s="76"/>
      <c r="AB2148" s="76"/>
      <c r="AC2148" s="77"/>
      <c r="AD2148" s="84" t="s">
        <v>13919</v>
      </c>
      <c r="AE2148" s="84">
        <v>327</v>
      </c>
      <c r="AF2148" s="84">
        <v>507</v>
      </c>
      <c r="AG2148" s="84">
        <v>1228</v>
      </c>
      <c r="AH2148" s="84">
        <v>6282</v>
      </c>
      <c r="AI2148" s="84">
        <v>-28800</v>
      </c>
      <c r="AJ2148" s="84" t="s">
        <v>15849</v>
      </c>
      <c r="AK2148" s="84" t="s">
        <v>321</v>
      </c>
      <c r="AL2148" s="84"/>
      <c r="AM2148" s="84" t="s">
        <v>602</v>
      </c>
      <c r="AN2148" s="86">
        <v>41136.972118055557</v>
      </c>
      <c r="AO2148" s="88" t="s">
        <v>19458</v>
      </c>
      <c r="AP2148" s="84" t="b">
        <v>0</v>
      </c>
      <c r="AQ2148" s="84" t="b">
        <v>0</v>
      </c>
      <c r="AR2148" s="84" t="b">
        <v>1</v>
      </c>
      <c r="AS2148" s="84" t="s">
        <v>290</v>
      </c>
      <c r="AT2148" s="84">
        <v>0</v>
      </c>
      <c r="AU2148" s="88" t="s">
        <v>674</v>
      </c>
      <c r="AV2148" s="84" t="b">
        <v>0</v>
      </c>
      <c r="AW2148" s="84" t="s">
        <v>745</v>
      </c>
      <c r="AX2148" s="88" t="s">
        <v>23125</v>
      </c>
      <c r="AY2148" s="84" t="s">
        <v>66</v>
      </c>
    </row>
    <row r="2149" spans="1:51" x14ac:dyDescent="0.2">
      <c r="A2149" s="69" t="s">
        <v>3633</v>
      </c>
      <c r="B2149" s="70"/>
      <c r="C2149" s="70"/>
      <c r="D2149" s="71"/>
      <c r="E2149" s="108"/>
      <c r="F2149" s="113" t="s">
        <v>7968</v>
      </c>
      <c r="G2149" s="109"/>
      <c r="H2149" s="74"/>
      <c r="I2149" s="75"/>
      <c r="J2149" s="110"/>
      <c r="K2149" s="74" t="s">
        <v>25346</v>
      </c>
      <c r="L2149" s="111"/>
      <c r="M2149" s="79"/>
      <c r="N2149" s="79"/>
      <c r="O2149" s="80"/>
      <c r="P2149" s="81"/>
      <c r="Q2149" s="81"/>
      <c r="R2149" s="91"/>
      <c r="S2149" s="91"/>
      <c r="T2149" s="91"/>
      <c r="U2149" s="91"/>
      <c r="V2149" s="52"/>
      <c r="W2149" s="52"/>
      <c r="X2149" s="52"/>
      <c r="Y2149" s="52"/>
      <c r="Z2149" s="51"/>
      <c r="AA2149" s="76"/>
      <c r="AB2149" s="76"/>
      <c r="AC2149" s="77"/>
      <c r="AD2149" s="84" t="s">
        <v>13920</v>
      </c>
      <c r="AE2149" s="84">
        <v>1175</v>
      </c>
      <c r="AF2149" s="84">
        <v>1227</v>
      </c>
      <c r="AG2149" s="84">
        <v>52767</v>
      </c>
      <c r="AH2149" s="84">
        <v>29817</v>
      </c>
      <c r="AI2149" s="84">
        <v>-21600</v>
      </c>
      <c r="AJ2149" s="84" t="s">
        <v>15850</v>
      </c>
      <c r="AK2149" s="84"/>
      <c r="AL2149" s="88" t="s">
        <v>17722</v>
      </c>
      <c r="AM2149" s="84" t="s">
        <v>601</v>
      </c>
      <c r="AN2149" s="86">
        <v>41067.853425925925</v>
      </c>
      <c r="AO2149" s="88" t="s">
        <v>19459</v>
      </c>
      <c r="AP2149" s="84" t="b">
        <v>0</v>
      </c>
      <c r="AQ2149" s="84" t="b">
        <v>0</v>
      </c>
      <c r="AR2149" s="84" t="b">
        <v>0</v>
      </c>
      <c r="AS2149" s="84" t="s">
        <v>290</v>
      </c>
      <c r="AT2149" s="84">
        <v>17</v>
      </c>
      <c r="AU2149" s="88" t="s">
        <v>20247</v>
      </c>
      <c r="AV2149" s="84" t="b">
        <v>0</v>
      </c>
      <c r="AW2149" s="84" t="s">
        <v>745</v>
      </c>
      <c r="AX2149" s="88" t="s">
        <v>23126</v>
      </c>
      <c r="AY2149" s="84" t="s">
        <v>66</v>
      </c>
    </row>
    <row r="2150" spans="1:51" x14ac:dyDescent="0.2">
      <c r="A2150" s="69" t="s">
        <v>3634</v>
      </c>
      <c r="B2150" s="70"/>
      <c r="C2150" s="70"/>
      <c r="D2150" s="71"/>
      <c r="E2150" s="108"/>
      <c r="F2150" s="113" t="s">
        <v>7969</v>
      </c>
      <c r="G2150" s="109"/>
      <c r="H2150" s="74"/>
      <c r="I2150" s="75"/>
      <c r="J2150" s="110"/>
      <c r="K2150" s="74" t="s">
        <v>25347</v>
      </c>
      <c r="L2150" s="111"/>
      <c r="M2150" s="79"/>
      <c r="N2150" s="79"/>
      <c r="O2150" s="80"/>
      <c r="P2150" s="81"/>
      <c r="Q2150" s="81"/>
      <c r="R2150" s="91"/>
      <c r="S2150" s="91"/>
      <c r="T2150" s="91"/>
      <c r="U2150" s="91"/>
      <c r="V2150" s="52"/>
      <c r="W2150" s="52"/>
      <c r="X2150" s="52"/>
      <c r="Y2150" s="52"/>
      <c r="Z2150" s="51"/>
      <c r="AA2150" s="76"/>
      <c r="AB2150" s="76"/>
      <c r="AC2150" s="77"/>
      <c r="AD2150" s="84" t="s">
        <v>13921</v>
      </c>
      <c r="AE2150" s="84">
        <v>1265</v>
      </c>
      <c r="AF2150" s="84">
        <v>555</v>
      </c>
      <c r="AG2150" s="84">
        <v>5693</v>
      </c>
      <c r="AH2150" s="84">
        <v>35364</v>
      </c>
      <c r="AI2150" s="84"/>
      <c r="AJ2150" s="84" t="s">
        <v>15851</v>
      </c>
      <c r="AK2150" s="84"/>
      <c r="AL2150" s="84"/>
      <c r="AM2150" s="84"/>
      <c r="AN2150" s="86">
        <v>41002.130682870367</v>
      </c>
      <c r="AO2150" s="88" t="s">
        <v>19460</v>
      </c>
      <c r="AP2150" s="84" t="b">
        <v>1</v>
      </c>
      <c r="AQ2150" s="84" t="b">
        <v>0</v>
      </c>
      <c r="AR2150" s="84" t="b">
        <v>1</v>
      </c>
      <c r="AS2150" s="84" t="s">
        <v>290</v>
      </c>
      <c r="AT2150" s="84">
        <v>4</v>
      </c>
      <c r="AU2150" s="88" t="s">
        <v>674</v>
      </c>
      <c r="AV2150" s="84" t="b">
        <v>0</v>
      </c>
      <c r="AW2150" s="84" t="s">
        <v>745</v>
      </c>
      <c r="AX2150" s="88" t="s">
        <v>23127</v>
      </c>
      <c r="AY2150" s="84" t="s">
        <v>66</v>
      </c>
    </row>
    <row r="2151" spans="1:51" x14ac:dyDescent="0.2">
      <c r="A2151" s="69" t="s">
        <v>3635</v>
      </c>
      <c r="B2151" s="70"/>
      <c r="C2151" s="70"/>
      <c r="D2151" s="71"/>
      <c r="E2151" s="108"/>
      <c r="F2151" s="113" t="s">
        <v>7970</v>
      </c>
      <c r="G2151" s="109"/>
      <c r="H2151" s="74"/>
      <c r="I2151" s="75"/>
      <c r="J2151" s="110"/>
      <c r="K2151" s="74" t="s">
        <v>25348</v>
      </c>
      <c r="L2151" s="111"/>
      <c r="M2151" s="79"/>
      <c r="N2151" s="79"/>
      <c r="O2151" s="80"/>
      <c r="P2151" s="81"/>
      <c r="Q2151" s="81"/>
      <c r="R2151" s="91"/>
      <c r="S2151" s="91"/>
      <c r="T2151" s="91"/>
      <c r="U2151" s="91"/>
      <c r="V2151" s="52"/>
      <c r="W2151" s="52"/>
      <c r="X2151" s="52"/>
      <c r="Y2151" s="52"/>
      <c r="Z2151" s="51"/>
      <c r="AA2151" s="76"/>
      <c r="AB2151" s="76"/>
      <c r="AC2151" s="77"/>
      <c r="AD2151" s="84" t="s">
        <v>13922</v>
      </c>
      <c r="AE2151" s="84">
        <v>1257</v>
      </c>
      <c r="AF2151" s="84">
        <v>343</v>
      </c>
      <c r="AG2151" s="84">
        <v>1599</v>
      </c>
      <c r="AH2151" s="84">
        <v>3694</v>
      </c>
      <c r="AI2151" s="84">
        <v>-28800</v>
      </c>
      <c r="AJ2151" s="84" t="s">
        <v>15852</v>
      </c>
      <c r="AK2151" s="84" t="s">
        <v>16686</v>
      </c>
      <c r="AL2151" s="84"/>
      <c r="AM2151" s="84" t="s">
        <v>602</v>
      </c>
      <c r="AN2151" s="86">
        <v>40485.052199074074</v>
      </c>
      <c r="AO2151" s="88" t="s">
        <v>19461</v>
      </c>
      <c r="AP2151" s="84" t="b">
        <v>0</v>
      </c>
      <c r="AQ2151" s="84" t="b">
        <v>0</v>
      </c>
      <c r="AR2151" s="84" t="b">
        <v>1</v>
      </c>
      <c r="AS2151" s="84" t="s">
        <v>290</v>
      </c>
      <c r="AT2151" s="84">
        <v>15</v>
      </c>
      <c r="AU2151" s="88" t="s">
        <v>20248</v>
      </c>
      <c r="AV2151" s="84" t="b">
        <v>0</v>
      </c>
      <c r="AW2151" s="84" t="s">
        <v>745</v>
      </c>
      <c r="AX2151" s="88" t="s">
        <v>23128</v>
      </c>
      <c r="AY2151" s="84" t="s">
        <v>66</v>
      </c>
    </row>
    <row r="2152" spans="1:51" x14ac:dyDescent="0.2">
      <c r="A2152" s="69" t="s">
        <v>3637</v>
      </c>
      <c r="B2152" s="70"/>
      <c r="C2152" s="70"/>
      <c r="D2152" s="71"/>
      <c r="E2152" s="108"/>
      <c r="F2152" s="113" t="s">
        <v>7972</v>
      </c>
      <c r="G2152" s="109"/>
      <c r="H2152" s="74"/>
      <c r="I2152" s="75"/>
      <c r="J2152" s="110"/>
      <c r="K2152" s="74" t="s">
        <v>25349</v>
      </c>
      <c r="L2152" s="111"/>
      <c r="M2152" s="79"/>
      <c r="N2152" s="79"/>
      <c r="O2152" s="80"/>
      <c r="P2152" s="81"/>
      <c r="Q2152" s="81"/>
      <c r="R2152" s="91"/>
      <c r="S2152" s="91"/>
      <c r="T2152" s="91"/>
      <c r="U2152" s="91"/>
      <c r="V2152" s="52"/>
      <c r="W2152" s="52"/>
      <c r="X2152" s="52"/>
      <c r="Y2152" s="52"/>
      <c r="Z2152" s="51"/>
      <c r="AA2152" s="76"/>
      <c r="AB2152" s="76"/>
      <c r="AC2152" s="77"/>
      <c r="AD2152" s="84" t="s">
        <v>13923</v>
      </c>
      <c r="AE2152" s="84">
        <v>3411</v>
      </c>
      <c r="AF2152" s="84">
        <v>1943</v>
      </c>
      <c r="AG2152" s="84">
        <v>13554</v>
      </c>
      <c r="AH2152" s="84">
        <v>9394</v>
      </c>
      <c r="AI2152" s="84"/>
      <c r="AJ2152" s="84" t="s">
        <v>15853</v>
      </c>
      <c r="AK2152" s="84" t="s">
        <v>317</v>
      </c>
      <c r="AL2152" s="84"/>
      <c r="AM2152" s="84"/>
      <c r="AN2152" s="86">
        <v>42652.404965277776</v>
      </c>
      <c r="AO2152" s="88" t="s">
        <v>19462</v>
      </c>
      <c r="AP2152" s="84" t="b">
        <v>1</v>
      </c>
      <c r="AQ2152" s="84" t="b">
        <v>0</v>
      </c>
      <c r="AR2152" s="84" t="b">
        <v>1</v>
      </c>
      <c r="AS2152" s="84" t="s">
        <v>290</v>
      </c>
      <c r="AT2152" s="84">
        <v>6</v>
      </c>
      <c r="AU2152" s="84"/>
      <c r="AV2152" s="84" t="b">
        <v>0</v>
      </c>
      <c r="AW2152" s="84" t="s">
        <v>745</v>
      </c>
      <c r="AX2152" s="88" t="s">
        <v>23129</v>
      </c>
      <c r="AY2152" s="84" t="s">
        <v>66</v>
      </c>
    </row>
    <row r="2153" spans="1:51" x14ac:dyDescent="0.2">
      <c r="A2153" s="69" t="s">
        <v>3638</v>
      </c>
      <c r="B2153" s="70"/>
      <c r="C2153" s="70"/>
      <c r="D2153" s="71"/>
      <c r="E2153" s="108"/>
      <c r="F2153" s="113" t="s">
        <v>7973</v>
      </c>
      <c r="G2153" s="109"/>
      <c r="H2153" s="74"/>
      <c r="I2153" s="75"/>
      <c r="J2153" s="110"/>
      <c r="K2153" s="74" t="s">
        <v>25350</v>
      </c>
      <c r="L2153" s="111"/>
      <c r="M2153" s="79"/>
      <c r="N2153" s="79"/>
      <c r="O2153" s="80"/>
      <c r="P2153" s="81"/>
      <c r="Q2153" s="81"/>
      <c r="R2153" s="91"/>
      <c r="S2153" s="91"/>
      <c r="T2153" s="91"/>
      <c r="U2153" s="91"/>
      <c r="V2153" s="52"/>
      <c r="W2153" s="52"/>
      <c r="X2153" s="52"/>
      <c r="Y2153" s="52"/>
      <c r="Z2153" s="51"/>
      <c r="AA2153" s="76"/>
      <c r="AB2153" s="76"/>
      <c r="AC2153" s="77"/>
      <c r="AD2153" s="84" t="s">
        <v>13924</v>
      </c>
      <c r="AE2153" s="84">
        <v>4035</v>
      </c>
      <c r="AF2153" s="84">
        <v>2790</v>
      </c>
      <c r="AG2153" s="84">
        <v>10172</v>
      </c>
      <c r="AH2153" s="84">
        <v>8092</v>
      </c>
      <c r="AI2153" s="84">
        <v>-28800</v>
      </c>
      <c r="AJ2153" s="84" t="s">
        <v>15854</v>
      </c>
      <c r="AK2153" s="84" t="s">
        <v>1447</v>
      </c>
      <c r="AL2153" s="88" t="s">
        <v>17723</v>
      </c>
      <c r="AM2153" s="84" t="s">
        <v>602</v>
      </c>
      <c r="AN2153" s="86">
        <v>40071.732291666667</v>
      </c>
      <c r="AO2153" s="88" t="s">
        <v>19463</v>
      </c>
      <c r="AP2153" s="84" t="b">
        <v>0</v>
      </c>
      <c r="AQ2153" s="84" t="b">
        <v>0</v>
      </c>
      <c r="AR2153" s="84" t="b">
        <v>1</v>
      </c>
      <c r="AS2153" s="84" t="s">
        <v>290</v>
      </c>
      <c r="AT2153" s="84">
        <v>68</v>
      </c>
      <c r="AU2153" s="88" t="s">
        <v>674</v>
      </c>
      <c r="AV2153" s="84" t="b">
        <v>0</v>
      </c>
      <c r="AW2153" s="84" t="s">
        <v>745</v>
      </c>
      <c r="AX2153" s="88" t="s">
        <v>23130</v>
      </c>
      <c r="AY2153" s="84" t="s">
        <v>66</v>
      </c>
    </row>
    <row r="2154" spans="1:51" x14ac:dyDescent="0.2">
      <c r="A2154" s="69" t="s">
        <v>3639</v>
      </c>
      <c r="B2154" s="70"/>
      <c r="C2154" s="70"/>
      <c r="D2154" s="71"/>
      <c r="E2154" s="108"/>
      <c r="F2154" s="113" t="s">
        <v>7974</v>
      </c>
      <c r="G2154" s="109"/>
      <c r="H2154" s="74"/>
      <c r="I2154" s="75"/>
      <c r="J2154" s="110"/>
      <c r="K2154" s="74" t="s">
        <v>25351</v>
      </c>
      <c r="L2154" s="111"/>
      <c r="M2154" s="79"/>
      <c r="N2154" s="79"/>
      <c r="O2154" s="80"/>
      <c r="P2154" s="81"/>
      <c r="Q2154" s="81"/>
      <c r="R2154" s="91"/>
      <c r="S2154" s="91"/>
      <c r="T2154" s="91"/>
      <c r="U2154" s="91"/>
      <c r="V2154" s="52"/>
      <c r="W2154" s="52"/>
      <c r="X2154" s="52"/>
      <c r="Y2154" s="52"/>
      <c r="Z2154" s="51"/>
      <c r="AA2154" s="76"/>
      <c r="AB2154" s="76"/>
      <c r="AC2154" s="77"/>
      <c r="AD2154" s="84" t="s">
        <v>13925</v>
      </c>
      <c r="AE2154" s="84">
        <v>592</v>
      </c>
      <c r="AF2154" s="84">
        <v>846</v>
      </c>
      <c r="AG2154" s="84">
        <v>29927</v>
      </c>
      <c r="AH2154" s="84">
        <v>25364</v>
      </c>
      <c r="AI2154" s="84">
        <v>-14400</v>
      </c>
      <c r="AJ2154" s="84"/>
      <c r="AK2154" s="84"/>
      <c r="AL2154" s="88" t="s">
        <v>17724</v>
      </c>
      <c r="AM2154" s="84" t="s">
        <v>608</v>
      </c>
      <c r="AN2154" s="86">
        <v>41264.754861111112</v>
      </c>
      <c r="AO2154" s="88" t="s">
        <v>19464</v>
      </c>
      <c r="AP2154" s="84" t="b">
        <v>0</v>
      </c>
      <c r="AQ2154" s="84" t="b">
        <v>0</v>
      </c>
      <c r="AR2154" s="84" t="b">
        <v>1</v>
      </c>
      <c r="AS2154" s="84" t="s">
        <v>290</v>
      </c>
      <c r="AT2154" s="84">
        <v>1</v>
      </c>
      <c r="AU2154" s="88" t="s">
        <v>20249</v>
      </c>
      <c r="AV2154" s="84" t="b">
        <v>0</v>
      </c>
      <c r="AW2154" s="84" t="s">
        <v>745</v>
      </c>
      <c r="AX2154" s="88" t="s">
        <v>23131</v>
      </c>
      <c r="AY2154" s="84" t="s">
        <v>66</v>
      </c>
    </row>
    <row r="2155" spans="1:51" x14ac:dyDescent="0.2">
      <c r="A2155" s="69" t="s">
        <v>3640</v>
      </c>
      <c r="B2155" s="70"/>
      <c r="C2155" s="70"/>
      <c r="D2155" s="71"/>
      <c r="E2155" s="108"/>
      <c r="F2155" s="113" t="s">
        <v>21071</v>
      </c>
      <c r="G2155" s="109"/>
      <c r="H2155" s="74"/>
      <c r="I2155" s="75"/>
      <c r="J2155" s="110"/>
      <c r="K2155" s="74" t="s">
        <v>25352</v>
      </c>
      <c r="L2155" s="111"/>
      <c r="M2155" s="79"/>
      <c r="N2155" s="79"/>
      <c r="O2155" s="80"/>
      <c r="P2155" s="81"/>
      <c r="Q2155" s="81"/>
      <c r="R2155" s="91"/>
      <c r="S2155" s="91"/>
      <c r="T2155" s="91"/>
      <c r="U2155" s="91"/>
      <c r="V2155" s="52"/>
      <c r="W2155" s="52"/>
      <c r="X2155" s="52"/>
      <c r="Y2155" s="52"/>
      <c r="Z2155" s="51"/>
      <c r="AA2155" s="76"/>
      <c r="AB2155" s="76"/>
      <c r="AC2155" s="77"/>
      <c r="AD2155" s="84" t="s">
        <v>13926</v>
      </c>
      <c r="AE2155" s="84">
        <v>1572</v>
      </c>
      <c r="AF2155" s="84">
        <v>1894</v>
      </c>
      <c r="AG2155" s="84">
        <v>13225</v>
      </c>
      <c r="AH2155" s="84">
        <v>983</v>
      </c>
      <c r="AI2155" s="84">
        <v>-25200</v>
      </c>
      <c r="AJ2155" s="84" t="s">
        <v>15855</v>
      </c>
      <c r="AK2155" s="84" t="s">
        <v>520</v>
      </c>
      <c r="AL2155" s="88" t="s">
        <v>17725</v>
      </c>
      <c r="AM2155" s="84" t="s">
        <v>605</v>
      </c>
      <c r="AN2155" s="86">
        <v>40919.945625</v>
      </c>
      <c r="AO2155" s="88" t="s">
        <v>19465</v>
      </c>
      <c r="AP2155" s="84" t="b">
        <v>0</v>
      </c>
      <c r="AQ2155" s="84" t="b">
        <v>0</v>
      </c>
      <c r="AR2155" s="84" t="b">
        <v>1</v>
      </c>
      <c r="AS2155" s="84" t="s">
        <v>290</v>
      </c>
      <c r="AT2155" s="84">
        <v>87</v>
      </c>
      <c r="AU2155" s="88" t="s">
        <v>20250</v>
      </c>
      <c r="AV2155" s="84" t="b">
        <v>0</v>
      </c>
      <c r="AW2155" s="84" t="s">
        <v>745</v>
      </c>
      <c r="AX2155" s="88" t="s">
        <v>23132</v>
      </c>
      <c r="AY2155" s="84" t="s">
        <v>66</v>
      </c>
    </row>
    <row r="2156" spans="1:51" x14ac:dyDescent="0.2">
      <c r="A2156" s="69" t="s">
        <v>3641</v>
      </c>
      <c r="B2156" s="70"/>
      <c r="C2156" s="70"/>
      <c r="D2156" s="71"/>
      <c r="E2156" s="108"/>
      <c r="F2156" s="113" t="s">
        <v>7975</v>
      </c>
      <c r="G2156" s="109"/>
      <c r="H2156" s="74"/>
      <c r="I2156" s="75"/>
      <c r="J2156" s="110"/>
      <c r="K2156" s="74" t="s">
        <v>25353</v>
      </c>
      <c r="L2156" s="111"/>
      <c r="M2156" s="79"/>
      <c r="N2156" s="79"/>
      <c r="O2156" s="80"/>
      <c r="P2156" s="81"/>
      <c r="Q2156" s="81"/>
      <c r="R2156" s="91"/>
      <c r="S2156" s="91"/>
      <c r="T2156" s="91"/>
      <c r="U2156" s="91"/>
      <c r="V2156" s="52"/>
      <c r="W2156" s="52"/>
      <c r="X2156" s="52"/>
      <c r="Y2156" s="52"/>
      <c r="Z2156" s="51"/>
      <c r="AA2156" s="76"/>
      <c r="AB2156" s="76"/>
      <c r="AC2156" s="77"/>
      <c r="AD2156" s="84" t="s">
        <v>13927</v>
      </c>
      <c r="AE2156" s="84">
        <v>15275</v>
      </c>
      <c r="AF2156" s="84">
        <v>16815</v>
      </c>
      <c r="AG2156" s="84">
        <v>37178</v>
      </c>
      <c r="AH2156" s="84">
        <v>43268</v>
      </c>
      <c r="AI2156" s="84">
        <v>-18000</v>
      </c>
      <c r="AJ2156" s="84" t="s">
        <v>15856</v>
      </c>
      <c r="AK2156" s="84" t="s">
        <v>492</v>
      </c>
      <c r="AL2156" s="84"/>
      <c r="AM2156" s="84" t="s">
        <v>603</v>
      </c>
      <c r="AN2156" s="86">
        <v>40158.0315625</v>
      </c>
      <c r="AO2156" s="88" t="s">
        <v>19466</v>
      </c>
      <c r="AP2156" s="84" t="b">
        <v>0</v>
      </c>
      <c r="AQ2156" s="84" t="b">
        <v>0</v>
      </c>
      <c r="AR2156" s="84" t="b">
        <v>1</v>
      </c>
      <c r="AS2156" s="84" t="s">
        <v>290</v>
      </c>
      <c r="AT2156" s="84">
        <v>5</v>
      </c>
      <c r="AU2156" s="88" t="s">
        <v>674</v>
      </c>
      <c r="AV2156" s="84" t="b">
        <v>0</v>
      </c>
      <c r="AW2156" s="84" t="s">
        <v>745</v>
      </c>
      <c r="AX2156" s="88" t="s">
        <v>23133</v>
      </c>
      <c r="AY2156" s="84" t="s">
        <v>66</v>
      </c>
    </row>
    <row r="2157" spans="1:51" x14ac:dyDescent="0.2">
      <c r="A2157" s="69" t="s">
        <v>4289</v>
      </c>
      <c r="B2157" s="70"/>
      <c r="C2157" s="70"/>
      <c r="D2157" s="71"/>
      <c r="E2157" s="108"/>
      <c r="F2157" s="113" t="s">
        <v>21072</v>
      </c>
      <c r="G2157" s="109"/>
      <c r="H2157" s="74"/>
      <c r="I2157" s="75"/>
      <c r="J2157" s="110"/>
      <c r="K2157" s="74" t="s">
        <v>25354</v>
      </c>
      <c r="L2157" s="111"/>
      <c r="M2157" s="79"/>
      <c r="N2157" s="79"/>
      <c r="O2157" s="80"/>
      <c r="P2157" s="81"/>
      <c r="Q2157" s="81"/>
      <c r="R2157" s="91"/>
      <c r="S2157" s="91"/>
      <c r="T2157" s="91"/>
      <c r="U2157" s="91"/>
      <c r="V2157" s="52"/>
      <c r="W2157" s="52"/>
      <c r="X2157" s="52"/>
      <c r="Y2157" s="52"/>
      <c r="Z2157" s="51"/>
      <c r="AA2157" s="76"/>
      <c r="AB2157" s="76"/>
      <c r="AC2157" s="77"/>
      <c r="AD2157" s="84" t="s">
        <v>13928</v>
      </c>
      <c r="AE2157" s="84">
        <v>784</v>
      </c>
      <c r="AF2157" s="84">
        <v>114</v>
      </c>
      <c r="AG2157" s="84">
        <v>2</v>
      </c>
      <c r="AH2157" s="84">
        <v>0</v>
      </c>
      <c r="AI2157" s="84"/>
      <c r="AJ2157" s="84" t="s">
        <v>15857</v>
      </c>
      <c r="AK2157" s="84" t="s">
        <v>16687</v>
      </c>
      <c r="AL2157" s="84"/>
      <c r="AM2157" s="84"/>
      <c r="AN2157" s="86">
        <v>43149.805127314816</v>
      </c>
      <c r="AO2157" s="88" t="s">
        <v>19467</v>
      </c>
      <c r="AP2157" s="84" t="b">
        <v>1</v>
      </c>
      <c r="AQ2157" s="84" t="b">
        <v>0</v>
      </c>
      <c r="AR2157" s="84" t="b">
        <v>0</v>
      </c>
      <c r="AS2157" s="84" t="s">
        <v>290</v>
      </c>
      <c r="AT2157" s="84">
        <v>0</v>
      </c>
      <c r="AU2157" s="84"/>
      <c r="AV2157" s="84" t="b">
        <v>0</v>
      </c>
      <c r="AW2157" s="84" t="s">
        <v>745</v>
      </c>
      <c r="AX2157" s="88" t="s">
        <v>23134</v>
      </c>
      <c r="AY2157" s="84" t="s">
        <v>65</v>
      </c>
    </row>
    <row r="2158" spans="1:51" x14ac:dyDescent="0.2">
      <c r="A2158" s="69" t="s">
        <v>835</v>
      </c>
      <c r="B2158" s="70"/>
      <c r="C2158" s="70"/>
      <c r="D2158" s="71"/>
      <c r="E2158" s="108"/>
      <c r="F2158" s="113" t="s">
        <v>962</v>
      </c>
      <c r="G2158" s="109"/>
      <c r="H2158" s="74"/>
      <c r="I2158" s="75"/>
      <c r="J2158" s="110"/>
      <c r="K2158" s="74" t="s">
        <v>25355</v>
      </c>
      <c r="L2158" s="111"/>
      <c r="M2158" s="79"/>
      <c r="N2158" s="79"/>
      <c r="O2158" s="80"/>
      <c r="P2158" s="81"/>
      <c r="Q2158" s="81"/>
      <c r="R2158" s="91"/>
      <c r="S2158" s="91"/>
      <c r="T2158" s="91"/>
      <c r="U2158" s="91"/>
      <c r="V2158" s="52"/>
      <c r="W2158" s="52"/>
      <c r="X2158" s="52"/>
      <c r="Y2158" s="52"/>
      <c r="Z2158" s="51"/>
      <c r="AA2158" s="76"/>
      <c r="AB2158" s="76"/>
      <c r="AC2158" s="77"/>
      <c r="AD2158" s="84" t="s">
        <v>1147</v>
      </c>
      <c r="AE2158" s="84">
        <v>5369</v>
      </c>
      <c r="AF2158" s="84">
        <v>6238</v>
      </c>
      <c r="AG2158" s="84">
        <v>96580</v>
      </c>
      <c r="AH2158" s="84">
        <v>71934</v>
      </c>
      <c r="AI2158" s="84"/>
      <c r="AJ2158" s="84" t="s">
        <v>1254</v>
      </c>
      <c r="AK2158" s="84" t="s">
        <v>310</v>
      </c>
      <c r="AL2158" s="84"/>
      <c r="AM2158" s="84"/>
      <c r="AN2158" s="86">
        <v>40928.837048611109</v>
      </c>
      <c r="AO2158" s="88" t="s">
        <v>1616</v>
      </c>
      <c r="AP2158" s="84" t="b">
        <v>0</v>
      </c>
      <c r="AQ2158" s="84" t="b">
        <v>0</v>
      </c>
      <c r="AR2158" s="84" t="b">
        <v>1</v>
      </c>
      <c r="AS2158" s="84" t="s">
        <v>290</v>
      </c>
      <c r="AT2158" s="84">
        <v>113</v>
      </c>
      <c r="AU2158" s="88" t="s">
        <v>674</v>
      </c>
      <c r="AV2158" s="84" t="b">
        <v>0</v>
      </c>
      <c r="AW2158" s="84" t="s">
        <v>745</v>
      </c>
      <c r="AX2158" s="88" t="s">
        <v>1816</v>
      </c>
      <c r="AY2158" s="84" t="s">
        <v>65</v>
      </c>
    </row>
    <row r="2159" spans="1:51" x14ac:dyDescent="0.2">
      <c r="A2159" s="69" t="s">
        <v>4290</v>
      </c>
      <c r="B2159" s="70"/>
      <c r="C2159" s="70"/>
      <c r="D2159" s="71"/>
      <c r="E2159" s="108"/>
      <c r="F2159" s="113" t="s">
        <v>21073</v>
      </c>
      <c r="G2159" s="109"/>
      <c r="H2159" s="74"/>
      <c r="I2159" s="75"/>
      <c r="J2159" s="110"/>
      <c r="K2159" s="74" t="s">
        <v>25356</v>
      </c>
      <c r="L2159" s="111"/>
      <c r="M2159" s="79"/>
      <c r="N2159" s="79"/>
      <c r="O2159" s="80"/>
      <c r="P2159" s="81"/>
      <c r="Q2159" s="81"/>
      <c r="R2159" s="91"/>
      <c r="S2159" s="91"/>
      <c r="T2159" s="91"/>
      <c r="U2159" s="91"/>
      <c r="V2159" s="52"/>
      <c r="W2159" s="52"/>
      <c r="X2159" s="52"/>
      <c r="Y2159" s="52"/>
      <c r="Z2159" s="51"/>
      <c r="AA2159" s="76"/>
      <c r="AB2159" s="76"/>
      <c r="AC2159" s="77"/>
      <c r="AD2159" s="84" t="s">
        <v>1106</v>
      </c>
      <c r="AE2159" s="84">
        <v>5100</v>
      </c>
      <c r="AF2159" s="84">
        <v>4984</v>
      </c>
      <c r="AG2159" s="84">
        <v>100684</v>
      </c>
      <c r="AH2159" s="84">
        <v>81312</v>
      </c>
      <c r="AI2159" s="84">
        <v>-21600</v>
      </c>
      <c r="AJ2159" s="84" t="s">
        <v>15858</v>
      </c>
      <c r="AK2159" s="84"/>
      <c r="AL2159" s="84"/>
      <c r="AM2159" s="84" t="s">
        <v>601</v>
      </c>
      <c r="AN2159" s="86">
        <v>42804.909386574072</v>
      </c>
      <c r="AO2159" s="88" t="s">
        <v>19468</v>
      </c>
      <c r="AP2159" s="84" t="b">
        <v>1</v>
      </c>
      <c r="AQ2159" s="84" t="b">
        <v>0</v>
      </c>
      <c r="AR2159" s="84" t="b">
        <v>0</v>
      </c>
      <c r="AS2159" s="84" t="s">
        <v>290</v>
      </c>
      <c r="AT2159" s="84">
        <v>31</v>
      </c>
      <c r="AU2159" s="84"/>
      <c r="AV2159" s="84" t="b">
        <v>0</v>
      </c>
      <c r="AW2159" s="84" t="s">
        <v>745</v>
      </c>
      <c r="AX2159" s="88" t="s">
        <v>23135</v>
      </c>
      <c r="AY2159" s="84" t="s">
        <v>65</v>
      </c>
    </row>
    <row r="2160" spans="1:51" x14ac:dyDescent="0.2">
      <c r="A2160" s="69" t="s">
        <v>4291</v>
      </c>
      <c r="B2160" s="70"/>
      <c r="C2160" s="70"/>
      <c r="D2160" s="71"/>
      <c r="E2160" s="108"/>
      <c r="F2160" s="113" t="s">
        <v>21074</v>
      </c>
      <c r="G2160" s="109"/>
      <c r="H2160" s="74"/>
      <c r="I2160" s="75"/>
      <c r="J2160" s="110"/>
      <c r="K2160" s="74" t="s">
        <v>25357</v>
      </c>
      <c r="L2160" s="111"/>
      <c r="M2160" s="79"/>
      <c r="N2160" s="79"/>
      <c r="O2160" s="80"/>
      <c r="P2160" s="81"/>
      <c r="Q2160" s="81"/>
      <c r="R2160" s="91"/>
      <c r="S2160" s="91"/>
      <c r="T2160" s="91"/>
      <c r="U2160" s="91"/>
      <c r="V2160" s="52"/>
      <c r="W2160" s="52"/>
      <c r="X2160" s="52"/>
      <c r="Y2160" s="52"/>
      <c r="Z2160" s="51"/>
      <c r="AA2160" s="76"/>
      <c r="AB2160" s="76"/>
      <c r="AC2160" s="77"/>
      <c r="AD2160" s="84" t="s">
        <v>13929</v>
      </c>
      <c r="AE2160" s="84">
        <v>1998</v>
      </c>
      <c r="AF2160" s="84">
        <v>1143</v>
      </c>
      <c r="AG2160" s="84">
        <v>21207</v>
      </c>
      <c r="AH2160" s="84">
        <v>11196</v>
      </c>
      <c r="AI2160" s="84">
        <v>-18000</v>
      </c>
      <c r="AJ2160" s="84" t="s">
        <v>15859</v>
      </c>
      <c r="AK2160" s="84" t="s">
        <v>16688</v>
      </c>
      <c r="AL2160" s="84"/>
      <c r="AM2160" s="84" t="s">
        <v>603</v>
      </c>
      <c r="AN2160" s="86">
        <v>40754.875358796293</v>
      </c>
      <c r="AO2160" s="88" t="s">
        <v>19469</v>
      </c>
      <c r="AP2160" s="84" t="b">
        <v>0</v>
      </c>
      <c r="AQ2160" s="84" t="b">
        <v>0</v>
      </c>
      <c r="AR2160" s="84" t="b">
        <v>1</v>
      </c>
      <c r="AS2160" s="84" t="s">
        <v>290</v>
      </c>
      <c r="AT2160" s="84">
        <v>7</v>
      </c>
      <c r="AU2160" s="88" t="s">
        <v>20251</v>
      </c>
      <c r="AV2160" s="84" t="b">
        <v>0</v>
      </c>
      <c r="AW2160" s="84" t="s">
        <v>745</v>
      </c>
      <c r="AX2160" s="88" t="s">
        <v>23136</v>
      </c>
      <c r="AY2160" s="84" t="s">
        <v>65</v>
      </c>
    </row>
    <row r="2161" spans="1:51" x14ac:dyDescent="0.2">
      <c r="A2161" s="69" t="s">
        <v>4292</v>
      </c>
      <c r="B2161" s="70"/>
      <c r="C2161" s="70"/>
      <c r="D2161" s="71"/>
      <c r="E2161" s="108"/>
      <c r="F2161" s="113" t="s">
        <v>21075</v>
      </c>
      <c r="G2161" s="109"/>
      <c r="H2161" s="74"/>
      <c r="I2161" s="75"/>
      <c r="J2161" s="110"/>
      <c r="K2161" s="74" t="s">
        <v>25358</v>
      </c>
      <c r="L2161" s="111"/>
      <c r="M2161" s="79"/>
      <c r="N2161" s="79"/>
      <c r="O2161" s="80"/>
      <c r="P2161" s="81"/>
      <c r="Q2161" s="81"/>
      <c r="R2161" s="91"/>
      <c r="S2161" s="91"/>
      <c r="T2161" s="91"/>
      <c r="U2161" s="91"/>
      <c r="V2161" s="52"/>
      <c r="W2161" s="52"/>
      <c r="X2161" s="52"/>
      <c r="Y2161" s="52"/>
      <c r="Z2161" s="51"/>
      <c r="AA2161" s="76"/>
      <c r="AB2161" s="76"/>
      <c r="AC2161" s="77"/>
      <c r="AD2161" s="84" t="s">
        <v>13930</v>
      </c>
      <c r="AE2161" s="84">
        <v>4979</v>
      </c>
      <c r="AF2161" s="84">
        <v>5460</v>
      </c>
      <c r="AG2161" s="84">
        <v>39011</v>
      </c>
      <c r="AH2161" s="84">
        <v>38104</v>
      </c>
      <c r="AI2161" s="84">
        <v>-18000</v>
      </c>
      <c r="AJ2161" s="84" t="s">
        <v>15860</v>
      </c>
      <c r="AK2161" s="88" t="s">
        <v>16689</v>
      </c>
      <c r="AL2161" s="84"/>
      <c r="AM2161" s="84" t="s">
        <v>607</v>
      </c>
      <c r="AN2161" s="86">
        <v>39903.527384259258</v>
      </c>
      <c r="AO2161" s="88" t="s">
        <v>19470</v>
      </c>
      <c r="AP2161" s="84" t="b">
        <v>1</v>
      </c>
      <c r="AQ2161" s="84" t="b">
        <v>0</v>
      </c>
      <c r="AR2161" s="84" t="b">
        <v>0</v>
      </c>
      <c r="AS2161" s="84" t="s">
        <v>290</v>
      </c>
      <c r="AT2161" s="84">
        <v>5</v>
      </c>
      <c r="AU2161" s="88" t="s">
        <v>674</v>
      </c>
      <c r="AV2161" s="84" t="b">
        <v>0</v>
      </c>
      <c r="AW2161" s="84" t="s">
        <v>745</v>
      </c>
      <c r="AX2161" s="88" t="s">
        <v>23137</v>
      </c>
      <c r="AY2161" s="84" t="s">
        <v>65</v>
      </c>
    </row>
    <row r="2162" spans="1:51" x14ac:dyDescent="0.2">
      <c r="A2162" s="69" t="s">
        <v>4293</v>
      </c>
      <c r="B2162" s="70"/>
      <c r="C2162" s="70"/>
      <c r="D2162" s="71"/>
      <c r="E2162" s="108"/>
      <c r="F2162" s="113" t="s">
        <v>21076</v>
      </c>
      <c r="G2162" s="109"/>
      <c r="H2162" s="74"/>
      <c r="I2162" s="75"/>
      <c r="J2162" s="110"/>
      <c r="K2162" s="74" t="s">
        <v>25359</v>
      </c>
      <c r="L2162" s="111"/>
      <c r="M2162" s="79"/>
      <c r="N2162" s="79"/>
      <c r="O2162" s="80"/>
      <c r="P2162" s="81"/>
      <c r="Q2162" s="81"/>
      <c r="R2162" s="91"/>
      <c r="S2162" s="91"/>
      <c r="T2162" s="91"/>
      <c r="U2162" s="91"/>
      <c r="V2162" s="52"/>
      <c r="W2162" s="52"/>
      <c r="X2162" s="52"/>
      <c r="Y2162" s="52"/>
      <c r="Z2162" s="51"/>
      <c r="AA2162" s="76"/>
      <c r="AB2162" s="76"/>
      <c r="AC2162" s="77"/>
      <c r="AD2162" s="84" t="s">
        <v>13931</v>
      </c>
      <c r="AE2162" s="84">
        <v>1710</v>
      </c>
      <c r="AF2162" s="84">
        <v>798</v>
      </c>
      <c r="AG2162" s="84">
        <v>16288</v>
      </c>
      <c r="AH2162" s="84">
        <v>11211</v>
      </c>
      <c r="AI2162" s="84">
        <v>3600</v>
      </c>
      <c r="AJ2162" s="84" t="s">
        <v>15861</v>
      </c>
      <c r="AK2162" s="84" t="s">
        <v>16690</v>
      </c>
      <c r="AL2162" s="88" t="s">
        <v>17726</v>
      </c>
      <c r="AM2162" s="84" t="s">
        <v>1541</v>
      </c>
      <c r="AN2162" s="86">
        <v>40967.881493055553</v>
      </c>
      <c r="AO2162" s="88" t="s">
        <v>19471</v>
      </c>
      <c r="AP2162" s="84" t="b">
        <v>0</v>
      </c>
      <c r="AQ2162" s="84" t="b">
        <v>0</v>
      </c>
      <c r="AR2162" s="84" t="b">
        <v>0</v>
      </c>
      <c r="AS2162" s="84" t="s">
        <v>290</v>
      </c>
      <c r="AT2162" s="84">
        <v>183</v>
      </c>
      <c r="AU2162" s="88" t="s">
        <v>20252</v>
      </c>
      <c r="AV2162" s="84" t="b">
        <v>0</v>
      </c>
      <c r="AW2162" s="84" t="s">
        <v>745</v>
      </c>
      <c r="AX2162" s="88" t="s">
        <v>23138</v>
      </c>
      <c r="AY2162" s="84" t="s">
        <v>65</v>
      </c>
    </row>
    <row r="2163" spans="1:51" x14ac:dyDescent="0.2">
      <c r="A2163" s="69" t="s">
        <v>4294</v>
      </c>
      <c r="B2163" s="70"/>
      <c r="C2163" s="70"/>
      <c r="D2163" s="71"/>
      <c r="E2163" s="108"/>
      <c r="F2163" s="113" t="s">
        <v>21077</v>
      </c>
      <c r="G2163" s="109"/>
      <c r="H2163" s="74"/>
      <c r="I2163" s="75"/>
      <c r="J2163" s="110"/>
      <c r="K2163" s="74" t="s">
        <v>25360</v>
      </c>
      <c r="L2163" s="111"/>
      <c r="M2163" s="79"/>
      <c r="N2163" s="79"/>
      <c r="O2163" s="80"/>
      <c r="P2163" s="81"/>
      <c r="Q2163" s="81"/>
      <c r="R2163" s="91"/>
      <c r="S2163" s="91"/>
      <c r="T2163" s="91"/>
      <c r="U2163" s="91"/>
      <c r="V2163" s="52"/>
      <c r="W2163" s="52"/>
      <c r="X2163" s="52"/>
      <c r="Y2163" s="52"/>
      <c r="Z2163" s="51"/>
      <c r="AA2163" s="76"/>
      <c r="AB2163" s="76"/>
      <c r="AC2163" s="77"/>
      <c r="AD2163" s="84" t="s">
        <v>1098</v>
      </c>
      <c r="AE2163" s="84">
        <v>821</v>
      </c>
      <c r="AF2163" s="84">
        <v>521</v>
      </c>
      <c r="AG2163" s="84">
        <v>795</v>
      </c>
      <c r="AH2163" s="84">
        <v>1444</v>
      </c>
      <c r="AI2163" s="84"/>
      <c r="AJ2163" s="84" t="s">
        <v>15862</v>
      </c>
      <c r="AK2163" s="84" t="s">
        <v>492</v>
      </c>
      <c r="AL2163" s="84"/>
      <c r="AM2163" s="84"/>
      <c r="AN2163" s="86">
        <v>43140.884097222224</v>
      </c>
      <c r="AO2163" s="88" t="s">
        <v>19472</v>
      </c>
      <c r="AP2163" s="84" t="b">
        <v>1</v>
      </c>
      <c r="AQ2163" s="84" t="b">
        <v>0</v>
      </c>
      <c r="AR2163" s="84" t="b">
        <v>0</v>
      </c>
      <c r="AS2163" s="84" t="s">
        <v>290</v>
      </c>
      <c r="AT2163" s="84">
        <v>1</v>
      </c>
      <c r="AU2163" s="84"/>
      <c r="AV2163" s="84" t="b">
        <v>0</v>
      </c>
      <c r="AW2163" s="84" t="s">
        <v>745</v>
      </c>
      <c r="AX2163" s="88" t="s">
        <v>23139</v>
      </c>
      <c r="AY2163" s="84" t="s">
        <v>65</v>
      </c>
    </row>
    <row r="2164" spans="1:51" x14ac:dyDescent="0.2">
      <c r="A2164" s="69" t="s">
        <v>4295</v>
      </c>
      <c r="B2164" s="70"/>
      <c r="C2164" s="70"/>
      <c r="D2164" s="71"/>
      <c r="E2164" s="108"/>
      <c r="F2164" s="113" t="s">
        <v>21078</v>
      </c>
      <c r="G2164" s="109"/>
      <c r="H2164" s="74"/>
      <c r="I2164" s="75"/>
      <c r="J2164" s="110"/>
      <c r="K2164" s="74" t="s">
        <v>25361</v>
      </c>
      <c r="L2164" s="111"/>
      <c r="M2164" s="79"/>
      <c r="N2164" s="79"/>
      <c r="O2164" s="80"/>
      <c r="P2164" s="81"/>
      <c r="Q2164" s="81"/>
      <c r="R2164" s="91"/>
      <c r="S2164" s="91"/>
      <c r="T2164" s="91"/>
      <c r="U2164" s="91"/>
      <c r="V2164" s="52"/>
      <c r="W2164" s="52"/>
      <c r="X2164" s="52"/>
      <c r="Y2164" s="52"/>
      <c r="Z2164" s="51"/>
      <c r="AA2164" s="76"/>
      <c r="AB2164" s="76"/>
      <c r="AC2164" s="77"/>
      <c r="AD2164" s="84" t="s">
        <v>13932</v>
      </c>
      <c r="AE2164" s="84">
        <v>158</v>
      </c>
      <c r="AF2164" s="84">
        <v>268</v>
      </c>
      <c r="AG2164" s="84">
        <v>4224</v>
      </c>
      <c r="AH2164" s="84">
        <v>3630</v>
      </c>
      <c r="AI2164" s="84">
        <v>-28800</v>
      </c>
      <c r="AJ2164" s="84" t="s">
        <v>15863</v>
      </c>
      <c r="AK2164" s="84" t="s">
        <v>16691</v>
      </c>
      <c r="AL2164" s="84"/>
      <c r="AM2164" s="84" t="s">
        <v>602</v>
      </c>
      <c r="AN2164" s="86">
        <v>42656.072048611109</v>
      </c>
      <c r="AO2164" s="88" t="s">
        <v>19473</v>
      </c>
      <c r="AP2164" s="84" t="b">
        <v>0</v>
      </c>
      <c r="AQ2164" s="84" t="b">
        <v>0</v>
      </c>
      <c r="AR2164" s="84" t="b">
        <v>0</v>
      </c>
      <c r="AS2164" s="84" t="s">
        <v>290</v>
      </c>
      <c r="AT2164" s="84">
        <v>3</v>
      </c>
      <c r="AU2164" s="88" t="s">
        <v>674</v>
      </c>
      <c r="AV2164" s="84" t="b">
        <v>0</v>
      </c>
      <c r="AW2164" s="84" t="s">
        <v>745</v>
      </c>
      <c r="AX2164" s="88" t="s">
        <v>23140</v>
      </c>
      <c r="AY2164" s="84" t="s">
        <v>65</v>
      </c>
    </row>
    <row r="2165" spans="1:51" x14ac:dyDescent="0.2">
      <c r="A2165" s="69" t="s">
        <v>4296</v>
      </c>
      <c r="B2165" s="70"/>
      <c r="C2165" s="70"/>
      <c r="D2165" s="71"/>
      <c r="E2165" s="108"/>
      <c r="F2165" s="113" t="s">
        <v>21079</v>
      </c>
      <c r="G2165" s="109"/>
      <c r="H2165" s="74"/>
      <c r="I2165" s="75"/>
      <c r="J2165" s="110"/>
      <c r="K2165" s="74" t="s">
        <v>25362</v>
      </c>
      <c r="L2165" s="111"/>
      <c r="M2165" s="79"/>
      <c r="N2165" s="79"/>
      <c r="O2165" s="80"/>
      <c r="P2165" s="81"/>
      <c r="Q2165" s="81"/>
      <c r="R2165" s="91"/>
      <c r="S2165" s="91"/>
      <c r="T2165" s="91"/>
      <c r="U2165" s="91"/>
      <c r="V2165" s="52"/>
      <c r="W2165" s="52"/>
      <c r="X2165" s="52"/>
      <c r="Y2165" s="52"/>
      <c r="Z2165" s="51"/>
      <c r="AA2165" s="76"/>
      <c r="AB2165" s="76"/>
      <c r="AC2165" s="77"/>
      <c r="AD2165" s="84" t="s">
        <v>13933</v>
      </c>
      <c r="AE2165" s="84">
        <v>1921</v>
      </c>
      <c r="AF2165" s="84">
        <v>1867</v>
      </c>
      <c r="AG2165" s="84">
        <v>250</v>
      </c>
      <c r="AH2165" s="84">
        <v>511</v>
      </c>
      <c r="AI2165" s="84"/>
      <c r="AJ2165" s="84" t="s">
        <v>15864</v>
      </c>
      <c r="AK2165" s="84"/>
      <c r="AL2165" s="84"/>
      <c r="AM2165" s="84"/>
      <c r="AN2165" s="86">
        <v>43139.080069444448</v>
      </c>
      <c r="AO2165" s="88" t="s">
        <v>19474</v>
      </c>
      <c r="AP2165" s="84" t="b">
        <v>1</v>
      </c>
      <c r="AQ2165" s="84" t="b">
        <v>0</v>
      </c>
      <c r="AR2165" s="84" t="b">
        <v>0</v>
      </c>
      <c r="AS2165" s="84" t="s">
        <v>290</v>
      </c>
      <c r="AT2165" s="84">
        <v>1</v>
      </c>
      <c r="AU2165" s="84"/>
      <c r="AV2165" s="84" t="b">
        <v>0</v>
      </c>
      <c r="AW2165" s="84" t="s">
        <v>745</v>
      </c>
      <c r="AX2165" s="88" t="s">
        <v>23141</v>
      </c>
      <c r="AY2165" s="84" t="s">
        <v>65</v>
      </c>
    </row>
    <row r="2166" spans="1:51" x14ac:dyDescent="0.2">
      <c r="A2166" s="69" t="s">
        <v>4297</v>
      </c>
      <c r="B2166" s="70"/>
      <c r="C2166" s="70"/>
      <c r="D2166" s="71"/>
      <c r="E2166" s="108"/>
      <c r="F2166" s="113" t="s">
        <v>21080</v>
      </c>
      <c r="G2166" s="109"/>
      <c r="H2166" s="74"/>
      <c r="I2166" s="75"/>
      <c r="J2166" s="110"/>
      <c r="K2166" s="74" t="s">
        <v>25363</v>
      </c>
      <c r="L2166" s="111"/>
      <c r="M2166" s="79"/>
      <c r="N2166" s="79"/>
      <c r="O2166" s="80"/>
      <c r="P2166" s="81"/>
      <c r="Q2166" s="81"/>
      <c r="R2166" s="91"/>
      <c r="S2166" s="91"/>
      <c r="T2166" s="91"/>
      <c r="U2166" s="91"/>
      <c r="V2166" s="52"/>
      <c r="W2166" s="52"/>
      <c r="X2166" s="52"/>
      <c r="Y2166" s="52"/>
      <c r="Z2166" s="51"/>
      <c r="AA2166" s="76"/>
      <c r="AB2166" s="76"/>
      <c r="AC2166" s="77"/>
      <c r="AD2166" s="84" t="s">
        <v>13934</v>
      </c>
      <c r="AE2166" s="84">
        <v>3971</v>
      </c>
      <c r="AF2166" s="84">
        <v>4411</v>
      </c>
      <c r="AG2166" s="84">
        <v>12449</v>
      </c>
      <c r="AH2166" s="84">
        <v>16516</v>
      </c>
      <c r="AI2166" s="84"/>
      <c r="AJ2166" s="84" t="s">
        <v>15865</v>
      </c>
      <c r="AK2166" s="84" t="s">
        <v>1344</v>
      </c>
      <c r="AL2166" s="84"/>
      <c r="AM2166" s="84"/>
      <c r="AN2166" s="86">
        <v>42778.425682870373</v>
      </c>
      <c r="AO2166" s="88" t="s">
        <v>19475</v>
      </c>
      <c r="AP2166" s="84" t="b">
        <v>1</v>
      </c>
      <c r="AQ2166" s="84" t="b">
        <v>0</v>
      </c>
      <c r="AR2166" s="84" t="b">
        <v>1</v>
      </c>
      <c r="AS2166" s="84" t="s">
        <v>290</v>
      </c>
      <c r="AT2166" s="84">
        <v>1</v>
      </c>
      <c r="AU2166" s="84"/>
      <c r="AV2166" s="84" t="b">
        <v>0</v>
      </c>
      <c r="AW2166" s="84" t="s">
        <v>745</v>
      </c>
      <c r="AX2166" s="88" t="s">
        <v>23142</v>
      </c>
      <c r="AY2166" s="84" t="s">
        <v>65</v>
      </c>
    </row>
    <row r="2167" spans="1:51" x14ac:dyDescent="0.2">
      <c r="A2167" s="69" t="s">
        <v>4298</v>
      </c>
      <c r="B2167" s="70"/>
      <c r="C2167" s="70"/>
      <c r="D2167" s="71"/>
      <c r="E2167" s="108"/>
      <c r="F2167" s="113" t="s">
        <v>21081</v>
      </c>
      <c r="G2167" s="109"/>
      <c r="H2167" s="74"/>
      <c r="I2167" s="75"/>
      <c r="J2167" s="110"/>
      <c r="K2167" s="74" t="s">
        <v>25364</v>
      </c>
      <c r="L2167" s="111"/>
      <c r="M2167" s="79"/>
      <c r="N2167" s="79"/>
      <c r="O2167" s="80"/>
      <c r="P2167" s="81"/>
      <c r="Q2167" s="81"/>
      <c r="R2167" s="91"/>
      <c r="S2167" s="91"/>
      <c r="T2167" s="91"/>
      <c r="U2167" s="91"/>
      <c r="V2167" s="52"/>
      <c r="W2167" s="52"/>
      <c r="X2167" s="52"/>
      <c r="Y2167" s="52"/>
      <c r="Z2167" s="51"/>
      <c r="AA2167" s="76"/>
      <c r="AB2167" s="76"/>
      <c r="AC2167" s="77"/>
      <c r="AD2167" s="84" t="s">
        <v>13935</v>
      </c>
      <c r="AE2167" s="84">
        <v>214</v>
      </c>
      <c r="AF2167" s="84">
        <v>149</v>
      </c>
      <c r="AG2167" s="84">
        <v>63</v>
      </c>
      <c r="AH2167" s="84">
        <v>503</v>
      </c>
      <c r="AI2167" s="84"/>
      <c r="AJ2167" s="84" t="s">
        <v>355</v>
      </c>
      <c r="AK2167" s="84"/>
      <c r="AL2167" s="84"/>
      <c r="AM2167" s="84"/>
      <c r="AN2167" s="86">
        <v>43154.013101851851</v>
      </c>
      <c r="AO2167" s="88" t="s">
        <v>19476</v>
      </c>
      <c r="AP2167" s="84" t="b">
        <v>1</v>
      </c>
      <c r="AQ2167" s="84" t="b">
        <v>0</v>
      </c>
      <c r="AR2167" s="84" t="b">
        <v>0</v>
      </c>
      <c r="AS2167" s="84" t="s">
        <v>290</v>
      </c>
      <c r="AT2167" s="84">
        <v>0</v>
      </c>
      <c r="AU2167" s="84"/>
      <c r="AV2167" s="84" t="b">
        <v>0</v>
      </c>
      <c r="AW2167" s="84" t="s">
        <v>745</v>
      </c>
      <c r="AX2167" s="88" t="s">
        <v>23143</v>
      </c>
      <c r="AY2167" s="84" t="s">
        <v>65</v>
      </c>
    </row>
    <row r="2168" spans="1:51" x14ac:dyDescent="0.2">
      <c r="A2168" s="69" t="s">
        <v>4299</v>
      </c>
      <c r="B2168" s="70"/>
      <c r="C2168" s="70"/>
      <c r="D2168" s="71"/>
      <c r="E2168" s="108"/>
      <c r="F2168" s="113" t="s">
        <v>21082</v>
      </c>
      <c r="G2168" s="109"/>
      <c r="H2168" s="74"/>
      <c r="I2168" s="75"/>
      <c r="J2168" s="110"/>
      <c r="K2168" s="74" t="s">
        <v>25365</v>
      </c>
      <c r="L2168" s="111"/>
      <c r="M2168" s="79"/>
      <c r="N2168" s="79"/>
      <c r="O2168" s="80"/>
      <c r="P2168" s="81"/>
      <c r="Q2168" s="81"/>
      <c r="R2168" s="91"/>
      <c r="S2168" s="91"/>
      <c r="T2168" s="91"/>
      <c r="U2168" s="91"/>
      <c r="V2168" s="52"/>
      <c r="W2168" s="52"/>
      <c r="X2168" s="52"/>
      <c r="Y2168" s="52"/>
      <c r="Z2168" s="51"/>
      <c r="AA2168" s="76"/>
      <c r="AB2168" s="76"/>
      <c r="AC2168" s="77"/>
      <c r="AD2168" s="84" t="s">
        <v>13936</v>
      </c>
      <c r="AE2168" s="84">
        <v>4410</v>
      </c>
      <c r="AF2168" s="84">
        <v>4896</v>
      </c>
      <c r="AG2168" s="84">
        <v>5190</v>
      </c>
      <c r="AH2168" s="84">
        <v>21591</v>
      </c>
      <c r="AI2168" s="84"/>
      <c r="AJ2168" s="84" t="s">
        <v>15866</v>
      </c>
      <c r="AK2168" s="84" t="s">
        <v>548</v>
      </c>
      <c r="AL2168" s="84"/>
      <c r="AM2168" s="84"/>
      <c r="AN2168" s="86">
        <v>43010.847500000003</v>
      </c>
      <c r="AO2168" s="88" t="s">
        <v>19477</v>
      </c>
      <c r="AP2168" s="84" t="b">
        <v>1</v>
      </c>
      <c r="AQ2168" s="84" t="b">
        <v>0</v>
      </c>
      <c r="AR2168" s="84" t="b">
        <v>0</v>
      </c>
      <c r="AS2168" s="84" t="s">
        <v>290</v>
      </c>
      <c r="AT2168" s="84">
        <v>2</v>
      </c>
      <c r="AU2168" s="84"/>
      <c r="AV2168" s="84" t="b">
        <v>0</v>
      </c>
      <c r="AW2168" s="84" t="s">
        <v>745</v>
      </c>
      <c r="AX2168" s="88" t="s">
        <v>23144</v>
      </c>
      <c r="AY2168" s="84" t="s">
        <v>65</v>
      </c>
    </row>
    <row r="2169" spans="1:51" x14ac:dyDescent="0.2">
      <c r="A2169" s="69" t="s">
        <v>4300</v>
      </c>
      <c r="B2169" s="70"/>
      <c r="C2169" s="70"/>
      <c r="D2169" s="71"/>
      <c r="E2169" s="108"/>
      <c r="F2169" s="113" t="s">
        <v>21083</v>
      </c>
      <c r="G2169" s="109"/>
      <c r="H2169" s="74"/>
      <c r="I2169" s="75"/>
      <c r="J2169" s="110"/>
      <c r="K2169" s="74" t="s">
        <v>25366</v>
      </c>
      <c r="L2169" s="111"/>
      <c r="M2169" s="79"/>
      <c r="N2169" s="79"/>
      <c r="O2169" s="80"/>
      <c r="P2169" s="81"/>
      <c r="Q2169" s="81"/>
      <c r="R2169" s="91"/>
      <c r="S2169" s="91"/>
      <c r="T2169" s="91"/>
      <c r="U2169" s="91"/>
      <c r="V2169" s="52"/>
      <c r="W2169" s="52"/>
      <c r="X2169" s="52"/>
      <c r="Y2169" s="52"/>
      <c r="Z2169" s="51"/>
      <c r="AA2169" s="76"/>
      <c r="AB2169" s="76"/>
      <c r="AC2169" s="77"/>
      <c r="AD2169" s="84" t="s">
        <v>13937</v>
      </c>
      <c r="AE2169" s="84">
        <v>7509</v>
      </c>
      <c r="AF2169" s="84">
        <v>7204</v>
      </c>
      <c r="AG2169" s="84">
        <v>4489</v>
      </c>
      <c r="AH2169" s="84">
        <v>6748</v>
      </c>
      <c r="AI2169" s="84">
        <v>-21600</v>
      </c>
      <c r="AJ2169" s="84" t="s">
        <v>15867</v>
      </c>
      <c r="AK2169" s="84" t="s">
        <v>16692</v>
      </c>
      <c r="AL2169" s="84"/>
      <c r="AM2169" s="84" t="s">
        <v>601</v>
      </c>
      <c r="AN2169" s="86">
        <v>40065.708240740743</v>
      </c>
      <c r="AO2169" s="88" t="s">
        <v>19478</v>
      </c>
      <c r="AP2169" s="84" t="b">
        <v>1</v>
      </c>
      <c r="AQ2169" s="84" t="b">
        <v>0</v>
      </c>
      <c r="AR2169" s="84" t="b">
        <v>0</v>
      </c>
      <c r="AS2169" s="84" t="s">
        <v>290</v>
      </c>
      <c r="AT2169" s="84">
        <v>3</v>
      </c>
      <c r="AU2169" s="88" t="s">
        <v>674</v>
      </c>
      <c r="AV2169" s="84" t="b">
        <v>0</v>
      </c>
      <c r="AW2169" s="84" t="s">
        <v>745</v>
      </c>
      <c r="AX2169" s="88" t="s">
        <v>23145</v>
      </c>
      <c r="AY2169" s="84" t="s">
        <v>65</v>
      </c>
    </row>
    <row r="2170" spans="1:51" x14ac:dyDescent="0.2">
      <c r="A2170" s="69" t="s">
        <v>4301</v>
      </c>
      <c r="B2170" s="70"/>
      <c r="C2170" s="70"/>
      <c r="D2170" s="71"/>
      <c r="E2170" s="108"/>
      <c r="F2170" s="113" t="s">
        <v>21084</v>
      </c>
      <c r="G2170" s="109"/>
      <c r="H2170" s="74"/>
      <c r="I2170" s="75"/>
      <c r="J2170" s="110"/>
      <c r="K2170" s="74" t="s">
        <v>25367</v>
      </c>
      <c r="L2170" s="111"/>
      <c r="M2170" s="79"/>
      <c r="N2170" s="79"/>
      <c r="O2170" s="80"/>
      <c r="P2170" s="81"/>
      <c r="Q2170" s="81"/>
      <c r="R2170" s="91"/>
      <c r="S2170" s="91"/>
      <c r="T2170" s="91"/>
      <c r="U2170" s="91"/>
      <c r="V2170" s="52"/>
      <c r="W2170" s="52"/>
      <c r="X2170" s="52"/>
      <c r="Y2170" s="52"/>
      <c r="Z2170" s="51"/>
      <c r="AA2170" s="76"/>
      <c r="AB2170" s="76"/>
      <c r="AC2170" s="77"/>
      <c r="AD2170" s="84" t="s">
        <v>13938</v>
      </c>
      <c r="AE2170" s="84">
        <v>5605</v>
      </c>
      <c r="AF2170" s="84">
        <v>5814</v>
      </c>
      <c r="AG2170" s="84">
        <v>16008</v>
      </c>
      <c r="AH2170" s="84">
        <v>28236</v>
      </c>
      <c r="AI2170" s="84"/>
      <c r="AJ2170" s="84" t="s">
        <v>15868</v>
      </c>
      <c r="AK2170" s="84" t="s">
        <v>1427</v>
      </c>
      <c r="AL2170" s="84"/>
      <c r="AM2170" s="84"/>
      <c r="AN2170" s="86">
        <v>41845.062395833331</v>
      </c>
      <c r="AO2170" s="88" t="s">
        <v>19479</v>
      </c>
      <c r="AP2170" s="84" t="b">
        <v>1</v>
      </c>
      <c r="AQ2170" s="84" t="b">
        <v>0</v>
      </c>
      <c r="AR2170" s="84" t="b">
        <v>1</v>
      </c>
      <c r="AS2170" s="84" t="s">
        <v>290</v>
      </c>
      <c r="AT2170" s="84">
        <v>3</v>
      </c>
      <c r="AU2170" s="88" t="s">
        <v>674</v>
      </c>
      <c r="AV2170" s="84" t="b">
        <v>0</v>
      </c>
      <c r="AW2170" s="84" t="s">
        <v>745</v>
      </c>
      <c r="AX2170" s="88" t="s">
        <v>23146</v>
      </c>
      <c r="AY2170" s="84" t="s">
        <v>65</v>
      </c>
    </row>
    <row r="2171" spans="1:51" x14ac:dyDescent="0.2">
      <c r="A2171" s="69" t="s">
        <v>4302</v>
      </c>
      <c r="B2171" s="70"/>
      <c r="C2171" s="70"/>
      <c r="D2171" s="71"/>
      <c r="E2171" s="108"/>
      <c r="F2171" s="113" t="s">
        <v>21085</v>
      </c>
      <c r="G2171" s="109"/>
      <c r="H2171" s="74"/>
      <c r="I2171" s="75"/>
      <c r="J2171" s="110"/>
      <c r="K2171" s="74" t="s">
        <v>25368</v>
      </c>
      <c r="L2171" s="111"/>
      <c r="M2171" s="79"/>
      <c r="N2171" s="79"/>
      <c r="O2171" s="80"/>
      <c r="P2171" s="81"/>
      <c r="Q2171" s="81"/>
      <c r="R2171" s="91"/>
      <c r="S2171" s="91"/>
      <c r="T2171" s="91"/>
      <c r="U2171" s="91"/>
      <c r="V2171" s="52"/>
      <c r="W2171" s="52"/>
      <c r="X2171" s="52"/>
      <c r="Y2171" s="52"/>
      <c r="Z2171" s="51"/>
      <c r="AA2171" s="76"/>
      <c r="AB2171" s="76"/>
      <c r="AC2171" s="77"/>
      <c r="AD2171" s="84" t="s">
        <v>13939</v>
      </c>
      <c r="AE2171" s="84">
        <v>11343</v>
      </c>
      <c r="AF2171" s="84">
        <v>16242</v>
      </c>
      <c r="AG2171" s="84">
        <v>20885</v>
      </c>
      <c r="AH2171" s="84">
        <v>79912</v>
      </c>
      <c r="AI2171" s="84"/>
      <c r="AJ2171" s="84" t="s">
        <v>15869</v>
      </c>
      <c r="AK2171" s="84" t="s">
        <v>16693</v>
      </c>
      <c r="AL2171" s="84"/>
      <c r="AM2171" s="84"/>
      <c r="AN2171" s="86">
        <v>41675.036423611113</v>
      </c>
      <c r="AO2171" s="88" t="s">
        <v>19480</v>
      </c>
      <c r="AP2171" s="84" t="b">
        <v>1</v>
      </c>
      <c r="AQ2171" s="84" t="b">
        <v>0</v>
      </c>
      <c r="AR2171" s="84" t="b">
        <v>0</v>
      </c>
      <c r="AS2171" s="84" t="s">
        <v>290</v>
      </c>
      <c r="AT2171" s="84">
        <v>44</v>
      </c>
      <c r="AU2171" s="88" t="s">
        <v>674</v>
      </c>
      <c r="AV2171" s="84" t="b">
        <v>0</v>
      </c>
      <c r="AW2171" s="84" t="s">
        <v>745</v>
      </c>
      <c r="AX2171" s="88" t="s">
        <v>23147</v>
      </c>
      <c r="AY2171" s="84" t="s">
        <v>65</v>
      </c>
    </row>
    <row r="2172" spans="1:51" x14ac:dyDescent="0.2">
      <c r="A2172" s="69" t="s">
        <v>4303</v>
      </c>
      <c r="B2172" s="70"/>
      <c r="C2172" s="70"/>
      <c r="D2172" s="71"/>
      <c r="E2172" s="108"/>
      <c r="F2172" s="113" t="s">
        <v>21086</v>
      </c>
      <c r="G2172" s="109"/>
      <c r="H2172" s="74"/>
      <c r="I2172" s="75"/>
      <c r="J2172" s="110"/>
      <c r="K2172" s="74" t="s">
        <v>25369</v>
      </c>
      <c r="L2172" s="111"/>
      <c r="M2172" s="79"/>
      <c r="N2172" s="79"/>
      <c r="O2172" s="80"/>
      <c r="P2172" s="81"/>
      <c r="Q2172" s="81"/>
      <c r="R2172" s="91"/>
      <c r="S2172" s="91"/>
      <c r="T2172" s="91"/>
      <c r="U2172" s="91"/>
      <c r="V2172" s="52"/>
      <c r="W2172" s="52"/>
      <c r="X2172" s="52"/>
      <c r="Y2172" s="52"/>
      <c r="Z2172" s="51"/>
      <c r="AA2172" s="76"/>
      <c r="AB2172" s="76"/>
      <c r="AC2172" s="77"/>
      <c r="AD2172" s="84" t="s">
        <v>13940</v>
      </c>
      <c r="AE2172" s="84">
        <v>1691</v>
      </c>
      <c r="AF2172" s="84">
        <v>730</v>
      </c>
      <c r="AG2172" s="84">
        <v>202</v>
      </c>
      <c r="AH2172" s="84">
        <v>260</v>
      </c>
      <c r="AI2172" s="84"/>
      <c r="AJ2172" s="84" t="s">
        <v>15870</v>
      </c>
      <c r="AK2172" s="84" t="s">
        <v>310</v>
      </c>
      <c r="AL2172" s="84"/>
      <c r="AM2172" s="84"/>
      <c r="AN2172" s="86">
        <v>43156.919305555559</v>
      </c>
      <c r="AO2172" s="88" t="s">
        <v>19481</v>
      </c>
      <c r="AP2172" s="84" t="b">
        <v>1</v>
      </c>
      <c r="AQ2172" s="84" t="b">
        <v>0</v>
      </c>
      <c r="AR2172" s="84" t="b">
        <v>0</v>
      </c>
      <c r="AS2172" s="84" t="s">
        <v>290</v>
      </c>
      <c r="AT2172" s="84">
        <v>0</v>
      </c>
      <c r="AU2172" s="84"/>
      <c r="AV2172" s="84" t="b">
        <v>0</v>
      </c>
      <c r="AW2172" s="84" t="s">
        <v>745</v>
      </c>
      <c r="AX2172" s="88" t="s">
        <v>23148</v>
      </c>
      <c r="AY2172" s="84" t="s">
        <v>65</v>
      </c>
    </row>
    <row r="2173" spans="1:51" x14ac:dyDescent="0.2">
      <c r="A2173" s="69" t="s">
        <v>4304</v>
      </c>
      <c r="B2173" s="70"/>
      <c r="C2173" s="70"/>
      <c r="D2173" s="71"/>
      <c r="E2173" s="108"/>
      <c r="F2173" s="113" t="s">
        <v>21087</v>
      </c>
      <c r="G2173" s="109"/>
      <c r="H2173" s="74"/>
      <c r="I2173" s="75"/>
      <c r="J2173" s="110"/>
      <c r="K2173" s="74" t="s">
        <v>25370</v>
      </c>
      <c r="L2173" s="111"/>
      <c r="M2173" s="79"/>
      <c r="N2173" s="79"/>
      <c r="O2173" s="80"/>
      <c r="P2173" s="81"/>
      <c r="Q2173" s="81"/>
      <c r="R2173" s="91"/>
      <c r="S2173" s="91"/>
      <c r="T2173" s="91"/>
      <c r="U2173" s="91"/>
      <c r="V2173" s="52"/>
      <c r="W2173" s="52"/>
      <c r="X2173" s="52"/>
      <c r="Y2173" s="52"/>
      <c r="Z2173" s="51"/>
      <c r="AA2173" s="76"/>
      <c r="AB2173" s="76"/>
      <c r="AC2173" s="77"/>
      <c r="AD2173" s="84" t="s">
        <v>13941</v>
      </c>
      <c r="AE2173" s="84">
        <v>4876</v>
      </c>
      <c r="AF2173" s="84">
        <v>4422</v>
      </c>
      <c r="AG2173" s="84">
        <v>22387</v>
      </c>
      <c r="AH2173" s="84">
        <v>25314</v>
      </c>
      <c r="AI2173" s="84"/>
      <c r="AJ2173" s="84" t="s">
        <v>15871</v>
      </c>
      <c r="AK2173" s="84" t="s">
        <v>492</v>
      </c>
      <c r="AL2173" s="84"/>
      <c r="AM2173" s="84"/>
      <c r="AN2173" s="86">
        <v>40929.130902777775</v>
      </c>
      <c r="AO2173" s="88" t="s">
        <v>19482</v>
      </c>
      <c r="AP2173" s="84" t="b">
        <v>1</v>
      </c>
      <c r="AQ2173" s="84" t="b">
        <v>0</v>
      </c>
      <c r="AR2173" s="84" t="b">
        <v>0</v>
      </c>
      <c r="AS2173" s="84" t="s">
        <v>290</v>
      </c>
      <c r="AT2173" s="84">
        <v>4</v>
      </c>
      <c r="AU2173" s="88" t="s">
        <v>674</v>
      </c>
      <c r="AV2173" s="84" t="b">
        <v>0</v>
      </c>
      <c r="AW2173" s="84" t="s">
        <v>745</v>
      </c>
      <c r="AX2173" s="88" t="s">
        <v>23149</v>
      </c>
      <c r="AY2173" s="84" t="s">
        <v>65</v>
      </c>
    </row>
    <row r="2174" spans="1:51" x14ac:dyDescent="0.2">
      <c r="A2174" s="69" t="s">
        <v>4305</v>
      </c>
      <c r="B2174" s="70"/>
      <c r="C2174" s="70"/>
      <c r="D2174" s="71"/>
      <c r="E2174" s="108"/>
      <c r="F2174" s="113" t="s">
        <v>21088</v>
      </c>
      <c r="G2174" s="109"/>
      <c r="H2174" s="74"/>
      <c r="I2174" s="75"/>
      <c r="J2174" s="110"/>
      <c r="K2174" s="74" t="s">
        <v>25371</v>
      </c>
      <c r="L2174" s="111"/>
      <c r="M2174" s="79"/>
      <c r="N2174" s="79"/>
      <c r="O2174" s="80"/>
      <c r="P2174" s="81"/>
      <c r="Q2174" s="81"/>
      <c r="R2174" s="91"/>
      <c r="S2174" s="91"/>
      <c r="T2174" s="91"/>
      <c r="U2174" s="91"/>
      <c r="V2174" s="52"/>
      <c r="W2174" s="52"/>
      <c r="X2174" s="52"/>
      <c r="Y2174" s="52"/>
      <c r="Z2174" s="51"/>
      <c r="AA2174" s="76"/>
      <c r="AB2174" s="76"/>
      <c r="AC2174" s="77"/>
      <c r="AD2174" s="84" t="s">
        <v>13942</v>
      </c>
      <c r="AE2174" s="84">
        <v>10013</v>
      </c>
      <c r="AF2174" s="84">
        <v>11194</v>
      </c>
      <c r="AG2174" s="84">
        <v>41938</v>
      </c>
      <c r="AH2174" s="84">
        <v>180116</v>
      </c>
      <c r="AI2174" s="84">
        <v>-21600</v>
      </c>
      <c r="AJ2174" s="84" t="s">
        <v>15872</v>
      </c>
      <c r="AK2174" s="84" t="s">
        <v>478</v>
      </c>
      <c r="AL2174" s="88" t="s">
        <v>17727</v>
      </c>
      <c r="AM2174" s="84" t="s">
        <v>601</v>
      </c>
      <c r="AN2174" s="86">
        <v>40366.809166666666</v>
      </c>
      <c r="AO2174" s="88" t="s">
        <v>19483</v>
      </c>
      <c r="AP2174" s="84" t="b">
        <v>0</v>
      </c>
      <c r="AQ2174" s="84" t="b">
        <v>0</v>
      </c>
      <c r="AR2174" s="84" t="b">
        <v>1</v>
      </c>
      <c r="AS2174" s="84" t="s">
        <v>290</v>
      </c>
      <c r="AT2174" s="84">
        <v>8</v>
      </c>
      <c r="AU2174" s="88" t="s">
        <v>680</v>
      </c>
      <c r="AV2174" s="84" t="b">
        <v>0</v>
      </c>
      <c r="AW2174" s="84" t="s">
        <v>745</v>
      </c>
      <c r="AX2174" s="88" t="s">
        <v>23150</v>
      </c>
      <c r="AY2174" s="84" t="s">
        <v>65</v>
      </c>
    </row>
    <row r="2175" spans="1:51" x14ac:dyDescent="0.2">
      <c r="A2175" s="69" t="s">
        <v>4306</v>
      </c>
      <c r="B2175" s="70"/>
      <c r="C2175" s="70"/>
      <c r="D2175" s="71"/>
      <c r="E2175" s="108"/>
      <c r="F2175" s="113" t="s">
        <v>21089</v>
      </c>
      <c r="G2175" s="109"/>
      <c r="H2175" s="74"/>
      <c r="I2175" s="75"/>
      <c r="J2175" s="110"/>
      <c r="K2175" s="74" t="s">
        <v>25372</v>
      </c>
      <c r="L2175" s="111"/>
      <c r="M2175" s="79"/>
      <c r="N2175" s="79"/>
      <c r="O2175" s="80"/>
      <c r="P2175" s="81"/>
      <c r="Q2175" s="81"/>
      <c r="R2175" s="91"/>
      <c r="S2175" s="91"/>
      <c r="T2175" s="91"/>
      <c r="U2175" s="91"/>
      <c r="V2175" s="52"/>
      <c r="W2175" s="52"/>
      <c r="X2175" s="52"/>
      <c r="Y2175" s="52"/>
      <c r="Z2175" s="51"/>
      <c r="AA2175" s="76"/>
      <c r="AB2175" s="76"/>
      <c r="AC2175" s="77"/>
      <c r="AD2175" s="84" t="s">
        <v>13943</v>
      </c>
      <c r="AE2175" s="84">
        <v>12893</v>
      </c>
      <c r="AF2175" s="84">
        <v>13282</v>
      </c>
      <c r="AG2175" s="84">
        <v>48611</v>
      </c>
      <c r="AH2175" s="84">
        <v>168754</v>
      </c>
      <c r="AI2175" s="84"/>
      <c r="AJ2175" s="84" t="s">
        <v>15873</v>
      </c>
      <c r="AK2175" s="84" t="s">
        <v>16694</v>
      </c>
      <c r="AL2175" s="84"/>
      <c r="AM2175" s="84"/>
      <c r="AN2175" s="86">
        <v>41496.203333333331</v>
      </c>
      <c r="AO2175" s="88" t="s">
        <v>19484</v>
      </c>
      <c r="AP2175" s="84" t="b">
        <v>1</v>
      </c>
      <c r="AQ2175" s="84" t="b">
        <v>0</v>
      </c>
      <c r="AR2175" s="84" t="b">
        <v>0</v>
      </c>
      <c r="AS2175" s="84" t="s">
        <v>290</v>
      </c>
      <c r="AT2175" s="84">
        <v>6</v>
      </c>
      <c r="AU2175" s="88" t="s">
        <v>674</v>
      </c>
      <c r="AV2175" s="84" t="b">
        <v>0</v>
      </c>
      <c r="AW2175" s="84" t="s">
        <v>745</v>
      </c>
      <c r="AX2175" s="88" t="s">
        <v>23151</v>
      </c>
      <c r="AY2175" s="84" t="s">
        <v>65</v>
      </c>
    </row>
    <row r="2176" spans="1:51" x14ac:dyDescent="0.2">
      <c r="A2176" s="69" t="s">
        <v>4307</v>
      </c>
      <c r="B2176" s="70"/>
      <c r="C2176" s="70"/>
      <c r="D2176" s="71"/>
      <c r="E2176" s="108"/>
      <c r="F2176" s="113" t="s">
        <v>21090</v>
      </c>
      <c r="G2176" s="109"/>
      <c r="H2176" s="74"/>
      <c r="I2176" s="75"/>
      <c r="J2176" s="110"/>
      <c r="K2176" s="74" t="s">
        <v>25373</v>
      </c>
      <c r="L2176" s="111"/>
      <c r="M2176" s="79"/>
      <c r="N2176" s="79"/>
      <c r="O2176" s="80"/>
      <c r="P2176" s="81"/>
      <c r="Q2176" s="81"/>
      <c r="R2176" s="91"/>
      <c r="S2176" s="91"/>
      <c r="T2176" s="91"/>
      <c r="U2176" s="91"/>
      <c r="V2176" s="52"/>
      <c r="W2176" s="52"/>
      <c r="X2176" s="52"/>
      <c r="Y2176" s="52"/>
      <c r="Z2176" s="51"/>
      <c r="AA2176" s="76"/>
      <c r="AB2176" s="76"/>
      <c r="AC2176" s="77"/>
      <c r="AD2176" s="84" t="s">
        <v>13944</v>
      </c>
      <c r="AE2176" s="84">
        <v>3266</v>
      </c>
      <c r="AF2176" s="84">
        <v>3123</v>
      </c>
      <c r="AG2176" s="84">
        <v>3423</v>
      </c>
      <c r="AH2176" s="84">
        <v>5659</v>
      </c>
      <c r="AI2176" s="84"/>
      <c r="AJ2176" s="84" t="s">
        <v>15874</v>
      </c>
      <c r="AK2176" s="84"/>
      <c r="AL2176" s="84"/>
      <c r="AM2176" s="84"/>
      <c r="AN2176" s="86">
        <v>43002.79650462963</v>
      </c>
      <c r="AO2176" s="88" t="s">
        <v>19485</v>
      </c>
      <c r="AP2176" s="84" t="b">
        <v>1</v>
      </c>
      <c r="AQ2176" s="84" t="b">
        <v>0</v>
      </c>
      <c r="AR2176" s="84" t="b">
        <v>0</v>
      </c>
      <c r="AS2176" s="84" t="s">
        <v>290</v>
      </c>
      <c r="AT2176" s="84">
        <v>2</v>
      </c>
      <c r="AU2176" s="84"/>
      <c r="AV2176" s="84" t="b">
        <v>0</v>
      </c>
      <c r="AW2176" s="84" t="s">
        <v>745</v>
      </c>
      <c r="AX2176" s="88" t="s">
        <v>23152</v>
      </c>
      <c r="AY2176" s="84" t="s">
        <v>65</v>
      </c>
    </row>
    <row r="2177" spans="1:51" x14ac:dyDescent="0.2">
      <c r="A2177" s="69" t="s">
        <v>837</v>
      </c>
      <c r="B2177" s="70"/>
      <c r="C2177" s="70"/>
      <c r="D2177" s="71"/>
      <c r="E2177" s="108"/>
      <c r="F2177" s="113" t="s">
        <v>964</v>
      </c>
      <c r="G2177" s="109"/>
      <c r="H2177" s="74"/>
      <c r="I2177" s="75"/>
      <c r="J2177" s="110"/>
      <c r="K2177" s="74" t="s">
        <v>25374</v>
      </c>
      <c r="L2177" s="111"/>
      <c r="M2177" s="79"/>
      <c r="N2177" s="79"/>
      <c r="O2177" s="80"/>
      <c r="P2177" s="81"/>
      <c r="Q2177" s="81"/>
      <c r="R2177" s="91"/>
      <c r="S2177" s="91"/>
      <c r="T2177" s="91"/>
      <c r="U2177" s="91"/>
      <c r="V2177" s="52"/>
      <c r="W2177" s="52"/>
      <c r="X2177" s="52"/>
      <c r="Y2177" s="52"/>
      <c r="Z2177" s="51"/>
      <c r="AA2177" s="76"/>
      <c r="AB2177" s="76"/>
      <c r="AC2177" s="77"/>
      <c r="AD2177" s="84" t="s">
        <v>1150</v>
      </c>
      <c r="AE2177" s="84">
        <v>4175</v>
      </c>
      <c r="AF2177" s="84">
        <v>5391</v>
      </c>
      <c r="AG2177" s="84">
        <v>176009</v>
      </c>
      <c r="AH2177" s="84">
        <v>121524</v>
      </c>
      <c r="AI2177" s="84"/>
      <c r="AJ2177" s="84" t="s">
        <v>1257</v>
      </c>
      <c r="AK2177" s="84" t="s">
        <v>537</v>
      </c>
      <c r="AL2177" s="84"/>
      <c r="AM2177" s="84"/>
      <c r="AN2177" s="86">
        <v>42748.977824074071</v>
      </c>
      <c r="AO2177" s="84"/>
      <c r="AP2177" s="84" t="b">
        <v>1</v>
      </c>
      <c r="AQ2177" s="84" t="b">
        <v>0</v>
      </c>
      <c r="AR2177" s="84" t="b">
        <v>1</v>
      </c>
      <c r="AS2177" s="84" t="s">
        <v>290</v>
      </c>
      <c r="AT2177" s="84">
        <v>11</v>
      </c>
      <c r="AU2177" s="84"/>
      <c r="AV2177" s="84" t="b">
        <v>0</v>
      </c>
      <c r="AW2177" s="84" t="s">
        <v>745</v>
      </c>
      <c r="AX2177" s="88" t="s">
        <v>1819</v>
      </c>
      <c r="AY2177" s="84" t="s">
        <v>65</v>
      </c>
    </row>
    <row r="2178" spans="1:51" x14ac:dyDescent="0.2">
      <c r="A2178" s="69" t="s">
        <v>4308</v>
      </c>
      <c r="B2178" s="70"/>
      <c r="C2178" s="70"/>
      <c r="D2178" s="71"/>
      <c r="E2178" s="108"/>
      <c r="F2178" s="113" t="s">
        <v>21091</v>
      </c>
      <c r="G2178" s="109"/>
      <c r="H2178" s="74"/>
      <c r="I2178" s="75"/>
      <c r="J2178" s="110"/>
      <c r="K2178" s="74" t="s">
        <v>25375</v>
      </c>
      <c r="L2178" s="111"/>
      <c r="M2178" s="79"/>
      <c r="N2178" s="79"/>
      <c r="O2178" s="80"/>
      <c r="P2178" s="81"/>
      <c r="Q2178" s="81"/>
      <c r="R2178" s="91"/>
      <c r="S2178" s="91"/>
      <c r="T2178" s="91"/>
      <c r="U2178" s="91"/>
      <c r="V2178" s="52"/>
      <c r="W2178" s="52"/>
      <c r="X2178" s="52"/>
      <c r="Y2178" s="52"/>
      <c r="Z2178" s="51"/>
      <c r="AA2178" s="76"/>
      <c r="AB2178" s="76"/>
      <c r="AC2178" s="77"/>
      <c r="AD2178" s="84" t="s">
        <v>13945</v>
      </c>
      <c r="AE2178" s="84">
        <v>703</v>
      </c>
      <c r="AF2178" s="84">
        <v>769</v>
      </c>
      <c r="AG2178" s="84">
        <v>432</v>
      </c>
      <c r="AH2178" s="84">
        <v>1002</v>
      </c>
      <c r="AI2178" s="84"/>
      <c r="AJ2178" s="84" t="s">
        <v>15875</v>
      </c>
      <c r="AK2178" s="84"/>
      <c r="AL2178" s="84"/>
      <c r="AM2178" s="84"/>
      <c r="AN2178" s="86">
        <v>43153.744664351849</v>
      </c>
      <c r="AO2178" s="88" t="s">
        <v>19486</v>
      </c>
      <c r="AP2178" s="84" t="b">
        <v>1</v>
      </c>
      <c r="AQ2178" s="84" t="b">
        <v>0</v>
      </c>
      <c r="AR2178" s="84" t="b">
        <v>0</v>
      </c>
      <c r="AS2178" s="84" t="s">
        <v>290</v>
      </c>
      <c r="AT2178" s="84">
        <v>0</v>
      </c>
      <c r="AU2178" s="84"/>
      <c r="AV2178" s="84" t="b">
        <v>0</v>
      </c>
      <c r="AW2178" s="84" t="s">
        <v>745</v>
      </c>
      <c r="AX2178" s="88" t="s">
        <v>23153</v>
      </c>
      <c r="AY2178" s="84" t="s">
        <v>65</v>
      </c>
    </row>
    <row r="2179" spans="1:51" x14ac:dyDescent="0.2">
      <c r="A2179" s="69" t="s">
        <v>4309</v>
      </c>
      <c r="B2179" s="70"/>
      <c r="C2179" s="70"/>
      <c r="D2179" s="71"/>
      <c r="E2179" s="108"/>
      <c r="F2179" s="113" t="s">
        <v>21092</v>
      </c>
      <c r="G2179" s="109"/>
      <c r="H2179" s="74"/>
      <c r="I2179" s="75"/>
      <c r="J2179" s="110"/>
      <c r="K2179" s="74" t="s">
        <v>25376</v>
      </c>
      <c r="L2179" s="111"/>
      <c r="M2179" s="79"/>
      <c r="N2179" s="79"/>
      <c r="O2179" s="80"/>
      <c r="P2179" s="81"/>
      <c r="Q2179" s="81"/>
      <c r="R2179" s="91"/>
      <c r="S2179" s="91"/>
      <c r="T2179" s="91"/>
      <c r="U2179" s="91"/>
      <c r="V2179" s="52"/>
      <c r="W2179" s="52"/>
      <c r="X2179" s="52"/>
      <c r="Y2179" s="52"/>
      <c r="Z2179" s="51"/>
      <c r="AA2179" s="76"/>
      <c r="AB2179" s="76"/>
      <c r="AC2179" s="77"/>
      <c r="AD2179" s="84" t="s">
        <v>13946</v>
      </c>
      <c r="AE2179" s="84">
        <v>354</v>
      </c>
      <c r="AF2179" s="84">
        <v>368</v>
      </c>
      <c r="AG2179" s="84">
        <v>1732</v>
      </c>
      <c r="AH2179" s="84">
        <v>1095</v>
      </c>
      <c r="AI2179" s="84"/>
      <c r="AJ2179" s="84" t="s">
        <v>15876</v>
      </c>
      <c r="AK2179" s="84" t="s">
        <v>455</v>
      </c>
      <c r="AL2179" s="84"/>
      <c r="AM2179" s="84"/>
      <c r="AN2179" s="86">
        <v>43129.723726851851</v>
      </c>
      <c r="AO2179" s="88" t="s">
        <v>19487</v>
      </c>
      <c r="AP2179" s="84" t="b">
        <v>1</v>
      </c>
      <c r="AQ2179" s="84" t="b">
        <v>0</v>
      </c>
      <c r="AR2179" s="84" t="b">
        <v>0</v>
      </c>
      <c r="AS2179" s="84" t="s">
        <v>290</v>
      </c>
      <c r="AT2179" s="84">
        <v>0</v>
      </c>
      <c r="AU2179" s="84"/>
      <c r="AV2179" s="84" t="b">
        <v>0</v>
      </c>
      <c r="AW2179" s="84" t="s">
        <v>745</v>
      </c>
      <c r="AX2179" s="88" t="s">
        <v>23154</v>
      </c>
      <c r="AY2179" s="84" t="s">
        <v>65</v>
      </c>
    </row>
    <row r="2180" spans="1:51" x14ac:dyDescent="0.2">
      <c r="A2180" s="69" t="s">
        <v>4310</v>
      </c>
      <c r="B2180" s="70"/>
      <c r="C2180" s="70"/>
      <c r="D2180" s="71"/>
      <c r="E2180" s="108"/>
      <c r="F2180" s="113" t="s">
        <v>21093</v>
      </c>
      <c r="G2180" s="109"/>
      <c r="H2180" s="74"/>
      <c r="I2180" s="75"/>
      <c r="J2180" s="110"/>
      <c r="K2180" s="74" t="s">
        <v>25377</v>
      </c>
      <c r="L2180" s="111"/>
      <c r="M2180" s="79"/>
      <c r="N2180" s="79"/>
      <c r="O2180" s="80"/>
      <c r="P2180" s="81"/>
      <c r="Q2180" s="81"/>
      <c r="R2180" s="91"/>
      <c r="S2180" s="91"/>
      <c r="T2180" s="91"/>
      <c r="U2180" s="91"/>
      <c r="V2180" s="52"/>
      <c r="W2180" s="52"/>
      <c r="X2180" s="52"/>
      <c r="Y2180" s="52"/>
      <c r="Z2180" s="51"/>
      <c r="AA2180" s="76"/>
      <c r="AB2180" s="76"/>
      <c r="AC2180" s="77"/>
      <c r="AD2180" s="84" t="s">
        <v>13947</v>
      </c>
      <c r="AE2180" s="84">
        <v>1199</v>
      </c>
      <c r="AF2180" s="84">
        <v>1271</v>
      </c>
      <c r="AG2180" s="84">
        <v>7026</v>
      </c>
      <c r="AH2180" s="84">
        <v>48407</v>
      </c>
      <c r="AI2180" s="84"/>
      <c r="AJ2180" s="84" t="s">
        <v>15877</v>
      </c>
      <c r="AK2180" s="84" t="s">
        <v>1369</v>
      </c>
      <c r="AL2180" s="84"/>
      <c r="AM2180" s="84"/>
      <c r="AN2180" s="86">
        <v>42464.885937500003</v>
      </c>
      <c r="AO2180" s="88" t="s">
        <v>19488</v>
      </c>
      <c r="AP2180" s="84" t="b">
        <v>1</v>
      </c>
      <c r="AQ2180" s="84" t="b">
        <v>0</v>
      </c>
      <c r="AR2180" s="84" t="b">
        <v>0</v>
      </c>
      <c r="AS2180" s="84" t="s">
        <v>290</v>
      </c>
      <c r="AT2180" s="84">
        <v>1</v>
      </c>
      <c r="AU2180" s="84"/>
      <c r="AV2180" s="84" t="b">
        <v>0</v>
      </c>
      <c r="AW2180" s="84" t="s">
        <v>745</v>
      </c>
      <c r="AX2180" s="88" t="s">
        <v>23155</v>
      </c>
      <c r="AY2180" s="84" t="s">
        <v>65</v>
      </c>
    </row>
    <row r="2181" spans="1:51" x14ac:dyDescent="0.2">
      <c r="A2181" s="69" t="s">
        <v>4311</v>
      </c>
      <c r="B2181" s="70"/>
      <c r="C2181" s="70"/>
      <c r="D2181" s="71"/>
      <c r="E2181" s="108"/>
      <c r="F2181" s="113" t="s">
        <v>21094</v>
      </c>
      <c r="G2181" s="109"/>
      <c r="H2181" s="74"/>
      <c r="I2181" s="75"/>
      <c r="J2181" s="110"/>
      <c r="K2181" s="74" t="s">
        <v>25378</v>
      </c>
      <c r="L2181" s="111"/>
      <c r="M2181" s="79"/>
      <c r="N2181" s="79"/>
      <c r="O2181" s="80"/>
      <c r="P2181" s="81"/>
      <c r="Q2181" s="81"/>
      <c r="R2181" s="91"/>
      <c r="S2181" s="91"/>
      <c r="T2181" s="91"/>
      <c r="U2181" s="91"/>
      <c r="V2181" s="52"/>
      <c r="W2181" s="52"/>
      <c r="X2181" s="52"/>
      <c r="Y2181" s="52"/>
      <c r="Z2181" s="51"/>
      <c r="AA2181" s="76"/>
      <c r="AB2181" s="76"/>
      <c r="AC2181" s="77"/>
      <c r="AD2181" s="84" t="s">
        <v>1172</v>
      </c>
      <c r="AE2181" s="84">
        <v>11363</v>
      </c>
      <c r="AF2181" s="84">
        <v>12251</v>
      </c>
      <c r="AG2181" s="84">
        <v>6022</v>
      </c>
      <c r="AH2181" s="84">
        <v>14052</v>
      </c>
      <c r="AI2181" s="84"/>
      <c r="AJ2181" s="84" t="s">
        <v>15878</v>
      </c>
      <c r="AK2181" s="84" t="s">
        <v>321</v>
      </c>
      <c r="AL2181" s="84"/>
      <c r="AM2181" s="84"/>
      <c r="AN2181" s="86">
        <v>42693.182210648149</v>
      </c>
      <c r="AO2181" s="88" t="s">
        <v>19489</v>
      </c>
      <c r="AP2181" s="84" t="b">
        <v>1</v>
      </c>
      <c r="AQ2181" s="84" t="b">
        <v>0</v>
      </c>
      <c r="AR2181" s="84" t="b">
        <v>0</v>
      </c>
      <c r="AS2181" s="84" t="s">
        <v>290</v>
      </c>
      <c r="AT2181" s="84">
        <v>2</v>
      </c>
      <c r="AU2181" s="84"/>
      <c r="AV2181" s="84" t="b">
        <v>0</v>
      </c>
      <c r="AW2181" s="84" t="s">
        <v>745</v>
      </c>
      <c r="AX2181" s="88" t="s">
        <v>23156</v>
      </c>
      <c r="AY2181" s="84" t="s">
        <v>65</v>
      </c>
    </row>
    <row r="2182" spans="1:51" x14ac:dyDescent="0.2">
      <c r="A2182" s="69" t="s">
        <v>1900</v>
      </c>
      <c r="B2182" s="70"/>
      <c r="C2182" s="70"/>
      <c r="D2182" s="71"/>
      <c r="E2182" s="108"/>
      <c r="F2182" s="113" t="s">
        <v>1970</v>
      </c>
      <c r="G2182" s="109"/>
      <c r="H2182" s="74"/>
      <c r="I2182" s="75"/>
      <c r="J2182" s="110"/>
      <c r="K2182" s="74" t="s">
        <v>25379</v>
      </c>
      <c r="L2182" s="111"/>
      <c r="M2182" s="79"/>
      <c r="N2182" s="79"/>
      <c r="O2182" s="80"/>
      <c r="P2182" s="81"/>
      <c r="Q2182" s="81"/>
      <c r="R2182" s="91"/>
      <c r="S2182" s="91"/>
      <c r="T2182" s="91"/>
      <c r="U2182" s="91"/>
      <c r="V2182" s="52"/>
      <c r="W2182" s="52"/>
      <c r="X2182" s="52"/>
      <c r="Y2182" s="52"/>
      <c r="Z2182" s="51"/>
      <c r="AA2182" s="76"/>
      <c r="AB2182" s="76"/>
      <c r="AC2182" s="77"/>
      <c r="AD2182" s="84" t="s">
        <v>1919</v>
      </c>
      <c r="AE2182" s="84">
        <v>848</v>
      </c>
      <c r="AF2182" s="84">
        <v>782</v>
      </c>
      <c r="AG2182" s="84">
        <v>18598</v>
      </c>
      <c r="AH2182" s="84">
        <v>11308</v>
      </c>
      <c r="AI2182" s="84">
        <v>-28800</v>
      </c>
      <c r="AJ2182" s="84" t="s">
        <v>1935</v>
      </c>
      <c r="AK2182" s="84" t="s">
        <v>1940</v>
      </c>
      <c r="AL2182" s="84"/>
      <c r="AM2182" s="84" t="s">
        <v>602</v>
      </c>
      <c r="AN2182" s="86">
        <v>41979.165150462963</v>
      </c>
      <c r="AO2182" s="88" t="s">
        <v>1961</v>
      </c>
      <c r="AP2182" s="84" t="b">
        <v>0</v>
      </c>
      <c r="AQ2182" s="84" t="b">
        <v>0</v>
      </c>
      <c r="AR2182" s="84" t="b">
        <v>0</v>
      </c>
      <c r="AS2182" s="84" t="s">
        <v>290</v>
      </c>
      <c r="AT2182" s="84">
        <v>13</v>
      </c>
      <c r="AU2182" s="88" t="s">
        <v>674</v>
      </c>
      <c r="AV2182" s="84" t="b">
        <v>0</v>
      </c>
      <c r="AW2182" s="84" t="s">
        <v>745</v>
      </c>
      <c r="AX2182" s="88" t="s">
        <v>1978</v>
      </c>
      <c r="AY2182" s="84" t="s">
        <v>65</v>
      </c>
    </row>
    <row r="2183" spans="1:51" x14ac:dyDescent="0.2">
      <c r="A2183" s="69" t="s">
        <v>4312</v>
      </c>
      <c r="B2183" s="70"/>
      <c r="C2183" s="70"/>
      <c r="D2183" s="71"/>
      <c r="E2183" s="108"/>
      <c r="F2183" s="113" t="s">
        <v>21095</v>
      </c>
      <c r="G2183" s="109"/>
      <c r="H2183" s="74"/>
      <c r="I2183" s="75"/>
      <c r="J2183" s="110"/>
      <c r="K2183" s="74" t="s">
        <v>25380</v>
      </c>
      <c r="L2183" s="111"/>
      <c r="M2183" s="79"/>
      <c r="N2183" s="79"/>
      <c r="O2183" s="80"/>
      <c r="P2183" s="81"/>
      <c r="Q2183" s="81"/>
      <c r="R2183" s="91"/>
      <c r="S2183" s="91"/>
      <c r="T2183" s="91"/>
      <c r="U2183" s="91"/>
      <c r="V2183" s="52"/>
      <c r="W2183" s="52"/>
      <c r="X2183" s="52"/>
      <c r="Y2183" s="52"/>
      <c r="Z2183" s="51"/>
      <c r="AA2183" s="76"/>
      <c r="AB2183" s="76"/>
      <c r="AC2183" s="77"/>
      <c r="AD2183" s="84" t="s">
        <v>13948</v>
      </c>
      <c r="AE2183" s="84">
        <v>418</v>
      </c>
      <c r="AF2183" s="84">
        <v>452</v>
      </c>
      <c r="AG2183" s="84">
        <v>624</v>
      </c>
      <c r="AH2183" s="84">
        <v>2895</v>
      </c>
      <c r="AI2183" s="84"/>
      <c r="AJ2183" s="84" t="s">
        <v>15879</v>
      </c>
      <c r="AK2183" s="84"/>
      <c r="AL2183" s="84"/>
      <c r="AM2183" s="84"/>
      <c r="AN2183" s="86">
        <v>43151.546388888892</v>
      </c>
      <c r="AO2183" s="88" t="s">
        <v>19490</v>
      </c>
      <c r="AP2183" s="84" t="b">
        <v>1</v>
      </c>
      <c r="AQ2183" s="84" t="b">
        <v>0</v>
      </c>
      <c r="AR2183" s="84" t="b">
        <v>0</v>
      </c>
      <c r="AS2183" s="84" t="s">
        <v>290</v>
      </c>
      <c r="AT2183" s="84">
        <v>0</v>
      </c>
      <c r="AU2183" s="84"/>
      <c r="AV2183" s="84" t="b">
        <v>0</v>
      </c>
      <c r="AW2183" s="84" t="s">
        <v>745</v>
      </c>
      <c r="AX2183" s="88" t="s">
        <v>23157</v>
      </c>
      <c r="AY2183" s="84" t="s">
        <v>65</v>
      </c>
    </row>
    <row r="2184" spans="1:51" x14ac:dyDescent="0.2">
      <c r="A2184" s="69" t="s">
        <v>4313</v>
      </c>
      <c r="B2184" s="70"/>
      <c r="C2184" s="70"/>
      <c r="D2184" s="71"/>
      <c r="E2184" s="108"/>
      <c r="F2184" s="113" t="s">
        <v>21096</v>
      </c>
      <c r="G2184" s="109"/>
      <c r="H2184" s="74"/>
      <c r="I2184" s="75"/>
      <c r="J2184" s="110"/>
      <c r="K2184" s="74" t="s">
        <v>25381</v>
      </c>
      <c r="L2184" s="111"/>
      <c r="M2184" s="79"/>
      <c r="N2184" s="79"/>
      <c r="O2184" s="80"/>
      <c r="P2184" s="81"/>
      <c r="Q2184" s="81"/>
      <c r="R2184" s="91"/>
      <c r="S2184" s="91"/>
      <c r="T2184" s="91"/>
      <c r="U2184" s="91"/>
      <c r="V2184" s="52"/>
      <c r="W2184" s="52"/>
      <c r="X2184" s="52"/>
      <c r="Y2184" s="52"/>
      <c r="Z2184" s="51"/>
      <c r="AA2184" s="76"/>
      <c r="AB2184" s="76"/>
      <c r="AC2184" s="77"/>
      <c r="AD2184" s="84" t="s">
        <v>13949</v>
      </c>
      <c r="AE2184" s="84">
        <v>2789</v>
      </c>
      <c r="AF2184" s="84">
        <v>2717</v>
      </c>
      <c r="AG2184" s="84">
        <v>23893</v>
      </c>
      <c r="AH2184" s="84">
        <v>40065</v>
      </c>
      <c r="AI2184" s="84"/>
      <c r="AJ2184" s="84" t="s">
        <v>15880</v>
      </c>
      <c r="AK2184" s="84"/>
      <c r="AL2184" s="84"/>
      <c r="AM2184" s="84"/>
      <c r="AN2184" s="86">
        <v>43054.752708333333</v>
      </c>
      <c r="AO2184" s="88" t="s">
        <v>19491</v>
      </c>
      <c r="AP2184" s="84" t="b">
        <v>1</v>
      </c>
      <c r="AQ2184" s="84" t="b">
        <v>0</v>
      </c>
      <c r="AR2184" s="84" t="b">
        <v>0</v>
      </c>
      <c r="AS2184" s="84" t="s">
        <v>290</v>
      </c>
      <c r="AT2184" s="84">
        <v>4</v>
      </c>
      <c r="AU2184" s="84"/>
      <c r="AV2184" s="84" t="b">
        <v>0</v>
      </c>
      <c r="AW2184" s="84" t="s">
        <v>745</v>
      </c>
      <c r="AX2184" s="88" t="s">
        <v>23158</v>
      </c>
      <c r="AY2184" s="84" t="s">
        <v>65</v>
      </c>
    </row>
    <row r="2185" spans="1:51" x14ac:dyDescent="0.2">
      <c r="A2185" s="69" t="s">
        <v>4314</v>
      </c>
      <c r="B2185" s="70"/>
      <c r="C2185" s="70"/>
      <c r="D2185" s="71"/>
      <c r="E2185" s="108"/>
      <c r="F2185" s="113" t="s">
        <v>21097</v>
      </c>
      <c r="G2185" s="109"/>
      <c r="H2185" s="74"/>
      <c r="I2185" s="75"/>
      <c r="J2185" s="110"/>
      <c r="K2185" s="74" t="s">
        <v>25382</v>
      </c>
      <c r="L2185" s="111"/>
      <c r="M2185" s="79"/>
      <c r="N2185" s="79"/>
      <c r="O2185" s="80"/>
      <c r="P2185" s="81"/>
      <c r="Q2185" s="81"/>
      <c r="R2185" s="91"/>
      <c r="S2185" s="91"/>
      <c r="T2185" s="91"/>
      <c r="U2185" s="91"/>
      <c r="V2185" s="52"/>
      <c r="W2185" s="52"/>
      <c r="X2185" s="52"/>
      <c r="Y2185" s="52"/>
      <c r="Z2185" s="51"/>
      <c r="AA2185" s="76"/>
      <c r="AB2185" s="76"/>
      <c r="AC2185" s="77"/>
      <c r="AD2185" s="84" t="s">
        <v>13950</v>
      </c>
      <c r="AE2185" s="84">
        <v>3180</v>
      </c>
      <c r="AF2185" s="84">
        <v>3323</v>
      </c>
      <c r="AG2185" s="84">
        <v>13150</v>
      </c>
      <c r="AH2185" s="84">
        <v>10574</v>
      </c>
      <c r="AI2185" s="84"/>
      <c r="AJ2185" s="84" t="s">
        <v>15881</v>
      </c>
      <c r="AK2185" s="84" t="s">
        <v>16695</v>
      </c>
      <c r="AL2185" s="84"/>
      <c r="AM2185" s="84"/>
      <c r="AN2185" s="86">
        <v>43003.096550925926</v>
      </c>
      <c r="AO2185" s="88" t="s">
        <v>19492</v>
      </c>
      <c r="AP2185" s="84" t="b">
        <v>1</v>
      </c>
      <c r="AQ2185" s="84" t="b">
        <v>0</v>
      </c>
      <c r="AR2185" s="84" t="b">
        <v>1</v>
      </c>
      <c r="AS2185" s="84" t="s">
        <v>290</v>
      </c>
      <c r="AT2185" s="84">
        <v>7</v>
      </c>
      <c r="AU2185" s="84"/>
      <c r="AV2185" s="84" t="b">
        <v>0</v>
      </c>
      <c r="AW2185" s="84" t="s">
        <v>745</v>
      </c>
      <c r="AX2185" s="88" t="s">
        <v>23159</v>
      </c>
      <c r="AY2185" s="84" t="s">
        <v>65</v>
      </c>
    </row>
    <row r="2186" spans="1:51" x14ac:dyDescent="0.2">
      <c r="A2186" s="69" t="s">
        <v>4315</v>
      </c>
      <c r="B2186" s="70"/>
      <c r="C2186" s="70"/>
      <c r="D2186" s="71"/>
      <c r="E2186" s="108"/>
      <c r="F2186" s="113" t="s">
        <v>21098</v>
      </c>
      <c r="G2186" s="109"/>
      <c r="H2186" s="74"/>
      <c r="I2186" s="75"/>
      <c r="J2186" s="110"/>
      <c r="K2186" s="74" t="s">
        <v>25383</v>
      </c>
      <c r="L2186" s="111"/>
      <c r="M2186" s="79"/>
      <c r="N2186" s="79"/>
      <c r="O2186" s="80"/>
      <c r="P2186" s="81"/>
      <c r="Q2186" s="81"/>
      <c r="R2186" s="91"/>
      <c r="S2186" s="91"/>
      <c r="T2186" s="91"/>
      <c r="U2186" s="91"/>
      <c r="V2186" s="52"/>
      <c r="W2186" s="52"/>
      <c r="X2186" s="52"/>
      <c r="Y2186" s="52"/>
      <c r="Z2186" s="51"/>
      <c r="AA2186" s="76"/>
      <c r="AB2186" s="76"/>
      <c r="AC2186" s="77"/>
      <c r="AD2186" s="84" t="s">
        <v>13951</v>
      </c>
      <c r="AE2186" s="84">
        <v>4949</v>
      </c>
      <c r="AF2186" s="84">
        <v>3256</v>
      </c>
      <c r="AG2186" s="84">
        <v>10306</v>
      </c>
      <c r="AH2186" s="84">
        <v>16763</v>
      </c>
      <c r="AI2186" s="84"/>
      <c r="AJ2186" s="84" t="s">
        <v>15882</v>
      </c>
      <c r="AK2186" s="84" t="s">
        <v>541</v>
      </c>
      <c r="AL2186" s="84"/>
      <c r="AM2186" s="84"/>
      <c r="AN2186" s="86">
        <v>43092.000798611109</v>
      </c>
      <c r="AO2186" s="88" t="s">
        <v>19493</v>
      </c>
      <c r="AP2186" s="84" t="b">
        <v>1</v>
      </c>
      <c r="AQ2186" s="84" t="b">
        <v>0</v>
      </c>
      <c r="AR2186" s="84" t="b">
        <v>0</v>
      </c>
      <c r="AS2186" s="84" t="s">
        <v>290</v>
      </c>
      <c r="AT2186" s="84">
        <v>2</v>
      </c>
      <c r="AU2186" s="84"/>
      <c r="AV2186" s="84" t="b">
        <v>0</v>
      </c>
      <c r="AW2186" s="84" t="s">
        <v>745</v>
      </c>
      <c r="AX2186" s="88" t="s">
        <v>23160</v>
      </c>
      <c r="AY2186" s="84" t="s">
        <v>65</v>
      </c>
    </row>
    <row r="2187" spans="1:51" x14ac:dyDescent="0.2">
      <c r="A2187" s="69" t="s">
        <v>4316</v>
      </c>
      <c r="B2187" s="70"/>
      <c r="C2187" s="70"/>
      <c r="D2187" s="71"/>
      <c r="E2187" s="108"/>
      <c r="F2187" s="113" t="s">
        <v>21099</v>
      </c>
      <c r="G2187" s="109"/>
      <c r="H2187" s="74"/>
      <c r="I2187" s="75"/>
      <c r="J2187" s="110"/>
      <c r="K2187" s="74" t="s">
        <v>25384</v>
      </c>
      <c r="L2187" s="111"/>
      <c r="M2187" s="79"/>
      <c r="N2187" s="79"/>
      <c r="O2187" s="80"/>
      <c r="P2187" s="81"/>
      <c r="Q2187" s="81"/>
      <c r="R2187" s="91"/>
      <c r="S2187" s="91"/>
      <c r="T2187" s="91"/>
      <c r="U2187" s="91"/>
      <c r="V2187" s="52"/>
      <c r="W2187" s="52"/>
      <c r="X2187" s="52"/>
      <c r="Y2187" s="52"/>
      <c r="Z2187" s="51"/>
      <c r="AA2187" s="76"/>
      <c r="AB2187" s="76"/>
      <c r="AC2187" s="77"/>
      <c r="AD2187" s="84" t="s">
        <v>13952</v>
      </c>
      <c r="AE2187" s="84">
        <v>1652</v>
      </c>
      <c r="AF2187" s="84">
        <v>1878</v>
      </c>
      <c r="AG2187" s="84">
        <v>5622</v>
      </c>
      <c r="AH2187" s="84">
        <v>4535</v>
      </c>
      <c r="AI2187" s="84"/>
      <c r="AJ2187" s="84" t="s">
        <v>15883</v>
      </c>
      <c r="AK2187" s="84" t="s">
        <v>532</v>
      </c>
      <c r="AL2187" s="84"/>
      <c r="AM2187" s="84"/>
      <c r="AN2187" s="86">
        <v>42322.96292824074</v>
      </c>
      <c r="AO2187" s="88" t="s">
        <v>19494</v>
      </c>
      <c r="AP2187" s="84" t="b">
        <v>0</v>
      </c>
      <c r="AQ2187" s="84" t="b">
        <v>0</v>
      </c>
      <c r="AR2187" s="84" t="b">
        <v>0</v>
      </c>
      <c r="AS2187" s="84" t="s">
        <v>290</v>
      </c>
      <c r="AT2187" s="84">
        <v>2</v>
      </c>
      <c r="AU2187" s="88" t="s">
        <v>674</v>
      </c>
      <c r="AV2187" s="84" t="b">
        <v>0</v>
      </c>
      <c r="AW2187" s="84" t="s">
        <v>745</v>
      </c>
      <c r="AX2187" s="88" t="s">
        <v>23161</v>
      </c>
      <c r="AY2187" s="84" t="s">
        <v>65</v>
      </c>
    </row>
    <row r="2188" spans="1:51" x14ac:dyDescent="0.2">
      <c r="A2188" s="69" t="s">
        <v>3643</v>
      </c>
      <c r="B2188" s="70"/>
      <c r="C2188" s="70"/>
      <c r="D2188" s="71"/>
      <c r="E2188" s="108"/>
      <c r="F2188" s="113" t="s">
        <v>7977</v>
      </c>
      <c r="G2188" s="109"/>
      <c r="H2188" s="74"/>
      <c r="I2188" s="75"/>
      <c r="J2188" s="110"/>
      <c r="K2188" s="74" t="s">
        <v>25385</v>
      </c>
      <c r="L2188" s="111"/>
      <c r="M2188" s="79"/>
      <c r="N2188" s="79"/>
      <c r="O2188" s="80"/>
      <c r="P2188" s="81"/>
      <c r="Q2188" s="81"/>
      <c r="R2188" s="91"/>
      <c r="S2188" s="91"/>
      <c r="T2188" s="91"/>
      <c r="U2188" s="91"/>
      <c r="V2188" s="52"/>
      <c r="W2188" s="52"/>
      <c r="X2188" s="52"/>
      <c r="Y2188" s="52"/>
      <c r="Z2188" s="51"/>
      <c r="AA2188" s="76"/>
      <c r="AB2188" s="76"/>
      <c r="AC2188" s="77"/>
      <c r="AD2188" s="84" t="s">
        <v>13953</v>
      </c>
      <c r="AE2188" s="84">
        <v>1232</v>
      </c>
      <c r="AF2188" s="84">
        <v>617</v>
      </c>
      <c r="AG2188" s="84">
        <v>27839</v>
      </c>
      <c r="AH2188" s="84">
        <v>6896</v>
      </c>
      <c r="AI2188" s="84">
        <v>-25200</v>
      </c>
      <c r="AJ2188" s="84" t="s">
        <v>15884</v>
      </c>
      <c r="AK2188" s="84"/>
      <c r="AL2188" s="88" t="s">
        <v>17728</v>
      </c>
      <c r="AM2188" s="84" t="s">
        <v>605</v>
      </c>
      <c r="AN2188" s="86">
        <v>40163.074664351851</v>
      </c>
      <c r="AO2188" s="88" t="s">
        <v>19495</v>
      </c>
      <c r="AP2188" s="84" t="b">
        <v>0</v>
      </c>
      <c r="AQ2188" s="84" t="b">
        <v>0</v>
      </c>
      <c r="AR2188" s="84" t="b">
        <v>1</v>
      </c>
      <c r="AS2188" s="84" t="s">
        <v>291</v>
      </c>
      <c r="AT2188" s="84">
        <v>34</v>
      </c>
      <c r="AU2188" s="88" t="s">
        <v>20253</v>
      </c>
      <c r="AV2188" s="84" t="b">
        <v>0</v>
      </c>
      <c r="AW2188" s="84" t="s">
        <v>745</v>
      </c>
      <c r="AX2188" s="88" t="s">
        <v>23162</v>
      </c>
      <c r="AY2188" s="84" t="s">
        <v>66</v>
      </c>
    </row>
    <row r="2189" spans="1:51" x14ac:dyDescent="0.2">
      <c r="A2189" s="69" t="s">
        <v>3644</v>
      </c>
      <c r="B2189" s="70"/>
      <c r="C2189" s="70"/>
      <c r="D2189" s="71"/>
      <c r="E2189" s="108"/>
      <c r="F2189" s="113" t="s">
        <v>7978</v>
      </c>
      <c r="G2189" s="109"/>
      <c r="H2189" s="74"/>
      <c r="I2189" s="75"/>
      <c r="J2189" s="110"/>
      <c r="K2189" s="74" t="s">
        <v>25386</v>
      </c>
      <c r="L2189" s="111"/>
      <c r="M2189" s="79"/>
      <c r="N2189" s="79"/>
      <c r="O2189" s="80"/>
      <c r="P2189" s="81"/>
      <c r="Q2189" s="81"/>
      <c r="R2189" s="91"/>
      <c r="S2189" s="91"/>
      <c r="T2189" s="91"/>
      <c r="U2189" s="91"/>
      <c r="V2189" s="52"/>
      <c r="W2189" s="52"/>
      <c r="X2189" s="52"/>
      <c r="Y2189" s="52"/>
      <c r="Z2189" s="51"/>
      <c r="AA2189" s="76"/>
      <c r="AB2189" s="76"/>
      <c r="AC2189" s="77"/>
      <c r="AD2189" s="84" t="s">
        <v>13954</v>
      </c>
      <c r="AE2189" s="84">
        <v>864</v>
      </c>
      <c r="AF2189" s="84">
        <v>671</v>
      </c>
      <c r="AG2189" s="84">
        <v>4286</v>
      </c>
      <c r="AH2189" s="84">
        <v>1130</v>
      </c>
      <c r="AI2189" s="84">
        <v>-28800</v>
      </c>
      <c r="AJ2189" s="84" t="s">
        <v>15885</v>
      </c>
      <c r="AK2189" s="84" t="s">
        <v>539</v>
      </c>
      <c r="AL2189" s="88" t="s">
        <v>17729</v>
      </c>
      <c r="AM2189" s="84" t="s">
        <v>602</v>
      </c>
      <c r="AN2189" s="86">
        <v>42272.76834490741</v>
      </c>
      <c r="AO2189" s="88" t="s">
        <v>19496</v>
      </c>
      <c r="AP2189" s="84" t="b">
        <v>1</v>
      </c>
      <c r="AQ2189" s="84" t="b">
        <v>0</v>
      </c>
      <c r="AR2189" s="84" t="b">
        <v>0</v>
      </c>
      <c r="AS2189" s="84" t="s">
        <v>290</v>
      </c>
      <c r="AT2189" s="84">
        <v>13</v>
      </c>
      <c r="AU2189" s="88" t="s">
        <v>674</v>
      </c>
      <c r="AV2189" s="84" t="b">
        <v>0</v>
      </c>
      <c r="AW2189" s="84" t="s">
        <v>745</v>
      </c>
      <c r="AX2189" s="88" t="s">
        <v>23163</v>
      </c>
      <c r="AY2189" s="84" t="s">
        <v>66</v>
      </c>
    </row>
    <row r="2190" spans="1:51" x14ac:dyDescent="0.2">
      <c r="A2190" s="69" t="s">
        <v>3645</v>
      </c>
      <c r="B2190" s="70"/>
      <c r="C2190" s="70"/>
      <c r="D2190" s="71"/>
      <c r="E2190" s="108"/>
      <c r="F2190" s="113" t="s">
        <v>7979</v>
      </c>
      <c r="G2190" s="109"/>
      <c r="H2190" s="74"/>
      <c r="I2190" s="75"/>
      <c r="J2190" s="110"/>
      <c r="K2190" s="74" t="s">
        <v>25387</v>
      </c>
      <c r="L2190" s="111"/>
      <c r="M2190" s="79"/>
      <c r="N2190" s="79"/>
      <c r="O2190" s="80"/>
      <c r="P2190" s="81"/>
      <c r="Q2190" s="81"/>
      <c r="R2190" s="91"/>
      <c r="S2190" s="91"/>
      <c r="T2190" s="91"/>
      <c r="U2190" s="91"/>
      <c r="V2190" s="52"/>
      <c r="W2190" s="52"/>
      <c r="X2190" s="52"/>
      <c r="Y2190" s="52"/>
      <c r="Z2190" s="51"/>
      <c r="AA2190" s="76"/>
      <c r="AB2190" s="76"/>
      <c r="AC2190" s="77"/>
      <c r="AD2190" s="84" t="s">
        <v>13955</v>
      </c>
      <c r="AE2190" s="84">
        <v>2173</v>
      </c>
      <c r="AF2190" s="84">
        <v>2061</v>
      </c>
      <c r="AG2190" s="84">
        <v>31331</v>
      </c>
      <c r="AH2190" s="84">
        <v>10964</v>
      </c>
      <c r="AI2190" s="84"/>
      <c r="AJ2190" s="84" t="s">
        <v>15886</v>
      </c>
      <c r="AK2190" s="84" t="s">
        <v>16696</v>
      </c>
      <c r="AL2190" s="84"/>
      <c r="AM2190" s="84"/>
      <c r="AN2190" s="86">
        <v>41519.827453703707</v>
      </c>
      <c r="AO2190" s="88" t="s">
        <v>19497</v>
      </c>
      <c r="AP2190" s="84" t="b">
        <v>1</v>
      </c>
      <c r="AQ2190" s="84" t="b">
        <v>0</v>
      </c>
      <c r="AR2190" s="84" t="b">
        <v>1</v>
      </c>
      <c r="AS2190" s="84" t="s">
        <v>290</v>
      </c>
      <c r="AT2190" s="84">
        <v>6</v>
      </c>
      <c r="AU2190" s="88" t="s">
        <v>674</v>
      </c>
      <c r="AV2190" s="84" t="b">
        <v>0</v>
      </c>
      <c r="AW2190" s="84" t="s">
        <v>745</v>
      </c>
      <c r="AX2190" s="88" t="s">
        <v>23164</v>
      </c>
      <c r="AY2190" s="84" t="s">
        <v>66</v>
      </c>
    </row>
    <row r="2191" spans="1:51" x14ac:dyDescent="0.2">
      <c r="A2191" s="69" t="s">
        <v>3646</v>
      </c>
      <c r="B2191" s="70"/>
      <c r="C2191" s="70"/>
      <c r="D2191" s="71"/>
      <c r="E2191" s="108"/>
      <c r="F2191" s="113" t="s">
        <v>21100</v>
      </c>
      <c r="G2191" s="109"/>
      <c r="H2191" s="74"/>
      <c r="I2191" s="75"/>
      <c r="J2191" s="110"/>
      <c r="K2191" s="74" t="s">
        <v>25388</v>
      </c>
      <c r="L2191" s="111"/>
      <c r="M2191" s="79"/>
      <c r="N2191" s="79"/>
      <c r="O2191" s="80"/>
      <c r="P2191" s="81"/>
      <c r="Q2191" s="81"/>
      <c r="R2191" s="91"/>
      <c r="S2191" s="91"/>
      <c r="T2191" s="91"/>
      <c r="U2191" s="91"/>
      <c r="V2191" s="52"/>
      <c r="W2191" s="52"/>
      <c r="X2191" s="52"/>
      <c r="Y2191" s="52"/>
      <c r="Z2191" s="51"/>
      <c r="AA2191" s="76"/>
      <c r="AB2191" s="76"/>
      <c r="AC2191" s="77"/>
      <c r="AD2191" s="84" t="s">
        <v>13956</v>
      </c>
      <c r="AE2191" s="84">
        <v>819</v>
      </c>
      <c r="AF2191" s="84">
        <v>1713</v>
      </c>
      <c r="AG2191" s="84">
        <v>3460</v>
      </c>
      <c r="AH2191" s="84">
        <v>1425</v>
      </c>
      <c r="AI2191" s="84">
        <v>-18000</v>
      </c>
      <c r="AJ2191" s="84" t="s">
        <v>15887</v>
      </c>
      <c r="AK2191" s="84" t="s">
        <v>475</v>
      </c>
      <c r="AL2191" s="88" t="s">
        <v>17730</v>
      </c>
      <c r="AM2191" s="84" t="s">
        <v>603</v>
      </c>
      <c r="AN2191" s="86">
        <v>39917.681481481479</v>
      </c>
      <c r="AO2191" s="88" t="s">
        <v>19498</v>
      </c>
      <c r="AP2191" s="84" t="b">
        <v>0</v>
      </c>
      <c r="AQ2191" s="84" t="b">
        <v>0</v>
      </c>
      <c r="AR2191" s="84" t="b">
        <v>1</v>
      </c>
      <c r="AS2191" s="84" t="s">
        <v>290</v>
      </c>
      <c r="AT2191" s="84">
        <v>62</v>
      </c>
      <c r="AU2191" s="88" t="s">
        <v>20254</v>
      </c>
      <c r="AV2191" s="84" t="b">
        <v>1</v>
      </c>
      <c r="AW2191" s="84" t="s">
        <v>745</v>
      </c>
      <c r="AX2191" s="88" t="s">
        <v>23165</v>
      </c>
      <c r="AY2191" s="84" t="s">
        <v>66</v>
      </c>
    </row>
    <row r="2192" spans="1:51" x14ac:dyDescent="0.2">
      <c r="A2192" s="69" t="s">
        <v>4317</v>
      </c>
      <c r="B2192" s="70"/>
      <c r="C2192" s="70"/>
      <c r="D2192" s="71"/>
      <c r="E2192" s="108"/>
      <c r="F2192" s="113" t="s">
        <v>21101</v>
      </c>
      <c r="G2192" s="109"/>
      <c r="H2192" s="74"/>
      <c r="I2192" s="75"/>
      <c r="J2192" s="110"/>
      <c r="K2192" s="74" t="s">
        <v>25389</v>
      </c>
      <c r="L2192" s="111"/>
      <c r="M2192" s="79"/>
      <c r="N2192" s="79"/>
      <c r="O2192" s="80"/>
      <c r="P2192" s="81"/>
      <c r="Q2192" s="81"/>
      <c r="R2192" s="91"/>
      <c r="S2192" s="91"/>
      <c r="T2192" s="91"/>
      <c r="U2192" s="91"/>
      <c r="V2192" s="52"/>
      <c r="W2192" s="52"/>
      <c r="X2192" s="52"/>
      <c r="Y2192" s="52"/>
      <c r="Z2192" s="51"/>
      <c r="AA2192" s="76"/>
      <c r="AB2192" s="76"/>
      <c r="AC2192" s="77"/>
      <c r="AD2192" s="84" t="s">
        <v>13957</v>
      </c>
      <c r="AE2192" s="84">
        <v>3773</v>
      </c>
      <c r="AF2192" s="84">
        <v>8918</v>
      </c>
      <c r="AG2192" s="84">
        <v>9058</v>
      </c>
      <c r="AH2192" s="84">
        <v>2529</v>
      </c>
      <c r="AI2192" s="84">
        <v>-18000</v>
      </c>
      <c r="AJ2192" s="84" t="s">
        <v>15888</v>
      </c>
      <c r="AK2192" s="84" t="s">
        <v>1293</v>
      </c>
      <c r="AL2192" s="88" t="s">
        <v>17731</v>
      </c>
      <c r="AM2192" s="84" t="s">
        <v>603</v>
      </c>
      <c r="AN2192" s="86">
        <v>39886.037812499999</v>
      </c>
      <c r="AO2192" s="88" t="s">
        <v>19499</v>
      </c>
      <c r="AP2192" s="84" t="b">
        <v>0</v>
      </c>
      <c r="AQ2192" s="84" t="b">
        <v>0</v>
      </c>
      <c r="AR2192" s="84" t="b">
        <v>1</v>
      </c>
      <c r="AS2192" s="84" t="s">
        <v>290</v>
      </c>
      <c r="AT2192" s="84">
        <v>317</v>
      </c>
      <c r="AU2192" s="88" t="s">
        <v>20255</v>
      </c>
      <c r="AV2192" s="84" t="b">
        <v>0</v>
      </c>
      <c r="AW2192" s="84" t="s">
        <v>745</v>
      </c>
      <c r="AX2192" s="88" t="s">
        <v>23166</v>
      </c>
      <c r="AY2192" s="84" t="s">
        <v>65</v>
      </c>
    </row>
    <row r="2193" spans="1:51" x14ac:dyDescent="0.2">
      <c r="A2193" s="69" t="s">
        <v>3647</v>
      </c>
      <c r="B2193" s="70"/>
      <c r="C2193" s="70"/>
      <c r="D2193" s="71"/>
      <c r="E2193" s="108"/>
      <c r="F2193" s="113" t="s">
        <v>7980</v>
      </c>
      <c r="G2193" s="109"/>
      <c r="H2193" s="74"/>
      <c r="I2193" s="75"/>
      <c r="J2193" s="110"/>
      <c r="K2193" s="74" t="s">
        <v>25390</v>
      </c>
      <c r="L2193" s="111"/>
      <c r="M2193" s="79"/>
      <c r="N2193" s="79"/>
      <c r="O2193" s="80"/>
      <c r="P2193" s="81"/>
      <c r="Q2193" s="81"/>
      <c r="R2193" s="91"/>
      <c r="S2193" s="91"/>
      <c r="T2193" s="91"/>
      <c r="U2193" s="91"/>
      <c r="V2193" s="52"/>
      <c r="W2193" s="52"/>
      <c r="X2193" s="52"/>
      <c r="Y2193" s="52"/>
      <c r="Z2193" s="51"/>
      <c r="AA2193" s="76"/>
      <c r="AB2193" s="76"/>
      <c r="AC2193" s="77"/>
      <c r="AD2193" s="84" t="s">
        <v>13958</v>
      </c>
      <c r="AE2193" s="84">
        <v>791</v>
      </c>
      <c r="AF2193" s="84">
        <v>940</v>
      </c>
      <c r="AG2193" s="84">
        <v>9430</v>
      </c>
      <c r="AH2193" s="84">
        <v>8874</v>
      </c>
      <c r="AI2193" s="84"/>
      <c r="AJ2193" s="84" t="s">
        <v>15889</v>
      </c>
      <c r="AK2193" s="84" t="s">
        <v>324</v>
      </c>
      <c r="AL2193" s="84"/>
      <c r="AM2193" s="84"/>
      <c r="AN2193" s="86">
        <v>42786.723923611113</v>
      </c>
      <c r="AO2193" s="88" t="s">
        <v>19500</v>
      </c>
      <c r="AP2193" s="84" t="b">
        <v>1</v>
      </c>
      <c r="AQ2193" s="84" t="b">
        <v>0</v>
      </c>
      <c r="AR2193" s="84" t="b">
        <v>0</v>
      </c>
      <c r="AS2193" s="84" t="s">
        <v>290</v>
      </c>
      <c r="AT2193" s="84">
        <v>12</v>
      </c>
      <c r="AU2193" s="84"/>
      <c r="AV2193" s="84" t="b">
        <v>0</v>
      </c>
      <c r="AW2193" s="84" t="s">
        <v>745</v>
      </c>
      <c r="AX2193" s="88" t="s">
        <v>23167</v>
      </c>
      <c r="AY2193" s="84" t="s">
        <v>66</v>
      </c>
    </row>
    <row r="2194" spans="1:51" x14ac:dyDescent="0.2">
      <c r="A2194" s="69" t="s">
        <v>3648</v>
      </c>
      <c r="B2194" s="70"/>
      <c r="C2194" s="70"/>
      <c r="D2194" s="71"/>
      <c r="E2194" s="108"/>
      <c r="F2194" s="113" t="s">
        <v>7981</v>
      </c>
      <c r="G2194" s="109"/>
      <c r="H2194" s="74"/>
      <c r="I2194" s="75"/>
      <c r="J2194" s="110"/>
      <c r="K2194" s="74" t="s">
        <v>25391</v>
      </c>
      <c r="L2194" s="111"/>
      <c r="M2194" s="79"/>
      <c r="N2194" s="79"/>
      <c r="O2194" s="80"/>
      <c r="P2194" s="81"/>
      <c r="Q2194" s="81"/>
      <c r="R2194" s="91"/>
      <c r="S2194" s="91"/>
      <c r="T2194" s="91"/>
      <c r="U2194" s="91"/>
      <c r="V2194" s="52"/>
      <c r="W2194" s="52"/>
      <c r="X2194" s="52"/>
      <c r="Y2194" s="52"/>
      <c r="Z2194" s="51"/>
      <c r="AA2194" s="76"/>
      <c r="AB2194" s="76"/>
      <c r="AC2194" s="77"/>
      <c r="AD2194" s="84" t="s">
        <v>13959</v>
      </c>
      <c r="AE2194" s="84">
        <v>41</v>
      </c>
      <c r="AF2194" s="84">
        <v>40</v>
      </c>
      <c r="AG2194" s="84">
        <v>6953</v>
      </c>
      <c r="AH2194" s="84">
        <v>649</v>
      </c>
      <c r="AI2194" s="84"/>
      <c r="AJ2194" s="84" t="s">
        <v>15890</v>
      </c>
      <c r="AK2194" s="84"/>
      <c r="AL2194" s="84"/>
      <c r="AM2194" s="84"/>
      <c r="AN2194" s="86">
        <v>42380.021828703706</v>
      </c>
      <c r="AO2194" s="88" t="s">
        <v>19501</v>
      </c>
      <c r="AP2194" s="84" t="b">
        <v>1</v>
      </c>
      <c r="AQ2194" s="84" t="b">
        <v>0</v>
      </c>
      <c r="AR2194" s="84" t="b">
        <v>1</v>
      </c>
      <c r="AS2194" s="84" t="s">
        <v>2154</v>
      </c>
      <c r="AT2194" s="84">
        <v>0</v>
      </c>
      <c r="AU2194" s="84"/>
      <c r="AV2194" s="84" t="b">
        <v>0</v>
      </c>
      <c r="AW2194" s="84" t="s">
        <v>745</v>
      </c>
      <c r="AX2194" s="88" t="s">
        <v>23168</v>
      </c>
      <c r="AY2194" s="84" t="s">
        <v>66</v>
      </c>
    </row>
    <row r="2195" spans="1:51" x14ac:dyDescent="0.2">
      <c r="A2195" s="69" t="s">
        <v>3649</v>
      </c>
      <c r="B2195" s="70"/>
      <c r="C2195" s="70"/>
      <c r="D2195" s="71"/>
      <c r="E2195" s="108"/>
      <c r="F2195" s="113" t="s">
        <v>7982</v>
      </c>
      <c r="G2195" s="109"/>
      <c r="H2195" s="74"/>
      <c r="I2195" s="75"/>
      <c r="J2195" s="110"/>
      <c r="K2195" s="74" t="s">
        <v>25392</v>
      </c>
      <c r="L2195" s="111"/>
      <c r="M2195" s="79"/>
      <c r="N2195" s="79"/>
      <c r="O2195" s="80"/>
      <c r="P2195" s="81"/>
      <c r="Q2195" s="81"/>
      <c r="R2195" s="91"/>
      <c r="S2195" s="91"/>
      <c r="T2195" s="91"/>
      <c r="U2195" s="91"/>
      <c r="V2195" s="52"/>
      <c r="W2195" s="52"/>
      <c r="X2195" s="52"/>
      <c r="Y2195" s="52"/>
      <c r="Z2195" s="51"/>
      <c r="AA2195" s="76"/>
      <c r="AB2195" s="76"/>
      <c r="AC2195" s="77"/>
      <c r="AD2195" s="84" t="s">
        <v>13960</v>
      </c>
      <c r="AE2195" s="84">
        <v>740</v>
      </c>
      <c r="AF2195" s="84">
        <v>474</v>
      </c>
      <c r="AG2195" s="84">
        <v>56088</v>
      </c>
      <c r="AH2195" s="84">
        <v>3987</v>
      </c>
      <c r="AI2195" s="84">
        <v>-28800</v>
      </c>
      <c r="AJ2195" s="84" t="s">
        <v>15891</v>
      </c>
      <c r="AK2195" s="84"/>
      <c r="AL2195" s="88" t="s">
        <v>17732</v>
      </c>
      <c r="AM2195" s="84" t="s">
        <v>602</v>
      </c>
      <c r="AN2195" s="86">
        <v>42311.886261574073</v>
      </c>
      <c r="AO2195" s="88" t="s">
        <v>19502</v>
      </c>
      <c r="AP2195" s="84" t="b">
        <v>0</v>
      </c>
      <c r="AQ2195" s="84" t="b">
        <v>0</v>
      </c>
      <c r="AR2195" s="84" t="b">
        <v>0</v>
      </c>
      <c r="AS2195" s="84" t="s">
        <v>290</v>
      </c>
      <c r="AT2195" s="84">
        <v>28</v>
      </c>
      <c r="AU2195" s="88" t="s">
        <v>20256</v>
      </c>
      <c r="AV2195" s="84" t="b">
        <v>0</v>
      </c>
      <c r="AW2195" s="84" t="s">
        <v>745</v>
      </c>
      <c r="AX2195" s="88" t="s">
        <v>23169</v>
      </c>
      <c r="AY2195" s="84" t="s">
        <v>66</v>
      </c>
    </row>
    <row r="2196" spans="1:51" x14ac:dyDescent="0.2">
      <c r="A2196" s="69" t="s">
        <v>3650</v>
      </c>
      <c r="B2196" s="70"/>
      <c r="C2196" s="70"/>
      <c r="D2196" s="71"/>
      <c r="E2196" s="108"/>
      <c r="F2196" s="113" t="s">
        <v>7983</v>
      </c>
      <c r="G2196" s="109"/>
      <c r="H2196" s="74"/>
      <c r="I2196" s="75"/>
      <c r="J2196" s="110"/>
      <c r="K2196" s="74" t="s">
        <v>25393</v>
      </c>
      <c r="L2196" s="111"/>
      <c r="M2196" s="79"/>
      <c r="N2196" s="79"/>
      <c r="O2196" s="80"/>
      <c r="P2196" s="81"/>
      <c r="Q2196" s="81"/>
      <c r="R2196" s="91"/>
      <c r="S2196" s="91"/>
      <c r="T2196" s="91"/>
      <c r="U2196" s="91"/>
      <c r="V2196" s="52"/>
      <c r="W2196" s="52"/>
      <c r="X2196" s="52"/>
      <c r="Y2196" s="52"/>
      <c r="Z2196" s="51"/>
      <c r="AA2196" s="76"/>
      <c r="AB2196" s="76"/>
      <c r="AC2196" s="77"/>
      <c r="AD2196" s="84" t="s">
        <v>13961</v>
      </c>
      <c r="AE2196" s="84">
        <v>581</v>
      </c>
      <c r="AF2196" s="84">
        <v>616</v>
      </c>
      <c r="AG2196" s="84">
        <v>14476</v>
      </c>
      <c r="AH2196" s="84">
        <v>9926</v>
      </c>
      <c r="AI2196" s="84"/>
      <c r="AJ2196" s="84" t="s">
        <v>15892</v>
      </c>
      <c r="AK2196" s="84" t="s">
        <v>16697</v>
      </c>
      <c r="AL2196" s="84"/>
      <c r="AM2196" s="84"/>
      <c r="AN2196" s="86">
        <v>42989.269907407404</v>
      </c>
      <c r="AO2196" s="88" t="s">
        <v>19503</v>
      </c>
      <c r="AP2196" s="84" t="b">
        <v>1</v>
      </c>
      <c r="AQ2196" s="84" t="b">
        <v>0</v>
      </c>
      <c r="AR2196" s="84" t="b">
        <v>0</v>
      </c>
      <c r="AS2196" s="84" t="s">
        <v>1654</v>
      </c>
      <c r="AT2196" s="84">
        <v>17</v>
      </c>
      <c r="AU2196" s="84"/>
      <c r="AV2196" s="84" t="b">
        <v>0</v>
      </c>
      <c r="AW2196" s="84" t="s">
        <v>745</v>
      </c>
      <c r="AX2196" s="88" t="s">
        <v>23170</v>
      </c>
      <c r="AY2196" s="84" t="s">
        <v>66</v>
      </c>
    </row>
    <row r="2197" spans="1:51" x14ac:dyDescent="0.2">
      <c r="A2197" s="69" t="s">
        <v>3651</v>
      </c>
      <c r="B2197" s="70"/>
      <c r="C2197" s="70"/>
      <c r="D2197" s="71"/>
      <c r="E2197" s="108"/>
      <c r="F2197" s="113" t="s">
        <v>7984</v>
      </c>
      <c r="G2197" s="109"/>
      <c r="H2197" s="74"/>
      <c r="I2197" s="75"/>
      <c r="J2197" s="110"/>
      <c r="K2197" s="74" t="s">
        <v>25394</v>
      </c>
      <c r="L2197" s="111"/>
      <c r="M2197" s="79"/>
      <c r="N2197" s="79"/>
      <c r="O2197" s="80"/>
      <c r="P2197" s="81"/>
      <c r="Q2197" s="81"/>
      <c r="R2197" s="91"/>
      <c r="S2197" s="91"/>
      <c r="T2197" s="91"/>
      <c r="U2197" s="91"/>
      <c r="V2197" s="52"/>
      <c r="W2197" s="52"/>
      <c r="X2197" s="52"/>
      <c r="Y2197" s="52"/>
      <c r="Z2197" s="51"/>
      <c r="AA2197" s="76"/>
      <c r="AB2197" s="76"/>
      <c r="AC2197" s="77"/>
      <c r="AD2197" s="84" t="s">
        <v>1123</v>
      </c>
      <c r="AE2197" s="84">
        <v>69</v>
      </c>
      <c r="AF2197" s="84">
        <v>123</v>
      </c>
      <c r="AG2197" s="84">
        <v>18238</v>
      </c>
      <c r="AH2197" s="84">
        <v>8081</v>
      </c>
      <c r="AI2197" s="84">
        <v>32400</v>
      </c>
      <c r="AJ2197" s="84" t="s">
        <v>15893</v>
      </c>
      <c r="AK2197" s="84"/>
      <c r="AL2197" s="84"/>
      <c r="AM2197" s="84" t="s">
        <v>1436</v>
      </c>
      <c r="AN2197" s="86">
        <v>40909.49800925926</v>
      </c>
      <c r="AO2197" s="88" t="s">
        <v>19504</v>
      </c>
      <c r="AP2197" s="84" t="b">
        <v>0</v>
      </c>
      <c r="AQ2197" s="84" t="b">
        <v>0</v>
      </c>
      <c r="AR2197" s="84" t="b">
        <v>0</v>
      </c>
      <c r="AS2197" s="84" t="s">
        <v>1654</v>
      </c>
      <c r="AT2197" s="84">
        <v>1</v>
      </c>
      <c r="AU2197" s="88" t="s">
        <v>20257</v>
      </c>
      <c r="AV2197" s="84" t="b">
        <v>0</v>
      </c>
      <c r="AW2197" s="84" t="s">
        <v>745</v>
      </c>
      <c r="AX2197" s="88" t="s">
        <v>23171</v>
      </c>
      <c r="AY2197" s="84" t="s">
        <v>66</v>
      </c>
    </row>
    <row r="2198" spans="1:51" x14ac:dyDescent="0.2">
      <c r="A2198" s="69" t="s">
        <v>3652</v>
      </c>
      <c r="B2198" s="70"/>
      <c r="C2198" s="70"/>
      <c r="D2198" s="71"/>
      <c r="E2198" s="108"/>
      <c r="F2198" s="113" t="s">
        <v>7985</v>
      </c>
      <c r="G2198" s="109"/>
      <c r="H2198" s="74"/>
      <c r="I2198" s="75"/>
      <c r="J2198" s="110"/>
      <c r="K2198" s="74" t="s">
        <v>25395</v>
      </c>
      <c r="L2198" s="111"/>
      <c r="M2198" s="79"/>
      <c r="N2198" s="79"/>
      <c r="O2198" s="80"/>
      <c r="P2198" s="81"/>
      <c r="Q2198" s="81"/>
      <c r="R2198" s="91"/>
      <c r="S2198" s="91"/>
      <c r="T2198" s="91"/>
      <c r="U2198" s="91"/>
      <c r="V2198" s="52"/>
      <c r="W2198" s="52"/>
      <c r="X2198" s="52"/>
      <c r="Y2198" s="52"/>
      <c r="Z2198" s="51"/>
      <c r="AA2198" s="76"/>
      <c r="AB2198" s="76"/>
      <c r="AC2198" s="77"/>
      <c r="AD2198" s="84" t="s">
        <v>13962</v>
      </c>
      <c r="AE2198" s="84">
        <v>727</v>
      </c>
      <c r="AF2198" s="84">
        <v>1581</v>
      </c>
      <c r="AG2198" s="84">
        <v>18917</v>
      </c>
      <c r="AH2198" s="84">
        <v>628</v>
      </c>
      <c r="AI2198" s="84"/>
      <c r="AJ2198" s="84"/>
      <c r="AK2198" s="84"/>
      <c r="AL2198" s="88" t="s">
        <v>17733</v>
      </c>
      <c r="AM2198" s="84"/>
      <c r="AN2198" s="86">
        <v>40168.096909722219</v>
      </c>
      <c r="AO2198" s="88" t="s">
        <v>19505</v>
      </c>
      <c r="AP2198" s="84" t="b">
        <v>0</v>
      </c>
      <c r="AQ2198" s="84" t="b">
        <v>0</v>
      </c>
      <c r="AR2198" s="84" t="b">
        <v>1</v>
      </c>
      <c r="AS2198" s="84" t="s">
        <v>290</v>
      </c>
      <c r="AT2198" s="84">
        <v>43</v>
      </c>
      <c r="AU2198" s="88" t="s">
        <v>20258</v>
      </c>
      <c r="AV2198" s="84" t="b">
        <v>0</v>
      </c>
      <c r="AW2198" s="84" t="s">
        <v>745</v>
      </c>
      <c r="AX2198" s="88" t="s">
        <v>23172</v>
      </c>
      <c r="AY2198" s="84" t="s">
        <v>66</v>
      </c>
    </row>
    <row r="2199" spans="1:51" x14ac:dyDescent="0.2">
      <c r="A2199" s="69" t="s">
        <v>3653</v>
      </c>
      <c r="B2199" s="70"/>
      <c r="C2199" s="70"/>
      <c r="D2199" s="71"/>
      <c r="E2199" s="108"/>
      <c r="F2199" s="113" t="s">
        <v>7986</v>
      </c>
      <c r="G2199" s="109"/>
      <c r="H2199" s="74"/>
      <c r="I2199" s="75"/>
      <c r="J2199" s="110"/>
      <c r="K2199" s="74" t="s">
        <v>25396</v>
      </c>
      <c r="L2199" s="111"/>
      <c r="M2199" s="79"/>
      <c r="N2199" s="79"/>
      <c r="O2199" s="80"/>
      <c r="P2199" s="81"/>
      <c r="Q2199" s="81"/>
      <c r="R2199" s="91"/>
      <c r="S2199" s="91"/>
      <c r="T2199" s="91"/>
      <c r="U2199" s="91"/>
      <c r="V2199" s="52"/>
      <c r="W2199" s="52"/>
      <c r="X2199" s="52"/>
      <c r="Y2199" s="52"/>
      <c r="Z2199" s="51"/>
      <c r="AA2199" s="76"/>
      <c r="AB2199" s="76"/>
      <c r="AC2199" s="77"/>
      <c r="AD2199" s="84" t="s">
        <v>13963</v>
      </c>
      <c r="AE2199" s="84">
        <v>285</v>
      </c>
      <c r="AF2199" s="84">
        <v>69</v>
      </c>
      <c r="AG2199" s="84">
        <v>3858</v>
      </c>
      <c r="AH2199" s="84">
        <v>1282</v>
      </c>
      <c r="AI2199" s="84"/>
      <c r="AJ2199" s="84" t="s">
        <v>15894</v>
      </c>
      <c r="AK2199" s="84"/>
      <c r="AL2199" s="84"/>
      <c r="AM2199" s="84"/>
      <c r="AN2199" s="86">
        <v>40813.721759259257</v>
      </c>
      <c r="AO2199" s="88" t="s">
        <v>19506</v>
      </c>
      <c r="AP2199" s="84" t="b">
        <v>0</v>
      </c>
      <c r="AQ2199" s="84" t="b">
        <v>0</v>
      </c>
      <c r="AR2199" s="84" t="b">
        <v>0</v>
      </c>
      <c r="AS2199" s="84" t="s">
        <v>290</v>
      </c>
      <c r="AT2199" s="84">
        <v>1</v>
      </c>
      <c r="AU2199" s="88" t="s">
        <v>675</v>
      </c>
      <c r="AV2199" s="84" t="b">
        <v>0</v>
      </c>
      <c r="AW2199" s="84" t="s">
        <v>745</v>
      </c>
      <c r="AX2199" s="88" t="s">
        <v>23173</v>
      </c>
      <c r="AY2199" s="84" t="s">
        <v>66</v>
      </c>
    </row>
    <row r="2200" spans="1:51" x14ac:dyDescent="0.2">
      <c r="A2200" s="69" t="s">
        <v>4318</v>
      </c>
      <c r="B2200" s="70"/>
      <c r="C2200" s="70"/>
      <c r="D2200" s="71"/>
      <c r="E2200" s="108"/>
      <c r="F2200" s="113" t="s">
        <v>21102</v>
      </c>
      <c r="G2200" s="109"/>
      <c r="H2200" s="74"/>
      <c r="I2200" s="75"/>
      <c r="J2200" s="110"/>
      <c r="K2200" s="74" t="s">
        <v>25397</v>
      </c>
      <c r="L2200" s="111"/>
      <c r="M2200" s="79"/>
      <c r="N2200" s="79"/>
      <c r="O2200" s="80"/>
      <c r="P2200" s="81"/>
      <c r="Q2200" s="81"/>
      <c r="R2200" s="91"/>
      <c r="S2200" s="91"/>
      <c r="T2200" s="91"/>
      <c r="U2200" s="91"/>
      <c r="V2200" s="52"/>
      <c r="W2200" s="52"/>
      <c r="X2200" s="52"/>
      <c r="Y2200" s="52"/>
      <c r="Z2200" s="51"/>
      <c r="AA2200" s="76"/>
      <c r="AB2200" s="76"/>
      <c r="AC2200" s="77"/>
      <c r="AD2200" s="84" t="s">
        <v>13964</v>
      </c>
      <c r="AE2200" s="84">
        <v>1533</v>
      </c>
      <c r="AF2200" s="84">
        <v>8292</v>
      </c>
      <c r="AG2200" s="84">
        <v>6290</v>
      </c>
      <c r="AH2200" s="84">
        <v>1342</v>
      </c>
      <c r="AI2200" s="84">
        <v>0</v>
      </c>
      <c r="AJ2200" s="84" t="s">
        <v>15895</v>
      </c>
      <c r="AK2200" s="84" t="s">
        <v>1300</v>
      </c>
      <c r="AL2200" s="88" t="s">
        <v>17734</v>
      </c>
      <c r="AM2200" s="84" t="s">
        <v>561</v>
      </c>
      <c r="AN2200" s="86">
        <v>39111.667222222219</v>
      </c>
      <c r="AO2200" s="88" t="s">
        <v>19507</v>
      </c>
      <c r="AP2200" s="84" t="b">
        <v>0</v>
      </c>
      <c r="AQ2200" s="84" t="b">
        <v>0</v>
      </c>
      <c r="AR2200" s="84" t="b">
        <v>1</v>
      </c>
      <c r="AS2200" s="84" t="s">
        <v>290</v>
      </c>
      <c r="AT2200" s="84">
        <v>168</v>
      </c>
      <c r="AU2200" s="88" t="s">
        <v>677</v>
      </c>
      <c r="AV2200" s="84" t="b">
        <v>1</v>
      </c>
      <c r="AW2200" s="84" t="s">
        <v>745</v>
      </c>
      <c r="AX2200" s="88" t="s">
        <v>23174</v>
      </c>
      <c r="AY2200" s="84" t="s">
        <v>65</v>
      </c>
    </row>
    <row r="2201" spans="1:51" x14ac:dyDescent="0.2">
      <c r="A2201" s="69" t="s">
        <v>896</v>
      </c>
      <c r="B2201" s="70"/>
      <c r="C2201" s="70"/>
      <c r="D2201" s="71"/>
      <c r="E2201" s="108"/>
      <c r="F2201" s="113" t="s">
        <v>1733</v>
      </c>
      <c r="G2201" s="109"/>
      <c r="H2201" s="74"/>
      <c r="I2201" s="75"/>
      <c r="J2201" s="110"/>
      <c r="K2201" s="74" t="s">
        <v>1881</v>
      </c>
      <c r="L2201" s="111"/>
      <c r="M2201" s="79"/>
      <c r="N2201" s="79"/>
      <c r="O2201" s="80"/>
      <c r="P2201" s="81"/>
      <c r="Q2201" s="81"/>
      <c r="R2201" s="91"/>
      <c r="S2201" s="91"/>
      <c r="T2201" s="91"/>
      <c r="U2201" s="91"/>
      <c r="V2201" s="52"/>
      <c r="W2201" s="52"/>
      <c r="X2201" s="52"/>
      <c r="Y2201" s="52"/>
      <c r="Z2201" s="51"/>
      <c r="AA2201" s="76"/>
      <c r="AB2201" s="76"/>
      <c r="AC2201" s="77"/>
      <c r="AD2201" s="84" t="s">
        <v>1130</v>
      </c>
      <c r="AE2201" s="84">
        <v>8997</v>
      </c>
      <c r="AF2201" s="84">
        <v>1444706</v>
      </c>
      <c r="AG2201" s="84">
        <v>284630</v>
      </c>
      <c r="AH2201" s="84">
        <v>125</v>
      </c>
      <c r="AI2201" s="84">
        <v>-18000</v>
      </c>
      <c r="AJ2201" s="84" t="s">
        <v>1245</v>
      </c>
      <c r="AK2201" s="84" t="s">
        <v>466</v>
      </c>
      <c r="AL2201" s="88" t="s">
        <v>1512</v>
      </c>
      <c r="AM2201" s="84" t="s">
        <v>603</v>
      </c>
      <c r="AN2201" s="86">
        <v>39645.823449074072</v>
      </c>
      <c r="AO2201" s="88" t="s">
        <v>1607</v>
      </c>
      <c r="AP2201" s="84" t="b">
        <v>0</v>
      </c>
      <c r="AQ2201" s="84" t="b">
        <v>0</v>
      </c>
      <c r="AR2201" s="84" t="b">
        <v>1</v>
      </c>
      <c r="AS2201" s="84" t="s">
        <v>290</v>
      </c>
      <c r="AT2201" s="84">
        <v>16899</v>
      </c>
      <c r="AU2201" s="88" t="s">
        <v>1684</v>
      </c>
      <c r="AV2201" s="84" t="b">
        <v>1</v>
      </c>
      <c r="AW2201" s="84" t="s">
        <v>745</v>
      </c>
      <c r="AX2201" s="88" t="s">
        <v>1805</v>
      </c>
      <c r="AY2201" s="84" t="s">
        <v>65</v>
      </c>
    </row>
    <row r="2202" spans="1:51" x14ac:dyDescent="0.2">
      <c r="A2202" s="69" t="s">
        <v>3654</v>
      </c>
      <c r="B2202" s="70"/>
      <c r="C2202" s="70"/>
      <c r="D2202" s="71"/>
      <c r="E2202" s="108"/>
      <c r="F2202" s="113" t="s">
        <v>7987</v>
      </c>
      <c r="G2202" s="109"/>
      <c r="H2202" s="74"/>
      <c r="I2202" s="75"/>
      <c r="J2202" s="110"/>
      <c r="K2202" s="74" t="s">
        <v>25398</v>
      </c>
      <c r="L2202" s="111"/>
      <c r="M2202" s="79"/>
      <c r="N2202" s="79"/>
      <c r="O2202" s="80"/>
      <c r="P2202" s="81"/>
      <c r="Q2202" s="81"/>
      <c r="R2202" s="91"/>
      <c r="S2202" s="91"/>
      <c r="T2202" s="91"/>
      <c r="U2202" s="91"/>
      <c r="V2202" s="52"/>
      <c r="W2202" s="52"/>
      <c r="X2202" s="52"/>
      <c r="Y2202" s="52"/>
      <c r="Z2202" s="51"/>
      <c r="AA2202" s="76"/>
      <c r="AB2202" s="76"/>
      <c r="AC2202" s="77"/>
      <c r="AD2202" s="84" t="s">
        <v>13965</v>
      </c>
      <c r="AE2202" s="84">
        <v>1787</v>
      </c>
      <c r="AF2202" s="84">
        <v>1320</v>
      </c>
      <c r="AG2202" s="84">
        <v>13140</v>
      </c>
      <c r="AH2202" s="84">
        <v>14155</v>
      </c>
      <c r="AI2202" s="84">
        <v>39600</v>
      </c>
      <c r="AJ2202" s="84" t="s">
        <v>15896</v>
      </c>
      <c r="AK2202" s="84" t="s">
        <v>16698</v>
      </c>
      <c r="AL2202" s="88" t="s">
        <v>17735</v>
      </c>
      <c r="AM2202" s="84" t="s">
        <v>623</v>
      </c>
      <c r="AN2202" s="86">
        <v>39872.401967592596</v>
      </c>
      <c r="AO2202" s="88" t="s">
        <v>19508</v>
      </c>
      <c r="AP2202" s="84" t="b">
        <v>0</v>
      </c>
      <c r="AQ2202" s="84" t="b">
        <v>0</v>
      </c>
      <c r="AR2202" s="84" t="b">
        <v>1</v>
      </c>
      <c r="AS2202" s="84" t="s">
        <v>290</v>
      </c>
      <c r="AT2202" s="84">
        <v>39</v>
      </c>
      <c r="AU2202" s="88" t="s">
        <v>20259</v>
      </c>
      <c r="AV2202" s="84" t="b">
        <v>0</v>
      </c>
      <c r="AW2202" s="84" t="s">
        <v>745</v>
      </c>
      <c r="AX2202" s="88" t="s">
        <v>23175</v>
      </c>
      <c r="AY2202" s="84" t="s">
        <v>66</v>
      </c>
    </row>
    <row r="2203" spans="1:51" x14ac:dyDescent="0.2">
      <c r="A2203" s="69" t="s">
        <v>3655</v>
      </c>
      <c r="B2203" s="70"/>
      <c r="C2203" s="70"/>
      <c r="D2203" s="71"/>
      <c r="E2203" s="108"/>
      <c r="F2203" s="113" t="s">
        <v>7988</v>
      </c>
      <c r="G2203" s="109"/>
      <c r="H2203" s="74"/>
      <c r="I2203" s="75"/>
      <c r="J2203" s="110"/>
      <c r="K2203" s="74" t="s">
        <v>25399</v>
      </c>
      <c r="L2203" s="111"/>
      <c r="M2203" s="79"/>
      <c r="N2203" s="79"/>
      <c r="O2203" s="80"/>
      <c r="P2203" s="81"/>
      <c r="Q2203" s="81"/>
      <c r="R2203" s="91"/>
      <c r="S2203" s="91"/>
      <c r="T2203" s="91"/>
      <c r="U2203" s="91"/>
      <c r="V2203" s="52"/>
      <c r="W2203" s="52"/>
      <c r="X2203" s="52"/>
      <c r="Y2203" s="52"/>
      <c r="Z2203" s="51"/>
      <c r="AA2203" s="76"/>
      <c r="AB2203" s="76"/>
      <c r="AC2203" s="77"/>
      <c r="AD2203" s="84" t="s">
        <v>13966</v>
      </c>
      <c r="AE2203" s="84">
        <v>1818</v>
      </c>
      <c r="AF2203" s="84">
        <v>8119</v>
      </c>
      <c r="AG2203" s="84">
        <v>54294</v>
      </c>
      <c r="AH2203" s="84">
        <v>55009</v>
      </c>
      <c r="AI2203" s="84">
        <v>39600</v>
      </c>
      <c r="AJ2203" s="84" t="s">
        <v>15897</v>
      </c>
      <c r="AK2203" s="84" t="s">
        <v>1351</v>
      </c>
      <c r="AL2203" s="88" t="s">
        <v>17736</v>
      </c>
      <c r="AM2203" s="84" t="s">
        <v>329</v>
      </c>
      <c r="AN2203" s="86">
        <v>40371.533703703702</v>
      </c>
      <c r="AO2203" s="88" t="s">
        <v>19509</v>
      </c>
      <c r="AP2203" s="84" t="b">
        <v>0</v>
      </c>
      <c r="AQ2203" s="84" t="b">
        <v>0</v>
      </c>
      <c r="AR2203" s="84" t="b">
        <v>0</v>
      </c>
      <c r="AS2203" s="84" t="s">
        <v>290</v>
      </c>
      <c r="AT2203" s="84">
        <v>210</v>
      </c>
      <c r="AU2203" s="88" t="s">
        <v>20260</v>
      </c>
      <c r="AV2203" s="84" t="b">
        <v>0</v>
      </c>
      <c r="AW2203" s="84" t="s">
        <v>745</v>
      </c>
      <c r="AX2203" s="88" t="s">
        <v>23176</v>
      </c>
      <c r="AY2203" s="84" t="s">
        <v>66</v>
      </c>
    </row>
    <row r="2204" spans="1:51" x14ac:dyDescent="0.2">
      <c r="A2204" s="69" t="s">
        <v>3657</v>
      </c>
      <c r="B2204" s="70"/>
      <c r="C2204" s="70"/>
      <c r="D2204" s="71"/>
      <c r="E2204" s="108"/>
      <c r="F2204" s="113" t="s">
        <v>7990</v>
      </c>
      <c r="G2204" s="109"/>
      <c r="H2204" s="74"/>
      <c r="I2204" s="75"/>
      <c r="J2204" s="110"/>
      <c r="K2204" s="74" t="s">
        <v>25400</v>
      </c>
      <c r="L2204" s="111"/>
      <c r="M2204" s="79"/>
      <c r="N2204" s="79"/>
      <c r="O2204" s="80"/>
      <c r="P2204" s="81"/>
      <c r="Q2204" s="81"/>
      <c r="R2204" s="91"/>
      <c r="S2204" s="91"/>
      <c r="T2204" s="91"/>
      <c r="U2204" s="91"/>
      <c r="V2204" s="52"/>
      <c r="W2204" s="52"/>
      <c r="X2204" s="52"/>
      <c r="Y2204" s="52"/>
      <c r="Z2204" s="51"/>
      <c r="AA2204" s="76"/>
      <c r="AB2204" s="76"/>
      <c r="AC2204" s="77"/>
      <c r="AD2204" s="84" t="s">
        <v>13967</v>
      </c>
      <c r="AE2204" s="84">
        <v>83</v>
      </c>
      <c r="AF2204" s="84">
        <v>95</v>
      </c>
      <c r="AG2204" s="84">
        <v>51628</v>
      </c>
      <c r="AH2204" s="84">
        <v>5111</v>
      </c>
      <c r="AI2204" s="84"/>
      <c r="AJ2204" s="84" t="s">
        <v>15898</v>
      </c>
      <c r="AK2204" s="84" t="s">
        <v>16699</v>
      </c>
      <c r="AL2204" s="84"/>
      <c r="AM2204" s="84"/>
      <c r="AN2204" s="86">
        <v>40302.529074074075</v>
      </c>
      <c r="AO2204" s="84"/>
      <c r="AP2204" s="84" t="b">
        <v>0</v>
      </c>
      <c r="AQ2204" s="84" t="b">
        <v>0</v>
      </c>
      <c r="AR2204" s="84" t="b">
        <v>0</v>
      </c>
      <c r="AS2204" s="84" t="s">
        <v>290</v>
      </c>
      <c r="AT2204" s="84">
        <v>4</v>
      </c>
      <c r="AU2204" s="88" t="s">
        <v>20261</v>
      </c>
      <c r="AV2204" s="84" t="b">
        <v>0</v>
      </c>
      <c r="AW2204" s="84" t="s">
        <v>745</v>
      </c>
      <c r="AX2204" s="88" t="s">
        <v>23177</v>
      </c>
      <c r="AY2204" s="84" t="s">
        <v>66</v>
      </c>
    </row>
    <row r="2205" spans="1:51" x14ac:dyDescent="0.2">
      <c r="A2205" s="69" t="s">
        <v>3658</v>
      </c>
      <c r="B2205" s="70"/>
      <c r="C2205" s="70"/>
      <c r="D2205" s="71"/>
      <c r="E2205" s="108"/>
      <c r="F2205" s="113" t="s">
        <v>7991</v>
      </c>
      <c r="G2205" s="109"/>
      <c r="H2205" s="74"/>
      <c r="I2205" s="75"/>
      <c r="J2205" s="110"/>
      <c r="K2205" s="74" t="s">
        <v>25401</v>
      </c>
      <c r="L2205" s="111"/>
      <c r="M2205" s="79"/>
      <c r="N2205" s="79"/>
      <c r="O2205" s="80"/>
      <c r="P2205" s="81"/>
      <c r="Q2205" s="81"/>
      <c r="R2205" s="91"/>
      <c r="S2205" s="91"/>
      <c r="T2205" s="91"/>
      <c r="U2205" s="91"/>
      <c r="V2205" s="52"/>
      <c r="W2205" s="52"/>
      <c r="X2205" s="52"/>
      <c r="Y2205" s="52"/>
      <c r="Z2205" s="51"/>
      <c r="AA2205" s="76"/>
      <c r="AB2205" s="76"/>
      <c r="AC2205" s="77"/>
      <c r="AD2205" s="84" t="s">
        <v>13968</v>
      </c>
      <c r="AE2205" s="84">
        <v>161</v>
      </c>
      <c r="AF2205" s="84">
        <v>25</v>
      </c>
      <c r="AG2205" s="84">
        <v>373</v>
      </c>
      <c r="AH2205" s="84">
        <v>1044</v>
      </c>
      <c r="AI2205" s="84"/>
      <c r="AJ2205" s="84"/>
      <c r="AK2205" s="84"/>
      <c r="AL2205" s="84"/>
      <c r="AM2205" s="84"/>
      <c r="AN2205" s="86">
        <v>42558.827881944446</v>
      </c>
      <c r="AO2205" s="88" t="s">
        <v>19510</v>
      </c>
      <c r="AP2205" s="84" t="b">
        <v>1</v>
      </c>
      <c r="AQ2205" s="84" t="b">
        <v>0</v>
      </c>
      <c r="AR2205" s="84" t="b">
        <v>1</v>
      </c>
      <c r="AS2205" s="84" t="s">
        <v>673</v>
      </c>
      <c r="AT2205" s="84">
        <v>0</v>
      </c>
      <c r="AU2205" s="84"/>
      <c r="AV2205" s="84" t="b">
        <v>0</v>
      </c>
      <c r="AW2205" s="84" t="s">
        <v>745</v>
      </c>
      <c r="AX2205" s="88" t="s">
        <v>23178</v>
      </c>
      <c r="AY2205" s="84" t="s">
        <v>66</v>
      </c>
    </row>
    <row r="2206" spans="1:51" x14ac:dyDescent="0.2">
      <c r="A2206" s="69" t="s">
        <v>3659</v>
      </c>
      <c r="B2206" s="70"/>
      <c r="C2206" s="70"/>
      <c r="D2206" s="71"/>
      <c r="E2206" s="108"/>
      <c r="F2206" s="113" t="s">
        <v>275</v>
      </c>
      <c r="G2206" s="109"/>
      <c r="H2206" s="74"/>
      <c r="I2206" s="75"/>
      <c r="J2206" s="110"/>
      <c r="K2206" s="74" t="s">
        <v>25402</v>
      </c>
      <c r="L2206" s="111"/>
      <c r="M2206" s="79"/>
      <c r="N2206" s="79"/>
      <c r="O2206" s="80"/>
      <c r="P2206" s="81"/>
      <c r="Q2206" s="81"/>
      <c r="R2206" s="91"/>
      <c r="S2206" s="91"/>
      <c r="T2206" s="91"/>
      <c r="U2206" s="91"/>
      <c r="V2206" s="52"/>
      <c r="W2206" s="52"/>
      <c r="X2206" s="52"/>
      <c r="Y2206" s="52"/>
      <c r="Z2206" s="51"/>
      <c r="AA2206" s="76"/>
      <c r="AB2206" s="76"/>
      <c r="AC2206" s="77"/>
      <c r="AD2206" s="84" t="s">
        <v>13969</v>
      </c>
      <c r="AE2206" s="84">
        <v>146</v>
      </c>
      <c r="AF2206" s="84">
        <v>111</v>
      </c>
      <c r="AG2206" s="84">
        <v>26867</v>
      </c>
      <c r="AH2206" s="84">
        <v>34015</v>
      </c>
      <c r="AI2206" s="84"/>
      <c r="AJ2206" s="84"/>
      <c r="AK2206" s="84"/>
      <c r="AL2206" s="84"/>
      <c r="AM2206" s="84"/>
      <c r="AN2206" s="86">
        <v>40597.922858796293</v>
      </c>
      <c r="AO2206" s="84"/>
      <c r="AP2206" s="84" t="b">
        <v>0</v>
      </c>
      <c r="AQ2206" s="84" t="b">
        <v>1</v>
      </c>
      <c r="AR2206" s="84" t="b">
        <v>0</v>
      </c>
      <c r="AS2206" s="84" t="s">
        <v>290</v>
      </c>
      <c r="AT2206" s="84">
        <v>65</v>
      </c>
      <c r="AU2206" s="88" t="s">
        <v>674</v>
      </c>
      <c r="AV2206" s="84" t="b">
        <v>0</v>
      </c>
      <c r="AW2206" s="84" t="s">
        <v>745</v>
      </c>
      <c r="AX2206" s="88" t="s">
        <v>23179</v>
      </c>
      <c r="AY2206" s="84" t="s">
        <v>66</v>
      </c>
    </row>
    <row r="2207" spans="1:51" x14ac:dyDescent="0.2">
      <c r="A2207" s="69" t="s">
        <v>838</v>
      </c>
      <c r="B2207" s="70"/>
      <c r="C2207" s="70"/>
      <c r="D2207" s="71"/>
      <c r="E2207" s="108"/>
      <c r="F2207" s="113" t="s">
        <v>965</v>
      </c>
      <c r="G2207" s="109"/>
      <c r="H2207" s="74"/>
      <c r="I2207" s="75"/>
      <c r="J2207" s="110"/>
      <c r="K2207" s="74" t="s">
        <v>25403</v>
      </c>
      <c r="L2207" s="111"/>
      <c r="M2207" s="79"/>
      <c r="N2207" s="79"/>
      <c r="O2207" s="80"/>
      <c r="P2207" s="81"/>
      <c r="Q2207" s="81"/>
      <c r="R2207" s="91"/>
      <c r="S2207" s="91"/>
      <c r="T2207" s="91"/>
      <c r="U2207" s="91"/>
      <c r="V2207" s="52"/>
      <c r="W2207" s="52"/>
      <c r="X2207" s="52"/>
      <c r="Y2207" s="52"/>
      <c r="Z2207" s="51"/>
      <c r="AA2207" s="76"/>
      <c r="AB2207" s="76"/>
      <c r="AC2207" s="77"/>
      <c r="AD2207" s="84" t="s">
        <v>1155</v>
      </c>
      <c r="AE2207" s="84">
        <v>3197</v>
      </c>
      <c r="AF2207" s="84">
        <v>5008</v>
      </c>
      <c r="AG2207" s="84">
        <v>321436</v>
      </c>
      <c r="AH2207" s="84">
        <v>47764</v>
      </c>
      <c r="AI2207" s="84">
        <v>-28800</v>
      </c>
      <c r="AJ2207" s="84" t="s">
        <v>1260</v>
      </c>
      <c r="AK2207" s="84" t="s">
        <v>463</v>
      </c>
      <c r="AL2207" s="84"/>
      <c r="AM2207" s="84" t="s">
        <v>602</v>
      </c>
      <c r="AN2207" s="86">
        <v>39991.678437499999</v>
      </c>
      <c r="AO2207" s="88" t="s">
        <v>1622</v>
      </c>
      <c r="AP2207" s="84" t="b">
        <v>0</v>
      </c>
      <c r="AQ2207" s="84" t="b">
        <v>0</v>
      </c>
      <c r="AR2207" s="84" t="b">
        <v>0</v>
      </c>
      <c r="AS2207" s="84" t="s">
        <v>290</v>
      </c>
      <c r="AT2207" s="84">
        <v>520</v>
      </c>
      <c r="AU2207" s="88" t="s">
        <v>1692</v>
      </c>
      <c r="AV2207" s="84" t="b">
        <v>0</v>
      </c>
      <c r="AW2207" s="84" t="s">
        <v>745</v>
      </c>
      <c r="AX2207" s="88" t="s">
        <v>1823</v>
      </c>
      <c r="AY2207" s="84" t="s">
        <v>66</v>
      </c>
    </row>
    <row r="2208" spans="1:51" x14ac:dyDescent="0.2">
      <c r="A2208" s="69" t="s">
        <v>872</v>
      </c>
      <c r="B2208" s="70"/>
      <c r="C2208" s="70"/>
      <c r="D2208" s="71"/>
      <c r="E2208" s="108"/>
      <c r="F2208" s="113" t="s">
        <v>1705</v>
      </c>
      <c r="G2208" s="109"/>
      <c r="H2208" s="74"/>
      <c r="I2208" s="75"/>
      <c r="J2208" s="110"/>
      <c r="K2208" s="74" t="s">
        <v>1861</v>
      </c>
      <c r="L2208" s="111"/>
      <c r="M2208" s="79"/>
      <c r="N2208" s="79"/>
      <c r="O2208" s="80"/>
      <c r="P2208" s="81"/>
      <c r="Q2208" s="81"/>
      <c r="R2208" s="91"/>
      <c r="S2208" s="91"/>
      <c r="T2208" s="91"/>
      <c r="U2208" s="91"/>
      <c r="V2208" s="52"/>
      <c r="W2208" s="52"/>
      <c r="X2208" s="52"/>
      <c r="Y2208" s="52"/>
      <c r="Z2208" s="51"/>
      <c r="AA2208" s="76"/>
      <c r="AB2208" s="76"/>
      <c r="AC2208" s="77"/>
      <c r="AD2208" s="84" t="s">
        <v>1061</v>
      </c>
      <c r="AE2208" s="84">
        <v>3660</v>
      </c>
      <c r="AF2208" s="84">
        <v>293363</v>
      </c>
      <c r="AG2208" s="84">
        <v>64636</v>
      </c>
      <c r="AH2208" s="84">
        <v>66058</v>
      </c>
      <c r="AI2208" s="84">
        <v>-18000</v>
      </c>
      <c r="AJ2208" s="84" t="s">
        <v>1203</v>
      </c>
      <c r="AK2208" s="84"/>
      <c r="AL2208" s="84"/>
      <c r="AM2208" s="84" t="s">
        <v>603</v>
      </c>
      <c r="AN2208" s="86">
        <v>41668.102754629632</v>
      </c>
      <c r="AO2208" s="88" t="s">
        <v>1572</v>
      </c>
      <c r="AP2208" s="84" t="b">
        <v>0</v>
      </c>
      <c r="AQ2208" s="84" t="b">
        <v>0</v>
      </c>
      <c r="AR2208" s="84" t="b">
        <v>0</v>
      </c>
      <c r="AS2208" s="84" t="s">
        <v>290</v>
      </c>
      <c r="AT2208" s="84">
        <v>2926</v>
      </c>
      <c r="AU2208" s="88" t="s">
        <v>674</v>
      </c>
      <c r="AV2208" s="84" t="b">
        <v>0</v>
      </c>
      <c r="AW2208" s="84" t="s">
        <v>745</v>
      </c>
      <c r="AX2208" s="88" t="s">
        <v>1760</v>
      </c>
      <c r="AY2208" s="84" t="s">
        <v>65</v>
      </c>
    </row>
    <row r="2209" spans="1:51" x14ac:dyDescent="0.2">
      <c r="A2209" s="69" t="s">
        <v>4319</v>
      </c>
      <c r="B2209" s="70"/>
      <c r="C2209" s="70"/>
      <c r="D2209" s="71"/>
      <c r="E2209" s="108"/>
      <c r="F2209" s="113" t="s">
        <v>21103</v>
      </c>
      <c r="G2209" s="109"/>
      <c r="H2209" s="74"/>
      <c r="I2209" s="75"/>
      <c r="J2209" s="110"/>
      <c r="K2209" s="74" t="s">
        <v>25404</v>
      </c>
      <c r="L2209" s="111"/>
      <c r="M2209" s="79"/>
      <c r="N2209" s="79"/>
      <c r="O2209" s="80"/>
      <c r="P2209" s="81"/>
      <c r="Q2209" s="81"/>
      <c r="R2209" s="91"/>
      <c r="S2209" s="91"/>
      <c r="T2209" s="91"/>
      <c r="U2209" s="91"/>
      <c r="V2209" s="52"/>
      <c r="W2209" s="52"/>
      <c r="X2209" s="52"/>
      <c r="Y2209" s="52"/>
      <c r="Z2209" s="51"/>
      <c r="AA2209" s="76"/>
      <c r="AB2209" s="76"/>
      <c r="AC2209" s="77"/>
      <c r="AD2209" s="84" t="s">
        <v>13970</v>
      </c>
      <c r="AE2209" s="84">
        <v>1473</v>
      </c>
      <c r="AF2209" s="84">
        <v>2436375</v>
      </c>
      <c r="AG2209" s="84">
        <v>13233</v>
      </c>
      <c r="AH2209" s="84">
        <v>21</v>
      </c>
      <c r="AI2209" s="84">
        <v>-18000</v>
      </c>
      <c r="AJ2209" s="84" t="s">
        <v>15899</v>
      </c>
      <c r="AK2209" s="84"/>
      <c r="AL2209" s="84"/>
      <c r="AM2209" s="84" t="s">
        <v>603</v>
      </c>
      <c r="AN2209" s="86">
        <v>40210.650138888886</v>
      </c>
      <c r="AO2209" s="88" t="s">
        <v>19511</v>
      </c>
      <c r="AP2209" s="84" t="b">
        <v>0</v>
      </c>
      <c r="AQ2209" s="84" t="b">
        <v>0</v>
      </c>
      <c r="AR2209" s="84" t="b">
        <v>0</v>
      </c>
      <c r="AS2209" s="84" t="s">
        <v>290</v>
      </c>
      <c r="AT2209" s="84">
        <v>12353</v>
      </c>
      <c r="AU2209" s="88" t="s">
        <v>674</v>
      </c>
      <c r="AV2209" s="84" t="b">
        <v>1</v>
      </c>
      <c r="AW2209" s="84" t="s">
        <v>745</v>
      </c>
      <c r="AX2209" s="88" t="s">
        <v>23180</v>
      </c>
      <c r="AY2209" s="84" t="s">
        <v>65</v>
      </c>
    </row>
    <row r="2210" spans="1:51" x14ac:dyDescent="0.2">
      <c r="A2210" s="69" t="s">
        <v>4320</v>
      </c>
      <c r="B2210" s="70"/>
      <c r="C2210" s="70"/>
      <c r="D2210" s="71"/>
      <c r="E2210" s="108"/>
      <c r="F2210" s="113" t="s">
        <v>21104</v>
      </c>
      <c r="G2210" s="109"/>
      <c r="H2210" s="74"/>
      <c r="I2210" s="75"/>
      <c r="J2210" s="110"/>
      <c r="K2210" s="74" t="s">
        <v>25405</v>
      </c>
      <c r="L2210" s="111"/>
      <c r="M2210" s="79"/>
      <c r="N2210" s="79"/>
      <c r="O2210" s="80"/>
      <c r="P2210" s="81"/>
      <c r="Q2210" s="81"/>
      <c r="R2210" s="91"/>
      <c r="S2210" s="91"/>
      <c r="T2210" s="91"/>
      <c r="U2210" s="91"/>
      <c r="V2210" s="52"/>
      <c r="W2210" s="52"/>
      <c r="X2210" s="52"/>
      <c r="Y2210" s="52"/>
      <c r="Z2210" s="51"/>
      <c r="AA2210" s="76"/>
      <c r="AB2210" s="76"/>
      <c r="AC2210" s="77"/>
      <c r="AD2210" s="84" t="s">
        <v>13971</v>
      </c>
      <c r="AE2210" s="84">
        <v>2075</v>
      </c>
      <c r="AF2210" s="84">
        <v>265532</v>
      </c>
      <c r="AG2210" s="84">
        <v>185956</v>
      </c>
      <c r="AH2210" s="84">
        <v>174411</v>
      </c>
      <c r="AI2210" s="84">
        <v>-18000</v>
      </c>
      <c r="AJ2210" s="84" t="s">
        <v>15900</v>
      </c>
      <c r="AK2210" s="84" t="s">
        <v>16700</v>
      </c>
      <c r="AL2210" s="88" t="s">
        <v>17737</v>
      </c>
      <c r="AM2210" s="84" t="s">
        <v>603</v>
      </c>
      <c r="AN2210" s="86">
        <v>41104.816527777781</v>
      </c>
      <c r="AO2210" s="88" t="s">
        <v>19512</v>
      </c>
      <c r="AP2210" s="84" t="b">
        <v>1</v>
      </c>
      <c r="AQ2210" s="84" t="b">
        <v>0</v>
      </c>
      <c r="AR2210" s="84" t="b">
        <v>0</v>
      </c>
      <c r="AS2210" s="84" t="s">
        <v>290</v>
      </c>
      <c r="AT2210" s="84">
        <v>4891</v>
      </c>
      <c r="AU2210" s="88" t="s">
        <v>674</v>
      </c>
      <c r="AV2210" s="84" t="b">
        <v>1</v>
      </c>
      <c r="AW2210" s="84" t="s">
        <v>745</v>
      </c>
      <c r="AX2210" s="88" t="s">
        <v>23181</v>
      </c>
      <c r="AY2210" s="84" t="s">
        <v>65</v>
      </c>
    </row>
    <row r="2211" spans="1:51" x14ac:dyDescent="0.2">
      <c r="A2211" s="69" t="s">
        <v>4321</v>
      </c>
      <c r="B2211" s="70"/>
      <c r="C2211" s="70"/>
      <c r="D2211" s="71"/>
      <c r="E2211" s="108"/>
      <c r="F2211" s="113" t="s">
        <v>21105</v>
      </c>
      <c r="G2211" s="109"/>
      <c r="H2211" s="74"/>
      <c r="I2211" s="75"/>
      <c r="J2211" s="110"/>
      <c r="K2211" s="74" t="s">
        <v>25406</v>
      </c>
      <c r="L2211" s="111"/>
      <c r="M2211" s="79"/>
      <c r="N2211" s="79"/>
      <c r="O2211" s="80"/>
      <c r="P2211" s="81"/>
      <c r="Q2211" s="81"/>
      <c r="R2211" s="91"/>
      <c r="S2211" s="91"/>
      <c r="T2211" s="91"/>
      <c r="U2211" s="91"/>
      <c r="V2211" s="52"/>
      <c r="W2211" s="52"/>
      <c r="X2211" s="52"/>
      <c r="Y2211" s="52"/>
      <c r="Z2211" s="51"/>
      <c r="AA2211" s="76"/>
      <c r="AB2211" s="76"/>
      <c r="AC2211" s="77"/>
      <c r="AD2211" s="84" t="s">
        <v>13972</v>
      </c>
      <c r="AE2211" s="84">
        <v>1367</v>
      </c>
      <c r="AF2211" s="84">
        <v>19720</v>
      </c>
      <c r="AG2211" s="84">
        <v>7793</v>
      </c>
      <c r="AH2211" s="84">
        <v>11302</v>
      </c>
      <c r="AI2211" s="84"/>
      <c r="AJ2211" s="84"/>
      <c r="AK2211" s="84"/>
      <c r="AL2211" s="88" t="s">
        <v>17738</v>
      </c>
      <c r="AM2211" s="84"/>
      <c r="AN2211" s="86">
        <v>42810.648958333331</v>
      </c>
      <c r="AO2211" s="88" t="s">
        <v>19513</v>
      </c>
      <c r="AP2211" s="84" t="b">
        <v>1</v>
      </c>
      <c r="AQ2211" s="84" t="b">
        <v>0</v>
      </c>
      <c r="AR2211" s="84" t="b">
        <v>0</v>
      </c>
      <c r="AS2211" s="84" t="s">
        <v>290</v>
      </c>
      <c r="AT2211" s="84">
        <v>200</v>
      </c>
      <c r="AU2211" s="84"/>
      <c r="AV2211" s="84" t="b">
        <v>0</v>
      </c>
      <c r="AW2211" s="84" t="s">
        <v>745</v>
      </c>
      <c r="AX2211" s="88" t="s">
        <v>23182</v>
      </c>
      <c r="AY2211" s="84" t="s">
        <v>65</v>
      </c>
    </row>
    <row r="2212" spans="1:51" x14ac:dyDescent="0.2">
      <c r="A2212" s="69" t="s">
        <v>253</v>
      </c>
      <c r="B2212" s="70"/>
      <c r="C2212" s="70"/>
      <c r="D2212" s="71"/>
      <c r="E2212" s="108"/>
      <c r="F2212" s="113" t="s">
        <v>741</v>
      </c>
      <c r="G2212" s="109"/>
      <c r="H2212" s="74"/>
      <c r="I2212" s="75"/>
      <c r="J2212" s="110"/>
      <c r="K2212" s="74" t="s">
        <v>807</v>
      </c>
      <c r="L2212" s="111"/>
      <c r="M2212" s="79"/>
      <c r="N2212" s="79"/>
      <c r="O2212" s="80"/>
      <c r="P2212" s="81"/>
      <c r="Q2212" s="81"/>
      <c r="R2212" s="91"/>
      <c r="S2212" s="91"/>
      <c r="T2212" s="91"/>
      <c r="U2212" s="91"/>
      <c r="V2212" s="52"/>
      <c r="W2212" s="52"/>
      <c r="X2212" s="52"/>
      <c r="Y2212" s="52"/>
      <c r="Z2212" s="51"/>
      <c r="AA2212" s="76"/>
      <c r="AB2212" s="76"/>
      <c r="AC2212" s="77"/>
      <c r="AD2212" s="84" t="s">
        <v>396</v>
      </c>
      <c r="AE2212" s="84">
        <v>2143</v>
      </c>
      <c r="AF2212" s="84">
        <v>157913</v>
      </c>
      <c r="AG2212" s="84">
        <v>13217</v>
      </c>
      <c r="AH2212" s="84">
        <v>1057</v>
      </c>
      <c r="AI2212" s="84">
        <v>-18000</v>
      </c>
      <c r="AJ2212" s="84" t="s">
        <v>438</v>
      </c>
      <c r="AK2212" s="84" t="s">
        <v>444</v>
      </c>
      <c r="AL2212" s="88" t="s">
        <v>597</v>
      </c>
      <c r="AM2212" s="84" t="s">
        <v>603</v>
      </c>
      <c r="AN2212" s="86">
        <v>40281.491412037038</v>
      </c>
      <c r="AO2212" s="88" t="s">
        <v>668</v>
      </c>
      <c r="AP2212" s="84" t="b">
        <v>0</v>
      </c>
      <c r="AQ2212" s="84" t="b">
        <v>0</v>
      </c>
      <c r="AR2212" s="84" t="b">
        <v>1</v>
      </c>
      <c r="AS2212" s="84" t="s">
        <v>290</v>
      </c>
      <c r="AT2212" s="84">
        <v>1834</v>
      </c>
      <c r="AU2212" s="88" t="s">
        <v>711</v>
      </c>
      <c r="AV2212" s="84" t="b">
        <v>1</v>
      </c>
      <c r="AW2212" s="84" t="s">
        <v>745</v>
      </c>
      <c r="AX2212" s="88" t="s">
        <v>781</v>
      </c>
      <c r="AY2212" s="84" t="s">
        <v>65</v>
      </c>
    </row>
    <row r="2213" spans="1:51" x14ac:dyDescent="0.2">
      <c r="A2213" s="69" t="s">
        <v>4322</v>
      </c>
      <c r="B2213" s="70"/>
      <c r="C2213" s="70"/>
      <c r="D2213" s="71"/>
      <c r="E2213" s="108"/>
      <c r="F2213" s="113" t="s">
        <v>21106</v>
      </c>
      <c r="G2213" s="109"/>
      <c r="H2213" s="74"/>
      <c r="I2213" s="75"/>
      <c r="J2213" s="110"/>
      <c r="K2213" s="74" t="s">
        <v>25407</v>
      </c>
      <c r="L2213" s="111"/>
      <c r="M2213" s="79"/>
      <c r="N2213" s="79"/>
      <c r="O2213" s="80"/>
      <c r="P2213" s="81"/>
      <c r="Q2213" s="81"/>
      <c r="R2213" s="91"/>
      <c r="S2213" s="91"/>
      <c r="T2213" s="91"/>
      <c r="U2213" s="91"/>
      <c r="V2213" s="52"/>
      <c r="W2213" s="52"/>
      <c r="X2213" s="52"/>
      <c r="Y2213" s="52"/>
      <c r="Z2213" s="51"/>
      <c r="AA2213" s="76"/>
      <c r="AB2213" s="76"/>
      <c r="AC2213" s="77"/>
      <c r="AD2213" s="84" t="s">
        <v>13973</v>
      </c>
      <c r="AE2213" s="84">
        <v>71</v>
      </c>
      <c r="AF2213" s="84">
        <v>65978</v>
      </c>
      <c r="AG2213" s="84">
        <v>1972</v>
      </c>
      <c r="AH2213" s="84">
        <v>2</v>
      </c>
      <c r="AI2213" s="84">
        <v>-18000</v>
      </c>
      <c r="AJ2213" s="84" t="s">
        <v>15901</v>
      </c>
      <c r="AK2213" s="84" t="s">
        <v>466</v>
      </c>
      <c r="AL2213" s="88" t="s">
        <v>17739</v>
      </c>
      <c r="AM2213" s="84" t="s">
        <v>603</v>
      </c>
      <c r="AN2213" s="86">
        <v>40751.672210648147</v>
      </c>
      <c r="AO2213" s="88" t="s">
        <v>19514</v>
      </c>
      <c r="AP2213" s="84" t="b">
        <v>0</v>
      </c>
      <c r="AQ2213" s="84" t="b">
        <v>0</v>
      </c>
      <c r="AR2213" s="84" t="b">
        <v>0</v>
      </c>
      <c r="AS2213" s="84" t="s">
        <v>290</v>
      </c>
      <c r="AT2213" s="84">
        <v>757</v>
      </c>
      <c r="AU2213" s="88" t="s">
        <v>20262</v>
      </c>
      <c r="AV2213" s="84" t="b">
        <v>1</v>
      </c>
      <c r="AW2213" s="84" t="s">
        <v>745</v>
      </c>
      <c r="AX2213" s="88" t="s">
        <v>23183</v>
      </c>
      <c r="AY2213" s="84" t="s">
        <v>65</v>
      </c>
    </row>
    <row r="2214" spans="1:51" x14ac:dyDescent="0.2">
      <c r="A2214" s="69" t="s">
        <v>900</v>
      </c>
      <c r="B2214" s="70"/>
      <c r="C2214" s="70"/>
      <c r="D2214" s="71"/>
      <c r="E2214" s="108"/>
      <c r="F2214" s="113" t="s">
        <v>1737</v>
      </c>
      <c r="G2214" s="109"/>
      <c r="H2214" s="74"/>
      <c r="I2214" s="75"/>
      <c r="J2214" s="110"/>
      <c r="K2214" s="74" t="s">
        <v>1886</v>
      </c>
      <c r="L2214" s="111"/>
      <c r="M2214" s="79"/>
      <c r="N2214" s="79"/>
      <c r="O2214" s="80"/>
      <c r="P2214" s="81"/>
      <c r="Q2214" s="81"/>
      <c r="R2214" s="91"/>
      <c r="S2214" s="91"/>
      <c r="T2214" s="91"/>
      <c r="U2214" s="91"/>
      <c r="V2214" s="52"/>
      <c r="W2214" s="52"/>
      <c r="X2214" s="52"/>
      <c r="Y2214" s="52"/>
      <c r="Z2214" s="51"/>
      <c r="AA2214" s="76"/>
      <c r="AB2214" s="76"/>
      <c r="AC2214" s="77"/>
      <c r="AD2214" s="84" t="s">
        <v>1139</v>
      </c>
      <c r="AE2214" s="84">
        <v>882</v>
      </c>
      <c r="AF2214" s="84">
        <v>41232380</v>
      </c>
      <c r="AG2214" s="84">
        <v>311044</v>
      </c>
      <c r="AH2214" s="84">
        <v>16344</v>
      </c>
      <c r="AI2214" s="84">
        <v>-18000</v>
      </c>
      <c r="AJ2214" s="84" t="s">
        <v>1250</v>
      </c>
      <c r="AK2214" s="84" t="s">
        <v>443</v>
      </c>
      <c r="AL2214" s="88" t="s">
        <v>1518</v>
      </c>
      <c r="AM2214" s="84" t="s">
        <v>603</v>
      </c>
      <c r="AN2214" s="86">
        <v>39143.862291666665</v>
      </c>
      <c r="AO2214" s="88" t="s">
        <v>1612</v>
      </c>
      <c r="AP2214" s="84" t="b">
        <v>0</v>
      </c>
      <c r="AQ2214" s="84" t="b">
        <v>0</v>
      </c>
      <c r="AR2214" s="84" t="b">
        <v>0</v>
      </c>
      <c r="AS2214" s="84" t="s">
        <v>290</v>
      </c>
      <c r="AT2214" s="84">
        <v>193796</v>
      </c>
      <c r="AU2214" s="88" t="s">
        <v>1688</v>
      </c>
      <c r="AV2214" s="84" t="b">
        <v>1</v>
      </c>
      <c r="AW2214" s="84" t="s">
        <v>745</v>
      </c>
      <c r="AX2214" s="88" t="s">
        <v>1811</v>
      </c>
      <c r="AY2214" s="84" t="s">
        <v>65</v>
      </c>
    </row>
    <row r="2215" spans="1:51" x14ac:dyDescent="0.2">
      <c r="A2215" s="69" t="s">
        <v>4323</v>
      </c>
      <c r="B2215" s="70"/>
      <c r="C2215" s="70"/>
      <c r="D2215" s="71"/>
      <c r="E2215" s="108"/>
      <c r="F2215" s="113" t="s">
        <v>21107</v>
      </c>
      <c r="G2215" s="109"/>
      <c r="H2215" s="74"/>
      <c r="I2215" s="75"/>
      <c r="J2215" s="110"/>
      <c r="K2215" s="74" t="s">
        <v>25408</v>
      </c>
      <c r="L2215" s="111"/>
      <c r="M2215" s="79"/>
      <c r="N2215" s="79"/>
      <c r="O2215" s="80"/>
      <c r="P2215" s="81"/>
      <c r="Q2215" s="81"/>
      <c r="R2215" s="91"/>
      <c r="S2215" s="91"/>
      <c r="T2215" s="91"/>
      <c r="U2215" s="91"/>
      <c r="V2215" s="52"/>
      <c r="W2215" s="52"/>
      <c r="X2215" s="52"/>
      <c r="Y2215" s="52"/>
      <c r="Z2215" s="51"/>
      <c r="AA2215" s="76"/>
      <c r="AB2215" s="76"/>
      <c r="AC2215" s="77"/>
      <c r="AD2215" s="84" t="s">
        <v>13974</v>
      </c>
      <c r="AE2215" s="84">
        <v>1599</v>
      </c>
      <c r="AF2215" s="84">
        <v>3797</v>
      </c>
      <c r="AG2215" s="84">
        <v>369</v>
      </c>
      <c r="AH2215" s="84">
        <v>4471</v>
      </c>
      <c r="AI2215" s="84">
        <v>-21600</v>
      </c>
      <c r="AJ2215" s="84" t="s">
        <v>15902</v>
      </c>
      <c r="AK2215" s="84" t="s">
        <v>16701</v>
      </c>
      <c r="AL2215" s="84"/>
      <c r="AM2215" s="84" t="s">
        <v>601</v>
      </c>
      <c r="AN2215" s="86">
        <v>40778.751701388886</v>
      </c>
      <c r="AO2215" s="88" t="s">
        <v>19515</v>
      </c>
      <c r="AP2215" s="84" t="b">
        <v>0</v>
      </c>
      <c r="AQ2215" s="84" t="b">
        <v>0</v>
      </c>
      <c r="AR2215" s="84" t="b">
        <v>1</v>
      </c>
      <c r="AS2215" s="84" t="s">
        <v>290</v>
      </c>
      <c r="AT2215" s="84">
        <v>149</v>
      </c>
      <c r="AU2215" s="88" t="s">
        <v>20263</v>
      </c>
      <c r="AV2215" s="84" t="b">
        <v>1</v>
      </c>
      <c r="AW2215" s="84" t="s">
        <v>745</v>
      </c>
      <c r="AX2215" s="88" t="s">
        <v>23184</v>
      </c>
      <c r="AY2215" s="84" t="s">
        <v>65</v>
      </c>
    </row>
    <row r="2216" spans="1:51" x14ac:dyDescent="0.2">
      <c r="A2216" s="69" t="s">
        <v>3660</v>
      </c>
      <c r="B2216" s="70"/>
      <c r="C2216" s="70"/>
      <c r="D2216" s="71"/>
      <c r="E2216" s="108"/>
      <c r="F2216" s="113" t="s">
        <v>7992</v>
      </c>
      <c r="G2216" s="109"/>
      <c r="H2216" s="74"/>
      <c r="I2216" s="75"/>
      <c r="J2216" s="110"/>
      <c r="K2216" s="74" t="s">
        <v>25409</v>
      </c>
      <c r="L2216" s="111"/>
      <c r="M2216" s="79"/>
      <c r="N2216" s="79"/>
      <c r="O2216" s="80"/>
      <c r="P2216" s="81"/>
      <c r="Q2216" s="81"/>
      <c r="R2216" s="91"/>
      <c r="S2216" s="91"/>
      <c r="T2216" s="91"/>
      <c r="U2216" s="91"/>
      <c r="V2216" s="52"/>
      <c r="W2216" s="52"/>
      <c r="X2216" s="52"/>
      <c r="Y2216" s="52"/>
      <c r="Z2216" s="51"/>
      <c r="AA2216" s="76"/>
      <c r="AB2216" s="76"/>
      <c r="AC2216" s="77"/>
      <c r="AD2216" s="84" t="s">
        <v>13975</v>
      </c>
      <c r="AE2216" s="84">
        <v>943</v>
      </c>
      <c r="AF2216" s="84">
        <v>1358</v>
      </c>
      <c r="AG2216" s="84">
        <v>2670</v>
      </c>
      <c r="AH2216" s="84">
        <v>743</v>
      </c>
      <c r="AI2216" s="84">
        <v>-28800</v>
      </c>
      <c r="AJ2216" s="84" t="s">
        <v>15903</v>
      </c>
      <c r="AK2216" s="84" t="s">
        <v>16702</v>
      </c>
      <c r="AL2216" s="88" t="s">
        <v>17740</v>
      </c>
      <c r="AM2216" s="84" t="s">
        <v>602</v>
      </c>
      <c r="AN2216" s="86">
        <v>39916.311736111114</v>
      </c>
      <c r="AO2216" s="88" t="s">
        <v>19516</v>
      </c>
      <c r="AP2216" s="84" t="b">
        <v>0</v>
      </c>
      <c r="AQ2216" s="84" t="b">
        <v>0</v>
      </c>
      <c r="AR2216" s="84" t="b">
        <v>1</v>
      </c>
      <c r="AS2216" s="84" t="s">
        <v>290</v>
      </c>
      <c r="AT2216" s="84">
        <v>43</v>
      </c>
      <c r="AU2216" s="88" t="s">
        <v>684</v>
      </c>
      <c r="AV2216" s="84" t="b">
        <v>0</v>
      </c>
      <c r="AW2216" s="84" t="s">
        <v>745</v>
      </c>
      <c r="AX2216" s="88" t="s">
        <v>23185</v>
      </c>
      <c r="AY2216" s="84" t="s">
        <v>66</v>
      </c>
    </row>
    <row r="2217" spans="1:51" x14ac:dyDescent="0.2">
      <c r="A2217" s="69" t="s">
        <v>4324</v>
      </c>
      <c r="B2217" s="70"/>
      <c r="C2217" s="70"/>
      <c r="D2217" s="71"/>
      <c r="E2217" s="108"/>
      <c r="F2217" s="113" t="s">
        <v>21108</v>
      </c>
      <c r="G2217" s="109"/>
      <c r="H2217" s="74"/>
      <c r="I2217" s="75"/>
      <c r="J2217" s="110"/>
      <c r="K2217" s="74" t="s">
        <v>25410</v>
      </c>
      <c r="L2217" s="111"/>
      <c r="M2217" s="79"/>
      <c r="N2217" s="79"/>
      <c r="O2217" s="80"/>
      <c r="P2217" s="81"/>
      <c r="Q2217" s="81"/>
      <c r="R2217" s="91"/>
      <c r="S2217" s="91"/>
      <c r="T2217" s="91"/>
      <c r="U2217" s="91"/>
      <c r="V2217" s="52"/>
      <c r="W2217" s="52"/>
      <c r="X2217" s="52"/>
      <c r="Y2217" s="52"/>
      <c r="Z2217" s="51"/>
      <c r="AA2217" s="76"/>
      <c r="AB2217" s="76"/>
      <c r="AC2217" s="77"/>
      <c r="AD2217" s="84" t="s">
        <v>13976</v>
      </c>
      <c r="AE2217" s="84">
        <v>2511</v>
      </c>
      <c r="AF2217" s="84">
        <v>57825</v>
      </c>
      <c r="AG2217" s="84">
        <v>56161</v>
      </c>
      <c r="AH2217" s="84">
        <v>9824</v>
      </c>
      <c r="AI2217" s="84">
        <v>-28800</v>
      </c>
      <c r="AJ2217" s="84" t="s">
        <v>15904</v>
      </c>
      <c r="AK2217" s="84" t="s">
        <v>16703</v>
      </c>
      <c r="AL2217" s="88" t="s">
        <v>17741</v>
      </c>
      <c r="AM2217" s="84" t="s">
        <v>602</v>
      </c>
      <c r="AN2217" s="86">
        <v>40099.072268518517</v>
      </c>
      <c r="AO2217" s="88" t="s">
        <v>19517</v>
      </c>
      <c r="AP2217" s="84" t="b">
        <v>0</v>
      </c>
      <c r="AQ2217" s="84" t="b">
        <v>0</v>
      </c>
      <c r="AR2217" s="84" t="b">
        <v>1</v>
      </c>
      <c r="AS2217" s="84" t="s">
        <v>290</v>
      </c>
      <c r="AT2217" s="84">
        <v>840</v>
      </c>
      <c r="AU2217" s="88" t="s">
        <v>20264</v>
      </c>
      <c r="AV2217" s="84" t="b">
        <v>1</v>
      </c>
      <c r="AW2217" s="84" t="s">
        <v>745</v>
      </c>
      <c r="AX2217" s="88" t="s">
        <v>23186</v>
      </c>
      <c r="AY2217" s="84" t="s">
        <v>65</v>
      </c>
    </row>
    <row r="2218" spans="1:51" x14ac:dyDescent="0.2">
      <c r="A2218" s="69" t="s">
        <v>4325</v>
      </c>
      <c r="B2218" s="70"/>
      <c r="C2218" s="70"/>
      <c r="D2218" s="71"/>
      <c r="E2218" s="108"/>
      <c r="F2218" s="113" t="s">
        <v>21109</v>
      </c>
      <c r="G2218" s="109"/>
      <c r="H2218" s="74"/>
      <c r="I2218" s="75"/>
      <c r="J2218" s="110"/>
      <c r="K2218" s="74" t="s">
        <v>25411</v>
      </c>
      <c r="L2218" s="111"/>
      <c r="M2218" s="79"/>
      <c r="N2218" s="79"/>
      <c r="O2218" s="80"/>
      <c r="P2218" s="81"/>
      <c r="Q2218" s="81"/>
      <c r="R2218" s="91"/>
      <c r="S2218" s="91"/>
      <c r="T2218" s="91"/>
      <c r="U2218" s="91"/>
      <c r="V2218" s="52"/>
      <c r="W2218" s="52"/>
      <c r="X2218" s="52"/>
      <c r="Y2218" s="52"/>
      <c r="Z2218" s="51"/>
      <c r="AA2218" s="76"/>
      <c r="AB2218" s="76"/>
      <c r="AC2218" s="77"/>
      <c r="AD2218" s="84" t="s">
        <v>13977</v>
      </c>
      <c r="AE2218" s="84">
        <v>192</v>
      </c>
      <c r="AF2218" s="84">
        <v>841</v>
      </c>
      <c r="AG2218" s="84">
        <v>180</v>
      </c>
      <c r="AH2218" s="84">
        <v>208</v>
      </c>
      <c r="AI2218" s="84">
        <v>0</v>
      </c>
      <c r="AJ2218" s="84" t="s">
        <v>15905</v>
      </c>
      <c r="AK2218" s="84" t="s">
        <v>16704</v>
      </c>
      <c r="AL2218" s="84"/>
      <c r="AM2218" s="84" t="s">
        <v>561</v>
      </c>
      <c r="AN2218" s="86">
        <v>40803.456226851849</v>
      </c>
      <c r="AO2218" s="88" t="s">
        <v>19518</v>
      </c>
      <c r="AP2218" s="84" t="b">
        <v>0</v>
      </c>
      <c r="AQ2218" s="84" t="b">
        <v>0</v>
      </c>
      <c r="AR2218" s="84" t="b">
        <v>0</v>
      </c>
      <c r="AS2218" s="84" t="s">
        <v>290</v>
      </c>
      <c r="AT2218" s="84">
        <v>7</v>
      </c>
      <c r="AU2218" s="88" t="s">
        <v>20265</v>
      </c>
      <c r="AV2218" s="84" t="b">
        <v>0</v>
      </c>
      <c r="AW2218" s="84" t="s">
        <v>745</v>
      </c>
      <c r="AX2218" s="88" t="s">
        <v>23187</v>
      </c>
      <c r="AY2218" s="84" t="s">
        <v>65</v>
      </c>
    </row>
    <row r="2219" spans="1:51" x14ac:dyDescent="0.2">
      <c r="A2219" s="69" t="s">
        <v>2000</v>
      </c>
      <c r="B2219" s="70"/>
      <c r="C2219" s="70"/>
      <c r="D2219" s="71"/>
      <c r="E2219" s="108"/>
      <c r="F2219" s="113" t="s">
        <v>2167</v>
      </c>
      <c r="G2219" s="109"/>
      <c r="H2219" s="74"/>
      <c r="I2219" s="75"/>
      <c r="J2219" s="110"/>
      <c r="K2219" s="74" t="s">
        <v>2206</v>
      </c>
      <c r="L2219" s="111"/>
      <c r="M2219" s="79"/>
      <c r="N2219" s="79"/>
      <c r="O2219" s="80"/>
      <c r="P2219" s="81"/>
      <c r="Q2219" s="81"/>
      <c r="R2219" s="91"/>
      <c r="S2219" s="91"/>
      <c r="T2219" s="91"/>
      <c r="U2219" s="91"/>
      <c r="V2219" s="52"/>
      <c r="W2219" s="52"/>
      <c r="X2219" s="52"/>
      <c r="Y2219" s="52"/>
      <c r="Z2219" s="51"/>
      <c r="AA2219" s="76"/>
      <c r="AB2219" s="76"/>
      <c r="AC2219" s="77"/>
      <c r="AD2219" s="84" t="s">
        <v>2050</v>
      </c>
      <c r="AE2219" s="84">
        <v>1129</v>
      </c>
      <c r="AF2219" s="84">
        <v>139283</v>
      </c>
      <c r="AG2219" s="84">
        <v>14177</v>
      </c>
      <c r="AH2219" s="84">
        <v>8364</v>
      </c>
      <c r="AI2219" s="84">
        <v>-28800</v>
      </c>
      <c r="AJ2219" s="84" t="s">
        <v>2079</v>
      </c>
      <c r="AK2219" s="84" t="s">
        <v>1426</v>
      </c>
      <c r="AL2219" s="88" t="s">
        <v>2120</v>
      </c>
      <c r="AM2219" s="84" t="s">
        <v>602</v>
      </c>
      <c r="AN2219" s="86">
        <v>40400.861261574071</v>
      </c>
      <c r="AO2219" s="88" t="s">
        <v>2137</v>
      </c>
      <c r="AP2219" s="84" t="b">
        <v>0</v>
      </c>
      <c r="AQ2219" s="84" t="b">
        <v>0</v>
      </c>
      <c r="AR2219" s="84" t="b">
        <v>0</v>
      </c>
      <c r="AS2219" s="84" t="s">
        <v>290</v>
      </c>
      <c r="AT2219" s="84">
        <v>1683</v>
      </c>
      <c r="AU2219" s="88" t="s">
        <v>2158</v>
      </c>
      <c r="AV2219" s="84" t="b">
        <v>1</v>
      </c>
      <c r="AW2219" s="84" t="s">
        <v>745</v>
      </c>
      <c r="AX2219" s="88" t="s">
        <v>2186</v>
      </c>
      <c r="AY2219" s="84" t="s">
        <v>65</v>
      </c>
    </row>
    <row r="2220" spans="1:51" x14ac:dyDescent="0.2">
      <c r="A2220" s="69" t="s">
        <v>4326</v>
      </c>
      <c r="B2220" s="70"/>
      <c r="C2220" s="70"/>
      <c r="D2220" s="71"/>
      <c r="E2220" s="108"/>
      <c r="F2220" s="113" t="s">
        <v>21110</v>
      </c>
      <c r="G2220" s="109"/>
      <c r="H2220" s="74"/>
      <c r="I2220" s="75"/>
      <c r="J2220" s="110"/>
      <c r="K2220" s="74" t="s">
        <v>25412</v>
      </c>
      <c r="L2220" s="111"/>
      <c r="M2220" s="79"/>
      <c r="N2220" s="79"/>
      <c r="O2220" s="80"/>
      <c r="P2220" s="81"/>
      <c r="Q2220" s="81"/>
      <c r="R2220" s="91"/>
      <c r="S2220" s="91"/>
      <c r="T2220" s="91"/>
      <c r="U2220" s="91"/>
      <c r="V2220" s="52"/>
      <c r="W2220" s="52"/>
      <c r="X2220" s="52"/>
      <c r="Y2220" s="52"/>
      <c r="Z2220" s="51"/>
      <c r="AA2220" s="76"/>
      <c r="AB2220" s="76"/>
      <c r="AC2220" s="77"/>
      <c r="AD2220" s="84" t="s">
        <v>13978</v>
      </c>
      <c r="AE2220" s="84">
        <v>99</v>
      </c>
      <c r="AF2220" s="84">
        <v>21003</v>
      </c>
      <c r="AG2220" s="84">
        <v>645</v>
      </c>
      <c r="AH2220" s="84">
        <v>11</v>
      </c>
      <c r="AI2220" s="84">
        <v>-28800</v>
      </c>
      <c r="AJ2220" s="84" t="s">
        <v>15906</v>
      </c>
      <c r="AK2220" s="84" t="s">
        <v>1945</v>
      </c>
      <c r="AL2220" s="88" t="s">
        <v>17742</v>
      </c>
      <c r="AM2220" s="84" t="s">
        <v>602</v>
      </c>
      <c r="AN2220" s="86">
        <v>39938.688784722224</v>
      </c>
      <c r="AO2220" s="88" t="s">
        <v>19519</v>
      </c>
      <c r="AP2220" s="84" t="b">
        <v>0</v>
      </c>
      <c r="AQ2220" s="84" t="b">
        <v>0</v>
      </c>
      <c r="AR2220" s="84" t="b">
        <v>0</v>
      </c>
      <c r="AS2220" s="84" t="s">
        <v>290</v>
      </c>
      <c r="AT2220" s="84">
        <v>820</v>
      </c>
      <c r="AU2220" s="88" t="s">
        <v>20266</v>
      </c>
      <c r="AV2220" s="84" t="b">
        <v>0</v>
      </c>
      <c r="AW2220" s="84" t="s">
        <v>745</v>
      </c>
      <c r="AX2220" s="88" t="s">
        <v>23188</v>
      </c>
      <c r="AY2220" s="84" t="s">
        <v>65</v>
      </c>
    </row>
    <row r="2221" spans="1:51" x14ac:dyDescent="0.2">
      <c r="A2221" s="69" t="s">
        <v>4327</v>
      </c>
      <c r="B2221" s="70"/>
      <c r="C2221" s="70"/>
      <c r="D2221" s="71"/>
      <c r="E2221" s="108"/>
      <c r="F2221" s="113" t="s">
        <v>21111</v>
      </c>
      <c r="G2221" s="109"/>
      <c r="H2221" s="74"/>
      <c r="I2221" s="75"/>
      <c r="J2221" s="110"/>
      <c r="K2221" s="74" t="s">
        <v>25413</v>
      </c>
      <c r="L2221" s="111"/>
      <c r="M2221" s="79"/>
      <c r="N2221" s="79"/>
      <c r="O2221" s="80"/>
      <c r="P2221" s="81"/>
      <c r="Q2221" s="81"/>
      <c r="R2221" s="91"/>
      <c r="S2221" s="91"/>
      <c r="T2221" s="91"/>
      <c r="U2221" s="91"/>
      <c r="V2221" s="52"/>
      <c r="W2221" s="52"/>
      <c r="X2221" s="52"/>
      <c r="Y2221" s="52"/>
      <c r="Z2221" s="51"/>
      <c r="AA2221" s="76"/>
      <c r="AB2221" s="76"/>
      <c r="AC2221" s="77"/>
      <c r="AD2221" s="84" t="s">
        <v>13979</v>
      </c>
      <c r="AE2221" s="84">
        <v>7</v>
      </c>
      <c r="AF2221" s="84">
        <v>859376</v>
      </c>
      <c r="AG2221" s="84">
        <v>2506</v>
      </c>
      <c r="AH2221" s="84">
        <v>697</v>
      </c>
      <c r="AI2221" s="84">
        <v>-25200</v>
      </c>
      <c r="AJ2221" s="84" t="s">
        <v>15907</v>
      </c>
      <c r="AK2221" s="84" t="s">
        <v>490</v>
      </c>
      <c r="AL2221" s="88" t="s">
        <v>17743</v>
      </c>
      <c r="AM2221" s="84" t="s">
        <v>542</v>
      </c>
      <c r="AN2221" s="86">
        <v>41036.962858796294</v>
      </c>
      <c r="AO2221" s="88" t="s">
        <v>19520</v>
      </c>
      <c r="AP2221" s="84" t="b">
        <v>1</v>
      </c>
      <c r="AQ2221" s="84" t="b">
        <v>0</v>
      </c>
      <c r="AR2221" s="84" t="b">
        <v>0</v>
      </c>
      <c r="AS2221" s="84" t="s">
        <v>290</v>
      </c>
      <c r="AT2221" s="84">
        <v>6427</v>
      </c>
      <c r="AU2221" s="88" t="s">
        <v>674</v>
      </c>
      <c r="AV2221" s="84" t="b">
        <v>1</v>
      </c>
      <c r="AW2221" s="84" t="s">
        <v>745</v>
      </c>
      <c r="AX2221" s="88" t="s">
        <v>23189</v>
      </c>
      <c r="AY2221" s="84" t="s">
        <v>65</v>
      </c>
    </row>
    <row r="2222" spans="1:51" x14ac:dyDescent="0.2">
      <c r="A2222" s="69" t="s">
        <v>4328</v>
      </c>
      <c r="B2222" s="70"/>
      <c r="C2222" s="70"/>
      <c r="D2222" s="71"/>
      <c r="E2222" s="108"/>
      <c r="F2222" s="113" t="s">
        <v>21112</v>
      </c>
      <c r="G2222" s="109"/>
      <c r="H2222" s="74"/>
      <c r="I2222" s="75"/>
      <c r="J2222" s="110"/>
      <c r="K2222" s="74" t="s">
        <v>25414</v>
      </c>
      <c r="L2222" s="111"/>
      <c r="M2222" s="79"/>
      <c r="N2222" s="79"/>
      <c r="O2222" s="80"/>
      <c r="P2222" s="81"/>
      <c r="Q2222" s="81"/>
      <c r="R2222" s="91"/>
      <c r="S2222" s="91"/>
      <c r="T2222" s="91"/>
      <c r="U2222" s="91"/>
      <c r="V2222" s="52"/>
      <c r="W2222" s="52"/>
      <c r="X2222" s="52"/>
      <c r="Y2222" s="52"/>
      <c r="Z2222" s="51"/>
      <c r="AA2222" s="76"/>
      <c r="AB2222" s="76"/>
      <c r="AC2222" s="77"/>
      <c r="AD2222" s="84" t="s">
        <v>13980</v>
      </c>
      <c r="AE2222" s="84">
        <v>526</v>
      </c>
      <c r="AF2222" s="84">
        <v>120372</v>
      </c>
      <c r="AG2222" s="84">
        <v>72664</v>
      </c>
      <c r="AH2222" s="84">
        <v>33542</v>
      </c>
      <c r="AI2222" s="84">
        <v>-28800</v>
      </c>
      <c r="AJ2222" s="84" t="s">
        <v>15908</v>
      </c>
      <c r="AK2222" s="84" t="s">
        <v>490</v>
      </c>
      <c r="AL2222" s="88" t="s">
        <v>17744</v>
      </c>
      <c r="AM2222" s="84" t="s">
        <v>602</v>
      </c>
      <c r="AN2222" s="86">
        <v>39202.983148148145</v>
      </c>
      <c r="AO2222" s="84"/>
      <c r="AP2222" s="84" t="b">
        <v>0</v>
      </c>
      <c r="AQ2222" s="84" t="b">
        <v>0</v>
      </c>
      <c r="AR2222" s="84" t="b">
        <v>0</v>
      </c>
      <c r="AS2222" s="84" t="s">
        <v>290</v>
      </c>
      <c r="AT2222" s="84">
        <v>4927</v>
      </c>
      <c r="AU2222" s="88" t="s">
        <v>674</v>
      </c>
      <c r="AV2222" s="84" t="b">
        <v>1</v>
      </c>
      <c r="AW2222" s="84" t="s">
        <v>745</v>
      </c>
      <c r="AX2222" s="88" t="s">
        <v>23190</v>
      </c>
      <c r="AY2222" s="84" t="s">
        <v>65</v>
      </c>
    </row>
    <row r="2223" spans="1:51" x14ac:dyDescent="0.2">
      <c r="A2223" s="69" t="s">
        <v>3662</v>
      </c>
      <c r="B2223" s="70"/>
      <c r="C2223" s="70"/>
      <c r="D2223" s="71"/>
      <c r="E2223" s="108"/>
      <c r="F2223" s="113" t="s">
        <v>7994</v>
      </c>
      <c r="G2223" s="109"/>
      <c r="H2223" s="74"/>
      <c r="I2223" s="75"/>
      <c r="J2223" s="110"/>
      <c r="K2223" s="74" t="s">
        <v>25415</v>
      </c>
      <c r="L2223" s="111"/>
      <c r="M2223" s="79"/>
      <c r="N2223" s="79"/>
      <c r="O2223" s="80"/>
      <c r="P2223" s="81"/>
      <c r="Q2223" s="81"/>
      <c r="R2223" s="91"/>
      <c r="S2223" s="91"/>
      <c r="T2223" s="91"/>
      <c r="U2223" s="91"/>
      <c r="V2223" s="52"/>
      <c r="W2223" s="52"/>
      <c r="X2223" s="52"/>
      <c r="Y2223" s="52"/>
      <c r="Z2223" s="51"/>
      <c r="AA2223" s="76"/>
      <c r="AB2223" s="76"/>
      <c r="AC2223" s="77"/>
      <c r="AD2223" s="84" t="s">
        <v>13981</v>
      </c>
      <c r="AE2223" s="84">
        <v>1512</v>
      </c>
      <c r="AF2223" s="84">
        <v>2275</v>
      </c>
      <c r="AG2223" s="84">
        <v>9851</v>
      </c>
      <c r="AH2223" s="84">
        <v>28172</v>
      </c>
      <c r="AI2223" s="84"/>
      <c r="AJ2223" s="84" t="s">
        <v>15909</v>
      </c>
      <c r="AK2223" s="84"/>
      <c r="AL2223" s="84"/>
      <c r="AM2223" s="84"/>
      <c r="AN2223" s="86">
        <v>41866.927557870367</v>
      </c>
      <c r="AO2223" s="84"/>
      <c r="AP2223" s="84" t="b">
        <v>1</v>
      </c>
      <c r="AQ2223" s="84" t="b">
        <v>0</v>
      </c>
      <c r="AR2223" s="84" t="b">
        <v>1</v>
      </c>
      <c r="AS2223" s="84" t="s">
        <v>290</v>
      </c>
      <c r="AT2223" s="84">
        <v>40</v>
      </c>
      <c r="AU2223" s="88" t="s">
        <v>674</v>
      </c>
      <c r="AV2223" s="84" t="b">
        <v>0</v>
      </c>
      <c r="AW2223" s="84" t="s">
        <v>745</v>
      </c>
      <c r="AX2223" s="88" t="s">
        <v>23191</v>
      </c>
      <c r="AY2223" s="84" t="s">
        <v>66</v>
      </c>
    </row>
    <row r="2224" spans="1:51" x14ac:dyDescent="0.2">
      <c r="A2224" s="69" t="s">
        <v>3663</v>
      </c>
      <c r="B2224" s="70"/>
      <c r="C2224" s="70"/>
      <c r="D2224" s="71"/>
      <c r="E2224" s="108"/>
      <c r="F2224" s="113" t="s">
        <v>7995</v>
      </c>
      <c r="G2224" s="109"/>
      <c r="H2224" s="74"/>
      <c r="I2224" s="75"/>
      <c r="J2224" s="110"/>
      <c r="K2224" s="74" t="s">
        <v>25416</v>
      </c>
      <c r="L2224" s="111"/>
      <c r="M2224" s="79"/>
      <c r="N2224" s="79"/>
      <c r="O2224" s="80"/>
      <c r="P2224" s="81"/>
      <c r="Q2224" s="81"/>
      <c r="R2224" s="91"/>
      <c r="S2224" s="91"/>
      <c r="T2224" s="91"/>
      <c r="U2224" s="91"/>
      <c r="V2224" s="52"/>
      <c r="W2224" s="52"/>
      <c r="X2224" s="52"/>
      <c r="Y2224" s="52"/>
      <c r="Z2224" s="51"/>
      <c r="AA2224" s="76"/>
      <c r="AB2224" s="76"/>
      <c r="AC2224" s="77"/>
      <c r="AD2224" s="84" t="s">
        <v>13982</v>
      </c>
      <c r="AE2224" s="84">
        <v>156</v>
      </c>
      <c r="AF2224" s="84">
        <v>11</v>
      </c>
      <c r="AG2224" s="84">
        <v>164</v>
      </c>
      <c r="AH2224" s="84">
        <v>67</v>
      </c>
      <c r="AI2224" s="84"/>
      <c r="AJ2224" s="84" t="s">
        <v>15910</v>
      </c>
      <c r="AK2224" s="84" t="s">
        <v>1034</v>
      </c>
      <c r="AL2224" s="84"/>
      <c r="AM2224" s="84"/>
      <c r="AN2224" s="86">
        <v>43047.815682870372</v>
      </c>
      <c r="AO2224" s="88" t="s">
        <v>19521</v>
      </c>
      <c r="AP2224" s="84" t="b">
        <v>1</v>
      </c>
      <c r="AQ2224" s="84" t="b">
        <v>0</v>
      </c>
      <c r="AR2224" s="84" t="b">
        <v>0</v>
      </c>
      <c r="AS2224" s="84" t="s">
        <v>290</v>
      </c>
      <c r="AT2224" s="84">
        <v>0</v>
      </c>
      <c r="AU2224" s="84"/>
      <c r="AV2224" s="84" t="b">
        <v>0</v>
      </c>
      <c r="AW2224" s="84" t="s">
        <v>745</v>
      </c>
      <c r="AX2224" s="88" t="s">
        <v>23192</v>
      </c>
      <c r="AY2224" s="84" t="s">
        <v>66</v>
      </c>
    </row>
    <row r="2225" spans="1:51" x14ac:dyDescent="0.2">
      <c r="A2225" s="69" t="s">
        <v>4329</v>
      </c>
      <c r="B2225" s="70"/>
      <c r="C2225" s="70"/>
      <c r="D2225" s="71"/>
      <c r="E2225" s="108"/>
      <c r="F2225" s="113" t="s">
        <v>21113</v>
      </c>
      <c r="G2225" s="109"/>
      <c r="H2225" s="74"/>
      <c r="I2225" s="75"/>
      <c r="J2225" s="110"/>
      <c r="K2225" s="74" t="s">
        <v>25417</v>
      </c>
      <c r="L2225" s="111"/>
      <c r="M2225" s="79"/>
      <c r="N2225" s="79"/>
      <c r="O2225" s="80"/>
      <c r="P2225" s="81"/>
      <c r="Q2225" s="81"/>
      <c r="R2225" s="91"/>
      <c r="S2225" s="91"/>
      <c r="T2225" s="91"/>
      <c r="U2225" s="91"/>
      <c r="V2225" s="52"/>
      <c r="W2225" s="52"/>
      <c r="X2225" s="52"/>
      <c r="Y2225" s="52"/>
      <c r="Z2225" s="51"/>
      <c r="AA2225" s="76"/>
      <c r="AB2225" s="76"/>
      <c r="AC2225" s="77"/>
      <c r="AD2225" s="84" t="s">
        <v>13983</v>
      </c>
      <c r="AE2225" s="84">
        <v>1565</v>
      </c>
      <c r="AF2225" s="84">
        <v>88701</v>
      </c>
      <c r="AG2225" s="84">
        <v>108289</v>
      </c>
      <c r="AH2225" s="84">
        <v>13901</v>
      </c>
      <c r="AI2225" s="84">
        <v>-28800</v>
      </c>
      <c r="AJ2225" s="84" t="s">
        <v>15911</v>
      </c>
      <c r="AK2225" s="84" t="s">
        <v>1034</v>
      </c>
      <c r="AL2225" s="88" t="s">
        <v>17745</v>
      </c>
      <c r="AM2225" s="84" t="s">
        <v>602</v>
      </c>
      <c r="AN2225" s="86">
        <v>39554.916180555556</v>
      </c>
      <c r="AO2225" s="88" t="s">
        <v>19522</v>
      </c>
      <c r="AP2225" s="84" t="b">
        <v>0</v>
      </c>
      <c r="AQ2225" s="84" t="b">
        <v>0</v>
      </c>
      <c r="AR2225" s="84" t="b">
        <v>0</v>
      </c>
      <c r="AS2225" s="84" t="s">
        <v>290</v>
      </c>
      <c r="AT2225" s="84">
        <v>2806</v>
      </c>
      <c r="AU2225" s="88" t="s">
        <v>20267</v>
      </c>
      <c r="AV2225" s="84" t="b">
        <v>0</v>
      </c>
      <c r="AW2225" s="84" t="s">
        <v>745</v>
      </c>
      <c r="AX2225" s="88" t="s">
        <v>23193</v>
      </c>
      <c r="AY2225" s="84" t="s">
        <v>65</v>
      </c>
    </row>
    <row r="2226" spans="1:51" x14ac:dyDescent="0.2">
      <c r="A2226" s="69" t="s">
        <v>3665</v>
      </c>
      <c r="B2226" s="70"/>
      <c r="C2226" s="70"/>
      <c r="D2226" s="71"/>
      <c r="E2226" s="108"/>
      <c r="F2226" s="113" t="s">
        <v>7997</v>
      </c>
      <c r="G2226" s="109"/>
      <c r="H2226" s="74"/>
      <c r="I2226" s="75"/>
      <c r="J2226" s="110"/>
      <c r="K2226" s="74" t="s">
        <v>25418</v>
      </c>
      <c r="L2226" s="111"/>
      <c r="M2226" s="79"/>
      <c r="N2226" s="79"/>
      <c r="O2226" s="80"/>
      <c r="P2226" s="81"/>
      <c r="Q2226" s="81"/>
      <c r="R2226" s="91"/>
      <c r="S2226" s="91"/>
      <c r="T2226" s="91"/>
      <c r="U2226" s="91"/>
      <c r="V2226" s="52"/>
      <c r="W2226" s="52"/>
      <c r="X2226" s="52"/>
      <c r="Y2226" s="52"/>
      <c r="Z2226" s="51"/>
      <c r="AA2226" s="76"/>
      <c r="AB2226" s="76"/>
      <c r="AC2226" s="77"/>
      <c r="AD2226" s="84" t="s">
        <v>13984</v>
      </c>
      <c r="AE2226" s="84">
        <v>4982</v>
      </c>
      <c r="AF2226" s="84">
        <v>2599</v>
      </c>
      <c r="AG2226" s="84">
        <v>43703</v>
      </c>
      <c r="AH2226" s="84">
        <v>102797</v>
      </c>
      <c r="AI2226" s="84"/>
      <c r="AJ2226" s="84" t="s">
        <v>15912</v>
      </c>
      <c r="AK2226" s="84" t="s">
        <v>1401</v>
      </c>
      <c r="AL2226" s="84"/>
      <c r="AM2226" s="84"/>
      <c r="AN2226" s="86">
        <v>42756.690949074073</v>
      </c>
      <c r="AO2226" s="88" t="s">
        <v>19523</v>
      </c>
      <c r="AP2226" s="84" t="b">
        <v>0</v>
      </c>
      <c r="AQ2226" s="84" t="b">
        <v>0</v>
      </c>
      <c r="AR2226" s="84" t="b">
        <v>1</v>
      </c>
      <c r="AS2226" s="84" t="s">
        <v>290</v>
      </c>
      <c r="AT2226" s="84">
        <v>8</v>
      </c>
      <c r="AU2226" s="88" t="s">
        <v>674</v>
      </c>
      <c r="AV2226" s="84" t="b">
        <v>0</v>
      </c>
      <c r="AW2226" s="84" t="s">
        <v>745</v>
      </c>
      <c r="AX2226" s="88" t="s">
        <v>23194</v>
      </c>
      <c r="AY2226" s="84" t="s">
        <v>66</v>
      </c>
    </row>
    <row r="2227" spans="1:51" x14ac:dyDescent="0.2">
      <c r="A2227" s="69" t="s">
        <v>3666</v>
      </c>
      <c r="B2227" s="70"/>
      <c r="C2227" s="70"/>
      <c r="D2227" s="71"/>
      <c r="E2227" s="108"/>
      <c r="F2227" s="113" t="s">
        <v>7998</v>
      </c>
      <c r="G2227" s="109"/>
      <c r="H2227" s="74"/>
      <c r="I2227" s="75"/>
      <c r="J2227" s="110"/>
      <c r="K2227" s="74" t="s">
        <v>25419</v>
      </c>
      <c r="L2227" s="111"/>
      <c r="M2227" s="79"/>
      <c r="N2227" s="79"/>
      <c r="O2227" s="80"/>
      <c r="P2227" s="81"/>
      <c r="Q2227" s="81"/>
      <c r="R2227" s="91"/>
      <c r="S2227" s="91"/>
      <c r="T2227" s="91"/>
      <c r="U2227" s="91"/>
      <c r="V2227" s="52"/>
      <c r="W2227" s="52"/>
      <c r="X2227" s="52"/>
      <c r="Y2227" s="52"/>
      <c r="Z2227" s="51"/>
      <c r="AA2227" s="76"/>
      <c r="AB2227" s="76"/>
      <c r="AC2227" s="77"/>
      <c r="AD2227" s="84" t="s">
        <v>13985</v>
      </c>
      <c r="AE2227" s="84">
        <v>525</v>
      </c>
      <c r="AF2227" s="84">
        <v>1517</v>
      </c>
      <c r="AG2227" s="84">
        <v>3886</v>
      </c>
      <c r="AH2227" s="84">
        <v>28</v>
      </c>
      <c r="AI2227" s="84">
        <v>-28800</v>
      </c>
      <c r="AJ2227" s="84" t="s">
        <v>15913</v>
      </c>
      <c r="AK2227" s="84" t="s">
        <v>1424</v>
      </c>
      <c r="AL2227" s="88" t="s">
        <v>17746</v>
      </c>
      <c r="AM2227" s="84" t="s">
        <v>602</v>
      </c>
      <c r="AN2227" s="86">
        <v>41040.729444444441</v>
      </c>
      <c r="AO2227" s="84"/>
      <c r="AP2227" s="84" t="b">
        <v>0</v>
      </c>
      <c r="AQ2227" s="84" t="b">
        <v>0</v>
      </c>
      <c r="AR2227" s="84" t="b">
        <v>1</v>
      </c>
      <c r="AS2227" s="84" t="s">
        <v>290</v>
      </c>
      <c r="AT2227" s="84">
        <v>58</v>
      </c>
      <c r="AU2227" s="88" t="s">
        <v>20268</v>
      </c>
      <c r="AV2227" s="84" t="b">
        <v>0</v>
      </c>
      <c r="AW2227" s="84" t="s">
        <v>745</v>
      </c>
      <c r="AX2227" s="88" t="s">
        <v>23195</v>
      </c>
      <c r="AY2227" s="84" t="s">
        <v>66</v>
      </c>
    </row>
    <row r="2228" spans="1:51" x14ac:dyDescent="0.2">
      <c r="A2228" s="69" t="s">
        <v>4330</v>
      </c>
      <c r="B2228" s="70"/>
      <c r="C2228" s="70"/>
      <c r="D2228" s="71"/>
      <c r="E2228" s="108"/>
      <c r="F2228" s="113" t="s">
        <v>21114</v>
      </c>
      <c r="G2228" s="109"/>
      <c r="H2228" s="74"/>
      <c r="I2228" s="75"/>
      <c r="J2228" s="110"/>
      <c r="K2228" s="74" t="s">
        <v>25420</v>
      </c>
      <c r="L2228" s="111"/>
      <c r="M2228" s="79"/>
      <c r="N2228" s="79"/>
      <c r="O2228" s="80"/>
      <c r="P2228" s="81"/>
      <c r="Q2228" s="81"/>
      <c r="R2228" s="91"/>
      <c r="S2228" s="91"/>
      <c r="T2228" s="91"/>
      <c r="U2228" s="91"/>
      <c r="V2228" s="52"/>
      <c r="W2228" s="52"/>
      <c r="X2228" s="52"/>
      <c r="Y2228" s="52"/>
      <c r="Z2228" s="51"/>
      <c r="AA2228" s="76"/>
      <c r="AB2228" s="76"/>
      <c r="AC2228" s="77"/>
      <c r="AD2228" s="84" t="s">
        <v>13986</v>
      </c>
      <c r="AE2228" s="84">
        <v>147</v>
      </c>
      <c r="AF2228" s="84">
        <v>81680</v>
      </c>
      <c r="AG2228" s="84">
        <v>46835</v>
      </c>
      <c r="AH2228" s="84">
        <v>26</v>
      </c>
      <c r="AI2228" s="84">
        <v>-18000</v>
      </c>
      <c r="AJ2228" s="84" t="s">
        <v>15914</v>
      </c>
      <c r="AK2228" s="84" t="s">
        <v>444</v>
      </c>
      <c r="AL2228" s="88" t="s">
        <v>17747</v>
      </c>
      <c r="AM2228" s="84" t="s">
        <v>603</v>
      </c>
      <c r="AN2228" s="86">
        <v>39266.568842592591</v>
      </c>
      <c r="AO2228" s="88" t="s">
        <v>19524</v>
      </c>
      <c r="AP2228" s="84" t="b">
        <v>0</v>
      </c>
      <c r="AQ2228" s="84" t="b">
        <v>0</v>
      </c>
      <c r="AR2228" s="84" t="b">
        <v>0</v>
      </c>
      <c r="AS2228" s="84" t="s">
        <v>290</v>
      </c>
      <c r="AT2228" s="84">
        <v>2398</v>
      </c>
      <c r="AU2228" s="88" t="s">
        <v>675</v>
      </c>
      <c r="AV2228" s="84" t="b">
        <v>1</v>
      </c>
      <c r="AW2228" s="84" t="s">
        <v>745</v>
      </c>
      <c r="AX2228" s="88" t="s">
        <v>23196</v>
      </c>
      <c r="AY2228" s="84" t="s">
        <v>65</v>
      </c>
    </row>
    <row r="2229" spans="1:51" x14ac:dyDescent="0.2">
      <c r="A2229" s="69" t="s">
        <v>3667</v>
      </c>
      <c r="B2229" s="70"/>
      <c r="C2229" s="70"/>
      <c r="D2229" s="71"/>
      <c r="E2229" s="108"/>
      <c r="F2229" s="113" t="s">
        <v>7999</v>
      </c>
      <c r="G2229" s="109"/>
      <c r="H2229" s="74"/>
      <c r="I2229" s="75"/>
      <c r="J2229" s="110"/>
      <c r="K2229" s="74" t="s">
        <v>25421</v>
      </c>
      <c r="L2229" s="111"/>
      <c r="M2229" s="79"/>
      <c r="N2229" s="79"/>
      <c r="O2229" s="80"/>
      <c r="P2229" s="81"/>
      <c r="Q2229" s="81"/>
      <c r="R2229" s="91"/>
      <c r="S2229" s="91"/>
      <c r="T2229" s="91"/>
      <c r="U2229" s="91"/>
      <c r="V2229" s="52"/>
      <c r="W2229" s="52"/>
      <c r="X2229" s="52"/>
      <c r="Y2229" s="52"/>
      <c r="Z2229" s="51"/>
      <c r="AA2229" s="76"/>
      <c r="AB2229" s="76"/>
      <c r="AC2229" s="77"/>
      <c r="AD2229" s="84" t="s">
        <v>13987</v>
      </c>
      <c r="AE2229" s="84">
        <v>5048</v>
      </c>
      <c r="AF2229" s="84">
        <v>5052</v>
      </c>
      <c r="AG2229" s="84">
        <v>29421</v>
      </c>
      <c r="AH2229" s="84">
        <v>67578</v>
      </c>
      <c r="AI2229" s="84">
        <v>-28800</v>
      </c>
      <c r="AJ2229" s="84" t="s">
        <v>15915</v>
      </c>
      <c r="AK2229" s="84" t="s">
        <v>449</v>
      </c>
      <c r="AL2229" s="88" t="s">
        <v>17748</v>
      </c>
      <c r="AM2229" s="84" t="s">
        <v>602</v>
      </c>
      <c r="AN2229" s="86">
        <v>39911.824560185189</v>
      </c>
      <c r="AO2229" s="88" t="s">
        <v>19525</v>
      </c>
      <c r="AP2229" s="84" t="b">
        <v>0</v>
      </c>
      <c r="AQ2229" s="84" t="b">
        <v>0</v>
      </c>
      <c r="AR2229" s="84" t="b">
        <v>1</v>
      </c>
      <c r="AS2229" s="84" t="s">
        <v>290</v>
      </c>
      <c r="AT2229" s="84">
        <v>62</v>
      </c>
      <c r="AU2229" s="88" t="s">
        <v>686</v>
      </c>
      <c r="AV2229" s="84" t="b">
        <v>0</v>
      </c>
      <c r="AW2229" s="84" t="s">
        <v>745</v>
      </c>
      <c r="AX2229" s="88" t="s">
        <v>23197</v>
      </c>
      <c r="AY2229" s="84" t="s">
        <v>66</v>
      </c>
    </row>
    <row r="2230" spans="1:51" x14ac:dyDescent="0.2">
      <c r="A2230" s="69" t="s">
        <v>4331</v>
      </c>
      <c r="B2230" s="70"/>
      <c r="C2230" s="70"/>
      <c r="D2230" s="71"/>
      <c r="E2230" s="108"/>
      <c r="F2230" s="113" t="s">
        <v>21115</v>
      </c>
      <c r="G2230" s="109"/>
      <c r="H2230" s="74"/>
      <c r="I2230" s="75"/>
      <c r="J2230" s="110"/>
      <c r="K2230" s="74" t="s">
        <v>25422</v>
      </c>
      <c r="L2230" s="111"/>
      <c r="M2230" s="79"/>
      <c r="N2230" s="79"/>
      <c r="O2230" s="80"/>
      <c r="P2230" s="81"/>
      <c r="Q2230" s="81"/>
      <c r="R2230" s="91"/>
      <c r="S2230" s="91"/>
      <c r="T2230" s="91"/>
      <c r="U2230" s="91"/>
      <c r="V2230" s="52"/>
      <c r="W2230" s="52"/>
      <c r="X2230" s="52"/>
      <c r="Y2230" s="52"/>
      <c r="Z2230" s="51"/>
      <c r="AA2230" s="76"/>
      <c r="AB2230" s="76"/>
      <c r="AC2230" s="77"/>
      <c r="AD2230" s="84" t="s">
        <v>13988</v>
      </c>
      <c r="AE2230" s="84">
        <v>697</v>
      </c>
      <c r="AF2230" s="84">
        <v>2404</v>
      </c>
      <c r="AG2230" s="84">
        <v>7900</v>
      </c>
      <c r="AH2230" s="84">
        <v>4023</v>
      </c>
      <c r="AI2230" s="84">
        <v>-28800</v>
      </c>
      <c r="AJ2230" s="84" t="s">
        <v>15916</v>
      </c>
      <c r="AK2230" s="84" t="s">
        <v>443</v>
      </c>
      <c r="AL2230" s="88" t="s">
        <v>2119</v>
      </c>
      <c r="AM2230" s="84" t="s">
        <v>602</v>
      </c>
      <c r="AN2230" s="86">
        <v>40857.92255787037</v>
      </c>
      <c r="AO2230" s="88" t="s">
        <v>19526</v>
      </c>
      <c r="AP2230" s="84" t="b">
        <v>1</v>
      </c>
      <c r="AQ2230" s="84" t="b">
        <v>0</v>
      </c>
      <c r="AR2230" s="84" t="b">
        <v>0</v>
      </c>
      <c r="AS2230" s="84" t="s">
        <v>290</v>
      </c>
      <c r="AT2230" s="84">
        <v>61</v>
      </c>
      <c r="AU2230" s="88" t="s">
        <v>674</v>
      </c>
      <c r="AV2230" s="84" t="b">
        <v>1</v>
      </c>
      <c r="AW2230" s="84" t="s">
        <v>745</v>
      </c>
      <c r="AX2230" s="88" t="s">
        <v>23198</v>
      </c>
      <c r="AY2230" s="84" t="s">
        <v>65</v>
      </c>
    </row>
    <row r="2231" spans="1:51" x14ac:dyDescent="0.2">
      <c r="A2231" s="69" t="s">
        <v>3669</v>
      </c>
      <c r="B2231" s="70"/>
      <c r="C2231" s="70"/>
      <c r="D2231" s="71"/>
      <c r="E2231" s="108"/>
      <c r="F2231" s="113" t="s">
        <v>8000</v>
      </c>
      <c r="G2231" s="109"/>
      <c r="H2231" s="74"/>
      <c r="I2231" s="75"/>
      <c r="J2231" s="110"/>
      <c r="K2231" s="74" t="s">
        <v>25423</v>
      </c>
      <c r="L2231" s="111"/>
      <c r="M2231" s="79"/>
      <c r="N2231" s="79"/>
      <c r="O2231" s="80"/>
      <c r="P2231" s="81"/>
      <c r="Q2231" s="81"/>
      <c r="R2231" s="91"/>
      <c r="S2231" s="91"/>
      <c r="T2231" s="91"/>
      <c r="U2231" s="91"/>
      <c r="V2231" s="52"/>
      <c r="W2231" s="52"/>
      <c r="X2231" s="52"/>
      <c r="Y2231" s="52"/>
      <c r="Z2231" s="51"/>
      <c r="AA2231" s="76"/>
      <c r="AB2231" s="76"/>
      <c r="AC2231" s="77"/>
      <c r="AD2231" s="84" t="s">
        <v>13989</v>
      </c>
      <c r="AE2231" s="84">
        <v>2088</v>
      </c>
      <c r="AF2231" s="84">
        <v>1903</v>
      </c>
      <c r="AG2231" s="84">
        <v>34810</v>
      </c>
      <c r="AH2231" s="84">
        <v>4809</v>
      </c>
      <c r="AI2231" s="84">
        <v>-21600</v>
      </c>
      <c r="AJ2231" s="84" t="s">
        <v>15917</v>
      </c>
      <c r="AK2231" s="84" t="s">
        <v>16705</v>
      </c>
      <c r="AL2231" s="88" t="s">
        <v>17749</v>
      </c>
      <c r="AM2231" s="84" t="s">
        <v>601</v>
      </c>
      <c r="AN2231" s="86">
        <v>40346.422465277778</v>
      </c>
      <c r="AO2231" s="88" t="s">
        <v>19527</v>
      </c>
      <c r="AP2231" s="84" t="b">
        <v>0</v>
      </c>
      <c r="AQ2231" s="84" t="b">
        <v>0</v>
      </c>
      <c r="AR2231" s="84" t="b">
        <v>0</v>
      </c>
      <c r="AS2231" s="84" t="s">
        <v>290</v>
      </c>
      <c r="AT2231" s="84">
        <v>88</v>
      </c>
      <c r="AU2231" s="88" t="s">
        <v>674</v>
      </c>
      <c r="AV2231" s="84" t="b">
        <v>0</v>
      </c>
      <c r="AW2231" s="84" t="s">
        <v>745</v>
      </c>
      <c r="AX2231" s="88" t="s">
        <v>23199</v>
      </c>
      <c r="AY2231" s="84" t="s">
        <v>66</v>
      </c>
    </row>
    <row r="2232" spans="1:51" x14ac:dyDescent="0.2">
      <c r="A2232" s="69" t="s">
        <v>3670</v>
      </c>
      <c r="B2232" s="70"/>
      <c r="C2232" s="70"/>
      <c r="D2232" s="71"/>
      <c r="E2232" s="108"/>
      <c r="F2232" s="113" t="s">
        <v>8001</v>
      </c>
      <c r="G2232" s="109"/>
      <c r="H2232" s="74"/>
      <c r="I2232" s="75"/>
      <c r="J2232" s="110"/>
      <c r="K2232" s="74" t="s">
        <v>25424</v>
      </c>
      <c r="L2232" s="111"/>
      <c r="M2232" s="79"/>
      <c r="N2232" s="79"/>
      <c r="O2232" s="80"/>
      <c r="P2232" s="81"/>
      <c r="Q2232" s="81"/>
      <c r="R2232" s="91"/>
      <c r="S2232" s="91"/>
      <c r="T2232" s="91"/>
      <c r="U2232" s="91"/>
      <c r="V2232" s="52"/>
      <c r="W2232" s="52"/>
      <c r="X2232" s="52"/>
      <c r="Y2232" s="52"/>
      <c r="Z2232" s="51"/>
      <c r="AA2232" s="76"/>
      <c r="AB2232" s="76"/>
      <c r="AC2232" s="77"/>
      <c r="AD2232" s="84" t="s">
        <v>13990</v>
      </c>
      <c r="AE2232" s="84">
        <v>4923</v>
      </c>
      <c r="AF2232" s="84">
        <v>2595</v>
      </c>
      <c r="AG2232" s="84">
        <v>43583</v>
      </c>
      <c r="AH2232" s="84">
        <v>18</v>
      </c>
      <c r="AI2232" s="84">
        <v>-21600</v>
      </c>
      <c r="AJ2232" s="84" t="s">
        <v>15918</v>
      </c>
      <c r="AK2232" s="84" t="s">
        <v>16706</v>
      </c>
      <c r="AL2232" s="88" t="s">
        <v>17750</v>
      </c>
      <c r="AM2232" s="84" t="s">
        <v>604</v>
      </c>
      <c r="AN2232" s="86">
        <v>40210.037256944444</v>
      </c>
      <c r="AO2232" s="84"/>
      <c r="AP2232" s="84" t="b">
        <v>1</v>
      </c>
      <c r="AQ2232" s="84" t="b">
        <v>0</v>
      </c>
      <c r="AR2232" s="84" t="b">
        <v>1</v>
      </c>
      <c r="AS2232" s="84" t="s">
        <v>291</v>
      </c>
      <c r="AT2232" s="84">
        <v>37</v>
      </c>
      <c r="AU2232" s="88" t="s">
        <v>674</v>
      </c>
      <c r="AV2232" s="84" t="b">
        <v>0</v>
      </c>
      <c r="AW2232" s="84" t="s">
        <v>745</v>
      </c>
      <c r="AX2232" s="88" t="s">
        <v>23200</v>
      </c>
      <c r="AY2232" s="84" t="s">
        <v>66</v>
      </c>
    </row>
    <row r="2233" spans="1:51" x14ac:dyDescent="0.2">
      <c r="A2233" s="69" t="s">
        <v>3671</v>
      </c>
      <c r="B2233" s="70"/>
      <c r="C2233" s="70"/>
      <c r="D2233" s="71"/>
      <c r="E2233" s="108"/>
      <c r="F2233" s="113" t="s">
        <v>8002</v>
      </c>
      <c r="G2233" s="109"/>
      <c r="H2233" s="74"/>
      <c r="I2233" s="75"/>
      <c r="J2233" s="110"/>
      <c r="K2233" s="74" t="s">
        <v>25425</v>
      </c>
      <c r="L2233" s="111"/>
      <c r="M2233" s="79"/>
      <c r="N2233" s="79"/>
      <c r="O2233" s="80"/>
      <c r="P2233" s="81"/>
      <c r="Q2233" s="81"/>
      <c r="R2233" s="91"/>
      <c r="S2233" s="91"/>
      <c r="T2233" s="91"/>
      <c r="U2233" s="91"/>
      <c r="V2233" s="52"/>
      <c r="W2233" s="52"/>
      <c r="X2233" s="52"/>
      <c r="Y2233" s="52"/>
      <c r="Z2233" s="51"/>
      <c r="AA2233" s="76"/>
      <c r="AB2233" s="76"/>
      <c r="AC2233" s="77"/>
      <c r="AD2233" s="84" t="s">
        <v>13991</v>
      </c>
      <c r="AE2233" s="84">
        <v>1295</v>
      </c>
      <c r="AF2233" s="84">
        <v>127</v>
      </c>
      <c r="AG2233" s="84">
        <v>4394</v>
      </c>
      <c r="AH2233" s="84">
        <v>836</v>
      </c>
      <c r="AI2233" s="84">
        <v>-21600</v>
      </c>
      <c r="AJ2233" s="84" t="s">
        <v>15919</v>
      </c>
      <c r="AK2233" s="84"/>
      <c r="AL2233" s="84"/>
      <c r="AM2233" s="84" t="s">
        <v>601</v>
      </c>
      <c r="AN2233" s="86">
        <v>40640.721886574072</v>
      </c>
      <c r="AO2233" s="88" t="s">
        <v>19528</v>
      </c>
      <c r="AP2233" s="84" t="b">
        <v>0</v>
      </c>
      <c r="AQ2233" s="84" t="b">
        <v>0</v>
      </c>
      <c r="AR2233" s="84" t="b">
        <v>1</v>
      </c>
      <c r="AS2233" s="84" t="s">
        <v>291</v>
      </c>
      <c r="AT2233" s="84">
        <v>2</v>
      </c>
      <c r="AU2233" s="88" t="s">
        <v>690</v>
      </c>
      <c r="AV2233" s="84" t="b">
        <v>0</v>
      </c>
      <c r="AW2233" s="84" t="s">
        <v>745</v>
      </c>
      <c r="AX2233" s="88" t="s">
        <v>23201</v>
      </c>
      <c r="AY2233" s="84" t="s">
        <v>66</v>
      </c>
    </row>
    <row r="2234" spans="1:51" x14ac:dyDescent="0.2">
      <c r="A2234" s="69" t="s">
        <v>3672</v>
      </c>
      <c r="B2234" s="70"/>
      <c r="C2234" s="70"/>
      <c r="D2234" s="71"/>
      <c r="E2234" s="108"/>
      <c r="F2234" s="113" t="s">
        <v>8003</v>
      </c>
      <c r="G2234" s="109"/>
      <c r="H2234" s="74"/>
      <c r="I2234" s="75"/>
      <c r="J2234" s="110"/>
      <c r="K2234" s="74" t="s">
        <v>25426</v>
      </c>
      <c r="L2234" s="111"/>
      <c r="M2234" s="79"/>
      <c r="N2234" s="79"/>
      <c r="O2234" s="80"/>
      <c r="P2234" s="81"/>
      <c r="Q2234" s="81"/>
      <c r="R2234" s="91"/>
      <c r="S2234" s="91"/>
      <c r="T2234" s="91"/>
      <c r="U2234" s="91"/>
      <c r="V2234" s="52"/>
      <c r="W2234" s="52"/>
      <c r="X2234" s="52"/>
      <c r="Y2234" s="52"/>
      <c r="Z2234" s="51"/>
      <c r="AA2234" s="76"/>
      <c r="AB2234" s="76"/>
      <c r="AC2234" s="77"/>
      <c r="AD2234" s="84" t="s">
        <v>13992</v>
      </c>
      <c r="AE2234" s="84">
        <v>670</v>
      </c>
      <c r="AF2234" s="84">
        <v>619</v>
      </c>
      <c r="AG2234" s="84">
        <v>76522</v>
      </c>
      <c r="AH2234" s="84">
        <v>91479</v>
      </c>
      <c r="AI2234" s="84"/>
      <c r="AJ2234" s="84"/>
      <c r="AK2234" s="84"/>
      <c r="AL2234" s="84"/>
      <c r="AM2234" s="84"/>
      <c r="AN2234" s="86">
        <v>42767.990439814814</v>
      </c>
      <c r="AO2234" s="84"/>
      <c r="AP2234" s="84" t="b">
        <v>1</v>
      </c>
      <c r="AQ2234" s="84" t="b">
        <v>0</v>
      </c>
      <c r="AR2234" s="84" t="b">
        <v>0</v>
      </c>
      <c r="AS2234" s="84" t="s">
        <v>290</v>
      </c>
      <c r="AT2234" s="84">
        <v>5</v>
      </c>
      <c r="AU2234" s="84"/>
      <c r="AV2234" s="84" t="b">
        <v>0</v>
      </c>
      <c r="AW2234" s="84" t="s">
        <v>745</v>
      </c>
      <c r="AX2234" s="88" t="s">
        <v>23202</v>
      </c>
      <c r="AY2234" s="84" t="s">
        <v>66</v>
      </c>
    </row>
    <row r="2235" spans="1:51" x14ac:dyDescent="0.2">
      <c r="A2235" s="69" t="s">
        <v>3673</v>
      </c>
      <c r="B2235" s="70"/>
      <c r="C2235" s="70"/>
      <c r="D2235" s="71"/>
      <c r="E2235" s="108"/>
      <c r="F2235" s="113" t="s">
        <v>8004</v>
      </c>
      <c r="G2235" s="109"/>
      <c r="H2235" s="74"/>
      <c r="I2235" s="75"/>
      <c r="J2235" s="110"/>
      <c r="K2235" s="74" t="s">
        <v>25427</v>
      </c>
      <c r="L2235" s="111"/>
      <c r="M2235" s="79"/>
      <c r="N2235" s="79"/>
      <c r="O2235" s="80"/>
      <c r="P2235" s="81"/>
      <c r="Q2235" s="81"/>
      <c r="R2235" s="91"/>
      <c r="S2235" s="91"/>
      <c r="T2235" s="91"/>
      <c r="U2235" s="91"/>
      <c r="V2235" s="52"/>
      <c r="W2235" s="52"/>
      <c r="X2235" s="52"/>
      <c r="Y2235" s="52"/>
      <c r="Z2235" s="51"/>
      <c r="AA2235" s="76"/>
      <c r="AB2235" s="76"/>
      <c r="AC2235" s="77"/>
      <c r="AD2235" s="84" t="s">
        <v>13993</v>
      </c>
      <c r="AE2235" s="84">
        <v>706</v>
      </c>
      <c r="AF2235" s="84">
        <v>713</v>
      </c>
      <c r="AG2235" s="84">
        <v>45227</v>
      </c>
      <c r="AH2235" s="84">
        <v>38227</v>
      </c>
      <c r="AI2235" s="84">
        <v>-21600</v>
      </c>
      <c r="AJ2235" s="84" t="s">
        <v>15920</v>
      </c>
      <c r="AK2235" s="84" t="s">
        <v>16707</v>
      </c>
      <c r="AL2235" s="88" t="s">
        <v>17751</v>
      </c>
      <c r="AM2235" s="84" t="s">
        <v>601</v>
      </c>
      <c r="AN2235" s="86">
        <v>40875.275937500002</v>
      </c>
      <c r="AO2235" s="88" t="s">
        <v>19529</v>
      </c>
      <c r="AP2235" s="84" t="b">
        <v>1</v>
      </c>
      <c r="AQ2235" s="84" t="b">
        <v>0</v>
      </c>
      <c r="AR2235" s="84" t="b">
        <v>1</v>
      </c>
      <c r="AS2235" s="84" t="s">
        <v>290</v>
      </c>
      <c r="AT2235" s="84">
        <v>25</v>
      </c>
      <c r="AU2235" s="88" t="s">
        <v>674</v>
      </c>
      <c r="AV2235" s="84" t="b">
        <v>0</v>
      </c>
      <c r="AW2235" s="84" t="s">
        <v>745</v>
      </c>
      <c r="AX2235" s="88" t="s">
        <v>23203</v>
      </c>
      <c r="AY2235" s="84" t="s">
        <v>66</v>
      </c>
    </row>
    <row r="2236" spans="1:51" x14ac:dyDescent="0.2">
      <c r="A2236" s="69" t="s">
        <v>4332</v>
      </c>
      <c r="B2236" s="70"/>
      <c r="C2236" s="70"/>
      <c r="D2236" s="71"/>
      <c r="E2236" s="108"/>
      <c r="F2236" s="113" t="s">
        <v>21116</v>
      </c>
      <c r="G2236" s="109"/>
      <c r="H2236" s="74"/>
      <c r="I2236" s="75"/>
      <c r="J2236" s="110"/>
      <c r="K2236" s="74" t="s">
        <v>25428</v>
      </c>
      <c r="L2236" s="111"/>
      <c r="M2236" s="79"/>
      <c r="N2236" s="79"/>
      <c r="O2236" s="80"/>
      <c r="P2236" s="81"/>
      <c r="Q2236" s="81"/>
      <c r="R2236" s="91"/>
      <c r="S2236" s="91"/>
      <c r="T2236" s="91"/>
      <c r="U2236" s="91"/>
      <c r="V2236" s="52"/>
      <c r="W2236" s="52"/>
      <c r="X2236" s="52"/>
      <c r="Y2236" s="52"/>
      <c r="Z2236" s="51"/>
      <c r="AA2236" s="76"/>
      <c r="AB2236" s="76"/>
      <c r="AC2236" s="77"/>
      <c r="AD2236" s="84" t="s">
        <v>13994</v>
      </c>
      <c r="AE2236" s="84">
        <v>7111</v>
      </c>
      <c r="AF2236" s="84">
        <v>128032</v>
      </c>
      <c r="AG2236" s="84">
        <v>39606</v>
      </c>
      <c r="AH2236" s="84">
        <v>42583</v>
      </c>
      <c r="AI2236" s="84">
        <v>-21600</v>
      </c>
      <c r="AJ2236" s="84" t="s">
        <v>15921</v>
      </c>
      <c r="AK2236" s="84"/>
      <c r="AL2236" s="84"/>
      <c r="AM2236" s="84" t="s">
        <v>601</v>
      </c>
      <c r="AN2236" s="86">
        <v>39772.897361111114</v>
      </c>
      <c r="AO2236" s="88" t="s">
        <v>19530</v>
      </c>
      <c r="AP2236" s="84" t="b">
        <v>0</v>
      </c>
      <c r="AQ2236" s="84" t="b">
        <v>0</v>
      </c>
      <c r="AR2236" s="84" t="b">
        <v>1</v>
      </c>
      <c r="AS2236" s="84" t="s">
        <v>290</v>
      </c>
      <c r="AT2236" s="84">
        <v>1002</v>
      </c>
      <c r="AU2236" s="88" t="s">
        <v>675</v>
      </c>
      <c r="AV2236" s="84" t="b">
        <v>1</v>
      </c>
      <c r="AW2236" s="84" t="s">
        <v>745</v>
      </c>
      <c r="AX2236" s="88" t="s">
        <v>23204</v>
      </c>
      <c r="AY2236" s="84" t="s">
        <v>65</v>
      </c>
    </row>
    <row r="2237" spans="1:51" x14ac:dyDescent="0.2">
      <c r="A2237" s="69" t="s">
        <v>3675</v>
      </c>
      <c r="B2237" s="70"/>
      <c r="C2237" s="70"/>
      <c r="D2237" s="71"/>
      <c r="E2237" s="108"/>
      <c r="F2237" s="113" t="s">
        <v>21117</v>
      </c>
      <c r="G2237" s="109"/>
      <c r="H2237" s="74"/>
      <c r="I2237" s="75"/>
      <c r="J2237" s="110"/>
      <c r="K2237" s="74" t="s">
        <v>25429</v>
      </c>
      <c r="L2237" s="111"/>
      <c r="M2237" s="79"/>
      <c r="N2237" s="79"/>
      <c r="O2237" s="80"/>
      <c r="P2237" s="81"/>
      <c r="Q2237" s="81"/>
      <c r="R2237" s="91"/>
      <c r="S2237" s="91"/>
      <c r="T2237" s="91"/>
      <c r="U2237" s="91"/>
      <c r="V2237" s="52"/>
      <c r="W2237" s="52"/>
      <c r="X2237" s="52"/>
      <c r="Y2237" s="52"/>
      <c r="Z2237" s="51"/>
      <c r="AA2237" s="76"/>
      <c r="AB2237" s="76"/>
      <c r="AC2237" s="77"/>
      <c r="AD2237" s="84" t="s">
        <v>13995</v>
      </c>
      <c r="AE2237" s="84">
        <v>487</v>
      </c>
      <c r="AF2237" s="84">
        <v>632</v>
      </c>
      <c r="AG2237" s="84">
        <v>59897</v>
      </c>
      <c r="AH2237" s="84">
        <v>55252</v>
      </c>
      <c r="AI2237" s="84">
        <v>7200</v>
      </c>
      <c r="AJ2237" s="84" t="s">
        <v>15922</v>
      </c>
      <c r="AK2237" s="84" t="s">
        <v>16708</v>
      </c>
      <c r="AL2237" s="88" t="s">
        <v>17752</v>
      </c>
      <c r="AM2237" s="84" t="s">
        <v>1546</v>
      </c>
      <c r="AN2237" s="86">
        <v>40950.446064814816</v>
      </c>
      <c r="AO2237" s="88" t="s">
        <v>19531</v>
      </c>
      <c r="AP2237" s="84" t="b">
        <v>0</v>
      </c>
      <c r="AQ2237" s="84" t="b">
        <v>0</v>
      </c>
      <c r="AR2237" s="84" t="b">
        <v>1</v>
      </c>
      <c r="AS2237" s="84" t="s">
        <v>291</v>
      </c>
      <c r="AT2237" s="84">
        <v>11</v>
      </c>
      <c r="AU2237" s="88" t="s">
        <v>20269</v>
      </c>
      <c r="AV2237" s="84" t="b">
        <v>0</v>
      </c>
      <c r="AW2237" s="84" t="s">
        <v>745</v>
      </c>
      <c r="AX2237" s="88" t="s">
        <v>23205</v>
      </c>
      <c r="AY2237" s="84" t="s">
        <v>66</v>
      </c>
    </row>
    <row r="2238" spans="1:51" x14ac:dyDescent="0.2">
      <c r="A2238" s="69" t="s">
        <v>3676</v>
      </c>
      <c r="B2238" s="70"/>
      <c r="C2238" s="70"/>
      <c r="D2238" s="71"/>
      <c r="E2238" s="108"/>
      <c r="F2238" s="113" t="s">
        <v>8005</v>
      </c>
      <c r="G2238" s="109"/>
      <c r="H2238" s="74"/>
      <c r="I2238" s="75"/>
      <c r="J2238" s="110"/>
      <c r="K2238" s="74" t="s">
        <v>25430</v>
      </c>
      <c r="L2238" s="111"/>
      <c r="M2238" s="79"/>
      <c r="N2238" s="79"/>
      <c r="O2238" s="80"/>
      <c r="P2238" s="81"/>
      <c r="Q2238" s="81"/>
      <c r="R2238" s="91"/>
      <c r="S2238" s="91"/>
      <c r="T2238" s="91"/>
      <c r="U2238" s="91"/>
      <c r="V2238" s="52"/>
      <c r="W2238" s="52"/>
      <c r="X2238" s="52"/>
      <c r="Y2238" s="52"/>
      <c r="Z2238" s="51"/>
      <c r="AA2238" s="76"/>
      <c r="AB2238" s="76"/>
      <c r="AC2238" s="77"/>
      <c r="AD2238" s="84" t="s">
        <v>13996</v>
      </c>
      <c r="AE2238" s="84">
        <v>2157</v>
      </c>
      <c r="AF2238" s="84">
        <v>479</v>
      </c>
      <c r="AG2238" s="84">
        <v>15608</v>
      </c>
      <c r="AH2238" s="84">
        <v>29920</v>
      </c>
      <c r="AI2238" s="84"/>
      <c r="AJ2238" s="84" t="s">
        <v>15923</v>
      </c>
      <c r="AK2238" s="84"/>
      <c r="AL2238" s="84"/>
      <c r="AM2238" s="84"/>
      <c r="AN2238" s="86">
        <v>41877.662407407406</v>
      </c>
      <c r="AO2238" s="88" t="s">
        <v>19532</v>
      </c>
      <c r="AP2238" s="84" t="b">
        <v>0</v>
      </c>
      <c r="AQ2238" s="84" t="b">
        <v>0</v>
      </c>
      <c r="AR2238" s="84" t="b">
        <v>0</v>
      </c>
      <c r="AS2238" s="84" t="s">
        <v>290</v>
      </c>
      <c r="AT2238" s="84">
        <v>41</v>
      </c>
      <c r="AU2238" s="88" t="s">
        <v>681</v>
      </c>
      <c r="AV2238" s="84" t="b">
        <v>0</v>
      </c>
      <c r="AW2238" s="84" t="s">
        <v>745</v>
      </c>
      <c r="AX2238" s="88" t="s">
        <v>23206</v>
      </c>
      <c r="AY2238" s="84" t="s">
        <v>66</v>
      </c>
    </row>
    <row r="2239" spans="1:51" x14ac:dyDescent="0.2">
      <c r="A2239" s="69" t="s">
        <v>3678</v>
      </c>
      <c r="B2239" s="70"/>
      <c r="C2239" s="70"/>
      <c r="D2239" s="71"/>
      <c r="E2239" s="108"/>
      <c r="F2239" s="113" t="s">
        <v>8007</v>
      </c>
      <c r="G2239" s="109"/>
      <c r="H2239" s="74"/>
      <c r="I2239" s="75"/>
      <c r="J2239" s="110"/>
      <c r="K2239" s="74" t="s">
        <v>25431</v>
      </c>
      <c r="L2239" s="111"/>
      <c r="M2239" s="79"/>
      <c r="N2239" s="79"/>
      <c r="O2239" s="80"/>
      <c r="P2239" s="81"/>
      <c r="Q2239" s="81"/>
      <c r="R2239" s="91"/>
      <c r="S2239" s="91"/>
      <c r="T2239" s="91"/>
      <c r="U2239" s="91"/>
      <c r="V2239" s="52"/>
      <c r="W2239" s="52"/>
      <c r="X2239" s="52"/>
      <c r="Y2239" s="52"/>
      <c r="Z2239" s="51"/>
      <c r="AA2239" s="76"/>
      <c r="AB2239" s="76"/>
      <c r="AC2239" s="77"/>
      <c r="AD2239" s="84" t="s">
        <v>13997</v>
      </c>
      <c r="AE2239" s="84">
        <v>2653</v>
      </c>
      <c r="AF2239" s="84">
        <v>897</v>
      </c>
      <c r="AG2239" s="84">
        <v>26611</v>
      </c>
      <c r="AH2239" s="84">
        <v>773</v>
      </c>
      <c r="AI2239" s="84">
        <v>-36000</v>
      </c>
      <c r="AJ2239" s="84"/>
      <c r="AK2239" s="84" t="s">
        <v>16709</v>
      </c>
      <c r="AL2239" s="88" t="s">
        <v>17753</v>
      </c>
      <c r="AM2239" s="84" t="s">
        <v>606</v>
      </c>
      <c r="AN2239" s="86">
        <v>39828.18478009259</v>
      </c>
      <c r="AO2239" s="88" t="s">
        <v>19533</v>
      </c>
      <c r="AP2239" s="84" t="b">
        <v>1</v>
      </c>
      <c r="AQ2239" s="84" t="b">
        <v>0</v>
      </c>
      <c r="AR2239" s="84" t="b">
        <v>1</v>
      </c>
      <c r="AS2239" s="84" t="s">
        <v>290</v>
      </c>
      <c r="AT2239" s="84">
        <v>23</v>
      </c>
      <c r="AU2239" s="88" t="s">
        <v>674</v>
      </c>
      <c r="AV2239" s="84" t="b">
        <v>0</v>
      </c>
      <c r="AW2239" s="84" t="s">
        <v>745</v>
      </c>
      <c r="AX2239" s="88" t="s">
        <v>23207</v>
      </c>
      <c r="AY2239" s="84" t="s">
        <v>66</v>
      </c>
    </row>
    <row r="2240" spans="1:51" x14ac:dyDescent="0.2">
      <c r="A2240" s="69" t="s">
        <v>3679</v>
      </c>
      <c r="B2240" s="70"/>
      <c r="C2240" s="70"/>
      <c r="D2240" s="71"/>
      <c r="E2240" s="108"/>
      <c r="F2240" s="113" t="s">
        <v>8008</v>
      </c>
      <c r="G2240" s="109"/>
      <c r="H2240" s="74"/>
      <c r="I2240" s="75"/>
      <c r="J2240" s="110"/>
      <c r="K2240" s="74" t="s">
        <v>25432</v>
      </c>
      <c r="L2240" s="111"/>
      <c r="M2240" s="79"/>
      <c r="N2240" s="79"/>
      <c r="O2240" s="80"/>
      <c r="P2240" s="81"/>
      <c r="Q2240" s="81"/>
      <c r="R2240" s="91"/>
      <c r="S2240" s="91"/>
      <c r="T2240" s="91"/>
      <c r="U2240" s="91"/>
      <c r="V2240" s="52"/>
      <c r="W2240" s="52"/>
      <c r="X2240" s="52"/>
      <c r="Y2240" s="52"/>
      <c r="Z2240" s="51"/>
      <c r="AA2240" s="76"/>
      <c r="AB2240" s="76"/>
      <c r="AC2240" s="77"/>
      <c r="AD2240" s="84" t="s">
        <v>13998</v>
      </c>
      <c r="AE2240" s="84">
        <v>4199</v>
      </c>
      <c r="AF2240" s="84">
        <v>409</v>
      </c>
      <c r="AG2240" s="84">
        <v>14771</v>
      </c>
      <c r="AH2240" s="84">
        <v>23106</v>
      </c>
      <c r="AI2240" s="84"/>
      <c r="AJ2240" s="84" t="s">
        <v>15924</v>
      </c>
      <c r="AK2240" s="84" t="s">
        <v>310</v>
      </c>
      <c r="AL2240" s="84"/>
      <c r="AM2240" s="84"/>
      <c r="AN2240" s="86">
        <v>39803.704398148147</v>
      </c>
      <c r="AO2240" s="88" t="s">
        <v>19534</v>
      </c>
      <c r="AP2240" s="84" t="b">
        <v>1</v>
      </c>
      <c r="AQ2240" s="84" t="b">
        <v>0</v>
      </c>
      <c r="AR2240" s="84" t="b">
        <v>1</v>
      </c>
      <c r="AS2240" s="84" t="s">
        <v>290</v>
      </c>
      <c r="AT2240" s="84">
        <v>4</v>
      </c>
      <c r="AU2240" s="88" t="s">
        <v>674</v>
      </c>
      <c r="AV2240" s="84" t="b">
        <v>0</v>
      </c>
      <c r="AW2240" s="84" t="s">
        <v>745</v>
      </c>
      <c r="AX2240" s="88" t="s">
        <v>23208</v>
      </c>
      <c r="AY2240" s="84" t="s">
        <v>66</v>
      </c>
    </row>
    <row r="2241" spans="1:51" x14ac:dyDescent="0.2">
      <c r="A2241" s="69" t="s">
        <v>870</v>
      </c>
      <c r="B2241" s="70"/>
      <c r="C2241" s="70"/>
      <c r="D2241" s="71"/>
      <c r="E2241" s="108"/>
      <c r="F2241" s="113" t="s">
        <v>1703</v>
      </c>
      <c r="G2241" s="109"/>
      <c r="H2241" s="74"/>
      <c r="I2241" s="75"/>
      <c r="J2241" s="110"/>
      <c r="K2241" s="74" t="s">
        <v>1859</v>
      </c>
      <c r="L2241" s="111"/>
      <c r="M2241" s="79"/>
      <c r="N2241" s="79"/>
      <c r="O2241" s="80"/>
      <c r="P2241" s="81"/>
      <c r="Q2241" s="81"/>
      <c r="R2241" s="91"/>
      <c r="S2241" s="91"/>
      <c r="T2241" s="91"/>
      <c r="U2241" s="91"/>
      <c r="V2241" s="52"/>
      <c r="W2241" s="52"/>
      <c r="X2241" s="52"/>
      <c r="Y2241" s="52"/>
      <c r="Z2241" s="51"/>
      <c r="AA2241" s="76"/>
      <c r="AB2241" s="76"/>
      <c r="AC2241" s="77"/>
      <c r="AD2241" s="84" t="s">
        <v>1058</v>
      </c>
      <c r="AE2241" s="84">
        <v>792</v>
      </c>
      <c r="AF2241" s="84">
        <v>367496</v>
      </c>
      <c r="AG2241" s="84">
        <v>45006</v>
      </c>
      <c r="AH2241" s="84">
        <v>41920</v>
      </c>
      <c r="AI2241" s="84">
        <v>-18000</v>
      </c>
      <c r="AJ2241" s="84" t="s">
        <v>1200</v>
      </c>
      <c r="AK2241" s="84" t="s">
        <v>1308</v>
      </c>
      <c r="AL2241" s="88" t="s">
        <v>1481</v>
      </c>
      <c r="AM2241" s="84" t="s">
        <v>603</v>
      </c>
      <c r="AN2241" s="86">
        <v>40544.743090277778</v>
      </c>
      <c r="AO2241" s="88" t="s">
        <v>1570</v>
      </c>
      <c r="AP2241" s="84" t="b">
        <v>0</v>
      </c>
      <c r="AQ2241" s="84" t="b">
        <v>0</v>
      </c>
      <c r="AR2241" s="84" t="b">
        <v>1</v>
      </c>
      <c r="AS2241" s="84" t="s">
        <v>290</v>
      </c>
      <c r="AT2241" s="84">
        <v>2279</v>
      </c>
      <c r="AU2241" s="88" t="s">
        <v>1661</v>
      </c>
      <c r="AV2241" s="84" t="b">
        <v>1</v>
      </c>
      <c r="AW2241" s="84" t="s">
        <v>745</v>
      </c>
      <c r="AX2241" s="88" t="s">
        <v>1757</v>
      </c>
      <c r="AY2241" s="84" t="s">
        <v>65</v>
      </c>
    </row>
    <row r="2242" spans="1:51" x14ac:dyDescent="0.2">
      <c r="A2242" s="69" t="s">
        <v>4333</v>
      </c>
      <c r="B2242" s="70"/>
      <c r="C2242" s="70"/>
      <c r="D2242" s="71"/>
      <c r="E2242" s="108"/>
      <c r="F2242" s="113" t="s">
        <v>21118</v>
      </c>
      <c r="G2242" s="109"/>
      <c r="H2242" s="74"/>
      <c r="I2242" s="75"/>
      <c r="J2242" s="110"/>
      <c r="K2242" s="74" t="s">
        <v>25433</v>
      </c>
      <c r="L2242" s="111"/>
      <c r="M2242" s="79"/>
      <c r="N2242" s="79"/>
      <c r="O2242" s="80"/>
      <c r="P2242" s="81"/>
      <c r="Q2242" s="81"/>
      <c r="R2242" s="91"/>
      <c r="S2242" s="91"/>
      <c r="T2242" s="91"/>
      <c r="U2242" s="91"/>
      <c r="V2242" s="52"/>
      <c r="W2242" s="52"/>
      <c r="X2242" s="52"/>
      <c r="Y2242" s="52"/>
      <c r="Z2242" s="51"/>
      <c r="AA2242" s="76"/>
      <c r="AB2242" s="76"/>
      <c r="AC2242" s="77"/>
      <c r="AD2242" s="84" t="s">
        <v>13999</v>
      </c>
      <c r="AE2242" s="84">
        <v>3475</v>
      </c>
      <c r="AF2242" s="84">
        <v>2418</v>
      </c>
      <c r="AG2242" s="84">
        <v>4854</v>
      </c>
      <c r="AH2242" s="84">
        <v>7318</v>
      </c>
      <c r="AI2242" s="84"/>
      <c r="AJ2242" s="84" t="s">
        <v>15925</v>
      </c>
      <c r="AK2242" s="84" t="s">
        <v>560</v>
      </c>
      <c r="AL2242" s="88" t="s">
        <v>17754</v>
      </c>
      <c r="AM2242" s="84"/>
      <c r="AN2242" s="86">
        <v>43024.255243055559</v>
      </c>
      <c r="AO2242" s="88" t="s">
        <v>19535</v>
      </c>
      <c r="AP2242" s="84" t="b">
        <v>1</v>
      </c>
      <c r="AQ2242" s="84" t="b">
        <v>0</v>
      </c>
      <c r="AR2242" s="84" t="b">
        <v>0</v>
      </c>
      <c r="AS2242" s="84" t="s">
        <v>290</v>
      </c>
      <c r="AT2242" s="84">
        <v>3</v>
      </c>
      <c r="AU2242" s="84"/>
      <c r="AV2242" s="84" t="b">
        <v>0</v>
      </c>
      <c r="AW2242" s="84" t="s">
        <v>745</v>
      </c>
      <c r="AX2242" s="88" t="s">
        <v>23209</v>
      </c>
      <c r="AY2242" s="84" t="s">
        <v>65</v>
      </c>
    </row>
    <row r="2243" spans="1:51" x14ac:dyDescent="0.2">
      <c r="A2243" s="69" t="s">
        <v>3681</v>
      </c>
      <c r="B2243" s="70"/>
      <c r="C2243" s="70"/>
      <c r="D2243" s="71"/>
      <c r="E2243" s="108"/>
      <c r="F2243" s="113" t="s">
        <v>21119</v>
      </c>
      <c r="G2243" s="109"/>
      <c r="H2243" s="74"/>
      <c r="I2243" s="75"/>
      <c r="J2243" s="110"/>
      <c r="K2243" s="74" t="s">
        <v>25434</v>
      </c>
      <c r="L2243" s="111"/>
      <c r="M2243" s="79"/>
      <c r="N2243" s="79"/>
      <c r="O2243" s="80"/>
      <c r="P2243" s="81"/>
      <c r="Q2243" s="81"/>
      <c r="R2243" s="91"/>
      <c r="S2243" s="91"/>
      <c r="T2243" s="91"/>
      <c r="U2243" s="91"/>
      <c r="V2243" s="52"/>
      <c r="W2243" s="52"/>
      <c r="X2243" s="52"/>
      <c r="Y2243" s="52"/>
      <c r="Z2243" s="51"/>
      <c r="AA2243" s="76"/>
      <c r="AB2243" s="76"/>
      <c r="AC2243" s="77"/>
      <c r="AD2243" s="84" t="s">
        <v>14000</v>
      </c>
      <c r="AE2243" s="84">
        <v>43</v>
      </c>
      <c r="AF2243" s="84">
        <v>31</v>
      </c>
      <c r="AG2243" s="84">
        <v>8796</v>
      </c>
      <c r="AH2243" s="84">
        <v>788</v>
      </c>
      <c r="AI2243" s="84"/>
      <c r="AJ2243" s="84" t="s">
        <v>15926</v>
      </c>
      <c r="AK2243" s="84" t="s">
        <v>16710</v>
      </c>
      <c r="AL2243" s="84"/>
      <c r="AM2243" s="84"/>
      <c r="AN2243" s="86">
        <v>41860.202673611115</v>
      </c>
      <c r="AO2243" s="88" t="s">
        <v>19536</v>
      </c>
      <c r="AP2243" s="84" t="b">
        <v>1</v>
      </c>
      <c r="AQ2243" s="84" t="b">
        <v>0</v>
      </c>
      <c r="AR2243" s="84" t="b">
        <v>0</v>
      </c>
      <c r="AS2243" s="84" t="s">
        <v>2154</v>
      </c>
      <c r="AT2243" s="84">
        <v>1</v>
      </c>
      <c r="AU2243" s="88" t="s">
        <v>674</v>
      </c>
      <c r="AV2243" s="84" t="b">
        <v>0</v>
      </c>
      <c r="AW2243" s="84" t="s">
        <v>745</v>
      </c>
      <c r="AX2243" s="88" t="s">
        <v>23210</v>
      </c>
      <c r="AY2243" s="84" t="s">
        <v>66</v>
      </c>
    </row>
    <row r="2244" spans="1:51" x14ac:dyDescent="0.2">
      <c r="A2244" s="69" t="s">
        <v>3682</v>
      </c>
      <c r="B2244" s="70"/>
      <c r="C2244" s="70"/>
      <c r="D2244" s="71"/>
      <c r="E2244" s="108"/>
      <c r="F2244" s="113" t="s">
        <v>8010</v>
      </c>
      <c r="G2244" s="109"/>
      <c r="H2244" s="74"/>
      <c r="I2244" s="75"/>
      <c r="J2244" s="110"/>
      <c r="K2244" s="74" t="s">
        <v>25435</v>
      </c>
      <c r="L2244" s="111"/>
      <c r="M2244" s="79"/>
      <c r="N2244" s="79"/>
      <c r="O2244" s="80"/>
      <c r="P2244" s="81"/>
      <c r="Q2244" s="81"/>
      <c r="R2244" s="91"/>
      <c r="S2244" s="91"/>
      <c r="T2244" s="91"/>
      <c r="U2244" s="91"/>
      <c r="V2244" s="52"/>
      <c r="W2244" s="52"/>
      <c r="X2244" s="52"/>
      <c r="Y2244" s="52"/>
      <c r="Z2244" s="51"/>
      <c r="AA2244" s="76"/>
      <c r="AB2244" s="76"/>
      <c r="AC2244" s="77"/>
      <c r="AD2244" s="84" t="s">
        <v>14001</v>
      </c>
      <c r="AE2244" s="84">
        <v>2755</v>
      </c>
      <c r="AF2244" s="84">
        <v>9334</v>
      </c>
      <c r="AG2244" s="84">
        <v>19979</v>
      </c>
      <c r="AH2244" s="84">
        <v>25227</v>
      </c>
      <c r="AI2244" s="84">
        <v>-28800</v>
      </c>
      <c r="AJ2244" s="84" t="s">
        <v>15927</v>
      </c>
      <c r="AK2244" s="84" t="s">
        <v>1042</v>
      </c>
      <c r="AL2244" s="88" t="s">
        <v>17755</v>
      </c>
      <c r="AM2244" s="84" t="s">
        <v>602</v>
      </c>
      <c r="AN2244" s="86">
        <v>39727.040578703702</v>
      </c>
      <c r="AO2244" s="88" t="s">
        <v>19537</v>
      </c>
      <c r="AP2244" s="84" t="b">
        <v>0</v>
      </c>
      <c r="AQ2244" s="84" t="b">
        <v>0</v>
      </c>
      <c r="AR2244" s="84" t="b">
        <v>1</v>
      </c>
      <c r="AS2244" s="84" t="s">
        <v>290</v>
      </c>
      <c r="AT2244" s="84">
        <v>284</v>
      </c>
      <c r="AU2244" s="88" t="s">
        <v>20270</v>
      </c>
      <c r="AV2244" s="84" t="b">
        <v>1</v>
      </c>
      <c r="AW2244" s="84" t="s">
        <v>745</v>
      </c>
      <c r="AX2244" s="88" t="s">
        <v>23211</v>
      </c>
      <c r="AY2244" s="84" t="s">
        <v>66</v>
      </c>
    </row>
    <row r="2245" spans="1:51" x14ac:dyDescent="0.2">
      <c r="A2245" s="69" t="s">
        <v>4334</v>
      </c>
      <c r="B2245" s="70"/>
      <c r="C2245" s="70"/>
      <c r="D2245" s="71"/>
      <c r="E2245" s="108"/>
      <c r="F2245" s="113" t="s">
        <v>21120</v>
      </c>
      <c r="G2245" s="109"/>
      <c r="H2245" s="74"/>
      <c r="I2245" s="75"/>
      <c r="J2245" s="110"/>
      <c r="K2245" s="74" t="s">
        <v>25436</v>
      </c>
      <c r="L2245" s="111"/>
      <c r="M2245" s="79"/>
      <c r="N2245" s="79"/>
      <c r="O2245" s="80"/>
      <c r="P2245" s="81"/>
      <c r="Q2245" s="81"/>
      <c r="R2245" s="91"/>
      <c r="S2245" s="91"/>
      <c r="T2245" s="91"/>
      <c r="U2245" s="91"/>
      <c r="V2245" s="52"/>
      <c r="W2245" s="52"/>
      <c r="X2245" s="52"/>
      <c r="Y2245" s="52"/>
      <c r="Z2245" s="51"/>
      <c r="AA2245" s="76"/>
      <c r="AB2245" s="76"/>
      <c r="AC2245" s="77"/>
      <c r="AD2245" s="84" t="s">
        <v>14002</v>
      </c>
      <c r="AE2245" s="84">
        <v>178</v>
      </c>
      <c r="AF2245" s="84">
        <v>354292</v>
      </c>
      <c r="AG2245" s="84">
        <v>115252</v>
      </c>
      <c r="AH2245" s="84">
        <v>1050</v>
      </c>
      <c r="AI2245" s="84">
        <v>-14400</v>
      </c>
      <c r="AJ2245" s="84" t="s">
        <v>15928</v>
      </c>
      <c r="AK2245" s="84" t="s">
        <v>1398</v>
      </c>
      <c r="AL2245" s="88" t="s">
        <v>17756</v>
      </c>
      <c r="AM2245" s="84" t="s">
        <v>608</v>
      </c>
      <c r="AN2245" s="86">
        <v>41036.828703703701</v>
      </c>
      <c r="AO2245" s="88" t="s">
        <v>19538</v>
      </c>
      <c r="AP2245" s="84" t="b">
        <v>0</v>
      </c>
      <c r="AQ2245" s="84" t="b">
        <v>0</v>
      </c>
      <c r="AR2245" s="84" t="b">
        <v>0</v>
      </c>
      <c r="AS2245" s="84" t="s">
        <v>290</v>
      </c>
      <c r="AT2245" s="84">
        <v>9765</v>
      </c>
      <c r="AU2245" s="88" t="s">
        <v>675</v>
      </c>
      <c r="AV2245" s="84" t="b">
        <v>1</v>
      </c>
      <c r="AW2245" s="84" t="s">
        <v>745</v>
      </c>
      <c r="AX2245" s="88" t="s">
        <v>23212</v>
      </c>
      <c r="AY2245" s="84" t="s">
        <v>65</v>
      </c>
    </row>
    <row r="2246" spans="1:51" x14ac:dyDescent="0.2">
      <c r="A2246" s="69" t="s">
        <v>3683</v>
      </c>
      <c r="B2246" s="70"/>
      <c r="C2246" s="70"/>
      <c r="D2246" s="71"/>
      <c r="E2246" s="108"/>
      <c r="F2246" s="113" t="s">
        <v>8011</v>
      </c>
      <c r="G2246" s="109"/>
      <c r="H2246" s="74"/>
      <c r="I2246" s="75"/>
      <c r="J2246" s="110"/>
      <c r="K2246" s="74" t="s">
        <v>25437</v>
      </c>
      <c r="L2246" s="111"/>
      <c r="M2246" s="79"/>
      <c r="N2246" s="79"/>
      <c r="O2246" s="80"/>
      <c r="P2246" s="81"/>
      <c r="Q2246" s="81"/>
      <c r="R2246" s="91"/>
      <c r="S2246" s="91"/>
      <c r="T2246" s="91"/>
      <c r="U2246" s="91"/>
      <c r="V2246" s="52"/>
      <c r="W2246" s="52"/>
      <c r="X2246" s="52"/>
      <c r="Y2246" s="52"/>
      <c r="Z2246" s="51"/>
      <c r="AA2246" s="76"/>
      <c r="AB2246" s="76"/>
      <c r="AC2246" s="77"/>
      <c r="AD2246" s="84" t="s">
        <v>14003</v>
      </c>
      <c r="AE2246" s="84">
        <v>5</v>
      </c>
      <c r="AF2246" s="84">
        <v>1</v>
      </c>
      <c r="AG2246" s="84">
        <v>35</v>
      </c>
      <c r="AH2246" s="84">
        <v>1</v>
      </c>
      <c r="AI2246" s="84"/>
      <c r="AJ2246" s="84"/>
      <c r="AK2246" s="84"/>
      <c r="AL2246" s="84"/>
      <c r="AM2246" s="84"/>
      <c r="AN2246" s="86">
        <v>43147.190115740741</v>
      </c>
      <c r="AO2246" s="84"/>
      <c r="AP2246" s="84" t="b">
        <v>1</v>
      </c>
      <c r="AQ2246" s="84" t="b">
        <v>0</v>
      </c>
      <c r="AR2246" s="84" t="b">
        <v>0</v>
      </c>
      <c r="AS2246" s="84" t="s">
        <v>290</v>
      </c>
      <c r="AT2246" s="84">
        <v>0</v>
      </c>
      <c r="AU2246" s="84"/>
      <c r="AV2246" s="84" t="b">
        <v>0</v>
      </c>
      <c r="AW2246" s="84" t="s">
        <v>745</v>
      </c>
      <c r="AX2246" s="88" t="s">
        <v>23213</v>
      </c>
      <c r="AY2246" s="84" t="s">
        <v>66</v>
      </c>
    </row>
    <row r="2247" spans="1:51" x14ac:dyDescent="0.2">
      <c r="A2247" s="69" t="s">
        <v>3684</v>
      </c>
      <c r="B2247" s="70"/>
      <c r="C2247" s="70"/>
      <c r="D2247" s="71"/>
      <c r="E2247" s="108"/>
      <c r="F2247" s="113" t="s">
        <v>8012</v>
      </c>
      <c r="G2247" s="109"/>
      <c r="H2247" s="74"/>
      <c r="I2247" s="75"/>
      <c r="J2247" s="110"/>
      <c r="K2247" s="74" t="s">
        <v>25438</v>
      </c>
      <c r="L2247" s="111"/>
      <c r="M2247" s="79"/>
      <c r="N2247" s="79"/>
      <c r="O2247" s="80"/>
      <c r="P2247" s="81"/>
      <c r="Q2247" s="81"/>
      <c r="R2247" s="91"/>
      <c r="S2247" s="91"/>
      <c r="T2247" s="91"/>
      <c r="U2247" s="91"/>
      <c r="V2247" s="52"/>
      <c r="W2247" s="52"/>
      <c r="X2247" s="52"/>
      <c r="Y2247" s="52"/>
      <c r="Z2247" s="51"/>
      <c r="AA2247" s="76"/>
      <c r="AB2247" s="76"/>
      <c r="AC2247" s="77"/>
      <c r="AD2247" s="84" t="s">
        <v>14004</v>
      </c>
      <c r="AE2247" s="84">
        <v>71</v>
      </c>
      <c r="AF2247" s="84">
        <v>43</v>
      </c>
      <c r="AG2247" s="84">
        <v>361</v>
      </c>
      <c r="AH2247" s="84">
        <v>155</v>
      </c>
      <c r="AI2247" s="84"/>
      <c r="AJ2247" s="84" t="s">
        <v>15929</v>
      </c>
      <c r="AK2247" s="84" t="s">
        <v>462</v>
      </c>
      <c r="AL2247" s="84"/>
      <c r="AM2247" s="84"/>
      <c r="AN2247" s="86">
        <v>43055.082442129627</v>
      </c>
      <c r="AO2247" s="88" t="s">
        <v>19539</v>
      </c>
      <c r="AP2247" s="84" t="b">
        <v>0</v>
      </c>
      <c r="AQ2247" s="84" t="b">
        <v>0</v>
      </c>
      <c r="AR2247" s="84" t="b">
        <v>0</v>
      </c>
      <c r="AS2247" s="84" t="s">
        <v>290</v>
      </c>
      <c r="AT2247" s="84">
        <v>0</v>
      </c>
      <c r="AU2247" s="88" t="s">
        <v>674</v>
      </c>
      <c r="AV2247" s="84" t="b">
        <v>0</v>
      </c>
      <c r="AW2247" s="84" t="s">
        <v>745</v>
      </c>
      <c r="AX2247" s="88" t="s">
        <v>23214</v>
      </c>
      <c r="AY2247" s="84" t="s">
        <v>66</v>
      </c>
    </row>
    <row r="2248" spans="1:51" x14ac:dyDescent="0.2">
      <c r="A2248" s="69" t="s">
        <v>3685</v>
      </c>
      <c r="B2248" s="70"/>
      <c r="C2248" s="70"/>
      <c r="D2248" s="71"/>
      <c r="E2248" s="108"/>
      <c r="F2248" s="113" t="s">
        <v>21121</v>
      </c>
      <c r="G2248" s="109"/>
      <c r="H2248" s="74"/>
      <c r="I2248" s="75"/>
      <c r="J2248" s="110"/>
      <c r="K2248" s="74" t="s">
        <v>25439</v>
      </c>
      <c r="L2248" s="111"/>
      <c r="M2248" s="79"/>
      <c r="N2248" s="79"/>
      <c r="O2248" s="80"/>
      <c r="P2248" s="81"/>
      <c r="Q2248" s="81"/>
      <c r="R2248" s="91"/>
      <c r="S2248" s="91"/>
      <c r="T2248" s="91"/>
      <c r="U2248" s="91"/>
      <c r="V2248" s="52"/>
      <c r="W2248" s="52"/>
      <c r="X2248" s="52"/>
      <c r="Y2248" s="52"/>
      <c r="Z2248" s="51"/>
      <c r="AA2248" s="76"/>
      <c r="AB2248" s="76"/>
      <c r="AC2248" s="77"/>
      <c r="AD2248" s="84" t="s">
        <v>14005</v>
      </c>
      <c r="AE2248" s="84">
        <v>880</v>
      </c>
      <c r="AF2248" s="84">
        <v>2760</v>
      </c>
      <c r="AG2248" s="84">
        <v>2064</v>
      </c>
      <c r="AH2248" s="84">
        <v>671</v>
      </c>
      <c r="AI2248" s="84">
        <v>-18000</v>
      </c>
      <c r="AJ2248" s="84" t="s">
        <v>15930</v>
      </c>
      <c r="AK2248" s="84" t="s">
        <v>1411</v>
      </c>
      <c r="AL2248" s="88" t="s">
        <v>17757</v>
      </c>
      <c r="AM2248" s="84" t="s">
        <v>603</v>
      </c>
      <c r="AN2248" s="86">
        <v>39656.919907407406</v>
      </c>
      <c r="AO2248" s="88" t="s">
        <v>19540</v>
      </c>
      <c r="AP2248" s="84" t="b">
        <v>0</v>
      </c>
      <c r="AQ2248" s="84" t="b">
        <v>0</v>
      </c>
      <c r="AR2248" s="84" t="b">
        <v>1</v>
      </c>
      <c r="AS2248" s="84" t="s">
        <v>290</v>
      </c>
      <c r="AT2248" s="84">
        <v>46</v>
      </c>
      <c r="AU2248" s="88" t="s">
        <v>20271</v>
      </c>
      <c r="AV2248" s="84" t="b">
        <v>0</v>
      </c>
      <c r="AW2248" s="84" t="s">
        <v>745</v>
      </c>
      <c r="AX2248" s="88" t="s">
        <v>23215</v>
      </c>
      <c r="AY2248" s="84" t="s">
        <v>66</v>
      </c>
    </row>
    <row r="2249" spans="1:51" x14ac:dyDescent="0.2">
      <c r="A2249" s="69" t="s">
        <v>3686</v>
      </c>
      <c r="B2249" s="70"/>
      <c r="C2249" s="70"/>
      <c r="D2249" s="71"/>
      <c r="E2249" s="108"/>
      <c r="F2249" s="113" t="s">
        <v>8013</v>
      </c>
      <c r="G2249" s="109"/>
      <c r="H2249" s="74"/>
      <c r="I2249" s="75"/>
      <c r="J2249" s="110"/>
      <c r="K2249" s="74" t="s">
        <v>25440</v>
      </c>
      <c r="L2249" s="111"/>
      <c r="M2249" s="79"/>
      <c r="N2249" s="79"/>
      <c r="O2249" s="80"/>
      <c r="P2249" s="81"/>
      <c r="Q2249" s="81"/>
      <c r="R2249" s="91"/>
      <c r="S2249" s="91"/>
      <c r="T2249" s="91"/>
      <c r="U2249" s="91"/>
      <c r="V2249" s="52"/>
      <c r="W2249" s="52"/>
      <c r="X2249" s="52"/>
      <c r="Y2249" s="52"/>
      <c r="Z2249" s="51"/>
      <c r="AA2249" s="76"/>
      <c r="AB2249" s="76"/>
      <c r="AC2249" s="77"/>
      <c r="AD2249" s="84" t="s">
        <v>14006</v>
      </c>
      <c r="AE2249" s="84">
        <v>296</v>
      </c>
      <c r="AF2249" s="84">
        <v>1801</v>
      </c>
      <c r="AG2249" s="84">
        <v>3923</v>
      </c>
      <c r="AH2249" s="84">
        <v>3370</v>
      </c>
      <c r="AI2249" s="84"/>
      <c r="AJ2249" s="84" t="s">
        <v>15931</v>
      </c>
      <c r="AK2249" s="84" t="s">
        <v>16099</v>
      </c>
      <c r="AL2249" s="84"/>
      <c r="AM2249" s="84"/>
      <c r="AN2249" s="86">
        <v>42713.062754629631</v>
      </c>
      <c r="AO2249" s="88" t="s">
        <v>19541</v>
      </c>
      <c r="AP2249" s="84" t="b">
        <v>1</v>
      </c>
      <c r="AQ2249" s="84" t="b">
        <v>0</v>
      </c>
      <c r="AR2249" s="84" t="b">
        <v>0</v>
      </c>
      <c r="AS2249" s="84" t="s">
        <v>2154</v>
      </c>
      <c r="AT2249" s="84">
        <v>5</v>
      </c>
      <c r="AU2249" s="84"/>
      <c r="AV2249" s="84" t="b">
        <v>0</v>
      </c>
      <c r="AW2249" s="84" t="s">
        <v>745</v>
      </c>
      <c r="AX2249" s="88" t="s">
        <v>23216</v>
      </c>
      <c r="AY2249" s="84" t="s">
        <v>66</v>
      </c>
    </row>
    <row r="2250" spans="1:51" x14ac:dyDescent="0.2">
      <c r="A2250" s="69" t="s">
        <v>3687</v>
      </c>
      <c r="B2250" s="70"/>
      <c r="C2250" s="70"/>
      <c r="D2250" s="71"/>
      <c r="E2250" s="108"/>
      <c r="F2250" s="113" t="s">
        <v>8014</v>
      </c>
      <c r="G2250" s="109"/>
      <c r="H2250" s="74"/>
      <c r="I2250" s="75"/>
      <c r="J2250" s="110"/>
      <c r="K2250" s="74" t="s">
        <v>25441</v>
      </c>
      <c r="L2250" s="111"/>
      <c r="M2250" s="79"/>
      <c r="N2250" s="79"/>
      <c r="O2250" s="80"/>
      <c r="P2250" s="81"/>
      <c r="Q2250" s="81"/>
      <c r="R2250" s="91"/>
      <c r="S2250" s="91"/>
      <c r="T2250" s="91"/>
      <c r="U2250" s="91"/>
      <c r="V2250" s="52"/>
      <c r="W2250" s="52"/>
      <c r="X2250" s="52"/>
      <c r="Y2250" s="52"/>
      <c r="Z2250" s="51"/>
      <c r="AA2250" s="76"/>
      <c r="AB2250" s="76"/>
      <c r="AC2250" s="77"/>
      <c r="AD2250" s="84" t="s">
        <v>14007</v>
      </c>
      <c r="AE2250" s="84">
        <v>1255</v>
      </c>
      <c r="AF2250" s="84">
        <v>1629</v>
      </c>
      <c r="AG2250" s="84">
        <v>8708</v>
      </c>
      <c r="AH2250" s="84">
        <v>7545</v>
      </c>
      <c r="AI2250" s="84"/>
      <c r="AJ2250" s="84" t="s">
        <v>15932</v>
      </c>
      <c r="AK2250" s="84"/>
      <c r="AL2250" s="84"/>
      <c r="AM2250" s="84"/>
      <c r="AN2250" s="86">
        <v>42474.85359953704</v>
      </c>
      <c r="AO2250" s="88" t="s">
        <v>19542</v>
      </c>
      <c r="AP2250" s="84" t="b">
        <v>1</v>
      </c>
      <c r="AQ2250" s="84" t="b">
        <v>0</v>
      </c>
      <c r="AR2250" s="84" t="b">
        <v>0</v>
      </c>
      <c r="AS2250" s="84" t="s">
        <v>2154</v>
      </c>
      <c r="AT2250" s="84">
        <v>5</v>
      </c>
      <c r="AU2250" s="84"/>
      <c r="AV2250" s="84" t="b">
        <v>0</v>
      </c>
      <c r="AW2250" s="84" t="s">
        <v>745</v>
      </c>
      <c r="AX2250" s="88" t="s">
        <v>23217</v>
      </c>
      <c r="AY2250" s="84" t="s">
        <v>66</v>
      </c>
    </row>
    <row r="2251" spans="1:51" x14ac:dyDescent="0.2">
      <c r="A2251" s="69" t="s">
        <v>3688</v>
      </c>
      <c r="B2251" s="70"/>
      <c r="C2251" s="70"/>
      <c r="D2251" s="71"/>
      <c r="E2251" s="108"/>
      <c r="F2251" s="113" t="s">
        <v>275</v>
      </c>
      <c r="G2251" s="109"/>
      <c r="H2251" s="74"/>
      <c r="I2251" s="75"/>
      <c r="J2251" s="110"/>
      <c r="K2251" s="74" t="s">
        <v>25442</v>
      </c>
      <c r="L2251" s="111"/>
      <c r="M2251" s="79"/>
      <c r="N2251" s="79"/>
      <c r="O2251" s="80"/>
      <c r="P2251" s="81"/>
      <c r="Q2251" s="81"/>
      <c r="R2251" s="91"/>
      <c r="S2251" s="91"/>
      <c r="T2251" s="91"/>
      <c r="U2251" s="91"/>
      <c r="V2251" s="52"/>
      <c r="W2251" s="52"/>
      <c r="X2251" s="52"/>
      <c r="Y2251" s="52"/>
      <c r="Z2251" s="51"/>
      <c r="AA2251" s="76"/>
      <c r="AB2251" s="76"/>
      <c r="AC2251" s="77"/>
      <c r="AD2251" s="84" t="s">
        <v>14008</v>
      </c>
      <c r="AE2251" s="84">
        <v>231</v>
      </c>
      <c r="AF2251" s="84">
        <v>262</v>
      </c>
      <c r="AG2251" s="84">
        <v>14793</v>
      </c>
      <c r="AH2251" s="84">
        <v>8792</v>
      </c>
      <c r="AI2251" s="84"/>
      <c r="AJ2251" s="84"/>
      <c r="AK2251" s="84"/>
      <c r="AL2251" s="84"/>
      <c r="AM2251" s="84"/>
      <c r="AN2251" s="86">
        <v>41665.876226851855</v>
      </c>
      <c r="AO2251" s="84"/>
      <c r="AP2251" s="84" t="b">
        <v>1</v>
      </c>
      <c r="AQ2251" s="84" t="b">
        <v>1</v>
      </c>
      <c r="AR2251" s="84" t="b">
        <v>0</v>
      </c>
      <c r="AS2251" s="84" t="s">
        <v>290</v>
      </c>
      <c r="AT2251" s="84">
        <v>5</v>
      </c>
      <c r="AU2251" s="88" t="s">
        <v>674</v>
      </c>
      <c r="AV2251" s="84" t="b">
        <v>0</v>
      </c>
      <c r="AW2251" s="84" t="s">
        <v>745</v>
      </c>
      <c r="AX2251" s="88" t="s">
        <v>23218</v>
      </c>
      <c r="AY2251" s="84" t="s">
        <v>66</v>
      </c>
    </row>
    <row r="2252" spans="1:51" x14ac:dyDescent="0.2">
      <c r="A2252" s="69" t="s">
        <v>3689</v>
      </c>
      <c r="B2252" s="70"/>
      <c r="C2252" s="70"/>
      <c r="D2252" s="71"/>
      <c r="E2252" s="108"/>
      <c r="F2252" s="113" t="s">
        <v>8015</v>
      </c>
      <c r="G2252" s="109"/>
      <c r="H2252" s="74"/>
      <c r="I2252" s="75"/>
      <c r="J2252" s="110"/>
      <c r="K2252" s="74" t="s">
        <v>25443</v>
      </c>
      <c r="L2252" s="111"/>
      <c r="M2252" s="79"/>
      <c r="N2252" s="79"/>
      <c r="O2252" s="80"/>
      <c r="P2252" s="81"/>
      <c r="Q2252" s="81"/>
      <c r="R2252" s="91"/>
      <c r="S2252" s="91"/>
      <c r="T2252" s="91"/>
      <c r="U2252" s="91"/>
      <c r="V2252" s="52"/>
      <c r="W2252" s="52"/>
      <c r="X2252" s="52"/>
      <c r="Y2252" s="52"/>
      <c r="Z2252" s="51"/>
      <c r="AA2252" s="76"/>
      <c r="AB2252" s="76"/>
      <c r="AC2252" s="77"/>
      <c r="AD2252" s="84" t="s">
        <v>14009</v>
      </c>
      <c r="AE2252" s="84">
        <v>4493</v>
      </c>
      <c r="AF2252" s="84">
        <v>3923</v>
      </c>
      <c r="AG2252" s="84">
        <v>137593</v>
      </c>
      <c r="AH2252" s="84">
        <v>110308</v>
      </c>
      <c r="AI2252" s="84">
        <v>-21600</v>
      </c>
      <c r="AJ2252" s="84" t="s">
        <v>15933</v>
      </c>
      <c r="AK2252" s="84" t="s">
        <v>16711</v>
      </c>
      <c r="AL2252" s="84"/>
      <c r="AM2252" s="84" t="s">
        <v>601</v>
      </c>
      <c r="AN2252" s="86">
        <v>42798.993078703701</v>
      </c>
      <c r="AO2252" s="88" t="s">
        <v>19543</v>
      </c>
      <c r="AP2252" s="84" t="b">
        <v>1</v>
      </c>
      <c r="AQ2252" s="84" t="b">
        <v>0</v>
      </c>
      <c r="AR2252" s="84" t="b">
        <v>0</v>
      </c>
      <c r="AS2252" s="84" t="s">
        <v>290</v>
      </c>
      <c r="AT2252" s="84">
        <v>6</v>
      </c>
      <c r="AU2252" s="84"/>
      <c r="AV2252" s="84" t="b">
        <v>0</v>
      </c>
      <c r="AW2252" s="84" t="s">
        <v>745</v>
      </c>
      <c r="AX2252" s="88" t="s">
        <v>23219</v>
      </c>
      <c r="AY2252" s="84" t="s">
        <v>66</v>
      </c>
    </row>
    <row r="2253" spans="1:51" x14ac:dyDescent="0.2">
      <c r="A2253" s="69" t="s">
        <v>3690</v>
      </c>
      <c r="B2253" s="70"/>
      <c r="C2253" s="70"/>
      <c r="D2253" s="71"/>
      <c r="E2253" s="108"/>
      <c r="F2253" s="113" t="s">
        <v>8016</v>
      </c>
      <c r="G2253" s="109"/>
      <c r="H2253" s="74"/>
      <c r="I2253" s="75"/>
      <c r="J2253" s="110"/>
      <c r="K2253" s="74" t="s">
        <v>25444</v>
      </c>
      <c r="L2253" s="111"/>
      <c r="M2253" s="79"/>
      <c r="N2253" s="79"/>
      <c r="O2253" s="80"/>
      <c r="P2253" s="81"/>
      <c r="Q2253" s="81"/>
      <c r="R2253" s="91"/>
      <c r="S2253" s="91"/>
      <c r="T2253" s="91"/>
      <c r="U2253" s="91"/>
      <c r="V2253" s="52"/>
      <c r="W2253" s="52"/>
      <c r="X2253" s="52"/>
      <c r="Y2253" s="52"/>
      <c r="Z2253" s="51"/>
      <c r="AA2253" s="76"/>
      <c r="AB2253" s="76"/>
      <c r="AC2253" s="77"/>
      <c r="AD2253" s="84" t="s">
        <v>14010</v>
      </c>
      <c r="AE2253" s="84">
        <v>395</v>
      </c>
      <c r="AF2253" s="84">
        <v>601</v>
      </c>
      <c r="AG2253" s="84">
        <v>24348</v>
      </c>
      <c r="AH2253" s="84">
        <v>79851</v>
      </c>
      <c r="AI2253" s="84"/>
      <c r="AJ2253" s="84" t="s">
        <v>15934</v>
      </c>
      <c r="AK2253" s="84" t="s">
        <v>1294</v>
      </c>
      <c r="AL2253" s="88" t="s">
        <v>17758</v>
      </c>
      <c r="AM2253" s="84"/>
      <c r="AN2253" s="86">
        <v>41582.217175925929</v>
      </c>
      <c r="AO2253" s="88" t="s">
        <v>19544</v>
      </c>
      <c r="AP2253" s="84" t="b">
        <v>0</v>
      </c>
      <c r="AQ2253" s="84" t="b">
        <v>0</v>
      </c>
      <c r="AR2253" s="84" t="b">
        <v>1</v>
      </c>
      <c r="AS2253" s="84" t="s">
        <v>290</v>
      </c>
      <c r="AT2253" s="84">
        <v>14</v>
      </c>
      <c r="AU2253" s="88" t="s">
        <v>674</v>
      </c>
      <c r="AV2253" s="84" t="b">
        <v>0</v>
      </c>
      <c r="AW2253" s="84" t="s">
        <v>745</v>
      </c>
      <c r="AX2253" s="88" t="s">
        <v>23220</v>
      </c>
      <c r="AY2253" s="84" t="s">
        <v>66</v>
      </c>
    </row>
    <row r="2254" spans="1:51" x14ac:dyDescent="0.2">
      <c r="A2254" s="69" t="s">
        <v>4335</v>
      </c>
      <c r="B2254" s="70"/>
      <c r="C2254" s="70"/>
      <c r="D2254" s="71"/>
      <c r="E2254" s="108"/>
      <c r="F2254" s="113" t="s">
        <v>21122</v>
      </c>
      <c r="G2254" s="109"/>
      <c r="H2254" s="74"/>
      <c r="I2254" s="75"/>
      <c r="J2254" s="110"/>
      <c r="K2254" s="74" t="s">
        <v>25445</v>
      </c>
      <c r="L2254" s="111"/>
      <c r="M2254" s="79"/>
      <c r="N2254" s="79"/>
      <c r="O2254" s="80"/>
      <c r="P2254" s="81"/>
      <c r="Q2254" s="81"/>
      <c r="R2254" s="91"/>
      <c r="S2254" s="91"/>
      <c r="T2254" s="91"/>
      <c r="U2254" s="91"/>
      <c r="V2254" s="52"/>
      <c r="W2254" s="52"/>
      <c r="X2254" s="52"/>
      <c r="Y2254" s="52"/>
      <c r="Z2254" s="51"/>
      <c r="AA2254" s="76"/>
      <c r="AB2254" s="76"/>
      <c r="AC2254" s="77"/>
      <c r="AD2254" s="84" t="s">
        <v>14011</v>
      </c>
      <c r="AE2254" s="84">
        <v>713</v>
      </c>
      <c r="AF2254" s="84">
        <v>763</v>
      </c>
      <c r="AG2254" s="84">
        <v>83490</v>
      </c>
      <c r="AH2254" s="84">
        <v>85932</v>
      </c>
      <c r="AI2254" s="84">
        <v>-18000</v>
      </c>
      <c r="AJ2254" s="84" t="s">
        <v>15935</v>
      </c>
      <c r="AK2254" s="84" t="s">
        <v>444</v>
      </c>
      <c r="AL2254" s="84"/>
      <c r="AM2254" s="84" t="s">
        <v>614</v>
      </c>
      <c r="AN2254" s="86">
        <v>40783.296481481484</v>
      </c>
      <c r="AO2254" s="88" t="s">
        <v>19545</v>
      </c>
      <c r="AP2254" s="84" t="b">
        <v>0</v>
      </c>
      <c r="AQ2254" s="84" t="b">
        <v>0</v>
      </c>
      <c r="AR2254" s="84" t="b">
        <v>0</v>
      </c>
      <c r="AS2254" s="84" t="s">
        <v>290</v>
      </c>
      <c r="AT2254" s="84">
        <v>34</v>
      </c>
      <c r="AU2254" s="88" t="s">
        <v>20272</v>
      </c>
      <c r="AV2254" s="84" t="b">
        <v>0</v>
      </c>
      <c r="AW2254" s="84" t="s">
        <v>745</v>
      </c>
      <c r="AX2254" s="88" t="s">
        <v>23221</v>
      </c>
      <c r="AY2254" s="84" t="s">
        <v>65</v>
      </c>
    </row>
    <row r="2255" spans="1:51" x14ac:dyDescent="0.2">
      <c r="A2255" s="69" t="s">
        <v>3691</v>
      </c>
      <c r="B2255" s="70"/>
      <c r="C2255" s="70"/>
      <c r="D2255" s="71"/>
      <c r="E2255" s="108"/>
      <c r="F2255" s="113" t="s">
        <v>8017</v>
      </c>
      <c r="G2255" s="109"/>
      <c r="H2255" s="74"/>
      <c r="I2255" s="75"/>
      <c r="J2255" s="110"/>
      <c r="K2255" s="74" t="s">
        <v>25446</v>
      </c>
      <c r="L2255" s="111"/>
      <c r="M2255" s="79"/>
      <c r="N2255" s="79"/>
      <c r="O2255" s="80"/>
      <c r="P2255" s="81"/>
      <c r="Q2255" s="81"/>
      <c r="R2255" s="91"/>
      <c r="S2255" s="91"/>
      <c r="T2255" s="91"/>
      <c r="U2255" s="91"/>
      <c r="V2255" s="52"/>
      <c r="W2255" s="52"/>
      <c r="X2255" s="52"/>
      <c r="Y2255" s="52"/>
      <c r="Z2255" s="51"/>
      <c r="AA2255" s="76"/>
      <c r="AB2255" s="76"/>
      <c r="AC2255" s="77"/>
      <c r="AD2255" s="84" t="s">
        <v>14012</v>
      </c>
      <c r="AE2255" s="84">
        <v>240</v>
      </c>
      <c r="AF2255" s="84">
        <v>93</v>
      </c>
      <c r="AG2255" s="84">
        <v>8794</v>
      </c>
      <c r="AH2255" s="84">
        <v>964</v>
      </c>
      <c r="AI2255" s="84">
        <v>-28800</v>
      </c>
      <c r="AJ2255" s="84" t="s">
        <v>15936</v>
      </c>
      <c r="AK2255" s="84" t="s">
        <v>16712</v>
      </c>
      <c r="AL2255" s="84"/>
      <c r="AM2255" s="84" t="s">
        <v>602</v>
      </c>
      <c r="AN2255" s="86">
        <v>40858.783460648148</v>
      </c>
      <c r="AO2255" s="88" t="s">
        <v>19546</v>
      </c>
      <c r="AP2255" s="84" t="b">
        <v>0</v>
      </c>
      <c r="AQ2255" s="84" t="b">
        <v>0</v>
      </c>
      <c r="AR2255" s="84" t="b">
        <v>1</v>
      </c>
      <c r="AS2255" s="84" t="s">
        <v>2154</v>
      </c>
      <c r="AT2255" s="84">
        <v>4</v>
      </c>
      <c r="AU2255" s="88" t="s">
        <v>20273</v>
      </c>
      <c r="AV2255" s="84" t="b">
        <v>0</v>
      </c>
      <c r="AW2255" s="84" t="s">
        <v>745</v>
      </c>
      <c r="AX2255" s="88" t="s">
        <v>23222</v>
      </c>
      <c r="AY2255" s="84" t="s">
        <v>66</v>
      </c>
    </row>
    <row r="2256" spans="1:51" x14ac:dyDescent="0.2">
      <c r="A2256" s="69" t="s">
        <v>3693</v>
      </c>
      <c r="B2256" s="70"/>
      <c r="C2256" s="70"/>
      <c r="D2256" s="71"/>
      <c r="E2256" s="108"/>
      <c r="F2256" s="113" t="s">
        <v>8019</v>
      </c>
      <c r="G2256" s="109"/>
      <c r="H2256" s="74"/>
      <c r="I2256" s="75"/>
      <c r="J2256" s="110"/>
      <c r="K2256" s="74" t="s">
        <v>25447</v>
      </c>
      <c r="L2256" s="111"/>
      <c r="M2256" s="79"/>
      <c r="N2256" s="79"/>
      <c r="O2256" s="80"/>
      <c r="P2256" s="81"/>
      <c r="Q2256" s="81"/>
      <c r="R2256" s="91"/>
      <c r="S2256" s="91"/>
      <c r="T2256" s="91"/>
      <c r="U2256" s="91"/>
      <c r="V2256" s="52"/>
      <c r="W2256" s="52"/>
      <c r="X2256" s="52"/>
      <c r="Y2256" s="52"/>
      <c r="Z2256" s="51"/>
      <c r="AA2256" s="76"/>
      <c r="AB2256" s="76"/>
      <c r="AC2256" s="77"/>
      <c r="AD2256" s="84" t="s">
        <v>14013</v>
      </c>
      <c r="AE2256" s="84">
        <v>2577</v>
      </c>
      <c r="AF2256" s="84">
        <v>4092</v>
      </c>
      <c r="AG2256" s="84">
        <v>9908</v>
      </c>
      <c r="AH2256" s="84">
        <v>1327</v>
      </c>
      <c r="AI2256" s="84">
        <v>-21600</v>
      </c>
      <c r="AJ2256" s="84" t="s">
        <v>15937</v>
      </c>
      <c r="AK2256" s="84" t="s">
        <v>16713</v>
      </c>
      <c r="AL2256" s="88" t="s">
        <v>17759</v>
      </c>
      <c r="AM2256" s="84" t="s">
        <v>601</v>
      </c>
      <c r="AN2256" s="86">
        <v>40040.140763888892</v>
      </c>
      <c r="AO2256" s="88" t="s">
        <v>19547</v>
      </c>
      <c r="AP2256" s="84" t="b">
        <v>0</v>
      </c>
      <c r="AQ2256" s="84" t="b">
        <v>0</v>
      </c>
      <c r="AR2256" s="84" t="b">
        <v>0</v>
      </c>
      <c r="AS2256" s="84" t="s">
        <v>290</v>
      </c>
      <c r="AT2256" s="84">
        <v>132</v>
      </c>
      <c r="AU2256" s="88" t="s">
        <v>678</v>
      </c>
      <c r="AV2256" s="84" t="b">
        <v>0</v>
      </c>
      <c r="AW2256" s="84" t="s">
        <v>745</v>
      </c>
      <c r="AX2256" s="88" t="s">
        <v>23223</v>
      </c>
      <c r="AY2256" s="84" t="s">
        <v>66</v>
      </c>
    </row>
    <row r="2257" spans="1:51" x14ac:dyDescent="0.2">
      <c r="A2257" s="69" t="s">
        <v>3694</v>
      </c>
      <c r="B2257" s="70"/>
      <c r="C2257" s="70"/>
      <c r="D2257" s="71"/>
      <c r="E2257" s="108"/>
      <c r="F2257" s="113" t="s">
        <v>21123</v>
      </c>
      <c r="G2257" s="109"/>
      <c r="H2257" s="74"/>
      <c r="I2257" s="75"/>
      <c r="J2257" s="110"/>
      <c r="K2257" s="74" t="s">
        <v>25448</v>
      </c>
      <c r="L2257" s="111"/>
      <c r="M2257" s="79"/>
      <c r="N2257" s="79"/>
      <c r="O2257" s="80"/>
      <c r="P2257" s="81"/>
      <c r="Q2257" s="81"/>
      <c r="R2257" s="91"/>
      <c r="S2257" s="91"/>
      <c r="T2257" s="91"/>
      <c r="U2257" s="91"/>
      <c r="V2257" s="52"/>
      <c r="W2257" s="52"/>
      <c r="X2257" s="52"/>
      <c r="Y2257" s="52"/>
      <c r="Z2257" s="51"/>
      <c r="AA2257" s="76"/>
      <c r="AB2257" s="76"/>
      <c r="AC2257" s="77"/>
      <c r="AD2257" s="84" t="s">
        <v>14014</v>
      </c>
      <c r="AE2257" s="84">
        <v>597</v>
      </c>
      <c r="AF2257" s="84">
        <v>827</v>
      </c>
      <c r="AG2257" s="84">
        <v>5628</v>
      </c>
      <c r="AH2257" s="84">
        <v>265</v>
      </c>
      <c r="AI2257" s="84"/>
      <c r="AJ2257" s="84" t="s">
        <v>15938</v>
      </c>
      <c r="AK2257" s="84"/>
      <c r="AL2257" s="88" t="s">
        <v>17760</v>
      </c>
      <c r="AM2257" s="84"/>
      <c r="AN2257" s="86">
        <v>41309.930277777778</v>
      </c>
      <c r="AO2257" s="88" t="s">
        <v>19548</v>
      </c>
      <c r="AP2257" s="84" t="b">
        <v>1</v>
      </c>
      <c r="AQ2257" s="84" t="b">
        <v>0</v>
      </c>
      <c r="AR2257" s="84" t="b">
        <v>1</v>
      </c>
      <c r="AS2257" s="84" t="s">
        <v>290</v>
      </c>
      <c r="AT2257" s="84">
        <v>82</v>
      </c>
      <c r="AU2257" s="88" t="s">
        <v>674</v>
      </c>
      <c r="AV2257" s="84" t="b">
        <v>0</v>
      </c>
      <c r="AW2257" s="84" t="s">
        <v>745</v>
      </c>
      <c r="AX2257" s="88" t="s">
        <v>23224</v>
      </c>
      <c r="AY2257" s="84" t="s">
        <v>66</v>
      </c>
    </row>
    <row r="2258" spans="1:51" x14ac:dyDescent="0.2">
      <c r="A2258" s="69" t="s">
        <v>3695</v>
      </c>
      <c r="B2258" s="70"/>
      <c r="C2258" s="70"/>
      <c r="D2258" s="71"/>
      <c r="E2258" s="108"/>
      <c r="F2258" s="113" t="s">
        <v>21124</v>
      </c>
      <c r="G2258" s="109"/>
      <c r="H2258" s="74"/>
      <c r="I2258" s="75"/>
      <c r="J2258" s="110"/>
      <c r="K2258" s="74" t="s">
        <v>25449</v>
      </c>
      <c r="L2258" s="111"/>
      <c r="M2258" s="79"/>
      <c r="N2258" s="79"/>
      <c r="O2258" s="80"/>
      <c r="P2258" s="81"/>
      <c r="Q2258" s="81"/>
      <c r="R2258" s="91"/>
      <c r="S2258" s="91"/>
      <c r="T2258" s="91"/>
      <c r="U2258" s="91"/>
      <c r="V2258" s="52"/>
      <c r="W2258" s="52"/>
      <c r="X2258" s="52"/>
      <c r="Y2258" s="52"/>
      <c r="Z2258" s="51"/>
      <c r="AA2258" s="76"/>
      <c r="AB2258" s="76"/>
      <c r="AC2258" s="77"/>
      <c r="AD2258" s="84" t="s">
        <v>14015</v>
      </c>
      <c r="AE2258" s="84">
        <v>1860</v>
      </c>
      <c r="AF2258" s="84">
        <v>4165</v>
      </c>
      <c r="AG2258" s="84">
        <v>12754</v>
      </c>
      <c r="AH2258" s="84">
        <v>2546</v>
      </c>
      <c r="AI2258" s="84">
        <v>-28800</v>
      </c>
      <c r="AJ2258" s="84" t="s">
        <v>15939</v>
      </c>
      <c r="AK2258" s="84" t="s">
        <v>1397</v>
      </c>
      <c r="AL2258" s="88" t="s">
        <v>17761</v>
      </c>
      <c r="AM2258" s="84" t="s">
        <v>602</v>
      </c>
      <c r="AN2258" s="86">
        <v>39800.824895833335</v>
      </c>
      <c r="AO2258" s="88" t="s">
        <v>19549</v>
      </c>
      <c r="AP2258" s="84" t="b">
        <v>0</v>
      </c>
      <c r="AQ2258" s="84" t="b">
        <v>0</v>
      </c>
      <c r="AR2258" s="84" t="b">
        <v>1</v>
      </c>
      <c r="AS2258" s="84" t="s">
        <v>290</v>
      </c>
      <c r="AT2258" s="84">
        <v>218</v>
      </c>
      <c r="AU2258" s="88" t="s">
        <v>20274</v>
      </c>
      <c r="AV2258" s="84" t="b">
        <v>0</v>
      </c>
      <c r="AW2258" s="84" t="s">
        <v>745</v>
      </c>
      <c r="AX2258" s="88" t="s">
        <v>23225</v>
      </c>
      <c r="AY2258" s="84" t="s">
        <v>66</v>
      </c>
    </row>
    <row r="2259" spans="1:51" x14ac:dyDescent="0.2">
      <c r="A2259" s="69" t="s">
        <v>3696</v>
      </c>
      <c r="B2259" s="70"/>
      <c r="C2259" s="70"/>
      <c r="D2259" s="71"/>
      <c r="E2259" s="108"/>
      <c r="F2259" s="113" t="s">
        <v>8020</v>
      </c>
      <c r="G2259" s="109"/>
      <c r="H2259" s="74"/>
      <c r="I2259" s="75"/>
      <c r="J2259" s="110"/>
      <c r="K2259" s="74" t="s">
        <v>25450</v>
      </c>
      <c r="L2259" s="111"/>
      <c r="M2259" s="79"/>
      <c r="N2259" s="79"/>
      <c r="O2259" s="80"/>
      <c r="P2259" s="81"/>
      <c r="Q2259" s="81"/>
      <c r="R2259" s="91"/>
      <c r="S2259" s="91"/>
      <c r="T2259" s="91"/>
      <c r="U2259" s="91"/>
      <c r="V2259" s="52"/>
      <c r="W2259" s="52"/>
      <c r="X2259" s="52"/>
      <c r="Y2259" s="52"/>
      <c r="Z2259" s="51"/>
      <c r="AA2259" s="76"/>
      <c r="AB2259" s="76"/>
      <c r="AC2259" s="77"/>
      <c r="AD2259" s="84" t="s">
        <v>14016</v>
      </c>
      <c r="AE2259" s="84">
        <v>193</v>
      </c>
      <c r="AF2259" s="84">
        <v>341</v>
      </c>
      <c r="AG2259" s="84">
        <v>19140</v>
      </c>
      <c r="AH2259" s="84">
        <v>4021</v>
      </c>
      <c r="AI2259" s="84">
        <v>3600</v>
      </c>
      <c r="AJ2259" s="84" t="s">
        <v>15940</v>
      </c>
      <c r="AK2259" s="84"/>
      <c r="AL2259" s="84"/>
      <c r="AM2259" s="84" t="s">
        <v>1541</v>
      </c>
      <c r="AN2259" s="86">
        <v>40056.469953703701</v>
      </c>
      <c r="AO2259" s="84"/>
      <c r="AP2259" s="84" t="b">
        <v>1</v>
      </c>
      <c r="AQ2259" s="84" t="b">
        <v>0</v>
      </c>
      <c r="AR2259" s="84" t="b">
        <v>0</v>
      </c>
      <c r="AS2259" s="84" t="s">
        <v>290</v>
      </c>
      <c r="AT2259" s="84">
        <v>32</v>
      </c>
      <c r="AU2259" s="88" t="s">
        <v>674</v>
      </c>
      <c r="AV2259" s="84" t="b">
        <v>0</v>
      </c>
      <c r="AW2259" s="84" t="s">
        <v>745</v>
      </c>
      <c r="AX2259" s="88" t="s">
        <v>23226</v>
      </c>
      <c r="AY2259" s="84" t="s">
        <v>66</v>
      </c>
    </row>
    <row r="2260" spans="1:51" x14ac:dyDescent="0.2">
      <c r="A2260" s="69" t="s">
        <v>3697</v>
      </c>
      <c r="B2260" s="70"/>
      <c r="C2260" s="70"/>
      <c r="D2260" s="71"/>
      <c r="E2260" s="108"/>
      <c r="F2260" s="113" t="s">
        <v>8021</v>
      </c>
      <c r="G2260" s="109"/>
      <c r="H2260" s="74"/>
      <c r="I2260" s="75"/>
      <c r="J2260" s="110"/>
      <c r="K2260" s="74" t="s">
        <v>25451</v>
      </c>
      <c r="L2260" s="111"/>
      <c r="M2260" s="79"/>
      <c r="N2260" s="79"/>
      <c r="O2260" s="80"/>
      <c r="P2260" s="81"/>
      <c r="Q2260" s="81"/>
      <c r="R2260" s="91"/>
      <c r="S2260" s="91"/>
      <c r="T2260" s="91"/>
      <c r="U2260" s="91"/>
      <c r="V2260" s="52"/>
      <c r="W2260" s="52"/>
      <c r="X2260" s="52"/>
      <c r="Y2260" s="52"/>
      <c r="Z2260" s="51"/>
      <c r="AA2260" s="76"/>
      <c r="AB2260" s="76"/>
      <c r="AC2260" s="77"/>
      <c r="AD2260" s="84" t="s">
        <v>14017</v>
      </c>
      <c r="AE2260" s="84">
        <v>344</v>
      </c>
      <c r="AF2260" s="84">
        <v>103337</v>
      </c>
      <c r="AG2260" s="84">
        <v>58074</v>
      </c>
      <c r="AH2260" s="84">
        <v>50</v>
      </c>
      <c r="AI2260" s="84">
        <v>-10800</v>
      </c>
      <c r="AJ2260" s="84" t="s">
        <v>15941</v>
      </c>
      <c r="AK2260" s="84" t="s">
        <v>1330</v>
      </c>
      <c r="AL2260" s="88" t="s">
        <v>17762</v>
      </c>
      <c r="AM2260" s="84" t="s">
        <v>1538</v>
      </c>
      <c r="AN2260" s="86">
        <v>39685.956643518519</v>
      </c>
      <c r="AO2260" s="88" t="s">
        <v>19550</v>
      </c>
      <c r="AP2260" s="84" t="b">
        <v>0</v>
      </c>
      <c r="AQ2260" s="84" t="b">
        <v>0</v>
      </c>
      <c r="AR2260" s="84" t="b">
        <v>1</v>
      </c>
      <c r="AS2260" s="84" t="s">
        <v>1002</v>
      </c>
      <c r="AT2260" s="84">
        <v>622</v>
      </c>
      <c r="AU2260" s="88" t="s">
        <v>20275</v>
      </c>
      <c r="AV2260" s="84" t="b">
        <v>1</v>
      </c>
      <c r="AW2260" s="84" t="s">
        <v>745</v>
      </c>
      <c r="AX2260" s="88" t="s">
        <v>23227</v>
      </c>
      <c r="AY2260" s="84" t="s">
        <v>66</v>
      </c>
    </row>
    <row r="2261" spans="1:51" x14ac:dyDescent="0.2">
      <c r="A2261" s="69" t="s">
        <v>3698</v>
      </c>
      <c r="B2261" s="70"/>
      <c r="C2261" s="70"/>
      <c r="D2261" s="71"/>
      <c r="E2261" s="108"/>
      <c r="F2261" s="113" t="s">
        <v>8022</v>
      </c>
      <c r="G2261" s="109"/>
      <c r="H2261" s="74"/>
      <c r="I2261" s="75"/>
      <c r="J2261" s="110"/>
      <c r="K2261" s="74" t="s">
        <v>25452</v>
      </c>
      <c r="L2261" s="111"/>
      <c r="M2261" s="79"/>
      <c r="N2261" s="79"/>
      <c r="O2261" s="80"/>
      <c r="P2261" s="81"/>
      <c r="Q2261" s="81"/>
      <c r="R2261" s="91"/>
      <c r="S2261" s="91"/>
      <c r="T2261" s="91"/>
      <c r="U2261" s="91"/>
      <c r="V2261" s="52"/>
      <c r="W2261" s="52"/>
      <c r="X2261" s="52"/>
      <c r="Y2261" s="52"/>
      <c r="Z2261" s="51"/>
      <c r="AA2261" s="76"/>
      <c r="AB2261" s="76"/>
      <c r="AC2261" s="77"/>
      <c r="AD2261" s="84" t="s">
        <v>14018</v>
      </c>
      <c r="AE2261" s="84">
        <v>1176</v>
      </c>
      <c r="AF2261" s="84">
        <v>700</v>
      </c>
      <c r="AG2261" s="84">
        <v>19547</v>
      </c>
      <c r="AH2261" s="84">
        <v>48068</v>
      </c>
      <c r="AI2261" s="84"/>
      <c r="AJ2261" s="84" t="s">
        <v>15942</v>
      </c>
      <c r="AK2261" s="84" t="s">
        <v>16714</v>
      </c>
      <c r="AL2261" s="84"/>
      <c r="AM2261" s="84"/>
      <c r="AN2261" s="86">
        <v>41629.396157407406</v>
      </c>
      <c r="AO2261" s="88" t="s">
        <v>19551</v>
      </c>
      <c r="AP2261" s="84" t="b">
        <v>1</v>
      </c>
      <c r="AQ2261" s="84" t="b">
        <v>0</v>
      </c>
      <c r="AR2261" s="84" t="b">
        <v>0</v>
      </c>
      <c r="AS2261" s="84" t="s">
        <v>290</v>
      </c>
      <c r="AT2261" s="84">
        <v>4</v>
      </c>
      <c r="AU2261" s="88" t="s">
        <v>674</v>
      </c>
      <c r="AV2261" s="84" t="b">
        <v>0</v>
      </c>
      <c r="AW2261" s="84" t="s">
        <v>745</v>
      </c>
      <c r="AX2261" s="88" t="s">
        <v>23228</v>
      </c>
      <c r="AY2261" s="84" t="s">
        <v>66</v>
      </c>
    </row>
    <row r="2262" spans="1:51" x14ac:dyDescent="0.2">
      <c r="A2262" s="69" t="s">
        <v>3699</v>
      </c>
      <c r="B2262" s="70"/>
      <c r="C2262" s="70"/>
      <c r="D2262" s="71"/>
      <c r="E2262" s="108"/>
      <c r="F2262" s="113" t="s">
        <v>8023</v>
      </c>
      <c r="G2262" s="109"/>
      <c r="H2262" s="74"/>
      <c r="I2262" s="75"/>
      <c r="J2262" s="110"/>
      <c r="K2262" s="74" t="s">
        <v>25453</v>
      </c>
      <c r="L2262" s="111"/>
      <c r="M2262" s="79"/>
      <c r="N2262" s="79"/>
      <c r="O2262" s="80"/>
      <c r="P2262" s="81"/>
      <c r="Q2262" s="81"/>
      <c r="R2262" s="91"/>
      <c r="S2262" s="91"/>
      <c r="T2262" s="91"/>
      <c r="U2262" s="91"/>
      <c r="V2262" s="52"/>
      <c r="W2262" s="52"/>
      <c r="X2262" s="52"/>
      <c r="Y2262" s="52"/>
      <c r="Z2262" s="51"/>
      <c r="AA2262" s="76"/>
      <c r="AB2262" s="76"/>
      <c r="AC2262" s="77"/>
      <c r="AD2262" s="84" t="s">
        <v>14019</v>
      </c>
      <c r="AE2262" s="84">
        <v>120</v>
      </c>
      <c r="AF2262" s="84">
        <v>23</v>
      </c>
      <c r="AG2262" s="84">
        <v>1015</v>
      </c>
      <c r="AH2262" s="84">
        <v>1208</v>
      </c>
      <c r="AI2262" s="84">
        <v>-28800</v>
      </c>
      <c r="AJ2262" s="84" t="s">
        <v>15943</v>
      </c>
      <c r="AK2262" s="84" t="s">
        <v>497</v>
      </c>
      <c r="AL2262" s="84"/>
      <c r="AM2262" s="84" t="s">
        <v>602</v>
      </c>
      <c r="AN2262" s="86">
        <v>42652.955659722225</v>
      </c>
      <c r="AO2262" s="88" t="s">
        <v>19552</v>
      </c>
      <c r="AP2262" s="84" t="b">
        <v>0</v>
      </c>
      <c r="AQ2262" s="84" t="b">
        <v>0</v>
      </c>
      <c r="AR2262" s="84" t="b">
        <v>1</v>
      </c>
      <c r="AS2262" s="84" t="s">
        <v>290</v>
      </c>
      <c r="AT2262" s="84">
        <v>0</v>
      </c>
      <c r="AU2262" s="88" t="s">
        <v>674</v>
      </c>
      <c r="AV2262" s="84" t="b">
        <v>0</v>
      </c>
      <c r="AW2262" s="84" t="s">
        <v>745</v>
      </c>
      <c r="AX2262" s="88" t="s">
        <v>23229</v>
      </c>
      <c r="AY2262" s="84" t="s">
        <v>66</v>
      </c>
    </row>
    <row r="2263" spans="1:51" x14ac:dyDescent="0.2">
      <c r="A2263" s="69" t="s">
        <v>3701</v>
      </c>
      <c r="B2263" s="70"/>
      <c r="C2263" s="70"/>
      <c r="D2263" s="71"/>
      <c r="E2263" s="108"/>
      <c r="F2263" s="113" t="s">
        <v>8025</v>
      </c>
      <c r="G2263" s="109"/>
      <c r="H2263" s="74"/>
      <c r="I2263" s="75"/>
      <c r="J2263" s="110"/>
      <c r="K2263" s="74" t="s">
        <v>25454</v>
      </c>
      <c r="L2263" s="111"/>
      <c r="M2263" s="79"/>
      <c r="N2263" s="79"/>
      <c r="O2263" s="80"/>
      <c r="P2263" s="81"/>
      <c r="Q2263" s="81"/>
      <c r="R2263" s="91"/>
      <c r="S2263" s="91"/>
      <c r="T2263" s="91"/>
      <c r="U2263" s="91"/>
      <c r="V2263" s="52"/>
      <c r="W2263" s="52"/>
      <c r="X2263" s="52"/>
      <c r="Y2263" s="52"/>
      <c r="Z2263" s="51"/>
      <c r="AA2263" s="76"/>
      <c r="AB2263" s="76"/>
      <c r="AC2263" s="77"/>
      <c r="AD2263" s="84" t="s">
        <v>14020</v>
      </c>
      <c r="AE2263" s="84">
        <v>683</v>
      </c>
      <c r="AF2263" s="84">
        <v>201</v>
      </c>
      <c r="AG2263" s="84">
        <v>16701</v>
      </c>
      <c r="AH2263" s="84">
        <v>5478</v>
      </c>
      <c r="AI2263" s="84"/>
      <c r="AJ2263" s="84" t="s">
        <v>15944</v>
      </c>
      <c r="AK2263" s="84"/>
      <c r="AL2263" s="84"/>
      <c r="AM2263" s="84"/>
      <c r="AN2263" s="86">
        <v>41949.407372685186</v>
      </c>
      <c r="AO2263" s="84"/>
      <c r="AP2263" s="84" t="b">
        <v>1</v>
      </c>
      <c r="AQ2263" s="84" t="b">
        <v>0</v>
      </c>
      <c r="AR2263" s="84" t="b">
        <v>0</v>
      </c>
      <c r="AS2263" s="84" t="s">
        <v>673</v>
      </c>
      <c r="AT2263" s="84">
        <v>56</v>
      </c>
      <c r="AU2263" s="88" t="s">
        <v>674</v>
      </c>
      <c r="AV2263" s="84" t="b">
        <v>0</v>
      </c>
      <c r="AW2263" s="84" t="s">
        <v>745</v>
      </c>
      <c r="AX2263" s="88" t="s">
        <v>23230</v>
      </c>
      <c r="AY2263" s="84" t="s">
        <v>66</v>
      </c>
    </row>
    <row r="2264" spans="1:51" x14ac:dyDescent="0.2">
      <c r="A2264" s="69" t="s">
        <v>3702</v>
      </c>
      <c r="B2264" s="70"/>
      <c r="C2264" s="70"/>
      <c r="D2264" s="71"/>
      <c r="E2264" s="108"/>
      <c r="F2264" s="113" t="s">
        <v>21125</v>
      </c>
      <c r="G2264" s="109"/>
      <c r="H2264" s="74"/>
      <c r="I2264" s="75"/>
      <c r="J2264" s="110"/>
      <c r="K2264" s="74" t="s">
        <v>25455</v>
      </c>
      <c r="L2264" s="111"/>
      <c r="M2264" s="79"/>
      <c r="N2264" s="79"/>
      <c r="O2264" s="80"/>
      <c r="P2264" s="81"/>
      <c r="Q2264" s="81"/>
      <c r="R2264" s="91"/>
      <c r="S2264" s="91"/>
      <c r="T2264" s="91"/>
      <c r="U2264" s="91"/>
      <c r="V2264" s="52"/>
      <c r="W2264" s="52"/>
      <c r="X2264" s="52"/>
      <c r="Y2264" s="52"/>
      <c r="Z2264" s="51"/>
      <c r="AA2264" s="76"/>
      <c r="AB2264" s="76"/>
      <c r="AC2264" s="77"/>
      <c r="AD2264" s="84" t="s">
        <v>14021</v>
      </c>
      <c r="AE2264" s="84">
        <v>1257</v>
      </c>
      <c r="AF2264" s="84">
        <v>141050</v>
      </c>
      <c r="AG2264" s="84">
        <v>34330</v>
      </c>
      <c r="AH2264" s="84">
        <v>5370</v>
      </c>
      <c r="AI2264" s="84">
        <v>-18000</v>
      </c>
      <c r="AJ2264" s="84" t="s">
        <v>15945</v>
      </c>
      <c r="AK2264" s="84" t="s">
        <v>515</v>
      </c>
      <c r="AL2264" s="88" t="s">
        <v>17763</v>
      </c>
      <c r="AM2264" s="84" t="s">
        <v>603</v>
      </c>
      <c r="AN2264" s="86">
        <v>39827.652442129627</v>
      </c>
      <c r="AO2264" s="88" t="s">
        <v>19553</v>
      </c>
      <c r="AP2264" s="84" t="b">
        <v>0</v>
      </c>
      <c r="AQ2264" s="84" t="b">
        <v>0</v>
      </c>
      <c r="AR2264" s="84" t="b">
        <v>1</v>
      </c>
      <c r="AS2264" s="84" t="s">
        <v>290</v>
      </c>
      <c r="AT2264" s="84">
        <v>2643</v>
      </c>
      <c r="AU2264" s="88" t="s">
        <v>20276</v>
      </c>
      <c r="AV2264" s="84" t="b">
        <v>1</v>
      </c>
      <c r="AW2264" s="84" t="s">
        <v>745</v>
      </c>
      <c r="AX2264" s="88" t="s">
        <v>23231</v>
      </c>
      <c r="AY2264" s="84" t="s">
        <v>66</v>
      </c>
    </row>
    <row r="2265" spans="1:51" x14ac:dyDescent="0.2">
      <c r="A2265" s="69" t="s">
        <v>4336</v>
      </c>
      <c r="B2265" s="70"/>
      <c r="C2265" s="70"/>
      <c r="D2265" s="71"/>
      <c r="E2265" s="108"/>
      <c r="F2265" s="113" t="s">
        <v>21126</v>
      </c>
      <c r="G2265" s="109"/>
      <c r="H2265" s="74"/>
      <c r="I2265" s="75"/>
      <c r="J2265" s="110"/>
      <c r="K2265" s="74" t="s">
        <v>25456</v>
      </c>
      <c r="L2265" s="111"/>
      <c r="M2265" s="79"/>
      <c r="N2265" s="79"/>
      <c r="O2265" s="80"/>
      <c r="P2265" s="81"/>
      <c r="Q2265" s="81"/>
      <c r="R2265" s="91"/>
      <c r="S2265" s="91"/>
      <c r="T2265" s="91"/>
      <c r="U2265" s="91"/>
      <c r="V2265" s="52"/>
      <c r="W2265" s="52"/>
      <c r="X2265" s="52"/>
      <c r="Y2265" s="52"/>
      <c r="Z2265" s="51"/>
      <c r="AA2265" s="76"/>
      <c r="AB2265" s="76"/>
      <c r="AC2265" s="77"/>
      <c r="AD2265" s="84" t="s">
        <v>14022</v>
      </c>
      <c r="AE2265" s="84">
        <v>2210</v>
      </c>
      <c r="AF2265" s="84">
        <v>42574</v>
      </c>
      <c r="AG2265" s="84">
        <v>16366</v>
      </c>
      <c r="AH2265" s="84">
        <v>14998</v>
      </c>
      <c r="AI2265" s="84">
        <v>-18000</v>
      </c>
      <c r="AJ2265" s="84" t="s">
        <v>15946</v>
      </c>
      <c r="AK2265" s="84" t="s">
        <v>16715</v>
      </c>
      <c r="AL2265" s="88" t="s">
        <v>17764</v>
      </c>
      <c r="AM2265" s="84" t="s">
        <v>603</v>
      </c>
      <c r="AN2265" s="86">
        <v>39891.138912037037</v>
      </c>
      <c r="AO2265" s="88" t="s">
        <v>19554</v>
      </c>
      <c r="AP2265" s="84" t="b">
        <v>1</v>
      </c>
      <c r="AQ2265" s="84" t="b">
        <v>0</v>
      </c>
      <c r="AR2265" s="84" t="b">
        <v>1</v>
      </c>
      <c r="AS2265" s="84" t="s">
        <v>290</v>
      </c>
      <c r="AT2265" s="84">
        <v>778</v>
      </c>
      <c r="AU2265" s="88" t="s">
        <v>674</v>
      </c>
      <c r="AV2265" s="84" t="b">
        <v>1</v>
      </c>
      <c r="AW2265" s="84" t="s">
        <v>745</v>
      </c>
      <c r="AX2265" s="88" t="s">
        <v>23232</v>
      </c>
      <c r="AY2265" s="84" t="s">
        <v>65</v>
      </c>
    </row>
    <row r="2266" spans="1:51" x14ac:dyDescent="0.2">
      <c r="A2266" s="69" t="s">
        <v>3703</v>
      </c>
      <c r="B2266" s="70"/>
      <c r="C2266" s="70"/>
      <c r="D2266" s="71"/>
      <c r="E2266" s="108"/>
      <c r="F2266" s="113" t="s">
        <v>8026</v>
      </c>
      <c r="G2266" s="109"/>
      <c r="H2266" s="74"/>
      <c r="I2266" s="75"/>
      <c r="J2266" s="110"/>
      <c r="K2266" s="74" t="s">
        <v>25457</v>
      </c>
      <c r="L2266" s="111"/>
      <c r="M2266" s="79"/>
      <c r="N2266" s="79"/>
      <c r="O2266" s="80"/>
      <c r="P2266" s="81"/>
      <c r="Q2266" s="81"/>
      <c r="R2266" s="91"/>
      <c r="S2266" s="91"/>
      <c r="T2266" s="91"/>
      <c r="U2266" s="91"/>
      <c r="V2266" s="52"/>
      <c r="W2266" s="52"/>
      <c r="X2266" s="52"/>
      <c r="Y2266" s="52"/>
      <c r="Z2266" s="51"/>
      <c r="AA2266" s="76"/>
      <c r="AB2266" s="76"/>
      <c r="AC2266" s="77"/>
      <c r="AD2266" s="84" t="s">
        <v>14023</v>
      </c>
      <c r="AE2266" s="84">
        <v>504</v>
      </c>
      <c r="AF2266" s="84">
        <v>405</v>
      </c>
      <c r="AG2266" s="84">
        <v>17521</v>
      </c>
      <c r="AH2266" s="84">
        <v>2308</v>
      </c>
      <c r="AI2266" s="84">
        <v>3600</v>
      </c>
      <c r="AJ2266" s="84" t="s">
        <v>15947</v>
      </c>
      <c r="AK2266" s="84" t="s">
        <v>1407</v>
      </c>
      <c r="AL2266" s="88" t="s">
        <v>17765</v>
      </c>
      <c r="AM2266" s="84" t="s">
        <v>1540</v>
      </c>
      <c r="AN2266" s="86">
        <v>41241.682326388887</v>
      </c>
      <c r="AO2266" s="88" t="s">
        <v>19555</v>
      </c>
      <c r="AP2266" s="84" t="b">
        <v>1</v>
      </c>
      <c r="AQ2266" s="84" t="b">
        <v>0</v>
      </c>
      <c r="AR2266" s="84" t="b">
        <v>0</v>
      </c>
      <c r="AS2266" s="84" t="s">
        <v>673</v>
      </c>
      <c r="AT2266" s="84">
        <v>557</v>
      </c>
      <c r="AU2266" s="88" t="s">
        <v>674</v>
      </c>
      <c r="AV2266" s="84" t="b">
        <v>0</v>
      </c>
      <c r="AW2266" s="84" t="s">
        <v>745</v>
      </c>
      <c r="AX2266" s="88" t="s">
        <v>23233</v>
      </c>
      <c r="AY2266" s="84" t="s">
        <v>66</v>
      </c>
    </row>
    <row r="2267" spans="1:51" x14ac:dyDescent="0.2">
      <c r="A2267" s="69" t="s">
        <v>3704</v>
      </c>
      <c r="B2267" s="70"/>
      <c r="C2267" s="70"/>
      <c r="D2267" s="71"/>
      <c r="E2267" s="108"/>
      <c r="F2267" s="113" t="s">
        <v>8027</v>
      </c>
      <c r="G2267" s="109"/>
      <c r="H2267" s="74"/>
      <c r="I2267" s="75"/>
      <c r="J2267" s="110"/>
      <c r="K2267" s="74" t="s">
        <v>25458</v>
      </c>
      <c r="L2267" s="111"/>
      <c r="M2267" s="79"/>
      <c r="N2267" s="79"/>
      <c r="O2267" s="80"/>
      <c r="P2267" s="81"/>
      <c r="Q2267" s="81"/>
      <c r="R2267" s="91"/>
      <c r="S2267" s="91"/>
      <c r="T2267" s="91"/>
      <c r="U2267" s="91"/>
      <c r="V2267" s="52"/>
      <c r="W2267" s="52"/>
      <c r="X2267" s="52"/>
      <c r="Y2267" s="52"/>
      <c r="Z2267" s="51"/>
      <c r="AA2267" s="76"/>
      <c r="AB2267" s="76"/>
      <c r="AC2267" s="77"/>
      <c r="AD2267" s="84" t="s">
        <v>14024</v>
      </c>
      <c r="AE2267" s="84">
        <v>9</v>
      </c>
      <c r="AF2267" s="84">
        <v>7</v>
      </c>
      <c r="AG2267" s="84">
        <v>50</v>
      </c>
      <c r="AH2267" s="84">
        <v>2</v>
      </c>
      <c r="AI2267" s="84">
        <v>-28800</v>
      </c>
      <c r="AJ2267" s="84" t="s">
        <v>15948</v>
      </c>
      <c r="AK2267" s="84" t="s">
        <v>319</v>
      </c>
      <c r="AL2267" s="84"/>
      <c r="AM2267" s="84" t="s">
        <v>602</v>
      </c>
      <c r="AN2267" s="86">
        <v>43070.855891203704</v>
      </c>
      <c r="AO2267" s="84"/>
      <c r="AP2267" s="84" t="b">
        <v>0</v>
      </c>
      <c r="AQ2267" s="84" t="b">
        <v>0</v>
      </c>
      <c r="AR2267" s="84" t="b">
        <v>0</v>
      </c>
      <c r="AS2267" s="84" t="s">
        <v>290</v>
      </c>
      <c r="AT2267" s="84">
        <v>0</v>
      </c>
      <c r="AU2267" s="88" t="s">
        <v>674</v>
      </c>
      <c r="AV2267" s="84" t="b">
        <v>0</v>
      </c>
      <c r="AW2267" s="84" t="s">
        <v>745</v>
      </c>
      <c r="AX2267" s="88" t="s">
        <v>23234</v>
      </c>
      <c r="AY2267" s="84" t="s">
        <v>66</v>
      </c>
    </row>
    <row r="2268" spans="1:51" x14ac:dyDescent="0.2">
      <c r="A2268" s="69" t="s">
        <v>1995</v>
      </c>
      <c r="B2268" s="70"/>
      <c r="C2268" s="70"/>
      <c r="D2268" s="71"/>
      <c r="E2268" s="108"/>
      <c r="F2268" s="113" t="s">
        <v>2024</v>
      </c>
      <c r="G2268" s="109"/>
      <c r="H2268" s="74"/>
      <c r="I2268" s="75"/>
      <c r="J2268" s="110"/>
      <c r="K2268" s="74" t="s">
        <v>25459</v>
      </c>
      <c r="L2268" s="111"/>
      <c r="M2268" s="79"/>
      <c r="N2268" s="79"/>
      <c r="O2268" s="80"/>
      <c r="P2268" s="81"/>
      <c r="Q2268" s="81"/>
      <c r="R2268" s="91"/>
      <c r="S2268" s="91"/>
      <c r="T2268" s="91"/>
      <c r="U2268" s="91"/>
      <c r="V2268" s="52"/>
      <c r="W2268" s="52"/>
      <c r="X2268" s="52"/>
      <c r="Y2268" s="52"/>
      <c r="Z2268" s="51"/>
      <c r="AA2268" s="76"/>
      <c r="AB2268" s="76"/>
      <c r="AC2268" s="77"/>
      <c r="AD2268" s="84" t="s">
        <v>2041</v>
      </c>
      <c r="AE2268" s="84">
        <v>119946</v>
      </c>
      <c r="AF2268" s="84">
        <v>11983188</v>
      </c>
      <c r="AG2268" s="84">
        <v>212029</v>
      </c>
      <c r="AH2268" s="84">
        <v>29596</v>
      </c>
      <c r="AI2268" s="84">
        <v>-28800</v>
      </c>
      <c r="AJ2268" s="84" t="s">
        <v>2072</v>
      </c>
      <c r="AK2268" s="84" t="s">
        <v>1319</v>
      </c>
      <c r="AL2268" s="88" t="s">
        <v>2115</v>
      </c>
      <c r="AM2268" s="84" t="s">
        <v>602</v>
      </c>
      <c r="AN2268" s="86">
        <v>39170.821145833332</v>
      </c>
      <c r="AO2268" s="88" t="s">
        <v>2130</v>
      </c>
      <c r="AP2268" s="84" t="b">
        <v>0</v>
      </c>
      <c r="AQ2268" s="84" t="b">
        <v>0</v>
      </c>
      <c r="AR2268" s="84" t="b">
        <v>1</v>
      </c>
      <c r="AS2268" s="84" t="s">
        <v>290</v>
      </c>
      <c r="AT2268" s="84">
        <v>34886</v>
      </c>
      <c r="AU2268" s="88" t="s">
        <v>2155</v>
      </c>
      <c r="AV2268" s="84" t="b">
        <v>1</v>
      </c>
      <c r="AW2268" s="84" t="s">
        <v>745</v>
      </c>
      <c r="AX2268" s="88" t="s">
        <v>2180</v>
      </c>
      <c r="AY2268" s="84" t="s">
        <v>66</v>
      </c>
    </row>
    <row r="2269" spans="1:51" x14ac:dyDescent="0.2">
      <c r="A2269" s="69" t="s">
        <v>3705</v>
      </c>
      <c r="B2269" s="70"/>
      <c r="C2269" s="70"/>
      <c r="D2269" s="71"/>
      <c r="E2269" s="108"/>
      <c r="F2269" s="113" t="s">
        <v>8028</v>
      </c>
      <c r="G2269" s="109"/>
      <c r="H2269" s="74"/>
      <c r="I2269" s="75"/>
      <c r="J2269" s="110"/>
      <c r="K2269" s="74" t="s">
        <v>25460</v>
      </c>
      <c r="L2269" s="111"/>
      <c r="M2269" s="79"/>
      <c r="N2269" s="79"/>
      <c r="O2269" s="80"/>
      <c r="P2269" s="81"/>
      <c r="Q2269" s="81"/>
      <c r="R2269" s="91"/>
      <c r="S2269" s="91"/>
      <c r="T2269" s="91"/>
      <c r="U2269" s="91"/>
      <c r="V2269" s="52"/>
      <c r="W2269" s="52"/>
      <c r="X2269" s="52"/>
      <c r="Y2269" s="52"/>
      <c r="Z2269" s="51"/>
      <c r="AA2269" s="76"/>
      <c r="AB2269" s="76"/>
      <c r="AC2269" s="77"/>
      <c r="AD2269" s="84" t="s">
        <v>14025</v>
      </c>
      <c r="AE2269" s="84">
        <v>1060</v>
      </c>
      <c r="AF2269" s="84">
        <v>988</v>
      </c>
      <c r="AG2269" s="84">
        <v>72954</v>
      </c>
      <c r="AH2269" s="84">
        <v>75777</v>
      </c>
      <c r="AI2269" s="84"/>
      <c r="AJ2269" s="84" t="s">
        <v>15949</v>
      </c>
      <c r="AK2269" s="84" t="s">
        <v>310</v>
      </c>
      <c r="AL2269" s="88" t="s">
        <v>17766</v>
      </c>
      <c r="AM2269" s="84"/>
      <c r="AN2269" s="86">
        <v>42308.972824074073</v>
      </c>
      <c r="AO2269" s="88" t="s">
        <v>19556</v>
      </c>
      <c r="AP2269" s="84" t="b">
        <v>1</v>
      </c>
      <c r="AQ2269" s="84" t="b">
        <v>0</v>
      </c>
      <c r="AR2269" s="84" t="b">
        <v>1</v>
      </c>
      <c r="AS2269" s="84" t="s">
        <v>290</v>
      </c>
      <c r="AT2269" s="84">
        <v>45</v>
      </c>
      <c r="AU2269" s="88" t="s">
        <v>674</v>
      </c>
      <c r="AV2269" s="84" t="b">
        <v>0</v>
      </c>
      <c r="AW2269" s="84" t="s">
        <v>745</v>
      </c>
      <c r="AX2269" s="88" t="s">
        <v>23235</v>
      </c>
      <c r="AY2269" s="84" t="s">
        <v>66</v>
      </c>
    </row>
    <row r="2270" spans="1:51" x14ac:dyDescent="0.2">
      <c r="A2270" s="69" t="s">
        <v>3707</v>
      </c>
      <c r="B2270" s="70"/>
      <c r="C2270" s="70"/>
      <c r="D2270" s="71"/>
      <c r="E2270" s="108"/>
      <c r="F2270" s="113" t="s">
        <v>21127</v>
      </c>
      <c r="G2270" s="109"/>
      <c r="H2270" s="74"/>
      <c r="I2270" s="75"/>
      <c r="J2270" s="110"/>
      <c r="K2270" s="74" t="s">
        <v>25461</v>
      </c>
      <c r="L2270" s="111"/>
      <c r="M2270" s="79"/>
      <c r="N2270" s="79"/>
      <c r="O2270" s="80"/>
      <c r="P2270" s="81"/>
      <c r="Q2270" s="81"/>
      <c r="R2270" s="91"/>
      <c r="S2270" s="91"/>
      <c r="T2270" s="91"/>
      <c r="U2270" s="91"/>
      <c r="V2270" s="52"/>
      <c r="W2270" s="52"/>
      <c r="X2270" s="52"/>
      <c r="Y2270" s="52"/>
      <c r="Z2270" s="51"/>
      <c r="AA2270" s="76"/>
      <c r="AB2270" s="76"/>
      <c r="AC2270" s="77"/>
      <c r="AD2270" s="84" t="s">
        <v>14026</v>
      </c>
      <c r="AE2270" s="84">
        <v>5002</v>
      </c>
      <c r="AF2270" s="84">
        <v>1052</v>
      </c>
      <c r="AG2270" s="84">
        <v>13165</v>
      </c>
      <c r="AH2270" s="84">
        <v>286</v>
      </c>
      <c r="AI2270" s="84">
        <v>-21600</v>
      </c>
      <c r="AJ2270" s="84" t="s">
        <v>15950</v>
      </c>
      <c r="AK2270" s="84" t="s">
        <v>16716</v>
      </c>
      <c r="AL2270" s="84"/>
      <c r="AM2270" s="84" t="s">
        <v>601</v>
      </c>
      <c r="AN2270" s="86">
        <v>39874.123425925929</v>
      </c>
      <c r="AO2270" s="88" t="s">
        <v>19557</v>
      </c>
      <c r="AP2270" s="84" t="b">
        <v>0</v>
      </c>
      <c r="AQ2270" s="84" t="b">
        <v>0</v>
      </c>
      <c r="AR2270" s="84" t="b">
        <v>1</v>
      </c>
      <c r="AS2270" s="84" t="s">
        <v>290</v>
      </c>
      <c r="AT2270" s="84">
        <v>4</v>
      </c>
      <c r="AU2270" s="88" t="s">
        <v>680</v>
      </c>
      <c r="AV2270" s="84" t="b">
        <v>0</v>
      </c>
      <c r="AW2270" s="84" t="s">
        <v>745</v>
      </c>
      <c r="AX2270" s="88" t="s">
        <v>23236</v>
      </c>
      <c r="AY2270" s="84" t="s">
        <v>66</v>
      </c>
    </row>
    <row r="2271" spans="1:51" x14ac:dyDescent="0.2">
      <c r="A2271" s="69" t="s">
        <v>3708</v>
      </c>
      <c r="B2271" s="70"/>
      <c r="C2271" s="70"/>
      <c r="D2271" s="71"/>
      <c r="E2271" s="108"/>
      <c r="F2271" s="113" t="s">
        <v>21128</v>
      </c>
      <c r="G2271" s="109"/>
      <c r="H2271" s="74"/>
      <c r="I2271" s="75"/>
      <c r="J2271" s="110"/>
      <c r="K2271" s="74" t="s">
        <v>25462</v>
      </c>
      <c r="L2271" s="111"/>
      <c r="M2271" s="79"/>
      <c r="N2271" s="79"/>
      <c r="O2271" s="80"/>
      <c r="P2271" s="81"/>
      <c r="Q2271" s="81"/>
      <c r="R2271" s="91"/>
      <c r="S2271" s="91"/>
      <c r="T2271" s="91"/>
      <c r="U2271" s="91"/>
      <c r="V2271" s="52"/>
      <c r="W2271" s="52"/>
      <c r="X2271" s="52"/>
      <c r="Y2271" s="52"/>
      <c r="Z2271" s="51"/>
      <c r="AA2271" s="76"/>
      <c r="AB2271" s="76"/>
      <c r="AC2271" s="77"/>
      <c r="AD2271" s="84" t="s">
        <v>14027</v>
      </c>
      <c r="AE2271" s="84">
        <v>4044</v>
      </c>
      <c r="AF2271" s="84">
        <v>2693</v>
      </c>
      <c r="AG2271" s="84">
        <v>3381</v>
      </c>
      <c r="AH2271" s="84">
        <v>22150</v>
      </c>
      <c r="AI2271" s="84">
        <v>3600</v>
      </c>
      <c r="AJ2271" s="84" t="s">
        <v>15951</v>
      </c>
      <c r="AK2271" s="84" t="s">
        <v>16717</v>
      </c>
      <c r="AL2271" s="88" t="s">
        <v>17767</v>
      </c>
      <c r="AM2271" s="84" t="s">
        <v>610</v>
      </c>
      <c r="AN2271" s="86">
        <v>39875.892395833333</v>
      </c>
      <c r="AO2271" s="88" t="s">
        <v>19558</v>
      </c>
      <c r="AP2271" s="84" t="b">
        <v>0</v>
      </c>
      <c r="AQ2271" s="84" t="b">
        <v>0</v>
      </c>
      <c r="AR2271" s="84" t="b">
        <v>0</v>
      </c>
      <c r="AS2271" s="84" t="s">
        <v>290</v>
      </c>
      <c r="AT2271" s="84">
        <v>78</v>
      </c>
      <c r="AU2271" s="88" t="s">
        <v>680</v>
      </c>
      <c r="AV2271" s="84" t="b">
        <v>0</v>
      </c>
      <c r="AW2271" s="84" t="s">
        <v>745</v>
      </c>
      <c r="AX2271" s="88" t="s">
        <v>23237</v>
      </c>
      <c r="AY2271" s="84" t="s">
        <v>66</v>
      </c>
    </row>
    <row r="2272" spans="1:51" x14ac:dyDescent="0.2">
      <c r="A2272" s="69" t="s">
        <v>3709</v>
      </c>
      <c r="B2272" s="70"/>
      <c r="C2272" s="70"/>
      <c r="D2272" s="71"/>
      <c r="E2272" s="108"/>
      <c r="F2272" s="113" t="s">
        <v>21129</v>
      </c>
      <c r="G2272" s="109"/>
      <c r="H2272" s="74"/>
      <c r="I2272" s="75"/>
      <c r="J2272" s="110"/>
      <c r="K2272" s="74" t="s">
        <v>25463</v>
      </c>
      <c r="L2272" s="111"/>
      <c r="M2272" s="79"/>
      <c r="N2272" s="79"/>
      <c r="O2272" s="80"/>
      <c r="P2272" s="81"/>
      <c r="Q2272" s="81"/>
      <c r="R2272" s="91"/>
      <c r="S2272" s="91"/>
      <c r="T2272" s="91"/>
      <c r="U2272" s="91"/>
      <c r="V2272" s="52"/>
      <c r="W2272" s="52"/>
      <c r="X2272" s="52"/>
      <c r="Y2272" s="52"/>
      <c r="Z2272" s="51"/>
      <c r="AA2272" s="76"/>
      <c r="AB2272" s="76"/>
      <c r="AC2272" s="77"/>
      <c r="AD2272" s="84" t="s">
        <v>14028</v>
      </c>
      <c r="AE2272" s="84">
        <v>5225</v>
      </c>
      <c r="AF2272" s="84">
        <v>31953</v>
      </c>
      <c r="AG2272" s="84">
        <v>34564</v>
      </c>
      <c r="AH2272" s="84">
        <v>2436</v>
      </c>
      <c r="AI2272" s="84">
        <v>-18000</v>
      </c>
      <c r="AJ2272" s="84" t="s">
        <v>15952</v>
      </c>
      <c r="AK2272" s="84" t="s">
        <v>1470</v>
      </c>
      <c r="AL2272" s="88" t="s">
        <v>17768</v>
      </c>
      <c r="AM2272" s="84" t="s">
        <v>603</v>
      </c>
      <c r="AN2272" s="86">
        <v>40777.806817129633</v>
      </c>
      <c r="AO2272" s="88" t="s">
        <v>19559</v>
      </c>
      <c r="AP2272" s="84" t="b">
        <v>0</v>
      </c>
      <c r="AQ2272" s="84" t="b">
        <v>0</v>
      </c>
      <c r="AR2272" s="84" t="b">
        <v>0</v>
      </c>
      <c r="AS2272" s="84" t="s">
        <v>673</v>
      </c>
      <c r="AT2272" s="84">
        <v>459</v>
      </c>
      <c r="AU2272" s="88" t="s">
        <v>20277</v>
      </c>
      <c r="AV2272" s="84" t="b">
        <v>0</v>
      </c>
      <c r="AW2272" s="84" t="s">
        <v>745</v>
      </c>
      <c r="AX2272" s="88" t="s">
        <v>23238</v>
      </c>
      <c r="AY2272" s="84" t="s">
        <v>66</v>
      </c>
    </row>
    <row r="2273" spans="1:51" x14ac:dyDescent="0.2">
      <c r="A2273" s="69" t="s">
        <v>4337</v>
      </c>
      <c r="B2273" s="70"/>
      <c r="C2273" s="70"/>
      <c r="D2273" s="71"/>
      <c r="E2273" s="108"/>
      <c r="F2273" s="113" t="s">
        <v>21130</v>
      </c>
      <c r="G2273" s="109"/>
      <c r="H2273" s="74"/>
      <c r="I2273" s="75"/>
      <c r="J2273" s="110"/>
      <c r="K2273" s="74" t="s">
        <v>25464</v>
      </c>
      <c r="L2273" s="111"/>
      <c r="M2273" s="79"/>
      <c r="N2273" s="79"/>
      <c r="O2273" s="80"/>
      <c r="P2273" s="81"/>
      <c r="Q2273" s="81"/>
      <c r="R2273" s="91"/>
      <c r="S2273" s="91"/>
      <c r="T2273" s="91"/>
      <c r="U2273" s="91"/>
      <c r="V2273" s="52"/>
      <c r="W2273" s="52"/>
      <c r="X2273" s="52"/>
      <c r="Y2273" s="52"/>
      <c r="Z2273" s="51"/>
      <c r="AA2273" s="76"/>
      <c r="AB2273" s="76"/>
      <c r="AC2273" s="77"/>
      <c r="AD2273" s="84" t="s">
        <v>14029</v>
      </c>
      <c r="AE2273" s="84">
        <v>1962</v>
      </c>
      <c r="AF2273" s="84">
        <v>7061</v>
      </c>
      <c r="AG2273" s="84">
        <v>17786</v>
      </c>
      <c r="AH2273" s="84">
        <v>3739</v>
      </c>
      <c r="AI2273" s="84">
        <v>-18000</v>
      </c>
      <c r="AJ2273" s="84" t="s">
        <v>15953</v>
      </c>
      <c r="AK2273" s="84" t="s">
        <v>16718</v>
      </c>
      <c r="AL2273" s="88" t="s">
        <v>17769</v>
      </c>
      <c r="AM2273" s="84" t="s">
        <v>603</v>
      </c>
      <c r="AN2273" s="86">
        <v>39869.303425925929</v>
      </c>
      <c r="AO2273" s="88" t="s">
        <v>19560</v>
      </c>
      <c r="AP2273" s="84" t="b">
        <v>0</v>
      </c>
      <c r="AQ2273" s="84" t="b">
        <v>0</v>
      </c>
      <c r="AR2273" s="84" t="b">
        <v>0</v>
      </c>
      <c r="AS2273" s="84" t="s">
        <v>673</v>
      </c>
      <c r="AT2273" s="84">
        <v>209</v>
      </c>
      <c r="AU2273" s="88" t="s">
        <v>20278</v>
      </c>
      <c r="AV2273" s="84" t="b">
        <v>1</v>
      </c>
      <c r="AW2273" s="84" t="s">
        <v>745</v>
      </c>
      <c r="AX2273" s="88" t="s">
        <v>23239</v>
      </c>
      <c r="AY2273" s="84" t="s">
        <v>65</v>
      </c>
    </row>
    <row r="2274" spans="1:51" x14ac:dyDescent="0.2">
      <c r="A2274" s="69" t="s">
        <v>4338</v>
      </c>
      <c r="B2274" s="70"/>
      <c r="C2274" s="70"/>
      <c r="D2274" s="71"/>
      <c r="E2274" s="108"/>
      <c r="F2274" s="113" t="s">
        <v>21131</v>
      </c>
      <c r="G2274" s="109"/>
      <c r="H2274" s="74"/>
      <c r="I2274" s="75"/>
      <c r="J2274" s="110"/>
      <c r="K2274" s="74" t="s">
        <v>25465</v>
      </c>
      <c r="L2274" s="111"/>
      <c r="M2274" s="79"/>
      <c r="N2274" s="79"/>
      <c r="O2274" s="80"/>
      <c r="P2274" s="81"/>
      <c r="Q2274" s="81"/>
      <c r="R2274" s="91"/>
      <c r="S2274" s="91"/>
      <c r="T2274" s="91"/>
      <c r="U2274" s="91"/>
      <c r="V2274" s="52"/>
      <c r="W2274" s="52"/>
      <c r="X2274" s="52"/>
      <c r="Y2274" s="52"/>
      <c r="Z2274" s="51"/>
      <c r="AA2274" s="76"/>
      <c r="AB2274" s="76"/>
      <c r="AC2274" s="77"/>
      <c r="AD2274" s="84" t="s">
        <v>14030</v>
      </c>
      <c r="AE2274" s="84">
        <v>536</v>
      </c>
      <c r="AF2274" s="84">
        <v>1997</v>
      </c>
      <c r="AG2274" s="84">
        <v>708</v>
      </c>
      <c r="AH2274" s="84">
        <v>479</v>
      </c>
      <c r="AI2274" s="84"/>
      <c r="AJ2274" s="84"/>
      <c r="AK2274" s="84"/>
      <c r="AL2274" s="84"/>
      <c r="AM2274" s="84"/>
      <c r="AN2274" s="86">
        <v>39945.60664351852</v>
      </c>
      <c r="AO2274" s="84"/>
      <c r="AP2274" s="84" t="b">
        <v>1</v>
      </c>
      <c r="AQ2274" s="84" t="b">
        <v>0</v>
      </c>
      <c r="AR2274" s="84" t="b">
        <v>1</v>
      </c>
      <c r="AS2274" s="84" t="s">
        <v>290</v>
      </c>
      <c r="AT2274" s="84">
        <v>37</v>
      </c>
      <c r="AU2274" s="88" t="s">
        <v>674</v>
      </c>
      <c r="AV2274" s="84" t="b">
        <v>0</v>
      </c>
      <c r="AW2274" s="84" t="s">
        <v>745</v>
      </c>
      <c r="AX2274" s="88" t="s">
        <v>23240</v>
      </c>
      <c r="AY2274" s="84" t="s">
        <v>65</v>
      </c>
    </row>
    <row r="2275" spans="1:51" x14ac:dyDescent="0.2">
      <c r="A2275" s="69" t="s">
        <v>4339</v>
      </c>
      <c r="B2275" s="70"/>
      <c r="C2275" s="70"/>
      <c r="D2275" s="71"/>
      <c r="E2275" s="108"/>
      <c r="F2275" s="113" t="s">
        <v>21132</v>
      </c>
      <c r="G2275" s="109"/>
      <c r="H2275" s="74"/>
      <c r="I2275" s="75"/>
      <c r="J2275" s="110"/>
      <c r="K2275" s="74" t="s">
        <v>25466</v>
      </c>
      <c r="L2275" s="111"/>
      <c r="M2275" s="79"/>
      <c r="N2275" s="79"/>
      <c r="O2275" s="80"/>
      <c r="P2275" s="81"/>
      <c r="Q2275" s="81"/>
      <c r="R2275" s="91"/>
      <c r="S2275" s="91"/>
      <c r="T2275" s="91"/>
      <c r="U2275" s="91"/>
      <c r="V2275" s="52"/>
      <c r="W2275" s="52"/>
      <c r="X2275" s="52"/>
      <c r="Y2275" s="52"/>
      <c r="Z2275" s="51"/>
      <c r="AA2275" s="76"/>
      <c r="AB2275" s="76"/>
      <c r="AC2275" s="77"/>
      <c r="AD2275" s="84" t="s">
        <v>14031</v>
      </c>
      <c r="AE2275" s="84">
        <v>883</v>
      </c>
      <c r="AF2275" s="84">
        <v>12136</v>
      </c>
      <c r="AG2275" s="84">
        <v>11905</v>
      </c>
      <c r="AH2275" s="84">
        <v>654</v>
      </c>
      <c r="AI2275" s="84">
        <v>-18000</v>
      </c>
      <c r="AJ2275" s="84" t="s">
        <v>15954</v>
      </c>
      <c r="AK2275" s="84" t="s">
        <v>16715</v>
      </c>
      <c r="AL2275" s="88" t="s">
        <v>17770</v>
      </c>
      <c r="AM2275" s="84" t="s">
        <v>603</v>
      </c>
      <c r="AN2275" s="86">
        <v>39923.815740740742</v>
      </c>
      <c r="AO2275" s="88" t="s">
        <v>19561</v>
      </c>
      <c r="AP2275" s="84" t="b">
        <v>0</v>
      </c>
      <c r="AQ2275" s="84" t="b">
        <v>0</v>
      </c>
      <c r="AR2275" s="84" t="b">
        <v>1</v>
      </c>
      <c r="AS2275" s="84" t="s">
        <v>673</v>
      </c>
      <c r="AT2275" s="84">
        <v>239</v>
      </c>
      <c r="AU2275" s="88" t="s">
        <v>20279</v>
      </c>
      <c r="AV2275" s="84" t="b">
        <v>1</v>
      </c>
      <c r="AW2275" s="84" t="s">
        <v>745</v>
      </c>
      <c r="AX2275" s="88" t="s">
        <v>23241</v>
      </c>
      <c r="AY2275" s="84" t="s">
        <v>65</v>
      </c>
    </row>
    <row r="2276" spans="1:51" x14ac:dyDescent="0.2">
      <c r="A2276" s="69" t="s">
        <v>3711</v>
      </c>
      <c r="B2276" s="70"/>
      <c r="C2276" s="70"/>
      <c r="D2276" s="71"/>
      <c r="E2276" s="108"/>
      <c r="F2276" s="113" t="s">
        <v>8030</v>
      </c>
      <c r="G2276" s="109"/>
      <c r="H2276" s="74"/>
      <c r="I2276" s="75"/>
      <c r="J2276" s="110"/>
      <c r="K2276" s="74" t="s">
        <v>25467</v>
      </c>
      <c r="L2276" s="111"/>
      <c r="M2276" s="79"/>
      <c r="N2276" s="79"/>
      <c r="O2276" s="80"/>
      <c r="P2276" s="81"/>
      <c r="Q2276" s="81"/>
      <c r="R2276" s="91"/>
      <c r="S2276" s="91"/>
      <c r="T2276" s="91"/>
      <c r="U2276" s="91"/>
      <c r="V2276" s="52"/>
      <c r="W2276" s="52"/>
      <c r="X2276" s="52"/>
      <c r="Y2276" s="52"/>
      <c r="Z2276" s="51"/>
      <c r="AA2276" s="76"/>
      <c r="AB2276" s="76"/>
      <c r="AC2276" s="77"/>
      <c r="AD2276" s="84" t="s">
        <v>14032</v>
      </c>
      <c r="AE2276" s="84">
        <v>41</v>
      </c>
      <c r="AF2276" s="84">
        <v>24</v>
      </c>
      <c r="AG2276" s="84">
        <v>58939</v>
      </c>
      <c r="AH2276" s="84">
        <v>3974</v>
      </c>
      <c r="AI2276" s="84">
        <v>-28800</v>
      </c>
      <c r="AJ2276" s="84" t="s">
        <v>15955</v>
      </c>
      <c r="AK2276" s="84"/>
      <c r="AL2276" s="84"/>
      <c r="AM2276" s="84" t="s">
        <v>602</v>
      </c>
      <c r="AN2276" s="86">
        <v>42310.351423611108</v>
      </c>
      <c r="AO2276" s="88" t="s">
        <v>19562</v>
      </c>
      <c r="AP2276" s="84" t="b">
        <v>1</v>
      </c>
      <c r="AQ2276" s="84" t="b">
        <v>0</v>
      </c>
      <c r="AR2276" s="84" t="b">
        <v>0</v>
      </c>
      <c r="AS2276" s="84" t="s">
        <v>2154</v>
      </c>
      <c r="AT2276" s="84">
        <v>1</v>
      </c>
      <c r="AU2276" s="88" t="s">
        <v>674</v>
      </c>
      <c r="AV2276" s="84" t="b">
        <v>0</v>
      </c>
      <c r="AW2276" s="84" t="s">
        <v>745</v>
      </c>
      <c r="AX2276" s="88" t="s">
        <v>23242</v>
      </c>
      <c r="AY2276" s="84" t="s">
        <v>66</v>
      </c>
    </row>
    <row r="2277" spans="1:51" x14ac:dyDescent="0.2">
      <c r="A2277" s="69" t="s">
        <v>3713</v>
      </c>
      <c r="B2277" s="70"/>
      <c r="C2277" s="70"/>
      <c r="D2277" s="71"/>
      <c r="E2277" s="108"/>
      <c r="F2277" s="113" t="s">
        <v>8032</v>
      </c>
      <c r="G2277" s="109"/>
      <c r="H2277" s="74"/>
      <c r="I2277" s="75"/>
      <c r="J2277" s="110"/>
      <c r="K2277" s="74" t="s">
        <v>25468</v>
      </c>
      <c r="L2277" s="111"/>
      <c r="M2277" s="79"/>
      <c r="N2277" s="79"/>
      <c r="O2277" s="80"/>
      <c r="P2277" s="81"/>
      <c r="Q2277" s="81"/>
      <c r="R2277" s="91"/>
      <c r="S2277" s="91"/>
      <c r="T2277" s="91"/>
      <c r="U2277" s="91"/>
      <c r="V2277" s="52"/>
      <c r="W2277" s="52"/>
      <c r="X2277" s="52"/>
      <c r="Y2277" s="52"/>
      <c r="Z2277" s="51"/>
      <c r="AA2277" s="76"/>
      <c r="AB2277" s="76"/>
      <c r="AC2277" s="77"/>
      <c r="AD2277" s="84" t="s">
        <v>14033</v>
      </c>
      <c r="AE2277" s="84">
        <v>1484</v>
      </c>
      <c r="AF2277" s="84">
        <v>1187</v>
      </c>
      <c r="AG2277" s="84">
        <v>23424</v>
      </c>
      <c r="AH2277" s="84">
        <v>10413</v>
      </c>
      <c r="AI2277" s="84">
        <v>0</v>
      </c>
      <c r="AJ2277" s="84" t="s">
        <v>15956</v>
      </c>
      <c r="AK2277" s="84" t="s">
        <v>16719</v>
      </c>
      <c r="AL2277" s="84"/>
      <c r="AM2277" s="84" t="s">
        <v>561</v>
      </c>
      <c r="AN2277" s="86">
        <v>42374.807500000003</v>
      </c>
      <c r="AO2277" s="88" t="s">
        <v>19563</v>
      </c>
      <c r="AP2277" s="84" t="b">
        <v>0</v>
      </c>
      <c r="AQ2277" s="84" t="b">
        <v>0</v>
      </c>
      <c r="AR2277" s="84" t="b">
        <v>0</v>
      </c>
      <c r="AS2277" s="84" t="s">
        <v>290</v>
      </c>
      <c r="AT2277" s="84">
        <v>22</v>
      </c>
      <c r="AU2277" s="88" t="s">
        <v>674</v>
      </c>
      <c r="AV2277" s="84" t="b">
        <v>0</v>
      </c>
      <c r="AW2277" s="84" t="s">
        <v>745</v>
      </c>
      <c r="AX2277" s="88" t="s">
        <v>23243</v>
      </c>
      <c r="AY2277" s="84" t="s">
        <v>66</v>
      </c>
    </row>
    <row r="2278" spans="1:51" x14ac:dyDescent="0.2">
      <c r="A2278" s="69" t="s">
        <v>3715</v>
      </c>
      <c r="B2278" s="70"/>
      <c r="C2278" s="70"/>
      <c r="D2278" s="71"/>
      <c r="E2278" s="108"/>
      <c r="F2278" s="113" t="s">
        <v>8034</v>
      </c>
      <c r="G2278" s="109"/>
      <c r="H2278" s="74"/>
      <c r="I2278" s="75"/>
      <c r="J2278" s="110"/>
      <c r="K2278" s="74" t="s">
        <v>25469</v>
      </c>
      <c r="L2278" s="111"/>
      <c r="M2278" s="79"/>
      <c r="N2278" s="79"/>
      <c r="O2278" s="80"/>
      <c r="P2278" s="81"/>
      <c r="Q2278" s="81"/>
      <c r="R2278" s="91"/>
      <c r="S2278" s="91"/>
      <c r="T2278" s="91"/>
      <c r="U2278" s="91"/>
      <c r="V2278" s="52"/>
      <c r="W2278" s="52"/>
      <c r="X2278" s="52"/>
      <c r="Y2278" s="52"/>
      <c r="Z2278" s="51"/>
      <c r="AA2278" s="76"/>
      <c r="AB2278" s="76"/>
      <c r="AC2278" s="77"/>
      <c r="AD2278" s="84" t="s">
        <v>14034</v>
      </c>
      <c r="AE2278" s="84">
        <v>249</v>
      </c>
      <c r="AF2278" s="84">
        <v>180</v>
      </c>
      <c r="AG2278" s="84">
        <v>61834</v>
      </c>
      <c r="AH2278" s="84">
        <v>1959</v>
      </c>
      <c r="AI2278" s="84">
        <v>25200</v>
      </c>
      <c r="AJ2278" s="84" t="s">
        <v>15957</v>
      </c>
      <c r="AK2278" s="84"/>
      <c r="AL2278" s="84"/>
      <c r="AM2278" s="84" t="s">
        <v>620</v>
      </c>
      <c r="AN2278" s="86">
        <v>41069.591562499998</v>
      </c>
      <c r="AO2278" s="88" t="s">
        <v>19564</v>
      </c>
      <c r="AP2278" s="84" t="b">
        <v>0</v>
      </c>
      <c r="AQ2278" s="84" t="b">
        <v>0</v>
      </c>
      <c r="AR2278" s="84" t="b">
        <v>0</v>
      </c>
      <c r="AS2278" s="84" t="s">
        <v>290</v>
      </c>
      <c r="AT2278" s="84">
        <v>1</v>
      </c>
      <c r="AU2278" s="88" t="s">
        <v>20280</v>
      </c>
      <c r="AV2278" s="84" t="b">
        <v>0</v>
      </c>
      <c r="AW2278" s="84" t="s">
        <v>745</v>
      </c>
      <c r="AX2278" s="88" t="s">
        <v>23244</v>
      </c>
      <c r="AY2278" s="84" t="s">
        <v>66</v>
      </c>
    </row>
    <row r="2279" spans="1:51" x14ac:dyDescent="0.2">
      <c r="A2279" s="69" t="s">
        <v>3716</v>
      </c>
      <c r="B2279" s="70"/>
      <c r="C2279" s="70"/>
      <c r="D2279" s="71"/>
      <c r="E2279" s="108"/>
      <c r="F2279" s="113" t="s">
        <v>8035</v>
      </c>
      <c r="G2279" s="109"/>
      <c r="H2279" s="74"/>
      <c r="I2279" s="75"/>
      <c r="J2279" s="110"/>
      <c r="K2279" s="74" t="s">
        <v>25470</v>
      </c>
      <c r="L2279" s="111"/>
      <c r="M2279" s="79"/>
      <c r="N2279" s="79"/>
      <c r="O2279" s="80"/>
      <c r="P2279" s="81"/>
      <c r="Q2279" s="81"/>
      <c r="R2279" s="91"/>
      <c r="S2279" s="91"/>
      <c r="T2279" s="91"/>
      <c r="U2279" s="91"/>
      <c r="V2279" s="52"/>
      <c r="W2279" s="52"/>
      <c r="X2279" s="52"/>
      <c r="Y2279" s="52"/>
      <c r="Z2279" s="51"/>
      <c r="AA2279" s="76"/>
      <c r="AB2279" s="76"/>
      <c r="AC2279" s="77"/>
      <c r="AD2279" s="84" t="s">
        <v>14035</v>
      </c>
      <c r="AE2279" s="84">
        <v>804</v>
      </c>
      <c r="AF2279" s="84">
        <v>1187</v>
      </c>
      <c r="AG2279" s="84">
        <v>3606</v>
      </c>
      <c r="AH2279" s="84">
        <v>3259</v>
      </c>
      <c r="AI2279" s="84"/>
      <c r="AJ2279" s="84" t="s">
        <v>15958</v>
      </c>
      <c r="AK2279" s="84" t="s">
        <v>310</v>
      </c>
      <c r="AL2279" s="88" t="s">
        <v>17771</v>
      </c>
      <c r="AM2279" s="84"/>
      <c r="AN2279" s="86">
        <v>41195.837129629632</v>
      </c>
      <c r="AO2279" s="88" t="s">
        <v>19565</v>
      </c>
      <c r="AP2279" s="84" t="b">
        <v>0</v>
      </c>
      <c r="AQ2279" s="84" t="b">
        <v>0</v>
      </c>
      <c r="AR2279" s="84" t="b">
        <v>1</v>
      </c>
      <c r="AS2279" s="84" t="s">
        <v>290</v>
      </c>
      <c r="AT2279" s="84">
        <v>27</v>
      </c>
      <c r="AU2279" s="88" t="s">
        <v>684</v>
      </c>
      <c r="AV2279" s="84" t="b">
        <v>0</v>
      </c>
      <c r="AW2279" s="84" t="s">
        <v>745</v>
      </c>
      <c r="AX2279" s="88" t="s">
        <v>23245</v>
      </c>
      <c r="AY2279" s="84" t="s">
        <v>66</v>
      </c>
    </row>
    <row r="2280" spans="1:51" x14ac:dyDescent="0.2">
      <c r="A2280" s="69" t="s">
        <v>4340</v>
      </c>
      <c r="B2280" s="70"/>
      <c r="C2280" s="70"/>
      <c r="D2280" s="71"/>
      <c r="E2280" s="108"/>
      <c r="F2280" s="113" t="s">
        <v>21133</v>
      </c>
      <c r="G2280" s="109"/>
      <c r="H2280" s="74"/>
      <c r="I2280" s="75"/>
      <c r="J2280" s="110"/>
      <c r="K2280" s="74" t="s">
        <v>25471</v>
      </c>
      <c r="L2280" s="111"/>
      <c r="M2280" s="79"/>
      <c r="N2280" s="79"/>
      <c r="O2280" s="80"/>
      <c r="P2280" s="81"/>
      <c r="Q2280" s="81"/>
      <c r="R2280" s="91"/>
      <c r="S2280" s="91"/>
      <c r="T2280" s="91"/>
      <c r="U2280" s="91"/>
      <c r="V2280" s="52"/>
      <c r="W2280" s="52"/>
      <c r="X2280" s="52"/>
      <c r="Y2280" s="52"/>
      <c r="Z2280" s="51"/>
      <c r="AA2280" s="76"/>
      <c r="AB2280" s="76"/>
      <c r="AC2280" s="77"/>
      <c r="AD2280" s="84" t="s">
        <v>14036</v>
      </c>
      <c r="AE2280" s="84">
        <v>244</v>
      </c>
      <c r="AF2280" s="84">
        <v>5367</v>
      </c>
      <c r="AG2280" s="84">
        <v>2932</v>
      </c>
      <c r="AH2280" s="84">
        <v>398</v>
      </c>
      <c r="AI2280" s="84">
        <v>-18000</v>
      </c>
      <c r="AJ2280" s="84" t="s">
        <v>15959</v>
      </c>
      <c r="AK2280" s="84" t="s">
        <v>318</v>
      </c>
      <c r="AL2280" s="88" t="s">
        <v>17772</v>
      </c>
      <c r="AM2280" s="84" t="s">
        <v>603</v>
      </c>
      <c r="AN2280" s="86">
        <v>39947.631539351853</v>
      </c>
      <c r="AO2280" s="88" t="s">
        <v>19566</v>
      </c>
      <c r="AP2280" s="84" t="b">
        <v>1</v>
      </c>
      <c r="AQ2280" s="84" t="b">
        <v>0</v>
      </c>
      <c r="AR2280" s="84" t="b">
        <v>0</v>
      </c>
      <c r="AS2280" s="84" t="s">
        <v>290</v>
      </c>
      <c r="AT2280" s="84">
        <v>179</v>
      </c>
      <c r="AU2280" s="88" t="s">
        <v>674</v>
      </c>
      <c r="AV2280" s="84" t="b">
        <v>0</v>
      </c>
      <c r="AW2280" s="84" t="s">
        <v>745</v>
      </c>
      <c r="AX2280" s="88" t="s">
        <v>23246</v>
      </c>
      <c r="AY2280" s="84" t="s">
        <v>65</v>
      </c>
    </row>
    <row r="2281" spans="1:51" x14ac:dyDescent="0.2">
      <c r="A2281" s="69" t="s">
        <v>4341</v>
      </c>
      <c r="B2281" s="70"/>
      <c r="C2281" s="70"/>
      <c r="D2281" s="71"/>
      <c r="E2281" s="108"/>
      <c r="F2281" s="113" t="s">
        <v>21134</v>
      </c>
      <c r="G2281" s="109"/>
      <c r="H2281" s="74"/>
      <c r="I2281" s="75"/>
      <c r="J2281" s="110"/>
      <c r="K2281" s="74" t="s">
        <v>25472</v>
      </c>
      <c r="L2281" s="111"/>
      <c r="M2281" s="79"/>
      <c r="N2281" s="79"/>
      <c r="O2281" s="80"/>
      <c r="P2281" s="81"/>
      <c r="Q2281" s="81"/>
      <c r="R2281" s="91"/>
      <c r="S2281" s="91"/>
      <c r="T2281" s="91"/>
      <c r="U2281" s="91"/>
      <c r="V2281" s="52"/>
      <c r="W2281" s="52"/>
      <c r="X2281" s="52"/>
      <c r="Y2281" s="52"/>
      <c r="Z2281" s="51"/>
      <c r="AA2281" s="76"/>
      <c r="AB2281" s="76"/>
      <c r="AC2281" s="77"/>
      <c r="AD2281" s="84" t="s">
        <v>14037</v>
      </c>
      <c r="AE2281" s="84">
        <v>3936</v>
      </c>
      <c r="AF2281" s="84">
        <v>16020</v>
      </c>
      <c r="AG2281" s="84">
        <v>18184</v>
      </c>
      <c r="AH2281" s="84">
        <v>3180</v>
      </c>
      <c r="AI2281" s="84">
        <v>-21600</v>
      </c>
      <c r="AJ2281" s="84" t="s">
        <v>15960</v>
      </c>
      <c r="AK2281" s="84" t="s">
        <v>318</v>
      </c>
      <c r="AL2281" s="88" t="s">
        <v>17773</v>
      </c>
      <c r="AM2281" s="84" t="s">
        <v>601</v>
      </c>
      <c r="AN2281" s="86">
        <v>40207.874930555554</v>
      </c>
      <c r="AO2281" s="88" t="s">
        <v>19567</v>
      </c>
      <c r="AP2281" s="84" t="b">
        <v>0</v>
      </c>
      <c r="AQ2281" s="84" t="b">
        <v>0</v>
      </c>
      <c r="AR2281" s="84" t="b">
        <v>1</v>
      </c>
      <c r="AS2281" s="84" t="s">
        <v>290</v>
      </c>
      <c r="AT2281" s="84">
        <v>447</v>
      </c>
      <c r="AU2281" s="88" t="s">
        <v>20281</v>
      </c>
      <c r="AV2281" s="84" t="b">
        <v>1</v>
      </c>
      <c r="AW2281" s="84" t="s">
        <v>745</v>
      </c>
      <c r="AX2281" s="88" t="s">
        <v>23247</v>
      </c>
      <c r="AY2281" s="84" t="s">
        <v>65</v>
      </c>
    </row>
    <row r="2282" spans="1:51" x14ac:dyDescent="0.2">
      <c r="A2282" s="69" t="s">
        <v>4342</v>
      </c>
      <c r="B2282" s="70"/>
      <c r="C2282" s="70"/>
      <c r="D2282" s="71"/>
      <c r="E2282" s="108"/>
      <c r="F2282" s="113" t="s">
        <v>21135</v>
      </c>
      <c r="G2282" s="109"/>
      <c r="H2282" s="74"/>
      <c r="I2282" s="75"/>
      <c r="J2282" s="110"/>
      <c r="K2282" s="74" t="s">
        <v>25473</v>
      </c>
      <c r="L2282" s="111"/>
      <c r="M2282" s="79"/>
      <c r="N2282" s="79"/>
      <c r="O2282" s="80"/>
      <c r="P2282" s="81"/>
      <c r="Q2282" s="81"/>
      <c r="R2282" s="91"/>
      <c r="S2282" s="91"/>
      <c r="T2282" s="91"/>
      <c r="U2282" s="91"/>
      <c r="V2282" s="52"/>
      <c r="W2282" s="52"/>
      <c r="X2282" s="52"/>
      <c r="Y2282" s="52"/>
      <c r="Z2282" s="51"/>
      <c r="AA2282" s="76"/>
      <c r="AB2282" s="76"/>
      <c r="AC2282" s="77"/>
      <c r="AD2282" s="84" t="s">
        <v>14038</v>
      </c>
      <c r="AE2282" s="84">
        <v>63</v>
      </c>
      <c r="AF2282" s="84">
        <v>26</v>
      </c>
      <c r="AG2282" s="84">
        <v>46</v>
      </c>
      <c r="AH2282" s="84">
        <v>145</v>
      </c>
      <c r="AI2282" s="84"/>
      <c r="AJ2282" s="84" t="s">
        <v>15961</v>
      </c>
      <c r="AK2282" s="84" t="s">
        <v>460</v>
      </c>
      <c r="AL2282" s="88" t="s">
        <v>17774</v>
      </c>
      <c r="AM2282" s="84"/>
      <c r="AN2282" s="86">
        <v>42724.687395833331</v>
      </c>
      <c r="AO2282" s="84"/>
      <c r="AP2282" s="84" t="b">
        <v>1</v>
      </c>
      <c r="AQ2282" s="84" t="b">
        <v>0</v>
      </c>
      <c r="AR2282" s="84" t="b">
        <v>0</v>
      </c>
      <c r="AS2282" s="84" t="s">
        <v>290</v>
      </c>
      <c r="AT2282" s="84">
        <v>1</v>
      </c>
      <c r="AU2282" s="84"/>
      <c r="AV2282" s="84" t="b">
        <v>0</v>
      </c>
      <c r="AW2282" s="84" t="s">
        <v>745</v>
      </c>
      <c r="AX2282" s="88" t="s">
        <v>23248</v>
      </c>
      <c r="AY2282" s="84" t="s">
        <v>65</v>
      </c>
    </row>
    <row r="2283" spans="1:51" x14ac:dyDescent="0.2">
      <c r="A2283" s="69" t="s">
        <v>3717</v>
      </c>
      <c r="B2283" s="70"/>
      <c r="C2283" s="70"/>
      <c r="D2283" s="71"/>
      <c r="E2283" s="108"/>
      <c r="F2283" s="113" t="s">
        <v>21136</v>
      </c>
      <c r="G2283" s="109"/>
      <c r="H2283" s="74"/>
      <c r="I2283" s="75"/>
      <c r="J2283" s="110"/>
      <c r="K2283" s="74" t="s">
        <v>25474</v>
      </c>
      <c r="L2283" s="111"/>
      <c r="M2283" s="79"/>
      <c r="N2283" s="79"/>
      <c r="O2283" s="80"/>
      <c r="P2283" s="81"/>
      <c r="Q2283" s="81"/>
      <c r="R2283" s="91"/>
      <c r="S2283" s="91"/>
      <c r="T2283" s="91"/>
      <c r="U2283" s="91"/>
      <c r="V2283" s="52"/>
      <c r="W2283" s="52"/>
      <c r="X2283" s="52"/>
      <c r="Y2283" s="52"/>
      <c r="Z2283" s="51"/>
      <c r="AA2283" s="76"/>
      <c r="AB2283" s="76"/>
      <c r="AC2283" s="77"/>
      <c r="AD2283" s="84" t="s">
        <v>14039</v>
      </c>
      <c r="AE2283" s="84">
        <v>65</v>
      </c>
      <c r="AF2283" s="84">
        <v>43</v>
      </c>
      <c r="AG2283" s="84">
        <v>1103</v>
      </c>
      <c r="AH2283" s="84">
        <v>1686</v>
      </c>
      <c r="AI2283" s="84"/>
      <c r="AJ2283" s="84" t="s">
        <v>15962</v>
      </c>
      <c r="AK2283" s="84" t="s">
        <v>16720</v>
      </c>
      <c r="AL2283" s="84"/>
      <c r="AM2283" s="84"/>
      <c r="AN2283" s="86">
        <v>40758.201678240737</v>
      </c>
      <c r="AO2283" s="88" t="s">
        <v>19568</v>
      </c>
      <c r="AP2283" s="84" t="b">
        <v>1</v>
      </c>
      <c r="AQ2283" s="84" t="b">
        <v>0</v>
      </c>
      <c r="AR2283" s="84" t="b">
        <v>1</v>
      </c>
      <c r="AS2283" s="84" t="s">
        <v>290</v>
      </c>
      <c r="AT2283" s="84">
        <v>0</v>
      </c>
      <c r="AU2283" s="88" t="s">
        <v>674</v>
      </c>
      <c r="AV2283" s="84" t="b">
        <v>0</v>
      </c>
      <c r="AW2283" s="84" t="s">
        <v>745</v>
      </c>
      <c r="AX2283" s="88" t="s">
        <v>23249</v>
      </c>
      <c r="AY2283" s="84" t="s">
        <v>66</v>
      </c>
    </row>
    <row r="2284" spans="1:51" x14ac:dyDescent="0.2">
      <c r="A2284" s="69" t="s">
        <v>884</v>
      </c>
      <c r="B2284" s="70"/>
      <c r="C2284" s="70"/>
      <c r="D2284" s="71"/>
      <c r="E2284" s="108"/>
      <c r="F2284" s="113" t="s">
        <v>1719</v>
      </c>
      <c r="G2284" s="109"/>
      <c r="H2284" s="74"/>
      <c r="I2284" s="75"/>
      <c r="J2284" s="110"/>
      <c r="K2284" s="74" t="s">
        <v>1870</v>
      </c>
      <c r="L2284" s="111"/>
      <c r="M2284" s="79"/>
      <c r="N2284" s="79"/>
      <c r="O2284" s="80"/>
      <c r="P2284" s="81"/>
      <c r="Q2284" s="81"/>
      <c r="R2284" s="91"/>
      <c r="S2284" s="91"/>
      <c r="T2284" s="91"/>
      <c r="U2284" s="91"/>
      <c r="V2284" s="52"/>
      <c r="W2284" s="52"/>
      <c r="X2284" s="52"/>
      <c r="Y2284" s="52"/>
      <c r="Z2284" s="51"/>
      <c r="AA2284" s="76"/>
      <c r="AB2284" s="76"/>
      <c r="AC2284" s="77"/>
      <c r="AD2284" s="84" t="s">
        <v>1094</v>
      </c>
      <c r="AE2284" s="84">
        <v>838</v>
      </c>
      <c r="AF2284" s="84">
        <v>2372560</v>
      </c>
      <c r="AG2284" s="84">
        <v>19756</v>
      </c>
      <c r="AH2284" s="84">
        <v>22826</v>
      </c>
      <c r="AI2284" s="84">
        <v>-18000</v>
      </c>
      <c r="AJ2284" s="84"/>
      <c r="AK2284" s="84" t="s">
        <v>475</v>
      </c>
      <c r="AL2284" s="88" t="s">
        <v>1498</v>
      </c>
      <c r="AM2284" s="84" t="s">
        <v>603</v>
      </c>
      <c r="AN2284" s="86">
        <v>40351.724166666667</v>
      </c>
      <c r="AO2284" s="84"/>
      <c r="AP2284" s="84" t="b">
        <v>0</v>
      </c>
      <c r="AQ2284" s="84" t="b">
        <v>0</v>
      </c>
      <c r="AR2284" s="84" t="b">
        <v>0</v>
      </c>
      <c r="AS2284" s="84" t="s">
        <v>290</v>
      </c>
      <c r="AT2284" s="84">
        <v>8235</v>
      </c>
      <c r="AU2284" s="88" t="s">
        <v>1673</v>
      </c>
      <c r="AV2284" s="84" t="b">
        <v>1</v>
      </c>
      <c r="AW2284" s="84" t="s">
        <v>745</v>
      </c>
      <c r="AX2284" s="88" t="s">
        <v>1780</v>
      </c>
      <c r="AY2284" s="84" t="s">
        <v>65</v>
      </c>
    </row>
    <row r="2285" spans="1:51" x14ac:dyDescent="0.2">
      <c r="A2285" s="69" t="s">
        <v>4343</v>
      </c>
      <c r="B2285" s="70"/>
      <c r="C2285" s="70"/>
      <c r="D2285" s="71"/>
      <c r="E2285" s="108"/>
      <c r="F2285" s="113" t="s">
        <v>21137</v>
      </c>
      <c r="G2285" s="109"/>
      <c r="H2285" s="74"/>
      <c r="I2285" s="75"/>
      <c r="J2285" s="110"/>
      <c r="K2285" s="74" t="s">
        <v>25475</v>
      </c>
      <c r="L2285" s="111"/>
      <c r="M2285" s="79"/>
      <c r="N2285" s="79"/>
      <c r="O2285" s="80"/>
      <c r="P2285" s="81"/>
      <c r="Q2285" s="81"/>
      <c r="R2285" s="91"/>
      <c r="S2285" s="91"/>
      <c r="T2285" s="91"/>
      <c r="U2285" s="91"/>
      <c r="V2285" s="52"/>
      <c r="W2285" s="52"/>
      <c r="X2285" s="52"/>
      <c r="Y2285" s="52"/>
      <c r="Z2285" s="51"/>
      <c r="AA2285" s="76"/>
      <c r="AB2285" s="76"/>
      <c r="AC2285" s="77"/>
      <c r="AD2285" s="84" t="s">
        <v>14040</v>
      </c>
      <c r="AE2285" s="84">
        <v>75</v>
      </c>
      <c r="AF2285" s="84">
        <v>10</v>
      </c>
      <c r="AG2285" s="84">
        <v>77</v>
      </c>
      <c r="AH2285" s="84">
        <v>62</v>
      </c>
      <c r="AI2285" s="84">
        <v>-28800</v>
      </c>
      <c r="AJ2285" s="84" t="s">
        <v>15963</v>
      </c>
      <c r="AK2285" s="84" t="s">
        <v>16721</v>
      </c>
      <c r="AL2285" s="84"/>
      <c r="AM2285" s="84" t="s">
        <v>602</v>
      </c>
      <c r="AN2285" s="86">
        <v>43155.657905092594</v>
      </c>
      <c r="AO2285" s="88" t="s">
        <v>19569</v>
      </c>
      <c r="AP2285" s="84" t="b">
        <v>0</v>
      </c>
      <c r="AQ2285" s="84" t="b">
        <v>0</v>
      </c>
      <c r="AR2285" s="84" t="b">
        <v>0</v>
      </c>
      <c r="AS2285" s="84" t="s">
        <v>290</v>
      </c>
      <c r="AT2285" s="84">
        <v>0</v>
      </c>
      <c r="AU2285" s="88" t="s">
        <v>674</v>
      </c>
      <c r="AV2285" s="84" t="b">
        <v>0</v>
      </c>
      <c r="AW2285" s="84" t="s">
        <v>745</v>
      </c>
      <c r="AX2285" s="88" t="s">
        <v>23250</v>
      </c>
      <c r="AY2285" s="84" t="s">
        <v>65</v>
      </c>
    </row>
    <row r="2286" spans="1:51" x14ac:dyDescent="0.2">
      <c r="A2286" s="69" t="s">
        <v>3719</v>
      </c>
      <c r="B2286" s="70"/>
      <c r="C2286" s="70"/>
      <c r="D2286" s="71"/>
      <c r="E2286" s="108"/>
      <c r="F2286" s="113" t="s">
        <v>8037</v>
      </c>
      <c r="G2286" s="109"/>
      <c r="H2286" s="74"/>
      <c r="I2286" s="75"/>
      <c r="J2286" s="110"/>
      <c r="K2286" s="74" t="s">
        <v>25476</v>
      </c>
      <c r="L2286" s="111"/>
      <c r="M2286" s="79"/>
      <c r="N2286" s="79"/>
      <c r="O2286" s="80"/>
      <c r="P2286" s="81"/>
      <c r="Q2286" s="81"/>
      <c r="R2286" s="91"/>
      <c r="S2286" s="91"/>
      <c r="T2286" s="91"/>
      <c r="U2286" s="91"/>
      <c r="V2286" s="52"/>
      <c r="W2286" s="52"/>
      <c r="X2286" s="52"/>
      <c r="Y2286" s="52"/>
      <c r="Z2286" s="51"/>
      <c r="AA2286" s="76"/>
      <c r="AB2286" s="76"/>
      <c r="AC2286" s="77"/>
      <c r="AD2286" s="84" t="s">
        <v>14041</v>
      </c>
      <c r="AE2286" s="84">
        <v>27</v>
      </c>
      <c r="AF2286" s="84">
        <v>10</v>
      </c>
      <c r="AG2286" s="84">
        <v>442</v>
      </c>
      <c r="AH2286" s="84">
        <v>2006</v>
      </c>
      <c r="AI2286" s="84"/>
      <c r="AJ2286" s="84"/>
      <c r="AK2286" s="84"/>
      <c r="AL2286" s="84"/>
      <c r="AM2286" s="84"/>
      <c r="AN2286" s="86">
        <v>42489.44458333333</v>
      </c>
      <c r="AO2286" s="84"/>
      <c r="AP2286" s="84" t="b">
        <v>1</v>
      </c>
      <c r="AQ2286" s="84" t="b">
        <v>0</v>
      </c>
      <c r="AR2286" s="84" t="b">
        <v>0</v>
      </c>
      <c r="AS2286" s="84" t="s">
        <v>290</v>
      </c>
      <c r="AT2286" s="84">
        <v>0</v>
      </c>
      <c r="AU2286" s="84"/>
      <c r="AV2286" s="84" t="b">
        <v>0</v>
      </c>
      <c r="AW2286" s="84" t="s">
        <v>745</v>
      </c>
      <c r="AX2286" s="88" t="s">
        <v>23251</v>
      </c>
      <c r="AY2286" s="84" t="s">
        <v>66</v>
      </c>
    </row>
    <row r="2287" spans="1:51" x14ac:dyDescent="0.2">
      <c r="A2287" s="69" t="s">
        <v>3720</v>
      </c>
      <c r="B2287" s="70"/>
      <c r="C2287" s="70"/>
      <c r="D2287" s="71"/>
      <c r="E2287" s="108"/>
      <c r="F2287" s="113" t="s">
        <v>8038</v>
      </c>
      <c r="G2287" s="109"/>
      <c r="H2287" s="74"/>
      <c r="I2287" s="75"/>
      <c r="J2287" s="110"/>
      <c r="K2287" s="74" t="s">
        <v>25477</v>
      </c>
      <c r="L2287" s="111"/>
      <c r="M2287" s="79"/>
      <c r="N2287" s="79"/>
      <c r="O2287" s="80"/>
      <c r="P2287" s="81"/>
      <c r="Q2287" s="81"/>
      <c r="R2287" s="91"/>
      <c r="S2287" s="91"/>
      <c r="T2287" s="91"/>
      <c r="U2287" s="91"/>
      <c r="V2287" s="52"/>
      <c r="W2287" s="52"/>
      <c r="X2287" s="52"/>
      <c r="Y2287" s="52"/>
      <c r="Z2287" s="51"/>
      <c r="AA2287" s="76"/>
      <c r="AB2287" s="76"/>
      <c r="AC2287" s="77"/>
      <c r="AD2287" s="84" t="s">
        <v>14042</v>
      </c>
      <c r="AE2287" s="84">
        <v>53</v>
      </c>
      <c r="AF2287" s="84">
        <v>2495</v>
      </c>
      <c r="AG2287" s="84">
        <v>1370621</v>
      </c>
      <c r="AH2287" s="84">
        <v>311</v>
      </c>
      <c r="AI2287" s="84"/>
      <c r="AJ2287" s="84" t="s">
        <v>15964</v>
      </c>
      <c r="AK2287" s="84"/>
      <c r="AL2287" s="84"/>
      <c r="AM2287" s="84"/>
      <c r="AN2287" s="86">
        <v>40635.402291666665</v>
      </c>
      <c r="AO2287" s="84"/>
      <c r="AP2287" s="84" t="b">
        <v>1</v>
      </c>
      <c r="AQ2287" s="84" t="b">
        <v>0</v>
      </c>
      <c r="AR2287" s="84" t="b">
        <v>1</v>
      </c>
      <c r="AS2287" s="84" t="s">
        <v>290</v>
      </c>
      <c r="AT2287" s="84">
        <v>501</v>
      </c>
      <c r="AU2287" s="88" t="s">
        <v>674</v>
      </c>
      <c r="AV2287" s="84" t="b">
        <v>0</v>
      </c>
      <c r="AW2287" s="84" t="s">
        <v>745</v>
      </c>
      <c r="AX2287" s="88" t="s">
        <v>23252</v>
      </c>
      <c r="AY2287" s="84" t="s">
        <v>66</v>
      </c>
    </row>
    <row r="2288" spans="1:51" x14ac:dyDescent="0.2">
      <c r="A2288" s="69" t="s">
        <v>4344</v>
      </c>
      <c r="B2288" s="70"/>
      <c r="C2288" s="70"/>
      <c r="D2288" s="71"/>
      <c r="E2288" s="108"/>
      <c r="F2288" s="113" t="s">
        <v>21138</v>
      </c>
      <c r="G2288" s="109"/>
      <c r="H2288" s="74"/>
      <c r="I2288" s="75"/>
      <c r="J2288" s="110"/>
      <c r="K2288" s="74" t="s">
        <v>25478</v>
      </c>
      <c r="L2288" s="111"/>
      <c r="M2288" s="79"/>
      <c r="N2288" s="79"/>
      <c r="O2288" s="80"/>
      <c r="P2288" s="81"/>
      <c r="Q2288" s="81"/>
      <c r="R2288" s="91"/>
      <c r="S2288" s="91"/>
      <c r="T2288" s="91"/>
      <c r="U2288" s="91"/>
      <c r="V2288" s="52"/>
      <c r="W2288" s="52"/>
      <c r="X2288" s="52"/>
      <c r="Y2288" s="52"/>
      <c r="Z2288" s="51"/>
      <c r="AA2288" s="76"/>
      <c r="AB2288" s="76"/>
      <c r="AC2288" s="77"/>
      <c r="AD2288" s="84" t="s">
        <v>14043</v>
      </c>
      <c r="AE2288" s="84">
        <v>789</v>
      </c>
      <c r="AF2288" s="84">
        <v>600</v>
      </c>
      <c r="AG2288" s="84">
        <v>559</v>
      </c>
      <c r="AH2288" s="84">
        <v>3918</v>
      </c>
      <c r="AI2288" s="84"/>
      <c r="AJ2288" s="84" t="s">
        <v>15965</v>
      </c>
      <c r="AK2288" s="84" t="s">
        <v>310</v>
      </c>
      <c r="AL2288" s="84"/>
      <c r="AM2288" s="84"/>
      <c r="AN2288" s="86">
        <v>42760.638148148151</v>
      </c>
      <c r="AO2288" s="88" t="s">
        <v>19570</v>
      </c>
      <c r="AP2288" s="84" t="b">
        <v>1</v>
      </c>
      <c r="AQ2288" s="84" t="b">
        <v>0</v>
      </c>
      <c r="AR2288" s="84" t="b">
        <v>0</v>
      </c>
      <c r="AS2288" s="84" t="s">
        <v>290</v>
      </c>
      <c r="AT2288" s="84">
        <v>0</v>
      </c>
      <c r="AU2288" s="84"/>
      <c r="AV2288" s="84" t="b">
        <v>0</v>
      </c>
      <c r="AW2288" s="84" t="s">
        <v>745</v>
      </c>
      <c r="AX2288" s="88" t="s">
        <v>23253</v>
      </c>
      <c r="AY2288" s="84" t="s">
        <v>65</v>
      </c>
    </row>
    <row r="2289" spans="1:51" x14ac:dyDescent="0.2">
      <c r="A2289" s="69" t="s">
        <v>4345</v>
      </c>
      <c r="B2289" s="70"/>
      <c r="C2289" s="70"/>
      <c r="D2289" s="71"/>
      <c r="E2289" s="108"/>
      <c r="F2289" s="113" t="s">
        <v>21139</v>
      </c>
      <c r="G2289" s="109"/>
      <c r="H2289" s="74"/>
      <c r="I2289" s="75"/>
      <c r="J2289" s="110"/>
      <c r="K2289" s="74" t="s">
        <v>25479</v>
      </c>
      <c r="L2289" s="111"/>
      <c r="M2289" s="79"/>
      <c r="N2289" s="79"/>
      <c r="O2289" s="80"/>
      <c r="P2289" s="81"/>
      <c r="Q2289" s="81"/>
      <c r="R2289" s="91"/>
      <c r="S2289" s="91"/>
      <c r="T2289" s="91"/>
      <c r="U2289" s="91"/>
      <c r="V2289" s="52"/>
      <c r="W2289" s="52"/>
      <c r="X2289" s="52"/>
      <c r="Y2289" s="52"/>
      <c r="Z2289" s="51"/>
      <c r="AA2289" s="76"/>
      <c r="AB2289" s="76"/>
      <c r="AC2289" s="77"/>
      <c r="AD2289" s="84" t="s">
        <v>14044</v>
      </c>
      <c r="AE2289" s="84">
        <v>25</v>
      </c>
      <c r="AF2289" s="84">
        <v>7</v>
      </c>
      <c r="AG2289" s="84">
        <v>119</v>
      </c>
      <c r="AH2289" s="84">
        <v>44</v>
      </c>
      <c r="AI2289" s="84"/>
      <c r="AJ2289" s="84" t="s">
        <v>15966</v>
      </c>
      <c r="AK2289" s="84" t="s">
        <v>452</v>
      </c>
      <c r="AL2289" s="84"/>
      <c r="AM2289" s="84"/>
      <c r="AN2289" s="86">
        <v>43008.162627314814</v>
      </c>
      <c r="AO2289" s="88" t="s">
        <v>19571</v>
      </c>
      <c r="AP2289" s="84" t="b">
        <v>0</v>
      </c>
      <c r="AQ2289" s="84" t="b">
        <v>0</v>
      </c>
      <c r="AR2289" s="84" t="b">
        <v>0</v>
      </c>
      <c r="AS2289" s="84" t="s">
        <v>290</v>
      </c>
      <c r="AT2289" s="84">
        <v>0</v>
      </c>
      <c r="AU2289" s="88" t="s">
        <v>674</v>
      </c>
      <c r="AV2289" s="84" t="b">
        <v>0</v>
      </c>
      <c r="AW2289" s="84" t="s">
        <v>745</v>
      </c>
      <c r="AX2289" s="88" t="s">
        <v>23254</v>
      </c>
      <c r="AY2289" s="84" t="s">
        <v>65</v>
      </c>
    </row>
    <row r="2290" spans="1:51" x14ac:dyDescent="0.2">
      <c r="A2290" s="69" t="s">
        <v>3723</v>
      </c>
      <c r="B2290" s="70"/>
      <c r="C2290" s="70"/>
      <c r="D2290" s="71"/>
      <c r="E2290" s="108"/>
      <c r="F2290" s="113" t="s">
        <v>8041</v>
      </c>
      <c r="G2290" s="109"/>
      <c r="H2290" s="74"/>
      <c r="I2290" s="75"/>
      <c r="J2290" s="110"/>
      <c r="K2290" s="74" t="s">
        <v>25480</v>
      </c>
      <c r="L2290" s="111"/>
      <c r="M2290" s="79"/>
      <c r="N2290" s="79"/>
      <c r="O2290" s="80"/>
      <c r="P2290" s="81"/>
      <c r="Q2290" s="81"/>
      <c r="R2290" s="91"/>
      <c r="S2290" s="91"/>
      <c r="T2290" s="91"/>
      <c r="U2290" s="91"/>
      <c r="V2290" s="52"/>
      <c r="W2290" s="52"/>
      <c r="X2290" s="52"/>
      <c r="Y2290" s="52"/>
      <c r="Z2290" s="51"/>
      <c r="AA2290" s="76"/>
      <c r="AB2290" s="76"/>
      <c r="AC2290" s="77"/>
      <c r="AD2290" s="84" t="s">
        <v>14045</v>
      </c>
      <c r="AE2290" s="84">
        <v>54</v>
      </c>
      <c r="AF2290" s="84">
        <v>61</v>
      </c>
      <c r="AG2290" s="84">
        <v>9178</v>
      </c>
      <c r="AH2290" s="84">
        <v>6318</v>
      </c>
      <c r="AI2290" s="84"/>
      <c r="AJ2290" s="84"/>
      <c r="AK2290" s="84"/>
      <c r="AL2290" s="84"/>
      <c r="AM2290" s="84"/>
      <c r="AN2290" s="86">
        <v>41930.659768518519</v>
      </c>
      <c r="AO2290" s="88" t="s">
        <v>19572</v>
      </c>
      <c r="AP2290" s="84" t="b">
        <v>1</v>
      </c>
      <c r="AQ2290" s="84" t="b">
        <v>0</v>
      </c>
      <c r="AR2290" s="84" t="b">
        <v>1</v>
      </c>
      <c r="AS2290" s="84" t="s">
        <v>2154</v>
      </c>
      <c r="AT2290" s="84">
        <v>0</v>
      </c>
      <c r="AU2290" s="88" t="s">
        <v>674</v>
      </c>
      <c r="AV2290" s="84" t="b">
        <v>0</v>
      </c>
      <c r="AW2290" s="84" t="s">
        <v>745</v>
      </c>
      <c r="AX2290" s="88" t="s">
        <v>23255</v>
      </c>
      <c r="AY2290" s="84" t="s">
        <v>66</v>
      </c>
    </row>
    <row r="2291" spans="1:51" x14ac:dyDescent="0.2">
      <c r="A2291" s="69" t="s">
        <v>3725</v>
      </c>
      <c r="B2291" s="70"/>
      <c r="C2291" s="70"/>
      <c r="D2291" s="71"/>
      <c r="E2291" s="108"/>
      <c r="F2291" s="113" t="s">
        <v>8042</v>
      </c>
      <c r="G2291" s="109"/>
      <c r="H2291" s="74"/>
      <c r="I2291" s="75"/>
      <c r="J2291" s="110"/>
      <c r="K2291" s="74" t="s">
        <v>25481</v>
      </c>
      <c r="L2291" s="111"/>
      <c r="M2291" s="79"/>
      <c r="N2291" s="79"/>
      <c r="O2291" s="80"/>
      <c r="P2291" s="81"/>
      <c r="Q2291" s="81"/>
      <c r="R2291" s="91"/>
      <c r="S2291" s="91"/>
      <c r="T2291" s="91"/>
      <c r="U2291" s="91"/>
      <c r="V2291" s="52"/>
      <c r="W2291" s="52"/>
      <c r="X2291" s="52"/>
      <c r="Y2291" s="52"/>
      <c r="Z2291" s="51"/>
      <c r="AA2291" s="76"/>
      <c r="AB2291" s="76"/>
      <c r="AC2291" s="77"/>
      <c r="AD2291" s="84" t="s">
        <v>14046</v>
      </c>
      <c r="AE2291" s="84">
        <v>193</v>
      </c>
      <c r="AF2291" s="84">
        <v>715</v>
      </c>
      <c r="AG2291" s="84">
        <v>62805</v>
      </c>
      <c r="AH2291" s="84">
        <v>176</v>
      </c>
      <c r="AI2291" s="84">
        <v>3600</v>
      </c>
      <c r="AJ2291" s="84" t="s">
        <v>15967</v>
      </c>
      <c r="AK2291" s="84" t="s">
        <v>16180</v>
      </c>
      <c r="AL2291" s="88" t="s">
        <v>17775</v>
      </c>
      <c r="AM2291" s="84" t="s">
        <v>629</v>
      </c>
      <c r="AN2291" s="86">
        <v>40865.279756944445</v>
      </c>
      <c r="AO2291" s="88" t="s">
        <v>19573</v>
      </c>
      <c r="AP2291" s="84" t="b">
        <v>0</v>
      </c>
      <c r="AQ2291" s="84" t="b">
        <v>0</v>
      </c>
      <c r="AR2291" s="84" t="b">
        <v>0</v>
      </c>
      <c r="AS2291" s="84" t="s">
        <v>290</v>
      </c>
      <c r="AT2291" s="84">
        <v>354</v>
      </c>
      <c r="AU2291" s="88" t="s">
        <v>20282</v>
      </c>
      <c r="AV2291" s="84" t="b">
        <v>0</v>
      </c>
      <c r="AW2291" s="84" t="s">
        <v>745</v>
      </c>
      <c r="AX2291" s="88" t="s">
        <v>23256</v>
      </c>
      <c r="AY2291" s="84" t="s">
        <v>66</v>
      </c>
    </row>
    <row r="2292" spans="1:51" x14ac:dyDescent="0.2">
      <c r="A2292" s="69" t="s">
        <v>3726</v>
      </c>
      <c r="B2292" s="70"/>
      <c r="C2292" s="70"/>
      <c r="D2292" s="71"/>
      <c r="E2292" s="108"/>
      <c r="F2292" s="113" t="s">
        <v>8043</v>
      </c>
      <c r="G2292" s="109"/>
      <c r="H2292" s="74"/>
      <c r="I2292" s="75"/>
      <c r="J2292" s="110"/>
      <c r="K2292" s="74" t="s">
        <v>25482</v>
      </c>
      <c r="L2292" s="111"/>
      <c r="M2292" s="79"/>
      <c r="N2292" s="79"/>
      <c r="O2292" s="80"/>
      <c r="P2292" s="81"/>
      <c r="Q2292" s="81"/>
      <c r="R2292" s="91"/>
      <c r="S2292" s="91"/>
      <c r="T2292" s="91"/>
      <c r="U2292" s="91"/>
      <c r="V2292" s="52"/>
      <c r="W2292" s="52"/>
      <c r="X2292" s="52"/>
      <c r="Y2292" s="52"/>
      <c r="Z2292" s="51"/>
      <c r="AA2292" s="76"/>
      <c r="AB2292" s="76"/>
      <c r="AC2292" s="77"/>
      <c r="AD2292" s="84" t="s">
        <v>14047</v>
      </c>
      <c r="AE2292" s="84">
        <v>1490</v>
      </c>
      <c r="AF2292" s="84">
        <v>649</v>
      </c>
      <c r="AG2292" s="84">
        <v>20281</v>
      </c>
      <c r="AH2292" s="84">
        <v>11792</v>
      </c>
      <c r="AI2292" s="84">
        <v>28800</v>
      </c>
      <c r="AJ2292" s="84" t="s">
        <v>15968</v>
      </c>
      <c r="AK2292" s="84" t="s">
        <v>16722</v>
      </c>
      <c r="AL2292" s="84"/>
      <c r="AM2292" s="84" t="s">
        <v>1472</v>
      </c>
      <c r="AN2292" s="86">
        <v>41208.26226851852</v>
      </c>
      <c r="AO2292" s="88" t="s">
        <v>19574</v>
      </c>
      <c r="AP2292" s="84" t="b">
        <v>0</v>
      </c>
      <c r="AQ2292" s="84" t="b">
        <v>0</v>
      </c>
      <c r="AR2292" s="84" t="b">
        <v>1</v>
      </c>
      <c r="AS2292" s="84" t="s">
        <v>290</v>
      </c>
      <c r="AT2292" s="84">
        <v>36</v>
      </c>
      <c r="AU2292" s="88" t="s">
        <v>674</v>
      </c>
      <c r="AV2292" s="84" t="b">
        <v>0</v>
      </c>
      <c r="AW2292" s="84" t="s">
        <v>745</v>
      </c>
      <c r="AX2292" s="88" t="s">
        <v>23257</v>
      </c>
      <c r="AY2292" s="84" t="s">
        <v>66</v>
      </c>
    </row>
    <row r="2293" spans="1:51" x14ac:dyDescent="0.2">
      <c r="A2293" s="69" t="s">
        <v>3727</v>
      </c>
      <c r="B2293" s="70"/>
      <c r="C2293" s="70"/>
      <c r="D2293" s="71"/>
      <c r="E2293" s="108"/>
      <c r="F2293" s="113" t="s">
        <v>21140</v>
      </c>
      <c r="G2293" s="109"/>
      <c r="H2293" s="74"/>
      <c r="I2293" s="75"/>
      <c r="J2293" s="110"/>
      <c r="K2293" s="74" t="s">
        <v>25483</v>
      </c>
      <c r="L2293" s="111"/>
      <c r="M2293" s="79"/>
      <c r="N2293" s="79"/>
      <c r="O2293" s="80"/>
      <c r="P2293" s="81"/>
      <c r="Q2293" s="81"/>
      <c r="R2293" s="91"/>
      <c r="S2293" s="91"/>
      <c r="T2293" s="91"/>
      <c r="U2293" s="91"/>
      <c r="V2293" s="52"/>
      <c r="W2293" s="52"/>
      <c r="X2293" s="52"/>
      <c r="Y2293" s="52"/>
      <c r="Z2293" s="51"/>
      <c r="AA2293" s="76"/>
      <c r="AB2293" s="76"/>
      <c r="AC2293" s="77"/>
      <c r="AD2293" s="84" t="s">
        <v>3727</v>
      </c>
      <c r="AE2293" s="84">
        <v>171</v>
      </c>
      <c r="AF2293" s="84">
        <v>1020892</v>
      </c>
      <c r="AG2293" s="84">
        <v>170279</v>
      </c>
      <c r="AH2293" s="84">
        <v>803</v>
      </c>
      <c r="AI2293" s="84">
        <v>-10800</v>
      </c>
      <c r="AJ2293" s="84" t="s">
        <v>15969</v>
      </c>
      <c r="AK2293" s="84" t="s">
        <v>16723</v>
      </c>
      <c r="AL2293" s="88" t="s">
        <v>17776</v>
      </c>
      <c r="AM2293" s="84" t="s">
        <v>1538</v>
      </c>
      <c r="AN2293" s="86">
        <v>39378.10429398148</v>
      </c>
      <c r="AO2293" s="88" t="s">
        <v>19575</v>
      </c>
      <c r="AP2293" s="84" t="b">
        <v>0</v>
      </c>
      <c r="AQ2293" s="84" t="b">
        <v>0</v>
      </c>
      <c r="AR2293" s="84" t="b">
        <v>0</v>
      </c>
      <c r="AS2293" s="84" t="s">
        <v>1002</v>
      </c>
      <c r="AT2293" s="84">
        <v>4684</v>
      </c>
      <c r="AU2293" s="88" t="s">
        <v>674</v>
      </c>
      <c r="AV2293" s="84" t="b">
        <v>1</v>
      </c>
      <c r="AW2293" s="84" t="s">
        <v>745</v>
      </c>
      <c r="AX2293" s="88" t="s">
        <v>23258</v>
      </c>
      <c r="AY2293" s="84" t="s">
        <v>66</v>
      </c>
    </row>
    <row r="2294" spans="1:51" x14ac:dyDescent="0.2">
      <c r="A2294" s="69" t="s">
        <v>3728</v>
      </c>
      <c r="B2294" s="70"/>
      <c r="C2294" s="70"/>
      <c r="D2294" s="71"/>
      <c r="E2294" s="108"/>
      <c r="F2294" s="113" t="s">
        <v>21141</v>
      </c>
      <c r="G2294" s="109"/>
      <c r="H2294" s="74"/>
      <c r="I2294" s="75"/>
      <c r="J2294" s="110"/>
      <c r="K2294" s="74" t="s">
        <v>25484</v>
      </c>
      <c r="L2294" s="111"/>
      <c r="M2294" s="79"/>
      <c r="N2294" s="79"/>
      <c r="O2294" s="80"/>
      <c r="P2294" s="81"/>
      <c r="Q2294" s="81"/>
      <c r="R2294" s="91"/>
      <c r="S2294" s="91"/>
      <c r="T2294" s="91"/>
      <c r="U2294" s="91"/>
      <c r="V2294" s="52"/>
      <c r="W2294" s="52"/>
      <c r="X2294" s="52"/>
      <c r="Y2294" s="52"/>
      <c r="Z2294" s="51"/>
      <c r="AA2294" s="76"/>
      <c r="AB2294" s="76"/>
      <c r="AC2294" s="77"/>
      <c r="AD2294" s="84" t="s">
        <v>14048</v>
      </c>
      <c r="AE2294" s="84">
        <v>1279</v>
      </c>
      <c r="AF2294" s="84">
        <v>1487</v>
      </c>
      <c r="AG2294" s="84">
        <v>37704</v>
      </c>
      <c r="AH2294" s="84">
        <v>2633</v>
      </c>
      <c r="AI2294" s="84">
        <v>-10800</v>
      </c>
      <c r="AJ2294" s="84"/>
      <c r="AK2294" s="84" t="s">
        <v>16724</v>
      </c>
      <c r="AL2294" s="88" t="s">
        <v>17777</v>
      </c>
      <c r="AM2294" s="84" t="s">
        <v>1538</v>
      </c>
      <c r="AN2294" s="86">
        <v>40369.715011574073</v>
      </c>
      <c r="AO2294" s="88" t="s">
        <v>19576</v>
      </c>
      <c r="AP2294" s="84" t="b">
        <v>0</v>
      </c>
      <c r="AQ2294" s="84" t="b">
        <v>0</v>
      </c>
      <c r="AR2294" s="84" t="b">
        <v>1</v>
      </c>
      <c r="AS2294" s="84" t="s">
        <v>1002</v>
      </c>
      <c r="AT2294" s="84">
        <v>11</v>
      </c>
      <c r="AU2294" s="88" t="s">
        <v>20283</v>
      </c>
      <c r="AV2294" s="84" t="b">
        <v>0</v>
      </c>
      <c r="AW2294" s="84" t="s">
        <v>745</v>
      </c>
      <c r="AX2294" s="88" t="s">
        <v>23259</v>
      </c>
      <c r="AY2294" s="84" t="s">
        <v>66</v>
      </c>
    </row>
    <row r="2295" spans="1:51" x14ac:dyDescent="0.2">
      <c r="A2295" s="69" t="s">
        <v>3730</v>
      </c>
      <c r="B2295" s="70"/>
      <c r="C2295" s="70"/>
      <c r="D2295" s="71"/>
      <c r="E2295" s="108"/>
      <c r="F2295" s="113" t="s">
        <v>21142</v>
      </c>
      <c r="G2295" s="109"/>
      <c r="H2295" s="74"/>
      <c r="I2295" s="75"/>
      <c r="J2295" s="110"/>
      <c r="K2295" s="74" t="s">
        <v>25485</v>
      </c>
      <c r="L2295" s="111"/>
      <c r="M2295" s="79"/>
      <c r="N2295" s="79"/>
      <c r="O2295" s="80"/>
      <c r="P2295" s="81"/>
      <c r="Q2295" s="81"/>
      <c r="R2295" s="91"/>
      <c r="S2295" s="91"/>
      <c r="T2295" s="91"/>
      <c r="U2295" s="91"/>
      <c r="V2295" s="52"/>
      <c r="W2295" s="52"/>
      <c r="X2295" s="52"/>
      <c r="Y2295" s="52"/>
      <c r="Z2295" s="51"/>
      <c r="AA2295" s="76"/>
      <c r="AB2295" s="76"/>
      <c r="AC2295" s="77"/>
      <c r="AD2295" s="84" t="s">
        <v>14049</v>
      </c>
      <c r="AE2295" s="84">
        <v>16123</v>
      </c>
      <c r="AF2295" s="84">
        <v>15363</v>
      </c>
      <c r="AG2295" s="84">
        <v>32261</v>
      </c>
      <c r="AH2295" s="84">
        <v>44975</v>
      </c>
      <c r="AI2295" s="84"/>
      <c r="AJ2295" s="84" t="s">
        <v>15970</v>
      </c>
      <c r="AK2295" s="84" t="s">
        <v>569</v>
      </c>
      <c r="AL2295" s="84"/>
      <c r="AM2295" s="84"/>
      <c r="AN2295" s="86">
        <v>42455.467581018522</v>
      </c>
      <c r="AO2295" s="84"/>
      <c r="AP2295" s="84" t="b">
        <v>1</v>
      </c>
      <c r="AQ2295" s="84" t="b">
        <v>0</v>
      </c>
      <c r="AR2295" s="84" t="b">
        <v>0</v>
      </c>
      <c r="AS2295" s="84" t="s">
        <v>290</v>
      </c>
      <c r="AT2295" s="84">
        <v>13</v>
      </c>
      <c r="AU2295" s="84"/>
      <c r="AV2295" s="84" t="b">
        <v>0</v>
      </c>
      <c r="AW2295" s="84" t="s">
        <v>745</v>
      </c>
      <c r="AX2295" s="88" t="s">
        <v>23260</v>
      </c>
      <c r="AY2295" s="84" t="s">
        <v>66</v>
      </c>
    </row>
    <row r="2296" spans="1:51" x14ac:dyDescent="0.2">
      <c r="A2296" s="69" t="s">
        <v>3731</v>
      </c>
      <c r="B2296" s="70"/>
      <c r="C2296" s="70"/>
      <c r="D2296" s="71"/>
      <c r="E2296" s="108"/>
      <c r="F2296" s="113" t="s">
        <v>8044</v>
      </c>
      <c r="G2296" s="109"/>
      <c r="H2296" s="74"/>
      <c r="I2296" s="75"/>
      <c r="J2296" s="110"/>
      <c r="K2296" s="74" t="s">
        <v>25486</v>
      </c>
      <c r="L2296" s="111"/>
      <c r="M2296" s="79"/>
      <c r="N2296" s="79"/>
      <c r="O2296" s="80"/>
      <c r="P2296" s="81"/>
      <c r="Q2296" s="81"/>
      <c r="R2296" s="91"/>
      <c r="S2296" s="91"/>
      <c r="T2296" s="91"/>
      <c r="U2296" s="91"/>
      <c r="V2296" s="52"/>
      <c r="W2296" s="52"/>
      <c r="X2296" s="52"/>
      <c r="Y2296" s="52"/>
      <c r="Z2296" s="51"/>
      <c r="AA2296" s="76"/>
      <c r="AB2296" s="76"/>
      <c r="AC2296" s="77"/>
      <c r="AD2296" s="84" t="s">
        <v>14050</v>
      </c>
      <c r="AE2296" s="84">
        <v>1128</v>
      </c>
      <c r="AF2296" s="84">
        <v>3922</v>
      </c>
      <c r="AG2296" s="84">
        <v>170965</v>
      </c>
      <c r="AH2296" s="84">
        <v>380</v>
      </c>
      <c r="AI2296" s="84">
        <v>28800</v>
      </c>
      <c r="AJ2296" s="84"/>
      <c r="AK2296" s="84"/>
      <c r="AL2296" s="84"/>
      <c r="AM2296" s="84" t="s">
        <v>631</v>
      </c>
      <c r="AN2296" s="86">
        <v>41206.996145833335</v>
      </c>
      <c r="AO2296" s="88" t="s">
        <v>19577</v>
      </c>
      <c r="AP2296" s="84" t="b">
        <v>0</v>
      </c>
      <c r="AQ2296" s="84" t="b">
        <v>0</v>
      </c>
      <c r="AR2296" s="84" t="b">
        <v>0</v>
      </c>
      <c r="AS2296" s="84" t="s">
        <v>290</v>
      </c>
      <c r="AT2296" s="84">
        <v>201</v>
      </c>
      <c r="AU2296" s="88" t="s">
        <v>20284</v>
      </c>
      <c r="AV2296" s="84" t="b">
        <v>0</v>
      </c>
      <c r="AW2296" s="84" t="s">
        <v>745</v>
      </c>
      <c r="AX2296" s="88" t="s">
        <v>23261</v>
      </c>
      <c r="AY2296" s="84" t="s">
        <v>66</v>
      </c>
    </row>
    <row r="2297" spans="1:51" x14ac:dyDescent="0.2">
      <c r="A2297" s="69" t="s">
        <v>3732</v>
      </c>
      <c r="B2297" s="70"/>
      <c r="C2297" s="70"/>
      <c r="D2297" s="71"/>
      <c r="E2297" s="108"/>
      <c r="F2297" s="113" t="s">
        <v>8045</v>
      </c>
      <c r="G2297" s="109"/>
      <c r="H2297" s="74"/>
      <c r="I2297" s="75"/>
      <c r="J2297" s="110"/>
      <c r="K2297" s="74" t="s">
        <v>25487</v>
      </c>
      <c r="L2297" s="111"/>
      <c r="M2297" s="79"/>
      <c r="N2297" s="79"/>
      <c r="O2297" s="80"/>
      <c r="P2297" s="81"/>
      <c r="Q2297" s="81"/>
      <c r="R2297" s="91"/>
      <c r="S2297" s="91"/>
      <c r="T2297" s="91"/>
      <c r="U2297" s="91"/>
      <c r="V2297" s="52"/>
      <c r="W2297" s="52"/>
      <c r="X2297" s="52"/>
      <c r="Y2297" s="52"/>
      <c r="Z2297" s="51"/>
      <c r="AA2297" s="76"/>
      <c r="AB2297" s="76"/>
      <c r="AC2297" s="77"/>
      <c r="AD2297" s="84" t="s">
        <v>14051</v>
      </c>
      <c r="AE2297" s="84">
        <v>529</v>
      </c>
      <c r="AF2297" s="84">
        <v>1696</v>
      </c>
      <c r="AG2297" s="84">
        <v>8257</v>
      </c>
      <c r="AH2297" s="84">
        <v>135</v>
      </c>
      <c r="AI2297" s="84">
        <v>3600</v>
      </c>
      <c r="AJ2297" s="84" t="s">
        <v>15971</v>
      </c>
      <c r="AK2297" s="84" t="s">
        <v>16725</v>
      </c>
      <c r="AL2297" s="88" t="s">
        <v>17778</v>
      </c>
      <c r="AM2297" s="84" t="s">
        <v>629</v>
      </c>
      <c r="AN2297" s="86">
        <v>40281.470196759263</v>
      </c>
      <c r="AO2297" s="84"/>
      <c r="AP2297" s="84" t="b">
        <v>0</v>
      </c>
      <c r="AQ2297" s="84" t="b">
        <v>0</v>
      </c>
      <c r="AR2297" s="84" t="b">
        <v>0</v>
      </c>
      <c r="AS2297" s="84" t="s">
        <v>1005</v>
      </c>
      <c r="AT2297" s="84">
        <v>237</v>
      </c>
      <c r="AU2297" s="88" t="s">
        <v>20285</v>
      </c>
      <c r="AV2297" s="84" t="b">
        <v>0</v>
      </c>
      <c r="AW2297" s="84" t="s">
        <v>745</v>
      </c>
      <c r="AX2297" s="88" t="s">
        <v>23262</v>
      </c>
      <c r="AY2297" s="84" t="s">
        <v>66</v>
      </c>
    </row>
    <row r="2298" spans="1:51" x14ac:dyDescent="0.2">
      <c r="A2298" s="69" t="s">
        <v>3733</v>
      </c>
      <c r="B2298" s="70"/>
      <c r="C2298" s="70"/>
      <c r="D2298" s="71"/>
      <c r="E2298" s="108"/>
      <c r="F2298" s="113" t="s">
        <v>8046</v>
      </c>
      <c r="G2298" s="109"/>
      <c r="H2298" s="74"/>
      <c r="I2298" s="75"/>
      <c r="J2298" s="110"/>
      <c r="K2298" s="74" t="s">
        <v>25488</v>
      </c>
      <c r="L2298" s="111"/>
      <c r="M2298" s="79"/>
      <c r="N2298" s="79"/>
      <c r="O2298" s="80"/>
      <c r="P2298" s="81"/>
      <c r="Q2298" s="81"/>
      <c r="R2298" s="91"/>
      <c r="S2298" s="91"/>
      <c r="T2298" s="91"/>
      <c r="U2298" s="91"/>
      <c r="V2298" s="52"/>
      <c r="W2298" s="52"/>
      <c r="X2298" s="52"/>
      <c r="Y2298" s="52"/>
      <c r="Z2298" s="51"/>
      <c r="AA2298" s="76"/>
      <c r="AB2298" s="76"/>
      <c r="AC2298" s="77"/>
      <c r="AD2298" s="84" t="s">
        <v>14052</v>
      </c>
      <c r="AE2298" s="84">
        <v>207</v>
      </c>
      <c r="AF2298" s="84">
        <v>1230</v>
      </c>
      <c r="AG2298" s="84">
        <v>65127</v>
      </c>
      <c r="AH2298" s="84">
        <v>3501</v>
      </c>
      <c r="AI2298" s="84">
        <v>-21600</v>
      </c>
      <c r="AJ2298" s="84"/>
      <c r="AK2298" s="84" t="s">
        <v>1299</v>
      </c>
      <c r="AL2298" s="84"/>
      <c r="AM2298" s="84" t="s">
        <v>601</v>
      </c>
      <c r="AN2298" s="86">
        <v>40011.190358796295</v>
      </c>
      <c r="AO2298" s="84"/>
      <c r="AP2298" s="84" t="b">
        <v>0</v>
      </c>
      <c r="AQ2298" s="84" t="b">
        <v>0</v>
      </c>
      <c r="AR2298" s="84" t="b">
        <v>1</v>
      </c>
      <c r="AS2298" s="84" t="s">
        <v>290</v>
      </c>
      <c r="AT2298" s="84">
        <v>11</v>
      </c>
      <c r="AU2298" s="88" t="s">
        <v>20286</v>
      </c>
      <c r="AV2298" s="84" t="b">
        <v>0</v>
      </c>
      <c r="AW2298" s="84" t="s">
        <v>745</v>
      </c>
      <c r="AX2298" s="88" t="s">
        <v>23263</v>
      </c>
      <c r="AY2298" s="84" t="s">
        <v>66</v>
      </c>
    </row>
    <row r="2299" spans="1:51" x14ac:dyDescent="0.2">
      <c r="A2299" s="69" t="s">
        <v>3734</v>
      </c>
      <c r="B2299" s="70"/>
      <c r="C2299" s="70"/>
      <c r="D2299" s="71"/>
      <c r="E2299" s="108"/>
      <c r="F2299" s="113" t="s">
        <v>8047</v>
      </c>
      <c r="G2299" s="109"/>
      <c r="H2299" s="74"/>
      <c r="I2299" s="75"/>
      <c r="J2299" s="110"/>
      <c r="K2299" s="74" t="s">
        <v>25489</v>
      </c>
      <c r="L2299" s="111"/>
      <c r="M2299" s="79"/>
      <c r="N2299" s="79"/>
      <c r="O2299" s="80"/>
      <c r="P2299" s="81"/>
      <c r="Q2299" s="81"/>
      <c r="R2299" s="91"/>
      <c r="S2299" s="91"/>
      <c r="T2299" s="91"/>
      <c r="U2299" s="91"/>
      <c r="V2299" s="52"/>
      <c r="W2299" s="52"/>
      <c r="X2299" s="52"/>
      <c r="Y2299" s="52"/>
      <c r="Z2299" s="51"/>
      <c r="AA2299" s="76"/>
      <c r="AB2299" s="76"/>
      <c r="AC2299" s="77"/>
      <c r="AD2299" s="84" t="s">
        <v>14053</v>
      </c>
      <c r="AE2299" s="84">
        <v>951</v>
      </c>
      <c r="AF2299" s="84">
        <v>1576</v>
      </c>
      <c r="AG2299" s="84">
        <v>140388</v>
      </c>
      <c r="AH2299" s="84">
        <v>5514</v>
      </c>
      <c r="AI2299" s="84">
        <v>-21600</v>
      </c>
      <c r="AJ2299" s="84" t="s">
        <v>15972</v>
      </c>
      <c r="AK2299" s="84" t="s">
        <v>16726</v>
      </c>
      <c r="AL2299" s="84"/>
      <c r="AM2299" s="84" t="s">
        <v>1549</v>
      </c>
      <c r="AN2299" s="86">
        <v>40105.996793981481</v>
      </c>
      <c r="AO2299" s="88" t="s">
        <v>19578</v>
      </c>
      <c r="AP2299" s="84" t="b">
        <v>1</v>
      </c>
      <c r="AQ2299" s="84" t="b">
        <v>0</v>
      </c>
      <c r="AR2299" s="84" t="b">
        <v>1</v>
      </c>
      <c r="AS2299" s="84" t="s">
        <v>291</v>
      </c>
      <c r="AT2299" s="84">
        <v>12</v>
      </c>
      <c r="AU2299" s="88" t="s">
        <v>674</v>
      </c>
      <c r="AV2299" s="84" t="b">
        <v>0</v>
      </c>
      <c r="AW2299" s="84" t="s">
        <v>745</v>
      </c>
      <c r="AX2299" s="88" t="s">
        <v>23264</v>
      </c>
      <c r="AY2299" s="84" t="s">
        <v>66</v>
      </c>
    </row>
    <row r="2300" spans="1:51" x14ac:dyDescent="0.2">
      <c r="A2300" s="69" t="s">
        <v>3735</v>
      </c>
      <c r="B2300" s="70"/>
      <c r="C2300" s="70"/>
      <c r="D2300" s="71"/>
      <c r="E2300" s="108"/>
      <c r="F2300" s="113" t="s">
        <v>8048</v>
      </c>
      <c r="G2300" s="109"/>
      <c r="H2300" s="74"/>
      <c r="I2300" s="75"/>
      <c r="J2300" s="110"/>
      <c r="K2300" s="74" t="s">
        <v>25490</v>
      </c>
      <c r="L2300" s="111"/>
      <c r="M2300" s="79"/>
      <c r="N2300" s="79"/>
      <c r="O2300" s="80"/>
      <c r="P2300" s="81"/>
      <c r="Q2300" s="81"/>
      <c r="R2300" s="91"/>
      <c r="S2300" s="91"/>
      <c r="T2300" s="91"/>
      <c r="U2300" s="91"/>
      <c r="V2300" s="52"/>
      <c r="W2300" s="52"/>
      <c r="X2300" s="52"/>
      <c r="Y2300" s="52"/>
      <c r="Z2300" s="51"/>
      <c r="AA2300" s="76"/>
      <c r="AB2300" s="76"/>
      <c r="AC2300" s="77"/>
      <c r="AD2300" s="84" t="s">
        <v>14054</v>
      </c>
      <c r="AE2300" s="84">
        <v>1384</v>
      </c>
      <c r="AF2300" s="84">
        <v>926</v>
      </c>
      <c r="AG2300" s="84">
        <v>32444</v>
      </c>
      <c r="AH2300" s="84">
        <v>36899</v>
      </c>
      <c r="AI2300" s="84">
        <v>-21600</v>
      </c>
      <c r="AJ2300" s="84" t="s">
        <v>15973</v>
      </c>
      <c r="AK2300" s="84" t="s">
        <v>1358</v>
      </c>
      <c r="AL2300" s="84"/>
      <c r="AM2300" s="84" t="s">
        <v>601</v>
      </c>
      <c r="AN2300" s="86">
        <v>40589.065740740742</v>
      </c>
      <c r="AO2300" s="88" t="s">
        <v>19579</v>
      </c>
      <c r="AP2300" s="84" t="b">
        <v>0</v>
      </c>
      <c r="AQ2300" s="84" t="b">
        <v>0</v>
      </c>
      <c r="AR2300" s="84" t="b">
        <v>0</v>
      </c>
      <c r="AS2300" s="84" t="s">
        <v>290</v>
      </c>
      <c r="AT2300" s="84">
        <v>25</v>
      </c>
      <c r="AU2300" s="88" t="s">
        <v>20287</v>
      </c>
      <c r="AV2300" s="84" t="b">
        <v>0</v>
      </c>
      <c r="AW2300" s="84" t="s">
        <v>745</v>
      </c>
      <c r="AX2300" s="88" t="s">
        <v>23265</v>
      </c>
      <c r="AY2300" s="84" t="s">
        <v>66</v>
      </c>
    </row>
    <row r="2301" spans="1:51" x14ac:dyDescent="0.2">
      <c r="A2301" s="69" t="s">
        <v>3736</v>
      </c>
      <c r="B2301" s="70"/>
      <c r="C2301" s="70"/>
      <c r="D2301" s="71"/>
      <c r="E2301" s="108"/>
      <c r="F2301" s="113" t="s">
        <v>8049</v>
      </c>
      <c r="G2301" s="109"/>
      <c r="H2301" s="74"/>
      <c r="I2301" s="75"/>
      <c r="J2301" s="110"/>
      <c r="K2301" s="74" t="s">
        <v>25491</v>
      </c>
      <c r="L2301" s="111"/>
      <c r="M2301" s="79"/>
      <c r="N2301" s="79"/>
      <c r="O2301" s="80"/>
      <c r="P2301" s="81"/>
      <c r="Q2301" s="81"/>
      <c r="R2301" s="91"/>
      <c r="S2301" s="91"/>
      <c r="T2301" s="91"/>
      <c r="U2301" s="91"/>
      <c r="V2301" s="52"/>
      <c r="W2301" s="52"/>
      <c r="X2301" s="52"/>
      <c r="Y2301" s="52"/>
      <c r="Z2301" s="51"/>
      <c r="AA2301" s="76"/>
      <c r="AB2301" s="76"/>
      <c r="AC2301" s="77"/>
      <c r="AD2301" s="84" t="s">
        <v>14055</v>
      </c>
      <c r="AE2301" s="84">
        <v>2443</v>
      </c>
      <c r="AF2301" s="84">
        <v>6104</v>
      </c>
      <c r="AG2301" s="84">
        <v>2728</v>
      </c>
      <c r="AH2301" s="84">
        <v>1519</v>
      </c>
      <c r="AI2301" s="84">
        <v>3600</v>
      </c>
      <c r="AJ2301" s="84" t="s">
        <v>15974</v>
      </c>
      <c r="AK2301" s="84" t="s">
        <v>1323</v>
      </c>
      <c r="AL2301" s="88" t="s">
        <v>17779</v>
      </c>
      <c r="AM2301" s="84" t="s">
        <v>1323</v>
      </c>
      <c r="AN2301" s="86">
        <v>39897.337476851855</v>
      </c>
      <c r="AO2301" s="88" t="s">
        <v>19580</v>
      </c>
      <c r="AP2301" s="84" t="b">
        <v>0</v>
      </c>
      <c r="AQ2301" s="84" t="b">
        <v>0</v>
      </c>
      <c r="AR2301" s="84" t="b">
        <v>1</v>
      </c>
      <c r="AS2301" s="84" t="s">
        <v>290</v>
      </c>
      <c r="AT2301" s="84">
        <v>131</v>
      </c>
      <c r="AU2301" s="88" t="s">
        <v>20288</v>
      </c>
      <c r="AV2301" s="84" t="b">
        <v>0</v>
      </c>
      <c r="AW2301" s="84" t="s">
        <v>745</v>
      </c>
      <c r="AX2301" s="88" t="s">
        <v>23266</v>
      </c>
      <c r="AY2301" s="84" t="s">
        <v>66</v>
      </c>
    </row>
    <row r="2302" spans="1:51" x14ac:dyDescent="0.2">
      <c r="A2302" s="69" t="s">
        <v>3737</v>
      </c>
      <c r="B2302" s="70"/>
      <c r="C2302" s="70"/>
      <c r="D2302" s="71"/>
      <c r="E2302" s="108"/>
      <c r="F2302" s="113" t="s">
        <v>8050</v>
      </c>
      <c r="G2302" s="109"/>
      <c r="H2302" s="74"/>
      <c r="I2302" s="75"/>
      <c r="J2302" s="110"/>
      <c r="K2302" s="74" t="s">
        <v>25492</v>
      </c>
      <c r="L2302" s="111"/>
      <c r="M2302" s="79"/>
      <c r="N2302" s="79"/>
      <c r="O2302" s="80"/>
      <c r="P2302" s="81"/>
      <c r="Q2302" s="81"/>
      <c r="R2302" s="91"/>
      <c r="S2302" s="91"/>
      <c r="T2302" s="91"/>
      <c r="U2302" s="91"/>
      <c r="V2302" s="52"/>
      <c r="W2302" s="52"/>
      <c r="X2302" s="52"/>
      <c r="Y2302" s="52"/>
      <c r="Z2302" s="51"/>
      <c r="AA2302" s="76"/>
      <c r="AB2302" s="76"/>
      <c r="AC2302" s="77"/>
      <c r="AD2302" s="84" t="s">
        <v>14056</v>
      </c>
      <c r="AE2302" s="84">
        <v>872</v>
      </c>
      <c r="AF2302" s="84">
        <v>1451</v>
      </c>
      <c r="AG2302" s="84">
        <v>44709</v>
      </c>
      <c r="AH2302" s="84">
        <v>35759</v>
      </c>
      <c r="AI2302" s="84">
        <v>-28800</v>
      </c>
      <c r="AJ2302" s="84"/>
      <c r="AK2302" s="84"/>
      <c r="AL2302" s="84"/>
      <c r="AM2302" s="84" t="s">
        <v>602</v>
      </c>
      <c r="AN2302" s="86">
        <v>42704.153321759259</v>
      </c>
      <c r="AO2302" s="88" t="s">
        <v>19581</v>
      </c>
      <c r="AP2302" s="84" t="b">
        <v>0</v>
      </c>
      <c r="AQ2302" s="84" t="b">
        <v>0</v>
      </c>
      <c r="AR2302" s="84" t="b">
        <v>0</v>
      </c>
      <c r="AS2302" s="84" t="s">
        <v>1005</v>
      </c>
      <c r="AT2302" s="84">
        <v>18</v>
      </c>
      <c r="AU2302" s="88" t="s">
        <v>674</v>
      </c>
      <c r="AV2302" s="84" t="b">
        <v>0</v>
      </c>
      <c r="AW2302" s="84" t="s">
        <v>745</v>
      </c>
      <c r="AX2302" s="88" t="s">
        <v>23267</v>
      </c>
      <c r="AY2302" s="84" t="s">
        <v>66</v>
      </c>
    </row>
    <row r="2303" spans="1:51" x14ac:dyDescent="0.2">
      <c r="A2303" s="69" t="s">
        <v>4346</v>
      </c>
      <c r="B2303" s="70"/>
      <c r="C2303" s="70"/>
      <c r="D2303" s="71"/>
      <c r="E2303" s="108"/>
      <c r="F2303" s="113" t="s">
        <v>21143</v>
      </c>
      <c r="G2303" s="109"/>
      <c r="H2303" s="74"/>
      <c r="I2303" s="75"/>
      <c r="J2303" s="110"/>
      <c r="K2303" s="74" t="s">
        <v>25493</v>
      </c>
      <c r="L2303" s="111"/>
      <c r="M2303" s="79"/>
      <c r="N2303" s="79"/>
      <c r="O2303" s="80"/>
      <c r="P2303" s="81"/>
      <c r="Q2303" s="81"/>
      <c r="R2303" s="91"/>
      <c r="S2303" s="91"/>
      <c r="T2303" s="91"/>
      <c r="U2303" s="91"/>
      <c r="V2303" s="52"/>
      <c r="W2303" s="52"/>
      <c r="X2303" s="52"/>
      <c r="Y2303" s="52"/>
      <c r="Z2303" s="51"/>
      <c r="AA2303" s="76"/>
      <c r="AB2303" s="76"/>
      <c r="AC2303" s="77"/>
      <c r="AD2303" s="84" t="s">
        <v>14057</v>
      </c>
      <c r="AE2303" s="84">
        <v>2999</v>
      </c>
      <c r="AF2303" s="84">
        <v>95624</v>
      </c>
      <c r="AG2303" s="84">
        <v>773</v>
      </c>
      <c r="AH2303" s="84">
        <v>3332</v>
      </c>
      <c r="AI2303" s="84">
        <v>-28800</v>
      </c>
      <c r="AJ2303" s="84" t="s">
        <v>15975</v>
      </c>
      <c r="AK2303" s="84"/>
      <c r="AL2303" s="88" t="s">
        <v>17780</v>
      </c>
      <c r="AM2303" s="84" t="s">
        <v>602</v>
      </c>
      <c r="AN2303" s="86">
        <v>42605.238275462965</v>
      </c>
      <c r="AO2303" s="88" t="s">
        <v>19582</v>
      </c>
      <c r="AP2303" s="84" t="b">
        <v>0</v>
      </c>
      <c r="AQ2303" s="84" t="b">
        <v>0</v>
      </c>
      <c r="AR2303" s="84" t="b">
        <v>1</v>
      </c>
      <c r="AS2303" s="84" t="s">
        <v>290</v>
      </c>
      <c r="AT2303" s="84">
        <v>676</v>
      </c>
      <c r="AU2303" s="88" t="s">
        <v>674</v>
      </c>
      <c r="AV2303" s="84" t="b">
        <v>1</v>
      </c>
      <c r="AW2303" s="84" t="s">
        <v>745</v>
      </c>
      <c r="AX2303" s="88" t="s">
        <v>23268</v>
      </c>
      <c r="AY2303" s="84" t="s">
        <v>65</v>
      </c>
    </row>
    <row r="2304" spans="1:51" x14ac:dyDescent="0.2">
      <c r="A2304" s="69" t="s">
        <v>3739</v>
      </c>
      <c r="B2304" s="70"/>
      <c r="C2304" s="70"/>
      <c r="D2304" s="71"/>
      <c r="E2304" s="108"/>
      <c r="F2304" s="113" t="s">
        <v>8051</v>
      </c>
      <c r="G2304" s="109"/>
      <c r="H2304" s="74"/>
      <c r="I2304" s="75"/>
      <c r="J2304" s="110"/>
      <c r="K2304" s="74" t="s">
        <v>25494</v>
      </c>
      <c r="L2304" s="111"/>
      <c r="M2304" s="79"/>
      <c r="N2304" s="79"/>
      <c r="O2304" s="80"/>
      <c r="P2304" s="81"/>
      <c r="Q2304" s="81"/>
      <c r="R2304" s="91"/>
      <c r="S2304" s="91"/>
      <c r="T2304" s="91"/>
      <c r="U2304" s="91"/>
      <c r="V2304" s="52"/>
      <c r="W2304" s="52"/>
      <c r="X2304" s="52"/>
      <c r="Y2304" s="52"/>
      <c r="Z2304" s="51"/>
      <c r="AA2304" s="76"/>
      <c r="AB2304" s="76"/>
      <c r="AC2304" s="77"/>
      <c r="AD2304" s="84" t="s">
        <v>14058</v>
      </c>
      <c r="AE2304" s="84">
        <v>105</v>
      </c>
      <c r="AF2304" s="84">
        <v>696</v>
      </c>
      <c r="AG2304" s="84">
        <v>36556</v>
      </c>
      <c r="AH2304" s="84">
        <v>30542</v>
      </c>
      <c r="AI2304" s="84"/>
      <c r="AJ2304" s="84"/>
      <c r="AK2304" s="84"/>
      <c r="AL2304" s="84"/>
      <c r="AM2304" s="84"/>
      <c r="AN2304" s="86">
        <v>41886.094525462962</v>
      </c>
      <c r="AO2304" s="84"/>
      <c r="AP2304" s="84" t="b">
        <v>1</v>
      </c>
      <c r="AQ2304" s="84" t="b">
        <v>0</v>
      </c>
      <c r="AR2304" s="84" t="b">
        <v>1</v>
      </c>
      <c r="AS2304" s="84" t="s">
        <v>2154</v>
      </c>
      <c r="AT2304" s="84">
        <v>2</v>
      </c>
      <c r="AU2304" s="88" t="s">
        <v>674</v>
      </c>
      <c r="AV2304" s="84" t="b">
        <v>0</v>
      </c>
      <c r="AW2304" s="84" t="s">
        <v>745</v>
      </c>
      <c r="AX2304" s="88" t="s">
        <v>23269</v>
      </c>
      <c r="AY2304" s="84" t="s">
        <v>66</v>
      </c>
    </row>
    <row r="2305" spans="1:51" x14ac:dyDescent="0.2">
      <c r="A2305" s="69" t="s">
        <v>3740</v>
      </c>
      <c r="B2305" s="70"/>
      <c r="C2305" s="70"/>
      <c r="D2305" s="71"/>
      <c r="E2305" s="108"/>
      <c r="F2305" s="113" t="s">
        <v>21144</v>
      </c>
      <c r="G2305" s="109"/>
      <c r="H2305" s="74"/>
      <c r="I2305" s="75"/>
      <c r="J2305" s="110"/>
      <c r="K2305" s="74" t="s">
        <v>25495</v>
      </c>
      <c r="L2305" s="111"/>
      <c r="M2305" s="79"/>
      <c r="N2305" s="79"/>
      <c r="O2305" s="80"/>
      <c r="P2305" s="81"/>
      <c r="Q2305" s="81"/>
      <c r="R2305" s="91"/>
      <c r="S2305" s="91"/>
      <c r="T2305" s="91"/>
      <c r="U2305" s="91"/>
      <c r="V2305" s="52"/>
      <c r="W2305" s="52"/>
      <c r="X2305" s="52"/>
      <c r="Y2305" s="52"/>
      <c r="Z2305" s="51"/>
      <c r="AA2305" s="76"/>
      <c r="AB2305" s="76"/>
      <c r="AC2305" s="77"/>
      <c r="AD2305" s="84" t="s">
        <v>14059</v>
      </c>
      <c r="AE2305" s="84">
        <v>6895</v>
      </c>
      <c r="AF2305" s="84">
        <v>94859</v>
      </c>
      <c r="AG2305" s="84">
        <v>133533</v>
      </c>
      <c r="AH2305" s="84">
        <v>17</v>
      </c>
      <c r="AI2305" s="84">
        <v>32400</v>
      </c>
      <c r="AJ2305" s="84" t="s">
        <v>15976</v>
      </c>
      <c r="AK2305" s="84" t="s">
        <v>16727</v>
      </c>
      <c r="AL2305" s="88" t="s">
        <v>17781</v>
      </c>
      <c r="AM2305" s="84" t="s">
        <v>1436</v>
      </c>
      <c r="AN2305" s="86">
        <v>40563.616481481484</v>
      </c>
      <c r="AO2305" s="88" t="s">
        <v>19583</v>
      </c>
      <c r="AP2305" s="84" t="b">
        <v>0</v>
      </c>
      <c r="AQ2305" s="84" t="b">
        <v>0</v>
      </c>
      <c r="AR2305" s="84" t="b">
        <v>1</v>
      </c>
      <c r="AS2305" s="84" t="s">
        <v>1654</v>
      </c>
      <c r="AT2305" s="84">
        <v>1779</v>
      </c>
      <c r="AU2305" s="88" t="s">
        <v>679</v>
      </c>
      <c r="AV2305" s="84" t="b">
        <v>0</v>
      </c>
      <c r="AW2305" s="84" t="s">
        <v>745</v>
      </c>
      <c r="AX2305" s="88" t="s">
        <v>23270</v>
      </c>
      <c r="AY2305" s="84" t="s">
        <v>66</v>
      </c>
    </row>
    <row r="2306" spans="1:51" x14ac:dyDescent="0.2">
      <c r="A2306" s="69" t="s">
        <v>3741</v>
      </c>
      <c r="B2306" s="70"/>
      <c r="C2306" s="70"/>
      <c r="D2306" s="71"/>
      <c r="E2306" s="108"/>
      <c r="F2306" s="113" t="s">
        <v>275</v>
      </c>
      <c r="G2306" s="109"/>
      <c r="H2306" s="74"/>
      <c r="I2306" s="75"/>
      <c r="J2306" s="110"/>
      <c r="K2306" s="74" t="s">
        <v>25496</v>
      </c>
      <c r="L2306" s="111"/>
      <c r="M2306" s="79"/>
      <c r="N2306" s="79"/>
      <c r="O2306" s="80"/>
      <c r="P2306" s="81"/>
      <c r="Q2306" s="81"/>
      <c r="R2306" s="91"/>
      <c r="S2306" s="91"/>
      <c r="T2306" s="91"/>
      <c r="U2306" s="91"/>
      <c r="V2306" s="52"/>
      <c r="W2306" s="52"/>
      <c r="X2306" s="52"/>
      <c r="Y2306" s="52"/>
      <c r="Z2306" s="51"/>
      <c r="AA2306" s="76"/>
      <c r="AB2306" s="76"/>
      <c r="AC2306" s="77"/>
      <c r="AD2306" s="84" t="s">
        <v>14060</v>
      </c>
      <c r="AE2306" s="84">
        <v>138</v>
      </c>
      <c r="AF2306" s="84">
        <v>102</v>
      </c>
      <c r="AG2306" s="84">
        <v>20519</v>
      </c>
      <c r="AH2306" s="84">
        <v>20757</v>
      </c>
      <c r="AI2306" s="84"/>
      <c r="AJ2306" s="84" t="s">
        <v>15977</v>
      </c>
      <c r="AK2306" s="84"/>
      <c r="AL2306" s="84"/>
      <c r="AM2306" s="84"/>
      <c r="AN2306" s="86">
        <v>43043.12908564815</v>
      </c>
      <c r="AO2306" s="84"/>
      <c r="AP2306" s="84" t="b">
        <v>1</v>
      </c>
      <c r="AQ2306" s="84" t="b">
        <v>1</v>
      </c>
      <c r="AR2306" s="84" t="b">
        <v>0</v>
      </c>
      <c r="AS2306" s="84" t="s">
        <v>1654</v>
      </c>
      <c r="AT2306" s="84">
        <v>1</v>
      </c>
      <c r="AU2306" s="84"/>
      <c r="AV2306" s="84" t="b">
        <v>0</v>
      </c>
      <c r="AW2306" s="84" t="s">
        <v>745</v>
      </c>
      <c r="AX2306" s="88" t="s">
        <v>23271</v>
      </c>
      <c r="AY2306" s="84" t="s">
        <v>66</v>
      </c>
    </row>
    <row r="2307" spans="1:51" x14ac:dyDescent="0.2">
      <c r="A2307" s="69" t="s">
        <v>3742</v>
      </c>
      <c r="B2307" s="70"/>
      <c r="C2307" s="70"/>
      <c r="D2307" s="71"/>
      <c r="E2307" s="108"/>
      <c r="F2307" s="113" t="s">
        <v>8052</v>
      </c>
      <c r="G2307" s="109"/>
      <c r="H2307" s="74"/>
      <c r="I2307" s="75"/>
      <c r="J2307" s="110"/>
      <c r="K2307" s="74" t="s">
        <v>25497</v>
      </c>
      <c r="L2307" s="111"/>
      <c r="M2307" s="79"/>
      <c r="N2307" s="79"/>
      <c r="O2307" s="80"/>
      <c r="P2307" s="81"/>
      <c r="Q2307" s="81"/>
      <c r="R2307" s="91"/>
      <c r="S2307" s="91"/>
      <c r="T2307" s="91"/>
      <c r="U2307" s="91"/>
      <c r="V2307" s="52"/>
      <c r="W2307" s="52"/>
      <c r="X2307" s="52"/>
      <c r="Y2307" s="52"/>
      <c r="Z2307" s="51"/>
      <c r="AA2307" s="76"/>
      <c r="AB2307" s="76"/>
      <c r="AC2307" s="77"/>
      <c r="AD2307" s="84" t="s">
        <v>14061</v>
      </c>
      <c r="AE2307" s="84">
        <v>280</v>
      </c>
      <c r="AF2307" s="84">
        <v>75</v>
      </c>
      <c r="AG2307" s="84">
        <v>2013</v>
      </c>
      <c r="AH2307" s="84">
        <v>4630</v>
      </c>
      <c r="AI2307" s="84">
        <v>-28800</v>
      </c>
      <c r="AJ2307" s="84"/>
      <c r="AK2307" s="84" t="s">
        <v>322</v>
      </c>
      <c r="AL2307" s="84"/>
      <c r="AM2307" s="84" t="s">
        <v>602</v>
      </c>
      <c r="AN2307" s="86">
        <v>41223.112407407411</v>
      </c>
      <c r="AO2307" s="88" t="s">
        <v>19584</v>
      </c>
      <c r="AP2307" s="84" t="b">
        <v>0</v>
      </c>
      <c r="AQ2307" s="84" t="b">
        <v>0</v>
      </c>
      <c r="AR2307" s="84" t="b">
        <v>0</v>
      </c>
      <c r="AS2307" s="84" t="s">
        <v>290</v>
      </c>
      <c r="AT2307" s="84">
        <v>1</v>
      </c>
      <c r="AU2307" s="88" t="s">
        <v>690</v>
      </c>
      <c r="AV2307" s="84" t="b">
        <v>0</v>
      </c>
      <c r="AW2307" s="84" t="s">
        <v>745</v>
      </c>
      <c r="AX2307" s="88" t="s">
        <v>23272</v>
      </c>
      <c r="AY2307" s="84" t="s">
        <v>66</v>
      </c>
    </row>
    <row r="2308" spans="1:51" x14ac:dyDescent="0.2">
      <c r="A2308" s="69" t="s">
        <v>3743</v>
      </c>
      <c r="B2308" s="70"/>
      <c r="C2308" s="70"/>
      <c r="D2308" s="71"/>
      <c r="E2308" s="108"/>
      <c r="F2308" s="113" t="s">
        <v>8053</v>
      </c>
      <c r="G2308" s="109"/>
      <c r="H2308" s="74"/>
      <c r="I2308" s="75"/>
      <c r="J2308" s="110"/>
      <c r="K2308" s="74" t="s">
        <v>25498</v>
      </c>
      <c r="L2308" s="111"/>
      <c r="M2308" s="79"/>
      <c r="N2308" s="79"/>
      <c r="O2308" s="80"/>
      <c r="P2308" s="81"/>
      <c r="Q2308" s="81"/>
      <c r="R2308" s="91"/>
      <c r="S2308" s="91"/>
      <c r="T2308" s="91"/>
      <c r="U2308" s="91"/>
      <c r="V2308" s="52"/>
      <c r="W2308" s="52"/>
      <c r="X2308" s="52"/>
      <c r="Y2308" s="52"/>
      <c r="Z2308" s="51"/>
      <c r="AA2308" s="76"/>
      <c r="AB2308" s="76"/>
      <c r="AC2308" s="77"/>
      <c r="AD2308" s="84" t="s">
        <v>14062</v>
      </c>
      <c r="AE2308" s="84">
        <v>468</v>
      </c>
      <c r="AF2308" s="84">
        <v>1421</v>
      </c>
      <c r="AG2308" s="84">
        <v>8743</v>
      </c>
      <c r="AH2308" s="84">
        <v>10408</v>
      </c>
      <c r="AI2308" s="84">
        <v>3600</v>
      </c>
      <c r="AJ2308" s="84" t="s">
        <v>15978</v>
      </c>
      <c r="AK2308" s="84" t="s">
        <v>16728</v>
      </c>
      <c r="AL2308" s="88" t="s">
        <v>17782</v>
      </c>
      <c r="AM2308" s="84" t="s">
        <v>1419</v>
      </c>
      <c r="AN2308" s="86">
        <v>40746.995706018519</v>
      </c>
      <c r="AO2308" s="88" t="s">
        <v>19585</v>
      </c>
      <c r="AP2308" s="84" t="b">
        <v>0</v>
      </c>
      <c r="AQ2308" s="84" t="b">
        <v>0</v>
      </c>
      <c r="AR2308" s="84" t="b">
        <v>1</v>
      </c>
      <c r="AS2308" s="84" t="s">
        <v>291</v>
      </c>
      <c r="AT2308" s="84">
        <v>17</v>
      </c>
      <c r="AU2308" s="88" t="s">
        <v>675</v>
      </c>
      <c r="AV2308" s="84" t="b">
        <v>0</v>
      </c>
      <c r="AW2308" s="84" t="s">
        <v>745</v>
      </c>
      <c r="AX2308" s="88" t="s">
        <v>23273</v>
      </c>
      <c r="AY2308" s="84" t="s">
        <v>66</v>
      </c>
    </row>
    <row r="2309" spans="1:51" x14ac:dyDescent="0.2">
      <c r="A2309" s="92" t="s">
        <v>3744</v>
      </c>
      <c r="B2309" s="93"/>
      <c r="C2309" s="93"/>
      <c r="D2309" s="94"/>
      <c r="E2309" s="95"/>
      <c r="F2309" s="117" t="s">
        <v>8054</v>
      </c>
      <c r="G2309" s="93"/>
      <c r="H2309" s="96"/>
      <c r="I2309" s="97"/>
      <c r="J2309" s="97"/>
      <c r="K2309" s="96" t="s">
        <v>25499</v>
      </c>
      <c r="L2309" s="98"/>
      <c r="M2309" s="99"/>
      <c r="N2309" s="99"/>
      <c r="O2309" s="100"/>
      <c r="P2309" s="101"/>
      <c r="Q2309" s="101"/>
      <c r="R2309" s="102"/>
      <c r="S2309" s="102"/>
      <c r="T2309" s="102"/>
      <c r="U2309" s="102"/>
      <c r="V2309" s="103"/>
      <c r="W2309" s="103"/>
      <c r="X2309" s="103"/>
      <c r="Y2309" s="103"/>
      <c r="Z2309" s="104"/>
      <c r="AA2309" s="105"/>
      <c r="AB2309" s="105"/>
      <c r="AC2309" s="106"/>
      <c r="AD2309" s="114" t="s">
        <v>14063</v>
      </c>
      <c r="AE2309" s="114">
        <v>419</v>
      </c>
      <c r="AF2309" s="114">
        <v>2356</v>
      </c>
      <c r="AG2309" s="114">
        <v>26676</v>
      </c>
      <c r="AH2309" s="114">
        <v>84236</v>
      </c>
      <c r="AI2309" s="114"/>
      <c r="AJ2309" s="114" t="s">
        <v>15979</v>
      </c>
      <c r="AK2309" s="114" t="s">
        <v>321</v>
      </c>
      <c r="AL2309" s="114"/>
      <c r="AM2309" s="114"/>
      <c r="AN2309" s="116">
        <v>42655.215983796297</v>
      </c>
      <c r="AO2309" s="115" t="s">
        <v>19586</v>
      </c>
      <c r="AP2309" s="114" t="b">
        <v>1</v>
      </c>
      <c r="AQ2309" s="114" t="b">
        <v>0</v>
      </c>
      <c r="AR2309" s="114" t="b">
        <v>1</v>
      </c>
      <c r="AS2309" s="114" t="s">
        <v>290</v>
      </c>
      <c r="AT2309" s="114">
        <v>19</v>
      </c>
      <c r="AU2309" s="114"/>
      <c r="AV2309" s="114" t="b">
        <v>0</v>
      </c>
      <c r="AW2309" s="114" t="s">
        <v>745</v>
      </c>
      <c r="AX2309" s="115" t="s">
        <v>23274</v>
      </c>
      <c r="AY2309" s="114" t="s">
        <v>66</v>
      </c>
    </row>
    <row r="2310" spans="1:51" x14ac:dyDescent="0.2">
      <c r="A2310"/>
      <c r="J2310"/>
      <c r="AA2310"/>
      <c r="AB2310"/>
      <c r="AC2310"/>
      <c r="AD2310"/>
      <c r="AE2310"/>
      <c r="AF2310"/>
      <c r="AG2310"/>
      <c r="AH2310"/>
    </row>
    <row r="2311" spans="1:51" x14ac:dyDescent="0.2">
      <c r="A2311"/>
      <c r="J2311"/>
      <c r="AA2311"/>
      <c r="AB2311"/>
      <c r="AC2311"/>
      <c r="AD2311"/>
      <c r="AE2311"/>
      <c r="AF2311"/>
      <c r="AG2311"/>
      <c r="AH2311"/>
    </row>
    <row r="2312" spans="1:51" x14ac:dyDescent="0.2">
      <c r="A2312"/>
      <c r="J2312"/>
      <c r="AA2312"/>
      <c r="AB2312"/>
      <c r="AC2312"/>
      <c r="AD2312"/>
      <c r="AE2312"/>
      <c r="AF2312"/>
      <c r="AG2312"/>
      <c r="AH2312"/>
    </row>
    <row r="2313" spans="1:51" x14ac:dyDescent="0.2">
      <c r="A2313"/>
      <c r="J2313"/>
      <c r="AA2313"/>
      <c r="AB2313"/>
      <c r="AC2313"/>
      <c r="AD2313"/>
      <c r="AE2313"/>
      <c r="AF2313"/>
      <c r="AG2313"/>
      <c r="AH2313"/>
    </row>
    <row r="2314" spans="1:51" x14ac:dyDescent="0.2">
      <c r="A2314"/>
      <c r="J2314"/>
      <c r="AA2314"/>
      <c r="AB2314"/>
      <c r="AC2314"/>
      <c r="AD2314"/>
      <c r="AE2314"/>
      <c r="AF2314"/>
      <c r="AG2314"/>
      <c r="AH2314"/>
    </row>
    <row r="2315" spans="1:51" x14ac:dyDescent="0.2">
      <c r="A2315"/>
      <c r="J2315"/>
      <c r="AA2315"/>
      <c r="AB2315"/>
      <c r="AC2315"/>
      <c r="AD2315"/>
      <c r="AE2315"/>
      <c r="AF2315"/>
      <c r="AG2315"/>
      <c r="AH2315"/>
    </row>
    <row r="2316" spans="1:51" x14ac:dyDescent="0.2">
      <c r="A2316"/>
      <c r="J2316"/>
      <c r="AA2316"/>
      <c r="AB2316"/>
      <c r="AC2316"/>
      <c r="AD2316"/>
      <c r="AE2316"/>
      <c r="AF2316"/>
      <c r="AG2316"/>
      <c r="AH2316"/>
    </row>
    <row r="2317" spans="1:51" x14ac:dyDescent="0.2">
      <c r="A2317"/>
      <c r="J2317"/>
      <c r="AA2317"/>
      <c r="AB2317"/>
      <c r="AC2317"/>
      <c r="AD2317"/>
      <c r="AE2317"/>
      <c r="AF2317"/>
      <c r="AG2317"/>
      <c r="AH2317"/>
    </row>
    <row r="2318" spans="1:51" x14ac:dyDescent="0.2">
      <c r="A2318"/>
      <c r="J2318"/>
      <c r="AA2318"/>
      <c r="AB2318"/>
      <c r="AC2318"/>
      <c r="AD2318"/>
      <c r="AE2318"/>
      <c r="AF2318"/>
      <c r="AG2318"/>
      <c r="AH2318"/>
    </row>
    <row r="2319" spans="1:51" x14ac:dyDescent="0.2">
      <c r="A2319"/>
      <c r="J2319"/>
      <c r="AA2319"/>
      <c r="AB2319"/>
      <c r="AC2319"/>
      <c r="AD2319"/>
      <c r="AE2319"/>
      <c r="AF2319"/>
      <c r="AG2319"/>
      <c r="AH2319"/>
    </row>
    <row r="2320" spans="1:51" x14ac:dyDescent="0.2">
      <c r="A2320"/>
      <c r="J2320"/>
      <c r="AA2320"/>
      <c r="AB2320"/>
      <c r="AC2320"/>
      <c r="AD2320"/>
      <c r="AE2320"/>
      <c r="AF2320"/>
      <c r="AG2320"/>
      <c r="AH2320"/>
    </row>
    <row r="2321" spans="1:34" x14ac:dyDescent="0.2">
      <c r="A2321"/>
      <c r="J2321"/>
      <c r="AA2321"/>
      <c r="AB2321"/>
      <c r="AC2321"/>
      <c r="AD2321"/>
      <c r="AE2321"/>
      <c r="AF2321"/>
      <c r="AG2321"/>
      <c r="AH2321"/>
    </row>
    <row r="2322" spans="1:34" x14ac:dyDescent="0.2">
      <c r="A2322"/>
      <c r="J2322"/>
      <c r="AA2322"/>
      <c r="AB2322"/>
      <c r="AC2322"/>
      <c r="AD2322"/>
      <c r="AE2322"/>
      <c r="AF2322"/>
      <c r="AG2322"/>
      <c r="AH2322"/>
    </row>
    <row r="2323" spans="1:34" x14ac:dyDescent="0.2">
      <c r="A2323"/>
      <c r="J2323"/>
      <c r="AA2323"/>
      <c r="AB2323"/>
      <c r="AC2323"/>
      <c r="AD2323"/>
      <c r="AE2323"/>
      <c r="AF2323"/>
      <c r="AG2323"/>
      <c r="AH2323"/>
    </row>
    <row r="2324" spans="1:34" x14ac:dyDescent="0.2">
      <c r="A2324"/>
      <c r="J2324"/>
      <c r="AA2324"/>
      <c r="AB2324"/>
      <c r="AC2324"/>
      <c r="AD2324"/>
      <c r="AE2324"/>
      <c r="AF2324"/>
      <c r="AG2324"/>
      <c r="AH2324"/>
    </row>
    <row r="2325" spans="1:34" x14ac:dyDescent="0.2">
      <c r="A2325"/>
      <c r="J2325"/>
      <c r="AA2325"/>
      <c r="AB2325"/>
      <c r="AC2325"/>
      <c r="AD2325"/>
      <c r="AE2325"/>
      <c r="AF2325"/>
      <c r="AG2325"/>
      <c r="AH2325"/>
    </row>
    <row r="2326" spans="1:34" x14ac:dyDescent="0.2">
      <c r="A2326"/>
      <c r="J2326"/>
      <c r="AA2326"/>
      <c r="AB2326"/>
      <c r="AC2326"/>
      <c r="AD2326"/>
      <c r="AE2326"/>
      <c r="AF2326"/>
      <c r="AG2326"/>
      <c r="AH2326"/>
    </row>
    <row r="2327" spans="1:34" x14ac:dyDescent="0.2">
      <c r="A2327"/>
      <c r="J2327"/>
      <c r="AA2327"/>
      <c r="AB2327"/>
      <c r="AC2327"/>
      <c r="AD2327"/>
      <c r="AE2327"/>
      <c r="AF2327"/>
      <c r="AG2327"/>
      <c r="AH2327"/>
    </row>
    <row r="2328" spans="1:34" x14ac:dyDescent="0.2">
      <c r="A2328"/>
      <c r="J2328"/>
      <c r="AA2328"/>
      <c r="AB2328"/>
      <c r="AC2328"/>
      <c r="AD2328"/>
      <c r="AE2328"/>
      <c r="AF2328"/>
      <c r="AG2328"/>
      <c r="AH2328"/>
    </row>
    <row r="2329" spans="1:34" x14ac:dyDescent="0.2">
      <c r="A2329"/>
      <c r="J2329"/>
      <c r="AA2329"/>
      <c r="AB2329"/>
      <c r="AC2329"/>
      <c r="AD2329"/>
      <c r="AE2329"/>
      <c r="AF2329"/>
      <c r="AG2329"/>
      <c r="AH2329"/>
    </row>
    <row r="2330" spans="1:34" x14ac:dyDescent="0.2">
      <c r="A2330"/>
      <c r="J2330"/>
      <c r="AA2330"/>
      <c r="AB2330"/>
      <c r="AC2330"/>
      <c r="AD2330"/>
      <c r="AE2330"/>
      <c r="AF2330"/>
      <c r="AG2330"/>
      <c r="AH2330"/>
    </row>
    <row r="2331" spans="1:34" x14ac:dyDescent="0.2">
      <c r="A2331"/>
      <c r="J2331"/>
      <c r="AA2331"/>
      <c r="AB2331"/>
      <c r="AC2331"/>
      <c r="AD2331"/>
      <c r="AE2331"/>
      <c r="AF2331"/>
      <c r="AG2331"/>
      <c r="AH2331"/>
    </row>
    <row r="2332" spans="1:34" x14ac:dyDescent="0.2">
      <c r="A2332"/>
      <c r="J2332"/>
      <c r="AA2332"/>
      <c r="AB2332"/>
      <c r="AC2332"/>
      <c r="AD2332"/>
      <c r="AE2332"/>
      <c r="AF2332"/>
      <c r="AG2332"/>
      <c r="AH2332"/>
    </row>
    <row r="2333" spans="1:34" x14ac:dyDescent="0.2">
      <c r="A2333"/>
      <c r="J2333"/>
      <c r="AA2333"/>
      <c r="AB2333"/>
      <c r="AC2333"/>
      <c r="AD2333"/>
      <c r="AE2333"/>
      <c r="AF2333"/>
      <c r="AG2333"/>
      <c r="AH2333"/>
    </row>
    <row r="2334" spans="1:34" x14ac:dyDescent="0.2">
      <c r="A2334"/>
      <c r="J2334"/>
      <c r="AA2334"/>
      <c r="AB2334"/>
      <c r="AC2334"/>
      <c r="AD2334"/>
      <c r="AE2334"/>
      <c r="AF2334"/>
      <c r="AG2334"/>
      <c r="AH2334"/>
    </row>
    <row r="2335" spans="1:34" x14ac:dyDescent="0.2">
      <c r="A2335"/>
      <c r="J2335"/>
      <c r="AA2335"/>
      <c r="AB2335"/>
      <c r="AC2335"/>
      <c r="AD2335"/>
      <c r="AE2335"/>
      <c r="AF2335"/>
      <c r="AG2335"/>
      <c r="AH2335"/>
    </row>
    <row r="2336" spans="1:34" x14ac:dyDescent="0.2">
      <c r="A2336"/>
      <c r="J2336"/>
      <c r="AA2336"/>
      <c r="AB2336"/>
      <c r="AC2336"/>
      <c r="AD2336"/>
      <c r="AE2336"/>
      <c r="AF2336"/>
      <c r="AG2336"/>
      <c r="AH2336"/>
    </row>
    <row r="2337" spans="1:34" x14ac:dyDescent="0.2">
      <c r="A2337"/>
      <c r="J2337"/>
      <c r="AA2337"/>
      <c r="AB2337"/>
      <c r="AC2337"/>
      <c r="AD2337"/>
      <c r="AE2337"/>
      <c r="AF2337"/>
      <c r="AG2337"/>
      <c r="AH2337"/>
    </row>
    <row r="2338" spans="1:34" x14ac:dyDescent="0.2">
      <c r="A2338"/>
      <c r="J2338"/>
      <c r="AA2338"/>
      <c r="AB2338"/>
      <c r="AC2338"/>
      <c r="AD2338"/>
      <c r="AE2338"/>
      <c r="AF2338"/>
      <c r="AG2338"/>
      <c r="AH2338"/>
    </row>
    <row r="2339" spans="1:34" x14ac:dyDescent="0.2">
      <c r="A2339"/>
      <c r="J2339"/>
      <c r="AA2339"/>
      <c r="AB2339"/>
      <c r="AC2339"/>
      <c r="AD2339"/>
      <c r="AE2339"/>
      <c r="AF2339"/>
      <c r="AG2339"/>
      <c r="AH2339"/>
    </row>
    <row r="2340" spans="1:34" x14ac:dyDescent="0.2">
      <c r="A2340"/>
      <c r="J2340"/>
      <c r="AA2340"/>
      <c r="AB2340"/>
      <c r="AC2340"/>
      <c r="AD2340"/>
      <c r="AE2340"/>
      <c r="AF2340"/>
      <c r="AG2340"/>
      <c r="AH2340"/>
    </row>
    <row r="2341" spans="1:34" x14ac:dyDescent="0.2">
      <c r="A2341"/>
      <c r="J2341"/>
      <c r="AA2341"/>
      <c r="AB2341"/>
      <c r="AC2341"/>
      <c r="AD2341"/>
      <c r="AE2341"/>
      <c r="AF2341"/>
      <c r="AG2341"/>
      <c r="AH2341"/>
    </row>
    <row r="2342" spans="1:34" x14ac:dyDescent="0.2">
      <c r="A2342"/>
      <c r="J2342"/>
      <c r="AA2342"/>
      <c r="AB2342"/>
      <c r="AC2342"/>
      <c r="AD2342"/>
      <c r="AE2342"/>
      <c r="AF2342"/>
      <c r="AG2342"/>
      <c r="AH2342"/>
    </row>
    <row r="2343" spans="1:34" x14ac:dyDescent="0.2">
      <c r="A2343"/>
      <c r="J2343"/>
      <c r="AA2343"/>
      <c r="AB2343"/>
      <c r="AC2343"/>
      <c r="AD2343"/>
      <c r="AE2343"/>
      <c r="AF2343"/>
      <c r="AG2343"/>
      <c r="AH2343"/>
    </row>
    <row r="2344" spans="1:34" x14ac:dyDescent="0.2">
      <c r="A2344"/>
      <c r="J2344"/>
      <c r="AA2344"/>
      <c r="AB2344"/>
      <c r="AC2344"/>
      <c r="AD2344"/>
      <c r="AE2344"/>
      <c r="AF2344"/>
      <c r="AG2344"/>
      <c r="AH2344"/>
    </row>
    <row r="2345" spans="1:34" x14ac:dyDescent="0.2">
      <c r="A2345"/>
      <c r="J2345"/>
      <c r="AA2345"/>
      <c r="AB2345"/>
      <c r="AC2345"/>
      <c r="AD2345"/>
      <c r="AE2345"/>
      <c r="AF2345"/>
      <c r="AG2345"/>
      <c r="AH2345"/>
    </row>
    <row r="2346" spans="1:34" x14ac:dyDescent="0.2">
      <c r="A2346"/>
      <c r="J2346"/>
      <c r="AA2346"/>
      <c r="AB2346"/>
      <c r="AC2346"/>
      <c r="AD2346"/>
      <c r="AE2346"/>
      <c r="AF2346"/>
      <c r="AG2346"/>
      <c r="AH2346"/>
    </row>
    <row r="2347" spans="1:34" x14ac:dyDescent="0.2">
      <c r="A2347"/>
      <c r="J2347"/>
      <c r="AA2347"/>
      <c r="AB2347"/>
      <c r="AC2347"/>
      <c r="AD2347"/>
      <c r="AE2347"/>
      <c r="AF2347"/>
      <c r="AG2347"/>
      <c r="AH2347"/>
    </row>
    <row r="2348" spans="1:34" x14ac:dyDescent="0.2">
      <c r="A2348"/>
      <c r="J2348"/>
      <c r="AA2348"/>
      <c r="AB2348"/>
      <c r="AC2348"/>
      <c r="AD2348"/>
      <c r="AE2348"/>
      <c r="AF2348"/>
      <c r="AG2348"/>
      <c r="AH2348"/>
    </row>
    <row r="2349" spans="1:34" x14ac:dyDescent="0.2">
      <c r="A2349"/>
      <c r="J2349"/>
      <c r="AA2349"/>
      <c r="AB2349"/>
      <c r="AC2349"/>
      <c r="AD2349"/>
      <c r="AE2349"/>
      <c r="AF2349"/>
      <c r="AG2349"/>
      <c r="AH2349"/>
    </row>
    <row r="2350" spans="1:34" x14ac:dyDescent="0.2">
      <c r="A2350"/>
      <c r="J2350"/>
      <c r="AA2350"/>
      <c r="AB2350"/>
      <c r="AC2350"/>
      <c r="AD2350"/>
      <c r="AE2350"/>
      <c r="AF2350"/>
      <c r="AG2350"/>
      <c r="AH2350"/>
    </row>
    <row r="2351" spans="1:34" x14ac:dyDescent="0.2">
      <c r="A2351"/>
      <c r="J2351"/>
      <c r="AA2351"/>
      <c r="AB2351"/>
      <c r="AC2351"/>
      <c r="AD2351"/>
      <c r="AE2351"/>
      <c r="AF2351"/>
      <c r="AG2351"/>
      <c r="AH2351"/>
    </row>
    <row r="2352" spans="1:34" x14ac:dyDescent="0.2">
      <c r="A2352"/>
      <c r="J2352"/>
      <c r="AA2352"/>
      <c r="AB2352"/>
      <c r="AC2352"/>
      <c r="AD2352"/>
      <c r="AE2352"/>
      <c r="AF2352"/>
      <c r="AG2352"/>
      <c r="AH2352"/>
    </row>
    <row r="2353" spans="1:34" x14ac:dyDescent="0.2">
      <c r="A2353"/>
      <c r="J2353"/>
      <c r="AA2353"/>
      <c r="AB2353"/>
      <c r="AC2353"/>
      <c r="AD2353"/>
      <c r="AE2353"/>
      <c r="AF2353"/>
      <c r="AG2353"/>
      <c r="AH2353"/>
    </row>
    <row r="2354" spans="1:34" x14ac:dyDescent="0.2">
      <c r="A2354"/>
      <c r="J2354"/>
      <c r="AA2354"/>
      <c r="AB2354"/>
      <c r="AC2354"/>
      <c r="AD2354"/>
      <c r="AE2354"/>
      <c r="AF2354"/>
      <c r="AG2354"/>
      <c r="AH2354"/>
    </row>
    <row r="2355" spans="1:34" x14ac:dyDescent="0.2">
      <c r="A2355"/>
      <c r="J2355"/>
      <c r="AA2355"/>
      <c r="AB2355"/>
      <c r="AC2355"/>
      <c r="AD2355"/>
      <c r="AE2355"/>
      <c r="AF2355"/>
      <c r="AG2355"/>
      <c r="AH2355"/>
    </row>
    <row r="2356" spans="1:34" x14ac:dyDescent="0.2">
      <c r="A2356"/>
      <c r="J2356"/>
      <c r="AA2356"/>
      <c r="AB2356"/>
      <c r="AC2356"/>
      <c r="AD2356"/>
      <c r="AE2356"/>
      <c r="AF2356"/>
      <c r="AG2356"/>
      <c r="AH2356"/>
    </row>
    <row r="2357" spans="1:34" x14ac:dyDescent="0.2">
      <c r="A2357"/>
      <c r="J2357"/>
      <c r="AA2357"/>
      <c r="AB2357"/>
      <c r="AC2357"/>
      <c r="AD2357"/>
      <c r="AE2357"/>
      <c r="AF2357"/>
      <c r="AG2357"/>
      <c r="AH2357"/>
    </row>
    <row r="2358" spans="1:34" x14ac:dyDescent="0.2">
      <c r="A2358"/>
      <c r="J2358"/>
      <c r="AA2358"/>
      <c r="AB2358"/>
      <c r="AC2358"/>
      <c r="AD2358"/>
      <c r="AE2358"/>
      <c r="AF2358"/>
      <c r="AG2358"/>
      <c r="AH2358"/>
    </row>
    <row r="2359" spans="1:34" x14ac:dyDescent="0.2">
      <c r="A2359"/>
      <c r="J2359"/>
      <c r="AA2359"/>
      <c r="AB2359"/>
      <c r="AC2359"/>
      <c r="AD2359"/>
      <c r="AE2359"/>
      <c r="AF2359"/>
      <c r="AG2359"/>
      <c r="AH2359"/>
    </row>
    <row r="2360" spans="1:34" x14ac:dyDescent="0.2">
      <c r="A2360"/>
      <c r="J2360"/>
      <c r="AA2360"/>
      <c r="AB2360"/>
      <c r="AC2360"/>
      <c r="AD2360"/>
      <c r="AE2360"/>
      <c r="AF2360"/>
      <c r="AG2360"/>
      <c r="AH2360"/>
    </row>
    <row r="2361" spans="1:34" x14ac:dyDescent="0.2">
      <c r="A2361"/>
      <c r="J2361"/>
      <c r="AA2361"/>
      <c r="AB2361"/>
      <c r="AC2361"/>
      <c r="AD2361"/>
      <c r="AE2361"/>
      <c r="AF2361"/>
      <c r="AG2361"/>
      <c r="AH2361"/>
    </row>
    <row r="2362" spans="1:34" x14ac:dyDescent="0.2">
      <c r="A2362"/>
      <c r="J2362"/>
      <c r="AA2362"/>
      <c r="AB2362"/>
      <c r="AC2362"/>
      <c r="AD2362"/>
      <c r="AE2362"/>
      <c r="AF2362"/>
      <c r="AG2362"/>
      <c r="AH2362"/>
    </row>
    <row r="2363" spans="1:34" x14ac:dyDescent="0.2">
      <c r="A2363"/>
      <c r="J2363"/>
      <c r="AA2363"/>
      <c r="AB2363"/>
      <c r="AC2363"/>
      <c r="AD2363"/>
      <c r="AE2363"/>
      <c r="AF2363"/>
      <c r="AG2363"/>
      <c r="AH2363"/>
    </row>
    <row r="2364" spans="1:34" x14ac:dyDescent="0.2">
      <c r="A2364"/>
      <c r="J2364"/>
      <c r="AA2364"/>
      <c r="AB2364"/>
      <c r="AC2364"/>
      <c r="AD2364"/>
      <c r="AE2364"/>
      <c r="AF2364"/>
      <c r="AG2364"/>
      <c r="AH2364"/>
    </row>
    <row r="2365" spans="1:34" x14ac:dyDescent="0.2">
      <c r="A2365"/>
      <c r="J2365"/>
      <c r="AA2365"/>
      <c r="AB2365"/>
      <c r="AC2365"/>
      <c r="AD2365"/>
      <c r="AE2365"/>
      <c r="AF2365"/>
      <c r="AG2365"/>
      <c r="AH2365"/>
    </row>
    <row r="2366" spans="1:34" x14ac:dyDescent="0.2">
      <c r="A2366"/>
      <c r="J2366"/>
      <c r="AA2366"/>
      <c r="AB2366"/>
      <c r="AC2366"/>
      <c r="AD2366"/>
      <c r="AE2366"/>
      <c r="AF2366"/>
      <c r="AG2366"/>
      <c r="AH2366"/>
    </row>
    <row r="2367" spans="1:34" x14ac:dyDescent="0.2">
      <c r="A2367"/>
      <c r="J2367"/>
      <c r="AA2367"/>
      <c r="AB2367"/>
      <c r="AC2367"/>
      <c r="AD2367"/>
      <c r="AE2367"/>
      <c r="AF2367"/>
      <c r="AG2367"/>
      <c r="AH2367"/>
    </row>
    <row r="2368" spans="1:34" x14ac:dyDescent="0.2">
      <c r="A2368"/>
      <c r="J2368"/>
      <c r="AA2368"/>
      <c r="AB2368"/>
      <c r="AC2368"/>
      <c r="AD2368"/>
      <c r="AE2368"/>
      <c r="AF2368"/>
      <c r="AG2368"/>
      <c r="AH2368"/>
    </row>
    <row r="2369" spans="1:34" x14ac:dyDescent="0.2">
      <c r="A2369"/>
      <c r="J2369"/>
      <c r="AA2369"/>
      <c r="AB2369"/>
      <c r="AC2369"/>
      <c r="AD2369"/>
      <c r="AE2369"/>
      <c r="AF2369"/>
      <c r="AG2369"/>
      <c r="AH2369"/>
    </row>
    <row r="2370" spans="1:34" x14ac:dyDescent="0.2">
      <c r="A2370"/>
      <c r="J2370"/>
      <c r="AA2370"/>
      <c r="AB2370"/>
      <c r="AC2370"/>
      <c r="AD2370"/>
      <c r="AE2370"/>
      <c r="AF2370"/>
      <c r="AG2370"/>
      <c r="AH2370"/>
    </row>
    <row r="2371" spans="1:34" x14ac:dyDescent="0.2">
      <c r="A2371"/>
      <c r="J2371"/>
      <c r="AA2371"/>
      <c r="AB2371"/>
      <c r="AC2371"/>
      <c r="AD2371"/>
      <c r="AE2371"/>
      <c r="AF2371"/>
      <c r="AG2371"/>
      <c r="AH2371"/>
    </row>
    <row r="2372" spans="1:34" x14ac:dyDescent="0.2">
      <c r="A2372"/>
      <c r="J2372"/>
      <c r="AA2372"/>
      <c r="AB2372"/>
      <c r="AC2372"/>
      <c r="AD2372"/>
      <c r="AE2372"/>
      <c r="AF2372"/>
      <c r="AG2372"/>
      <c r="AH2372"/>
    </row>
    <row r="2373" spans="1:34" x14ac:dyDescent="0.2">
      <c r="A2373"/>
      <c r="J2373"/>
      <c r="AA2373"/>
      <c r="AB2373"/>
      <c r="AC2373"/>
      <c r="AD2373"/>
      <c r="AE2373"/>
      <c r="AF2373"/>
      <c r="AG2373"/>
      <c r="AH2373"/>
    </row>
    <row r="2374" spans="1:34" x14ac:dyDescent="0.2">
      <c r="A2374"/>
      <c r="J2374"/>
      <c r="AA2374"/>
      <c r="AB2374"/>
      <c r="AC2374"/>
      <c r="AD2374"/>
      <c r="AE2374"/>
      <c r="AF2374"/>
      <c r="AG2374"/>
      <c r="AH2374"/>
    </row>
    <row r="2375" spans="1:34" x14ac:dyDescent="0.2">
      <c r="A2375"/>
      <c r="J2375"/>
      <c r="AA2375"/>
      <c r="AB2375"/>
      <c r="AC2375"/>
      <c r="AD2375"/>
      <c r="AE2375"/>
      <c r="AF2375"/>
      <c r="AG2375"/>
      <c r="AH2375"/>
    </row>
    <row r="2376" spans="1:34" x14ac:dyDescent="0.2">
      <c r="A2376"/>
      <c r="J2376"/>
      <c r="AA2376"/>
      <c r="AB2376"/>
      <c r="AC2376"/>
      <c r="AD2376"/>
      <c r="AE2376"/>
      <c r="AF2376"/>
      <c r="AG2376"/>
      <c r="AH2376"/>
    </row>
    <row r="2377" spans="1:34" x14ac:dyDescent="0.2">
      <c r="A2377"/>
      <c r="J2377"/>
      <c r="AA2377"/>
      <c r="AB2377"/>
      <c r="AC2377"/>
      <c r="AD2377"/>
      <c r="AE2377"/>
      <c r="AF2377"/>
      <c r="AG2377"/>
      <c r="AH2377"/>
    </row>
    <row r="2378" spans="1:34" x14ac:dyDescent="0.2">
      <c r="A2378"/>
      <c r="J2378"/>
      <c r="AA2378"/>
      <c r="AB2378"/>
      <c r="AC2378"/>
      <c r="AD2378"/>
      <c r="AE2378"/>
      <c r="AF2378"/>
      <c r="AG2378"/>
      <c r="AH2378"/>
    </row>
    <row r="2379" spans="1:34" x14ac:dyDescent="0.2">
      <c r="A2379"/>
      <c r="J2379"/>
      <c r="AA2379"/>
      <c r="AB2379"/>
      <c r="AC2379"/>
      <c r="AD2379"/>
      <c r="AE2379"/>
      <c r="AF2379"/>
      <c r="AG2379"/>
      <c r="AH2379"/>
    </row>
    <row r="2380" spans="1:34" x14ac:dyDescent="0.2">
      <c r="A2380"/>
      <c r="J2380"/>
      <c r="AA2380"/>
      <c r="AB2380"/>
      <c r="AC2380"/>
      <c r="AD2380"/>
      <c r="AE2380"/>
      <c r="AF2380"/>
      <c r="AG2380"/>
      <c r="AH2380"/>
    </row>
    <row r="2381" spans="1:34" x14ac:dyDescent="0.2">
      <c r="A2381"/>
      <c r="J2381"/>
      <c r="AA2381"/>
      <c r="AB2381"/>
      <c r="AC2381"/>
      <c r="AD2381"/>
      <c r="AE2381"/>
      <c r="AF2381"/>
      <c r="AG2381"/>
      <c r="AH2381"/>
    </row>
    <row r="2382" spans="1:34" x14ac:dyDescent="0.2">
      <c r="A2382"/>
      <c r="J2382"/>
      <c r="AA2382"/>
      <c r="AB2382"/>
      <c r="AC2382"/>
      <c r="AD2382"/>
      <c r="AE2382"/>
      <c r="AF2382"/>
      <c r="AG2382"/>
      <c r="AH2382"/>
    </row>
    <row r="2383" spans="1:34" x14ac:dyDescent="0.2">
      <c r="A2383"/>
      <c r="J2383"/>
      <c r="AA2383"/>
      <c r="AB2383"/>
      <c r="AC2383"/>
      <c r="AD2383"/>
      <c r="AE2383"/>
      <c r="AF2383"/>
      <c r="AG2383"/>
      <c r="AH2383"/>
    </row>
    <row r="2384" spans="1:34" x14ac:dyDescent="0.2">
      <c r="A2384"/>
      <c r="J2384"/>
      <c r="AA2384"/>
      <c r="AB2384"/>
      <c r="AC2384"/>
      <c r="AD2384"/>
      <c r="AE2384"/>
      <c r="AF2384"/>
      <c r="AG2384"/>
      <c r="AH2384"/>
    </row>
    <row r="2385" spans="1:34" x14ac:dyDescent="0.2">
      <c r="A2385"/>
      <c r="J2385"/>
      <c r="AA2385"/>
      <c r="AB2385"/>
      <c r="AC2385"/>
      <c r="AD2385"/>
      <c r="AE2385"/>
      <c r="AF2385"/>
      <c r="AG2385"/>
      <c r="AH2385"/>
    </row>
    <row r="2386" spans="1:34" x14ac:dyDescent="0.2">
      <c r="A2386"/>
      <c r="J2386"/>
      <c r="AA2386"/>
      <c r="AB2386"/>
      <c r="AC2386"/>
      <c r="AD2386"/>
      <c r="AE2386"/>
      <c r="AF2386"/>
      <c r="AG2386"/>
      <c r="AH2386"/>
    </row>
    <row r="2387" spans="1:34" x14ac:dyDescent="0.2">
      <c r="A2387"/>
      <c r="J2387"/>
      <c r="AA2387"/>
      <c r="AB2387"/>
      <c r="AC2387"/>
      <c r="AD2387"/>
      <c r="AE2387"/>
      <c r="AF2387"/>
      <c r="AG2387"/>
      <c r="AH2387"/>
    </row>
    <row r="2388" spans="1:34" x14ac:dyDescent="0.2">
      <c r="A2388"/>
      <c r="J2388"/>
      <c r="AA2388"/>
      <c r="AB2388"/>
      <c r="AC2388"/>
      <c r="AD2388"/>
      <c r="AE2388"/>
      <c r="AF2388"/>
      <c r="AG2388"/>
      <c r="AH2388"/>
    </row>
    <row r="2389" spans="1:34" x14ac:dyDescent="0.2">
      <c r="A2389"/>
      <c r="J2389"/>
      <c r="AA2389"/>
      <c r="AB2389"/>
      <c r="AC2389"/>
      <c r="AD2389"/>
      <c r="AE2389"/>
      <c r="AF2389"/>
      <c r="AG2389"/>
      <c r="AH2389"/>
    </row>
    <row r="2390" spans="1:34" x14ac:dyDescent="0.2">
      <c r="A2390"/>
      <c r="J2390"/>
      <c r="AA2390"/>
      <c r="AB2390"/>
      <c r="AC2390"/>
      <c r="AD2390"/>
      <c r="AE2390"/>
      <c r="AF2390"/>
      <c r="AG2390"/>
      <c r="AH2390"/>
    </row>
    <row r="2391" spans="1:34" x14ac:dyDescent="0.2">
      <c r="A2391"/>
      <c r="J2391"/>
      <c r="AA2391"/>
      <c r="AB2391"/>
      <c r="AC2391"/>
      <c r="AD2391"/>
      <c r="AE2391"/>
      <c r="AF2391"/>
      <c r="AG2391"/>
      <c r="AH2391"/>
    </row>
    <row r="2392" spans="1:34" x14ac:dyDescent="0.2">
      <c r="A2392"/>
      <c r="J2392"/>
      <c r="AA2392"/>
      <c r="AB2392"/>
      <c r="AC2392"/>
      <c r="AD2392"/>
      <c r="AE2392"/>
      <c r="AF2392"/>
      <c r="AG2392"/>
      <c r="AH2392"/>
    </row>
    <row r="2393" spans="1:34" x14ac:dyDescent="0.2">
      <c r="A2393"/>
      <c r="J2393"/>
      <c r="AA2393"/>
      <c r="AB2393"/>
      <c r="AC2393"/>
      <c r="AD2393"/>
      <c r="AE2393"/>
      <c r="AF2393"/>
      <c r="AG2393"/>
      <c r="AH2393"/>
    </row>
    <row r="2394" spans="1:34" x14ac:dyDescent="0.2">
      <c r="A2394"/>
      <c r="J2394"/>
      <c r="AA2394"/>
      <c r="AB2394"/>
      <c r="AC2394"/>
      <c r="AD2394"/>
      <c r="AE2394"/>
      <c r="AF2394"/>
      <c r="AG2394"/>
      <c r="AH2394"/>
    </row>
    <row r="2395" spans="1:34" x14ac:dyDescent="0.2">
      <c r="A2395"/>
      <c r="J2395"/>
      <c r="AA2395"/>
      <c r="AB2395"/>
      <c r="AC2395"/>
      <c r="AD2395"/>
      <c r="AE2395"/>
      <c r="AF2395"/>
      <c r="AG2395"/>
      <c r="AH2395"/>
    </row>
    <row r="2396" spans="1:34" x14ac:dyDescent="0.2">
      <c r="A2396"/>
      <c r="J2396"/>
      <c r="AA2396"/>
      <c r="AB2396"/>
      <c r="AC2396"/>
      <c r="AD2396"/>
      <c r="AE2396"/>
      <c r="AF2396"/>
      <c r="AG2396"/>
      <c r="AH2396"/>
    </row>
    <row r="2397" spans="1:34" x14ac:dyDescent="0.2">
      <c r="A2397"/>
      <c r="J2397"/>
      <c r="AA2397"/>
      <c r="AB2397"/>
      <c r="AC2397"/>
      <c r="AD2397"/>
      <c r="AE2397"/>
      <c r="AF2397"/>
      <c r="AG2397"/>
      <c r="AH2397"/>
    </row>
    <row r="2398" spans="1:34" x14ac:dyDescent="0.2">
      <c r="A2398"/>
      <c r="J2398"/>
      <c r="AA2398"/>
      <c r="AB2398"/>
      <c r="AC2398"/>
      <c r="AD2398"/>
      <c r="AE2398"/>
      <c r="AF2398"/>
      <c r="AG2398"/>
      <c r="AH2398"/>
    </row>
    <row r="2399" spans="1:34" x14ac:dyDescent="0.2">
      <c r="A2399"/>
      <c r="J2399"/>
      <c r="AA2399"/>
      <c r="AB2399"/>
      <c r="AC2399"/>
      <c r="AD2399"/>
      <c r="AE2399"/>
      <c r="AF2399"/>
      <c r="AG2399"/>
      <c r="AH2399"/>
    </row>
    <row r="2400" spans="1:34" x14ac:dyDescent="0.2">
      <c r="A2400"/>
      <c r="J2400"/>
      <c r="AA2400"/>
      <c r="AB2400"/>
      <c r="AC2400"/>
      <c r="AD2400"/>
      <c r="AE2400"/>
      <c r="AF2400"/>
      <c r="AG2400"/>
      <c r="AH2400"/>
    </row>
    <row r="2401" spans="1:34" x14ac:dyDescent="0.2">
      <c r="A2401"/>
      <c r="J2401"/>
      <c r="AA2401"/>
      <c r="AB2401"/>
      <c r="AC2401"/>
      <c r="AD2401"/>
      <c r="AE2401"/>
      <c r="AF2401"/>
      <c r="AG2401"/>
      <c r="AH2401"/>
    </row>
    <row r="2402" spans="1:34" x14ac:dyDescent="0.2">
      <c r="A2402"/>
      <c r="J2402"/>
      <c r="AA2402"/>
      <c r="AB2402"/>
      <c r="AC2402"/>
      <c r="AD2402"/>
      <c r="AE2402"/>
      <c r="AF2402"/>
      <c r="AG2402"/>
      <c r="AH2402"/>
    </row>
    <row r="2403" spans="1:34" x14ac:dyDescent="0.2">
      <c r="A2403"/>
      <c r="J2403"/>
      <c r="AA2403"/>
      <c r="AB2403"/>
      <c r="AC2403"/>
      <c r="AD2403"/>
      <c r="AE2403"/>
      <c r="AF2403"/>
      <c r="AG2403"/>
      <c r="AH2403"/>
    </row>
    <row r="2404" spans="1:34" x14ac:dyDescent="0.2">
      <c r="A2404"/>
      <c r="J2404"/>
      <c r="AA2404"/>
      <c r="AB2404"/>
      <c r="AC2404"/>
      <c r="AD2404"/>
      <c r="AE2404"/>
      <c r="AF2404"/>
      <c r="AG2404"/>
      <c r="AH2404"/>
    </row>
    <row r="2405" spans="1:34" x14ac:dyDescent="0.2">
      <c r="A2405"/>
      <c r="J2405"/>
      <c r="AA2405"/>
      <c r="AB2405"/>
      <c r="AC2405"/>
      <c r="AD2405"/>
      <c r="AE2405"/>
      <c r="AF2405"/>
      <c r="AG2405"/>
      <c r="AH2405"/>
    </row>
    <row r="2406" spans="1:34" x14ac:dyDescent="0.2">
      <c r="A2406"/>
      <c r="J2406"/>
      <c r="AA2406"/>
      <c r="AB2406"/>
      <c r="AC2406"/>
      <c r="AD2406"/>
      <c r="AE2406"/>
      <c r="AF2406"/>
      <c r="AG2406"/>
      <c r="AH2406"/>
    </row>
    <row r="2407" spans="1:34" x14ac:dyDescent="0.2">
      <c r="A2407"/>
      <c r="J2407"/>
      <c r="AA2407"/>
      <c r="AB2407"/>
      <c r="AC2407"/>
      <c r="AD2407"/>
      <c r="AE2407"/>
      <c r="AF2407"/>
      <c r="AG2407"/>
      <c r="AH2407"/>
    </row>
    <row r="2408" spans="1:34" x14ac:dyDescent="0.2">
      <c r="A2408"/>
      <c r="J2408"/>
      <c r="AA2408"/>
      <c r="AB2408"/>
      <c r="AC2408"/>
      <c r="AD2408"/>
      <c r="AE2408"/>
      <c r="AF2408"/>
      <c r="AG2408"/>
      <c r="AH2408"/>
    </row>
    <row r="2409" spans="1:34" x14ac:dyDescent="0.2">
      <c r="A2409"/>
      <c r="J2409"/>
      <c r="AA2409"/>
      <c r="AB2409"/>
      <c r="AC2409"/>
      <c r="AD2409"/>
      <c r="AE2409"/>
      <c r="AF2409"/>
      <c r="AG2409"/>
      <c r="AH2409"/>
    </row>
    <row r="2410" spans="1:34" x14ac:dyDescent="0.2">
      <c r="A2410"/>
      <c r="J2410"/>
      <c r="AA2410"/>
      <c r="AB2410"/>
      <c r="AC2410"/>
      <c r="AD2410"/>
      <c r="AE2410"/>
      <c r="AF2410"/>
      <c r="AG2410"/>
      <c r="AH2410"/>
    </row>
    <row r="2411" spans="1:34" x14ac:dyDescent="0.2">
      <c r="A2411"/>
      <c r="J2411"/>
      <c r="AA2411"/>
      <c r="AB2411"/>
      <c r="AC2411"/>
      <c r="AD2411"/>
      <c r="AE2411"/>
      <c r="AF2411"/>
      <c r="AG2411"/>
      <c r="AH2411"/>
    </row>
    <row r="2412" spans="1:34" x14ac:dyDescent="0.2">
      <c r="A2412"/>
      <c r="J2412"/>
      <c r="AA2412"/>
      <c r="AB2412"/>
      <c r="AC2412"/>
      <c r="AD2412"/>
      <c r="AE2412"/>
      <c r="AF2412"/>
      <c r="AG2412"/>
      <c r="AH2412"/>
    </row>
    <row r="2413" spans="1:34" x14ac:dyDescent="0.2">
      <c r="A2413"/>
      <c r="J2413"/>
      <c r="AA2413"/>
      <c r="AB2413"/>
      <c r="AC2413"/>
      <c r="AD2413"/>
      <c r="AE2413"/>
      <c r="AF2413"/>
      <c r="AG2413"/>
      <c r="AH2413"/>
    </row>
    <row r="2414" spans="1:34" x14ac:dyDescent="0.2">
      <c r="A2414"/>
      <c r="J2414"/>
      <c r="AA2414"/>
      <c r="AB2414"/>
      <c r="AC2414"/>
      <c r="AD2414"/>
      <c r="AE2414"/>
      <c r="AF2414"/>
      <c r="AG2414"/>
      <c r="AH2414"/>
    </row>
    <row r="2415" spans="1:34" x14ac:dyDescent="0.2">
      <c r="A2415"/>
      <c r="J2415"/>
      <c r="AA2415"/>
      <c r="AB2415"/>
      <c r="AC2415"/>
      <c r="AD2415"/>
      <c r="AE2415"/>
      <c r="AF2415"/>
      <c r="AG2415"/>
      <c r="AH2415"/>
    </row>
    <row r="2416" spans="1:34" x14ac:dyDescent="0.2">
      <c r="A2416"/>
      <c r="J2416"/>
      <c r="AA2416"/>
      <c r="AB2416"/>
      <c r="AC2416"/>
      <c r="AD2416"/>
      <c r="AE2416"/>
      <c r="AF2416"/>
      <c r="AG2416"/>
      <c r="AH2416"/>
    </row>
    <row r="2417" spans="1:34" x14ac:dyDescent="0.2">
      <c r="A2417"/>
      <c r="J2417"/>
      <c r="AA2417"/>
      <c r="AB2417"/>
      <c r="AC2417"/>
      <c r="AD2417"/>
      <c r="AE2417"/>
      <c r="AF2417"/>
      <c r="AG2417"/>
      <c r="AH2417"/>
    </row>
    <row r="2418" spans="1:34" x14ac:dyDescent="0.2">
      <c r="A2418"/>
      <c r="J2418"/>
      <c r="AA2418"/>
      <c r="AB2418"/>
      <c r="AC2418"/>
      <c r="AD2418"/>
      <c r="AE2418"/>
      <c r="AF2418"/>
      <c r="AG2418"/>
      <c r="AH2418"/>
    </row>
    <row r="2419" spans="1:34" x14ac:dyDescent="0.2">
      <c r="A2419"/>
      <c r="J2419"/>
      <c r="AA2419"/>
      <c r="AB2419"/>
      <c r="AC2419"/>
      <c r="AD2419"/>
      <c r="AE2419"/>
      <c r="AF2419"/>
      <c r="AG2419"/>
      <c r="AH2419"/>
    </row>
    <row r="2420" spans="1:34" x14ac:dyDescent="0.2">
      <c r="A2420"/>
      <c r="J2420"/>
      <c r="AA2420"/>
      <c r="AB2420"/>
      <c r="AC2420"/>
      <c r="AD2420"/>
      <c r="AE2420"/>
      <c r="AF2420"/>
      <c r="AG2420"/>
      <c r="AH2420"/>
    </row>
    <row r="2421" spans="1:34" x14ac:dyDescent="0.2">
      <c r="A2421"/>
      <c r="J2421"/>
      <c r="AA2421"/>
      <c r="AB2421"/>
      <c r="AC2421"/>
      <c r="AD2421"/>
      <c r="AE2421"/>
      <c r="AF2421"/>
      <c r="AG2421"/>
      <c r="AH2421"/>
    </row>
    <row r="2422" spans="1:34" x14ac:dyDescent="0.2">
      <c r="A2422"/>
      <c r="J2422"/>
      <c r="AA2422"/>
      <c r="AB2422"/>
      <c r="AC2422"/>
      <c r="AD2422"/>
      <c r="AE2422"/>
      <c r="AF2422"/>
      <c r="AG2422"/>
      <c r="AH2422"/>
    </row>
    <row r="2423" spans="1:34" x14ac:dyDescent="0.2">
      <c r="A2423"/>
      <c r="J2423"/>
      <c r="AA2423"/>
      <c r="AB2423"/>
      <c r="AC2423"/>
      <c r="AD2423"/>
      <c r="AE2423"/>
      <c r="AF2423"/>
      <c r="AG2423"/>
      <c r="AH2423"/>
    </row>
    <row r="2424" spans="1:34" x14ac:dyDescent="0.2">
      <c r="A2424"/>
      <c r="J2424"/>
      <c r="AA2424"/>
      <c r="AB2424"/>
      <c r="AC2424"/>
      <c r="AD2424"/>
      <c r="AE2424"/>
      <c r="AF2424"/>
      <c r="AG2424"/>
      <c r="AH2424"/>
    </row>
    <row r="2425" spans="1:34" x14ac:dyDescent="0.2">
      <c r="A2425"/>
      <c r="J2425"/>
      <c r="AA2425"/>
      <c r="AB2425"/>
      <c r="AC2425"/>
      <c r="AD2425"/>
      <c r="AE2425"/>
      <c r="AF2425"/>
      <c r="AG2425"/>
      <c r="AH2425"/>
    </row>
    <row r="2426" spans="1:34" x14ac:dyDescent="0.2">
      <c r="A2426"/>
      <c r="J2426"/>
      <c r="AA2426"/>
      <c r="AB2426"/>
      <c r="AC2426"/>
      <c r="AD2426"/>
      <c r="AE2426"/>
      <c r="AF2426"/>
      <c r="AG2426"/>
      <c r="AH2426"/>
    </row>
    <row r="2427" spans="1:34" x14ac:dyDescent="0.2">
      <c r="A2427"/>
      <c r="J2427"/>
      <c r="AA2427"/>
      <c r="AB2427"/>
      <c r="AC2427"/>
      <c r="AD2427"/>
      <c r="AE2427"/>
      <c r="AF2427"/>
      <c r="AG2427"/>
      <c r="AH2427"/>
    </row>
    <row r="2428" spans="1:34" x14ac:dyDescent="0.2">
      <c r="A2428"/>
      <c r="J2428"/>
      <c r="AA2428"/>
      <c r="AB2428"/>
      <c r="AC2428"/>
      <c r="AD2428"/>
      <c r="AE2428"/>
      <c r="AF2428"/>
      <c r="AG2428"/>
      <c r="AH2428"/>
    </row>
    <row r="2429" spans="1:34" x14ac:dyDescent="0.2">
      <c r="A2429"/>
      <c r="J2429"/>
      <c r="AA2429"/>
      <c r="AB2429"/>
      <c r="AC2429"/>
      <c r="AD2429"/>
      <c r="AE2429"/>
      <c r="AF2429"/>
      <c r="AG2429"/>
      <c r="AH2429"/>
    </row>
    <row r="2430" spans="1:34" x14ac:dyDescent="0.2">
      <c r="A2430"/>
      <c r="J2430"/>
      <c r="AA2430"/>
      <c r="AB2430"/>
      <c r="AC2430"/>
      <c r="AD2430"/>
      <c r="AE2430"/>
      <c r="AF2430"/>
      <c r="AG2430"/>
      <c r="AH2430"/>
    </row>
    <row r="2431" spans="1:34" x14ac:dyDescent="0.2">
      <c r="A2431"/>
      <c r="J2431"/>
      <c r="AA2431"/>
      <c r="AB2431"/>
      <c r="AC2431"/>
      <c r="AD2431"/>
      <c r="AE2431"/>
      <c r="AF2431"/>
      <c r="AG2431"/>
      <c r="AH2431"/>
    </row>
    <row r="2432" spans="1:34" x14ac:dyDescent="0.2">
      <c r="A2432"/>
      <c r="J2432"/>
      <c r="AA2432"/>
      <c r="AB2432"/>
      <c r="AC2432"/>
      <c r="AD2432"/>
      <c r="AE2432"/>
      <c r="AF2432"/>
      <c r="AG2432"/>
      <c r="AH2432"/>
    </row>
    <row r="2433" spans="1:34" x14ac:dyDescent="0.2">
      <c r="A2433"/>
      <c r="J2433"/>
      <c r="AA2433"/>
      <c r="AB2433"/>
      <c r="AC2433"/>
      <c r="AD2433"/>
      <c r="AE2433"/>
      <c r="AF2433"/>
      <c r="AG2433"/>
      <c r="AH2433"/>
    </row>
    <row r="2434" spans="1:34" x14ac:dyDescent="0.2">
      <c r="A2434"/>
      <c r="J2434"/>
      <c r="AA2434"/>
      <c r="AB2434"/>
      <c r="AC2434"/>
      <c r="AD2434"/>
      <c r="AE2434"/>
      <c r="AF2434"/>
      <c r="AG2434"/>
      <c r="AH2434"/>
    </row>
    <row r="2435" spans="1:34" x14ac:dyDescent="0.2">
      <c r="A2435"/>
      <c r="J2435"/>
      <c r="AA2435"/>
      <c r="AB2435"/>
      <c r="AC2435"/>
      <c r="AD2435"/>
      <c r="AE2435"/>
      <c r="AF2435"/>
      <c r="AG2435"/>
      <c r="AH2435"/>
    </row>
    <row r="2436" spans="1:34" x14ac:dyDescent="0.2">
      <c r="A2436"/>
      <c r="J2436"/>
      <c r="AA2436"/>
      <c r="AB2436"/>
      <c r="AC2436"/>
      <c r="AD2436"/>
      <c r="AE2436"/>
      <c r="AF2436"/>
      <c r="AG2436"/>
      <c r="AH2436"/>
    </row>
    <row r="2437" spans="1:34" x14ac:dyDescent="0.2">
      <c r="A2437"/>
      <c r="J2437"/>
      <c r="AA2437"/>
      <c r="AB2437"/>
      <c r="AC2437"/>
      <c r="AD2437"/>
      <c r="AE2437"/>
      <c r="AF2437"/>
      <c r="AG2437"/>
      <c r="AH2437"/>
    </row>
    <row r="2438" spans="1:34" x14ac:dyDescent="0.2">
      <c r="A2438"/>
      <c r="J2438"/>
      <c r="AA2438"/>
      <c r="AB2438"/>
      <c r="AC2438"/>
      <c r="AD2438"/>
      <c r="AE2438"/>
      <c r="AF2438"/>
      <c r="AG2438"/>
      <c r="AH2438"/>
    </row>
    <row r="2439" spans="1:34" x14ac:dyDescent="0.2">
      <c r="A2439"/>
      <c r="J2439"/>
      <c r="AA2439"/>
      <c r="AB2439"/>
      <c r="AC2439"/>
      <c r="AD2439"/>
      <c r="AE2439"/>
      <c r="AF2439"/>
      <c r="AG2439"/>
      <c r="AH2439"/>
    </row>
    <row r="2440" spans="1:34" x14ac:dyDescent="0.2">
      <c r="A2440"/>
      <c r="J2440"/>
      <c r="AA2440"/>
      <c r="AB2440"/>
      <c r="AC2440"/>
      <c r="AD2440"/>
      <c r="AE2440"/>
      <c r="AF2440"/>
      <c r="AG2440"/>
      <c r="AH2440"/>
    </row>
    <row r="2441" spans="1:34" x14ac:dyDescent="0.2">
      <c r="A2441"/>
      <c r="J2441"/>
      <c r="AA2441"/>
      <c r="AB2441"/>
      <c r="AC2441"/>
      <c r="AD2441"/>
      <c r="AE2441"/>
      <c r="AF2441"/>
      <c r="AG2441"/>
      <c r="AH2441"/>
    </row>
    <row r="2442" spans="1:34" x14ac:dyDescent="0.2">
      <c r="A2442"/>
      <c r="J2442"/>
      <c r="AA2442"/>
      <c r="AB2442"/>
      <c r="AC2442"/>
      <c r="AD2442"/>
      <c r="AE2442"/>
      <c r="AF2442"/>
      <c r="AG2442"/>
      <c r="AH2442"/>
    </row>
    <row r="2443" spans="1:34" x14ac:dyDescent="0.2">
      <c r="A2443"/>
      <c r="J2443"/>
      <c r="AA2443"/>
      <c r="AB2443"/>
      <c r="AC2443"/>
      <c r="AD2443"/>
      <c r="AE2443"/>
      <c r="AF2443"/>
      <c r="AG2443"/>
      <c r="AH2443"/>
    </row>
    <row r="2444" spans="1:34" x14ac:dyDescent="0.2">
      <c r="A2444"/>
      <c r="J2444"/>
      <c r="AA2444"/>
      <c r="AB2444"/>
      <c r="AC2444"/>
      <c r="AD2444"/>
      <c r="AE2444"/>
      <c r="AF2444"/>
      <c r="AG2444"/>
      <c r="AH2444"/>
    </row>
    <row r="2445" spans="1:34" x14ac:dyDescent="0.2">
      <c r="A2445"/>
      <c r="J2445"/>
      <c r="AA2445"/>
      <c r="AB2445"/>
      <c r="AC2445"/>
      <c r="AD2445"/>
      <c r="AE2445"/>
      <c r="AF2445"/>
      <c r="AG2445"/>
      <c r="AH2445"/>
    </row>
    <row r="2446" spans="1:34" x14ac:dyDescent="0.2">
      <c r="A2446"/>
      <c r="J2446"/>
      <c r="AA2446"/>
      <c r="AB2446"/>
      <c r="AC2446"/>
      <c r="AD2446"/>
      <c r="AE2446"/>
      <c r="AF2446"/>
      <c r="AG2446"/>
      <c r="AH2446"/>
    </row>
    <row r="2447" spans="1:34" x14ac:dyDescent="0.2">
      <c r="A2447"/>
      <c r="J2447"/>
      <c r="AA2447"/>
      <c r="AB2447"/>
      <c r="AC2447"/>
      <c r="AD2447"/>
      <c r="AE2447"/>
      <c r="AF2447"/>
      <c r="AG2447"/>
      <c r="AH2447"/>
    </row>
    <row r="2448" spans="1:34" x14ac:dyDescent="0.2">
      <c r="A2448"/>
      <c r="J2448"/>
      <c r="AA2448"/>
      <c r="AB2448"/>
      <c r="AC2448"/>
      <c r="AD2448"/>
      <c r="AE2448"/>
      <c r="AF2448"/>
      <c r="AG2448"/>
      <c r="AH2448"/>
    </row>
    <row r="2449" spans="1:34" x14ac:dyDescent="0.2">
      <c r="A2449"/>
      <c r="J2449"/>
      <c r="AA2449"/>
      <c r="AB2449"/>
      <c r="AC2449"/>
      <c r="AD2449"/>
      <c r="AE2449"/>
      <c r="AF2449"/>
      <c r="AG2449"/>
      <c r="AH2449"/>
    </row>
    <row r="2450" spans="1:34" x14ac:dyDescent="0.2">
      <c r="A2450"/>
      <c r="J2450"/>
      <c r="AA2450"/>
      <c r="AB2450"/>
      <c r="AC2450"/>
      <c r="AD2450"/>
      <c r="AE2450"/>
      <c r="AF2450"/>
      <c r="AG2450"/>
      <c r="AH2450"/>
    </row>
    <row r="2451" spans="1:34" x14ac:dyDescent="0.2">
      <c r="A2451"/>
      <c r="J2451"/>
      <c r="AA2451"/>
      <c r="AB2451"/>
      <c r="AC2451"/>
      <c r="AD2451"/>
      <c r="AE2451"/>
      <c r="AF2451"/>
      <c r="AG2451"/>
      <c r="AH2451"/>
    </row>
    <row r="2452" spans="1:34" x14ac:dyDescent="0.2">
      <c r="A2452"/>
      <c r="J2452"/>
      <c r="AA2452"/>
      <c r="AB2452"/>
      <c r="AC2452"/>
      <c r="AD2452"/>
      <c r="AE2452"/>
      <c r="AF2452"/>
      <c r="AG2452"/>
      <c r="AH2452"/>
    </row>
    <row r="2453" spans="1:34" x14ac:dyDescent="0.2">
      <c r="A2453"/>
      <c r="J2453"/>
      <c r="AA2453"/>
      <c r="AB2453"/>
      <c r="AC2453"/>
      <c r="AD2453"/>
      <c r="AE2453"/>
      <c r="AF2453"/>
      <c r="AG2453"/>
      <c r="AH2453"/>
    </row>
    <row r="2454" spans="1:34" x14ac:dyDescent="0.2">
      <c r="A2454"/>
      <c r="J2454"/>
      <c r="AA2454"/>
      <c r="AB2454"/>
      <c r="AC2454"/>
      <c r="AD2454"/>
      <c r="AE2454"/>
      <c r="AF2454"/>
      <c r="AG2454"/>
      <c r="AH2454"/>
    </row>
    <row r="2455" spans="1:34" x14ac:dyDescent="0.2">
      <c r="A2455"/>
      <c r="J2455"/>
      <c r="AA2455"/>
      <c r="AB2455"/>
      <c r="AC2455"/>
      <c r="AD2455"/>
      <c r="AE2455"/>
      <c r="AF2455"/>
      <c r="AG2455"/>
      <c r="AH2455"/>
    </row>
    <row r="2456" spans="1:34" x14ac:dyDescent="0.2">
      <c r="A2456"/>
      <c r="J2456"/>
      <c r="AA2456"/>
      <c r="AB2456"/>
      <c r="AC2456"/>
      <c r="AD2456"/>
      <c r="AE2456"/>
      <c r="AF2456"/>
      <c r="AG2456"/>
      <c r="AH2456"/>
    </row>
    <row r="2457" spans="1:34" x14ac:dyDescent="0.2">
      <c r="A2457"/>
      <c r="J2457"/>
      <c r="AA2457"/>
      <c r="AB2457"/>
      <c r="AC2457"/>
      <c r="AD2457"/>
      <c r="AE2457"/>
      <c r="AF2457"/>
      <c r="AG2457"/>
      <c r="AH2457"/>
    </row>
    <row r="2458" spans="1:34" x14ac:dyDescent="0.2">
      <c r="A2458"/>
      <c r="J2458"/>
      <c r="AA2458"/>
      <c r="AB2458"/>
      <c r="AC2458"/>
      <c r="AD2458"/>
      <c r="AE2458"/>
      <c r="AF2458"/>
      <c r="AG2458"/>
      <c r="AH2458"/>
    </row>
    <row r="2459" spans="1:34" x14ac:dyDescent="0.2">
      <c r="A2459"/>
      <c r="J2459"/>
      <c r="AA2459"/>
      <c r="AB2459"/>
      <c r="AC2459"/>
      <c r="AD2459"/>
      <c r="AE2459"/>
      <c r="AF2459"/>
      <c r="AG2459"/>
      <c r="AH2459"/>
    </row>
    <row r="2460" spans="1:34" x14ac:dyDescent="0.2">
      <c r="A2460"/>
      <c r="J2460"/>
      <c r="AA2460"/>
      <c r="AB2460"/>
      <c r="AC2460"/>
      <c r="AD2460"/>
      <c r="AE2460"/>
      <c r="AF2460"/>
      <c r="AG2460"/>
      <c r="AH2460"/>
    </row>
    <row r="2461" spans="1:34" x14ac:dyDescent="0.2">
      <c r="A2461"/>
      <c r="J2461"/>
      <c r="AA2461"/>
      <c r="AB2461"/>
      <c r="AC2461"/>
      <c r="AD2461"/>
      <c r="AE2461"/>
      <c r="AF2461"/>
      <c r="AG2461"/>
      <c r="AH2461"/>
    </row>
    <row r="2462" spans="1:34" x14ac:dyDescent="0.2">
      <c r="A2462"/>
      <c r="J2462"/>
      <c r="AA2462"/>
      <c r="AB2462"/>
      <c r="AC2462"/>
      <c r="AD2462"/>
      <c r="AE2462"/>
      <c r="AF2462"/>
      <c r="AG2462"/>
      <c r="AH2462"/>
    </row>
    <row r="2463" spans="1:34" x14ac:dyDescent="0.2">
      <c r="A2463"/>
      <c r="J2463"/>
      <c r="AA2463"/>
      <c r="AB2463"/>
      <c r="AC2463"/>
      <c r="AD2463"/>
      <c r="AE2463"/>
      <c r="AF2463"/>
      <c r="AG2463"/>
      <c r="AH2463"/>
    </row>
    <row r="2464" spans="1:34" x14ac:dyDescent="0.2">
      <c r="A2464"/>
      <c r="J2464"/>
      <c r="AA2464"/>
      <c r="AB2464"/>
      <c r="AC2464"/>
      <c r="AD2464"/>
      <c r="AE2464"/>
      <c r="AF2464"/>
      <c r="AG2464"/>
      <c r="AH2464"/>
    </row>
    <row r="2465" spans="1:34" x14ac:dyDescent="0.2">
      <c r="A2465"/>
      <c r="J2465"/>
      <c r="AA2465"/>
      <c r="AB2465"/>
      <c r="AC2465"/>
      <c r="AD2465"/>
      <c r="AE2465"/>
      <c r="AF2465"/>
      <c r="AG2465"/>
      <c r="AH2465"/>
    </row>
    <row r="2466" spans="1:34" x14ac:dyDescent="0.2">
      <c r="A2466"/>
      <c r="J2466"/>
      <c r="AA2466"/>
      <c r="AB2466"/>
      <c r="AC2466"/>
      <c r="AD2466"/>
      <c r="AE2466"/>
      <c r="AF2466"/>
      <c r="AG2466"/>
      <c r="AH2466"/>
    </row>
    <row r="2467" spans="1:34" x14ac:dyDescent="0.2">
      <c r="A2467"/>
      <c r="J2467"/>
      <c r="AA2467"/>
      <c r="AB2467"/>
      <c r="AC2467"/>
      <c r="AD2467"/>
      <c r="AE2467"/>
      <c r="AF2467"/>
      <c r="AG2467"/>
      <c r="AH2467"/>
    </row>
    <row r="2468" spans="1:34" x14ac:dyDescent="0.2">
      <c r="A2468"/>
      <c r="J2468"/>
      <c r="AA2468"/>
      <c r="AB2468"/>
      <c r="AC2468"/>
      <c r="AD2468"/>
      <c r="AE2468"/>
      <c r="AF2468"/>
      <c r="AG2468"/>
      <c r="AH2468"/>
    </row>
    <row r="2469" spans="1:34" x14ac:dyDescent="0.2">
      <c r="A2469"/>
      <c r="J2469"/>
      <c r="AA2469"/>
      <c r="AB2469"/>
      <c r="AC2469"/>
      <c r="AD2469"/>
      <c r="AE2469"/>
      <c r="AF2469"/>
      <c r="AG2469"/>
      <c r="AH2469"/>
    </row>
    <row r="2470" spans="1:34" x14ac:dyDescent="0.2">
      <c r="A2470"/>
      <c r="J2470"/>
      <c r="AA2470"/>
      <c r="AB2470"/>
      <c r="AC2470"/>
      <c r="AD2470"/>
      <c r="AE2470"/>
      <c r="AF2470"/>
      <c r="AG2470"/>
      <c r="AH2470"/>
    </row>
    <row r="2471" spans="1:34" x14ac:dyDescent="0.2">
      <c r="A2471"/>
      <c r="J2471"/>
      <c r="AA2471"/>
      <c r="AB2471"/>
      <c r="AC2471"/>
      <c r="AD2471"/>
      <c r="AE2471"/>
      <c r="AF2471"/>
      <c r="AG2471"/>
      <c r="AH2471"/>
    </row>
    <row r="2472" spans="1:34" x14ac:dyDescent="0.2">
      <c r="A2472"/>
      <c r="J2472"/>
      <c r="AA2472"/>
      <c r="AB2472"/>
      <c r="AC2472"/>
      <c r="AD2472"/>
      <c r="AE2472"/>
      <c r="AF2472"/>
      <c r="AG2472"/>
      <c r="AH2472"/>
    </row>
    <row r="2473" spans="1:34" x14ac:dyDescent="0.2">
      <c r="A2473"/>
      <c r="J2473"/>
      <c r="AA2473"/>
      <c r="AB2473"/>
      <c r="AC2473"/>
      <c r="AD2473"/>
      <c r="AE2473"/>
      <c r="AF2473"/>
      <c r="AG2473"/>
      <c r="AH2473"/>
    </row>
    <row r="2474" spans="1:34" x14ac:dyDescent="0.2">
      <c r="A2474"/>
      <c r="J2474"/>
      <c r="AA2474"/>
      <c r="AB2474"/>
      <c r="AC2474"/>
      <c r="AD2474"/>
      <c r="AE2474"/>
      <c r="AF2474"/>
      <c r="AG2474"/>
      <c r="AH2474"/>
    </row>
    <row r="2475" spans="1:34" x14ac:dyDescent="0.2">
      <c r="A2475"/>
      <c r="J2475"/>
      <c r="AA2475"/>
      <c r="AB2475"/>
      <c r="AC2475"/>
      <c r="AD2475"/>
      <c r="AE2475"/>
      <c r="AF2475"/>
      <c r="AG2475"/>
      <c r="AH2475"/>
    </row>
    <row r="2476" spans="1:34" x14ac:dyDescent="0.2">
      <c r="A2476"/>
      <c r="J2476"/>
      <c r="AA2476"/>
      <c r="AB2476"/>
      <c r="AC2476"/>
      <c r="AD2476"/>
      <c r="AE2476"/>
      <c r="AF2476"/>
      <c r="AG2476"/>
      <c r="AH2476"/>
    </row>
    <row r="2477" spans="1:34" x14ac:dyDescent="0.2">
      <c r="A2477"/>
      <c r="J2477"/>
      <c r="AA2477"/>
      <c r="AB2477"/>
      <c r="AC2477"/>
      <c r="AD2477"/>
      <c r="AE2477"/>
      <c r="AF2477"/>
      <c r="AG2477"/>
      <c r="AH2477"/>
    </row>
    <row r="2478" spans="1:34" x14ac:dyDescent="0.2">
      <c r="A2478"/>
      <c r="J2478"/>
      <c r="AA2478"/>
      <c r="AB2478"/>
      <c r="AC2478"/>
      <c r="AD2478"/>
      <c r="AE2478"/>
      <c r="AF2478"/>
      <c r="AG2478"/>
      <c r="AH2478"/>
    </row>
    <row r="2479" spans="1:34" x14ac:dyDescent="0.2">
      <c r="A2479"/>
      <c r="J2479"/>
      <c r="AA2479"/>
      <c r="AB2479"/>
      <c r="AC2479"/>
      <c r="AD2479"/>
      <c r="AE2479"/>
      <c r="AF2479"/>
      <c r="AG2479"/>
      <c r="AH2479"/>
    </row>
    <row r="2480" spans="1:34" x14ac:dyDescent="0.2">
      <c r="A2480"/>
      <c r="J2480"/>
      <c r="AA2480"/>
      <c r="AB2480"/>
      <c r="AC2480"/>
      <c r="AD2480"/>
      <c r="AE2480"/>
      <c r="AF2480"/>
      <c r="AG2480"/>
      <c r="AH2480"/>
    </row>
    <row r="2481" spans="1:34" x14ac:dyDescent="0.2">
      <c r="A2481"/>
      <c r="J2481"/>
      <c r="AA2481"/>
      <c r="AB2481"/>
      <c r="AC2481"/>
      <c r="AD2481"/>
      <c r="AE2481"/>
      <c r="AF2481"/>
      <c r="AG2481"/>
      <c r="AH2481"/>
    </row>
    <row r="2482" spans="1:34" x14ac:dyDescent="0.2">
      <c r="A2482"/>
      <c r="J2482"/>
      <c r="AA2482"/>
      <c r="AB2482"/>
      <c r="AC2482"/>
      <c r="AD2482"/>
      <c r="AE2482"/>
      <c r="AF2482"/>
      <c r="AG2482"/>
      <c r="AH2482"/>
    </row>
    <row r="2483" spans="1:34" x14ac:dyDescent="0.2">
      <c r="A2483"/>
      <c r="J2483"/>
      <c r="AA2483"/>
      <c r="AB2483"/>
      <c r="AC2483"/>
      <c r="AD2483"/>
      <c r="AE2483"/>
      <c r="AF2483"/>
      <c r="AG2483"/>
      <c r="AH2483"/>
    </row>
    <row r="2484" spans="1:34" x14ac:dyDescent="0.2">
      <c r="A2484"/>
      <c r="J2484"/>
      <c r="AA2484"/>
      <c r="AB2484"/>
      <c r="AC2484"/>
      <c r="AD2484"/>
      <c r="AE2484"/>
      <c r="AF2484"/>
      <c r="AG2484"/>
      <c r="AH2484"/>
    </row>
    <row r="2485" spans="1:34" x14ac:dyDescent="0.2">
      <c r="A2485"/>
      <c r="J2485"/>
      <c r="AA2485"/>
      <c r="AB2485"/>
      <c r="AC2485"/>
      <c r="AD2485"/>
      <c r="AE2485"/>
      <c r="AF2485"/>
      <c r="AG2485"/>
      <c r="AH2485"/>
    </row>
    <row r="2486" spans="1:34" x14ac:dyDescent="0.2">
      <c r="A2486"/>
      <c r="J2486"/>
      <c r="AA2486"/>
      <c r="AB2486"/>
      <c r="AC2486"/>
      <c r="AD2486"/>
      <c r="AE2486"/>
      <c r="AF2486"/>
      <c r="AG2486"/>
      <c r="AH2486"/>
    </row>
    <row r="2487" spans="1:34" x14ac:dyDescent="0.2">
      <c r="A2487"/>
      <c r="J2487"/>
      <c r="AA2487"/>
      <c r="AB2487"/>
      <c r="AC2487"/>
      <c r="AD2487"/>
      <c r="AE2487"/>
      <c r="AF2487"/>
      <c r="AG2487"/>
      <c r="AH2487"/>
    </row>
    <row r="2488" spans="1:34" x14ac:dyDescent="0.2">
      <c r="A2488"/>
      <c r="J2488"/>
      <c r="AA2488"/>
      <c r="AB2488"/>
      <c r="AC2488"/>
      <c r="AD2488"/>
      <c r="AE2488"/>
      <c r="AF2488"/>
      <c r="AG2488"/>
      <c r="AH2488"/>
    </row>
    <row r="2489" spans="1:34" x14ac:dyDescent="0.2">
      <c r="A2489"/>
      <c r="J2489"/>
      <c r="AA2489"/>
      <c r="AB2489"/>
      <c r="AC2489"/>
      <c r="AD2489"/>
      <c r="AE2489"/>
      <c r="AF2489"/>
      <c r="AG2489"/>
      <c r="AH2489"/>
    </row>
    <row r="2490" spans="1:34" x14ac:dyDescent="0.2">
      <c r="A2490"/>
      <c r="J2490"/>
      <c r="AA2490"/>
      <c r="AB2490"/>
      <c r="AC2490"/>
      <c r="AD2490"/>
      <c r="AE2490"/>
      <c r="AF2490"/>
      <c r="AG2490"/>
      <c r="AH2490"/>
    </row>
    <row r="2491" spans="1:34" x14ac:dyDescent="0.2">
      <c r="A2491"/>
      <c r="J2491"/>
      <c r="AA2491"/>
      <c r="AB2491"/>
      <c r="AC2491"/>
      <c r="AD2491"/>
      <c r="AE2491"/>
      <c r="AF2491"/>
      <c r="AG2491"/>
      <c r="AH2491"/>
    </row>
    <row r="2492" spans="1:34" x14ac:dyDescent="0.2">
      <c r="A2492"/>
      <c r="J2492"/>
      <c r="AA2492"/>
      <c r="AB2492"/>
      <c r="AC2492"/>
      <c r="AD2492"/>
      <c r="AE2492"/>
      <c r="AF2492"/>
      <c r="AG2492"/>
      <c r="AH2492"/>
    </row>
    <row r="2493" spans="1:34" x14ac:dyDescent="0.2">
      <c r="A2493"/>
      <c r="J2493"/>
      <c r="AA2493"/>
      <c r="AB2493"/>
      <c r="AC2493"/>
      <c r="AD2493"/>
      <c r="AE2493"/>
      <c r="AF2493"/>
      <c r="AG2493"/>
      <c r="AH2493"/>
    </row>
    <row r="2494" spans="1:34" x14ac:dyDescent="0.2">
      <c r="A2494"/>
      <c r="J2494"/>
      <c r="AA2494"/>
      <c r="AB2494"/>
      <c r="AC2494"/>
      <c r="AD2494"/>
      <c r="AE2494"/>
      <c r="AF2494"/>
      <c r="AG2494"/>
      <c r="AH2494"/>
    </row>
    <row r="2495" spans="1:34" x14ac:dyDescent="0.2">
      <c r="A2495"/>
      <c r="J2495"/>
      <c r="AA2495"/>
      <c r="AB2495"/>
      <c r="AC2495"/>
      <c r="AD2495"/>
      <c r="AE2495"/>
      <c r="AF2495"/>
      <c r="AG2495"/>
      <c r="AH2495"/>
    </row>
    <row r="2496" spans="1:34" x14ac:dyDescent="0.2">
      <c r="A2496"/>
      <c r="J2496"/>
      <c r="AA2496"/>
      <c r="AB2496"/>
      <c r="AC2496"/>
      <c r="AD2496"/>
      <c r="AE2496"/>
      <c r="AF2496"/>
      <c r="AG2496"/>
      <c r="AH2496"/>
    </row>
    <row r="2497" spans="1:34" x14ac:dyDescent="0.2">
      <c r="A2497"/>
      <c r="J2497"/>
      <c r="AA2497"/>
      <c r="AB2497"/>
      <c r="AC2497"/>
      <c r="AD2497"/>
      <c r="AE2497"/>
      <c r="AF2497"/>
      <c r="AG2497"/>
      <c r="AH2497"/>
    </row>
    <row r="2498" spans="1:34" x14ac:dyDescent="0.2">
      <c r="A2498"/>
      <c r="J2498"/>
      <c r="AA2498"/>
      <c r="AB2498"/>
      <c r="AC2498"/>
      <c r="AD2498"/>
      <c r="AE2498"/>
      <c r="AF2498"/>
      <c r="AG2498"/>
      <c r="AH2498"/>
    </row>
    <row r="2499" spans="1:34" x14ac:dyDescent="0.2">
      <c r="A2499"/>
      <c r="J2499"/>
      <c r="AA2499"/>
      <c r="AB2499"/>
      <c r="AC2499"/>
      <c r="AD2499"/>
      <c r="AE2499"/>
      <c r="AF2499"/>
      <c r="AG2499"/>
      <c r="AH2499"/>
    </row>
    <row r="2500" spans="1:34" x14ac:dyDescent="0.2">
      <c r="A2500"/>
      <c r="J2500"/>
      <c r="AA2500"/>
      <c r="AB2500"/>
      <c r="AC2500"/>
      <c r="AD2500"/>
      <c r="AE2500"/>
      <c r="AF2500"/>
      <c r="AG2500"/>
      <c r="AH2500"/>
    </row>
    <row r="2501" spans="1:34" x14ac:dyDescent="0.2">
      <c r="A2501"/>
      <c r="J2501"/>
      <c r="AA2501"/>
      <c r="AB2501"/>
      <c r="AC2501"/>
      <c r="AD2501"/>
      <c r="AE2501"/>
      <c r="AF2501"/>
      <c r="AG2501"/>
      <c r="AH2501"/>
    </row>
    <row r="2502" spans="1:34" x14ac:dyDescent="0.2">
      <c r="A2502"/>
      <c r="J2502"/>
      <c r="AA2502"/>
      <c r="AB2502"/>
      <c r="AC2502"/>
      <c r="AD2502"/>
      <c r="AE2502"/>
      <c r="AF2502"/>
      <c r="AG2502"/>
      <c r="AH2502"/>
    </row>
    <row r="2503" spans="1:34" x14ac:dyDescent="0.2">
      <c r="A2503"/>
      <c r="J2503"/>
      <c r="AA2503"/>
      <c r="AB2503"/>
      <c r="AC2503"/>
      <c r="AD2503"/>
      <c r="AE2503"/>
      <c r="AF2503"/>
      <c r="AG2503"/>
      <c r="AH2503"/>
    </row>
    <row r="2504" spans="1:34" x14ac:dyDescent="0.2">
      <c r="A2504"/>
      <c r="J2504"/>
      <c r="AA2504"/>
      <c r="AB2504"/>
      <c r="AC2504"/>
      <c r="AD2504"/>
      <c r="AE2504"/>
      <c r="AF2504"/>
      <c r="AG2504"/>
      <c r="AH2504"/>
    </row>
    <row r="2505" spans="1:34" x14ac:dyDescent="0.2">
      <c r="A2505"/>
      <c r="J2505"/>
      <c r="AA2505"/>
      <c r="AB2505"/>
      <c r="AC2505"/>
      <c r="AD2505"/>
      <c r="AE2505"/>
      <c r="AF2505"/>
      <c r="AG2505"/>
      <c r="AH2505"/>
    </row>
    <row r="2506" spans="1:34" x14ac:dyDescent="0.2">
      <c r="A2506"/>
      <c r="J2506"/>
      <c r="AA2506"/>
      <c r="AB2506"/>
      <c r="AC2506"/>
      <c r="AD2506"/>
      <c r="AE2506"/>
      <c r="AF2506"/>
      <c r="AG2506"/>
      <c r="AH2506"/>
    </row>
    <row r="2507" spans="1:34" x14ac:dyDescent="0.2">
      <c r="A2507"/>
      <c r="J2507"/>
      <c r="AA2507"/>
      <c r="AB2507"/>
      <c r="AC2507"/>
      <c r="AD2507"/>
      <c r="AE2507"/>
      <c r="AF2507"/>
      <c r="AG2507"/>
      <c r="AH2507"/>
    </row>
    <row r="2508" spans="1:34" x14ac:dyDescent="0.2">
      <c r="A2508"/>
      <c r="J2508"/>
      <c r="AA2508"/>
      <c r="AB2508"/>
      <c r="AC2508"/>
      <c r="AD2508"/>
      <c r="AE2508"/>
      <c r="AF2508"/>
      <c r="AG2508"/>
      <c r="AH2508"/>
    </row>
    <row r="2509" spans="1:34" x14ac:dyDescent="0.2">
      <c r="A2509"/>
      <c r="J2509"/>
      <c r="AA2509"/>
      <c r="AB2509"/>
      <c r="AC2509"/>
      <c r="AD2509"/>
      <c r="AE2509"/>
      <c r="AF2509"/>
      <c r="AG2509"/>
      <c r="AH2509"/>
    </row>
    <row r="2510" spans="1:34" x14ac:dyDescent="0.2">
      <c r="A2510"/>
      <c r="J2510"/>
      <c r="AA2510"/>
      <c r="AB2510"/>
      <c r="AC2510"/>
      <c r="AD2510"/>
      <c r="AE2510"/>
      <c r="AF2510"/>
      <c r="AG2510"/>
      <c r="AH2510"/>
    </row>
    <row r="2511" spans="1:34" x14ac:dyDescent="0.2">
      <c r="A2511"/>
      <c r="J2511"/>
      <c r="AA2511"/>
      <c r="AB2511"/>
      <c r="AC2511"/>
      <c r="AD2511"/>
      <c r="AE2511"/>
      <c r="AF2511"/>
      <c r="AG2511"/>
      <c r="AH2511"/>
    </row>
    <row r="2512" spans="1:34" x14ac:dyDescent="0.2">
      <c r="A2512"/>
      <c r="J2512"/>
      <c r="AA2512"/>
      <c r="AB2512"/>
      <c r="AC2512"/>
      <c r="AD2512"/>
      <c r="AE2512"/>
      <c r="AF2512"/>
      <c r="AG2512"/>
      <c r="AH2512"/>
    </row>
    <row r="2513" spans="1:34" x14ac:dyDescent="0.2">
      <c r="A2513"/>
      <c r="J2513"/>
      <c r="AA2513"/>
      <c r="AB2513"/>
      <c r="AC2513"/>
      <c r="AD2513"/>
      <c r="AE2513"/>
      <c r="AF2513"/>
      <c r="AG2513"/>
      <c r="AH2513"/>
    </row>
    <row r="2514" spans="1:34" x14ac:dyDescent="0.2">
      <c r="A2514"/>
      <c r="J2514"/>
      <c r="AA2514"/>
      <c r="AB2514"/>
      <c r="AC2514"/>
      <c r="AD2514"/>
      <c r="AE2514"/>
      <c r="AF2514"/>
      <c r="AG2514"/>
      <c r="AH2514"/>
    </row>
    <row r="2515" spans="1:34" x14ac:dyDescent="0.2">
      <c r="A2515"/>
      <c r="J2515"/>
      <c r="AA2515"/>
      <c r="AB2515"/>
      <c r="AC2515"/>
      <c r="AD2515"/>
      <c r="AE2515"/>
      <c r="AF2515"/>
      <c r="AG2515"/>
      <c r="AH2515"/>
    </row>
    <row r="2516" spans="1:34" x14ac:dyDescent="0.2">
      <c r="A2516"/>
      <c r="J2516"/>
      <c r="AA2516"/>
      <c r="AB2516"/>
      <c r="AC2516"/>
      <c r="AD2516"/>
      <c r="AE2516"/>
      <c r="AF2516"/>
      <c r="AG2516"/>
      <c r="AH2516"/>
    </row>
    <row r="2517" spans="1:34" x14ac:dyDescent="0.2">
      <c r="A2517"/>
      <c r="J2517"/>
      <c r="AA2517"/>
      <c r="AB2517"/>
      <c r="AC2517"/>
      <c r="AD2517"/>
      <c r="AE2517"/>
      <c r="AF2517"/>
      <c r="AG2517"/>
      <c r="AH2517"/>
    </row>
    <row r="2518" spans="1:34" x14ac:dyDescent="0.2">
      <c r="A2518"/>
      <c r="J2518"/>
      <c r="AA2518"/>
      <c r="AB2518"/>
      <c r="AC2518"/>
      <c r="AD2518"/>
      <c r="AE2518"/>
      <c r="AF2518"/>
      <c r="AG2518"/>
      <c r="AH2518"/>
    </row>
    <row r="2519" spans="1:34" x14ac:dyDescent="0.2">
      <c r="A2519"/>
      <c r="J2519"/>
      <c r="AA2519"/>
      <c r="AB2519"/>
      <c r="AC2519"/>
      <c r="AD2519"/>
      <c r="AE2519"/>
      <c r="AF2519"/>
      <c r="AG2519"/>
      <c r="AH2519"/>
    </row>
    <row r="2520" spans="1:34" x14ac:dyDescent="0.2">
      <c r="A2520"/>
      <c r="J2520"/>
      <c r="AA2520"/>
      <c r="AB2520"/>
      <c r="AC2520"/>
      <c r="AD2520"/>
      <c r="AE2520"/>
      <c r="AF2520"/>
      <c r="AG2520"/>
      <c r="AH2520"/>
    </row>
    <row r="2521" spans="1:34" x14ac:dyDescent="0.2">
      <c r="A2521"/>
      <c r="J2521"/>
      <c r="AA2521"/>
      <c r="AB2521"/>
      <c r="AC2521"/>
      <c r="AD2521"/>
      <c r="AE2521"/>
      <c r="AF2521"/>
      <c r="AG2521"/>
      <c r="AH2521"/>
    </row>
    <row r="2522" spans="1:34" x14ac:dyDescent="0.2">
      <c r="A2522"/>
      <c r="J2522"/>
      <c r="AA2522"/>
      <c r="AB2522"/>
      <c r="AC2522"/>
      <c r="AD2522"/>
      <c r="AE2522"/>
      <c r="AF2522"/>
      <c r="AG2522"/>
      <c r="AH2522"/>
    </row>
    <row r="2523" spans="1:34" x14ac:dyDescent="0.2">
      <c r="A2523"/>
      <c r="J2523"/>
      <c r="AA2523"/>
      <c r="AB2523"/>
      <c r="AC2523"/>
      <c r="AD2523"/>
      <c r="AE2523"/>
      <c r="AF2523"/>
      <c r="AG2523"/>
      <c r="AH2523"/>
    </row>
    <row r="2524" spans="1:34" x14ac:dyDescent="0.2">
      <c r="A2524"/>
      <c r="J2524"/>
      <c r="AA2524"/>
      <c r="AB2524"/>
      <c r="AC2524"/>
      <c r="AD2524"/>
      <c r="AE2524"/>
      <c r="AF2524"/>
      <c r="AG2524"/>
      <c r="AH2524"/>
    </row>
    <row r="2525" spans="1:34" x14ac:dyDescent="0.2">
      <c r="A2525"/>
      <c r="J2525"/>
      <c r="AA2525"/>
      <c r="AB2525"/>
      <c r="AC2525"/>
      <c r="AD2525"/>
      <c r="AE2525"/>
      <c r="AF2525"/>
      <c r="AG2525"/>
      <c r="AH2525"/>
    </row>
    <row r="2526" spans="1:34" x14ac:dyDescent="0.2">
      <c r="A2526"/>
      <c r="J2526"/>
      <c r="AA2526"/>
      <c r="AB2526"/>
      <c r="AC2526"/>
      <c r="AD2526"/>
      <c r="AE2526"/>
      <c r="AF2526"/>
      <c r="AG2526"/>
      <c r="AH2526"/>
    </row>
    <row r="2527" spans="1:34" x14ac:dyDescent="0.2">
      <c r="A2527"/>
      <c r="J2527"/>
      <c r="AA2527"/>
      <c r="AB2527"/>
      <c r="AC2527"/>
      <c r="AD2527"/>
      <c r="AE2527"/>
      <c r="AF2527"/>
      <c r="AG2527"/>
      <c r="AH2527"/>
    </row>
    <row r="2528" spans="1:34" x14ac:dyDescent="0.2">
      <c r="A2528"/>
      <c r="J2528"/>
      <c r="AA2528"/>
      <c r="AB2528"/>
      <c r="AC2528"/>
      <c r="AD2528"/>
      <c r="AE2528"/>
      <c r="AF2528"/>
      <c r="AG2528"/>
      <c r="AH2528"/>
    </row>
    <row r="2529" spans="1:34" x14ac:dyDescent="0.2">
      <c r="A2529"/>
      <c r="J2529"/>
      <c r="AA2529"/>
      <c r="AB2529"/>
      <c r="AC2529"/>
      <c r="AD2529"/>
      <c r="AE2529"/>
      <c r="AF2529"/>
      <c r="AG2529"/>
      <c r="AH2529"/>
    </row>
    <row r="2530" spans="1:34" x14ac:dyDescent="0.2">
      <c r="A2530"/>
      <c r="J2530"/>
      <c r="AA2530"/>
      <c r="AB2530"/>
      <c r="AC2530"/>
      <c r="AD2530"/>
      <c r="AE2530"/>
      <c r="AF2530"/>
      <c r="AG2530"/>
      <c r="AH2530"/>
    </row>
    <row r="2531" spans="1:34" x14ac:dyDescent="0.2">
      <c r="A2531"/>
      <c r="J2531"/>
      <c r="AA2531"/>
      <c r="AB2531"/>
      <c r="AC2531"/>
      <c r="AD2531"/>
      <c r="AE2531"/>
      <c r="AF2531"/>
      <c r="AG2531"/>
      <c r="AH2531"/>
    </row>
    <row r="2532" spans="1:34" x14ac:dyDescent="0.2">
      <c r="A2532"/>
      <c r="J2532"/>
      <c r="AA2532"/>
      <c r="AB2532"/>
      <c r="AC2532"/>
      <c r="AD2532"/>
      <c r="AE2532"/>
      <c r="AF2532"/>
      <c r="AG2532"/>
      <c r="AH2532"/>
    </row>
    <row r="2533" spans="1:34" x14ac:dyDescent="0.2">
      <c r="A2533"/>
      <c r="J2533"/>
      <c r="AA2533"/>
      <c r="AB2533"/>
      <c r="AC2533"/>
      <c r="AD2533"/>
      <c r="AE2533"/>
      <c r="AF2533"/>
      <c r="AG2533"/>
      <c r="AH2533"/>
    </row>
    <row r="2534" spans="1:34" x14ac:dyDescent="0.2">
      <c r="A2534"/>
      <c r="J2534"/>
      <c r="AA2534"/>
      <c r="AB2534"/>
      <c r="AC2534"/>
      <c r="AD2534"/>
      <c r="AE2534"/>
      <c r="AF2534"/>
      <c r="AG2534"/>
      <c r="AH2534"/>
    </row>
    <row r="2535" spans="1:34" x14ac:dyDescent="0.2">
      <c r="A2535"/>
      <c r="J2535"/>
      <c r="AA2535"/>
      <c r="AB2535"/>
      <c r="AC2535"/>
      <c r="AD2535"/>
      <c r="AE2535"/>
      <c r="AF2535"/>
      <c r="AG2535"/>
      <c r="AH2535"/>
    </row>
    <row r="2536" spans="1:34" x14ac:dyDescent="0.2">
      <c r="A2536"/>
      <c r="J2536"/>
      <c r="AA2536"/>
      <c r="AB2536"/>
      <c r="AC2536"/>
      <c r="AD2536"/>
      <c r="AE2536"/>
      <c r="AF2536"/>
      <c r="AG2536"/>
      <c r="AH2536"/>
    </row>
    <row r="2537" spans="1:34" x14ac:dyDescent="0.2">
      <c r="A2537"/>
      <c r="J2537"/>
      <c r="AA2537"/>
      <c r="AB2537"/>
      <c r="AC2537"/>
      <c r="AD2537"/>
      <c r="AE2537"/>
      <c r="AF2537"/>
      <c r="AG2537"/>
      <c r="AH2537"/>
    </row>
    <row r="2538" spans="1:34" x14ac:dyDescent="0.2">
      <c r="A2538"/>
      <c r="J2538"/>
      <c r="AA2538"/>
      <c r="AB2538"/>
      <c r="AC2538"/>
      <c r="AD2538"/>
      <c r="AE2538"/>
      <c r="AF2538"/>
      <c r="AG2538"/>
      <c r="AH2538"/>
    </row>
    <row r="2539" spans="1:34" x14ac:dyDescent="0.2">
      <c r="A2539"/>
      <c r="J2539"/>
      <c r="AA2539"/>
      <c r="AB2539"/>
      <c r="AC2539"/>
      <c r="AD2539"/>
      <c r="AE2539"/>
      <c r="AF2539"/>
      <c r="AG2539"/>
      <c r="AH2539"/>
    </row>
    <row r="2540" spans="1:34" x14ac:dyDescent="0.2">
      <c r="A2540"/>
      <c r="J2540"/>
      <c r="AA2540"/>
      <c r="AB2540"/>
      <c r="AC2540"/>
      <c r="AD2540"/>
      <c r="AE2540"/>
      <c r="AF2540"/>
      <c r="AG2540"/>
      <c r="AH2540"/>
    </row>
    <row r="2541" spans="1:34" x14ac:dyDescent="0.2">
      <c r="A2541"/>
      <c r="J2541"/>
      <c r="AA2541"/>
      <c r="AB2541"/>
      <c r="AC2541"/>
      <c r="AD2541"/>
      <c r="AE2541"/>
      <c r="AF2541"/>
      <c r="AG2541"/>
      <c r="AH2541"/>
    </row>
    <row r="2542" spans="1:34" x14ac:dyDescent="0.2">
      <c r="A2542"/>
      <c r="J2542"/>
      <c r="AA2542"/>
      <c r="AB2542"/>
      <c r="AC2542"/>
      <c r="AD2542"/>
      <c r="AE2542"/>
      <c r="AF2542"/>
      <c r="AG2542"/>
      <c r="AH2542"/>
    </row>
    <row r="2543" spans="1:34" x14ac:dyDescent="0.2">
      <c r="A2543"/>
      <c r="J2543"/>
      <c r="AA2543"/>
      <c r="AB2543"/>
      <c r="AC2543"/>
      <c r="AD2543"/>
      <c r="AE2543"/>
      <c r="AF2543"/>
      <c r="AG2543"/>
      <c r="AH2543"/>
    </row>
    <row r="2544" spans="1:34" x14ac:dyDescent="0.2">
      <c r="A2544"/>
      <c r="J2544"/>
      <c r="AA2544"/>
      <c r="AB2544"/>
      <c r="AC2544"/>
      <c r="AD2544"/>
      <c r="AE2544"/>
      <c r="AF2544"/>
      <c r="AG2544"/>
      <c r="AH2544"/>
    </row>
    <row r="2545" spans="1:34" x14ac:dyDescent="0.2">
      <c r="A2545"/>
      <c r="J2545"/>
      <c r="AA2545"/>
      <c r="AB2545"/>
      <c r="AC2545"/>
      <c r="AD2545"/>
      <c r="AE2545"/>
      <c r="AF2545"/>
      <c r="AG2545"/>
      <c r="AH2545"/>
    </row>
    <row r="2546" spans="1:34" x14ac:dyDescent="0.2">
      <c r="A2546"/>
      <c r="J2546"/>
      <c r="AA2546"/>
      <c r="AB2546"/>
      <c r="AC2546"/>
      <c r="AD2546"/>
      <c r="AE2546"/>
      <c r="AF2546"/>
      <c r="AG2546"/>
      <c r="AH2546"/>
    </row>
    <row r="2547" spans="1:34" x14ac:dyDescent="0.2">
      <c r="A2547"/>
      <c r="J2547"/>
      <c r="AA2547"/>
      <c r="AB2547"/>
      <c r="AC2547"/>
      <c r="AD2547"/>
      <c r="AE2547"/>
      <c r="AF2547"/>
      <c r="AG2547"/>
      <c r="AH2547"/>
    </row>
    <row r="2548" spans="1:34" x14ac:dyDescent="0.2">
      <c r="A2548"/>
      <c r="J2548"/>
      <c r="AA2548"/>
      <c r="AB2548"/>
      <c r="AC2548"/>
      <c r="AD2548"/>
      <c r="AE2548"/>
      <c r="AF2548"/>
      <c r="AG2548"/>
      <c r="AH2548"/>
    </row>
    <row r="2549" spans="1:34" x14ac:dyDescent="0.2">
      <c r="A2549"/>
      <c r="J2549"/>
      <c r="AA2549"/>
      <c r="AB2549"/>
      <c r="AC2549"/>
      <c r="AD2549"/>
      <c r="AE2549"/>
      <c r="AF2549"/>
      <c r="AG2549"/>
      <c r="AH2549"/>
    </row>
    <row r="2550" spans="1:34" x14ac:dyDescent="0.2">
      <c r="A2550"/>
      <c r="J2550"/>
      <c r="AA2550"/>
      <c r="AB2550"/>
      <c r="AC2550"/>
      <c r="AD2550"/>
      <c r="AE2550"/>
      <c r="AF2550"/>
      <c r="AG2550"/>
      <c r="AH2550"/>
    </row>
    <row r="2551" spans="1:34" x14ac:dyDescent="0.2">
      <c r="A2551"/>
      <c r="J2551"/>
      <c r="AA2551"/>
      <c r="AB2551"/>
      <c r="AC2551"/>
      <c r="AD2551"/>
      <c r="AE2551"/>
      <c r="AF2551"/>
      <c r="AG2551"/>
      <c r="AH2551"/>
    </row>
    <row r="2552" spans="1:34" x14ac:dyDescent="0.2">
      <c r="A2552"/>
      <c r="J2552"/>
      <c r="AA2552"/>
      <c r="AB2552"/>
      <c r="AC2552"/>
      <c r="AD2552"/>
      <c r="AE2552"/>
      <c r="AF2552"/>
      <c r="AG2552"/>
      <c r="AH2552"/>
    </row>
    <row r="2553" spans="1:34" x14ac:dyDescent="0.2">
      <c r="A2553"/>
      <c r="J2553"/>
      <c r="AA2553"/>
      <c r="AB2553"/>
      <c r="AC2553"/>
      <c r="AD2553"/>
      <c r="AE2553"/>
      <c r="AF2553"/>
      <c r="AG2553"/>
      <c r="AH2553"/>
    </row>
    <row r="2554" spans="1:34" x14ac:dyDescent="0.2">
      <c r="A2554"/>
      <c r="J2554"/>
      <c r="AA2554"/>
      <c r="AB2554"/>
      <c r="AC2554"/>
      <c r="AD2554"/>
      <c r="AE2554"/>
      <c r="AF2554"/>
      <c r="AG2554"/>
      <c r="AH2554"/>
    </row>
    <row r="2555" spans="1:34" x14ac:dyDescent="0.2">
      <c r="A2555"/>
      <c r="J2555"/>
      <c r="AA2555"/>
      <c r="AB2555"/>
      <c r="AC2555"/>
      <c r="AD2555"/>
      <c r="AE2555"/>
      <c r="AF2555"/>
      <c r="AG2555"/>
      <c r="AH2555"/>
    </row>
    <row r="2556" spans="1:34" x14ac:dyDescent="0.2">
      <c r="A2556"/>
      <c r="J2556"/>
      <c r="AA2556"/>
      <c r="AB2556"/>
      <c r="AC2556"/>
      <c r="AD2556"/>
      <c r="AE2556"/>
      <c r="AF2556"/>
      <c r="AG2556"/>
      <c r="AH2556"/>
    </row>
    <row r="2557" spans="1:34" x14ac:dyDescent="0.2">
      <c r="A2557"/>
      <c r="J2557"/>
      <c r="AA2557"/>
      <c r="AB2557"/>
      <c r="AC2557"/>
      <c r="AD2557"/>
      <c r="AE2557"/>
      <c r="AF2557"/>
      <c r="AG2557"/>
      <c r="AH2557"/>
    </row>
    <row r="2558" spans="1:34" x14ac:dyDescent="0.2">
      <c r="A2558"/>
      <c r="J2558"/>
      <c r="AA2558"/>
      <c r="AB2558"/>
      <c r="AC2558"/>
      <c r="AD2558"/>
      <c r="AE2558"/>
      <c r="AF2558"/>
      <c r="AG2558"/>
      <c r="AH2558"/>
    </row>
    <row r="2559" spans="1:34" x14ac:dyDescent="0.2">
      <c r="A2559"/>
      <c r="J2559"/>
      <c r="AA2559"/>
      <c r="AB2559"/>
      <c r="AC2559"/>
      <c r="AD2559"/>
      <c r="AE2559"/>
      <c r="AF2559"/>
      <c r="AG2559"/>
      <c r="AH2559"/>
    </row>
    <row r="2560" spans="1:34" x14ac:dyDescent="0.2">
      <c r="A2560"/>
      <c r="J2560"/>
      <c r="AA2560"/>
      <c r="AB2560"/>
      <c r="AC2560"/>
      <c r="AD2560"/>
      <c r="AE2560"/>
      <c r="AF2560"/>
      <c r="AG2560"/>
      <c r="AH2560"/>
    </row>
    <row r="2561" spans="1:34" x14ac:dyDescent="0.2">
      <c r="A2561"/>
      <c r="J2561"/>
      <c r="AA2561"/>
      <c r="AB2561"/>
      <c r="AC2561"/>
      <c r="AD2561"/>
      <c r="AE2561"/>
      <c r="AF2561"/>
      <c r="AG2561"/>
      <c r="AH2561"/>
    </row>
    <row r="2562" spans="1:34" x14ac:dyDescent="0.2">
      <c r="A2562"/>
      <c r="J2562"/>
      <c r="AA2562"/>
      <c r="AB2562"/>
      <c r="AC2562"/>
      <c r="AD2562"/>
      <c r="AE2562"/>
      <c r="AF2562"/>
      <c r="AG2562"/>
      <c r="AH2562"/>
    </row>
    <row r="2563" spans="1:34" x14ac:dyDescent="0.2">
      <c r="A2563"/>
      <c r="J2563"/>
      <c r="AA2563"/>
      <c r="AB2563"/>
      <c r="AC2563"/>
      <c r="AD2563"/>
      <c r="AE2563"/>
      <c r="AF2563"/>
      <c r="AG2563"/>
      <c r="AH2563"/>
    </row>
    <row r="2564" spans="1:34" x14ac:dyDescent="0.2">
      <c r="A2564"/>
      <c r="J2564"/>
      <c r="AA2564"/>
      <c r="AB2564"/>
      <c r="AC2564"/>
      <c r="AD2564"/>
      <c r="AE2564"/>
      <c r="AF2564"/>
      <c r="AG2564"/>
      <c r="AH2564"/>
    </row>
    <row r="2565" spans="1:34" x14ac:dyDescent="0.2">
      <c r="A2565"/>
      <c r="J2565"/>
      <c r="AA2565"/>
      <c r="AB2565"/>
      <c r="AC2565"/>
      <c r="AD2565"/>
      <c r="AE2565"/>
      <c r="AF2565"/>
      <c r="AG2565"/>
      <c r="AH2565"/>
    </row>
    <row r="2566" spans="1:34" x14ac:dyDescent="0.2">
      <c r="A2566"/>
      <c r="J2566"/>
      <c r="AA2566"/>
      <c r="AB2566"/>
      <c r="AC2566"/>
      <c r="AD2566"/>
      <c r="AE2566"/>
      <c r="AF2566"/>
      <c r="AG2566"/>
      <c r="AH2566"/>
    </row>
    <row r="2567" spans="1:34" x14ac:dyDescent="0.2">
      <c r="A2567"/>
      <c r="J2567"/>
      <c r="AA2567"/>
      <c r="AB2567"/>
      <c r="AC2567"/>
      <c r="AD2567"/>
      <c r="AE2567"/>
      <c r="AF2567"/>
      <c r="AG2567"/>
      <c r="AH2567"/>
    </row>
    <row r="2568" spans="1:34" x14ac:dyDescent="0.2">
      <c r="A2568"/>
      <c r="J2568"/>
      <c r="AA2568"/>
      <c r="AB2568"/>
      <c r="AC2568"/>
      <c r="AD2568"/>
      <c r="AE2568"/>
      <c r="AF2568"/>
      <c r="AG2568"/>
      <c r="AH2568"/>
    </row>
    <row r="2569" spans="1:34" x14ac:dyDescent="0.2">
      <c r="A2569"/>
      <c r="J2569"/>
      <c r="AA2569"/>
      <c r="AB2569"/>
      <c r="AC2569"/>
      <c r="AD2569"/>
      <c r="AE2569"/>
      <c r="AF2569"/>
      <c r="AG2569"/>
      <c r="AH2569"/>
    </row>
    <row r="2570" spans="1:34" x14ac:dyDescent="0.2">
      <c r="A2570"/>
      <c r="J2570"/>
      <c r="AA2570"/>
      <c r="AB2570"/>
      <c r="AC2570"/>
      <c r="AD2570"/>
      <c r="AE2570"/>
      <c r="AF2570"/>
      <c r="AG2570"/>
      <c r="AH2570"/>
    </row>
    <row r="2571" spans="1:34" x14ac:dyDescent="0.2">
      <c r="A2571"/>
      <c r="J2571"/>
      <c r="AA2571"/>
      <c r="AB2571"/>
      <c r="AC2571"/>
      <c r="AD2571"/>
      <c r="AE2571"/>
      <c r="AF2571"/>
      <c r="AG2571"/>
      <c r="AH2571"/>
    </row>
    <row r="2572" spans="1:34" x14ac:dyDescent="0.2">
      <c r="A2572"/>
      <c r="J2572"/>
      <c r="AA2572"/>
      <c r="AB2572"/>
      <c r="AC2572"/>
      <c r="AD2572"/>
      <c r="AE2572"/>
      <c r="AF2572"/>
      <c r="AG2572"/>
      <c r="AH2572"/>
    </row>
    <row r="2573" spans="1:34" x14ac:dyDescent="0.2">
      <c r="A2573"/>
      <c r="J2573"/>
      <c r="AA2573"/>
      <c r="AB2573"/>
      <c r="AC2573"/>
      <c r="AD2573"/>
      <c r="AE2573"/>
      <c r="AF2573"/>
      <c r="AG2573"/>
      <c r="AH2573"/>
    </row>
    <row r="2574" spans="1:34" x14ac:dyDescent="0.2">
      <c r="A2574"/>
      <c r="J2574"/>
      <c r="AA2574"/>
      <c r="AB2574"/>
      <c r="AC2574"/>
      <c r="AD2574"/>
      <c r="AE2574"/>
      <c r="AF2574"/>
      <c r="AG2574"/>
      <c r="AH2574"/>
    </row>
    <row r="2575" spans="1:34" x14ac:dyDescent="0.2">
      <c r="A2575"/>
      <c r="J2575"/>
      <c r="AA2575"/>
      <c r="AB2575"/>
      <c r="AC2575"/>
      <c r="AD2575"/>
      <c r="AE2575"/>
      <c r="AF2575"/>
      <c r="AG2575"/>
      <c r="AH2575"/>
    </row>
    <row r="2576" spans="1:34" x14ac:dyDescent="0.2">
      <c r="A2576"/>
      <c r="J2576"/>
      <c r="AA2576"/>
      <c r="AB2576"/>
      <c r="AC2576"/>
      <c r="AD2576"/>
      <c r="AE2576"/>
      <c r="AF2576"/>
      <c r="AG2576"/>
      <c r="AH2576"/>
    </row>
    <row r="2577" spans="1:34" x14ac:dyDescent="0.2">
      <c r="A2577"/>
      <c r="J2577"/>
      <c r="AA2577"/>
      <c r="AB2577"/>
      <c r="AC2577"/>
      <c r="AD2577"/>
      <c r="AE2577"/>
      <c r="AF2577"/>
      <c r="AG2577"/>
      <c r="AH2577"/>
    </row>
    <row r="2578" spans="1:34" x14ac:dyDescent="0.2">
      <c r="A2578"/>
      <c r="J2578"/>
      <c r="AA2578"/>
      <c r="AB2578"/>
      <c r="AC2578"/>
      <c r="AD2578"/>
      <c r="AE2578"/>
      <c r="AF2578"/>
      <c r="AG2578"/>
      <c r="AH2578"/>
    </row>
    <row r="2579" spans="1:34" x14ac:dyDescent="0.2">
      <c r="A2579"/>
      <c r="J2579"/>
      <c r="AA2579"/>
      <c r="AB2579"/>
      <c r="AC2579"/>
      <c r="AD2579"/>
      <c r="AE2579"/>
      <c r="AF2579"/>
      <c r="AG2579"/>
      <c r="AH2579"/>
    </row>
    <row r="2580" spans="1:34" x14ac:dyDescent="0.2">
      <c r="A2580"/>
      <c r="J2580"/>
      <c r="AA2580"/>
      <c r="AB2580"/>
      <c r="AC2580"/>
      <c r="AD2580"/>
      <c r="AE2580"/>
      <c r="AF2580"/>
      <c r="AG2580"/>
      <c r="AH2580"/>
    </row>
    <row r="2581" spans="1:34" x14ac:dyDescent="0.2">
      <c r="A2581"/>
      <c r="J2581"/>
      <c r="AA2581"/>
      <c r="AB2581"/>
      <c r="AC2581"/>
      <c r="AD2581"/>
      <c r="AE2581"/>
      <c r="AF2581"/>
      <c r="AG2581"/>
      <c r="AH2581"/>
    </row>
    <row r="2582" spans="1:34" x14ac:dyDescent="0.2">
      <c r="A2582"/>
      <c r="J2582"/>
      <c r="AA2582"/>
      <c r="AB2582"/>
      <c r="AC2582"/>
      <c r="AD2582"/>
      <c r="AE2582"/>
      <c r="AF2582"/>
      <c r="AG2582"/>
      <c r="AH2582"/>
    </row>
    <row r="2583" spans="1:34" x14ac:dyDescent="0.2">
      <c r="A2583"/>
      <c r="J2583"/>
      <c r="AA2583"/>
      <c r="AB2583"/>
      <c r="AC2583"/>
      <c r="AD2583"/>
      <c r="AE2583"/>
      <c r="AF2583"/>
      <c r="AG2583"/>
      <c r="AH2583"/>
    </row>
    <row r="2584" spans="1:34" x14ac:dyDescent="0.2">
      <c r="A2584"/>
      <c r="J2584"/>
      <c r="AA2584"/>
      <c r="AB2584"/>
      <c r="AC2584"/>
      <c r="AD2584"/>
      <c r="AE2584"/>
      <c r="AF2584"/>
      <c r="AG2584"/>
      <c r="AH2584"/>
    </row>
    <row r="2585" spans="1:34" x14ac:dyDescent="0.2">
      <c r="A2585"/>
      <c r="J2585"/>
      <c r="AA2585"/>
      <c r="AB2585"/>
      <c r="AC2585"/>
      <c r="AD2585"/>
      <c r="AE2585"/>
      <c r="AF2585"/>
      <c r="AG2585"/>
      <c r="AH2585"/>
    </row>
    <row r="2586" spans="1:34" x14ac:dyDescent="0.2">
      <c r="A2586"/>
      <c r="J2586"/>
      <c r="AA2586"/>
      <c r="AB2586"/>
      <c r="AC2586"/>
      <c r="AD2586"/>
      <c r="AE2586"/>
      <c r="AF2586"/>
      <c r="AG2586"/>
      <c r="AH2586"/>
    </row>
    <row r="2587" spans="1:34" x14ac:dyDescent="0.2">
      <c r="A2587"/>
      <c r="J2587"/>
      <c r="AA2587"/>
      <c r="AB2587"/>
      <c r="AC2587"/>
      <c r="AD2587"/>
      <c r="AE2587"/>
      <c r="AF2587"/>
      <c r="AG2587"/>
      <c r="AH2587"/>
    </row>
    <row r="2588" spans="1:34" x14ac:dyDescent="0.2">
      <c r="A2588"/>
      <c r="J2588"/>
      <c r="AA2588"/>
      <c r="AB2588"/>
      <c r="AC2588"/>
      <c r="AD2588"/>
      <c r="AE2588"/>
      <c r="AF2588"/>
      <c r="AG2588"/>
      <c r="AH2588"/>
    </row>
    <row r="2589" spans="1:34" x14ac:dyDescent="0.2">
      <c r="A2589"/>
      <c r="J2589"/>
      <c r="AA2589"/>
      <c r="AB2589"/>
      <c r="AC2589"/>
      <c r="AD2589"/>
      <c r="AE2589"/>
      <c r="AF2589"/>
      <c r="AG2589"/>
      <c r="AH2589"/>
    </row>
    <row r="2590" spans="1:34" x14ac:dyDescent="0.2">
      <c r="A2590"/>
      <c r="J2590"/>
      <c r="AA2590"/>
      <c r="AB2590"/>
      <c r="AC2590"/>
      <c r="AD2590"/>
      <c r="AE2590"/>
      <c r="AF2590"/>
      <c r="AG2590"/>
      <c r="AH2590"/>
    </row>
    <row r="2591" spans="1:34" x14ac:dyDescent="0.2">
      <c r="A2591"/>
      <c r="J2591"/>
      <c r="AA2591"/>
      <c r="AB2591"/>
      <c r="AC2591"/>
      <c r="AD2591"/>
      <c r="AE2591"/>
      <c r="AF2591"/>
      <c r="AG2591"/>
      <c r="AH2591"/>
    </row>
    <row r="2592" spans="1:34" x14ac:dyDescent="0.2">
      <c r="A2592"/>
      <c r="J2592"/>
      <c r="AA2592"/>
      <c r="AB2592"/>
      <c r="AC2592"/>
      <c r="AD2592"/>
      <c r="AE2592"/>
      <c r="AF2592"/>
      <c r="AG2592"/>
      <c r="AH2592"/>
    </row>
    <row r="2593" spans="1:34" x14ac:dyDescent="0.2">
      <c r="A2593"/>
      <c r="J2593"/>
      <c r="AA2593"/>
      <c r="AB2593"/>
      <c r="AC2593"/>
      <c r="AD2593"/>
      <c r="AE2593"/>
      <c r="AF2593"/>
      <c r="AG2593"/>
      <c r="AH2593"/>
    </row>
    <row r="2594" spans="1:34" x14ac:dyDescent="0.2">
      <c r="A2594"/>
      <c r="J2594"/>
      <c r="AA2594"/>
      <c r="AB2594"/>
      <c r="AC2594"/>
      <c r="AD2594"/>
      <c r="AE2594"/>
      <c r="AF2594"/>
      <c r="AG2594"/>
      <c r="AH2594"/>
    </row>
    <row r="2595" spans="1:34" x14ac:dyDescent="0.2">
      <c r="A2595"/>
      <c r="J2595"/>
      <c r="AA2595"/>
      <c r="AB2595"/>
      <c r="AC2595"/>
      <c r="AD2595"/>
      <c r="AE2595"/>
      <c r="AF2595"/>
      <c r="AG2595"/>
      <c r="AH2595"/>
    </row>
    <row r="2596" spans="1:34" x14ac:dyDescent="0.2">
      <c r="A2596"/>
      <c r="J2596"/>
      <c r="AA2596"/>
      <c r="AB2596"/>
      <c r="AC2596"/>
      <c r="AD2596"/>
      <c r="AE2596"/>
      <c r="AF2596"/>
      <c r="AG2596"/>
      <c r="AH2596"/>
    </row>
    <row r="2597" spans="1:34" x14ac:dyDescent="0.2">
      <c r="A2597"/>
      <c r="J2597"/>
      <c r="AA2597"/>
      <c r="AB2597"/>
      <c r="AC2597"/>
      <c r="AD2597"/>
      <c r="AE2597"/>
      <c r="AF2597"/>
      <c r="AG2597"/>
      <c r="AH2597"/>
    </row>
    <row r="2598" spans="1:34" x14ac:dyDescent="0.2">
      <c r="A2598"/>
      <c r="J2598"/>
      <c r="AA2598"/>
      <c r="AB2598"/>
      <c r="AC2598"/>
      <c r="AD2598"/>
      <c r="AE2598"/>
      <c r="AF2598"/>
      <c r="AG2598"/>
      <c r="AH2598"/>
    </row>
    <row r="2599" spans="1:34" x14ac:dyDescent="0.2">
      <c r="A2599"/>
      <c r="J2599"/>
      <c r="AA2599"/>
      <c r="AB2599"/>
      <c r="AC2599"/>
      <c r="AD2599"/>
      <c r="AE2599"/>
      <c r="AF2599"/>
      <c r="AG2599"/>
      <c r="AH2599"/>
    </row>
    <row r="2600" spans="1:34" x14ac:dyDescent="0.2">
      <c r="A2600"/>
      <c r="J2600"/>
      <c r="AA2600"/>
      <c r="AB2600"/>
      <c r="AC2600"/>
      <c r="AD2600"/>
      <c r="AE2600"/>
      <c r="AF2600"/>
      <c r="AG2600"/>
      <c r="AH2600"/>
    </row>
    <row r="2601" spans="1:34" x14ac:dyDescent="0.2">
      <c r="A2601"/>
      <c r="J2601"/>
      <c r="AA2601"/>
      <c r="AB2601"/>
      <c r="AC2601"/>
      <c r="AD2601"/>
      <c r="AE2601"/>
      <c r="AF2601"/>
      <c r="AG2601"/>
      <c r="AH2601"/>
    </row>
    <row r="2602" spans="1:34" x14ac:dyDescent="0.2">
      <c r="A2602"/>
      <c r="J2602"/>
      <c r="AA2602"/>
      <c r="AB2602"/>
      <c r="AC2602"/>
      <c r="AD2602"/>
      <c r="AE2602"/>
      <c r="AF2602"/>
      <c r="AG2602"/>
      <c r="AH2602"/>
    </row>
    <row r="2603" spans="1:34" x14ac:dyDescent="0.2">
      <c r="A2603"/>
      <c r="J2603"/>
      <c r="AA2603"/>
      <c r="AB2603"/>
      <c r="AC2603"/>
      <c r="AD2603"/>
      <c r="AE2603"/>
      <c r="AF2603"/>
      <c r="AG2603"/>
      <c r="AH2603"/>
    </row>
    <row r="2604" spans="1:34" x14ac:dyDescent="0.2">
      <c r="A2604"/>
      <c r="J2604"/>
      <c r="AA2604"/>
      <c r="AB2604"/>
      <c r="AC2604"/>
      <c r="AD2604"/>
      <c r="AE2604"/>
      <c r="AF2604"/>
      <c r="AG2604"/>
      <c r="AH2604"/>
    </row>
    <row r="2605" spans="1:34" x14ac:dyDescent="0.2">
      <c r="A2605"/>
      <c r="J2605"/>
      <c r="AA2605"/>
      <c r="AB2605"/>
      <c r="AC2605"/>
      <c r="AD2605"/>
      <c r="AE2605"/>
      <c r="AF2605"/>
      <c r="AG2605"/>
      <c r="AH2605"/>
    </row>
    <row r="2606" spans="1:34" x14ac:dyDescent="0.2">
      <c r="A2606"/>
      <c r="J2606"/>
      <c r="AA2606"/>
      <c r="AB2606"/>
      <c r="AC2606"/>
      <c r="AD2606"/>
      <c r="AE2606"/>
      <c r="AF2606"/>
      <c r="AG2606"/>
      <c r="AH2606"/>
    </row>
    <row r="2607" spans="1:34" x14ac:dyDescent="0.2">
      <c r="A2607"/>
      <c r="J2607"/>
      <c r="AA2607"/>
      <c r="AB2607"/>
      <c r="AC2607"/>
      <c r="AD2607"/>
      <c r="AE2607"/>
      <c r="AF2607"/>
      <c r="AG2607"/>
      <c r="AH2607"/>
    </row>
    <row r="2608" spans="1:34" x14ac:dyDescent="0.2">
      <c r="A2608"/>
      <c r="J2608"/>
      <c r="AA2608"/>
      <c r="AB2608"/>
      <c r="AC2608"/>
      <c r="AD2608"/>
      <c r="AE2608"/>
      <c r="AF2608"/>
      <c r="AG2608"/>
      <c r="AH2608"/>
    </row>
    <row r="2609" spans="1:34" x14ac:dyDescent="0.2">
      <c r="A2609"/>
      <c r="J2609"/>
      <c r="AA2609"/>
      <c r="AB2609"/>
      <c r="AC2609"/>
      <c r="AD2609"/>
      <c r="AE2609"/>
      <c r="AF2609"/>
      <c r="AG2609"/>
      <c r="AH2609"/>
    </row>
    <row r="2610" spans="1:34" x14ac:dyDescent="0.2">
      <c r="A2610"/>
      <c r="J2610"/>
      <c r="AA2610"/>
      <c r="AB2610"/>
      <c r="AC2610"/>
      <c r="AD2610"/>
      <c r="AE2610"/>
      <c r="AF2610"/>
      <c r="AG2610"/>
      <c r="AH2610"/>
    </row>
    <row r="2611" spans="1:34" x14ac:dyDescent="0.2">
      <c r="A2611"/>
      <c r="J2611"/>
      <c r="AA2611"/>
      <c r="AB2611"/>
      <c r="AC2611"/>
      <c r="AD2611"/>
      <c r="AE2611"/>
      <c r="AF2611"/>
      <c r="AG2611"/>
      <c r="AH2611"/>
    </row>
    <row r="2612" spans="1:34" x14ac:dyDescent="0.2">
      <c r="A2612"/>
      <c r="J2612"/>
      <c r="AA2612"/>
      <c r="AB2612"/>
      <c r="AC2612"/>
      <c r="AD2612"/>
      <c r="AE2612"/>
      <c r="AF2612"/>
      <c r="AG2612"/>
      <c r="AH2612"/>
    </row>
    <row r="2613" spans="1:34" x14ac:dyDescent="0.2">
      <c r="A2613"/>
      <c r="J2613"/>
      <c r="AA2613"/>
      <c r="AB2613"/>
      <c r="AC2613"/>
      <c r="AD2613"/>
      <c r="AE2613"/>
      <c r="AF2613"/>
      <c r="AG2613"/>
      <c r="AH2613"/>
    </row>
    <row r="2614" spans="1:34" x14ac:dyDescent="0.2">
      <c r="A2614"/>
      <c r="J2614"/>
      <c r="AA2614"/>
      <c r="AB2614"/>
      <c r="AC2614"/>
      <c r="AD2614"/>
      <c r="AE2614"/>
      <c r="AF2614"/>
      <c r="AG2614"/>
      <c r="AH2614"/>
    </row>
    <row r="2615" spans="1:34" x14ac:dyDescent="0.2">
      <c r="A2615"/>
      <c r="J2615"/>
      <c r="AA2615"/>
      <c r="AB2615"/>
      <c r="AC2615"/>
      <c r="AD2615"/>
      <c r="AE2615"/>
      <c r="AF2615"/>
      <c r="AG2615"/>
      <c r="AH2615"/>
    </row>
    <row r="2616" spans="1:34" x14ac:dyDescent="0.2">
      <c r="A2616"/>
      <c r="J2616"/>
      <c r="AA2616"/>
      <c r="AB2616"/>
      <c r="AC2616"/>
      <c r="AD2616"/>
      <c r="AE2616"/>
      <c r="AF2616"/>
      <c r="AG2616"/>
      <c r="AH2616"/>
    </row>
    <row r="2617" spans="1:34" x14ac:dyDescent="0.2">
      <c r="A2617"/>
      <c r="J2617"/>
      <c r="AA2617"/>
      <c r="AB2617"/>
      <c r="AC2617"/>
      <c r="AD2617"/>
      <c r="AE2617"/>
      <c r="AF2617"/>
      <c r="AG2617"/>
      <c r="AH2617"/>
    </row>
    <row r="2618" spans="1:34" x14ac:dyDescent="0.2">
      <c r="A2618"/>
      <c r="J2618"/>
      <c r="AA2618"/>
      <c r="AB2618"/>
      <c r="AC2618"/>
      <c r="AD2618"/>
      <c r="AE2618"/>
      <c r="AF2618"/>
      <c r="AG2618"/>
      <c r="AH2618"/>
    </row>
    <row r="2619" spans="1:34" x14ac:dyDescent="0.2">
      <c r="A2619"/>
      <c r="J2619"/>
      <c r="AA2619"/>
      <c r="AB2619"/>
      <c r="AC2619"/>
      <c r="AD2619"/>
      <c r="AE2619"/>
      <c r="AF2619"/>
      <c r="AG2619"/>
      <c r="AH2619"/>
    </row>
    <row r="2620" spans="1:34" x14ac:dyDescent="0.2">
      <c r="A2620"/>
      <c r="J2620"/>
      <c r="AA2620"/>
      <c r="AB2620"/>
      <c r="AC2620"/>
      <c r="AD2620"/>
      <c r="AE2620"/>
      <c r="AF2620"/>
      <c r="AG2620"/>
      <c r="AH2620"/>
    </row>
    <row r="2621" spans="1:34" x14ac:dyDescent="0.2">
      <c r="A2621"/>
      <c r="J2621"/>
      <c r="AA2621"/>
      <c r="AB2621"/>
      <c r="AC2621"/>
      <c r="AD2621"/>
      <c r="AE2621"/>
      <c r="AF2621"/>
      <c r="AG2621"/>
      <c r="AH2621"/>
    </row>
    <row r="2622" spans="1:34" x14ac:dyDescent="0.2">
      <c r="A2622"/>
      <c r="J2622"/>
      <c r="AA2622"/>
      <c r="AB2622"/>
      <c r="AC2622"/>
      <c r="AD2622"/>
      <c r="AE2622"/>
      <c r="AF2622"/>
      <c r="AG2622"/>
      <c r="AH2622"/>
    </row>
    <row r="2623" spans="1:34" x14ac:dyDescent="0.2">
      <c r="A2623"/>
      <c r="J2623"/>
      <c r="AA2623"/>
      <c r="AB2623"/>
      <c r="AC2623"/>
      <c r="AD2623"/>
      <c r="AE2623"/>
      <c r="AF2623"/>
      <c r="AG2623"/>
      <c r="AH2623"/>
    </row>
    <row r="2624" spans="1:34" x14ac:dyDescent="0.2">
      <c r="A2624"/>
      <c r="J2624"/>
      <c r="AA2624"/>
      <c r="AB2624"/>
      <c r="AC2624"/>
      <c r="AD2624"/>
      <c r="AE2624"/>
      <c r="AF2624"/>
      <c r="AG2624"/>
      <c r="AH2624"/>
    </row>
    <row r="2625" spans="1:34" x14ac:dyDescent="0.2">
      <c r="A2625"/>
      <c r="J2625"/>
      <c r="AA2625"/>
      <c r="AB2625"/>
      <c r="AC2625"/>
      <c r="AD2625"/>
      <c r="AE2625"/>
      <c r="AF2625"/>
      <c r="AG2625"/>
      <c r="AH2625"/>
    </row>
    <row r="2626" spans="1:34" x14ac:dyDescent="0.2">
      <c r="A2626"/>
      <c r="J2626"/>
      <c r="AA2626"/>
      <c r="AB2626"/>
      <c r="AC2626"/>
      <c r="AD2626"/>
      <c r="AE2626"/>
      <c r="AF2626"/>
      <c r="AG2626"/>
      <c r="AH2626"/>
    </row>
    <row r="2627" spans="1:34" x14ac:dyDescent="0.2">
      <c r="A2627"/>
      <c r="J2627"/>
      <c r="AA2627"/>
      <c r="AB2627"/>
      <c r="AC2627"/>
      <c r="AD2627"/>
      <c r="AE2627"/>
      <c r="AF2627"/>
      <c r="AG2627"/>
      <c r="AH2627"/>
    </row>
    <row r="2628" spans="1:34" x14ac:dyDescent="0.2">
      <c r="A2628"/>
      <c r="J2628"/>
      <c r="AA2628"/>
      <c r="AB2628"/>
      <c r="AC2628"/>
      <c r="AD2628"/>
      <c r="AE2628"/>
      <c r="AF2628"/>
      <c r="AG2628"/>
      <c r="AH2628"/>
    </row>
    <row r="2629" spans="1:34" x14ac:dyDescent="0.2">
      <c r="A2629"/>
      <c r="J2629"/>
      <c r="AA2629"/>
      <c r="AB2629"/>
      <c r="AC2629"/>
      <c r="AD2629"/>
      <c r="AE2629"/>
      <c r="AF2629"/>
      <c r="AG2629"/>
      <c r="AH2629"/>
    </row>
    <row r="2630" spans="1:34" x14ac:dyDescent="0.2">
      <c r="A2630"/>
      <c r="J2630"/>
      <c r="AA2630"/>
      <c r="AB2630"/>
      <c r="AC2630"/>
      <c r="AD2630"/>
      <c r="AE2630"/>
      <c r="AF2630"/>
      <c r="AG2630"/>
      <c r="AH2630"/>
    </row>
    <row r="2631" spans="1:34" x14ac:dyDescent="0.2">
      <c r="A2631"/>
      <c r="J2631"/>
      <c r="AA2631"/>
      <c r="AB2631"/>
      <c r="AC2631"/>
      <c r="AD2631"/>
      <c r="AE2631"/>
      <c r="AF2631"/>
      <c r="AG2631"/>
      <c r="AH2631"/>
    </row>
    <row r="2632" spans="1:34" x14ac:dyDescent="0.2">
      <c r="A2632"/>
      <c r="J2632"/>
      <c r="AA2632"/>
      <c r="AB2632"/>
      <c r="AC2632"/>
      <c r="AD2632"/>
      <c r="AE2632"/>
      <c r="AF2632"/>
      <c r="AG2632"/>
      <c r="AH2632"/>
    </row>
    <row r="2633" spans="1:34" x14ac:dyDescent="0.2">
      <c r="A2633"/>
      <c r="J2633"/>
      <c r="AA2633"/>
      <c r="AB2633"/>
      <c r="AC2633"/>
      <c r="AD2633"/>
      <c r="AE2633"/>
      <c r="AF2633"/>
      <c r="AG2633"/>
      <c r="AH2633"/>
    </row>
    <row r="2634" spans="1:34" x14ac:dyDescent="0.2">
      <c r="A2634"/>
      <c r="J2634"/>
      <c r="AA2634"/>
      <c r="AB2634"/>
      <c r="AC2634"/>
      <c r="AD2634"/>
      <c r="AE2634"/>
      <c r="AF2634"/>
      <c r="AG2634"/>
      <c r="AH2634"/>
    </row>
    <row r="2635" spans="1:34" x14ac:dyDescent="0.2">
      <c r="A2635"/>
      <c r="J2635"/>
      <c r="AA2635"/>
      <c r="AB2635"/>
      <c r="AC2635"/>
      <c r="AD2635"/>
      <c r="AE2635"/>
      <c r="AF2635"/>
      <c r="AG2635"/>
      <c r="AH2635"/>
    </row>
    <row r="2636" spans="1:34" x14ac:dyDescent="0.2">
      <c r="A2636"/>
      <c r="J2636"/>
      <c r="AA2636"/>
      <c r="AB2636"/>
      <c r="AC2636"/>
      <c r="AD2636"/>
      <c r="AE2636"/>
      <c r="AF2636"/>
      <c r="AG2636"/>
      <c r="AH2636"/>
    </row>
    <row r="2637" spans="1:34" x14ac:dyDescent="0.2">
      <c r="A2637"/>
      <c r="J2637"/>
      <c r="AA2637"/>
      <c r="AB2637"/>
      <c r="AC2637"/>
      <c r="AD2637"/>
      <c r="AE2637"/>
      <c r="AF2637"/>
      <c r="AG2637"/>
      <c r="AH2637"/>
    </row>
    <row r="2638" spans="1:34" x14ac:dyDescent="0.2">
      <c r="A2638"/>
      <c r="J2638"/>
      <c r="AA2638"/>
      <c r="AB2638"/>
      <c r="AC2638"/>
      <c r="AD2638"/>
      <c r="AE2638"/>
      <c r="AF2638"/>
      <c r="AG2638"/>
      <c r="AH2638"/>
    </row>
    <row r="2639" spans="1:34" x14ac:dyDescent="0.2">
      <c r="A2639"/>
      <c r="J2639"/>
      <c r="AA2639"/>
      <c r="AB2639"/>
      <c r="AC2639"/>
      <c r="AD2639"/>
      <c r="AE2639"/>
      <c r="AF2639"/>
      <c r="AG2639"/>
      <c r="AH2639"/>
    </row>
    <row r="2640" spans="1:34" x14ac:dyDescent="0.2">
      <c r="A2640"/>
      <c r="J2640"/>
      <c r="AA2640"/>
      <c r="AB2640"/>
      <c r="AC2640"/>
      <c r="AD2640"/>
      <c r="AE2640"/>
      <c r="AF2640"/>
      <c r="AG2640"/>
      <c r="AH2640"/>
    </row>
    <row r="2641" spans="1:34" x14ac:dyDescent="0.2">
      <c r="A2641"/>
      <c r="J2641"/>
      <c r="AA2641"/>
      <c r="AB2641"/>
      <c r="AC2641"/>
      <c r="AD2641"/>
      <c r="AE2641"/>
      <c r="AF2641"/>
      <c r="AG2641"/>
      <c r="AH2641"/>
    </row>
    <row r="2642" spans="1:34" x14ac:dyDescent="0.2">
      <c r="A2642"/>
      <c r="J2642"/>
      <c r="AA2642"/>
      <c r="AB2642"/>
      <c r="AC2642"/>
      <c r="AD2642"/>
      <c r="AE2642"/>
      <c r="AF2642"/>
      <c r="AG2642"/>
      <c r="AH2642"/>
    </row>
    <row r="2643" spans="1:34" x14ac:dyDescent="0.2">
      <c r="A2643"/>
      <c r="J2643"/>
      <c r="AA2643"/>
      <c r="AB2643"/>
      <c r="AC2643"/>
      <c r="AD2643"/>
      <c r="AE2643"/>
      <c r="AF2643"/>
      <c r="AG2643"/>
      <c r="AH2643"/>
    </row>
    <row r="2644" spans="1:34" x14ac:dyDescent="0.2">
      <c r="A2644"/>
      <c r="J2644"/>
      <c r="AA2644"/>
      <c r="AB2644"/>
      <c r="AC2644"/>
      <c r="AD2644"/>
      <c r="AE2644"/>
      <c r="AF2644"/>
      <c r="AG2644"/>
      <c r="AH2644"/>
    </row>
    <row r="2645" spans="1:34" x14ac:dyDescent="0.2">
      <c r="A2645"/>
      <c r="J2645"/>
      <c r="AA2645"/>
      <c r="AB2645"/>
      <c r="AC2645"/>
      <c r="AD2645"/>
      <c r="AE2645"/>
      <c r="AF2645"/>
      <c r="AG2645"/>
      <c r="AH2645"/>
    </row>
    <row r="2646" spans="1:34" x14ac:dyDescent="0.2">
      <c r="A2646"/>
      <c r="J2646"/>
      <c r="AA2646"/>
      <c r="AB2646"/>
      <c r="AC2646"/>
      <c r="AD2646"/>
      <c r="AE2646"/>
      <c r="AF2646"/>
      <c r="AG2646"/>
      <c r="AH2646"/>
    </row>
    <row r="2647" spans="1:34" x14ac:dyDescent="0.2">
      <c r="A2647"/>
      <c r="J2647"/>
      <c r="AA2647"/>
      <c r="AB2647"/>
      <c r="AC2647"/>
      <c r="AD2647"/>
      <c r="AE2647"/>
      <c r="AF2647"/>
      <c r="AG2647"/>
      <c r="AH2647"/>
    </row>
    <row r="2648" spans="1:34" x14ac:dyDescent="0.2">
      <c r="A2648"/>
      <c r="J2648"/>
      <c r="AA2648"/>
      <c r="AB2648"/>
      <c r="AC2648"/>
      <c r="AD2648"/>
      <c r="AE2648"/>
      <c r="AF2648"/>
      <c r="AG2648"/>
      <c r="AH2648"/>
    </row>
    <row r="2649" spans="1:34" x14ac:dyDescent="0.2">
      <c r="A2649"/>
      <c r="J2649"/>
      <c r="AA2649"/>
      <c r="AB2649"/>
      <c r="AC2649"/>
      <c r="AD2649"/>
      <c r="AE2649"/>
      <c r="AF2649"/>
      <c r="AG2649"/>
      <c r="AH2649"/>
    </row>
    <row r="2650" spans="1:34" x14ac:dyDescent="0.2">
      <c r="A2650"/>
      <c r="J2650"/>
      <c r="AA2650"/>
      <c r="AB2650"/>
      <c r="AC2650"/>
      <c r="AD2650"/>
      <c r="AE2650"/>
      <c r="AF2650"/>
      <c r="AG2650"/>
      <c r="AH2650"/>
    </row>
    <row r="2651" spans="1:34" x14ac:dyDescent="0.2">
      <c r="A2651"/>
      <c r="J2651"/>
      <c r="AA2651"/>
      <c r="AB2651"/>
      <c r="AC2651"/>
      <c r="AD2651"/>
      <c r="AE2651"/>
      <c r="AF2651"/>
      <c r="AG2651"/>
      <c r="AH2651"/>
    </row>
    <row r="2652" spans="1:34" x14ac:dyDescent="0.2">
      <c r="A2652"/>
      <c r="J2652"/>
      <c r="AA2652"/>
      <c r="AB2652"/>
      <c r="AC2652"/>
      <c r="AD2652"/>
      <c r="AE2652"/>
      <c r="AF2652"/>
      <c r="AG2652"/>
      <c r="AH2652"/>
    </row>
    <row r="2653" spans="1:34" x14ac:dyDescent="0.2">
      <c r="A2653"/>
      <c r="J2653"/>
      <c r="AA2653"/>
      <c r="AB2653"/>
      <c r="AC2653"/>
      <c r="AD2653"/>
      <c r="AE2653"/>
      <c r="AF2653"/>
      <c r="AG2653"/>
      <c r="AH2653"/>
    </row>
    <row r="2654" spans="1:34" x14ac:dyDescent="0.2">
      <c r="A2654"/>
      <c r="J2654"/>
      <c r="AA2654"/>
      <c r="AB2654"/>
      <c r="AC2654"/>
      <c r="AD2654"/>
      <c r="AE2654"/>
      <c r="AF2654"/>
      <c r="AG2654"/>
      <c r="AH2654"/>
    </row>
    <row r="2655" spans="1:34" x14ac:dyDescent="0.2">
      <c r="A2655"/>
      <c r="J2655"/>
      <c r="AA2655"/>
      <c r="AB2655"/>
      <c r="AC2655"/>
      <c r="AD2655"/>
      <c r="AE2655"/>
      <c r="AF2655"/>
      <c r="AG2655"/>
      <c r="AH2655"/>
    </row>
    <row r="2656" spans="1:34" x14ac:dyDescent="0.2">
      <c r="A2656"/>
      <c r="J2656"/>
      <c r="AA2656"/>
      <c r="AB2656"/>
      <c r="AC2656"/>
      <c r="AD2656"/>
      <c r="AE2656"/>
      <c r="AF2656"/>
      <c r="AG2656"/>
      <c r="AH2656"/>
    </row>
    <row r="2657" spans="1:34" x14ac:dyDescent="0.2">
      <c r="A2657"/>
      <c r="J2657"/>
      <c r="AA2657"/>
      <c r="AB2657"/>
      <c r="AC2657"/>
      <c r="AD2657"/>
      <c r="AE2657"/>
      <c r="AF2657"/>
      <c r="AG2657"/>
      <c r="AH2657"/>
    </row>
    <row r="2658" spans="1:34" x14ac:dyDescent="0.2">
      <c r="A2658"/>
      <c r="J2658"/>
      <c r="AA2658"/>
      <c r="AB2658"/>
      <c r="AC2658"/>
      <c r="AD2658"/>
      <c r="AE2658"/>
      <c r="AF2658"/>
      <c r="AG2658"/>
      <c r="AH2658"/>
    </row>
    <row r="2659" spans="1:34" x14ac:dyDescent="0.2">
      <c r="A2659"/>
      <c r="J2659"/>
      <c r="AA2659"/>
      <c r="AB2659"/>
      <c r="AC2659"/>
      <c r="AD2659"/>
      <c r="AE2659"/>
      <c r="AF2659"/>
      <c r="AG2659"/>
      <c r="AH2659"/>
    </row>
    <row r="2660" spans="1:34" x14ac:dyDescent="0.2">
      <c r="A2660"/>
      <c r="J2660"/>
      <c r="AA2660"/>
      <c r="AB2660"/>
      <c r="AC2660"/>
      <c r="AD2660"/>
      <c r="AE2660"/>
      <c r="AF2660"/>
      <c r="AG2660"/>
      <c r="AH2660"/>
    </row>
    <row r="2661" spans="1:34" x14ac:dyDescent="0.2">
      <c r="A2661"/>
      <c r="J2661"/>
      <c r="AA2661"/>
      <c r="AB2661"/>
      <c r="AC2661"/>
      <c r="AD2661"/>
      <c r="AE2661"/>
      <c r="AF2661"/>
      <c r="AG2661"/>
      <c r="AH2661"/>
    </row>
    <row r="2662" spans="1:34" x14ac:dyDescent="0.2">
      <c r="A2662"/>
      <c r="J2662"/>
      <c r="AA2662"/>
      <c r="AB2662"/>
      <c r="AC2662"/>
      <c r="AD2662"/>
      <c r="AE2662"/>
      <c r="AF2662"/>
      <c r="AG2662"/>
      <c r="AH2662"/>
    </row>
    <row r="2663" spans="1:34" x14ac:dyDescent="0.2">
      <c r="A2663"/>
      <c r="J2663"/>
      <c r="AA2663"/>
      <c r="AB2663"/>
      <c r="AC2663"/>
      <c r="AD2663"/>
      <c r="AE2663"/>
      <c r="AF2663"/>
      <c r="AG2663"/>
      <c r="AH2663"/>
    </row>
    <row r="2664" spans="1:34" x14ac:dyDescent="0.2">
      <c r="A2664"/>
      <c r="J2664"/>
      <c r="AA2664"/>
      <c r="AB2664"/>
      <c r="AC2664"/>
      <c r="AD2664"/>
      <c r="AE2664"/>
      <c r="AF2664"/>
      <c r="AG2664"/>
      <c r="AH2664"/>
    </row>
    <row r="2665" spans="1:34" x14ac:dyDescent="0.2">
      <c r="A2665"/>
      <c r="J2665"/>
      <c r="AA2665"/>
      <c r="AB2665"/>
      <c r="AC2665"/>
      <c r="AD2665"/>
      <c r="AE2665"/>
      <c r="AF2665"/>
      <c r="AG2665"/>
      <c r="AH2665"/>
    </row>
    <row r="2666" spans="1:34" x14ac:dyDescent="0.2">
      <c r="A2666"/>
      <c r="J2666"/>
      <c r="AA2666"/>
      <c r="AB2666"/>
      <c r="AC2666"/>
      <c r="AD2666"/>
      <c r="AE2666"/>
      <c r="AF2666"/>
      <c r="AG2666"/>
      <c r="AH2666"/>
    </row>
    <row r="2667" spans="1:34" x14ac:dyDescent="0.2">
      <c r="A2667"/>
      <c r="J2667"/>
      <c r="AA2667"/>
      <c r="AB2667"/>
      <c r="AC2667"/>
      <c r="AD2667"/>
      <c r="AE2667"/>
      <c r="AF2667"/>
      <c r="AG2667"/>
      <c r="AH2667"/>
    </row>
    <row r="2668" spans="1:34" x14ac:dyDescent="0.2">
      <c r="A2668"/>
      <c r="J2668"/>
      <c r="AA2668"/>
      <c r="AB2668"/>
      <c r="AC2668"/>
      <c r="AD2668"/>
      <c r="AE2668"/>
      <c r="AF2668"/>
      <c r="AG2668"/>
      <c r="AH2668"/>
    </row>
    <row r="2669" spans="1:34" x14ac:dyDescent="0.2">
      <c r="A2669"/>
      <c r="J2669"/>
      <c r="AA2669"/>
      <c r="AB2669"/>
      <c r="AC2669"/>
      <c r="AD2669"/>
      <c r="AE2669"/>
      <c r="AF2669"/>
      <c r="AG2669"/>
      <c r="AH2669"/>
    </row>
    <row r="2670" spans="1:34" x14ac:dyDescent="0.2">
      <c r="A2670"/>
      <c r="J2670"/>
      <c r="AA2670"/>
      <c r="AB2670"/>
      <c r="AC2670"/>
      <c r="AD2670"/>
      <c r="AE2670"/>
      <c r="AF2670"/>
      <c r="AG2670"/>
      <c r="AH2670"/>
    </row>
    <row r="2671" spans="1:34" x14ac:dyDescent="0.2">
      <c r="A2671"/>
      <c r="J2671"/>
      <c r="AA2671"/>
      <c r="AB2671"/>
      <c r="AC2671"/>
      <c r="AD2671"/>
      <c r="AE2671"/>
      <c r="AF2671"/>
      <c r="AG2671"/>
      <c r="AH2671"/>
    </row>
    <row r="2672" spans="1:34" x14ac:dyDescent="0.2">
      <c r="A2672"/>
      <c r="J2672"/>
      <c r="AA2672"/>
      <c r="AB2672"/>
      <c r="AC2672"/>
      <c r="AD2672"/>
      <c r="AE2672"/>
      <c r="AF2672"/>
      <c r="AG2672"/>
      <c r="AH2672"/>
    </row>
    <row r="2673" spans="1:34" x14ac:dyDescent="0.2">
      <c r="A2673"/>
      <c r="J2673"/>
      <c r="AA2673"/>
      <c r="AB2673"/>
      <c r="AC2673"/>
      <c r="AD2673"/>
      <c r="AE2673"/>
      <c r="AF2673"/>
      <c r="AG2673"/>
      <c r="AH2673"/>
    </row>
    <row r="2674" spans="1:34" x14ac:dyDescent="0.2">
      <c r="A2674"/>
      <c r="J2674"/>
      <c r="AA2674"/>
      <c r="AB2674"/>
      <c r="AC2674"/>
      <c r="AD2674"/>
      <c r="AE2674"/>
      <c r="AF2674"/>
      <c r="AG2674"/>
      <c r="AH2674"/>
    </row>
    <row r="2675" spans="1:34" x14ac:dyDescent="0.2">
      <c r="A2675"/>
      <c r="J2675"/>
      <c r="AA2675"/>
      <c r="AB2675"/>
      <c r="AC2675"/>
      <c r="AD2675"/>
      <c r="AE2675"/>
      <c r="AF2675"/>
      <c r="AG2675"/>
      <c r="AH2675"/>
    </row>
    <row r="2676" spans="1:34" x14ac:dyDescent="0.2">
      <c r="A2676"/>
      <c r="J2676"/>
      <c r="AA2676"/>
      <c r="AB2676"/>
      <c r="AC2676"/>
      <c r="AD2676"/>
      <c r="AE2676"/>
      <c r="AF2676"/>
      <c r="AG2676"/>
      <c r="AH2676"/>
    </row>
    <row r="2677" spans="1:34" x14ac:dyDescent="0.2">
      <c r="A2677"/>
      <c r="J2677"/>
      <c r="AA2677"/>
      <c r="AB2677"/>
      <c r="AC2677"/>
      <c r="AD2677"/>
      <c r="AE2677"/>
      <c r="AF2677"/>
      <c r="AG2677"/>
      <c r="AH2677"/>
    </row>
    <row r="2678" spans="1:34" x14ac:dyDescent="0.2">
      <c r="A2678"/>
      <c r="J2678"/>
      <c r="AA2678"/>
      <c r="AB2678"/>
      <c r="AC2678"/>
      <c r="AD2678"/>
      <c r="AE2678"/>
      <c r="AF2678"/>
      <c r="AG2678"/>
      <c r="AH2678"/>
    </row>
    <row r="2679" spans="1:34" x14ac:dyDescent="0.2">
      <c r="A2679"/>
      <c r="J2679"/>
      <c r="AA2679"/>
      <c r="AB2679"/>
      <c r="AC2679"/>
      <c r="AD2679"/>
      <c r="AE2679"/>
      <c r="AF2679"/>
      <c r="AG2679"/>
      <c r="AH2679"/>
    </row>
    <row r="2680" spans="1:34" x14ac:dyDescent="0.2">
      <c r="A2680"/>
      <c r="J2680"/>
      <c r="AA2680"/>
      <c r="AB2680"/>
      <c r="AC2680"/>
      <c r="AD2680"/>
      <c r="AE2680"/>
      <c r="AF2680"/>
      <c r="AG2680"/>
      <c r="AH2680"/>
    </row>
    <row r="2681" spans="1:34" x14ac:dyDescent="0.2">
      <c r="A2681"/>
      <c r="J2681"/>
      <c r="AA2681"/>
      <c r="AB2681"/>
      <c r="AC2681"/>
      <c r="AD2681"/>
      <c r="AE2681"/>
      <c r="AF2681"/>
      <c r="AG2681"/>
      <c r="AH2681"/>
    </row>
    <row r="2682" spans="1:34" x14ac:dyDescent="0.2">
      <c r="A2682"/>
      <c r="J2682"/>
      <c r="AA2682"/>
      <c r="AB2682"/>
      <c r="AC2682"/>
      <c r="AD2682"/>
      <c r="AE2682"/>
      <c r="AF2682"/>
      <c r="AG2682"/>
      <c r="AH2682"/>
    </row>
    <row r="2683" spans="1:34" x14ac:dyDescent="0.2">
      <c r="A2683"/>
      <c r="J2683"/>
      <c r="AA2683"/>
      <c r="AB2683"/>
      <c r="AC2683"/>
      <c r="AD2683"/>
      <c r="AE2683"/>
      <c r="AF2683"/>
      <c r="AG2683"/>
      <c r="AH2683"/>
    </row>
    <row r="2684" spans="1:34" x14ac:dyDescent="0.2">
      <c r="A2684"/>
      <c r="J2684"/>
      <c r="AA2684"/>
      <c r="AB2684"/>
      <c r="AC2684"/>
      <c r="AD2684"/>
      <c r="AE2684"/>
      <c r="AF2684"/>
      <c r="AG2684"/>
      <c r="AH2684"/>
    </row>
    <row r="2685" spans="1:34" x14ac:dyDescent="0.2">
      <c r="A2685"/>
      <c r="J2685"/>
      <c r="AA2685"/>
      <c r="AB2685"/>
      <c r="AC2685"/>
      <c r="AD2685"/>
      <c r="AE2685"/>
      <c r="AF2685"/>
      <c r="AG2685"/>
      <c r="AH2685"/>
    </row>
    <row r="2686" spans="1:34" x14ac:dyDescent="0.2">
      <c r="A2686"/>
      <c r="J2686"/>
      <c r="AA2686"/>
      <c r="AB2686"/>
      <c r="AC2686"/>
      <c r="AD2686"/>
      <c r="AE2686"/>
      <c r="AF2686"/>
      <c r="AG2686"/>
      <c r="AH2686"/>
    </row>
    <row r="2687" spans="1:34" x14ac:dyDescent="0.2">
      <c r="A2687"/>
      <c r="J2687"/>
      <c r="AA2687"/>
      <c r="AB2687"/>
      <c r="AC2687"/>
      <c r="AD2687"/>
      <c r="AE2687"/>
      <c r="AF2687"/>
      <c r="AG2687"/>
      <c r="AH2687"/>
    </row>
    <row r="2688" spans="1:34" x14ac:dyDescent="0.2">
      <c r="A2688"/>
      <c r="J2688"/>
      <c r="AA2688"/>
      <c r="AB2688"/>
      <c r="AC2688"/>
      <c r="AD2688"/>
      <c r="AE2688"/>
      <c r="AF2688"/>
      <c r="AG2688"/>
      <c r="AH2688"/>
    </row>
    <row r="2689" spans="1:34" x14ac:dyDescent="0.2">
      <c r="A2689"/>
      <c r="J2689"/>
      <c r="AA2689"/>
      <c r="AB2689"/>
      <c r="AC2689"/>
      <c r="AD2689"/>
      <c r="AE2689"/>
      <c r="AF2689"/>
      <c r="AG2689"/>
      <c r="AH2689"/>
    </row>
    <row r="2690" spans="1:34" x14ac:dyDescent="0.2">
      <c r="A2690"/>
      <c r="J2690"/>
      <c r="AA2690"/>
      <c r="AB2690"/>
      <c r="AC2690"/>
      <c r="AD2690"/>
      <c r="AE2690"/>
      <c r="AF2690"/>
      <c r="AG2690"/>
      <c r="AH2690"/>
    </row>
    <row r="2691" spans="1:34" x14ac:dyDescent="0.2">
      <c r="A2691"/>
      <c r="J2691"/>
      <c r="AA2691"/>
      <c r="AB2691"/>
      <c r="AC2691"/>
      <c r="AD2691"/>
      <c r="AE2691"/>
      <c r="AF2691"/>
      <c r="AG2691"/>
      <c r="AH2691"/>
    </row>
    <row r="2692" spans="1:34" x14ac:dyDescent="0.2">
      <c r="A2692"/>
      <c r="J2692"/>
      <c r="AA2692"/>
      <c r="AB2692"/>
      <c r="AC2692"/>
      <c r="AD2692"/>
      <c r="AE2692"/>
      <c r="AF2692"/>
      <c r="AG2692"/>
      <c r="AH2692"/>
    </row>
    <row r="2693" spans="1:34" x14ac:dyDescent="0.2">
      <c r="A2693"/>
      <c r="J2693"/>
      <c r="AA2693"/>
      <c r="AB2693"/>
      <c r="AC2693"/>
      <c r="AD2693"/>
      <c r="AE2693"/>
      <c r="AF2693"/>
      <c r="AG2693"/>
      <c r="AH2693"/>
    </row>
    <row r="2694" spans="1:34" x14ac:dyDescent="0.2">
      <c r="A2694"/>
      <c r="J2694"/>
      <c r="AA2694"/>
      <c r="AB2694"/>
      <c r="AC2694"/>
      <c r="AD2694"/>
      <c r="AE2694"/>
      <c r="AF2694"/>
      <c r="AG2694"/>
      <c r="AH2694"/>
    </row>
    <row r="2695" spans="1:34" x14ac:dyDescent="0.2">
      <c r="A2695"/>
      <c r="J2695"/>
      <c r="AA2695"/>
      <c r="AB2695"/>
      <c r="AC2695"/>
      <c r="AD2695"/>
      <c r="AE2695"/>
      <c r="AF2695"/>
      <c r="AG2695"/>
      <c r="AH2695"/>
    </row>
    <row r="2696" spans="1:34" x14ac:dyDescent="0.2">
      <c r="A2696"/>
      <c r="J2696"/>
      <c r="AA2696"/>
      <c r="AB2696"/>
      <c r="AC2696"/>
      <c r="AD2696"/>
      <c r="AE2696"/>
      <c r="AF2696"/>
      <c r="AG2696"/>
      <c r="AH2696"/>
    </row>
    <row r="2697" spans="1:34" x14ac:dyDescent="0.2">
      <c r="A2697"/>
      <c r="J2697"/>
      <c r="AA2697"/>
      <c r="AB2697"/>
      <c r="AC2697"/>
      <c r="AD2697"/>
      <c r="AE2697"/>
      <c r="AF2697"/>
      <c r="AG2697"/>
      <c r="AH2697"/>
    </row>
    <row r="2698" spans="1:34" x14ac:dyDescent="0.2">
      <c r="A2698"/>
      <c r="J2698"/>
      <c r="AA2698"/>
      <c r="AB2698"/>
      <c r="AC2698"/>
      <c r="AD2698"/>
      <c r="AE2698"/>
      <c r="AF2698"/>
      <c r="AG2698"/>
      <c r="AH2698"/>
    </row>
    <row r="2699" spans="1:34" x14ac:dyDescent="0.2">
      <c r="A2699"/>
      <c r="J2699"/>
      <c r="AA2699"/>
      <c r="AB2699"/>
      <c r="AC2699"/>
      <c r="AD2699"/>
      <c r="AE2699"/>
      <c r="AF2699"/>
      <c r="AG2699"/>
      <c r="AH2699"/>
    </row>
    <row r="2700" spans="1:34" x14ac:dyDescent="0.2">
      <c r="A2700"/>
      <c r="J2700"/>
      <c r="AA2700"/>
      <c r="AB2700"/>
      <c r="AC2700"/>
      <c r="AD2700"/>
      <c r="AE2700"/>
      <c r="AF2700"/>
      <c r="AG2700"/>
      <c r="AH2700"/>
    </row>
    <row r="2701" spans="1:34" x14ac:dyDescent="0.2">
      <c r="A2701"/>
      <c r="J2701"/>
      <c r="AA2701"/>
      <c r="AB2701"/>
      <c r="AC2701"/>
      <c r="AD2701"/>
      <c r="AE2701"/>
      <c r="AF2701"/>
      <c r="AG2701"/>
      <c r="AH2701"/>
    </row>
    <row r="2702" spans="1:34" x14ac:dyDescent="0.2">
      <c r="A2702"/>
      <c r="J2702"/>
      <c r="AA2702"/>
      <c r="AB2702"/>
      <c r="AC2702"/>
      <c r="AD2702"/>
      <c r="AE2702"/>
      <c r="AF2702"/>
      <c r="AG2702"/>
      <c r="AH2702"/>
    </row>
    <row r="2703" spans="1:34" x14ac:dyDescent="0.2">
      <c r="A2703"/>
      <c r="J2703"/>
      <c r="AA2703"/>
      <c r="AB2703"/>
      <c r="AC2703"/>
      <c r="AD2703"/>
      <c r="AE2703"/>
      <c r="AF2703"/>
      <c r="AG2703"/>
      <c r="AH2703"/>
    </row>
    <row r="2704" spans="1:34" x14ac:dyDescent="0.2">
      <c r="A2704"/>
      <c r="J2704"/>
      <c r="AA2704"/>
      <c r="AB2704"/>
      <c r="AC2704"/>
      <c r="AD2704"/>
      <c r="AE2704"/>
      <c r="AF2704"/>
      <c r="AG2704"/>
      <c r="AH2704"/>
    </row>
    <row r="2705" spans="1:34" x14ac:dyDescent="0.2">
      <c r="A2705"/>
      <c r="J2705"/>
      <c r="AA2705"/>
      <c r="AB2705"/>
      <c r="AC2705"/>
      <c r="AD2705"/>
      <c r="AE2705"/>
      <c r="AF2705"/>
      <c r="AG2705"/>
      <c r="AH2705"/>
    </row>
    <row r="2706" spans="1:34" x14ac:dyDescent="0.2">
      <c r="A2706"/>
      <c r="J2706"/>
      <c r="AA2706"/>
      <c r="AB2706"/>
      <c r="AC2706"/>
      <c r="AD2706"/>
      <c r="AE2706"/>
      <c r="AF2706"/>
      <c r="AG2706"/>
      <c r="AH2706"/>
    </row>
    <row r="2707" spans="1:34" x14ac:dyDescent="0.2">
      <c r="A2707"/>
      <c r="J2707"/>
      <c r="AA2707"/>
      <c r="AB2707"/>
      <c r="AC2707"/>
      <c r="AD2707"/>
      <c r="AE2707"/>
      <c r="AF2707"/>
      <c r="AG2707"/>
      <c r="AH2707"/>
    </row>
    <row r="2708" spans="1:34" x14ac:dyDescent="0.2">
      <c r="A2708"/>
      <c r="J2708"/>
      <c r="AA2708"/>
      <c r="AB2708"/>
      <c r="AC2708"/>
      <c r="AD2708"/>
      <c r="AE2708"/>
      <c r="AF2708"/>
      <c r="AG2708"/>
      <c r="AH2708"/>
    </row>
    <row r="2709" spans="1:34" x14ac:dyDescent="0.2">
      <c r="A2709"/>
      <c r="J2709"/>
      <c r="AA2709"/>
      <c r="AB2709"/>
      <c r="AC2709"/>
      <c r="AD2709"/>
      <c r="AE2709"/>
      <c r="AF2709"/>
      <c r="AG2709"/>
      <c r="AH2709"/>
    </row>
    <row r="2710" spans="1:34" x14ac:dyDescent="0.2">
      <c r="A2710"/>
      <c r="J2710"/>
      <c r="AA2710"/>
      <c r="AB2710"/>
      <c r="AC2710"/>
      <c r="AD2710"/>
      <c r="AE2710"/>
      <c r="AF2710"/>
      <c r="AG2710"/>
      <c r="AH2710"/>
    </row>
    <row r="2711" spans="1:34" x14ac:dyDescent="0.2">
      <c r="A2711"/>
      <c r="J2711"/>
      <c r="AA2711"/>
      <c r="AB2711"/>
      <c r="AC2711"/>
      <c r="AD2711"/>
      <c r="AE2711"/>
      <c r="AF2711"/>
      <c r="AG2711"/>
      <c r="AH2711"/>
    </row>
    <row r="2712" spans="1:34" x14ac:dyDescent="0.2">
      <c r="A2712"/>
      <c r="J2712"/>
      <c r="AA2712"/>
      <c r="AB2712"/>
      <c r="AC2712"/>
      <c r="AD2712"/>
      <c r="AE2712"/>
      <c r="AF2712"/>
      <c r="AG2712"/>
      <c r="AH2712"/>
    </row>
    <row r="2713" spans="1:34" x14ac:dyDescent="0.2">
      <c r="A2713"/>
      <c r="J2713"/>
      <c r="AA2713"/>
      <c r="AB2713"/>
      <c r="AC2713"/>
      <c r="AD2713"/>
      <c r="AE2713"/>
      <c r="AF2713"/>
      <c r="AG2713"/>
      <c r="AH2713"/>
    </row>
    <row r="2714" spans="1:34" x14ac:dyDescent="0.2">
      <c r="A2714"/>
      <c r="J2714"/>
      <c r="AA2714"/>
      <c r="AB2714"/>
      <c r="AC2714"/>
      <c r="AD2714"/>
      <c r="AE2714"/>
      <c r="AF2714"/>
      <c r="AG2714"/>
      <c r="AH2714"/>
    </row>
    <row r="2715" spans="1:34" x14ac:dyDescent="0.2">
      <c r="A2715"/>
      <c r="J2715"/>
      <c r="AA2715"/>
      <c r="AB2715"/>
      <c r="AC2715"/>
      <c r="AD2715"/>
      <c r="AE2715"/>
      <c r="AF2715"/>
      <c r="AG2715"/>
      <c r="AH2715"/>
    </row>
    <row r="2716" spans="1:34" x14ac:dyDescent="0.2">
      <c r="A2716"/>
      <c r="J2716"/>
      <c r="AA2716"/>
      <c r="AB2716"/>
      <c r="AC2716"/>
      <c r="AD2716"/>
      <c r="AE2716"/>
      <c r="AF2716"/>
      <c r="AG2716"/>
      <c r="AH2716"/>
    </row>
    <row r="2717" spans="1:34" x14ac:dyDescent="0.2">
      <c r="A2717"/>
      <c r="J2717"/>
      <c r="AA2717"/>
      <c r="AB2717"/>
      <c r="AC2717"/>
      <c r="AD2717"/>
      <c r="AE2717"/>
      <c r="AF2717"/>
      <c r="AG2717"/>
      <c r="AH2717"/>
    </row>
    <row r="2718" spans="1:34" x14ac:dyDescent="0.2">
      <c r="A2718"/>
      <c r="J2718"/>
      <c r="AA2718"/>
      <c r="AB2718"/>
      <c r="AC2718"/>
      <c r="AD2718"/>
      <c r="AE2718"/>
      <c r="AF2718"/>
      <c r="AG2718"/>
      <c r="AH2718"/>
    </row>
    <row r="2719" spans="1:34" x14ac:dyDescent="0.2">
      <c r="A2719"/>
      <c r="J2719"/>
      <c r="AA2719"/>
      <c r="AB2719"/>
      <c r="AC2719"/>
      <c r="AD2719"/>
      <c r="AE2719"/>
      <c r="AF2719"/>
      <c r="AG2719"/>
      <c r="AH2719"/>
    </row>
    <row r="2720" spans="1:34" x14ac:dyDescent="0.2">
      <c r="A2720"/>
      <c r="J2720"/>
      <c r="AA2720"/>
      <c r="AB2720"/>
      <c r="AC2720"/>
      <c r="AD2720"/>
      <c r="AE2720"/>
      <c r="AF2720"/>
      <c r="AG2720"/>
      <c r="AH2720"/>
    </row>
    <row r="2721" spans="1:34" x14ac:dyDescent="0.2">
      <c r="A2721"/>
      <c r="J2721"/>
      <c r="AA2721"/>
      <c r="AB2721"/>
      <c r="AC2721"/>
      <c r="AD2721"/>
      <c r="AE2721"/>
      <c r="AF2721"/>
      <c r="AG2721"/>
      <c r="AH2721"/>
    </row>
    <row r="2722" spans="1:34" x14ac:dyDescent="0.2">
      <c r="A2722"/>
      <c r="J2722"/>
      <c r="AA2722"/>
      <c r="AB2722"/>
      <c r="AC2722"/>
      <c r="AD2722"/>
      <c r="AE2722"/>
      <c r="AF2722"/>
      <c r="AG2722"/>
      <c r="AH2722"/>
    </row>
    <row r="2723" spans="1:34" x14ac:dyDescent="0.2">
      <c r="A2723"/>
      <c r="J2723"/>
      <c r="AA2723"/>
      <c r="AB2723"/>
      <c r="AC2723"/>
      <c r="AD2723"/>
      <c r="AE2723"/>
      <c r="AF2723"/>
      <c r="AG2723"/>
      <c r="AH2723"/>
    </row>
    <row r="2724" spans="1:34" x14ac:dyDescent="0.2">
      <c r="A2724"/>
      <c r="J2724"/>
      <c r="AA2724"/>
      <c r="AB2724"/>
      <c r="AC2724"/>
      <c r="AD2724"/>
      <c r="AE2724"/>
      <c r="AF2724"/>
      <c r="AG2724"/>
      <c r="AH2724"/>
    </row>
    <row r="2725" spans="1:34" x14ac:dyDescent="0.2">
      <c r="A2725"/>
      <c r="J2725"/>
      <c r="AA2725"/>
      <c r="AB2725"/>
      <c r="AC2725"/>
      <c r="AD2725"/>
      <c r="AE2725"/>
      <c r="AF2725"/>
      <c r="AG2725"/>
      <c r="AH2725"/>
    </row>
    <row r="2726" spans="1:34" x14ac:dyDescent="0.2">
      <c r="A2726"/>
      <c r="J2726"/>
      <c r="AA2726"/>
      <c r="AB2726"/>
      <c r="AC2726"/>
      <c r="AD2726"/>
      <c r="AE2726"/>
      <c r="AF2726"/>
      <c r="AG2726"/>
      <c r="AH2726"/>
    </row>
    <row r="2727" spans="1:34" x14ac:dyDescent="0.2">
      <c r="A2727"/>
      <c r="J2727"/>
      <c r="AA2727"/>
      <c r="AB2727"/>
      <c r="AC2727"/>
      <c r="AD2727"/>
      <c r="AE2727"/>
      <c r="AF2727"/>
      <c r="AG2727"/>
      <c r="AH2727"/>
    </row>
    <row r="2728" spans="1:34" x14ac:dyDescent="0.2">
      <c r="A2728"/>
      <c r="J2728"/>
      <c r="AA2728"/>
      <c r="AB2728"/>
      <c r="AC2728"/>
      <c r="AD2728"/>
      <c r="AE2728"/>
      <c r="AF2728"/>
      <c r="AG2728"/>
      <c r="AH2728"/>
    </row>
    <row r="2729" spans="1:34" x14ac:dyDescent="0.2">
      <c r="A2729"/>
      <c r="J2729"/>
      <c r="AA2729"/>
      <c r="AB2729"/>
      <c r="AC2729"/>
      <c r="AD2729"/>
      <c r="AE2729"/>
      <c r="AF2729"/>
      <c r="AG2729"/>
      <c r="AH2729"/>
    </row>
    <row r="2730" spans="1:34" x14ac:dyDescent="0.2">
      <c r="A2730"/>
      <c r="J2730"/>
      <c r="AA2730"/>
      <c r="AB2730"/>
      <c r="AC2730"/>
      <c r="AD2730"/>
      <c r="AE2730"/>
      <c r="AF2730"/>
      <c r="AG2730"/>
      <c r="AH2730"/>
    </row>
    <row r="2731" spans="1:34" x14ac:dyDescent="0.2">
      <c r="A2731"/>
      <c r="J2731"/>
      <c r="AA2731"/>
      <c r="AB2731"/>
      <c r="AC2731"/>
      <c r="AD2731"/>
      <c r="AE2731"/>
      <c r="AF2731"/>
      <c r="AG2731"/>
      <c r="AH2731"/>
    </row>
    <row r="2732" spans="1:34" x14ac:dyDescent="0.2">
      <c r="A2732"/>
      <c r="J2732"/>
      <c r="AA2732"/>
      <c r="AB2732"/>
      <c r="AC2732"/>
      <c r="AD2732"/>
      <c r="AE2732"/>
      <c r="AF2732"/>
      <c r="AG2732"/>
      <c r="AH2732"/>
    </row>
    <row r="2733" spans="1:34" x14ac:dyDescent="0.2">
      <c r="A2733"/>
      <c r="J2733"/>
      <c r="AA2733"/>
      <c r="AB2733"/>
      <c r="AC2733"/>
      <c r="AD2733"/>
      <c r="AE2733"/>
      <c r="AF2733"/>
      <c r="AG2733"/>
      <c r="AH2733"/>
    </row>
    <row r="2734" spans="1:34" x14ac:dyDescent="0.2">
      <c r="A2734"/>
      <c r="J2734"/>
      <c r="AA2734"/>
      <c r="AB2734"/>
      <c r="AC2734"/>
      <c r="AD2734"/>
      <c r="AE2734"/>
      <c r="AF2734"/>
      <c r="AG2734"/>
      <c r="AH2734"/>
    </row>
    <row r="2735" spans="1:34" x14ac:dyDescent="0.2">
      <c r="A2735"/>
      <c r="J2735"/>
      <c r="AA2735"/>
      <c r="AB2735"/>
      <c r="AC2735"/>
      <c r="AD2735"/>
      <c r="AE2735"/>
      <c r="AF2735"/>
      <c r="AG2735"/>
      <c r="AH2735"/>
    </row>
    <row r="2736" spans="1:34" x14ac:dyDescent="0.2">
      <c r="A2736"/>
      <c r="J2736"/>
      <c r="AA2736"/>
      <c r="AB2736"/>
      <c r="AC2736"/>
      <c r="AD2736"/>
      <c r="AE2736"/>
      <c r="AF2736"/>
      <c r="AG2736"/>
      <c r="AH2736"/>
    </row>
    <row r="2737" spans="1:34" x14ac:dyDescent="0.2">
      <c r="A2737"/>
      <c r="J2737"/>
      <c r="AA2737"/>
      <c r="AB2737"/>
      <c r="AC2737"/>
      <c r="AD2737"/>
      <c r="AE2737"/>
      <c r="AF2737"/>
      <c r="AG2737"/>
      <c r="AH2737"/>
    </row>
    <row r="2738" spans="1:34" x14ac:dyDescent="0.2">
      <c r="A2738"/>
      <c r="J2738"/>
      <c r="AA2738"/>
      <c r="AB2738"/>
      <c r="AC2738"/>
      <c r="AD2738"/>
      <c r="AE2738"/>
      <c r="AF2738"/>
      <c r="AG2738"/>
      <c r="AH2738"/>
    </row>
    <row r="2739" spans="1:34" x14ac:dyDescent="0.2">
      <c r="A2739"/>
      <c r="J2739"/>
      <c r="AA2739"/>
      <c r="AB2739"/>
      <c r="AC2739"/>
      <c r="AD2739"/>
      <c r="AE2739"/>
      <c r="AF2739"/>
      <c r="AG2739"/>
      <c r="AH2739"/>
    </row>
    <row r="2740" spans="1:34" x14ac:dyDescent="0.2">
      <c r="A2740"/>
      <c r="J2740"/>
      <c r="AA2740"/>
      <c r="AB2740"/>
      <c r="AC2740"/>
      <c r="AD2740"/>
      <c r="AE2740"/>
      <c r="AF2740"/>
      <c r="AG2740"/>
      <c r="AH2740"/>
    </row>
    <row r="2741" spans="1:34" x14ac:dyDescent="0.2">
      <c r="A2741"/>
      <c r="J2741"/>
      <c r="AA2741"/>
      <c r="AB2741"/>
      <c r="AC2741"/>
      <c r="AD2741"/>
      <c r="AE2741"/>
      <c r="AF2741"/>
      <c r="AG2741"/>
      <c r="AH2741"/>
    </row>
    <row r="2742" spans="1:34" x14ac:dyDescent="0.2">
      <c r="A2742"/>
      <c r="J2742"/>
      <c r="AA2742"/>
      <c r="AB2742"/>
      <c r="AC2742"/>
      <c r="AD2742"/>
      <c r="AE2742"/>
      <c r="AF2742"/>
      <c r="AG2742"/>
      <c r="AH2742"/>
    </row>
    <row r="2743" spans="1:34" x14ac:dyDescent="0.2">
      <c r="A2743"/>
      <c r="J2743"/>
      <c r="AA2743"/>
      <c r="AB2743"/>
      <c r="AC2743"/>
      <c r="AD2743"/>
      <c r="AE2743"/>
      <c r="AF2743"/>
      <c r="AG2743"/>
      <c r="AH2743"/>
    </row>
    <row r="2744" spans="1:34" x14ac:dyDescent="0.2">
      <c r="A2744"/>
      <c r="J2744"/>
      <c r="AA2744"/>
      <c r="AB2744"/>
      <c r="AC2744"/>
      <c r="AD2744"/>
      <c r="AE2744"/>
      <c r="AF2744"/>
      <c r="AG2744"/>
      <c r="AH2744"/>
    </row>
    <row r="2745" spans="1:34" x14ac:dyDescent="0.2">
      <c r="A2745"/>
      <c r="J2745"/>
      <c r="AA2745"/>
      <c r="AB2745"/>
      <c r="AC2745"/>
      <c r="AD2745"/>
      <c r="AE2745"/>
      <c r="AF2745"/>
      <c r="AG2745"/>
      <c r="AH2745"/>
    </row>
    <row r="2746" spans="1:34" x14ac:dyDescent="0.2">
      <c r="A2746"/>
      <c r="J2746"/>
      <c r="AA2746"/>
      <c r="AB2746"/>
      <c r="AC2746"/>
      <c r="AD2746"/>
      <c r="AE2746"/>
      <c r="AF2746"/>
      <c r="AG2746"/>
      <c r="AH2746"/>
    </row>
    <row r="2747" spans="1:34" x14ac:dyDescent="0.2">
      <c r="A2747"/>
      <c r="J2747"/>
      <c r="AA2747"/>
      <c r="AB2747"/>
      <c r="AC2747"/>
      <c r="AD2747"/>
      <c r="AE2747"/>
      <c r="AF2747"/>
      <c r="AG2747"/>
      <c r="AH2747"/>
    </row>
    <row r="2748" spans="1:34" x14ac:dyDescent="0.2">
      <c r="A2748"/>
      <c r="J2748"/>
      <c r="AA2748"/>
      <c r="AB2748"/>
      <c r="AC2748"/>
      <c r="AD2748"/>
      <c r="AE2748"/>
      <c r="AF2748"/>
      <c r="AG2748"/>
      <c r="AH2748"/>
    </row>
    <row r="2749" spans="1:34" x14ac:dyDescent="0.2">
      <c r="A2749"/>
      <c r="J2749"/>
      <c r="AA2749"/>
      <c r="AB2749"/>
      <c r="AC2749"/>
      <c r="AD2749"/>
      <c r="AE2749"/>
      <c r="AF2749"/>
      <c r="AG2749"/>
      <c r="AH2749"/>
    </row>
    <row r="2750" spans="1:34" x14ac:dyDescent="0.2">
      <c r="A2750"/>
      <c r="J2750"/>
      <c r="AA2750"/>
      <c r="AB2750"/>
      <c r="AC2750"/>
      <c r="AD2750"/>
      <c r="AE2750"/>
      <c r="AF2750"/>
      <c r="AG2750"/>
      <c r="AH2750"/>
    </row>
    <row r="2751" spans="1:34" x14ac:dyDescent="0.2">
      <c r="A2751"/>
      <c r="J2751"/>
      <c r="AA2751"/>
      <c r="AB2751"/>
      <c r="AC2751"/>
      <c r="AD2751"/>
      <c r="AE2751"/>
      <c r="AF2751"/>
      <c r="AG2751"/>
      <c r="AH2751"/>
    </row>
    <row r="2752" spans="1:34" x14ac:dyDescent="0.2">
      <c r="A2752"/>
      <c r="J2752"/>
      <c r="AA2752"/>
      <c r="AB2752"/>
      <c r="AC2752"/>
      <c r="AD2752"/>
      <c r="AE2752"/>
      <c r="AF2752"/>
      <c r="AG2752"/>
      <c r="AH2752"/>
    </row>
    <row r="2753" spans="1:34" x14ac:dyDescent="0.2">
      <c r="A2753"/>
      <c r="J2753"/>
      <c r="AA2753"/>
      <c r="AB2753"/>
      <c r="AC2753"/>
      <c r="AD2753"/>
      <c r="AE2753"/>
      <c r="AF2753"/>
      <c r="AG2753"/>
      <c r="AH2753"/>
    </row>
    <row r="2754" spans="1:34" x14ac:dyDescent="0.2">
      <c r="A2754"/>
      <c r="J2754"/>
      <c r="AA2754"/>
      <c r="AB2754"/>
      <c r="AC2754"/>
      <c r="AD2754"/>
      <c r="AE2754"/>
      <c r="AF2754"/>
      <c r="AG2754"/>
      <c r="AH2754"/>
    </row>
    <row r="2755" spans="1:34" x14ac:dyDescent="0.2">
      <c r="A2755"/>
      <c r="J2755"/>
      <c r="AA2755"/>
      <c r="AB2755"/>
      <c r="AC2755"/>
      <c r="AD2755"/>
      <c r="AE2755"/>
      <c r="AF2755"/>
      <c r="AG2755"/>
      <c r="AH2755"/>
    </row>
    <row r="2756" spans="1:34" x14ac:dyDescent="0.2">
      <c r="A2756"/>
      <c r="J2756"/>
      <c r="AA2756"/>
      <c r="AB2756"/>
      <c r="AC2756"/>
      <c r="AD2756"/>
      <c r="AE2756"/>
      <c r="AF2756"/>
      <c r="AG2756"/>
      <c r="AH2756"/>
    </row>
    <row r="2757" spans="1:34" x14ac:dyDescent="0.2">
      <c r="A2757"/>
      <c r="J2757"/>
      <c r="AA2757"/>
      <c r="AB2757"/>
      <c r="AC2757"/>
      <c r="AD2757"/>
      <c r="AE2757"/>
      <c r="AF2757"/>
      <c r="AG2757"/>
      <c r="AH2757"/>
    </row>
    <row r="2758" spans="1:34" x14ac:dyDescent="0.2">
      <c r="A2758"/>
      <c r="J2758"/>
      <c r="AA2758"/>
      <c r="AB2758"/>
      <c r="AC2758"/>
      <c r="AD2758"/>
      <c r="AE2758"/>
      <c r="AF2758"/>
      <c r="AG2758"/>
      <c r="AH2758"/>
    </row>
    <row r="2759" spans="1:34" x14ac:dyDescent="0.2">
      <c r="A2759"/>
      <c r="J2759"/>
      <c r="AA2759"/>
      <c r="AB2759"/>
      <c r="AC2759"/>
      <c r="AD2759"/>
      <c r="AE2759"/>
      <c r="AF2759"/>
      <c r="AG2759"/>
      <c r="AH2759"/>
    </row>
    <row r="2760" spans="1:34" x14ac:dyDescent="0.2">
      <c r="A2760"/>
      <c r="J2760"/>
      <c r="AA2760"/>
      <c r="AB2760"/>
      <c r="AC2760"/>
      <c r="AD2760"/>
      <c r="AE2760"/>
      <c r="AF2760"/>
      <c r="AG2760"/>
      <c r="AH2760"/>
    </row>
    <row r="2761" spans="1:34" x14ac:dyDescent="0.2">
      <c r="A2761"/>
      <c r="J2761"/>
      <c r="AA2761"/>
      <c r="AB2761"/>
      <c r="AC2761"/>
      <c r="AD2761"/>
      <c r="AE2761"/>
      <c r="AF2761"/>
      <c r="AG2761"/>
      <c r="AH2761"/>
    </row>
    <row r="2762" spans="1:34" x14ac:dyDescent="0.2">
      <c r="A2762"/>
      <c r="J2762"/>
      <c r="AA2762"/>
      <c r="AB2762"/>
      <c r="AC2762"/>
      <c r="AD2762"/>
      <c r="AE2762"/>
      <c r="AF2762"/>
      <c r="AG2762"/>
      <c r="AH2762"/>
    </row>
    <row r="2763" spans="1:34" x14ac:dyDescent="0.2">
      <c r="A2763"/>
      <c r="J2763"/>
      <c r="AA2763"/>
      <c r="AB2763"/>
      <c r="AC2763"/>
      <c r="AD2763"/>
      <c r="AE2763"/>
      <c r="AF2763"/>
      <c r="AG2763"/>
      <c r="AH2763"/>
    </row>
    <row r="2764" spans="1:34" x14ac:dyDescent="0.2">
      <c r="A2764"/>
      <c r="J2764"/>
      <c r="AA2764"/>
      <c r="AB2764"/>
      <c r="AC2764"/>
      <c r="AD2764"/>
      <c r="AE2764"/>
      <c r="AF2764"/>
      <c r="AG2764"/>
      <c r="AH2764"/>
    </row>
    <row r="2765" spans="1:34" x14ac:dyDescent="0.2">
      <c r="A2765"/>
      <c r="J2765"/>
      <c r="AA2765"/>
      <c r="AB2765"/>
      <c r="AC2765"/>
      <c r="AD2765"/>
      <c r="AE2765"/>
      <c r="AF2765"/>
      <c r="AG2765"/>
      <c r="AH2765"/>
    </row>
    <row r="2766" spans="1:34" x14ac:dyDescent="0.2">
      <c r="A2766"/>
      <c r="J2766"/>
      <c r="AA2766"/>
      <c r="AB2766"/>
      <c r="AC2766"/>
      <c r="AD2766"/>
      <c r="AE2766"/>
      <c r="AF2766"/>
      <c r="AG2766"/>
      <c r="AH2766"/>
    </row>
    <row r="2767" spans="1:34" x14ac:dyDescent="0.2">
      <c r="A2767"/>
      <c r="J2767"/>
      <c r="AA2767"/>
      <c r="AB2767"/>
      <c r="AC2767"/>
      <c r="AD2767"/>
      <c r="AE2767"/>
      <c r="AF2767"/>
      <c r="AG2767"/>
      <c r="AH2767"/>
    </row>
    <row r="2768" spans="1:34" x14ac:dyDescent="0.2">
      <c r="A2768"/>
      <c r="J2768"/>
      <c r="AA2768"/>
      <c r="AB2768"/>
      <c r="AC2768"/>
      <c r="AD2768"/>
      <c r="AE2768"/>
      <c r="AF2768"/>
      <c r="AG2768"/>
      <c r="AH2768"/>
    </row>
    <row r="2769" spans="1:34" x14ac:dyDescent="0.2">
      <c r="A2769"/>
      <c r="J2769"/>
      <c r="AA2769"/>
      <c r="AB2769"/>
      <c r="AC2769"/>
      <c r="AD2769"/>
      <c r="AE2769"/>
      <c r="AF2769"/>
      <c r="AG2769"/>
      <c r="AH2769"/>
    </row>
    <row r="2770" spans="1:34" x14ac:dyDescent="0.2">
      <c r="A2770"/>
      <c r="J2770"/>
      <c r="AA2770"/>
      <c r="AB2770"/>
      <c r="AC2770"/>
      <c r="AD2770"/>
      <c r="AE2770"/>
      <c r="AF2770"/>
      <c r="AG2770"/>
      <c r="AH2770"/>
    </row>
    <row r="2771" spans="1:34" x14ac:dyDescent="0.2">
      <c r="A2771"/>
      <c r="J2771"/>
      <c r="AA2771"/>
      <c r="AB2771"/>
      <c r="AC2771"/>
      <c r="AD2771"/>
      <c r="AE2771"/>
      <c r="AF2771"/>
      <c r="AG2771"/>
      <c r="AH2771"/>
    </row>
    <row r="2772" spans="1:34" x14ac:dyDescent="0.2">
      <c r="A2772"/>
      <c r="J2772"/>
      <c r="AA2772"/>
      <c r="AB2772"/>
      <c r="AC2772"/>
      <c r="AD2772"/>
      <c r="AE2772"/>
      <c r="AF2772"/>
      <c r="AG2772"/>
      <c r="AH2772"/>
    </row>
    <row r="2773" spans="1:34" x14ac:dyDescent="0.2">
      <c r="A2773"/>
      <c r="J2773"/>
      <c r="AA2773"/>
      <c r="AB2773"/>
      <c r="AC2773"/>
      <c r="AD2773"/>
      <c r="AE2773"/>
      <c r="AF2773"/>
      <c r="AG2773"/>
      <c r="AH2773"/>
    </row>
    <row r="2774" spans="1:34" x14ac:dyDescent="0.2">
      <c r="A2774"/>
      <c r="J2774"/>
      <c r="AA2774"/>
      <c r="AB2774"/>
      <c r="AC2774"/>
      <c r="AD2774"/>
      <c r="AE2774"/>
      <c r="AF2774"/>
      <c r="AG2774"/>
      <c r="AH2774"/>
    </row>
    <row r="2775" spans="1:34" x14ac:dyDescent="0.2">
      <c r="A2775"/>
      <c r="J2775"/>
      <c r="AA2775"/>
      <c r="AB2775"/>
      <c r="AC2775"/>
      <c r="AD2775"/>
      <c r="AE2775"/>
      <c r="AF2775"/>
      <c r="AG2775"/>
      <c r="AH2775"/>
    </row>
    <row r="2776" spans="1:34" x14ac:dyDescent="0.2">
      <c r="A2776"/>
      <c r="J2776"/>
      <c r="AA2776"/>
      <c r="AB2776"/>
      <c r="AC2776"/>
      <c r="AD2776"/>
      <c r="AE2776"/>
      <c r="AF2776"/>
      <c r="AG2776"/>
      <c r="AH2776"/>
    </row>
    <row r="2777" spans="1:34" x14ac:dyDescent="0.2">
      <c r="A2777"/>
      <c r="J2777"/>
      <c r="AA2777"/>
      <c r="AB2777"/>
      <c r="AC2777"/>
      <c r="AD2777"/>
      <c r="AE2777"/>
      <c r="AF2777"/>
      <c r="AG2777"/>
      <c r="AH2777"/>
    </row>
    <row r="2778" spans="1:34" x14ac:dyDescent="0.2">
      <c r="A2778"/>
      <c r="J2778"/>
      <c r="AA2778"/>
      <c r="AB2778"/>
      <c r="AC2778"/>
      <c r="AD2778"/>
      <c r="AE2778"/>
      <c r="AF2778"/>
      <c r="AG2778"/>
      <c r="AH2778"/>
    </row>
    <row r="2779" spans="1:34" x14ac:dyDescent="0.2">
      <c r="A2779"/>
      <c r="J2779"/>
      <c r="AA2779"/>
      <c r="AB2779"/>
      <c r="AC2779"/>
      <c r="AD2779"/>
      <c r="AE2779"/>
      <c r="AF2779"/>
      <c r="AG2779"/>
      <c r="AH2779"/>
    </row>
    <row r="2780" spans="1:34" x14ac:dyDescent="0.2">
      <c r="A2780"/>
      <c r="J2780"/>
      <c r="AA2780"/>
      <c r="AB2780"/>
      <c r="AC2780"/>
      <c r="AD2780"/>
      <c r="AE2780"/>
      <c r="AF2780"/>
      <c r="AG2780"/>
      <c r="AH2780"/>
    </row>
    <row r="2781" spans="1:34" x14ac:dyDescent="0.2">
      <c r="A2781"/>
      <c r="J2781"/>
      <c r="AA2781"/>
      <c r="AB2781"/>
      <c r="AC2781"/>
      <c r="AD2781"/>
      <c r="AE2781"/>
      <c r="AF2781"/>
      <c r="AG2781"/>
      <c r="AH2781"/>
    </row>
    <row r="2782" spans="1:34" x14ac:dyDescent="0.2">
      <c r="A2782"/>
      <c r="J2782"/>
      <c r="AA2782"/>
      <c r="AB2782"/>
      <c r="AC2782"/>
      <c r="AD2782"/>
      <c r="AE2782"/>
      <c r="AF2782"/>
      <c r="AG2782"/>
      <c r="AH2782"/>
    </row>
    <row r="2783" spans="1:34" x14ac:dyDescent="0.2">
      <c r="A2783"/>
      <c r="J2783"/>
      <c r="AA2783"/>
      <c r="AB2783"/>
      <c r="AC2783"/>
      <c r="AD2783"/>
      <c r="AE2783"/>
      <c r="AF2783"/>
      <c r="AG2783"/>
      <c r="AH2783"/>
    </row>
    <row r="2784" spans="1:34" x14ac:dyDescent="0.2">
      <c r="A2784"/>
      <c r="J2784"/>
      <c r="AA2784"/>
      <c r="AB2784"/>
      <c r="AC2784"/>
      <c r="AD2784"/>
      <c r="AE2784"/>
      <c r="AF2784"/>
      <c r="AG2784"/>
      <c r="AH2784"/>
    </row>
    <row r="2785" spans="1:34" x14ac:dyDescent="0.2">
      <c r="A2785"/>
      <c r="J2785"/>
      <c r="AA2785"/>
      <c r="AB2785"/>
      <c r="AC2785"/>
      <c r="AD2785"/>
      <c r="AE2785"/>
      <c r="AF2785"/>
      <c r="AG2785"/>
      <c r="AH2785"/>
    </row>
    <row r="2786" spans="1:34" x14ac:dyDescent="0.2">
      <c r="A2786"/>
      <c r="J2786"/>
      <c r="AA2786"/>
      <c r="AB2786"/>
      <c r="AC2786"/>
      <c r="AD2786"/>
      <c r="AE2786"/>
      <c r="AF2786"/>
      <c r="AG2786"/>
      <c r="AH2786"/>
    </row>
    <row r="2787" spans="1:34" x14ac:dyDescent="0.2">
      <c r="A2787"/>
      <c r="J2787"/>
      <c r="AA2787"/>
      <c r="AB2787"/>
      <c r="AC2787"/>
      <c r="AD2787"/>
      <c r="AE2787"/>
      <c r="AF2787"/>
      <c r="AG2787"/>
      <c r="AH2787"/>
    </row>
    <row r="2788" spans="1:34" x14ac:dyDescent="0.2">
      <c r="A2788"/>
      <c r="J2788"/>
      <c r="AA2788"/>
      <c r="AB2788"/>
      <c r="AC2788"/>
      <c r="AD2788"/>
      <c r="AE2788"/>
      <c r="AF2788"/>
      <c r="AG2788"/>
      <c r="AH2788"/>
    </row>
    <row r="2789" spans="1:34" x14ac:dyDescent="0.2">
      <c r="A2789"/>
      <c r="J2789"/>
      <c r="AA2789"/>
      <c r="AB2789"/>
      <c r="AC2789"/>
      <c r="AD2789"/>
      <c r="AE2789"/>
      <c r="AF2789"/>
      <c r="AG2789"/>
      <c r="AH2789"/>
    </row>
    <row r="2790" spans="1:34" x14ac:dyDescent="0.2">
      <c r="A2790"/>
      <c r="J2790"/>
      <c r="AA2790"/>
      <c r="AB2790"/>
      <c r="AC2790"/>
      <c r="AD2790"/>
      <c r="AE2790"/>
      <c r="AF2790"/>
      <c r="AG2790"/>
      <c r="AH2790"/>
    </row>
    <row r="2791" spans="1:34" x14ac:dyDescent="0.2">
      <c r="A2791"/>
      <c r="J2791"/>
      <c r="AA2791"/>
      <c r="AB2791"/>
      <c r="AC2791"/>
      <c r="AD2791"/>
      <c r="AE2791"/>
      <c r="AF2791"/>
      <c r="AG2791"/>
      <c r="AH2791"/>
    </row>
    <row r="2792" spans="1:34" x14ac:dyDescent="0.2">
      <c r="A2792"/>
      <c r="J2792"/>
      <c r="AA2792"/>
      <c r="AB2792"/>
      <c r="AC2792"/>
      <c r="AD2792"/>
      <c r="AE2792"/>
      <c r="AF2792"/>
      <c r="AG2792"/>
      <c r="AH2792"/>
    </row>
    <row r="2793" spans="1:34" x14ac:dyDescent="0.2">
      <c r="A2793"/>
      <c r="J2793"/>
      <c r="AA2793"/>
      <c r="AB2793"/>
      <c r="AC2793"/>
      <c r="AD2793"/>
      <c r="AE2793"/>
      <c r="AF2793"/>
      <c r="AG2793"/>
      <c r="AH2793"/>
    </row>
    <row r="2794" spans="1:34" x14ac:dyDescent="0.2">
      <c r="A2794"/>
      <c r="J2794"/>
      <c r="AA2794"/>
      <c r="AB2794"/>
      <c r="AC2794"/>
      <c r="AD2794"/>
      <c r="AE2794"/>
      <c r="AF2794"/>
      <c r="AG2794"/>
      <c r="AH2794"/>
    </row>
    <row r="2795" spans="1:34" x14ac:dyDescent="0.2">
      <c r="A2795"/>
      <c r="J2795"/>
      <c r="AA2795"/>
      <c r="AB2795"/>
      <c r="AC2795"/>
      <c r="AD2795"/>
      <c r="AE2795"/>
      <c r="AF2795"/>
      <c r="AG2795"/>
      <c r="AH2795"/>
    </row>
    <row r="2796" spans="1:34" x14ac:dyDescent="0.2">
      <c r="A2796"/>
      <c r="J2796"/>
      <c r="AA2796"/>
      <c r="AB2796"/>
      <c r="AC2796"/>
      <c r="AD2796"/>
      <c r="AE2796"/>
      <c r="AF2796"/>
      <c r="AG2796"/>
      <c r="AH2796"/>
    </row>
    <row r="2797" spans="1:34" x14ac:dyDescent="0.2">
      <c r="A2797"/>
      <c r="J2797"/>
      <c r="AA2797"/>
      <c r="AB2797"/>
      <c r="AC2797"/>
      <c r="AD2797"/>
      <c r="AE2797"/>
      <c r="AF2797"/>
      <c r="AG2797"/>
      <c r="AH2797"/>
    </row>
    <row r="2798" spans="1:34" x14ac:dyDescent="0.2">
      <c r="A2798"/>
      <c r="J2798"/>
      <c r="AA2798"/>
      <c r="AB2798"/>
      <c r="AC2798"/>
      <c r="AD2798"/>
      <c r="AE2798"/>
      <c r="AF2798"/>
      <c r="AG2798"/>
      <c r="AH2798"/>
    </row>
    <row r="2799" spans="1:34" x14ac:dyDescent="0.2">
      <c r="A2799"/>
      <c r="J2799"/>
      <c r="AA2799"/>
      <c r="AB2799"/>
      <c r="AC2799"/>
      <c r="AD2799"/>
      <c r="AE2799"/>
      <c r="AF2799"/>
      <c r="AG2799"/>
      <c r="AH2799"/>
    </row>
    <row r="2800" spans="1:34" x14ac:dyDescent="0.2">
      <c r="A2800"/>
      <c r="J2800"/>
      <c r="AA2800"/>
      <c r="AB2800"/>
      <c r="AC2800"/>
      <c r="AD2800"/>
      <c r="AE2800"/>
      <c r="AF2800"/>
      <c r="AG2800"/>
      <c r="AH2800"/>
    </row>
    <row r="2801" spans="1:34" x14ac:dyDescent="0.2">
      <c r="A2801"/>
      <c r="J2801"/>
      <c r="AA2801"/>
      <c r="AB2801"/>
      <c r="AC2801"/>
      <c r="AD2801"/>
      <c r="AE2801"/>
      <c r="AF2801"/>
      <c r="AG2801"/>
      <c r="AH2801"/>
    </row>
    <row r="2802" spans="1:34" x14ac:dyDescent="0.2">
      <c r="A2802"/>
      <c r="J2802"/>
      <c r="AA2802"/>
      <c r="AB2802"/>
      <c r="AC2802"/>
      <c r="AD2802"/>
      <c r="AE2802"/>
      <c r="AF2802"/>
      <c r="AG2802"/>
      <c r="AH2802"/>
    </row>
    <row r="2803" spans="1:34" x14ac:dyDescent="0.2">
      <c r="A2803"/>
      <c r="J2803"/>
      <c r="AA2803"/>
      <c r="AB2803"/>
      <c r="AC2803"/>
      <c r="AD2803"/>
      <c r="AE2803"/>
      <c r="AF2803"/>
      <c r="AG2803"/>
      <c r="AH2803"/>
    </row>
    <row r="2804" spans="1:34" x14ac:dyDescent="0.2">
      <c r="A2804"/>
      <c r="J2804"/>
      <c r="AA2804"/>
      <c r="AB2804"/>
      <c r="AC2804"/>
      <c r="AD2804"/>
      <c r="AE2804"/>
      <c r="AF2804"/>
      <c r="AG2804"/>
      <c r="AH2804"/>
    </row>
    <row r="2805" spans="1:34" x14ac:dyDescent="0.2">
      <c r="A2805"/>
      <c r="J2805"/>
      <c r="AA2805"/>
      <c r="AB2805"/>
      <c r="AC2805"/>
      <c r="AD2805"/>
      <c r="AE2805"/>
      <c r="AF2805"/>
      <c r="AG2805"/>
      <c r="AH2805"/>
    </row>
    <row r="2806" spans="1:34" x14ac:dyDescent="0.2">
      <c r="A2806"/>
      <c r="J2806"/>
      <c r="AA2806"/>
      <c r="AB2806"/>
      <c r="AC2806"/>
      <c r="AD2806"/>
      <c r="AE2806"/>
      <c r="AF2806"/>
      <c r="AG2806"/>
      <c r="AH2806"/>
    </row>
    <row r="2807" spans="1:34" x14ac:dyDescent="0.2">
      <c r="A2807"/>
      <c r="J2807"/>
      <c r="AA2807"/>
      <c r="AB2807"/>
      <c r="AC2807"/>
      <c r="AD2807"/>
      <c r="AE2807"/>
      <c r="AF2807"/>
      <c r="AG2807"/>
      <c r="AH2807"/>
    </row>
    <row r="2808" spans="1:34" x14ac:dyDescent="0.2">
      <c r="A2808"/>
      <c r="J2808"/>
      <c r="AA2808"/>
      <c r="AB2808"/>
      <c r="AC2808"/>
      <c r="AD2808"/>
      <c r="AE2808"/>
      <c r="AF2808"/>
      <c r="AG2808"/>
      <c r="AH2808"/>
    </row>
    <row r="2809" spans="1:34" x14ac:dyDescent="0.2">
      <c r="A2809"/>
      <c r="J2809"/>
      <c r="AA2809"/>
      <c r="AB2809"/>
      <c r="AC2809"/>
      <c r="AD2809"/>
      <c r="AE2809"/>
      <c r="AF2809"/>
      <c r="AG2809"/>
      <c r="AH2809"/>
    </row>
    <row r="2810" spans="1:34" x14ac:dyDescent="0.2">
      <c r="A2810"/>
      <c r="J2810"/>
      <c r="AA2810"/>
      <c r="AB2810"/>
      <c r="AC2810"/>
      <c r="AD2810"/>
      <c r="AE2810"/>
      <c r="AF2810"/>
      <c r="AG2810"/>
      <c r="AH2810"/>
    </row>
    <row r="2811" spans="1:34" x14ac:dyDescent="0.2">
      <c r="A2811"/>
      <c r="J2811"/>
      <c r="AA2811"/>
      <c r="AB2811"/>
      <c r="AC2811"/>
      <c r="AD2811"/>
      <c r="AE2811"/>
      <c r="AF2811"/>
      <c r="AG2811"/>
      <c r="AH2811"/>
    </row>
    <row r="2812" spans="1:34" x14ac:dyDescent="0.2">
      <c r="A2812"/>
      <c r="J2812"/>
      <c r="AA2812"/>
      <c r="AB2812"/>
      <c r="AC2812"/>
      <c r="AD2812"/>
      <c r="AE2812"/>
      <c r="AF2812"/>
      <c r="AG2812"/>
      <c r="AH2812"/>
    </row>
    <row r="2813" spans="1:34" x14ac:dyDescent="0.2">
      <c r="A2813"/>
      <c r="J2813"/>
      <c r="AA2813"/>
      <c r="AB2813"/>
      <c r="AC2813"/>
      <c r="AD2813"/>
      <c r="AE2813"/>
      <c r="AF2813"/>
      <c r="AG2813"/>
      <c r="AH2813"/>
    </row>
    <row r="2814" spans="1:34" x14ac:dyDescent="0.2">
      <c r="A2814"/>
      <c r="J2814"/>
      <c r="AA2814"/>
      <c r="AB2814"/>
      <c r="AC2814"/>
      <c r="AD2814"/>
      <c r="AE2814"/>
      <c r="AF2814"/>
      <c r="AG2814"/>
      <c r="AH2814"/>
    </row>
    <row r="2815" spans="1:34" x14ac:dyDescent="0.2">
      <c r="A2815"/>
      <c r="J2815"/>
      <c r="AA2815"/>
      <c r="AB2815"/>
      <c r="AC2815"/>
      <c r="AD2815"/>
      <c r="AE2815"/>
      <c r="AF2815"/>
      <c r="AG2815"/>
      <c r="AH2815"/>
    </row>
    <row r="2816" spans="1:34" x14ac:dyDescent="0.2">
      <c r="A2816"/>
      <c r="J2816"/>
      <c r="AA2816"/>
      <c r="AB2816"/>
      <c r="AC2816"/>
      <c r="AD2816"/>
      <c r="AE2816"/>
      <c r="AF2816"/>
      <c r="AG2816"/>
      <c r="AH2816"/>
    </row>
    <row r="2817" spans="1:34" x14ac:dyDescent="0.2">
      <c r="A2817"/>
      <c r="J2817"/>
      <c r="AA2817"/>
      <c r="AB2817"/>
      <c r="AC2817"/>
      <c r="AD2817"/>
      <c r="AE2817"/>
      <c r="AF2817"/>
      <c r="AG2817"/>
      <c r="AH2817"/>
    </row>
    <row r="2818" spans="1:34" x14ac:dyDescent="0.2">
      <c r="A2818"/>
      <c r="J2818"/>
      <c r="AA2818"/>
      <c r="AB2818"/>
      <c r="AC2818"/>
      <c r="AD2818"/>
      <c r="AE2818"/>
      <c r="AF2818"/>
      <c r="AG2818"/>
      <c r="AH2818"/>
    </row>
    <row r="2819" spans="1:34" x14ac:dyDescent="0.2">
      <c r="A2819"/>
      <c r="J2819"/>
      <c r="AA2819"/>
      <c r="AB2819"/>
      <c r="AC2819"/>
      <c r="AD2819"/>
      <c r="AE2819"/>
      <c r="AF2819"/>
      <c r="AG2819"/>
      <c r="AH2819"/>
    </row>
    <row r="2820" spans="1:34" x14ac:dyDescent="0.2">
      <c r="A2820"/>
      <c r="J2820"/>
      <c r="AA2820"/>
      <c r="AB2820"/>
      <c r="AC2820"/>
      <c r="AD2820"/>
      <c r="AE2820"/>
      <c r="AF2820"/>
      <c r="AG2820"/>
      <c r="AH2820"/>
    </row>
    <row r="2821" spans="1:34" x14ac:dyDescent="0.2">
      <c r="A2821"/>
      <c r="J2821"/>
      <c r="AA2821"/>
      <c r="AB2821"/>
      <c r="AC2821"/>
      <c r="AD2821"/>
      <c r="AE2821"/>
      <c r="AF2821"/>
      <c r="AG2821"/>
      <c r="AH2821"/>
    </row>
    <row r="2822" spans="1:34" x14ac:dyDescent="0.2">
      <c r="A2822"/>
      <c r="J2822"/>
      <c r="AA2822"/>
      <c r="AB2822"/>
      <c r="AC2822"/>
      <c r="AD2822"/>
      <c r="AE2822"/>
      <c r="AF2822"/>
      <c r="AG2822"/>
      <c r="AH2822"/>
    </row>
    <row r="2823" spans="1:34" x14ac:dyDescent="0.2">
      <c r="A2823"/>
      <c r="J2823"/>
      <c r="AA2823"/>
      <c r="AB2823"/>
      <c r="AC2823"/>
      <c r="AD2823"/>
      <c r="AE2823"/>
      <c r="AF2823"/>
      <c r="AG2823"/>
      <c r="AH2823"/>
    </row>
    <row r="2824" spans="1:34" x14ac:dyDescent="0.2">
      <c r="A2824"/>
      <c r="J2824"/>
      <c r="AA2824"/>
      <c r="AB2824"/>
      <c r="AC2824"/>
      <c r="AD2824"/>
      <c r="AE2824"/>
      <c r="AF2824"/>
      <c r="AG2824"/>
      <c r="AH2824"/>
    </row>
    <row r="2825" spans="1:34" x14ac:dyDescent="0.2">
      <c r="A2825"/>
      <c r="J2825"/>
      <c r="AA2825"/>
      <c r="AB2825"/>
      <c r="AC2825"/>
      <c r="AD2825"/>
      <c r="AE2825"/>
      <c r="AF2825"/>
      <c r="AG2825"/>
      <c r="AH2825"/>
    </row>
    <row r="2826" spans="1:34" x14ac:dyDescent="0.2">
      <c r="A2826"/>
      <c r="J2826"/>
      <c r="AA2826"/>
      <c r="AB2826"/>
      <c r="AC2826"/>
      <c r="AD2826"/>
      <c r="AE2826"/>
      <c r="AF2826"/>
      <c r="AG2826"/>
      <c r="AH2826"/>
    </row>
    <row r="2827" spans="1:34" x14ac:dyDescent="0.2">
      <c r="A2827"/>
      <c r="J2827"/>
      <c r="AA2827"/>
      <c r="AB2827"/>
      <c r="AC2827"/>
      <c r="AD2827"/>
      <c r="AE2827"/>
      <c r="AF2827"/>
      <c r="AG2827"/>
      <c r="AH2827"/>
    </row>
    <row r="2828" spans="1:34" x14ac:dyDescent="0.2">
      <c r="A2828"/>
      <c r="J2828"/>
      <c r="AA2828"/>
      <c r="AB2828"/>
      <c r="AC2828"/>
      <c r="AD2828"/>
      <c r="AE2828"/>
      <c r="AF2828"/>
      <c r="AG2828"/>
      <c r="AH2828"/>
    </row>
    <row r="2829" spans="1:34" x14ac:dyDescent="0.2">
      <c r="A2829"/>
      <c r="J2829"/>
      <c r="AA2829"/>
      <c r="AB2829"/>
      <c r="AC2829"/>
      <c r="AD2829"/>
      <c r="AE2829"/>
      <c r="AF2829"/>
      <c r="AG2829"/>
      <c r="AH2829"/>
    </row>
    <row r="2830" spans="1:34" x14ac:dyDescent="0.2">
      <c r="A2830"/>
      <c r="J2830"/>
      <c r="AA2830"/>
      <c r="AB2830"/>
      <c r="AC2830"/>
      <c r="AD2830"/>
      <c r="AE2830"/>
      <c r="AF2830"/>
      <c r="AG2830"/>
      <c r="AH2830"/>
    </row>
    <row r="2831" spans="1:34" x14ac:dyDescent="0.2">
      <c r="A2831"/>
      <c r="J2831"/>
      <c r="AA2831"/>
      <c r="AB2831"/>
      <c r="AC2831"/>
      <c r="AD2831"/>
      <c r="AE2831"/>
      <c r="AF2831"/>
      <c r="AG2831"/>
      <c r="AH2831"/>
    </row>
    <row r="2832" spans="1:34" x14ac:dyDescent="0.2">
      <c r="A2832"/>
      <c r="J2832"/>
      <c r="AA2832"/>
      <c r="AB2832"/>
      <c r="AC2832"/>
      <c r="AD2832"/>
      <c r="AE2832"/>
      <c r="AF2832"/>
      <c r="AG2832"/>
      <c r="AH2832"/>
    </row>
    <row r="2833" spans="1:34" x14ac:dyDescent="0.2">
      <c r="A2833"/>
      <c r="J2833"/>
      <c r="AA2833"/>
      <c r="AB2833"/>
      <c r="AC2833"/>
      <c r="AD2833"/>
      <c r="AE2833"/>
      <c r="AF2833"/>
      <c r="AG2833"/>
      <c r="AH2833"/>
    </row>
    <row r="2834" spans="1:34" x14ac:dyDescent="0.2">
      <c r="A2834"/>
      <c r="J2834"/>
      <c r="AA2834"/>
      <c r="AB2834"/>
      <c r="AC2834"/>
      <c r="AD2834"/>
      <c r="AE2834"/>
      <c r="AF2834"/>
      <c r="AG2834"/>
      <c r="AH2834"/>
    </row>
    <row r="2835" spans="1:34" x14ac:dyDescent="0.2">
      <c r="A2835"/>
      <c r="J2835"/>
      <c r="AA2835"/>
      <c r="AB2835"/>
      <c r="AC2835"/>
      <c r="AD2835"/>
      <c r="AE2835"/>
      <c r="AF2835"/>
      <c r="AG2835"/>
      <c r="AH2835"/>
    </row>
    <row r="2836" spans="1:34" x14ac:dyDescent="0.2">
      <c r="A2836"/>
      <c r="J2836"/>
      <c r="AA2836"/>
      <c r="AB2836"/>
      <c r="AC2836"/>
      <c r="AD2836"/>
      <c r="AE2836"/>
      <c r="AF2836"/>
      <c r="AG2836"/>
      <c r="AH2836"/>
    </row>
    <row r="2837" spans="1:34" x14ac:dyDescent="0.2">
      <c r="A2837"/>
      <c r="J2837"/>
      <c r="AA2837"/>
      <c r="AB2837"/>
      <c r="AC2837"/>
      <c r="AD2837"/>
      <c r="AE2837"/>
      <c r="AF2837"/>
      <c r="AG2837"/>
      <c r="AH2837"/>
    </row>
    <row r="2838" spans="1:34" x14ac:dyDescent="0.2">
      <c r="A2838"/>
      <c r="J2838"/>
      <c r="AA2838"/>
      <c r="AB2838"/>
      <c r="AC2838"/>
      <c r="AD2838"/>
      <c r="AE2838"/>
      <c r="AF2838"/>
      <c r="AG2838"/>
      <c r="AH2838"/>
    </row>
    <row r="2839" spans="1:34" x14ac:dyDescent="0.2">
      <c r="A2839"/>
      <c r="J2839"/>
      <c r="AA2839"/>
      <c r="AB2839"/>
      <c r="AC2839"/>
      <c r="AD2839"/>
      <c r="AE2839"/>
      <c r="AF2839"/>
      <c r="AG2839"/>
      <c r="AH2839"/>
    </row>
    <row r="2840" spans="1:34" x14ac:dyDescent="0.2">
      <c r="A2840"/>
      <c r="J2840"/>
      <c r="AA2840"/>
      <c r="AB2840"/>
      <c r="AC2840"/>
      <c r="AD2840"/>
      <c r="AE2840"/>
      <c r="AF2840"/>
      <c r="AG2840"/>
      <c r="AH2840"/>
    </row>
    <row r="2841" spans="1:34" x14ac:dyDescent="0.2">
      <c r="A2841"/>
      <c r="J2841"/>
      <c r="AA2841"/>
      <c r="AB2841"/>
      <c r="AC2841"/>
      <c r="AD2841"/>
      <c r="AE2841"/>
      <c r="AF2841"/>
      <c r="AG2841"/>
      <c r="AH2841"/>
    </row>
    <row r="2842" spans="1:34" x14ac:dyDescent="0.2">
      <c r="A2842"/>
      <c r="J2842"/>
      <c r="AA2842"/>
      <c r="AB2842"/>
      <c r="AC2842"/>
      <c r="AD2842"/>
      <c r="AE2842"/>
      <c r="AF2842"/>
      <c r="AG2842"/>
      <c r="AH2842"/>
    </row>
    <row r="2843" spans="1:34" x14ac:dyDescent="0.2">
      <c r="A2843"/>
      <c r="J2843"/>
      <c r="AA2843"/>
      <c r="AB2843"/>
      <c r="AC2843"/>
      <c r="AD2843"/>
      <c r="AE2843"/>
      <c r="AF2843"/>
      <c r="AG2843"/>
      <c r="AH2843"/>
    </row>
    <row r="2844" spans="1:34" x14ac:dyDescent="0.2">
      <c r="A2844"/>
      <c r="J2844"/>
      <c r="AA2844"/>
      <c r="AB2844"/>
      <c r="AC2844"/>
      <c r="AD2844"/>
      <c r="AE2844"/>
      <c r="AF2844"/>
      <c r="AG2844"/>
      <c r="AH2844"/>
    </row>
    <row r="2845" spans="1:34" x14ac:dyDescent="0.2">
      <c r="A2845"/>
      <c r="J2845"/>
      <c r="AA2845"/>
      <c r="AB2845"/>
      <c r="AC2845"/>
      <c r="AD2845"/>
      <c r="AE2845"/>
      <c r="AF2845"/>
      <c r="AG2845"/>
      <c r="AH2845"/>
    </row>
    <row r="2846" spans="1:34" x14ac:dyDescent="0.2">
      <c r="A2846"/>
      <c r="J2846"/>
      <c r="AA2846"/>
      <c r="AB2846"/>
      <c r="AC2846"/>
      <c r="AD2846"/>
      <c r="AE2846"/>
      <c r="AF2846"/>
      <c r="AG2846"/>
      <c r="AH2846"/>
    </row>
    <row r="2847" spans="1:34" x14ac:dyDescent="0.2">
      <c r="A2847"/>
      <c r="J2847"/>
      <c r="AA2847"/>
      <c r="AB2847"/>
      <c r="AC2847"/>
      <c r="AD2847"/>
      <c r="AE2847"/>
      <c r="AF2847"/>
      <c r="AG2847"/>
      <c r="AH2847"/>
    </row>
    <row r="2848" spans="1:34" x14ac:dyDescent="0.2">
      <c r="A2848"/>
      <c r="J2848"/>
      <c r="AA2848"/>
      <c r="AB2848"/>
      <c r="AC2848"/>
      <c r="AD2848"/>
      <c r="AE2848"/>
      <c r="AF2848"/>
      <c r="AG2848"/>
      <c r="AH2848"/>
    </row>
    <row r="2849" spans="1:34" x14ac:dyDescent="0.2">
      <c r="A2849"/>
      <c r="J2849"/>
      <c r="AA2849"/>
      <c r="AB2849"/>
      <c r="AC2849"/>
      <c r="AD2849"/>
      <c r="AE2849"/>
      <c r="AF2849"/>
      <c r="AG2849"/>
      <c r="AH2849"/>
    </row>
    <row r="2850" spans="1:34" x14ac:dyDescent="0.2">
      <c r="A2850"/>
      <c r="J2850"/>
      <c r="AA2850"/>
      <c r="AB2850"/>
      <c r="AC2850"/>
      <c r="AD2850"/>
      <c r="AE2850"/>
      <c r="AF2850"/>
      <c r="AG2850"/>
      <c r="AH2850"/>
    </row>
    <row r="2851" spans="1:34" x14ac:dyDescent="0.2">
      <c r="A2851"/>
      <c r="J2851"/>
      <c r="AA2851"/>
      <c r="AB2851"/>
      <c r="AC2851"/>
      <c r="AD2851"/>
      <c r="AE2851"/>
      <c r="AF2851"/>
      <c r="AG2851"/>
      <c r="AH2851"/>
    </row>
    <row r="2852" spans="1:34" x14ac:dyDescent="0.2">
      <c r="A2852"/>
      <c r="J2852"/>
      <c r="AA2852"/>
      <c r="AB2852"/>
      <c r="AC2852"/>
      <c r="AD2852"/>
      <c r="AE2852"/>
      <c r="AF2852"/>
      <c r="AG2852"/>
      <c r="AH2852"/>
    </row>
    <row r="2853" spans="1:34" x14ac:dyDescent="0.2">
      <c r="A2853"/>
      <c r="J2853"/>
      <c r="AA2853"/>
      <c r="AB2853"/>
      <c r="AC2853"/>
      <c r="AD2853"/>
      <c r="AE2853"/>
      <c r="AF2853"/>
      <c r="AG2853"/>
      <c r="AH2853"/>
    </row>
    <row r="2854" spans="1:34" x14ac:dyDescent="0.2">
      <c r="A2854"/>
      <c r="J2854"/>
      <c r="AA2854"/>
      <c r="AB2854"/>
      <c r="AC2854"/>
      <c r="AD2854"/>
      <c r="AE2854"/>
      <c r="AF2854"/>
      <c r="AG2854"/>
      <c r="AH2854"/>
    </row>
    <row r="2855" spans="1:34" x14ac:dyDescent="0.2">
      <c r="A2855"/>
      <c r="J2855"/>
      <c r="AA2855"/>
      <c r="AB2855"/>
      <c r="AC2855"/>
      <c r="AD2855"/>
      <c r="AE2855"/>
      <c r="AF2855"/>
      <c r="AG2855"/>
      <c r="AH2855"/>
    </row>
    <row r="2856" spans="1:34" x14ac:dyDescent="0.2">
      <c r="A2856"/>
      <c r="J2856"/>
      <c r="AA2856"/>
      <c r="AB2856"/>
      <c r="AC2856"/>
      <c r="AD2856"/>
      <c r="AE2856"/>
      <c r="AF2856"/>
      <c r="AG2856"/>
      <c r="AH2856"/>
    </row>
    <row r="2857" spans="1:34" x14ac:dyDescent="0.2">
      <c r="A2857"/>
      <c r="J2857"/>
      <c r="AA2857"/>
      <c r="AB2857"/>
      <c r="AC2857"/>
      <c r="AD2857"/>
      <c r="AE2857"/>
      <c r="AF2857"/>
      <c r="AG2857"/>
      <c r="AH2857"/>
    </row>
    <row r="2858" spans="1:34" x14ac:dyDescent="0.2">
      <c r="A2858"/>
      <c r="J2858"/>
      <c r="AA2858"/>
      <c r="AB2858"/>
      <c r="AC2858"/>
      <c r="AD2858"/>
      <c r="AE2858"/>
      <c r="AF2858"/>
      <c r="AG2858"/>
      <c r="AH2858"/>
    </row>
    <row r="2859" spans="1:34" x14ac:dyDescent="0.2">
      <c r="A2859"/>
      <c r="J2859"/>
      <c r="AA2859"/>
      <c r="AB2859"/>
      <c r="AC2859"/>
      <c r="AD2859"/>
      <c r="AE2859"/>
      <c r="AF2859"/>
      <c r="AG2859"/>
      <c r="AH2859"/>
    </row>
    <row r="2860" spans="1:34" x14ac:dyDescent="0.2">
      <c r="A2860"/>
      <c r="J2860"/>
      <c r="AA2860"/>
      <c r="AB2860"/>
      <c r="AC2860"/>
      <c r="AD2860"/>
      <c r="AE2860"/>
      <c r="AF2860"/>
      <c r="AG2860"/>
      <c r="AH2860"/>
    </row>
    <row r="2861" spans="1:34" x14ac:dyDescent="0.2">
      <c r="A2861"/>
      <c r="J2861"/>
      <c r="AA2861"/>
      <c r="AB2861"/>
      <c r="AC2861"/>
      <c r="AD2861"/>
      <c r="AE2861"/>
      <c r="AF2861"/>
      <c r="AG2861"/>
      <c r="AH2861"/>
    </row>
    <row r="2862" spans="1:34" x14ac:dyDescent="0.2">
      <c r="A2862"/>
      <c r="J2862"/>
      <c r="AA2862"/>
      <c r="AB2862"/>
      <c r="AC2862"/>
      <c r="AD2862"/>
      <c r="AE2862"/>
      <c r="AF2862"/>
      <c r="AG2862"/>
      <c r="AH2862"/>
    </row>
    <row r="2863" spans="1:34" x14ac:dyDescent="0.2">
      <c r="A2863"/>
      <c r="J2863"/>
      <c r="AA2863"/>
      <c r="AB2863"/>
      <c r="AC2863"/>
      <c r="AD2863"/>
      <c r="AE2863"/>
      <c r="AF2863"/>
      <c r="AG2863"/>
      <c r="AH2863"/>
    </row>
    <row r="2864" spans="1:34" x14ac:dyDescent="0.2">
      <c r="A2864"/>
      <c r="J2864"/>
      <c r="AA2864"/>
      <c r="AB2864"/>
      <c r="AC2864"/>
      <c r="AD2864"/>
      <c r="AE2864"/>
      <c r="AF2864"/>
      <c r="AG2864"/>
      <c r="AH2864"/>
    </row>
    <row r="2865" spans="1:34" x14ac:dyDescent="0.2">
      <c r="A2865"/>
      <c r="J2865"/>
      <c r="AA2865"/>
      <c r="AB2865"/>
      <c r="AC2865"/>
      <c r="AD2865"/>
      <c r="AE2865"/>
      <c r="AF2865"/>
      <c r="AG2865"/>
      <c r="AH2865"/>
    </row>
    <row r="2866" spans="1:34" x14ac:dyDescent="0.2">
      <c r="A2866"/>
      <c r="J2866"/>
      <c r="AA2866"/>
      <c r="AB2866"/>
      <c r="AC2866"/>
      <c r="AD2866"/>
      <c r="AE2866"/>
      <c r="AF2866"/>
      <c r="AG2866"/>
      <c r="AH2866"/>
    </row>
    <row r="2867" spans="1:34" x14ac:dyDescent="0.2">
      <c r="A2867"/>
      <c r="J2867"/>
      <c r="AA2867"/>
      <c r="AB2867"/>
      <c r="AC2867"/>
      <c r="AD2867"/>
      <c r="AE2867"/>
      <c r="AF2867"/>
      <c r="AG2867"/>
      <c r="AH2867"/>
    </row>
    <row r="2868" spans="1:34" x14ac:dyDescent="0.2">
      <c r="A2868"/>
      <c r="J2868"/>
      <c r="AA2868"/>
      <c r="AB2868"/>
      <c r="AC2868"/>
      <c r="AD2868"/>
      <c r="AE2868"/>
      <c r="AF2868"/>
      <c r="AG2868"/>
      <c r="AH2868"/>
    </row>
    <row r="2869" spans="1:34" x14ac:dyDescent="0.2">
      <c r="A2869"/>
      <c r="J2869"/>
      <c r="AA2869"/>
      <c r="AB2869"/>
      <c r="AC2869"/>
      <c r="AD2869"/>
      <c r="AE2869"/>
      <c r="AF2869"/>
      <c r="AG2869"/>
      <c r="AH2869"/>
    </row>
    <row r="2870" spans="1:34" x14ac:dyDescent="0.2">
      <c r="A2870"/>
      <c r="J2870"/>
      <c r="AA2870"/>
      <c r="AB2870"/>
      <c r="AC2870"/>
      <c r="AD2870"/>
      <c r="AE2870"/>
      <c r="AF2870"/>
      <c r="AG2870"/>
      <c r="AH2870"/>
    </row>
    <row r="2871" spans="1:34" x14ac:dyDescent="0.2">
      <c r="A2871"/>
      <c r="J2871"/>
      <c r="AA2871"/>
      <c r="AB2871"/>
      <c r="AC2871"/>
      <c r="AD2871"/>
      <c r="AE2871"/>
      <c r="AF2871"/>
      <c r="AG2871"/>
      <c r="AH2871"/>
    </row>
    <row r="2872" spans="1:34" x14ac:dyDescent="0.2">
      <c r="A2872"/>
      <c r="J2872"/>
      <c r="AA2872"/>
      <c r="AB2872"/>
      <c r="AC2872"/>
      <c r="AD2872"/>
      <c r="AE2872"/>
      <c r="AF2872"/>
      <c r="AG2872"/>
      <c r="AH2872"/>
    </row>
    <row r="2873" spans="1:34" x14ac:dyDescent="0.2">
      <c r="A2873"/>
      <c r="J2873"/>
      <c r="AA2873"/>
      <c r="AB2873"/>
      <c r="AC2873"/>
      <c r="AD2873"/>
      <c r="AE2873"/>
      <c r="AF2873"/>
      <c r="AG2873"/>
      <c r="AH2873"/>
    </row>
    <row r="2874" spans="1:34" x14ac:dyDescent="0.2">
      <c r="A2874"/>
      <c r="J2874"/>
      <c r="AA2874"/>
      <c r="AB2874"/>
      <c r="AC2874"/>
      <c r="AD2874"/>
      <c r="AE2874"/>
      <c r="AF2874"/>
      <c r="AG2874"/>
      <c r="AH2874"/>
    </row>
    <row r="2875" spans="1:34" x14ac:dyDescent="0.2">
      <c r="A2875"/>
      <c r="J2875"/>
      <c r="AA2875"/>
      <c r="AB2875"/>
      <c r="AC2875"/>
      <c r="AD2875"/>
      <c r="AE2875"/>
      <c r="AF2875"/>
      <c r="AG2875"/>
      <c r="AH2875"/>
    </row>
    <row r="2876" spans="1:34" x14ac:dyDescent="0.2">
      <c r="A2876"/>
      <c r="J2876"/>
      <c r="AA2876"/>
      <c r="AB2876"/>
      <c r="AC2876"/>
      <c r="AD2876"/>
      <c r="AE2876"/>
      <c r="AF2876"/>
      <c r="AG2876"/>
      <c r="AH2876"/>
    </row>
    <row r="2877" spans="1:34" x14ac:dyDescent="0.2">
      <c r="A2877"/>
      <c r="J2877"/>
      <c r="AA2877"/>
      <c r="AB2877"/>
      <c r="AC2877"/>
      <c r="AD2877"/>
      <c r="AE2877"/>
      <c r="AF2877"/>
      <c r="AG2877"/>
      <c r="AH2877"/>
    </row>
    <row r="2878" spans="1:34" x14ac:dyDescent="0.2">
      <c r="A2878"/>
      <c r="J2878"/>
      <c r="AA2878"/>
      <c r="AB2878"/>
      <c r="AC2878"/>
      <c r="AD2878"/>
      <c r="AE2878"/>
      <c r="AF2878"/>
      <c r="AG2878"/>
      <c r="AH2878"/>
    </row>
    <row r="2879" spans="1:34" x14ac:dyDescent="0.2">
      <c r="A2879"/>
      <c r="J2879"/>
      <c r="AA2879"/>
      <c r="AB2879"/>
      <c r="AC2879"/>
      <c r="AD2879"/>
      <c r="AE2879"/>
      <c r="AF2879"/>
      <c r="AG2879"/>
      <c r="AH2879"/>
    </row>
    <row r="2880" spans="1:34" x14ac:dyDescent="0.2">
      <c r="A2880"/>
      <c r="J2880"/>
      <c r="AA2880"/>
      <c r="AB2880"/>
      <c r="AC2880"/>
      <c r="AD2880"/>
      <c r="AE2880"/>
      <c r="AF2880"/>
      <c r="AG2880"/>
      <c r="AH2880"/>
    </row>
    <row r="2881" spans="1:34" x14ac:dyDescent="0.2">
      <c r="A2881"/>
      <c r="J2881"/>
      <c r="AA2881"/>
      <c r="AB2881"/>
      <c r="AC2881"/>
      <c r="AD2881"/>
      <c r="AE2881"/>
      <c r="AF2881"/>
      <c r="AG2881"/>
      <c r="AH2881"/>
    </row>
    <row r="2882" spans="1:34" x14ac:dyDescent="0.2">
      <c r="A2882"/>
      <c r="J2882"/>
      <c r="AA2882"/>
      <c r="AB2882"/>
      <c r="AC2882"/>
      <c r="AD2882"/>
      <c r="AE2882"/>
      <c r="AF2882"/>
      <c r="AG2882"/>
      <c r="AH2882"/>
    </row>
    <row r="2883" spans="1:34" x14ac:dyDescent="0.2">
      <c r="A2883"/>
      <c r="J2883"/>
      <c r="AA2883"/>
      <c r="AB2883"/>
      <c r="AC2883"/>
      <c r="AD2883"/>
      <c r="AE2883"/>
      <c r="AF2883"/>
      <c r="AG2883"/>
      <c r="AH2883"/>
    </row>
    <row r="2884" spans="1:34" x14ac:dyDescent="0.2">
      <c r="A2884"/>
      <c r="J2884"/>
      <c r="AA2884"/>
      <c r="AB2884"/>
      <c r="AC2884"/>
      <c r="AD2884"/>
      <c r="AE2884"/>
      <c r="AF2884"/>
      <c r="AG2884"/>
      <c r="AH2884"/>
    </row>
    <row r="2885" spans="1:34" x14ac:dyDescent="0.2">
      <c r="A2885"/>
      <c r="J2885"/>
      <c r="AA2885"/>
      <c r="AB2885"/>
      <c r="AC2885"/>
      <c r="AD2885"/>
      <c r="AE2885"/>
      <c r="AF2885"/>
      <c r="AG2885"/>
      <c r="AH2885"/>
    </row>
    <row r="2886" spans="1:34" x14ac:dyDescent="0.2">
      <c r="A2886"/>
      <c r="J2886"/>
      <c r="AA2886"/>
      <c r="AB2886"/>
      <c r="AC2886"/>
      <c r="AD2886"/>
      <c r="AE2886"/>
      <c r="AF2886"/>
      <c r="AG2886"/>
      <c r="AH2886"/>
    </row>
    <row r="2887" spans="1:34" x14ac:dyDescent="0.2">
      <c r="A2887"/>
      <c r="J2887"/>
      <c r="AA2887"/>
      <c r="AB2887"/>
      <c r="AC2887"/>
      <c r="AD2887"/>
      <c r="AE2887"/>
      <c r="AF2887"/>
      <c r="AG2887"/>
      <c r="AH2887"/>
    </row>
    <row r="2888" spans="1:34" x14ac:dyDescent="0.2">
      <c r="A2888"/>
      <c r="J2888"/>
      <c r="AA2888"/>
      <c r="AB2888"/>
      <c r="AC2888"/>
      <c r="AD2888"/>
      <c r="AE2888"/>
      <c r="AF2888"/>
      <c r="AG2888"/>
      <c r="AH2888"/>
    </row>
    <row r="2889" spans="1:34" x14ac:dyDescent="0.2">
      <c r="A2889"/>
      <c r="J2889"/>
      <c r="AA2889"/>
      <c r="AB2889"/>
      <c r="AC2889"/>
      <c r="AD2889"/>
      <c r="AE2889"/>
      <c r="AF2889"/>
      <c r="AG2889"/>
      <c r="AH2889"/>
    </row>
    <row r="2890" spans="1:34" x14ac:dyDescent="0.2">
      <c r="A2890"/>
      <c r="J2890"/>
      <c r="AA2890"/>
      <c r="AB2890"/>
      <c r="AC2890"/>
      <c r="AD2890"/>
      <c r="AE2890"/>
      <c r="AF2890"/>
      <c r="AG2890"/>
      <c r="AH2890"/>
    </row>
    <row r="2891" spans="1:34" x14ac:dyDescent="0.2">
      <c r="A2891"/>
      <c r="J2891"/>
      <c r="AA2891"/>
      <c r="AB2891"/>
      <c r="AC2891"/>
      <c r="AD2891"/>
      <c r="AE2891"/>
      <c r="AF2891"/>
      <c r="AG2891"/>
      <c r="AH2891"/>
    </row>
    <row r="2892" spans="1:34" x14ac:dyDescent="0.2">
      <c r="A2892"/>
      <c r="J2892"/>
      <c r="AA2892"/>
      <c r="AB2892"/>
      <c r="AC2892"/>
      <c r="AD2892"/>
      <c r="AE2892"/>
      <c r="AF2892"/>
      <c r="AG2892"/>
      <c r="AH2892"/>
    </row>
    <row r="2893" spans="1:34" x14ac:dyDescent="0.2">
      <c r="A2893"/>
      <c r="J2893"/>
      <c r="AA2893"/>
      <c r="AB2893"/>
      <c r="AC2893"/>
      <c r="AD2893"/>
      <c r="AE2893"/>
      <c r="AF2893"/>
      <c r="AG2893"/>
      <c r="AH2893"/>
    </row>
    <row r="2894" spans="1:34" x14ac:dyDescent="0.2">
      <c r="A2894"/>
      <c r="J2894"/>
      <c r="AA2894"/>
      <c r="AB2894"/>
      <c r="AC2894"/>
      <c r="AD2894"/>
      <c r="AE2894"/>
      <c r="AF2894"/>
      <c r="AG2894"/>
      <c r="AH2894"/>
    </row>
    <row r="2895" spans="1:34" x14ac:dyDescent="0.2">
      <c r="A2895"/>
      <c r="J2895"/>
      <c r="AA2895"/>
      <c r="AB2895"/>
      <c r="AC2895"/>
      <c r="AD2895"/>
      <c r="AE2895"/>
      <c r="AF2895"/>
      <c r="AG2895"/>
      <c r="AH2895"/>
    </row>
    <row r="2896" spans="1:34" x14ac:dyDescent="0.2">
      <c r="A2896"/>
      <c r="J2896"/>
      <c r="AA2896"/>
      <c r="AB2896"/>
      <c r="AC2896"/>
      <c r="AD2896"/>
      <c r="AE2896"/>
      <c r="AF2896"/>
      <c r="AG2896"/>
      <c r="AH2896"/>
    </row>
    <row r="2897" spans="1:34" x14ac:dyDescent="0.2">
      <c r="A2897"/>
      <c r="J2897"/>
      <c r="AA2897"/>
      <c r="AB2897"/>
      <c r="AC2897"/>
      <c r="AD2897"/>
      <c r="AE2897"/>
      <c r="AF2897"/>
      <c r="AG2897"/>
      <c r="AH2897"/>
    </row>
    <row r="2898" spans="1:34" x14ac:dyDescent="0.2">
      <c r="A2898"/>
      <c r="J2898"/>
      <c r="AA2898"/>
      <c r="AB2898"/>
      <c r="AC2898"/>
      <c r="AD2898"/>
      <c r="AE2898"/>
      <c r="AF2898"/>
      <c r="AG2898"/>
      <c r="AH2898"/>
    </row>
    <row r="2899" spans="1:34" x14ac:dyDescent="0.2">
      <c r="A2899"/>
      <c r="J2899"/>
      <c r="AA2899"/>
      <c r="AB2899"/>
      <c r="AC2899"/>
      <c r="AD2899"/>
      <c r="AE2899"/>
      <c r="AF2899"/>
      <c r="AG2899"/>
      <c r="AH2899"/>
    </row>
    <row r="2900" spans="1:34" x14ac:dyDescent="0.2">
      <c r="A2900"/>
      <c r="J2900"/>
      <c r="AA2900"/>
      <c r="AB2900"/>
      <c r="AC2900"/>
      <c r="AD2900"/>
      <c r="AE2900"/>
      <c r="AF2900"/>
      <c r="AG2900"/>
      <c r="AH2900"/>
    </row>
    <row r="2901" spans="1:34" x14ac:dyDescent="0.2">
      <c r="A2901"/>
      <c r="J2901"/>
      <c r="AA2901"/>
      <c r="AB2901"/>
      <c r="AC2901"/>
      <c r="AD2901"/>
      <c r="AE2901"/>
      <c r="AF2901"/>
      <c r="AG2901"/>
      <c r="AH2901"/>
    </row>
    <row r="2902" spans="1:34" x14ac:dyDescent="0.2">
      <c r="A2902"/>
      <c r="J2902"/>
      <c r="AA2902"/>
      <c r="AB2902"/>
      <c r="AC2902"/>
      <c r="AD2902"/>
      <c r="AE2902"/>
      <c r="AF2902"/>
      <c r="AG2902"/>
      <c r="AH2902"/>
    </row>
    <row r="2903" spans="1:34" x14ac:dyDescent="0.2">
      <c r="A2903"/>
      <c r="J2903"/>
      <c r="AA2903"/>
      <c r="AB2903"/>
      <c r="AC2903"/>
      <c r="AD2903"/>
      <c r="AE2903"/>
      <c r="AF2903"/>
      <c r="AG2903"/>
      <c r="AH2903"/>
    </row>
    <row r="2904" spans="1:34" x14ac:dyDescent="0.2">
      <c r="A2904"/>
      <c r="J2904"/>
      <c r="AA2904"/>
      <c r="AB2904"/>
      <c r="AC2904"/>
      <c r="AD2904"/>
      <c r="AE2904"/>
      <c r="AF2904"/>
      <c r="AG2904"/>
      <c r="AH2904"/>
    </row>
    <row r="2905" spans="1:34" x14ac:dyDescent="0.2">
      <c r="A2905"/>
      <c r="J2905"/>
      <c r="AA2905"/>
      <c r="AB2905"/>
      <c r="AC2905"/>
      <c r="AD2905"/>
      <c r="AE2905"/>
      <c r="AF2905"/>
      <c r="AG2905"/>
      <c r="AH2905"/>
    </row>
    <row r="2906" spans="1:34" x14ac:dyDescent="0.2">
      <c r="A2906"/>
      <c r="J2906"/>
      <c r="AA2906"/>
      <c r="AB2906"/>
      <c r="AC2906"/>
      <c r="AD2906"/>
      <c r="AE2906"/>
      <c r="AF2906"/>
      <c r="AG2906"/>
      <c r="AH2906"/>
    </row>
    <row r="2907" spans="1:34" x14ac:dyDescent="0.2">
      <c r="A2907"/>
      <c r="J2907"/>
      <c r="AA2907"/>
      <c r="AB2907"/>
      <c r="AC2907"/>
      <c r="AD2907"/>
      <c r="AE2907"/>
      <c r="AF2907"/>
      <c r="AG2907"/>
      <c r="AH2907"/>
    </row>
    <row r="2908" spans="1:34" x14ac:dyDescent="0.2">
      <c r="A2908"/>
      <c r="J2908"/>
      <c r="AA2908"/>
      <c r="AB2908"/>
      <c r="AC2908"/>
      <c r="AD2908"/>
      <c r="AE2908"/>
      <c r="AF2908"/>
      <c r="AG2908"/>
      <c r="AH2908"/>
    </row>
    <row r="2909" spans="1:34" x14ac:dyDescent="0.2">
      <c r="A2909"/>
      <c r="J2909"/>
      <c r="AA2909"/>
      <c r="AB2909"/>
      <c r="AC2909"/>
      <c r="AD2909"/>
      <c r="AE2909"/>
      <c r="AF2909"/>
      <c r="AG2909"/>
      <c r="AH2909"/>
    </row>
    <row r="2910" spans="1:34" x14ac:dyDescent="0.2">
      <c r="A2910"/>
      <c r="J2910"/>
      <c r="AA2910"/>
      <c r="AB2910"/>
      <c r="AC2910"/>
      <c r="AD2910"/>
      <c r="AE2910"/>
      <c r="AF2910"/>
      <c r="AG2910"/>
      <c r="AH2910"/>
    </row>
    <row r="2911" spans="1:34" x14ac:dyDescent="0.2">
      <c r="A2911"/>
      <c r="J2911"/>
      <c r="AA2911"/>
      <c r="AB2911"/>
      <c r="AC2911"/>
      <c r="AD2911"/>
      <c r="AE2911"/>
      <c r="AF2911"/>
      <c r="AG2911"/>
      <c r="AH2911"/>
    </row>
    <row r="2912" spans="1:34" x14ac:dyDescent="0.2">
      <c r="A2912"/>
      <c r="J2912"/>
      <c r="AA2912"/>
      <c r="AB2912"/>
      <c r="AC2912"/>
      <c r="AD2912"/>
      <c r="AE2912"/>
      <c r="AF2912"/>
      <c r="AG2912"/>
      <c r="AH2912"/>
    </row>
    <row r="2913" spans="1:34" x14ac:dyDescent="0.2">
      <c r="A2913"/>
      <c r="J2913"/>
      <c r="AA2913"/>
      <c r="AB2913"/>
      <c r="AC2913"/>
      <c r="AD2913"/>
      <c r="AE2913"/>
      <c r="AF2913"/>
      <c r="AG2913"/>
      <c r="AH2913"/>
    </row>
    <row r="2914" spans="1:34" x14ac:dyDescent="0.2">
      <c r="A2914"/>
      <c r="J2914"/>
      <c r="AA2914"/>
      <c r="AB2914"/>
      <c r="AC2914"/>
      <c r="AD2914"/>
      <c r="AE2914"/>
      <c r="AF2914"/>
      <c r="AG2914"/>
      <c r="AH2914"/>
    </row>
    <row r="2915" spans="1:34" x14ac:dyDescent="0.2">
      <c r="A2915"/>
      <c r="J2915"/>
      <c r="AA2915"/>
      <c r="AB2915"/>
      <c r="AC2915"/>
      <c r="AD2915"/>
      <c r="AE2915"/>
      <c r="AF2915"/>
      <c r="AG2915"/>
      <c r="AH2915"/>
    </row>
    <row r="2916" spans="1:34" x14ac:dyDescent="0.2">
      <c r="A2916"/>
      <c r="J2916"/>
      <c r="AA2916"/>
      <c r="AB2916"/>
      <c r="AC2916"/>
      <c r="AD2916"/>
      <c r="AE2916"/>
      <c r="AF2916"/>
      <c r="AG2916"/>
      <c r="AH2916"/>
    </row>
    <row r="2917" spans="1:34" x14ac:dyDescent="0.2">
      <c r="A2917"/>
      <c r="J2917"/>
      <c r="AA2917"/>
      <c r="AB2917"/>
      <c r="AC2917"/>
      <c r="AD2917"/>
      <c r="AE2917"/>
      <c r="AF2917"/>
      <c r="AG2917"/>
      <c r="AH2917"/>
    </row>
    <row r="2918" spans="1:34" x14ac:dyDescent="0.2">
      <c r="A2918"/>
      <c r="J2918"/>
      <c r="AA2918"/>
      <c r="AB2918"/>
      <c r="AC2918"/>
      <c r="AD2918"/>
      <c r="AE2918"/>
      <c r="AF2918"/>
      <c r="AG2918"/>
      <c r="AH2918"/>
    </row>
    <row r="2919" spans="1:34" x14ac:dyDescent="0.2">
      <c r="A2919"/>
      <c r="J2919"/>
      <c r="AA2919"/>
      <c r="AB2919"/>
      <c r="AC2919"/>
      <c r="AD2919"/>
      <c r="AE2919"/>
      <c r="AF2919"/>
      <c r="AG2919"/>
      <c r="AH2919"/>
    </row>
    <row r="2920" spans="1:34" x14ac:dyDescent="0.2">
      <c r="A2920"/>
      <c r="J2920"/>
      <c r="AA2920"/>
      <c r="AB2920"/>
      <c r="AC2920"/>
      <c r="AD2920"/>
      <c r="AE2920"/>
      <c r="AF2920"/>
      <c r="AG2920"/>
      <c r="AH2920"/>
    </row>
    <row r="2921" spans="1:34" x14ac:dyDescent="0.2">
      <c r="A2921"/>
      <c r="J2921"/>
      <c r="AA2921"/>
      <c r="AB2921"/>
      <c r="AC2921"/>
      <c r="AD2921"/>
      <c r="AE2921"/>
      <c r="AF2921"/>
      <c r="AG2921"/>
      <c r="AH2921"/>
    </row>
    <row r="2922" spans="1:34" x14ac:dyDescent="0.2">
      <c r="A2922"/>
      <c r="J2922"/>
      <c r="AA2922"/>
      <c r="AB2922"/>
      <c r="AC2922"/>
      <c r="AD2922"/>
      <c r="AE2922"/>
      <c r="AF2922"/>
      <c r="AG2922"/>
      <c r="AH2922"/>
    </row>
    <row r="2923" spans="1:34" x14ac:dyDescent="0.2">
      <c r="A2923"/>
      <c r="J2923"/>
      <c r="AA2923"/>
      <c r="AB2923"/>
      <c r="AC2923"/>
      <c r="AD2923"/>
      <c r="AE2923"/>
      <c r="AF2923"/>
      <c r="AG2923"/>
      <c r="AH2923"/>
    </row>
    <row r="2924" spans="1:34" x14ac:dyDescent="0.2">
      <c r="A2924"/>
      <c r="J2924"/>
      <c r="AA2924"/>
      <c r="AB2924"/>
      <c r="AC2924"/>
      <c r="AD2924"/>
      <c r="AE2924"/>
      <c r="AF2924"/>
      <c r="AG2924"/>
      <c r="AH2924"/>
    </row>
    <row r="2925" spans="1:34" x14ac:dyDescent="0.2">
      <c r="A2925"/>
      <c r="J2925"/>
      <c r="AA2925"/>
      <c r="AB2925"/>
      <c r="AC2925"/>
      <c r="AD2925"/>
      <c r="AE2925"/>
      <c r="AF2925"/>
      <c r="AG2925"/>
      <c r="AH2925"/>
    </row>
    <row r="2926" spans="1:34" x14ac:dyDescent="0.2">
      <c r="A2926"/>
      <c r="J2926"/>
      <c r="AA2926"/>
      <c r="AB2926"/>
      <c r="AC2926"/>
      <c r="AD2926"/>
      <c r="AE2926"/>
      <c r="AF2926"/>
      <c r="AG2926"/>
      <c r="AH2926"/>
    </row>
    <row r="2927" spans="1:34" x14ac:dyDescent="0.2">
      <c r="A2927"/>
      <c r="J2927"/>
      <c r="AA2927"/>
      <c r="AB2927"/>
      <c r="AC2927"/>
      <c r="AD2927"/>
      <c r="AE2927"/>
      <c r="AF2927"/>
      <c r="AG2927"/>
      <c r="AH2927"/>
    </row>
    <row r="2928" spans="1:34" x14ac:dyDescent="0.2">
      <c r="A2928"/>
      <c r="J2928"/>
      <c r="AA2928"/>
      <c r="AB2928"/>
      <c r="AC2928"/>
      <c r="AD2928"/>
      <c r="AE2928"/>
      <c r="AF2928"/>
      <c r="AG2928"/>
      <c r="AH2928"/>
    </row>
    <row r="2929" spans="1:34" x14ac:dyDescent="0.2">
      <c r="A2929"/>
      <c r="J2929"/>
      <c r="AA2929"/>
      <c r="AB2929"/>
      <c r="AC2929"/>
      <c r="AD2929"/>
      <c r="AE2929"/>
      <c r="AF2929"/>
      <c r="AG2929"/>
      <c r="AH2929"/>
    </row>
    <row r="2930" spans="1:34" x14ac:dyDescent="0.2">
      <c r="A2930"/>
      <c r="J2930"/>
      <c r="AA2930"/>
      <c r="AB2930"/>
      <c r="AC2930"/>
      <c r="AD2930"/>
      <c r="AE2930"/>
      <c r="AF2930"/>
      <c r="AG2930"/>
      <c r="AH2930"/>
    </row>
    <row r="2931" spans="1:34" x14ac:dyDescent="0.2">
      <c r="A2931"/>
      <c r="J2931"/>
      <c r="AA2931"/>
      <c r="AB2931"/>
      <c r="AC2931"/>
      <c r="AD2931"/>
      <c r="AE2931"/>
      <c r="AF2931"/>
      <c r="AG2931"/>
      <c r="AH2931"/>
    </row>
    <row r="2932" spans="1:34" x14ac:dyDescent="0.2">
      <c r="A2932"/>
      <c r="J2932"/>
      <c r="AA2932"/>
      <c r="AB2932"/>
      <c r="AC2932"/>
      <c r="AD2932"/>
      <c r="AE2932"/>
      <c r="AF2932"/>
      <c r="AG2932"/>
      <c r="AH2932"/>
    </row>
    <row r="2933" spans="1:34" x14ac:dyDescent="0.2">
      <c r="A2933"/>
      <c r="J2933"/>
      <c r="AA2933"/>
      <c r="AB2933"/>
      <c r="AC2933"/>
      <c r="AD2933"/>
      <c r="AE2933"/>
      <c r="AF2933"/>
      <c r="AG2933"/>
      <c r="AH2933"/>
    </row>
    <row r="2934" spans="1:34" x14ac:dyDescent="0.2">
      <c r="A2934"/>
      <c r="J2934"/>
      <c r="AA2934"/>
      <c r="AB2934"/>
      <c r="AC2934"/>
      <c r="AD2934"/>
      <c r="AE2934"/>
      <c r="AF2934"/>
      <c r="AG2934"/>
      <c r="AH2934"/>
    </row>
    <row r="2935" spans="1:34" x14ac:dyDescent="0.2">
      <c r="A2935"/>
      <c r="J2935"/>
      <c r="AA2935"/>
      <c r="AB2935"/>
      <c r="AC2935"/>
      <c r="AD2935"/>
      <c r="AE2935"/>
      <c r="AF2935"/>
      <c r="AG2935"/>
      <c r="AH2935"/>
    </row>
    <row r="2936" spans="1:34" x14ac:dyDescent="0.2">
      <c r="A2936"/>
      <c r="J2936"/>
      <c r="AA2936"/>
      <c r="AB2936"/>
      <c r="AC2936"/>
      <c r="AD2936"/>
      <c r="AE2936"/>
      <c r="AF2936"/>
      <c r="AG2936"/>
      <c r="AH2936"/>
    </row>
    <row r="2937" spans="1:34" x14ac:dyDescent="0.2">
      <c r="A2937"/>
      <c r="J2937"/>
      <c r="AA2937"/>
      <c r="AB2937"/>
      <c r="AC2937"/>
      <c r="AD2937"/>
      <c r="AE2937"/>
      <c r="AF2937"/>
      <c r="AG2937"/>
      <c r="AH2937"/>
    </row>
    <row r="2938" spans="1:34" x14ac:dyDescent="0.2">
      <c r="A2938"/>
      <c r="J2938"/>
      <c r="AA2938"/>
      <c r="AB2938"/>
      <c r="AC2938"/>
      <c r="AD2938"/>
      <c r="AE2938"/>
      <c r="AF2938"/>
      <c r="AG2938"/>
      <c r="AH2938"/>
    </row>
    <row r="2939" spans="1:34" x14ac:dyDescent="0.2">
      <c r="A2939"/>
      <c r="J2939"/>
      <c r="AA2939"/>
      <c r="AB2939"/>
      <c r="AC2939"/>
      <c r="AD2939"/>
      <c r="AE2939"/>
      <c r="AF2939"/>
      <c r="AG2939"/>
      <c r="AH2939"/>
    </row>
    <row r="2940" spans="1:34" x14ac:dyDescent="0.2">
      <c r="A2940"/>
      <c r="J2940"/>
      <c r="AA2940"/>
      <c r="AB2940"/>
      <c r="AC2940"/>
      <c r="AD2940"/>
      <c r="AE2940"/>
      <c r="AF2940"/>
      <c r="AG2940"/>
      <c r="AH2940"/>
    </row>
    <row r="2941" spans="1:34" x14ac:dyDescent="0.2">
      <c r="A2941"/>
      <c r="J2941"/>
      <c r="AA2941"/>
      <c r="AB2941"/>
      <c r="AC2941"/>
      <c r="AD2941"/>
      <c r="AE2941"/>
      <c r="AF2941"/>
      <c r="AG2941"/>
      <c r="AH2941"/>
    </row>
    <row r="2942" spans="1:34" x14ac:dyDescent="0.2">
      <c r="A2942"/>
      <c r="J2942"/>
      <c r="AA2942"/>
      <c r="AB2942"/>
      <c r="AC2942"/>
      <c r="AD2942"/>
      <c r="AE2942"/>
      <c r="AF2942"/>
      <c r="AG2942"/>
      <c r="AH2942"/>
    </row>
    <row r="2943" spans="1:34" x14ac:dyDescent="0.2">
      <c r="A2943"/>
      <c r="J2943"/>
      <c r="AA2943"/>
      <c r="AB2943"/>
      <c r="AC2943"/>
      <c r="AD2943"/>
      <c r="AE2943"/>
      <c r="AF2943"/>
      <c r="AG2943"/>
      <c r="AH2943"/>
    </row>
    <row r="2944" spans="1:34" x14ac:dyDescent="0.2">
      <c r="A2944"/>
      <c r="J2944"/>
      <c r="AA2944"/>
      <c r="AB2944"/>
      <c r="AC2944"/>
      <c r="AD2944"/>
      <c r="AE2944"/>
      <c r="AF2944"/>
      <c r="AG2944"/>
      <c r="AH2944"/>
    </row>
    <row r="2945" spans="1:34" x14ac:dyDescent="0.2">
      <c r="A2945"/>
      <c r="J2945"/>
      <c r="AA2945"/>
      <c r="AB2945"/>
      <c r="AC2945"/>
      <c r="AD2945"/>
      <c r="AE2945"/>
      <c r="AF2945"/>
      <c r="AG2945"/>
      <c r="AH2945"/>
    </row>
    <row r="2946" spans="1:34" x14ac:dyDescent="0.2">
      <c r="A2946"/>
      <c r="J2946"/>
      <c r="AA2946"/>
      <c r="AB2946"/>
      <c r="AC2946"/>
      <c r="AD2946"/>
      <c r="AE2946"/>
      <c r="AF2946"/>
      <c r="AG2946"/>
      <c r="AH2946"/>
    </row>
    <row r="2947" spans="1:34" x14ac:dyDescent="0.2">
      <c r="A2947"/>
      <c r="J2947"/>
      <c r="AA2947"/>
      <c r="AB2947"/>
      <c r="AC2947"/>
      <c r="AD2947"/>
      <c r="AE2947"/>
      <c r="AF2947"/>
      <c r="AG2947"/>
      <c r="AH2947"/>
    </row>
    <row r="2948" spans="1:34" x14ac:dyDescent="0.2">
      <c r="A2948"/>
      <c r="J2948"/>
      <c r="AA2948"/>
      <c r="AB2948"/>
      <c r="AC2948"/>
      <c r="AD2948"/>
      <c r="AE2948"/>
      <c r="AF2948"/>
      <c r="AG2948"/>
      <c r="AH2948"/>
    </row>
    <row r="2949" spans="1:34" x14ac:dyDescent="0.2">
      <c r="A2949"/>
      <c r="J2949"/>
      <c r="AA2949"/>
      <c r="AB2949"/>
      <c r="AC2949"/>
      <c r="AD2949"/>
      <c r="AE2949"/>
      <c r="AF2949"/>
      <c r="AG2949"/>
      <c r="AH2949"/>
    </row>
    <row r="2950" spans="1:34" x14ac:dyDescent="0.2">
      <c r="A2950"/>
      <c r="J2950"/>
      <c r="AA2950"/>
      <c r="AB2950"/>
      <c r="AC2950"/>
      <c r="AD2950"/>
      <c r="AE2950"/>
      <c r="AF2950"/>
      <c r="AG2950"/>
      <c r="AH2950"/>
    </row>
    <row r="2951" spans="1:34" x14ac:dyDescent="0.2">
      <c r="A2951"/>
      <c r="J2951"/>
      <c r="AA2951"/>
      <c r="AB2951"/>
      <c r="AC2951"/>
      <c r="AD2951"/>
      <c r="AE2951"/>
      <c r="AF2951"/>
      <c r="AG2951"/>
      <c r="AH2951"/>
    </row>
    <row r="2952" spans="1:34" x14ac:dyDescent="0.2">
      <c r="A2952"/>
      <c r="J2952"/>
      <c r="AA2952"/>
      <c r="AB2952"/>
      <c r="AC2952"/>
      <c r="AD2952"/>
      <c r="AE2952"/>
      <c r="AF2952"/>
      <c r="AG2952"/>
      <c r="AH2952"/>
    </row>
    <row r="2953" spans="1:34" x14ac:dyDescent="0.2">
      <c r="A2953"/>
      <c r="J2953"/>
      <c r="AA2953"/>
      <c r="AB2953"/>
      <c r="AC2953"/>
      <c r="AD2953"/>
      <c r="AE2953"/>
      <c r="AF2953"/>
      <c r="AG2953"/>
      <c r="AH2953"/>
    </row>
    <row r="2954" spans="1:34" x14ac:dyDescent="0.2">
      <c r="A2954"/>
      <c r="J2954"/>
      <c r="AA2954"/>
      <c r="AB2954"/>
      <c r="AC2954"/>
      <c r="AD2954"/>
      <c r="AE2954"/>
      <c r="AF2954"/>
      <c r="AG2954"/>
      <c r="AH2954"/>
    </row>
    <row r="2955" spans="1:34" x14ac:dyDescent="0.2">
      <c r="A2955"/>
      <c r="J2955"/>
      <c r="AA2955"/>
      <c r="AB2955"/>
      <c r="AC2955"/>
      <c r="AD2955"/>
      <c r="AE2955"/>
      <c r="AF2955"/>
      <c r="AG2955"/>
      <c r="AH2955"/>
    </row>
    <row r="2956" spans="1:34" x14ac:dyDescent="0.2">
      <c r="A2956"/>
      <c r="J2956"/>
      <c r="AA2956"/>
      <c r="AB2956"/>
      <c r="AC2956"/>
      <c r="AD2956"/>
      <c r="AE2956"/>
      <c r="AF2956"/>
      <c r="AG2956"/>
      <c r="AH2956"/>
    </row>
    <row r="2957" spans="1:34" x14ac:dyDescent="0.2">
      <c r="A2957"/>
      <c r="J2957"/>
      <c r="AA2957"/>
      <c r="AB2957"/>
      <c r="AC2957"/>
      <c r="AD2957"/>
      <c r="AE2957"/>
      <c r="AF2957"/>
      <c r="AG2957"/>
      <c r="AH2957"/>
    </row>
    <row r="2958" spans="1:34" x14ac:dyDescent="0.2">
      <c r="A2958"/>
      <c r="J2958"/>
      <c r="AA2958"/>
      <c r="AB2958"/>
      <c r="AC2958"/>
      <c r="AD2958"/>
      <c r="AE2958"/>
      <c r="AF2958"/>
      <c r="AG2958"/>
      <c r="AH2958"/>
    </row>
    <row r="2959" spans="1:34" x14ac:dyDescent="0.2">
      <c r="A2959"/>
      <c r="J2959"/>
      <c r="AA2959"/>
      <c r="AB2959"/>
      <c r="AC2959"/>
      <c r="AD2959"/>
      <c r="AE2959"/>
      <c r="AF2959"/>
      <c r="AG2959"/>
      <c r="AH2959"/>
    </row>
    <row r="2960" spans="1:34" x14ac:dyDescent="0.2">
      <c r="A2960"/>
      <c r="J2960"/>
      <c r="AA2960"/>
      <c r="AB2960"/>
      <c r="AC2960"/>
      <c r="AD2960"/>
      <c r="AE2960"/>
      <c r="AF2960"/>
      <c r="AG2960"/>
      <c r="AH2960"/>
    </row>
    <row r="2961" spans="1:34" x14ac:dyDescent="0.2">
      <c r="A2961"/>
      <c r="J2961"/>
      <c r="AA2961"/>
      <c r="AB2961"/>
      <c r="AC2961"/>
      <c r="AD2961"/>
      <c r="AE2961"/>
      <c r="AF2961"/>
      <c r="AG2961"/>
      <c r="AH2961"/>
    </row>
    <row r="2962" spans="1:34" x14ac:dyDescent="0.2">
      <c r="A2962"/>
      <c r="J2962"/>
      <c r="AA2962"/>
      <c r="AB2962"/>
      <c r="AC2962"/>
      <c r="AD2962"/>
      <c r="AE2962"/>
      <c r="AF2962"/>
      <c r="AG2962"/>
      <c r="AH2962"/>
    </row>
    <row r="2963" spans="1:34" x14ac:dyDescent="0.2">
      <c r="A2963"/>
      <c r="J2963"/>
      <c r="AA2963"/>
      <c r="AB2963"/>
      <c r="AC2963"/>
      <c r="AD2963"/>
      <c r="AE2963"/>
      <c r="AF2963"/>
      <c r="AG2963"/>
      <c r="AH2963"/>
    </row>
    <row r="2964" spans="1:34" x14ac:dyDescent="0.2">
      <c r="A2964"/>
      <c r="J2964"/>
      <c r="AA2964"/>
      <c r="AB2964"/>
      <c r="AC2964"/>
      <c r="AD2964"/>
      <c r="AE2964"/>
      <c r="AF2964"/>
      <c r="AG2964"/>
      <c r="AH2964"/>
    </row>
    <row r="2965" spans="1:34" x14ac:dyDescent="0.2">
      <c r="A2965"/>
      <c r="J2965"/>
      <c r="AA2965"/>
      <c r="AB2965"/>
      <c r="AC2965"/>
      <c r="AD2965"/>
      <c r="AE2965"/>
      <c r="AF2965"/>
      <c r="AG2965"/>
      <c r="AH2965"/>
    </row>
    <row r="2966" spans="1:34" x14ac:dyDescent="0.2">
      <c r="A2966"/>
      <c r="J2966"/>
      <c r="AA2966"/>
      <c r="AB2966"/>
      <c r="AC2966"/>
      <c r="AD2966"/>
      <c r="AE2966"/>
      <c r="AF2966"/>
      <c r="AG2966"/>
      <c r="AH2966"/>
    </row>
    <row r="2967" spans="1:34" x14ac:dyDescent="0.2">
      <c r="A2967"/>
      <c r="J2967"/>
      <c r="AA2967"/>
      <c r="AB2967"/>
      <c r="AC2967"/>
      <c r="AD2967"/>
      <c r="AE2967"/>
      <c r="AF2967"/>
      <c r="AG2967"/>
      <c r="AH2967"/>
    </row>
    <row r="2968" spans="1:34" x14ac:dyDescent="0.2">
      <c r="A2968"/>
      <c r="J2968"/>
      <c r="AA2968"/>
      <c r="AB2968"/>
      <c r="AC2968"/>
      <c r="AD2968"/>
      <c r="AE2968"/>
      <c r="AF2968"/>
      <c r="AG2968"/>
      <c r="AH2968"/>
    </row>
    <row r="2969" spans="1:34" x14ac:dyDescent="0.2">
      <c r="A2969"/>
      <c r="J2969"/>
      <c r="AA2969"/>
      <c r="AB2969"/>
      <c r="AC2969"/>
      <c r="AD2969"/>
      <c r="AE2969"/>
      <c r="AF2969"/>
      <c r="AG2969"/>
      <c r="AH2969"/>
    </row>
    <row r="2970" spans="1:34" x14ac:dyDescent="0.2">
      <c r="A2970"/>
      <c r="J2970"/>
      <c r="AA2970"/>
      <c r="AB2970"/>
      <c r="AC2970"/>
      <c r="AD2970"/>
      <c r="AE2970"/>
      <c r="AF2970"/>
      <c r="AG2970"/>
      <c r="AH2970"/>
    </row>
    <row r="2971" spans="1:34" x14ac:dyDescent="0.2">
      <c r="A2971"/>
      <c r="J2971"/>
      <c r="AA2971"/>
      <c r="AB2971"/>
      <c r="AC2971"/>
      <c r="AD2971"/>
      <c r="AE2971"/>
      <c r="AF2971"/>
      <c r="AG2971"/>
      <c r="AH2971"/>
    </row>
    <row r="2972" spans="1:34" x14ac:dyDescent="0.2">
      <c r="A2972"/>
      <c r="J2972"/>
      <c r="AA2972"/>
      <c r="AB2972"/>
      <c r="AC2972"/>
      <c r="AD2972"/>
      <c r="AE2972"/>
      <c r="AF2972"/>
      <c r="AG2972"/>
      <c r="AH2972"/>
    </row>
    <row r="2973" spans="1:34" x14ac:dyDescent="0.2">
      <c r="A2973"/>
      <c r="J2973"/>
      <c r="AA2973"/>
      <c r="AB2973"/>
      <c r="AC2973"/>
      <c r="AD2973"/>
      <c r="AE2973"/>
      <c r="AF2973"/>
      <c r="AG2973"/>
      <c r="AH2973"/>
    </row>
    <row r="2974" spans="1:34" x14ac:dyDescent="0.2">
      <c r="A2974"/>
      <c r="J2974"/>
      <c r="AA2974"/>
      <c r="AB2974"/>
      <c r="AC2974"/>
      <c r="AD2974"/>
      <c r="AE2974"/>
      <c r="AF2974"/>
      <c r="AG2974"/>
      <c r="AH2974"/>
    </row>
    <row r="2975" spans="1:34" x14ac:dyDescent="0.2">
      <c r="A2975"/>
      <c r="J2975"/>
      <c r="AA2975"/>
      <c r="AB2975"/>
      <c r="AC2975"/>
      <c r="AD2975"/>
      <c r="AE2975"/>
      <c r="AF2975"/>
      <c r="AG2975"/>
      <c r="AH2975"/>
    </row>
    <row r="2976" spans="1:34" x14ac:dyDescent="0.2">
      <c r="A2976"/>
      <c r="J2976"/>
      <c r="AA2976"/>
      <c r="AB2976"/>
      <c r="AC2976"/>
      <c r="AD2976"/>
      <c r="AE2976"/>
      <c r="AF2976"/>
      <c r="AG2976"/>
      <c r="AH2976"/>
    </row>
    <row r="2977" spans="1:34" x14ac:dyDescent="0.2">
      <c r="A2977"/>
      <c r="J2977"/>
      <c r="AA2977"/>
      <c r="AB2977"/>
      <c r="AC2977"/>
      <c r="AD2977"/>
      <c r="AE2977"/>
      <c r="AF2977"/>
      <c r="AG2977"/>
      <c r="AH2977"/>
    </row>
    <row r="2978" spans="1:34" x14ac:dyDescent="0.2">
      <c r="A2978"/>
      <c r="J2978"/>
      <c r="AA2978"/>
      <c r="AB2978"/>
      <c r="AC2978"/>
      <c r="AD2978"/>
      <c r="AE2978"/>
      <c r="AF2978"/>
      <c r="AG2978"/>
      <c r="AH2978"/>
    </row>
    <row r="2979" spans="1:34" x14ac:dyDescent="0.2">
      <c r="A2979"/>
      <c r="J2979"/>
      <c r="AA2979"/>
      <c r="AB2979"/>
      <c r="AC2979"/>
      <c r="AD2979"/>
      <c r="AE2979"/>
      <c r="AF2979"/>
      <c r="AG2979"/>
      <c r="AH2979"/>
    </row>
    <row r="2980" spans="1:34" x14ac:dyDescent="0.2">
      <c r="A2980"/>
      <c r="J2980"/>
      <c r="AA2980"/>
      <c r="AB2980"/>
      <c r="AC2980"/>
      <c r="AD2980"/>
      <c r="AE2980"/>
      <c r="AF2980"/>
      <c r="AG2980"/>
      <c r="AH2980"/>
    </row>
    <row r="2981" spans="1:34" x14ac:dyDescent="0.2">
      <c r="A2981"/>
      <c r="J2981"/>
      <c r="AA2981"/>
      <c r="AB2981"/>
      <c r="AC2981"/>
      <c r="AD2981"/>
      <c r="AE2981"/>
      <c r="AF2981"/>
      <c r="AG2981"/>
      <c r="AH2981"/>
    </row>
    <row r="2982" spans="1:34" x14ac:dyDescent="0.2">
      <c r="A2982"/>
      <c r="J2982"/>
      <c r="AA2982"/>
      <c r="AB2982"/>
      <c r="AC2982"/>
      <c r="AD2982"/>
      <c r="AE2982"/>
      <c r="AF2982"/>
      <c r="AG2982"/>
      <c r="AH2982"/>
    </row>
    <row r="2983" spans="1:34" x14ac:dyDescent="0.2">
      <c r="A2983"/>
      <c r="J2983"/>
      <c r="AA2983"/>
      <c r="AB2983"/>
      <c r="AC2983"/>
      <c r="AD2983"/>
      <c r="AE2983"/>
      <c r="AF2983"/>
      <c r="AG2983"/>
      <c r="AH2983"/>
    </row>
    <row r="2984" spans="1:34" x14ac:dyDescent="0.2">
      <c r="A2984"/>
      <c r="J2984"/>
      <c r="AA2984"/>
      <c r="AB2984"/>
      <c r="AC2984"/>
      <c r="AD2984"/>
      <c r="AE2984"/>
      <c r="AF2984"/>
      <c r="AG2984"/>
      <c r="AH2984"/>
    </row>
    <row r="2985" spans="1:34" x14ac:dyDescent="0.2">
      <c r="A2985"/>
      <c r="J2985"/>
      <c r="AA2985"/>
      <c r="AB2985"/>
      <c r="AC2985"/>
      <c r="AD2985"/>
      <c r="AE2985"/>
      <c r="AF2985"/>
      <c r="AG2985"/>
      <c r="AH2985"/>
    </row>
    <row r="2986" spans="1:34" x14ac:dyDescent="0.2">
      <c r="A2986"/>
      <c r="J2986"/>
      <c r="AA2986"/>
      <c r="AB2986"/>
      <c r="AC2986"/>
      <c r="AD2986"/>
      <c r="AE2986"/>
      <c r="AF2986"/>
      <c r="AG2986"/>
      <c r="AH2986"/>
    </row>
    <row r="2987" spans="1:34" x14ac:dyDescent="0.2">
      <c r="A2987"/>
      <c r="J2987"/>
      <c r="AA2987"/>
      <c r="AB2987"/>
      <c r="AC2987"/>
      <c r="AD2987"/>
      <c r="AE2987"/>
      <c r="AF2987"/>
      <c r="AG2987"/>
      <c r="AH2987"/>
    </row>
    <row r="2988" spans="1:34" x14ac:dyDescent="0.2">
      <c r="A2988"/>
      <c r="J2988"/>
      <c r="AA2988"/>
      <c r="AB2988"/>
      <c r="AC2988"/>
      <c r="AD2988"/>
      <c r="AE2988"/>
      <c r="AF2988"/>
      <c r="AG2988"/>
      <c r="AH2988"/>
    </row>
    <row r="2989" spans="1:34" x14ac:dyDescent="0.2">
      <c r="A2989"/>
      <c r="J2989"/>
      <c r="AA2989"/>
      <c r="AB2989"/>
      <c r="AC2989"/>
      <c r="AD2989"/>
      <c r="AE2989"/>
      <c r="AF2989"/>
      <c r="AG2989"/>
      <c r="AH2989"/>
    </row>
    <row r="2990" spans="1:34" x14ac:dyDescent="0.2">
      <c r="A2990"/>
      <c r="J2990"/>
      <c r="AA2990"/>
      <c r="AB2990"/>
      <c r="AC2990"/>
      <c r="AD2990"/>
      <c r="AE2990"/>
      <c r="AF2990"/>
      <c r="AG2990"/>
      <c r="AH2990"/>
    </row>
    <row r="2991" spans="1:34" x14ac:dyDescent="0.2">
      <c r="A2991"/>
      <c r="J2991"/>
      <c r="AA2991"/>
      <c r="AB2991"/>
      <c r="AC2991"/>
      <c r="AD2991"/>
      <c r="AE2991"/>
      <c r="AF2991"/>
      <c r="AG2991"/>
      <c r="AH2991"/>
    </row>
    <row r="2992" spans="1:34" x14ac:dyDescent="0.2">
      <c r="A2992"/>
      <c r="J2992"/>
      <c r="AA2992"/>
      <c r="AB2992"/>
      <c r="AC2992"/>
      <c r="AD2992"/>
      <c r="AE2992"/>
      <c r="AF2992"/>
      <c r="AG2992"/>
      <c r="AH2992"/>
    </row>
    <row r="2993" spans="1:34" x14ac:dyDescent="0.2">
      <c r="A2993"/>
      <c r="J2993"/>
      <c r="AA2993"/>
      <c r="AB2993"/>
      <c r="AC2993"/>
      <c r="AD2993"/>
      <c r="AE2993"/>
      <c r="AF2993"/>
      <c r="AG2993"/>
      <c r="AH2993"/>
    </row>
    <row r="2994" spans="1:34" x14ac:dyDescent="0.2">
      <c r="A2994"/>
      <c r="J2994"/>
      <c r="AA2994"/>
      <c r="AB2994"/>
      <c r="AC2994"/>
      <c r="AD2994"/>
      <c r="AE2994"/>
      <c r="AF2994"/>
      <c r="AG2994"/>
      <c r="AH2994"/>
    </row>
    <row r="2995" spans="1:34" x14ac:dyDescent="0.2">
      <c r="A2995"/>
      <c r="J2995"/>
      <c r="AA2995"/>
      <c r="AB2995"/>
      <c r="AC2995"/>
      <c r="AD2995"/>
      <c r="AE2995"/>
      <c r="AF2995"/>
      <c r="AG2995"/>
      <c r="AH2995"/>
    </row>
    <row r="2996" spans="1:34" x14ac:dyDescent="0.2">
      <c r="A2996"/>
      <c r="J2996"/>
      <c r="AA2996"/>
      <c r="AB2996"/>
      <c r="AC2996"/>
      <c r="AD2996"/>
      <c r="AE2996"/>
      <c r="AF2996"/>
      <c r="AG2996"/>
      <c r="AH2996"/>
    </row>
    <row r="2997" spans="1:34" x14ac:dyDescent="0.2">
      <c r="A2997"/>
      <c r="J2997"/>
      <c r="AA2997"/>
      <c r="AB2997"/>
      <c r="AC2997"/>
      <c r="AD2997"/>
      <c r="AE2997"/>
      <c r="AF2997"/>
      <c r="AG2997"/>
      <c r="AH2997"/>
    </row>
    <row r="2998" spans="1:34" x14ac:dyDescent="0.2">
      <c r="A2998"/>
      <c r="J2998"/>
      <c r="AA2998"/>
      <c r="AB2998"/>
      <c r="AC2998"/>
      <c r="AD2998"/>
      <c r="AE2998"/>
      <c r="AF2998"/>
      <c r="AG2998"/>
      <c r="AH2998"/>
    </row>
    <row r="2999" spans="1:34" x14ac:dyDescent="0.2">
      <c r="A2999"/>
      <c r="J2999"/>
      <c r="AA2999"/>
      <c r="AB2999"/>
      <c r="AC2999"/>
      <c r="AD2999"/>
      <c r="AE2999"/>
      <c r="AF2999"/>
      <c r="AG2999"/>
      <c r="AH2999"/>
    </row>
    <row r="3000" spans="1:34" x14ac:dyDescent="0.2">
      <c r="A3000"/>
      <c r="J3000"/>
      <c r="AA3000"/>
      <c r="AB3000"/>
      <c r="AC3000"/>
      <c r="AD3000"/>
      <c r="AE3000"/>
      <c r="AF3000"/>
      <c r="AG3000"/>
      <c r="AH3000"/>
    </row>
    <row r="3001" spans="1:34" x14ac:dyDescent="0.2">
      <c r="A3001"/>
      <c r="J3001"/>
      <c r="AA3001"/>
      <c r="AB3001"/>
      <c r="AC3001"/>
      <c r="AD3001"/>
      <c r="AE3001"/>
      <c r="AF3001"/>
      <c r="AG3001"/>
      <c r="AH3001"/>
    </row>
    <row r="3002" spans="1:34" x14ac:dyDescent="0.2">
      <c r="A3002"/>
      <c r="J3002"/>
      <c r="AA3002"/>
      <c r="AB3002"/>
      <c r="AC3002"/>
      <c r="AD3002"/>
      <c r="AE3002"/>
      <c r="AF3002"/>
      <c r="AG3002"/>
      <c r="AH3002"/>
    </row>
    <row r="3003" spans="1:34" x14ac:dyDescent="0.2">
      <c r="A3003"/>
      <c r="J3003"/>
      <c r="AA3003"/>
      <c r="AB3003"/>
      <c r="AC3003"/>
      <c r="AD3003"/>
      <c r="AE3003"/>
      <c r="AF3003"/>
      <c r="AG3003"/>
      <c r="AH3003"/>
    </row>
    <row r="3004" spans="1:34" x14ac:dyDescent="0.2">
      <c r="A3004"/>
      <c r="J3004"/>
      <c r="AA3004"/>
      <c r="AB3004"/>
      <c r="AC3004"/>
      <c r="AD3004"/>
      <c r="AE3004"/>
      <c r="AF3004"/>
      <c r="AG3004"/>
      <c r="AH3004"/>
    </row>
    <row r="3005" spans="1:34" x14ac:dyDescent="0.2">
      <c r="A3005"/>
      <c r="J3005"/>
      <c r="AA3005"/>
      <c r="AB3005"/>
      <c r="AC3005"/>
      <c r="AD3005"/>
      <c r="AE3005"/>
      <c r="AF3005"/>
      <c r="AG3005"/>
      <c r="AH3005"/>
    </row>
    <row r="3006" spans="1:34" x14ac:dyDescent="0.2">
      <c r="A3006"/>
      <c r="J3006"/>
      <c r="AA3006"/>
      <c r="AB3006"/>
      <c r="AC3006"/>
      <c r="AD3006"/>
      <c r="AE3006"/>
      <c r="AF3006"/>
      <c r="AG3006"/>
      <c r="AH3006"/>
    </row>
    <row r="3007" spans="1:34" x14ac:dyDescent="0.2">
      <c r="A3007"/>
      <c r="J3007"/>
      <c r="AA3007"/>
      <c r="AB3007"/>
      <c r="AC3007"/>
      <c r="AD3007"/>
      <c r="AE3007"/>
      <c r="AF3007"/>
      <c r="AG3007"/>
      <c r="AH3007"/>
    </row>
    <row r="3008" spans="1:34" x14ac:dyDescent="0.2">
      <c r="A3008"/>
      <c r="J3008"/>
      <c r="AA3008"/>
      <c r="AB3008"/>
      <c r="AC3008"/>
      <c r="AD3008"/>
      <c r="AE3008"/>
      <c r="AF3008"/>
      <c r="AG3008"/>
      <c r="AH3008"/>
    </row>
    <row r="3009" spans="1:34" x14ac:dyDescent="0.2">
      <c r="A3009"/>
      <c r="J3009"/>
      <c r="AA3009"/>
      <c r="AB3009"/>
      <c r="AC3009"/>
      <c r="AD3009"/>
      <c r="AE3009"/>
      <c r="AF3009"/>
      <c r="AG3009"/>
      <c r="AH3009"/>
    </row>
    <row r="3010" spans="1:34" x14ac:dyDescent="0.2">
      <c r="A3010"/>
      <c r="J3010"/>
      <c r="AA3010"/>
      <c r="AB3010"/>
      <c r="AC3010"/>
      <c r="AD3010"/>
      <c r="AE3010"/>
      <c r="AF3010"/>
      <c r="AG3010"/>
      <c r="AH3010"/>
    </row>
    <row r="3011" spans="1:34" x14ac:dyDescent="0.2">
      <c r="A3011"/>
      <c r="J3011"/>
      <c r="AA3011"/>
      <c r="AB3011"/>
      <c r="AC3011"/>
      <c r="AD3011"/>
      <c r="AE3011"/>
      <c r="AF3011"/>
      <c r="AG3011"/>
      <c r="AH3011"/>
    </row>
    <row r="3012" spans="1:34" x14ac:dyDescent="0.2">
      <c r="A3012"/>
      <c r="J3012"/>
      <c r="AA3012"/>
      <c r="AB3012"/>
      <c r="AC3012"/>
      <c r="AD3012"/>
      <c r="AE3012"/>
      <c r="AF3012"/>
      <c r="AG3012"/>
      <c r="AH3012"/>
    </row>
    <row r="3013" spans="1:34" x14ac:dyDescent="0.2">
      <c r="A3013"/>
      <c r="J3013"/>
      <c r="AA3013"/>
      <c r="AB3013"/>
      <c r="AC3013"/>
      <c r="AD3013"/>
      <c r="AE3013"/>
      <c r="AF3013"/>
      <c r="AG3013"/>
      <c r="AH3013"/>
    </row>
    <row r="3014" spans="1:34" x14ac:dyDescent="0.2">
      <c r="A3014"/>
      <c r="J3014"/>
      <c r="AA3014"/>
      <c r="AB3014"/>
      <c r="AC3014"/>
      <c r="AD3014"/>
      <c r="AE3014"/>
      <c r="AF3014"/>
      <c r="AG3014"/>
      <c r="AH3014"/>
    </row>
    <row r="3015" spans="1:34" x14ac:dyDescent="0.2">
      <c r="A3015"/>
      <c r="J3015"/>
      <c r="AA3015"/>
      <c r="AB3015"/>
      <c r="AC3015"/>
      <c r="AD3015"/>
      <c r="AE3015"/>
      <c r="AF3015"/>
      <c r="AG3015"/>
      <c r="AH3015"/>
    </row>
    <row r="3016" spans="1:34" x14ac:dyDescent="0.2">
      <c r="A3016"/>
      <c r="J3016"/>
      <c r="AA3016"/>
      <c r="AB3016"/>
      <c r="AC3016"/>
      <c r="AD3016"/>
      <c r="AE3016"/>
      <c r="AF3016"/>
      <c r="AG3016"/>
      <c r="AH3016"/>
    </row>
    <row r="3017" spans="1:34" x14ac:dyDescent="0.2">
      <c r="A3017"/>
      <c r="J3017"/>
      <c r="AA3017"/>
      <c r="AB3017"/>
      <c r="AC3017"/>
      <c r="AD3017"/>
      <c r="AE3017"/>
      <c r="AF3017"/>
      <c r="AG3017"/>
      <c r="AH3017"/>
    </row>
    <row r="3018" spans="1:34" x14ac:dyDescent="0.2">
      <c r="A3018"/>
      <c r="J3018"/>
      <c r="AA3018"/>
      <c r="AB3018"/>
      <c r="AC3018"/>
      <c r="AD3018"/>
      <c r="AE3018"/>
      <c r="AF3018"/>
      <c r="AG3018"/>
      <c r="AH3018"/>
    </row>
    <row r="3019" spans="1:34" x14ac:dyDescent="0.2">
      <c r="A3019"/>
      <c r="J3019"/>
      <c r="AA3019"/>
      <c r="AB3019"/>
      <c r="AC3019"/>
      <c r="AD3019"/>
      <c r="AE3019"/>
      <c r="AF3019"/>
      <c r="AG3019"/>
      <c r="AH3019"/>
    </row>
    <row r="3020" spans="1:34" x14ac:dyDescent="0.2">
      <c r="A3020"/>
      <c r="J3020"/>
      <c r="AA3020"/>
      <c r="AB3020"/>
      <c r="AC3020"/>
      <c r="AD3020"/>
      <c r="AE3020"/>
      <c r="AF3020"/>
      <c r="AG3020"/>
      <c r="AH3020"/>
    </row>
    <row r="3021" spans="1:34" x14ac:dyDescent="0.2">
      <c r="A3021"/>
      <c r="J3021"/>
      <c r="AA3021"/>
      <c r="AB3021"/>
      <c r="AC3021"/>
      <c r="AD3021"/>
      <c r="AE3021"/>
      <c r="AF3021"/>
      <c r="AG3021"/>
      <c r="AH3021"/>
    </row>
    <row r="3022" spans="1:34" x14ac:dyDescent="0.2">
      <c r="A3022"/>
      <c r="J3022"/>
      <c r="AA3022"/>
      <c r="AB3022"/>
      <c r="AC3022"/>
      <c r="AD3022"/>
      <c r="AE3022"/>
      <c r="AF3022"/>
      <c r="AG3022"/>
      <c r="AH3022"/>
    </row>
    <row r="3023" spans="1:34" x14ac:dyDescent="0.2">
      <c r="A3023"/>
      <c r="J3023"/>
      <c r="AA3023"/>
      <c r="AB3023"/>
      <c r="AC3023"/>
      <c r="AD3023"/>
      <c r="AE3023"/>
      <c r="AF3023"/>
      <c r="AG3023"/>
      <c r="AH3023"/>
    </row>
    <row r="3024" spans="1:34" x14ac:dyDescent="0.2">
      <c r="A3024"/>
      <c r="J3024"/>
      <c r="AA3024"/>
      <c r="AB3024"/>
      <c r="AC3024"/>
      <c r="AD3024"/>
      <c r="AE3024"/>
      <c r="AF3024"/>
      <c r="AG3024"/>
      <c r="AH3024"/>
    </row>
    <row r="3025" spans="1:34" x14ac:dyDescent="0.2">
      <c r="A3025"/>
      <c r="J3025"/>
      <c r="AA3025"/>
      <c r="AB3025"/>
      <c r="AC3025"/>
      <c r="AD3025"/>
      <c r="AE3025"/>
      <c r="AF3025"/>
      <c r="AG3025"/>
      <c r="AH3025"/>
    </row>
    <row r="3026" spans="1:34" x14ac:dyDescent="0.2">
      <c r="A3026"/>
      <c r="J3026"/>
      <c r="AA3026"/>
      <c r="AB3026"/>
      <c r="AC3026"/>
      <c r="AD3026"/>
      <c r="AE3026"/>
      <c r="AF3026"/>
      <c r="AG3026"/>
      <c r="AH3026"/>
    </row>
    <row r="3027" spans="1:34" x14ac:dyDescent="0.2">
      <c r="A3027"/>
      <c r="J3027"/>
      <c r="AA3027"/>
      <c r="AB3027"/>
      <c r="AC3027"/>
      <c r="AD3027"/>
      <c r="AE3027"/>
      <c r="AF3027"/>
      <c r="AG3027"/>
      <c r="AH3027"/>
    </row>
    <row r="3028" spans="1:34" x14ac:dyDescent="0.2">
      <c r="A3028"/>
      <c r="J3028"/>
      <c r="AA3028"/>
      <c r="AB3028"/>
      <c r="AC3028"/>
      <c r="AD3028"/>
      <c r="AE3028"/>
      <c r="AF3028"/>
      <c r="AG3028"/>
      <c r="AH3028"/>
    </row>
    <row r="3029" spans="1:34" x14ac:dyDescent="0.2">
      <c r="A3029"/>
      <c r="J3029"/>
      <c r="AA3029"/>
      <c r="AB3029"/>
      <c r="AC3029"/>
      <c r="AD3029"/>
      <c r="AE3029"/>
      <c r="AF3029"/>
      <c r="AG3029"/>
      <c r="AH3029"/>
    </row>
    <row r="3030" spans="1:34" x14ac:dyDescent="0.2">
      <c r="A3030"/>
      <c r="J3030"/>
      <c r="AA3030"/>
      <c r="AB3030"/>
      <c r="AC3030"/>
      <c r="AD3030"/>
      <c r="AE3030"/>
      <c r="AF3030"/>
      <c r="AG3030"/>
      <c r="AH3030"/>
    </row>
    <row r="3031" spans="1:34" x14ac:dyDescent="0.2">
      <c r="A3031"/>
      <c r="J3031"/>
      <c r="AA3031"/>
      <c r="AB3031"/>
      <c r="AC3031"/>
      <c r="AD3031"/>
      <c r="AE3031"/>
      <c r="AF3031"/>
      <c r="AG3031"/>
      <c r="AH3031"/>
    </row>
    <row r="3032" spans="1:34" x14ac:dyDescent="0.2">
      <c r="A3032"/>
      <c r="J3032"/>
      <c r="AA3032"/>
      <c r="AB3032"/>
      <c r="AC3032"/>
      <c r="AD3032"/>
      <c r="AE3032"/>
      <c r="AF3032"/>
      <c r="AG3032"/>
      <c r="AH3032"/>
    </row>
    <row r="3033" spans="1:34" x14ac:dyDescent="0.2">
      <c r="A3033"/>
      <c r="J3033"/>
      <c r="AA3033"/>
      <c r="AB3033"/>
      <c r="AC3033"/>
      <c r="AD3033"/>
      <c r="AE3033"/>
      <c r="AF3033"/>
      <c r="AG3033"/>
      <c r="AH3033"/>
    </row>
    <row r="3034" spans="1:34" x14ac:dyDescent="0.2">
      <c r="A3034"/>
      <c r="J3034"/>
      <c r="AA3034"/>
      <c r="AB3034"/>
      <c r="AC3034"/>
      <c r="AD3034"/>
      <c r="AE3034"/>
      <c r="AF3034"/>
      <c r="AG3034"/>
      <c r="AH3034"/>
    </row>
    <row r="3035" spans="1:34" x14ac:dyDescent="0.2">
      <c r="A3035"/>
      <c r="J3035"/>
      <c r="AA3035"/>
      <c r="AB3035"/>
      <c r="AC3035"/>
      <c r="AD3035"/>
      <c r="AE3035"/>
      <c r="AF3035"/>
      <c r="AG3035"/>
      <c r="AH3035"/>
    </row>
    <row r="3036" spans="1:34" x14ac:dyDescent="0.2">
      <c r="A3036"/>
      <c r="J3036"/>
      <c r="AA3036"/>
      <c r="AB3036"/>
      <c r="AC3036"/>
      <c r="AD3036"/>
      <c r="AE3036"/>
      <c r="AF3036"/>
      <c r="AG3036"/>
      <c r="AH3036"/>
    </row>
    <row r="3037" spans="1:34" x14ac:dyDescent="0.2">
      <c r="A3037"/>
      <c r="J3037"/>
      <c r="AA3037"/>
      <c r="AB3037"/>
      <c r="AC3037"/>
      <c r="AD3037"/>
      <c r="AE3037"/>
      <c r="AF3037"/>
      <c r="AG3037"/>
      <c r="AH3037"/>
    </row>
    <row r="3038" spans="1:34" x14ac:dyDescent="0.2">
      <c r="A3038"/>
      <c r="J3038"/>
      <c r="AA3038"/>
      <c r="AB3038"/>
      <c r="AC3038"/>
      <c r="AD3038"/>
      <c r="AE3038"/>
      <c r="AF3038"/>
      <c r="AG3038"/>
      <c r="AH3038"/>
    </row>
    <row r="3039" spans="1:34" x14ac:dyDescent="0.2">
      <c r="A3039"/>
      <c r="J3039"/>
      <c r="AA3039"/>
      <c r="AB3039"/>
      <c r="AC3039"/>
      <c r="AD3039"/>
      <c r="AE3039"/>
      <c r="AF3039"/>
      <c r="AG3039"/>
      <c r="AH3039"/>
    </row>
    <row r="3040" spans="1:34" x14ac:dyDescent="0.2">
      <c r="A3040"/>
      <c r="J3040"/>
      <c r="AA3040"/>
      <c r="AB3040"/>
      <c r="AC3040"/>
      <c r="AD3040"/>
      <c r="AE3040"/>
      <c r="AF3040"/>
      <c r="AG3040"/>
      <c r="AH3040"/>
    </row>
    <row r="3041" spans="1:34" x14ac:dyDescent="0.2">
      <c r="A3041"/>
      <c r="J3041"/>
      <c r="AA3041"/>
      <c r="AB3041"/>
      <c r="AC3041"/>
      <c r="AD3041"/>
      <c r="AE3041"/>
      <c r="AF3041"/>
      <c r="AG3041"/>
      <c r="AH3041"/>
    </row>
    <row r="3042" spans="1:34" x14ac:dyDescent="0.2">
      <c r="A3042"/>
      <c r="J3042"/>
      <c r="AA3042"/>
      <c r="AB3042"/>
      <c r="AC3042"/>
      <c r="AD3042"/>
      <c r="AE3042"/>
      <c r="AF3042"/>
      <c r="AG3042"/>
      <c r="AH3042"/>
    </row>
    <row r="3043" spans="1:34" x14ac:dyDescent="0.2">
      <c r="A3043"/>
      <c r="J3043"/>
      <c r="AA3043"/>
      <c r="AB3043"/>
      <c r="AC3043"/>
      <c r="AD3043"/>
      <c r="AE3043"/>
      <c r="AF3043"/>
      <c r="AG3043"/>
      <c r="AH3043"/>
    </row>
    <row r="3044" spans="1:34" x14ac:dyDescent="0.2">
      <c r="A3044"/>
      <c r="J3044"/>
      <c r="AA3044"/>
      <c r="AB3044"/>
      <c r="AC3044"/>
      <c r="AD3044"/>
      <c r="AE3044"/>
      <c r="AF3044"/>
      <c r="AG3044"/>
      <c r="AH3044"/>
    </row>
    <row r="3045" spans="1:34" x14ac:dyDescent="0.2">
      <c r="A3045"/>
      <c r="J3045"/>
      <c r="AA3045"/>
      <c r="AB3045"/>
      <c r="AC3045"/>
      <c r="AD3045"/>
      <c r="AE3045"/>
      <c r="AF3045"/>
      <c r="AG3045"/>
      <c r="AH3045"/>
    </row>
    <row r="3046" spans="1:34" x14ac:dyDescent="0.2">
      <c r="A3046"/>
      <c r="J3046"/>
      <c r="AA3046"/>
      <c r="AB3046"/>
      <c r="AC3046"/>
      <c r="AD3046"/>
      <c r="AE3046"/>
      <c r="AF3046"/>
      <c r="AG3046"/>
      <c r="AH3046"/>
    </row>
    <row r="3047" spans="1:34" x14ac:dyDescent="0.2">
      <c r="A3047"/>
      <c r="J3047"/>
      <c r="AA3047"/>
      <c r="AB3047"/>
      <c r="AC3047"/>
      <c r="AD3047"/>
      <c r="AE3047"/>
      <c r="AF3047"/>
      <c r="AG3047"/>
      <c r="AH3047"/>
    </row>
    <row r="3048" spans="1:34" x14ac:dyDescent="0.2">
      <c r="A3048"/>
      <c r="J3048"/>
      <c r="AA3048"/>
      <c r="AB3048"/>
      <c r="AC3048"/>
      <c r="AD3048"/>
      <c r="AE3048"/>
      <c r="AF3048"/>
      <c r="AG3048"/>
      <c r="AH3048"/>
    </row>
    <row r="3049" spans="1:34" x14ac:dyDescent="0.2">
      <c r="A3049"/>
      <c r="J3049"/>
      <c r="AA3049"/>
      <c r="AB3049"/>
      <c r="AC3049"/>
      <c r="AD3049"/>
      <c r="AE3049"/>
      <c r="AF3049"/>
      <c r="AG3049"/>
      <c r="AH3049"/>
    </row>
    <row r="3050" spans="1:34" x14ac:dyDescent="0.2">
      <c r="A3050"/>
      <c r="J3050"/>
      <c r="AA3050"/>
      <c r="AB3050"/>
      <c r="AC3050"/>
      <c r="AD3050"/>
      <c r="AE3050"/>
      <c r="AF3050"/>
      <c r="AG3050"/>
      <c r="AH3050"/>
    </row>
    <row r="3051" spans="1:34" x14ac:dyDescent="0.2">
      <c r="A3051"/>
      <c r="J3051"/>
      <c r="AA3051"/>
      <c r="AB3051"/>
      <c r="AC3051"/>
      <c r="AD3051"/>
      <c r="AE3051"/>
      <c r="AF3051"/>
      <c r="AG3051"/>
      <c r="AH3051"/>
    </row>
    <row r="3052" spans="1:34" x14ac:dyDescent="0.2">
      <c r="A3052"/>
      <c r="J3052"/>
      <c r="AA3052"/>
      <c r="AB3052"/>
      <c r="AC3052"/>
      <c r="AD3052"/>
      <c r="AE3052"/>
      <c r="AF3052"/>
      <c r="AG3052"/>
      <c r="AH3052"/>
    </row>
    <row r="3053" spans="1:34" x14ac:dyDescent="0.2">
      <c r="A3053"/>
      <c r="J3053"/>
      <c r="AA3053"/>
      <c r="AB3053"/>
      <c r="AC3053"/>
      <c r="AD3053"/>
      <c r="AE3053"/>
      <c r="AF3053"/>
      <c r="AG3053"/>
      <c r="AH3053"/>
    </row>
    <row r="3054" spans="1:34" x14ac:dyDescent="0.2">
      <c r="A3054"/>
      <c r="J3054"/>
      <c r="AA3054"/>
      <c r="AB3054"/>
      <c r="AC3054"/>
      <c r="AD3054"/>
      <c r="AE3054"/>
      <c r="AF3054"/>
      <c r="AG3054"/>
      <c r="AH3054"/>
    </row>
    <row r="3055" spans="1:34" x14ac:dyDescent="0.2">
      <c r="A3055"/>
      <c r="J3055"/>
      <c r="AA3055"/>
      <c r="AB3055"/>
      <c r="AC3055"/>
      <c r="AD3055"/>
      <c r="AE3055"/>
      <c r="AF3055"/>
      <c r="AG3055"/>
      <c r="AH3055"/>
    </row>
    <row r="3056" spans="1:34" x14ac:dyDescent="0.2">
      <c r="A3056"/>
      <c r="J3056"/>
      <c r="AA3056"/>
      <c r="AB3056"/>
      <c r="AC3056"/>
      <c r="AD3056"/>
      <c r="AE3056"/>
      <c r="AF3056"/>
      <c r="AG3056"/>
      <c r="AH3056"/>
    </row>
    <row r="3057" spans="1:34" x14ac:dyDescent="0.2">
      <c r="A3057"/>
      <c r="J3057"/>
      <c r="AA3057"/>
      <c r="AB3057"/>
      <c r="AC3057"/>
      <c r="AD3057"/>
      <c r="AE3057"/>
      <c r="AF3057"/>
      <c r="AG3057"/>
      <c r="AH3057"/>
    </row>
    <row r="3058" spans="1:34" x14ac:dyDescent="0.2">
      <c r="A3058"/>
      <c r="J3058"/>
      <c r="AA3058"/>
      <c r="AB3058"/>
      <c r="AC3058"/>
      <c r="AD3058"/>
      <c r="AE3058"/>
      <c r="AF3058"/>
      <c r="AG3058"/>
      <c r="AH3058"/>
    </row>
    <row r="3059" spans="1:34" x14ac:dyDescent="0.2">
      <c r="A3059"/>
      <c r="J3059"/>
      <c r="AA3059"/>
      <c r="AB3059"/>
      <c r="AC3059"/>
      <c r="AD3059"/>
      <c r="AE3059"/>
      <c r="AF3059"/>
      <c r="AG3059"/>
      <c r="AH3059"/>
    </row>
    <row r="3060" spans="1:34" x14ac:dyDescent="0.2">
      <c r="A3060"/>
      <c r="J3060"/>
      <c r="AA3060"/>
      <c r="AB3060"/>
      <c r="AC3060"/>
      <c r="AD3060"/>
      <c r="AE3060"/>
      <c r="AF3060"/>
      <c r="AG3060"/>
      <c r="AH3060"/>
    </row>
    <row r="3061" spans="1:34" x14ac:dyDescent="0.2">
      <c r="A3061"/>
      <c r="J3061"/>
      <c r="AA3061"/>
      <c r="AB3061"/>
      <c r="AC3061"/>
      <c r="AD3061"/>
      <c r="AE3061"/>
      <c r="AF3061"/>
      <c r="AG3061"/>
      <c r="AH3061"/>
    </row>
    <row r="3062" spans="1:34" x14ac:dyDescent="0.2">
      <c r="A3062"/>
      <c r="J3062"/>
      <c r="AA3062"/>
      <c r="AB3062"/>
      <c r="AC3062"/>
      <c r="AD3062"/>
      <c r="AE3062"/>
      <c r="AF3062"/>
      <c r="AG3062"/>
      <c r="AH3062"/>
    </row>
    <row r="3063" spans="1:34" x14ac:dyDescent="0.2">
      <c r="A3063"/>
      <c r="J3063"/>
      <c r="AA3063"/>
      <c r="AB3063"/>
      <c r="AC3063"/>
      <c r="AD3063"/>
      <c r="AE3063"/>
      <c r="AF3063"/>
      <c r="AG3063"/>
      <c r="AH3063"/>
    </row>
    <row r="3064" spans="1:34" x14ac:dyDescent="0.2">
      <c r="A3064"/>
      <c r="J3064"/>
      <c r="AA3064"/>
      <c r="AB3064"/>
      <c r="AC3064"/>
      <c r="AD3064"/>
      <c r="AE3064"/>
      <c r="AF3064"/>
      <c r="AG3064"/>
      <c r="AH3064"/>
    </row>
    <row r="3065" spans="1:34" x14ac:dyDescent="0.2">
      <c r="A3065"/>
      <c r="J3065"/>
      <c r="AA3065"/>
      <c r="AB3065"/>
      <c r="AC3065"/>
      <c r="AD3065"/>
      <c r="AE3065"/>
      <c r="AF3065"/>
      <c r="AG3065"/>
      <c r="AH3065"/>
    </row>
    <row r="3066" spans="1:34" x14ac:dyDescent="0.2">
      <c r="A3066"/>
      <c r="J3066"/>
      <c r="AA3066"/>
      <c r="AB3066"/>
      <c r="AC3066"/>
      <c r="AD3066"/>
      <c r="AE3066"/>
      <c r="AF3066"/>
      <c r="AG3066"/>
      <c r="AH3066"/>
    </row>
    <row r="3067" spans="1:34" x14ac:dyDescent="0.2">
      <c r="A3067"/>
      <c r="J3067"/>
      <c r="AA3067"/>
      <c r="AB3067"/>
      <c r="AC3067"/>
      <c r="AD3067"/>
      <c r="AE3067"/>
      <c r="AF3067"/>
      <c r="AG3067"/>
      <c r="AH3067"/>
    </row>
    <row r="3068" spans="1:34" x14ac:dyDescent="0.2">
      <c r="A3068"/>
      <c r="J3068"/>
      <c r="AA3068"/>
      <c r="AB3068"/>
      <c r="AC3068"/>
      <c r="AD3068"/>
      <c r="AE3068"/>
      <c r="AF3068"/>
      <c r="AG3068"/>
      <c r="AH3068"/>
    </row>
    <row r="3069" spans="1:34" x14ac:dyDescent="0.2">
      <c r="A3069"/>
      <c r="J3069"/>
      <c r="AA3069"/>
      <c r="AB3069"/>
      <c r="AC3069"/>
      <c r="AD3069"/>
      <c r="AE3069"/>
      <c r="AF3069"/>
      <c r="AG3069"/>
      <c r="AH3069"/>
    </row>
    <row r="3070" spans="1:34" x14ac:dyDescent="0.2">
      <c r="A3070"/>
      <c r="J3070"/>
      <c r="AA3070"/>
      <c r="AB3070"/>
      <c r="AC3070"/>
      <c r="AD3070"/>
      <c r="AE3070"/>
      <c r="AF3070"/>
      <c r="AG3070"/>
      <c r="AH3070"/>
    </row>
    <row r="3071" spans="1:34" x14ac:dyDescent="0.2">
      <c r="A3071"/>
      <c r="J3071"/>
      <c r="AA3071"/>
      <c r="AB3071"/>
      <c r="AC3071"/>
      <c r="AD3071"/>
      <c r="AE3071"/>
      <c r="AF3071"/>
      <c r="AG3071"/>
      <c r="AH3071"/>
    </row>
    <row r="3072" spans="1:34" x14ac:dyDescent="0.2">
      <c r="A3072"/>
      <c r="J3072"/>
      <c r="AA3072"/>
      <c r="AB3072"/>
      <c r="AC3072"/>
      <c r="AD3072"/>
      <c r="AE3072"/>
      <c r="AF3072"/>
      <c r="AG3072"/>
      <c r="AH3072"/>
    </row>
    <row r="3073" spans="1:34" x14ac:dyDescent="0.2">
      <c r="A3073"/>
      <c r="J3073"/>
      <c r="AA3073"/>
      <c r="AB3073"/>
      <c r="AC3073"/>
      <c r="AD3073"/>
      <c r="AE3073"/>
      <c r="AF3073"/>
      <c r="AG3073"/>
      <c r="AH3073"/>
    </row>
    <row r="3074" spans="1:34" x14ac:dyDescent="0.2">
      <c r="A3074"/>
      <c r="J3074"/>
      <c r="AA3074"/>
      <c r="AB3074"/>
      <c r="AC3074"/>
      <c r="AD3074"/>
      <c r="AE3074"/>
      <c r="AF3074"/>
      <c r="AG3074"/>
      <c r="AH3074"/>
    </row>
    <row r="3075" spans="1:34" x14ac:dyDescent="0.2">
      <c r="A3075"/>
      <c r="J3075"/>
      <c r="AA3075"/>
      <c r="AB3075"/>
      <c r="AC3075"/>
      <c r="AD3075"/>
      <c r="AE3075"/>
      <c r="AF3075"/>
      <c r="AG3075"/>
      <c r="AH3075"/>
    </row>
    <row r="3076" spans="1:34" x14ac:dyDescent="0.2">
      <c r="A3076"/>
      <c r="J3076"/>
      <c r="AA3076"/>
      <c r="AB3076"/>
      <c r="AC3076"/>
      <c r="AD3076"/>
      <c r="AE3076"/>
      <c r="AF3076"/>
      <c r="AG3076"/>
      <c r="AH3076"/>
    </row>
    <row r="3077" spans="1:34" x14ac:dyDescent="0.2">
      <c r="A3077"/>
      <c r="J3077"/>
      <c r="AA3077"/>
      <c r="AB3077"/>
      <c r="AC3077"/>
      <c r="AD3077"/>
      <c r="AE3077"/>
      <c r="AF3077"/>
      <c r="AG3077"/>
      <c r="AH3077"/>
    </row>
    <row r="3078" spans="1:34" x14ac:dyDescent="0.2">
      <c r="A3078"/>
      <c r="J3078"/>
      <c r="AA3078"/>
      <c r="AB3078"/>
      <c r="AC3078"/>
      <c r="AD3078"/>
      <c r="AE3078"/>
      <c r="AF3078"/>
      <c r="AG3078"/>
      <c r="AH3078"/>
    </row>
    <row r="3079" spans="1:34" x14ac:dyDescent="0.2">
      <c r="A3079"/>
      <c r="J3079"/>
      <c r="AA3079"/>
      <c r="AB3079"/>
      <c r="AC3079"/>
      <c r="AD3079"/>
      <c r="AE3079"/>
      <c r="AF3079"/>
      <c r="AG3079"/>
      <c r="AH3079"/>
    </row>
    <row r="3080" spans="1:34" x14ac:dyDescent="0.2">
      <c r="A3080"/>
      <c r="J3080"/>
      <c r="AA3080"/>
      <c r="AB3080"/>
      <c r="AC3080"/>
      <c r="AD3080"/>
      <c r="AE3080"/>
      <c r="AF3080"/>
      <c r="AG3080"/>
      <c r="AH3080"/>
    </row>
    <row r="3081" spans="1:34" x14ac:dyDescent="0.2">
      <c r="A3081"/>
      <c r="J3081"/>
      <c r="AA3081"/>
      <c r="AB3081"/>
      <c r="AC3081"/>
      <c r="AD3081"/>
      <c r="AE3081"/>
      <c r="AF3081"/>
      <c r="AG3081"/>
      <c r="AH3081"/>
    </row>
    <row r="3082" spans="1:34" x14ac:dyDescent="0.2">
      <c r="A3082"/>
      <c r="J3082"/>
      <c r="AA3082"/>
      <c r="AB3082"/>
      <c r="AC3082"/>
      <c r="AD3082"/>
      <c r="AE3082"/>
      <c r="AF3082"/>
      <c r="AG3082"/>
      <c r="AH3082"/>
    </row>
    <row r="3083" spans="1:34" x14ac:dyDescent="0.2">
      <c r="A3083"/>
      <c r="J3083"/>
      <c r="AA3083"/>
      <c r="AB3083"/>
      <c r="AC3083"/>
      <c r="AD3083"/>
      <c r="AE3083"/>
      <c r="AF3083"/>
      <c r="AG3083"/>
      <c r="AH3083"/>
    </row>
    <row r="3084" spans="1:34" x14ac:dyDescent="0.2">
      <c r="A3084"/>
      <c r="J3084"/>
      <c r="AA3084"/>
      <c r="AB3084"/>
      <c r="AC3084"/>
      <c r="AD3084"/>
      <c r="AE3084"/>
      <c r="AF3084"/>
      <c r="AG3084"/>
      <c r="AH3084"/>
    </row>
    <row r="3085" spans="1:34" x14ac:dyDescent="0.2">
      <c r="A3085"/>
      <c r="J3085"/>
      <c r="AA3085"/>
      <c r="AB3085"/>
      <c r="AC3085"/>
      <c r="AD3085"/>
      <c r="AE3085"/>
      <c r="AF3085"/>
      <c r="AG3085"/>
      <c r="AH3085"/>
    </row>
    <row r="3086" spans="1:34" x14ac:dyDescent="0.2">
      <c r="A3086"/>
      <c r="J3086"/>
      <c r="AA3086"/>
      <c r="AB3086"/>
      <c r="AC3086"/>
      <c r="AD3086"/>
      <c r="AE3086"/>
      <c r="AF3086"/>
      <c r="AG3086"/>
      <c r="AH3086"/>
    </row>
    <row r="3087" spans="1:34" x14ac:dyDescent="0.2">
      <c r="A3087"/>
      <c r="J3087"/>
      <c r="AA3087"/>
      <c r="AB3087"/>
      <c r="AC3087"/>
      <c r="AD3087"/>
      <c r="AE3087"/>
      <c r="AF3087"/>
      <c r="AG3087"/>
      <c r="AH3087"/>
    </row>
    <row r="3088" spans="1:34" x14ac:dyDescent="0.2">
      <c r="A3088"/>
      <c r="J3088"/>
      <c r="AA3088"/>
      <c r="AB3088"/>
      <c r="AC3088"/>
      <c r="AD3088"/>
      <c r="AE3088"/>
      <c r="AF3088"/>
      <c r="AG3088"/>
      <c r="AH3088"/>
    </row>
    <row r="3089" spans="1:34" x14ac:dyDescent="0.2">
      <c r="A3089"/>
      <c r="J3089"/>
      <c r="AA3089"/>
      <c r="AB3089"/>
      <c r="AC3089"/>
      <c r="AD3089"/>
      <c r="AE3089"/>
      <c r="AF3089"/>
      <c r="AG3089"/>
      <c r="AH3089"/>
    </row>
    <row r="3090" spans="1:34" x14ac:dyDescent="0.2">
      <c r="A3090"/>
      <c r="J3090"/>
      <c r="AA3090"/>
      <c r="AB3090"/>
      <c r="AC3090"/>
      <c r="AD3090"/>
      <c r="AE3090"/>
      <c r="AF3090"/>
      <c r="AG3090"/>
      <c r="AH3090"/>
    </row>
    <row r="3091" spans="1:34" x14ac:dyDescent="0.2">
      <c r="A3091"/>
      <c r="J3091"/>
      <c r="AA3091"/>
      <c r="AB3091"/>
      <c r="AC3091"/>
      <c r="AD3091"/>
      <c r="AE3091"/>
      <c r="AF3091"/>
      <c r="AG3091"/>
      <c r="AH3091"/>
    </row>
    <row r="3092" spans="1:34" x14ac:dyDescent="0.2">
      <c r="A3092"/>
      <c r="J3092"/>
      <c r="AA3092"/>
      <c r="AB3092"/>
      <c r="AC3092"/>
      <c r="AD3092"/>
      <c r="AE3092"/>
      <c r="AF3092"/>
      <c r="AG3092"/>
      <c r="AH3092"/>
    </row>
    <row r="3093" spans="1:34" x14ac:dyDescent="0.2">
      <c r="A3093"/>
      <c r="J3093"/>
      <c r="AA3093"/>
      <c r="AB3093"/>
      <c r="AC3093"/>
      <c r="AD3093"/>
      <c r="AE3093"/>
      <c r="AF3093"/>
      <c r="AG3093"/>
      <c r="AH3093"/>
    </row>
    <row r="3094" spans="1:34" x14ac:dyDescent="0.2">
      <c r="A3094"/>
      <c r="J3094"/>
      <c r="AA3094"/>
      <c r="AB3094"/>
      <c r="AC3094"/>
      <c r="AD3094"/>
      <c r="AE3094"/>
      <c r="AF3094"/>
      <c r="AG3094"/>
      <c r="AH3094"/>
    </row>
    <row r="3095" spans="1:34" x14ac:dyDescent="0.2">
      <c r="A3095"/>
      <c r="J3095"/>
      <c r="AA3095"/>
      <c r="AB3095"/>
      <c r="AC3095"/>
      <c r="AD3095"/>
      <c r="AE3095"/>
      <c r="AF3095"/>
      <c r="AG3095"/>
      <c r="AH3095"/>
    </row>
    <row r="3096" spans="1:34" x14ac:dyDescent="0.2">
      <c r="A3096"/>
      <c r="J3096"/>
      <c r="AA3096"/>
      <c r="AB3096"/>
      <c r="AC3096"/>
      <c r="AD3096"/>
      <c r="AE3096"/>
      <c r="AF3096"/>
      <c r="AG3096"/>
      <c r="AH3096"/>
    </row>
    <row r="3097" spans="1:34" x14ac:dyDescent="0.2">
      <c r="A3097"/>
      <c r="J3097"/>
      <c r="AA3097"/>
      <c r="AB3097"/>
      <c r="AC3097"/>
      <c r="AD3097"/>
      <c r="AE3097"/>
      <c r="AF3097"/>
      <c r="AG3097"/>
      <c r="AH3097"/>
    </row>
    <row r="3098" spans="1:34" x14ac:dyDescent="0.2">
      <c r="A3098"/>
      <c r="J3098"/>
      <c r="AA3098"/>
      <c r="AB3098"/>
      <c r="AC3098"/>
      <c r="AD3098"/>
      <c r="AE3098"/>
      <c r="AF3098"/>
      <c r="AG3098"/>
      <c r="AH3098"/>
    </row>
    <row r="3099" spans="1:34" x14ac:dyDescent="0.2">
      <c r="A3099"/>
      <c r="J3099"/>
      <c r="AA3099"/>
      <c r="AB3099"/>
      <c r="AC3099"/>
      <c r="AD3099"/>
      <c r="AE3099"/>
      <c r="AF3099"/>
      <c r="AG3099"/>
      <c r="AH3099"/>
    </row>
    <row r="3100" spans="1:34" x14ac:dyDescent="0.2">
      <c r="A3100"/>
      <c r="J3100"/>
      <c r="AA3100"/>
      <c r="AB3100"/>
      <c r="AC3100"/>
      <c r="AD3100"/>
      <c r="AE3100"/>
      <c r="AF3100"/>
      <c r="AG3100"/>
      <c r="AH3100"/>
    </row>
    <row r="3101" spans="1:34" x14ac:dyDescent="0.2">
      <c r="A3101"/>
      <c r="J3101"/>
      <c r="AA3101"/>
      <c r="AB3101"/>
      <c r="AC3101"/>
      <c r="AD3101"/>
      <c r="AE3101"/>
      <c r="AF3101"/>
      <c r="AG3101"/>
      <c r="AH3101"/>
    </row>
    <row r="3102" spans="1:34" x14ac:dyDescent="0.2">
      <c r="A3102"/>
      <c r="J3102"/>
      <c r="AA3102"/>
      <c r="AB3102"/>
      <c r="AC3102"/>
      <c r="AD3102"/>
      <c r="AE3102"/>
      <c r="AF3102"/>
      <c r="AG3102"/>
      <c r="AH3102"/>
    </row>
    <row r="3103" spans="1:34" x14ac:dyDescent="0.2">
      <c r="A3103"/>
      <c r="J3103"/>
      <c r="AA3103"/>
      <c r="AB3103"/>
      <c r="AC3103"/>
      <c r="AD3103"/>
      <c r="AE3103"/>
      <c r="AF3103"/>
      <c r="AG3103"/>
      <c r="AH3103"/>
    </row>
    <row r="3104" spans="1:34" x14ac:dyDescent="0.2">
      <c r="A3104"/>
      <c r="J3104"/>
      <c r="AA3104"/>
      <c r="AB3104"/>
      <c r="AC3104"/>
      <c r="AD3104"/>
      <c r="AE3104"/>
      <c r="AF3104"/>
      <c r="AG3104"/>
      <c r="AH3104"/>
    </row>
    <row r="3105" spans="1:34" x14ac:dyDescent="0.2">
      <c r="A3105"/>
      <c r="J3105"/>
      <c r="AA3105"/>
      <c r="AB3105"/>
      <c r="AC3105"/>
      <c r="AD3105"/>
      <c r="AE3105"/>
      <c r="AF3105"/>
      <c r="AG3105"/>
      <c r="AH3105"/>
    </row>
    <row r="3106" spans="1:34" x14ac:dyDescent="0.2">
      <c r="A3106"/>
      <c r="J3106"/>
      <c r="AA3106"/>
      <c r="AB3106"/>
      <c r="AC3106"/>
      <c r="AD3106"/>
      <c r="AE3106"/>
      <c r="AF3106"/>
      <c r="AG3106"/>
      <c r="AH3106"/>
    </row>
    <row r="3107" spans="1:34" x14ac:dyDescent="0.2">
      <c r="A3107"/>
      <c r="J3107"/>
      <c r="AA3107"/>
      <c r="AB3107"/>
      <c r="AC3107"/>
      <c r="AD3107"/>
      <c r="AE3107"/>
      <c r="AF3107"/>
      <c r="AG3107"/>
      <c r="AH3107"/>
    </row>
    <row r="3108" spans="1:34" x14ac:dyDescent="0.2">
      <c r="A3108"/>
      <c r="J3108"/>
      <c r="AA3108"/>
      <c r="AB3108"/>
      <c r="AC3108"/>
      <c r="AD3108"/>
      <c r="AE3108"/>
      <c r="AF3108"/>
      <c r="AG3108"/>
      <c r="AH3108"/>
    </row>
    <row r="3109" spans="1:34" x14ac:dyDescent="0.2">
      <c r="A3109"/>
      <c r="J3109"/>
      <c r="AA3109"/>
      <c r="AB3109"/>
      <c r="AC3109"/>
      <c r="AD3109"/>
      <c r="AE3109"/>
      <c r="AF3109"/>
      <c r="AG3109"/>
      <c r="AH3109"/>
    </row>
    <row r="3110" spans="1:34" x14ac:dyDescent="0.2">
      <c r="A3110"/>
      <c r="J3110"/>
      <c r="AA3110"/>
      <c r="AB3110"/>
      <c r="AC3110"/>
      <c r="AD3110"/>
      <c r="AE3110"/>
      <c r="AF3110"/>
      <c r="AG3110"/>
      <c r="AH3110"/>
    </row>
    <row r="3111" spans="1:34" x14ac:dyDescent="0.2">
      <c r="A3111"/>
      <c r="J3111"/>
      <c r="AA3111"/>
      <c r="AB3111"/>
      <c r="AC3111"/>
      <c r="AD3111"/>
      <c r="AE3111"/>
      <c r="AF3111"/>
      <c r="AG3111"/>
      <c r="AH3111"/>
    </row>
    <row r="3112" spans="1:34" x14ac:dyDescent="0.2">
      <c r="A3112"/>
      <c r="J3112"/>
      <c r="AA3112"/>
      <c r="AB3112"/>
      <c r="AC3112"/>
      <c r="AD3112"/>
      <c r="AE3112"/>
      <c r="AF3112"/>
      <c r="AG3112"/>
      <c r="AH3112"/>
    </row>
    <row r="3113" spans="1:34" x14ac:dyDescent="0.2">
      <c r="A3113"/>
      <c r="J3113"/>
      <c r="AA3113"/>
      <c r="AB3113"/>
      <c r="AC3113"/>
      <c r="AD3113"/>
      <c r="AE3113"/>
      <c r="AF3113"/>
      <c r="AG3113"/>
      <c r="AH3113"/>
    </row>
    <row r="3114" spans="1:34" x14ac:dyDescent="0.2">
      <c r="A3114"/>
      <c r="J3114"/>
      <c r="AA3114"/>
      <c r="AB3114"/>
      <c r="AC3114"/>
      <c r="AD3114"/>
      <c r="AE3114"/>
      <c r="AF3114"/>
      <c r="AG3114"/>
      <c r="AH3114"/>
    </row>
    <row r="3115" spans="1:34" x14ac:dyDescent="0.2">
      <c r="A3115"/>
      <c r="J3115"/>
      <c r="AA3115"/>
      <c r="AB3115"/>
      <c r="AC3115"/>
      <c r="AD3115"/>
      <c r="AE3115"/>
      <c r="AF3115"/>
      <c r="AG3115"/>
      <c r="AH3115"/>
    </row>
    <row r="3116" spans="1:34" x14ac:dyDescent="0.2">
      <c r="A3116"/>
      <c r="J3116"/>
      <c r="AA3116"/>
      <c r="AB3116"/>
      <c r="AC3116"/>
      <c r="AD3116"/>
      <c r="AE3116"/>
      <c r="AF3116"/>
      <c r="AG3116"/>
      <c r="AH3116"/>
    </row>
    <row r="3117" spans="1:34" x14ac:dyDescent="0.2">
      <c r="A3117"/>
      <c r="J3117"/>
      <c r="AA3117"/>
      <c r="AB3117"/>
      <c r="AC3117"/>
      <c r="AD3117"/>
      <c r="AE3117"/>
      <c r="AF3117"/>
      <c r="AG3117"/>
      <c r="AH3117"/>
    </row>
    <row r="3118" spans="1:34" x14ac:dyDescent="0.2">
      <c r="A3118"/>
      <c r="J3118"/>
      <c r="AA3118"/>
      <c r="AB3118"/>
      <c r="AC3118"/>
      <c r="AD3118"/>
      <c r="AE3118"/>
      <c r="AF3118"/>
      <c r="AG3118"/>
      <c r="AH3118"/>
    </row>
    <row r="3119" spans="1:34" x14ac:dyDescent="0.2">
      <c r="A3119"/>
      <c r="J3119"/>
      <c r="AA3119"/>
      <c r="AB3119"/>
      <c r="AC3119"/>
      <c r="AD3119"/>
      <c r="AE3119"/>
      <c r="AF3119"/>
      <c r="AG3119"/>
      <c r="AH3119"/>
    </row>
    <row r="3120" spans="1:34" x14ac:dyDescent="0.2">
      <c r="A3120"/>
      <c r="J3120"/>
      <c r="AA3120"/>
      <c r="AB3120"/>
      <c r="AC3120"/>
      <c r="AD3120"/>
      <c r="AE3120"/>
      <c r="AF3120"/>
      <c r="AG3120"/>
      <c r="AH3120"/>
    </row>
    <row r="3121" spans="1:34" x14ac:dyDescent="0.2">
      <c r="A3121"/>
      <c r="J3121"/>
      <c r="AA3121"/>
      <c r="AB3121"/>
      <c r="AC3121"/>
      <c r="AD3121"/>
      <c r="AE3121"/>
      <c r="AF3121"/>
      <c r="AG3121"/>
      <c r="AH3121"/>
    </row>
    <row r="3122" spans="1:34" x14ac:dyDescent="0.2">
      <c r="A3122"/>
      <c r="J3122"/>
      <c r="AA3122"/>
      <c r="AB3122"/>
      <c r="AC3122"/>
      <c r="AD3122"/>
      <c r="AE3122"/>
      <c r="AF3122"/>
      <c r="AG3122"/>
      <c r="AH3122"/>
    </row>
    <row r="3123" spans="1:34" x14ac:dyDescent="0.2">
      <c r="A3123"/>
      <c r="J3123"/>
      <c r="AA3123"/>
      <c r="AB3123"/>
      <c r="AC3123"/>
      <c r="AD3123"/>
      <c r="AE3123"/>
      <c r="AF3123"/>
      <c r="AG3123"/>
      <c r="AH3123"/>
    </row>
    <row r="3124" spans="1:34" x14ac:dyDescent="0.2">
      <c r="A3124"/>
      <c r="J3124"/>
      <c r="AA3124"/>
      <c r="AB3124"/>
      <c r="AC3124"/>
      <c r="AD3124"/>
      <c r="AE3124"/>
      <c r="AF3124"/>
      <c r="AG3124"/>
      <c r="AH3124"/>
    </row>
    <row r="3125" spans="1:34" x14ac:dyDescent="0.2">
      <c r="A3125"/>
      <c r="J3125"/>
      <c r="AA3125"/>
      <c r="AB3125"/>
      <c r="AC3125"/>
      <c r="AD3125"/>
      <c r="AE3125"/>
      <c r="AF3125"/>
      <c r="AG3125"/>
      <c r="AH3125"/>
    </row>
    <row r="3126" spans="1:34" x14ac:dyDescent="0.2">
      <c r="A3126"/>
      <c r="J3126"/>
      <c r="AA3126"/>
      <c r="AB3126"/>
      <c r="AC3126"/>
      <c r="AD3126"/>
      <c r="AE3126"/>
      <c r="AF3126"/>
      <c r="AG3126"/>
      <c r="AH3126"/>
    </row>
    <row r="3127" spans="1:34" x14ac:dyDescent="0.2">
      <c r="A3127"/>
      <c r="J3127"/>
      <c r="AA3127"/>
      <c r="AB3127"/>
      <c r="AC3127"/>
      <c r="AD3127"/>
      <c r="AE3127"/>
      <c r="AF3127"/>
      <c r="AG3127"/>
      <c r="AH3127"/>
    </row>
    <row r="3128" spans="1:34" x14ac:dyDescent="0.2">
      <c r="A3128"/>
      <c r="J3128"/>
      <c r="AA3128"/>
      <c r="AB3128"/>
      <c r="AC3128"/>
      <c r="AD3128"/>
      <c r="AE3128"/>
      <c r="AF3128"/>
      <c r="AG3128"/>
      <c r="AH3128"/>
    </row>
    <row r="3129" spans="1:34" x14ac:dyDescent="0.2">
      <c r="A3129"/>
      <c r="J3129"/>
      <c r="AA3129"/>
      <c r="AB3129"/>
      <c r="AC3129"/>
      <c r="AD3129"/>
      <c r="AE3129"/>
      <c r="AF3129"/>
      <c r="AG3129"/>
      <c r="AH3129"/>
    </row>
    <row r="3130" spans="1:34" x14ac:dyDescent="0.2">
      <c r="A3130"/>
      <c r="J3130"/>
      <c r="AA3130"/>
      <c r="AB3130"/>
      <c r="AC3130"/>
      <c r="AD3130"/>
      <c r="AE3130"/>
      <c r="AF3130"/>
      <c r="AG3130"/>
      <c r="AH3130"/>
    </row>
    <row r="3131" spans="1:34" x14ac:dyDescent="0.2">
      <c r="A3131"/>
      <c r="J3131"/>
      <c r="AA3131"/>
      <c r="AB3131"/>
      <c r="AC3131"/>
      <c r="AD3131"/>
      <c r="AE3131"/>
      <c r="AF3131"/>
      <c r="AG3131"/>
      <c r="AH3131"/>
    </row>
    <row r="3132" spans="1:34" x14ac:dyDescent="0.2">
      <c r="A3132"/>
      <c r="J3132"/>
      <c r="AA3132"/>
      <c r="AB3132"/>
      <c r="AC3132"/>
      <c r="AD3132"/>
      <c r="AE3132"/>
      <c r="AF3132"/>
      <c r="AG3132"/>
      <c r="AH3132"/>
    </row>
    <row r="3133" spans="1:34" x14ac:dyDescent="0.2">
      <c r="A3133"/>
      <c r="J3133"/>
      <c r="AA3133"/>
      <c r="AB3133"/>
      <c r="AC3133"/>
      <c r="AD3133"/>
      <c r="AE3133"/>
      <c r="AF3133"/>
      <c r="AG3133"/>
      <c r="AH3133"/>
    </row>
    <row r="3134" spans="1:34" x14ac:dyDescent="0.2">
      <c r="A3134"/>
      <c r="J3134"/>
      <c r="AA3134"/>
      <c r="AB3134"/>
      <c r="AC3134"/>
      <c r="AD3134"/>
      <c r="AE3134"/>
      <c r="AF3134"/>
      <c r="AG3134"/>
      <c r="AH3134"/>
    </row>
    <row r="3135" spans="1:34" x14ac:dyDescent="0.2">
      <c r="A3135"/>
      <c r="J3135"/>
      <c r="AA3135"/>
      <c r="AB3135"/>
      <c r="AC3135"/>
      <c r="AD3135"/>
      <c r="AE3135"/>
      <c r="AF3135"/>
      <c r="AG3135"/>
      <c r="AH3135"/>
    </row>
    <row r="3136" spans="1:34" x14ac:dyDescent="0.2">
      <c r="A3136"/>
      <c r="J3136"/>
      <c r="AA3136"/>
      <c r="AB3136"/>
      <c r="AC3136"/>
      <c r="AD3136"/>
      <c r="AE3136"/>
      <c r="AF3136"/>
      <c r="AG3136"/>
      <c r="AH3136"/>
    </row>
    <row r="3137" spans="1:34" x14ac:dyDescent="0.2">
      <c r="A3137"/>
      <c r="J3137"/>
      <c r="AA3137"/>
      <c r="AB3137"/>
      <c r="AC3137"/>
      <c r="AD3137"/>
      <c r="AE3137"/>
      <c r="AF3137"/>
      <c r="AG3137"/>
      <c r="AH3137"/>
    </row>
    <row r="3138" spans="1:34" x14ac:dyDescent="0.2">
      <c r="A3138"/>
      <c r="J3138"/>
      <c r="AA3138"/>
      <c r="AB3138"/>
      <c r="AC3138"/>
      <c r="AD3138"/>
      <c r="AE3138"/>
      <c r="AF3138"/>
      <c r="AG3138"/>
      <c r="AH3138"/>
    </row>
    <row r="3139" spans="1:34" x14ac:dyDescent="0.2">
      <c r="A3139"/>
      <c r="J3139"/>
      <c r="AA3139"/>
      <c r="AB3139"/>
      <c r="AC3139"/>
      <c r="AD3139"/>
      <c r="AE3139"/>
      <c r="AF3139"/>
      <c r="AG3139"/>
      <c r="AH3139"/>
    </row>
    <row r="3140" spans="1:34" x14ac:dyDescent="0.2">
      <c r="A3140"/>
      <c r="J3140"/>
      <c r="AA3140"/>
      <c r="AB3140"/>
      <c r="AC3140"/>
      <c r="AD3140"/>
      <c r="AE3140"/>
      <c r="AF3140"/>
      <c r="AG3140"/>
      <c r="AH3140"/>
    </row>
    <row r="3141" spans="1:34" x14ac:dyDescent="0.2">
      <c r="A3141"/>
      <c r="J3141"/>
      <c r="AA3141"/>
      <c r="AB3141"/>
      <c r="AC3141"/>
      <c r="AD3141"/>
      <c r="AE3141"/>
      <c r="AF3141"/>
      <c r="AG3141"/>
      <c r="AH3141"/>
    </row>
    <row r="3142" spans="1:34" x14ac:dyDescent="0.2">
      <c r="A3142"/>
      <c r="J3142"/>
      <c r="AA3142"/>
      <c r="AB3142"/>
      <c r="AC3142"/>
      <c r="AD3142"/>
      <c r="AE3142"/>
      <c r="AF3142"/>
      <c r="AG3142"/>
      <c r="AH3142"/>
    </row>
    <row r="3143" spans="1:34" x14ac:dyDescent="0.2">
      <c r="A3143"/>
      <c r="J3143"/>
      <c r="AA3143"/>
      <c r="AB3143"/>
      <c r="AC3143"/>
      <c r="AD3143"/>
      <c r="AE3143"/>
      <c r="AF3143"/>
      <c r="AG3143"/>
      <c r="AH3143"/>
    </row>
    <row r="3144" spans="1:34" x14ac:dyDescent="0.2">
      <c r="A3144"/>
      <c r="J3144"/>
      <c r="AA3144"/>
      <c r="AB3144"/>
      <c r="AC3144"/>
      <c r="AD3144"/>
      <c r="AE3144"/>
      <c r="AF3144"/>
      <c r="AG3144"/>
      <c r="AH3144"/>
    </row>
    <row r="3145" spans="1:34" x14ac:dyDescent="0.2">
      <c r="A3145"/>
      <c r="J3145"/>
      <c r="AA3145"/>
      <c r="AB3145"/>
      <c r="AC3145"/>
      <c r="AD3145"/>
      <c r="AE3145"/>
      <c r="AF3145"/>
      <c r="AG3145"/>
      <c r="AH3145"/>
    </row>
    <row r="3146" spans="1:34" x14ac:dyDescent="0.2">
      <c r="A3146"/>
      <c r="J3146"/>
      <c r="AA3146"/>
      <c r="AB3146"/>
      <c r="AC3146"/>
      <c r="AD3146"/>
      <c r="AE3146"/>
      <c r="AF3146"/>
      <c r="AG3146"/>
      <c r="AH3146"/>
    </row>
    <row r="3147" spans="1:34" x14ac:dyDescent="0.2">
      <c r="A3147"/>
      <c r="J3147"/>
      <c r="AA3147"/>
      <c r="AB3147"/>
      <c r="AC3147"/>
      <c r="AD3147"/>
      <c r="AE3147"/>
      <c r="AF3147"/>
      <c r="AG3147"/>
      <c r="AH3147"/>
    </row>
    <row r="3148" spans="1:34" x14ac:dyDescent="0.2">
      <c r="A3148"/>
      <c r="J3148"/>
      <c r="AA3148"/>
      <c r="AB3148"/>
      <c r="AC3148"/>
      <c r="AD3148"/>
      <c r="AE3148"/>
      <c r="AF3148"/>
      <c r="AG3148"/>
      <c r="AH3148"/>
    </row>
    <row r="3149" spans="1:34" x14ac:dyDescent="0.2">
      <c r="A3149"/>
      <c r="J3149"/>
      <c r="AA3149"/>
      <c r="AB3149"/>
      <c r="AC3149"/>
      <c r="AD3149"/>
      <c r="AE3149"/>
      <c r="AF3149"/>
      <c r="AG3149"/>
      <c r="AH3149"/>
    </row>
    <row r="3150" spans="1:34" x14ac:dyDescent="0.2">
      <c r="A3150"/>
      <c r="J3150"/>
      <c r="AA3150"/>
      <c r="AB3150"/>
      <c r="AC3150"/>
      <c r="AD3150"/>
      <c r="AE3150"/>
      <c r="AF3150"/>
      <c r="AG3150"/>
      <c r="AH3150"/>
    </row>
    <row r="3151" spans="1:34" x14ac:dyDescent="0.2">
      <c r="A3151"/>
      <c r="J3151"/>
      <c r="AA3151"/>
      <c r="AB3151"/>
      <c r="AC3151"/>
      <c r="AD3151"/>
      <c r="AE3151"/>
      <c r="AF3151"/>
      <c r="AG3151"/>
      <c r="AH3151"/>
    </row>
    <row r="3152" spans="1:34" x14ac:dyDescent="0.2">
      <c r="A3152"/>
      <c r="J3152"/>
      <c r="AA3152"/>
      <c r="AB3152"/>
      <c r="AC3152"/>
      <c r="AD3152"/>
      <c r="AE3152"/>
      <c r="AF3152"/>
      <c r="AG3152"/>
      <c r="AH3152"/>
    </row>
    <row r="3153" spans="1:34" x14ac:dyDescent="0.2">
      <c r="A3153"/>
      <c r="J3153"/>
      <c r="AA3153"/>
      <c r="AB3153"/>
      <c r="AC3153"/>
      <c r="AD3153"/>
      <c r="AE3153"/>
      <c r="AF3153"/>
      <c r="AG3153"/>
      <c r="AH3153"/>
    </row>
    <row r="3154" spans="1:34" x14ac:dyDescent="0.2">
      <c r="A3154"/>
      <c r="J3154"/>
      <c r="AA3154"/>
      <c r="AB3154"/>
      <c r="AC3154"/>
      <c r="AD3154"/>
      <c r="AE3154"/>
      <c r="AF3154"/>
      <c r="AG3154"/>
      <c r="AH3154"/>
    </row>
    <row r="3155" spans="1:34" x14ac:dyDescent="0.2">
      <c r="A3155"/>
      <c r="J3155"/>
      <c r="AA3155"/>
      <c r="AB3155"/>
      <c r="AC3155"/>
      <c r="AD3155"/>
      <c r="AE3155"/>
      <c r="AF3155"/>
      <c r="AG3155"/>
      <c r="AH3155"/>
    </row>
    <row r="3156" spans="1:34" x14ac:dyDescent="0.2">
      <c r="A3156"/>
      <c r="J3156"/>
      <c r="AA3156"/>
      <c r="AB3156"/>
      <c r="AC3156"/>
      <c r="AD3156"/>
      <c r="AE3156"/>
      <c r="AF3156"/>
      <c r="AG3156"/>
      <c r="AH3156"/>
    </row>
    <row r="3157" spans="1:34" x14ac:dyDescent="0.2">
      <c r="A3157"/>
      <c r="J3157"/>
      <c r="AA3157"/>
      <c r="AB3157"/>
      <c r="AC3157"/>
      <c r="AD3157"/>
      <c r="AE3157"/>
      <c r="AF3157"/>
      <c r="AG3157"/>
      <c r="AH3157"/>
    </row>
    <row r="3158" spans="1:34" x14ac:dyDescent="0.2">
      <c r="A3158"/>
      <c r="J3158"/>
      <c r="AA3158"/>
      <c r="AB3158"/>
      <c r="AC3158"/>
      <c r="AD3158"/>
      <c r="AE3158"/>
      <c r="AF3158"/>
      <c r="AG3158"/>
      <c r="AH3158"/>
    </row>
    <row r="3159" spans="1:34" x14ac:dyDescent="0.2">
      <c r="A3159"/>
      <c r="J3159"/>
      <c r="AA3159"/>
      <c r="AB3159"/>
      <c r="AC3159"/>
      <c r="AD3159"/>
      <c r="AE3159"/>
      <c r="AF3159"/>
      <c r="AG3159"/>
      <c r="AH3159"/>
    </row>
    <row r="3160" spans="1:34" x14ac:dyDescent="0.2">
      <c r="A3160"/>
      <c r="J3160"/>
      <c r="AA3160"/>
      <c r="AB3160"/>
      <c r="AC3160"/>
      <c r="AD3160"/>
      <c r="AE3160"/>
      <c r="AF3160"/>
      <c r="AG3160"/>
      <c r="AH3160"/>
    </row>
    <row r="3161" spans="1:34" x14ac:dyDescent="0.2">
      <c r="A3161"/>
      <c r="J3161"/>
      <c r="AA3161"/>
      <c r="AB3161"/>
      <c r="AC3161"/>
      <c r="AD3161"/>
      <c r="AE3161"/>
      <c r="AF3161"/>
      <c r="AG3161"/>
      <c r="AH3161"/>
    </row>
    <row r="3162" spans="1:34" x14ac:dyDescent="0.2">
      <c r="A3162"/>
      <c r="J3162"/>
      <c r="AA3162"/>
      <c r="AB3162"/>
      <c r="AC3162"/>
      <c r="AD3162"/>
      <c r="AE3162"/>
      <c r="AF3162"/>
      <c r="AG3162"/>
      <c r="AH3162"/>
    </row>
    <row r="3163" spans="1:34" x14ac:dyDescent="0.2">
      <c r="A3163"/>
      <c r="J3163"/>
      <c r="AA3163"/>
      <c r="AB3163"/>
      <c r="AC3163"/>
      <c r="AD3163"/>
      <c r="AE3163"/>
      <c r="AF3163"/>
      <c r="AG3163"/>
      <c r="AH3163"/>
    </row>
    <row r="3164" spans="1:34" x14ac:dyDescent="0.2">
      <c r="A3164"/>
      <c r="J3164"/>
      <c r="AA3164"/>
      <c r="AB3164"/>
      <c r="AC3164"/>
      <c r="AD3164"/>
      <c r="AE3164"/>
      <c r="AF3164"/>
      <c r="AG3164"/>
      <c r="AH3164"/>
    </row>
    <row r="3165" spans="1:34" x14ac:dyDescent="0.2">
      <c r="A3165"/>
      <c r="J3165"/>
      <c r="AA3165"/>
      <c r="AB3165"/>
      <c r="AC3165"/>
      <c r="AD3165"/>
      <c r="AE3165"/>
      <c r="AF3165"/>
      <c r="AG3165"/>
      <c r="AH3165"/>
    </row>
    <row r="3166" spans="1:34" x14ac:dyDescent="0.2">
      <c r="A3166"/>
      <c r="J3166"/>
      <c r="AA3166"/>
      <c r="AB3166"/>
      <c r="AC3166"/>
      <c r="AD3166"/>
      <c r="AE3166"/>
      <c r="AF3166"/>
      <c r="AG3166"/>
      <c r="AH3166"/>
    </row>
    <row r="3167" spans="1:34" x14ac:dyDescent="0.2">
      <c r="A3167"/>
      <c r="J3167"/>
      <c r="AA3167"/>
      <c r="AB3167"/>
      <c r="AC3167"/>
      <c r="AD3167"/>
      <c r="AE3167"/>
      <c r="AF3167"/>
      <c r="AG3167"/>
      <c r="AH3167"/>
    </row>
    <row r="3168" spans="1:34" x14ac:dyDescent="0.2">
      <c r="A3168"/>
      <c r="J3168"/>
      <c r="AA3168"/>
      <c r="AB3168"/>
      <c r="AC3168"/>
      <c r="AD3168"/>
      <c r="AE3168"/>
      <c r="AF3168"/>
      <c r="AG3168"/>
      <c r="AH3168"/>
    </row>
    <row r="3169" spans="1:34" x14ac:dyDescent="0.2">
      <c r="A3169"/>
      <c r="J3169"/>
      <c r="AA3169"/>
      <c r="AB3169"/>
      <c r="AC3169"/>
      <c r="AD3169"/>
      <c r="AE3169"/>
      <c r="AF3169"/>
      <c r="AG3169"/>
      <c r="AH3169"/>
    </row>
    <row r="3170" spans="1:34" x14ac:dyDescent="0.2">
      <c r="A3170"/>
      <c r="J3170"/>
      <c r="AA3170"/>
      <c r="AB3170"/>
      <c r="AC3170"/>
      <c r="AD3170"/>
      <c r="AE3170"/>
      <c r="AF3170"/>
      <c r="AG3170"/>
      <c r="AH3170"/>
    </row>
    <row r="3171" spans="1:34" x14ac:dyDescent="0.2">
      <c r="A3171"/>
      <c r="J3171"/>
      <c r="AA3171"/>
      <c r="AB3171"/>
      <c r="AC3171"/>
      <c r="AD3171"/>
      <c r="AE3171"/>
      <c r="AF3171"/>
      <c r="AG3171"/>
      <c r="AH3171"/>
    </row>
    <row r="3172" spans="1:34" x14ac:dyDescent="0.2">
      <c r="A3172"/>
      <c r="J3172"/>
      <c r="AA3172"/>
      <c r="AB3172"/>
      <c r="AC3172"/>
      <c r="AD3172"/>
      <c r="AE3172"/>
      <c r="AF3172"/>
      <c r="AG3172"/>
      <c r="AH3172"/>
    </row>
    <row r="3173" spans="1:34" x14ac:dyDescent="0.2">
      <c r="A3173"/>
      <c r="J3173"/>
      <c r="AA3173"/>
      <c r="AB3173"/>
      <c r="AC3173"/>
      <c r="AD3173"/>
      <c r="AE3173"/>
      <c r="AF3173"/>
      <c r="AG3173"/>
      <c r="AH3173"/>
    </row>
    <row r="3174" spans="1:34" x14ac:dyDescent="0.2">
      <c r="A3174"/>
      <c r="J3174"/>
      <c r="AA3174"/>
      <c r="AB3174"/>
      <c r="AC3174"/>
      <c r="AD3174"/>
      <c r="AE3174"/>
      <c r="AF3174"/>
      <c r="AG3174"/>
      <c r="AH3174"/>
    </row>
    <row r="3175" spans="1:34" x14ac:dyDescent="0.2">
      <c r="A3175"/>
      <c r="J3175"/>
      <c r="AA3175"/>
      <c r="AB3175"/>
      <c r="AC3175"/>
      <c r="AD3175"/>
      <c r="AE3175"/>
      <c r="AF3175"/>
      <c r="AG3175"/>
      <c r="AH3175"/>
    </row>
    <row r="3176" spans="1:34" x14ac:dyDescent="0.2">
      <c r="A3176"/>
      <c r="J3176"/>
      <c r="AA3176"/>
      <c r="AB3176"/>
      <c r="AC3176"/>
      <c r="AD3176"/>
      <c r="AE3176"/>
      <c r="AF3176"/>
      <c r="AG3176"/>
      <c r="AH3176"/>
    </row>
    <row r="3177" spans="1:34" x14ac:dyDescent="0.2">
      <c r="A3177"/>
      <c r="J3177"/>
      <c r="AA3177"/>
      <c r="AB3177"/>
      <c r="AC3177"/>
      <c r="AD3177"/>
      <c r="AE3177"/>
      <c r="AF3177"/>
      <c r="AG3177"/>
      <c r="AH3177"/>
    </row>
    <row r="3178" spans="1:34" x14ac:dyDescent="0.2">
      <c r="A3178"/>
      <c r="J3178"/>
      <c r="AA3178"/>
      <c r="AB3178"/>
      <c r="AC3178"/>
      <c r="AD3178"/>
      <c r="AE3178"/>
      <c r="AF3178"/>
      <c r="AG3178"/>
      <c r="AH3178"/>
    </row>
    <row r="3179" spans="1:34" x14ac:dyDescent="0.2">
      <c r="A3179"/>
      <c r="J3179"/>
      <c r="AA3179"/>
      <c r="AB3179"/>
      <c r="AC3179"/>
      <c r="AD3179"/>
      <c r="AE3179"/>
      <c r="AF3179"/>
      <c r="AG3179"/>
      <c r="AH3179"/>
    </row>
    <row r="3180" spans="1:34" x14ac:dyDescent="0.2">
      <c r="A3180"/>
      <c r="J3180"/>
      <c r="AA3180"/>
      <c r="AB3180"/>
      <c r="AC3180"/>
      <c r="AD3180"/>
      <c r="AE3180"/>
      <c r="AF3180"/>
      <c r="AG3180"/>
      <c r="AH3180"/>
    </row>
    <row r="3181" spans="1:34" x14ac:dyDescent="0.2">
      <c r="A3181"/>
      <c r="J3181"/>
      <c r="AA3181"/>
      <c r="AB3181"/>
      <c r="AC3181"/>
      <c r="AD3181"/>
      <c r="AE3181"/>
      <c r="AF3181"/>
      <c r="AG3181"/>
      <c r="AH3181"/>
    </row>
    <row r="3182" spans="1:34" x14ac:dyDescent="0.2">
      <c r="A3182"/>
      <c r="J3182"/>
      <c r="AA3182"/>
      <c r="AB3182"/>
      <c r="AC3182"/>
      <c r="AD3182"/>
      <c r="AE3182"/>
      <c r="AF3182"/>
      <c r="AG3182"/>
      <c r="AH3182"/>
    </row>
    <row r="3183" spans="1:34" x14ac:dyDescent="0.2">
      <c r="A3183"/>
      <c r="J3183"/>
      <c r="AA3183"/>
      <c r="AB3183"/>
      <c r="AC3183"/>
      <c r="AD3183"/>
      <c r="AE3183"/>
      <c r="AF3183"/>
      <c r="AG3183"/>
      <c r="AH3183"/>
    </row>
    <row r="3184" spans="1:34" x14ac:dyDescent="0.2">
      <c r="A3184"/>
      <c r="J3184"/>
      <c r="AA3184"/>
      <c r="AB3184"/>
      <c r="AC3184"/>
      <c r="AD3184"/>
      <c r="AE3184"/>
      <c r="AF3184"/>
      <c r="AG3184"/>
      <c r="AH3184"/>
    </row>
    <row r="3185" spans="1:34" x14ac:dyDescent="0.2">
      <c r="A3185"/>
      <c r="J3185"/>
      <c r="AA3185"/>
      <c r="AB3185"/>
      <c r="AC3185"/>
      <c r="AD3185"/>
      <c r="AE3185"/>
      <c r="AF3185"/>
      <c r="AG3185"/>
      <c r="AH3185"/>
    </row>
    <row r="3186" spans="1:34" x14ac:dyDescent="0.2">
      <c r="A3186"/>
      <c r="J3186"/>
      <c r="AA3186"/>
      <c r="AB3186"/>
      <c r="AC3186"/>
      <c r="AD3186"/>
      <c r="AE3186"/>
      <c r="AF3186"/>
      <c r="AG3186"/>
      <c r="AH3186"/>
    </row>
    <row r="3187" spans="1:34" x14ac:dyDescent="0.2">
      <c r="A3187"/>
      <c r="J3187"/>
      <c r="AA3187"/>
      <c r="AB3187"/>
      <c r="AC3187"/>
      <c r="AD3187"/>
      <c r="AE3187"/>
      <c r="AF3187"/>
      <c r="AG3187"/>
      <c r="AH3187"/>
    </row>
    <row r="3188" spans="1:34" x14ac:dyDescent="0.2">
      <c r="A3188"/>
      <c r="J3188"/>
      <c r="AA3188"/>
      <c r="AB3188"/>
      <c r="AC3188"/>
      <c r="AD3188"/>
      <c r="AE3188"/>
      <c r="AF3188"/>
      <c r="AG3188"/>
      <c r="AH3188"/>
    </row>
    <row r="3189" spans="1:34" x14ac:dyDescent="0.2">
      <c r="A3189"/>
      <c r="J3189"/>
      <c r="AA3189"/>
      <c r="AB3189"/>
      <c r="AC3189"/>
      <c r="AD3189"/>
      <c r="AE3189"/>
      <c r="AF3189"/>
      <c r="AG3189"/>
      <c r="AH3189"/>
    </row>
    <row r="3190" spans="1:34" x14ac:dyDescent="0.2">
      <c r="A3190"/>
      <c r="J3190"/>
      <c r="AA3190"/>
      <c r="AB3190"/>
      <c r="AC3190"/>
      <c r="AD3190"/>
      <c r="AE3190"/>
      <c r="AF3190"/>
      <c r="AG3190"/>
      <c r="AH3190"/>
    </row>
    <row r="3191" spans="1:34" x14ac:dyDescent="0.2">
      <c r="A3191"/>
      <c r="J3191"/>
      <c r="AA3191"/>
      <c r="AB3191"/>
      <c r="AC3191"/>
      <c r="AD3191"/>
      <c r="AE3191"/>
      <c r="AF3191"/>
      <c r="AG3191"/>
      <c r="AH3191"/>
    </row>
    <row r="3192" spans="1:34" x14ac:dyDescent="0.2">
      <c r="A3192"/>
      <c r="J3192"/>
      <c r="AA3192"/>
      <c r="AB3192"/>
      <c r="AC3192"/>
      <c r="AD3192"/>
      <c r="AE3192"/>
      <c r="AF3192"/>
      <c r="AG3192"/>
      <c r="AH3192"/>
    </row>
    <row r="3193" spans="1:34" x14ac:dyDescent="0.2">
      <c r="A3193"/>
      <c r="J3193"/>
      <c r="AA3193"/>
      <c r="AB3193"/>
      <c r="AC3193"/>
      <c r="AD3193"/>
      <c r="AE3193"/>
      <c r="AF3193"/>
      <c r="AG3193"/>
      <c r="AH3193"/>
    </row>
    <row r="3194" spans="1:34" x14ac:dyDescent="0.2">
      <c r="A3194"/>
      <c r="J3194"/>
      <c r="AA3194"/>
      <c r="AB3194"/>
      <c r="AC3194"/>
      <c r="AD3194"/>
      <c r="AE3194"/>
      <c r="AF3194"/>
      <c r="AG3194"/>
      <c r="AH3194"/>
    </row>
    <row r="3195" spans="1:34" x14ac:dyDescent="0.2">
      <c r="A3195"/>
      <c r="J3195"/>
      <c r="AA3195"/>
      <c r="AB3195"/>
      <c r="AC3195"/>
      <c r="AD3195"/>
      <c r="AE3195"/>
      <c r="AF3195"/>
      <c r="AG3195"/>
      <c r="AH3195"/>
    </row>
    <row r="3196" spans="1:34" x14ac:dyDescent="0.2">
      <c r="A3196"/>
      <c r="J3196"/>
      <c r="AA3196"/>
      <c r="AB3196"/>
      <c r="AC3196"/>
      <c r="AD3196"/>
      <c r="AE3196"/>
      <c r="AF3196"/>
      <c r="AG3196"/>
      <c r="AH3196"/>
    </row>
    <row r="3197" spans="1:34" x14ac:dyDescent="0.2">
      <c r="A3197"/>
      <c r="J3197"/>
      <c r="AA3197"/>
      <c r="AB3197"/>
      <c r="AC3197"/>
      <c r="AD3197"/>
      <c r="AE3197"/>
      <c r="AF3197"/>
      <c r="AG3197"/>
      <c r="AH3197"/>
    </row>
    <row r="3198" spans="1:34" x14ac:dyDescent="0.2">
      <c r="A3198"/>
      <c r="J3198"/>
      <c r="AA3198"/>
      <c r="AB3198"/>
      <c r="AC3198"/>
      <c r="AD3198"/>
      <c r="AE3198"/>
      <c r="AF3198"/>
      <c r="AG3198"/>
      <c r="AH3198"/>
    </row>
    <row r="3199" spans="1:34" x14ac:dyDescent="0.2">
      <c r="A3199"/>
      <c r="J3199"/>
      <c r="AA3199"/>
      <c r="AB3199"/>
      <c r="AC3199"/>
      <c r="AD3199"/>
      <c r="AE3199"/>
      <c r="AF3199"/>
      <c r="AG3199"/>
      <c r="AH3199"/>
    </row>
    <row r="3200" spans="1:34" x14ac:dyDescent="0.2">
      <c r="A3200"/>
      <c r="J3200"/>
      <c r="AA3200"/>
      <c r="AB3200"/>
      <c r="AC3200"/>
      <c r="AD3200"/>
      <c r="AE3200"/>
      <c r="AF3200"/>
      <c r="AG3200"/>
      <c r="AH3200"/>
    </row>
    <row r="3201" spans="1:34" x14ac:dyDescent="0.2">
      <c r="A3201"/>
      <c r="J3201"/>
      <c r="AA3201"/>
      <c r="AB3201"/>
      <c r="AC3201"/>
      <c r="AD3201"/>
      <c r="AE3201"/>
      <c r="AF3201"/>
      <c r="AG3201"/>
      <c r="AH3201"/>
    </row>
    <row r="3202" spans="1:34" x14ac:dyDescent="0.2">
      <c r="A3202"/>
      <c r="J3202"/>
      <c r="AA3202"/>
      <c r="AB3202"/>
      <c r="AC3202"/>
      <c r="AD3202"/>
      <c r="AE3202"/>
      <c r="AF3202"/>
      <c r="AG3202"/>
      <c r="AH3202"/>
    </row>
    <row r="3203" spans="1:34" x14ac:dyDescent="0.2">
      <c r="A3203"/>
      <c r="J3203"/>
      <c r="AA3203"/>
      <c r="AB3203"/>
      <c r="AC3203"/>
      <c r="AD3203"/>
      <c r="AE3203"/>
      <c r="AF3203"/>
      <c r="AG3203"/>
      <c r="AH3203"/>
    </row>
    <row r="3204" spans="1:34" x14ac:dyDescent="0.2">
      <c r="A3204"/>
      <c r="J3204"/>
      <c r="AA3204"/>
      <c r="AB3204"/>
      <c r="AC3204"/>
      <c r="AD3204"/>
      <c r="AE3204"/>
      <c r="AF3204"/>
      <c r="AG3204"/>
      <c r="AH3204"/>
    </row>
    <row r="3205" spans="1:34" x14ac:dyDescent="0.2">
      <c r="A3205"/>
      <c r="J3205"/>
      <c r="AA3205"/>
      <c r="AB3205"/>
      <c r="AC3205"/>
      <c r="AD3205"/>
      <c r="AE3205"/>
      <c r="AF3205"/>
      <c r="AG3205"/>
      <c r="AH3205"/>
    </row>
    <row r="3206" spans="1:34" x14ac:dyDescent="0.2">
      <c r="A3206"/>
      <c r="J3206"/>
      <c r="AA3206"/>
      <c r="AB3206"/>
      <c r="AC3206"/>
      <c r="AD3206"/>
      <c r="AE3206"/>
      <c r="AF3206"/>
      <c r="AG3206"/>
      <c r="AH3206"/>
    </row>
    <row r="3207" spans="1:34" x14ac:dyDescent="0.2">
      <c r="A3207"/>
      <c r="J3207"/>
      <c r="AA3207"/>
      <c r="AB3207"/>
      <c r="AC3207"/>
      <c r="AD3207"/>
      <c r="AE3207"/>
      <c r="AF3207"/>
      <c r="AG3207"/>
      <c r="AH3207"/>
    </row>
    <row r="3208" spans="1:34" x14ac:dyDescent="0.2">
      <c r="A3208"/>
      <c r="J3208"/>
      <c r="AA3208"/>
      <c r="AB3208"/>
      <c r="AC3208"/>
      <c r="AD3208"/>
      <c r="AE3208"/>
      <c r="AF3208"/>
      <c r="AG3208"/>
      <c r="AH3208"/>
    </row>
    <row r="3209" spans="1:34" x14ac:dyDescent="0.2">
      <c r="A3209"/>
      <c r="J3209"/>
      <c r="AA3209"/>
      <c r="AB3209"/>
      <c r="AC3209"/>
      <c r="AD3209"/>
      <c r="AE3209"/>
      <c r="AF3209"/>
      <c r="AG3209"/>
      <c r="AH3209"/>
    </row>
    <row r="3210" spans="1:34" x14ac:dyDescent="0.2">
      <c r="A3210"/>
      <c r="J3210"/>
      <c r="AA3210"/>
      <c r="AB3210"/>
      <c r="AC3210"/>
      <c r="AD3210"/>
      <c r="AE3210"/>
      <c r="AF3210"/>
      <c r="AG3210"/>
      <c r="AH3210"/>
    </row>
    <row r="3211" spans="1:34" x14ac:dyDescent="0.2">
      <c r="A3211"/>
      <c r="J3211"/>
      <c r="AA3211"/>
      <c r="AB3211"/>
      <c r="AC3211"/>
      <c r="AD3211"/>
      <c r="AE3211"/>
      <c r="AF3211"/>
      <c r="AG3211"/>
      <c r="AH3211"/>
    </row>
    <row r="3212" spans="1:34" x14ac:dyDescent="0.2">
      <c r="A3212"/>
      <c r="J3212"/>
      <c r="AA3212"/>
      <c r="AB3212"/>
      <c r="AC3212"/>
      <c r="AD3212"/>
      <c r="AE3212"/>
      <c r="AF3212"/>
      <c r="AG3212"/>
      <c r="AH3212"/>
    </row>
    <row r="3213" spans="1:34" x14ac:dyDescent="0.2">
      <c r="A3213"/>
      <c r="J3213"/>
      <c r="AA3213"/>
      <c r="AB3213"/>
      <c r="AC3213"/>
      <c r="AD3213"/>
      <c r="AE3213"/>
      <c r="AF3213"/>
      <c r="AG3213"/>
      <c r="AH3213"/>
    </row>
    <row r="3214" spans="1:34" x14ac:dyDescent="0.2">
      <c r="A3214"/>
      <c r="J3214"/>
      <c r="AA3214"/>
      <c r="AB3214"/>
      <c r="AC3214"/>
      <c r="AD3214"/>
      <c r="AE3214"/>
      <c r="AF3214"/>
      <c r="AG3214"/>
      <c r="AH3214"/>
    </row>
    <row r="3215" spans="1:34" x14ac:dyDescent="0.2">
      <c r="A3215"/>
      <c r="J3215"/>
      <c r="AA3215"/>
      <c r="AB3215"/>
      <c r="AC3215"/>
      <c r="AD3215"/>
      <c r="AE3215"/>
      <c r="AF3215"/>
      <c r="AG3215"/>
      <c r="AH3215"/>
    </row>
    <row r="3216" spans="1:34" x14ac:dyDescent="0.2">
      <c r="A3216"/>
      <c r="J3216"/>
      <c r="AA3216"/>
      <c r="AB3216"/>
      <c r="AC3216"/>
      <c r="AD3216"/>
      <c r="AE3216"/>
      <c r="AF3216"/>
      <c r="AG3216"/>
      <c r="AH3216"/>
    </row>
    <row r="3217" spans="1:34" x14ac:dyDescent="0.2">
      <c r="A3217"/>
      <c r="J3217"/>
      <c r="AA3217"/>
      <c r="AB3217"/>
      <c r="AC3217"/>
      <c r="AD3217"/>
      <c r="AE3217"/>
      <c r="AF3217"/>
      <c r="AG3217"/>
      <c r="AH3217"/>
    </row>
    <row r="3218" spans="1:34" x14ac:dyDescent="0.2">
      <c r="A3218"/>
      <c r="J3218"/>
      <c r="AA3218"/>
      <c r="AB3218"/>
      <c r="AC3218"/>
      <c r="AD3218"/>
      <c r="AE3218"/>
      <c r="AF3218"/>
      <c r="AG3218"/>
      <c r="AH3218"/>
    </row>
    <row r="3219" spans="1:34" x14ac:dyDescent="0.2">
      <c r="A3219"/>
      <c r="J3219"/>
      <c r="AA3219"/>
      <c r="AB3219"/>
      <c r="AC3219"/>
      <c r="AD3219"/>
      <c r="AE3219"/>
      <c r="AF3219"/>
      <c r="AG3219"/>
      <c r="AH3219"/>
    </row>
    <row r="3220" spans="1:34" x14ac:dyDescent="0.2">
      <c r="A3220"/>
      <c r="J3220"/>
      <c r="AA3220"/>
      <c r="AB3220"/>
      <c r="AC3220"/>
      <c r="AD3220"/>
      <c r="AE3220"/>
      <c r="AF3220"/>
      <c r="AG3220"/>
      <c r="AH3220"/>
    </row>
    <row r="3221" spans="1:34" x14ac:dyDescent="0.2">
      <c r="A3221"/>
      <c r="J3221"/>
      <c r="AA3221"/>
      <c r="AB3221"/>
      <c r="AC3221"/>
      <c r="AD3221"/>
      <c r="AE3221"/>
      <c r="AF3221"/>
      <c r="AG3221"/>
      <c r="AH3221"/>
    </row>
    <row r="3222" spans="1:34" x14ac:dyDescent="0.2">
      <c r="A3222"/>
      <c r="J3222"/>
      <c r="AA3222"/>
      <c r="AB3222"/>
      <c r="AC3222"/>
      <c r="AD3222"/>
      <c r="AE3222"/>
      <c r="AF3222"/>
      <c r="AG3222"/>
      <c r="AH3222"/>
    </row>
    <row r="3223" spans="1:34" x14ac:dyDescent="0.2">
      <c r="A3223"/>
      <c r="J3223"/>
      <c r="AA3223"/>
      <c r="AB3223"/>
      <c r="AC3223"/>
      <c r="AD3223"/>
      <c r="AE3223"/>
      <c r="AF3223"/>
      <c r="AG3223"/>
      <c r="AH3223"/>
    </row>
    <row r="3224" spans="1:34" x14ac:dyDescent="0.2">
      <c r="A3224"/>
      <c r="J3224"/>
      <c r="AA3224"/>
      <c r="AB3224"/>
      <c r="AC3224"/>
      <c r="AD3224"/>
      <c r="AE3224"/>
      <c r="AF3224"/>
      <c r="AG3224"/>
      <c r="AH3224"/>
    </row>
    <row r="3225" spans="1:34" x14ac:dyDescent="0.2">
      <c r="A3225"/>
      <c r="J3225"/>
      <c r="AA3225"/>
      <c r="AB3225"/>
      <c r="AC3225"/>
      <c r="AD3225"/>
      <c r="AE3225"/>
      <c r="AF3225"/>
      <c r="AG3225"/>
      <c r="AH3225"/>
    </row>
    <row r="3226" spans="1:34" x14ac:dyDescent="0.2">
      <c r="A3226"/>
      <c r="J3226"/>
      <c r="AA3226"/>
      <c r="AB3226"/>
      <c r="AC3226"/>
      <c r="AD3226"/>
      <c r="AE3226"/>
      <c r="AF3226"/>
      <c r="AG3226"/>
      <c r="AH3226"/>
    </row>
    <row r="3227" spans="1:34" x14ac:dyDescent="0.2">
      <c r="A3227"/>
      <c r="J3227"/>
      <c r="AA3227"/>
      <c r="AB3227"/>
      <c r="AC3227"/>
      <c r="AD3227"/>
      <c r="AE3227"/>
      <c r="AF3227"/>
      <c r="AG3227"/>
      <c r="AH3227"/>
    </row>
    <row r="3228" spans="1:34" x14ac:dyDescent="0.2">
      <c r="A3228"/>
      <c r="J3228"/>
      <c r="AA3228"/>
      <c r="AB3228"/>
      <c r="AC3228"/>
      <c r="AD3228"/>
      <c r="AE3228"/>
      <c r="AF3228"/>
      <c r="AG3228"/>
      <c r="AH3228"/>
    </row>
    <row r="3229" spans="1:34" x14ac:dyDescent="0.2">
      <c r="A3229"/>
      <c r="J3229"/>
      <c r="AA3229"/>
      <c r="AB3229"/>
      <c r="AC3229"/>
      <c r="AD3229"/>
      <c r="AE3229"/>
      <c r="AF3229"/>
      <c r="AG3229"/>
      <c r="AH3229"/>
    </row>
    <row r="3230" spans="1:34" x14ac:dyDescent="0.2">
      <c r="A3230"/>
      <c r="J3230"/>
      <c r="AA3230"/>
      <c r="AB3230"/>
      <c r="AC3230"/>
      <c r="AD3230"/>
      <c r="AE3230"/>
      <c r="AF3230"/>
      <c r="AG3230"/>
      <c r="AH3230"/>
    </row>
    <row r="3231" spans="1:34" x14ac:dyDescent="0.2">
      <c r="A3231"/>
      <c r="J3231"/>
      <c r="AA3231"/>
      <c r="AB3231"/>
      <c r="AC3231"/>
      <c r="AD3231"/>
      <c r="AE3231"/>
      <c r="AF3231"/>
      <c r="AG3231"/>
      <c r="AH3231"/>
    </row>
    <row r="3232" spans="1:34" x14ac:dyDescent="0.2">
      <c r="A3232"/>
      <c r="J3232"/>
      <c r="AA3232"/>
      <c r="AB3232"/>
      <c r="AC3232"/>
      <c r="AD3232"/>
      <c r="AE3232"/>
      <c r="AF3232"/>
      <c r="AG3232"/>
      <c r="AH3232"/>
    </row>
    <row r="3233" spans="1:34" x14ac:dyDescent="0.2">
      <c r="A3233"/>
      <c r="J3233"/>
      <c r="AA3233"/>
      <c r="AB3233"/>
      <c r="AC3233"/>
      <c r="AD3233"/>
      <c r="AE3233"/>
      <c r="AF3233"/>
      <c r="AG3233"/>
      <c r="AH3233"/>
    </row>
    <row r="3234" spans="1:34" x14ac:dyDescent="0.2">
      <c r="A3234"/>
      <c r="J3234"/>
      <c r="AA3234"/>
      <c r="AB3234"/>
      <c r="AC3234"/>
      <c r="AD3234"/>
      <c r="AE3234"/>
      <c r="AF3234"/>
      <c r="AG3234"/>
      <c r="AH3234"/>
    </row>
    <row r="3235" spans="1:34" x14ac:dyDescent="0.2">
      <c r="A3235"/>
      <c r="J3235"/>
      <c r="AA3235"/>
      <c r="AB3235"/>
      <c r="AC3235"/>
      <c r="AD3235"/>
      <c r="AE3235"/>
      <c r="AF3235"/>
      <c r="AG3235"/>
      <c r="AH3235"/>
    </row>
    <row r="3236" spans="1:34" x14ac:dyDescent="0.2">
      <c r="A3236"/>
      <c r="J3236"/>
      <c r="AA3236"/>
      <c r="AB3236"/>
      <c r="AC3236"/>
      <c r="AD3236"/>
      <c r="AE3236"/>
      <c r="AF3236"/>
      <c r="AG3236"/>
      <c r="AH3236"/>
    </row>
    <row r="3237" spans="1:34" x14ac:dyDescent="0.2">
      <c r="A3237"/>
      <c r="J3237"/>
      <c r="AA3237"/>
      <c r="AB3237"/>
      <c r="AC3237"/>
      <c r="AD3237"/>
      <c r="AE3237"/>
      <c r="AF3237"/>
      <c r="AG3237"/>
      <c r="AH3237"/>
    </row>
    <row r="3238" spans="1:34" x14ac:dyDescent="0.2">
      <c r="A3238"/>
      <c r="J3238"/>
      <c r="AA3238"/>
      <c r="AB3238"/>
      <c r="AC3238"/>
      <c r="AD3238"/>
      <c r="AE3238"/>
      <c r="AF3238"/>
      <c r="AG3238"/>
      <c r="AH3238"/>
    </row>
    <row r="3239" spans="1:34" x14ac:dyDescent="0.2">
      <c r="A3239"/>
      <c r="J3239"/>
      <c r="AA3239"/>
      <c r="AB3239"/>
      <c r="AC3239"/>
      <c r="AD3239"/>
      <c r="AE3239"/>
      <c r="AF3239"/>
      <c r="AG3239"/>
      <c r="AH3239"/>
    </row>
    <row r="3240" spans="1:34" x14ac:dyDescent="0.2">
      <c r="A3240"/>
      <c r="J3240"/>
      <c r="AA3240"/>
      <c r="AB3240"/>
      <c r="AC3240"/>
      <c r="AD3240"/>
      <c r="AE3240"/>
      <c r="AF3240"/>
      <c r="AG3240"/>
      <c r="AH3240"/>
    </row>
    <row r="3241" spans="1:34" x14ac:dyDescent="0.2">
      <c r="A3241"/>
      <c r="J3241"/>
      <c r="AA3241"/>
      <c r="AB3241"/>
      <c r="AC3241"/>
      <c r="AD3241"/>
      <c r="AE3241"/>
      <c r="AF3241"/>
      <c r="AG3241"/>
      <c r="AH3241"/>
    </row>
    <row r="3242" spans="1:34" x14ac:dyDescent="0.2">
      <c r="A3242"/>
      <c r="J3242"/>
      <c r="AA3242"/>
      <c r="AB3242"/>
      <c r="AC3242"/>
      <c r="AD3242"/>
      <c r="AE3242"/>
      <c r="AF3242"/>
      <c r="AG3242"/>
      <c r="AH3242"/>
    </row>
    <row r="3243" spans="1:34" x14ac:dyDescent="0.2">
      <c r="A3243"/>
      <c r="J3243"/>
      <c r="AA3243"/>
      <c r="AB3243"/>
      <c r="AC3243"/>
      <c r="AD3243"/>
      <c r="AE3243"/>
      <c r="AF3243"/>
      <c r="AG3243"/>
      <c r="AH3243"/>
    </row>
    <row r="3244" spans="1:34" x14ac:dyDescent="0.2">
      <c r="A3244"/>
      <c r="J3244"/>
      <c r="AA3244"/>
      <c r="AB3244"/>
      <c r="AC3244"/>
      <c r="AD3244"/>
      <c r="AE3244"/>
      <c r="AF3244"/>
      <c r="AG3244"/>
      <c r="AH3244"/>
    </row>
    <row r="3245" spans="1:34" x14ac:dyDescent="0.2">
      <c r="A3245"/>
      <c r="J3245"/>
      <c r="AA3245"/>
      <c r="AB3245"/>
      <c r="AC3245"/>
      <c r="AD3245"/>
      <c r="AE3245"/>
      <c r="AF3245"/>
      <c r="AG3245"/>
      <c r="AH3245"/>
    </row>
    <row r="3246" spans="1:34" x14ac:dyDescent="0.2">
      <c r="A3246"/>
      <c r="J3246"/>
      <c r="AA3246"/>
      <c r="AB3246"/>
      <c r="AC3246"/>
      <c r="AD3246"/>
      <c r="AE3246"/>
      <c r="AF3246"/>
      <c r="AG3246"/>
      <c r="AH3246"/>
    </row>
    <row r="3247" spans="1:34" x14ac:dyDescent="0.2">
      <c r="A3247"/>
      <c r="J3247"/>
      <c r="AA3247"/>
      <c r="AB3247"/>
      <c r="AC3247"/>
      <c r="AD3247"/>
      <c r="AE3247"/>
      <c r="AF3247"/>
      <c r="AG3247"/>
      <c r="AH3247"/>
    </row>
    <row r="3248" spans="1:34" x14ac:dyDescent="0.2">
      <c r="A3248"/>
      <c r="J3248"/>
      <c r="AA3248"/>
      <c r="AB3248"/>
      <c r="AC3248"/>
      <c r="AD3248"/>
      <c r="AE3248"/>
      <c r="AF3248"/>
      <c r="AG3248"/>
      <c r="AH3248"/>
    </row>
    <row r="3249" spans="1:34" x14ac:dyDescent="0.2">
      <c r="A3249"/>
      <c r="J3249"/>
      <c r="AA3249"/>
      <c r="AB3249"/>
      <c r="AC3249"/>
      <c r="AD3249"/>
      <c r="AE3249"/>
      <c r="AF3249"/>
      <c r="AG3249"/>
      <c r="AH3249"/>
    </row>
    <row r="3250" spans="1:34" x14ac:dyDescent="0.2">
      <c r="A3250"/>
      <c r="J3250"/>
      <c r="AA3250"/>
      <c r="AB3250"/>
      <c r="AC3250"/>
      <c r="AD3250"/>
      <c r="AE3250"/>
      <c r="AF3250"/>
      <c r="AG3250"/>
      <c r="AH3250"/>
    </row>
    <row r="3251" spans="1:34" x14ac:dyDescent="0.2">
      <c r="A3251"/>
      <c r="J3251"/>
      <c r="AA3251"/>
      <c r="AB3251"/>
      <c r="AC3251"/>
      <c r="AD3251"/>
      <c r="AE3251"/>
      <c r="AF3251"/>
      <c r="AG3251"/>
      <c r="AH3251"/>
    </row>
    <row r="3252" spans="1:34" x14ac:dyDescent="0.2">
      <c r="A3252"/>
      <c r="J3252"/>
      <c r="AA3252"/>
      <c r="AB3252"/>
      <c r="AC3252"/>
      <c r="AD3252"/>
      <c r="AE3252"/>
      <c r="AF3252"/>
      <c r="AG3252"/>
      <c r="AH3252"/>
    </row>
    <row r="3253" spans="1:34" x14ac:dyDescent="0.2">
      <c r="A3253"/>
      <c r="J3253"/>
      <c r="AA3253"/>
      <c r="AB3253"/>
      <c r="AC3253"/>
      <c r="AD3253"/>
      <c r="AE3253"/>
      <c r="AF3253"/>
      <c r="AG3253"/>
      <c r="AH3253"/>
    </row>
    <row r="3254" spans="1:34" x14ac:dyDescent="0.2">
      <c r="A3254"/>
      <c r="J3254"/>
      <c r="AA3254"/>
      <c r="AB3254"/>
      <c r="AC3254"/>
      <c r="AD3254"/>
      <c r="AE3254"/>
      <c r="AF3254"/>
      <c r="AG3254"/>
      <c r="AH3254"/>
    </row>
    <row r="3255" spans="1:34" x14ac:dyDescent="0.2">
      <c r="A3255"/>
      <c r="J3255"/>
      <c r="AA3255"/>
      <c r="AB3255"/>
      <c r="AC3255"/>
      <c r="AD3255"/>
      <c r="AE3255"/>
      <c r="AF3255"/>
      <c r="AG3255"/>
      <c r="AH3255"/>
    </row>
    <row r="3256" spans="1:34" x14ac:dyDescent="0.2">
      <c r="A3256"/>
      <c r="J3256"/>
      <c r="AA3256"/>
      <c r="AB3256"/>
      <c r="AC3256"/>
      <c r="AD3256"/>
      <c r="AE3256"/>
      <c r="AF3256"/>
      <c r="AG3256"/>
      <c r="AH3256"/>
    </row>
    <row r="3257" spans="1:34" x14ac:dyDescent="0.2">
      <c r="A3257"/>
      <c r="J3257"/>
      <c r="AA3257"/>
      <c r="AB3257"/>
      <c r="AC3257"/>
      <c r="AD3257"/>
      <c r="AE3257"/>
      <c r="AF3257"/>
      <c r="AG3257"/>
      <c r="AH3257"/>
    </row>
    <row r="3258" spans="1:34" x14ac:dyDescent="0.2">
      <c r="A3258"/>
      <c r="J3258"/>
      <c r="AA3258"/>
      <c r="AB3258"/>
      <c r="AC3258"/>
      <c r="AD3258"/>
      <c r="AE3258"/>
      <c r="AF3258"/>
      <c r="AG3258"/>
      <c r="AH3258"/>
    </row>
    <row r="3259" spans="1:34" x14ac:dyDescent="0.2">
      <c r="A3259"/>
      <c r="J3259"/>
      <c r="AA3259"/>
      <c r="AB3259"/>
      <c r="AC3259"/>
      <c r="AD3259"/>
      <c r="AE3259"/>
      <c r="AF3259"/>
      <c r="AG3259"/>
      <c r="AH3259"/>
    </row>
    <row r="3260" spans="1:34" x14ac:dyDescent="0.2">
      <c r="A3260"/>
      <c r="J3260"/>
      <c r="AA3260"/>
      <c r="AB3260"/>
      <c r="AC3260"/>
      <c r="AD3260"/>
      <c r="AE3260"/>
      <c r="AF3260"/>
      <c r="AG3260"/>
      <c r="AH3260"/>
    </row>
    <row r="3261" spans="1:34" x14ac:dyDescent="0.2">
      <c r="A3261"/>
      <c r="J3261"/>
      <c r="AA3261"/>
      <c r="AB3261"/>
      <c r="AC3261"/>
      <c r="AD3261"/>
      <c r="AE3261"/>
      <c r="AF3261"/>
      <c r="AG3261"/>
      <c r="AH3261"/>
    </row>
    <row r="3262" spans="1:34" x14ac:dyDescent="0.2">
      <c r="A3262"/>
      <c r="J3262"/>
      <c r="AA3262"/>
      <c r="AB3262"/>
      <c r="AC3262"/>
      <c r="AD3262"/>
      <c r="AE3262"/>
      <c r="AF3262"/>
      <c r="AG3262"/>
      <c r="AH3262"/>
    </row>
    <row r="3263" spans="1:34" x14ac:dyDescent="0.2">
      <c r="A3263"/>
      <c r="J3263"/>
      <c r="AA3263"/>
      <c r="AB3263"/>
      <c r="AC3263"/>
      <c r="AD3263"/>
      <c r="AE3263"/>
      <c r="AF3263"/>
      <c r="AG3263"/>
      <c r="AH3263"/>
    </row>
    <row r="3264" spans="1:34" x14ac:dyDescent="0.2">
      <c r="A3264"/>
      <c r="J3264"/>
      <c r="AA3264"/>
      <c r="AB3264"/>
      <c r="AC3264"/>
      <c r="AD3264"/>
      <c r="AE3264"/>
      <c r="AF3264"/>
      <c r="AG3264"/>
      <c r="AH3264"/>
    </row>
    <row r="3265" spans="1:34" x14ac:dyDescent="0.2">
      <c r="A3265"/>
      <c r="J3265"/>
      <c r="AA3265"/>
      <c r="AB3265"/>
      <c r="AC3265"/>
      <c r="AD3265"/>
      <c r="AE3265"/>
      <c r="AF3265"/>
      <c r="AG3265"/>
      <c r="AH3265"/>
    </row>
    <row r="3266" spans="1:34" x14ac:dyDescent="0.2">
      <c r="A3266"/>
      <c r="J3266"/>
      <c r="AA3266"/>
      <c r="AB3266"/>
      <c r="AC3266"/>
      <c r="AD3266"/>
      <c r="AE3266"/>
      <c r="AF3266"/>
      <c r="AG3266"/>
      <c r="AH3266"/>
    </row>
    <row r="3267" spans="1:34" x14ac:dyDescent="0.2">
      <c r="A3267"/>
      <c r="J3267"/>
      <c r="AA3267"/>
      <c r="AB3267"/>
      <c r="AC3267"/>
      <c r="AD3267"/>
      <c r="AE3267"/>
      <c r="AF3267"/>
      <c r="AG3267"/>
      <c r="AH3267"/>
    </row>
    <row r="3268" spans="1:34" x14ac:dyDescent="0.2">
      <c r="A3268"/>
      <c r="J3268"/>
      <c r="AA3268"/>
      <c r="AB3268"/>
      <c r="AC3268"/>
      <c r="AD3268"/>
      <c r="AE3268"/>
      <c r="AF3268"/>
      <c r="AG3268"/>
      <c r="AH3268"/>
    </row>
    <row r="3269" spans="1:34" x14ac:dyDescent="0.2">
      <c r="A3269"/>
      <c r="J3269"/>
      <c r="AA3269"/>
      <c r="AB3269"/>
      <c r="AC3269"/>
      <c r="AD3269"/>
      <c r="AE3269"/>
      <c r="AF3269"/>
      <c r="AG3269"/>
      <c r="AH3269"/>
    </row>
    <row r="3270" spans="1:34" x14ac:dyDescent="0.2">
      <c r="A3270"/>
      <c r="J3270"/>
      <c r="AA3270"/>
      <c r="AB3270"/>
      <c r="AC3270"/>
      <c r="AD3270"/>
      <c r="AE3270"/>
      <c r="AF3270"/>
      <c r="AG3270"/>
      <c r="AH3270"/>
    </row>
    <row r="3271" spans="1:34" x14ac:dyDescent="0.2">
      <c r="A3271"/>
      <c r="J3271"/>
      <c r="AA3271"/>
      <c r="AB3271"/>
      <c r="AC3271"/>
      <c r="AD3271"/>
      <c r="AE3271"/>
      <c r="AF3271"/>
      <c r="AG3271"/>
      <c r="AH3271"/>
    </row>
    <row r="3272" spans="1:34" x14ac:dyDescent="0.2">
      <c r="A3272"/>
      <c r="J3272"/>
      <c r="AA3272"/>
      <c r="AB3272"/>
      <c r="AC3272"/>
      <c r="AD3272"/>
      <c r="AE3272"/>
      <c r="AF3272"/>
      <c r="AG3272"/>
      <c r="AH3272"/>
    </row>
    <row r="3273" spans="1:34" x14ac:dyDescent="0.2">
      <c r="A3273"/>
      <c r="J3273"/>
      <c r="AA3273"/>
      <c r="AB3273"/>
      <c r="AC3273"/>
      <c r="AD3273"/>
      <c r="AE3273"/>
      <c r="AF3273"/>
      <c r="AG3273"/>
      <c r="AH3273"/>
    </row>
    <row r="3274" spans="1:34" x14ac:dyDescent="0.2">
      <c r="A3274"/>
      <c r="J3274"/>
      <c r="AA3274"/>
      <c r="AB3274"/>
      <c r="AC3274"/>
      <c r="AD3274"/>
      <c r="AE3274"/>
      <c r="AF3274"/>
      <c r="AG3274"/>
      <c r="AH3274"/>
    </row>
    <row r="3275" spans="1:34" x14ac:dyDescent="0.2">
      <c r="A3275"/>
      <c r="J3275"/>
      <c r="AA3275"/>
      <c r="AB3275"/>
      <c r="AC3275"/>
      <c r="AD3275"/>
      <c r="AE3275"/>
      <c r="AF3275"/>
      <c r="AG3275"/>
      <c r="AH3275"/>
    </row>
    <row r="3276" spans="1:34" x14ac:dyDescent="0.2">
      <c r="A3276"/>
      <c r="J3276"/>
      <c r="AA3276"/>
      <c r="AB3276"/>
      <c r="AC3276"/>
      <c r="AD3276"/>
      <c r="AE3276"/>
      <c r="AF3276"/>
      <c r="AG3276"/>
      <c r="AH3276"/>
    </row>
    <row r="3277" spans="1:34" x14ac:dyDescent="0.2">
      <c r="A3277"/>
      <c r="J3277"/>
      <c r="AA3277"/>
      <c r="AB3277"/>
      <c r="AC3277"/>
      <c r="AD3277"/>
      <c r="AE3277"/>
      <c r="AF3277"/>
      <c r="AG3277"/>
      <c r="AH3277"/>
    </row>
    <row r="3278" spans="1:34" x14ac:dyDescent="0.2">
      <c r="A3278"/>
      <c r="J3278"/>
      <c r="AA3278"/>
      <c r="AB3278"/>
      <c r="AC3278"/>
      <c r="AD3278"/>
      <c r="AE3278"/>
      <c r="AF3278"/>
      <c r="AG3278"/>
      <c r="AH3278"/>
    </row>
    <row r="3279" spans="1:34" x14ac:dyDescent="0.2">
      <c r="A3279"/>
      <c r="J3279"/>
      <c r="AA3279"/>
      <c r="AB3279"/>
      <c r="AC3279"/>
      <c r="AD3279"/>
      <c r="AE3279"/>
      <c r="AF3279"/>
      <c r="AG3279"/>
      <c r="AH3279"/>
    </row>
    <row r="3280" spans="1:34" x14ac:dyDescent="0.2">
      <c r="A3280"/>
      <c r="J3280"/>
      <c r="AA3280"/>
      <c r="AB3280"/>
      <c r="AC3280"/>
      <c r="AD3280"/>
      <c r="AE3280"/>
      <c r="AF3280"/>
      <c r="AG3280"/>
      <c r="AH3280"/>
    </row>
    <row r="3281" spans="1:34" x14ac:dyDescent="0.2">
      <c r="A3281"/>
      <c r="J3281"/>
      <c r="AA3281"/>
      <c r="AB3281"/>
      <c r="AC3281"/>
      <c r="AD3281"/>
      <c r="AE3281"/>
      <c r="AF3281"/>
      <c r="AG3281"/>
      <c r="AH3281"/>
    </row>
    <row r="3282" spans="1:34" x14ac:dyDescent="0.2">
      <c r="A3282"/>
      <c r="J3282"/>
      <c r="AA3282"/>
      <c r="AB3282"/>
      <c r="AC3282"/>
      <c r="AD3282"/>
      <c r="AE3282"/>
      <c r="AF3282"/>
      <c r="AG3282"/>
      <c r="AH3282"/>
    </row>
    <row r="3283" spans="1:34" x14ac:dyDescent="0.2">
      <c r="A3283"/>
      <c r="J3283"/>
      <c r="AA3283"/>
      <c r="AB3283"/>
      <c r="AC3283"/>
      <c r="AD3283"/>
      <c r="AE3283"/>
      <c r="AF3283"/>
      <c r="AG3283"/>
      <c r="AH3283"/>
    </row>
    <row r="3284" spans="1:34" x14ac:dyDescent="0.2">
      <c r="A3284"/>
      <c r="J3284"/>
      <c r="AA3284"/>
      <c r="AB3284"/>
      <c r="AC3284"/>
      <c r="AD3284"/>
      <c r="AE3284"/>
      <c r="AF3284"/>
      <c r="AG3284"/>
      <c r="AH3284"/>
    </row>
    <row r="3285" spans="1:34" x14ac:dyDescent="0.2">
      <c r="A3285"/>
      <c r="J3285"/>
      <c r="AA3285"/>
      <c r="AB3285"/>
      <c r="AC3285"/>
      <c r="AD3285"/>
      <c r="AE3285"/>
      <c r="AF3285"/>
      <c r="AG3285"/>
      <c r="AH3285"/>
    </row>
    <row r="3286" spans="1:34" x14ac:dyDescent="0.2">
      <c r="A3286"/>
      <c r="J3286"/>
      <c r="AA3286"/>
      <c r="AB3286"/>
      <c r="AC3286"/>
      <c r="AD3286"/>
      <c r="AE3286"/>
      <c r="AF3286"/>
      <c r="AG3286"/>
      <c r="AH3286"/>
    </row>
    <row r="3287" spans="1:34" x14ac:dyDescent="0.2">
      <c r="A3287"/>
      <c r="J3287"/>
      <c r="AA3287"/>
      <c r="AB3287"/>
      <c r="AC3287"/>
      <c r="AD3287"/>
      <c r="AE3287"/>
      <c r="AF3287"/>
      <c r="AG3287"/>
      <c r="AH3287"/>
    </row>
    <row r="3288" spans="1:34" x14ac:dyDescent="0.2">
      <c r="A3288"/>
      <c r="J3288"/>
      <c r="AA3288"/>
      <c r="AB3288"/>
      <c r="AC3288"/>
      <c r="AD3288"/>
      <c r="AE3288"/>
      <c r="AF3288"/>
      <c r="AG3288"/>
      <c r="AH3288"/>
    </row>
    <row r="3289" spans="1:34" x14ac:dyDescent="0.2">
      <c r="A3289"/>
      <c r="J3289"/>
      <c r="AA3289"/>
      <c r="AB3289"/>
      <c r="AC3289"/>
      <c r="AD3289"/>
      <c r="AE3289"/>
      <c r="AF3289"/>
      <c r="AG3289"/>
      <c r="AH3289"/>
    </row>
    <row r="3290" spans="1:34" x14ac:dyDescent="0.2">
      <c r="A3290"/>
      <c r="J3290"/>
      <c r="AA3290"/>
      <c r="AB3290"/>
      <c r="AC3290"/>
      <c r="AD3290"/>
      <c r="AE3290"/>
      <c r="AF3290"/>
      <c r="AG3290"/>
      <c r="AH3290"/>
    </row>
    <row r="3291" spans="1:34" x14ac:dyDescent="0.2">
      <c r="A3291"/>
      <c r="J3291"/>
      <c r="AA3291"/>
      <c r="AB3291"/>
      <c r="AC3291"/>
      <c r="AD3291"/>
      <c r="AE3291"/>
      <c r="AF3291"/>
      <c r="AG3291"/>
      <c r="AH3291"/>
    </row>
    <row r="3292" spans="1:34" x14ac:dyDescent="0.2">
      <c r="A3292"/>
      <c r="J3292"/>
      <c r="AA3292"/>
      <c r="AB3292"/>
      <c r="AC3292"/>
      <c r="AD3292"/>
      <c r="AE3292"/>
      <c r="AF3292"/>
      <c r="AG3292"/>
      <c r="AH3292"/>
    </row>
    <row r="3293" spans="1:34" x14ac:dyDescent="0.2">
      <c r="A3293"/>
      <c r="J3293"/>
      <c r="AA3293"/>
      <c r="AB3293"/>
      <c r="AC3293"/>
      <c r="AD3293"/>
      <c r="AE3293"/>
      <c r="AF3293"/>
      <c r="AG3293"/>
      <c r="AH3293"/>
    </row>
    <row r="3294" spans="1:34" x14ac:dyDescent="0.2">
      <c r="A3294"/>
      <c r="J3294"/>
      <c r="AA3294"/>
      <c r="AB3294"/>
      <c r="AC3294"/>
      <c r="AD3294"/>
      <c r="AE3294"/>
      <c r="AF3294"/>
      <c r="AG3294"/>
      <c r="AH3294"/>
    </row>
    <row r="3295" spans="1:34" x14ac:dyDescent="0.2">
      <c r="A3295"/>
      <c r="J3295"/>
      <c r="AA3295"/>
      <c r="AB3295"/>
      <c r="AC3295"/>
      <c r="AD3295"/>
      <c r="AE3295"/>
      <c r="AF3295"/>
      <c r="AG3295"/>
      <c r="AH3295"/>
    </row>
    <row r="3296" spans="1:34" x14ac:dyDescent="0.2">
      <c r="A3296"/>
      <c r="J3296"/>
      <c r="AA3296"/>
      <c r="AB3296"/>
      <c r="AC3296"/>
      <c r="AD3296"/>
      <c r="AE3296"/>
      <c r="AF3296"/>
      <c r="AG3296"/>
      <c r="AH3296"/>
    </row>
    <row r="3297" spans="1:34" x14ac:dyDescent="0.2">
      <c r="A3297"/>
      <c r="J3297"/>
      <c r="AA3297"/>
      <c r="AB3297"/>
      <c r="AC3297"/>
      <c r="AD3297"/>
      <c r="AE3297"/>
      <c r="AF3297"/>
      <c r="AG3297"/>
      <c r="AH3297"/>
    </row>
    <row r="3298" spans="1:34" x14ac:dyDescent="0.2">
      <c r="A3298"/>
      <c r="J3298"/>
      <c r="AA3298"/>
      <c r="AB3298"/>
      <c r="AC3298"/>
      <c r="AD3298"/>
      <c r="AE3298"/>
      <c r="AF3298"/>
      <c r="AG3298"/>
      <c r="AH3298"/>
    </row>
    <row r="3299" spans="1:34" x14ac:dyDescent="0.2">
      <c r="A3299"/>
      <c r="J3299"/>
      <c r="AA3299"/>
      <c r="AB3299"/>
      <c r="AC3299"/>
      <c r="AD3299"/>
      <c r="AE3299"/>
      <c r="AF3299"/>
      <c r="AG3299"/>
      <c r="AH3299"/>
    </row>
    <row r="3300" spans="1:34" x14ac:dyDescent="0.2">
      <c r="A3300"/>
      <c r="J3300"/>
      <c r="AA3300"/>
      <c r="AB3300"/>
      <c r="AC3300"/>
      <c r="AD3300"/>
      <c r="AE3300"/>
      <c r="AF3300"/>
      <c r="AG3300"/>
      <c r="AH3300"/>
    </row>
    <row r="3301" spans="1:34" x14ac:dyDescent="0.2">
      <c r="A3301"/>
      <c r="J3301"/>
      <c r="AA3301"/>
      <c r="AB3301"/>
      <c r="AC3301"/>
      <c r="AD3301"/>
      <c r="AE3301"/>
      <c r="AF3301"/>
      <c r="AG3301"/>
      <c r="AH3301"/>
    </row>
    <row r="3302" spans="1:34" x14ac:dyDescent="0.2">
      <c r="A3302"/>
      <c r="J3302"/>
      <c r="AA3302"/>
      <c r="AB3302"/>
      <c r="AC3302"/>
      <c r="AD3302"/>
      <c r="AE3302"/>
      <c r="AF3302"/>
      <c r="AG3302"/>
      <c r="AH3302"/>
    </row>
    <row r="3303" spans="1:34" x14ac:dyDescent="0.2">
      <c r="A3303"/>
      <c r="J3303"/>
      <c r="AA3303"/>
      <c r="AB3303"/>
      <c r="AC3303"/>
      <c r="AD3303"/>
      <c r="AE3303"/>
      <c r="AF3303"/>
      <c r="AG3303"/>
      <c r="AH3303"/>
    </row>
    <row r="3304" spans="1:34" x14ac:dyDescent="0.2">
      <c r="A3304"/>
      <c r="J3304"/>
      <c r="AA3304"/>
      <c r="AB3304"/>
      <c r="AC3304"/>
      <c r="AD3304"/>
      <c r="AE3304"/>
      <c r="AF3304"/>
      <c r="AG3304"/>
      <c r="AH3304"/>
    </row>
    <row r="3305" spans="1:34" x14ac:dyDescent="0.2">
      <c r="A3305"/>
      <c r="J3305"/>
      <c r="AA3305"/>
      <c r="AB3305"/>
      <c r="AC3305"/>
      <c r="AD3305"/>
      <c r="AE3305"/>
      <c r="AF3305"/>
      <c r="AG3305"/>
      <c r="AH3305"/>
    </row>
    <row r="3306" spans="1:34" x14ac:dyDescent="0.2">
      <c r="A3306"/>
      <c r="J3306"/>
      <c r="AA3306"/>
      <c r="AB3306"/>
      <c r="AC3306"/>
      <c r="AD3306"/>
      <c r="AE3306"/>
      <c r="AF3306"/>
      <c r="AG3306"/>
      <c r="AH3306"/>
    </row>
    <row r="3307" spans="1:34" x14ac:dyDescent="0.2">
      <c r="A3307"/>
      <c r="J3307"/>
      <c r="AA3307"/>
      <c r="AB3307"/>
      <c r="AC3307"/>
      <c r="AD3307"/>
      <c r="AE3307"/>
      <c r="AF3307"/>
      <c r="AG3307"/>
      <c r="AH3307"/>
    </row>
    <row r="3308" spans="1:34" x14ac:dyDescent="0.2">
      <c r="A3308"/>
      <c r="J3308"/>
      <c r="AA3308"/>
      <c r="AB3308"/>
      <c r="AC3308"/>
      <c r="AD3308"/>
      <c r="AE3308"/>
      <c r="AF3308"/>
      <c r="AG3308"/>
      <c r="AH3308"/>
    </row>
    <row r="3309" spans="1:34" x14ac:dyDescent="0.2">
      <c r="A3309"/>
      <c r="J3309"/>
      <c r="AA3309"/>
      <c r="AB3309"/>
      <c r="AC3309"/>
      <c r="AD3309"/>
      <c r="AE3309"/>
      <c r="AF3309"/>
      <c r="AG3309"/>
      <c r="AH3309"/>
    </row>
    <row r="3310" spans="1:34" x14ac:dyDescent="0.2">
      <c r="A3310"/>
      <c r="J3310"/>
      <c r="AA3310"/>
      <c r="AB3310"/>
      <c r="AC3310"/>
      <c r="AD3310"/>
      <c r="AE3310"/>
      <c r="AF3310"/>
      <c r="AG3310"/>
      <c r="AH3310"/>
    </row>
    <row r="3311" spans="1:34" x14ac:dyDescent="0.2">
      <c r="A3311"/>
      <c r="J3311"/>
      <c r="AA3311"/>
      <c r="AB3311"/>
      <c r="AC3311"/>
      <c r="AD3311"/>
      <c r="AE3311"/>
      <c r="AF3311"/>
      <c r="AG3311"/>
      <c r="AH3311"/>
    </row>
    <row r="3312" spans="1:34" x14ac:dyDescent="0.2">
      <c r="A3312"/>
      <c r="J3312"/>
      <c r="AA3312"/>
      <c r="AB3312"/>
      <c r="AC3312"/>
      <c r="AD3312"/>
      <c r="AE3312"/>
      <c r="AF3312"/>
      <c r="AG3312"/>
      <c r="AH3312"/>
    </row>
    <row r="3313" spans="1:34" x14ac:dyDescent="0.2">
      <c r="A3313"/>
      <c r="J3313"/>
      <c r="AA3313"/>
      <c r="AB3313"/>
      <c r="AC3313"/>
      <c r="AD3313"/>
      <c r="AE3313"/>
      <c r="AF3313"/>
      <c r="AG3313"/>
      <c r="AH3313"/>
    </row>
    <row r="3314" spans="1:34" x14ac:dyDescent="0.2">
      <c r="A3314"/>
      <c r="J3314"/>
      <c r="AA3314"/>
      <c r="AB3314"/>
      <c r="AC3314"/>
      <c r="AD3314"/>
      <c r="AE3314"/>
      <c r="AF3314"/>
      <c r="AG3314"/>
      <c r="AH3314"/>
    </row>
    <row r="3315" spans="1:34" x14ac:dyDescent="0.2">
      <c r="A3315"/>
      <c r="J3315"/>
      <c r="AA3315"/>
      <c r="AB3315"/>
      <c r="AC3315"/>
      <c r="AD3315"/>
      <c r="AE3315"/>
      <c r="AF3315"/>
      <c r="AG3315"/>
      <c r="AH3315"/>
    </row>
    <row r="3316" spans="1:34" x14ac:dyDescent="0.2">
      <c r="A3316"/>
      <c r="J3316"/>
      <c r="AA3316"/>
      <c r="AB3316"/>
      <c r="AC3316"/>
      <c r="AD3316"/>
      <c r="AE3316"/>
      <c r="AF3316"/>
      <c r="AG3316"/>
      <c r="AH3316"/>
    </row>
    <row r="3317" spans="1:34" x14ac:dyDescent="0.2">
      <c r="A3317"/>
      <c r="J3317"/>
      <c r="AA3317"/>
      <c r="AB3317"/>
      <c r="AC3317"/>
      <c r="AD3317"/>
      <c r="AE3317"/>
      <c r="AF3317"/>
      <c r="AG3317"/>
      <c r="AH3317"/>
    </row>
    <row r="3318" spans="1:34" x14ac:dyDescent="0.2">
      <c r="A3318"/>
      <c r="J3318"/>
      <c r="AA3318"/>
      <c r="AB3318"/>
      <c r="AC3318"/>
      <c r="AD3318"/>
      <c r="AE3318"/>
      <c r="AF3318"/>
      <c r="AG3318"/>
      <c r="AH3318"/>
    </row>
    <row r="3319" spans="1:34" x14ac:dyDescent="0.2">
      <c r="A3319"/>
      <c r="J3319"/>
      <c r="AA3319"/>
      <c r="AB3319"/>
      <c r="AC3319"/>
      <c r="AD3319"/>
      <c r="AE3319"/>
      <c r="AF3319"/>
      <c r="AG3319"/>
      <c r="AH3319"/>
    </row>
    <row r="3320" spans="1:34" x14ac:dyDescent="0.2">
      <c r="A3320"/>
      <c r="J3320"/>
      <c r="AA3320"/>
      <c r="AB3320"/>
      <c r="AC3320"/>
      <c r="AD3320"/>
      <c r="AE3320"/>
      <c r="AF3320"/>
      <c r="AG3320"/>
      <c r="AH3320"/>
    </row>
    <row r="3321" spans="1:34" x14ac:dyDescent="0.2">
      <c r="A3321"/>
      <c r="J3321"/>
      <c r="AA3321"/>
      <c r="AB3321"/>
      <c r="AC3321"/>
      <c r="AD3321"/>
      <c r="AE3321"/>
      <c r="AF3321"/>
      <c r="AG3321"/>
      <c r="AH3321"/>
    </row>
    <row r="3322" spans="1:34" x14ac:dyDescent="0.2">
      <c r="A3322"/>
      <c r="J3322"/>
      <c r="AA3322"/>
      <c r="AB3322"/>
      <c r="AC3322"/>
      <c r="AD3322"/>
      <c r="AE3322"/>
      <c r="AF3322"/>
      <c r="AG3322"/>
      <c r="AH3322"/>
    </row>
    <row r="3323" spans="1:34" x14ac:dyDescent="0.2">
      <c r="A3323"/>
      <c r="J3323"/>
      <c r="AA3323"/>
      <c r="AB3323"/>
      <c r="AC3323"/>
      <c r="AD3323"/>
      <c r="AE3323"/>
      <c r="AF3323"/>
      <c r="AG3323"/>
      <c r="AH3323"/>
    </row>
    <row r="3324" spans="1:34" x14ac:dyDescent="0.2">
      <c r="A3324"/>
      <c r="J3324"/>
      <c r="AA3324"/>
      <c r="AB3324"/>
      <c r="AC3324"/>
      <c r="AD3324"/>
      <c r="AE3324"/>
      <c r="AF3324"/>
      <c r="AG3324"/>
      <c r="AH3324"/>
    </row>
    <row r="3325" spans="1:34" x14ac:dyDescent="0.2">
      <c r="A3325"/>
      <c r="J3325"/>
      <c r="AA3325"/>
      <c r="AB3325"/>
      <c r="AC3325"/>
      <c r="AD3325"/>
      <c r="AE3325"/>
      <c r="AF3325"/>
      <c r="AG3325"/>
      <c r="AH3325"/>
    </row>
    <row r="3326" spans="1:34" x14ac:dyDescent="0.2">
      <c r="A3326"/>
      <c r="J3326"/>
      <c r="AA3326"/>
      <c r="AB3326"/>
      <c r="AC3326"/>
      <c r="AD3326"/>
      <c r="AE3326"/>
      <c r="AF3326"/>
      <c r="AG3326"/>
      <c r="AH3326"/>
    </row>
    <row r="3327" spans="1:34" x14ac:dyDescent="0.2">
      <c r="A3327"/>
      <c r="J3327"/>
      <c r="AA3327"/>
      <c r="AB3327"/>
      <c r="AC3327"/>
      <c r="AD3327"/>
      <c r="AE3327"/>
      <c r="AF3327"/>
      <c r="AG3327"/>
      <c r="AH3327"/>
    </row>
    <row r="3328" spans="1:34" x14ac:dyDescent="0.2">
      <c r="A3328"/>
      <c r="J3328"/>
      <c r="AA3328"/>
      <c r="AB3328"/>
      <c r="AC3328"/>
      <c r="AD3328"/>
      <c r="AE3328"/>
      <c r="AF3328"/>
      <c r="AG3328"/>
      <c r="AH3328"/>
    </row>
    <row r="3329" spans="1:34" x14ac:dyDescent="0.2">
      <c r="A3329"/>
      <c r="J3329"/>
      <c r="AA3329"/>
      <c r="AB3329"/>
      <c r="AC3329"/>
      <c r="AD3329"/>
      <c r="AE3329"/>
      <c r="AF3329"/>
      <c r="AG3329"/>
      <c r="AH3329"/>
    </row>
    <row r="3330" spans="1:34" x14ac:dyDescent="0.2">
      <c r="A3330"/>
      <c r="J3330"/>
      <c r="AA3330"/>
      <c r="AB3330"/>
      <c r="AC3330"/>
      <c r="AD3330"/>
      <c r="AE3330"/>
      <c r="AF3330"/>
      <c r="AG3330"/>
      <c r="AH3330"/>
    </row>
    <row r="3331" spans="1:34" x14ac:dyDescent="0.2">
      <c r="A3331"/>
      <c r="J3331"/>
      <c r="AA3331"/>
      <c r="AB3331"/>
      <c r="AC3331"/>
      <c r="AD3331"/>
      <c r="AE3331"/>
      <c r="AF3331"/>
      <c r="AG3331"/>
      <c r="AH3331"/>
    </row>
    <row r="3332" spans="1:34" x14ac:dyDescent="0.2">
      <c r="A3332"/>
      <c r="J3332"/>
      <c r="AA3332"/>
      <c r="AB3332"/>
      <c r="AC3332"/>
      <c r="AD3332"/>
      <c r="AE3332"/>
      <c r="AF3332"/>
      <c r="AG3332"/>
      <c r="AH3332"/>
    </row>
    <row r="3333" spans="1:34" x14ac:dyDescent="0.2">
      <c r="A3333"/>
      <c r="J3333"/>
      <c r="AA3333"/>
      <c r="AB3333"/>
      <c r="AC3333"/>
      <c r="AD3333"/>
      <c r="AE3333"/>
      <c r="AF3333"/>
      <c r="AG3333"/>
      <c r="AH3333"/>
    </row>
    <row r="3334" spans="1:34" x14ac:dyDescent="0.2">
      <c r="A3334"/>
      <c r="J3334"/>
      <c r="AA3334"/>
      <c r="AB3334"/>
      <c r="AC3334"/>
      <c r="AD3334"/>
      <c r="AE3334"/>
      <c r="AF3334"/>
      <c r="AG3334"/>
      <c r="AH3334"/>
    </row>
    <row r="3335" spans="1:34" x14ac:dyDescent="0.2">
      <c r="A3335"/>
      <c r="J3335"/>
      <c r="AA3335"/>
      <c r="AB3335"/>
      <c r="AC3335"/>
      <c r="AD3335"/>
      <c r="AE3335"/>
      <c r="AF3335"/>
      <c r="AG3335"/>
      <c r="AH3335"/>
    </row>
    <row r="3336" spans="1:34" x14ac:dyDescent="0.2">
      <c r="A3336"/>
      <c r="J3336"/>
      <c r="AA3336"/>
      <c r="AB3336"/>
      <c r="AC3336"/>
      <c r="AD3336"/>
      <c r="AE3336"/>
      <c r="AF3336"/>
      <c r="AG3336"/>
      <c r="AH3336"/>
    </row>
    <row r="3337" spans="1:34" x14ac:dyDescent="0.2">
      <c r="A3337"/>
      <c r="J3337"/>
      <c r="AA3337"/>
      <c r="AB3337"/>
      <c r="AC3337"/>
      <c r="AD3337"/>
      <c r="AE3337"/>
      <c r="AF3337"/>
      <c r="AG3337"/>
      <c r="AH3337"/>
    </row>
    <row r="3338" spans="1:34" x14ac:dyDescent="0.2">
      <c r="A3338"/>
      <c r="J3338"/>
      <c r="AA3338"/>
      <c r="AB3338"/>
      <c r="AC3338"/>
      <c r="AD3338"/>
      <c r="AE3338"/>
      <c r="AF3338"/>
      <c r="AG3338"/>
      <c r="AH3338"/>
    </row>
    <row r="3339" spans="1:34" x14ac:dyDescent="0.2">
      <c r="A3339"/>
      <c r="J3339"/>
      <c r="AA3339"/>
      <c r="AB3339"/>
      <c r="AC3339"/>
      <c r="AD3339"/>
      <c r="AE3339"/>
      <c r="AF3339"/>
      <c r="AG3339"/>
      <c r="AH3339"/>
    </row>
    <row r="3340" spans="1:34" x14ac:dyDescent="0.2">
      <c r="A3340"/>
      <c r="J3340"/>
      <c r="AA3340"/>
      <c r="AB3340"/>
      <c r="AC3340"/>
      <c r="AD3340"/>
      <c r="AE3340"/>
      <c r="AF3340"/>
      <c r="AG3340"/>
      <c r="AH3340"/>
    </row>
    <row r="3341" spans="1:34" x14ac:dyDescent="0.2">
      <c r="A3341"/>
      <c r="J3341"/>
      <c r="AA3341"/>
      <c r="AB3341"/>
      <c r="AC3341"/>
      <c r="AD3341"/>
      <c r="AE3341"/>
      <c r="AF3341"/>
      <c r="AG3341"/>
      <c r="AH3341"/>
    </row>
    <row r="3342" spans="1:34" x14ac:dyDescent="0.2">
      <c r="A3342"/>
      <c r="J3342"/>
      <c r="AA3342"/>
      <c r="AB3342"/>
      <c r="AC3342"/>
      <c r="AD3342"/>
      <c r="AE3342"/>
      <c r="AF3342"/>
      <c r="AG3342"/>
      <c r="AH3342"/>
    </row>
    <row r="3343" spans="1:34" x14ac:dyDescent="0.2">
      <c r="A3343"/>
      <c r="J3343"/>
      <c r="AA3343"/>
      <c r="AB3343"/>
      <c r="AC3343"/>
      <c r="AD3343"/>
      <c r="AE3343"/>
      <c r="AF3343"/>
      <c r="AG3343"/>
      <c r="AH3343"/>
    </row>
    <row r="3344" spans="1:34" x14ac:dyDescent="0.2">
      <c r="A3344"/>
      <c r="J3344"/>
      <c r="AA3344"/>
      <c r="AB3344"/>
      <c r="AC3344"/>
      <c r="AD3344"/>
      <c r="AE3344"/>
      <c r="AF3344"/>
      <c r="AG3344"/>
      <c r="AH3344"/>
    </row>
    <row r="3345" spans="1:34" x14ac:dyDescent="0.2">
      <c r="A3345"/>
      <c r="J3345"/>
      <c r="AA3345"/>
      <c r="AB3345"/>
      <c r="AC3345"/>
      <c r="AD3345"/>
      <c r="AE3345"/>
      <c r="AF3345"/>
      <c r="AG3345"/>
      <c r="AH3345"/>
    </row>
    <row r="3346" spans="1:34" x14ac:dyDescent="0.2">
      <c r="A3346"/>
      <c r="J3346"/>
      <c r="AA3346"/>
      <c r="AB3346"/>
      <c r="AC3346"/>
      <c r="AD3346"/>
      <c r="AE3346"/>
      <c r="AF3346"/>
      <c r="AG3346"/>
      <c r="AH3346"/>
    </row>
    <row r="3347" spans="1:34" x14ac:dyDescent="0.2">
      <c r="A3347"/>
      <c r="J3347"/>
      <c r="AA3347"/>
      <c r="AB3347"/>
      <c r="AC3347"/>
      <c r="AD3347"/>
      <c r="AE3347"/>
      <c r="AF3347"/>
      <c r="AG3347"/>
      <c r="AH3347"/>
    </row>
    <row r="3348" spans="1:34" x14ac:dyDescent="0.2">
      <c r="A3348"/>
      <c r="J3348"/>
      <c r="AA3348"/>
      <c r="AB3348"/>
      <c r="AC3348"/>
      <c r="AD3348"/>
      <c r="AE3348"/>
      <c r="AF3348"/>
      <c r="AG3348"/>
      <c r="AH3348"/>
    </row>
    <row r="3349" spans="1:34" x14ac:dyDescent="0.2">
      <c r="A3349"/>
      <c r="J3349"/>
      <c r="AA3349"/>
      <c r="AB3349"/>
      <c r="AC3349"/>
      <c r="AD3349"/>
      <c r="AE3349"/>
      <c r="AF3349"/>
      <c r="AG3349"/>
      <c r="AH3349"/>
    </row>
    <row r="3350" spans="1:34" x14ac:dyDescent="0.2">
      <c r="A3350"/>
      <c r="J3350"/>
      <c r="AA3350"/>
      <c r="AB3350"/>
      <c r="AC3350"/>
      <c r="AD3350"/>
      <c r="AE3350"/>
      <c r="AF3350"/>
      <c r="AG3350"/>
      <c r="AH3350"/>
    </row>
    <row r="3351" spans="1:34" x14ac:dyDescent="0.2">
      <c r="A3351"/>
      <c r="J3351"/>
      <c r="AA3351"/>
      <c r="AB3351"/>
      <c r="AC3351"/>
      <c r="AD3351"/>
      <c r="AE3351"/>
      <c r="AF3351"/>
      <c r="AG3351"/>
      <c r="AH3351"/>
    </row>
    <row r="3352" spans="1:34" x14ac:dyDescent="0.2">
      <c r="A3352"/>
      <c r="J3352"/>
      <c r="AA3352"/>
      <c r="AB3352"/>
      <c r="AC3352"/>
      <c r="AD3352"/>
      <c r="AE3352"/>
      <c r="AF3352"/>
      <c r="AG3352"/>
      <c r="AH3352"/>
    </row>
    <row r="3353" spans="1:34" x14ac:dyDescent="0.2">
      <c r="A3353"/>
      <c r="J3353"/>
      <c r="AA3353"/>
      <c r="AB3353"/>
      <c r="AC3353"/>
      <c r="AD3353"/>
      <c r="AE3353"/>
      <c r="AF3353"/>
      <c r="AG3353"/>
      <c r="AH3353"/>
    </row>
    <row r="3354" spans="1:34" x14ac:dyDescent="0.2">
      <c r="A3354"/>
      <c r="J3354"/>
      <c r="AA3354"/>
      <c r="AB3354"/>
      <c r="AC3354"/>
      <c r="AD3354"/>
      <c r="AE3354"/>
      <c r="AF3354"/>
      <c r="AG3354"/>
      <c r="AH3354"/>
    </row>
    <row r="3355" spans="1:34" x14ac:dyDescent="0.2">
      <c r="A3355"/>
      <c r="J3355"/>
      <c r="AA3355"/>
      <c r="AB3355"/>
      <c r="AC3355"/>
      <c r="AD3355"/>
      <c r="AE3355"/>
      <c r="AF3355"/>
      <c r="AG3355"/>
      <c r="AH3355"/>
    </row>
    <row r="3356" spans="1:34" x14ac:dyDescent="0.2">
      <c r="A3356"/>
      <c r="J3356"/>
      <c r="AA3356"/>
      <c r="AB3356"/>
      <c r="AC3356"/>
      <c r="AD3356"/>
      <c r="AE3356"/>
      <c r="AF3356"/>
      <c r="AG3356"/>
      <c r="AH3356"/>
    </row>
    <row r="3357" spans="1:34" x14ac:dyDescent="0.2">
      <c r="A3357"/>
      <c r="J3357"/>
      <c r="AA3357"/>
      <c r="AB3357"/>
      <c r="AC3357"/>
      <c r="AD3357"/>
      <c r="AE3357"/>
      <c r="AF3357"/>
      <c r="AG3357"/>
      <c r="AH3357"/>
    </row>
    <row r="3358" spans="1:34" x14ac:dyDescent="0.2">
      <c r="A3358"/>
      <c r="J3358"/>
      <c r="AA3358"/>
      <c r="AB3358"/>
      <c r="AC3358"/>
      <c r="AD3358"/>
      <c r="AE3358"/>
      <c r="AF3358"/>
      <c r="AG3358"/>
      <c r="AH3358"/>
    </row>
    <row r="3359" spans="1:34" x14ac:dyDescent="0.2">
      <c r="A3359"/>
      <c r="J3359"/>
      <c r="AA3359"/>
      <c r="AB3359"/>
      <c r="AC3359"/>
      <c r="AD3359"/>
      <c r="AE3359"/>
      <c r="AF3359"/>
      <c r="AG3359"/>
      <c r="AH3359"/>
    </row>
    <row r="3360" spans="1:34" x14ac:dyDescent="0.2">
      <c r="A3360"/>
      <c r="J3360"/>
      <c r="AA3360"/>
      <c r="AB3360"/>
      <c r="AC3360"/>
      <c r="AD3360"/>
      <c r="AE3360"/>
      <c r="AF3360"/>
      <c r="AG3360"/>
      <c r="AH3360"/>
    </row>
    <row r="3361" spans="1:34" x14ac:dyDescent="0.2">
      <c r="A3361"/>
      <c r="J3361"/>
      <c r="AA3361"/>
      <c r="AB3361"/>
      <c r="AC3361"/>
      <c r="AD3361"/>
      <c r="AE3361"/>
      <c r="AF3361"/>
      <c r="AG3361"/>
      <c r="AH3361"/>
    </row>
    <row r="3362" spans="1:34" x14ac:dyDescent="0.2">
      <c r="A3362"/>
      <c r="J3362"/>
      <c r="AA3362"/>
      <c r="AB3362"/>
      <c r="AC3362"/>
      <c r="AD3362"/>
      <c r="AE3362"/>
      <c r="AF3362"/>
      <c r="AG3362"/>
      <c r="AH3362"/>
    </row>
    <row r="3363" spans="1:34" x14ac:dyDescent="0.2">
      <c r="A3363"/>
      <c r="J3363"/>
      <c r="AA3363"/>
      <c r="AB3363"/>
      <c r="AC3363"/>
      <c r="AD3363"/>
      <c r="AE3363"/>
      <c r="AF3363"/>
      <c r="AG3363"/>
      <c r="AH3363"/>
    </row>
    <row r="3364" spans="1:34" x14ac:dyDescent="0.2">
      <c r="A3364"/>
      <c r="J3364"/>
      <c r="AA3364"/>
      <c r="AB3364"/>
      <c r="AC3364"/>
      <c r="AD3364"/>
      <c r="AE3364"/>
      <c r="AF3364"/>
      <c r="AG3364"/>
      <c r="AH3364"/>
    </row>
    <row r="3365" spans="1:34" x14ac:dyDescent="0.2">
      <c r="A3365"/>
      <c r="J3365"/>
      <c r="AA3365"/>
      <c r="AB3365"/>
      <c r="AC3365"/>
      <c r="AD3365"/>
      <c r="AE3365"/>
      <c r="AF3365"/>
      <c r="AG3365"/>
      <c r="AH3365"/>
    </row>
    <row r="3366" spans="1:34" x14ac:dyDescent="0.2">
      <c r="A3366"/>
      <c r="J3366"/>
      <c r="AA3366"/>
      <c r="AB3366"/>
      <c r="AC3366"/>
      <c r="AD3366"/>
      <c r="AE3366"/>
      <c r="AF3366"/>
      <c r="AG3366"/>
      <c r="AH3366"/>
    </row>
    <row r="3367" spans="1:34" x14ac:dyDescent="0.2">
      <c r="A3367"/>
      <c r="J3367"/>
      <c r="AA3367"/>
      <c r="AB3367"/>
      <c r="AC3367"/>
      <c r="AD3367"/>
      <c r="AE3367"/>
      <c r="AF3367"/>
      <c r="AG3367"/>
      <c r="AH3367"/>
    </row>
    <row r="3368" spans="1:34" x14ac:dyDescent="0.2">
      <c r="A3368"/>
      <c r="J3368"/>
      <c r="AA3368"/>
      <c r="AB3368"/>
      <c r="AC3368"/>
      <c r="AD3368"/>
      <c r="AE3368"/>
      <c r="AF3368"/>
      <c r="AG3368"/>
      <c r="AH3368"/>
    </row>
    <row r="3369" spans="1:34" x14ac:dyDescent="0.2">
      <c r="A3369"/>
      <c r="J3369"/>
      <c r="AA3369"/>
      <c r="AB3369"/>
      <c r="AC3369"/>
      <c r="AD3369"/>
      <c r="AE3369"/>
      <c r="AF3369"/>
      <c r="AG3369"/>
      <c r="AH3369"/>
    </row>
    <row r="3370" spans="1:34" x14ac:dyDescent="0.2">
      <c r="A3370"/>
      <c r="J3370"/>
      <c r="AA3370"/>
      <c r="AB3370"/>
      <c r="AC3370"/>
      <c r="AD3370"/>
      <c r="AE3370"/>
      <c r="AF3370"/>
      <c r="AG3370"/>
      <c r="AH3370"/>
    </row>
    <row r="3371" spans="1:34" x14ac:dyDescent="0.2">
      <c r="A3371"/>
      <c r="J3371"/>
      <c r="AA3371"/>
      <c r="AB3371"/>
      <c r="AC3371"/>
      <c r="AD3371"/>
      <c r="AE3371"/>
      <c r="AF3371"/>
      <c r="AG3371"/>
      <c r="AH3371"/>
    </row>
    <row r="3372" spans="1:34" x14ac:dyDescent="0.2">
      <c r="A3372"/>
      <c r="J3372"/>
      <c r="AA3372"/>
      <c r="AB3372"/>
      <c r="AC3372"/>
      <c r="AD3372"/>
      <c r="AE3372"/>
      <c r="AF3372"/>
      <c r="AG3372"/>
      <c r="AH3372"/>
    </row>
    <row r="3373" spans="1:34" x14ac:dyDescent="0.2">
      <c r="A3373"/>
      <c r="J3373"/>
      <c r="AA3373"/>
      <c r="AB3373"/>
      <c r="AC3373"/>
      <c r="AD3373"/>
      <c r="AE3373"/>
      <c r="AF3373"/>
      <c r="AG3373"/>
      <c r="AH3373"/>
    </row>
    <row r="3374" spans="1:34" x14ac:dyDescent="0.2">
      <c r="A3374"/>
      <c r="J3374"/>
      <c r="AA3374"/>
      <c r="AB3374"/>
      <c r="AC3374"/>
      <c r="AD3374"/>
      <c r="AE3374"/>
      <c r="AF3374"/>
      <c r="AG3374"/>
      <c r="AH3374"/>
    </row>
    <row r="3375" spans="1:34" x14ac:dyDescent="0.2">
      <c r="A3375"/>
      <c r="J3375"/>
      <c r="AA3375"/>
      <c r="AB3375"/>
      <c r="AC3375"/>
      <c r="AD3375"/>
      <c r="AE3375"/>
      <c r="AF3375"/>
      <c r="AG3375"/>
      <c r="AH3375"/>
    </row>
    <row r="3376" spans="1:34" x14ac:dyDescent="0.2">
      <c r="A3376"/>
      <c r="J3376"/>
      <c r="AA3376"/>
      <c r="AB3376"/>
      <c r="AC3376"/>
      <c r="AD3376"/>
      <c r="AE3376"/>
      <c r="AF3376"/>
      <c r="AG3376"/>
      <c r="AH3376"/>
    </row>
    <row r="3377" spans="1:34" x14ac:dyDescent="0.2">
      <c r="A3377"/>
      <c r="J3377"/>
      <c r="AA3377"/>
      <c r="AB3377"/>
      <c r="AC3377"/>
      <c r="AD3377"/>
      <c r="AE3377"/>
      <c r="AF3377"/>
      <c r="AG3377"/>
      <c r="AH3377"/>
    </row>
    <row r="3378" spans="1:34" x14ac:dyDescent="0.2">
      <c r="A3378"/>
      <c r="J3378"/>
      <c r="AA3378"/>
      <c r="AB3378"/>
      <c r="AC3378"/>
      <c r="AD3378"/>
      <c r="AE3378"/>
      <c r="AF3378"/>
      <c r="AG3378"/>
      <c r="AH3378"/>
    </row>
    <row r="3379" spans="1:34" x14ac:dyDescent="0.2">
      <c r="A3379"/>
      <c r="J3379"/>
      <c r="AA3379"/>
      <c r="AB3379"/>
      <c r="AC3379"/>
      <c r="AD3379"/>
      <c r="AE3379"/>
      <c r="AF3379"/>
      <c r="AG3379"/>
      <c r="AH3379"/>
    </row>
    <row r="3380" spans="1:34" x14ac:dyDescent="0.2">
      <c r="A3380"/>
      <c r="J3380"/>
      <c r="AA3380"/>
      <c r="AB3380"/>
      <c r="AC3380"/>
      <c r="AD3380"/>
      <c r="AE3380"/>
      <c r="AF3380"/>
      <c r="AG3380"/>
      <c r="AH3380"/>
    </row>
    <row r="3381" spans="1:34" x14ac:dyDescent="0.2">
      <c r="A3381"/>
      <c r="J3381"/>
      <c r="AA3381"/>
      <c r="AB3381"/>
      <c r="AC3381"/>
      <c r="AD3381"/>
      <c r="AE3381"/>
      <c r="AF3381"/>
      <c r="AG3381"/>
      <c r="AH3381"/>
    </row>
    <row r="3382" spans="1:34" x14ac:dyDescent="0.2">
      <c r="A3382"/>
      <c r="J3382"/>
      <c r="AA3382"/>
      <c r="AB3382"/>
      <c r="AC3382"/>
      <c r="AD3382"/>
      <c r="AE3382"/>
      <c r="AF3382"/>
      <c r="AG3382"/>
      <c r="AH3382"/>
    </row>
    <row r="3383" spans="1:34" x14ac:dyDescent="0.2">
      <c r="A3383"/>
      <c r="J3383"/>
      <c r="AA3383"/>
      <c r="AB3383"/>
      <c r="AC3383"/>
      <c r="AD3383"/>
      <c r="AE3383"/>
      <c r="AF3383"/>
      <c r="AG3383"/>
      <c r="AH3383"/>
    </row>
    <row r="3384" spans="1:34" x14ac:dyDescent="0.2">
      <c r="A3384"/>
      <c r="J3384"/>
      <c r="AA3384"/>
      <c r="AB3384"/>
      <c r="AC3384"/>
      <c r="AD3384"/>
      <c r="AE3384"/>
      <c r="AF3384"/>
      <c r="AG3384"/>
      <c r="AH3384"/>
    </row>
    <row r="3385" spans="1:34" x14ac:dyDescent="0.2">
      <c r="A3385"/>
      <c r="J3385"/>
      <c r="AA3385"/>
      <c r="AB3385"/>
      <c r="AC3385"/>
      <c r="AD3385"/>
      <c r="AE3385"/>
      <c r="AF3385"/>
      <c r="AG3385"/>
      <c r="AH3385"/>
    </row>
    <row r="3386" spans="1:34" x14ac:dyDescent="0.2">
      <c r="A3386"/>
      <c r="J3386"/>
      <c r="AA3386"/>
      <c r="AB3386"/>
      <c r="AC3386"/>
      <c r="AD3386"/>
      <c r="AE3386"/>
      <c r="AF3386"/>
      <c r="AG3386"/>
      <c r="AH3386"/>
    </row>
    <row r="3387" spans="1:34" x14ac:dyDescent="0.2">
      <c r="A3387"/>
      <c r="J3387"/>
      <c r="AA3387"/>
      <c r="AB3387"/>
      <c r="AC3387"/>
      <c r="AD3387"/>
      <c r="AE3387"/>
      <c r="AF3387"/>
      <c r="AG3387"/>
      <c r="AH3387"/>
    </row>
    <row r="3388" spans="1:34" x14ac:dyDescent="0.2">
      <c r="A3388"/>
      <c r="J3388"/>
      <c r="AA3388"/>
      <c r="AB3388"/>
      <c r="AC3388"/>
      <c r="AD3388"/>
      <c r="AE3388"/>
      <c r="AF3388"/>
      <c r="AG3388"/>
      <c r="AH3388"/>
    </row>
    <row r="3389" spans="1:34" x14ac:dyDescent="0.2">
      <c r="A3389"/>
      <c r="J3389"/>
      <c r="AA3389"/>
      <c r="AB3389"/>
      <c r="AC3389"/>
      <c r="AD3389"/>
      <c r="AE3389"/>
      <c r="AF3389"/>
      <c r="AG3389"/>
      <c r="AH3389"/>
    </row>
    <row r="3390" spans="1:34" x14ac:dyDescent="0.2">
      <c r="A3390"/>
      <c r="J3390"/>
      <c r="AA3390"/>
      <c r="AB3390"/>
      <c r="AC3390"/>
      <c r="AD3390"/>
      <c r="AE3390"/>
      <c r="AF3390"/>
      <c r="AG3390"/>
      <c r="AH3390"/>
    </row>
    <row r="3391" spans="1:34" x14ac:dyDescent="0.2">
      <c r="A3391"/>
      <c r="J3391"/>
      <c r="AA3391"/>
      <c r="AB3391"/>
      <c r="AC3391"/>
      <c r="AD3391"/>
      <c r="AE3391"/>
      <c r="AF3391"/>
      <c r="AG3391"/>
      <c r="AH3391"/>
    </row>
    <row r="3392" spans="1:34" x14ac:dyDescent="0.2">
      <c r="A3392"/>
      <c r="J3392"/>
      <c r="AA3392"/>
      <c r="AB3392"/>
      <c r="AC3392"/>
      <c r="AD3392"/>
      <c r="AE3392"/>
      <c r="AF3392"/>
      <c r="AG3392"/>
      <c r="AH3392"/>
    </row>
    <row r="3393" spans="1:34" x14ac:dyDescent="0.2">
      <c r="A3393"/>
      <c r="J3393"/>
      <c r="AA3393"/>
      <c r="AB3393"/>
      <c r="AC3393"/>
      <c r="AD3393"/>
      <c r="AE3393"/>
      <c r="AF3393"/>
      <c r="AG3393"/>
      <c r="AH3393"/>
    </row>
    <row r="3394" spans="1:34" x14ac:dyDescent="0.2">
      <c r="A3394"/>
      <c r="J3394"/>
      <c r="AA3394"/>
      <c r="AB3394"/>
      <c r="AC3394"/>
      <c r="AD3394"/>
      <c r="AE3394"/>
      <c r="AF3394"/>
      <c r="AG3394"/>
      <c r="AH3394"/>
    </row>
    <row r="3395" spans="1:34" x14ac:dyDescent="0.2">
      <c r="A3395"/>
      <c r="J3395"/>
      <c r="AA3395"/>
      <c r="AB3395"/>
      <c r="AC3395"/>
      <c r="AD3395"/>
      <c r="AE3395"/>
      <c r="AF3395"/>
      <c r="AG3395"/>
      <c r="AH3395"/>
    </row>
    <row r="3396" spans="1:34" x14ac:dyDescent="0.2">
      <c r="A3396"/>
      <c r="J3396"/>
      <c r="AA3396"/>
      <c r="AB3396"/>
      <c r="AC3396"/>
      <c r="AD3396"/>
      <c r="AE3396"/>
      <c r="AF3396"/>
      <c r="AG3396"/>
      <c r="AH3396"/>
    </row>
    <row r="3397" spans="1:34" x14ac:dyDescent="0.2">
      <c r="A3397"/>
      <c r="J3397"/>
      <c r="AA3397"/>
      <c r="AB3397"/>
      <c r="AC3397"/>
      <c r="AD3397"/>
      <c r="AE3397"/>
      <c r="AF3397"/>
      <c r="AG3397"/>
      <c r="AH3397"/>
    </row>
    <row r="3398" spans="1:34" x14ac:dyDescent="0.2">
      <c r="A3398"/>
      <c r="J3398"/>
      <c r="AA3398"/>
      <c r="AB3398"/>
      <c r="AC3398"/>
      <c r="AD3398"/>
      <c r="AE3398"/>
      <c r="AF3398"/>
      <c r="AG3398"/>
      <c r="AH3398"/>
    </row>
    <row r="3399" spans="1:34" x14ac:dyDescent="0.2">
      <c r="A3399"/>
      <c r="J3399"/>
      <c r="AA3399"/>
      <c r="AB3399"/>
      <c r="AC3399"/>
      <c r="AD3399"/>
      <c r="AE3399"/>
      <c r="AF3399"/>
      <c r="AG3399"/>
      <c r="AH3399"/>
    </row>
    <row r="3400" spans="1:34" x14ac:dyDescent="0.2">
      <c r="A3400"/>
      <c r="J3400"/>
      <c r="AA3400"/>
      <c r="AB3400"/>
      <c r="AC3400"/>
      <c r="AD3400"/>
      <c r="AE3400"/>
      <c r="AF3400"/>
      <c r="AG3400"/>
      <c r="AH3400"/>
    </row>
    <row r="3401" spans="1:34" x14ac:dyDescent="0.2">
      <c r="A3401"/>
      <c r="J3401"/>
      <c r="AA3401"/>
      <c r="AB3401"/>
      <c r="AC3401"/>
      <c r="AD3401"/>
      <c r="AE3401"/>
      <c r="AF3401"/>
      <c r="AG3401"/>
      <c r="AH3401"/>
    </row>
    <row r="3402" spans="1:34" x14ac:dyDescent="0.2">
      <c r="A3402"/>
      <c r="J3402"/>
      <c r="AA3402"/>
      <c r="AB3402"/>
      <c r="AC3402"/>
      <c r="AD3402"/>
      <c r="AE3402"/>
      <c r="AF3402"/>
      <c r="AG3402"/>
      <c r="AH3402"/>
    </row>
    <row r="3403" spans="1:34" x14ac:dyDescent="0.2">
      <c r="A3403"/>
      <c r="J3403"/>
      <c r="AA3403"/>
      <c r="AB3403"/>
      <c r="AC3403"/>
      <c r="AD3403"/>
      <c r="AE3403"/>
      <c r="AF3403"/>
      <c r="AG3403"/>
      <c r="AH3403"/>
    </row>
    <row r="3404" spans="1:34" x14ac:dyDescent="0.2">
      <c r="A3404"/>
      <c r="J3404"/>
      <c r="AA3404"/>
      <c r="AB3404"/>
      <c r="AC3404"/>
      <c r="AD3404"/>
      <c r="AE3404"/>
      <c r="AF3404"/>
      <c r="AG3404"/>
      <c r="AH3404"/>
    </row>
    <row r="3405" spans="1:34" x14ac:dyDescent="0.2">
      <c r="A3405"/>
      <c r="J3405"/>
      <c r="AA3405"/>
      <c r="AB3405"/>
      <c r="AC3405"/>
      <c r="AD3405"/>
      <c r="AE3405"/>
      <c r="AF3405"/>
      <c r="AG3405"/>
      <c r="AH3405"/>
    </row>
    <row r="3406" spans="1:34" x14ac:dyDescent="0.2">
      <c r="A3406"/>
      <c r="J3406"/>
      <c r="AA3406"/>
      <c r="AB3406"/>
      <c r="AC3406"/>
      <c r="AD3406"/>
      <c r="AE3406"/>
      <c r="AF3406"/>
      <c r="AG3406"/>
      <c r="AH3406"/>
    </row>
    <row r="3407" spans="1:34" x14ac:dyDescent="0.2">
      <c r="A3407"/>
      <c r="J3407"/>
      <c r="AA3407"/>
      <c r="AB3407"/>
      <c r="AC3407"/>
      <c r="AD3407"/>
      <c r="AE3407"/>
      <c r="AF3407"/>
      <c r="AG3407"/>
      <c r="AH3407"/>
    </row>
    <row r="3408" spans="1:34" x14ac:dyDescent="0.2">
      <c r="A3408"/>
      <c r="J3408"/>
      <c r="AA3408"/>
      <c r="AB3408"/>
      <c r="AC3408"/>
      <c r="AD3408"/>
      <c r="AE3408"/>
      <c r="AF3408"/>
      <c r="AG3408"/>
      <c r="AH3408"/>
    </row>
    <row r="3409" spans="1:34" x14ac:dyDescent="0.2">
      <c r="A3409"/>
      <c r="J3409"/>
      <c r="AA3409"/>
      <c r="AB3409"/>
      <c r="AC3409"/>
      <c r="AD3409"/>
      <c r="AE3409"/>
      <c r="AF3409"/>
      <c r="AG3409"/>
      <c r="AH3409"/>
    </row>
    <row r="3410" spans="1:34" x14ac:dyDescent="0.2">
      <c r="A3410"/>
      <c r="J3410"/>
      <c r="AA3410"/>
      <c r="AB3410"/>
      <c r="AC3410"/>
      <c r="AD3410"/>
      <c r="AE3410"/>
      <c r="AF3410"/>
      <c r="AG3410"/>
      <c r="AH3410"/>
    </row>
    <row r="3411" spans="1:34" x14ac:dyDescent="0.2">
      <c r="A3411"/>
      <c r="J3411"/>
      <c r="AA3411"/>
      <c r="AB3411"/>
      <c r="AC3411"/>
      <c r="AD3411"/>
      <c r="AE3411"/>
      <c r="AF3411"/>
      <c r="AG3411"/>
      <c r="AH3411"/>
    </row>
    <row r="3412" spans="1:34" x14ac:dyDescent="0.2">
      <c r="A3412"/>
      <c r="J3412"/>
      <c r="AA3412"/>
      <c r="AB3412"/>
      <c r="AC3412"/>
      <c r="AD3412"/>
      <c r="AE3412"/>
      <c r="AF3412"/>
      <c r="AG3412"/>
      <c r="AH3412"/>
    </row>
    <row r="3413" spans="1:34" x14ac:dyDescent="0.2">
      <c r="A3413"/>
      <c r="J3413"/>
      <c r="AA3413"/>
      <c r="AB3413"/>
      <c r="AC3413"/>
      <c r="AD3413"/>
      <c r="AE3413"/>
      <c r="AF3413"/>
      <c r="AG3413"/>
      <c r="AH3413"/>
    </row>
    <row r="3414" spans="1:34" x14ac:dyDescent="0.2">
      <c r="A3414"/>
      <c r="J3414"/>
      <c r="AA3414"/>
      <c r="AB3414"/>
      <c r="AC3414"/>
      <c r="AD3414"/>
      <c r="AE3414"/>
      <c r="AF3414"/>
      <c r="AG3414"/>
      <c r="AH3414"/>
    </row>
    <row r="3415" spans="1:34" x14ac:dyDescent="0.2">
      <c r="A3415"/>
      <c r="J3415"/>
      <c r="AA3415"/>
      <c r="AB3415"/>
      <c r="AC3415"/>
      <c r="AD3415"/>
      <c r="AE3415"/>
      <c r="AF3415"/>
      <c r="AG3415"/>
      <c r="AH3415"/>
    </row>
    <row r="3416" spans="1:34" x14ac:dyDescent="0.2">
      <c r="A3416"/>
      <c r="J3416"/>
      <c r="AA3416"/>
      <c r="AB3416"/>
      <c r="AC3416"/>
      <c r="AD3416"/>
      <c r="AE3416"/>
      <c r="AF3416"/>
      <c r="AG3416"/>
      <c r="AH3416"/>
    </row>
    <row r="3417" spans="1:34" x14ac:dyDescent="0.2">
      <c r="A3417"/>
      <c r="J3417"/>
      <c r="AA3417"/>
      <c r="AB3417"/>
      <c r="AC3417"/>
      <c r="AD3417"/>
      <c r="AE3417"/>
      <c r="AF3417"/>
      <c r="AG3417"/>
      <c r="AH3417"/>
    </row>
    <row r="3418" spans="1:34" x14ac:dyDescent="0.2">
      <c r="A3418"/>
      <c r="J3418"/>
      <c r="AA3418"/>
      <c r="AB3418"/>
      <c r="AC3418"/>
      <c r="AD3418"/>
      <c r="AE3418"/>
      <c r="AF3418"/>
      <c r="AG3418"/>
      <c r="AH3418"/>
    </row>
    <row r="3419" spans="1:34" x14ac:dyDescent="0.2">
      <c r="A3419"/>
      <c r="J3419"/>
      <c r="AA3419"/>
      <c r="AB3419"/>
      <c r="AC3419"/>
      <c r="AD3419"/>
      <c r="AE3419"/>
      <c r="AF3419"/>
      <c r="AG3419"/>
      <c r="AH3419"/>
    </row>
    <row r="3420" spans="1:34" x14ac:dyDescent="0.2">
      <c r="A3420"/>
      <c r="J3420"/>
      <c r="AA3420"/>
      <c r="AB3420"/>
      <c r="AC3420"/>
      <c r="AD3420"/>
      <c r="AE3420"/>
      <c r="AF3420"/>
      <c r="AG3420"/>
      <c r="AH3420"/>
    </row>
    <row r="3421" spans="1:34" x14ac:dyDescent="0.2">
      <c r="A3421"/>
      <c r="J3421"/>
      <c r="AA3421"/>
      <c r="AB3421"/>
      <c r="AC3421"/>
      <c r="AD3421"/>
      <c r="AE3421"/>
      <c r="AF3421"/>
      <c r="AG3421"/>
      <c r="AH3421"/>
    </row>
    <row r="3422" spans="1:34" x14ac:dyDescent="0.2">
      <c r="A3422"/>
      <c r="J3422"/>
      <c r="AA3422"/>
      <c r="AB3422"/>
      <c r="AC3422"/>
      <c r="AD3422"/>
      <c r="AE3422"/>
      <c r="AF3422"/>
      <c r="AG3422"/>
      <c r="AH3422"/>
    </row>
    <row r="3423" spans="1:34" x14ac:dyDescent="0.2">
      <c r="A3423"/>
      <c r="J3423"/>
      <c r="AA3423"/>
      <c r="AB3423"/>
      <c r="AC3423"/>
      <c r="AD3423"/>
      <c r="AE3423"/>
      <c r="AF3423"/>
      <c r="AG3423"/>
      <c r="AH3423"/>
    </row>
    <row r="3424" spans="1:34" x14ac:dyDescent="0.2">
      <c r="A3424"/>
      <c r="J3424"/>
      <c r="AA3424"/>
      <c r="AB3424"/>
      <c r="AC3424"/>
      <c r="AD3424"/>
      <c r="AE3424"/>
      <c r="AF3424"/>
      <c r="AG3424"/>
      <c r="AH3424"/>
    </row>
    <row r="3425" spans="1:34" x14ac:dyDescent="0.2">
      <c r="A3425"/>
      <c r="J3425"/>
      <c r="AA3425"/>
      <c r="AB3425"/>
      <c r="AC3425"/>
      <c r="AD3425"/>
      <c r="AE3425"/>
      <c r="AF3425"/>
      <c r="AG3425"/>
      <c r="AH3425"/>
    </row>
    <row r="3426" spans="1:34" x14ac:dyDescent="0.2">
      <c r="A3426"/>
      <c r="J3426"/>
      <c r="AA3426"/>
      <c r="AB3426"/>
      <c r="AC3426"/>
      <c r="AD3426"/>
      <c r="AE3426"/>
      <c r="AF3426"/>
      <c r="AG3426"/>
      <c r="AH3426"/>
    </row>
    <row r="3427" spans="1:34" x14ac:dyDescent="0.2">
      <c r="A3427"/>
      <c r="J3427"/>
      <c r="AA3427"/>
      <c r="AB3427"/>
      <c r="AC3427"/>
      <c r="AD3427"/>
      <c r="AE3427"/>
      <c r="AF3427"/>
      <c r="AG3427"/>
      <c r="AH3427"/>
    </row>
    <row r="3428" spans="1:34" x14ac:dyDescent="0.2">
      <c r="A3428"/>
      <c r="J3428"/>
      <c r="AA3428"/>
      <c r="AB3428"/>
      <c r="AC3428"/>
      <c r="AD3428"/>
      <c r="AE3428"/>
      <c r="AF3428"/>
      <c r="AG3428"/>
      <c r="AH3428"/>
    </row>
    <row r="3429" spans="1:34" x14ac:dyDescent="0.2">
      <c r="A3429"/>
      <c r="J3429"/>
      <c r="AA3429"/>
      <c r="AB3429"/>
      <c r="AC3429"/>
      <c r="AD3429"/>
      <c r="AE3429"/>
      <c r="AF3429"/>
      <c r="AG3429"/>
      <c r="AH3429"/>
    </row>
    <row r="3430" spans="1:34" x14ac:dyDescent="0.2">
      <c r="A3430"/>
      <c r="J3430"/>
      <c r="AA3430"/>
      <c r="AB3430"/>
      <c r="AC3430"/>
      <c r="AD3430"/>
      <c r="AE3430"/>
      <c r="AF3430"/>
      <c r="AG3430"/>
      <c r="AH3430"/>
    </row>
    <row r="3431" spans="1:34" x14ac:dyDescent="0.2">
      <c r="A3431"/>
      <c r="J3431"/>
      <c r="AA3431"/>
      <c r="AB3431"/>
      <c r="AC3431"/>
      <c r="AD3431"/>
      <c r="AE3431"/>
      <c r="AF3431"/>
      <c r="AG3431"/>
      <c r="AH3431"/>
    </row>
    <row r="3432" spans="1:34" x14ac:dyDescent="0.2">
      <c r="A3432"/>
      <c r="J3432"/>
      <c r="AA3432"/>
      <c r="AB3432"/>
      <c r="AC3432"/>
      <c r="AD3432"/>
      <c r="AE3432"/>
      <c r="AF3432"/>
      <c r="AG3432"/>
      <c r="AH3432"/>
    </row>
    <row r="3433" spans="1:34" x14ac:dyDescent="0.2">
      <c r="A3433"/>
      <c r="J3433"/>
      <c r="AA3433"/>
      <c r="AB3433"/>
      <c r="AC3433"/>
      <c r="AD3433"/>
      <c r="AE3433"/>
      <c r="AF3433"/>
      <c r="AG3433"/>
      <c r="AH3433"/>
    </row>
    <row r="3434" spans="1:34" x14ac:dyDescent="0.2">
      <c r="A3434"/>
      <c r="J3434"/>
      <c r="AA3434"/>
      <c r="AB3434"/>
      <c r="AC3434"/>
      <c r="AD3434"/>
      <c r="AE3434"/>
      <c r="AF3434"/>
      <c r="AG3434"/>
      <c r="AH3434"/>
    </row>
    <row r="3435" spans="1:34" x14ac:dyDescent="0.2">
      <c r="A3435"/>
      <c r="J3435"/>
      <c r="AA3435"/>
      <c r="AB3435"/>
      <c r="AC3435"/>
      <c r="AD3435"/>
      <c r="AE3435"/>
      <c r="AF3435"/>
      <c r="AG3435"/>
      <c r="AH3435"/>
    </row>
    <row r="3436" spans="1:34" x14ac:dyDescent="0.2">
      <c r="A3436"/>
      <c r="J3436"/>
      <c r="AA3436"/>
      <c r="AB3436"/>
      <c r="AC3436"/>
      <c r="AD3436"/>
      <c r="AE3436"/>
      <c r="AF3436"/>
      <c r="AG3436"/>
      <c r="AH3436"/>
    </row>
    <row r="3437" spans="1:34" x14ac:dyDescent="0.2">
      <c r="A3437"/>
      <c r="J3437"/>
      <c r="AA3437"/>
      <c r="AB3437"/>
      <c r="AC3437"/>
      <c r="AD3437"/>
      <c r="AE3437"/>
      <c r="AF3437"/>
      <c r="AG3437"/>
      <c r="AH3437"/>
    </row>
    <row r="3438" spans="1:34" x14ac:dyDescent="0.2">
      <c r="A3438"/>
      <c r="J3438"/>
      <c r="AA3438"/>
      <c r="AB3438"/>
      <c r="AC3438"/>
      <c r="AD3438"/>
      <c r="AE3438"/>
      <c r="AF3438"/>
      <c r="AG3438"/>
      <c r="AH3438"/>
    </row>
    <row r="3439" spans="1:34" x14ac:dyDescent="0.2">
      <c r="A3439"/>
      <c r="J3439"/>
      <c r="AA3439"/>
      <c r="AB3439"/>
      <c r="AC3439"/>
      <c r="AD3439"/>
      <c r="AE3439"/>
      <c r="AF3439"/>
      <c r="AG3439"/>
      <c r="AH3439"/>
    </row>
    <row r="3440" spans="1:34" x14ac:dyDescent="0.2">
      <c r="A3440"/>
      <c r="J3440"/>
      <c r="AA3440"/>
      <c r="AB3440"/>
      <c r="AC3440"/>
      <c r="AD3440"/>
      <c r="AE3440"/>
      <c r="AF3440"/>
      <c r="AG3440"/>
      <c r="AH3440"/>
    </row>
    <row r="3441" spans="1:34" x14ac:dyDescent="0.2">
      <c r="A3441"/>
      <c r="J3441"/>
      <c r="AA3441"/>
      <c r="AB3441"/>
      <c r="AC3441"/>
      <c r="AD3441"/>
      <c r="AE3441"/>
      <c r="AF3441"/>
      <c r="AG3441"/>
      <c r="AH3441"/>
    </row>
    <row r="3442" spans="1:34" x14ac:dyDescent="0.2">
      <c r="A3442"/>
      <c r="J3442"/>
      <c r="AA3442"/>
      <c r="AB3442"/>
      <c r="AC3442"/>
      <c r="AD3442"/>
      <c r="AE3442"/>
      <c r="AF3442"/>
      <c r="AG3442"/>
      <c r="AH3442"/>
    </row>
    <row r="3443" spans="1:34" x14ac:dyDescent="0.2">
      <c r="A3443"/>
      <c r="J3443"/>
      <c r="AA3443"/>
      <c r="AB3443"/>
      <c r="AC3443"/>
      <c r="AD3443"/>
      <c r="AE3443"/>
      <c r="AF3443"/>
      <c r="AG3443"/>
      <c r="AH3443"/>
    </row>
    <row r="3444" spans="1:34" x14ac:dyDescent="0.2">
      <c r="A3444"/>
      <c r="J3444"/>
      <c r="AA3444"/>
      <c r="AB3444"/>
      <c r="AC3444"/>
      <c r="AD3444"/>
      <c r="AE3444"/>
      <c r="AF3444"/>
      <c r="AG3444"/>
      <c r="AH3444"/>
    </row>
    <row r="3445" spans="1:34" x14ac:dyDescent="0.2">
      <c r="A3445"/>
      <c r="J3445"/>
      <c r="AA3445"/>
      <c r="AB3445"/>
      <c r="AC3445"/>
      <c r="AD3445"/>
      <c r="AE3445"/>
      <c r="AF3445"/>
      <c r="AG3445"/>
      <c r="AH3445"/>
    </row>
    <row r="3446" spans="1:34" x14ac:dyDescent="0.2">
      <c r="A3446"/>
      <c r="J3446"/>
      <c r="AA3446"/>
      <c r="AB3446"/>
      <c r="AC3446"/>
      <c r="AD3446"/>
      <c r="AE3446"/>
      <c r="AF3446"/>
      <c r="AG3446"/>
      <c r="AH3446"/>
    </row>
    <row r="3447" spans="1:34" x14ac:dyDescent="0.2">
      <c r="A3447"/>
      <c r="J3447"/>
      <c r="AA3447"/>
      <c r="AB3447"/>
      <c r="AC3447"/>
      <c r="AD3447"/>
      <c r="AE3447"/>
      <c r="AF3447"/>
      <c r="AG3447"/>
      <c r="AH3447"/>
    </row>
    <row r="3448" spans="1:34" x14ac:dyDescent="0.2">
      <c r="A3448"/>
      <c r="J3448"/>
      <c r="AA3448"/>
      <c r="AB3448"/>
      <c r="AC3448"/>
      <c r="AD3448"/>
      <c r="AE3448"/>
      <c r="AF3448"/>
      <c r="AG3448"/>
      <c r="AH3448"/>
    </row>
    <row r="3449" spans="1:34" x14ac:dyDescent="0.2">
      <c r="A3449"/>
      <c r="J3449"/>
      <c r="AA3449"/>
      <c r="AB3449"/>
      <c r="AC3449"/>
      <c r="AD3449"/>
      <c r="AE3449"/>
      <c r="AF3449"/>
      <c r="AG3449"/>
      <c r="AH3449"/>
    </row>
    <row r="3450" spans="1:34" x14ac:dyDescent="0.2">
      <c r="A3450"/>
      <c r="J3450"/>
      <c r="AA3450"/>
      <c r="AB3450"/>
      <c r="AC3450"/>
      <c r="AD3450"/>
      <c r="AE3450"/>
      <c r="AF3450"/>
      <c r="AG3450"/>
      <c r="AH3450"/>
    </row>
    <row r="3451" spans="1:34" x14ac:dyDescent="0.2">
      <c r="A3451"/>
      <c r="J3451"/>
      <c r="AA3451"/>
      <c r="AB3451"/>
      <c r="AC3451"/>
      <c r="AD3451"/>
      <c r="AE3451"/>
      <c r="AF3451"/>
      <c r="AG3451"/>
      <c r="AH3451"/>
    </row>
    <row r="3452" spans="1:34" x14ac:dyDescent="0.2">
      <c r="A3452"/>
      <c r="J3452"/>
      <c r="AA3452"/>
      <c r="AB3452"/>
      <c r="AC3452"/>
      <c r="AD3452"/>
      <c r="AE3452"/>
      <c r="AF3452"/>
      <c r="AG3452"/>
      <c r="AH3452"/>
    </row>
    <row r="3453" spans="1:34" x14ac:dyDescent="0.2">
      <c r="A3453"/>
      <c r="J3453"/>
      <c r="AA3453"/>
      <c r="AB3453"/>
      <c r="AC3453"/>
      <c r="AD3453"/>
      <c r="AE3453"/>
      <c r="AF3453"/>
      <c r="AG3453"/>
      <c r="AH3453"/>
    </row>
    <row r="3454" spans="1:34" x14ac:dyDescent="0.2">
      <c r="A3454"/>
      <c r="J3454"/>
      <c r="AA3454"/>
      <c r="AB3454"/>
      <c r="AC3454"/>
      <c r="AD3454"/>
      <c r="AE3454"/>
      <c r="AF3454"/>
      <c r="AG3454"/>
      <c r="AH3454"/>
    </row>
    <row r="3455" spans="1:34" x14ac:dyDescent="0.2">
      <c r="A3455"/>
      <c r="J3455"/>
      <c r="AA3455"/>
      <c r="AB3455"/>
      <c r="AC3455"/>
      <c r="AD3455"/>
      <c r="AE3455"/>
      <c r="AF3455"/>
      <c r="AG3455"/>
      <c r="AH3455"/>
    </row>
    <row r="3456" spans="1:34" x14ac:dyDescent="0.2">
      <c r="A3456"/>
      <c r="J3456"/>
      <c r="AA3456"/>
      <c r="AB3456"/>
      <c r="AC3456"/>
      <c r="AD3456"/>
      <c r="AE3456"/>
      <c r="AF3456"/>
      <c r="AG3456"/>
      <c r="AH3456"/>
    </row>
    <row r="3457" spans="1:34" x14ac:dyDescent="0.2">
      <c r="A3457"/>
      <c r="J3457"/>
      <c r="AA3457"/>
      <c r="AB3457"/>
      <c r="AC3457"/>
      <c r="AD3457"/>
      <c r="AE3457"/>
      <c r="AF3457"/>
      <c r="AG3457"/>
      <c r="AH3457"/>
    </row>
    <row r="3458" spans="1:34" x14ac:dyDescent="0.2">
      <c r="A3458"/>
      <c r="J3458"/>
      <c r="AA3458"/>
      <c r="AB3458"/>
      <c r="AC3458"/>
      <c r="AD3458"/>
      <c r="AE3458"/>
      <c r="AF3458"/>
      <c r="AG3458"/>
      <c r="AH3458"/>
    </row>
    <row r="3459" spans="1:34" x14ac:dyDescent="0.2">
      <c r="A3459"/>
      <c r="J3459"/>
      <c r="AA3459"/>
      <c r="AB3459"/>
      <c r="AC3459"/>
      <c r="AD3459"/>
      <c r="AE3459"/>
      <c r="AF3459"/>
      <c r="AG3459"/>
      <c r="AH3459"/>
    </row>
    <row r="3460" spans="1:34" x14ac:dyDescent="0.2">
      <c r="A3460"/>
      <c r="J3460"/>
      <c r="AA3460"/>
      <c r="AB3460"/>
      <c r="AC3460"/>
      <c r="AD3460"/>
      <c r="AE3460"/>
      <c r="AF3460"/>
      <c r="AG3460"/>
      <c r="AH3460"/>
    </row>
    <row r="3461" spans="1:34" x14ac:dyDescent="0.2">
      <c r="A3461"/>
      <c r="J3461"/>
      <c r="AA3461"/>
      <c r="AB3461"/>
      <c r="AC3461"/>
      <c r="AD3461"/>
      <c r="AE3461"/>
      <c r="AF3461"/>
      <c r="AG3461"/>
      <c r="AH3461"/>
    </row>
    <row r="3462" spans="1:34" x14ac:dyDescent="0.2">
      <c r="A3462"/>
      <c r="J3462"/>
      <c r="AA3462"/>
      <c r="AB3462"/>
      <c r="AC3462"/>
      <c r="AD3462"/>
      <c r="AE3462"/>
      <c r="AF3462"/>
      <c r="AG3462"/>
      <c r="AH3462"/>
    </row>
    <row r="3463" spans="1:34" x14ac:dyDescent="0.2">
      <c r="A3463"/>
      <c r="J3463"/>
      <c r="AA3463"/>
      <c r="AB3463"/>
      <c r="AC3463"/>
      <c r="AD3463"/>
      <c r="AE3463"/>
      <c r="AF3463"/>
      <c r="AG3463"/>
      <c r="AH3463"/>
    </row>
    <row r="3464" spans="1:34" x14ac:dyDescent="0.2">
      <c r="A3464"/>
      <c r="J3464"/>
      <c r="AA3464"/>
      <c r="AB3464"/>
      <c r="AC3464"/>
      <c r="AD3464"/>
      <c r="AE3464"/>
      <c r="AF3464"/>
      <c r="AG3464"/>
      <c r="AH3464"/>
    </row>
    <row r="3465" spans="1:34" x14ac:dyDescent="0.2">
      <c r="A3465"/>
      <c r="J3465"/>
      <c r="AA3465"/>
      <c r="AB3465"/>
      <c r="AC3465"/>
      <c r="AD3465"/>
      <c r="AE3465"/>
      <c r="AF3465"/>
      <c r="AG3465"/>
      <c r="AH3465"/>
    </row>
    <row r="3466" spans="1:34" x14ac:dyDescent="0.2">
      <c r="A3466"/>
      <c r="J3466"/>
      <c r="AA3466"/>
      <c r="AB3466"/>
      <c r="AC3466"/>
      <c r="AD3466"/>
      <c r="AE3466"/>
      <c r="AF3466"/>
      <c r="AG3466"/>
      <c r="AH3466"/>
    </row>
    <row r="3467" spans="1:34" x14ac:dyDescent="0.2">
      <c r="A3467"/>
      <c r="J3467"/>
      <c r="AA3467"/>
      <c r="AB3467"/>
      <c r="AC3467"/>
      <c r="AD3467"/>
      <c r="AE3467"/>
      <c r="AF3467"/>
      <c r="AG3467"/>
      <c r="AH3467"/>
    </row>
    <row r="3468" spans="1:34" x14ac:dyDescent="0.2">
      <c r="A3468"/>
      <c r="J3468"/>
      <c r="AA3468"/>
      <c r="AB3468"/>
      <c r="AC3468"/>
      <c r="AD3468"/>
      <c r="AE3468"/>
      <c r="AF3468"/>
      <c r="AG3468"/>
      <c r="AH3468"/>
    </row>
    <row r="3469" spans="1:34" x14ac:dyDescent="0.2">
      <c r="A3469"/>
      <c r="J3469"/>
      <c r="AA3469"/>
      <c r="AB3469"/>
      <c r="AC3469"/>
      <c r="AD3469"/>
      <c r="AE3469"/>
      <c r="AF3469"/>
      <c r="AG3469"/>
      <c r="AH3469"/>
    </row>
    <row r="3470" spans="1:34" x14ac:dyDescent="0.2">
      <c r="A3470"/>
      <c r="J3470"/>
      <c r="AA3470"/>
      <c r="AB3470"/>
      <c r="AC3470"/>
      <c r="AD3470"/>
      <c r="AE3470"/>
      <c r="AF3470"/>
      <c r="AG3470"/>
      <c r="AH3470"/>
    </row>
    <row r="3471" spans="1:34" x14ac:dyDescent="0.2">
      <c r="A3471"/>
      <c r="J3471"/>
      <c r="AA3471"/>
      <c r="AB3471"/>
      <c r="AC3471"/>
      <c r="AD3471"/>
      <c r="AE3471"/>
      <c r="AF3471"/>
      <c r="AG3471"/>
      <c r="AH3471"/>
    </row>
    <row r="3472" spans="1:34" x14ac:dyDescent="0.2">
      <c r="A3472"/>
      <c r="J3472"/>
      <c r="AA3472"/>
      <c r="AB3472"/>
      <c r="AC3472"/>
      <c r="AD3472"/>
      <c r="AE3472"/>
      <c r="AF3472"/>
      <c r="AG3472"/>
      <c r="AH3472"/>
    </row>
    <row r="3473" spans="1:34" x14ac:dyDescent="0.2">
      <c r="A3473"/>
      <c r="J3473"/>
      <c r="AA3473"/>
      <c r="AB3473"/>
      <c r="AC3473"/>
      <c r="AD3473"/>
      <c r="AE3473"/>
      <c r="AF3473"/>
      <c r="AG3473"/>
      <c r="AH3473"/>
    </row>
    <row r="3474" spans="1:34" x14ac:dyDescent="0.2">
      <c r="A3474"/>
      <c r="J3474"/>
      <c r="AA3474"/>
      <c r="AB3474"/>
      <c r="AC3474"/>
      <c r="AD3474"/>
      <c r="AE3474"/>
      <c r="AF3474"/>
      <c r="AG3474"/>
      <c r="AH3474"/>
    </row>
    <row r="3475" spans="1:34" x14ac:dyDescent="0.2">
      <c r="A3475"/>
      <c r="J3475"/>
      <c r="AA3475"/>
      <c r="AB3475"/>
      <c r="AC3475"/>
      <c r="AD3475"/>
      <c r="AE3475"/>
      <c r="AF3475"/>
      <c r="AG3475"/>
      <c r="AH3475"/>
    </row>
    <row r="3476" spans="1:34" x14ac:dyDescent="0.2">
      <c r="A3476"/>
      <c r="J3476"/>
      <c r="AA3476"/>
      <c r="AB3476"/>
      <c r="AC3476"/>
      <c r="AD3476"/>
      <c r="AE3476"/>
      <c r="AF3476"/>
      <c r="AG3476"/>
      <c r="AH3476"/>
    </row>
    <row r="3477" spans="1:34" x14ac:dyDescent="0.2">
      <c r="A3477"/>
      <c r="J3477"/>
      <c r="AA3477"/>
      <c r="AB3477"/>
      <c r="AC3477"/>
      <c r="AD3477"/>
      <c r="AE3477"/>
      <c r="AF3477"/>
      <c r="AG3477"/>
      <c r="AH3477"/>
    </row>
    <row r="3478" spans="1:34" x14ac:dyDescent="0.2">
      <c r="A3478"/>
      <c r="J3478"/>
      <c r="AA3478"/>
      <c r="AB3478"/>
      <c r="AC3478"/>
      <c r="AD3478"/>
      <c r="AE3478"/>
      <c r="AF3478"/>
      <c r="AG3478"/>
      <c r="AH3478"/>
    </row>
    <row r="3479" spans="1:34" x14ac:dyDescent="0.2">
      <c r="A3479"/>
      <c r="J3479"/>
      <c r="AA3479"/>
      <c r="AB3479"/>
      <c r="AC3479"/>
      <c r="AD3479"/>
      <c r="AE3479"/>
      <c r="AF3479"/>
      <c r="AG3479"/>
      <c r="AH3479"/>
    </row>
    <row r="3480" spans="1:34" x14ac:dyDescent="0.2">
      <c r="A3480"/>
      <c r="J3480"/>
      <c r="AA3480"/>
      <c r="AB3480"/>
      <c r="AC3480"/>
      <c r="AD3480"/>
      <c r="AE3480"/>
      <c r="AF3480"/>
      <c r="AG3480"/>
      <c r="AH3480"/>
    </row>
    <row r="3481" spans="1:34" x14ac:dyDescent="0.2">
      <c r="A3481"/>
      <c r="J3481"/>
      <c r="AA3481"/>
      <c r="AB3481"/>
      <c r="AC3481"/>
      <c r="AD3481"/>
      <c r="AE3481"/>
      <c r="AF3481"/>
      <c r="AG3481"/>
      <c r="AH3481"/>
    </row>
    <row r="3482" spans="1:34" x14ac:dyDescent="0.2">
      <c r="A3482"/>
      <c r="J3482"/>
      <c r="AA3482"/>
      <c r="AB3482"/>
      <c r="AC3482"/>
      <c r="AD3482"/>
      <c r="AE3482"/>
      <c r="AF3482"/>
      <c r="AG3482"/>
      <c r="AH3482"/>
    </row>
    <row r="3483" spans="1:34" x14ac:dyDescent="0.2">
      <c r="A3483"/>
      <c r="J3483"/>
      <c r="AA3483"/>
      <c r="AB3483"/>
      <c r="AC3483"/>
      <c r="AD3483"/>
      <c r="AE3483"/>
      <c r="AF3483"/>
      <c r="AG3483"/>
      <c r="AH3483"/>
    </row>
    <row r="3484" spans="1:34" x14ac:dyDescent="0.2">
      <c r="A3484"/>
      <c r="J3484"/>
      <c r="AA3484"/>
      <c r="AB3484"/>
      <c r="AC3484"/>
      <c r="AD3484"/>
      <c r="AE3484"/>
      <c r="AF3484"/>
      <c r="AG3484"/>
      <c r="AH3484"/>
    </row>
    <row r="3485" spans="1:34" x14ac:dyDescent="0.2">
      <c r="A3485"/>
      <c r="J3485"/>
      <c r="AA3485"/>
      <c r="AB3485"/>
      <c r="AC3485"/>
      <c r="AD3485"/>
      <c r="AE3485"/>
      <c r="AF3485"/>
      <c r="AG3485"/>
      <c r="AH3485"/>
    </row>
    <row r="3486" spans="1:34" x14ac:dyDescent="0.2">
      <c r="A3486"/>
      <c r="J3486"/>
      <c r="AA3486"/>
      <c r="AB3486"/>
      <c r="AC3486"/>
      <c r="AD3486"/>
      <c r="AE3486"/>
      <c r="AF3486"/>
      <c r="AG3486"/>
      <c r="AH3486"/>
    </row>
    <row r="3487" spans="1:34" x14ac:dyDescent="0.2">
      <c r="A3487"/>
      <c r="J3487"/>
      <c r="AA3487"/>
      <c r="AB3487"/>
      <c r="AC3487"/>
      <c r="AD3487"/>
      <c r="AE3487"/>
      <c r="AF3487"/>
      <c r="AG3487"/>
      <c r="AH3487"/>
    </row>
    <row r="3488" spans="1:34" x14ac:dyDescent="0.2">
      <c r="A3488"/>
      <c r="J3488"/>
      <c r="AA3488"/>
      <c r="AB3488"/>
      <c r="AC3488"/>
      <c r="AD3488"/>
      <c r="AE3488"/>
      <c r="AF3488"/>
      <c r="AG3488"/>
      <c r="AH3488"/>
    </row>
    <row r="3489" spans="1:34" x14ac:dyDescent="0.2">
      <c r="A3489"/>
      <c r="J3489"/>
      <c r="AA3489"/>
      <c r="AB3489"/>
      <c r="AC3489"/>
      <c r="AD3489"/>
      <c r="AE3489"/>
      <c r="AF3489"/>
      <c r="AG3489"/>
      <c r="AH3489"/>
    </row>
    <row r="3490" spans="1:34" x14ac:dyDescent="0.2">
      <c r="A3490"/>
      <c r="J3490"/>
      <c r="AA3490"/>
      <c r="AB3490"/>
      <c r="AC3490"/>
      <c r="AD3490"/>
      <c r="AE3490"/>
      <c r="AF3490"/>
      <c r="AG3490"/>
      <c r="AH3490"/>
    </row>
    <row r="3491" spans="1:34" x14ac:dyDescent="0.2">
      <c r="A3491"/>
      <c r="J3491"/>
      <c r="AA3491"/>
      <c r="AB3491"/>
      <c r="AC3491"/>
      <c r="AD3491"/>
      <c r="AE3491"/>
      <c r="AF3491"/>
      <c r="AG3491"/>
      <c r="AH3491"/>
    </row>
    <row r="3492" spans="1:34" x14ac:dyDescent="0.2">
      <c r="A3492"/>
      <c r="J3492"/>
      <c r="AA3492"/>
      <c r="AB3492"/>
      <c r="AC3492"/>
      <c r="AD3492"/>
      <c r="AE3492"/>
      <c r="AF3492"/>
      <c r="AG3492"/>
      <c r="AH3492"/>
    </row>
    <row r="3493" spans="1:34" x14ac:dyDescent="0.2">
      <c r="A3493"/>
      <c r="J3493"/>
      <c r="AA3493"/>
      <c r="AB3493"/>
      <c r="AC3493"/>
      <c r="AD3493"/>
      <c r="AE3493"/>
      <c r="AF3493"/>
      <c r="AG3493"/>
      <c r="AH3493"/>
    </row>
    <row r="3494" spans="1:34" x14ac:dyDescent="0.2">
      <c r="A3494"/>
      <c r="J3494"/>
      <c r="AA3494"/>
      <c r="AB3494"/>
      <c r="AC3494"/>
      <c r="AD3494"/>
      <c r="AE3494"/>
      <c r="AF3494"/>
      <c r="AG3494"/>
      <c r="AH3494"/>
    </row>
    <row r="3495" spans="1:34" x14ac:dyDescent="0.2">
      <c r="A3495"/>
      <c r="J3495"/>
      <c r="AA3495"/>
      <c r="AB3495"/>
      <c r="AC3495"/>
      <c r="AD3495"/>
      <c r="AE3495"/>
      <c r="AF3495"/>
      <c r="AG3495"/>
      <c r="AH3495"/>
    </row>
    <row r="3496" spans="1:34" x14ac:dyDescent="0.2">
      <c r="A3496"/>
      <c r="J3496"/>
      <c r="AA3496"/>
      <c r="AB3496"/>
      <c r="AC3496"/>
      <c r="AD3496"/>
      <c r="AE3496"/>
      <c r="AF3496"/>
      <c r="AG3496"/>
      <c r="AH3496"/>
    </row>
    <row r="3497" spans="1:34" x14ac:dyDescent="0.2">
      <c r="A3497"/>
      <c r="J3497"/>
      <c r="AA3497"/>
      <c r="AB3497"/>
      <c r="AC3497"/>
      <c r="AD3497"/>
      <c r="AE3497"/>
      <c r="AF3497"/>
      <c r="AG3497"/>
      <c r="AH3497"/>
    </row>
    <row r="3498" spans="1:34" x14ac:dyDescent="0.2">
      <c r="A3498"/>
      <c r="J3498"/>
      <c r="AA3498"/>
      <c r="AB3498"/>
      <c r="AC3498"/>
      <c r="AD3498"/>
      <c r="AE3498"/>
      <c r="AF3498"/>
      <c r="AG3498"/>
      <c r="AH3498"/>
    </row>
    <row r="3499" spans="1:34" x14ac:dyDescent="0.2">
      <c r="A3499"/>
      <c r="J3499"/>
      <c r="AA3499"/>
      <c r="AB3499"/>
      <c r="AC3499"/>
      <c r="AD3499"/>
      <c r="AE3499"/>
      <c r="AF3499"/>
      <c r="AG3499"/>
      <c r="AH3499"/>
    </row>
    <row r="3500" spans="1:34" x14ac:dyDescent="0.2">
      <c r="A3500"/>
      <c r="J3500"/>
      <c r="AA3500"/>
      <c r="AB3500"/>
      <c r="AC3500"/>
      <c r="AD3500"/>
      <c r="AE3500"/>
      <c r="AF3500"/>
      <c r="AG3500"/>
      <c r="AH3500"/>
    </row>
    <row r="3501" spans="1:34" x14ac:dyDescent="0.2">
      <c r="A3501"/>
      <c r="J3501"/>
      <c r="AA3501"/>
      <c r="AB3501"/>
      <c r="AC3501"/>
      <c r="AD3501"/>
      <c r="AE3501"/>
      <c r="AF3501"/>
      <c r="AG3501"/>
      <c r="AH3501"/>
    </row>
    <row r="3502" spans="1:34" x14ac:dyDescent="0.2">
      <c r="A3502"/>
      <c r="J3502"/>
      <c r="AA3502"/>
      <c r="AB3502"/>
      <c r="AC3502"/>
      <c r="AD3502"/>
      <c r="AE3502"/>
      <c r="AF3502"/>
      <c r="AG3502"/>
      <c r="AH3502"/>
    </row>
    <row r="3503" spans="1:34" x14ac:dyDescent="0.2">
      <c r="A3503"/>
      <c r="J3503"/>
      <c r="AA3503"/>
      <c r="AB3503"/>
      <c r="AC3503"/>
      <c r="AD3503"/>
      <c r="AE3503"/>
      <c r="AF3503"/>
      <c r="AG3503"/>
      <c r="AH3503"/>
    </row>
    <row r="3504" spans="1:34" x14ac:dyDescent="0.2">
      <c r="A3504"/>
      <c r="J3504"/>
      <c r="AA3504"/>
      <c r="AB3504"/>
      <c r="AC3504"/>
      <c r="AD3504"/>
      <c r="AE3504"/>
      <c r="AF3504"/>
      <c r="AG3504"/>
      <c r="AH3504"/>
    </row>
    <row r="3505" spans="1:34" x14ac:dyDescent="0.2">
      <c r="A3505"/>
      <c r="J3505"/>
      <c r="AA3505"/>
      <c r="AB3505"/>
      <c r="AC3505"/>
      <c r="AD3505"/>
      <c r="AE3505"/>
      <c r="AF3505"/>
      <c r="AG3505"/>
      <c r="AH3505"/>
    </row>
    <row r="3506" spans="1:34" x14ac:dyDescent="0.2">
      <c r="A3506"/>
      <c r="J3506"/>
      <c r="AA3506"/>
      <c r="AB3506"/>
      <c r="AC3506"/>
      <c r="AD3506"/>
      <c r="AE3506"/>
      <c r="AF3506"/>
      <c r="AG3506"/>
      <c r="AH3506"/>
    </row>
    <row r="3507" spans="1:34" x14ac:dyDescent="0.2">
      <c r="A3507"/>
      <c r="J3507"/>
      <c r="AA3507"/>
      <c r="AB3507"/>
      <c r="AC3507"/>
      <c r="AD3507"/>
      <c r="AE3507"/>
      <c r="AF3507"/>
      <c r="AG3507"/>
      <c r="AH3507"/>
    </row>
    <row r="3508" spans="1:34" x14ac:dyDescent="0.2">
      <c r="A3508"/>
      <c r="J3508"/>
      <c r="AA3508"/>
      <c r="AB3508"/>
      <c r="AC3508"/>
      <c r="AD3508"/>
      <c r="AE3508"/>
      <c r="AF3508"/>
      <c r="AG3508"/>
      <c r="AH3508"/>
    </row>
    <row r="3509" spans="1:34" x14ac:dyDescent="0.2">
      <c r="A3509"/>
      <c r="J3509"/>
      <c r="AA3509"/>
      <c r="AB3509"/>
      <c r="AC3509"/>
      <c r="AD3509"/>
      <c r="AE3509"/>
      <c r="AF3509"/>
      <c r="AG3509"/>
      <c r="AH3509"/>
    </row>
    <row r="3510" spans="1:34" x14ac:dyDescent="0.2">
      <c r="A3510"/>
      <c r="J3510"/>
      <c r="AA3510"/>
      <c r="AB3510"/>
      <c r="AC3510"/>
      <c r="AD3510"/>
      <c r="AE3510"/>
      <c r="AF3510"/>
      <c r="AG3510"/>
      <c r="AH3510"/>
    </row>
    <row r="3511" spans="1:34" x14ac:dyDescent="0.2">
      <c r="A3511"/>
      <c r="J3511"/>
      <c r="AA3511"/>
      <c r="AB3511"/>
      <c r="AC3511"/>
      <c r="AD3511"/>
      <c r="AE3511"/>
      <c r="AF3511"/>
      <c r="AG3511"/>
      <c r="AH3511"/>
    </row>
    <row r="3512" spans="1:34" x14ac:dyDescent="0.2">
      <c r="A3512"/>
      <c r="J3512"/>
      <c r="AA3512"/>
      <c r="AB3512"/>
      <c r="AC3512"/>
      <c r="AD3512"/>
      <c r="AE3512"/>
      <c r="AF3512"/>
      <c r="AG3512"/>
      <c r="AH3512"/>
    </row>
    <row r="3513" spans="1:34" x14ac:dyDescent="0.2">
      <c r="A3513"/>
      <c r="J3513"/>
      <c r="AA3513"/>
      <c r="AB3513"/>
      <c r="AC3513"/>
      <c r="AD3513"/>
      <c r="AE3513"/>
      <c r="AF3513"/>
      <c r="AG3513"/>
      <c r="AH3513"/>
    </row>
    <row r="3514" spans="1:34" x14ac:dyDescent="0.2">
      <c r="A3514"/>
      <c r="J3514"/>
      <c r="AA3514"/>
      <c r="AB3514"/>
      <c r="AC3514"/>
      <c r="AD3514"/>
      <c r="AE3514"/>
      <c r="AF3514"/>
      <c r="AG3514"/>
      <c r="AH3514"/>
    </row>
    <row r="3515" spans="1:34" x14ac:dyDescent="0.2">
      <c r="A3515"/>
      <c r="J3515"/>
      <c r="AA3515"/>
      <c r="AB3515"/>
      <c r="AC3515"/>
      <c r="AD3515"/>
      <c r="AE3515"/>
      <c r="AF3515"/>
      <c r="AG3515"/>
      <c r="AH3515"/>
    </row>
    <row r="3516" spans="1:34" x14ac:dyDescent="0.2">
      <c r="A3516"/>
      <c r="J3516"/>
      <c r="AA3516"/>
      <c r="AB3516"/>
      <c r="AC3516"/>
      <c r="AD3516"/>
      <c r="AE3516"/>
      <c r="AF3516"/>
      <c r="AG3516"/>
      <c r="AH3516"/>
    </row>
    <row r="3517" spans="1:34" x14ac:dyDescent="0.2">
      <c r="A3517"/>
      <c r="J3517"/>
      <c r="AA3517"/>
      <c r="AB3517"/>
      <c r="AC3517"/>
      <c r="AD3517"/>
      <c r="AE3517"/>
      <c r="AF3517"/>
      <c r="AG3517"/>
      <c r="AH3517"/>
    </row>
    <row r="3518" spans="1:34" x14ac:dyDescent="0.2">
      <c r="A3518"/>
      <c r="J3518"/>
      <c r="AA3518"/>
      <c r="AB3518"/>
      <c r="AC3518"/>
      <c r="AD3518"/>
      <c r="AE3518"/>
      <c r="AF3518"/>
      <c r="AG3518"/>
      <c r="AH3518"/>
    </row>
    <row r="3519" spans="1:34" x14ac:dyDescent="0.2">
      <c r="A3519"/>
      <c r="J3519"/>
      <c r="AA3519"/>
      <c r="AB3519"/>
      <c r="AC3519"/>
      <c r="AD3519"/>
      <c r="AE3519"/>
      <c r="AF3519"/>
      <c r="AG3519"/>
      <c r="AH3519"/>
    </row>
    <row r="3520" spans="1:34" x14ac:dyDescent="0.2">
      <c r="A3520"/>
      <c r="J3520"/>
      <c r="AA3520"/>
      <c r="AB3520"/>
      <c r="AC3520"/>
      <c r="AD3520"/>
      <c r="AE3520"/>
      <c r="AF3520"/>
      <c r="AG3520"/>
      <c r="AH3520"/>
    </row>
    <row r="3521" spans="1:34" x14ac:dyDescent="0.2">
      <c r="A3521"/>
      <c r="J3521"/>
      <c r="AA3521"/>
      <c r="AB3521"/>
      <c r="AC3521"/>
      <c r="AD3521"/>
      <c r="AE3521"/>
      <c r="AF3521"/>
      <c r="AG3521"/>
      <c r="AH3521"/>
    </row>
    <row r="3522" spans="1:34" x14ac:dyDescent="0.2">
      <c r="A3522"/>
      <c r="J3522"/>
      <c r="AA3522"/>
      <c r="AB3522"/>
      <c r="AC3522"/>
      <c r="AD3522"/>
      <c r="AE3522"/>
      <c r="AF3522"/>
      <c r="AG3522"/>
      <c r="AH3522"/>
    </row>
    <row r="3523" spans="1:34" x14ac:dyDescent="0.2">
      <c r="A3523"/>
      <c r="J3523"/>
      <c r="AA3523"/>
      <c r="AB3523"/>
      <c r="AC3523"/>
      <c r="AD3523"/>
      <c r="AE3523"/>
      <c r="AF3523"/>
      <c r="AG3523"/>
      <c r="AH3523"/>
    </row>
    <row r="3524" spans="1:34" x14ac:dyDescent="0.2">
      <c r="A3524"/>
      <c r="J3524"/>
      <c r="AA3524"/>
      <c r="AB3524"/>
      <c r="AC3524"/>
      <c r="AD3524"/>
      <c r="AE3524"/>
      <c r="AF3524"/>
      <c r="AG3524"/>
      <c r="AH3524"/>
    </row>
    <row r="3525" spans="1:34" x14ac:dyDescent="0.2">
      <c r="A3525"/>
      <c r="J3525"/>
      <c r="AA3525"/>
      <c r="AB3525"/>
      <c r="AC3525"/>
      <c r="AD3525"/>
      <c r="AE3525"/>
      <c r="AF3525"/>
      <c r="AG3525"/>
      <c r="AH3525"/>
    </row>
    <row r="3526" spans="1:34" x14ac:dyDescent="0.2">
      <c r="A3526"/>
      <c r="J3526"/>
      <c r="AA3526"/>
      <c r="AB3526"/>
      <c r="AC3526"/>
      <c r="AD3526"/>
      <c r="AE3526"/>
      <c r="AF3526"/>
      <c r="AG3526"/>
      <c r="AH3526"/>
    </row>
    <row r="3527" spans="1:34" x14ac:dyDescent="0.2">
      <c r="A3527"/>
      <c r="J3527"/>
      <c r="AA3527"/>
      <c r="AB3527"/>
      <c r="AC3527"/>
      <c r="AD3527"/>
      <c r="AE3527"/>
      <c r="AF3527"/>
      <c r="AG3527"/>
      <c r="AH3527"/>
    </row>
    <row r="3528" spans="1:34" x14ac:dyDescent="0.2">
      <c r="A3528"/>
      <c r="J3528"/>
      <c r="AA3528"/>
      <c r="AB3528"/>
      <c r="AC3528"/>
      <c r="AD3528"/>
      <c r="AE3528"/>
      <c r="AF3528"/>
      <c r="AG3528"/>
      <c r="AH3528"/>
    </row>
    <row r="3529" spans="1:34" x14ac:dyDescent="0.2">
      <c r="A3529"/>
      <c r="J3529"/>
      <c r="AA3529"/>
      <c r="AB3529"/>
      <c r="AC3529"/>
      <c r="AD3529"/>
      <c r="AE3529"/>
      <c r="AF3529"/>
      <c r="AG3529"/>
      <c r="AH3529"/>
    </row>
    <row r="3530" spans="1:34" x14ac:dyDescent="0.2">
      <c r="A3530"/>
      <c r="J3530"/>
      <c r="AA3530"/>
      <c r="AB3530"/>
      <c r="AC3530"/>
      <c r="AD3530"/>
      <c r="AE3530"/>
      <c r="AF3530"/>
      <c r="AG3530"/>
      <c r="AH3530"/>
    </row>
    <row r="3531" spans="1:34" x14ac:dyDescent="0.2">
      <c r="A3531"/>
      <c r="J3531"/>
      <c r="AA3531"/>
      <c r="AB3531"/>
      <c r="AC3531"/>
      <c r="AD3531"/>
      <c r="AE3531"/>
      <c r="AF3531"/>
      <c r="AG3531"/>
      <c r="AH3531"/>
    </row>
    <row r="3532" spans="1:34" x14ac:dyDescent="0.2">
      <c r="A3532"/>
      <c r="J3532"/>
      <c r="AA3532"/>
      <c r="AB3532"/>
      <c r="AC3532"/>
      <c r="AD3532"/>
      <c r="AE3532"/>
      <c r="AF3532"/>
      <c r="AG3532"/>
      <c r="AH3532"/>
    </row>
    <row r="3533" spans="1:34" x14ac:dyDescent="0.2">
      <c r="A3533"/>
      <c r="J3533"/>
      <c r="AA3533"/>
      <c r="AB3533"/>
      <c r="AC3533"/>
      <c r="AD3533"/>
      <c r="AE3533"/>
      <c r="AF3533"/>
      <c r="AG3533"/>
      <c r="AH3533"/>
    </row>
    <row r="3534" spans="1:34" x14ac:dyDescent="0.2">
      <c r="A3534"/>
      <c r="J3534"/>
      <c r="AA3534"/>
      <c r="AB3534"/>
      <c r="AC3534"/>
      <c r="AD3534"/>
      <c r="AE3534"/>
      <c r="AF3534"/>
      <c r="AG3534"/>
      <c r="AH3534"/>
    </row>
    <row r="3535" spans="1:34" x14ac:dyDescent="0.2">
      <c r="A3535"/>
      <c r="J3535"/>
      <c r="AA3535"/>
      <c r="AB3535"/>
      <c r="AC3535"/>
      <c r="AD3535"/>
      <c r="AE3535"/>
      <c r="AF3535"/>
      <c r="AG3535"/>
      <c r="AH3535"/>
    </row>
    <row r="3536" spans="1:34" x14ac:dyDescent="0.2">
      <c r="A3536"/>
      <c r="J3536"/>
      <c r="AA3536"/>
      <c r="AB3536"/>
      <c r="AC3536"/>
      <c r="AD3536"/>
      <c r="AE3536"/>
      <c r="AF3536"/>
      <c r="AG3536"/>
      <c r="AH3536"/>
    </row>
    <row r="3537" spans="1:34" x14ac:dyDescent="0.2">
      <c r="A3537"/>
      <c r="J3537"/>
      <c r="AA3537"/>
      <c r="AB3537"/>
      <c r="AC3537"/>
      <c r="AD3537"/>
      <c r="AE3537"/>
      <c r="AF3537"/>
      <c r="AG3537"/>
      <c r="AH3537"/>
    </row>
    <row r="3538" spans="1:34" x14ac:dyDescent="0.2">
      <c r="A3538"/>
      <c r="J3538"/>
      <c r="AA3538"/>
      <c r="AB3538"/>
      <c r="AC3538"/>
      <c r="AD3538"/>
      <c r="AE3538"/>
      <c r="AF3538"/>
      <c r="AG3538"/>
      <c r="AH3538"/>
    </row>
    <row r="3539" spans="1:34" x14ac:dyDescent="0.2">
      <c r="A3539"/>
      <c r="J3539"/>
      <c r="AA3539"/>
      <c r="AB3539"/>
      <c r="AC3539"/>
      <c r="AD3539"/>
      <c r="AE3539"/>
      <c r="AF3539"/>
      <c r="AG3539"/>
      <c r="AH3539"/>
    </row>
    <row r="3540" spans="1:34" x14ac:dyDescent="0.2">
      <c r="A3540"/>
      <c r="J3540"/>
      <c r="AA3540"/>
      <c r="AB3540"/>
      <c r="AC3540"/>
      <c r="AD3540"/>
      <c r="AE3540"/>
      <c r="AF3540"/>
      <c r="AG3540"/>
      <c r="AH3540"/>
    </row>
    <row r="3541" spans="1:34" x14ac:dyDescent="0.2">
      <c r="A3541"/>
      <c r="J3541"/>
      <c r="AA3541"/>
      <c r="AB3541"/>
      <c r="AC3541"/>
      <c r="AD3541"/>
      <c r="AE3541"/>
      <c r="AF3541"/>
      <c r="AG3541"/>
      <c r="AH3541"/>
    </row>
    <row r="3542" spans="1:34" x14ac:dyDescent="0.2">
      <c r="A3542"/>
      <c r="J3542"/>
      <c r="AA3542"/>
      <c r="AB3542"/>
      <c r="AC3542"/>
      <c r="AD3542"/>
      <c r="AE3542"/>
      <c r="AF3542"/>
      <c r="AG3542"/>
      <c r="AH3542"/>
    </row>
    <row r="3543" spans="1:34" x14ac:dyDescent="0.2">
      <c r="A3543"/>
      <c r="J3543"/>
      <c r="AA3543"/>
      <c r="AB3543"/>
      <c r="AC3543"/>
      <c r="AD3543"/>
      <c r="AE3543"/>
      <c r="AF3543"/>
      <c r="AG3543"/>
      <c r="AH3543"/>
    </row>
    <row r="3544" spans="1:34" x14ac:dyDescent="0.2">
      <c r="A3544"/>
      <c r="J3544"/>
      <c r="AA3544"/>
      <c r="AB3544"/>
      <c r="AC3544"/>
      <c r="AD3544"/>
      <c r="AE3544"/>
      <c r="AF3544"/>
      <c r="AG3544"/>
      <c r="AH3544"/>
    </row>
    <row r="3545" spans="1:34" x14ac:dyDescent="0.2">
      <c r="A3545"/>
      <c r="J3545"/>
      <c r="AA3545"/>
      <c r="AB3545"/>
      <c r="AC3545"/>
      <c r="AD3545"/>
      <c r="AE3545"/>
      <c r="AF3545"/>
      <c r="AG3545"/>
      <c r="AH3545"/>
    </row>
    <row r="3546" spans="1:34" x14ac:dyDescent="0.2">
      <c r="A3546"/>
      <c r="J3546"/>
      <c r="AA3546"/>
      <c r="AB3546"/>
      <c r="AC3546"/>
      <c r="AD3546"/>
      <c r="AE3546"/>
      <c r="AF3546"/>
      <c r="AG3546"/>
      <c r="AH3546"/>
    </row>
    <row r="3547" spans="1:34" x14ac:dyDescent="0.2">
      <c r="A3547"/>
      <c r="J3547"/>
      <c r="AA3547"/>
      <c r="AB3547"/>
      <c r="AC3547"/>
      <c r="AD3547"/>
      <c r="AE3547"/>
      <c r="AF3547"/>
      <c r="AG3547"/>
      <c r="AH3547"/>
    </row>
    <row r="3548" spans="1:34" x14ac:dyDescent="0.2">
      <c r="A3548"/>
      <c r="J3548"/>
      <c r="AA3548"/>
      <c r="AB3548"/>
      <c r="AC3548"/>
      <c r="AD3548"/>
      <c r="AE3548"/>
      <c r="AF3548"/>
      <c r="AG3548"/>
      <c r="AH3548"/>
    </row>
    <row r="3549" spans="1:34" x14ac:dyDescent="0.2">
      <c r="A3549"/>
      <c r="J3549"/>
      <c r="AA3549"/>
      <c r="AB3549"/>
      <c r="AC3549"/>
      <c r="AD3549"/>
      <c r="AE3549"/>
      <c r="AF3549"/>
      <c r="AG3549"/>
      <c r="AH3549"/>
    </row>
    <row r="3550" spans="1:34" x14ac:dyDescent="0.2">
      <c r="A3550"/>
      <c r="J3550"/>
      <c r="AA3550"/>
      <c r="AB3550"/>
      <c r="AC3550"/>
      <c r="AD3550"/>
      <c r="AE3550"/>
      <c r="AF3550"/>
      <c r="AG3550"/>
      <c r="AH3550"/>
    </row>
    <row r="3551" spans="1:34" x14ac:dyDescent="0.2">
      <c r="A3551"/>
      <c r="J3551"/>
      <c r="AA3551"/>
      <c r="AB3551"/>
      <c r="AC3551"/>
      <c r="AD3551"/>
      <c r="AE3551"/>
      <c r="AF3551"/>
      <c r="AG3551"/>
      <c r="AH3551"/>
    </row>
    <row r="3552" spans="1:34" x14ac:dyDescent="0.2">
      <c r="A3552"/>
      <c r="J3552"/>
      <c r="AA3552"/>
      <c r="AB3552"/>
      <c r="AC3552"/>
      <c r="AD3552"/>
      <c r="AE3552"/>
      <c r="AF3552"/>
      <c r="AG3552"/>
      <c r="AH3552"/>
    </row>
    <row r="3553" spans="1:34" x14ac:dyDescent="0.2">
      <c r="A3553"/>
      <c r="J3553"/>
      <c r="AA3553"/>
      <c r="AB3553"/>
      <c r="AC3553"/>
      <c r="AD3553"/>
      <c r="AE3553"/>
      <c r="AF3553"/>
      <c r="AG3553"/>
      <c r="AH3553"/>
    </row>
    <row r="3554" spans="1:34" x14ac:dyDescent="0.2">
      <c r="A3554"/>
      <c r="J3554"/>
      <c r="AA3554"/>
      <c r="AB3554"/>
      <c r="AC3554"/>
      <c r="AD3554"/>
      <c r="AE3554"/>
      <c r="AF3554"/>
      <c r="AG3554"/>
      <c r="AH3554"/>
    </row>
    <row r="3555" spans="1:34" x14ac:dyDescent="0.2">
      <c r="A3555"/>
      <c r="J3555"/>
      <c r="AA3555"/>
      <c r="AB3555"/>
      <c r="AC3555"/>
      <c r="AD3555"/>
      <c r="AE3555"/>
      <c r="AF3555"/>
      <c r="AG3555"/>
      <c r="AH3555"/>
    </row>
    <row r="3556" spans="1:34" x14ac:dyDescent="0.2">
      <c r="A3556"/>
      <c r="J3556"/>
      <c r="AA3556"/>
      <c r="AB3556"/>
      <c r="AC3556"/>
      <c r="AD3556"/>
      <c r="AE3556"/>
      <c r="AF3556"/>
      <c r="AG3556"/>
      <c r="AH3556"/>
    </row>
    <row r="3557" spans="1:34" x14ac:dyDescent="0.2">
      <c r="A3557"/>
      <c r="J3557"/>
      <c r="AA3557"/>
      <c r="AB3557"/>
      <c r="AC3557"/>
      <c r="AD3557"/>
      <c r="AE3557"/>
      <c r="AF3557"/>
      <c r="AG3557"/>
      <c r="AH3557"/>
    </row>
    <row r="3558" spans="1:34" x14ac:dyDescent="0.2">
      <c r="A3558"/>
      <c r="J3558"/>
      <c r="AA3558"/>
      <c r="AB3558"/>
      <c r="AC3558"/>
      <c r="AD3558"/>
      <c r="AE3558"/>
      <c r="AF3558"/>
      <c r="AG3558"/>
      <c r="AH3558"/>
    </row>
    <row r="3559" spans="1:34" x14ac:dyDescent="0.2">
      <c r="A3559"/>
      <c r="J3559"/>
      <c r="AA3559"/>
      <c r="AB3559"/>
      <c r="AC3559"/>
      <c r="AD3559"/>
      <c r="AE3559"/>
      <c r="AF3559"/>
      <c r="AG3559"/>
      <c r="AH3559"/>
    </row>
    <row r="3560" spans="1:34" x14ac:dyDescent="0.2">
      <c r="A3560"/>
      <c r="J3560"/>
      <c r="AA3560"/>
      <c r="AB3560"/>
      <c r="AC3560"/>
      <c r="AD3560"/>
      <c r="AE3560"/>
      <c r="AF3560"/>
      <c r="AG3560"/>
      <c r="AH3560"/>
    </row>
    <row r="3561" spans="1:34" x14ac:dyDescent="0.2">
      <c r="A3561"/>
      <c r="J3561"/>
      <c r="AA3561"/>
      <c r="AB3561"/>
      <c r="AC3561"/>
      <c r="AD3561"/>
      <c r="AE3561"/>
      <c r="AF3561"/>
      <c r="AG3561"/>
      <c r="AH3561"/>
    </row>
    <row r="3562" spans="1:34" x14ac:dyDescent="0.2">
      <c r="A3562"/>
      <c r="J3562"/>
      <c r="AA3562"/>
      <c r="AB3562"/>
      <c r="AC3562"/>
      <c r="AD3562"/>
      <c r="AE3562"/>
      <c r="AF3562"/>
      <c r="AG3562"/>
      <c r="AH3562"/>
    </row>
    <row r="3563" spans="1:34" x14ac:dyDescent="0.2">
      <c r="A3563"/>
      <c r="J3563"/>
      <c r="AA3563"/>
      <c r="AB3563"/>
      <c r="AC3563"/>
      <c r="AD3563"/>
      <c r="AE3563"/>
      <c r="AF3563"/>
      <c r="AG3563"/>
      <c r="AH3563"/>
    </row>
    <row r="3564" spans="1:34" x14ac:dyDescent="0.2">
      <c r="A3564"/>
      <c r="J3564"/>
      <c r="AA3564"/>
      <c r="AB3564"/>
      <c r="AC3564"/>
      <c r="AD3564"/>
      <c r="AE3564"/>
      <c r="AF3564"/>
      <c r="AG3564"/>
      <c r="AH3564"/>
    </row>
    <row r="3565" spans="1:34" x14ac:dyDescent="0.2">
      <c r="A3565"/>
      <c r="J3565"/>
      <c r="AA3565"/>
      <c r="AB3565"/>
      <c r="AC3565"/>
      <c r="AD3565"/>
      <c r="AE3565"/>
      <c r="AF3565"/>
      <c r="AG3565"/>
      <c r="AH3565"/>
    </row>
    <row r="3566" spans="1:34" x14ac:dyDescent="0.2">
      <c r="A3566"/>
      <c r="J3566"/>
      <c r="AA3566"/>
      <c r="AB3566"/>
      <c r="AC3566"/>
      <c r="AD3566"/>
      <c r="AE3566"/>
      <c r="AF3566"/>
      <c r="AG3566"/>
      <c r="AH3566"/>
    </row>
    <row r="3567" spans="1:34" x14ac:dyDescent="0.2">
      <c r="A3567"/>
      <c r="J3567"/>
      <c r="AA3567"/>
      <c r="AB3567"/>
      <c r="AC3567"/>
      <c r="AD3567"/>
      <c r="AE3567"/>
      <c r="AF3567"/>
      <c r="AG3567"/>
      <c r="AH3567"/>
    </row>
    <row r="3568" spans="1:34" x14ac:dyDescent="0.2">
      <c r="A3568"/>
      <c r="J3568"/>
      <c r="AA3568"/>
      <c r="AB3568"/>
      <c r="AC3568"/>
      <c r="AD3568"/>
      <c r="AE3568"/>
      <c r="AF3568"/>
      <c r="AG3568"/>
      <c r="AH3568"/>
    </row>
    <row r="3569" spans="1:34" x14ac:dyDescent="0.2">
      <c r="A3569"/>
      <c r="J3569"/>
      <c r="AA3569"/>
      <c r="AB3569"/>
      <c r="AC3569"/>
      <c r="AD3569"/>
      <c r="AE3569"/>
      <c r="AF3569"/>
      <c r="AG3569"/>
      <c r="AH3569"/>
    </row>
    <row r="3570" spans="1:34" x14ac:dyDescent="0.2">
      <c r="A3570"/>
      <c r="J3570"/>
      <c r="AA3570"/>
      <c r="AB3570"/>
      <c r="AC3570"/>
      <c r="AD3570"/>
      <c r="AE3570"/>
      <c r="AF3570"/>
      <c r="AG3570"/>
      <c r="AH3570"/>
    </row>
    <row r="3571" spans="1:34" x14ac:dyDescent="0.2">
      <c r="A3571"/>
      <c r="J3571"/>
      <c r="AA3571"/>
      <c r="AB3571"/>
      <c r="AC3571"/>
      <c r="AD3571"/>
      <c r="AE3571"/>
      <c r="AF3571"/>
      <c r="AG3571"/>
      <c r="AH3571"/>
    </row>
    <row r="3572" spans="1:34" x14ac:dyDescent="0.2">
      <c r="A3572"/>
      <c r="J3572"/>
      <c r="AA3572"/>
      <c r="AB3572"/>
      <c r="AC3572"/>
      <c r="AD3572"/>
      <c r="AE3572"/>
      <c r="AF3572"/>
      <c r="AG3572"/>
      <c r="AH3572"/>
    </row>
    <row r="3573" spans="1:34" x14ac:dyDescent="0.2">
      <c r="A3573"/>
      <c r="J3573"/>
      <c r="AA3573"/>
      <c r="AB3573"/>
      <c r="AC3573"/>
      <c r="AD3573"/>
      <c r="AE3573"/>
      <c r="AF3573"/>
      <c r="AG3573"/>
      <c r="AH3573"/>
    </row>
    <row r="3574" spans="1:34" x14ac:dyDescent="0.2">
      <c r="A3574"/>
      <c r="J3574"/>
      <c r="AA3574"/>
      <c r="AB3574"/>
      <c r="AC3574"/>
      <c r="AD3574"/>
      <c r="AE3574"/>
      <c r="AF3574"/>
      <c r="AG3574"/>
      <c r="AH3574"/>
    </row>
    <row r="3575" spans="1:34" x14ac:dyDescent="0.2">
      <c r="A3575"/>
      <c r="J3575"/>
      <c r="AA3575"/>
      <c r="AB3575"/>
      <c r="AC3575"/>
      <c r="AD3575"/>
      <c r="AE3575"/>
      <c r="AF3575"/>
      <c r="AG3575"/>
      <c r="AH3575"/>
    </row>
    <row r="3576" spans="1:34" x14ac:dyDescent="0.2">
      <c r="A3576"/>
      <c r="J3576"/>
      <c r="AA3576"/>
      <c r="AB3576"/>
      <c r="AC3576"/>
      <c r="AD3576"/>
      <c r="AE3576"/>
      <c r="AF3576"/>
      <c r="AG3576"/>
      <c r="AH3576"/>
    </row>
    <row r="3577" spans="1:34" x14ac:dyDescent="0.2">
      <c r="A3577"/>
      <c r="J3577"/>
      <c r="AA3577"/>
      <c r="AB3577"/>
      <c r="AC3577"/>
      <c r="AD3577"/>
      <c r="AE3577"/>
      <c r="AF3577"/>
      <c r="AG3577"/>
      <c r="AH3577"/>
    </row>
    <row r="3578" spans="1:34" x14ac:dyDescent="0.2">
      <c r="A3578"/>
      <c r="J3578"/>
      <c r="AA3578"/>
      <c r="AB3578"/>
      <c r="AC3578"/>
      <c r="AD3578"/>
      <c r="AE3578"/>
      <c r="AF3578"/>
      <c r="AG3578"/>
      <c r="AH3578"/>
    </row>
    <row r="3579" spans="1:34" x14ac:dyDescent="0.2">
      <c r="A3579"/>
      <c r="J3579"/>
      <c r="AA3579"/>
      <c r="AB3579"/>
      <c r="AC3579"/>
      <c r="AD3579"/>
      <c r="AE3579"/>
      <c r="AF3579"/>
      <c r="AG3579"/>
      <c r="AH3579"/>
    </row>
    <row r="3580" spans="1:34" x14ac:dyDescent="0.2">
      <c r="A3580"/>
      <c r="J3580"/>
      <c r="AA3580"/>
      <c r="AB3580"/>
      <c r="AC3580"/>
      <c r="AD3580"/>
      <c r="AE3580"/>
      <c r="AF3580"/>
      <c r="AG3580"/>
      <c r="AH3580"/>
    </row>
    <row r="3581" spans="1:34" x14ac:dyDescent="0.2">
      <c r="A3581"/>
      <c r="J3581"/>
      <c r="AA3581"/>
      <c r="AB3581"/>
      <c r="AC3581"/>
      <c r="AD3581"/>
      <c r="AE3581"/>
      <c r="AF3581"/>
      <c r="AG3581"/>
      <c r="AH3581"/>
    </row>
    <row r="3582" spans="1:34" x14ac:dyDescent="0.2">
      <c r="A3582"/>
      <c r="J3582"/>
      <c r="AA3582"/>
      <c r="AB3582"/>
      <c r="AC3582"/>
      <c r="AD3582"/>
      <c r="AE3582"/>
      <c r="AF3582"/>
      <c r="AG3582"/>
      <c r="AH3582"/>
    </row>
    <row r="3583" spans="1:34" x14ac:dyDescent="0.2">
      <c r="A3583"/>
      <c r="J3583"/>
      <c r="AA3583"/>
      <c r="AB3583"/>
      <c r="AC3583"/>
      <c r="AD3583"/>
      <c r="AE3583"/>
      <c r="AF3583"/>
      <c r="AG3583"/>
      <c r="AH3583"/>
    </row>
    <row r="3584" spans="1:34" x14ac:dyDescent="0.2">
      <c r="A3584"/>
      <c r="J3584"/>
      <c r="AA3584"/>
      <c r="AB3584"/>
      <c r="AC3584"/>
      <c r="AD3584"/>
      <c r="AE3584"/>
      <c r="AF3584"/>
      <c r="AG3584"/>
      <c r="AH3584"/>
    </row>
    <row r="3585" spans="1:34" x14ac:dyDescent="0.2">
      <c r="A3585"/>
      <c r="J3585"/>
      <c r="AA3585"/>
      <c r="AB3585"/>
      <c r="AC3585"/>
      <c r="AD3585"/>
      <c r="AE3585"/>
      <c r="AF3585"/>
      <c r="AG3585"/>
      <c r="AH3585"/>
    </row>
    <row r="3586" spans="1:34" x14ac:dyDescent="0.2">
      <c r="A3586"/>
      <c r="J3586"/>
      <c r="AA3586"/>
      <c r="AB3586"/>
      <c r="AC3586"/>
      <c r="AD3586"/>
      <c r="AE3586"/>
      <c r="AF3586"/>
      <c r="AG3586"/>
      <c r="AH3586"/>
    </row>
    <row r="3587" spans="1:34" x14ac:dyDescent="0.2">
      <c r="A3587"/>
      <c r="J3587"/>
      <c r="AA3587"/>
      <c r="AB3587"/>
      <c r="AC3587"/>
      <c r="AD3587"/>
      <c r="AE3587"/>
      <c r="AF3587"/>
      <c r="AG3587"/>
      <c r="AH3587"/>
    </row>
    <row r="3588" spans="1:34" x14ac:dyDescent="0.2">
      <c r="A3588"/>
      <c r="J3588"/>
      <c r="AA3588"/>
      <c r="AB3588"/>
      <c r="AC3588"/>
      <c r="AD3588"/>
      <c r="AE3588"/>
      <c r="AF3588"/>
      <c r="AG3588"/>
      <c r="AH3588"/>
    </row>
    <row r="3589" spans="1:34" x14ac:dyDescent="0.2">
      <c r="A3589"/>
      <c r="J3589"/>
      <c r="AA3589"/>
      <c r="AB3589"/>
      <c r="AC3589"/>
      <c r="AD3589"/>
      <c r="AE3589"/>
      <c r="AF3589"/>
      <c r="AG3589"/>
      <c r="AH3589"/>
    </row>
    <row r="3590" spans="1:34" x14ac:dyDescent="0.2">
      <c r="A3590"/>
      <c r="J3590"/>
      <c r="AA3590"/>
      <c r="AB3590"/>
      <c r="AC3590"/>
      <c r="AD3590"/>
      <c r="AE3590"/>
      <c r="AF3590"/>
      <c r="AG3590"/>
      <c r="AH3590"/>
    </row>
    <row r="3591" spans="1:34" x14ac:dyDescent="0.2">
      <c r="A3591"/>
      <c r="J3591"/>
      <c r="AA3591"/>
      <c r="AB3591"/>
      <c r="AC3591"/>
      <c r="AD3591"/>
      <c r="AE3591"/>
      <c r="AF3591"/>
      <c r="AG3591"/>
      <c r="AH3591"/>
    </row>
    <row r="3592" spans="1:34" x14ac:dyDescent="0.2">
      <c r="A3592"/>
      <c r="J3592"/>
      <c r="AA3592"/>
      <c r="AB3592"/>
      <c r="AC3592"/>
      <c r="AD3592"/>
      <c r="AE3592"/>
      <c r="AF3592"/>
      <c r="AG3592"/>
      <c r="AH3592"/>
    </row>
    <row r="3593" spans="1:34" x14ac:dyDescent="0.2">
      <c r="A3593"/>
      <c r="J3593"/>
      <c r="AA3593"/>
      <c r="AB3593"/>
      <c r="AC3593"/>
      <c r="AD3593"/>
      <c r="AE3593"/>
      <c r="AF3593"/>
      <c r="AG3593"/>
      <c r="AH3593"/>
    </row>
    <row r="3594" spans="1:34" x14ac:dyDescent="0.2">
      <c r="A3594"/>
      <c r="J3594"/>
      <c r="AA3594"/>
      <c r="AB3594"/>
      <c r="AC3594"/>
      <c r="AD3594"/>
      <c r="AE3594"/>
      <c r="AF3594"/>
      <c r="AG3594"/>
      <c r="AH3594"/>
    </row>
    <row r="3595" spans="1:34" x14ac:dyDescent="0.2">
      <c r="A3595"/>
      <c r="J3595"/>
      <c r="AA3595"/>
      <c r="AB3595"/>
      <c r="AC3595"/>
      <c r="AD3595"/>
      <c r="AE3595"/>
      <c r="AF3595"/>
      <c r="AG3595"/>
      <c r="AH3595"/>
    </row>
    <row r="3596" spans="1:34" x14ac:dyDescent="0.2">
      <c r="A3596"/>
      <c r="J3596"/>
      <c r="AA3596"/>
      <c r="AB3596"/>
      <c r="AC3596"/>
      <c r="AD3596"/>
      <c r="AE3596"/>
      <c r="AF3596"/>
      <c r="AG3596"/>
      <c r="AH3596"/>
    </row>
    <row r="3597" spans="1:34" x14ac:dyDescent="0.2">
      <c r="A3597"/>
      <c r="J3597"/>
      <c r="AA3597"/>
      <c r="AB3597"/>
      <c r="AC3597"/>
      <c r="AD3597"/>
      <c r="AE3597"/>
      <c r="AF3597"/>
      <c r="AG3597"/>
      <c r="AH3597"/>
    </row>
    <row r="3598" spans="1:34" x14ac:dyDescent="0.2">
      <c r="A3598"/>
      <c r="J3598"/>
      <c r="AA3598"/>
      <c r="AB3598"/>
      <c r="AC3598"/>
      <c r="AD3598"/>
      <c r="AE3598"/>
      <c r="AF3598"/>
      <c r="AG3598"/>
      <c r="AH3598"/>
    </row>
    <row r="3599" spans="1:34" x14ac:dyDescent="0.2">
      <c r="A3599"/>
      <c r="J3599"/>
      <c r="AA3599"/>
      <c r="AB3599"/>
      <c r="AC3599"/>
      <c r="AD3599"/>
      <c r="AE3599"/>
      <c r="AF3599"/>
      <c r="AG3599"/>
      <c r="AH3599"/>
    </row>
    <row r="3600" spans="1:34" x14ac:dyDescent="0.2">
      <c r="A3600"/>
      <c r="J3600"/>
      <c r="AA3600"/>
      <c r="AB3600"/>
      <c r="AC3600"/>
      <c r="AD3600"/>
      <c r="AE3600"/>
      <c r="AF3600"/>
      <c r="AG3600"/>
      <c r="AH3600"/>
    </row>
    <row r="3601" spans="1:34" x14ac:dyDescent="0.2">
      <c r="A3601"/>
      <c r="J3601"/>
      <c r="AA3601"/>
      <c r="AB3601"/>
      <c r="AC3601"/>
      <c r="AD3601"/>
      <c r="AE3601"/>
      <c r="AF3601"/>
      <c r="AG3601"/>
      <c r="AH3601"/>
    </row>
    <row r="3602" spans="1:34" x14ac:dyDescent="0.2">
      <c r="A3602"/>
      <c r="J3602"/>
      <c r="AA3602"/>
      <c r="AB3602"/>
      <c r="AC3602"/>
      <c r="AD3602"/>
      <c r="AE3602"/>
      <c r="AF3602"/>
      <c r="AG3602"/>
      <c r="AH3602"/>
    </row>
    <row r="3603" spans="1:34" x14ac:dyDescent="0.2">
      <c r="A3603"/>
      <c r="J3603"/>
      <c r="AA3603"/>
      <c r="AB3603"/>
      <c r="AC3603"/>
      <c r="AD3603"/>
      <c r="AE3603"/>
      <c r="AF3603"/>
      <c r="AG3603"/>
      <c r="AH3603"/>
    </row>
    <row r="3604" spans="1:34" x14ac:dyDescent="0.2">
      <c r="A3604"/>
      <c r="J3604"/>
      <c r="AA3604"/>
      <c r="AB3604"/>
      <c r="AC3604"/>
      <c r="AD3604"/>
      <c r="AE3604"/>
      <c r="AF3604"/>
      <c r="AG3604"/>
      <c r="AH3604"/>
    </row>
    <row r="3605" spans="1:34" x14ac:dyDescent="0.2">
      <c r="A3605"/>
      <c r="J3605"/>
      <c r="AA3605"/>
      <c r="AB3605"/>
      <c r="AC3605"/>
      <c r="AD3605"/>
      <c r="AE3605"/>
      <c r="AF3605"/>
      <c r="AG3605"/>
      <c r="AH3605"/>
    </row>
    <row r="3606" spans="1:34" x14ac:dyDescent="0.2">
      <c r="A3606"/>
      <c r="J3606"/>
      <c r="AA3606"/>
      <c r="AB3606"/>
      <c r="AC3606"/>
      <c r="AD3606"/>
      <c r="AE3606"/>
      <c r="AF3606"/>
      <c r="AG3606"/>
      <c r="AH3606"/>
    </row>
    <row r="3607" spans="1:34" x14ac:dyDescent="0.2">
      <c r="A3607"/>
      <c r="J3607"/>
      <c r="AA3607"/>
      <c r="AB3607"/>
      <c r="AC3607"/>
      <c r="AD3607"/>
      <c r="AE3607"/>
      <c r="AF3607"/>
      <c r="AG3607"/>
      <c r="AH3607"/>
    </row>
    <row r="3608" spans="1:34" x14ac:dyDescent="0.2">
      <c r="A3608"/>
      <c r="J3608"/>
      <c r="AA3608"/>
      <c r="AB3608"/>
      <c r="AC3608"/>
      <c r="AD3608"/>
      <c r="AE3608"/>
      <c r="AF3608"/>
      <c r="AG3608"/>
      <c r="AH3608"/>
    </row>
    <row r="3609" spans="1:34" x14ac:dyDescent="0.2">
      <c r="A3609"/>
      <c r="J3609"/>
      <c r="AA3609"/>
      <c r="AB3609"/>
      <c r="AC3609"/>
      <c r="AD3609"/>
      <c r="AE3609"/>
      <c r="AF3609"/>
      <c r="AG3609"/>
      <c r="AH3609"/>
    </row>
    <row r="3610" spans="1:34" x14ac:dyDescent="0.2">
      <c r="A3610"/>
      <c r="J3610"/>
      <c r="AA3610"/>
      <c r="AB3610"/>
      <c r="AC3610"/>
      <c r="AD3610"/>
      <c r="AE3610"/>
      <c r="AF3610"/>
      <c r="AG3610"/>
      <c r="AH3610"/>
    </row>
    <row r="3611" spans="1:34" x14ac:dyDescent="0.2">
      <c r="A3611"/>
      <c r="J3611"/>
      <c r="AA3611"/>
      <c r="AB3611"/>
      <c r="AC3611"/>
      <c r="AD3611"/>
      <c r="AE3611"/>
      <c r="AF3611"/>
      <c r="AG3611"/>
      <c r="AH3611"/>
    </row>
    <row r="3612" spans="1:34" x14ac:dyDescent="0.2">
      <c r="A3612"/>
      <c r="J3612"/>
      <c r="AA3612"/>
      <c r="AB3612"/>
      <c r="AC3612"/>
      <c r="AD3612"/>
      <c r="AE3612"/>
      <c r="AF3612"/>
      <c r="AG3612"/>
      <c r="AH3612"/>
    </row>
    <row r="3613" spans="1:34" x14ac:dyDescent="0.2">
      <c r="A3613"/>
      <c r="J3613"/>
      <c r="AA3613"/>
      <c r="AB3613"/>
      <c r="AC3613"/>
      <c r="AD3613"/>
      <c r="AE3613"/>
      <c r="AF3613"/>
      <c r="AG3613"/>
      <c r="AH3613"/>
    </row>
    <row r="3614" spans="1:34" x14ac:dyDescent="0.2">
      <c r="A3614"/>
      <c r="J3614"/>
      <c r="AA3614"/>
      <c r="AB3614"/>
      <c r="AC3614"/>
      <c r="AD3614"/>
      <c r="AE3614"/>
      <c r="AF3614"/>
      <c r="AG3614"/>
      <c r="AH3614"/>
    </row>
    <row r="3615" spans="1:34" x14ac:dyDescent="0.2">
      <c r="A3615"/>
      <c r="J3615"/>
      <c r="AA3615"/>
      <c r="AB3615"/>
      <c r="AC3615"/>
      <c r="AD3615"/>
      <c r="AE3615"/>
      <c r="AF3615"/>
      <c r="AG3615"/>
      <c r="AH3615"/>
    </row>
    <row r="3616" spans="1:34" x14ac:dyDescent="0.2">
      <c r="A3616"/>
      <c r="J3616"/>
      <c r="AA3616"/>
      <c r="AB3616"/>
      <c r="AC3616"/>
      <c r="AD3616"/>
      <c r="AE3616"/>
      <c r="AF3616"/>
      <c r="AG3616"/>
      <c r="AH3616"/>
    </row>
    <row r="3617" spans="1:34" x14ac:dyDescent="0.2">
      <c r="A3617"/>
      <c r="J3617"/>
      <c r="AA3617"/>
      <c r="AB3617"/>
      <c r="AC3617"/>
      <c r="AD3617"/>
      <c r="AE3617"/>
      <c r="AF3617"/>
      <c r="AG3617"/>
      <c r="AH3617"/>
    </row>
    <row r="3618" spans="1:34" x14ac:dyDescent="0.2">
      <c r="A3618"/>
      <c r="J3618"/>
      <c r="AA3618"/>
      <c r="AB3618"/>
      <c r="AC3618"/>
      <c r="AD3618"/>
      <c r="AE3618"/>
      <c r="AF3618"/>
      <c r="AG3618"/>
      <c r="AH3618"/>
    </row>
    <row r="3619" spans="1:34" x14ac:dyDescent="0.2">
      <c r="A3619"/>
      <c r="J3619"/>
      <c r="AA3619"/>
      <c r="AB3619"/>
      <c r="AC3619"/>
      <c r="AD3619"/>
      <c r="AE3619"/>
      <c r="AF3619"/>
      <c r="AG3619"/>
      <c r="AH3619"/>
    </row>
    <row r="3620" spans="1:34" x14ac:dyDescent="0.2">
      <c r="A3620"/>
      <c r="J3620"/>
      <c r="AA3620"/>
      <c r="AB3620"/>
      <c r="AC3620"/>
      <c r="AD3620"/>
      <c r="AE3620"/>
      <c r="AF3620"/>
      <c r="AG3620"/>
      <c r="AH3620"/>
    </row>
    <row r="3621" spans="1:34" x14ac:dyDescent="0.2">
      <c r="A3621"/>
      <c r="J3621"/>
      <c r="AA3621"/>
      <c r="AB3621"/>
      <c r="AC3621"/>
      <c r="AD3621"/>
      <c r="AE3621"/>
      <c r="AF3621"/>
      <c r="AG3621"/>
      <c r="AH3621"/>
    </row>
    <row r="3622" spans="1:34" x14ac:dyDescent="0.2">
      <c r="A3622"/>
      <c r="J3622"/>
      <c r="AA3622"/>
      <c r="AB3622"/>
      <c r="AC3622"/>
      <c r="AD3622"/>
      <c r="AE3622"/>
      <c r="AF3622"/>
      <c r="AG3622"/>
      <c r="AH3622"/>
    </row>
    <row r="3623" spans="1:34" x14ac:dyDescent="0.2">
      <c r="A3623"/>
      <c r="J3623"/>
      <c r="AA3623"/>
      <c r="AB3623"/>
      <c r="AC3623"/>
      <c r="AD3623"/>
      <c r="AE3623"/>
      <c r="AF3623"/>
      <c r="AG3623"/>
      <c r="AH3623"/>
    </row>
    <row r="3624" spans="1:34" x14ac:dyDescent="0.2">
      <c r="A3624"/>
      <c r="J3624"/>
      <c r="AA3624"/>
      <c r="AB3624"/>
      <c r="AC3624"/>
      <c r="AD3624"/>
      <c r="AE3624"/>
      <c r="AF3624"/>
      <c r="AG3624"/>
      <c r="AH3624"/>
    </row>
    <row r="3625" spans="1:34" x14ac:dyDescent="0.2">
      <c r="A3625"/>
      <c r="J3625"/>
      <c r="AA3625"/>
      <c r="AB3625"/>
      <c r="AC3625"/>
      <c r="AD3625"/>
      <c r="AE3625"/>
      <c r="AF3625"/>
      <c r="AG3625"/>
      <c r="AH3625"/>
    </row>
    <row r="3626" spans="1:34" x14ac:dyDescent="0.2">
      <c r="A3626"/>
      <c r="J3626"/>
      <c r="AA3626"/>
      <c r="AB3626"/>
      <c r="AC3626"/>
      <c r="AD3626"/>
      <c r="AE3626"/>
      <c r="AF3626"/>
      <c r="AG3626"/>
      <c r="AH3626"/>
    </row>
    <row r="3627" spans="1:34" x14ac:dyDescent="0.2">
      <c r="A3627"/>
      <c r="J3627"/>
      <c r="AA3627"/>
      <c r="AB3627"/>
      <c r="AC3627"/>
      <c r="AD3627"/>
      <c r="AE3627"/>
      <c r="AF3627"/>
      <c r="AG3627"/>
      <c r="AH3627"/>
    </row>
    <row r="3628" spans="1:34" x14ac:dyDescent="0.2">
      <c r="A3628"/>
      <c r="J3628"/>
      <c r="AA3628"/>
      <c r="AB3628"/>
      <c r="AC3628"/>
      <c r="AD3628"/>
      <c r="AE3628"/>
      <c r="AF3628"/>
      <c r="AG3628"/>
      <c r="AH3628"/>
    </row>
    <row r="3629" spans="1:34" x14ac:dyDescent="0.2">
      <c r="A3629"/>
      <c r="J3629"/>
      <c r="AA3629"/>
      <c r="AB3629"/>
      <c r="AC3629"/>
      <c r="AD3629"/>
      <c r="AE3629"/>
      <c r="AF3629"/>
      <c r="AG3629"/>
      <c r="AH3629"/>
    </row>
    <row r="3630" spans="1:34" x14ac:dyDescent="0.2">
      <c r="A3630"/>
      <c r="J3630"/>
      <c r="AA3630"/>
      <c r="AB3630"/>
      <c r="AC3630"/>
      <c r="AD3630"/>
      <c r="AE3630"/>
      <c r="AF3630"/>
      <c r="AG3630"/>
      <c r="AH3630"/>
    </row>
    <row r="3631" spans="1:34" x14ac:dyDescent="0.2">
      <c r="A3631"/>
      <c r="J3631"/>
      <c r="AA3631"/>
      <c r="AB3631"/>
      <c r="AC3631"/>
      <c r="AD3631"/>
      <c r="AE3631"/>
      <c r="AF3631"/>
      <c r="AG3631"/>
      <c r="AH3631"/>
    </row>
    <row r="3632" spans="1:34" x14ac:dyDescent="0.2">
      <c r="A3632"/>
      <c r="J3632"/>
      <c r="AA3632"/>
      <c r="AB3632"/>
      <c r="AC3632"/>
      <c r="AD3632"/>
      <c r="AE3632"/>
      <c r="AF3632"/>
      <c r="AG3632"/>
      <c r="AH3632"/>
    </row>
    <row r="3633" spans="1:34" x14ac:dyDescent="0.2">
      <c r="A3633"/>
      <c r="J3633"/>
      <c r="AA3633"/>
      <c r="AB3633"/>
      <c r="AC3633"/>
      <c r="AD3633"/>
      <c r="AE3633"/>
      <c r="AF3633"/>
      <c r="AG3633"/>
      <c r="AH3633"/>
    </row>
    <row r="3634" spans="1:34" x14ac:dyDescent="0.2">
      <c r="A3634"/>
      <c r="J3634"/>
      <c r="AA3634"/>
      <c r="AB3634"/>
      <c r="AC3634"/>
      <c r="AD3634"/>
      <c r="AE3634"/>
      <c r="AF3634"/>
      <c r="AG3634"/>
      <c r="AH3634"/>
    </row>
    <row r="3635" spans="1:34" x14ac:dyDescent="0.2">
      <c r="A3635"/>
      <c r="J3635"/>
      <c r="AA3635"/>
      <c r="AB3635"/>
      <c r="AC3635"/>
      <c r="AD3635"/>
      <c r="AE3635"/>
      <c r="AF3635"/>
      <c r="AG3635"/>
      <c r="AH3635"/>
    </row>
    <row r="3636" spans="1:34" x14ac:dyDescent="0.2">
      <c r="A3636"/>
      <c r="J3636"/>
      <c r="AA3636"/>
      <c r="AB3636"/>
      <c r="AC3636"/>
      <c r="AD3636"/>
      <c r="AE3636"/>
      <c r="AF3636"/>
      <c r="AG3636"/>
      <c r="AH3636"/>
    </row>
    <row r="3637" spans="1:34" x14ac:dyDescent="0.2">
      <c r="A3637"/>
      <c r="J3637"/>
      <c r="AA3637"/>
      <c r="AB3637"/>
      <c r="AC3637"/>
      <c r="AD3637"/>
      <c r="AE3637"/>
      <c r="AF3637"/>
      <c r="AG3637"/>
      <c r="AH3637"/>
    </row>
    <row r="3638" spans="1:34" x14ac:dyDescent="0.2">
      <c r="A3638"/>
      <c r="J3638"/>
      <c r="AA3638"/>
      <c r="AB3638"/>
      <c r="AC3638"/>
      <c r="AD3638"/>
      <c r="AE3638"/>
      <c r="AF3638"/>
      <c r="AG3638"/>
      <c r="AH3638"/>
    </row>
    <row r="3639" spans="1:34" x14ac:dyDescent="0.2">
      <c r="A3639"/>
      <c r="J3639"/>
      <c r="AA3639"/>
      <c r="AB3639"/>
      <c r="AC3639"/>
      <c r="AD3639"/>
      <c r="AE3639"/>
      <c r="AF3639"/>
      <c r="AG3639"/>
      <c r="AH3639"/>
    </row>
    <row r="3640" spans="1:34" x14ac:dyDescent="0.2">
      <c r="A3640"/>
      <c r="J3640"/>
      <c r="AA3640"/>
      <c r="AB3640"/>
      <c r="AC3640"/>
      <c r="AD3640"/>
      <c r="AE3640"/>
      <c r="AF3640"/>
      <c r="AG3640"/>
      <c r="AH3640"/>
    </row>
    <row r="3641" spans="1:34" x14ac:dyDescent="0.2">
      <c r="A3641"/>
      <c r="J3641"/>
      <c r="AA3641"/>
      <c r="AB3641"/>
      <c r="AC3641"/>
      <c r="AD3641"/>
      <c r="AE3641"/>
      <c r="AF3641"/>
      <c r="AG3641"/>
      <c r="AH3641"/>
    </row>
    <row r="3642" spans="1:34" x14ac:dyDescent="0.2">
      <c r="A3642"/>
      <c r="J3642"/>
      <c r="AA3642"/>
      <c r="AB3642"/>
      <c r="AC3642"/>
      <c r="AD3642"/>
      <c r="AE3642"/>
      <c r="AF3642"/>
      <c r="AG3642"/>
      <c r="AH3642"/>
    </row>
    <row r="3643" spans="1:34" x14ac:dyDescent="0.2">
      <c r="A3643"/>
      <c r="J3643"/>
      <c r="AA3643"/>
      <c r="AB3643"/>
      <c r="AC3643"/>
      <c r="AD3643"/>
      <c r="AE3643"/>
      <c r="AF3643"/>
      <c r="AG3643"/>
      <c r="AH3643"/>
    </row>
    <row r="3644" spans="1:34" x14ac:dyDescent="0.2">
      <c r="A3644"/>
      <c r="J3644"/>
      <c r="AA3644"/>
      <c r="AB3644"/>
      <c r="AC3644"/>
      <c r="AD3644"/>
      <c r="AE3644"/>
      <c r="AF3644"/>
      <c r="AG3644"/>
      <c r="AH3644"/>
    </row>
    <row r="3645" spans="1:34" x14ac:dyDescent="0.2">
      <c r="A3645"/>
      <c r="J3645"/>
      <c r="AA3645"/>
      <c r="AB3645"/>
      <c r="AC3645"/>
      <c r="AD3645"/>
      <c r="AE3645"/>
      <c r="AF3645"/>
      <c r="AG3645"/>
      <c r="AH3645"/>
    </row>
    <row r="3646" spans="1:34" x14ac:dyDescent="0.2">
      <c r="A3646"/>
      <c r="J3646"/>
      <c r="AA3646"/>
      <c r="AB3646"/>
      <c r="AC3646"/>
      <c r="AD3646"/>
      <c r="AE3646"/>
      <c r="AF3646"/>
      <c r="AG3646"/>
      <c r="AH3646"/>
    </row>
    <row r="3647" spans="1:34" x14ac:dyDescent="0.2">
      <c r="A3647"/>
      <c r="J3647"/>
      <c r="AA3647"/>
      <c r="AB3647"/>
      <c r="AC3647"/>
      <c r="AD3647"/>
      <c r="AE3647"/>
      <c r="AF3647"/>
      <c r="AG3647"/>
      <c r="AH3647"/>
    </row>
    <row r="3648" spans="1:34" x14ac:dyDescent="0.2">
      <c r="A3648"/>
      <c r="J3648"/>
      <c r="AA3648"/>
      <c r="AB3648"/>
      <c r="AC3648"/>
      <c r="AD3648"/>
      <c r="AE3648"/>
      <c r="AF3648"/>
      <c r="AG3648"/>
      <c r="AH3648"/>
    </row>
    <row r="3649" spans="1:34" x14ac:dyDescent="0.2">
      <c r="A3649"/>
      <c r="J3649"/>
      <c r="AA3649"/>
      <c r="AB3649"/>
      <c r="AC3649"/>
      <c r="AD3649"/>
      <c r="AE3649"/>
      <c r="AF3649"/>
      <c r="AG3649"/>
      <c r="AH3649"/>
    </row>
    <row r="3650" spans="1:34" x14ac:dyDescent="0.2">
      <c r="A3650"/>
      <c r="J3650"/>
      <c r="AA3650"/>
      <c r="AB3650"/>
      <c r="AC3650"/>
      <c r="AD3650"/>
      <c r="AE3650"/>
      <c r="AF3650"/>
      <c r="AG3650"/>
      <c r="AH3650"/>
    </row>
    <row r="3651" spans="1:34" x14ac:dyDescent="0.2">
      <c r="A3651"/>
      <c r="J3651"/>
      <c r="AA3651"/>
      <c r="AB3651"/>
      <c r="AC3651"/>
      <c r="AD3651"/>
      <c r="AE3651"/>
      <c r="AF3651"/>
      <c r="AG3651"/>
      <c r="AH3651"/>
    </row>
    <row r="3652" spans="1:34" x14ac:dyDescent="0.2">
      <c r="A3652"/>
      <c r="J3652"/>
      <c r="AA3652"/>
      <c r="AB3652"/>
      <c r="AC3652"/>
      <c r="AD3652"/>
      <c r="AE3652"/>
      <c r="AF3652"/>
      <c r="AG3652"/>
      <c r="AH3652"/>
    </row>
    <row r="3653" spans="1:34" x14ac:dyDescent="0.2">
      <c r="A3653"/>
      <c r="J3653"/>
      <c r="AA3653"/>
      <c r="AB3653"/>
      <c r="AC3653"/>
      <c r="AD3653"/>
      <c r="AE3653"/>
      <c r="AF3653"/>
      <c r="AG3653"/>
      <c r="AH3653"/>
    </row>
    <row r="3654" spans="1:34" x14ac:dyDescent="0.2">
      <c r="A3654"/>
      <c r="J3654"/>
      <c r="AA3654"/>
      <c r="AB3654"/>
      <c r="AC3654"/>
      <c r="AD3654"/>
      <c r="AE3654"/>
      <c r="AF3654"/>
      <c r="AG3654"/>
      <c r="AH3654"/>
    </row>
    <row r="3655" spans="1:34" x14ac:dyDescent="0.2">
      <c r="A3655"/>
      <c r="J3655"/>
      <c r="AA3655"/>
      <c r="AB3655"/>
      <c r="AC3655"/>
      <c r="AD3655"/>
      <c r="AE3655"/>
      <c r="AF3655"/>
      <c r="AG3655"/>
      <c r="AH3655"/>
    </row>
    <row r="3656" spans="1:34" x14ac:dyDescent="0.2">
      <c r="A3656"/>
      <c r="J3656"/>
      <c r="AA3656"/>
      <c r="AB3656"/>
      <c r="AC3656"/>
      <c r="AD3656"/>
      <c r="AE3656"/>
      <c r="AF3656"/>
      <c r="AG3656"/>
      <c r="AH3656"/>
    </row>
    <row r="3657" spans="1:34" x14ac:dyDescent="0.2">
      <c r="A3657"/>
      <c r="J3657"/>
      <c r="AA3657"/>
      <c r="AB3657"/>
      <c r="AC3657"/>
      <c r="AD3657"/>
      <c r="AE3657"/>
      <c r="AF3657"/>
      <c r="AG3657"/>
      <c r="AH3657"/>
    </row>
    <row r="3658" spans="1:34" x14ac:dyDescent="0.2">
      <c r="A3658"/>
      <c r="J3658"/>
      <c r="AA3658"/>
      <c r="AB3658"/>
      <c r="AC3658"/>
      <c r="AD3658"/>
      <c r="AE3658"/>
      <c r="AF3658"/>
      <c r="AG3658"/>
      <c r="AH3658"/>
    </row>
    <row r="3659" spans="1:34" x14ac:dyDescent="0.2">
      <c r="A3659"/>
      <c r="J3659"/>
      <c r="AA3659"/>
      <c r="AB3659"/>
      <c r="AC3659"/>
      <c r="AD3659"/>
      <c r="AE3659"/>
      <c r="AF3659"/>
      <c r="AG3659"/>
      <c r="AH3659"/>
    </row>
    <row r="3660" spans="1:34" x14ac:dyDescent="0.2">
      <c r="A3660"/>
      <c r="J3660"/>
      <c r="AA3660"/>
      <c r="AB3660"/>
      <c r="AC3660"/>
      <c r="AD3660"/>
      <c r="AE3660"/>
      <c r="AF3660"/>
      <c r="AG3660"/>
      <c r="AH3660"/>
    </row>
    <row r="3661" spans="1:34" x14ac:dyDescent="0.2">
      <c r="A3661"/>
      <c r="J3661"/>
      <c r="AA3661"/>
      <c r="AB3661"/>
      <c r="AC3661"/>
      <c r="AD3661"/>
      <c r="AE3661"/>
      <c r="AF3661"/>
      <c r="AG3661"/>
      <c r="AH3661"/>
    </row>
    <row r="3662" spans="1:34" x14ac:dyDescent="0.2">
      <c r="A3662"/>
      <c r="J3662"/>
      <c r="AA3662"/>
      <c r="AB3662"/>
      <c r="AC3662"/>
      <c r="AD3662"/>
      <c r="AE3662"/>
      <c r="AF3662"/>
      <c r="AG3662"/>
      <c r="AH3662"/>
    </row>
    <row r="3663" spans="1:34" x14ac:dyDescent="0.2">
      <c r="A3663"/>
      <c r="J3663"/>
      <c r="AA3663"/>
      <c r="AB3663"/>
      <c r="AC3663"/>
      <c r="AD3663"/>
      <c r="AE3663"/>
      <c r="AF3663"/>
      <c r="AG3663"/>
      <c r="AH3663"/>
    </row>
    <row r="3664" spans="1:34" x14ac:dyDescent="0.2">
      <c r="A3664"/>
      <c r="J3664"/>
      <c r="AA3664"/>
      <c r="AB3664"/>
      <c r="AC3664"/>
      <c r="AD3664"/>
      <c r="AE3664"/>
      <c r="AF3664"/>
      <c r="AG3664"/>
      <c r="AH3664"/>
    </row>
    <row r="3665" spans="1:34" x14ac:dyDescent="0.2">
      <c r="A3665"/>
      <c r="J3665"/>
      <c r="AA3665"/>
      <c r="AB3665"/>
      <c r="AC3665"/>
      <c r="AD3665"/>
      <c r="AE3665"/>
      <c r="AF3665"/>
      <c r="AG3665"/>
      <c r="AH3665"/>
    </row>
    <row r="3666" spans="1:34" x14ac:dyDescent="0.2">
      <c r="A3666"/>
      <c r="J3666"/>
      <c r="AA3666"/>
      <c r="AB3666"/>
      <c r="AC3666"/>
      <c r="AD3666"/>
      <c r="AE3666"/>
      <c r="AF3666"/>
      <c r="AG3666"/>
      <c r="AH3666"/>
    </row>
    <row r="3667" spans="1:34" x14ac:dyDescent="0.2">
      <c r="A3667"/>
      <c r="J3667"/>
      <c r="AA3667"/>
      <c r="AB3667"/>
      <c r="AC3667"/>
      <c r="AD3667"/>
      <c r="AE3667"/>
      <c r="AF3667"/>
      <c r="AG3667"/>
      <c r="AH3667"/>
    </row>
    <row r="3668" spans="1:34" x14ac:dyDescent="0.2">
      <c r="A3668"/>
      <c r="J3668"/>
      <c r="AA3668"/>
      <c r="AB3668"/>
      <c r="AC3668"/>
      <c r="AD3668"/>
      <c r="AE3668"/>
      <c r="AF3668"/>
      <c r="AG3668"/>
      <c r="AH3668"/>
    </row>
    <row r="3669" spans="1:34" x14ac:dyDescent="0.2">
      <c r="A3669"/>
      <c r="J3669"/>
      <c r="AA3669"/>
      <c r="AB3669"/>
      <c r="AC3669"/>
      <c r="AD3669"/>
      <c r="AE3669"/>
      <c r="AF3669"/>
      <c r="AG3669"/>
      <c r="AH3669"/>
    </row>
    <row r="3670" spans="1:34" x14ac:dyDescent="0.2">
      <c r="A3670"/>
      <c r="J3670"/>
      <c r="AA3670"/>
      <c r="AB3670"/>
      <c r="AC3670"/>
      <c r="AD3670"/>
      <c r="AE3670"/>
      <c r="AF3670"/>
      <c r="AG3670"/>
      <c r="AH3670"/>
    </row>
    <row r="3671" spans="1:34" x14ac:dyDescent="0.2">
      <c r="A3671"/>
      <c r="J3671"/>
      <c r="AA3671"/>
      <c r="AB3671"/>
      <c r="AC3671"/>
      <c r="AD3671"/>
      <c r="AE3671"/>
      <c r="AF3671"/>
      <c r="AG3671"/>
      <c r="AH3671"/>
    </row>
    <row r="3672" spans="1:34" x14ac:dyDescent="0.2">
      <c r="A3672"/>
      <c r="J3672"/>
      <c r="AA3672"/>
      <c r="AB3672"/>
      <c r="AC3672"/>
      <c r="AD3672"/>
      <c r="AE3672"/>
      <c r="AF3672"/>
      <c r="AG3672"/>
      <c r="AH3672"/>
    </row>
    <row r="3673" spans="1:34" x14ac:dyDescent="0.2">
      <c r="A3673"/>
      <c r="J3673"/>
      <c r="AA3673"/>
      <c r="AB3673"/>
      <c r="AC3673"/>
      <c r="AD3673"/>
      <c r="AE3673"/>
      <c r="AF3673"/>
      <c r="AG3673"/>
      <c r="AH3673"/>
    </row>
    <row r="3674" spans="1:34" x14ac:dyDescent="0.2">
      <c r="A3674"/>
      <c r="J3674"/>
      <c r="AA3674"/>
      <c r="AB3674"/>
      <c r="AC3674"/>
      <c r="AD3674"/>
      <c r="AE3674"/>
      <c r="AF3674"/>
      <c r="AG3674"/>
      <c r="AH3674"/>
    </row>
    <row r="3675" spans="1:34" x14ac:dyDescent="0.2">
      <c r="A3675"/>
      <c r="J3675"/>
      <c r="AA3675"/>
      <c r="AB3675"/>
      <c r="AC3675"/>
      <c r="AD3675"/>
      <c r="AE3675"/>
      <c r="AF3675"/>
      <c r="AG3675"/>
      <c r="AH3675"/>
    </row>
    <row r="3676" spans="1:34" x14ac:dyDescent="0.2">
      <c r="A3676"/>
      <c r="J3676"/>
      <c r="AA3676"/>
      <c r="AB3676"/>
      <c r="AC3676"/>
      <c r="AD3676"/>
      <c r="AE3676"/>
      <c r="AF3676"/>
      <c r="AG3676"/>
      <c r="AH3676"/>
    </row>
    <row r="3677" spans="1:34" x14ac:dyDescent="0.2">
      <c r="A3677"/>
      <c r="J3677"/>
      <c r="AA3677"/>
      <c r="AB3677"/>
      <c r="AC3677"/>
      <c r="AD3677"/>
      <c r="AE3677"/>
      <c r="AF3677"/>
      <c r="AG3677"/>
      <c r="AH3677"/>
    </row>
    <row r="3678" spans="1:34" x14ac:dyDescent="0.2">
      <c r="A3678"/>
      <c r="J3678"/>
      <c r="AA3678"/>
      <c r="AB3678"/>
      <c r="AC3678"/>
      <c r="AD3678"/>
      <c r="AE3678"/>
      <c r="AF3678"/>
      <c r="AG3678"/>
      <c r="AH3678"/>
    </row>
    <row r="3679" spans="1:34" x14ac:dyDescent="0.2">
      <c r="A3679"/>
      <c r="J3679"/>
      <c r="AA3679"/>
      <c r="AB3679"/>
      <c r="AC3679"/>
      <c r="AD3679"/>
      <c r="AE3679"/>
      <c r="AF3679"/>
      <c r="AG3679"/>
      <c r="AH3679"/>
    </row>
    <row r="3680" spans="1:34" x14ac:dyDescent="0.2">
      <c r="A3680"/>
      <c r="J3680"/>
      <c r="AA3680"/>
      <c r="AB3680"/>
      <c r="AC3680"/>
      <c r="AD3680"/>
      <c r="AE3680"/>
      <c r="AF3680"/>
      <c r="AG3680"/>
      <c r="AH3680"/>
    </row>
    <row r="3681" spans="1:34" x14ac:dyDescent="0.2">
      <c r="A3681"/>
      <c r="J3681"/>
      <c r="AA3681"/>
      <c r="AB3681"/>
      <c r="AC3681"/>
      <c r="AD3681"/>
      <c r="AE3681"/>
      <c r="AF3681"/>
      <c r="AG3681"/>
      <c r="AH3681"/>
    </row>
    <row r="3682" spans="1:34" x14ac:dyDescent="0.2">
      <c r="A3682"/>
      <c r="J3682"/>
      <c r="AA3682"/>
      <c r="AB3682"/>
      <c r="AC3682"/>
      <c r="AD3682"/>
      <c r="AE3682"/>
      <c r="AF3682"/>
      <c r="AG3682"/>
      <c r="AH3682"/>
    </row>
    <row r="3683" spans="1:34" x14ac:dyDescent="0.2">
      <c r="A3683"/>
      <c r="J3683"/>
      <c r="AA3683"/>
      <c r="AB3683"/>
      <c r="AC3683"/>
      <c r="AD3683"/>
      <c r="AE3683"/>
      <c r="AF3683"/>
      <c r="AG3683"/>
      <c r="AH3683"/>
    </row>
    <row r="3684" spans="1:34" x14ac:dyDescent="0.2">
      <c r="A3684"/>
      <c r="J3684"/>
      <c r="AA3684"/>
      <c r="AB3684"/>
      <c r="AC3684"/>
      <c r="AD3684"/>
      <c r="AE3684"/>
      <c r="AF3684"/>
      <c r="AG3684"/>
      <c r="AH3684"/>
    </row>
    <row r="3685" spans="1:34" x14ac:dyDescent="0.2">
      <c r="A3685"/>
      <c r="J3685"/>
      <c r="AA3685"/>
      <c r="AB3685"/>
      <c r="AC3685"/>
      <c r="AD3685"/>
      <c r="AE3685"/>
      <c r="AF3685"/>
      <c r="AG3685"/>
      <c r="AH3685"/>
    </row>
    <row r="3686" spans="1:34" x14ac:dyDescent="0.2">
      <c r="A3686"/>
      <c r="J3686"/>
      <c r="AA3686"/>
      <c r="AB3686"/>
      <c r="AC3686"/>
      <c r="AD3686"/>
      <c r="AE3686"/>
      <c r="AF3686"/>
      <c r="AG3686"/>
      <c r="AH3686"/>
    </row>
    <row r="3687" spans="1:34" x14ac:dyDescent="0.2">
      <c r="A3687"/>
      <c r="J3687"/>
      <c r="AA3687"/>
      <c r="AB3687"/>
      <c r="AC3687"/>
      <c r="AD3687"/>
      <c r="AE3687"/>
      <c r="AF3687"/>
      <c r="AG3687"/>
      <c r="AH3687"/>
    </row>
    <row r="3688" spans="1:34" x14ac:dyDescent="0.2">
      <c r="A3688"/>
      <c r="J3688"/>
      <c r="AA3688"/>
      <c r="AB3688"/>
      <c r="AC3688"/>
      <c r="AD3688"/>
      <c r="AE3688"/>
      <c r="AF3688"/>
      <c r="AG3688"/>
      <c r="AH3688"/>
    </row>
    <row r="3689" spans="1:34" x14ac:dyDescent="0.2">
      <c r="A3689"/>
      <c r="J3689"/>
      <c r="AA3689"/>
      <c r="AB3689"/>
      <c r="AC3689"/>
      <c r="AD3689"/>
      <c r="AE3689"/>
      <c r="AF3689"/>
      <c r="AG3689"/>
      <c r="AH3689"/>
    </row>
    <row r="3690" spans="1:34" x14ac:dyDescent="0.2">
      <c r="A3690"/>
      <c r="J3690"/>
      <c r="AA3690"/>
      <c r="AB3690"/>
      <c r="AC3690"/>
      <c r="AD3690"/>
      <c r="AE3690"/>
      <c r="AF3690"/>
      <c r="AG3690"/>
      <c r="AH3690"/>
    </row>
    <row r="3691" spans="1:34" x14ac:dyDescent="0.2">
      <c r="A3691"/>
      <c r="J3691"/>
      <c r="AA3691"/>
      <c r="AB3691"/>
      <c r="AC3691"/>
      <c r="AD3691"/>
      <c r="AE3691"/>
      <c r="AF3691"/>
      <c r="AG3691"/>
      <c r="AH3691"/>
    </row>
    <row r="3692" spans="1:34" x14ac:dyDescent="0.2">
      <c r="A3692"/>
      <c r="J3692"/>
      <c r="AA3692"/>
      <c r="AB3692"/>
      <c r="AC3692"/>
      <c r="AD3692"/>
      <c r="AE3692"/>
      <c r="AF3692"/>
      <c r="AG3692"/>
      <c r="AH3692"/>
    </row>
    <row r="3693" spans="1:34" x14ac:dyDescent="0.2">
      <c r="A3693"/>
      <c r="J3693"/>
      <c r="AA3693"/>
      <c r="AB3693"/>
      <c r="AC3693"/>
      <c r="AD3693"/>
      <c r="AE3693"/>
      <c r="AF3693"/>
      <c r="AG3693"/>
      <c r="AH3693"/>
    </row>
    <row r="3694" spans="1:34" x14ac:dyDescent="0.2">
      <c r="A3694"/>
      <c r="J3694"/>
      <c r="AA3694"/>
      <c r="AB3694"/>
      <c r="AC3694"/>
      <c r="AD3694"/>
      <c r="AE3694"/>
      <c r="AF3694"/>
      <c r="AG3694"/>
      <c r="AH3694"/>
    </row>
    <row r="3695" spans="1:34" x14ac:dyDescent="0.2">
      <c r="A3695"/>
      <c r="J3695"/>
      <c r="AA3695"/>
      <c r="AB3695"/>
      <c r="AC3695"/>
      <c r="AD3695"/>
      <c r="AE3695"/>
      <c r="AF3695"/>
      <c r="AG3695"/>
      <c r="AH3695"/>
    </row>
    <row r="3696" spans="1:34" x14ac:dyDescent="0.2">
      <c r="A3696"/>
      <c r="J3696"/>
      <c r="AA3696"/>
      <c r="AB3696"/>
      <c r="AC3696"/>
      <c r="AD3696"/>
      <c r="AE3696"/>
      <c r="AF3696"/>
      <c r="AG3696"/>
      <c r="AH3696"/>
    </row>
    <row r="3697" spans="1:34" x14ac:dyDescent="0.2">
      <c r="A3697"/>
      <c r="J3697"/>
      <c r="AA3697"/>
      <c r="AB3697"/>
      <c r="AC3697"/>
      <c r="AD3697"/>
      <c r="AE3697"/>
      <c r="AF3697"/>
      <c r="AG3697"/>
      <c r="AH3697"/>
    </row>
    <row r="3698" spans="1:34" x14ac:dyDescent="0.2">
      <c r="A3698"/>
      <c r="J3698"/>
      <c r="AA3698"/>
      <c r="AB3698"/>
      <c r="AC3698"/>
      <c r="AD3698"/>
      <c r="AE3698"/>
      <c r="AF3698"/>
      <c r="AG3698"/>
      <c r="AH3698"/>
    </row>
    <row r="3699" spans="1:34" x14ac:dyDescent="0.2">
      <c r="A3699"/>
      <c r="J3699"/>
      <c r="AA3699"/>
      <c r="AB3699"/>
      <c r="AC3699"/>
      <c r="AD3699"/>
      <c r="AE3699"/>
      <c r="AF3699"/>
      <c r="AG3699"/>
      <c r="AH3699"/>
    </row>
    <row r="3700" spans="1:34" x14ac:dyDescent="0.2">
      <c r="A3700"/>
      <c r="J3700"/>
      <c r="AA3700"/>
      <c r="AB3700"/>
      <c r="AC3700"/>
      <c r="AD3700"/>
      <c r="AE3700"/>
      <c r="AF3700"/>
      <c r="AG3700"/>
      <c r="AH3700"/>
    </row>
    <row r="3701" spans="1:34" x14ac:dyDescent="0.2">
      <c r="A3701"/>
      <c r="J3701"/>
      <c r="AA3701"/>
      <c r="AB3701"/>
      <c r="AC3701"/>
      <c r="AD3701"/>
      <c r="AE3701"/>
      <c r="AF3701"/>
      <c r="AG3701"/>
      <c r="AH3701"/>
    </row>
    <row r="3702" spans="1:34" x14ac:dyDescent="0.2">
      <c r="A3702"/>
      <c r="J3702"/>
      <c r="AA3702"/>
      <c r="AB3702"/>
      <c r="AC3702"/>
      <c r="AD3702"/>
      <c r="AE3702"/>
      <c r="AF3702"/>
      <c r="AG3702"/>
      <c r="AH3702"/>
    </row>
    <row r="3703" spans="1:34" x14ac:dyDescent="0.2">
      <c r="A3703"/>
      <c r="J3703"/>
      <c r="AA3703"/>
      <c r="AB3703"/>
      <c r="AC3703"/>
      <c r="AD3703"/>
      <c r="AE3703"/>
      <c r="AF3703"/>
      <c r="AG3703"/>
      <c r="AH3703"/>
    </row>
    <row r="3704" spans="1:34" x14ac:dyDescent="0.2">
      <c r="A3704"/>
      <c r="J3704"/>
      <c r="AA3704"/>
      <c r="AB3704"/>
      <c r="AC3704"/>
      <c r="AD3704"/>
      <c r="AE3704"/>
      <c r="AF3704"/>
      <c r="AG3704"/>
      <c r="AH3704"/>
    </row>
    <row r="3705" spans="1:34" x14ac:dyDescent="0.2">
      <c r="A3705"/>
      <c r="J3705"/>
      <c r="AA3705"/>
      <c r="AB3705"/>
      <c r="AC3705"/>
      <c r="AD3705"/>
      <c r="AE3705"/>
      <c r="AF3705"/>
      <c r="AG3705"/>
      <c r="AH3705"/>
    </row>
    <row r="3706" spans="1:34" x14ac:dyDescent="0.2">
      <c r="A3706"/>
      <c r="J3706"/>
      <c r="AA3706"/>
      <c r="AB3706"/>
      <c r="AC3706"/>
      <c r="AD3706"/>
      <c r="AE3706"/>
      <c r="AF3706"/>
      <c r="AG3706"/>
      <c r="AH3706"/>
    </row>
    <row r="3707" spans="1:34" x14ac:dyDescent="0.2">
      <c r="A3707"/>
      <c r="J3707"/>
      <c r="AA3707"/>
      <c r="AB3707"/>
      <c r="AC3707"/>
      <c r="AD3707"/>
      <c r="AE3707"/>
      <c r="AF3707"/>
      <c r="AG3707"/>
      <c r="AH3707"/>
    </row>
    <row r="3708" spans="1:34" x14ac:dyDescent="0.2">
      <c r="A3708"/>
      <c r="J3708"/>
      <c r="AA3708"/>
      <c r="AB3708"/>
      <c r="AC3708"/>
      <c r="AD3708"/>
      <c r="AE3708"/>
      <c r="AF3708"/>
      <c r="AG3708"/>
      <c r="AH3708"/>
    </row>
    <row r="3709" spans="1:34" x14ac:dyDescent="0.2">
      <c r="A3709"/>
      <c r="J3709"/>
      <c r="AA3709"/>
      <c r="AB3709"/>
      <c r="AC3709"/>
      <c r="AD3709"/>
      <c r="AE3709"/>
      <c r="AF3709"/>
      <c r="AG3709"/>
      <c r="AH3709"/>
    </row>
    <row r="3710" spans="1:34" x14ac:dyDescent="0.2">
      <c r="A3710"/>
      <c r="J3710"/>
      <c r="AA3710"/>
      <c r="AB3710"/>
      <c r="AC3710"/>
      <c r="AD3710"/>
      <c r="AE3710"/>
      <c r="AF3710"/>
      <c r="AG3710"/>
      <c r="AH3710"/>
    </row>
    <row r="3711" spans="1:34" x14ac:dyDescent="0.2">
      <c r="A3711"/>
      <c r="J3711"/>
      <c r="AA3711"/>
      <c r="AB3711"/>
      <c r="AC3711"/>
      <c r="AD3711"/>
      <c r="AE3711"/>
      <c r="AF3711"/>
      <c r="AG3711"/>
      <c r="AH3711"/>
    </row>
    <row r="3712" spans="1:34" x14ac:dyDescent="0.2">
      <c r="A3712"/>
      <c r="J3712"/>
      <c r="AA3712"/>
      <c r="AB3712"/>
      <c r="AC3712"/>
      <c r="AD3712"/>
      <c r="AE3712"/>
      <c r="AF3712"/>
      <c r="AG3712"/>
      <c r="AH3712"/>
    </row>
    <row r="3713" spans="1:34" x14ac:dyDescent="0.2">
      <c r="A3713"/>
      <c r="J3713"/>
      <c r="AA3713"/>
      <c r="AB3713"/>
      <c r="AC3713"/>
      <c r="AD3713"/>
      <c r="AE3713"/>
      <c r="AF3713"/>
      <c r="AG3713"/>
      <c r="AH3713"/>
    </row>
    <row r="3714" spans="1:34" x14ac:dyDescent="0.2">
      <c r="A3714"/>
      <c r="J3714"/>
      <c r="AA3714"/>
      <c r="AB3714"/>
      <c r="AC3714"/>
      <c r="AD3714"/>
      <c r="AE3714"/>
      <c r="AF3714"/>
      <c r="AG3714"/>
      <c r="AH3714"/>
    </row>
    <row r="3715" spans="1:34" x14ac:dyDescent="0.2">
      <c r="A3715"/>
      <c r="J3715"/>
      <c r="AA3715"/>
      <c r="AB3715"/>
      <c r="AC3715"/>
      <c r="AD3715"/>
      <c r="AE3715"/>
      <c r="AF3715"/>
      <c r="AG3715"/>
      <c r="AH3715"/>
    </row>
    <row r="3716" spans="1:34" x14ac:dyDescent="0.2">
      <c r="A3716"/>
      <c r="J3716"/>
      <c r="AA3716"/>
      <c r="AB3716"/>
      <c r="AC3716"/>
      <c r="AD3716"/>
      <c r="AE3716"/>
      <c r="AF3716"/>
      <c r="AG3716"/>
      <c r="AH3716"/>
    </row>
    <row r="3717" spans="1:34" x14ac:dyDescent="0.2">
      <c r="A3717"/>
      <c r="J3717"/>
      <c r="AA3717"/>
      <c r="AB3717"/>
      <c r="AC3717"/>
      <c r="AD3717"/>
      <c r="AE3717"/>
      <c r="AF3717"/>
      <c r="AG3717"/>
      <c r="AH3717"/>
    </row>
    <row r="3718" spans="1:34" x14ac:dyDescent="0.2">
      <c r="A3718"/>
      <c r="J3718"/>
      <c r="AA3718"/>
      <c r="AB3718"/>
      <c r="AC3718"/>
      <c r="AD3718"/>
      <c r="AE3718"/>
      <c r="AF3718"/>
      <c r="AG3718"/>
      <c r="AH3718"/>
    </row>
    <row r="3719" spans="1:34" x14ac:dyDescent="0.2">
      <c r="A3719"/>
      <c r="J3719"/>
      <c r="AA3719"/>
      <c r="AB3719"/>
      <c r="AC3719"/>
      <c r="AD3719"/>
      <c r="AE3719"/>
      <c r="AF3719"/>
      <c r="AG3719"/>
      <c r="AH3719"/>
    </row>
    <row r="3720" spans="1:34" x14ac:dyDescent="0.2">
      <c r="A3720"/>
      <c r="J3720"/>
      <c r="AA3720"/>
      <c r="AB3720"/>
      <c r="AC3720"/>
      <c r="AD3720"/>
      <c r="AE3720"/>
      <c r="AF3720"/>
      <c r="AG3720"/>
      <c r="AH3720"/>
    </row>
    <row r="3721" spans="1:34" x14ac:dyDescent="0.2">
      <c r="A3721"/>
      <c r="J3721"/>
      <c r="AA3721"/>
      <c r="AB3721"/>
      <c r="AC3721"/>
      <c r="AD3721"/>
      <c r="AE3721"/>
      <c r="AF3721"/>
      <c r="AG3721"/>
      <c r="AH3721"/>
    </row>
    <row r="3722" spans="1:34" x14ac:dyDescent="0.2">
      <c r="A3722"/>
      <c r="J3722"/>
      <c r="AA3722"/>
      <c r="AB3722"/>
      <c r="AC3722"/>
      <c r="AD3722"/>
      <c r="AE3722"/>
      <c r="AF3722"/>
      <c r="AG3722"/>
      <c r="AH3722"/>
    </row>
    <row r="3723" spans="1:34" x14ac:dyDescent="0.2">
      <c r="A3723"/>
      <c r="J3723"/>
      <c r="AA3723"/>
      <c r="AB3723"/>
      <c r="AC3723"/>
      <c r="AD3723"/>
      <c r="AE3723"/>
      <c r="AF3723"/>
      <c r="AG3723"/>
      <c r="AH3723"/>
    </row>
    <row r="3724" spans="1:34" x14ac:dyDescent="0.2">
      <c r="A3724"/>
      <c r="J3724"/>
      <c r="AA3724"/>
      <c r="AB3724"/>
      <c r="AC3724"/>
      <c r="AD3724"/>
      <c r="AE3724"/>
      <c r="AF3724"/>
      <c r="AG3724"/>
      <c r="AH3724"/>
    </row>
    <row r="3725" spans="1:34" x14ac:dyDescent="0.2">
      <c r="A3725"/>
      <c r="J3725"/>
      <c r="AA3725"/>
      <c r="AB3725"/>
      <c r="AC3725"/>
      <c r="AD3725"/>
      <c r="AE3725"/>
      <c r="AF3725"/>
      <c r="AG3725"/>
      <c r="AH3725"/>
    </row>
    <row r="3726" spans="1:34" x14ac:dyDescent="0.2">
      <c r="A3726"/>
      <c r="J3726"/>
      <c r="AA3726"/>
      <c r="AB3726"/>
      <c r="AC3726"/>
      <c r="AD3726"/>
      <c r="AE3726"/>
      <c r="AF3726"/>
      <c r="AG3726"/>
      <c r="AH3726"/>
    </row>
    <row r="3727" spans="1:34" x14ac:dyDescent="0.2">
      <c r="A3727"/>
      <c r="J3727"/>
      <c r="AA3727"/>
      <c r="AB3727"/>
      <c r="AC3727"/>
      <c r="AD3727"/>
      <c r="AE3727"/>
      <c r="AF3727"/>
      <c r="AG3727"/>
      <c r="AH3727"/>
    </row>
    <row r="3728" spans="1:34" x14ac:dyDescent="0.2">
      <c r="A3728"/>
      <c r="J3728"/>
      <c r="AA3728"/>
      <c r="AB3728"/>
      <c r="AC3728"/>
      <c r="AD3728"/>
      <c r="AE3728"/>
      <c r="AF3728"/>
      <c r="AG3728"/>
      <c r="AH3728"/>
    </row>
    <row r="3729" spans="1:34" x14ac:dyDescent="0.2">
      <c r="A3729"/>
      <c r="J3729"/>
      <c r="AA3729"/>
      <c r="AB3729"/>
      <c r="AC3729"/>
      <c r="AD3729"/>
      <c r="AE3729"/>
      <c r="AF3729"/>
      <c r="AG3729"/>
      <c r="AH3729"/>
    </row>
    <row r="3730" spans="1:34" x14ac:dyDescent="0.2">
      <c r="A3730"/>
      <c r="J3730"/>
      <c r="AA3730"/>
      <c r="AB3730"/>
      <c r="AC3730"/>
      <c r="AD3730"/>
      <c r="AE3730"/>
      <c r="AF3730"/>
      <c r="AG3730"/>
      <c r="AH3730"/>
    </row>
    <row r="3731" spans="1:34" x14ac:dyDescent="0.2">
      <c r="A3731"/>
      <c r="J3731"/>
      <c r="AA3731"/>
      <c r="AB3731"/>
      <c r="AC3731"/>
      <c r="AD3731"/>
      <c r="AE3731"/>
      <c r="AF3731"/>
      <c r="AG3731"/>
      <c r="AH3731"/>
    </row>
    <row r="3732" spans="1:34" x14ac:dyDescent="0.2">
      <c r="A3732"/>
      <c r="J3732"/>
      <c r="AA3732"/>
      <c r="AB3732"/>
      <c r="AC3732"/>
      <c r="AD3732"/>
      <c r="AE3732"/>
      <c r="AF3732"/>
      <c r="AG3732"/>
      <c r="AH3732"/>
    </row>
    <row r="3733" spans="1:34" x14ac:dyDescent="0.2">
      <c r="A3733"/>
      <c r="J3733"/>
      <c r="AA3733"/>
      <c r="AB3733"/>
      <c r="AC3733"/>
      <c r="AD3733"/>
      <c r="AE3733"/>
      <c r="AF3733"/>
      <c r="AG3733"/>
      <c r="AH3733"/>
    </row>
    <row r="3734" spans="1:34" x14ac:dyDescent="0.2">
      <c r="A3734"/>
      <c r="J3734"/>
      <c r="AA3734"/>
      <c r="AB3734"/>
      <c r="AC3734"/>
      <c r="AD3734"/>
      <c r="AE3734"/>
      <c r="AF3734"/>
      <c r="AG3734"/>
      <c r="AH3734"/>
    </row>
    <row r="3735" spans="1:34" x14ac:dyDescent="0.2">
      <c r="A3735"/>
      <c r="J3735"/>
      <c r="AA3735"/>
      <c r="AB3735"/>
      <c r="AC3735"/>
      <c r="AD3735"/>
      <c r="AE3735"/>
      <c r="AF3735"/>
      <c r="AG3735"/>
      <c r="AH3735"/>
    </row>
    <row r="3736" spans="1:34" x14ac:dyDescent="0.2">
      <c r="A3736"/>
      <c r="J3736"/>
      <c r="AA3736"/>
      <c r="AB3736"/>
      <c r="AC3736"/>
      <c r="AD3736"/>
      <c r="AE3736"/>
      <c r="AF3736"/>
      <c r="AG3736"/>
      <c r="AH3736"/>
    </row>
    <row r="3737" spans="1:34" x14ac:dyDescent="0.2">
      <c r="A3737"/>
      <c r="J3737"/>
      <c r="AA3737"/>
      <c r="AB3737"/>
      <c r="AC3737"/>
      <c r="AD3737"/>
      <c r="AE3737"/>
      <c r="AF3737"/>
      <c r="AG3737"/>
      <c r="AH3737"/>
    </row>
    <row r="3738" spans="1:34" x14ac:dyDescent="0.2">
      <c r="A3738"/>
      <c r="J3738"/>
      <c r="AA3738"/>
      <c r="AB3738"/>
      <c r="AC3738"/>
      <c r="AD3738"/>
      <c r="AE3738"/>
      <c r="AF3738"/>
      <c r="AG3738"/>
      <c r="AH3738"/>
    </row>
    <row r="3739" spans="1:34" x14ac:dyDescent="0.2">
      <c r="A3739"/>
      <c r="J3739"/>
      <c r="AA3739"/>
      <c r="AB3739"/>
      <c r="AC3739"/>
      <c r="AD3739"/>
      <c r="AE3739"/>
      <c r="AF3739"/>
      <c r="AG3739"/>
      <c r="AH3739"/>
    </row>
    <row r="3740" spans="1:34" x14ac:dyDescent="0.2">
      <c r="A3740"/>
      <c r="J3740"/>
      <c r="AA3740"/>
      <c r="AB3740"/>
      <c r="AC3740"/>
      <c r="AD3740"/>
      <c r="AE3740"/>
      <c r="AF3740"/>
      <c r="AG3740"/>
      <c r="AH3740"/>
    </row>
    <row r="3741" spans="1:34" x14ac:dyDescent="0.2">
      <c r="A3741"/>
      <c r="J3741"/>
      <c r="AA3741"/>
      <c r="AB3741"/>
      <c r="AC3741"/>
      <c r="AD3741"/>
      <c r="AE3741"/>
      <c r="AF3741"/>
      <c r="AG3741"/>
      <c r="AH3741"/>
    </row>
    <row r="3742" spans="1:34" x14ac:dyDescent="0.2">
      <c r="A3742"/>
      <c r="J3742"/>
      <c r="AA3742"/>
      <c r="AB3742"/>
      <c r="AC3742"/>
      <c r="AD3742"/>
      <c r="AE3742"/>
      <c r="AF3742"/>
      <c r="AG3742"/>
      <c r="AH3742"/>
    </row>
    <row r="3743" spans="1:34" x14ac:dyDescent="0.2">
      <c r="A3743"/>
      <c r="J3743"/>
      <c r="AA3743"/>
      <c r="AB3743"/>
      <c r="AC3743"/>
      <c r="AD3743"/>
      <c r="AE3743"/>
      <c r="AF3743"/>
      <c r="AG3743"/>
      <c r="AH3743"/>
    </row>
    <row r="3744" spans="1:34" x14ac:dyDescent="0.2">
      <c r="A3744"/>
      <c r="J3744"/>
      <c r="AA3744"/>
      <c r="AB3744"/>
      <c r="AC3744"/>
      <c r="AD3744"/>
      <c r="AE3744"/>
      <c r="AF3744"/>
      <c r="AG3744"/>
      <c r="AH3744"/>
    </row>
    <row r="3745" spans="1:34" x14ac:dyDescent="0.2">
      <c r="A3745"/>
      <c r="J3745"/>
      <c r="AA3745"/>
      <c r="AB3745"/>
      <c r="AC3745"/>
      <c r="AD3745"/>
      <c r="AE3745"/>
      <c r="AF3745"/>
      <c r="AG3745"/>
      <c r="AH3745"/>
    </row>
    <row r="3746" spans="1:34" x14ac:dyDescent="0.2">
      <c r="A3746"/>
      <c r="J3746"/>
      <c r="AA3746"/>
      <c r="AB3746"/>
      <c r="AC3746"/>
      <c r="AD3746"/>
      <c r="AE3746"/>
      <c r="AF3746"/>
      <c r="AG3746"/>
      <c r="AH3746"/>
    </row>
    <row r="3747" spans="1:34" x14ac:dyDescent="0.2">
      <c r="A3747"/>
      <c r="J3747"/>
      <c r="AA3747"/>
      <c r="AB3747"/>
      <c r="AC3747"/>
      <c r="AD3747"/>
      <c r="AE3747"/>
      <c r="AF3747"/>
      <c r="AG3747"/>
      <c r="AH3747"/>
    </row>
    <row r="3748" spans="1:34" x14ac:dyDescent="0.2">
      <c r="A3748"/>
      <c r="J3748"/>
      <c r="AA3748"/>
      <c r="AB3748"/>
      <c r="AC3748"/>
      <c r="AD3748"/>
      <c r="AE3748"/>
      <c r="AF3748"/>
      <c r="AG3748"/>
      <c r="AH3748"/>
    </row>
    <row r="3749" spans="1:34" x14ac:dyDescent="0.2">
      <c r="A3749"/>
      <c r="J3749"/>
      <c r="AA3749"/>
      <c r="AB3749"/>
      <c r="AC3749"/>
      <c r="AD3749"/>
      <c r="AE3749"/>
      <c r="AF3749"/>
      <c r="AG3749"/>
      <c r="AH3749"/>
    </row>
    <row r="3750" spans="1:34" x14ac:dyDescent="0.2">
      <c r="A3750"/>
      <c r="J3750"/>
      <c r="AA3750"/>
      <c r="AB3750"/>
      <c r="AC3750"/>
      <c r="AD3750"/>
      <c r="AE3750"/>
      <c r="AF3750"/>
      <c r="AG3750"/>
      <c r="AH3750"/>
    </row>
    <row r="3751" spans="1:34" x14ac:dyDescent="0.2">
      <c r="A3751"/>
      <c r="J3751"/>
      <c r="AA3751"/>
      <c r="AB3751"/>
      <c r="AC3751"/>
      <c r="AD3751"/>
      <c r="AE3751"/>
      <c r="AF3751"/>
      <c r="AG3751"/>
      <c r="AH3751"/>
    </row>
    <row r="3752" spans="1:34" x14ac:dyDescent="0.2">
      <c r="A3752"/>
      <c r="J3752"/>
      <c r="AA3752"/>
      <c r="AB3752"/>
      <c r="AC3752"/>
      <c r="AD3752"/>
      <c r="AE3752"/>
      <c r="AF3752"/>
      <c r="AG3752"/>
      <c r="AH3752"/>
    </row>
    <row r="3753" spans="1:34" x14ac:dyDescent="0.2">
      <c r="A3753"/>
      <c r="J3753"/>
      <c r="AA3753"/>
      <c r="AB3753"/>
      <c r="AC3753"/>
      <c r="AD3753"/>
      <c r="AE3753"/>
      <c r="AF3753"/>
      <c r="AG3753"/>
      <c r="AH3753"/>
    </row>
    <row r="3754" spans="1:34" x14ac:dyDescent="0.2">
      <c r="A3754"/>
      <c r="J3754"/>
      <c r="AA3754"/>
      <c r="AB3754"/>
      <c r="AC3754"/>
      <c r="AD3754"/>
      <c r="AE3754"/>
      <c r="AF3754"/>
      <c r="AG3754"/>
      <c r="AH3754"/>
    </row>
    <row r="3755" spans="1:34" x14ac:dyDescent="0.2">
      <c r="A3755"/>
      <c r="J3755"/>
      <c r="AA3755"/>
      <c r="AB3755"/>
      <c r="AC3755"/>
      <c r="AD3755"/>
      <c r="AE3755"/>
      <c r="AF3755"/>
      <c r="AG3755"/>
      <c r="AH3755"/>
    </row>
    <row r="3756" spans="1:34" x14ac:dyDescent="0.2">
      <c r="A3756"/>
      <c r="J3756"/>
      <c r="AA3756"/>
      <c r="AB3756"/>
      <c r="AC3756"/>
      <c r="AD3756"/>
      <c r="AE3756"/>
      <c r="AF3756"/>
      <c r="AG3756"/>
      <c r="AH3756"/>
    </row>
    <row r="3757" spans="1:34" x14ac:dyDescent="0.2">
      <c r="A3757"/>
      <c r="J3757"/>
      <c r="AA3757"/>
      <c r="AB3757"/>
      <c r="AC3757"/>
      <c r="AD3757"/>
      <c r="AE3757"/>
      <c r="AF3757"/>
      <c r="AG3757"/>
      <c r="AH3757"/>
    </row>
    <row r="3758" spans="1:34" x14ac:dyDescent="0.2">
      <c r="A3758"/>
      <c r="J3758"/>
      <c r="AA3758"/>
      <c r="AB3758"/>
      <c r="AC3758"/>
      <c r="AD3758"/>
      <c r="AE3758"/>
      <c r="AF3758"/>
      <c r="AG3758"/>
      <c r="AH3758"/>
    </row>
    <row r="3759" spans="1:34" x14ac:dyDescent="0.2">
      <c r="A3759"/>
      <c r="J3759"/>
      <c r="AA3759"/>
      <c r="AB3759"/>
      <c r="AC3759"/>
      <c r="AD3759"/>
      <c r="AE3759"/>
      <c r="AF3759"/>
      <c r="AG3759"/>
      <c r="AH3759"/>
    </row>
    <row r="3760" spans="1:34" x14ac:dyDescent="0.2">
      <c r="A3760"/>
      <c r="J3760"/>
      <c r="AA3760"/>
      <c r="AB3760"/>
      <c r="AC3760"/>
      <c r="AD3760"/>
      <c r="AE3760"/>
      <c r="AF3760"/>
      <c r="AG3760"/>
      <c r="AH3760"/>
    </row>
    <row r="3761" spans="1:34" x14ac:dyDescent="0.2">
      <c r="A3761"/>
      <c r="J3761"/>
      <c r="AA3761"/>
      <c r="AB3761"/>
      <c r="AC3761"/>
      <c r="AD3761"/>
      <c r="AE3761"/>
      <c r="AF3761"/>
      <c r="AG3761"/>
      <c r="AH3761"/>
    </row>
    <row r="3762" spans="1:34" x14ac:dyDescent="0.2">
      <c r="A3762"/>
      <c r="J3762"/>
      <c r="AA3762"/>
      <c r="AB3762"/>
      <c r="AC3762"/>
      <c r="AD3762"/>
      <c r="AE3762"/>
      <c r="AF3762"/>
      <c r="AG3762"/>
      <c r="AH3762"/>
    </row>
    <row r="3763" spans="1:34" x14ac:dyDescent="0.2">
      <c r="A3763"/>
      <c r="J3763"/>
      <c r="AA3763"/>
      <c r="AB3763"/>
      <c r="AC3763"/>
      <c r="AD3763"/>
      <c r="AE3763"/>
      <c r="AF3763"/>
      <c r="AG3763"/>
      <c r="AH3763"/>
    </row>
    <row r="3764" spans="1:34" x14ac:dyDescent="0.2">
      <c r="A3764"/>
      <c r="J3764"/>
      <c r="AA3764"/>
      <c r="AB3764"/>
      <c r="AC3764"/>
      <c r="AD3764"/>
      <c r="AE3764"/>
      <c r="AF3764"/>
      <c r="AG3764"/>
      <c r="AH3764"/>
    </row>
    <row r="3765" spans="1:34" x14ac:dyDescent="0.2">
      <c r="A3765"/>
      <c r="J3765"/>
      <c r="AA3765"/>
      <c r="AB3765"/>
      <c r="AC3765"/>
      <c r="AD3765"/>
      <c r="AE3765"/>
      <c r="AF3765"/>
      <c r="AG3765"/>
      <c r="AH3765"/>
    </row>
    <row r="3766" spans="1:34" x14ac:dyDescent="0.2">
      <c r="A3766"/>
      <c r="J3766"/>
      <c r="AA3766"/>
      <c r="AB3766"/>
      <c r="AC3766"/>
      <c r="AD3766"/>
      <c r="AE3766"/>
      <c r="AF3766"/>
      <c r="AG3766"/>
      <c r="AH3766"/>
    </row>
    <row r="3767" spans="1:34" x14ac:dyDescent="0.2">
      <c r="A3767"/>
      <c r="J3767"/>
      <c r="AA3767"/>
      <c r="AB3767"/>
      <c r="AC3767"/>
      <c r="AD3767"/>
      <c r="AE3767"/>
      <c r="AF3767"/>
      <c r="AG3767"/>
      <c r="AH3767"/>
    </row>
    <row r="3768" spans="1:34" x14ac:dyDescent="0.2">
      <c r="A3768"/>
      <c r="J3768"/>
      <c r="AA3768"/>
      <c r="AB3768"/>
      <c r="AC3768"/>
      <c r="AD3768"/>
      <c r="AE3768"/>
      <c r="AF3768"/>
      <c r="AG3768"/>
      <c r="AH3768"/>
    </row>
    <row r="3769" spans="1:34" x14ac:dyDescent="0.2">
      <c r="A3769"/>
      <c r="J3769"/>
      <c r="AA3769"/>
      <c r="AB3769"/>
      <c r="AC3769"/>
      <c r="AD3769"/>
      <c r="AE3769"/>
      <c r="AF3769"/>
      <c r="AG3769"/>
      <c r="AH3769"/>
    </row>
    <row r="3770" spans="1:34" x14ac:dyDescent="0.2">
      <c r="A3770"/>
      <c r="J3770"/>
      <c r="AA3770"/>
      <c r="AB3770"/>
      <c r="AC3770"/>
      <c r="AD3770"/>
      <c r="AE3770"/>
      <c r="AF3770"/>
      <c r="AG3770"/>
      <c r="AH3770"/>
    </row>
    <row r="3771" spans="1:34" x14ac:dyDescent="0.2">
      <c r="A3771"/>
      <c r="J3771"/>
      <c r="AA3771"/>
      <c r="AB3771"/>
      <c r="AC3771"/>
      <c r="AD3771"/>
      <c r="AE3771"/>
      <c r="AF3771"/>
      <c r="AG3771"/>
      <c r="AH3771"/>
    </row>
    <row r="3772" spans="1:34" x14ac:dyDescent="0.2">
      <c r="A3772"/>
      <c r="J3772"/>
      <c r="AA3772"/>
      <c r="AB3772"/>
      <c r="AC3772"/>
      <c r="AD3772"/>
      <c r="AE3772"/>
      <c r="AF3772"/>
      <c r="AG3772"/>
      <c r="AH3772"/>
    </row>
    <row r="3773" spans="1:34" x14ac:dyDescent="0.2">
      <c r="A3773"/>
      <c r="J3773"/>
      <c r="AA3773"/>
      <c r="AB3773"/>
      <c r="AC3773"/>
      <c r="AD3773"/>
      <c r="AE3773"/>
      <c r="AF3773"/>
      <c r="AG3773"/>
      <c r="AH3773"/>
    </row>
    <row r="3774" spans="1:34" x14ac:dyDescent="0.2">
      <c r="A3774"/>
      <c r="J3774"/>
      <c r="AA3774"/>
      <c r="AB3774"/>
      <c r="AC3774"/>
      <c r="AD3774"/>
      <c r="AE3774"/>
      <c r="AF3774"/>
      <c r="AG3774"/>
      <c r="AH3774"/>
    </row>
    <row r="3775" spans="1:34" x14ac:dyDescent="0.2">
      <c r="A3775"/>
      <c r="J3775"/>
      <c r="AA3775"/>
      <c r="AB3775"/>
      <c r="AC3775"/>
      <c r="AD3775"/>
      <c r="AE3775"/>
      <c r="AF3775"/>
      <c r="AG3775"/>
      <c r="AH3775"/>
    </row>
    <row r="3776" spans="1:34" x14ac:dyDescent="0.2">
      <c r="A3776"/>
      <c r="J3776"/>
      <c r="AA3776"/>
      <c r="AB3776"/>
      <c r="AC3776"/>
      <c r="AD3776"/>
      <c r="AE3776"/>
      <c r="AF3776"/>
      <c r="AG3776"/>
      <c r="AH3776"/>
    </row>
    <row r="3777" spans="1:34" x14ac:dyDescent="0.2">
      <c r="A3777"/>
      <c r="J3777"/>
      <c r="AA3777"/>
      <c r="AB3777"/>
      <c r="AC3777"/>
      <c r="AD3777"/>
      <c r="AE3777"/>
      <c r="AF3777"/>
      <c r="AG3777"/>
      <c r="AH3777"/>
    </row>
    <row r="3778" spans="1:34" x14ac:dyDescent="0.2">
      <c r="A3778"/>
      <c r="J3778"/>
      <c r="AA3778"/>
      <c r="AB3778"/>
      <c r="AC3778"/>
      <c r="AD3778"/>
      <c r="AE3778"/>
      <c r="AF3778"/>
      <c r="AG3778"/>
      <c r="AH3778"/>
    </row>
    <row r="3779" spans="1:34" x14ac:dyDescent="0.2">
      <c r="A3779"/>
      <c r="J3779"/>
      <c r="AA3779"/>
      <c r="AB3779"/>
      <c r="AC3779"/>
      <c r="AD3779"/>
      <c r="AE3779"/>
      <c r="AF3779"/>
      <c r="AG3779"/>
      <c r="AH3779"/>
    </row>
    <row r="3780" spans="1:34" x14ac:dyDescent="0.2">
      <c r="A3780"/>
      <c r="J3780"/>
      <c r="AA3780"/>
      <c r="AB3780"/>
      <c r="AC3780"/>
      <c r="AD3780"/>
      <c r="AE3780"/>
      <c r="AF3780"/>
      <c r="AG3780"/>
      <c r="AH3780"/>
    </row>
    <row r="3781" spans="1:34" x14ac:dyDescent="0.2">
      <c r="A3781"/>
      <c r="J3781"/>
      <c r="AA3781"/>
      <c r="AB3781"/>
      <c r="AC3781"/>
      <c r="AD3781"/>
      <c r="AE3781"/>
      <c r="AF3781"/>
      <c r="AG3781"/>
      <c r="AH3781"/>
    </row>
    <row r="3782" spans="1:34" x14ac:dyDescent="0.2">
      <c r="A3782"/>
      <c r="J3782"/>
      <c r="AA3782"/>
      <c r="AB3782"/>
      <c r="AC3782"/>
      <c r="AD3782"/>
      <c r="AE3782"/>
      <c r="AF3782"/>
      <c r="AG3782"/>
      <c r="AH3782"/>
    </row>
    <row r="3783" spans="1:34" x14ac:dyDescent="0.2">
      <c r="A3783"/>
      <c r="J3783"/>
      <c r="AA3783"/>
      <c r="AB3783"/>
      <c r="AC3783"/>
      <c r="AD3783"/>
      <c r="AE3783"/>
      <c r="AF3783"/>
      <c r="AG3783"/>
      <c r="AH3783"/>
    </row>
    <row r="3784" spans="1:34" x14ac:dyDescent="0.2">
      <c r="A3784"/>
      <c r="J3784"/>
      <c r="AA3784"/>
      <c r="AB3784"/>
      <c r="AC3784"/>
      <c r="AD3784"/>
      <c r="AE3784"/>
      <c r="AF3784"/>
      <c r="AG3784"/>
      <c r="AH3784"/>
    </row>
    <row r="3785" spans="1:34" x14ac:dyDescent="0.2">
      <c r="A3785"/>
      <c r="J3785"/>
      <c r="AA3785"/>
      <c r="AB3785"/>
      <c r="AC3785"/>
      <c r="AD3785"/>
      <c r="AE3785"/>
      <c r="AF3785"/>
      <c r="AG3785"/>
      <c r="AH3785"/>
    </row>
    <row r="3786" spans="1:34" x14ac:dyDescent="0.2">
      <c r="A3786"/>
      <c r="J3786"/>
      <c r="AA3786"/>
      <c r="AB3786"/>
      <c r="AC3786"/>
      <c r="AD3786"/>
      <c r="AE3786"/>
      <c r="AF3786"/>
      <c r="AG3786"/>
      <c r="AH3786"/>
    </row>
    <row r="3787" spans="1:34" x14ac:dyDescent="0.2">
      <c r="A3787"/>
      <c r="J3787"/>
      <c r="AA3787"/>
      <c r="AB3787"/>
      <c r="AC3787"/>
      <c r="AD3787"/>
      <c r="AE3787"/>
      <c r="AF3787"/>
      <c r="AG3787"/>
      <c r="AH3787"/>
    </row>
    <row r="3788" spans="1:34" x14ac:dyDescent="0.2">
      <c r="A3788"/>
      <c r="J3788"/>
      <c r="AA3788"/>
      <c r="AB3788"/>
      <c r="AC3788"/>
      <c r="AD3788"/>
      <c r="AE3788"/>
      <c r="AF3788"/>
      <c r="AG3788"/>
      <c r="AH3788"/>
    </row>
    <row r="3789" spans="1:34" x14ac:dyDescent="0.2">
      <c r="A3789"/>
      <c r="J3789"/>
      <c r="AA3789"/>
      <c r="AB3789"/>
      <c r="AC3789"/>
      <c r="AD3789"/>
      <c r="AE3789"/>
      <c r="AF3789"/>
      <c r="AG3789"/>
      <c r="AH3789"/>
    </row>
    <row r="3790" spans="1:34" x14ac:dyDescent="0.2">
      <c r="A3790"/>
      <c r="J3790"/>
      <c r="AA3790"/>
      <c r="AB3790"/>
      <c r="AC3790"/>
      <c r="AD3790"/>
      <c r="AE3790"/>
      <c r="AF3790"/>
      <c r="AG3790"/>
      <c r="AH3790"/>
    </row>
    <row r="3791" spans="1:34" x14ac:dyDescent="0.2">
      <c r="A3791"/>
      <c r="J3791"/>
      <c r="AA3791"/>
      <c r="AB3791"/>
      <c r="AC3791"/>
      <c r="AD3791"/>
      <c r="AE3791"/>
      <c r="AF3791"/>
      <c r="AG3791"/>
      <c r="AH3791"/>
    </row>
    <row r="3792" spans="1:34" x14ac:dyDescent="0.2">
      <c r="A3792"/>
      <c r="J3792"/>
      <c r="AA3792"/>
      <c r="AB3792"/>
      <c r="AC3792"/>
      <c r="AD3792"/>
      <c r="AE3792"/>
      <c r="AF3792"/>
      <c r="AG3792"/>
      <c r="AH3792"/>
    </row>
    <row r="3793" spans="1:34" x14ac:dyDescent="0.2">
      <c r="A3793"/>
      <c r="J3793"/>
      <c r="AA3793"/>
      <c r="AB3793"/>
      <c r="AC3793"/>
      <c r="AD3793"/>
      <c r="AE3793"/>
      <c r="AF3793"/>
      <c r="AG3793"/>
      <c r="AH3793"/>
    </row>
    <row r="3794" spans="1:34" x14ac:dyDescent="0.2">
      <c r="A3794"/>
      <c r="J3794"/>
      <c r="AA3794"/>
      <c r="AB3794"/>
      <c r="AC3794"/>
      <c r="AD3794"/>
      <c r="AE3794"/>
      <c r="AF3794"/>
      <c r="AG3794"/>
      <c r="AH3794"/>
    </row>
    <row r="3795" spans="1:34" x14ac:dyDescent="0.2">
      <c r="A3795"/>
      <c r="J3795"/>
      <c r="AA3795"/>
      <c r="AB3795"/>
      <c r="AC3795"/>
      <c r="AD3795"/>
      <c r="AE3795"/>
      <c r="AF3795"/>
      <c r="AG3795"/>
      <c r="AH3795"/>
    </row>
    <row r="3796" spans="1:34" x14ac:dyDescent="0.2">
      <c r="A3796"/>
      <c r="J3796"/>
      <c r="AA3796"/>
      <c r="AB3796"/>
      <c r="AC3796"/>
      <c r="AD3796"/>
      <c r="AE3796"/>
      <c r="AF3796"/>
      <c r="AG3796"/>
      <c r="AH3796"/>
    </row>
    <row r="3797" spans="1:34" x14ac:dyDescent="0.2">
      <c r="A3797"/>
      <c r="J3797"/>
      <c r="AA3797"/>
      <c r="AB3797"/>
      <c r="AC3797"/>
      <c r="AD3797"/>
      <c r="AE3797"/>
      <c r="AF3797"/>
      <c r="AG3797"/>
      <c r="AH3797"/>
    </row>
    <row r="3798" spans="1:34" x14ac:dyDescent="0.2">
      <c r="A3798"/>
      <c r="J3798"/>
      <c r="AA3798"/>
      <c r="AB3798"/>
      <c r="AC3798"/>
      <c r="AD3798"/>
      <c r="AE3798"/>
      <c r="AF3798"/>
      <c r="AG3798"/>
      <c r="AH3798"/>
    </row>
    <row r="3799" spans="1:34" x14ac:dyDescent="0.2">
      <c r="A3799"/>
      <c r="J3799"/>
      <c r="AA3799"/>
      <c r="AB3799"/>
      <c r="AC3799"/>
      <c r="AD3799"/>
      <c r="AE3799"/>
      <c r="AF3799"/>
      <c r="AG3799"/>
      <c r="AH3799"/>
    </row>
    <row r="3800" spans="1:34" x14ac:dyDescent="0.2">
      <c r="A3800"/>
      <c r="J3800"/>
      <c r="AA3800"/>
      <c r="AB3800"/>
      <c r="AC3800"/>
      <c r="AD3800"/>
      <c r="AE3800"/>
      <c r="AF3800"/>
      <c r="AG3800"/>
      <c r="AH3800"/>
    </row>
    <row r="3801" spans="1:34" x14ac:dyDescent="0.2">
      <c r="A3801"/>
      <c r="J3801"/>
      <c r="AA3801"/>
      <c r="AB3801"/>
      <c r="AC3801"/>
      <c r="AD3801"/>
      <c r="AE3801"/>
      <c r="AF3801"/>
      <c r="AG3801"/>
      <c r="AH3801"/>
    </row>
    <row r="3802" spans="1:34" x14ac:dyDescent="0.2">
      <c r="A3802"/>
      <c r="J3802"/>
      <c r="AA3802"/>
      <c r="AB3802"/>
      <c r="AC3802"/>
      <c r="AD3802"/>
      <c r="AE3802"/>
      <c r="AF3802"/>
      <c r="AG3802"/>
      <c r="AH3802"/>
    </row>
    <row r="3803" spans="1:34" x14ac:dyDescent="0.2">
      <c r="A3803"/>
      <c r="J3803"/>
      <c r="AA3803"/>
      <c r="AB3803"/>
      <c r="AC3803"/>
      <c r="AD3803"/>
      <c r="AE3803"/>
      <c r="AF3803"/>
      <c r="AG3803"/>
      <c r="AH3803"/>
    </row>
    <row r="3804" spans="1:34" x14ac:dyDescent="0.2">
      <c r="A3804"/>
      <c r="J3804"/>
      <c r="AA3804"/>
      <c r="AB3804"/>
      <c r="AC3804"/>
      <c r="AD3804"/>
      <c r="AE3804"/>
      <c r="AF3804"/>
      <c r="AG3804"/>
      <c r="AH3804"/>
    </row>
    <row r="3805" spans="1:34" x14ac:dyDescent="0.2">
      <c r="A3805"/>
      <c r="J3805"/>
      <c r="AA3805"/>
      <c r="AB3805"/>
      <c r="AC3805"/>
      <c r="AD3805"/>
      <c r="AE3805"/>
      <c r="AF3805"/>
      <c r="AG3805"/>
      <c r="AH3805"/>
    </row>
    <row r="3806" spans="1:34" x14ac:dyDescent="0.2">
      <c r="A3806"/>
      <c r="J3806"/>
      <c r="AA3806"/>
      <c r="AB3806"/>
      <c r="AC3806"/>
      <c r="AD3806"/>
      <c r="AE3806"/>
      <c r="AF3806"/>
      <c r="AG3806"/>
      <c r="AH3806"/>
    </row>
    <row r="3807" spans="1:34" x14ac:dyDescent="0.2">
      <c r="A3807"/>
      <c r="J3807"/>
      <c r="AA3807"/>
      <c r="AB3807"/>
      <c r="AC3807"/>
      <c r="AD3807"/>
      <c r="AE3807"/>
      <c r="AF3807"/>
      <c r="AG3807"/>
      <c r="AH3807"/>
    </row>
    <row r="3808" spans="1:34" x14ac:dyDescent="0.2">
      <c r="A3808"/>
      <c r="J3808"/>
      <c r="AA3808"/>
      <c r="AB3808"/>
      <c r="AC3808"/>
      <c r="AD3808"/>
      <c r="AE3808"/>
      <c r="AF3808"/>
      <c r="AG3808"/>
      <c r="AH3808"/>
    </row>
    <row r="3809" spans="1:34" x14ac:dyDescent="0.2">
      <c r="A3809"/>
      <c r="J3809"/>
      <c r="AA3809"/>
      <c r="AB3809"/>
      <c r="AC3809"/>
      <c r="AD3809"/>
      <c r="AE3809"/>
      <c r="AF3809"/>
      <c r="AG3809"/>
      <c r="AH3809"/>
    </row>
    <row r="3810" spans="1:34" x14ac:dyDescent="0.2">
      <c r="A3810"/>
      <c r="J3810"/>
      <c r="AA3810"/>
      <c r="AB3810"/>
      <c r="AC3810"/>
      <c r="AD3810"/>
      <c r="AE3810"/>
      <c r="AF3810"/>
      <c r="AG3810"/>
      <c r="AH3810"/>
    </row>
    <row r="3811" spans="1:34" x14ac:dyDescent="0.2">
      <c r="A3811"/>
      <c r="J3811"/>
      <c r="AA3811"/>
      <c r="AB3811"/>
      <c r="AC3811"/>
      <c r="AD3811"/>
      <c r="AE3811"/>
      <c r="AF3811"/>
      <c r="AG3811"/>
      <c r="AH3811"/>
    </row>
    <row r="3812" spans="1:34" x14ac:dyDescent="0.2">
      <c r="A3812"/>
      <c r="J3812"/>
      <c r="AA3812"/>
      <c r="AB3812"/>
      <c r="AC3812"/>
      <c r="AD3812"/>
      <c r="AE3812"/>
      <c r="AF3812"/>
      <c r="AG3812"/>
      <c r="AH3812"/>
    </row>
    <row r="3813" spans="1:34" x14ac:dyDescent="0.2">
      <c r="A3813"/>
      <c r="J3813"/>
      <c r="AA3813"/>
      <c r="AB3813"/>
      <c r="AC3813"/>
      <c r="AD3813"/>
      <c r="AE3813"/>
      <c r="AF3813"/>
      <c r="AG3813"/>
      <c r="AH3813"/>
    </row>
    <row r="3814" spans="1:34" x14ac:dyDescent="0.2">
      <c r="A3814"/>
      <c r="J3814"/>
      <c r="AA3814"/>
      <c r="AB3814"/>
      <c r="AC3814"/>
      <c r="AD3814"/>
      <c r="AE3814"/>
      <c r="AF3814"/>
      <c r="AG3814"/>
      <c r="AH3814"/>
    </row>
    <row r="3815" spans="1:34" x14ac:dyDescent="0.2">
      <c r="A3815"/>
      <c r="J3815"/>
      <c r="AA3815"/>
      <c r="AB3815"/>
      <c r="AC3815"/>
      <c r="AD3815"/>
      <c r="AE3815"/>
      <c r="AF3815"/>
      <c r="AG3815"/>
      <c r="AH3815"/>
    </row>
    <row r="3816" spans="1:34" x14ac:dyDescent="0.2">
      <c r="A3816"/>
      <c r="J3816"/>
      <c r="AA3816"/>
      <c r="AB3816"/>
      <c r="AC3816"/>
      <c r="AD3816"/>
      <c r="AE3816"/>
      <c r="AF3816"/>
      <c r="AG3816"/>
      <c r="AH3816"/>
    </row>
    <row r="3817" spans="1:34" x14ac:dyDescent="0.2">
      <c r="A3817"/>
      <c r="J3817"/>
      <c r="AA3817"/>
      <c r="AB3817"/>
      <c r="AC3817"/>
      <c r="AD3817"/>
      <c r="AE3817"/>
      <c r="AF3817"/>
      <c r="AG3817"/>
      <c r="AH3817"/>
    </row>
    <row r="3818" spans="1:34" x14ac:dyDescent="0.2">
      <c r="A3818"/>
      <c r="J3818"/>
      <c r="AA3818"/>
      <c r="AB3818"/>
      <c r="AC3818"/>
      <c r="AD3818"/>
      <c r="AE3818"/>
      <c r="AF3818"/>
      <c r="AG3818"/>
      <c r="AH3818"/>
    </row>
    <row r="3819" spans="1:34" x14ac:dyDescent="0.2">
      <c r="A3819"/>
      <c r="J3819"/>
      <c r="AA3819"/>
      <c r="AB3819"/>
      <c r="AC3819"/>
      <c r="AD3819"/>
      <c r="AE3819"/>
      <c r="AF3819"/>
      <c r="AG3819"/>
      <c r="AH3819"/>
    </row>
    <row r="3820" spans="1:34" x14ac:dyDescent="0.2">
      <c r="A3820"/>
      <c r="J3820"/>
      <c r="AA3820"/>
      <c r="AB3820"/>
      <c r="AC3820"/>
      <c r="AD3820"/>
      <c r="AE3820"/>
      <c r="AF3820"/>
      <c r="AG3820"/>
      <c r="AH3820"/>
    </row>
    <row r="3821" spans="1:34" x14ac:dyDescent="0.2">
      <c r="A3821"/>
      <c r="J3821"/>
      <c r="AA3821"/>
      <c r="AB3821"/>
      <c r="AC3821"/>
      <c r="AD3821"/>
      <c r="AE3821"/>
      <c r="AF3821"/>
      <c r="AG3821"/>
      <c r="AH3821"/>
    </row>
    <row r="3822" spans="1:34" x14ac:dyDescent="0.2">
      <c r="A3822"/>
      <c r="J3822"/>
      <c r="AA3822"/>
      <c r="AB3822"/>
      <c r="AC3822"/>
      <c r="AD3822"/>
      <c r="AE3822"/>
      <c r="AF3822"/>
      <c r="AG3822"/>
      <c r="AH3822"/>
    </row>
    <row r="3823" spans="1:34" x14ac:dyDescent="0.2">
      <c r="A3823"/>
      <c r="J3823"/>
      <c r="AA3823"/>
      <c r="AB3823"/>
      <c r="AC3823"/>
      <c r="AD3823"/>
      <c r="AE3823"/>
      <c r="AF3823"/>
      <c r="AG3823"/>
      <c r="AH3823"/>
    </row>
    <row r="3824" spans="1:34" x14ac:dyDescent="0.2">
      <c r="A3824"/>
      <c r="J3824"/>
      <c r="AA3824"/>
      <c r="AB3824"/>
      <c r="AC3824"/>
      <c r="AD3824"/>
      <c r="AE3824"/>
      <c r="AF3824"/>
      <c r="AG3824"/>
      <c r="AH3824"/>
    </row>
    <row r="3825" spans="1:34" x14ac:dyDescent="0.2">
      <c r="A3825"/>
      <c r="J3825"/>
      <c r="AA3825"/>
      <c r="AB3825"/>
      <c r="AC3825"/>
      <c r="AD3825"/>
      <c r="AE3825"/>
      <c r="AF3825"/>
      <c r="AG3825"/>
      <c r="AH3825"/>
    </row>
    <row r="3826" spans="1:34" x14ac:dyDescent="0.2">
      <c r="A3826"/>
      <c r="J3826"/>
      <c r="AA3826"/>
      <c r="AB3826"/>
      <c r="AC3826"/>
      <c r="AD3826"/>
      <c r="AE3826"/>
      <c r="AF3826"/>
      <c r="AG3826"/>
      <c r="AH3826"/>
    </row>
    <row r="3827" spans="1:34" x14ac:dyDescent="0.2">
      <c r="A3827"/>
      <c r="J3827"/>
      <c r="AA3827"/>
      <c r="AB3827"/>
      <c r="AC3827"/>
      <c r="AD3827"/>
      <c r="AE3827"/>
      <c r="AF3827"/>
      <c r="AG3827"/>
      <c r="AH3827"/>
    </row>
    <row r="3828" spans="1:34" x14ac:dyDescent="0.2">
      <c r="A3828"/>
      <c r="J3828"/>
      <c r="AA3828"/>
      <c r="AB3828"/>
      <c r="AC3828"/>
      <c r="AD3828"/>
      <c r="AE3828"/>
      <c r="AF3828"/>
      <c r="AG3828"/>
      <c r="AH3828"/>
    </row>
    <row r="3829" spans="1:34" x14ac:dyDescent="0.2">
      <c r="A3829"/>
      <c r="J3829"/>
      <c r="AA3829"/>
      <c r="AB3829"/>
      <c r="AC3829"/>
      <c r="AD3829"/>
      <c r="AE3829"/>
      <c r="AF3829"/>
      <c r="AG3829"/>
      <c r="AH3829"/>
    </row>
    <row r="3830" spans="1:34" x14ac:dyDescent="0.2">
      <c r="A3830"/>
      <c r="J3830"/>
      <c r="AA3830"/>
      <c r="AB3830"/>
      <c r="AC3830"/>
      <c r="AD3830"/>
      <c r="AE3830"/>
      <c r="AF3830"/>
      <c r="AG3830"/>
      <c r="AH3830"/>
    </row>
    <row r="3831" spans="1:34" x14ac:dyDescent="0.2">
      <c r="A3831"/>
      <c r="J3831"/>
      <c r="AA3831"/>
      <c r="AB3831"/>
      <c r="AC3831"/>
      <c r="AD3831"/>
      <c r="AE3831"/>
      <c r="AF3831"/>
      <c r="AG3831"/>
      <c r="AH3831"/>
    </row>
    <row r="3832" spans="1:34" x14ac:dyDescent="0.2">
      <c r="A3832"/>
      <c r="J3832"/>
      <c r="AA3832"/>
      <c r="AB3832"/>
      <c r="AC3832"/>
      <c r="AD3832"/>
      <c r="AE3832"/>
      <c r="AF3832"/>
      <c r="AG3832"/>
      <c r="AH3832"/>
    </row>
    <row r="3833" spans="1:34" x14ac:dyDescent="0.2">
      <c r="A3833"/>
      <c r="J3833"/>
      <c r="AA3833"/>
      <c r="AB3833"/>
      <c r="AC3833"/>
      <c r="AD3833"/>
      <c r="AE3833"/>
      <c r="AF3833"/>
      <c r="AG3833"/>
      <c r="AH3833"/>
    </row>
    <row r="3834" spans="1:34" x14ac:dyDescent="0.2">
      <c r="A3834"/>
      <c r="J3834"/>
      <c r="AA3834"/>
      <c r="AB3834"/>
      <c r="AC3834"/>
      <c r="AD3834"/>
      <c r="AE3834"/>
      <c r="AF3834"/>
      <c r="AG3834"/>
      <c r="AH3834"/>
    </row>
    <row r="3835" spans="1:34" x14ac:dyDescent="0.2">
      <c r="A3835"/>
      <c r="J3835"/>
      <c r="AA3835"/>
      <c r="AB3835"/>
      <c r="AC3835"/>
      <c r="AD3835"/>
      <c r="AE3835"/>
      <c r="AF3835"/>
      <c r="AG3835"/>
      <c r="AH3835"/>
    </row>
    <row r="3836" spans="1:34" x14ac:dyDescent="0.2">
      <c r="A3836"/>
      <c r="J3836"/>
      <c r="AA3836"/>
      <c r="AB3836"/>
      <c r="AC3836"/>
      <c r="AD3836"/>
      <c r="AE3836"/>
      <c r="AF3836"/>
      <c r="AG3836"/>
      <c r="AH3836"/>
    </row>
    <row r="3837" spans="1:34" x14ac:dyDescent="0.2">
      <c r="A3837"/>
      <c r="J3837"/>
      <c r="AA3837"/>
      <c r="AB3837"/>
      <c r="AC3837"/>
      <c r="AD3837"/>
      <c r="AE3837"/>
      <c r="AF3837"/>
      <c r="AG3837"/>
      <c r="AH3837"/>
    </row>
    <row r="3838" spans="1:34" x14ac:dyDescent="0.2">
      <c r="A3838"/>
      <c r="J3838"/>
      <c r="AA3838"/>
      <c r="AB3838"/>
      <c r="AC3838"/>
      <c r="AD3838"/>
      <c r="AE3838"/>
      <c r="AF3838"/>
      <c r="AG3838"/>
      <c r="AH3838"/>
    </row>
    <row r="3839" spans="1:34" x14ac:dyDescent="0.2">
      <c r="A3839"/>
      <c r="J3839"/>
      <c r="AA3839"/>
      <c r="AB3839"/>
      <c r="AC3839"/>
      <c r="AD3839"/>
      <c r="AE3839"/>
      <c r="AF3839"/>
      <c r="AG3839"/>
      <c r="AH3839"/>
    </row>
    <row r="3840" spans="1:34" x14ac:dyDescent="0.2">
      <c r="A3840"/>
      <c r="J3840"/>
      <c r="AA3840"/>
      <c r="AB3840"/>
      <c r="AC3840"/>
      <c r="AD3840"/>
      <c r="AE3840"/>
      <c r="AF3840"/>
      <c r="AG3840"/>
      <c r="AH3840"/>
    </row>
    <row r="3841" spans="1:34" x14ac:dyDescent="0.2">
      <c r="A3841"/>
      <c r="J3841"/>
      <c r="AA3841"/>
      <c r="AB3841"/>
      <c r="AC3841"/>
      <c r="AD3841"/>
      <c r="AE3841"/>
      <c r="AF3841"/>
      <c r="AG3841"/>
      <c r="AH3841"/>
    </row>
    <row r="3842" spans="1:34" x14ac:dyDescent="0.2">
      <c r="A3842"/>
      <c r="J3842"/>
      <c r="AA3842"/>
      <c r="AB3842"/>
      <c r="AC3842"/>
      <c r="AD3842"/>
      <c r="AE3842"/>
      <c r="AF3842"/>
      <c r="AG3842"/>
      <c r="AH3842"/>
    </row>
    <row r="3843" spans="1:34" x14ac:dyDescent="0.2">
      <c r="A3843"/>
      <c r="J3843"/>
      <c r="AA3843"/>
      <c r="AB3843"/>
      <c r="AC3843"/>
      <c r="AD3843"/>
      <c r="AE3843"/>
      <c r="AF3843"/>
      <c r="AG3843"/>
      <c r="AH3843"/>
    </row>
    <row r="3844" spans="1:34" x14ac:dyDescent="0.2">
      <c r="A3844"/>
      <c r="J3844"/>
      <c r="AA3844"/>
      <c r="AB3844"/>
      <c r="AC3844"/>
      <c r="AD3844"/>
      <c r="AE3844"/>
      <c r="AF3844"/>
      <c r="AG3844"/>
      <c r="AH3844"/>
    </row>
    <row r="3845" spans="1:34" x14ac:dyDescent="0.2">
      <c r="A3845"/>
      <c r="J3845"/>
      <c r="AA3845"/>
      <c r="AB3845"/>
      <c r="AC3845"/>
      <c r="AD3845"/>
      <c r="AE3845"/>
      <c r="AF3845"/>
      <c r="AG3845"/>
      <c r="AH3845"/>
    </row>
    <row r="3846" spans="1:34" x14ac:dyDescent="0.2">
      <c r="A3846"/>
      <c r="J3846"/>
      <c r="AA3846"/>
      <c r="AB3846"/>
      <c r="AC3846"/>
      <c r="AD3846"/>
      <c r="AE3846"/>
      <c r="AF3846"/>
      <c r="AG3846"/>
      <c r="AH3846"/>
    </row>
    <row r="3847" spans="1:34" x14ac:dyDescent="0.2">
      <c r="A3847"/>
      <c r="J3847"/>
      <c r="AA3847"/>
      <c r="AB3847"/>
      <c r="AC3847"/>
      <c r="AD3847"/>
      <c r="AE3847"/>
      <c r="AF3847"/>
      <c r="AG3847"/>
      <c r="AH3847"/>
    </row>
    <row r="3848" spans="1:34" x14ac:dyDescent="0.2">
      <c r="A3848"/>
      <c r="J3848"/>
      <c r="AA3848"/>
      <c r="AB3848"/>
      <c r="AC3848"/>
      <c r="AD3848"/>
      <c r="AE3848"/>
      <c r="AF3848"/>
      <c r="AG3848"/>
      <c r="AH3848"/>
    </row>
    <row r="3849" spans="1:34" x14ac:dyDescent="0.2">
      <c r="A3849"/>
      <c r="J3849"/>
      <c r="AA3849"/>
      <c r="AB3849"/>
      <c r="AC3849"/>
      <c r="AD3849"/>
      <c r="AE3849"/>
      <c r="AF3849"/>
      <c r="AG3849"/>
      <c r="AH3849"/>
    </row>
    <row r="3850" spans="1:34" x14ac:dyDescent="0.2">
      <c r="A3850"/>
      <c r="J3850"/>
      <c r="AA3850"/>
      <c r="AB3850"/>
      <c r="AC3850"/>
      <c r="AD3850"/>
      <c r="AE3850"/>
      <c r="AF3850"/>
      <c r="AG3850"/>
      <c r="AH3850"/>
    </row>
    <row r="3851" spans="1:34" x14ac:dyDescent="0.2">
      <c r="A3851"/>
      <c r="J3851"/>
      <c r="AA3851"/>
      <c r="AB3851"/>
      <c r="AC3851"/>
      <c r="AD3851"/>
      <c r="AE3851"/>
      <c r="AF3851"/>
      <c r="AG3851"/>
      <c r="AH3851"/>
    </row>
    <row r="3852" spans="1:34" x14ac:dyDescent="0.2">
      <c r="A3852"/>
      <c r="J3852"/>
      <c r="AA3852"/>
      <c r="AB3852"/>
      <c r="AC3852"/>
      <c r="AD3852"/>
      <c r="AE3852"/>
      <c r="AF3852"/>
      <c r="AG3852"/>
      <c r="AH3852"/>
    </row>
    <row r="3853" spans="1:34" x14ac:dyDescent="0.2">
      <c r="A3853"/>
      <c r="J3853"/>
      <c r="AA3853"/>
      <c r="AB3853"/>
      <c r="AC3853"/>
      <c r="AD3853"/>
      <c r="AE3853"/>
      <c r="AF3853"/>
      <c r="AG3853"/>
      <c r="AH3853"/>
    </row>
    <row r="3854" spans="1:34" x14ac:dyDescent="0.2">
      <c r="A3854"/>
      <c r="J3854"/>
      <c r="AA3854"/>
      <c r="AB3854"/>
      <c r="AC3854"/>
      <c r="AD3854"/>
      <c r="AE3854"/>
      <c r="AF3854"/>
      <c r="AG3854"/>
      <c r="AH3854"/>
    </row>
    <row r="3855" spans="1:34" x14ac:dyDescent="0.2">
      <c r="A3855"/>
      <c r="J3855"/>
      <c r="AA3855"/>
      <c r="AB3855"/>
      <c r="AC3855"/>
      <c r="AD3855"/>
      <c r="AE3855"/>
      <c r="AF3855"/>
      <c r="AG3855"/>
      <c r="AH3855"/>
    </row>
    <row r="3856" spans="1:34" x14ac:dyDescent="0.2">
      <c r="A3856"/>
      <c r="J3856"/>
      <c r="AA3856"/>
      <c r="AB3856"/>
      <c r="AC3856"/>
      <c r="AD3856"/>
      <c r="AE3856"/>
      <c r="AF3856"/>
      <c r="AG3856"/>
      <c r="AH3856"/>
    </row>
    <row r="3857" spans="1:34" x14ac:dyDescent="0.2">
      <c r="A3857"/>
      <c r="J3857"/>
      <c r="AA3857"/>
      <c r="AB3857"/>
      <c r="AC3857"/>
      <c r="AD3857"/>
      <c r="AE3857"/>
      <c r="AF3857"/>
      <c r="AG3857"/>
      <c r="AH3857"/>
    </row>
    <row r="3858" spans="1:34" x14ac:dyDescent="0.2">
      <c r="A3858"/>
      <c r="J3858"/>
      <c r="AA3858"/>
      <c r="AB3858"/>
      <c r="AC3858"/>
      <c r="AD3858"/>
      <c r="AE3858"/>
      <c r="AF3858"/>
      <c r="AG3858"/>
      <c r="AH3858"/>
    </row>
    <row r="3859" spans="1:34" x14ac:dyDescent="0.2">
      <c r="A3859"/>
      <c r="J3859"/>
      <c r="AA3859"/>
      <c r="AB3859"/>
      <c r="AC3859"/>
      <c r="AD3859"/>
      <c r="AE3859"/>
      <c r="AF3859"/>
      <c r="AG3859"/>
      <c r="AH3859"/>
    </row>
    <row r="3860" spans="1:34" x14ac:dyDescent="0.2">
      <c r="A3860"/>
      <c r="J3860"/>
      <c r="AA3860"/>
      <c r="AB3860"/>
      <c r="AC3860"/>
      <c r="AD3860"/>
      <c r="AE3860"/>
      <c r="AF3860"/>
      <c r="AG3860"/>
      <c r="AH3860"/>
    </row>
    <row r="3861" spans="1:34" x14ac:dyDescent="0.2">
      <c r="A3861"/>
      <c r="J3861"/>
      <c r="AA3861"/>
      <c r="AB3861"/>
      <c r="AC3861"/>
      <c r="AD3861"/>
      <c r="AE3861"/>
      <c r="AF3861"/>
      <c r="AG3861"/>
      <c r="AH3861"/>
    </row>
    <row r="3862" spans="1:34" x14ac:dyDescent="0.2">
      <c r="A3862"/>
      <c r="J3862"/>
      <c r="AA3862"/>
      <c r="AB3862"/>
      <c r="AC3862"/>
      <c r="AD3862"/>
      <c r="AE3862"/>
      <c r="AF3862"/>
      <c r="AG3862"/>
      <c r="AH3862"/>
    </row>
    <row r="3863" spans="1:34" x14ac:dyDescent="0.2">
      <c r="A3863"/>
      <c r="J3863"/>
      <c r="AA3863"/>
      <c r="AB3863"/>
      <c r="AC3863"/>
      <c r="AD3863"/>
      <c r="AE3863"/>
      <c r="AF3863"/>
      <c r="AG3863"/>
      <c r="AH3863"/>
    </row>
    <row r="3864" spans="1:34" x14ac:dyDescent="0.2">
      <c r="A3864"/>
      <c r="J3864"/>
      <c r="AA3864"/>
      <c r="AB3864"/>
      <c r="AC3864"/>
      <c r="AD3864"/>
      <c r="AE3864"/>
      <c r="AF3864"/>
      <c r="AG3864"/>
      <c r="AH3864"/>
    </row>
    <row r="3865" spans="1:34" x14ac:dyDescent="0.2">
      <c r="A3865"/>
      <c r="J3865"/>
      <c r="AA3865"/>
      <c r="AB3865"/>
      <c r="AC3865"/>
      <c r="AD3865"/>
      <c r="AE3865"/>
      <c r="AF3865"/>
      <c r="AG3865"/>
      <c r="AH3865"/>
    </row>
    <row r="3866" spans="1:34" x14ac:dyDescent="0.2">
      <c r="A3866"/>
      <c r="J3866"/>
      <c r="AA3866"/>
      <c r="AB3866"/>
      <c r="AC3866"/>
      <c r="AD3866"/>
      <c r="AE3866"/>
      <c r="AF3866"/>
      <c r="AG3866"/>
      <c r="AH3866"/>
    </row>
    <row r="3867" spans="1:34" x14ac:dyDescent="0.2">
      <c r="A3867"/>
      <c r="J3867"/>
      <c r="AA3867"/>
      <c r="AB3867"/>
      <c r="AC3867"/>
      <c r="AD3867"/>
      <c r="AE3867"/>
      <c r="AF3867"/>
      <c r="AG3867"/>
      <c r="AH3867"/>
    </row>
    <row r="3868" spans="1:34" x14ac:dyDescent="0.2">
      <c r="A3868"/>
      <c r="J3868"/>
      <c r="AA3868"/>
      <c r="AB3868"/>
      <c r="AC3868"/>
      <c r="AD3868"/>
      <c r="AE3868"/>
      <c r="AF3868"/>
      <c r="AG3868"/>
      <c r="AH3868"/>
    </row>
    <row r="3869" spans="1:34" x14ac:dyDescent="0.2">
      <c r="A3869"/>
      <c r="J3869"/>
      <c r="AA3869"/>
      <c r="AB3869"/>
      <c r="AC3869"/>
      <c r="AD3869"/>
      <c r="AE3869"/>
      <c r="AF3869"/>
      <c r="AG3869"/>
      <c r="AH3869"/>
    </row>
    <row r="3870" spans="1:34" x14ac:dyDescent="0.2">
      <c r="A3870"/>
      <c r="J3870"/>
      <c r="AA3870"/>
      <c r="AB3870"/>
      <c r="AC3870"/>
      <c r="AD3870"/>
      <c r="AE3870"/>
      <c r="AF3870"/>
      <c r="AG3870"/>
      <c r="AH3870"/>
    </row>
    <row r="3871" spans="1:34" x14ac:dyDescent="0.2">
      <c r="A3871"/>
      <c r="J3871"/>
      <c r="AA3871"/>
      <c r="AB3871"/>
      <c r="AC3871"/>
      <c r="AD3871"/>
      <c r="AE3871"/>
      <c r="AF3871"/>
      <c r="AG3871"/>
      <c r="AH3871"/>
    </row>
    <row r="3872" spans="1:34" x14ac:dyDescent="0.2">
      <c r="A3872"/>
      <c r="J3872"/>
      <c r="AA3872"/>
      <c r="AB3872"/>
      <c r="AC3872"/>
      <c r="AD3872"/>
      <c r="AE3872"/>
      <c r="AF3872"/>
      <c r="AG3872"/>
      <c r="AH3872"/>
    </row>
    <row r="3873" spans="1:34" x14ac:dyDescent="0.2">
      <c r="A3873"/>
      <c r="J3873"/>
      <c r="AA3873"/>
      <c r="AB3873"/>
      <c r="AC3873"/>
      <c r="AD3873"/>
      <c r="AE3873"/>
      <c r="AF3873"/>
      <c r="AG3873"/>
      <c r="AH3873"/>
    </row>
    <row r="3874" spans="1:34" x14ac:dyDescent="0.2">
      <c r="A3874"/>
      <c r="J3874"/>
      <c r="AA3874"/>
      <c r="AB3874"/>
      <c r="AC3874"/>
      <c r="AD3874"/>
      <c r="AE3874"/>
      <c r="AF3874"/>
      <c r="AG3874"/>
      <c r="AH3874"/>
    </row>
    <row r="3875" spans="1:34" x14ac:dyDescent="0.2">
      <c r="A3875"/>
      <c r="J3875"/>
      <c r="AA3875"/>
      <c r="AB3875"/>
      <c r="AC3875"/>
      <c r="AD3875"/>
      <c r="AE3875"/>
      <c r="AF3875"/>
      <c r="AG3875"/>
      <c r="AH3875"/>
    </row>
    <row r="3876" spans="1:34" x14ac:dyDescent="0.2">
      <c r="A3876"/>
      <c r="J3876"/>
      <c r="AA3876"/>
      <c r="AB3876"/>
      <c r="AC3876"/>
      <c r="AD3876"/>
      <c r="AE3876"/>
      <c r="AF3876"/>
      <c r="AG3876"/>
      <c r="AH3876"/>
    </row>
    <row r="3877" spans="1:34" x14ac:dyDescent="0.2">
      <c r="A3877"/>
      <c r="J3877"/>
      <c r="AA3877"/>
      <c r="AB3877"/>
      <c r="AC3877"/>
      <c r="AD3877"/>
      <c r="AE3877"/>
      <c r="AF3877"/>
      <c r="AG3877"/>
      <c r="AH3877"/>
    </row>
    <row r="3878" spans="1:34" x14ac:dyDescent="0.2">
      <c r="A3878"/>
      <c r="J3878"/>
      <c r="AA3878"/>
      <c r="AB3878"/>
      <c r="AC3878"/>
      <c r="AD3878"/>
      <c r="AE3878"/>
      <c r="AF3878"/>
      <c r="AG3878"/>
      <c r="AH3878"/>
    </row>
    <row r="3879" spans="1:34" x14ac:dyDescent="0.2">
      <c r="A3879"/>
      <c r="J3879"/>
      <c r="AA3879"/>
      <c r="AB3879"/>
      <c r="AC3879"/>
      <c r="AD3879"/>
      <c r="AE3879"/>
      <c r="AF3879"/>
      <c r="AG3879"/>
      <c r="AH3879"/>
    </row>
    <row r="3880" spans="1:34" x14ac:dyDescent="0.2">
      <c r="A3880"/>
      <c r="J3880"/>
      <c r="AA3880"/>
      <c r="AB3880"/>
      <c r="AC3880"/>
      <c r="AD3880"/>
      <c r="AE3880"/>
      <c r="AF3880"/>
      <c r="AG3880"/>
      <c r="AH3880"/>
    </row>
    <row r="3881" spans="1:34" x14ac:dyDescent="0.2">
      <c r="A3881"/>
      <c r="J3881"/>
      <c r="AA3881"/>
      <c r="AB3881"/>
      <c r="AC3881"/>
      <c r="AD3881"/>
      <c r="AE3881"/>
      <c r="AF3881"/>
      <c r="AG3881"/>
      <c r="AH3881"/>
    </row>
    <row r="3882" spans="1:34" x14ac:dyDescent="0.2">
      <c r="A3882"/>
      <c r="J3882"/>
      <c r="AA3882"/>
      <c r="AB3882"/>
      <c r="AC3882"/>
      <c r="AD3882"/>
      <c r="AE3882"/>
      <c r="AF3882"/>
      <c r="AG3882"/>
      <c r="AH3882"/>
    </row>
    <row r="3883" spans="1:34" x14ac:dyDescent="0.2">
      <c r="A3883"/>
      <c r="J3883"/>
      <c r="AA3883"/>
      <c r="AB3883"/>
      <c r="AC3883"/>
      <c r="AD3883"/>
      <c r="AE3883"/>
      <c r="AF3883"/>
      <c r="AG3883"/>
      <c r="AH3883"/>
    </row>
    <row r="3884" spans="1:34" x14ac:dyDescent="0.2">
      <c r="A3884"/>
      <c r="J3884"/>
      <c r="AA3884"/>
      <c r="AB3884"/>
      <c r="AC3884"/>
      <c r="AD3884"/>
      <c r="AE3884"/>
      <c r="AF3884"/>
      <c r="AG3884"/>
      <c r="AH3884"/>
    </row>
    <row r="3885" spans="1:34" x14ac:dyDescent="0.2">
      <c r="A3885"/>
      <c r="J3885"/>
      <c r="AA3885"/>
      <c r="AB3885"/>
      <c r="AC3885"/>
      <c r="AD3885"/>
      <c r="AE3885"/>
      <c r="AF3885"/>
      <c r="AG3885"/>
      <c r="AH3885"/>
    </row>
    <row r="3886" spans="1:34" x14ac:dyDescent="0.2">
      <c r="A3886"/>
      <c r="J3886"/>
      <c r="AA3886"/>
      <c r="AB3886"/>
      <c r="AC3886"/>
      <c r="AD3886"/>
      <c r="AE3886"/>
      <c r="AF3886"/>
      <c r="AG3886"/>
      <c r="AH3886"/>
    </row>
    <row r="3887" spans="1:34" x14ac:dyDescent="0.2">
      <c r="A3887"/>
      <c r="J3887"/>
      <c r="AA3887"/>
      <c r="AB3887"/>
      <c r="AC3887"/>
      <c r="AD3887"/>
      <c r="AE3887"/>
      <c r="AF3887"/>
      <c r="AG3887"/>
      <c r="AH3887"/>
    </row>
    <row r="3888" spans="1:34" x14ac:dyDescent="0.2">
      <c r="A3888"/>
      <c r="J3888"/>
      <c r="AA3888"/>
      <c r="AB3888"/>
      <c r="AC3888"/>
      <c r="AD3888"/>
      <c r="AE3888"/>
      <c r="AF3888"/>
      <c r="AG3888"/>
      <c r="AH3888"/>
    </row>
    <row r="3889" spans="1:34" x14ac:dyDescent="0.2">
      <c r="A3889"/>
      <c r="J3889"/>
      <c r="AA3889"/>
      <c r="AB3889"/>
      <c r="AC3889"/>
      <c r="AD3889"/>
      <c r="AE3889"/>
      <c r="AF3889"/>
      <c r="AG3889"/>
      <c r="AH3889"/>
    </row>
    <row r="3890" spans="1:34" x14ac:dyDescent="0.2">
      <c r="A3890"/>
      <c r="J3890"/>
      <c r="AA3890"/>
      <c r="AB3890"/>
      <c r="AC3890"/>
      <c r="AD3890"/>
      <c r="AE3890"/>
      <c r="AF3890"/>
      <c r="AG3890"/>
      <c r="AH3890"/>
    </row>
    <row r="3891" spans="1:34" x14ac:dyDescent="0.2">
      <c r="A3891"/>
      <c r="J3891"/>
      <c r="AA3891"/>
      <c r="AB3891"/>
      <c r="AC3891"/>
      <c r="AD3891"/>
      <c r="AE3891"/>
      <c r="AF3891"/>
      <c r="AG3891"/>
      <c r="AH3891"/>
    </row>
    <row r="3892" spans="1:34" x14ac:dyDescent="0.2">
      <c r="A3892"/>
      <c r="J3892"/>
      <c r="AA3892"/>
      <c r="AB3892"/>
      <c r="AC3892"/>
      <c r="AD3892"/>
      <c r="AE3892"/>
      <c r="AF3892"/>
      <c r="AG3892"/>
      <c r="AH3892"/>
    </row>
    <row r="3893" spans="1:34" x14ac:dyDescent="0.2">
      <c r="A3893"/>
      <c r="J3893"/>
      <c r="AA3893"/>
      <c r="AB3893"/>
      <c r="AC3893"/>
      <c r="AD3893"/>
      <c r="AE3893"/>
      <c r="AF3893"/>
      <c r="AG3893"/>
      <c r="AH3893"/>
    </row>
    <row r="3894" spans="1:34" x14ac:dyDescent="0.2">
      <c r="A3894"/>
      <c r="J3894"/>
      <c r="AA3894"/>
      <c r="AB3894"/>
      <c r="AC3894"/>
      <c r="AD3894"/>
      <c r="AE3894"/>
      <c r="AF3894"/>
      <c r="AG3894"/>
      <c r="AH3894"/>
    </row>
    <row r="3895" spans="1:34" x14ac:dyDescent="0.2">
      <c r="A3895"/>
      <c r="J3895"/>
      <c r="AA3895"/>
      <c r="AB3895"/>
      <c r="AC3895"/>
      <c r="AD3895"/>
      <c r="AE3895"/>
      <c r="AF3895"/>
      <c r="AG3895"/>
      <c r="AH3895"/>
    </row>
    <row r="3896" spans="1:34" x14ac:dyDescent="0.2">
      <c r="A3896"/>
      <c r="J3896"/>
      <c r="AA3896"/>
      <c r="AB3896"/>
      <c r="AC3896"/>
      <c r="AD3896"/>
      <c r="AE3896"/>
      <c r="AF3896"/>
      <c r="AG3896"/>
      <c r="AH3896"/>
    </row>
    <row r="3897" spans="1:34" x14ac:dyDescent="0.2">
      <c r="A3897"/>
      <c r="J3897"/>
      <c r="AA3897"/>
      <c r="AB3897"/>
      <c r="AC3897"/>
      <c r="AD3897"/>
      <c r="AE3897"/>
      <c r="AF3897"/>
      <c r="AG3897"/>
      <c r="AH3897"/>
    </row>
    <row r="3898" spans="1:34" x14ac:dyDescent="0.2">
      <c r="A3898"/>
      <c r="J3898"/>
      <c r="AA3898"/>
      <c r="AB3898"/>
      <c r="AC3898"/>
      <c r="AD3898"/>
      <c r="AE3898"/>
      <c r="AF3898"/>
      <c r="AG3898"/>
      <c r="AH3898"/>
    </row>
    <row r="3899" spans="1:34" x14ac:dyDescent="0.2">
      <c r="A3899"/>
      <c r="J3899"/>
      <c r="AA3899"/>
      <c r="AB3899"/>
      <c r="AC3899"/>
      <c r="AD3899"/>
      <c r="AE3899"/>
      <c r="AF3899"/>
      <c r="AG3899"/>
      <c r="AH3899"/>
    </row>
    <row r="3900" spans="1:34" x14ac:dyDescent="0.2">
      <c r="A3900"/>
      <c r="J3900"/>
      <c r="AA3900"/>
      <c r="AB3900"/>
      <c r="AC3900"/>
      <c r="AD3900"/>
      <c r="AE3900"/>
      <c r="AF3900"/>
      <c r="AG3900"/>
      <c r="AH3900"/>
    </row>
    <row r="3901" spans="1:34" x14ac:dyDescent="0.2">
      <c r="A3901"/>
      <c r="J3901"/>
      <c r="AA3901"/>
      <c r="AB3901"/>
      <c r="AC3901"/>
      <c r="AD3901"/>
      <c r="AE3901"/>
      <c r="AF3901"/>
      <c r="AG3901"/>
      <c r="AH3901"/>
    </row>
    <row r="3902" spans="1:34" x14ac:dyDescent="0.2">
      <c r="A3902"/>
      <c r="J3902"/>
      <c r="AA3902"/>
      <c r="AB3902"/>
      <c r="AC3902"/>
      <c r="AD3902"/>
      <c r="AE3902"/>
      <c r="AF3902"/>
      <c r="AG3902"/>
      <c r="AH3902"/>
    </row>
    <row r="3903" spans="1:34" x14ac:dyDescent="0.2">
      <c r="A3903"/>
      <c r="J3903"/>
      <c r="AA3903"/>
      <c r="AB3903"/>
      <c r="AC3903"/>
      <c r="AD3903"/>
      <c r="AE3903"/>
      <c r="AF3903"/>
      <c r="AG3903"/>
      <c r="AH3903"/>
    </row>
    <row r="3904" spans="1:34" x14ac:dyDescent="0.2">
      <c r="A3904"/>
      <c r="J3904"/>
      <c r="AA3904"/>
      <c r="AB3904"/>
      <c r="AC3904"/>
      <c r="AD3904"/>
      <c r="AE3904"/>
      <c r="AF3904"/>
      <c r="AG3904"/>
      <c r="AH3904"/>
    </row>
    <row r="3905" spans="1:34" x14ac:dyDescent="0.2">
      <c r="A3905"/>
      <c r="J3905"/>
      <c r="AA3905"/>
      <c r="AB3905"/>
      <c r="AC3905"/>
      <c r="AD3905"/>
      <c r="AE3905"/>
      <c r="AF3905"/>
      <c r="AG3905"/>
      <c r="AH3905"/>
    </row>
    <row r="3906" spans="1:34" x14ac:dyDescent="0.2">
      <c r="A3906"/>
      <c r="J3906"/>
      <c r="AA3906"/>
      <c r="AB3906"/>
      <c r="AC3906"/>
      <c r="AD3906"/>
      <c r="AE3906"/>
      <c r="AF3906"/>
      <c r="AG3906"/>
      <c r="AH3906"/>
    </row>
    <row r="3907" spans="1:34" x14ac:dyDescent="0.2">
      <c r="A3907"/>
      <c r="J3907"/>
      <c r="AA3907"/>
      <c r="AB3907"/>
      <c r="AC3907"/>
      <c r="AD3907"/>
      <c r="AE3907"/>
      <c r="AF3907"/>
      <c r="AG3907"/>
      <c r="AH3907"/>
    </row>
    <row r="3908" spans="1:34" x14ac:dyDescent="0.2">
      <c r="A3908"/>
      <c r="J3908"/>
      <c r="AA3908"/>
      <c r="AB3908"/>
      <c r="AC3908"/>
      <c r="AD3908"/>
      <c r="AE3908"/>
      <c r="AF3908"/>
      <c r="AG3908"/>
      <c r="AH3908"/>
    </row>
    <row r="3909" spans="1:34" x14ac:dyDescent="0.2">
      <c r="A3909"/>
      <c r="J3909"/>
      <c r="AA3909"/>
      <c r="AB3909"/>
      <c r="AC3909"/>
      <c r="AD3909"/>
      <c r="AE3909"/>
      <c r="AF3909"/>
      <c r="AG3909"/>
      <c r="AH3909"/>
    </row>
    <row r="3910" spans="1:34" x14ac:dyDescent="0.2">
      <c r="A3910"/>
      <c r="J3910"/>
      <c r="AA3910"/>
      <c r="AB3910"/>
      <c r="AC3910"/>
      <c r="AD3910"/>
      <c r="AE3910"/>
      <c r="AF3910"/>
      <c r="AG3910"/>
      <c r="AH3910"/>
    </row>
    <row r="3911" spans="1:34" x14ac:dyDescent="0.2">
      <c r="A3911"/>
      <c r="J3911"/>
      <c r="AA3911"/>
      <c r="AB3911"/>
      <c r="AC3911"/>
      <c r="AD3911"/>
      <c r="AE3911"/>
      <c r="AF3911"/>
      <c r="AG3911"/>
      <c r="AH3911"/>
    </row>
    <row r="3912" spans="1:34" x14ac:dyDescent="0.2">
      <c r="A3912"/>
      <c r="J3912"/>
      <c r="AA3912"/>
      <c r="AB3912"/>
      <c r="AC3912"/>
      <c r="AD3912"/>
      <c r="AE3912"/>
      <c r="AF3912"/>
      <c r="AG3912"/>
      <c r="AH3912"/>
    </row>
    <row r="3913" spans="1:34" x14ac:dyDescent="0.2">
      <c r="A3913"/>
      <c r="J3913"/>
      <c r="AA3913"/>
      <c r="AB3913"/>
      <c r="AC3913"/>
      <c r="AD3913"/>
      <c r="AE3913"/>
      <c r="AF3913"/>
      <c r="AG3913"/>
      <c r="AH3913"/>
    </row>
    <row r="3914" spans="1:34" x14ac:dyDescent="0.2">
      <c r="A3914"/>
      <c r="J3914"/>
      <c r="AA3914"/>
      <c r="AB3914"/>
      <c r="AC3914"/>
      <c r="AD3914"/>
      <c r="AE3914"/>
      <c r="AF3914"/>
      <c r="AG3914"/>
      <c r="AH3914"/>
    </row>
    <row r="3915" spans="1:34" x14ac:dyDescent="0.2">
      <c r="A3915"/>
      <c r="J3915"/>
      <c r="AA3915"/>
      <c r="AB3915"/>
      <c r="AC3915"/>
      <c r="AD3915"/>
      <c r="AE3915"/>
      <c r="AF3915"/>
      <c r="AG3915"/>
      <c r="AH3915"/>
    </row>
    <row r="3916" spans="1:34" x14ac:dyDescent="0.2">
      <c r="A3916"/>
      <c r="J3916"/>
      <c r="AA3916"/>
      <c r="AB3916"/>
      <c r="AC3916"/>
      <c r="AD3916"/>
      <c r="AE3916"/>
      <c r="AF3916"/>
      <c r="AG3916"/>
      <c r="AH3916"/>
    </row>
    <row r="3917" spans="1:34" x14ac:dyDescent="0.2">
      <c r="A3917"/>
      <c r="J3917"/>
      <c r="AA3917"/>
      <c r="AB3917"/>
      <c r="AC3917"/>
      <c r="AD3917"/>
      <c r="AE3917"/>
      <c r="AF3917"/>
      <c r="AG3917"/>
      <c r="AH3917"/>
    </row>
    <row r="3918" spans="1:34" x14ac:dyDescent="0.2">
      <c r="A3918"/>
      <c r="J3918"/>
      <c r="AA3918"/>
      <c r="AB3918"/>
      <c r="AC3918"/>
      <c r="AD3918"/>
      <c r="AE3918"/>
      <c r="AF3918"/>
      <c r="AG3918"/>
      <c r="AH3918"/>
    </row>
    <row r="3919" spans="1:34" x14ac:dyDescent="0.2">
      <c r="A3919"/>
      <c r="J3919"/>
      <c r="AA3919"/>
      <c r="AB3919"/>
      <c r="AC3919"/>
      <c r="AD3919"/>
      <c r="AE3919"/>
      <c r="AF3919"/>
      <c r="AG3919"/>
      <c r="AH3919"/>
    </row>
    <row r="3920" spans="1:34" x14ac:dyDescent="0.2">
      <c r="A3920"/>
      <c r="J3920"/>
      <c r="AA3920"/>
      <c r="AB3920"/>
      <c r="AC3920"/>
      <c r="AD3920"/>
      <c r="AE3920"/>
      <c r="AF3920"/>
      <c r="AG3920"/>
      <c r="AH3920"/>
    </row>
    <row r="3921" spans="1:34" x14ac:dyDescent="0.2">
      <c r="A3921"/>
      <c r="J3921"/>
      <c r="AA3921"/>
      <c r="AB3921"/>
      <c r="AC3921"/>
      <c r="AD3921"/>
      <c r="AE3921"/>
      <c r="AF3921"/>
      <c r="AG3921"/>
      <c r="AH3921"/>
    </row>
    <row r="3922" spans="1:34" x14ac:dyDescent="0.2">
      <c r="A3922"/>
      <c r="J3922"/>
      <c r="AA3922"/>
      <c r="AB3922"/>
      <c r="AC3922"/>
      <c r="AD3922"/>
      <c r="AE3922"/>
      <c r="AF3922"/>
      <c r="AG3922"/>
      <c r="AH3922"/>
    </row>
    <row r="3923" spans="1:34" x14ac:dyDescent="0.2">
      <c r="A3923"/>
      <c r="J3923"/>
      <c r="AA3923"/>
      <c r="AB3923"/>
      <c r="AC3923"/>
      <c r="AD3923"/>
      <c r="AE3923"/>
      <c r="AF3923"/>
      <c r="AG3923"/>
      <c r="AH3923"/>
    </row>
    <row r="3924" spans="1:34" x14ac:dyDescent="0.2">
      <c r="A3924"/>
      <c r="J3924"/>
      <c r="AA3924"/>
      <c r="AB3924"/>
      <c r="AC3924"/>
      <c r="AD3924"/>
      <c r="AE3924"/>
      <c r="AF3924"/>
      <c r="AG3924"/>
      <c r="AH3924"/>
    </row>
    <row r="3925" spans="1:34" x14ac:dyDescent="0.2">
      <c r="A3925"/>
      <c r="J3925"/>
      <c r="AA3925"/>
      <c r="AB3925"/>
      <c r="AC3925"/>
      <c r="AD3925"/>
      <c r="AE3925"/>
      <c r="AF3925"/>
      <c r="AG3925"/>
      <c r="AH3925"/>
    </row>
    <row r="3926" spans="1:34" x14ac:dyDescent="0.2">
      <c r="A3926"/>
      <c r="J3926"/>
      <c r="AA3926"/>
      <c r="AB3926"/>
      <c r="AC3926"/>
      <c r="AD3926"/>
      <c r="AE3926"/>
      <c r="AF3926"/>
      <c r="AG3926"/>
      <c r="AH3926"/>
    </row>
    <row r="3927" spans="1:34" x14ac:dyDescent="0.2">
      <c r="A3927"/>
      <c r="J3927"/>
      <c r="AA3927"/>
      <c r="AB3927"/>
      <c r="AC3927"/>
      <c r="AD3927"/>
      <c r="AE3927"/>
      <c r="AF3927"/>
      <c r="AG3927"/>
      <c r="AH3927"/>
    </row>
    <row r="3928" spans="1:34" x14ac:dyDescent="0.2">
      <c r="A3928"/>
      <c r="J3928"/>
      <c r="AA3928"/>
      <c r="AB3928"/>
      <c r="AC3928"/>
      <c r="AD3928"/>
      <c r="AE3928"/>
      <c r="AF3928"/>
      <c r="AG3928"/>
      <c r="AH3928"/>
    </row>
    <row r="3929" spans="1:34" x14ac:dyDescent="0.2">
      <c r="A3929"/>
      <c r="J3929"/>
      <c r="AA3929"/>
      <c r="AB3929"/>
      <c r="AC3929"/>
      <c r="AD3929"/>
      <c r="AE3929"/>
      <c r="AF3929"/>
      <c r="AG3929"/>
      <c r="AH3929"/>
    </row>
    <row r="3930" spans="1:34" x14ac:dyDescent="0.2">
      <c r="A3930"/>
      <c r="J3930"/>
      <c r="AA3930"/>
      <c r="AB3930"/>
      <c r="AC3930"/>
      <c r="AD3930"/>
      <c r="AE3930"/>
      <c r="AF3930"/>
      <c r="AG3930"/>
      <c r="AH3930"/>
    </row>
    <row r="3931" spans="1:34" x14ac:dyDescent="0.2">
      <c r="A3931"/>
      <c r="J3931"/>
      <c r="AA3931"/>
      <c r="AB3931"/>
      <c r="AC3931"/>
      <c r="AD3931"/>
      <c r="AE3931"/>
      <c r="AF3931"/>
      <c r="AG3931"/>
      <c r="AH3931"/>
    </row>
    <row r="3932" spans="1:34" x14ac:dyDescent="0.2">
      <c r="A3932"/>
      <c r="J3932"/>
      <c r="AA3932"/>
      <c r="AB3932"/>
      <c r="AC3932"/>
      <c r="AD3932"/>
      <c r="AE3932"/>
      <c r="AF3932"/>
      <c r="AG3932"/>
      <c r="AH3932"/>
    </row>
    <row r="3933" spans="1:34" x14ac:dyDescent="0.2">
      <c r="A3933"/>
      <c r="J3933"/>
      <c r="AA3933"/>
      <c r="AB3933"/>
      <c r="AC3933"/>
      <c r="AD3933"/>
      <c r="AE3933"/>
      <c r="AF3933"/>
      <c r="AG3933"/>
      <c r="AH3933"/>
    </row>
    <row r="3934" spans="1:34" x14ac:dyDescent="0.2">
      <c r="A3934"/>
      <c r="J3934"/>
      <c r="AA3934"/>
      <c r="AB3934"/>
      <c r="AC3934"/>
      <c r="AD3934"/>
      <c r="AE3934"/>
      <c r="AF3934"/>
      <c r="AG3934"/>
      <c r="AH3934"/>
    </row>
    <row r="3935" spans="1:34" x14ac:dyDescent="0.2">
      <c r="A3935"/>
      <c r="J3935"/>
      <c r="AA3935"/>
      <c r="AB3935"/>
      <c r="AC3935"/>
      <c r="AD3935"/>
      <c r="AE3935"/>
      <c r="AF3935"/>
      <c r="AG3935"/>
      <c r="AH3935"/>
    </row>
    <row r="3936" spans="1:34" x14ac:dyDescent="0.2">
      <c r="A3936"/>
      <c r="J3936"/>
      <c r="AA3936"/>
      <c r="AB3936"/>
      <c r="AC3936"/>
      <c r="AD3936"/>
      <c r="AE3936"/>
      <c r="AF3936"/>
      <c r="AG3936"/>
      <c r="AH3936"/>
    </row>
    <row r="3937" spans="1:34" x14ac:dyDescent="0.2">
      <c r="A3937"/>
      <c r="J3937"/>
      <c r="AA3937"/>
      <c r="AB3937"/>
      <c r="AC3937"/>
      <c r="AD3937"/>
      <c r="AE3937"/>
      <c r="AF3937"/>
      <c r="AG3937"/>
      <c r="AH3937"/>
    </row>
    <row r="3938" spans="1:34" x14ac:dyDescent="0.2">
      <c r="A3938"/>
      <c r="J3938"/>
      <c r="AA3938"/>
      <c r="AB3938"/>
      <c r="AC3938"/>
      <c r="AD3938"/>
      <c r="AE3938"/>
      <c r="AF3938"/>
      <c r="AG3938"/>
      <c r="AH3938"/>
    </row>
    <row r="3939" spans="1:34" x14ac:dyDescent="0.2">
      <c r="A3939"/>
      <c r="J3939"/>
      <c r="AA3939"/>
      <c r="AB3939"/>
      <c r="AC3939"/>
      <c r="AD3939"/>
      <c r="AE3939"/>
      <c r="AF3939"/>
      <c r="AG3939"/>
      <c r="AH3939"/>
    </row>
    <row r="3940" spans="1:34" x14ac:dyDescent="0.2">
      <c r="A3940"/>
      <c r="J3940"/>
      <c r="AA3940"/>
      <c r="AB3940"/>
      <c r="AC3940"/>
      <c r="AD3940"/>
      <c r="AE3940"/>
      <c r="AF3940"/>
      <c r="AG3940"/>
      <c r="AH3940"/>
    </row>
    <row r="3941" spans="1:34" x14ac:dyDescent="0.2">
      <c r="A3941"/>
      <c r="J3941"/>
      <c r="AA3941"/>
      <c r="AB3941"/>
      <c r="AC3941"/>
      <c r="AD3941"/>
      <c r="AE3941"/>
      <c r="AF3941"/>
      <c r="AG3941"/>
      <c r="AH3941"/>
    </row>
    <row r="3942" spans="1:34" x14ac:dyDescent="0.2">
      <c r="A3942"/>
      <c r="J3942"/>
      <c r="AA3942"/>
      <c r="AB3942"/>
      <c r="AC3942"/>
      <c r="AD3942"/>
      <c r="AE3942"/>
      <c r="AF3942"/>
      <c r="AG3942"/>
      <c r="AH3942"/>
    </row>
    <row r="3943" spans="1:34" x14ac:dyDescent="0.2">
      <c r="A3943"/>
      <c r="J3943"/>
      <c r="AA3943"/>
      <c r="AB3943"/>
      <c r="AC3943"/>
      <c r="AD3943"/>
      <c r="AE3943"/>
      <c r="AF3943"/>
      <c r="AG3943"/>
      <c r="AH3943"/>
    </row>
    <row r="3944" spans="1:34" x14ac:dyDescent="0.2">
      <c r="A3944"/>
      <c r="J3944"/>
      <c r="AA3944"/>
      <c r="AB3944"/>
      <c r="AC3944"/>
      <c r="AD3944"/>
      <c r="AE3944"/>
      <c r="AF3944"/>
      <c r="AG3944"/>
      <c r="AH3944"/>
    </row>
    <row r="3945" spans="1:34" x14ac:dyDescent="0.2">
      <c r="A3945"/>
      <c r="J3945"/>
      <c r="AA3945"/>
      <c r="AB3945"/>
      <c r="AC3945"/>
      <c r="AD3945"/>
      <c r="AE3945"/>
      <c r="AF3945"/>
      <c r="AG3945"/>
      <c r="AH3945"/>
    </row>
    <row r="3946" spans="1:34" x14ac:dyDescent="0.2">
      <c r="A3946"/>
      <c r="J3946"/>
      <c r="AA3946"/>
      <c r="AB3946"/>
      <c r="AC3946"/>
      <c r="AD3946"/>
      <c r="AE3946"/>
      <c r="AF3946"/>
      <c r="AG3946"/>
      <c r="AH3946"/>
    </row>
    <row r="3947" spans="1:34" x14ac:dyDescent="0.2">
      <c r="A3947"/>
      <c r="J3947"/>
      <c r="AA3947"/>
      <c r="AB3947"/>
      <c r="AC3947"/>
      <c r="AD3947"/>
      <c r="AE3947"/>
      <c r="AF3947"/>
      <c r="AG3947"/>
      <c r="AH3947"/>
    </row>
    <row r="3948" spans="1:34" x14ac:dyDescent="0.2">
      <c r="A3948"/>
      <c r="J3948"/>
      <c r="AA3948"/>
      <c r="AB3948"/>
      <c r="AC3948"/>
      <c r="AD3948"/>
      <c r="AE3948"/>
      <c r="AF3948"/>
      <c r="AG3948"/>
      <c r="AH3948"/>
    </row>
    <row r="3949" spans="1:34" x14ac:dyDescent="0.2">
      <c r="A3949"/>
      <c r="J3949"/>
      <c r="AA3949"/>
      <c r="AB3949"/>
      <c r="AC3949"/>
      <c r="AD3949"/>
      <c r="AE3949"/>
      <c r="AF3949"/>
      <c r="AG3949"/>
      <c r="AH3949"/>
    </row>
    <row r="3950" spans="1:34" x14ac:dyDescent="0.2">
      <c r="A3950"/>
      <c r="J3950"/>
      <c r="AA3950"/>
      <c r="AB3950"/>
      <c r="AC3950"/>
      <c r="AD3950"/>
      <c r="AE3950"/>
      <c r="AF3950"/>
      <c r="AG3950"/>
      <c r="AH3950"/>
    </row>
    <row r="3951" spans="1:34" x14ac:dyDescent="0.2">
      <c r="A3951"/>
      <c r="J3951"/>
      <c r="AA3951"/>
      <c r="AB3951"/>
      <c r="AC3951"/>
      <c r="AD3951"/>
      <c r="AE3951"/>
      <c r="AF3951"/>
      <c r="AG3951"/>
      <c r="AH3951"/>
    </row>
    <row r="3952" spans="1:34" x14ac:dyDescent="0.2">
      <c r="A3952"/>
      <c r="J3952"/>
      <c r="AA3952"/>
      <c r="AB3952"/>
      <c r="AC3952"/>
      <c r="AD3952"/>
      <c r="AE3952"/>
      <c r="AF3952"/>
      <c r="AG3952"/>
      <c r="AH3952"/>
    </row>
    <row r="3953" spans="1:34" x14ac:dyDescent="0.2">
      <c r="A3953"/>
      <c r="J3953"/>
      <c r="AA3953"/>
      <c r="AB3953"/>
      <c r="AC3953"/>
      <c r="AD3953"/>
      <c r="AE3953"/>
      <c r="AF3953"/>
      <c r="AG3953"/>
      <c r="AH3953"/>
    </row>
    <row r="3954" spans="1:34" x14ac:dyDescent="0.2">
      <c r="A3954"/>
      <c r="J3954"/>
      <c r="AA3954"/>
      <c r="AB3954"/>
      <c r="AC3954"/>
      <c r="AD3954"/>
      <c r="AE3954"/>
      <c r="AF3954"/>
      <c r="AG3954"/>
      <c r="AH3954"/>
    </row>
    <row r="3955" spans="1:34" x14ac:dyDescent="0.2">
      <c r="A3955"/>
      <c r="J3955"/>
      <c r="AA3955"/>
      <c r="AB3955"/>
      <c r="AC3955"/>
      <c r="AD3955"/>
      <c r="AE3955"/>
      <c r="AF3955"/>
      <c r="AG3955"/>
      <c r="AH3955"/>
    </row>
    <row r="3956" spans="1:34" x14ac:dyDescent="0.2">
      <c r="A3956"/>
      <c r="J3956"/>
      <c r="AA3956"/>
      <c r="AB3956"/>
      <c r="AC3956"/>
      <c r="AD3956"/>
      <c r="AE3956"/>
      <c r="AF3956"/>
      <c r="AG3956"/>
      <c r="AH3956"/>
    </row>
    <row r="3957" spans="1:34" x14ac:dyDescent="0.2">
      <c r="A3957"/>
      <c r="J3957"/>
      <c r="AA3957"/>
      <c r="AB3957"/>
      <c r="AC3957"/>
      <c r="AD3957"/>
      <c r="AE3957"/>
      <c r="AF3957"/>
      <c r="AG3957"/>
      <c r="AH3957"/>
    </row>
    <row r="3958" spans="1:34" x14ac:dyDescent="0.2">
      <c r="A3958"/>
      <c r="J3958"/>
      <c r="AA3958"/>
      <c r="AB3958"/>
      <c r="AC3958"/>
      <c r="AD3958"/>
      <c r="AE3958"/>
      <c r="AF3958"/>
      <c r="AG3958"/>
      <c r="AH3958"/>
    </row>
    <row r="3959" spans="1:34" x14ac:dyDescent="0.2">
      <c r="A3959"/>
      <c r="J3959"/>
      <c r="AA3959"/>
      <c r="AB3959"/>
      <c r="AC3959"/>
      <c r="AD3959"/>
      <c r="AE3959"/>
      <c r="AF3959"/>
      <c r="AG3959"/>
      <c r="AH3959"/>
    </row>
    <row r="3960" spans="1:34" x14ac:dyDescent="0.2">
      <c r="A3960"/>
      <c r="J3960"/>
      <c r="AA3960"/>
      <c r="AB3960"/>
      <c r="AC3960"/>
      <c r="AD3960"/>
      <c r="AE3960"/>
      <c r="AF3960"/>
      <c r="AG3960"/>
      <c r="AH3960"/>
    </row>
    <row r="3961" spans="1:34" x14ac:dyDescent="0.2">
      <c r="A3961"/>
      <c r="J3961"/>
      <c r="AA3961"/>
      <c r="AB3961"/>
      <c r="AC3961"/>
      <c r="AD3961"/>
      <c r="AE3961"/>
      <c r="AF3961"/>
      <c r="AG3961"/>
      <c r="AH3961"/>
    </row>
    <row r="3962" spans="1:34" x14ac:dyDescent="0.2">
      <c r="A3962"/>
      <c r="J3962"/>
      <c r="AA3962"/>
      <c r="AB3962"/>
      <c r="AC3962"/>
      <c r="AD3962"/>
      <c r="AE3962"/>
      <c r="AF3962"/>
      <c r="AG3962"/>
      <c r="AH3962"/>
    </row>
    <row r="3963" spans="1:34" x14ac:dyDescent="0.2">
      <c r="A3963"/>
      <c r="J3963"/>
      <c r="AA3963"/>
      <c r="AB3963"/>
      <c r="AC3963"/>
      <c r="AD3963"/>
      <c r="AE3963"/>
      <c r="AF3963"/>
      <c r="AG3963"/>
      <c r="AH3963"/>
    </row>
    <row r="3964" spans="1:34" x14ac:dyDescent="0.2">
      <c r="A3964"/>
      <c r="J3964"/>
      <c r="AA3964"/>
      <c r="AB3964"/>
      <c r="AC3964"/>
      <c r="AD3964"/>
      <c r="AE3964"/>
      <c r="AF3964"/>
      <c r="AG3964"/>
      <c r="AH3964"/>
    </row>
    <row r="3965" spans="1:34" x14ac:dyDescent="0.2">
      <c r="A3965"/>
      <c r="J3965"/>
      <c r="AA3965"/>
      <c r="AB3965"/>
      <c r="AC3965"/>
      <c r="AD3965"/>
      <c r="AE3965"/>
      <c r="AF3965"/>
      <c r="AG3965"/>
      <c r="AH3965"/>
    </row>
    <row r="3966" spans="1:34" x14ac:dyDescent="0.2">
      <c r="A3966"/>
      <c r="J3966"/>
      <c r="AA3966"/>
      <c r="AB3966"/>
      <c r="AC3966"/>
      <c r="AD3966"/>
      <c r="AE3966"/>
      <c r="AF3966"/>
      <c r="AG3966"/>
      <c r="AH3966"/>
    </row>
    <row r="3967" spans="1:34" x14ac:dyDescent="0.2">
      <c r="A3967"/>
      <c r="J3967"/>
      <c r="AA3967"/>
      <c r="AB3967"/>
      <c r="AC3967"/>
      <c r="AD3967"/>
      <c r="AE3967"/>
      <c r="AF3967"/>
      <c r="AG3967"/>
      <c r="AH3967"/>
    </row>
    <row r="3968" spans="1:34" x14ac:dyDescent="0.2">
      <c r="A3968"/>
      <c r="J3968"/>
      <c r="AA3968"/>
      <c r="AB3968"/>
      <c r="AC3968"/>
      <c r="AD3968"/>
      <c r="AE3968"/>
      <c r="AF3968"/>
      <c r="AG3968"/>
      <c r="AH3968"/>
    </row>
    <row r="3969" spans="1:34" x14ac:dyDescent="0.2">
      <c r="A3969"/>
      <c r="J3969"/>
      <c r="AA3969"/>
      <c r="AB3969"/>
      <c r="AC3969"/>
      <c r="AD3969"/>
      <c r="AE3969"/>
      <c r="AF3969"/>
      <c r="AG3969"/>
      <c r="AH3969"/>
    </row>
    <row r="3970" spans="1:34" x14ac:dyDescent="0.2">
      <c r="A3970"/>
      <c r="J3970"/>
      <c r="AA3970"/>
      <c r="AB3970"/>
      <c r="AC3970"/>
      <c r="AD3970"/>
      <c r="AE3970"/>
      <c r="AF3970"/>
      <c r="AG3970"/>
      <c r="AH3970"/>
    </row>
    <row r="3971" spans="1:34" x14ac:dyDescent="0.2">
      <c r="A3971"/>
      <c r="J3971"/>
      <c r="AA3971"/>
      <c r="AB3971"/>
      <c r="AC3971"/>
      <c r="AD3971"/>
      <c r="AE3971"/>
      <c r="AF3971"/>
      <c r="AG3971"/>
      <c r="AH3971"/>
    </row>
    <row r="3972" spans="1:34" x14ac:dyDescent="0.2">
      <c r="A3972"/>
      <c r="J3972"/>
      <c r="AA3972"/>
      <c r="AB3972"/>
      <c r="AC3972"/>
      <c r="AD3972"/>
      <c r="AE3972"/>
      <c r="AF3972"/>
      <c r="AG3972"/>
      <c r="AH3972"/>
    </row>
    <row r="3973" spans="1:34" x14ac:dyDescent="0.2">
      <c r="A3973"/>
      <c r="J3973"/>
      <c r="AA3973"/>
      <c r="AB3973"/>
      <c r="AC3973"/>
      <c r="AD3973"/>
      <c r="AE3973"/>
      <c r="AF3973"/>
      <c r="AG3973"/>
      <c r="AH3973"/>
    </row>
    <row r="3974" spans="1:34" x14ac:dyDescent="0.2">
      <c r="A3974"/>
      <c r="J3974"/>
      <c r="AA3974"/>
      <c r="AB3974"/>
      <c r="AC3974"/>
      <c r="AD3974"/>
      <c r="AE3974"/>
      <c r="AF3974"/>
      <c r="AG3974"/>
      <c r="AH3974"/>
    </row>
    <row r="3975" spans="1:34" x14ac:dyDescent="0.2">
      <c r="A3975"/>
      <c r="J3975"/>
      <c r="AA3975"/>
      <c r="AB3975"/>
      <c r="AC3975"/>
      <c r="AD3975"/>
      <c r="AE3975"/>
      <c r="AF3975"/>
      <c r="AG3975"/>
      <c r="AH3975"/>
    </row>
    <row r="3976" spans="1:34" x14ac:dyDescent="0.2">
      <c r="A3976"/>
      <c r="J3976"/>
      <c r="AA3976"/>
      <c r="AB3976"/>
      <c r="AC3976"/>
      <c r="AD3976"/>
      <c r="AE3976"/>
      <c r="AF3976"/>
      <c r="AG3976"/>
      <c r="AH3976"/>
    </row>
    <row r="3977" spans="1:34" x14ac:dyDescent="0.2">
      <c r="A3977"/>
      <c r="J3977"/>
      <c r="AA3977"/>
      <c r="AB3977"/>
      <c r="AC3977"/>
      <c r="AD3977"/>
      <c r="AE3977"/>
      <c r="AF3977"/>
      <c r="AG3977"/>
      <c r="AH3977"/>
    </row>
    <row r="3978" spans="1:34" x14ac:dyDescent="0.2">
      <c r="A3978"/>
      <c r="J3978"/>
      <c r="AA3978"/>
      <c r="AB3978"/>
      <c r="AC3978"/>
      <c r="AD3978"/>
      <c r="AE3978"/>
      <c r="AF3978"/>
      <c r="AG3978"/>
      <c r="AH3978"/>
    </row>
    <row r="3979" spans="1:34" x14ac:dyDescent="0.2">
      <c r="A3979"/>
      <c r="J3979"/>
      <c r="AA3979"/>
      <c r="AB3979"/>
      <c r="AC3979"/>
      <c r="AD3979"/>
      <c r="AE3979"/>
      <c r="AF3979"/>
      <c r="AG3979"/>
      <c r="AH3979"/>
    </row>
    <row r="3980" spans="1:34" x14ac:dyDescent="0.2">
      <c r="A3980"/>
      <c r="J3980"/>
      <c r="AA3980"/>
      <c r="AB3980"/>
      <c r="AC3980"/>
      <c r="AD3980"/>
      <c r="AE3980"/>
      <c r="AF3980"/>
      <c r="AG3980"/>
      <c r="AH3980"/>
    </row>
    <row r="3981" spans="1:34" x14ac:dyDescent="0.2">
      <c r="A3981"/>
      <c r="J3981"/>
      <c r="AA3981"/>
      <c r="AB3981"/>
      <c r="AC3981"/>
      <c r="AD3981"/>
      <c r="AE3981"/>
      <c r="AF3981"/>
      <c r="AG3981"/>
      <c r="AH3981"/>
    </row>
    <row r="3982" spans="1:34" x14ac:dyDescent="0.2">
      <c r="A3982"/>
      <c r="J3982"/>
      <c r="AA3982"/>
      <c r="AB3982"/>
      <c r="AC3982"/>
      <c r="AD3982"/>
      <c r="AE3982"/>
      <c r="AF3982"/>
      <c r="AG3982"/>
      <c r="AH3982"/>
    </row>
    <row r="3983" spans="1:34" x14ac:dyDescent="0.2">
      <c r="A3983"/>
      <c r="J3983"/>
      <c r="AA3983"/>
      <c r="AB3983"/>
      <c r="AC3983"/>
      <c r="AD3983"/>
      <c r="AE3983"/>
      <c r="AF3983"/>
      <c r="AG3983"/>
      <c r="AH3983"/>
    </row>
    <row r="3984" spans="1:34" x14ac:dyDescent="0.2">
      <c r="A3984"/>
      <c r="J3984"/>
      <c r="AA3984"/>
      <c r="AB3984"/>
      <c r="AC3984"/>
      <c r="AD3984"/>
      <c r="AE3984"/>
      <c r="AF3984"/>
      <c r="AG3984"/>
      <c r="AH3984"/>
    </row>
    <row r="3985" spans="1:34" x14ac:dyDescent="0.2">
      <c r="A3985"/>
      <c r="J3985"/>
      <c r="AA3985"/>
      <c r="AB3985"/>
      <c r="AC3985"/>
      <c r="AD3985"/>
      <c r="AE3985"/>
      <c r="AF3985"/>
      <c r="AG3985"/>
      <c r="AH3985"/>
    </row>
    <row r="3986" spans="1:34" x14ac:dyDescent="0.2">
      <c r="A3986"/>
      <c r="J3986"/>
      <c r="AA3986"/>
      <c r="AB3986"/>
      <c r="AC3986"/>
      <c r="AD3986"/>
      <c r="AE3986"/>
      <c r="AF3986"/>
      <c r="AG3986"/>
      <c r="AH3986"/>
    </row>
    <row r="3987" spans="1:34" x14ac:dyDescent="0.2">
      <c r="A3987"/>
      <c r="J3987"/>
      <c r="AA3987"/>
      <c r="AB3987"/>
      <c r="AC3987"/>
      <c r="AD3987"/>
      <c r="AE3987"/>
      <c r="AF3987"/>
      <c r="AG3987"/>
      <c r="AH3987"/>
    </row>
    <row r="3988" spans="1:34" x14ac:dyDescent="0.2">
      <c r="A3988"/>
      <c r="J3988"/>
      <c r="AA3988"/>
      <c r="AB3988"/>
      <c r="AC3988"/>
      <c r="AD3988"/>
      <c r="AE3988"/>
      <c r="AF3988"/>
      <c r="AG3988"/>
      <c r="AH3988"/>
    </row>
    <row r="3989" spans="1:34" x14ac:dyDescent="0.2">
      <c r="A3989"/>
      <c r="J3989"/>
      <c r="AA3989"/>
      <c r="AB3989"/>
      <c r="AC3989"/>
      <c r="AD3989"/>
      <c r="AE3989"/>
      <c r="AF3989"/>
      <c r="AG3989"/>
      <c r="AH3989"/>
    </row>
    <row r="3990" spans="1:34" x14ac:dyDescent="0.2">
      <c r="A3990"/>
      <c r="J3990"/>
      <c r="AA3990"/>
      <c r="AB3990"/>
      <c r="AC3990"/>
      <c r="AD3990"/>
      <c r="AE3990"/>
      <c r="AF3990"/>
      <c r="AG3990"/>
      <c r="AH3990"/>
    </row>
    <row r="3991" spans="1:34" x14ac:dyDescent="0.2">
      <c r="A3991"/>
      <c r="J3991"/>
      <c r="AA3991"/>
      <c r="AB3991"/>
      <c r="AC3991"/>
      <c r="AD3991"/>
      <c r="AE3991"/>
      <c r="AF3991"/>
      <c r="AG3991"/>
      <c r="AH3991"/>
    </row>
    <row r="3992" spans="1:34" x14ac:dyDescent="0.2">
      <c r="A3992"/>
      <c r="J3992"/>
      <c r="AA3992"/>
      <c r="AB3992"/>
      <c r="AC3992"/>
      <c r="AD3992"/>
      <c r="AE3992"/>
      <c r="AF3992"/>
      <c r="AG3992"/>
      <c r="AH3992"/>
    </row>
    <row r="3993" spans="1:34" x14ac:dyDescent="0.2">
      <c r="A3993"/>
      <c r="J3993"/>
      <c r="AA3993"/>
      <c r="AB3993"/>
      <c r="AC3993"/>
      <c r="AD3993"/>
      <c r="AE3993"/>
      <c r="AF3993"/>
      <c r="AG3993"/>
      <c r="AH3993"/>
    </row>
    <row r="3994" spans="1:34" x14ac:dyDescent="0.2">
      <c r="A3994"/>
      <c r="J3994"/>
      <c r="AA3994"/>
      <c r="AB3994"/>
      <c r="AC3994"/>
      <c r="AD3994"/>
      <c r="AE3994"/>
      <c r="AF3994"/>
      <c r="AG3994"/>
      <c r="AH3994"/>
    </row>
    <row r="3995" spans="1:34" x14ac:dyDescent="0.2">
      <c r="A3995"/>
      <c r="J3995"/>
      <c r="AA3995"/>
      <c r="AB3995"/>
      <c r="AC3995"/>
      <c r="AD3995"/>
      <c r="AE3995"/>
      <c r="AF3995"/>
      <c r="AG3995"/>
      <c r="AH3995"/>
    </row>
    <row r="3996" spans="1:34" x14ac:dyDescent="0.2">
      <c r="A3996"/>
      <c r="J3996"/>
      <c r="AA3996"/>
      <c r="AB3996"/>
      <c r="AC3996"/>
      <c r="AD3996"/>
      <c r="AE3996"/>
      <c r="AF3996"/>
      <c r="AG3996"/>
      <c r="AH3996"/>
    </row>
    <row r="3997" spans="1:34" x14ac:dyDescent="0.2">
      <c r="A3997"/>
      <c r="J3997"/>
      <c r="AA3997"/>
      <c r="AB3997"/>
      <c r="AC3997"/>
      <c r="AD3997"/>
      <c r="AE3997"/>
      <c r="AF3997"/>
      <c r="AG3997"/>
      <c r="AH3997"/>
    </row>
    <row r="3998" spans="1:34" x14ac:dyDescent="0.2">
      <c r="A3998"/>
      <c r="J3998"/>
      <c r="AA3998"/>
      <c r="AB3998"/>
      <c r="AC3998"/>
      <c r="AD3998"/>
      <c r="AE3998"/>
      <c r="AF3998"/>
      <c r="AG3998"/>
      <c r="AH3998"/>
    </row>
    <row r="3999" spans="1:34" x14ac:dyDescent="0.2">
      <c r="A3999"/>
      <c r="J3999"/>
      <c r="AA3999"/>
      <c r="AB3999"/>
      <c r="AC3999"/>
      <c r="AD3999"/>
      <c r="AE3999"/>
      <c r="AF3999"/>
      <c r="AG3999"/>
      <c r="AH3999"/>
    </row>
    <row r="4000" spans="1:34" x14ac:dyDescent="0.2">
      <c r="A4000"/>
      <c r="J4000"/>
      <c r="AA4000"/>
      <c r="AB4000"/>
      <c r="AC4000"/>
      <c r="AD4000"/>
      <c r="AE4000"/>
      <c r="AF4000"/>
      <c r="AG4000"/>
      <c r="AH4000"/>
    </row>
    <row r="4001" spans="1:34" x14ac:dyDescent="0.2">
      <c r="A4001"/>
      <c r="J4001"/>
      <c r="AA4001"/>
      <c r="AB4001"/>
      <c r="AC4001"/>
      <c r="AD4001"/>
      <c r="AE4001"/>
      <c r="AF4001"/>
      <c r="AG4001"/>
      <c r="AH4001"/>
    </row>
    <row r="4002" spans="1:34" x14ac:dyDescent="0.2">
      <c r="A4002"/>
      <c r="J4002"/>
      <c r="AA4002"/>
      <c r="AB4002"/>
      <c r="AC4002"/>
      <c r="AD4002"/>
      <c r="AE4002"/>
      <c r="AF4002"/>
      <c r="AG4002"/>
      <c r="AH4002"/>
    </row>
    <row r="4003" spans="1:34" x14ac:dyDescent="0.2">
      <c r="A4003"/>
      <c r="J4003"/>
      <c r="AA4003"/>
      <c r="AB4003"/>
      <c r="AC4003"/>
      <c r="AD4003"/>
      <c r="AE4003"/>
      <c r="AF4003"/>
      <c r="AG4003"/>
      <c r="AH4003"/>
    </row>
    <row r="4004" spans="1:34" x14ac:dyDescent="0.2">
      <c r="A4004"/>
      <c r="J4004"/>
      <c r="AA4004"/>
      <c r="AB4004"/>
      <c r="AC4004"/>
      <c r="AD4004"/>
      <c r="AE4004"/>
      <c r="AF4004"/>
      <c r="AG4004"/>
      <c r="AH4004"/>
    </row>
    <row r="4005" spans="1:34" x14ac:dyDescent="0.2">
      <c r="A4005"/>
      <c r="J4005"/>
      <c r="AA4005"/>
      <c r="AB4005"/>
      <c r="AC4005"/>
      <c r="AD4005"/>
      <c r="AE4005"/>
      <c r="AF4005"/>
      <c r="AG4005"/>
      <c r="AH4005"/>
    </row>
    <row r="4006" spans="1:34" x14ac:dyDescent="0.2">
      <c r="A4006"/>
      <c r="J4006"/>
      <c r="AA4006"/>
      <c r="AB4006"/>
      <c r="AC4006"/>
      <c r="AD4006"/>
      <c r="AE4006"/>
      <c r="AF4006"/>
      <c r="AG4006"/>
      <c r="AH4006"/>
    </row>
    <row r="4007" spans="1:34" x14ac:dyDescent="0.2">
      <c r="A4007"/>
      <c r="J4007"/>
      <c r="AA4007"/>
      <c r="AB4007"/>
      <c r="AC4007"/>
      <c r="AD4007"/>
      <c r="AE4007"/>
      <c r="AF4007"/>
      <c r="AG4007"/>
      <c r="AH4007"/>
    </row>
    <row r="4008" spans="1:34" x14ac:dyDescent="0.2">
      <c r="A4008"/>
      <c r="J4008"/>
      <c r="AA4008"/>
      <c r="AB4008"/>
      <c r="AC4008"/>
      <c r="AD4008"/>
      <c r="AE4008"/>
      <c r="AF4008"/>
      <c r="AG4008"/>
      <c r="AH4008"/>
    </row>
    <row r="4009" spans="1:34" x14ac:dyDescent="0.2">
      <c r="A4009"/>
      <c r="J4009"/>
      <c r="AA4009"/>
      <c r="AB4009"/>
      <c r="AC4009"/>
      <c r="AD4009"/>
      <c r="AE4009"/>
      <c r="AF4009"/>
      <c r="AG4009"/>
      <c r="AH4009"/>
    </row>
    <row r="4010" spans="1:34" x14ac:dyDescent="0.2">
      <c r="A4010"/>
      <c r="J4010"/>
      <c r="AA4010"/>
      <c r="AB4010"/>
      <c r="AC4010"/>
      <c r="AD4010"/>
      <c r="AE4010"/>
      <c r="AF4010"/>
      <c r="AG4010"/>
      <c r="AH4010"/>
    </row>
    <row r="4011" spans="1:34" x14ac:dyDescent="0.2">
      <c r="A4011"/>
      <c r="J4011"/>
      <c r="AA4011"/>
      <c r="AB4011"/>
      <c r="AC4011"/>
      <c r="AD4011"/>
      <c r="AE4011"/>
      <c r="AF4011"/>
      <c r="AG4011"/>
      <c r="AH4011"/>
    </row>
    <row r="4012" spans="1:34" x14ac:dyDescent="0.2">
      <c r="A4012"/>
      <c r="J4012"/>
      <c r="AA4012"/>
      <c r="AB4012"/>
      <c r="AC4012"/>
      <c r="AD4012"/>
      <c r="AE4012"/>
      <c r="AF4012"/>
      <c r="AG4012"/>
      <c r="AH4012"/>
    </row>
    <row r="4013" spans="1:34" x14ac:dyDescent="0.2">
      <c r="A4013"/>
      <c r="J4013"/>
      <c r="AA4013"/>
      <c r="AB4013"/>
      <c r="AC4013"/>
      <c r="AD4013"/>
      <c r="AE4013"/>
      <c r="AF4013"/>
      <c r="AG4013"/>
      <c r="AH4013"/>
    </row>
    <row r="4014" spans="1:34" x14ac:dyDescent="0.2">
      <c r="A4014"/>
      <c r="J4014"/>
      <c r="AA4014"/>
      <c r="AB4014"/>
      <c r="AC4014"/>
      <c r="AD4014"/>
      <c r="AE4014"/>
      <c r="AF4014"/>
      <c r="AG4014"/>
      <c r="AH4014"/>
    </row>
    <row r="4015" spans="1:34" x14ac:dyDescent="0.2">
      <c r="A4015"/>
      <c r="J4015"/>
      <c r="AA4015"/>
      <c r="AB4015"/>
      <c r="AC4015"/>
      <c r="AD4015"/>
      <c r="AE4015"/>
      <c r="AF4015"/>
      <c r="AG4015"/>
      <c r="AH4015"/>
    </row>
    <row r="4016" spans="1:34" x14ac:dyDescent="0.2">
      <c r="A4016"/>
      <c r="J4016"/>
      <c r="AA4016"/>
      <c r="AB4016"/>
      <c r="AC4016"/>
      <c r="AD4016"/>
      <c r="AE4016"/>
      <c r="AF4016"/>
      <c r="AG4016"/>
      <c r="AH4016"/>
    </row>
    <row r="4017" spans="1:34" x14ac:dyDescent="0.2">
      <c r="A4017"/>
      <c r="J4017"/>
      <c r="AA4017"/>
      <c r="AB4017"/>
      <c r="AC4017"/>
      <c r="AD4017"/>
      <c r="AE4017"/>
      <c r="AF4017"/>
      <c r="AG4017"/>
      <c r="AH4017"/>
    </row>
    <row r="4018" spans="1:34" x14ac:dyDescent="0.2">
      <c r="A4018"/>
      <c r="J4018"/>
      <c r="AA4018"/>
      <c r="AB4018"/>
      <c r="AC4018"/>
      <c r="AD4018"/>
      <c r="AE4018"/>
      <c r="AF4018"/>
      <c r="AG4018"/>
      <c r="AH4018"/>
    </row>
    <row r="4019" spans="1:34" x14ac:dyDescent="0.2">
      <c r="A4019"/>
      <c r="J4019"/>
      <c r="AA4019"/>
      <c r="AB4019"/>
      <c r="AC4019"/>
      <c r="AD4019"/>
      <c r="AE4019"/>
      <c r="AF4019"/>
      <c r="AG4019"/>
      <c r="AH4019"/>
    </row>
    <row r="4020" spans="1:34" x14ac:dyDescent="0.2">
      <c r="A4020"/>
      <c r="J4020"/>
      <c r="AA4020"/>
      <c r="AB4020"/>
      <c r="AC4020"/>
      <c r="AD4020"/>
      <c r="AE4020"/>
      <c r="AF4020"/>
      <c r="AG4020"/>
      <c r="AH4020"/>
    </row>
    <row r="4021" spans="1:34" x14ac:dyDescent="0.2">
      <c r="A4021"/>
      <c r="J4021"/>
      <c r="AA4021"/>
      <c r="AB4021"/>
      <c r="AC4021"/>
      <c r="AD4021"/>
      <c r="AE4021"/>
      <c r="AF4021"/>
      <c r="AG4021"/>
      <c r="AH4021"/>
    </row>
    <row r="4022" spans="1:34" x14ac:dyDescent="0.2">
      <c r="A4022"/>
      <c r="J4022"/>
      <c r="AA4022"/>
      <c r="AB4022"/>
      <c r="AC4022"/>
      <c r="AD4022"/>
      <c r="AE4022"/>
      <c r="AF4022"/>
      <c r="AG4022"/>
      <c r="AH4022"/>
    </row>
    <row r="4023" spans="1:34" x14ac:dyDescent="0.2">
      <c r="A4023"/>
      <c r="J4023"/>
      <c r="AA4023"/>
      <c r="AB4023"/>
      <c r="AC4023"/>
      <c r="AD4023"/>
      <c r="AE4023"/>
      <c r="AF4023"/>
      <c r="AG4023"/>
      <c r="AH4023"/>
    </row>
    <row r="4024" spans="1:34" x14ac:dyDescent="0.2">
      <c r="A4024"/>
      <c r="J4024"/>
      <c r="AA4024"/>
      <c r="AB4024"/>
      <c r="AC4024"/>
      <c r="AD4024"/>
      <c r="AE4024"/>
      <c r="AF4024"/>
      <c r="AG4024"/>
      <c r="AH4024"/>
    </row>
    <row r="4025" spans="1:34" x14ac:dyDescent="0.2">
      <c r="A4025"/>
      <c r="J4025"/>
      <c r="AA4025"/>
      <c r="AB4025"/>
      <c r="AC4025"/>
      <c r="AD4025"/>
      <c r="AE4025"/>
      <c r="AF4025"/>
      <c r="AG4025"/>
      <c r="AH4025"/>
    </row>
    <row r="4026" spans="1:34" x14ac:dyDescent="0.2">
      <c r="A4026"/>
      <c r="J4026"/>
      <c r="AA4026"/>
      <c r="AB4026"/>
      <c r="AC4026"/>
      <c r="AD4026"/>
      <c r="AE4026"/>
      <c r="AF4026"/>
      <c r="AG4026"/>
      <c r="AH4026"/>
    </row>
    <row r="4027" spans="1:34" x14ac:dyDescent="0.2">
      <c r="A4027"/>
      <c r="J4027"/>
      <c r="AA4027"/>
      <c r="AB4027"/>
      <c r="AC4027"/>
      <c r="AD4027"/>
      <c r="AE4027"/>
      <c r="AF4027"/>
      <c r="AG4027"/>
      <c r="AH4027"/>
    </row>
    <row r="4028" spans="1:34" x14ac:dyDescent="0.2">
      <c r="A4028"/>
      <c r="J4028"/>
      <c r="AA4028"/>
      <c r="AB4028"/>
      <c r="AC4028"/>
      <c r="AD4028"/>
      <c r="AE4028"/>
      <c r="AF4028"/>
      <c r="AG4028"/>
      <c r="AH4028"/>
    </row>
    <row r="4029" spans="1:34" x14ac:dyDescent="0.2">
      <c r="A4029"/>
      <c r="J4029"/>
      <c r="AA4029"/>
      <c r="AB4029"/>
      <c r="AC4029"/>
      <c r="AD4029"/>
      <c r="AE4029"/>
      <c r="AF4029"/>
      <c r="AG4029"/>
      <c r="AH4029"/>
    </row>
    <row r="4030" spans="1:34" x14ac:dyDescent="0.2">
      <c r="A4030"/>
      <c r="J4030"/>
      <c r="AA4030"/>
      <c r="AB4030"/>
      <c r="AC4030"/>
      <c r="AD4030"/>
      <c r="AE4030"/>
      <c r="AF4030"/>
      <c r="AG4030"/>
      <c r="AH4030"/>
    </row>
    <row r="4031" spans="1:34" x14ac:dyDescent="0.2">
      <c r="A4031"/>
      <c r="J4031"/>
      <c r="AA4031"/>
      <c r="AB4031"/>
      <c r="AC4031"/>
      <c r="AD4031"/>
      <c r="AE4031"/>
      <c r="AF4031"/>
      <c r="AG4031"/>
      <c r="AH4031"/>
    </row>
    <row r="4032" spans="1:34" x14ac:dyDescent="0.2">
      <c r="A4032"/>
      <c r="J4032"/>
      <c r="AA4032"/>
      <c r="AB4032"/>
      <c r="AC4032"/>
      <c r="AD4032"/>
      <c r="AE4032"/>
      <c r="AF4032"/>
      <c r="AG4032"/>
      <c r="AH4032"/>
    </row>
    <row r="4033" spans="1:34" x14ac:dyDescent="0.2">
      <c r="A4033"/>
      <c r="J4033"/>
      <c r="AA4033"/>
      <c r="AB4033"/>
      <c r="AC4033"/>
      <c r="AD4033"/>
      <c r="AE4033"/>
      <c r="AF4033"/>
      <c r="AG4033"/>
      <c r="AH4033"/>
    </row>
    <row r="4034" spans="1:34" x14ac:dyDescent="0.2">
      <c r="A4034"/>
      <c r="J4034"/>
      <c r="AA4034"/>
      <c r="AB4034"/>
      <c r="AC4034"/>
      <c r="AD4034"/>
      <c r="AE4034"/>
      <c r="AF4034"/>
      <c r="AG4034"/>
      <c r="AH4034"/>
    </row>
    <row r="4035" spans="1:34" x14ac:dyDescent="0.2">
      <c r="A4035"/>
      <c r="J4035"/>
      <c r="AA4035"/>
      <c r="AB4035"/>
      <c r="AC4035"/>
      <c r="AD4035"/>
      <c r="AE4035"/>
      <c r="AF4035"/>
      <c r="AG4035"/>
      <c r="AH4035"/>
    </row>
    <row r="4036" spans="1:34" x14ac:dyDescent="0.2">
      <c r="A4036"/>
      <c r="J4036"/>
      <c r="AA4036"/>
      <c r="AB4036"/>
      <c r="AC4036"/>
      <c r="AD4036"/>
      <c r="AE4036"/>
      <c r="AF4036"/>
      <c r="AG4036"/>
      <c r="AH4036"/>
    </row>
    <row r="4037" spans="1:34" x14ac:dyDescent="0.2">
      <c r="A4037"/>
      <c r="J4037"/>
      <c r="AA4037"/>
      <c r="AB4037"/>
      <c r="AC4037"/>
      <c r="AD4037"/>
      <c r="AE4037"/>
      <c r="AF4037"/>
      <c r="AG4037"/>
      <c r="AH4037"/>
    </row>
    <row r="4038" spans="1:34" x14ac:dyDescent="0.2">
      <c r="A4038"/>
      <c r="J4038"/>
      <c r="AA4038"/>
      <c r="AB4038"/>
      <c r="AC4038"/>
      <c r="AD4038"/>
      <c r="AE4038"/>
      <c r="AF4038"/>
      <c r="AG4038"/>
      <c r="AH4038"/>
    </row>
    <row r="4039" spans="1:34" x14ac:dyDescent="0.2">
      <c r="A4039"/>
      <c r="J4039"/>
      <c r="AA4039"/>
      <c r="AB4039"/>
      <c r="AC4039"/>
      <c r="AD4039"/>
      <c r="AE4039"/>
      <c r="AF4039"/>
      <c r="AG4039"/>
      <c r="AH4039"/>
    </row>
    <row r="4040" spans="1:34" x14ac:dyDescent="0.2">
      <c r="A4040"/>
      <c r="J4040"/>
      <c r="AA4040"/>
      <c r="AB4040"/>
      <c r="AC4040"/>
      <c r="AD4040"/>
      <c r="AE4040"/>
      <c r="AF4040"/>
      <c r="AG4040"/>
      <c r="AH4040"/>
    </row>
    <row r="4041" spans="1:34" x14ac:dyDescent="0.2">
      <c r="A4041"/>
      <c r="J4041"/>
      <c r="AA4041"/>
      <c r="AB4041"/>
      <c r="AC4041"/>
      <c r="AD4041"/>
      <c r="AE4041"/>
      <c r="AF4041"/>
      <c r="AG4041"/>
      <c r="AH4041"/>
    </row>
    <row r="4042" spans="1:34" x14ac:dyDescent="0.2">
      <c r="A4042"/>
      <c r="J4042"/>
      <c r="AA4042"/>
      <c r="AB4042"/>
      <c r="AC4042"/>
      <c r="AD4042"/>
      <c r="AE4042"/>
      <c r="AF4042"/>
      <c r="AG4042"/>
      <c r="AH4042"/>
    </row>
    <row r="4043" spans="1:34" x14ac:dyDescent="0.2">
      <c r="A4043"/>
      <c r="J4043"/>
      <c r="AA4043"/>
      <c r="AB4043"/>
      <c r="AC4043"/>
      <c r="AD4043"/>
      <c r="AE4043"/>
      <c r="AF4043"/>
      <c r="AG4043"/>
      <c r="AH4043"/>
    </row>
    <row r="4044" spans="1:34" x14ac:dyDescent="0.2">
      <c r="A4044"/>
      <c r="J4044"/>
      <c r="AA4044"/>
      <c r="AB4044"/>
      <c r="AC4044"/>
      <c r="AD4044"/>
      <c r="AE4044"/>
      <c r="AF4044"/>
      <c r="AG4044"/>
      <c r="AH4044"/>
    </row>
    <row r="4045" spans="1:34" x14ac:dyDescent="0.2">
      <c r="A4045"/>
      <c r="J4045"/>
      <c r="AA4045"/>
      <c r="AB4045"/>
      <c r="AC4045"/>
      <c r="AD4045"/>
      <c r="AE4045"/>
      <c r="AF4045"/>
      <c r="AG4045"/>
      <c r="AH4045"/>
    </row>
    <row r="4046" spans="1:34" x14ac:dyDescent="0.2">
      <c r="A4046"/>
      <c r="J4046"/>
      <c r="AA4046"/>
      <c r="AB4046"/>
      <c r="AC4046"/>
      <c r="AD4046"/>
      <c r="AE4046"/>
      <c r="AF4046"/>
      <c r="AG4046"/>
      <c r="AH4046"/>
    </row>
    <row r="4047" spans="1:34" x14ac:dyDescent="0.2">
      <c r="A4047"/>
      <c r="J4047"/>
      <c r="AA4047"/>
      <c r="AB4047"/>
      <c r="AC4047"/>
      <c r="AD4047"/>
      <c r="AE4047"/>
      <c r="AF4047"/>
      <c r="AG4047"/>
      <c r="AH4047"/>
    </row>
    <row r="4048" spans="1:34" x14ac:dyDescent="0.2">
      <c r="A4048"/>
      <c r="J4048"/>
      <c r="AA4048"/>
      <c r="AB4048"/>
      <c r="AC4048"/>
      <c r="AD4048"/>
      <c r="AE4048"/>
      <c r="AF4048"/>
      <c r="AG4048"/>
      <c r="AH4048"/>
    </row>
    <row r="4049" spans="1:34" x14ac:dyDescent="0.2">
      <c r="A4049"/>
      <c r="J4049"/>
      <c r="AA4049"/>
      <c r="AB4049"/>
      <c r="AC4049"/>
      <c r="AD4049"/>
      <c r="AE4049"/>
      <c r="AF4049"/>
      <c r="AG4049"/>
      <c r="AH4049"/>
    </row>
    <row r="4050" spans="1:34" x14ac:dyDescent="0.2">
      <c r="A4050"/>
      <c r="J4050"/>
      <c r="AA4050"/>
      <c r="AB4050"/>
      <c r="AC4050"/>
      <c r="AD4050"/>
      <c r="AE4050"/>
      <c r="AF4050"/>
      <c r="AG4050"/>
      <c r="AH4050"/>
    </row>
    <row r="4051" spans="1:34" x14ac:dyDescent="0.2">
      <c r="A4051"/>
      <c r="J4051"/>
      <c r="AA4051"/>
      <c r="AB4051"/>
      <c r="AC4051"/>
      <c r="AD4051"/>
      <c r="AE4051"/>
      <c r="AF4051"/>
      <c r="AG4051"/>
      <c r="AH4051"/>
    </row>
    <row r="4052" spans="1:34" x14ac:dyDescent="0.2">
      <c r="A4052"/>
      <c r="J4052"/>
      <c r="AA4052"/>
      <c r="AB4052"/>
      <c r="AC4052"/>
      <c r="AD4052"/>
      <c r="AE4052"/>
      <c r="AF4052"/>
      <c r="AG4052"/>
      <c r="AH4052"/>
    </row>
    <row r="4053" spans="1:34" x14ac:dyDescent="0.2">
      <c r="A4053"/>
      <c r="J4053"/>
      <c r="AA4053"/>
      <c r="AB4053"/>
      <c r="AC4053"/>
      <c r="AD4053"/>
      <c r="AE4053"/>
      <c r="AF4053"/>
      <c r="AG4053"/>
      <c r="AH4053"/>
    </row>
    <row r="4054" spans="1:34" x14ac:dyDescent="0.2">
      <c r="A4054"/>
      <c r="J4054"/>
      <c r="AA4054"/>
      <c r="AB4054"/>
      <c r="AC4054"/>
      <c r="AD4054"/>
      <c r="AE4054"/>
      <c r="AF4054"/>
      <c r="AG4054"/>
      <c r="AH4054"/>
    </row>
    <row r="4055" spans="1:34" x14ac:dyDescent="0.2">
      <c r="A4055"/>
      <c r="J4055"/>
      <c r="AA4055"/>
      <c r="AB4055"/>
      <c r="AC4055"/>
      <c r="AD4055"/>
      <c r="AE4055"/>
      <c r="AF4055"/>
      <c r="AG4055"/>
      <c r="AH4055"/>
    </row>
    <row r="4056" spans="1:34" x14ac:dyDescent="0.2">
      <c r="A4056"/>
      <c r="J4056"/>
      <c r="AA4056"/>
      <c r="AB4056"/>
      <c r="AC4056"/>
      <c r="AD4056"/>
      <c r="AE4056"/>
      <c r="AF4056"/>
      <c r="AG4056"/>
      <c r="AH4056"/>
    </row>
    <row r="4057" spans="1:34" x14ac:dyDescent="0.2">
      <c r="A4057"/>
      <c r="J4057"/>
      <c r="AA4057"/>
      <c r="AB4057"/>
      <c r="AC4057"/>
      <c r="AD4057"/>
      <c r="AE4057"/>
      <c r="AF4057"/>
      <c r="AG4057"/>
      <c r="AH4057"/>
    </row>
    <row r="4058" spans="1:34" x14ac:dyDescent="0.2">
      <c r="A4058"/>
      <c r="J4058"/>
      <c r="AA4058"/>
      <c r="AB4058"/>
      <c r="AC4058"/>
      <c r="AD4058"/>
      <c r="AE4058"/>
      <c r="AF4058"/>
      <c r="AG4058"/>
      <c r="AH4058"/>
    </row>
    <row r="4059" spans="1:34" x14ac:dyDescent="0.2">
      <c r="A4059"/>
      <c r="J4059"/>
      <c r="AA4059"/>
      <c r="AB4059"/>
      <c r="AC4059"/>
      <c r="AD4059"/>
      <c r="AE4059"/>
      <c r="AF4059"/>
      <c r="AG4059"/>
      <c r="AH4059"/>
    </row>
    <row r="4060" spans="1:34" x14ac:dyDescent="0.2">
      <c r="A4060"/>
      <c r="J4060"/>
      <c r="AA4060"/>
      <c r="AB4060"/>
      <c r="AC4060"/>
      <c r="AD4060"/>
      <c r="AE4060"/>
      <c r="AF4060"/>
      <c r="AG4060"/>
      <c r="AH4060"/>
    </row>
    <row r="4061" spans="1:34" x14ac:dyDescent="0.2">
      <c r="A4061"/>
      <c r="J4061"/>
      <c r="AA4061"/>
      <c r="AB4061"/>
      <c r="AC4061"/>
      <c r="AD4061"/>
      <c r="AE4061"/>
      <c r="AF4061"/>
      <c r="AG4061"/>
      <c r="AH4061"/>
    </row>
    <row r="4062" spans="1:34" x14ac:dyDescent="0.2">
      <c r="A4062"/>
      <c r="J4062"/>
      <c r="AA4062"/>
      <c r="AB4062"/>
      <c r="AC4062"/>
      <c r="AD4062"/>
      <c r="AE4062"/>
      <c r="AF4062"/>
      <c r="AG4062"/>
      <c r="AH4062"/>
    </row>
    <row r="4063" spans="1:34" x14ac:dyDescent="0.2">
      <c r="A4063"/>
      <c r="J4063"/>
      <c r="AA4063"/>
      <c r="AB4063"/>
      <c r="AC4063"/>
      <c r="AD4063"/>
      <c r="AE4063"/>
      <c r="AF4063"/>
      <c r="AG4063"/>
      <c r="AH4063"/>
    </row>
    <row r="4064" spans="1:34" x14ac:dyDescent="0.2">
      <c r="A4064"/>
      <c r="J4064"/>
      <c r="AA4064"/>
      <c r="AB4064"/>
      <c r="AC4064"/>
      <c r="AD4064"/>
      <c r="AE4064"/>
      <c r="AF4064"/>
      <c r="AG4064"/>
      <c r="AH4064"/>
    </row>
    <row r="4065" spans="1:34" x14ac:dyDescent="0.2">
      <c r="A4065"/>
      <c r="J4065"/>
      <c r="AA4065"/>
      <c r="AB4065"/>
      <c r="AC4065"/>
      <c r="AD4065"/>
      <c r="AE4065"/>
      <c r="AF4065"/>
      <c r="AG4065"/>
      <c r="AH4065"/>
    </row>
    <row r="4066" spans="1:34" x14ac:dyDescent="0.2">
      <c r="A4066"/>
      <c r="J4066"/>
      <c r="AA4066"/>
      <c r="AB4066"/>
      <c r="AC4066"/>
      <c r="AD4066"/>
      <c r="AE4066"/>
      <c r="AF4066"/>
      <c r="AG4066"/>
      <c r="AH4066"/>
    </row>
    <row r="4067" spans="1:34" x14ac:dyDescent="0.2">
      <c r="A4067"/>
      <c r="J4067"/>
      <c r="AA4067"/>
      <c r="AB4067"/>
      <c r="AC4067"/>
      <c r="AD4067"/>
      <c r="AE4067"/>
      <c r="AF4067"/>
      <c r="AG4067"/>
      <c r="AH4067"/>
    </row>
    <row r="4068" spans="1:34" x14ac:dyDescent="0.2">
      <c r="A4068"/>
      <c r="J4068"/>
      <c r="AA4068"/>
      <c r="AB4068"/>
      <c r="AC4068"/>
      <c r="AD4068"/>
      <c r="AE4068"/>
      <c r="AF4068"/>
      <c r="AG4068"/>
      <c r="AH4068"/>
    </row>
    <row r="4069" spans="1:34" x14ac:dyDescent="0.2">
      <c r="A4069"/>
      <c r="J4069"/>
      <c r="AA4069"/>
      <c r="AB4069"/>
      <c r="AC4069"/>
      <c r="AD4069"/>
      <c r="AE4069"/>
      <c r="AF4069"/>
      <c r="AG4069"/>
      <c r="AH4069"/>
    </row>
    <row r="4070" spans="1:34" x14ac:dyDescent="0.2">
      <c r="A4070"/>
      <c r="J4070"/>
      <c r="AA4070"/>
      <c r="AB4070"/>
      <c r="AC4070"/>
      <c r="AD4070"/>
      <c r="AE4070"/>
      <c r="AF4070"/>
      <c r="AG4070"/>
      <c r="AH4070"/>
    </row>
    <row r="4071" spans="1:34" x14ac:dyDescent="0.2">
      <c r="A4071"/>
      <c r="J4071"/>
      <c r="AA4071"/>
      <c r="AB4071"/>
      <c r="AC4071"/>
      <c r="AD4071"/>
      <c r="AE4071"/>
      <c r="AF4071"/>
      <c r="AG4071"/>
      <c r="AH4071"/>
    </row>
    <row r="4072" spans="1:34" x14ac:dyDescent="0.2">
      <c r="A4072"/>
      <c r="J4072"/>
      <c r="AA4072"/>
      <c r="AB4072"/>
      <c r="AC4072"/>
      <c r="AD4072"/>
      <c r="AE4072"/>
      <c r="AF4072"/>
      <c r="AG4072"/>
      <c r="AH4072"/>
    </row>
    <row r="4073" spans="1:34" x14ac:dyDescent="0.2">
      <c r="A4073"/>
      <c r="J4073"/>
      <c r="AA4073"/>
      <c r="AB4073"/>
      <c r="AC4073"/>
      <c r="AD4073"/>
      <c r="AE4073"/>
      <c r="AF4073"/>
      <c r="AG4073"/>
      <c r="AH4073"/>
    </row>
    <row r="4074" spans="1:34" x14ac:dyDescent="0.2">
      <c r="A4074"/>
      <c r="J4074"/>
      <c r="AA4074"/>
      <c r="AB4074"/>
      <c r="AC4074"/>
      <c r="AD4074"/>
      <c r="AE4074"/>
      <c r="AF4074"/>
      <c r="AG4074"/>
      <c r="AH4074"/>
    </row>
    <row r="4075" spans="1:34" x14ac:dyDescent="0.2">
      <c r="A4075"/>
      <c r="J4075"/>
      <c r="AA4075"/>
      <c r="AB4075"/>
      <c r="AC4075"/>
      <c r="AD4075"/>
      <c r="AE4075"/>
      <c r="AF4075"/>
      <c r="AG4075"/>
      <c r="AH4075"/>
    </row>
    <row r="4076" spans="1:34" x14ac:dyDescent="0.2">
      <c r="A4076"/>
      <c r="J4076"/>
      <c r="AA4076"/>
      <c r="AB4076"/>
      <c r="AC4076"/>
      <c r="AD4076"/>
      <c r="AE4076"/>
      <c r="AF4076"/>
      <c r="AG4076"/>
      <c r="AH4076"/>
    </row>
    <row r="4077" spans="1:34" x14ac:dyDescent="0.2">
      <c r="A4077"/>
      <c r="J4077"/>
      <c r="AA4077"/>
      <c r="AB4077"/>
      <c r="AC4077"/>
      <c r="AD4077"/>
      <c r="AE4077"/>
      <c r="AF4077"/>
      <c r="AG4077"/>
      <c r="AH4077"/>
    </row>
    <row r="4078" spans="1:34" x14ac:dyDescent="0.2">
      <c r="A4078"/>
      <c r="J4078"/>
      <c r="AA4078"/>
      <c r="AB4078"/>
      <c r="AC4078"/>
      <c r="AD4078"/>
      <c r="AE4078"/>
      <c r="AF4078"/>
      <c r="AG4078"/>
      <c r="AH4078"/>
    </row>
    <row r="4079" spans="1:34" x14ac:dyDescent="0.2">
      <c r="A4079"/>
      <c r="J4079"/>
      <c r="AA4079"/>
      <c r="AB4079"/>
      <c r="AC4079"/>
      <c r="AD4079"/>
      <c r="AE4079"/>
      <c r="AF4079"/>
      <c r="AG4079"/>
      <c r="AH4079"/>
    </row>
    <row r="4080" spans="1:34" x14ac:dyDescent="0.2">
      <c r="A4080"/>
      <c r="J4080"/>
      <c r="AA4080"/>
      <c r="AB4080"/>
      <c r="AC4080"/>
      <c r="AD4080"/>
      <c r="AE4080"/>
      <c r="AF4080"/>
      <c r="AG4080"/>
      <c r="AH4080"/>
    </row>
    <row r="4081" spans="1:34" x14ac:dyDescent="0.2">
      <c r="A4081"/>
      <c r="J4081"/>
      <c r="AA4081"/>
      <c r="AB4081"/>
      <c r="AC4081"/>
      <c r="AD4081"/>
      <c r="AE4081"/>
      <c r="AF4081"/>
      <c r="AG4081"/>
      <c r="AH4081"/>
    </row>
    <row r="4082" spans="1:34" x14ac:dyDescent="0.2">
      <c r="A4082"/>
      <c r="J4082"/>
      <c r="AA4082"/>
      <c r="AB4082"/>
      <c r="AC4082"/>
      <c r="AD4082"/>
      <c r="AE4082"/>
      <c r="AF4082"/>
      <c r="AG4082"/>
      <c r="AH4082"/>
    </row>
    <row r="4083" spans="1:34" x14ac:dyDescent="0.2">
      <c r="A4083"/>
      <c r="J4083"/>
      <c r="AA4083"/>
      <c r="AB4083"/>
      <c r="AC4083"/>
      <c r="AD4083"/>
      <c r="AE4083"/>
      <c r="AF4083"/>
      <c r="AG4083"/>
      <c r="AH4083"/>
    </row>
    <row r="4084" spans="1:34" x14ac:dyDescent="0.2">
      <c r="A4084"/>
      <c r="J4084"/>
      <c r="AA4084"/>
      <c r="AB4084"/>
      <c r="AC4084"/>
      <c r="AD4084"/>
      <c r="AE4084"/>
      <c r="AF4084"/>
      <c r="AG4084"/>
      <c r="AH4084"/>
    </row>
    <row r="4085" spans="1:34" x14ac:dyDescent="0.2">
      <c r="A4085"/>
      <c r="J4085"/>
      <c r="AA4085"/>
      <c r="AB4085"/>
      <c r="AC4085"/>
      <c r="AD4085"/>
      <c r="AE4085"/>
      <c r="AF4085"/>
      <c r="AG4085"/>
      <c r="AH4085"/>
    </row>
    <row r="4086" spans="1:34" x14ac:dyDescent="0.2">
      <c r="A4086"/>
      <c r="J4086"/>
      <c r="AA4086"/>
      <c r="AB4086"/>
      <c r="AC4086"/>
      <c r="AD4086"/>
      <c r="AE4086"/>
      <c r="AF4086"/>
      <c r="AG4086"/>
      <c r="AH4086"/>
    </row>
    <row r="4087" spans="1:34" x14ac:dyDescent="0.2">
      <c r="A4087"/>
      <c r="J4087"/>
      <c r="AA4087"/>
      <c r="AB4087"/>
      <c r="AC4087"/>
      <c r="AD4087"/>
      <c r="AE4087"/>
      <c r="AF4087"/>
      <c r="AG4087"/>
      <c r="AH4087"/>
    </row>
    <row r="4088" spans="1:34" x14ac:dyDescent="0.2">
      <c r="A4088"/>
      <c r="J4088"/>
      <c r="AA4088"/>
      <c r="AB4088"/>
      <c r="AC4088"/>
      <c r="AD4088"/>
      <c r="AE4088"/>
      <c r="AF4088"/>
      <c r="AG4088"/>
      <c r="AH4088"/>
    </row>
    <row r="4089" spans="1:34" x14ac:dyDescent="0.2">
      <c r="A4089"/>
      <c r="J4089"/>
      <c r="AA4089"/>
      <c r="AB4089"/>
      <c r="AC4089"/>
      <c r="AD4089"/>
      <c r="AE4089"/>
      <c r="AF4089"/>
      <c r="AG4089"/>
      <c r="AH4089"/>
    </row>
    <row r="4090" spans="1:34" x14ac:dyDescent="0.2">
      <c r="A4090"/>
      <c r="J4090"/>
      <c r="AA4090"/>
      <c r="AB4090"/>
      <c r="AC4090"/>
      <c r="AD4090"/>
      <c r="AE4090"/>
      <c r="AF4090"/>
      <c r="AG4090"/>
      <c r="AH4090"/>
    </row>
    <row r="4091" spans="1:34" x14ac:dyDescent="0.2">
      <c r="A4091"/>
      <c r="J4091"/>
      <c r="AA4091"/>
      <c r="AB4091"/>
      <c r="AC4091"/>
      <c r="AD4091"/>
      <c r="AE4091"/>
      <c r="AF4091"/>
      <c r="AG4091"/>
      <c r="AH4091"/>
    </row>
    <row r="4092" spans="1:34" x14ac:dyDescent="0.2">
      <c r="A4092"/>
      <c r="J4092"/>
      <c r="AA4092"/>
      <c r="AB4092"/>
      <c r="AC4092"/>
      <c r="AD4092"/>
      <c r="AE4092"/>
      <c r="AF4092"/>
      <c r="AG4092"/>
      <c r="AH4092"/>
    </row>
    <row r="4093" spans="1:34" x14ac:dyDescent="0.2">
      <c r="A4093"/>
      <c r="J4093"/>
      <c r="AA4093"/>
      <c r="AB4093"/>
      <c r="AC4093"/>
      <c r="AD4093"/>
      <c r="AE4093"/>
      <c r="AF4093"/>
      <c r="AG4093"/>
      <c r="AH4093"/>
    </row>
    <row r="4094" spans="1:34" x14ac:dyDescent="0.2">
      <c r="A4094"/>
      <c r="J4094"/>
      <c r="AA4094"/>
      <c r="AB4094"/>
      <c r="AC4094"/>
      <c r="AD4094"/>
      <c r="AE4094"/>
      <c r="AF4094"/>
      <c r="AG4094"/>
      <c r="AH4094"/>
    </row>
    <row r="4095" spans="1:34" x14ac:dyDescent="0.2">
      <c r="A4095"/>
      <c r="J4095"/>
      <c r="AA4095"/>
      <c r="AB4095"/>
      <c r="AC4095"/>
      <c r="AD4095"/>
      <c r="AE4095"/>
      <c r="AF4095"/>
      <c r="AG4095"/>
      <c r="AH4095"/>
    </row>
    <row r="4096" spans="1:34" x14ac:dyDescent="0.2">
      <c r="A4096"/>
      <c r="J4096"/>
      <c r="AA4096"/>
      <c r="AB4096"/>
      <c r="AC4096"/>
      <c r="AD4096"/>
      <c r="AE4096"/>
      <c r="AF4096"/>
      <c r="AG4096"/>
      <c r="AH4096"/>
    </row>
    <row r="4097" spans="1:34" x14ac:dyDescent="0.2">
      <c r="A4097"/>
      <c r="J4097"/>
      <c r="AA4097"/>
      <c r="AB4097"/>
      <c r="AC4097"/>
      <c r="AD4097"/>
      <c r="AE4097"/>
      <c r="AF4097"/>
      <c r="AG4097"/>
      <c r="AH4097"/>
    </row>
    <row r="4098" spans="1:34" x14ac:dyDescent="0.2">
      <c r="A4098"/>
      <c r="J4098"/>
      <c r="AA4098"/>
      <c r="AB4098"/>
      <c r="AC4098"/>
      <c r="AD4098"/>
      <c r="AE4098"/>
      <c r="AF4098"/>
      <c r="AG4098"/>
      <c r="AH4098"/>
    </row>
    <row r="4099" spans="1:34" x14ac:dyDescent="0.2">
      <c r="A4099"/>
      <c r="J4099"/>
      <c r="AA4099"/>
      <c r="AB4099"/>
      <c r="AC4099"/>
      <c r="AD4099"/>
      <c r="AE4099"/>
      <c r="AF4099"/>
      <c r="AG4099"/>
      <c r="AH4099"/>
    </row>
    <row r="4100" spans="1:34" x14ac:dyDescent="0.2">
      <c r="A4100"/>
      <c r="J4100"/>
      <c r="AA4100"/>
      <c r="AB4100"/>
      <c r="AC4100"/>
      <c r="AD4100"/>
      <c r="AE4100"/>
      <c r="AF4100"/>
      <c r="AG4100"/>
      <c r="AH4100"/>
    </row>
    <row r="4101" spans="1:34" x14ac:dyDescent="0.2">
      <c r="A4101"/>
      <c r="J4101"/>
      <c r="AA4101"/>
      <c r="AB4101"/>
      <c r="AC4101"/>
      <c r="AD4101"/>
      <c r="AE4101"/>
      <c r="AF4101"/>
      <c r="AG4101"/>
      <c r="AH4101"/>
    </row>
    <row r="4102" spans="1:34" x14ac:dyDescent="0.2">
      <c r="A4102"/>
      <c r="J4102"/>
      <c r="AA4102"/>
      <c r="AB4102"/>
      <c r="AC4102"/>
      <c r="AD4102"/>
      <c r="AE4102"/>
      <c r="AF4102"/>
      <c r="AG4102"/>
      <c r="AH4102"/>
    </row>
    <row r="4103" spans="1:34" x14ac:dyDescent="0.2">
      <c r="A4103"/>
      <c r="J4103"/>
      <c r="AA4103"/>
      <c r="AB4103"/>
      <c r="AC4103"/>
      <c r="AD4103"/>
      <c r="AE4103"/>
      <c r="AF4103"/>
      <c r="AG4103"/>
      <c r="AH4103"/>
    </row>
    <row r="4104" spans="1:34" x14ac:dyDescent="0.2">
      <c r="A4104"/>
      <c r="J4104"/>
      <c r="AA4104"/>
      <c r="AB4104"/>
      <c r="AC4104"/>
      <c r="AD4104"/>
      <c r="AE4104"/>
      <c r="AF4104"/>
      <c r="AG4104"/>
      <c r="AH4104"/>
    </row>
    <row r="4105" spans="1:34" x14ac:dyDescent="0.2">
      <c r="A4105"/>
      <c r="J4105"/>
      <c r="AA4105"/>
      <c r="AB4105"/>
      <c r="AC4105"/>
      <c r="AD4105"/>
      <c r="AE4105"/>
      <c r="AF4105"/>
      <c r="AG4105"/>
      <c r="AH4105"/>
    </row>
    <row r="4106" spans="1:34" x14ac:dyDescent="0.2">
      <c r="A4106"/>
      <c r="J4106"/>
      <c r="AA4106"/>
      <c r="AB4106"/>
      <c r="AC4106"/>
      <c r="AD4106"/>
      <c r="AE4106"/>
      <c r="AF4106"/>
      <c r="AG4106"/>
      <c r="AH4106"/>
    </row>
    <row r="4107" spans="1:34" x14ac:dyDescent="0.2">
      <c r="A4107"/>
      <c r="J4107"/>
      <c r="AA4107"/>
      <c r="AB4107"/>
      <c r="AC4107"/>
      <c r="AD4107"/>
      <c r="AE4107"/>
      <c r="AF4107"/>
      <c r="AG4107"/>
      <c r="AH4107"/>
    </row>
    <row r="4108" spans="1:34" x14ac:dyDescent="0.2">
      <c r="A4108"/>
      <c r="J4108"/>
      <c r="AA4108"/>
      <c r="AB4108"/>
      <c r="AC4108"/>
      <c r="AD4108"/>
      <c r="AE4108"/>
      <c r="AF4108"/>
      <c r="AG4108"/>
      <c r="AH4108"/>
    </row>
    <row r="4109" spans="1:34" x14ac:dyDescent="0.2">
      <c r="A4109"/>
      <c r="J4109"/>
      <c r="AA4109"/>
      <c r="AB4109"/>
      <c r="AC4109"/>
      <c r="AD4109"/>
      <c r="AE4109"/>
      <c r="AF4109"/>
      <c r="AG4109"/>
      <c r="AH4109"/>
    </row>
    <row r="4110" spans="1:34" x14ac:dyDescent="0.2">
      <c r="A4110"/>
      <c r="J4110"/>
      <c r="AA4110"/>
      <c r="AB4110"/>
      <c r="AC4110"/>
      <c r="AD4110"/>
      <c r="AE4110"/>
      <c r="AF4110"/>
      <c r="AG4110"/>
      <c r="AH4110"/>
    </row>
    <row r="4111" spans="1:34" x14ac:dyDescent="0.2">
      <c r="A4111"/>
      <c r="J4111"/>
      <c r="AA4111"/>
      <c r="AB4111"/>
      <c r="AC4111"/>
      <c r="AD4111"/>
      <c r="AE4111"/>
      <c r="AF4111"/>
      <c r="AG4111"/>
      <c r="AH4111"/>
    </row>
    <row r="4112" spans="1:34" x14ac:dyDescent="0.2">
      <c r="A4112"/>
      <c r="J4112"/>
      <c r="AA4112"/>
      <c r="AB4112"/>
      <c r="AC4112"/>
      <c r="AD4112"/>
      <c r="AE4112"/>
      <c r="AF4112"/>
      <c r="AG4112"/>
      <c r="AH4112"/>
    </row>
    <row r="4113" spans="1:34" x14ac:dyDescent="0.2">
      <c r="A4113"/>
      <c r="J4113"/>
      <c r="AA4113"/>
      <c r="AB4113"/>
      <c r="AC4113"/>
      <c r="AD4113"/>
      <c r="AE4113"/>
      <c r="AF4113"/>
      <c r="AG4113"/>
      <c r="AH4113"/>
    </row>
    <row r="4114" spans="1:34" x14ac:dyDescent="0.2">
      <c r="A4114"/>
      <c r="J4114"/>
      <c r="AA4114"/>
      <c r="AB4114"/>
      <c r="AC4114"/>
      <c r="AD4114"/>
      <c r="AE4114"/>
      <c r="AF4114"/>
      <c r="AG4114"/>
      <c r="AH4114"/>
    </row>
    <row r="4115" spans="1:34" x14ac:dyDescent="0.2">
      <c r="A4115"/>
      <c r="J4115"/>
      <c r="AA4115"/>
      <c r="AB4115"/>
      <c r="AC4115"/>
      <c r="AD4115"/>
      <c r="AE4115"/>
      <c r="AF4115"/>
      <c r="AG4115"/>
      <c r="AH4115"/>
    </row>
    <row r="4116" spans="1:34" x14ac:dyDescent="0.2">
      <c r="A4116"/>
      <c r="J4116"/>
      <c r="AA4116"/>
      <c r="AB4116"/>
      <c r="AC4116"/>
      <c r="AD4116"/>
      <c r="AE4116"/>
      <c r="AF4116"/>
      <c r="AG4116"/>
      <c r="AH4116"/>
    </row>
    <row r="4117" spans="1:34" x14ac:dyDescent="0.2">
      <c r="A4117"/>
      <c r="J4117"/>
      <c r="AA4117"/>
      <c r="AB4117"/>
      <c r="AC4117"/>
      <c r="AD4117"/>
      <c r="AE4117"/>
      <c r="AF4117"/>
      <c r="AG4117"/>
      <c r="AH4117"/>
    </row>
    <row r="4118" spans="1:34" x14ac:dyDescent="0.2">
      <c r="A4118"/>
      <c r="J4118"/>
      <c r="AA4118"/>
      <c r="AB4118"/>
      <c r="AC4118"/>
      <c r="AD4118"/>
      <c r="AE4118"/>
      <c r="AF4118"/>
      <c r="AG4118"/>
      <c r="AH4118"/>
    </row>
    <row r="4119" spans="1:34" x14ac:dyDescent="0.2">
      <c r="A4119"/>
      <c r="J4119"/>
      <c r="AA4119"/>
      <c r="AB4119"/>
      <c r="AC4119"/>
      <c r="AD4119"/>
      <c r="AE4119"/>
      <c r="AF4119"/>
      <c r="AG4119"/>
      <c r="AH4119"/>
    </row>
    <row r="4120" spans="1:34" x14ac:dyDescent="0.2">
      <c r="A4120"/>
      <c r="J4120"/>
      <c r="AA4120"/>
      <c r="AB4120"/>
      <c r="AC4120"/>
      <c r="AD4120"/>
      <c r="AE4120"/>
      <c r="AF4120"/>
      <c r="AG4120"/>
      <c r="AH4120"/>
    </row>
    <row r="4121" spans="1:34" x14ac:dyDescent="0.2">
      <c r="A4121"/>
      <c r="J4121"/>
      <c r="AA4121"/>
      <c r="AB4121"/>
      <c r="AC4121"/>
      <c r="AD4121"/>
      <c r="AE4121"/>
      <c r="AF4121"/>
      <c r="AG4121"/>
      <c r="AH4121"/>
    </row>
    <row r="4122" spans="1:34" x14ac:dyDescent="0.2">
      <c r="A4122"/>
      <c r="J4122"/>
      <c r="AA4122"/>
      <c r="AB4122"/>
      <c r="AC4122"/>
      <c r="AD4122"/>
      <c r="AE4122"/>
      <c r="AF4122"/>
      <c r="AG4122"/>
      <c r="AH4122"/>
    </row>
    <row r="4123" spans="1:34" x14ac:dyDescent="0.2">
      <c r="A4123"/>
      <c r="J4123"/>
      <c r="AA4123"/>
      <c r="AB4123"/>
      <c r="AC4123"/>
      <c r="AD4123"/>
      <c r="AE4123"/>
      <c r="AF4123"/>
      <c r="AG4123"/>
      <c r="AH4123"/>
    </row>
    <row r="4124" spans="1:34" x14ac:dyDescent="0.2">
      <c r="A4124"/>
      <c r="J4124"/>
      <c r="AA4124"/>
      <c r="AB4124"/>
      <c r="AC4124"/>
      <c r="AD4124"/>
      <c r="AE4124"/>
      <c r="AF4124"/>
      <c r="AG4124"/>
      <c r="AH4124"/>
    </row>
    <row r="4125" spans="1:34" x14ac:dyDescent="0.2">
      <c r="A4125"/>
      <c r="J4125"/>
      <c r="AA4125"/>
      <c r="AB4125"/>
      <c r="AC4125"/>
      <c r="AD4125"/>
      <c r="AE4125"/>
      <c r="AF4125"/>
      <c r="AG4125"/>
      <c r="AH4125"/>
    </row>
    <row r="4126" spans="1:34" x14ac:dyDescent="0.2">
      <c r="A4126"/>
      <c r="J4126"/>
      <c r="AA4126"/>
      <c r="AB4126"/>
      <c r="AC4126"/>
      <c r="AD4126"/>
      <c r="AE4126"/>
      <c r="AF4126"/>
      <c r="AG4126"/>
      <c r="AH4126"/>
    </row>
    <row r="4127" spans="1:34" x14ac:dyDescent="0.2">
      <c r="A4127"/>
      <c r="J4127"/>
      <c r="AA4127"/>
      <c r="AB4127"/>
      <c r="AC4127"/>
      <c r="AD4127"/>
      <c r="AE4127"/>
      <c r="AF4127"/>
      <c r="AG4127"/>
      <c r="AH4127"/>
    </row>
    <row r="4128" spans="1:34" x14ac:dyDescent="0.2">
      <c r="A4128"/>
      <c r="J4128"/>
      <c r="AA4128"/>
      <c r="AB4128"/>
      <c r="AC4128"/>
      <c r="AD4128"/>
      <c r="AE4128"/>
      <c r="AF4128"/>
      <c r="AG4128"/>
      <c r="AH4128"/>
    </row>
    <row r="4129" spans="1:34" x14ac:dyDescent="0.2">
      <c r="A4129"/>
      <c r="J4129"/>
      <c r="AA4129"/>
      <c r="AB4129"/>
      <c r="AC4129"/>
      <c r="AD4129"/>
      <c r="AE4129"/>
      <c r="AF4129"/>
      <c r="AG4129"/>
      <c r="AH4129"/>
    </row>
    <row r="4130" spans="1:34" x14ac:dyDescent="0.2">
      <c r="A4130"/>
      <c r="J4130"/>
      <c r="AA4130"/>
      <c r="AB4130"/>
      <c r="AC4130"/>
      <c r="AD4130"/>
      <c r="AE4130"/>
      <c r="AF4130"/>
      <c r="AG4130"/>
      <c r="AH4130"/>
    </row>
    <row r="4131" spans="1:34" x14ac:dyDescent="0.2">
      <c r="A4131"/>
      <c r="J4131"/>
      <c r="AA4131"/>
      <c r="AB4131"/>
      <c r="AC4131"/>
      <c r="AD4131"/>
      <c r="AE4131"/>
      <c r="AF4131"/>
      <c r="AG4131"/>
      <c r="AH4131"/>
    </row>
    <row r="4132" spans="1:34" x14ac:dyDescent="0.2">
      <c r="A4132"/>
      <c r="J4132"/>
      <c r="AA4132"/>
      <c r="AB4132"/>
      <c r="AC4132"/>
      <c r="AD4132"/>
      <c r="AE4132"/>
      <c r="AF4132"/>
      <c r="AG4132"/>
      <c r="AH4132"/>
    </row>
    <row r="4133" spans="1:34" x14ac:dyDescent="0.2">
      <c r="A4133"/>
      <c r="J4133"/>
      <c r="AA4133"/>
      <c r="AB4133"/>
      <c r="AC4133"/>
      <c r="AD4133"/>
      <c r="AE4133"/>
      <c r="AF4133"/>
      <c r="AG4133"/>
      <c r="AH4133"/>
    </row>
    <row r="4134" spans="1:34" x14ac:dyDescent="0.2">
      <c r="A4134"/>
      <c r="J4134"/>
      <c r="AA4134"/>
      <c r="AB4134"/>
      <c r="AC4134"/>
      <c r="AD4134"/>
      <c r="AE4134"/>
      <c r="AF4134"/>
      <c r="AG4134"/>
      <c r="AH4134"/>
    </row>
    <row r="4135" spans="1:34" x14ac:dyDescent="0.2">
      <c r="A4135"/>
      <c r="J4135"/>
      <c r="AA4135"/>
      <c r="AB4135"/>
      <c r="AC4135"/>
      <c r="AD4135"/>
      <c r="AE4135"/>
      <c r="AF4135"/>
      <c r="AG4135"/>
      <c r="AH4135"/>
    </row>
    <row r="4136" spans="1:34" x14ac:dyDescent="0.2">
      <c r="A4136"/>
      <c r="J4136"/>
      <c r="AA4136"/>
      <c r="AB4136"/>
      <c r="AC4136"/>
      <c r="AD4136"/>
      <c r="AE4136"/>
      <c r="AF4136"/>
      <c r="AG4136"/>
      <c r="AH4136"/>
    </row>
    <row r="4137" spans="1:34" x14ac:dyDescent="0.2">
      <c r="A4137"/>
      <c r="J4137"/>
      <c r="AA4137"/>
      <c r="AB4137"/>
      <c r="AC4137"/>
      <c r="AD4137"/>
      <c r="AE4137"/>
      <c r="AF4137"/>
      <c r="AG4137"/>
      <c r="AH4137"/>
    </row>
    <row r="4138" spans="1:34" x14ac:dyDescent="0.2">
      <c r="A4138"/>
      <c r="J4138"/>
      <c r="AA4138"/>
      <c r="AB4138"/>
      <c r="AC4138"/>
      <c r="AD4138"/>
      <c r="AE4138"/>
      <c r="AF4138"/>
      <c r="AG4138"/>
      <c r="AH4138"/>
    </row>
    <row r="4139" spans="1:34" x14ac:dyDescent="0.2">
      <c r="A4139"/>
      <c r="J4139"/>
      <c r="AA4139"/>
      <c r="AB4139"/>
      <c r="AC4139"/>
      <c r="AD4139"/>
      <c r="AE4139"/>
      <c r="AF4139"/>
      <c r="AG4139"/>
      <c r="AH4139"/>
    </row>
    <row r="4140" spans="1:34" x14ac:dyDescent="0.2">
      <c r="A4140"/>
      <c r="J4140"/>
      <c r="AA4140"/>
      <c r="AB4140"/>
      <c r="AC4140"/>
      <c r="AD4140"/>
      <c r="AE4140"/>
      <c r="AF4140"/>
      <c r="AG4140"/>
      <c r="AH4140"/>
    </row>
    <row r="4141" spans="1:34" x14ac:dyDescent="0.2">
      <c r="A4141"/>
      <c r="J4141"/>
      <c r="AA4141"/>
      <c r="AB4141"/>
      <c r="AC4141"/>
      <c r="AD4141"/>
      <c r="AE4141"/>
      <c r="AF4141"/>
      <c r="AG4141"/>
      <c r="AH4141"/>
    </row>
    <row r="4142" spans="1:34" x14ac:dyDescent="0.2">
      <c r="A4142"/>
      <c r="J4142"/>
      <c r="AA4142"/>
      <c r="AB4142"/>
      <c r="AC4142"/>
      <c r="AD4142"/>
      <c r="AE4142"/>
      <c r="AF4142"/>
      <c r="AG4142"/>
      <c r="AH4142"/>
    </row>
    <row r="4143" spans="1:34" x14ac:dyDescent="0.2">
      <c r="A4143"/>
      <c r="J4143"/>
      <c r="AA4143"/>
      <c r="AB4143"/>
      <c r="AC4143"/>
      <c r="AD4143"/>
      <c r="AE4143"/>
      <c r="AF4143"/>
      <c r="AG4143"/>
      <c r="AH4143"/>
    </row>
    <row r="4144" spans="1:34" x14ac:dyDescent="0.2">
      <c r="A4144"/>
      <c r="J4144"/>
      <c r="AA4144"/>
      <c r="AB4144"/>
      <c r="AC4144"/>
      <c r="AD4144"/>
      <c r="AE4144"/>
      <c r="AF4144"/>
      <c r="AG4144"/>
      <c r="AH4144"/>
    </row>
    <row r="4145" spans="1:34" x14ac:dyDescent="0.2">
      <c r="A4145"/>
      <c r="J4145"/>
      <c r="AA4145"/>
      <c r="AB4145"/>
      <c r="AC4145"/>
      <c r="AD4145"/>
      <c r="AE4145"/>
      <c r="AF4145"/>
      <c r="AG4145"/>
      <c r="AH4145"/>
    </row>
    <row r="4146" spans="1:34" x14ac:dyDescent="0.2">
      <c r="A4146"/>
      <c r="J4146"/>
      <c r="AA4146"/>
      <c r="AB4146"/>
      <c r="AC4146"/>
      <c r="AD4146"/>
      <c r="AE4146"/>
      <c r="AF4146"/>
      <c r="AG4146"/>
      <c r="AH4146"/>
    </row>
    <row r="4147" spans="1:34" x14ac:dyDescent="0.2">
      <c r="A4147"/>
      <c r="J4147"/>
      <c r="AA4147"/>
      <c r="AB4147"/>
      <c r="AC4147"/>
      <c r="AD4147"/>
      <c r="AE4147"/>
      <c r="AF4147"/>
      <c r="AG4147"/>
      <c r="AH4147"/>
    </row>
    <row r="4148" spans="1:34" x14ac:dyDescent="0.2">
      <c r="A4148"/>
      <c r="J4148"/>
      <c r="AA4148"/>
      <c r="AB4148"/>
      <c r="AC4148"/>
      <c r="AD4148"/>
      <c r="AE4148"/>
      <c r="AF4148"/>
      <c r="AG4148"/>
      <c r="AH4148"/>
    </row>
    <row r="4149" spans="1:34" x14ac:dyDescent="0.2">
      <c r="A4149"/>
      <c r="J4149"/>
      <c r="AA4149"/>
      <c r="AB4149"/>
      <c r="AC4149"/>
      <c r="AD4149"/>
      <c r="AE4149"/>
      <c r="AF4149"/>
      <c r="AG4149"/>
      <c r="AH4149"/>
    </row>
    <row r="4150" spans="1:34" x14ac:dyDescent="0.2">
      <c r="A4150"/>
      <c r="J4150"/>
      <c r="AA4150"/>
      <c r="AB4150"/>
      <c r="AC4150"/>
      <c r="AD4150"/>
      <c r="AE4150"/>
      <c r="AF4150"/>
      <c r="AG4150"/>
      <c r="AH4150"/>
    </row>
    <row r="4151" spans="1:34" x14ac:dyDescent="0.2">
      <c r="A4151"/>
      <c r="J4151"/>
      <c r="AA4151"/>
      <c r="AB4151"/>
      <c r="AC4151"/>
      <c r="AD4151"/>
      <c r="AE4151"/>
      <c r="AF4151"/>
      <c r="AG4151"/>
      <c r="AH4151"/>
    </row>
    <row r="4152" spans="1:34" x14ac:dyDescent="0.2">
      <c r="A4152"/>
      <c r="J4152"/>
      <c r="AA4152"/>
      <c r="AB4152"/>
      <c r="AC4152"/>
      <c r="AD4152"/>
      <c r="AE4152"/>
      <c r="AF4152"/>
      <c r="AG4152"/>
      <c r="AH4152"/>
    </row>
    <row r="4153" spans="1:34" x14ac:dyDescent="0.2">
      <c r="A4153"/>
      <c r="J4153"/>
      <c r="AA4153"/>
      <c r="AB4153"/>
      <c r="AC4153"/>
      <c r="AD4153"/>
      <c r="AE4153"/>
      <c r="AF4153"/>
      <c r="AG4153"/>
      <c r="AH4153"/>
    </row>
    <row r="4154" spans="1:34" x14ac:dyDescent="0.2">
      <c r="A4154"/>
      <c r="J4154"/>
      <c r="AA4154"/>
      <c r="AB4154"/>
      <c r="AC4154"/>
      <c r="AD4154"/>
      <c r="AE4154"/>
      <c r="AF4154"/>
      <c r="AG4154"/>
      <c r="AH4154"/>
    </row>
    <row r="4155" spans="1:34" x14ac:dyDescent="0.2">
      <c r="A4155"/>
      <c r="J4155"/>
      <c r="AA4155"/>
      <c r="AB4155"/>
      <c r="AC4155"/>
      <c r="AD4155"/>
      <c r="AE4155"/>
      <c r="AF4155"/>
      <c r="AG4155"/>
      <c r="AH4155"/>
    </row>
    <row r="4156" spans="1:34" x14ac:dyDescent="0.2">
      <c r="A4156"/>
      <c r="J4156"/>
      <c r="AA4156"/>
      <c r="AB4156"/>
      <c r="AC4156"/>
      <c r="AD4156"/>
      <c r="AE4156"/>
      <c r="AF4156"/>
      <c r="AG4156"/>
      <c r="AH4156"/>
    </row>
    <row r="4157" spans="1:34" x14ac:dyDescent="0.2">
      <c r="A4157"/>
      <c r="J4157"/>
      <c r="AA4157"/>
      <c r="AB4157"/>
      <c r="AC4157"/>
      <c r="AD4157"/>
      <c r="AE4157"/>
      <c r="AF4157"/>
      <c r="AG4157"/>
      <c r="AH4157"/>
    </row>
    <row r="4158" spans="1:34" x14ac:dyDescent="0.2">
      <c r="A4158"/>
      <c r="J4158"/>
      <c r="AA4158"/>
      <c r="AB4158"/>
      <c r="AC4158"/>
      <c r="AD4158"/>
      <c r="AE4158"/>
      <c r="AF4158"/>
      <c r="AG4158"/>
      <c r="AH4158"/>
    </row>
    <row r="4159" spans="1:34" x14ac:dyDescent="0.2">
      <c r="A4159"/>
      <c r="J4159"/>
      <c r="AA4159"/>
      <c r="AB4159"/>
      <c r="AC4159"/>
      <c r="AD4159"/>
      <c r="AE4159"/>
      <c r="AF4159"/>
      <c r="AG4159"/>
      <c r="AH4159"/>
    </row>
    <row r="4160" spans="1:34" x14ac:dyDescent="0.2">
      <c r="A4160"/>
      <c r="J4160"/>
      <c r="AA4160"/>
      <c r="AB4160"/>
      <c r="AC4160"/>
      <c r="AD4160"/>
      <c r="AE4160"/>
      <c r="AF4160"/>
      <c r="AG4160"/>
      <c r="AH4160"/>
    </row>
    <row r="4161" spans="1:34" x14ac:dyDescent="0.2">
      <c r="A4161"/>
      <c r="J4161"/>
      <c r="AA4161"/>
      <c r="AB4161"/>
      <c r="AC4161"/>
      <c r="AD4161"/>
      <c r="AE4161"/>
      <c r="AF4161"/>
      <c r="AG4161"/>
      <c r="AH4161"/>
    </row>
    <row r="4162" spans="1:34" x14ac:dyDescent="0.2">
      <c r="A4162"/>
      <c r="J4162"/>
      <c r="AA4162"/>
      <c r="AB4162"/>
      <c r="AC4162"/>
      <c r="AD4162"/>
      <c r="AE4162"/>
      <c r="AF4162"/>
      <c r="AG4162"/>
      <c r="AH4162"/>
    </row>
    <row r="4163" spans="1:34" x14ac:dyDescent="0.2">
      <c r="A4163"/>
      <c r="J4163"/>
      <c r="AA4163"/>
      <c r="AB4163"/>
      <c r="AC4163"/>
      <c r="AD4163"/>
      <c r="AE4163"/>
      <c r="AF4163"/>
      <c r="AG4163"/>
      <c r="AH4163"/>
    </row>
    <row r="4164" spans="1:34" x14ac:dyDescent="0.2">
      <c r="A4164"/>
      <c r="J4164"/>
      <c r="AA4164"/>
      <c r="AB4164"/>
      <c r="AC4164"/>
      <c r="AD4164"/>
      <c r="AE4164"/>
      <c r="AF4164"/>
      <c r="AG4164"/>
      <c r="AH4164"/>
    </row>
    <row r="4165" spans="1:34" x14ac:dyDescent="0.2">
      <c r="A4165"/>
      <c r="J4165"/>
      <c r="AA4165"/>
      <c r="AB4165"/>
      <c r="AC4165"/>
      <c r="AD4165"/>
      <c r="AE4165"/>
      <c r="AF4165"/>
      <c r="AG4165"/>
      <c r="AH4165"/>
    </row>
    <row r="4166" spans="1:34" x14ac:dyDescent="0.2">
      <c r="A4166"/>
      <c r="J4166"/>
      <c r="AA4166"/>
      <c r="AB4166"/>
      <c r="AC4166"/>
      <c r="AD4166"/>
      <c r="AE4166"/>
      <c r="AF4166"/>
      <c r="AG4166"/>
      <c r="AH4166"/>
    </row>
    <row r="4167" spans="1:34" x14ac:dyDescent="0.2">
      <c r="A4167"/>
      <c r="J4167"/>
      <c r="AA4167"/>
      <c r="AB4167"/>
      <c r="AC4167"/>
      <c r="AD4167"/>
      <c r="AE4167"/>
      <c r="AF4167"/>
      <c r="AG4167"/>
      <c r="AH4167"/>
    </row>
    <row r="4168" spans="1:34" x14ac:dyDescent="0.2">
      <c r="A4168"/>
      <c r="J4168"/>
      <c r="AA4168"/>
      <c r="AB4168"/>
      <c r="AC4168"/>
      <c r="AD4168"/>
      <c r="AE4168"/>
      <c r="AF4168"/>
      <c r="AG4168"/>
      <c r="AH4168"/>
    </row>
    <row r="4169" spans="1:34" x14ac:dyDescent="0.2">
      <c r="A4169"/>
      <c r="J4169"/>
      <c r="AA4169"/>
      <c r="AB4169"/>
      <c r="AC4169"/>
      <c r="AD4169"/>
      <c r="AE4169"/>
      <c r="AF4169"/>
      <c r="AG4169"/>
      <c r="AH4169"/>
    </row>
    <row r="4170" spans="1:34" x14ac:dyDescent="0.2">
      <c r="A4170"/>
      <c r="J4170"/>
      <c r="AA4170"/>
      <c r="AB4170"/>
      <c r="AC4170"/>
      <c r="AD4170"/>
      <c r="AE4170"/>
      <c r="AF4170"/>
      <c r="AG4170"/>
      <c r="AH4170"/>
    </row>
    <row r="4171" spans="1:34" x14ac:dyDescent="0.2">
      <c r="A4171"/>
      <c r="J4171"/>
      <c r="AA4171"/>
      <c r="AB4171"/>
      <c r="AC4171"/>
      <c r="AD4171"/>
      <c r="AE4171"/>
      <c r="AF4171"/>
      <c r="AG4171"/>
      <c r="AH4171"/>
    </row>
    <row r="4172" spans="1:34" x14ac:dyDescent="0.2">
      <c r="A4172"/>
      <c r="J4172"/>
      <c r="AA4172"/>
      <c r="AB4172"/>
      <c r="AC4172"/>
      <c r="AD4172"/>
      <c r="AE4172"/>
      <c r="AF4172"/>
      <c r="AG4172"/>
      <c r="AH4172"/>
    </row>
    <row r="4173" spans="1:34" x14ac:dyDescent="0.2">
      <c r="A4173"/>
      <c r="J4173"/>
      <c r="AA4173"/>
      <c r="AB4173"/>
      <c r="AC4173"/>
      <c r="AD4173"/>
      <c r="AE4173"/>
      <c r="AF4173"/>
      <c r="AG4173"/>
      <c r="AH4173"/>
    </row>
    <row r="4174" spans="1:34" x14ac:dyDescent="0.2">
      <c r="A4174"/>
      <c r="J4174"/>
      <c r="AA4174"/>
      <c r="AB4174"/>
      <c r="AC4174"/>
      <c r="AD4174"/>
      <c r="AE4174"/>
      <c r="AF4174"/>
      <c r="AG4174"/>
      <c r="AH4174"/>
    </row>
    <row r="4175" spans="1:34" x14ac:dyDescent="0.2">
      <c r="A4175"/>
      <c r="J4175"/>
      <c r="AA4175"/>
      <c r="AB4175"/>
      <c r="AC4175"/>
      <c r="AD4175"/>
      <c r="AE4175"/>
      <c r="AF4175"/>
      <c r="AG4175"/>
      <c r="AH4175"/>
    </row>
    <row r="4176" spans="1:34" x14ac:dyDescent="0.2">
      <c r="A4176"/>
      <c r="J4176"/>
      <c r="AA4176"/>
      <c r="AB4176"/>
      <c r="AC4176"/>
      <c r="AD4176"/>
      <c r="AE4176"/>
      <c r="AF4176"/>
      <c r="AG4176"/>
      <c r="AH4176"/>
    </row>
    <row r="4177" spans="1:34" x14ac:dyDescent="0.2">
      <c r="A4177"/>
      <c r="J4177"/>
      <c r="AA4177"/>
      <c r="AB4177"/>
      <c r="AC4177"/>
      <c r="AD4177"/>
      <c r="AE4177"/>
      <c r="AF4177"/>
      <c r="AG4177"/>
      <c r="AH4177"/>
    </row>
    <row r="4178" spans="1:34" x14ac:dyDescent="0.2">
      <c r="A4178"/>
      <c r="J4178"/>
      <c r="AA4178"/>
      <c r="AB4178"/>
      <c r="AC4178"/>
      <c r="AD4178"/>
      <c r="AE4178"/>
      <c r="AF4178"/>
      <c r="AG4178"/>
      <c r="AH4178"/>
    </row>
    <row r="4179" spans="1:34" x14ac:dyDescent="0.2">
      <c r="A4179"/>
      <c r="J4179"/>
      <c r="AA4179"/>
      <c r="AB4179"/>
      <c r="AC4179"/>
      <c r="AD4179"/>
      <c r="AE4179"/>
      <c r="AF4179"/>
      <c r="AG4179"/>
      <c r="AH4179"/>
    </row>
    <row r="4180" spans="1:34" x14ac:dyDescent="0.2">
      <c r="A4180"/>
      <c r="J4180"/>
      <c r="AA4180"/>
      <c r="AB4180"/>
      <c r="AC4180"/>
      <c r="AD4180"/>
      <c r="AE4180"/>
      <c r="AF4180"/>
      <c r="AG4180"/>
      <c r="AH4180"/>
    </row>
    <row r="4181" spans="1:34" x14ac:dyDescent="0.2">
      <c r="A4181"/>
      <c r="J4181"/>
      <c r="AA4181"/>
      <c r="AB4181"/>
      <c r="AC4181"/>
      <c r="AD4181"/>
      <c r="AE4181"/>
      <c r="AF4181"/>
      <c r="AG4181"/>
      <c r="AH4181"/>
    </row>
    <row r="4182" spans="1:34" x14ac:dyDescent="0.2">
      <c r="A4182"/>
      <c r="J4182"/>
      <c r="AA4182"/>
      <c r="AB4182"/>
      <c r="AC4182"/>
      <c r="AD4182"/>
      <c r="AE4182"/>
      <c r="AF4182"/>
      <c r="AG4182"/>
      <c r="AH4182"/>
    </row>
    <row r="4183" spans="1:34" x14ac:dyDescent="0.2">
      <c r="A4183"/>
      <c r="J4183"/>
      <c r="AA4183"/>
      <c r="AB4183"/>
      <c r="AC4183"/>
      <c r="AD4183"/>
      <c r="AE4183"/>
      <c r="AF4183"/>
      <c r="AG4183"/>
      <c r="AH4183"/>
    </row>
    <row r="4184" spans="1:34" x14ac:dyDescent="0.2">
      <c r="A4184"/>
      <c r="J4184"/>
      <c r="AA4184"/>
      <c r="AB4184"/>
      <c r="AC4184"/>
      <c r="AD4184"/>
      <c r="AE4184"/>
      <c r="AF4184"/>
      <c r="AG4184"/>
      <c r="AH4184"/>
    </row>
    <row r="4185" spans="1:34" x14ac:dyDescent="0.2">
      <c r="A4185"/>
      <c r="J4185"/>
      <c r="AA4185"/>
      <c r="AB4185"/>
      <c r="AC4185"/>
      <c r="AD4185"/>
      <c r="AE4185"/>
      <c r="AF4185"/>
      <c r="AG4185"/>
      <c r="AH4185"/>
    </row>
    <row r="4186" spans="1:34" x14ac:dyDescent="0.2">
      <c r="A4186"/>
      <c r="J4186"/>
      <c r="AA4186"/>
      <c r="AB4186"/>
      <c r="AC4186"/>
      <c r="AD4186"/>
      <c r="AE4186"/>
      <c r="AF4186"/>
      <c r="AG4186"/>
      <c r="AH4186"/>
    </row>
    <row r="4187" spans="1:34" x14ac:dyDescent="0.2">
      <c r="A4187"/>
      <c r="J4187"/>
      <c r="AA4187"/>
      <c r="AB4187"/>
      <c r="AC4187"/>
      <c r="AD4187"/>
      <c r="AE4187"/>
      <c r="AF4187"/>
      <c r="AG4187"/>
      <c r="AH4187"/>
    </row>
    <row r="4188" spans="1:34" x14ac:dyDescent="0.2">
      <c r="A4188"/>
      <c r="J4188"/>
      <c r="AA4188"/>
      <c r="AB4188"/>
      <c r="AC4188"/>
      <c r="AD4188"/>
      <c r="AE4188"/>
      <c r="AF4188"/>
      <c r="AG4188"/>
      <c r="AH4188"/>
    </row>
    <row r="4189" spans="1:34" x14ac:dyDescent="0.2">
      <c r="A4189"/>
      <c r="J4189"/>
      <c r="AA4189"/>
      <c r="AB4189"/>
      <c r="AC4189"/>
      <c r="AD4189"/>
      <c r="AE4189"/>
      <c r="AF4189"/>
      <c r="AG4189"/>
      <c r="AH4189"/>
    </row>
    <row r="4190" spans="1:34" x14ac:dyDescent="0.2">
      <c r="A4190"/>
      <c r="J4190"/>
      <c r="AA4190"/>
      <c r="AB4190"/>
      <c r="AC4190"/>
      <c r="AD4190"/>
      <c r="AE4190"/>
      <c r="AF4190"/>
      <c r="AG4190"/>
      <c r="AH4190"/>
    </row>
    <row r="4191" spans="1:34" x14ac:dyDescent="0.2">
      <c r="A4191"/>
      <c r="J4191"/>
      <c r="AA4191"/>
      <c r="AB4191"/>
      <c r="AC4191"/>
      <c r="AD4191"/>
      <c r="AE4191"/>
      <c r="AF4191"/>
      <c r="AG4191"/>
      <c r="AH4191"/>
    </row>
    <row r="4192" spans="1:34" x14ac:dyDescent="0.2">
      <c r="A4192"/>
      <c r="J4192"/>
      <c r="AA4192"/>
      <c r="AB4192"/>
      <c r="AC4192"/>
      <c r="AD4192"/>
      <c r="AE4192"/>
      <c r="AF4192"/>
      <c r="AG4192"/>
      <c r="AH4192"/>
    </row>
    <row r="4193" spans="1:34" x14ac:dyDescent="0.2">
      <c r="A4193"/>
      <c r="J4193"/>
      <c r="AA4193"/>
      <c r="AB4193"/>
      <c r="AC4193"/>
      <c r="AD4193"/>
      <c r="AE4193"/>
      <c r="AF4193"/>
      <c r="AG4193"/>
      <c r="AH4193"/>
    </row>
    <row r="4194" spans="1:34" x14ac:dyDescent="0.2">
      <c r="A4194"/>
      <c r="J4194"/>
      <c r="AA4194"/>
      <c r="AB4194"/>
      <c r="AC4194"/>
      <c r="AD4194"/>
      <c r="AE4194"/>
      <c r="AF4194"/>
      <c r="AG4194"/>
      <c r="AH4194"/>
    </row>
    <row r="4195" spans="1:34" x14ac:dyDescent="0.2">
      <c r="A4195"/>
      <c r="J4195"/>
      <c r="AA4195"/>
      <c r="AB4195"/>
      <c r="AC4195"/>
      <c r="AD4195"/>
      <c r="AE4195"/>
      <c r="AF4195"/>
      <c r="AG4195"/>
      <c r="AH4195"/>
    </row>
    <row r="4196" spans="1:34" x14ac:dyDescent="0.2">
      <c r="A4196"/>
      <c r="J4196"/>
      <c r="AA4196"/>
      <c r="AB4196"/>
      <c r="AC4196"/>
      <c r="AD4196"/>
      <c r="AE4196"/>
      <c r="AF4196"/>
      <c r="AG4196"/>
      <c r="AH4196"/>
    </row>
    <row r="4197" spans="1:34" x14ac:dyDescent="0.2">
      <c r="A4197"/>
      <c r="J4197"/>
      <c r="AA4197"/>
      <c r="AB4197"/>
      <c r="AC4197"/>
      <c r="AD4197"/>
      <c r="AE4197"/>
      <c r="AF4197"/>
      <c r="AG4197"/>
      <c r="AH4197"/>
    </row>
    <row r="4198" spans="1:34" x14ac:dyDescent="0.2">
      <c r="A4198"/>
      <c r="J4198"/>
      <c r="AA4198"/>
      <c r="AB4198"/>
      <c r="AC4198"/>
      <c r="AD4198"/>
      <c r="AE4198"/>
      <c r="AF4198"/>
      <c r="AG4198"/>
      <c r="AH4198"/>
    </row>
    <row r="4199" spans="1:34" x14ac:dyDescent="0.2">
      <c r="A4199"/>
      <c r="J4199"/>
      <c r="AA4199"/>
      <c r="AB4199"/>
      <c r="AC4199"/>
      <c r="AD4199"/>
      <c r="AE4199"/>
      <c r="AF4199"/>
      <c r="AG4199"/>
      <c r="AH4199"/>
    </row>
    <row r="4200" spans="1:34" x14ac:dyDescent="0.2">
      <c r="A4200"/>
      <c r="J4200"/>
      <c r="AA4200"/>
      <c r="AB4200"/>
      <c r="AC4200"/>
      <c r="AD4200"/>
      <c r="AE4200"/>
      <c r="AF4200"/>
      <c r="AG4200"/>
      <c r="AH4200"/>
    </row>
    <row r="4201" spans="1:34" x14ac:dyDescent="0.2">
      <c r="A4201"/>
      <c r="J4201"/>
      <c r="AA4201"/>
      <c r="AB4201"/>
      <c r="AC4201"/>
      <c r="AD4201"/>
      <c r="AE4201"/>
      <c r="AF4201"/>
      <c r="AG4201"/>
      <c r="AH4201"/>
    </row>
    <row r="4202" spans="1:34" x14ac:dyDescent="0.2">
      <c r="A4202"/>
      <c r="J4202"/>
      <c r="AA4202"/>
      <c r="AB4202"/>
      <c r="AC4202"/>
      <c r="AD4202"/>
      <c r="AE4202"/>
      <c r="AF4202"/>
      <c r="AG4202"/>
      <c r="AH4202"/>
    </row>
    <row r="4203" spans="1:34" x14ac:dyDescent="0.2">
      <c r="A4203"/>
      <c r="J4203"/>
      <c r="AA4203"/>
      <c r="AB4203"/>
      <c r="AC4203"/>
      <c r="AD4203"/>
      <c r="AE4203"/>
      <c r="AF4203"/>
      <c r="AG4203"/>
      <c r="AH4203"/>
    </row>
    <row r="4204" spans="1:34" x14ac:dyDescent="0.2">
      <c r="A4204"/>
      <c r="J4204"/>
      <c r="AA4204"/>
      <c r="AB4204"/>
      <c r="AC4204"/>
      <c r="AD4204"/>
      <c r="AE4204"/>
      <c r="AF4204"/>
      <c r="AG4204"/>
      <c r="AH4204"/>
    </row>
    <row r="4205" spans="1:34" x14ac:dyDescent="0.2">
      <c r="A4205"/>
      <c r="J4205"/>
      <c r="AA4205"/>
      <c r="AB4205"/>
      <c r="AC4205"/>
      <c r="AD4205"/>
      <c r="AE4205"/>
      <c r="AF4205"/>
      <c r="AG4205"/>
      <c r="AH4205"/>
    </row>
    <row r="4206" spans="1:34" x14ac:dyDescent="0.2">
      <c r="A4206"/>
      <c r="J4206"/>
      <c r="AA4206"/>
      <c r="AB4206"/>
      <c r="AC4206"/>
      <c r="AD4206"/>
      <c r="AE4206"/>
      <c r="AF4206"/>
      <c r="AG4206"/>
      <c r="AH4206"/>
    </row>
    <row r="4207" spans="1:34" x14ac:dyDescent="0.2">
      <c r="A4207"/>
      <c r="J4207"/>
      <c r="AA4207"/>
      <c r="AB4207"/>
      <c r="AC4207"/>
      <c r="AD4207"/>
      <c r="AE4207"/>
      <c r="AF4207"/>
      <c r="AG4207"/>
      <c r="AH4207"/>
    </row>
    <row r="4208" spans="1:34" x14ac:dyDescent="0.2">
      <c r="A4208"/>
      <c r="J4208"/>
      <c r="AA4208"/>
      <c r="AB4208"/>
      <c r="AC4208"/>
      <c r="AD4208"/>
      <c r="AE4208"/>
      <c r="AF4208"/>
      <c r="AG4208"/>
      <c r="AH4208"/>
    </row>
    <row r="4209" spans="1:34" x14ac:dyDescent="0.2">
      <c r="A4209"/>
      <c r="J4209"/>
      <c r="AA4209"/>
      <c r="AB4209"/>
      <c r="AC4209"/>
      <c r="AD4209"/>
      <c r="AE4209"/>
      <c r="AF4209"/>
      <c r="AG4209"/>
      <c r="AH4209"/>
    </row>
    <row r="4210" spans="1:34" x14ac:dyDescent="0.2">
      <c r="A4210"/>
      <c r="J4210"/>
      <c r="AA4210"/>
      <c r="AB4210"/>
      <c r="AC4210"/>
      <c r="AD4210"/>
      <c r="AE4210"/>
      <c r="AF4210"/>
      <c r="AG4210"/>
      <c r="AH4210"/>
    </row>
    <row r="4211" spans="1:34" x14ac:dyDescent="0.2">
      <c r="A4211"/>
      <c r="J4211"/>
      <c r="AA4211"/>
      <c r="AB4211"/>
      <c r="AC4211"/>
      <c r="AD4211"/>
      <c r="AE4211"/>
      <c r="AF4211"/>
      <c r="AG4211"/>
      <c r="AH4211"/>
    </row>
    <row r="4212" spans="1:34" x14ac:dyDescent="0.2">
      <c r="A4212"/>
      <c r="J4212"/>
      <c r="AA4212"/>
      <c r="AB4212"/>
      <c r="AC4212"/>
      <c r="AD4212"/>
      <c r="AE4212"/>
      <c r="AF4212"/>
      <c r="AG4212"/>
      <c r="AH4212"/>
    </row>
    <row r="4213" spans="1:34" x14ac:dyDescent="0.2">
      <c r="A4213"/>
      <c r="J4213"/>
      <c r="AA4213"/>
      <c r="AB4213"/>
      <c r="AC4213"/>
      <c r="AD4213"/>
      <c r="AE4213"/>
      <c r="AF4213"/>
      <c r="AG4213"/>
      <c r="AH4213"/>
    </row>
    <row r="4214" spans="1:34" x14ac:dyDescent="0.2">
      <c r="A4214"/>
      <c r="J4214"/>
      <c r="AA4214"/>
      <c r="AB4214"/>
      <c r="AC4214"/>
      <c r="AD4214"/>
      <c r="AE4214"/>
      <c r="AF4214"/>
      <c r="AG4214"/>
      <c r="AH4214"/>
    </row>
    <row r="4215" spans="1:34" x14ac:dyDescent="0.2">
      <c r="A4215"/>
      <c r="J4215"/>
      <c r="AA4215"/>
      <c r="AB4215"/>
      <c r="AC4215"/>
      <c r="AD4215"/>
      <c r="AE4215"/>
      <c r="AF4215"/>
      <c r="AG4215"/>
      <c r="AH4215"/>
    </row>
    <row r="4216" spans="1:34" x14ac:dyDescent="0.2">
      <c r="A4216"/>
      <c r="J4216"/>
      <c r="AA4216"/>
      <c r="AB4216"/>
      <c r="AC4216"/>
      <c r="AD4216"/>
      <c r="AE4216"/>
      <c r="AF4216"/>
      <c r="AG4216"/>
      <c r="AH4216"/>
    </row>
    <row r="4217" spans="1:34" x14ac:dyDescent="0.2">
      <c r="A4217"/>
      <c r="J4217"/>
      <c r="AA4217"/>
      <c r="AB4217"/>
      <c r="AC4217"/>
      <c r="AD4217"/>
      <c r="AE4217"/>
      <c r="AF4217"/>
      <c r="AG4217"/>
      <c r="AH4217"/>
    </row>
    <row r="4218" spans="1:34" x14ac:dyDescent="0.2">
      <c r="A4218"/>
      <c r="J4218"/>
      <c r="AA4218"/>
      <c r="AB4218"/>
      <c r="AC4218"/>
      <c r="AD4218"/>
      <c r="AE4218"/>
      <c r="AF4218"/>
      <c r="AG4218"/>
      <c r="AH4218"/>
    </row>
    <row r="4219" spans="1:34" x14ac:dyDescent="0.2">
      <c r="A4219"/>
      <c r="J4219"/>
      <c r="AA4219"/>
      <c r="AB4219"/>
      <c r="AC4219"/>
      <c r="AD4219"/>
      <c r="AE4219"/>
      <c r="AF4219"/>
      <c r="AG4219"/>
      <c r="AH4219"/>
    </row>
    <row r="4220" spans="1:34" x14ac:dyDescent="0.2">
      <c r="A4220"/>
      <c r="J4220"/>
      <c r="AA4220"/>
      <c r="AB4220"/>
      <c r="AC4220"/>
      <c r="AD4220"/>
      <c r="AE4220"/>
      <c r="AF4220"/>
      <c r="AG4220"/>
      <c r="AH4220"/>
    </row>
    <row r="4221" spans="1:34" x14ac:dyDescent="0.2">
      <c r="A4221"/>
      <c r="J4221"/>
      <c r="AA4221"/>
      <c r="AB4221"/>
      <c r="AC4221"/>
      <c r="AD4221"/>
      <c r="AE4221"/>
      <c r="AF4221"/>
      <c r="AG4221"/>
      <c r="AH4221"/>
    </row>
    <row r="4222" spans="1:34" x14ac:dyDescent="0.2">
      <c r="A4222"/>
      <c r="J4222"/>
      <c r="AA4222"/>
      <c r="AB4222"/>
      <c r="AC4222"/>
      <c r="AD4222"/>
      <c r="AE4222"/>
      <c r="AF4222"/>
      <c r="AG4222"/>
      <c r="AH4222"/>
    </row>
    <row r="4223" spans="1:34" x14ac:dyDescent="0.2">
      <c r="A4223"/>
      <c r="J4223"/>
      <c r="AA4223"/>
      <c r="AB4223"/>
      <c r="AC4223"/>
      <c r="AD4223"/>
      <c r="AE4223"/>
      <c r="AF4223"/>
      <c r="AG4223"/>
      <c r="AH4223"/>
    </row>
    <row r="4224" spans="1:34" x14ac:dyDescent="0.2">
      <c r="A4224"/>
      <c r="J4224"/>
      <c r="AA4224"/>
      <c r="AB4224"/>
      <c r="AC4224"/>
      <c r="AD4224"/>
      <c r="AE4224"/>
      <c r="AF4224"/>
      <c r="AG4224"/>
      <c r="AH4224"/>
    </row>
    <row r="4225" spans="1:34" x14ac:dyDescent="0.2">
      <c r="A4225"/>
      <c r="J4225"/>
      <c r="AA4225"/>
      <c r="AB4225"/>
      <c r="AC4225"/>
      <c r="AD4225"/>
      <c r="AE4225"/>
      <c r="AF4225"/>
      <c r="AG4225"/>
      <c r="AH4225"/>
    </row>
    <row r="4226" spans="1:34" x14ac:dyDescent="0.2">
      <c r="A4226"/>
      <c r="J4226"/>
      <c r="AA4226"/>
      <c r="AB4226"/>
      <c r="AC4226"/>
      <c r="AD4226"/>
      <c r="AE4226"/>
      <c r="AF4226"/>
      <c r="AG4226"/>
      <c r="AH4226"/>
    </row>
    <row r="4227" spans="1:34" x14ac:dyDescent="0.2">
      <c r="A4227"/>
      <c r="J4227"/>
      <c r="AA4227"/>
      <c r="AB4227"/>
      <c r="AC4227"/>
      <c r="AD4227"/>
      <c r="AE4227"/>
      <c r="AF4227"/>
      <c r="AG4227"/>
      <c r="AH4227"/>
    </row>
    <row r="4228" spans="1:34" x14ac:dyDescent="0.2">
      <c r="A4228"/>
      <c r="J4228"/>
      <c r="AA4228"/>
      <c r="AB4228"/>
      <c r="AC4228"/>
      <c r="AD4228"/>
      <c r="AE4228"/>
      <c r="AF4228"/>
      <c r="AG4228"/>
      <c r="AH4228"/>
    </row>
    <row r="4229" spans="1:34" x14ac:dyDescent="0.2">
      <c r="A4229"/>
      <c r="J4229"/>
      <c r="AA4229"/>
      <c r="AB4229"/>
      <c r="AC4229"/>
      <c r="AD4229"/>
      <c r="AE4229"/>
      <c r="AF4229"/>
      <c r="AG4229"/>
      <c r="AH4229"/>
    </row>
    <row r="4230" spans="1:34" x14ac:dyDescent="0.2">
      <c r="A4230"/>
      <c r="J4230"/>
      <c r="AA4230"/>
      <c r="AB4230"/>
      <c r="AC4230"/>
      <c r="AD4230"/>
      <c r="AE4230"/>
      <c r="AF4230"/>
      <c r="AG4230"/>
      <c r="AH4230"/>
    </row>
    <row r="4231" spans="1:34" x14ac:dyDescent="0.2">
      <c r="A4231"/>
      <c r="J4231"/>
      <c r="AA4231"/>
      <c r="AB4231"/>
      <c r="AC4231"/>
      <c r="AD4231"/>
      <c r="AE4231"/>
      <c r="AF4231"/>
      <c r="AG4231"/>
      <c r="AH4231"/>
    </row>
    <row r="4232" spans="1:34" x14ac:dyDescent="0.2">
      <c r="A4232"/>
      <c r="J4232"/>
      <c r="AA4232"/>
      <c r="AB4232"/>
      <c r="AC4232"/>
      <c r="AD4232"/>
      <c r="AE4232"/>
      <c r="AF4232"/>
      <c r="AG4232"/>
      <c r="AH4232"/>
    </row>
    <row r="4233" spans="1:34" x14ac:dyDescent="0.2">
      <c r="A4233"/>
      <c r="J4233"/>
      <c r="AA4233"/>
      <c r="AB4233"/>
      <c r="AC4233"/>
      <c r="AD4233"/>
      <c r="AE4233"/>
      <c r="AF4233"/>
      <c r="AG4233"/>
      <c r="AH4233"/>
    </row>
    <row r="4234" spans="1:34" x14ac:dyDescent="0.2">
      <c r="A4234"/>
      <c r="J4234"/>
      <c r="AA4234"/>
      <c r="AB4234"/>
      <c r="AC4234"/>
      <c r="AD4234"/>
      <c r="AE4234"/>
      <c r="AF4234"/>
      <c r="AG4234"/>
      <c r="AH4234"/>
    </row>
    <row r="4235" spans="1:34" x14ac:dyDescent="0.2">
      <c r="A4235"/>
      <c r="J4235"/>
      <c r="AA4235"/>
      <c r="AB4235"/>
      <c r="AC4235"/>
      <c r="AD4235"/>
      <c r="AE4235"/>
      <c r="AF4235"/>
      <c r="AG4235"/>
      <c r="AH4235"/>
    </row>
    <row r="4236" spans="1:34" x14ac:dyDescent="0.2">
      <c r="A4236"/>
      <c r="J4236"/>
      <c r="AA4236"/>
      <c r="AB4236"/>
      <c r="AC4236"/>
      <c r="AD4236"/>
      <c r="AE4236"/>
      <c r="AF4236"/>
      <c r="AG4236"/>
      <c r="AH4236"/>
    </row>
    <row r="4237" spans="1:34" x14ac:dyDescent="0.2">
      <c r="A4237"/>
      <c r="J4237"/>
      <c r="AA4237"/>
      <c r="AB4237"/>
      <c r="AC4237"/>
      <c r="AD4237"/>
      <c r="AE4237"/>
      <c r="AF4237"/>
      <c r="AG4237"/>
      <c r="AH4237"/>
    </row>
    <row r="4238" spans="1:34" x14ac:dyDescent="0.2">
      <c r="A4238"/>
      <c r="J4238"/>
      <c r="AA4238"/>
      <c r="AB4238"/>
      <c r="AC4238"/>
      <c r="AD4238"/>
      <c r="AE4238"/>
      <c r="AF4238"/>
      <c r="AG4238"/>
      <c r="AH4238"/>
    </row>
    <row r="4239" spans="1:34" x14ac:dyDescent="0.2">
      <c r="A4239"/>
      <c r="J4239"/>
      <c r="AA4239"/>
      <c r="AB4239"/>
      <c r="AC4239"/>
      <c r="AD4239"/>
      <c r="AE4239"/>
      <c r="AF4239"/>
      <c r="AG4239"/>
      <c r="AH4239"/>
    </row>
    <row r="4240" spans="1:34" x14ac:dyDescent="0.2">
      <c r="A4240"/>
      <c r="J4240"/>
      <c r="AA4240"/>
      <c r="AB4240"/>
      <c r="AC4240"/>
      <c r="AD4240"/>
      <c r="AE4240"/>
      <c r="AF4240"/>
      <c r="AG4240"/>
      <c r="AH4240"/>
    </row>
    <row r="4241" spans="1:34" x14ac:dyDescent="0.2">
      <c r="A4241"/>
      <c r="J4241"/>
      <c r="AA4241"/>
      <c r="AB4241"/>
      <c r="AC4241"/>
      <c r="AD4241"/>
      <c r="AE4241"/>
      <c r="AF4241"/>
      <c r="AG4241"/>
      <c r="AH4241"/>
    </row>
    <row r="4242" spans="1:34" x14ac:dyDescent="0.2">
      <c r="A4242"/>
      <c r="J4242"/>
      <c r="AA4242"/>
      <c r="AB4242"/>
      <c r="AC4242"/>
      <c r="AD4242"/>
      <c r="AE4242"/>
      <c r="AF4242"/>
      <c r="AG4242"/>
      <c r="AH4242"/>
    </row>
    <row r="4243" spans="1:34" x14ac:dyDescent="0.2">
      <c r="A4243"/>
      <c r="J4243"/>
      <c r="AA4243"/>
      <c r="AB4243"/>
      <c r="AC4243"/>
      <c r="AD4243"/>
      <c r="AE4243"/>
      <c r="AF4243"/>
      <c r="AG4243"/>
      <c r="AH4243"/>
    </row>
    <row r="4244" spans="1:34" x14ac:dyDescent="0.2">
      <c r="A4244"/>
      <c r="J4244"/>
      <c r="AA4244"/>
      <c r="AB4244"/>
      <c r="AC4244"/>
      <c r="AD4244"/>
      <c r="AE4244"/>
      <c r="AF4244"/>
      <c r="AG4244"/>
      <c r="AH4244"/>
    </row>
    <row r="4245" spans="1:34" x14ac:dyDescent="0.2">
      <c r="A4245"/>
      <c r="J4245"/>
      <c r="AA4245"/>
      <c r="AB4245"/>
      <c r="AC4245"/>
      <c r="AD4245"/>
      <c r="AE4245"/>
      <c r="AF4245"/>
      <c r="AG4245"/>
      <c r="AH4245"/>
    </row>
    <row r="4246" spans="1:34" x14ac:dyDescent="0.2">
      <c r="A4246"/>
      <c r="J4246"/>
      <c r="AA4246"/>
      <c r="AB4246"/>
      <c r="AC4246"/>
      <c r="AD4246"/>
      <c r="AE4246"/>
      <c r="AF4246"/>
      <c r="AG4246"/>
      <c r="AH4246"/>
    </row>
    <row r="4247" spans="1:34" x14ac:dyDescent="0.2">
      <c r="A4247"/>
      <c r="J4247"/>
      <c r="AA4247"/>
      <c r="AB4247"/>
      <c r="AC4247"/>
      <c r="AD4247"/>
      <c r="AE4247"/>
      <c r="AF4247"/>
      <c r="AG4247"/>
      <c r="AH4247"/>
    </row>
    <row r="4248" spans="1:34" x14ac:dyDescent="0.2">
      <c r="A4248"/>
      <c r="J4248"/>
      <c r="AA4248"/>
      <c r="AB4248"/>
      <c r="AC4248"/>
      <c r="AD4248"/>
      <c r="AE4248"/>
      <c r="AF4248"/>
      <c r="AG4248"/>
      <c r="AH4248"/>
    </row>
    <row r="4249" spans="1:34" x14ac:dyDescent="0.2">
      <c r="A4249"/>
      <c r="J4249"/>
      <c r="AA4249"/>
      <c r="AB4249"/>
      <c r="AC4249"/>
      <c r="AD4249"/>
      <c r="AE4249"/>
      <c r="AF4249"/>
      <c r="AG4249"/>
      <c r="AH4249"/>
    </row>
    <row r="4250" spans="1:34" x14ac:dyDescent="0.2">
      <c r="A4250"/>
      <c r="J4250"/>
      <c r="AA4250"/>
      <c r="AB4250"/>
      <c r="AC4250"/>
      <c r="AD4250"/>
      <c r="AE4250"/>
      <c r="AF4250"/>
      <c r="AG4250"/>
      <c r="AH4250"/>
    </row>
    <row r="4251" spans="1:34" x14ac:dyDescent="0.2">
      <c r="A4251"/>
      <c r="J4251"/>
      <c r="AA4251"/>
      <c r="AB4251"/>
      <c r="AC4251"/>
      <c r="AD4251"/>
      <c r="AE4251"/>
      <c r="AF4251"/>
      <c r="AG4251"/>
      <c r="AH4251"/>
    </row>
    <row r="4252" spans="1:34" x14ac:dyDescent="0.2">
      <c r="A4252"/>
      <c r="J4252"/>
      <c r="AA4252"/>
      <c r="AB4252"/>
      <c r="AC4252"/>
      <c r="AD4252"/>
      <c r="AE4252"/>
      <c r="AF4252"/>
      <c r="AG4252"/>
      <c r="AH4252"/>
    </row>
    <row r="4253" spans="1:34" x14ac:dyDescent="0.2">
      <c r="A4253"/>
      <c r="J4253"/>
      <c r="AA4253"/>
      <c r="AB4253"/>
      <c r="AC4253"/>
      <c r="AD4253"/>
      <c r="AE4253"/>
      <c r="AF4253"/>
      <c r="AG4253"/>
      <c r="AH4253"/>
    </row>
    <row r="4254" spans="1:34" x14ac:dyDescent="0.2">
      <c r="A4254"/>
      <c r="J4254"/>
      <c r="AA4254"/>
      <c r="AB4254"/>
      <c r="AC4254"/>
      <c r="AD4254"/>
      <c r="AE4254"/>
      <c r="AF4254"/>
      <c r="AG4254"/>
      <c r="AH4254"/>
    </row>
    <row r="4255" spans="1:34" x14ac:dyDescent="0.2">
      <c r="A4255"/>
      <c r="J4255"/>
      <c r="AA4255"/>
      <c r="AB4255"/>
      <c r="AC4255"/>
      <c r="AD4255"/>
      <c r="AE4255"/>
      <c r="AF4255"/>
      <c r="AG4255"/>
      <c r="AH4255"/>
    </row>
    <row r="4256" spans="1:34" x14ac:dyDescent="0.2">
      <c r="A4256"/>
      <c r="J4256"/>
      <c r="AA4256"/>
      <c r="AB4256"/>
      <c r="AC4256"/>
      <c r="AD4256"/>
      <c r="AE4256"/>
      <c r="AF4256"/>
      <c r="AG4256"/>
      <c r="AH4256"/>
    </row>
    <row r="4257" spans="1:34" x14ac:dyDescent="0.2">
      <c r="A4257"/>
      <c r="J4257"/>
      <c r="AA4257"/>
      <c r="AB4257"/>
      <c r="AC4257"/>
      <c r="AD4257"/>
      <c r="AE4257"/>
      <c r="AF4257"/>
      <c r="AG4257"/>
      <c r="AH4257"/>
    </row>
    <row r="4258" spans="1:34" x14ac:dyDescent="0.2">
      <c r="A4258"/>
      <c r="J4258"/>
      <c r="AA4258"/>
      <c r="AB4258"/>
      <c r="AC4258"/>
      <c r="AD4258"/>
      <c r="AE4258"/>
      <c r="AF4258"/>
      <c r="AG4258"/>
      <c r="AH4258"/>
    </row>
    <row r="4259" spans="1:34" x14ac:dyDescent="0.2">
      <c r="A4259"/>
      <c r="J4259"/>
      <c r="AA4259"/>
      <c r="AB4259"/>
      <c r="AC4259"/>
      <c r="AD4259"/>
      <c r="AE4259"/>
      <c r="AF4259"/>
      <c r="AG4259"/>
      <c r="AH4259"/>
    </row>
    <row r="4260" spans="1:34" x14ac:dyDescent="0.2">
      <c r="A4260"/>
      <c r="J4260"/>
      <c r="AA4260"/>
      <c r="AB4260"/>
      <c r="AC4260"/>
      <c r="AD4260"/>
      <c r="AE4260"/>
      <c r="AF4260"/>
      <c r="AG4260"/>
      <c r="AH4260"/>
    </row>
    <row r="4261" spans="1:34" x14ac:dyDescent="0.2">
      <c r="A4261"/>
      <c r="J4261"/>
      <c r="AA4261"/>
      <c r="AB4261"/>
      <c r="AC4261"/>
      <c r="AD4261"/>
      <c r="AE4261"/>
      <c r="AF4261"/>
      <c r="AG4261"/>
      <c r="AH4261"/>
    </row>
    <row r="4262" spans="1:34" x14ac:dyDescent="0.2">
      <c r="A4262"/>
      <c r="J4262"/>
      <c r="AA4262"/>
      <c r="AB4262"/>
      <c r="AC4262"/>
      <c r="AD4262"/>
      <c r="AE4262"/>
      <c r="AF4262"/>
      <c r="AG4262"/>
      <c r="AH4262"/>
    </row>
    <row r="4263" spans="1:34" x14ac:dyDescent="0.2">
      <c r="A4263"/>
      <c r="J4263"/>
      <c r="AA4263"/>
      <c r="AB4263"/>
      <c r="AC4263"/>
      <c r="AD4263"/>
      <c r="AE4263"/>
      <c r="AF4263"/>
      <c r="AG4263"/>
      <c r="AH4263"/>
    </row>
    <row r="4264" spans="1:34" x14ac:dyDescent="0.2">
      <c r="A4264"/>
      <c r="J4264"/>
      <c r="AA4264"/>
      <c r="AB4264"/>
      <c r="AC4264"/>
      <c r="AD4264"/>
      <c r="AE4264"/>
      <c r="AF4264"/>
      <c r="AG4264"/>
      <c r="AH4264"/>
    </row>
    <row r="4265" spans="1:34" x14ac:dyDescent="0.2">
      <c r="A4265"/>
      <c r="J4265"/>
      <c r="AA4265"/>
      <c r="AB4265"/>
      <c r="AC4265"/>
      <c r="AD4265"/>
      <c r="AE4265"/>
      <c r="AF4265"/>
      <c r="AG4265"/>
      <c r="AH4265"/>
    </row>
    <row r="4266" spans="1:34" x14ac:dyDescent="0.2">
      <c r="A4266"/>
      <c r="J4266"/>
      <c r="AA4266"/>
      <c r="AB4266"/>
      <c r="AC4266"/>
      <c r="AD4266"/>
      <c r="AE4266"/>
      <c r="AF4266"/>
      <c r="AG4266"/>
      <c r="AH4266"/>
    </row>
    <row r="4267" spans="1:34" x14ac:dyDescent="0.2">
      <c r="A4267"/>
      <c r="J4267"/>
      <c r="AA4267"/>
      <c r="AB4267"/>
      <c r="AC4267"/>
      <c r="AD4267"/>
      <c r="AE4267"/>
      <c r="AF4267"/>
      <c r="AG4267"/>
      <c r="AH4267"/>
    </row>
    <row r="4268" spans="1:34" x14ac:dyDescent="0.2">
      <c r="A4268"/>
      <c r="J4268"/>
      <c r="AA4268"/>
      <c r="AB4268"/>
      <c r="AC4268"/>
      <c r="AD4268"/>
      <c r="AE4268"/>
      <c r="AF4268"/>
      <c r="AG4268"/>
      <c r="AH4268"/>
    </row>
    <row r="4269" spans="1:34" x14ac:dyDescent="0.2">
      <c r="A4269"/>
      <c r="J4269"/>
      <c r="AA4269"/>
      <c r="AB4269"/>
      <c r="AC4269"/>
      <c r="AD4269"/>
      <c r="AE4269"/>
      <c r="AF4269"/>
      <c r="AG4269"/>
      <c r="AH4269"/>
    </row>
    <row r="4270" spans="1:34" x14ac:dyDescent="0.2">
      <c r="A4270"/>
      <c r="J4270"/>
      <c r="AA4270"/>
      <c r="AB4270"/>
      <c r="AC4270"/>
      <c r="AD4270"/>
      <c r="AE4270"/>
      <c r="AF4270"/>
      <c r="AG4270"/>
      <c r="AH4270"/>
    </row>
    <row r="4271" spans="1:34" x14ac:dyDescent="0.2">
      <c r="A4271"/>
      <c r="J4271"/>
      <c r="AA4271"/>
      <c r="AB4271"/>
      <c r="AC4271"/>
      <c r="AD4271"/>
      <c r="AE4271"/>
      <c r="AF4271"/>
      <c r="AG4271"/>
      <c r="AH4271"/>
    </row>
    <row r="4272" spans="1:34" x14ac:dyDescent="0.2">
      <c r="A4272"/>
      <c r="J4272"/>
      <c r="AA4272"/>
      <c r="AB4272"/>
      <c r="AC4272"/>
      <c r="AD4272"/>
      <c r="AE4272"/>
      <c r="AF4272"/>
      <c r="AG4272"/>
      <c r="AH4272"/>
    </row>
    <row r="4273" spans="1:34" x14ac:dyDescent="0.2">
      <c r="A4273"/>
      <c r="J4273"/>
      <c r="AA4273"/>
      <c r="AB4273"/>
      <c r="AC4273"/>
      <c r="AD4273"/>
      <c r="AE4273"/>
      <c r="AF4273"/>
      <c r="AG4273"/>
      <c r="AH4273"/>
    </row>
    <row r="4274" spans="1:34" x14ac:dyDescent="0.2">
      <c r="A4274"/>
      <c r="J4274"/>
      <c r="AA4274"/>
      <c r="AB4274"/>
      <c r="AC4274"/>
      <c r="AD4274"/>
      <c r="AE4274"/>
      <c r="AF4274"/>
      <c r="AG4274"/>
      <c r="AH4274"/>
    </row>
    <row r="4275" spans="1:34" x14ac:dyDescent="0.2">
      <c r="A4275"/>
      <c r="J4275"/>
      <c r="AA4275"/>
      <c r="AB4275"/>
      <c r="AC4275"/>
      <c r="AD4275"/>
      <c r="AE4275"/>
      <c r="AF4275"/>
      <c r="AG4275"/>
      <c r="AH4275"/>
    </row>
    <row r="4276" spans="1:34" x14ac:dyDescent="0.2">
      <c r="A4276"/>
      <c r="J4276"/>
      <c r="AA4276"/>
      <c r="AB4276"/>
      <c r="AC4276"/>
      <c r="AD4276"/>
      <c r="AE4276"/>
      <c r="AF4276"/>
      <c r="AG4276"/>
      <c r="AH4276"/>
    </row>
    <row r="4277" spans="1:34" x14ac:dyDescent="0.2">
      <c r="A4277"/>
      <c r="J4277"/>
      <c r="AA4277"/>
      <c r="AB4277"/>
      <c r="AC4277"/>
      <c r="AD4277"/>
      <c r="AE4277"/>
      <c r="AF4277"/>
      <c r="AG4277"/>
      <c r="AH4277"/>
    </row>
    <row r="4278" spans="1:34" x14ac:dyDescent="0.2">
      <c r="A4278"/>
      <c r="J4278"/>
      <c r="AA4278"/>
      <c r="AB4278"/>
      <c r="AC4278"/>
      <c r="AD4278"/>
      <c r="AE4278"/>
      <c r="AF4278"/>
      <c r="AG4278"/>
      <c r="AH4278"/>
    </row>
    <row r="4279" spans="1:34" x14ac:dyDescent="0.2">
      <c r="A4279"/>
      <c r="J4279"/>
      <c r="AA4279"/>
      <c r="AB4279"/>
      <c r="AC4279"/>
      <c r="AD4279"/>
      <c r="AE4279"/>
      <c r="AF4279"/>
      <c r="AG4279"/>
      <c r="AH4279"/>
    </row>
    <row r="4280" spans="1:34" x14ac:dyDescent="0.2">
      <c r="A4280"/>
      <c r="J4280"/>
      <c r="AA4280"/>
      <c r="AB4280"/>
      <c r="AC4280"/>
      <c r="AD4280"/>
      <c r="AE4280"/>
      <c r="AF4280"/>
      <c r="AG4280"/>
      <c r="AH4280"/>
    </row>
    <row r="4281" spans="1:34" x14ac:dyDescent="0.2">
      <c r="A4281"/>
      <c r="J4281"/>
      <c r="AA4281"/>
      <c r="AB4281"/>
      <c r="AC4281"/>
      <c r="AD4281"/>
      <c r="AE4281"/>
      <c r="AF4281"/>
      <c r="AG4281"/>
      <c r="AH4281"/>
    </row>
    <row r="4282" spans="1:34" x14ac:dyDescent="0.2">
      <c r="A4282"/>
      <c r="J4282"/>
      <c r="AA4282"/>
      <c r="AB4282"/>
      <c r="AC4282"/>
      <c r="AD4282"/>
      <c r="AE4282"/>
      <c r="AF4282"/>
      <c r="AG4282"/>
      <c r="AH4282"/>
    </row>
    <row r="4283" spans="1:34" x14ac:dyDescent="0.2">
      <c r="A4283"/>
      <c r="J4283"/>
      <c r="AA4283"/>
      <c r="AB4283"/>
      <c r="AC4283"/>
      <c r="AD4283"/>
      <c r="AE4283"/>
      <c r="AF4283"/>
      <c r="AG4283"/>
      <c r="AH4283"/>
    </row>
    <row r="4284" spans="1:34" x14ac:dyDescent="0.2">
      <c r="A4284"/>
      <c r="J4284"/>
      <c r="AA4284"/>
      <c r="AB4284"/>
      <c r="AC4284"/>
      <c r="AD4284"/>
      <c r="AE4284"/>
      <c r="AF4284"/>
      <c r="AG4284"/>
      <c r="AH4284"/>
    </row>
    <row r="4285" spans="1:34" x14ac:dyDescent="0.2">
      <c r="A4285"/>
      <c r="J4285"/>
      <c r="AA4285"/>
      <c r="AB4285"/>
      <c r="AC4285"/>
      <c r="AD4285"/>
      <c r="AE4285"/>
      <c r="AF4285"/>
      <c r="AG4285"/>
      <c r="AH4285"/>
    </row>
    <row r="4286" spans="1:34" x14ac:dyDescent="0.2">
      <c r="A4286"/>
      <c r="J4286"/>
      <c r="AA4286"/>
      <c r="AB4286"/>
      <c r="AC4286"/>
      <c r="AD4286"/>
      <c r="AE4286"/>
      <c r="AF4286"/>
      <c r="AG4286"/>
      <c r="AH4286"/>
    </row>
    <row r="4287" spans="1:34" x14ac:dyDescent="0.2">
      <c r="A4287"/>
      <c r="J4287"/>
      <c r="AA4287"/>
      <c r="AB4287"/>
      <c r="AC4287"/>
      <c r="AD4287"/>
      <c r="AE4287"/>
      <c r="AF4287"/>
      <c r="AG4287"/>
      <c r="AH4287"/>
    </row>
    <row r="4288" spans="1:34" x14ac:dyDescent="0.2">
      <c r="A4288"/>
      <c r="J4288"/>
      <c r="AA4288"/>
      <c r="AB4288"/>
      <c r="AC4288"/>
      <c r="AD4288"/>
      <c r="AE4288"/>
      <c r="AF4288"/>
      <c r="AG4288"/>
      <c r="AH4288"/>
    </row>
    <row r="4289" spans="1:34" x14ac:dyDescent="0.2">
      <c r="A4289"/>
      <c r="J4289"/>
      <c r="AA4289"/>
      <c r="AB4289"/>
      <c r="AC4289"/>
      <c r="AD4289"/>
      <c r="AE4289"/>
      <c r="AF4289"/>
      <c r="AG4289"/>
      <c r="AH4289"/>
    </row>
    <row r="4290" spans="1:34" x14ac:dyDescent="0.2">
      <c r="A4290"/>
      <c r="J4290"/>
      <c r="AA4290"/>
      <c r="AB4290"/>
      <c r="AC4290"/>
      <c r="AD4290"/>
      <c r="AE4290"/>
      <c r="AF4290"/>
      <c r="AG4290"/>
      <c r="AH4290"/>
    </row>
    <row r="4291" spans="1:34" x14ac:dyDescent="0.2">
      <c r="A4291"/>
      <c r="J4291"/>
      <c r="AA4291"/>
      <c r="AB4291"/>
      <c r="AC4291"/>
      <c r="AD4291"/>
      <c r="AE4291"/>
      <c r="AF4291"/>
      <c r="AG4291"/>
      <c r="AH4291"/>
    </row>
    <row r="4292" spans="1:34" x14ac:dyDescent="0.2">
      <c r="A4292"/>
      <c r="J4292"/>
      <c r="AA4292"/>
      <c r="AB4292"/>
      <c r="AC4292"/>
      <c r="AD4292"/>
      <c r="AE4292"/>
      <c r="AF4292"/>
      <c r="AG4292"/>
      <c r="AH4292"/>
    </row>
    <row r="4293" spans="1:34" x14ac:dyDescent="0.2">
      <c r="A4293"/>
      <c r="J4293"/>
      <c r="AA4293"/>
      <c r="AB4293"/>
      <c r="AC4293"/>
      <c r="AD4293"/>
      <c r="AE4293"/>
      <c r="AF4293"/>
      <c r="AG4293"/>
      <c r="AH4293"/>
    </row>
    <row r="4294" spans="1:34" x14ac:dyDescent="0.2">
      <c r="A4294"/>
      <c r="J4294"/>
      <c r="AA4294"/>
      <c r="AB4294"/>
      <c r="AC4294"/>
      <c r="AD4294"/>
      <c r="AE4294"/>
      <c r="AF4294"/>
      <c r="AG4294"/>
      <c r="AH4294"/>
    </row>
    <row r="4295" spans="1:34" x14ac:dyDescent="0.2">
      <c r="A4295"/>
      <c r="J4295"/>
      <c r="AA4295"/>
      <c r="AB4295"/>
      <c r="AC4295"/>
      <c r="AD4295"/>
      <c r="AE4295"/>
      <c r="AF4295"/>
      <c r="AG4295"/>
      <c r="AH4295"/>
    </row>
    <row r="4296" spans="1:34" x14ac:dyDescent="0.2">
      <c r="A4296"/>
      <c r="J4296"/>
      <c r="AA4296"/>
      <c r="AB4296"/>
      <c r="AC4296"/>
      <c r="AD4296"/>
      <c r="AE4296"/>
      <c r="AF4296"/>
      <c r="AG4296"/>
      <c r="AH4296"/>
    </row>
    <row r="4297" spans="1:34" x14ac:dyDescent="0.2">
      <c r="A4297"/>
      <c r="J4297"/>
      <c r="AA4297"/>
      <c r="AB4297"/>
      <c r="AC4297"/>
      <c r="AD4297"/>
      <c r="AE4297"/>
      <c r="AF4297"/>
      <c r="AG4297"/>
      <c r="AH4297"/>
    </row>
    <row r="4298" spans="1:34" x14ac:dyDescent="0.2">
      <c r="A4298"/>
      <c r="J4298"/>
      <c r="AA4298"/>
      <c r="AB4298"/>
      <c r="AC4298"/>
      <c r="AD4298"/>
      <c r="AE4298"/>
      <c r="AF4298"/>
      <c r="AG4298"/>
      <c r="AH4298"/>
    </row>
    <row r="4299" spans="1:34" x14ac:dyDescent="0.2">
      <c r="A4299"/>
      <c r="J4299"/>
      <c r="AA4299"/>
      <c r="AB4299"/>
      <c r="AC4299"/>
      <c r="AD4299"/>
      <c r="AE4299"/>
      <c r="AF4299"/>
      <c r="AG4299"/>
      <c r="AH4299"/>
    </row>
    <row r="4300" spans="1:34" x14ac:dyDescent="0.2">
      <c r="A4300"/>
      <c r="J4300"/>
      <c r="AA4300"/>
      <c r="AB4300"/>
      <c r="AC4300"/>
      <c r="AD4300"/>
      <c r="AE4300"/>
      <c r="AF4300"/>
      <c r="AG4300"/>
      <c r="AH4300"/>
    </row>
    <row r="4301" spans="1:34" x14ac:dyDescent="0.2">
      <c r="A4301"/>
      <c r="J4301"/>
      <c r="AA4301"/>
      <c r="AB4301"/>
      <c r="AC4301"/>
      <c r="AD4301"/>
      <c r="AE4301"/>
      <c r="AF4301"/>
      <c r="AG4301"/>
      <c r="AH4301"/>
    </row>
    <row r="4302" spans="1:34" x14ac:dyDescent="0.2">
      <c r="A4302"/>
      <c r="J4302"/>
      <c r="AA4302"/>
      <c r="AB4302"/>
      <c r="AC4302"/>
      <c r="AD4302"/>
      <c r="AE4302"/>
      <c r="AF4302"/>
      <c r="AG4302"/>
      <c r="AH4302"/>
    </row>
    <row r="4303" spans="1:34" x14ac:dyDescent="0.2">
      <c r="A4303"/>
      <c r="J4303"/>
      <c r="AA4303"/>
      <c r="AB4303"/>
      <c r="AC4303"/>
      <c r="AD4303"/>
      <c r="AE4303"/>
      <c r="AF4303"/>
      <c r="AG4303"/>
      <c r="AH4303"/>
    </row>
    <row r="4304" spans="1:34" x14ac:dyDescent="0.2">
      <c r="A4304"/>
      <c r="J4304"/>
      <c r="AA4304"/>
      <c r="AB4304"/>
      <c r="AC4304"/>
      <c r="AD4304"/>
      <c r="AE4304"/>
      <c r="AF4304"/>
      <c r="AG4304"/>
      <c r="AH4304"/>
    </row>
    <row r="4305" spans="1:34" x14ac:dyDescent="0.2">
      <c r="A4305"/>
      <c r="J4305"/>
      <c r="AA4305"/>
      <c r="AB4305"/>
      <c r="AC4305"/>
      <c r="AD4305"/>
      <c r="AE4305"/>
      <c r="AF4305"/>
      <c r="AG4305"/>
      <c r="AH4305"/>
    </row>
    <row r="4306" spans="1:34" x14ac:dyDescent="0.2">
      <c r="A4306"/>
      <c r="J4306"/>
      <c r="AA4306"/>
      <c r="AB4306"/>
      <c r="AC4306"/>
      <c r="AD4306"/>
      <c r="AE4306"/>
      <c r="AF4306"/>
      <c r="AG4306"/>
      <c r="AH4306"/>
    </row>
    <row r="4307" spans="1:34" x14ac:dyDescent="0.2">
      <c r="A4307"/>
      <c r="J4307"/>
      <c r="AA4307"/>
      <c r="AB4307"/>
      <c r="AC4307"/>
      <c r="AD4307"/>
      <c r="AE4307"/>
      <c r="AF4307"/>
      <c r="AG4307"/>
      <c r="AH4307"/>
    </row>
    <row r="4308" spans="1:34" x14ac:dyDescent="0.2">
      <c r="A4308"/>
      <c r="J4308"/>
      <c r="AA4308"/>
      <c r="AB4308"/>
      <c r="AC4308"/>
      <c r="AD4308"/>
      <c r="AE4308"/>
      <c r="AF4308"/>
      <c r="AG4308"/>
      <c r="AH4308"/>
    </row>
    <row r="4309" spans="1:34" x14ac:dyDescent="0.2">
      <c r="A4309"/>
      <c r="J4309"/>
      <c r="AA4309"/>
      <c r="AB4309"/>
      <c r="AC4309"/>
      <c r="AD4309"/>
      <c r="AE4309"/>
      <c r="AF4309"/>
      <c r="AG4309"/>
      <c r="AH4309"/>
    </row>
    <row r="4310" spans="1:34" x14ac:dyDescent="0.2">
      <c r="A4310"/>
      <c r="J4310"/>
      <c r="AA4310"/>
      <c r="AB4310"/>
      <c r="AC4310"/>
      <c r="AD4310"/>
      <c r="AE4310"/>
      <c r="AF4310"/>
      <c r="AG4310"/>
      <c r="AH4310"/>
    </row>
    <row r="4311" spans="1:34" x14ac:dyDescent="0.2">
      <c r="A4311"/>
      <c r="J4311"/>
      <c r="AA4311"/>
      <c r="AB4311"/>
      <c r="AC4311"/>
      <c r="AD4311"/>
      <c r="AE4311"/>
      <c r="AF4311"/>
      <c r="AG4311"/>
      <c r="AH4311"/>
    </row>
    <row r="4312" spans="1:34" x14ac:dyDescent="0.2">
      <c r="A4312"/>
      <c r="J4312"/>
      <c r="AA4312"/>
      <c r="AB4312"/>
      <c r="AC4312"/>
      <c r="AD4312"/>
      <c r="AE4312"/>
      <c r="AF4312"/>
      <c r="AG4312"/>
      <c r="AH4312"/>
    </row>
    <row r="4313" spans="1:34" x14ac:dyDescent="0.2">
      <c r="A4313"/>
      <c r="J4313"/>
      <c r="AA4313"/>
      <c r="AB4313"/>
      <c r="AC4313"/>
      <c r="AD4313"/>
      <c r="AE4313"/>
      <c r="AF4313"/>
      <c r="AG4313"/>
      <c r="AH4313"/>
    </row>
    <row r="4314" spans="1:34" x14ac:dyDescent="0.2">
      <c r="A4314"/>
      <c r="J4314"/>
      <c r="AA4314"/>
      <c r="AB4314"/>
      <c r="AC4314"/>
      <c r="AD4314"/>
      <c r="AE4314"/>
      <c r="AF4314"/>
      <c r="AG4314"/>
      <c r="AH4314"/>
    </row>
    <row r="4315" spans="1:34" x14ac:dyDescent="0.2">
      <c r="A4315"/>
      <c r="J4315"/>
      <c r="AA4315"/>
      <c r="AB4315"/>
      <c r="AC4315"/>
      <c r="AD4315"/>
      <c r="AE4315"/>
      <c r="AF4315"/>
      <c r="AG4315"/>
      <c r="AH4315"/>
    </row>
    <row r="4316" spans="1:34" x14ac:dyDescent="0.2">
      <c r="A4316"/>
      <c r="J4316"/>
      <c r="AA4316"/>
      <c r="AB4316"/>
      <c r="AC4316"/>
      <c r="AD4316"/>
      <c r="AE4316"/>
      <c r="AF4316"/>
      <c r="AG4316"/>
      <c r="AH4316"/>
    </row>
    <row r="4317" spans="1:34" x14ac:dyDescent="0.2">
      <c r="A4317"/>
      <c r="J4317"/>
      <c r="AA4317"/>
      <c r="AB4317"/>
      <c r="AC4317"/>
      <c r="AD4317"/>
      <c r="AE4317"/>
      <c r="AF4317"/>
      <c r="AG4317"/>
      <c r="AH4317"/>
    </row>
    <row r="4318" spans="1:34" x14ac:dyDescent="0.2">
      <c r="A4318"/>
      <c r="J4318"/>
      <c r="AA4318"/>
      <c r="AB4318"/>
      <c r="AC4318"/>
      <c r="AD4318"/>
      <c r="AE4318"/>
      <c r="AF4318"/>
      <c r="AG4318"/>
      <c r="AH4318"/>
    </row>
    <row r="4319" spans="1:34" x14ac:dyDescent="0.2">
      <c r="A4319"/>
      <c r="J4319"/>
      <c r="AA4319"/>
      <c r="AB4319"/>
      <c r="AC4319"/>
      <c r="AD4319"/>
      <c r="AE4319"/>
      <c r="AF4319"/>
      <c r="AG4319"/>
      <c r="AH4319"/>
    </row>
    <row r="4320" spans="1:34" x14ac:dyDescent="0.2">
      <c r="A4320"/>
      <c r="J4320"/>
      <c r="AA4320"/>
      <c r="AB4320"/>
      <c r="AC4320"/>
      <c r="AD4320"/>
      <c r="AE4320"/>
      <c r="AF4320"/>
      <c r="AG4320"/>
      <c r="AH4320"/>
    </row>
    <row r="4321" spans="1:34" x14ac:dyDescent="0.2">
      <c r="A4321"/>
      <c r="J4321"/>
      <c r="AA4321"/>
      <c r="AB4321"/>
      <c r="AC4321"/>
      <c r="AD4321"/>
      <c r="AE4321"/>
      <c r="AF4321"/>
      <c r="AG4321"/>
      <c r="AH4321"/>
    </row>
    <row r="4322" spans="1:34" x14ac:dyDescent="0.2">
      <c r="A4322"/>
      <c r="J4322"/>
      <c r="AA4322"/>
      <c r="AB4322"/>
      <c r="AC4322"/>
      <c r="AD4322"/>
      <c r="AE4322"/>
      <c r="AF4322"/>
      <c r="AG4322"/>
      <c r="AH4322"/>
    </row>
    <row r="4323" spans="1:34" x14ac:dyDescent="0.2">
      <c r="A4323"/>
      <c r="J4323"/>
      <c r="AA4323"/>
      <c r="AB4323"/>
      <c r="AC4323"/>
      <c r="AD4323"/>
      <c r="AE4323"/>
      <c r="AF4323"/>
      <c r="AG4323"/>
      <c r="AH4323"/>
    </row>
    <row r="4324" spans="1:34" x14ac:dyDescent="0.2">
      <c r="A4324"/>
      <c r="J4324"/>
      <c r="AA4324"/>
      <c r="AB4324"/>
      <c r="AC4324"/>
      <c r="AD4324"/>
      <c r="AE4324"/>
      <c r="AF4324"/>
      <c r="AG4324"/>
      <c r="AH4324"/>
    </row>
    <row r="4325" spans="1:34" x14ac:dyDescent="0.2">
      <c r="A4325"/>
      <c r="J4325"/>
      <c r="AA4325"/>
      <c r="AB4325"/>
      <c r="AC4325"/>
      <c r="AD4325"/>
      <c r="AE4325"/>
      <c r="AF4325"/>
      <c r="AG4325"/>
      <c r="AH4325"/>
    </row>
    <row r="4326" spans="1:34" x14ac:dyDescent="0.2">
      <c r="A4326"/>
      <c r="J4326"/>
      <c r="AA4326"/>
      <c r="AB4326"/>
      <c r="AC4326"/>
      <c r="AD4326"/>
      <c r="AE4326"/>
      <c r="AF4326"/>
      <c r="AG4326"/>
      <c r="AH4326"/>
    </row>
    <row r="4327" spans="1:34" x14ac:dyDescent="0.2">
      <c r="A4327"/>
      <c r="J4327"/>
      <c r="AA4327"/>
      <c r="AB4327"/>
      <c r="AC4327"/>
      <c r="AD4327"/>
      <c r="AE4327"/>
      <c r="AF4327"/>
      <c r="AG4327"/>
      <c r="AH4327"/>
    </row>
    <row r="4328" spans="1:34" x14ac:dyDescent="0.2">
      <c r="A4328"/>
      <c r="J4328"/>
      <c r="AA4328"/>
      <c r="AB4328"/>
      <c r="AC4328"/>
      <c r="AD4328"/>
      <c r="AE4328"/>
      <c r="AF4328"/>
      <c r="AG4328"/>
      <c r="AH4328"/>
    </row>
    <row r="4329" spans="1:34" x14ac:dyDescent="0.2">
      <c r="A4329"/>
      <c r="J4329"/>
      <c r="AA4329"/>
      <c r="AB4329"/>
      <c r="AC4329"/>
      <c r="AD4329"/>
      <c r="AE4329"/>
      <c r="AF4329"/>
      <c r="AG4329"/>
      <c r="AH4329"/>
    </row>
    <row r="4330" spans="1:34" x14ac:dyDescent="0.2">
      <c r="A4330"/>
      <c r="J4330"/>
      <c r="AA4330"/>
      <c r="AB4330"/>
      <c r="AC4330"/>
      <c r="AD4330"/>
      <c r="AE4330"/>
      <c r="AF4330"/>
      <c r="AG4330"/>
      <c r="AH4330"/>
    </row>
    <row r="4331" spans="1:34" x14ac:dyDescent="0.2">
      <c r="A4331"/>
      <c r="J4331"/>
      <c r="AA4331"/>
      <c r="AB4331"/>
      <c r="AC4331"/>
      <c r="AD4331"/>
      <c r="AE4331"/>
      <c r="AF4331"/>
      <c r="AG4331"/>
      <c r="AH4331"/>
    </row>
    <row r="4332" spans="1:34" x14ac:dyDescent="0.2">
      <c r="A4332"/>
      <c r="J4332"/>
      <c r="AA4332"/>
      <c r="AB4332"/>
      <c r="AC4332"/>
      <c r="AD4332"/>
      <c r="AE4332"/>
      <c r="AF4332"/>
      <c r="AG4332"/>
      <c r="AH4332"/>
    </row>
    <row r="4333" spans="1:34" x14ac:dyDescent="0.2">
      <c r="A4333"/>
      <c r="J4333"/>
      <c r="AA4333"/>
      <c r="AB4333"/>
      <c r="AC4333"/>
      <c r="AD4333"/>
      <c r="AE4333"/>
      <c r="AF4333"/>
      <c r="AG4333"/>
      <c r="AH4333"/>
    </row>
    <row r="4334" spans="1:34" x14ac:dyDescent="0.2">
      <c r="A4334"/>
      <c r="J4334"/>
      <c r="AA4334"/>
      <c r="AB4334"/>
      <c r="AC4334"/>
      <c r="AD4334"/>
      <c r="AE4334"/>
      <c r="AF4334"/>
      <c r="AG4334"/>
      <c r="AH4334"/>
    </row>
    <row r="4335" spans="1:34" x14ac:dyDescent="0.2">
      <c r="A4335"/>
      <c r="J4335"/>
      <c r="AA4335"/>
      <c r="AB4335"/>
      <c r="AC4335"/>
      <c r="AD4335"/>
      <c r="AE4335"/>
      <c r="AF4335"/>
      <c r="AG4335"/>
      <c r="AH4335"/>
    </row>
    <row r="4336" spans="1:34" x14ac:dyDescent="0.2">
      <c r="A4336"/>
      <c r="J4336"/>
      <c r="AA4336"/>
      <c r="AB4336"/>
      <c r="AC4336"/>
      <c r="AD4336"/>
      <c r="AE4336"/>
      <c r="AF4336"/>
      <c r="AG4336"/>
      <c r="AH4336"/>
    </row>
    <row r="4337" spans="1:34" x14ac:dyDescent="0.2">
      <c r="A4337"/>
      <c r="J4337"/>
      <c r="AA4337"/>
      <c r="AB4337"/>
      <c r="AC4337"/>
      <c r="AD4337"/>
      <c r="AE4337"/>
      <c r="AF4337"/>
      <c r="AG4337"/>
      <c r="AH4337"/>
    </row>
    <row r="4338" spans="1:34" x14ac:dyDescent="0.2">
      <c r="A4338"/>
      <c r="J4338"/>
      <c r="AA4338"/>
      <c r="AB4338"/>
      <c r="AC4338"/>
      <c r="AD4338"/>
      <c r="AE4338"/>
      <c r="AF4338"/>
      <c r="AG4338"/>
      <c r="AH4338"/>
    </row>
    <row r="4339" spans="1:34" x14ac:dyDescent="0.2">
      <c r="A4339"/>
      <c r="J4339"/>
      <c r="AA4339"/>
      <c r="AB4339"/>
      <c r="AC4339"/>
      <c r="AD4339"/>
      <c r="AE4339"/>
      <c r="AF4339"/>
      <c r="AG4339"/>
      <c r="AH4339"/>
    </row>
    <row r="4340" spans="1:34" x14ac:dyDescent="0.2">
      <c r="A4340"/>
      <c r="J4340"/>
      <c r="AA4340"/>
      <c r="AB4340"/>
      <c r="AC4340"/>
      <c r="AD4340"/>
      <c r="AE4340"/>
      <c r="AF4340"/>
      <c r="AG4340"/>
      <c r="AH4340"/>
    </row>
    <row r="4341" spans="1:34" x14ac:dyDescent="0.2">
      <c r="A4341"/>
      <c r="J4341"/>
      <c r="AA4341"/>
      <c r="AB4341"/>
      <c r="AC4341"/>
      <c r="AD4341"/>
      <c r="AE4341"/>
      <c r="AF4341"/>
      <c r="AG4341"/>
      <c r="AH4341"/>
    </row>
    <row r="4342" spans="1:34" x14ac:dyDescent="0.2">
      <c r="A4342"/>
      <c r="J4342"/>
      <c r="AA4342"/>
      <c r="AB4342"/>
      <c r="AC4342"/>
      <c r="AD4342"/>
      <c r="AE4342"/>
      <c r="AF4342"/>
      <c r="AG4342"/>
      <c r="AH4342"/>
    </row>
    <row r="4343" spans="1:34" x14ac:dyDescent="0.2">
      <c r="A4343"/>
      <c r="J4343"/>
      <c r="AA4343"/>
      <c r="AB4343"/>
      <c r="AC4343"/>
      <c r="AD4343"/>
      <c r="AE4343"/>
      <c r="AF4343"/>
      <c r="AG4343"/>
      <c r="AH4343"/>
    </row>
    <row r="4344" spans="1:34" x14ac:dyDescent="0.2">
      <c r="A4344"/>
      <c r="J4344"/>
      <c r="AA4344"/>
      <c r="AB4344"/>
      <c r="AC4344"/>
      <c r="AD4344"/>
      <c r="AE4344"/>
      <c r="AF4344"/>
      <c r="AG4344"/>
      <c r="AH4344"/>
    </row>
    <row r="4345" spans="1:34" x14ac:dyDescent="0.2">
      <c r="A4345"/>
      <c r="J4345"/>
      <c r="AA4345"/>
      <c r="AB4345"/>
      <c r="AC4345"/>
      <c r="AD4345"/>
      <c r="AE4345"/>
      <c r="AF4345"/>
      <c r="AG4345"/>
      <c r="AH4345"/>
    </row>
    <row r="4346" spans="1:34" x14ac:dyDescent="0.2">
      <c r="A4346"/>
      <c r="J4346"/>
      <c r="AA4346"/>
      <c r="AB4346"/>
      <c r="AC4346"/>
      <c r="AD4346"/>
      <c r="AE4346"/>
      <c r="AF4346"/>
      <c r="AG4346"/>
      <c r="AH4346"/>
    </row>
    <row r="4347" spans="1:34" x14ac:dyDescent="0.2">
      <c r="A4347"/>
      <c r="J4347"/>
      <c r="AA4347"/>
      <c r="AB4347"/>
      <c r="AC4347"/>
      <c r="AD4347"/>
      <c r="AE4347"/>
      <c r="AF4347"/>
      <c r="AG4347"/>
      <c r="AH4347"/>
    </row>
    <row r="4348" spans="1:34" x14ac:dyDescent="0.2">
      <c r="A4348"/>
      <c r="J4348"/>
      <c r="AA4348"/>
      <c r="AB4348"/>
      <c r="AC4348"/>
      <c r="AD4348"/>
      <c r="AE4348"/>
      <c r="AF4348"/>
      <c r="AG4348"/>
      <c r="AH4348"/>
    </row>
    <row r="4349" spans="1:34" x14ac:dyDescent="0.2">
      <c r="A4349"/>
      <c r="J4349"/>
      <c r="AA4349"/>
      <c r="AB4349"/>
      <c r="AC4349"/>
      <c r="AD4349"/>
      <c r="AE4349"/>
      <c r="AF4349"/>
      <c r="AG4349"/>
      <c r="AH4349"/>
    </row>
    <row r="4350" spans="1:34" x14ac:dyDescent="0.2">
      <c r="A4350"/>
      <c r="J4350"/>
      <c r="AA4350"/>
      <c r="AB4350"/>
      <c r="AC4350"/>
      <c r="AD4350"/>
      <c r="AE4350"/>
      <c r="AF4350"/>
      <c r="AG4350"/>
      <c r="AH4350"/>
    </row>
    <row r="4351" spans="1:34" x14ac:dyDescent="0.2">
      <c r="A4351"/>
      <c r="J4351"/>
      <c r="AA4351"/>
      <c r="AB4351"/>
      <c r="AC4351"/>
      <c r="AD4351"/>
      <c r="AE4351"/>
      <c r="AF4351"/>
      <c r="AG4351"/>
      <c r="AH4351"/>
    </row>
    <row r="4352" spans="1:34" x14ac:dyDescent="0.2">
      <c r="A4352"/>
      <c r="J4352"/>
      <c r="AA4352"/>
      <c r="AB4352"/>
      <c r="AC4352"/>
      <c r="AD4352"/>
      <c r="AE4352"/>
      <c r="AF4352"/>
      <c r="AG4352"/>
      <c r="AH4352"/>
    </row>
    <row r="4353" spans="1:34" x14ac:dyDescent="0.2">
      <c r="A4353"/>
      <c r="J4353"/>
      <c r="AA4353"/>
      <c r="AB4353"/>
      <c r="AC4353"/>
      <c r="AD4353"/>
      <c r="AE4353"/>
      <c r="AF4353"/>
      <c r="AG4353"/>
      <c r="AH4353"/>
    </row>
    <row r="4354" spans="1:34" x14ac:dyDescent="0.2">
      <c r="A4354"/>
      <c r="J4354"/>
      <c r="AA4354"/>
      <c r="AB4354"/>
      <c r="AC4354"/>
      <c r="AD4354"/>
      <c r="AE4354"/>
      <c r="AF4354"/>
      <c r="AG4354"/>
      <c r="AH4354"/>
    </row>
    <row r="4355" spans="1:34" x14ac:dyDescent="0.2">
      <c r="A4355"/>
      <c r="J4355"/>
      <c r="AA4355"/>
      <c r="AB4355"/>
      <c r="AC4355"/>
      <c r="AD4355"/>
      <c r="AE4355"/>
      <c r="AF4355"/>
      <c r="AG4355"/>
      <c r="AH4355"/>
    </row>
    <row r="4356" spans="1:34" x14ac:dyDescent="0.2">
      <c r="A4356"/>
      <c r="J4356"/>
      <c r="AA4356"/>
      <c r="AB4356"/>
      <c r="AC4356"/>
      <c r="AD4356"/>
      <c r="AE4356"/>
      <c r="AF4356"/>
      <c r="AG4356"/>
      <c r="AH4356"/>
    </row>
    <row r="4357" spans="1:34" x14ac:dyDescent="0.2">
      <c r="A4357"/>
      <c r="J4357"/>
      <c r="AA4357"/>
      <c r="AB4357"/>
      <c r="AC4357"/>
      <c r="AD4357"/>
      <c r="AE4357"/>
      <c r="AF4357"/>
      <c r="AG4357"/>
      <c r="AH4357"/>
    </row>
    <row r="4358" spans="1:34" x14ac:dyDescent="0.2">
      <c r="A4358"/>
      <c r="J4358"/>
      <c r="AA4358"/>
      <c r="AB4358"/>
      <c r="AC4358"/>
      <c r="AD4358"/>
      <c r="AE4358"/>
      <c r="AF4358"/>
      <c r="AG4358"/>
      <c r="AH4358"/>
    </row>
    <row r="4359" spans="1:34" x14ac:dyDescent="0.2">
      <c r="A4359"/>
      <c r="J4359"/>
      <c r="AA4359"/>
      <c r="AB4359"/>
      <c r="AC4359"/>
      <c r="AD4359"/>
      <c r="AE4359"/>
      <c r="AF4359"/>
      <c r="AG4359"/>
      <c r="AH4359"/>
    </row>
    <row r="4360" spans="1:34" x14ac:dyDescent="0.2">
      <c r="A4360"/>
      <c r="J4360"/>
      <c r="AA4360"/>
      <c r="AB4360"/>
      <c r="AC4360"/>
      <c r="AD4360"/>
      <c r="AE4360"/>
      <c r="AF4360"/>
      <c r="AG4360"/>
      <c r="AH4360"/>
    </row>
    <row r="4361" spans="1:34" x14ac:dyDescent="0.2">
      <c r="A4361"/>
      <c r="J4361"/>
      <c r="AA4361"/>
      <c r="AB4361"/>
      <c r="AC4361"/>
      <c r="AD4361"/>
      <c r="AE4361"/>
      <c r="AF4361"/>
      <c r="AG4361"/>
      <c r="AH4361"/>
    </row>
    <row r="4362" spans="1:34" x14ac:dyDescent="0.2">
      <c r="A4362"/>
      <c r="J4362"/>
      <c r="AA4362"/>
      <c r="AB4362"/>
      <c r="AC4362"/>
      <c r="AD4362"/>
      <c r="AE4362"/>
      <c r="AF4362"/>
      <c r="AG4362"/>
      <c r="AH4362"/>
    </row>
    <row r="4363" spans="1:34" x14ac:dyDescent="0.2">
      <c r="A4363"/>
      <c r="J4363"/>
      <c r="AA4363"/>
      <c r="AB4363"/>
      <c r="AC4363"/>
      <c r="AD4363"/>
      <c r="AE4363"/>
      <c r="AF4363"/>
      <c r="AG4363"/>
      <c r="AH4363"/>
    </row>
    <row r="4364" spans="1:34" x14ac:dyDescent="0.2">
      <c r="A4364"/>
      <c r="J4364"/>
      <c r="AA4364"/>
      <c r="AB4364"/>
      <c r="AC4364"/>
      <c r="AD4364"/>
      <c r="AE4364"/>
      <c r="AF4364"/>
      <c r="AG4364"/>
      <c r="AH4364"/>
    </row>
    <row r="4365" spans="1:34" x14ac:dyDescent="0.2">
      <c r="A4365"/>
      <c r="J4365"/>
      <c r="AA4365"/>
      <c r="AB4365"/>
      <c r="AC4365"/>
      <c r="AD4365"/>
      <c r="AE4365"/>
      <c r="AF4365"/>
      <c r="AG4365"/>
      <c r="AH4365"/>
    </row>
    <row r="4366" spans="1:34" x14ac:dyDescent="0.2">
      <c r="A4366"/>
      <c r="J4366"/>
      <c r="AA4366"/>
      <c r="AB4366"/>
      <c r="AC4366"/>
      <c r="AD4366"/>
      <c r="AE4366"/>
      <c r="AF4366"/>
      <c r="AG4366"/>
      <c r="AH4366"/>
    </row>
    <row r="4367" spans="1:34" x14ac:dyDescent="0.2">
      <c r="A4367"/>
      <c r="J4367"/>
      <c r="AA4367"/>
      <c r="AB4367"/>
      <c r="AC4367"/>
      <c r="AD4367"/>
      <c r="AE4367"/>
      <c r="AF4367"/>
      <c r="AG4367"/>
      <c r="AH4367"/>
    </row>
    <row r="4368" spans="1:34" x14ac:dyDescent="0.2">
      <c r="A4368"/>
      <c r="J4368"/>
      <c r="AA4368"/>
      <c r="AB4368"/>
      <c r="AC4368"/>
      <c r="AD4368"/>
      <c r="AE4368"/>
      <c r="AF4368"/>
      <c r="AG4368"/>
      <c r="AH4368"/>
    </row>
    <row r="4369" spans="1:34" x14ac:dyDescent="0.2">
      <c r="A4369"/>
      <c r="J4369"/>
      <c r="AA4369"/>
      <c r="AB4369"/>
      <c r="AC4369"/>
      <c r="AD4369"/>
      <c r="AE4369"/>
      <c r="AF4369"/>
      <c r="AG4369"/>
      <c r="AH4369"/>
    </row>
    <row r="4370" spans="1:34" x14ac:dyDescent="0.2">
      <c r="A4370"/>
      <c r="J4370"/>
      <c r="AA4370"/>
      <c r="AB4370"/>
      <c r="AC4370"/>
      <c r="AD4370"/>
      <c r="AE4370"/>
      <c r="AF4370"/>
      <c r="AG4370"/>
      <c r="AH4370"/>
    </row>
    <row r="4371" spans="1:34" x14ac:dyDescent="0.2">
      <c r="A4371"/>
      <c r="J4371"/>
      <c r="AA4371"/>
      <c r="AB4371"/>
      <c r="AC4371"/>
      <c r="AD4371"/>
      <c r="AE4371"/>
      <c r="AF4371"/>
      <c r="AG4371"/>
      <c r="AH4371"/>
    </row>
    <row r="4372" spans="1:34" x14ac:dyDescent="0.2">
      <c r="A4372"/>
      <c r="J4372"/>
      <c r="AA4372"/>
      <c r="AB4372"/>
      <c r="AC4372"/>
      <c r="AD4372"/>
      <c r="AE4372"/>
      <c r="AF4372"/>
      <c r="AG4372"/>
      <c r="AH4372"/>
    </row>
    <row r="4373" spans="1:34" x14ac:dyDescent="0.2">
      <c r="A4373"/>
      <c r="J4373"/>
      <c r="AA4373"/>
      <c r="AB4373"/>
      <c r="AC4373"/>
      <c r="AD4373"/>
      <c r="AE4373"/>
      <c r="AF4373"/>
      <c r="AG4373"/>
      <c r="AH4373"/>
    </row>
    <row r="4374" spans="1:34" x14ac:dyDescent="0.2">
      <c r="A4374"/>
      <c r="J4374"/>
      <c r="AA4374"/>
      <c r="AB4374"/>
      <c r="AC4374"/>
      <c r="AD4374"/>
      <c r="AE4374"/>
      <c r="AF4374"/>
      <c r="AG4374"/>
      <c r="AH4374"/>
    </row>
    <row r="4375" spans="1:34" x14ac:dyDescent="0.2">
      <c r="A4375"/>
      <c r="J4375"/>
      <c r="AA4375"/>
      <c r="AB4375"/>
      <c r="AC4375"/>
      <c r="AD4375"/>
      <c r="AE4375"/>
      <c r="AF4375"/>
      <c r="AG4375"/>
      <c r="AH4375"/>
    </row>
    <row r="4376" spans="1:34" x14ac:dyDescent="0.2">
      <c r="A4376"/>
      <c r="J4376"/>
      <c r="AA4376"/>
      <c r="AB4376"/>
      <c r="AC4376"/>
      <c r="AD4376"/>
      <c r="AE4376"/>
      <c r="AF4376"/>
      <c r="AG4376"/>
      <c r="AH4376"/>
    </row>
    <row r="4377" spans="1:34" x14ac:dyDescent="0.2">
      <c r="A4377"/>
      <c r="J4377"/>
      <c r="AA4377"/>
      <c r="AB4377"/>
      <c r="AC4377"/>
      <c r="AD4377"/>
      <c r="AE4377"/>
      <c r="AF4377"/>
      <c r="AG4377"/>
      <c r="AH4377"/>
    </row>
    <row r="4378" spans="1:34" x14ac:dyDescent="0.2">
      <c r="A4378"/>
      <c r="J4378"/>
      <c r="AA4378"/>
      <c r="AB4378"/>
      <c r="AC4378"/>
      <c r="AD4378"/>
      <c r="AE4378"/>
      <c r="AF4378"/>
      <c r="AG4378"/>
      <c r="AH4378"/>
    </row>
    <row r="4379" spans="1:34" x14ac:dyDescent="0.2">
      <c r="A4379"/>
      <c r="J4379"/>
      <c r="AA4379"/>
      <c r="AB4379"/>
      <c r="AC4379"/>
      <c r="AD4379"/>
      <c r="AE4379"/>
      <c r="AF4379"/>
      <c r="AG4379"/>
      <c r="AH4379"/>
    </row>
    <row r="4380" spans="1:34" x14ac:dyDescent="0.2">
      <c r="A4380"/>
      <c r="J4380"/>
      <c r="AA4380"/>
      <c r="AB4380"/>
      <c r="AC4380"/>
      <c r="AD4380"/>
      <c r="AE4380"/>
      <c r="AF4380"/>
      <c r="AG4380"/>
      <c r="AH4380"/>
    </row>
    <row r="4381" spans="1:34" x14ac:dyDescent="0.2">
      <c r="A4381"/>
      <c r="J4381"/>
      <c r="AA4381"/>
      <c r="AB4381"/>
      <c r="AC4381"/>
      <c r="AD4381"/>
      <c r="AE4381"/>
      <c r="AF4381"/>
      <c r="AG4381"/>
      <c r="AH4381"/>
    </row>
    <row r="4382" spans="1:34" x14ac:dyDescent="0.2">
      <c r="A4382"/>
      <c r="J4382"/>
      <c r="AA4382"/>
      <c r="AB4382"/>
      <c r="AC4382"/>
      <c r="AD4382"/>
      <c r="AE4382"/>
      <c r="AF4382"/>
      <c r="AG4382"/>
      <c r="AH4382"/>
    </row>
    <row r="4383" spans="1:34" x14ac:dyDescent="0.2">
      <c r="A4383"/>
      <c r="J4383"/>
      <c r="AA4383"/>
      <c r="AB4383"/>
      <c r="AC4383"/>
      <c r="AD4383"/>
      <c r="AE4383"/>
      <c r="AF4383"/>
      <c r="AG4383"/>
      <c r="AH4383"/>
    </row>
    <row r="4384" spans="1:34" x14ac:dyDescent="0.2">
      <c r="A4384"/>
      <c r="J4384"/>
      <c r="AA4384"/>
      <c r="AB4384"/>
      <c r="AC4384"/>
      <c r="AD4384"/>
      <c r="AE4384"/>
      <c r="AF4384"/>
      <c r="AG4384"/>
      <c r="AH4384"/>
    </row>
    <row r="4385" spans="1:34" x14ac:dyDescent="0.2">
      <c r="A4385"/>
      <c r="J4385"/>
      <c r="AA4385"/>
      <c r="AB4385"/>
      <c r="AC4385"/>
      <c r="AD4385"/>
      <c r="AE4385"/>
      <c r="AF4385"/>
      <c r="AG4385"/>
      <c r="AH4385"/>
    </row>
    <row r="4386" spans="1:34" x14ac:dyDescent="0.2">
      <c r="A4386"/>
      <c r="J4386"/>
      <c r="AA4386"/>
      <c r="AB4386"/>
      <c r="AC4386"/>
      <c r="AD4386"/>
      <c r="AE4386"/>
      <c r="AF4386"/>
      <c r="AG4386"/>
      <c r="AH4386"/>
    </row>
    <row r="4387" spans="1:34" x14ac:dyDescent="0.2">
      <c r="A4387"/>
      <c r="J4387"/>
      <c r="AA4387"/>
      <c r="AB4387"/>
      <c r="AC4387"/>
      <c r="AD4387"/>
      <c r="AE4387"/>
      <c r="AF4387"/>
      <c r="AG4387"/>
      <c r="AH4387"/>
    </row>
    <row r="4388" spans="1:34" x14ac:dyDescent="0.2">
      <c r="A4388"/>
      <c r="J4388"/>
      <c r="AA4388"/>
      <c r="AB4388"/>
      <c r="AC4388"/>
      <c r="AD4388"/>
      <c r="AE4388"/>
      <c r="AF4388"/>
      <c r="AG4388"/>
      <c r="AH4388"/>
    </row>
    <row r="4389" spans="1:34" x14ac:dyDescent="0.2">
      <c r="A4389"/>
      <c r="J4389"/>
      <c r="AA4389"/>
      <c r="AB4389"/>
      <c r="AC4389"/>
      <c r="AD4389"/>
      <c r="AE4389"/>
      <c r="AF4389"/>
      <c r="AG4389"/>
      <c r="AH4389"/>
    </row>
    <row r="4390" spans="1:34" x14ac:dyDescent="0.2">
      <c r="A4390"/>
      <c r="J4390"/>
      <c r="AA4390"/>
      <c r="AB4390"/>
      <c r="AC4390"/>
      <c r="AD4390"/>
      <c r="AE4390"/>
      <c r="AF4390"/>
      <c r="AG4390"/>
      <c r="AH4390"/>
    </row>
    <row r="4391" spans="1:34" x14ac:dyDescent="0.2">
      <c r="A4391"/>
      <c r="J4391"/>
      <c r="AA4391"/>
      <c r="AB4391"/>
      <c r="AC4391"/>
      <c r="AD4391"/>
      <c r="AE4391"/>
      <c r="AF4391"/>
      <c r="AG4391"/>
      <c r="AH4391"/>
    </row>
    <row r="4392" spans="1:34" x14ac:dyDescent="0.2">
      <c r="A4392"/>
      <c r="J4392"/>
      <c r="AA4392"/>
      <c r="AB4392"/>
      <c r="AC4392"/>
      <c r="AD4392"/>
      <c r="AE4392"/>
      <c r="AF4392"/>
      <c r="AG4392"/>
      <c r="AH4392"/>
    </row>
    <row r="4393" spans="1:34" x14ac:dyDescent="0.2">
      <c r="A4393"/>
      <c r="J4393"/>
      <c r="AA4393"/>
      <c r="AB4393"/>
      <c r="AC4393"/>
      <c r="AD4393"/>
      <c r="AE4393"/>
      <c r="AF4393"/>
      <c r="AG4393"/>
      <c r="AH4393"/>
    </row>
    <row r="4394" spans="1:34" x14ac:dyDescent="0.2">
      <c r="A4394"/>
      <c r="J4394"/>
      <c r="AA4394"/>
      <c r="AB4394"/>
      <c r="AC4394"/>
      <c r="AD4394"/>
      <c r="AE4394"/>
      <c r="AF4394"/>
      <c r="AG4394"/>
      <c r="AH4394"/>
    </row>
    <row r="4395" spans="1:34" x14ac:dyDescent="0.2">
      <c r="A4395"/>
      <c r="J4395"/>
      <c r="AA4395"/>
      <c r="AB4395"/>
      <c r="AC4395"/>
      <c r="AD4395"/>
      <c r="AE4395"/>
      <c r="AF4395"/>
      <c r="AG4395"/>
      <c r="AH4395"/>
    </row>
    <row r="4396" spans="1:34" x14ac:dyDescent="0.2">
      <c r="A4396"/>
      <c r="J4396"/>
      <c r="AA4396"/>
      <c r="AB4396"/>
      <c r="AC4396"/>
      <c r="AD4396"/>
      <c r="AE4396"/>
      <c r="AF4396"/>
      <c r="AG4396"/>
      <c r="AH4396"/>
    </row>
    <row r="4397" spans="1:34" x14ac:dyDescent="0.2">
      <c r="A4397"/>
      <c r="J4397"/>
      <c r="AA4397"/>
      <c r="AB4397"/>
      <c r="AC4397"/>
      <c r="AD4397"/>
      <c r="AE4397"/>
      <c r="AF4397"/>
      <c r="AG4397"/>
      <c r="AH4397"/>
    </row>
    <row r="4398" spans="1:34" x14ac:dyDescent="0.2">
      <c r="A4398"/>
      <c r="J4398"/>
      <c r="AA4398"/>
      <c r="AB4398"/>
      <c r="AC4398"/>
      <c r="AD4398"/>
      <c r="AE4398"/>
      <c r="AF4398"/>
      <c r="AG4398"/>
      <c r="AH4398"/>
    </row>
    <row r="4399" spans="1:34" x14ac:dyDescent="0.2">
      <c r="A4399"/>
      <c r="J4399"/>
      <c r="AA4399"/>
      <c r="AB4399"/>
      <c r="AC4399"/>
      <c r="AD4399"/>
      <c r="AE4399"/>
      <c r="AF4399"/>
      <c r="AG4399"/>
      <c r="AH4399"/>
    </row>
    <row r="4400" spans="1:34" x14ac:dyDescent="0.2">
      <c r="A4400"/>
      <c r="J4400"/>
      <c r="AA4400"/>
      <c r="AB4400"/>
      <c r="AC4400"/>
      <c r="AD4400"/>
      <c r="AE4400"/>
      <c r="AF4400"/>
      <c r="AG4400"/>
      <c r="AH4400"/>
    </row>
    <row r="4401" spans="1:34" x14ac:dyDescent="0.2">
      <c r="A4401"/>
      <c r="J4401"/>
      <c r="AA4401"/>
      <c r="AB4401"/>
      <c r="AC4401"/>
      <c r="AD4401"/>
      <c r="AE4401"/>
      <c r="AF4401"/>
      <c r="AG4401"/>
      <c r="AH4401"/>
    </row>
    <row r="4402" spans="1:34" x14ac:dyDescent="0.2">
      <c r="A4402"/>
      <c r="J4402"/>
      <c r="AA4402"/>
      <c r="AB4402"/>
      <c r="AC4402"/>
      <c r="AD4402"/>
      <c r="AE4402"/>
      <c r="AF4402"/>
      <c r="AG4402"/>
      <c r="AH4402"/>
    </row>
    <row r="4403" spans="1:34" x14ac:dyDescent="0.2">
      <c r="A4403"/>
      <c r="J4403"/>
      <c r="AA4403"/>
      <c r="AB4403"/>
      <c r="AC4403"/>
      <c r="AD4403"/>
      <c r="AE4403"/>
      <c r="AF4403"/>
      <c r="AG4403"/>
      <c r="AH4403"/>
    </row>
    <row r="4404" spans="1:34" x14ac:dyDescent="0.2">
      <c r="A4404"/>
      <c r="J4404"/>
      <c r="AA4404"/>
      <c r="AB4404"/>
      <c r="AC4404"/>
      <c r="AD4404"/>
      <c r="AE4404"/>
      <c r="AF4404"/>
      <c r="AG4404"/>
      <c r="AH4404"/>
    </row>
    <row r="4405" spans="1:34" x14ac:dyDescent="0.2">
      <c r="A4405"/>
      <c r="J4405"/>
      <c r="AA4405"/>
      <c r="AB4405"/>
      <c r="AC4405"/>
      <c r="AD4405"/>
      <c r="AE4405"/>
      <c r="AF4405"/>
      <c r="AG4405"/>
      <c r="AH4405"/>
    </row>
    <row r="4406" spans="1:34" x14ac:dyDescent="0.2">
      <c r="A4406"/>
      <c r="J4406"/>
      <c r="AA4406"/>
      <c r="AB4406"/>
      <c r="AC4406"/>
      <c r="AD4406"/>
      <c r="AE4406"/>
      <c r="AF4406"/>
      <c r="AG4406"/>
      <c r="AH4406"/>
    </row>
    <row r="4407" spans="1:34" x14ac:dyDescent="0.2">
      <c r="A4407"/>
      <c r="J4407"/>
      <c r="AA4407"/>
      <c r="AB4407"/>
      <c r="AC4407"/>
      <c r="AD4407"/>
      <c r="AE4407"/>
      <c r="AF4407"/>
      <c r="AG4407"/>
      <c r="AH4407"/>
    </row>
    <row r="4408" spans="1:34" x14ac:dyDescent="0.2">
      <c r="A4408"/>
      <c r="J4408"/>
      <c r="AA4408"/>
      <c r="AB4408"/>
      <c r="AC4408"/>
      <c r="AD4408"/>
      <c r="AE4408"/>
      <c r="AF4408"/>
      <c r="AG4408"/>
      <c r="AH4408"/>
    </row>
    <row r="4409" spans="1:34" x14ac:dyDescent="0.2">
      <c r="A4409"/>
      <c r="J4409"/>
      <c r="AA4409"/>
      <c r="AB4409"/>
      <c r="AC4409"/>
      <c r="AD4409"/>
      <c r="AE4409"/>
      <c r="AF4409"/>
      <c r="AG4409"/>
      <c r="AH4409"/>
    </row>
    <row r="4410" spans="1:34" x14ac:dyDescent="0.2">
      <c r="A4410"/>
      <c r="J4410"/>
      <c r="AA4410"/>
      <c r="AB4410"/>
      <c r="AC4410"/>
      <c r="AD4410"/>
      <c r="AE4410"/>
      <c r="AF4410"/>
      <c r="AG4410"/>
      <c r="AH4410"/>
    </row>
    <row r="4411" spans="1:34" x14ac:dyDescent="0.2">
      <c r="A4411"/>
      <c r="J4411"/>
      <c r="AA4411"/>
      <c r="AB4411"/>
      <c r="AC4411"/>
      <c r="AD4411"/>
      <c r="AE4411"/>
      <c r="AF4411"/>
      <c r="AG4411"/>
      <c r="AH4411"/>
    </row>
    <row r="4412" spans="1:34" x14ac:dyDescent="0.2">
      <c r="A4412"/>
      <c r="J4412"/>
      <c r="AA4412"/>
      <c r="AB4412"/>
      <c r="AC4412"/>
      <c r="AD4412"/>
      <c r="AE4412"/>
      <c r="AF4412"/>
      <c r="AG4412"/>
      <c r="AH4412"/>
    </row>
    <row r="4413" spans="1:34" x14ac:dyDescent="0.2">
      <c r="A4413"/>
      <c r="J4413"/>
      <c r="AA4413"/>
      <c r="AB4413"/>
      <c r="AC4413"/>
      <c r="AD4413"/>
      <c r="AE4413"/>
      <c r="AF4413"/>
      <c r="AG4413"/>
      <c r="AH4413"/>
    </row>
    <row r="4414" spans="1:34" x14ac:dyDescent="0.2">
      <c r="A4414"/>
      <c r="J4414"/>
      <c r="AA4414"/>
      <c r="AB4414"/>
      <c r="AC4414"/>
      <c r="AD4414"/>
      <c r="AE4414"/>
      <c r="AF4414"/>
      <c r="AG4414"/>
      <c r="AH4414"/>
    </row>
    <row r="4415" spans="1:34" x14ac:dyDescent="0.2">
      <c r="A4415"/>
      <c r="J4415"/>
      <c r="AA4415"/>
      <c r="AB4415"/>
      <c r="AC4415"/>
      <c r="AD4415"/>
      <c r="AE4415"/>
      <c r="AF4415"/>
      <c r="AG4415"/>
      <c r="AH4415"/>
    </row>
    <row r="4416" spans="1:34" x14ac:dyDescent="0.2">
      <c r="A4416"/>
      <c r="J4416"/>
      <c r="AA4416"/>
      <c r="AB4416"/>
      <c r="AC4416"/>
      <c r="AD4416"/>
      <c r="AE4416"/>
      <c r="AF4416"/>
      <c r="AG4416"/>
      <c r="AH4416"/>
    </row>
    <row r="4417" spans="1:34" x14ac:dyDescent="0.2">
      <c r="A4417"/>
      <c r="J4417"/>
      <c r="AA4417"/>
      <c r="AB4417"/>
      <c r="AC4417"/>
      <c r="AD4417"/>
      <c r="AE4417"/>
      <c r="AF4417"/>
      <c r="AG4417"/>
      <c r="AH4417"/>
    </row>
    <row r="4418" spans="1:34" x14ac:dyDescent="0.2">
      <c r="A4418"/>
      <c r="J4418"/>
      <c r="AA4418"/>
      <c r="AB4418"/>
      <c r="AC4418"/>
      <c r="AD4418"/>
      <c r="AE4418"/>
      <c r="AF4418"/>
      <c r="AG4418"/>
      <c r="AH4418"/>
    </row>
    <row r="4419" spans="1:34" x14ac:dyDescent="0.2">
      <c r="A4419"/>
      <c r="J4419"/>
      <c r="AA4419"/>
      <c r="AB4419"/>
      <c r="AC4419"/>
      <c r="AD4419"/>
      <c r="AE4419"/>
      <c r="AF4419"/>
      <c r="AG4419"/>
      <c r="AH4419"/>
    </row>
    <row r="4420" spans="1:34" x14ac:dyDescent="0.2">
      <c r="A4420"/>
      <c r="J4420"/>
      <c r="AA4420"/>
      <c r="AB4420"/>
      <c r="AC4420"/>
      <c r="AD4420"/>
      <c r="AE4420"/>
      <c r="AF4420"/>
      <c r="AG4420"/>
      <c r="AH4420"/>
    </row>
    <row r="4421" spans="1:34" x14ac:dyDescent="0.2">
      <c r="A4421"/>
      <c r="J4421"/>
      <c r="AA4421"/>
      <c r="AB4421"/>
      <c r="AC4421"/>
      <c r="AD4421"/>
      <c r="AE4421"/>
      <c r="AF4421"/>
      <c r="AG4421"/>
      <c r="AH4421"/>
    </row>
    <row r="4422" spans="1:34" x14ac:dyDescent="0.2">
      <c r="A4422"/>
      <c r="J4422"/>
      <c r="AA4422"/>
      <c r="AB4422"/>
      <c r="AC4422"/>
      <c r="AD4422"/>
      <c r="AE4422"/>
      <c r="AF4422"/>
      <c r="AG4422"/>
      <c r="AH4422"/>
    </row>
    <row r="4423" spans="1:34" x14ac:dyDescent="0.2">
      <c r="A4423"/>
      <c r="J4423"/>
      <c r="AA4423"/>
      <c r="AB4423"/>
      <c r="AC4423"/>
      <c r="AD4423"/>
      <c r="AE4423"/>
      <c r="AF4423"/>
      <c r="AG4423"/>
      <c r="AH4423"/>
    </row>
    <row r="4424" spans="1:34" x14ac:dyDescent="0.2">
      <c r="A4424"/>
      <c r="J4424"/>
      <c r="AA4424"/>
      <c r="AB4424"/>
      <c r="AC4424"/>
      <c r="AD4424"/>
      <c r="AE4424"/>
      <c r="AF4424"/>
      <c r="AG4424"/>
      <c r="AH4424"/>
    </row>
    <row r="4425" spans="1:34" x14ac:dyDescent="0.2">
      <c r="A4425"/>
      <c r="J4425"/>
      <c r="AA4425"/>
      <c r="AB4425"/>
      <c r="AC4425"/>
      <c r="AD4425"/>
      <c r="AE4425"/>
      <c r="AF4425"/>
      <c r="AG4425"/>
      <c r="AH4425"/>
    </row>
    <row r="4426" spans="1:34" x14ac:dyDescent="0.2">
      <c r="A4426"/>
      <c r="J4426"/>
      <c r="AA4426"/>
      <c r="AB4426"/>
      <c r="AC4426"/>
      <c r="AD4426"/>
      <c r="AE4426"/>
      <c r="AF4426"/>
      <c r="AG4426"/>
      <c r="AH4426"/>
    </row>
    <row r="4427" spans="1:34" x14ac:dyDescent="0.2">
      <c r="A4427"/>
      <c r="J4427"/>
      <c r="AA4427"/>
      <c r="AB4427"/>
      <c r="AC4427"/>
      <c r="AD4427"/>
      <c r="AE4427"/>
      <c r="AF4427"/>
      <c r="AG4427"/>
      <c r="AH4427"/>
    </row>
    <row r="4428" spans="1:34" x14ac:dyDescent="0.2">
      <c r="A4428"/>
      <c r="J4428"/>
      <c r="AA4428"/>
      <c r="AB4428"/>
      <c r="AC4428"/>
      <c r="AD4428"/>
      <c r="AE4428"/>
      <c r="AF4428"/>
      <c r="AG4428"/>
      <c r="AH4428"/>
    </row>
    <row r="4429" spans="1:34" x14ac:dyDescent="0.2">
      <c r="A4429"/>
      <c r="J4429"/>
      <c r="AA4429"/>
      <c r="AB4429"/>
      <c r="AC4429"/>
      <c r="AD4429"/>
      <c r="AE4429"/>
      <c r="AF4429"/>
      <c r="AG4429"/>
      <c r="AH4429"/>
    </row>
    <row r="4430" spans="1:34" x14ac:dyDescent="0.2">
      <c r="A4430"/>
      <c r="J4430"/>
      <c r="AA4430"/>
      <c r="AB4430"/>
      <c r="AC4430"/>
      <c r="AD4430"/>
      <c r="AE4430"/>
      <c r="AF4430"/>
      <c r="AG4430"/>
      <c r="AH4430"/>
    </row>
    <row r="4431" spans="1:34" x14ac:dyDescent="0.2">
      <c r="A4431"/>
      <c r="J4431"/>
      <c r="AA4431"/>
      <c r="AB4431"/>
      <c r="AC4431"/>
      <c r="AD4431"/>
      <c r="AE4431"/>
      <c r="AF4431"/>
      <c r="AG4431"/>
      <c r="AH4431"/>
    </row>
    <row r="4432" spans="1:34" x14ac:dyDescent="0.2">
      <c r="A4432"/>
      <c r="J4432"/>
      <c r="AA4432"/>
      <c r="AB4432"/>
      <c r="AC4432"/>
      <c r="AD4432"/>
      <c r="AE4432"/>
      <c r="AF4432"/>
      <c r="AG4432"/>
      <c r="AH4432"/>
    </row>
    <row r="4433" spans="1:34" x14ac:dyDescent="0.2">
      <c r="A4433"/>
      <c r="J4433"/>
      <c r="AA4433"/>
      <c r="AB4433"/>
      <c r="AC4433"/>
      <c r="AD4433"/>
      <c r="AE4433"/>
      <c r="AF4433"/>
      <c r="AG4433"/>
      <c r="AH4433"/>
    </row>
    <row r="4434" spans="1:34" x14ac:dyDescent="0.2">
      <c r="A4434"/>
      <c r="J4434"/>
      <c r="AA4434"/>
      <c r="AB4434"/>
      <c r="AC4434"/>
      <c r="AD4434"/>
      <c r="AE4434"/>
      <c r="AF4434"/>
      <c r="AG4434"/>
      <c r="AH4434"/>
    </row>
    <row r="4435" spans="1:34" x14ac:dyDescent="0.2">
      <c r="A4435"/>
      <c r="J4435"/>
      <c r="AA4435"/>
      <c r="AB4435"/>
      <c r="AC4435"/>
      <c r="AD4435"/>
      <c r="AE4435"/>
      <c r="AF4435"/>
      <c r="AG4435"/>
      <c r="AH4435"/>
    </row>
    <row r="4436" spans="1:34" x14ac:dyDescent="0.2">
      <c r="A4436"/>
      <c r="J4436"/>
      <c r="AA4436"/>
      <c r="AB4436"/>
      <c r="AC4436"/>
      <c r="AD4436"/>
      <c r="AE4436"/>
      <c r="AF4436"/>
      <c r="AG4436"/>
      <c r="AH4436"/>
    </row>
    <row r="4437" spans="1:34" x14ac:dyDescent="0.2">
      <c r="A4437"/>
      <c r="J4437"/>
      <c r="AA4437"/>
      <c r="AB4437"/>
      <c r="AC4437"/>
      <c r="AD4437"/>
      <c r="AE4437"/>
      <c r="AF4437"/>
      <c r="AG4437"/>
      <c r="AH4437"/>
    </row>
    <row r="4438" spans="1:34" x14ac:dyDescent="0.2">
      <c r="A4438"/>
      <c r="J4438"/>
      <c r="AA4438"/>
      <c r="AB4438"/>
      <c r="AC4438"/>
      <c r="AD4438"/>
      <c r="AE4438"/>
      <c r="AF4438"/>
      <c r="AG4438"/>
      <c r="AH4438"/>
    </row>
    <row r="4439" spans="1:34" x14ac:dyDescent="0.2">
      <c r="A4439"/>
      <c r="J4439"/>
      <c r="AA4439"/>
      <c r="AB4439"/>
      <c r="AC4439"/>
      <c r="AD4439"/>
      <c r="AE4439"/>
      <c r="AF4439"/>
      <c r="AG4439"/>
      <c r="AH4439"/>
    </row>
    <row r="4440" spans="1:34" x14ac:dyDescent="0.2">
      <c r="A4440"/>
      <c r="J4440"/>
      <c r="AA4440"/>
      <c r="AB4440"/>
      <c r="AC4440"/>
      <c r="AD4440"/>
      <c r="AE4440"/>
      <c r="AF4440"/>
      <c r="AG4440"/>
      <c r="AH4440"/>
    </row>
    <row r="4441" spans="1:34" x14ac:dyDescent="0.2">
      <c r="A4441"/>
      <c r="J4441"/>
      <c r="AA4441"/>
      <c r="AB4441"/>
      <c r="AC4441"/>
      <c r="AD4441"/>
      <c r="AE4441"/>
      <c r="AF4441"/>
      <c r="AG4441"/>
      <c r="AH4441"/>
    </row>
    <row r="4442" spans="1:34" x14ac:dyDescent="0.2">
      <c r="A4442"/>
      <c r="J4442"/>
      <c r="AA4442"/>
      <c r="AB4442"/>
      <c r="AC4442"/>
      <c r="AD4442"/>
      <c r="AE4442"/>
      <c r="AF4442"/>
      <c r="AG4442"/>
      <c r="AH4442"/>
    </row>
    <row r="4443" spans="1:34" x14ac:dyDescent="0.2">
      <c r="A4443"/>
      <c r="J4443"/>
      <c r="AA4443"/>
      <c r="AB4443"/>
      <c r="AC4443"/>
      <c r="AD4443"/>
      <c r="AE4443"/>
      <c r="AF4443"/>
      <c r="AG4443"/>
      <c r="AH4443"/>
    </row>
    <row r="4444" spans="1:34" x14ac:dyDescent="0.2">
      <c r="A4444"/>
      <c r="J4444"/>
      <c r="AA4444"/>
      <c r="AB4444"/>
      <c r="AC4444"/>
      <c r="AD4444"/>
      <c r="AE4444"/>
      <c r="AF4444"/>
      <c r="AG4444"/>
      <c r="AH4444"/>
    </row>
    <row r="4445" spans="1:34" x14ac:dyDescent="0.2">
      <c r="A4445"/>
      <c r="J4445"/>
      <c r="AA4445"/>
      <c r="AB4445"/>
      <c r="AC4445"/>
      <c r="AD4445"/>
      <c r="AE4445"/>
      <c r="AF4445"/>
      <c r="AG4445"/>
      <c r="AH4445"/>
    </row>
    <row r="4446" spans="1:34" x14ac:dyDescent="0.2">
      <c r="A4446"/>
      <c r="J4446"/>
      <c r="AA4446"/>
      <c r="AB4446"/>
      <c r="AC4446"/>
      <c r="AD4446"/>
      <c r="AE4446"/>
      <c r="AF4446"/>
      <c r="AG4446"/>
      <c r="AH4446"/>
    </row>
    <row r="4447" spans="1:34" x14ac:dyDescent="0.2">
      <c r="A4447"/>
      <c r="J4447"/>
      <c r="AA4447"/>
      <c r="AB4447"/>
      <c r="AC4447"/>
      <c r="AD4447"/>
      <c r="AE4447"/>
      <c r="AF4447"/>
      <c r="AG4447"/>
      <c r="AH4447"/>
    </row>
    <row r="4448" spans="1:34" x14ac:dyDescent="0.2">
      <c r="A4448"/>
      <c r="J4448"/>
      <c r="AA4448"/>
      <c r="AB4448"/>
      <c r="AC4448"/>
      <c r="AD4448"/>
      <c r="AE4448"/>
      <c r="AF4448"/>
      <c r="AG4448"/>
      <c r="AH4448"/>
    </row>
    <row r="4449" spans="1:34" x14ac:dyDescent="0.2">
      <c r="A4449"/>
      <c r="J4449"/>
      <c r="AA4449"/>
      <c r="AB4449"/>
      <c r="AC4449"/>
      <c r="AD4449"/>
      <c r="AE4449"/>
      <c r="AF4449"/>
      <c r="AG4449"/>
      <c r="AH4449"/>
    </row>
    <row r="4450" spans="1:34" x14ac:dyDescent="0.2">
      <c r="A4450"/>
      <c r="J4450"/>
      <c r="AA4450"/>
      <c r="AB4450"/>
      <c r="AC4450"/>
      <c r="AD4450"/>
      <c r="AE4450"/>
      <c r="AF4450"/>
      <c r="AG4450"/>
      <c r="AH4450"/>
    </row>
    <row r="4451" spans="1:34" x14ac:dyDescent="0.2">
      <c r="A4451"/>
      <c r="J4451"/>
      <c r="AA4451"/>
      <c r="AB4451"/>
      <c r="AC4451"/>
      <c r="AD4451"/>
      <c r="AE4451"/>
      <c r="AF4451"/>
      <c r="AG4451"/>
      <c r="AH4451"/>
    </row>
    <row r="4452" spans="1:34" x14ac:dyDescent="0.2">
      <c r="A4452"/>
      <c r="J4452"/>
      <c r="AA4452"/>
      <c r="AB4452"/>
      <c r="AC4452"/>
      <c r="AD4452"/>
      <c r="AE4452"/>
      <c r="AF4452"/>
      <c r="AG4452"/>
      <c r="AH4452"/>
    </row>
    <row r="4453" spans="1:34" x14ac:dyDescent="0.2">
      <c r="A4453"/>
      <c r="J4453"/>
      <c r="AA4453"/>
      <c r="AB4453"/>
      <c r="AC4453"/>
      <c r="AD4453"/>
      <c r="AE4453"/>
      <c r="AF4453"/>
      <c r="AG4453"/>
      <c r="AH4453"/>
    </row>
    <row r="4454" spans="1:34" x14ac:dyDescent="0.2">
      <c r="A4454"/>
      <c r="J4454"/>
      <c r="AA4454"/>
      <c r="AB4454"/>
      <c r="AC4454"/>
      <c r="AD4454"/>
      <c r="AE4454"/>
      <c r="AF4454"/>
      <c r="AG4454"/>
      <c r="AH4454"/>
    </row>
    <row r="4455" spans="1:34" x14ac:dyDescent="0.2">
      <c r="A4455"/>
      <c r="J4455"/>
      <c r="AA4455"/>
      <c r="AB4455"/>
      <c r="AC4455"/>
      <c r="AD4455"/>
      <c r="AE4455"/>
      <c r="AF4455"/>
      <c r="AG4455"/>
      <c r="AH4455"/>
    </row>
    <row r="4456" spans="1:34" x14ac:dyDescent="0.2">
      <c r="A4456"/>
      <c r="J4456"/>
      <c r="AA4456"/>
      <c r="AB4456"/>
      <c r="AC4456"/>
      <c r="AD4456"/>
      <c r="AE4456"/>
      <c r="AF4456"/>
      <c r="AG4456"/>
      <c r="AH4456"/>
    </row>
    <row r="4457" spans="1:34" x14ac:dyDescent="0.2">
      <c r="A4457"/>
      <c r="J4457"/>
      <c r="AA4457"/>
      <c r="AB4457"/>
      <c r="AC4457"/>
      <c r="AD4457"/>
      <c r="AE4457"/>
      <c r="AF4457"/>
      <c r="AG4457"/>
      <c r="AH4457"/>
    </row>
    <row r="4458" spans="1:34" x14ac:dyDescent="0.2">
      <c r="A4458"/>
      <c r="J4458"/>
      <c r="AA4458"/>
      <c r="AB4458"/>
      <c r="AC4458"/>
      <c r="AD4458"/>
      <c r="AE4458"/>
      <c r="AF4458"/>
      <c r="AG4458"/>
      <c r="AH4458"/>
    </row>
    <row r="4459" spans="1:34" x14ac:dyDescent="0.2">
      <c r="A4459"/>
      <c r="J4459"/>
      <c r="AA4459"/>
      <c r="AB4459"/>
      <c r="AC4459"/>
      <c r="AD4459"/>
      <c r="AE4459"/>
      <c r="AF4459"/>
      <c r="AG4459"/>
      <c r="AH4459"/>
    </row>
    <row r="4460" spans="1:34" x14ac:dyDescent="0.2">
      <c r="A4460"/>
      <c r="J4460"/>
      <c r="AA4460"/>
      <c r="AB4460"/>
      <c r="AC4460"/>
      <c r="AD4460"/>
      <c r="AE4460"/>
      <c r="AF4460"/>
      <c r="AG4460"/>
      <c r="AH4460"/>
    </row>
    <row r="4461" spans="1:34" x14ac:dyDescent="0.2">
      <c r="A4461"/>
      <c r="J4461"/>
      <c r="AA4461"/>
      <c r="AB4461"/>
      <c r="AC4461"/>
      <c r="AD4461"/>
      <c r="AE4461"/>
      <c r="AF4461"/>
      <c r="AG4461"/>
      <c r="AH4461"/>
    </row>
    <row r="4462" spans="1:34" x14ac:dyDescent="0.2">
      <c r="A4462"/>
      <c r="J4462"/>
      <c r="AA4462"/>
      <c r="AB4462"/>
      <c r="AC4462"/>
      <c r="AD4462"/>
      <c r="AE4462"/>
      <c r="AF4462"/>
      <c r="AG4462"/>
      <c r="AH4462"/>
    </row>
    <row r="4463" spans="1:34" x14ac:dyDescent="0.2">
      <c r="A4463"/>
      <c r="J4463"/>
      <c r="AA4463"/>
      <c r="AB4463"/>
      <c r="AC4463"/>
      <c r="AD4463"/>
      <c r="AE4463"/>
      <c r="AF4463"/>
      <c r="AG4463"/>
      <c r="AH4463"/>
    </row>
    <row r="4464" spans="1:34" x14ac:dyDescent="0.2">
      <c r="A4464"/>
      <c r="J4464"/>
      <c r="AA4464"/>
      <c r="AB4464"/>
      <c r="AC4464"/>
      <c r="AD4464"/>
      <c r="AE4464"/>
      <c r="AF4464"/>
      <c r="AG4464"/>
      <c r="AH4464"/>
    </row>
    <row r="4465" spans="1:34" x14ac:dyDescent="0.2">
      <c r="A4465"/>
      <c r="J4465"/>
      <c r="AA4465"/>
      <c r="AB4465"/>
      <c r="AC4465"/>
      <c r="AD4465"/>
      <c r="AE4465"/>
      <c r="AF4465"/>
      <c r="AG4465"/>
      <c r="AH4465"/>
    </row>
    <row r="4466" spans="1:34" x14ac:dyDescent="0.2">
      <c r="A4466"/>
      <c r="J4466"/>
      <c r="AA4466"/>
      <c r="AB4466"/>
      <c r="AC4466"/>
      <c r="AD4466"/>
      <c r="AE4466"/>
      <c r="AF4466"/>
      <c r="AG4466"/>
      <c r="AH4466"/>
    </row>
    <row r="4467" spans="1:34" x14ac:dyDescent="0.2">
      <c r="A4467"/>
      <c r="J4467"/>
      <c r="AA4467"/>
      <c r="AB4467"/>
      <c r="AC4467"/>
      <c r="AD4467"/>
      <c r="AE4467"/>
      <c r="AF4467"/>
      <c r="AG4467"/>
      <c r="AH4467"/>
    </row>
    <row r="4468" spans="1:34" x14ac:dyDescent="0.2">
      <c r="A4468"/>
      <c r="J4468"/>
      <c r="AA4468"/>
      <c r="AB4468"/>
      <c r="AC4468"/>
      <c r="AD4468"/>
      <c r="AE4468"/>
      <c r="AF4468"/>
      <c r="AG4468"/>
      <c r="AH4468"/>
    </row>
    <row r="4469" spans="1:34" x14ac:dyDescent="0.2">
      <c r="A4469"/>
      <c r="J4469"/>
      <c r="AA4469"/>
      <c r="AB4469"/>
      <c r="AC4469"/>
      <c r="AD4469"/>
      <c r="AE4469"/>
      <c r="AF4469"/>
      <c r="AG4469"/>
      <c r="AH4469"/>
    </row>
    <row r="4470" spans="1:34" x14ac:dyDescent="0.2">
      <c r="A4470"/>
      <c r="J4470"/>
      <c r="AA4470"/>
      <c r="AB4470"/>
      <c r="AC4470"/>
      <c r="AD4470"/>
      <c r="AE4470"/>
      <c r="AF4470"/>
      <c r="AG4470"/>
      <c r="AH4470"/>
    </row>
    <row r="4471" spans="1:34" x14ac:dyDescent="0.2">
      <c r="A4471"/>
      <c r="J4471"/>
      <c r="AA4471"/>
      <c r="AB4471"/>
      <c r="AC4471"/>
      <c r="AD4471"/>
      <c r="AE4471"/>
      <c r="AF4471"/>
      <c r="AG4471"/>
      <c r="AH4471"/>
    </row>
    <row r="4472" spans="1:34" x14ac:dyDescent="0.2">
      <c r="A4472"/>
      <c r="J4472"/>
      <c r="AA4472"/>
      <c r="AB4472"/>
      <c r="AC4472"/>
      <c r="AD4472"/>
      <c r="AE4472"/>
      <c r="AF4472"/>
      <c r="AG4472"/>
      <c r="AH4472"/>
    </row>
    <row r="4473" spans="1:34" x14ac:dyDescent="0.2">
      <c r="A4473"/>
      <c r="J4473"/>
      <c r="AA4473"/>
      <c r="AB4473"/>
      <c r="AC4473"/>
      <c r="AD4473"/>
      <c r="AE4473"/>
      <c r="AF4473"/>
      <c r="AG4473"/>
      <c r="AH4473"/>
    </row>
    <row r="4474" spans="1:34" x14ac:dyDescent="0.2">
      <c r="A4474"/>
      <c r="J4474"/>
      <c r="AA4474"/>
      <c r="AB4474"/>
      <c r="AC4474"/>
      <c r="AD4474"/>
      <c r="AE4474"/>
      <c r="AF4474"/>
      <c r="AG4474"/>
      <c r="AH4474"/>
    </row>
    <row r="4475" spans="1:34" x14ac:dyDescent="0.2">
      <c r="A4475"/>
      <c r="J4475"/>
      <c r="AA4475"/>
      <c r="AB4475"/>
      <c r="AC4475"/>
      <c r="AD4475"/>
      <c r="AE4475"/>
      <c r="AF4475"/>
      <c r="AG4475"/>
      <c r="AH4475"/>
    </row>
    <row r="4476" spans="1:34" x14ac:dyDescent="0.2">
      <c r="A4476"/>
      <c r="J4476"/>
      <c r="AA4476"/>
      <c r="AB4476"/>
      <c r="AC4476"/>
      <c r="AD4476"/>
      <c r="AE4476"/>
      <c r="AF4476"/>
      <c r="AG4476"/>
      <c r="AH4476"/>
    </row>
    <row r="4477" spans="1:34" x14ac:dyDescent="0.2">
      <c r="A4477"/>
      <c r="J4477"/>
      <c r="AA4477"/>
      <c r="AB4477"/>
      <c r="AC4477"/>
      <c r="AD4477"/>
      <c r="AE4477"/>
      <c r="AF4477"/>
      <c r="AG4477"/>
      <c r="AH4477"/>
    </row>
    <row r="4478" spans="1:34" x14ac:dyDescent="0.2">
      <c r="A4478"/>
      <c r="J4478"/>
      <c r="AA4478"/>
      <c r="AB4478"/>
      <c r="AC4478"/>
      <c r="AD4478"/>
      <c r="AE4478"/>
      <c r="AF4478"/>
      <c r="AG4478"/>
      <c r="AH4478"/>
    </row>
    <row r="4479" spans="1:34" x14ac:dyDescent="0.2">
      <c r="A4479"/>
      <c r="J4479"/>
      <c r="AA4479"/>
      <c r="AB4479"/>
      <c r="AC4479"/>
      <c r="AD4479"/>
      <c r="AE4479"/>
      <c r="AF4479"/>
      <c r="AG4479"/>
      <c r="AH4479"/>
    </row>
    <row r="4480" spans="1:34" x14ac:dyDescent="0.2">
      <c r="A4480"/>
      <c r="J4480"/>
      <c r="AA4480"/>
      <c r="AB4480"/>
      <c r="AC4480"/>
      <c r="AD4480"/>
      <c r="AE4480"/>
      <c r="AF4480"/>
      <c r="AG4480"/>
      <c r="AH4480"/>
    </row>
    <row r="4481" spans="1:34" x14ac:dyDescent="0.2">
      <c r="A4481"/>
      <c r="J4481"/>
      <c r="AA4481"/>
      <c r="AB4481"/>
      <c r="AC4481"/>
      <c r="AD4481"/>
      <c r="AE4481"/>
      <c r="AF4481"/>
      <c r="AG4481"/>
      <c r="AH4481"/>
    </row>
    <row r="4482" spans="1:34" x14ac:dyDescent="0.2">
      <c r="A4482"/>
      <c r="J4482"/>
      <c r="AA4482"/>
      <c r="AB4482"/>
      <c r="AC4482"/>
      <c r="AD4482"/>
      <c r="AE4482"/>
      <c r="AF4482"/>
      <c r="AG4482"/>
      <c r="AH4482"/>
    </row>
    <row r="4483" spans="1:34" x14ac:dyDescent="0.2">
      <c r="A4483"/>
      <c r="J4483"/>
      <c r="AA4483"/>
      <c r="AB4483"/>
      <c r="AC4483"/>
      <c r="AD4483"/>
      <c r="AE4483"/>
      <c r="AF4483"/>
      <c r="AG4483"/>
      <c r="AH4483"/>
    </row>
    <row r="4484" spans="1:34" x14ac:dyDescent="0.2">
      <c r="A4484"/>
      <c r="J4484"/>
      <c r="AA4484"/>
      <c r="AB4484"/>
      <c r="AC4484"/>
      <c r="AD4484"/>
      <c r="AE4484"/>
      <c r="AF4484"/>
      <c r="AG4484"/>
      <c r="AH4484"/>
    </row>
    <row r="4485" spans="1:34" x14ac:dyDescent="0.2">
      <c r="A4485"/>
      <c r="J4485"/>
      <c r="AA4485"/>
      <c r="AB4485"/>
      <c r="AC4485"/>
      <c r="AD4485"/>
      <c r="AE4485"/>
      <c r="AF4485"/>
      <c r="AG4485"/>
      <c r="AH4485"/>
    </row>
    <row r="4486" spans="1:34" x14ac:dyDescent="0.2">
      <c r="A4486"/>
      <c r="J4486"/>
      <c r="AA4486"/>
      <c r="AB4486"/>
      <c r="AC4486"/>
      <c r="AD4486"/>
      <c r="AE4486"/>
      <c r="AF4486"/>
      <c r="AG4486"/>
      <c r="AH4486"/>
    </row>
    <row r="4487" spans="1:34" x14ac:dyDescent="0.2">
      <c r="A4487"/>
      <c r="J4487"/>
      <c r="AA4487"/>
      <c r="AB4487"/>
      <c r="AC4487"/>
      <c r="AD4487"/>
      <c r="AE4487"/>
      <c r="AF4487"/>
      <c r="AG4487"/>
      <c r="AH4487"/>
    </row>
    <row r="4488" spans="1:34" x14ac:dyDescent="0.2">
      <c r="A4488"/>
      <c r="J4488"/>
      <c r="AA4488"/>
      <c r="AB4488"/>
      <c r="AC4488"/>
      <c r="AD4488"/>
      <c r="AE4488"/>
      <c r="AF4488"/>
      <c r="AG4488"/>
      <c r="AH4488"/>
    </row>
    <row r="4489" spans="1:34" x14ac:dyDescent="0.2">
      <c r="A4489"/>
      <c r="J4489"/>
      <c r="AA4489"/>
      <c r="AB4489"/>
      <c r="AC4489"/>
      <c r="AD4489"/>
      <c r="AE4489"/>
      <c r="AF4489"/>
      <c r="AG4489"/>
      <c r="AH4489"/>
    </row>
    <row r="4490" spans="1:34" x14ac:dyDescent="0.2">
      <c r="A4490"/>
      <c r="J4490"/>
      <c r="AA4490"/>
      <c r="AB4490"/>
      <c r="AC4490"/>
      <c r="AD4490"/>
      <c r="AE4490"/>
      <c r="AF4490"/>
      <c r="AG4490"/>
      <c r="AH4490"/>
    </row>
    <row r="4491" spans="1:34" x14ac:dyDescent="0.2">
      <c r="A4491"/>
      <c r="J4491"/>
      <c r="AA4491"/>
      <c r="AB4491"/>
      <c r="AC4491"/>
      <c r="AD4491"/>
      <c r="AE4491"/>
      <c r="AF4491"/>
      <c r="AG4491"/>
      <c r="AH4491"/>
    </row>
    <row r="4492" spans="1:34" x14ac:dyDescent="0.2">
      <c r="A4492"/>
      <c r="J4492"/>
      <c r="AA4492"/>
      <c r="AB4492"/>
      <c r="AC4492"/>
      <c r="AD4492"/>
      <c r="AE4492"/>
      <c r="AF4492"/>
      <c r="AG4492"/>
      <c r="AH4492"/>
    </row>
    <row r="4493" spans="1:34" x14ac:dyDescent="0.2">
      <c r="A4493"/>
      <c r="J4493"/>
      <c r="AA4493"/>
      <c r="AB4493"/>
      <c r="AC4493"/>
      <c r="AD4493"/>
      <c r="AE4493"/>
      <c r="AF4493"/>
      <c r="AG4493"/>
      <c r="AH4493"/>
    </row>
    <row r="4494" spans="1:34" x14ac:dyDescent="0.2">
      <c r="A4494"/>
      <c r="J4494"/>
      <c r="AA4494"/>
      <c r="AB4494"/>
      <c r="AC4494"/>
      <c r="AD4494"/>
      <c r="AE4494"/>
      <c r="AF4494"/>
      <c r="AG4494"/>
      <c r="AH4494"/>
    </row>
    <row r="4495" spans="1:34" x14ac:dyDescent="0.2">
      <c r="A4495"/>
      <c r="J4495"/>
      <c r="AA4495"/>
      <c r="AB4495"/>
      <c r="AC4495"/>
      <c r="AD4495"/>
      <c r="AE4495"/>
      <c r="AF4495"/>
      <c r="AG4495"/>
      <c r="AH4495"/>
    </row>
    <row r="4496" spans="1:34" x14ac:dyDescent="0.2">
      <c r="A4496"/>
      <c r="J4496"/>
      <c r="AA4496"/>
      <c r="AB4496"/>
      <c r="AC4496"/>
      <c r="AD4496"/>
      <c r="AE4496"/>
      <c r="AF4496"/>
      <c r="AG4496"/>
      <c r="AH4496"/>
    </row>
    <row r="4497" spans="1:34" x14ac:dyDescent="0.2">
      <c r="A4497"/>
      <c r="J4497"/>
      <c r="AA4497"/>
      <c r="AB4497"/>
      <c r="AC4497"/>
      <c r="AD4497"/>
      <c r="AE4497"/>
      <c r="AF4497"/>
      <c r="AG4497"/>
      <c r="AH4497"/>
    </row>
    <row r="4498" spans="1:34" x14ac:dyDescent="0.2">
      <c r="A4498"/>
      <c r="J4498"/>
      <c r="AA4498"/>
      <c r="AB4498"/>
      <c r="AC4498"/>
      <c r="AD4498"/>
      <c r="AE4498"/>
      <c r="AF4498"/>
      <c r="AG4498"/>
      <c r="AH4498"/>
    </row>
    <row r="4499" spans="1:34" x14ac:dyDescent="0.2">
      <c r="A4499"/>
      <c r="J4499"/>
      <c r="AA4499"/>
      <c r="AB4499"/>
      <c r="AC4499"/>
      <c r="AD4499"/>
      <c r="AE4499"/>
      <c r="AF4499"/>
      <c r="AG4499"/>
      <c r="AH4499"/>
    </row>
    <row r="4500" spans="1:34" x14ac:dyDescent="0.2">
      <c r="A4500"/>
      <c r="J4500"/>
      <c r="AA4500"/>
      <c r="AB4500"/>
      <c r="AC4500"/>
      <c r="AD4500"/>
      <c r="AE4500"/>
      <c r="AF4500"/>
      <c r="AG4500"/>
      <c r="AH4500"/>
    </row>
    <row r="4501" spans="1:34" x14ac:dyDescent="0.2">
      <c r="A4501"/>
      <c r="J4501"/>
      <c r="AA4501"/>
      <c r="AB4501"/>
      <c r="AC4501"/>
      <c r="AD4501"/>
      <c r="AE4501"/>
      <c r="AF4501"/>
      <c r="AG4501"/>
      <c r="AH4501"/>
    </row>
    <row r="4502" spans="1:34" x14ac:dyDescent="0.2">
      <c r="A4502"/>
      <c r="J4502"/>
      <c r="AA4502"/>
      <c r="AB4502"/>
      <c r="AC4502"/>
      <c r="AD4502"/>
      <c r="AE4502"/>
      <c r="AF4502"/>
      <c r="AG4502"/>
      <c r="AH4502"/>
    </row>
    <row r="4503" spans="1:34" x14ac:dyDescent="0.2">
      <c r="A4503"/>
      <c r="J4503"/>
      <c r="AA4503"/>
      <c r="AB4503"/>
      <c r="AC4503"/>
      <c r="AD4503"/>
      <c r="AE4503"/>
      <c r="AF4503"/>
      <c r="AG4503"/>
      <c r="AH4503"/>
    </row>
    <row r="4504" spans="1:34" x14ac:dyDescent="0.2">
      <c r="A4504"/>
      <c r="J4504"/>
      <c r="AA4504"/>
      <c r="AB4504"/>
      <c r="AC4504"/>
      <c r="AD4504"/>
      <c r="AE4504"/>
      <c r="AF4504"/>
      <c r="AG4504"/>
      <c r="AH4504"/>
    </row>
    <row r="4505" spans="1:34" x14ac:dyDescent="0.2">
      <c r="A4505"/>
      <c r="J4505"/>
      <c r="AA4505"/>
      <c r="AB4505"/>
      <c r="AC4505"/>
      <c r="AD4505"/>
      <c r="AE4505"/>
      <c r="AF4505"/>
      <c r="AG4505"/>
      <c r="AH4505"/>
    </row>
    <row r="4506" spans="1:34" x14ac:dyDescent="0.2">
      <c r="A4506"/>
      <c r="J4506"/>
      <c r="AA4506"/>
      <c r="AB4506"/>
      <c r="AC4506"/>
      <c r="AD4506"/>
      <c r="AE4506"/>
      <c r="AF4506"/>
      <c r="AG4506"/>
      <c r="AH4506"/>
    </row>
    <row r="4507" spans="1:34" x14ac:dyDescent="0.2">
      <c r="A4507"/>
      <c r="J4507"/>
      <c r="AA4507"/>
      <c r="AB4507"/>
      <c r="AC4507"/>
      <c r="AD4507"/>
      <c r="AE4507"/>
      <c r="AF4507"/>
      <c r="AG4507"/>
      <c r="AH4507"/>
    </row>
    <row r="4508" spans="1:34" x14ac:dyDescent="0.2">
      <c r="A4508"/>
      <c r="J4508"/>
      <c r="AA4508"/>
      <c r="AB4508"/>
      <c r="AC4508"/>
      <c r="AD4508"/>
      <c r="AE4508"/>
      <c r="AF4508"/>
      <c r="AG4508"/>
      <c r="AH4508"/>
    </row>
    <row r="4509" spans="1:34" x14ac:dyDescent="0.2">
      <c r="A4509"/>
      <c r="J4509"/>
      <c r="AA4509"/>
      <c r="AB4509"/>
      <c r="AC4509"/>
      <c r="AD4509"/>
      <c r="AE4509"/>
      <c r="AF4509"/>
      <c r="AG4509"/>
      <c r="AH4509"/>
    </row>
    <row r="4510" spans="1:34" x14ac:dyDescent="0.2">
      <c r="A4510"/>
      <c r="J4510"/>
      <c r="AA4510"/>
      <c r="AB4510"/>
      <c r="AC4510"/>
      <c r="AD4510"/>
      <c r="AE4510"/>
      <c r="AF4510"/>
      <c r="AG4510"/>
      <c r="AH4510"/>
    </row>
    <row r="4511" spans="1:34" x14ac:dyDescent="0.2">
      <c r="A4511"/>
      <c r="J4511"/>
      <c r="AA4511"/>
      <c r="AB4511"/>
      <c r="AC4511"/>
      <c r="AD4511"/>
      <c r="AE4511"/>
      <c r="AF4511"/>
      <c r="AG4511"/>
      <c r="AH4511"/>
    </row>
    <row r="4512" spans="1:34" x14ac:dyDescent="0.2">
      <c r="A4512"/>
      <c r="J4512"/>
      <c r="AA4512"/>
      <c r="AB4512"/>
      <c r="AC4512"/>
      <c r="AD4512"/>
      <c r="AE4512"/>
      <c r="AF4512"/>
      <c r="AG4512"/>
      <c r="AH4512"/>
    </row>
    <row r="4513" spans="1:34" x14ac:dyDescent="0.2">
      <c r="A4513"/>
      <c r="J4513"/>
      <c r="AA4513"/>
      <c r="AB4513"/>
      <c r="AC4513"/>
      <c r="AD4513"/>
      <c r="AE4513"/>
      <c r="AF4513"/>
      <c r="AG4513"/>
      <c r="AH4513"/>
    </row>
    <row r="4514" spans="1:34" x14ac:dyDescent="0.2">
      <c r="A4514"/>
      <c r="J4514"/>
      <c r="AA4514"/>
      <c r="AB4514"/>
      <c r="AC4514"/>
      <c r="AD4514"/>
      <c r="AE4514"/>
      <c r="AF4514"/>
      <c r="AG4514"/>
      <c r="AH4514"/>
    </row>
    <row r="4515" spans="1:34" x14ac:dyDescent="0.2">
      <c r="A4515"/>
      <c r="J4515"/>
      <c r="AA4515"/>
      <c r="AB4515"/>
      <c r="AC4515"/>
      <c r="AD4515"/>
      <c r="AE4515"/>
      <c r="AF4515"/>
      <c r="AG4515"/>
      <c r="AH4515"/>
    </row>
    <row r="4516" spans="1:34" x14ac:dyDescent="0.2">
      <c r="A4516"/>
      <c r="J4516"/>
      <c r="AA4516"/>
      <c r="AB4516"/>
      <c r="AC4516"/>
      <c r="AD4516"/>
      <c r="AE4516"/>
      <c r="AF4516"/>
      <c r="AG4516"/>
      <c r="AH4516"/>
    </row>
    <row r="4517" spans="1:34" x14ac:dyDescent="0.2">
      <c r="A4517"/>
      <c r="J4517"/>
      <c r="AA4517"/>
      <c r="AB4517"/>
      <c r="AC4517"/>
      <c r="AD4517"/>
      <c r="AE4517"/>
      <c r="AF4517"/>
      <c r="AG4517"/>
      <c r="AH4517"/>
    </row>
    <row r="4518" spans="1:34" x14ac:dyDescent="0.2">
      <c r="A4518"/>
      <c r="J4518"/>
      <c r="AA4518"/>
      <c r="AB4518"/>
      <c r="AC4518"/>
      <c r="AD4518"/>
      <c r="AE4518"/>
      <c r="AF4518"/>
      <c r="AG4518"/>
      <c r="AH4518"/>
    </row>
    <row r="4519" spans="1:34" x14ac:dyDescent="0.2">
      <c r="A4519"/>
      <c r="J4519"/>
      <c r="AA4519"/>
      <c r="AB4519"/>
      <c r="AC4519"/>
      <c r="AD4519"/>
      <c r="AE4519"/>
      <c r="AF4519"/>
      <c r="AG4519"/>
      <c r="AH4519"/>
    </row>
    <row r="4520" spans="1:34" x14ac:dyDescent="0.2">
      <c r="A4520"/>
      <c r="J4520"/>
      <c r="AA4520"/>
      <c r="AB4520"/>
      <c r="AC4520"/>
      <c r="AD4520"/>
      <c r="AE4520"/>
      <c r="AF4520"/>
      <c r="AG4520"/>
      <c r="AH4520"/>
    </row>
    <row r="4521" spans="1:34" x14ac:dyDescent="0.2">
      <c r="A4521"/>
      <c r="J4521"/>
      <c r="AA4521"/>
      <c r="AB4521"/>
      <c r="AC4521"/>
      <c r="AD4521"/>
      <c r="AE4521"/>
      <c r="AF4521"/>
      <c r="AG4521"/>
      <c r="AH4521"/>
    </row>
    <row r="4522" spans="1:34" x14ac:dyDescent="0.2">
      <c r="A4522"/>
      <c r="J4522"/>
      <c r="AA4522"/>
      <c r="AB4522"/>
      <c r="AC4522"/>
      <c r="AD4522"/>
      <c r="AE4522"/>
      <c r="AF4522"/>
      <c r="AG4522"/>
      <c r="AH4522"/>
    </row>
    <row r="4523" spans="1:34" x14ac:dyDescent="0.2">
      <c r="A4523"/>
      <c r="J4523"/>
      <c r="AA4523"/>
      <c r="AB4523"/>
      <c r="AC4523"/>
      <c r="AD4523"/>
      <c r="AE4523"/>
      <c r="AF4523"/>
      <c r="AG4523"/>
      <c r="AH4523"/>
    </row>
    <row r="4524" spans="1:34" x14ac:dyDescent="0.2">
      <c r="A4524"/>
      <c r="J4524"/>
      <c r="AA4524"/>
      <c r="AB4524"/>
      <c r="AC4524"/>
      <c r="AD4524"/>
      <c r="AE4524"/>
      <c r="AF4524"/>
      <c r="AG4524"/>
      <c r="AH4524"/>
    </row>
    <row r="4525" spans="1:34" x14ac:dyDescent="0.2">
      <c r="A4525"/>
      <c r="J4525"/>
      <c r="AA4525"/>
      <c r="AB4525"/>
      <c r="AC4525"/>
      <c r="AD4525"/>
      <c r="AE4525"/>
      <c r="AF4525"/>
      <c r="AG4525"/>
      <c r="AH4525"/>
    </row>
    <row r="4526" spans="1:34" x14ac:dyDescent="0.2">
      <c r="A4526"/>
      <c r="J4526"/>
      <c r="AA4526"/>
      <c r="AB4526"/>
      <c r="AC4526"/>
      <c r="AD4526"/>
      <c r="AE4526"/>
      <c r="AF4526"/>
      <c r="AG4526"/>
      <c r="AH4526"/>
    </row>
    <row r="4527" spans="1:34" x14ac:dyDescent="0.2">
      <c r="A4527"/>
      <c r="J4527"/>
      <c r="AA4527"/>
      <c r="AB4527"/>
      <c r="AC4527"/>
      <c r="AD4527"/>
      <c r="AE4527"/>
      <c r="AF4527"/>
      <c r="AG4527"/>
      <c r="AH4527"/>
    </row>
    <row r="4528" spans="1:34" x14ac:dyDescent="0.2">
      <c r="A4528"/>
      <c r="J4528"/>
      <c r="AA4528"/>
      <c r="AB4528"/>
      <c r="AC4528"/>
      <c r="AD4528"/>
      <c r="AE4528"/>
      <c r="AF4528"/>
      <c r="AG4528"/>
      <c r="AH4528"/>
    </row>
    <row r="4529" spans="1:34" x14ac:dyDescent="0.2">
      <c r="A4529"/>
      <c r="J4529"/>
      <c r="AA4529"/>
      <c r="AB4529"/>
      <c r="AC4529"/>
      <c r="AD4529"/>
      <c r="AE4529"/>
      <c r="AF4529"/>
      <c r="AG4529"/>
      <c r="AH4529"/>
    </row>
    <row r="4530" spans="1:34" x14ac:dyDescent="0.2">
      <c r="A4530"/>
      <c r="J4530"/>
      <c r="AA4530"/>
      <c r="AB4530"/>
      <c r="AC4530"/>
      <c r="AD4530"/>
      <c r="AE4530"/>
      <c r="AF4530"/>
      <c r="AG4530"/>
      <c r="AH4530"/>
    </row>
    <row r="4531" spans="1:34" x14ac:dyDescent="0.2">
      <c r="A4531"/>
      <c r="J4531"/>
      <c r="AA4531"/>
      <c r="AB4531"/>
      <c r="AC4531"/>
      <c r="AD4531"/>
      <c r="AE4531"/>
      <c r="AF4531"/>
      <c r="AG4531"/>
      <c r="AH4531"/>
    </row>
    <row r="4532" spans="1:34" x14ac:dyDescent="0.2">
      <c r="A4532"/>
      <c r="J4532"/>
      <c r="AA4532"/>
      <c r="AB4532"/>
      <c r="AC4532"/>
      <c r="AD4532"/>
      <c r="AE4532"/>
      <c r="AF4532"/>
      <c r="AG4532"/>
      <c r="AH4532"/>
    </row>
    <row r="4533" spans="1:34" x14ac:dyDescent="0.2">
      <c r="A4533"/>
      <c r="J4533"/>
      <c r="AA4533"/>
      <c r="AB4533"/>
      <c r="AC4533"/>
      <c r="AD4533"/>
      <c r="AE4533"/>
      <c r="AF4533"/>
      <c r="AG4533"/>
      <c r="AH4533"/>
    </row>
    <row r="4534" spans="1:34" x14ac:dyDescent="0.2">
      <c r="A4534"/>
      <c r="J4534"/>
      <c r="AA4534"/>
      <c r="AB4534"/>
      <c r="AC4534"/>
      <c r="AD4534"/>
      <c r="AE4534"/>
      <c r="AF4534"/>
      <c r="AG4534"/>
      <c r="AH4534"/>
    </row>
    <row r="4535" spans="1:34" x14ac:dyDescent="0.2">
      <c r="A4535"/>
      <c r="J4535"/>
      <c r="AA4535"/>
      <c r="AB4535"/>
      <c r="AC4535"/>
      <c r="AD4535"/>
      <c r="AE4535"/>
      <c r="AF4535"/>
      <c r="AG4535"/>
      <c r="AH4535"/>
    </row>
    <row r="4536" spans="1:34" x14ac:dyDescent="0.2">
      <c r="A4536"/>
      <c r="J4536"/>
      <c r="AA4536"/>
      <c r="AB4536"/>
      <c r="AC4536"/>
      <c r="AD4536"/>
      <c r="AE4536"/>
      <c r="AF4536"/>
      <c r="AG4536"/>
      <c r="AH4536"/>
    </row>
    <row r="4537" spans="1:34" x14ac:dyDescent="0.2">
      <c r="A4537"/>
      <c r="J4537"/>
      <c r="AA4537"/>
      <c r="AB4537"/>
      <c r="AC4537"/>
      <c r="AD4537"/>
      <c r="AE4537"/>
      <c r="AF4537"/>
      <c r="AG4537"/>
      <c r="AH4537"/>
    </row>
    <row r="4538" spans="1:34" x14ac:dyDescent="0.2">
      <c r="A4538"/>
      <c r="J4538"/>
      <c r="AA4538"/>
      <c r="AB4538"/>
      <c r="AC4538"/>
      <c r="AD4538"/>
      <c r="AE4538"/>
      <c r="AF4538"/>
      <c r="AG4538"/>
      <c r="AH4538"/>
    </row>
    <row r="4539" spans="1:34" x14ac:dyDescent="0.2">
      <c r="A4539"/>
      <c r="J4539"/>
      <c r="AA4539"/>
      <c r="AB4539"/>
      <c r="AC4539"/>
      <c r="AD4539"/>
      <c r="AE4539"/>
      <c r="AF4539"/>
      <c r="AG4539"/>
      <c r="AH4539"/>
    </row>
    <row r="4540" spans="1:34" x14ac:dyDescent="0.2">
      <c r="A4540"/>
      <c r="J4540"/>
      <c r="AA4540"/>
      <c r="AB4540"/>
      <c r="AC4540"/>
      <c r="AD4540"/>
      <c r="AE4540"/>
      <c r="AF4540"/>
      <c r="AG4540"/>
      <c r="AH4540"/>
    </row>
    <row r="4541" spans="1:34" x14ac:dyDescent="0.2">
      <c r="A4541"/>
      <c r="J4541"/>
      <c r="AA4541"/>
      <c r="AB4541"/>
      <c r="AC4541"/>
      <c r="AD4541"/>
      <c r="AE4541"/>
      <c r="AF4541"/>
      <c r="AG4541"/>
      <c r="AH4541"/>
    </row>
    <row r="4542" spans="1:34" x14ac:dyDescent="0.2">
      <c r="A4542"/>
      <c r="J4542"/>
      <c r="AA4542"/>
      <c r="AB4542"/>
      <c r="AC4542"/>
      <c r="AD4542"/>
      <c r="AE4542"/>
      <c r="AF4542"/>
      <c r="AG4542"/>
      <c r="AH4542"/>
    </row>
    <row r="4543" spans="1:34" x14ac:dyDescent="0.2">
      <c r="A4543"/>
      <c r="J4543"/>
      <c r="AA4543"/>
      <c r="AB4543"/>
      <c r="AC4543"/>
      <c r="AD4543"/>
      <c r="AE4543"/>
      <c r="AF4543"/>
      <c r="AG4543"/>
      <c r="AH4543"/>
    </row>
    <row r="4544" spans="1:34" x14ac:dyDescent="0.2">
      <c r="A4544"/>
      <c r="J4544"/>
      <c r="AA4544"/>
      <c r="AB4544"/>
      <c r="AC4544"/>
      <c r="AD4544"/>
      <c r="AE4544"/>
      <c r="AF4544"/>
      <c r="AG4544"/>
      <c r="AH4544"/>
    </row>
    <row r="4545" spans="1:34" x14ac:dyDescent="0.2">
      <c r="A4545"/>
      <c r="J4545"/>
      <c r="AA4545"/>
      <c r="AB4545"/>
      <c r="AC4545"/>
      <c r="AD4545"/>
      <c r="AE4545"/>
      <c r="AF4545"/>
      <c r="AG4545"/>
      <c r="AH4545"/>
    </row>
    <row r="4546" spans="1:34" x14ac:dyDescent="0.2">
      <c r="A4546"/>
      <c r="J4546"/>
      <c r="AA4546"/>
      <c r="AB4546"/>
      <c r="AC4546"/>
      <c r="AD4546"/>
      <c r="AE4546"/>
      <c r="AF4546"/>
      <c r="AG4546"/>
      <c r="AH4546"/>
    </row>
    <row r="4547" spans="1:34" x14ac:dyDescent="0.2">
      <c r="A4547"/>
      <c r="J4547"/>
      <c r="AA4547"/>
      <c r="AB4547"/>
      <c r="AC4547"/>
      <c r="AD4547"/>
      <c r="AE4547"/>
      <c r="AF4547"/>
      <c r="AG4547"/>
      <c r="AH4547"/>
    </row>
    <row r="4548" spans="1:34" x14ac:dyDescent="0.2">
      <c r="A4548"/>
      <c r="J4548"/>
      <c r="AA4548"/>
      <c r="AB4548"/>
      <c r="AC4548"/>
      <c r="AD4548"/>
      <c r="AE4548"/>
      <c r="AF4548"/>
      <c r="AG4548"/>
      <c r="AH4548"/>
    </row>
    <row r="4549" spans="1:34" x14ac:dyDescent="0.2">
      <c r="A4549"/>
      <c r="J4549"/>
      <c r="AA4549"/>
      <c r="AB4549"/>
      <c r="AC4549"/>
      <c r="AD4549"/>
      <c r="AE4549"/>
      <c r="AF4549"/>
      <c r="AG4549"/>
      <c r="AH4549"/>
    </row>
    <row r="4550" spans="1:34" x14ac:dyDescent="0.2">
      <c r="A4550"/>
      <c r="J4550"/>
      <c r="AA4550"/>
      <c r="AB4550"/>
      <c r="AC4550"/>
      <c r="AD4550"/>
      <c r="AE4550"/>
      <c r="AF4550"/>
      <c r="AG4550"/>
      <c r="AH4550"/>
    </row>
    <row r="4551" spans="1:34" x14ac:dyDescent="0.2">
      <c r="A4551"/>
      <c r="J4551"/>
      <c r="AA4551"/>
      <c r="AB4551"/>
      <c r="AC4551"/>
      <c r="AD4551"/>
      <c r="AE4551"/>
      <c r="AF4551"/>
      <c r="AG4551"/>
      <c r="AH4551"/>
    </row>
    <row r="4552" spans="1:34" x14ac:dyDescent="0.2">
      <c r="A4552"/>
      <c r="J4552"/>
      <c r="AA4552"/>
      <c r="AB4552"/>
      <c r="AC4552"/>
      <c r="AD4552"/>
      <c r="AE4552"/>
      <c r="AF4552"/>
      <c r="AG4552"/>
      <c r="AH4552"/>
    </row>
    <row r="4553" spans="1:34" x14ac:dyDescent="0.2">
      <c r="A4553"/>
      <c r="J4553"/>
      <c r="AA4553"/>
      <c r="AB4553"/>
      <c r="AC4553"/>
      <c r="AD4553"/>
      <c r="AE4553"/>
      <c r="AF4553"/>
      <c r="AG4553"/>
      <c r="AH4553"/>
    </row>
    <row r="4554" spans="1:34" x14ac:dyDescent="0.2">
      <c r="A4554"/>
      <c r="J4554"/>
      <c r="AA4554"/>
      <c r="AB4554"/>
      <c r="AC4554"/>
      <c r="AD4554"/>
      <c r="AE4554"/>
      <c r="AF4554"/>
      <c r="AG4554"/>
      <c r="AH4554"/>
    </row>
    <row r="4555" spans="1:34" x14ac:dyDescent="0.2">
      <c r="A4555"/>
      <c r="J4555"/>
      <c r="AA4555"/>
      <c r="AB4555"/>
      <c r="AC4555"/>
      <c r="AD4555"/>
      <c r="AE4555"/>
      <c r="AF4555"/>
      <c r="AG4555"/>
      <c r="AH4555"/>
    </row>
    <row r="4556" spans="1:34" x14ac:dyDescent="0.2">
      <c r="A4556"/>
      <c r="J4556"/>
      <c r="AA4556"/>
      <c r="AB4556"/>
      <c r="AC4556"/>
      <c r="AD4556"/>
      <c r="AE4556"/>
      <c r="AF4556"/>
      <c r="AG4556"/>
      <c r="AH4556"/>
    </row>
    <row r="4557" spans="1:34" x14ac:dyDescent="0.2">
      <c r="A4557"/>
      <c r="J4557"/>
      <c r="AA4557"/>
      <c r="AB4557"/>
      <c r="AC4557"/>
      <c r="AD4557"/>
      <c r="AE4557"/>
      <c r="AF4557"/>
      <c r="AG4557"/>
      <c r="AH4557"/>
    </row>
    <row r="4558" spans="1:34" x14ac:dyDescent="0.2">
      <c r="A4558"/>
      <c r="J4558"/>
      <c r="AA4558"/>
      <c r="AB4558"/>
      <c r="AC4558"/>
      <c r="AD4558"/>
      <c r="AE4558"/>
      <c r="AF4558"/>
      <c r="AG4558"/>
      <c r="AH4558"/>
    </row>
    <row r="4559" spans="1:34" x14ac:dyDescent="0.2">
      <c r="A4559"/>
      <c r="J4559"/>
      <c r="AA4559"/>
      <c r="AB4559"/>
      <c r="AC4559"/>
      <c r="AD4559"/>
      <c r="AE4559"/>
      <c r="AF4559"/>
      <c r="AG4559"/>
      <c r="AH4559"/>
    </row>
    <row r="4560" spans="1:34" x14ac:dyDescent="0.2">
      <c r="A4560"/>
      <c r="J4560"/>
      <c r="AA4560"/>
      <c r="AB4560"/>
      <c r="AC4560"/>
      <c r="AD4560"/>
      <c r="AE4560"/>
      <c r="AF4560"/>
      <c r="AG4560"/>
      <c r="AH4560"/>
    </row>
    <row r="4561" spans="1:34" x14ac:dyDescent="0.2">
      <c r="A4561"/>
      <c r="J4561"/>
      <c r="AA4561"/>
      <c r="AB4561"/>
      <c r="AC4561"/>
      <c r="AD4561"/>
      <c r="AE4561"/>
      <c r="AF4561"/>
      <c r="AG4561"/>
      <c r="AH4561"/>
    </row>
    <row r="4562" spans="1:34" x14ac:dyDescent="0.2">
      <c r="A4562"/>
      <c r="J4562"/>
      <c r="AA4562"/>
      <c r="AB4562"/>
      <c r="AC4562"/>
      <c r="AD4562"/>
      <c r="AE4562"/>
      <c r="AF4562"/>
      <c r="AG4562"/>
      <c r="AH4562"/>
    </row>
    <row r="4563" spans="1:34" x14ac:dyDescent="0.2">
      <c r="A4563"/>
      <c r="J4563"/>
      <c r="AA4563"/>
      <c r="AB4563"/>
      <c r="AC4563"/>
      <c r="AD4563"/>
      <c r="AE4563"/>
      <c r="AF4563"/>
      <c r="AG4563"/>
      <c r="AH4563"/>
    </row>
    <row r="4564" spans="1:34" x14ac:dyDescent="0.2">
      <c r="A4564"/>
      <c r="J4564"/>
      <c r="AA4564"/>
      <c r="AB4564"/>
      <c r="AC4564"/>
      <c r="AD4564"/>
      <c r="AE4564"/>
      <c r="AF4564"/>
      <c r="AG4564"/>
      <c r="AH4564"/>
    </row>
    <row r="4565" spans="1:34" x14ac:dyDescent="0.2">
      <c r="A4565"/>
      <c r="J4565"/>
      <c r="AA4565"/>
      <c r="AB4565"/>
      <c r="AC4565"/>
      <c r="AD4565"/>
      <c r="AE4565"/>
      <c r="AF4565"/>
      <c r="AG4565"/>
      <c r="AH4565"/>
    </row>
    <row r="4566" spans="1:34" x14ac:dyDescent="0.2">
      <c r="A4566"/>
      <c r="J4566"/>
      <c r="AA4566"/>
      <c r="AB4566"/>
      <c r="AC4566"/>
      <c r="AD4566"/>
      <c r="AE4566"/>
      <c r="AF4566"/>
      <c r="AG4566"/>
      <c r="AH4566"/>
    </row>
    <row r="4567" spans="1:34" x14ac:dyDescent="0.2">
      <c r="A4567"/>
      <c r="J4567"/>
      <c r="AA4567"/>
      <c r="AB4567"/>
      <c r="AC4567"/>
      <c r="AD4567"/>
      <c r="AE4567"/>
      <c r="AF4567"/>
      <c r="AG4567"/>
      <c r="AH4567"/>
    </row>
    <row r="4568" spans="1:34" x14ac:dyDescent="0.2">
      <c r="A4568"/>
      <c r="J4568"/>
      <c r="AA4568"/>
      <c r="AB4568"/>
      <c r="AC4568"/>
      <c r="AD4568"/>
      <c r="AE4568"/>
      <c r="AF4568"/>
      <c r="AG4568"/>
      <c r="AH4568"/>
    </row>
    <row r="4569" spans="1:34" x14ac:dyDescent="0.2">
      <c r="A4569"/>
      <c r="J4569"/>
      <c r="AA4569"/>
      <c r="AB4569"/>
      <c r="AC4569"/>
      <c r="AD4569"/>
      <c r="AE4569"/>
      <c r="AF4569"/>
      <c r="AG4569"/>
      <c r="AH4569"/>
    </row>
    <row r="4570" spans="1:34" x14ac:dyDescent="0.2">
      <c r="A4570"/>
      <c r="J4570"/>
      <c r="AA4570"/>
      <c r="AB4570"/>
      <c r="AC4570"/>
      <c r="AD4570"/>
      <c r="AE4570"/>
      <c r="AF4570"/>
      <c r="AG4570"/>
      <c r="AH4570"/>
    </row>
    <row r="4571" spans="1:34" x14ac:dyDescent="0.2">
      <c r="A4571"/>
      <c r="J4571"/>
      <c r="AA4571"/>
      <c r="AB4571"/>
      <c r="AC4571"/>
      <c r="AD4571"/>
      <c r="AE4571"/>
      <c r="AF4571"/>
      <c r="AG4571"/>
      <c r="AH4571"/>
    </row>
    <row r="4572" spans="1:34" x14ac:dyDescent="0.2">
      <c r="A4572"/>
      <c r="J4572"/>
      <c r="AA4572"/>
      <c r="AB4572"/>
      <c r="AC4572"/>
      <c r="AD4572"/>
      <c r="AE4572"/>
      <c r="AF4572"/>
      <c r="AG4572"/>
      <c r="AH4572"/>
    </row>
    <row r="4573" spans="1:34" x14ac:dyDescent="0.2">
      <c r="A4573"/>
      <c r="J4573"/>
      <c r="AA4573"/>
      <c r="AB4573"/>
      <c r="AC4573"/>
      <c r="AD4573"/>
      <c r="AE4573"/>
      <c r="AF4573"/>
      <c r="AG4573"/>
      <c r="AH4573"/>
    </row>
    <row r="4574" spans="1:34" x14ac:dyDescent="0.2">
      <c r="A4574"/>
      <c r="J4574"/>
      <c r="AA4574"/>
      <c r="AB4574"/>
      <c r="AC4574"/>
      <c r="AD4574"/>
      <c r="AE4574"/>
      <c r="AF4574"/>
      <c r="AG4574"/>
      <c r="AH4574"/>
    </row>
    <row r="4575" spans="1:34" x14ac:dyDescent="0.2">
      <c r="A4575"/>
      <c r="J4575"/>
      <c r="AA4575"/>
      <c r="AB4575"/>
      <c r="AC4575"/>
      <c r="AD4575"/>
      <c r="AE4575"/>
      <c r="AF4575"/>
      <c r="AG4575"/>
      <c r="AH4575"/>
    </row>
    <row r="4576" spans="1:34" x14ac:dyDescent="0.2">
      <c r="A4576"/>
      <c r="J4576"/>
      <c r="AA4576"/>
      <c r="AB4576"/>
      <c r="AC4576"/>
      <c r="AD4576"/>
      <c r="AE4576"/>
      <c r="AF4576"/>
      <c r="AG4576"/>
      <c r="AH4576"/>
    </row>
    <row r="4577" spans="1:34" x14ac:dyDescent="0.2">
      <c r="A4577"/>
      <c r="J4577"/>
      <c r="AA4577"/>
      <c r="AB4577"/>
      <c r="AC4577"/>
      <c r="AD4577"/>
      <c r="AE4577"/>
      <c r="AF4577"/>
      <c r="AG4577"/>
      <c r="AH4577"/>
    </row>
    <row r="4578" spans="1:34" x14ac:dyDescent="0.2">
      <c r="A4578"/>
      <c r="J4578"/>
      <c r="AA4578"/>
      <c r="AB4578"/>
      <c r="AC4578"/>
      <c r="AD4578"/>
      <c r="AE4578"/>
      <c r="AF4578"/>
      <c r="AG4578"/>
      <c r="AH4578"/>
    </row>
    <row r="4579" spans="1:34" x14ac:dyDescent="0.2">
      <c r="A4579"/>
      <c r="J4579"/>
      <c r="AA4579"/>
      <c r="AB4579"/>
      <c r="AC4579"/>
      <c r="AD4579"/>
      <c r="AE4579"/>
      <c r="AF4579"/>
      <c r="AG4579"/>
      <c r="AH4579"/>
    </row>
    <row r="4580" spans="1:34" x14ac:dyDescent="0.2">
      <c r="A4580"/>
      <c r="J4580"/>
      <c r="AA4580"/>
      <c r="AB4580"/>
      <c r="AC4580"/>
      <c r="AD4580"/>
      <c r="AE4580"/>
      <c r="AF4580"/>
      <c r="AG4580"/>
      <c r="AH4580"/>
    </row>
    <row r="4581" spans="1:34" x14ac:dyDescent="0.2">
      <c r="A4581"/>
      <c r="J4581"/>
      <c r="AA4581"/>
      <c r="AB4581"/>
      <c r="AC4581"/>
      <c r="AD4581"/>
      <c r="AE4581"/>
      <c r="AF4581"/>
      <c r="AG4581"/>
      <c r="AH4581"/>
    </row>
    <row r="4582" spans="1:34" x14ac:dyDescent="0.2">
      <c r="A4582"/>
      <c r="J4582"/>
      <c r="AA4582"/>
      <c r="AB4582"/>
      <c r="AC4582"/>
      <c r="AD4582"/>
      <c r="AE4582"/>
      <c r="AF4582"/>
      <c r="AG4582"/>
      <c r="AH4582"/>
    </row>
    <row r="4583" spans="1:34" x14ac:dyDescent="0.2">
      <c r="A4583"/>
      <c r="J4583"/>
      <c r="AA4583"/>
      <c r="AB4583"/>
      <c r="AC4583"/>
      <c r="AD4583"/>
      <c r="AE4583"/>
      <c r="AF4583"/>
      <c r="AG4583"/>
      <c r="AH4583"/>
    </row>
    <row r="4584" spans="1:34" x14ac:dyDescent="0.2">
      <c r="A4584"/>
      <c r="J4584"/>
      <c r="AA4584"/>
      <c r="AB4584"/>
      <c r="AC4584"/>
      <c r="AD4584"/>
      <c r="AE4584"/>
      <c r="AF4584"/>
      <c r="AG4584"/>
      <c r="AH4584"/>
    </row>
    <row r="4585" spans="1:34" x14ac:dyDescent="0.2">
      <c r="A4585"/>
      <c r="J4585"/>
      <c r="AA4585"/>
      <c r="AB4585"/>
      <c r="AC4585"/>
      <c r="AD4585"/>
      <c r="AE4585"/>
      <c r="AF4585"/>
      <c r="AG4585"/>
      <c r="AH4585"/>
    </row>
    <row r="4586" spans="1:34" x14ac:dyDescent="0.2">
      <c r="A4586"/>
      <c r="J4586"/>
      <c r="AA4586"/>
      <c r="AB4586"/>
      <c r="AC4586"/>
      <c r="AD4586"/>
      <c r="AE4586"/>
      <c r="AF4586"/>
      <c r="AG4586"/>
      <c r="AH4586"/>
    </row>
    <row r="4587" spans="1:34" x14ac:dyDescent="0.2">
      <c r="A4587"/>
      <c r="J4587"/>
      <c r="AA4587"/>
      <c r="AB4587"/>
      <c r="AC4587"/>
      <c r="AD4587"/>
      <c r="AE4587"/>
      <c r="AF4587"/>
      <c r="AG4587"/>
      <c r="AH4587"/>
    </row>
    <row r="4588" spans="1:34" x14ac:dyDescent="0.2">
      <c r="A4588"/>
      <c r="J4588"/>
      <c r="AA4588"/>
      <c r="AB4588"/>
      <c r="AC4588"/>
      <c r="AD4588"/>
      <c r="AE4588"/>
      <c r="AF4588"/>
      <c r="AG4588"/>
      <c r="AH4588"/>
    </row>
    <row r="4589" spans="1:34" x14ac:dyDescent="0.2">
      <c r="A4589"/>
      <c r="J4589"/>
      <c r="AA4589"/>
      <c r="AB4589"/>
      <c r="AC4589"/>
      <c r="AD4589"/>
      <c r="AE4589"/>
      <c r="AF4589"/>
      <c r="AG4589"/>
      <c r="AH4589"/>
    </row>
    <row r="4590" spans="1:34" x14ac:dyDescent="0.2">
      <c r="A4590"/>
      <c r="J4590"/>
      <c r="AA4590"/>
      <c r="AB4590"/>
      <c r="AC4590"/>
      <c r="AD4590"/>
      <c r="AE4590"/>
      <c r="AF4590"/>
      <c r="AG4590"/>
      <c r="AH4590"/>
    </row>
    <row r="4591" spans="1:34" x14ac:dyDescent="0.2">
      <c r="A4591"/>
      <c r="J4591"/>
      <c r="AA4591"/>
      <c r="AB4591"/>
      <c r="AC4591"/>
      <c r="AD4591"/>
      <c r="AE4591"/>
      <c r="AF4591"/>
      <c r="AG4591"/>
      <c r="AH4591"/>
    </row>
    <row r="4592" spans="1:34" x14ac:dyDescent="0.2">
      <c r="A4592"/>
      <c r="J4592"/>
      <c r="AA4592"/>
      <c r="AB4592"/>
      <c r="AC4592"/>
      <c r="AD4592"/>
      <c r="AE4592"/>
      <c r="AF4592"/>
      <c r="AG4592"/>
      <c r="AH4592"/>
    </row>
    <row r="4593" spans="1:34" x14ac:dyDescent="0.2">
      <c r="A4593"/>
      <c r="J4593"/>
      <c r="AA4593"/>
      <c r="AB4593"/>
      <c r="AC4593"/>
      <c r="AD4593"/>
      <c r="AE4593"/>
      <c r="AF4593"/>
      <c r="AG4593"/>
      <c r="AH4593"/>
    </row>
    <row r="4594" spans="1:34" x14ac:dyDescent="0.2">
      <c r="A4594"/>
      <c r="J4594"/>
      <c r="AA4594"/>
      <c r="AB4594"/>
      <c r="AC4594"/>
      <c r="AD4594"/>
      <c r="AE4594"/>
      <c r="AF4594"/>
      <c r="AG4594"/>
      <c r="AH4594"/>
    </row>
    <row r="4595" spans="1:34" x14ac:dyDescent="0.2">
      <c r="A4595"/>
      <c r="J4595"/>
      <c r="AA4595"/>
      <c r="AB4595"/>
      <c r="AC4595"/>
      <c r="AD4595"/>
      <c r="AE4595"/>
      <c r="AF4595"/>
      <c r="AG4595"/>
      <c r="AH4595"/>
    </row>
    <row r="4596" spans="1:34" x14ac:dyDescent="0.2">
      <c r="A4596"/>
      <c r="J4596"/>
      <c r="AA4596"/>
      <c r="AB4596"/>
      <c r="AC4596"/>
      <c r="AD4596"/>
      <c r="AE4596"/>
      <c r="AF4596"/>
      <c r="AG4596"/>
      <c r="AH4596"/>
    </row>
    <row r="4597" spans="1:34" x14ac:dyDescent="0.2">
      <c r="A4597"/>
      <c r="J4597"/>
      <c r="AA4597"/>
      <c r="AB4597"/>
      <c r="AC4597"/>
      <c r="AD4597"/>
      <c r="AE4597"/>
      <c r="AF4597"/>
      <c r="AG4597"/>
      <c r="AH4597"/>
    </row>
    <row r="4598" spans="1:34" x14ac:dyDescent="0.2">
      <c r="A4598"/>
      <c r="J4598"/>
      <c r="AA4598"/>
      <c r="AB4598"/>
      <c r="AC4598"/>
      <c r="AD4598"/>
      <c r="AE4598"/>
      <c r="AF4598"/>
      <c r="AG4598"/>
      <c r="AH4598"/>
    </row>
    <row r="4599" spans="1:34" x14ac:dyDescent="0.2">
      <c r="A4599"/>
      <c r="J4599"/>
      <c r="AA4599"/>
      <c r="AB4599"/>
      <c r="AC4599"/>
      <c r="AD4599"/>
      <c r="AE4599"/>
      <c r="AF4599"/>
      <c r="AG4599"/>
      <c r="AH4599"/>
    </row>
    <row r="4600" spans="1:34" x14ac:dyDescent="0.2">
      <c r="A4600"/>
      <c r="J4600"/>
      <c r="AA4600"/>
      <c r="AB4600"/>
      <c r="AC4600"/>
      <c r="AD4600"/>
      <c r="AE4600"/>
      <c r="AF4600"/>
      <c r="AG4600"/>
      <c r="AH4600"/>
    </row>
    <row r="4601" spans="1:34" x14ac:dyDescent="0.2">
      <c r="A4601"/>
      <c r="J4601"/>
      <c r="AA4601"/>
      <c r="AB4601"/>
      <c r="AC4601"/>
      <c r="AD4601"/>
      <c r="AE4601"/>
      <c r="AF4601"/>
      <c r="AG4601"/>
      <c r="AH4601"/>
    </row>
    <row r="4602" spans="1:34" x14ac:dyDescent="0.2">
      <c r="A4602"/>
      <c r="J4602"/>
      <c r="AA4602"/>
      <c r="AB4602"/>
      <c r="AC4602"/>
      <c r="AD4602"/>
      <c r="AE4602"/>
      <c r="AF4602"/>
      <c r="AG4602"/>
      <c r="AH4602"/>
    </row>
    <row r="4603" spans="1:34" x14ac:dyDescent="0.2">
      <c r="A4603"/>
      <c r="J4603"/>
      <c r="AA4603"/>
      <c r="AB4603"/>
      <c r="AC4603"/>
      <c r="AD4603"/>
      <c r="AE4603"/>
      <c r="AF4603"/>
      <c r="AG4603"/>
      <c r="AH4603"/>
    </row>
    <row r="4604" spans="1:34" x14ac:dyDescent="0.2">
      <c r="A4604"/>
      <c r="J4604"/>
      <c r="AA4604"/>
      <c r="AB4604"/>
      <c r="AC4604"/>
      <c r="AD4604"/>
      <c r="AE4604"/>
      <c r="AF4604"/>
      <c r="AG4604"/>
      <c r="AH4604"/>
    </row>
    <row r="4605" spans="1:34" x14ac:dyDescent="0.2">
      <c r="A4605"/>
      <c r="J4605"/>
      <c r="AA4605"/>
      <c r="AB4605"/>
      <c r="AC4605"/>
      <c r="AD4605"/>
      <c r="AE4605"/>
      <c r="AF4605"/>
      <c r="AG4605"/>
      <c r="AH4605"/>
    </row>
    <row r="4606" spans="1:34" x14ac:dyDescent="0.2">
      <c r="A4606"/>
      <c r="J4606"/>
      <c r="AA4606"/>
      <c r="AB4606"/>
      <c r="AC4606"/>
      <c r="AD4606"/>
      <c r="AE4606"/>
      <c r="AF4606"/>
      <c r="AG4606"/>
      <c r="AH4606"/>
    </row>
    <row r="4607" spans="1:34" x14ac:dyDescent="0.2">
      <c r="A4607"/>
      <c r="J4607"/>
      <c r="AA4607"/>
      <c r="AB4607"/>
      <c r="AC4607"/>
      <c r="AD4607"/>
      <c r="AE4607"/>
      <c r="AF4607"/>
      <c r="AG4607"/>
      <c r="AH4607"/>
    </row>
    <row r="4608" spans="1:34" x14ac:dyDescent="0.2">
      <c r="A4608"/>
      <c r="J4608"/>
      <c r="AA4608"/>
      <c r="AB4608"/>
      <c r="AC4608"/>
      <c r="AD4608"/>
      <c r="AE4608"/>
      <c r="AF4608"/>
      <c r="AG4608"/>
      <c r="AH4608"/>
    </row>
    <row r="4609" spans="1:34" x14ac:dyDescent="0.2">
      <c r="A4609"/>
      <c r="J4609"/>
      <c r="AA4609"/>
      <c r="AB4609"/>
      <c r="AC4609"/>
      <c r="AD4609"/>
      <c r="AE4609"/>
      <c r="AF4609"/>
      <c r="AG4609"/>
      <c r="AH4609"/>
    </row>
    <row r="4610" spans="1:34" x14ac:dyDescent="0.2">
      <c r="A4610"/>
      <c r="J4610"/>
      <c r="AA4610"/>
      <c r="AB4610"/>
      <c r="AC4610"/>
      <c r="AD4610"/>
      <c r="AE4610"/>
      <c r="AF4610"/>
      <c r="AG4610"/>
      <c r="AH4610"/>
    </row>
    <row r="4611" spans="1:34" x14ac:dyDescent="0.2">
      <c r="A4611"/>
      <c r="J4611"/>
      <c r="AA4611"/>
      <c r="AB4611"/>
      <c r="AC4611"/>
      <c r="AD4611"/>
      <c r="AE4611"/>
      <c r="AF4611"/>
      <c r="AG4611"/>
      <c r="AH4611"/>
    </row>
    <row r="4612" spans="1:34" x14ac:dyDescent="0.2">
      <c r="A4612"/>
      <c r="J4612"/>
      <c r="AA4612"/>
      <c r="AB4612"/>
      <c r="AC4612"/>
      <c r="AD4612"/>
      <c r="AE4612"/>
      <c r="AF4612"/>
      <c r="AG4612"/>
      <c r="AH4612"/>
    </row>
    <row r="4613" spans="1:34" x14ac:dyDescent="0.2">
      <c r="A4613"/>
      <c r="J4613"/>
      <c r="AA4613"/>
      <c r="AB4613"/>
      <c r="AC4613"/>
      <c r="AD4613"/>
      <c r="AE4613"/>
      <c r="AF4613"/>
      <c r="AG4613"/>
      <c r="AH4613"/>
    </row>
    <row r="4614" spans="1:34" x14ac:dyDescent="0.2">
      <c r="A4614"/>
      <c r="J4614"/>
      <c r="AA4614"/>
      <c r="AB4614"/>
      <c r="AC4614"/>
      <c r="AD4614"/>
      <c r="AE4614"/>
      <c r="AF4614"/>
      <c r="AG4614"/>
      <c r="AH4614"/>
    </row>
    <row r="4615" spans="1:34" x14ac:dyDescent="0.2">
      <c r="A4615"/>
      <c r="J4615"/>
      <c r="AA4615"/>
      <c r="AB4615"/>
      <c r="AC4615"/>
      <c r="AD4615"/>
      <c r="AE4615"/>
      <c r="AF4615"/>
      <c r="AG4615"/>
      <c r="AH4615"/>
    </row>
    <row r="4616" spans="1:34" x14ac:dyDescent="0.2">
      <c r="A4616"/>
      <c r="J4616"/>
      <c r="AA4616"/>
      <c r="AB4616"/>
      <c r="AC4616"/>
      <c r="AD4616"/>
      <c r="AE4616"/>
      <c r="AF4616"/>
      <c r="AG4616"/>
      <c r="AH4616"/>
    </row>
    <row r="4617" spans="1:34" x14ac:dyDescent="0.2">
      <c r="A4617"/>
      <c r="J4617"/>
      <c r="AA4617"/>
      <c r="AB4617"/>
      <c r="AC4617"/>
      <c r="AD4617"/>
      <c r="AE4617"/>
      <c r="AF4617"/>
      <c r="AG4617"/>
      <c r="AH4617"/>
    </row>
    <row r="4618" spans="1:34" x14ac:dyDescent="0.2">
      <c r="A4618"/>
      <c r="J4618"/>
      <c r="AA4618"/>
      <c r="AB4618"/>
      <c r="AC4618"/>
      <c r="AD4618"/>
      <c r="AE4618"/>
      <c r="AF4618"/>
      <c r="AG4618"/>
      <c r="AH4618"/>
    </row>
    <row r="4619" spans="1:34" x14ac:dyDescent="0.2">
      <c r="A4619"/>
      <c r="J4619"/>
      <c r="AA4619"/>
      <c r="AB4619"/>
      <c r="AC4619"/>
      <c r="AD4619"/>
      <c r="AE4619"/>
      <c r="AF4619"/>
      <c r="AG4619"/>
      <c r="AH4619"/>
    </row>
    <row r="4620" spans="1:34" x14ac:dyDescent="0.2">
      <c r="A4620"/>
      <c r="J4620"/>
      <c r="AA4620"/>
      <c r="AB4620"/>
      <c r="AC4620"/>
      <c r="AD4620"/>
      <c r="AE4620"/>
      <c r="AF4620"/>
      <c r="AG4620"/>
      <c r="AH4620"/>
    </row>
    <row r="4621" spans="1:34" x14ac:dyDescent="0.2">
      <c r="A4621"/>
      <c r="J4621"/>
      <c r="AA4621"/>
      <c r="AB4621"/>
      <c r="AC4621"/>
      <c r="AD4621"/>
      <c r="AE4621"/>
      <c r="AF4621"/>
      <c r="AG4621"/>
      <c r="AH4621"/>
    </row>
    <row r="4622" spans="1:34" x14ac:dyDescent="0.2">
      <c r="A4622"/>
      <c r="J4622"/>
      <c r="AA4622"/>
      <c r="AB4622"/>
      <c r="AC4622"/>
      <c r="AD4622"/>
      <c r="AE4622"/>
      <c r="AF4622"/>
      <c r="AG4622"/>
      <c r="AH4622"/>
    </row>
    <row r="4623" spans="1:34" x14ac:dyDescent="0.2">
      <c r="A4623"/>
      <c r="J4623"/>
      <c r="AA4623"/>
      <c r="AB4623"/>
      <c r="AC4623"/>
      <c r="AD4623"/>
      <c r="AE4623"/>
      <c r="AF4623"/>
      <c r="AG4623"/>
      <c r="AH4623"/>
    </row>
    <row r="4624" spans="1:34" x14ac:dyDescent="0.2">
      <c r="A4624"/>
      <c r="J4624"/>
      <c r="AA4624"/>
      <c r="AB4624"/>
      <c r="AC4624"/>
      <c r="AD4624"/>
      <c r="AE4624"/>
      <c r="AF4624"/>
      <c r="AG4624"/>
      <c r="AH4624"/>
    </row>
    <row r="4625" spans="1:34" x14ac:dyDescent="0.2">
      <c r="A4625"/>
      <c r="J4625"/>
      <c r="AA4625"/>
      <c r="AB4625"/>
      <c r="AC4625"/>
      <c r="AD4625"/>
      <c r="AE4625"/>
      <c r="AF4625"/>
      <c r="AG4625"/>
      <c r="AH4625"/>
    </row>
    <row r="4626" spans="1:34" x14ac:dyDescent="0.2">
      <c r="A4626"/>
      <c r="J4626"/>
      <c r="AA4626"/>
      <c r="AB4626"/>
      <c r="AC4626"/>
      <c r="AD4626"/>
      <c r="AE4626"/>
      <c r="AF4626"/>
      <c r="AG4626"/>
      <c r="AH4626"/>
    </row>
    <row r="4627" spans="1:34" x14ac:dyDescent="0.2">
      <c r="A4627"/>
      <c r="J4627"/>
      <c r="AA4627"/>
      <c r="AB4627"/>
      <c r="AC4627"/>
      <c r="AD4627"/>
      <c r="AE4627"/>
      <c r="AF4627"/>
      <c r="AG4627"/>
      <c r="AH4627"/>
    </row>
    <row r="4628" spans="1:34" x14ac:dyDescent="0.2">
      <c r="A4628"/>
      <c r="J4628"/>
      <c r="AA4628"/>
      <c r="AB4628"/>
      <c r="AC4628"/>
      <c r="AD4628"/>
      <c r="AE4628"/>
      <c r="AF4628"/>
      <c r="AG4628"/>
      <c r="AH4628"/>
    </row>
    <row r="4629" spans="1:34" x14ac:dyDescent="0.2">
      <c r="A4629"/>
      <c r="J4629"/>
      <c r="AA4629"/>
      <c r="AB4629"/>
      <c r="AC4629"/>
      <c r="AD4629"/>
      <c r="AE4629"/>
      <c r="AF4629"/>
      <c r="AG4629"/>
      <c r="AH4629"/>
    </row>
    <row r="4630" spans="1:34" x14ac:dyDescent="0.2">
      <c r="A4630"/>
      <c r="J4630"/>
      <c r="AA4630"/>
      <c r="AB4630"/>
      <c r="AC4630"/>
      <c r="AD4630"/>
      <c r="AE4630"/>
      <c r="AF4630"/>
      <c r="AG4630"/>
      <c r="AH4630"/>
    </row>
    <row r="4631" spans="1:34" x14ac:dyDescent="0.2">
      <c r="A4631"/>
      <c r="J4631"/>
      <c r="AA4631"/>
      <c r="AB4631"/>
      <c r="AC4631"/>
      <c r="AD4631"/>
      <c r="AE4631"/>
      <c r="AF4631"/>
      <c r="AG4631"/>
      <c r="AH4631"/>
    </row>
    <row r="4632" spans="1:34" x14ac:dyDescent="0.2">
      <c r="A4632"/>
      <c r="J4632"/>
      <c r="AA4632"/>
      <c r="AB4632"/>
      <c r="AC4632"/>
      <c r="AD4632"/>
      <c r="AE4632"/>
      <c r="AF4632"/>
      <c r="AG4632"/>
      <c r="AH4632"/>
    </row>
    <row r="4633" spans="1:34" x14ac:dyDescent="0.2">
      <c r="A4633"/>
      <c r="J4633"/>
      <c r="AA4633"/>
      <c r="AB4633"/>
      <c r="AC4633"/>
      <c r="AD4633"/>
      <c r="AE4633"/>
      <c r="AF4633"/>
      <c r="AG4633"/>
      <c r="AH4633"/>
    </row>
    <row r="4634" spans="1:34" x14ac:dyDescent="0.2">
      <c r="A4634"/>
      <c r="J4634"/>
      <c r="AA4634"/>
      <c r="AB4634"/>
      <c r="AC4634"/>
      <c r="AD4634"/>
      <c r="AE4634"/>
      <c r="AF4634"/>
      <c r="AG4634"/>
      <c r="AH4634"/>
    </row>
    <row r="4635" spans="1:34" x14ac:dyDescent="0.2">
      <c r="A4635"/>
      <c r="J4635"/>
      <c r="AA4635"/>
      <c r="AB4635"/>
      <c r="AC4635"/>
      <c r="AD4635"/>
      <c r="AE4635"/>
      <c r="AF4635"/>
      <c r="AG4635"/>
      <c r="AH4635"/>
    </row>
    <row r="4636" spans="1:34" x14ac:dyDescent="0.2">
      <c r="A4636"/>
      <c r="J4636"/>
      <c r="AA4636"/>
      <c r="AB4636"/>
      <c r="AC4636"/>
      <c r="AD4636"/>
      <c r="AE4636"/>
      <c r="AF4636"/>
      <c r="AG4636"/>
      <c r="AH4636"/>
    </row>
    <row r="4637" spans="1:34" x14ac:dyDescent="0.2">
      <c r="A4637"/>
      <c r="J4637"/>
      <c r="AA4637"/>
      <c r="AB4637"/>
      <c r="AC4637"/>
      <c r="AD4637"/>
      <c r="AE4637"/>
      <c r="AF4637"/>
      <c r="AG4637"/>
      <c r="AH4637"/>
    </row>
    <row r="4638" spans="1:34" x14ac:dyDescent="0.2">
      <c r="A4638"/>
      <c r="J4638"/>
      <c r="AA4638"/>
      <c r="AB4638"/>
      <c r="AC4638"/>
      <c r="AD4638"/>
      <c r="AE4638"/>
      <c r="AF4638"/>
      <c r="AG4638"/>
      <c r="AH4638"/>
    </row>
    <row r="4639" spans="1:34" x14ac:dyDescent="0.2">
      <c r="A4639"/>
      <c r="J4639"/>
      <c r="AA4639"/>
      <c r="AB4639"/>
      <c r="AC4639"/>
      <c r="AD4639"/>
      <c r="AE4639"/>
      <c r="AF4639"/>
      <c r="AG4639"/>
      <c r="AH4639"/>
    </row>
    <row r="4640" spans="1:34" x14ac:dyDescent="0.2">
      <c r="A4640"/>
      <c r="J4640"/>
      <c r="AA4640"/>
      <c r="AB4640"/>
      <c r="AC4640"/>
      <c r="AD4640"/>
      <c r="AE4640"/>
      <c r="AF4640"/>
      <c r="AG4640"/>
      <c r="AH4640"/>
    </row>
    <row r="4641" spans="1:34" x14ac:dyDescent="0.2">
      <c r="A4641"/>
      <c r="J4641"/>
      <c r="AA4641"/>
      <c r="AB4641"/>
      <c r="AC4641"/>
      <c r="AD4641"/>
      <c r="AE4641"/>
      <c r="AF4641"/>
      <c r="AG4641"/>
      <c r="AH4641"/>
    </row>
    <row r="4642" spans="1:34" x14ac:dyDescent="0.2">
      <c r="A4642"/>
      <c r="J4642"/>
      <c r="AA4642"/>
      <c r="AB4642"/>
      <c r="AC4642"/>
      <c r="AD4642"/>
      <c r="AE4642"/>
      <c r="AF4642"/>
      <c r="AG4642"/>
      <c r="AH4642"/>
    </row>
    <row r="4643" spans="1:34" x14ac:dyDescent="0.2">
      <c r="A4643"/>
      <c r="J4643"/>
      <c r="AA4643"/>
      <c r="AB4643"/>
      <c r="AC4643"/>
      <c r="AD4643"/>
      <c r="AE4643"/>
      <c r="AF4643"/>
      <c r="AG4643"/>
      <c r="AH4643"/>
    </row>
    <row r="4644" spans="1:34" x14ac:dyDescent="0.2">
      <c r="A4644"/>
      <c r="J4644"/>
      <c r="AA4644"/>
      <c r="AB4644"/>
      <c r="AC4644"/>
      <c r="AD4644"/>
      <c r="AE4644"/>
      <c r="AF4644"/>
      <c r="AG4644"/>
      <c r="AH4644"/>
    </row>
    <row r="4645" spans="1:34" x14ac:dyDescent="0.2">
      <c r="A4645"/>
      <c r="J4645"/>
      <c r="AA4645"/>
      <c r="AB4645"/>
      <c r="AC4645"/>
      <c r="AD4645"/>
      <c r="AE4645"/>
      <c r="AF4645"/>
      <c r="AG4645"/>
      <c r="AH4645"/>
    </row>
    <row r="4646" spans="1:34" x14ac:dyDescent="0.2">
      <c r="A4646"/>
      <c r="J4646"/>
      <c r="AA4646"/>
      <c r="AB4646"/>
      <c r="AC4646"/>
      <c r="AD4646"/>
      <c r="AE4646"/>
      <c r="AF4646"/>
      <c r="AG4646"/>
      <c r="AH4646"/>
    </row>
    <row r="4647" spans="1:34" x14ac:dyDescent="0.2">
      <c r="A4647"/>
      <c r="J4647"/>
      <c r="AA4647"/>
      <c r="AB4647"/>
      <c r="AC4647"/>
      <c r="AD4647"/>
      <c r="AE4647"/>
      <c r="AF4647"/>
      <c r="AG4647"/>
      <c r="AH4647"/>
    </row>
    <row r="4648" spans="1:34" x14ac:dyDescent="0.2">
      <c r="A4648"/>
      <c r="J4648"/>
      <c r="AA4648"/>
      <c r="AB4648"/>
      <c r="AC4648"/>
      <c r="AD4648"/>
      <c r="AE4648"/>
      <c r="AF4648"/>
      <c r="AG4648"/>
      <c r="AH4648"/>
    </row>
    <row r="4649" spans="1:34" x14ac:dyDescent="0.2">
      <c r="A4649"/>
      <c r="J4649"/>
      <c r="AA4649"/>
      <c r="AB4649"/>
      <c r="AC4649"/>
      <c r="AD4649"/>
      <c r="AE4649"/>
      <c r="AF4649"/>
      <c r="AG4649"/>
      <c r="AH4649"/>
    </row>
    <row r="4650" spans="1:34" x14ac:dyDescent="0.2">
      <c r="A4650"/>
      <c r="J4650"/>
      <c r="AA4650"/>
      <c r="AB4650"/>
      <c r="AC4650"/>
      <c r="AD4650"/>
      <c r="AE4650"/>
      <c r="AF4650"/>
      <c r="AG4650"/>
      <c r="AH4650"/>
    </row>
    <row r="4651" spans="1:34" x14ac:dyDescent="0.2">
      <c r="A4651"/>
      <c r="J4651"/>
      <c r="AA4651"/>
      <c r="AB4651"/>
      <c r="AC4651"/>
      <c r="AD4651"/>
      <c r="AE4651"/>
      <c r="AF4651"/>
      <c r="AG4651"/>
      <c r="AH4651"/>
    </row>
    <row r="4652" spans="1:34" x14ac:dyDescent="0.2">
      <c r="A4652"/>
      <c r="J4652"/>
      <c r="AA4652"/>
      <c r="AB4652"/>
      <c r="AC4652"/>
      <c r="AD4652"/>
      <c r="AE4652"/>
      <c r="AF4652"/>
      <c r="AG4652"/>
      <c r="AH4652"/>
    </row>
    <row r="4653" spans="1:34" x14ac:dyDescent="0.2">
      <c r="A4653"/>
      <c r="J4653"/>
      <c r="AA4653"/>
      <c r="AB4653"/>
      <c r="AC4653"/>
      <c r="AD4653"/>
      <c r="AE4653"/>
      <c r="AF4653"/>
      <c r="AG4653"/>
      <c r="AH4653"/>
    </row>
    <row r="4654" spans="1:34" x14ac:dyDescent="0.2">
      <c r="A4654"/>
      <c r="J4654"/>
      <c r="AA4654"/>
      <c r="AB4654"/>
      <c r="AC4654"/>
      <c r="AD4654"/>
      <c r="AE4654"/>
      <c r="AF4654"/>
      <c r="AG4654"/>
      <c r="AH4654"/>
    </row>
    <row r="4655" spans="1:34" x14ac:dyDescent="0.2">
      <c r="A4655"/>
      <c r="J4655"/>
      <c r="AA4655"/>
      <c r="AB4655"/>
      <c r="AC4655"/>
      <c r="AD4655"/>
      <c r="AE4655"/>
      <c r="AF4655"/>
      <c r="AG4655"/>
      <c r="AH4655"/>
    </row>
    <row r="4656" spans="1:34" x14ac:dyDescent="0.2">
      <c r="A4656"/>
      <c r="J4656"/>
      <c r="AA4656"/>
      <c r="AB4656"/>
      <c r="AC4656"/>
      <c r="AD4656"/>
      <c r="AE4656"/>
      <c r="AF4656"/>
      <c r="AG4656"/>
      <c r="AH4656"/>
    </row>
    <row r="4657" spans="1:34" x14ac:dyDescent="0.2">
      <c r="A4657"/>
      <c r="J4657"/>
      <c r="AA4657"/>
      <c r="AB4657"/>
      <c r="AC4657"/>
      <c r="AD4657"/>
      <c r="AE4657"/>
      <c r="AF4657"/>
      <c r="AG4657"/>
      <c r="AH4657"/>
    </row>
    <row r="4658" spans="1:34" x14ac:dyDescent="0.2">
      <c r="A4658"/>
      <c r="J4658"/>
      <c r="AA4658"/>
      <c r="AB4658"/>
      <c r="AC4658"/>
      <c r="AD4658"/>
      <c r="AE4658"/>
      <c r="AF4658"/>
      <c r="AG4658"/>
      <c r="AH4658"/>
    </row>
    <row r="4659" spans="1:34" x14ac:dyDescent="0.2">
      <c r="A4659"/>
      <c r="J4659"/>
      <c r="AA4659"/>
      <c r="AB4659"/>
      <c r="AC4659"/>
      <c r="AD4659"/>
      <c r="AE4659"/>
      <c r="AF4659"/>
      <c r="AG4659"/>
      <c r="AH4659"/>
    </row>
    <row r="4660" spans="1:34" x14ac:dyDescent="0.2">
      <c r="A4660"/>
      <c r="J4660"/>
      <c r="AA4660"/>
      <c r="AB4660"/>
      <c r="AC4660"/>
      <c r="AD4660"/>
      <c r="AE4660"/>
      <c r="AF4660"/>
      <c r="AG4660"/>
      <c r="AH4660"/>
    </row>
    <row r="4661" spans="1:34" x14ac:dyDescent="0.2">
      <c r="A4661"/>
      <c r="J4661"/>
      <c r="AA4661"/>
      <c r="AB4661"/>
      <c r="AC4661"/>
      <c r="AD4661"/>
      <c r="AE4661"/>
      <c r="AF4661"/>
      <c r="AG4661"/>
      <c r="AH4661"/>
    </row>
    <row r="4662" spans="1:34" x14ac:dyDescent="0.2">
      <c r="A4662"/>
      <c r="J4662"/>
      <c r="AA4662"/>
      <c r="AB4662"/>
      <c r="AC4662"/>
      <c r="AD4662"/>
      <c r="AE4662"/>
      <c r="AF4662"/>
      <c r="AG4662"/>
      <c r="AH4662"/>
    </row>
    <row r="4663" spans="1:34" x14ac:dyDescent="0.2">
      <c r="A4663"/>
      <c r="J4663"/>
      <c r="AA4663"/>
      <c r="AB4663"/>
      <c r="AC4663"/>
      <c r="AD4663"/>
      <c r="AE4663"/>
      <c r="AF4663"/>
      <c r="AG4663"/>
      <c r="AH4663"/>
    </row>
    <row r="4664" spans="1:34" x14ac:dyDescent="0.2">
      <c r="A4664"/>
      <c r="J4664"/>
      <c r="AA4664"/>
      <c r="AB4664"/>
      <c r="AC4664"/>
      <c r="AD4664"/>
      <c r="AE4664"/>
      <c r="AF4664"/>
      <c r="AG4664"/>
      <c r="AH4664"/>
    </row>
    <row r="4665" spans="1:34" x14ac:dyDescent="0.2">
      <c r="A4665"/>
      <c r="J4665"/>
      <c r="AA4665"/>
      <c r="AB4665"/>
      <c r="AC4665"/>
      <c r="AD4665"/>
      <c r="AE4665"/>
      <c r="AF4665"/>
      <c r="AG4665"/>
      <c r="AH4665"/>
    </row>
    <row r="4666" spans="1:34" x14ac:dyDescent="0.2">
      <c r="A4666"/>
      <c r="J4666"/>
      <c r="AA4666"/>
      <c r="AB4666"/>
      <c r="AC4666"/>
      <c r="AD4666"/>
      <c r="AE4666"/>
      <c r="AF4666"/>
      <c r="AG4666"/>
      <c r="AH4666"/>
    </row>
    <row r="4667" spans="1:34" x14ac:dyDescent="0.2">
      <c r="A4667"/>
      <c r="J4667"/>
      <c r="AA4667"/>
      <c r="AB4667"/>
      <c r="AC4667"/>
      <c r="AD4667"/>
      <c r="AE4667"/>
      <c r="AF4667"/>
      <c r="AG4667"/>
      <c r="AH4667"/>
    </row>
    <row r="4668" spans="1:34" x14ac:dyDescent="0.2">
      <c r="A4668"/>
      <c r="J4668"/>
      <c r="AA4668"/>
      <c r="AB4668"/>
      <c r="AC4668"/>
      <c r="AD4668"/>
      <c r="AE4668"/>
      <c r="AF4668"/>
      <c r="AG4668"/>
      <c r="AH4668"/>
    </row>
    <row r="4669" spans="1:34" x14ac:dyDescent="0.2">
      <c r="A4669"/>
      <c r="J4669"/>
      <c r="AA4669"/>
      <c r="AB4669"/>
      <c r="AC4669"/>
      <c r="AD4669"/>
      <c r="AE4669"/>
      <c r="AF4669"/>
      <c r="AG4669"/>
      <c r="AH4669"/>
    </row>
    <row r="4670" spans="1:34" x14ac:dyDescent="0.2">
      <c r="A4670"/>
      <c r="J4670"/>
      <c r="AA4670"/>
      <c r="AB4670"/>
      <c r="AC4670"/>
      <c r="AD4670"/>
      <c r="AE4670"/>
      <c r="AF4670"/>
      <c r="AG4670"/>
      <c r="AH4670"/>
    </row>
    <row r="4671" spans="1:34" x14ac:dyDescent="0.2">
      <c r="A4671"/>
      <c r="J4671"/>
      <c r="AA4671"/>
      <c r="AB4671"/>
      <c r="AC4671"/>
      <c r="AD4671"/>
      <c r="AE4671"/>
      <c r="AF4671"/>
      <c r="AG4671"/>
      <c r="AH4671"/>
    </row>
    <row r="4672" spans="1:34" x14ac:dyDescent="0.2">
      <c r="A4672"/>
      <c r="J4672"/>
      <c r="AA4672"/>
      <c r="AB4672"/>
      <c r="AC4672"/>
      <c r="AD4672"/>
      <c r="AE4672"/>
      <c r="AF4672"/>
      <c r="AG4672"/>
      <c r="AH4672"/>
    </row>
    <row r="4673" spans="1:34" x14ac:dyDescent="0.2">
      <c r="A4673"/>
      <c r="J4673"/>
      <c r="AA4673"/>
      <c r="AB4673"/>
      <c r="AC4673"/>
      <c r="AD4673"/>
      <c r="AE4673"/>
      <c r="AF4673"/>
      <c r="AG4673"/>
      <c r="AH4673"/>
    </row>
    <row r="4674" spans="1:34" x14ac:dyDescent="0.2">
      <c r="A4674"/>
      <c r="J4674"/>
      <c r="AA4674"/>
      <c r="AB4674"/>
      <c r="AC4674"/>
      <c r="AD4674"/>
      <c r="AE4674"/>
      <c r="AF4674"/>
      <c r="AG4674"/>
      <c r="AH4674"/>
    </row>
    <row r="4675" spans="1:34" x14ac:dyDescent="0.2">
      <c r="A4675"/>
      <c r="J4675"/>
      <c r="AA4675"/>
      <c r="AB4675"/>
      <c r="AC4675"/>
      <c r="AD4675"/>
      <c r="AE4675"/>
      <c r="AF4675"/>
      <c r="AG4675"/>
      <c r="AH4675"/>
    </row>
    <row r="4676" spans="1:34" x14ac:dyDescent="0.2">
      <c r="A4676"/>
      <c r="J4676"/>
      <c r="AA4676"/>
      <c r="AB4676"/>
      <c r="AC4676"/>
      <c r="AD4676"/>
      <c r="AE4676"/>
      <c r="AF4676"/>
      <c r="AG4676"/>
      <c r="AH4676"/>
    </row>
    <row r="4677" spans="1:34" x14ac:dyDescent="0.2">
      <c r="A4677"/>
      <c r="J4677"/>
      <c r="AA4677"/>
      <c r="AB4677"/>
      <c r="AC4677"/>
      <c r="AD4677"/>
      <c r="AE4677"/>
      <c r="AF4677"/>
      <c r="AG4677"/>
      <c r="AH4677"/>
    </row>
    <row r="4678" spans="1:34" x14ac:dyDescent="0.2">
      <c r="A4678"/>
      <c r="J4678"/>
      <c r="AA4678"/>
      <c r="AB4678"/>
      <c r="AC4678"/>
      <c r="AD4678"/>
      <c r="AE4678"/>
      <c r="AF4678"/>
      <c r="AG4678"/>
      <c r="AH4678"/>
    </row>
    <row r="4679" spans="1:34" x14ac:dyDescent="0.2">
      <c r="A4679"/>
      <c r="J4679"/>
      <c r="AA4679"/>
      <c r="AB4679"/>
      <c r="AC4679"/>
      <c r="AD4679"/>
      <c r="AE4679"/>
      <c r="AF4679"/>
      <c r="AG4679"/>
      <c r="AH4679"/>
    </row>
    <row r="4680" spans="1:34" x14ac:dyDescent="0.2">
      <c r="A4680"/>
      <c r="J4680"/>
      <c r="AA4680"/>
      <c r="AB4680"/>
      <c r="AC4680"/>
      <c r="AD4680"/>
      <c r="AE4680"/>
      <c r="AF4680"/>
      <c r="AG4680"/>
      <c r="AH4680"/>
    </row>
    <row r="4681" spans="1:34" x14ac:dyDescent="0.2">
      <c r="A4681"/>
      <c r="J4681"/>
      <c r="AA4681"/>
      <c r="AB4681"/>
      <c r="AC4681"/>
      <c r="AD4681"/>
      <c r="AE4681"/>
      <c r="AF4681"/>
      <c r="AG4681"/>
      <c r="AH4681"/>
    </row>
    <row r="4682" spans="1:34" x14ac:dyDescent="0.2">
      <c r="A4682"/>
      <c r="J4682"/>
      <c r="AA4682"/>
      <c r="AB4682"/>
      <c r="AC4682"/>
      <c r="AD4682"/>
      <c r="AE4682"/>
      <c r="AF4682"/>
      <c r="AG4682"/>
      <c r="AH4682"/>
    </row>
    <row r="4683" spans="1:34" x14ac:dyDescent="0.2">
      <c r="A4683"/>
      <c r="J4683"/>
      <c r="AA4683"/>
      <c r="AB4683"/>
      <c r="AC4683"/>
      <c r="AD4683"/>
      <c r="AE4683"/>
      <c r="AF4683"/>
      <c r="AG4683"/>
      <c r="AH4683"/>
    </row>
    <row r="4684" spans="1:34" x14ac:dyDescent="0.2">
      <c r="A4684"/>
      <c r="J4684"/>
      <c r="AA4684"/>
      <c r="AB4684"/>
      <c r="AC4684"/>
      <c r="AD4684"/>
      <c r="AE4684"/>
      <c r="AF4684"/>
      <c r="AG4684"/>
      <c r="AH4684"/>
    </row>
    <row r="4685" spans="1:34" x14ac:dyDescent="0.2">
      <c r="A4685"/>
      <c r="J4685"/>
      <c r="AA4685"/>
      <c r="AB4685"/>
      <c r="AC4685"/>
      <c r="AD4685"/>
      <c r="AE4685"/>
      <c r="AF4685"/>
      <c r="AG4685"/>
      <c r="AH4685"/>
    </row>
    <row r="4686" spans="1:34" x14ac:dyDescent="0.2">
      <c r="A4686"/>
      <c r="J4686"/>
      <c r="AA4686"/>
      <c r="AB4686"/>
      <c r="AC4686"/>
      <c r="AD4686"/>
      <c r="AE4686"/>
      <c r="AF4686"/>
      <c r="AG4686"/>
      <c r="AH4686"/>
    </row>
    <row r="4687" spans="1:34" x14ac:dyDescent="0.2">
      <c r="A4687"/>
      <c r="J4687"/>
      <c r="AA4687"/>
      <c r="AB4687"/>
      <c r="AC4687"/>
      <c r="AD4687"/>
      <c r="AE4687"/>
      <c r="AF4687"/>
      <c r="AG4687"/>
      <c r="AH4687"/>
    </row>
    <row r="4688" spans="1:34" x14ac:dyDescent="0.2">
      <c r="A4688"/>
      <c r="J4688"/>
      <c r="AA4688"/>
      <c r="AB4688"/>
      <c r="AC4688"/>
      <c r="AD4688"/>
      <c r="AE4688"/>
      <c r="AF4688"/>
      <c r="AG4688"/>
      <c r="AH4688"/>
    </row>
    <row r="4689" spans="1:34" x14ac:dyDescent="0.2">
      <c r="A4689"/>
      <c r="J4689"/>
      <c r="AA4689"/>
      <c r="AB4689"/>
      <c r="AC4689"/>
      <c r="AD4689"/>
      <c r="AE4689"/>
      <c r="AF4689"/>
      <c r="AG4689"/>
      <c r="AH4689"/>
    </row>
    <row r="4690" spans="1:34" x14ac:dyDescent="0.2">
      <c r="A4690"/>
      <c r="J4690"/>
      <c r="AA4690"/>
      <c r="AB4690"/>
      <c r="AC4690"/>
      <c r="AD4690"/>
      <c r="AE4690"/>
      <c r="AF4690"/>
      <c r="AG4690"/>
      <c r="AH4690"/>
    </row>
    <row r="4691" spans="1:34" x14ac:dyDescent="0.2">
      <c r="A4691"/>
      <c r="J4691"/>
      <c r="AA4691"/>
      <c r="AB4691"/>
      <c r="AC4691"/>
      <c r="AD4691"/>
      <c r="AE4691"/>
      <c r="AF4691"/>
      <c r="AG4691"/>
      <c r="AH4691"/>
    </row>
    <row r="4692" spans="1:34" x14ac:dyDescent="0.2">
      <c r="A4692"/>
      <c r="J4692"/>
      <c r="AA4692"/>
      <c r="AB4692"/>
      <c r="AC4692"/>
      <c r="AD4692"/>
      <c r="AE4692"/>
      <c r="AF4692"/>
      <c r="AG4692"/>
      <c r="AH4692"/>
    </row>
    <row r="4693" spans="1:34" x14ac:dyDescent="0.2">
      <c r="A4693"/>
      <c r="J4693"/>
      <c r="AA4693"/>
      <c r="AB4693"/>
      <c r="AC4693"/>
      <c r="AD4693"/>
      <c r="AE4693"/>
      <c r="AF4693"/>
      <c r="AG4693"/>
      <c r="AH4693"/>
    </row>
    <row r="4694" spans="1:34" x14ac:dyDescent="0.2">
      <c r="A4694"/>
      <c r="J4694"/>
      <c r="AA4694"/>
      <c r="AB4694"/>
      <c r="AC4694"/>
      <c r="AD4694"/>
      <c r="AE4694"/>
      <c r="AF4694"/>
      <c r="AG4694"/>
      <c r="AH4694"/>
    </row>
    <row r="4695" spans="1:34" x14ac:dyDescent="0.2">
      <c r="A4695"/>
      <c r="J4695"/>
      <c r="AA4695"/>
      <c r="AB4695"/>
      <c r="AC4695"/>
      <c r="AD4695"/>
      <c r="AE4695"/>
      <c r="AF4695"/>
      <c r="AG4695"/>
      <c r="AH4695"/>
    </row>
    <row r="4696" spans="1:34" x14ac:dyDescent="0.2">
      <c r="A4696"/>
      <c r="J4696"/>
      <c r="AA4696"/>
      <c r="AB4696"/>
      <c r="AC4696"/>
      <c r="AD4696"/>
      <c r="AE4696"/>
      <c r="AF4696"/>
      <c r="AG4696"/>
      <c r="AH4696"/>
    </row>
    <row r="4697" spans="1:34" x14ac:dyDescent="0.2">
      <c r="A4697"/>
      <c r="J4697"/>
      <c r="AA4697"/>
      <c r="AB4697"/>
      <c r="AC4697"/>
      <c r="AD4697"/>
      <c r="AE4697"/>
      <c r="AF4697"/>
      <c r="AG4697"/>
      <c r="AH4697"/>
    </row>
    <row r="4698" spans="1:34" x14ac:dyDescent="0.2">
      <c r="A4698"/>
      <c r="J4698"/>
      <c r="AA4698"/>
      <c r="AB4698"/>
      <c r="AC4698"/>
      <c r="AD4698"/>
      <c r="AE4698"/>
      <c r="AF4698"/>
      <c r="AG4698"/>
      <c r="AH4698"/>
    </row>
    <row r="4699" spans="1:34" x14ac:dyDescent="0.2">
      <c r="A4699"/>
      <c r="J4699"/>
      <c r="AA4699"/>
      <c r="AB4699"/>
      <c r="AC4699"/>
      <c r="AD4699"/>
      <c r="AE4699"/>
      <c r="AF4699"/>
      <c r="AG4699"/>
      <c r="AH4699"/>
    </row>
    <row r="4700" spans="1:34" x14ac:dyDescent="0.2">
      <c r="A4700"/>
      <c r="J4700"/>
      <c r="AA4700"/>
      <c r="AB4700"/>
      <c r="AC4700"/>
      <c r="AD4700"/>
      <c r="AE4700"/>
      <c r="AF4700"/>
      <c r="AG4700"/>
      <c r="AH4700"/>
    </row>
    <row r="4701" spans="1:34" x14ac:dyDescent="0.2">
      <c r="A4701"/>
      <c r="J4701"/>
      <c r="AA4701"/>
      <c r="AB4701"/>
      <c r="AC4701"/>
      <c r="AD4701"/>
      <c r="AE4701"/>
      <c r="AF4701"/>
      <c r="AG4701"/>
      <c r="AH4701"/>
    </row>
    <row r="4702" spans="1:34" x14ac:dyDescent="0.2">
      <c r="A4702"/>
      <c r="J4702"/>
      <c r="AA4702"/>
      <c r="AB4702"/>
      <c r="AC4702"/>
      <c r="AD4702"/>
      <c r="AE4702"/>
      <c r="AF4702"/>
      <c r="AG4702"/>
      <c r="AH4702"/>
    </row>
    <row r="4703" spans="1:34" x14ac:dyDescent="0.2">
      <c r="A4703"/>
      <c r="J4703"/>
      <c r="AA4703"/>
      <c r="AB4703"/>
      <c r="AC4703"/>
      <c r="AD4703"/>
      <c r="AE4703"/>
      <c r="AF4703"/>
      <c r="AG4703"/>
      <c r="AH4703"/>
    </row>
    <row r="4704" spans="1:34" x14ac:dyDescent="0.2">
      <c r="A4704"/>
      <c r="J4704"/>
      <c r="AA4704"/>
      <c r="AB4704"/>
      <c r="AC4704"/>
      <c r="AD4704"/>
      <c r="AE4704"/>
      <c r="AF4704"/>
      <c r="AG4704"/>
      <c r="AH4704"/>
    </row>
    <row r="4705" spans="1:34" x14ac:dyDescent="0.2">
      <c r="A4705"/>
      <c r="J4705"/>
      <c r="AA4705"/>
      <c r="AB4705"/>
      <c r="AC4705"/>
      <c r="AD4705"/>
      <c r="AE4705"/>
      <c r="AF4705"/>
      <c r="AG4705"/>
      <c r="AH4705"/>
    </row>
    <row r="4706" spans="1:34" x14ac:dyDescent="0.2">
      <c r="A4706"/>
      <c r="J4706"/>
      <c r="AA4706"/>
      <c r="AB4706"/>
      <c r="AC4706"/>
      <c r="AD4706"/>
      <c r="AE4706"/>
      <c r="AF4706"/>
      <c r="AG4706"/>
      <c r="AH4706"/>
    </row>
    <row r="4707" spans="1:34" x14ac:dyDescent="0.2">
      <c r="A4707"/>
      <c r="J4707"/>
      <c r="AA4707"/>
      <c r="AB4707"/>
      <c r="AC4707"/>
      <c r="AD4707"/>
      <c r="AE4707"/>
      <c r="AF4707"/>
      <c r="AG4707"/>
      <c r="AH4707"/>
    </row>
    <row r="4708" spans="1:34" x14ac:dyDescent="0.2">
      <c r="A4708"/>
      <c r="J4708"/>
      <c r="AA4708"/>
      <c r="AB4708"/>
      <c r="AC4708"/>
      <c r="AD4708"/>
      <c r="AE4708"/>
      <c r="AF4708"/>
      <c r="AG4708"/>
      <c r="AH4708"/>
    </row>
    <row r="4709" spans="1:34" x14ac:dyDescent="0.2">
      <c r="A4709"/>
      <c r="J4709"/>
      <c r="AA4709"/>
      <c r="AB4709"/>
      <c r="AC4709"/>
      <c r="AD4709"/>
      <c r="AE4709"/>
      <c r="AF4709"/>
      <c r="AG4709"/>
      <c r="AH4709"/>
    </row>
    <row r="4710" spans="1:34" x14ac:dyDescent="0.2">
      <c r="A4710"/>
      <c r="J4710"/>
      <c r="AA4710"/>
      <c r="AB4710"/>
      <c r="AC4710"/>
      <c r="AD4710"/>
      <c r="AE4710"/>
      <c r="AF4710"/>
      <c r="AG4710"/>
      <c r="AH4710"/>
    </row>
    <row r="4711" spans="1:34" x14ac:dyDescent="0.2">
      <c r="A4711"/>
      <c r="J4711"/>
      <c r="AA4711"/>
      <c r="AB4711"/>
      <c r="AC4711"/>
      <c r="AD4711"/>
      <c r="AE4711"/>
      <c r="AF4711"/>
      <c r="AG4711"/>
      <c r="AH4711"/>
    </row>
    <row r="4712" spans="1:34" x14ac:dyDescent="0.2">
      <c r="A4712"/>
      <c r="J4712"/>
      <c r="AA4712"/>
      <c r="AB4712"/>
      <c r="AC4712"/>
      <c r="AD4712"/>
      <c r="AE4712"/>
      <c r="AF4712"/>
      <c r="AG4712"/>
      <c r="AH4712"/>
    </row>
    <row r="4713" spans="1:34" x14ac:dyDescent="0.2">
      <c r="A4713"/>
      <c r="J4713"/>
      <c r="AA4713"/>
      <c r="AB4713"/>
      <c r="AC4713"/>
      <c r="AD4713"/>
      <c r="AE4713"/>
      <c r="AF4713"/>
      <c r="AG4713"/>
      <c r="AH4713"/>
    </row>
    <row r="4714" spans="1:34" x14ac:dyDescent="0.2">
      <c r="A4714"/>
      <c r="J4714"/>
      <c r="AA4714"/>
      <c r="AB4714"/>
      <c r="AC4714"/>
      <c r="AD4714"/>
      <c r="AE4714"/>
      <c r="AF4714"/>
      <c r="AG4714"/>
      <c r="AH4714"/>
    </row>
    <row r="4715" spans="1:34" x14ac:dyDescent="0.2">
      <c r="A4715"/>
      <c r="J4715"/>
      <c r="AA4715"/>
      <c r="AB4715"/>
      <c r="AC4715"/>
      <c r="AD4715"/>
      <c r="AE4715"/>
      <c r="AF4715"/>
      <c r="AG4715"/>
      <c r="AH4715"/>
    </row>
    <row r="4716" spans="1:34" x14ac:dyDescent="0.2">
      <c r="A4716"/>
      <c r="J4716"/>
      <c r="AA4716"/>
      <c r="AB4716"/>
      <c r="AC4716"/>
      <c r="AD4716"/>
      <c r="AE4716"/>
      <c r="AF4716"/>
      <c r="AG4716"/>
      <c r="AH4716"/>
    </row>
    <row r="4717" spans="1:34" x14ac:dyDescent="0.2">
      <c r="A4717"/>
      <c r="J4717"/>
      <c r="AA4717"/>
      <c r="AB4717"/>
      <c r="AC4717"/>
      <c r="AD4717"/>
      <c r="AE4717"/>
      <c r="AF4717"/>
      <c r="AG4717"/>
      <c r="AH4717"/>
    </row>
    <row r="4718" spans="1:34" x14ac:dyDescent="0.2">
      <c r="A4718"/>
      <c r="J4718"/>
      <c r="AA4718"/>
      <c r="AB4718"/>
      <c r="AC4718"/>
      <c r="AD4718"/>
      <c r="AE4718"/>
      <c r="AF4718"/>
      <c r="AG4718"/>
      <c r="AH4718"/>
    </row>
    <row r="4719" spans="1:34" x14ac:dyDescent="0.2">
      <c r="A4719"/>
      <c r="J4719"/>
      <c r="AA4719"/>
      <c r="AB4719"/>
      <c r="AC4719"/>
      <c r="AD4719"/>
      <c r="AE4719"/>
      <c r="AF4719"/>
      <c r="AG4719"/>
      <c r="AH4719"/>
    </row>
    <row r="4720" spans="1:34" x14ac:dyDescent="0.2">
      <c r="A4720"/>
      <c r="J4720"/>
      <c r="AA4720"/>
      <c r="AB4720"/>
      <c r="AC4720"/>
      <c r="AD4720"/>
      <c r="AE4720"/>
      <c r="AF4720"/>
      <c r="AG4720"/>
      <c r="AH4720"/>
    </row>
    <row r="4721" spans="1:34" x14ac:dyDescent="0.2">
      <c r="A4721"/>
      <c r="J4721"/>
      <c r="AA4721"/>
      <c r="AB4721"/>
      <c r="AC4721"/>
      <c r="AD4721"/>
      <c r="AE4721"/>
      <c r="AF4721"/>
      <c r="AG4721"/>
      <c r="AH4721"/>
    </row>
    <row r="4722" spans="1:34" x14ac:dyDescent="0.2">
      <c r="A4722"/>
      <c r="J4722"/>
      <c r="AA4722"/>
      <c r="AB4722"/>
      <c r="AC4722"/>
      <c r="AD4722"/>
      <c r="AE4722"/>
      <c r="AF4722"/>
      <c r="AG4722"/>
      <c r="AH4722"/>
    </row>
    <row r="4723" spans="1:34" x14ac:dyDescent="0.2">
      <c r="A4723"/>
      <c r="J4723"/>
      <c r="AA4723"/>
      <c r="AB4723"/>
      <c r="AC4723"/>
      <c r="AD4723"/>
      <c r="AE4723"/>
      <c r="AF4723"/>
      <c r="AG4723"/>
      <c r="AH4723"/>
    </row>
    <row r="4724" spans="1:34" x14ac:dyDescent="0.2">
      <c r="A4724"/>
      <c r="J4724"/>
      <c r="AA4724"/>
      <c r="AB4724"/>
      <c r="AC4724"/>
      <c r="AD4724"/>
      <c r="AE4724"/>
      <c r="AF4724"/>
      <c r="AG4724"/>
      <c r="AH4724"/>
    </row>
    <row r="4725" spans="1:34" x14ac:dyDescent="0.2">
      <c r="A4725"/>
      <c r="J4725"/>
      <c r="AA4725"/>
      <c r="AB4725"/>
      <c r="AC4725"/>
      <c r="AD4725"/>
      <c r="AE4725"/>
      <c r="AF4725"/>
      <c r="AG4725"/>
      <c r="AH4725"/>
    </row>
    <row r="4726" spans="1:34" x14ac:dyDescent="0.2">
      <c r="A4726"/>
      <c r="J4726"/>
      <c r="AA4726"/>
      <c r="AB4726"/>
      <c r="AC4726"/>
      <c r="AD4726"/>
      <c r="AE4726"/>
      <c r="AF4726"/>
      <c r="AG4726"/>
      <c r="AH4726"/>
    </row>
    <row r="4727" spans="1:34" x14ac:dyDescent="0.2">
      <c r="A4727"/>
      <c r="J4727"/>
      <c r="AA4727"/>
      <c r="AB4727"/>
      <c r="AC4727"/>
      <c r="AD4727"/>
      <c r="AE4727"/>
      <c r="AF4727"/>
      <c r="AG4727"/>
      <c r="AH4727"/>
    </row>
    <row r="4728" spans="1:34" x14ac:dyDescent="0.2">
      <c r="A4728"/>
      <c r="J4728"/>
      <c r="AA4728"/>
      <c r="AB4728"/>
      <c r="AC4728"/>
      <c r="AD4728"/>
      <c r="AE4728"/>
      <c r="AF4728"/>
      <c r="AG4728"/>
      <c r="AH4728"/>
    </row>
    <row r="4729" spans="1:34" x14ac:dyDescent="0.2">
      <c r="A4729"/>
      <c r="J4729"/>
      <c r="AA4729"/>
      <c r="AB4729"/>
      <c r="AC4729"/>
      <c r="AD4729"/>
      <c r="AE4729"/>
      <c r="AF4729"/>
      <c r="AG4729"/>
      <c r="AH4729"/>
    </row>
    <row r="4730" spans="1:34" x14ac:dyDescent="0.2">
      <c r="A4730"/>
      <c r="J4730"/>
      <c r="AA4730"/>
      <c r="AB4730"/>
      <c r="AC4730"/>
      <c r="AD4730"/>
      <c r="AE4730"/>
      <c r="AF4730"/>
      <c r="AG4730"/>
      <c r="AH4730"/>
    </row>
    <row r="4731" spans="1:34" x14ac:dyDescent="0.2">
      <c r="A4731"/>
      <c r="J4731"/>
      <c r="AA4731"/>
      <c r="AB4731"/>
      <c r="AC4731"/>
      <c r="AD4731"/>
      <c r="AE4731"/>
      <c r="AF4731"/>
      <c r="AG4731"/>
      <c r="AH4731"/>
    </row>
    <row r="4732" spans="1:34" x14ac:dyDescent="0.2">
      <c r="A4732"/>
      <c r="J4732"/>
      <c r="AA4732"/>
      <c r="AB4732"/>
      <c r="AC4732"/>
      <c r="AD4732"/>
      <c r="AE4732"/>
      <c r="AF4732"/>
      <c r="AG4732"/>
      <c r="AH4732"/>
    </row>
    <row r="4733" spans="1:34" x14ac:dyDescent="0.2">
      <c r="A4733"/>
      <c r="J4733"/>
      <c r="AA4733"/>
      <c r="AB4733"/>
      <c r="AC4733"/>
      <c r="AD4733"/>
      <c r="AE4733"/>
      <c r="AF4733"/>
      <c r="AG4733"/>
      <c r="AH4733"/>
    </row>
    <row r="4734" spans="1:34" x14ac:dyDescent="0.2">
      <c r="A4734"/>
      <c r="J4734"/>
      <c r="AA4734"/>
      <c r="AB4734"/>
      <c r="AC4734"/>
      <c r="AD4734"/>
      <c r="AE4734"/>
      <c r="AF4734"/>
      <c r="AG4734"/>
      <c r="AH4734"/>
    </row>
    <row r="4735" spans="1:34" x14ac:dyDescent="0.2">
      <c r="A4735"/>
      <c r="J4735"/>
      <c r="AA4735"/>
      <c r="AB4735"/>
      <c r="AC4735"/>
      <c r="AD4735"/>
      <c r="AE4735"/>
      <c r="AF4735"/>
      <c r="AG4735"/>
      <c r="AH4735"/>
    </row>
    <row r="4736" spans="1:34" x14ac:dyDescent="0.2">
      <c r="A4736"/>
      <c r="J4736"/>
      <c r="AA4736"/>
      <c r="AB4736"/>
      <c r="AC4736"/>
      <c r="AD4736"/>
      <c r="AE4736"/>
      <c r="AF4736"/>
      <c r="AG4736"/>
      <c r="AH4736"/>
    </row>
    <row r="4737" spans="1:34" x14ac:dyDescent="0.2">
      <c r="A4737"/>
      <c r="J4737"/>
      <c r="AA4737"/>
      <c r="AB4737"/>
      <c r="AC4737"/>
      <c r="AD4737"/>
      <c r="AE4737"/>
      <c r="AF4737"/>
      <c r="AG4737"/>
      <c r="AH4737"/>
    </row>
    <row r="4738" spans="1:34" x14ac:dyDescent="0.2">
      <c r="A4738"/>
      <c r="J4738"/>
      <c r="AA4738"/>
      <c r="AB4738"/>
      <c r="AC4738"/>
      <c r="AD4738"/>
      <c r="AE4738"/>
      <c r="AF4738"/>
      <c r="AG4738"/>
      <c r="AH4738"/>
    </row>
    <row r="4739" spans="1:34" x14ac:dyDescent="0.2">
      <c r="A4739"/>
      <c r="J4739"/>
      <c r="AA4739"/>
      <c r="AB4739"/>
      <c r="AC4739"/>
      <c r="AD4739"/>
      <c r="AE4739"/>
      <c r="AF4739"/>
      <c r="AG4739"/>
      <c r="AH4739"/>
    </row>
    <row r="4740" spans="1:34" x14ac:dyDescent="0.2">
      <c r="A4740"/>
      <c r="J4740"/>
      <c r="AA4740"/>
      <c r="AB4740"/>
      <c r="AC4740"/>
      <c r="AD4740"/>
      <c r="AE4740"/>
      <c r="AF4740"/>
      <c r="AG4740"/>
      <c r="AH4740"/>
    </row>
    <row r="4741" spans="1:34" x14ac:dyDescent="0.2">
      <c r="A4741"/>
      <c r="J4741"/>
      <c r="AA4741"/>
      <c r="AB4741"/>
      <c r="AC4741"/>
      <c r="AD4741"/>
      <c r="AE4741"/>
      <c r="AF4741"/>
      <c r="AG4741"/>
      <c r="AH4741"/>
    </row>
    <row r="4742" spans="1:34" x14ac:dyDescent="0.2">
      <c r="A4742"/>
      <c r="J4742"/>
      <c r="AA4742"/>
      <c r="AB4742"/>
      <c r="AC4742"/>
      <c r="AD4742"/>
      <c r="AE4742"/>
      <c r="AF4742"/>
      <c r="AG4742"/>
      <c r="AH4742"/>
    </row>
    <row r="4743" spans="1:34" x14ac:dyDescent="0.2">
      <c r="A4743"/>
      <c r="J4743"/>
      <c r="AA4743"/>
      <c r="AB4743"/>
      <c r="AC4743"/>
      <c r="AD4743"/>
      <c r="AE4743"/>
      <c r="AF4743"/>
      <c r="AG4743"/>
      <c r="AH4743"/>
    </row>
    <row r="4744" spans="1:34" x14ac:dyDescent="0.2">
      <c r="A4744"/>
      <c r="J4744"/>
      <c r="AA4744"/>
      <c r="AB4744"/>
      <c r="AC4744"/>
      <c r="AD4744"/>
      <c r="AE4744"/>
      <c r="AF4744"/>
      <c r="AG4744"/>
      <c r="AH4744"/>
    </row>
    <row r="4745" spans="1:34" x14ac:dyDescent="0.2">
      <c r="A4745"/>
      <c r="J4745"/>
      <c r="AA4745"/>
      <c r="AB4745"/>
      <c r="AC4745"/>
      <c r="AD4745"/>
      <c r="AE4745"/>
      <c r="AF4745"/>
      <c r="AG4745"/>
      <c r="AH4745"/>
    </row>
    <row r="4746" spans="1:34" x14ac:dyDescent="0.2">
      <c r="A4746"/>
      <c r="J4746"/>
      <c r="AA4746"/>
      <c r="AB4746"/>
      <c r="AC4746"/>
      <c r="AD4746"/>
      <c r="AE4746"/>
      <c r="AF4746"/>
      <c r="AG4746"/>
      <c r="AH4746"/>
    </row>
    <row r="4747" spans="1:34" x14ac:dyDescent="0.2">
      <c r="A4747"/>
      <c r="J4747"/>
      <c r="AA4747"/>
      <c r="AB4747"/>
      <c r="AC4747"/>
      <c r="AD4747"/>
      <c r="AE4747"/>
      <c r="AF4747"/>
      <c r="AG4747"/>
      <c r="AH4747"/>
    </row>
    <row r="4748" spans="1:34" x14ac:dyDescent="0.2">
      <c r="A4748"/>
      <c r="J4748"/>
      <c r="AA4748"/>
      <c r="AB4748"/>
      <c r="AC4748"/>
      <c r="AD4748"/>
      <c r="AE4748"/>
      <c r="AF4748"/>
      <c r="AG4748"/>
      <c r="AH4748"/>
    </row>
    <row r="4749" spans="1:34" x14ac:dyDescent="0.2">
      <c r="A4749"/>
      <c r="J4749"/>
      <c r="AA4749"/>
      <c r="AB4749"/>
      <c r="AC4749"/>
      <c r="AD4749"/>
      <c r="AE4749"/>
      <c r="AF4749"/>
      <c r="AG4749"/>
      <c r="AH4749"/>
    </row>
    <row r="4750" spans="1:34" x14ac:dyDescent="0.2">
      <c r="A4750"/>
      <c r="J4750"/>
      <c r="AA4750"/>
      <c r="AB4750"/>
      <c r="AC4750"/>
      <c r="AD4750"/>
      <c r="AE4750"/>
      <c r="AF4750"/>
      <c r="AG4750"/>
      <c r="AH4750"/>
    </row>
    <row r="4751" spans="1:34" x14ac:dyDescent="0.2">
      <c r="A4751"/>
      <c r="J4751"/>
      <c r="AA4751"/>
      <c r="AB4751"/>
      <c r="AC4751"/>
      <c r="AD4751"/>
      <c r="AE4751"/>
      <c r="AF4751"/>
      <c r="AG4751"/>
      <c r="AH4751"/>
    </row>
    <row r="4752" spans="1:34" x14ac:dyDescent="0.2">
      <c r="A4752"/>
      <c r="J4752"/>
      <c r="AA4752"/>
      <c r="AB4752"/>
      <c r="AC4752"/>
      <c r="AD4752"/>
      <c r="AE4752"/>
      <c r="AF4752"/>
      <c r="AG4752"/>
      <c r="AH4752"/>
    </row>
    <row r="4753" spans="1:34" x14ac:dyDescent="0.2">
      <c r="A4753"/>
      <c r="J4753"/>
      <c r="AA4753"/>
      <c r="AB4753"/>
      <c r="AC4753"/>
      <c r="AD4753"/>
      <c r="AE4753"/>
      <c r="AF4753"/>
      <c r="AG4753"/>
      <c r="AH4753"/>
    </row>
    <row r="4754" spans="1:34" x14ac:dyDescent="0.2">
      <c r="A4754"/>
      <c r="J4754"/>
      <c r="AA4754"/>
      <c r="AB4754"/>
      <c r="AC4754"/>
      <c r="AD4754"/>
      <c r="AE4754"/>
      <c r="AF4754"/>
      <c r="AG4754"/>
      <c r="AH4754"/>
    </row>
    <row r="4755" spans="1:34" x14ac:dyDescent="0.2">
      <c r="A4755"/>
      <c r="J4755"/>
      <c r="AA4755"/>
      <c r="AB4755"/>
      <c r="AC4755"/>
      <c r="AD4755"/>
      <c r="AE4755"/>
      <c r="AF4755"/>
      <c r="AG4755"/>
      <c r="AH4755"/>
    </row>
    <row r="4756" spans="1:34" x14ac:dyDescent="0.2">
      <c r="A4756"/>
      <c r="J4756"/>
      <c r="AA4756"/>
      <c r="AB4756"/>
      <c r="AC4756"/>
      <c r="AD4756"/>
      <c r="AE4756"/>
      <c r="AF4756"/>
      <c r="AG4756"/>
      <c r="AH4756"/>
    </row>
    <row r="4757" spans="1:34" x14ac:dyDescent="0.2">
      <c r="A4757"/>
      <c r="J4757"/>
      <c r="AA4757"/>
      <c r="AB4757"/>
      <c r="AC4757"/>
      <c r="AD4757"/>
      <c r="AE4757"/>
      <c r="AF4757"/>
      <c r="AG4757"/>
      <c r="AH4757"/>
    </row>
    <row r="4758" spans="1:34" x14ac:dyDescent="0.2">
      <c r="A4758"/>
      <c r="J4758"/>
      <c r="AA4758"/>
      <c r="AB4758"/>
      <c r="AC4758"/>
      <c r="AD4758"/>
      <c r="AE4758"/>
      <c r="AF4758"/>
      <c r="AG4758"/>
      <c r="AH4758"/>
    </row>
    <row r="4759" spans="1:34" x14ac:dyDescent="0.2">
      <c r="A4759"/>
      <c r="J4759"/>
      <c r="AA4759"/>
      <c r="AB4759"/>
      <c r="AC4759"/>
      <c r="AD4759"/>
      <c r="AE4759"/>
      <c r="AF4759"/>
      <c r="AG4759"/>
      <c r="AH4759"/>
    </row>
    <row r="4760" spans="1:34" x14ac:dyDescent="0.2">
      <c r="A4760"/>
      <c r="J4760"/>
      <c r="AA4760"/>
      <c r="AB4760"/>
      <c r="AC4760"/>
      <c r="AD4760"/>
      <c r="AE4760"/>
      <c r="AF4760"/>
      <c r="AG4760"/>
      <c r="AH4760"/>
    </row>
    <row r="4761" spans="1:34" x14ac:dyDescent="0.2">
      <c r="A4761"/>
      <c r="J4761"/>
      <c r="AA4761"/>
      <c r="AB4761"/>
      <c r="AC4761"/>
      <c r="AD4761"/>
      <c r="AE4761"/>
      <c r="AF4761"/>
      <c r="AG4761"/>
      <c r="AH4761"/>
    </row>
    <row r="4762" spans="1:34" x14ac:dyDescent="0.2">
      <c r="A4762"/>
      <c r="J4762"/>
      <c r="AA4762"/>
      <c r="AB4762"/>
      <c r="AC4762"/>
      <c r="AD4762"/>
      <c r="AE4762"/>
      <c r="AF4762"/>
      <c r="AG4762"/>
      <c r="AH4762"/>
    </row>
    <row r="4763" spans="1:34" x14ac:dyDescent="0.2">
      <c r="A4763"/>
      <c r="J4763"/>
      <c r="AA4763"/>
      <c r="AB4763"/>
      <c r="AC4763"/>
      <c r="AD4763"/>
      <c r="AE4763"/>
      <c r="AF4763"/>
      <c r="AG4763"/>
      <c r="AH4763"/>
    </row>
    <row r="4764" spans="1:34" x14ac:dyDescent="0.2">
      <c r="A4764"/>
      <c r="J4764"/>
      <c r="AA4764"/>
      <c r="AB4764"/>
      <c r="AC4764"/>
      <c r="AD4764"/>
      <c r="AE4764"/>
      <c r="AF4764"/>
      <c r="AG4764"/>
      <c r="AH4764"/>
    </row>
    <row r="4765" spans="1:34" x14ac:dyDescent="0.2">
      <c r="A4765"/>
      <c r="J4765"/>
      <c r="AA4765"/>
      <c r="AB4765"/>
      <c r="AC4765"/>
      <c r="AD4765"/>
      <c r="AE4765"/>
      <c r="AF4765"/>
      <c r="AG4765"/>
      <c r="AH4765"/>
    </row>
    <row r="4766" spans="1:34" x14ac:dyDescent="0.2">
      <c r="A4766"/>
      <c r="J4766"/>
      <c r="AA4766"/>
      <c r="AB4766"/>
      <c r="AC4766"/>
      <c r="AD4766"/>
      <c r="AE4766"/>
      <c r="AF4766"/>
      <c r="AG4766"/>
      <c r="AH4766"/>
    </row>
    <row r="4767" spans="1:34" x14ac:dyDescent="0.2">
      <c r="A4767"/>
      <c r="J4767"/>
      <c r="AA4767"/>
      <c r="AB4767"/>
      <c r="AC4767"/>
      <c r="AD4767"/>
      <c r="AE4767"/>
      <c r="AF4767"/>
      <c r="AG4767"/>
      <c r="AH4767"/>
    </row>
    <row r="4768" spans="1:34" x14ac:dyDescent="0.2">
      <c r="A4768"/>
      <c r="J4768"/>
      <c r="AA4768"/>
      <c r="AB4768"/>
      <c r="AC4768"/>
      <c r="AD4768"/>
      <c r="AE4768"/>
      <c r="AF4768"/>
      <c r="AG4768"/>
      <c r="AH4768"/>
    </row>
    <row r="4769" spans="1:34" x14ac:dyDescent="0.2">
      <c r="A4769"/>
      <c r="J4769"/>
      <c r="AA4769"/>
      <c r="AB4769"/>
      <c r="AC4769"/>
      <c r="AD4769"/>
      <c r="AE4769"/>
      <c r="AF4769"/>
      <c r="AG4769"/>
      <c r="AH4769"/>
    </row>
    <row r="4770" spans="1:34" x14ac:dyDescent="0.2">
      <c r="A4770"/>
      <c r="J4770"/>
      <c r="AA4770"/>
      <c r="AB4770"/>
      <c r="AC4770"/>
      <c r="AD4770"/>
      <c r="AE4770"/>
      <c r="AF4770"/>
      <c r="AG4770"/>
      <c r="AH4770"/>
    </row>
    <row r="4771" spans="1:34" x14ac:dyDescent="0.2">
      <c r="A4771"/>
      <c r="J4771"/>
      <c r="AA4771"/>
      <c r="AB4771"/>
      <c r="AC4771"/>
      <c r="AD4771"/>
      <c r="AE4771"/>
      <c r="AF4771"/>
      <c r="AG4771"/>
      <c r="AH4771"/>
    </row>
    <row r="4772" spans="1:34" x14ac:dyDescent="0.2">
      <c r="A4772"/>
      <c r="J4772"/>
      <c r="AA4772"/>
      <c r="AB4772"/>
      <c r="AC4772"/>
      <c r="AD4772"/>
      <c r="AE4772"/>
      <c r="AF4772"/>
      <c r="AG4772"/>
      <c r="AH4772"/>
    </row>
    <row r="4773" spans="1:34" x14ac:dyDescent="0.2">
      <c r="A4773"/>
      <c r="J4773"/>
      <c r="AA4773"/>
      <c r="AB4773"/>
      <c r="AC4773"/>
      <c r="AD4773"/>
      <c r="AE4773"/>
      <c r="AF4773"/>
      <c r="AG4773"/>
      <c r="AH4773"/>
    </row>
    <row r="4774" spans="1:34" x14ac:dyDescent="0.2">
      <c r="A4774"/>
      <c r="J4774"/>
      <c r="AA4774"/>
      <c r="AB4774"/>
      <c r="AC4774"/>
      <c r="AD4774"/>
      <c r="AE4774"/>
      <c r="AF4774"/>
      <c r="AG4774"/>
      <c r="AH4774"/>
    </row>
    <row r="4775" spans="1:34" x14ac:dyDescent="0.2">
      <c r="A4775"/>
      <c r="J4775"/>
      <c r="AA4775"/>
      <c r="AB4775"/>
      <c r="AC4775"/>
      <c r="AD4775"/>
      <c r="AE4775"/>
      <c r="AF4775"/>
      <c r="AG4775"/>
      <c r="AH4775"/>
    </row>
    <row r="4776" spans="1:34" x14ac:dyDescent="0.2">
      <c r="A4776"/>
      <c r="J4776"/>
      <c r="AA4776"/>
      <c r="AB4776"/>
      <c r="AC4776"/>
      <c r="AD4776"/>
      <c r="AE4776"/>
      <c r="AF4776"/>
      <c r="AG4776"/>
      <c r="AH4776"/>
    </row>
    <row r="4777" spans="1:34" x14ac:dyDescent="0.2">
      <c r="A4777"/>
      <c r="J4777"/>
      <c r="AA4777"/>
      <c r="AB4777"/>
      <c r="AC4777"/>
      <c r="AD4777"/>
      <c r="AE4777"/>
      <c r="AF4777"/>
      <c r="AG4777"/>
      <c r="AH4777"/>
    </row>
    <row r="4778" spans="1:34" x14ac:dyDescent="0.2">
      <c r="A4778"/>
      <c r="J4778"/>
      <c r="AA4778"/>
      <c r="AB4778"/>
      <c r="AC4778"/>
      <c r="AD4778"/>
      <c r="AE4778"/>
      <c r="AF4778"/>
      <c r="AG4778"/>
      <c r="AH4778"/>
    </row>
    <row r="4779" spans="1:34" x14ac:dyDescent="0.2">
      <c r="A4779"/>
      <c r="J4779"/>
      <c r="AA4779"/>
      <c r="AB4779"/>
      <c r="AC4779"/>
      <c r="AD4779"/>
      <c r="AE4779"/>
      <c r="AF4779"/>
      <c r="AG4779"/>
      <c r="AH4779"/>
    </row>
    <row r="4780" spans="1:34" x14ac:dyDescent="0.2">
      <c r="A4780"/>
      <c r="J4780"/>
      <c r="AA4780"/>
      <c r="AB4780"/>
      <c r="AC4780"/>
      <c r="AD4780"/>
      <c r="AE4780"/>
      <c r="AF4780"/>
      <c r="AG4780"/>
      <c r="AH4780"/>
    </row>
    <row r="4781" spans="1:34" x14ac:dyDescent="0.2">
      <c r="A4781"/>
      <c r="J4781"/>
      <c r="AA4781"/>
      <c r="AB4781"/>
      <c r="AC4781"/>
      <c r="AD4781"/>
      <c r="AE4781"/>
      <c r="AF4781"/>
      <c r="AG4781"/>
      <c r="AH4781"/>
    </row>
    <row r="4782" spans="1:34" x14ac:dyDescent="0.2">
      <c r="A4782"/>
      <c r="J4782"/>
      <c r="AA4782"/>
      <c r="AB4782"/>
      <c r="AC4782"/>
      <c r="AD4782"/>
      <c r="AE4782"/>
      <c r="AF4782"/>
      <c r="AG4782"/>
      <c r="AH4782"/>
    </row>
    <row r="4783" spans="1:34" x14ac:dyDescent="0.2">
      <c r="A4783"/>
      <c r="J4783"/>
      <c r="AA4783"/>
      <c r="AB4783"/>
      <c r="AC4783"/>
      <c r="AD4783"/>
      <c r="AE4783"/>
      <c r="AF4783"/>
      <c r="AG4783"/>
      <c r="AH4783"/>
    </row>
    <row r="4784" spans="1:34" x14ac:dyDescent="0.2">
      <c r="A4784"/>
      <c r="J4784"/>
      <c r="AA4784"/>
      <c r="AB4784"/>
      <c r="AC4784"/>
      <c r="AD4784"/>
      <c r="AE4784"/>
      <c r="AF4784"/>
      <c r="AG4784"/>
      <c r="AH4784"/>
    </row>
    <row r="4785" spans="1:34" x14ac:dyDescent="0.2">
      <c r="A4785"/>
      <c r="J4785"/>
      <c r="AA4785"/>
      <c r="AB4785"/>
      <c r="AC4785"/>
      <c r="AD4785"/>
      <c r="AE4785"/>
      <c r="AF4785"/>
      <c r="AG4785"/>
      <c r="AH4785"/>
    </row>
    <row r="4786" spans="1:34" x14ac:dyDescent="0.2">
      <c r="A4786"/>
      <c r="J4786"/>
      <c r="AA4786"/>
      <c r="AB4786"/>
      <c r="AC4786"/>
      <c r="AD4786"/>
      <c r="AE4786"/>
      <c r="AF4786"/>
      <c r="AG4786"/>
      <c r="AH4786"/>
    </row>
    <row r="4787" spans="1:34" x14ac:dyDescent="0.2">
      <c r="A4787"/>
      <c r="J4787"/>
      <c r="AA4787"/>
      <c r="AB4787"/>
      <c r="AC4787"/>
      <c r="AD4787"/>
      <c r="AE4787"/>
      <c r="AF4787"/>
      <c r="AG4787"/>
      <c r="AH4787"/>
    </row>
    <row r="4788" spans="1:34" x14ac:dyDescent="0.2">
      <c r="A4788"/>
      <c r="J4788"/>
      <c r="AA4788"/>
      <c r="AB4788"/>
      <c r="AC4788"/>
      <c r="AD4788"/>
      <c r="AE4788"/>
      <c r="AF4788"/>
      <c r="AG4788"/>
      <c r="AH4788"/>
    </row>
    <row r="4789" spans="1:34" x14ac:dyDescent="0.2">
      <c r="A4789"/>
      <c r="J4789"/>
      <c r="AA4789"/>
      <c r="AB4789"/>
      <c r="AC4789"/>
      <c r="AD4789"/>
      <c r="AE4789"/>
      <c r="AF4789"/>
      <c r="AG4789"/>
      <c r="AH4789"/>
    </row>
    <row r="4790" spans="1:34" x14ac:dyDescent="0.2">
      <c r="A4790"/>
      <c r="J4790"/>
      <c r="AA4790"/>
      <c r="AB4790"/>
      <c r="AC4790"/>
      <c r="AD4790"/>
      <c r="AE4790"/>
      <c r="AF4790"/>
      <c r="AG4790"/>
      <c r="AH4790"/>
    </row>
    <row r="4791" spans="1:34" x14ac:dyDescent="0.2">
      <c r="A4791"/>
      <c r="J4791"/>
      <c r="AA4791"/>
      <c r="AB4791"/>
      <c r="AC4791"/>
      <c r="AD4791"/>
      <c r="AE4791"/>
      <c r="AF4791"/>
      <c r="AG4791"/>
      <c r="AH4791"/>
    </row>
    <row r="4792" spans="1:34" x14ac:dyDescent="0.2">
      <c r="A4792"/>
      <c r="J4792"/>
      <c r="AA4792"/>
      <c r="AB4792"/>
      <c r="AC4792"/>
      <c r="AD4792"/>
      <c r="AE4792"/>
      <c r="AF4792"/>
      <c r="AG4792"/>
      <c r="AH4792"/>
    </row>
    <row r="4793" spans="1:34" x14ac:dyDescent="0.2">
      <c r="A4793"/>
      <c r="J4793"/>
      <c r="AA4793"/>
      <c r="AB4793"/>
      <c r="AC4793"/>
      <c r="AD4793"/>
      <c r="AE4793"/>
      <c r="AF4793"/>
      <c r="AG4793"/>
      <c r="AH4793"/>
    </row>
    <row r="4794" spans="1:34" x14ac:dyDescent="0.2">
      <c r="A4794"/>
      <c r="J4794"/>
      <c r="AA4794"/>
      <c r="AB4794"/>
      <c r="AC4794"/>
      <c r="AD4794"/>
      <c r="AE4794"/>
      <c r="AF4794"/>
      <c r="AG4794"/>
      <c r="AH4794"/>
    </row>
    <row r="4795" spans="1:34" x14ac:dyDescent="0.2">
      <c r="A4795"/>
      <c r="J4795"/>
      <c r="AA4795"/>
      <c r="AB4795"/>
      <c r="AC4795"/>
      <c r="AD4795"/>
      <c r="AE4795"/>
      <c r="AF4795"/>
      <c r="AG4795"/>
      <c r="AH4795"/>
    </row>
    <row r="4796" spans="1:34" x14ac:dyDescent="0.2">
      <c r="A4796"/>
      <c r="J4796"/>
      <c r="AA4796"/>
      <c r="AB4796"/>
      <c r="AC4796"/>
      <c r="AD4796"/>
      <c r="AE4796"/>
      <c r="AF4796"/>
      <c r="AG4796"/>
      <c r="AH4796"/>
    </row>
    <row r="4797" spans="1:34" x14ac:dyDescent="0.2">
      <c r="A4797"/>
      <c r="J4797"/>
      <c r="AA4797"/>
      <c r="AB4797"/>
      <c r="AC4797"/>
      <c r="AD4797"/>
      <c r="AE4797"/>
      <c r="AF4797"/>
      <c r="AG4797"/>
      <c r="AH4797"/>
    </row>
    <row r="4798" spans="1:34" x14ac:dyDescent="0.2">
      <c r="A4798"/>
      <c r="J4798"/>
      <c r="AA4798"/>
      <c r="AB4798"/>
      <c r="AC4798"/>
      <c r="AD4798"/>
      <c r="AE4798"/>
      <c r="AF4798"/>
      <c r="AG4798"/>
      <c r="AH4798"/>
    </row>
    <row r="4799" spans="1:34" x14ac:dyDescent="0.2">
      <c r="A4799"/>
      <c r="J4799"/>
      <c r="AA4799"/>
      <c r="AB4799"/>
      <c r="AC4799"/>
      <c r="AD4799"/>
      <c r="AE4799"/>
      <c r="AF4799"/>
      <c r="AG4799"/>
      <c r="AH4799"/>
    </row>
    <row r="4800" spans="1:34" x14ac:dyDescent="0.2">
      <c r="A4800"/>
      <c r="J4800"/>
      <c r="AA4800"/>
      <c r="AB4800"/>
      <c r="AC4800"/>
      <c r="AD4800"/>
      <c r="AE4800"/>
      <c r="AF4800"/>
      <c r="AG4800"/>
      <c r="AH4800"/>
    </row>
    <row r="4801" spans="1:34" x14ac:dyDescent="0.2">
      <c r="A4801"/>
      <c r="J4801"/>
      <c r="AA4801"/>
      <c r="AB4801"/>
      <c r="AC4801"/>
      <c r="AD4801"/>
      <c r="AE4801"/>
      <c r="AF4801"/>
      <c r="AG4801"/>
      <c r="AH4801"/>
    </row>
    <row r="4802" spans="1:34" x14ac:dyDescent="0.2">
      <c r="A4802"/>
      <c r="J4802"/>
      <c r="AA4802"/>
      <c r="AB4802"/>
      <c r="AC4802"/>
      <c r="AD4802"/>
      <c r="AE4802"/>
      <c r="AF4802"/>
      <c r="AG4802"/>
      <c r="AH4802"/>
    </row>
    <row r="4803" spans="1:34" x14ac:dyDescent="0.2">
      <c r="A4803"/>
      <c r="J4803"/>
      <c r="AA4803"/>
      <c r="AB4803"/>
      <c r="AC4803"/>
      <c r="AD4803"/>
      <c r="AE4803"/>
      <c r="AF4803"/>
      <c r="AG4803"/>
      <c r="AH4803"/>
    </row>
    <row r="4804" spans="1:34" x14ac:dyDescent="0.2">
      <c r="A4804"/>
      <c r="J4804"/>
      <c r="AA4804"/>
      <c r="AB4804"/>
      <c r="AC4804"/>
      <c r="AD4804"/>
      <c r="AE4804"/>
      <c r="AF4804"/>
      <c r="AG4804"/>
      <c r="AH4804"/>
    </row>
    <row r="4805" spans="1:34" x14ac:dyDescent="0.2">
      <c r="A4805"/>
      <c r="J4805"/>
      <c r="AA4805"/>
      <c r="AB4805"/>
      <c r="AC4805"/>
      <c r="AD4805"/>
      <c r="AE4805"/>
      <c r="AF4805"/>
      <c r="AG4805"/>
      <c r="AH4805"/>
    </row>
    <row r="4806" spans="1:34" x14ac:dyDescent="0.2">
      <c r="A4806"/>
      <c r="J4806"/>
      <c r="AA4806"/>
      <c r="AB4806"/>
      <c r="AC4806"/>
      <c r="AD4806"/>
      <c r="AE4806"/>
      <c r="AF4806"/>
      <c r="AG4806"/>
      <c r="AH4806"/>
    </row>
    <row r="4807" spans="1:34" x14ac:dyDescent="0.2">
      <c r="A4807"/>
      <c r="J4807"/>
      <c r="AA4807"/>
      <c r="AB4807"/>
      <c r="AC4807"/>
      <c r="AD4807"/>
      <c r="AE4807"/>
      <c r="AF4807"/>
      <c r="AG4807"/>
      <c r="AH4807"/>
    </row>
    <row r="4808" spans="1:34" x14ac:dyDescent="0.2">
      <c r="A4808"/>
      <c r="J4808"/>
      <c r="AA4808"/>
      <c r="AB4808"/>
      <c r="AC4808"/>
      <c r="AD4808"/>
      <c r="AE4808"/>
      <c r="AF4808"/>
      <c r="AG4808"/>
      <c r="AH4808"/>
    </row>
    <row r="4809" spans="1:34" x14ac:dyDescent="0.2">
      <c r="A4809"/>
      <c r="J4809"/>
      <c r="AA4809"/>
      <c r="AB4809"/>
      <c r="AC4809"/>
      <c r="AD4809"/>
      <c r="AE4809"/>
      <c r="AF4809"/>
      <c r="AG4809"/>
      <c r="AH4809"/>
    </row>
    <row r="4810" spans="1:34" x14ac:dyDescent="0.2">
      <c r="A4810"/>
      <c r="J4810"/>
      <c r="AA4810"/>
      <c r="AB4810"/>
      <c r="AC4810"/>
      <c r="AD4810"/>
      <c r="AE4810"/>
      <c r="AF4810"/>
      <c r="AG4810"/>
      <c r="AH4810"/>
    </row>
    <row r="4811" spans="1:34" x14ac:dyDescent="0.2">
      <c r="A4811"/>
      <c r="J4811"/>
      <c r="AA4811"/>
      <c r="AB4811"/>
      <c r="AC4811"/>
      <c r="AD4811"/>
      <c r="AE4811"/>
      <c r="AF4811"/>
      <c r="AG4811"/>
      <c r="AH4811"/>
    </row>
    <row r="4812" spans="1:34" x14ac:dyDescent="0.2">
      <c r="A4812"/>
      <c r="J4812"/>
      <c r="AA4812"/>
      <c r="AB4812"/>
      <c r="AC4812"/>
      <c r="AD4812"/>
      <c r="AE4812"/>
      <c r="AF4812"/>
      <c r="AG4812"/>
      <c r="AH4812"/>
    </row>
    <row r="4813" spans="1:34" x14ac:dyDescent="0.2">
      <c r="A4813"/>
      <c r="J4813"/>
      <c r="AA4813"/>
      <c r="AB4813"/>
      <c r="AC4813"/>
      <c r="AD4813"/>
      <c r="AE4813"/>
      <c r="AF4813"/>
      <c r="AG4813"/>
      <c r="AH4813"/>
    </row>
    <row r="4814" spans="1:34" x14ac:dyDescent="0.2">
      <c r="A4814"/>
      <c r="J4814"/>
      <c r="AA4814"/>
      <c r="AB4814"/>
      <c r="AC4814"/>
      <c r="AD4814"/>
      <c r="AE4814"/>
      <c r="AF4814"/>
      <c r="AG4814"/>
      <c r="AH4814"/>
    </row>
    <row r="4815" spans="1:34" x14ac:dyDescent="0.2">
      <c r="A4815"/>
      <c r="J4815"/>
      <c r="AA4815"/>
      <c r="AB4815"/>
      <c r="AC4815"/>
      <c r="AD4815"/>
      <c r="AE4815"/>
      <c r="AF4815"/>
      <c r="AG4815"/>
      <c r="AH4815"/>
    </row>
    <row r="4816" spans="1:34" x14ac:dyDescent="0.2">
      <c r="A4816"/>
      <c r="J4816"/>
      <c r="AA4816"/>
      <c r="AB4816"/>
      <c r="AC4816"/>
      <c r="AD4816"/>
      <c r="AE4816"/>
      <c r="AF4816"/>
      <c r="AG4816"/>
      <c r="AH4816"/>
    </row>
    <row r="4817" spans="1:34" x14ac:dyDescent="0.2">
      <c r="A4817"/>
      <c r="J4817"/>
      <c r="AA4817"/>
      <c r="AB4817"/>
      <c r="AC4817"/>
      <c r="AD4817"/>
      <c r="AE4817"/>
      <c r="AF4817"/>
      <c r="AG4817"/>
      <c r="AH4817"/>
    </row>
    <row r="4818" spans="1:34" x14ac:dyDescent="0.2">
      <c r="A4818"/>
      <c r="J4818"/>
      <c r="AA4818"/>
      <c r="AB4818"/>
      <c r="AC4818"/>
      <c r="AD4818"/>
      <c r="AE4818"/>
      <c r="AF4818"/>
      <c r="AG4818"/>
      <c r="AH4818"/>
    </row>
    <row r="4819" spans="1:34" x14ac:dyDescent="0.2">
      <c r="A4819"/>
      <c r="J4819"/>
      <c r="AA4819"/>
      <c r="AB4819"/>
      <c r="AC4819"/>
      <c r="AD4819"/>
      <c r="AE4819"/>
      <c r="AF4819"/>
      <c r="AG4819"/>
      <c r="AH4819"/>
    </row>
    <row r="4820" spans="1:34" x14ac:dyDescent="0.2">
      <c r="A4820"/>
      <c r="J4820"/>
      <c r="AA4820"/>
      <c r="AB4820"/>
      <c r="AC4820"/>
      <c r="AD4820"/>
      <c r="AE4820"/>
      <c r="AF4820"/>
      <c r="AG4820"/>
      <c r="AH4820"/>
    </row>
    <row r="4821" spans="1:34" x14ac:dyDescent="0.2">
      <c r="A4821"/>
      <c r="J4821"/>
      <c r="AA4821"/>
      <c r="AB4821"/>
      <c r="AC4821"/>
      <c r="AD4821"/>
      <c r="AE4821"/>
      <c r="AF4821"/>
      <c r="AG4821"/>
      <c r="AH4821"/>
    </row>
    <row r="4822" spans="1:34" x14ac:dyDescent="0.2">
      <c r="A4822"/>
      <c r="J4822"/>
      <c r="AA4822"/>
      <c r="AB4822"/>
      <c r="AC4822"/>
      <c r="AD4822"/>
      <c r="AE4822"/>
      <c r="AF4822"/>
      <c r="AG4822"/>
      <c r="AH4822"/>
    </row>
    <row r="4823" spans="1:34" x14ac:dyDescent="0.2">
      <c r="A4823"/>
      <c r="J4823"/>
      <c r="AA4823"/>
      <c r="AB4823"/>
      <c r="AC4823"/>
      <c r="AD4823"/>
      <c r="AE4823"/>
      <c r="AF4823"/>
      <c r="AG4823"/>
      <c r="AH4823"/>
    </row>
    <row r="4824" spans="1:34" x14ac:dyDescent="0.2">
      <c r="A4824"/>
      <c r="J4824"/>
      <c r="AA4824"/>
      <c r="AB4824"/>
      <c r="AC4824"/>
      <c r="AD4824"/>
      <c r="AE4824"/>
      <c r="AF4824"/>
      <c r="AG4824"/>
      <c r="AH4824"/>
    </row>
    <row r="4825" spans="1:34" x14ac:dyDescent="0.2">
      <c r="A4825"/>
      <c r="J4825"/>
      <c r="AA4825"/>
      <c r="AB4825"/>
      <c r="AC4825"/>
      <c r="AD4825"/>
      <c r="AE4825"/>
      <c r="AF4825"/>
      <c r="AG4825"/>
      <c r="AH4825"/>
    </row>
    <row r="4826" spans="1:34" x14ac:dyDescent="0.2">
      <c r="A4826"/>
      <c r="J4826"/>
      <c r="AA4826"/>
      <c r="AB4826"/>
      <c r="AC4826"/>
      <c r="AD4826"/>
      <c r="AE4826"/>
      <c r="AF4826"/>
      <c r="AG4826"/>
      <c r="AH4826"/>
    </row>
    <row r="4827" spans="1:34" x14ac:dyDescent="0.2">
      <c r="A4827"/>
      <c r="J4827"/>
      <c r="AA4827"/>
      <c r="AB4827"/>
      <c r="AC4827"/>
      <c r="AD4827"/>
      <c r="AE4827"/>
      <c r="AF4827"/>
      <c r="AG4827"/>
      <c r="AH4827"/>
    </row>
    <row r="4828" spans="1:34" x14ac:dyDescent="0.2">
      <c r="A4828"/>
      <c r="J4828"/>
      <c r="AA4828"/>
      <c r="AB4828"/>
      <c r="AC4828"/>
      <c r="AD4828"/>
      <c r="AE4828"/>
      <c r="AF4828"/>
      <c r="AG4828"/>
      <c r="AH4828"/>
    </row>
    <row r="4829" spans="1:34" x14ac:dyDescent="0.2">
      <c r="A4829"/>
      <c r="J4829"/>
      <c r="AA4829"/>
      <c r="AB4829"/>
      <c r="AC4829"/>
      <c r="AD4829"/>
      <c r="AE4829"/>
      <c r="AF4829"/>
      <c r="AG4829"/>
      <c r="AH4829"/>
    </row>
    <row r="4830" spans="1:34" x14ac:dyDescent="0.2">
      <c r="A4830"/>
      <c r="J4830"/>
      <c r="AA4830"/>
      <c r="AB4830"/>
      <c r="AC4830"/>
      <c r="AD4830"/>
      <c r="AE4830"/>
      <c r="AF4830"/>
      <c r="AG4830"/>
      <c r="AH4830"/>
    </row>
    <row r="4831" spans="1:34" x14ac:dyDescent="0.2">
      <c r="A4831"/>
      <c r="J4831"/>
      <c r="AA4831"/>
      <c r="AB4831"/>
      <c r="AC4831"/>
      <c r="AD4831"/>
      <c r="AE4831"/>
      <c r="AF4831"/>
      <c r="AG4831"/>
      <c r="AH4831"/>
    </row>
    <row r="4832" spans="1:34" x14ac:dyDescent="0.2">
      <c r="A4832"/>
      <c r="J4832"/>
      <c r="AA4832"/>
      <c r="AB4832"/>
      <c r="AC4832"/>
      <c r="AD4832"/>
      <c r="AE4832"/>
      <c r="AF4832"/>
      <c r="AG4832"/>
      <c r="AH4832"/>
    </row>
    <row r="4833" spans="1:34" x14ac:dyDescent="0.2">
      <c r="A4833"/>
      <c r="J4833"/>
      <c r="AA4833"/>
      <c r="AB4833"/>
      <c r="AC4833"/>
      <c r="AD4833"/>
      <c r="AE4833"/>
      <c r="AF4833"/>
      <c r="AG4833"/>
      <c r="AH4833"/>
    </row>
    <row r="4834" spans="1:34" x14ac:dyDescent="0.2">
      <c r="A4834"/>
      <c r="J4834"/>
      <c r="AA4834"/>
      <c r="AB4834"/>
      <c r="AC4834"/>
      <c r="AD4834"/>
      <c r="AE4834"/>
      <c r="AF4834"/>
      <c r="AG4834"/>
      <c r="AH4834"/>
    </row>
    <row r="4835" spans="1:34" x14ac:dyDescent="0.2">
      <c r="A4835"/>
      <c r="J4835"/>
      <c r="AA4835"/>
      <c r="AB4835"/>
      <c r="AC4835"/>
      <c r="AD4835"/>
      <c r="AE4835"/>
      <c r="AF4835"/>
      <c r="AG4835"/>
      <c r="AH4835"/>
    </row>
    <row r="4836" spans="1:34" x14ac:dyDescent="0.2">
      <c r="A4836"/>
      <c r="J4836"/>
      <c r="AA4836"/>
      <c r="AB4836"/>
      <c r="AC4836"/>
      <c r="AD4836"/>
      <c r="AE4836"/>
      <c r="AF4836"/>
      <c r="AG4836"/>
      <c r="AH4836"/>
    </row>
    <row r="4837" spans="1:34" x14ac:dyDescent="0.2">
      <c r="A4837"/>
      <c r="J4837"/>
      <c r="AA4837"/>
      <c r="AB4837"/>
      <c r="AC4837"/>
      <c r="AD4837"/>
      <c r="AE4837"/>
      <c r="AF4837"/>
      <c r="AG4837"/>
      <c r="AH4837"/>
    </row>
    <row r="4838" spans="1:34" x14ac:dyDescent="0.2">
      <c r="A4838"/>
      <c r="J4838"/>
      <c r="AA4838"/>
      <c r="AB4838"/>
      <c r="AC4838"/>
      <c r="AD4838"/>
      <c r="AE4838"/>
      <c r="AF4838"/>
      <c r="AG4838"/>
      <c r="AH4838"/>
    </row>
    <row r="4839" spans="1:34" x14ac:dyDescent="0.2">
      <c r="A4839"/>
      <c r="J4839"/>
      <c r="AA4839"/>
      <c r="AB4839"/>
      <c r="AC4839"/>
      <c r="AD4839"/>
      <c r="AE4839"/>
      <c r="AF4839"/>
      <c r="AG4839"/>
      <c r="AH4839"/>
    </row>
    <row r="4840" spans="1:34" x14ac:dyDescent="0.2">
      <c r="A4840"/>
      <c r="J4840"/>
      <c r="AA4840"/>
      <c r="AB4840"/>
      <c r="AC4840"/>
      <c r="AD4840"/>
      <c r="AE4840"/>
      <c r="AF4840"/>
      <c r="AG4840"/>
      <c r="AH4840"/>
    </row>
    <row r="4841" spans="1:34" x14ac:dyDescent="0.2">
      <c r="A4841"/>
      <c r="J4841"/>
      <c r="AA4841"/>
      <c r="AB4841"/>
      <c r="AC4841"/>
      <c r="AD4841"/>
      <c r="AE4841"/>
      <c r="AF4841"/>
      <c r="AG4841"/>
      <c r="AH4841"/>
    </row>
    <row r="4842" spans="1:34" x14ac:dyDescent="0.2">
      <c r="A4842"/>
      <c r="J4842"/>
      <c r="AA4842"/>
      <c r="AB4842"/>
      <c r="AC4842"/>
      <c r="AD4842"/>
      <c r="AE4842"/>
      <c r="AF4842"/>
      <c r="AG4842"/>
      <c r="AH4842"/>
    </row>
    <row r="4843" spans="1:34" x14ac:dyDescent="0.2">
      <c r="A4843"/>
      <c r="J4843"/>
      <c r="AA4843"/>
      <c r="AB4843"/>
      <c r="AC4843"/>
      <c r="AD4843"/>
      <c r="AE4843"/>
      <c r="AF4843"/>
      <c r="AG4843"/>
      <c r="AH4843"/>
    </row>
    <row r="4844" spans="1:34" x14ac:dyDescent="0.2">
      <c r="A4844"/>
      <c r="J4844"/>
      <c r="AA4844"/>
      <c r="AB4844"/>
      <c r="AC4844"/>
      <c r="AD4844"/>
      <c r="AE4844"/>
      <c r="AF4844"/>
      <c r="AG4844"/>
      <c r="AH4844"/>
    </row>
    <row r="4845" spans="1:34" x14ac:dyDescent="0.2">
      <c r="A4845"/>
      <c r="J4845"/>
      <c r="AA4845"/>
      <c r="AB4845"/>
      <c r="AC4845"/>
      <c r="AD4845"/>
      <c r="AE4845"/>
      <c r="AF4845"/>
      <c r="AG4845"/>
      <c r="AH4845"/>
    </row>
    <row r="4846" spans="1:34" x14ac:dyDescent="0.2">
      <c r="A4846"/>
      <c r="J4846"/>
      <c r="AA4846"/>
      <c r="AB4846"/>
      <c r="AC4846"/>
      <c r="AD4846"/>
      <c r="AE4846"/>
      <c r="AF4846"/>
      <c r="AG4846"/>
      <c r="AH4846"/>
    </row>
    <row r="4847" spans="1:34" x14ac:dyDescent="0.2">
      <c r="A4847"/>
      <c r="J4847"/>
      <c r="AA4847"/>
      <c r="AB4847"/>
      <c r="AC4847"/>
      <c r="AD4847"/>
      <c r="AE4847"/>
      <c r="AF4847"/>
      <c r="AG4847"/>
      <c r="AH4847"/>
    </row>
    <row r="4848" spans="1:34" x14ac:dyDescent="0.2">
      <c r="A4848"/>
      <c r="J4848"/>
      <c r="AA4848"/>
      <c r="AB4848"/>
      <c r="AC4848"/>
      <c r="AD4848"/>
      <c r="AE4848"/>
      <c r="AF4848"/>
      <c r="AG4848"/>
      <c r="AH4848"/>
    </row>
    <row r="4849" spans="1:34" x14ac:dyDescent="0.2">
      <c r="A4849"/>
      <c r="J4849"/>
      <c r="AA4849"/>
      <c r="AB4849"/>
      <c r="AC4849"/>
      <c r="AD4849"/>
      <c r="AE4849"/>
      <c r="AF4849"/>
      <c r="AG4849"/>
      <c r="AH4849"/>
    </row>
    <row r="4850" spans="1:34" x14ac:dyDescent="0.2">
      <c r="A4850"/>
      <c r="J4850"/>
      <c r="AA4850"/>
      <c r="AB4850"/>
      <c r="AC4850"/>
      <c r="AD4850"/>
      <c r="AE4850"/>
      <c r="AF4850"/>
      <c r="AG4850"/>
      <c r="AH4850"/>
    </row>
    <row r="4851" spans="1:34" x14ac:dyDescent="0.2">
      <c r="A4851"/>
      <c r="J4851"/>
      <c r="AA4851"/>
      <c r="AB4851"/>
      <c r="AC4851"/>
      <c r="AD4851"/>
      <c r="AE4851"/>
      <c r="AF4851"/>
      <c r="AG4851"/>
      <c r="AH4851"/>
    </row>
    <row r="4852" spans="1:34" x14ac:dyDescent="0.2">
      <c r="A4852"/>
      <c r="J4852"/>
      <c r="AA4852"/>
      <c r="AB4852"/>
      <c r="AC4852"/>
      <c r="AD4852"/>
      <c r="AE4852"/>
      <c r="AF4852"/>
      <c r="AG4852"/>
      <c r="AH4852"/>
    </row>
    <row r="4853" spans="1:34" x14ac:dyDescent="0.2">
      <c r="A4853"/>
      <c r="J4853"/>
      <c r="AA4853"/>
      <c r="AB4853"/>
      <c r="AC4853"/>
      <c r="AD4853"/>
      <c r="AE4853"/>
      <c r="AF4853"/>
      <c r="AG4853"/>
      <c r="AH4853"/>
    </row>
    <row r="4854" spans="1:34" x14ac:dyDescent="0.2">
      <c r="A4854"/>
      <c r="J4854"/>
      <c r="AA4854"/>
      <c r="AB4854"/>
      <c r="AC4854"/>
      <c r="AD4854"/>
      <c r="AE4854"/>
      <c r="AF4854"/>
      <c r="AG4854"/>
      <c r="AH4854"/>
    </row>
    <row r="4855" spans="1:34" x14ac:dyDescent="0.2">
      <c r="A4855"/>
      <c r="J4855"/>
      <c r="AA4855"/>
      <c r="AB4855"/>
      <c r="AC4855"/>
      <c r="AD4855"/>
      <c r="AE4855"/>
      <c r="AF4855"/>
      <c r="AG4855"/>
      <c r="AH4855"/>
    </row>
    <row r="4856" spans="1:34" x14ac:dyDescent="0.2">
      <c r="A4856"/>
      <c r="J4856"/>
      <c r="AA4856"/>
      <c r="AB4856"/>
      <c r="AC4856"/>
      <c r="AD4856"/>
      <c r="AE4856"/>
      <c r="AF4856"/>
      <c r="AG4856"/>
      <c r="AH4856"/>
    </row>
    <row r="4857" spans="1:34" x14ac:dyDescent="0.2">
      <c r="A4857"/>
      <c r="J4857"/>
      <c r="AA4857"/>
      <c r="AB4857"/>
      <c r="AC4857"/>
      <c r="AD4857"/>
      <c r="AE4857"/>
      <c r="AF4857"/>
      <c r="AG4857"/>
      <c r="AH4857"/>
    </row>
    <row r="4858" spans="1:34" x14ac:dyDescent="0.2">
      <c r="A4858"/>
      <c r="J4858"/>
      <c r="AA4858"/>
      <c r="AB4858"/>
      <c r="AC4858"/>
      <c r="AD4858"/>
      <c r="AE4858"/>
      <c r="AF4858"/>
      <c r="AG4858"/>
      <c r="AH4858"/>
    </row>
    <row r="4859" spans="1:34" x14ac:dyDescent="0.2">
      <c r="A4859"/>
      <c r="J4859"/>
      <c r="AA4859"/>
      <c r="AB4859"/>
      <c r="AC4859"/>
      <c r="AD4859"/>
      <c r="AE4859"/>
      <c r="AF4859"/>
      <c r="AG4859"/>
      <c r="AH4859"/>
    </row>
    <row r="4860" spans="1:34" x14ac:dyDescent="0.2">
      <c r="A4860"/>
      <c r="J4860"/>
      <c r="AA4860"/>
      <c r="AB4860"/>
      <c r="AC4860"/>
      <c r="AD4860"/>
      <c r="AE4860"/>
      <c r="AF4860"/>
      <c r="AG4860"/>
      <c r="AH4860"/>
    </row>
    <row r="4861" spans="1:34" x14ac:dyDescent="0.2">
      <c r="A4861"/>
      <c r="J4861"/>
      <c r="AA4861"/>
      <c r="AB4861"/>
      <c r="AC4861"/>
      <c r="AD4861"/>
      <c r="AE4861"/>
      <c r="AF4861"/>
      <c r="AG4861"/>
      <c r="AH4861"/>
    </row>
    <row r="4862" spans="1:34" x14ac:dyDescent="0.2">
      <c r="A4862"/>
      <c r="J4862"/>
      <c r="AA4862"/>
      <c r="AB4862"/>
      <c r="AC4862"/>
      <c r="AD4862"/>
      <c r="AE4862"/>
      <c r="AF4862"/>
      <c r="AG4862"/>
      <c r="AH4862"/>
    </row>
    <row r="4863" spans="1:34" x14ac:dyDescent="0.2">
      <c r="A4863"/>
      <c r="J4863"/>
      <c r="AA4863"/>
      <c r="AB4863"/>
      <c r="AC4863"/>
      <c r="AD4863"/>
      <c r="AE4863"/>
      <c r="AF4863"/>
      <c r="AG4863"/>
      <c r="AH4863"/>
    </row>
    <row r="4864" spans="1:34" x14ac:dyDescent="0.2">
      <c r="A4864"/>
      <c r="J4864"/>
      <c r="AA4864"/>
      <c r="AB4864"/>
      <c r="AC4864"/>
      <c r="AD4864"/>
      <c r="AE4864"/>
      <c r="AF4864"/>
      <c r="AG4864"/>
      <c r="AH4864"/>
    </row>
    <row r="4865" spans="1:34" x14ac:dyDescent="0.2">
      <c r="A4865"/>
      <c r="J4865"/>
      <c r="AA4865"/>
      <c r="AB4865"/>
      <c r="AC4865"/>
      <c r="AD4865"/>
      <c r="AE4865"/>
      <c r="AF4865"/>
      <c r="AG4865"/>
      <c r="AH4865"/>
    </row>
    <row r="4866" spans="1:34" x14ac:dyDescent="0.2">
      <c r="A4866"/>
      <c r="J4866"/>
      <c r="AA4866"/>
      <c r="AB4866"/>
      <c r="AC4866"/>
      <c r="AD4866"/>
      <c r="AE4866"/>
      <c r="AF4866"/>
      <c r="AG4866"/>
      <c r="AH4866"/>
    </row>
    <row r="4867" spans="1:34" x14ac:dyDescent="0.2">
      <c r="A4867"/>
      <c r="J4867"/>
      <c r="AA4867"/>
      <c r="AB4867"/>
      <c r="AC4867"/>
      <c r="AD4867"/>
      <c r="AE4867"/>
      <c r="AF4867"/>
      <c r="AG4867"/>
      <c r="AH4867"/>
    </row>
    <row r="4868" spans="1:34" x14ac:dyDescent="0.2">
      <c r="A4868"/>
      <c r="J4868"/>
      <c r="AA4868"/>
      <c r="AB4868"/>
      <c r="AC4868"/>
      <c r="AD4868"/>
      <c r="AE4868"/>
      <c r="AF4868"/>
      <c r="AG4868"/>
      <c r="AH4868"/>
    </row>
    <row r="4869" spans="1:34" x14ac:dyDescent="0.2">
      <c r="A4869"/>
      <c r="J4869"/>
      <c r="AA4869"/>
      <c r="AB4869"/>
      <c r="AC4869"/>
      <c r="AD4869"/>
      <c r="AE4869"/>
      <c r="AF4869"/>
      <c r="AG4869"/>
      <c r="AH4869"/>
    </row>
    <row r="4870" spans="1:34" x14ac:dyDescent="0.2">
      <c r="A4870"/>
      <c r="J4870"/>
      <c r="AA4870"/>
      <c r="AB4870"/>
      <c r="AC4870"/>
      <c r="AD4870"/>
      <c r="AE4870"/>
      <c r="AF4870"/>
      <c r="AG4870"/>
      <c r="AH4870"/>
    </row>
    <row r="4871" spans="1:34" x14ac:dyDescent="0.2">
      <c r="A4871"/>
      <c r="J4871"/>
      <c r="AA4871"/>
      <c r="AB4871"/>
      <c r="AC4871"/>
      <c r="AD4871"/>
      <c r="AE4871"/>
      <c r="AF4871"/>
      <c r="AG4871"/>
      <c r="AH4871"/>
    </row>
    <row r="4872" spans="1:34" x14ac:dyDescent="0.2">
      <c r="A4872"/>
      <c r="J4872"/>
      <c r="AA4872"/>
      <c r="AB4872"/>
      <c r="AC4872"/>
      <c r="AD4872"/>
      <c r="AE4872"/>
      <c r="AF4872"/>
      <c r="AG4872"/>
      <c r="AH4872"/>
    </row>
    <row r="4873" spans="1:34" x14ac:dyDescent="0.2">
      <c r="A4873"/>
      <c r="J4873"/>
      <c r="AA4873"/>
      <c r="AB4873"/>
      <c r="AC4873"/>
      <c r="AD4873"/>
      <c r="AE4873"/>
      <c r="AF4873"/>
      <c r="AG4873"/>
      <c r="AH4873"/>
    </row>
    <row r="4874" spans="1:34" x14ac:dyDescent="0.2">
      <c r="A4874"/>
      <c r="J4874"/>
      <c r="AA4874"/>
      <c r="AB4874"/>
      <c r="AC4874"/>
      <c r="AD4874"/>
      <c r="AE4874"/>
      <c r="AF4874"/>
      <c r="AG4874"/>
      <c r="AH4874"/>
    </row>
    <row r="4875" spans="1:34" x14ac:dyDescent="0.2">
      <c r="A4875"/>
      <c r="J4875"/>
      <c r="AA4875"/>
      <c r="AB4875"/>
      <c r="AC4875"/>
      <c r="AD4875"/>
      <c r="AE4875"/>
      <c r="AF4875"/>
      <c r="AG4875"/>
      <c r="AH4875"/>
    </row>
    <row r="4876" spans="1:34" x14ac:dyDescent="0.2">
      <c r="A4876"/>
      <c r="J4876"/>
      <c r="AA4876"/>
      <c r="AB4876"/>
      <c r="AC4876"/>
      <c r="AD4876"/>
      <c r="AE4876"/>
      <c r="AF4876"/>
      <c r="AG4876"/>
      <c r="AH4876"/>
    </row>
    <row r="4877" spans="1:34" x14ac:dyDescent="0.2">
      <c r="A4877"/>
      <c r="J4877"/>
      <c r="AA4877"/>
      <c r="AB4877"/>
      <c r="AC4877"/>
      <c r="AD4877"/>
      <c r="AE4877"/>
      <c r="AF4877"/>
      <c r="AG4877"/>
      <c r="AH4877"/>
    </row>
    <row r="4878" spans="1:34" x14ac:dyDescent="0.2">
      <c r="A4878"/>
      <c r="J4878"/>
      <c r="AA4878"/>
      <c r="AB4878"/>
      <c r="AC4878"/>
      <c r="AD4878"/>
      <c r="AE4878"/>
      <c r="AF4878"/>
      <c r="AG4878"/>
      <c r="AH4878"/>
    </row>
    <row r="4879" spans="1:34" x14ac:dyDescent="0.2">
      <c r="A4879"/>
      <c r="J4879"/>
      <c r="AA4879"/>
      <c r="AB4879"/>
      <c r="AC4879"/>
      <c r="AD4879"/>
      <c r="AE4879"/>
      <c r="AF4879"/>
      <c r="AG4879"/>
      <c r="AH4879"/>
    </row>
    <row r="4880" spans="1:34" x14ac:dyDescent="0.2">
      <c r="A4880"/>
      <c r="J4880"/>
      <c r="AA4880"/>
      <c r="AB4880"/>
      <c r="AC4880"/>
      <c r="AD4880"/>
      <c r="AE4880"/>
      <c r="AF4880"/>
      <c r="AG4880"/>
      <c r="AH4880"/>
    </row>
    <row r="4881" spans="1:34" x14ac:dyDescent="0.2">
      <c r="A4881"/>
      <c r="J4881"/>
      <c r="AA4881"/>
      <c r="AB4881"/>
      <c r="AC4881"/>
      <c r="AD4881"/>
      <c r="AE4881"/>
      <c r="AF4881"/>
      <c r="AG4881"/>
      <c r="AH4881"/>
    </row>
    <row r="4882" spans="1:34" x14ac:dyDescent="0.2">
      <c r="A4882"/>
      <c r="J4882"/>
      <c r="AA4882"/>
      <c r="AB4882"/>
      <c r="AC4882"/>
      <c r="AD4882"/>
      <c r="AE4882"/>
      <c r="AF4882"/>
      <c r="AG4882"/>
      <c r="AH4882"/>
    </row>
    <row r="4883" spans="1:34" x14ac:dyDescent="0.2">
      <c r="A4883"/>
      <c r="J4883"/>
      <c r="AA4883"/>
      <c r="AB4883"/>
      <c r="AC4883"/>
      <c r="AD4883"/>
      <c r="AE4883"/>
      <c r="AF4883"/>
      <c r="AG4883"/>
      <c r="AH4883"/>
    </row>
    <row r="4884" spans="1:34" x14ac:dyDescent="0.2">
      <c r="A4884"/>
      <c r="J4884"/>
      <c r="AA4884"/>
      <c r="AB4884"/>
      <c r="AC4884"/>
      <c r="AD4884"/>
      <c r="AE4884"/>
      <c r="AF4884"/>
      <c r="AG4884"/>
      <c r="AH4884"/>
    </row>
    <row r="4885" spans="1:34" x14ac:dyDescent="0.2">
      <c r="A4885"/>
      <c r="J4885"/>
      <c r="AA4885"/>
      <c r="AB4885"/>
      <c r="AC4885"/>
      <c r="AD4885"/>
      <c r="AE4885"/>
      <c r="AF4885"/>
      <c r="AG4885"/>
      <c r="AH4885"/>
    </row>
    <row r="4886" spans="1:34" x14ac:dyDescent="0.2">
      <c r="A4886"/>
      <c r="J4886"/>
      <c r="AA4886"/>
      <c r="AB4886"/>
      <c r="AC4886"/>
      <c r="AD4886"/>
      <c r="AE4886"/>
      <c r="AF4886"/>
      <c r="AG4886"/>
      <c r="AH4886"/>
    </row>
    <row r="4887" spans="1:34" x14ac:dyDescent="0.2">
      <c r="A4887"/>
      <c r="J4887"/>
      <c r="AA4887"/>
      <c r="AB4887"/>
      <c r="AC4887"/>
      <c r="AD4887"/>
      <c r="AE4887"/>
      <c r="AF4887"/>
      <c r="AG4887"/>
      <c r="AH4887"/>
    </row>
    <row r="4888" spans="1:34" x14ac:dyDescent="0.2">
      <c r="A4888"/>
      <c r="J4888"/>
      <c r="AA4888"/>
      <c r="AB4888"/>
      <c r="AC4888"/>
      <c r="AD4888"/>
      <c r="AE4888"/>
      <c r="AF4888"/>
      <c r="AG4888"/>
      <c r="AH4888"/>
    </row>
    <row r="4889" spans="1:34" x14ac:dyDescent="0.2">
      <c r="A4889"/>
      <c r="J4889"/>
      <c r="AA4889"/>
      <c r="AB4889"/>
      <c r="AC4889"/>
      <c r="AD4889"/>
      <c r="AE4889"/>
      <c r="AF4889"/>
      <c r="AG4889"/>
      <c r="AH4889"/>
    </row>
    <row r="4890" spans="1:34" x14ac:dyDescent="0.2">
      <c r="A4890"/>
      <c r="J4890"/>
      <c r="AA4890"/>
      <c r="AB4890"/>
      <c r="AC4890"/>
      <c r="AD4890"/>
      <c r="AE4890"/>
      <c r="AF4890"/>
      <c r="AG4890"/>
      <c r="AH4890"/>
    </row>
    <row r="4891" spans="1:34" x14ac:dyDescent="0.2">
      <c r="A4891"/>
      <c r="J4891"/>
      <c r="AA4891"/>
      <c r="AB4891"/>
      <c r="AC4891"/>
      <c r="AD4891"/>
      <c r="AE4891"/>
      <c r="AF4891"/>
      <c r="AG4891"/>
      <c r="AH4891"/>
    </row>
    <row r="4892" spans="1:34" x14ac:dyDescent="0.2">
      <c r="A4892"/>
      <c r="J4892"/>
      <c r="AA4892"/>
      <c r="AB4892"/>
      <c r="AC4892"/>
      <c r="AD4892"/>
      <c r="AE4892"/>
      <c r="AF4892"/>
      <c r="AG4892"/>
      <c r="AH4892"/>
    </row>
    <row r="4893" spans="1:34" x14ac:dyDescent="0.2">
      <c r="A4893"/>
      <c r="J4893"/>
      <c r="AA4893"/>
      <c r="AB4893"/>
      <c r="AC4893"/>
      <c r="AD4893"/>
      <c r="AE4893"/>
      <c r="AF4893"/>
      <c r="AG4893"/>
      <c r="AH4893"/>
    </row>
    <row r="4894" spans="1:34" x14ac:dyDescent="0.2">
      <c r="A4894"/>
      <c r="J4894"/>
      <c r="AA4894"/>
      <c r="AB4894"/>
      <c r="AC4894"/>
      <c r="AD4894"/>
      <c r="AE4894"/>
      <c r="AF4894"/>
      <c r="AG4894"/>
      <c r="AH4894"/>
    </row>
    <row r="4895" spans="1:34" x14ac:dyDescent="0.2">
      <c r="A4895"/>
      <c r="J4895"/>
      <c r="AA4895"/>
      <c r="AB4895"/>
      <c r="AC4895"/>
      <c r="AD4895"/>
      <c r="AE4895"/>
      <c r="AF4895"/>
      <c r="AG4895"/>
      <c r="AH4895"/>
    </row>
    <row r="4896" spans="1:34" x14ac:dyDescent="0.2">
      <c r="A4896"/>
      <c r="J4896"/>
      <c r="AA4896"/>
      <c r="AB4896"/>
      <c r="AC4896"/>
      <c r="AD4896"/>
      <c r="AE4896"/>
      <c r="AF4896"/>
      <c r="AG4896"/>
      <c r="AH4896"/>
    </row>
    <row r="4897" spans="1:34" x14ac:dyDescent="0.2">
      <c r="A4897"/>
      <c r="J4897"/>
      <c r="AA4897"/>
      <c r="AB4897"/>
      <c r="AC4897"/>
      <c r="AD4897"/>
      <c r="AE4897"/>
      <c r="AF4897"/>
      <c r="AG4897"/>
      <c r="AH4897"/>
    </row>
    <row r="4898" spans="1:34" x14ac:dyDescent="0.2">
      <c r="A4898"/>
      <c r="J4898"/>
      <c r="AA4898"/>
      <c r="AB4898"/>
      <c r="AC4898"/>
      <c r="AD4898"/>
      <c r="AE4898"/>
      <c r="AF4898"/>
      <c r="AG4898"/>
      <c r="AH4898"/>
    </row>
    <row r="4899" spans="1:34" x14ac:dyDescent="0.2">
      <c r="A4899"/>
      <c r="J4899"/>
      <c r="AA4899"/>
      <c r="AB4899"/>
      <c r="AC4899"/>
      <c r="AD4899"/>
      <c r="AE4899"/>
      <c r="AF4899"/>
      <c r="AG4899"/>
      <c r="AH4899"/>
    </row>
    <row r="4900" spans="1:34" x14ac:dyDescent="0.2">
      <c r="A4900"/>
      <c r="J4900"/>
      <c r="AA4900"/>
      <c r="AB4900"/>
      <c r="AC4900"/>
      <c r="AD4900"/>
      <c r="AE4900"/>
      <c r="AF4900"/>
      <c r="AG4900"/>
      <c r="AH4900"/>
    </row>
    <row r="4901" spans="1:34" x14ac:dyDescent="0.2">
      <c r="A4901"/>
      <c r="J4901"/>
      <c r="AA4901"/>
      <c r="AB4901"/>
      <c r="AC4901"/>
      <c r="AD4901"/>
      <c r="AE4901"/>
      <c r="AF4901"/>
      <c r="AG4901"/>
      <c r="AH4901"/>
    </row>
    <row r="4902" spans="1:34" x14ac:dyDescent="0.2">
      <c r="A4902"/>
      <c r="J4902"/>
      <c r="AA4902"/>
      <c r="AB4902"/>
      <c r="AC4902"/>
      <c r="AD4902"/>
      <c r="AE4902"/>
      <c r="AF4902"/>
      <c r="AG4902"/>
      <c r="AH4902"/>
    </row>
    <row r="4903" spans="1:34" x14ac:dyDescent="0.2">
      <c r="A4903"/>
      <c r="J4903"/>
      <c r="AA4903"/>
      <c r="AB4903"/>
      <c r="AC4903"/>
      <c r="AD4903"/>
      <c r="AE4903"/>
      <c r="AF4903"/>
      <c r="AG4903"/>
      <c r="AH4903"/>
    </row>
    <row r="4904" spans="1:34" x14ac:dyDescent="0.2">
      <c r="A4904"/>
      <c r="J4904"/>
      <c r="AA4904"/>
      <c r="AB4904"/>
      <c r="AC4904"/>
      <c r="AD4904"/>
      <c r="AE4904"/>
      <c r="AF4904"/>
      <c r="AG4904"/>
      <c r="AH4904"/>
    </row>
    <row r="4905" spans="1:34" x14ac:dyDescent="0.2">
      <c r="A4905"/>
      <c r="J4905"/>
      <c r="AA4905"/>
      <c r="AB4905"/>
      <c r="AC4905"/>
      <c r="AD4905"/>
      <c r="AE4905"/>
      <c r="AF4905"/>
      <c r="AG4905"/>
      <c r="AH4905"/>
    </row>
    <row r="4906" spans="1:34" x14ac:dyDescent="0.2">
      <c r="A4906"/>
      <c r="J4906"/>
      <c r="AA4906"/>
      <c r="AB4906"/>
      <c r="AC4906"/>
      <c r="AD4906"/>
      <c r="AE4906"/>
      <c r="AF4906"/>
      <c r="AG4906"/>
      <c r="AH4906"/>
    </row>
    <row r="4907" spans="1:34" x14ac:dyDescent="0.2">
      <c r="A4907"/>
      <c r="J4907"/>
      <c r="AA4907"/>
      <c r="AB4907"/>
      <c r="AC4907"/>
      <c r="AD4907"/>
      <c r="AE4907"/>
      <c r="AF4907"/>
      <c r="AG4907"/>
      <c r="AH4907"/>
    </row>
    <row r="4908" spans="1:34" x14ac:dyDescent="0.2">
      <c r="A4908"/>
      <c r="J4908"/>
      <c r="AA4908"/>
      <c r="AB4908"/>
      <c r="AC4908"/>
      <c r="AD4908"/>
      <c r="AE4908"/>
      <c r="AF4908"/>
      <c r="AG4908"/>
      <c r="AH4908"/>
    </row>
    <row r="4909" spans="1:34" x14ac:dyDescent="0.2">
      <c r="A4909"/>
      <c r="J4909"/>
      <c r="AA4909"/>
      <c r="AB4909"/>
      <c r="AC4909"/>
      <c r="AD4909"/>
      <c r="AE4909"/>
      <c r="AF4909"/>
      <c r="AG4909"/>
      <c r="AH4909"/>
    </row>
    <row r="4910" spans="1:34" x14ac:dyDescent="0.2">
      <c r="A4910"/>
      <c r="J4910"/>
      <c r="AA4910"/>
      <c r="AB4910"/>
      <c r="AC4910"/>
      <c r="AD4910"/>
      <c r="AE4910"/>
      <c r="AF4910"/>
      <c r="AG4910"/>
      <c r="AH4910"/>
    </row>
    <row r="4911" spans="1:34" x14ac:dyDescent="0.2">
      <c r="A4911"/>
      <c r="J4911"/>
      <c r="AA4911"/>
      <c r="AB4911"/>
      <c r="AC4911"/>
      <c r="AD4911"/>
      <c r="AE4911"/>
      <c r="AF4911"/>
      <c r="AG4911"/>
      <c r="AH4911"/>
    </row>
    <row r="4912" spans="1:34" x14ac:dyDescent="0.2">
      <c r="A4912"/>
      <c r="J4912"/>
      <c r="AA4912"/>
      <c r="AB4912"/>
      <c r="AC4912"/>
      <c r="AD4912"/>
      <c r="AE4912"/>
      <c r="AF4912"/>
      <c r="AG4912"/>
      <c r="AH4912"/>
    </row>
    <row r="4913" spans="1:34" x14ac:dyDescent="0.2">
      <c r="A4913"/>
      <c r="J4913"/>
      <c r="AA4913"/>
      <c r="AB4913"/>
      <c r="AC4913"/>
      <c r="AD4913"/>
      <c r="AE4913"/>
      <c r="AF4913"/>
      <c r="AG4913"/>
      <c r="AH4913"/>
    </row>
    <row r="4914" spans="1:34" x14ac:dyDescent="0.2">
      <c r="A4914"/>
      <c r="J4914"/>
      <c r="AA4914"/>
      <c r="AB4914"/>
      <c r="AC4914"/>
      <c r="AD4914"/>
      <c r="AE4914"/>
      <c r="AF4914"/>
      <c r="AG4914"/>
      <c r="AH4914"/>
    </row>
    <row r="4915" spans="1:34" x14ac:dyDescent="0.2">
      <c r="A4915"/>
      <c r="J4915"/>
      <c r="AA4915"/>
      <c r="AB4915"/>
      <c r="AC4915"/>
      <c r="AD4915"/>
      <c r="AE4915"/>
      <c r="AF4915"/>
      <c r="AG4915"/>
      <c r="AH4915"/>
    </row>
    <row r="4916" spans="1:34" x14ac:dyDescent="0.2">
      <c r="A4916"/>
      <c r="J4916"/>
      <c r="AA4916"/>
      <c r="AB4916"/>
      <c r="AC4916"/>
      <c r="AD4916"/>
      <c r="AE4916"/>
      <c r="AF4916"/>
      <c r="AG4916"/>
      <c r="AH4916"/>
    </row>
    <row r="4917" spans="1:34" x14ac:dyDescent="0.2">
      <c r="A4917"/>
      <c r="J4917"/>
      <c r="AA4917"/>
      <c r="AB4917"/>
      <c r="AC4917"/>
      <c r="AD4917"/>
      <c r="AE4917"/>
      <c r="AF4917"/>
      <c r="AG4917"/>
      <c r="AH4917"/>
    </row>
    <row r="4918" spans="1:34" x14ac:dyDescent="0.2">
      <c r="A4918"/>
      <c r="J4918"/>
      <c r="AA4918"/>
      <c r="AB4918"/>
      <c r="AC4918"/>
      <c r="AD4918"/>
      <c r="AE4918"/>
      <c r="AF4918"/>
      <c r="AG4918"/>
      <c r="AH4918"/>
    </row>
    <row r="4919" spans="1:34" x14ac:dyDescent="0.2">
      <c r="A4919"/>
      <c r="J4919"/>
      <c r="AA4919"/>
      <c r="AB4919"/>
      <c r="AC4919"/>
      <c r="AD4919"/>
      <c r="AE4919"/>
      <c r="AF4919"/>
      <c r="AG4919"/>
      <c r="AH4919"/>
    </row>
    <row r="4920" spans="1:34" x14ac:dyDescent="0.2">
      <c r="A4920"/>
      <c r="J4920"/>
      <c r="AA4920"/>
      <c r="AB4920"/>
      <c r="AC4920"/>
      <c r="AD4920"/>
      <c r="AE4920"/>
      <c r="AF4920"/>
      <c r="AG4920"/>
      <c r="AH4920"/>
    </row>
    <row r="4921" spans="1:34" x14ac:dyDescent="0.2">
      <c r="A4921"/>
      <c r="J4921"/>
      <c r="AA4921"/>
      <c r="AB4921"/>
      <c r="AC4921"/>
      <c r="AD4921"/>
      <c r="AE4921"/>
      <c r="AF4921"/>
      <c r="AG4921"/>
      <c r="AH4921"/>
    </row>
    <row r="4922" spans="1:34" x14ac:dyDescent="0.2">
      <c r="A4922"/>
      <c r="J4922"/>
      <c r="AA4922"/>
      <c r="AB4922"/>
      <c r="AC4922"/>
      <c r="AD4922"/>
      <c r="AE4922"/>
      <c r="AF4922"/>
      <c r="AG4922"/>
      <c r="AH4922"/>
    </row>
    <row r="4923" spans="1:34" x14ac:dyDescent="0.2">
      <c r="A4923"/>
      <c r="J4923"/>
      <c r="AA4923"/>
      <c r="AB4923"/>
      <c r="AC4923"/>
      <c r="AD4923"/>
      <c r="AE4923"/>
      <c r="AF4923"/>
      <c r="AG4923"/>
      <c r="AH4923"/>
    </row>
    <row r="4924" spans="1:34" x14ac:dyDescent="0.2">
      <c r="A4924"/>
      <c r="J4924"/>
      <c r="AA4924"/>
      <c r="AB4924"/>
      <c r="AC4924"/>
      <c r="AD4924"/>
      <c r="AE4924"/>
      <c r="AF4924"/>
      <c r="AG4924"/>
      <c r="AH4924"/>
    </row>
    <row r="4925" spans="1:34" x14ac:dyDescent="0.2">
      <c r="A4925"/>
      <c r="J4925"/>
      <c r="AA4925"/>
      <c r="AB4925"/>
      <c r="AC4925"/>
      <c r="AD4925"/>
      <c r="AE4925"/>
      <c r="AF4925"/>
      <c r="AG4925"/>
      <c r="AH4925"/>
    </row>
    <row r="4926" spans="1:34" x14ac:dyDescent="0.2">
      <c r="A4926"/>
      <c r="J4926"/>
      <c r="AA4926"/>
      <c r="AB4926"/>
      <c r="AC4926"/>
      <c r="AD4926"/>
      <c r="AE4926"/>
      <c r="AF4926"/>
      <c r="AG4926"/>
      <c r="AH4926"/>
    </row>
    <row r="4927" spans="1:34" x14ac:dyDescent="0.2">
      <c r="A4927"/>
      <c r="J4927"/>
      <c r="AA4927"/>
      <c r="AB4927"/>
      <c r="AC4927"/>
      <c r="AD4927"/>
      <c r="AE4927"/>
      <c r="AF4927"/>
      <c r="AG4927"/>
      <c r="AH4927"/>
    </row>
    <row r="4928" spans="1:34" x14ac:dyDescent="0.2">
      <c r="A4928"/>
      <c r="J4928"/>
      <c r="AA4928"/>
      <c r="AB4928"/>
      <c r="AC4928"/>
      <c r="AD4928"/>
      <c r="AE4928"/>
      <c r="AF4928"/>
      <c r="AG4928"/>
      <c r="AH4928"/>
    </row>
    <row r="4929" spans="1:34" x14ac:dyDescent="0.2">
      <c r="A4929"/>
      <c r="J4929"/>
      <c r="AA4929"/>
      <c r="AB4929"/>
      <c r="AC4929"/>
      <c r="AD4929"/>
      <c r="AE4929"/>
      <c r="AF4929"/>
      <c r="AG4929"/>
      <c r="AH4929"/>
    </row>
    <row r="4930" spans="1:34" x14ac:dyDescent="0.2">
      <c r="A4930"/>
      <c r="J4930"/>
      <c r="AA4930"/>
      <c r="AB4930"/>
      <c r="AC4930"/>
      <c r="AD4930"/>
      <c r="AE4930"/>
      <c r="AF4930"/>
      <c r="AG4930"/>
      <c r="AH4930"/>
    </row>
    <row r="4931" spans="1:34" x14ac:dyDescent="0.2">
      <c r="A4931"/>
      <c r="J4931"/>
      <c r="AA4931"/>
      <c r="AB4931"/>
      <c r="AC4931"/>
      <c r="AD4931"/>
      <c r="AE4931"/>
      <c r="AF4931"/>
      <c r="AG4931"/>
      <c r="AH4931"/>
    </row>
    <row r="4932" spans="1:34" x14ac:dyDescent="0.2">
      <c r="A4932"/>
      <c r="J4932"/>
      <c r="AA4932"/>
      <c r="AB4932"/>
      <c r="AC4932"/>
      <c r="AD4932"/>
      <c r="AE4932"/>
      <c r="AF4932"/>
      <c r="AG4932"/>
      <c r="AH4932"/>
    </row>
    <row r="4933" spans="1:34" x14ac:dyDescent="0.2">
      <c r="A4933"/>
      <c r="J4933"/>
      <c r="AA4933"/>
      <c r="AB4933"/>
      <c r="AC4933"/>
      <c r="AD4933"/>
      <c r="AE4933"/>
      <c r="AF4933"/>
      <c r="AG4933"/>
      <c r="AH4933"/>
    </row>
    <row r="4934" spans="1:34" x14ac:dyDescent="0.2">
      <c r="A4934"/>
      <c r="J4934"/>
      <c r="AA4934"/>
      <c r="AB4934"/>
      <c r="AC4934"/>
      <c r="AD4934"/>
      <c r="AE4934"/>
      <c r="AF4934"/>
      <c r="AG4934"/>
      <c r="AH4934"/>
    </row>
    <row r="4935" spans="1:34" x14ac:dyDescent="0.2">
      <c r="A4935"/>
      <c r="J4935"/>
      <c r="AA4935"/>
      <c r="AB4935"/>
      <c r="AC4935"/>
      <c r="AD4935"/>
      <c r="AE4935"/>
      <c r="AF4935"/>
      <c r="AG4935"/>
      <c r="AH4935"/>
    </row>
    <row r="4936" spans="1:34" x14ac:dyDescent="0.2">
      <c r="A4936"/>
      <c r="J4936"/>
      <c r="AA4936"/>
      <c r="AB4936"/>
      <c r="AC4936"/>
      <c r="AD4936"/>
      <c r="AE4936"/>
      <c r="AF4936"/>
      <c r="AG4936"/>
      <c r="AH4936"/>
    </row>
    <row r="4937" spans="1:34" x14ac:dyDescent="0.2">
      <c r="A4937"/>
      <c r="J4937"/>
      <c r="AA4937"/>
      <c r="AB4937"/>
      <c r="AC4937"/>
      <c r="AD4937"/>
      <c r="AE4937"/>
      <c r="AF4937"/>
      <c r="AG4937"/>
      <c r="AH4937"/>
    </row>
    <row r="4938" spans="1:34" x14ac:dyDescent="0.2">
      <c r="A4938"/>
      <c r="J4938"/>
      <c r="AA4938"/>
      <c r="AB4938"/>
      <c r="AC4938"/>
      <c r="AD4938"/>
      <c r="AE4938"/>
      <c r="AF4938"/>
      <c r="AG4938"/>
      <c r="AH4938"/>
    </row>
    <row r="4939" spans="1:34" x14ac:dyDescent="0.2">
      <c r="A4939"/>
      <c r="J4939"/>
      <c r="AA4939"/>
      <c r="AB4939"/>
      <c r="AC4939"/>
      <c r="AD4939"/>
      <c r="AE4939"/>
      <c r="AF4939"/>
      <c r="AG4939"/>
      <c r="AH4939"/>
    </row>
    <row r="4940" spans="1:34" x14ac:dyDescent="0.2">
      <c r="A4940"/>
      <c r="J4940"/>
      <c r="AA4940"/>
      <c r="AB4940"/>
      <c r="AC4940"/>
      <c r="AD4940"/>
      <c r="AE4940"/>
      <c r="AF4940"/>
      <c r="AG4940"/>
      <c r="AH4940"/>
    </row>
    <row r="4941" spans="1:34" x14ac:dyDescent="0.2">
      <c r="A4941"/>
      <c r="J4941"/>
      <c r="AA4941"/>
      <c r="AB4941"/>
      <c r="AC4941"/>
      <c r="AD4941"/>
      <c r="AE4941"/>
      <c r="AF4941"/>
      <c r="AG4941"/>
      <c r="AH4941"/>
    </row>
    <row r="4942" spans="1:34" x14ac:dyDescent="0.2">
      <c r="A4942"/>
      <c r="J4942"/>
      <c r="AA4942"/>
      <c r="AB4942"/>
      <c r="AC4942"/>
      <c r="AD4942"/>
      <c r="AE4942"/>
      <c r="AF4942"/>
      <c r="AG4942"/>
      <c r="AH4942"/>
    </row>
    <row r="4943" spans="1:34" x14ac:dyDescent="0.2">
      <c r="A4943"/>
      <c r="J4943"/>
      <c r="AA4943"/>
      <c r="AB4943"/>
      <c r="AC4943"/>
      <c r="AD4943"/>
      <c r="AE4943"/>
      <c r="AF4943"/>
      <c r="AG4943"/>
      <c r="AH4943"/>
    </row>
    <row r="4944" spans="1:34" x14ac:dyDescent="0.2">
      <c r="A4944"/>
      <c r="J4944"/>
      <c r="AA4944"/>
      <c r="AB4944"/>
      <c r="AC4944"/>
      <c r="AD4944"/>
      <c r="AE4944"/>
      <c r="AF4944"/>
      <c r="AG4944"/>
      <c r="AH4944"/>
    </row>
    <row r="4945" spans="1:34" x14ac:dyDescent="0.2">
      <c r="A4945"/>
      <c r="J4945"/>
      <c r="AA4945"/>
      <c r="AB4945"/>
      <c r="AC4945"/>
      <c r="AD4945"/>
      <c r="AE4945"/>
      <c r="AF4945"/>
      <c r="AG4945"/>
      <c r="AH4945"/>
    </row>
    <row r="4946" spans="1:34" x14ac:dyDescent="0.2">
      <c r="A4946"/>
      <c r="J4946"/>
      <c r="AA4946"/>
      <c r="AB4946"/>
      <c r="AC4946"/>
      <c r="AD4946"/>
      <c r="AE4946"/>
      <c r="AF4946"/>
      <c r="AG4946"/>
      <c r="AH4946"/>
    </row>
    <row r="4947" spans="1:34" x14ac:dyDescent="0.2">
      <c r="A4947"/>
      <c r="J4947"/>
      <c r="AA4947"/>
      <c r="AB4947"/>
      <c r="AC4947"/>
      <c r="AD4947"/>
      <c r="AE4947"/>
      <c r="AF4947"/>
      <c r="AG4947"/>
      <c r="AH4947"/>
    </row>
    <row r="4948" spans="1:34" x14ac:dyDescent="0.2">
      <c r="A4948"/>
      <c r="J4948"/>
      <c r="AA4948"/>
      <c r="AB4948"/>
      <c r="AC4948"/>
      <c r="AD4948"/>
      <c r="AE4948"/>
      <c r="AF4948"/>
      <c r="AG4948"/>
      <c r="AH4948"/>
    </row>
    <row r="4949" spans="1:34" x14ac:dyDescent="0.2">
      <c r="A4949"/>
      <c r="J4949"/>
      <c r="AA4949"/>
      <c r="AB4949"/>
      <c r="AC4949"/>
      <c r="AD4949"/>
      <c r="AE4949"/>
      <c r="AF4949"/>
      <c r="AG4949"/>
      <c r="AH4949"/>
    </row>
    <row r="4950" spans="1:34" x14ac:dyDescent="0.2">
      <c r="A4950"/>
      <c r="J4950"/>
      <c r="AA4950"/>
      <c r="AB4950"/>
      <c r="AC4950"/>
      <c r="AD4950"/>
      <c r="AE4950"/>
      <c r="AF4950"/>
      <c r="AG4950"/>
      <c r="AH4950"/>
    </row>
    <row r="4951" spans="1:34" x14ac:dyDescent="0.2">
      <c r="A4951"/>
      <c r="J4951"/>
      <c r="AA4951"/>
      <c r="AB4951"/>
      <c r="AC4951"/>
      <c r="AD4951"/>
      <c r="AE4951"/>
      <c r="AF4951"/>
      <c r="AG4951"/>
      <c r="AH4951"/>
    </row>
    <row r="4952" spans="1:34" x14ac:dyDescent="0.2">
      <c r="A4952"/>
      <c r="J4952"/>
      <c r="AA4952"/>
      <c r="AB4952"/>
      <c r="AC4952"/>
      <c r="AD4952"/>
      <c r="AE4952"/>
      <c r="AF4952"/>
      <c r="AG4952"/>
      <c r="AH4952"/>
    </row>
    <row r="4953" spans="1:34" x14ac:dyDescent="0.2">
      <c r="A4953"/>
      <c r="J4953"/>
      <c r="AA4953"/>
      <c r="AB4953"/>
      <c r="AC4953"/>
      <c r="AD4953"/>
      <c r="AE4953"/>
      <c r="AF4953"/>
      <c r="AG4953"/>
      <c r="AH4953"/>
    </row>
    <row r="4954" spans="1:34" x14ac:dyDescent="0.2">
      <c r="A4954"/>
      <c r="J4954"/>
      <c r="AA4954"/>
      <c r="AB4954"/>
      <c r="AC4954"/>
      <c r="AD4954"/>
      <c r="AE4954"/>
      <c r="AF4954"/>
      <c r="AG4954"/>
      <c r="AH4954"/>
    </row>
    <row r="4955" spans="1:34" x14ac:dyDescent="0.2">
      <c r="A4955"/>
      <c r="J4955"/>
      <c r="AA4955"/>
      <c r="AB4955"/>
      <c r="AC4955"/>
      <c r="AD4955"/>
      <c r="AE4955"/>
      <c r="AF4955"/>
      <c r="AG4955"/>
      <c r="AH4955"/>
    </row>
    <row r="4956" spans="1:34" x14ac:dyDescent="0.2">
      <c r="A4956"/>
      <c r="J4956"/>
      <c r="AA4956"/>
      <c r="AB4956"/>
      <c r="AC4956"/>
      <c r="AD4956"/>
      <c r="AE4956"/>
      <c r="AF4956"/>
      <c r="AG4956"/>
      <c r="AH4956"/>
    </row>
    <row r="4957" spans="1:34" x14ac:dyDescent="0.2">
      <c r="A4957"/>
      <c r="J4957"/>
      <c r="AA4957"/>
      <c r="AB4957"/>
      <c r="AC4957"/>
      <c r="AD4957"/>
      <c r="AE4957"/>
      <c r="AF4957"/>
      <c r="AG4957"/>
      <c r="AH4957"/>
    </row>
    <row r="4958" spans="1:34" x14ac:dyDescent="0.2">
      <c r="A4958"/>
      <c r="J4958"/>
      <c r="AA4958"/>
      <c r="AB4958"/>
      <c r="AC4958"/>
      <c r="AD4958"/>
      <c r="AE4958"/>
      <c r="AF4958"/>
      <c r="AG4958"/>
      <c r="AH4958"/>
    </row>
    <row r="4959" spans="1:34" x14ac:dyDescent="0.2">
      <c r="A4959"/>
      <c r="J4959"/>
      <c r="AA4959"/>
      <c r="AB4959"/>
      <c r="AC4959"/>
      <c r="AD4959"/>
      <c r="AE4959"/>
      <c r="AF4959"/>
      <c r="AG4959"/>
      <c r="AH4959"/>
    </row>
    <row r="4960" spans="1:34" x14ac:dyDescent="0.2">
      <c r="A4960"/>
      <c r="J4960"/>
      <c r="AA4960"/>
      <c r="AB4960"/>
      <c r="AC4960"/>
      <c r="AD4960"/>
      <c r="AE4960"/>
      <c r="AF4960"/>
      <c r="AG4960"/>
      <c r="AH4960"/>
    </row>
    <row r="4961" spans="1:34" x14ac:dyDescent="0.2">
      <c r="A4961"/>
      <c r="J4961"/>
      <c r="AA4961"/>
      <c r="AB4961"/>
      <c r="AC4961"/>
      <c r="AD4961"/>
      <c r="AE4961"/>
      <c r="AF4961"/>
      <c r="AG4961"/>
      <c r="AH4961"/>
    </row>
    <row r="4962" spans="1:34" x14ac:dyDescent="0.2">
      <c r="A4962"/>
      <c r="J4962"/>
      <c r="AA4962"/>
      <c r="AB4962"/>
      <c r="AC4962"/>
      <c r="AD4962"/>
      <c r="AE4962"/>
      <c r="AF4962"/>
      <c r="AG4962"/>
      <c r="AH4962"/>
    </row>
    <row r="4963" spans="1:34" x14ac:dyDescent="0.2">
      <c r="A4963"/>
      <c r="J4963"/>
      <c r="AA4963"/>
      <c r="AB4963"/>
      <c r="AC4963"/>
      <c r="AD4963"/>
      <c r="AE4963"/>
      <c r="AF4963"/>
      <c r="AG4963"/>
      <c r="AH4963"/>
    </row>
    <row r="4964" spans="1:34" x14ac:dyDescent="0.2">
      <c r="A4964"/>
      <c r="J4964"/>
      <c r="AA4964"/>
      <c r="AB4964"/>
      <c r="AC4964"/>
      <c r="AD4964"/>
      <c r="AE4964"/>
      <c r="AF4964"/>
      <c r="AG4964"/>
      <c r="AH4964"/>
    </row>
    <row r="4965" spans="1:34" x14ac:dyDescent="0.2">
      <c r="A4965"/>
      <c r="J4965"/>
      <c r="AA4965"/>
      <c r="AB4965"/>
      <c r="AC4965"/>
      <c r="AD4965"/>
      <c r="AE4965"/>
      <c r="AF4965"/>
      <c r="AG4965"/>
      <c r="AH4965"/>
    </row>
    <row r="4966" spans="1:34" x14ac:dyDescent="0.2">
      <c r="A4966"/>
      <c r="J4966"/>
      <c r="AA4966"/>
      <c r="AB4966"/>
      <c r="AC4966"/>
      <c r="AD4966"/>
      <c r="AE4966"/>
      <c r="AF4966"/>
      <c r="AG4966"/>
      <c r="AH4966"/>
    </row>
    <row r="4967" spans="1:34" x14ac:dyDescent="0.2">
      <c r="A4967"/>
      <c r="J4967"/>
      <c r="AA4967"/>
      <c r="AB4967"/>
      <c r="AC4967"/>
      <c r="AD4967"/>
      <c r="AE4967"/>
      <c r="AF4967"/>
      <c r="AG4967"/>
      <c r="AH4967"/>
    </row>
    <row r="4968" spans="1:34" x14ac:dyDescent="0.2">
      <c r="A4968"/>
      <c r="J4968"/>
      <c r="AA4968"/>
      <c r="AB4968"/>
      <c r="AC4968"/>
      <c r="AD4968"/>
      <c r="AE4968"/>
      <c r="AF4968"/>
      <c r="AG4968"/>
      <c r="AH4968"/>
    </row>
    <row r="4969" spans="1:34" x14ac:dyDescent="0.2">
      <c r="A4969"/>
      <c r="J4969"/>
      <c r="AA4969"/>
      <c r="AB4969"/>
      <c r="AC4969"/>
      <c r="AD4969"/>
      <c r="AE4969"/>
      <c r="AF4969"/>
      <c r="AG4969"/>
      <c r="AH4969"/>
    </row>
    <row r="4970" spans="1:34" x14ac:dyDescent="0.2">
      <c r="A4970"/>
      <c r="J4970"/>
      <c r="AA4970"/>
      <c r="AB4970"/>
      <c r="AC4970"/>
      <c r="AD4970"/>
      <c r="AE4970"/>
      <c r="AF4970"/>
      <c r="AG4970"/>
      <c r="AH4970"/>
    </row>
    <row r="4971" spans="1:34" x14ac:dyDescent="0.2">
      <c r="A4971"/>
      <c r="J4971"/>
      <c r="AA4971"/>
      <c r="AB4971"/>
      <c r="AC4971"/>
      <c r="AD4971"/>
      <c r="AE4971"/>
      <c r="AF4971"/>
      <c r="AG4971"/>
      <c r="AH4971"/>
    </row>
    <row r="4972" spans="1:34" x14ac:dyDescent="0.2">
      <c r="A4972"/>
      <c r="J4972"/>
      <c r="AA4972"/>
      <c r="AB4972"/>
      <c r="AC4972"/>
      <c r="AD4972"/>
      <c r="AE4972"/>
      <c r="AF4972"/>
      <c r="AG4972"/>
      <c r="AH4972"/>
    </row>
    <row r="4973" spans="1:34" x14ac:dyDescent="0.2">
      <c r="A4973"/>
      <c r="J4973"/>
      <c r="AA4973"/>
      <c r="AB4973"/>
      <c r="AC4973"/>
      <c r="AD4973"/>
      <c r="AE4973"/>
      <c r="AF4973"/>
      <c r="AG4973"/>
      <c r="AH4973"/>
    </row>
    <row r="4974" spans="1:34" x14ac:dyDescent="0.2">
      <c r="A4974"/>
      <c r="J4974"/>
      <c r="AA4974"/>
      <c r="AB4974"/>
      <c r="AC4974"/>
      <c r="AD4974"/>
      <c r="AE4974"/>
      <c r="AF4974"/>
      <c r="AG4974"/>
      <c r="AH4974"/>
    </row>
    <row r="4975" spans="1:34" x14ac:dyDescent="0.2">
      <c r="A4975"/>
      <c r="J4975"/>
      <c r="AA4975"/>
      <c r="AB4975"/>
      <c r="AC4975"/>
      <c r="AD4975"/>
      <c r="AE4975"/>
      <c r="AF4975"/>
      <c r="AG4975"/>
      <c r="AH4975"/>
    </row>
    <row r="4976" spans="1:34" x14ac:dyDescent="0.2">
      <c r="A4976"/>
      <c r="J4976"/>
      <c r="AA4976"/>
      <c r="AB4976"/>
      <c r="AC4976"/>
      <c r="AD4976"/>
      <c r="AE4976"/>
      <c r="AF4976"/>
      <c r="AG4976"/>
      <c r="AH4976"/>
    </row>
    <row r="4977" spans="1:34" x14ac:dyDescent="0.2">
      <c r="A4977"/>
      <c r="J4977"/>
      <c r="AA4977"/>
      <c r="AB4977"/>
      <c r="AC4977"/>
      <c r="AD4977"/>
      <c r="AE4977"/>
      <c r="AF4977"/>
      <c r="AG4977"/>
      <c r="AH4977"/>
    </row>
    <row r="4978" spans="1:34" x14ac:dyDescent="0.2">
      <c r="A4978"/>
      <c r="J4978"/>
      <c r="AA4978"/>
      <c r="AB4978"/>
      <c r="AC4978"/>
      <c r="AD4978"/>
      <c r="AE4978"/>
      <c r="AF4978"/>
      <c r="AG4978"/>
      <c r="AH4978"/>
    </row>
    <row r="4979" spans="1:34" x14ac:dyDescent="0.2">
      <c r="A4979"/>
      <c r="J4979"/>
      <c r="AA4979"/>
      <c r="AB4979"/>
      <c r="AC4979"/>
      <c r="AD4979"/>
      <c r="AE4979"/>
      <c r="AF4979"/>
      <c r="AG4979"/>
      <c r="AH4979"/>
    </row>
    <row r="4980" spans="1:34" x14ac:dyDescent="0.2">
      <c r="A4980"/>
      <c r="J4980"/>
      <c r="AA4980"/>
      <c r="AB4980"/>
      <c r="AC4980"/>
      <c r="AD4980"/>
      <c r="AE4980"/>
      <c r="AF4980"/>
      <c r="AG4980"/>
      <c r="AH4980"/>
    </row>
    <row r="4981" spans="1:34" x14ac:dyDescent="0.2">
      <c r="A4981"/>
      <c r="J4981"/>
      <c r="AA4981"/>
      <c r="AB4981"/>
      <c r="AC4981"/>
      <c r="AD4981"/>
      <c r="AE4981"/>
      <c r="AF4981"/>
      <c r="AG4981"/>
      <c r="AH4981"/>
    </row>
    <row r="4982" spans="1:34" x14ac:dyDescent="0.2">
      <c r="A4982"/>
      <c r="J4982"/>
      <c r="AA4982"/>
      <c r="AB4982"/>
      <c r="AC4982"/>
      <c r="AD4982"/>
      <c r="AE4982"/>
      <c r="AF4982"/>
      <c r="AG4982"/>
      <c r="AH4982"/>
    </row>
    <row r="4983" spans="1:34" x14ac:dyDescent="0.2">
      <c r="A4983"/>
      <c r="J4983"/>
      <c r="AA4983"/>
      <c r="AB4983"/>
      <c r="AC4983"/>
      <c r="AD4983"/>
      <c r="AE4983"/>
      <c r="AF4983"/>
      <c r="AG4983"/>
      <c r="AH4983"/>
    </row>
    <row r="4984" spans="1:34" x14ac:dyDescent="0.2">
      <c r="A4984"/>
      <c r="J4984"/>
      <c r="AA4984"/>
      <c r="AB4984"/>
      <c r="AC4984"/>
      <c r="AD4984"/>
      <c r="AE4984"/>
      <c r="AF4984"/>
      <c r="AG4984"/>
      <c r="AH4984"/>
    </row>
    <row r="4985" spans="1:34" x14ac:dyDescent="0.2">
      <c r="A4985"/>
      <c r="J4985"/>
      <c r="AA4985"/>
      <c r="AB4985"/>
      <c r="AC4985"/>
      <c r="AD4985"/>
      <c r="AE4985"/>
      <c r="AF4985"/>
      <c r="AG4985"/>
      <c r="AH4985"/>
    </row>
    <row r="4986" spans="1:34" x14ac:dyDescent="0.2">
      <c r="A4986"/>
      <c r="J4986"/>
      <c r="AA4986"/>
      <c r="AB4986"/>
      <c r="AC4986"/>
      <c r="AD4986"/>
      <c r="AE4986"/>
      <c r="AF4986"/>
      <c r="AG4986"/>
      <c r="AH4986"/>
    </row>
    <row r="4987" spans="1:34" x14ac:dyDescent="0.2">
      <c r="A4987"/>
      <c r="J4987"/>
      <c r="AA4987"/>
      <c r="AB4987"/>
      <c r="AC4987"/>
      <c r="AD4987"/>
      <c r="AE4987"/>
      <c r="AF4987"/>
      <c r="AG4987"/>
      <c r="AH4987"/>
    </row>
    <row r="4988" spans="1:34" x14ac:dyDescent="0.2">
      <c r="A4988"/>
      <c r="J4988"/>
      <c r="AA4988"/>
      <c r="AB4988"/>
      <c r="AC4988"/>
      <c r="AD4988"/>
      <c r="AE4988"/>
      <c r="AF4988"/>
      <c r="AG4988"/>
      <c r="AH4988"/>
    </row>
    <row r="4989" spans="1:34" x14ac:dyDescent="0.2">
      <c r="A4989"/>
      <c r="J4989"/>
      <c r="AA4989"/>
      <c r="AB4989"/>
      <c r="AC4989"/>
      <c r="AD4989"/>
      <c r="AE4989"/>
      <c r="AF4989"/>
      <c r="AG4989"/>
      <c r="AH4989"/>
    </row>
    <row r="4990" spans="1:34" x14ac:dyDescent="0.2">
      <c r="A4990"/>
      <c r="J4990"/>
      <c r="AA4990"/>
      <c r="AB4990"/>
      <c r="AC4990"/>
      <c r="AD4990"/>
      <c r="AE4990"/>
      <c r="AF4990"/>
      <c r="AG4990"/>
      <c r="AH4990"/>
    </row>
    <row r="4991" spans="1:34" x14ac:dyDescent="0.2">
      <c r="A4991"/>
      <c r="J4991"/>
      <c r="AA4991"/>
      <c r="AB4991"/>
      <c r="AC4991"/>
      <c r="AD4991"/>
      <c r="AE4991"/>
      <c r="AF4991"/>
      <c r="AG4991"/>
      <c r="AH4991"/>
    </row>
    <row r="4992" spans="1:34" x14ac:dyDescent="0.2">
      <c r="A4992"/>
      <c r="J4992"/>
      <c r="AA4992"/>
      <c r="AB4992"/>
      <c r="AC4992"/>
      <c r="AD4992"/>
      <c r="AE4992"/>
      <c r="AF4992"/>
      <c r="AG4992"/>
      <c r="AH4992"/>
    </row>
    <row r="4993" spans="1:34" x14ac:dyDescent="0.2">
      <c r="A4993"/>
      <c r="J4993"/>
      <c r="AA4993"/>
      <c r="AB4993"/>
      <c r="AC4993"/>
      <c r="AD4993"/>
      <c r="AE4993"/>
      <c r="AF4993"/>
      <c r="AG4993"/>
      <c r="AH4993"/>
    </row>
    <row r="4994" spans="1:34" x14ac:dyDescent="0.2">
      <c r="A4994"/>
      <c r="J4994"/>
      <c r="AA4994"/>
      <c r="AB4994"/>
      <c r="AC4994"/>
      <c r="AD4994"/>
      <c r="AE4994"/>
      <c r="AF4994"/>
      <c r="AG4994"/>
      <c r="AH4994"/>
    </row>
    <row r="4995" spans="1:34" x14ac:dyDescent="0.2">
      <c r="A4995"/>
      <c r="J4995"/>
      <c r="AA4995"/>
      <c r="AB4995"/>
      <c r="AC4995"/>
      <c r="AD4995"/>
      <c r="AE4995"/>
      <c r="AF4995"/>
      <c r="AG4995"/>
      <c r="AH4995"/>
    </row>
    <row r="4996" spans="1:34" x14ac:dyDescent="0.2">
      <c r="A4996"/>
      <c r="J4996"/>
      <c r="AA4996"/>
      <c r="AB4996"/>
      <c r="AC4996"/>
      <c r="AD4996"/>
      <c r="AE4996"/>
      <c r="AF4996"/>
      <c r="AG4996"/>
      <c r="AH4996"/>
    </row>
    <row r="4997" spans="1:34" x14ac:dyDescent="0.2">
      <c r="A4997"/>
      <c r="J4997"/>
      <c r="AA4997"/>
      <c r="AB4997"/>
      <c r="AC4997"/>
      <c r="AD4997"/>
      <c r="AE4997"/>
      <c r="AF4997"/>
      <c r="AG4997"/>
      <c r="AH4997"/>
    </row>
    <row r="4998" spans="1:34" x14ac:dyDescent="0.2">
      <c r="A4998"/>
      <c r="J4998"/>
      <c r="AA4998"/>
      <c r="AB4998"/>
      <c r="AC4998"/>
      <c r="AD4998"/>
      <c r="AE4998"/>
      <c r="AF4998"/>
      <c r="AG4998"/>
      <c r="AH4998"/>
    </row>
    <row r="4999" spans="1:34" x14ac:dyDescent="0.2">
      <c r="A4999"/>
      <c r="J4999"/>
      <c r="AA4999"/>
      <c r="AB4999"/>
      <c r="AC4999"/>
      <c r="AD4999"/>
      <c r="AE4999"/>
      <c r="AF4999"/>
      <c r="AG4999"/>
      <c r="AH4999"/>
    </row>
    <row r="5000" spans="1:34" x14ac:dyDescent="0.2">
      <c r="A5000"/>
      <c r="J5000"/>
      <c r="AA5000"/>
      <c r="AB5000"/>
      <c r="AC5000"/>
      <c r="AD5000"/>
      <c r="AE5000"/>
      <c r="AF5000"/>
      <c r="AG5000"/>
      <c r="AH5000"/>
    </row>
    <row r="5001" spans="1:34" x14ac:dyDescent="0.2">
      <c r="A5001"/>
      <c r="J5001"/>
      <c r="AA5001"/>
      <c r="AB5001"/>
      <c r="AC5001"/>
      <c r="AD5001"/>
      <c r="AE5001"/>
      <c r="AF5001"/>
      <c r="AG5001"/>
      <c r="AH5001"/>
    </row>
    <row r="5002" spans="1:34" x14ac:dyDescent="0.2">
      <c r="A5002"/>
      <c r="J5002"/>
      <c r="AA5002"/>
      <c r="AB5002"/>
      <c r="AC5002"/>
      <c r="AD5002"/>
      <c r="AE5002"/>
      <c r="AF5002"/>
      <c r="AG5002"/>
      <c r="AH5002"/>
    </row>
    <row r="5003" spans="1:34" x14ac:dyDescent="0.2">
      <c r="A5003"/>
      <c r="J5003"/>
      <c r="AA5003"/>
      <c r="AB5003"/>
      <c r="AC5003"/>
      <c r="AD5003"/>
      <c r="AE5003"/>
      <c r="AF5003"/>
      <c r="AG5003"/>
      <c r="AH5003"/>
    </row>
    <row r="5004" spans="1:34" x14ac:dyDescent="0.2">
      <c r="A5004"/>
      <c r="J5004"/>
      <c r="AA5004"/>
      <c r="AB5004"/>
      <c r="AC5004"/>
      <c r="AD5004"/>
      <c r="AE5004"/>
      <c r="AF5004"/>
      <c r="AG5004"/>
      <c r="AH5004"/>
    </row>
    <row r="5005" spans="1:34" x14ac:dyDescent="0.2">
      <c r="A5005"/>
      <c r="J5005"/>
      <c r="AA5005"/>
      <c r="AB5005"/>
      <c r="AC5005"/>
      <c r="AD5005"/>
      <c r="AE5005"/>
      <c r="AF5005"/>
      <c r="AG5005"/>
      <c r="AH5005"/>
    </row>
    <row r="5006" spans="1:34" x14ac:dyDescent="0.2">
      <c r="A5006"/>
      <c r="J5006"/>
      <c r="AA5006"/>
      <c r="AB5006"/>
      <c r="AC5006"/>
      <c r="AD5006"/>
      <c r="AE5006"/>
      <c r="AF5006"/>
      <c r="AG5006"/>
      <c r="AH5006"/>
    </row>
    <row r="5007" spans="1:34" x14ac:dyDescent="0.2">
      <c r="A5007"/>
      <c r="J5007"/>
      <c r="AA5007"/>
      <c r="AB5007"/>
      <c r="AC5007"/>
      <c r="AD5007"/>
      <c r="AE5007"/>
      <c r="AF5007"/>
      <c r="AG5007"/>
      <c r="AH5007"/>
    </row>
    <row r="5008" spans="1:34" x14ac:dyDescent="0.2">
      <c r="A5008"/>
      <c r="J5008"/>
      <c r="AA5008"/>
      <c r="AB5008"/>
      <c r="AC5008"/>
      <c r="AD5008"/>
      <c r="AE5008"/>
      <c r="AF5008"/>
      <c r="AG5008"/>
      <c r="AH5008"/>
    </row>
    <row r="5009" spans="1:34" x14ac:dyDescent="0.2">
      <c r="A5009"/>
      <c r="J5009"/>
      <c r="AA5009"/>
      <c r="AB5009"/>
      <c r="AC5009"/>
      <c r="AD5009"/>
      <c r="AE5009"/>
      <c r="AF5009"/>
      <c r="AG5009"/>
      <c r="AH5009"/>
    </row>
    <row r="5010" spans="1:34" x14ac:dyDescent="0.2">
      <c r="A5010"/>
      <c r="J5010"/>
      <c r="AA5010"/>
      <c r="AB5010"/>
      <c r="AC5010"/>
      <c r="AD5010"/>
      <c r="AE5010"/>
      <c r="AF5010"/>
      <c r="AG5010"/>
      <c r="AH5010"/>
    </row>
    <row r="5011" spans="1:34" x14ac:dyDescent="0.2">
      <c r="A5011"/>
      <c r="J5011"/>
      <c r="AA5011"/>
      <c r="AB5011"/>
      <c r="AC5011"/>
      <c r="AD5011"/>
      <c r="AE5011"/>
      <c r="AF5011"/>
      <c r="AG5011"/>
      <c r="AH5011"/>
    </row>
    <row r="5012" spans="1:34" x14ac:dyDescent="0.2">
      <c r="A5012"/>
      <c r="J5012"/>
      <c r="AA5012"/>
      <c r="AB5012"/>
      <c r="AC5012"/>
      <c r="AD5012"/>
      <c r="AE5012"/>
      <c r="AF5012"/>
      <c r="AG5012"/>
      <c r="AH5012"/>
    </row>
    <row r="5013" spans="1:34" x14ac:dyDescent="0.2">
      <c r="A5013"/>
      <c r="J5013"/>
      <c r="AA5013"/>
      <c r="AB5013"/>
      <c r="AC5013"/>
      <c r="AD5013"/>
      <c r="AE5013"/>
      <c r="AF5013"/>
      <c r="AG5013"/>
      <c r="AH5013"/>
    </row>
    <row r="5014" spans="1:34" x14ac:dyDescent="0.2">
      <c r="A5014"/>
      <c r="J5014"/>
      <c r="AA5014"/>
      <c r="AB5014"/>
      <c r="AC5014"/>
      <c r="AD5014"/>
      <c r="AE5014"/>
      <c r="AF5014"/>
      <c r="AG5014"/>
      <c r="AH5014"/>
    </row>
    <row r="5015" spans="1:34" x14ac:dyDescent="0.2">
      <c r="A5015"/>
      <c r="J5015"/>
      <c r="AA5015"/>
      <c r="AB5015"/>
      <c r="AC5015"/>
      <c r="AD5015"/>
      <c r="AE5015"/>
      <c r="AF5015"/>
      <c r="AG5015"/>
      <c r="AH5015"/>
    </row>
    <row r="5016" spans="1:34" x14ac:dyDescent="0.2">
      <c r="A5016"/>
      <c r="J5016"/>
      <c r="AA5016"/>
      <c r="AB5016"/>
      <c r="AC5016"/>
      <c r="AD5016"/>
      <c r="AE5016"/>
      <c r="AF5016"/>
      <c r="AG5016"/>
      <c r="AH5016"/>
    </row>
    <row r="5017" spans="1:34" x14ac:dyDescent="0.2">
      <c r="A5017"/>
      <c r="J5017"/>
      <c r="AA5017"/>
      <c r="AB5017"/>
      <c r="AC5017"/>
      <c r="AD5017"/>
      <c r="AE5017"/>
      <c r="AF5017"/>
      <c r="AG5017"/>
      <c r="AH5017"/>
    </row>
    <row r="5018" spans="1:34" x14ac:dyDescent="0.2">
      <c r="A5018"/>
      <c r="J5018"/>
      <c r="AA5018"/>
      <c r="AB5018"/>
      <c r="AC5018"/>
      <c r="AD5018"/>
      <c r="AE5018"/>
      <c r="AF5018"/>
      <c r="AG5018"/>
      <c r="AH5018"/>
    </row>
    <row r="5019" spans="1:34" x14ac:dyDescent="0.2">
      <c r="A5019"/>
      <c r="J5019"/>
      <c r="AA5019"/>
      <c r="AB5019"/>
      <c r="AC5019"/>
      <c r="AD5019"/>
      <c r="AE5019"/>
      <c r="AF5019"/>
      <c r="AG5019"/>
      <c r="AH5019"/>
    </row>
    <row r="5020" spans="1:34" x14ac:dyDescent="0.2">
      <c r="A5020"/>
      <c r="J5020"/>
      <c r="AA5020"/>
      <c r="AB5020"/>
      <c r="AC5020"/>
      <c r="AD5020"/>
      <c r="AE5020"/>
      <c r="AF5020"/>
      <c r="AG5020"/>
      <c r="AH5020"/>
    </row>
    <row r="5021" spans="1:34" x14ac:dyDescent="0.2">
      <c r="A5021"/>
      <c r="J5021"/>
      <c r="AA5021"/>
      <c r="AB5021"/>
      <c r="AC5021"/>
      <c r="AD5021"/>
      <c r="AE5021"/>
      <c r="AF5021"/>
      <c r="AG5021"/>
      <c r="AH5021"/>
    </row>
    <row r="5022" spans="1:34" x14ac:dyDescent="0.2">
      <c r="A5022"/>
      <c r="J5022"/>
      <c r="AA5022"/>
      <c r="AB5022"/>
      <c r="AC5022"/>
      <c r="AD5022"/>
      <c r="AE5022"/>
      <c r="AF5022"/>
      <c r="AG5022"/>
      <c r="AH5022"/>
    </row>
    <row r="5023" spans="1:34" x14ac:dyDescent="0.2">
      <c r="A5023"/>
      <c r="J5023"/>
      <c r="AA5023"/>
      <c r="AB5023"/>
      <c r="AC5023"/>
      <c r="AD5023"/>
      <c r="AE5023"/>
      <c r="AF5023"/>
      <c r="AG5023"/>
      <c r="AH5023"/>
    </row>
    <row r="5024" spans="1:34" x14ac:dyDescent="0.2">
      <c r="A5024"/>
      <c r="J5024"/>
      <c r="AA5024"/>
      <c r="AB5024"/>
      <c r="AC5024"/>
      <c r="AD5024"/>
      <c r="AE5024"/>
      <c r="AF5024"/>
      <c r="AG5024"/>
      <c r="AH5024"/>
    </row>
    <row r="5025" spans="1:34" x14ac:dyDescent="0.2">
      <c r="A5025"/>
      <c r="J5025"/>
      <c r="AA5025"/>
      <c r="AB5025"/>
      <c r="AC5025"/>
      <c r="AD5025"/>
      <c r="AE5025"/>
      <c r="AF5025"/>
      <c r="AG5025"/>
      <c r="AH5025"/>
    </row>
    <row r="5026" spans="1:34" x14ac:dyDescent="0.2">
      <c r="A5026"/>
      <c r="J5026"/>
      <c r="AA5026"/>
      <c r="AB5026"/>
      <c r="AC5026"/>
      <c r="AD5026"/>
      <c r="AE5026"/>
      <c r="AF5026"/>
      <c r="AG5026"/>
      <c r="AH5026"/>
    </row>
    <row r="5027" spans="1:34" x14ac:dyDescent="0.2">
      <c r="A5027"/>
      <c r="J5027"/>
      <c r="AA5027"/>
      <c r="AB5027"/>
      <c r="AC5027"/>
      <c r="AD5027"/>
      <c r="AE5027"/>
      <c r="AF5027"/>
      <c r="AG5027"/>
      <c r="AH5027"/>
    </row>
    <row r="5028" spans="1:34" x14ac:dyDescent="0.2">
      <c r="A5028"/>
      <c r="J5028"/>
      <c r="AA5028"/>
      <c r="AB5028"/>
      <c r="AC5028"/>
      <c r="AD5028"/>
      <c r="AE5028"/>
      <c r="AF5028"/>
      <c r="AG5028"/>
      <c r="AH5028"/>
    </row>
    <row r="5029" spans="1:34" x14ac:dyDescent="0.2">
      <c r="A5029"/>
      <c r="J5029"/>
      <c r="AA5029"/>
      <c r="AB5029"/>
      <c r="AC5029"/>
      <c r="AD5029"/>
      <c r="AE5029"/>
      <c r="AF5029"/>
      <c r="AG5029"/>
      <c r="AH5029"/>
    </row>
    <row r="5030" spans="1:34" x14ac:dyDescent="0.2">
      <c r="A5030"/>
      <c r="J5030"/>
      <c r="AA5030"/>
      <c r="AB5030"/>
      <c r="AC5030"/>
      <c r="AD5030"/>
      <c r="AE5030"/>
      <c r="AF5030"/>
      <c r="AG5030"/>
      <c r="AH5030"/>
    </row>
    <row r="5031" spans="1:34" x14ac:dyDescent="0.2">
      <c r="A5031"/>
      <c r="J5031"/>
      <c r="AA5031"/>
      <c r="AB5031"/>
      <c r="AC5031"/>
      <c r="AD5031"/>
      <c r="AE5031"/>
      <c r="AF5031"/>
      <c r="AG5031"/>
      <c r="AH5031"/>
    </row>
    <row r="5032" spans="1:34" x14ac:dyDescent="0.2">
      <c r="A5032"/>
      <c r="J5032"/>
      <c r="AA5032"/>
      <c r="AB5032"/>
      <c r="AC5032"/>
      <c r="AD5032"/>
      <c r="AE5032"/>
      <c r="AF5032"/>
      <c r="AG5032"/>
      <c r="AH5032"/>
    </row>
    <row r="5033" spans="1:34" x14ac:dyDescent="0.2">
      <c r="A5033"/>
      <c r="J5033"/>
      <c r="AA5033"/>
      <c r="AB5033"/>
      <c r="AC5033"/>
      <c r="AD5033"/>
      <c r="AE5033"/>
      <c r="AF5033"/>
      <c r="AG5033"/>
      <c r="AH5033"/>
    </row>
    <row r="5034" spans="1:34" x14ac:dyDescent="0.2">
      <c r="A5034"/>
      <c r="J5034"/>
      <c r="AA5034"/>
      <c r="AB5034"/>
      <c r="AC5034"/>
      <c r="AD5034"/>
      <c r="AE5034"/>
      <c r="AF5034"/>
      <c r="AG5034"/>
      <c r="AH5034"/>
    </row>
    <row r="5035" spans="1:34" x14ac:dyDescent="0.2">
      <c r="A5035"/>
      <c r="J5035"/>
      <c r="AA5035"/>
      <c r="AB5035"/>
      <c r="AC5035"/>
      <c r="AD5035"/>
      <c r="AE5035"/>
      <c r="AF5035"/>
      <c r="AG5035"/>
      <c r="AH5035"/>
    </row>
    <row r="5036" spans="1:34" x14ac:dyDescent="0.2">
      <c r="A5036"/>
      <c r="J5036"/>
      <c r="AA5036"/>
      <c r="AB5036"/>
      <c r="AC5036"/>
      <c r="AD5036"/>
      <c r="AE5036"/>
      <c r="AF5036"/>
      <c r="AG5036"/>
      <c r="AH5036"/>
    </row>
    <row r="5037" spans="1:34" x14ac:dyDescent="0.2">
      <c r="A5037"/>
      <c r="J5037"/>
      <c r="AA5037"/>
      <c r="AB5037"/>
      <c r="AC5037"/>
      <c r="AD5037"/>
      <c r="AE5037"/>
      <c r="AF5037"/>
      <c r="AG5037"/>
      <c r="AH5037"/>
    </row>
    <row r="5038" spans="1:34" x14ac:dyDescent="0.2">
      <c r="A5038"/>
      <c r="J5038"/>
      <c r="AA5038"/>
      <c r="AB5038"/>
      <c r="AC5038"/>
      <c r="AD5038"/>
      <c r="AE5038"/>
      <c r="AF5038"/>
      <c r="AG5038"/>
      <c r="AH5038"/>
    </row>
    <row r="5039" spans="1:34" x14ac:dyDescent="0.2">
      <c r="A5039"/>
      <c r="J5039"/>
      <c r="AA5039"/>
      <c r="AB5039"/>
      <c r="AC5039"/>
      <c r="AD5039"/>
      <c r="AE5039"/>
      <c r="AF5039"/>
      <c r="AG5039"/>
      <c r="AH5039"/>
    </row>
    <row r="5040" spans="1:34" x14ac:dyDescent="0.2">
      <c r="A5040"/>
      <c r="J5040"/>
      <c r="AA5040"/>
      <c r="AB5040"/>
      <c r="AC5040"/>
      <c r="AD5040"/>
      <c r="AE5040"/>
      <c r="AF5040"/>
      <c r="AG5040"/>
      <c r="AH5040"/>
    </row>
    <row r="5041" spans="1:34" x14ac:dyDescent="0.2">
      <c r="A5041"/>
      <c r="J5041"/>
      <c r="AA5041"/>
      <c r="AB5041"/>
      <c r="AC5041"/>
      <c r="AD5041"/>
      <c r="AE5041"/>
      <c r="AF5041"/>
      <c r="AG5041"/>
      <c r="AH5041"/>
    </row>
    <row r="5042" spans="1:34" x14ac:dyDescent="0.2">
      <c r="A5042"/>
      <c r="J5042"/>
      <c r="AA5042"/>
      <c r="AB5042"/>
      <c r="AC5042"/>
      <c r="AD5042"/>
      <c r="AE5042"/>
      <c r="AF5042"/>
      <c r="AG5042"/>
      <c r="AH5042"/>
    </row>
    <row r="5043" spans="1:34" x14ac:dyDescent="0.2">
      <c r="A5043"/>
      <c r="J5043"/>
      <c r="AA5043"/>
      <c r="AB5043"/>
      <c r="AC5043"/>
      <c r="AD5043"/>
      <c r="AE5043"/>
      <c r="AF5043"/>
      <c r="AG5043"/>
      <c r="AH5043"/>
    </row>
    <row r="5044" spans="1:34" x14ac:dyDescent="0.2">
      <c r="A5044"/>
      <c r="J5044"/>
      <c r="AA5044"/>
      <c r="AB5044"/>
      <c r="AC5044"/>
      <c r="AD5044"/>
      <c r="AE5044"/>
      <c r="AF5044"/>
      <c r="AG5044"/>
      <c r="AH5044"/>
    </row>
    <row r="5045" spans="1:34" x14ac:dyDescent="0.2">
      <c r="A5045"/>
      <c r="J5045"/>
      <c r="AA5045"/>
      <c r="AB5045"/>
      <c r="AC5045"/>
      <c r="AD5045"/>
      <c r="AE5045"/>
      <c r="AF5045"/>
      <c r="AG5045"/>
      <c r="AH5045"/>
    </row>
    <row r="5046" spans="1:34" x14ac:dyDescent="0.2">
      <c r="A5046"/>
      <c r="J5046"/>
      <c r="AA5046"/>
      <c r="AB5046"/>
      <c r="AC5046"/>
      <c r="AD5046"/>
      <c r="AE5046"/>
      <c r="AF5046"/>
      <c r="AG5046"/>
      <c r="AH5046"/>
    </row>
    <row r="5047" spans="1:34" x14ac:dyDescent="0.2">
      <c r="A5047"/>
      <c r="J5047"/>
      <c r="AA5047"/>
      <c r="AB5047"/>
      <c r="AC5047"/>
      <c r="AD5047"/>
      <c r="AE5047"/>
      <c r="AF5047"/>
      <c r="AG5047"/>
      <c r="AH5047"/>
    </row>
    <row r="5048" spans="1:34" x14ac:dyDescent="0.2">
      <c r="A5048"/>
      <c r="J5048"/>
      <c r="AA5048"/>
      <c r="AB5048"/>
      <c r="AC5048"/>
      <c r="AD5048"/>
      <c r="AE5048"/>
      <c r="AF5048"/>
      <c r="AG5048"/>
      <c r="AH5048"/>
    </row>
    <row r="5049" spans="1:34" x14ac:dyDescent="0.2">
      <c r="A5049"/>
      <c r="J5049"/>
      <c r="AA5049"/>
      <c r="AB5049"/>
      <c r="AC5049"/>
      <c r="AD5049"/>
      <c r="AE5049"/>
      <c r="AF5049"/>
      <c r="AG5049"/>
      <c r="AH5049"/>
    </row>
    <row r="5050" spans="1:34" x14ac:dyDescent="0.2">
      <c r="A5050"/>
      <c r="J5050"/>
      <c r="AA5050"/>
      <c r="AB5050"/>
      <c r="AC5050"/>
      <c r="AD5050"/>
      <c r="AE5050"/>
      <c r="AF5050"/>
      <c r="AG5050"/>
      <c r="AH5050"/>
    </row>
    <row r="5051" spans="1:34" x14ac:dyDescent="0.2">
      <c r="A5051"/>
      <c r="J5051"/>
      <c r="AA5051"/>
      <c r="AB5051"/>
      <c r="AC5051"/>
      <c r="AD5051"/>
      <c r="AE5051"/>
      <c r="AF5051"/>
      <c r="AG5051"/>
      <c r="AH5051"/>
    </row>
    <row r="5052" spans="1:34" x14ac:dyDescent="0.2">
      <c r="A5052"/>
      <c r="J5052"/>
      <c r="AA5052"/>
      <c r="AB5052"/>
      <c r="AC5052"/>
      <c r="AD5052"/>
      <c r="AE5052"/>
      <c r="AF5052"/>
      <c r="AG5052"/>
      <c r="AH5052"/>
    </row>
    <row r="5053" spans="1:34" x14ac:dyDescent="0.2">
      <c r="A5053"/>
      <c r="J5053"/>
      <c r="AA5053"/>
      <c r="AB5053"/>
      <c r="AC5053"/>
      <c r="AD5053"/>
      <c r="AE5053"/>
      <c r="AF5053"/>
      <c r="AG5053"/>
      <c r="AH5053"/>
    </row>
    <row r="5054" spans="1:34" x14ac:dyDescent="0.2">
      <c r="A5054"/>
      <c r="J5054"/>
      <c r="AA5054"/>
      <c r="AB5054"/>
      <c r="AC5054"/>
      <c r="AD5054"/>
      <c r="AE5054"/>
      <c r="AF5054"/>
      <c r="AG5054"/>
      <c r="AH5054"/>
    </row>
    <row r="5055" spans="1:34" x14ac:dyDescent="0.2">
      <c r="A5055"/>
      <c r="J5055"/>
      <c r="AA5055"/>
      <c r="AB5055"/>
      <c r="AC5055"/>
      <c r="AD5055"/>
      <c r="AE5055"/>
      <c r="AF5055"/>
      <c r="AG5055"/>
      <c r="AH5055"/>
    </row>
    <row r="5056" spans="1:34" x14ac:dyDescent="0.2">
      <c r="A5056"/>
      <c r="J5056"/>
      <c r="AA5056"/>
      <c r="AB5056"/>
      <c r="AC5056"/>
      <c r="AD5056"/>
      <c r="AE5056"/>
      <c r="AF5056"/>
      <c r="AG5056"/>
      <c r="AH5056"/>
    </row>
    <row r="5057" spans="1:34" x14ac:dyDescent="0.2">
      <c r="A5057"/>
      <c r="J5057"/>
      <c r="AA5057"/>
      <c r="AB5057"/>
      <c r="AC5057"/>
      <c r="AD5057"/>
      <c r="AE5057"/>
      <c r="AF5057"/>
      <c r="AG5057"/>
      <c r="AH5057"/>
    </row>
    <row r="5058" spans="1:34" x14ac:dyDescent="0.2">
      <c r="A5058"/>
      <c r="J5058"/>
      <c r="AA5058"/>
      <c r="AB5058"/>
      <c r="AC5058"/>
      <c r="AD5058"/>
      <c r="AE5058"/>
      <c r="AF5058"/>
      <c r="AG5058"/>
      <c r="AH5058"/>
    </row>
    <row r="5059" spans="1:34" x14ac:dyDescent="0.2">
      <c r="A5059"/>
      <c r="J5059"/>
      <c r="AA5059"/>
      <c r="AB5059"/>
      <c r="AC5059"/>
      <c r="AD5059"/>
      <c r="AE5059"/>
      <c r="AF5059"/>
      <c r="AG5059"/>
      <c r="AH5059"/>
    </row>
    <row r="5060" spans="1:34" x14ac:dyDescent="0.2">
      <c r="A5060"/>
      <c r="J5060"/>
      <c r="AA5060"/>
      <c r="AB5060"/>
      <c r="AC5060"/>
      <c r="AD5060"/>
      <c r="AE5060"/>
      <c r="AF5060"/>
      <c r="AG5060"/>
      <c r="AH5060"/>
    </row>
    <row r="5061" spans="1:34" x14ac:dyDescent="0.2">
      <c r="A5061"/>
      <c r="J5061"/>
      <c r="AA5061"/>
      <c r="AB5061"/>
      <c r="AC5061"/>
      <c r="AD5061"/>
      <c r="AE5061"/>
      <c r="AF5061"/>
      <c r="AG5061"/>
      <c r="AH5061"/>
    </row>
    <row r="5062" spans="1:34" x14ac:dyDescent="0.2">
      <c r="A5062"/>
      <c r="J5062"/>
      <c r="AA5062"/>
      <c r="AB5062"/>
      <c r="AC5062"/>
      <c r="AD5062"/>
      <c r="AE5062"/>
      <c r="AF5062"/>
      <c r="AG5062"/>
      <c r="AH5062"/>
    </row>
    <row r="5063" spans="1:34" x14ac:dyDescent="0.2">
      <c r="A5063"/>
      <c r="J5063"/>
      <c r="AA5063"/>
      <c r="AB5063"/>
      <c r="AC5063"/>
      <c r="AD5063"/>
      <c r="AE5063"/>
      <c r="AF5063"/>
      <c r="AG5063"/>
      <c r="AH5063"/>
    </row>
    <row r="5064" spans="1:34" x14ac:dyDescent="0.2">
      <c r="A5064"/>
      <c r="J5064"/>
      <c r="AA5064"/>
      <c r="AB5064"/>
      <c r="AC5064"/>
      <c r="AD5064"/>
      <c r="AE5064"/>
      <c r="AF5064"/>
      <c r="AG5064"/>
      <c r="AH5064"/>
    </row>
    <row r="5065" spans="1:34" x14ac:dyDescent="0.2">
      <c r="A5065"/>
      <c r="J5065"/>
      <c r="AA5065"/>
      <c r="AB5065"/>
      <c r="AC5065"/>
      <c r="AD5065"/>
      <c r="AE5065"/>
      <c r="AF5065"/>
      <c r="AG5065"/>
      <c r="AH5065"/>
    </row>
    <row r="5066" spans="1:34" x14ac:dyDescent="0.2">
      <c r="A5066"/>
      <c r="J5066"/>
      <c r="AA5066"/>
      <c r="AB5066"/>
      <c r="AC5066"/>
      <c r="AD5066"/>
      <c r="AE5066"/>
      <c r="AF5066"/>
      <c r="AG5066"/>
      <c r="AH5066"/>
    </row>
    <row r="5067" spans="1:34" x14ac:dyDescent="0.2">
      <c r="A5067"/>
      <c r="J5067"/>
      <c r="AA5067"/>
      <c r="AB5067"/>
      <c r="AC5067"/>
      <c r="AD5067"/>
      <c r="AE5067"/>
      <c r="AF5067"/>
      <c r="AG5067"/>
      <c r="AH5067"/>
    </row>
    <row r="5068" spans="1:34" x14ac:dyDescent="0.2">
      <c r="A5068"/>
      <c r="J5068"/>
      <c r="AA5068"/>
      <c r="AB5068"/>
      <c r="AC5068"/>
      <c r="AD5068"/>
      <c r="AE5068"/>
      <c r="AF5068"/>
      <c r="AG5068"/>
      <c r="AH5068"/>
    </row>
    <row r="5069" spans="1:34" x14ac:dyDescent="0.2">
      <c r="A5069"/>
      <c r="J5069"/>
      <c r="AA5069"/>
      <c r="AB5069"/>
      <c r="AC5069"/>
      <c r="AD5069"/>
      <c r="AE5069"/>
      <c r="AF5069"/>
      <c r="AG5069"/>
      <c r="AH5069"/>
    </row>
    <row r="5070" spans="1:34" x14ac:dyDescent="0.2">
      <c r="A5070"/>
      <c r="J5070"/>
      <c r="AA5070"/>
      <c r="AB5070"/>
      <c r="AC5070"/>
      <c r="AD5070"/>
      <c r="AE5070"/>
      <c r="AF5070"/>
      <c r="AG5070"/>
      <c r="AH5070"/>
    </row>
    <row r="5071" spans="1:34" x14ac:dyDescent="0.2">
      <c r="A5071"/>
      <c r="J5071"/>
      <c r="AA5071"/>
      <c r="AB5071"/>
      <c r="AC5071"/>
      <c r="AD5071"/>
      <c r="AE5071"/>
      <c r="AF5071"/>
      <c r="AG5071"/>
      <c r="AH5071"/>
    </row>
    <row r="5072" spans="1:34" x14ac:dyDescent="0.2">
      <c r="A5072"/>
      <c r="J5072"/>
      <c r="AA5072"/>
      <c r="AB5072"/>
      <c r="AC5072"/>
      <c r="AD5072"/>
      <c r="AE5072"/>
      <c r="AF5072"/>
      <c r="AG5072"/>
      <c r="AH5072"/>
    </row>
    <row r="5073" spans="1:34" x14ac:dyDescent="0.2">
      <c r="A5073"/>
      <c r="J5073"/>
      <c r="AA5073"/>
      <c r="AB5073"/>
      <c r="AC5073"/>
      <c r="AD5073"/>
      <c r="AE5073"/>
      <c r="AF5073"/>
      <c r="AG5073"/>
      <c r="AH5073"/>
    </row>
    <row r="5074" spans="1:34" x14ac:dyDescent="0.2">
      <c r="A5074"/>
      <c r="J5074"/>
      <c r="AA5074"/>
      <c r="AB5074"/>
      <c r="AC5074"/>
      <c r="AD5074"/>
      <c r="AE5074"/>
      <c r="AF5074"/>
      <c r="AG5074"/>
      <c r="AH5074"/>
    </row>
    <row r="5075" spans="1:34" x14ac:dyDescent="0.2">
      <c r="A5075"/>
      <c r="J5075"/>
      <c r="AA5075"/>
      <c r="AB5075"/>
      <c r="AC5075"/>
      <c r="AD5075"/>
      <c r="AE5075"/>
      <c r="AF5075"/>
      <c r="AG5075"/>
      <c r="AH5075"/>
    </row>
    <row r="5076" spans="1:34" x14ac:dyDescent="0.2">
      <c r="A5076"/>
      <c r="J5076"/>
      <c r="AA5076"/>
      <c r="AB5076"/>
      <c r="AC5076"/>
      <c r="AD5076"/>
      <c r="AE5076"/>
      <c r="AF5076"/>
      <c r="AG5076"/>
      <c r="AH5076"/>
    </row>
    <row r="5077" spans="1:34" x14ac:dyDescent="0.2">
      <c r="A5077"/>
      <c r="J5077"/>
      <c r="AA5077"/>
      <c r="AB5077"/>
      <c r="AC5077"/>
      <c r="AD5077"/>
      <c r="AE5077"/>
      <c r="AF5077"/>
      <c r="AG5077"/>
      <c r="AH5077"/>
    </row>
    <row r="5078" spans="1:34" x14ac:dyDescent="0.2">
      <c r="A5078"/>
      <c r="J5078"/>
      <c r="AA5078"/>
      <c r="AB5078"/>
      <c r="AC5078"/>
      <c r="AD5078"/>
      <c r="AE5078"/>
      <c r="AF5078"/>
      <c r="AG5078"/>
      <c r="AH5078"/>
    </row>
    <row r="5079" spans="1:34" x14ac:dyDescent="0.2">
      <c r="A5079"/>
      <c r="J5079"/>
      <c r="AA5079"/>
      <c r="AB5079"/>
      <c r="AC5079"/>
      <c r="AD5079"/>
      <c r="AE5079"/>
      <c r="AF5079"/>
      <c r="AG5079"/>
      <c r="AH5079"/>
    </row>
    <row r="5080" spans="1:34" x14ac:dyDescent="0.2">
      <c r="A5080"/>
      <c r="J5080"/>
      <c r="AA5080"/>
      <c r="AB5080"/>
      <c r="AC5080"/>
      <c r="AD5080"/>
      <c r="AE5080"/>
      <c r="AF5080"/>
      <c r="AG5080"/>
      <c r="AH5080"/>
    </row>
    <row r="5081" spans="1:34" x14ac:dyDescent="0.2">
      <c r="A5081"/>
      <c r="J5081"/>
      <c r="AA5081"/>
      <c r="AB5081"/>
      <c r="AC5081"/>
      <c r="AD5081"/>
      <c r="AE5081"/>
      <c r="AF5081"/>
      <c r="AG5081"/>
      <c r="AH5081"/>
    </row>
    <row r="5082" spans="1:34" x14ac:dyDescent="0.2">
      <c r="A5082"/>
      <c r="J5082"/>
      <c r="AA5082"/>
      <c r="AB5082"/>
      <c r="AC5082"/>
      <c r="AD5082"/>
      <c r="AE5082"/>
      <c r="AF5082"/>
      <c r="AG5082"/>
      <c r="AH5082"/>
    </row>
    <row r="5083" spans="1:34" x14ac:dyDescent="0.2">
      <c r="A5083"/>
      <c r="J5083"/>
      <c r="AA5083"/>
      <c r="AB5083"/>
      <c r="AC5083"/>
      <c r="AD5083"/>
      <c r="AE5083"/>
      <c r="AF5083"/>
      <c r="AG5083"/>
      <c r="AH5083"/>
    </row>
    <row r="5084" spans="1:34" x14ac:dyDescent="0.2">
      <c r="A5084"/>
      <c r="J5084"/>
      <c r="AA5084"/>
      <c r="AB5084"/>
      <c r="AC5084"/>
      <c r="AD5084"/>
      <c r="AE5084"/>
      <c r="AF5084"/>
      <c r="AG5084"/>
      <c r="AH5084"/>
    </row>
    <row r="5085" spans="1:34" x14ac:dyDescent="0.2">
      <c r="A5085"/>
      <c r="J5085"/>
      <c r="AA5085"/>
      <c r="AB5085"/>
      <c r="AC5085"/>
      <c r="AD5085"/>
      <c r="AE5085"/>
      <c r="AF5085"/>
      <c r="AG5085"/>
      <c r="AH5085"/>
    </row>
    <row r="5086" spans="1:34" x14ac:dyDescent="0.2">
      <c r="A5086"/>
      <c r="J5086"/>
      <c r="AA5086"/>
      <c r="AB5086"/>
      <c r="AC5086"/>
      <c r="AD5086"/>
      <c r="AE5086"/>
      <c r="AF5086"/>
      <c r="AG5086"/>
      <c r="AH5086"/>
    </row>
    <row r="5087" spans="1:34" x14ac:dyDescent="0.2">
      <c r="A5087"/>
      <c r="J5087"/>
      <c r="AA5087"/>
      <c r="AB5087"/>
      <c r="AC5087"/>
      <c r="AD5087"/>
      <c r="AE5087"/>
      <c r="AF5087"/>
      <c r="AG5087"/>
      <c r="AH5087"/>
    </row>
    <row r="5088" spans="1:34" x14ac:dyDescent="0.2">
      <c r="A5088"/>
      <c r="J5088"/>
      <c r="AA5088"/>
      <c r="AB5088"/>
      <c r="AC5088"/>
      <c r="AD5088"/>
      <c r="AE5088"/>
      <c r="AF5088"/>
      <c r="AG5088"/>
      <c r="AH5088"/>
    </row>
    <row r="5089" spans="1:34" x14ac:dyDescent="0.2">
      <c r="A5089"/>
      <c r="J5089"/>
      <c r="AA5089"/>
      <c r="AB5089"/>
      <c r="AC5089"/>
      <c r="AD5089"/>
      <c r="AE5089"/>
      <c r="AF5089"/>
      <c r="AG5089"/>
      <c r="AH5089"/>
    </row>
    <row r="5090" spans="1:34" x14ac:dyDescent="0.2">
      <c r="A5090"/>
      <c r="J5090"/>
      <c r="AA5090"/>
      <c r="AB5090"/>
      <c r="AC5090"/>
      <c r="AD5090"/>
      <c r="AE5090"/>
      <c r="AF5090"/>
      <c r="AG5090"/>
      <c r="AH5090"/>
    </row>
    <row r="5091" spans="1:34" x14ac:dyDescent="0.2">
      <c r="A5091"/>
      <c r="J5091"/>
      <c r="AA5091"/>
      <c r="AB5091"/>
      <c r="AC5091"/>
      <c r="AD5091"/>
      <c r="AE5091"/>
      <c r="AF5091"/>
      <c r="AG5091"/>
      <c r="AH5091"/>
    </row>
    <row r="5092" spans="1:34" x14ac:dyDescent="0.2">
      <c r="A5092"/>
      <c r="J5092"/>
      <c r="AA5092"/>
      <c r="AB5092"/>
      <c r="AC5092"/>
      <c r="AD5092"/>
      <c r="AE5092"/>
      <c r="AF5092"/>
      <c r="AG5092"/>
      <c r="AH5092"/>
    </row>
    <row r="5093" spans="1:34" x14ac:dyDescent="0.2">
      <c r="A5093"/>
      <c r="J5093"/>
      <c r="AA5093"/>
      <c r="AB5093"/>
      <c r="AC5093"/>
      <c r="AD5093"/>
      <c r="AE5093"/>
      <c r="AF5093"/>
      <c r="AG5093"/>
      <c r="AH5093"/>
    </row>
    <row r="5094" spans="1:34" x14ac:dyDescent="0.2">
      <c r="A5094"/>
      <c r="J5094"/>
      <c r="AA5094"/>
      <c r="AB5094"/>
      <c r="AC5094"/>
      <c r="AD5094"/>
      <c r="AE5094"/>
      <c r="AF5094"/>
      <c r="AG5094"/>
      <c r="AH5094"/>
    </row>
    <row r="5095" spans="1:34" x14ac:dyDescent="0.2">
      <c r="A5095"/>
      <c r="J5095"/>
      <c r="AA5095"/>
      <c r="AB5095"/>
      <c r="AC5095"/>
      <c r="AD5095"/>
      <c r="AE5095"/>
      <c r="AF5095"/>
      <c r="AG5095"/>
      <c r="AH5095"/>
    </row>
    <row r="5096" spans="1:34" x14ac:dyDescent="0.2">
      <c r="A5096"/>
      <c r="J5096"/>
      <c r="AA5096"/>
      <c r="AB5096"/>
      <c r="AC5096"/>
      <c r="AD5096"/>
      <c r="AE5096"/>
      <c r="AF5096"/>
      <c r="AG5096"/>
      <c r="AH5096"/>
    </row>
    <row r="5097" spans="1:34" x14ac:dyDescent="0.2">
      <c r="A5097"/>
      <c r="J5097"/>
      <c r="AA5097"/>
      <c r="AB5097"/>
      <c r="AC5097"/>
      <c r="AD5097"/>
      <c r="AE5097"/>
      <c r="AF5097"/>
      <c r="AG5097"/>
      <c r="AH5097"/>
    </row>
    <row r="5098" spans="1:34" x14ac:dyDescent="0.2">
      <c r="A5098"/>
      <c r="J5098"/>
      <c r="AA5098"/>
      <c r="AB5098"/>
      <c r="AC5098"/>
      <c r="AD5098"/>
      <c r="AE5098"/>
      <c r="AF5098"/>
      <c r="AG5098"/>
      <c r="AH5098"/>
    </row>
    <row r="5099" spans="1:34" x14ac:dyDescent="0.2">
      <c r="A5099"/>
      <c r="J5099"/>
      <c r="AA5099"/>
      <c r="AB5099"/>
      <c r="AC5099"/>
      <c r="AD5099"/>
      <c r="AE5099"/>
      <c r="AF5099"/>
      <c r="AG5099"/>
      <c r="AH5099"/>
    </row>
    <row r="5100" spans="1:34" x14ac:dyDescent="0.2">
      <c r="A5100"/>
      <c r="J5100"/>
      <c r="AA5100"/>
      <c r="AB5100"/>
      <c r="AC5100"/>
      <c r="AD5100"/>
      <c r="AE5100"/>
      <c r="AF5100"/>
      <c r="AG5100"/>
      <c r="AH5100"/>
    </row>
    <row r="5101" spans="1:34" x14ac:dyDescent="0.2">
      <c r="A5101"/>
      <c r="J5101"/>
      <c r="AA5101"/>
      <c r="AB5101"/>
      <c r="AC5101"/>
      <c r="AD5101"/>
      <c r="AE5101"/>
      <c r="AF5101"/>
      <c r="AG5101"/>
      <c r="AH5101"/>
    </row>
    <row r="5102" spans="1:34" x14ac:dyDescent="0.2">
      <c r="A5102"/>
      <c r="J5102"/>
      <c r="AA5102"/>
      <c r="AB5102"/>
      <c r="AC5102"/>
      <c r="AD5102"/>
      <c r="AE5102"/>
      <c r="AF5102"/>
      <c r="AG5102"/>
      <c r="AH5102"/>
    </row>
    <row r="5103" spans="1:34" x14ac:dyDescent="0.2">
      <c r="A5103"/>
      <c r="J5103"/>
      <c r="AA5103"/>
      <c r="AB5103"/>
      <c r="AC5103"/>
      <c r="AD5103"/>
      <c r="AE5103"/>
      <c r="AF5103"/>
      <c r="AG5103"/>
      <c r="AH5103"/>
    </row>
    <row r="5104" spans="1:34" x14ac:dyDescent="0.2">
      <c r="A5104"/>
      <c r="J5104"/>
      <c r="AA5104"/>
      <c r="AB5104"/>
      <c r="AC5104"/>
      <c r="AD5104"/>
      <c r="AE5104"/>
      <c r="AF5104"/>
      <c r="AG5104"/>
      <c r="AH5104"/>
    </row>
    <row r="5105" spans="1:34" x14ac:dyDescent="0.2">
      <c r="A5105"/>
      <c r="J5105"/>
      <c r="AA5105"/>
      <c r="AB5105"/>
      <c r="AC5105"/>
      <c r="AD5105"/>
      <c r="AE5105"/>
      <c r="AF5105"/>
      <c r="AG5105"/>
      <c r="AH5105"/>
    </row>
    <row r="5106" spans="1:34" x14ac:dyDescent="0.2">
      <c r="A5106"/>
      <c r="J5106"/>
      <c r="AA5106"/>
      <c r="AB5106"/>
      <c r="AC5106"/>
      <c r="AD5106"/>
      <c r="AE5106"/>
      <c r="AF5106"/>
      <c r="AG5106"/>
      <c r="AH5106"/>
    </row>
    <row r="5107" spans="1:34" x14ac:dyDescent="0.2">
      <c r="A5107"/>
      <c r="J5107"/>
      <c r="AA5107"/>
      <c r="AB5107"/>
      <c r="AC5107"/>
      <c r="AD5107"/>
      <c r="AE5107"/>
      <c r="AF5107"/>
      <c r="AG5107"/>
      <c r="AH5107"/>
    </row>
    <row r="5108" spans="1:34" x14ac:dyDescent="0.2">
      <c r="A5108"/>
      <c r="J5108"/>
      <c r="AA5108"/>
      <c r="AB5108"/>
      <c r="AC5108"/>
      <c r="AD5108"/>
      <c r="AE5108"/>
      <c r="AF5108"/>
      <c r="AG5108"/>
      <c r="AH5108"/>
    </row>
    <row r="5109" spans="1:34" x14ac:dyDescent="0.2">
      <c r="A5109"/>
      <c r="J5109"/>
      <c r="AA5109"/>
      <c r="AB5109"/>
      <c r="AC5109"/>
      <c r="AD5109"/>
      <c r="AE5109"/>
      <c r="AF5109"/>
      <c r="AG5109"/>
      <c r="AH5109"/>
    </row>
    <row r="5110" spans="1:34" x14ac:dyDescent="0.2">
      <c r="A5110"/>
      <c r="J5110"/>
      <c r="AA5110"/>
      <c r="AB5110"/>
      <c r="AC5110"/>
      <c r="AD5110"/>
      <c r="AE5110"/>
      <c r="AF5110"/>
      <c r="AG5110"/>
      <c r="AH5110"/>
    </row>
    <row r="5111" spans="1:34" x14ac:dyDescent="0.2">
      <c r="A5111"/>
      <c r="J5111"/>
      <c r="AA5111"/>
      <c r="AB5111"/>
      <c r="AC5111"/>
      <c r="AD5111"/>
      <c r="AE5111"/>
      <c r="AF5111"/>
      <c r="AG5111"/>
      <c r="AH5111"/>
    </row>
    <row r="5112" spans="1:34" x14ac:dyDescent="0.2">
      <c r="A5112"/>
      <c r="J5112"/>
      <c r="AA5112"/>
      <c r="AB5112"/>
      <c r="AC5112"/>
      <c r="AD5112"/>
      <c r="AE5112"/>
      <c r="AF5112"/>
      <c r="AG5112"/>
      <c r="AH5112"/>
    </row>
    <row r="5113" spans="1:34" x14ac:dyDescent="0.2">
      <c r="A5113"/>
      <c r="J5113"/>
      <c r="AA5113"/>
      <c r="AB5113"/>
      <c r="AC5113"/>
      <c r="AD5113"/>
      <c r="AE5113"/>
      <c r="AF5113"/>
      <c r="AG5113"/>
      <c r="AH5113"/>
    </row>
    <row r="5114" spans="1:34" x14ac:dyDescent="0.2">
      <c r="A5114"/>
      <c r="J5114"/>
      <c r="AA5114"/>
      <c r="AB5114"/>
      <c r="AC5114"/>
      <c r="AD5114"/>
      <c r="AE5114"/>
      <c r="AF5114"/>
      <c r="AG5114"/>
      <c r="AH5114"/>
    </row>
    <row r="5115" spans="1:34" x14ac:dyDescent="0.2">
      <c r="A5115"/>
      <c r="J5115"/>
      <c r="AA5115"/>
      <c r="AB5115"/>
      <c r="AC5115"/>
      <c r="AD5115"/>
      <c r="AE5115"/>
      <c r="AF5115"/>
      <c r="AG5115"/>
      <c r="AH5115"/>
    </row>
    <row r="5116" spans="1:34" x14ac:dyDescent="0.2">
      <c r="A5116"/>
      <c r="J5116"/>
      <c r="AA5116"/>
      <c r="AB5116"/>
      <c r="AC5116"/>
      <c r="AD5116"/>
      <c r="AE5116"/>
      <c r="AF5116"/>
      <c r="AG5116"/>
      <c r="AH5116"/>
    </row>
    <row r="5117" spans="1:34" x14ac:dyDescent="0.2">
      <c r="A5117"/>
      <c r="J5117"/>
      <c r="AA5117"/>
      <c r="AB5117"/>
      <c r="AC5117"/>
      <c r="AD5117"/>
      <c r="AE5117"/>
      <c r="AF5117"/>
      <c r="AG5117"/>
      <c r="AH5117"/>
    </row>
    <row r="5118" spans="1:34" x14ac:dyDescent="0.2">
      <c r="A5118"/>
      <c r="J5118"/>
      <c r="AA5118"/>
      <c r="AB5118"/>
      <c r="AC5118"/>
      <c r="AD5118"/>
      <c r="AE5118"/>
      <c r="AF5118"/>
      <c r="AG5118"/>
      <c r="AH5118"/>
    </row>
    <row r="5119" spans="1:34" x14ac:dyDescent="0.2">
      <c r="A5119"/>
      <c r="J5119"/>
      <c r="AA5119"/>
      <c r="AB5119"/>
      <c r="AC5119"/>
      <c r="AD5119"/>
      <c r="AE5119"/>
      <c r="AF5119"/>
      <c r="AG5119"/>
      <c r="AH5119"/>
    </row>
    <row r="5120" spans="1:34" x14ac:dyDescent="0.2">
      <c r="A5120"/>
      <c r="J5120"/>
      <c r="AA5120"/>
      <c r="AB5120"/>
      <c r="AC5120"/>
      <c r="AD5120"/>
      <c r="AE5120"/>
      <c r="AF5120"/>
      <c r="AG5120"/>
      <c r="AH5120"/>
    </row>
    <row r="5121" spans="1:34" x14ac:dyDescent="0.2">
      <c r="A5121"/>
      <c r="J5121"/>
      <c r="AA5121"/>
      <c r="AB5121"/>
      <c r="AC5121"/>
      <c r="AD5121"/>
      <c r="AE5121"/>
      <c r="AF5121"/>
      <c r="AG5121"/>
      <c r="AH5121"/>
    </row>
    <row r="5122" spans="1:34" x14ac:dyDescent="0.2">
      <c r="A5122"/>
      <c r="J5122"/>
      <c r="AA5122"/>
      <c r="AB5122"/>
      <c r="AC5122"/>
      <c r="AD5122"/>
      <c r="AE5122"/>
      <c r="AF5122"/>
      <c r="AG5122"/>
      <c r="AH5122"/>
    </row>
    <row r="5123" spans="1:34" x14ac:dyDescent="0.2">
      <c r="A5123"/>
      <c r="J5123"/>
      <c r="AA5123"/>
      <c r="AB5123"/>
      <c r="AC5123"/>
      <c r="AD5123"/>
      <c r="AE5123"/>
      <c r="AF5123"/>
      <c r="AG5123"/>
      <c r="AH5123"/>
    </row>
    <row r="5124" spans="1:34" x14ac:dyDescent="0.2">
      <c r="A5124"/>
      <c r="J5124"/>
      <c r="AA5124"/>
      <c r="AB5124"/>
      <c r="AC5124"/>
      <c r="AD5124"/>
      <c r="AE5124"/>
      <c r="AF5124"/>
      <c r="AG5124"/>
      <c r="AH5124"/>
    </row>
    <row r="5125" spans="1:34" x14ac:dyDescent="0.2">
      <c r="A5125"/>
      <c r="J5125"/>
      <c r="AA5125"/>
      <c r="AB5125"/>
      <c r="AC5125"/>
      <c r="AD5125"/>
      <c r="AE5125"/>
      <c r="AF5125"/>
      <c r="AG5125"/>
      <c r="AH5125"/>
    </row>
    <row r="5126" spans="1:34" x14ac:dyDescent="0.2">
      <c r="A5126"/>
      <c r="J5126"/>
      <c r="AA5126"/>
      <c r="AB5126"/>
      <c r="AC5126"/>
      <c r="AD5126"/>
      <c r="AE5126"/>
      <c r="AF5126"/>
      <c r="AG5126"/>
      <c r="AH5126"/>
    </row>
    <row r="5127" spans="1:34" x14ac:dyDescent="0.2">
      <c r="A5127"/>
      <c r="J5127"/>
      <c r="AA5127"/>
      <c r="AB5127"/>
      <c r="AC5127"/>
      <c r="AD5127"/>
      <c r="AE5127"/>
      <c r="AF5127"/>
      <c r="AG5127"/>
      <c r="AH5127"/>
    </row>
    <row r="5128" spans="1:34" x14ac:dyDescent="0.2">
      <c r="A5128"/>
      <c r="J5128"/>
      <c r="AA5128"/>
      <c r="AB5128"/>
      <c r="AC5128"/>
      <c r="AD5128"/>
      <c r="AE5128"/>
      <c r="AF5128"/>
      <c r="AG5128"/>
      <c r="AH5128"/>
    </row>
    <row r="5129" spans="1:34" x14ac:dyDescent="0.2">
      <c r="A5129"/>
      <c r="J5129"/>
      <c r="AA5129"/>
      <c r="AB5129"/>
      <c r="AC5129"/>
      <c r="AD5129"/>
      <c r="AE5129"/>
      <c r="AF5129"/>
      <c r="AG5129"/>
      <c r="AH5129"/>
    </row>
    <row r="5130" spans="1:34" x14ac:dyDescent="0.2">
      <c r="A5130"/>
      <c r="J5130"/>
      <c r="AA5130"/>
      <c r="AB5130"/>
      <c r="AC5130"/>
      <c r="AD5130"/>
      <c r="AE5130"/>
      <c r="AF5130"/>
      <c r="AG5130"/>
      <c r="AH5130"/>
    </row>
    <row r="5131" spans="1:34" x14ac:dyDescent="0.2">
      <c r="A5131"/>
      <c r="J5131"/>
      <c r="AA5131"/>
      <c r="AB5131"/>
      <c r="AC5131"/>
      <c r="AD5131"/>
      <c r="AE5131"/>
      <c r="AF5131"/>
      <c r="AG5131"/>
      <c r="AH5131"/>
    </row>
    <row r="5132" spans="1:34" x14ac:dyDescent="0.2">
      <c r="A5132"/>
      <c r="J5132"/>
      <c r="AA5132"/>
      <c r="AB5132"/>
      <c r="AC5132"/>
      <c r="AD5132"/>
      <c r="AE5132"/>
      <c r="AF5132"/>
      <c r="AG5132"/>
      <c r="AH5132"/>
    </row>
    <row r="5133" spans="1:34" x14ac:dyDescent="0.2">
      <c r="A5133"/>
      <c r="J5133"/>
      <c r="AA5133"/>
      <c r="AB5133"/>
      <c r="AC5133"/>
      <c r="AD5133"/>
      <c r="AE5133"/>
      <c r="AF5133"/>
      <c r="AG5133"/>
      <c r="AH5133"/>
    </row>
    <row r="5134" spans="1:34" x14ac:dyDescent="0.2">
      <c r="A5134"/>
      <c r="J5134"/>
      <c r="AA5134"/>
      <c r="AB5134"/>
      <c r="AC5134"/>
      <c r="AD5134"/>
      <c r="AE5134"/>
      <c r="AF5134"/>
      <c r="AG5134"/>
      <c r="AH5134"/>
    </row>
    <row r="5135" spans="1:34" x14ac:dyDescent="0.2">
      <c r="A5135"/>
      <c r="J5135"/>
      <c r="AA5135"/>
      <c r="AB5135"/>
      <c r="AC5135"/>
      <c r="AD5135"/>
      <c r="AE5135"/>
      <c r="AF5135"/>
      <c r="AG5135"/>
      <c r="AH5135"/>
    </row>
    <row r="5136" spans="1:34" x14ac:dyDescent="0.2">
      <c r="A5136"/>
      <c r="J5136"/>
      <c r="AA5136"/>
      <c r="AB5136"/>
      <c r="AC5136"/>
      <c r="AD5136"/>
      <c r="AE5136"/>
      <c r="AF5136"/>
      <c r="AG5136"/>
      <c r="AH5136"/>
    </row>
    <row r="5137" spans="1:34" x14ac:dyDescent="0.2">
      <c r="A5137"/>
      <c r="J5137"/>
      <c r="AA5137"/>
      <c r="AB5137"/>
      <c r="AC5137"/>
      <c r="AD5137"/>
      <c r="AE5137"/>
      <c r="AF5137"/>
      <c r="AG5137"/>
      <c r="AH5137"/>
    </row>
    <row r="5138" spans="1:34" x14ac:dyDescent="0.2">
      <c r="A5138"/>
      <c r="J5138"/>
      <c r="AA5138"/>
      <c r="AB5138"/>
      <c r="AC5138"/>
      <c r="AD5138"/>
      <c r="AE5138"/>
      <c r="AF5138"/>
      <c r="AG5138"/>
      <c r="AH5138"/>
    </row>
    <row r="5139" spans="1:34" x14ac:dyDescent="0.2">
      <c r="A5139"/>
      <c r="J5139"/>
      <c r="AA5139"/>
      <c r="AB5139"/>
      <c r="AC5139"/>
      <c r="AD5139"/>
      <c r="AE5139"/>
      <c r="AF5139"/>
      <c r="AG5139"/>
      <c r="AH5139"/>
    </row>
    <row r="5140" spans="1:34" x14ac:dyDescent="0.2">
      <c r="A5140"/>
      <c r="J5140"/>
      <c r="AA5140"/>
      <c r="AB5140"/>
      <c r="AC5140"/>
      <c r="AD5140"/>
      <c r="AE5140"/>
      <c r="AF5140"/>
      <c r="AG5140"/>
      <c r="AH5140"/>
    </row>
    <row r="5141" spans="1:34" x14ac:dyDescent="0.2">
      <c r="A5141"/>
      <c r="J5141"/>
      <c r="AA5141"/>
      <c r="AB5141"/>
      <c r="AC5141"/>
      <c r="AD5141"/>
      <c r="AE5141"/>
      <c r="AF5141"/>
      <c r="AG5141"/>
      <c r="AH5141"/>
    </row>
    <row r="5142" spans="1:34" x14ac:dyDescent="0.2">
      <c r="A5142"/>
      <c r="J5142"/>
      <c r="AA5142"/>
      <c r="AB5142"/>
      <c r="AC5142"/>
      <c r="AD5142"/>
      <c r="AE5142"/>
      <c r="AF5142"/>
      <c r="AG5142"/>
      <c r="AH5142"/>
    </row>
    <row r="5143" spans="1:34" x14ac:dyDescent="0.2">
      <c r="A5143"/>
      <c r="J5143"/>
      <c r="AA5143"/>
      <c r="AB5143"/>
      <c r="AC5143"/>
      <c r="AD5143"/>
      <c r="AE5143"/>
      <c r="AF5143"/>
      <c r="AG5143"/>
      <c r="AH5143"/>
    </row>
    <row r="5144" spans="1:34" x14ac:dyDescent="0.2">
      <c r="A5144"/>
      <c r="J5144"/>
      <c r="AA5144"/>
      <c r="AB5144"/>
      <c r="AC5144"/>
      <c r="AD5144"/>
      <c r="AE5144"/>
      <c r="AF5144"/>
      <c r="AG5144"/>
      <c r="AH5144"/>
    </row>
    <row r="5145" spans="1:34" x14ac:dyDescent="0.2">
      <c r="A5145"/>
      <c r="J5145"/>
      <c r="AA5145"/>
      <c r="AB5145"/>
      <c r="AC5145"/>
      <c r="AD5145"/>
      <c r="AE5145"/>
      <c r="AF5145"/>
      <c r="AG5145"/>
      <c r="AH5145"/>
    </row>
    <row r="5146" spans="1:34" x14ac:dyDescent="0.2">
      <c r="A5146"/>
      <c r="J5146"/>
      <c r="AA5146"/>
      <c r="AB5146"/>
      <c r="AC5146"/>
      <c r="AD5146"/>
      <c r="AE5146"/>
      <c r="AF5146"/>
      <c r="AG5146"/>
      <c r="AH5146"/>
    </row>
    <row r="5147" spans="1:34" x14ac:dyDescent="0.2">
      <c r="A5147"/>
      <c r="J5147"/>
      <c r="AA5147"/>
      <c r="AB5147"/>
      <c r="AC5147"/>
      <c r="AD5147"/>
      <c r="AE5147"/>
      <c r="AF5147"/>
      <c r="AG5147"/>
      <c r="AH5147"/>
    </row>
    <row r="5148" spans="1:34" x14ac:dyDescent="0.2">
      <c r="A5148"/>
      <c r="J5148"/>
      <c r="AA5148"/>
      <c r="AB5148"/>
      <c r="AC5148"/>
      <c r="AD5148"/>
      <c r="AE5148"/>
      <c r="AF5148"/>
      <c r="AG5148"/>
      <c r="AH5148"/>
    </row>
    <row r="5149" spans="1:34" x14ac:dyDescent="0.2">
      <c r="A5149"/>
      <c r="J5149"/>
      <c r="AA5149"/>
      <c r="AB5149"/>
      <c r="AC5149"/>
      <c r="AD5149"/>
      <c r="AE5149"/>
      <c r="AF5149"/>
      <c r="AG5149"/>
      <c r="AH5149"/>
    </row>
    <row r="5150" spans="1:34" x14ac:dyDescent="0.2">
      <c r="A5150"/>
      <c r="J5150"/>
      <c r="AA5150"/>
      <c r="AB5150"/>
      <c r="AC5150"/>
      <c r="AD5150"/>
      <c r="AE5150"/>
      <c r="AF5150"/>
      <c r="AG5150"/>
      <c r="AH5150"/>
    </row>
    <row r="5151" spans="1:34" x14ac:dyDescent="0.2">
      <c r="A5151"/>
      <c r="J5151"/>
      <c r="AA5151"/>
      <c r="AB5151"/>
      <c r="AC5151"/>
      <c r="AD5151"/>
      <c r="AE5151"/>
      <c r="AF5151"/>
      <c r="AG5151"/>
      <c r="AH5151"/>
    </row>
    <row r="5152" spans="1:34" x14ac:dyDescent="0.2">
      <c r="A5152"/>
      <c r="J5152"/>
      <c r="AA5152"/>
      <c r="AB5152"/>
      <c r="AC5152"/>
      <c r="AD5152"/>
      <c r="AE5152"/>
      <c r="AF5152"/>
      <c r="AG5152"/>
      <c r="AH5152"/>
    </row>
    <row r="5153" spans="1:34" x14ac:dyDescent="0.2">
      <c r="A5153"/>
      <c r="J5153"/>
      <c r="AA5153"/>
      <c r="AB5153"/>
      <c r="AC5153"/>
      <c r="AD5153"/>
      <c r="AE5153"/>
      <c r="AF5153"/>
      <c r="AG5153"/>
      <c r="AH5153"/>
    </row>
    <row r="5154" spans="1:34" x14ac:dyDescent="0.2">
      <c r="A5154"/>
      <c r="J5154"/>
      <c r="AA5154"/>
      <c r="AB5154"/>
      <c r="AC5154"/>
      <c r="AD5154"/>
      <c r="AE5154"/>
      <c r="AF5154"/>
      <c r="AG5154"/>
      <c r="AH5154"/>
    </row>
    <row r="5155" spans="1:34" x14ac:dyDescent="0.2">
      <c r="A5155"/>
      <c r="J5155"/>
      <c r="AA5155"/>
      <c r="AB5155"/>
      <c r="AC5155"/>
      <c r="AD5155"/>
      <c r="AE5155"/>
      <c r="AF5155"/>
      <c r="AG5155"/>
      <c r="AH5155"/>
    </row>
    <row r="5156" spans="1:34" x14ac:dyDescent="0.2">
      <c r="A5156"/>
      <c r="J5156"/>
      <c r="AA5156"/>
      <c r="AB5156"/>
      <c r="AC5156"/>
      <c r="AD5156"/>
      <c r="AE5156"/>
      <c r="AF5156"/>
      <c r="AG5156"/>
      <c r="AH5156"/>
    </row>
    <row r="5157" spans="1:34" x14ac:dyDescent="0.2">
      <c r="A5157"/>
      <c r="J5157"/>
      <c r="AA5157"/>
      <c r="AB5157"/>
      <c r="AC5157"/>
      <c r="AD5157"/>
      <c r="AE5157"/>
      <c r="AF5157"/>
      <c r="AG5157"/>
      <c r="AH5157"/>
    </row>
    <row r="5158" spans="1:34" x14ac:dyDescent="0.2">
      <c r="A5158"/>
      <c r="J5158"/>
      <c r="AA5158"/>
      <c r="AB5158"/>
      <c r="AC5158"/>
      <c r="AD5158"/>
      <c r="AE5158"/>
      <c r="AF5158"/>
      <c r="AG5158"/>
      <c r="AH5158"/>
    </row>
    <row r="5159" spans="1:34" x14ac:dyDescent="0.2">
      <c r="A5159"/>
      <c r="J5159"/>
      <c r="AA5159"/>
      <c r="AB5159"/>
      <c r="AC5159"/>
      <c r="AD5159"/>
      <c r="AE5159"/>
      <c r="AF5159"/>
      <c r="AG5159"/>
      <c r="AH5159"/>
    </row>
    <row r="5160" spans="1:34" x14ac:dyDescent="0.2">
      <c r="A5160"/>
      <c r="J5160"/>
      <c r="AA5160"/>
      <c r="AB5160"/>
      <c r="AC5160"/>
      <c r="AD5160"/>
      <c r="AE5160"/>
      <c r="AF5160"/>
      <c r="AG5160"/>
      <c r="AH5160"/>
    </row>
    <row r="5161" spans="1:34" x14ac:dyDescent="0.2">
      <c r="A5161"/>
      <c r="J5161"/>
      <c r="AA5161"/>
      <c r="AB5161"/>
      <c r="AC5161"/>
      <c r="AD5161"/>
      <c r="AE5161"/>
      <c r="AF5161"/>
      <c r="AG5161"/>
      <c r="AH5161"/>
    </row>
    <row r="5162" spans="1:34" x14ac:dyDescent="0.2">
      <c r="A5162"/>
      <c r="J5162"/>
      <c r="AA5162"/>
      <c r="AB5162"/>
      <c r="AC5162"/>
      <c r="AD5162"/>
      <c r="AE5162"/>
      <c r="AF5162"/>
      <c r="AG5162"/>
      <c r="AH5162"/>
    </row>
    <row r="5163" spans="1:34" x14ac:dyDescent="0.2">
      <c r="A5163"/>
      <c r="J5163"/>
      <c r="AA5163"/>
      <c r="AB5163"/>
      <c r="AC5163"/>
      <c r="AD5163"/>
      <c r="AE5163"/>
      <c r="AF5163"/>
      <c r="AG5163"/>
      <c r="AH5163"/>
    </row>
    <row r="5164" spans="1:34" x14ac:dyDescent="0.2">
      <c r="A5164"/>
      <c r="J5164"/>
      <c r="AA5164"/>
      <c r="AB5164"/>
      <c r="AC5164"/>
      <c r="AD5164"/>
      <c r="AE5164"/>
      <c r="AF5164"/>
      <c r="AG5164"/>
      <c r="AH5164"/>
    </row>
    <row r="5165" spans="1:34" x14ac:dyDescent="0.2">
      <c r="A5165"/>
      <c r="J5165"/>
      <c r="AA5165"/>
      <c r="AB5165"/>
      <c r="AC5165"/>
      <c r="AD5165"/>
      <c r="AE5165"/>
      <c r="AF5165"/>
      <c r="AG5165"/>
      <c r="AH5165"/>
    </row>
    <row r="5166" spans="1:34" x14ac:dyDescent="0.2">
      <c r="A5166"/>
      <c r="J5166"/>
      <c r="AA5166"/>
      <c r="AB5166"/>
      <c r="AC5166"/>
      <c r="AD5166"/>
      <c r="AE5166"/>
      <c r="AF5166"/>
      <c r="AG5166"/>
      <c r="AH5166"/>
    </row>
    <row r="5167" spans="1:34" x14ac:dyDescent="0.2">
      <c r="A5167"/>
      <c r="J5167"/>
      <c r="AA5167"/>
      <c r="AB5167"/>
      <c r="AC5167"/>
      <c r="AD5167"/>
      <c r="AE5167"/>
      <c r="AF5167"/>
      <c r="AG5167"/>
      <c r="AH5167"/>
    </row>
    <row r="5168" spans="1:34" x14ac:dyDescent="0.2">
      <c r="A5168"/>
      <c r="J5168"/>
      <c r="AA5168"/>
      <c r="AB5168"/>
      <c r="AC5168"/>
      <c r="AD5168"/>
      <c r="AE5168"/>
      <c r="AF5168"/>
      <c r="AG5168"/>
      <c r="AH5168"/>
    </row>
    <row r="5169" spans="1:34" x14ac:dyDescent="0.2">
      <c r="A5169"/>
      <c r="J5169"/>
      <c r="AA5169"/>
      <c r="AB5169"/>
      <c r="AC5169"/>
      <c r="AD5169"/>
      <c r="AE5169"/>
      <c r="AF5169"/>
      <c r="AG5169"/>
      <c r="AH5169"/>
    </row>
    <row r="5170" spans="1:34" x14ac:dyDescent="0.2">
      <c r="A5170"/>
      <c r="J5170"/>
      <c r="AA5170"/>
      <c r="AB5170"/>
      <c r="AC5170"/>
      <c r="AD5170"/>
      <c r="AE5170"/>
      <c r="AF5170"/>
      <c r="AG5170"/>
      <c r="AH5170"/>
    </row>
    <row r="5171" spans="1:34" x14ac:dyDescent="0.2">
      <c r="A5171"/>
      <c r="J5171"/>
      <c r="AA5171"/>
      <c r="AB5171"/>
      <c r="AC5171"/>
      <c r="AD5171"/>
      <c r="AE5171"/>
      <c r="AF5171"/>
      <c r="AG5171"/>
      <c r="AH5171"/>
    </row>
    <row r="5172" spans="1:34" x14ac:dyDescent="0.2">
      <c r="A5172"/>
      <c r="J5172"/>
      <c r="AA5172"/>
      <c r="AB5172"/>
      <c r="AC5172"/>
      <c r="AD5172"/>
      <c r="AE5172"/>
      <c r="AF5172"/>
      <c r="AG5172"/>
      <c r="AH5172"/>
    </row>
    <row r="5173" spans="1:34" x14ac:dyDescent="0.2">
      <c r="A5173"/>
      <c r="J5173"/>
      <c r="AA5173"/>
      <c r="AB5173"/>
      <c r="AC5173"/>
      <c r="AD5173"/>
      <c r="AE5173"/>
      <c r="AF5173"/>
      <c r="AG5173"/>
      <c r="AH5173"/>
    </row>
    <row r="5174" spans="1:34" x14ac:dyDescent="0.2">
      <c r="A5174"/>
      <c r="J5174"/>
      <c r="AA5174"/>
      <c r="AB5174"/>
      <c r="AC5174"/>
      <c r="AD5174"/>
      <c r="AE5174"/>
      <c r="AF5174"/>
      <c r="AG5174"/>
      <c r="AH5174"/>
    </row>
    <row r="5175" spans="1:34" x14ac:dyDescent="0.2">
      <c r="A5175"/>
      <c r="J5175"/>
      <c r="AA5175"/>
      <c r="AB5175"/>
      <c r="AC5175"/>
      <c r="AD5175"/>
      <c r="AE5175"/>
      <c r="AF5175"/>
      <c r="AG5175"/>
      <c r="AH5175"/>
    </row>
    <row r="5176" spans="1:34" x14ac:dyDescent="0.2">
      <c r="A5176"/>
      <c r="J5176"/>
      <c r="AA5176"/>
      <c r="AB5176"/>
      <c r="AC5176"/>
      <c r="AD5176"/>
      <c r="AE5176"/>
      <c r="AF5176"/>
      <c r="AG5176"/>
      <c r="AH5176"/>
    </row>
    <row r="5177" spans="1:34" x14ac:dyDescent="0.2">
      <c r="A5177"/>
      <c r="J5177"/>
      <c r="AA5177"/>
      <c r="AB5177"/>
      <c r="AC5177"/>
      <c r="AD5177"/>
      <c r="AE5177"/>
      <c r="AF5177"/>
      <c r="AG5177"/>
      <c r="AH5177"/>
    </row>
    <row r="5178" spans="1:34" x14ac:dyDescent="0.2">
      <c r="A5178"/>
      <c r="J5178"/>
      <c r="AA5178"/>
      <c r="AB5178"/>
      <c r="AC5178"/>
      <c r="AD5178"/>
      <c r="AE5178"/>
      <c r="AF5178"/>
      <c r="AG5178"/>
      <c r="AH5178"/>
    </row>
    <row r="5179" spans="1:34" x14ac:dyDescent="0.2">
      <c r="A5179"/>
      <c r="J5179"/>
      <c r="AA5179"/>
      <c r="AB5179"/>
      <c r="AC5179"/>
      <c r="AD5179"/>
      <c r="AE5179"/>
      <c r="AF5179"/>
      <c r="AG5179"/>
      <c r="AH5179"/>
    </row>
    <row r="5180" spans="1:34" x14ac:dyDescent="0.2">
      <c r="A5180"/>
      <c r="J5180"/>
      <c r="AA5180"/>
      <c r="AB5180"/>
      <c r="AC5180"/>
      <c r="AD5180"/>
      <c r="AE5180"/>
      <c r="AF5180"/>
      <c r="AG5180"/>
      <c r="AH5180"/>
    </row>
    <row r="5181" spans="1:34" x14ac:dyDescent="0.2">
      <c r="A5181"/>
      <c r="J5181"/>
      <c r="AA5181"/>
      <c r="AB5181"/>
      <c r="AC5181"/>
      <c r="AD5181"/>
      <c r="AE5181"/>
      <c r="AF5181"/>
      <c r="AG5181"/>
      <c r="AH5181"/>
    </row>
    <row r="5182" spans="1:34" x14ac:dyDescent="0.2">
      <c r="A5182"/>
      <c r="J5182"/>
      <c r="AA5182"/>
      <c r="AB5182"/>
      <c r="AC5182"/>
      <c r="AD5182"/>
      <c r="AE5182"/>
      <c r="AF5182"/>
      <c r="AG5182"/>
      <c r="AH5182"/>
    </row>
    <row r="5183" spans="1:34" x14ac:dyDescent="0.2">
      <c r="A5183"/>
      <c r="J5183"/>
      <c r="AA5183"/>
      <c r="AB5183"/>
      <c r="AC5183"/>
      <c r="AD5183"/>
      <c r="AE5183"/>
      <c r="AF5183"/>
      <c r="AG5183"/>
      <c r="AH5183"/>
    </row>
    <row r="5184" spans="1:34" x14ac:dyDescent="0.2">
      <c r="A5184"/>
      <c r="J5184"/>
      <c r="AA5184"/>
      <c r="AB5184"/>
      <c r="AC5184"/>
      <c r="AD5184"/>
      <c r="AE5184"/>
      <c r="AF5184"/>
      <c r="AG5184"/>
      <c r="AH5184"/>
    </row>
    <row r="5185" spans="1:34" x14ac:dyDescent="0.2">
      <c r="A5185"/>
      <c r="J5185"/>
      <c r="AA5185"/>
      <c r="AB5185"/>
      <c r="AC5185"/>
      <c r="AD5185"/>
      <c r="AE5185"/>
      <c r="AF5185"/>
      <c r="AG5185"/>
      <c r="AH5185"/>
    </row>
    <row r="5186" spans="1:34" x14ac:dyDescent="0.2">
      <c r="A5186"/>
      <c r="J5186"/>
      <c r="AA5186"/>
      <c r="AB5186"/>
      <c r="AC5186"/>
      <c r="AD5186"/>
      <c r="AE5186"/>
      <c r="AF5186"/>
      <c r="AG5186"/>
      <c r="AH5186"/>
    </row>
    <row r="5187" spans="1:34" x14ac:dyDescent="0.2">
      <c r="A5187"/>
      <c r="J5187"/>
      <c r="AA5187"/>
      <c r="AB5187"/>
      <c r="AC5187"/>
      <c r="AD5187"/>
      <c r="AE5187"/>
      <c r="AF5187"/>
      <c r="AG5187"/>
      <c r="AH5187"/>
    </row>
    <row r="5188" spans="1:34" x14ac:dyDescent="0.2">
      <c r="A5188"/>
      <c r="J5188"/>
      <c r="AA5188"/>
      <c r="AB5188"/>
      <c r="AC5188"/>
      <c r="AD5188"/>
      <c r="AE5188"/>
      <c r="AF5188"/>
      <c r="AG5188"/>
      <c r="AH5188"/>
    </row>
    <row r="5189" spans="1:34" x14ac:dyDescent="0.2">
      <c r="A5189"/>
      <c r="J5189"/>
      <c r="AA5189"/>
      <c r="AB5189"/>
      <c r="AC5189"/>
      <c r="AD5189"/>
      <c r="AE5189"/>
      <c r="AF5189"/>
      <c r="AG5189"/>
      <c r="AH5189"/>
    </row>
    <row r="5190" spans="1:34" x14ac:dyDescent="0.2">
      <c r="A5190"/>
      <c r="J5190"/>
      <c r="AA5190"/>
      <c r="AB5190"/>
      <c r="AC5190"/>
      <c r="AD5190"/>
      <c r="AE5190"/>
      <c r="AF5190"/>
      <c r="AG5190"/>
      <c r="AH5190"/>
    </row>
    <row r="5191" spans="1:34" x14ac:dyDescent="0.2">
      <c r="A5191"/>
      <c r="J5191"/>
      <c r="AA5191"/>
      <c r="AB5191"/>
      <c r="AC5191"/>
      <c r="AD5191"/>
      <c r="AE5191"/>
      <c r="AF5191"/>
      <c r="AG5191"/>
      <c r="AH5191"/>
    </row>
    <row r="5192" spans="1:34" x14ac:dyDescent="0.2">
      <c r="A5192"/>
      <c r="J5192"/>
      <c r="AA5192"/>
      <c r="AB5192"/>
      <c r="AC5192"/>
      <c r="AD5192"/>
      <c r="AE5192"/>
      <c r="AF5192"/>
      <c r="AG5192"/>
      <c r="AH5192"/>
    </row>
    <row r="5193" spans="1:34" x14ac:dyDescent="0.2">
      <c r="A5193"/>
      <c r="J5193"/>
      <c r="AA5193"/>
      <c r="AB5193"/>
      <c r="AC5193"/>
      <c r="AD5193"/>
      <c r="AE5193"/>
      <c r="AF5193"/>
      <c r="AG5193"/>
      <c r="AH5193"/>
    </row>
    <row r="5194" spans="1:34" x14ac:dyDescent="0.2">
      <c r="A5194"/>
      <c r="J5194"/>
      <c r="AA5194"/>
      <c r="AB5194"/>
      <c r="AC5194"/>
      <c r="AD5194"/>
      <c r="AE5194"/>
      <c r="AF5194"/>
      <c r="AG5194"/>
      <c r="AH5194"/>
    </row>
    <row r="5195" spans="1:34" x14ac:dyDescent="0.2">
      <c r="A5195"/>
      <c r="J5195"/>
      <c r="AA5195"/>
      <c r="AB5195"/>
      <c r="AC5195"/>
      <c r="AD5195"/>
      <c r="AE5195"/>
      <c r="AF5195"/>
      <c r="AG5195"/>
      <c r="AH5195"/>
    </row>
    <row r="5196" spans="1:34" x14ac:dyDescent="0.2">
      <c r="A5196"/>
      <c r="J5196"/>
      <c r="AA5196"/>
      <c r="AB5196"/>
      <c r="AC5196"/>
      <c r="AD5196"/>
      <c r="AE5196"/>
      <c r="AF5196"/>
      <c r="AG5196"/>
      <c r="AH5196"/>
    </row>
    <row r="5197" spans="1:34" x14ac:dyDescent="0.2">
      <c r="A5197"/>
      <c r="J5197"/>
      <c r="AA5197"/>
      <c r="AB5197"/>
      <c r="AC5197"/>
      <c r="AD5197"/>
      <c r="AE5197"/>
      <c r="AF5197"/>
      <c r="AG5197"/>
      <c r="AH5197"/>
    </row>
    <row r="5198" spans="1:34" x14ac:dyDescent="0.2">
      <c r="A5198"/>
      <c r="J5198"/>
      <c r="AA5198"/>
      <c r="AB5198"/>
      <c r="AC5198"/>
      <c r="AD5198"/>
      <c r="AE5198"/>
      <c r="AF5198"/>
      <c r="AG5198"/>
      <c r="AH5198"/>
    </row>
    <row r="5199" spans="1:34" x14ac:dyDescent="0.2">
      <c r="A5199"/>
      <c r="J5199"/>
      <c r="AA5199"/>
      <c r="AB5199"/>
      <c r="AC5199"/>
      <c r="AD5199"/>
      <c r="AE5199"/>
      <c r="AF5199"/>
      <c r="AG5199"/>
      <c r="AH5199"/>
    </row>
    <row r="5200" spans="1:34" x14ac:dyDescent="0.2">
      <c r="A5200"/>
      <c r="J5200"/>
      <c r="AA5200"/>
      <c r="AB5200"/>
      <c r="AC5200"/>
      <c r="AD5200"/>
      <c r="AE5200"/>
      <c r="AF5200"/>
      <c r="AG5200"/>
      <c r="AH5200"/>
    </row>
    <row r="5201" spans="1:34" x14ac:dyDescent="0.2">
      <c r="A5201"/>
      <c r="J5201"/>
      <c r="AA5201"/>
      <c r="AB5201"/>
      <c r="AC5201"/>
      <c r="AD5201"/>
      <c r="AE5201"/>
      <c r="AF5201"/>
      <c r="AG5201"/>
      <c r="AH5201"/>
    </row>
    <row r="5202" spans="1:34" x14ac:dyDescent="0.2">
      <c r="A5202"/>
      <c r="J5202"/>
      <c r="AA5202"/>
      <c r="AB5202"/>
      <c r="AC5202"/>
      <c r="AD5202"/>
      <c r="AE5202"/>
      <c r="AF5202"/>
      <c r="AG5202"/>
      <c r="AH5202"/>
    </row>
    <row r="5203" spans="1:34" x14ac:dyDescent="0.2">
      <c r="A5203"/>
      <c r="J5203"/>
      <c r="AA5203"/>
      <c r="AB5203"/>
      <c r="AC5203"/>
      <c r="AD5203"/>
      <c r="AE5203"/>
      <c r="AF5203"/>
      <c r="AG5203"/>
      <c r="AH5203"/>
    </row>
    <row r="5204" spans="1:34" x14ac:dyDescent="0.2">
      <c r="A5204"/>
      <c r="J5204"/>
      <c r="AA5204"/>
      <c r="AB5204"/>
      <c r="AC5204"/>
      <c r="AD5204"/>
      <c r="AE5204"/>
      <c r="AF5204"/>
      <c r="AG5204"/>
      <c r="AH5204"/>
    </row>
    <row r="5205" spans="1:34" x14ac:dyDescent="0.2">
      <c r="A5205"/>
      <c r="J5205"/>
      <c r="AA5205"/>
      <c r="AB5205"/>
      <c r="AC5205"/>
      <c r="AD5205"/>
      <c r="AE5205"/>
      <c r="AF5205"/>
      <c r="AG5205"/>
      <c r="AH5205"/>
    </row>
    <row r="5206" spans="1:34" x14ac:dyDescent="0.2">
      <c r="A5206"/>
      <c r="J5206"/>
      <c r="AA5206"/>
      <c r="AB5206"/>
      <c r="AC5206"/>
      <c r="AD5206"/>
      <c r="AE5206"/>
      <c r="AF5206"/>
      <c r="AG5206"/>
      <c r="AH5206"/>
    </row>
    <row r="5207" spans="1:34" x14ac:dyDescent="0.2">
      <c r="A5207"/>
      <c r="J5207"/>
      <c r="AA5207"/>
      <c r="AB5207"/>
      <c r="AC5207"/>
      <c r="AD5207"/>
      <c r="AE5207"/>
      <c r="AF5207"/>
      <c r="AG5207"/>
      <c r="AH5207"/>
    </row>
    <row r="5208" spans="1:34" x14ac:dyDescent="0.2">
      <c r="A5208"/>
      <c r="J5208"/>
      <c r="AA5208"/>
      <c r="AB5208"/>
      <c r="AC5208"/>
      <c r="AD5208"/>
      <c r="AE5208"/>
      <c r="AF5208"/>
      <c r="AG5208"/>
      <c r="AH5208"/>
    </row>
    <row r="5209" spans="1:34" x14ac:dyDescent="0.2">
      <c r="A5209"/>
      <c r="J5209"/>
      <c r="AA5209"/>
      <c r="AB5209"/>
      <c r="AC5209"/>
      <c r="AD5209"/>
      <c r="AE5209"/>
      <c r="AF5209"/>
      <c r="AG5209"/>
      <c r="AH5209"/>
    </row>
    <row r="5210" spans="1:34" x14ac:dyDescent="0.2">
      <c r="A5210"/>
      <c r="J5210"/>
      <c r="AA5210"/>
      <c r="AB5210"/>
      <c r="AC5210"/>
      <c r="AD5210"/>
      <c r="AE5210"/>
      <c r="AF5210"/>
      <c r="AG5210"/>
      <c r="AH5210"/>
    </row>
    <row r="5211" spans="1:34" x14ac:dyDescent="0.2">
      <c r="A5211"/>
      <c r="J5211"/>
      <c r="AA5211"/>
      <c r="AB5211"/>
      <c r="AC5211"/>
      <c r="AD5211"/>
      <c r="AE5211"/>
      <c r="AF5211"/>
      <c r="AG5211"/>
      <c r="AH5211"/>
    </row>
    <row r="5212" spans="1:34" x14ac:dyDescent="0.2">
      <c r="A5212"/>
      <c r="J5212"/>
      <c r="AA5212"/>
      <c r="AB5212"/>
      <c r="AC5212"/>
      <c r="AD5212"/>
      <c r="AE5212"/>
      <c r="AF5212"/>
      <c r="AG5212"/>
      <c r="AH5212"/>
    </row>
    <row r="5213" spans="1:34" x14ac:dyDescent="0.2">
      <c r="A5213"/>
      <c r="J5213"/>
      <c r="AA5213"/>
      <c r="AB5213"/>
      <c r="AC5213"/>
      <c r="AD5213"/>
      <c r="AE5213"/>
      <c r="AF5213"/>
      <c r="AG5213"/>
      <c r="AH5213"/>
    </row>
    <row r="5214" spans="1:34" x14ac:dyDescent="0.2">
      <c r="A5214"/>
      <c r="J5214"/>
      <c r="AA5214"/>
      <c r="AB5214"/>
      <c r="AC5214"/>
      <c r="AD5214"/>
      <c r="AE5214"/>
      <c r="AF5214"/>
      <c r="AG5214"/>
      <c r="AH5214"/>
    </row>
    <row r="5215" spans="1:34" x14ac:dyDescent="0.2">
      <c r="A5215"/>
      <c r="J5215"/>
      <c r="AA5215"/>
      <c r="AB5215"/>
      <c r="AC5215"/>
      <c r="AD5215"/>
      <c r="AE5215"/>
      <c r="AF5215"/>
      <c r="AG5215"/>
      <c r="AH5215"/>
    </row>
    <row r="5216" spans="1:34" x14ac:dyDescent="0.2">
      <c r="A5216"/>
      <c r="J5216"/>
      <c r="AA5216"/>
      <c r="AB5216"/>
      <c r="AC5216"/>
      <c r="AD5216"/>
      <c r="AE5216"/>
      <c r="AF5216"/>
      <c r="AG5216"/>
      <c r="AH5216"/>
    </row>
    <row r="5217" spans="1:34" x14ac:dyDescent="0.2">
      <c r="A5217"/>
      <c r="J5217"/>
      <c r="AA5217"/>
      <c r="AB5217"/>
      <c r="AC5217"/>
      <c r="AD5217"/>
      <c r="AE5217"/>
      <c r="AF5217"/>
      <c r="AG5217"/>
      <c r="AH5217"/>
    </row>
    <row r="5218" spans="1:34" x14ac:dyDescent="0.2">
      <c r="A5218"/>
      <c r="J5218"/>
      <c r="AA5218"/>
      <c r="AB5218"/>
      <c r="AC5218"/>
      <c r="AD5218"/>
      <c r="AE5218"/>
      <c r="AF5218"/>
      <c r="AG5218"/>
      <c r="AH5218"/>
    </row>
    <row r="5219" spans="1:34" x14ac:dyDescent="0.2">
      <c r="A5219"/>
      <c r="J5219"/>
      <c r="AA5219"/>
      <c r="AB5219"/>
      <c r="AC5219"/>
      <c r="AD5219"/>
      <c r="AE5219"/>
      <c r="AF5219"/>
      <c r="AG5219"/>
      <c r="AH5219"/>
    </row>
    <row r="5220" spans="1:34" x14ac:dyDescent="0.2">
      <c r="A5220"/>
      <c r="J5220"/>
      <c r="AA5220"/>
      <c r="AB5220"/>
      <c r="AC5220"/>
      <c r="AD5220"/>
      <c r="AE5220"/>
      <c r="AF5220"/>
      <c r="AG5220"/>
      <c r="AH5220"/>
    </row>
    <row r="5221" spans="1:34" x14ac:dyDescent="0.2">
      <c r="A5221"/>
      <c r="J5221"/>
      <c r="AA5221"/>
      <c r="AB5221"/>
      <c r="AC5221"/>
      <c r="AD5221"/>
      <c r="AE5221"/>
      <c r="AF5221"/>
      <c r="AG5221"/>
      <c r="AH5221"/>
    </row>
    <row r="5222" spans="1:34" x14ac:dyDescent="0.2">
      <c r="A5222"/>
      <c r="J5222"/>
      <c r="AA5222"/>
      <c r="AB5222"/>
      <c r="AC5222"/>
      <c r="AD5222"/>
      <c r="AE5222"/>
      <c r="AF5222"/>
      <c r="AG5222"/>
      <c r="AH5222"/>
    </row>
    <row r="5223" spans="1:34" x14ac:dyDescent="0.2">
      <c r="A5223"/>
      <c r="J5223"/>
      <c r="AA5223"/>
      <c r="AB5223"/>
      <c r="AC5223"/>
      <c r="AD5223"/>
      <c r="AE5223"/>
      <c r="AF5223"/>
      <c r="AG5223"/>
      <c r="AH5223"/>
    </row>
    <row r="5224" spans="1:34" x14ac:dyDescent="0.2">
      <c r="A5224"/>
      <c r="J5224"/>
      <c r="AA5224"/>
      <c r="AB5224"/>
      <c r="AC5224"/>
      <c r="AD5224"/>
      <c r="AE5224"/>
      <c r="AF5224"/>
      <c r="AG5224"/>
      <c r="AH5224"/>
    </row>
    <row r="5225" spans="1:34" x14ac:dyDescent="0.2">
      <c r="A5225"/>
      <c r="J5225"/>
      <c r="AA5225"/>
      <c r="AB5225"/>
      <c r="AC5225"/>
      <c r="AD5225"/>
      <c r="AE5225"/>
      <c r="AF5225"/>
      <c r="AG5225"/>
      <c r="AH5225"/>
    </row>
    <row r="5226" spans="1:34" x14ac:dyDescent="0.2">
      <c r="A5226"/>
      <c r="J5226"/>
      <c r="AA5226"/>
      <c r="AB5226"/>
      <c r="AC5226"/>
      <c r="AD5226"/>
      <c r="AE5226"/>
      <c r="AF5226"/>
      <c r="AG5226"/>
      <c r="AH5226"/>
    </row>
    <row r="5227" spans="1:34" x14ac:dyDescent="0.2">
      <c r="A5227"/>
      <c r="J5227"/>
      <c r="AA5227"/>
      <c r="AB5227"/>
      <c r="AC5227"/>
      <c r="AD5227"/>
      <c r="AE5227"/>
      <c r="AF5227"/>
      <c r="AG5227"/>
      <c r="AH5227"/>
    </row>
    <row r="5228" spans="1:34" x14ac:dyDescent="0.2">
      <c r="A5228"/>
      <c r="J5228"/>
      <c r="AA5228"/>
      <c r="AB5228"/>
      <c r="AC5228"/>
      <c r="AD5228"/>
      <c r="AE5228"/>
      <c r="AF5228"/>
      <c r="AG5228"/>
      <c r="AH5228"/>
    </row>
    <row r="5229" spans="1:34" x14ac:dyDescent="0.2">
      <c r="A5229"/>
      <c r="J5229"/>
      <c r="AA5229"/>
      <c r="AB5229"/>
      <c r="AC5229"/>
      <c r="AD5229"/>
      <c r="AE5229"/>
      <c r="AF5229"/>
      <c r="AG5229"/>
      <c r="AH5229"/>
    </row>
    <row r="5230" spans="1:34" x14ac:dyDescent="0.2">
      <c r="A5230"/>
      <c r="J5230"/>
      <c r="AA5230"/>
      <c r="AB5230"/>
      <c r="AC5230"/>
      <c r="AD5230"/>
      <c r="AE5230"/>
      <c r="AF5230"/>
      <c r="AG5230"/>
      <c r="AH5230"/>
    </row>
    <row r="5231" spans="1:34" x14ac:dyDescent="0.2">
      <c r="A5231"/>
      <c r="J5231"/>
      <c r="AA5231"/>
      <c r="AB5231"/>
      <c r="AC5231"/>
      <c r="AD5231"/>
      <c r="AE5231"/>
      <c r="AF5231"/>
      <c r="AG5231"/>
      <c r="AH5231"/>
    </row>
    <row r="5232" spans="1:34" x14ac:dyDescent="0.2">
      <c r="A5232"/>
      <c r="J5232"/>
      <c r="AA5232"/>
      <c r="AB5232"/>
      <c r="AC5232"/>
      <c r="AD5232"/>
      <c r="AE5232"/>
      <c r="AF5232"/>
      <c r="AG5232"/>
      <c r="AH5232"/>
    </row>
    <row r="5233" spans="1:34" x14ac:dyDescent="0.2">
      <c r="A5233"/>
      <c r="J5233"/>
      <c r="AA5233"/>
      <c r="AB5233"/>
      <c r="AC5233"/>
      <c r="AD5233"/>
      <c r="AE5233"/>
      <c r="AF5233"/>
      <c r="AG5233"/>
      <c r="AH5233"/>
    </row>
    <row r="5234" spans="1:34" x14ac:dyDescent="0.2">
      <c r="A5234"/>
      <c r="J5234"/>
      <c r="AA5234"/>
      <c r="AB5234"/>
      <c r="AC5234"/>
      <c r="AD5234"/>
      <c r="AE5234"/>
      <c r="AF5234"/>
      <c r="AG5234"/>
      <c r="AH5234"/>
    </row>
    <row r="5235" spans="1:34" x14ac:dyDescent="0.2">
      <c r="A5235"/>
      <c r="J5235"/>
      <c r="AA5235"/>
      <c r="AB5235"/>
      <c r="AC5235"/>
      <c r="AD5235"/>
      <c r="AE5235"/>
      <c r="AF5235"/>
      <c r="AG5235"/>
      <c r="AH5235"/>
    </row>
    <row r="5236" spans="1:34" x14ac:dyDescent="0.2">
      <c r="A5236"/>
      <c r="J5236"/>
      <c r="AA5236"/>
      <c r="AB5236"/>
      <c r="AC5236"/>
      <c r="AD5236"/>
      <c r="AE5236"/>
      <c r="AF5236"/>
      <c r="AG5236"/>
      <c r="AH5236"/>
    </row>
    <row r="5237" spans="1:34" x14ac:dyDescent="0.2">
      <c r="A5237"/>
      <c r="J5237"/>
      <c r="AA5237"/>
      <c r="AB5237"/>
      <c r="AC5237"/>
      <c r="AD5237"/>
      <c r="AE5237"/>
      <c r="AF5237"/>
      <c r="AG5237"/>
      <c r="AH5237"/>
    </row>
    <row r="5238" spans="1:34" x14ac:dyDescent="0.2">
      <c r="A5238"/>
      <c r="J5238"/>
      <c r="AA5238"/>
      <c r="AB5238"/>
      <c r="AC5238"/>
      <c r="AD5238"/>
      <c r="AE5238"/>
      <c r="AF5238"/>
      <c r="AG5238"/>
      <c r="AH5238"/>
    </row>
    <row r="5239" spans="1:34" x14ac:dyDescent="0.2">
      <c r="A5239"/>
      <c r="J5239"/>
      <c r="AA5239"/>
      <c r="AB5239"/>
      <c r="AC5239"/>
      <c r="AD5239"/>
      <c r="AE5239"/>
      <c r="AF5239"/>
      <c r="AG5239"/>
      <c r="AH5239"/>
    </row>
    <row r="5240" spans="1:34" x14ac:dyDescent="0.2">
      <c r="A5240"/>
      <c r="J5240"/>
      <c r="AA5240"/>
      <c r="AB5240"/>
      <c r="AC5240"/>
      <c r="AD5240"/>
      <c r="AE5240"/>
      <c r="AF5240"/>
      <c r="AG5240"/>
      <c r="AH5240"/>
    </row>
    <row r="5241" spans="1:34" x14ac:dyDescent="0.2">
      <c r="A5241"/>
      <c r="J5241"/>
      <c r="AA5241"/>
      <c r="AB5241"/>
      <c r="AC5241"/>
      <c r="AD5241"/>
      <c r="AE5241"/>
      <c r="AF5241"/>
      <c r="AG5241"/>
      <c r="AH5241"/>
    </row>
    <row r="5242" spans="1:34" x14ac:dyDescent="0.2">
      <c r="A5242"/>
      <c r="J5242"/>
      <c r="AA5242"/>
      <c r="AB5242"/>
      <c r="AC5242"/>
      <c r="AD5242"/>
      <c r="AE5242"/>
      <c r="AF5242"/>
      <c r="AG5242"/>
      <c r="AH5242"/>
    </row>
    <row r="5243" spans="1:34" x14ac:dyDescent="0.2">
      <c r="A5243"/>
      <c r="J5243"/>
      <c r="AA5243"/>
      <c r="AB5243"/>
      <c r="AC5243"/>
      <c r="AD5243"/>
      <c r="AE5243"/>
      <c r="AF5243"/>
      <c r="AG5243"/>
      <c r="AH5243"/>
    </row>
    <row r="5244" spans="1:34" x14ac:dyDescent="0.2">
      <c r="A5244"/>
      <c r="J5244"/>
      <c r="AA5244"/>
      <c r="AB5244"/>
      <c r="AC5244"/>
      <c r="AD5244"/>
      <c r="AE5244"/>
      <c r="AF5244"/>
      <c r="AG5244"/>
      <c r="AH5244"/>
    </row>
    <row r="5245" spans="1:34" x14ac:dyDescent="0.2">
      <c r="A5245"/>
      <c r="J5245"/>
      <c r="AA5245"/>
      <c r="AB5245"/>
      <c r="AC5245"/>
      <c r="AD5245"/>
      <c r="AE5245"/>
      <c r="AF5245"/>
      <c r="AG5245"/>
      <c r="AH5245"/>
    </row>
    <row r="5246" spans="1:34" x14ac:dyDescent="0.2">
      <c r="A5246"/>
      <c r="J5246"/>
      <c r="AA5246"/>
      <c r="AB5246"/>
      <c r="AC5246"/>
      <c r="AD5246"/>
      <c r="AE5246"/>
      <c r="AF5246"/>
      <c r="AG5246"/>
      <c r="AH5246"/>
    </row>
    <row r="5247" spans="1:34" x14ac:dyDescent="0.2">
      <c r="A5247"/>
      <c r="J5247"/>
      <c r="AA5247"/>
      <c r="AB5247"/>
      <c r="AC5247"/>
      <c r="AD5247"/>
      <c r="AE5247"/>
      <c r="AF5247"/>
      <c r="AG5247"/>
      <c r="AH5247"/>
    </row>
    <row r="5248" spans="1:34" x14ac:dyDescent="0.2">
      <c r="A5248"/>
      <c r="J5248"/>
      <c r="AA5248"/>
      <c r="AB5248"/>
      <c r="AC5248"/>
      <c r="AD5248"/>
      <c r="AE5248"/>
      <c r="AF5248"/>
      <c r="AG5248"/>
      <c r="AH5248"/>
    </row>
    <row r="5249" spans="1:34" x14ac:dyDescent="0.2">
      <c r="A5249"/>
      <c r="J5249"/>
      <c r="AA5249"/>
      <c r="AB5249"/>
      <c r="AC5249"/>
      <c r="AD5249"/>
      <c r="AE5249"/>
      <c r="AF5249"/>
      <c r="AG5249"/>
      <c r="AH5249"/>
    </row>
    <row r="5250" spans="1:34" x14ac:dyDescent="0.2">
      <c r="A5250"/>
      <c r="J5250"/>
      <c r="AA5250"/>
      <c r="AB5250"/>
      <c r="AC5250"/>
      <c r="AD5250"/>
      <c r="AE5250"/>
      <c r="AF5250"/>
      <c r="AG5250"/>
      <c r="AH5250"/>
    </row>
    <row r="5251" spans="1:34" x14ac:dyDescent="0.2">
      <c r="A5251"/>
      <c r="J5251"/>
      <c r="AA5251"/>
      <c r="AB5251"/>
      <c r="AC5251"/>
      <c r="AD5251"/>
      <c r="AE5251"/>
      <c r="AF5251"/>
      <c r="AG5251"/>
      <c r="AH5251"/>
    </row>
    <row r="5252" spans="1:34" x14ac:dyDescent="0.2">
      <c r="A5252"/>
      <c r="J5252"/>
      <c r="AA5252"/>
      <c r="AB5252"/>
      <c r="AC5252"/>
      <c r="AD5252"/>
      <c r="AE5252"/>
      <c r="AF5252"/>
      <c r="AG5252"/>
      <c r="AH5252"/>
    </row>
    <row r="5253" spans="1:34" x14ac:dyDescent="0.2">
      <c r="A5253"/>
      <c r="J5253"/>
      <c r="AA5253"/>
      <c r="AB5253"/>
      <c r="AC5253"/>
      <c r="AD5253"/>
      <c r="AE5253"/>
      <c r="AF5253"/>
      <c r="AG5253"/>
      <c r="AH5253"/>
    </row>
    <row r="5254" spans="1:34" x14ac:dyDescent="0.2">
      <c r="A5254"/>
      <c r="J5254"/>
      <c r="AA5254"/>
      <c r="AB5254"/>
      <c r="AC5254"/>
      <c r="AD5254"/>
      <c r="AE5254"/>
      <c r="AF5254"/>
      <c r="AG5254"/>
      <c r="AH5254"/>
    </row>
    <row r="5255" spans="1:34" x14ac:dyDescent="0.2">
      <c r="A5255"/>
      <c r="J5255"/>
      <c r="AA5255"/>
      <c r="AB5255"/>
      <c r="AC5255"/>
      <c r="AD5255"/>
      <c r="AE5255"/>
      <c r="AF5255"/>
      <c r="AG5255"/>
      <c r="AH5255"/>
    </row>
    <row r="5256" spans="1:34" x14ac:dyDescent="0.2">
      <c r="A5256"/>
      <c r="J5256"/>
      <c r="AA5256"/>
      <c r="AB5256"/>
      <c r="AC5256"/>
      <c r="AD5256"/>
      <c r="AE5256"/>
      <c r="AF5256"/>
      <c r="AG5256"/>
      <c r="AH5256"/>
    </row>
    <row r="5257" spans="1:34" x14ac:dyDescent="0.2">
      <c r="A5257"/>
      <c r="J5257"/>
      <c r="AA5257"/>
      <c r="AB5257"/>
      <c r="AC5257"/>
      <c r="AD5257"/>
      <c r="AE5257"/>
      <c r="AF5257"/>
      <c r="AG5257"/>
      <c r="AH5257"/>
    </row>
    <row r="5258" spans="1:34" x14ac:dyDescent="0.2">
      <c r="A5258"/>
      <c r="J5258"/>
      <c r="AA5258"/>
      <c r="AB5258"/>
      <c r="AC5258"/>
      <c r="AD5258"/>
      <c r="AE5258"/>
      <c r="AF5258"/>
      <c r="AG5258"/>
      <c r="AH5258"/>
    </row>
    <row r="5259" spans="1:34" x14ac:dyDescent="0.2">
      <c r="A5259"/>
      <c r="J5259"/>
      <c r="AA5259"/>
      <c r="AB5259"/>
      <c r="AC5259"/>
      <c r="AD5259"/>
      <c r="AE5259"/>
      <c r="AF5259"/>
      <c r="AG5259"/>
      <c r="AH5259"/>
    </row>
    <row r="5260" spans="1:34" x14ac:dyDescent="0.2">
      <c r="A5260"/>
      <c r="J5260"/>
      <c r="AA5260"/>
      <c r="AB5260"/>
      <c r="AC5260"/>
      <c r="AD5260"/>
      <c r="AE5260"/>
      <c r="AF5260"/>
      <c r="AG5260"/>
      <c r="AH5260"/>
    </row>
    <row r="5261" spans="1:34" x14ac:dyDescent="0.2">
      <c r="A5261"/>
      <c r="J5261"/>
      <c r="AA5261"/>
      <c r="AB5261"/>
      <c r="AC5261"/>
      <c r="AD5261"/>
      <c r="AE5261"/>
      <c r="AF5261"/>
      <c r="AG5261"/>
      <c r="AH5261"/>
    </row>
    <row r="5262" spans="1:34" x14ac:dyDescent="0.2">
      <c r="A5262"/>
      <c r="J5262"/>
      <c r="AA5262"/>
      <c r="AB5262"/>
      <c r="AC5262"/>
      <c r="AD5262"/>
      <c r="AE5262"/>
      <c r="AF5262"/>
      <c r="AG5262"/>
      <c r="AH5262"/>
    </row>
    <row r="5263" spans="1:34" x14ac:dyDescent="0.2">
      <c r="A5263"/>
      <c r="J5263"/>
      <c r="AA5263"/>
      <c r="AB5263"/>
      <c r="AC5263"/>
      <c r="AD5263"/>
      <c r="AE5263"/>
      <c r="AF5263"/>
      <c r="AG5263"/>
      <c r="AH5263"/>
    </row>
    <row r="5264" spans="1:34" x14ac:dyDescent="0.2">
      <c r="A5264"/>
      <c r="J5264"/>
      <c r="AA5264"/>
      <c r="AB5264"/>
      <c r="AC5264"/>
      <c r="AD5264"/>
      <c r="AE5264"/>
      <c r="AF5264"/>
      <c r="AG5264"/>
      <c r="AH5264"/>
    </row>
    <row r="5265" spans="1:34" x14ac:dyDescent="0.2">
      <c r="A5265"/>
      <c r="J5265"/>
      <c r="AA5265"/>
      <c r="AB5265"/>
      <c r="AC5265"/>
      <c r="AD5265"/>
      <c r="AE5265"/>
      <c r="AF5265"/>
      <c r="AG5265"/>
      <c r="AH5265"/>
    </row>
    <row r="5266" spans="1:34" x14ac:dyDescent="0.2">
      <c r="A5266"/>
      <c r="J5266"/>
      <c r="AA5266"/>
      <c r="AB5266"/>
      <c r="AC5266"/>
      <c r="AD5266"/>
      <c r="AE5266"/>
      <c r="AF5266"/>
      <c r="AG5266"/>
      <c r="AH5266"/>
    </row>
    <row r="5267" spans="1:34" x14ac:dyDescent="0.2">
      <c r="A5267"/>
      <c r="J5267"/>
      <c r="AA5267"/>
      <c r="AB5267"/>
      <c r="AC5267"/>
      <c r="AD5267"/>
      <c r="AE5267"/>
      <c r="AF5267"/>
      <c r="AG5267"/>
      <c r="AH5267"/>
    </row>
    <row r="5268" spans="1:34" x14ac:dyDescent="0.2">
      <c r="A5268"/>
      <c r="J5268"/>
      <c r="AA5268"/>
      <c r="AB5268"/>
      <c r="AC5268"/>
      <c r="AD5268"/>
      <c r="AE5268"/>
      <c r="AF5268"/>
      <c r="AG5268"/>
      <c r="AH5268"/>
    </row>
    <row r="5269" spans="1:34" x14ac:dyDescent="0.2">
      <c r="A5269"/>
      <c r="J5269"/>
      <c r="AA5269"/>
      <c r="AB5269"/>
      <c r="AC5269"/>
      <c r="AD5269"/>
      <c r="AE5269"/>
      <c r="AF5269"/>
      <c r="AG5269"/>
      <c r="AH5269"/>
    </row>
    <row r="5270" spans="1:34" x14ac:dyDescent="0.2">
      <c r="A5270"/>
      <c r="J5270"/>
      <c r="AA5270"/>
      <c r="AB5270"/>
      <c r="AC5270"/>
      <c r="AD5270"/>
      <c r="AE5270"/>
      <c r="AF5270"/>
      <c r="AG5270"/>
      <c r="AH5270"/>
    </row>
    <row r="5271" spans="1:34" x14ac:dyDescent="0.2">
      <c r="A5271"/>
      <c r="J5271"/>
      <c r="AA5271"/>
      <c r="AB5271"/>
      <c r="AC5271"/>
      <c r="AD5271"/>
      <c r="AE5271"/>
      <c r="AF5271"/>
      <c r="AG5271"/>
      <c r="AH5271"/>
    </row>
    <row r="5272" spans="1:34" x14ac:dyDescent="0.2">
      <c r="A5272"/>
      <c r="J5272"/>
      <c r="AA5272"/>
      <c r="AB5272"/>
      <c r="AC5272"/>
      <c r="AD5272"/>
      <c r="AE5272"/>
      <c r="AF5272"/>
      <c r="AG5272"/>
      <c r="AH5272"/>
    </row>
    <row r="5273" spans="1:34" x14ac:dyDescent="0.2">
      <c r="A5273"/>
      <c r="J5273"/>
      <c r="AA5273"/>
      <c r="AB5273"/>
      <c r="AC5273"/>
      <c r="AD5273"/>
      <c r="AE5273"/>
      <c r="AF5273"/>
      <c r="AG5273"/>
      <c r="AH5273"/>
    </row>
    <row r="5274" spans="1:34" x14ac:dyDescent="0.2">
      <c r="A5274"/>
      <c r="J5274"/>
      <c r="AA5274"/>
      <c r="AB5274"/>
      <c r="AC5274"/>
      <c r="AD5274"/>
      <c r="AE5274"/>
      <c r="AF5274"/>
      <c r="AG5274"/>
      <c r="AH5274"/>
    </row>
    <row r="5275" spans="1:34" x14ac:dyDescent="0.2">
      <c r="A5275"/>
      <c r="J5275"/>
      <c r="AA5275"/>
      <c r="AB5275"/>
      <c r="AC5275"/>
      <c r="AD5275"/>
      <c r="AE5275"/>
      <c r="AF5275"/>
      <c r="AG5275"/>
      <c r="AH5275"/>
    </row>
    <row r="5276" spans="1:34" x14ac:dyDescent="0.2">
      <c r="A5276"/>
      <c r="J5276"/>
      <c r="AA5276"/>
      <c r="AB5276"/>
      <c r="AC5276"/>
      <c r="AD5276"/>
      <c r="AE5276"/>
      <c r="AF5276"/>
      <c r="AG5276"/>
      <c r="AH5276"/>
    </row>
    <row r="5277" spans="1:34" x14ac:dyDescent="0.2">
      <c r="A5277"/>
      <c r="J5277"/>
      <c r="AA5277"/>
      <c r="AB5277"/>
      <c r="AC5277"/>
      <c r="AD5277"/>
      <c r="AE5277"/>
      <c r="AF5277"/>
      <c r="AG5277"/>
      <c r="AH5277"/>
    </row>
    <row r="5278" spans="1:34" x14ac:dyDescent="0.2">
      <c r="A5278"/>
      <c r="J5278"/>
      <c r="AA5278"/>
      <c r="AB5278"/>
      <c r="AC5278"/>
      <c r="AD5278"/>
      <c r="AE5278"/>
      <c r="AF5278"/>
      <c r="AG5278"/>
      <c r="AH5278"/>
    </row>
    <row r="5279" spans="1:34" x14ac:dyDescent="0.2">
      <c r="A5279"/>
      <c r="J5279"/>
      <c r="AA5279"/>
      <c r="AB5279"/>
      <c r="AC5279"/>
      <c r="AD5279"/>
      <c r="AE5279"/>
      <c r="AF5279"/>
      <c r="AG5279"/>
      <c r="AH5279"/>
    </row>
    <row r="5280" spans="1:34" x14ac:dyDescent="0.2">
      <c r="A5280"/>
      <c r="J5280"/>
      <c r="AA5280"/>
      <c r="AB5280"/>
      <c r="AC5280"/>
      <c r="AD5280"/>
      <c r="AE5280"/>
      <c r="AF5280"/>
      <c r="AG5280"/>
      <c r="AH5280"/>
    </row>
    <row r="5281" spans="1:34" x14ac:dyDescent="0.2">
      <c r="A5281"/>
      <c r="J5281"/>
      <c r="AA5281"/>
      <c r="AB5281"/>
      <c r="AC5281"/>
      <c r="AD5281"/>
      <c r="AE5281"/>
      <c r="AF5281"/>
      <c r="AG5281"/>
      <c r="AH5281"/>
    </row>
    <row r="5282" spans="1:34" x14ac:dyDescent="0.2">
      <c r="A5282"/>
      <c r="J5282"/>
      <c r="AA5282"/>
      <c r="AB5282"/>
      <c r="AC5282"/>
      <c r="AD5282"/>
      <c r="AE5282"/>
      <c r="AF5282"/>
      <c r="AG5282"/>
      <c r="AH5282"/>
    </row>
    <row r="5283" spans="1:34" x14ac:dyDescent="0.2">
      <c r="A5283"/>
      <c r="J5283"/>
      <c r="AA5283"/>
      <c r="AB5283"/>
      <c r="AC5283"/>
      <c r="AD5283"/>
      <c r="AE5283"/>
      <c r="AF5283"/>
      <c r="AG5283"/>
      <c r="AH5283"/>
    </row>
    <row r="5284" spans="1:34" x14ac:dyDescent="0.2">
      <c r="A5284"/>
      <c r="J5284"/>
      <c r="AA5284"/>
      <c r="AB5284"/>
      <c r="AC5284"/>
      <c r="AD5284"/>
      <c r="AE5284"/>
      <c r="AF5284"/>
      <c r="AG5284"/>
      <c r="AH5284"/>
    </row>
    <row r="5285" spans="1:34" x14ac:dyDescent="0.2">
      <c r="A5285"/>
      <c r="J5285"/>
      <c r="AA5285"/>
      <c r="AB5285"/>
      <c r="AC5285"/>
      <c r="AD5285"/>
      <c r="AE5285"/>
      <c r="AF5285"/>
      <c r="AG5285"/>
      <c r="AH5285"/>
    </row>
    <row r="5286" spans="1:34" x14ac:dyDescent="0.2">
      <c r="A5286"/>
      <c r="J5286"/>
      <c r="AA5286"/>
      <c r="AB5286"/>
      <c r="AC5286"/>
      <c r="AD5286"/>
      <c r="AE5286"/>
      <c r="AF5286"/>
      <c r="AG5286"/>
      <c r="AH5286"/>
    </row>
    <row r="5287" spans="1:34" x14ac:dyDescent="0.2">
      <c r="A5287"/>
      <c r="J5287"/>
      <c r="AA5287"/>
      <c r="AB5287"/>
      <c r="AC5287"/>
      <c r="AD5287"/>
      <c r="AE5287"/>
      <c r="AF5287"/>
      <c r="AG5287"/>
      <c r="AH5287"/>
    </row>
    <row r="5288" spans="1:34" x14ac:dyDescent="0.2">
      <c r="A5288"/>
      <c r="J5288"/>
      <c r="AA5288"/>
      <c r="AB5288"/>
      <c r="AC5288"/>
      <c r="AD5288"/>
      <c r="AE5288"/>
      <c r="AF5288"/>
      <c r="AG5288"/>
      <c r="AH5288"/>
    </row>
    <row r="5289" spans="1:34" x14ac:dyDescent="0.2">
      <c r="A5289"/>
      <c r="J5289"/>
      <c r="AA5289"/>
      <c r="AB5289"/>
      <c r="AC5289"/>
      <c r="AD5289"/>
      <c r="AE5289"/>
      <c r="AF5289"/>
      <c r="AG5289"/>
      <c r="AH5289"/>
    </row>
    <row r="5290" spans="1:34" x14ac:dyDescent="0.2">
      <c r="A5290"/>
      <c r="J5290"/>
      <c r="AA5290"/>
      <c r="AB5290"/>
      <c r="AC5290"/>
      <c r="AD5290"/>
      <c r="AE5290"/>
      <c r="AF5290"/>
      <c r="AG5290"/>
      <c r="AH5290"/>
    </row>
    <row r="5291" spans="1:34" x14ac:dyDescent="0.2">
      <c r="A5291"/>
      <c r="J5291"/>
      <c r="AA5291"/>
      <c r="AB5291"/>
      <c r="AC5291"/>
      <c r="AD5291"/>
      <c r="AE5291"/>
      <c r="AF5291"/>
      <c r="AG5291"/>
      <c r="AH5291"/>
    </row>
    <row r="5292" spans="1:34" x14ac:dyDescent="0.2">
      <c r="A5292"/>
      <c r="J5292"/>
      <c r="AA5292"/>
      <c r="AB5292"/>
      <c r="AC5292"/>
      <c r="AD5292"/>
      <c r="AE5292"/>
      <c r="AF5292"/>
      <c r="AG5292"/>
      <c r="AH5292"/>
    </row>
    <row r="5293" spans="1:34" x14ac:dyDescent="0.2">
      <c r="A5293"/>
      <c r="J5293"/>
      <c r="AA5293"/>
      <c r="AB5293"/>
      <c r="AC5293"/>
      <c r="AD5293"/>
      <c r="AE5293"/>
      <c r="AF5293"/>
      <c r="AG5293"/>
      <c r="AH5293"/>
    </row>
    <row r="5294" spans="1:34" x14ac:dyDescent="0.2">
      <c r="A5294"/>
      <c r="J5294"/>
      <c r="AA5294"/>
      <c r="AB5294"/>
      <c r="AC5294"/>
      <c r="AD5294"/>
      <c r="AE5294"/>
      <c r="AF5294"/>
      <c r="AG5294"/>
      <c r="AH5294"/>
    </row>
    <row r="5295" spans="1:34" x14ac:dyDescent="0.2">
      <c r="A5295"/>
      <c r="J5295"/>
      <c r="AA5295"/>
      <c r="AB5295"/>
      <c r="AC5295"/>
      <c r="AD5295"/>
      <c r="AE5295"/>
      <c r="AF5295"/>
      <c r="AG5295"/>
      <c r="AH5295"/>
    </row>
    <row r="5296" spans="1:34" x14ac:dyDescent="0.2">
      <c r="A5296"/>
      <c r="J5296"/>
      <c r="AA5296"/>
      <c r="AB5296"/>
      <c r="AC5296"/>
      <c r="AD5296"/>
      <c r="AE5296"/>
      <c r="AF5296"/>
      <c r="AG5296"/>
      <c r="AH5296"/>
    </row>
    <row r="5297" spans="1:34" x14ac:dyDescent="0.2">
      <c r="A5297"/>
      <c r="J5297"/>
      <c r="AA5297"/>
      <c r="AB5297"/>
      <c r="AC5297"/>
      <c r="AD5297"/>
      <c r="AE5297"/>
      <c r="AF5297"/>
      <c r="AG5297"/>
      <c r="AH5297"/>
    </row>
    <row r="5298" spans="1:34" x14ac:dyDescent="0.2">
      <c r="A5298"/>
      <c r="J5298"/>
      <c r="AA5298"/>
      <c r="AB5298"/>
      <c r="AC5298"/>
      <c r="AD5298"/>
      <c r="AE5298"/>
      <c r="AF5298"/>
      <c r="AG5298"/>
      <c r="AH5298"/>
    </row>
    <row r="5299" spans="1:34" x14ac:dyDescent="0.2">
      <c r="A5299"/>
      <c r="J5299"/>
      <c r="AA5299"/>
      <c r="AB5299"/>
      <c r="AC5299"/>
      <c r="AD5299"/>
      <c r="AE5299"/>
      <c r="AF5299"/>
      <c r="AG5299"/>
      <c r="AH5299"/>
    </row>
    <row r="5300" spans="1:34" x14ac:dyDescent="0.2">
      <c r="A5300"/>
      <c r="J5300"/>
      <c r="AA5300"/>
      <c r="AB5300"/>
      <c r="AC5300"/>
      <c r="AD5300"/>
      <c r="AE5300"/>
      <c r="AF5300"/>
      <c r="AG5300"/>
      <c r="AH5300"/>
    </row>
    <row r="5301" spans="1:34" x14ac:dyDescent="0.2">
      <c r="A5301"/>
      <c r="J5301"/>
      <c r="AA5301"/>
      <c r="AB5301"/>
      <c r="AC5301"/>
      <c r="AD5301"/>
      <c r="AE5301"/>
      <c r="AF5301"/>
      <c r="AG5301"/>
      <c r="AH5301"/>
    </row>
    <row r="5302" spans="1:34" x14ac:dyDescent="0.2">
      <c r="A5302"/>
      <c r="J5302"/>
      <c r="AA5302"/>
      <c r="AB5302"/>
      <c r="AC5302"/>
      <c r="AD5302"/>
      <c r="AE5302"/>
      <c r="AF5302"/>
      <c r="AG5302"/>
      <c r="AH5302"/>
    </row>
    <row r="5303" spans="1:34" x14ac:dyDescent="0.2">
      <c r="A5303"/>
      <c r="J5303"/>
      <c r="AA5303"/>
      <c r="AB5303"/>
      <c r="AC5303"/>
      <c r="AD5303"/>
      <c r="AE5303"/>
      <c r="AF5303"/>
      <c r="AG5303"/>
      <c r="AH5303"/>
    </row>
    <row r="5304" spans="1:34" x14ac:dyDescent="0.2">
      <c r="A5304"/>
      <c r="J5304"/>
      <c r="AA5304"/>
      <c r="AB5304"/>
      <c r="AC5304"/>
      <c r="AD5304"/>
      <c r="AE5304"/>
      <c r="AF5304"/>
      <c r="AG5304"/>
      <c r="AH5304"/>
    </row>
    <row r="5305" spans="1:34" x14ac:dyDescent="0.2">
      <c r="A5305"/>
      <c r="J5305"/>
      <c r="AA5305"/>
      <c r="AB5305"/>
      <c r="AC5305"/>
      <c r="AD5305"/>
      <c r="AE5305"/>
      <c r="AF5305"/>
      <c r="AG5305"/>
      <c r="AH5305"/>
    </row>
    <row r="5306" spans="1:34" x14ac:dyDescent="0.2">
      <c r="A5306"/>
      <c r="J5306"/>
      <c r="AA5306"/>
      <c r="AB5306"/>
      <c r="AC5306"/>
      <c r="AD5306"/>
      <c r="AE5306"/>
      <c r="AF5306"/>
      <c r="AG5306"/>
      <c r="AH5306"/>
    </row>
    <row r="5307" spans="1:34" x14ac:dyDescent="0.2">
      <c r="A5307"/>
      <c r="J5307"/>
      <c r="AA5307"/>
      <c r="AB5307"/>
      <c r="AC5307"/>
      <c r="AD5307"/>
      <c r="AE5307"/>
      <c r="AF5307"/>
      <c r="AG5307"/>
      <c r="AH5307"/>
    </row>
    <row r="5308" spans="1:34" x14ac:dyDescent="0.2">
      <c r="A5308"/>
      <c r="J5308"/>
      <c r="AA5308"/>
      <c r="AB5308"/>
      <c r="AC5308"/>
      <c r="AD5308"/>
      <c r="AE5308"/>
      <c r="AF5308"/>
      <c r="AG5308"/>
      <c r="AH5308"/>
    </row>
    <row r="5309" spans="1:34" x14ac:dyDescent="0.2">
      <c r="A5309"/>
      <c r="J5309"/>
      <c r="AA5309"/>
      <c r="AB5309"/>
      <c r="AC5309"/>
      <c r="AD5309"/>
      <c r="AE5309"/>
      <c r="AF5309"/>
      <c r="AG5309"/>
      <c r="AH5309"/>
    </row>
    <row r="5310" spans="1:34" x14ac:dyDescent="0.2">
      <c r="A5310"/>
      <c r="J5310"/>
      <c r="AA5310"/>
      <c r="AB5310"/>
      <c r="AC5310"/>
      <c r="AD5310"/>
      <c r="AE5310"/>
      <c r="AF5310"/>
      <c r="AG5310"/>
      <c r="AH5310"/>
    </row>
    <row r="5311" spans="1:34" x14ac:dyDescent="0.2">
      <c r="A5311"/>
      <c r="J5311"/>
      <c r="AA5311"/>
      <c r="AB5311"/>
      <c r="AC5311"/>
      <c r="AD5311"/>
      <c r="AE5311"/>
      <c r="AF5311"/>
      <c r="AG5311"/>
      <c r="AH5311"/>
    </row>
    <row r="5312" spans="1:34" x14ac:dyDescent="0.2">
      <c r="A5312"/>
      <c r="J5312"/>
      <c r="AA5312"/>
      <c r="AB5312"/>
      <c r="AC5312"/>
      <c r="AD5312"/>
      <c r="AE5312"/>
      <c r="AF5312"/>
      <c r="AG5312"/>
      <c r="AH5312"/>
    </row>
    <row r="5313" spans="1:34" x14ac:dyDescent="0.2">
      <c r="A5313"/>
      <c r="J5313"/>
      <c r="AA5313"/>
      <c r="AB5313"/>
      <c r="AC5313"/>
      <c r="AD5313"/>
      <c r="AE5313"/>
      <c r="AF5313"/>
      <c r="AG5313"/>
      <c r="AH5313"/>
    </row>
    <row r="5314" spans="1:34" x14ac:dyDescent="0.2">
      <c r="A5314"/>
      <c r="J5314"/>
      <c r="AA5314"/>
      <c r="AB5314"/>
      <c r="AC5314"/>
      <c r="AD5314"/>
      <c r="AE5314"/>
      <c r="AF5314"/>
      <c r="AG5314"/>
      <c r="AH5314"/>
    </row>
    <row r="5315" spans="1:34" x14ac:dyDescent="0.2">
      <c r="A5315"/>
      <c r="J5315"/>
      <c r="AA5315"/>
      <c r="AB5315"/>
      <c r="AC5315"/>
      <c r="AD5315"/>
      <c r="AE5315"/>
      <c r="AF5315"/>
      <c r="AG5315"/>
      <c r="AH5315"/>
    </row>
    <row r="5316" spans="1:34" x14ac:dyDescent="0.2">
      <c r="A5316"/>
      <c r="J5316"/>
      <c r="AA5316"/>
      <c r="AB5316"/>
      <c r="AC5316"/>
      <c r="AD5316"/>
      <c r="AE5316"/>
      <c r="AF5316"/>
      <c r="AG5316"/>
      <c r="AH5316"/>
    </row>
    <row r="5317" spans="1:34" x14ac:dyDescent="0.2">
      <c r="A5317"/>
      <c r="J5317"/>
      <c r="AA5317"/>
      <c r="AB5317"/>
      <c r="AC5317"/>
      <c r="AD5317"/>
      <c r="AE5317"/>
      <c r="AF5317"/>
      <c r="AG5317"/>
      <c r="AH5317"/>
    </row>
    <row r="5318" spans="1:34" x14ac:dyDescent="0.2">
      <c r="A5318"/>
      <c r="J5318"/>
      <c r="AA5318"/>
      <c r="AB5318"/>
      <c r="AC5318"/>
      <c r="AD5318"/>
      <c r="AE5318"/>
      <c r="AF5318"/>
      <c r="AG5318"/>
      <c r="AH5318"/>
    </row>
    <row r="5319" spans="1:34" x14ac:dyDescent="0.2">
      <c r="A5319"/>
      <c r="J5319"/>
      <c r="AA5319"/>
      <c r="AB5319"/>
      <c r="AC5319"/>
      <c r="AD5319"/>
      <c r="AE5319"/>
      <c r="AF5319"/>
      <c r="AG5319"/>
      <c r="AH5319"/>
    </row>
    <row r="5320" spans="1:34" x14ac:dyDescent="0.2">
      <c r="A5320"/>
      <c r="J5320"/>
      <c r="AA5320"/>
      <c r="AB5320"/>
      <c r="AC5320"/>
      <c r="AD5320"/>
      <c r="AE5320"/>
      <c r="AF5320"/>
      <c r="AG5320"/>
      <c r="AH5320"/>
    </row>
    <row r="5321" spans="1:34" x14ac:dyDescent="0.2">
      <c r="A5321"/>
      <c r="J5321"/>
      <c r="AA5321"/>
      <c r="AB5321"/>
      <c r="AC5321"/>
      <c r="AD5321"/>
      <c r="AE5321"/>
      <c r="AF5321"/>
      <c r="AG5321"/>
      <c r="AH5321"/>
    </row>
    <row r="5322" spans="1:34" x14ac:dyDescent="0.2">
      <c r="A5322"/>
      <c r="J5322"/>
      <c r="AA5322"/>
      <c r="AB5322"/>
      <c r="AC5322"/>
      <c r="AD5322"/>
      <c r="AE5322"/>
      <c r="AF5322"/>
      <c r="AG5322"/>
      <c r="AH5322"/>
    </row>
    <row r="5323" spans="1:34" x14ac:dyDescent="0.2">
      <c r="A5323"/>
      <c r="J5323"/>
      <c r="AA5323"/>
      <c r="AB5323"/>
      <c r="AC5323"/>
      <c r="AD5323"/>
      <c r="AE5323"/>
      <c r="AF5323"/>
      <c r="AG5323"/>
      <c r="AH5323"/>
    </row>
    <row r="5324" spans="1:34" x14ac:dyDescent="0.2">
      <c r="A5324"/>
      <c r="J5324"/>
      <c r="AA5324"/>
      <c r="AB5324"/>
      <c r="AC5324"/>
      <c r="AD5324"/>
      <c r="AE5324"/>
      <c r="AF5324"/>
      <c r="AG5324"/>
      <c r="AH5324"/>
    </row>
    <row r="5325" spans="1:34" x14ac:dyDescent="0.2">
      <c r="A5325"/>
      <c r="J5325"/>
      <c r="AA5325"/>
      <c r="AB5325"/>
      <c r="AC5325"/>
      <c r="AD5325"/>
      <c r="AE5325"/>
      <c r="AF5325"/>
      <c r="AG5325"/>
      <c r="AH5325"/>
    </row>
    <row r="5326" spans="1:34" x14ac:dyDescent="0.2">
      <c r="A5326"/>
      <c r="J5326"/>
      <c r="AA5326"/>
      <c r="AB5326"/>
      <c r="AC5326"/>
      <c r="AD5326"/>
      <c r="AE5326"/>
      <c r="AF5326"/>
      <c r="AG5326"/>
      <c r="AH5326"/>
    </row>
    <row r="5327" spans="1:34" x14ac:dyDescent="0.2">
      <c r="A5327"/>
      <c r="J5327"/>
      <c r="AA5327"/>
      <c r="AB5327"/>
      <c r="AC5327"/>
      <c r="AD5327"/>
      <c r="AE5327"/>
      <c r="AF5327"/>
      <c r="AG5327"/>
      <c r="AH5327"/>
    </row>
    <row r="5328" spans="1:34" x14ac:dyDescent="0.2">
      <c r="A5328"/>
      <c r="J5328"/>
      <c r="AA5328"/>
      <c r="AB5328"/>
      <c r="AC5328"/>
      <c r="AD5328"/>
      <c r="AE5328"/>
      <c r="AF5328"/>
      <c r="AG5328"/>
      <c r="AH5328"/>
    </row>
    <row r="5329" spans="1:34" x14ac:dyDescent="0.2">
      <c r="A5329"/>
      <c r="J5329"/>
      <c r="AA5329"/>
      <c r="AB5329"/>
      <c r="AC5329"/>
      <c r="AD5329"/>
      <c r="AE5329"/>
      <c r="AF5329"/>
      <c r="AG5329"/>
      <c r="AH5329"/>
    </row>
    <row r="5330" spans="1:34" x14ac:dyDescent="0.2">
      <c r="A5330"/>
      <c r="J5330"/>
      <c r="AA5330"/>
      <c r="AB5330"/>
      <c r="AC5330"/>
      <c r="AD5330"/>
      <c r="AE5330"/>
      <c r="AF5330"/>
      <c r="AG5330"/>
      <c r="AH5330"/>
    </row>
    <row r="5331" spans="1:34" x14ac:dyDescent="0.2">
      <c r="A5331"/>
      <c r="J5331"/>
      <c r="AA5331"/>
      <c r="AB5331"/>
      <c r="AC5331"/>
      <c r="AD5331"/>
      <c r="AE5331"/>
      <c r="AF5331"/>
      <c r="AG5331"/>
      <c r="AH5331"/>
    </row>
    <row r="5332" spans="1:34" x14ac:dyDescent="0.2">
      <c r="A5332"/>
      <c r="J5332"/>
      <c r="AA5332"/>
      <c r="AB5332"/>
      <c r="AC5332"/>
      <c r="AD5332"/>
      <c r="AE5332"/>
      <c r="AF5332"/>
      <c r="AG5332"/>
      <c r="AH5332"/>
    </row>
    <row r="5333" spans="1:34" x14ac:dyDescent="0.2">
      <c r="A5333"/>
      <c r="J5333"/>
      <c r="AA5333"/>
      <c r="AB5333"/>
      <c r="AC5333"/>
      <c r="AD5333"/>
      <c r="AE5333"/>
      <c r="AF5333"/>
      <c r="AG5333"/>
      <c r="AH5333"/>
    </row>
    <row r="5334" spans="1:34" x14ac:dyDescent="0.2">
      <c r="A5334"/>
      <c r="J5334"/>
      <c r="AA5334"/>
      <c r="AB5334"/>
      <c r="AC5334"/>
      <c r="AD5334"/>
      <c r="AE5334"/>
      <c r="AF5334"/>
      <c r="AG5334"/>
      <c r="AH5334"/>
    </row>
    <row r="5335" spans="1:34" x14ac:dyDescent="0.2">
      <c r="A5335"/>
      <c r="J5335"/>
      <c r="AA5335"/>
      <c r="AB5335"/>
      <c r="AC5335"/>
      <c r="AD5335"/>
      <c r="AE5335"/>
      <c r="AF5335"/>
      <c r="AG5335"/>
      <c r="AH5335"/>
    </row>
    <row r="5336" spans="1:34" x14ac:dyDescent="0.2">
      <c r="A5336"/>
      <c r="J5336"/>
      <c r="AA5336"/>
      <c r="AB5336"/>
      <c r="AC5336"/>
      <c r="AD5336"/>
      <c r="AE5336"/>
      <c r="AF5336"/>
      <c r="AG5336"/>
      <c r="AH5336"/>
    </row>
    <row r="5337" spans="1:34" x14ac:dyDescent="0.2">
      <c r="A5337"/>
      <c r="J5337"/>
      <c r="AA5337"/>
      <c r="AB5337"/>
      <c r="AC5337"/>
      <c r="AD5337"/>
      <c r="AE5337"/>
      <c r="AF5337"/>
      <c r="AG5337"/>
      <c r="AH5337"/>
    </row>
    <row r="5338" spans="1:34" x14ac:dyDescent="0.2">
      <c r="A5338"/>
      <c r="J5338"/>
      <c r="AA5338"/>
      <c r="AB5338"/>
      <c r="AC5338"/>
      <c r="AD5338"/>
      <c r="AE5338"/>
      <c r="AF5338"/>
      <c r="AG5338"/>
      <c r="AH5338"/>
    </row>
    <row r="5339" spans="1:34" x14ac:dyDescent="0.2">
      <c r="A5339"/>
      <c r="J5339"/>
      <c r="AA5339"/>
      <c r="AB5339"/>
      <c r="AC5339"/>
      <c r="AD5339"/>
      <c r="AE5339"/>
      <c r="AF5339"/>
      <c r="AG5339"/>
      <c r="AH5339"/>
    </row>
    <row r="5340" spans="1:34" x14ac:dyDescent="0.2">
      <c r="A5340"/>
      <c r="J5340"/>
      <c r="AA5340"/>
      <c r="AB5340"/>
      <c r="AC5340"/>
      <c r="AD5340"/>
      <c r="AE5340"/>
      <c r="AF5340"/>
      <c r="AG5340"/>
      <c r="AH5340"/>
    </row>
    <row r="5341" spans="1:34" x14ac:dyDescent="0.2">
      <c r="A5341"/>
      <c r="J5341"/>
      <c r="AA5341"/>
      <c r="AB5341"/>
      <c r="AC5341"/>
      <c r="AD5341"/>
      <c r="AE5341"/>
      <c r="AF5341"/>
      <c r="AG5341"/>
      <c r="AH5341"/>
    </row>
    <row r="5342" spans="1:34" x14ac:dyDescent="0.2">
      <c r="A5342"/>
      <c r="J5342"/>
      <c r="AA5342"/>
      <c r="AB5342"/>
      <c r="AC5342"/>
      <c r="AD5342"/>
      <c r="AE5342"/>
      <c r="AF5342"/>
      <c r="AG5342"/>
      <c r="AH5342"/>
    </row>
    <row r="5343" spans="1:34" x14ac:dyDescent="0.2">
      <c r="A5343"/>
      <c r="J5343"/>
      <c r="AA5343"/>
      <c r="AB5343"/>
      <c r="AC5343"/>
      <c r="AD5343"/>
      <c r="AE5343"/>
      <c r="AF5343"/>
      <c r="AG5343"/>
      <c r="AH5343"/>
    </row>
    <row r="5344" spans="1:34" x14ac:dyDescent="0.2">
      <c r="A5344"/>
      <c r="J5344"/>
      <c r="AA5344"/>
      <c r="AB5344"/>
      <c r="AC5344"/>
      <c r="AD5344"/>
      <c r="AE5344"/>
      <c r="AF5344"/>
      <c r="AG5344"/>
      <c r="AH5344"/>
    </row>
    <row r="5345" spans="1:34" x14ac:dyDescent="0.2">
      <c r="A5345"/>
      <c r="J5345"/>
      <c r="AA5345"/>
      <c r="AB5345"/>
      <c r="AC5345"/>
      <c r="AD5345"/>
      <c r="AE5345"/>
      <c r="AF5345"/>
      <c r="AG5345"/>
      <c r="AH5345"/>
    </row>
    <row r="5346" spans="1:34" x14ac:dyDescent="0.2">
      <c r="A5346"/>
      <c r="J5346"/>
      <c r="AA5346"/>
      <c r="AB5346"/>
      <c r="AC5346"/>
      <c r="AD5346"/>
      <c r="AE5346"/>
      <c r="AF5346"/>
      <c r="AG5346"/>
      <c r="AH5346"/>
    </row>
    <row r="5347" spans="1:34" x14ac:dyDescent="0.2">
      <c r="A5347"/>
      <c r="J5347"/>
      <c r="AA5347"/>
      <c r="AB5347"/>
      <c r="AC5347"/>
      <c r="AD5347"/>
      <c r="AE5347"/>
      <c r="AF5347"/>
      <c r="AG5347"/>
      <c r="AH5347"/>
    </row>
    <row r="5348" spans="1:34" x14ac:dyDescent="0.2">
      <c r="A5348"/>
      <c r="J5348"/>
      <c r="AA5348"/>
      <c r="AB5348"/>
      <c r="AC5348"/>
      <c r="AD5348"/>
      <c r="AE5348"/>
      <c r="AF5348"/>
      <c r="AG5348"/>
      <c r="AH5348"/>
    </row>
    <row r="5349" spans="1:34" x14ac:dyDescent="0.2">
      <c r="A5349"/>
      <c r="J5349"/>
      <c r="AA5349"/>
      <c r="AB5349"/>
      <c r="AC5349"/>
      <c r="AD5349"/>
      <c r="AE5349"/>
      <c r="AF5349"/>
      <c r="AG5349"/>
      <c r="AH5349"/>
    </row>
    <row r="5350" spans="1:34" x14ac:dyDescent="0.2">
      <c r="A5350"/>
      <c r="J5350"/>
      <c r="AA5350"/>
      <c r="AB5350"/>
      <c r="AC5350"/>
      <c r="AD5350"/>
      <c r="AE5350"/>
      <c r="AF5350"/>
      <c r="AG5350"/>
      <c r="AH5350"/>
    </row>
    <row r="5351" spans="1:34" x14ac:dyDescent="0.2">
      <c r="A5351"/>
      <c r="J5351"/>
      <c r="AA5351"/>
      <c r="AB5351"/>
      <c r="AC5351"/>
      <c r="AD5351"/>
      <c r="AE5351"/>
      <c r="AF5351"/>
      <c r="AG5351"/>
      <c r="AH5351"/>
    </row>
    <row r="5352" spans="1:34" x14ac:dyDescent="0.2">
      <c r="A5352"/>
      <c r="J5352"/>
      <c r="AA5352"/>
      <c r="AB5352"/>
      <c r="AC5352"/>
      <c r="AD5352"/>
      <c r="AE5352"/>
      <c r="AF5352"/>
      <c r="AG5352"/>
      <c r="AH5352"/>
    </row>
    <row r="5353" spans="1:34" x14ac:dyDescent="0.2">
      <c r="A5353"/>
      <c r="J5353"/>
      <c r="AA5353"/>
      <c r="AB5353"/>
      <c r="AC5353"/>
      <c r="AD5353"/>
      <c r="AE5353"/>
      <c r="AF5353"/>
      <c r="AG5353"/>
      <c r="AH5353"/>
    </row>
    <row r="5354" spans="1:34" x14ac:dyDescent="0.2">
      <c r="A5354"/>
      <c r="J5354"/>
      <c r="AA5354"/>
      <c r="AB5354"/>
      <c r="AC5354"/>
      <c r="AD5354"/>
      <c r="AE5354"/>
      <c r="AF5354"/>
      <c r="AG5354"/>
      <c r="AH5354"/>
    </row>
    <row r="5355" spans="1:34" x14ac:dyDescent="0.2">
      <c r="A5355"/>
      <c r="J5355"/>
      <c r="AA5355"/>
      <c r="AB5355"/>
      <c r="AC5355"/>
      <c r="AD5355"/>
      <c r="AE5355"/>
      <c r="AF5355"/>
      <c r="AG5355"/>
      <c r="AH5355"/>
    </row>
    <row r="5356" spans="1:34" x14ac:dyDescent="0.2">
      <c r="A5356"/>
      <c r="J5356"/>
      <c r="AA5356"/>
      <c r="AB5356"/>
      <c r="AC5356"/>
      <c r="AD5356"/>
      <c r="AE5356"/>
      <c r="AF5356"/>
      <c r="AG5356"/>
      <c r="AH5356"/>
    </row>
    <row r="5357" spans="1:34" x14ac:dyDescent="0.2">
      <c r="A5357"/>
      <c r="J5357"/>
      <c r="AA5357"/>
      <c r="AB5357"/>
      <c r="AC5357"/>
      <c r="AD5357"/>
      <c r="AE5357"/>
      <c r="AF5357"/>
      <c r="AG5357"/>
      <c r="AH5357"/>
    </row>
    <row r="5358" spans="1:34" x14ac:dyDescent="0.2">
      <c r="A5358"/>
      <c r="J5358"/>
      <c r="AA5358"/>
      <c r="AB5358"/>
      <c r="AC5358"/>
      <c r="AD5358"/>
      <c r="AE5358"/>
      <c r="AF5358"/>
      <c r="AG5358"/>
      <c r="AH5358"/>
    </row>
    <row r="5359" spans="1:34" x14ac:dyDescent="0.2">
      <c r="A5359"/>
      <c r="J5359"/>
      <c r="AA5359"/>
      <c r="AB5359"/>
      <c r="AC5359"/>
      <c r="AD5359"/>
      <c r="AE5359"/>
      <c r="AF5359"/>
      <c r="AG5359"/>
      <c r="AH5359"/>
    </row>
    <row r="5360" spans="1:34" x14ac:dyDescent="0.2">
      <c r="A5360"/>
      <c r="J5360"/>
      <c r="AA5360"/>
      <c r="AB5360"/>
      <c r="AC5360"/>
      <c r="AD5360"/>
      <c r="AE5360"/>
      <c r="AF5360"/>
      <c r="AG5360"/>
      <c r="AH5360"/>
    </row>
    <row r="5361" spans="1:34" x14ac:dyDescent="0.2">
      <c r="A5361"/>
      <c r="J5361"/>
      <c r="AA5361"/>
      <c r="AB5361"/>
      <c r="AC5361"/>
      <c r="AD5361"/>
      <c r="AE5361"/>
      <c r="AF5361"/>
      <c r="AG5361"/>
      <c r="AH5361"/>
    </row>
    <row r="5362" spans="1:34" x14ac:dyDescent="0.2">
      <c r="A5362"/>
      <c r="J5362"/>
      <c r="AA5362"/>
      <c r="AB5362"/>
      <c r="AC5362"/>
      <c r="AD5362"/>
      <c r="AE5362"/>
      <c r="AF5362"/>
      <c r="AG5362"/>
      <c r="AH5362"/>
    </row>
    <row r="5363" spans="1:34" x14ac:dyDescent="0.2">
      <c r="A5363"/>
      <c r="J5363"/>
      <c r="AA5363"/>
      <c r="AB5363"/>
      <c r="AC5363"/>
      <c r="AD5363"/>
      <c r="AE5363"/>
      <c r="AF5363"/>
      <c r="AG5363"/>
      <c r="AH5363"/>
    </row>
    <row r="5364" spans="1:34" x14ac:dyDescent="0.2">
      <c r="A5364"/>
      <c r="J5364"/>
      <c r="AA5364"/>
      <c r="AB5364"/>
      <c r="AC5364"/>
      <c r="AD5364"/>
      <c r="AE5364"/>
      <c r="AF5364"/>
      <c r="AG5364"/>
      <c r="AH5364"/>
    </row>
    <row r="5365" spans="1:34" x14ac:dyDescent="0.2">
      <c r="A5365"/>
      <c r="J5365"/>
      <c r="AA5365"/>
      <c r="AB5365"/>
      <c r="AC5365"/>
      <c r="AD5365"/>
      <c r="AE5365"/>
      <c r="AF5365"/>
      <c r="AG5365"/>
      <c r="AH5365"/>
    </row>
    <row r="5366" spans="1:34" x14ac:dyDescent="0.2">
      <c r="A5366"/>
      <c r="J5366"/>
      <c r="AA5366"/>
      <c r="AB5366"/>
      <c r="AC5366"/>
      <c r="AD5366"/>
      <c r="AE5366"/>
      <c r="AF5366"/>
      <c r="AG5366"/>
      <c r="AH5366"/>
    </row>
    <row r="5367" spans="1:34" x14ac:dyDescent="0.2">
      <c r="A5367"/>
      <c r="J5367"/>
      <c r="AA5367"/>
      <c r="AB5367"/>
      <c r="AC5367"/>
      <c r="AD5367"/>
      <c r="AE5367"/>
      <c r="AF5367"/>
      <c r="AG5367"/>
      <c r="AH5367"/>
    </row>
    <row r="5368" spans="1:34" x14ac:dyDescent="0.2">
      <c r="A5368"/>
      <c r="J5368"/>
      <c r="AA5368"/>
      <c r="AB5368"/>
      <c r="AC5368"/>
      <c r="AD5368"/>
      <c r="AE5368"/>
      <c r="AF5368"/>
      <c r="AG5368"/>
      <c r="AH5368"/>
    </row>
    <row r="5369" spans="1:34" x14ac:dyDescent="0.2">
      <c r="A5369"/>
      <c r="J5369"/>
      <c r="AA5369"/>
      <c r="AB5369"/>
      <c r="AC5369"/>
      <c r="AD5369"/>
      <c r="AE5369"/>
      <c r="AF5369"/>
      <c r="AG5369"/>
      <c r="AH5369"/>
    </row>
    <row r="5370" spans="1:34" x14ac:dyDescent="0.2">
      <c r="A5370"/>
      <c r="J5370"/>
      <c r="AA5370"/>
      <c r="AB5370"/>
      <c r="AC5370"/>
      <c r="AD5370"/>
      <c r="AE5370"/>
      <c r="AF5370"/>
      <c r="AG5370"/>
      <c r="AH5370"/>
    </row>
    <row r="5371" spans="1:34" x14ac:dyDescent="0.2">
      <c r="A5371"/>
      <c r="J5371"/>
      <c r="AA5371"/>
      <c r="AB5371"/>
      <c r="AC5371"/>
      <c r="AD5371"/>
      <c r="AE5371"/>
      <c r="AF5371"/>
      <c r="AG5371"/>
      <c r="AH5371"/>
    </row>
    <row r="5372" spans="1:34" x14ac:dyDescent="0.2">
      <c r="A5372"/>
      <c r="J5372"/>
      <c r="AA5372"/>
      <c r="AB5372"/>
      <c r="AC5372"/>
      <c r="AD5372"/>
      <c r="AE5372"/>
      <c r="AF5372"/>
      <c r="AG5372"/>
      <c r="AH5372"/>
    </row>
    <row r="5373" spans="1:34" x14ac:dyDescent="0.2">
      <c r="A5373"/>
      <c r="J5373"/>
      <c r="AA5373"/>
      <c r="AB5373"/>
      <c r="AC5373"/>
      <c r="AD5373"/>
      <c r="AE5373"/>
      <c r="AF5373"/>
      <c r="AG5373"/>
      <c r="AH5373"/>
    </row>
    <row r="5374" spans="1:34" x14ac:dyDescent="0.2">
      <c r="A5374"/>
      <c r="J5374"/>
      <c r="AA5374"/>
      <c r="AB5374"/>
      <c r="AC5374"/>
      <c r="AD5374"/>
      <c r="AE5374"/>
      <c r="AF5374"/>
      <c r="AG5374"/>
      <c r="AH5374"/>
    </row>
    <row r="5375" spans="1:34" x14ac:dyDescent="0.2">
      <c r="A5375"/>
      <c r="J5375"/>
      <c r="AA5375"/>
      <c r="AB5375"/>
      <c r="AC5375"/>
      <c r="AD5375"/>
      <c r="AE5375"/>
      <c r="AF5375"/>
      <c r="AG5375"/>
      <c r="AH5375"/>
    </row>
    <row r="5376" spans="1:34" x14ac:dyDescent="0.2">
      <c r="A5376"/>
      <c r="J5376"/>
      <c r="AA5376"/>
      <c r="AB5376"/>
      <c r="AC5376"/>
      <c r="AD5376"/>
      <c r="AE5376"/>
      <c r="AF5376"/>
      <c r="AG5376"/>
      <c r="AH5376"/>
    </row>
    <row r="5377" spans="1:34" x14ac:dyDescent="0.2">
      <c r="A5377"/>
      <c r="J5377"/>
      <c r="AA5377"/>
      <c r="AB5377"/>
      <c r="AC5377"/>
      <c r="AD5377"/>
      <c r="AE5377"/>
      <c r="AF5377"/>
      <c r="AG5377"/>
      <c r="AH5377"/>
    </row>
    <row r="5378" spans="1:34" x14ac:dyDescent="0.2">
      <c r="A5378"/>
      <c r="J5378"/>
      <c r="AA5378"/>
      <c r="AB5378"/>
      <c r="AC5378"/>
      <c r="AD5378"/>
      <c r="AE5378"/>
      <c r="AF5378"/>
      <c r="AG5378"/>
      <c r="AH5378"/>
    </row>
    <row r="5379" spans="1:34" x14ac:dyDescent="0.2">
      <c r="A5379"/>
      <c r="J5379"/>
      <c r="AA5379"/>
      <c r="AB5379"/>
      <c r="AC5379"/>
      <c r="AD5379"/>
      <c r="AE5379"/>
      <c r="AF5379"/>
      <c r="AG5379"/>
      <c r="AH5379"/>
    </row>
    <row r="5380" spans="1:34" x14ac:dyDescent="0.2">
      <c r="A5380"/>
      <c r="J5380"/>
      <c r="AA5380"/>
      <c r="AB5380"/>
      <c r="AC5380"/>
      <c r="AD5380"/>
      <c r="AE5380"/>
      <c r="AF5380"/>
      <c r="AG5380"/>
      <c r="AH5380"/>
    </row>
    <row r="5381" spans="1:34" x14ac:dyDescent="0.2">
      <c r="A5381"/>
      <c r="J5381"/>
      <c r="AA5381"/>
      <c r="AB5381"/>
      <c r="AC5381"/>
      <c r="AD5381"/>
      <c r="AE5381"/>
      <c r="AF5381"/>
      <c r="AG5381"/>
      <c r="AH5381"/>
    </row>
    <row r="5382" spans="1:34" x14ac:dyDescent="0.2">
      <c r="A5382"/>
      <c r="J5382"/>
      <c r="AA5382"/>
      <c r="AB5382"/>
      <c r="AC5382"/>
      <c r="AD5382"/>
      <c r="AE5382"/>
      <c r="AF5382"/>
      <c r="AG5382"/>
      <c r="AH5382"/>
    </row>
    <row r="5383" spans="1:34" x14ac:dyDescent="0.2">
      <c r="A5383"/>
      <c r="J5383"/>
      <c r="AA5383"/>
      <c r="AB5383"/>
      <c r="AC5383"/>
      <c r="AD5383"/>
      <c r="AE5383"/>
      <c r="AF5383"/>
      <c r="AG5383"/>
      <c r="AH5383"/>
    </row>
    <row r="5384" spans="1:34" x14ac:dyDescent="0.2">
      <c r="A5384"/>
      <c r="J5384"/>
      <c r="AA5384"/>
      <c r="AB5384"/>
      <c r="AC5384"/>
      <c r="AD5384"/>
      <c r="AE5384"/>
      <c r="AF5384"/>
      <c r="AG5384"/>
      <c r="AH5384"/>
    </row>
    <row r="5385" spans="1:34" x14ac:dyDescent="0.2">
      <c r="A5385"/>
      <c r="J5385"/>
      <c r="AA5385"/>
      <c r="AB5385"/>
      <c r="AC5385"/>
      <c r="AD5385"/>
      <c r="AE5385"/>
      <c r="AF5385"/>
      <c r="AG5385"/>
      <c r="AH5385"/>
    </row>
    <row r="5386" spans="1:34" x14ac:dyDescent="0.2">
      <c r="A5386"/>
      <c r="J5386"/>
      <c r="AA5386"/>
      <c r="AB5386"/>
      <c r="AC5386"/>
      <c r="AD5386"/>
      <c r="AE5386"/>
      <c r="AF5386"/>
      <c r="AG5386"/>
      <c r="AH5386"/>
    </row>
    <row r="5387" spans="1:34" x14ac:dyDescent="0.2">
      <c r="A5387"/>
      <c r="J5387"/>
      <c r="AA5387"/>
      <c r="AB5387"/>
      <c r="AC5387"/>
      <c r="AD5387"/>
      <c r="AE5387"/>
      <c r="AF5387"/>
      <c r="AG5387"/>
      <c r="AH5387"/>
    </row>
    <row r="5388" spans="1:34" x14ac:dyDescent="0.2">
      <c r="A5388"/>
      <c r="J5388"/>
      <c r="AA5388"/>
      <c r="AB5388"/>
      <c r="AC5388"/>
      <c r="AD5388"/>
      <c r="AE5388"/>
      <c r="AF5388"/>
      <c r="AG5388"/>
      <c r="AH5388"/>
    </row>
    <row r="5389" spans="1:34" x14ac:dyDescent="0.2">
      <c r="A5389"/>
      <c r="J5389"/>
      <c r="AA5389"/>
      <c r="AB5389"/>
      <c r="AC5389"/>
      <c r="AD5389"/>
      <c r="AE5389"/>
      <c r="AF5389"/>
      <c r="AG5389"/>
      <c r="AH5389"/>
    </row>
    <row r="5390" spans="1:34" x14ac:dyDescent="0.2">
      <c r="A5390"/>
      <c r="J5390"/>
      <c r="AA5390"/>
      <c r="AB5390"/>
      <c r="AC5390"/>
      <c r="AD5390"/>
      <c r="AE5390"/>
      <c r="AF5390"/>
      <c r="AG5390"/>
      <c r="AH5390"/>
    </row>
    <row r="5391" spans="1:34" x14ac:dyDescent="0.2">
      <c r="A5391"/>
      <c r="J5391"/>
      <c r="AA5391"/>
      <c r="AB5391"/>
      <c r="AC5391"/>
      <c r="AD5391"/>
      <c r="AE5391"/>
      <c r="AF5391"/>
      <c r="AG5391"/>
      <c r="AH5391"/>
    </row>
    <row r="5392" spans="1:34" x14ac:dyDescent="0.2">
      <c r="A5392"/>
      <c r="J5392"/>
      <c r="AA5392"/>
      <c r="AB5392"/>
      <c r="AC5392"/>
      <c r="AD5392"/>
      <c r="AE5392"/>
      <c r="AF5392"/>
      <c r="AG5392"/>
      <c r="AH5392"/>
    </row>
    <row r="5393" spans="1:34" x14ac:dyDescent="0.2">
      <c r="A5393"/>
      <c r="J5393"/>
      <c r="AA5393"/>
      <c r="AB5393"/>
      <c r="AC5393"/>
      <c r="AD5393"/>
      <c r="AE5393"/>
      <c r="AF5393"/>
      <c r="AG5393"/>
      <c r="AH5393"/>
    </row>
    <row r="5394" spans="1:34" x14ac:dyDescent="0.2">
      <c r="A5394"/>
      <c r="J5394"/>
      <c r="AA5394"/>
      <c r="AB5394"/>
      <c r="AC5394"/>
      <c r="AD5394"/>
      <c r="AE5394"/>
      <c r="AF5394"/>
      <c r="AG5394"/>
      <c r="AH5394"/>
    </row>
    <row r="5395" spans="1:34" x14ac:dyDescent="0.2">
      <c r="A5395"/>
      <c r="J5395"/>
      <c r="AA5395"/>
      <c r="AB5395"/>
      <c r="AC5395"/>
      <c r="AD5395"/>
      <c r="AE5395"/>
      <c r="AF5395"/>
      <c r="AG5395"/>
      <c r="AH5395"/>
    </row>
    <row r="5396" spans="1:34" x14ac:dyDescent="0.2">
      <c r="A5396"/>
      <c r="J5396"/>
      <c r="AA5396"/>
      <c r="AB5396"/>
      <c r="AC5396"/>
      <c r="AD5396"/>
      <c r="AE5396"/>
      <c r="AF5396"/>
      <c r="AG5396"/>
      <c r="AH5396"/>
    </row>
    <row r="5397" spans="1:34" x14ac:dyDescent="0.2">
      <c r="A5397"/>
      <c r="J5397"/>
      <c r="AA5397"/>
      <c r="AB5397"/>
      <c r="AC5397"/>
      <c r="AD5397"/>
      <c r="AE5397"/>
      <c r="AF5397"/>
      <c r="AG5397"/>
      <c r="AH5397"/>
    </row>
    <row r="5398" spans="1:34" x14ac:dyDescent="0.2">
      <c r="A5398"/>
      <c r="J5398"/>
      <c r="AA5398"/>
      <c r="AB5398"/>
      <c r="AC5398"/>
      <c r="AD5398"/>
      <c r="AE5398"/>
      <c r="AF5398"/>
      <c r="AG5398"/>
      <c r="AH5398"/>
    </row>
    <row r="5399" spans="1:34" x14ac:dyDescent="0.2">
      <c r="A5399"/>
      <c r="J5399"/>
      <c r="AA5399"/>
      <c r="AB5399"/>
      <c r="AC5399"/>
      <c r="AD5399"/>
      <c r="AE5399"/>
      <c r="AF5399"/>
      <c r="AG5399"/>
      <c r="AH5399"/>
    </row>
    <row r="5400" spans="1:34" x14ac:dyDescent="0.2">
      <c r="A5400"/>
      <c r="J5400"/>
      <c r="AA5400"/>
      <c r="AB5400"/>
      <c r="AC5400"/>
      <c r="AD5400"/>
      <c r="AE5400"/>
      <c r="AF5400"/>
      <c r="AG5400"/>
      <c r="AH5400"/>
    </row>
    <row r="5401" spans="1:34" x14ac:dyDescent="0.2">
      <c r="A5401"/>
      <c r="J5401"/>
      <c r="AA5401"/>
      <c r="AB5401"/>
      <c r="AC5401"/>
      <c r="AD5401"/>
      <c r="AE5401"/>
      <c r="AF5401"/>
      <c r="AG5401"/>
      <c r="AH5401"/>
    </row>
    <row r="5402" spans="1:34" x14ac:dyDescent="0.2">
      <c r="A5402"/>
      <c r="J5402"/>
      <c r="AA5402"/>
      <c r="AB5402"/>
      <c r="AC5402"/>
      <c r="AD5402"/>
      <c r="AE5402"/>
      <c r="AF5402"/>
      <c r="AG5402"/>
      <c r="AH5402"/>
    </row>
    <row r="5403" spans="1:34" x14ac:dyDescent="0.2">
      <c r="A5403"/>
      <c r="J5403"/>
      <c r="AA5403"/>
      <c r="AB5403"/>
      <c r="AC5403"/>
      <c r="AD5403"/>
      <c r="AE5403"/>
      <c r="AF5403"/>
      <c r="AG5403"/>
      <c r="AH5403"/>
    </row>
    <row r="5404" spans="1:34" x14ac:dyDescent="0.2">
      <c r="A5404"/>
      <c r="J5404"/>
      <c r="AA5404"/>
      <c r="AB5404"/>
      <c r="AC5404"/>
      <c r="AD5404"/>
      <c r="AE5404"/>
      <c r="AF5404"/>
      <c r="AG5404"/>
      <c r="AH5404"/>
    </row>
    <row r="5405" spans="1:34" x14ac:dyDescent="0.2">
      <c r="A5405"/>
      <c r="J5405"/>
      <c r="AA5405"/>
      <c r="AB5405"/>
      <c r="AC5405"/>
      <c r="AD5405"/>
      <c r="AE5405"/>
      <c r="AF5405"/>
      <c r="AG5405"/>
      <c r="AH5405"/>
    </row>
    <row r="5406" spans="1:34" x14ac:dyDescent="0.2">
      <c r="A5406"/>
      <c r="J5406"/>
      <c r="AA5406"/>
      <c r="AB5406"/>
      <c r="AC5406"/>
      <c r="AD5406"/>
      <c r="AE5406"/>
      <c r="AF5406"/>
      <c r="AG5406"/>
      <c r="AH5406"/>
    </row>
    <row r="5407" spans="1:34" x14ac:dyDescent="0.2">
      <c r="A5407"/>
      <c r="J5407"/>
      <c r="AA5407"/>
      <c r="AB5407"/>
      <c r="AC5407"/>
      <c r="AD5407"/>
      <c r="AE5407"/>
      <c r="AF5407"/>
      <c r="AG5407"/>
      <c r="AH5407"/>
    </row>
    <row r="5408" spans="1:34" x14ac:dyDescent="0.2">
      <c r="A5408"/>
      <c r="J5408"/>
      <c r="AA5408"/>
      <c r="AB5408"/>
      <c r="AC5408"/>
      <c r="AD5408"/>
      <c r="AE5408"/>
      <c r="AF5408"/>
      <c r="AG5408"/>
      <c r="AH5408"/>
    </row>
    <row r="5409" spans="1:34" x14ac:dyDescent="0.2">
      <c r="A5409"/>
      <c r="J5409"/>
      <c r="AA5409"/>
      <c r="AB5409"/>
      <c r="AC5409"/>
      <c r="AD5409"/>
      <c r="AE5409"/>
      <c r="AF5409"/>
      <c r="AG5409"/>
      <c r="AH5409"/>
    </row>
    <row r="5410" spans="1:34" x14ac:dyDescent="0.2">
      <c r="A5410"/>
      <c r="J5410"/>
      <c r="AA5410"/>
      <c r="AB5410"/>
      <c r="AC5410"/>
      <c r="AD5410"/>
      <c r="AE5410"/>
      <c r="AF5410"/>
      <c r="AG5410"/>
      <c r="AH5410"/>
    </row>
    <row r="5411" spans="1:34" x14ac:dyDescent="0.2">
      <c r="A5411"/>
      <c r="J5411"/>
      <c r="AA5411"/>
      <c r="AB5411"/>
      <c r="AC5411"/>
      <c r="AD5411"/>
      <c r="AE5411"/>
      <c r="AF5411"/>
      <c r="AG5411"/>
      <c r="AH5411"/>
    </row>
    <row r="5412" spans="1:34" x14ac:dyDescent="0.2">
      <c r="A5412"/>
      <c r="J5412"/>
      <c r="AA5412"/>
      <c r="AB5412"/>
      <c r="AC5412"/>
      <c r="AD5412"/>
      <c r="AE5412"/>
      <c r="AF5412"/>
      <c r="AG5412"/>
      <c r="AH5412"/>
    </row>
    <row r="5413" spans="1:34" x14ac:dyDescent="0.2">
      <c r="A5413"/>
      <c r="J5413"/>
      <c r="AA5413"/>
      <c r="AB5413"/>
      <c r="AC5413"/>
      <c r="AD5413"/>
      <c r="AE5413"/>
      <c r="AF5413"/>
      <c r="AG5413"/>
      <c r="AH5413"/>
    </row>
    <row r="5414" spans="1:34" x14ac:dyDescent="0.2">
      <c r="A5414"/>
      <c r="J5414"/>
      <c r="AA5414"/>
      <c r="AB5414"/>
      <c r="AC5414"/>
      <c r="AD5414"/>
      <c r="AE5414"/>
      <c r="AF5414"/>
      <c r="AG5414"/>
      <c r="AH5414"/>
    </row>
    <row r="5415" spans="1:34" x14ac:dyDescent="0.2">
      <c r="A5415"/>
      <c r="J5415"/>
      <c r="AA5415"/>
      <c r="AB5415"/>
      <c r="AC5415"/>
      <c r="AD5415"/>
      <c r="AE5415"/>
      <c r="AF5415"/>
      <c r="AG5415"/>
      <c r="AH5415"/>
    </row>
    <row r="5416" spans="1:34" x14ac:dyDescent="0.2">
      <c r="A5416"/>
      <c r="J5416"/>
      <c r="AA5416"/>
      <c r="AB5416"/>
      <c r="AC5416"/>
      <c r="AD5416"/>
      <c r="AE5416"/>
      <c r="AF5416"/>
      <c r="AG5416"/>
      <c r="AH5416"/>
    </row>
    <row r="5417" spans="1:34" x14ac:dyDescent="0.2">
      <c r="A5417"/>
      <c r="J5417"/>
      <c r="AA5417"/>
      <c r="AB5417"/>
      <c r="AC5417"/>
      <c r="AD5417"/>
      <c r="AE5417"/>
      <c r="AF5417"/>
      <c r="AG5417"/>
      <c r="AH5417"/>
    </row>
    <row r="5418" spans="1:34" x14ac:dyDescent="0.2">
      <c r="A5418"/>
      <c r="J5418"/>
      <c r="AA5418"/>
      <c r="AB5418"/>
      <c r="AC5418"/>
      <c r="AD5418"/>
      <c r="AE5418"/>
      <c r="AF5418"/>
      <c r="AG5418"/>
      <c r="AH5418"/>
    </row>
    <row r="5419" spans="1:34" x14ac:dyDescent="0.2">
      <c r="A5419"/>
      <c r="J5419"/>
      <c r="AA5419"/>
      <c r="AB5419"/>
      <c r="AC5419"/>
      <c r="AD5419"/>
      <c r="AE5419"/>
      <c r="AF5419"/>
      <c r="AG5419"/>
      <c r="AH5419"/>
    </row>
    <row r="5420" spans="1:34" x14ac:dyDescent="0.2">
      <c r="A5420"/>
      <c r="J5420"/>
      <c r="AA5420"/>
      <c r="AB5420"/>
      <c r="AC5420"/>
      <c r="AD5420"/>
      <c r="AE5420"/>
      <c r="AF5420"/>
      <c r="AG5420"/>
      <c r="AH5420"/>
    </row>
    <row r="5421" spans="1:34" x14ac:dyDescent="0.2">
      <c r="A5421"/>
      <c r="J5421"/>
      <c r="AA5421"/>
      <c r="AB5421"/>
      <c r="AC5421"/>
      <c r="AD5421"/>
      <c r="AE5421"/>
      <c r="AF5421"/>
      <c r="AG5421"/>
      <c r="AH5421"/>
    </row>
    <row r="5422" spans="1:34" x14ac:dyDescent="0.2">
      <c r="A5422"/>
      <c r="J5422"/>
      <c r="AA5422"/>
      <c r="AB5422"/>
      <c r="AC5422"/>
      <c r="AD5422"/>
      <c r="AE5422"/>
      <c r="AF5422"/>
      <c r="AG5422"/>
      <c r="AH5422"/>
    </row>
    <row r="5423" spans="1:34" x14ac:dyDescent="0.2">
      <c r="A5423"/>
      <c r="J5423"/>
      <c r="AA5423"/>
      <c r="AB5423"/>
      <c r="AC5423"/>
      <c r="AD5423"/>
      <c r="AE5423"/>
      <c r="AF5423"/>
      <c r="AG5423"/>
      <c r="AH5423"/>
    </row>
    <row r="5424" spans="1:34" x14ac:dyDescent="0.2">
      <c r="A5424"/>
      <c r="J5424"/>
      <c r="AA5424"/>
      <c r="AB5424"/>
      <c r="AC5424"/>
      <c r="AD5424"/>
      <c r="AE5424"/>
      <c r="AF5424"/>
      <c r="AG5424"/>
      <c r="AH5424"/>
    </row>
    <row r="5425" spans="1:34" x14ac:dyDescent="0.2">
      <c r="A5425"/>
      <c r="J5425"/>
      <c r="AA5425"/>
      <c r="AB5425"/>
      <c r="AC5425"/>
      <c r="AD5425"/>
      <c r="AE5425"/>
      <c r="AF5425"/>
      <c r="AG5425"/>
      <c r="AH5425"/>
    </row>
    <row r="5426" spans="1:34" x14ac:dyDescent="0.2">
      <c r="A5426"/>
      <c r="J5426"/>
      <c r="AA5426"/>
      <c r="AB5426"/>
      <c r="AC5426"/>
      <c r="AD5426"/>
      <c r="AE5426"/>
      <c r="AF5426"/>
      <c r="AG5426"/>
      <c r="AH5426"/>
    </row>
    <row r="5427" spans="1:34" x14ac:dyDescent="0.2">
      <c r="A5427"/>
      <c r="J5427"/>
      <c r="AA5427"/>
      <c r="AB5427"/>
      <c r="AC5427"/>
      <c r="AD5427"/>
      <c r="AE5427"/>
      <c r="AF5427"/>
      <c r="AG5427"/>
      <c r="AH5427"/>
    </row>
    <row r="5428" spans="1:34" x14ac:dyDescent="0.2">
      <c r="A5428"/>
      <c r="J5428"/>
      <c r="AA5428"/>
      <c r="AB5428"/>
      <c r="AC5428"/>
      <c r="AD5428"/>
      <c r="AE5428"/>
      <c r="AF5428"/>
      <c r="AG5428"/>
      <c r="AH5428"/>
    </row>
    <row r="5429" spans="1:34" x14ac:dyDescent="0.2">
      <c r="A5429"/>
      <c r="J5429"/>
      <c r="AA5429"/>
      <c r="AB5429"/>
      <c r="AC5429"/>
      <c r="AD5429"/>
      <c r="AE5429"/>
      <c r="AF5429"/>
      <c r="AG5429"/>
      <c r="AH5429"/>
    </row>
    <row r="5430" spans="1:34" x14ac:dyDescent="0.2">
      <c r="A5430"/>
      <c r="J5430"/>
      <c r="AA5430"/>
      <c r="AB5430"/>
      <c r="AC5430"/>
      <c r="AD5430"/>
      <c r="AE5430"/>
      <c r="AF5430"/>
      <c r="AG5430"/>
      <c r="AH5430"/>
    </row>
    <row r="5431" spans="1:34" x14ac:dyDescent="0.2">
      <c r="A5431"/>
      <c r="J5431"/>
      <c r="AA5431"/>
      <c r="AB5431"/>
      <c r="AC5431"/>
      <c r="AD5431"/>
      <c r="AE5431"/>
      <c r="AF5431"/>
      <c r="AG5431"/>
      <c r="AH5431"/>
    </row>
    <row r="5432" spans="1:34" x14ac:dyDescent="0.2">
      <c r="A5432"/>
      <c r="J5432"/>
      <c r="AA5432"/>
      <c r="AB5432"/>
      <c r="AC5432"/>
      <c r="AD5432"/>
      <c r="AE5432"/>
      <c r="AF5432"/>
      <c r="AG5432"/>
      <c r="AH5432"/>
    </row>
    <row r="5433" spans="1:34" x14ac:dyDescent="0.2">
      <c r="A5433"/>
      <c r="J5433"/>
      <c r="AA5433"/>
      <c r="AB5433"/>
      <c r="AC5433"/>
      <c r="AD5433"/>
      <c r="AE5433"/>
      <c r="AF5433"/>
      <c r="AG5433"/>
      <c r="AH5433"/>
    </row>
    <row r="5434" spans="1:34" x14ac:dyDescent="0.2">
      <c r="A5434"/>
      <c r="J5434"/>
      <c r="AA5434"/>
      <c r="AB5434"/>
      <c r="AC5434"/>
      <c r="AD5434"/>
      <c r="AE5434"/>
      <c r="AF5434"/>
      <c r="AG5434"/>
      <c r="AH5434"/>
    </row>
    <row r="5435" spans="1:34" x14ac:dyDescent="0.2">
      <c r="A5435"/>
      <c r="J5435"/>
      <c r="AA5435"/>
      <c r="AB5435"/>
      <c r="AC5435"/>
      <c r="AD5435"/>
      <c r="AE5435"/>
      <c r="AF5435"/>
      <c r="AG5435"/>
      <c r="AH5435"/>
    </row>
    <row r="5436" spans="1:34" x14ac:dyDescent="0.2">
      <c r="A5436"/>
      <c r="J5436"/>
      <c r="AA5436"/>
      <c r="AB5436"/>
      <c r="AC5436"/>
      <c r="AD5436"/>
      <c r="AE5436"/>
      <c r="AF5436"/>
      <c r="AG5436"/>
      <c r="AH5436"/>
    </row>
    <row r="5437" spans="1:34" x14ac:dyDescent="0.2">
      <c r="A5437"/>
      <c r="J5437"/>
      <c r="AA5437"/>
      <c r="AB5437"/>
      <c r="AC5437"/>
      <c r="AD5437"/>
      <c r="AE5437"/>
      <c r="AF5437"/>
      <c r="AG5437"/>
      <c r="AH5437"/>
    </row>
    <row r="5438" spans="1:34" x14ac:dyDescent="0.2">
      <c r="A5438"/>
      <c r="J5438"/>
      <c r="AA5438"/>
      <c r="AB5438"/>
      <c r="AC5438"/>
      <c r="AD5438"/>
      <c r="AE5438"/>
      <c r="AF5438"/>
      <c r="AG5438"/>
      <c r="AH5438"/>
    </row>
    <row r="5439" spans="1:34" x14ac:dyDescent="0.2">
      <c r="A5439"/>
      <c r="J5439"/>
      <c r="AA5439"/>
      <c r="AB5439"/>
      <c r="AC5439"/>
      <c r="AD5439"/>
      <c r="AE5439"/>
      <c r="AF5439"/>
      <c r="AG5439"/>
      <c r="AH5439"/>
    </row>
    <row r="5440" spans="1:34" x14ac:dyDescent="0.2">
      <c r="A5440"/>
      <c r="J5440"/>
      <c r="AA5440"/>
      <c r="AB5440"/>
      <c r="AC5440"/>
      <c r="AD5440"/>
      <c r="AE5440"/>
      <c r="AF5440"/>
      <c r="AG5440"/>
      <c r="AH5440"/>
    </row>
    <row r="5441" spans="1:34" x14ac:dyDescent="0.2">
      <c r="A5441"/>
      <c r="J5441"/>
      <c r="AA5441"/>
      <c r="AB5441"/>
      <c r="AC5441"/>
      <c r="AD5441"/>
      <c r="AE5441"/>
      <c r="AF5441"/>
      <c r="AG5441"/>
      <c r="AH5441"/>
    </row>
    <row r="5442" spans="1:34" x14ac:dyDescent="0.2">
      <c r="A5442"/>
      <c r="J5442"/>
      <c r="AA5442"/>
      <c r="AB5442"/>
      <c r="AC5442"/>
      <c r="AD5442"/>
      <c r="AE5442"/>
      <c r="AF5442"/>
      <c r="AG5442"/>
      <c r="AH5442"/>
    </row>
    <row r="5443" spans="1:34" x14ac:dyDescent="0.2">
      <c r="A5443"/>
      <c r="J5443"/>
      <c r="AA5443"/>
      <c r="AB5443"/>
      <c r="AC5443"/>
      <c r="AD5443"/>
      <c r="AE5443"/>
      <c r="AF5443"/>
      <c r="AG5443"/>
      <c r="AH5443"/>
    </row>
    <row r="5444" spans="1:34" x14ac:dyDescent="0.2">
      <c r="A5444"/>
      <c r="J5444"/>
      <c r="AA5444"/>
      <c r="AB5444"/>
      <c r="AC5444"/>
      <c r="AD5444"/>
      <c r="AE5444"/>
      <c r="AF5444"/>
      <c r="AG5444"/>
      <c r="AH5444"/>
    </row>
    <row r="5445" spans="1:34" x14ac:dyDescent="0.2">
      <c r="A5445"/>
      <c r="J5445"/>
      <c r="AA5445"/>
      <c r="AB5445"/>
      <c r="AC5445"/>
      <c r="AD5445"/>
      <c r="AE5445"/>
      <c r="AF5445"/>
      <c r="AG5445"/>
      <c r="AH5445"/>
    </row>
    <row r="5446" spans="1:34" x14ac:dyDescent="0.2">
      <c r="A5446"/>
      <c r="J5446"/>
      <c r="AA5446"/>
      <c r="AB5446"/>
      <c r="AC5446"/>
      <c r="AD5446"/>
      <c r="AE5446"/>
      <c r="AF5446"/>
      <c r="AG5446"/>
      <c r="AH5446"/>
    </row>
    <row r="5447" spans="1:34" x14ac:dyDescent="0.2">
      <c r="A5447"/>
      <c r="J5447"/>
      <c r="AA5447"/>
      <c r="AB5447"/>
      <c r="AC5447"/>
      <c r="AD5447"/>
      <c r="AE5447"/>
      <c r="AF5447"/>
      <c r="AG5447"/>
      <c r="AH5447"/>
    </row>
    <row r="5448" spans="1:34" x14ac:dyDescent="0.2">
      <c r="A5448"/>
      <c r="J5448"/>
      <c r="AA5448"/>
      <c r="AB5448"/>
      <c r="AC5448"/>
      <c r="AD5448"/>
      <c r="AE5448"/>
      <c r="AF5448"/>
      <c r="AG5448"/>
      <c r="AH5448"/>
    </row>
    <row r="5449" spans="1:34" x14ac:dyDescent="0.2">
      <c r="A5449"/>
      <c r="J5449"/>
      <c r="AA5449"/>
      <c r="AB5449"/>
      <c r="AC5449"/>
      <c r="AD5449"/>
      <c r="AE5449"/>
      <c r="AF5449"/>
      <c r="AG5449"/>
      <c r="AH5449"/>
    </row>
    <row r="5450" spans="1:34" x14ac:dyDescent="0.2">
      <c r="A5450"/>
      <c r="J5450"/>
      <c r="AA5450"/>
      <c r="AB5450"/>
      <c r="AC5450"/>
      <c r="AD5450"/>
      <c r="AE5450"/>
      <c r="AF5450"/>
      <c r="AG5450"/>
      <c r="AH5450"/>
    </row>
    <row r="5451" spans="1:34" x14ac:dyDescent="0.2">
      <c r="A5451"/>
      <c r="J5451"/>
      <c r="AA5451"/>
      <c r="AB5451"/>
      <c r="AC5451"/>
      <c r="AD5451"/>
      <c r="AE5451"/>
      <c r="AF5451"/>
      <c r="AG5451"/>
      <c r="AH5451"/>
    </row>
    <row r="5452" spans="1:34" x14ac:dyDescent="0.2">
      <c r="A5452"/>
      <c r="J5452"/>
      <c r="AA5452"/>
      <c r="AB5452"/>
      <c r="AC5452"/>
      <c r="AD5452"/>
      <c r="AE5452"/>
      <c r="AF5452"/>
      <c r="AG5452"/>
      <c r="AH5452"/>
    </row>
    <row r="5453" spans="1:34" x14ac:dyDescent="0.2">
      <c r="A5453"/>
      <c r="J5453"/>
      <c r="AA5453"/>
      <c r="AB5453"/>
      <c r="AC5453"/>
      <c r="AD5453"/>
      <c r="AE5453"/>
      <c r="AF5453"/>
      <c r="AG5453"/>
      <c r="AH5453"/>
    </row>
    <row r="5454" spans="1:34" x14ac:dyDescent="0.2">
      <c r="A5454"/>
      <c r="J5454"/>
      <c r="AA5454"/>
      <c r="AB5454"/>
      <c r="AC5454"/>
      <c r="AD5454"/>
      <c r="AE5454"/>
      <c r="AF5454"/>
      <c r="AG5454"/>
      <c r="AH5454"/>
    </row>
    <row r="5455" spans="1:34" x14ac:dyDescent="0.2">
      <c r="A5455"/>
      <c r="J5455"/>
      <c r="AA5455"/>
      <c r="AB5455"/>
      <c r="AC5455"/>
      <c r="AD5455"/>
      <c r="AE5455"/>
      <c r="AF5455"/>
      <c r="AG5455"/>
      <c r="AH5455"/>
    </row>
    <row r="5456" spans="1:34" x14ac:dyDescent="0.2">
      <c r="A5456"/>
      <c r="J5456"/>
      <c r="AA5456"/>
      <c r="AB5456"/>
      <c r="AC5456"/>
      <c r="AD5456"/>
      <c r="AE5456"/>
      <c r="AF5456"/>
      <c r="AG5456"/>
      <c r="AH5456"/>
    </row>
    <row r="5457" spans="1:34" x14ac:dyDescent="0.2">
      <c r="A5457"/>
      <c r="J5457"/>
      <c r="AA5457"/>
      <c r="AB5457"/>
      <c r="AC5457"/>
      <c r="AD5457"/>
      <c r="AE5457"/>
      <c r="AF5457"/>
      <c r="AG5457"/>
      <c r="AH5457"/>
    </row>
    <row r="5458" spans="1:34" x14ac:dyDescent="0.2">
      <c r="A5458"/>
      <c r="J5458"/>
      <c r="AA5458"/>
      <c r="AB5458"/>
      <c r="AC5458"/>
      <c r="AD5458"/>
      <c r="AE5458"/>
      <c r="AF5458"/>
      <c r="AG5458"/>
      <c r="AH5458"/>
    </row>
    <row r="5459" spans="1:34" x14ac:dyDescent="0.2">
      <c r="A5459"/>
      <c r="J5459"/>
      <c r="AA5459"/>
      <c r="AB5459"/>
      <c r="AC5459"/>
      <c r="AD5459"/>
      <c r="AE5459"/>
      <c r="AF5459"/>
      <c r="AG5459"/>
      <c r="AH5459"/>
    </row>
    <row r="5460" spans="1:34" x14ac:dyDescent="0.2">
      <c r="A5460"/>
      <c r="J5460"/>
      <c r="AA5460"/>
      <c r="AB5460"/>
      <c r="AC5460"/>
      <c r="AD5460"/>
      <c r="AE5460"/>
      <c r="AF5460"/>
      <c r="AG5460"/>
      <c r="AH5460"/>
    </row>
    <row r="5461" spans="1:34" x14ac:dyDescent="0.2">
      <c r="A5461"/>
      <c r="J5461"/>
      <c r="AA5461"/>
      <c r="AB5461"/>
      <c r="AC5461"/>
      <c r="AD5461"/>
      <c r="AE5461"/>
      <c r="AF5461"/>
      <c r="AG5461"/>
      <c r="AH5461"/>
    </row>
    <row r="5462" spans="1:34" x14ac:dyDescent="0.2">
      <c r="A5462"/>
      <c r="J5462"/>
      <c r="AA5462"/>
      <c r="AB5462"/>
      <c r="AC5462"/>
      <c r="AD5462"/>
      <c r="AE5462"/>
      <c r="AF5462"/>
      <c r="AG5462"/>
      <c r="AH5462"/>
    </row>
    <row r="5463" spans="1:34" x14ac:dyDescent="0.2">
      <c r="A5463"/>
      <c r="J5463"/>
      <c r="AA5463"/>
      <c r="AB5463"/>
      <c r="AC5463"/>
      <c r="AD5463"/>
      <c r="AE5463"/>
      <c r="AF5463"/>
      <c r="AG5463"/>
      <c r="AH5463"/>
    </row>
    <row r="5464" spans="1:34" x14ac:dyDescent="0.2">
      <c r="A5464"/>
      <c r="J5464"/>
      <c r="AA5464"/>
      <c r="AB5464"/>
      <c r="AC5464"/>
      <c r="AD5464"/>
      <c r="AE5464"/>
      <c r="AF5464"/>
      <c r="AG5464"/>
      <c r="AH5464"/>
    </row>
    <row r="5465" spans="1:34" x14ac:dyDescent="0.2">
      <c r="A5465"/>
      <c r="J5465"/>
      <c r="AA5465"/>
      <c r="AB5465"/>
      <c r="AC5465"/>
      <c r="AD5465"/>
      <c r="AE5465"/>
      <c r="AF5465"/>
      <c r="AG5465"/>
      <c r="AH5465"/>
    </row>
    <row r="5466" spans="1:34" x14ac:dyDescent="0.2">
      <c r="A5466"/>
      <c r="J5466"/>
      <c r="AA5466"/>
      <c r="AB5466"/>
      <c r="AC5466"/>
      <c r="AD5466"/>
      <c r="AE5466"/>
      <c r="AF5466"/>
      <c r="AG5466"/>
      <c r="AH5466"/>
    </row>
    <row r="5467" spans="1:34" x14ac:dyDescent="0.2">
      <c r="A5467"/>
      <c r="J5467"/>
      <c r="AA5467"/>
      <c r="AB5467"/>
      <c r="AC5467"/>
      <c r="AD5467"/>
      <c r="AE5467"/>
      <c r="AF5467"/>
      <c r="AG5467"/>
      <c r="AH5467"/>
    </row>
    <row r="5468" spans="1:34" x14ac:dyDescent="0.2">
      <c r="A5468"/>
      <c r="J5468"/>
      <c r="AA5468"/>
      <c r="AB5468"/>
      <c r="AC5468"/>
      <c r="AD5468"/>
      <c r="AE5468"/>
      <c r="AF5468"/>
      <c r="AG5468"/>
      <c r="AH5468"/>
    </row>
    <row r="5469" spans="1:34" x14ac:dyDescent="0.2">
      <c r="A5469"/>
      <c r="J5469"/>
      <c r="AA5469"/>
      <c r="AB5469"/>
      <c r="AC5469"/>
      <c r="AD5469"/>
      <c r="AE5469"/>
      <c r="AF5469"/>
      <c r="AG5469"/>
      <c r="AH5469"/>
    </row>
    <row r="5470" spans="1:34" x14ac:dyDescent="0.2">
      <c r="A5470"/>
      <c r="J5470"/>
      <c r="AA5470"/>
      <c r="AB5470"/>
      <c r="AC5470"/>
      <c r="AD5470"/>
      <c r="AE5470"/>
      <c r="AF5470"/>
      <c r="AG5470"/>
      <c r="AH5470"/>
    </row>
    <row r="5471" spans="1:34" x14ac:dyDescent="0.2">
      <c r="A5471"/>
      <c r="J5471"/>
      <c r="AA5471"/>
      <c r="AB5471"/>
      <c r="AC5471"/>
      <c r="AD5471"/>
      <c r="AE5471"/>
      <c r="AF5471"/>
      <c r="AG5471"/>
      <c r="AH5471"/>
    </row>
    <row r="5472" spans="1:34" x14ac:dyDescent="0.2">
      <c r="A5472"/>
      <c r="J5472"/>
      <c r="AA5472"/>
      <c r="AB5472"/>
      <c r="AC5472"/>
      <c r="AD5472"/>
      <c r="AE5472"/>
      <c r="AF5472"/>
      <c r="AG5472"/>
      <c r="AH5472"/>
    </row>
    <row r="5473" spans="1:34" x14ac:dyDescent="0.2">
      <c r="A5473"/>
      <c r="J5473"/>
      <c r="AA5473"/>
      <c r="AB5473"/>
      <c r="AC5473"/>
      <c r="AD5473"/>
      <c r="AE5473"/>
      <c r="AF5473"/>
      <c r="AG5473"/>
      <c r="AH5473"/>
    </row>
    <row r="5474" spans="1:34" x14ac:dyDescent="0.2">
      <c r="A5474"/>
      <c r="J5474"/>
      <c r="AA5474"/>
      <c r="AB5474"/>
      <c r="AC5474"/>
      <c r="AD5474"/>
      <c r="AE5474"/>
      <c r="AF5474"/>
      <c r="AG5474"/>
      <c r="AH5474"/>
    </row>
    <row r="5475" spans="1:34" x14ac:dyDescent="0.2">
      <c r="A5475"/>
      <c r="J5475"/>
      <c r="AA5475"/>
      <c r="AB5475"/>
      <c r="AC5475"/>
      <c r="AD5475"/>
      <c r="AE5475"/>
      <c r="AF5475"/>
      <c r="AG5475"/>
      <c r="AH5475"/>
    </row>
    <row r="5476" spans="1:34" x14ac:dyDescent="0.2">
      <c r="A5476"/>
      <c r="J5476"/>
      <c r="AA5476"/>
      <c r="AB5476"/>
      <c r="AC5476"/>
      <c r="AD5476"/>
      <c r="AE5476"/>
      <c r="AF5476"/>
      <c r="AG5476"/>
      <c r="AH5476"/>
    </row>
    <row r="5477" spans="1:34" x14ac:dyDescent="0.2">
      <c r="A5477"/>
      <c r="J5477"/>
      <c r="AA5477"/>
      <c r="AB5477"/>
      <c r="AC5477"/>
      <c r="AD5477"/>
      <c r="AE5477"/>
      <c r="AF5477"/>
      <c r="AG5477"/>
      <c r="AH5477"/>
    </row>
    <row r="5478" spans="1:34" x14ac:dyDescent="0.2">
      <c r="A5478"/>
      <c r="J5478"/>
      <c r="AA5478"/>
      <c r="AB5478"/>
      <c r="AC5478"/>
      <c r="AD5478"/>
      <c r="AE5478"/>
      <c r="AF5478"/>
      <c r="AG5478"/>
      <c r="AH5478"/>
    </row>
    <row r="5479" spans="1:34" x14ac:dyDescent="0.2">
      <c r="A5479"/>
      <c r="J5479"/>
      <c r="AA5479"/>
      <c r="AB5479"/>
      <c r="AC5479"/>
      <c r="AD5479"/>
      <c r="AE5479"/>
      <c r="AF5479"/>
      <c r="AG5479"/>
      <c r="AH5479"/>
    </row>
    <row r="5480" spans="1:34" x14ac:dyDescent="0.2">
      <c r="A5480"/>
      <c r="J5480"/>
      <c r="AA5480"/>
      <c r="AB5480"/>
      <c r="AC5480"/>
      <c r="AD5480"/>
      <c r="AE5480"/>
      <c r="AF5480"/>
      <c r="AG5480"/>
      <c r="AH5480"/>
    </row>
    <row r="5481" spans="1:34" x14ac:dyDescent="0.2">
      <c r="A5481"/>
      <c r="J5481"/>
      <c r="AA5481"/>
      <c r="AB5481"/>
      <c r="AC5481"/>
      <c r="AD5481"/>
      <c r="AE5481"/>
      <c r="AF5481"/>
      <c r="AG5481"/>
      <c r="AH5481"/>
    </row>
    <row r="5482" spans="1:34" x14ac:dyDescent="0.2">
      <c r="A5482"/>
      <c r="J5482"/>
      <c r="AA5482"/>
      <c r="AB5482"/>
      <c r="AC5482"/>
      <c r="AD5482"/>
      <c r="AE5482"/>
      <c r="AF5482"/>
      <c r="AG5482"/>
      <c r="AH5482"/>
    </row>
    <row r="5483" spans="1:34" x14ac:dyDescent="0.2">
      <c r="A5483"/>
      <c r="J5483"/>
      <c r="AA5483"/>
      <c r="AB5483"/>
      <c r="AC5483"/>
      <c r="AD5483"/>
      <c r="AE5483"/>
      <c r="AF5483"/>
      <c r="AG5483"/>
      <c r="AH5483"/>
    </row>
    <row r="5484" spans="1:34" x14ac:dyDescent="0.2">
      <c r="A5484"/>
      <c r="J5484"/>
      <c r="AA5484"/>
      <c r="AB5484"/>
      <c r="AC5484"/>
      <c r="AD5484"/>
      <c r="AE5484"/>
      <c r="AF5484"/>
      <c r="AG5484"/>
      <c r="AH5484"/>
    </row>
    <row r="5485" spans="1:34" x14ac:dyDescent="0.2">
      <c r="A5485"/>
      <c r="J5485"/>
      <c r="AA5485"/>
      <c r="AB5485"/>
      <c r="AC5485"/>
      <c r="AD5485"/>
      <c r="AE5485"/>
      <c r="AF5485"/>
      <c r="AG5485"/>
      <c r="AH5485"/>
    </row>
    <row r="5486" spans="1:34" x14ac:dyDescent="0.2">
      <c r="A5486"/>
      <c r="J5486"/>
      <c r="AA5486"/>
      <c r="AB5486"/>
      <c r="AC5486"/>
      <c r="AD5486"/>
      <c r="AE5486"/>
      <c r="AF5486"/>
      <c r="AG5486"/>
      <c r="AH5486"/>
    </row>
    <row r="5487" spans="1:34" x14ac:dyDescent="0.2">
      <c r="A5487"/>
      <c r="J5487"/>
      <c r="AA5487"/>
      <c r="AB5487"/>
      <c r="AC5487"/>
      <c r="AD5487"/>
      <c r="AE5487"/>
      <c r="AF5487"/>
      <c r="AG5487"/>
      <c r="AH5487"/>
    </row>
    <row r="5488" spans="1:34" x14ac:dyDescent="0.2">
      <c r="A5488"/>
      <c r="J5488"/>
      <c r="AA5488"/>
      <c r="AB5488"/>
      <c r="AC5488"/>
      <c r="AD5488"/>
      <c r="AE5488"/>
      <c r="AF5488"/>
      <c r="AG5488"/>
      <c r="AH5488"/>
    </row>
    <row r="5489" spans="1:34" x14ac:dyDescent="0.2">
      <c r="A5489"/>
      <c r="J5489"/>
      <c r="AA5489"/>
      <c r="AB5489"/>
      <c r="AC5489"/>
      <c r="AD5489"/>
      <c r="AE5489"/>
      <c r="AF5489"/>
      <c r="AG5489"/>
      <c r="AH5489"/>
    </row>
    <row r="5490" spans="1:34" x14ac:dyDescent="0.2">
      <c r="A5490"/>
      <c r="J5490"/>
      <c r="AA5490"/>
      <c r="AB5490"/>
      <c r="AC5490"/>
      <c r="AD5490"/>
      <c r="AE5490"/>
      <c r="AF5490"/>
      <c r="AG5490"/>
      <c r="AH5490"/>
    </row>
    <row r="5491" spans="1:34" x14ac:dyDescent="0.2">
      <c r="A5491"/>
      <c r="J5491"/>
      <c r="AA5491"/>
      <c r="AB5491"/>
      <c r="AC5491"/>
      <c r="AD5491"/>
      <c r="AE5491"/>
      <c r="AF5491"/>
      <c r="AG5491"/>
      <c r="AH5491"/>
    </row>
    <row r="5492" spans="1:34" x14ac:dyDescent="0.2">
      <c r="A5492"/>
      <c r="J5492"/>
      <c r="AA5492"/>
      <c r="AB5492"/>
      <c r="AC5492"/>
      <c r="AD5492"/>
      <c r="AE5492"/>
      <c r="AF5492"/>
      <c r="AG5492"/>
      <c r="AH5492"/>
    </row>
    <row r="5493" spans="1:34" x14ac:dyDescent="0.2">
      <c r="A5493"/>
      <c r="J5493"/>
      <c r="AA5493"/>
      <c r="AB5493"/>
      <c r="AC5493"/>
      <c r="AD5493"/>
      <c r="AE5493"/>
      <c r="AF5493"/>
      <c r="AG5493"/>
      <c r="AH5493"/>
    </row>
    <row r="5494" spans="1:34" x14ac:dyDescent="0.2">
      <c r="A5494"/>
      <c r="J5494"/>
      <c r="AA5494"/>
      <c r="AB5494"/>
      <c r="AC5494"/>
      <c r="AD5494"/>
      <c r="AE5494"/>
      <c r="AF5494"/>
      <c r="AG5494"/>
      <c r="AH5494"/>
    </row>
    <row r="5495" spans="1:34" x14ac:dyDescent="0.2">
      <c r="A5495"/>
      <c r="J5495"/>
      <c r="AA5495"/>
      <c r="AB5495"/>
      <c r="AC5495"/>
      <c r="AD5495"/>
      <c r="AE5495"/>
      <c r="AF5495"/>
      <c r="AG5495"/>
      <c r="AH5495"/>
    </row>
    <row r="5496" spans="1:34" x14ac:dyDescent="0.2">
      <c r="A5496"/>
      <c r="J5496"/>
      <c r="AA5496"/>
      <c r="AB5496"/>
      <c r="AC5496"/>
      <c r="AD5496"/>
      <c r="AE5496"/>
      <c r="AF5496"/>
      <c r="AG5496"/>
      <c r="AH5496"/>
    </row>
    <row r="5497" spans="1:34" x14ac:dyDescent="0.2">
      <c r="A5497"/>
      <c r="J5497"/>
      <c r="AA5497"/>
      <c r="AB5497"/>
      <c r="AC5497"/>
      <c r="AD5497"/>
      <c r="AE5497"/>
      <c r="AF5497"/>
      <c r="AG5497"/>
      <c r="AH5497"/>
    </row>
    <row r="5498" spans="1:34" x14ac:dyDescent="0.2">
      <c r="A5498"/>
      <c r="J5498"/>
      <c r="AA5498"/>
      <c r="AB5498"/>
      <c r="AC5498"/>
      <c r="AD5498"/>
      <c r="AE5498"/>
      <c r="AF5498"/>
      <c r="AG5498"/>
      <c r="AH5498"/>
    </row>
    <row r="5499" spans="1:34" x14ac:dyDescent="0.2">
      <c r="A5499"/>
      <c r="J5499"/>
      <c r="AA5499"/>
      <c r="AB5499"/>
      <c r="AC5499"/>
      <c r="AD5499"/>
      <c r="AE5499"/>
      <c r="AF5499"/>
      <c r="AG5499"/>
      <c r="AH5499"/>
    </row>
    <row r="5500" spans="1:34" x14ac:dyDescent="0.2">
      <c r="A5500"/>
      <c r="J5500"/>
      <c r="AA5500"/>
      <c r="AB5500"/>
      <c r="AC5500"/>
      <c r="AD5500"/>
      <c r="AE5500"/>
      <c r="AF5500"/>
      <c r="AG5500"/>
      <c r="AH5500"/>
    </row>
    <row r="5501" spans="1:34" x14ac:dyDescent="0.2">
      <c r="A5501"/>
      <c r="J5501"/>
      <c r="AA5501"/>
      <c r="AB5501"/>
      <c r="AC5501"/>
      <c r="AD5501"/>
      <c r="AE5501"/>
      <c r="AF5501"/>
      <c r="AG5501"/>
      <c r="AH5501"/>
    </row>
    <row r="5502" spans="1:34" x14ac:dyDescent="0.2">
      <c r="A5502"/>
      <c r="J5502"/>
      <c r="AA5502"/>
      <c r="AB5502"/>
      <c r="AC5502"/>
      <c r="AD5502"/>
      <c r="AE5502"/>
      <c r="AF5502"/>
      <c r="AG5502"/>
      <c r="AH5502"/>
    </row>
    <row r="5503" spans="1:34" x14ac:dyDescent="0.2">
      <c r="A5503"/>
      <c r="J5503"/>
      <c r="AA5503"/>
      <c r="AB5503"/>
      <c r="AC5503"/>
      <c r="AD5503"/>
      <c r="AE5503"/>
      <c r="AF5503"/>
      <c r="AG5503"/>
      <c r="AH5503"/>
    </row>
    <row r="5504" spans="1:34" x14ac:dyDescent="0.2">
      <c r="A5504"/>
      <c r="J5504"/>
      <c r="AA5504"/>
      <c r="AB5504"/>
      <c r="AC5504"/>
      <c r="AD5504"/>
      <c r="AE5504"/>
      <c r="AF5504"/>
      <c r="AG5504"/>
      <c r="AH5504"/>
    </row>
    <row r="5505" spans="1:34" x14ac:dyDescent="0.2">
      <c r="A5505"/>
      <c r="J5505"/>
      <c r="AA5505"/>
      <c r="AB5505"/>
      <c r="AC5505"/>
      <c r="AD5505"/>
      <c r="AE5505"/>
      <c r="AF5505"/>
      <c r="AG5505"/>
      <c r="AH5505"/>
    </row>
    <row r="5506" spans="1:34" x14ac:dyDescent="0.2">
      <c r="A5506"/>
      <c r="J5506"/>
      <c r="AA5506"/>
      <c r="AB5506"/>
      <c r="AC5506"/>
      <c r="AD5506"/>
      <c r="AE5506"/>
      <c r="AF5506"/>
      <c r="AG5506"/>
      <c r="AH5506"/>
    </row>
    <row r="5507" spans="1:34" x14ac:dyDescent="0.2">
      <c r="A5507"/>
      <c r="J5507"/>
      <c r="AA5507"/>
      <c r="AB5507"/>
      <c r="AC5507"/>
      <c r="AD5507"/>
      <c r="AE5507"/>
      <c r="AF5507"/>
      <c r="AG5507"/>
      <c r="AH5507"/>
    </row>
    <row r="5508" spans="1:34" x14ac:dyDescent="0.2">
      <c r="A5508"/>
      <c r="J5508"/>
      <c r="AA5508"/>
      <c r="AB5508"/>
      <c r="AC5508"/>
      <c r="AD5508"/>
      <c r="AE5508"/>
      <c r="AF5508"/>
      <c r="AG5508"/>
      <c r="AH5508"/>
    </row>
    <row r="5509" spans="1:34" x14ac:dyDescent="0.2">
      <c r="A5509"/>
      <c r="J5509"/>
      <c r="AA5509"/>
      <c r="AB5509"/>
      <c r="AC5509"/>
      <c r="AD5509"/>
      <c r="AE5509"/>
      <c r="AF5509"/>
      <c r="AG5509"/>
      <c r="AH5509"/>
    </row>
    <row r="5510" spans="1:34" x14ac:dyDescent="0.2">
      <c r="A5510"/>
      <c r="J5510"/>
      <c r="AA5510"/>
      <c r="AB5510"/>
      <c r="AC5510"/>
      <c r="AD5510"/>
      <c r="AE5510"/>
      <c r="AF5510"/>
      <c r="AG5510"/>
      <c r="AH5510"/>
    </row>
    <row r="5511" spans="1:34" x14ac:dyDescent="0.2">
      <c r="A5511"/>
      <c r="J5511"/>
      <c r="AA5511"/>
      <c r="AB5511"/>
      <c r="AC5511"/>
      <c r="AD5511"/>
      <c r="AE5511"/>
      <c r="AF5511"/>
      <c r="AG5511"/>
      <c r="AH5511"/>
    </row>
    <row r="5512" spans="1:34" x14ac:dyDescent="0.2">
      <c r="A5512"/>
      <c r="J5512"/>
      <c r="AA5512"/>
      <c r="AB5512"/>
      <c r="AC5512"/>
      <c r="AD5512"/>
      <c r="AE5512"/>
      <c r="AF5512"/>
      <c r="AG5512"/>
      <c r="AH5512"/>
    </row>
    <row r="5513" spans="1:34" x14ac:dyDescent="0.2">
      <c r="A5513"/>
      <c r="J5513"/>
      <c r="AA5513"/>
      <c r="AB5513"/>
      <c r="AC5513"/>
      <c r="AD5513"/>
      <c r="AE5513"/>
      <c r="AF5513"/>
      <c r="AG5513"/>
      <c r="AH5513"/>
    </row>
    <row r="5514" spans="1:34" x14ac:dyDescent="0.2">
      <c r="A5514"/>
      <c r="J5514"/>
      <c r="AA5514"/>
      <c r="AB5514"/>
      <c r="AC5514"/>
      <c r="AD5514"/>
      <c r="AE5514"/>
      <c r="AF5514"/>
      <c r="AG5514"/>
      <c r="AH5514"/>
    </row>
    <row r="5515" spans="1:34" x14ac:dyDescent="0.2">
      <c r="A5515"/>
      <c r="J5515"/>
      <c r="AA5515"/>
      <c r="AB5515"/>
      <c r="AC5515"/>
      <c r="AD5515"/>
      <c r="AE5515"/>
      <c r="AF5515"/>
      <c r="AG5515"/>
      <c r="AH5515"/>
    </row>
    <row r="5516" spans="1:34" x14ac:dyDescent="0.2">
      <c r="A5516"/>
      <c r="J5516"/>
      <c r="AA5516"/>
      <c r="AB5516"/>
      <c r="AC5516"/>
      <c r="AD5516"/>
      <c r="AE5516"/>
      <c r="AF5516"/>
      <c r="AG5516"/>
      <c r="AH5516"/>
    </row>
    <row r="5517" spans="1:34" x14ac:dyDescent="0.2">
      <c r="A5517"/>
      <c r="J5517"/>
      <c r="AA5517"/>
      <c r="AB5517"/>
      <c r="AC5517"/>
      <c r="AD5517"/>
      <c r="AE5517"/>
      <c r="AF5517"/>
      <c r="AG5517"/>
      <c r="AH5517"/>
    </row>
    <row r="5518" spans="1:34" x14ac:dyDescent="0.2">
      <c r="A5518"/>
      <c r="J5518"/>
      <c r="AA5518"/>
      <c r="AB5518"/>
      <c r="AC5518"/>
      <c r="AD5518"/>
      <c r="AE5518"/>
      <c r="AF5518"/>
      <c r="AG5518"/>
      <c r="AH5518"/>
    </row>
    <row r="5519" spans="1:34" x14ac:dyDescent="0.2">
      <c r="A5519"/>
      <c r="J5519"/>
      <c r="AA5519"/>
      <c r="AB5519"/>
      <c r="AC5519"/>
      <c r="AD5519"/>
      <c r="AE5519"/>
      <c r="AF5519"/>
      <c r="AG5519"/>
      <c r="AH5519"/>
    </row>
    <row r="5520" spans="1:34" x14ac:dyDescent="0.2">
      <c r="A5520"/>
      <c r="J5520"/>
      <c r="AA5520"/>
      <c r="AB5520"/>
      <c r="AC5520"/>
      <c r="AD5520"/>
      <c r="AE5520"/>
      <c r="AF5520"/>
      <c r="AG5520"/>
      <c r="AH5520"/>
    </row>
    <row r="5521" spans="1:34" x14ac:dyDescent="0.2">
      <c r="A5521"/>
      <c r="J5521"/>
      <c r="AA5521"/>
      <c r="AB5521"/>
      <c r="AC5521"/>
      <c r="AD5521"/>
      <c r="AE5521"/>
      <c r="AF5521"/>
      <c r="AG5521"/>
      <c r="AH5521"/>
    </row>
    <row r="5522" spans="1:34" x14ac:dyDescent="0.2">
      <c r="A5522"/>
      <c r="J5522"/>
      <c r="AA5522"/>
      <c r="AB5522"/>
      <c r="AC5522"/>
      <c r="AD5522"/>
      <c r="AE5522"/>
      <c r="AF5522"/>
      <c r="AG5522"/>
      <c r="AH5522"/>
    </row>
    <row r="5523" spans="1:34" x14ac:dyDescent="0.2">
      <c r="A5523"/>
      <c r="J5523"/>
      <c r="AA5523"/>
      <c r="AB5523"/>
      <c r="AC5523"/>
      <c r="AD5523"/>
      <c r="AE5523"/>
      <c r="AF5523"/>
      <c r="AG5523"/>
      <c r="AH5523"/>
    </row>
    <row r="5524" spans="1:34" x14ac:dyDescent="0.2">
      <c r="A5524"/>
      <c r="J5524"/>
      <c r="AA5524"/>
      <c r="AB5524"/>
      <c r="AC5524"/>
      <c r="AD5524"/>
      <c r="AE5524"/>
      <c r="AF5524"/>
      <c r="AG5524"/>
      <c r="AH5524"/>
    </row>
    <row r="5525" spans="1:34" x14ac:dyDescent="0.2">
      <c r="A5525"/>
      <c r="J5525"/>
      <c r="AA5525"/>
      <c r="AB5525"/>
      <c r="AC5525"/>
      <c r="AD5525"/>
      <c r="AE5525"/>
      <c r="AF5525"/>
      <c r="AG5525"/>
      <c r="AH5525"/>
    </row>
    <row r="5526" spans="1:34" x14ac:dyDescent="0.2">
      <c r="A5526"/>
      <c r="J5526"/>
      <c r="AA5526"/>
      <c r="AB5526"/>
      <c r="AC5526"/>
      <c r="AD5526"/>
      <c r="AE5526"/>
      <c r="AF5526"/>
      <c r="AG5526"/>
      <c r="AH5526"/>
    </row>
    <row r="5527" spans="1:34" x14ac:dyDescent="0.2">
      <c r="A5527"/>
      <c r="J5527"/>
      <c r="AA5527"/>
      <c r="AB5527"/>
      <c r="AC5527"/>
      <c r="AD5527"/>
      <c r="AE5527"/>
      <c r="AF5527"/>
      <c r="AG5527"/>
      <c r="AH5527"/>
    </row>
    <row r="5528" spans="1:34" x14ac:dyDescent="0.2">
      <c r="A5528"/>
      <c r="J5528"/>
      <c r="AA5528"/>
      <c r="AB5528"/>
      <c r="AC5528"/>
      <c r="AD5528"/>
      <c r="AE5528"/>
      <c r="AF5528"/>
      <c r="AG5528"/>
      <c r="AH5528"/>
    </row>
    <row r="5529" spans="1:34" x14ac:dyDescent="0.2">
      <c r="A5529"/>
      <c r="J5529"/>
      <c r="AA5529"/>
      <c r="AB5529"/>
      <c r="AC5529"/>
      <c r="AD5529"/>
      <c r="AE5529"/>
      <c r="AF5529"/>
      <c r="AG5529"/>
      <c r="AH5529"/>
    </row>
    <row r="5530" spans="1:34" x14ac:dyDescent="0.2">
      <c r="A5530"/>
      <c r="J5530"/>
      <c r="AA5530"/>
      <c r="AB5530"/>
      <c r="AC5530"/>
      <c r="AD5530"/>
      <c r="AE5530"/>
      <c r="AF5530"/>
      <c r="AG5530"/>
      <c r="AH5530"/>
    </row>
    <row r="5531" spans="1:34" x14ac:dyDescent="0.2">
      <c r="A5531"/>
      <c r="J5531"/>
      <c r="AA5531"/>
      <c r="AB5531"/>
      <c r="AC5531"/>
      <c r="AD5531"/>
      <c r="AE5531"/>
      <c r="AF5531"/>
      <c r="AG5531"/>
      <c r="AH5531"/>
    </row>
    <row r="5532" spans="1:34" x14ac:dyDescent="0.2">
      <c r="A5532"/>
      <c r="J5532"/>
      <c r="AA5532"/>
      <c r="AB5532"/>
      <c r="AC5532"/>
      <c r="AD5532"/>
      <c r="AE5532"/>
      <c r="AF5532"/>
      <c r="AG5532"/>
      <c r="AH5532"/>
    </row>
    <row r="5533" spans="1:34" x14ac:dyDescent="0.2">
      <c r="A5533"/>
      <c r="J5533"/>
      <c r="AA5533"/>
      <c r="AB5533"/>
      <c r="AC5533"/>
      <c r="AD5533"/>
      <c r="AE5533"/>
      <c r="AF5533"/>
      <c r="AG5533"/>
      <c r="AH5533"/>
    </row>
    <row r="5534" spans="1:34" x14ac:dyDescent="0.2">
      <c r="A5534"/>
      <c r="J5534"/>
      <c r="AA5534"/>
      <c r="AB5534"/>
      <c r="AC5534"/>
      <c r="AD5534"/>
      <c r="AE5534"/>
      <c r="AF5534"/>
      <c r="AG5534"/>
      <c r="AH5534"/>
    </row>
    <row r="5535" spans="1:34" x14ac:dyDescent="0.2">
      <c r="A5535"/>
      <c r="J5535"/>
      <c r="AA5535"/>
      <c r="AB5535"/>
      <c r="AC5535"/>
      <c r="AD5535"/>
      <c r="AE5535"/>
      <c r="AF5535"/>
      <c r="AG5535"/>
      <c r="AH5535"/>
    </row>
    <row r="5536" spans="1:34" x14ac:dyDescent="0.2">
      <c r="A5536"/>
      <c r="J5536"/>
      <c r="AA5536"/>
      <c r="AB5536"/>
      <c r="AC5536"/>
      <c r="AD5536"/>
      <c r="AE5536"/>
      <c r="AF5536"/>
      <c r="AG5536"/>
      <c r="AH5536"/>
    </row>
    <row r="5537" spans="1:34" x14ac:dyDescent="0.2">
      <c r="A5537"/>
      <c r="J5537"/>
      <c r="AA5537"/>
      <c r="AB5537"/>
      <c r="AC5537"/>
      <c r="AD5537"/>
      <c r="AE5537"/>
      <c r="AF5537"/>
      <c r="AG5537"/>
      <c r="AH5537"/>
    </row>
    <row r="5538" spans="1:34" x14ac:dyDescent="0.2">
      <c r="A5538"/>
      <c r="J5538"/>
      <c r="AA5538"/>
      <c r="AB5538"/>
      <c r="AC5538"/>
      <c r="AD5538"/>
      <c r="AE5538"/>
      <c r="AF5538"/>
      <c r="AG5538"/>
      <c r="AH5538"/>
    </row>
    <row r="5539" spans="1:34" x14ac:dyDescent="0.2">
      <c r="A5539"/>
      <c r="J5539"/>
      <c r="AA5539"/>
      <c r="AB5539"/>
      <c r="AC5539"/>
      <c r="AD5539"/>
      <c r="AE5539"/>
      <c r="AF5539"/>
      <c r="AG5539"/>
      <c r="AH5539"/>
    </row>
    <row r="5540" spans="1:34" x14ac:dyDescent="0.2">
      <c r="A5540"/>
      <c r="J5540"/>
      <c r="AA5540"/>
      <c r="AB5540"/>
      <c r="AC5540"/>
      <c r="AD5540"/>
      <c r="AE5540"/>
      <c r="AF5540"/>
      <c r="AG5540"/>
      <c r="AH5540"/>
    </row>
    <row r="5541" spans="1:34" x14ac:dyDescent="0.2">
      <c r="A5541"/>
      <c r="J5541"/>
      <c r="AA5541"/>
      <c r="AB5541"/>
      <c r="AC5541"/>
      <c r="AD5541"/>
      <c r="AE5541"/>
      <c r="AF5541"/>
      <c r="AG5541"/>
      <c r="AH5541"/>
    </row>
    <row r="5542" spans="1:34" x14ac:dyDescent="0.2">
      <c r="A5542"/>
      <c r="J5542"/>
      <c r="AA5542"/>
      <c r="AB5542"/>
      <c r="AC5542"/>
      <c r="AD5542"/>
      <c r="AE5542"/>
      <c r="AF5542"/>
      <c r="AG5542"/>
      <c r="AH5542"/>
    </row>
    <row r="5543" spans="1:34" x14ac:dyDescent="0.2">
      <c r="A5543"/>
      <c r="J5543"/>
      <c r="AA5543"/>
      <c r="AB5543"/>
      <c r="AC5543"/>
      <c r="AD5543"/>
      <c r="AE5543"/>
      <c r="AF5543"/>
      <c r="AG5543"/>
      <c r="AH5543"/>
    </row>
    <row r="5544" spans="1:34" x14ac:dyDescent="0.2">
      <c r="A5544"/>
      <c r="J5544"/>
      <c r="AA5544"/>
      <c r="AB5544"/>
      <c r="AC5544"/>
      <c r="AD5544"/>
      <c r="AE5544"/>
      <c r="AF5544"/>
      <c r="AG5544"/>
      <c r="AH5544"/>
    </row>
    <row r="5545" spans="1:34" x14ac:dyDescent="0.2">
      <c r="A5545"/>
      <c r="J5545"/>
      <c r="AA5545"/>
      <c r="AB5545"/>
      <c r="AC5545"/>
      <c r="AD5545"/>
      <c r="AE5545"/>
      <c r="AF5545"/>
      <c r="AG5545"/>
      <c r="AH5545"/>
    </row>
    <row r="5546" spans="1:34" x14ac:dyDescent="0.2">
      <c r="A5546"/>
      <c r="J5546"/>
      <c r="AA5546"/>
      <c r="AB5546"/>
      <c r="AC5546"/>
      <c r="AD5546"/>
      <c r="AE5546"/>
      <c r="AF5546"/>
      <c r="AG5546"/>
      <c r="AH5546"/>
    </row>
    <row r="5547" spans="1:34" x14ac:dyDescent="0.2">
      <c r="A5547"/>
      <c r="J5547"/>
      <c r="AA5547"/>
      <c r="AB5547"/>
      <c r="AC5547"/>
      <c r="AD5547"/>
      <c r="AE5547"/>
      <c r="AF5547"/>
      <c r="AG5547"/>
      <c r="AH5547"/>
    </row>
    <row r="5548" spans="1:34" x14ac:dyDescent="0.2">
      <c r="A5548"/>
      <c r="J5548"/>
      <c r="AA5548"/>
      <c r="AB5548"/>
      <c r="AC5548"/>
      <c r="AD5548"/>
      <c r="AE5548"/>
      <c r="AF5548"/>
      <c r="AG5548"/>
      <c r="AH5548"/>
    </row>
    <row r="5549" spans="1:34" x14ac:dyDescent="0.2">
      <c r="A5549"/>
      <c r="J5549"/>
      <c r="AA5549"/>
      <c r="AB5549"/>
      <c r="AC5549"/>
      <c r="AD5549"/>
      <c r="AE5549"/>
      <c r="AF5549"/>
      <c r="AG5549"/>
      <c r="AH5549"/>
    </row>
    <row r="5550" spans="1:34" x14ac:dyDescent="0.2">
      <c r="A5550"/>
      <c r="J5550"/>
      <c r="AA5550"/>
      <c r="AB5550"/>
      <c r="AC5550"/>
      <c r="AD5550"/>
      <c r="AE5550"/>
      <c r="AF5550"/>
      <c r="AG5550"/>
      <c r="AH5550"/>
    </row>
    <row r="5551" spans="1:34" x14ac:dyDescent="0.2">
      <c r="A5551"/>
      <c r="J5551"/>
      <c r="AA5551"/>
      <c r="AB5551"/>
      <c r="AC5551"/>
      <c r="AD5551"/>
      <c r="AE5551"/>
      <c r="AF5551"/>
      <c r="AG5551"/>
      <c r="AH5551"/>
    </row>
    <row r="5552" spans="1:34" x14ac:dyDescent="0.2">
      <c r="A5552"/>
      <c r="J5552"/>
      <c r="AA5552"/>
      <c r="AB5552"/>
      <c r="AC5552"/>
      <c r="AD5552"/>
      <c r="AE5552"/>
      <c r="AF5552"/>
      <c r="AG5552"/>
      <c r="AH5552"/>
    </row>
    <row r="5553" spans="1:34" x14ac:dyDescent="0.2">
      <c r="A5553"/>
      <c r="J5553"/>
      <c r="AA5553"/>
      <c r="AB5553"/>
      <c r="AC5553"/>
      <c r="AD5553"/>
      <c r="AE5553"/>
      <c r="AF5553"/>
      <c r="AG5553"/>
      <c r="AH5553"/>
    </row>
    <row r="5554" spans="1:34" x14ac:dyDescent="0.2">
      <c r="A5554"/>
      <c r="J5554"/>
      <c r="AA5554"/>
      <c r="AB5554"/>
      <c r="AC5554"/>
      <c r="AD5554"/>
      <c r="AE5554"/>
      <c r="AF5554"/>
      <c r="AG5554"/>
      <c r="AH5554"/>
    </row>
    <row r="5555" spans="1:34" x14ac:dyDescent="0.2">
      <c r="A5555"/>
      <c r="J5555"/>
      <c r="AA5555"/>
      <c r="AB5555"/>
      <c r="AC5555"/>
      <c r="AD5555"/>
      <c r="AE5555"/>
      <c r="AF5555"/>
      <c r="AG5555"/>
      <c r="AH5555"/>
    </row>
    <row r="5556" spans="1:34" x14ac:dyDescent="0.2">
      <c r="A5556"/>
      <c r="J5556"/>
      <c r="AA5556"/>
      <c r="AB5556"/>
      <c r="AC5556"/>
      <c r="AD5556"/>
      <c r="AE5556"/>
      <c r="AF5556"/>
      <c r="AG5556"/>
      <c r="AH5556"/>
    </row>
    <row r="5557" spans="1:34" x14ac:dyDescent="0.2">
      <c r="A5557"/>
      <c r="J5557"/>
      <c r="AA5557"/>
      <c r="AB5557"/>
      <c r="AC5557"/>
      <c r="AD5557"/>
      <c r="AE5557"/>
      <c r="AF5557"/>
      <c r="AG5557"/>
      <c r="AH5557"/>
    </row>
    <row r="5558" spans="1:34" x14ac:dyDescent="0.2">
      <c r="A5558"/>
      <c r="J5558"/>
      <c r="AA5558"/>
      <c r="AB5558"/>
      <c r="AC5558"/>
      <c r="AD5558"/>
      <c r="AE5558"/>
      <c r="AF5558"/>
      <c r="AG5558"/>
      <c r="AH5558"/>
    </row>
    <row r="5559" spans="1:34" x14ac:dyDescent="0.2">
      <c r="A5559"/>
      <c r="J5559"/>
      <c r="AA5559"/>
      <c r="AB5559"/>
      <c r="AC5559"/>
      <c r="AD5559"/>
      <c r="AE5559"/>
      <c r="AF5559"/>
      <c r="AG5559"/>
      <c r="AH5559"/>
    </row>
    <row r="5560" spans="1:34" x14ac:dyDescent="0.2">
      <c r="A5560"/>
      <c r="J5560"/>
      <c r="AA5560"/>
      <c r="AB5560"/>
      <c r="AC5560"/>
      <c r="AD5560"/>
      <c r="AE5560"/>
      <c r="AF5560"/>
      <c r="AG5560"/>
      <c r="AH5560"/>
    </row>
    <row r="5561" spans="1:34" x14ac:dyDescent="0.2">
      <c r="A5561"/>
      <c r="J5561"/>
      <c r="AA5561"/>
      <c r="AB5561"/>
      <c r="AC5561"/>
      <c r="AD5561"/>
      <c r="AE5561"/>
      <c r="AF5561"/>
      <c r="AG5561"/>
      <c r="AH5561"/>
    </row>
    <row r="5562" spans="1:34" x14ac:dyDescent="0.2">
      <c r="A5562"/>
      <c r="J5562"/>
      <c r="AA5562"/>
      <c r="AB5562"/>
      <c r="AC5562"/>
      <c r="AD5562"/>
      <c r="AE5562"/>
      <c r="AF5562"/>
      <c r="AG5562"/>
      <c r="AH5562"/>
    </row>
    <row r="5563" spans="1:34" x14ac:dyDescent="0.2">
      <c r="A5563"/>
      <c r="J5563"/>
      <c r="AA5563"/>
      <c r="AB5563"/>
      <c r="AC5563"/>
      <c r="AD5563"/>
      <c r="AE5563"/>
      <c r="AF5563"/>
      <c r="AG5563"/>
      <c r="AH5563"/>
    </row>
    <row r="5564" spans="1:34" x14ac:dyDescent="0.2">
      <c r="A5564"/>
      <c r="J5564"/>
      <c r="AA5564"/>
      <c r="AB5564"/>
      <c r="AC5564"/>
      <c r="AD5564"/>
      <c r="AE5564"/>
      <c r="AF5564"/>
      <c r="AG5564"/>
      <c r="AH5564"/>
    </row>
    <row r="5565" spans="1:34" x14ac:dyDescent="0.2">
      <c r="A5565"/>
      <c r="J5565"/>
      <c r="AA5565"/>
      <c r="AB5565"/>
      <c r="AC5565"/>
      <c r="AD5565"/>
      <c r="AE5565"/>
      <c r="AF5565"/>
      <c r="AG5565"/>
      <c r="AH5565"/>
    </row>
    <row r="5566" spans="1:34" x14ac:dyDescent="0.2">
      <c r="A5566"/>
      <c r="J5566"/>
      <c r="AA5566"/>
      <c r="AB5566"/>
      <c r="AC5566"/>
      <c r="AD5566"/>
      <c r="AE5566"/>
      <c r="AF5566"/>
      <c r="AG5566"/>
      <c r="AH5566"/>
    </row>
    <row r="5567" spans="1:34" x14ac:dyDescent="0.2">
      <c r="A5567"/>
      <c r="J5567"/>
      <c r="AA5567"/>
      <c r="AB5567"/>
      <c r="AC5567"/>
      <c r="AD5567"/>
      <c r="AE5567"/>
      <c r="AF5567"/>
      <c r="AG5567"/>
      <c r="AH5567"/>
    </row>
    <row r="5568" spans="1:34" x14ac:dyDescent="0.2">
      <c r="A5568"/>
      <c r="J5568"/>
      <c r="AA5568"/>
      <c r="AB5568"/>
      <c r="AC5568"/>
      <c r="AD5568"/>
      <c r="AE5568"/>
      <c r="AF5568"/>
      <c r="AG5568"/>
      <c r="AH5568"/>
    </row>
    <row r="5569" spans="1:34" x14ac:dyDescent="0.2">
      <c r="A5569"/>
      <c r="J5569"/>
      <c r="AA5569"/>
      <c r="AB5569"/>
      <c r="AC5569"/>
      <c r="AD5569"/>
      <c r="AE5569"/>
      <c r="AF5569"/>
      <c r="AG5569"/>
      <c r="AH5569"/>
    </row>
    <row r="5570" spans="1:34" x14ac:dyDescent="0.2">
      <c r="A5570"/>
      <c r="J5570"/>
      <c r="AA5570"/>
      <c r="AB5570"/>
      <c r="AC5570"/>
      <c r="AD5570"/>
      <c r="AE5570"/>
      <c r="AF5570"/>
      <c r="AG5570"/>
      <c r="AH5570"/>
    </row>
    <row r="5571" spans="1:34" x14ac:dyDescent="0.2">
      <c r="A5571"/>
      <c r="J5571"/>
      <c r="AA5571"/>
      <c r="AB5571"/>
      <c r="AC5571"/>
      <c r="AD5571"/>
      <c r="AE5571"/>
      <c r="AF5571"/>
      <c r="AG5571"/>
      <c r="AH5571"/>
    </row>
    <row r="5572" spans="1:34" x14ac:dyDescent="0.2">
      <c r="A5572"/>
      <c r="J5572"/>
      <c r="AA5572"/>
      <c r="AB5572"/>
      <c r="AC5572"/>
      <c r="AD5572"/>
      <c r="AE5572"/>
      <c r="AF5572"/>
      <c r="AG5572"/>
      <c r="AH5572"/>
    </row>
    <row r="5573" spans="1:34" x14ac:dyDescent="0.2">
      <c r="A5573"/>
      <c r="J5573"/>
      <c r="AA5573"/>
      <c r="AB5573"/>
      <c r="AC5573"/>
      <c r="AD5573"/>
      <c r="AE5573"/>
      <c r="AF5573"/>
      <c r="AG5573"/>
      <c r="AH5573"/>
    </row>
    <row r="5574" spans="1:34" x14ac:dyDescent="0.2">
      <c r="A5574"/>
      <c r="J5574"/>
      <c r="AA5574"/>
      <c r="AB5574"/>
      <c r="AC5574"/>
      <c r="AD5574"/>
      <c r="AE5574"/>
      <c r="AF5574"/>
      <c r="AG5574"/>
      <c r="AH5574"/>
    </row>
    <row r="5575" spans="1:34" x14ac:dyDescent="0.2">
      <c r="A5575"/>
      <c r="J5575"/>
      <c r="AA5575"/>
      <c r="AB5575"/>
      <c r="AC5575"/>
      <c r="AD5575"/>
      <c r="AE5575"/>
      <c r="AF5575"/>
      <c r="AG5575"/>
      <c r="AH5575"/>
    </row>
    <row r="5576" spans="1:34" x14ac:dyDescent="0.2">
      <c r="A5576"/>
      <c r="J5576"/>
      <c r="AA5576"/>
      <c r="AB5576"/>
      <c r="AC5576"/>
      <c r="AD5576"/>
      <c r="AE5576"/>
      <c r="AF5576"/>
      <c r="AG5576"/>
      <c r="AH5576"/>
    </row>
    <row r="5577" spans="1:34" x14ac:dyDescent="0.2">
      <c r="A5577"/>
      <c r="J5577"/>
      <c r="AA5577"/>
      <c r="AB5577"/>
      <c r="AC5577"/>
      <c r="AD5577"/>
      <c r="AE5577"/>
      <c r="AF5577"/>
      <c r="AG5577"/>
      <c r="AH5577"/>
    </row>
    <row r="5578" spans="1:34" x14ac:dyDescent="0.2">
      <c r="A5578"/>
      <c r="J5578"/>
      <c r="AA5578"/>
      <c r="AB5578"/>
      <c r="AC5578"/>
      <c r="AD5578"/>
      <c r="AE5578"/>
      <c r="AF5578"/>
      <c r="AG5578"/>
      <c r="AH5578"/>
    </row>
    <row r="5579" spans="1:34" x14ac:dyDescent="0.2">
      <c r="A5579"/>
      <c r="J5579"/>
      <c r="AA5579"/>
      <c r="AB5579"/>
      <c r="AC5579"/>
      <c r="AD5579"/>
      <c r="AE5579"/>
      <c r="AF5579"/>
      <c r="AG5579"/>
      <c r="AH5579"/>
    </row>
    <row r="5580" spans="1:34" x14ac:dyDescent="0.2">
      <c r="A5580"/>
      <c r="J5580"/>
      <c r="AA5580"/>
      <c r="AB5580"/>
      <c r="AC5580"/>
      <c r="AD5580"/>
      <c r="AE5580"/>
      <c r="AF5580"/>
      <c r="AG5580"/>
      <c r="AH5580"/>
    </row>
    <row r="5581" spans="1:34" x14ac:dyDescent="0.2">
      <c r="A5581"/>
      <c r="J5581"/>
      <c r="AA5581"/>
      <c r="AB5581"/>
      <c r="AC5581"/>
      <c r="AD5581"/>
      <c r="AE5581"/>
      <c r="AF5581"/>
      <c r="AG5581"/>
      <c r="AH5581"/>
    </row>
    <row r="5582" spans="1:34" x14ac:dyDescent="0.2">
      <c r="A5582"/>
      <c r="J5582"/>
      <c r="AA5582"/>
      <c r="AB5582"/>
      <c r="AC5582"/>
      <c r="AD5582"/>
      <c r="AE5582"/>
      <c r="AF5582"/>
      <c r="AG5582"/>
      <c r="AH5582"/>
    </row>
    <row r="5583" spans="1:34" x14ac:dyDescent="0.2">
      <c r="A5583"/>
      <c r="J5583"/>
      <c r="AA5583"/>
      <c r="AB5583"/>
      <c r="AC5583"/>
      <c r="AD5583"/>
      <c r="AE5583"/>
      <c r="AF5583"/>
      <c r="AG5583"/>
      <c r="AH5583"/>
    </row>
    <row r="5584" spans="1:34" x14ac:dyDescent="0.2">
      <c r="A5584"/>
      <c r="J5584"/>
      <c r="AA5584"/>
      <c r="AB5584"/>
      <c r="AC5584"/>
      <c r="AD5584"/>
      <c r="AE5584"/>
      <c r="AF5584"/>
      <c r="AG5584"/>
      <c r="AH5584"/>
    </row>
    <row r="5585" spans="1:34" x14ac:dyDescent="0.2">
      <c r="A5585"/>
      <c r="J5585"/>
      <c r="AA5585"/>
      <c r="AB5585"/>
      <c r="AC5585"/>
      <c r="AD5585"/>
      <c r="AE5585"/>
      <c r="AF5585"/>
      <c r="AG5585"/>
      <c r="AH5585"/>
    </row>
    <row r="5586" spans="1:34" x14ac:dyDescent="0.2">
      <c r="A5586"/>
      <c r="J5586"/>
      <c r="AA5586"/>
      <c r="AB5586"/>
      <c r="AC5586"/>
      <c r="AD5586"/>
      <c r="AE5586"/>
      <c r="AF5586"/>
      <c r="AG5586"/>
      <c r="AH5586"/>
    </row>
    <row r="5587" spans="1:34" x14ac:dyDescent="0.2">
      <c r="A5587"/>
      <c r="J5587"/>
      <c r="AA5587"/>
      <c r="AB5587"/>
      <c r="AC5587"/>
      <c r="AD5587"/>
      <c r="AE5587"/>
      <c r="AF5587"/>
      <c r="AG5587"/>
      <c r="AH5587"/>
    </row>
    <row r="5588" spans="1:34" x14ac:dyDescent="0.2">
      <c r="A5588"/>
      <c r="J5588"/>
      <c r="AA5588"/>
      <c r="AB5588"/>
      <c r="AC5588"/>
      <c r="AD5588"/>
      <c r="AE5588"/>
      <c r="AF5588"/>
      <c r="AG5588"/>
      <c r="AH5588"/>
    </row>
    <row r="5589" spans="1:34" x14ac:dyDescent="0.2">
      <c r="A5589"/>
      <c r="J5589"/>
      <c r="AA5589"/>
      <c r="AB5589"/>
      <c r="AC5589"/>
      <c r="AD5589"/>
      <c r="AE5589"/>
      <c r="AF5589"/>
      <c r="AG5589"/>
      <c r="AH5589"/>
    </row>
    <row r="5590" spans="1:34" x14ac:dyDescent="0.2">
      <c r="A5590"/>
      <c r="J5590"/>
      <c r="AA5590"/>
      <c r="AB5590"/>
      <c r="AC5590"/>
      <c r="AD5590"/>
      <c r="AE5590"/>
      <c r="AF5590"/>
      <c r="AG5590"/>
      <c r="AH5590"/>
    </row>
    <row r="5591" spans="1:34" x14ac:dyDescent="0.2">
      <c r="A5591"/>
      <c r="J5591"/>
      <c r="AA5591"/>
      <c r="AB5591"/>
      <c r="AC5591"/>
      <c r="AD5591"/>
      <c r="AE5591"/>
      <c r="AF5591"/>
      <c r="AG5591"/>
      <c r="AH5591"/>
    </row>
    <row r="5592" spans="1:34" x14ac:dyDescent="0.2">
      <c r="A5592"/>
      <c r="J5592"/>
      <c r="AA5592"/>
      <c r="AB5592"/>
      <c r="AC5592"/>
      <c r="AD5592"/>
      <c r="AE5592"/>
      <c r="AF5592"/>
      <c r="AG5592"/>
      <c r="AH5592"/>
    </row>
    <row r="5593" spans="1:34" x14ac:dyDescent="0.2">
      <c r="A5593"/>
      <c r="J5593"/>
      <c r="AA5593"/>
      <c r="AB5593"/>
      <c r="AC5593"/>
      <c r="AD5593"/>
      <c r="AE5593"/>
      <c r="AF5593"/>
      <c r="AG5593"/>
      <c r="AH5593"/>
    </row>
    <row r="5594" spans="1:34" x14ac:dyDescent="0.2">
      <c r="A5594"/>
      <c r="J5594"/>
      <c r="AA5594"/>
      <c r="AB5594"/>
      <c r="AC5594"/>
      <c r="AD5594"/>
      <c r="AE5594"/>
      <c r="AF5594"/>
      <c r="AG5594"/>
      <c r="AH5594"/>
    </row>
    <row r="5595" spans="1:34" x14ac:dyDescent="0.2">
      <c r="A5595"/>
      <c r="J5595"/>
      <c r="AA5595"/>
      <c r="AB5595"/>
      <c r="AC5595"/>
      <c r="AD5595"/>
      <c r="AE5595"/>
      <c r="AF5595"/>
      <c r="AG5595"/>
      <c r="AH5595"/>
    </row>
    <row r="5596" spans="1:34" x14ac:dyDescent="0.2">
      <c r="A5596"/>
      <c r="J5596"/>
      <c r="AA5596"/>
      <c r="AB5596"/>
      <c r="AC5596"/>
      <c r="AD5596"/>
      <c r="AE5596"/>
      <c r="AF5596"/>
      <c r="AG5596"/>
      <c r="AH5596"/>
    </row>
    <row r="5597" spans="1:34" x14ac:dyDescent="0.2">
      <c r="A5597"/>
      <c r="J5597"/>
      <c r="AA5597"/>
      <c r="AB5597"/>
      <c r="AC5597"/>
      <c r="AD5597"/>
      <c r="AE5597"/>
      <c r="AF5597"/>
      <c r="AG5597"/>
      <c r="AH5597"/>
    </row>
    <row r="5598" spans="1:34" x14ac:dyDescent="0.2">
      <c r="A5598"/>
      <c r="J5598"/>
      <c r="AA5598"/>
      <c r="AB5598"/>
      <c r="AC5598"/>
      <c r="AD5598"/>
      <c r="AE5598"/>
      <c r="AF5598"/>
      <c r="AG5598"/>
      <c r="AH5598"/>
    </row>
    <row r="5599" spans="1:34" x14ac:dyDescent="0.2">
      <c r="A5599"/>
      <c r="J5599"/>
      <c r="AA5599"/>
      <c r="AB5599"/>
      <c r="AC5599"/>
      <c r="AD5599"/>
      <c r="AE5599"/>
      <c r="AF5599"/>
      <c r="AG5599"/>
      <c r="AH5599"/>
    </row>
    <row r="5600" spans="1:34" x14ac:dyDescent="0.2">
      <c r="A5600"/>
      <c r="J5600"/>
      <c r="AA5600"/>
      <c r="AB5600"/>
      <c r="AC5600"/>
      <c r="AD5600"/>
      <c r="AE5600"/>
      <c r="AF5600"/>
      <c r="AG5600"/>
      <c r="AH5600"/>
    </row>
    <row r="5601" spans="1:34" x14ac:dyDescent="0.2">
      <c r="A5601"/>
      <c r="J5601"/>
      <c r="AA5601"/>
      <c r="AB5601"/>
      <c r="AC5601"/>
      <c r="AD5601"/>
      <c r="AE5601"/>
      <c r="AF5601"/>
      <c r="AG5601"/>
      <c r="AH5601"/>
    </row>
    <row r="5602" spans="1:34" x14ac:dyDescent="0.2">
      <c r="A5602"/>
      <c r="J5602"/>
      <c r="AA5602"/>
      <c r="AB5602"/>
      <c r="AC5602"/>
      <c r="AD5602"/>
      <c r="AE5602"/>
      <c r="AF5602"/>
      <c r="AG5602"/>
      <c r="AH5602"/>
    </row>
    <row r="5603" spans="1:34" x14ac:dyDescent="0.2">
      <c r="A5603"/>
      <c r="J5603"/>
      <c r="AA5603"/>
      <c r="AB5603"/>
      <c r="AC5603"/>
      <c r="AD5603"/>
      <c r="AE5603"/>
      <c r="AF5603"/>
      <c r="AG5603"/>
      <c r="AH5603"/>
    </row>
    <row r="5604" spans="1:34" x14ac:dyDescent="0.2">
      <c r="A5604"/>
      <c r="J5604"/>
      <c r="AA5604"/>
      <c r="AB5604"/>
      <c r="AC5604"/>
      <c r="AD5604"/>
      <c r="AE5604"/>
      <c r="AF5604"/>
      <c r="AG5604"/>
      <c r="AH5604"/>
    </row>
    <row r="5605" spans="1:34" x14ac:dyDescent="0.2">
      <c r="A5605"/>
      <c r="J5605"/>
      <c r="AA5605"/>
      <c r="AB5605"/>
      <c r="AC5605"/>
      <c r="AD5605"/>
      <c r="AE5605"/>
      <c r="AF5605"/>
      <c r="AG5605"/>
      <c r="AH5605"/>
    </row>
    <row r="5606" spans="1:34" x14ac:dyDescent="0.2">
      <c r="A5606"/>
      <c r="J5606"/>
      <c r="AA5606"/>
      <c r="AB5606"/>
      <c r="AC5606"/>
      <c r="AD5606"/>
      <c r="AE5606"/>
      <c r="AF5606"/>
      <c r="AG5606"/>
      <c r="AH5606"/>
    </row>
    <row r="5607" spans="1:34" x14ac:dyDescent="0.2">
      <c r="A5607"/>
      <c r="J5607"/>
      <c r="AA5607"/>
      <c r="AB5607"/>
      <c r="AC5607"/>
      <c r="AD5607"/>
      <c r="AE5607"/>
      <c r="AF5607"/>
      <c r="AG5607"/>
      <c r="AH5607"/>
    </row>
    <row r="5608" spans="1:34" x14ac:dyDescent="0.2">
      <c r="A5608"/>
      <c r="J5608"/>
      <c r="AA5608"/>
      <c r="AB5608"/>
      <c r="AC5608"/>
      <c r="AD5608"/>
      <c r="AE5608"/>
      <c r="AF5608"/>
      <c r="AG5608"/>
      <c r="AH5608"/>
    </row>
    <row r="5609" spans="1:34" x14ac:dyDescent="0.2">
      <c r="A5609"/>
      <c r="J5609"/>
      <c r="AA5609"/>
      <c r="AB5609"/>
      <c r="AC5609"/>
      <c r="AD5609"/>
      <c r="AE5609"/>
      <c r="AF5609"/>
      <c r="AG5609"/>
      <c r="AH5609"/>
    </row>
    <row r="5610" spans="1:34" x14ac:dyDescent="0.2">
      <c r="A5610"/>
      <c r="J5610"/>
      <c r="AA5610"/>
      <c r="AB5610"/>
      <c r="AC5610"/>
      <c r="AD5610"/>
      <c r="AE5610"/>
      <c r="AF5610"/>
      <c r="AG5610"/>
      <c r="AH5610"/>
    </row>
    <row r="5611" spans="1:34" x14ac:dyDescent="0.2">
      <c r="A5611"/>
      <c r="J5611"/>
      <c r="AA5611"/>
      <c r="AB5611"/>
      <c r="AC5611"/>
      <c r="AD5611"/>
      <c r="AE5611"/>
      <c r="AF5611"/>
      <c r="AG5611"/>
      <c r="AH5611"/>
    </row>
    <row r="5612" spans="1:34" x14ac:dyDescent="0.2">
      <c r="A5612"/>
      <c r="J5612"/>
      <c r="AA5612"/>
      <c r="AB5612"/>
      <c r="AC5612"/>
      <c r="AD5612"/>
      <c r="AE5612"/>
      <c r="AF5612"/>
      <c r="AG5612"/>
      <c r="AH5612"/>
    </row>
    <row r="5613" spans="1:34" x14ac:dyDescent="0.2">
      <c r="A5613"/>
      <c r="J5613"/>
      <c r="AA5613"/>
      <c r="AB5613"/>
      <c r="AC5613"/>
      <c r="AD5613"/>
      <c r="AE5613"/>
      <c r="AF5613"/>
      <c r="AG5613"/>
      <c r="AH5613"/>
    </row>
    <row r="5614" spans="1:34" x14ac:dyDescent="0.2">
      <c r="A5614"/>
      <c r="J5614"/>
      <c r="AA5614"/>
      <c r="AB5614"/>
      <c r="AC5614"/>
      <c r="AD5614"/>
      <c r="AE5614"/>
      <c r="AF5614"/>
      <c r="AG5614"/>
      <c r="AH5614"/>
    </row>
    <row r="5615" spans="1:34" x14ac:dyDescent="0.2">
      <c r="A5615"/>
      <c r="J5615"/>
      <c r="AA5615"/>
      <c r="AB5615"/>
      <c r="AC5615"/>
      <c r="AD5615"/>
      <c r="AE5615"/>
      <c r="AF5615"/>
      <c r="AG5615"/>
      <c r="AH5615"/>
    </row>
    <row r="5616" spans="1:34" x14ac:dyDescent="0.2">
      <c r="A5616"/>
      <c r="J5616"/>
      <c r="AA5616"/>
      <c r="AB5616"/>
      <c r="AC5616"/>
      <c r="AD5616"/>
      <c r="AE5616"/>
      <c r="AF5616"/>
      <c r="AG5616"/>
      <c r="AH5616"/>
    </row>
    <row r="5617" spans="1:34" x14ac:dyDescent="0.2">
      <c r="A5617"/>
      <c r="J5617"/>
      <c r="AA5617"/>
      <c r="AB5617"/>
      <c r="AC5617"/>
      <c r="AD5617"/>
      <c r="AE5617"/>
      <c r="AF5617"/>
      <c r="AG5617"/>
      <c r="AH5617"/>
    </row>
    <row r="5618" spans="1:34" x14ac:dyDescent="0.2">
      <c r="A5618"/>
      <c r="J5618"/>
      <c r="AA5618"/>
      <c r="AB5618"/>
      <c r="AC5618"/>
      <c r="AD5618"/>
      <c r="AE5618"/>
      <c r="AF5618"/>
      <c r="AG5618"/>
      <c r="AH5618"/>
    </row>
    <row r="5619" spans="1:34" x14ac:dyDescent="0.2">
      <c r="A5619"/>
      <c r="J5619"/>
      <c r="AA5619"/>
      <c r="AB5619"/>
      <c r="AC5619"/>
      <c r="AD5619"/>
      <c r="AE5619"/>
      <c r="AF5619"/>
      <c r="AG5619"/>
      <c r="AH5619"/>
    </row>
    <row r="5620" spans="1:34" x14ac:dyDescent="0.2">
      <c r="A5620"/>
      <c r="J5620"/>
      <c r="AA5620"/>
      <c r="AB5620"/>
      <c r="AC5620"/>
      <c r="AD5620"/>
      <c r="AE5620"/>
      <c r="AF5620"/>
      <c r="AG5620"/>
      <c r="AH5620"/>
    </row>
    <row r="5621" spans="1:34" x14ac:dyDescent="0.2">
      <c r="A5621"/>
      <c r="J5621"/>
      <c r="AA5621"/>
      <c r="AB5621"/>
      <c r="AC5621"/>
      <c r="AD5621"/>
      <c r="AE5621"/>
      <c r="AF5621"/>
      <c r="AG5621"/>
      <c r="AH5621"/>
    </row>
    <row r="5622" spans="1:34" x14ac:dyDescent="0.2">
      <c r="A5622"/>
      <c r="J5622"/>
      <c r="AA5622"/>
      <c r="AB5622"/>
      <c r="AC5622"/>
      <c r="AD5622"/>
      <c r="AE5622"/>
      <c r="AF5622"/>
      <c r="AG5622"/>
      <c r="AH5622"/>
    </row>
    <row r="5623" spans="1:34" x14ac:dyDescent="0.2">
      <c r="A5623"/>
      <c r="J5623"/>
      <c r="AA5623"/>
      <c r="AB5623"/>
      <c r="AC5623"/>
      <c r="AD5623"/>
      <c r="AE5623"/>
      <c r="AF5623"/>
      <c r="AG5623"/>
      <c r="AH5623"/>
    </row>
    <row r="5624" spans="1:34" x14ac:dyDescent="0.2">
      <c r="A5624"/>
      <c r="J5624"/>
      <c r="AA5624"/>
      <c r="AB5624"/>
      <c r="AC5624"/>
      <c r="AD5624"/>
      <c r="AE5624"/>
      <c r="AF5624"/>
      <c r="AG5624"/>
      <c r="AH5624"/>
    </row>
    <row r="5625" spans="1:34" x14ac:dyDescent="0.2">
      <c r="A5625"/>
      <c r="J5625"/>
      <c r="AA5625"/>
      <c r="AB5625"/>
      <c r="AC5625"/>
      <c r="AD5625"/>
      <c r="AE5625"/>
      <c r="AF5625"/>
      <c r="AG5625"/>
      <c r="AH5625"/>
    </row>
    <row r="5626" spans="1:34" x14ac:dyDescent="0.2">
      <c r="A5626"/>
      <c r="J5626"/>
      <c r="AA5626"/>
      <c r="AB5626"/>
      <c r="AC5626"/>
      <c r="AD5626"/>
      <c r="AE5626"/>
      <c r="AF5626"/>
      <c r="AG5626"/>
      <c r="AH5626"/>
    </row>
    <row r="5627" spans="1:34" x14ac:dyDescent="0.2">
      <c r="A5627"/>
      <c r="J5627"/>
      <c r="AA5627"/>
      <c r="AB5627"/>
      <c r="AC5627"/>
      <c r="AD5627"/>
      <c r="AE5627"/>
      <c r="AF5627"/>
      <c r="AG5627"/>
      <c r="AH5627"/>
    </row>
    <row r="5628" spans="1:34" x14ac:dyDescent="0.2">
      <c r="A5628"/>
      <c r="J5628"/>
      <c r="AA5628"/>
      <c r="AB5628"/>
      <c r="AC5628"/>
      <c r="AD5628"/>
      <c r="AE5628"/>
      <c r="AF5628"/>
      <c r="AG5628"/>
      <c r="AH5628"/>
    </row>
    <row r="5629" spans="1:34" x14ac:dyDescent="0.2">
      <c r="A5629"/>
      <c r="J5629"/>
      <c r="AA5629"/>
      <c r="AB5629"/>
      <c r="AC5629"/>
      <c r="AD5629"/>
      <c r="AE5629"/>
      <c r="AF5629"/>
      <c r="AG5629"/>
      <c r="AH5629"/>
    </row>
    <row r="5630" spans="1:34" x14ac:dyDescent="0.2">
      <c r="A5630"/>
      <c r="J5630"/>
      <c r="AA5630"/>
      <c r="AB5630"/>
      <c r="AC5630"/>
      <c r="AD5630"/>
      <c r="AE5630"/>
      <c r="AF5630"/>
      <c r="AG5630"/>
      <c r="AH5630"/>
    </row>
    <row r="5631" spans="1:34" x14ac:dyDescent="0.2">
      <c r="A5631"/>
      <c r="J5631"/>
      <c r="AA5631"/>
      <c r="AB5631"/>
      <c r="AC5631"/>
      <c r="AD5631"/>
      <c r="AE5631"/>
      <c r="AF5631"/>
      <c r="AG5631"/>
      <c r="AH5631"/>
    </row>
    <row r="5632" spans="1:34" x14ac:dyDescent="0.2">
      <c r="A5632"/>
      <c r="J5632"/>
      <c r="AA5632"/>
      <c r="AB5632"/>
      <c r="AC5632"/>
      <c r="AD5632"/>
      <c r="AE5632"/>
      <c r="AF5632"/>
      <c r="AG5632"/>
      <c r="AH5632"/>
    </row>
    <row r="5633" spans="1:34" x14ac:dyDescent="0.2">
      <c r="A5633"/>
      <c r="J5633"/>
      <c r="AA5633"/>
      <c r="AB5633"/>
      <c r="AC5633"/>
      <c r="AD5633"/>
      <c r="AE5633"/>
      <c r="AF5633"/>
      <c r="AG5633"/>
      <c r="AH5633"/>
    </row>
    <row r="5634" spans="1:34" x14ac:dyDescent="0.2">
      <c r="A5634"/>
      <c r="J5634"/>
      <c r="AA5634"/>
      <c r="AB5634"/>
      <c r="AC5634"/>
      <c r="AD5634"/>
      <c r="AE5634"/>
      <c r="AF5634"/>
      <c r="AG5634"/>
      <c r="AH5634"/>
    </row>
    <row r="5635" spans="1:34" x14ac:dyDescent="0.2">
      <c r="A5635"/>
      <c r="J5635"/>
      <c r="AA5635"/>
      <c r="AB5635"/>
      <c r="AC5635"/>
      <c r="AD5635"/>
      <c r="AE5635"/>
      <c r="AF5635"/>
      <c r="AG5635"/>
      <c r="AH5635"/>
    </row>
    <row r="5636" spans="1:34" x14ac:dyDescent="0.2">
      <c r="A5636"/>
      <c r="J5636"/>
      <c r="AA5636"/>
      <c r="AB5636"/>
      <c r="AC5636"/>
      <c r="AD5636"/>
      <c r="AE5636"/>
      <c r="AF5636"/>
      <c r="AG5636"/>
      <c r="AH5636"/>
    </row>
    <row r="5637" spans="1:34" x14ac:dyDescent="0.2">
      <c r="A5637"/>
      <c r="J5637"/>
      <c r="AA5637"/>
      <c r="AB5637"/>
      <c r="AC5637"/>
      <c r="AD5637"/>
      <c r="AE5637"/>
      <c r="AF5637"/>
      <c r="AG5637"/>
      <c r="AH5637"/>
    </row>
    <row r="5638" spans="1:34" x14ac:dyDescent="0.2">
      <c r="A5638"/>
      <c r="J5638"/>
      <c r="AA5638"/>
      <c r="AB5638"/>
      <c r="AC5638"/>
      <c r="AD5638"/>
      <c r="AE5638"/>
      <c r="AF5638"/>
      <c r="AG5638"/>
      <c r="AH5638"/>
    </row>
    <row r="5639" spans="1:34" x14ac:dyDescent="0.2">
      <c r="A5639"/>
      <c r="J5639"/>
      <c r="AA5639"/>
      <c r="AB5639"/>
      <c r="AC5639"/>
      <c r="AD5639"/>
      <c r="AE5639"/>
      <c r="AF5639"/>
      <c r="AG5639"/>
      <c r="AH5639"/>
    </row>
    <row r="5640" spans="1:34" x14ac:dyDescent="0.2">
      <c r="A5640"/>
      <c r="J5640"/>
      <c r="AA5640"/>
      <c r="AB5640"/>
      <c r="AC5640"/>
      <c r="AD5640"/>
      <c r="AE5640"/>
      <c r="AF5640"/>
      <c r="AG5640"/>
      <c r="AH5640"/>
    </row>
    <row r="5641" spans="1:34" x14ac:dyDescent="0.2">
      <c r="A5641"/>
      <c r="J5641"/>
      <c r="AA5641"/>
      <c r="AB5641"/>
      <c r="AC5641"/>
      <c r="AD5641"/>
      <c r="AE5641"/>
      <c r="AF5641"/>
      <c r="AG5641"/>
      <c r="AH5641"/>
    </row>
    <row r="5642" spans="1:34" x14ac:dyDescent="0.2">
      <c r="A5642"/>
      <c r="J5642"/>
      <c r="AA5642"/>
      <c r="AB5642"/>
      <c r="AC5642"/>
      <c r="AD5642"/>
      <c r="AE5642"/>
      <c r="AF5642"/>
      <c r="AG5642"/>
      <c r="AH5642"/>
    </row>
    <row r="5643" spans="1:34" x14ac:dyDescent="0.2">
      <c r="A5643"/>
      <c r="J5643"/>
      <c r="AA5643"/>
      <c r="AB5643"/>
      <c r="AC5643"/>
      <c r="AD5643"/>
      <c r="AE5643"/>
      <c r="AF5643"/>
      <c r="AG5643"/>
      <c r="AH5643"/>
    </row>
    <row r="5644" spans="1:34" x14ac:dyDescent="0.2">
      <c r="A5644"/>
      <c r="J5644"/>
      <c r="AA5644"/>
      <c r="AB5644"/>
      <c r="AC5644"/>
      <c r="AD5644"/>
      <c r="AE5644"/>
      <c r="AF5644"/>
      <c r="AG5644"/>
      <c r="AH5644"/>
    </row>
    <row r="5645" spans="1:34" x14ac:dyDescent="0.2">
      <c r="A5645"/>
      <c r="J5645"/>
      <c r="AA5645"/>
      <c r="AB5645"/>
      <c r="AC5645"/>
      <c r="AD5645"/>
      <c r="AE5645"/>
      <c r="AF5645"/>
      <c r="AG5645"/>
      <c r="AH5645"/>
    </row>
    <row r="5646" spans="1:34" x14ac:dyDescent="0.2">
      <c r="A5646"/>
      <c r="J5646"/>
      <c r="AA5646"/>
      <c r="AB5646"/>
      <c r="AC5646"/>
      <c r="AD5646"/>
      <c r="AE5646"/>
      <c r="AF5646"/>
      <c r="AG5646"/>
      <c r="AH5646"/>
    </row>
    <row r="5647" spans="1:34" x14ac:dyDescent="0.2">
      <c r="A5647"/>
      <c r="J5647"/>
      <c r="AA5647"/>
      <c r="AB5647"/>
      <c r="AC5647"/>
      <c r="AD5647"/>
      <c r="AE5647"/>
      <c r="AF5647"/>
      <c r="AG5647"/>
      <c r="AH5647"/>
    </row>
    <row r="5648" spans="1:34" x14ac:dyDescent="0.2">
      <c r="A5648"/>
      <c r="J5648"/>
      <c r="AA5648"/>
      <c r="AB5648"/>
      <c r="AC5648"/>
      <c r="AD5648"/>
      <c r="AE5648"/>
      <c r="AF5648"/>
      <c r="AG5648"/>
      <c r="AH5648"/>
    </row>
    <row r="5649" spans="1:34" x14ac:dyDescent="0.2">
      <c r="A5649"/>
      <c r="J5649"/>
      <c r="AA5649"/>
      <c r="AB5649"/>
      <c r="AC5649"/>
      <c r="AD5649"/>
      <c r="AE5649"/>
      <c r="AF5649"/>
      <c r="AG5649"/>
      <c r="AH5649"/>
    </row>
    <row r="5650" spans="1:34" x14ac:dyDescent="0.2">
      <c r="A5650"/>
      <c r="J5650"/>
      <c r="AA5650"/>
      <c r="AB5650"/>
      <c r="AC5650"/>
      <c r="AD5650"/>
      <c r="AE5650"/>
      <c r="AF5650"/>
      <c r="AG5650"/>
      <c r="AH5650"/>
    </row>
    <row r="5651" spans="1:34" x14ac:dyDescent="0.2">
      <c r="A5651"/>
      <c r="J5651"/>
      <c r="AA5651"/>
      <c r="AB5651"/>
      <c r="AC5651"/>
      <c r="AD5651"/>
      <c r="AE5651"/>
      <c r="AF5651"/>
      <c r="AG5651"/>
      <c r="AH5651"/>
    </row>
    <row r="5652" spans="1:34" x14ac:dyDescent="0.2">
      <c r="A5652"/>
      <c r="J5652"/>
      <c r="AA5652"/>
      <c r="AB5652"/>
      <c r="AC5652"/>
      <c r="AD5652"/>
      <c r="AE5652"/>
      <c r="AF5652"/>
      <c r="AG5652"/>
      <c r="AH5652"/>
    </row>
    <row r="5653" spans="1:34" x14ac:dyDescent="0.2">
      <c r="A5653"/>
      <c r="J5653"/>
      <c r="AA5653"/>
      <c r="AB5653"/>
      <c r="AC5653"/>
      <c r="AD5653"/>
      <c r="AE5653"/>
      <c r="AF5653"/>
      <c r="AG5653"/>
      <c r="AH5653"/>
    </row>
    <row r="5654" spans="1:34" x14ac:dyDescent="0.2">
      <c r="A5654"/>
      <c r="J5654"/>
      <c r="AA5654"/>
      <c r="AB5654"/>
      <c r="AC5654"/>
      <c r="AD5654"/>
      <c r="AE5654"/>
      <c r="AF5654"/>
      <c r="AG5654"/>
      <c r="AH5654"/>
    </row>
    <row r="5655" spans="1:34" x14ac:dyDescent="0.2">
      <c r="A5655"/>
      <c r="J5655"/>
      <c r="AA5655"/>
      <c r="AB5655"/>
      <c r="AC5655"/>
      <c r="AD5655"/>
      <c r="AE5655"/>
      <c r="AF5655"/>
      <c r="AG5655"/>
      <c r="AH5655"/>
    </row>
    <row r="5656" spans="1:34" x14ac:dyDescent="0.2">
      <c r="A5656"/>
      <c r="J5656"/>
      <c r="AA5656"/>
      <c r="AB5656"/>
      <c r="AC5656"/>
      <c r="AD5656"/>
      <c r="AE5656"/>
      <c r="AF5656"/>
      <c r="AG5656"/>
      <c r="AH5656"/>
    </row>
    <row r="5657" spans="1:34" x14ac:dyDescent="0.2">
      <c r="A5657"/>
      <c r="J5657"/>
      <c r="AA5657"/>
      <c r="AB5657"/>
      <c r="AC5657"/>
      <c r="AD5657"/>
      <c r="AE5657"/>
      <c r="AF5657"/>
      <c r="AG5657"/>
      <c r="AH5657"/>
    </row>
    <row r="5658" spans="1:34" x14ac:dyDescent="0.2">
      <c r="A5658"/>
      <c r="J5658"/>
      <c r="AA5658"/>
      <c r="AB5658"/>
      <c r="AC5658"/>
      <c r="AD5658"/>
      <c r="AE5658"/>
      <c r="AF5658"/>
      <c r="AG5658"/>
      <c r="AH5658"/>
    </row>
    <row r="5659" spans="1:34" x14ac:dyDescent="0.2">
      <c r="A5659"/>
      <c r="J5659"/>
      <c r="AA5659"/>
      <c r="AB5659"/>
      <c r="AC5659"/>
      <c r="AD5659"/>
      <c r="AE5659"/>
      <c r="AF5659"/>
      <c r="AG5659"/>
      <c r="AH5659"/>
    </row>
    <row r="5660" spans="1:34" x14ac:dyDescent="0.2">
      <c r="A5660"/>
      <c r="J5660"/>
      <c r="AA5660"/>
      <c r="AB5660"/>
      <c r="AC5660"/>
      <c r="AD5660"/>
      <c r="AE5660"/>
      <c r="AF5660"/>
      <c r="AG5660"/>
      <c r="AH5660"/>
    </row>
    <row r="5661" spans="1:34" x14ac:dyDescent="0.2">
      <c r="A5661"/>
      <c r="J5661"/>
      <c r="AA5661"/>
      <c r="AB5661"/>
      <c r="AC5661"/>
      <c r="AD5661"/>
      <c r="AE5661"/>
      <c r="AF5661"/>
      <c r="AG5661"/>
      <c r="AH5661"/>
    </row>
    <row r="5662" spans="1:34" x14ac:dyDescent="0.2">
      <c r="A5662"/>
      <c r="J5662"/>
      <c r="AA5662"/>
      <c r="AB5662"/>
      <c r="AC5662"/>
      <c r="AD5662"/>
      <c r="AE5662"/>
      <c r="AF5662"/>
      <c r="AG5662"/>
      <c r="AH5662"/>
    </row>
    <row r="5663" spans="1:34" x14ac:dyDescent="0.2">
      <c r="A5663"/>
      <c r="J5663"/>
      <c r="AA5663"/>
      <c r="AB5663"/>
      <c r="AC5663"/>
      <c r="AD5663"/>
      <c r="AE5663"/>
      <c r="AF5663"/>
      <c r="AG5663"/>
      <c r="AH5663"/>
    </row>
    <row r="5664" spans="1:34" x14ac:dyDescent="0.2">
      <c r="A5664"/>
      <c r="J5664"/>
      <c r="AA5664"/>
      <c r="AB5664"/>
      <c r="AC5664"/>
      <c r="AD5664"/>
      <c r="AE5664"/>
      <c r="AF5664"/>
      <c r="AG5664"/>
      <c r="AH5664"/>
    </row>
    <row r="5665" spans="1:34" x14ac:dyDescent="0.2">
      <c r="A5665"/>
      <c r="J5665"/>
      <c r="AA5665"/>
      <c r="AB5665"/>
      <c r="AC5665"/>
      <c r="AD5665"/>
      <c r="AE5665"/>
      <c r="AF5665"/>
      <c r="AG5665"/>
      <c r="AH5665"/>
    </row>
    <row r="5666" spans="1:34" x14ac:dyDescent="0.2">
      <c r="A5666"/>
      <c r="J5666"/>
      <c r="AA5666"/>
      <c r="AB5666"/>
      <c r="AC5666"/>
      <c r="AD5666"/>
      <c r="AE5666"/>
      <c r="AF5666"/>
      <c r="AG5666"/>
      <c r="AH5666"/>
    </row>
    <row r="5667" spans="1:34" x14ac:dyDescent="0.2">
      <c r="A5667"/>
      <c r="J5667"/>
      <c r="AA5667"/>
      <c r="AB5667"/>
      <c r="AC5667"/>
      <c r="AD5667"/>
      <c r="AE5667"/>
      <c r="AF5667"/>
      <c r="AG5667"/>
      <c r="AH5667"/>
    </row>
    <row r="5668" spans="1:34" x14ac:dyDescent="0.2">
      <c r="A5668"/>
      <c r="J5668"/>
      <c r="AA5668"/>
      <c r="AB5668"/>
      <c r="AC5668"/>
      <c r="AD5668"/>
      <c r="AE5668"/>
      <c r="AF5668"/>
      <c r="AG5668"/>
      <c r="AH5668"/>
    </row>
    <row r="5669" spans="1:34" x14ac:dyDescent="0.2">
      <c r="A5669"/>
      <c r="J5669"/>
      <c r="AA5669"/>
      <c r="AB5669"/>
      <c r="AC5669"/>
      <c r="AD5669"/>
      <c r="AE5669"/>
      <c r="AF5669"/>
      <c r="AG5669"/>
      <c r="AH5669"/>
    </row>
    <row r="5670" spans="1:34" x14ac:dyDescent="0.2">
      <c r="A5670"/>
      <c r="J5670"/>
      <c r="AA5670"/>
      <c r="AB5670"/>
      <c r="AC5670"/>
      <c r="AD5670"/>
      <c r="AE5670"/>
      <c r="AF5670"/>
      <c r="AG5670"/>
      <c r="AH5670"/>
    </row>
    <row r="5671" spans="1:34" x14ac:dyDescent="0.2">
      <c r="A5671"/>
      <c r="J5671"/>
      <c r="AA5671"/>
      <c r="AB5671"/>
      <c r="AC5671"/>
      <c r="AD5671"/>
      <c r="AE5671"/>
      <c r="AF5671"/>
      <c r="AG5671"/>
      <c r="AH5671"/>
    </row>
    <row r="5672" spans="1:34" x14ac:dyDescent="0.2">
      <c r="A5672"/>
      <c r="J5672"/>
      <c r="AA5672"/>
      <c r="AB5672"/>
      <c r="AC5672"/>
      <c r="AD5672"/>
      <c r="AE5672"/>
      <c r="AF5672"/>
      <c r="AG5672"/>
      <c r="AH5672"/>
    </row>
    <row r="5673" spans="1:34" x14ac:dyDescent="0.2">
      <c r="A5673"/>
      <c r="J5673"/>
      <c r="AA5673"/>
      <c r="AB5673"/>
      <c r="AC5673"/>
      <c r="AD5673"/>
      <c r="AE5673"/>
      <c r="AF5673"/>
      <c r="AG5673"/>
      <c r="AH5673"/>
    </row>
    <row r="5674" spans="1:34" x14ac:dyDescent="0.2">
      <c r="A5674"/>
      <c r="J5674"/>
      <c r="AA5674"/>
      <c r="AB5674"/>
      <c r="AC5674"/>
      <c r="AD5674"/>
      <c r="AE5674"/>
      <c r="AF5674"/>
      <c r="AG5674"/>
      <c r="AH5674"/>
    </row>
    <row r="5675" spans="1:34" x14ac:dyDescent="0.2">
      <c r="A5675"/>
      <c r="J5675"/>
      <c r="AA5675"/>
      <c r="AB5675"/>
      <c r="AC5675"/>
      <c r="AD5675"/>
      <c r="AE5675"/>
      <c r="AF5675"/>
      <c r="AG5675"/>
      <c r="AH5675"/>
    </row>
    <row r="5676" spans="1:34" x14ac:dyDescent="0.2">
      <c r="A5676"/>
      <c r="J5676"/>
      <c r="AA5676"/>
      <c r="AB5676"/>
      <c r="AC5676"/>
      <c r="AD5676"/>
      <c r="AE5676"/>
      <c r="AF5676"/>
      <c r="AG5676"/>
      <c r="AH5676"/>
    </row>
    <row r="5677" spans="1:34" x14ac:dyDescent="0.2">
      <c r="A5677"/>
      <c r="J5677"/>
      <c r="AA5677"/>
      <c r="AB5677"/>
      <c r="AC5677"/>
      <c r="AD5677"/>
      <c r="AE5677"/>
      <c r="AF5677"/>
      <c r="AG5677"/>
      <c r="AH5677"/>
    </row>
    <row r="5678" spans="1:34" x14ac:dyDescent="0.2">
      <c r="A5678"/>
      <c r="J5678"/>
      <c r="AA5678"/>
      <c r="AB5678"/>
      <c r="AC5678"/>
      <c r="AD5678"/>
      <c r="AE5678"/>
      <c r="AF5678"/>
      <c r="AG5678"/>
      <c r="AH5678"/>
    </row>
    <row r="5679" spans="1:34" x14ac:dyDescent="0.2">
      <c r="A5679"/>
      <c r="J5679"/>
      <c r="AA5679"/>
      <c r="AB5679"/>
      <c r="AC5679"/>
      <c r="AD5679"/>
      <c r="AE5679"/>
      <c r="AF5679"/>
      <c r="AG5679"/>
      <c r="AH5679"/>
    </row>
    <row r="5680" spans="1:34" x14ac:dyDescent="0.2">
      <c r="A5680"/>
      <c r="J5680"/>
      <c r="AA5680"/>
      <c r="AB5680"/>
      <c r="AC5680"/>
      <c r="AD5680"/>
      <c r="AE5680"/>
      <c r="AF5680"/>
      <c r="AG5680"/>
      <c r="AH5680"/>
    </row>
    <row r="5681" spans="1:34" x14ac:dyDescent="0.2">
      <c r="A5681"/>
      <c r="J5681"/>
      <c r="AA5681"/>
      <c r="AB5681"/>
      <c r="AC5681"/>
      <c r="AD5681"/>
      <c r="AE5681"/>
      <c r="AF5681"/>
      <c r="AG5681"/>
      <c r="AH5681"/>
    </row>
    <row r="5682" spans="1:34" x14ac:dyDescent="0.2">
      <c r="A5682"/>
      <c r="J5682"/>
      <c r="AA5682"/>
      <c r="AB5682"/>
      <c r="AC5682"/>
      <c r="AD5682"/>
      <c r="AE5682"/>
      <c r="AF5682"/>
      <c r="AG5682"/>
      <c r="AH5682"/>
    </row>
    <row r="5683" spans="1:34" x14ac:dyDescent="0.2">
      <c r="A5683"/>
      <c r="J5683"/>
      <c r="AA5683"/>
      <c r="AB5683"/>
      <c r="AC5683"/>
      <c r="AD5683"/>
      <c r="AE5683"/>
      <c r="AF5683"/>
      <c r="AG5683"/>
      <c r="AH5683"/>
    </row>
    <row r="5684" spans="1:34" x14ac:dyDescent="0.2">
      <c r="A5684"/>
      <c r="J5684"/>
      <c r="AA5684"/>
      <c r="AB5684"/>
      <c r="AC5684"/>
      <c r="AD5684"/>
      <c r="AE5684"/>
      <c r="AF5684"/>
      <c r="AG5684"/>
      <c r="AH5684"/>
    </row>
    <row r="5685" spans="1:34" x14ac:dyDescent="0.2">
      <c r="A5685"/>
      <c r="J5685"/>
      <c r="AA5685"/>
      <c r="AB5685"/>
      <c r="AC5685"/>
      <c r="AD5685"/>
      <c r="AE5685"/>
      <c r="AF5685"/>
      <c r="AG5685"/>
      <c r="AH5685"/>
    </row>
    <row r="5686" spans="1:34" x14ac:dyDescent="0.2">
      <c r="A5686"/>
      <c r="J5686"/>
      <c r="AA5686"/>
      <c r="AB5686"/>
      <c r="AC5686"/>
      <c r="AD5686"/>
      <c r="AE5686"/>
      <c r="AF5686"/>
      <c r="AG5686"/>
      <c r="AH5686"/>
    </row>
    <row r="5687" spans="1:34" x14ac:dyDescent="0.2">
      <c r="A5687"/>
      <c r="J5687"/>
      <c r="AA5687"/>
      <c r="AB5687"/>
      <c r="AC5687"/>
      <c r="AD5687"/>
      <c r="AE5687"/>
      <c r="AF5687"/>
      <c r="AG5687"/>
      <c r="AH5687"/>
    </row>
    <row r="5688" spans="1:34" x14ac:dyDescent="0.2">
      <c r="A5688"/>
      <c r="J5688"/>
      <c r="AA5688"/>
      <c r="AB5688"/>
      <c r="AC5688"/>
      <c r="AD5688"/>
      <c r="AE5688"/>
      <c r="AF5688"/>
      <c r="AG5688"/>
      <c r="AH5688"/>
    </row>
    <row r="5689" spans="1:34" x14ac:dyDescent="0.2">
      <c r="A5689"/>
      <c r="J5689"/>
      <c r="AA5689"/>
      <c r="AB5689"/>
      <c r="AC5689"/>
      <c r="AD5689"/>
      <c r="AE5689"/>
      <c r="AF5689"/>
      <c r="AG5689"/>
      <c r="AH5689"/>
    </row>
    <row r="5690" spans="1:34" x14ac:dyDescent="0.2">
      <c r="A5690"/>
      <c r="J5690"/>
      <c r="AA5690"/>
      <c r="AB5690"/>
      <c r="AC5690"/>
      <c r="AD5690"/>
      <c r="AE5690"/>
      <c r="AF5690"/>
      <c r="AG5690"/>
      <c r="AH5690"/>
    </row>
    <row r="5691" spans="1:34" x14ac:dyDescent="0.2">
      <c r="A5691"/>
      <c r="J5691"/>
      <c r="AA5691"/>
      <c r="AB5691"/>
      <c r="AC5691"/>
      <c r="AD5691"/>
      <c r="AE5691"/>
      <c r="AF5691"/>
      <c r="AG5691"/>
      <c r="AH5691"/>
    </row>
    <row r="5692" spans="1:34" x14ac:dyDescent="0.2">
      <c r="A5692"/>
      <c r="J5692"/>
      <c r="AA5692"/>
      <c r="AB5692"/>
      <c r="AC5692"/>
      <c r="AD5692"/>
      <c r="AE5692"/>
      <c r="AF5692"/>
      <c r="AG5692"/>
      <c r="AH5692"/>
    </row>
    <row r="5693" spans="1:34" x14ac:dyDescent="0.2">
      <c r="A5693"/>
      <c r="J5693"/>
      <c r="AA5693"/>
      <c r="AB5693"/>
      <c r="AC5693"/>
      <c r="AD5693"/>
      <c r="AE5693"/>
      <c r="AF5693"/>
      <c r="AG5693"/>
      <c r="AH5693"/>
    </row>
    <row r="5694" spans="1:34" x14ac:dyDescent="0.2">
      <c r="A5694"/>
      <c r="J5694"/>
      <c r="AA5694"/>
      <c r="AB5694"/>
      <c r="AC5694"/>
      <c r="AD5694"/>
      <c r="AE5694"/>
      <c r="AF5694"/>
      <c r="AG5694"/>
      <c r="AH5694"/>
    </row>
    <row r="5695" spans="1:34" x14ac:dyDescent="0.2">
      <c r="A5695"/>
      <c r="J5695"/>
      <c r="AA5695"/>
      <c r="AB5695"/>
      <c r="AC5695"/>
      <c r="AD5695"/>
      <c r="AE5695"/>
      <c r="AF5695"/>
      <c r="AG5695"/>
      <c r="AH5695"/>
    </row>
    <row r="5696" spans="1:34" x14ac:dyDescent="0.2">
      <c r="A5696"/>
      <c r="J5696"/>
      <c r="AA5696"/>
      <c r="AB5696"/>
      <c r="AC5696"/>
      <c r="AD5696"/>
      <c r="AE5696"/>
      <c r="AF5696"/>
      <c r="AG5696"/>
      <c r="AH5696"/>
    </row>
    <row r="5697" spans="1:34" x14ac:dyDescent="0.2">
      <c r="A5697"/>
      <c r="J5697"/>
      <c r="AA5697"/>
      <c r="AB5697"/>
      <c r="AC5697"/>
      <c r="AD5697"/>
      <c r="AE5697"/>
      <c r="AF5697"/>
      <c r="AG5697"/>
      <c r="AH5697"/>
    </row>
    <row r="5698" spans="1:34" x14ac:dyDescent="0.2">
      <c r="A5698"/>
      <c r="J5698"/>
      <c r="AA5698"/>
      <c r="AB5698"/>
      <c r="AC5698"/>
      <c r="AD5698"/>
      <c r="AE5698"/>
      <c r="AF5698"/>
      <c r="AG5698"/>
      <c r="AH5698"/>
    </row>
    <row r="5699" spans="1:34" x14ac:dyDescent="0.2">
      <c r="A5699"/>
      <c r="J5699"/>
      <c r="AA5699"/>
      <c r="AB5699"/>
      <c r="AC5699"/>
      <c r="AD5699"/>
      <c r="AE5699"/>
      <c r="AF5699"/>
      <c r="AG5699"/>
      <c r="AH5699"/>
    </row>
    <row r="5700" spans="1:34" x14ac:dyDescent="0.2">
      <c r="A5700"/>
      <c r="J5700"/>
      <c r="AA5700"/>
      <c r="AB5700"/>
      <c r="AC5700"/>
      <c r="AD5700"/>
      <c r="AE5700"/>
      <c r="AF5700"/>
      <c r="AG5700"/>
      <c r="AH5700"/>
    </row>
    <row r="5701" spans="1:34" x14ac:dyDescent="0.2">
      <c r="A5701"/>
      <c r="J5701"/>
      <c r="AA5701"/>
      <c r="AB5701"/>
      <c r="AC5701"/>
      <c r="AD5701"/>
      <c r="AE5701"/>
      <c r="AF5701"/>
      <c r="AG5701"/>
      <c r="AH5701"/>
    </row>
    <row r="5702" spans="1:34" x14ac:dyDescent="0.2">
      <c r="A5702"/>
      <c r="J5702"/>
      <c r="AA5702"/>
      <c r="AB5702"/>
      <c r="AC5702"/>
      <c r="AD5702"/>
      <c r="AE5702"/>
      <c r="AF5702"/>
      <c r="AG5702"/>
      <c r="AH5702"/>
    </row>
    <row r="5703" spans="1:34" x14ac:dyDescent="0.2">
      <c r="A5703"/>
      <c r="J5703"/>
      <c r="AA5703"/>
      <c r="AB5703"/>
      <c r="AC5703"/>
      <c r="AD5703"/>
      <c r="AE5703"/>
      <c r="AF5703"/>
      <c r="AG5703"/>
      <c r="AH5703"/>
    </row>
    <row r="5704" spans="1:34" x14ac:dyDescent="0.2">
      <c r="A5704"/>
      <c r="J5704"/>
      <c r="AA5704"/>
      <c r="AB5704"/>
      <c r="AC5704"/>
      <c r="AD5704"/>
      <c r="AE5704"/>
      <c r="AF5704"/>
      <c r="AG5704"/>
      <c r="AH5704"/>
    </row>
    <row r="5705" spans="1:34" x14ac:dyDescent="0.2">
      <c r="A5705"/>
      <c r="J5705"/>
      <c r="AA5705"/>
      <c r="AB5705"/>
      <c r="AC5705"/>
      <c r="AD5705"/>
      <c r="AE5705"/>
      <c r="AF5705"/>
      <c r="AG5705"/>
      <c r="AH5705"/>
    </row>
    <row r="5706" spans="1:34" x14ac:dyDescent="0.2">
      <c r="A5706"/>
      <c r="J5706"/>
      <c r="AA5706"/>
      <c r="AB5706"/>
      <c r="AC5706"/>
      <c r="AD5706"/>
      <c r="AE5706"/>
      <c r="AF5706"/>
      <c r="AG5706"/>
      <c r="AH5706"/>
    </row>
    <row r="5707" spans="1:34" x14ac:dyDescent="0.2">
      <c r="A5707"/>
      <c r="J5707"/>
      <c r="AA5707"/>
      <c r="AB5707"/>
      <c r="AC5707"/>
      <c r="AD5707"/>
      <c r="AE5707"/>
      <c r="AF5707"/>
      <c r="AG5707"/>
      <c r="AH5707"/>
    </row>
    <row r="5708" spans="1:34" x14ac:dyDescent="0.2">
      <c r="A5708"/>
      <c r="J5708"/>
      <c r="AA5708"/>
      <c r="AB5708"/>
      <c r="AC5708"/>
      <c r="AD5708"/>
      <c r="AE5708"/>
      <c r="AF5708"/>
      <c r="AG5708"/>
      <c r="AH5708"/>
    </row>
    <row r="5709" spans="1:34" x14ac:dyDescent="0.2">
      <c r="A5709"/>
      <c r="J5709"/>
      <c r="AA5709"/>
      <c r="AB5709"/>
      <c r="AC5709"/>
      <c r="AD5709"/>
      <c r="AE5709"/>
      <c r="AF5709"/>
      <c r="AG5709"/>
      <c r="AH5709"/>
    </row>
    <row r="5710" spans="1:34" x14ac:dyDescent="0.2">
      <c r="A5710"/>
      <c r="J5710"/>
      <c r="AA5710"/>
      <c r="AB5710"/>
      <c r="AC5710"/>
      <c r="AD5710"/>
      <c r="AE5710"/>
      <c r="AF5710"/>
      <c r="AG5710"/>
      <c r="AH5710"/>
    </row>
    <row r="5711" spans="1:34" x14ac:dyDescent="0.2">
      <c r="A5711"/>
      <c r="J5711"/>
      <c r="AA5711"/>
      <c r="AB5711"/>
      <c r="AC5711"/>
      <c r="AD5711"/>
      <c r="AE5711"/>
      <c r="AF5711"/>
      <c r="AG5711"/>
      <c r="AH5711"/>
    </row>
    <row r="5712" spans="1:34" x14ac:dyDescent="0.2">
      <c r="A5712"/>
      <c r="J5712"/>
      <c r="AA5712"/>
      <c r="AB5712"/>
      <c r="AC5712"/>
      <c r="AD5712"/>
      <c r="AE5712"/>
      <c r="AF5712"/>
      <c r="AG5712"/>
      <c r="AH5712"/>
    </row>
    <row r="5713" spans="1:34" x14ac:dyDescent="0.2">
      <c r="A5713"/>
      <c r="J5713"/>
      <c r="AA5713"/>
      <c r="AB5713"/>
      <c r="AC5713"/>
      <c r="AD5713"/>
      <c r="AE5713"/>
      <c r="AF5713"/>
      <c r="AG5713"/>
      <c r="AH5713"/>
    </row>
    <row r="5714" spans="1:34" x14ac:dyDescent="0.2">
      <c r="A5714"/>
      <c r="J5714"/>
      <c r="AA5714"/>
      <c r="AB5714"/>
      <c r="AC5714"/>
      <c r="AD5714"/>
      <c r="AE5714"/>
      <c r="AF5714"/>
      <c r="AG5714"/>
      <c r="AH5714"/>
    </row>
    <row r="5715" spans="1:34" x14ac:dyDescent="0.2">
      <c r="A5715"/>
      <c r="J5715"/>
      <c r="AA5715"/>
      <c r="AB5715"/>
      <c r="AC5715"/>
      <c r="AD5715"/>
      <c r="AE5715"/>
      <c r="AF5715"/>
      <c r="AG5715"/>
      <c r="AH5715"/>
    </row>
    <row r="5716" spans="1:34" x14ac:dyDescent="0.2">
      <c r="A5716"/>
      <c r="J5716"/>
      <c r="AA5716"/>
      <c r="AB5716"/>
      <c r="AC5716"/>
      <c r="AD5716"/>
      <c r="AE5716"/>
      <c r="AF5716"/>
      <c r="AG5716"/>
      <c r="AH5716"/>
    </row>
    <row r="5717" spans="1:34" x14ac:dyDescent="0.2">
      <c r="A5717"/>
      <c r="J5717"/>
      <c r="AA5717"/>
      <c r="AB5717"/>
      <c r="AC5717"/>
      <c r="AD5717"/>
      <c r="AE5717"/>
      <c r="AF5717"/>
      <c r="AG5717"/>
      <c r="AH5717"/>
    </row>
    <row r="5718" spans="1:34" x14ac:dyDescent="0.2">
      <c r="A5718"/>
      <c r="J5718"/>
      <c r="AA5718"/>
      <c r="AB5718"/>
      <c r="AC5718"/>
      <c r="AD5718"/>
      <c r="AE5718"/>
      <c r="AF5718"/>
      <c r="AG5718"/>
      <c r="AH5718"/>
    </row>
    <row r="5719" spans="1:34" x14ac:dyDescent="0.2">
      <c r="A5719"/>
      <c r="J5719"/>
      <c r="AA5719"/>
      <c r="AB5719"/>
      <c r="AC5719"/>
      <c r="AD5719"/>
      <c r="AE5719"/>
      <c r="AF5719"/>
      <c r="AG5719"/>
      <c r="AH5719"/>
    </row>
    <row r="5720" spans="1:34" x14ac:dyDescent="0.2">
      <c r="A5720"/>
      <c r="J5720"/>
      <c r="AA5720"/>
      <c r="AB5720"/>
      <c r="AC5720"/>
      <c r="AD5720"/>
      <c r="AE5720"/>
      <c r="AF5720"/>
      <c r="AG5720"/>
      <c r="AH5720"/>
    </row>
    <row r="5721" spans="1:34" x14ac:dyDescent="0.2">
      <c r="A5721"/>
      <c r="J5721"/>
      <c r="AA5721"/>
      <c r="AB5721"/>
      <c r="AC5721"/>
      <c r="AD5721"/>
      <c r="AE5721"/>
      <c r="AF5721"/>
      <c r="AG5721"/>
      <c r="AH5721"/>
    </row>
    <row r="5722" spans="1:34" x14ac:dyDescent="0.2">
      <c r="A5722"/>
      <c r="J5722"/>
      <c r="AA5722"/>
      <c r="AB5722"/>
      <c r="AC5722"/>
      <c r="AD5722"/>
      <c r="AE5722"/>
      <c r="AF5722"/>
      <c r="AG5722"/>
      <c r="AH5722"/>
    </row>
    <row r="5723" spans="1:34" x14ac:dyDescent="0.2">
      <c r="A5723"/>
      <c r="J5723"/>
      <c r="AA5723"/>
      <c r="AB5723"/>
      <c r="AC5723"/>
      <c r="AD5723"/>
      <c r="AE5723"/>
      <c r="AF5723"/>
      <c r="AG5723"/>
      <c r="AH5723"/>
    </row>
    <row r="5724" spans="1:34" x14ac:dyDescent="0.2">
      <c r="A5724"/>
      <c r="J5724"/>
      <c r="AA5724"/>
      <c r="AB5724"/>
      <c r="AC5724"/>
      <c r="AD5724"/>
      <c r="AE5724"/>
      <c r="AF5724"/>
      <c r="AG5724"/>
      <c r="AH5724"/>
    </row>
    <row r="5725" spans="1:34" x14ac:dyDescent="0.2">
      <c r="A5725"/>
      <c r="J5725"/>
      <c r="AA5725"/>
      <c r="AB5725"/>
      <c r="AC5725"/>
      <c r="AD5725"/>
      <c r="AE5725"/>
      <c r="AF5725"/>
      <c r="AG5725"/>
      <c r="AH5725"/>
    </row>
    <row r="5726" spans="1:34" x14ac:dyDescent="0.2">
      <c r="A5726"/>
      <c r="J5726"/>
      <c r="AA5726"/>
      <c r="AB5726"/>
      <c r="AC5726"/>
      <c r="AD5726"/>
      <c r="AE5726"/>
      <c r="AF5726"/>
      <c r="AG5726"/>
      <c r="AH5726"/>
    </row>
    <row r="5727" spans="1:34" x14ac:dyDescent="0.2">
      <c r="A5727"/>
      <c r="J5727"/>
      <c r="AA5727"/>
      <c r="AB5727"/>
      <c r="AC5727"/>
      <c r="AD5727"/>
      <c r="AE5727"/>
      <c r="AF5727"/>
      <c r="AG5727"/>
      <c r="AH5727"/>
    </row>
    <row r="5728" spans="1:34" x14ac:dyDescent="0.2">
      <c r="A5728"/>
      <c r="J5728"/>
      <c r="AA5728"/>
      <c r="AB5728"/>
      <c r="AC5728"/>
      <c r="AD5728"/>
      <c r="AE5728"/>
      <c r="AF5728"/>
      <c r="AG5728"/>
      <c r="AH5728"/>
    </row>
    <row r="5729" spans="1:34" x14ac:dyDescent="0.2">
      <c r="A5729"/>
      <c r="J5729"/>
      <c r="AA5729"/>
      <c r="AB5729"/>
      <c r="AC5729"/>
      <c r="AD5729"/>
      <c r="AE5729"/>
      <c r="AF5729"/>
      <c r="AG5729"/>
      <c r="AH5729"/>
    </row>
    <row r="5730" spans="1:34" x14ac:dyDescent="0.2">
      <c r="A5730"/>
      <c r="J5730"/>
      <c r="AA5730"/>
      <c r="AB5730"/>
      <c r="AC5730"/>
      <c r="AD5730"/>
      <c r="AE5730"/>
      <c r="AF5730"/>
      <c r="AG5730"/>
      <c r="AH5730"/>
    </row>
    <row r="5731" spans="1:34" x14ac:dyDescent="0.2">
      <c r="A5731"/>
      <c r="J5731"/>
      <c r="AA5731"/>
      <c r="AB5731"/>
      <c r="AC5731"/>
      <c r="AD5731"/>
      <c r="AE5731"/>
      <c r="AF5731"/>
      <c r="AG5731"/>
      <c r="AH5731"/>
    </row>
    <row r="5732" spans="1:34" x14ac:dyDescent="0.2">
      <c r="A5732"/>
      <c r="J5732"/>
      <c r="AA5732"/>
      <c r="AB5732"/>
      <c r="AC5732"/>
      <c r="AD5732"/>
      <c r="AE5732"/>
      <c r="AF5732"/>
      <c r="AG5732"/>
      <c r="AH5732"/>
    </row>
    <row r="5733" spans="1:34" x14ac:dyDescent="0.2">
      <c r="A5733"/>
      <c r="J5733"/>
      <c r="AA5733"/>
      <c r="AB5733"/>
      <c r="AC5733"/>
      <c r="AD5733"/>
      <c r="AE5733"/>
      <c r="AF5733"/>
      <c r="AG5733"/>
      <c r="AH5733"/>
    </row>
    <row r="5734" spans="1:34" x14ac:dyDescent="0.2">
      <c r="A5734"/>
      <c r="J5734"/>
      <c r="AA5734"/>
      <c r="AB5734"/>
      <c r="AC5734"/>
      <c r="AD5734"/>
      <c r="AE5734"/>
      <c r="AF5734"/>
      <c r="AG5734"/>
      <c r="AH5734"/>
    </row>
    <row r="5735" spans="1:34" x14ac:dyDescent="0.2">
      <c r="A5735"/>
      <c r="J5735"/>
      <c r="AA5735"/>
      <c r="AB5735"/>
      <c r="AC5735"/>
      <c r="AD5735"/>
      <c r="AE5735"/>
      <c r="AF5735"/>
      <c r="AG5735"/>
      <c r="AH5735"/>
    </row>
    <row r="5736" spans="1:34" x14ac:dyDescent="0.2">
      <c r="A5736"/>
      <c r="J5736"/>
      <c r="AA5736"/>
      <c r="AB5736"/>
      <c r="AC5736"/>
      <c r="AD5736"/>
      <c r="AE5736"/>
      <c r="AF5736"/>
      <c r="AG5736"/>
      <c r="AH5736"/>
    </row>
    <row r="5737" spans="1:34" x14ac:dyDescent="0.2">
      <c r="A5737"/>
      <c r="J5737"/>
      <c r="AA5737"/>
      <c r="AB5737"/>
      <c r="AC5737"/>
      <c r="AD5737"/>
      <c r="AE5737"/>
      <c r="AF5737"/>
      <c r="AG5737"/>
      <c r="AH5737"/>
    </row>
    <row r="5738" spans="1:34" x14ac:dyDescent="0.2">
      <c r="A5738"/>
      <c r="J5738"/>
      <c r="AA5738"/>
      <c r="AB5738"/>
      <c r="AC5738"/>
      <c r="AD5738"/>
      <c r="AE5738"/>
      <c r="AF5738"/>
      <c r="AG5738"/>
      <c r="AH5738"/>
    </row>
    <row r="5739" spans="1:34" x14ac:dyDescent="0.2">
      <c r="A5739"/>
      <c r="J5739"/>
      <c r="AA5739"/>
      <c r="AB5739"/>
      <c r="AC5739"/>
      <c r="AD5739"/>
      <c r="AE5739"/>
      <c r="AF5739"/>
      <c r="AG5739"/>
      <c r="AH5739"/>
    </row>
    <row r="5740" spans="1:34" x14ac:dyDescent="0.2">
      <c r="A5740"/>
      <c r="J5740"/>
      <c r="AA5740"/>
      <c r="AB5740"/>
      <c r="AC5740"/>
      <c r="AD5740"/>
      <c r="AE5740"/>
      <c r="AF5740"/>
      <c r="AG5740"/>
      <c r="AH5740"/>
    </row>
    <row r="5741" spans="1:34" x14ac:dyDescent="0.2">
      <c r="A5741"/>
      <c r="J5741"/>
      <c r="AA5741"/>
      <c r="AB5741"/>
      <c r="AC5741"/>
      <c r="AD5741"/>
      <c r="AE5741"/>
      <c r="AF5741"/>
      <c r="AG5741"/>
      <c r="AH5741"/>
    </row>
    <row r="5742" spans="1:34" x14ac:dyDescent="0.2">
      <c r="A5742"/>
      <c r="J5742"/>
      <c r="AA5742"/>
      <c r="AB5742"/>
      <c r="AC5742"/>
      <c r="AD5742"/>
      <c r="AE5742"/>
      <c r="AF5742"/>
      <c r="AG5742"/>
      <c r="AH5742"/>
    </row>
    <row r="5743" spans="1:34" x14ac:dyDescent="0.2">
      <c r="A5743"/>
      <c r="J5743"/>
      <c r="AA5743"/>
      <c r="AB5743"/>
      <c r="AC5743"/>
      <c r="AD5743"/>
      <c r="AE5743"/>
      <c r="AF5743"/>
      <c r="AG5743"/>
      <c r="AH5743"/>
    </row>
    <row r="5744" spans="1:34" x14ac:dyDescent="0.2">
      <c r="A5744"/>
      <c r="J5744"/>
      <c r="AA5744"/>
      <c r="AB5744"/>
      <c r="AC5744"/>
      <c r="AD5744"/>
      <c r="AE5744"/>
      <c r="AF5744"/>
      <c r="AG5744"/>
      <c r="AH5744"/>
    </row>
    <row r="5745" spans="1:34" x14ac:dyDescent="0.2">
      <c r="A5745"/>
      <c r="J5745"/>
      <c r="AA5745"/>
      <c r="AB5745"/>
      <c r="AC5745"/>
      <c r="AD5745"/>
      <c r="AE5745"/>
      <c r="AF5745"/>
      <c r="AG5745"/>
      <c r="AH5745"/>
    </row>
    <row r="5746" spans="1:34" x14ac:dyDescent="0.2">
      <c r="A5746"/>
      <c r="J5746"/>
      <c r="AA5746"/>
      <c r="AB5746"/>
      <c r="AC5746"/>
      <c r="AD5746"/>
      <c r="AE5746"/>
      <c r="AF5746"/>
      <c r="AG5746"/>
      <c r="AH5746"/>
    </row>
    <row r="5747" spans="1:34" x14ac:dyDescent="0.2">
      <c r="A5747"/>
      <c r="J5747"/>
      <c r="AA5747"/>
      <c r="AB5747"/>
      <c r="AC5747"/>
      <c r="AD5747"/>
      <c r="AE5747"/>
      <c r="AF5747"/>
      <c r="AG5747"/>
      <c r="AH5747"/>
    </row>
    <row r="5748" spans="1:34" x14ac:dyDescent="0.2">
      <c r="A5748"/>
      <c r="J5748"/>
      <c r="AA5748"/>
      <c r="AB5748"/>
      <c r="AC5748"/>
      <c r="AD5748"/>
      <c r="AE5748"/>
      <c r="AF5748"/>
      <c r="AG5748"/>
      <c r="AH5748"/>
    </row>
    <row r="5749" spans="1:34" x14ac:dyDescent="0.2">
      <c r="A5749"/>
      <c r="J5749"/>
      <c r="AA5749"/>
      <c r="AB5749"/>
      <c r="AC5749"/>
      <c r="AD5749"/>
      <c r="AE5749"/>
      <c r="AF5749"/>
      <c r="AG5749"/>
      <c r="AH5749"/>
    </row>
    <row r="5750" spans="1:34" x14ac:dyDescent="0.2">
      <c r="A5750"/>
      <c r="J5750"/>
      <c r="AA5750"/>
      <c r="AB5750"/>
      <c r="AC5750"/>
      <c r="AD5750"/>
      <c r="AE5750"/>
      <c r="AF5750"/>
      <c r="AG5750"/>
      <c r="AH5750"/>
    </row>
    <row r="5751" spans="1:34" x14ac:dyDescent="0.2">
      <c r="A5751"/>
      <c r="J5751"/>
      <c r="AA5751"/>
      <c r="AB5751"/>
      <c r="AC5751"/>
      <c r="AD5751"/>
      <c r="AE5751"/>
      <c r="AF5751"/>
      <c r="AG5751"/>
      <c r="AH5751"/>
    </row>
    <row r="5752" spans="1:34" x14ac:dyDescent="0.2">
      <c r="A5752"/>
      <c r="J5752"/>
      <c r="AA5752"/>
      <c r="AB5752"/>
      <c r="AC5752"/>
      <c r="AD5752"/>
      <c r="AE5752"/>
      <c r="AF5752"/>
      <c r="AG5752"/>
      <c r="AH5752"/>
    </row>
    <row r="5753" spans="1:34" x14ac:dyDescent="0.2">
      <c r="A5753"/>
      <c r="J5753"/>
      <c r="AA5753"/>
      <c r="AB5753"/>
      <c r="AC5753"/>
      <c r="AD5753"/>
      <c r="AE5753"/>
      <c r="AF5753"/>
      <c r="AG5753"/>
      <c r="AH5753"/>
    </row>
    <row r="5754" spans="1:34" x14ac:dyDescent="0.2">
      <c r="A5754"/>
      <c r="J5754"/>
      <c r="AA5754"/>
      <c r="AB5754"/>
      <c r="AC5754"/>
      <c r="AD5754"/>
      <c r="AE5754"/>
      <c r="AF5754"/>
      <c r="AG5754"/>
      <c r="AH5754"/>
    </row>
    <row r="5755" spans="1:34" x14ac:dyDescent="0.2">
      <c r="A5755"/>
      <c r="J5755"/>
      <c r="AA5755"/>
      <c r="AB5755"/>
      <c r="AC5755"/>
      <c r="AD5755"/>
      <c r="AE5755"/>
      <c r="AF5755"/>
      <c r="AG5755"/>
      <c r="AH5755"/>
    </row>
    <row r="5756" spans="1:34" x14ac:dyDescent="0.2">
      <c r="A5756"/>
      <c r="J5756"/>
      <c r="AA5756"/>
      <c r="AB5756"/>
      <c r="AC5756"/>
      <c r="AD5756"/>
      <c r="AE5756"/>
      <c r="AF5756"/>
      <c r="AG5756"/>
      <c r="AH5756"/>
    </row>
    <row r="5757" spans="1:34" x14ac:dyDescent="0.2">
      <c r="A5757"/>
      <c r="J5757"/>
      <c r="AA5757"/>
      <c r="AB5757"/>
      <c r="AC5757"/>
      <c r="AD5757"/>
      <c r="AE5757"/>
      <c r="AF5757"/>
      <c r="AG5757"/>
      <c r="AH5757"/>
    </row>
    <row r="5758" spans="1:34" x14ac:dyDescent="0.2">
      <c r="A5758"/>
      <c r="J5758"/>
      <c r="AA5758"/>
      <c r="AB5758"/>
      <c r="AC5758"/>
      <c r="AD5758"/>
      <c r="AE5758"/>
      <c r="AF5758"/>
      <c r="AG5758"/>
      <c r="AH5758"/>
    </row>
    <row r="5759" spans="1:34" x14ac:dyDescent="0.2">
      <c r="A5759"/>
      <c r="J5759"/>
      <c r="AA5759"/>
      <c r="AB5759"/>
      <c r="AC5759"/>
      <c r="AD5759"/>
      <c r="AE5759"/>
      <c r="AF5759"/>
      <c r="AG5759"/>
      <c r="AH5759"/>
    </row>
    <row r="5760" spans="1:34" x14ac:dyDescent="0.2">
      <c r="A5760"/>
      <c r="J5760"/>
      <c r="AA5760"/>
      <c r="AB5760"/>
      <c r="AC5760"/>
      <c r="AD5760"/>
      <c r="AE5760"/>
      <c r="AF5760"/>
      <c r="AG5760"/>
      <c r="AH5760"/>
    </row>
    <row r="5761" spans="1:34" x14ac:dyDescent="0.2">
      <c r="A5761"/>
      <c r="J5761"/>
      <c r="AA5761"/>
      <c r="AB5761"/>
      <c r="AC5761"/>
      <c r="AD5761"/>
      <c r="AE5761"/>
      <c r="AF5761"/>
      <c r="AG5761"/>
      <c r="AH5761"/>
    </row>
    <row r="5762" spans="1:34" x14ac:dyDescent="0.2">
      <c r="A5762"/>
      <c r="J5762"/>
      <c r="AA5762"/>
      <c r="AB5762"/>
      <c r="AC5762"/>
      <c r="AD5762"/>
      <c r="AE5762"/>
      <c r="AF5762"/>
      <c r="AG5762"/>
      <c r="AH5762"/>
    </row>
    <row r="5763" spans="1:34" x14ac:dyDescent="0.2">
      <c r="A5763"/>
      <c r="J5763"/>
      <c r="AA5763"/>
      <c r="AB5763"/>
      <c r="AC5763"/>
      <c r="AD5763"/>
      <c r="AE5763"/>
      <c r="AF5763"/>
      <c r="AG5763"/>
      <c r="AH5763"/>
    </row>
    <row r="5764" spans="1:34" x14ac:dyDescent="0.2">
      <c r="A5764"/>
      <c r="J5764"/>
      <c r="AA5764"/>
      <c r="AB5764"/>
      <c r="AC5764"/>
      <c r="AD5764"/>
      <c r="AE5764"/>
      <c r="AF5764"/>
      <c r="AG5764"/>
      <c r="AH5764"/>
    </row>
    <row r="5765" spans="1:34" x14ac:dyDescent="0.2">
      <c r="A5765"/>
      <c r="J5765"/>
      <c r="AA5765"/>
      <c r="AB5765"/>
      <c r="AC5765"/>
      <c r="AD5765"/>
      <c r="AE5765"/>
      <c r="AF5765"/>
      <c r="AG5765"/>
      <c r="AH5765"/>
    </row>
    <row r="5766" spans="1:34" x14ac:dyDescent="0.2">
      <c r="A5766"/>
      <c r="J5766"/>
      <c r="AA5766"/>
      <c r="AB5766"/>
      <c r="AC5766"/>
      <c r="AD5766"/>
      <c r="AE5766"/>
      <c r="AF5766"/>
      <c r="AG5766"/>
      <c r="AH5766"/>
    </row>
    <row r="5767" spans="1:34" x14ac:dyDescent="0.2">
      <c r="A5767"/>
      <c r="J5767"/>
      <c r="AA5767"/>
      <c r="AB5767"/>
      <c r="AC5767"/>
      <c r="AD5767"/>
      <c r="AE5767"/>
      <c r="AF5767"/>
      <c r="AG5767"/>
      <c r="AH5767"/>
    </row>
    <row r="5768" spans="1:34" x14ac:dyDescent="0.2">
      <c r="A5768"/>
      <c r="J5768"/>
      <c r="AA5768"/>
      <c r="AB5768"/>
      <c r="AC5768"/>
      <c r="AD5768"/>
      <c r="AE5768"/>
      <c r="AF5768"/>
      <c r="AG5768"/>
      <c r="AH5768"/>
    </row>
    <row r="5769" spans="1:34" x14ac:dyDescent="0.2">
      <c r="A5769"/>
      <c r="J5769"/>
      <c r="AA5769"/>
      <c r="AB5769"/>
      <c r="AC5769"/>
      <c r="AD5769"/>
      <c r="AE5769"/>
      <c r="AF5769"/>
      <c r="AG5769"/>
      <c r="AH5769"/>
    </row>
    <row r="5770" spans="1:34" x14ac:dyDescent="0.2">
      <c r="A5770"/>
      <c r="J5770"/>
      <c r="AA5770"/>
      <c r="AB5770"/>
      <c r="AC5770"/>
      <c r="AD5770"/>
      <c r="AE5770"/>
      <c r="AF5770"/>
      <c r="AG5770"/>
      <c r="AH5770"/>
    </row>
    <row r="5771" spans="1:34" x14ac:dyDescent="0.2">
      <c r="A5771"/>
      <c r="J5771"/>
      <c r="AA5771"/>
      <c r="AB5771"/>
      <c r="AC5771"/>
      <c r="AD5771"/>
      <c r="AE5771"/>
      <c r="AF5771"/>
      <c r="AG5771"/>
      <c r="AH5771"/>
    </row>
    <row r="5772" spans="1:34" x14ac:dyDescent="0.2">
      <c r="A5772"/>
      <c r="J5772"/>
      <c r="AA5772"/>
      <c r="AB5772"/>
      <c r="AC5772"/>
      <c r="AD5772"/>
      <c r="AE5772"/>
      <c r="AF5772"/>
      <c r="AG5772"/>
      <c r="AH5772"/>
    </row>
    <row r="5773" spans="1:34" x14ac:dyDescent="0.2">
      <c r="A5773"/>
      <c r="J5773"/>
      <c r="AA5773"/>
      <c r="AB5773"/>
      <c r="AC5773"/>
      <c r="AD5773"/>
      <c r="AE5773"/>
      <c r="AF5773"/>
      <c r="AG5773"/>
      <c r="AH5773"/>
    </row>
    <row r="5774" spans="1:34" x14ac:dyDescent="0.2">
      <c r="A5774"/>
      <c r="J5774"/>
      <c r="AA5774"/>
      <c r="AB5774"/>
      <c r="AC5774"/>
      <c r="AD5774"/>
      <c r="AE5774"/>
      <c r="AF5774"/>
      <c r="AG5774"/>
      <c r="AH5774"/>
    </row>
    <row r="5775" spans="1:34" x14ac:dyDescent="0.2">
      <c r="A5775"/>
      <c r="J5775"/>
      <c r="AA5775"/>
      <c r="AB5775"/>
      <c r="AC5775"/>
      <c r="AD5775"/>
      <c r="AE5775"/>
      <c r="AF5775"/>
      <c r="AG5775"/>
      <c r="AH5775"/>
    </row>
    <row r="5776" spans="1:34" x14ac:dyDescent="0.2">
      <c r="A5776"/>
      <c r="J5776"/>
      <c r="AA5776"/>
      <c r="AB5776"/>
      <c r="AC5776"/>
      <c r="AD5776"/>
      <c r="AE5776"/>
      <c r="AF5776"/>
      <c r="AG5776"/>
      <c r="AH5776"/>
    </row>
    <row r="5777" spans="1:34" x14ac:dyDescent="0.2">
      <c r="A5777"/>
      <c r="J5777"/>
      <c r="AA5777"/>
      <c r="AB5777"/>
      <c r="AC5777"/>
      <c r="AD5777"/>
      <c r="AE5777"/>
      <c r="AF5777"/>
      <c r="AG5777"/>
      <c r="AH5777"/>
    </row>
    <row r="5778" spans="1:34" x14ac:dyDescent="0.2">
      <c r="A5778"/>
      <c r="J5778"/>
      <c r="AA5778"/>
      <c r="AB5778"/>
      <c r="AC5778"/>
      <c r="AD5778"/>
      <c r="AE5778"/>
      <c r="AF5778"/>
      <c r="AG5778"/>
      <c r="AH5778"/>
    </row>
    <row r="5779" spans="1:34" x14ac:dyDescent="0.2">
      <c r="A5779"/>
      <c r="J5779"/>
      <c r="AA5779"/>
      <c r="AB5779"/>
      <c r="AC5779"/>
      <c r="AD5779"/>
      <c r="AE5779"/>
      <c r="AF5779"/>
      <c r="AG5779"/>
      <c r="AH5779"/>
    </row>
    <row r="5780" spans="1:34" x14ac:dyDescent="0.2">
      <c r="A5780"/>
      <c r="J5780"/>
      <c r="AA5780"/>
      <c r="AB5780"/>
      <c r="AC5780"/>
      <c r="AD5780"/>
      <c r="AE5780"/>
      <c r="AF5780"/>
      <c r="AG5780"/>
      <c r="AH5780"/>
    </row>
    <row r="5781" spans="1:34" x14ac:dyDescent="0.2">
      <c r="A5781"/>
      <c r="J5781"/>
      <c r="AA5781"/>
      <c r="AB5781"/>
      <c r="AC5781"/>
      <c r="AD5781"/>
      <c r="AE5781"/>
      <c r="AF5781"/>
      <c r="AG5781"/>
      <c r="AH5781"/>
    </row>
    <row r="5782" spans="1:34" x14ac:dyDescent="0.2">
      <c r="A5782"/>
      <c r="J5782"/>
      <c r="AA5782"/>
      <c r="AB5782"/>
      <c r="AC5782"/>
      <c r="AD5782"/>
      <c r="AE5782"/>
      <c r="AF5782"/>
      <c r="AG5782"/>
      <c r="AH5782"/>
    </row>
    <row r="5783" spans="1:34" x14ac:dyDescent="0.2">
      <c r="A5783"/>
      <c r="J5783"/>
      <c r="AA5783"/>
      <c r="AB5783"/>
      <c r="AC5783"/>
      <c r="AD5783"/>
      <c r="AE5783"/>
      <c r="AF5783"/>
      <c r="AG5783"/>
      <c r="AH5783"/>
    </row>
    <row r="5784" spans="1:34" x14ac:dyDescent="0.2">
      <c r="A5784"/>
      <c r="J5784"/>
      <c r="AA5784"/>
      <c r="AB5784"/>
      <c r="AC5784"/>
      <c r="AD5784"/>
      <c r="AE5784"/>
      <c r="AF5784"/>
      <c r="AG5784"/>
      <c r="AH5784"/>
    </row>
    <row r="5785" spans="1:34" x14ac:dyDescent="0.2">
      <c r="A5785"/>
      <c r="J5785"/>
      <c r="AA5785"/>
      <c r="AB5785"/>
      <c r="AC5785"/>
      <c r="AD5785"/>
      <c r="AE5785"/>
      <c r="AF5785"/>
      <c r="AG5785"/>
      <c r="AH5785"/>
    </row>
    <row r="5786" spans="1:34" x14ac:dyDescent="0.2">
      <c r="A5786"/>
      <c r="J5786"/>
      <c r="AA5786"/>
      <c r="AB5786"/>
      <c r="AC5786"/>
      <c r="AD5786"/>
      <c r="AE5786"/>
      <c r="AF5786"/>
      <c r="AG5786"/>
      <c r="AH5786"/>
    </row>
    <row r="5787" spans="1:34" x14ac:dyDescent="0.2">
      <c r="A5787"/>
      <c r="J5787"/>
      <c r="AA5787"/>
      <c r="AB5787"/>
      <c r="AC5787"/>
      <c r="AD5787"/>
      <c r="AE5787"/>
      <c r="AF5787"/>
      <c r="AG5787"/>
      <c r="AH5787"/>
    </row>
    <row r="5788" spans="1:34" x14ac:dyDescent="0.2">
      <c r="A5788"/>
      <c r="J5788"/>
      <c r="AA5788"/>
      <c r="AB5788"/>
      <c r="AC5788"/>
      <c r="AD5788"/>
      <c r="AE5788"/>
      <c r="AF5788"/>
      <c r="AG5788"/>
      <c r="AH5788"/>
    </row>
    <row r="5789" spans="1:34" x14ac:dyDescent="0.2">
      <c r="A5789"/>
      <c r="J5789"/>
      <c r="AA5789"/>
      <c r="AB5789"/>
      <c r="AC5789"/>
      <c r="AD5789"/>
      <c r="AE5789"/>
      <c r="AF5789"/>
      <c r="AG5789"/>
      <c r="AH5789"/>
    </row>
    <row r="5790" spans="1:34" x14ac:dyDescent="0.2">
      <c r="A5790"/>
      <c r="J5790"/>
      <c r="AA5790"/>
      <c r="AB5790"/>
      <c r="AC5790"/>
      <c r="AD5790"/>
      <c r="AE5790"/>
      <c r="AF5790"/>
      <c r="AG5790"/>
      <c r="AH5790"/>
    </row>
    <row r="5791" spans="1:34" x14ac:dyDescent="0.2">
      <c r="A5791"/>
      <c r="J5791"/>
      <c r="AA5791"/>
      <c r="AB5791"/>
      <c r="AC5791"/>
      <c r="AD5791"/>
      <c r="AE5791"/>
      <c r="AF5791"/>
      <c r="AG5791"/>
      <c r="AH5791"/>
    </row>
    <row r="5792" spans="1:34" x14ac:dyDescent="0.2">
      <c r="A5792"/>
      <c r="J5792"/>
      <c r="AA5792"/>
      <c r="AB5792"/>
      <c r="AC5792"/>
      <c r="AD5792"/>
      <c r="AE5792"/>
      <c r="AF5792"/>
      <c r="AG5792"/>
      <c r="AH5792"/>
    </row>
    <row r="5793" spans="1:34" x14ac:dyDescent="0.2">
      <c r="A5793"/>
      <c r="J5793"/>
      <c r="AA5793"/>
      <c r="AB5793"/>
      <c r="AC5793"/>
      <c r="AD5793"/>
      <c r="AE5793"/>
      <c r="AF5793"/>
      <c r="AG5793"/>
      <c r="AH5793"/>
    </row>
    <row r="5794" spans="1:34" x14ac:dyDescent="0.2">
      <c r="A5794"/>
      <c r="J5794"/>
      <c r="AA5794"/>
      <c r="AB5794"/>
      <c r="AC5794"/>
      <c r="AD5794"/>
      <c r="AE5794"/>
      <c r="AF5794"/>
      <c r="AG5794"/>
      <c r="AH5794"/>
    </row>
    <row r="5795" spans="1:34" x14ac:dyDescent="0.2">
      <c r="A5795"/>
      <c r="J5795"/>
      <c r="AA5795"/>
      <c r="AB5795"/>
      <c r="AC5795"/>
      <c r="AD5795"/>
      <c r="AE5795"/>
      <c r="AF5795"/>
      <c r="AG5795"/>
      <c r="AH5795"/>
    </row>
    <row r="5796" spans="1:34" x14ac:dyDescent="0.2">
      <c r="A5796"/>
      <c r="J5796"/>
      <c r="AA5796"/>
      <c r="AB5796"/>
      <c r="AC5796"/>
      <c r="AD5796"/>
      <c r="AE5796"/>
      <c r="AF5796"/>
      <c r="AG5796"/>
      <c r="AH5796"/>
    </row>
    <row r="5797" spans="1:34" x14ac:dyDescent="0.2">
      <c r="A5797"/>
      <c r="J5797"/>
      <c r="AA5797"/>
      <c r="AB5797"/>
      <c r="AC5797"/>
      <c r="AD5797"/>
      <c r="AE5797"/>
      <c r="AF5797"/>
      <c r="AG5797"/>
      <c r="AH5797"/>
    </row>
    <row r="5798" spans="1:34" x14ac:dyDescent="0.2">
      <c r="A5798"/>
      <c r="J5798"/>
      <c r="AA5798"/>
      <c r="AB5798"/>
      <c r="AC5798"/>
      <c r="AD5798"/>
      <c r="AE5798"/>
      <c r="AF5798"/>
      <c r="AG5798"/>
      <c r="AH5798"/>
    </row>
    <row r="5799" spans="1:34" x14ac:dyDescent="0.2">
      <c r="A5799"/>
      <c r="J5799"/>
      <c r="AA5799"/>
      <c r="AB5799"/>
      <c r="AC5799"/>
      <c r="AD5799"/>
      <c r="AE5799"/>
      <c r="AF5799"/>
      <c r="AG5799"/>
      <c r="AH5799"/>
    </row>
    <row r="5800" spans="1:34" x14ac:dyDescent="0.2">
      <c r="A5800"/>
      <c r="J5800"/>
      <c r="AA5800"/>
      <c r="AB5800"/>
      <c r="AC5800"/>
      <c r="AD5800"/>
      <c r="AE5800"/>
      <c r="AF5800"/>
      <c r="AG5800"/>
      <c r="AH5800"/>
    </row>
    <row r="5801" spans="1:34" x14ac:dyDescent="0.2">
      <c r="A5801"/>
      <c r="J5801"/>
      <c r="AA5801"/>
      <c r="AB5801"/>
      <c r="AC5801"/>
      <c r="AD5801"/>
      <c r="AE5801"/>
      <c r="AF5801"/>
      <c r="AG5801"/>
      <c r="AH5801"/>
    </row>
    <row r="5802" spans="1:34" x14ac:dyDescent="0.2">
      <c r="A5802"/>
      <c r="J5802"/>
      <c r="AA5802"/>
      <c r="AB5802"/>
      <c r="AC5802"/>
      <c r="AD5802"/>
      <c r="AE5802"/>
      <c r="AF5802"/>
      <c r="AG5802"/>
      <c r="AH5802"/>
    </row>
    <row r="5803" spans="1:34" x14ac:dyDescent="0.2">
      <c r="A5803"/>
      <c r="J5803"/>
      <c r="AA5803"/>
      <c r="AB5803"/>
      <c r="AC5803"/>
      <c r="AD5803"/>
      <c r="AE5803"/>
      <c r="AF5803"/>
      <c r="AG5803"/>
      <c r="AH5803"/>
    </row>
    <row r="5804" spans="1:34" x14ac:dyDescent="0.2">
      <c r="A5804"/>
      <c r="J5804"/>
      <c r="AA5804"/>
      <c r="AB5804"/>
      <c r="AC5804"/>
      <c r="AD5804"/>
      <c r="AE5804"/>
      <c r="AF5804"/>
      <c r="AG5804"/>
      <c r="AH5804"/>
    </row>
    <row r="5805" spans="1:34" x14ac:dyDescent="0.2">
      <c r="A5805"/>
      <c r="J5805"/>
      <c r="AA5805"/>
      <c r="AB5805"/>
      <c r="AC5805"/>
      <c r="AD5805"/>
      <c r="AE5805"/>
      <c r="AF5805"/>
      <c r="AG5805"/>
      <c r="AH5805"/>
    </row>
    <row r="5806" spans="1:34" x14ac:dyDescent="0.2">
      <c r="A5806"/>
      <c r="J5806"/>
      <c r="AA5806"/>
      <c r="AB5806"/>
      <c r="AC5806"/>
      <c r="AD5806"/>
      <c r="AE5806"/>
      <c r="AF5806"/>
      <c r="AG5806"/>
      <c r="AH5806"/>
    </row>
    <row r="5807" spans="1:34" x14ac:dyDescent="0.2">
      <c r="A5807"/>
      <c r="J5807"/>
      <c r="AA5807"/>
      <c r="AB5807"/>
      <c r="AC5807"/>
      <c r="AD5807"/>
      <c r="AE5807"/>
      <c r="AF5807"/>
      <c r="AG5807"/>
      <c r="AH5807"/>
    </row>
    <row r="5808" spans="1:34" x14ac:dyDescent="0.2">
      <c r="A5808"/>
      <c r="J5808"/>
      <c r="AA5808"/>
      <c r="AB5808"/>
      <c r="AC5808"/>
      <c r="AD5808"/>
      <c r="AE5808"/>
      <c r="AF5808"/>
      <c r="AG5808"/>
      <c r="AH5808"/>
    </row>
    <row r="5809" spans="1:34" x14ac:dyDescent="0.2">
      <c r="A5809"/>
      <c r="J5809"/>
      <c r="AA5809"/>
      <c r="AB5809"/>
      <c r="AC5809"/>
      <c r="AD5809"/>
      <c r="AE5809"/>
      <c r="AF5809"/>
      <c r="AG5809"/>
      <c r="AH5809"/>
    </row>
    <row r="5810" spans="1:34" x14ac:dyDescent="0.2">
      <c r="A5810"/>
      <c r="J5810"/>
      <c r="AA5810"/>
      <c r="AB5810"/>
      <c r="AC5810"/>
      <c r="AD5810"/>
      <c r="AE5810"/>
      <c r="AF5810"/>
      <c r="AG5810"/>
      <c r="AH5810"/>
    </row>
    <row r="5811" spans="1:34" x14ac:dyDescent="0.2">
      <c r="A5811"/>
      <c r="J5811"/>
      <c r="AA5811"/>
      <c r="AB5811"/>
      <c r="AC5811"/>
      <c r="AD5811"/>
      <c r="AE5811"/>
      <c r="AF5811"/>
      <c r="AG5811"/>
      <c r="AH5811"/>
    </row>
    <row r="5812" spans="1:34" x14ac:dyDescent="0.2">
      <c r="A5812"/>
      <c r="J5812"/>
      <c r="AA5812"/>
      <c r="AB5812"/>
      <c r="AC5812"/>
      <c r="AD5812"/>
      <c r="AE5812"/>
      <c r="AF5812"/>
      <c r="AG5812"/>
      <c r="AH5812"/>
    </row>
    <row r="5813" spans="1:34" x14ac:dyDescent="0.2">
      <c r="A5813"/>
      <c r="J5813"/>
      <c r="AA5813"/>
      <c r="AB5813"/>
      <c r="AC5813"/>
      <c r="AD5813"/>
      <c r="AE5813"/>
      <c r="AF5813"/>
      <c r="AG5813"/>
      <c r="AH5813"/>
    </row>
    <row r="5814" spans="1:34" x14ac:dyDescent="0.2">
      <c r="A5814"/>
      <c r="J5814"/>
      <c r="AA5814"/>
      <c r="AB5814"/>
      <c r="AC5814"/>
      <c r="AD5814"/>
      <c r="AE5814"/>
      <c r="AF5814"/>
      <c r="AG5814"/>
      <c r="AH5814"/>
    </row>
    <row r="5815" spans="1:34" x14ac:dyDescent="0.2">
      <c r="A5815"/>
      <c r="J5815"/>
      <c r="AA5815"/>
      <c r="AB5815"/>
      <c r="AC5815"/>
      <c r="AD5815"/>
      <c r="AE5815"/>
      <c r="AF5815"/>
      <c r="AG5815"/>
      <c r="AH5815"/>
    </row>
    <row r="5816" spans="1:34" x14ac:dyDescent="0.2">
      <c r="A5816"/>
      <c r="J5816"/>
      <c r="AA5816"/>
      <c r="AB5816"/>
      <c r="AC5816"/>
      <c r="AD5816"/>
      <c r="AE5816"/>
      <c r="AF5816"/>
      <c r="AG5816"/>
      <c r="AH5816"/>
    </row>
    <row r="5817" spans="1:34" x14ac:dyDescent="0.2">
      <c r="A5817"/>
      <c r="J5817"/>
      <c r="AA5817"/>
      <c r="AB5817"/>
      <c r="AC5817"/>
      <c r="AD5817"/>
      <c r="AE5817"/>
      <c r="AF5817"/>
      <c r="AG5817"/>
      <c r="AH5817"/>
    </row>
    <row r="5818" spans="1:34" x14ac:dyDescent="0.2">
      <c r="A5818"/>
      <c r="J5818"/>
      <c r="AA5818"/>
      <c r="AB5818"/>
      <c r="AC5818"/>
      <c r="AD5818"/>
      <c r="AE5818"/>
      <c r="AF5818"/>
      <c r="AG5818"/>
      <c r="AH5818"/>
    </row>
    <row r="5819" spans="1:34" x14ac:dyDescent="0.2">
      <c r="A5819"/>
      <c r="J5819"/>
      <c r="AA5819"/>
      <c r="AB5819"/>
      <c r="AC5819"/>
      <c r="AD5819"/>
      <c r="AE5819"/>
      <c r="AF5819"/>
      <c r="AG5819"/>
      <c r="AH5819"/>
    </row>
    <row r="5820" spans="1:34" x14ac:dyDescent="0.2">
      <c r="A5820"/>
      <c r="J5820"/>
      <c r="AA5820"/>
      <c r="AB5820"/>
      <c r="AC5820"/>
      <c r="AD5820"/>
      <c r="AE5820"/>
      <c r="AF5820"/>
      <c r="AG5820"/>
      <c r="AH5820"/>
    </row>
    <row r="5821" spans="1:34" x14ac:dyDescent="0.2">
      <c r="A5821"/>
      <c r="J5821"/>
      <c r="AA5821"/>
      <c r="AB5821"/>
      <c r="AC5821"/>
      <c r="AD5821"/>
      <c r="AE5821"/>
      <c r="AF5821"/>
      <c r="AG5821"/>
      <c r="AH5821"/>
    </row>
    <row r="5822" spans="1:34" x14ac:dyDescent="0.2">
      <c r="A5822"/>
      <c r="J5822"/>
      <c r="AA5822"/>
      <c r="AB5822"/>
      <c r="AC5822"/>
      <c r="AD5822"/>
      <c r="AE5822"/>
      <c r="AF5822"/>
      <c r="AG5822"/>
      <c r="AH5822"/>
    </row>
    <row r="5823" spans="1:34" x14ac:dyDescent="0.2">
      <c r="A5823"/>
      <c r="J5823"/>
      <c r="AA5823"/>
      <c r="AB5823"/>
      <c r="AC5823"/>
      <c r="AD5823"/>
      <c r="AE5823"/>
      <c r="AF5823"/>
      <c r="AG5823"/>
      <c r="AH5823"/>
    </row>
    <row r="5824" spans="1:34" x14ac:dyDescent="0.2">
      <c r="A5824"/>
      <c r="J5824"/>
      <c r="AA5824"/>
      <c r="AB5824"/>
      <c r="AC5824"/>
      <c r="AD5824"/>
      <c r="AE5824"/>
      <c r="AF5824"/>
      <c r="AG5824"/>
      <c r="AH5824"/>
    </row>
    <row r="5825" spans="1:34" x14ac:dyDescent="0.2">
      <c r="A5825"/>
      <c r="J5825"/>
      <c r="AA5825"/>
      <c r="AB5825"/>
      <c r="AC5825"/>
      <c r="AD5825"/>
      <c r="AE5825"/>
      <c r="AF5825"/>
      <c r="AG5825"/>
      <c r="AH5825"/>
    </row>
    <row r="5826" spans="1:34" x14ac:dyDescent="0.2">
      <c r="A5826"/>
      <c r="J5826"/>
      <c r="AA5826"/>
      <c r="AB5826"/>
      <c r="AC5826"/>
      <c r="AD5826"/>
      <c r="AE5826"/>
      <c r="AF5826"/>
      <c r="AG5826"/>
      <c r="AH5826"/>
    </row>
    <row r="5827" spans="1:34" x14ac:dyDescent="0.2">
      <c r="A5827"/>
      <c r="J5827"/>
      <c r="AA5827"/>
      <c r="AB5827"/>
      <c r="AC5827"/>
      <c r="AD5827"/>
      <c r="AE5827"/>
      <c r="AF5827"/>
      <c r="AG5827"/>
      <c r="AH5827"/>
    </row>
    <row r="5828" spans="1:34" x14ac:dyDescent="0.2">
      <c r="A5828"/>
      <c r="J5828"/>
      <c r="AA5828"/>
      <c r="AB5828"/>
      <c r="AC5828"/>
      <c r="AD5828"/>
      <c r="AE5828"/>
      <c r="AF5828"/>
      <c r="AG5828"/>
      <c r="AH5828"/>
    </row>
    <row r="5829" spans="1:34" x14ac:dyDescent="0.2">
      <c r="A5829"/>
      <c r="J5829"/>
      <c r="AA5829"/>
      <c r="AB5829"/>
      <c r="AC5829"/>
      <c r="AD5829"/>
      <c r="AE5829"/>
      <c r="AF5829"/>
      <c r="AG5829"/>
      <c r="AH5829"/>
    </row>
    <row r="5830" spans="1:34" x14ac:dyDescent="0.2">
      <c r="A5830"/>
      <c r="J5830"/>
      <c r="AA5830"/>
      <c r="AB5830"/>
      <c r="AC5830"/>
      <c r="AD5830"/>
      <c r="AE5830"/>
      <c r="AF5830"/>
      <c r="AG5830"/>
      <c r="AH5830"/>
    </row>
    <row r="5831" spans="1:34" x14ac:dyDescent="0.2">
      <c r="A5831"/>
      <c r="J5831"/>
      <c r="AA5831"/>
      <c r="AB5831"/>
      <c r="AC5831"/>
      <c r="AD5831"/>
      <c r="AE5831"/>
      <c r="AF5831"/>
      <c r="AG5831"/>
      <c r="AH5831"/>
    </row>
    <row r="5832" spans="1:34" x14ac:dyDescent="0.2">
      <c r="A5832"/>
      <c r="J5832"/>
      <c r="AA5832"/>
      <c r="AB5832"/>
      <c r="AC5832"/>
      <c r="AD5832"/>
      <c r="AE5832"/>
      <c r="AF5832"/>
      <c r="AG5832"/>
      <c r="AH5832"/>
    </row>
    <row r="5833" spans="1:34" x14ac:dyDescent="0.2">
      <c r="A5833"/>
      <c r="J5833"/>
      <c r="AA5833"/>
      <c r="AB5833"/>
      <c r="AC5833"/>
      <c r="AD5833"/>
      <c r="AE5833"/>
      <c r="AF5833"/>
      <c r="AG5833"/>
      <c r="AH5833"/>
    </row>
    <row r="5834" spans="1:34" x14ac:dyDescent="0.2">
      <c r="A5834"/>
      <c r="J5834"/>
      <c r="AA5834"/>
      <c r="AB5834"/>
      <c r="AC5834"/>
      <c r="AD5834"/>
      <c r="AE5834"/>
      <c r="AF5834"/>
      <c r="AG5834"/>
      <c r="AH5834"/>
    </row>
    <row r="5835" spans="1:34" x14ac:dyDescent="0.2">
      <c r="A5835"/>
      <c r="J5835"/>
      <c r="AA5835"/>
      <c r="AB5835"/>
      <c r="AC5835"/>
      <c r="AD5835"/>
      <c r="AE5835"/>
      <c r="AF5835"/>
      <c r="AG5835"/>
      <c r="AH5835"/>
    </row>
    <row r="5836" spans="1:34" x14ac:dyDescent="0.2">
      <c r="A5836"/>
      <c r="J5836"/>
      <c r="AA5836"/>
      <c r="AB5836"/>
      <c r="AC5836"/>
      <c r="AD5836"/>
      <c r="AE5836"/>
      <c r="AF5836"/>
      <c r="AG5836"/>
      <c r="AH5836"/>
    </row>
    <row r="5837" spans="1:34" x14ac:dyDescent="0.2">
      <c r="A5837"/>
      <c r="J5837"/>
      <c r="AA5837"/>
      <c r="AB5837"/>
      <c r="AC5837"/>
      <c r="AD5837"/>
      <c r="AE5837"/>
      <c r="AF5837"/>
      <c r="AG5837"/>
      <c r="AH5837"/>
    </row>
    <row r="5838" spans="1:34" x14ac:dyDescent="0.2">
      <c r="A5838"/>
      <c r="J5838"/>
      <c r="AA5838"/>
      <c r="AB5838"/>
      <c r="AC5838"/>
      <c r="AD5838"/>
      <c r="AE5838"/>
      <c r="AF5838"/>
      <c r="AG5838"/>
      <c r="AH5838"/>
    </row>
    <row r="5839" spans="1:34" x14ac:dyDescent="0.2">
      <c r="A5839"/>
      <c r="J5839"/>
      <c r="AA5839"/>
      <c r="AB5839"/>
      <c r="AC5839"/>
      <c r="AD5839"/>
      <c r="AE5839"/>
      <c r="AF5839"/>
      <c r="AG5839"/>
      <c r="AH5839"/>
    </row>
    <row r="5840" spans="1:34" x14ac:dyDescent="0.2">
      <c r="A5840"/>
      <c r="J5840"/>
      <c r="AA5840"/>
      <c r="AB5840"/>
      <c r="AC5840"/>
      <c r="AD5840"/>
      <c r="AE5840"/>
      <c r="AF5840"/>
      <c r="AG5840"/>
      <c r="AH5840"/>
    </row>
    <row r="5841" spans="1:34" x14ac:dyDescent="0.2">
      <c r="A5841"/>
      <c r="J5841"/>
      <c r="AA5841"/>
      <c r="AB5841"/>
      <c r="AC5841"/>
      <c r="AD5841"/>
      <c r="AE5841"/>
      <c r="AF5841"/>
      <c r="AG5841"/>
      <c r="AH5841"/>
    </row>
    <row r="5842" spans="1:34" x14ac:dyDescent="0.2">
      <c r="A5842"/>
      <c r="J5842"/>
      <c r="AA5842"/>
      <c r="AB5842"/>
      <c r="AC5842"/>
      <c r="AD5842"/>
      <c r="AE5842"/>
      <c r="AF5842"/>
      <c r="AG5842"/>
      <c r="AH5842"/>
    </row>
    <row r="5843" spans="1:34" x14ac:dyDescent="0.2">
      <c r="A5843"/>
      <c r="J5843"/>
      <c r="AA5843"/>
      <c r="AB5843"/>
      <c r="AC5843"/>
      <c r="AD5843"/>
      <c r="AE5843"/>
      <c r="AF5843"/>
      <c r="AG5843"/>
      <c r="AH5843"/>
    </row>
    <row r="5844" spans="1:34" x14ac:dyDescent="0.2">
      <c r="A5844"/>
      <c r="J5844"/>
      <c r="AA5844"/>
      <c r="AB5844"/>
      <c r="AC5844"/>
      <c r="AD5844"/>
      <c r="AE5844"/>
      <c r="AF5844"/>
      <c r="AG5844"/>
      <c r="AH5844"/>
    </row>
    <row r="5845" spans="1:34" x14ac:dyDescent="0.2">
      <c r="A5845"/>
      <c r="J5845"/>
      <c r="AA5845"/>
      <c r="AB5845"/>
      <c r="AC5845"/>
      <c r="AD5845"/>
      <c r="AE5845"/>
      <c r="AF5845"/>
      <c r="AG5845"/>
      <c r="AH5845"/>
    </row>
    <row r="5846" spans="1:34" x14ac:dyDescent="0.2">
      <c r="A5846"/>
      <c r="J5846"/>
      <c r="AA5846"/>
      <c r="AB5846"/>
      <c r="AC5846"/>
      <c r="AD5846"/>
      <c r="AE5846"/>
      <c r="AF5846"/>
      <c r="AG5846"/>
      <c r="AH5846"/>
    </row>
    <row r="5847" spans="1:34" x14ac:dyDescent="0.2">
      <c r="A5847"/>
      <c r="J5847"/>
      <c r="AA5847"/>
      <c r="AB5847"/>
      <c r="AC5847"/>
      <c r="AD5847"/>
      <c r="AE5847"/>
      <c r="AF5847"/>
      <c r="AG5847"/>
      <c r="AH5847"/>
    </row>
    <row r="5848" spans="1:34" x14ac:dyDescent="0.2">
      <c r="A5848"/>
      <c r="J5848"/>
      <c r="AA5848"/>
      <c r="AB5848"/>
      <c r="AC5848"/>
      <c r="AD5848"/>
      <c r="AE5848"/>
      <c r="AF5848"/>
      <c r="AG5848"/>
      <c r="AH5848"/>
    </row>
    <row r="5849" spans="1:34" x14ac:dyDescent="0.2">
      <c r="A5849"/>
      <c r="J5849"/>
      <c r="AA5849"/>
      <c r="AB5849"/>
      <c r="AC5849"/>
      <c r="AD5849"/>
      <c r="AE5849"/>
      <c r="AF5849"/>
      <c r="AG5849"/>
      <c r="AH5849"/>
    </row>
    <row r="5850" spans="1:34" x14ac:dyDescent="0.2">
      <c r="A5850"/>
      <c r="J5850"/>
      <c r="AA5850"/>
      <c r="AB5850"/>
      <c r="AC5850"/>
      <c r="AD5850"/>
      <c r="AE5850"/>
      <c r="AF5850"/>
      <c r="AG5850"/>
      <c r="AH5850"/>
    </row>
    <row r="5851" spans="1:34" x14ac:dyDescent="0.2">
      <c r="A5851"/>
      <c r="J5851"/>
      <c r="AA5851"/>
      <c r="AB5851"/>
      <c r="AC5851"/>
      <c r="AD5851"/>
      <c r="AE5851"/>
      <c r="AF5851"/>
      <c r="AG5851"/>
      <c r="AH5851"/>
    </row>
    <row r="5852" spans="1:34" x14ac:dyDescent="0.2">
      <c r="A5852"/>
      <c r="J5852"/>
      <c r="AA5852"/>
      <c r="AB5852"/>
      <c r="AC5852"/>
      <c r="AD5852"/>
      <c r="AE5852"/>
      <c r="AF5852"/>
      <c r="AG5852"/>
      <c r="AH5852"/>
    </row>
    <row r="5853" spans="1:34" x14ac:dyDescent="0.2">
      <c r="A5853"/>
      <c r="J5853"/>
      <c r="AA5853"/>
      <c r="AB5853"/>
      <c r="AC5853"/>
      <c r="AD5853"/>
      <c r="AE5853"/>
      <c r="AF5853"/>
      <c r="AG5853"/>
      <c r="AH5853"/>
    </row>
    <row r="5854" spans="1:34" x14ac:dyDescent="0.2">
      <c r="A5854"/>
      <c r="J5854"/>
      <c r="AA5854"/>
      <c r="AB5854"/>
      <c r="AC5854"/>
      <c r="AD5854"/>
      <c r="AE5854"/>
      <c r="AF5854"/>
      <c r="AG5854"/>
      <c r="AH5854"/>
    </row>
    <row r="5855" spans="1:34" x14ac:dyDescent="0.2">
      <c r="A5855"/>
      <c r="J5855"/>
      <c r="AA5855"/>
      <c r="AB5855"/>
      <c r="AC5855"/>
      <c r="AD5855"/>
      <c r="AE5855"/>
      <c r="AF5855"/>
      <c r="AG5855"/>
      <c r="AH5855"/>
    </row>
    <row r="5856" spans="1:34" x14ac:dyDescent="0.2">
      <c r="A5856"/>
      <c r="J5856"/>
      <c r="AA5856"/>
      <c r="AB5856"/>
      <c r="AC5856"/>
      <c r="AD5856"/>
      <c r="AE5856"/>
      <c r="AF5856"/>
      <c r="AG5856"/>
      <c r="AH5856"/>
    </row>
    <row r="5857" spans="1:34" x14ac:dyDescent="0.2">
      <c r="A5857"/>
      <c r="J5857"/>
      <c r="AA5857"/>
      <c r="AB5857"/>
      <c r="AC5857"/>
      <c r="AD5857"/>
      <c r="AE5857"/>
      <c r="AF5857"/>
      <c r="AG5857"/>
      <c r="AH5857"/>
    </row>
    <row r="5858" spans="1:34" x14ac:dyDescent="0.2">
      <c r="A5858"/>
      <c r="J5858"/>
      <c r="AA5858"/>
      <c r="AB5858"/>
      <c r="AC5858"/>
      <c r="AD5858"/>
      <c r="AE5858"/>
      <c r="AF5858"/>
      <c r="AG5858"/>
      <c r="AH5858"/>
    </row>
    <row r="5859" spans="1:34" x14ac:dyDescent="0.2">
      <c r="A5859"/>
      <c r="J5859"/>
      <c r="AA5859"/>
      <c r="AB5859"/>
      <c r="AC5859"/>
      <c r="AD5859"/>
      <c r="AE5859"/>
      <c r="AF5859"/>
      <c r="AG5859"/>
      <c r="AH5859"/>
    </row>
    <row r="5860" spans="1:34" x14ac:dyDescent="0.2">
      <c r="A5860"/>
      <c r="J5860"/>
      <c r="AA5860"/>
      <c r="AB5860"/>
      <c r="AC5860"/>
      <c r="AD5860"/>
      <c r="AE5860"/>
      <c r="AF5860"/>
      <c r="AG5860"/>
      <c r="AH5860"/>
    </row>
    <row r="5861" spans="1:34" x14ac:dyDescent="0.2">
      <c r="A5861"/>
      <c r="J5861"/>
      <c r="AA5861"/>
      <c r="AB5861"/>
      <c r="AC5861"/>
      <c r="AD5861"/>
      <c r="AE5861"/>
      <c r="AF5861"/>
      <c r="AG5861"/>
      <c r="AH5861"/>
    </row>
    <row r="5862" spans="1:34" x14ac:dyDescent="0.2">
      <c r="A5862"/>
      <c r="J5862"/>
      <c r="AA5862"/>
      <c r="AB5862"/>
      <c r="AC5862"/>
      <c r="AD5862"/>
      <c r="AE5862"/>
      <c r="AF5862"/>
      <c r="AG5862"/>
      <c r="AH5862"/>
    </row>
    <row r="5863" spans="1:34" x14ac:dyDescent="0.2">
      <c r="A5863"/>
      <c r="J5863"/>
      <c r="AA5863"/>
      <c r="AB5863"/>
      <c r="AC5863"/>
      <c r="AD5863"/>
      <c r="AE5863"/>
      <c r="AF5863"/>
      <c r="AG5863"/>
      <c r="AH5863"/>
    </row>
    <row r="5864" spans="1:34" x14ac:dyDescent="0.2">
      <c r="A5864"/>
      <c r="J5864"/>
      <c r="AA5864"/>
      <c r="AB5864"/>
      <c r="AC5864"/>
      <c r="AD5864"/>
      <c r="AE5864"/>
      <c r="AF5864"/>
      <c r="AG5864"/>
      <c r="AH5864"/>
    </row>
    <row r="5865" spans="1:34" x14ac:dyDescent="0.2">
      <c r="A5865"/>
      <c r="J5865"/>
      <c r="AA5865"/>
      <c r="AB5865"/>
      <c r="AC5865"/>
      <c r="AD5865"/>
      <c r="AE5865"/>
      <c r="AF5865"/>
      <c r="AG5865"/>
      <c r="AH5865"/>
    </row>
    <row r="5866" spans="1:34" x14ac:dyDescent="0.2">
      <c r="A5866"/>
      <c r="J5866"/>
      <c r="AA5866"/>
      <c r="AB5866"/>
      <c r="AC5866"/>
      <c r="AD5866"/>
      <c r="AE5866"/>
      <c r="AF5866"/>
      <c r="AG5866"/>
      <c r="AH5866"/>
    </row>
    <row r="5867" spans="1:34" x14ac:dyDescent="0.2">
      <c r="A5867"/>
      <c r="J5867"/>
      <c r="AA5867"/>
      <c r="AB5867"/>
      <c r="AC5867"/>
      <c r="AD5867"/>
      <c r="AE5867"/>
      <c r="AF5867"/>
      <c r="AG5867"/>
      <c r="AH5867"/>
    </row>
    <row r="5868" spans="1:34" x14ac:dyDescent="0.2">
      <c r="A5868"/>
      <c r="J5868"/>
      <c r="AA5868"/>
      <c r="AB5868"/>
      <c r="AC5868"/>
      <c r="AD5868"/>
      <c r="AE5868"/>
      <c r="AF5868"/>
      <c r="AG5868"/>
      <c r="AH5868"/>
    </row>
    <row r="5869" spans="1:34" x14ac:dyDescent="0.2">
      <c r="A5869"/>
      <c r="J5869"/>
      <c r="AA5869"/>
      <c r="AB5869"/>
      <c r="AC5869"/>
      <c r="AD5869"/>
      <c r="AE5869"/>
      <c r="AF5869"/>
      <c r="AG5869"/>
      <c r="AH5869"/>
    </row>
    <row r="5870" spans="1:34" x14ac:dyDescent="0.2">
      <c r="A5870"/>
      <c r="J5870"/>
      <c r="AA5870"/>
      <c r="AB5870"/>
      <c r="AC5870"/>
      <c r="AD5870"/>
      <c r="AE5870"/>
      <c r="AF5870"/>
      <c r="AG5870"/>
      <c r="AH5870"/>
    </row>
    <row r="5871" spans="1:34" x14ac:dyDescent="0.2">
      <c r="A5871"/>
      <c r="J5871"/>
      <c r="AA5871"/>
      <c r="AB5871"/>
      <c r="AC5871"/>
      <c r="AD5871"/>
      <c r="AE5871"/>
      <c r="AF5871"/>
      <c r="AG5871"/>
      <c r="AH5871"/>
    </row>
    <row r="5872" spans="1:34" x14ac:dyDescent="0.2">
      <c r="A5872"/>
      <c r="J5872"/>
      <c r="AA5872"/>
      <c r="AB5872"/>
      <c r="AC5872"/>
      <c r="AD5872"/>
      <c r="AE5872"/>
      <c r="AF5872"/>
      <c r="AG5872"/>
      <c r="AH5872"/>
    </row>
    <row r="5873" spans="1:34" x14ac:dyDescent="0.2">
      <c r="A5873"/>
      <c r="J5873"/>
      <c r="AA5873"/>
      <c r="AB5873"/>
      <c r="AC5873"/>
      <c r="AD5873"/>
      <c r="AE5873"/>
      <c r="AF5873"/>
      <c r="AG5873"/>
      <c r="AH5873"/>
    </row>
    <row r="5874" spans="1:34" x14ac:dyDescent="0.2">
      <c r="A5874"/>
      <c r="J5874"/>
      <c r="AA5874"/>
      <c r="AB5874"/>
      <c r="AC5874"/>
      <c r="AD5874"/>
      <c r="AE5874"/>
      <c r="AF5874"/>
      <c r="AG5874"/>
      <c r="AH5874"/>
    </row>
    <row r="5875" spans="1:34" x14ac:dyDescent="0.2">
      <c r="A5875"/>
      <c r="J5875"/>
      <c r="AA5875"/>
      <c r="AB5875"/>
      <c r="AC5875"/>
      <c r="AD5875"/>
      <c r="AE5875"/>
      <c r="AF5875"/>
      <c r="AG5875"/>
      <c r="AH5875"/>
    </row>
    <row r="5876" spans="1:34" x14ac:dyDescent="0.2">
      <c r="A5876"/>
      <c r="J5876"/>
      <c r="AA5876"/>
      <c r="AB5876"/>
      <c r="AC5876"/>
      <c r="AD5876"/>
      <c r="AE5876"/>
      <c r="AF5876"/>
      <c r="AG5876"/>
      <c r="AH5876"/>
    </row>
    <row r="5877" spans="1:34" x14ac:dyDescent="0.2">
      <c r="A5877"/>
      <c r="J5877"/>
      <c r="AA5877"/>
      <c r="AB5877"/>
      <c r="AC5877"/>
      <c r="AD5877"/>
      <c r="AE5877"/>
      <c r="AF5877"/>
      <c r="AG5877"/>
      <c r="AH5877"/>
    </row>
    <row r="5878" spans="1:34" x14ac:dyDescent="0.2">
      <c r="A5878"/>
      <c r="J5878"/>
      <c r="AA5878"/>
      <c r="AB5878"/>
      <c r="AC5878"/>
      <c r="AD5878"/>
      <c r="AE5878"/>
      <c r="AF5878"/>
      <c r="AG5878"/>
      <c r="AH5878"/>
    </row>
    <row r="5879" spans="1:34" x14ac:dyDescent="0.2">
      <c r="A5879"/>
      <c r="J5879"/>
      <c r="AA5879"/>
      <c r="AB5879"/>
      <c r="AC5879"/>
      <c r="AD5879"/>
      <c r="AE5879"/>
      <c r="AF5879"/>
      <c r="AG5879"/>
      <c r="AH5879"/>
    </row>
    <row r="5880" spans="1:34" x14ac:dyDescent="0.2">
      <c r="A5880"/>
      <c r="J5880"/>
      <c r="AA5880"/>
      <c r="AB5880"/>
      <c r="AC5880"/>
      <c r="AD5880"/>
      <c r="AE5880"/>
      <c r="AF5880"/>
      <c r="AG5880"/>
      <c r="AH5880"/>
    </row>
    <row r="5881" spans="1:34" x14ac:dyDescent="0.2">
      <c r="A5881"/>
      <c r="J5881"/>
      <c r="AA5881"/>
      <c r="AB5881"/>
      <c r="AC5881"/>
      <c r="AD5881"/>
      <c r="AE5881"/>
      <c r="AF5881"/>
      <c r="AG5881"/>
      <c r="AH5881"/>
    </row>
    <row r="5882" spans="1:34" x14ac:dyDescent="0.2">
      <c r="A5882"/>
      <c r="J5882"/>
      <c r="AA5882"/>
      <c r="AB5882"/>
      <c r="AC5882"/>
      <c r="AD5882"/>
      <c r="AE5882"/>
      <c r="AF5882"/>
      <c r="AG5882"/>
      <c r="AH5882"/>
    </row>
    <row r="5883" spans="1:34" x14ac:dyDescent="0.2">
      <c r="A5883"/>
      <c r="J5883"/>
      <c r="AA5883"/>
      <c r="AB5883"/>
      <c r="AC5883"/>
      <c r="AD5883"/>
      <c r="AE5883"/>
      <c r="AF5883"/>
      <c r="AG5883"/>
      <c r="AH5883"/>
    </row>
    <row r="5884" spans="1:34" x14ac:dyDescent="0.2">
      <c r="A5884"/>
      <c r="J5884"/>
      <c r="AA5884"/>
      <c r="AB5884"/>
      <c r="AC5884"/>
      <c r="AD5884"/>
      <c r="AE5884"/>
      <c r="AF5884"/>
      <c r="AG5884"/>
      <c r="AH5884"/>
    </row>
    <row r="5885" spans="1:34" x14ac:dyDescent="0.2">
      <c r="A5885"/>
      <c r="J5885"/>
      <c r="AA5885"/>
      <c r="AB5885"/>
      <c r="AC5885"/>
      <c r="AD5885"/>
      <c r="AE5885"/>
      <c r="AF5885"/>
      <c r="AG5885"/>
      <c r="AH5885"/>
    </row>
    <row r="5886" spans="1:34" x14ac:dyDescent="0.2">
      <c r="A5886"/>
      <c r="J5886"/>
      <c r="AA5886"/>
      <c r="AB5886"/>
      <c r="AC5886"/>
      <c r="AD5886"/>
      <c r="AE5886"/>
      <c r="AF5886"/>
      <c r="AG5886"/>
      <c r="AH5886"/>
    </row>
    <row r="5887" spans="1:34" x14ac:dyDescent="0.2">
      <c r="A5887"/>
      <c r="J5887"/>
      <c r="AA5887"/>
      <c r="AB5887"/>
      <c r="AC5887"/>
      <c r="AD5887"/>
      <c r="AE5887"/>
      <c r="AF5887"/>
      <c r="AG5887"/>
      <c r="AH5887"/>
    </row>
    <row r="5888" spans="1:34" x14ac:dyDescent="0.2">
      <c r="A5888"/>
      <c r="J5888"/>
      <c r="AA5888"/>
      <c r="AB5888"/>
      <c r="AC5888"/>
      <c r="AD5888"/>
      <c r="AE5888"/>
      <c r="AF5888"/>
      <c r="AG5888"/>
      <c r="AH5888"/>
    </row>
    <row r="5889" spans="1:34" x14ac:dyDescent="0.2">
      <c r="A5889"/>
      <c r="J5889"/>
      <c r="AA5889"/>
      <c r="AB5889"/>
      <c r="AC5889"/>
      <c r="AD5889"/>
      <c r="AE5889"/>
      <c r="AF5889"/>
      <c r="AG5889"/>
      <c r="AH5889"/>
    </row>
    <row r="5890" spans="1:34" x14ac:dyDescent="0.2">
      <c r="A5890"/>
      <c r="J5890"/>
      <c r="AA5890"/>
      <c r="AB5890"/>
      <c r="AC5890"/>
      <c r="AD5890"/>
      <c r="AE5890"/>
      <c r="AF5890"/>
      <c r="AG5890"/>
      <c r="AH5890"/>
    </row>
    <row r="5891" spans="1:34" x14ac:dyDescent="0.2">
      <c r="A5891"/>
      <c r="J5891"/>
      <c r="AA5891"/>
      <c r="AB5891"/>
      <c r="AC5891"/>
      <c r="AD5891"/>
      <c r="AE5891"/>
      <c r="AF5891"/>
      <c r="AG5891"/>
      <c r="AH5891"/>
    </row>
    <row r="5892" spans="1:34" x14ac:dyDescent="0.2">
      <c r="A5892"/>
      <c r="J5892"/>
      <c r="AA5892"/>
      <c r="AB5892"/>
      <c r="AC5892"/>
      <c r="AD5892"/>
      <c r="AE5892"/>
      <c r="AF5892"/>
      <c r="AG5892"/>
      <c r="AH5892"/>
    </row>
    <row r="5893" spans="1:34" x14ac:dyDescent="0.2">
      <c r="A5893"/>
      <c r="J5893"/>
      <c r="AA5893"/>
      <c r="AB5893"/>
      <c r="AC5893"/>
      <c r="AD5893"/>
      <c r="AE5893"/>
      <c r="AF5893"/>
      <c r="AG5893"/>
      <c r="AH5893"/>
    </row>
    <row r="5894" spans="1:34" x14ac:dyDescent="0.2">
      <c r="A5894"/>
      <c r="J5894"/>
      <c r="AA5894"/>
      <c r="AB5894"/>
      <c r="AC5894"/>
      <c r="AD5894"/>
      <c r="AE5894"/>
      <c r="AF5894"/>
      <c r="AG5894"/>
      <c r="AH5894"/>
    </row>
    <row r="5895" spans="1:34" x14ac:dyDescent="0.2">
      <c r="A5895"/>
      <c r="J5895"/>
      <c r="AA5895"/>
      <c r="AB5895"/>
      <c r="AC5895"/>
      <c r="AD5895"/>
      <c r="AE5895"/>
      <c r="AF5895"/>
      <c r="AG5895"/>
      <c r="AH5895"/>
    </row>
    <row r="5896" spans="1:34" x14ac:dyDescent="0.2">
      <c r="A5896"/>
      <c r="J5896"/>
      <c r="AA5896"/>
      <c r="AB5896"/>
      <c r="AC5896"/>
      <c r="AD5896"/>
      <c r="AE5896"/>
      <c r="AF5896"/>
      <c r="AG5896"/>
      <c r="AH5896"/>
    </row>
    <row r="5897" spans="1:34" x14ac:dyDescent="0.2">
      <c r="A5897"/>
      <c r="J5897"/>
      <c r="AA5897"/>
      <c r="AB5897"/>
      <c r="AC5897"/>
      <c r="AD5897"/>
      <c r="AE5897"/>
      <c r="AF5897"/>
      <c r="AG5897"/>
      <c r="AH5897"/>
    </row>
    <row r="5898" spans="1:34" x14ac:dyDescent="0.2">
      <c r="A5898"/>
      <c r="J5898"/>
      <c r="AA5898"/>
      <c r="AB5898"/>
      <c r="AC5898"/>
      <c r="AD5898"/>
      <c r="AE5898"/>
      <c r="AF5898"/>
      <c r="AG5898"/>
      <c r="AH5898"/>
    </row>
    <row r="5899" spans="1:34" x14ac:dyDescent="0.2">
      <c r="A5899"/>
      <c r="J5899"/>
      <c r="AA5899"/>
      <c r="AB5899"/>
      <c r="AC5899"/>
      <c r="AD5899"/>
      <c r="AE5899"/>
      <c r="AF5899"/>
      <c r="AG5899"/>
      <c r="AH5899"/>
    </row>
    <row r="5900" spans="1:34" x14ac:dyDescent="0.2">
      <c r="A5900"/>
      <c r="J5900"/>
      <c r="AA5900"/>
      <c r="AB5900"/>
      <c r="AC5900"/>
      <c r="AD5900"/>
      <c r="AE5900"/>
      <c r="AF5900"/>
      <c r="AG5900"/>
      <c r="AH5900"/>
    </row>
    <row r="5901" spans="1:34" x14ac:dyDescent="0.2">
      <c r="A5901"/>
      <c r="J5901"/>
      <c r="AA5901"/>
      <c r="AB5901"/>
      <c r="AC5901"/>
      <c r="AD5901"/>
      <c r="AE5901"/>
      <c r="AF5901"/>
      <c r="AG5901"/>
      <c r="AH5901"/>
    </row>
    <row r="5902" spans="1:34" x14ac:dyDescent="0.2">
      <c r="A5902"/>
      <c r="J5902"/>
      <c r="AA5902"/>
      <c r="AB5902"/>
      <c r="AC5902"/>
      <c r="AD5902"/>
      <c r="AE5902"/>
      <c r="AF5902"/>
      <c r="AG5902"/>
      <c r="AH5902"/>
    </row>
    <row r="5903" spans="1:34" x14ac:dyDescent="0.2">
      <c r="A5903"/>
      <c r="J5903"/>
      <c r="AA5903"/>
      <c r="AB5903"/>
      <c r="AC5903"/>
      <c r="AD5903"/>
      <c r="AE5903"/>
      <c r="AF5903"/>
      <c r="AG5903"/>
      <c r="AH5903"/>
    </row>
    <row r="5904" spans="1:34" x14ac:dyDescent="0.2">
      <c r="A5904"/>
      <c r="J5904"/>
      <c r="AA5904"/>
      <c r="AB5904"/>
      <c r="AC5904"/>
      <c r="AD5904"/>
      <c r="AE5904"/>
      <c r="AF5904"/>
      <c r="AG5904"/>
      <c r="AH5904"/>
    </row>
    <row r="5905" spans="1:34" x14ac:dyDescent="0.2">
      <c r="A5905"/>
      <c r="J5905"/>
      <c r="AA5905"/>
      <c r="AB5905"/>
      <c r="AC5905"/>
      <c r="AD5905"/>
      <c r="AE5905"/>
      <c r="AF5905"/>
      <c r="AG5905"/>
      <c r="AH5905"/>
    </row>
    <row r="5906" spans="1:34" x14ac:dyDescent="0.2">
      <c r="A5906"/>
      <c r="J5906"/>
      <c r="AA5906"/>
      <c r="AB5906"/>
      <c r="AC5906"/>
      <c r="AD5906"/>
      <c r="AE5906"/>
      <c r="AF5906"/>
      <c r="AG5906"/>
      <c r="AH5906"/>
    </row>
    <row r="5907" spans="1:34" x14ac:dyDescent="0.2">
      <c r="A5907"/>
      <c r="J5907"/>
      <c r="AA5907"/>
      <c r="AB5907"/>
      <c r="AC5907"/>
      <c r="AD5907"/>
      <c r="AE5907"/>
      <c r="AF5907"/>
      <c r="AG5907"/>
      <c r="AH5907"/>
    </row>
    <row r="5908" spans="1:34" x14ac:dyDescent="0.2">
      <c r="A5908"/>
      <c r="J5908"/>
      <c r="AA5908"/>
      <c r="AB5908"/>
      <c r="AC5908"/>
      <c r="AD5908"/>
      <c r="AE5908"/>
      <c r="AF5908"/>
      <c r="AG5908"/>
      <c r="AH5908"/>
    </row>
    <row r="5909" spans="1:34" x14ac:dyDescent="0.2">
      <c r="A5909"/>
      <c r="J5909"/>
      <c r="AA5909"/>
      <c r="AB5909"/>
      <c r="AC5909"/>
      <c r="AD5909"/>
      <c r="AE5909"/>
      <c r="AF5909"/>
      <c r="AG5909"/>
      <c r="AH5909"/>
    </row>
    <row r="5910" spans="1:34" x14ac:dyDescent="0.2">
      <c r="A5910"/>
      <c r="J5910"/>
      <c r="AA5910"/>
      <c r="AB5910"/>
      <c r="AC5910"/>
      <c r="AD5910"/>
      <c r="AE5910"/>
      <c r="AF5910"/>
      <c r="AG5910"/>
      <c r="AH5910"/>
    </row>
    <row r="5911" spans="1:34" x14ac:dyDescent="0.2">
      <c r="A5911"/>
      <c r="J5911"/>
      <c r="AA5911"/>
      <c r="AB5911"/>
      <c r="AC5911"/>
      <c r="AD5911"/>
      <c r="AE5911"/>
      <c r="AF5911"/>
      <c r="AG5911"/>
      <c r="AH5911"/>
    </row>
    <row r="5912" spans="1:34" x14ac:dyDescent="0.2">
      <c r="A5912"/>
      <c r="J5912"/>
      <c r="AA5912"/>
      <c r="AB5912"/>
      <c r="AC5912"/>
      <c r="AD5912"/>
      <c r="AE5912"/>
      <c r="AF5912"/>
      <c r="AG5912"/>
      <c r="AH5912"/>
    </row>
    <row r="5913" spans="1:34" x14ac:dyDescent="0.2">
      <c r="A5913"/>
      <c r="J5913"/>
      <c r="AA5913"/>
      <c r="AB5913"/>
      <c r="AC5913"/>
      <c r="AD5913"/>
      <c r="AE5913"/>
      <c r="AF5913"/>
      <c r="AG5913"/>
      <c r="AH5913"/>
    </row>
    <row r="5914" spans="1:34" x14ac:dyDescent="0.2">
      <c r="A5914"/>
      <c r="J5914"/>
      <c r="AA5914"/>
      <c r="AB5914"/>
      <c r="AC5914"/>
      <c r="AD5914"/>
      <c r="AE5914"/>
      <c r="AF5914"/>
      <c r="AG5914"/>
      <c r="AH5914"/>
    </row>
    <row r="5915" spans="1:34" x14ac:dyDescent="0.2">
      <c r="A5915"/>
      <c r="J5915"/>
      <c r="AA5915"/>
      <c r="AB5915"/>
      <c r="AC5915"/>
      <c r="AD5915"/>
      <c r="AE5915"/>
      <c r="AF5915"/>
      <c r="AG5915"/>
      <c r="AH5915"/>
    </row>
    <row r="5916" spans="1:34" x14ac:dyDescent="0.2">
      <c r="A5916"/>
      <c r="J5916"/>
      <c r="AA5916"/>
      <c r="AB5916"/>
      <c r="AC5916"/>
      <c r="AD5916"/>
      <c r="AE5916"/>
      <c r="AF5916"/>
      <c r="AG5916"/>
      <c r="AH5916"/>
    </row>
    <row r="5917" spans="1:34" x14ac:dyDescent="0.2">
      <c r="A5917"/>
      <c r="J5917"/>
      <c r="AA5917"/>
      <c r="AB5917"/>
      <c r="AC5917"/>
      <c r="AD5917"/>
      <c r="AE5917"/>
      <c r="AF5917"/>
      <c r="AG5917"/>
      <c r="AH5917"/>
    </row>
    <row r="5918" spans="1:34" x14ac:dyDescent="0.2">
      <c r="A5918"/>
      <c r="J5918"/>
      <c r="AA5918"/>
      <c r="AB5918"/>
      <c r="AC5918"/>
      <c r="AD5918"/>
      <c r="AE5918"/>
      <c r="AF5918"/>
      <c r="AG5918"/>
      <c r="AH5918"/>
    </row>
    <row r="5919" spans="1:34" x14ac:dyDescent="0.2">
      <c r="A5919"/>
      <c r="J5919"/>
      <c r="AA5919"/>
      <c r="AB5919"/>
      <c r="AC5919"/>
      <c r="AD5919"/>
      <c r="AE5919"/>
      <c r="AF5919"/>
      <c r="AG5919"/>
      <c r="AH5919"/>
    </row>
    <row r="5920" spans="1:34" x14ac:dyDescent="0.2">
      <c r="A5920"/>
      <c r="J5920"/>
      <c r="AA5920"/>
      <c r="AB5920"/>
      <c r="AC5920"/>
      <c r="AD5920"/>
      <c r="AE5920"/>
      <c r="AF5920"/>
      <c r="AG5920"/>
      <c r="AH5920"/>
    </row>
    <row r="5921" spans="1:34" x14ac:dyDescent="0.2">
      <c r="A5921"/>
      <c r="J5921"/>
      <c r="AA5921"/>
      <c r="AB5921"/>
      <c r="AC5921"/>
      <c r="AD5921"/>
      <c r="AE5921"/>
      <c r="AF5921"/>
      <c r="AG5921"/>
      <c r="AH5921"/>
    </row>
    <row r="5922" spans="1:34" x14ac:dyDescent="0.2">
      <c r="A5922"/>
      <c r="J5922"/>
      <c r="AA5922"/>
      <c r="AB5922"/>
      <c r="AC5922"/>
      <c r="AD5922"/>
      <c r="AE5922"/>
      <c r="AF5922"/>
      <c r="AG5922"/>
      <c r="AH5922"/>
    </row>
    <row r="5923" spans="1:34" x14ac:dyDescent="0.2">
      <c r="A5923"/>
      <c r="J5923"/>
      <c r="AA5923"/>
      <c r="AB5923"/>
      <c r="AC5923"/>
      <c r="AD5923"/>
      <c r="AE5923"/>
      <c r="AF5923"/>
      <c r="AG5923"/>
      <c r="AH5923"/>
    </row>
    <row r="5924" spans="1:34" x14ac:dyDescent="0.2">
      <c r="A5924"/>
      <c r="J5924"/>
      <c r="AA5924"/>
      <c r="AB5924"/>
      <c r="AC5924"/>
      <c r="AD5924"/>
      <c r="AE5924"/>
      <c r="AF5924"/>
      <c r="AG5924"/>
      <c r="AH5924"/>
    </row>
    <row r="5925" spans="1:34" x14ac:dyDescent="0.2">
      <c r="A5925"/>
      <c r="J5925"/>
      <c r="AA5925"/>
      <c r="AB5925"/>
      <c r="AC5925"/>
      <c r="AD5925"/>
      <c r="AE5925"/>
      <c r="AF5925"/>
      <c r="AG5925"/>
      <c r="AH5925"/>
    </row>
    <row r="5926" spans="1:34" x14ac:dyDescent="0.2">
      <c r="A5926"/>
      <c r="J5926"/>
      <c r="AA5926"/>
      <c r="AB5926"/>
      <c r="AC5926"/>
      <c r="AD5926"/>
      <c r="AE5926"/>
      <c r="AF5926"/>
      <c r="AG5926"/>
      <c r="AH5926"/>
    </row>
    <row r="5927" spans="1:34" x14ac:dyDescent="0.2">
      <c r="A5927"/>
      <c r="J5927"/>
      <c r="AA5927"/>
      <c r="AB5927"/>
      <c r="AC5927"/>
      <c r="AD5927"/>
      <c r="AE5927"/>
      <c r="AF5927"/>
      <c r="AG5927"/>
      <c r="AH5927"/>
    </row>
    <row r="5928" spans="1:34" x14ac:dyDescent="0.2">
      <c r="A5928"/>
      <c r="J5928"/>
      <c r="AA5928"/>
      <c r="AB5928"/>
      <c r="AC5928"/>
      <c r="AD5928"/>
      <c r="AE5928"/>
      <c r="AF5928"/>
      <c r="AG5928"/>
      <c r="AH5928"/>
    </row>
    <row r="5929" spans="1:34" x14ac:dyDescent="0.2">
      <c r="A5929"/>
      <c r="J5929"/>
      <c r="AA5929"/>
      <c r="AB5929"/>
      <c r="AC5929"/>
      <c r="AD5929"/>
      <c r="AE5929"/>
      <c r="AF5929"/>
      <c r="AG5929"/>
      <c r="AH5929"/>
    </row>
    <row r="5930" spans="1:34" x14ac:dyDescent="0.2">
      <c r="A5930"/>
      <c r="J5930"/>
      <c r="AA5930"/>
      <c r="AB5930"/>
      <c r="AC5930"/>
      <c r="AD5930"/>
      <c r="AE5930"/>
      <c r="AF5930"/>
      <c r="AG5930"/>
      <c r="AH5930"/>
    </row>
    <row r="5931" spans="1:34" x14ac:dyDescent="0.2">
      <c r="A5931"/>
      <c r="J5931"/>
      <c r="AA5931"/>
      <c r="AB5931"/>
      <c r="AC5931"/>
      <c r="AD5931"/>
      <c r="AE5931"/>
      <c r="AF5931"/>
      <c r="AG5931"/>
      <c r="AH5931"/>
    </row>
    <row r="5932" spans="1:34" x14ac:dyDescent="0.2">
      <c r="A5932"/>
      <c r="J5932"/>
      <c r="AA5932"/>
      <c r="AB5932"/>
      <c r="AC5932"/>
      <c r="AD5932"/>
      <c r="AE5932"/>
      <c r="AF5932"/>
      <c r="AG5932"/>
      <c r="AH5932"/>
    </row>
    <row r="5933" spans="1:34" x14ac:dyDescent="0.2">
      <c r="A5933"/>
      <c r="J5933"/>
      <c r="AA5933"/>
      <c r="AB5933"/>
      <c r="AC5933"/>
      <c r="AD5933"/>
      <c r="AE5933"/>
      <c r="AF5933"/>
      <c r="AG5933"/>
      <c r="AH5933"/>
    </row>
    <row r="5934" spans="1:34" x14ac:dyDescent="0.2">
      <c r="A5934"/>
      <c r="J5934"/>
      <c r="AA5934"/>
      <c r="AB5934"/>
      <c r="AC5934"/>
      <c r="AD5934"/>
      <c r="AE5934"/>
      <c r="AF5934"/>
      <c r="AG5934"/>
      <c r="AH5934"/>
    </row>
    <row r="5935" spans="1:34" x14ac:dyDescent="0.2">
      <c r="A5935"/>
      <c r="J5935"/>
      <c r="AA5935"/>
      <c r="AB5935"/>
      <c r="AC5935"/>
      <c r="AD5935"/>
      <c r="AE5935"/>
      <c r="AF5935"/>
      <c r="AG5935"/>
      <c r="AH5935"/>
    </row>
    <row r="5936" spans="1:34" x14ac:dyDescent="0.2">
      <c r="A5936"/>
      <c r="J5936"/>
      <c r="AA5936"/>
      <c r="AB5936"/>
      <c r="AC5936"/>
      <c r="AD5936"/>
      <c r="AE5936"/>
      <c r="AF5936"/>
      <c r="AG5936"/>
      <c r="AH5936"/>
    </row>
    <row r="5937" spans="1:34" x14ac:dyDescent="0.2">
      <c r="A5937"/>
      <c r="J5937"/>
      <c r="AA5937"/>
      <c r="AB5937"/>
      <c r="AC5937"/>
      <c r="AD5937"/>
      <c r="AE5937"/>
      <c r="AF5937"/>
      <c r="AG5937"/>
      <c r="AH5937"/>
    </row>
    <row r="5938" spans="1:34" x14ac:dyDescent="0.2">
      <c r="A5938"/>
      <c r="J5938"/>
      <c r="AA5938"/>
      <c r="AB5938"/>
      <c r="AC5938"/>
      <c r="AD5938"/>
      <c r="AE5938"/>
      <c r="AF5938"/>
      <c r="AG5938"/>
      <c r="AH5938"/>
    </row>
    <row r="5939" spans="1:34" x14ac:dyDescent="0.2">
      <c r="A5939"/>
      <c r="J5939"/>
      <c r="AA5939"/>
      <c r="AB5939"/>
      <c r="AC5939"/>
      <c r="AD5939"/>
      <c r="AE5939"/>
      <c r="AF5939"/>
      <c r="AG5939"/>
      <c r="AH5939"/>
    </row>
    <row r="5940" spans="1:34" x14ac:dyDescent="0.2">
      <c r="A5940"/>
      <c r="J5940"/>
      <c r="AA5940"/>
      <c r="AB5940"/>
      <c r="AC5940"/>
      <c r="AD5940"/>
      <c r="AE5940"/>
      <c r="AF5940"/>
      <c r="AG5940"/>
      <c r="AH5940"/>
    </row>
    <row r="5941" spans="1:34" x14ac:dyDescent="0.2">
      <c r="A5941"/>
      <c r="J5941"/>
      <c r="AA5941"/>
      <c r="AB5941"/>
      <c r="AC5941"/>
      <c r="AD5941"/>
      <c r="AE5941"/>
      <c r="AF5941"/>
      <c r="AG5941"/>
      <c r="AH5941"/>
    </row>
    <row r="5942" spans="1:34" x14ac:dyDescent="0.2">
      <c r="A5942"/>
      <c r="J5942"/>
      <c r="AA5942"/>
      <c r="AB5942"/>
      <c r="AC5942"/>
      <c r="AD5942"/>
      <c r="AE5942"/>
      <c r="AF5942"/>
      <c r="AG5942"/>
      <c r="AH5942"/>
    </row>
    <row r="5943" spans="1:34" x14ac:dyDescent="0.2">
      <c r="A5943"/>
      <c r="J5943"/>
      <c r="AA5943"/>
      <c r="AB5943"/>
      <c r="AC5943"/>
      <c r="AD5943"/>
      <c r="AE5943"/>
      <c r="AF5943"/>
      <c r="AG5943"/>
      <c r="AH5943"/>
    </row>
    <row r="5944" spans="1:34" x14ac:dyDescent="0.2">
      <c r="A5944"/>
      <c r="J5944"/>
      <c r="AA5944"/>
      <c r="AB5944"/>
      <c r="AC5944"/>
      <c r="AD5944"/>
      <c r="AE5944"/>
      <c r="AF5944"/>
      <c r="AG5944"/>
      <c r="AH5944"/>
    </row>
    <row r="5945" spans="1:34" x14ac:dyDescent="0.2">
      <c r="A5945"/>
      <c r="J5945"/>
      <c r="AA5945"/>
      <c r="AB5945"/>
      <c r="AC5945"/>
      <c r="AD5945"/>
      <c r="AE5945"/>
      <c r="AF5945"/>
      <c r="AG5945"/>
      <c r="AH5945"/>
    </row>
    <row r="5946" spans="1:34" x14ac:dyDescent="0.2">
      <c r="A5946"/>
      <c r="J5946"/>
      <c r="AA5946"/>
      <c r="AB5946"/>
      <c r="AC5946"/>
      <c r="AD5946"/>
      <c r="AE5946"/>
      <c r="AF5946"/>
      <c r="AG5946"/>
      <c r="AH5946"/>
    </row>
    <row r="5947" spans="1:34" x14ac:dyDescent="0.2">
      <c r="A5947"/>
      <c r="J5947"/>
      <c r="AA5947"/>
      <c r="AB5947"/>
      <c r="AC5947"/>
      <c r="AD5947"/>
      <c r="AE5947"/>
      <c r="AF5947"/>
      <c r="AG5947"/>
      <c r="AH5947"/>
    </row>
    <row r="5948" spans="1:34" x14ac:dyDescent="0.2">
      <c r="A5948"/>
      <c r="J5948"/>
      <c r="AA5948"/>
      <c r="AB5948"/>
      <c r="AC5948"/>
      <c r="AD5948"/>
      <c r="AE5948"/>
      <c r="AF5948"/>
      <c r="AG5948"/>
      <c r="AH5948"/>
    </row>
    <row r="5949" spans="1:34" x14ac:dyDescent="0.2">
      <c r="A5949"/>
      <c r="J5949"/>
      <c r="AA5949"/>
      <c r="AB5949"/>
      <c r="AC5949"/>
      <c r="AD5949"/>
      <c r="AE5949"/>
      <c r="AF5949"/>
      <c r="AG5949"/>
      <c r="AH5949"/>
    </row>
    <row r="5950" spans="1:34" x14ac:dyDescent="0.2">
      <c r="A5950"/>
      <c r="J5950"/>
      <c r="AA5950"/>
      <c r="AB5950"/>
      <c r="AC5950"/>
      <c r="AD5950"/>
      <c r="AE5950"/>
      <c r="AF5950"/>
      <c r="AG5950"/>
      <c r="AH5950"/>
    </row>
    <row r="5951" spans="1:34" x14ac:dyDescent="0.2">
      <c r="A5951"/>
      <c r="J5951"/>
      <c r="AA5951"/>
      <c r="AB5951"/>
      <c r="AC5951"/>
      <c r="AD5951"/>
      <c r="AE5951"/>
      <c r="AF5951"/>
      <c r="AG5951"/>
      <c r="AH5951"/>
    </row>
    <row r="5952" spans="1:34" x14ac:dyDescent="0.2">
      <c r="A5952"/>
      <c r="J5952"/>
      <c r="AA5952"/>
      <c r="AB5952"/>
      <c r="AC5952"/>
      <c r="AD5952"/>
      <c r="AE5952"/>
      <c r="AF5952"/>
      <c r="AG5952"/>
      <c r="AH5952"/>
    </row>
    <row r="5953" spans="1:34" x14ac:dyDescent="0.2">
      <c r="A5953"/>
      <c r="J5953"/>
      <c r="AA5953"/>
      <c r="AB5953"/>
      <c r="AC5953"/>
      <c r="AD5953"/>
      <c r="AE5953"/>
      <c r="AF5953"/>
      <c r="AG5953"/>
      <c r="AH5953"/>
    </row>
    <row r="5954" spans="1:34" x14ac:dyDescent="0.2">
      <c r="A5954"/>
      <c r="J5954"/>
      <c r="AA5954"/>
      <c r="AB5954"/>
      <c r="AC5954"/>
      <c r="AD5954"/>
      <c r="AE5954"/>
      <c r="AF5954"/>
      <c r="AG5954"/>
      <c r="AH5954"/>
    </row>
    <row r="5955" spans="1:34" x14ac:dyDescent="0.2">
      <c r="A5955"/>
      <c r="J5955"/>
      <c r="AA5955"/>
      <c r="AB5955"/>
      <c r="AC5955"/>
      <c r="AD5955"/>
      <c r="AE5955"/>
      <c r="AF5955"/>
      <c r="AG5955"/>
      <c r="AH5955"/>
    </row>
    <row r="5956" spans="1:34" x14ac:dyDescent="0.2">
      <c r="A5956"/>
      <c r="J5956"/>
      <c r="AA5956"/>
      <c r="AB5956"/>
      <c r="AC5956"/>
      <c r="AD5956"/>
      <c r="AE5956"/>
      <c r="AF5956"/>
      <c r="AG5956"/>
      <c r="AH5956"/>
    </row>
    <row r="5957" spans="1:34" x14ac:dyDescent="0.2">
      <c r="A5957"/>
      <c r="J5957"/>
      <c r="AA5957"/>
      <c r="AB5957"/>
      <c r="AC5957"/>
      <c r="AD5957"/>
      <c r="AE5957"/>
      <c r="AF5957"/>
      <c r="AG5957"/>
      <c r="AH5957"/>
    </row>
    <row r="5958" spans="1:34" x14ac:dyDescent="0.2">
      <c r="A5958"/>
      <c r="J5958"/>
      <c r="AA5958"/>
      <c r="AB5958"/>
      <c r="AC5958"/>
      <c r="AD5958"/>
      <c r="AE5958"/>
      <c r="AF5958"/>
      <c r="AG5958"/>
      <c r="AH5958"/>
    </row>
    <row r="5959" spans="1:34" x14ac:dyDescent="0.2">
      <c r="A5959"/>
      <c r="J5959"/>
      <c r="AA5959"/>
      <c r="AB5959"/>
      <c r="AC5959"/>
      <c r="AD5959"/>
      <c r="AE5959"/>
      <c r="AF5959"/>
      <c r="AG5959"/>
      <c r="AH5959"/>
    </row>
    <row r="5960" spans="1:34" x14ac:dyDescent="0.2">
      <c r="A5960"/>
      <c r="J5960"/>
      <c r="AA5960"/>
      <c r="AB5960"/>
      <c r="AC5960"/>
      <c r="AD5960"/>
      <c r="AE5960"/>
      <c r="AF5960"/>
      <c r="AG5960"/>
      <c r="AH5960"/>
    </row>
    <row r="5961" spans="1:34" x14ac:dyDescent="0.2">
      <c r="A5961"/>
      <c r="J5961"/>
      <c r="AA5961"/>
      <c r="AB5961"/>
      <c r="AC5961"/>
      <c r="AD5961"/>
      <c r="AE5961"/>
      <c r="AF5961"/>
      <c r="AG5961"/>
      <c r="AH5961"/>
    </row>
    <row r="5962" spans="1:34" x14ac:dyDescent="0.2">
      <c r="A5962"/>
      <c r="J5962"/>
      <c r="AA5962"/>
      <c r="AB5962"/>
      <c r="AC5962"/>
      <c r="AD5962"/>
      <c r="AE5962"/>
      <c r="AF5962"/>
      <c r="AG5962"/>
      <c r="AH5962"/>
    </row>
    <row r="5963" spans="1:34" x14ac:dyDescent="0.2">
      <c r="A5963"/>
      <c r="J5963"/>
      <c r="AA5963"/>
      <c r="AB5963"/>
      <c r="AC5963"/>
      <c r="AD5963"/>
      <c r="AE5963"/>
      <c r="AF5963"/>
      <c r="AG5963"/>
      <c r="AH5963"/>
    </row>
    <row r="5964" spans="1:34" x14ac:dyDescent="0.2">
      <c r="A5964"/>
      <c r="J5964"/>
      <c r="AA5964"/>
      <c r="AB5964"/>
      <c r="AC5964"/>
      <c r="AD5964"/>
      <c r="AE5964"/>
      <c r="AF5964"/>
      <c r="AG5964"/>
      <c r="AH5964"/>
    </row>
    <row r="5965" spans="1:34" x14ac:dyDescent="0.2">
      <c r="A5965"/>
      <c r="J5965"/>
      <c r="AA5965"/>
      <c r="AB5965"/>
      <c r="AC5965"/>
      <c r="AD5965"/>
      <c r="AE5965"/>
      <c r="AF5965"/>
      <c r="AG5965"/>
      <c r="AH5965"/>
    </row>
    <row r="5966" spans="1:34" x14ac:dyDescent="0.2">
      <c r="A5966"/>
      <c r="J5966"/>
      <c r="AA5966"/>
      <c r="AB5966"/>
      <c r="AC5966"/>
      <c r="AD5966"/>
      <c r="AE5966"/>
      <c r="AF5966"/>
      <c r="AG5966"/>
      <c r="AH5966"/>
    </row>
    <row r="5967" spans="1:34" x14ac:dyDescent="0.2">
      <c r="A5967"/>
      <c r="J5967"/>
      <c r="AA5967"/>
      <c r="AB5967"/>
      <c r="AC5967"/>
      <c r="AD5967"/>
      <c r="AE5967"/>
      <c r="AF5967"/>
      <c r="AG5967"/>
      <c r="AH5967"/>
    </row>
    <row r="5968" spans="1:34" x14ac:dyDescent="0.2">
      <c r="A5968"/>
      <c r="J5968"/>
      <c r="AA5968"/>
      <c r="AB5968"/>
      <c r="AC5968"/>
      <c r="AD5968"/>
      <c r="AE5968"/>
      <c r="AF5968"/>
      <c r="AG5968"/>
      <c r="AH5968"/>
    </row>
    <row r="5969" spans="1:34" x14ac:dyDescent="0.2">
      <c r="A5969"/>
      <c r="J5969"/>
      <c r="AA5969"/>
      <c r="AB5969"/>
      <c r="AC5969"/>
      <c r="AD5969"/>
      <c r="AE5969"/>
      <c r="AF5969"/>
      <c r="AG5969"/>
      <c r="AH5969"/>
    </row>
    <row r="5970" spans="1:34" x14ac:dyDescent="0.2">
      <c r="A5970"/>
      <c r="J5970"/>
      <c r="AA5970"/>
      <c r="AB5970"/>
      <c r="AC5970"/>
      <c r="AD5970"/>
      <c r="AE5970"/>
      <c r="AF5970"/>
      <c r="AG5970"/>
      <c r="AH5970"/>
    </row>
    <row r="5971" spans="1:34" x14ac:dyDescent="0.2">
      <c r="A5971"/>
      <c r="J5971"/>
      <c r="AA5971"/>
      <c r="AB5971"/>
      <c r="AC5971"/>
      <c r="AD5971"/>
      <c r="AE5971"/>
      <c r="AF5971"/>
      <c r="AG5971"/>
      <c r="AH5971"/>
    </row>
    <row r="5972" spans="1:34" x14ac:dyDescent="0.2">
      <c r="A5972"/>
      <c r="J5972"/>
      <c r="AA5972"/>
      <c r="AB5972"/>
      <c r="AC5972"/>
      <c r="AD5972"/>
      <c r="AE5972"/>
      <c r="AF5972"/>
      <c r="AG5972"/>
      <c r="AH5972"/>
    </row>
    <row r="5973" spans="1:34" x14ac:dyDescent="0.2">
      <c r="A5973"/>
      <c r="J5973"/>
      <c r="AA5973"/>
      <c r="AB5973"/>
      <c r="AC5973"/>
      <c r="AD5973"/>
      <c r="AE5973"/>
      <c r="AF5973"/>
      <c r="AG5973"/>
      <c r="AH5973"/>
    </row>
    <row r="5974" spans="1:34" x14ac:dyDescent="0.2">
      <c r="A5974"/>
      <c r="J5974"/>
      <c r="AA5974"/>
      <c r="AB5974"/>
      <c r="AC5974"/>
      <c r="AD5974"/>
      <c r="AE5974"/>
      <c r="AF5974"/>
      <c r="AG5974"/>
      <c r="AH5974"/>
    </row>
    <row r="5975" spans="1:34" x14ac:dyDescent="0.2">
      <c r="A5975"/>
      <c r="J5975"/>
      <c r="AA5975"/>
      <c r="AB5975"/>
      <c r="AC5975"/>
      <c r="AD5975"/>
      <c r="AE5975"/>
      <c r="AF5975"/>
      <c r="AG5975"/>
      <c r="AH5975"/>
    </row>
    <row r="5976" spans="1:34" x14ac:dyDescent="0.2">
      <c r="A5976"/>
      <c r="J5976"/>
      <c r="AA5976"/>
      <c r="AB5976"/>
      <c r="AC5976"/>
      <c r="AD5976"/>
      <c r="AE5976"/>
      <c r="AF5976"/>
      <c r="AG5976"/>
      <c r="AH5976"/>
    </row>
    <row r="5977" spans="1:34" x14ac:dyDescent="0.2">
      <c r="A5977"/>
      <c r="J5977"/>
      <c r="AA5977"/>
      <c r="AB5977"/>
      <c r="AC5977"/>
      <c r="AD5977"/>
      <c r="AE5977"/>
      <c r="AF5977"/>
      <c r="AG5977"/>
      <c r="AH5977"/>
    </row>
    <row r="5978" spans="1:34" x14ac:dyDescent="0.2">
      <c r="A5978"/>
      <c r="J5978"/>
      <c r="AA5978"/>
      <c r="AB5978"/>
      <c r="AC5978"/>
      <c r="AD5978"/>
      <c r="AE5978"/>
      <c r="AF5978"/>
      <c r="AG5978"/>
      <c r="AH5978"/>
    </row>
    <row r="5979" spans="1:34" x14ac:dyDescent="0.2">
      <c r="A5979"/>
      <c r="J5979"/>
      <c r="AA5979"/>
      <c r="AB5979"/>
      <c r="AC5979"/>
      <c r="AD5979"/>
      <c r="AE5979"/>
      <c r="AF5979"/>
      <c r="AG5979"/>
      <c r="AH5979"/>
    </row>
    <row r="5980" spans="1:34" x14ac:dyDescent="0.2">
      <c r="A5980"/>
      <c r="J5980"/>
      <c r="AA5980"/>
      <c r="AB5980"/>
      <c r="AC5980"/>
      <c r="AD5980"/>
      <c r="AE5980"/>
      <c r="AF5980"/>
      <c r="AG5980"/>
      <c r="AH5980"/>
    </row>
    <row r="5981" spans="1:34" x14ac:dyDescent="0.2">
      <c r="A5981"/>
      <c r="J5981"/>
      <c r="AA5981"/>
      <c r="AB5981"/>
      <c r="AC5981"/>
      <c r="AD5981"/>
      <c r="AE5981"/>
      <c r="AF5981"/>
      <c r="AG5981"/>
      <c r="AH5981"/>
    </row>
    <row r="5982" spans="1:34" x14ac:dyDescent="0.2">
      <c r="A5982"/>
      <c r="J5982"/>
      <c r="AA5982"/>
      <c r="AB5982"/>
      <c r="AC5982"/>
      <c r="AD5982"/>
      <c r="AE5982"/>
      <c r="AF5982"/>
      <c r="AG5982"/>
      <c r="AH5982"/>
    </row>
    <row r="5983" spans="1:34" x14ac:dyDescent="0.2">
      <c r="A5983"/>
      <c r="J5983"/>
      <c r="AA5983"/>
      <c r="AB5983"/>
      <c r="AC5983"/>
      <c r="AD5983"/>
      <c r="AE5983"/>
      <c r="AF5983"/>
      <c r="AG5983"/>
      <c r="AH5983"/>
    </row>
    <row r="5984" spans="1:34" x14ac:dyDescent="0.2">
      <c r="A5984"/>
      <c r="J5984"/>
      <c r="AA5984"/>
      <c r="AB5984"/>
      <c r="AC5984"/>
      <c r="AD5984"/>
      <c r="AE5984"/>
      <c r="AF5984"/>
      <c r="AG5984"/>
      <c r="AH5984"/>
    </row>
    <row r="5985" spans="1:34" x14ac:dyDescent="0.2">
      <c r="A5985"/>
      <c r="J5985"/>
      <c r="AA5985"/>
      <c r="AB5985"/>
      <c r="AC5985"/>
      <c r="AD5985"/>
      <c r="AE5985"/>
      <c r="AF5985"/>
      <c r="AG5985"/>
      <c r="AH5985"/>
    </row>
    <row r="5986" spans="1:34" x14ac:dyDescent="0.2">
      <c r="A5986"/>
      <c r="J5986"/>
      <c r="AA5986"/>
      <c r="AB5986"/>
      <c r="AC5986"/>
      <c r="AD5986"/>
      <c r="AE5986"/>
      <c r="AF5986"/>
      <c r="AG5986"/>
      <c r="AH5986"/>
    </row>
    <row r="5987" spans="1:34" x14ac:dyDescent="0.2">
      <c r="A5987"/>
      <c r="J5987"/>
      <c r="AA5987"/>
      <c r="AB5987"/>
      <c r="AC5987"/>
      <c r="AD5987"/>
      <c r="AE5987"/>
      <c r="AF5987"/>
      <c r="AG5987"/>
      <c r="AH5987"/>
    </row>
    <row r="5988" spans="1:34" x14ac:dyDescent="0.2">
      <c r="A5988"/>
      <c r="J5988"/>
      <c r="AA5988"/>
      <c r="AB5988"/>
      <c r="AC5988"/>
      <c r="AD5988"/>
      <c r="AE5988"/>
      <c r="AF5988"/>
      <c r="AG5988"/>
      <c r="AH5988"/>
    </row>
    <row r="5989" spans="1:34" x14ac:dyDescent="0.2">
      <c r="A5989"/>
      <c r="J5989"/>
      <c r="AA5989"/>
      <c r="AB5989"/>
      <c r="AC5989"/>
      <c r="AD5989"/>
      <c r="AE5989"/>
      <c r="AF5989"/>
      <c r="AG5989"/>
      <c r="AH5989"/>
    </row>
    <row r="5990" spans="1:34" x14ac:dyDescent="0.2">
      <c r="A5990"/>
      <c r="J5990"/>
      <c r="AA5990"/>
      <c r="AB5990"/>
      <c r="AC5990"/>
      <c r="AD5990"/>
      <c r="AE5990"/>
      <c r="AF5990"/>
      <c r="AG5990"/>
      <c r="AH5990"/>
    </row>
    <row r="5991" spans="1:34" x14ac:dyDescent="0.2">
      <c r="A5991"/>
      <c r="J5991"/>
      <c r="AA5991"/>
      <c r="AB5991"/>
      <c r="AC5991"/>
      <c r="AD5991"/>
      <c r="AE5991"/>
      <c r="AF5991"/>
      <c r="AG5991"/>
      <c r="AH5991"/>
    </row>
    <row r="5992" spans="1:34" x14ac:dyDescent="0.2">
      <c r="A5992"/>
      <c r="J5992"/>
      <c r="AA5992"/>
      <c r="AB5992"/>
      <c r="AC5992"/>
      <c r="AD5992"/>
      <c r="AE5992"/>
      <c r="AF5992"/>
      <c r="AG5992"/>
      <c r="AH5992"/>
    </row>
    <row r="5993" spans="1:34" x14ac:dyDescent="0.2">
      <c r="A5993"/>
      <c r="J5993"/>
      <c r="AA5993"/>
      <c r="AB5993"/>
      <c r="AC5993"/>
      <c r="AD5993"/>
      <c r="AE5993"/>
      <c r="AF5993"/>
      <c r="AG5993"/>
      <c r="AH5993"/>
    </row>
    <row r="5994" spans="1:34" x14ac:dyDescent="0.2">
      <c r="A5994"/>
      <c r="J5994"/>
      <c r="AA5994"/>
      <c r="AB5994"/>
      <c r="AC5994"/>
      <c r="AD5994"/>
      <c r="AE5994"/>
      <c r="AF5994"/>
      <c r="AG5994"/>
      <c r="AH5994"/>
    </row>
    <row r="5995" spans="1:34" x14ac:dyDescent="0.2">
      <c r="A5995"/>
      <c r="J5995"/>
      <c r="AA5995"/>
      <c r="AB5995"/>
      <c r="AC5995"/>
      <c r="AD5995"/>
      <c r="AE5995"/>
      <c r="AF5995"/>
      <c r="AG5995"/>
      <c r="AH5995"/>
    </row>
    <row r="5996" spans="1:34" x14ac:dyDescent="0.2">
      <c r="A5996"/>
      <c r="J5996"/>
      <c r="AA5996"/>
      <c r="AB5996"/>
      <c r="AC5996"/>
      <c r="AD5996"/>
      <c r="AE5996"/>
      <c r="AF5996"/>
      <c r="AG5996"/>
      <c r="AH5996"/>
    </row>
    <row r="5997" spans="1:34" x14ac:dyDescent="0.2">
      <c r="A5997"/>
      <c r="J5997"/>
      <c r="AA5997"/>
      <c r="AB5997"/>
      <c r="AC5997"/>
      <c r="AD5997"/>
      <c r="AE5997"/>
      <c r="AF5997"/>
      <c r="AG5997"/>
      <c r="AH5997"/>
    </row>
    <row r="5998" spans="1:34" x14ac:dyDescent="0.2">
      <c r="A5998"/>
      <c r="J5998"/>
      <c r="AA5998"/>
      <c r="AB5998"/>
      <c r="AC5998"/>
      <c r="AD5998"/>
      <c r="AE5998"/>
      <c r="AF5998"/>
      <c r="AG5998"/>
      <c r="AH5998"/>
    </row>
    <row r="5999" spans="1:34" x14ac:dyDescent="0.2">
      <c r="A5999"/>
      <c r="J5999"/>
      <c r="AA5999"/>
      <c r="AB5999"/>
      <c r="AC5999"/>
      <c r="AD5999"/>
      <c r="AE5999"/>
      <c r="AF5999"/>
      <c r="AG5999"/>
      <c r="AH5999"/>
    </row>
    <row r="6000" spans="1:34" x14ac:dyDescent="0.2">
      <c r="A6000"/>
      <c r="J6000"/>
      <c r="AA6000"/>
      <c r="AB6000"/>
      <c r="AC6000"/>
      <c r="AD6000"/>
      <c r="AE6000"/>
      <c r="AF6000"/>
      <c r="AG6000"/>
      <c r="AH6000"/>
    </row>
    <row r="6001" spans="1:34" x14ac:dyDescent="0.2">
      <c r="A6001"/>
      <c r="J6001"/>
      <c r="AA6001"/>
      <c r="AB6001"/>
      <c r="AC6001"/>
      <c r="AD6001"/>
      <c r="AE6001"/>
      <c r="AF6001"/>
      <c r="AG6001"/>
      <c r="AH6001"/>
    </row>
    <row r="6002" spans="1:34" x14ac:dyDescent="0.2">
      <c r="A6002"/>
      <c r="J6002"/>
      <c r="AA6002"/>
      <c r="AB6002"/>
      <c r="AC6002"/>
      <c r="AD6002"/>
      <c r="AE6002"/>
      <c r="AF6002"/>
      <c r="AG6002"/>
      <c r="AH6002"/>
    </row>
    <row r="6003" spans="1:34" x14ac:dyDescent="0.2">
      <c r="A6003"/>
      <c r="J6003"/>
      <c r="AA6003"/>
      <c r="AB6003"/>
      <c r="AC6003"/>
      <c r="AD6003"/>
      <c r="AE6003"/>
      <c r="AF6003"/>
      <c r="AG6003"/>
      <c r="AH6003"/>
    </row>
    <row r="6004" spans="1:34" x14ac:dyDescent="0.2">
      <c r="A6004"/>
      <c r="J6004"/>
      <c r="AA6004"/>
      <c r="AB6004"/>
      <c r="AC6004"/>
      <c r="AD6004"/>
      <c r="AE6004"/>
      <c r="AF6004"/>
      <c r="AG6004"/>
      <c r="AH6004"/>
    </row>
    <row r="6005" spans="1:34" x14ac:dyDescent="0.2">
      <c r="A6005"/>
      <c r="J6005"/>
      <c r="AA6005"/>
      <c r="AB6005"/>
      <c r="AC6005"/>
      <c r="AD6005"/>
      <c r="AE6005"/>
      <c r="AF6005"/>
      <c r="AG6005"/>
      <c r="AH6005"/>
    </row>
    <row r="6006" spans="1:34" x14ac:dyDescent="0.2">
      <c r="A6006"/>
      <c r="J6006"/>
      <c r="AA6006"/>
      <c r="AB6006"/>
      <c r="AC6006"/>
      <c r="AD6006"/>
      <c r="AE6006"/>
      <c r="AF6006"/>
      <c r="AG6006"/>
      <c r="AH6006"/>
    </row>
    <row r="6007" spans="1:34" x14ac:dyDescent="0.2">
      <c r="A6007"/>
      <c r="J6007"/>
      <c r="AA6007"/>
      <c r="AB6007"/>
      <c r="AC6007"/>
      <c r="AD6007"/>
      <c r="AE6007"/>
      <c r="AF6007"/>
      <c r="AG6007"/>
      <c r="AH6007"/>
    </row>
    <row r="6008" spans="1:34" x14ac:dyDescent="0.2">
      <c r="A6008"/>
      <c r="J6008"/>
      <c r="AA6008"/>
      <c r="AB6008"/>
      <c r="AC6008"/>
      <c r="AD6008"/>
      <c r="AE6008"/>
      <c r="AF6008"/>
      <c r="AG6008"/>
      <c r="AH6008"/>
    </row>
    <row r="6009" spans="1:34" x14ac:dyDescent="0.2">
      <c r="A6009"/>
      <c r="J6009"/>
      <c r="AA6009"/>
      <c r="AB6009"/>
      <c r="AC6009"/>
      <c r="AD6009"/>
      <c r="AE6009"/>
      <c r="AF6009"/>
      <c r="AG6009"/>
      <c r="AH6009"/>
    </row>
    <row r="6010" spans="1:34" x14ac:dyDescent="0.2">
      <c r="A6010"/>
      <c r="J6010"/>
      <c r="AA6010"/>
      <c r="AB6010"/>
      <c r="AC6010"/>
      <c r="AD6010"/>
      <c r="AE6010"/>
      <c r="AF6010"/>
      <c r="AG6010"/>
      <c r="AH6010"/>
    </row>
    <row r="6011" spans="1:34" x14ac:dyDescent="0.2">
      <c r="A6011"/>
      <c r="J6011"/>
      <c r="AA6011"/>
      <c r="AB6011"/>
      <c r="AC6011"/>
      <c r="AD6011"/>
      <c r="AE6011"/>
      <c r="AF6011"/>
      <c r="AG6011"/>
      <c r="AH6011"/>
    </row>
    <row r="6012" spans="1:34" x14ac:dyDescent="0.2">
      <c r="A6012"/>
      <c r="J6012"/>
      <c r="AA6012"/>
      <c r="AB6012"/>
      <c r="AC6012"/>
      <c r="AD6012"/>
      <c r="AE6012"/>
      <c r="AF6012"/>
      <c r="AG6012"/>
      <c r="AH6012"/>
    </row>
    <row r="6013" spans="1:34" x14ac:dyDescent="0.2">
      <c r="A6013"/>
      <c r="J6013"/>
      <c r="AA6013"/>
      <c r="AB6013"/>
      <c r="AC6013"/>
      <c r="AD6013"/>
      <c r="AE6013"/>
      <c r="AF6013"/>
      <c r="AG6013"/>
      <c r="AH6013"/>
    </row>
    <row r="6014" spans="1:34" x14ac:dyDescent="0.2">
      <c r="A6014"/>
      <c r="J6014"/>
      <c r="AA6014"/>
      <c r="AB6014"/>
      <c r="AC6014"/>
      <c r="AD6014"/>
      <c r="AE6014"/>
      <c r="AF6014"/>
      <c r="AG6014"/>
      <c r="AH6014"/>
    </row>
    <row r="6015" spans="1:34" x14ac:dyDescent="0.2">
      <c r="A6015"/>
      <c r="J6015"/>
      <c r="AA6015"/>
      <c r="AB6015"/>
      <c r="AC6015"/>
      <c r="AD6015"/>
      <c r="AE6015"/>
      <c r="AF6015"/>
      <c r="AG6015"/>
      <c r="AH6015"/>
    </row>
    <row r="6016" spans="1:34" x14ac:dyDescent="0.2">
      <c r="A6016"/>
      <c r="J6016"/>
      <c r="AA6016"/>
      <c r="AB6016"/>
      <c r="AC6016"/>
      <c r="AD6016"/>
      <c r="AE6016"/>
      <c r="AF6016"/>
      <c r="AG6016"/>
      <c r="AH6016"/>
    </row>
    <row r="6017" spans="1:34" x14ac:dyDescent="0.2">
      <c r="A6017"/>
      <c r="J6017"/>
      <c r="AA6017"/>
      <c r="AB6017"/>
      <c r="AC6017"/>
      <c r="AD6017"/>
      <c r="AE6017"/>
      <c r="AF6017"/>
      <c r="AG6017"/>
      <c r="AH6017"/>
    </row>
    <row r="6018" spans="1:34" x14ac:dyDescent="0.2">
      <c r="A6018"/>
      <c r="J6018"/>
      <c r="AA6018"/>
      <c r="AB6018"/>
      <c r="AC6018"/>
      <c r="AD6018"/>
      <c r="AE6018"/>
      <c r="AF6018"/>
      <c r="AG6018"/>
      <c r="AH6018"/>
    </row>
    <row r="6019" spans="1:34" x14ac:dyDescent="0.2">
      <c r="A6019"/>
      <c r="J6019"/>
      <c r="AA6019"/>
      <c r="AB6019"/>
      <c r="AC6019"/>
      <c r="AD6019"/>
      <c r="AE6019"/>
      <c r="AF6019"/>
      <c r="AG6019"/>
      <c r="AH6019"/>
    </row>
    <row r="6020" spans="1:34" x14ac:dyDescent="0.2">
      <c r="A6020"/>
      <c r="J6020"/>
      <c r="AA6020"/>
      <c r="AB6020"/>
      <c r="AC6020"/>
      <c r="AD6020"/>
      <c r="AE6020"/>
      <c r="AF6020"/>
      <c r="AG6020"/>
      <c r="AH6020"/>
    </row>
    <row r="6021" spans="1:34" x14ac:dyDescent="0.2">
      <c r="A6021"/>
      <c r="J6021"/>
      <c r="AA6021"/>
      <c r="AB6021"/>
      <c r="AC6021"/>
      <c r="AD6021"/>
      <c r="AE6021"/>
      <c r="AF6021"/>
      <c r="AG6021"/>
      <c r="AH6021"/>
    </row>
    <row r="6022" spans="1:34" x14ac:dyDescent="0.2">
      <c r="A6022"/>
      <c r="J6022"/>
      <c r="AA6022"/>
      <c r="AB6022"/>
      <c r="AC6022"/>
      <c r="AD6022"/>
      <c r="AE6022"/>
      <c r="AF6022"/>
      <c r="AG6022"/>
      <c r="AH6022"/>
    </row>
    <row r="6023" spans="1:34" x14ac:dyDescent="0.2">
      <c r="A6023"/>
      <c r="J6023"/>
      <c r="AA6023"/>
      <c r="AB6023"/>
      <c r="AC6023"/>
      <c r="AD6023"/>
      <c r="AE6023"/>
      <c r="AF6023"/>
      <c r="AG6023"/>
      <c r="AH6023"/>
    </row>
    <row r="6024" spans="1:34" x14ac:dyDescent="0.2">
      <c r="A6024"/>
      <c r="J6024"/>
      <c r="AA6024"/>
      <c r="AB6024"/>
      <c r="AC6024"/>
      <c r="AD6024"/>
      <c r="AE6024"/>
      <c r="AF6024"/>
      <c r="AG6024"/>
      <c r="AH6024"/>
    </row>
    <row r="6025" spans="1:34" x14ac:dyDescent="0.2">
      <c r="A6025"/>
      <c r="J6025"/>
      <c r="AA6025"/>
      <c r="AB6025"/>
      <c r="AC6025"/>
      <c r="AD6025"/>
      <c r="AE6025"/>
      <c r="AF6025"/>
      <c r="AG6025"/>
      <c r="AH6025"/>
    </row>
    <row r="6026" spans="1:34" x14ac:dyDescent="0.2">
      <c r="A6026"/>
      <c r="J6026"/>
      <c r="AA6026"/>
      <c r="AB6026"/>
      <c r="AC6026"/>
      <c r="AD6026"/>
      <c r="AE6026"/>
      <c r="AF6026"/>
      <c r="AG6026"/>
      <c r="AH6026"/>
    </row>
    <row r="6027" spans="1:34" x14ac:dyDescent="0.2">
      <c r="A6027"/>
      <c r="J6027"/>
      <c r="AA6027"/>
      <c r="AB6027"/>
      <c r="AC6027"/>
      <c r="AD6027"/>
      <c r="AE6027"/>
      <c r="AF6027"/>
      <c r="AG6027"/>
      <c r="AH6027"/>
    </row>
    <row r="6028" spans="1:34" x14ac:dyDescent="0.2">
      <c r="A6028"/>
      <c r="J6028"/>
      <c r="AA6028"/>
      <c r="AB6028"/>
      <c r="AC6028"/>
      <c r="AD6028"/>
      <c r="AE6028"/>
      <c r="AF6028"/>
      <c r="AG6028"/>
      <c r="AH6028"/>
    </row>
    <row r="6029" spans="1:34" x14ac:dyDescent="0.2">
      <c r="A6029"/>
      <c r="J6029"/>
      <c r="AA6029"/>
      <c r="AB6029"/>
      <c r="AC6029"/>
      <c r="AD6029"/>
      <c r="AE6029"/>
      <c r="AF6029"/>
      <c r="AG6029"/>
      <c r="AH6029"/>
    </row>
    <row r="6030" spans="1:34" x14ac:dyDescent="0.2">
      <c r="A6030"/>
      <c r="J6030"/>
      <c r="AA6030"/>
      <c r="AB6030"/>
      <c r="AC6030"/>
      <c r="AD6030"/>
      <c r="AE6030"/>
      <c r="AF6030"/>
      <c r="AG6030"/>
      <c r="AH6030"/>
    </row>
    <row r="6031" spans="1:34" x14ac:dyDescent="0.2">
      <c r="A6031"/>
      <c r="J6031"/>
      <c r="AA6031"/>
      <c r="AB6031"/>
      <c r="AC6031"/>
      <c r="AD6031"/>
      <c r="AE6031"/>
      <c r="AF6031"/>
      <c r="AG6031"/>
      <c r="AH6031"/>
    </row>
    <row r="6032" spans="1:34" x14ac:dyDescent="0.2">
      <c r="A6032"/>
      <c r="J6032"/>
      <c r="AA6032"/>
      <c r="AB6032"/>
      <c r="AC6032"/>
      <c r="AD6032"/>
      <c r="AE6032"/>
      <c r="AF6032"/>
      <c r="AG6032"/>
      <c r="AH6032"/>
    </row>
    <row r="6033" spans="1:34" x14ac:dyDescent="0.2">
      <c r="A6033"/>
      <c r="J6033"/>
      <c r="AA6033"/>
      <c r="AB6033"/>
      <c r="AC6033"/>
      <c r="AD6033"/>
      <c r="AE6033"/>
      <c r="AF6033"/>
      <c r="AG6033"/>
      <c r="AH6033"/>
    </row>
    <row r="6034" spans="1:34" x14ac:dyDescent="0.2">
      <c r="A6034"/>
      <c r="J6034"/>
      <c r="AA6034"/>
      <c r="AB6034"/>
      <c r="AC6034"/>
      <c r="AD6034"/>
      <c r="AE6034"/>
      <c r="AF6034"/>
      <c r="AG6034"/>
      <c r="AH6034"/>
    </row>
    <row r="6035" spans="1:34" x14ac:dyDescent="0.2">
      <c r="A6035"/>
      <c r="J6035"/>
      <c r="AA6035"/>
      <c r="AB6035"/>
      <c r="AC6035"/>
      <c r="AD6035"/>
      <c r="AE6035"/>
      <c r="AF6035"/>
      <c r="AG6035"/>
      <c r="AH6035"/>
    </row>
    <row r="6036" spans="1:34" x14ac:dyDescent="0.2">
      <c r="A6036"/>
      <c r="J6036"/>
      <c r="AA6036"/>
      <c r="AB6036"/>
      <c r="AC6036"/>
      <c r="AD6036"/>
      <c r="AE6036"/>
      <c r="AF6036"/>
      <c r="AG6036"/>
      <c r="AH6036"/>
    </row>
    <row r="6037" spans="1:34" x14ac:dyDescent="0.2">
      <c r="A6037"/>
      <c r="J6037"/>
      <c r="AA6037"/>
      <c r="AB6037"/>
      <c r="AC6037"/>
      <c r="AD6037"/>
      <c r="AE6037"/>
      <c r="AF6037"/>
      <c r="AG6037"/>
      <c r="AH6037"/>
    </row>
    <row r="6038" spans="1:34" x14ac:dyDescent="0.2">
      <c r="A6038"/>
      <c r="J6038"/>
      <c r="AA6038"/>
      <c r="AB6038"/>
      <c r="AC6038"/>
      <c r="AD6038"/>
      <c r="AE6038"/>
      <c r="AF6038"/>
      <c r="AG6038"/>
      <c r="AH6038"/>
    </row>
    <row r="6039" spans="1:34" x14ac:dyDescent="0.2">
      <c r="A6039"/>
      <c r="J6039"/>
      <c r="AA6039"/>
      <c r="AB6039"/>
      <c r="AC6039"/>
      <c r="AD6039"/>
      <c r="AE6039"/>
      <c r="AF6039"/>
      <c r="AG6039"/>
      <c r="AH6039"/>
    </row>
    <row r="6040" spans="1:34" x14ac:dyDescent="0.2">
      <c r="A6040"/>
      <c r="J6040"/>
      <c r="AA6040"/>
      <c r="AB6040"/>
      <c r="AC6040"/>
      <c r="AD6040"/>
      <c r="AE6040"/>
      <c r="AF6040"/>
      <c r="AG6040"/>
      <c r="AH6040"/>
    </row>
    <row r="6041" spans="1:34" x14ac:dyDescent="0.2">
      <c r="A6041"/>
      <c r="J6041"/>
      <c r="AA6041"/>
      <c r="AB6041"/>
      <c r="AC6041"/>
      <c r="AD6041"/>
      <c r="AE6041"/>
      <c r="AF6041"/>
      <c r="AG6041"/>
      <c r="AH6041"/>
    </row>
    <row r="6042" spans="1:34" x14ac:dyDescent="0.2">
      <c r="A6042"/>
      <c r="J6042"/>
      <c r="AA6042"/>
      <c r="AB6042"/>
      <c r="AC6042"/>
      <c r="AD6042"/>
      <c r="AE6042"/>
      <c r="AF6042"/>
      <c r="AG6042"/>
      <c r="AH6042"/>
    </row>
    <row r="6043" spans="1:34" x14ac:dyDescent="0.2">
      <c r="A6043"/>
      <c r="J6043"/>
      <c r="AA6043"/>
      <c r="AB6043"/>
      <c r="AC6043"/>
      <c r="AD6043"/>
      <c r="AE6043"/>
      <c r="AF6043"/>
      <c r="AG6043"/>
      <c r="AH6043"/>
    </row>
    <row r="6044" spans="1:34" x14ac:dyDescent="0.2">
      <c r="A6044"/>
      <c r="J6044"/>
      <c r="AA6044"/>
      <c r="AB6044"/>
      <c r="AC6044"/>
      <c r="AD6044"/>
      <c r="AE6044"/>
      <c r="AF6044"/>
      <c r="AG6044"/>
      <c r="AH6044"/>
    </row>
    <row r="6045" spans="1:34" x14ac:dyDescent="0.2">
      <c r="A6045"/>
      <c r="J6045"/>
      <c r="AA6045"/>
      <c r="AB6045"/>
      <c r="AC6045"/>
      <c r="AD6045"/>
      <c r="AE6045"/>
      <c r="AF6045"/>
      <c r="AG6045"/>
      <c r="AH6045"/>
    </row>
    <row r="6046" spans="1:34" x14ac:dyDescent="0.2">
      <c r="A6046"/>
      <c r="J6046"/>
      <c r="AA6046"/>
      <c r="AB6046"/>
      <c r="AC6046"/>
      <c r="AD6046"/>
      <c r="AE6046"/>
      <c r="AF6046"/>
      <c r="AG6046"/>
      <c r="AH6046"/>
    </row>
    <row r="6047" spans="1:34" x14ac:dyDescent="0.2">
      <c r="A6047"/>
      <c r="J6047"/>
      <c r="AA6047"/>
      <c r="AB6047"/>
      <c r="AC6047"/>
      <c r="AD6047"/>
      <c r="AE6047"/>
      <c r="AF6047"/>
      <c r="AG6047"/>
      <c r="AH6047"/>
    </row>
    <row r="6048" spans="1:34" x14ac:dyDescent="0.2">
      <c r="A6048"/>
      <c r="J6048"/>
      <c r="AA6048"/>
      <c r="AB6048"/>
      <c r="AC6048"/>
      <c r="AD6048"/>
      <c r="AE6048"/>
      <c r="AF6048"/>
      <c r="AG6048"/>
      <c r="AH6048"/>
    </row>
    <row r="6049" spans="1:34" x14ac:dyDescent="0.2">
      <c r="A6049"/>
      <c r="J6049"/>
      <c r="AA6049"/>
      <c r="AB6049"/>
      <c r="AC6049"/>
      <c r="AD6049"/>
      <c r="AE6049"/>
      <c r="AF6049"/>
      <c r="AG6049"/>
      <c r="AH6049"/>
    </row>
    <row r="6050" spans="1:34" x14ac:dyDescent="0.2">
      <c r="A6050"/>
      <c r="J6050"/>
      <c r="AA6050"/>
      <c r="AB6050"/>
      <c r="AC6050"/>
      <c r="AD6050"/>
      <c r="AE6050"/>
      <c r="AF6050"/>
      <c r="AG6050"/>
      <c r="AH6050"/>
    </row>
    <row r="6051" spans="1:34" x14ac:dyDescent="0.2">
      <c r="A6051"/>
      <c r="J6051"/>
      <c r="AA6051"/>
      <c r="AB6051"/>
      <c r="AC6051"/>
      <c r="AD6051"/>
      <c r="AE6051"/>
      <c r="AF6051"/>
      <c r="AG6051"/>
      <c r="AH6051"/>
    </row>
    <row r="6052" spans="1:34" x14ac:dyDescent="0.2">
      <c r="A6052"/>
      <c r="J6052"/>
      <c r="AA6052"/>
      <c r="AB6052"/>
      <c r="AC6052"/>
      <c r="AD6052"/>
      <c r="AE6052"/>
      <c r="AF6052"/>
      <c r="AG6052"/>
      <c r="AH6052"/>
    </row>
    <row r="6053" spans="1:34" x14ac:dyDescent="0.2">
      <c r="A6053"/>
      <c r="J6053"/>
      <c r="AA6053"/>
      <c r="AB6053"/>
      <c r="AC6053"/>
      <c r="AD6053"/>
      <c r="AE6053"/>
      <c r="AF6053"/>
      <c r="AG6053"/>
      <c r="AH6053"/>
    </row>
    <row r="6054" spans="1:34" x14ac:dyDescent="0.2">
      <c r="A6054"/>
      <c r="J6054"/>
      <c r="AA6054"/>
      <c r="AB6054"/>
      <c r="AC6054"/>
      <c r="AD6054"/>
      <c r="AE6054"/>
      <c r="AF6054"/>
      <c r="AG6054"/>
      <c r="AH6054"/>
    </row>
    <row r="6055" spans="1:34" x14ac:dyDescent="0.2">
      <c r="A6055"/>
      <c r="J6055"/>
      <c r="AA6055"/>
      <c r="AB6055"/>
      <c r="AC6055"/>
      <c r="AD6055"/>
      <c r="AE6055"/>
      <c r="AF6055"/>
      <c r="AG6055"/>
      <c r="AH6055"/>
    </row>
    <row r="6056" spans="1:34" x14ac:dyDescent="0.2">
      <c r="A6056"/>
      <c r="J6056"/>
      <c r="AA6056"/>
      <c r="AB6056"/>
      <c r="AC6056"/>
      <c r="AD6056"/>
      <c r="AE6056"/>
      <c r="AF6056"/>
      <c r="AG6056"/>
      <c r="AH6056"/>
    </row>
    <row r="6057" spans="1:34" x14ac:dyDescent="0.2">
      <c r="A6057"/>
      <c r="J6057"/>
      <c r="AA6057"/>
      <c r="AB6057"/>
      <c r="AC6057"/>
      <c r="AD6057"/>
      <c r="AE6057"/>
      <c r="AF6057"/>
      <c r="AG6057"/>
      <c r="AH6057"/>
    </row>
    <row r="6058" spans="1:34" x14ac:dyDescent="0.2">
      <c r="A6058"/>
      <c r="J6058"/>
      <c r="AA6058"/>
      <c r="AB6058"/>
      <c r="AC6058"/>
      <c r="AD6058"/>
      <c r="AE6058"/>
      <c r="AF6058"/>
      <c r="AG6058"/>
      <c r="AH6058"/>
    </row>
    <row r="6059" spans="1:34" x14ac:dyDescent="0.2">
      <c r="A6059"/>
      <c r="J6059"/>
      <c r="AA6059"/>
      <c r="AB6059"/>
      <c r="AC6059"/>
      <c r="AD6059"/>
      <c r="AE6059"/>
      <c r="AF6059"/>
      <c r="AG6059"/>
      <c r="AH6059"/>
    </row>
    <row r="6060" spans="1:34" x14ac:dyDescent="0.2">
      <c r="A6060"/>
      <c r="J6060"/>
      <c r="AA6060"/>
      <c r="AB6060"/>
      <c r="AC6060"/>
      <c r="AD6060"/>
      <c r="AE6060"/>
      <c r="AF6060"/>
      <c r="AG6060"/>
      <c r="AH6060"/>
    </row>
    <row r="6061" spans="1:34" x14ac:dyDescent="0.2">
      <c r="A6061"/>
      <c r="J6061"/>
      <c r="AA6061"/>
      <c r="AB6061"/>
      <c r="AC6061"/>
      <c r="AD6061"/>
      <c r="AE6061"/>
      <c r="AF6061"/>
      <c r="AG6061"/>
      <c r="AH6061"/>
    </row>
    <row r="6062" spans="1:34" x14ac:dyDescent="0.2">
      <c r="A6062"/>
      <c r="J6062"/>
      <c r="AA6062"/>
      <c r="AB6062"/>
      <c r="AC6062"/>
      <c r="AD6062"/>
      <c r="AE6062"/>
      <c r="AF6062"/>
      <c r="AG6062"/>
      <c r="AH6062"/>
    </row>
    <row r="6063" spans="1:34" x14ac:dyDescent="0.2">
      <c r="A6063"/>
      <c r="J6063"/>
      <c r="AA6063"/>
      <c r="AB6063"/>
      <c r="AC6063"/>
      <c r="AD6063"/>
      <c r="AE6063"/>
      <c r="AF6063"/>
      <c r="AG6063"/>
      <c r="AH6063"/>
    </row>
    <row r="6064" spans="1:34" x14ac:dyDescent="0.2">
      <c r="A6064"/>
      <c r="J6064"/>
      <c r="AA6064"/>
      <c r="AB6064"/>
      <c r="AC6064"/>
      <c r="AD6064"/>
      <c r="AE6064"/>
      <c r="AF6064"/>
      <c r="AG6064"/>
      <c r="AH6064"/>
    </row>
    <row r="6065" spans="1:34" x14ac:dyDescent="0.2">
      <c r="A6065"/>
      <c r="J6065"/>
      <c r="AA6065"/>
      <c r="AB6065"/>
      <c r="AC6065"/>
      <c r="AD6065"/>
      <c r="AE6065"/>
      <c r="AF6065"/>
      <c r="AG6065"/>
      <c r="AH6065"/>
    </row>
    <row r="6066" spans="1:34" x14ac:dyDescent="0.2">
      <c r="A6066"/>
      <c r="J6066"/>
      <c r="AA6066"/>
      <c r="AB6066"/>
      <c r="AC6066"/>
      <c r="AD6066"/>
      <c r="AE6066"/>
      <c r="AF6066"/>
      <c r="AG6066"/>
      <c r="AH6066"/>
    </row>
    <row r="6067" spans="1:34" x14ac:dyDescent="0.2">
      <c r="A6067"/>
      <c r="J6067"/>
      <c r="AA6067"/>
      <c r="AB6067"/>
      <c r="AC6067"/>
      <c r="AD6067"/>
      <c r="AE6067"/>
      <c r="AF6067"/>
      <c r="AG6067"/>
      <c r="AH6067"/>
    </row>
    <row r="6068" spans="1:34" x14ac:dyDescent="0.2">
      <c r="A6068"/>
      <c r="J6068"/>
      <c r="AA6068"/>
      <c r="AB6068"/>
      <c r="AC6068"/>
      <c r="AD6068"/>
      <c r="AE6068"/>
      <c r="AF6068"/>
      <c r="AG6068"/>
      <c r="AH6068"/>
    </row>
    <row r="6069" spans="1:34" x14ac:dyDescent="0.2">
      <c r="A6069"/>
      <c r="J6069"/>
      <c r="AA6069"/>
      <c r="AB6069"/>
      <c r="AC6069"/>
      <c r="AD6069"/>
      <c r="AE6069"/>
      <c r="AF6069"/>
      <c r="AG6069"/>
      <c r="AH6069"/>
    </row>
    <row r="6070" spans="1:34" x14ac:dyDescent="0.2">
      <c r="A6070"/>
      <c r="J6070"/>
      <c r="AA6070"/>
      <c r="AB6070"/>
      <c r="AC6070"/>
      <c r="AD6070"/>
      <c r="AE6070"/>
      <c r="AF6070"/>
      <c r="AG6070"/>
      <c r="AH6070"/>
    </row>
    <row r="6071" spans="1:34" x14ac:dyDescent="0.2">
      <c r="A6071"/>
      <c r="J6071"/>
      <c r="AA6071"/>
      <c r="AB6071"/>
      <c r="AC6071"/>
      <c r="AD6071"/>
      <c r="AE6071"/>
      <c r="AF6071"/>
      <c r="AG6071"/>
      <c r="AH6071"/>
    </row>
    <row r="6072" spans="1:34" x14ac:dyDescent="0.2">
      <c r="A6072"/>
      <c r="J6072"/>
      <c r="AA6072"/>
      <c r="AB6072"/>
      <c r="AC6072"/>
      <c r="AD6072"/>
      <c r="AE6072"/>
      <c r="AF6072"/>
      <c r="AG6072"/>
      <c r="AH6072"/>
    </row>
    <row r="6073" spans="1:34" x14ac:dyDescent="0.2">
      <c r="A6073"/>
      <c r="J6073"/>
      <c r="AA6073"/>
      <c r="AB6073"/>
      <c r="AC6073"/>
      <c r="AD6073"/>
      <c r="AE6073"/>
      <c r="AF6073"/>
      <c r="AG6073"/>
      <c r="AH6073"/>
    </row>
    <row r="6074" spans="1:34" x14ac:dyDescent="0.2">
      <c r="A6074"/>
      <c r="J6074"/>
      <c r="AA6074"/>
      <c r="AB6074"/>
      <c r="AC6074"/>
      <c r="AD6074"/>
      <c r="AE6074"/>
      <c r="AF6074"/>
      <c r="AG6074"/>
      <c r="AH6074"/>
    </row>
    <row r="6075" spans="1:34" x14ac:dyDescent="0.2">
      <c r="A6075"/>
      <c r="J6075"/>
      <c r="AA6075"/>
      <c r="AB6075"/>
      <c r="AC6075"/>
      <c r="AD6075"/>
      <c r="AE6075"/>
      <c r="AF6075"/>
      <c r="AG6075"/>
      <c r="AH6075"/>
    </row>
    <row r="6076" spans="1:34" x14ac:dyDescent="0.2">
      <c r="A6076"/>
      <c r="J6076"/>
      <c r="AA6076"/>
      <c r="AB6076"/>
      <c r="AC6076"/>
      <c r="AD6076"/>
      <c r="AE6076"/>
      <c r="AF6076"/>
      <c r="AG6076"/>
      <c r="AH6076"/>
    </row>
    <row r="6077" spans="1:34" x14ac:dyDescent="0.2">
      <c r="A6077"/>
      <c r="J6077"/>
      <c r="AA6077"/>
      <c r="AB6077"/>
      <c r="AC6077"/>
      <c r="AD6077"/>
      <c r="AE6077"/>
      <c r="AF6077"/>
      <c r="AG6077"/>
      <c r="AH6077"/>
    </row>
    <row r="6078" spans="1:34" x14ac:dyDescent="0.2">
      <c r="A6078"/>
      <c r="J6078"/>
      <c r="AA6078"/>
      <c r="AB6078"/>
      <c r="AC6078"/>
      <c r="AD6078"/>
      <c r="AE6078"/>
      <c r="AF6078"/>
      <c r="AG6078"/>
      <c r="AH6078"/>
    </row>
    <row r="6079" spans="1:34" x14ac:dyDescent="0.2">
      <c r="A6079"/>
      <c r="J6079"/>
      <c r="AA6079"/>
      <c r="AB6079"/>
      <c r="AC6079"/>
      <c r="AD6079"/>
      <c r="AE6079"/>
      <c r="AF6079"/>
      <c r="AG6079"/>
      <c r="AH6079"/>
    </row>
    <row r="6080" spans="1:34" x14ac:dyDescent="0.2">
      <c r="A6080"/>
      <c r="J6080"/>
      <c r="AA6080"/>
      <c r="AB6080"/>
      <c r="AC6080"/>
      <c r="AD6080"/>
      <c r="AE6080"/>
      <c r="AF6080"/>
      <c r="AG6080"/>
      <c r="AH6080"/>
    </row>
    <row r="6081" spans="1:34" x14ac:dyDescent="0.2">
      <c r="A6081"/>
      <c r="J6081"/>
      <c r="AA6081"/>
      <c r="AB6081"/>
      <c r="AC6081"/>
      <c r="AD6081"/>
      <c r="AE6081"/>
      <c r="AF6081"/>
      <c r="AG6081"/>
      <c r="AH6081"/>
    </row>
    <row r="6082" spans="1:34" x14ac:dyDescent="0.2">
      <c r="A6082"/>
      <c r="J6082"/>
      <c r="AA6082"/>
      <c r="AB6082"/>
      <c r="AC6082"/>
      <c r="AD6082"/>
      <c r="AE6082"/>
      <c r="AF6082"/>
      <c r="AG6082"/>
      <c r="AH6082"/>
    </row>
    <row r="6083" spans="1:34" x14ac:dyDescent="0.2">
      <c r="A6083"/>
      <c r="J6083"/>
      <c r="AA6083"/>
      <c r="AB6083"/>
      <c r="AC6083"/>
      <c r="AD6083"/>
      <c r="AE6083"/>
      <c r="AF6083"/>
      <c r="AG6083"/>
      <c r="AH6083"/>
    </row>
    <row r="6084" spans="1:34" x14ac:dyDescent="0.2">
      <c r="A6084"/>
      <c r="J6084"/>
      <c r="AA6084"/>
      <c r="AB6084"/>
      <c r="AC6084"/>
      <c r="AD6084"/>
      <c r="AE6084"/>
      <c r="AF6084"/>
      <c r="AG6084"/>
      <c r="AH6084"/>
    </row>
    <row r="6085" spans="1:34" x14ac:dyDescent="0.2">
      <c r="A6085"/>
      <c r="J6085"/>
      <c r="AA6085"/>
      <c r="AB6085"/>
      <c r="AC6085"/>
      <c r="AD6085"/>
      <c r="AE6085"/>
      <c r="AF6085"/>
      <c r="AG6085"/>
      <c r="AH6085"/>
    </row>
    <row r="6086" spans="1:34" x14ac:dyDescent="0.2">
      <c r="A6086"/>
      <c r="J6086"/>
      <c r="AA6086"/>
      <c r="AB6086"/>
      <c r="AC6086"/>
      <c r="AD6086"/>
      <c r="AE6086"/>
      <c r="AF6086"/>
      <c r="AG6086"/>
      <c r="AH6086"/>
    </row>
    <row r="6087" spans="1:34" x14ac:dyDescent="0.2">
      <c r="A6087"/>
      <c r="J6087"/>
      <c r="AA6087"/>
      <c r="AB6087"/>
      <c r="AC6087"/>
      <c r="AD6087"/>
      <c r="AE6087"/>
      <c r="AF6087"/>
      <c r="AG6087"/>
      <c r="AH6087"/>
    </row>
    <row r="6088" spans="1:34" x14ac:dyDescent="0.2">
      <c r="A6088"/>
      <c r="J6088"/>
      <c r="AA6088"/>
      <c r="AB6088"/>
      <c r="AC6088"/>
      <c r="AD6088"/>
      <c r="AE6088"/>
      <c r="AF6088"/>
      <c r="AG6088"/>
      <c r="AH6088"/>
    </row>
    <row r="6089" spans="1:34" x14ac:dyDescent="0.2">
      <c r="A6089"/>
      <c r="J6089"/>
      <c r="AA6089"/>
      <c r="AB6089"/>
      <c r="AC6089"/>
      <c r="AD6089"/>
      <c r="AE6089"/>
      <c r="AF6089"/>
      <c r="AG6089"/>
      <c r="AH6089"/>
    </row>
    <row r="6090" spans="1:34" x14ac:dyDescent="0.2">
      <c r="A6090"/>
      <c r="J6090"/>
      <c r="AA6090"/>
      <c r="AB6090"/>
      <c r="AC6090"/>
      <c r="AD6090"/>
      <c r="AE6090"/>
      <c r="AF6090"/>
      <c r="AG6090"/>
      <c r="AH6090"/>
    </row>
    <row r="6091" spans="1:34" x14ac:dyDescent="0.2">
      <c r="A6091"/>
      <c r="J6091"/>
      <c r="AA6091"/>
      <c r="AB6091"/>
      <c r="AC6091"/>
      <c r="AD6091"/>
      <c r="AE6091"/>
      <c r="AF6091"/>
      <c r="AG6091"/>
      <c r="AH6091"/>
    </row>
    <row r="6092" spans="1:34" x14ac:dyDescent="0.2">
      <c r="A6092"/>
      <c r="J6092"/>
      <c r="AA6092"/>
      <c r="AB6092"/>
      <c r="AC6092"/>
      <c r="AD6092"/>
      <c r="AE6092"/>
      <c r="AF6092"/>
      <c r="AG6092"/>
      <c r="AH6092"/>
    </row>
    <row r="6093" spans="1:34" x14ac:dyDescent="0.2">
      <c r="A6093"/>
      <c r="J6093"/>
      <c r="AA6093"/>
      <c r="AB6093"/>
      <c r="AC6093"/>
      <c r="AD6093"/>
      <c r="AE6093"/>
      <c r="AF6093"/>
      <c r="AG6093"/>
      <c r="AH6093"/>
    </row>
    <row r="6094" spans="1:34" x14ac:dyDescent="0.2">
      <c r="A6094"/>
      <c r="J6094"/>
      <c r="AA6094"/>
      <c r="AB6094"/>
      <c r="AC6094"/>
      <c r="AD6094"/>
      <c r="AE6094"/>
      <c r="AF6094"/>
      <c r="AG6094"/>
      <c r="AH6094"/>
    </row>
    <row r="6095" spans="1:34" x14ac:dyDescent="0.2">
      <c r="A6095"/>
      <c r="J6095"/>
      <c r="AA6095"/>
      <c r="AB6095"/>
      <c r="AC6095"/>
      <c r="AD6095"/>
      <c r="AE6095"/>
      <c r="AF6095"/>
      <c r="AG6095"/>
      <c r="AH6095"/>
    </row>
    <row r="6096" spans="1:34" x14ac:dyDescent="0.2">
      <c r="A6096"/>
      <c r="J6096"/>
      <c r="AA6096"/>
      <c r="AB6096"/>
      <c r="AC6096"/>
      <c r="AD6096"/>
      <c r="AE6096"/>
      <c r="AF6096"/>
      <c r="AG6096"/>
      <c r="AH6096"/>
    </row>
    <row r="6097" spans="1:34" x14ac:dyDescent="0.2">
      <c r="A6097"/>
      <c r="J6097"/>
      <c r="AA6097"/>
      <c r="AB6097"/>
      <c r="AC6097"/>
      <c r="AD6097"/>
      <c r="AE6097"/>
      <c r="AF6097"/>
      <c r="AG6097"/>
      <c r="AH6097"/>
    </row>
    <row r="6098" spans="1:34" x14ac:dyDescent="0.2">
      <c r="A6098"/>
      <c r="J6098"/>
      <c r="AA6098"/>
      <c r="AB6098"/>
      <c r="AC6098"/>
      <c r="AD6098"/>
      <c r="AE6098"/>
      <c r="AF6098"/>
      <c r="AG6098"/>
      <c r="AH6098"/>
    </row>
    <row r="6099" spans="1:34" x14ac:dyDescent="0.2">
      <c r="A6099"/>
      <c r="J6099"/>
      <c r="AA6099"/>
      <c r="AB6099"/>
      <c r="AC6099"/>
      <c r="AD6099"/>
      <c r="AE6099"/>
      <c r="AF6099"/>
      <c r="AG6099"/>
      <c r="AH6099"/>
    </row>
    <row r="6100" spans="1:34" x14ac:dyDescent="0.2">
      <c r="A6100"/>
      <c r="J6100"/>
      <c r="AA6100"/>
      <c r="AB6100"/>
      <c r="AC6100"/>
      <c r="AD6100"/>
      <c r="AE6100"/>
      <c r="AF6100"/>
      <c r="AG6100"/>
      <c r="AH6100"/>
    </row>
    <row r="6101" spans="1:34" x14ac:dyDescent="0.2">
      <c r="A6101"/>
      <c r="J6101"/>
      <c r="AA6101"/>
      <c r="AB6101"/>
      <c r="AC6101"/>
      <c r="AD6101"/>
      <c r="AE6101"/>
      <c r="AF6101"/>
      <c r="AG6101"/>
      <c r="AH6101"/>
    </row>
    <row r="6102" spans="1:34" x14ac:dyDescent="0.2">
      <c r="A6102"/>
      <c r="J6102"/>
      <c r="AA6102"/>
      <c r="AB6102"/>
      <c r="AC6102"/>
      <c r="AD6102"/>
      <c r="AE6102"/>
      <c r="AF6102"/>
      <c r="AG6102"/>
      <c r="AH6102"/>
    </row>
    <row r="6103" spans="1:34" x14ac:dyDescent="0.2">
      <c r="A6103"/>
      <c r="J6103"/>
      <c r="AA6103"/>
      <c r="AB6103"/>
      <c r="AC6103"/>
      <c r="AD6103"/>
      <c r="AE6103"/>
      <c r="AF6103"/>
      <c r="AG6103"/>
      <c r="AH6103"/>
    </row>
    <row r="6104" spans="1:34" x14ac:dyDescent="0.2">
      <c r="A6104"/>
      <c r="J6104"/>
      <c r="AA6104"/>
      <c r="AB6104"/>
      <c r="AC6104"/>
      <c r="AD6104"/>
      <c r="AE6104"/>
      <c r="AF6104"/>
      <c r="AG6104"/>
      <c r="AH6104"/>
    </row>
    <row r="6105" spans="1:34" x14ac:dyDescent="0.2">
      <c r="A6105"/>
      <c r="J6105"/>
      <c r="AA6105"/>
      <c r="AB6105"/>
      <c r="AC6105"/>
      <c r="AD6105"/>
      <c r="AE6105"/>
      <c r="AF6105"/>
      <c r="AG6105"/>
      <c r="AH6105"/>
    </row>
    <row r="6106" spans="1:34" x14ac:dyDescent="0.2">
      <c r="A6106"/>
      <c r="J6106"/>
      <c r="AA6106"/>
      <c r="AB6106"/>
      <c r="AC6106"/>
      <c r="AD6106"/>
      <c r="AE6106"/>
      <c r="AF6106"/>
      <c r="AG6106"/>
      <c r="AH6106"/>
    </row>
    <row r="6107" spans="1:34" x14ac:dyDescent="0.2">
      <c r="A6107"/>
      <c r="J6107"/>
      <c r="AA6107"/>
      <c r="AB6107"/>
      <c r="AC6107"/>
      <c r="AD6107"/>
      <c r="AE6107"/>
      <c r="AF6107"/>
      <c r="AG6107"/>
      <c r="AH6107"/>
    </row>
    <row r="6108" spans="1:34" x14ac:dyDescent="0.2">
      <c r="A6108"/>
      <c r="J6108"/>
      <c r="AA6108"/>
      <c r="AB6108"/>
      <c r="AC6108"/>
      <c r="AD6108"/>
      <c r="AE6108"/>
      <c r="AF6108"/>
      <c r="AG6108"/>
      <c r="AH6108"/>
    </row>
    <row r="6109" spans="1:34" x14ac:dyDescent="0.2">
      <c r="A6109"/>
      <c r="J6109"/>
      <c r="AA6109"/>
      <c r="AB6109"/>
      <c r="AC6109"/>
      <c r="AD6109"/>
      <c r="AE6109"/>
      <c r="AF6109"/>
      <c r="AG6109"/>
      <c r="AH6109"/>
    </row>
    <row r="6110" spans="1:34" x14ac:dyDescent="0.2">
      <c r="A6110"/>
      <c r="J6110"/>
      <c r="AA6110"/>
      <c r="AB6110"/>
      <c r="AC6110"/>
      <c r="AD6110"/>
      <c r="AE6110"/>
      <c r="AF6110"/>
      <c r="AG6110"/>
      <c r="AH6110"/>
    </row>
    <row r="6111" spans="1:34" x14ac:dyDescent="0.2">
      <c r="A6111"/>
      <c r="J6111"/>
      <c r="AA6111"/>
      <c r="AB6111"/>
      <c r="AC6111"/>
      <c r="AD6111"/>
      <c r="AE6111"/>
      <c r="AF6111"/>
      <c r="AG6111"/>
      <c r="AH6111"/>
    </row>
    <row r="6112" spans="1:34" x14ac:dyDescent="0.2">
      <c r="A6112"/>
      <c r="J6112"/>
      <c r="AA6112"/>
      <c r="AB6112"/>
      <c r="AC6112"/>
      <c r="AD6112"/>
      <c r="AE6112"/>
      <c r="AF6112"/>
      <c r="AG6112"/>
      <c r="AH6112"/>
    </row>
    <row r="6113" spans="1:34" x14ac:dyDescent="0.2">
      <c r="A6113"/>
      <c r="J6113"/>
      <c r="AA6113"/>
      <c r="AB6113"/>
      <c r="AC6113"/>
      <c r="AD6113"/>
      <c r="AE6113"/>
      <c r="AF6113"/>
      <c r="AG6113"/>
      <c r="AH6113"/>
    </row>
    <row r="6114" spans="1:34" x14ac:dyDescent="0.2">
      <c r="A6114"/>
      <c r="J6114"/>
      <c r="AA6114"/>
      <c r="AB6114"/>
      <c r="AC6114"/>
      <c r="AD6114"/>
      <c r="AE6114"/>
      <c r="AF6114"/>
      <c r="AG6114"/>
      <c r="AH6114"/>
    </row>
    <row r="6115" spans="1:34" x14ac:dyDescent="0.2">
      <c r="A6115"/>
      <c r="J6115"/>
      <c r="AA6115"/>
      <c r="AB6115"/>
      <c r="AC6115"/>
      <c r="AD6115"/>
      <c r="AE6115"/>
      <c r="AF6115"/>
      <c r="AG6115"/>
      <c r="AH6115"/>
    </row>
    <row r="6116" spans="1:34" x14ac:dyDescent="0.2">
      <c r="A6116"/>
      <c r="J6116"/>
      <c r="AA6116"/>
      <c r="AB6116"/>
      <c r="AC6116"/>
      <c r="AD6116"/>
      <c r="AE6116"/>
      <c r="AF6116"/>
      <c r="AG6116"/>
      <c r="AH6116"/>
    </row>
    <row r="6117" spans="1:34" x14ac:dyDescent="0.2">
      <c r="A6117"/>
      <c r="J6117"/>
      <c r="AA6117"/>
      <c r="AB6117"/>
      <c r="AC6117"/>
      <c r="AD6117"/>
      <c r="AE6117"/>
      <c r="AF6117"/>
      <c r="AG6117"/>
      <c r="AH6117"/>
    </row>
    <row r="6118" spans="1:34" x14ac:dyDescent="0.2">
      <c r="A6118"/>
      <c r="J6118"/>
      <c r="AA6118"/>
      <c r="AB6118"/>
      <c r="AC6118"/>
      <c r="AD6118"/>
      <c r="AE6118"/>
      <c r="AF6118"/>
      <c r="AG6118"/>
      <c r="AH6118"/>
    </row>
    <row r="6119" spans="1:34" x14ac:dyDescent="0.2">
      <c r="A6119"/>
      <c r="J6119"/>
      <c r="AA6119"/>
      <c r="AB6119"/>
      <c r="AC6119"/>
      <c r="AD6119"/>
      <c r="AE6119"/>
      <c r="AF6119"/>
      <c r="AG6119"/>
      <c r="AH6119"/>
    </row>
    <row r="6120" spans="1:34" x14ac:dyDescent="0.2">
      <c r="A6120"/>
      <c r="J6120"/>
      <c r="AA6120"/>
      <c r="AB6120"/>
      <c r="AC6120"/>
      <c r="AD6120"/>
      <c r="AE6120"/>
      <c r="AF6120"/>
      <c r="AG6120"/>
      <c r="AH6120"/>
    </row>
    <row r="6121" spans="1:34" x14ac:dyDescent="0.2">
      <c r="A6121"/>
      <c r="J6121"/>
      <c r="AA6121"/>
      <c r="AB6121"/>
      <c r="AC6121"/>
      <c r="AD6121"/>
      <c r="AE6121"/>
      <c r="AF6121"/>
      <c r="AG6121"/>
      <c r="AH6121"/>
    </row>
    <row r="6122" spans="1:34" x14ac:dyDescent="0.2">
      <c r="A6122"/>
      <c r="J6122"/>
      <c r="AA6122"/>
      <c r="AB6122"/>
      <c r="AC6122"/>
      <c r="AD6122"/>
      <c r="AE6122"/>
      <c r="AF6122"/>
      <c r="AG6122"/>
      <c r="AH6122"/>
    </row>
    <row r="6123" spans="1:34" x14ac:dyDescent="0.2">
      <c r="A6123"/>
      <c r="J6123"/>
      <c r="AA6123"/>
      <c r="AB6123"/>
      <c r="AC6123"/>
      <c r="AD6123"/>
      <c r="AE6123"/>
      <c r="AF6123"/>
      <c r="AG6123"/>
      <c r="AH6123"/>
    </row>
    <row r="6124" spans="1:34" x14ac:dyDescent="0.2">
      <c r="A6124"/>
      <c r="J6124"/>
      <c r="AA6124"/>
      <c r="AB6124"/>
      <c r="AC6124"/>
      <c r="AD6124"/>
      <c r="AE6124"/>
      <c r="AF6124"/>
      <c r="AG6124"/>
      <c r="AH6124"/>
    </row>
    <row r="6125" spans="1:34" x14ac:dyDescent="0.2">
      <c r="A6125"/>
      <c r="J6125"/>
      <c r="AA6125"/>
      <c r="AB6125"/>
      <c r="AC6125"/>
      <c r="AD6125"/>
      <c r="AE6125"/>
      <c r="AF6125"/>
      <c r="AG6125"/>
      <c r="AH6125"/>
    </row>
    <row r="6126" spans="1:34" x14ac:dyDescent="0.2">
      <c r="A6126"/>
      <c r="J6126"/>
      <c r="AA6126"/>
      <c r="AB6126"/>
      <c r="AC6126"/>
      <c r="AD6126"/>
      <c r="AE6126"/>
      <c r="AF6126"/>
      <c r="AG6126"/>
      <c r="AH6126"/>
    </row>
    <row r="6127" spans="1:34" x14ac:dyDescent="0.2">
      <c r="A6127"/>
      <c r="J6127"/>
      <c r="AA6127"/>
      <c r="AB6127"/>
      <c r="AC6127"/>
      <c r="AD6127"/>
      <c r="AE6127"/>
      <c r="AF6127"/>
      <c r="AG6127"/>
      <c r="AH6127"/>
    </row>
    <row r="6128" spans="1:34" x14ac:dyDescent="0.2">
      <c r="A6128"/>
      <c r="J6128"/>
      <c r="AA6128"/>
      <c r="AB6128"/>
      <c r="AC6128"/>
      <c r="AD6128"/>
      <c r="AE6128"/>
      <c r="AF6128"/>
      <c r="AG6128"/>
      <c r="AH6128"/>
    </row>
    <row r="6129" spans="1:34" x14ac:dyDescent="0.2">
      <c r="A6129"/>
      <c r="J6129"/>
      <c r="AA6129"/>
      <c r="AB6129"/>
      <c r="AC6129"/>
      <c r="AD6129"/>
      <c r="AE6129"/>
      <c r="AF6129"/>
      <c r="AG6129"/>
      <c r="AH6129"/>
    </row>
    <row r="6130" spans="1:34" x14ac:dyDescent="0.2">
      <c r="A6130"/>
      <c r="J6130"/>
      <c r="AA6130"/>
      <c r="AB6130"/>
      <c r="AC6130"/>
      <c r="AD6130"/>
      <c r="AE6130"/>
      <c r="AF6130"/>
      <c r="AG6130"/>
      <c r="AH6130"/>
    </row>
    <row r="6131" spans="1:34" x14ac:dyDescent="0.2">
      <c r="A6131"/>
      <c r="J6131"/>
      <c r="AA6131"/>
      <c r="AB6131"/>
      <c r="AC6131"/>
      <c r="AD6131"/>
      <c r="AE6131"/>
      <c r="AF6131"/>
      <c r="AG6131"/>
      <c r="AH6131"/>
    </row>
    <row r="6132" spans="1:34" x14ac:dyDescent="0.2">
      <c r="A6132"/>
      <c r="J6132"/>
      <c r="AA6132"/>
      <c r="AB6132"/>
      <c r="AC6132"/>
      <c r="AD6132"/>
      <c r="AE6132"/>
      <c r="AF6132"/>
      <c r="AG6132"/>
      <c r="AH6132"/>
    </row>
    <row r="6133" spans="1:34" x14ac:dyDescent="0.2">
      <c r="A6133"/>
      <c r="J6133"/>
      <c r="AA6133"/>
      <c r="AB6133"/>
      <c r="AC6133"/>
      <c r="AD6133"/>
      <c r="AE6133"/>
      <c r="AF6133"/>
      <c r="AG6133"/>
      <c r="AH6133"/>
    </row>
    <row r="6134" spans="1:34" x14ac:dyDescent="0.2">
      <c r="A6134"/>
      <c r="J6134"/>
      <c r="AA6134"/>
      <c r="AB6134"/>
      <c r="AC6134"/>
      <c r="AD6134"/>
      <c r="AE6134"/>
      <c r="AF6134"/>
      <c r="AG6134"/>
      <c r="AH6134"/>
    </row>
    <row r="6135" spans="1:34" x14ac:dyDescent="0.2">
      <c r="A6135"/>
      <c r="J6135"/>
      <c r="AA6135"/>
      <c r="AB6135"/>
      <c r="AC6135"/>
      <c r="AD6135"/>
      <c r="AE6135"/>
      <c r="AF6135"/>
      <c r="AG6135"/>
      <c r="AH6135"/>
    </row>
    <row r="6136" spans="1:34" x14ac:dyDescent="0.2">
      <c r="A6136"/>
      <c r="J6136"/>
      <c r="AA6136"/>
      <c r="AB6136"/>
      <c r="AC6136"/>
      <c r="AD6136"/>
      <c r="AE6136"/>
      <c r="AF6136"/>
      <c r="AG6136"/>
      <c r="AH6136"/>
    </row>
    <row r="6137" spans="1:34" x14ac:dyDescent="0.2">
      <c r="A6137"/>
      <c r="J6137"/>
      <c r="AA6137"/>
      <c r="AB6137"/>
      <c r="AC6137"/>
      <c r="AD6137"/>
      <c r="AE6137"/>
      <c r="AF6137"/>
      <c r="AG6137"/>
      <c r="AH6137"/>
    </row>
    <row r="6138" spans="1:34" x14ac:dyDescent="0.2">
      <c r="A6138"/>
      <c r="J6138"/>
      <c r="AA6138"/>
      <c r="AB6138"/>
      <c r="AC6138"/>
      <c r="AD6138"/>
      <c r="AE6138"/>
      <c r="AF6138"/>
      <c r="AG6138"/>
      <c r="AH6138"/>
    </row>
    <row r="6139" spans="1:34" x14ac:dyDescent="0.2">
      <c r="A6139"/>
      <c r="J6139"/>
      <c r="AA6139"/>
      <c r="AB6139"/>
      <c r="AC6139"/>
      <c r="AD6139"/>
      <c r="AE6139"/>
      <c r="AF6139"/>
      <c r="AG6139"/>
      <c r="AH6139"/>
    </row>
    <row r="6140" spans="1:34" x14ac:dyDescent="0.2">
      <c r="A6140"/>
      <c r="J6140"/>
      <c r="AA6140"/>
      <c r="AB6140"/>
      <c r="AC6140"/>
      <c r="AD6140"/>
      <c r="AE6140"/>
      <c r="AF6140"/>
      <c r="AG6140"/>
      <c r="AH6140"/>
    </row>
    <row r="6141" spans="1:34" x14ac:dyDescent="0.2">
      <c r="A6141"/>
      <c r="J6141"/>
      <c r="AA6141"/>
      <c r="AB6141"/>
      <c r="AC6141"/>
      <c r="AD6141"/>
      <c r="AE6141"/>
      <c r="AF6141"/>
      <c r="AG6141"/>
      <c r="AH6141"/>
    </row>
    <row r="6142" spans="1:34" x14ac:dyDescent="0.2">
      <c r="A6142"/>
      <c r="J6142"/>
      <c r="AA6142"/>
      <c r="AB6142"/>
      <c r="AC6142"/>
      <c r="AD6142"/>
      <c r="AE6142"/>
      <c r="AF6142"/>
      <c r="AG6142"/>
      <c r="AH6142"/>
    </row>
    <row r="6143" spans="1:34" x14ac:dyDescent="0.2">
      <c r="A6143"/>
      <c r="J6143"/>
      <c r="AA6143"/>
      <c r="AB6143"/>
      <c r="AC6143"/>
      <c r="AD6143"/>
      <c r="AE6143"/>
      <c r="AF6143"/>
      <c r="AG6143"/>
      <c r="AH6143"/>
    </row>
    <row r="6144" spans="1:34" x14ac:dyDescent="0.2">
      <c r="A6144"/>
      <c r="J6144"/>
      <c r="AA6144"/>
      <c r="AB6144"/>
      <c r="AC6144"/>
      <c r="AD6144"/>
      <c r="AE6144"/>
      <c r="AF6144"/>
      <c r="AG6144"/>
      <c r="AH6144"/>
    </row>
    <row r="6145" spans="1:34" x14ac:dyDescent="0.2">
      <c r="A6145"/>
      <c r="J6145"/>
      <c r="AA6145"/>
      <c r="AB6145"/>
      <c r="AC6145"/>
      <c r="AD6145"/>
      <c r="AE6145"/>
      <c r="AF6145"/>
      <c r="AG6145"/>
      <c r="AH6145"/>
    </row>
    <row r="6146" spans="1:34" x14ac:dyDescent="0.2">
      <c r="A6146"/>
      <c r="J6146"/>
      <c r="AA6146"/>
      <c r="AB6146"/>
      <c r="AC6146"/>
      <c r="AD6146"/>
      <c r="AE6146"/>
      <c r="AF6146"/>
      <c r="AG6146"/>
      <c r="AH6146"/>
    </row>
    <row r="6147" spans="1:34" x14ac:dyDescent="0.2">
      <c r="A6147"/>
      <c r="J6147"/>
      <c r="AA6147"/>
      <c r="AB6147"/>
      <c r="AC6147"/>
      <c r="AD6147"/>
      <c r="AE6147"/>
      <c r="AF6147"/>
      <c r="AG6147"/>
      <c r="AH6147"/>
    </row>
    <row r="6148" spans="1:34" x14ac:dyDescent="0.2">
      <c r="A6148"/>
      <c r="J6148"/>
      <c r="AA6148"/>
      <c r="AB6148"/>
      <c r="AC6148"/>
      <c r="AD6148"/>
      <c r="AE6148"/>
      <c r="AF6148"/>
      <c r="AG6148"/>
      <c r="AH6148"/>
    </row>
    <row r="6149" spans="1:34" x14ac:dyDescent="0.2">
      <c r="A6149"/>
      <c r="J6149"/>
      <c r="AA6149"/>
      <c r="AB6149"/>
      <c r="AC6149"/>
      <c r="AD6149"/>
      <c r="AE6149"/>
      <c r="AF6149"/>
      <c r="AG6149"/>
      <c r="AH6149"/>
    </row>
    <row r="6150" spans="1:34" x14ac:dyDescent="0.2">
      <c r="A6150"/>
      <c r="J6150"/>
      <c r="AA6150"/>
      <c r="AB6150"/>
      <c r="AC6150"/>
      <c r="AD6150"/>
      <c r="AE6150"/>
      <c r="AF6150"/>
      <c r="AG6150"/>
      <c r="AH6150"/>
    </row>
    <row r="6151" spans="1:34" x14ac:dyDescent="0.2">
      <c r="A6151"/>
      <c r="J6151"/>
      <c r="AA6151"/>
      <c r="AB6151"/>
      <c r="AC6151"/>
      <c r="AD6151"/>
      <c r="AE6151"/>
      <c r="AF6151"/>
      <c r="AG6151"/>
      <c r="AH6151"/>
    </row>
    <row r="6152" spans="1:34" x14ac:dyDescent="0.2">
      <c r="A6152"/>
      <c r="J6152"/>
      <c r="AA6152"/>
      <c r="AB6152"/>
      <c r="AC6152"/>
      <c r="AD6152"/>
      <c r="AE6152"/>
      <c r="AF6152"/>
      <c r="AG6152"/>
      <c r="AH6152"/>
    </row>
    <row r="6153" spans="1:34" x14ac:dyDescent="0.2">
      <c r="A6153"/>
      <c r="J6153"/>
      <c r="AA6153"/>
      <c r="AB6153"/>
      <c r="AC6153"/>
      <c r="AD6153"/>
      <c r="AE6153"/>
      <c r="AF6153"/>
      <c r="AG6153"/>
      <c r="AH6153"/>
    </row>
    <row r="6154" spans="1:34" x14ac:dyDescent="0.2">
      <c r="A6154"/>
      <c r="J6154"/>
      <c r="AA6154"/>
      <c r="AB6154"/>
      <c r="AC6154"/>
      <c r="AD6154"/>
      <c r="AE6154"/>
      <c r="AF6154"/>
      <c r="AG6154"/>
      <c r="AH6154"/>
    </row>
    <row r="6155" spans="1:34" x14ac:dyDescent="0.2">
      <c r="A6155"/>
      <c r="J6155"/>
      <c r="AA6155"/>
      <c r="AB6155"/>
      <c r="AC6155"/>
      <c r="AD6155"/>
      <c r="AE6155"/>
      <c r="AF6155"/>
      <c r="AG6155"/>
      <c r="AH6155"/>
    </row>
    <row r="6156" spans="1:34" x14ac:dyDescent="0.2">
      <c r="A6156"/>
      <c r="J6156"/>
      <c r="AA6156"/>
      <c r="AB6156"/>
      <c r="AC6156"/>
      <c r="AD6156"/>
      <c r="AE6156"/>
      <c r="AF6156"/>
      <c r="AG6156"/>
      <c r="AH6156"/>
    </row>
    <row r="6157" spans="1:34" x14ac:dyDescent="0.2">
      <c r="A6157"/>
      <c r="J6157"/>
      <c r="AA6157"/>
      <c r="AB6157"/>
      <c r="AC6157"/>
      <c r="AD6157"/>
      <c r="AE6157"/>
      <c r="AF6157"/>
      <c r="AG6157"/>
      <c r="AH6157"/>
    </row>
    <row r="6158" spans="1:34" x14ac:dyDescent="0.2">
      <c r="A6158"/>
      <c r="J6158"/>
      <c r="AA6158"/>
      <c r="AB6158"/>
      <c r="AC6158"/>
      <c r="AD6158"/>
      <c r="AE6158"/>
      <c r="AF6158"/>
      <c r="AG6158"/>
      <c r="AH6158"/>
    </row>
    <row r="6159" spans="1:34" x14ac:dyDescent="0.2">
      <c r="A6159"/>
      <c r="J6159"/>
      <c r="AA6159"/>
      <c r="AB6159"/>
      <c r="AC6159"/>
      <c r="AD6159"/>
      <c r="AE6159"/>
      <c r="AF6159"/>
      <c r="AG6159"/>
      <c r="AH6159"/>
    </row>
    <row r="6160" spans="1:34" x14ac:dyDescent="0.2">
      <c r="A6160"/>
      <c r="J6160"/>
      <c r="AA6160"/>
      <c r="AB6160"/>
      <c r="AC6160"/>
      <c r="AD6160"/>
      <c r="AE6160"/>
      <c r="AF6160"/>
      <c r="AG6160"/>
      <c r="AH6160"/>
    </row>
    <row r="6161" spans="1:34" x14ac:dyDescent="0.2">
      <c r="A6161"/>
      <c r="J6161"/>
      <c r="AA6161"/>
      <c r="AB6161"/>
      <c r="AC6161"/>
      <c r="AD6161"/>
      <c r="AE6161"/>
      <c r="AF6161"/>
      <c r="AG6161"/>
      <c r="AH6161"/>
    </row>
    <row r="6162" spans="1:34" x14ac:dyDescent="0.2">
      <c r="A6162"/>
      <c r="J6162"/>
      <c r="AA6162"/>
      <c r="AB6162"/>
      <c r="AC6162"/>
      <c r="AD6162"/>
      <c r="AE6162"/>
      <c r="AF6162"/>
      <c r="AG6162"/>
      <c r="AH6162"/>
    </row>
    <row r="6163" spans="1:34" x14ac:dyDescent="0.2">
      <c r="A6163"/>
      <c r="J6163"/>
      <c r="AA6163"/>
      <c r="AB6163"/>
      <c r="AC6163"/>
      <c r="AD6163"/>
      <c r="AE6163"/>
      <c r="AF6163"/>
      <c r="AG6163"/>
      <c r="AH6163"/>
    </row>
    <row r="6164" spans="1:34" x14ac:dyDescent="0.2">
      <c r="A6164"/>
      <c r="J6164"/>
      <c r="AA6164"/>
      <c r="AB6164"/>
      <c r="AC6164"/>
      <c r="AD6164"/>
      <c r="AE6164"/>
      <c r="AF6164"/>
      <c r="AG6164"/>
      <c r="AH6164"/>
    </row>
    <row r="6165" spans="1:34" x14ac:dyDescent="0.2">
      <c r="A6165"/>
      <c r="J6165"/>
      <c r="AA6165"/>
      <c r="AB6165"/>
      <c r="AC6165"/>
      <c r="AD6165"/>
      <c r="AE6165"/>
      <c r="AF6165"/>
      <c r="AG6165"/>
      <c r="AH6165"/>
    </row>
    <row r="6166" spans="1:34" x14ac:dyDescent="0.2">
      <c r="A6166"/>
      <c r="J6166"/>
      <c r="AA6166"/>
      <c r="AB6166"/>
      <c r="AC6166"/>
      <c r="AD6166"/>
      <c r="AE6166"/>
      <c r="AF6166"/>
      <c r="AG6166"/>
      <c r="AH6166"/>
    </row>
    <row r="6167" spans="1:34" x14ac:dyDescent="0.2">
      <c r="A6167"/>
      <c r="J6167"/>
      <c r="AA6167"/>
      <c r="AB6167"/>
      <c r="AC6167"/>
      <c r="AD6167"/>
      <c r="AE6167"/>
      <c r="AF6167"/>
      <c r="AG6167"/>
      <c r="AH6167"/>
    </row>
    <row r="6168" spans="1:34" x14ac:dyDescent="0.2">
      <c r="A6168"/>
      <c r="J6168"/>
      <c r="AA6168"/>
      <c r="AB6168"/>
      <c r="AC6168"/>
      <c r="AD6168"/>
      <c r="AE6168"/>
      <c r="AF6168"/>
      <c r="AG6168"/>
      <c r="AH6168"/>
    </row>
    <row r="6169" spans="1:34" x14ac:dyDescent="0.2">
      <c r="A6169"/>
      <c r="J6169"/>
      <c r="AA6169"/>
      <c r="AB6169"/>
      <c r="AC6169"/>
      <c r="AD6169"/>
      <c r="AE6169"/>
      <c r="AF6169"/>
      <c r="AG6169"/>
      <c r="AH6169"/>
    </row>
    <row r="6170" spans="1:34" x14ac:dyDescent="0.2">
      <c r="A6170"/>
      <c r="J6170"/>
      <c r="AA6170"/>
      <c r="AB6170"/>
      <c r="AC6170"/>
      <c r="AD6170"/>
      <c r="AE6170"/>
      <c r="AF6170"/>
      <c r="AG6170"/>
      <c r="AH6170"/>
    </row>
    <row r="6171" spans="1:34" x14ac:dyDescent="0.2">
      <c r="A6171"/>
      <c r="J6171"/>
      <c r="AA6171"/>
      <c r="AB6171"/>
      <c r="AC6171"/>
      <c r="AD6171"/>
      <c r="AE6171"/>
      <c r="AF6171"/>
      <c r="AG6171"/>
      <c r="AH6171"/>
    </row>
    <row r="6172" spans="1:34" x14ac:dyDescent="0.2">
      <c r="A6172"/>
      <c r="J6172"/>
      <c r="AA6172"/>
      <c r="AB6172"/>
      <c r="AC6172"/>
      <c r="AD6172"/>
      <c r="AE6172"/>
      <c r="AF6172"/>
      <c r="AG6172"/>
      <c r="AH6172"/>
    </row>
    <row r="6173" spans="1:34" x14ac:dyDescent="0.2">
      <c r="A6173"/>
      <c r="J6173"/>
      <c r="AA6173"/>
      <c r="AB6173"/>
      <c r="AC6173"/>
      <c r="AD6173"/>
      <c r="AE6173"/>
      <c r="AF6173"/>
      <c r="AG6173"/>
      <c r="AH6173"/>
    </row>
    <row r="6174" spans="1:34" x14ac:dyDescent="0.2">
      <c r="A6174"/>
      <c r="J6174"/>
      <c r="AA6174"/>
      <c r="AB6174"/>
      <c r="AC6174"/>
      <c r="AD6174"/>
      <c r="AE6174"/>
      <c r="AF6174"/>
      <c r="AG6174"/>
      <c r="AH6174"/>
    </row>
    <row r="6175" spans="1:34" x14ac:dyDescent="0.2">
      <c r="A6175"/>
      <c r="J6175"/>
      <c r="AA6175"/>
      <c r="AB6175"/>
      <c r="AC6175"/>
      <c r="AD6175"/>
      <c r="AE6175"/>
      <c r="AF6175"/>
      <c r="AG6175"/>
      <c r="AH6175"/>
    </row>
    <row r="6176" spans="1:34" x14ac:dyDescent="0.2">
      <c r="A6176"/>
      <c r="J6176"/>
      <c r="AA6176"/>
      <c r="AB6176"/>
      <c r="AC6176"/>
      <c r="AD6176"/>
      <c r="AE6176"/>
      <c r="AF6176"/>
      <c r="AG6176"/>
      <c r="AH6176"/>
    </row>
    <row r="6177" spans="1:34" x14ac:dyDescent="0.2">
      <c r="A6177"/>
      <c r="J6177"/>
      <c r="AA6177"/>
      <c r="AB6177"/>
      <c r="AC6177"/>
      <c r="AD6177"/>
      <c r="AE6177"/>
      <c r="AF6177"/>
      <c r="AG6177"/>
      <c r="AH6177"/>
    </row>
    <row r="6178" spans="1:34" x14ac:dyDescent="0.2">
      <c r="A6178"/>
      <c r="J6178"/>
      <c r="AA6178"/>
      <c r="AB6178"/>
      <c r="AC6178"/>
      <c r="AD6178"/>
      <c r="AE6178"/>
      <c r="AF6178"/>
      <c r="AG6178"/>
      <c r="AH6178"/>
    </row>
    <row r="6179" spans="1:34" x14ac:dyDescent="0.2">
      <c r="A6179"/>
      <c r="J6179"/>
      <c r="AA6179"/>
      <c r="AB6179"/>
      <c r="AC6179"/>
      <c r="AD6179"/>
      <c r="AE6179"/>
      <c r="AF6179"/>
      <c r="AG6179"/>
      <c r="AH6179"/>
    </row>
    <row r="6180" spans="1:34" x14ac:dyDescent="0.2">
      <c r="A6180"/>
      <c r="J6180"/>
      <c r="AA6180"/>
      <c r="AB6180"/>
      <c r="AC6180"/>
      <c r="AD6180"/>
      <c r="AE6180"/>
      <c r="AF6180"/>
      <c r="AG6180"/>
      <c r="AH6180"/>
    </row>
    <row r="6181" spans="1:34" x14ac:dyDescent="0.2">
      <c r="A6181"/>
      <c r="J6181"/>
      <c r="AA6181"/>
      <c r="AB6181"/>
      <c r="AC6181"/>
      <c r="AD6181"/>
      <c r="AE6181"/>
      <c r="AF6181"/>
      <c r="AG6181"/>
      <c r="AH6181"/>
    </row>
    <row r="6182" spans="1:34" x14ac:dyDescent="0.2">
      <c r="A6182"/>
      <c r="J6182"/>
      <c r="AA6182"/>
      <c r="AB6182"/>
      <c r="AC6182"/>
      <c r="AD6182"/>
      <c r="AE6182"/>
      <c r="AF6182"/>
      <c r="AG6182"/>
      <c r="AH6182"/>
    </row>
    <row r="6183" spans="1:34" x14ac:dyDescent="0.2">
      <c r="A6183"/>
      <c r="J6183"/>
      <c r="AA6183"/>
      <c r="AB6183"/>
      <c r="AC6183"/>
      <c r="AD6183"/>
      <c r="AE6183"/>
      <c r="AF6183"/>
      <c r="AG6183"/>
      <c r="AH6183"/>
    </row>
    <row r="6184" spans="1:34" x14ac:dyDescent="0.2">
      <c r="A6184"/>
      <c r="J6184"/>
      <c r="AA6184"/>
      <c r="AB6184"/>
      <c r="AC6184"/>
      <c r="AD6184"/>
      <c r="AE6184"/>
      <c r="AF6184"/>
      <c r="AG6184"/>
      <c r="AH6184"/>
    </row>
    <row r="6185" spans="1:34" x14ac:dyDescent="0.2">
      <c r="A6185"/>
      <c r="J6185"/>
      <c r="AA6185"/>
      <c r="AB6185"/>
      <c r="AC6185"/>
      <c r="AD6185"/>
      <c r="AE6185"/>
      <c r="AF6185"/>
      <c r="AG6185"/>
      <c r="AH6185"/>
    </row>
    <row r="6186" spans="1:34" x14ac:dyDescent="0.2">
      <c r="A6186"/>
      <c r="J6186"/>
      <c r="AA6186"/>
      <c r="AB6186"/>
      <c r="AC6186"/>
      <c r="AD6186"/>
      <c r="AE6186"/>
      <c r="AF6186"/>
      <c r="AG6186"/>
      <c r="AH6186"/>
    </row>
    <row r="6187" spans="1:34" x14ac:dyDescent="0.2">
      <c r="A6187"/>
      <c r="J6187"/>
      <c r="AA6187"/>
      <c r="AB6187"/>
      <c r="AC6187"/>
      <c r="AD6187"/>
      <c r="AE6187"/>
      <c r="AF6187"/>
      <c r="AG6187"/>
      <c r="AH6187"/>
    </row>
    <row r="6188" spans="1:34" x14ac:dyDescent="0.2">
      <c r="A6188"/>
      <c r="J6188"/>
      <c r="AA6188"/>
      <c r="AB6188"/>
      <c r="AC6188"/>
      <c r="AD6188"/>
      <c r="AE6188"/>
      <c r="AF6188"/>
      <c r="AG6188"/>
      <c r="AH6188"/>
    </row>
    <row r="6189" spans="1:34" x14ac:dyDescent="0.2">
      <c r="A6189"/>
      <c r="J6189"/>
      <c r="AA6189"/>
      <c r="AB6189"/>
      <c r="AC6189"/>
      <c r="AD6189"/>
      <c r="AE6189"/>
      <c r="AF6189"/>
      <c r="AG6189"/>
      <c r="AH6189"/>
    </row>
    <row r="6190" spans="1:34" x14ac:dyDescent="0.2">
      <c r="A6190"/>
      <c r="J6190"/>
      <c r="AA6190"/>
      <c r="AB6190"/>
      <c r="AC6190"/>
      <c r="AD6190"/>
      <c r="AE6190"/>
      <c r="AF6190"/>
      <c r="AG6190"/>
      <c r="AH6190"/>
    </row>
    <row r="6191" spans="1:34" x14ac:dyDescent="0.2">
      <c r="A6191"/>
      <c r="J6191"/>
      <c r="AA6191"/>
      <c r="AB6191"/>
      <c r="AC6191"/>
      <c r="AD6191"/>
      <c r="AE6191"/>
      <c r="AF6191"/>
      <c r="AG6191"/>
      <c r="AH6191"/>
    </row>
    <row r="6192" spans="1:34" x14ac:dyDescent="0.2">
      <c r="A6192"/>
      <c r="J6192"/>
      <c r="AA6192"/>
      <c r="AB6192"/>
      <c r="AC6192"/>
      <c r="AD6192"/>
      <c r="AE6192"/>
      <c r="AF6192"/>
      <c r="AG6192"/>
      <c r="AH6192"/>
    </row>
    <row r="6193" spans="1:34" x14ac:dyDescent="0.2">
      <c r="A6193"/>
      <c r="J6193"/>
      <c r="AA6193"/>
      <c r="AB6193"/>
      <c r="AC6193"/>
      <c r="AD6193"/>
      <c r="AE6193"/>
      <c r="AF6193"/>
      <c r="AG6193"/>
      <c r="AH6193"/>
    </row>
    <row r="6194" spans="1:34" x14ac:dyDescent="0.2">
      <c r="A6194"/>
      <c r="J6194"/>
      <c r="AA6194"/>
      <c r="AB6194"/>
      <c r="AC6194"/>
      <c r="AD6194"/>
      <c r="AE6194"/>
      <c r="AF6194"/>
      <c r="AG6194"/>
      <c r="AH6194"/>
    </row>
    <row r="6195" spans="1:34" x14ac:dyDescent="0.2">
      <c r="A6195"/>
      <c r="J6195"/>
      <c r="AA6195"/>
      <c r="AB6195"/>
      <c r="AC6195"/>
      <c r="AD6195"/>
      <c r="AE6195"/>
      <c r="AF6195"/>
      <c r="AG6195"/>
      <c r="AH6195"/>
    </row>
    <row r="6196" spans="1:34" x14ac:dyDescent="0.2">
      <c r="A6196"/>
      <c r="J6196"/>
      <c r="AA6196"/>
      <c r="AB6196"/>
      <c r="AC6196"/>
      <c r="AD6196"/>
      <c r="AE6196"/>
      <c r="AF6196"/>
      <c r="AG6196"/>
      <c r="AH6196"/>
    </row>
    <row r="6197" spans="1:34" x14ac:dyDescent="0.2">
      <c r="A6197"/>
      <c r="J6197"/>
      <c r="AA6197"/>
      <c r="AB6197"/>
      <c r="AC6197"/>
      <c r="AD6197"/>
      <c r="AE6197"/>
      <c r="AF6197"/>
      <c r="AG6197"/>
      <c r="AH6197"/>
    </row>
    <row r="6198" spans="1:34" x14ac:dyDescent="0.2">
      <c r="A6198"/>
      <c r="J6198"/>
      <c r="AA6198"/>
      <c r="AB6198"/>
      <c r="AC6198"/>
      <c r="AD6198"/>
      <c r="AE6198"/>
      <c r="AF6198"/>
      <c r="AG6198"/>
      <c r="AH6198"/>
    </row>
    <row r="6199" spans="1:34" x14ac:dyDescent="0.2">
      <c r="A6199"/>
      <c r="J6199"/>
      <c r="AA6199"/>
      <c r="AB6199"/>
      <c r="AC6199"/>
      <c r="AD6199"/>
      <c r="AE6199"/>
      <c r="AF6199"/>
      <c r="AG6199"/>
      <c r="AH6199"/>
    </row>
    <row r="6200" spans="1:34" x14ac:dyDescent="0.2">
      <c r="A6200"/>
      <c r="J6200"/>
      <c r="AA6200"/>
      <c r="AB6200"/>
      <c r="AC6200"/>
      <c r="AD6200"/>
      <c r="AE6200"/>
      <c r="AF6200"/>
      <c r="AG6200"/>
      <c r="AH6200"/>
    </row>
    <row r="6201" spans="1:34" x14ac:dyDescent="0.2">
      <c r="A6201"/>
      <c r="J6201"/>
      <c r="AA6201"/>
      <c r="AB6201"/>
      <c r="AC6201"/>
      <c r="AD6201"/>
      <c r="AE6201"/>
      <c r="AF6201"/>
      <c r="AG6201"/>
      <c r="AH6201"/>
    </row>
    <row r="6202" spans="1:34" x14ac:dyDescent="0.2">
      <c r="A6202"/>
      <c r="J6202"/>
      <c r="AA6202"/>
      <c r="AB6202"/>
      <c r="AC6202"/>
      <c r="AD6202"/>
      <c r="AE6202"/>
      <c r="AF6202"/>
      <c r="AG6202"/>
      <c r="AH6202"/>
    </row>
    <row r="6203" spans="1:34" x14ac:dyDescent="0.2">
      <c r="A6203"/>
      <c r="J6203"/>
      <c r="AA6203"/>
      <c r="AB6203"/>
      <c r="AC6203"/>
      <c r="AD6203"/>
      <c r="AE6203"/>
      <c r="AF6203"/>
      <c r="AG6203"/>
      <c r="AH6203"/>
    </row>
    <row r="6204" spans="1:34" x14ac:dyDescent="0.2">
      <c r="A6204"/>
      <c r="J6204"/>
      <c r="AA6204"/>
      <c r="AB6204"/>
      <c r="AC6204"/>
      <c r="AD6204"/>
      <c r="AE6204"/>
      <c r="AF6204"/>
      <c r="AG6204"/>
      <c r="AH6204"/>
    </row>
    <row r="6205" spans="1:34" x14ac:dyDescent="0.2">
      <c r="A6205"/>
      <c r="J6205"/>
      <c r="AA6205"/>
      <c r="AB6205"/>
      <c r="AC6205"/>
      <c r="AD6205"/>
      <c r="AE6205"/>
      <c r="AF6205"/>
      <c r="AG6205"/>
      <c r="AH6205"/>
    </row>
    <row r="6206" spans="1:34" x14ac:dyDescent="0.2">
      <c r="A6206"/>
      <c r="J6206"/>
      <c r="AA6206"/>
      <c r="AB6206"/>
      <c r="AC6206"/>
      <c r="AD6206"/>
      <c r="AE6206"/>
      <c r="AF6206"/>
      <c r="AG6206"/>
      <c r="AH6206"/>
    </row>
    <row r="6207" spans="1:34" x14ac:dyDescent="0.2">
      <c r="A6207"/>
      <c r="J6207"/>
      <c r="AA6207"/>
      <c r="AB6207"/>
      <c r="AC6207"/>
      <c r="AD6207"/>
      <c r="AE6207"/>
      <c r="AF6207"/>
      <c r="AG6207"/>
      <c r="AH6207"/>
    </row>
    <row r="6208" spans="1:34" x14ac:dyDescent="0.2">
      <c r="A6208"/>
      <c r="J6208"/>
      <c r="AA6208"/>
      <c r="AB6208"/>
      <c r="AC6208"/>
      <c r="AD6208"/>
      <c r="AE6208"/>
      <c r="AF6208"/>
      <c r="AG6208"/>
      <c r="AH6208"/>
    </row>
    <row r="6209" spans="1:34" x14ac:dyDescent="0.2">
      <c r="A6209"/>
      <c r="J6209"/>
      <c r="AA6209"/>
      <c r="AB6209"/>
      <c r="AC6209"/>
      <c r="AD6209"/>
      <c r="AE6209"/>
      <c r="AF6209"/>
      <c r="AG6209"/>
      <c r="AH6209"/>
    </row>
    <row r="6210" spans="1:34" x14ac:dyDescent="0.2">
      <c r="A6210"/>
      <c r="J6210"/>
      <c r="AA6210"/>
      <c r="AB6210"/>
      <c r="AC6210"/>
      <c r="AD6210"/>
      <c r="AE6210"/>
      <c r="AF6210"/>
      <c r="AG6210"/>
      <c r="AH6210"/>
    </row>
    <row r="6211" spans="1:34" x14ac:dyDescent="0.2">
      <c r="A6211"/>
      <c r="J6211"/>
      <c r="AA6211"/>
      <c r="AB6211"/>
      <c r="AC6211"/>
      <c r="AD6211"/>
      <c r="AE6211"/>
      <c r="AF6211"/>
      <c r="AG6211"/>
      <c r="AH6211"/>
    </row>
    <row r="6212" spans="1:34" x14ac:dyDescent="0.2">
      <c r="A6212"/>
      <c r="J6212"/>
      <c r="AA6212"/>
      <c r="AB6212"/>
      <c r="AC6212"/>
      <c r="AD6212"/>
      <c r="AE6212"/>
      <c r="AF6212"/>
      <c r="AG6212"/>
      <c r="AH6212"/>
    </row>
    <row r="6213" spans="1:34" x14ac:dyDescent="0.2">
      <c r="A6213"/>
      <c r="J6213"/>
      <c r="AA6213"/>
      <c r="AB6213"/>
      <c r="AC6213"/>
      <c r="AD6213"/>
      <c r="AE6213"/>
      <c r="AF6213"/>
      <c r="AG6213"/>
      <c r="AH6213"/>
    </row>
    <row r="6214" spans="1:34" x14ac:dyDescent="0.2">
      <c r="A6214"/>
      <c r="J6214"/>
      <c r="AA6214"/>
      <c r="AB6214"/>
      <c r="AC6214"/>
      <c r="AD6214"/>
      <c r="AE6214"/>
      <c r="AF6214"/>
      <c r="AG6214"/>
      <c r="AH6214"/>
    </row>
    <row r="6215" spans="1:34" x14ac:dyDescent="0.2">
      <c r="A6215"/>
      <c r="J6215"/>
      <c r="AA6215"/>
      <c r="AB6215"/>
      <c r="AC6215"/>
      <c r="AD6215"/>
      <c r="AE6215"/>
      <c r="AF6215"/>
      <c r="AG6215"/>
      <c r="AH6215"/>
    </row>
    <row r="6216" spans="1:34" x14ac:dyDescent="0.2">
      <c r="A6216"/>
      <c r="J6216"/>
      <c r="AA6216"/>
      <c r="AB6216"/>
      <c r="AC6216"/>
      <c r="AD6216"/>
      <c r="AE6216"/>
      <c r="AF6216"/>
      <c r="AG6216"/>
      <c r="AH6216"/>
    </row>
    <row r="6217" spans="1:34" x14ac:dyDescent="0.2">
      <c r="A6217"/>
      <c r="J6217"/>
      <c r="AA6217"/>
      <c r="AB6217"/>
      <c r="AC6217"/>
      <c r="AD6217"/>
      <c r="AE6217"/>
      <c r="AF6217"/>
      <c r="AG6217"/>
      <c r="AH6217"/>
    </row>
    <row r="6218" spans="1:34" x14ac:dyDescent="0.2">
      <c r="A6218"/>
      <c r="J6218"/>
      <c r="AA6218"/>
      <c r="AB6218"/>
      <c r="AC6218"/>
      <c r="AD6218"/>
      <c r="AE6218"/>
      <c r="AF6218"/>
      <c r="AG6218"/>
      <c r="AH6218"/>
    </row>
    <row r="6219" spans="1:34" x14ac:dyDescent="0.2">
      <c r="A6219"/>
      <c r="J6219"/>
      <c r="AA6219"/>
      <c r="AB6219"/>
      <c r="AC6219"/>
      <c r="AD6219"/>
      <c r="AE6219"/>
      <c r="AF6219"/>
      <c r="AG6219"/>
      <c r="AH6219"/>
    </row>
    <row r="6220" spans="1:34" x14ac:dyDescent="0.2">
      <c r="A6220"/>
      <c r="J6220"/>
      <c r="AA6220"/>
      <c r="AB6220"/>
      <c r="AC6220"/>
      <c r="AD6220"/>
      <c r="AE6220"/>
      <c r="AF6220"/>
      <c r="AG6220"/>
      <c r="AH6220"/>
    </row>
    <row r="6221" spans="1:34" x14ac:dyDescent="0.2">
      <c r="A6221"/>
      <c r="J6221"/>
      <c r="AA6221"/>
      <c r="AB6221"/>
      <c r="AC6221"/>
      <c r="AD6221"/>
      <c r="AE6221"/>
      <c r="AF6221"/>
      <c r="AG6221"/>
      <c r="AH6221"/>
    </row>
    <row r="6222" spans="1:34" x14ac:dyDescent="0.2">
      <c r="A6222"/>
      <c r="J6222"/>
      <c r="AA6222"/>
      <c r="AB6222"/>
      <c r="AC6222"/>
      <c r="AD6222"/>
      <c r="AE6222"/>
      <c r="AF6222"/>
      <c r="AG6222"/>
      <c r="AH6222"/>
    </row>
    <row r="6223" spans="1:34" x14ac:dyDescent="0.2">
      <c r="A6223"/>
      <c r="J6223"/>
      <c r="AA6223"/>
      <c r="AB6223"/>
      <c r="AC6223"/>
      <c r="AD6223"/>
      <c r="AE6223"/>
      <c r="AF6223"/>
      <c r="AG6223"/>
      <c r="AH6223"/>
    </row>
    <row r="6224" spans="1:34" x14ac:dyDescent="0.2">
      <c r="A6224"/>
      <c r="J6224"/>
      <c r="AA6224"/>
      <c r="AB6224"/>
      <c r="AC6224"/>
      <c r="AD6224"/>
      <c r="AE6224"/>
      <c r="AF6224"/>
      <c r="AG6224"/>
      <c r="AH6224"/>
    </row>
    <row r="6225" spans="1:34" x14ac:dyDescent="0.2">
      <c r="A6225"/>
      <c r="J6225"/>
      <c r="AA6225"/>
      <c r="AB6225"/>
      <c r="AC6225"/>
      <c r="AD6225"/>
      <c r="AE6225"/>
      <c r="AF6225"/>
      <c r="AG6225"/>
      <c r="AH6225"/>
    </row>
    <row r="6226" spans="1:34" x14ac:dyDescent="0.2">
      <c r="A6226"/>
      <c r="J6226"/>
      <c r="AA6226"/>
      <c r="AB6226"/>
      <c r="AC6226"/>
      <c r="AD6226"/>
      <c r="AE6226"/>
      <c r="AF6226"/>
      <c r="AG6226"/>
      <c r="AH6226"/>
    </row>
    <row r="6227" spans="1:34" x14ac:dyDescent="0.2">
      <c r="A6227"/>
      <c r="J6227"/>
      <c r="AA6227"/>
      <c r="AB6227"/>
      <c r="AC6227"/>
      <c r="AD6227"/>
      <c r="AE6227"/>
      <c r="AF6227"/>
      <c r="AG6227"/>
      <c r="AH6227"/>
    </row>
    <row r="6228" spans="1:34" x14ac:dyDescent="0.2">
      <c r="A6228"/>
      <c r="J6228"/>
      <c r="AA6228"/>
      <c r="AB6228"/>
      <c r="AC6228"/>
      <c r="AD6228"/>
      <c r="AE6228"/>
      <c r="AF6228"/>
      <c r="AG6228"/>
      <c r="AH6228"/>
    </row>
    <row r="6229" spans="1:34" x14ac:dyDescent="0.2">
      <c r="A6229"/>
      <c r="J6229"/>
      <c r="AA6229"/>
      <c r="AB6229"/>
      <c r="AC6229"/>
      <c r="AD6229"/>
      <c r="AE6229"/>
      <c r="AF6229"/>
      <c r="AG6229"/>
      <c r="AH6229"/>
    </row>
    <row r="6230" spans="1:34" x14ac:dyDescent="0.2">
      <c r="A6230"/>
      <c r="J6230"/>
      <c r="AA6230"/>
      <c r="AB6230"/>
      <c r="AC6230"/>
      <c r="AD6230"/>
      <c r="AE6230"/>
      <c r="AF6230"/>
      <c r="AG6230"/>
      <c r="AH6230"/>
    </row>
    <row r="6231" spans="1:34" x14ac:dyDescent="0.2">
      <c r="A6231"/>
      <c r="J6231"/>
      <c r="AA6231"/>
      <c r="AB6231"/>
      <c r="AC6231"/>
      <c r="AD6231"/>
      <c r="AE6231"/>
      <c r="AF6231"/>
      <c r="AG6231"/>
      <c r="AH6231"/>
    </row>
    <row r="6232" spans="1:34" x14ac:dyDescent="0.2">
      <c r="A6232"/>
      <c r="J6232"/>
      <c r="AA6232"/>
      <c r="AB6232"/>
      <c r="AC6232"/>
      <c r="AD6232"/>
      <c r="AE6232"/>
      <c r="AF6232"/>
      <c r="AG6232"/>
      <c r="AH6232"/>
    </row>
    <row r="6233" spans="1:34" x14ac:dyDescent="0.2">
      <c r="A6233"/>
      <c r="J6233"/>
      <c r="AA6233"/>
      <c r="AB6233"/>
      <c r="AC6233"/>
      <c r="AD6233"/>
      <c r="AE6233"/>
      <c r="AF6233"/>
      <c r="AG6233"/>
      <c r="AH6233"/>
    </row>
    <row r="6234" spans="1:34" x14ac:dyDescent="0.2">
      <c r="A6234"/>
      <c r="J6234"/>
      <c r="AA6234"/>
      <c r="AB6234"/>
      <c r="AC6234"/>
      <c r="AD6234"/>
      <c r="AE6234"/>
      <c r="AF6234"/>
      <c r="AG6234"/>
      <c r="AH6234"/>
    </row>
    <row r="6235" spans="1:34" x14ac:dyDescent="0.2">
      <c r="A6235"/>
      <c r="J6235"/>
      <c r="AA6235"/>
      <c r="AB6235"/>
      <c r="AC6235"/>
      <c r="AD6235"/>
      <c r="AE6235"/>
      <c r="AF6235"/>
      <c r="AG6235"/>
      <c r="AH6235"/>
    </row>
    <row r="6236" spans="1:34" x14ac:dyDescent="0.2">
      <c r="A6236"/>
      <c r="J6236"/>
      <c r="AA6236"/>
      <c r="AB6236"/>
      <c r="AC6236"/>
      <c r="AD6236"/>
      <c r="AE6236"/>
      <c r="AF6236"/>
      <c r="AG6236"/>
      <c r="AH6236"/>
    </row>
    <row r="6237" spans="1:34" x14ac:dyDescent="0.2">
      <c r="A6237"/>
      <c r="J6237"/>
      <c r="AA6237"/>
      <c r="AB6237"/>
      <c r="AC6237"/>
      <c r="AD6237"/>
      <c r="AE6237"/>
      <c r="AF6237"/>
      <c r="AG6237"/>
      <c r="AH6237"/>
    </row>
    <row r="6238" spans="1:34" x14ac:dyDescent="0.2">
      <c r="A6238"/>
      <c r="J6238"/>
      <c r="AA6238"/>
      <c r="AB6238"/>
      <c r="AC6238"/>
      <c r="AD6238"/>
      <c r="AE6238"/>
      <c r="AF6238"/>
      <c r="AG6238"/>
      <c r="AH6238"/>
    </row>
    <row r="6239" spans="1:34" x14ac:dyDescent="0.2">
      <c r="A6239"/>
      <c r="J6239"/>
      <c r="AA6239"/>
      <c r="AB6239"/>
      <c r="AC6239"/>
      <c r="AD6239"/>
      <c r="AE6239"/>
      <c r="AF6239"/>
      <c r="AG6239"/>
      <c r="AH6239"/>
    </row>
    <row r="6240" spans="1:34" x14ac:dyDescent="0.2">
      <c r="A6240"/>
      <c r="J6240"/>
      <c r="AA6240"/>
      <c r="AB6240"/>
      <c r="AC6240"/>
      <c r="AD6240"/>
      <c r="AE6240"/>
      <c r="AF6240"/>
      <c r="AG6240"/>
      <c r="AH6240"/>
    </row>
    <row r="6241" spans="1:34" x14ac:dyDescent="0.2">
      <c r="A6241"/>
      <c r="J6241"/>
      <c r="AA6241"/>
      <c r="AB6241"/>
      <c r="AC6241"/>
      <c r="AD6241"/>
      <c r="AE6241"/>
      <c r="AF6241"/>
      <c r="AG6241"/>
      <c r="AH6241"/>
    </row>
    <row r="6242" spans="1:34" x14ac:dyDescent="0.2">
      <c r="A6242"/>
      <c r="J6242"/>
      <c r="AA6242"/>
      <c r="AB6242"/>
      <c r="AC6242"/>
      <c r="AD6242"/>
      <c r="AE6242"/>
      <c r="AF6242"/>
      <c r="AG6242"/>
      <c r="AH6242"/>
    </row>
    <row r="6243" spans="1:34" x14ac:dyDescent="0.2">
      <c r="A6243"/>
      <c r="J6243"/>
      <c r="AA6243"/>
      <c r="AB6243"/>
      <c r="AC6243"/>
      <c r="AD6243"/>
      <c r="AE6243"/>
      <c r="AF6243"/>
      <c r="AG6243"/>
      <c r="AH6243"/>
    </row>
    <row r="6244" spans="1:34" x14ac:dyDescent="0.2">
      <c r="A6244"/>
      <c r="J6244"/>
      <c r="AA6244"/>
      <c r="AB6244"/>
      <c r="AC6244"/>
      <c r="AD6244"/>
      <c r="AE6244"/>
      <c r="AF6244"/>
      <c r="AG6244"/>
      <c r="AH6244"/>
    </row>
    <row r="6245" spans="1:34" x14ac:dyDescent="0.2">
      <c r="A6245"/>
      <c r="J6245"/>
      <c r="AA6245"/>
      <c r="AB6245"/>
      <c r="AC6245"/>
      <c r="AD6245"/>
      <c r="AE6245"/>
      <c r="AF6245"/>
      <c r="AG6245"/>
      <c r="AH6245"/>
    </row>
    <row r="6246" spans="1:34" x14ac:dyDescent="0.2">
      <c r="A6246"/>
      <c r="J6246"/>
      <c r="AA6246"/>
      <c r="AB6246"/>
      <c r="AC6246"/>
      <c r="AD6246"/>
      <c r="AE6246"/>
      <c r="AF6246"/>
      <c r="AG6246"/>
      <c r="AH6246"/>
    </row>
    <row r="6247" spans="1:34" x14ac:dyDescent="0.2">
      <c r="A6247"/>
      <c r="J6247"/>
      <c r="AA6247"/>
      <c r="AB6247"/>
      <c r="AC6247"/>
      <c r="AD6247"/>
      <c r="AE6247"/>
      <c r="AF6247"/>
      <c r="AG6247"/>
      <c r="AH6247"/>
    </row>
    <row r="6248" spans="1:34" x14ac:dyDescent="0.2">
      <c r="A6248"/>
      <c r="J6248"/>
      <c r="AA6248"/>
      <c r="AB6248"/>
      <c r="AC6248"/>
      <c r="AD6248"/>
      <c r="AE6248"/>
      <c r="AF6248"/>
      <c r="AG6248"/>
      <c r="AH6248"/>
    </row>
    <row r="6249" spans="1:34" x14ac:dyDescent="0.2">
      <c r="A6249"/>
      <c r="J6249"/>
      <c r="AA6249"/>
      <c r="AB6249"/>
      <c r="AC6249"/>
      <c r="AD6249"/>
      <c r="AE6249"/>
      <c r="AF6249"/>
      <c r="AG6249"/>
      <c r="AH6249"/>
    </row>
    <row r="6250" spans="1:34" x14ac:dyDescent="0.2">
      <c r="A6250"/>
      <c r="J6250"/>
      <c r="AA6250"/>
      <c r="AB6250"/>
      <c r="AC6250"/>
      <c r="AD6250"/>
      <c r="AE6250"/>
      <c r="AF6250"/>
      <c r="AG6250"/>
      <c r="AH6250"/>
    </row>
    <row r="6251" spans="1:34" x14ac:dyDescent="0.2">
      <c r="A6251"/>
      <c r="J6251"/>
      <c r="AA6251"/>
      <c r="AB6251"/>
      <c r="AC6251"/>
      <c r="AD6251"/>
      <c r="AE6251"/>
      <c r="AF6251"/>
      <c r="AG6251"/>
      <c r="AH6251"/>
    </row>
    <row r="6252" spans="1:34" x14ac:dyDescent="0.2">
      <c r="A6252"/>
      <c r="J6252"/>
      <c r="AA6252"/>
      <c r="AB6252"/>
      <c r="AC6252"/>
      <c r="AD6252"/>
      <c r="AE6252"/>
      <c r="AF6252"/>
      <c r="AG6252"/>
      <c r="AH6252"/>
    </row>
    <row r="6253" spans="1:34" x14ac:dyDescent="0.2">
      <c r="A6253"/>
      <c r="J6253"/>
      <c r="AA6253"/>
      <c r="AB6253"/>
      <c r="AC6253"/>
      <c r="AD6253"/>
      <c r="AE6253"/>
      <c r="AF6253"/>
      <c r="AG6253"/>
      <c r="AH6253"/>
    </row>
    <row r="6254" spans="1:34" x14ac:dyDescent="0.2">
      <c r="A6254"/>
      <c r="J6254"/>
      <c r="AA6254"/>
      <c r="AB6254"/>
      <c r="AC6254"/>
      <c r="AD6254"/>
      <c r="AE6254"/>
      <c r="AF6254"/>
      <c r="AG6254"/>
      <c r="AH6254"/>
    </row>
    <row r="6255" spans="1:34" x14ac:dyDescent="0.2">
      <c r="A6255"/>
      <c r="J6255"/>
      <c r="AA6255"/>
      <c r="AB6255"/>
      <c r="AC6255"/>
      <c r="AD6255"/>
      <c r="AE6255"/>
      <c r="AF6255"/>
      <c r="AG6255"/>
      <c r="AH6255"/>
    </row>
    <row r="6256" spans="1:34" x14ac:dyDescent="0.2">
      <c r="A6256"/>
      <c r="J6256"/>
      <c r="AA6256"/>
      <c r="AB6256"/>
      <c r="AC6256"/>
      <c r="AD6256"/>
      <c r="AE6256"/>
      <c r="AF6256"/>
      <c r="AG6256"/>
      <c r="AH6256"/>
    </row>
    <row r="6257" spans="1:34" x14ac:dyDescent="0.2">
      <c r="A6257"/>
      <c r="J6257"/>
      <c r="AA6257"/>
      <c r="AB6257"/>
      <c r="AC6257"/>
      <c r="AD6257"/>
      <c r="AE6257"/>
      <c r="AF6257"/>
      <c r="AG6257"/>
      <c r="AH6257"/>
    </row>
    <row r="6258" spans="1:34" x14ac:dyDescent="0.2">
      <c r="A6258"/>
      <c r="J6258"/>
      <c r="AA6258"/>
      <c r="AB6258"/>
      <c r="AC6258"/>
      <c r="AD6258"/>
      <c r="AE6258"/>
      <c r="AF6258"/>
      <c r="AG6258"/>
      <c r="AH6258"/>
    </row>
    <row r="6259" spans="1:34" x14ac:dyDescent="0.2">
      <c r="A6259"/>
      <c r="J6259"/>
      <c r="AA6259"/>
      <c r="AB6259"/>
      <c r="AC6259"/>
      <c r="AD6259"/>
      <c r="AE6259"/>
      <c r="AF6259"/>
      <c r="AG6259"/>
      <c r="AH6259"/>
    </row>
    <row r="6260" spans="1:34" x14ac:dyDescent="0.2">
      <c r="A6260"/>
      <c r="J6260"/>
      <c r="AA6260"/>
      <c r="AB6260"/>
      <c r="AC6260"/>
      <c r="AD6260"/>
      <c r="AE6260"/>
      <c r="AF6260"/>
      <c r="AG6260"/>
      <c r="AH6260"/>
    </row>
    <row r="6261" spans="1:34" x14ac:dyDescent="0.2">
      <c r="A6261"/>
      <c r="J6261"/>
      <c r="AA6261"/>
      <c r="AB6261"/>
      <c r="AC6261"/>
      <c r="AD6261"/>
      <c r="AE6261"/>
      <c r="AF6261"/>
      <c r="AG6261"/>
      <c r="AH6261"/>
    </row>
    <row r="6262" spans="1:34" x14ac:dyDescent="0.2">
      <c r="A6262"/>
      <c r="J6262"/>
      <c r="AA6262"/>
      <c r="AB6262"/>
      <c r="AC6262"/>
      <c r="AD6262"/>
      <c r="AE6262"/>
      <c r="AF6262"/>
      <c r="AG6262"/>
      <c r="AH6262"/>
    </row>
    <row r="6263" spans="1:34" x14ac:dyDescent="0.2">
      <c r="A6263"/>
      <c r="J6263"/>
      <c r="AA6263"/>
      <c r="AB6263"/>
      <c r="AC6263"/>
      <c r="AD6263"/>
      <c r="AE6263"/>
      <c r="AF6263"/>
      <c r="AG6263"/>
      <c r="AH6263"/>
    </row>
    <row r="6264" spans="1:34" x14ac:dyDescent="0.2">
      <c r="A6264"/>
      <c r="J6264"/>
      <c r="AA6264"/>
      <c r="AB6264"/>
      <c r="AC6264"/>
      <c r="AD6264"/>
      <c r="AE6264"/>
      <c r="AF6264"/>
      <c r="AG6264"/>
      <c r="AH6264"/>
    </row>
    <row r="6265" spans="1:34" x14ac:dyDescent="0.2">
      <c r="A6265"/>
      <c r="J6265"/>
      <c r="AA6265"/>
      <c r="AB6265"/>
      <c r="AC6265"/>
      <c r="AD6265"/>
      <c r="AE6265"/>
      <c r="AF6265"/>
      <c r="AG6265"/>
      <c r="AH6265"/>
    </row>
    <row r="6266" spans="1:34" x14ac:dyDescent="0.2">
      <c r="A6266"/>
      <c r="J6266"/>
      <c r="AA6266"/>
      <c r="AB6266"/>
      <c r="AC6266"/>
      <c r="AD6266"/>
      <c r="AE6266"/>
      <c r="AF6266"/>
      <c r="AG6266"/>
      <c r="AH6266"/>
    </row>
    <row r="6267" spans="1:34" x14ac:dyDescent="0.2">
      <c r="A6267"/>
      <c r="J6267"/>
      <c r="AA6267"/>
      <c r="AB6267"/>
      <c r="AC6267"/>
      <c r="AD6267"/>
      <c r="AE6267"/>
      <c r="AF6267"/>
      <c r="AG6267"/>
      <c r="AH6267"/>
    </row>
    <row r="6268" spans="1:34" x14ac:dyDescent="0.2">
      <c r="A6268"/>
      <c r="J6268"/>
      <c r="AA6268"/>
      <c r="AB6268"/>
      <c r="AC6268"/>
      <c r="AD6268"/>
      <c r="AE6268"/>
      <c r="AF6268"/>
      <c r="AG6268"/>
      <c r="AH6268"/>
    </row>
    <row r="6269" spans="1:34" x14ac:dyDescent="0.2">
      <c r="A6269"/>
      <c r="J6269"/>
      <c r="AA6269"/>
      <c r="AB6269"/>
      <c r="AC6269"/>
      <c r="AD6269"/>
      <c r="AE6269"/>
      <c r="AF6269"/>
      <c r="AG6269"/>
      <c r="AH6269"/>
    </row>
    <row r="6270" spans="1:34" x14ac:dyDescent="0.2">
      <c r="A6270"/>
      <c r="J6270"/>
      <c r="AA6270"/>
      <c r="AB6270"/>
      <c r="AC6270"/>
      <c r="AD6270"/>
      <c r="AE6270"/>
      <c r="AF6270"/>
      <c r="AG6270"/>
      <c r="AH6270"/>
    </row>
    <row r="6271" spans="1:34" x14ac:dyDescent="0.2">
      <c r="A6271"/>
      <c r="J6271"/>
      <c r="AA6271"/>
      <c r="AB6271"/>
      <c r="AC6271"/>
      <c r="AD6271"/>
      <c r="AE6271"/>
      <c r="AF6271"/>
      <c r="AG6271"/>
      <c r="AH6271"/>
    </row>
    <row r="6272" spans="1:34" x14ac:dyDescent="0.2">
      <c r="A6272"/>
      <c r="J6272"/>
      <c r="AA6272"/>
      <c r="AB6272"/>
      <c r="AC6272"/>
      <c r="AD6272"/>
      <c r="AE6272"/>
      <c r="AF6272"/>
      <c r="AG6272"/>
      <c r="AH6272"/>
    </row>
    <row r="6273" spans="1:34" x14ac:dyDescent="0.2">
      <c r="A6273"/>
      <c r="J6273"/>
      <c r="AA6273"/>
      <c r="AB6273"/>
      <c r="AC6273"/>
      <c r="AD6273"/>
      <c r="AE6273"/>
      <c r="AF6273"/>
      <c r="AG6273"/>
      <c r="AH6273"/>
    </row>
    <row r="6274" spans="1:34" x14ac:dyDescent="0.2">
      <c r="A6274"/>
      <c r="J6274"/>
      <c r="AA6274"/>
      <c r="AB6274"/>
      <c r="AC6274"/>
      <c r="AD6274"/>
      <c r="AE6274"/>
      <c r="AF6274"/>
      <c r="AG6274"/>
      <c r="AH6274"/>
    </row>
    <row r="6275" spans="1:34" x14ac:dyDescent="0.2">
      <c r="A6275"/>
      <c r="J6275"/>
      <c r="AA6275"/>
      <c r="AB6275"/>
      <c r="AC6275"/>
      <c r="AD6275"/>
      <c r="AE6275"/>
      <c r="AF6275"/>
      <c r="AG6275"/>
      <c r="AH6275"/>
    </row>
    <row r="6276" spans="1:34" x14ac:dyDescent="0.2">
      <c r="A6276"/>
      <c r="J6276"/>
      <c r="AA6276"/>
      <c r="AB6276"/>
      <c r="AC6276"/>
      <c r="AD6276"/>
      <c r="AE6276"/>
      <c r="AF6276"/>
      <c r="AG6276"/>
      <c r="AH6276"/>
    </row>
    <row r="6277" spans="1:34" x14ac:dyDescent="0.2">
      <c r="A6277"/>
      <c r="J6277"/>
      <c r="AA6277"/>
      <c r="AB6277"/>
      <c r="AC6277"/>
      <c r="AD6277"/>
      <c r="AE6277"/>
      <c r="AF6277"/>
      <c r="AG6277"/>
      <c r="AH6277"/>
    </row>
    <row r="6278" spans="1:34" x14ac:dyDescent="0.2">
      <c r="A6278"/>
      <c r="J6278"/>
      <c r="AA6278"/>
      <c r="AB6278"/>
      <c r="AC6278"/>
      <c r="AD6278"/>
      <c r="AE6278"/>
      <c r="AF6278"/>
      <c r="AG6278"/>
      <c r="AH6278"/>
    </row>
    <row r="6279" spans="1:34" x14ac:dyDescent="0.2">
      <c r="A6279"/>
      <c r="J6279"/>
      <c r="AA6279"/>
      <c r="AB6279"/>
      <c r="AC6279"/>
      <c r="AD6279"/>
      <c r="AE6279"/>
      <c r="AF6279"/>
      <c r="AG6279"/>
      <c r="AH6279"/>
    </row>
    <row r="6280" spans="1:34" x14ac:dyDescent="0.2">
      <c r="A6280"/>
      <c r="J6280"/>
      <c r="AA6280"/>
      <c r="AB6280"/>
      <c r="AC6280"/>
      <c r="AD6280"/>
      <c r="AE6280"/>
      <c r="AF6280"/>
      <c r="AG6280"/>
      <c r="AH6280"/>
    </row>
    <row r="6281" spans="1:34" x14ac:dyDescent="0.2">
      <c r="A6281"/>
      <c r="J6281"/>
      <c r="AA6281"/>
      <c r="AB6281"/>
      <c r="AC6281"/>
      <c r="AD6281"/>
      <c r="AE6281"/>
      <c r="AF6281"/>
      <c r="AG6281"/>
      <c r="AH6281"/>
    </row>
    <row r="6282" spans="1:34" x14ac:dyDescent="0.2">
      <c r="A6282"/>
      <c r="J6282"/>
      <c r="AA6282"/>
      <c r="AB6282"/>
      <c r="AC6282"/>
      <c r="AD6282"/>
      <c r="AE6282"/>
      <c r="AF6282"/>
      <c r="AG6282"/>
      <c r="AH6282"/>
    </row>
    <row r="6283" spans="1:34" x14ac:dyDescent="0.2">
      <c r="A6283"/>
      <c r="J6283"/>
      <c r="AA6283"/>
      <c r="AB6283"/>
      <c r="AC6283"/>
      <c r="AD6283"/>
      <c r="AE6283"/>
      <c r="AF6283"/>
      <c r="AG6283"/>
      <c r="AH6283"/>
    </row>
    <row r="6284" spans="1:34" x14ac:dyDescent="0.2">
      <c r="A6284"/>
      <c r="J6284"/>
      <c r="AA6284"/>
      <c r="AB6284"/>
      <c r="AC6284"/>
      <c r="AD6284"/>
      <c r="AE6284"/>
      <c r="AF6284"/>
      <c r="AG6284"/>
      <c r="AH6284"/>
    </row>
    <row r="6285" spans="1:34" x14ac:dyDescent="0.2">
      <c r="A6285"/>
      <c r="J6285"/>
      <c r="AA6285"/>
      <c r="AB6285"/>
      <c r="AC6285"/>
      <c r="AD6285"/>
      <c r="AE6285"/>
      <c r="AF6285"/>
      <c r="AG6285"/>
      <c r="AH6285"/>
    </row>
    <row r="6286" spans="1:34" x14ac:dyDescent="0.2">
      <c r="A6286"/>
      <c r="J6286"/>
      <c r="AA6286"/>
      <c r="AB6286"/>
      <c r="AC6286"/>
      <c r="AD6286"/>
      <c r="AE6286"/>
      <c r="AF6286"/>
      <c r="AG6286"/>
      <c r="AH6286"/>
    </row>
    <row r="6287" spans="1:34" x14ac:dyDescent="0.2">
      <c r="A6287"/>
      <c r="J6287"/>
      <c r="AA6287"/>
      <c r="AB6287"/>
      <c r="AC6287"/>
      <c r="AD6287"/>
      <c r="AE6287"/>
      <c r="AF6287"/>
      <c r="AG6287"/>
      <c r="AH6287"/>
    </row>
    <row r="6288" spans="1:34" x14ac:dyDescent="0.2">
      <c r="A6288"/>
      <c r="J6288"/>
      <c r="AA6288"/>
      <c r="AB6288"/>
      <c r="AC6288"/>
      <c r="AD6288"/>
      <c r="AE6288"/>
      <c r="AF6288"/>
      <c r="AG6288"/>
      <c r="AH6288"/>
    </row>
    <row r="6289" spans="1:34" x14ac:dyDescent="0.2">
      <c r="A6289"/>
      <c r="J6289"/>
      <c r="AA6289"/>
      <c r="AB6289"/>
      <c r="AC6289"/>
      <c r="AD6289"/>
      <c r="AE6289"/>
      <c r="AF6289"/>
      <c r="AG6289"/>
      <c r="AH6289"/>
    </row>
    <row r="6290" spans="1:34" x14ac:dyDescent="0.2">
      <c r="A6290"/>
      <c r="J6290"/>
      <c r="AA6290"/>
      <c r="AB6290"/>
      <c r="AC6290"/>
      <c r="AD6290"/>
      <c r="AE6290"/>
      <c r="AF6290"/>
      <c r="AG6290"/>
      <c r="AH6290"/>
    </row>
    <row r="6291" spans="1:34" x14ac:dyDescent="0.2">
      <c r="A6291"/>
      <c r="J6291"/>
      <c r="AA6291"/>
      <c r="AB6291"/>
      <c r="AC6291"/>
      <c r="AD6291"/>
      <c r="AE6291"/>
      <c r="AF6291"/>
      <c r="AG6291"/>
      <c r="AH6291"/>
    </row>
    <row r="6292" spans="1:34" x14ac:dyDescent="0.2">
      <c r="A6292"/>
      <c r="J6292"/>
      <c r="AA6292"/>
      <c r="AB6292"/>
      <c r="AC6292"/>
      <c r="AD6292"/>
      <c r="AE6292"/>
      <c r="AF6292"/>
      <c r="AG6292"/>
      <c r="AH6292"/>
    </row>
    <row r="6293" spans="1:34" x14ac:dyDescent="0.2">
      <c r="A6293"/>
      <c r="J6293"/>
      <c r="AA6293"/>
      <c r="AB6293"/>
      <c r="AC6293"/>
      <c r="AD6293"/>
      <c r="AE6293"/>
      <c r="AF6293"/>
      <c r="AG6293"/>
      <c r="AH6293"/>
    </row>
    <row r="6294" spans="1:34" x14ac:dyDescent="0.2">
      <c r="A6294"/>
      <c r="J6294"/>
      <c r="AA6294"/>
      <c r="AB6294"/>
      <c r="AC6294"/>
      <c r="AD6294"/>
      <c r="AE6294"/>
      <c r="AF6294"/>
      <c r="AG6294"/>
      <c r="AH6294"/>
    </row>
    <row r="6295" spans="1:34" x14ac:dyDescent="0.2">
      <c r="A6295"/>
      <c r="J6295"/>
      <c r="AA6295"/>
      <c r="AB6295"/>
      <c r="AC6295"/>
      <c r="AD6295"/>
      <c r="AE6295"/>
      <c r="AF6295"/>
      <c r="AG6295"/>
      <c r="AH6295"/>
    </row>
    <row r="6296" spans="1:34" x14ac:dyDescent="0.2">
      <c r="A6296"/>
      <c r="J6296"/>
      <c r="AA6296"/>
      <c r="AB6296"/>
      <c r="AC6296"/>
      <c r="AD6296"/>
      <c r="AE6296"/>
      <c r="AF6296"/>
      <c r="AG6296"/>
      <c r="AH6296"/>
    </row>
    <row r="6297" spans="1:34" x14ac:dyDescent="0.2">
      <c r="A6297"/>
      <c r="J6297"/>
      <c r="AA6297"/>
      <c r="AB6297"/>
      <c r="AC6297"/>
      <c r="AD6297"/>
      <c r="AE6297"/>
      <c r="AF6297"/>
      <c r="AG6297"/>
      <c r="AH6297"/>
    </row>
    <row r="6298" spans="1:34" x14ac:dyDescent="0.2">
      <c r="A6298"/>
      <c r="J6298"/>
      <c r="AA6298"/>
      <c r="AB6298"/>
      <c r="AC6298"/>
      <c r="AD6298"/>
      <c r="AE6298"/>
      <c r="AF6298"/>
      <c r="AG6298"/>
      <c r="AH6298"/>
    </row>
    <row r="6299" spans="1:34" x14ac:dyDescent="0.2">
      <c r="A6299"/>
      <c r="J6299"/>
      <c r="AA6299"/>
      <c r="AB6299"/>
      <c r="AC6299"/>
      <c r="AD6299"/>
      <c r="AE6299"/>
      <c r="AF6299"/>
      <c r="AG6299"/>
      <c r="AH6299"/>
    </row>
    <row r="6300" spans="1:34" x14ac:dyDescent="0.2">
      <c r="A6300"/>
      <c r="J6300"/>
      <c r="AA6300"/>
      <c r="AB6300"/>
      <c r="AC6300"/>
      <c r="AD6300"/>
      <c r="AE6300"/>
      <c r="AF6300"/>
      <c r="AG6300"/>
      <c r="AH6300"/>
    </row>
    <row r="6301" spans="1:34" x14ac:dyDescent="0.2">
      <c r="A6301"/>
      <c r="J6301"/>
      <c r="AA6301"/>
      <c r="AB6301"/>
      <c r="AC6301"/>
      <c r="AD6301"/>
      <c r="AE6301"/>
      <c r="AF6301"/>
      <c r="AG6301"/>
      <c r="AH6301"/>
    </row>
    <row r="6302" spans="1:34" x14ac:dyDescent="0.2">
      <c r="A6302"/>
      <c r="J6302"/>
      <c r="AA6302"/>
      <c r="AB6302"/>
      <c r="AC6302"/>
      <c r="AD6302"/>
      <c r="AE6302"/>
      <c r="AF6302"/>
      <c r="AG6302"/>
      <c r="AH6302"/>
    </row>
    <row r="6303" spans="1:34" x14ac:dyDescent="0.2">
      <c r="A6303"/>
      <c r="J6303"/>
      <c r="AA6303"/>
      <c r="AB6303"/>
      <c r="AC6303"/>
      <c r="AD6303"/>
      <c r="AE6303"/>
      <c r="AF6303"/>
      <c r="AG6303"/>
      <c r="AH6303"/>
    </row>
    <row r="6304" spans="1:34" x14ac:dyDescent="0.2">
      <c r="A6304"/>
      <c r="J6304"/>
      <c r="AA6304"/>
      <c r="AB6304"/>
      <c r="AC6304"/>
      <c r="AD6304"/>
      <c r="AE6304"/>
      <c r="AF6304"/>
      <c r="AG6304"/>
      <c r="AH6304"/>
    </row>
    <row r="6305" spans="1:34" x14ac:dyDescent="0.2">
      <c r="A6305"/>
      <c r="J6305"/>
      <c r="AA6305"/>
      <c r="AB6305"/>
      <c r="AC6305"/>
      <c r="AD6305"/>
      <c r="AE6305"/>
      <c r="AF6305"/>
      <c r="AG6305"/>
      <c r="AH6305"/>
    </row>
    <row r="6306" spans="1:34" x14ac:dyDescent="0.2">
      <c r="A6306"/>
      <c r="J6306"/>
      <c r="AA6306"/>
      <c r="AB6306"/>
      <c r="AC6306"/>
      <c r="AD6306"/>
      <c r="AE6306"/>
      <c r="AF6306"/>
      <c r="AG6306"/>
      <c r="AH6306"/>
    </row>
    <row r="6307" spans="1:34" x14ac:dyDescent="0.2">
      <c r="A6307"/>
      <c r="J6307"/>
      <c r="AA6307"/>
      <c r="AB6307"/>
      <c r="AC6307"/>
      <c r="AD6307"/>
      <c r="AE6307"/>
      <c r="AF6307"/>
      <c r="AG6307"/>
      <c r="AH6307"/>
    </row>
    <row r="6308" spans="1:34" x14ac:dyDescent="0.2">
      <c r="A6308"/>
      <c r="J6308"/>
      <c r="AA6308"/>
      <c r="AB6308"/>
      <c r="AC6308"/>
      <c r="AD6308"/>
      <c r="AE6308"/>
      <c r="AF6308"/>
      <c r="AG6308"/>
      <c r="AH6308"/>
    </row>
    <row r="6309" spans="1:34" x14ac:dyDescent="0.2">
      <c r="A6309"/>
      <c r="J6309"/>
      <c r="AA6309"/>
      <c r="AB6309"/>
      <c r="AC6309"/>
      <c r="AD6309"/>
      <c r="AE6309"/>
      <c r="AF6309"/>
      <c r="AG6309"/>
      <c r="AH6309"/>
    </row>
    <row r="6310" spans="1:34" x14ac:dyDescent="0.2">
      <c r="A6310"/>
      <c r="J6310"/>
      <c r="AA6310"/>
      <c r="AB6310"/>
      <c r="AC6310"/>
      <c r="AD6310"/>
      <c r="AE6310"/>
      <c r="AF6310"/>
      <c r="AG6310"/>
      <c r="AH6310"/>
    </row>
    <row r="6311" spans="1:34" x14ac:dyDescent="0.2">
      <c r="A6311"/>
      <c r="J6311"/>
      <c r="AA6311"/>
      <c r="AB6311"/>
      <c r="AC6311"/>
      <c r="AD6311"/>
      <c r="AE6311"/>
      <c r="AF6311"/>
      <c r="AG6311"/>
      <c r="AH6311"/>
    </row>
    <row r="6312" spans="1:34" x14ac:dyDescent="0.2">
      <c r="A6312"/>
      <c r="J6312"/>
      <c r="AA6312"/>
      <c r="AB6312"/>
      <c r="AC6312"/>
      <c r="AD6312"/>
      <c r="AE6312"/>
      <c r="AF6312"/>
      <c r="AG6312"/>
      <c r="AH6312"/>
    </row>
    <row r="6313" spans="1:34" x14ac:dyDescent="0.2">
      <c r="A6313"/>
      <c r="J6313"/>
      <c r="AA6313"/>
      <c r="AB6313"/>
      <c r="AC6313"/>
      <c r="AD6313"/>
      <c r="AE6313"/>
      <c r="AF6313"/>
      <c r="AG6313"/>
      <c r="AH6313"/>
    </row>
    <row r="6314" spans="1:34" x14ac:dyDescent="0.2">
      <c r="A6314"/>
      <c r="J6314"/>
      <c r="AA6314"/>
      <c r="AB6314"/>
      <c r="AC6314"/>
      <c r="AD6314"/>
      <c r="AE6314"/>
      <c r="AF6314"/>
      <c r="AG6314"/>
      <c r="AH6314"/>
    </row>
    <row r="6315" spans="1:34" x14ac:dyDescent="0.2">
      <c r="A6315"/>
      <c r="J6315"/>
      <c r="AA6315"/>
      <c r="AB6315"/>
      <c r="AC6315"/>
      <c r="AD6315"/>
      <c r="AE6315"/>
      <c r="AF6315"/>
      <c r="AG6315"/>
      <c r="AH6315"/>
    </row>
    <row r="6316" spans="1:34" x14ac:dyDescent="0.2">
      <c r="A6316"/>
      <c r="J6316"/>
      <c r="AA6316"/>
      <c r="AB6316"/>
      <c r="AC6316"/>
      <c r="AD6316"/>
      <c r="AE6316"/>
      <c r="AF6316"/>
      <c r="AG6316"/>
      <c r="AH6316"/>
    </row>
    <row r="6317" spans="1:34" x14ac:dyDescent="0.2">
      <c r="A6317"/>
      <c r="J6317"/>
      <c r="AA6317"/>
      <c r="AB6317"/>
      <c r="AC6317"/>
      <c r="AD6317"/>
      <c r="AE6317"/>
      <c r="AF6317"/>
      <c r="AG6317"/>
      <c r="AH6317"/>
    </row>
    <row r="6318" spans="1:34" x14ac:dyDescent="0.2">
      <c r="A6318"/>
      <c r="J6318"/>
      <c r="AA6318"/>
      <c r="AB6318"/>
      <c r="AC6318"/>
      <c r="AD6318"/>
      <c r="AE6318"/>
      <c r="AF6318"/>
      <c r="AG6318"/>
      <c r="AH6318"/>
    </row>
    <row r="6319" spans="1:34" x14ac:dyDescent="0.2">
      <c r="A6319"/>
      <c r="J6319"/>
      <c r="AA6319"/>
      <c r="AB6319"/>
      <c r="AC6319"/>
      <c r="AD6319"/>
      <c r="AE6319"/>
      <c r="AF6319"/>
      <c r="AG6319"/>
      <c r="AH6319"/>
    </row>
    <row r="6320" spans="1:34" x14ac:dyDescent="0.2">
      <c r="A6320"/>
      <c r="J6320"/>
      <c r="AA6320"/>
      <c r="AB6320"/>
      <c r="AC6320"/>
      <c r="AD6320"/>
      <c r="AE6320"/>
      <c r="AF6320"/>
      <c r="AG6320"/>
      <c r="AH6320"/>
    </row>
    <row r="6321" spans="1:34" x14ac:dyDescent="0.2">
      <c r="A6321"/>
      <c r="J6321"/>
      <c r="AA6321"/>
      <c r="AB6321"/>
      <c r="AC6321"/>
      <c r="AD6321"/>
      <c r="AE6321"/>
      <c r="AF6321"/>
      <c r="AG6321"/>
      <c r="AH6321"/>
    </row>
    <row r="6322" spans="1:34" x14ac:dyDescent="0.2">
      <c r="A6322"/>
      <c r="J6322"/>
      <c r="AA6322"/>
      <c r="AB6322"/>
      <c r="AC6322"/>
      <c r="AD6322"/>
      <c r="AE6322"/>
      <c r="AF6322"/>
      <c r="AG6322"/>
      <c r="AH6322"/>
    </row>
    <row r="6323" spans="1:34" x14ac:dyDescent="0.2">
      <c r="A6323"/>
      <c r="J6323"/>
      <c r="AA6323"/>
      <c r="AB6323"/>
      <c r="AC6323"/>
      <c r="AD6323"/>
      <c r="AE6323"/>
      <c r="AF6323"/>
      <c r="AG6323"/>
      <c r="AH6323"/>
    </row>
    <row r="6324" spans="1:34" x14ac:dyDescent="0.2">
      <c r="A6324"/>
      <c r="J6324"/>
      <c r="AA6324"/>
      <c r="AB6324"/>
      <c r="AC6324"/>
      <c r="AD6324"/>
      <c r="AE6324"/>
      <c r="AF6324"/>
      <c r="AG6324"/>
      <c r="AH6324"/>
    </row>
    <row r="6325" spans="1:34" x14ac:dyDescent="0.2">
      <c r="A6325"/>
      <c r="J6325"/>
      <c r="AA6325"/>
      <c r="AB6325"/>
      <c r="AC6325"/>
      <c r="AD6325"/>
      <c r="AE6325"/>
      <c r="AF6325"/>
      <c r="AG6325"/>
      <c r="AH6325"/>
    </row>
    <row r="6326" spans="1:34" x14ac:dyDescent="0.2">
      <c r="A6326"/>
      <c r="J6326"/>
      <c r="AA6326"/>
      <c r="AB6326"/>
      <c r="AC6326"/>
      <c r="AD6326"/>
      <c r="AE6326"/>
      <c r="AF6326"/>
      <c r="AG6326"/>
      <c r="AH6326"/>
    </row>
    <row r="6327" spans="1:34" x14ac:dyDescent="0.2">
      <c r="A6327"/>
      <c r="J6327"/>
      <c r="AA6327"/>
      <c r="AB6327"/>
      <c r="AC6327"/>
      <c r="AD6327"/>
      <c r="AE6327"/>
      <c r="AF6327"/>
      <c r="AG6327"/>
      <c r="AH6327"/>
    </row>
    <row r="6328" spans="1:34" x14ac:dyDescent="0.2">
      <c r="A6328"/>
      <c r="J6328"/>
      <c r="AA6328"/>
      <c r="AB6328"/>
      <c r="AC6328"/>
      <c r="AD6328"/>
      <c r="AE6328"/>
      <c r="AF6328"/>
      <c r="AG6328"/>
      <c r="AH6328"/>
    </row>
    <row r="6329" spans="1:34" x14ac:dyDescent="0.2">
      <c r="A6329"/>
      <c r="J6329"/>
      <c r="AA6329"/>
      <c r="AB6329"/>
      <c r="AC6329"/>
      <c r="AD6329"/>
      <c r="AE6329"/>
      <c r="AF6329"/>
      <c r="AG6329"/>
      <c r="AH6329"/>
    </row>
    <row r="6330" spans="1:34" x14ac:dyDescent="0.2">
      <c r="A6330"/>
      <c r="J6330"/>
      <c r="AA6330"/>
      <c r="AB6330"/>
      <c r="AC6330"/>
      <c r="AD6330"/>
      <c r="AE6330"/>
      <c r="AF6330"/>
      <c r="AG6330"/>
      <c r="AH6330"/>
    </row>
    <row r="6331" spans="1:34" x14ac:dyDescent="0.2">
      <c r="A6331"/>
      <c r="J6331"/>
      <c r="AA6331"/>
      <c r="AB6331"/>
      <c r="AC6331"/>
      <c r="AD6331"/>
      <c r="AE6331"/>
      <c r="AF6331"/>
      <c r="AG6331"/>
      <c r="AH6331"/>
    </row>
    <row r="6332" spans="1:34" x14ac:dyDescent="0.2">
      <c r="A6332"/>
      <c r="J6332"/>
      <c r="AA6332"/>
      <c r="AB6332"/>
      <c r="AC6332"/>
      <c r="AD6332"/>
      <c r="AE6332"/>
      <c r="AF6332"/>
      <c r="AG6332"/>
      <c r="AH6332"/>
    </row>
    <row r="6333" spans="1:34" x14ac:dyDescent="0.2">
      <c r="A6333"/>
      <c r="J6333"/>
      <c r="AA6333"/>
      <c r="AB6333"/>
      <c r="AC6333"/>
      <c r="AD6333"/>
      <c r="AE6333"/>
      <c r="AF6333"/>
      <c r="AG6333"/>
      <c r="AH6333"/>
    </row>
    <row r="6334" spans="1:34" x14ac:dyDescent="0.2">
      <c r="A6334"/>
      <c r="J6334"/>
      <c r="AA6334"/>
      <c r="AB6334"/>
      <c r="AC6334"/>
      <c r="AD6334"/>
      <c r="AE6334"/>
      <c r="AF6334"/>
      <c r="AG6334"/>
      <c r="AH6334"/>
    </row>
    <row r="6335" spans="1:34" x14ac:dyDescent="0.2">
      <c r="A6335"/>
      <c r="J6335"/>
      <c r="AA6335"/>
      <c r="AB6335"/>
      <c r="AC6335"/>
      <c r="AD6335"/>
      <c r="AE6335"/>
      <c r="AF6335"/>
      <c r="AG6335"/>
      <c r="AH6335"/>
    </row>
    <row r="6336" spans="1:34" x14ac:dyDescent="0.2">
      <c r="A6336"/>
      <c r="J6336"/>
      <c r="AA6336"/>
      <c r="AB6336"/>
      <c r="AC6336"/>
      <c r="AD6336"/>
      <c r="AE6336"/>
      <c r="AF6336"/>
      <c r="AG6336"/>
      <c r="AH6336"/>
    </row>
    <row r="6337" spans="1:34" x14ac:dyDescent="0.2">
      <c r="A6337"/>
      <c r="J6337"/>
      <c r="AA6337"/>
      <c r="AB6337"/>
      <c r="AC6337"/>
      <c r="AD6337"/>
      <c r="AE6337"/>
      <c r="AF6337"/>
      <c r="AG6337"/>
      <c r="AH6337"/>
    </row>
    <row r="6338" spans="1:34" x14ac:dyDescent="0.2">
      <c r="A6338"/>
      <c r="J6338"/>
      <c r="AA6338"/>
      <c r="AB6338"/>
      <c r="AC6338"/>
      <c r="AD6338"/>
      <c r="AE6338"/>
      <c r="AF6338"/>
      <c r="AG6338"/>
      <c r="AH6338"/>
    </row>
    <row r="6339" spans="1:34" x14ac:dyDescent="0.2">
      <c r="A6339"/>
      <c r="J6339"/>
      <c r="AA6339"/>
      <c r="AB6339"/>
      <c r="AC6339"/>
      <c r="AD6339"/>
      <c r="AE6339"/>
      <c r="AF6339"/>
      <c r="AG6339"/>
      <c r="AH6339"/>
    </row>
    <row r="6340" spans="1:34" x14ac:dyDescent="0.2">
      <c r="A6340"/>
      <c r="J6340"/>
      <c r="AA6340"/>
      <c r="AB6340"/>
      <c r="AC6340"/>
      <c r="AD6340"/>
      <c r="AE6340"/>
      <c r="AF6340"/>
      <c r="AG6340"/>
      <c r="AH6340"/>
    </row>
    <row r="6341" spans="1:34" x14ac:dyDescent="0.2">
      <c r="A6341"/>
      <c r="J6341"/>
      <c r="AA6341"/>
      <c r="AB6341"/>
      <c r="AC6341"/>
      <c r="AD6341"/>
      <c r="AE6341"/>
      <c r="AF6341"/>
      <c r="AG6341"/>
      <c r="AH6341"/>
    </row>
    <row r="6342" spans="1:34" x14ac:dyDescent="0.2">
      <c r="A6342"/>
      <c r="J6342"/>
      <c r="AA6342"/>
      <c r="AB6342"/>
      <c r="AC6342"/>
      <c r="AD6342"/>
      <c r="AE6342"/>
      <c r="AF6342"/>
      <c r="AG6342"/>
      <c r="AH6342"/>
    </row>
    <row r="6343" spans="1:34" x14ac:dyDescent="0.2">
      <c r="A6343"/>
      <c r="J6343"/>
      <c r="AA6343"/>
      <c r="AB6343"/>
      <c r="AC6343"/>
      <c r="AD6343"/>
      <c r="AE6343"/>
      <c r="AF6343"/>
      <c r="AG6343"/>
      <c r="AH6343"/>
    </row>
    <row r="6344" spans="1:34" x14ac:dyDescent="0.2">
      <c r="A6344"/>
      <c r="J6344"/>
      <c r="AA6344"/>
      <c r="AB6344"/>
      <c r="AC6344"/>
      <c r="AD6344"/>
      <c r="AE6344"/>
      <c r="AF6344"/>
      <c r="AG6344"/>
      <c r="AH6344"/>
    </row>
    <row r="6345" spans="1:34" x14ac:dyDescent="0.2">
      <c r="A6345"/>
      <c r="J6345"/>
      <c r="AA6345"/>
      <c r="AB6345"/>
      <c r="AC6345"/>
      <c r="AD6345"/>
      <c r="AE6345"/>
      <c r="AF6345"/>
      <c r="AG6345"/>
      <c r="AH6345"/>
    </row>
    <row r="6346" spans="1:34" x14ac:dyDescent="0.2">
      <c r="A6346"/>
      <c r="J6346"/>
      <c r="AA6346"/>
      <c r="AB6346"/>
      <c r="AC6346"/>
      <c r="AD6346"/>
      <c r="AE6346"/>
      <c r="AF6346"/>
      <c r="AG6346"/>
      <c r="AH6346"/>
    </row>
    <row r="6347" spans="1:34" x14ac:dyDescent="0.2">
      <c r="A6347"/>
      <c r="J6347"/>
      <c r="AA6347"/>
      <c r="AB6347"/>
      <c r="AC6347"/>
      <c r="AD6347"/>
      <c r="AE6347"/>
      <c r="AF6347"/>
      <c r="AG6347"/>
      <c r="AH6347"/>
    </row>
    <row r="6348" spans="1:34" x14ac:dyDescent="0.2">
      <c r="A6348"/>
      <c r="J6348"/>
      <c r="AA6348"/>
      <c r="AB6348"/>
      <c r="AC6348"/>
      <c r="AD6348"/>
      <c r="AE6348"/>
      <c r="AF6348"/>
      <c r="AG6348"/>
      <c r="AH6348"/>
    </row>
    <row r="6349" spans="1:34" x14ac:dyDescent="0.2">
      <c r="A6349"/>
      <c r="J6349"/>
      <c r="AA6349"/>
      <c r="AB6349"/>
      <c r="AC6349"/>
      <c r="AD6349"/>
      <c r="AE6349"/>
      <c r="AF6349"/>
      <c r="AG6349"/>
      <c r="AH6349"/>
    </row>
    <row r="6350" spans="1:34" x14ac:dyDescent="0.2">
      <c r="A6350"/>
      <c r="J6350"/>
      <c r="AA6350"/>
      <c r="AB6350"/>
      <c r="AC6350"/>
      <c r="AD6350"/>
      <c r="AE6350"/>
      <c r="AF6350"/>
      <c r="AG6350"/>
      <c r="AH6350"/>
    </row>
    <row r="6351" spans="1:34" x14ac:dyDescent="0.2">
      <c r="A6351"/>
      <c r="J6351"/>
      <c r="AA6351"/>
      <c r="AB6351"/>
      <c r="AC6351"/>
      <c r="AD6351"/>
      <c r="AE6351"/>
      <c r="AF6351"/>
      <c r="AG6351"/>
      <c r="AH6351"/>
    </row>
    <row r="6352" spans="1:34" x14ac:dyDescent="0.2">
      <c r="A6352"/>
      <c r="J6352"/>
      <c r="AA6352"/>
      <c r="AB6352"/>
      <c r="AC6352"/>
      <c r="AD6352"/>
      <c r="AE6352"/>
      <c r="AF6352"/>
      <c r="AG6352"/>
      <c r="AH6352"/>
    </row>
    <row r="6353" spans="1:34" x14ac:dyDescent="0.2">
      <c r="A6353"/>
      <c r="J6353"/>
      <c r="AA6353"/>
      <c r="AB6353"/>
      <c r="AC6353"/>
      <c r="AD6353"/>
      <c r="AE6353"/>
      <c r="AF6353"/>
      <c r="AG6353"/>
      <c r="AH6353"/>
    </row>
    <row r="6354" spans="1:34" x14ac:dyDescent="0.2">
      <c r="A6354"/>
      <c r="J6354"/>
      <c r="AA6354"/>
      <c r="AB6354"/>
      <c r="AC6354"/>
      <c r="AD6354"/>
      <c r="AE6354"/>
      <c r="AF6354"/>
      <c r="AG6354"/>
      <c r="AH6354"/>
    </row>
    <row r="6355" spans="1:34" x14ac:dyDescent="0.2">
      <c r="A6355"/>
      <c r="J6355"/>
      <c r="AA6355"/>
      <c r="AB6355"/>
      <c r="AC6355"/>
      <c r="AD6355"/>
      <c r="AE6355"/>
      <c r="AF6355"/>
      <c r="AG6355"/>
      <c r="AH6355"/>
    </row>
    <row r="6356" spans="1:34" x14ac:dyDescent="0.2">
      <c r="A6356"/>
      <c r="J6356"/>
      <c r="AA6356"/>
      <c r="AB6356"/>
      <c r="AC6356"/>
      <c r="AD6356"/>
      <c r="AE6356"/>
      <c r="AF6356"/>
      <c r="AG6356"/>
      <c r="AH6356"/>
    </row>
    <row r="6357" spans="1:34" x14ac:dyDescent="0.2">
      <c r="A6357"/>
      <c r="J6357"/>
      <c r="AA6357"/>
      <c r="AB6357"/>
      <c r="AC6357"/>
      <c r="AD6357"/>
      <c r="AE6357"/>
      <c r="AF6357"/>
      <c r="AG6357"/>
      <c r="AH6357"/>
    </row>
    <row r="6358" spans="1:34" x14ac:dyDescent="0.2">
      <c r="A6358"/>
      <c r="J6358"/>
      <c r="AA6358"/>
      <c r="AB6358"/>
      <c r="AC6358"/>
      <c r="AD6358"/>
      <c r="AE6358"/>
      <c r="AF6358"/>
      <c r="AG6358"/>
      <c r="AH6358"/>
    </row>
    <row r="6359" spans="1:34" x14ac:dyDescent="0.2">
      <c r="A6359"/>
      <c r="J6359"/>
      <c r="AA6359"/>
      <c r="AB6359"/>
      <c r="AC6359"/>
      <c r="AD6359"/>
      <c r="AE6359"/>
      <c r="AF6359"/>
      <c r="AG6359"/>
      <c r="AH6359"/>
    </row>
    <row r="6360" spans="1:34" x14ac:dyDescent="0.2">
      <c r="A6360"/>
      <c r="J6360"/>
      <c r="AA6360"/>
      <c r="AB6360"/>
      <c r="AC6360"/>
      <c r="AD6360"/>
      <c r="AE6360"/>
      <c r="AF6360"/>
      <c r="AG6360"/>
      <c r="AH6360"/>
    </row>
    <row r="6361" spans="1:34" x14ac:dyDescent="0.2">
      <c r="A6361"/>
      <c r="J6361"/>
      <c r="AA6361"/>
      <c r="AB6361"/>
      <c r="AC6361"/>
      <c r="AD6361"/>
      <c r="AE6361"/>
      <c r="AF6361"/>
      <c r="AG6361"/>
      <c r="AH6361"/>
    </row>
    <row r="6362" spans="1:34" x14ac:dyDescent="0.2">
      <c r="A6362"/>
      <c r="J6362"/>
      <c r="AA6362"/>
      <c r="AB6362"/>
      <c r="AC6362"/>
      <c r="AD6362"/>
      <c r="AE6362"/>
      <c r="AF6362"/>
      <c r="AG6362"/>
      <c r="AH6362"/>
    </row>
    <row r="6363" spans="1:34" x14ac:dyDescent="0.2">
      <c r="A6363"/>
      <c r="J6363"/>
      <c r="AA6363"/>
      <c r="AB6363"/>
      <c r="AC6363"/>
      <c r="AD6363"/>
      <c r="AE6363"/>
      <c r="AF6363"/>
      <c r="AG6363"/>
      <c r="AH6363"/>
    </row>
    <row r="6364" spans="1:34" x14ac:dyDescent="0.2">
      <c r="A6364"/>
      <c r="J6364"/>
      <c r="AA6364"/>
      <c r="AB6364"/>
      <c r="AC6364"/>
      <c r="AD6364"/>
      <c r="AE6364"/>
      <c r="AF6364"/>
      <c r="AG6364"/>
      <c r="AH6364"/>
    </row>
    <row r="6365" spans="1:34" x14ac:dyDescent="0.2">
      <c r="A6365"/>
      <c r="J6365"/>
      <c r="AA6365"/>
      <c r="AB6365"/>
      <c r="AC6365"/>
      <c r="AD6365"/>
      <c r="AE6365"/>
      <c r="AF6365"/>
      <c r="AG6365"/>
      <c r="AH6365"/>
    </row>
    <row r="6366" spans="1:34" x14ac:dyDescent="0.2">
      <c r="A6366"/>
      <c r="J6366"/>
      <c r="AA6366"/>
      <c r="AB6366"/>
      <c r="AC6366"/>
      <c r="AD6366"/>
      <c r="AE6366"/>
      <c r="AF6366"/>
      <c r="AG6366"/>
      <c r="AH6366"/>
    </row>
    <row r="6367" spans="1:34" x14ac:dyDescent="0.2">
      <c r="A6367"/>
      <c r="J6367"/>
      <c r="AA6367"/>
      <c r="AB6367"/>
      <c r="AC6367"/>
      <c r="AD6367"/>
      <c r="AE6367"/>
      <c r="AF6367"/>
      <c r="AG6367"/>
      <c r="AH6367"/>
    </row>
    <row r="6368" spans="1:34" x14ac:dyDescent="0.2">
      <c r="A6368"/>
      <c r="J6368"/>
      <c r="AA6368"/>
      <c r="AB6368"/>
      <c r="AC6368"/>
      <c r="AD6368"/>
      <c r="AE6368"/>
      <c r="AF6368"/>
      <c r="AG6368"/>
      <c r="AH6368"/>
    </row>
    <row r="6369" spans="1:34" x14ac:dyDescent="0.2">
      <c r="A6369"/>
      <c r="J6369"/>
      <c r="AA6369"/>
      <c r="AB6369"/>
      <c r="AC6369"/>
      <c r="AD6369"/>
      <c r="AE6369"/>
      <c r="AF6369"/>
      <c r="AG6369"/>
      <c r="AH6369"/>
    </row>
    <row r="6370" spans="1:34" x14ac:dyDescent="0.2">
      <c r="A6370"/>
      <c r="J6370"/>
      <c r="AA6370"/>
      <c r="AB6370"/>
      <c r="AC6370"/>
      <c r="AD6370"/>
      <c r="AE6370"/>
      <c r="AF6370"/>
      <c r="AG6370"/>
      <c r="AH6370"/>
    </row>
    <row r="6371" spans="1:34" x14ac:dyDescent="0.2">
      <c r="A6371"/>
      <c r="J6371"/>
      <c r="AA6371"/>
      <c r="AB6371"/>
      <c r="AC6371"/>
      <c r="AD6371"/>
      <c r="AE6371"/>
      <c r="AF6371"/>
      <c r="AG6371"/>
      <c r="AH6371"/>
    </row>
    <row r="6372" spans="1:34" x14ac:dyDescent="0.2">
      <c r="A6372"/>
      <c r="J6372"/>
      <c r="AA6372"/>
      <c r="AB6372"/>
      <c r="AC6372"/>
      <c r="AD6372"/>
      <c r="AE6372"/>
      <c r="AF6372"/>
      <c r="AG6372"/>
      <c r="AH6372"/>
    </row>
    <row r="6373" spans="1:34" x14ac:dyDescent="0.2">
      <c r="A6373"/>
      <c r="J6373"/>
      <c r="AA6373"/>
      <c r="AB6373"/>
      <c r="AC6373"/>
      <c r="AD6373"/>
      <c r="AE6373"/>
      <c r="AF6373"/>
      <c r="AG6373"/>
      <c r="AH6373"/>
    </row>
    <row r="6374" spans="1:34" x14ac:dyDescent="0.2">
      <c r="A6374"/>
      <c r="J6374"/>
      <c r="AA6374"/>
      <c r="AB6374"/>
      <c r="AC6374"/>
      <c r="AD6374"/>
      <c r="AE6374"/>
      <c r="AF6374"/>
      <c r="AG6374"/>
      <c r="AH6374"/>
    </row>
    <row r="6375" spans="1:34" x14ac:dyDescent="0.2">
      <c r="A6375"/>
      <c r="J6375"/>
      <c r="AA6375"/>
      <c r="AB6375"/>
      <c r="AC6375"/>
      <c r="AD6375"/>
      <c r="AE6375"/>
      <c r="AF6375"/>
      <c r="AG6375"/>
      <c r="AH6375"/>
    </row>
    <row r="6376" spans="1:34" x14ac:dyDescent="0.2">
      <c r="A6376"/>
      <c r="J6376"/>
      <c r="AA6376"/>
      <c r="AB6376"/>
      <c r="AC6376"/>
      <c r="AD6376"/>
      <c r="AE6376"/>
      <c r="AF6376"/>
      <c r="AG6376"/>
      <c r="AH6376"/>
    </row>
    <row r="6377" spans="1:34" x14ac:dyDescent="0.2">
      <c r="A6377"/>
      <c r="J6377"/>
      <c r="AA6377"/>
      <c r="AB6377"/>
      <c r="AC6377"/>
      <c r="AD6377"/>
      <c r="AE6377"/>
      <c r="AF6377"/>
      <c r="AG6377"/>
      <c r="AH6377"/>
    </row>
    <row r="6378" spans="1:34" x14ac:dyDescent="0.2">
      <c r="A6378"/>
      <c r="J6378"/>
      <c r="AA6378"/>
      <c r="AB6378"/>
      <c r="AC6378"/>
      <c r="AD6378"/>
      <c r="AE6378"/>
      <c r="AF6378"/>
      <c r="AG6378"/>
      <c r="AH6378"/>
    </row>
    <row r="6379" spans="1:34" x14ac:dyDescent="0.2">
      <c r="A6379"/>
      <c r="J6379"/>
      <c r="AA6379"/>
      <c r="AB6379"/>
      <c r="AC6379"/>
      <c r="AD6379"/>
      <c r="AE6379"/>
      <c r="AF6379"/>
      <c r="AG6379"/>
      <c r="AH6379"/>
    </row>
    <row r="6380" spans="1:34" x14ac:dyDescent="0.2">
      <c r="A6380"/>
      <c r="J6380"/>
      <c r="AA6380"/>
      <c r="AB6380"/>
      <c r="AC6380"/>
      <c r="AD6380"/>
      <c r="AE6380"/>
      <c r="AF6380"/>
      <c r="AG6380"/>
      <c r="AH6380"/>
    </row>
    <row r="6381" spans="1:34" x14ac:dyDescent="0.2">
      <c r="A6381"/>
      <c r="J6381"/>
      <c r="AA6381"/>
      <c r="AB6381"/>
      <c r="AC6381"/>
      <c r="AD6381"/>
      <c r="AE6381"/>
      <c r="AF6381"/>
      <c r="AG6381"/>
      <c r="AH6381"/>
    </row>
    <row r="6382" spans="1:34" x14ac:dyDescent="0.2">
      <c r="A6382"/>
      <c r="J6382"/>
      <c r="AA6382"/>
      <c r="AB6382"/>
      <c r="AC6382"/>
      <c r="AD6382"/>
      <c r="AE6382"/>
      <c r="AF6382"/>
      <c r="AG6382"/>
      <c r="AH6382"/>
    </row>
    <row r="6383" spans="1:34" x14ac:dyDescent="0.2">
      <c r="A6383"/>
      <c r="J6383"/>
      <c r="AA6383"/>
      <c r="AB6383"/>
      <c r="AC6383"/>
      <c r="AD6383"/>
      <c r="AE6383"/>
      <c r="AF6383"/>
      <c r="AG6383"/>
      <c r="AH6383"/>
    </row>
    <row r="6384" spans="1:34" x14ac:dyDescent="0.2">
      <c r="A6384"/>
      <c r="J6384"/>
      <c r="AA6384"/>
      <c r="AB6384"/>
      <c r="AC6384"/>
      <c r="AD6384"/>
      <c r="AE6384"/>
      <c r="AF6384"/>
      <c r="AG6384"/>
      <c r="AH6384"/>
    </row>
    <row r="6385" spans="1:34" x14ac:dyDescent="0.2">
      <c r="A6385"/>
      <c r="J6385"/>
      <c r="AA6385"/>
      <c r="AB6385"/>
      <c r="AC6385"/>
      <c r="AD6385"/>
      <c r="AE6385"/>
      <c r="AF6385"/>
      <c r="AG6385"/>
      <c r="AH6385"/>
    </row>
    <row r="6386" spans="1:34" x14ac:dyDescent="0.2">
      <c r="A6386"/>
      <c r="J6386"/>
      <c r="AA6386"/>
      <c r="AB6386"/>
      <c r="AC6386"/>
      <c r="AD6386"/>
      <c r="AE6386"/>
      <c r="AF6386"/>
      <c r="AG6386"/>
      <c r="AH6386"/>
    </row>
    <row r="6387" spans="1:34" x14ac:dyDescent="0.2">
      <c r="A6387"/>
      <c r="J6387"/>
      <c r="AA6387"/>
      <c r="AB6387"/>
      <c r="AC6387"/>
      <c r="AD6387"/>
      <c r="AE6387"/>
      <c r="AF6387"/>
      <c r="AG6387"/>
      <c r="AH6387"/>
    </row>
    <row r="6388" spans="1:34" x14ac:dyDescent="0.2">
      <c r="A6388"/>
      <c r="J6388"/>
      <c r="AA6388"/>
      <c r="AB6388"/>
      <c r="AC6388"/>
      <c r="AD6388"/>
      <c r="AE6388"/>
      <c r="AF6388"/>
      <c r="AG6388"/>
      <c r="AH6388"/>
    </row>
    <row r="6389" spans="1:34" x14ac:dyDescent="0.2">
      <c r="A6389"/>
      <c r="J6389"/>
      <c r="AA6389"/>
      <c r="AB6389"/>
      <c r="AC6389"/>
      <c r="AD6389"/>
      <c r="AE6389"/>
      <c r="AF6389"/>
      <c r="AG6389"/>
      <c r="AH6389"/>
    </row>
    <row r="6390" spans="1:34" x14ac:dyDescent="0.2">
      <c r="A6390"/>
      <c r="J6390"/>
      <c r="AA6390"/>
      <c r="AB6390"/>
      <c r="AC6390"/>
      <c r="AD6390"/>
      <c r="AE6390"/>
      <c r="AF6390"/>
      <c r="AG6390"/>
      <c r="AH6390"/>
    </row>
    <row r="6391" spans="1:34" x14ac:dyDescent="0.2">
      <c r="A6391"/>
      <c r="J6391"/>
      <c r="AA6391"/>
      <c r="AB6391"/>
      <c r="AC6391"/>
      <c r="AD6391"/>
      <c r="AE6391"/>
      <c r="AF6391"/>
      <c r="AG6391"/>
      <c r="AH6391"/>
    </row>
    <row r="6392" spans="1:34" x14ac:dyDescent="0.2">
      <c r="A6392"/>
      <c r="J6392"/>
      <c r="AA6392"/>
      <c r="AB6392"/>
      <c r="AC6392"/>
      <c r="AD6392"/>
      <c r="AE6392"/>
      <c r="AF6392"/>
      <c r="AG6392"/>
      <c r="AH6392"/>
    </row>
    <row r="6393" spans="1:34" x14ac:dyDescent="0.2">
      <c r="A6393"/>
      <c r="J6393"/>
      <c r="AA6393"/>
      <c r="AB6393"/>
      <c r="AC6393"/>
      <c r="AD6393"/>
      <c r="AE6393"/>
      <c r="AF6393"/>
      <c r="AG6393"/>
      <c r="AH6393"/>
    </row>
    <row r="6394" spans="1:34" x14ac:dyDescent="0.2">
      <c r="A6394"/>
      <c r="J6394"/>
      <c r="AA6394"/>
      <c r="AB6394"/>
      <c r="AC6394"/>
      <c r="AD6394"/>
      <c r="AE6394"/>
      <c r="AF6394"/>
      <c r="AG6394"/>
      <c r="AH6394"/>
    </row>
    <row r="6395" spans="1:34" x14ac:dyDescent="0.2">
      <c r="A6395"/>
      <c r="J6395"/>
      <c r="AA6395"/>
      <c r="AB6395"/>
      <c r="AC6395"/>
      <c r="AD6395"/>
      <c r="AE6395"/>
      <c r="AF6395"/>
      <c r="AG6395"/>
      <c r="AH6395"/>
    </row>
    <row r="6396" spans="1:34" x14ac:dyDescent="0.2">
      <c r="A6396"/>
      <c r="J6396"/>
      <c r="AA6396"/>
      <c r="AB6396"/>
      <c r="AC6396"/>
      <c r="AD6396"/>
      <c r="AE6396"/>
      <c r="AF6396"/>
      <c r="AG6396"/>
      <c r="AH6396"/>
    </row>
    <row r="6397" spans="1:34" x14ac:dyDescent="0.2">
      <c r="A6397"/>
      <c r="J6397"/>
      <c r="AA6397"/>
      <c r="AB6397"/>
      <c r="AC6397"/>
      <c r="AD6397"/>
      <c r="AE6397"/>
      <c r="AF6397"/>
      <c r="AG6397"/>
      <c r="AH6397"/>
    </row>
    <row r="6398" spans="1:34" x14ac:dyDescent="0.2">
      <c r="A6398"/>
      <c r="J6398"/>
      <c r="AA6398"/>
      <c r="AB6398"/>
      <c r="AC6398"/>
      <c r="AD6398"/>
      <c r="AE6398"/>
      <c r="AF6398"/>
      <c r="AG6398"/>
      <c r="AH6398"/>
    </row>
    <row r="6399" spans="1:34" x14ac:dyDescent="0.2">
      <c r="A6399"/>
      <c r="J6399"/>
      <c r="AA6399"/>
      <c r="AB6399"/>
      <c r="AC6399"/>
      <c r="AD6399"/>
      <c r="AE6399"/>
      <c r="AF6399"/>
      <c r="AG6399"/>
      <c r="AH6399"/>
    </row>
    <row r="6400" spans="1:34" x14ac:dyDescent="0.2">
      <c r="A6400"/>
      <c r="J6400"/>
      <c r="AA6400"/>
      <c r="AB6400"/>
      <c r="AC6400"/>
      <c r="AD6400"/>
      <c r="AE6400"/>
      <c r="AF6400"/>
      <c r="AG6400"/>
      <c r="AH6400"/>
    </row>
    <row r="6401" spans="1:34" x14ac:dyDescent="0.2">
      <c r="A6401"/>
      <c r="J6401"/>
      <c r="AA6401"/>
      <c r="AB6401"/>
      <c r="AC6401"/>
      <c r="AD6401"/>
      <c r="AE6401"/>
      <c r="AF6401"/>
      <c r="AG6401"/>
      <c r="AH6401"/>
    </row>
    <row r="6402" spans="1:34" x14ac:dyDescent="0.2">
      <c r="A6402"/>
      <c r="J6402"/>
      <c r="AA6402"/>
      <c r="AB6402"/>
      <c r="AC6402"/>
      <c r="AD6402"/>
      <c r="AE6402"/>
      <c r="AF6402"/>
      <c r="AG6402"/>
      <c r="AH6402"/>
    </row>
    <row r="6403" spans="1:34" x14ac:dyDescent="0.2">
      <c r="A6403"/>
      <c r="J6403"/>
      <c r="AA6403"/>
      <c r="AB6403"/>
      <c r="AC6403"/>
      <c r="AD6403"/>
      <c r="AE6403"/>
      <c r="AF6403"/>
      <c r="AG6403"/>
      <c r="AH6403"/>
    </row>
    <row r="6404" spans="1:34" x14ac:dyDescent="0.2">
      <c r="A6404"/>
      <c r="J6404"/>
      <c r="AA6404"/>
      <c r="AB6404"/>
      <c r="AC6404"/>
      <c r="AD6404"/>
      <c r="AE6404"/>
      <c r="AF6404"/>
      <c r="AG6404"/>
      <c r="AH6404"/>
    </row>
    <row r="6405" spans="1:34" x14ac:dyDescent="0.2">
      <c r="A6405"/>
      <c r="J6405"/>
      <c r="AA6405"/>
      <c r="AB6405"/>
      <c r="AC6405"/>
      <c r="AD6405"/>
      <c r="AE6405"/>
      <c r="AF6405"/>
      <c r="AG6405"/>
      <c r="AH6405"/>
    </row>
    <row r="6406" spans="1:34" x14ac:dyDescent="0.2">
      <c r="A6406"/>
      <c r="J6406"/>
      <c r="AA6406"/>
      <c r="AB6406"/>
      <c r="AC6406"/>
      <c r="AD6406"/>
      <c r="AE6406"/>
      <c r="AF6406"/>
      <c r="AG6406"/>
      <c r="AH6406"/>
    </row>
    <row r="6407" spans="1:34" x14ac:dyDescent="0.2">
      <c r="A6407"/>
      <c r="J6407"/>
      <c r="AA6407"/>
      <c r="AB6407"/>
      <c r="AC6407"/>
      <c r="AD6407"/>
      <c r="AE6407"/>
      <c r="AF6407"/>
      <c r="AG6407"/>
      <c r="AH6407"/>
    </row>
    <row r="6408" spans="1:34" x14ac:dyDescent="0.2">
      <c r="A6408"/>
      <c r="J6408"/>
      <c r="AA6408"/>
      <c r="AB6408"/>
      <c r="AC6408"/>
      <c r="AD6408"/>
      <c r="AE6408"/>
      <c r="AF6408"/>
      <c r="AG6408"/>
      <c r="AH6408"/>
    </row>
    <row r="6409" spans="1:34" x14ac:dyDescent="0.2">
      <c r="A6409"/>
      <c r="J6409"/>
      <c r="AA6409"/>
      <c r="AB6409"/>
      <c r="AC6409"/>
      <c r="AD6409"/>
      <c r="AE6409"/>
      <c r="AF6409"/>
      <c r="AG6409"/>
      <c r="AH6409"/>
    </row>
    <row r="6410" spans="1:34" x14ac:dyDescent="0.2">
      <c r="A6410"/>
      <c r="J6410"/>
      <c r="AA6410"/>
      <c r="AB6410"/>
      <c r="AC6410"/>
      <c r="AD6410"/>
      <c r="AE6410"/>
      <c r="AF6410"/>
      <c r="AG6410"/>
      <c r="AH6410"/>
    </row>
    <row r="6411" spans="1:34" x14ac:dyDescent="0.2">
      <c r="A6411"/>
      <c r="J6411"/>
      <c r="AA6411"/>
      <c r="AB6411"/>
      <c r="AC6411"/>
      <c r="AD6411"/>
      <c r="AE6411"/>
      <c r="AF6411"/>
      <c r="AG6411"/>
      <c r="AH6411"/>
    </row>
    <row r="6412" spans="1:34" x14ac:dyDescent="0.2">
      <c r="A6412"/>
      <c r="J6412"/>
      <c r="AA6412"/>
      <c r="AB6412"/>
      <c r="AC6412"/>
      <c r="AD6412"/>
      <c r="AE6412"/>
      <c r="AF6412"/>
      <c r="AG6412"/>
      <c r="AH6412"/>
    </row>
    <row r="6413" spans="1:34" x14ac:dyDescent="0.2">
      <c r="A6413"/>
      <c r="J6413"/>
      <c r="AA6413"/>
      <c r="AB6413"/>
      <c r="AC6413"/>
      <c r="AD6413"/>
      <c r="AE6413"/>
      <c r="AF6413"/>
      <c r="AG6413"/>
      <c r="AH6413"/>
    </row>
    <row r="6414" spans="1:34" x14ac:dyDescent="0.2">
      <c r="A6414"/>
      <c r="J6414"/>
      <c r="AA6414"/>
      <c r="AB6414"/>
      <c r="AC6414"/>
      <c r="AD6414"/>
      <c r="AE6414"/>
      <c r="AF6414"/>
      <c r="AG6414"/>
      <c r="AH6414"/>
    </row>
    <row r="6415" spans="1:34" x14ac:dyDescent="0.2">
      <c r="A6415"/>
      <c r="J6415"/>
      <c r="AA6415"/>
      <c r="AB6415"/>
      <c r="AC6415"/>
      <c r="AD6415"/>
      <c r="AE6415"/>
      <c r="AF6415"/>
      <c r="AG6415"/>
      <c r="AH6415"/>
    </row>
    <row r="6416" spans="1:34" x14ac:dyDescent="0.2">
      <c r="A6416"/>
      <c r="J6416"/>
      <c r="AA6416"/>
      <c r="AB6416"/>
      <c r="AC6416"/>
      <c r="AD6416"/>
      <c r="AE6416"/>
      <c r="AF6416"/>
      <c r="AG6416"/>
      <c r="AH6416"/>
    </row>
    <row r="6417" spans="1:34" x14ac:dyDescent="0.2">
      <c r="A6417"/>
      <c r="J6417"/>
      <c r="AA6417"/>
      <c r="AB6417"/>
      <c r="AC6417"/>
      <c r="AD6417"/>
      <c r="AE6417"/>
      <c r="AF6417"/>
      <c r="AG6417"/>
      <c r="AH6417"/>
    </row>
    <row r="6418" spans="1:34" x14ac:dyDescent="0.2">
      <c r="A6418"/>
      <c r="J6418"/>
      <c r="AA6418"/>
      <c r="AB6418"/>
      <c r="AC6418"/>
      <c r="AD6418"/>
      <c r="AE6418"/>
      <c r="AF6418"/>
      <c r="AG6418"/>
      <c r="AH6418"/>
    </row>
    <row r="6419" spans="1:34" x14ac:dyDescent="0.2">
      <c r="A6419"/>
      <c r="J6419"/>
      <c r="AA6419"/>
      <c r="AB6419"/>
      <c r="AC6419"/>
      <c r="AD6419"/>
      <c r="AE6419"/>
      <c r="AF6419"/>
      <c r="AG6419"/>
      <c r="AH6419"/>
    </row>
    <row r="6420" spans="1:34" x14ac:dyDescent="0.2">
      <c r="A6420"/>
      <c r="J6420"/>
      <c r="AA6420"/>
      <c r="AB6420"/>
      <c r="AC6420"/>
      <c r="AD6420"/>
      <c r="AE6420"/>
      <c r="AF6420"/>
      <c r="AG6420"/>
      <c r="AH6420"/>
    </row>
    <row r="6421" spans="1:34" x14ac:dyDescent="0.2">
      <c r="A6421"/>
      <c r="J6421"/>
      <c r="AA6421"/>
      <c r="AB6421"/>
      <c r="AC6421"/>
      <c r="AD6421"/>
      <c r="AE6421"/>
      <c r="AF6421"/>
      <c r="AG6421"/>
      <c r="AH6421"/>
    </row>
    <row r="6422" spans="1:34" x14ac:dyDescent="0.2">
      <c r="A6422"/>
      <c r="J6422"/>
      <c r="AA6422"/>
      <c r="AB6422"/>
      <c r="AC6422"/>
      <c r="AD6422"/>
      <c r="AE6422"/>
      <c r="AF6422"/>
      <c r="AG6422"/>
      <c r="AH6422"/>
    </row>
    <row r="6423" spans="1:34" x14ac:dyDescent="0.2">
      <c r="A6423"/>
      <c r="J6423"/>
      <c r="AA6423"/>
      <c r="AB6423"/>
      <c r="AC6423"/>
      <c r="AD6423"/>
      <c r="AE6423"/>
      <c r="AF6423"/>
      <c r="AG6423"/>
      <c r="AH6423"/>
    </row>
    <row r="6424" spans="1:34" x14ac:dyDescent="0.2">
      <c r="A6424"/>
      <c r="J6424"/>
      <c r="AA6424"/>
      <c r="AB6424"/>
      <c r="AC6424"/>
      <c r="AD6424"/>
      <c r="AE6424"/>
      <c r="AF6424"/>
      <c r="AG6424"/>
      <c r="AH6424"/>
    </row>
    <row r="6425" spans="1:34" x14ac:dyDescent="0.2">
      <c r="A6425"/>
      <c r="J6425"/>
      <c r="AA6425"/>
      <c r="AB6425"/>
      <c r="AC6425"/>
      <c r="AD6425"/>
      <c r="AE6425"/>
      <c r="AF6425"/>
      <c r="AG6425"/>
      <c r="AH6425"/>
    </row>
    <row r="6426" spans="1:34" x14ac:dyDescent="0.2">
      <c r="A6426"/>
      <c r="J6426"/>
      <c r="AA6426"/>
      <c r="AB6426"/>
      <c r="AC6426"/>
      <c r="AD6426"/>
      <c r="AE6426"/>
      <c r="AF6426"/>
      <c r="AG6426"/>
      <c r="AH6426"/>
    </row>
    <row r="6427" spans="1:34" x14ac:dyDescent="0.2">
      <c r="A6427"/>
      <c r="J6427"/>
      <c r="AA6427"/>
      <c r="AB6427"/>
      <c r="AC6427"/>
      <c r="AD6427"/>
      <c r="AE6427"/>
      <c r="AF6427"/>
      <c r="AG6427"/>
      <c r="AH6427"/>
    </row>
    <row r="6428" spans="1:34" x14ac:dyDescent="0.2">
      <c r="A6428"/>
      <c r="J6428"/>
      <c r="AA6428"/>
      <c r="AB6428"/>
      <c r="AC6428"/>
      <c r="AD6428"/>
      <c r="AE6428"/>
      <c r="AF6428"/>
      <c r="AG6428"/>
      <c r="AH6428"/>
    </row>
    <row r="6429" spans="1:34" x14ac:dyDescent="0.2">
      <c r="A6429"/>
      <c r="J6429"/>
      <c r="AA6429"/>
      <c r="AB6429"/>
      <c r="AC6429"/>
      <c r="AD6429"/>
      <c r="AE6429"/>
      <c r="AF6429"/>
      <c r="AG6429"/>
      <c r="AH6429"/>
    </row>
    <row r="6430" spans="1:34" x14ac:dyDescent="0.2">
      <c r="A6430"/>
      <c r="J6430"/>
      <c r="AA6430"/>
      <c r="AB6430"/>
      <c r="AC6430"/>
      <c r="AD6430"/>
      <c r="AE6430"/>
      <c r="AF6430"/>
      <c r="AG6430"/>
      <c r="AH6430"/>
    </row>
    <row r="6431" spans="1:34" x14ac:dyDescent="0.2">
      <c r="A6431"/>
      <c r="J6431"/>
      <c r="AA6431"/>
      <c r="AB6431"/>
      <c r="AC6431"/>
      <c r="AD6431"/>
      <c r="AE6431"/>
      <c r="AF6431"/>
      <c r="AG6431"/>
      <c r="AH6431"/>
    </row>
    <row r="6432" spans="1:34" x14ac:dyDescent="0.2">
      <c r="A6432"/>
      <c r="J6432"/>
      <c r="AA6432"/>
      <c r="AB6432"/>
      <c r="AC6432"/>
      <c r="AD6432"/>
      <c r="AE6432"/>
      <c r="AF6432"/>
      <c r="AG6432"/>
      <c r="AH6432"/>
    </row>
    <row r="6433" spans="1:34" x14ac:dyDescent="0.2">
      <c r="A6433"/>
      <c r="J6433"/>
      <c r="AA6433"/>
      <c r="AB6433"/>
      <c r="AC6433"/>
      <c r="AD6433"/>
      <c r="AE6433"/>
      <c r="AF6433"/>
      <c r="AG6433"/>
      <c r="AH6433"/>
    </row>
    <row r="6434" spans="1:34" x14ac:dyDescent="0.2">
      <c r="A6434"/>
      <c r="J6434"/>
      <c r="AA6434"/>
      <c r="AB6434"/>
      <c r="AC6434"/>
      <c r="AD6434"/>
      <c r="AE6434"/>
      <c r="AF6434"/>
      <c r="AG6434"/>
      <c r="AH6434"/>
    </row>
    <row r="6435" spans="1:34" x14ac:dyDescent="0.2">
      <c r="A6435"/>
      <c r="J6435"/>
      <c r="AA6435"/>
      <c r="AB6435"/>
      <c r="AC6435"/>
      <c r="AD6435"/>
      <c r="AE6435"/>
      <c r="AF6435"/>
      <c r="AG6435"/>
      <c r="AH6435"/>
    </row>
    <row r="6436" spans="1:34" x14ac:dyDescent="0.2">
      <c r="A6436"/>
      <c r="J6436"/>
      <c r="AA6436"/>
      <c r="AB6436"/>
      <c r="AC6436"/>
      <c r="AD6436"/>
      <c r="AE6436"/>
      <c r="AF6436"/>
      <c r="AG6436"/>
      <c r="AH6436"/>
    </row>
    <row r="6437" spans="1:34" x14ac:dyDescent="0.2">
      <c r="A6437"/>
      <c r="J6437"/>
      <c r="AA6437"/>
      <c r="AB6437"/>
      <c r="AC6437"/>
      <c r="AD6437"/>
      <c r="AE6437"/>
      <c r="AF6437"/>
      <c r="AG6437"/>
      <c r="AH6437"/>
    </row>
    <row r="6438" spans="1:34" x14ac:dyDescent="0.2">
      <c r="A6438"/>
      <c r="J6438"/>
      <c r="AA6438"/>
      <c r="AB6438"/>
      <c r="AC6438"/>
      <c r="AD6438"/>
      <c r="AE6438"/>
      <c r="AF6438"/>
      <c r="AG6438"/>
      <c r="AH6438"/>
    </row>
    <row r="6439" spans="1:34" x14ac:dyDescent="0.2">
      <c r="A6439"/>
      <c r="J6439"/>
      <c r="AA6439"/>
      <c r="AB6439"/>
      <c r="AC6439"/>
      <c r="AD6439"/>
      <c r="AE6439"/>
      <c r="AF6439"/>
      <c r="AG6439"/>
      <c r="AH6439"/>
    </row>
    <row r="6440" spans="1:34" x14ac:dyDescent="0.2">
      <c r="A6440"/>
      <c r="J6440"/>
      <c r="AA6440"/>
      <c r="AB6440"/>
      <c r="AC6440"/>
      <c r="AD6440"/>
      <c r="AE6440"/>
      <c r="AF6440"/>
      <c r="AG6440"/>
      <c r="AH6440"/>
    </row>
    <row r="6441" spans="1:34" x14ac:dyDescent="0.2">
      <c r="A6441"/>
      <c r="J6441"/>
      <c r="AA6441"/>
      <c r="AB6441"/>
      <c r="AC6441"/>
      <c r="AD6441"/>
      <c r="AE6441"/>
      <c r="AF6441"/>
      <c r="AG6441"/>
      <c r="AH6441"/>
    </row>
    <row r="6442" spans="1:34" x14ac:dyDescent="0.2">
      <c r="A6442"/>
      <c r="J6442"/>
      <c r="AA6442"/>
      <c r="AB6442"/>
      <c r="AC6442"/>
      <c r="AD6442"/>
      <c r="AE6442"/>
      <c r="AF6442"/>
      <c r="AG6442"/>
      <c r="AH6442"/>
    </row>
    <row r="6443" spans="1:34" x14ac:dyDescent="0.2">
      <c r="A6443"/>
      <c r="J6443"/>
      <c r="AA6443"/>
      <c r="AB6443"/>
      <c r="AC6443"/>
      <c r="AD6443"/>
      <c r="AE6443"/>
      <c r="AF6443"/>
      <c r="AG6443"/>
      <c r="AH6443"/>
    </row>
    <row r="6444" spans="1:34" x14ac:dyDescent="0.2">
      <c r="A6444"/>
      <c r="J6444"/>
      <c r="AA6444"/>
      <c r="AB6444"/>
      <c r="AC6444"/>
      <c r="AD6444"/>
      <c r="AE6444"/>
      <c r="AF6444"/>
      <c r="AG6444"/>
      <c r="AH6444"/>
    </row>
    <row r="6445" spans="1:34" x14ac:dyDescent="0.2">
      <c r="A6445"/>
      <c r="J6445"/>
      <c r="AA6445"/>
      <c r="AB6445"/>
      <c r="AC6445"/>
      <c r="AD6445"/>
      <c r="AE6445"/>
      <c r="AF6445"/>
      <c r="AG6445"/>
      <c r="AH6445"/>
    </row>
    <row r="6446" spans="1:34" x14ac:dyDescent="0.2">
      <c r="A6446"/>
      <c r="J6446"/>
      <c r="AA6446"/>
      <c r="AB6446"/>
      <c r="AC6446"/>
      <c r="AD6446"/>
      <c r="AE6446"/>
      <c r="AF6446"/>
      <c r="AG6446"/>
      <c r="AH6446"/>
    </row>
    <row r="6447" spans="1:34" x14ac:dyDescent="0.2">
      <c r="A6447"/>
      <c r="J6447"/>
      <c r="AA6447"/>
      <c r="AB6447"/>
      <c r="AC6447"/>
      <c r="AD6447"/>
      <c r="AE6447"/>
      <c r="AF6447"/>
      <c r="AG6447"/>
      <c r="AH6447"/>
    </row>
    <row r="6448" spans="1:34" x14ac:dyDescent="0.2">
      <c r="A6448"/>
      <c r="J6448"/>
      <c r="AA6448"/>
      <c r="AB6448"/>
      <c r="AC6448"/>
      <c r="AD6448"/>
      <c r="AE6448"/>
      <c r="AF6448"/>
      <c r="AG6448"/>
      <c r="AH6448"/>
    </row>
    <row r="6449" spans="1:34" x14ac:dyDescent="0.2">
      <c r="A6449"/>
      <c r="J6449"/>
      <c r="AA6449"/>
      <c r="AB6449"/>
      <c r="AC6449"/>
      <c r="AD6449"/>
      <c r="AE6449"/>
      <c r="AF6449"/>
      <c r="AG6449"/>
      <c r="AH6449"/>
    </row>
    <row r="6450" spans="1:34" x14ac:dyDescent="0.2">
      <c r="A6450"/>
      <c r="J6450"/>
      <c r="AA6450"/>
      <c r="AB6450"/>
      <c r="AC6450"/>
      <c r="AD6450"/>
      <c r="AE6450"/>
      <c r="AF6450"/>
      <c r="AG6450"/>
      <c r="AH6450"/>
    </row>
    <row r="6451" spans="1:34" x14ac:dyDescent="0.2">
      <c r="A6451"/>
      <c r="J6451"/>
      <c r="AA6451"/>
      <c r="AB6451"/>
      <c r="AC6451"/>
      <c r="AD6451"/>
      <c r="AE6451"/>
      <c r="AF6451"/>
      <c r="AG6451"/>
      <c r="AH6451"/>
    </row>
    <row r="6452" spans="1:34" x14ac:dyDescent="0.2">
      <c r="A6452"/>
      <c r="J6452"/>
      <c r="AA6452"/>
      <c r="AB6452"/>
      <c r="AC6452"/>
      <c r="AD6452"/>
      <c r="AE6452"/>
      <c r="AF6452"/>
      <c r="AG6452"/>
      <c r="AH6452"/>
    </row>
    <row r="6453" spans="1:34" x14ac:dyDescent="0.2">
      <c r="A6453"/>
      <c r="J6453"/>
      <c r="AA6453"/>
      <c r="AB6453"/>
      <c r="AC6453"/>
      <c r="AD6453"/>
      <c r="AE6453"/>
      <c r="AF6453"/>
      <c r="AG6453"/>
      <c r="AH6453"/>
    </row>
    <row r="6454" spans="1:34" x14ac:dyDescent="0.2">
      <c r="A6454"/>
      <c r="J6454"/>
      <c r="AA6454"/>
      <c r="AB6454"/>
      <c r="AC6454"/>
      <c r="AD6454"/>
      <c r="AE6454"/>
      <c r="AF6454"/>
      <c r="AG6454"/>
      <c r="AH6454"/>
    </row>
    <row r="6455" spans="1:34" x14ac:dyDescent="0.2">
      <c r="A6455"/>
      <c r="J6455"/>
      <c r="AA6455"/>
      <c r="AB6455"/>
      <c r="AC6455"/>
      <c r="AD6455"/>
      <c r="AE6455"/>
      <c r="AF6455"/>
      <c r="AG6455"/>
      <c r="AH6455"/>
    </row>
    <row r="6456" spans="1:34" x14ac:dyDescent="0.2">
      <c r="A6456"/>
      <c r="J6456"/>
      <c r="AA6456"/>
      <c r="AB6456"/>
      <c r="AC6456"/>
      <c r="AD6456"/>
      <c r="AE6456"/>
      <c r="AF6456"/>
      <c r="AG6456"/>
      <c r="AH6456"/>
    </row>
    <row r="6457" spans="1:34" x14ac:dyDescent="0.2">
      <c r="A6457"/>
      <c r="J6457"/>
      <c r="AA6457"/>
      <c r="AB6457"/>
      <c r="AC6457"/>
      <c r="AD6457"/>
      <c r="AE6457"/>
      <c r="AF6457"/>
      <c r="AG6457"/>
      <c r="AH6457"/>
    </row>
    <row r="6458" spans="1:34" x14ac:dyDescent="0.2">
      <c r="A6458"/>
      <c r="J6458"/>
      <c r="AA6458"/>
      <c r="AB6458"/>
      <c r="AC6458"/>
      <c r="AD6458"/>
      <c r="AE6458"/>
      <c r="AF6458"/>
      <c r="AG6458"/>
      <c r="AH6458"/>
    </row>
    <row r="6459" spans="1:34" x14ac:dyDescent="0.2">
      <c r="A6459"/>
      <c r="J6459"/>
      <c r="AA6459"/>
      <c r="AB6459"/>
      <c r="AC6459"/>
      <c r="AD6459"/>
      <c r="AE6459"/>
      <c r="AF6459"/>
      <c r="AG6459"/>
      <c r="AH6459"/>
    </row>
    <row r="6460" spans="1:34" x14ac:dyDescent="0.2">
      <c r="A6460"/>
      <c r="J6460"/>
      <c r="AA6460"/>
      <c r="AB6460"/>
      <c r="AC6460"/>
      <c r="AD6460"/>
      <c r="AE6460"/>
      <c r="AF6460"/>
      <c r="AG6460"/>
      <c r="AH6460"/>
    </row>
    <row r="6461" spans="1:34" x14ac:dyDescent="0.2">
      <c r="A6461"/>
      <c r="J6461"/>
      <c r="AA6461"/>
      <c r="AB6461"/>
      <c r="AC6461"/>
      <c r="AD6461"/>
      <c r="AE6461"/>
      <c r="AF6461"/>
      <c r="AG6461"/>
      <c r="AH6461"/>
    </row>
    <row r="6462" spans="1:34" x14ac:dyDescent="0.2">
      <c r="A6462"/>
      <c r="J6462"/>
      <c r="AA6462"/>
      <c r="AB6462"/>
      <c r="AC6462"/>
      <c r="AD6462"/>
      <c r="AE6462"/>
      <c r="AF6462"/>
      <c r="AG6462"/>
      <c r="AH6462"/>
    </row>
    <row r="6463" spans="1:34" x14ac:dyDescent="0.2">
      <c r="A6463"/>
      <c r="J6463"/>
      <c r="AA6463"/>
      <c r="AB6463"/>
      <c r="AC6463"/>
      <c r="AD6463"/>
      <c r="AE6463"/>
      <c r="AF6463"/>
      <c r="AG6463"/>
      <c r="AH6463"/>
    </row>
    <row r="6464" spans="1:34" x14ac:dyDescent="0.2">
      <c r="A6464"/>
      <c r="J6464"/>
      <c r="AA6464"/>
      <c r="AB6464"/>
      <c r="AC6464"/>
      <c r="AD6464"/>
      <c r="AE6464"/>
      <c r="AF6464"/>
      <c r="AG6464"/>
      <c r="AH6464"/>
    </row>
    <row r="6465" spans="1:34" x14ac:dyDescent="0.2">
      <c r="A6465"/>
      <c r="J6465"/>
      <c r="AA6465"/>
      <c r="AB6465"/>
      <c r="AC6465"/>
      <c r="AD6465"/>
      <c r="AE6465"/>
      <c r="AF6465"/>
      <c r="AG6465"/>
      <c r="AH6465"/>
    </row>
    <row r="6466" spans="1:34" x14ac:dyDescent="0.2">
      <c r="A6466"/>
      <c r="J6466"/>
      <c r="AA6466"/>
      <c r="AB6466"/>
      <c r="AC6466"/>
      <c r="AD6466"/>
      <c r="AE6466"/>
      <c r="AF6466"/>
      <c r="AG6466"/>
      <c r="AH6466"/>
    </row>
    <row r="6467" spans="1:34" x14ac:dyDescent="0.2">
      <c r="A6467"/>
      <c r="J6467"/>
      <c r="AA6467"/>
      <c r="AB6467"/>
      <c r="AC6467"/>
      <c r="AD6467"/>
      <c r="AE6467"/>
      <c r="AF6467"/>
      <c r="AG6467"/>
      <c r="AH6467"/>
    </row>
    <row r="6468" spans="1:34" x14ac:dyDescent="0.2">
      <c r="A6468"/>
      <c r="J6468"/>
      <c r="AA6468"/>
      <c r="AB6468"/>
      <c r="AC6468"/>
      <c r="AD6468"/>
      <c r="AE6468"/>
      <c r="AF6468"/>
      <c r="AG6468"/>
      <c r="AH6468"/>
    </row>
    <row r="6469" spans="1:34" x14ac:dyDescent="0.2">
      <c r="A6469"/>
      <c r="J6469"/>
      <c r="AA6469"/>
      <c r="AB6469"/>
      <c r="AC6469"/>
      <c r="AD6469"/>
      <c r="AE6469"/>
      <c r="AF6469"/>
      <c r="AG6469"/>
      <c r="AH6469"/>
    </row>
    <row r="6470" spans="1:34" x14ac:dyDescent="0.2">
      <c r="A6470"/>
      <c r="J6470"/>
      <c r="AA6470"/>
      <c r="AB6470"/>
      <c r="AC6470"/>
      <c r="AD6470"/>
      <c r="AE6470"/>
      <c r="AF6470"/>
      <c r="AG6470"/>
      <c r="AH6470"/>
    </row>
    <row r="6471" spans="1:34" x14ac:dyDescent="0.2">
      <c r="A6471"/>
      <c r="J6471"/>
      <c r="AA6471"/>
      <c r="AB6471"/>
      <c r="AC6471"/>
      <c r="AD6471"/>
      <c r="AE6471"/>
      <c r="AF6471"/>
      <c r="AG6471"/>
      <c r="AH6471"/>
    </row>
    <row r="6472" spans="1:34" x14ac:dyDescent="0.2">
      <c r="A6472"/>
      <c r="J6472"/>
      <c r="AA6472"/>
      <c r="AB6472"/>
      <c r="AC6472"/>
      <c r="AD6472"/>
      <c r="AE6472"/>
      <c r="AF6472"/>
      <c r="AG6472"/>
      <c r="AH6472"/>
    </row>
    <row r="6473" spans="1:34" x14ac:dyDescent="0.2">
      <c r="A6473"/>
      <c r="J6473"/>
      <c r="AA6473"/>
      <c r="AB6473"/>
      <c r="AC6473"/>
      <c r="AD6473"/>
      <c r="AE6473"/>
      <c r="AF6473"/>
      <c r="AG6473"/>
      <c r="AH6473"/>
    </row>
    <row r="6474" spans="1:34" x14ac:dyDescent="0.2">
      <c r="A6474"/>
      <c r="J6474"/>
      <c r="AA6474"/>
      <c r="AB6474"/>
      <c r="AC6474"/>
      <c r="AD6474"/>
      <c r="AE6474"/>
      <c r="AF6474"/>
      <c r="AG6474"/>
      <c r="AH6474"/>
    </row>
    <row r="6475" spans="1:34" x14ac:dyDescent="0.2">
      <c r="A6475"/>
      <c r="J6475"/>
      <c r="AA6475"/>
      <c r="AB6475"/>
      <c r="AC6475"/>
      <c r="AD6475"/>
      <c r="AE6475"/>
      <c r="AF6475"/>
      <c r="AG6475"/>
      <c r="AH6475"/>
    </row>
    <row r="6476" spans="1:34" x14ac:dyDescent="0.2">
      <c r="A6476"/>
      <c r="J6476"/>
      <c r="AA6476"/>
      <c r="AB6476"/>
      <c r="AC6476"/>
      <c r="AD6476"/>
      <c r="AE6476"/>
      <c r="AF6476"/>
      <c r="AG6476"/>
      <c r="AH6476"/>
    </row>
    <row r="6477" spans="1:34" x14ac:dyDescent="0.2">
      <c r="A6477"/>
      <c r="J6477"/>
      <c r="AA6477"/>
      <c r="AB6477"/>
      <c r="AC6477"/>
      <c r="AD6477"/>
      <c r="AE6477"/>
      <c r="AF6477"/>
      <c r="AG6477"/>
      <c r="AH6477"/>
    </row>
    <row r="6478" spans="1:34" x14ac:dyDescent="0.2">
      <c r="A6478"/>
      <c r="J6478"/>
      <c r="AA6478"/>
      <c r="AB6478"/>
      <c r="AC6478"/>
      <c r="AD6478"/>
      <c r="AE6478"/>
      <c r="AF6478"/>
      <c r="AG6478"/>
      <c r="AH6478"/>
    </row>
    <row r="6479" spans="1:34" x14ac:dyDescent="0.2">
      <c r="A6479"/>
      <c r="J6479"/>
      <c r="AA6479"/>
      <c r="AB6479"/>
      <c r="AC6479"/>
      <c r="AD6479"/>
      <c r="AE6479"/>
      <c r="AF6479"/>
      <c r="AG6479"/>
      <c r="AH6479"/>
    </row>
    <row r="6480" spans="1:34" x14ac:dyDescent="0.2">
      <c r="A6480"/>
      <c r="J6480"/>
      <c r="AA6480"/>
      <c r="AB6480"/>
      <c r="AC6480"/>
      <c r="AD6480"/>
      <c r="AE6480"/>
      <c r="AF6480"/>
      <c r="AG6480"/>
      <c r="AH6480"/>
    </row>
    <row r="6481" spans="1:34" x14ac:dyDescent="0.2">
      <c r="A6481"/>
      <c r="J6481"/>
      <c r="AA6481"/>
      <c r="AB6481"/>
      <c r="AC6481"/>
      <c r="AD6481"/>
      <c r="AE6481"/>
      <c r="AF6481"/>
      <c r="AG6481"/>
      <c r="AH6481"/>
    </row>
    <row r="6482" spans="1:34" x14ac:dyDescent="0.2">
      <c r="A6482"/>
      <c r="J6482"/>
      <c r="AA6482"/>
      <c r="AB6482"/>
      <c r="AC6482"/>
      <c r="AD6482"/>
      <c r="AE6482"/>
      <c r="AF6482"/>
      <c r="AG6482"/>
      <c r="AH6482"/>
    </row>
    <row r="6483" spans="1:34" x14ac:dyDescent="0.2">
      <c r="A6483"/>
      <c r="J6483"/>
      <c r="AA6483"/>
      <c r="AB6483"/>
      <c r="AC6483"/>
      <c r="AD6483"/>
      <c r="AE6483"/>
      <c r="AF6483"/>
      <c r="AG6483"/>
      <c r="AH6483"/>
    </row>
    <row r="6484" spans="1:34" x14ac:dyDescent="0.2">
      <c r="A6484"/>
      <c r="J6484"/>
      <c r="AA6484"/>
      <c r="AB6484"/>
      <c r="AC6484"/>
      <c r="AD6484"/>
      <c r="AE6484"/>
      <c r="AF6484"/>
      <c r="AG6484"/>
      <c r="AH6484"/>
    </row>
    <row r="6485" spans="1:34" x14ac:dyDescent="0.2">
      <c r="A6485"/>
      <c r="J6485"/>
      <c r="AA6485"/>
      <c r="AB6485"/>
      <c r="AC6485"/>
      <c r="AD6485"/>
      <c r="AE6485"/>
      <c r="AF6485"/>
      <c r="AG6485"/>
      <c r="AH6485"/>
    </row>
    <row r="6486" spans="1:34" x14ac:dyDescent="0.2">
      <c r="A6486"/>
      <c r="J6486"/>
      <c r="AA6486"/>
      <c r="AB6486"/>
      <c r="AC6486"/>
      <c r="AD6486"/>
      <c r="AE6486"/>
      <c r="AF6486"/>
      <c r="AG6486"/>
      <c r="AH6486"/>
    </row>
    <row r="6487" spans="1:34" x14ac:dyDescent="0.2">
      <c r="A6487"/>
      <c r="J6487"/>
      <c r="AA6487"/>
      <c r="AB6487"/>
      <c r="AC6487"/>
      <c r="AD6487"/>
      <c r="AE6487"/>
      <c r="AF6487"/>
      <c r="AG6487"/>
      <c r="AH6487"/>
    </row>
    <row r="6488" spans="1:34" x14ac:dyDescent="0.2">
      <c r="A6488"/>
      <c r="J6488"/>
      <c r="AA6488"/>
      <c r="AB6488"/>
      <c r="AC6488"/>
      <c r="AD6488"/>
      <c r="AE6488"/>
      <c r="AF6488"/>
      <c r="AG6488"/>
      <c r="AH6488"/>
    </row>
    <row r="6489" spans="1:34" x14ac:dyDescent="0.2">
      <c r="A6489"/>
      <c r="J6489"/>
      <c r="AA6489"/>
      <c r="AB6489"/>
      <c r="AC6489"/>
      <c r="AD6489"/>
      <c r="AE6489"/>
      <c r="AF6489"/>
      <c r="AG6489"/>
      <c r="AH6489"/>
    </row>
    <row r="6490" spans="1:34" x14ac:dyDescent="0.2">
      <c r="A6490"/>
      <c r="J6490"/>
      <c r="AA6490"/>
      <c r="AB6490"/>
      <c r="AC6490"/>
      <c r="AD6490"/>
      <c r="AE6490"/>
      <c r="AF6490"/>
      <c r="AG6490"/>
      <c r="AH6490"/>
    </row>
    <row r="6491" spans="1:34" x14ac:dyDescent="0.2">
      <c r="A6491"/>
      <c r="J6491"/>
      <c r="AA6491"/>
      <c r="AB6491"/>
      <c r="AC6491"/>
      <c r="AD6491"/>
      <c r="AE6491"/>
      <c r="AF6491"/>
      <c r="AG6491"/>
      <c r="AH6491"/>
    </row>
    <row r="6492" spans="1:34" x14ac:dyDescent="0.2">
      <c r="A6492"/>
      <c r="J6492"/>
      <c r="AA6492"/>
      <c r="AB6492"/>
      <c r="AC6492"/>
      <c r="AD6492"/>
      <c r="AE6492"/>
      <c r="AF6492"/>
      <c r="AG6492"/>
      <c r="AH6492"/>
    </row>
    <row r="6493" spans="1:34" x14ac:dyDescent="0.2">
      <c r="A6493"/>
      <c r="J6493"/>
      <c r="AA6493"/>
      <c r="AB6493"/>
      <c r="AC6493"/>
      <c r="AD6493"/>
      <c r="AE6493"/>
      <c r="AF6493"/>
      <c r="AG6493"/>
      <c r="AH6493"/>
    </row>
    <row r="6494" spans="1:34" x14ac:dyDescent="0.2">
      <c r="A6494"/>
      <c r="J6494"/>
      <c r="AA6494"/>
      <c r="AB6494"/>
      <c r="AC6494"/>
      <c r="AD6494"/>
      <c r="AE6494"/>
      <c r="AF6494"/>
      <c r="AG6494"/>
      <c r="AH6494"/>
    </row>
    <row r="6495" spans="1:34" x14ac:dyDescent="0.2">
      <c r="A6495"/>
      <c r="J6495"/>
      <c r="AA6495"/>
      <c r="AB6495"/>
      <c r="AC6495"/>
      <c r="AD6495"/>
      <c r="AE6495"/>
      <c r="AF6495"/>
      <c r="AG6495"/>
      <c r="AH6495"/>
    </row>
    <row r="6496" spans="1:34" x14ac:dyDescent="0.2">
      <c r="A6496"/>
      <c r="J6496"/>
      <c r="AA6496"/>
      <c r="AB6496"/>
      <c r="AC6496"/>
      <c r="AD6496"/>
      <c r="AE6496"/>
      <c r="AF6496"/>
      <c r="AG6496"/>
      <c r="AH6496"/>
    </row>
    <row r="6497" spans="1:34" x14ac:dyDescent="0.2">
      <c r="A6497"/>
      <c r="J6497"/>
      <c r="AA6497"/>
      <c r="AB6497"/>
      <c r="AC6497"/>
      <c r="AD6497"/>
      <c r="AE6497"/>
      <c r="AF6497"/>
      <c r="AG6497"/>
      <c r="AH6497"/>
    </row>
    <row r="6498" spans="1:34" x14ac:dyDescent="0.2">
      <c r="A6498"/>
      <c r="J6498"/>
      <c r="AA6498"/>
      <c r="AB6498"/>
      <c r="AC6498"/>
      <c r="AD6498"/>
      <c r="AE6498"/>
      <c r="AF6498"/>
      <c r="AG6498"/>
      <c r="AH6498"/>
    </row>
    <row r="6499" spans="1:34" x14ac:dyDescent="0.2">
      <c r="A6499"/>
      <c r="J6499"/>
      <c r="AA6499"/>
      <c r="AB6499"/>
      <c r="AC6499"/>
      <c r="AD6499"/>
      <c r="AE6499"/>
      <c r="AF6499"/>
      <c r="AG6499"/>
      <c r="AH6499"/>
    </row>
    <row r="6500" spans="1:34" x14ac:dyDescent="0.2">
      <c r="A6500"/>
      <c r="J6500"/>
      <c r="AA6500"/>
      <c r="AB6500"/>
      <c r="AC6500"/>
      <c r="AD6500"/>
      <c r="AE6500"/>
      <c r="AF6500"/>
      <c r="AG6500"/>
      <c r="AH6500"/>
    </row>
    <row r="6501" spans="1:34" x14ac:dyDescent="0.2">
      <c r="A6501"/>
      <c r="J6501"/>
      <c r="AA6501"/>
      <c r="AB6501"/>
      <c r="AC6501"/>
      <c r="AD6501"/>
      <c r="AE6501"/>
      <c r="AF6501"/>
      <c r="AG6501"/>
      <c r="AH6501"/>
    </row>
    <row r="6502" spans="1:34" x14ac:dyDescent="0.2">
      <c r="A6502"/>
      <c r="J6502"/>
      <c r="AA6502"/>
      <c r="AB6502"/>
      <c r="AC6502"/>
      <c r="AD6502"/>
      <c r="AE6502"/>
      <c r="AF6502"/>
      <c r="AG6502"/>
      <c r="AH6502"/>
    </row>
    <row r="6503" spans="1:34" x14ac:dyDescent="0.2">
      <c r="A6503"/>
      <c r="J6503"/>
      <c r="AA6503"/>
      <c r="AB6503"/>
      <c r="AC6503"/>
      <c r="AD6503"/>
      <c r="AE6503"/>
      <c r="AF6503"/>
      <c r="AG6503"/>
      <c r="AH6503"/>
    </row>
    <row r="6504" spans="1:34" x14ac:dyDescent="0.2">
      <c r="A6504"/>
      <c r="J6504"/>
      <c r="AA6504"/>
      <c r="AB6504"/>
      <c r="AC6504"/>
      <c r="AD6504"/>
      <c r="AE6504"/>
      <c r="AF6504"/>
      <c r="AG6504"/>
      <c r="AH6504"/>
    </row>
    <row r="6505" spans="1:34" x14ac:dyDescent="0.2">
      <c r="A6505"/>
      <c r="J6505"/>
      <c r="AA6505"/>
      <c r="AB6505"/>
      <c r="AC6505"/>
      <c r="AD6505"/>
      <c r="AE6505"/>
      <c r="AF6505"/>
      <c r="AG6505"/>
      <c r="AH6505"/>
    </row>
    <row r="6506" spans="1:34" x14ac:dyDescent="0.2">
      <c r="A6506"/>
      <c r="J6506"/>
      <c r="AA6506"/>
      <c r="AB6506"/>
      <c r="AC6506"/>
      <c r="AD6506"/>
      <c r="AE6506"/>
      <c r="AF6506"/>
      <c r="AG6506"/>
      <c r="AH6506"/>
    </row>
    <row r="6507" spans="1:34" x14ac:dyDescent="0.2">
      <c r="A6507"/>
      <c r="J6507"/>
      <c r="AA6507"/>
      <c r="AB6507"/>
      <c r="AC6507"/>
      <c r="AD6507"/>
      <c r="AE6507"/>
      <c r="AF6507"/>
      <c r="AG6507"/>
      <c r="AH6507"/>
    </row>
    <row r="6508" spans="1:34" x14ac:dyDescent="0.2">
      <c r="A6508"/>
      <c r="J6508"/>
      <c r="AA6508"/>
      <c r="AB6508"/>
      <c r="AC6508"/>
      <c r="AD6508"/>
      <c r="AE6508"/>
      <c r="AF6508"/>
      <c r="AG6508"/>
      <c r="AH6508"/>
    </row>
    <row r="6509" spans="1:34" x14ac:dyDescent="0.2">
      <c r="A6509"/>
      <c r="J6509"/>
      <c r="AA6509"/>
      <c r="AB6509"/>
      <c r="AC6509"/>
      <c r="AD6509"/>
      <c r="AE6509"/>
      <c r="AF6509"/>
      <c r="AG6509"/>
      <c r="AH6509"/>
    </row>
    <row r="6510" spans="1:34" x14ac:dyDescent="0.2">
      <c r="A6510"/>
      <c r="J6510"/>
      <c r="AA6510"/>
      <c r="AB6510"/>
      <c r="AC6510"/>
      <c r="AD6510"/>
      <c r="AE6510"/>
      <c r="AF6510"/>
      <c r="AG6510"/>
      <c r="AH6510"/>
    </row>
    <row r="6511" spans="1:34" x14ac:dyDescent="0.2">
      <c r="A6511"/>
      <c r="J6511"/>
      <c r="AA6511"/>
      <c r="AB6511"/>
      <c r="AC6511"/>
      <c r="AD6511"/>
      <c r="AE6511"/>
      <c r="AF6511"/>
      <c r="AG6511"/>
      <c r="AH6511"/>
    </row>
    <row r="6512" spans="1:34" x14ac:dyDescent="0.2">
      <c r="A6512"/>
      <c r="J6512"/>
      <c r="AA6512"/>
      <c r="AB6512"/>
      <c r="AC6512"/>
      <c r="AD6512"/>
      <c r="AE6512"/>
      <c r="AF6512"/>
      <c r="AG6512"/>
      <c r="AH6512"/>
    </row>
    <row r="6513" spans="1:34" x14ac:dyDescent="0.2">
      <c r="A6513"/>
      <c r="J6513"/>
      <c r="AA6513"/>
      <c r="AB6513"/>
      <c r="AC6513"/>
      <c r="AD6513"/>
      <c r="AE6513"/>
      <c r="AF6513"/>
      <c r="AG6513"/>
      <c r="AH6513"/>
    </row>
    <row r="6514" spans="1:34" x14ac:dyDescent="0.2">
      <c r="A6514"/>
      <c r="J6514"/>
      <c r="AA6514"/>
      <c r="AB6514"/>
      <c r="AC6514"/>
      <c r="AD6514"/>
      <c r="AE6514"/>
      <c r="AF6514"/>
      <c r="AG6514"/>
      <c r="AH6514"/>
    </row>
    <row r="6515" spans="1:34" x14ac:dyDescent="0.2">
      <c r="A6515"/>
      <c r="J6515"/>
      <c r="AA6515"/>
      <c r="AB6515"/>
      <c r="AC6515"/>
      <c r="AD6515"/>
      <c r="AE6515"/>
      <c r="AF6515"/>
      <c r="AG6515"/>
      <c r="AH6515"/>
    </row>
    <row r="6516" spans="1:34" x14ac:dyDescent="0.2">
      <c r="A6516"/>
      <c r="J6516"/>
      <c r="AA6516"/>
      <c r="AB6516"/>
      <c r="AC6516"/>
      <c r="AD6516"/>
      <c r="AE6516"/>
      <c r="AF6516"/>
      <c r="AG6516"/>
      <c r="AH6516"/>
    </row>
    <row r="6517" spans="1:34" x14ac:dyDescent="0.2">
      <c r="A6517"/>
      <c r="J6517"/>
      <c r="AA6517"/>
      <c r="AB6517"/>
      <c r="AC6517"/>
      <c r="AD6517"/>
      <c r="AE6517"/>
      <c r="AF6517"/>
      <c r="AG6517"/>
      <c r="AH6517"/>
    </row>
    <row r="6518" spans="1:34" x14ac:dyDescent="0.2">
      <c r="A6518"/>
      <c r="J6518"/>
      <c r="AA6518"/>
      <c r="AB6518"/>
      <c r="AC6518"/>
      <c r="AD6518"/>
      <c r="AE6518"/>
      <c r="AF6518"/>
      <c r="AG6518"/>
      <c r="AH6518"/>
    </row>
    <row r="6519" spans="1:34" x14ac:dyDescent="0.2">
      <c r="A6519"/>
      <c r="J6519"/>
      <c r="AA6519"/>
      <c r="AB6519"/>
      <c r="AC6519"/>
      <c r="AD6519"/>
      <c r="AE6519"/>
      <c r="AF6519"/>
      <c r="AG6519"/>
      <c r="AH6519"/>
    </row>
    <row r="6520" spans="1:34" x14ac:dyDescent="0.2">
      <c r="A6520"/>
      <c r="J6520"/>
      <c r="AA6520"/>
      <c r="AB6520"/>
      <c r="AC6520"/>
      <c r="AD6520"/>
      <c r="AE6520"/>
      <c r="AF6520"/>
      <c r="AG6520"/>
      <c r="AH6520"/>
    </row>
    <row r="6521" spans="1:34" x14ac:dyDescent="0.2">
      <c r="A6521"/>
      <c r="J6521"/>
      <c r="AA6521"/>
      <c r="AB6521"/>
      <c r="AC6521"/>
      <c r="AD6521"/>
      <c r="AE6521"/>
      <c r="AF6521"/>
      <c r="AG6521"/>
      <c r="AH6521"/>
    </row>
    <row r="6522" spans="1:34" x14ac:dyDescent="0.2">
      <c r="A6522"/>
      <c r="J6522"/>
      <c r="AA6522"/>
      <c r="AB6522"/>
      <c r="AC6522"/>
      <c r="AD6522"/>
      <c r="AE6522"/>
      <c r="AF6522"/>
      <c r="AG6522"/>
      <c r="AH6522"/>
    </row>
    <row r="6523" spans="1:34" x14ac:dyDescent="0.2">
      <c r="A6523"/>
      <c r="J6523"/>
      <c r="AA6523"/>
      <c r="AB6523"/>
      <c r="AC6523"/>
      <c r="AD6523"/>
      <c r="AE6523"/>
      <c r="AF6523"/>
      <c r="AG6523"/>
      <c r="AH6523"/>
    </row>
    <row r="6524" spans="1:34" x14ac:dyDescent="0.2">
      <c r="A6524"/>
      <c r="J6524"/>
      <c r="AA6524"/>
      <c r="AB6524"/>
      <c r="AC6524"/>
      <c r="AD6524"/>
      <c r="AE6524"/>
      <c r="AF6524"/>
      <c r="AG6524"/>
      <c r="AH6524"/>
    </row>
    <row r="6525" spans="1:34" x14ac:dyDescent="0.2">
      <c r="A6525"/>
      <c r="J6525"/>
      <c r="AA6525"/>
      <c r="AB6525"/>
      <c r="AC6525"/>
      <c r="AD6525"/>
      <c r="AE6525"/>
      <c r="AF6525"/>
      <c r="AG6525"/>
      <c r="AH6525"/>
    </row>
    <row r="6526" spans="1:34" x14ac:dyDescent="0.2">
      <c r="A6526"/>
      <c r="J6526"/>
      <c r="AA6526"/>
      <c r="AB6526"/>
      <c r="AC6526"/>
      <c r="AD6526"/>
      <c r="AE6526"/>
      <c r="AF6526"/>
      <c r="AG6526"/>
      <c r="AH6526"/>
    </row>
    <row r="6527" spans="1:34" x14ac:dyDescent="0.2">
      <c r="A6527"/>
      <c r="J6527"/>
      <c r="AA6527"/>
      <c r="AB6527"/>
      <c r="AC6527"/>
      <c r="AD6527"/>
      <c r="AE6527"/>
      <c r="AF6527"/>
      <c r="AG6527"/>
      <c r="AH6527"/>
    </row>
    <row r="6528" spans="1:34" x14ac:dyDescent="0.2">
      <c r="A6528"/>
      <c r="J6528"/>
      <c r="AA6528"/>
      <c r="AB6528"/>
      <c r="AC6528"/>
      <c r="AD6528"/>
      <c r="AE6528"/>
      <c r="AF6528"/>
      <c r="AG6528"/>
      <c r="AH6528"/>
    </row>
    <row r="6529" spans="1:34" x14ac:dyDescent="0.2">
      <c r="A6529"/>
      <c r="J6529"/>
      <c r="AA6529"/>
      <c r="AB6529"/>
      <c r="AC6529"/>
      <c r="AD6529"/>
      <c r="AE6529"/>
      <c r="AF6529"/>
      <c r="AG6529"/>
      <c r="AH6529"/>
    </row>
    <row r="6530" spans="1:34" x14ac:dyDescent="0.2">
      <c r="A6530"/>
      <c r="J6530"/>
      <c r="AA6530"/>
      <c r="AB6530"/>
      <c r="AC6530"/>
      <c r="AD6530"/>
      <c r="AE6530"/>
      <c r="AF6530"/>
      <c r="AG6530"/>
      <c r="AH6530"/>
    </row>
    <row r="6531" spans="1:34" x14ac:dyDescent="0.2">
      <c r="A6531"/>
      <c r="J6531"/>
      <c r="AA6531"/>
      <c r="AB6531"/>
      <c r="AC6531"/>
      <c r="AD6531"/>
      <c r="AE6531"/>
      <c r="AF6531"/>
      <c r="AG6531"/>
      <c r="AH6531"/>
    </row>
    <row r="6532" spans="1:34" x14ac:dyDescent="0.2">
      <c r="A6532"/>
      <c r="J6532"/>
      <c r="AA6532"/>
      <c r="AB6532"/>
      <c r="AC6532"/>
      <c r="AD6532"/>
      <c r="AE6532"/>
      <c r="AF6532"/>
      <c r="AG6532"/>
      <c r="AH6532"/>
    </row>
    <row r="6533" spans="1:34" x14ac:dyDescent="0.2">
      <c r="A6533"/>
      <c r="J6533"/>
      <c r="AA6533"/>
      <c r="AB6533"/>
      <c r="AC6533"/>
      <c r="AD6533"/>
      <c r="AE6533"/>
      <c r="AF6533"/>
      <c r="AG6533"/>
      <c r="AH6533"/>
    </row>
    <row r="6534" spans="1:34" x14ac:dyDescent="0.2">
      <c r="A6534"/>
      <c r="J6534"/>
      <c r="AA6534"/>
      <c r="AB6534"/>
      <c r="AC6534"/>
      <c r="AD6534"/>
      <c r="AE6534"/>
      <c r="AF6534"/>
      <c r="AG6534"/>
      <c r="AH6534"/>
    </row>
    <row r="6535" spans="1:34" x14ac:dyDescent="0.2">
      <c r="A6535"/>
      <c r="J6535"/>
      <c r="AA6535"/>
      <c r="AB6535"/>
      <c r="AC6535"/>
      <c r="AD6535"/>
      <c r="AE6535"/>
      <c r="AF6535"/>
      <c r="AG6535"/>
      <c r="AH6535"/>
    </row>
    <row r="6536" spans="1:34" x14ac:dyDescent="0.2">
      <c r="A6536"/>
      <c r="J6536"/>
      <c r="AA6536"/>
      <c r="AB6536"/>
      <c r="AC6536"/>
      <c r="AD6536"/>
      <c r="AE6536"/>
      <c r="AF6536"/>
      <c r="AG6536"/>
      <c r="AH6536"/>
    </row>
    <row r="6537" spans="1:34" x14ac:dyDescent="0.2">
      <c r="A6537"/>
      <c r="J6537"/>
      <c r="AA6537"/>
      <c r="AB6537"/>
      <c r="AC6537"/>
      <c r="AD6537"/>
      <c r="AE6537"/>
      <c r="AF6537"/>
      <c r="AG6537"/>
      <c r="AH6537"/>
    </row>
    <row r="6538" spans="1:34" x14ac:dyDescent="0.2">
      <c r="A6538"/>
      <c r="J6538"/>
      <c r="AA6538"/>
      <c r="AB6538"/>
      <c r="AC6538"/>
      <c r="AD6538"/>
      <c r="AE6538"/>
      <c r="AF6538"/>
      <c r="AG6538"/>
      <c r="AH6538"/>
    </row>
    <row r="6539" spans="1:34" x14ac:dyDescent="0.2">
      <c r="A6539"/>
      <c r="J6539"/>
      <c r="AA6539"/>
      <c r="AB6539"/>
      <c r="AC6539"/>
      <c r="AD6539"/>
      <c r="AE6539"/>
      <c r="AF6539"/>
      <c r="AG6539"/>
      <c r="AH6539"/>
    </row>
    <row r="6540" spans="1:34" x14ac:dyDescent="0.2">
      <c r="A6540"/>
      <c r="J6540"/>
      <c r="AA6540"/>
      <c r="AB6540"/>
      <c r="AC6540"/>
      <c r="AD6540"/>
      <c r="AE6540"/>
      <c r="AF6540"/>
      <c r="AG6540"/>
      <c r="AH6540"/>
    </row>
    <row r="6541" spans="1:34" x14ac:dyDescent="0.2">
      <c r="A6541"/>
      <c r="J6541"/>
      <c r="AA6541"/>
      <c r="AB6541"/>
      <c r="AC6541"/>
      <c r="AD6541"/>
      <c r="AE6541"/>
      <c r="AF6541"/>
      <c r="AG6541"/>
      <c r="AH6541"/>
    </row>
    <row r="6542" spans="1:34" x14ac:dyDescent="0.2">
      <c r="A6542"/>
      <c r="J6542"/>
      <c r="AA6542"/>
      <c r="AB6542"/>
      <c r="AC6542"/>
      <c r="AD6542"/>
      <c r="AE6542"/>
      <c r="AF6542"/>
      <c r="AG6542"/>
      <c r="AH6542"/>
    </row>
    <row r="6543" spans="1:34" x14ac:dyDescent="0.2">
      <c r="A6543"/>
      <c r="J6543"/>
      <c r="AA6543"/>
      <c r="AB6543"/>
      <c r="AC6543"/>
      <c r="AD6543"/>
      <c r="AE6543"/>
      <c r="AF6543"/>
      <c r="AG6543"/>
      <c r="AH6543"/>
    </row>
    <row r="6544" spans="1:34" x14ac:dyDescent="0.2">
      <c r="A6544"/>
      <c r="J6544"/>
      <c r="AA6544"/>
      <c r="AB6544"/>
      <c r="AC6544"/>
      <c r="AD6544"/>
      <c r="AE6544"/>
      <c r="AF6544"/>
      <c r="AG6544"/>
      <c r="AH6544"/>
    </row>
    <row r="6545" spans="1:34" x14ac:dyDescent="0.2">
      <c r="A6545"/>
      <c r="J6545"/>
      <c r="AA6545"/>
      <c r="AB6545"/>
      <c r="AC6545"/>
      <c r="AD6545"/>
      <c r="AE6545"/>
      <c r="AF6545"/>
      <c r="AG6545"/>
      <c r="AH6545"/>
    </row>
    <row r="6546" spans="1:34" x14ac:dyDescent="0.2">
      <c r="A6546"/>
      <c r="J6546"/>
      <c r="AA6546"/>
      <c r="AB6546"/>
      <c r="AC6546"/>
      <c r="AD6546"/>
      <c r="AE6546"/>
      <c r="AF6546"/>
      <c r="AG6546"/>
      <c r="AH6546"/>
    </row>
    <row r="6547" spans="1:34" x14ac:dyDescent="0.2">
      <c r="A6547"/>
      <c r="J6547"/>
      <c r="AA6547"/>
      <c r="AB6547"/>
      <c r="AC6547"/>
      <c r="AD6547"/>
      <c r="AE6547"/>
      <c r="AF6547"/>
      <c r="AG6547"/>
      <c r="AH6547"/>
    </row>
    <row r="6548" spans="1:34" x14ac:dyDescent="0.2">
      <c r="A6548"/>
      <c r="J6548"/>
      <c r="AA6548"/>
      <c r="AB6548"/>
      <c r="AC6548"/>
      <c r="AD6548"/>
      <c r="AE6548"/>
      <c r="AF6548"/>
      <c r="AG6548"/>
      <c r="AH6548"/>
    </row>
    <row r="6549" spans="1:34" x14ac:dyDescent="0.2">
      <c r="A6549"/>
      <c r="J6549"/>
      <c r="AA6549"/>
      <c r="AB6549"/>
      <c r="AC6549"/>
      <c r="AD6549"/>
      <c r="AE6549"/>
      <c r="AF6549"/>
      <c r="AG6549"/>
      <c r="AH6549"/>
    </row>
    <row r="6550" spans="1:34" x14ac:dyDescent="0.2">
      <c r="A6550"/>
      <c r="J6550"/>
      <c r="AA6550"/>
      <c r="AB6550"/>
      <c r="AC6550"/>
      <c r="AD6550"/>
      <c r="AE6550"/>
      <c r="AF6550"/>
      <c r="AG6550"/>
      <c r="AH6550"/>
    </row>
    <row r="6551" spans="1:34" x14ac:dyDescent="0.2">
      <c r="A6551"/>
      <c r="J6551"/>
      <c r="AA6551"/>
      <c r="AB6551"/>
      <c r="AC6551"/>
      <c r="AD6551"/>
      <c r="AE6551"/>
      <c r="AF6551"/>
      <c r="AG6551"/>
      <c r="AH6551"/>
    </row>
    <row r="6552" spans="1:34" x14ac:dyDescent="0.2">
      <c r="A6552"/>
      <c r="J6552"/>
      <c r="AA6552"/>
      <c r="AB6552"/>
      <c r="AC6552"/>
      <c r="AD6552"/>
      <c r="AE6552"/>
      <c r="AF6552"/>
      <c r="AG6552"/>
      <c r="AH6552"/>
    </row>
    <row r="6553" spans="1:34" x14ac:dyDescent="0.2">
      <c r="A6553"/>
      <c r="J6553"/>
      <c r="AA6553"/>
      <c r="AB6553"/>
      <c r="AC6553"/>
      <c r="AD6553"/>
      <c r="AE6553"/>
      <c r="AF6553"/>
      <c r="AG6553"/>
      <c r="AH6553"/>
    </row>
    <row r="6554" spans="1:34" x14ac:dyDescent="0.2">
      <c r="A6554"/>
      <c r="J6554"/>
      <c r="AA6554"/>
      <c r="AB6554"/>
      <c r="AC6554"/>
      <c r="AD6554"/>
      <c r="AE6554"/>
      <c r="AF6554"/>
      <c r="AG6554"/>
      <c r="AH6554"/>
    </row>
    <row r="6555" spans="1:34" x14ac:dyDescent="0.2">
      <c r="A6555"/>
      <c r="J6555"/>
      <c r="AA6555"/>
      <c r="AB6555"/>
      <c r="AC6555"/>
      <c r="AD6555"/>
      <c r="AE6555"/>
      <c r="AF6555"/>
      <c r="AG6555"/>
      <c r="AH6555"/>
    </row>
    <row r="6556" spans="1:34" x14ac:dyDescent="0.2">
      <c r="A6556"/>
      <c r="J6556"/>
      <c r="AA6556"/>
      <c r="AB6556"/>
      <c r="AC6556"/>
      <c r="AD6556"/>
      <c r="AE6556"/>
      <c r="AF6556"/>
      <c r="AG6556"/>
      <c r="AH6556"/>
    </row>
    <row r="6557" spans="1:34" x14ac:dyDescent="0.2">
      <c r="A6557"/>
      <c r="J6557"/>
      <c r="AA6557"/>
      <c r="AB6557"/>
      <c r="AC6557"/>
      <c r="AD6557"/>
      <c r="AE6557"/>
      <c r="AF6557"/>
      <c r="AG6557"/>
      <c r="AH6557"/>
    </row>
    <row r="6558" spans="1:34" x14ac:dyDescent="0.2">
      <c r="A6558"/>
      <c r="J6558"/>
      <c r="AA6558"/>
      <c r="AB6558"/>
      <c r="AC6558"/>
      <c r="AD6558"/>
      <c r="AE6558"/>
      <c r="AF6558"/>
      <c r="AG6558"/>
      <c r="AH6558"/>
    </row>
    <row r="6559" spans="1:34" x14ac:dyDescent="0.2">
      <c r="A6559"/>
      <c r="J6559"/>
      <c r="AA6559"/>
      <c r="AB6559"/>
      <c r="AC6559"/>
      <c r="AD6559"/>
      <c r="AE6559"/>
      <c r="AF6559"/>
      <c r="AG6559"/>
      <c r="AH6559"/>
    </row>
    <row r="6560" spans="1:34" x14ac:dyDescent="0.2">
      <c r="A6560"/>
      <c r="J6560"/>
      <c r="AA6560"/>
      <c r="AB6560"/>
      <c r="AC6560"/>
      <c r="AD6560"/>
      <c r="AE6560"/>
      <c r="AF6560"/>
      <c r="AG6560"/>
      <c r="AH6560"/>
    </row>
    <row r="6561" spans="1:34" x14ac:dyDescent="0.2">
      <c r="A6561"/>
      <c r="J6561"/>
      <c r="AA6561"/>
      <c r="AB6561"/>
      <c r="AC6561"/>
      <c r="AD6561"/>
      <c r="AE6561"/>
      <c r="AF6561"/>
      <c r="AG6561"/>
      <c r="AH6561"/>
    </row>
    <row r="6562" spans="1:34" x14ac:dyDescent="0.2">
      <c r="A6562"/>
      <c r="J6562"/>
      <c r="AA6562"/>
      <c r="AB6562"/>
      <c r="AC6562"/>
      <c r="AD6562"/>
      <c r="AE6562"/>
      <c r="AF6562"/>
      <c r="AG6562"/>
      <c r="AH6562"/>
    </row>
    <row r="6563" spans="1:34" x14ac:dyDescent="0.2">
      <c r="A6563"/>
      <c r="J6563"/>
      <c r="AA6563"/>
      <c r="AB6563"/>
      <c r="AC6563"/>
      <c r="AD6563"/>
      <c r="AE6563"/>
      <c r="AF6563"/>
      <c r="AG6563"/>
      <c r="AH6563"/>
    </row>
    <row r="6564" spans="1:34" x14ac:dyDescent="0.2">
      <c r="A6564"/>
      <c r="J6564"/>
      <c r="AA6564"/>
      <c r="AB6564"/>
      <c r="AC6564"/>
      <c r="AD6564"/>
      <c r="AE6564"/>
      <c r="AF6564"/>
      <c r="AG6564"/>
      <c r="AH6564"/>
    </row>
    <row r="6565" spans="1:34" x14ac:dyDescent="0.2">
      <c r="A6565"/>
      <c r="J6565"/>
      <c r="AA6565"/>
      <c r="AB6565"/>
      <c r="AC6565"/>
      <c r="AD6565"/>
      <c r="AE6565"/>
      <c r="AF6565"/>
      <c r="AG6565"/>
      <c r="AH6565"/>
    </row>
    <row r="6566" spans="1:34" x14ac:dyDescent="0.2">
      <c r="A6566"/>
      <c r="J6566"/>
      <c r="AA6566"/>
      <c r="AB6566"/>
      <c r="AC6566"/>
      <c r="AD6566"/>
      <c r="AE6566"/>
      <c r="AF6566"/>
      <c r="AG6566"/>
      <c r="AH6566"/>
    </row>
    <row r="6567" spans="1:34" x14ac:dyDescent="0.2">
      <c r="A6567"/>
      <c r="J6567"/>
      <c r="AA6567"/>
      <c r="AB6567"/>
      <c r="AC6567"/>
      <c r="AD6567"/>
      <c r="AE6567"/>
      <c r="AF6567"/>
      <c r="AG6567"/>
      <c r="AH6567"/>
    </row>
    <row r="6568" spans="1:34" x14ac:dyDescent="0.2">
      <c r="A6568"/>
      <c r="J6568"/>
      <c r="AA6568"/>
      <c r="AB6568"/>
      <c r="AC6568"/>
      <c r="AD6568"/>
      <c r="AE6568"/>
      <c r="AF6568"/>
      <c r="AG6568"/>
      <c r="AH6568"/>
    </row>
    <row r="6569" spans="1:34" x14ac:dyDescent="0.2">
      <c r="A6569"/>
      <c r="J6569"/>
      <c r="AA6569"/>
      <c r="AB6569"/>
      <c r="AC6569"/>
      <c r="AD6569"/>
      <c r="AE6569"/>
      <c r="AF6569"/>
      <c r="AG6569"/>
      <c r="AH6569"/>
    </row>
    <row r="6570" spans="1:34" x14ac:dyDescent="0.2">
      <c r="A6570"/>
      <c r="J6570"/>
      <c r="AA6570"/>
      <c r="AB6570"/>
      <c r="AC6570"/>
      <c r="AD6570"/>
      <c r="AE6570"/>
      <c r="AF6570"/>
      <c r="AG6570"/>
      <c r="AH6570"/>
    </row>
    <row r="6571" spans="1:34" x14ac:dyDescent="0.2">
      <c r="A6571"/>
      <c r="J6571"/>
      <c r="AA6571"/>
      <c r="AB6571"/>
      <c r="AC6571"/>
      <c r="AD6571"/>
      <c r="AE6571"/>
      <c r="AF6571"/>
      <c r="AG6571"/>
      <c r="AH6571"/>
    </row>
    <row r="6572" spans="1:34" x14ac:dyDescent="0.2">
      <c r="A6572"/>
      <c r="J6572"/>
      <c r="AA6572"/>
      <c r="AB6572"/>
      <c r="AC6572"/>
      <c r="AD6572"/>
      <c r="AE6572"/>
      <c r="AF6572"/>
      <c r="AG6572"/>
      <c r="AH6572"/>
    </row>
    <row r="6573" spans="1:34" x14ac:dyDescent="0.2">
      <c r="A6573"/>
      <c r="J6573"/>
      <c r="AA6573"/>
      <c r="AB6573"/>
      <c r="AC6573"/>
      <c r="AD6573"/>
      <c r="AE6573"/>
      <c r="AF6573"/>
      <c r="AG6573"/>
      <c r="AH6573"/>
    </row>
    <row r="6574" spans="1:34" x14ac:dyDescent="0.2">
      <c r="A6574"/>
      <c r="J6574"/>
      <c r="AA6574"/>
      <c r="AB6574"/>
      <c r="AC6574"/>
      <c r="AD6574"/>
      <c r="AE6574"/>
      <c r="AF6574"/>
      <c r="AG6574"/>
      <c r="AH6574"/>
    </row>
    <row r="6575" spans="1:34" x14ac:dyDescent="0.2">
      <c r="A6575"/>
      <c r="J6575"/>
      <c r="AA6575"/>
      <c r="AB6575"/>
      <c r="AC6575"/>
      <c r="AD6575"/>
      <c r="AE6575"/>
      <c r="AF6575"/>
      <c r="AG6575"/>
      <c r="AH6575"/>
    </row>
    <row r="6576" spans="1:34" x14ac:dyDescent="0.2">
      <c r="A6576"/>
      <c r="J6576"/>
      <c r="AA6576"/>
      <c r="AB6576"/>
      <c r="AC6576"/>
      <c r="AD6576"/>
      <c r="AE6576"/>
      <c r="AF6576"/>
      <c r="AG6576"/>
      <c r="AH6576"/>
    </row>
    <row r="6577" spans="1:34" x14ac:dyDescent="0.2">
      <c r="A6577"/>
      <c r="J6577"/>
      <c r="AA6577"/>
      <c r="AB6577"/>
      <c r="AC6577"/>
      <c r="AD6577"/>
      <c r="AE6577"/>
      <c r="AF6577"/>
      <c r="AG6577"/>
      <c r="AH6577"/>
    </row>
    <row r="6578" spans="1:34" x14ac:dyDescent="0.2">
      <c r="A6578"/>
      <c r="J6578"/>
      <c r="AA6578"/>
      <c r="AB6578"/>
      <c r="AC6578"/>
      <c r="AD6578"/>
      <c r="AE6578"/>
      <c r="AF6578"/>
      <c r="AG6578"/>
      <c r="AH6578"/>
    </row>
    <row r="6579" spans="1:34" x14ac:dyDescent="0.2">
      <c r="A6579"/>
      <c r="J6579"/>
      <c r="AA6579"/>
      <c r="AB6579"/>
      <c r="AC6579"/>
      <c r="AD6579"/>
      <c r="AE6579"/>
      <c r="AF6579"/>
      <c r="AG6579"/>
      <c r="AH6579"/>
    </row>
    <row r="6580" spans="1:34" x14ac:dyDescent="0.2">
      <c r="A6580"/>
      <c r="J6580"/>
      <c r="AA6580"/>
      <c r="AB6580"/>
      <c r="AC6580"/>
      <c r="AD6580"/>
      <c r="AE6580"/>
      <c r="AF6580"/>
      <c r="AG6580"/>
      <c r="AH6580"/>
    </row>
    <row r="6581" spans="1:34" x14ac:dyDescent="0.2">
      <c r="A6581"/>
      <c r="J6581"/>
      <c r="AA6581"/>
      <c r="AB6581"/>
      <c r="AC6581"/>
      <c r="AD6581"/>
      <c r="AE6581"/>
      <c r="AF6581"/>
      <c r="AG6581"/>
      <c r="AH6581"/>
    </row>
    <row r="6582" spans="1:34" x14ac:dyDescent="0.2">
      <c r="A6582"/>
      <c r="J6582"/>
      <c r="AA6582"/>
      <c r="AB6582"/>
      <c r="AC6582"/>
      <c r="AD6582"/>
      <c r="AE6582"/>
      <c r="AF6582"/>
      <c r="AG6582"/>
      <c r="AH6582"/>
    </row>
    <row r="6583" spans="1:34" x14ac:dyDescent="0.2">
      <c r="A6583"/>
      <c r="J6583"/>
      <c r="AA6583"/>
      <c r="AB6583"/>
      <c r="AC6583"/>
      <c r="AD6583"/>
      <c r="AE6583"/>
      <c r="AF6583"/>
      <c r="AG6583"/>
      <c r="AH6583"/>
    </row>
    <row r="6584" spans="1:34" x14ac:dyDescent="0.2">
      <c r="A6584"/>
      <c r="J6584"/>
      <c r="AA6584"/>
      <c r="AB6584"/>
      <c r="AC6584"/>
      <c r="AD6584"/>
      <c r="AE6584"/>
      <c r="AF6584"/>
      <c r="AG6584"/>
      <c r="AH6584"/>
    </row>
    <row r="6585" spans="1:34" x14ac:dyDescent="0.2">
      <c r="A6585"/>
      <c r="J6585"/>
      <c r="AA6585"/>
      <c r="AB6585"/>
      <c r="AC6585"/>
      <c r="AD6585"/>
      <c r="AE6585"/>
      <c r="AF6585"/>
      <c r="AG6585"/>
      <c r="AH6585"/>
    </row>
    <row r="6586" spans="1:34" x14ac:dyDescent="0.2">
      <c r="A6586"/>
      <c r="J6586"/>
      <c r="AA6586"/>
      <c r="AB6586"/>
      <c r="AC6586"/>
      <c r="AD6586"/>
      <c r="AE6586"/>
      <c r="AF6586"/>
      <c r="AG6586"/>
      <c r="AH6586"/>
    </row>
    <row r="6587" spans="1:34" x14ac:dyDescent="0.2">
      <c r="A6587"/>
      <c r="J6587"/>
      <c r="AA6587"/>
      <c r="AB6587"/>
      <c r="AC6587"/>
      <c r="AD6587"/>
      <c r="AE6587"/>
      <c r="AF6587"/>
      <c r="AG6587"/>
      <c r="AH6587"/>
    </row>
    <row r="6588" spans="1:34" x14ac:dyDescent="0.2">
      <c r="A6588"/>
      <c r="J6588"/>
      <c r="AA6588"/>
      <c r="AB6588"/>
      <c r="AC6588"/>
      <c r="AD6588"/>
      <c r="AE6588"/>
      <c r="AF6588"/>
      <c r="AG6588"/>
      <c r="AH6588"/>
    </row>
    <row r="6589" spans="1:34" x14ac:dyDescent="0.2">
      <c r="A6589"/>
      <c r="J6589"/>
      <c r="AA6589"/>
      <c r="AB6589"/>
      <c r="AC6589"/>
      <c r="AD6589"/>
      <c r="AE6589"/>
      <c r="AF6589"/>
      <c r="AG6589"/>
      <c r="AH6589"/>
    </row>
    <row r="6590" spans="1:34" x14ac:dyDescent="0.2">
      <c r="A6590"/>
      <c r="J6590"/>
      <c r="AA6590"/>
      <c r="AB6590"/>
      <c r="AC6590"/>
      <c r="AD6590"/>
      <c r="AE6590"/>
      <c r="AF6590"/>
      <c r="AG6590"/>
      <c r="AH6590"/>
    </row>
    <row r="6591" spans="1:34" x14ac:dyDescent="0.2">
      <c r="A6591"/>
      <c r="J6591"/>
      <c r="AA6591"/>
      <c r="AB6591"/>
      <c r="AC6591"/>
      <c r="AD6591"/>
      <c r="AE6591"/>
      <c r="AF6591"/>
      <c r="AG6591"/>
      <c r="AH6591"/>
    </row>
    <row r="6592" spans="1:34" x14ac:dyDescent="0.2">
      <c r="A6592"/>
      <c r="J6592"/>
      <c r="AA6592"/>
      <c r="AB6592"/>
      <c r="AC6592"/>
      <c r="AD6592"/>
      <c r="AE6592"/>
      <c r="AF6592"/>
      <c r="AG6592"/>
      <c r="AH6592"/>
    </row>
    <row r="6593" spans="1:34" x14ac:dyDescent="0.2">
      <c r="A6593"/>
      <c r="J6593"/>
      <c r="AA6593"/>
      <c r="AB6593"/>
      <c r="AC6593"/>
      <c r="AD6593"/>
      <c r="AE6593"/>
      <c r="AF6593"/>
      <c r="AG6593"/>
      <c r="AH6593"/>
    </row>
    <row r="6594" spans="1:34" x14ac:dyDescent="0.2">
      <c r="A6594"/>
      <c r="J6594"/>
      <c r="AA6594"/>
      <c r="AB6594"/>
      <c r="AC6594"/>
      <c r="AD6594"/>
      <c r="AE6594"/>
      <c r="AF6594"/>
      <c r="AG6594"/>
      <c r="AH6594"/>
    </row>
    <row r="6595" spans="1:34" x14ac:dyDescent="0.2">
      <c r="A6595"/>
      <c r="J6595"/>
      <c r="AA6595"/>
      <c r="AB6595"/>
      <c r="AC6595"/>
      <c r="AD6595"/>
      <c r="AE6595"/>
      <c r="AF6595"/>
      <c r="AG6595"/>
      <c r="AH6595"/>
    </row>
    <row r="6596" spans="1:34" x14ac:dyDescent="0.2">
      <c r="A6596"/>
      <c r="J6596"/>
      <c r="AA6596"/>
      <c r="AB6596"/>
      <c r="AC6596"/>
      <c r="AD6596"/>
      <c r="AE6596"/>
      <c r="AF6596"/>
      <c r="AG6596"/>
      <c r="AH6596"/>
    </row>
    <row r="6597" spans="1:34" x14ac:dyDescent="0.2">
      <c r="A6597"/>
      <c r="J6597"/>
      <c r="AA6597"/>
      <c r="AB6597"/>
      <c r="AC6597"/>
      <c r="AD6597"/>
      <c r="AE6597"/>
      <c r="AF6597"/>
      <c r="AG6597"/>
      <c r="AH6597"/>
    </row>
    <row r="6598" spans="1:34" x14ac:dyDescent="0.2">
      <c r="A6598"/>
      <c r="J6598"/>
      <c r="AA6598"/>
      <c r="AB6598"/>
      <c r="AC6598"/>
      <c r="AD6598"/>
      <c r="AE6598"/>
      <c r="AF6598"/>
      <c r="AG6598"/>
      <c r="AH6598"/>
    </row>
    <row r="6599" spans="1:34" x14ac:dyDescent="0.2">
      <c r="A6599"/>
      <c r="J6599"/>
      <c r="AA6599"/>
      <c r="AB6599"/>
      <c r="AC6599"/>
      <c r="AD6599"/>
      <c r="AE6599"/>
      <c r="AF6599"/>
      <c r="AG6599"/>
      <c r="AH6599"/>
    </row>
    <row r="6600" spans="1:34" x14ac:dyDescent="0.2">
      <c r="A6600"/>
      <c r="J6600"/>
      <c r="AA6600"/>
      <c r="AB6600"/>
      <c r="AC6600"/>
      <c r="AD6600"/>
      <c r="AE6600"/>
      <c r="AF6600"/>
      <c r="AG6600"/>
      <c r="AH6600"/>
    </row>
    <row r="6601" spans="1:34" x14ac:dyDescent="0.2">
      <c r="A6601"/>
      <c r="J6601"/>
      <c r="AA6601"/>
      <c r="AB6601"/>
      <c r="AC6601"/>
      <c r="AD6601"/>
      <c r="AE6601"/>
      <c r="AF6601"/>
      <c r="AG6601"/>
      <c r="AH6601"/>
    </row>
    <row r="6602" spans="1:34" x14ac:dyDescent="0.2">
      <c r="A6602"/>
      <c r="J6602"/>
      <c r="AA6602"/>
      <c r="AB6602"/>
      <c r="AC6602"/>
      <c r="AD6602"/>
      <c r="AE6602"/>
      <c r="AF6602"/>
      <c r="AG6602"/>
      <c r="AH6602"/>
    </row>
    <row r="6603" spans="1:34" x14ac:dyDescent="0.2">
      <c r="A6603"/>
      <c r="J6603"/>
      <c r="AA6603"/>
      <c r="AB6603"/>
      <c r="AC6603"/>
      <c r="AD6603"/>
      <c r="AE6603"/>
      <c r="AF6603"/>
      <c r="AG6603"/>
      <c r="AH6603"/>
    </row>
    <row r="6604" spans="1:34" x14ac:dyDescent="0.2">
      <c r="A6604"/>
      <c r="J6604"/>
      <c r="AA6604"/>
      <c r="AB6604"/>
      <c r="AC6604"/>
      <c r="AD6604"/>
      <c r="AE6604"/>
      <c r="AF6604"/>
      <c r="AG6604"/>
      <c r="AH6604"/>
    </row>
    <row r="6605" spans="1:34" x14ac:dyDescent="0.2">
      <c r="A6605"/>
      <c r="J6605"/>
      <c r="AA6605"/>
      <c r="AB6605"/>
      <c r="AC6605"/>
      <c r="AD6605"/>
      <c r="AE6605"/>
      <c r="AF6605"/>
      <c r="AG6605"/>
      <c r="AH6605"/>
    </row>
    <row r="6606" spans="1:34" x14ac:dyDescent="0.2">
      <c r="A6606"/>
      <c r="J6606"/>
      <c r="AA6606"/>
      <c r="AB6606"/>
      <c r="AC6606"/>
      <c r="AD6606"/>
      <c r="AE6606"/>
      <c r="AF6606"/>
      <c r="AG6606"/>
      <c r="AH6606"/>
    </row>
    <row r="6607" spans="1:34" x14ac:dyDescent="0.2">
      <c r="A6607"/>
      <c r="J6607"/>
      <c r="AA6607"/>
      <c r="AB6607"/>
      <c r="AC6607"/>
      <c r="AD6607"/>
      <c r="AE6607"/>
      <c r="AF6607"/>
      <c r="AG6607"/>
      <c r="AH6607"/>
    </row>
    <row r="6608" spans="1:34" x14ac:dyDescent="0.2">
      <c r="A6608"/>
      <c r="J6608"/>
      <c r="AA6608"/>
      <c r="AB6608"/>
      <c r="AC6608"/>
      <c r="AD6608"/>
      <c r="AE6608"/>
      <c r="AF6608"/>
      <c r="AG6608"/>
      <c r="AH6608"/>
    </row>
    <row r="6609" spans="1:34" x14ac:dyDescent="0.2">
      <c r="A6609"/>
      <c r="J6609"/>
      <c r="AA6609"/>
      <c r="AB6609"/>
      <c r="AC6609"/>
      <c r="AD6609"/>
      <c r="AE6609"/>
      <c r="AF6609"/>
      <c r="AG6609"/>
      <c r="AH6609"/>
    </row>
    <row r="6610" spans="1:34" x14ac:dyDescent="0.2">
      <c r="A6610"/>
      <c r="J6610"/>
      <c r="AA6610"/>
      <c r="AB6610"/>
      <c r="AC6610"/>
      <c r="AD6610"/>
      <c r="AE6610"/>
      <c r="AF6610"/>
      <c r="AG6610"/>
      <c r="AH6610"/>
    </row>
    <row r="6611" spans="1:34" x14ac:dyDescent="0.2">
      <c r="A6611"/>
      <c r="J6611"/>
      <c r="AA6611"/>
      <c r="AB6611"/>
      <c r="AC6611"/>
      <c r="AD6611"/>
      <c r="AE6611"/>
      <c r="AF6611"/>
      <c r="AG6611"/>
      <c r="AH6611"/>
    </row>
    <row r="6612" spans="1:34" x14ac:dyDescent="0.2">
      <c r="A6612"/>
      <c r="J6612"/>
      <c r="AA6612"/>
      <c r="AB6612"/>
      <c r="AC6612"/>
      <c r="AD6612"/>
      <c r="AE6612"/>
      <c r="AF6612"/>
      <c r="AG6612"/>
      <c r="AH6612"/>
    </row>
    <row r="6613" spans="1:34" x14ac:dyDescent="0.2">
      <c r="A6613"/>
      <c r="J6613"/>
      <c r="AA6613"/>
      <c r="AB6613"/>
      <c r="AC6613"/>
      <c r="AD6613"/>
      <c r="AE6613"/>
      <c r="AF6613"/>
      <c r="AG6613"/>
      <c r="AH6613"/>
    </row>
    <row r="6614" spans="1:34" x14ac:dyDescent="0.2">
      <c r="A6614"/>
      <c r="J6614"/>
      <c r="AA6614"/>
      <c r="AB6614"/>
      <c r="AC6614"/>
      <c r="AD6614"/>
      <c r="AE6614"/>
      <c r="AF6614"/>
      <c r="AG6614"/>
      <c r="AH6614"/>
    </row>
    <row r="6615" spans="1:34" x14ac:dyDescent="0.2">
      <c r="A6615"/>
      <c r="J6615"/>
      <c r="AA6615"/>
      <c r="AB6615"/>
      <c r="AC6615"/>
      <c r="AD6615"/>
      <c r="AE6615"/>
      <c r="AF6615"/>
      <c r="AG6615"/>
      <c r="AH6615"/>
    </row>
    <row r="6616" spans="1:34" x14ac:dyDescent="0.2">
      <c r="A6616"/>
      <c r="J6616"/>
      <c r="AA6616"/>
      <c r="AB6616"/>
      <c r="AC6616"/>
      <c r="AD6616"/>
      <c r="AE6616"/>
      <c r="AF6616"/>
      <c r="AG6616"/>
      <c r="AH6616"/>
    </row>
    <row r="6617" spans="1:34" x14ac:dyDescent="0.2">
      <c r="A6617"/>
      <c r="J6617"/>
      <c r="AA6617"/>
      <c r="AB6617"/>
      <c r="AC6617"/>
      <c r="AD6617"/>
      <c r="AE6617"/>
      <c r="AF6617"/>
      <c r="AG6617"/>
      <c r="AH6617"/>
    </row>
    <row r="6618" spans="1:34" x14ac:dyDescent="0.2">
      <c r="A6618"/>
      <c r="J6618"/>
      <c r="AA6618"/>
      <c r="AB6618"/>
      <c r="AC6618"/>
      <c r="AD6618"/>
      <c r="AE6618"/>
      <c r="AF6618"/>
      <c r="AG6618"/>
      <c r="AH6618"/>
    </row>
    <row r="6619" spans="1:34" x14ac:dyDescent="0.2">
      <c r="A6619"/>
      <c r="J6619"/>
      <c r="AA6619"/>
      <c r="AB6619"/>
      <c r="AC6619"/>
      <c r="AD6619"/>
      <c r="AE6619"/>
      <c r="AF6619"/>
      <c r="AG6619"/>
      <c r="AH6619"/>
    </row>
    <row r="6620" spans="1:34" x14ac:dyDescent="0.2">
      <c r="A6620"/>
      <c r="J6620"/>
      <c r="AA6620"/>
      <c r="AB6620"/>
      <c r="AC6620"/>
      <c r="AD6620"/>
      <c r="AE6620"/>
      <c r="AF6620"/>
      <c r="AG6620"/>
      <c r="AH6620"/>
    </row>
    <row r="6621" spans="1:34" x14ac:dyDescent="0.2">
      <c r="A6621"/>
      <c r="J6621"/>
      <c r="AA6621"/>
      <c r="AB6621"/>
      <c r="AC6621"/>
      <c r="AD6621"/>
      <c r="AE6621"/>
      <c r="AF6621"/>
      <c r="AG6621"/>
      <c r="AH6621"/>
    </row>
    <row r="6622" spans="1:34" x14ac:dyDescent="0.2">
      <c r="A6622"/>
      <c r="J6622"/>
      <c r="AA6622"/>
      <c r="AB6622"/>
      <c r="AC6622"/>
      <c r="AD6622"/>
      <c r="AE6622"/>
      <c r="AF6622"/>
      <c r="AG6622"/>
      <c r="AH6622"/>
    </row>
    <row r="6623" spans="1:34" x14ac:dyDescent="0.2">
      <c r="A6623"/>
      <c r="J6623"/>
      <c r="AA6623"/>
      <c r="AB6623"/>
      <c r="AC6623"/>
      <c r="AD6623"/>
      <c r="AE6623"/>
      <c r="AF6623"/>
      <c r="AG6623"/>
      <c r="AH6623"/>
    </row>
    <row r="6624" spans="1:34" x14ac:dyDescent="0.2">
      <c r="A6624"/>
      <c r="J6624"/>
      <c r="AA6624"/>
      <c r="AB6624"/>
      <c r="AC6624"/>
      <c r="AD6624"/>
      <c r="AE6624"/>
      <c r="AF6624"/>
      <c r="AG6624"/>
      <c r="AH6624"/>
    </row>
    <row r="6625" spans="1:34" x14ac:dyDescent="0.2">
      <c r="A6625"/>
      <c r="J6625"/>
      <c r="AA6625"/>
      <c r="AB6625"/>
      <c r="AC6625"/>
      <c r="AD6625"/>
      <c r="AE6625"/>
      <c r="AF6625"/>
      <c r="AG6625"/>
      <c r="AH6625"/>
    </row>
    <row r="6626" spans="1:34" x14ac:dyDescent="0.2">
      <c r="A6626"/>
      <c r="J6626"/>
      <c r="AA6626"/>
      <c r="AB6626"/>
      <c r="AC6626"/>
      <c r="AD6626"/>
      <c r="AE6626"/>
      <c r="AF6626"/>
      <c r="AG6626"/>
      <c r="AH6626"/>
    </row>
    <row r="6627" spans="1:34" x14ac:dyDescent="0.2">
      <c r="A6627"/>
      <c r="J6627"/>
      <c r="AA6627"/>
      <c r="AB6627"/>
      <c r="AC6627"/>
      <c r="AD6627"/>
      <c r="AE6627"/>
      <c r="AF6627"/>
      <c r="AG6627"/>
      <c r="AH6627"/>
    </row>
    <row r="6628" spans="1:34" x14ac:dyDescent="0.2">
      <c r="A6628"/>
      <c r="J6628"/>
      <c r="AA6628"/>
      <c r="AB6628"/>
      <c r="AC6628"/>
      <c r="AD6628"/>
      <c r="AE6628"/>
      <c r="AF6628"/>
      <c r="AG6628"/>
      <c r="AH6628"/>
    </row>
    <row r="6629" spans="1:34" x14ac:dyDescent="0.2">
      <c r="A6629"/>
      <c r="J6629"/>
      <c r="AA6629"/>
      <c r="AB6629"/>
      <c r="AC6629"/>
      <c r="AD6629"/>
      <c r="AE6629"/>
      <c r="AF6629"/>
      <c r="AG6629"/>
      <c r="AH6629"/>
    </row>
    <row r="6630" spans="1:34" x14ac:dyDescent="0.2">
      <c r="A6630"/>
      <c r="J6630"/>
      <c r="AA6630"/>
      <c r="AB6630"/>
      <c r="AC6630"/>
      <c r="AD6630"/>
      <c r="AE6630"/>
      <c r="AF6630"/>
      <c r="AG6630"/>
      <c r="AH6630"/>
    </row>
    <row r="6631" spans="1:34" x14ac:dyDescent="0.2">
      <c r="A6631"/>
      <c r="J6631"/>
      <c r="AA6631"/>
      <c r="AB6631"/>
      <c r="AC6631"/>
      <c r="AD6631"/>
      <c r="AE6631"/>
      <c r="AF6631"/>
      <c r="AG6631"/>
      <c r="AH6631"/>
    </row>
    <row r="6632" spans="1:34" x14ac:dyDescent="0.2">
      <c r="A6632"/>
      <c r="J6632"/>
      <c r="AA6632"/>
      <c r="AB6632"/>
      <c r="AC6632"/>
      <c r="AD6632"/>
      <c r="AE6632"/>
      <c r="AF6632"/>
      <c r="AG6632"/>
      <c r="AH6632"/>
    </row>
    <row r="6633" spans="1:34" x14ac:dyDescent="0.2">
      <c r="A6633"/>
      <c r="J6633"/>
      <c r="AA6633"/>
      <c r="AB6633"/>
      <c r="AC6633"/>
      <c r="AD6633"/>
      <c r="AE6633"/>
      <c r="AF6633"/>
      <c r="AG6633"/>
      <c r="AH6633"/>
    </row>
    <row r="6634" spans="1:34" x14ac:dyDescent="0.2">
      <c r="A6634"/>
      <c r="J6634"/>
      <c r="AA6634"/>
      <c r="AB6634"/>
      <c r="AC6634"/>
      <c r="AD6634"/>
      <c r="AE6634"/>
      <c r="AF6634"/>
      <c r="AG6634"/>
      <c r="AH6634"/>
    </row>
    <row r="6635" spans="1:34" x14ac:dyDescent="0.2">
      <c r="A6635"/>
      <c r="J6635"/>
      <c r="AA6635"/>
      <c r="AB6635"/>
      <c r="AC6635"/>
      <c r="AD6635"/>
      <c r="AE6635"/>
      <c r="AF6635"/>
      <c r="AG6635"/>
      <c r="AH6635"/>
    </row>
    <row r="6636" spans="1:34" x14ac:dyDescent="0.2">
      <c r="A6636"/>
      <c r="J6636"/>
      <c r="AA6636"/>
      <c r="AB6636"/>
      <c r="AC6636"/>
      <c r="AD6636"/>
      <c r="AE6636"/>
      <c r="AF6636"/>
      <c r="AG6636"/>
      <c r="AH6636"/>
    </row>
    <row r="6637" spans="1:34" x14ac:dyDescent="0.2">
      <c r="A6637"/>
      <c r="J6637"/>
      <c r="AA6637"/>
      <c r="AB6637"/>
      <c r="AC6637"/>
      <c r="AD6637"/>
      <c r="AE6637"/>
      <c r="AF6637"/>
      <c r="AG6637"/>
      <c r="AH6637"/>
    </row>
    <row r="6638" spans="1:34" x14ac:dyDescent="0.2">
      <c r="A6638"/>
      <c r="J6638"/>
      <c r="AA6638"/>
      <c r="AB6638"/>
      <c r="AC6638"/>
      <c r="AD6638"/>
      <c r="AE6638"/>
      <c r="AF6638"/>
      <c r="AG6638"/>
      <c r="AH6638"/>
    </row>
    <row r="6639" spans="1:34" x14ac:dyDescent="0.2">
      <c r="A6639"/>
      <c r="J6639"/>
      <c r="AA6639"/>
      <c r="AB6639"/>
      <c r="AC6639"/>
      <c r="AD6639"/>
      <c r="AE6639"/>
      <c r="AF6639"/>
      <c r="AG6639"/>
      <c r="AH6639"/>
    </row>
    <row r="6640" spans="1:34" x14ac:dyDescent="0.2">
      <c r="A6640"/>
      <c r="J6640"/>
      <c r="AA6640"/>
      <c r="AB6640"/>
      <c r="AC6640"/>
      <c r="AD6640"/>
      <c r="AE6640"/>
      <c r="AF6640"/>
      <c r="AG6640"/>
      <c r="AH6640"/>
    </row>
    <row r="6641" spans="1:34" x14ac:dyDescent="0.2">
      <c r="A6641"/>
      <c r="J6641"/>
      <c r="AA6641"/>
      <c r="AB6641"/>
      <c r="AC6641"/>
      <c r="AD6641"/>
      <c r="AE6641"/>
      <c r="AF6641"/>
      <c r="AG6641"/>
      <c r="AH6641"/>
    </row>
    <row r="6642" spans="1:34" x14ac:dyDescent="0.2">
      <c r="A6642"/>
      <c r="J6642"/>
      <c r="AA6642"/>
      <c r="AB6642"/>
      <c r="AC6642"/>
      <c r="AD6642"/>
      <c r="AE6642"/>
      <c r="AF6642"/>
      <c r="AG6642"/>
      <c r="AH6642"/>
    </row>
    <row r="6643" spans="1:34" x14ac:dyDescent="0.2">
      <c r="A6643"/>
      <c r="J6643"/>
      <c r="AA6643"/>
      <c r="AB6643"/>
      <c r="AC6643"/>
      <c r="AD6643"/>
      <c r="AE6643"/>
      <c r="AF6643"/>
      <c r="AG6643"/>
      <c r="AH6643"/>
    </row>
    <row r="6644" spans="1:34" x14ac:dyDescent="0.2">
      <c r="A6644"/>
      <c r="J6644"/>
      <c r="AA6644"/>
      <c r="AB6644"/>
      <c r="AC6644"/>
      <c r="AD6644"/>
      <c r="AE6644"/>
      <c r="AF6644"/>
      <c r="AG6644"/>
      <c r="AH6644"/>
    </row>
    <row r="6645" spans="1:34" x14ac:dyDescent="0.2">
      <c r="A6645"/>
      <c r="J6645"/>
      <c r="AA6645"/>
      <c r="AB6645"/>
      <c r="AC6645"/>
      <c r="AD6645"/>
      <c r="AE6645"/>
      <c r="AF6645"/>
      <c r="AG6645"/>
      <c r="AH6645"/>
    </row>
    <row r="6646" spans="1:34" x14ac:dyDescent="0.2">
      <c r="A6646"/>
      <c r="J6646"/>
      <c r="AA6646"/>
      <c r="AB6646"/>
      <c r="AC6646"/>
      <c r="AD6646"/>
      <c r="AE6646"/>
      <c r="AF6646"/>
      <c r="AG6646"/>
      <c r="AH6646"/>
    </row>
    <row r="6647" spans="1:34" x14ac:dyDescent="0.2">
      <c r="A6647"/>
      <c r="J6647"/>
      <c r="AA6647"/>
      <c r="AB6647"/>
      <c r="AC6647"/>
      <c r="AD6647"/>
      <c r="AE6647"/>
      <c r="AF6647"/>
      <c r="AG6647"/>
      <c r="AH6647"/>
    </row>
    <row r="6648" spans="1:34" x14ac:dyDescent="0.2">
      <c r="A6648"/>
      <c r="J6648"/>
      <c r="AA6648"/>
      <c r="AB6648"/>
      <c r="AC6648"/>
      <c r="AD6648"/>
      <c r="AE6648"/>
      <c r="AF6648"/>
      <c r="AG6648"/>
      <c r="AH6648"/>
    </row>
    <row r="6649" spans="1:34" x14ac:dyDescent="0.2">
      <c r="A6649"/>
      <c r="J6649"/>
      <c r="AA6649"/>
      <c r="AB6649"/>
      <c r="AC6649"/>
      <c r="AD6649"/>
      <c r="AE6649"/>
      <c r="AF6649"/>
      <c r="AG6649"/>
      <c r="AH6649"/>
    </row>
    <row r="6650" spans="1:34" x14ac:dyDescent="0.2">
      <c r="A6650"/>
      <c r="J6650"/>
      <c r="AA6650"/>
      <c r="AB6650"/>
      <c r="AC6650"/>
      <c r="AD6650"/>
      <c r="AE6650"/>
      <c r="AF6650"/>
      <c r="AG6650"/>
      <c r="AH6650"/>
    </row>
    <row r="6651" spans="1:34" x14ac:dyDescent="0.2">
      <c r="A6651"/>
      <c r="J6651"/>
      <c r="AA6651"/>
      <c r="AB6651"/>
      <c r="AC6651"/>
      <c r="AD6651"/>
      <c r="AE6651"/>
      <c r="AF6651"/>
      <c r="AG6651"/>
      <c r="AH6651"/>
    </row>
    <row r="6652" spans="1:34" x14ac:dyDescent="0.2">
      <c r="A6652"/>
      <c r="J6652"/>
      <c r="AA6652"/>
      <c r="AB6652"/>
      <c r="AC6652"/>
      <c r="AD6652"/>
      <c r="AE6652"/>
      <c r="AF6652"/>
      <c r="AG6652"/>
      <c r="AH6652"/>
    </row>
    <row r="6653" spans="1:34" x14ac:dyDescent="0.2">
      <c r="A6653"/>
      <c r="J6653"/>
      <c r="AA6653"/>
      <c r="AB6653"/>
      <c r="AC6653"/>
      <c r="AD6653"/>
      <c r="AE6653"/>
      <c r="AF6653"/>
      <c r="AG6653"/>
      <c r="AH6653"/>
    </row>
    <row r="6654" spans="1:34" x14ac:dyDescent="0.2">
      <c r="A6654"/>
      <c r="J6654"/>
      <c r="AA6654"/>
      <c r="AB6654"/>
      <c r="AC6654"/>
      <c r="AD6654"/>
      <c r="AE6654"/>
      <c r="AF6654"/>
      <c r="AG6654"/>
      <c r="AH6654"/>
    </row>
    <row r="6655" spans="1:34" x14ac:dyDescent="0.2">
      <c r="A6655"/>
      <c r="J6655"/>
      <c r="AA6655"/>
      <c r="AB6655"/>
      <c r="AC6655"/>
      <c r="AD6655"/>
      <c r="AE6655"/>
      <c r="AF6655"/>
      <c r="AG6655"/>
      <c r="AH6655"/>
    </row>
    <row r="6656" spans="1:34" x14ac:dyDescent="0.2">
      <c r="A6656"/>
      <c r="J6656"/>
      <c r="AA6656"/>
      <c r="AB6656"/>
      <c r="AC6656"/>
      <c r="AD6656"/>
      <c r="AE6656"/>
      <c r="AF6656"/>
      <c r="AG6656"/>
      <c r="AH6656"/>
    </row>
    <row r="6657" spans="1:34" x14ac:dyDescent="0.2">
      <c r="A6657"/>
      <c r="J6657"/>
      <c r="AA6657"/>
      <c r="AB6657"/>
      <c r="AC6657"/>
      <c r="AD6657"/>
      <c r="AE6657"/>
      <c r="AF6657"/>
      <c r="AG6657"/>
      <c r="AH6657"/>
    </row>
    <row r="6658" spans="1:34" x14ac:dyDescent="0.2">
      <c r="A6658"/>
      <c r="J6658"/>
      <c r="AA6658"/>
      <c r="AB6658"/>
      <c r="AC6658"/>
      <c r="AD6658"/>
      <c r="AE6658"/>
      <c r="AF6658"/>
      <c r="AG6658"/>
      <c r="AH6658"/>
    </row>
    <row r="6659" spans="1:34" x14ac:dyDescent="0.2">
      <c r="A6659"/>
      <c r="J6659"/>
      <c r="AA6659"/>
      <c r="AB6659"/>
      <c r="AC6659"/>
      <c r="AD6659"/>
      <c r="AE6659"/>
      <c r="AF6659"/>
      <c r="AG6659"/>
      <c r="AH6659"/>
    </row>
    <row r="6660" spans="1:34" x14ac:dyDescent="0.2">
      <c r="A6660"/>
      <c r="J6660"/>
      <c r="AA6660"/>
      <c r="AB6660"/>
      <c r="AC6660"/>
      <c r="AD6660"/>
      <c r="AE6660"/>
      <c r="AF6660"/>
      <c r="AG6660"/>
      <c r="AH6660"/>
    </row>
    <row r="6661" spans="1:34" x14ac:dyDescent="0.2">
      <c r="A6661"/>
      <c r="J6661"/>
      <c r="AA6661"/>
      <c r="AB6661"/>
      <c r="AC6661"/>
      <c r="AD6661"/>
      <c r="AE6661"/>
      <c r="AF6661"/>
      <c r="AG6661"/>
      <c r="AH6661"/>
    </row>
    <row r="6662" spans="1:34" x14ac:dyDescent="0.2">
      <c r="A6662"/>
      <c r="J6662"/>
      <c r="AA6662"/>
      <c r="AB6662"/>
      <c r="AC6662"/>
      <c r="AD6662"/>
      <c r="AE6662"/>
      <c r="AF6662"/>
      <c r="AG6662"/>
      <c r="AH6662"/>
    </row>
    <row r="6663" spans="1:34" x14ac:dyDescent="0.2">
      <c r="A6663"/>
      <c r="J6663"/>
      <c r="AA6663"/>
      <c r="AB6663"/>
      <c r="AC6663"/>
      <c r="AD6663"/>
      <c r="AE6663"/>
      <c r="AF6663"/>
      <c r="AG6663"/>
      <c r="AH6663"/>
    </row>
    <row r="6664" spans="1:34" x14ac:dyDescent="0.2">
      <c r="A6664"/>
      <c r="J6664"/>
      <c r="AA6664"/>
      <c r="AB6664"/>
      <c r="AC6664"/>
      <c r="AD6664"/>
      <c r="AE6664"/>
      <c r="AF6664"/>
      <c r="AG6664"/>
      <c r="AH6664"/>
    </row>
    <row r="6665" spans="1:34" x14ac:dyDescent="0.2">
      <c r="A6665"/>
      <c r="J6665"/>
      <c r="AA6665"/>
      <c r="AB6665"/>
      <c r="AC6665"/>
      <c r="AD6665"/>
      <c r="AE6665"/>
      <c r="AF6665"/>
      <c r="AG6665"/>
      <c r="AH6665"/>
    </row>
    <row r="6666" spans="1:34" x14ac:dyDescent="0.2">
      <c r="A6666"/>
      <c r="J6666"/>
      <c r="AA6666"/>
      <c r="AB6666"/>
      <c r="AC6666"/>
      <c r="AD6666"/>
      <c r="AE6666"/>
      <c r="AF6666"/>
      <c r="AG6666"/>
      <c r="AH6666"/>
    </row>
    <row r="6667" spans="1:34" x14ac:dyDescent="0.2">
      <c r="A6667"/>
      <c r="J6667"/>
      <c r="AA6667"/>
      <c r="AB6667"/>
      <c r="AC6667"/>
      <c r="AD6667"/>
      <c r="AE6667"/>
      <c r="AF6667"/>
      <c r="AG6667"/>
      <c r="AH6667"/>
    </row>
    <row r="6668" spans="1:34" x14ac:dyDescent="0.2">
      <c r="A6668"/>
      <c r="J6668"/>
      <c r="AA6668"/>
      <c r="AB6668"/>
      <c r="AC6668"/>
      <c r="AD6668"/>
      <c r="AE6668"/>
      <c r="AF6668"/>
      <c r="AG6668"/>
      <c r="AH6668"/>
    </row>
    <row r="6669" spans="1:34" x14ac:dyDescent="0.2">
      <c r="A6669"/>
      <c r="J6669"/>
      <c r="AA6669"/>
      <c r="AB6669"/>
      <c r="AC6669"/>
      <c r="AD6669"/>
      <c r="AE6669"/>
      <c r="AF6669"/>
      <c r="AG6669"/>
      <c r="AH6669"/>
    </row>
    <row r="6670" spans="1:34" x14ac:dyDescent="0.2">
      <c r="A6670"/>
      <c r="J6670"/>
      <c r="AA6670"/>
      <c r="AB6670"/>
      <c r="AC6670"/>
      <c r="AD6670"/>
      <c r="AE6670"/>
      <c r="AF6670"/>
      <c r="AG6670"/>
      <c r="AH6670"/>
    </row>
    <row r="6671" spans="1:34" x14ac:dyDescent="0.2">
      <c r="A6671"/>
      <c r="J6671"/>
      <c r="AA6671"/>
      <c r="AB6671"/>
      <c r="AC6671"/>
      <c r="AD6671"/>
      <c r="AE6671"/>
      <c r="AF6671"/>
      <c r="AG6671"/>
      <c r="AH6671"/>
    </row>
    <row r="6672" spans="1:34" x14ac:dyDescent="0.2">
      <c r="A6672"/>
      <c r="J6672"/>
      <c r="AA6672"/>
      <c r="AB6672"/>
      <c r="AC6672"/>
      <c r="AD6672"/>
      <c r="AE6672"/>
      <c r="AF6672"/>
      <c r="AG6672"/>
      <c r="AH6672"/>
    </row>
    <row r="6673" spans="1:34" x14ac:dyDescent="0.2">
      <c r="A6673"/>
      <c r="J6673"/>
      <c r="AA6673"/>
      <c r="AB6673"/>
      <c r="AC6673"/>
      <c r="AD6673"/>
      <c r="AE6673"/>
      <c r="AF6673"/>
      <c r="AG6673"/>
      <c r="AH6673"/>
    </row>
    <row r="6674" spans="1:34" x14ac:dyDescent="0.2">
      <c r="A6674"/>
      <c r="J6674"/>
      <c r="AA6674"/>
      <c r="AB6674"/>
      <c r="AC6674"/>
      <c r="AD6674"/>
      <c r="AE6674"/>
      <c r="AF6674"/>
      <c r="AG6674"/>
      <c r="AH6674"/>
    </row>
    <row r="6675" spans="1:34" x14ac:dyDescent="0.2">
      <c r="A6675"/>
      <c r="J6675"/>
      <c r="AA6675"/>
      <c r="AB6675"/>
      <c r="AC6675"/>
      <c r="AD6675"/>
      <c r="AE6675"/>
      <c r="AF6675"/>
      <c r="AG6675"/>
      <c r="AH6675"/>
    </row>
    <row r="6676" spans="1:34" x14ac:dyDescent="0.2">
      <c r="A6676"/>
      <c r="J6676"/>
      <c r="AA6676"/>
      <c r="AB6676"/>
      <c r="AC6676"/>
      <c r="AD6676"/>
      <c r="AE6676"/>
      <c r="AF6676"/>
      <c r="AG6676"/>
      <c r="AH6676"/>
    </row>
    <row r="6677" spans="1:34" x14ac:dyDescent="0.2">
      <c r="A6677"/>
      <c r="J6677"/>
      <c r="AA6677"/>
      <c r="AB6677"/>
      <c r="AC6677"/>
      <c r="AD6677"/>
      <c r="AE6677"/>
      <c r="AF6677"/>
      <c r="AG6677"/>
      <c r="AH6677"/>
    </row>
    <row r="6678" spans="1:34" x14ac:dyDescent="0.2">
      <c r="A6678"/>
      <c r="J6678"/>
      <c r="AA6678"/>
      <c r="AB6678"/>
      <c r="AC6678"/>
      <c r="AD6678"/>
      <c r="AE6678"/>
      <c r="AF6678"/>
      <c r="AG6678"/>
      <c r="AH6678"/>
    </row>
    <row r="6679" spans="1:34" x14ac:dyDescent="0.2">
      <c r="A6679"/>
      <c r="J6679"/>
      <c r="AA6679"/>
      <c r="AB6679"/>
      <c r="AC6679"/>
      <c r="AD6679"/>
      <c r="AE6679"/>
      <c r="AF6679"/>
      <c r="AG6679"/>
      <c r="AH6679"/>
    </row>
    <row r="6680" spans="1:34" x14ac:dyDescent="0.2">
      <c r="A6680"/>
      <c r="J6680"/>
      <c r="AA6680"/>
      <c r="AB6680"/>
      <c r="AC6680"/>
      <c r="AD6680"/>
      <c r="AE6680"/>
      <c r="AF6680"/>
      <c r="AG6680"/>
      <c r="AH6680"/>
    </row>
    <row r="6681" spans="1:34" x14ac:dyDescent="0.2">
      <c r="A6681"/>
      <c r="J6681"/>
      <c r="AA6681"/>
      <c r="AB6681"/>
      <c r="AC6681"/>
      <c r="AD6681"/>
      <c r="AE6681"/>
      <c r="AF6681"/>
      <c r="AG6681"/>
      <c r="AH6681"/>
    </row>
    <row r="6682" spans="1:34" x14ac:dyDescent="0.2">
      <c r="A6682"/>
      <c r="J6682"/>
      <c r="AA6682"/>
      <c r="AB6682"/>
      <c r="AC6682"/>
      <c r="AD6682"/>
      <c r="AE6682"/>
      <c r="AF6682"/>
      <c r="AG6682"/>
      <c r="AH6682"/>
    </row>
    <row r="6683" spans="1:34" x14ac:dyDescent="0.2">
      <c r="A6683"/>
      <c r="J6683"/>
      <c r="AA6683"/>
      <c r="AB6683"/>
      <c r="AC6683"/>
      <c r="AD6683"/>
      <c r="AE6683"/>
      <c r="AF6683"/>
      <c r="AG6683"/>
      <c r="AH6683"/>
    </row>
    <row r="6684" spans="1:34" x14ac:dyDescent="0.2">
      <c r="A6684"/>
      <c r="J6684"/>
      <c r="AA6684"/>
      <c r="AB6684"/>
      <c r="AC6684"/>
      <c r="AD6684"/>
      <c r="AE6684"/>
      <c r="AF6684"/>
      <c r="AG6684"/>
      <c r="AH6684"/>
    </row>
    <row r="6685" spans="1:34" x14ac:dyDescent="0.2">
      <c r="A6685"/>
      <c r="J6685"/>
      <c r="AA6685"/>
      <c r="AB6685"/>
      <c r="AC6685"/>
      <c r="AD6685"/>
      <c r="AE6685"/>
      <c r="AF6685"/>
      <c r="AG6685"/>
      <c r="AH6685"/>
    </row>
    <row r="6686" spans="1:34" x14ac:dyDescent="0.2">
      <c r="A6686"/>
      <c r="J6686"/>
      <c r="AA6686"/>
      <c r="AB6686"/>
      <c r="AC6686"/>
      <c r="AD6686"/>
      <c r="AE6686"/>
      <c r="AF6686"/>
      <c r="AG6686"/>
      <c r="AH6686"/>
    </row>
    <row r="6687" spans="1:34" x14ac:dyDescent="0.2">
      <c r="A6687"/>
      <c r="J6687"/>
      <c r="AA6687"/>
      <c r="AB6687"/>
      <c r="AC6687"/>
      <c r="AD6687"/>
      <c r="AE6687"/>
      <c r="AF6687"/>
      <c r="AG6687"/>
      <c r="AH6687"/>
    </row>
    <row r="6688" spans="1:34" x14ac:dyDescent="0.2">
      <c r="A6688"/>
      <c r="J6688"/>
      <c r="AA6688"/>
      <c r="AB6688"/>
      <c r="AC6688"/>
      <c r="AD6688"/>
      <c r="AE6688"/>
      <c r="AF6688"/>
      <c r="AG6688"/>
      <c r="AH6688"/>
    </row>
    <row r="6689" spans="1:34" x14ac:dyDescent="0.2">
      <c r="A6689"/>
      <c r="J6689"/>
      <c r="AA6689"/>
      <c r="AB6689"/>
      <c r="AC6689"/>
      <c r="AD6689"/>
      <c r="AE6689"/>
      <c r="AF6689"/>
      <c r="AG6689"/>
      <c r="AH6689"/>
    </row>
    <row r="6690" spans="1:34" x14ac:dyDescent="0.2">
      <c r="A6690"/>
      <c r="J6690"/>
      <c r="AA6690"/>
      <c r="AB6690"/>
      <c r="AC6690"/>
      <c r="AD6690"/>
      <c r="AE6690"/>
      <c r="AF6690"/>
      <c r="AG6690"/>
      <c r="AH6690"/>
    </row>
    <row r="6691" spans="1:34" x14ac:dyDescent="0.2">
      <c r="A6691"/>
      <c r="J6691"/>
      <c r="AA6691"/>
      <c r="AB6691"/>
      <c r="AC6691"/>
      <c r="AD6691"/>
      <c r="AE6691"/>
      <c r="AF6691"/>
      <c r="AG6691"/>
      <c r="AH6691"/>
    </row>
    <row r="6692" spans="1:34" x14ac:dyDescent="0.2">
      <c r="A6692"/>
      <c r="J6692"/>
      <c r="AA6692"/>
      <c r="AB6692"/>
      <c r="AC6692"/>
      <c r="AD6692"/>
      <c r="AE6692"/>
      <c r="AF6692"/>
      <c r="AG6692"/>
      <c r="AH6692"/>
    </row>
    <row r="6693" spans="1:34" x14ac:dyDescent="0.2">
      <c r="A6693"/>
      <c r="J6693"/>
      <c r="AA6693"/>
      <c r="AB6693"/>
      <c r="AC6693"/>
      <c r="AD6693"/>
      <c r="AE6693"/>
      <c r="AF6693"/>
      <c r="AG6693"/>
      <c r="AH6693"/>
    </row>
    <row r="6694" spans="1:34" x14ac:dyDescent="0.2">
      <c r="A6694"/>
      <c r="J6694"/>
      <c r="AA6694"/>
      <c r="AB6694"/>
      <c r="AC6694"/>
      <c r="AD6694"/>
      <c r="AE6694"/>
      <c r="AF6694"/>
      <c r="AG6694"/>
      <c r="AH6694"/>
    </row>
    <row r="6695" spans="1:34" x14ac:dyDescent="0.2">
      <c r="A6695"/>
      <c r="J6695"/>
      <c r="AA6695"/>
      <c r="AB6695"/>
      <c r="AC6695"/>
      <c r="AD6695"/>
      <c r="AE6695"/>
      <c r="AF6695"/>
      <c r="AG6695"/>
      <c r="AH6695"/>
    </row>
    <row r="6696" spans="1:34" x14ac:dyDescent="0.2">
      <c r="A6696"/>
      <c r="J6696"/>
      <c r="AA6696"/>
      <c r="AB6696"/>
      <c r="AC6696"/>
      <c r="AD6696"/>
      <c r="AE6696"/>
      <c r="AF6696"/>
      <c r="AG6696"/>
      <c r="AH6696"/>
    </row>
    <row r="6697" spans="1:34" x14ac:dyDescent="0.2">
      <c r="A6697"/>
      <c r="J6697"/>
      <c r="AA6697"/>
      <c r="AB6697"/>
      <c r="AC6697"/>
      <c r="AD6697"/>
      <c r="AE6697"/>
      <c r="AF6697"/>
      <c r="AG6697"/>
      <c r="AH6697"/>
    </row>
    <row r="6698" spans="1:34" x14ac:dyDescent="0.2">
      <c r="A6698"/>
      <c r="J6698"/>
      <c r="AA6698"/>
      <c r="AB6698"/>
      <c r="AC6698"/>
      <c r="AD6698"/>
      <c r="AE6698"/>
      <c r="AF6698"/>
      <c r="AG6698"/>
      <c r="AH6698"/>
    </row>
    <row r="6699" spans="1:34" x14ac:dyDescent="0.2">
      <c r="A6699"/>
      <c r="J6699"/>
      <c r="AA6699"/>
      <c r="AB6699"/>
      <c r="AC6699"/>
      <c r="AD6699"/>
      <c r="AE6699"/>
      <c r="AF6699"/>
      <c r="AG6699"/>
      <c r="AH6699"/>
    </row>
    <row r="6700" spans="1:34" x14ac:dyDescent="0.2">
      <c r="A6700"/>
      <c r="J6700"/>
      <c r="AA6700"/>
      <c r="AB6700"/>
      <c r="AC6700"/>
      <c r="AD6700"/>
      <c r="AE6700"/>
      <c r="AF6700"/>
      <c r="AG6700"/>
      <c r="AH6700"/>
    </row>
    <row r="6701" spans="1:34" x14ac:dyDescent="0.2">
      <c r="A6701"/>
      <c r="J6701"/>
      <c r="AA6701"/>
      <c r="AB6701"/>
      <c r="AC6701"/>
      <c r="AD6701"/>
      <c r="AE6701"/>
      <c r="AF6701"/>
      <c r="AG6701"/>
      <c r="AH6701"/>
    </row>
    <row r="6702" spans="1:34" x14ac:dyDescent="0.2">
      <c r="A6702"/>
      <c r="J6702"/>
      <c r="AA6702"/>
      <c r="AB6702"/>
      <c r="AC6702"/>
      <c r="AD6702"/>
      <c r="AE6702"/>
      <c r="AF6702"/>
      <c r="AG6702"/>
      <c r="AH6702"/>
    </row>
    <row r="6703" spans="1:34" x14ac:dyDescent="0.2">
      <c r="A6703"/>
      <c r="J6703"/>
      <c r="AA6703"/>
      <c r="AB6703"/>
      <c r="AC6703"/>
      <c r="AD6703"/>
      <c r="AE6703"/>
      <c r="AF6703"/>
      <c r="AG6703"/>
      <c r="AH6703"/>
    </row>
    <row r="6704" spans="1:34" x14ac:dyDescent="0.2">
      <c r="A6704"/>
      <c r="J6704"/>
      <c r="AA6704"/>
      <c r="AB6704"/>
      <c r="AC6704"/>
      <c r="AD6704"/>
      <c r="AE6704"/>
      <c r="AF6704"/>
      <c r="AG6704"/>
      <c r="AH6704"/>
    </row>
    <row r="6705" spans="1:34" x14ac:dyDescent="0.2">
      <c r="A6705"/>
      <c r="J6705"/>
      <c r="AA6705"/>
      <c r="AB6705"/>
      <c r="AC6705"/>
      <c r="AD6705"/>
      <c r="AE6705"/>
      <c r="AF6705"/>
      <c r="AG6705"/>
      <c r="AH6705"/>
    </row>
    <row r="6706" spans="1:34" x14ac:dyDescent="0.2">
      <c r="A6706"/>
      <c r="J6706"/>
      <c r="AA6706"/>
      <c r="AB6706"/>
      <c r="AC6706"/>
      <c r="AD6706"/>
      <c r="AE6706"/>
      <c r="AF6706"/>
      <c r="AG6706"/>
      <c r="AH6706"/>
    </row>
    <row r="6707" spans="1:34" x14ac:dyDescent="0.2">
      <c r="A6707"/>
      <c r="J6707"/>
      <c r="AA6707"/>
      <c r="AB6707"/>
      <c r="AC6707"/>
      <c r="AD6707"/>
      <c r="AE6707"/>
      <c r="AF6707"/>
      <c r="AG6707"/>
      <c r="AH6707"/>
    </row>
    <row r="6708" spans="1:34" x14ac:dyDescent="0.2">
      <c r="A6708"/>
      <c r="J6708"/>
      <c r="AA6708"/>
      <c r="AB6708"/>
      <c r="AC6708"/>
      <c r="AD6708"/>
      <c r="AE6708"/>
      <c r="AF6708"/>
      <c r="AG6708"/>
      <c r="AH6708"/>
    </row>
    <row r="6709" spans="1:34" x14ac:dyDescent="0.2">
      <c r="A6709"/>
      <c r="J6709"/>
      <c r="AA6709"/>
      <c r="AB6709"/>
      <c r="AC6709"/>
      <c r="AD6709"/>
      <c r="AE6709"/>
      <c r="AF6709"/>
      <c r="AG6709"/>
      <c r="AH6709"/>
    </row>
    <row r="6710" spans="1:34" x14ac:dyDescent="0.2">
      <c r="A6710"/>
      <c r="J6710"/>
      <c r="AA6710"/>
      <c r="AB6710"/>
      <c r="AC6710"/>
      <c r="AD6710"/>
      <c r="AE6710"/>
      <c r="AF6710"/>
      <c r="AG6710"/>
      <c r="AH6710"/>
    </row>
    <row r="6711" spans="1:34" x14ac:dyDescent="0.2">
      <c r="A6711"/>
      <c r="J6711"/>
      <c r="AA6711"/>
      <c r="AB6711"/>
      <c r="AC6711"/>
      <c r="AD6711"/>
      <c r="AE6711"/>
      <c r="AF6711"/>
      <c r="AG6711"/>
      <c r="AH6711"/>
    </row>
    <row r="6712" spans="1:34" x14ac:dyDescent="0.2">
      <c r="A6712"/>
      <c r="J6712"/>
      <c r="AA6712"/>
      <c r="AB6712"/>
      <c r="AC6712"/>
      <c r="AD6712"/>
      <c r="AE6712"/>
      <c r="AF6712"/>
      <c r="AG6712"/>
      <c r="AH6712"/>
    </row>
    <row r="6713" spans="1:34" x14ac:dyDescent="0.2">
      <c r="A6713"/>
      <c r="J6713"/>
      <c r="AA6713"/>
      <c r="AB6713"/>
      <c r="AC6713"/>
      <c r="AD6713"/>
      <c r="AE6713"/>
      <c r="AF6713"/>
      <c r="AG6713"/>
      <c r="AH6713"/>
    </row>
    <row r="6714" spans="1:34" x14ac:dyDescent="0.2">
      <c r="A6714"/>
      <c r="J6714"/>
      <c r="AA6714"/>
      <c r="AB6714"/>
      <c r="AC6714"/>
      <c r="AD6714"/>
      <c r="AE6714"/>
      <c r="AF6714"/>
      <c r="AG6714"/>
      <c r="AH6714"/>
    </row>
    <row r="6715" spans="1:34" x14ac:dyDescent="0.2">
      <c r="A6715"/>
      <c r="J6715"/>
      <c r="AA6715"/>
      <c r="AB6715"/>
      <c r="AC6715"/>
      <c r="AD6715"/>
      <c r="AE6715"/>
      <c r="AF6715"/>
      <c r="AG6715"/>
      <c r="AH6715"/>
    </row>
    <row r="6716" spans="1:34" x14ac:dyDescent="0.2">
      <c r="A6716"/>
      <c r="J6716"/>
      <c r="AA6716"/>
      <c r="AB6716"/>
      <c r="AC6716"/>
      <c r="AD6716"/>
      <c r="AE6716"/>
      <c r="AF6716"/>
      <c r="AG6716"/>
      <c r="AH6716"/>
    </row>
    <row r="6717" spans="1:34" x14ac:dyDescent="0.2">
      <c r="A6717"/>
      <c r="J6717"/>
      <c r="AA6717"/>
      <c r="AB6717"/>
      <c r="AC6717"/>
      <c r="AD6717"/>
      <c r="AE6717"/>
      <c r="AF6717"/>
      <c r="AG6717"/>
      <c r="AH6717"/>
    </row>
    <row r="6718" spans="1:34" x14ac:dyDescent="0.2">
      <c r="A6718"/>
      <c r="J6718"/>
      <c r="AA6718"/>
      <c r="AB6718"/>
      <c r="AC6718"/>
      <c r="AD6718"/>
      <c r="AE6718"/>
      <c r="AF6718"/>
      <c r="AG6718"/>
      <c r="AH6718"/>
    </row>
    <row r="6719" spans="1:34" x14ac:dyDescent="0.2">
      <c r="A6719"/>
      <c r="J6719"/>
      <c r="AA6719"/>
      <c r="AB6719"/>
      <c r="AC6719"/>
      <c r="AD6719"/>
      <c r="AE6719"/>
      <c r="AF6719"/>
      <c r="AG6719"/>
      <c r="AH6719"/>
    </row>
    <row r="6720" spans="1:34" x14ac:dyDescent="0.2">
      <c r="A6720"/>
      <c r="J6720"/>
      <c r="AA6720"/>
      <c r="AB6720"/>
      <c r="AC6720"/>
      <c r="AD6720"/>
      <c r="AE6720"/>
      <c r="AF6720"/>
      <c r="AG6720"/>
      <c r="AH6720"/>
    </row>
    <row r="6721" spans="1:34" x14ac:dyDescent="0.2">
      <c r="A6721"/>
      <c r="J6721"/>
      <c r="AA6721"/>
      <c r="AB6721"/>
      <c r="AC6721"/>
      <c r="AD6721"/>
      <c r="AE6721"/>
      <c r="AF6721"/>
      <c r="AG6721"/>
      <c r="AH6721"/>
    </row>
    <row r="6722" spans="1:34" x14ac:dyDescent="0.2">
      <c r="A6722"/>
      <c r="J6722"/>
      <c r="AA6722"/>
      <c r="AB6722"/>
      <c r="AC6722"/>
      <c r="AD6722"/>
      <c r="AE6722"/>
      <c r="AF6722"/>
      <c r="AG6722"/>
      <c r="AH6722"/>
    </row>
    <row r="6723" spans="1:34" x14ac:dyDescent="0.2">
      <c r="A6723"/>
      <c r="J6723"/>
      <c r="AA6723"/>
      <c r="AB6723"/>
      <c r="AC6723"/>
      <c r="AD6723"/>
      <c r="AE6723"/>
      <c r="AF6723"/>
      <c r="AG6723"/>
      <c r="AH6723"/>
    </row>
    <row r="6724" spans="1:34" x14ac:dyDescent="0.2">
      <c r="A6724"/>
      <c r="J6724"/>
      <c r="AA6724"/>
      <c r="AB6724"/>
      <c r="AC6724"/>
      <c r="AD6724"/>
      <c r="AE6724"/>
      <c r="AF6724"/>
      <c r="AG6724"/>
      <c r="AH6724"/>
    </row>
    <row r="6725" spans="1:34" x14ac:dyDescent="0.2">
      <c r="A6725"/>
      <c r="J6725"/>
      <c r="AA6725"/>
      <c r="AB6725"/>
      <c r="AC6725"/>
      <c r="AD6725"/>
      <c r="AE6725"/>
      <c r="AF6725"/>
      <c r="AG6725"/>
      <c r="AH6725"/>
    </row>
    <row r="6726" spans="1:34" x14ac:dyDescent="0.2">
      <c r="A6726"/>
      <c r="J6726"/>
      <c r="AA6726"/>
      <c r="AB6726"/>
      <c r="AC6726"/>
      <c r="AD6726"/>
      <c r="AE6726"/>
      <c r="AF6726"/>
      <c r="AG6726"/>
      <c r="AH6726"/>
    </row>
    <row r="6727" spans="1:34" x14ac:dyDescent="0.2">
      <c r="A6727"/>
      <c r="J6727"/>
      <c r="AA6727"/>
      <c r="AB6727"/>
      <c r="AC6727"/>
      <c r="AD6727"/>
      <c r="AE6727"/>
      <c r="AF6727"/>
      <c r="AG6727"/>
      <c r="AH6727"/>
    </row>
    <row r="6728" spans="1:34" x14ac:dyDescent="0.2">
      <c r="A6728"/>
      <c r="J6728"/>
      <c r="AA6728"/>
      <c r="AB6728"/>
      <c r="AC6728"/>
      <c r="AD6728"/>
      <c r="AE6728"/>
      <c r="AF6728"/>
      <c r="AG6728"/>
      <c r="AH6728"/>
    </row>
    <row r="6729" spans="1:34" x14ac:dyDescent="0.2">
      <c r="A6729"/>
      <c r="J6729"/>
      <c r="AA6729"/>
      <c r="AB6729"/>
      <c r="AC6729"/>
      <c r="AD6729"/>
      <c r="AE6729"/>
      <c r="AF6729"/>
      <c r="AG6729"/>
      <c r="AH6729"/>
    </row>
    <row r="6730" spans="1:34" x14ac:dyDescent="0.2">
      <c r="A6730"/>
      <c r="J6730"/>
      <c r="AA6730"/>
      <c r="AB6730"/>
      <c r="AC6730"/>
      <c r="AD6730"/>
      <c r="AE6730"/>
      <c r="AF6730"/>
      <c r="AG6730"/>
      <c r="AH6730"/>
    </row>
    <row r="6731" spans="1:34" x14ac:dyDescent="0.2">
      <c r="A6731"/>
      <c r="J6731"/>
      <c r="AA6731"/>
      <c r="AB6731"/>
      <c r="AC6731"/>
      <c r="AD6731"/>
      <c r="AE6731"/>
      <c r="AF6731"/>
      <c r="AG6731"/>
      <c r="AH6731"/>
    </row>
    <row r="6732" spans="1:34" x14ac:dyDescent="0.2">
      <c r="A6732"/>
      <c r="J6732"/>
      <c r="AA6732"/>
      <c r="AB6732"/>
      <c r="AC6732"/>
      <c r="AD6732"/>
      <c r="AE6732"/>
      <c r="AF6732"/>
      <c r="AG6732"/>
      <c r="AH6732"/>
    </row>
    <row r="6733" spans="1:34" x14ac:dyDescent="0.2">
      <c r="A6733"/>
      <c r="J6733"/>
      <c r="AA6733"/>
      <c r="AB6733"/>
      <c r="AC6733"/>
      <c r="AD6733"/>
      <c r="AE6733"/>
      <c r="AF6733"/>
      <c r="AG6733"/>
      <c r="AH6733"/>
    </row>
    <row r="6734" spans="1:34" x14ac:dyDescent="0.2">
      <c r="A6734"/>
      <c r="J6734"/>
      <c r="AA6734"/>
      <c r="AB6734"/>
      <c r="AC6734"/>
      <c r="AD6734"/>
      <c r="AE6734"/>
      <c r="AF6734"/>
      <c r="AG6734"/>
      <c r="AH6734"/>
    </row>
    <row r="6735" spans="1:34" x14ac:dyDescent="0.2">
      <c r="A6735"/>
      <c r="J6735"/>
      <c r="AA6735"/>
      <c r="AB6735"/>
      <c r="AC6735"/>
      <c r="AD6735"/>
      <c r="AE6735"/>
      <c r="AF6735"/>
      <c r="AG6735"/>
      <c r="AH6735"/>
    </row>
    <row r="6736" spans="1:34" x14ac:dyDescent="0.2">
      <c r="A6736"/>
      <c r="J6736"/>
      <c r="AA6736"/>
      <c r="AB6736"/>
      <c r="AC6736"/>
      <c r="AD6736"/>
      <c r="AE6736"/>
      <c r="AF6736"/>
      <c r="AG6736"/>
      <c r="AH6736"/>
    </row>
    <row r="6737" spans="1:34" x14ac:dyDescent="0.2">
      <c r="A6737"/>
      <c r="J6737"/>
      <c r="AA6737"/>
      <c r="AB6737"/>
      <c r="AC6737"/>
      <c r="AD6737"/>
      <c r="AE6737"/>
      <c r="AF6737"/>
      <c r="AG6737"/>
      <c r="AH6737"/>
    </row>
    <row r="6738" spans="1:34" x14ac:dyDescent="0.2">
      <c r="A6738"/>
      <c r="J6738"/>
      <c r="AA6738"/>
      <c r="AB6738"/>
      <c r="AC6738"/>
      <c r="AD6738"/>
      <c r="AE6738"/>
      <c r="AF6738"/>
      <c r="AG6738"/>
      <c r="AH6738"/>
    </row>
    <row r="6739" spans="1:34" x14ac:dyDescent="0.2">
      <c r="A6739"/>
      <c r="J6739"/>
      <c r="AA6739"/>
      <c r="AB6739"/>
      <c r="AC6739"/>
      <c r="AD6739"/>
      <c r="AE6739"/>
      <c r="AF6739"/>
      <c r="AG6739"/>
      <c r="AH6739"/>
    </row>
    <row r="6740" spans="1:34" x14ac:dyDescent="0.2">
      <c r="A6740"/>
      <c r="J6740"/>
      <c r="AA6740"/>
      <c r="AB6740"/>
      <c r="AC6740"/>
      <c r="AD6740"/>
      <c r="AE6740"/>
      <c r="AF6740"/>
      <c r="AG6740"/>
      <c r="AH6740"/>
    </row>
    <row r="6741" spans="1:34" x14ac:dyDescent="0.2">
      <c r="A6741"/>
      <c r="J6741"/>
      <c r="AA6741"/>
      <c r="AB6741"/>
      <c r="AC6741"/>
      <c r="AD6741"/>
      <c r="AE6741"/>
      <c r="AF6741"/>
      <c r="AG6741"/>
      <c r="AH6741"/>
    </row>
    <row r="6742" spans="1:34" x14ac:dyDescent="0.2">
      <c r="A6742"/>
      <c r="J6742"/>
      <c r="AA6742"/>
      <c r="AB6742"/>
      <c r="AC6742"/>
      <c r="AD6742"/>
      <c r="AE6742"/>
      <c r="AF6742"/>
      <c r="AG6742"/>
      <c r="AH6742"/>
    </row>
    <row r="6743" spans="1:34" x14ac:dyDescent="0.2">
      <c r="A6743"/>
      <c r="J6743"/>
      <c r="AA6743"/>
      <c r="AB6743"/>
      <c r="AC6743"/>
      <c r="AD6743"/>
      <c r="AE6743"/>
      <c r="AF6743"/>
      <c r="AG6743"/>
      <c r="AH6743"/>
    </row>
    <row r="6744" spans="1:34" x14ac:dyDescent="0.2">
      <c r="A6744"/>
      <c r="J6744"/>
      <c r="AA6744"/>
      <c r="AB6744"/>
      <c r="AC6744"/>
      <c r="AD6744"/>
      <c r="AE6744"/>
      <c r="AF6744"/>
      <c r="AG6744"/>
      <c r="AH6744"/>
    </row>
    <row r="6745" spans="1:34" x14ac:dyDescent="0.2">
      <c r="A6745"/>
      <c r="J6745"/>
      <c r="AA6745"/>
      <c r="AB6745"/>
      <c r="AC6745"/>
      <c r="AD6745"/>
      <c r="AE6745"/>
      <c r="AF6745"/>
      <c r="AG6745"/>
      <c r="AH6745"/>
    </row>
    <row r="6746" spans="1:34" x14ac:dyDescent="0.2">
      <c r="A6746"/>
      <c r="J6746"/>
      <c r="AA6746"/>
      <c r="AB6746"/>
      <c r="AC6746"/>
      <c r="AD6746"/>
      <c r="AE6746"/>
      <c r="AF6746"/>
      <c r="AG6746"/>
      <c r="AH6746"/>
    </row>
    <row r="6747" spans="1:34" x14ac:dyDescent="0.2">
      <c r="A6747"/>
      <c r="J6747"/>
      <c r="AA6747"/>
      <c r="AB6747"/>
      <c r="AC6747"/>
      <c r="AD6747"/>
      <c r="AE6747"/>
      <c r="AF6747"/>
      <c r="AG6747"/>
      <c r="AH6747"/>
    </row>
    <row r="6748" spans="1:34" x14ac:dyDescent="0.2">
      <c r="A6748"/>
      <c r="J6748"/>
      <c r="AA6748"/>
      <c r="AB6748"/>
      <c r="AC6748"/>
      <c r="AD6748"/>
      <c r="AE6748"/>
      <c r="AF6748"/>
      <c r="AG6748"/>
      <c r="AH6748"/>
    </row>
    <row r="6749" spans="1:34" x14ac:dyDescent="0.2">
      <c r="A6749"/>
      <c r="J6749"/>
      <c r="AA6749"/>
      <c r="AB6749"/>
      <c r="AC6749"/>
      <c r="AD6749"/>
      <c r="AE6749"/>
      <c r="AF6749"/>
      <c r="AG6749"/>
      <c r="AH6749"/>
    </row>
    <row r="6750" spans="1:34" x14ac:dyDescent="0.2">
      <c r="A6750"/>
      <c r="J6750"/>
      <c r="AA6750"/>
      <c r="AB6750"/>
      <c r="AC6750"/>
      <c r="AD6750"/>
      <c r="AE6750"/>
      <c r="AF6750"/>
      <c r="AG6750"/>
      <c r="AH6750"/>
    </row>
    <row r="6751" spans="1:34" x14ac:dyDescent="0.2">
      <c r="A6751"/>
      <c r="J6751"/>
      <c r="AA6751"/>
      <c r="AB6751"/>
      <c r="AC6751"/>
      <c r="AD6751"/>
      <c r="AE6751"/>
      <c r="AF6751"/>
      <c r="AG6751"/>
      <c r="AH6751"/>
    </row>
    <row r="6752" spans="1:34" x14ac:dyDescent="0.2">
      <c r="A6752"/>
      <c r="J6752"/>
      <c r="AA6752"/>
      <c r="AB6752"/>
      <c r="AC6752"/>
      <c r="AD6752"/>
      <c r="AE6752"/>
      <c r="AF6752"/>
      <c r="AG6752"/>
      <c r="AH6752"/>
    </row>
    <row r="6753" spans="1:34" x14ac:dyDescent="0.2">
      <c r="A6753"/>
      <c r="J6753"/>
      <c r="AA6753"/>
      <c r="AB6753"/>
      <c r="AC6753"/>
      <c r="AD6753"/>
      <c r="AE6753"/>
      <c r="AF6753"/>
      <c r="AG6753"/>
      <c r="AH6753"/>
    </row>
    <row r="6754" spans="1:34" x14ac:dyDescent="0.2">
      <c r="A6754"/>
      <c r="J6754"/>
      <c r="AA6754"/>
      <c r="AB6754"/>
      <c r="AC6754"/>
      <c r="AD6754"/>
      <c r="AE6754"/>
      <c r="AF6754"/>
      <c r="AG6754"/>
      <c r="AH6754"/>
    </row>
    <row r="6755" spans="1:34" x14ac:dyDescent="0.2">
      <c r="A6755"/>
      <c r="J6755"/>
      <c r="AA6755"/>
      <c r="AB6755"/>
      <c r="AC6755"/>
      <c r="AD6755"/>
      <c r="AE6755"/>
      <c r="AF6755"/>
      <c r="AG6755"/>
      <c r="AH6755"/>
    </row>
    <row r="6756" spans="1:34" x14ac:dyDescent="0.2">
      <c r="A6756"/>
      <c r="J6756"/>
      <c r="AA6756"/>
      <c r="AB6756"/>
      <c r="AC6756"/>
      <c r="AD6756"/>
      <c r="AE6756"/>
      <c r="AF6756"/>
      <c r="AG6756"/>
      <c r="AH6756"/>
    </row>
    <row r="6757" spans="1:34" x14ac:dyDescent="0.2">
      <c r="A6757"/>
      <c r="J6757"/>
      <c r="AA6757"/>
      <c r="AB6757"/>
      <c r="AC6757"/>
      <c r="AD6757"/>
      <c r="AE6757"/>
      <c r="AF6757"/>
      <c r="AG6757"/>
      <c r="AH6757"/>
    </row>
    <row r="6758" spans="1:34" x14ac:dyDescent="0.2">
      <c r="A6758"/>
      <c r="J6758"/>
      <c r="AA6758"/>
      <c r="AB6758"/>
      <c r="AC6758"/>
      <c r="AD6758"/>
      <c r="AE6758"/>
      <c r="AF6758"/>
      <c r="AG6758"/>
      <c r="AH6758"/>
    </row>
    <row r="6759" spans="1:34" x14ac:dyDescent="0.2">
      <c r="A6759"/>
      <c r="J6759"/>
      <c r="AA6759"/>
      <c r="AB6759"/>
      <c r="AC6759"/>
      <c r="AD6759"/>
      <c r="AE6759"/>
      <c r="AF6759"/>
      <c r="AG6759"/>
      <c r="AH6759"/>
    </row>
    <row r="6760" spans="1:34" x14ac:dyDescent="0.2">
      <c r="A6760"/>
      <c r="J6760"/>
      <c r="AA6760"/>
      <c r="AB6760"/>
      <c r="AC6760"/>
      <c r="AD6760"/>
      <c r="AE6760"/>
      <c r="AF6760"/>
      <c r="AG6760"/>
      <c r="AH6760"/>
    </row>
    <row r="6761" spans="1:34" x14ac:dyDescent="0.2">
      <c r="A6761"/>
      <c r="J6761"/>
      <c r="AA6761"/>
      <c r="AB6761"/>
      <c r="AC6761"/>
      <c r="AD6761"/>
      <c r="AE6761"/>
      <c r="AF6761"/>
      <c r="AG6761"/>
      <c r="AH6761"/>
    </row>
    <row r="6762" spans="1:34" x14ac:dyDescent="0.2">
      <c r="A6762"/>
      <c r="J6762"/>
      <c r="AA6762"/>
      <c r="AB6762"/>
      <c r="AC6762"/>
      <c r="AD6762"/>
      <c r="AE6762"/>
      <c r="AF6762"/>
      <c r="AG6762"/>
      <c r="AH6762"/>
    </row>
    <row r="6763" spans="1:34" x14ac:dyDescent="0.2">
      <c r="A6763"/>
      <c r="J6763"/>
      <c r="AA6763"/>
      <c r="AB6763"/>
      <c r="AC6763"/>
      <c r="AD6763"/>
      <c r="AE6763"/>
      <c r="AF6763"/>
      <c r="AG6763"/>
      <c r="AH6763"/>
    </row>
    <row r="6764" spans="1:34" x14ac:dyDescent="0.2">
      <c r="A6764"/>
      <c r="J6764"/>
      <c r="AA6764"/>
      <c r="AB6764"/>
      <c r="AC6764"/>
      <c r="AD6764"/>
      <c r="AE6764"/>
      <c r="AF6764"/>
      <c r="AG6764"/>
      <c r="AH6764"/>
    </row>
    <row r="6765" spans="1:34" x14ac:dyDescent="0.2">
      <c r="A6765"/>
      <c r="J6765"/>
      <c r="AA6765"/>
      <c r="AB6765"/>
      <c r="AC6765"/>
      <c r="AD6765"/>
      <c r="AE6765"/>
      <c r="AF6765"/>
      <c r="AG6765"/>
      <c r="AH6765"/>
    </row>
    <row r="6766" spans="1:34" x14ac:dyDescent="0.2">
      <c r="A6766"/>
      <c r="J6766"/>
      <c r="AA6766"/>
      <c r="AB6766"/>
      <c r="AC6766"/>
      <c r="AD6766"/>
      <c r="AE6766"/>
      <c r="AF6766"/>
      <c r="AG6766"/>
      <c r="AH6766"/>
    </row>
    <row r="6767" spans="1:34" x14ac:dyDescent="0.2">
      <c r="A6767"/>
      <c r="J6767"/>
      <c r="AA6767"/>
      <c r="AB6767"/>
      <c r="AC6767"/>
      <c r="AD6767"/>
      <c r="AE6767"/>
      <c r="AF6767"/>
      <c r="AG6767"/>
      <c r="AH6767"/>
    </row>
    <row r="6768" spans="1:34" x14ac:dyDescent="0.2">
      <c r="A6768"/>
      <c r="J6768"/>
      <c r="AA6768"/>
      <c r="AB6768"/>
      <c r="AC6768"/>
      <c r="AD6768"/>
      <c r="AE6768"/>
      <c r="AF6768"/>
      <c r="AG6768"/>
      <c r="AH6768"/>
    </row>
    <row r="6769" spans="1:34" x14ac:dyDescent="0.2">
      <c r="A6769"/>
      <c r="J6769"/>
      <c r="AA6769"/>
      <c r="AB6769"/>
      <c r="AC6769"/>
      <c r="AD6769"/>
      <c r="AE6769"/>
      <c r="AF6769"/>
      <c r="AG6769"/>
      <c r="AH6769"/>
    </row>
    <row r="6770" spans="1:34" x14ac:dyDescent="0.2">
      <c r="A6770"/>
      <c r="J6770"/>
      <c r="AA6770"/>
      <c r="AB6770"/>
      <c r="AC6770"/>
      <c r="AD6770"/>
      <c r="AE6770"/>
      <c r="AF6770"/>
      <c r="AG6770"/>
      <c r="AH6770"/>
    </row>
    <row r="6771" spans="1:34" x14ac:dyDescent="0.2">
      <c r="A6771"/>
      <c r="J6771"/>
      <c r="AA6771"/>
      <c r="AB6771"/>
      <c r="AC6771"/>
      <c r="AD6771"/>
      <c r="AE6771"/>
      <c r="AF6771"/>
      <c r="AG6771"/>
      <c r="AH6771"/>
    </row>
    <row r="6772" spans="1:34" x14ac:dyDescent="0.2">
      <c r="A6772"/>
      <c r="J6772"/>
      <c r="AA6772"/>
      <c r="AB6772"/>
      <c r="AC6772"/>
      <c r="AD6772"/>
      <c r="AE6772"/>
      <c r="AF6772"/>
      <c r="AG6772"/>
      <c r="AH6772"/>
    </row>
    <row r="6773" spans="1:34" x14ac:dyDescent="0.2">
      <c r="A6773"/>
      <c r="J6773"/>
      <c r="AA6773"/>
      <c r="AB6773"/>
      <c r="AC6773"/>
      <c r="AD6773"/>
      <c r="AE6773"/>
      <c r="AF6773"/>
      <c r="AG6773"/>
      <c r="AH6773"/>
    </row>
    <row r="6774" spans="1:34" x14ac:dyDescent="0.2">
      <c r="A6774"/>
      <c r="J6774"/>
      <c r="AA6774"/>
      <c r="AB6774"/>
      <c r="AC6774"/>
      <c r="AD6774"/>
      <c r="AE6774"/>
      <c r="AF6774"/>
      <c r="AG6774"/>
      <c r="AH6774"/>
    </row>
    <row r="6775" spans="1:34" x14ac:dyDescent="0.2">
      <c r="A6775"/>
      <c r="J6775"/>
      <c r="AA6775"/>
      <c r="AB6775"/>
      <c r="AC6775"/>
      <c r="AD6775"/>
      <c r="AE6775"/>
      <c r="AF6775"/>
      <c r="AG6775"/>
      <c r="AH6775"/>
    </row>
    <row r="6776" spans="1:34" x14ac:dyDescent="0.2">
      <c r="A6776"/>
      <c r="J6776"/>
      <c r="AA6776"/>
      <c r="AB6776"/>
      <c r="AC6776"/>
      <c r="AD6776"/>
      <c r="AE6776"/>
      <c r="AF6776"/>
      <c r="AG6776"/>
      <c r="AH6776"/>
    </row>
    <row r="6777" spans="1:34" x14ac:dyDescent="0.2">
      <c r="A6777"/>
      <c r="J6777"/>
      <c r="AA6777"/>
      <c r="AB6777"/>
      <c r="AC6777"/>
      <c r="AD6777"/>
      <c r="AE6777"/>
      <c r="AF6777"/>
      <c r="AG6777"/>
      <c r="AH6777"/>
    </row>
    <row r="6778" spans="1:34" x14ac:dyDescent="0.2">
      <c r="A6778"/>
      <c r="J6778"/>
      <c r="AA6778"/>
      <c r="AB6778"/>
      <c r="AC6778"/>
      <c r="AD6778"/>
      <c r="AE6778"/>
      <c r="AF6778"/>
      <c r="AG6778"/>
      <c r="AH6778"/>
    </row>
    <row r="6779" spans="1:34" x14ac:dyDescent="0.2">
      <c r="A6779"/>
      <c r="J6779"/>
      <c r="AA6779"/>
      <c r="AB6779"/>
      <c r="AC6779"/>
      <c r="AD6779"/>
      <c r="AE6779"/>
      <c r="AF6779"/>
      <c r="AG6779"/>
      <c r="AH6779"/>
    </row>
    <row r="6780" spans="1:34" x14ac:dyDescent="0.2">
      <c r="A6780"/>
      <c r="J6780"/>
      <c r="AA6780"/>
      <c r="AB6780"/>
      <c r="AC6780"/>
      <c r="AD6780"/>
      <c r="AE6780"/>
      <c r="AF6780"/>
      <c r="AG6780"/>
      <c r="AH6780"/>
    </row>
    <row r="6781" spans="1:34" x14ac:dyDescent="0.2">
      <c r="A6781"/>
      <c r="J6781"/>
      <c r="AA6781"/>
      <c r="AB6781"/>
      <c r="AC6781"/>
      <c r="AD6781"/>
      <c r="AE6781"/>
      <c r="AF6781"/>
      <c r="AG6781"/>
      <c r="AH6781"/>
    </row>
    <row r="6782" spans="1:34" x14ac:dyDescent="0.2">
      <c r="A6782"/>
      <c r="J6782"/>
      <c r="AA6782"/>
      <c r="AB6782"/>
      <c r="AC6782"/>
      <c r="AD6782"/>
      <c r="AE6782"/>
      <c r="AF6782"/>
      <c r="AG6782"/>
      <c r="AH6782"/>
    </row>
    <row r="6783" spans="1:34" x14ac:dyDescent="0.2">
      <c r="A6783"/>
      <c r="J6783"/>
      <c r="AA6783"/>
      <c r="AB6783"/>
      <c r="AC6783"/>
      <c r="AD6783"/>
      <c r="AE6783"/>
      <c r="AF6783"/>
      <c r="AG6783"/>
      <c r="AH6783"/>
    </row>
    <row r="6784" spans="1:34" x14ac:dyDescent="0.2">
      <c r="A6784"/>
      <c r="J6784"/>
      <c r="AA6784"/>
      <c r="AB6784"/>
      <c r="AC6784"/>
      <c r="AD6784"/>
      <c r="AE6784"/>
      <c r="AF6784"/>
      <c r="AG6784"/>
      <c r="AH6784"/>
    </row>
    <row r="6785" spans="1:34" x14ac:dyDescent="0.2">
      <c r="A6785"/>
      <c r="J6785"/>
      <c r="AA6785"/>
      <c r="AB6785"/>
      <c r="AC6785"/>
      <c r="AD6785"/>
      <c r="AE6785"/>
      <c r="AF6785"/>
      <c r="AG6785"/>
      <c r="AH6785"/>
    </row>
    <row r="6786" spans="1:34" x14ac:dyDescent="0.2">
      <c r="A6786"/>
      <c r="J6786"/>
      <c r="AA6786"/>
      <c r="AB6786"/>
      <c r="AC6786"/>
      <c r="AD6786"/>
      <c r="AE6786"/>
      <c r="AF6786"/>
      <c r="AG6786"/>
      <c r="AH6786"/>
    </row>
    <row r="6787" spans="1:34" x14ac:dyDescent="0.2">
      <c r="A6787"/>
      <c r="J6787"/>
      <c r="AA6787"/>
      <c r="AB6787"/>
      <c r="AC6787"/>
      <c r="AD6787"/>
      <c r="AE6787"/>
      <c r="AF6787"/>
      <c r="AG6787"/>
      <c r="AH6787"/>
    </row>
    <row r="6788" spans="1:34" x14ac:dyDescent="0.2">
      <c r="A6788"/>
      <c r="J6788"/>
      <c r="AA6788"/>
      <c r="AB6788"/>
      <c r="AC6788"/>
      <c r="AD6788"/>
      <c r="AE6788"/>
      <c r="AF6788"/>
      <c r="AG6788"/>
      <c r="AH6788"/>
    </row>
    <row r="6789" spans="1:34" x14ac:dyDescent="0.2">
      <c r="A6789"/>
      <c r="J6789"/>
      <c r="AA6789"/>
      <c r="AB6789"/>
      <c r="AC6789"/>
      <c r="AD6789"/>
      <c r="AE6789"/>
      <c r="AF6789"/>
      <c r="AG6789"/>
      <c r="AH6789"/>
    </row>
    <row r="6790" spans="1:34" x14ac:dyDescent="0.2">
      <c r="A6790"/>
      <c r="J6790"/>
      <c r="AA6790"/>
      <c r="AB6790"/>
      <c r="AC6790"/>
      <c r="AD6790"/>
      <c r="AE6790"/>
      <c r="AF6790"/>
      <c r="AG6790"/>
      <c r="AH6790"/>
    </row>
    <row r="6791" spans="1:34" x14ac:dyDescent="0.2">
      <c r="A6791"/>
      <c r="J6791"/>
      <c r="AA6791"/>
      <c r="AB6791"/>
      <c r="AC6791"/>
      <c r="AD6791"/>
      <c r="AE6791"/>
      <c r="AF6791"/>
      <c r="AG6791"/>
      <c r="AH6791"/>
    </row>
    <row r="6792" spans="1:34" x14ac:dyDescent="0.2">
      <c r="A6792"/>
      <c r="J6792"/>
      <c r="AA6792"/>
      <c r="AB6792"/>
      <c r="AC6792"/>
      <c r="AD6792"/>
      <c r="AE6792"/>
      <c r="AF6792"/>
      <c r="AG6792"/>
      <c r="AH6792"/>
    </row>
    <row r="6793" spans="1:34" x14ac:dyDescent="0.2">
      <c r="A6793"/>
      <c r="J6793"/>
      <c r="AA6793"/>
      <c r="AB6793"/>
      <c r="AC6793"/>
      <c r="AD6793"/>
      <c r="AE6793"/>
      <c r="AF6793"/>
      <c r="AG6793"/>
      <c r="AH6793"/>
    </row>
    <row r="6794" spans="1:34" x14ac:dyDescent="0.2">
      <c r="A6794"/>
      <c r="J6794"/>
      <c r="AA6794"/>
      <c r="AB6794"/>
      <c r="AC6794"/>
      <c r="AD6794"/>
      <c r="AE6794"/>
      <c r="AF6794"/>
      <c r="AG6794"/>
      <c r="AH6794"/>
    </row>
    <row r="6795" spans="1:34" x14ac:dyDescent="0.2">
      <c r="A6795"/>
      <c r="J6795"/>
      <c r="AA6795"/>
      <c r="AB6795"/>
      <c r="AC6795"/>
      <c r="AD6795"/>
      <c r="AE6795"/>
      <c r="AF6795"/>
      <c r="AG6795"/>
      <c r="AH6795"/>
    </row>
    <row r="6796" spans="1:34" x14ac:dyDescent="0.2">
      <c r="A6796"/>
      <c r="J6796"/>
      <c r="AA6796"/>
      <c r="AB6796"/>
      <c r="AC6796"/>
      <c r="AD6796"/>
      <c r="AE6796"/>
      <c r="AF6796"/>
      <c r="AG6796"/>
      <c r="AH6796"/>
    </row>
    <row r="6797" spans="1:34" x14ac:dyDescent="0.2">
      <c r="A6797"/>
      <c r="J6797"/>
      <c r="AA6797"/>
      <c r="AB6797"/>
      <c r="AC6797"/>
      <c r="AD6797"/>
      <c r="AE6797"/>
      <c r="AF6797"/>
      <c r="AG6797"/>
      <c r="AH6797"/>
    </row>
    <row r="6798" spans="1:34" x14ac:dyDescent="0.2">
      <c r="A6798"/>
      <c r="J6798"/>
      <c r="AA6798"/>
      <c r="AB6798"/>
      <c r="AC6798"/>
      <c r="AD6798"/>
      <c r="AE6798"/>
      <c r="AF6798"/>
      <c r="AG6798"/>
      <c r="AH6798"/>
    </row>
    <row r="6799" spans="1:34" x14ac:dyDescent="0.2">
      <c r="A6799"/>
      <c r="J6799"/>
      <c r="AA6799"/>
      <c r="AB6799"/>
      <c r="AC6799"/>
      <c r="AD6799"/>
      <c r="AE6799"/>
      <c r="AF6799"/>
      <c r="AG6799"/>
      <c r="AH6799"/>
    </row>
    <row r="6800" spans="1:34" x14ac:dyDescent="0.2">
      <c r="A6800"/>
      <c r="J6800"/>
      <c r="AA6800"/>
      <c r="AB6800"/>
      <c r="AC6800"/>
      <c r="AD6800"/>
      <c r="AE6800"/>
      <c r="AF6800"/>
      <c r="AG6800"/>
      <c r="AH6800"/>
    </row>
    <row r="6801" spans="1:34" x14ac:dyDescent="0.2">
      <c r="A6801"/>
      <c r="J6801"/>
      <c r="AA6801"/>
      <c r="AB6801"/>
      <c r="AC6801"/>
      <c r="AD6801"/>
      <c r="AE6801"/>
      <c r="AF6801"/>
      <c r="AG6801"/>
      <c r="AH6801"/>
    </row>
    <row r="6802" spans="1:34" x14ac:dyDescent="0.2">
      <c r="A6802"/>
      <c r="J6802"/>
      <c r="AA6802"/>
      <c r="AB6802"/>
      <c r="AC6802"/>
      <c r="AD6802"/>
      <c r="AE6802"/>
      <c r="AF6802"/>
      <c r="AG6802"/>
      <c r="AH6802"/>
    </row>
    <row r="6803" spans="1:34" x14ac:dyDescent="0.2">
      <c r="A6803"/>
      <c r="J6803"/>
      <c r="AA6803"/>
      <c r="AB6803"/>
      <c r="AC6803"/>
      <c r="AD6803"/>
      <c r="AE6803"/>
      <c r="AF6803"/>
      <c r="AG6803"/>
      <c r="AH6803"/>
    </row>
    <row r="6804" spans="1:34" x14ac:dyDescent="0.2">
      <c r="A6804"/>
      <c r="J6804"/>
      <c r="AA6804"/>
      <c r="AB6804"/>
      <c r="AC6804"/>
      <c r="AD6804"/>
      <c r="AE6804"/>
      <c r="AF6804"/>
      <c r="AG6804"/>
      <c r="AH6804"/>
    </row>
    <row r="6805" spans="1:34" x14ac:dyDescent="0.2">
      <c r="A6805"/>
      <c r="J6805"/>
      <c r="AA6805"/>
      <c r="AB6805"/>
      <c r="AC6805"/>
      <c r="AD6805"/>
      <c r="AE6805"/>
      <c r="AF6805"/>
      <c r="AG6805"/>
      <c r="AH6805"/>
    </row>
    <row r="6806" spans="1:34" x14ac:dyDescent="0.2">
      <c r="A6806"/>
      <c r="J6806"/>
      <c r="AA6806"/>
      <c r="AB6806"/>
      <c r="AC6806"/>
      <c r="AD6806"/>
      <c r="AE6806"/>
      <c r="AF6806"/>
      <c r="AG6806"/>
      <c r="AH6806"/>
    </row>
    <row r="6807" spans="1:34" x14ac:dyDescent="0.2">
      <c r="A6807"/>
      <c r="J6807"/>
      <c r="AA6807"/>
      <c r="AB6807"/>
      <c r="AC6807"/>
      <c r="AD6807"/>
      <c r="AE6807"/>
      <c r="AF6807"/>
      <c r="AG6807"/>
      <c r="AH6807"/>
    </row>
    <row r="6808" spans="1:34" x14ac:dyDescent="0.2">
      <c r="A6808"/>
      <c r="J6808"/>
      <c r="AA6808"/>
      <c r="AB6808"/>
      <c r="AC6808"/>
      <c r="AD6808"/>
      <c r="AE6808"/>
      <c r="AF6808"/>
      <c r="AG6808"/>
      <c r="AH6808"/>
    </row>
    <row r="6809" spans="1:34" x14ac:dyDescent="0.2">
      <c r="A6809"/>
      <c r="J6809"/>
      <c r="AA6809"/>
      <c r="AB6809"/>
      <c r="AC6809"/>
      <c r="AD6809"/>
      <c r="AE6809"/>
      <c r="AF6809"/>
      <c r="AG6809"/>
      <c r="AH6809"/>
    </row>
    <row r="6810" spans="1:34" x14ac:dyDescent="0.2">
      <c r="A6810"/>
      <c r="J6810"/>
      <c r="AA6810"/>
      <c r="AB6810"/>
      <c r="AC6810"/>
      <c r="AD6810"/>
      <c r="AE6810"/>
      <c r="AF6810"/>
      <c r="AG6810"/>
      <c r="AH6810"/>
    </row>
    <row r="6811" spans="1:34" x14ac:dyDescent="0.2">
      <c r="A6811"/>
      <c r="J6811"/>
      <c r="AA6811"/>
      <c r="AB6811"/>
      <c r="AC6811"/>
      <c r="AD6811"/>
      <c r="AE6811"/>
      <c r="AF6811"/>
      <c r="AG6811"/>
      <c r="AH6811"/>
    </row>
    <row r="6812" spans="1:34" x14ac:dyDescent="0.2">
      <c r="A6812"/>
      <c r="J6812"/>
      <c r="AA6812"/>
      <c r="AB6812"/>
      <c r="AC6812"/>
      <c r="AD6812"/>
      <c r="AE6812"/>
      <c r="AF6812"/>
      <c r="AG6812"/>
      <c r="AH6812"/>
    </row>
    <row r="6813" spans="1:34" x14ac:dyDescent="0.2">
      <c r="A6813"/>
      <c r="J6813"/>
      <c r="AA6813"/>
      <c r="AB6813"/>
      <c r="AC6813"/>
      <c r="AD6813"/>
      <c r="AE6813"/>
      <c r="AF6813"/>
      <c r="AG6813"/>
      <c r="AH6813"/>
    </row>
    <row r="6814" spans="1:34" x14ac:dyDescent="0.2">
      <c r="A6814"/>
      <c r="J6814"/>
      <c r="AA6814"/>
      <c r="AB6814"/>
      <c r="AC6814"/>
      <c r="AD6814"/>
      <c r="AE6814"/>
      <c r="AF6814"/>
      <c r="AG6814"/>
      <c r="AH6814"/>
    </row>
    <row r="6815" spans="1:34" x14ac:dyDescent="0.2">
      <c r="A6815"/>
      <c r="J6815"/>
      <c r="AA6815"/>
      <c r="AB6815"/>
      <c r="AC6815"/>
      <c r="AD6815"/>
      <c r="AE6815"/>
      <c r="AF6815"/>
      <c r="AG6815"/>
      <c r="AH6815"/>
    </row>
    <row r="6816" spans="1:34" x14ac:dyDescent="0.2">
      <c r="A6816"/>
      <c r="J6816"/>
      <c r="AA6816"/>
      <c r="AB6816"/>
      <c r="AC6816"/>
      <c r="AD6816"/>
      <c r="AE6816"/>
      <c r="AF6816"/>
      <c r="AG6816"/>
      <c r="AH6816"/>
    </row>
    <row r="6817" spans="1:34" x14ac:dyDescent="0.2">
      <c r="A6817"/>
      <c r="J6817"/>
      <c r="AA6817"/>
      <c r="AB6817"/>
      <c r="AC6817"/>
      <c r="AD6817"/>
      <c r="AE6817"/>
      <c r="AF6817"/>
      <c r="AG6817"/>
      <c r="AH6817"/>
    </row>
    <row r="6818" spans="1:34" x14ac:dyDescent="0.2">
      <c r="A6818"/>
      <c r="J6818"/>
      <c r="AA6818"/>
      <c r="AB6818"/>
      <c r="AC6818"/>
      <c r="AD6818"/>
      <c r="AE6818"/>
      <c r="AF6818"/>
      <c r="AG6818"/>
      <c r="AH6818"/>
    </row>
    <row r="6819" spans="1:34" x14ac:dyDescent="0.2">
      <c r="A6819"/>
      <c r="J6819"/>
      <c r="AA6819"/>
      <c r="AB6819"/>
      <c r="AC6819"/>
      <c r="AD6819"/>
      <c r="AE6819"/>
      <c r="AF6819"/>
      <c r="AG6819"/>
      <c r="AH6819"/>
    </row>
    <row r="6820" spans="1:34" x14ac:dyDescent="0.2">
      <c r="A6820"/>
      <c r="J6820"/>
      <c r="AA6820"/>
      <c r="AB6820"/>
      <c r="AC6820"/>
      <c r="AD6820"/>
      <c r="AE6820"/>
      <c r="AF6820"/>
      <c r="AG6820"/>
      <c r="AH6820"/>
    </row>
    <row r="6821" spans="1:34" x14ac:dyDescent="0.2">
      <c r="A6821"/>
      <c r="J6821"/>
      <c r="AA6821"/>
      <c r="AB6821"/>
      <c r="AC6821"/>
      <c r="AD6821"/>
      <c r="AE6821"/>
      <c r="AF6821"/>
      <c r="AG6821"/>
      <c r="AH6821"/>
    </row>
    <row r="6822" spans="1:34" x14ac:dyDescent="0.2">
      <c r="A6822"/>
      <c r="J6822"/>
      <c r="AA6822"/>
      <c r="AB6822"/>
      <c r="AC6822"/>
      <c r="AD6822"/>
      <c r="AE6822"/>
      <c r="AF6822"/>
      <c r="AG6822"/>
      <c r="AH6822"/>
    </row>
    <row r="6823" spans="1:34" x14ac:dyDescent="0.2">
      <c r="A6823"/>
      <c r="J6823"/>
      <c r="AA6823"/>
      <c r="AB6823"/>
      <c r="AC6823"/>
      <c r="AD6823"/>
      <c r="AE6823"/>
      <c r="AF6823"/>
      <c r="AG6823"/>
      <c r="AH6823"/>
    </row>
    <row r="6824" spans="1:34" x14ac:dyDescent="0.2">
      <c r="A6824"/>
      <c r="J6824"/>
      <c r="AA6824"/>
      <c r="AB6824"/>
      <c r="AC6824"/>
      <c r="AD6824"/>
      <c r="AE6824"/>
      <c r="AF6824"/>
      <c r="AG6824"/>
      <c r="AH6824"/>
    </row>
    <row r="6825" spans="1:34" x14ac:dyDescent="0.2">
      <c r="A6825"/>
      <c r="J6825"/>
      <c r="AA6825"/>
      <c r="AB6825"/>
      <c r="AC6825"/>
      <c r="AD6825"/>
      <c r="AE6825"/>
      <c r="AF6825"/>
      <c r="AG6825"/>
      <c r="AH6825"/>
    </row>
    <row r="6826" spans="1:34" x14ac:dyDescent="0.2">
      <c r="A6826"/>
      <c r="J6826"/>
      <c r="AA6826"/>
      <c r="AB6826"/>
      <c r="AC6826"/>
      <c r="AD6826"/>
      <c r="AE6826"/>
      <c r="AF6826"/>
      <c r="AG6826"/>
      <c r="AH6826"/>
    </row>
    <row r="6827" spans="1:34" x14ac:dyDescent="0.2">
      <c r="A6827"/>
      <c r="J6827"/>
      <c r="AA6827"/>
      <c r="AB6827"/>
      <c r="AC6827"/>
      <c r="AD6827"/>
      <c r="AE6827"/>
      <c r="AF6827"/>
      <c r="AG6827"/>
      <c r="AH6827"/>
    </row>
    <row r="6828" spans="1:34" x14ac:dyDescent="0.2">
      <c r="A6828"/>
      <c r="J6828"/>
      <c r="AA6828"/>
      <c r="AB6828"/>
      <c r="AC6828"/>
      <c r="AD6828"/>
      <c r="AE6828"/>
      <c r="AF6828"/>
      <c r="AG6828"/>
      <c r="AH6828"/>
    </row>
    <row r="6829" spans="1:34" x14ac:dyDescent="0.2">
      <c r="A6829"/>
      <c r="J6829"/>
      <c r="AA6829"/>
      <c r="AB6829"/>
      <c r="AC6829"/>
      <c r="AD6829"/>
      <c r="AE6829"/>
      <c r="AF6829"/>
      <c r="AG6829"/>
      <c r="AH6829"/>
    </row>
    <row r="6830" spans="1:34" x14ac:dyDescent="0.2">
      <c r="A6830"/>
      <c r="J6830"/>
      <c r="AA6830"/>
      <c r="AB6830"/>
      <c r="AC6830"/>
      <c r="AD6830"/>
      <c r="AE6830"/>
      <c r="AF6830"/>
      <c r="AG6830"/>
      <c r="AH6830"/>
    </row>
    <row r="6831" spans="1:34" x14ac:dyDescent="0.2">
      <c r="A6831"/>
      <c r="J6831"/>
      <c r="AA6831"/>
      <c r="AB6831"/>
      <c r="AC6831"/>
      <c r="AD6831"/>
      <c r="AE6831"/>
      <c r="AF6831"/>
      <c r="AG6831"/>
      <c r="AH6831"/>
    </row>
    <row r="6832" spans="1:34" x14ac:dyDescent="0.2">
      <c r="A6832"/>
      <c r="J6832"/>
      <c r="AA6832"/>
      <c r="AB6832"/>
      <c r="AC6832"/>
      <c r="AD6832"/>
      <c r="AE6832"/>
      <c r="AF6832"/>
      <c r="AG6832"/>
      <c r="AH6832"/>
    </row>
    <row r="6833" spans="1:34" x14ac:dyDescent="0.2">
      <c r="A6833"/>
      <c r="J6833"/>
      <c r="AA6833"/>
      <c r="AB6833"/>
      <c r="AC6833"/>
      <c r="AD6833"/>
      <c r="AE6833"/>
      <c r="AF6833"/>
      <c r="AG6833"/>
      <c r="AH6833"/>
    </row>
    <row r="6834" spans="1:34" x14ac:dyDescent="0.2">
      <c r="A6834"/>
      <c r="J6834"/>
      <c r="AA6834"/>
      <c r="AB6834"/>
      <c r="AC6834"/>
      <c r="AD6834"/>
      <c r="AE6834"/>
      <c r="AF6834"/>
      <c r="AG6834"/>
      <c r="AH6834"/>
    </row>
    <row r="6835" spans="1:34" x14ac:dyDescent="0.2">
      <c r="A6835"/>
      <c r="J6835"/>
      <c r="AA6835"/>
      <c r="AB6835"/>
      <c r="AC6835"/>
      <c r="AD6835"/>
      <c r="AE6835"/>
      <c r="AF6835"/>
      <c r="AG6835"/>
      <c r="AH6835"/>
    </row>
    <row r="6836" spans="1:34" x14ac:dyDescent="0.2">
      <c r="A6836"/>
      <c r="J6836"/>
      <c r="AA6836"/>
      <c r="AB6836"/>
      <c r="AC6836"/>
      <c r="AD6836"/>
      <c r="AE6836"/>
      <c r="AF6836"/>
      <c r="AG6836"/>
      <c r="AH6836"/>
    </row>
    <row r="6837" spans="1:34" x14ac:dyDescent="0.2">
      <c r="A6837"/>
      <c r="J6837"/>
      <c r="AA6837"/>
      <c r="AB6837"/>
      <c r="AC6837"/>
      <c r="AD6837"/>
      <c r="AE6837"/>
      <c r="AF6837"/>
      <c r="AG6837"/>
      <c r="AH6837"/>
    </row>
    <row r="6838" spans="1:34" x14ac:dyDescent="0.2">
      <c r="A6838"/>
      <c r="J6838"/>
      <c r="AA6838"/>
      <c r="AB6838"/>
      <c r="AC6838"/>
      <c r="AD6838"/>
      <c r="AE6838"/>
      <c r="AF6838"/>
      <c r="AG6838"/>
      <c r="AH6838"/>
    </row>
    <row r="6839" spans="1:34" x14ac:dyDescent="0.2">
      <c r="A6839"/>
      <c r="J6839"/>
      <c r="AA6839"/>
      <c r="AB6839"/>
      <c r="AC6839"/>
      <c r="AD6839"/>
      <c r="AE6839"/>
      <c r="AF6839"/>
      <c r="AG6839"/>
      <c r="AH6839"/>
    </row>
    <row r="6840" spans="1:34" x14ac:dyDescent="0.2">
      <c r="A6840"/>
      <c r="J6840"/>
      <c r="AA6840"/>
      <c r="AB6840"/>
      <c r="AC6840"/>
      <c r="AD6840"/>
      <c r="AE6840"/>
      <c r="AF6840"/>
      <c r="AG6840"/>
      <c r="AH6840"/>
    </row>
    <row r="6841" spans="1:34" x14ac:dyDescent="0.2">
      <c r="A6841"/>
      <c r="J6841"/>
      <c r="AA6841"/>
      <c r="AB6841"/>
      <c r="AC6841"/>
      <c r="AD6841"/>
      <c r="AE6841"/>
      <c r="AF6841"/>
      <c r="AG6841"/>
      <c r="AH6841"/>
    </row>
    <row r="6842" spans="1:34" x14ac:dyDescent="0.2">
      <c r="A6842"/>
      <c r="J6842"/>
      <c r="AA6842"/>
      <c r="AB6842"/>
      <c r="AC6842"/>
      <c r="AD6842"/>
      <c r="AE6842"/>
      <c r="AF6842"/>
      <c r="AG6842"/>
      <c r="AH6842"/>
    </row>
    <row r="6843" spans="1:34" x14ac:dyDescent="0.2">
      <c r="A6843"/>
      <c r="J6843"/>
      <c r="AA6843"/>
      <c r="AB6843"/>
      <c r="AC6843"/>
      <c r="AD6843"/>
      <c r="AE6843"/>
      <c r="AF6843"/>
      <c r="AG6843"/>
      <c r="AH6843"/>
    </row>
    <row r="6844" spans="1:34" x14ac:dyDescent="0.2">
      <c r="A6844"/>
      <c r="J6844"/>
      <c r="AA6844"/>
      <c r="AB6844"/>
      <c r="AC6844"/>
      <c r="AD6844"/>
      <c r="AE6844"/>
      <c r="AF6844"/>
      <c r="AG6844"/>
      <c r="AH6844"/>
    </row>
    <row r="6845" spans="1:34" x14ac:dyDescent="0.2">
      <c r="A6845"/>
      <c r="J6845"/>
      <c r="AA6845"/>
      <c r="AB6845"/>
      <c r="AC6845"/>
      <c r="AD6845"/>
      <c r="AE6845"/>
      <c r="AF6845"/>
      <c r="AG6845"/>
      <c r="AH6845"/>
    </row>
    <row r="6846" spans="1:34" x14ac:dyDescent="0.2">
      <c r="A6846"/>
      <c r="J6846"/>
      <c r="AA6846"/>
      <c r="AB6846"/>
      <c r="AC6846"/>
      <c r="AD6846"/>
      <c r="AE6846"/>
      <c r="AF6846"/>
      <c r="AG6846"/>
      <c r="AH6846"/>
    </row>
    <row r="6847" spans="1:34" x14ac:dyDescent="0.2">
      <c r="A6847"/>
      <c r="J6847"/>
      <c r="AA6847"/>
      <c r="AB6847"/>
      <c r="AC6847"/>
      <c r="AD6847"/>
      <c r="AE6847"/>
      <c r="AF6847"/>
      <c r="AG6847"/>
      <c r="AH6847"/>
    </row>
    <row r="6848" spans="1:34" x14ac:dyDescent="0.2">
      <c r="A6848"/>
      <c r="J6848"/>
      <c r="AA6848"/>
      <c r="AB6848"/>
      <c r="AC6848"/>
      <c r="AD6848"/>
      <c r="AE6848"/>
      <c r="AF6848"/>
      <c r="AG6848"/>
      <c r="AH6848"/>
    </row>
    <row r="6849" spans="1:34" x14ac:dyDescent="0.2">
      <c r="A6849"/>
      <c r="J6849"/>
      <c r="AA6849"/>
      <c r="AB6849"/>
      <c r="AC6849"/>
      <c r="AD6849"/>
      <c r="AE6849"/>
      <c r="AF6849"/>
      <c r="AG6849"/>
      <c r="AH6849"/>
    </row>
    <row r="6850" spans="1:34" x14ac:dyDescent="0.2">
      <c r="A6850"/>
      <c r="J6850"/>
      <c r="AA6850"/>
      <c r="AB6850"/>
      <c r="AC6850"/>
      <c r="AD6850"/>
      <c r="AE6850"/>
      <c r="AF6850"/>
      <c r="AG6850"/>
      <c r="AH6850"/>
    </row>
    <row r="6851" spans="1:34" x14ac:dyDescent="0.2">
      <c r="A6851"/>
      <c r="J6851"/>
      <c r="AA6851"/>
      <c r="AB6851"/>
      <c r="AC6851"/>
      <c r="AD6851"/>
      <c r="AE6851"/>
      <c r="AF6851"/>
      <c r="AG6851"/>
      <c r="AH6851"/>
    </row>
    <row r="6852" spans="1:34" x14ac:dyDescent="0.2">
      <c r="A6852"/>
      <c r="J6852"/>
      <c r="AA6852"/>
      <c r="AB6852"/>
      <c r="AC6852"/>
      <c r="AD6852"/>
      <c r="AE6852"/>
      <c r="AF6852"/>
      <c r="AG6852"/>
      <c r="AH6852"/>
    </row>
    <row r="6853" spans="1:34" x14ac:dyDescent="0.2">
      <c r="A6853"/>
      <c r="J6853"/>
      <c r="AA6853"/>
      <c r="AB6853"/>
      <c r="AC6853"/>
      <c r="AD6853"/>
      <c r="AE6853"/>
      <c r="AF6853"/>
      <c r="AG6853"/>
      <c r="AH6853"/>
    </row>
    <row r="6854" spans="1:34" x14ac:dyDescent="0.2">
      <c r="A6854"/>
      <c r="J6854"/>
      <c r="AA6854"/>
      <c r="AB6854"/>
      <c r="AC6854"/>
      <c r="AD6854"/>
      <c r="AE6854"/>
      <c r="AF6854"/>
      <c r="AG6854"/>
      <c r="AH6854"/>
    </row>
    <row r="6855" spans="1:34" x14ac:dyDescent="0.2">
      <c r="A6855"/>
      <c r="J6855"/>
      <c r="AA6855"/>
      <c r="AB6855"/>
      <c r="AC6855"/>
      <c r="AD6855"/>
      <c r="AE6855"/>
      <c r="AF6855"/>
      <c r="AG6855"/>
      <c r="AH6855"/>
    </row>
    <row r="6856" spans="1:34" x14ac:dyDescent="0.2">
      <c r="A6856"/>
      <c r="J6856"/>
      <c r="AA6856"/>
      <c r="AB6856"/>
      <c r="AC6856"/>
      <c r="AD6856"/>
      <c r="AE6856"/>
      <c r="AF6856"/>
      <c r="AG6856"/>
      <c r="AH6856"/>
    </row>
    <row r="6857" spans="1:34" x14ac:dyDescent="0.2">
      <c r="A6857"/>
      <c r="J6857"/>
      <c r="AA6857"/>
      <c r="AB6857"/>
      <c r="AC6857"/>
      <c r="AD6857"/>
      <c r="AE6857"/>
      <c r="AF6857"/>
      <c r="AG6857"/>
      <c r="AH6857"/>
    </row>
    <row r="6858" spans="1:34" x14ac:dyDescent="0.2">
      <c r="A6858"/>
      <c r="J6858"/>
      <c r="AA6858"/>
      <c r="AB6858"/>
      <c r="AC6858"/>
      <c r="AD6858"/>
      <c r="AE6858"/>
      <c r="AF6858"/>
      <c r="AG6858"/>
      <c r="AH6858"/>
    </row>
    <row r="6859" spans="1:34" x14ac:dyDescent="0.2">
      <c r="A6859"/>
      <c r="J6859"/>
      <c r="AA6859"/>
      <c r="AB6859"/>
      <c r="AC6859"/>
      <c r="AD6859"/>
      <c r="AE6859"/>
      <c r="AF6859"/>
      <c r="AG6859"/>
      <c r="AH6859"/>
    </row>
    <row r="6860" spans="1:34" x14ac:dyDescent="0.2">
      <c r="A6860"/>
      <c r="J6860"/>
      <c r="AA6860"/>
      <c r="AB6860"/>
      <c r="AC6860"/>
      <c r="AD6860"/>
      <c r="AE6860"/>
      <c r="AF6860"/>
      <c r="AG6860"/>
      <c r="AH6860"/>
    </row>
    <row r="6861" spans="1:34" x14ac:dyDescent="0.2">
      <c r="A6861"/>
      <c r="J6861"/>
      <c r="AA6861"/>
      <c r="AB6861"/>
      <c r="AC6861"/>
      <c r="AD6861"/>
      <c r="AE6861"/>
      <c r="AF6861"/>
      <c r="AG6861"/>
      <c r="AH6861"/>
    </row>
    <row r="6862" spans="1:34" x14ac:dyDescent="0.2">
      <c r="A6862"/>
      <c r="J6862"/>
      <c r="AA6862"/>
      <c r="AB6862"/>
      <c r="AC6862"/>
      <c r="AD6862"/>
      <c r="AE6862"/>
      <c r="AF6862"/>
      <c r="AG6862"/>
      <c r="AH6862"/>
    </row>
    <row r="6863" spans="1:34" x14ac:dyDescent="0.2">
      <c r="A6863"/>
      <c r="J6863"/>
      <c r="AA6863"/>
      <c r="AB6863"/>
      <c r="AC6863"/>
      <c r="AD6863"/>
      <c r="AE6863"/>
      <c r="AF6863"/>
      <c r="AG6863"/>
      <c r="AH6863"/>
    </row>
    <row r="6864" spans="1:34" x14ac:dyDescent="0.2">
      <c r="A6864"/>
      <c r="J6864"/>
      <c r="AA6864"/>
      <c r="AB6864"/>
      <c r="AC6864"/>
      <c r="AD6864"/>
      <c r="AE6864"/>
      <c r="AF6864"/>
      <c r="AG6864"/>
      <c r="AH6864"/>
    </row>
    <row r="6865" spans="1:34" x14ac:dyDescent="0.2">
      <c r="A6865"/>
      <c r="J6865"/>
      <c r="AA6865"/>
      <c r="AB6865"/>
      <c r="AC6865"/>
      <c r="AD6865"/>
      <c r="AE6865"/>
      <c r="AF6865"/>
      <c r="AG6865"/>
      <c r="AH6865"/>
    </row>
    <row r="6866" spans="1:34" x14ac:dyDescent="0.2">
      <c r="A6866"/>
      <c r="J6866"/>
      <c r="AA6866"/>
      <c r="AB6866"/>
      <c r="AC6866"/>
      <c r="AD6866"/>
      <c r="AE6866"/>
      <c r="AF6866"/>
      <c r="AG6866"/>
      <c r="AH6866"/>
    </row>
    <row r="6867" spans="1:34" x14ac:dyDescent="0.2">
      <c r="A6867"/>
      <c r="J6867"/>
      <c r="AA6867"/>
      <c r="AB6867"/>
      <c r="AC6867"/>
      <c r="AD6867"/>
      <c r="AE6867"/>
      <c r="AF6867"/>
      <c r="AG6867"/>
      <c r="AH6867"/>
    </row>
    <row r="6868" spans="1:34" x14ac:dyDescent="0.2">
      <c r="A6868"/>
      <c r="J6868"/>
      <c r="AA6868"/>
      <c r="AB6868"/>
      <c r="AC6868"/>
      <c r="AD6868"/>
      <c r="AE6868"/>
      <c r="AF6868"/>
      <c r="AG6868"/>
      <c r="AH6868"/>
    </row>
    <row r="6869" spans="1:34" x14ac:dyDescent="0.2">
      <c r="A6869"/>
      <c r="J6869"/>
      <c r="AA6869"/>
      <c r="AB6869"/>
      <c r="AC6869"/>
      <c r="AD6869"/>
      <c r="AE6869"/>
      <c r="AF6869"/>
      <c r="AG6869"/>
      <c r="AH6869"/>
    </row>
    <row r="6870" spans="1:34" x14ac:dyDescent="0.2">
      <c r="A6870"/>
      <c r="J6870"/>
      <c r="AA6870"/>
      <c r="AB6870"/>
      <c r="AC6870"/>
      <c r="AD6870"/>
      <c r="AE6870"/>
      <c r="AF6870"/>
      <c r="AG6870"/>
      <c r="AH6870"/>
    </row>
    <row r="6871" spans="1:34" x14ac:dyDescent="0.2">
      <c r="A6871"/>
      <c r="J6871"/>
      <c r="AA6871"/>
      <c r="AB6871"/>
      <c r="AC6871"/>
      <c r="AD6871"/>
      <c r="AE6871"/>
      <c r="AF6871"/>
      <c r="AG6871"/>
      <c r="AH6871"/>
    </row>
    <row r="6872" spans="1:34" x14ac:dyDescent="0.2">
      <c r="A6872"/>
      <c r="J6872"/>
      <c r="AA6872"/>
      <c r="AB6872"/>
      <c r="AC6872"/>
      <c r="AD6872"/>
      <c r="AE6872"/>
      <c r="AF6872"/>
      <c r="AG6872"/>
      <c r="AH6872"/>
    </row>
    <row r="6873" spans="1:34" x14ac:dyDescent="0.2">
      <c r="A6873"/>
      <c r="J6873"/>
      <c r="AA6873"/>
      <c r="AB6873"/>
      <c r="AC6873"/>
      <c r="AD6873"/>
      <c r="AE6873"/>
      <c r="AF6873"/>
      <c r="AG6873"/>
      <c r="AH6873"/>
    </row>
    <row r="6874" spans="1:34" x14ac:dyDescent="0.2">
      <c r="A6874"/>
      <c r="J6874"/>
      <c r="AA6874"/>
      <c r="AB6874"/>
      <c r="AC6874"/>
      <c r="AD6874"/>
      <c r="AE6874"/>
      <c r="AF6874"/>
      <c r="AG6874"/>
      <c r="AH6874"/>
    </row>
    <row r="6875" spans="1:34" x14ac:dyDescent="0.2">
      <c r="A6875"/>
      <c r="J6875"/>
      <c r="AA6875"/>
      <c r="AB6875"/>
      <c r="AC6875"/>
      <c r="AD6875"/>
      <c r="AE6875"/>
      <c r="AF6875"/>
      <c r="AG6875"/>
      <c r="AH6875"/>
    </row>
    <row r="6876" spans="1:34" x14ac:dyDescent="0.2">
      <c r="A6876"/>
      <c r="J6876"/>
      <c r="AA6876"/>
      <c r="AB6876"/>
      <c r="AC6876"/>
      <c r="AD6876"/>
      <c r="AE6876"/>
      <c r="AF6876"/>
      <c r="AG6876"/>
      <c r="AH6876"/>
    </row>
    <row r="6877" spans="1:34" x14ac:dyDescent="0.2">
      <c r="A6877"/>
      <c r="J6877"/>
      <c r="AA6877"/>
      <c r="AB6877"/>
      <c r="AC6877"/>
      <c r="AD6877"/>
      <c r="AE6877"/>
      <c r="AF6877"/>
      <c r="AG6877"/>
      <c r="AH6877"/>
    </row>
    <row r="6878" spans="1:34" x14ac:dyDescent="0.2">
      <c r="A6878"/>
      <c r="J6878"/>
      <c r="AA6878"/>
      <c r="AB6878"/>
      <c r="AC6878"/>
      <c r="AD6878"/>
      <c r="AE6878"/>
      <c r="AF6878"/>
      <c r="AG6878"/>
      <c r="AH6878"/>
    </row>
    <row r="6879" spans="1:34" x14ac:dyDescent="0.2">
      <c r="A6879"/>
      <c r="J6879"/>
      <c r="AA6879"/>
      <c r="AB6879"/>
      <c r="AC6879"/>
      <c r="AD6879"/>
      <c r="AE6879"/>
      <c r="AF6879"/>
      <c r="AG6879"/>
      <c r="AH6879"/>
    </row>
    <row r="6880" spans="1:34" x14ac:dyDescent="0.2">
      <c r="A6880"/>
      <c r="J6880"/>
      <c r="AA6880"/>
      <c r="AB6880"/>
      <c r="AC6880"/>
      <c r="AD6880"/>
      <c r="AE6880"/>
      <c r="AF6880"/>
      <c r="AG6880"/>
      <c r="AH6880"/>
    </row>
    <row r="6881" spans="1:34" x14ac:dyDescent="0.2">
      <c r="A6881"/>
      <c r="J6881"/>
      <c r="AA6881"/>
      <c r="AB6881"/>
      <c r="AC6881"/>
      <c r="AD6881"/>
      <c r="AE6881"/>
      <c r="AF6881"/>
      <c r="AG6881"/>
      <c r="AH6881"/>
    </row>
    <row r="6882" spans="1:34" x14ac:dyDescent="0.2">
      <c r="A6882"/>
      <c r="J6882"/>
      <c r="AA6882"/>
      <c r="AB6882"/>
      <c r="AC6882"/>
      <c r="AD6882"/>
      <c r="AE6882"/>
      <c r="AF6882"/>
      <c r="AG6882"/>
      <c r="AH6882"/>
    </row>
    <row r="6883" spans="1:34" x14ac:dyDescent="0.2">
      <c r="A6883"/>
      <c r="J6883"/>
      <c r="AA6883"/>
      <c r="AB6883"/>
      <c r="AC6883"/>
      <c r="AD6883"/>
      <c r="AE6883"/>
      <c r="AF6883"/>
      <c r="AG6883"/>
      <c r="AH6883"/>
    </row>
    <row r="6884" spans="1:34" x14ac:dyDescent="0.2">
      <c r="A6884"/>
      <c r="J6884"/>
      <c r="AA6884"/>
      <c r="AB6884"/>
      <c r="AC6884"/>
      <c r="AD6884"/>
      <c r="AE6884"/>
      <c r="AF6884"/>
      <c r="AG6884"/>
      <c r="AH6884"/>
    </row>
    <row r="6885" spans="1:34" x14ac:dyDescent="0.2">
      <c r="A6885"/>
      <c r="J6885"/>
      <c r="AA6885"/>
      <c r="AB6885"/>
      <c r="AC6885"/>
      <c r="AD6885"/>
      <c r="AE6885"/>
      <c r="AF6885"/>
      <c r="AG6885"/>
      <c r="AH6885"/>
    </row>
    <row r="6886" spans="1:34" x14ac:dyDescent="0.2">
      <c r="A6886"/>
      <c r="J6886"/>
      <c r="AA6886"/>
      <c r="AB6886"/>
      <c r="AC6886"/>
      <c r="AD6886"/>
      <c r="AE6886"/>
      <c r="AF6886"/>
      <c r="AG6886"/>
      <c r="AH6886"/>
    </row>
    <row r="6887" spans="1:34" x14ac:dyDescent="0.2">
      <c r="A6887"/>
      <c r="J6887"/>
      <c r="AA6887"/>
      <c r="AB6887"/>
      <c r="AC6887"/>
      <c r="AD6887"/>
      <c r="AE6887"/>
      <c r="AF6887"/>
      <c r="AG6887"/>
      <c r="AH6887"/>
    </row>
    <row r="6888" spans="1:34" x14ac:dyDescent="0.2">
      <c r="A6888"/>
      <c r="J6888"/>
      <c r="AA6888"/>
      <c r="AB6888"/>
      <c r="AC6888"/>
      <c r="AD6888"/>
      <c r="AE6888"/>
      <c r="AF6888"/>
      <c r="AG6888"/>
      <c r="AH6888"/>
    </row>
    <row r="6889" spans="1:34" x14ac:dyDescent="0.2">
      <c r="A6889"/>
      <c r="J6889"/>
      <c r="AA6889"/>
      <c r="AB6889"/>
      <c r="AC6889"/>
      <c r="AD6889"/>
      <c r="AE6889"/>
      <c r="AF6889"/>
      <c r="AG6889"/>
      <c r="AH6889"/>
    </row>
    <row r="6890" spans="1:34" x14ac:dyDescent="0.2">
      <c r="A6890"/>
      <c r="J6890"/>
      <c r="AA6890"/>
      <c r="AB6890"/>
      <c r="AC6890"/>
      <c r="AD6890"/>
      <c r="AE6890"/>
      <c r="AF6890"/>
      <c r="AG6890"/>
      <c r="AH6890"/>
    </row>
    <row r="6891" spans="1:34" x14ac:dyDescent="0.2">
      <c r="A6891"/>
      <c r="J6891"/>
      <c r="AA6891"/>
      <c r="AB6891"/>
      <c r="AC6891"/>
      <c r="AD6891"/>
      <c r="AE6891"/>
      <c r="AF6891"/>
      <c r="AG6891"/>
      <c r="AH6891"/>
    </row>
    <row r="6892" spans="1:34" x14ac:dyDescent="0.2">
      <c r="A6892"/>
      <c r="J6892"/>
      <c r="AA6892"/>
      <c r="AB6892"/>
      <c r="AC6892"/>
      <c r="AD6892"/>
      <c r="AE6892"/>
      <c r="AF6892"/>
      <c r="AG6892"/>
      <c r="AH6892"/>
    </row>
    <row r="6893" spans="1:34" x14ac:dyDescent="0.2">
      <c r="A6893"/>
      <c r="J6893"/>
      <c r="AA6893"/>
      <c r="AB6893"/>
      <c r="AC6893"/>
      <c r="AD6893"/>
      <c r="AE6893"/>
      <c r="AF6893"/>
      <c r="AG6893"/>
      <c r="AH6893"/>
    </row>
    <row r="6894" spans="1:34" x14ac:dyDescent="0.2">
      <c r="A6894"/>
      <c r="J6894"/>
      <c r="AA6894"/>
      <c r="AB6894"/>
      <c r="AC6894"/>
      <c r="AD6894"/>
      <c r="AE6894"/>
      <c r="AF6894"/>
      <c r="AG6894"/>
      <c r="AH6894"/>
    </row>
    <row r="6895" spans="1:34" x14ac:dyDescent="0.2">
      <c r="A6895"/>
      <c r="J6895"/>
      <c r="AA6895"/>
      <c r="AB6895"/>
      <c r="AC6895"/>
      <c r="AD6895"/>
      <c r="AE6895"/>
      <c r="AF6895"/>
      <c r="AG6895"/>
      <c r="AH6895"/>
    </row>
    <row r="6896" spans="1:34" x14ac:dyDescent="0.2">
      <c r="A6896"/>
      <c r="J6896"/>
      <c r="AA6896"/>
      <c r="AB6896"/>
      <c r="AC6896"/>
      <c r="AD6896"/>
      <c r="AE6896"/>
      <c r="AF6896"/>
      <c r="AG6896"/>
      <c r="AH6896"/>
    </row>
    <row r="6897" spans="1:34" x14ac:dyDescent="0.2">
      <c r="A6897"/>
      <c r="J6897"/>
      <c r="AA6897"/>
      <c r="AB6897"/>
      <c r="AC6897"/>
      <c r="AD6897"/>
      <c r="AE6897"/>
      <c r="AF6897"/>
      <c r="AG6897"/>
      <c r="AH6897"/>
    </row>
    <row r="6898" spans="1:34" x14ac:dyDescent="0.2">
      <c r="A6898"/>
      <c r="J6898"/>
      <c r="AA6898"/>
      <c r="AB6898"/>
      <c r="AC6898"/>
      <c r="AD6898"/>
      <c r="AE6898"/>
      <c r="AF6898"/>
      <c r="AG6898"/>
      <c r="AH6898"/>
    </row>
    <row r="6899" spans="1:34" x14ac:dyDescent="0.2">
      <c r="A6899"/>
      <c r="J6899"/>
      <c r="AA6899"/>
      <c r="AB6899"/>
      <c r="AC6899"/>
      <c r="AD6899"/>
      <c r="AE6899"/>
      <c r="AF6899"/>
      <c r="AG6899"/>
      <c r="AH6899"/>
    </row>
    <row r="6900" spans="1:34" x14ac:dyDescent="0.2">
      <c r="A6900"/>
      <c r="J6900"/>
      <c r="AA6900"/>
      <c r="AB6900"/>
      <c r="AC6900"/>
      <c r="AD6900"/>
      <c r="AE6900"/>
      <c r="AF6900"/>
      <c r="AG6900"/>
      <c r="AH6900"/>
    </row>
    <row r="6901" spans="1:34" x14ac:dyDescent="0.2">
      <c r="A6901"/>
      <c r="J6901"/>
      <c r="AA6901"/>
      <c r="AB6901"/>
      <c r="AC6901"/>
      <c r="AD6901"/>
      <c r="AE6901"/>
      <c r="AF6901"/>
      <c r="AG6901"/>
      <c r="AH6901"/>
    </row>
    <row r="6902" spans="1:34" x14ac:dyDescent="0.2">
      <c r="A6902"/>
      <c r="J6902"/>
      <c r="AA6902"/>
      <c r="AB6902"/>
      <c r="AC6902"/>
      <c r="AD6902"/>
      <c r="AE6902"/>
      <c r="AF6902"/>
      <c r="AG6902"/>
      <c r="AH6902"/>
    </row>
    <row r="6903" spans="1:34" x14ac:dyDescent="0.2">
      <c r="A6903"/>
      <c r="J6903"/>
      <c r="AA6903"/>
      <c r="AB6903"/>
      <c r="AC6903"/>
      <c r="AD6903"/>
      <c r="AE6903"/>
      <c r="AF6903"/>
      <c r="AG6903"/>
      <c r="AH6903"/>
    </row>
    <row r="6904" spans="1:34" x14ac:dyDescent="0.2">
      <c r="A6904"/>
      <c r="J6904"/>
      <c r="AA6904"/>
      <c r="AB6904"/>
      <c r="AC6904"/>
      <c r="AD6904"/>
      <c r="AE6904"/>
      <c r="AF6904"/>
      <c r="AG6904"/>
      <c r="AH6904"/>
    </row>
    <row r="6905" spans="1:34" x14ac:dyDescent="0.2">
      <c r="A6905"/>
      <c r="J6905"/>
      <c r="AA6905"/>
      <c r="AB6905"/>
      <c r="AC6905"/>
      <c r="AD6905"/>
      <c r="AE6905"/>
      <c r="AF6905"/>
      <c r="AG6905"/>
      <c r="AH6905"/>
    </row>
    <row r="6906" spans="1:34" x14ac:dyDescent="0.2">
      <c r="A6906"/>
      <c r="J6906"/>
      <c r="AA6906"/>
      <c r="AB6906"/>
      <c r="AC6906"/>
      <c r="AD6906"/>
      <c r="AE6906"/>
      <c r="AF6906"/>
      <c r="AG6906"/>
      <c r="AH6906"/>
    </row>
    <row r="6907" spans="1:34" x14ac:dyDescent="0.2">
      <c r="A6907"/>
      <c r="J6907"/>
      <c r="AA6907"/>
      <c r="AB6907"/>
      <c r="AC6907"/>
      <c r="AD6907"/>
      <c r="AE6907"/>
      <c r="AF6907"/>
      <c r="AG6907"/>
      <c r="AH6907"/>
    </row>
    <row r="6908" spans="1:34" x14ac:dyDescent="0.2">
      <c r="A6908"/>
      <c r="J6908"/>
      <c r="AA6908"/>
      <c r="AB6908"/>
      <c r="AC6908"/>
      <c r="AD6908"/>
      <c r="AE6908"/>
      <c r="AF6908"/>
      <c r="AG6908"/>
      <c r="AH6908"/>
    </row>
    <row r="6909" spans="1:34" x14ac:dyDescent="0.2">
      <c r="A6909"/>
      <c r="J6909"/>
      <c r="AA6909"/>
      <c r="AB6909"/>
      <c r="AC6909"/>
      <c r="AD6909"/>
      <c r="AE6909"/>
      <c r="AF6909"/>
      <c r="AG6909"/>
      <c r="AH6909"/>
    </row>
    <row r="6910" spans="1:34" x14ac:dyDescent="0.2">
      <c r="A6910"/>
      <c r="J6910"/>
      <c r="AA6910"/>
      <c r="AB6910"/>
      <c r="AC6910"/>
      <c r="AD6910"/>
      <c r="AE6910"/>
      <c r="AF6910"/>
      <c r="AG6910"/>
      <c r="AH6910"/>
    </row>
    <row r="6911" spans="1:34" x14ac:dyDescent="0.2">
      <c r="A6911"/>
      <c r="J6911"/>
      <c r="AA6911"/>
      <c r="AB6911"/>
      <c r="AC6911"/>
      <c r="AD6911"/>
      <c r="AE6911"/>
      <c r="AF6911"/>
      <c r="AG6911"/>
      <c r="AH6911"/>
    </row>
    <row r="6912" spans="1:34" x14ac:dyDescent="0.2">
      <c r="A6912"/>
      <c r="J6912"/>
      <c r="AA6912"/>
      <c r="AB6912"/>
      <c r="AC6912"/>
      <c r="AD6912"/>
      <c r="AE6912"/>
      <c r="AF6912"/>
      <c r="AG6912"/>
      <c r="AH6912"/>
    </row>
    <row r="6913" spans="1:34" x14ac:dyDescent="0.2">
      <c r="A6913"/>
      <c r="J6913"/>
      <c r="AA6913"/>
      <c r="AB6913"/>
      <c r="AC6913"/>
      <c r="AD6913"/>
      <c r="AE6913"/>
      <c r="AF6913"/>
      <c r="AG6913"/>
      <c r="AH6913"/>
    </row>
    <row r="6914" spans="1:34" x14ac:dyDescent="0.2">
      <c r="A6914"/>
      <c r="J6914"/>
      <c r="AA6914"/>
      <c r="AB6914"/>
      <c r="AC6914"/>
      <c r="AD6914"/>
      <c r="AE6914"/>
      <c r="AF6914"/>
      <c r="AG6914"/>
      <c r="AH6914"/>
    </row>
    <row r="6915" spans="1:34" x14ac:dyDescent="0.2">
      <c r="A6915"/>
      <c r="J6915"/>
      <c r="AA6915"/>
      <c r="AB6915"/>
      <c r="AC6915"/>
      <c r="AD6915"/>
      <c r="AE6915"/>
      <c r="AF6915"/>
      <c r="AG6915"/>
      <c r="AH6915"/>
    </row>
    <row r="6916" spans="1:34" x14ac:dyDescent="0.2">
      <c r="A6916"/>
      <c r="J6916"/>
      <c r="AA6916"/>
      <c r="AB6916"/>
      <c r="AC6916"/>
      <c r="AD6916"/>
      <c r="AE6916"/>
      <c r="AF6916"/>
      <c r="AG6916"/>
      <c r="AH6916"/>
    </row>
    <row r="6917" spans="1:34" x14ac:dyDescent="0.2">
      <c r="A6917"/>
      <c r="J6917"/>
      <c r="AA6917"/>
      <c r="AB6917"/>
      <c r="AC6917"/>
      <c r="AD6917"/>
      <c r="AE6917"/>
      <c r="AF6917"/>
      <c r="AG6917"/>
      <c r="AH6917"/>
    </row>
    <row r="6918" spans="1:34" x14ac:dyDescent="0.2">
      <c r="A6918"/>
      <c r="J6918"/>
      <c r="AA6918"/>
      <c r="AB6918"/>
      <c r="AC6918"/>
      <c r="AD6918"/>
      <c r="AE6918"/>
      <c r="AF6918"/>
      <c r="AG6918"/>
      <c r="AH6918"/>
    </row>
    <row r="6919" spans="1:34" x14ac:dyDescent="0.2">
      <c r="A6919"/>
      <c r="J6919"/>
      <c r="AA6919"/>
      <c r="AB6919"/>
      <c r="AC6919"/>
      <c r="AD6919"/>
      <c r="AE6919"/>
      <c r="AF6919"/>
      <c r="AG6919"/>
      <c r="AH6919"/>
    </row>
    <row r="6920" spans="1:34" x14ac:dyDescent="0.2">
      <c r="A6920"/>
      <c r="J6920"/>
      <c r="AA6920"/>
      <c r="AB6920"/>
      <c r="AC6920"/>
      <c r="AD6920"/>
      <c r="AE6920"/>
      <c r="AF6920"/>
      <c r="AG6920"/>
      <c r="AH6920"/>
    </row>
    <row r="6921" spans="1:34" x14ac:dyDescent="0.2">
      <c r="A6921"/>
      <c r="J6921"/>
      <c r="AA6921"/>
      <c r="AB6921"/>
      <c r="AC6921"/>
      <c r="AD6921"/>
      <c r="AE6921"/>
      <c r="AF6921"/>
      <c r="AG6921"/>
      <c r="AH6921"/>
    </row>
    <row r="6922" spans="1:34" x14ac:dyDescent="0.2">
      <c r="A6922"/>
      <c r="J6922"/>
      <c r="AA6922"/>
      <c r="AB6922"/>
      <c r="AC6922"/>
      <c r="AD6922"/>
      <c r="AE6922"/>
      <c r="AF6922"/>
      <c r="AG6922"/>
      <c r="AH6922"/>
    </row>
    <row r="6923" spans="1:34" x14ac:dyDescent="0.2">
      <c r="A6923"/>
      <c r="J6923"/>
      <c r="AA6923"/>
      <c r="AB6923"/>
      <c r="AC6923"/>
      <c r="AD6923"/>
      <c r="AE6923"/>
      <c r="AF6923"/>
      <c r="AG6923"/>
      <c r="AH6923"/>
    </row>
    <row r="6924" spans="1:34" x14ac:dyDescent="0.2">
      <c r="A6924"/>
      <c r="J6924"/>
      <c r="AA6924"/>
      <c r="AB6924"/>
      <c r="AC6924"/>
      <c r="AD6924"/>
      <c r="AE6924"/>
      <c r="AF6924"/>
      <c r="AG6924"/>
      <c r="AH6924"/>
    </row>
    <row r="6925" spans="1:34" x14ac:dyDescent="0.2">
      <c r="A6925"/>
      <c r="J6925"/>
      <c r="AA6925"/>
      <c r="AB6925"/>
      <c r="AC6925"/>
      <c r="AD6925"/>
      <c r="AE6925"/>
      <c r="AF6925"/>
      <c r="AG6925"/>
      <c r="AH6925"/>
    </row>
    <row r="6926" spans="1:34" x14ac:dyDescent="0.2">
      <c r="A6926"/>
      <c r="J6926"/>
      <c r="AA6926"/>
      <c r="AB6926"/>
      <c r="AC6926"/>
      <c r="AD6926"/>
      <c r="AE6926"/>
      <c r="AF6926"/>
      <c r="AG6926"/>
      <c r="AH6926"/>
    </row>
    <row r="6927" spans="1:34" x14ac:dyDescent="0.2">
      <c r="A6927"/>
      <c r="J6927"/>
      <c r="AA6927"/>
      <c r="AB6927"/>
      <c r="AC6927"/>
      <c r="AD6927"/>
      <c r="AE6927"/>
      <c r="AF6927"/>
      <c r="AG6927"/>
      <c r="AH6927"/>
    </row>
    <row r="6928" spans="1:34" x14ac:dyDescent="0.2">
      <c r="A6928"/>
      <c r="J6928"/>
      <c r="AA6928"/>
      <c r="AB6928"/>
      <c r="AC6928"/>
      <c r="AD6928"/>
      <c r="AE6928"/>
      <c r="AF6928"/>
      <c r="AG6928"/>
      <c r="AH6928"/>
    </row>
    <row r="6929" spans="1:34" x14ac:dyDescent="0.2">
      <c r="A6929"/>
      <c r="J6929"/>
      <c r="AA6929"/>
      <c r="AB6929"/>
      <c r="AC6929"/>
      <c r="AD6929"/>
      <c r="AE6929"/>
      <c r="AF6929"/>
      <c r="AG6929"/>
      <c r="AH6929"/>
    </row>
    <row r="6930" spans="1:34" x14ac:dyDescent="0.2">
      <c r="A6930"/>
      <c r="J6930"/>
      <c r="AA6930"/>
      <c r="AB6930"/>
      <c r="AC6930"/>
      <c r="AD6930"/>
      <c r="AE6930"/>
      <c r="AF6930"/>
      <c r="AG6930"/>
      <c r="AH6930"/>
    </row>
    <row r="6931" spans="1:34" x14ac:dyDescent="0.2">
      <c r="A6931"/>
      <c r="J6931"/>
      <c r="AA6931"/>
      <c r="AB6931"/>
      <c r="AC6931"/>
      <c r="AD6931"/>
      <c r="AE6931"/>
      <c r="AF6931"/>
      <c r="AG6931"/>
      <c r="AH6931"/>
    </row>
    <row r="6932" spans="1:34" x14ac:dyDescent="0.2">
      <c r="A6932"/>
      <c r="J6932"/>
      <c r="AA6932"/>
      <c r="AB6932"/>
      <c r="AC6932"/>
      <c r="AD6932"/>
      <c r="AE6932"/>
      <c r="AF6932"/>
      <c r="AG6932"/>
      <c r="AH6932"/>
    </row>
    <row r="6933" spans="1:34" x14ac:dyDescent="0.2">
      <c r="A6933"/>
      <c r="J6933"/>
      <c r="AA6933"/>
      <c r="AB6933"/>
      <c r="AC6933"/>
      <c r="AD6933"/>
      <c r="AE6933"/>
      <c r="AF6933"/>
      <c r="AG6933"/>
      <c r="AH6933"/>
    </row>
    <row r="6934" spans="1:34" x14ac:dyDescent="0.2">
      <c r="A6934"/>
      <c r="J6934"/>
      <c r="AA6934"/>
      <c r="AB6934"/>
      <c r="AC6934"/>
      <c r="AD6934"/>
      <c r="AE6934"/>
      <c r="AF6934"/>
      <c r="AG6934"/>
      <c r="AH6934"/>
    </row>
    <row r="6935" spans="1:34" x14ac:dyDescent="0.2">
      <c r="A6935"/>
      <c r="J6935"/>
      <c r="AA6935"/>
      <c r="AB6935"/>
      <c r="AC6935"/>
      <c r="AD6935"/>
      <c r="AE6935"/>
      <c r="AF6935"/>
      <c r="AG6935"/>
      <c r="AH6935"/>
    </row>
    <row r="6936" spans="1:34" x14ac:dyDescent="0.2">
      <c r="A6936"/>
      <c r="J6936"/>
      <c r="AA6936"/>
      <c r="AB6936"/>
      <c r="AC6936"/>
      <c r="AD6936"/>
      <c r="AE6936"/>
      <c r="AF6936"/>
      <c r="AG6936"/>
      <c r="AH6936"/>
    </row>
    <row r="6937" spans="1:34" x14ac:dyDescent="0.2">
      <c r="A6937"/>
      <c r="J6937"/>
      <c r="AA6937"/>
      <c r="AB6937"/>
      <c r="AC6937"/>
      <c r="AD6937"/>
      <c r="AE6937"/>
      <c r="AF6937"/>
      <c r="AG6937"/>
      <c r="AH6937"/>
    </row>
    <row r="6938" spans="1:34" x14ac:dyDescent="0.2">
      <c r="A6938"/>
      <c r="J6938"/>
      <c r="AA6938"/>
      <c r="AB6938"/>
      <c r="AC6938"/>
      <c r="AD6938"/>
      <c r="AE6938"/>
      <c r="AF6938"/>
      <c r="AG6938"/>
      <c r="AH6938"/>
    </row>
    <row r="6939" spans="1:34" x14ac:dyDescent="0.2">
      <c r="A6939"/>
      <c r="J6939"/>
      <c r="AA6939"/>
      <c r="AB6939"/>
      <c r="AC6939"/>
      <c r="AD6939"/>
      <c r="AE6939"/>
      <c r="AF6939"/>
      <c r="AG6939"/>
      <c r="AH6939"/>
    </row>
    <row r="6940" spans="1:34" x14ac:dyDescent="0.2">
      <c r="A6940"/>
      <c r="J6940"/>
      <c r="AA6940"/>
      <c r="AB6940"/>
      <c r="AC6940"/>
      <c r="AD6940"/>
      <c r="AE6940"/>
      <c r="AF6940"/>
      <c r="AG6940"/>
      <c r="AH6940"/>
    </row>
    <row r="6941" spans="1:34" x14ac:dyDescent="0.2">
      <c r="A6941"/>
      <c r="J6941"/>
      <c r="AA6941"/>
      <c r="AB6941"/>
      <c r="AC6941"/>
      <c r="AD6941"/>
      <c r="AE6941"/>
      <c r="AF6941"/>
      <c r="AG6941"/>
      <c r="AH6941"/>
    </row>
    <row r="6942" spans="1:34" x14ac:dyDescent="0.2">
      <c r="A6942"/>
      <c r="J6942"/>
      <c r="AA6942"/>
      <c r="AB6942"/>
      <c r="AC6942"/>
      <c r="AD6942"/>
      <c r="AE6942"/>
      <c r="AF6942"/>
      <c r="AG6942"/>
      <c r="AH6942"/>
    </row>
    <row r="6943" spans="1:34" x14ac:dyDescent="0.2">
      <c r="A6943"/>
      <c r="J6943"/>
      <c r="AA6943"/>
      <c r="AB6943"/>
      <c r="AC6943"/>
      <c r="AD6943"/>
      <c r="AE6943"/>
      <c r="AF6943"/>
      <c r="AG6943"/>
      <c r="AH6943"/>
    </row>
    <row r="6944" spans="1:34" x14ac:dyDescent="0.2">
      <c r="A6944"/>
      <c r="J6944"/>
      <c r="AA6944"/>
      <c r="AB6944"/>
      <c r="AC6944"/>
      <c r="AD6944"/>
      <c r="AE6944"/>
      <c r="AF6944"/>
      <c r="AG6944"/>
      <c r="AH6944"/>
    </row>
    <row r="6945" spans="1:34" x14ac:dyDescent="0.2">
      <c r="A6945"/>
      <c r="J6945"/>
      <c r="AA6945"/>
      <c r="AB6945"/>
      <c r="AC6945"/>
      <c r="AD6945"/>
      <c r="AE6945"/>
      <c r="AF6945"/>
      <c r="AG6945"/>
      <c r="AH6945"/>
    </row>
    <row r="6946" spans="1:34" x14ac:dyDescent="0.2">
      <c r="A6946"/>
      <c r="J6946"/>
      <c r="AA6946"/>
      <c r="AB6946"/>
      <c r="AC6946"/>
      <c r="AD6946"/>
      <c r="AE6946"/>
      <c r="AF6946"/>
      <c r="AG6946"/>
      <c r="AH6946"/>
    </row>
    <row r="6947" spans="1:34" x14ac:dyDescent="0.2">
      <c r="A6947"/>
      <c r="J6947"/>
      <c r="AA6947"/>
      <c r="AB6947"/>
      <c r="AC6947"/>
      <c r="AD6947"/>
      <c r="AE6947"/>
      <c r="AF6947"/>
      <c r="AG6947"/>
      <c r="AH6947"/>
    </row>
    <row r="6948" spans="1:34" x14ac:dyDescent="0.2">
      <c r="A6948"/>
      <c r="J6948"/>
      <c r="AA6948"/>
      <c r="AB6948"/>
      <c r="AC6948"/>
      <c r="AD6948"/>
      <c r="AE6948"/>
      <c r="AF6948"/>
      <c r="AG6948"/>
      <c r="AH6948"/>
    </row>
    <row r="6949" spans="1:34" x14ac:dyDescent="0.2">
      <c r="A6949"/>
      <c r="J6949"/>
      <c r="AA6949"/>
      <c r="AB6949"/>
      <c r="AC6949"/>
      <c r="AD6949"/>
      <c r="AE6949"/>
      <c r="AF6949"/>
      <c r="AG6949"/>
      <c r="AH6949"/>
    </row>
    <row r="6950" spans="1:34" x14ac:dyDescent="0.2">
      <c r="A6950"/>
      <c r="J6950"/>
      <c r="AA6950"/>
      <c r="AB6950"/>
      <c r="AC6950"/>
      <c r="AD6950"/>
      <c r="AE6950"/>
      <c r="AF6950"/>
      <c r="AG6950"/>
      <c r="AH6950"/>
    </row>
    <row r="6951" spans="1:34" x14ac:dyDescent="0.2">
      <c r="A6951"/>
      <c r="J6951"/>
      <c r="AA6951"/>
      <c r="AB6951"/>
      <c r="AC6951"/>
      <c r="AD6951"/>
      <c r="AE6951"/>
      <c r="AF6951"/>
      <c r="AG6951"/>
      <c r="AH6951"/>
    </row>
    <row r="6952" spans="1:34" x14ac:dyDescent="0.2">
      <c r="A6952"/>
      <c r="J6952"/>
      <c r="AA6952"/>
      <c r="AB6952"/>
      <c r="AC6952"/>
      <c r="AD6952"/>
      <c r="AE6952"/>
      <c r="AF6952"/>
      <c r="AG6952"/>
      <c r="AH6952"/>
    </row>
    <row r="6953" spans="1:34" x14ac:dyDescent="0.2">
      <c r="A6953"/>
      <c r="J6953"/>
      <c r="AA6953"/>
      <c r="AB6953"/>
      <c r="AC6953"/>
      <c r="AD6953"/>
      <c r="AE6953"/>
      <c r="AF6953"/>
      <c r="AG6953"/>
      <c r="AH6953"/>
    </row>
    <row r="6954" spans="1:34" x14ac:dyDescent="0.2">
      <c r="A6954"/>
      <c r="J6954"/>
      <c r="AA6954"/>
      <c r="AB6954"/>
      <c r="AC6954"/>
      <c r="AD6954"/>
      <c r="AE6954"/>
      <c r="AF6954"/>
      <c r="AG6954"/>
      <c r="AH6954"/>
    </row>
    <row r="6955" spans="1:34" x14ac:dyDescent="0.2">
      <c r="A6955"/>
      <c r="J6955"/>
      <c r="AA6955"/>
      <c r="AB6955"/>
      <c r="AC6955"/>
      <c r="AD6955"/>
      <c r="AE6955"/>
      <c r="AF6955"/>
      <c r="AG6955"/>
      <c r="AH6955"/>
    </row>
    <row r="6956" spans="1:34" x14ac:dyDescent="0.2">
      <c r="A6956"/>
      <c r="J6956"/>
      <c r="AA6956"/>
      <c r="AB6956"/>
      <c r="AC6956"/>
      <c r="AD6956"/>
      <c r="AE6956"/>
      <c r="AF6956"/>
      <c r="AG6956"/>
      <c r="AH6956"/>
    </row>
    <row r="6957" spans="1:34" x14ac:dyDescent="0.2">
      <c r="A6957"/>
      <c r="J6957"/>
      <c r="AA6957"/>
      <c r="AB6957"/>
      <c r="AC6957"/>
      <c r="AD6957"/>
      <c r="AE6957"/>
      <c r="AF6957"/>
      <c r="AG6957"/>
      <c r="AH6957"/>
    </row>
    <row r="6958" spans="1:34" x14ac:dyDescent="0.2">
      <c r="A6958"/>
      <c r="J6958"/>
      <c r="AA6958"/>
      <c r="AB6958"/>
      <c r="AC6958"/>
      <c r="AD6958"/>
      <c r="AE6958"/>
      <c r="AF6958"/>
      <c r="AG6958"/>
      <c r="AH6958"/>
    </row>
    <row r="6959" spans="1:34" x14ac:dyDescent="0.2">
      <c r="A6959"/>
      <c r="J6959"/>
      <c r="AA6959"/>
      <c r="AB6959"/>
      <c r="AC6959"/>
      <c r="AD6959"/>
      <c r="AE6959"/>
      <c r="AF6959"/>
      <c r="AG6959"/>
      <c r="AH6959"/>
    </row>
    <row r="6960" spans="1:34" x14ac:dyDescent="0.2">
      <c r="A6960"/>
      <c r="J6960"/>
      <c r="AA6960"/>
      <c r="AB6960"/>
      <c r="AC6960"/>
      <c r="AD6960"/>
      <c r="AE6960"/>
      <c r="AF6960"/>
      <c r="AG6960"/>
      <c r="AH6960"/>
    </row>
    <row r="6961" spans="1:34" x14ac:dyDescent="0.2">
      <c r="A6961"/>
      <c r="J6961"/>
      <c r="AA6961"/>
      <c r="AB6961"/>
      <c r="AC6961"/>
      <c r="AD6961"/>
      <c r="AE6961"/>
      <c r="AF6961"/>
      <c r="AG6961"/>
      <c r="AH6961"/>
    </row>
    <row r="6962" spans="1:34" x14ac:dyDescent="0.2">
      <c r="A6962"/>
      <c r="J6962"/>
      <c r="AA6962"/>
      <c r="AB6962"/>
      <c r="AC6962"/>
      <c r="AD6962"/>
      <c r="AE6962"/>
      <c r="AF6962"/>
      <c r="AG6962"/>
      <c r="AH6962"/>
    </row>
    <row r="6963" spans="1:34" x14ac:dyDescent="0.2">
      <c r="A6963"/>
      <c r="J6963"/>
      <c r="AA6963"/>
      <c r="AB6963"/>
      <c r="AC6963"/>
      <c r="AD6963"/>
      <c r="AE6963"/>
      <c r="AF6963"/>
      <c r="AG6963"/>
      <c r="AH6963"/>
    </row>
    <row r="6964" spans="1:34" x14ac:dyDescent="0.2">
      <c r="A6964"/>
      <c r="J6964"/>
      <c r="AA6964"/>
      <c r="AB6964"/>
      <c r="AC6964"/>
      <c r="AD6964"/>
      <c r="AE6964"/>
      <c r="AF6964"/>
      <c r="AG6964"/>
      <c r="AH6964"/>
    </row>
    <row r="6965" spans="1:34" x14ac:dyDescent="0.2">
      <c r="A6965"/>
      <c r="J6965"/>
      <c r="AA6965"/>
      <c r="AB6965"/>
      <c r="AC6965"/>
      <c r="AD6965"/>
      <c r="AE6965"/>
      <c r="AF6965"/>
      <c r="AG6965"/>
      <c r="AH6965"/>
    </row>
    <row r="6966" spans="1:34" x14ac:dyDescent="0.2">
      <c r="A6966"/>
      <c r="J6966"/>
      <c r="AA6966"/>
      <c r="AB6966"/>
      <c r="AC6966"/>
      <c r="AD6966"/>
      <c r="AE6966"/>
      <c r="AF6966"/>
      <c r="AG6966"/>
      <c r="AH6966"/>
    </row>
    <row r="6967" spans="1:34" x14ac:dyDescent="0.2">
      <c r="A6967"/>
      <c r="J6967"/>
      <c r="AA6967"/>
      <c r="AB6967"/>
      <c r="AC6967"/>
      <c r="AD6967"/>
      <c r="AE6967"/>
      <c r="AF6967"/>
      <c r="AG6967"/>
      <c r="AH6967"/>
    </row>
    <row r="6968" spans="1:34" x14ac:dyDescent="0.2">
      <c r="A6968"/>
      <c r="J6968"/>
      <c r="AA6968"/>
      <c r="AB6968"/>
      <c r="AC6968"/>
      <c r="AD6968"/>
      <c r="AE6968"/>
      <c r="AF6968"/>
      <c r="AG6968"/>
      <c r="AH6968"/>
    </row>
    <row r="6969" spans="1:34" x14ac:dyDescent="0.2">
      <c r="A6969"/>
      <c r="J6969"/>
      <c r="AA6969"/>
      <c r="AB6969"/>
      <c r="AC6969"/>
      <c r="AD6969"/>
      <c r="AE6969"/>
      <c r="AF6969"/>
      <c r="AG6969"/>
      <c r="AH6969"/>
    </row>
    <row r="6970" spans="1:34" x14ac:dyDescent="0.2">
      <c r="A6970"/>
      <c r="J6970"/>
      <c r="AA6970"/>
      <c r="AB6970"/>
      <c r="AC6970"/>
      <c r="AD6970"/>
      <c r="AE6970"/>
      <c r="AF6970"/>
      <c r="AG6970"/>
      <c r="AH6970"/>
    </row>
    <row r="6971" spans="1:34" x14ac:dyDescent="0.2">
      <c r="A6971"/>
      <c r="J6971"/>
      <c r="AA6971"/>
      <c r="AB6971"/>
      <c r="AC6971"/>
      <c r="AD6971"/>
      <c r="AE6971"/>
      <c r="AF6971"/>
      <c r="AG6971"/>
      <c r="AH6971"/>
    </row>
    <row r="6972" spans="1:34" x14ac:dyDescent="0.2">
      <c r="A6972"/>
      <c r="J6972"/>
      <c r="AA6972"/>
      <c r="AB6972"/>
      <c r="AC6972"/>
      <c r="AD6972"/>
      <c r="AE6972"/>
      <c r="AF6972"/>
      <c r="AG6972"/>
      <c r="AH6972"/>
    </row>
    <row r="6973" spans="1:34" x14ac:dyDescent="0.2">
      <c r="A6973"/>
      <c r="J6973"/>
      <c r="AA6973"/>
      <c r="AB6973"/>
      <c r="AC6973"/>
      <c r="AD6973"/>
      <c r="AE6973"/>
      <c r="AF6973"/>
      <c r="AG6973"/>
      <c r="AH6973"/>
    </row>
    <row r="6974" spans="1:34" x14ac:dyDescent="0.2">
      <c r="A6974"/>
      <c r="J6974"/>
      <c r="AA6974"/>
      <c r="AB6974"/>
      <c r="AC6974"/>
      <c r="AD6974"/>
      <c r="AE6974"/>
      <c r="AF6974"/>
      <c r="AG6974"/>
      <c r="AH6974"/>
    </row>
    <row r="6975" spans="1:34" x14ac:dyDescent="0.2">
      <c r="A6975"/>
      <c r="J6975"/>
      <c r="AA6975"/>
      <c r="AB6975"/>
      <c r="AC6975"/>
      <c r="AD6975"/>
      <c r="AE6975"/>
      <c r="AF6975"/>
      <c r="AG6975"/>
      <c r="AH6975"/>
    </row>
    <row r="6976" spans="1:34" x14ac:dyDescent="0.2">
      <c r="A6976"/>
      <c r="J6976"/>
      <c r="AA6976"/>
      <c r="AB6976"/>
      <c r="AC6976"/>
      <c r="AD6976"/>
      <c r="AE6976"/>
      <c r="AF6976"/>
      <c r="AG6976"/>
      <c r="AH6976"/>
    </row>
    <row r="6977" spans="1:34" x14ac:dyDescent="0.2">
      <c r="A6977"/>
      <c r="J6977"/>
      <c r="AA6977"/>
      <c r="AB6977"/>
      <c r="AC6977"/>
      <c r="AD6977"/>
      <c r="AE6977"/>
      <c r="AF6977"/>
      <c r="AG6977"/>
      <c r="AH6977"/>
    </row>
    <row r="6978" spans="1:34" x14ac:dyDescent="0.2">
      <c r="A6978"/>
      <c r="J6978"/>
      <c r="AA6978"/>
      <c r="AB6978"/>
      <c r="AC6978"/>
      <c r="AD6978"/>
      <c r="AE6978"/>
      <c r="AF6978"/>
      <c r="AG6978"/>
      <c r="AH6978"/>
    </row>
    <row r="6979" spans="1:34" x14ac:dyDescent="0.2">
      <c r="A6979"/>
      <c r="J6979"/>
      <c r="AA6979"/>
      <c r="AB6979"/>
      <c r="AC6979"/>
      <c r="AD6979"/>
      <c r="AE6979"/>
      <c r="AF6979"/>
      <c r="AG6979"/>
      <c r="AH6979"/>
    </row>
    <row r="6980" spans="1:34" x14ac:dyDescent="0.2">
      <c r="A6980"/>
      <c r="J6980"/>
      <c r="AA6980"/>
      <c r="AB6980"/>
      <c r="AC6980"/>
      <c r="AD6980"/>
      <c r="AE6980"/>
      <c r="AF6980"/>
      <c r="AG6980"/>
      <c r="AH6980"/>
    </row>
    <row r="6981" spans="1:34" x14ac:dyDescent="0.2">
      <c r="A6981"/>
      <c r="J6981"/>
      <c r="AA6981"/>
      <c r="AB6981"/>
      <c r="AC6981"/>
      <c r="AD6981"/>
      <c r="AE6981"/>
      <c r="AF6981"/>
      <c r="AG6981"/>
      <c r="AH6981"/>
    </row>
    <row r="6982" spans="1:34" x14ac:dyDescent="0.2">
      <c r="A6982"/>
      <c r="J6982"/>
      <c r="AA6982"/>
      <c r="AB6982"/>
      <c r="AC6982"/>
      <c r="AD6982"/>
      <c r="AE6982"/>
      <c r="AF6982"/>
      <c r="AG6982"/>
      <c r="AH6982"/>
    </row>
    <row r="6983" spans="1:34" x14ac:dyDescent="0.2">
      <c r="A6983"/>
      <c r="J6983"/>
      <c r="AA6983"/>
      <c r="AB6983"/>
      <c r="AC6983"/>
      <c r="AD6983"/>
      <c r="AE6983"/>
      <c r="AF6983"/>
      <c r="AG6983"/>
      <c r="AH6983"/>
    </row>
    <row r="6984" spans="1:34" x14ac:dyDescent="0.2">
      <c r="A6984"/>
      <c r="J6984"/>
      <c r="AA6984"/>
      <c r="AB6984"/>
      <c r="AC6984"/>
      <c r="AD6984"/>
      <c r="AE6984"/>
      <c r="AF6984"/>
      <c r="AG6984"/>
      <c r="AH6984"/>
    </row>
    <row r="6985" spans="1:34" x14ac:dyDescent="0.2">
      <c r="A6985"/>
      <c r="J6985"/>
      <c r="AA6985"/>
      <c r="AB6985"/>
      <c r="AC6985"/>
      <c r="AD6985"/>
      <c r="AE6985"/>
      <c r="AF6985"/>
      <c r="AG6985"/>
      <c r="AH6985"/>
    </row>
    <row r="6986" spans="1:34" x14ac:dyDescent="0.2">
      <c r="A6986"/>
      <c r="J6986"/>
      <c r="AA6986"/>
      <c r="AB6986"/>
      <c r="AC6986"/>
      <c r="AD6986"/>
      <c r="AE6986"/>
      <c r="AF6986"/>
      <c r="AG6986"/>
      <c r="AH6986"/>
    </row>
    <row r="6987" spans="1:34" x14ac:dyDescent="0.2">
      <c r="A6987"/>
      <c r="J6987"/>
      <c r="AA6987"/>
      <c r="AB6987"/>
      <c r="AC6987"/>
      <c r="AD6987"/>
      <c r="AE6987"/>
      <c r="AF6987"/>
      <c r="AG6987"/>
      <c r="AH6987"/>
    </row>
    <row r="6988" spans="1:34" x14ac:dyDescent="0.2">
      <c r="A6988"/>
      <c r="J6988"/>
      <c r="AA6988"/>
      <c r="AB6988"/>
      <c r="AC6988"/>
      <c r="AD6988"/>
      <c r="AE6988"/>
      <c r="AF6988"/>
      <c r="AG6988"/>
      <c r="AH6988"/>
    </row>
    <row r="6989" spans="1:34" x14ac:dyDescent="0.2">
      <c r="A6989"/>
      <c r="J6989"/>
      <c r="AA6989"/>
      <c r="AB6989"/>
      <c r="AC6989"/>
      <c r="AD6989"/>
      <c r="AE6989"/>
      <c r="AF6989"/>
      <c r="AG6989"/>
      <c r="AH6989"/>
    </row>
    <row r="6990" spans="1:34" x14ac:dyDescent="0.2">
      <c r="A6990"/>
      <c r="J6990"/>
      <c r="AA6990"/>
      <c r="AB6990"/>
      <c r="AC6990"/>
      <c r="AD6990"/>
      <c r="AE6990"/>
      <c r="AF6990"/>
      <c r="AG6990"/>
      <c r="AH6990"/>
    </row>
    <row r="6991" spans="1:34" x14ac:dyDescent="0.2">
      <c r="A6991"/>
      <c r="J6991"/>
      <c r="AA6991"/>
      <c r="AB6991"/>
      <c r="AC6991"/>
      <c r="AD6991"/>
      <c r="AE6991"/>
      <c r="AF6991"/>
      <c r="AG6991"/>
      <c r="AH6991"/>
    </row>
    <row r="6992" spans="1:34" x14ac:dyDescent="0.2">
      <c r="A6992"/>
      <c r="J6992"/>
      <c r="AA6992"/>
      <c r="AB6992"/>
      <c r="AC6992"/>
      <c r="AD6992"/>
      <c r="AE6992"/>
      <c r="AF6992"/>
      <c r="AG6992"/>
      <c r="AH6992"/>
    </row>
    <row r="6993" spans="1:34" x14ac:dyDescent="0.2">
      <c r="A6993"/>
      <c r="J6993"/>
      <c r="AA6993"/>
      <c r="AB6993"/>
      <c r="AC6993"/>
      <c r="AD6993"/>
      <c r="AE6993"/>
      <c r="AF6993"/>
      <c r="AG6993"/>
      <c r="AH6993"/>
    </row>
    <row r="6994" spans="1:34" x14ac:dyDescent="0.2">
      <c r="A6994"/>
      <c r="J6994"/>
      <c r="AA6994"/>
      <c r="AB6994"/>
      <c r="AC6994"/>
      <c r="AD6994"/>
      <c r="AE6994"/>
      <c r="AF6994"/>
      <c r="AG6994"/>
      <c r="AH6994"/>
    </row>
    <row r="6995" spans="1:34" x14ac:dyDescent="0.2">
      <c r="A6995"/>
      <c r="J6995"/>
      <c r="AA6995"/>
      <c r="AB6995"/>
      <c r="AC6995"/>
      <c r="AD6995"/>
      <c r="AE6995"/>
      <c r="AF6995"/>
      <c r="AG6995"/>
      <c r="AH6995"/>
    </row>
    <row r="6996" spans="1:34" x14ac:dyDescent="0.2">
      <c r="A6996"/>
      <c r="J6996"/>
      <c r="AA6996"/>
      <c r="AB6996"/>
      <c r="AC6996"/>
      <c r="AD6996"/>
      <c r="AE6996"/>
      <c r="AF6996"/>
      <c r="AG6996"/>
      <c r="AH6996"/>
    </row>
    <row r="6997" spans="1:34" x14ac:dyDescent="0.2">
      <c r="A6997"/>
      <c r="J6997"/>
      <c r="AA6997"/>
      <c r="AB6997"/>
      <c r="AC6997"/>
      <c r="AD6997"/>
      <c r="AE6997"/>
      <c r="AF6997"/>
      <c r="AG6997"/>
      <c r="AH6997"/>
    </row>
    <row r="6998" spans="1:34" x14ac:dyDescent="0.2">
      <c r="A6998"/>
      <c r="J6998"/>
      <c r="AA6998"/>
      <c r="AB6998"/>
      <c r="AC6998"/>
      <c r="AD6998"/>
      <c r="AE6998"/>
      <c r="AF6998"/>
      <c r="AG6998"/>
      <c r="AH6998"/>
    </row>
    <row r="6999" spans="1:34" x14ac:dyDescent="0.2">
      <c r="A6999"/>
      <c r="J6999"/>
      <c r="AA6999"/>
      <c r="AB6999"/>
      <c r="AC6999"/>
      <c r="AD6999"/>
      <c r="AE6999"/>
      <c r="AF6999"/>
      <c r="AG6999"/>
      <c r="AH6999"/>
    </row>
    <row r="7000" spans="1:34" x14ac:dyDescent="0.2">
      <c r="A7000"/>
      <c r="J7000"/>
      <c r="AA7000"/>
      <c r="AB7000"/>
      <c r="AC7000"/>
      <c r="AD7000"/>
      <c r="AE7000"/>
      <c r="AF7000"/>
      <c r="AG7000"/>
      <c r="AH7000"/>
    </row>
    <row r="7001" spans="1:34" x14ac:dyDescent="0.2">
      <c r="A7001"/>
      <c r="J7001"/>
      <c r="AA7001"/>
      <c r="AB7001"/>
      <c r="AC7001"/>
      <c r="AD7001"/>
      <c r="AE7001"/>
      <c r="AF7001"/>
      <c r="AG7001"/>
      <c r="AH7001"/>
    </row>
    <row r="7002" spans="1:34" x14ac:dyDescent="0.2">
      <c r="A7002"/>
      <c r="J7002"/>
      <c r="AA7002"/>
      <c r="AB7002"/>
      <c r="AC7002"/>
      <c r="AD7002"/>
      <c r="AE7002"/>
      <c r="AF7002"/>
      <c r="AG7002"/>
      <c r="AH7002"/>
    </row>
    <row r="7003" spans="1:34" x14ac:dyDescent="0.2">
      <c r="A7003"/>
      <c r="J7003"/>
      <c r="AA7003"/>
      <c r="AB7003"/>
      <c r="AC7003"/>
      <c r="AD7003"/>
      <c r="AE7003"/>
      <c r="AF7003"/>
      <c r="AG7003"/>
      <c r="AH7003"/>
    </row>
    <row r="7004" spans="1:34" x14ac:dyDescent="0.2">
      <c r="A7004"/>
      <c r="J7004"/>
      <c r="AA7004"/>
      <c r="AB7004"/>
      <c r="AC7004"/>
      <c r="AD7004"/>
      <c r="AE7004"/>
      <c r="AF7004"/>
      <c r="AG7004"/>
      <c r="AH7004"/>
    </row>
    <row r="7005" spans="1:34" x14ac:dyDescent="0.2">
      <c r="A7005"/>
      <c r="J7005"/>
      <c r="AA7005"/>
      <c r="AB7005"/>
      <c r="AC7005"/>
      <c r="AD7005"/>
      <c r="AE7005"/>
      <c r="AF7005"/>
      <c r="AG7005"/>
      <c r="AH7005"/>
    </row>
    <row r="7006" spans="1:34" x14ac:dyDescent="0.2">
      <c r="A7006"/>
      <c r="J7006"/>
      <c r="AA7006"/>
      <c r="AB7006"/>
      <c r="AC7006"/>
      <c r="AD7006"/>
      <c r="AE7006"/>
      <c r="AF7006"/>
      <c r="AG7006"/>
      <c r="AH7006"/>
    </row>
    <row r="7007" spans="1:34" x14ac:dyDescent="0.2">
      <c r="A7007"/>
      <c r="J7007"/>
      <c r="AA7007"/>
      <c r="AB7007"/>
      <c r="AC7007"/>
      <c r="AD7007"/>
      <c r="AE7007"/>
      <c r="AF7007"/>
      <c r="AG7007"/>
      <c r="AH7007"/>
    </row>
    <row r="7008" spans="1:34" x14ac:dyDescent="0.2">
      <c r="A7008"/>
      <c r="J7008"/>
      <c r="AA7008"/>
      <c r="AB7008"/>
      <c r="AC7008"/>
      <c r="AD7008"/>
      <c r="AE7008"/>
      <c r="AF7008"/>
      <c r="AG7008"/>
      <c r="AH7008"/>
    </row>
    <row r="7009" spans="1:34" x14ac:dyDescent="0.2">
      <c r="A7009"/>
      <c r="J7009"/>
      <c r="AA7009"/>
      <c r="AB7009"/>
      <c r="AC7009"/>
      <c r="AD7009"/>
      <c r="AE7009"/>
      <c r="AF7009"/>
      <c r="AG7009"/>
      <c r="AH7009"/>
    </row>
    <row r="7010" spans="1:34" x14ac:dyDescent="0.2">
      <c r="A7010"/>
      <c r="J7010"/>
      <c r="AA7010"/>
      <c r="AB7010"/>
      <c r="AC7010"/>
      <c r="AD7010"/>
      <c r="AE7010"/>
      <c r="AF7010"/>
      <c r="AG7010"/>
      <c r="AH7010"/>
    </row>
    <row r="7011" spans="1:34" x14ac:dyDescent="0.2">
      <c r="A7011"/>
      <c r="J7011"/>
      <c r="AA7011"/>
      <c r="AB7011"/>
      <c r="AC7011"/>
      <c r="AD7011"/>
      <c r="AE7011"/>
      <c r="AF7011"/>
      <c r="AG7011"/>
      <c r="AH7011"/>
    </row>
    <row r="7012" spans="1:34" x14ac:dyDescent="0.2">
      <c r="A7012"/>
      <c r="J7012"/>
      <c r="AA7012"/>
      <c r="AB7012"/>
      <c r="AC7012"/>
      <c r="AD7012"/>
      <c r="AE7012"/>
      <c r="AF7012"/>
      <c r="AG7012"/>
      <c r="AH7012"/>
    </row>
    <row r="7013" spans="1:34" x14ac:dyDescent="0.2">
      <c r="A7013"/>
      <c r="J7013"/>
      <c r="AA7013"/>
      <c r="AB7013"/>
      <c r="AC7013"/>
      <c r="AD7013"/>
      <c r="AE7013"/>
      <c r="AF7013"/>
      <c r="AG7013"/>
      <c r="AH7013"/>
    </row>
    <row r="7014" spans="1:34" x14ac:dyDescent="0.2">
      <c r="A7014"/>
      <c r="J7014"/>
      <c r="AA7014"/>
      <c r="AB7014"/>
      <c r="AC7014"/>
      <c r="AD7014"/>
      <c r="AE7014"/>
      <c r="AF7014"/>
      <c r="AG7014"/>
      <c r="AH7014"/>
    </row>
    <row r="7015" spans="1:34" x14ac:dyDescent="0.2">
      <c r="A7015"/>
      <c r="J7015"/>
      <c r="AA7015"/>
      <c r="AB7015"/>
      <c r="AC7015"/>
      <c r="AD7015"/>
      <c r="AE7015"/>
      <c r="AF7015"/>
      <c r="AG7015"/>
      <c r="AH7015"/>
    </row>
    <row r="7016" spans="1:34" x14ac:dyDescent="0.2">
      <c r="A7016"/>
      <c r="J7016"/>
      <c r="AA7016"/>
      <c r="AB7016"/>
      <c r="AC7016"/>
      <c r="AD7016"/>
      <c r="AE7016"/>
      <c r="AF7016"/>
      <c r="AG7016"/>
      <c r="AH7016"/>
    </row>
    <row r="7017" spans="1:34" x14ac:dyDescent="0.2">
      <c r="A7017"/>
      <c r="J7017"/>
      <c r="AA7017"/>
      <c r="AB7017"/>
      <c r="AC7017"/>
      <c r="AD7017"/>
      <c r="AE7017"/>
      <c r="AF7017"/>
      <c r="AG7017"/>
      <c r="AH7017"/>
    </row>
    <row r="7018" spans="1:34" x14ac:dyDescent="0.2">
      <c r="A7018"/>
      <c r="J7018"/>
      <c r="AA7018"/>
      <c r="AB7018"/>
      <c r="AC7018"/>
      <c r="AD7018"/>
      <c r="AE7018"/>
      <c r="AF7018"/>
      <c r="AG7018"/>
      <c r="AH7018"/>
    </row>
    <row r="7019" spans="1:34" x14ac:dyDescent="0.2">
      <c r="A7019"/>
      <c r="J7019"/>
      <c r="AA7019"/>
      <c r="AB7019"/>
      <c r="AC7019"/>
      <c r="AD7019"/>
      <c r="AE7019"/>
      <c r="AF7019"/>
      <c r="AG7019"/>
      <c r="AH7019"/>
    </row>
    <row r="7020" spans="1:34" x14ac:dyDescent="0.2">
      <c r="A7020"/>
      <c r="J7020"/>
      <c r="AA7020"/>
      <c r="AB7020"/>
      <c r="AC7020"/>
      <c r="AD7020"/>
      <c r="AE7020"/>
      <c r="AF7020"/>
      <c r="AG7020"/>
      <c r="AH7020"/>
    </row>
    <row r="7021" spans="1:34" x14ac:dyDescent="0.2">
      <c r="A7021"/>
      <c r="J7021"/>
      <c r="AA7021"/>
      <c r="AB7021"/>
      <c r="AC7021"/>
      <c r="AD7021"/>
      <c r="AE7021"/>
      <c r="AF7021"/>
      <c r="AG7021"/>
      <c r="AH7021"/>
    </row>
    <row r="7022" spans="1:34" x14ac:dyDescent="0.2">
      <c r="A7022"/>
      <c r="J7022"/>
      <c r="AA7022"/>
      <c r="AB7022"/>
      <c r="AC7022"/>
      <c r="AD7022"/>
      <c r="AE7022"/>
      <c r="AF7022"/>
      <c r="AG7022"/>
      <c r="AH7022"/>
    </row>
    <row r="7023" spans="1:34" x14ac:dyDescent="0.2">
      <c r="A7023"/>
      <c r="J7023"/>
      <c r="AA7023"/>
      <c r="AB7023"/>
      <c r="AC7023"/>
      <c r="AD7023"/>
      <c r="AE7023"/>
      <c r="AF7023"/>
      <c r="AG7023"/>
      <c r="AH7023"/>
    </row>
    <row r="7024" spans="1:34" x14ac:dyDescent="0.2">
      <c r="A7024"/>
      <c r="J7024"/>
      <c r="AA7024"/>
      <c r="AB7024"/>
      <c r="AC7024"/>
      <c r="AD7024"/>
      <c r="AE7024"/>
      <c r="AF7024"/>
      <c r="AG7024"/>
      <c r="AH7024"/>
    </row>
    <row r="7025" spans="1:34" x14ac:dyDescent="0.2">
      <c r="A7025"/>
      <c r="J7025"/>
      <c r="AA7025"/>
      <c r="AB7025"/>
      <c r="AC7025"/>
      <c r="AD7025"/>
      <c r="AE7025"/>
      <c r="AF7025"/>
      <c r="AG7025"/>
      <c r="AH7025"/>
    </row>
    <row r="7026" spans="1:34" x14ac:dyDescent="0.2">
      <c r="A7026"/>
      <c r="J7026"/>
      <c r="AA7026"/>
      <c r="AB7026"/>
      <c r="AC7026"/>
      <c r="AD7026"/>
      <c r="AE7026"/>
      <c r="AF7026"/>
      <c r="AG7026"/>
      <c r="AH7026"/>
    </row>
    <row r="7027" spans="1:34" x14ac:dyDescent="0.2">
      <c r="A7027"/>
      <c r="J7027"/>
      <c r="AA7027"/>
      <c r="AB7027"/>
      <c r="AC7027"/>
      <c r="AD7027"/>
      <c r="AE7027"/>
      <c r="AF7027"/>
      <c r="AG7027"/>
      <c r="AH7027"/>
    </row>
    <row r="7028" spans="1:34" x14ac:dyDescent="0.2">
      <c r="A7028"/>
      <c r="J7028"/>
      <c r="AA7028"/>
      <c r="AB7028"/>
      <c r="AC7028"/>
      <c r="AD7028"/>
      <c r="AE7028"/>
      <c r="AF7028"/>
      <c r="AG7028"/>
      <c r="AH7028"/>
    </row>
    <row r="7029" spans="1:34" x14ac:dyDescent="0.2">
      <c r="A7029"/>
      <c r="J7029"/>
      <c r="AA7029"/>
      <c r="AB7029"/>
      <c r="AC7029"/>
      <c r="AD7029"/>
      <c r="AE7029"/>
      <c r="AF7029"/>
      <c r="AG7029"/>
      <c r="AH7029"/>
    </row>
    <row r="7030" spans="1:34" x14ac:dyDescent="0.2">
      <c r="A7030"/>
      <c r="J7030"/>
      <c r="AA7030"/>
      <c r="AB7030"/>
      <c r="AC7030"/>
      <c r="AD7030"/>
      <c r="AE7030"/>
      <c r="AF7030"/>
      <c r="AG7030"/>
      <c r="AH7030"/>
    </row>
    <row r="7031" spans="1:34" x14ac:dyDescent="0.2">
      <c r="A7031"/>
      <c r="J7031"/>
      <c r="AA7031"/>
      <c r="AB7031"/>
      <c r="AC7031"/>
      <c r="AD7031"/>
      <c r="AE7031"/>
      <c r="AF7031"/>
      <c r="AG7031"/>
      <c r="AH7031"/>
    </row>
    <row r="7032" spans="1:34" x14ac:dyDescent="0.2">
      <c r="A7032"/>
      <c r="J7032"/>
      <c r="AA7032"/>
      <c r="AB7032"/>
      <c r="AC7032"/>
      <c r="AD7032"/>
      <c r="AE7032"/>
      <c r="AF7032"/>
      <c r="AG7032"/>
      <c r="AH7032"/>
    </row>
    <row r="7033" spans="1:34" x14ac:dyDescent="0.2">
      <c r="A7033"/>
      <c r="J7033"/>
      <c r="AA7033"/>
      <c r="AB7033"/>
      <c r="AC7033"/>
      <c r="AD7033"/>
      <c r="AE7033"/>
      <c r="AF7033"/>
      <c r="AG7033"/>
      <c r="AH7033"/>
    </row>
    <row r="7034" spans="1:34" x14ac:dyDescent="0.2">
      <c r="A7034"/>
      <c r="J7034"/>
      <c r="AA7034"/>
      <c r="AB7034"/>
      <c r="AC7034"/>
      <c r="AD7034"/>
      <c r="AE7034"/>
      <c r="AF7034"/>
      <c r="AG7034"/>
      <c r="AH7034"/>
    </row>
    <row r="7035" spans="1:34" x14ac:dyDescent="0.2">
      <c r="A7035"/>
      <c r="J7035"/>
      <c r="AA7035"/>
      <c r="AB7035"/>
      <c r="AC7035"/>
      <c r="AD7035"/>
      <c r="AE7035"/>
      <c r="AF7035"/>
      <c r="AG7035"/>
      <c r="AH7035"/>
    </row>
    <row r="7036" spans="1:34" x14ac:dyDescent="0.2">
      <c r="A7036"/>
      <c r="J7036"/>
      <c r="AA7036"/>
      <c r="AB7036"/>
      <c r="AC7036"/>
      <c r="AD7036"/>
      <c r="AE7036"/>
      <c r="AF7036"/>
      <c r="AG7036"/>
      <c r="AH7036"/>
    </row>
    <row r="7037" spans="1:34" x14ac:dyDescent="0.2">
      <c r="A7037"/>
      <c r="J7037"/>
      <c r="AA7037"/>
      <c r="AB7037"/>
      <c r="AC7037"/>
      <c r="AD7037"/>
      <c r="AE7037"/>
      <c r="AF7037"/>
      <c r="AG7037"/>
      <c r="AH7037"/>
    </row>
    <row r="7038" spans="1:34" x14ac:dyDescent="0.2">
      <c r="A7038"/>
      <c r="J7038"/>
      <c r="AA7038"/>
      <c r="AB7038"/>
      <c r="AC7038"/>
      <c r="AD7038"/>
      <c r="AE7038"/>
      <c r="AF7038"/>
      <c r="AG7038"/>
      <c r="AH7038"/>
    </row>
    <row r="7039" spans="1:34" x14ac:dyDescent="0.2">
      <c r="A7039"/>
      <c r="J7039"/>
      <c r="AA7039"/>
      <c r="AB7039"/>
      <c r="AC7039"/>
      <c r="AD7039"/>
      <c r="AE7039"/>
      <c r="AF7039"/>
      <c r="AG7039"/>
      <c r="AH7039"/>
    </row>
    <row r="7040" spans="1:34" x14ac:dyDescent="0.2">
      <c r="A7040"/>
      <c r="J7040"/>
      <c r="AA7040"/>
      <c r="AB7040"/>
      <c r="AC7040"/>
      <c r="AD7040"/>
      <c r="AE7040"/>
      <c r="AF7040"/>
      <c r="AG7040"/>
      <c r="AH7040"/>
    </row>
    <row r="7041" spans="1:34" x14ac:dyDescent="0.2">
      <c r="A7041"/>
      <c r="J7041"/>
      <c r="AA7041"/>
      <c r="AB7041"/>
      <c r="AC7041"/>
      <c r="AD7041"/>
      <c r="AE7041"/>
      <c r="AF7041"/>
      <c r="AG7041"/>
      <c r="AH7041"/>
    </row>
    <row r="7042" spans="1:34" x14ac:dyDescent="0.2">
      <c r="A7042"/>
      <c r="J7042"/>
      <c r="AA7042"/>
      <c r="AB7042"/>
      <c r="AC7042"/>
      <c r="AD7042"/>
      <c r="AE7042"/>
      <c r="AF7042"/>
      <c r="AG7042"/>
      <c r="AH7042"/>
    </row>
    <row r="7043" spans="1:34" x14ac:dyDescent="0.2">
      <c r="A7043"/>
      <c r="J7043"/>
      <c r="AA7043"/>
      <c r="AB7043"/>
      <c r="AC7043"/>
      <c r="AD7043"/>
      <c r="AE7043"/>
      <c r="AF7043"/>
      <c r="AG7043"/>
      <c r="AH7043"/>
    </row>
    <row r="7044" spans="1:34" x14ac:dyDescent="0.2">
      <c r="A7044"/>
      <c r="J7044"/>
      <c r="AA7044"/>
      <c r="AB7044"/>
      <c r="AC7044"/>
      <c r="AD7044"/>
      <c r="AE7044"/>
      <c r="AF7044"/>
      <c r="AG7044"/>
      <c r="AH7044"/>
    </row>
    <row r="7045" spans="1:34" x14ac:dyDescent="0.2">
      <c r="A7045"/>
      <c r="J7045"/>
      <c r="AA7045"/>
      <c r="AB7045"/>
      <c r="AC7045"/>
      <c r="AD7045"/>
      <c r="AE7045"/>
      <c r="AF7045"/>
      <c r="AG7045"/>
      <c r="AH7045"/>
    </row>
    <row r="7046" spans="1:34" x14ac:dyDescent="0.2">
      <c r="A7046"/>
      <c r="J7046"/>
      <c r="AA7046"/>
      <c r="AB7046"/>
      <c r="AC7046"/>
      <c r="AD7046"/>
      <c r="AE7046"/>
      <c r="AF7046"/>
      <c r="AG7046"/>
      <c r="AH7046"/>
    </row>
    <row r="7047" spans="1:34" x14ac:dyDescent="0.2">
      <c r="A7047"/>
      <c r="J7047"/>
      <c r="AA7047"/>
      <c r="AB7047"/>
      <c r="AC7047"/>
      <c r="AD7047"/>
      <c r="AE7047"/>
      <c r="AF7047"/>
      <c r="AG7047"/>
      <c r="AH7047"/>
    </row>
    <row r="7048" spans="1:34" x14ac:dyDescent="0.2">
      <c r="A7048"/>
      <c r="J7048"/>
      <c r="AA7048"/>
      <c r="AB7048"/>
      <c r="AC7048"/>
      <c r="AD7048"/>
      <c r="AE7048"/>
      <c r="AF7048"/>
      <c r="AG7048"/>
      <c r="AH7048"/>
    </row>
    <row r="7049" spans="1:34" x14ac:dyDescent="0.2">
      <c r="A7049"/>
      <c r="J7049"/>
      <c r="AA7049"/>
      <c r="AB7049"/>
      <c r="AC7049"/>
      <c r="AD7049"/>
      <c r="AE7049"/>
      <c r="AF7049"/>
      <c r="AG7049"/>
      <c r="AH7049"/>
    </row>
    <row r="7050" spans="1:34" x14ac:dyDescent="0.2">
      <c r="A7050"/>
      <c r="J7050"/>
      <c r="AA7050"/>
      <c r="AB7050"/>
      <c r="AC7050"/>
      <c r="AD7050"/>
      <c r="AE7050"/>
      <c r="AF7050"/>
      <c r="AG7050"/>
      <c r="AH7050"/>
    </row>
    <row r="7051" spans="1:34" x14ac:dyDescent="0.2">
      <c r="A7051"/>
      <c r="J7051"/>
      <c r="AA7051"/>
      <c r="AB7051"/>
      <c r="AC7051"/>
      <c r="AD7051"/>
      <c r="AE7051"/>
      <c r="AF7051"/>
      <c r="AG7051"/>
      <c r="AH7051"/>
    </row>
    <row r="7052" spans="1:34" x14ac:dyDescent="0.2">
      <c r="A7052"/>
      <c r="J7052"/>
      <c r="AA7052"/>
      <c r="AB7052"/>
      <c r="AC7052"/>
      <c r="AD7052"/>
      <c r="AE7052"/>
      <c r="AF7052"/>
      <c r="AG7052"/>
      <c r="AH7052"/>
    </row>
    <row r="7053" spans="1:34" x14ac:dyDescent="0.2">
      <c r="A7053"/>
      <c r="J7053"/>
      <c r="AA7053"/>
      <c r="AB7053"/>
      <c r="AC7053"/>
      <c r="AD7053"/>
      <c r="AE7053"/>
      <c r="AF7053"/>
      <c r="AG7053"/>
      <c r="AH7053"/>
    </row>
    <row r="7054" spans="1:34" x14ac:dyDescent="0.2">
      <c r="A7054"/>
      <c r="J7054"/>
      <c r="AA7054"/>
      <c r="AB7054"/>
      <c r="AC7054"/>
      <c r="AD7054"/>
      <c r="AE7054"/>
      <c r="AF7054"/>
      <c r="AG7054"/>
      <c r="AH7054"/>
    </row>
    <row r="7055" spans="1:34" x14ac:dyDescent="0.2">
      <c r="A7055"/>
      <c r="J7055"/>
      <c r="AA7055"/>
      <c r="AB7055"/>
      <c r="AC7055"/>
      <c r="AD7055"/>
      <c r="AE7055"/>
      <c r="AF7055"/>
      <c r="AG7055"/>
      <c r="AH7055"/>
    </row>
    <row r="7056" spans="1:34" x14ac:dyDescent="0.2">
      <c r="A7056"/>
      <c r="J7056"/>
      <c r="AA7056"/>
      <c r="AB7056"/>
      <c r="AC7056"/>
      <c r="AD7056"/>
      <c r="AE7056"/>
      <c r="AF7056"/>
      <c r="AG7056"/>
      <c r="AH7056"/>
    </row>
    <row r="7057" spans="1:34" x14ac:dyDescent="0.2">
      <c r="A7057"/>
      <c r="J7057"/>
      <c r="AA7057"/>
      <c r="AB7057"/>
      <c r="AC7057"/>
      <c r="AD7057"/>
      <c r="AE7057"/>
      <c r="AF7057"/>
      <c r="AG7057"/>
      <c r="AH7057"/>
    </row>
    <row r="7058" spans="1:34" x14ac:dyDescent="0.2">
      <c r="A7058"/>
      <c r="J7058"/>
      <c r="AA7058"/>
      <c r="AB7058"/>
      <c r="AC7058"/>
      <c r="AD7058"/>
      <c r="AE7058"/>
      <c r="AF7058"/>
      <c r="AG7058"/>
      <c r="AH7058"/>
    </row>
    <row r="7059" spans="1:34" x14ac:dyDescent="0.2">
      <c r="A7059"/>
      <c r="J7059"/>
      <c r="AA7059"/>
      <c r="AB7059"/>
      <c r="AC7059"/>
      <c r="AD7059"/>
      <c r="AE7059"/>
      <c r="AF7059"/>
      <c r="AG7059"/>
      <c r="AH7059"/>
    </row>
    <row r="7060" spans="1:34" x14ac:dyDescent="0.2">
      <c r="A7060"/>
      <c r="J7060"/>
      <c r="AA7060"/>
      <c r="AB7060"/>
      <c r="AC7060"/>
      <c r="AD7060"/>
      <c r="AE7060"/>
      <c r="AF7060"/>
      <c r="AG7060"/>
      <c r="AH7060"/>
    </row>
    <row r="7061" spans="1:34" x14ac:dyDescent="0.2">
      <c r="A7061"/>
      <c r="J7061"/>
      <c r="AA7061"/>
      <c r="AB7061"/>
      <c r="AC7061"/>
      <c r="AD7061"/>
      <c r="AE7061"/>
      <c r="AF7061"/>
      <c r="AG7061"/>
      <c r="AH7061"/>
    </row>
    <row r="7062" spans="1:34" x14ac:dyDescent="0.2">
      <c r="A7062"/>
      <c r="J7062"/>
      <c r="AA7062"/>
      <c r="AB7062"/>
      <c r="AC7062"/>
      <c r="AD7062"/>
      <c r="AE7062"/>
      <c r="AF7062"/>
      <c r="AG7062"/>
      <c r="AH7062"/>
    </row>
    <row r="7063" spans="1:34" x14ac:dyDescent="0.2">
      <c r="A7063"/>
      <c r="J7063"/>
      <c r="AA7063"/>
      <c r="AB7063"/>
      <c r="AC7063"/>
      <c r="AD7063"/>
      <c r="AE7063"/>
      <c r="AF7063"/>
      <c r="AG7063"/>
      <c r="AH7063"/>
    </row>
    <row r="7064" spans="1:34" x14ac:dyDescent="0.2">
      <c r="A7064"/>
      <c r="J7064"/>
      <c r="AA7064"/>
      <c r="AB7064"/>
      <c r="AC7064"/>
      <c r="AD7064"/>
      <c r="AE7064"/>
      <c r="AF7064"/>
      <c r="AG7064"/>
      <c r="AH7064"/>
    </row>
    <row r="7065" spans="1:34" x14ac:dyDescent="0.2">
      <c r="A7065"/>
      <c r="J7065"/>
      <c r="AA7065"/>
      <c r="AB7065"/>
      <c r="AC7065"/>
      <c r="AD7065"/>
      <c r="AE7065"/>
      <c r="AF7065"/>
      <c r="AG7065"/>
      <c r="AH7065"/>
    </row>
    <row r="7066" spans="1:34" x14ac:dyDescent="0.2">
      <c r="A7066"/>
      <c r="J7066"/>
      <c r="AA7066"/>
      <c r="AB7066"/>
      <c r="AC7066"/>
      <c r="AD7066"/>
      <c r="AE7066"/>
      <c r="AF7066"/>
      <c r="AG7066"/>
      <c r="AH7066"/>
    </row>
    <row r="7067" spans="1:34" x14ac:dyDescent="0.2">
      <c r="A7067"/>
      <c r="J7067"/>
      <c r="AA7067"/>
      <c r="AB7067"/>
      <c r="AC7067"/>
      <c r="AD7067"/>
      <c r="AE7067"/>
      <c r="AF7067"/>
      <c r="AG7067"/>
      <c r="AH7067"/>
    </row>
    <row r="7068" spans="1:34" x14ac:dyDescent="0.2">
      <c r="A7068"/>
      <c r="J7068"/>
      <c r="AA7068"/>
      <c r="AB7068"/>
      <c r="AC7068"/>
      <c r="AD7068"/>
      <c r="AE7068"/>
      <c r="AF7068"/>
      <c r="AG7068"/>
      <c r="AH7068"/>
    </row>
    <row r="7069" spans="1:34" x14ac:dyDescent="0.2">
      <c r="A7069"/>
      <c r="J7069"/>
      <c r="AA7069"/>
      <c r="AB7069"/>
      <c r="AC7069"/>
      <c r="AD7069"/>
      <c r="AE7069"/>
      <c r="AF7069"/>
      <c r="AG7069"/>
      <c r="AH7069"/>
    </row>
    <row r="7070" spans="1:34" x14ac:dyDescent="0.2">
      <c r="A7070"/>
      <c r="J7070"/>
      <c r="AA7070"/>
      <c r="AB7070"/>
      <c r="AC7070"/>
      <c r="AD7070"/>
      <c r="AE7070"/>
      <c r="AF7070"/>
      <c r="AG7070"/>
      <c r="AH7070"/>
    </row>
    <row r="7071" spans="1:34" x14ac:dyDescent="0.2">
      <c r="A7071"/>
      <c r="J7071"/>
      <c r="AA7071"/>
      <c r="AB7071"/>
      <c r="AC7071"/>
      <c r="AD7071"/>
      <c r="AE7071"/>
      <c r="AF7071"/>
      <c r="AG7071"/>
      <c r="AH7071"/>
    </row>
    <row r="7072" spans="1:34" x14ac:dyDescent="0.2">
      <c r="A7072"/>
      <c r="J7072"/>
      <c r="AA7072"/>
      <c r="AB7072"/>
      <c r="AC7072"/>
      <c r="AD7072"/>
      <c r="AE7072"/>
      <c r="AF7072"/>
      <c r="AG7072"/>
      <c r="AH7072"/>
    </row>
    <row r="7073" spans="1:34" x14ac:dyDescent="0.2">
      <c r="A7073"/>
      <c r="J7073"/>
      <c r="AA7073"/>
      <c r="AB7073"/>
      <c r="AC7073"/>
      <c r="AD7073"/>
      <c r="AE7073"/>
      <c r="AF7073"/>
      <c r="AG7073"/>
      <c r="AH7073"/>
    </row>
    <row r="7074" spans="1:34" x14ac:dyDescent="0.2">
      <c r="A7074"/>
      <c r="J7074"/>
      <c r="AA7074"/>
      <c r="AB7074"/>
      <c r="AC7074"/>
      <c r="AD7074"/>
      <c r="AE7074"/>
      <c r="AF7074"/>
      <c r="AG7074"/>
      <c r="AH7074"/>
    </row>
    <row r="7075" spans="1:34" x14ac:dyDescent="0.2">
      <c r="A7075"/>
      <c r="J7075"/>
      <c r="AA7075"/>
      <c r="AB7075"/>
      <c r="AC7075"/>
      <c r="AD7075"/>
      <c r="AE7075"/>
      <c r="AF7075"/>
      <c r="AG7075"/>
      <c r="AH7075"/>
    </row>
    <row r="7076" spans="1:34" x14ac:dyDescent="0.2">
      <c r="A7076"/>
      <c r="J7076"/>
      <c r="AA7076"/>
      <c r="AB7076"/>
      <c r="AC7076"/>
      <c r="AD7076"/>
      <c r="AE7076"/>
      <c r="AF7076"/>
      <c r="AG7076"/>
      <c r="AH7076"/>
    </row>
    <row r="7077" spans="1:34" x14ac:dyDescent="0.2">
      <c r="A7077"/>
      <c r="J7077"/>
      <c r="AA7077"/>
      <c r="AB7077"/>
      <c r="AC7077"/>
      <c r="AD7077"/>
      <c r="AE7077"/>
      <c r="AF7077"/>
      <c r="AG7077"/>
      <c r="AH7077"/>
    </row>
    <row r="7078" spans="1:34" x14ac:dyDescent="0.2">
      <c r="A7078"/>
      <c r="J7078"/>
      <c r="AA7078"/>
      <c r="AB7078"/>
      <c r="AC7078"/>
      <c r="AD7078"/>
      <c r="AE7078"/>
      <c r="AF7078"/>
      <c r="AG7078"/>
      <c r="AH7078"/>
    </row>
    <row r="7079" spans="1:34" x14ac:dyDescent="0.2">
      <c r="A7079"/>
      <c r="J7079"/>
      <c r="AA7079"/>
      <c r="AB7079"/>
      <c r="AC7079"/>
      <c r="AD7079"/>
      <c r="AE7079"/>
      <c r="AF7079"/>
      <c r="AG7079"/>
      <c r="AH7079"/>
    </row>
    <row r="7080" spans="1:34" x14ac:dyDescent="0.2">
      <c r="A7080"/>
      <c r="J7080"/>
      <c r="AA7080"/>
      <c r="AB7080"/>
      <c r="AC7080"/>
      <c r="AD7080"/>
      <c r="AE7080"/>
      <c r="AF7080"/>
      <c r="AG7080"/>
      <c r="AH7080"/>
    </row>
    <row r="7081" spans="1:34" x14ac:dyDescent="0.2">
      <c r="A7081"/>
      <c r="J7081"/>
      <c r="AA7081"/>
      <c r="AB7081"/>
      <c r="AC7081"/>
      <c r="AD7081"/>
      <c r="AE7081"/>
      <c r="AF7081"/>
      <c r="AG7081"/>
      <c r="AH7081"/>
    </row>
    <row r="7082" spans="1:34" x14ac:dyDescent="0.2">
      <c r="A7082"/>
      <c r="J7082"/>
      <c r="AA7082"/>
      <c r="AB7082"/>
      <c r="AC7082"/>
      <c r="AD7082"/>
      <c r="AE7082"/>
      <c r="AF7082"/>
      <c r="AG7082"/>
      <c r="AH7082"/>
    </row>
    <row r="7083" spans="1:34" x14ac:dyDescent="0.2">
      <c r="A7083"/>
      <c r="J7083"/>
      <c r="AA7083"/>
      <c r="AB7083"/>
      <c r="AC7083"/>
      <c r="AD7083"/>
      <c r="AE7083"/>
      <c r="AF7083"/>
      <c r="AG7083"/>
      <c r="AH7083"/>
    </row>
    <row r="7084" spans="1:34" x14ac:dyDescent="0.2">
      <c r="A7084"/>
      <c r="J7084"/>
      <c r="AA7084"/>
      <c r="AB7084"/>
      <c r="AC7084"/>
      <c r="AD7084"/>
      <c r="AE7084"/>
      <c r="AF7084"/>
      <c r="AG7084"/>
      <c r="AH7084"/>
    </row>
    <row r="7085" spans="1:34" x14ac:dyDescent="0.2">
      <c r="A7085"/>
      <c r="J7085"/>
      <c r="AA7085"/>
      <c r="AB7085"/>
      <c r="AC7085"/>
      <c r="AD7085"/>
      <c r="AE7085"/>
      <c r="AF7085"/>
      <c r="AG7085"/>
      <c r="AH7085"/>
    </row>
    <row r="7086" spans="1:34" x14ac:dyDescent="0.2">
      <c r="A7086"/>
      <c r="J7086"/>
      <c r="AA7086"/>
      <c r="AB7086"/>
      <c r="AC7086"/>
      <c r="AD7086"/>
      <c r="AE7086"/>
      <c r="AF7086"/>
      <c r="AG7086"/>
      <c r="AH7086"/>
    </row>
    <row r="7087" spans="1:34" x14ac:dyDescent="0.2">
      <c r="A7087"/>
      <c r="J7087"/>
      <c r="AA7087"/>
      <c r="AB7087"/>
      <c r="AC7087"/>
      <c r="AD7087"/>
      <c r="AE7087"/>
      <c r="AF7087"/>
      <c r="AG7087"/>
      <c r="AH7087"/>
    </row>
    <row r="7088" spans="1:34" x14ac:dyDescent="0.2">
      <c r="A7088"/>
      <c r="J7088"/>
      <c r="AA7088"/>
      <c r="AB7088"/>
      <c r="AC7088"/>
      <c r="AD7088"/>
      <c r="AE7088"/>
      <c r="AF7088"/>
      <c r="AG7088"/>
      <c r="AH7088"/>
    </row>
    <row r="7089" spans="1:34" x14ac:dyDescent="0.2">
      <c r="A7089"/>
      <c r="J7089"/>
      <c r="AA7089"/>
      <c r="AB7089"/>
      <c r="AC7089"/>
      <c r="AD7089"/>
      <c r="AE7089"/>
      <c r="AF7089"/>
      <c r="AG7089"/>
      <c r="AH7089"/>
    </row>
    <row r="7090" spans="1:34" x14ac:dyDescent="0.2">
      <c r="A7090"/>
      <c r="J7090"/>
      <c r="AA7090"/>
      <c r="AB7090"/>
      <c r="AC7090"/>
      <c r="AD7090"/>
      <c r="AE7090"/>
      <c r="AF7090"/>
      <c r="AG7090"/>
      <c r="AH7090"/>
    </row>
    <row r="7091" spans="1:34" x14ac:dyDescent="0.2">
      <c r="A7091"/>
      <c r="J7091"/>
      <c r="AA7091"/>
      <c r="AB7091"/>
      <c r="AC7091"/>
      <c r="AD7091"/>
      <c r="AE7091"/>
      <c r="AF7091"/>
      <c r="AG7091"/>
      <c r="AH7091"/>
    </row>
    <row r="7092" spans="1:34" x14ac:dyDescent="0.2">
      <c r="A7092"/>
      <c r="J7092"/>
      <c r="AA7092"/>
      <c r="AB7092"/>
      <c r="AC7092"/>
      <c r="AD7092"/>
      <c r="AE7092"/>
      <c r="AF7092"/>
      <c r="AG7092"/>
      <c r="AH7092"/>
    </row>
    <row r="7093" spans="1:34" x14ac:dyDescent="0.2">
      <c r="A7093"/>
      <c r="J7093"/>
      <c r="AA7093"/>
      <c r="AB7093"/>
      <c r="AC7093"/>
      <c r="AD7093"/>
      <c r="AE7093"/>
      <c r="AF7093"/>
      <c r="AG7093"/>
      <c r="AH7093"/>
    </row>
    <row r="7094" spans="1:34" x14ac:dyDescent="0.2">
      <c r="A7094"/>
      <c r="J7094"/>
      <c r="AA7094"/>
      <c r="AB7094"/>
      <c r="AC7094"/>
      <c r="AD7094"/>
      <c r="AE7094"/>
      <c r="AF7094"/>
      <c r="AG7094"/>
      <c r="AH7094"/>
    </row>
    <row r="7095" spans="1:34" x14ac:dyDescent="0.2">
      <c r="A7095"/>
      <c r="J7095"/>
      <c r="AA7095"/>
      <c r="AB7095"/>
      <c r="AC7095"/>
      <c r="AD7095"/>
      <c r="AE7095"/>
      <c r="AF7095"/>
      <c r="AG7095"/>
      <c r="AH7095"/>
    </row>
    <row r="7096" spans="1:34" x14ac:dyDescent="0.2">
      <c r="A7096"/>
      <c r="J7096"/>
      <c r="AA7096"/>
      <c r="AB7096"/>
      <c r="AC7096"/>
      <c r="AD7096"/>
      <c r="AE7096"/>
      <c r="AF7096"/>
      <c r="AG7096"/>
      <c r="AH7096"/>
    </row>
    <row r="7097" spans="1:34" x14ac:dyDescent="0.2">
      <c r="A7097"/>
      <c r="J7097"/>
      <c r="AA7097"/>
      <c r="AB7097"/>
      <c r="AC7097"/>
      <c r="AD7097"/>
      <c r="AE7097"/>
      <c r="AF7097"/>
      <c r="AG7097"/>
      <c r="AH7097"/>
    </row>
    <row r="7098" spans="1:34" x14ac:dyDescent="0.2">
      <c r="A7098"/>
      <c r="J7098"/>
      <c r="AA7098"/>
      <c r="AB7098"/>
      <c r="AC7098"/>
      <c r="AD7098"/>
      <c r="AE7098"/>
      <c r="AF7098"/>
      <c r="AG7098"/>
      <c r="AH7098"/>
    </row>
    <row r="7099" spans="1:34" x14ac:dyDescent="0.2">
      <c r="A7099"/>
      <c r="J7099"/>
      <c r="AA7099"/>
      <c r="AB7099"/>
      <c r="AC7099"/>
      <c r="AD7099"/>
      <c r="AE7099"/>
      <c r="AF7099"/>
      <c r="AG7099"/>
      <c r="AH7099"/>
    </row>
    <row r="7100" spans="1:34" x14ac:dyDescent="0.2">
      <c r="A7100"/>
      <c r="J7100"/>
      <c r="AA7100"/>
      <c r="AB7100"/>
      <c r="AC7100"/>
      <c r="AD7100"/>
      <c r="AE7100"/>
      <c r="AF7100"/>
      <c r="AG7100"/>
      <c r="AH7100"/>
    </row>
    <row r="7101" spans="1:34" x14ac:dyDescent="0.2">
      <c r="A7101"/>
      <c r="J7101"/>
      <c r="AA7101"/>
      <c r="AB7101"/>
      <c r="AC7101"/>
      <c r="AD7101"/>
      <c r="AE7101"/>
      <c r="AF7101"/>
      <c r="AG7101"/>
      <c r="AH7101"/>
    </row>
    <row r="7102" spans="1:34" x14ac:dyDescent="0.2">
      <c r="A7102"/>
      <c r="J7102"/>
      <c r="AA7102"/>
      <c r="AB7102"/>
      <c r="AC7102"/>
      <c r="AD7102"/>
      <c r="AE7102"/>
      <c r="AF7102"/>
      <c r="AG7102"/>
      <c r="AH7102"/>
    </row>
    <row r="7103" spans="1:34" x14ac:dyDescent="0.2">
      <c r="A7103"/>
      <c r="J7103"/>
      <c r="AA7103"/>
      <c r="AB7103"/>
      <c r="AC7103"/>
      <c r="AD7103"/>
      <c r="AE7103"/>
      <c r="AF7103"/>
      <c r="AG7103"/>
      <c r="AH7103"/>
    </row>
    <row r="7104" spans="1:34" x14ac:dyDescent="0.2">
      <c r="A7104"/>
      <c r="J7104"/>
      <c r="AA7104"/>
      <c r="AB7104"/>
      <c r="AC7104"/>
      <c r="AD7104"/>
      <c r="AE7104"/>
      <c r="AF7104"/>
      <c r="AG7104"/>
      <c r="AH7104"/>
    </row>
    <row r="7105" spans="1:34" x14ac:dyDescent="0.2">
      <c r="A7105"/>
      <c r="J7105"/>
      <c r="AA7105"/>
      <c r="AB7105"/>
      <c r="AC7105"/>
      <c r="AD7105"/>
      <c r="AE7105"/>
      <c r="AF7105"/>
      <c r="AG7105"/>
      <c r="AH7105"/>
    </row>
    <row r="7106" spans="1:34" x14ac:dyDescent="0.2">
      <c r="A7106"/>
      <c r="J7106"/>
      <c r="AA7106"/>
      <c r="AB7106"/>
      <c r="AC7106"/>
      <c r="AD7106"/>
      <c r="AE7106"/>
      <c r="AF7106"/>
      <c r="AG7106"/>
      <c r="AH7106"/>
    </row>
    <row r="7107" spans="1:34" x14ac:dyDescent="0.2">
      <c r="A7107"/>
      <c r="J7107"/>
      <c r="AA7107"/>
      <c r="AB7107"/>
      <c r="AC7107"/>
      <c r="AD7107"/>
      <c r="AE7107"/>
      <c r="AF7107"/>
      <c r="AG7107"/>
      <c r="AH7107"/>
    </row>
    <row r="7108" spans="1:34" x14ac:dyDescent="0.2">
      <c r="A7108"/>
      <c r="J7108"/>
      <c r="AA7108"/>
      <c r="AB7108"/>
      <c r="AC7108"/>
      <c r="AD7108"/>
      <c r="AE7108"/>
      <c r="AF7108"/>
      <c r="AG7108"/>
      <c r="AH7108"/>
    </row>
    <row r="7109" spans="1:34" x14ac:dyDescent="0.2">
      <c r="A7109"/>
      <c r="J7109"/>
      <c r="AA7109"/>
      <c r="AB7109"/>
      <c r="AC7109"/>
      <c r="AD7109"/>
      <c r="AE7109"/>
      <c r="AF7109"/>
      <c r="AG7109"/>
      <c r="AH7109"/>
    </row>
    <row r="7110" spans="1:34" x14ac:dyDescent="0.2">
      <c r="A7110"/>
      <c r="J7110"/>
      <c r="AA7110"/>
      <c r="AB7110"/>
      <c r="AC7110"/>
      <c r="AD7110"/>
      <c r="AE7110"/>
      <c r="AF7110"/>
      <c r="AG7110"/>
      <c r="AH7110"/>
    </row>
    <row r="7111" spans="1:34" x14ac:dyDescent="0.2">
      <c r="A7111"/>
      <c r="J7111"/>
      <c r="AA7111"/>
      <c r="AB7111"/>
      <c r="AC7111"/>
      <c r="AD7111"/>
      <c r="AE7111"/>
      <c r="AF7111"/>
      <c r="AG7111"/>
      <c r="AH7111"/>
    </row>
    <row r="7112" spans="1:34" x14ac:dyDescent="0.2">
      <c r="A7112"/>
      <c r="J7112"/>
      <c r="AA7112"/>
      <c r="AB7112"/>
      <c r="AC7112"/>
      <c r="AD7112"/>
      <c r="AE7112"/>
      <c r="AF7112"/>
      <c r="AG7112"/>
      <c r="AH7112"/>
    </row>
    <row r="7113" spans="1:34" x14ac:dyDescent="0.2">
      <c r="A7113"/>
      <c r="J7113"/>
      <c r="AA7113"/>
      <c r="AB7113"/>
      <c r="AC7113"/>
      <c r="AD7113"/>
      <c r="AE7113"/>
      <c r="AF7113"/>
      <c r="AG7113"/>
      <c r="AH7113"/>
    </row>
    <row r="7114" spans="1:34" x14ac:dyDescent="0.2">
      <c r="A7114"/>
      <c r="J7114"/>
      <c r="AA7114"/>
      <c r="AB7114"/>
      <c r="AC7114"/>
      <c r="AD7114"/>
      <c r="AE7114"/>
      <c r="AF7114"/>
      <c r="AG7114"/>
      <c r="AH7114"/>
    </row>
    <row r="7115" spans="1:34" x14ac:dyDescent="0.2">
      <c r="A7115"/>
      <c r="J7115"/>
      <c r="AA7115"/>
      <c r="AB7115"/>
      <c r="AC7115"/>
      <c r="AD7115"/>
      <c r="AE7115"/>
      <c r="AF7115"/>
      <c r="AG7115"/>
      <c r="AH7115"/>
    </row>
    <row r="7116" spans="1:34" x14ac:dyDescent="0.2">
      <c r="A7116"/>
      <c r="J7116"/>
      <c r="AA7116"/>
      <c r="AB7116"/>
      <c r="AC7116"/>
      <c r="AD7116"/>
      <c r="AE7116"/>
      <c r="AF7116"/>
      <c r="AG7116"/>
      <c r="AH7116"/>
    </row>
    <row r="7117" spans="1:34" x14ac:dyDescent="0.2">
      <c r="A7117"/>
      <c r="J7117"/>
      <c r="AA7117"/>
      <c r="AB7117"/>
      <c r="AC7117"/>
      <c r="AD7117"/>
      <c r="AE7117"/>
      <c r="AF7117"/>
      <c r="AG7117"/>
      <c r="AH7117"/>
    </row>
    <row r="7118" spans="1:34" x14ac:dyDescent="0.2">
      <c r="A7118"/>
      <c r="J7118"/>
      <c r="AA7118"/>
      <c r="AB7118"/>
      <c r="AC7118"/>
      <c r="AD7118"/>
      <c r="AE7118"/>
      <c r="AF7118"/>
      <c r="AG7118"/>
      <c r="AH7118"/>
    </row>
    <row r="7119" spans="1:34" x14ac:dyDescent="0.2">
      <c r="A7119"/>
      <c r="J7119"/>
      <c r="AA7119"/>
      <c r="AB7119"/>
      <c r="AC7119"/>
      <c r="AD7119"/>
      <c r="AE7119"/>
      <c r="AF7119"/>
      <c r="AG7119"/>
      <c r="AH7119"/>
    </row>
    <row r="7120" spans="1:34" x14ac:dyDescent="0.2">
      <c r="A7120"/>
      <c r="J7120"/>
      <c r="AA7120"/>
      <c r="AB7120"/>
      <c r="AC7120"/>
      <c r="AD7120"/>
      <c r="AE7120"/>
      <c r="AF7120"/>
      <c r="AG7120"/>
      <c r="AH7120"/>
    </row>
    <row r="7121" spans="1:34" x14ac:dyDescent="0.2">
      <c r="A7121"/>
      <c r="J7121"/>
      <c r="AA7121"/>
      <c r="AB7121"/>
      <c r="AC7121"/>
      <c r="AD7121"/>
      <c r="AE7121"/>
      <c r="AF7121"/>
      <c r="AG7121"/>
      <c r="AH7121"/>
    </row>
    <row r="7122" spans="1:34" x14ac:dyDescent="0.2">
      <c r="A7122"/>
      <c r="J7122"/>
      <c r="AA7122"/>
      <c r="AB7122"/>
      <c r="AC7122"/>
      <c r="AD7122"/>
      <c r="AE7122"/>
      <c r="AF7122"/>
      <c r="AG7122"/>
      <c r="AH7122"/>
    </row>
    <row r="7123" spans="1:34" x14ac:dyDescent="0.2">
      <c r="A7123"/>
      <c r="J7123"/>
      <c r="AA7123"/>
      <c r="AB7123"/>
      <c r="AC7123"/>
      <c r="AD7123"/>
      <c r="AE7123"/>
      <c r="AF7123"/>
      <c r="AG7123"/>
      <c r="AH7123"/>
    </row>
    <row r="7124" spans="1:34" x14ac:dyDescent="0.2">
      <c r="A7124"/>
      <c r="J7124"/>
      <c r="AA7124"/>
      <c r="AB7124"/>
      <c r="AC7124"/>
      <c r="AD7124"/>
      <c r="AE7124"/>
      <c r="AF7124"/>
      <c r="AG7124"/>
      <c r="AH7124"/>
    </row>
    <row r="7125" spans="1:34" x14ac:dyDescent="0.2">
      <c r="A7125"/>
      <c r="J7125"/>
      <c r="AA7125"/>
      <c r="AB7125"/>
      <c r="AC7125"/>
      <c r="AD7125"/>
      <c r="AE7125"/>
      <c r="AF7125"/>
      <c r="AG7125"/>
      <c r="AH7125"/>
    </row>
    <row r="7126" spans="1:34" x14ac:dyDescent="0.2">
      <c r="A7126"/>
      <c r="J7126"/>
      <c r="AA7126"/>
      <c r="AB7126"/>
      <c r="AC7126"/>
      <c r="AD7126"/>
      <c r="AE7126"/>
      <c r="AF7126"/>
      <c r="AG7126"/>
      <c r="AH7126"/>
    </row>
    <row r="7127" spans="1:34" x14ac:dyDescent="0.2">
      <c r="A7127"/>
      <c r="J7127"/>
      <c r="AA7127"/>
      <c r="AB7127"/>
      <c r="AC7127"/>
      <c r="AD7127"/>
      <c r="AE7127"/>
      <c r="AF7127"/>
      <c r="AG7127"/>
      <c r="AH7127"/>
    </row>
    <row r="7128" spans="1:34" x14ac:dyDescent="0.2">
      <c r="A7128"/>
      <c r="J7128"/>
      <c r="AA7128"/>
      <c r="AB7128"/>
      <c r="AC7128"/>
      <c r="AD7128"/>
      <c r="AE7128"/>
      <c r="AF7128"/>
      <c r="AG7128"/>
      <c r="AH7128"/>
    </row>
    <row r="7129" spans="1:34" x14ac:dyDescent="0.2">
      <c r="A7129"/>
      <c r="J7129"/>
      <c r="AA7129"/>
      <c r="AB7129"/>
      <c r="AC7129"/>
      <c r="AD7129"/>
      <c r="AE7129"/>
      <c r="AF7129"/>
      <c r="AG7129"/>
      <c r="AH7129"/>
    </row>
    <row r="7130" spans="1:34" x14ac:dyDescent="0.2">
      <c r="A7130"/>
      <c r="J7130"/>
      <c r="AA7130"/>
      <c r="AB7130"/>
      <c r="AC7130"/>
      <c r="AD7130"/>
      <c r="AE7130"/>
      <c r="AF7130"/>
      <c r="AG7130"/>
      <c r="AH7130"/>
    </row>
    <row r="7131" spans="1:34" x14ac:dyDescent="0.2">
      <c r="A7131"/>
      <c r="J7131"/>
      <c r="AA7131"/>
      <c r="AB7131"/>
      <c r="AC7131"/>
      <c r="AD7131"/>
      <c r="AE7131"/>
      <c r="AF7131"/>
      <c r="AG7131"/>
      <c r="AH7131"/>
    </row>
    <row r="7132" spans="1:34" x14ac:dyDescent="0.2">
      <c r="A7132"/>
      <c r="J7132"/>
      <c r="AA7132"/>
      <c r="AB7132"/>
      <c r="AC7132"/>
      <c r="AD7132"/>
      <c r="AE7132"/>
      <c r="AF7132"/>
      <c r="AG7132"/>
      <c r="AH7132"/>
    </row>
    <row r="7133" spans="1:34" x14ac:dyDescent="0.2">
      <c r="A7133"/>
      <c r="J7133"/>
      <c r="AA7133"/>
      <c r="AB7133"/>
      <c r="AC7133"/>
      <c r="AD7133"/>
      <c r="AE7133"/>
      <c r="AF7133"/>
      <c r="AG7133"/>
      <c r="AH7133"/>
    </row>
    <row r="7134" spans="1:34" x14ac:dyDescent="0.2">
      <c r="A7134"/>
      <c r="J7134"/>
      <c r="AA7134"/>
      <c r="AB7134"/>
      <c r="AC7134"/>
      <c r="AD7134"/>
      <c r="AE7134"/>
      <c r="AF7134"/>
      <c r="AG7134"/>
      <c r="AH7134"/>
    </row>
    <row r="7135" spans="1:34" x14ac:dyDescent="0.2">
      <c r="A7135"/>
      <c r="J7135"/>
      <c r="AA7135"/>
      <c r="AB7135"/>
      <c r="AC7135"/>
      <c r="AD7135"/>
      <c r="AE7135"/>
      <c r="AF7135"/>
      <c r="AG7135"/>
      <c r="AH7135"/>
    </row>
    <row r="7136" spans="1:34" x14ac:dyDescent="0.2">
      <c r="A7136"/>
      <c r="J7136"/>
      <c r="AA7136"/>
      <c r="AB7136"/>
      <c r="AC7136"/>
      <c r="AD7136"/>
      <c r="AE7136"/>
      <c r="AF7136"/>
      <c r="AG7136"/>
      <c r="AH7136"/>
    </row>
    <row r="7137" spans="1:34" x14ac:dyDescent="0.2">
      <c r="A7137"/>
      <c r="J7137"/>
      <c r="AA7137"/>
      <c r="AB7137"/>
      <c r="AC7137"/>
      <c r="AD7137"/>
      <c r="AE7137"/>
      <c r="AF7137"/>
      <c r="AG7137"/>
      <c r="AH7137"/>
    </row>
    <row r="7138" spans="1:34" x14ac:dyDescent="0.2">
      <c r="A7138"/>
      <c r="J7138"/>
      <c r="AA7138"/>
      <c r="AB7138"/>
      <c r="AC7138"/>
      <c r="AD7138"/>
      <c r="AE7138"/>
      <c r="AF7138"/>
      <c r="AG7138"/>
      <c r="AH7138"/>
    </row>
    <row r="7139" spans="1:34" x14ac:dyDescent="0.2">
      <c r="A7139"/>
      <c r="J7139"/>
      <c r="AA7139"/>
      <c r="AB7139"/>
      <c r="AC7139"/>
      <c r="AD7139"/>
      <c r="AE7139"/>
      <c r="AF7139"/>
      <c r="AG7139"/>
      <c r="AH7139"/>
    </row>
    <row r="7140" spans="1:34" x14ac:dyDescent="0.2">
      <c r="A7140"/>
      <c r="J7140"/>
      <c r="AA7140"/>
      <c r="AB7140"/>
      <c r="AC7140"/>
      <c r="AD7140"/>
      <c r="AE7140"/>
      <c r="AF7140"/>
      <c r="AG7140"/>
      <c r="AH7140"/>
    </row>
    <row r="7141" spans="1:34" x14ac:dyDescent="0.2">
      <c r="A7141"/>
      <c r="J7141"/>
      <c r="AA7141"/>
      <c r="AB7141"/>
      <c r="AC7141"/>
      <c r="AD7141"/>
      <c r="AE7141"/>
      <c r="AF7141"/>
      <c r="AG7141"/>
      <c r="AH7141"/>
    </row>
    <row r="7142" spans="1:34" x14ac:dyDescent="0.2">
      <c r="A7142"/>
      <c r="J7142"/>
      <c r="AA7142"/>
      <c r="AB7142"/>
      <c r="AC7142"/>
      <c r="AD7142"/>
      <c r="AE7142"/>
      <c r="AF7142"/>
      <c r="AG7142"/>
      <c r="AH7142"/>
    </row>
    <row r="7143" spans="1:34" x14ac:dyDescent="0.2">
      <c r="A7143"/>
      <c r="J7143"/>
      <c r="AA7143"/>
      <c r="AB7143"/>
      <c r="AC7143"/>
      <c r="AD7143"/>
      <c r="AE7143"/>
      <c r="AF7143"/>
      <c r="AG7143"/>
      <c r="AH7143"/>
    </row>
    <row r="7144" spans="1:34" x14ac:dyDescent="0.2">
      <c r="A7144"/>
      <c r="J7144"/>
      <c r="AA7144"/>
      <c r="AB7144"/>
      <c r="AC7144"/>
      <c r="AD7144"/>
      <c r="AE7144"/>
      <c r="AF7144"/>
      <c r="AG7144"/>
      <c r="AH7144"/>
    </row>
    <row r="7145" spans="1:34" x14ac:dyDescent="0.2">
      <c r="A7145"/>
      <c r="J7145"/>
      <c r="AA7145"/>
      <c r="AB7145"/>
      <c r="AC7145"/>
      <c r="AD7145"/>
      <c r="AE7145"/>
      <c r="AF7145"/>
      <c r="AG7145"/>
      <c r="AH7145"/>
    </row>
    <row r="7146" spans="1:34" x14ac:dyDescent="0.2">
      <c r="A7146"/>
      <c r="J7146"/>
      <c r="AA7146"/>
      <c r="AB7146"/>
      <c r="AC7146"/>
      <c r="AD7146"/>
      <c r="AE7146"/>
      <c r="AF7146"/>
      <c r="AG7146"/>
      <c r="AH7146"/>
    </row>
    <row r="7147" spans="1:34" x14ac:dyDescent="0.2">
      <c r="A7147"/>
      <c r="J7147"/>
      <c r="AA7147"/>
      <c r="AB7147"/>
      <c r="AC7147"/>
      <c r="AD7147"/>
      <c r="AE7147"/>
      <c r="AF7147"/>
      <c r="AG7147"/>
      <c r="AH7147"/>
    </row>
    <row r="7148" spans="1:34" x14ac:dyDescent="0.2">
      <c r="A7148"/>
      <c r="J7148"/>
      <c r="AA7148"/>
      <c r="AB7148"/>
      <c r="AC7148"/>
      <c r="AD7148"/>
      <c r="AE7148"/>
      <c r="AF7148"/>
      <c r="AG7148"/>
      <c r="AH7148"/>
    </row>
    <row r="7149" spans="1:34" x14ac:dyDescent="0.2">
      <c r="A7149"/>
      <c r="J7149"/>
      <c r="AA7149"/>
      <c r="AB7149"/>
      <c r="AC7149"/>
      <c r="AD7149"/>
      <c r="AE7149"/>
      <c r="AF7149"/>
      <c r="AG7149"/>
      <c r="AH7149"/>
    </row>
    <row r="7150" spans="1:34" x14ac:dyDescent="0.2">
      <c r="A7150"/>
      <c r="J7150"/>
      <c r="AA7150"/>
      <c r="AB7150"/>
      <c r="AC7150"/>
      <c r="AD7150"/>
      <c r="AE7150"/>
      <c r="AF7150"/>
      <c r="AG7150"/>
      <c r="AH7150"/>
    </row>
    <row r="7151" spans="1:34" x14ac:dyDescent="0.2">
      <c r="A7151"/>
      <c r="J7151"/>
      <c r="AA7151"/>
      <c r="AB7151"/>
      <c r="AC7151"/>
      <c r="AD7151"/>
      <c r="AE7151"/>
      <c r="AF7151"/>
      <c r="AG7151"/>
      <c r="AH7151"/>
    </row>
    <row r="7152" spans="1:34" x14ac:dyDescent="0.2">
      <c r="A7152"/>
      <c r="J7152"/>
      <c r="AA7152"/>
      <c r="AB7152"/>
      <c r="AC7152"/>
      <c r="AD7152"/>
      <c r="AE7152"/>
      <c r="AF7152"/>
      <c r="AG7152"/>
      <c r="AH7152"/>
    </row>
    <row r="7153" spans="1:34" x14ac:dyDescent="0.2">
      <c r="A7153"/>
      <c r="J7153"/>
      <c r="AA7153"/>
      <c r="AB7153"/>
      <c r="AC7153"/>
      <c r="AD7153"/>
      <c r="AE7153"/>
      <c r="AF7153"/>
      <c r="AG7153"/>
      <c r="AH7153"/>
    </row>
    <row r="7154" spans="1:34" x14ac:dyDescent="0.2">
      <c r="A7154"/>
      <c r="J7154"/>
      <c r="AA7154"/>
      <c r="AB7154"/>
      <c r="AC7154"/>
      <c r="AD7154"/>
      <c r="AE7154"/>
      <c r="AF7154"/>
      <c r="AG7154"/>
      <c r="AH7154"/>
    </row>
    <row r="7155" spans="1:34" x14ac:dyDescent="0.2">
      <c r="A7155"/>
      <c r="J7155"/>
      <c r="AA7155"/>
      <c r="AB7155"/>
      <c r="AC7155"/>
      <c r="AD7155"/>
      <c r="AE7155"/>
      <c r="AF7155"/>
      <c r="AG7155"/>
      <c r="AH7155"/>
    </row>
    <row r="7156" spans="1:34" x14ac:dyDescent="0.2">
      <c r="A7156"/>
      <c r="J7156"/>
      <c r="AA7156"/>
      <c r="AB7156"/>
      <c r="AC7156"/>
      <c r="AD7156"/>
      <c r="AE7156"/>
      <c r="AF7156"/>
      <c r="AG7156"/>
      <c r="AH7156"/>
    </row>
    <row r="7157" spans="1:34" x14ac:dyDescent="0.2">
      <c r="A7157"/>
      <c r="J7157"/>
      <c r="AA7157"/>
      <c r="AB7157"/>
      <c r="AC7157"/>
      <c r="AD7157"/>
      <c r="AE7157"/>
      <c r="AF7157"/>
      <c r="AG7157"/>
      <c r="AH7157"/>
    </row>
    <row r="7158" spans="1:34" x14ac:dyDescent="0.2">
      <c r="A7158"/>
      <c r="J7158"/>
      <c r="AA7158"/>
      <c r="AB7158"/>
      <c r="AC7158"/>
      <c r="AD7158"/>
      <c r="AE7158"/>
      <c r="AF7158"/>
      <c r="AG7158"/>
      <c r="AH7158"/>
    </row>
    <row r="7159" spans="1:34" x14ac:dyDescent="0.2">
      <c r="A7159"/>
      <c r="J7159"/>
      <c r="AA7159"/>
      <c r="AB7159"/>
      <c r="AC7159"/>
      <c r="AD7159"/>
      <c r="AE7159"/>
      <c r="AF7159"/>
      <c r="AG7159"/>
      <c r="AH7159"/>
    </row>
    <row r="7160" spans="1:34" x14ac:dyDescent="0.2">
      <c r="A7160"/>
      <c r="J7160"/>
      <c r="AA7160"/>
      <c r="AB7160"/>
      <c r="AC7160"/>
      <c r="AD7160"/>
      <c r="AE7160"/>
      <c r="AF7160"/>
      <c r="AG7160"/>
      <c r="AH7160"/>
    </row>
    <row r="7161" spans="1:34" x14ac:dyDescent="0.2">
      <c r="A7161"/>
      <c r="J7161"/>
      <c r="AA7161"/>
      <c r="AB7161"/>
      <c r="AC7161"/>
      <c r="AD7161"/>
      <c r="AE7161"/>
      <c r="AF7161"/>
      <c r="AG7161"/>
      <c r="AH7161"/>
    </row>
    <row r="7162" spans="1:34" x14ac:dyDescent="0.2">
      <c r="A7162"/>
      <c r="J7162"/>
      <c r="AA7162"/>
      <c r="AB7162"/>
      <c r="AC7162"/>
      <c r="AD7162"/>
      <c r="AE7162"/>
      <c r="AF7162"/>
      <c r="AG7162"/>
      <c r="AH7162"/>
    </row>
    <row r="7163" spans="1:34" x14ac:dyDescent="0.2">
      <c r="A7163"/>
      <c r="J7163"/>
      <c r="AA7163"/>
      <c r="AB7163"/>
      <c r="AC7163"/>
      <c r="AD7163"/>
      <c r="AE7163"/>
      <c r="AF7163"/>
      <c r="AG7163"/>
      <c r="AH7163"/>
    </row>
    <row r="7164" spans="1:34" x14ac:dyDescent="0.2">
      <c r="A7164"/>
      <c r="J7164"/>
      <c r="AA7164"/>
      <c r="AB7164"/>
      <c r="AC7164"/>
      <c r="AD7164"/>
      <c r="AE7164"/>
      <c r="AF7164"/>
      <c r="AG7164"/>
      <c r="AH7164"/>
    </row>
    <row r="7165" spans="1:34" x14ac:dyDescent="0.2">
      <c r="A7165"/>
      <c r="J7165"/>
      <c r="AA7165"/>
      <c r="AB7165"/>
      <c r="AC7165"/>
      <c r="AD7165"/>
      <c r="AE7165"/>
      <c r="AF7165"/>
      <c r="AG7165"/>
      <c r="AH7165"/>
    </row>
    <row r="7166" spans="1:34" x14ac:dyDescent="0.2">
      <c r="A7166"/>
      <c r="J7166"/>
      <c r="AA7166"/>
      <c r="AB7166"/>
      <c r="AC7166"/>
      <c r="AD7166"/>
      <c r="AE7166"/>
      <c r="AF7166"/>
      <c r="AG7166"/>
      <c r="AH7166"/>
    </row>
    <row r="7167" spans="1:34" x14ac:dyDescent="0.2">
      <c r="A7167"/>
      <c r="J7167"/>
      <c r="AA7167"/>
      <c r="AB7167"/>
      <c r="AC7167"/>
      <c r="AD7167"/>
      <c r="AE7167"/>
      <c r="AF7167"/>
      <c r="AG7167"/>
      <c r="AH7167"/>
    </row>
    <row r="7168" spans="1:34" x14ac:dyDescent="0.2">
      <c r="A7168"/>
      <c r="J7168"/>
      <c r="AA7168"/>
      <c r="AB7168"/>
      <c r="AC7168"/>
      <c r="AD7168"/>
      <c r="AE7168"/>
      <c r="AF7168"/>
      <c r="AG7168"/>
      <c r="AH7168"/>
    </row>
    <row r="7169" spans="1:34" x14ac:dyDescent="0.2">
      <c r="A7169"/>
      <c r="J7169"/>
      <c r="AA7169"/>
      <c r="AB7169"/>
      <c r="AC7169"/>
      <c r="AD7169"/>
      <c r="AE7169"/>
      <c r="AF7169"/>
      <c r="AG7169"/>
      <c r="AH7169"/>
    </row>
    <row r="7170" spans="1:34" x14ac:dyDescent="0.2">
      <c r="A7170"/>
      <c r="J7170"/>
      <c r="AA7170"/>
      <c r="AB7170"/>
      <c r="AC7170"/>
      <c r="AD7170"/>
      <c r="AE7170"/>
      <c r="AF7170"/>
      <c r="AG7170"/>
      <c r="AH7170"/>
    </row>
    <row r="7171" spans="1:34" x14ac:dyDescent="0.2">
      <c r="A7171"/>
      <c r="J7171"/>
      <c r="AA7171"/>
      <c r="AB7171"/>
      <c r="AC7171"/>
      <c r="AD7171"/>
      <c r="AE7171"/>
      <c r="AF7171"/>
      <c r="AG7171"/>
      <c r="AH7171"/>
    </row>
    <row r="7172" spans="1:34" x14ac:dyDescent="0.2">
      <c r="A7172"/>
      <c r="J7172"/>
      <c r="AA7172"/>
      <c r="AB7172"/>
      <c r="AC7172"/>
      <c r="AD7172"/>
      <c r="AE7172"/>
      <c r="AF7172"/>
      <c r="AG7172"/>
      <c r="AH7172"/>
    </row>
    <row r="7173" spans="1:34" x14ac:dyDescent="0.2">
      <c r="A7173"/>
      <c r="J7173"/>
      <c r="AA7173"/>
      <c r="AB7173"/>
      <c r="AC7173"/>
      <c r="AD7173"/>
      <c r="AE7173"/>
      <c r="AF7173"/>
      <c r="AG7173"/>
      <c r="AH7173"/>
    </row>
    <row r="7174" spans="1:34" x14ac:dyDescent="0.2">
      <c r="A7174"/>
      <c r="J7174"/>
      <c r="AA7174"/>
      <c r="AB7174"/>
      <c r="AC7174"/>
      <c r="AD7174"/>
      <c r="AE7174"/>
      <c r="AF7174"/>
      <c r="AG7174"/>
      <c r="AH7174"/>
    </row>
    <row r="7175" spans="1:34" x14ac:dyDescent="0.2">
      <c r="A7175"/>
      <c r="J7175"/>
      <c r="AA7175"/>
      <c r="AB7175"/>
      <c r="AC7175"/>
      <c r="AD7175"/>
      <c r="AE7175"/>
      <c r="AF7175"/>
      <c r="AG7175"/>
      <c r="AH7175"/>
    </row>
    <row r="7176" spans="1:34" x14ac:dyDescent="0.2">
      <c r="A7176"/>
      <c r="J7176"/>
      <c r="AA7176"/>
      <c r="AB7176"/>
      <c r="AC7176"/>
      <c r="AD7176"/>
      <c r="AE7176"/>
      <c r="AF7176"/>
      <c r="AG7176"/>
      <c r="AH7176"/>
    </row>
    <row r="7177" spans="1:34" x14ac:dyDescent="0.2">
      <c r="A7177"/>
      <c r="J7177"/>
      <c r="AA7177"/>
      <c r="AB7177"/>
      <c r="AC7177"/>
      <c r="AD7177"/>
      <c r="AE7177"/>
      <c r="AF7177"/>
      <c r="AG7177"/>
      <c r="AH7177"/>
    </row>
    <row r="7178" spans="1:34" x14ac:dyDescent="0.2">
      <c r="A7178"/>
      <c r="J7178"/>
      <c r="AA7178"/>
      <c r="AB7178"/>
      <c r="AC7178"/>
      <c r="AD7178"/>
      <c r="AE7178"/>
      <c r="AF7178"/>
      <c r="AG7178"/>
      <c r="AH7178"/>
    </row>
    <row r="7179" spans="1:34" x14ac:dyDescent="0.2">
      <c r="A7179"/>
      <c r="J7179"/>
      <c r="AA7179"/>
      <c r="AB7179"/>
      <c r="AC7179"/>
      <c r="AD7179"/>
      <c r="AE7179"/>
      <c r="AF7179"/>
      <c r="AG7179"/>
      <c r="AH7179"/>
    </row>
    <row r="7180" spans="1:34" x14ac:dyDescent="0.2">
      <c r="A7180"/>
      <c r="J7180"/>
      <c r="AA7180"/>
      <c r="AB7180"/>
      <c r="AC7180"/>
      <c r="AD7180"/>
      <c r="AE7180"/>
      <c r="AF7180"/>
      <c r="AG7180"/>
      <c r="AH7180"/>
    </row>
    <row r="7181" spans="1:34" x14ac:dyDescent="0.2">
      <c r="A7181"/>
      <c r="J7181"/>
      <c r="AA7181"/>
      <c r="AB7181"/>
      <c r="AC7181"/>
      <c r="AD7181"/>
      <c r="AE7181"/>
      <c r="AF7181"/>
      <c r="AG7181"/>
      <c r="AH7181"/>
    </row>
    <row r="7182" spans="1:34" x14ac:dyDescent="0.2">
      <c r="A7182"/>
      <c r="J7182"/>
      <c r="AA7182"/>
      <c r="AB7182"/>
      <c r="AC7182"/>
      <c r="AD7182"/>
      <c r="AE7182"/>
      <c r="AF7182"/>
      <c r="AG7182"/>
      <c r="AH7182"/>
    </row>
    <row r="7183" spans="1:34" x14ac:dyDescent="0.2">
      <c r="A7183"/>
      <c r="J7183"/>
      <c r="AA7183"/>
      <c r="AB7183"/>
      <c r="AC7183"/>
      <c r="AD7183"/>
      <c r="AE7183"/>
      <c r="AF7183"/>
      <c r="AG7183"/>
      <c r="AH7183"/>
    </row>
    <row r="7184" spans="1:34" x14ac:dyDescent="0.2">
      <c r="A7184"/>
      <c r="J7184"/>
      <c r="AA7184"/>
      <c r="AB7184"/>
      <c r="AC7184"/>
      <c r="AD7184"/>
      <c r="AE7184"/>
      <c r="AF7184"/>
      <c r="AG7184"/>
      <c r="AH7184"/>
    </row>
    <row r="7185" spans="1:34" x14ac:dyDescent="0.2">
      <c r="A7185"/>
      <c r="J7185"/>
      <c r="AA7185"/>
      <c r="AB7185"/>
      <c r="AC7185"/>
      <c r="AD7185"/>
      <c r="AE7185"/>
      <c r="AF7185"/>
      <c r="AG7185"/>
      <c r="AH7185"/>
    </row>
    <row r="7186" spans="1:34" x14ac:dyDescent="0.2">
      <c r="A7186"/>
      <c r="J7186"/>
      <c r="AA7186"/>
      <c r="AB7186"/>
      <c r="AC7186"/>
      <c r="AD7186"/>
      <c r="AE7186"/>
      <c r="AF7186"/>
      <c r="AG7186"/>
      <c r="AH7186"/>
    </row>
    <row r="7187" spans="1:34" x14ac:dyDescent="0.2">
      <c r="A7187"/>
      <c r="J7187"/>
      <c r="AA7187"/>
      <c r="AB7187"/>
      <c r="AC7187"/>
      <c r="AD7187"/>
      <c r="AE7187"/>
      <c r="AF7187"/>
      <c r="AG7187"/>
      <c r="AH7187"/>
    </row>
    <row r="7188" spans="1:34" x14ac:dyDescent="0.2">
      <c r="A7188"/>
      <c r="J7188"/>
      <c r="AA7188"/>
      <c r="AB7188"/>
      <c r="AC7188"/>
      <c r="AD7188"/>
      <c r="AE7188"/>
      <c r="AF7188"/>
      <c r="AG7188"/>
      <c r="AH7188"/>
    </row>
    <row r="7189" spans="1:34" x14ac:dyDescent="0.2">
      <c r="A7189"/>
      <c r="J7189"/>
      <c r="AA7189"/>
      <c r="AB7189"/>
      <c r="AC7189"/>
      <c r="AD7189"/>
      <c r="AE7189"/>
      <c r="AF7189"/>
      <c r="AG7189"/>
      <c r="AH7189"/>
    </row>
    <row r="7190" spans="1:34" x14ac:dyDescent="0.2">
      <c r="A7190"/>
      <c r="J7190"/>
      <c r="AA7190"/>
      <c r="AB7190"/>
      <c r="AC7190"/>
      <c r="AD7190"/>
      <c r="AE7190"/>
      <c r="AF7190"/>
      <c r="AG7190"/>
      <c r="AH7190"/>
    </row>
    <row r="7191" spans="1:34" x14ac:dyDescent="0.2">
      <c r="A7191"/>
      <c r="J7191"/>
      <c r="AA7191"/>
      <c r="AB7191"/>
      <c r="AC7191"/>
      <c r="AD7191"/>
      <c r="AE7191"/>
      <c r="AF7191"/>
      <c r="AG7191"/>
      <c r="AH7191"/>
    </row>
    <row r="7192" spans="1:34" x14ac:dyDescent="0.2">
      <c r="A7192"/>
      <c r="J7192"/>
      <c r="AA7192"/>
      <c r="AB7192"/>
      <c r="AC7192"/>
      <c r="AD7192"/>
      <c r="AE7192"/>
      <c r="AF7192"/>
      <c r="AG7192"/>
      <c r="AH7192"/>
    </row>
    <row r="7193" spans="1:34" x14ac:dyDescent="0.2">
      <c r="A7193"/>
      <c r="J7193"/>
      <c r="AA7193"/>
      <c r="AB7193"/>
      <c r="AC7193"/>
      <c r="AD7193"/>
      <c r="AE7193"/>
      <c r="AF7193"/>
      <c r="AG7193"/>
      <c r="AH7193"/>
    </row>
    <row r="7194" spans="1:34" x14ac:dyDescent="0.2">
      <c r="A7194"/>
      <c r="J7194"/>
      <c r="AA7194"/>
      <c r="AB7194"/>
      <c r="AC7194"/>
      <c r="AD7194"/>
      <c r="AE7194"/>
      <c r="AF7194"/>
      <c r="AG7194"/>
      <c r="AH7194"/>
    </row>
    <row r="7195" spans="1:34" x14ac:dyDescent="0.2">
      <c r="A7195"/>
      <c r="J7195"/>
      <c r="AA7195"/>
      <c r="AB7195"/>
      <c r="AC7195"/>
      <c r="AD7195"/>
      <c r="AE7195"/>
      <c r="AF7195"/>
      <c r="AG7195"/>
      <c r="AH7195"/>
    </row>
    <row r="7196" spans="1:34" x14ac:dyDescent="0.2">
      <c r="A7196"/>
      <c r="J7196"/>
      <c r="AA7196"/>
      <c r="AB7196"/>
      <c r="AC7196"/>
      <c r="AD7196"/>
      <c r="AE7196"/>
      <c r="AF7196"/>
      <c r="AG7196"/>
      <c r="AH7196"/>
    </row>
    <row r="7197" spans="1:34" x14ac:dyDescent="0.2">
      <c r="A7197"/>
      <c r="J7197"/>
      <c r="AA7197"/>
      <c r="AB7197"/>
      <c r="AC7197"/>
      <c r="AD7197"/>
      <c r="AE7197"/>
      <c r="AF7197"/>
      <c r="AG7197"/>
      <c r="AH7197"/>
    </row>
    <row r="7198" spans="1:34" x14ac:dyDescent="0.2">
      <c r="A7198"/>
      <c r="J7198"/>
      <c r="AA7198"/>
      <c r="AB7198"/>
      <c r="AC7198"/>
      <c r="AD7198"/>
      <c r="AE7198"/>
      <c r="AF7198"/>
      <c r="AG7198"/>
      <c r="AH7198"/>
    </row>
    <row r="7199" spans="1:34" x14ac:dyDescent="0.2">
      <c r="A7199"/>
      <c r="J7199"/>
      <c r="AA7199"/>
      <c r="AB7199"/>
      <c r="AC7199"/>
      <c r="AD7199"/>
      <c r="AE7199"/>
      <c r="AF7199"/>
      <c r="AG7199"/>
      <c r="AH7199"/>
    </row>
    <row r="7200" spans="1:34" x14ac:dyDescent="0.2">
      <c r="A7200"/>
      <c r="J7200"/>
      <c r="AA7200"/>
      <c r="AB7200"/>
      <c r="AC7200"/>
      <c r="AD7200"/>
      <c r="AE7200"/>
      <c r="AF7200"/>
      <c r="AG7200"/>
      <c r="AH7200"/>
    </row>
    <row r="7201" spans="1:34" x14ac:dyDescent="0.2">
      <c r="A7201"/>
      <c r="J7201"/>
      <c r="AA7201"/>
      <c r="AB7201"/>
      <c r="AC7201"/>
      <c r="AD7201"/>
      <c r="AE7201"/>
      <c r="AF7201"/>
      <c r="AG7201"/>
      <c r="AH7201"/>
    </row>
    <row r="7202" spans="1:34" x14ac:dyDescent="0.2">
      <c r="A7202"/>
      <c r="J7202"/>
      <c r="AA7202"/>
      <c r="AB7202"/>
      <c r="AC7202"/>
      <c r="AD7202"/>
      <c r="AE7202"/>
      <c r="AF7202"/>
      <c r="AG7202"/>
      <c r="AH7202"/>
    </row>
    <row r="7203" spans="1:34" x14ac:dyDescent="0.2">
      <c r="A7203"/>
      <c r="J7203"/>
      <c r="AA7203"/>
      <c r="AB7203"/>
      <c r="AC7203"/>
      <c r="AD7203"/>
      <c r="AE7203"/>
      <c r="AF7203"/>
      <c r="AG7203"/>
      <c r="AH7203"/>
    </row>
    <row r="7204" spans="1:34" x14ac:dyDescent="0.2">
      <c r="A7204"/>
      <c r="J7204"/>
      <c r="AA7204"/>
      <c r="AB7204"/>
      <c r="AC7204"/>
      <c r="AD7204"/>
      <c r="AE7204"/>
      <c r="AF7204"/>
      <c r="AG7204"/>
      <c r="AH7204"/>
    </row>
    <row r="7205" spans="1:34" x14ac:dyDescent="0.2">
      <c r="A7205"/>
      <c r="J7205"/>
      <c r="AA7205"/>
      <c r="AB7205"/>
      <c r="AC7205"/>
      <c r="AD7205"/>
      <c r="AE7205"/>
      <c r="AF7205"/>
      <c r="AG7205"/>
      <c r="AH7205"/>
    </row>
    <row r="7206" spans="1:34" x14ac:dyDescent="0.2">
      <c r="A7206"/>
      <c r="J7206"/>
      <c r="AA7206"/>
      <c r="AB7206"/>
      <c r="AC7206"/>
      <c r="AD7206"/>
      <c r="AE7206"/>
      <c r="AF7206"/>
      <c r="AG7206"/>
      <c r="AH7206"/>
    </row>
    <row r="7207" spans="1:34" x14ac:dyDescent="0.2">
      <c r="A7207"/>
      <c r="J7207"/>
      <c r="AA7207"/>
      <c r="AB7207"/>
      <c r="AC7207"/>
      <c r="AD7207"/>
      <c r="AE7207"/>
      <c r="AF7207"/>
      <c r="AG7207"/>
      <c r="AH7207"/>
    </row>
    <row r="7208" spans="1:34" x14ac:dyDescent="0.2">
      <c r="A7208"/>
      <c r="J7208"/>
      <c r="AA7208"/>
      <c r="AB7208"/>
      <c r="AC7208"/>
      <c r="AD7208"/>
      <c r="AE7208"/>
      <c r="AF7208"/>
      <c r="AG7208"/>
      <c r="AH7208"/>
    </row>
    <row r="7209" spans="1:34" x14ac:dyDescent="0.2">
      <c r="A7209"/>
      <c r="J7209"/>
      <c r="AA7209"/>
      <c r="AB7209"/>
      <c r="AC7209"/>
      <c r="AD7209"/>
      <c r="AE7209"/>
      <c r="AF7209"/>
      <c r="AG7209"/>
      <c r="AH7209"/>
    </row>
    <row r="7210" spans="1:34" x14ac:dyDescent="0.2">
      <c r="A7210"/>
      <c r="J7210"/>
      <c r="AA7210"/>
      <c r="AB7210"/>
      <c r="AC7210"/>
      <c r="AD7210"/>
      <c r="AE7210"/>
      <c r="AF7210"/>
      <c r="AG7210"/>
      <c r="AH7210"/>
    </row>
    <row r="7211" spans="1:34" x14ac:dyDescent="0.2">
      <c r="A7211"/>
      <c r="J7211"/>
      <c r="AA7211"/>
      <c r="AB7211"/>
      <c r="AC7211"/>
      <c r="AD7211"/>
      <c r="AE7211"/>
      <c r="AF7211"/>
      <c r="AG7211"/>
      <c r="AH7211"/>
    </row>
    <row r="7212" spans="1:34" x14ac:dyDescent="0.2">
      <c r="A7212"/>
      <c r="J7212"/>
      <c r="AA7212"/>
      <c r="AB7212"/>
      <c r="AC7212"/>
      <c r="AD7212"/>
      <c r="AE7212"/>
      <c r="AF7212"/>
      <c r="AG7212"/>
      <c r="AH7212"/>
    </row>
    <row r="7213" spans="1:34" x14ac:dyDescent="0.2">
      <c r="A7213"/>
      <c r="J7213"/>
      <c r="AA7213"/>
      <c r="AB7213"/>
      <c r="AC7213"/>
      <c r="AD7213"/>
      <c r="AE7213"/>
      <c r="AF7213"/>
      <c r="AG7213"/>
      <c r="AH7213"/>
    </row>
    <row r="7214" spans="1:34" x14ac:dyDescent="0.2">
      <c r="A7214"/>
      <c r="J7214"/>
      <c r="AA7214"/>
      <c r="AB7214"/>
      <c r="AC7214"/>
      <c r="AD7214"/>
      <c r="AE7214"/>
      <c r="AF7214"/>
      <c r="AG7214"/>
      <c r="AH7214"/>
    </row>
    <row r="7215" spans="1:34" x14ac:dyDescent="0.2">
      <c r="A7215"/>
      <c r="J7215"/>
      <c r="AA7215"/>
      <c r="AB7215"/>
      <c r="AC7215"/>
      <c r="AD7215"/>
      <c r="AE7215"/>
      <c r="AF7215"/>
      <c r="AG7215"/>
      <c r="AH7215"/>
    </row>
    <row r="7216" spans="1:34" x14ac:dyDescent="0.2">
      <c r="A7216"/>
      <c r="J7216"/>
      <c r="AA7216"/>
      <c r="AB7216"/>
      <c r="AC7216"/>
      <c r="AD7216"/>
      <c r="AE7216"/>
      <c r="AF7216"/>
      <c r="AG7216"/>
      <c r="AH7216"/>
    </row>
    <row r="7217" spans="1:34" x14ac:dyDescent="0.2">
      <c r="A7217"/>
      <c r="J7217"/>
      <c r="AA7217"/>
      <c r="AB7217"/>
      <c r="AC7217"/>
      <c r="AD7217"/>
      <c r="AE7217"/>
      <c r="AF7217"/>
      <c r="AG7217"/>
      <c r="AH7217"/>
    </row>
    <row r="7218" spans="1:34" x14ac:dyDescent="0.2">
      <c r="A7218"/>
      <c r="J7218"/>
      <c r="AA7218"/>
      <c r="AB7218"/>
      <c r="AC7218"/>
      <c r="AD7218"/>
      <c r="AE7218"/>
      <c r="AF7218"/>
      <c r="AG7218"/>
      <c r="AH7218"/>
    </row>
    <row r="7219" spans="1:34" x14ac:dyDescent="0.2">
      <c r="A7219"/>
      <c r="J7219"/>
      <c r="AA7219"/>
      <c r="AB7219"/>
      <c r="AC7219"/>
      <c r="AD7219"/>
      <c r="AE7219"/>
      <c r="AF7219"/>
      <c r="AG7219"/>
      <c r="AH7219"/>
    </row>
    <row r="7220" spans="1:34" x14ac:dyDescent="0.2">
      <c r="A7220"/>
      <c r="J7220"/>
      <c r="AA7220"/>
      <c r="AB7220"/>
      <c r="AC7220"/>
      <c r="AD7220"/>
      <c r="AE7220"/>
      <c r="AF7220"/>
      <c r="AG7220"/>
      <c r="AH7220"/>
    </row>
    <row r="7221" spans="1:34" x14ac:dyDescent="0.2">
      <c r="A7221"/>
      <c r="J7221"/>
      <c r="AA7221"/>
      <c r="AB7221"/>
      <c r="AC7221"/>
      <c r="AD7221"/>
      <c r="AE7221"/>
      <c r="AF7221"/>
      <c r="AG7221"/>
      <c r="AH7221"/>
    </row>
    <row r="7222" spans="1:34" x14ac:dyDescent="0.2">
      <c r="A7222"/>
      <c r="J7222"/>
      <c r="AA7222"/>
      <c r="AB7222"/>
      <c r="AC7222"/>
      <c r="AD7222"/>
      <c r="AE7222"/>
      <c r="AF7222"/>
      <c r="AG7222"/>
      <c r="AH7222"/>
    </row>
    <row r="7223" spans="1:34" x14ac:dyDescent="0.2">
      <c r="A7223"/>
      <c r="J7223"/>
      <c r="AA7223"/>
      <c r="AB7223"/>
      <c r="AC7223"/>
      <c r="AD7223"/>
      <c r="AE7223"/>
      <c r="AF7223"/>
      <c r="AG7223"/>
      <c r="AH7223"/>
    </row>
    <row r="7224" spans="1:34" x14ac:dyDescent="0.2">
      <c r="A7224"/>
      <c r="J7224"/>
      <c r="AA7224"/>
      <c r="AB7224"/>
      <c r="AC7224"/>
      <c r="AD7224"/>
      <c r="AE7224"/>
      <c r="AF7224"/>
      <c r="AG7224"/>
      <c r="AH7224"/>
    </row>
    <row r="7225" spans="1:34" x14ac:dyDescent="0.2">
      <c r="A7225"/>
      <c r="J7225"/>
      <c r="AA7225"/>
      <c r="AB7225"/>
      <c r="AC7225"/>
      <c r="AD7225"/>
      <c r="AE7225"/>
      <c r="AF7225"/>
      <c r="AG7225"/>
      <c r="AH7225"/>
    </row>
    <row r="7226" spans="1:34" x14ac:dyDescent="0.2">
      <c r="A7226"/>
      <c r="J7226"/>
      <c r="AA7226"/>
      <c r="AB7226"/>
      <c r="AC7226"/>
      <c r="AD7226"/>
      <c r="AE7226"/>
      <c r="AF7226"/>
      <c r="AG7226"/>
      <c r="AH7226"/>
    </row>
    <row r="7227" spans="1:34" x14ac:dyDescent="0.2">
      <c r="A7227"/>
      <c r="J7227"/>
      <c r="AA7227"/>
      <c r="AB7227"/>
      <c r="AC7227"/>
      <c r="AD7227"/>
      <c r="AE7227"/>
      <c r="AF7227"/>
      <c r="AG7227"/>
      <c r="AH7227"/>
    </row>
    <row r="7228" spans="1:34" x14ac:dyDescent="0.2">
      <c r="A7228"/>
      <c r="J7228"/>
      <c r="AA7228"/>
      <c r="AB7228"/>
      <c r="AC7228"/>
      <c r="AD7228"/>
      <c r="AE7228"/>
      <c r="AF7228"/>
      <c r="AG7228"/>
      <c r="AH7228"/>
    </row>
    <row r="7229" spans="1:34" x14ac:dyDescent="0.2">
      <c r="A7229"/>
      <c r="J7229"/>
      <c r="AA7229"/>
      <c r="AB7229"/>
      <c r="AC7229"/>
      <c r="AD7229"/>
      <c r="AE7229"/>
      <c r="AF7229"/>
      <c r="AG7229"/>
      <c r="AH7229"/>
    </row>
    <row r="7230" spans="1:34" x14ac:dyDescent="0.2">
      <c r="A7230"/>
      <c r="J7230"/>
      <c r="AA7230"/>
      <c r="AB7230"/>
      <c r="AC7230"/>
      <c r="AD7230"/>
      <c r="AE7230"/>
      <c r="AF7230"/>
      <c r="AG7230"/>
      <c r="AH7230"/>
    </row>
    <row r="7231" spans="1:34" x14ac:dyDescent="0.2">
      <c r="A7231"/>
      <c r="J7231"/>
      <c r="AA7231"/>
      <c r="AB7231"/>
      <c r="AC7231"/>
      <c r="AD7231"/>
      <c r="AE7231"/>
      <c r="AF7231"/>
      <c r="AG7231"/>
      <c r="AH7231"/>
    </row>
    <row r="7232" spans="1:34" x14ac:dyDescent="0.2">
      <c r="A7232"/>
      <c r="J7232"/>
      <c r="AA7232"/>
      <c r="AB7232"/>
      <c r="AC7232"/>
      <c r="AD7232"/>
      <c r="AE7232"/>
      <c r="AF7232"/>
      <c r="AG7232"/>
      <c r="AH7232"/>
    </row>
    <row r="7233" spans="1:34" x14ac:dyDescent="0.2">
      <c r="A7233"/>
      <c r="J7233"/>
      <c r="AA7233"/>
      <c r="AB7233"/>
      <c r="AC7233"/>
      <c r="AD7233"/>
      <c r="AE7233"/>
      <c r="AF7233"/>
      <c r="AG7233"/>
      <c r="AH7233"/>
    </row>
    <row r="7234" spans="1:34" x14ac:dyDescent="0.2">
      <c r="A7234"/>
      <c r="J7234"/>
      <c r="AA7234"/>
      <c r="AB7234"/>
      <c r="AC7234"/>
      <c r="AD7234"/>
      <c r="AE7234"/>
      <c r="AF7234"/>
      <c r="AG7234"/>
      <c r="AH7234"/>
    </row>
    <row r="7235" spans="1:34" x14ac:dyDescent="0.2">
      <c r="A7235"/>
      <c r="J7235"/>
      <c r="AA7235"/>
      <c r="AB7235"/>
      <c r="AC7235"/>
      <c r="AD7235"/>
      <c r="AE7235"/>
      <c r="AF7235"/>
      <c r="AG7235"/>
      <c r="AH7235"/>
    </row>
    <row r="7236" spans="1:34" x14ac:dyDescent="0.2">
      <c r="A7236"/>
      <c r="J7236"/>
      <c r="AA7236"/>
      <c r="AB7236"/>
      <c r="AC7236"/>
      <c r="AD7236"/>
      <c r="AE7236"/>
      <c r="AF7236"/>
      <c r="AG7236"/>
      <c r="AH7236"/>
    </row>
    <row r="7237" spans="1:34" x14ac:dyDescent="0.2">
      <c r="A7237"/>
      <c r="J7237"/>
      <c r="AA7237"/>
      <c r="AB7237"/>
      <c r="AC7237"/>
      <c r="AD7237"/>
      <c r="AE7237"/>
      <c r="AF7237"/>
      <c r="AG7237"/>
      <c r="AH7237"/>
    </row>
    <row r="7238" spans="1:34" x14ac:dyDescent="0.2">
      <c r="A7238"/>
      <c r="J7238"/>
      <c r="AA7238"/>
      <c r="AB7238"/>
      <c r="AC7238"/>
      <c r="AD7238"/>
      <c r="AE7238"/>
      <c r="AF7238"/>
      <c r="AG7238"/>
      <c r="AH7238"/>
    </row>
    <row r="7239" spans="1:34" x14ac:dyDescent="0.2">
      <c r="A7239"/>
      <c r="J7239"/>
      <c r="AA7239"/>
      <c r="AB7239"/>
      <c r="AC7239"/>
      <c r="AD7239"/>
      <c r="AE7239"/>
      <c r="AF7239"/>
      <c r="AG7239"/>
      <c r="AH7239"/>
    </row>
    <row r="7240" spans="1:34" x14ac:dyDescent="0.2">
      <c r="A7240"/>
      <c r="J7240"/>
      <c r="AA7240"/>
      <c r="AB7240"/>
      <c r="AC7240"/>
      <c r="AD7240"/>
      <c r="AE7240"/>
      <c r="AF7240"/>
      <c r="AG7240"/>
      <c r="AH7240"/>
    </row>
    <row r="7241" spans="1:34" x14ac:dyDescent="0.2">
      <c r="A7241"/>
      <c r="J7241"/>
      <c r="AA7241"/>
      <c r="AB7241"/>
      <c r="AC7241"/>
      <c r="AD7241"/>
      <c r="AE7241"/>
      <c r="AF7241"/>
      <c r="AG7241"/>
      <c r="AH7241"/>
    </row>
    <row r="7242" spans="1:34" x14ac:dyDescent="0.2">
      <c r="A7242"/>
      <c r="J7242"/>
      <c r="AA7242"/>
      <c r="AB7242"/>
      <c r="AC7242"/>
      <c r="AD7242"/>
      <c r="AE7242"/>
      <c r="AF7242"/>
      <c r="AG7242"/>
      <c r="AH7242"/>
    </row>
    <row r="7243" spans="1:34" x14ac:dyDescent="0.2">
      <c r="A7243"/>
      <c r="J7243"/>
      <c r="AA7243"/>
      <c r="AB7243"/>
      <c r="AC7243"/>
      <c r="AD7243"/>
      <c r="AE7243"/>
      <c r="AF7243"/>
      <c r="AG7243"/>
      <c r="AH7243"/>
    </row>
    <row r="7244" spans="1:34" x14ac:dyDescent="0.2">
      <c r="A7244"/>
      <c r="J7244"/>
      <c r="AA7244"/>
      <c r="AB7244"/>
      <c r="AC7244"/>
      <c r="AD7244"/>
      <c r="AE7244"/>
      <c r="AF7244"/>
      <c r="AG7244"/>
      <c r="AH7244"/>
    </row>
    <row r="7245" spans="1:34" x14ac:dyDescent="0.2">
      <c r="A7245"/>
      <c r="J7245"/>
      <c r="AA7245"/>
      <c r="AB7245"/>
      <c r="AC7245"/>
      <c r="AD7245"/>
      <c r="AE7245"/>
      <c r="AF7245"/>
      <c r="AG7245"/>
      <c r="AH7245"/>
    </row>
    <row r="7246" spans="1:34" x14ac:dyDescent="0.2">
      <c r="A7246"/>
      <c r="J7246"/>
      <c r="AA7246"/>
      <c r="AB7246"/>
      <c r="AC7246"/>
      <c r="AD7246"/>
      <c r="AE7246"/>
      <c r="AF7246"/>
      <c r="AG7246"/>
      <c r="AH7246"/>
    </row>
    <row r="7247" spans="1:34" x14ac:dyDescent="0.2">
      <c r="A7247"/>
      <c r="J7247"/>
      <c r="AA7247"/>
      <c r="AB7247"/>
      <c r="AC7247"/>
      <c r="AD7247"/>
      <c r="AE7247"/>
      <c r="AF7247"/>
      <c r="AG7247"/>
      <c r="AH7247"/>
    </row>
    <row r="7248" spans="1:34" x14ac:dyDescent="0.2">
      <c r="A7248"/>
      <c r="J7248"/>
      <c r="AA7248"/>
      <c r="AB7248"/>
      <c r="AC7248"/>
      <c r="AD7248"/>
      <c r="AE7248"/>
      <c r="AF7248"/>
      <c r="AG7248"/>
      <c r="AH7248"/>
    </row>
    <row r="7249" spans="1:34" x14ac:dyDescent="0.2">
      <c r="A7249"/>
      <c r="J7249"/>
      <c r="AA7249"/>
      <c r="AB7249"/>
      <c r="AC7249"/>
      <c r="AD7249"/>
      <c r="AE7249"/>
      <c r="AF7249"/>
      <c r="AG7249"/>
      <c r="AH7249"/>
    </row>
    <row r="7250" spans="1:34" x14ac:dyDescent="0.2">
      <c r="A7250"/>
      <c r="J7250"/>
      <c r="AA7250"/>
      <c r="AB7250"/>
      <c r="AC7250"/>
      <c r="AD7250"/>
      <c r="AE7250"/>
      <c r="AF7250"/>
      <c r="AG7250"/>
      <c r="AH7250"/>
    </row>
    <row r="7251" spans="1:34" x14ac:dyDescent="0.2">
      <c r="A7251"/>
      <c r="J7251"/>
      <c r="AA7251"/>
      <c r="AB7251"/>
      <c r="AC7251"/>
      <c r="AD7251"/>
      <c r="AE7251"/>
      <c r="AF7251"/>
      <c r="AG7251"/>
      <c r="AH7251"/>
    </row>
    <row r="7252" spans="1:34" x14ac:dyDescent="0.2">
      <c r="A7252"/>
      <c r="J7252"/>
      <c r="AA7252"/>
      <c r="AB7252"/>
      <c r="AC7252"/>
      <c r="AD7252"/>
      <c r="AE7252"/>
      <c r="AF7252"/>
      <c r="AG7252"/>
      <c r="AH7252"/>
    </row>
    <row r="7253" spans="1:34" x14ac:dyDescent="0.2">
      <c r="A7253"/>
      <c r="J7253"/>
      <c r="AA7253"/>
      <c r="AB7253"/>
      <c r="AC7253"/>
      <c r="AD7253"/>
      <c r="AE7253"/>
      <c r="AF7253"/>
      <c r="AG7253"/>
      <c r="AH7253"/>
    </row>
    <row r="7254" spans="1:34" x14ac:dyDescent="0.2">
      <c r="A7254"/>
      <c r="J7254"/>
      <c r="AA7254"/>
      <c r="AB7254"/>
      <c r="AC7254"/>
      <c r="AD7254"/>
      <c r="AE7254"/>
      <c r="AF7254"/>
      <c r="AG7254"/>
      <c r="AH7254"/>
    </row>
    <row r="7255" spans="1:34" x14ac:dyDescent="0.2">
      <c r="A7255"/>
      <c r="J7255"/>
      <c r="AA7255"/>
      <c r="AB7255"/>
      <c r="AC7255"/>
      <c r="AD7255"/>
      <c r="AE7255"/>
      <c r="AF7255"/>
      <c r="AG7255"/>
      <c r="AH7255"/>
    </row>
    <row r="7256" spans="1:34" x14ac:dyDescent="0.2">
      <c r="A7256"/>
      <c r="J7256"/>
      <c r="AA7256"/>
      <c r="AB7256"/>
      <c r="AC7256"/>
      <c r="AD7256"/>
      <c r="AE7256"/>
      <c r="AF7256"/>
      <c r="AG7256"/>
      <c r="AH7256"/>
    </row>
    <row r="7257" spans="1:34" x14ac:dyDescent="0.2">
      <c r="A7257"/>
      <c r="J7257"/>
      <c r="AA7257"/>
      <c r="AB7257"/>
      <c r="AC7257"/>
      <c r="AD7257"/>
      <c r="AE7257"/>
      <c r="AF7257"/>
      <c r="AG7257"/>
      <c r="AH7257"/>
    </row>
    <row r="7258" spans="1:34" x14ac:dyDescent="0.2">
      <c r="A7258"/>
      <c r="J7258"/>
      <c r="AA7258"/>
      <c r="AB7258"/>
      <c r="AC7258"/>
      <c r="AD7258"/>
      <c r="AE7258"/>
      <c r="AF7258"/>
      <c r="AG7258"/>
      <c r="AH7258"/>
    </row>
    <row r="7259" spans="1:34" x14ac:dyDescent="0.2">
      <c r="A7259"/>
      <c r="J7259"/>
      <c r="AA7259"/>
      <c r="AB7259"/>
      <c r="AC7259"/>
      <c r="AD7259"/>
      <c r="AE7259"/>
      <c r="AF7259"/>
      <c r="AG7259"/>
      <c r="AH7259"/>
    </row>
    <row r="7260" spans="1:34" x14ac:dyDescent="0.2">
      <c r="A7260"/>
      <c r="J7260"/>
      <c r="AA7260"/>
      <c r="AB7260"/>
      <c r="AC7260"/>
      <c r="AD7260"/>
      <c r="AE7260"/>
      <c r="AF7260"/>
      <c r="AG7260"/>
      <c r="AH7260"/>
    </row>
    <row r="7261" spans="1:34" x14ac:dyDescent="0.2">
      <c r="A7261"/>
      <c r="J7261"/>
      <c r="AA7261"/>
      <c r="AB7261"/>
      <c r="AC7261"/>
      <c r="AD7261"/>
      <c r="AE7261"/>
      <c r="AF7261"/>
      <c r="AG7261"/>
      <c r="AH7261"/>
    </row>
    <row r="7262" spans="1:34" x14ac:dyDescent="0.2">
      <c r="A7262"/>
      <c r="J7262"/>
      <c r="AA7262"/>
      <c r="AB7262"/>
      <c r="AC7262"/>
      <c r="AD7262"/>
      <c r="AE7262"/>
      <c r="AF7262"/>
      <c r="AG7262"/>
      <c r="AH7262"/>
    </row>
    <row r="7263" spans="1:34" x14ac:dyDescent="0.2">
      <c r="A7263"/>
      <c r="J7263"/>
      <c r="AA7263"/>
      <c r="AB7263"/>
      <c r="AC7263"/>
      <c r="AD7263"/>
      <c r="AE7263"/>
      <c r="AF7263"/>
      <c r="AG7263"/>
      <c r="AH7263"/>
    </row>
    <row r="7264" spans="1:34" x14ac:dyDescent="0.2">
      <c r="A7264"/>
      <c r="J7264"/>
      <c r="AA7264"/>
      <c r="AB7264"/>
      <c r="AC7264"/>
      <c r="AD7264"/>
      <c r="AE7264"/>
      <c r="AF7264"/>
      <c r="AG7264"/>
      <c r="AH7264"/>
    </row>
    <row r="7265" spans="1:34" x14ac:dyDescent="0.2">
      <c r="A7265"/>
      <c r="J7265"/>
      <c r="AA7265"/>
      <c r="AB7265"/>
      <c r="AC7265"/>
      <c r="AD7265"/>
      <c r="AE7265"/>
      <c r="AF7265"/>
      <c r="AG7265"/>
      <c r="AH7265"/>
    </row>
    <row r="7266" spans="1:34" x14ac:dyDescent="0.2">
      <c r="A7266"/>
      <c r="J7266"/>
      <c r="AA7266"/>
      <c r="AB7266"/>
      <c r="AC7266"/>
      <c r="AD7266"/>
      <c r="AE7266"/>
      <c r="AF7266"/>
      <c r="AG7266"/>
      <c r="AH7266"/>
    </row>
    <row r="7267" spans="1:34" x14ac:dyDescent="0.2">
      <c r="A7267"/>
      <c r="J7267"/>
      <c r="AA7267"/>
      <c r="AB7267"/>
      <c r="AC7267"/>
      <c r="AD7267"/>
      <c r="AE7267"/>
      <c r="AF7267"/>
      <c r="AG7267"/>
      <c r="AH7267"/>
    </row>
    <row r="7268" spans="1:34" x14ac:dyDescent="0.2">
      <c r="A7268"/>
      <c r="J7268"/>
      <c r="AA7268"/>
      <c r="AB7268"/>
      <c r="AC7268"/>
      <c r="AD7268"/>
      <c r="AE7268"/>
      <c r="AF7268"/>
      <c r="AG7268"/>
      <c r="AH7268"/>
    </row>
    <row r="7269" spans="1:34" x14ac:dyDescent="0.2">
      <c r="A7269"/>
      <c r="J7269"/>
      <c r="AA7269"/>
      <c r="AB7269"/>
      <c r="AC7269"/>
      <c r="AD7269"/>
      <c r="AE7269"/>
      <c r="AF7269"/>
      <c r="AG7269"/>
      <c r="AH7269"/>
    </row>
    <row r="7270" spans="1:34" x14ac:dyDescent="0.2">
      <c r="A7270"/>
      <c r="J7270"/>
      <c r="AA7270"/>
      <c r="AB7270"/>
      <c r="AC7270"/>
      <c r="AD7270"/>
      <c r="AE7270"/>
      <c r="AF7270"/>
      <c r="AG7270"/>
      <c r="AH7270"/>
    </row>
    <row r="7271" spans="1:34" x14ac:dyDescent="0.2">
      <c r="A7271"/>
      <c r="J7271"/>
      <c r="AA7271"/>
      <c r="AB7271"/>
      <c r="AC7271"/>
      <c r="AD7271"/>
      <c r="AE7271"/>
      <c r="AF7271"/>
      <c r="AG7271"/>
      <c r="AH7271"/>
    </row>
    <row r="7272" spans="1:34" x14ac:dyDescent="0.2">
      <c r="A7272"/>
      <c r="J7272"/>
      <c r="AA7272"/>
      <c r="AB7272"/>
      <c r="AC7272"/>
      <c r="AD7272"/>
      <c r="AE7272"/>
      <c r="AF7272"/>
      <c r="AG7272"/>
      <c r="AH7272"/>
    </row>
    <row r="7273" spans="1:34" x14ac:dyDescent="0.2">
      <c r="A7273"/>
      <c r="J7273"/>
      <c r="AA7273"/>
      <c r="AB7273"/>
      <c r="AC7273"/>
      <c r="AD7273"/>
      <c r="AE7273"/>
      <c r="AF7273"/>
      <c r="AG7273"/>
      <c r="AH7273"/>
    </row>
    <row r="7274" spans="1:34" x14ac:dyDescent="0.2">
      <c r="A7274"/>
      <c r="J7274"/>
      <c r="AA7274"/>
      <c r="AB7274"/>
      <c r="AC7274"/>
      <c r="AD7274"/>
      <c r="AE7274"/>
      <c r="AF7274"/>
      <c r="AG7274"/>
      <c r="AH7274"/>
    </row>
    <row r="7275" spans="1:34" x14ac:dyDescent="0.2">
      <c r="A7275"/>
      <c r="J7275"/>
      <c r="AA7275"/>
      <c r="AB7275"/>
      <c r="AC7275"/>
      <c r="AD7275"/>
      <c r="AE7275"/>
      <c r="AF7275"/>
      <c r="AG7275"/>
      <c r="AH7275"/>
    </row>
    <row r="7276" spans="1:34" x14ac:dyDescent="0.2">
      <c r="A7276"/>
      <c r="J7276"/>
      <c r="AA7276"/>
      <c r="AB7276"/>
      <c r="AC7276"/>
      <c r="AD7276"/>
      <c r="AE7276"/>
      <c r="AF7276"/>
      <c r="AG7276"/>
      <c r="AH7276"/>
    </row>
    <row r="7277" spans="1:34" x14ac:dyDescent="0.2">
      <c r="A7277"/>
      <c r="J7277"/>
      <c r="AA7277"/>
      <c r="AB7277"/>
      <c r="AC7277"/>
      <c r="AD7277"/>
      <c r="AE7277"/>
      <c r="AF7277"/>
      <c r="AG7277"/>
      <c r="AH7277"/>
    </row>
    <row r="7278" spans="1:34" x14ac:dyDescent="0.2">
      <c r="A7278"/>
      <c r="J7278"/>
      <c r="AA7278"/>
      <c r="AB7278"/>
      <c r="AC7278"/>
      <c r="AD7278"/>
      <c r="AE7278"/>
      <c r="AF7278"/>
      <c r="AG7278"/>
      <c r="AH7278"/>
    </row>
    <row r="7279" spans="1:34" x14ac:dyDescent="0.2">
      <c r="A7279"/>
      <c r="J7279"/>
      <c r="AA7279"/>
      <c r="AB7279"/>
      <c r="AC7279"/>
      <c r="AD7279"/>
      <c r="AE7279"/>
      <c r="AF7279"/>
      <c r="AG7279"/>
      <c r="AH7279"/>
    </row>
    <row r="7280" spans="1:34" x14ac:dyDescent="0.2">
      <c r="A7280"/>
      <c r="J7280"/>
      <c r="AA7280"/>
      <c r="AB7280"/>
      <c r="AC7280"/>
      <c r="AD7280"/>
      <c r="AE7280"/>
      <c r="AF7280"/>
      <c r="AG7280"/>
      <c r="AH7280"/>
    </row>
    <row r="7281" spans="1:34" x14ac:dyDescent="0.2">
      <c r="A7281"/>
      <c r="J7281"/>
      <c r="AA7281"/>
      <c r="AB7281"/>
      <c r="AC7281"/>
      <c r="AD7281"/>
      <c r="AE7281"/>
      <c r="AF7281"/>
      <c r="AG7281"/>
      <c r="AH7281"/>
    </row>
    <row r="7282" spans="1:34" x14ac:dyDescent="0.2">
      <c r="A7282"/>
      <c r="J7282"/>
      <c r="AA7282"/>
      <c r="AB7282"/>
      <c r="AC7282"/>
      <c r="AD7282"/>
      <c r="AE7282"/>
      <c r="AF7282"/>
      <c r="AG7282"/>
      <c r="AH7282"/>
    </row>
    <row r="7283" spans="1:34" x14ac:dyDescent="0.2">
      <c r="A7283"/>
      <c r="J7283"/>
      <c r="AA7283"/>
      <c r="AB7283"/>
      <c r="AC7283"/>
      <c r="AD7283"/>
      <c r="AE7283"/>
      <c r="AF7283"/>
      <c r="AG7283"/>
      <c r="AH7283"/>
    </row>
    <row r="7284" spans="1:34" x14ac:dyDescent="0.2">
      <c r="A7284"/>
      <c r="J7284"/>
      <c r="AA7284"/>
      <c r="AB7284"/>
      <c r="AC7284"/>
      <c r="AD7284"/>
      <c r="AE7284"/>
      <c r="AF7284"/>
      <c r="AG7284"/>
      <c r="AH7284"/>
    </row>
    <row r="7285" spans="1:34" x14ac:dyDescent="0.2">
      <c r="A7285"/>
      <c r="J7285"/>
      <c r="AA7285"/>
      <c r="AB7285"/>
      <c r="AC7285"/>
      <c r="AD7285"/>
      <c r="AE7285"/>
      <c r="AF7285"/>
      <c r="AG7285"/>
      <c r="AH7285"/>
    </row>
    <row r="7286" spans="1:34" x14ac:dyDescent="0.2">
      <c r="A7286"/>
      <c r="J7286"/>
      <c r="AA7286"/>
      <c r="AB7286"/>
      <c r="AC7286"/>
      <c r="AD7286"/>
      <c r="AE7286"/>
      <c r="AF7286"/>
      <c r="AG7286"/>
      <c r="AH7286"/>
    </row>
    <row r="7287" spans="1:34" x14ac:dyDescent="0.2">
      <c r="A7287"/>
      <c r="J7287"/>
      <c r="AA7287"/>
      <c r="AB7287"/>
      <c r="AC7287"/>
      <c r="AD7287"/>
      <c r="AE7287"/>
      <c r="AF7287"/>
      <c r="AG7287"/>
      <c r="AH7287"/>
    </row>
    <row r="7288" spans="1:34" x14ac:dyDescent="0.2">
      <c r="A7288"/>
      <c r="J7288"/>
      <c r="AA7288"/>
      <c r="AB7288"/>
      <c r="AC7288"/>
      <c r="AD7288"/>
      <c r="AE7288"/>
      <c r="AF7288"/>
      <c r="AG7288"/>
      <c r="AH7288"/>
    </row>
    <row r="7289" spans="1:34" x14ac:dyDescent="0.2">
      <c r="A7289"/>
      <c r="J7289"/>
      <c r="AA7289"/>
      <c r="AB7289"/>
      <c r="AC7289"/>
      <c r="AD7289"/>
      <c r="AE7289"/>
      <c r="AF7289"/>
      <c r="AG7289"/>
      <c r="AH7289"/>
    </row>
    <row r="7290" spans="1:34" x14ac:dyDescent="0.2">
      <c r="A7290"/>
      <c r="J7290"/>
      <c r="AA7290"/>
      <c r="AB7290"/>
      <c r="AC7290"/>
      <c r="AD7290"/>
      <c r="AE7290"/>
      <c r="AF7290"/>
      <c r="AG7290"/>
      <c r="AH7290"/>
    </row>
    <row r="7291" spans="1:34" x14ac:dyDescent="0.2">
      <c r="A7291"/>
      <c r="J7291"/>
      <c r="AA7291"/>
      <c r="AB7291"/>
      <c r="AC7291"/>
      <c r="AD7291"/>
      <c r="AE7291"/>
      <c r="AF7291"/>
      <c r="AG7291"/>
      <c r="AH7291"/>
    </row>
    <row r="7292" spans="1:34" x14ac:dyDescent="0.2">
      <c r="A7292"/>
      <c r="J7292"/>
      <c r="AA7292"/>
      <c r="AB7292"/>
      <c r="AC7292"/>
      <c r="AD7292"/>
      <c r="AE7292"/>
      <c r="AF7292"/>
      <c r="AG7292"/>
      <c r="AH7292"/>
    </row>
    <row r="7293" spans="1:34" x14ac:dyDescent="0.2">
      <c r="A7293"/>
      <c r="J7293"/>
      <c r="AA7293"/>
      <c r="AB7293"/>
      <c r="AC7293"/>
      <c r="AD7293"/>
      <c r="AE7293"/>
      <c r="AF7293"/>
      <c r="AG7293"/>
      <c r="AH7293"/>
    </row>
    <row r="7294" spans="1:34" x14ac:dyDescent="0.2">
      <c r="A7294"/>
      <c r="J7294"/>
      <c r="AA7294"/>
      <c r="AB7294"/>
      <c r="AC7294"/>
      <c r="AD7294"/>
      <c r="AE7294"/>
      <c r="AF7294"/>
      <c r="AG7294"/>
      <c r="AH7294"/>
    </row>
    <row r="7295" spans="1:34" x14ac:dyDescent="0.2">
      <c r="A7295"/>
      <c r="J7295"/>
      <c r="AA7295"/>
      <c r="AB7295"/>
      <c r="AC7295"/>
      <c r="AD7295"/>
      <c r="AE7295"/>
      <c r="AF7295"/>
      <c r="AG7295"/>
      <c r="AH7295"/>
    </row>
    <row r="7296" spans="1:34" x14ac:dyDescent="0.2">
      <c r="A7296"/>
      <c r="J7296"/>
      <c r="AA7296"/>
      <c r="AB7296"/>
      <c r="AC7296"/>
      <c r="AD7296"/>
      <c r="AE7296"/>
      <c r="AF7296"/>
      <c r="AG7296"/>
      <c r="AH7296"/>
    </row>
    <row r="7297" spans="1:34" x14ac:dyDescent="0.2">
      <c r="A7297"/>
      <c r="J7297"/>
      <c r="AA7297"/>
      <c r="AB7297"/>
      <c r="AC7297"/>
      <c r="AD7297"/>
      <c r="AE7297"/>
      <c r="AF7297"/>
      <c r="AG7297"/>
      <c r="AH7297"/>
    </row>
    <row r="7298" spans="1:34" x14ac:dyDescent="0.2">
      <c r="A7298"/>
      <c r="J7298"/>
      <c r="AA7298"/>
      <c r="AB7298"/>
      <c r="AC7298"/>
      <c r="AD7298"/>
      <c r="AE7298"/>
      <c r="AF7298"/>
      <c r="AG7298"/>
      <c r="AH7298"/>
    </row>
    <row r="7299" spans="1:34" x14ac:dyDescent="0.2">
      <c r="A7299"/>
      <c r="J7299"/>
      <c r="AA7299"/>
      <c r="AB7299"/>
      <c r="AC7299"/>
      <c r="AD7299"/>
      <c r="AE7299"/>
      <c r="AF7299"/>
      <c r="AG7299"/>
      <c r="AH7299"/>
    </row>
    <row r="7300" spans="1:34" x14ac:dyDescent="0.2">
      <c r="A7300"/>
      <c r="J7300"/>
      <c r="AA7300"/>
      <c r="AB7300"/>
      <c r="AC7300"/>
      <c r="AD7300"/>
      <c r="AE7300"/>
      <c r="AF7300"/>
      <c r="AG7300"/>
      <c r="AH7300"/>
    </row>
    <row r="7301" spans="1:34" x14ac:dyDescent="0.2">
      <c r="A7301"/>
      <c r="J7301"/>
      <c r="AA7301"/>
      <c r="AB7301"/>
      <c r="AC7301"/>
      <c r="AD7301"/>
      <c r="AE7301"/>
      <c r="AF7301"/>
      <c r="AG7301"/>
      <c r="AH7301"/>
    </row>
    <row r="7302" spans="1:34" x14ac:dyDescent="0.2">
      <c r="A7302"/>
      <c r="J7302"/>
      <c r="AA7302"/>
      <c r="AB7302"/>
      <c r="AC7302"/>
      <c r="AD7302"/>
      <c r="AE7302"/>
      <c r="AF7302"/>
      <c r="AG7302"/>
      <c r="AH7302"/>
    </row>
    <row r="7303" spans="1:34" x14ac:dyDescent="0.2">
      <c r="A7303"/>
      <c r="J7303"/>
      <c r="AA7303"/>
      <c r="AB7303"/>
      <c r="AC7303"/>
      <c r="AD7303"/>
      <c r="AE7303"/>
      <c r="AF7303"/>
      <c r="AG7303"/>
      <c r="AH7303"/>
    </row>
    <row r="7304" spans="1:34" x14ac:dyDescent="0.2">
      <c r="A7304"/>
      <c r="J7304"/>
      <c r="AA7304"/>
      <c r="AB7304"/>
      <c r="AC7304"/>
      <c r="AD7304"/>
      <c r="AE7304"/>
      <c r="AF7304"/>
      <c r="AG7304"/>
      <c r="AH7304"/>
    </row>
    <row r="7305" spans="1:34" x14ac:dyDescent="0.2">
      <c r="A7305"/>
      <c r="J7305"/>
      <c r="AA7305"/>
      <c r="AB7305"/>
      <c r="AC7305"/>
      <c r="AD7305"/>
      <c r="AE7305"/>
      <c r="AF7305"/>
      <c r="AG7305"/>
      <c r="AH7305"/>
    </row>
    <row r="7306" spans="1:34" x14ac:dyDescent="0.2">
      <c r="A7306"/>
      <c r="J7306"/>
      <c r="AA7306"/>
      <c r="AB7306"/>
      <c r="AC7306"/>
      <c r="AD7306"/>
      <c r="AE7306"/>
      <c r="AF7306"/>
      <c r="AG7306"/>
      <c r="AH7306"/>
    </row>
    <row r="7307" spans="1:34" x14ac:dyDescent="0.2">
      <c r="A7307"/>
      <c r="J7307"/>
      <c r="AA7307"/>
      <c r="AB7307"/>
      <c r="AC7307"/>
      <c r="AD7307"/>
      <c r="AE7307"/>
      <c r="AF7307"/>
      <c r="AG7307"/>
      <c r="AH7307"/>
    </row>
    <row r="7308" spans="1:34" x14ac:dyDescent="0.2">
      <c r="A7308"/>
      <c r="J7308"/>
      <c r="AA7308"/>
      <c r="AB7308"/>
      <c r="AC7308"/>
      <c r="AD7308"/>
      <c r="AE7308"/>
      <c r="AF7308"/>
      <c r="AG7308"/>
      <c r="AH7308"/>
    </row>
    <row r="7309" spans="1:34" x14ac:dyDescent="0.2">
      <c r="A7309"/>
      <c r="J7309"/>
      <c r="AA7309"/>
      <c r="AB7309"/>
      <c r="AC7309"/>
      <c r="AD7309"/>
      <c r="AE7309"/>
      <c r="AF7309"/>
      <c r="AG7309"/>
      <c r="AH7309"/>
    </row>
    <row r="7310" spans="1:34" x14ac:dyDescent="0.2">
      <c r="A7310"/>
      <c r="J7310"/>
      <c r="AA7310"/>
      <c r="AB7310"/>
      <c r="AC7310"/>
      <c r="AD7310"/>
      <c r="AE7310"/>
      <c r="AF7310"/>
      <c r="AG7310"/>
      <c r="AH7310"/>
    </row>
    <row r="7311" spans="1:34" x14ac:dyDescent="0.2">
      <c r="A7311"/>
      <c r="J7311"/>
      <c r="AA7311"/>
      <c r="AB7311"/>
      <c r="AC7311"/>
      <c r="AD7311"/>
      <c r="AE7311"/>
      <c r="AF7311"/>
      <c r="AG7311"/>
      <c r="AH7311"/>
    </row>
    <row r="7312" spans="1:34" x14ac:dyDescent="0.2">
      <c r="A7312"/>
      <c r="J7312"/>
      <c r="AA7312"/>
      <c r="AB7312"/>
      <c r="AC7312"/>
      <c r="AD7312"/>
      <c r="AE7312"/>
      <c r="AF7312"/>
      <c r="AG7312"/>
      <c r="AH7312"/>
    </row>
    <row r="7313" spans="1:34" x14ac:dyDescent="0.2">
      <c r="A7313"/>
      <c r="J7313"/>
      <c r="AA7313"/>
      <c r="AB7313"/>
      <c r="AC7313"/>
      <c r="AD7313"/>
      <c r="AE7313"/>
      <c r="AF7313"/>
      <c r="AG7313"/>
      <c r="AH7313"/>
    </row>
    <row r="7314" spans="1:34" x14ac:dyDescent="0.2">
      <c r="A7314"/>
      <c r="J7314"/>
      <c r="AA7314"/>
      <c r="AB7314"/>
      <c r="AC7314"/>
      <c r="AD7314"/>
      <c r="AE7314"/>
      <c r="AF7314"/>
      <c r="AG7314"/>
      <c r="AH7314"/>
    </row>
    <row r="7315" spans="1:34" x14ac:dyDescent="0.2">
      <c r="A7315"/>
      <c r="J7315"/>
      <c r="AA7315"/>
      <c r="AB7315"/>
      <c r="AC7315"/>
      <c r="AD7315"/>
      <c r="AE7315"/>
      <c r="AF7315"/>
      <c r="AG7315"/>
      <c r="AH7315"/>
    </row>
    <row r="7316" spans="1:34" x14ac:dyDescent="0.2">
      <c r="A7316"/>
      <c r="J7316"/>
      <c r="AA7316"/>
      <c r="AB7316"/>
      <c r="AC7316"/>
      <c r="AD7316"/>
      <c r="AE7316"/>
      <c r="AF7316"/>
      <c r="AG7316"/>
      <c r="AH7316"/>
    </row>
    <row r="7317" spans="1:34" x14ac:dyDescent="0.2">
      <c r="A7317"/>
      <c r="J7317"/>
      <c r="AA7317"/>
      <c r="AB7317"/>
      <c r="AC7317"/>
      <c r="AD7317"/>
      <c r="AE7317"/>
      <c r="AF7317"/>
      <c r="AG7317"/>
      <c r="AH7317"/>
    </row>
    <row r="7318" spans="1:34" x14ac:dyDescent="0.2">
      <c r="A7318"/>
      <c r="J7318"/>
      <c r="AA7318"/>
      <c r="AB7318"/>
      <c r="AC7318"/>
      <c r="AD7318"/>
      <c r="AE7318"/>
      <c r="AF7318"/>
      <c r="AG7318"/>
      <c r="AH7318"/>
    </row>
    <row r="7319" spans="1:34" x14ac:dyDescent="0.2">
      <c r="A7319"/>
      <c r="J7319"/>
      <c r="AA7319"/>
      <c r="AB7319"/>
      <c r="AC7319"/>
      <c r="AD7319"/>
      <c r="AE7319"/>
      <c r="AF7319"/>
      <c r="AG7319"/>
      <c r="AH7319"/>
    </row>
    <row r="7320" spans="1:34" x14ac:dyDescent="0.2">
      <c r="A7320"/>
      <c r="J7320"/>
      <c r="AA7320"/>
      <c r="AB7320"/>
      <c r="AC7320"/>
      <c r="AD7320"/>
      <c r="AE7320"/>
      <c r="AF7320"/>
      <c r="AG7320"/>
      <c r="AH7320"/>
    </row>
    <row r="7321" spans="1:34" x14ac:dyDescent="0.2">
      <c r="A7321"/>
      <c r="J7321"/>
      <c r="AA7321"/>
      <c r="AB7321"/>
      <c r="AC7321"/>
      <c r="AD7321"/>
      <c r="AE7321"/>
      <c r="AF7321"/>
      <c r="AG7321"/>
      <c r="AH7321"/>
    </row>
    <row r="7322" spans="1:34" x14ac:dyDescent="0.2">
      <c r="A7322"/>
      <c r="J7322"/>
      <c r="AA7322"/>
      <c r="AB7322"/>
      <c r="AC7322"/>
      <c r="AD7322"/>
      <c r="AE7322"/>
      <c r="AF7322"/>
      <c r="AG7322"/>
      <c r="AH7322"/>
    </row>
    <row r="7323" spans="1:34" x14ac:dyDescent="0.2">
      <c r="A7323"/>
      <c r="J7323"/>
      <c r="AA7323"/>
      <c r="AB7323"/>
      <c r="AC7323"/>
      <c r="AD7323"/>
      <c r="AE7323"/>
      <c r="AF7323"/>
      <c r="AG7323"/>
      <c r="AH7323"/>
    </row>
    <row r="7324" spans="1:34" x14ac:dyDescent="0.2">
      <c r="A7324"/>
      <c r="J7324"/>
      <c r="AA7324"/>
      <c r="AB7324"/>
      <c r="AC7324"/>
      <c r="AD7324"/>
      <c r="AE7324"/>
      <c r="AF7324"/>
      <c r="AG7324"/>
      <c r="AH7324"/>
    </row>
    <row r="7325" spans="1:34" x14ac:dyDescent="0.2">
      <c r="A7325"/>
      <c r="J7325"/>
      <c r="AA7325"/>
      <c r="AB7325"/>
      <c r="AC7325"/>
      <c r="AD7325"/>
      <c r="AE7325"/>
      <c r="AF7325"/>
      <c r="AG7325"/>
      <c r="AH7325"/>
    </row>
    <row r="7326" spans="1:34" x14ac:dyDescent="0.2">
      <c r="A7326"/>
      <c r="J7326"/>
      <c r="AA7326"/>
      <c r="AB7326"/>
      <c r="AC7326"/>
      <c r="AD7326"/>
      <c r="AE7326"/>
      <c r="AF7326"/>
      <c r="AG7326"/>
      <c r="AH7326"/>
    </row>
    <row r="7327" spans="1:34" x14ac:dyDescent="0.2">
      <c r="A7327"/>
      <c r="J7327"/>
      <c r="AA7327"/>
      <c r="AB7327"/>
      <c r="AC7327"/>
      <c r="AD7327"/>
      <c r="AE7327"/>
      <c r="AF7327"/>
      <c r="AG7327"/>
      <c r="AH7327"/>
    </row>
    <row r="7328" spans="1:34" x14ac:dyDescent="0.2">
      <c r="A7328"/>
      <c r="J7328"/>
      <c r="AA7328"/>
      <c r="AB7328"/>
      <c r="AC7328"/>
      <c r="AD7328"/>
      <c r="AE7328"/>
      <c r="AF7328"/>
      <c r="AG7328"/>
      <c r="AH7328"/>
    </row>
    <row r="7329" spans="1:34" x14ac:dyDescent="0.2">
      <c r="A7329"/>
      <c r="J7329"/>
      <c r="AA7329"/>
      <c r="AB7329"/>
      <c r="AC7329"/>
      <c r="AD7329"/>
      <c r="AE7329"/>
      <c r="AF7329"/>
      <c r="AG7329"/>
      <c r="AH7329"/>
    </row>
    <row r="7330" spans="1:34" x14ac:dyDescent="0.2">
      <c r="A7330"/>
      <c r="J7330"/>
      <c r="AA7330"/>
      <c r="AB7330"/>
      <c r="AC7330"/>
      <c r="AD7330"/>
      <c r="AE7330"/>
      <c r="AF7330"/>
      <c r="AG7330"/>
      <c r="AH7330"/>
    </row>
    <row r="7331" spans="1:34" x14ac:dyDescent="0.2">
      <c r="A7331"/>
      <c r="J7331"/>
      <c r="AA7331"/>
      <c r="AB7331"/>
      <c r="AC7331"/>
      <c r="AD7331"/>
      <c r="AE7331"/>
      <c r="AF7331"/>
      <c r="AG7331"/>
      <c r="AH7331"/>
    </row>
    <row r="7332" spans="1:34" x14ac:dyDescent="0.2">
      <c r="A7332"/>
      <c r="J7332"/>
      <c r="AA7332"/>
      <c r="AB7332"/>
      <c r="AC7332"/>
      <c r="AD7332"/>
      <c r="AE7332"/>
      <c r="AF7332"/>
      <c r="AG7332"/>
      <c r="AH7332"/>
    </row>
    <row r="7333" spans="1:34" x14ac:dyDescent="0.2">
      <c r="A7333"/>
      <c r="J7333"/>
      <c r="AA7333"/>
      <c r="AB7333"/>
      <c r="AC7333"/>
      <c r="AD7333"/>
      <c r="AE7333"/>
      <c r="AF7333"/>
      <c r="AG7333"/>
      <c r="AH7333"/>
    </row>
    <row r="7334" spans="1:34" x14ac:dyDescent="0.2">
      <c r="A7334"/>
      <c r="J7334"/>
      <c r="AA7334"/>
      <c r="AB7334"/>
      <c r="AC7334"/>
      <c r="AD7334"/>
      <c r="AE7334"/>
      <c r="AF7334"/>
      <c r="AG7334"/>
      <c r="AH7334"/>
    </row>
    <row r="7335" spans="1:34" x14ac:dyDescent="0.2">
      <c r="A7335"/>
      <c r="J7335"/>
      <c r="AA7335"/>
      <c r="AB7335"/>
      <c r="AC7335"/>
      <c r="AD7335"/>
      <c r="AE7335"/>
      <c r="AF7335"/>
      <c r="AG7335"/>
      <c r="AH7335"/>
    </row>
    <row r="7336" spans="1:34" x14ac:dyDescent="0.2">
      <c r="A7336"/>
      <c r="J7336"/>
      <c r="AA7336"/>
      <c r="AB7336"/>
      <c r="AC7336"/>
      <c r="AD7336"/>
      <c r="AE7336"/>
      <c r="AF7336"/>
      <c r="AG7336"/>
      <c r="AH7336"/>
    </row>
    <row r="7337" spans="1:34" x14ac:dyDescent="0.2">
      <c r="A7337"/>
      <c r="J7337"/>
      <c r="AA7337"/>
      <c r="AB7337"/>
      <c r="AC7337"/>
      <c r="AD7337"/>
      <c r="AE7337"/>
      <c r="AF7337"/>
      <c r="AG7337"/>
      <c r="AH7337"/>
    </row>
    <row r="7338" spans="1:34" x14ac:dyDescent="0.2">
      <c r="A7338"/>
      <c r="J7338"/>
      <c r="AA7338"/>
      <c r="AB7338"/>
      <c r="AC7338"/>
      <c r="AD7338"/>
      <c r="AE7338"/>
      <c r="AF7338"/>
      <c r="AG7338"/>
      <c r="AH7338"/>
    </row>
    <row r="7339" spans="1:34" x14ac:dyDescent="0.2">
      <c r="A7339"/>
      <c r="J7339"/>
      <c r="AA7339"/>
      <c r="AB7339"/>
      <c r="AC7339"/>
      <c r="AD7339"/>
      <c r="AE7339"/>
      <c r="AF7339"/>
      <c r="AG7339"/>
      <c r="AH7339"/>
    </row>
    <row r="7340" spans="1:34" x14ac:dyDescent="0.2">
      <c r="A7340"/>
      <c r="J7340"/>
      <c r="AA7340"/>
      <c r="AB7340"/>
      <c r="AC7340"/>
      <c r="AD7340"/>
      <c r="AE7340"/>
      <c r="AF7340"/>
      <c r="AG7340"/>
      <c r="AH7340"/>
    </row>
    <row r="7341" spans="1:34" x14ac:dyDescent="0.2">
      <c r="A7341"/>
      <c r="J7341"/>
      <c r="AA7341"/>
      <c r="AB7341"/>
      <c r="AC7341"/>
      <c r="AD7341"/>
      <c r="AE7341"/>
      <c r="AF7341"/>
      <c r="AG7341"/>
      <c r="AH7341"/>
    </row>
    <row r="7342" spans="1:34" x14ac:dyDescent="0.2">
      <c r="A7342"/>
      <c r="J7342"/>
      <c r="AA7342"/>
      <c r="AB7342"/>
      <c r="AC7342"/>
      <c r="AD7342"/>
      <c r="AE7342"/>
      <c r="AF7342"/>
      <c r="AG7342"/>
      <c r="AH7342"/>
    </row>
    <row r="7343" spans="1:34" x14ac:dyDescent="0.2">
      <c r="A7343"/>
      <c r="J7343"/>
      <c r="AA7343"/>
      <c r="AB7343"/>
      <c r="AC7343"/>
      <c r="AD7343"/>
      <c r="AE7343"/>
      <c r="AF7343"/>
      <c r="AG7343"/>
      <c r="AH7343"/>
    </row>
    <row r="7344" spans="1:34" x14ac:dyDescent="0.2">
      <c r="A7344"/>
      <c r="J7344"/>
      <c r="AA7344"/>
      <c r="AB7344"/>
      <c r="AC7344"/>
      <c r="AD7344"/>
      <c r="AE7344"/>
      <c r="AF7344"/>
      <c r="AG7344"/>
      <c r="AH7344"/>
    </row>
    <row r="7345" spans="1:34" x14ac:dyDescent="0.2">
      <c r="A7345"/>
      <c r="J7345"/>
      <c r="AA7345"/>
      <c r="AB7345"/>
      <c r="AC7345"/>
      <c r="AD7345"/>
      <c r="AE7345"/>
      <c r="AF7345"/>
      <c r="AG7345"/>
      <c r="AH7345"/>
    </row>
    <row r="7346" spans="1:34" x14ac:dyDescent="0.2">
      <c r="A7346"/>
      <c r="J7346"/>
      <c r="AA7346"/>
      <c r="AB7346"/>
      <c r="AC7346"/>
      <c r="AD7346"/>
      <c r="AE7346"/>
      <c r="AF7346"/>
      <c r="AG7346"/>
      <c r="AH7346"/>
    </row>
    <row r="7347" spans="1:34" x14ac:dyDescent="0.2">
      <c r="A7347"/>
      <c r="J7347"/>
      <c r="AA7347"/>
      <c r="AB7347"/>
      <c r="AC7347"/>
      <c r="AD7347"/>
      <c r="AE7347"/>
      <c r="AF7347"/>
      <c r="AG7347"/>
      <c r="AH7347"/>
    </row>
    <row r="7348" spans="1:34" x14ac:dyDescent="0.2">
      <c r="A7348"/>
      <c r="J7348"/>
      <c r="AA7348"/>
      <c r="AB7348"/>
      <c r="AC7348"/>
      <c r="AD7348"/>
      <c r="AE7348"/>
      <c r="AF7348"/>
      <c r="AG7348"/>
      <c r="AH7348"/>
    </row>
    <row r="7349" spans="1:34" x14ac:dyDescent="0.2">
      <c r="A7349"/>
      <c r="J7349"/>
      <c r="AA7349"/>
      <c r="AB7349"/>
      <c r="AC7349"/>
      <c r="AD7349"/>
      <c r="AE7349"/>
      <c r="AF7349"/>
      <c r="AG7349"/>
      <c r="AH7349"/>
    </row>
    <row r="7350" spans="1:34" x14ac:dyDescent="0.2">
      <c r="A7350"/>
      <c r="J7350"/>
      <c r="AA7350"/>
      <c r="AB7350"/>
      <c r="AC7350"/>
      <c r="AD7350"/>
      <c r="AE7350"/>
      <c r="AF7350"/>
      <c r="AG7350"/>
      <c r="AH7350"/>
    </row>
    <row r="7351" spans="1:34" x14ac:dyDescent="0.2">
      <c r="A7351"/>
      <c r="J7351"/>
      <c r="AA7351"/>
      <c r="AB7351"/>
      <c r="AC7351"/>
      <c r="AD7351"/>
      <c r="AE7351"/>
      <c r="AF7351"/>
      <c r="AG7351"/>
      <c r="AH7351"/>
    </row>
    <row r="7352" spans="1:34" x14ac:dyDescent="0.2">
      <c r="A7352"/>
      <c r="J7352"/>
      <c r="AA7352"/>
      <c r="AB7352"/>
      <c r="AC7352"/>
      <c r="AD7352"/>
      <c r="AE7352"/>
      <c r="AF7352"/>
      <c r="AG7352"/>
      <c r="AH7352"/>
    </row>
    <row r="7353" spans="1:34" x14ac:dyDescent="0.2">
      <c r="A7353"/>
      <c r="J7353"/>
      <c r="AA7353"/>
      <c r="AB7353"/>
      <c r="AC7353"/>
      <c r="AD7353"/>
      <c r="AE7353"/>
      <c r="AF7353"/>
      <c r="AG7353"/>
      <c r="AH7353"/>
    </row>
    <row r="7354" spans="1:34" x14ac:dyDescent="0.2">
      <c r="A7354"/>
      <c r="J7354"/>
      <c r="AA7354"/>
      <c r="AB7354"/>
      <c r="AC7354"/>
      <c r="AD7354"/>
      <c r="AE7354"/>
      <c r="AF7354"/>
      <c r="AG7354"/>
      <c r="AH7354"/>
    </row>
    <row r="7355" spans="1:34" x14ac:dyDescent="0.2">
      <c r="A7355"/>
      <c r="J7355"/>
      <c r="AA7355"/>
      <c r="AB7355"/>
      <c r="AC7355"/>
      <c r="AD7355"/>
      <c r="AE7355"/>
      <c r="AF7355"/>
      <c r="AG7355"/>
      <c r="AH7355"/>
    </row>
    <row r="7356" spans="1:34" x14ac:dyDescent="0.2">
      <c r="A7356"/>
      <c r="J7356"/>
      <c r="AA7356"/>
      <c r="AB7356"/>
      <c r="AC7356"/>
      <c r="AD7356"/>
      <c r="AE7356"/>
      <c r="AF7356"/>
      <c r="AG7356"/>
      <c r="AH7356"/>
    </row>
    <row r="7357" spans="1:34" x14ac:dyDescent="0.2">
      <c r="A7357"/>
      <c r="J7357"/>
      <c r="AA7357"/>
      <c r="AB7357"/>
      <c r="AC7357"/>
      <c r="AD7357"/>
      <c r="AE7357"/>
      <c r="AF7357"/>
      <c r="AG7357"/>
      <c r="AH7357"/>
    </row>
    <row r="7358" spans="1:34" x14ac:dyDescent="0.2">
      <c r="A7358"/>
      <c r="J7358"/>
      <c r="AA7358"/>
      <c r="AB7358"/>
      <c r="AC7358"/>
      <c r="AD7358"/>
      <c r="AE7358"/>
      <c r="AF7358"/>
      <c r="AG7358"/>
      <c r="AH7358"/>
    </row>
    <row r="7359" spans="1:34" x14ac:dyDescent="0.2">
      <c r="A7359"/>
      <c r="J7359"/>
      <c r="AA7359"/>
      <c r="AB7359"/>
      <c r="AC7359"/>
      <c r="AD7359"/>
      <c r="AE7359"/>
      <c r="AF7359"/>
      <c r="AG7359"/>
      <c r="AH7359"/>
    </row>
    <row r="7360" spans="1:34" x14ac:dyDescent="0.2">
      <c r="A7360"/>
      <c r="J7360"/>
      <c r="AA7360"/>
      <c r="AB7360"/>
      <c r="AC7360"/>
      <c r="AD7360"/>
      <c r="AE7360"/>
      <c r="AF7360"/>
      <c r="AG7360"/>
      <c r="AH7360"/>
    </row>
    <row r="7361" spans="1:34" x14ac:dyDescent="0.2">
      <c r="A7361"/>
      <c r="J7361"/>
      <c r="AA7361"/>
      <c r="AB7361"/>
      <c r="AC7361"/>
      <c r="AD7361"/>
      <c r="AE7361"/>
      <c r="AF7361"/>
      <c r="AG7361"/>
      <c r="AH7361"/>
    </row>
    <row r="7362" spans="1:34" x14ac:dyDescent="0.2">
      <c r="A7362"/>
      <c r="J7362"/>
      <c r="AA7362"/>
      <c r="AB7362"/>
      <c r="AC7362"/>
      <c r="AD7362"/>
      <c r="AE7362"/>
      <c r="AF7362"/>
      <c r="AG7362"/>
      <c r="AH7362"/>
    </row>
    <row r="7363" spans="1:34" x14ac:dyDescent="0.2">
      <c r="A7363"/>
      <c r="J7363"/>
      <c r="AA7363"/>
      <c r="AB7363"/>
      <c r="AC7363"/>
      <c r="AD7363"/>
      <c r="AE7363"/>
      <c r="AF7363"/>
      <c r="AG7363"/>
      <c r="AH7363"/>
    </row>
    <row r="7364" spans="1:34" x14ac:dyDescent="0.2">
      <c r="A7364"/>
      <c r="J7364"/>
      <c r="AA7364"/>
      <c r="AB7364"/>
      <c r="AC7364"/>
      <c r="AD7364"/>
      <c r="AE7364"/>
      <c r="AF7364"/>
      <c r="AG7364"/>
      <c r="AH7364"/>
    </row>
    <row r="7365" spans="1:34" x14ac:dyDescent="0.2">
      <c r="A7365"/>
      <c r="J7365"/>
      <c r="AA7365"/>
      <c r="AB7365"/>
      <c r="AC7365"/>
      <c r="AD7365"/>
      <c r="AE7365"/>
      <c r="AF7365"/>
      <c r="AG7365"/>
      <c r="AH7365"/>
    </row>
    <row r="7366" spans="1:34" x14ac:dyDescent="0.2">
      <c r="A7366"/>
      <c r="J7366"/>
      <c r="AA7366"/>
      <c r="AB7366"/>
      <c r="AC7366"/>
      <c r="AD7366"/>
      <c r="AE7366"/>
      <c r="AF7366"/>
      <c r="AG7366"/>
      <c r="AH7366"/>
    </row>
    <row r="7367" spans="1:34" x14ac:dyDescent="0.2">
      <c r="A7367"/>
      <c r="J7367"/>
      <c r="AA7367"/>
      <c r="AB7367"/>
      <c r="AC7367"/>
      <c r="AD7367"/>
      <c r="AE7367"/>
      <c r="AF7367"/>
      <c r="AG7367"/>
      <c r="AH7367"/>
    </row>
    <row r="7368" spans="1:34" x14ac:dyDescent="0.2">
      <c r="A7368"/>
      <c r="J7368"/>
      <c r="AA7368"/>
      <c r="AB7368"/>
      <c r="AC7368"/>
      <c r="AD7368"/>
      <c r="AE7368"/>
      <c r="AF7368"/>
      <c r="AG7368"/>
      <c r="AH7368"/>
    </row>
    <row r="7369" spans="1:34" x14ac:dyDescent="0.2">
      <c r="A7369"/>
      <c r="J7369"/>
      <c r="AA7369"/>
      <c r="AB7369"/>
      <c r="AC7369"/>
      <c r="AD7369"/>
      <c r="AE7369"/>
      <c r="AF7369"/>
      <c r="AG7369"/>
      <c r="AH7369"/>
    </row>
    <row r="7370" spans="1:34" x14ac:dyDescent="0.2">
      <c r="A7370"/>
      <c r="J7370"/>
      <c r="AA7370"/>
      <c r="AB7370"/>
      <c r="AC7370"/>
      <c r="AD7370"/>
      <c r="AE7370"/>
      <c r="AF7370"/>
      <c r="AG7370"/>
      <c r="AH7370"/>
    </row>
    <row r="7371" spans="1:34" x14ac:dyDescent="0.2">
      <c r="A7371"/>
      <c r="J7371"/>
      <c r="AA7371"/>
      <c r="AB7371"/>
      <c r="AC7371"/>
      <c r="AD7371"/>
      <c r="AE7371"/>
      <c r="AF7371"/>
      <c r="AG7371"/>
      <c r="AH7371"/>
    </row>
    <row r="7372" spans="1:34" x14ac:dyDescent="0.2">
      <c r="A7372"/>
      <c r="J7372"/>
      <c r="AA7372"/>
      <c r="AB7372"/>
      <c r="AC7372"/>
      <c r="AD7372"/>
      <c r="AE7372"/>
      <c r="AF7372"/>
      <c r="AG7372"/>
      <c r="AH7372"/>
    </row>
    <row r="7373" spans="1:34" x14ac:dyDescent="0.2">
      <c r="A7373"/>
      <c r="J7373"/>
      <c r="AA7373"/>
      <c r="AB7373"/>
      <c r="AC7373"/>
      <c r="AD7373"/>
      <c r="AE7373"/>
      <c r="AF7373"/>
      <c r="AG7373"/>
      <c r="AH7373"/>
    </row>
    <row r="7374" spans="1:34" x14ac:dyDescent="0.2">
      <c r="A7374"/>
      <c r="J7374"/>
      <c r="AA7374"/>
      <c r="AB7374"/>
      <c r="AC7374"/>
      <c r="AD7374"/>
      <c r="AE7374"/>
      <c r="AF7374"/>
      <c r="AG7374"/>
      <c r="AH7374"/>
    </row>
    <row r="7375" spans="1:34" x14ac:dyDescent="0.2">
      <c r="A7375"/>
      <c r="J7375"/>
      <c r="AA7375"/>
      <c r="AB7375"/>
      <c r="AC7375"/>
      <c r="AD7375"/>
      <c r="AE7375"/>
      <c r="AF7375"/>
      <c r="AG7375"/>
      <c r="AH7375"/>
    </row>
    <row r="7376" spans="1:34" x14ac:dyDescent="0.2">
      <c r="A7376"/>
      <c r="J7376"/>
      <c r="AA7376"/>
      <c r="AB7376"/>
      <c r="AC7376"/>
      <c r="AD7376"/>
      <c r="AE7376"/>
      <c r="AF7376"/>
      <c r="AG7376"/>
      <c r="AH7376"/>
    </row>
    <row r="7377" spans="1:34" x14ac:dyDescent="0.2">
      <c r="A7377"/>
      <c r="J7377"/>
      <c r="AA7377"/>
      <c r="AB7377"/>
      <c r="AC7377"/>
      <c r="AD7377"/>
      <c r="AE7377"/>
      <c r="AF7377"/>
      <c r="AG7377"/>
      <c r="AH7377"/>
    </row>
    <row r="7378" spans="1:34" x14ac:dyDescent="0.2">
      <c r="A7378"/>
      <c r="J7378"/>
      <c r="AA7378"/>
      <c r="AB7378"/>
      <c r="AC7378"/>
      <c r="AD7378"/>
      <c r="AE7378"/>
      <c r="AF7378"/>
      <c r="AG7378"/>
      <c r="AH7378"/>
    </row>
    <row r="7379" spans="1:34" x14ac:dyDescent="0.2">
      <c r="A7379"/>
      <c r="J7379"/>
      <c r="AA7379"/>
      <c r="AB7379"/>
      <c r="AC7379"/>
      <c r="AD7379"/>
      <c r="AE7379"/>
      <c r="AF7379"/>
      <c r="AG7379"/>
      <c r="AH7379"/>
    </row>
    <row r="7380" spans="1:34" x14ac:dyDescent="0.2">
      <c r="A7380"/>
      <c r="J7380"/>
      <c r="AA7380"/>
      <c r="AB7380"/>
      <c r="AC7380"/>
      <c r="AD7380"/>
      <c r="AE7380"/>
      <c r="AF7380"/>
      <c r="AG7380"/>
      <c r="AH7380"/>
    </row>
    <row r="7381" spans="1:34" x14ac:dyDescent="0.2">
      <c r="A7381"/>
      <c r="J7381"/>
      <c r="AA7381"/>
      <c r="AB7381"/>
      <c r="AC7381"/>
      <c r="AD7381"/>
      <c r="AE7381"/>
      <c r="AF7381"/>
      <c r="AG7381"/>
      <c r="AH7381"/>
    </row>
    <row r="7382" spans="1:34" x14ac:dyDescent="0.2">
      <c r="A7382"/>
      <c r="J7382"/>
      <c r="AA7382"/>
      <c r="AB7382"/>
      <c r="AC7382"/>
      <c r="AD7382"/>
      <c r="AE7382"/>
      <c r="AF7382"/>
      <c r="AG7382"/>
      <c r="AH7382"/>
    </row>
    <row r="7383" spans="1:34" x14ac:dyDescent="0.2">
      <c r="A7383"/>
      <c r="J7383"/>
      <c r="AA7383"/>
      <c r="AB7383"/>
      <c r="AC7383"/>
      <c r="AD7383"/>
      <c r="AE7383"/>
      <c r="AF7383"/>
      <c r="AG7383"/>
      <c r="AH7383"/>
    </row>
    <row r="7384" spans="1:34" x14ac:dyDescent="0.2">
      <c r="A7384"/>
      <c r="J7384"/>
      <c r="AA7384"/>
      <c r="AB7384"/>
      <c r="AC7384"/>
      <c r="AD7384"/>
      <c r="AE7384"/>
      <c r="AF7384"/>
      <c r="AG7384"/>
      <c r="AH7384"/>
    </row>
    <row r="7385" spans="1:34" x14ac:dyDescent="0.2">
      <c r="A7385"/>
      <c r="J7385"/>
      <c r="AA7385"/>
      <c r="AB7385"/>
      <c r="AC7385"/>
      <c r="AD7385"/>
      <c r="AE7385"/>
      <c r="AF7385"/>
      <c r="AG7385"/>
      <c r="AH7385"/>
    </row>
    <row r="7386" spans="1:34" x14ac:dyDescent="0.2">
      <c r="A7386"/>
      <c r="J7386"/>
      <c r="AA7386"/>
      <c r="AB7386"/>
      <c r="AC7386"/>
      <c r="AD7386"/>
      <c r="AE7386"/>
      <c r="AF7386"/>
      <c r="AG7386"/>
      <c r="AH7386"/>
    </row>
    <row r="7387" spans="1:34" x14ac:dyDescent="0.2">
      <c r="A7387"/>
      <c r="J7387"/>
      <c r="AA7387"/>
      <c r="AB7387"/>
      <c r="AC7387"/>
      <c r="AD7387"/>
      <c r="AE7387"/>
      <c r="AF7387"/>
      <c r="AG7387"/>
      <c r="AH7387"/>
    </row>
    <row r="7388" spans="1:34" x14ac:dyDescent="0.2">
      <c r="A7388"/>
      <c r="J7388"/>
      <c r="AA7388"/>
      <c r="AB7388"/>
      <c r="AC7388"/>
      <c r="AD7388"/>
      <c r="AE7388"/>
      <c r="AF7388"/>
      <c r="AG7388"/>
      <c r="AH7388"/>
    </row>
    <row r="7389" spans="1:34" x14ac:dyDescent="0.2">
      <c r="A7389"/>
      <c r="J7389"/>
      <c r="AA7389"/>
      <c r="AB7389"/>
      <c r="AC7389"/>
      <c r="AD7389"/>
      <c r="AE7389"/>
      <c r="AF7389"/>
      <c r="AG7389"/>
      <c r="AH7389"/>
    </row>
    <row r="7390" spans="1:34" x14ac:dyDescent="0.2">
      <c r="A7390"/>
      <c r="J7390"/>
      <c r="AA7390"/>
      <c r="AB7390"/>
      <c r="AC7390"/>
      <c r="AD7390"/>
      <c r="AE7390"/>
      <c r="AF7390"/>
      <c r="AG7390"/>
      <c r="AH7390"/>
    </row>
    <row r="7391" spans="1:34" x14ac:dyDescent="0.2">
      <c r="A7391"/>
      <c r="J7391"/>
      <c r="AA7391"/>
      <c r="AB7391"/>
      <c r="AC7391"/>
      <c r="AD7391"/>
      <c r="AE7391"/>
      <c r="AF7391"/>
      <c r="AG7391"/>
      <c r="AH7391"/>
    </row>
    <row r="7392" spans="1:34" x14ac:dyDescent="0.2">
      <c r="A7392"/>
      <c r="J7392"/>
      <c r="AA7392"/>
      <c r="AB7392"/>
      <c r="AC7392"/>
      <c r="AD7392"/>
      <c r="AE7392"/>
      <c r="AF7392"/>
      <c r="AG7392"/>
      <c r="AH7392"/>
    </row>
    <row r="7393" spans="1:34" x14ac:dyDescent="0.2">
      <c r="A7393"/>
      <c r="J7393"/>
      <c r="AA7393"/>
      <c r="AB7393"/>
      <c r="AC7393"/>
      <c r="AD7393"/>
      <c r="AE7393"/>
      <c r="AF7393"/>
      <c r="AG7393"/>
      <c r="AH7393"/>
    </row>
    <row r="7394" spans="1:34" x14ac:dyDescent="0.2">
      <c r="A7394"/>
      <c r="J7394"/>
      <c r="AA7394"/>
      <c r="AB7394"/>
      <c r="AC7394"/>
      <c r="AD7394"/>
      <c r="AE7394"/>
      <c r="AF7394"/>
      <c r="AG7394"/>
      <c r="AH7394"/>
    </row>
    <row r="7395" spans="1:34" x14ac:dyDescent="0.2">
      <c r="A7395"/>
      <c r="J7395"/>
      <c r="AA7395"/>
      <c r="AB7395"/>
      <c r="AC7395"/>
      <c r="AD7395"/>
      <c r="AE7395"/>
      <c r="AF7395"/>
      <c r="AG7395"/>
      <c r="AH7395"/>
    </row>
    <row r="7396" spans="1:34" x14ac:dyDescent="0.2">
      <c r="A7396"/>
      <c r="J7396"/>
      <c r="AA7396"/>
      <c r="AB7396"/>
      <c r="AC7396"/>
      <c r="AD7396"/>
      <c r="AE7396"/>
      <c r="AF7396"/>
      <c r="AG7396"/>
      <c r="AH7396"/>
    </row>
    <row r="7397" spans="1:34" x14ac:dyDescent="0.2">
      <c r="A7397"/>
      <c r="J7397"/>
      <c r="AA7397"/>
      <c r="AB7397"/>
      <c r="AC7397"/>
      <c r="AD7397"/>
      <c r="AE7397"/>
      <c r="AF7397"/>
      <c r="AG7397"/>
      <c r="AH7397"/>
    </row>
    <row r="7398" spans="1:34" x14ac:dyDescent="0.2">
      <c r="A7398"/>
      <c r="J7398"/>
      <c r="AA7398"/>
      <c r="AB7398"/>
      <c r="AC7398"/>
      <c r="AD7398"/>
      <c r="AE7398"/>
      <c r="AF7398"/>
      <c r="AG7398"/>
      <c r="AH7398"/>
    </row>
    <row r="7399" spans="1:34" x14ac:dyDescent="0.2">
      <c r="A7399"/>
      <c r="J7399"/>
      <c r="AA7399"/>
      <c r="AB7399"/>
      <c r="AC7399"/>
      <c r="AD7399"/>
      <c r="AE7399"/>
      <c r="AF7399"/>
      <c r="AG7399"/>
      <c r="AH7399"/>
    </row>
    <row r="7400" spans="1:34" x14ac:dyDescent="0.2">
      <c r="A7400"/>
      <c r="J7400"/>
      <c r="AA7400"/>
      <c r="AB7400"/>
      <c r="AC7400"/>
      <c r="AD7400"/>
      <c r="AE7400"/>
      <c r="AF7400"/>
      <c r="AG7400"/>
      <c r="AH7400"/>
    </row>
    <row r="7401" spans="1:34" x14ac:dyDescent="0.2">
      <c r="A7401"/>
      <c r="J7401"/>
      <c r="AA7401"/>
      <c r="AB7401"/>
      <c r="AC7401"/>
      <c r="AD7401"/>
      <c r="AE7401"/>
      <c r="AF7401"/>
      <c r="AG7401"/>
      <c r="AH7401"/>
    </row>
    <row r="7402" spans="1:34" x14ac:dyDescent="0.2">
      <c r="A7402"/>
      <c r="J7402"/>
      <c r="AA7402"/>
      <c r="AB7402"/>
      <c r="AC7402"/>
      <c r="AD7402"/>
      <c r="AE7402"/>
      <c r="AF7402"/>
      <c r="AG7402"/>
      <c r="AH7402"/>
    </row>
    <row r="7403" spans="1:34" x14ac:dyDescent="0.2">
      <c r="A7403"/>
      <c r="J7403"/>
      <c r="AA7403"/>
      <c r="AB7403"/>
      <c r="AC7403"/>
      <c r="AD7403"/>
      <c r="AE7403"/>
      <c r="AF7403"/>
      <c r="AG7403"/>
      <c r="AH7403"/>
    </row>
    <row r="7404" spans="1:34" x14ac:dyDescent="0.2">
      <c r="A7404"/>
      <c r="J7404"/>
      <c r="AA7404"/>
      <c r="AB7404"/>
      <c r="AC7404"/>
      <c r="AD7404"/>
      <c r="AE7404"/>
      <c r="AF7404"/>
      <c r="AG7404"/>
      <c r="AH7404"/>
    </row>
    <row r="7405" spans="1:34" x14ac:dyDescent="0.2">
      <c r="A7405"/>
      <c r="J7405"/>
      <c r="AA7405"/>
      <c r="AB7405"/>
      <c r="AC7405"/>
      <c r="AD7405"/>
      <c r="AE7405"/>
      <c r="AF7405"/>
      <c r="AG7405"/>
      <c r="AH7405"/>
    </row>
    <row r="7406" spans="1:34" x14ac:dyDescent="0.2">
      <c r="A7406"/>
      <c r="J7406"/>
      <c r="AA7406"/>
      <c r="AB7406"/>
      <c r="AC7406"/>
      <c r="AD7406"/>
      <c r="AE7406"/>
      <c r="AF7406"/>
      <c r="AG7406"/>
      <c r="AH7406"/>
    </row>
    <row r="7407" spans="1:34" x14ac:dyDescent="0.2">
      <c r="A7407"/>
      <c r="J7407"/>
      <c r="AA7407"/>
      <c r="AB7407"/>
      <c r="AC7407"/>
      <c r="AD7407"/>
      <c r="AE7407"/>
      <c r="AF7407"/>
      <c r="AG7407"/>
      <c r="AH7407"/>
    </row>
    <row r="7408" spans="1:34" x14ac:dyDescent="0.2">
      <c r="A7408"/>
      <c r="J7408"/>
      <c r="AA7408"/>
      <c r="AB7408"/>
      <c r="AC7408"/>
      <c r="AD7408"/>
      <c r="AE7408"/>
      <c r="AF7408"/>
      <c r="AG7408"/>
      <c r="AH7408"/>
    </row>
    <row r="7409" spans="1:34" x14ac:dyDescent="0.2">
      <c r="A7409"/>
      <c r="J7409"/>
      <c r="AA7409"/>
      <c r="AB7409"/>
      <c r="AC7409"/>
      <c r="AD7409"/>
      <c r="AE7409"/>
      <c r="AF7409"/>
      <c r="AG7409"/>
      <c r="AH7409"/>
    </row>
    <row r="7410" spans="1:34" x14ac:dyDescent="0.2">
      <c r="A7410"/>
      <c r="J7410"/>
      <c r="AA7410"/>
      <c r="AB7410"/>
      <c r="AC7410"/>
      <c r="AD7410"/>
      <c r="AE7410"/>
      <c r="AF7410"/>
      <c r="AG7410"/>
      <c r="AH7410"/>
    </row>
    <row r="7411" spans="1:34" x14ac:dyDescent="0.2">
      <c r="A7411"/>
      <c r="J7411"/>
      <c r="AA7411"/>
      <c r="AB7411"/>
      <c r="AC7411"/>
      <c r="AD7411"/>
      <c r="AE7411"/>
      <c r="AF7411"/>
      <c r="AG7411"/>
      <c r="AH7411"/>
    </row>
    <row r="7412" spans="1:34" x14ac:dyDescent="0.2">
      <c r="A7412"/>
      <c r="J7412"/>
      <c r="AA7412"/>
      <c r="AB7412"/>
      <c r="AC7412"/>
      <c r="AD7412"/>
      <c r="AE7412"/>
      <c r="AF7412"/>
      <c r="AG7412"/>
      <c r="AH7412"/>
    </row>
    <row r="7413" spans="1:34" x14ac:dyDescent="0.2">
      <c r="A7413"/>
      <c r="J7413"/>
      <c r="AA7413"/>
      <c r="AB7413"/>
      <c r="AC7413"/>
      <c r="AD7413"/>
      <c r="AE7413"/>
      <c r="AF7413"/>
      <c r="AG7413"/>
      <c r="AH7413"/>
    </row>
    <row r="7414" spans="1:34" x14ac:dyDescent="0.2">
      <c r="A7414"/>
      <c r="J7414"/>
      <c r="AA7414"/>
      <c r="AB7414"/>
      <c r="AC7414"/>
      <c r="AD7414"/>
      <c r="AE7414"/>
      <c r="AF7414"/>
      <c r="AG7414"/>
      <c r="AH7414"/>
    </row>
    <row r="7415" spans="1:34" x14ac:dyDescent="0.2">
      <c r="A7415"/>
      <c r="J7415"/>
      <c r="AA7415"/>
      <c r="AB7415"/>
      <c r="AC7415"/>
      <c r="AD7415"/>
      <c r="AE7415"/>
      <c r="AF7415"/>
      <c r="AG7415"/>
      <c r="AH7415"/>
    </row>
    <row r="7416" spans="1:34" x14ac:dyDescent="0.2">
      <c r="A7416"/>
      <c r="J7416"/>
      <c r="AA7416"/>
      <c r="AB7416"/>
      <c r="AC7416"/>
      <c r="AD7416"/>
      <c r="AE7416"/>
      <c r="AF7416"/>
      <c r="AG7416"/>
      <c r="AH7416"/>
    </row>
    <row r="7417" spans="1:34" x14ac:dyDescent="0.2">
      <c r="A7417"/>
      <c r="J7417"/>
      <c r="AA7417"/>
      <c r="AB7417"/>
      <c r="AC7417"/>
      <c r="AD7417"/>
      <c r="AE7417"/>
      <c r="AF7417"/>
      <c r="AG7417"/>
      <c r="AH7417"/>
    </row>
    <row r="7418" spans="1:34" x14ac:dyDescent="0.2">
      <c r="A7418"/>
      <c r="J7418"/>
      <c r="AA7418"/>
      <c r="AB7418"/>
      <c r="AC7418"/>
      <c r="AD7418"/>
      <c r="AE7418"/>
      <c r="AF7418"/>
      <c r="AG7418"/>
      <c r="AH7418"/>
    </row>
    <row r="7419" spans="1:34" x14ac:dyDescent="0.2">
      <c r="A7419"/>
      <c r="J7419"/>
      <c r="AA7419"/>
      <c r="AB7419"/>
      <c r="AC7419"/>
      <c r="AD7419"/>
      <c r="AE7419"/>
      <c r="AF7419"/>
      <c r="AG7419"/>
      <c r="AH7419"/>
    </row>
    <row r="7420" spans="1:34" x14ac:dyDescent="0.2">
      <c r="A7420"/>
      <c r="J7420"/>
      <c r="AA7420"/>
      <c r="AB7420"/>
      <c r="AC7420"/>
      <c r="AD7420"/>
      <c r="AE7420"/>
      <c r="AF7420"/>
      <c r="AG7420"/>
      <c r="AH7420"/>
    </row>
    <row r="7421" spans="1:34" x14ac:dyDescent="0.2">
      <c r="A7421"/>
      <c r="J7421"/>
      <c r="AA7421"/>
      <c r="AB7421"/>
      <c r="AC7421"/>
      <c r="AD7421"/>
      <c r="AE7421"/>
      <c r="AF7421"/>
      <c r="AG7421"/>
      <c r="AH7421"/>
    </row>
    <row r="7422" spans="1:34" x14ac:dyDescent="0.2">
      <c r="A7422"/>
      <c r="J7422"/>
      <c r="AA7422"/>
      <c r="AB7422"/>
      <c r="AC7422"/>
      <c r="AD7422"/>
      <c r="AE7422"/>
      <c r="AF7422"/>
      <c r="AG7422"/>
      <c r="AH7422"/>
    </row>
    <row r="7423" spans="1:34" x14ac:dyDescent="0.2">
      <c r="A7423"/>
      <c r="J7423"/>
      <c r="AA7423"/>
      <c r="AB7423"/>
      <c r="AC7423"/>
      <c r="AD7423"/>
      <c r="AE7423"/>
      <c r="AF7423"/>
      <c r="AG7423"/>
      <c r="AH7423"/>
    </row>
    <row r="7424" spans="1:34" x14ac:dyDescent="0.2">
      <c r="A7424"/>
      <c r="J7424"/>
      <c r="AA7424"/>
      <c r="AB7424"/>
      <c r="AC7424"/>
      <c r="AD7424"/>
      <c r="AE7424"/>
      <c r="AF7424"/>
      <c r="AG7424"/>
      <c r="AH7424"/>
    </row>
    <row r="7425" spans="1:34" x14ac:dyDescent="0.2">
      <c r="A7425"/>
      <c r="J7425"/>
      <c r="AA7425"/>
      <c r="AB7425"/>
      <c r="AC7425"/>
      <c r="AD7425"/>
      <c r="AE7425"/>
      <c r="AF7425"/>
      <c r="AG7425"/>
      <c r="AH7425"/>
    </row>
    <row r="7426" spans="1:34" x14ac:dyDescent="0.2">
      <c r="A7426"/>
      <c r="J7426"/>
      <c r="AA7426"/>
      <c r="AB7426"/>
      <c r="AC7426"/>
      <c r="AD7426"/>
      <c r="AE7426"/>
      <c r="AF7426"/>
      <c r="AG7426"/>
      <c r="AH7426"/>
    </row>
    <row r="7427" spans="1:34" x14ac:dyDescent="0.2">
      <c r="A7427"/>
      <c r="J7427"/>
      <c r="AA7427"/>
      <c r="AB7427"/>
      <c r="AC7427"/>
      <c r="AD7427"/>
      <c r="AE7427"/>
      <c r="AF7427"/>
      <c r="AG7427"/>
      <c r="AH7427"/>
    </row>
    <row r="7428" spans="1:34" x14ac:dyDescent="0.2">
      <c r="A7428"/>
      <c r="J7428"/>
      <c r="AA7428"/>
      <c r="AB7428"/>
      <c r="AC7428"/>
      <c r="AD7428"/>
      <c r="AE7428"/>
      <c r="AF7428"/>
      <c r="AG7428"/>
      <c r="AH7428"/>
    </row>
    <row r="7429" spans="1:34" x14ac:dyDescent="0.2">
      <c r="A7429"/>
      <c r="J7429"/>
      <c r="AA7429"/>
      <c r="AB7429"/>
      <c r="AC7429"/>
      <c r="AD7429"/>
      <c r="AE7429"/>
      <c r="AF7429"/>
      <c r="AG7429"/>
      <c r="AH7429"/>
    </row>
    <row r="7430" spans="1:34" x14ac:dyDescent="0.2">
      <c r="A7430"/>
      <c r="J7430"/>
      <c r="AA7430"/>
      <c r="AB7430"/>
      <c r="AC7430"/>
      <c r="AD7430"/>
      <c r="AE7430"/>
      <c r="AF7430"/>
      <c r="AG7430"/>
      <c r="AH7430"/>
    </row>
    <row r="7431" spans="1:34" x14ac:dyDescent="0.2">
      <c r="A7431"/>
      <c r="J7431"/>
      <c r="AA7431"/>
      <c r="AB7431"/>
      <c r="AC7431"/>
      <c r="AD7431"/>
      <c r="AE7431"/>
      <c r="AF7431"/>
      <c r="AG7431"/>
      <c r="AH7431"/>
    </row>
    <row r="7432" spans="1:34" x14ac:dyDescent="0.2">
      <c r="A7432"/>
      <c r="J7432"/>
      <c r="AA7432"/>
      <c r="AB7432"/>
      <c r="AC7432"/>
      <c r="AD7432"/>
      <c r="AE7432"/>
      <c r="AF7432"/>
      <c r="AG7432"/>
      <c r="AH7432"/>
    </row>
    <row r="7433" spans="1:34" x14ac:dyDescent="0.2">
      <c r="A7433"/>
      <c r="J7433"/>
      <c r="AA7433"/>
      <c r="AB7433"/>
      <c r="AC7433"/>
      <c r="AD7433"/>
      <c r="AE7433"/>
      <c r="AF7433"/>
      <c r="AG7433"/>
      <c r="AH7433"/>
    </row>
    <row r="7434" spans="1:34" x14ac:dyDescent="0.2">
      <c r="A7434"/>
      <c r="J7434"/>
      <c r="AA7434"/>
      <c r="AB7434"/>
      <c r="AC7434"/>
      <c r="AD7434"/>
      <c r="AE7434"/>
      <c r="AF7434"/>
      <c r="AG7434"/>
      <c r="AH7434"/>
    </row>
    <row r="7435" spans="1:34" x14ac:dyDescent="0.2">
      <c r="A7435"/>
      <c r="J7435"/>
      <c r="AA7435"/>
      <c r="AB7435"/>
      <c r="AC7435"/>
      <c r="AD7435"/>
      <c r="AE7435"/>
      <c r="AF7435"/>
      <c r="AG7435"/>
      <c r="AH7435"/>
    </row>
    <row r="7436" spans="1:34" x14ac:dyDescent="0.2">
      <c r="A7436"/>
      <c r="J7436"/>
      <c r="AA7436"/>
      <c r="AB7436"/>
      <c r="AC7436"/>
      <c r="AD7436"/>
      <c r="AE7436"/>
      <c r="AF7436"/>
      <c r="AG7436"/>
      <c r="AH7436"/>
    </row>
    <row r="7437" spans="1:34" x14ac:dyDescent="0.2">
      <c r="A7437"/>
      <c r="J7437"/>
      <c r="AA7437"/>
      <c r="AB7437"/>
      <c r="AC7437"/>
      <c r="AD7437"/>
      <c r="AE7437"/>
      <c r="AF7437"/>
      <c r="AG7437"/>
      <c r="AH7437"/>
    </row>
    <row r="7438" spans="1:34" x14ac:dyDescent="0.2">
      <c r="A7438"/>
      <c r="J7438"/>
      <c r="AA7438"/>
      <c r="AB7438"/>
      <c r="AC7438"/>
      <c r="AD7438"/>
      <c r="AE7438"/>
      <c r="AF7438"/>
      <c r="AG7438"/>
      <c r="AH7438"/>
    </row>
    <row r="7439" spans="1:34" x14ac:dyDescent="0.2">
      <c r="A7439"/>
      <c r="J7439"/>
      <c r="AA7439"/>
      <c r="AB7439"/>
      <c r="AC7439"/>
      <c r="AD7439"/>
      <c r="AE7439"/>
      <c r="AF7439"/>
      <c r="AG7439"/>
      <c r="AH7439"/>
    </row>
    <row r="7440" spans="1:34" x14ac:dyDescent="0.2">
      <c r="A7440"/>
      <c r="J7440"/>
      <c r="AA7440"/>
      <c r="AB7440"/>
      <c r="AC7440"/>
      <c r="AD7440"/>
      <c r="AE7440"/>
      <c r="AF7440"/>
      <c r="AG7440"/>
      <c r="AH7440"/>
    </row>
    <row r="7441" spans="1:34" x14ac:dyDescent="0.2">
      <c r="A7441"/>
      <c r="J7441"/>
      <c r="AA7441"/>
      <c r="AB7441"/>
      <c r="AC7441"/>
      <c r="AD7441"/>
      <c r="AE7441"/>
      <c r="AF7441"/>
      <c r="AG7441"/>
      <c r="AH7441"/>
    </row>
    <row r="7442" spans="1:34" x14ac:dyDescent="0.2">
      <c r="A7442"/>
      <c r="J7442"/>
      <c r="AA7442"/>
      <c r="AB7442"/>
      <c r="AC7442"/>
      <c r="AD7442"/>
      <c r="AE7442"/>
      <c r="AF7442"/>
      <c r="AG7442"/>
      <c r="AH7442"/>
    </row>
    <row r="7443" spans="1:34" x14ac:dyDescent="0.2">
      <c r="A7443"/>
      <c r="J7443"/>
      <c r="AA7443"/>
      <c r="AB7443"/>
      <c r="AC7443"/>
      <c r="AD7443"/>
      <c r="AE7443"/>
      <c r="AF7443"/>
      <c r="AG7443"/>
      <c r="AH7443"/>
    </row>
    <row r="7444" spans="1:34" x14ac:dyDescent="0.2">
      <c r="A7444"/>
      <c r="J7444"/>
      <c r="AA7444"/>
      <c r="AB7444"/>
      <c r="AC7444"/>
      <c r="AD7444"/>
      <c r="AE7444"/>
      <c r="AF7444"/>
      <c r="AG7444"/>
      <c r="AH7444"/>
    </row>
    <row r="7445" spans="1:34" x14ac:dyDescent="0.2">
      <c r="A7445"/>
      <c r="J7445"/>
      <c r="AA7445"/>
      <c r="AB7445"/>
      <c r="AC7445"/>
      <c r="AD7445"/>
      <c r="AE7445"/>
      <c r="AF7445"/>
      <c r="AG7445"/>
      <c r="AH7445"/>
    </row>
    <row r="7446" spans="1:34" x14ac:dyDescent="0.2">
      <c r="A7446"/>
      <c r="J7446"/>
      <c r="AA7446"/>
      <c r="AB7446"/>
      <c r="AC7446"/>
      <c r="AD7446"/>
      <c r="AE7446"/>
      <c r="AF7446"/>
      <c r="AG7446"/>
      <c r="AH7446"/>
    </row>
    <row r="7447" spans="1:34" x14ac:dyDescent="0.2">
      <c r="A7447"/>
      <c r="J7447"/>
      <c r="AA7447"/>
      <c r="AB7447"/>
      <c r="AC7447"/>
      <c r="AD7447"/>
      <c r="AE7447"/>
      <c r="AF7447"/>
      <c r="AG7447"/>
      <c r="AH7447"/>
    </row>
    <row r="7448" spans="1:34" x14ac:dyDescent="0.2">
      <c r="A7448"/>
      <c r="J7448"/>
      <c r="AA7448"/>
      <c r="AB7448"/>
      <c r="AC7448"/>
      <c r="AD7448"/>
      <c r="AE7448"/>
      <c r="AF7448"/>
      <c r="AG7448"/>
      <c r="AH7448"/>
    </row>
    <row r="7449" spans="1:34" x14ac:dyDescent="0.2">
      <c r="A7449"/>
      <c r="J7449"/>
      <c r="AA7449"/>
      <c r="AB7449"/>
      <c r="AC7449"/>
      <c r="AD7449"/>
      <c r="AE7449"/>
      <c r="AF7449"/>
      <c r="AG7449"/>
      <c r="AH7449"/>
    </row>
    <row r="7450" spans="1:34" x14ac:dyDescent="0.2">
      <c r="A7450"/>
      <c r="J7450"/>
      <c r="AA7450"/>
      <c r="AB7450"/>
      <c r="AC7450"/>
      <c r="AD7450"/>
      <c r="AE7450"/>
      <c r="AF7450"/>
      <c r="AG7450"/>
      <c r="AH7450"/>
    </row>
    <row r="7451" spans="1:34" x14ac:dyDescent="0.2">
      <c r="A7451"/>
      <c r="J7451"/>
      <c r="AA7451"/>
      <c r="AB7451"/>
      <c r="AC7451"/>
      <c r="AD7451"/>
      <c r="AE7451"/>
      <c r="AF7451"/>
      <c r="AG7451"/>
      <c r="AH7451"/>
    </row>
    <row r="7452" spans="1:34" x14ac:dyDescent="0.2">
      <c r="A7452"/>
      <c r="J7452"/>
      <c r="AA7452"/>
      <c r="AB7452"/>
      <c r="AC7452"/>
      <c r="AD7452"/>
      <c r="AE7452"/>
      <c r="AF7452"/>
      <c r="AG7452"/>
      <c r="AH7452"/>
    </row>
    <row r="7453" spans="1:34" x14ac:dyDescent="0.2">
      <c r="A7453"/>
      <c r="J7453"/>
      <c r="AA7453"/>
      <c r="AB7453"/>
      <c r="AC7453"/>
      <c r="AD7453"/>
      <c r="AE7453"/>
      <c r="AF7453"/>
      <c r="AG7453"/>
      <c r="AH7453"/>
    </row>
    <row r="7454" spans="1:34" x14ac:dyDescent="0.2">
      <c r="A7454"/>
      <c r="J7454"/>
      <c r="AA7454"/>
      <c r="AB7454"/>
      <c r="AC7454"/>
      <c r="AD7454"/>
      <c r="AE7454"/>
      <c r="AF7454"/>
      <c r="AG7454"/>
      <c r="AH7454"/>
    </row>
    <row r="7455" spans="1:34" x14ac:dyDescent="0.2">
      <c r="A7455"/>
      <c r="J7455"/>
      <c r="AA7455"/>
      <c r="AB7455"/>
      <c r="AC7455"/>
      <c r="AD7455"/>
      <c r="AE7455"/>
      <c r="AF7455"/>
      <c r="AG7455"/>
      <c r="AH7455"/>
    </row>
    <row r="7456" spans="1:34" x14ac:dyDescent="0.2">
      <c r="A7456"/>
      <c r="J7456"/>
      <c r="AA7456"/>
      <c r="AB7456"/>
      <c r="AC7456"/>
      <c r="AD7456"/>
      <c r="AE7456"/>
      <c r="AF7456"/>
      <c r="AG7456"/>
      <c r="AH7456"/>
    </row>
    <row r="7457" spans="1:34" x14ac:dyDescent="0.2">
      <c r="A7457"/>
      <c r="J7457"/>
      <c r="AA7457"/>
      <c r="AB7457"/>
      <c r="AC7457"/>
      <c r="AD7457"/>
      <c r="AE7457"/>
      <c r="AF7457"/>
      <c r="AG7457"/>
      <c r="AH7457"/>
    </row>
    <row r="7458" spans="1:34" x14ac:dyDescent="0.2">
      <c r="A7458"/>
      <c r="J7458"/>
      <c r="AA7458"/>
      <c r="AB7458"/>
      <c r="AC7458"/>
      <c r="AD7458"/>
      <c r="AE7458"/>
      <c r="AF7458"/>
      <c r="AG7458"/>
      <c r="AH7458"/>
    </row>
    <row r="7459" spans="1:34" x14ac:dyDescent="0.2">
      <c r="A7459"/>
      <c r="J7459"/>
      <c r="AA7459"/>
      <c r="AB7459"/>
      <c r="AC7459"/>
      <c r="AD7459"/>
      <c r="AE7459"/>
      <c r="AF7459"/>
      <c r="AG7459"/>
      <c r="AH7459"/>
    </row>
    <row r="7460" spans="1:34" x14ac:dyDescent="0.2">
      <c r="A7460"/>
      <c r="J7460"/>
      <c r="AA7460"/>
      <c r="AB7460"/>
      <c r="AC7460"/>
      <c r="AD7460"/>
      <c r="AE7460"/>
      <c r="AF7460"/>
      <c r="AG7460"/>
      <c r="AH7460"/>
    </row>
    <row r="7461" spans="1:34" x14ac:dyDescent="0.2">
      <c r="A7461"/>
      <c r="J7461"/>
      <c r="AA7461"/>
      <c r="AB7461"/>
      <c r="AC7461"/>
      <c r="AD7461"/>
      <c r="AE7461"/>
      <c r="AF7461"/>
      <c r="AG7461"/>
      <c r="AH7461"/>
    </row>
    <row r="7462" spans="1:34" x14ac:dyDescent="0.2">
      <c r="A7462"/>
      <c r="J7462"/>
      <c r="AA7462"/>
      <c r="AB7462"/>
      <c r="AC7462"/>
      <c r="AD7462"/>
      <c r="AE7462"/>
      <c r="AF7462"/>
      <c r="AG7462"/>
      <c r="AH7462"/>
    </row>
    <row r="7463" spans="1:34" x14ac:dyDescent="0.2">
      <c r="A7463"/>
      <c r="J7463"/>
      <c r="AA7463"/>
      <c r="AB7463"/>
      <c r="AC7463"/>
      <c r="AD7463"/>
      <c r="AE7463"/>
      <c r="AF7463"/>
      <c r="AG7463"/>
      <c r="AH7463"/>
    </row>
    <row r="7464" spans="1:34" x14ac:dyDescent="0.2">
      <c r="A7464"/>
      <c r="J7464"/>
      <c r="AA7464"/>
      <c r="AB7464"/>
      <c r="AC7464"/>
      <c r="AD7464"/>
      <c r="AE7464"/>
      <c r="AF7464"/>
      <c r="AG7464"/>
      <c r="AH7464"/>
    </row>
    <row r="7465" spans="1:34" x14ac:dyDescent="0.2">
      <c r="A7465"/>
      <c r="J7465"/>
      <c r="AA7465"/>
      <c r="AB7465"/>
      <c r="AC7465"/>
      <c r="AD7465"/>
      <c r="AE7465"/>
      <c r="AF7465"/>
      <c r="AG7465"/>
      <c r="AH7465"/>
    </row>
    <row r="7466" spans="1:34" x14ac:dyDescent="0.2">
      <c r="A7466"/>
      <c r="J7466"/>
      <c r="AA7466"/>
      <c r="AB7466"/>
      <c r="AC7466"/>
      <c r="AD7466"/>
      <c r="AE7466"/>
      <c r="AF7466"/>
      <c r="AG7466"/>
      <c r="AH7466"/>
    </row>
    <row r="7467" spans="1:34" x14ac:dyDescent="0.2">
      <c r="A7467"/>
      <c r="J7467"/>
      <c r="AA7467"/>
      <c r="AB7467"/>
      <c r="AC7467"/>
      <c r="AD7467"/>
      <c r="AE7467"/>
      <c r="AF7467"/>
      <c r="AG7467"/>
      <c r="AH7467"/>
    </row>
    <row r="7468" spans="1:34" x14ac:dyDescent="0.2">
      <c r="A7468"/>
      <c r="J7468"/>
      <c r="AA7468"/>
      <c r="AB7468"/>
      <c r="AC7468"/>
      <c r="AD7468"/>
      <c r="AE7468"/>
      <c r="AF7468"/>
      <c r="AG7468"/>
      <c r="AH7468"/>
    </row>
    <row r="7469" spans="1:34" x14ac:dyDescent="0.2">
      <c r="A7469"/>
      <c r="J7469"/>
      <c r="AA7469"/>
      <c r="AB7469"/>
      <c r="AC7469"/>
      <c r="AD7469"/>
      <c r="AE7469"/>
      <c r="AF7469"/>
      <c r="AG7469"/>
      <c r="AH7469"/>
    </row>
    <row r="7470" spans="1:34" x14ac:dyDescent="0.2">
      <c r="A7470"/>
      <c r="J7470"/>
      <c r="AA7470"/>
      <c r="AB7470"/>
      <c r="AC7470"/>
      <c r="AD7470"/>
      <c r="AE7470"/>
      <c r="AF7470"/>
      <c r="AG7470"/>
      <c r="AH7470"/>
    </row>
    <row r="7471" spans="1:34" x14ac:dyDescent="0.2">
      <c r="A7471"/>
      <c r="J7471"/>
      <c r="AA7471"/>
      <c r="AB7471"/>
      <c r="AC7471"/>
      <c r="AD7471"/>
      <c r="AE7471"/>
      <c r="AF7471"/>
      <c r="AG7471"/>
      <c r="AH7471"/>
    </row>
    <row r="7472" spans="1:34" x14ac:dyDescent="0.2">
      <c r="A7472"/>
      <c r="J7472"/>
      <c r="AA7472"/>
      <c r="AB7472"/>
      <c r="AC7472"/>
      <c r="AD7472"/>
      <c r="AE7472"/>
      <c r="AF7472"/>
      <c r="AG7472"/>
      <c r="AH7472"/>
    </row>
    <row r="7473" spans="1:34" x14ac:dyDescent="0.2">
      <c r="A7473"/>
      <c r="J7473"/>
      <c r="AA7473"/>
      <c r="AB7473"/>
      <c r="AC7473"/>
      <c r="AD7473"/>
      <c r="AE7473"/>
      <c r="AF7473"/>
      <c r="AG7473"/>
      <c r="AH7473"/>
    </row>
    <row r="7474" spans="1:34" x14ac:dyDescent="0.2">
      <c r="A7474"/>
      <c r="J7474"/>
      <c r="AA7474"/>
      <c r="AB7474"/>
      <c r="AC7474"/>
      <c r="AD7474"/>
      <c r="AE7474"/>
      <c r="AF7474"/>
      <c r="AG7474"/>
      <c r="AH7474"/>
    </row>
    <row r="7475" spans="1:34" x14ac:dyDescent="0.2">
      <c r="A7475"/>
      <c r="J7475"/>
      <c r="AA7475"/>
      <c r="AB7475"/>
      <c r="AC7475"/>
      <c r="AD7475"/>
      <c r="AE7475"/>
      <c r="AF7475"/>
      <c r="AG7475"/>
      <c r="AH7475"/>
    </row>
    <row r="7476" spans="1:34" x14ac:dyDescent="0.2">
      <c r="A7476"/>
      <c r="J7476"/>
      <c r="AA7476"/>
      <c r="AB7476"/>
      <c r="AC7476"/>
      <c r="AD7476"/>
      <c r="AE7476"/>
      <c r="AF7476"/>
      <c r="AG7476"/>
      <c r="AH7476"/>
    </row>
    <row r="7477" spans="1:34" x14ac:dyDescent="0.2">
      <c r="A7477"/>
      <c r="J7477"/>
      <c r="AA7477"/>
      <c r="AB7477"/>
      <c r="AC7477"/>
      <c r="AD7477"/>
      <c r="AE7477"/>
      <c r="AF7477"/>
      <c r="AG7477"/>
      <c r="AH7477"/>
    </row>
    <row r="7478" spans="1:34" x14ac:dyDescent="0.2">
      <c r="A7478"/>
      <c r="J7478"/>
      <c r="AA7478"/>
      <c r="AB7478"/>
      <c r="AC7478"/>
      <c r="AD7478"/>
      <c r="AE7478"/>
      <c r="AF7478"/>
      <c r="AG7478"/>
      <c r="AH7478"/>
    </row>
    <row r="7479" spans="1:34" x14ac:dyDescent="0.2">
      <c r="A7479"/>
      <c r="J7479"/>
      <c r="AA7479"/>
      <c r="AB7479"/>
      <c r="AC7479"/>
      <c r="AD7479"/>
      <c r="AE7479"/>
      <c r="AF7479"/>
      <c r="AG7479"/>
      <c r="AH7479"/>
    </row>
    <row r="7480" spans="1:34" x14ac:dyDescent="0.2">
      <c r="A7480"/>
      <c r="J7480"/>
      <c r="AA7480"/>
      <c r="AB7480"/>
      <c r="AC7480"/>
      <c r="AD7480"/>
      <c r="AE7480"/>
      <c r="AF7480"/>
      <c r="AG7480"/>
      <c r="AH7480"/>
    </row>
    <row r="7481" spans="1:34" x14ac:dyDescent="0.2">
      <c r="A7481"/>
      <c r="J7481"/>
      <c r="AA7481"/>
      <c r="AB7481"/>
      <c r="AC7481"/>
      <c r="AD7481"/>
      <c r="AE7481"/>
      <c r="AF7481"/>
      <c r="AG7481"/>
      <c r="AH7481"/>
    </row>
    <row r="7482" spans="1:34" x14ac:dyDescent="0.2">
      <c r="A7482"/>
      <c r="J7482"/>
      <c r="AA7482"/>
      <c r="AB7482"/>
      <c r="AC7482"/>
      <c r="AD7482"/>
      <c r="AE7482"/>
      <c r="AF7482"/>
      <c r="AG7482"/>
      <c r="AH7482"/>
    </row>
    <row r="7483" spans="1:34" x14ac:dyDescent="0.2">
      <c r="A7483"/>
      <c r="J7483"/>
      <c r="AA7483"/>
      <c r="AB7483"/>
      <c r="AC7483"/>
      <c r="AD7483"/>
      <c r="AE7483"/>
      <c r="AF7483"/>
      <c r="AG7483"/>
      <c r="AH7483"/>
    </row>
    <row r="7484" spans="1:34" x14ac:dyDescent="0.2">
      <c r="A7484"/>
      <c r="J7484"/>
      <c r="AA7484"/>
      <c r="AB7484"/>
      <c r="AC7484"/>
      <c r="AD7484"/>
      <c r="AE7484"/>
      <c r="AF7484"/>
      <c r="AG7484"/>
      <c r="AH7484"/>
    </row>
    <row r="7485" spans="1:34" x14ac:dyDescent="0.2">
      <c r="A7485"/>
      <c r="J7485"/>
      <c r="AA7485"/>
      <c r="AB7485"/>
      <c r="AC7485"/>
      <c r="AD7485"/>
      <c r="AE7485"/>
      <c r="AF7485"/>
      <c r="AG7485"/>
      <c r="AH7485"/>
    </row>
    <row r="7486" spans="1:34" x14ac:dyDescent="0.2">
      <c r="A7486"/>
      <c r="J7486"/>
      <c r="AA7486"/>
      <c r="AB7486"/>
      <c r="AC7486"/>
      <c r="AD7486"/>
      <c r="AE7486"/>
      <c r="AF7486"/>
      <c r="AG7486"/>
      <c r="AH7486"/>
    </row>
    <row r="7487" spans="1:34" x14ac:dyDescent="0.2">
      <c r="A7487"/>
      <c r="J7487"/>
      <c r="AA7487"/>
      <c r="AB7487"/>
      <c r="AC7487"/>
      <c r="AD7487"/>
      <c r="AE7487"/>
      <c r="AF7487"/>
      <c r="AG7487"/>
      <c r="AH7487"/>
    </row>
    <row r="7488" spans="1:34" x14ac:dyDescent="0.2">
      <c r="A7488"/>
      <c r="J7488"/>
      <c r="AA7488"/>
      <c r="AB7488"/>
      <c r="AC7488"/>
      <c r="AD7488"/>
      <c r="AE7488"/>
      <c r="AF7488"/>
      <c r="AG7488"/>
      <c r="AH7488"/>
    </row>
    <row r="7489" spans="1:34" x14ac:dyDescent="0.2">
      <c r="A7489"/>
      <c r="J7489"/>
      <c r="AA7489"/>
      <c r="AB7489"/>
      <c r="AC7489"/>
      <c r="AD7489"/>
      <c r="AE7489"/>
      <c r="AF7489"/>
      <c r="AG7489"/>
      <c r="AH7489"/>
    </row>
    <row r="7490" spans="1:34" x14ac:dyDescent="0.2">
      <c r="A7490"/>
      <c r="J7490"/>
      <c r="AA7490"/>
      <c r="AB7490"/>
      <c r="AC7490"/>
      <c r="AD7490"/>
      <c r="AE7490"/>
      <c r="AF7490"/>
      <c r="AG7490"/>
      <c r="AH7490"/>
    </row>
    <row r="7491" spans="1:34" x14ac:dyDescent="0.2">
      <c r="A7491"/>
      <c r="J7491"/>
      <c r="AA7491"/>
      <c r="AB7491"/>
      <c r="AC7491"/>
      <c r="AD7491"/>
      <c r="AE7491"/>
      <c r="AF7491"/>
      <c r="AG7491"/>
      <c r="AH7491"/>
    </row>
    <row r="7492" spans="1:34" x14ac:dyDescent="0.2">
      <c r="A7492"/>
      <c r="J7492"/>
      <c r="AA7492"/>
      <c r="AB7492"/>
      <c r="AC7492"/>
      <c r="AD7492"/>
      <c r="AE7492"/>
      <c r="AF7492"/>
      <c r="AG7492"/>
      <c r="AH7492"/>
    </row>
    <row r="7493" spans="1:34" x14ac:dyDescent="0.2">
      <c r="A7493"/>
      <c r="J7493"/>
      <c r="AA7493"/>
      <c r="AB7493"/>
      <c r="AC7493"/>
      <c r="AD7493"/>
      <c r="AE7493"/>
      <c r="AF7493"/>
      <c r="AG7493"/>
      <c r="AH7493"/>
    </row>
    <row r="7494" spans="1:34" x14ac:dyDescent="0.2">
      <c r="A7494"/>
      <c r="J7494"/>
      <c r="AA7494"/>
      <c r="AB7494"/>
      <c r="AC7494"/>
      <c r="AD7494"/>
      <c r="AE7494"/>
      <c r="AF7494"/>
      <c r="AG7494"/>
      <c r="AH7494"/>
    </row>
    <row r="7495" spans="1:34" x14ac:dyDescent="0.2">
      <c r="A7495"/>
      <c r="J7495"/>
      <c r="AA7495"/>
      <c r="AB7495"/>
      <c r="AC7495"/>
      <c r="AD7495"/>
      <c r="AE7495"/>
      <c r="AF7495"/>
      <c r="AG7495"/>
      <c r="AH7495"/>
    </row>
    <row r="7496" spans="1:34" x14ac:dyDescent="0.2">
      <c r="A7496"/>
      <c r="J7496"/>
      <c r="AA7496"/>
      <c r="AB7496"/>
      <c r="AC7496"/>
      <c r="AD7496"/>
      <c r="AE7496"/>
      <c r="AF7496"/>
      <c r="AG7496"/>
      <c r="AH7496"/>
    </row>
    <row r="7497" spans="1:34" x14ac:dyDescent="0.2">
      <c r="A7497"/>
      <c r="J7497"/>
      <c r="AA7497"/>
      <c r="AB7497"/>
      <c r="AC7497"/>
      <c r="AD7497"/>
      <c r="AE7497"/>
      <c r="AF7497"/>
      <c r="AG7497"/>
      <c r="AH7497"/>
    </row>
    <row r="7498" spans="1:34" x14ac:dyDescent="0.2">
      <c r="A7498"/>
      <c r="J7498"/>
      <c r="AA7498"/>
      <c r="AB7498"/>
      <c r="AC7498"/>
      <c r="AD7498"/>
      <c r="AE7498"/>
      <c r="AF7498"/>
      <c r="AG7498"/>
      <c r="AH7498"/>
    </row>
    <row r="7499" spans="1:34" x14ac:dyDescent="0.2">
      <c r="A7499"/>
      <c r="J7499"/>
      <c r="AA7499"/>
      <c r="AB7499"/>
      <c r="AC7499"/>
      <c r="AD7499"/>
      <c r="AE7499"/>
      <c r="AF7499"/>
      <c r="AG7499"/>
      <c r="AH7499"/>
    </row>
    <row r="7500" spans="1:34" x14ac:dyDescent="0.2">
      <c r="A7500"/>
      <c r="J7500"/>
      <c r="AA7500"/>
      <c r="AB7500"/>
      <c r="AC7500"/>
      <c r="AD7500"/>
      <c r="AE7500"/>
      <c r="AF7500"/>
      <c r="AG7500"/>
      <c r="AH7500"/>
    </row>
    <row r="7501" spans="1:34" x14ac:dyDescent="0.2">
      <c r="A7501"/>
      <c r="J7501"/>
      <c r="AA7501"/>
      <c r="AB7501"/>
      <c r="AC7501"/>
      <c r="AD7501"/>
      <c r="AE7501"/>
      <c r="AF7501"/>
      <c r="AG7501"/>
      <c r="AH7501"/>
    </row>
    <row r="7502" spans="1:34" x14ac:dyDescent="0.2">
      <c r="A7502"/>
      <c r="J7502"/>
      <c r="AA7502"/>
      <c r="AB7502"/>
      <c r="AC7502"/>
      <c r="AD7502"/>
      <c r="AE7502"/>
      <c r="AF7502"/>
      <c r="AG7502"/>
      <c r="AH7502"/>
    </row>
    <row r="7503" spans="1:34" x14ac:dyDescent="0.2">
      <c r="A7503"/>
      <c r="J7503"/>
      <c r="AA7503"/>
      <c r="AB7503"/>
      <c r="AC7503"/>
      <c r="AD7503"/>
      <c r="AE7503"/>
      <c r="AF7503"/>
      <c r="AG7503"/>
      <c r="AH7503"/>
    </row>
    <row r="7504" spans="1:34" x14ac:dyDescent="0.2">
      <c r="A7504"/>
      <c r="J7504"/>
      <c r="AA7504"/>
      <c r="AB7504"/>
      <c r="AC7504"/>
      <c r="AD7504"/>
      <c r="AE7504"/>
      <c r="AF7504"/>
      <c r="AG7504"/>
      <c r="AH7504"/>
    </row>
    <row r="7505" spans="1:34" x14ac:dyDescent="0.2">
      <c r="A7505"/>
      <c r="J7505"/>
      <c r="AA7505"/>
      <c r="AB7505"/>
      <c r="AC7505"/>
      <c r="AD7505"/>
      <c r="AE7505"/>
      <c r="AF7505"/>
      <c r="AG7505"/>
      <c r="AH7505"/>
    </row>
    <row r="7506" spans="1:34" x14ac:dyDescent="0.2">
      <c r="A7506"/>
      <c r="J7506"/>
      <c r="AA7506"/>
      <c r="AB7506"/>
      <c r="AC7506"/>
      <c r="AD7506"/>
      <c r="AE7506"/>
      <c r="AF7506"/>
      <c r="AG7506"/>
      <c r="AH7506"/>
    </row>
    <row r="7507" spans="1:34" x14ac:dyDescent="0.2">
      <c r="A7507"/>
      <c r="J7507"/>
      <c r="AA7507"/>
      <c r="AB7507"/>
      <c r="AC7507"/>
      <c r="AD7507"/>
      <c r="AE7507"/>
      <c r="AF7507"/>
      <c r="AG7507"/>
      <c r="AH7507"/>
    </row>
    <row r="7508" spans="1:34" x14ac:dyDescent="0.2">
      <c r="A7508"/>
      <c r="J7508"/>
      <c r="AA7508"/>
      <c r="AB7508"/>
      <c r="AC7508"/>
      <c r="AD7508"/>
      <c r="AE7508"/>
      <c r="AF7508"/>
      <c r="AG7508"/>
      <c r="AH7508"/>
    </row>
    <row r="7509" spans="1:34" x14ac:dyDescent="0.2">
      <c r="A7509"/>
      <c r="J7509"/>
      <c r="AA7509"/>
      <c r="AB7509"/>
      <c r="AC7509"/>
      <c r="AD7509"/>
      <c r="AE7509"/>
      <c r="AF7509"/>
      <c r="AG7509"/>
      <c r="AH7509"/>
    </row>
    <row r="7510" spans="1:34" x14ac:dyDescent="0.2">
      <c r="A7510"/>
      <c r="J7510"/>
      <c r="AA7510"/>
      <c r="AB7510"/>
      <c r="AC7510"/>
      <c r="AD7510"/>
      <c r="AE7510"/>
      <c r="AF7510"/>
      <c r="AG7510"/>
      <c r="AH7510"/>
    </row>
    <row r="7511" spans="1:34" x14ac:dyDescent="0.2">
      <c r="A7511"/>
      <c r="J7511"/>
      <c r="AA7511"/>
      <c r="AB7511"/>
      <c r="AC7511"/>
      <c r="AD7511"/>
      <c r="AE7511"/>
      <c r="AF7511"/>
      <c r="AG7511"/>
      <c r="AH7511"/>
    </row>
    <row r="7512" spans="1:34" x14ac:dyDescent="0.2">
      <c r="A7512"/>
      <c r="J7512"/>
      <c r="AA7512"/>
      <c r="AB7512"/>
      <c r="AC7512"/>
      <c r="AD7512"/>
      <c r="AE7512"/>
      <c r="AF7512"/>
      <c r="AG7512"/>
      <c r="AH7512"/>
    </row>
    <row r="7513" spans="1:34" x14ac:dyDescent="0.2">
      <c r="A7513"/>
      <c r="J7513"/>
      <c r="AA7513"/>
      <c r="AB7513"/>
      <c r="AC7513"/>
      <c r="AD7513"/>
      <c r="AE7513"/>
      <c r="AF7513"/>
      <c r="AG7513"/>
      <c r="AH7513"/>
    </row>
    <row r="7514" spans="1:34" x14ac:dyDescent="0.2">
      <c r="A7514"/>
      <c r="J7514"/>
      <c r="AA7514"/>
      <c r="AB7514"/>
      <c r="AC7514"/>
      <c r="AD7514"/>
      <c r="AE7514"/>
      <c r="AF7514"/>
      <c r="AG7514"/>
      <c r="AH7514"/>
    </row>
    <row r="7515" spans="1:34" x14ac:dyDescent="0.2">
      <c r="A7515"/>
      <c r="J7515"/>
      <c r="AA7515"/>
      <c r="AB7515"/>
      <c r="AC7515"/>
      <c r="AD7515"/>
      <c r="AE7515"/>
      <c r="AF7515"/>
      <c r="AG7515"/>
      <c r="AH7515"/>
    </row>
    <row r="7516" spans="1:34" x14ac:dyDescent="0.2">
      <c r="A7516"/>
      <c r="J7516"/>
      <c r="AA7516"/>
      <c r="AB7516"/>
      <c r="AC7516"/>
      <c r="AD7516"/>
      <c r="AE7516"/>
      <c r="AF7516"/>
      <c r="AG7516"/>
      <c r="AH7516"/>
    </row>
    <row r="7517" spans="1:34" x14ac:dyDescent="0.2">
      <c r="A7517"/>
      <c r="J7517"/>
      <c r="AA7517"/>
      <c r="AB7517"/>
      <c r="AC7517"/>
      <c r="AD7517"/>
      <c r="AE7517"/>
      <c r="AF7517"/>
      <c r="AG7517"/>
      <c r="AH7517"/>
    </row>
    <row r="7518" spans="1:34" x14ac:dyDescent="0.2">
      <c r="A7518"/>
      <c r="J7518"/>
      <c r="AA7518"/>
      <c r="AB7518"/>
      <c r="AC7518"/>
      <c r="AD7518"/>
      <c r="AE7518"/>
      <c r="AF7518"/>
      <c r="AG7518"/>
      <c r="AH7518"/>
    </row>
    <row r="7519" spans="1:34" x14ac:dyDescent="0.2">
      <c r="A7519"/>
      <c r="J7519"/>
      <c r="AA7519"/>
      <c r="AB7519"/>
      <c r="AC7519"/>
      <c r="AD7519"/>
      <c r="AE7519"/>
      <c r="AF7519"/>
      <c r="AG7519"/>
      <c r="AH7519"/>
    </row>
    <row r="7520" spans="1:34" x14ac:dyDescent="0.2">
      <c r="A7520"/>
      <c r="J7520"/>
      <c r="AA7520"/>
      <c r="AB7520"/>
      <c r="AC7520"/>
      <c r="AD7520"/>
      <c r="AE7520"/>
      <c r="AF7520"/>
      <c r="AG7520"/>
      <c r="AH7520"/>
    </row>
    <row r="7521" spans="1:34" x14ac:dyDescent="0.2">
      <c r="A7521"/>
      <c r="J7521"/>
      <c r="AA7521"/>
      <c r="AB7521"/>
      <c r="AC7521"/>
      <c r="AD7521"/>
      <c r="AE7521"/>
      <c r="AF7521"/>
      <c r="AG7521"/>
      <c r="AH7521"/>
    </row>
    <row r="7522" spans="1:34" x14ac:dyDescent="0.2">
      <c r="A7522"/>
      <c r="J7522"/>
      <c r="AA7522"/>
      <c r="AB7522"/>
      <c r="AC7522"/>
      <c r="AD7522"/>
      <c r="AE7522"/>
      <c r="AF7522"/>
      <c r="AG7522"/>
      <c r="AH7522"/>
    </row>
    <row r="7523" spans="1:34" x14ac:dyDescent="0.2">
      <c r="A7523"/>
      <c r="J7523"/>
      <c r="AA7523"/>
      <c r="AB7523"/>
      <c r="AC7523"/>
      <c r="AD7523"/>
      <c r="AE7523"/>
      <c r="AF7523"/>
      <c r="AG7523"/>
      <c r="AH7523"/>
    </row>
    <row r="7524" spans="1:34" x14ac:dyDescent="0.2">
      <c r="A7524"/>
      <c r="J7524"/>
      <c r="AA7524"/>
      <c r="AB7524"/>
      <c r="AC7524"/>
      <c r="AD7524"/>
      <c r="AE7524"/>
      <c r="AF7524"/>
      <c r="AG7524"/>
      <c r="AH7524"/>
    </row>
    <row r="7525" spans="1:34" x14ac:dyDescent="0.2">
      <c r="A7525"/>
      <c r="J7525"/>
      <c r="AA7525"/>
      <c r="AB7525"/>
      <c r="AC7525"/>
      <c r="AD7525"/>
      <c r="AE7525"/>
      <c r="AF7525"/>
      <c r="AG7525"/>
      <c r="AH7525"/>
    </row>
    <row r="7526" spans="1:34" x14ac:dyDescent="0.2">
      <c r="A7526"/>
      <c r="J7526"/>
      <c r="AA7526"/>
      <c r="AB7526"/>
      <c r="AC7526"/>
      <c r="AD7526"/>
      <c r="AE7526"/>
      <c r="AF7526"/>
      <c r="AG7526"/>
      <c r="AH7526"/>
    </row>
    <row r="7527" spans="1:34" x14ac:dyDescent="0.2">
      <c r="A7527"/>
      <c r="J7527"/>
      <c r="AA7527"/>
      <c r="AB7527"/>
      <c r="AC7527"/>
      <c r="AD7527"/>
      <c r="AE7527"/>
      <c r="AF7527"/>
      <c r="AG7527"/>
      <c r="AH7527"/>
    </row>
    <row r="7528" spans="1:34" x14ac:dyDescent="0.2">
      <c r="A7528"/>
      <c r="J7528"/>
      <c r="AA7528"/>
      <c r="AB7528"/>
      <c r="AC7528"/>
      <c r="AD7528"/>
      <c r="AE7528"/>
      <c r="AF7528"/>
      <c r="AG7528"/>
      <c r="AH7528"/>
    </row>
    <row r="7529" spans="1:34" x14ac:dyDescent="0.2">
      <c r="A7529"/>
      <c r="J7529"/>
      <c r="AA7529"/>
      <c r="AB7529"/>
      <c r="AC7529"/>
      <c r="AD7529"/>
      <c r="AE7529"/>
      <c r="AF7529"/>
      <c r="AG7529"/>
      <c r="AH7529"/>
    </row>
    <row r="7530" spans="1:34" x14ac:dyDescent="0.2">
      <c r="A7530"/>
      <c r="J7530"/>
      <c r="AA7530"/>
      <c r="AB7530"/>
      <c r="AC7530"/>
      <c r="AD7530"/>
      <c r="AE7530"/>
      <c r="AF7530"/>
      <c r="AG7530"/>
      <c r="AH7530"/>
    </row>
    <row r="7531" spans="1:34" x14ac:dyDescent="0.2">
      <c r="A7531"/>
      <c r="J7531"/>
      <c r="AA7531"/>
      <c r="AB7531"/>
      <c r="AC7531"/>
      <c r="AD7531"/>
      <c r="AE7531"/>
      <c r="AF7531"/>
      <c r="AG7531"/>
      <c r="AH7531"/>
    </row>
    <row r="7532" spans="1:34" x14ac:dyDescent="0.2">
      <c r="A7532"/>
      <c r="J7532"/>
      <c r="AA7532"/>
      <c r="AB7532"/>
      <c r="AC7532"/>
      <c r="AD7532"/>
      <c r="AE7532"/>
      <c r="AF7532"/>
      <c r="AG7532"/>
      <c r="AH7532"/>
    </row>
    <row r="7533" spans="1:34" x14ac:dyDescent="0.2">
      <c r="A7533"/>
      <c r="J7533"/>
      <c r="AA7533"/>
      <c r="AB7533"/>
      <c r="AC7533"/>
      <c r="AD7533"/>
      <c r="AE7533"/>
      <c r="AF7533"/>
      <c r="AG7533"/>
      <c r="AH7533"/>
    </row>
    <row r="7534" spans="1:34" x14ac:dyDescent="0.2">
      <c r="A7534"/>
      <c r="J7534"/>
      <c r="AA7534"/>
      <c r="AB7534"/>
      <c r="AC7534"/>
      <c r="AD7534"/>
      <c r="AE7534"/>
      <c r="AF7534"/>
      <c r="AG7534"/>
      <c r="AH7534"/>
    </row>
    <row r="7535" spans="1:34" x14ac:dyDescent="0.2">
      <c r="A7535"/>
      <c r="J7535"/>
      <c r="AA7535"/>
      <c r="AB7535"/>
      <c r="AC7535"/>
      <c r="AD7535"/>
      <c r="AE7535"/>
      <c r="AF7535"/>
      <c r="AG7535"/>
      <c r="AH7535"/>
    </row>
    <row r="7536" spans="1:34" x14ac:dyDescent="0.2">
      <c r="A7536"/>
      <c r="J7536"/>
      <c r="AA7536"/>
      <c r="AB7536"/>
      <c r="AC7536"/>
      <c r="AD7536"/>
      <c r="AE7536"/>
      <c r="AF7536"/>
      <c r="AG7536"/>
      <c r="AH7536"/>
    </row>
    <row r="7537" spans="1:34" x14ac:dyDescent="0.2">
      <c r="A7537"/>
      <c r="J7537"/>
      <c r="AA7537"/>
      <c r="AB7537"/>
      <c r="AC7537"/>
      <c r="AD7537"/>
      <c r="AE7537"/>
      <c r="AF7537"/>
      <c r="AG7537"/>
      <c r="AH7537"/>
    </row>
    <row r="7538" spans="1:34" x14ac:dyDescent="0.2">
      <c r="A7538"/>
      <c r="J7538"/>
      <c r="AA7538"/>
      <c r="AB7538"/>
      <c r="AC7538"/>
      <c r="AD7538"/>
      <c r="AE7538"/>
      <c r="AF7538"/>
      <c r="AG7538"/>
      <c r="AH7538"/>
    </row>
    <row r="7539" spans="1:34" x14ac:dyDescent="0.2">
      <c r="A7539"/>
      <c r="J7539"/>
      <c r="AA7539"/>
      <c r="AB7539"/>
      <c r="AC7539"/>
      <c r="AD7539"/>
      <c r="AE7539"/>
      <c r="AF7539"/>
      <c r="AG7539"/>
      <c r="AH7539"/>
    </row>
    <row r="7540" spans="1:34" x14ac:dyDescent="0.2">
      <c r="A7540"/>
      <c r="J7540"/>
      <c r="AA7540"/>
      <c r="AB7540"/>
      <c r="AC7540"/>
      <c r="AD7540"/>
      <c r="AE7540"/>
      <c r="AF7540"/>
      <c r="AG7540"/>
      <c r="AH7540"/>
    </row>
    <row r="7541" spans="1:34" x14ac:dyDescent="0.2">
      <c r="A7541"/>
      <c r="J7541"/>
      <c r="AA7541"/>
      <c r="AB7541"/>
      <c r="AC7541"/>
      <c r="AD7541"/>
      <c r="AE7541"/>
      <c r="AF7541"/>
      <c r="AG7541"/>
      <c r="AH7541"/>
    </row>
    <row r="7542" spans="1:34" x14ac:dyDescent="0.2">
      <c r="A7542"/>
      <c r="J7542"/>
      <c r="AA7542"/>
      <c r="AB7542"/>
      <c r="AC7542"/>
      <c r="AD7542"/>
      <c r="AE7542"/>
      <c r="AF7542"/>
      <c r="AG7542"/>
      <c r="AH7542"/>
    </row>
    <row r="7543" spans="1:34" x14ac:dyDescent="0.2">
      <c r="A7543"/>
      <c r="J7543"/>
      <c r="AA7543"/>
      <c r="AB7543"/>
      <c r="AC7543"/>
      <c r="AD7543"/>
      <c r="AE7543"/>
      <c r="AF7543"/>
      <c r="AG7543"/>
      <c r="AH7543"/>
    </row>
    <row r="7544" spans="1:34" x14ac:dyDescent="0.2">
      <c r="A7544"/>
      <c r="J7544"/>
      <c r="AA7544"/>
      <c r="AB7544"/>
      <c r="AC7544"/>
      <c r="AD7544"/>
      <c r="AE7544"/>
      <c r="AF7544"/>
      <c r="AG7544"/>
      <c r="AH7544"/>
    </row>
    <row r="7545" spans="1:34" x14ac:dyDescent="0.2">
      <c r="A7545"/>
      <c r="J7545"/>
      <c r="AA7545"/>
      <c r="AB7545"/>
      <c r="AC7545"/>
      <c r="AD7545"/>
      <c r="AE7545"/>
      <c r="AF7545"/>
      <c r="AG7545"/>
      <c r="AH7545"/>
    </row>
    <row r="7546" spans="1:34" x14ac:dyDescent="0.2">
      <c r="A7546"/>
      <c r="J7546"/>
      <c r="AA7546"/>
      <c r="AB7546"/>
      <c r="AC7546"/>
      <c r="AD7546"/>
      <c r="AE7546"/>
      <c r="AF7546"/>
      <c r="AG7546"/>
      <c r="AH7546"/>
    </row>
    <row r="7547" spans="1:34" x14ac:dyDescent="0.2">
      <c r="A7547"/>
      <c r="J7547"/>
      <c r="AA7547"/>
      <c r="AB7547"/>
      <c r="AC7547"/>
      <c r="AD7547"/>
      <c r="AE7547"/>
      <c r="AF7547"/>
      <c r="AG7547"/>
      <c r="AH7547"/>
    </row>
    <row r="7548" spans="1:34" x14ac:dyDescent="0.2">
      <c r="A7548"/>
      <c r="J7548"/>
      <c r="AA7548"/>
      <c r="AB7548"/>
      <c r="AC7548"/>
      <c r="AD7548"/>
      <c r="AE7548"/>
      <c r="AF7548"/>
      <c r="AG7548"/>
      <c r="AH7548"/>
    </row>
    <row r="7549" spans="1:34" x14ac:dyDescent="0.2">
      <c r="A7549"/>
      <c r="J7549"/>
      <c r="AA7549"/>
      <c r="AB7549"/>
      <c r="AC7549"/>
      <c r="AD7549"/>
      <c r="AE7549"/>
      <c r="AF7549"/>
      <c r="AG7549"/>
      <c r="AH7549"/>
    </row>
    <row r="7550" spans="1:34" x14ac:dyDescent="0.2">
      <c r="A7550"/>
      <c r="J7550"/>
      <c r="AA7550"/>
      <c r="AB7550"/>
      <c r="AC7550"/>
      <c r="AD7550"/>
      <c r="AE7550"/>
      <c r="AF7550"/>
      <c r="AG7550"/>
      <c r="AH7550"/>
    </row>
    <row r="7551" spans="1:34" x14ac:dyDescent="0.2">
      <c r="A7551"/>
      <c r="J7551"/>
      <c r="AA7551"/>
      <c r="AB7551"/>
      <c r="AC7551"/>
      <c r="AD7551"/>
      <c r="AE7551"/>
      <c r="AF7551"/>
      <c r="AG7551"/>
      <c r="AH7551"/>
    </row>
    <row r="7552" spans="1:34" x14ac:dyDescent="0.2">
      <c r="A7552"/>
      <c r="J7552"/>
      <c r="AA7552"/>
      <c r="AB7552"/>
      <c r="AC7552"/>
      <c r="AD7552"/>
      <c r="AE7552"/>
      <c r="AF7552"/>
      <c r="AG7552"/>
      <c r="AH7552"/>
    </row>
    <row r="7553" spans="1:34" x14ac:dyDescent="0.2">
      <c r="A7553"/>
      <c r="J7553"/>
      <c r="AA7553"/>
      <c r="AB7553"/>
      <c r="AC7553"/>
      <c r="AD7553"/>
      <c r="AE7553"/>
      <c r="AF7553"/>
      <c r="AG7553"/>
      <c r="AH7553"/>
    </row>
    <row r="7554" spans="1:34" x14ac:dyDescent="0.2">
      <c r="A7554"/>
      <c r="J7554"/>
      <c r="AA7554"/>
      <c r="AB7554"/>
      <c r="AC7554"/>
      <c r="AD7554"/>
      <c r="AE7554"/>
      <c r="AF7554"/>
      <c r="AG7554"/>
      <c r="AH7554"/>
    </row>
    <row r="7555" spans="1:34" x14ac:dyDescent="0.2">
      <c r="A7555"/>
      <c r="J7555"/>
      <c r="AA7555"/>
      <c r="AB7555"/>
      <c r="AC7555"/>
      <c r="AD7555"/>
      <c r="AE7555"/>
      <c r="AF7555"/>
      <c r="AG7555"/>
      <c r="AH7555"/>
    </row>
    <row r="7556" spans="1:34" x14ac:dyDescent="0.2">
      <c r="A7556"/>
      <c r="J7556"/>
      <c r="AA7556"/>
      <c r="AB7556"/>
      <c r="AC7556"/>
      <c r="AD7556"/>
      <c r="AE7556"/>
      <c r="AF7556"/>
      <c r="AG7556"/>
      <c r="AH7556"/>
    </row>
    <row r="7557" spans="1:34" x14ac:dyDescent="0.2">
      <c r="A7557"/>
      <c r="J7557"/>
      <c r="AA7557"/>
      <c r="AB7557"/>
      <c r="AC7557"/>
      <c r="AD7557"/>
      <c r="AE7557"/>
      <c r="AF7557"/>
      <c r="AG7557"/>
      <c r="AH7557"/>
    </row>
    <row r="7558" spans="1:34" x14ac:dyDescent="0.2">
      <c r="A7558"/>
      <c r="J7558"/>
      <c r="AA7558"/>
      <c r="AB7558"/>
      <c r="AC7558"/>
      <c r="AD7558"/>
      <c r="AE7558"/>
      <c r="AF7558"/>
      <c r="AG7558"/>
      <c r="AH7558"/>
    </row>
    <row r="7559" spans="1:34" x14ac:dyDescent="0.2">
      <c r="A7559"/>
      <c r="J7559"/>
      <c r="AA7559"/>
      <c r="AB7559"/>
      <c r="AC7559"/>
      <c r="AD7559"/>
      <c r="AE7559"/>
      <c r="AF7559"/>
      <c r="AG7559"/>
      <c r="AH7559"/>
    </row>
    <row r="7560" spans="1:34" x14ac:dyDescent="0.2">
      <c r="A7560"/>
      <c r="J7560"/>
      <c r="AA7560"/>
      <c r="AB7560"/>
      <c r="AC7560"/>
      <c r="AD7560"/>
      <c r="AE7560"/>
      <c r="AF7560"/>
      <c r="AG7560"/>
      <c r="AH7560"/>
    </row>
    <row r="7561" spans="1:34" x14ac:dyDescent="0.2">
      <c r="A7561"/>
      <c r="J7561"/>
      <c r="AA7561"/>
      <c r="AB7561"/>
      <c r="AC7561"/>
      <c r="AD7561"/>
      <c r="AE7561"/>
      <c r="AF7561"/>
      <c r="AG7561"/>
      <c r="AH7561"/>
    </row>
    <row r="7562" spans="1:34" x14ac:dyDescent="0.2">
      <c r="A7562"/>
      <c r="J7562"/>
      <c r="AA7562"/>
      <c r="AB7562"/>
      <c r="AC7562"/>
      <c r="AD7562"/>
      <c r="AE7562"/>
      <c r="AF7562"/>
      <c r="AG7562"/>
      <c r="AH7562"/>
    </row>
    <row r="7563" spans="1:34" x14ac:dyDescent="0.2">
      <c r="A7563"/>
      <c r="J7563"/>
      <c r="AA7563"/>
      <c r="AB7563"/>
      <c r="AC7563"/>
      <c r="AD7563"/>
      <c r="AE7563"/>
      <c r="AF7563"/>
      <c r="AG7563"/>
      <c r="AH7563"/>
    </row>
    <row r="7564" spans="1:34" x14ac:dyDescent="0.2">
      <c r="A7564"/>
      <c r="J7564"/>
      <c r="AA7564"/>
      <c r="AB7564"/>
      <c r="AC7564"/>
      <c r="AD7564"/>
      <c r="AE7564"/>
      <c r="AF7564"/>
      <c r="AG7564"/>
      <c r="AH7564"/>
    </row>
    <row r="7565" spans="1:34" x14ac:dyDescent="0.2">
      <c r="A7565"/>
      <c r="J7565"/>
      <c r="AA7565"/>
      <c r="AB7565"/>
      <c r="AC7565"/>
      <c r="AD7565"/>
      <c r="AE7565"/>
      <c r="AF7565"/>
      <c r="AG7565"/>
      <c r="AH7565"/>
    </row>
    <row r="7566" spans="1:34" x14ac:dyDescent="0.2">
      <c r="A7566"/>
      <c r="J7566"/>
      <c r="AA7566"/>
      <c r="AB7566"/>
      <c r="AC7566"/>
      <c r="AD7566"/>
      <c r="AE7566"/>
      <c r="AF7566"/>
      <c r="AG7566"/>
      <c r="AH7566"/>
    </row>
    <row r="7567" spans="1:34" x14ac:dyDescent="0.2">
      <c r="A7567"/>
      <c r="J7567"/>
      <c r="AA7567"/>
      <c r="AB7567"/>
      <c r="AC7567"/>
      <c r="AD7567"/>
      <c r="AE7567"/>
      <c r="AF7567"/>
      <c r="AG7567"/>
      <c r="AH7567"/>
    </row>
    <row r="7568" spans="1:34" x14ac:dyDescent="0.2">
      <c r="A7568"/>
      <c r="J7568"/>
      <c r="AA7568"/>
      <c r="AB7568"/>
      <c r="AC7568"/>
      <c r="AD7568"/>
      <c r="AE7568"/>
      <c r="AF7568"/>
      <c r="AG7568"/>
      <c r="AH7568"/>
    </row>
    <row r="7569" spans="1:34" x14ac:dyDescent="0.2">
      <c r="A7569"/>
      <c r="J7569"/>
      <c r="AA7569"/>
      <c r="AB7569"/>
      <c r="AC7569"/>
      <c r="AD7569"/>
      <c r="AE7569"/>
      <c r="AF7569"/>
      <c r="AG7569"/>
      <c r="AH7569"/>
    </row>
    <row r="7570" spans="1:34" x14ac:dyDescent="0.2">
      <c r="A7570"/>
      <c r="J7570"/>
      <c r="AA7570"/>
      <c r="AB7570"/>
      <c r="AC7570"/>
      <c r="AD7570"/>
      <c r="AE7570"/>
      <c r="AF7570"/>
      <c r="AG7570"/>
      <c r="AH7570"/>
    </row>
    <row r="7571" spans="1:34" x14ac:dyDescent="0.2">
      <c r="A7571"/>
      <c r="J7571"/>
      <c r="AA7571"/>
      <c r="AB7571"/>
      <c r="AC7571"/>
      <c r="AD7571"/>
      <c r="AE7571"/>
      <c r="AF7571"/>
      <c r="AG7571"/>
      <c r="AH7571"/>
    </row>
    <row r="7572" spans="1:34" x14ac:dyDescent="0.2">
      <c r="A7572"/>
      <c r="J7572"/>
      <c r="AA7572"/>
      <c r="AB7572"/>
      <c r="AC7572"/>
      <c r="AD7572"/>
      <c r="AE7572"/>
      <c r="AF7572"/>
      <c r="AG7572"/>
      <c r="AH7572"/>
    </row>
    <row r="7573" spans="1:34" x14ac:dyDescent="0.2">
      <c r="A7573"/>
      <c r="J7573"/>
      <c r="AA7573"/>
      <c r="AB7573"/>
      <c r="AC7573"/>
      <c r="AD7573"/>
      <c r="AE7573"/>
      <c r="AF7573"/>
      <c r="AG7573"/>
      <c r="AH7573"/>
    </row>
    <row r="7574" spans="1:34" x14ac:dyDescent="0.2">
      <c r="A7574"/>
      <c r="J7574"/>
      <c r="AA7574"/>
      <c r="AB7574"/>
      <c r="AC7574"/>
      <c r="AD7574"/>
      <c r="AE7574"/>
      <c r="AF7574"/>
      <c r="AG7574"/>
      <c r="AH7574"/>
    </row>
    <row r="7575" spans="1:34" x14ac:dyDescent="0.2">
      <c r="A7575"/>
      <c r="J7575"/>
      <c r="AA7575"/>
      <c r="AB7575"/>
      <c r="AC7575"/>
      <c r="AD7575"/>
      <c r="AE7575"/>
      <c r="AF7575"/>
      <c r="AG7575"/>
      <c r="AH7575"/>
    </row>
    <row r="7576" spans="1:34" x14ac:dyDescent="0.2">
      <c r="A7576"/>
      <c r="J7576"/>
      <c r="AA7576"/>
      <c r="AB7576"/>
      <c r="AC7576"/>
      <c r="AD7576"/>
      <c r="AE7576"/>
      <c r="AF7576"/>
      <c r="AG7576"/>
      <c r="AH7576"/>
    </row>
    <row r="7577" spans="1:34" x14ac:dyDescent="0.2">
      <c r="A7577"/>
      <c r="J7577"/>
      <c r="AA7577"/>
      <c r="AB7577"/>
      <c r="AC7577"/>
      <c r="AD7577"/>
      <c r="AE7577"/>
      <c r="AF7577"/>
      <c r="AG7577"/>
      <c r="AH7577"/>
    </row>
    <row r="7578" spans="1:34" x14ac:dyDescent="0.2">
      <c r="A7578"/>
      <c r="J7578"/>
      <c r="AA7578"/>
      <c r="AB7578"/>
      <c r="AC7578"/>
      <c r="AD7578"/>
      <c r="AE7578"/>
      <c r="AF7578"/>
      <c r="AG7578"/>
      <c r="AH7578"/>
    </row>
    <row r="7579" spans="1:34" x14ac:dyDescent="0.2">
      <c r="A7579"/>
      <c r="J7579"/>
      <c r="AA7579"/>
      <c r="AB7579"/>
      <c r="AC7579"/>
      <c r="AD7579"/>
      <c r="AE7579"/>
      <c r="AF7579"/>
      <c r="AG7579"/>
      <c r="AH7579"/>
    </row>
    <row r="7580" spans="1:34" x14ac:dyDescent="0.2">
      <c r="A7580"/>
      <c r="J7580"/>
      <c r="AA7580"/>
      <c r="AB7580"/>
      <c r="AC7580"/>
      <c r="AD7580"/>
      <c r="AE7580"/>
      <c r="AF7580"/>
      <c r="AG7580"/>
      <c r="AH7580"/>
    </row>
    <row r="7581" spans="1:34" x14ac:dyDescent="0.2">
      <c r="A7581"/>
      <c r="J7581"/>
      <c r="AA7581"/>
      <c r="AB7581"/>
      <c r="AC7581"/>
      <c r="AD7581"/>
      <c r="AE7581"/>
      <c r="AF7581"/>
      <c r="AG7581"/>
      <c r="AH7581"/>
    </row>
    <row r="7582" spans="1:34" x14ac:dyDescent="0.2">
      <c r="A7582"/>
      <c r="J7582"/>
      <c r="AA7582"/>
      <c r="AB7582"/>
      <c r="AC7582"/>
      <c r="AD7582"/>
      <c r="AE7582"/>
      <c r="AF7582"/>
      <c r="AG7582"/>
      <c r="AH7582"/>
    </row>
    <row r="7583" spans="1:34" x14ac:dyDescent="0.2">
      <c r="A7583"/>
      <c r="J7583"/>
      <c r="AA7583"/>
      <c r="AB7583"/>
      <c r="AC7583"/>
      <c r="AD7583"/>
      <c r="AE7583"/>
      <c r="AF7583"/>
      <c r="AG7583"/>
      <c r="AH7583"/>
    </row>
    <row r="7584" spans="1:34" x14ac:dyDescent="0.2">
      <c r="A7584"/>
      <c r="J7584"/>
      <c r="AA7584"/>
      <c r="AB7584"/>
      <c r="AC7584"/>
      <c r="AD7584"/>
      <c r="AE7584"/>
      <c r="AF7584"/>
      <c r="AG7584"/>
      <c r="AH7584"/>
    </row>
    <row r="7585" spans="1:34" x14ac:dyDescent="0.2">
      <c r="A7585"/>
      <c r="J7585"/>
      <c r="AA7585"/>
      <c r="AB7585"/>
      <c r="AC7585"/>
      <c r="AD7585"/>
      <c r="AE7585"/>
      <c r="AF7585"/>
      <c r="AG7585"/>
      <c r="AH7585"/>
    </row>
    <row r="7586" spans="1:34" x14ac:dyDescent="0.2">
      <c r="A7586"/>
      <c r="J7586"/>
      <c r="AA7586"/>
      <c r="AB7586"/>
      <c r="AC7586"/>
      <c r="AD7586"/>
      <c r="AE7586"/>
      <c r="AF7586"/>
      <c r="AG7586"/>
      <c r="AH7586"/>
    </row>
    <row r="7587" spans="1:34" x14ac:dyDescent="0.2">
      <c r="A7587"/>
      <c r="J7587"/>
      <c r="AA7587"/>
      <c r="AB7587"/>
      <c r="AC7587"/>
      <c r="AD7587"/>
      <c r="AE7587"/>
      <c r="AF7587"/>
      <c r="AG7587"/>
      <c r="AH7587"/>
    </row>
    <row r="7588" spans="1:34" x14ac:dyDescent="0.2">
      <c r="A7588"/>
      <c r="J7588"/>
      <c r="AA7588"/>
      <c r="AB7588"/>
      <c r="AC7588"/>
      <c r="AD7588"/>
      <c r="AE7588"/>
      <c r="AF7588"/>
      <c r="AG7588"/>
      <c r="AH7588"/>
    </row>
    <row r="7589" spans="1:34" x14ac:dyDescent="0.2">
      <c r="A7589"/>
      <c r="J7589"/>
      <c r="AA7589"/>
      <c r="AB7589"/>
      <c r="AC7589"/>
      <c r="AD7589"/>
      <c r="AE7589"/>
      <c r="AF7589"/>
      <c r="AG7589"/>
      <c r="AH7589"/>
    </row>
    <row r="7590" spans="1:34" x14ac:dyDescent="0.2">
      <c r="A7590"/>
      <c r="J7590"/>
      <c r="AA7590"/>
      <c r="AB7590"/>
      <c r="AC7590"/>
      <c r="AD7590"/>
      <c r="AE7590"/>
      <c r="AF7590"/>
      <c r="AG7590"/>
      <c r="AH7590"/>
    </row>
    <row r="7591" spans="1:34" x14ac:dyDescent="0.2">
      <c r="A7591"/>
      <c r="J7591"/>
      <c r="AA7591"/>
      <c r="AB7591"/>
      <c r="AC7591"/>
      <c r="AD7591"/>
      <c r="AE7591"/>
      <c r="AF7591"/>
      <c r="AG7591"/>
      <c r="AH7591"/>
    </row>
    <row r="7592" spans="1:34" x14ac:dyDescent="0.2">
      <c r="A7592"/>
      <c r="J7592"/>
      <c r="AA7592"/>
      <c r="AB7592"/>
      <c r="AC7592"/>
      <c r="AD7592"/>
      <c r="AE7592"/>
      <c r="AF7592"/>
      <c r="AG7592"/>
      <c r="AH7592"/>
    </row>
    <row r="7593" spans="1:34" x14ac:dyDescent="0.2">
      <c r="A7593"/>
      <c r="J7593"/>
      <c r="AA7593"/>
      <c r="AB7593"/>
      <c r="AC7593"/>
      <c r="AD7593"/>
      <c r="AE7593"/>
      <c r="AF7593"/>
      <c r="AG7593"/>
      <c r="AH7593"/>
    </row>
    <row r="7594" spans="1:34" x14ac:dyDescent="0.2">
      <c r="A7594"/>
      <c r="J7594"/>
      <c r="AA7594"/>
      <c r="AB7594"/>
      <c r="AC7594"/>
      <c r="AD7594"/>
      <c r="AE7594"/>
      <c r="AF7594"/>
      <c r="AG7594"/>
      <c r="AH7594"/>
    </row>
    <row r="7595" spans="1:34" x14ac:dyDescent="0.2">
      <c r="A7595"/>
      <c r="J7595"/>
      <c r="AA7595"/>
      <c r="AB7595"/>
      <c r="AC7595"/>
      <c r="AD7595"/>
      <c r="AE7595"/>
      <c r="AF7595"/>
      <c r="AG7595"/>
      <c r="AH7595"/>
    </row>
    <row r="7596" spans="1:34" x14ac:dyDescent="0.2">
      <c r="A7596"/>
      <c r="J7596"/>
      <c r="AA7596"/>
      <c r="AB7596"/>
      <c r="AC7596"/>
      <c r="AD7596"/>
      <c r="AE7596"/>
      <c r="AF7596"/>
      <c r="AG7596"/>
      <c r="AH7596"/>
    </row>
    <row r="7597" spans="1:34" x14ac:dyDescent="0.2">
      <c r="A7597"/>
      <c r="J7597"/>
      <c r="AA7597"/>
      <c r="AB7597"/>
      <c r="AC7597"/>
      <c r="AD7597"/>
      <c r="AE7597"/>
      <c r="AF7597"/>
      <c r="AG7597"/>
      <c r="AH7597"/>
    </row>
    <row r="7598" spans="1:34" x14ac:dyDescent="0.2">
      <c r="A7598"/>
      <c r="J7598"/>
      <c r="AA7598"/>
      <c r="AB7598"/>
      <c r="AC7598"/>
      <c r="AD7598"/>
      <c r="AE7598"/>
      <c r="AF7598"/>
      <c r="AG7598"/>
      <c r="AH7598"/>
    </row>
    <row r="7599" spans="1:34" x14ac:dyDescent="0.2">
      <c r="A7599"/>
      <c r="J7599"/>
      <c r="AA7599"/>
      <c r="AB7599"/>
      <c r="AC7599"/>
      <c r="AD7599"/>
      <c r="AE7599"/>
      <c r="AF7599"/>
      <c r="AG7599"/>
      <c r="AH7599"/>
    </row>
    <row r="7600" spans="1:34" x14ac:dyDescent="0.2">
      <c r="A7600"/>
      <c r="J7600"/>
      <c r="AA7600"/>
      <c r="AB7600"/>
      <c r="AC7600"/>
      <c r="AD7600"/>
      <c r="AE7600"/>
      <c r="AF7600"/>
      <c r="AG7600"/>
      <c r="AH7600"/>
    </row>
    <row r="7601" spans="1:34" x14ac:dyDescent="0.2">
      <c r="A7601"/>
      <c r="J7601"/>
      <c r="AA7601"/>
      <c r="AB7601"/>
      <c r="AC7601"/>
      <c r="AD7601"/>
      <c r="AE7601"/>
      <c r="AF7601"/>
      <c r="AG7601"/>
      <c r="AH7601"/>
    </row>
    <row r="7602" spans="1:34" x14ac:dyDescent="0.2">
      <c r="A7602"/>
      <c r="J7602"/>
      <c r="AA7602"/>
      <c r="AB7602"/>
      <c r="AC7602"/>
      <c r="AD7602"/>
      <c r="AE7602"/>
      <c r="AF7602"/>
      <c r="AG7602"/>
      <c r="AH7602"/>
    </row>
    <row r="7603" spans="1:34" x14ac:dyDescent="0.2">
      <c r="A7603"/>
      <c r="J7603"/>
      <c r="AA7603"/>
      <c r="AB7603"/>
      <c r="AC7603"/>
      <c r="AD7603"/>
      <c r="AE7603"/>
      <c r="AF7603"/>
      <c r="AG7603"/>
      <c r="AH7603"/>
    </row>
    <row r="7604" spans="1:34" x14ac:dyDescent="0.2">
      <c r="A7604"/>
      <c r="J7604"/>
      <c r="AA7604"/>
      <c r="AB7604"/>
      <c r="AC7604"/>
      <c r="AD7604"/>
      <c r="AE7604"/>
      <c r="AF7604"/>
      <c r="AG7604"/>
      <c r="AH7604"/>
    </row>
    <row r="7605" spans="1:34" x14ac:dyDescent="0.2">
      <c r="A7605"/>
      <c r="J7605"/>
      <c r="AA7605"/>
      <c r="AB7605"/>
      <c r="AC7605"/>
      <c r="AD7605"/>
      <c r="AE7605"/>
      <c r="AF7605"/>
      <c r="AG7605"/>
      <c r="AH7605"/>
    </row>
    <row r="7606" spans="1:34" x14ac:dyDescent="0.2">
      <c r="A7606"/>
      <c r="J7606"/>
      <c r="AA7606"/>
      <c r="AB7606"/>
      <c r="AC7606"/>
      <c r="AD7606"/>
      <c r="AE7606"/>
      <c r="AF7606"/>
      <c r="AG7606"/>
      <c r="AH7606"/>
    </row>
    <row r="7607" spans="1:34" x14ac:dyDescent="0.2">
      <c r="A7607"/>
      <c r="J7607"/>
      <c r="AA7607"/>
      <c r="AB7607"/>
      <c r="AC7607"/>
      <c r="AD7607"/>
      <c r="AE7607"/>
      <c r="AF7607"/>
      <c r="AG7607"/>
      <c r="AH7607"/>
    </row>
    <row r="7608" spans="1:34" x14ac:dyDescent="0.2">
      <c r="A7608"/>
      <c r="J7608"/>
      <c r="AA7608"/>
      <c r="AB7608"/>
      <c r="AC7608"/>
      <c r="AD7608"/>
      <c r="AE7608"/>
      <c r="AF7608"/>
      <c r="AG7608"/>
      <c r="AH7608"/>
    </row>
    <row r="7609" spans="1:34" x14ac:dyDescent="0.2">
      <c r="A7609"/>
      <c r="J7609"/>
      <c r="AA7609"/>
      <c r="AB7609"/>
      <c r="AC7609"/>
      <c r="AD7609"/>
      <c r="AE7609"/>
      <c r="AF7609"/>
      <c r="AG7609"/>
      <c r="AH7609"/>
    </row>
    <row r="7610" spans="1:34" x14ac:dyDescent="0.2">
      <c r="A7610"/>
      <c r="J7610"/>
      <c r="AA7610"/>
      <c r="AB7610"/>
      <c r="AC7610"/>
      <c r="AD7610"/>
      <c r="AE7610"/>
      <c r="AF7610"/>
      <c r="AG7610"/>
      <c r="AH7610"/>
    </row>
    <row r="7611" spans="1:34" x14ac:dyDescent="0.2">
      <c r="A7611"/>
      <c r="J7611"/>
      <c r="AA7611"/>
      <c r="AB7611"/>
      <c r="AC7611"/>
      <c r="AD7611"/>
      <c r="AE7611"/>
      <c r="AF7611"/>
      <c r="AG7611"/>
      <c r="AH7611"/>
    </row>
    <row r="7612" spans="1:34" x14ac:dyDescent="0.2">
      <c r="A7612"/>
      <c r="J7612"/>
      <c r="AA7612"/>
      <c r="AB7612"/>
      <c r="AC7612"/>
      <c r="AD7612"/>
      <c r="AE7612"/>
      <c r="AF7612"/>
      <c r="AG7612"/>
      <c r="AH7612"/>
    </row>
    <row r="7613" spans="1:34" x14ac:dyDescent="0.2">
      <c r="A7613"/>
      <c r="J7613"/>
      <c r="AA7613"/>
      <c r="AB7613"/>
      <c r="AC7613"/>
      <c r="AD7613"/>
      <c r="AE7613"/>
      <c r="AF7613"/>
      <c r="AG7613"/>
      <c r="AH7613"/>
    </row>
    <row r="7614" spans="1:34" x14ac:dyDescent="0.2">
      <c r="A7614"/>
      <c r="J7614"/>
      <c r="AA7614"/>
      <c r="AB7614"/>
      <c r="AC7614"/>
      <c r="AD7614"/>
      <c r="AE7614"/>
      <c r="AF7614"/>
      <c r="AG7614"/>
      <c r="AH7614"/>
    </row>
    <row r="7615" spans="1:34" x14ac:dyDescent="0.2">
      <c r="A7615"/>
      <c r="J7615"/>
      <c r="AA7615"/>
      <c r="AB7615"/>
      <c r="AC7615"/>
      <c r="AD7615"/>
      <c r="AE7615"/>
      <c r="AF7615"/>
      <c r="AG7615"/>
      <c r="AH7615"/>
    </row>
    <row r="7616" spans="1:34" x14ac:dyDescent="0.2">
      <c r="A7616"/>
      <c r="J7616"/>
      <c r="AA7616"/>
      <c r="AB7616"/>
      <c r="AC7616"/>
      <c r="AD7616"/>
      <c r="AE7616"/>
      <c r="AF7616"/>
      <c r="AG7616"/>
      <c r="AH7616"/>
    </row>
    <row r="7617" spans="1:34" x14ac:dyDescent="0.2">
      <c r="A7617"/>
      <c r="J7617"/>
      <c r="AA7617"/>
      <c r="AB7617"/>
      <c r="AC7617"/>
      <c r="AD7617"/>
      <c r="AE7617"/>
      <c r="AF7617"/>
      <c r="AG7617"/>
      <c r="AH7617"/>
    </row>
    <row r="7618" spans="1:34" x14ac:dyDescent="0.2">
      <c r="A7618"/>
      <c r="J7618"/>
      <c r="AA7618"/>
      <c r="AB7618"/>
      <c r="AC7618"/>
      <c r="AD7618"/>
      <c r="AE7618"/>
      <c r="AF7618"/>
      <c r="AG7618"/>
      <c r="AH7618"/>
    </row>
    <row r="7619" spans="1:34" x14ac:dyDescent="0.2">
      <c r="A7619"/>
      <c r="J7619"/>
      <c r="AA7619"/>
      <c r="AB7619"/>
      <c r="AC7619"/>
      <c r="AD7619"/>
      <c r="AE7619"/>
      <c r="AF7619"/>
      <c r="AG7619"/>
      <c r="AH7619"/>
    </row>
    <row r="7620" spans="1:34" x14ac:dyDescent="0.2">
      <c r="A7620"/>
      <c r="J7620"/>
      <c r="AA7620"/>
      <c r="AB7620"/>
      <c r="AC7620"/>
      <c r="AD7620"/>
      <c r="AE7620"/>
      <c r="AF7620"/>
      <c r="AG7620"/>
      <c r="AH7620"/>
    </row>
    <row r="7621" spans="1:34" x14ac:dyDescent="0.2">
      <c r="A7621"/>
      <c r="J7621"/>
      <c r="AA7621"/>
      <c r="AB7621"/>
      <c r="AC7621"/>
      <c r="AD7621"/>
      <c r="AE7621"/>
      <c r="AF7621"/>
      <c r="AG7621"/>
      <c r="AH7621"/>
    </row>
    <row r="7622" spans="1:34" x14ac:dyDescent="0.2">
      <c r="A7622"/>
      <c r="J7622"/>
      <c r="AA7622"/>
      <c r="AB7622"/>
      <c r="AC7622"/>
      <c r="AD7622"/>
      <c r="AE7622"/>
      <c r="AF7622"/>
      <c r="AG7622"/>
      <c r="AH7622"/>
    </row>
    <row r="7623" spans="1:34" x14ac:dyDescent="0.2">
      <c r="A7623"/>
      <c r="J7623"/>
      <c r="AA7623"/>
      <c r="AB7623"/>
      <c r="AC7623"/>
      <c r="AD7623"/>
      <c r="AE7623"/>
      <c r="AF7623"/>
      <c r="AG7623"/>
      <c r="AH7623"/>
    </row>
    <row r="7624" spans="1:34" x14ac:dyDescent="0.2">
      <c r="A7624"/>
      <c r="J7624"/>
      <c r="AA7624"/>
      <c r="AB7624"/>
      <c r="AC7624"/>
      <c r="AD7624"/>
      <c r="AE7624"/>
      <c r="AF7624"/>
      <c r="AG7624"/>
      <c r="AH7624"/>
    </row>
    <row r="7625" spans="1:34" x14ac:dyDescent="0.2">
      <c r="A7625"/>
      <c r="J7625"/>
      <c r="AA7625"/>
      <c r="AB7625"/>
      <c r="AC7625"/>
      <c r="AD7625"/>
      <c r="AE7625"/>
      <c r="AF7625"/>
      <c r="AG7625"/>
      <c r="AH7625"/>
    </row>
    <row r="7626" spans="1:34" x14ac:dyDescent="0.2">
      <c r="A7626"/>
      <c r="J7626"/>
      <c r="AA7626"/>
      <c r="AB7626"/>
      <c r="AC7626"/>
      <c r="AD7626"/>
      <c r="AE7626"/>
      <c r="AF7626"/>
      <c r="AG7626"/>
      <c r="AH7626"/>
    </row>
    <row r="7627" spans="1:34" x14ac:dyDescent="0.2">
      <c r="A7627"/>
      <c r="J7627"/>
      <c r="AA7627"/>
      <c r="AB7627"/>
      <c r="AC7627"/>
      <c r="AD7627"/>
      <c r="AE7627"/>
      <c r="AF7627"/>
      <c r="AG7627"/>
      <c r="AH7627"/>
    </row>
    <row r="7628" spans="1:34" x14ac:dyDescent="0.2">
      <c r="A7628"/>
      <c r="J7628"/>
      <c r="AA7628"/>
      <c r="AB7628"/>
      <c r="AC7628"/>
      <c r="AD7628"/>
      <c r="AE7628"/>
      <c r="AF7628"/>
      <c r="AG7628"/>
      <c r="AH7628"/>
    </row>
    <row r="7629" spans="1:34" x14ac:dyDescent="0.2">
      <c r="A7629"/>
      <c r="J7629"/>
      <c r="AA7629"/>
      <c r="AB7629"/>
      <c r="AC7629"/>
      <c r="AD7629"/>
      <c r="AE7629"/>
      <c r="AF7629"/>
      <c r="AG7629"/>
      <c r="AH7629"/>
    </row>
    <row r="7630" spans="1:34" x14ac:dyDescent="0.2">
      <c r="A7630"/>
      <c r="J7630"/>
      <c r="AA7630"/>
      <c r="AB7630"/>
      <c r="AC7630"/>
      <c r="AD7630"/>
      <c r="AE7630"/>
      <c r="AF7630"/>
      <c r="AG7630"/>
      <c r="AH7630"/>
    </row>
    <row r="7631" spans="1:34" x14ac:dyDescent="0.2">
      <c r="A7631"/>
      <c r="J7631"/>
      <c r="AA7631"/>
      <c r="AB7631"/>
      <c r="AC7631"/>
      <c r="AD7631"/>
      <c r="AE7631"/>
      <c r="AF7631"/>
      <c r="AG7631"/>
      <c r="AH7631"/>
    </row>
    <row r="7632" spans="1:34" x14ac:dyDescent="0.2">
      <c r="A7632"/>
      <c r="J7632"/>
      <c r="AA7632"/>
      <c r="AB7632"/>
      <c r="AC7632"/>
      <c r="AD7632"/>
      <c r="AE7632"/>
      <c r="AF7632"/>
      <c r="AG7632"/>
      <c r="AH7632"/>
    </row>
    <row r="7633" spans="1:34" x14ac:dyDescent="0.2">
      <c r="A7633"/>
      <c r="J7633"/>
      <c r="AA7633"/>
      <c r="AB7633"/>
      <c r="AC7633"/>
      <c r="AD7633"/>
      <c r="AE7633"/>
      <c r="AF7633"/>
      <c r="AG7633"/>
      <c r="AH7633"/>
    </row>
    <row r="7634" spans="1:34" x14ac:dyDescent="0.2">
      <c r="A7634"/>
      <c r="J7634"/>
      <c r="AA7634"/>
      <c r="AB7634"/>
      <c r="AC7634"/>
      <c r="AD7634"/>
      <c r="AE7634"/>
      <c r="AF7634"/>
      <c r="AG7634"/>
      <c r="AH7634"/>
    </row>
    <row r="7635" spans="1:34" x14ac:dyDescent="0.2">
      <c r="A7635"/>
      <c r="J7635"/>
      <c r="AA7635"/>
      <c r="AB7635"/>
      <c r="AC7635"/>
      <c r="AD7635"/>
      <c r="AE7635"/>
      <c r="AF7635"/>
      <c r="AG7635"/>
      <c r="AH7635"/>
    </row>
    <row r="7636" spans="1:34" x14ac:dyDescent="0.2">
      <c r="A7636"/>
      <c r="J7636"/>
      <c r="AA7636"/>
      <c r="AB7636"/>
      <c r="AC7636"/>
      <c r="AD7636"/>
      <c r="AE7636"/>
      <c r="AF7636"/>
      <c r="AG7636"/>
      <c r="AH7636"/>
    </row>
    <row r="7637" spans="1:34" x14ac:dyDescent="0.2">
      <c r="A7637"/>
      <c r="J7637"/>
      <c r="AA7637"/>
      <c r="AB7637"/>
      <c r="AC7637"/>
      <c r="AD7637"/>
      <c r="AE7637"/>
      <c r="AF7637"/>
      <c r="AG7637"/>
      <c r="AH7637"/>
    </row>
    <row r="7638" spans="1:34" x14ac:dyDescent="0.2">
      <c r="A7638"/>
      <c r="J7638"/>
      <c r="AA7638"/>
      <c r="AB7638"/>
      <c r="AC7638"/>
      <c r="AD7638"/>
      <c r="AE7638"/>
      <c r="AF7638"/>
      <c r="AG7638"/>
      <c r="AH7638"/>
    </row>
    <row r="7639" spans="1:34" x14ac:dyDescent="0.2">
      <c r="A7639"/>
      <c r="J7639"/>
      <c r="AA7639"/>
      <c r="AB7639"/>
      <c r="AC7639"/>
      <c r="AD7639"/>
      <c r="AE7639"/>
      <c r="AF7639"/>
      <c r="AG7639"/>
      <c r="AH7639"/>
    </row>
    <row r="7640" spans="1:34" x14ac:dyDescent="0.2">
      <c r="A7640"/>
      <c r="J7640"/>
      <c r="AA7640"/>
      <c r="AB7640"/>
      <c r="AC7640"/>
      <c r="AD7640"/>
      <c r="AE7640"/>
      <c r="AF7640"/>
      <c r="AG7640"/>
      <c r="AH7640"/>
    </row>
    <row r="7641" spans="1:34" x14ac:dyDescent="0.2">
      <c r="A7641"/>
      <c r="J7641"/>
      <c r="AA7641"/>
      <c r="AB7641"/>
      <c r="AC7641"/>
      <c r="AD7641"/>
      <c r="AE7641"/>
      <c r="AF7641"/>
      <c r="AG7641"/>
      <c r="AH7641"/>
    </row>
    <row r="7642" spans="1:34" x14ac:dyDescent="0.2">
      <c r="A7642"/>
      <c r="J7642"/>
      <c r="AA7642"/>
      <c r="AB7642"/>
      <c r="AC7642"/>
      <c r="AD7642"/>
      <c r="AE7642"/>
      <c r="AF7642"/>
      <c r="AG7642"/>
      <c r="AH7642"/>
    </row>
    <row r="7643" spans="1:34" x14ac:dyDescent="0.2">
      <c r="A7643"/>
      <c r="J7643"/>
      <c r="AA7643"/>
      <c r="AB7643"/>
      <c r="AC7643"/>
      <c r="AD7643"/>
      <c r="AE7643"/>
      <c r="AF7643"/>
      <c r="AG7643"/>
      <c r="AH7643"/>
    </row>
    <row r="7644" spans="1:34" x14ac:dyDescent="0.2">
      <c r="A7644"/>
      <c r="J7644"/>
      <c r="AA7644"/>
      <c r="AB7644"/>
      <c r="AC7644"/>
      <c r="AD7644"/>
      <c r="AE7644"/>
      <c r="AF7644"/>
      <c r="AG7644"/>
      <c r="AH7644"/>
    </row>
    <row r="7645" spans="1:34" x14ac:dyDescent="0.2">
      <c r="A7645"/>
      <c r="J7645"/>
      <c r="AA7645"/>
      <c r="AB7645"/>
      <c r="AC7645"/>
      <c r="AD7645"/>
      <c r="AE7645"/>
      <c r="AF7645"/>
      <c r="AG7645"/>
      <c r="AH7645"/>
    </row>
    <row r="7646" spans="1:34" x14ac:dyDescent="0.2">
      <c r="A7646"/>
      <c r="J7646"/>
      <c r="AA7646"/>
      <c r="AB7646"/>
      <c r="AC7646"/>
      <c r="AD7646"/>
      <c r="AE7646"/>
      <c r="AF7646"/>
      <c r="AG7646"/>
      <c r="AH7646"/>
    </row>
    <row r="7647" spans="1:34" x14ac:dyDescent="0.2">
      <c r="A7647"/>
      <c r="J7647"/>
      <c r="AA7647"/>
      <c r="AB7647"/>
      <c r="AC7647"/>
      <c r="AD7647"/>
      <c r="AE7647"/>
      <c r="AF7647"/>
      <c r="AG7647"/>
      <c r="AH7647"/>
    </row>
    <row r="7648" spans="1:34" x14ac:dyDescent="0.2">
      <c r="A7648"/>
      <c r="J7648"/>
      <c r="AA7648"/>
      <c r="AB7648"/>
      <c r="AC7648"/>
      <c r="AD7648"/>
      <c r="AE7648"/>
      <c r="AF7648"/>
      <c r="AG7648"/>
      <c r="AH7648"/>
    </row>
    <row r="7649" spans="1:34" x14ac:dyDescent="0.2">
      <c r="A7649"/>
      <c r="J7649"/>
      <c r="AA7649"/>
      <c r="AB7649"/>
      <c r="AC7649"/>
      <c r="AD7649"/>
      <c r="AE7649"/>
      <c r="AF7649"/>
      <c r="AG7649"/>
      <c r="AH7649"/>
    </row>
    <row r="7650" spans="1:34" x14ac:dyDescent="0.2">
      <c r="A7650"/>
      <c r="J7650"/>
      <c r="AA7650"/>
      <c r="AB7650"/>
      <c r="AC7650"/>
      <c r="AD7650"/>
      <c r="AE7650"/>
      <c r="AF7650"/>
      <c r="AG7650"/>
      <c r="AH7650"/>
    </row>
    <row r="7651" spans="1:34" x14ac:dyDescent="0.2">
      <c r="A7651"/>
      <c r="J7651"/>
      <c r="AA7651"/>
      <c r="AB7651"/>
      <c r="AC7651"/>
      <c r="AD7651"/>
      <c r="AE7651"/>
      <c r="AF7651"/>
      <c r="AG7651"/>
      <c r="AH7651"/>
    </row>
    <row r="7652" spans="1:34" x14ac:dyDescent="0.2">
      <c r="A7652"/>
      <c r="J7652"/>
      <c r="AA7652"/>
      <c r="AB7652"/>
      <c r="AC7652"/>
      <c r="AD7652"/>
      <c r="AE7652"/>
      <c r="AF7652"/>
      <c r="AG7652"/>
      <c r="AH7652"/>
    </row>
    <row r="7653" spans="1:34" x14ac:dyDescent="0.2">
      <c r="A7653"/>
      <c r="J7653"/>
      <c r="AA7653"/>
      <c r="AB7653"/>
      <c r="AC7653"/>
      <c r="AD7653"/>
      <c r="AE7653"/>
      <c r="AF7653"/>
      <c r="AG7653"/>
      <c r="AH7653"/>
    </row>
    <row r="7654" spans="1:34" x14ac:dyDescent="0.2">
      <c r="A7654"/>
      <c r="J7654"/>
      <c r="AA7654"/>
      <c r="AB7654"/>
      <c r="AC7654"/>
      <c r="AD7654"/>
      <c r="AE7654"/>
      <c r="AF7654"/>
      <c r="AG7654"/>
      <c r="AH7654"/>
    </row>
    <row r="7655" spans="1:34" x14ac:dyDescent="0.2">
      <c r="A7655"/>
      <c r="J7655"/>
      <c r="AA7655"/>
      <c r="AB7655"/>
      <c r="AC7655"/>
      <c r="AD7655"/>
      <c r="AE7655"/>
      <c r="AF7655"/>
      <c r="AG7655"/>
      <c r="AH7655"/>
    </row>
    <row r="7656" spans="1:34" x14ac:dyDescent="0.2">
      <c r="A7656"/>
      <c r="J7656"/>
      <c r="AA7656"/>
      <c r="AB7656"/>
      <c r="AC7656"/>
      <c r="AD7656"/>
      <c r="AE7656"/>
      <c r="AF7656"/>
      <c r="AG7656"/>
      <c r="AH7656"/>
    </row>
    <row r="7657" spans="1:34" x14ac:dyDescent="0.2">
      <c r="A7657"/>
      <c r="J7657"/>
      <c r="AA7657"/>
      <c r="AB7657"/>
      <c r="AC7657"/>
      <c r="AD7657"/>
      <c r="AE7657"/>
      <c r="AF7657"/>
      <c r="AG7657"/>
      <c r="AH7657"/>
    </row>
    <row r="7658" spans="1:34" x14ac:dyDescent="0.2">
      <c r="A7658"/>
      <c r="J7658"/>
      <c r="AA7658"/>
      <c r="AB7658"/>
      <c r="AC7658"/>
      <c r="AD7658"/>
      <c r="AE7658"/>
      <c r="AF7658"/>
      <c r="AG7658"/>
      <c r="AH7658"/>
    </row>
    <row r="7659" spans="1:34" x14ac:dyDescent="0.2">
      <c r="A7659"/>
      <c r="J7659"/>
      <c r="AA7659"/>
      <c r="AB7659"/>
      <c r="AC7659"/>
      <c r="AD7659"/>
      <c r="AE7659"/>
      <c r="AF7659"/>
      <c r="AG7659"/>
      <c r="AH7659"/>
    </row>
    <row r="7660" spans="1:34" x14ac:dyDescent="0.2">
      <c r="A7660"/>
      <c r="J7660"/>
      <c r="AA7660"/>
      <c r="AB7660"/>
      <c r="AC7660"/>
      <c r="AD7660"/>
      <c r="AE7660"/>
      <c r="AF7660"/>
      <c r="AG7660"/>
      <c r="AH7660"/>
    </row>
    <row r="7661" spans="1:34" x14ac:dyDescent="0.2">
      <c r="A7661"/>
      <c r="J7661"/>
      <c r="AA7661"/>
      <c r="AB7661"/>
      <c r="AC7661"/>
      <c r="AD7661"/>
      <c r="AE7661"/>
      <c r="AF7661"/>
      <c r="AG7661"/>
      <c r="AH7661"/>
    </row>
    <row r="7662" spans="1:34" x14ac:dyDescent="0.2">
      <c r="A7662"/>
      <c r="J7662"/>
      <c r="AA7662"/>
      <c r="AB7662"/>
      <c r="AC7662"/>
      <c r="AD7662"/>
      <c r="AE7662"/>
      <c r="AF7662"/>
      <c r="AG7662"/>
      <c r="AH7662"/>
    </row>
    <row r="7663" spans="1:34" x14ac:dyDescent="0.2">
      <c r="A7663"/>
      <c r="J7663"/>
      <c r="AA7663"/>
      <c r="AB7663"/>
      <c r="AC7663"/>
      <c r="AD7663"/>
      <c r="AE7663"/>
      <c r="AF7663"/>
      <c r="AG7663"/>
      <c r="AH7663"/>
    </row>
    <row r="7664" spans="1:34" x14ac:dyDescent="0.2">
      <c r="A7664"/>
      <c r="J7664"/>
      <c r="AA7664"/>
      <c r="AB7664"/>
      <c r="AC7664"/>
      <c r="AD7664"/>
      <c r="AE7664"/>
      <c r="AF7664"/>
      <c r="AG7664"/>
      <c r="AH7664"/>
    </row>
    <row r="7665" spans="1:34" x14ac:dyDescent="0.2">
      <c r="A7665"/>
      <c r="J7665"/>
      <c r="AA7665"/>
      <c r="AB7665"/>
      <c r="AC7665"/>
      <c r="AD7665"/>
      <c r="AE7665"/>
      <c r="AF7665"/>
      <c r="AG7665"/>
      <c r="AH7665"/>
    </row>
    <row r="7666" spans="1:34" x14ac:dyDescent="0.2">
      <c r="A7666"/>
      <c r="J7666"/>
      <c r="AA7666"/>
      <c r="AB7666"/>
      <c r="AC7666"/>
      <c r="AD7666"/>
      <c r="AE7666"/>
      <c r="AF7666"/>
      <c r="AG7666"/>
      <c r="AH7666"/>
    </row>
    <row r="7667" spans="1:34" x14ac:dyDescent="0.2">
      <c r="A7667"/>
      <c r="J7667"/>
      <c r="AA7667"/>
      <c r="AB7667"/>
      <c r="AC7667"/>
      <c r="AD7667"/>
      <c r="AE7667"/>
      <c r="AF7667"/>
      <c r="AG7667"/>
      <c r="AH7667"/>
    </row>
    <row r="7668" spans="1:34" x14ac:dyDescent="0.2">
      <c r="A7668"/>
      <c r="J7668"/>
      <c r="AA7668"/>
      <c r="AB7668"/>
      <c r="AC7668"/>
      <c r="AD7668"/>
      <c r="AE7668"/>
      <c r="AF7668"/>
      <c r="AG7668"/>
      <c r="AH7668"/>
    </row>
    <row r="7669" spans="1:34" x14ac:dyDescent="0.2">
      <c r="A7669"/>
      <c r="J7669"/>
      <c r="AA7669"/>
      <c r="AB7669"/>
      <c r="AC7669"/>
      <c r="AD7669"/>
      <c r="AE7669"/>
      <c r="AF7669"/>
      <c r="AG7669"/>
      <c r="AH7669"/>
    </row>
    <row r="7670" spans="1:34" x14ac:dyDescent="0.2">
      <c r="A7670"/>
      <c r="J7670"/>
      <c r="AA7670"/>
      <c r="AB7670"/>
      <c r="AC7670"/>
      <c r="AD7670"/>
      <c r="AE7670"/>
      <c r="AF7670"/>
      <c r="AG7670"/>
      <c r="AH7670"/>
    </row>
    <row r="7671" spans="1:34" x14ac:dyDescent="0.2">
      <c r="A7671"/>
      <c r="J7671"/>
      <c r="AA7671"/>
      <c r="AB7671"/>
      <c r="AC7671"/>
      <c r="AD7671"/>
      <c r="AE7671"/>
      <c r="AF7671"/>
      <c r="AG7671"/>
      <c r="AH7671"/>
    </row>
    <row r="7672" spans="1:34" x14ac:dyDescent="0.2">
      <c r="A7672"/>
      <c r="J7672"/>
      <c r="AA7672"/>
      <c r="AB7672"/>
      <c r="AC7672"/>
      <c r="AD7672"/>
      <c r="AE7672"/>
      <c r="AF7672"/>
      <c r="AG7672"/>
      <c r="AH7672"/>
    </row>
    <row r="7673" spans="1:34" x14ac:dyDescent="0.2">
      <c r="A7673"/>
      <c r="J7673"/>
      <c r="AA7673"/>
      <c r="AB7673"/>
      <c r="AC7673"/>
      <c r="AD7673"/>
      <c r="AE7673"/>
      <c r="AF7673"/>
      <c r="AG7673"/>
      <c r="AH7673"/>
    </row>
    <row r="7674" spans="1:34" x14ac:dyDescent="0.2">
      <c r="A7674"/>
      <c r="J7674"/>
      <c r="AA7674"/>
      <c r="AB7674"/>
      <c r="AC7674"/>
      <c r="AD7674"/>
      <c r="AE7674"/>
      <c r="AF7674"/>
      <c r="AG7674"/>
      <c r="AH7674"/>
    </row>
    <row r="7675" spans="1:34" x14ac:dyDescent="0.2">
      <c r="A7675"/>
      <c r="J7675"/>
      <c r="AA7675"/>
      <c r="AB7675"/>
      <c r="AC7675"/>
      <c r="AD7675"/>
      <c r="AE7675"/>
      <c r="AF7675"/>
      <c r="AG7675"/>
      <c r="AH7675"/>
    </row>
    <row r="7676" spans="1:34" x14ac:dyDescent="0.2">
      <c r="A7676"/>
      <c r="J7676"/>
      <c r="AA7676"/>
      <c r="AB7676"/>
      <c r="AC7676"/>
      <c r="AD7676"/>
      <c r="AE7676"/>
      <c r="AF7676"/>
      <c r="AG7676"/>
      <c r="AH7676"/>
    </row>
    <row r="7677" spans="1:34" x14ac:dyDescent="0.2">
      <c r="A7677"/>
      <c r="J7677"/>
      <c r="AA7677"/>
      <c r="AB7677"/>
      <c r="AC7677"/>
      <c r="AD7677"/>
      <c r="AE7677"/>
      <c r="AF7677"/>
      <c r="AG7677"/>
      <c r="AH7677"/>
    </row>
    <row r="7678" spans="1:34" x14ac:dyDescent="0.2">
      <c r="A7678"/>
      <c r="J7678"/>
      <c r="AA7678"/>
      <c r="AB7678"/>
      <c r="AC7678"/>
      <c r="AD7678"/>
      <c r="AE7678"/>
      <c r="AF7678"/>
      <c r="AG7678"/>
      <c r="AH7678"/>
    </row>
    <row r="7679" spans="1:34" x14ac:dyDescent="0.2">
      <c r="A7679"/>
      <c r="J7679"/>
      <c r="AA7679"/>
      <c r="AB7679"/>
      <c r="AC7679"/>
      <c r="AD7679"/>
      <c r="AE7679"/>
      <c r="AF7679"/>
      <c r="AG7679"/>
      <c r="AH7679"/>
    </row>
    <row r="7680" spans="1:34" x14ac:dyDescent="0.2">
      <c r="A7680"/>
      <c r="J7680"/>
      <c r="AA7680"/>
      <c r="AB7680"/>
      <c r="AC7680"/>
      <c r="AD7680"/>
      <c r="AE7680"/>
      <c r="AF7680"/>
      <c r="AG7680"/>
      <c r="AH7680"/>
    </row>
    <row r="7681" spans="1:34" x14ac:dyDescent="0.2">
      <c r="A7681"/>
      <c r="J7681"/>
      <c r="AA7681"/>
      <c r="AB7681"/>
      <c r="AC7681"/>
      <c r="AD7681"/>
      <c r="AE7681"/>
      <c r="AF7681"/>
      <c r="AG7681"/>
      <c r="AH7681"/>
    </row>
    <row r="7682" spans="1:34" x14ac:dyDescent="0.2">
      <c r="A7682"/>
      <c r="J7682"/>
      <c r="AA7682"/>
      <c r="AB7682"/>
      <c r="AC7682"/>
      <c r="AD7682"/>
      <c r="AE7682"/>
      <c r="AF7682"/>
      <c r="AG7682"/>
      <c r="AH7682"/>
    </row>
    <row r="7683" spans="1:34" x14ac:dyDescent="0.2">
      <c r="A7683"/>
      <c r="J7683"/>
      <c r="AA7683"/>
      <c r="AB7683"/>
      <c r="AC7683"/>
      <c r="AD7683"/>
      <c r="AE7683"/>
      <c r="AF7683"/>
      <c r="AG7683"/>
      <c r="AH7683"/>
    </row>
    <row r="7684" spans="1:34" x14ac:dyDescent="0.2">
      <c r="A7684"/>
      <c r="J7684"/>
      <c r="AA7684"/>
      <c r="AB7684"/>
      <c r="AC7684"/>
      <c r="AD7684"/>
      <c r="AE7684"/>
      <c r="AF7684"/>
      <c r="AG7684"/>
      <c r="AH7684"/>
    </row>
    <row r="7685" spans="1:34" x14ac:dyDescent="0.2">
      <c r="A7685"/>
      <c r="J7685"/>
      <c r="AA7685"/>
      <c r="AB7685"/>
      <c r="AC7685"/>
      <c r="AD7685"/>
      <c r="AE7685"/>
      <c r="AF7685"/>
      <c r="AG7685"/>
      <c r="AH7685"/>
    </row>
    <row r="7686" spans="1:34" x14ac:dyDescent="0.2">
      <c r="A7686"/>
      <c r="J7686"/>
      <c r="AA7686"/>
      <c r="AB7686"/>
      <c r="AC7686"/>
      <c r="AD7686"/>
      <c r="AE7686"/>
      <c r="AF7686"/>
      <c r="AG7686"/>
      <c r="AH7686"/>
    </row>
    <row r="7687" spans="1:34" x14ac:dyDescent="0.2">
      <c r="A7687"/>
      <c r="J7687"/>
      <c r="AA7687"/>
      <c r="AB7687"/>
      <c r="AC7687"/>
      <c r="AD7687"/>
      <c r="AE7687"/>
      <c r="AF7687"/>
      <c r="AG7687"/>
      <c r="AH7687"/>
    </row>
    <row r="7688" spans="1:34" x14ac:dyDescent="0.2">
      <c r="A7688"/>
      <c r="J7688"/>
      <c r="AA7688"/>
      <c r="AB7688"/>
      <c r="AC7688"/>
      <c r="AD7688"/>
      <c r="AE7688"/>
      <c r="AF7688"/>
      <c r="AG7688"/>
      <c r="AH7688"/>
    </row>
    <row r="7689" spans="1:34" x14ac:dyDescent="0.2">
      <c r="A7689"/>
      <c r="J7689"/>
      <c r="AA7689"/>
      <c r="AB7689"/>
      <c r="AC7689"/>
      <c r="AD7689"/>
      <c r="AE7689"/>
      <c r="AF7689"/>
      <c r="AG7689"/>
      <c r="AH7689"/>
    </row>
    <row r="7690" spans="1:34" x14ac:dyDescent="0.2">
      <c r="A7690"/>
      <c r="J7690"/>
      <c r="AA7690"/>
      <c r="AB7690"/>
      <c r="AC7690"/>
      <c r="AD7690"/>
      <c r="AE7690"/>
      <c r="AF7690"/>
      <c r="AG7690"/>
      <c r="AH7690"/>
    </row>
    <row r="7691" spans="1:34" x14ac:dyDescent="0.2">
      <c r="A7691"/>
      <c r="J7691"/>
      <c r="AA7691"/>
      <c r="AB7691"/>
      <c r="AC7691"/>
      <c r="AD7691"/>
      <c r="AE7691"/>
      <c r="AF7691"/>
      <c r="AG7691"/>
      <c r="AH7691"/>
    </row>
    <row r="7692" spans="1:34" x14ac:dyDescent="0.2">
      <c r="A7692"/>
      <c r="J7692"/>
      <c r="AA7692"/>
      <c r="AB7692"/>
      <c r="AC7692"/>
      <c r="AD7692"/>
      <c r="AE7692"/>
      <c r="AF7692"/>
      <c r="AG7692"/>
      <c r="AH7692"/>
    </row>
    <row r="7693" spans="1:34" x14ac:dyDescent="0.2">
      <c r="A7693"/>
      <c r="J7693"/>
      <c r="AA7693"/>
      <c r="AB7693"/>
      <c r="AC7693"/>
      <c r="AD7693"/>
      <c r="AE7693"/>
      <c r="AF7693"/>
      <c r="AG7693"/>
      <c r="AH7693"/>
    </row>
    <row r="7694" spans="1:34" x14ac:dyDescent="0.2">
      <c r="A7694"/>
      <c r="J7694"/>
      <c r="AA7694"/>
      <c r="AB7694"/>
      <c r="AC7694"/>
      <c r="AD7694"/>
      <c r="AE7694"/>
      <c r="AF7694"/>
      <c r="AG7694"/>
      <c r="AH7694"/>
    </row>
    <row r="7695" spans="1:34" x14ac:dyDescent="0.2">
      <c r="A7695"/>
      <c r="J7695"/>
      <c r="AA7695"/>
      <c r="AB7695"/>
      <c r="AC7695"/>
      <c r="AD7695"/>
      <c r="AE7695"/>
      <c r="AF7695"/>
      <c r="AG7695"/>
      <c r="AH7695"/>
    </row>
    <row r="7696" spans="1:34" x14ac:dyDescent="0.2">
      <c r="A7696"/>
      <c r="J7696"/>
      <c r="AA7696"/>
      <c r="AB7696"/>
      <c r="AC7696"/>
      <c r="AD7696"/>
      <c r="AE7696"/>
      <c r="AF7696"/>
      <c r="AG7696"/>
      <c r="AH7696"/>
    </row>
    <row r="7697" spans="1:34" x14ac:dyDescent="0.2">
      <c r="A7697"/>
      <c r="J7697"/>
      <c r="AA7697"/>
      <c r="AB7697"/>
      <c r="AC7697"/>
      <c r="AD7697"/>
      <c r="AE7697"/>
      <c r="AF7697"/>
      <c r="AG7697"/>
      <c r="AH7697"/>
    </row>
    <row r="7698" spans="1:34" x14ac:dyDescent="0.2">
      <c r="A7698"/>
      <c r="J7698"/>
      <c r="AA7698"/>
      <c r="AB7698"/>
      <c r="AC7698"/>
      <c r="AD7698"/>
      <c r="AE7698"/>
      <c r="AF7698"/>
      <c r="AG7698"/>
      <c r="AH7698"/>
    </row>
    <row r="7699" spans="1:34" x14ac:dyDescent="0.2">
      <c r="A7699"/>
      <c r="J7699"/>
      <c r="AA7699"/>
      <c r="AB7699"/>
      <c r="AC7699"/>
      <c r="AD7699"/>
      <c r="AE7699"/>
      <c r="AF7699"/>
      <c r="AG7699"/>
      <c r="AH7699"/>
    </row>
    <row r="7700" spans="1:34" x14ac:dyDescent="0.2">
      <c r="A7700"/>
      <c r="J7700"/>
      <c r="AA7700"/>
      <c r="AB7700"/>
      <c r="AC7700"/>
      <c r="AD7700"/>
      <c r="AE7700"/>
      <c r="AF7700"/>
      <c r="AG7700"/>
      <c r="AH7700"/>
    </row>
    <row r="7701" spans="1:34" x14ac:dyDescent="0.2">
      <c r="A7701"/>
      <c r="J7701"/>
      <c r="AA7701"/>
      <c r="AB7701"/>
      <c r="AC7701"/>
      <c r="AD7701"/>
      <c r="AE7701"/>
      <c r="AF7701"/>
      <c r="AG7701"/>
      <c r="AH7701"/>
    </row>
    <row r="7702" spans="1:34" x14ac:dyDescent="0.2">
      <c r="A7702"/>
      <c r="J7702"/>
      <c r="AA7702"/>
      <c r="AB7702"/>
      <c r="AC7702"/>
      <c r="AD7702"/>
      <c r="AE7702"/>
      <c r="AF7702"/>
      <c r="AG7702"/>
      <c r="AH7702"/>
    </row>
    <row r="7703" spans="1:34" x14ac:dyDescent="0.2">
      <c r="A7703"/>
      <c r="J7703"/>
      <c r="AA7703"/>
      <c r="AB7703"/>
      <c r="AC7703"/>
      <c r="AD7703"/>
      <c r="AE7703"/>
      <c r="AF7703"/>
      <c r="AG7703"/>
      <c r="AH7703"/>
    </row>
    <row r="7704" spans="1:34" x14ac:dyDescent="0.2">
      <c r="A7704"/>
      <c r="J7704"/>
      <c r="AA7704"/>
      <c r="AB7704"/>
      <c r="AC7704"/>
      <c r="AD7704"/>
      <c r="AE7704"/>
      <c r="AF7704"/>
      <c r="AG7704"/>
      <c r="AH7704"/>
    </row>
    <row r="7705" spans="1:34" x14ac:dyDescent="0.2">
      <c r="A7705"/>
      <c r="J7705"/>
      <c r="AA7705"/>
      <c r="AB7705"/>
      <c r="AC7705"/>
      <c r="AD7705"/>
      <c r="AE7705"/>
      <c r="AF7705"/>
      <c r="AG7705"/>
      <c r="AH7705"/>
    </row>
    <row r="7706" spans="1:34" x14ac:dyDescent="0.2">
      <c r="A7706"/>
      <c r="J7706"/>
      <c r="AA7706"/>
      <c r="AB7706"/>
      <c r="AC7706"/>
      <c r="AD7706"/>
      <c r="AE7706"/>
      <c r="AF7706"/>
      <c r="AG7706"/>
      <c r="AH7706"/>
    </row>
    <row r="7707" spans="1:34" x14ac:dyDescent="0.2">
      <c r="A7707"/>
      <c r="J7707"/>
      <c r="AA7707"/>
      <c r="AB7707"/>
      <c r="AC7707"/>
      <c r="AD7707"/>
      <c r="AE7707"/>
      <c r="AF7707"/>
      <c r="AG7707"/>
      <c r="AH7707"/>
    </row>
    <row r="7708" spans="1:34" x14ac:dyDescent="0.2">
      <c r="A7708"/>
      <c r="J7708"/>
      <c r="AA7708"/>
      <c r="AB7708"/>
      <c r="AC7708"/>
      <c r="AD7708"/>
      <c r="AE7708"/>
      <c r="AF7708"/>
      <c r="AG7708"/>
      <c r="AH7708"/>
    </row>
    <row r="7709" spans="1:34" x14ac:dyDescent="0.2">
      <c r="A7709"/>
      <c r="J7709"/>
      <c r="AA7709"/>
      <c r="AB7709"/>
      <c r="AC7709"/>
      <c r="AD7709"/>
      <c r="AE7709"/>
      <c r="AF7709"/>
      <c r="AG7709"/>
      <c r="AH7709"/>
    </row>
    <row r="7710" spans="1:34" x14ac:dyDescent="0.2">
      <c r="A7710"/>
      <c r="J7710"/>
      <c r="AA7710"/>
      <c r="AB7710"/>
      <c r="AC7710"/>
      <c r="AD7710"/>
      <c r="AE7710"/>
      <c r="AF7710"/>
      <c r="AG7710"/>
      <c r="AH7710"/>
    </row>
    <row r="7711" spans="1:34" x14ac:dyDescent="0.2">
      <c r="A7711"/>
      <c r="J7711"/>
      <c r="AA7711"/>
      <c r="AB7711"/>
      <c r="AC7711"/>
      <c r="AD7711"/>
      <c r="AE7711"/>
      <c r="AF7711"/>
      <c r="AG7711"/>
      <c r="AH7711"/>
    </row>
    <row r="7712" spans="1:34" x14ac:dyDescent="0.2">
      <c r="A7712"/>
      <c r="J7712"/>
      <c r="AA7712"/>
      <c r="AB7712"/>
      <c r="AC7712"/>
      <c r="AD7712"/>
      <c r="AE7712"/>
      <c r="AF7712"/>
      <c r="AG7712"/>
      <c r="AH7712"/>
    </row>
    <row r="7713" spans="1:34" x14ac:dyDescent="0.2">
      <c r="A7713"/>
      <c r="J7713"/>
      <c r="AA7713"/>
      <c r="AB7713"/>
      <c r="AC7713"/>
      <c r="AD7713"/>
      <c r="AE7713"/>
      <c r="AF7713"/>
      <c r="AG7713"/>
      <c r="AH7713"/>
    </row>
    <row r="7714" spans="1:34" x14ac:dyDescent="0.2">
      <c r="A7714"/>
      <c r="J7714"/>
      <c r="AA7714"/>
      <c r="AB7714"/>
      <c r="AC7714"/>
      <c r="AD7714"/>
      <c r="AE7714"/>
      <c r="AF7714"/>
      <c r="AG7714"/>
      <c r="AH7714"/>
    </row>
    <row r="7715" spans="1:34" x14ac:dyDescent="0.2">
      <c r="A7715"/>
      <c r="J7715"/>
      <c r="AA7715"/>
      <c r="AB7715"/>
      <c r="AC7715"/>
      <c r="AD7715"/>
      <c r="AE7715"/>
      <c r="AF7715"/>
      <c r="AG7715"/>
      <c r="AH7715"/>
    </row>
    <row r="7716" spans="1:34" x14ac:dyDescent="0.2">
      <c r="A7716"/>
      <c r="J7716"/>
      <c r="AA7716"/>
      <c r="AB7716"/>
      <c r="AC7716"/>
      <c r="AD7716"/>
      <c r="AE7716"/>
      <c r="AF7716"/>
      <c r="AG7716"/>
      <c r="AH7716"/>
    </row>
    <row r="7717" spans="1:34" x14ac:dyDescent="0.2">
      <c r="A7717"/>
      <c r="J7717"/>
      <c r="AA7717"/>
      <c r="AB7717"/>
      <c r="AC7717"/>
      <c r="AD7717"/>
      <c r="AE7717"/>
      <c r="AF7717"/>
      <c r="AG7717"/>
      <c r="AH7717"/>
    </row>
    <row r="7718" spans="1:34" x14ac:dyDescent="0.2">
      <c r="A7718"/>
      <c r="J7718"/>
      <c r="AA7718"/>
      <c r="AB7718"/>
      <c r="AC7718"/>
      <c r="AD7718"/>
      <c r="AE7718"/>
      <c r="AF7718"/>
      <c r="AG7718"/>
      <c r="AH7718"/>
    </row>
    <row r="7719" spans="1:34" x14ac:dyDescent="0.2">
      <c r="A7719"/>
      <c r="J7719"/>
      <c r="AA7719"/>
      <c r="AB7719"/>
      <c r="AC7719"/>
      <c r="AD7719"/>
      <c r="AE7719"/>
      <c r="AF7719"/>
      <c r="AG7719"/>
      <c r="AH7719"/>
    </row>
    <row r="7720" spans="1:34" x14ac:dyDescent="0.2">
      <c r="A7720"/>
      <c r="J7720"/>
      <c r="AA7720"/>
      <c r="AB7720"/>
      <c r="AC7720"/>
      <c r="AD7720"/>
      <c r="AE7720"/>
      <c r="AF7720"/>
      <c r="AG7720"/>
      <c r="AH7720"/>
    </row>
    <row r="7721" spans="1:34" x14ac:dyDescent="0.2">
      <c r="A7721"/>
      <c r="J7721"/>
      <c r="AA7721"/>
      <c r="AB7721"/>
      <c r="AC7721"/>
      <c r="AD7721"/>
      <c r="AE7721"/>
      <c r="AF7721"/>
      <c r="AG7721"/>
      <c r="AH7721"/>
    </row>
    <row r="7722" spans="1:34" x14ac:dyDescent="0.2">
      <c r="A7722"/>
      <c r="J7722"/>
      <c r="AA7722"/>
      <c r="AB7722"/>
      <c r="AC7722"/>
      <c r="AD7722"/>
      <c r="AE7722"/>
      <c r="AF7722"/>
      <c r="AG7722"/>
      <c r="AH7722"/>
    </row>
    <row r="7723" spans="1:34" x14ac:dyDescent="0.2">
      <c r="A7723"/>
      <c r="J7723"/>
      <c r="AA7723"/>
      <c r="AB7723"/>
      <c r="AC7723"/>
      <c r="AD7723"/>
      <c r="AE7723"/>
      <c r="AF7723"/>
      <c r="AG7723"/>
      <c r="AH7723"/>
    </row>
    <row r="7724" spans="1:34" x14ac:dyDescent="0.2">
      <c r="A7724"/>
      <c r="J7724"/>
      <c r="AA7724"/>
      <c r="AB7724"/>
      <c r="AC7724"/>
      <c r="AD7724"/>
      <c r="AE7724"/>
      <c r="AF7724"/>
      <c r="AG7724"/>
      <c r="AH7724"/>
    </row>
    <row r="7725" spans="1:34" x14ac:dyDescent="0.2">
      <c r="A7725"/>
      <c r="J7725"/>
      <c r="AA7725"/>
      <c r="AB7725"/>
      <c r="AC7725"/>
      <c r="AD7725"/>
      <c r="AE7725"/>
      <c r="AF7725"/>
      <c r="AG7725"/>
      <c r="AH7725"/>
    </row>
    <row r="7726" spans="1:34" x14ac:dyDescent="0.2">
      <c r="A7726"/>
      <c r="J7726"/>
      <c r="AA7726"/>
      <c r="AB7726"/>
      <c r="AC7726"/>
      <c r="AD7726"/>
      <c r="AE7726"/>
      <c r="AF7726"/>
      <c r="AG7726"/>
      <c r="AH7726"/>
    </row>
    <row r="7727" spans="1:34" x14ac:dyDescent="0.2">
      <c r="A7727"/>
      <c r="J7727"/>
      <c r="AA7727"/>
      <c r="AB7727"/>
      <c r="AC7727"/>
      <c r="AD7727"/>
      <c r="AE7727"/>
      <c r="AF7727"/>
      <c r="AG7727"/>
      <c r="AH7727"/>
    </row>
    <row r="7728" spans="1:34" x14ac:dyDescent="0.2">
      <c r="A7728"/>
      <c r="J7728"/>
      <c r="AA7728"/>
      <c r="AB7728"/>
      <c r="AC7728"/>
      <c r="AD7728"/>
      <c r="AE7728"/>
      <c r="AF7728"/>
      <c r="AG7728"/>
      <c r="AH7728"/>
    </row>
    <row r="7729" spans="1:34" x14ac:dyDescent="0.2">
      <c r="A7729"/>
      <c r="J7729"/>
      <c r="AA7729"/>
      <c r="AB7729"/>
      <c r="AC7729"/>
      <c r="AD7729"/>
      <c r="AE7729"/>
      <c r="AF7729"/>
      <c r="AG7729"/>
      <c r="AH7729"/>
    </row>
    <row r="7730" spans="1:34" x14ac:dyDescent="0.2">
      <c r="A7730"/>
      <c r="J7730"/>
      <c r="AA7730"/>
      <c r="AB7730"/>
      <c r="AC7730"/>
      <c r="AD7730"/>
      <c r="AE7730"/>
      <c r="AF7730"/>
      <c r="AG7730"/>
      <c r="AH7730"/>
    </row>
    <row r="7731" spans="1:34" x14ac:dyDescent="0.2">
      <c r="A7731"/>
      <c r="J7731"/>
      <c r="AA7731"/>
      <c r="AB7731"/>
      <c r="AC7731"/>
      <c r="AD7731"/>
      <c r="AE7731"/>
      <c r="AF7731"/>
      <c r="AG7731"/>
      <c r="AH7731"/>
    </row>
    <row r="7732" spans="1:34" x14ac:dyDescent="0.2">
      <c r="A7732"/>
      <c r="J7732"/>
      <c r="AA7732"/>
      <c r="AB7732"/>
      <c r="AC7732"/>
      <c r="AD7732"/>
      <c r="AE7732"/>
      <c r="AF7732"/>
      <c r="AG7732"/>
      <c r="AH7732"/>
    </row>
    <row r="7733" spans="1:34" x14ac:dyDescent="0.2">
      <c r="A7733"/>
      <c r="J7733"/>
      <c r="AA7733"/>
      <c r="AB7733"/>
      <c r="AC7733"/>
      <c r="AD7733"/>
      <c r="AE7733"/>
      <c r="AF7733"/>
      <c r="AG7733"/>
      <c r="AH7733"/>
    </row>
    <row r="7734" spans="1:34" x14ac:dyDescent="0.2">
      <c r="A7734"/>
      <c r="J7734"/>
      <c r="AA7734"/>
      <c r="AB7734"/>
      <c r="AC7734"/>
      <c r="AD7734"/>
      <c r="AE7734"/>
      <c r="AF7734"/>
      <c r="AG7734"/>
      <c r="AH7734"/>
    </row>
    <row r="7735" spans="1:34" x14ac:dyDescent="0.2">
      <c r="A7735"/>
      <c r="J7735"/>
      <c r="AA7735"/>
      <c r="AB7735"/>
      <c r="AC7735"/>
      <c r="AD7735"/>
      <c r="AE7735"/>
      <c r="AF7735"/>
      <c r="AG7735"/>
      <c r="AH7735"/>
    </row>
    <row r="7736" spans="1:34" x14ac:dyDescent="0.2">
      <c r="A7736"/>
      <c r="J7736"/>
      <c r="AA7736"/>
      <c r="AB7736"/>
      <c r="AC7736"/>
      <c r="AD7736"/>
      <c r="AE7736"/>
      <c r="AF7736"/>
      <c r="AG7736"/>
      <c r="AH7736"/>
    </row>
    <row r="7737" spans="1:34" x14ac:dyDescent="0.2">
      <c r="A7737"/>
      <c r="J7737"/>
      <c r="AA7737"/>
      <c r="AB7737"/>
      <c r="AC7737"/>
      <c r="AD7737"/>
      <c r="AE7737"/>
      <c r="AF7737"/>
      <c r="AG7737"/>
      <c r="AH7737"/>
    </row>
    <row r="7738" spans="1:34" x14ac:dyDescent="0.2">
      <c r="A7738"/>
      <c r="J7738"/>
      <c r="AA7738"/>
      <c r="AB7738"/>
      <c r="AC7738"/>
      <c r="AD7738"/>
      <c r="AE7738"/>
      <c r="AF7738"/>
      <c r="AG7738"/>
      <c r="AH7738"/>
    </row>
    <row r="7739" spans="1:34" x14ac:dyDescent="0.2">
      <c r="A7739"/>
      <c r="J7739"/>
      <c r="AA7739"/>
      <c r="AB7739"/>
      <c r="AC7739"/>
      <c r="AD7739"/>
      <c r="AE7739"/>
      <c r="AF7739"/>
      <c r="AG7739"/>
      <c r="AH7739"/>
    </row>
    <row r="7740" spans="1:34" x14ac:dyDescent="0.2">
      <c r="A7740"/>
      <c r="J7740"/>
      <c r="AA7740"/>
      <c r="AB7740"/>
      <c r="AC7740"/>
      <c r="AD7740"/>
      <c r="AE7740"/>
      <c r="AF7740"/>
      <c r="AG7740"/>
      <c r="AH7740"/>
    </row>
    <row r="7741" spans="1:34" x14ac:dyDescent="0.2">
      <c r="A7741"/>
      <c r="J7741"/>
      <c r="AA7741"/>
      <c r="AB7741"/>
      <c r="AC7741"/>
      <c r="AD7741"/>
      <c r="AE7741"/>
      <c r="AF7741"/>
      <c r="AG7741"/>
      <c r="AH7741"/>
    </row>
    <row r="7742" spans="1:34" x14ac:dyDescent="0.2">
      <c r="A7742"/>
      <c r="J7742"/>
      <c r="AA7742"/>
      <c r="AB7742"/>
      <c r="AC7742"/>
      <c r="AD7742"/>
      <c r="AE7742"/>
      <c r="AF7742"/>
      <c r="AG7742"/>
      <c r="AH7742"/>
    </row>
    <row r="7743" spans="1:34" x14ac:dyDescent="0.2">
      <c r="A7743"/>
      <c r="J7743"/>
      <c r="AA7743"/>
      <c r="AB7743"/>
      <c r="AC7743"/>
      <c r="AD7743"/>
      <c r="AE7743"/>
      <c r="AF7743"/>
      <c r="AG7743"/>
      <c r="AH7743"/>
    </row>
    <row r="7744" spans="1:34" x14ac:dyDescent="0.2">
      <c r="A7744"/>
      <c r="J7744"/>
      <c r="AA7744"/>
      <c r="AB7744"/>
      <c r="AC7744"/>
      <c r="AD7744"/>
      <c r="AE7744"/>
      <c r="AF7744"/>
      <c r="AG7744"/>
      <c r="AH7744"/>
    </row>
    <row r="7745" spans="1:34" x14ac:dyDescent="0.2">
      <c r="A7745"/>
      <c r="J7745"/>
      <c r="AA7745"/>
      <c r="AB7745"/>
      <c r="AC7745"/>
      <c r="AD7745"/>
      <c r="AE7745"/>
      <c r="AF7745"/>
      <c r="AG7745"/>
      <c r="AH7745"/>
    </row>
    <row r="7746" spans="1:34" x14ac:dyDescent="0.2">
      <c r="A7746"/>
      <c r="J7746"/>
      <c r="AA7746"/>
      <c r="AB7746"/>
      <c r="AC7746"/>
      <c r="AD7746"/>
      <c r="AE7746"/>
      <c r="AF7746"/>
      <c r="AG7746"/>
      <c r="AH7746"/>
    </row>
    <row r="7747" spans="1:34" x14ac:dyDescent="0.2">
      <c r="A7747"/>
      <c r="J7747"/>
      <c r="AA7747"/>
      <c r="AB7747"/>
      <c r="AC7747"/>
      <c r="AD7747"/>
      <c r="AE7747"/>
      <c r="AF7747"/>
      <c r="AG7747"/>
      <c r="AH7747"/>
    </row>
    <row r="7748" spans="1:34" x14ac:dyDescent="0.2">
      <c r="A7748"/>
      <c r="J7748"/>
      <c r="AA7748"/>
      <c r="AB7748"/>
      <c r="AC7748"/>
      <c r="AD7748"/>
      <c r="AE7748"/>
      <c r="AF7748"/>
      <c r="AG7748"/>
      <c r="AH7748"/>
    </row>
    <row r="7749" spans="1:34" x14ac:dyDescent="0.2">
      <c r="A7749"/>
      <c r="J7749"/>
      <c r="AA7749"/>
      <c r="AB7749"/>
      <c r="AC7749"/>
      <c r="AD7749"/>
      <c r="AE7749"/>
      <c r="AF7749"/>
      <c r="AG7749"/>
      <c r="AH7749"/>
    </row>
    <row r="7750" spans="1:34" x14ac:dyDescent="0.2">
      <c r="A7750"/>
      <c r="J7750"/>
      <c r="AA7750"/>
      <c r="AB7750"/>
      <c r="AC7750"/>
      <c r="AD7750"/>
      <c r="AE7750"/>
      <c r="AF7750"/>
      <c r="AG7750"/>
      <c r="AH7750"/>
    </row>
    <row r="7751" spans="1:34" x14ac:dyDescent="0.2">
      <c r="A7751"/>
      <c r="J7751"/>
      <c r="AA7751"/>
      <c r="AB7751"/>
      <c r="AC7751"/>
      <c r="AD7751"/>
      <c r="AE7751"/>
      <c r="AF7751"/>
      <c r="AG7751"/>
      <c r="AH7751"/>
    </row>
    <row r="7752" spans="1:34" x14ac:dyDescent="0.2">
      <c r="A7752"/>
      <c r="J7752"/>
      <c r="AA7752"/>
      <c r="AB7752"/>
      <c r="AC7752"/>
      <c r="AD7752"/>
      <c r="AE7752"/>
      <c r="AF7752"/>
      <c r="AG7752"/>
      <c r="AH7752"/>
    </row>
    <row r="7753" spans="1:34" x14ac:dyDescent="0.2">
      <c r="A7753"/>
      <c r="J7753"/>
      <c r="AA7753"/>
      <c r="AB7753"/>
      <c r="AC7753"/>
      <c r="AD7753"/>
      <c r="AE7753"/>
      <c r="AF7753"/>
      <c r="AG7753"/>
      <c r="AH7753"/>
    </row>
    <row r="7754" spans="1:34" x14ac:dyDescent="0.2">
      <c r="A7754"/>
      <c r="J7754"/>
      <c r="AA7754"/>
      <c r="AB7754"/>
      <c r="AC7754"/>
      <c r="AD7754"/>
      <c r="AE7754"/>
      <c r="AF7754"/>
      <c r="AG7754"/>
      <c r="AH7754"/>
    </row>
    <row r="7755" spans="1:34" x14ac:dyDescent="0.2">
      <c r="A7755"/>
      <c r="J7755"/>
      <c r="AA7755"/>
      <c r="AB7755"/>
      <c r="AC7755"/>
      <c r="AD7755"/>
      <c r="AE7755"/>
      <c r="AF7755"/>
      <c r="AG7755"/>
      <c r="AH7755"/>
    </row>
    <row r="7756" spans="1:34" x14ac:dyDescent="0.2">
      <c r="A7756"/>
      <c r="J7756"/>
      <c r="AA7756"/>
      <c r="AB7756"/>
      <c r="AC7756"/>
      <c r="AD7756"/>
      <c r="AE7756"/>
      <c r="AF7756"/>
      <c r="AG7756"/>
      <c r="AH7756"/>
    </row>
    <row r="7757" spans="1:34" x14ac:dyDescent="0.2">
      <c r="A7757"/>
      <c r="J7757"/>
      <c r="AA7757"/>
      <c r="AB7757"/>
      <c r="AC7757"/>
      <c r="AD7757"/>
      <c r="AE7757"/>
      <c r="AF7757"/>
      <c r="AG7757"/>
      <c r="AH7757"/>
    </row>
    <row r="7758" spans="1:34" x14ac:dyDescent="0.2">
      <c r="A7758"/>
      <c r="J7758"/>
      <c r="AA7758"/>
      <c r="AB7758"/>
      <c r="AC7758"/>
      <c r="AD7758"/>
      <c r="AE7758"/>
      <c r="AF7758"/>
      <c r="AG7758"/>
      <c r="AH7758"/>
    </row>
    <row r="7759" spans="1:34" x14ac:dyDescent="0.2">
      <c r="A7759"/>
      <c r="J7759"/>
      <c r="AA7759"/>
      <c r="AB7759"/>
      <c r="AC7759"/>
      <c r="AD7759"/>
      <c r="AE7759"/>
      <c r="AF7759"/>
      <c r="AG7759"/>
      <c r="AH7759"/>
    </row>
    <row r="7760" spans="1:34" x14ac:dyDescent="0.2">
      <c r="A7760"/>
      <c r="J7760"/>
      <c r="AA7760"/>
      <c r="AB7760"/>
      <c r="AC7760"/>
      <c r="AD7760"/>
      <c r="AE7760"/>
      <c r="AF7760"/>
      <c r="AG7760"/>
      <c r="AH7760"/>
    </row>
    <row r="7761" spans="1:34" x14ac:dyDescent="0.2">
      <c r="A7761"/>
      <c r="J7761"/>
      <c r="AA7761"/>
      <c r="AB7761"/>
      <c r="AC7761"/>
      <c r="AD7761"/>
      <c r="AE7761"/>
      <c r="AF7761"/>
      <c r="AG7761"/>
      <c r="AH7761"/>
    </row>
    <row r="7762" spans="1:34" x14ac:dyDescent="0.2">
      <c r="A7762"/>
      <c r="J7762"/>
      <c r="AA7762"/>
      <c r="AB7762"/>
      <c r="AC7762"/>
      <c r="AD7762"/>
      <c r="AE7762"/>
      <c r="AF7762"/>
      <c r="AG7762"/>
      <c r="AH7762"/>
    </row>
    <row r="7763" spans="1:34" x14ac:dyDescent="0.2">
      <c r="A7763"/>
      <c r="J7763"/>
      <c r="AA7763"/>
      <c r="AB7763"/>
      <c r="AC7763"/>
      <c r="AD7763"/>
      <c r="AE7763"/>
      <c r="AF7763"/>
      <c r="AG7763"/>
      <c r="AH7763"/>
    </row>
    <row r="7764" spans="1:34" x14ac:dyDescent="0.2">
      <c r="A7764"/>
      <c r="J7764"/>
      <c r="AA7764"/>
      <c r="AB7764"/>
      <c r="AC7764"/>
      <c r="AD7764"/>
      <c r="AE7764"/>
      <c r="AF7764"/>
      <c r="AG7764"/>
      <c r="AH7764"/>
    </row>
    <row r="7765" spans="1:34" x14ac:dyDescent="0.2">
      <c r="A7765"/>
      <c r="J7765"/>
      <c r="AA7765"/>
      <c r="AB7765"/>
      <c r="AC7765"/>
      <c r="AD7765"/>
      <c r="AE7765"/>
      <c r="AF7765"/>
      <c r="AG7765"/>
      <c r="AH7765"/>
    </row>
    <row r="7766" spans="1:34" x14ac:dyDescent="0.2">
      <c r="A7766"/>
      <c r="J7766"/>
      <c r="AA7766"/>
      <c r="AB7766"/>
      <c r="AC7766"/>
      <c r="AD7766"/>
      <c r="AE7766"/>
      <c r="AF7766"/>
      <c r="AG7766"/>
      <c r="AH7766"/>
    </row>
    <row r="7767" spans="1:34" x14ac:dyDescent="0.2">
      <c r="A7767"/>
      <c r="J7767"/>
      <c r="AA7767"/>
      <c r="AB7767"/>
      <c r="AC7767"/>
      <c r="AD7767"/>
      <c r="AE7767"/>
      <c r="AF7767"/>
      <c r="AG7767"/>
      <c r="AH7767"/>
    </row>
    <row r="7768" spans="1:34" x14ac:dyDescent="0.2">
      <c r="A7768"/>
      <c r="J7768"/>
      <c r="AA7768"/>
      <c r="AB7768"/>
      <c r="AC7768"/>
      <c r="AD7768"/>
      <c r="AE7768"/>
      <c r="AF7768"/>
      <c r="AG7768"/>
      <c r="AH7768"/>
    </row>
    <row r="7769" spans="1:34" x14ac:dyDescent="0.2">
      <c r="A7769"/>
      <c r="J7769"/>
      <c r="AA7769"/>
      <c r="AB7769"/>
      <c r="AC7769"/>
      <c r="AD7769"/>
      <c r="AE7769"/>
      <c r="AF7769"/>
      <c r="AG7769"/>
      <c r="AH7769"/>
    </row>
    <row r="7770" spans="1:34" x14ac:dyDescent="0.2">
      <c r="A7770"/>
      <c r="J7770"/>
      <c r="AA7770"/>
      <c r="AB7770"/>
      <c r="AC7770"/>
      <c r="AD7770"/>
      <c r="AE7770"/>
      <c r="AF7770"/>
      <c r="AG7770"/>
      <c r="AH7770"/>
    </row>
    <row r="7771" spans="1:34" x14ac:dyDescent="0.2">
      <c r="A7771"/>
      <c r="J7771"/>
      <c r="AA7771"/>
      <c r="AB7771"/>
      <c r="AC7771"/>
      <c r="AD7771"/>
      <c r="AE7771"/>
      <c r="AF7771"/>
      <c r="AG7771"/>
      <c r="AH7771"/>
    </row>
    <row r="7772" spans="1:34" x14ac:dyDescent="0.2">
      <c r="A7772"/>
      <c r="J7772"/>
      <c r="AA7772"/>
      <c r="AB7772"/>
      <c r="AC7772"/>
      <c r="AD7772"/>
      <c r="AE7772"/>
      <c r="AF7772"/>
      <c r="AG7772"/>
      <c r="AH7772"/>
    </row>
    <row r="7773" spans="1:34" x14ac:dyDescent="0.2">
      <c r="A7773"/>
      <c r="J7773"/>
      <c r="AA7773"/>
      <c r="AB7773"/>
      <c r="AC7773"/>
      <c r="AD7773"/>
      <c r="AE7773"/>
      <c r="AF7773"/>
      <c r="AG7773"/>
      <c r="AH7773"/>
    </row>
    <row r="7774" spans="1:34" x14ac:dyDescent="0.2">
      <c r="A7774"/>
      <c r="J7774"/>
      <c r="AA7774"/>
      <c r="AB7774"/>
      <c r="AC7774"/>
      <c r="AD7774"/>
      <c r="AE7774"/>
      <c r="AF7774"/>
      <c r="AG7774"/>
      <c r="AH7774"/>
    </row>
    <row r="7775" spans="1:34" x14ac:dyDescent="0.2">
      <c r="A7775"/>
      <c r="J7775"/>
      <c r="AA7775"/>
      <c r="AB7775"/>
      <c r="AC7775"/>
      <c r="AD7775"/>
      <c r="AE7775"/>
      <c r="AF7775"/>
      <c r="AG7775"/>
      <c r="AH7775"/>
    </row>
    <row r="7776" spans="1:34" x14ac:dyDescent="0.2">
      <c r="A7776"/>
      <c r="J7776"/>
      <c r="AA7776"/>
      <c r="AB7776"/>
      <c r="AC7776"/>
      <c r="AD7776"/>
      <c r="AE7776"/>
      <c r="AF7776"/>
      <c r="AG7776"/>
      <c r="AH7776"/>
    </row>
    <row r="7777" spans="1:34" x14ac:dyDescent="0.2">
      <c r="A7777"/>
      <c r="J7777"/>
      <c r="AA7777"/>
      <c r="AB7777"/>
      <c r="AC7777"/>
      <c r="AD7777"/>
      <c r="AE7777"/>
      <c r="AF7777"/>
      <c r="AG7777"/>
      <c r="AH7777"/>
    </row>
    <row r="7778" spans="1:34" x14ac:dyDescent="0.2">
      <c r="A7778"/>
      <c r="J7778"/>
      <c r="AA7778"/>
      <c r="AB7778"/>
      <c r="AC7778"/>
      <c r="AD7778"/>
      <c r="AE7778"/>
      <c r="AF7778"/>
      <c r="AG7778"/>
      <c r="AH7778"/>
    </row>
    <row r="7779" spans="1:34" x14ac:dyDescent="0.2">
      <c r="A7779"/>
      <c r="J7779"/>
      <c r="AA7779"/>
      <c r="AB7779"/>
      <c r="AC7779"/>
      <c r="AD7779"/>
      <c r="AE7779"/>
      <c r="AF7779"/>
      <c r="AG7779"/>
      <c r="AH7779"/>
    </row>
    <row r="7780" spans="1:34" x14ac:dyDescent="0.2">
      <c r="A7780"/>
      <c r="J7780"/>
      <c r="AA7780"/>
      <c r="AB7780"/>
      <c r="AC7780"/>
      <c r="AD7780"/>
      <c r="AE7780"/>
      <c r="AF7780"/>
      <c r="AG7780"/>
      <c r="AH7780"/>
    </row>
    <row r="7781" spans="1:34" x14ac:dyDescent="0.2">
      <c r="A7781"/>
      <c r="J7781"/>
      <c r="AA7781"/>
      <c r="AB7781"/>
      <c r="AC7781"/>
      <c r="AD7781"/>
      <c r="AE7781"/>
      <c r="AF7781"/>
      <c r="AG7781"/>
      <c r="AH7781"/>
    </row>
    <row r="7782" spans="1:34" x14ac:dyDescent="0.2">
      <c r="A7782"/>
      <c r="J7782"/>
      <c r="AA7782"/>
      <c r="AB7782"/>
      <c r="AC7782"/>
      <c r="AD7782"/>
      <c r="AE7782"/>
      <c r="AF7782"/>
      <c r="AG7782"/>
      <c r="AH7782"/>
    </row>
    <row r="7783" spans="1:34" x14ac:dyDescent="0.2">
      <c r="A7783"/>
      <c r="J7783"/>
      <c r="AA7783"/>
      <c r="AB7783"/>
      <c r="AC7783"/>
      <c r="AD7783"/>
      <c r="AE7783"/>
      <c r="AF7783"/>
      <c r="AG7783"/>
      <c r="AH7783"/>
    </row>
    <row r="7784" spans="1:34" x14ac:dyDescent="0.2">
      <c r="A7784"/>
      <c r="J7784"/>
      <c r="AA7784"/>
      <c r="AB7784"/>
      <c r="AC7784"/>
      <c r="AD7784"/>
      <c r="AE7784"/>
      <c r="AF7784"/>
      <c r="AG7784"/>
      <c r="AH7784"/>
    </row>
    <row r="7785" spans="1:34" x14ac:dyDescent="0.2">
      <c r="A7785"/>
      <c r="J7785"/>
      <c r="AA7785"/>
      <c r="AB7785"/>
      <c r="AC7785"/>
      <c r="AD7785"/>
      <c r="AE7785"/>
      <c r="AF7785"/>
      <c r="AG7785"/>
      <c r="AH7785"/>
    </row>
    <row r="7786" spans="1:34" x14ac:dyDescent="0.2">
      <c r="A7786"/>
      <c r="J7786"/>
      <c r="AA7786"/>
      <c r="AB7786"/>
      <c r="AC7786"/>
      <c r="AD7786"/>
      <c r="AE7786"/>
      <c r="AF7786"/>
      <c r="AG7786"/>
      <c r="AH7786"/>
    </row>
    <row r="7787" spans="1:34" x14ac:dyDescent="0.2">
      <c r="A7787"/>
      <c r="J7787"/>
      <c r="AA7787"/>
      <c r="AB7787"/>
      <c r="AC7787"/>
      <c r="AD7787"/>
      <c r="AE7787"/>
      <c r="AF7787"/>
      <c r="AG7787"/>
      <c r="AH7787"/>
    </row>
    <row r="7788" spans="1:34" x14ac:dyDescent="0.2">
      <c r="A7788"/>
      <c r="J7788"/>
      <c r="AA7788"/>
      <c r="AB7788"/>
      <c r="AC7788"/>
      <c r="AD7788"/>
      <c r="AE7788"/>
      <c r="AF7788"/>
      <c r="AG7788"/>
      <c r="AH7788"/>
    </row>
    <row r="7789" spans="1:34" x14ac:dyDescent="0.2">
      <c r="A7789"/>
      <c r="J7789"/>
      <c r="AA7789"/>
      <c r="AB7789"/>
      <c r="AC7789"/>
      <c r="AD7789"/>
      <c r="AE7789"/>
      <c r="AF7789"/>
      <c r="AG7789"/>
      <c r="AH7789"/>
    </row>
    <row r="7790" spans="1:34" x14ac:dyDescent="0.2">
      <c r="A7790"/>
      <c r="J7790"/>
      <c r="AA7790"/>
      <c r="AB7790"/>
      <c r="AC7790"/>
      <c r="AD7790"/>
      <c r="AE7790"/>
      <c r="AF7790"/>
      <c r="AG7790"/>
      <c r="AH7790"/>
    </row>
    <row r="7791" spans="1:34" x14ac:dyDescent="0.2">
      <c r="A7791"/>
      <c r="J7791"/>
      <c r="AA7791"/>
      <c r="AB7791"/>
      <c r="AC7791"/>
      <c r="AD7791"/>
      <c r="AE7791"/>
      <c r="AF7791"/>
      <c r="AG7791"/>
      <c r="AH7791"/>
    </row>
    <row r="7792" spans="1:34" x14ac:dyDescent="0.2">
      <c r="A7792"/>
      <c r="J7792"/>
      <c r="AA7792"/>
      <c r="AB7792"/>
      <c r="AC7792"/>
      <c r="AD7792"/>
      <c r="AE7792"/>
      <c r="AF7792"/>
      <c r="AG7792"/>
      <c r="AH7792"/>
    </row>
    <row r="7793" spans="1:34" x14ac:dyDescent="0.2">
      <c r="A7793"/>
      <c r="J7793"/>
      <c r="AA7793"/>
      <c r="AB7793"/>
      <c r="AC7793"/>
      <c r="AD7793"/>
      <c r="AE7793"/>
      <c r="AF7793"/>
      <c r="AG7793"/>
      <c r="AH7793"/>
    </row>
    <row r="7794" spans="1:34" x14ac:dyDescent="0.2">
      <c r="A7794"/>
      <c r="J7794"/>
      <c r="AA7794"/>
      <c r="AB7794"/>
      <c r="AC7794"/>
      <c r="AD7794"/>
      <c r="AE7794"/>
      <c r="AF7794"/>
      <c r="AG7794"/>
      <c r="AH7794"/>
    </row>
    <row r="7795" spans="1:34" x14ac:dyDescent="0.2">
      <c r="A7795"/>
      <c r="J7795"/>
      <c r="AA7795"/>
      <c r="AB7795"/>
      <c r="AC7795"/>
      <c r="AD7795"/>
      <c r="AE7795"/>
      <c r="AF7795"/>
      <c r="AG7795"/>
      <c r="AH7795"/>
    </row>
    <row r="7796" spans="1:34" x14ac:dyDescent="0.2">
      <c r="A7796"/>
      <c r="J7796"/>
      <c r="AA7796"/>
      <c r="AB7796"/>
      <c r="AC7796"/>
      <c r="AD7796"/>
      <c r="AE7796"/>
      <c r="AF7796"/>
      <c r="AG7796"/>
      <c r="AH7796"/>
    </row>
    <row r="7797" spans="1:34" x14ac:dyDescent="0.2">
      <c r="A7797"/>
      <c r="J7797"/>
      <c r="AA7797"/>
      <c r="AB7797"/>
      <c r="AC7797"/>
      <c r="AD7797"/>
      <c r="AE7797"/>
      <c r="AF7797"/>
      <c r="AG7797"/>
      <c r="AH7797"/>
    </row>
    <row r="7798" spans="1:34" x14ac:dyDescent="0.2">
      <c r="A7798"/>
      <c r="J7798"/>
      <c r="AA7798"/>
      <c r="AB7798"/>
      <c r="AC7798"/>
      <c r="AD7798"/>
      <c r="AE7798"/>
      <c r="AF7798"/>
      <c r="AG7798"/>
      <c r="AH7798"/>
    </row>
    <row r="7799" spans="1:34" x14ac:dyDescent="0.2">
      <c r="A7799"/>
      <c r="J7799"/>
      <c r="AA7799"/>
      <c r="AB7799"/>
      <c r="AC7799"/>
      <c r="AD7799"/>
      <c r="AE7799"/>
      <c r="AF7799"/>
      <c r="AG7799"/>
      <c r="AH7799"/>
    </row>
    <row r="7800" spans="1:34" x14ac:dyDescent="0.2">
      <c r="A7800"/>
      <c r="J7800"/>
      <c r="AA7800"/>
      <c r="AB7800"/>
      <c r="AC7800"/>
      <c r="AD7800"/>
      <c r="AE7800"/>
      <c r="AF7800"/>
      <c r="AG7800"/>
      <c r="AH7800"/>
    </row>
    <row r="7801" spans="1:34" x14ac:dyDescent="0.2">
      <c r="A7801"/>
      <c r="J7801"/>
      <c r="AA7801"/>
      <c r="AB7801"/>
      <c r="AC7801"/>
      <c r="AD7801"/>
      <c r="AE7801"/>
      <c r="AF7801"/>
      <c r="AG7801"/>
      <c r="AH7801"/>
    </row>
    <row r="7802" spans="1:34" x14ac:dyDescent="0.2">
      <c r="A7802"/>
      <c r="J7802"/>
      <c r="AA7802"/>
      <c r="AB7802"/>
      <c r="AC7802"/>
      <c r="AD7802"/>
      <c r="AE7802"/>
      <c r="AF7802"/>
      <c r="AG7802"/>
      <c r="AH7802"/>
    </row>
    <row r="7803" spans="1:34" x14ac:dyDescent="0.2">
      <c r="A7803"/>
      <c r="J7803"/>
      <c r="AA7803"/>
      <c r="AB7803"/>
      <c r="AC7803"/>
      <c r="AD7803"/>
      <c r="AE7803"/>
      <c r="AF7803"/>
      <c r="AG7803"/>
      <c r="AH7803"/>
    </row>
    <row r="7804" spans="1:34" x14ac:dyDescent="0.2">
      <c r="A7804"/>
      <c r="J7804"/>
      <c r="AA7804"/>
      <c r="AB7804"/>
      <c r="AC7804"/>
      <c r="AD7804"/>
      <c r="AE7804"/>
      <c r="AF7804"/>
      <c r="AG7804"/>
      <c r="AH7804"/>
    </row>
    <row r="7805" spans="1:34" x14ac:dyDescent="0.2">
      <c r="A7805"/>
      <c r="J7805"/>
      <c r="AA7805"/>
      <c r="AB7805"/>
      <c r="AC7805"/>
      <c r="AD7805"/>
      <c r="AE7805"/>
      <c r="AF7805"/>
      <c r="AG7805"/>
      <c r="AH7805"/>
    </row>
    <row r="7806" spans="1:34" x14ac:dyDescent="0.2">
      <c r="A7806"/>
      <c r="J7806"/>
      <c r="AA7806"/>
      <c r="AB7806"/>
      <c r="AC7806"/>
      <c r="AD7806"/>
      <c r="AE7806"/>
      <c r="AF7806"/>
      <c r="AG7806"/>
      <c r="AH7806"/>
    </row>
    <row r="7807" spans="1:34" x14ac:dyDescent="0.2">
      <c r="A7807"/>
      <c r="J7807"/>
      <c r="AA7807"/>
      <c r="AB7807"/>
      <c r="AC7807"/>
      <c r="AD7807"/>
      <c r="AE7807"/>
      <c r="AF7807"/>
      <c r="AG7807"/>
      <c r="AH7807"/>
    </row>
    <row r="7808" spans="1:34" x14ac:dyDescent="0.2">
      <c r="A7808"/>
      <c r="J7808"/>
      <c r="AA7808"/>
      <c r="AB7808"/>
      <c r="AC7808"/>
      <c r="AD7808"/>
      <c r="AE7808"/>
      <c r="AF7808"/>
      <c r="AG7808"/>
      <c r="AH7808"/>
    </row>
    <row r="7809" spans="1:34" x14ac:dyDescent="0.2">
      <c r="A7809"/>
      <c r="J7809"/>
      <c r="AA7809"/>
      <c r="AB7809"/>
      <c r="AC7809"/>
      <c r="AD7809"/>
      <c r="AE7809"/>
      <c r="AF7809"/>
      <c r="AG7809"/>
      <c r="AH7809"/>
    </row>
    <row r="7810" spans="1:34" x14ac:dyDescent="0.2">
      <c r="A7810"/>
      <c r="J7810"/>
      <c r="AA7810"/>
      <c r="AB7810"/>
      <c r="AC7810"/>
      <c r="AD7810"/>
      <c r="AE7810"/>
      <c r="AF7810"/>
      <c r="AG7810"/>
      <c r="AH7810"/>
    </row>
    <row r="7811" spans="1:34" x14ac:dyDescent="0.2">
      <c r="A7811"/>
      <c r="J7811"/>
      <c r="AA7811"/>
      <c r="AB7811"/>
      <c r="AC7811"/>
      <c r="AD7811"/>
      <c r="AE7811"/>
      <c r="AF7811"/>
      <c r="AG7811"/>
      <c r="AH7811"/>
    </row>
    <row r="7812" spans="1:34" x14ac:dyDescent="0.2">
      <c r="A7812"/>
      <c r="J7812"/>
      <c r="AA7812"/>
      <c r="AB7812"/>
      <c r="AC7812"/>
      <c r="AD7812"/>
      <c r="AE7812"/>
      <c r="AF7812"/>
      <c r="AG7812"/>
      <c r="AH7812"/>
    </row>
    <row r="7813" spans="1:34" x14ac:dyDescent="0.2">
      <c r="A7813"/>
      <c r="J7813"/>
      <c r="AA7813"/>
      <c r="AB7813"/>
      <c r="AC7813"/>
      <c r="AD7813"/>
      <c r="AE7813"/>
      <c r="AF7813"/>
      <c r="AG7813"/>
      <c r="AH7813"/>
    </row>
    <row r="7814" spans="1:34" x14ac:dyDescent="0.2">
      <c r="A7814"/>
      <c r="J7814"/>
      <c r="AA7814"/>
      <c r="AB7814"/>
      <c r="AC7814"/>
      <c r="AD7814"/>
      <c r="AE7814"/>
      <c r="AF7814"/>
      <c r="AG7814"/>
      <c r="AH7814"/>
    </row>
    <row r="7815" spans="1:34" x14ac:dyDescent="0.2">
      <c r="A7815"/>
      <c r="J7815"/>
      <c r="AA7815"/>
      <c r="AB7815"/>
      <c r="AC7815"/>
      <c r="AD7815"/>
      <c r="AE7815"/>
      <c r="AF7815"/>
      <c r="AG7815"/>
      <c r="AH7815"/>
    </row>
    <row r="7816" spans="1:34" x14ac:dyDescent="0.2">
      <c r="A7816"/>
      <c r="J7816"/>
      <c r="AA7816"/>
      <c r="AB7816"/>
      <c r="AC7816"/>
      <c r="AD7816"/>
      <c r="AE7816"/>
      <c r="AF7816"/>
      <c r="AG7816"/>
      <c r="AH7816"/>
    </row>
    <row r="7817" spans="1:34" x14ac:dyDescent="0.2">
      <c r="A7817"/>
      <c r="J7817"/>
      <c r="AA7817"/>
      <c r="AB7817"/>
      <c r="AC7817"/>
      <c r="AD7817"/>
      <c r="AE7817"/>
      <c r="AF7817"/>
      <c r="AG7817"/>
      <c r="AH7817"/>
    </row>
    <row r="7818" spans="1:34" x14ac:dyDescent="0.2">
      <c r="A7818"/>
      <c r="J7818"/>
      <c r="AA7818"/>
      <c r="AB7818"/>
      <c r="AC7818"/>
      <c r="AD7818"/>
      <c r="AE7818"/>
      <c r="AF7818"/>
      <c r="AG7818"/>
      <c r="AH7818"/>
    </row>
    <row r="7819" spans="1:34" x14ac:dyDescent="0.2">
      <c r="A7819"/>
      <c r="J7819"/>
      <c r="AA7819"/>
      <c r="AB7819"/>
      <c r="AC7819"/>
      <c r="AD7819"/>
      <c r="AE7819"/>
      <c r="AF7819"/>
      <c r="AG7819"/>
      <c r="AH7819"/>
    </row>
    <row r="7820" spans="1:34" x14ac:dyDescent="0.2">
      <c r="A7820"/>
      <c r="J7820"/>
      <c r="AA7820"/>
      <c r="AB7820"/>
      <c r="AC7820"/>
      <c r="AD7820"/>
      <c r="AE7820"/>
      <c r="AF7820"/>
      <c r="AG7820"/>
      <c r="AH7820"/>
    </row>
    <row r="7821" spans="1:34" x14ac:dyDescent="0.2">
      <c r="A7821"/>
      <c r="J7821"/>
      <c r="AA7821"/>
      <c r="AB7821"/>
      <c r="AC7821"/>
      <c r="AD7821"/>
      <c r="AE7821"/>
      <c r="AF7821"/>
      <c r="AG7821"/>
      <c r="AH7821"/>
    </row>
    <row r="7822" spans="1:34" x14ac:dyDescent="0.2">
      <c r="A7822"/>
      <c r="J7822"/>
      <c r="AA7822"/>
      <c r="AB7822"/>
      <c r="AC7822"/>
      <c r="AD7822"/>
      <c r="AE7822"/>
      <c r="AF7822"/>
      <c r="AG7822"/>
      <c r="AH7822"/>
    </row>
    <row r="7823" spans="1:34" x14ac:dyDescent="0.2">
      <c r="A7823"/>
      <c r="J7823"/>
      <c r="AA7823"/>
      <c r="AB7823"/>
      <c r="AC7823"/>
      <c r="AD7823"/>
      <c r="AE7823"/>
      <c r="AF7823"/>
      <c r="AG7823"/>
      <c r="AH7823"/>
    </row>
    <row r="7824" spans="1:34" x14ac:dyDescent="0.2">
      <c r="A7824"/>
      <c r="J7824"/>
      <c r="AA7824"/>
      <c r="AB7824"/>
      <c r="AC7824"/>
      <c r="AD7824"/>
      <c r="AE7824"/>
      <c r="AF7824"/>
      <c r="AG7824"/>
      <c r="AH7824"/>
    </row>
    <row r="7825" spans="1:34" x14ac:dyDescent="0.2">
      <c r="A7825"/>
      <c r="J7825"/>
      <c r="AA7825"/>
      <c r="AB7825"/>
      <c r="AC7825"/>
      <c r="AD7825"/>
      <c r="AE7825"/>
      <c r="AF7825"/>
      <c r="AG7825"/>
      <c r="AH7825"/>
    </row>
    <row r="7826" spans="1:34" x14ac:dyDescent="0.2">
      <c r="A7826"/>
      <c r="J7826"/>
      <c r="AA7826"/>
      <c r="AB7826"/>
      <c r="AC7826"/>
      <c r="AD7826"/>
      <c r="AE7826"/>
      <c r="AF7826"/>
      <c r="AG7826"/>
      <c r="AH7826"/>
    </row>
    <row r="7827" spans="1:34" x14ac:dyDescent="0.2">
      <c r="A7827"/>
      <c r="J7827"/>
      <c r="AA7827"/>
      <c r="AB7827"/>
      <c r="AC7827"/>
      <c r="AD7827"/>
      <c r="AE7827"/>
      <c r="AF7827"/>
      <c r="AG7827"/>
      <c r="AH7827"/>
    </row>
    <row r="7828" spans="1:34" x14ac:dyDescent="0.2">
      <c r="A7828"/>
      <c r="J7828"/>
      <c r="AA7828"/>
      <c r="AB7828"/>
      <c r="AC7828"/>
      <c r="AD7828"/>
      <c r="AE7828"/>
      <c r="AF7828"/>
      <c r="AG7828"/>
      <c r="AH7828"/>
    </row>
    <row r="7829" spans="1:34" x14ac:dyDescent="0.2">
      <c r="A7829"/>
      <c r="J7829"/>
      <c r="AA7829"/>
      <c r="AB7829"/>
      <c r="AC7829"/>
      <c r="AD7829"/>
      <c r="AE7829"/>
      <c r="AF7829"/>
      <c r="AG7829"/>
      <c r="AH7829"/>
    </row>
    <row r="7830" spans="1:34" x14ac:dyDescent="0.2">
      <c r="A7830"/>
      <c r="J7830"/>
      <c r="AA7830"/>
      <c r="AB7830"/>
      <c r="AC7830"/>
      <c r="AD7830"/>
      <c r="AE7830"/>
      <c r="AF7830"/>
      <c r="AG7830"/>
      <c r="AH7830"/>
    </row>
    <row r="7831" spans="1:34" x14ac:dyDescent="0.2">
      <c r="A7831"/>
      <c r="J7831"/>
      <c r="AA7831"/>
      <c r="AB7831"/>
      <c r="AC7831"/>
      <c r="AD7831"/>
      <c r="AE7831"/>
      <c r="AF7831"/>
      <c r="AG7831"/>
      <c r="AH7831"/>
    </row>
    <row r="7832" spans="1:34" x14ac:dyDescent="0.2">
      <c r="A7832"/>
      <c r="J7832"/>
      <c r="AA7832"/>
      <c r="AB7832"/>
      <c r="AC7832"/>
      <c r="AD7832"/>
      <c r="AE7832"/>
      <c r="AF7832"/>
      <c r="AG7832"/>
      <c r="AH7832"/>
    </row>
    <row r="7833" spans="1:34" x14ac:dyDescent="0.2">
      <c r="A7833"/>
      <c r="J7833"/>
      <c r="AA7833"/>
      <c r="AB7833"/>
      <c r="AC7833"/>
      <c r="AD7833"/>
      <c r="AE7833"/>
      <c r="AF7833"/>
      <c r="AG7833"/>
      <c r="AH7833"/>
    </row>
    <row r="7834" spans="1:34" x14ac:dyDescent="0.2">
      <c r="A7834"/>
      <c r="J7834"/>
      <c r="AA7834"/>
      <c r="AB7834"/>
      <c r="AC7834"/>
      <c r="AD7834"/>
      <c r="AE7834"/>
      <c r="AF7834"/>
      <c r="AG7834"/>
      <c r="AH7834"/>
    </row>
    <row r="7835" spans="1:34" x14ac:dyDescent="0.2">
      <c r="A7835"/>
      <c r="J7835"/>
      <c r="AA7835"/>
      <c r="AB7835"/>
      <c r="AC7835"/>
      <c r="AD7835"/>
      <c r="AE7835"/>
      <c r="AF7835"/>
      <c r="AG7835"/>
      <c r="AH7835"/>
    </row>
    <row r="7836" spans="1:34" x14ac:dyDescent="0.2">
      <c r="A7836"/>
      <c r="J7836"/>
      <c r="AA7836"/>
      <c r="AB7836"/>
      <c r="AC7836"/>
      <c r="AD7836"/>
      <c r="AE7836"/>
      <c r="AF7836"/>
      <c r="AG7836"/>
      <c r="AH7836"/>
    </row>
    <row r="7837" spans="1:34" x14ac:dyDescent="0.2">
      <c r="A7837"/>
      <c r="J7837"/>
      <c r="AA7837"/>
      <c r="AB7837"/>
      <c r="AC7837"/>
      <c r="AD7837"/>
      <c r="AE7837"/>
      <c r="AF7837"/>
      <c r="AG7837"/>
      <c r="AH7837"/>
    </row>
    <row r="7838" spans="1:34" x14ac:dyDescent="0.2">
      <c r="A7838"/>
      <c r="J7838"/>
      <c r="AA7838"/>
      <c r="AB7838"/>
      <c r="AC7838"/>
      <c r="AD7838"/>
      <c r="AE7838"/>
      <c r="AF7838"/>
      <c r="AG7838"/>
      <c r="AH7838"/>
    </row>
    <row r="7839" spans="1:34" x14ac:dyDescent="0.2">
      <c r="A7839"/>
      <c r="J7839"/>
      <c r="AA7839"/>
      <c r="AB7839"/>
      <c r="AC7839"/>
      <c r="AD7839"/>
      <c r="AE7839"/>
      <c r="AF7839"/>
      <c r="AG7839"/>
      <c r="AH7839"/>
    </row>
    <row r="7840" spans="1:34" x14ac:dyDescent="0.2">
      <c r="A7840"/>
      <c r="J7840"/>
      <c r="AA7840"/>
      <c r="AB7840"/>
      <c r="AC7840"/>
      <c r="AD7840"/>
      <c r="AE7840"/>
      <c r="AF7840"/>
      <c r="AG7840"/>
      <c r="AH7840"/>
    </row>
    <row r="7841" spans="1:34" x14ac:dyDescent="0.2">
      <c r="A7841"/>
      <c r="J7841"/>
      <c r="AA7841"/>
      <c r="AB7841"/>
      <c r="AC7841"/>
      <c r="AD7841"/>
      <c r="AE7841"/>
      <c r="AF7841"/>
      <c r="AG7841"/>
      <c r="AH7841"/>
    </row>
    <row r="7842" spans="1:34" x14ac:dyDescent="0.2">
      <c r="A7842"/>
      <c r="J7842"/>
      <c r="AA7842"/>
      <c r="AB7842"/>
      <c r="AC7842"/>
      <c r="AD7842"/>
      <c r="AE7842"/>
      <c r="AF7842"/>
      <c r="AG7842"/>
      <c r="AH7842"/>
    </row>
    <row r="7843" spans="1:34" x14ac:dyDescent="0.2">
      <c r="A7843"/>
      <c r="J7843"/>
      <c r="AA7843"/>
      <c r="AB7843"/>
      <c r="AC7843"/>
      <c r="AD7843"/>
      <c r="AE7843"/>
      <c r="AF7843"/>
      <c r="AG7843"/>
      <c r="AH7843"/>
    </row>
    <row r="7844" spans="1:34" x14ac:dyDescent="0.2">
      <c r="A7844"/>
      <c r="J7844"/>
      <c r="AA7844"/>
      <c r="AB7844"/>
      <c r="AC7844"/>
      <c r="AD7844"/>
      <c r="AE7844"/>
      <c r="AF7844"/>
      <c r="AG7844"/>
      <c r="AH7844"/>
    </row>
    <row r="7845" spans="1:34" x14ac:dyDescent="0.2">
      <c r="A7845"/>
      <c r="J7845"/>
      <c r="AA7845"/>
      <c r="AB7845"/>
      <c r="AC7845"/>
      <c r="AD7845"/>
      <c r="AE7845"/>
      <c r="AF7845"/>
      <c r="AG7845"/>
      <c r="AH7845"/>
    </row>
    <row r="7846" spans="1:34" x14ac:dyDescent="0.2">
      <c r="A7846"/>
      <c r="J7846"/>
      <c r="AA7846"/>
      <c r="AB7846"/>
      <c r="AC7846"/>
      <c r="AD7846"/>
      <c r="AE7846"/>
      <c r="AF7846"/>
      <c r="AG7846"/>
      <c r="AH7846"/>
    </row>
    <row r="7847" spans="1:34" x14ac:dyDescent="0.2">
      <c r="A7847"/>
      <c r="J7847"/>
      <c r="AA7847"/>
      <c r="AB7847"/>
      <c r="AC7847"/>
      <c r="AD7847"/>
      <c r="AE7847"/>
      <c r="AF7847"/>
      <c r="AG7847"/>
      <c r="AH7847"/>
    </row>
    <row r="7848" spans="1:34" x14ac:dyDescent="0.2">
      <c r="A7848"/>
      <c r="J7848"/>
      <c r="AA7848"/>
      <c r="AB7848"/>
      <c r="AC7848"/>
      <c r="AD7848"/>
      <c r="AE7848"/>
      <c r="AF7848"/>
      <c r="AG7848"/>
      <c r="AH7848"/>
    </row>
    <row r="7849" spans="1:34" x14ac:dyDescent="0.2">
      <c r="A7849"/>
      <c r="J7849"/>
      <c r="AA7849"/>
      <c r="AB7849"/>
      <c r="AC7849"/>
      <c r="AD7849"/>
      <c r="AE7849"/>
      <c r="AF7849"/>
      <c r="AG7849"/>
      <c r="AH7849"/>
    </row>
    <row r="7850" spans="1:34" x14ac:dyDescent="0.2">
      <c r="A7850"/>
      <c r="J7850"/>
      <c r="AA7850"/>
      <c r="AB7850"/>
      <c r="AC7850"/>
      <c r="AD7850"/>
      <c r="AE7850"/>
      <c r="AF7850"/>
      <c r="AG7850"/>
      <c r="AH7850"/>
    </row>
    <row r="7851" spans="1:34" x14ac:dyDescent="0.2">
      <c r="A7851"/>
      <c r="J7851"/>
      <c r="AA7851"/>
      <c r="AB7851"/>
      <c r="AC7851"/>
      <c r="AD7851"/>
      <c r="AE7851"/>
      <c r="AF7851"/>
      <c r="AG7851"/>
      <c r="AH7851"/>
    </row>
    <row r="7852" spans="1:34" x14ac:dyDescent="0.2">
      <c r="A7852"/>
      <c r="J7852"/>
      <c r="AA7852"/>
      <c r="AB7852"/>
      <c r="AC7852"/>
      <c r="AD7852"/>
      <c r="AE7852"/>
      <c r="AF7852"/>
      <c r="AG7852"/>
      <c r="AH7852"/>
    </row>
    <row r="7853" spans="1:34" x14ac:dyDescent="0.2">
      <c r="A7853"/>
      <c r="J7853"/>
      <c r="AA7853"/>
      <c r="AB7853"/>
      <c r="AC7853"/>
      <c r="AD7853"/>
      <c r="AE7853"/>
      <c r="AF7853"/>
      <c r="AG7853"/>
      <c r="AH7853"/>
    </row>
    <row r="7854" spans="1:34" x14ac:dyDescent="0.2">
      <c r="A7854"/>
      <c r="J7854"/>
      <c r="AA7854"/>
      <c r="AB7854"/>
      <c r="AC7854"/>
      <c r="AD7854"/>
      <c r="AE7854"/>
      <c r="AF7854"/>
      <c r="AG7854"/>
      <c r="AH7854"/>
    </row>
    <row r="7855" spans="1:34" x14ac:dyDescent="0.2">
      <c r="A7855"/>
      <c r="J7855"/>
      <c r="AA7855"/>
      <c r="AB7855"/>
      <c r="AC7855"/>
      <c r="AD7855"/>
      <c r="AE7855"/>
      <c r="AF7855"/>
      <c r="AG7855"/>
      <c r="AH7855"/>
    </row>
    <row r="7856" spans="1:34" x14ac:dyDescent="0.2">
      <c r="A7856"/>
      <c r="J7856"/>
      <c r="AA7856"/>
      <c r="AB7856"/>
      <c r="AC7856"/>
      <c r="AD7856"/>
      <c r="AE7856"/>
      <c r="AF7856"/>
      <c r="AG7856"/>
      <c r="AH7856"/>
    </row>
    <row r="7857" spans="1:34" x14ac:dyDescent="0.2">
      <c r="A7857"/>
      <c r="J7857"/>
      <c r="AA7857"/>
      <c r="AB7857"/>
      <c r="AC7857"/>
      <c r="AD7857"/>
      <c r="AE7857"/>
      <c r="AF7857"/>
      <c r="AG7857"/>
      <c r="AH7857"/>
    </row>
    <row r="7858" spans="1:34" x14ac:dyDescent="0.2">
      <c r="A7858"/>
      <c r="J7858"/>
      <c r="AA7858"/>
      <c r="AB7858"/>
      <c r="AC7858"/>
      <c r="AD7858"/>
      <c r="AE7858"/>
      <c r="AF7858"/>
      <c r="AG7858"/>
      <c r="AH7858"/>
    </row>
    <row r="7859" spans="1:34" x14ac:dyDescent="0.2">
      <c r="A7859"/>
      <c r="J7859"/>
      <c r="AA7859"/>
      <c r="AB7859"/>
      <c r="AC7859"/>
      <c r="AD7859"/>
      <c r="AE7859"/>
      <c r="AF7859"/>
      <c r="AG7859"/>
      <c r="AH7859"/>
    </row>
    <row r="7860" spans="1:34" x14ac:dyDescent="0.2">
      <c r="A7860"/>
      <c r="J7860"/>
      <c r="AA7860"/>
      <c r="AB7860"/>
      <c r="AC7860"/>
      <c r="AD7860"/>
      <c r="AE7860"/>
      <c r="AF7860"/>
      <c r="AG7860"/>
      <c r="AH7860"/>
    </row>
    <row r="7861" spans="1:34" x14ac:dyDescent="0.2">
      <c r="A7861"/>
      <c r="J7861"/>
      <c r="AA7861"/>
      <c r="AB7861"/>
      <c r="AC7861"/>
      <c r="AD7861"/>
      <c r="AE7861"/>
      <c r="AF7861"/>
      <c r="AG7861"/>
      <c r="AH7861"/>
    </row>
    <row r="7862" spans="1:34" x14ac:dyDescent="0.2">
      <c r="A7862"/>
      <c r="J7862"/>
      <c r="AA7862"/>
      <c r="AB7862"/>
      <c r="AC7862"/>
      <c r="AD7862"/>
      <c r="AE7862"/>
      <c r="AF7862"/>
      <c r="AG7862"/>
      <c r="AH7862"/>
    </row>
    <row r="7863" spans="1:34" x14ac:dyDescent="0.2">
      <c r="A7863"/>
      <c r="J7863"/>
      <c r="AA7863"/>
      <c r="AB7863"/>
      <c r="AC7863"/>
      <c r="AD7863"/>
      <c r="AE7863"/>
      <c r="AF7863"/>
      <c r="AG7863"/>
      <c r="AH7863"/>
    </row>
    <row r="7864" spans="1:34" x14ac:dyDescent="0.2">
      <c r="A7864"/>
      <c r="J7864"/>
      <c r="AA7864"/>
      <c r="AB7864"/>
      <c r="AC7864"/>
      <c r="AD7864"/>
      <c r="AE7864"/>
      <c r="AF7864"/>
      <c r="AG7864"/>
      <c r="AH7864"/>
    </row>
    <row r="7865" spans="1:34" x14ac:dyDescent="0.2">
      <c r="A7865"/>
      <c r="J7865"/>
      <c r="AA7865"/>
      <c r="AB7865"/>
      <c r="AC7865"/>
      <c r="AD7865"/>
      <c r="AE7865"/>
      <c r="AF7865"/>
      <c r="AG7865"/>
      <c r="AH7865"/>
    </row>
    <row r="7866" spans="1:34" x14ac:dyDescent="0.2">
      <c r="A7866"/>
      <c r="J7866"/>
      <c r="AA7866"/>
      <c r="AB7866"/>
      <c r="AC7866"/>
      <c r="AD7866"/>
      <c r="AE7866"/>
      <c r="AF7866"/>
      <c r="AG7866"/>
      <c r="AH7866"/>
    </row>
    <row r="7867" spans="1:34" x14ac:dyDescent="0.2">
      <c r="A7867"/>
      <c r="J7867"/>
      <c r="AA7867"/>
      <c r="AB7867"/>
      <c r="AC7867"/>
      <c r="AD7867"/>
      <c r="AE7867"/>
      <c r="AF7867"/>
      <c r="AG7867"/>
      <c r="AH7867"/>
    </row>
    <row r="7868" spans="1:34" x14ac:dyDescent="0.2">
      <c r="A7868"/>
      <c r="J7868"/>
      <c r="AA7868"/>
      <c r="AB7868"/>
      <c r="AC7868"/>
      <c r="AD7868"/>
      <c r="AE7868"/>
      <c r="AF7868"/>
      <c r="AG7868"/>
      <c r="AH7868"/>
    </row>
    <row r="7869" spans="1:34" x14ac:dyDescent="0.2">
      <c r="A7869"/>
      <c r="J7869"/>
      <c r="AA7869"/>
      <c r="AB7869"/>
      <c r="AC7869"/>
      <c r="AD7869"/>
      <c r="AE7869"/>
      <c r="AF7869"/>
      <c r="AG7869"/>
      <c r="AH7869"/>
    </row>
    <row r="7870" spans="1:34" x14ac:dyDescent="0.2">
      <c r="A7870"/>
      <c r="J7870"/>
      <c r="AA7870"/>
      <c r="AB7870"/>
      <c r="AC7870"/>
      <c r="AD7870"/>
      <c r="AE7870"/>
      <c r="AF7870"/>
      <c r="AG7870"/>
      <c r="AH7870"/>
    </row>
    <row r="7871" spans="1:34" x14ac:dyDescent="0.2">
      <c r="A7871"/>
      <c r="J7871"/>
      <c r="AA7871"/>
      <c r="AB7871"/>
      <c r="AC7871"/>
      <c r="AD7871"/>
      <c r="AE7871"/>
      <c r="AF7871"/>
      <c r="AG7871"/>
      <c r="AH7871"/>
    </row>
    <row r="7872" spans="1:34" x14ac:dyDescent="0.2">
      <c r="A7872"/>
      <c r="J7872"/>
      <c r="AA7872"/>
      <c r="AB7872"/>
      <c r="AC7872"/>
      <c r="AD7872"/>
      <c r="AE7872"/>
      <c r="AF7872"/>
      <c r="AG7872"/>
      <c r="AH7872"/>
    </row>
    <row r="7873" spans="1:34" x14ac:dyDescent="0.2">
      <c r="A7873"/>
      <c r="J7873"/>
      <c r="AA7873"/>
      <c r="AB7873"/>
      <c r="AC7873"/>
      <c r="AD7873"/>
      <c r="AE7873"/>
      <c r="AF7873"/>
      <c r="AG7873"/>
      <c r="AH7873"/>
    </row>
    <row r="7874" spans="1:34" x14ac:dyDescent="0.2">
      <c r="A7874"/>
      <c r="J7874"/>
      <c r="AA7874"/>
      <c r="AB7874"/>
      <c r="AC7874"/>
      <c r="AD7874"/>
      <c r="AE7874"/>
      <c r="AF7874"/>
      <c r="AG7874"/>
      <c r="AH7874"/>
    </row>
    <row r="7875" spans="1:34" x14ac:dyDescent="0.2">
      <c r="A7875"/>
      <c r="J7875"/>
      <c r="AA7875"/>
      <c r="AB7875"/>
      <c r="AC7875"/>
      <c r="AD7875"/>
      <c r="AE7875"/>
      <c r="AF7875"/>
      <c r="AG7875"/>
      <c r="AH7875"/>
    </row>
    <row r="7876" spans="1:34" x14ac:dyDescent="0.2">
      <c r="A7876"/>
      <c r="J7876"/>
      <c r="AA7876"/>
      <c r="AB7876"/>
      <c r="AC7876"/>
      <c r="AD7876"/>
      <c r="AE7876"/>
      <c r="AF7876"/>
      <c r="AG7876"/>
      <c r="AH7876"/>
    </row>
    <row r="7877" spans="1:34" x14ac:dyDescent="0.2">
      <c r="A7877"/>
      <c r="J7877"/>
      <c r="AA7877"/>
      <c r="AB7877"/>
      <c r="AC7877"/>
      <c r="AD7877"/>
      <c r="AE7877"/>
      <c r="AF7877"/>
      <c r="AG7877"/>
      <c r="AH7877"/>
    </row>
    <row r="7878" spans="1:34" x14ac:dyDescent="0.2">
      <c r="A7878"/>
      <c r="J7878"/>
      <c r="AA7878"/>
      <c r="AB7878"/>
      <c r="AC7878"/>
      <c r="AD7878"/>
      <c r="AE7878"/>
      <c r="AF7878"/>
      <c r="AG7878"/>
      <c r="AH7878"/>
    </row>
    <row r="7879" spans="1:34" x14ac:dyDescent="0.2">
      <c r="A7879"/>
      <c r="J7879"/>
      <c r="AA7879"/>
      <c r="AB7879"/>
      <c r="AC7879"/>
      <c r="AD7879"/>
      <c r="AE7879"/>
      <c r="AF7879"/>
      <c r="AG7879"/>
      <c r="AH7879"/>
    </row>
    <row r="7880" spans="1:34" x14ac:dyDescent="0.2">
      <c r="A7880"/>
      <c r="J7880"/>
      <c r="AA7880"/>
      <c r="AB7880"/>
      <c r="AC7880"/>
      <c r="AD7880"/>
      <c r="AE7880"/>
      <c r="AF7880"/>
      <c r="AG7880"/>
      <c r="AH7880"/>
    </row>
    <row r="7881" spans="1:34" x14ac:dyDescent="0.2">
      <c r="A7881"/>
      <c r="J7881"/>
      <c r="AA7881"/>
      <c r="AB7881"/>
      <c r="AC7881"/>
      <c r="AD7881"/>
      <c r="AE7881"/>
      <c r="AF7881"/>
      <c r="AG7881"/>
      <c r="AH7881"/>
    </row>
    <row r="7882" spans="1:34" x14ac:dyDescent="0.2">
      <c r="A7882"/>
      <c r="J7882"/>
      <c r="AA7882"/>
      <c r="AB7882"/>
      <c r="AC7882"/>
      <c r="AD7882"/>
      <c r="AE7882"/>
      <c r="AF7882"/>
      <c r="AG7882"/>
      <c r="AH7882"/>
    </row>
    <row r="7883" spans="1:34" x14ac:dyDescent="0.2">
      <c r="A7883"/>
      <c r="J7883"/>
      <c r="AA7883"/>
      <c r="AB7883"/>
      <c r="AC7883"/>
      <c r="AD7883"/>
      <c r="AE7883"/>
      <c r="AF7883"/>
      <c r="AG7883"/>
      <c r="AH7883"/>
    </row>
    <row r="7884" spans="1:34" x14ac:dyDescent="0.2">
      <c r="A7884"/>
      <c r="J7884"/>
      <c r="AA7884"/>
      <c r="AB7884"/>
      <c r="AC7884"/>
      <c r="AD7884"/>
      <c r="AE7884"/>
      <c r="AF7884"/>
      <c r="AG7884"/>
      <c r="AH7884"/>
    </row>
    <row r="7885" spans="1:34" x14ac:dyDescent="0.2">
      <c r="A7885"/>
      <c r="J7885"/>
      <c r="AA7885"/>
      <c r="AB7885"/>
      <c r="AC7885"/>
      <c r="AD7885"/>
      <c r="AE7885"/>
      <c r="AF7885"/>
      <c r="AG7885"/>
      <c r="AH7885"/>
    </row>
    <row r="7886" spans="1:34" x14ac:dyDescent="0.2">
      <c r="A7886"/>
      <c r="J7886"/>
      <c r="AA7886"/>
      <c r="AB7886"/>
      <c r="AC7886"/>
      <c r="AD7886"/>
      <c r="AE7886"/>
      <c r="AF7886"/>
      <c r="AG7886"/>
      <c r="AH7886"/>
    </row>
    <row r="7887" spans="1:34" x14ac:dyDescent="0.2">
      <c r="A7887"/>
      <c r="J7887"/>
      <c r="AA7887"/>
      <c r="AB7887"/>
      <c r="AC7887"/>
      <c r="AD7887"/>
      <c r="AE7887"/>
      <c r="AF7887"/>
      <c r="AG7887"/>
      <c r="AH7887"/>
    </row>
    <row r="7888" spans="1:34" x14ac:dyDescent="0.2">
      <c r="A7888"/>
      <c r="J7888"/>
      <c r="AA7888"/>
      <c r="AB7888"/>
      <c r="AC7888"/>
      <c r="AD7888"/>
      <c r="AE7888"/>
      <c r="AF7888"/>
      <c r="AG7888"/>
      <c r="AH7888"/>
    </row>
    <row r="7889" spans="1:34" x14ac:dyDescent="0.2">
      <c r="A7889"/>
      <c r="J7889"/>
      <c r="AA7889"/>
      <c r="AB7889"/>
      <c r="AC7889"/>
      <c r="AD7889"/>
      <c r="AE7889"/>
      <c r="AF7889"/>
      <c r="AG7889"/>
      <c r="AH7889"/>
    </row>
    <row r="7890" spans="1:34" x14ac:dyDescent="0.2">
      <c r="A7890"/>
      <c r="J7890"/>
      <c r="AA7890"/>
      <c r="AB7890"/>
      <c r="AC7890"/>
      <c r="AD7890"/>
      <c r="AE7890"/>
      <c r="AF7890"/>
      <c r="AG7890"/>
      <c r="AH7890"/>
    </row>
    <row r="7891" spans="1:34" x14ac:dyDescent="0.2">
      <c r="A7891"/>
      <c r="J7891"/>
      <c r="AA7891"/>
      <c r="AB7891"/>
      <c r="AC7891"/>
      <c r="AD7891"/>
      <c r="AE7891"/>
      <c r="AF7891"/>
      <c r="AG7891"/>
      <c r="AH7891"/>
    </row>
    <row r="7892" spans="1:34" x14ac:dyDescent="0.2">
      <c r="A7892"/>
      <c r="J7892"/>
      <c r="AA7892"/>
      <c r="AB7892"/>
      <c r="AC7892"/>
      <c r="AD7892"/>
      <c r="AE7892"/>
      <c r="AF7892"/>
      <c r="AG7892"/>
      <c r="AH7892"/>
    </row>
    <row r="7893" spans="1:34" x14ac:dyDescent="0.2">
      <c r="A7893"/>
      <c r="J7893"/>
      <c r="AA7893"/>
      <c r="AB7893"/>
      <c r="AC7893"/>
      <c r="AD7893"/>
      <c r="AE7893"/>
      <c r="AF7893"/>
      <c r="AG7893"/>
      <c r="AH7893"/>
    </row>
    <row r="7894" spans="1:34" x14ac:dyDescent="0.2">
      <c r="A7894"/>
      <c r="J7894"/>
      <c r="AA7894"/>
      <c r="AB7894"/>
      <c r="AC7894"/>
      <c r="AD7894"/>
      <c r="AE7894"/>
      <c r="AF7894"/>
      <c r="AG7894"/>
      <c r="AH7894"/>
    </row>
    <row r="7895" spans="1:34" x14ac:dyDescent="0.2">
      <c r="A7895"/>
      <c r="J7895"/>
      <c r="AA7895"/>
      <c r="AB7895"/>
      <c r="AC7895"/>
      <c r="AD7895"/>
      <c r="AE7895"/>
      <c r="AF7895"/>
      <c r="AG7895"/>
      <c r="AH7895"/>
    </row>
    <row r="7896" spans="1:34" x14ac:dyDescent="0.2">
      <c r="A7896"/>
      <c r="J7896"/>
      <c r="AA7896"/>
      <c r="AB7896"/>
      <c r="AC7896"/>
      <c r="AD7896"/>
      <c r="AE7896"/>
      <c r="AF7896"/>
      <c r="AG7896"/>
      <c r="AH7896"/>
    </row>
    <row r="7897" spans="1:34" x14ac:dyDescent="0.2">
      <c r="A7897"/>
      <c r="J7897"/>
      <c r="AA7897"/>
      <c r="AB7897"/>
      <c r="AC7897"/>
      <c r="AD7897"/>
      <c r="AE7897"/>
      <c r="AF7897"/>
      <c r="AG7897"/>
      <c r="AH7897"/>
    </row>
    <row r="7898" spans="1:34" x14ac:dyDescent="0.2">
      <c r="A7898"/>
      <c r="J7898"/>
      <c r="AA7898"/>
      <c r="AB7898"/>
      <c r="AC7898"/>
      <c r="AD7898"/>
      <c r="AE7898"/>
      <c r="AF7898"/>
      <c r="AG7898"/>
      <c r="AH7898"/>
    </row>
    <row r="7899" spans="1:34" x14ac:dyDescent="0.2">
      <c r="A7899"/>
      <c r="J7899"/>
      <c r="AA7899"/>
      <c r="AB7899"/>
      <c r="AC7899"/>
      <c r="AD7899"/>
      <c r="AE7899"/>
      <c r="AF7899"/>
      <c r="AG7899"/>
      <c r="AH7899"/>
    </row>
    <row r="7900" spans="1:34" x14ac:dyDescent="0.2">
      <c r="A7900"/>
      <c r="J7900"/>
      <c r="AA7900"/>
      <c r="AB7900"/>
      <c r="AC7900"/>
      <c r="AD7900"/>
      <c r="AE7900"/>
      <c r="AF7900"/>
      <c r="AG7900"/>
      <c r="AH7900"/>
    </row>
    <row r="7901" spans="1:34" x14ac:dyDescent="0.2">
      <c r="A7901"/>
      <c r="J7901"/>
      <c r="AA7901"/>
      <c r="AB7901"/>
      <c r="AC7901"/>
      <c r="AD7901"/>
      <c r="AE7901"/>
      <c r="AF7901"/>
      <c r="AG7901"/>
      <c r="AH7901"/>
    </row>
    <row r="7902" spans="1:34" x14ac:dyDescent="0.2">
      <c r="A7902"/>
      <c r="J7902"/>
      <c r="AA7902"/>
      <c r="AB7902"/>
      <c r="AC7902"/>
      <c r="AD7902"/>
      <c r="AE7902"/>
      <c r="AF7902"/>
      <c r="AG7902"/>
      <c r="AH7902"/>
    </row>
    <row r="7903" spans="1:34" x14ac:dyDescent="0.2">
      <c r="A7903"/>
      <c r="J7903"/>
      <c r="AA7903"/>
      <c r="AB7903"/>
      <c r="AC7903"/>
      <c r="AD7903"/>
      <c r="AE7903"/>
      <c r="AF7903"/>
      <c r="AG7903"/>
      <c r="AH7903"/>
    </row>
    <row r="7904" spans="1:34" x14ac:dyDescent="0.2">
      <c r="A7904"/>
      <c r="J7904"/>
      <c r="AA7904"/>
      <c r="AB7904"/>
      <c r="AC7904"/>
      <c r="AD7904"/>
      <c r="AE7904"/>
      <c r="AF7904"/>
      <c r="AG7904"/>
      <c r="AH7904"/>
    </row>
    <row r="7905" spans="1:34" x14ac:dyDescent="0.2">
      <c r="A7905"/>
      <c r="J7905"/>
      <c r="AA7905"/>
      <c r="AB7905"/>
      <c r="AC7905"/>
      <c r="AD7905"/>
      <c r="AE7905"/>
      <c r="AF7905"/>
      <c r="AG7905"/>
      <c r="AH7905"/>
    </row>
    <row r="7906" spans="1:34" x14ac:dyDescent="0.2">
      <c r="A7906"/>
      <c r="J7906"/>
      <c r="AA7906"/>
      <c r="AB7906"/>
      <c r="AC7906"/>
      <c r="AD7906"/>
      <c r="AE7906"/>
      <c r="AF7906"/>
      <c r="AG7906"/>
      <c r="AH7906"/>
    </row>
    <row r="7907" spans="1:34" x14ac:dyDescent="0.2">
      <c r="A7907"/>
      <c r="J7907"/>
      <c r="AA7907"/>
      <c r="AB7907"/>
      <c r="AC7907"/>
      <c r="AD7907"/>
      <c r="AE7907"/>
      <c r="AF7907"/>
      <c r="AG7907"/>
      <c r="AH7907"/>
    </row>
    <row r="7908" spans="1:34" x14ac:dyDescent="0.2">
      <c r="A7908"/>
      <c r="J7908"/>
      <c r="AA7908"/>
      <c r="AB7908"/>
      <c r="AC7908"/>
      <c r="AD7908"/>
      <c r="AE7908"/>
      <c r="AF7908"/>
      <c r="AG7908"/>
      <c r="AH7908"/>
    </row>
    <row r="7909" spans="1:34" x14ac:dyDescent="0.2">
      <c r="A7909"/>
      <c r="J7909"/>
      <c r="AA7909"/>
      <c r="AB7909"/>
      <c r="AC7909"/>
      <c r="AD7909"/>
      <c r="AE7909"/>
      <c r="AF7909"/>
      <c r="AG7909"/>
      <c r="AH7909"/>
    </row>
    <row r="7910" spans="1:34" x14ac:dyDescent="0.2">
      <c r="A7910"/>
      <c r="J7910"/>
      <c r="AA7910"/>
      <c r="AB7910"/>
      <c r="AC7910"/>
      <c r="AD7910"/>
      <c r="AE7910"/>
      <c r="AF7910"/>
      <c r="AG7910"/>
      <c r="AH7910"/>
    </row>
    <row r="7911" spans="1:34" x14ac:dyDescent="0.2">
      <c r="A7911"/>
      <c r="J7911"/>
      <c r="AA7911"/>
      <c r="AB7911"/>
      <c r="AC7911"/>
      <c r="AD7911"/>
      <c r="AE7911"/>
      <c r="AF7911"/>
      <c r="AG7911"/>
      <c r="AH7911"/>
    </row>
    <row r="7912" spans="1:34" x14ac:dyDescent="0.2">
      <c r="A7912"/>
      <c r="J7912"/>
      <c r="AA7912"/>
      <c r="AB7912"/>
      <c r="AC7912"/>
      <c r="AD7912"/>
      <c r="AE7912"/>
      <c r="AF7912"/>
      <c r="AG7912"/>
      <c r="AH7912"/>
    </row>
    <row r="7913" spans="1:34" x14ac:dyDescent="0.2">
      <c r="A7913"/>
      <c r="J7913"/>
      <c r="AA7913"/>
      <c r="AB7913"/>
      <c r="AC7913"/>
      <c r="AD7913"/>
      <c r="AE7913"/>
      <c r="AF7913"/>
      <c r="AG7913"/>
      <c r="AH7913"/>
    </row>
    <row r="7914" spans="1:34" x14ac:dyDescent="0.2">
      <c r="A7914"/>
      <c r="J7914"/>
      <c r="AA7914"/>
      <c r="AB7914"/>
      <c r="AC7914"/>
      <c r="AD7914"/>
      <c r="AE7914"/>
      <c r="AF7914"/>
      <c r="AG7914"/>
      <c r="AH7914"/>
    </row>
    <row r="7915" spans="1:34" x14ac:dyDescent="0.2">
      <c r="A7915"/>
      <c r="J7915"/>
      <c r="AA7915"/>
      <c r="AB7915"/>
      <c r="AC7915"/>
      <c r="AD7915"/>
      <c r="AE7915"/>
      <c r="AF7915"/>
      <c r="AG7915"/>
      <c r="AH7915"/>
    </row>
    <row r="7916" spans="1:34" x14ac:dyDescent="0.2">
      <c r="A7916"/>
      <c r="J7916"/>
      <c r="AA7916"/>
      <c r="AB7916"/>
      <c r="AC7916"/>
      <c r="AD7916"/>
      <c r="AE7916"/>
      <c r="AF7916"/>
      <c r="AG7916"/>
      <c r="AH7916"/>
    </row>
    <row r="7917" spans="1:34" x14ac:dyDescent="0.2">
      <c r="A7917"/>
      <c r="J7917"/>
      <c r="AA7917"/>
      <c r="AB7917"/>
      <c r="AC7917"/>
      <c r="AD7917"/>
      <c r="AE7917"/>
      <c r="AF7917"/>
      <c r="AG7917"/>
      <c r="AH7917"/>
    </row>
    <row r="7918" spans="1:34" x14ac:dyDescent="0.2">
      <c r="A7918"/>
      <c r="J7918"/>
      <c r="AA7918"/>
      <c r="AB7918"/>
      <c r="AC7918"/>
      <c r="AD7918"/>
      <c r="AE7918"/>
      <c r="AF7918"/>
      <c r="AG7918"/>
      <c r="AH7918"/>
    </row>
    <row r="7919" spans="1:34" x14ac:dyDescent="0.2">
      <c r="A7919"/>
      <c r="J7919"/>
      <c r="AA7919"/>
      <c r="AB7919"/>
      <c r="AC7919"/>
      <c r="AD7919"/>
      <c r="AE7919"/>
      <c r="AF7919"/>
      <c r="AG7919"/>
      <c r="AH7919"/>
    </row>
    <row r="7920" spans="1:34" x14ac:dyDescent="0.2">
      <c r="A7920"/>
      <c r="J7920"/>
      <c r="AA7920"/>
      <c r="AB7920"/>
      <c r="AC7920"/>
      <c r="AD7920"/>
      <c r="AE7920"/>
      <c r="AF7920"/>
      <c r="AG7920"/>
      <c r="AH7920"/>
    </row>
    <row r="7921" spans="1:34" x14ac:dyDescent="0.2">
      <c r="A7921"/>
      <c r="J7921"/>
      <c r="AA7921"/>
      <c r="AB7921"/>
      <c r="AC7921"/>
      <c r="AD7921"/>
      <c r="AE7921"/>
      <c r="AF7921"/>
      <c r="AG7921"/>
      <c r="AH7921"/>
    </row>
    <row r="7922" spans="1:34" x14ac:dyDescent="0.2">
      <c r="A7922"/>
      <c r="J7922"/>
      <c r="AA7922"/>
      <c r="AB7922"/>
      <c r="AC7922"/>
      <c r="AD7922"/>
      <c r="AE7922"/>
      <c r="AF7922"/>
      <c r="AG7922"/>
      <c r="AH7922"/>
    </row>
    <row r="7923" spans="1:34" x14ac:dyDescent="0.2">
      <c r="A7923"/>
      <c r="J7923"/>
      <c r="AA7923"/>
      <c r="AB7923"/>
      <c r="AC7923"/>
      <c r="AD7923"/>
      <c r="AE7923"/>
      <c r="AF7923"/>
      <c r="AG7923"/>
      <c r="AH7923"/>
    </row>
    <row r="7924" spans="1:34" x14ac:dyDescent="0.2">
      <c r="A7924"/>
      <c r="J7924"/>
      <c r="AA7924"/>
      <c r="AB7924"/>
      <c r="AC7924"/>
      <c r="AD7924"/>
      <c r="AE7924"/>
      <c r="AF7924"/>
      <c r="AG7924"/>
      <c r="AH7924"/>
    </row>
    <row r="7925" spans="1:34" x14ac:dyDescent="0.2">
      <c r="A7925"/>
      <c r="J7925"/>
      <c r="AA7925"/>
      <c r="AB7925"/>
      <c r="AC7925"/>
      <c r="AD7925"/>
      <c r="AE7925"/>
      <c r="AF7925"/>
      <c r="AG7925"/>
      <c r="AH7925"/>
    </row>
    <row r="7926" spans="1:34" x14ac:dyDescent="0.2">
      <c r="A7926"/>
      <c r="J7926"/>
      <c r="AA7926"/>
      <c r="AB7926"/>
      <c r="AC7926"/>
      <c r="AD7926"/>
      <c r="AE7926"/>
      <c r="AF7926"/>
      <c r="AG7926"/>
      <c r="AH7926"/>
    </row>
    <row r="7927" spans="1:34" x14ac:dyDescent="0.2">
      <c r="A7927"/>
      <c r="J7927"/>
      <c r="AA7927"/>
      <c r="AB7927"/>
      <c r="AC7927"/>
      <c r="AD7927"/>
      <c r="AE7927"/>
      <c r="AF7927"/>
      <c r="AG7927"/>
      <c r="AH7927"/>
    </row>
    <row r="7928" spans="1:34" x14ac:dyDescent="0.2">
      <c r="A7928"/>
      <c r="J7928"/>
      <c r="AA7928"/>
      <c r="AB7928"/>
      <c r="AC7928"/>
      <c r="AD7928"/>
      <c r="AE7928"/>
      <c r="AF7928"/>
      <c r="AG7928"/>
      <c r="AH7928"/>
    </row>
    <row r="7929" spans="1:34" x14ac:dyDescent="0.2">
      <c r="A7929"/>
      <c r="J7929"/>
      <c r="AA7929"/>
      <c r="AB7929"/>
      <c r="AC7929"/>
      <c r="AD7929"/>
      <c r="AE7929"/>
      <c r="AF7929"/>
      <c r="AG7929"/>
      <c r="AH7929"/>
    </row>
    <row r="7930" spans="1:34" x14ac:dyDescent="0.2">
      <c r="A7930"/>
      <c r="J7930"/>
      <c r="AA7930"/>
      <c r="AB7930"/>
      <c r="AC7930"/>
      <c r="AD7930"/>
      <c r="AE7930"/>
      <c r="AF7930"/>
      <c r="AG7930"/>
      <c r="AH7930"/>
    </row>
    <row r="7931" spans="1:34" x14ac:dyDescent="0.2">
      <c r="A7931"/>
      <c r="J7931"/>
      <c r="AA7931"/>
      <c r="AB7931"/>
      <c r="AC7931"/>
      <c r="AD7931"/>
      <c r="AE7931"/>
      <c r="AF7931"/>
      <c r="AG7931"/>
      <c r="AH7931"/>
    </row>
    <row r="7932" spans="1:34" x14ac:dyDescent="0.2">
      <c r="A7932"/>
      <c r="J7932"/>
      <c r="AA7932"/>
      <c r="AB7932"/>
      <c r="AC7932"/>
      <c r="AD7932"/>
      <c r="AE7932"/>
      <c r="AF7932"/>
      <c r="AG7932"/>
      <c r="AH7932"/>
    </row>
    <row r="7933" spans="1:34" x14ac:dyDescent="0.2">
      <c r="A7933"/>
      <c r="J7933"/>
      <c r="AA7933"/>
      <c r="AB7933"/>
      <c r="AC7933"/>
      <c r="AD7933"/>
      <c r="AE7933"/>
      <c r="AF7933"/>
      <c r="AG7933"/>
      <c r="AH7933"/>
    </row>
    <row r="7934" spans="1:34" x14ac:dyDescent="0.2">
      <c r="A7934"/>
      <c r="J7934"/>
      <c r="AA7934"/>
      <c r="AB7934"/>
      <c r="AC7934"/>
      <c r="AD7934"/>
      <c r="AE7934"/>
      <c r="AF7934"/>
      <c r="AG7934"/>
      <c r="AH7934"/>
    </row>
    <row r="7935" spans="1:34" x14ac:dyDescent="0.2">
      <c r="A7935"/>
      <c r="J7935"/>
      <c r="AA7935"/>
      <c r="AB7935"/>
      <c r="AC7935"/>
      <c r="AD7935"/>
      <c r="AE7935"/>
      <c r="AF7935"/>
      <c r="AG7935"/>
      <c r="AH7935"/>
    </row>
    <row r="7936" spans="1:34" x14ac:dyDescent="0.2">
      <c r="A7936"/>
      <c r="J7936"/>
      <c r="AA7936"/>
      <c r="AB7936"/>
      <c r="AC7936"/>
      <c r="AD7936"/>
      <c r="AE7936"/>
      <c r="AF7936"/>
      <c r="AG7936"/>
      <c r="AH7936"/>
    </row>
    <row r="7937" spans="1:34" x14ac:dyDescent="0.2">
      <c r="A7937"/>
      <c r="J7937"/>
      <c r="AA7937"/>
      <c r="AB7937"/>
      <c r="AC7937"/>
      <c r="AD7937"/>
      <c r="AE7937"/>
      <c r="AF7937"/>
      <c r="AG7937"/>
      <c r="AH7937"/>
    </row>
    <row r="7938" spans="1:34" x14ac:dyDescent="0.2">
      <c r="A7938"/>
      <c r="J7938"/>
      <c r="AA7938"/>
      <c r="AB7938"/>
      <c r="AC7938"/>
      <c r="AD7938"/>
      <c r="AE7938"/>
      <c r="AF7938"/>
      <c r="AG7938"/>
      <c r="AH7938"/>
    </row>
    <row r="7939" spans="1:34" x14ac:dyDescent="0.2">
      <c r="A7939"/>
      <c r="J7939"/>
      <c r="AA7939"/>
      <c r="AB7939"/>
      <c r="AC7939"/>
      <c r="AD7939"/>
      <c r="AE7939"/>
      <c r="AF7939"/>
      <c r="AG7939"/>
      <c r="AH7939"/>
    </row>
    <row r="7940" spans="1:34" x14ac:dyDescent="0.2">
      <c r="A7940"/>
      <c r="J7940"/>
      <c r="AA7940"/>
      <c r="AB7940"/>
      <c r="AC7940"/>
      <c r="AD7940"/>
      <c r="AE7940"/>
      <c r="AF7940"/>
      <c r="AG7940"/>
      <c r="AH7940"/>
    </row>
    <row r="7941" spans="1:34" x14ac:dyDescent="0.2">
      <c r="A7941"/>
      <c r="J7941"/>
      <c r="AA7941"/>
      <c r="AB7941"/>
      <c r="AC7941"/>
      <c r="AD7941"/>
      <c r="AE7941"/>
      <c r="AF7941"/>
      <c r="AG7941"/>
      <c r="AH7941"/>
    </row>
    <row r="7942" spans="1:34" x14ac:dyDescent="0.2">
      <c r="A7942"/>
      <c r="J7942"/>
      <c r="AA7942"/>
      <c r="AB7942"/>
      <c r="AC7942"/>
      <c r="AD7942"/>
      <c r="AE7942"/>
      <c r="AF7942"/>
      <c r="AG7942"/>
      <c r="AH7942"/>
    </row>
    <row r="7943" spans="1:34" x14ac:dyDescent="0.2">
      <c r="A7943"/>
      <c r="J7943"/>
      <c r="AA7943"/>
      <c r="AB7943"/>
      <c r="AC7943"/>
      <c r="AD7943"/>
      <c r="AE7943"/>
      <c r="AF7943"/>
      <c r="AG7943"/>
      <c r="AH7943"/>
    </row>
    <row r="7944" spans="1:34" x14ac:dyDescent="0.2">
      <c r="A7944"/>
      <c r="J7944"/>
      <c r="AA7944"/>
      <c r="AB7944"/>
      <c r="AC7944"/>
      <c r="AD7944"/>
      <c r="AE7944"/>
      <c r="AF7944"/>
      <c r="AG7944"/>
      <c r="AH7944"/>
    </row>
    <row r="7945" spans="1:34" x14ac:dyDescent="0.2">
      <c r="A7945"/>
      <c r="J7945"/>
      <c r="AA7945"/>
      <c r="AB7945"/>
      <c r="AC7945"/>
      <c r="AD7945"/>
      <c r="AE7945"/>
      <c r="AF7945"/>
      <c r="AG7945"/>
      <c r="AH7945"/>
    </row>
    <row r="7946" spans="1:34" x14ac:dyDescent="0.2">
      <c r="A7946"/>
      <c r="J7946"/>
      <c r="AA7946"/>
      <c r="AB7946"/>
      <c r="AC7946"/>
      <c r="AD7946"/>
      <c r="AE7946"/>
      <c r="AF7946"/>
      <c r="AG7946"/>
      <c r="AH7946"/>
    </row>
    <row r="7947" spans="1:34" x14ac:dyDescent="0.2">
      <c r="A7947"/>
      <c r="J7947"/>
      <c r="AA7947"/>
      <c r="AB7947"/>
      <c r="AC7947"/>
      <c r="AD7947"/>
      <c r="AE7947"/>
      <c r="AF7947"/>
      <c r="AG7947"/>
      <c r="AH7947"/>
    </row>
    <row r="7948" spans="1:34" x14ac:dyDescent="0.2">
      <c r="A7948"/>
      <c r="J7948"/>
      <c r="AA7948"/>
      <c r="AB7948"/>
      <c r="AC7948"/>
      <c r="AD7948"/>
      <c r="AE7948"/>
      <c r="AF7948"/>
      <c r="AG7948"/>
      <c r="AH7948"/>
    </row>
    <row r="7949" spans="1:34" x14ac:dyDescent="0.2">
      <c r="A7949"/>
      <c r="J7949"/>
      <c r="AA7949"/>
      <c r="AB7949"/>
      <c r="AC7949"/>
      <c r="AD7949"/>
      <c r="AE7949"/>
      <c r="AF7949"/>
      <c r="AG7949"/>
      <c r="AH7949"/>
    </row>
    <row r="7950" spans="1:34" x14ac:dyDescent="0.2">
      <c r="A7950"/>
      <c r="J7950"/>
      <c r="AA7950"/>
      <c r="AB7950"/>
      <c r="AC7950"/>
      <c r="AD7950"/>
      <c r="AE7950"/>
      <c r="AF7950"/>
      <c r="AG7950"/>
      <c r="AH7950"/>
    </row>
    <row r="7951" spans="1:34" x14ac:dyDescent="0.2">
      <c r="A7951"/>
      <c r="J7951"/>
      <c r="AA7951"/>
      <c r="AB7951"/>
      <c r="AC7951"/>
      <c r="AD7951"/>
      <c r="AE7951"/>
      <c r="AF7951"/>
      <c r="AG7951"/>
      <c r="AH7951"/>
    </row>
    <row r="7952" spans="1:34" x14ac:dyDescent="0.2">
      <c r="A7952"/>
      <c r="J7952"/>
      <c r="AA7952"/>
      <c r="AB7952"/>
      <c r="AC7952"/>
      <c r="AD7952"/>
      <c r="AE7952"/>
      <c r="AF7952"/>
      <c r="AG7952"/>
      <c r="AH7952"/>
    </row>
    <row r="7953" spans="1:34" x14ac:dyDescent="0.2">
      <c r="A7953"/>
      <c r="J7953"/>
      <c r="AA7953"/>
      <c r="AB7953"/>
      <c r="AC7953"/>
      <c r="AD7953"/>
      <c r="AE7953"/>
      <c r="AF7953"/>
      <c r="AG7953"/>
      <c r="AH7953"/>
    </row>
    <row r="7954" spans="1:34" x14ac:dyDescent="0.2">
      <c r="A7954"/>
      <c r="J7954"/>
      <c r="AA7954"/>
      <c r="AB7954"/>
      <c r="AC7954"/>
      <c r="AD7954"/>
      <c r="AE7954"/>
      <c r="AF7954"/>
      <c r="AG7954"/>
      <c r="AH7954"/>
    </row>
    <row r="7955" spans="1:34" x14ac:dyDescent="0.2">
      <c r="A7955"/>
      <c r="J7955"/>
      <c r="AA7955"/>
      <c r="AB7955"/>
      <c r="AC7955"/>
      <c r="AD7955"/>
      <c r="AE7955"/>
      <c r="AF7955"/>
      <c r="AG7955"/>
      <c r="AH7955"/>
    </row>
    <row r="7956" spans="1:34" x14ac:dyDescent="0.2">
      <c r="A7956"/>
      <c r="J7956"/>
      <c r="AA7956"/>
      <c r="AB7956"/>
      <c r="AC7956"/>
      <c r="AD7956"/>
      <c r="AE7956"/>
      <c r="AF7956"/>
      <c r="AG7956"/>
      <c r="AH7956"/>
    </row>
    <row r="7957" spans="1:34" x14ac:dyDescent="0.2">
      <c r="A7957"/>
      <c r="J7957"/>
      <c r="AA7957"/>
      <c r="AB7957"/>
      <c r="AC7957"/>
      <c r="AD7957"/>
      <c r="AE7957"/>
      <c r="AF7957"/>
      <c r="AG7957"/>
      <c r="AH7957"/>
    </row>
    <row r="7958" spans="1:34" x14ac:dyDescent="0.2">
      <c r="A7958"/>
      <c r="J7958"/>
      <c r="AA7958"/>
      <c r="AB7958"/>
      <c r="AC7958"/>
      <c r="AD7958"/>
      <c r="AE7958"/>
      <c r="AF7958"/>
      <c r="AG7958"/>
      <c r="AH7958"/>
    </row>
    <row r="7959" spans="1:34" x14ac:dyDescent="0.2">
      <c r="A7959"/>
      <c r="J7959"/>
      <c r="AA7959"/>
      <c r="AB7959"/>
      <c r="AC7959"/>
      <c r="AD7959"/>
      <c r="AE7959"/>
      <c r="AF7959"/>
      <c r="AG7959"/>
      <c r="AH7959"/>
    </row>
    <row r="7960" spans="1:34" x14ac:dyDescent="0.2">
      <c r="A7960"/>
      <c r="J7960"/>
      <c r="AA7960"/>
      <c r="AB7960"/>
      <c r="AC7960"/>
      <c r="AD7960"/>
      <c r="AE7960"/>
      <c r="AF7960"/>
      <c r="AG7960"/>
      <c r="AH7960"/>
    </row>
    <row r="7961" spans="1:34" x14ac:dyDescent="0.2">
      <c r="A7961"/>
      <c r="J7961"/>
      <c r="AA7961"/>
      <c r="AB7961"/>
      <c r="AC7961"/>
      <c r="AD7961"/>
      <c r="AE7961"/>
      <c r="AF7961"/>
      <c r="AG7961"/>
      <c r="AH7961"/>
    </row>
    <row r="7962" spans="1:34" x14ac:dyDescent="0.2">
      <c r="A7962"/>
      <c r="J7962"/>
      <c r="AA7962"/>
      <c r="AB7962"/>
      <c r="AC7962"/>
      <c r="AD7962"/>
      <c r="AE7962"/>
      <c r="AF7962"/>
      <c r="AG7962"/>
      <c r="AH7962"/>
    </row>
    <row r="7963" spans="1:34" x14ac:dyDescent="0.2">
      <c r="A7963"/>
      <c r="J7963"/>
      <c r="AA7963"/>
      <c r="AB7963"/>
      <c r="AC7963"/>
      <c r="AD7963"/>
      <c r="AE7963"/>
      <c r="AF7963"/>
      <c r="AG7963"/>
      <c r="AH7963"/>
    </row>
    <row r="7964" spans="1:34" x14ac:dyDescent="0.2">
      <c r="A7964"/>
      <c r="J7964"/>
      <c r="AA7964"/>
      <c r="AB7964"/>
      <c r="AC7964"/>
      <c r="AD7964"/>
      <c r="AE7964"/>
      <c r="AF7964"/>
      <c r="AG7964"/>
      <c r="AH7964"/>
    </row>
    <row r="7965" spans="1:34" x14ac:dyDescent="0.2">
      <c r="A7965"/>
      <c r="J7965"/>
      <c r="AA7965"/>
      <c r="AB7965"/>
      <c r="AC7965"/>
      <c r="AD7965"/>
      <c r="AE7965"/>
      <c r="AF7965"/>
      <c r="AG7965"/>
      <c r="AH7965"/>
    </row>
    <row r="7966" spans="1:34" x14ac:dyDescent="0.2">
      <c r="A7966"/>
      <c r="J7966"/>
      <c r="AA7966"/>
      <c r="AB7966"/>
      <c r="AC7966"/>
      <c r="AD7966"/>
      <c r="AE7966"/>
      <c r="AF7966"/>
      <c r="AG7966"/>
      <c r="AH7966"/>
    </row>
    <row r="7967" spans="1:34" x14ac:dyDescent="0.2">
      <c r="A7967"/>
      <c r="J7967"/>
      <c r="AA7967"/>
      <c r="AB7967"/>
      <c r="AC7967"/>
      <c r="AD7967"/>
      <c r="AE7967"/>
      <c r="AF7967"/>
      <c r="AG7967"/>
      <c r="AH7967"/>
    </row>
    <row r="7968" spans="1:34" x14ac:dyDescent="0.2">
      <c r="A7968"/>
      <c r="J7968"/>
      <c r="AA7968"/>
      <c r="AB7968"/>
      <c r="AC7968"/>
      <c r="AD7968"/>
      <c r="AE7968"/>
      <c r="AF7968"/>
      <c r="AG7968"/>
      <c r="AH7968"/>
    </row>
    <row r="7969" spans="1:34" x14ac:dyDescent="0.2">
      <c r="A7969"/>
      <c r="J7969"/>
      <c r="AA7969"/>
      <c r="AB7969"/>
      <c r="AC7969"/>
      <c r="AD7969"/>
      <c r="AE7969"/>
      <c r="AF7969"/>
      <c r="AG7969"/>
      <c r="AH7969"/>
    </row>
    <row r="7970" spans="1:34" x14ac:dyDescent="0.2">
      <c r="A7970"/>
      <c r="J7970"/>
      <c r="AA7970"/>
      <c r="AB7970"/>
      <c r="AC7970"/>
      <c r="AD7970"/>
      <c r="AE7970"/>
      <c r="AF7970"/>
      <c r="AG7970"/>
      <c r="AH7970"/>
    </row>
    <row r="7971" spans="1:34" x14ac:dyDescent="0.2">
      <c r="A7971"/>
      <c r="J7971"/>
      <c r="AA7971"/>
      <c r="AB7971"/>
      <c r="AC7971"/>
      <c r="AD7971"/>
      <c r="AE7971"/>
      <c r="AF7971"/>
      <c r="AG7971"/>
      <c r="AH7971"/>
    </row>
    <row r="7972" spans="1:34" x14ac:dyDescent="0.2">
      <c r="A7972"/>
      <c r="J7972"/>
      <c r="AA7972"/>
      <c r="AB7972"/>
      <c r="AC7972"/>
      <c r="AD7972"/>
      <c r="AE7972"/>
      <c r="AF7972"/>
      <c r="AG7972"/>
      <c r="AH7972"/>
    </row>
    <row r="7973" spans="1:34" x14ac:dyDescent="0.2">
      <c r="A7973"/>
      <c r="J7973"/>
      <c r="AA7973"/>
      <c r="AB7973"/>
      <c r="AC7973"/>
      <c r="AD7973"/>
      <c r="AE7973"/>
      <c r="AF7973"/>
      <c r="AG7973"/>
      <c r="AH7973"/>
    </row>
    <row r="7974" spans="1:34" x14ac:dyDescent="0.2">
      <c r="A7974"/>
      <c r="J7974"/>
      <c r="AA7974"/>
      <c r="AB7974"/>
      <c r="AC7974"/>
      <c r="AD7974"/>
      <c r="AE7974"/>
      <c r="AF7974"/>
      <c r="AG7974"/>
      <c r="AH7974"/>
    </row>
    <row r="7975" spans="1:34" x14ac:dyDescent="0.2">
      <c r="A7975"/>
      <c r="J7975"/>
      <c r="AA7975"/>
      <c r="AB7975"/>
      <c r="AC7975"/>
      <c r="AD7975"/>
      <c r="AE7975"/>
      <c r="AF7975"/>
      <c r="AG7975"/>
      <c r="AH7975"/>
    </row>
    <row r="7976" spans="1:34" x14ac:dyDescent="0.2">
      <c r="A7976"/>
      <c r="J7976"/>
      <c r="AA7976"/>
      <c r="AB7976"/>
      <c r="AC7976"/>
      <c r="AD7976"/>
      <c r="AE7976"/>
      <c r="AF7976"/>
      <c r="AG7976"/>
      <c r="AH7976"/>
    </row>
    <row r="7977" spans="1:34" x14ac:dyDescent="0.2">
      <c r="A7977"/>
      <c r="J7977"/>
      <c r="AA7977"/>
      <c r="AB7977"/>
      <c r="AC7977"/>
      <c r="AD7977"/>
      <c r="AE7977"/>
      <c r="AF7977"/>
      <c r="AG7977"/>
      <c r="AH7977"/>
    </row>
    <row r="7978" spans="1:34" x14ac:dyDescent="0.2">
      <c r="A7978"/>
      <c r="J7978"/>
      <c r="AA7978"/>
      <c r="AB7978"/>
      <c r="AC7978"/>
      <c r="AD7978"/>
      <c r="AE7978"/>
      <c r="AF7978"/>
      <c r="AG7978"/>
      <c r="AH7978"/>
    </row>
    <row r="7979" spans="1:34" x14ac:dyDescent="0.2">
      <c r="A7979"/>
      <c r="J7979"/>
      <c r="AA7979"/>
      <c r="AB7979"/>
      <c r="AC7979"/>
      <c r="AD7979"/>
      <c r="AE7979"/>
      <c r="AF7979"/>
      <c r="AG7979"/>
      <c r="AH7979"/>
    </row>
    <row r="7980" spans="1:34" x14ac:dyDescent="0.2">
      <c r="A7980"/>
      <c r="J7980"/>
      <c r="AA7980"/>
      <c r="AB7980"/>
      <c r="AC7980"/>
      <c r="AD7980"/>
      <c r="AE7980"/>
      <c r="AF7980"/>
      <c r="AG7980"/>
      <c r="AH7980"/>
    </row>
    <row r="7981" spans="1:34" x14ac:dyDescent="0.2">
      <c r="A7981"/>
      <c r="J7981"/>
      <c r="AA7981"/>
      <c r="AB7981"/>
      <c r="AC7981"/>
      <c r="AD7981"/>
      <c r="AE7981"/>
      <c r="AF7981"/>
      <c r="AG7981"/>
      <c r="AH7981"/>
    </row>
    <row r="7982" spans="1:34" x14ac:dyDescent="0.2">
      <c r="A7982"/>
      <c r="J7982"/>
      <c r="AA7982"/>
      <c r="AB7982"/>
      <c r="AC7982"/>
      <c r="AD7982"/>
      <c r="AE7982"/>
      <c r="AF7982"/>
      <c r="AG7982"/>
      <c r="AH7982"/>
    </row>
    <row r="7983" spans="1:34" x14ac:dyDescent="0.2">
      <c r="A7983"/>
      <c r="J7983"/>
      <c r="AA7983"/>
      <c r="AB7983"/>
      <c r="AC7983"/>
      <c r="AD7983"/>
      <c r="AE7983"/>
      <c r="AF7983"/>
      <c r="AG7983"/>
      <c r="AH7983"/>
    </row>
    <row r="7984" spans="1:34" x14ac:dyDescent="0.2">
      <c r="A7984"/>
      <c r="J7984"/>
      <c r="AA7984"/>
      <c r="AB7984"/>
      <c r="AC7984"/>
      <c r="AD7984"/>
      <c r="AE7984"/>
      <c r="AF7984"/>
      <c r="AG7984"/>
      <c r="AH7984"/>
    </row>
    <row r="7985" spans="1:34" x14ac:dyDescent="0.2">
      <c r="A7985"/>
      <c r="J7985"/>
      <c r="AA7985"/>
      <c r="AB7985"/>
      <c r="AC7985"/>
      <c r="AD7985"/>
      <c r="AE7985"/>
      <c r="AF7985"/>
      <c r="AG7985"/>
      <c r="AH7985"/>
    </row>
    <row r="7986" spans="1:34" x14ac:dyDescent="0.2">
      <c r="A7986"/>
      <c r="J7986"/>
      <c r="AA7986"/>
      <c r="AB7986"/>
      <c r="AC7986"/>
      <c r="AD7986"/>
      <c r="AE7986"/>
      <c r="AF7986"/>
      <c r="AG7986"/>
      <c r="AH7986"/>
    </row>
    <row r="7987" spans="1:34" x14ac:dyDescent="0.2">
      <c r="A7987"/>
      <c r="J7987"/>
      <c r="AA7987"/>
      <c r="AB7987"/>
      <c r="AC7987"/>
      <c r="AD7987"/>
      <c r="AE7987"/>
      <c r="AF7987"/>
      <c r="AG7987"/>
      <c r="AH7987"/>
    </row>
    <row r="7988" spans="1:34" x14ac:dyDescent="0.2">
      <c r="A7988"/>
      <c r="J7988"/>
      <c r="AA7988"/>
      <c r="AB7988"/>
      <c r="AC7988"/>
      <c r="AD7988"/>
      <c r="AE7988"/>
      <c r="AF7988"/>
      <c r="AG7988"/>
      <c r="AH7988"/>
    </row>
    <row r="7989" spans="1:34" x14ac:dyDescent="0.2">
      <c r="A7989"/>
      <c r="J7989"/>
      <c r="AA7989"/>
      <c r="AB7989"/>
      <c r="AC7989"/>
      <c r="AD7989"/>
      <c r="AE7989"/>
      <c r="AF7989"/>
      <c r="AG7989"/>
      <c r="AH7989"/>
    </row>
    <row r="7990" spans="1:34" x14ac:dyDescent="0.2">
      <c r="A7990"/>
      <c r="J7990"/>
      <c r="AA7990"/>
      <c r="AB7990"/>
      <c r="AC7990"/>
      <c r="AD7990"/>
      <c r="AE7990"/>
      <c r="AF7990"/>
      <c r="AG7990"/>
      <c r="AH7990"/>
    </row>
    <row r="7991" spans="1:34" x14ac:dyDescent="0.2">
      <c r="A7991"/>
      <c r="J7991"/>
      <c r="AA7991"/>
      <c r="AB7991"/>
      <c r="AC7991"/>
      <c r="AD7991"/>
      <c r="AE7991"/>
      <c r="AF7991"/>
      <c r="AG7991"/>
      <c r="AH7991"/>
    </row>
    <row r="7992" spans="1:34" x14ac:dyDescent="0.2">
      <c r="A7992"/>
      <c r="J7992"/>
      <c r="AA7992"/>
      <c r="AB7992"/>
      <c r="AC7992"/>
      <c r="AD7992"/>
      <c r="AE7992"/>
      <c r="AF7992"/>
      <c r="AG7992"/>
      <c r="AH7992"/>
    </row>
    <row r="7993" spans="1:34" x14ac:dyDescent="0.2">
      <c r="A7993"/>
      <c r="J7993"/>
      <c r="AA7993"/>
      <c r="AB7993"/>
      <c r="AC7993"/>
      <c r="AD7993"/>
      <c r="AE7993"/>
      <c r="AF7993"/>
      <c r="AG7993"/>
      <c r="AH7993"/>
    </row>
    <row r="7994" spans="1:34" x14ac:dyDescent="0.2">
      <c r="A7994"/>
      <c r="J7994"/>
      <c r="AA7994"/>
      <c r="AB7994"/>
      <c r="AC7994"/>
      <c r="AD7994"/>
      <c r="AE7994"/>
      <c r="AF7994"/>
      <c r="AG7994"/>
      <c r="AH7994"/>
    </row>
    <row r="7995" spans="1:34" x14ac:dyDescent="0.2">
      <c r="A7995"/>
      <c r="J7995"/>
      <c r="AA7995"/>
      <c r="AB7995"/>
      <c r="AC7995"/>
      <c r="AD7995"/>
      <c r="AE7995"/>
      <c r="AF7995"/>
      <c r="AG7995"/>
      <c r="AH7995"/>
    </row>
    <row r="7996" spans="1:34" x14ac:dyDescent="0.2">
      <c r="A7996"/>
      <c r="J7996"/>
      <c r="AA7996"/>
      <c r="AB7996"/>
      <c r="AC7996"/>
      <c r="AD7996"/>
      <c r="AE7996"/>
      <c r="AF7996"/>
      <c r="AG7996"/>
      <c r="AH7996"/>
    </row>
    <row r="7997" spans="1:34" x14ac:dyDescent="0.2">
      <c r="A7997"/>
      <c r="J7997"/>
      <c r="AA7997"/>
      <c r="AB7997"/>
      <c r="AC7997"/>
      <c r="AD7997"/>
      <c r="AE7997"/>
      <c r="AF7997"/>
      <c r="AG7997"/>
      <c r="AH7997"/>
    </row>
    <row r="7998" spans="1:34" x14ac:dyDescent="0.2">
      <c r="A7998"/>
      <c r="J7998"/>
      <c r="AA7998"/>
      <c r="AB7998"/>
      <c r="AC7998"/>
      <c r="AD7998"/>
      <c r="AE7998"/>
      <c r="AF7998"/>
      <c r="AG7998"/>
      <c r="AH7998"/>
    </row>
    <row r="7999" spans="1:34" x14ac:dyDescent="0.2">
      <c r="A7999"/>
      <c r="J7999"/>
      <c r="AA7999"/>
      <c r="AB7999"/>
      <c r="AC7999"/>
      <c r="AD7999"/>
      <c r="AE7999"/>
      <c r="AF7999"/>
      <c r="AG7999"/>
      <c r="AH7999"/>
    </row>
    <row r="8000" spans="1:34" x14ac:dyDescent="0.2">
      <c r="A8000"/>
      <c r="J8000"/>
      <c r="AA8000"/>
      <c r="AB8000"/>
      <c r="AC8000"/>
      <c r="AD8000"/>
      <c r="AE8000"/>
      <c r="AF8000"/>
      <c r="AG8000"/>
      <c r="AH8000"/>
    </row>
    <row r="8001" spans="1:34" x14ac:dyDescent="0.2">
      <c r="A8001"/>
      <c r="J8001"/>
      <c r="AA8001"/>
      <c r="AB8001"/>
      <c r="AC8001"/>
      <c r="AD8001"/>
      <c r="AE8001"/>
      <c r="AF8001"/>
      <c r="AG8001"/>
      <c r="AH8001"/>
    </row>
    <row r="8002" spans="1:34" x14ac:dyDescent="0.2">
      <c r="A8002"/>
      <c r="J8002"/>
      <c r="AA8002"/>
      <c r="AB8002"/>
      <c r="AC8002"/>
      <c r="AD8002"/>
      <c r="AE8002"/>
      <c r="AF8002"/>
      <c r="AG8002"/>
      <c r="AH8002"/>
    </row>
    <row r="8003" spans="1:34" x14ac:dyDescent="0.2">
      <c r="A8003"/>
      <c r="J8003"/>
      <c r="AA8003"/>
      <c r="AB8003"/>
      <c r="AC8003"/>
      <c r="AD8003"/>
      <c r="AE8003"/>
      <c r="AF8003"/>
      <c r="AG8003"/>
      <c r="AH8003"/>
    </row>
    <row r="8004" spans="1:34" x14ac:dyDescent="0.2">
      <c r="A8004"/>
      <c r="J8004"/>
      <c r="AA8004"/>
      <c r="AB8004"/>
      <c r="AC8004"/>
      <c r="AD8004"/>
      <c r="AE8004"/>
      <c r="AF8004"/>
      <c r="AG8004"/>
      <c r="AH8004"/>
    </row>
    <row r="8005" spans="1:34" x14ac:dyDescent="0.2">
      <c r="A8005"/>
      <c r="J8005"/>
      <c r="AA8005"/>
      <c r="AB8005"/>
      <c r="AC8005"/>
      <c r="AD8005"/>
      <c r="AE8005"/>
      <c r="AF8005"/>
      <c r="AG8005"/>
      <c r="AH8005"/>
    </row>
    <row r="8006" spans="1:34" x14ac:dyDescent="0.2">
      <c r="A8006"/>
      <c r="J8006"/>
      <c r="AA8006"/>
      <c r="AB8006"/>
      <c r="AC8006"/>
      <c r="AD8006"/>
      <c r="AE8006"/>
      <c r="AF8006"/>
      <c r="AG8006"/>
      <c r="AH8006"/>
    </row>
    <row r="8007" spans="1:34" x14ac:dyDescent="0.2">
      <c r="A8007"/>
      <c r="J8007"/>
      <c r="AA8007"/>
      <c r="AB8007"/>
      <c r="AC8007"/>
      <c r="AD8007"/>
      <c r="AE8007"/>
      <c r="AF8007"/>
      <c r="AG8007"/>
      <c r="AH8007"/>
    </row>
    <row r="8008" spans="1:34" x14ac:dyDescent="0.2">
      <c r="A8008"/>
      <c r="J8008"/>
      <c r="AA8008"/>
      <c r="AB8008"/>
      <c r="AC8008"/>
      <c r="AD8008"/>
      <c r="AE8008"/>
      <c r="AF8008"/>
      <c r="AG8008"/>
      <c r="AH8008"/>
    </row>
    <row r="8009" spans="1:34" x14ac:dyDescent="0.2">
      <c r="A8009"/>
      <c r="J8009"/>
      <c r="AA8009"/>
      <c r="AB8009"/>
      <c r="AC8009"/>
      <c r="AD8009"/>
      <c r="AE8009"/>
      <c r="AF8009"/>
      <c r="AG8009"/>
      <c r="AH8009"/>
    </row>
    <row r="8010" spans="1:34" x14ac:dyDescent="0.2">
      <c r="A8010"/>
      <c r="J8010"/>
      <c r="AA8010"/>
      <c r="AB8010"/>
      <c r="AC8010"/>
      <c r="AD8010"/>
      <c r="AE8010"/>
      <c r="AF8010"/>
      <c r="AG8010"/>
      <c r="AH8010"/>
    </row>
    <row r="8011" spans="1:34" x14ac:dyDescent="0.2">
      <c r="A8011"/>
      <c r="J8011"/>
      <c r="AA8011"/>
      <c r="AB8011"/>
      <c r="AC8011"/>
      <c r="AD8011"/>
      <c r="AE8011"/>
      <c r="AF8011"/>
      <c r="AG8011"/>
      <c r="AH8011"/>
    </row>
    <row r="8012" spans="1:34" x14ac:dyDescent="0.2">
      <c r="A8012"/>
      <c r="J8012"/>
      <c r="AA8012"/>
      <c r="AB8012"/>
      <c r="AC8012"/>
      <c r="AD8012"/>
      <c r="AE8012"/>
      <c r="AF8012"/>
      <c r="AG8012"/>
      <c r="AH8012"/>
    </row>
    <row r="8013" spans="1:34" x14ac:dyDescent="0.2">
      <c r="A8013"/>
      <c r="J8013"/>
      <c r="AA8013"/>
      <c r="AB8013"/>
      <c r="AC8013"/>
      <c r="AD8013"/>
      <c r="AE8013"/>
      <c r="AF8013"/>
      <c r="AG8013"/>
      <c r="AH8013"/>
    </row>
    <row r="8014" spans="1:34" x14ac:dyDescent="0.2">
      <c r="A8014"/>
      <c r="J8014"/>
      <c r="AA8014"/>
      <c r="AB8014"/>
      <c r="AC8014"/>
      <c r="AD8014"/>
      <c r="AE8014"/>
      <c r="AF8014"/>
      <c r="AG8014"/>
      <c r="AH8014"/>
    </row>
    <row r="8015" spans="1:34" x14ac:dyDescent="0.2">
      <c r="A8015"/>
      <c r="J8015"/>
      <c r="AA8015"/>
      <c r="AB8015"/>
      <c r="AC8015"/>
      <c r="AD8015"/>
      <c r="AE8015"/>
      <c r="AF8015"/>
      <c r="AG8015"/>
      <c r="AH8015"/>
    </row>
    <row r="8016" spans="1:34" x14ac:dyDescent="0.2">
      <c r="A8016"/>
      <c r="J8016"/>
      <c r="AA8016"/>
      <c r="AB8016"/>
      <c r="AC8016"/>
      <c r="AD8016"/>
      <c r="AE8016"/>
      <c r="AF8016"/>
      <c r="AG8016"/>
      <c r="AH8016"/>
    </row>
    <row r="8017" spans="1:34" x14ac:dyDescent="0.2">
      <c r="A8017"/>
      <c r="J8017"/>
      <c r="AA8017"/>
      <c r="AB8017"/>
      <c r="AC8017"/>
      <c r="AD8017"/>
      <c r="AE8017"/>
      <c r="AF8017"/>
      <c r="AG8017"/>
      <c r="AH8017"/>
    </row>
    <row r="8018" spans="1:34" x14ac:dyDescent="0.2">
      <c r="A8018"/>
      <c r="J8018"/>
      <c r="AA8018"/>
      <c r="AB8018"/>
      <c r="AC8018"/>
      <c r="AD8018"/>
      <c r="AE8018"/>
      <c r="AF8018"/>
      <c r="AG8018"/>
      <c r="AH8018"/>
    </row>
    <row r="8019" spans="1:34" x14ac:dyDescent="0.2">
      <c r="A8019"/>
      <c r="J8019"/>
      <c r="AA8019"/>
      <c r="AB8019"/>
      <c r="AC8019"/>
      <c r="AD8019"/>
      <c r="AE8019"/>
      <c r="AF8019"/>
      <c r="AG8019"/>
      <c r="AH8019"/>
    </row>
    <row r="8020" spans="1:34" x14ac:dyDescent="0.2">
      <c r="A8020"/>
      <c r="J8020"/>
      <c r="AA8020"/>
      <c r="AB8020"/>
      <c r="AC8020"/>
      <c r="AD8020"/>
      <c r="AE8020"/>
      <c r="AF8020"/>
      <c r="AG8020"/>
      <c r="AH8020"/>
    </row>
    <row r="8021" spans="1:34" x14ac:dyDescent="0.2">
      <c r="A8021"/>
      <c r="J8021"/>
      <c r="AA8021"/>
      <c r="AB8021"/>
      <c r="AC8021"/>
      <c r="AD8021"/>
      <c r="AE8021"/>
      <c r="AF8021"/>
      <c r="AG8021"/>
      <c r="AH8021"/>
    </row>
    <row r="8022" spans="1:34" x14ac:dyDescent="0.2">
      <c r="A8022"/>
      <c r="J8022"/>
      <c r="AA8022"/>
      <c r="AB8022"/>
      <c r="AC8022"/>
      <c r="AD8022"/>
      <c r="AE8022"/>
      <c r="AF8022"/>
      <c r="AG8022"/>
      <c r="AH8022"/>
    </row>
    <row r="8023" spans="1:34" x14ac:dyDescent="0.2">
      <c r="A8023"/>
      <c r="J8023"/>
      <c r="AA8023"/>
      <c r="AB8023"/>
      <c r="AC8023"/>
      <c r="AD8023"/>
      <c r="AE8023"/>
      <c r="AF8023"/>
      <c r="AG8023"/>
      <c r="AH8023"/>
    </row>
    <row r="8024" spans="1:34" x14ac:dyDescent="0.2">
      <c r="A8024"/>
      <c r="J8024"/>
      <c r="AA8024"/>
      <c r="AB8024"/>
      <c r="AC8024"/>
      <c r="AD8024"/>
      <c r="AE8024"/>
      <c r="AF8024"/>
      <c r="AG8024"/>
      <c r="AH8024"/>
    </row>
    <row r="8025" spans="1:34" x14ac:dyDescent="0.2">
      <c r="A8025"/>
      <c r="J8025"/>
      <c r="AA8025"/>
      <c r="AB8025"/>
      <c r="AC8025"/>
      <c r="AD8025"/>
      <c r="AE8025"/>
      <c r="AF8025"/>
      <c r="AG8025"/>
      <c r="AH8025"/>
    </row>
    <row r="8026" spans="1:34" x14ac:dyDescent="0.2">
      <c r="A8026"/>
      <c r="J8026"/>
      <c r="AA8026"/>
      <c r="AB8026"/>
      <c r="AC8026"/>
      <c r="AD8026"/>
      <c r="AE8026"/>
      <c r="AF8026"/>
      <c r="AG8026"/>
      <c r="AH8026"/>
    </row>
    <row r="8027" spans="1:34" x14ac:dyDescent="0.2">
      <c r="A8027"/>
      <c r="J8027"/>
      <c r="AA8027"/>
      <c r="AB8027"/>
      <c r="AC8027"/>
      <c r="AD8027"/>
      <c r="AE8027"/>
      <c r="AF8027"/>
      <c r="AG8027"/>
      <c r="AH8027"/>
    </row>
    <row r="8028" spans="1:34" x14ac:dyDescent="0.2">
      <c r="A8028"/>
      <c r="J8028"/>
      <c r="AA8028"/>
      <c r="AB8028"/>
      <c r="AC8028"/>
      <c r="AD8028"/>
      <c r="AE8028"/>
      <c r="AF8028"/>
      <c r="AG8028"/>
      <c r="AH8028"/>
    </row>
    <row r="8029" spans="1:34" x14ac:dyDescent="0.2">
      <c r="A8029"/>
      <c r="J8029"/>
      <c r="AA8029"/>
      <c r="AB8029"/>
      <c r="AC8029"/>
      <c r="AD8029"/>
      <c r="AE8029"/>
      <c r="AF8029"/>
      <c r="AG8029"/>
      <c r="AH8029"/>
    </row>
    <row r="8030" spans="1:34" x14ac:dyDescent="0.2">
      <c r="A8030"/>
      <c r="J8030"/>
      <c r="AA8030"/>
      <c r="AB8030"/>
      <c r="AC8030"/>
      <c r="AD8030"/>
      <c r="AE8030"/>
      <c r="AF8030"/>
      <c r="AG8030"/>
      <c r="AH8030"/>
    </row>
    <row r="8031" spans="1:34" x14ac:dyDescent="0.2">
      <c r="A8031"/>
      <c r="J8031"/>
      <c r="AA8031"/>
      <c r="AB8031"/>
      <c r="AC8031"/>
      <c r="AD8031"/>
      <c r="AE8031"/>
      <c r="AF8031"/>
      <c r="AG8031"/>
      <c r="AH8031"/>
    </row>
    <row r="8032" spans="1:34" x14ac:dyDescent="0.2">
      <c r="A8032"/>
      <c r="J8032"/>
      <c r="AA8032"/>
      <c r="AB8032"/>
      <c r="AC8032"/>
      <c r="AD8032"/>
      <c r="AE8032"/>
      <c r="AF8032"/>
      <c r="AG8032"/>
      <c r="AH8032"/>
    </row>
    <row r="8033" spans="1:34" x14ac:dyDescent="0.2">
      <c r="A8033"/>
      <c r="J8033"/>
      <c r="AA8033"/>
      <c r="AB8033"/>
      <c r="AC8033"/>
      <c r="AD8033"/>
      <c r="AE8033"/>
      <c r="AF8033"/>
      <c r="AG8033"/>
      <c r="AH8033"/>
    </row>
    <row r="8034" spans="1:34" x14ac:dyDescent="0.2">
      <c r="A8034"/>
      <c r="J8034"/>
      <c r="AA8034"/>
      <c r="AB8034"/>
      <c r="AC8034"/>
      <c r="AD8034"/>
      <c r="AE8034"/>
      <c r="AF8034"/>
      <c r="AG8034"/>
      <c r="AH8034"/>
    </row>
    <row r="8035" spans="1:34" x14ac:dyDescent="0.2">
      <c r="A8035"/>
      <c r="J8035"/>
      <c r="AA8035"/>
      <c r="AB8035"/>
      <c r="AC8035"/>
      <c r="AD8035"/>
      <c r="AE8035"/>
      <c r="AF8035"/>
      <c r="AG8035"/>
      <c r="AH8035"/>
    </row>
    <row r="8036" spans="1:34" x14ac:dyDescent="0.2">
      <c r="A8036"/>
      <c r="J8036"/>
      <c r="AA8036"/>
      <c r="AB8036"/>
      <c r="AC8036"/>
      <c r="AD8036"/>
      <c r="AE8036"/>
      <c r="AF8036"/>
      <c r="AG8036"/>
      <c r="AH8036"/>
    </row>
    <row r="8037" spans="1:34" x14ac:dyDescent="0.2">
      <c r="A8037"/>
      <c r="J8037"/>
      <c r="AA8037"/>
      <c r="AB8037"/>
      <c r="AC8037"/>
      <c r="AD8037"/>
      <c r="AE8037"/>
      <c r="AF8037"/>
      <c r="AG8037"/>
      <c r="AH8037"/>
    </row>
    <row r="8038" spans="1:34" x14ac:dyDescent="0.2">
      <c r="A8038"/>
      <c r="J8038"/>
      <c r="AA8038"/>
      <c r="AB8038"/>
      <c r="AC8038"/>
      <c r="AD8038"/>
      <c r="AE8038"/>
      <c r="AF8038"/>
      <c r="AG8038"/>
      <c r="AH8038"/>
    </row>
    <row r="8039" spans="1:34" x14ac:dyDescent="0.2">
      <c r="A8039"/>
      <c r="J8039"/>
      <c r="AA8039"/>
      <c r="AB8039"/>
      <c r="AC8039"/>
      <c r="AD8039"/>
      <c r="AE8039"/>
      <c r="AF8039"/>
      <c r="AG8039"/>
      <c r="AH8039"/>
    </row>
    <row r="8040" spans="1:34" x14ac:dyDescent="0.2">
      <c r="A8040"/>
      <c r="J8040"/>
      <c r="AA8040"/>
      <c r="AB8040"/>
      <c r="AC8040"/>
      <c r="AD8040"/>
      <c r="AE8040"/>
      <c r="AF8040"/>
      <c r="AG8040"/>
      <c r="AH8040"/>
    </row>
    <row r="8041" spans="1:34" x14ac:dyDescent="0.2">
      <c r="A8041"/>
      <c r="J8041"/>
      <c r="AA8041"/>
      <c r="AB8041"/>
      <c r="AC8041"/>
      <c r="AD8041"/>
      <c r="AE8041"/>
      <c r="AF8041"/>
      <c r="AG8041"/>
      <c r="AH8041"/>
    </row>
    <row r="8042" spans="1:34" x14ac:dyDescent="0.2">
      <c r="A8042"/>
      <c r="J8042"/>
      <c r="AA8042"/>
      <c r="AB8042"/>
      <c r="AC8042"/>
      <c r="AD8042"/>
      <c r="AE8042"/>
      <c r="AF8042"/>
      <c r="AG8042"/>
      <c r="AH8042"/>
    </row>
    <row r="8043" spans="1:34" x14ac:dyDescent="0.2">
      <c r="A8043"/>
      <c r="J8043"/>
      <c r="AA8043"/>
      <c r="AB8043"/>
      <c r="AC8043"/>
      <c r="AD8043"/>
      <c r="AE8043"/>
      <c r="AF8043"/>
      <c r="AG8043"/>
      <c r="AH8043"/>
    </row>
    <row r="8044" spans="1:34" x14ac:dyDescent="0.2">
      <c r="A8044"/>
      <c r="J8044"/>
      <c r="AA8044"/>
      <c r="AB8044"/>
      <c r="AC8044"/>
      <c r="AD8044"/>
      <c r="AE8044"/>
      <c r="AF8044"/>
      <c r="AG8044"/>
      <c r="AH8044"/>
    </row>
    <row r="8045" spans="1:34" x14ac:dyDescent="0.2">
      <c r="A8045"/>
      <c r="J8045"/>
      <c r="AA8045"/>
      <c r="AB8045"/>
      <c r="AC8045"/>
      <c r="AD8045"/>
      <c r="AE8045"/>
      <c r="AF8045"/>
      <c r="AG8045"/>
      <c r="AH8045"/>
    </row>
    <row r="8046" spans="1:34" x14ac:dyDescent="0.2">
      <c r="A8046"/>
      <c r="J8046"/>
      <c r="AA8046"/>
      <c r="AB8046"/>
      <c r="AC8046"/>
      <c r="AD8046"/>
      <c r="AE8046"/>
      <c r="AF8046"/>
      <c r="AG8046"/>
      <c r="AH8046"/>
    </row>
    <row r="8047" spans="1:34" x14ac:dyDescent="0.2">
      <c r="A8047"/>
      <c r="J8047"/>
      <c r="AA8047"/>
      <c r="AB8047"/>
      <c r="AC8047"/>
      <c r="AD8047"/>
      <c r="AE8047"/>
      <c r="AF8047"/>
      <c r="AG8047"/>
      <c r="AH8047"/>
    </row>
    <row r="8048" spans="1:34" x14ac:dyDescent="0.2">
      <c r="A8048"/>
      <c r="J8048"/>
      <c r="AA8048"/>
      <c r="AB8048"/>
      <c r="AC8048"/>
      <c r="AD8048"/>
      <c r="AE8048"/>
      <c r="AF8048"/>
      <c r="AG8048"/>
      <c r="AH8048"/>
    </row>
    <row r="8049" spans="1:34" x14ac:dyDescent="0.2">
      <c r="A8049"/>
      <c r="J8049"/>
      <c r="AA8049"/>
      <c r="AB8049"/>
      <c r="AC8049"/>
      <c r="AD8049"/>
      <c r="AE8049"/>
      <c r="AF8049"/>
      <c r="AG8049"/>
      <c r="AH8049"/>
    </row>
    <row r="8050" spans="1:34" x14ac:dyDescent="0.2">
      <c r="A8050"/>
      <c r="J8050"/>
      <c r="AA8050"/>
      <c r="AB8050"/>
      <c r="AC8050"/>
      <c r="AD8050"/>
      <c r="AE8050"/>
      <c r="AF8050"/>
      <c r="AG8050"/>
      <c r="AH8050"/>
    </row>
    <row r="8051" spans="1:34" x14ac:dyDescent="0.2">
      <c r="A8051"/>
      <c r="J8051"/>
      <c r="AA8051"/>
      <c r="AB8051"/>
      <c r="AC8051"/>
      <c r="AD8051"/>
      <c r="AE8051"/>
      <c r="AF8051"/>
      <c r="AG8051"/>
      <c r="AH8051"/>
    </row>
    <row r="8052" spans="1:34" x14ac:dyDescent="0.2">
      <c r="A8052"/>
      <c r="J8052"/>
      <c r="AA8052"/>
      <c r="AB8052"/>
      <c r="AC8052"/>
      <c r="AD8052"/>
      <c r="AE8052"/>
      <c r="AF8052"/>
      <c r="AG8052"/>
      <c r="AH8052"/>
    </row>
    <row r="8053" spans="1:34" x14ac:dyDescent="0.2">
      <c r="A8053"/>
      <c r="J8053"/>
      <c r="AA8053"/>
      <c r="AB8053"/>
      <c r="AC8053"/>
      <c r="AD8053"/>
      <c r="AE8053"/>
      <c r="AF8053"/>
      <c r="AG8053"/>
      <c r="AH8053"/>
    </row>
    <row r="8054" spans="1:34" x14ac:dyDescent="0.2">
      <c r="A8054"/>
      <c r="J8054"/>
      <c r="AA8054"/>
      <c r="AB8054"/>
      <c r="AC8054"/>
      <c r="AD8054"/>
      <c r="AE8054"/>
      <c r="AF8054"/>
      <c r="AG8054"/>
      <c r="AH8054"/>
    </row>
    <row r="8055" spans="1:34" x14ac:dyDescent="0.2">
      <c r="A8055"/>
      <c r="J8055"/>
      <c r="AA8055"/>
      <c r="AB8055"/>
      <c r="AC8055"/>
      <c r="AD8055"/>
      <c r="AE8055"/>
      <c r="AF8055"/>
      <c r="AG8055"/>
      <c r="AH8055"/>
    </row>
    <row r="8056" spans="1:34" x14ac:dyDescent="0.2">
      <c r="A8056"/>
      <c r="J8056"/>
      <c r="AA8056"/>
      <c r="AB8056"/>
      <c r="AC8056"/>
      <c r="AD8056"/>
      <c r="AE8056"/>
      <c r="AF8056"/>
      <c r="AG8056"/>
      <c r="AH8056"/>
    </row>
    <row r="8057" spans="1:34" x14ac:dyDescent="0.2">
      <c r="A8057"/>
      <c r="J8057"/>
      <c r="AA8057"/>
      <c r="AB8057"/>
      <c r="AC8057"/>
      <c r="AD8057"/>
      <c r="AE8057"/>
      <c r="AF8057"/>
      <c r="AG8057"/>
      <c r="AH8057"/>
    </row>
    <row r="8058" spans="1:34" x14ac:dyDescent="0.2">
      <c r="A8058"/>
      <c r="J8058"/>
      <c r="AA8058"/>
      <c r="AB8058"/>
      <c r="AC8058"/>
      <c r="AD8058"/>
      <c r="AE8058"/>
      <c r="AF8058"/>
      <c r="AG8058"/>
      <c r="AH8058"/>
    </row>
    <row r="8059" spans="1:34" x14ac:dyDescent="0.2">
      <c r="A8059"/>
      <c r="J8059"/>
      <c r="AA8059"/>
      <c r="AB8059"/>
      <c r="AC8059"/>
      <c r="AD8059"/>
      <c r="AE8059"/>
      <c r="AF8059"/>
      <c r="AG8059"/>
      <c r="AH8059"/>
    </row>
    <row r="8060" spans="1:34" x14ac:dyDescent="0.2">
      <c r="A8060"/>
      <c r="J8060"/>
      <c r="AA8060"/>
      <c r="AB8060"/>
      <c r="AC8060"/>
      <c r="AD8060"/>
      <c r="AE8060"/>
      <c r="AF8060"/>
      <c r="AG8060"/>
      <c r="AH8060"/>
    </row>
    <row r="8061" spans="1:34" x14ac:dyDescent="0.2">
      <c r="A8061"/>
      <c r="J8061"/>
      <c r="AA8061"/>
      <c r="AB8061"/>
      <c r="AC8061"/>
      <c r="AD8061"/>
      <c r="AE8061"/>
      <c r="AF8061"/>
      <c r="AG8061"/>
      <c r="AH8061"/>
    </row>
    <row r="8062" spans="1:34" x14ac:dyDescent="0.2">
      <c r="A8062"/>
      <c r="J8062"/>
      <c r="AA8062"/>
      <c r="AB8062"/>
      <c r="AC8062"/>
      <c r="AD8062"/>
      <c r="AE8062"/>
      <c r="AF8062"/>
      <c r="AG8062"/>
      <c r="AH8062"/>
    </row>
    <row r="8063" spans="1:34" x14ac:dyDescent="0.2">
      <c r="A8063"/>
      <c r="J8063"/>
      <c r="AA8063"/>
      <c r="AB8063"/>
      <c r="AC8063"/>
      <c r="AD8063"/>
      <c r="AE8063"/>
      <c r="AF8063"/>
      <c r="AG8063"/>
      <c r="AH8063"/>
    </row>
    <row r="8064" spans="1:34" x14ac:dyDescent="0.2">
      <c r="A8064"/>
      <c r="J8064"/>
      <c r="AA8064"/>
      <c r="AB8064"/>
      <c r="AC8064"/>
      <c r="AD8064"/>
      <c r="AE8064"/>
      <c r="AF8064"/>
      <c r="AG8064"/>
      <c r="AH8064"/>
    </row>
    <row r="8065" spans="1:34" x14ac:dyDescent="0.2">
      <c r="A8065"/>
      <c r="J8065"/>
      <c r="AA8065"/>
      <c r="AB8065"/>
      <c r="AC8065"/>
      <c r="AD8065"/>
      <c r="AE8065"/>
      <c r="AF8065"/>
      <c r="AG8065"/>
      <c r="AH8065"/>
    </row>
    <row r="8066" spans="1:34" x14ac:dyDescent="0.2">
      <c r="A8066"/>
      <c r="J8066"/>
      <c r="AA8066"/>
      <c r="AB8066"/>
      <c r="AC8066"/>
      <c r="AD8066"/>
      <c r="AE8066"/>
      <c r="AF8066"/>
      <c r="AG8066"/>
      <c r="AH8066"/>
    </row>
    <row r="8067" spans="1:34" x14ac:dyDescent="0.2">
      <c r="A8067"/>
      <c r="J8067"/>
      <c r="AA8067"/>
      <c r="AB8067"/>
      <c r="AC8067"/>
      <c r="AD8067"/>
      <c r="AE8067"/>
      <c r="AF8067"/>
      <c r="AG8067"/>
      <c r="AH8067"/>
    </row>
    <row r="8068" spans="1:34" x14ac:dyDescent="0.2">
      <c r="A8068"/>
      <c r="J8068"/>
      <c r="AA8068"/>
      <c r="AB8068"/>
      <c r="AC8068"/>
      <c r="AD8068"/>
      <c r="AE8068"/>
      <c r="AF8068"/>
      <c r="AG8068"/>
      <c r="AH8068"/>
    </row>
    <row r="8069" spans="1:34" x14ac:dyDescent="0.2">
      <c r="A8069"/>
      <c r="J8069"/>
      <c r="AA8069"/>
      <c r="AB8069"/>
      <c r="AC8069"/>
      <c r="AD8069"/>
      <c r="AE8069"/>
      <c r="AF8069"/>
      <c r="AG8069"/>
      <c r="AH8069"/>
    </row>
    <row r="8070" spans="1:34" x14ac:dyDescent="0.2">
      <c r="A8070"/>
      <c r="J8070"/>
      <c r="AA8070"/>
      <c r="AB8070"/>
      <c r="AC8070"/>
      <c r="AD8070"/>
      <c r="AE8070"/>
      <c r="AF8070"/>
      <c r="AG8070"/>
      <c r="AH8070"/>
    </row>
    <row r="8071" spans="1:34" x14ac:dyDescent="0.2">
      <c r="A8071"/>
      <c r="J8071"/>
      <c r="AA8071"/>
      <c r="AB8071"/>
      <c r="AC8071"/>
      <c r="AD8071"/>
      <c r="AE8071"/>
      <c r="AF8071"/>
      <c r="AG8071"/>
      <c r="AH8071"/>
    </row>
    <row r="8072" spans="1:34" x14ac:dyDescent="0.2">
      <c r="A8072"/>
      <c r="J8072"/>
      <c r="AA8072"/>
      <c r="AB8072"/>
      <c r="AC8072"/>
      <c r="AD8072"/>
      <c r="AE8072"/>
      <c r="AF8072"/>
      <c r="AG8072"/>
      <c r="AH8072"/>
    </row>
    <row r="8073" spans="1:34" x14ac:dyDescent="0.2">
      <c r="A8073"/>
      <c r="J8073"/>
      <c r="AA8073"/>
      <c r="AB8073"/>
      <c r="AC8073"/>
      <c r="AD8073"/>
      <c r="AE8073"/>
      <c r="AF8073"/>
      <c r="AG8073"/>
      <c r="AH8073"/>
    </row>
    <row r="8074" spans="1:34" x14ac:dyDescent="0.2">
      <c r="A8074"/>
      <c r="J8074"/>
      <c r="AA8074"/>
      <c r="AB8074"/>
      <c r="AC8074"/>
      <c r="AD8074"/>
      <c r="AE8074"/>
      <c r="AF8074"/>
      <c r="AG8074"/>
      <c r="AH8074"/>
    </row>
    <row r="8075" spans="1:34" x14ac:dyDescent="0.2">
      <c r="A8075"/>
      <c r="J8075"/>
      <c r="AA8075"/>
      <c r="AB8075"/>
      <c r="AC8075"/>
      <c r="AD8075"/>
      <c r="AE8075"/>
      <c r="AF8075"/>
      <c r="AG8075"/>
      <c r="AH8075"/>
    </row>
    <row r="8076" spans="1:34" x14ac:dyDescent="0.2">
      <c r="A8076"/>
      <c r="J8076"/>
      <c r="AA8076"/>
      <c r="AB8076"/>
      <c r="AC8076"/>
      <c r="AD8076"/>
      <c r="AE8076"/>
      <c r="AF8076"/>
      <c r="AG8076"/>
      <c r="AH8076"/>
    </row>
    <row r="8077" spans="1:34" x14ac:dyDescent="0.2">
      <c r="A8077"/>
      <c r="J8077"/>
      <c r="AA8077"/>
      <c r="AB8077"/>
      <c r="AC8077"/>
      <c r="AD8077"/>
      <c r="AE8077"/>
      <c r="AF8077"/>
      <c r="AG8077"/>
      <c r="AH8077"/>
    </row>
    <row r="8078" spans="1:34" x14ac:dyDescent="0.2">
      <c r="A8078"/>
      <c r="J8078"/>
      <c r="AA8078"/>
      <c r="AB8078"/>
      <c r="AC8078"/>
      <c r="AD8078"/>
      <c r="AE8078"/>
      <c r="AF8078"/>
      <c r="AG8078"/>
      <c r="AH8078"/>
    </row>
    <row r="8079" spans="1:34" x14ac:dyDescent="0.2">
      <c r="A8079"/>
      <c r="J8079"/>
      <c r="AA8079"/>
      <c r="AB8079"/>
      <c r="AC8079"/>
      <c r="AD8079"/>
      <c r="AE8079"/>
      <c r="AF8079"/>
      <c r="AG8079"/>
      <c r="AH8079"/>
    </row>
    <row r="8080" spans="1:34" x14ac:dyDescent="0.2">
      <c r="A8080"/>
      <c r="J8080"/>
      <c r="AA8080"/>
      <c r="AB8080"/>
      <c r="AC8080"/>
      <c r="AD8080"/>
      <c r="AE8080"/>
      <c r="AF8080"/>
      <c r="AG8080"/>
      <c r="AH8080"/>
    </row>
    <row r="8081" spans="1:34" x14ac:dyDescent="0.2">
      <c r="A8081"/>
      <c r="J8081"/>
      <c r="AA8081"/>
      <c r="AB8081"/>
      <c r="AC8081"/>
      <c r="AD8081"/>
      <c r="AE8081"/>
      <c r="AF8081"/>
      <c r="AG8081"/>
      <c r="AH8081"/>
    </row>
    <row r="8082" spans="1:34" x14ac:dyDescent="0.2">
      <c r="A8082"/>
      <c r="J8082"/>
      <c r="AA8082"/>
      <c r="AB8082"/>
      <c r="AC8082"/>
      <c r="AD8082"/>
      <c r="AE8082"/>
      <c r="AF8082"/>
      <c r="AG8082"/>
      <c r="AH8082"/>
    </row>
    <row r="8083" spans="1:34" x14ac:dyDescent="0.2">
      <c r="A8083"/>
      <c r="J8083"/>
      <c r="AA8083"/>
      <c r="AB8083"/>
      <c r="AC8083"/>
      <c r="AD8083"/>
      <c r="AE8083"/>
      <c r="AF8083"/>
      <c r="AG8083"/>
      <c r="AH8083"/>
    </row>
    <row r="8084" spans="1:34" x14ac:dyDescent="0.2">
      <c r="A8084"/>
      <c r="J8084"/>
      <c r="AA8084"/>
      <c r="AB8084"/>
      <c r="AC8084"/>
      <c r="AD8084"/>
      <c r="AE8084"/>
      <c r="AF8084"/>
      <c r="AG8084"/>
      <c r="AH8084"/>
    </row>
    <row r="8085" spans="1:34" x14ac:dyDescent="0.2">
      <c r="A8085"/>
      <c r="J8085"/>
      <c r="AA8085"/>
      <c r="AB8085"/>
      <c r="AC8085"/>
      <c r="AD8085"/>
      <c r="AE8085"/>
      <c r="AF8085"/>
      <c r="AG8085"/>
      <c r="AH8085"/>
    </row>
    <row r="8086" spans="1:34" x14ac:dyDescent="0.2">
      <c r="A8086"/>
      <c r="J8086"/>
      <c r="AA8086"/>
      <c r="AB8086"/>
      <c r="AC8086"/>
      <c r="AD8086"/>
      <c r="AE8086"/>
      <c r="AF8086"/>
      <c r="AG8086"/>
      <c r="AH8086"/>
    </row>
    <row r="8087" spans="1:34" x14ac:dyDescent="0.2">
      <c r="A8087"/>
      <c r="J8087"/>
      <c r="AA8087"/>
      <c r="AB8087"/>
      <c r="AC8087"/>
      <c r="AD8087"/>
      <c r="AE8087"/>
      <c r="AF8087"/>
      <c r="AG8087"/>
      <c r="AH8087"/>
    </row>
    <row r="8088" spans="1:34" x14ac:dyDescent="0.2">
      <c r="A8088"/>
      <c r="J8088"/>
      <c r="AA8088"/>
      <c r="AB8088"/>
      <c r="AC8088"/>
      <c r="AD8088"/>
      <c r="AE8088"/>
      <c r="AF8088"/>
      <c r="AG8088"/>
      <c r="AH8088"/>
    </row>
    <row r="8089" spans="1:34" x14ac:dyDescent="0.2">
      <c r="A8089"/>
      <c r="J8089"/>
      <c r="AA8089"/>
      <c r="AB8089"/>
      <c r="AC8089"/>
      <c r="AD8089"/>
      <c r="AE8089"/>
      <c r="AF8089"/>
      <c r="AG8089"/>
      <c r="AH8089"/>
    </row>
    <row r="8090" spans="1:34" x14ac:dyDescent="0.2">
      <c r="A8090"/>
      <c r="J8090"/>
      <c r="AA8090"/>
      <c r="AB8090"/>
      <c r="AC8090"/>
      <c r="AD8090"/>
      <c r="AE8090"/>
      <c r="AF8090"/>
      <c r="AG8090"/>
      <c r="AH8090"/>
    </row>
    <row r="8091" spans="1:34" x14ac:dyDescent="0.2">
      <c r="A8091"/>
      <c r="J8091"/>
      <c r="AA8091"/>
      <c r="AB8091"/>
      <c r="AC8091"/>
      <c r="AD8091"/>
      <c r="AE8091"/>
      <c r="AF8091"/>
      <c r="AG8091"/>
      <c r="AH8091"/>
    </row>
    <row r="8092" spans="1:34" x14ac:dyDescent="0.2">
      <c r="A8092"/>
      <c r="J8092"/>
      <c r="AA8092"/>
      <c r="AB8092"/>
      <c r="AC8092"/>
      <c r="AD8092"/>
      <c r="AE8092"/>
      <c r="AF8092"/>
      <c r="AG8092"/>
      <c r="AH8092"/>
    </row>
    <row r="8093" spans="1:34" x14ac:dyDescent="0.2">
      <c r="A8093"/>
      <c r="J8093"/>
      <c r="AA8093"/>
      <c r="AB8093"/>
      <c r="AC8093"/>
      <c r="AD8093"/>
      <c r="AE8093"/>
      <c r="AF8093"/>
      <c r="AG8093"/>
      <c r="AH8093"/>
    </row>
    <row r="8094" spans="1:34" x14ac:dyDescent="0.2">
      <c r="A8094"/>
      <c r="J8094"/>
      <c r="AA8094"/>
      <c r="AB8094"/>
      <c r="AC8094"/>
      <c r="AD8094"/>
      <c r="AE8094"/>
      <c r="AF8094"/>
      <c r="AG8094"/>
      <c r="AH8094"/>
    </row>
    <row r="8095" spans="1:34" x14ac:dyDescent="0.2">
      <c r="A8095"/>
      <c r="J8095"/>
      <c r="AA8095"/>
      <c r="AB8095"/>
      <c r="AC8095"/>
      <c r="AD8095"/>
      <c r="AE8095"/>
      <c r="AF8095"/>
      <c r="AG8095"/>
      <c r="AH8095"/>
    </row>
    <row r="8096" spans="1:34" x14ac:dyDescent="0.2">
      <c r="A8096"/>
      <c r="J8096"/>
      <c r="AA8096"/>
      <c r="AB8096"/>
      <c r="AC8096"/>
      <c r="AD8096"/>
      <c r="AE8096"/>
      <c r="AF8096"/>
      <c r="AG8096"/>
      <c r="AH8096"/>
    </row>
    <row r="8097" spans="1:34" x14ac:dyDescent="0.2">
      <c r="A8097"/>
      <c r="J8097"/>
      <c r="AA8097"/>
      <c r="AB8097"/>
      <c r="AC8097"/>
      <c r="AD8097"/>
      <c r="AE8097"/>
      <c r="AF8097"/>
      <c r="AG8097"/>
      <c r="AH8097"/>
    </row>
    <row r="8098" spans="1:34" x14ac:dyDescent="0.2">
      <c r="A8098"/>
      <c r="J8098"/>
      <c r="AA8098"/>
      <c r="AB8098"/>
      <c r="AC8098"/>
      <c r="AD8098"/>
      <c r="AE8098"/>
      <c r="AF8098"/>
      <c r="AG8098"/>
      <c r="AH8098"/>
    </row>
    <row r="8099" spans="1:34" x14ac:dyDescent="0.2">
      <c r="A8099"/>
      <c r="J8099"/>
      <c r="AA8099"/>
      <c r="AB8099"/>
      <c r="AC8099"/>
      <c r="AD8099"/>
      <c r="AE8099"/>
      <c r="AF8099"/>
      <c r="AG8099"/>
      <c r="AH8099"/>
    </row>
    <row r="8100" spans="1:34" x14ac:dyDescent="0.2">
      <c r="A8100"/>
      <c r="J8100"/>
      <c r="AA8100"/>
      <c r="AB8100"/>
      <c r="AC8100"/>
      <c r="AD8100"/>
      <c r="AE8100"/>
      <c r="AF8100"/>
      <c r="AG8100"/>
      <c r="AH8100"/>
    </row>
    <row r="8101" spans="1:34" x14ac:dyDescent="0.2">
      <c r="A8101"/>
      <c r="J8101"/>
      <c r="AA8101"/>
      <c r="AB8101"/>
      <c r="AC8101"/>
      <c r="AD8101"/>
      <c r="AE8101"/>
      <c r="AF8101"/>
      <c r="AG8101"/>
      <c r="AH8101"/>
    </row>
    <row r="8102" spans="1:34" x14ac:dyDescent="0.2">
      <c r="A8102"/>
      <c r="J8102"/>
      <c r="AA8102"/>
      <c r="AB8102"/>
      <c r="AC8102"/>
      <c r="AD8102"/>
      <c r="AE8102"/>
      <c r="AF8102"/>
      <c r="AG8102"/>
      <c r="AH8102"/>
    </row>
    <row r="8103" spans="1:34" x14ac:dyDescent="0.2">
      <c r="A8103"/>
      <c r="J8103"/>
      <c r="AA8103"/>
      <c r="AB8103"/>
      <c r="AC8103"/>
      <c r="AD8103"/>
      <c r="AE8103"/>
      <c r="AF8103"/>
      <c r="AG8103"/>
      <c r="AH8103"/>
    </row>
    <row r="8104" spans="1:34" x14ac:dyDescent="0.2">
      <c r="A8104"/>
      <c r="J8104"/>
      <c r="AA8104"/>
      <c r="AB8104"/>
      <c r="AC8104"/>
      <c r="AD8104"/>
      <c r="AE8104"/>
      <c r="AF8104"/>
      <c r="AG8104"/>
      <c r="AH8104"/>
    </row>
    <row r="8105" spans="1:34" x14ac:dyDescent="0.2">
      <c r="A8105"/>
      <c r="J8105"/>
      <c r="AA8105"/>
      <c r="AB8105"/>
      <c r="AC8105"/>
      <c r="AD8105"/>
      <c r="AE8105"/>
      <c r="AF8105"/>
      <c r="AG8105"/>
      <c r="AH8105"/>
    </row>
    <row r="8106" spans="1:34" x14ac:dyDescent="0.2">
      <c r="A8106"/>
      <c r="J8106"/>
      <c r="AA8106"/>
      <c r="AB8106"/>
      <c r="AC8106"/>
      <c r="AD8106"/>
      <c r="AE8106"/>
      <c r="AF8106"/>
      <c r="AG8106"/>
      <c r="AH8106"/>
    </row>
    <row r="8107" spans="1:34" x14ac:dyDescent="0.2">
      <c r="A8107"/>
      <c r="J8107"/>
      <c r="AA8107"/>
      <c r="AB8107"/>
      <c r="AC8107"/>
      <c r="AD8107"/>
      <c r="AE8107"/>
      <c r="AF8107"/>
      <c r="AG8107"/>
      <c r="AH8107"/>
    </row>
    <row r="8108" spans="1:34" x14ac:dyDescent="0.2">
      <c r="A8108"/>
      <c r="J8108"/>
      <c r="AA8108"/>
      <c r="AB8108"/>
      <c r="AC8108"/>
      <c r="AD8108"/>
      <c r="AE8108"/>
      <c r="AF8108"/>
      <c r="AG8108"/>
      <c r="AH8108"/>
    </row>
    <row r="8109" spans="1:34" x14ac:dyDescent="0.2">
      <c r="A8109"/>
      <c r="J8109"/>
      <c r="AA8109"/>
      <c r="AB8109"/>
      <c r="AC8109"/>
      <c r="AD8109"/>
      <c r="AE8109"/>
      <c r="AF8109"/>
      <c r="AG8109"/>
      <c r="AH8109"/>
    </row>
    <row r="8110" spans="1:34" x14ac:dyDescent="0.2">
      <c r="A8110"/>
      <c r="J8110"/>
      <c r="AA8110"/>
      <c r="AB8110"/>
      <c r="AC8110"/>
      <c r="AD8110"/>
      <c r="AE8110"/>
      <c r="AF8110"/>
      <c r="AG8110"/>
      <c r="AH8110"/>
    </row>
    <row r="8111" spans="1:34" x14ac:dyDescent="0.2">
      <c r="A8111"/>
      <c r="J8111"/>
      <c r="AA8111"/>
      <c r="AB8111"/>
      <c r="AC8111"/>
      <c r="AD8111"/>
      <c r="AE8111"/>
      <c r="AF8111"/>
      <c r="AG8111"/>
      <c r="AH8111"/>
    </row>
    <row r="8112" spans="1:34" x14ac:dyDescent="0.2">
      <c r="A8112"/>
      <c r="J8112"/>
      <c r="AA8112"/>
      <c r="AB8112"/>
      <c r="AC8112"/>
      <c r="AD8112"/>
      <c r="AE8112"/>
      <c r="AF8112"/>
      <c r="AG8112"/>
      <c r="AH8112"/>
    </row>
    <row r="8113" spans="1:34" x14ac:dyDescent="0.2">
      <c r="A8113"/>
      <c r="J8113"/>
      <c r="AA8113"/>
      <c r="AB8113"/>
      <c r="AC8113"/>
      <c r="AD8113"/>
      <c r="AE8113"/>
      <c r="AF8113"/>
      <c r="AG8113"/>
      <c r="AH8113"/>
    </row>
    <row r="8114" spans="1:34" x14ac:dyDescent="0.2">
      <c r="A8114"/>
      <c r="J8114"/>
      <c r="AA8114"/>
      <c r="AB8114"/>
      <c r="AC8114"/>
      <c r="AD8114"/>
      <c r="AE8114"/>
      <c r="AF8114"/>
      <c r="AG8114"/>
      <c r="AH8114"/>
    </row>
    <row r="8115" spans="1:34" x14ac:dyDescent="0.2">
      <c r="A8115"/>
      <c r="J8115"/>
      <c r="AA8115"/>
      <c r="AB8115"/>
      <c r="AC8115"/>
      <c r="AD8115"/>
      <c r="AE8115"/>
      <c r="AF8115"/>
      <c r="AG8115"/>
      <c r="AH8115"/>
    </row>
    <row r="8116" spans="1:34" x14ac:dyDescent="0.2">
      <c r="A8116"/>
      <c r="J8116"/>
      <c r="AA8116"/>
      <c r="AB8116"/>
      <c r="AC8116"/>
      <c r="AD8116"/>
      <c r="AE8116"/>
      <c r="AF8116"/>
      <c r="AG8116"/>
      <c r="AH8116"/>
    </row>
    <row r="8117" spans="1:34" x14ac:dyDescent="0.2">
      <c r="A8117"/>
      <c r="J8117"/>
      <c r="AA8117"/>
      <c r="AB8117"/>
      <c r="AC8117"/>
      <c r="AD8117"/>
      <c r="AE8117"/>
      <c r="AF8117"/>
      <c r="AG8117"/>
      <c r="AH8117"/>
    </row>
    <row r="8118" spans="1:34" x14ac:dyDescent="0.2">
      <c r="A8118"/>
      <c r="J8118"/>
      <c r="AA8118"/>
      <c r="AB8118"/>
      <c r="AC8118"/>
      <c r="AD8118"/>
      <c r="AE8118"/>
      <c r="AF8118"/>
      <c r="AG8118"/>
      <c r="AH8118"/>
    </row>
    <row r="8119" spans="1:34" x14ac:dyDescent="0.2">
      <c r="A8119"/>
      <c r="J8119"/>
      <c r="AA8119"/>
      <c r="AB8119"/>
      <c r="AC8119"/>
      <c r="AD8119"/>
      <c r="AE8119"/>
      <c r="AF8119"/>
      <c r="AG8119"/>
      <c r="AH8119"/>
    </row>
    <row r="8120" spans="1:34" x14ac:dyDescent="0.2">
      <c r="A8120"/>
      <c r="J8120"/>
      <c r="AA8120"/>
      <c r="AB8120"/>
      <c r="AC8120"/>
      <c r="AD8120"/>
      <c r="AE8120"/>
      <c r="AF8120"/>
      <c r="AG8120"/>
      <c r="AH8120"/>
    </row>
    <row r="8121" spans="1:34" x14ac:dyDescent="0.2">
      <c r="A8121"/>
      <c r="J8121"/>
      <c r="AA8121"/>
      <c r="AB8121"/>
      <c r="AC8121"/>
      <c r="AD8121"/>
      <c r="AE8121"/>
      <c r="AF8121"/>
      <c r="AG8121"/>
      <c r="AH8121"/>
    </row>
    <row r="8122" spans="1:34" x14ac:dyDescent="0.2">
      <c r="A8122"/>
      <c r="J8122"/>
      <c r="AA8122"/>
      <c r="AB8122"/>
      <c r="AC8122"/>
      <c r="AD8122"/>
      <c r="AE8122"/>
      <c r="AF8122"/>
      <c r="AG8122"/>
      <c r="AH8122"/>
    </row>
    <row r="8123" spans="1:34" x14ac:dyDescent="0.2">
      <c r="A8123"/>
      <c r="J8123"/>
      <c r="AA8123"/>
      <c r="AB8123"/>
      <c r="AC8123"/>
      <c r="AD8123"/>
      <c r="AE8123"/>
      <c r="AF8123"/>
      <c r="AG8123"/>
      <c r="AH8123"/>
    </row>
    <row r="8124" spans="1:34" x14ac:dyDescent="0.2">
      <c r="A8124"/>
      <c r="J8124"/>
      <c r="AA8124"/>
      <c r="AB8124"/>
      <c r="AC8124"/>
      <c r="AD8124"/>
      <c r="AE8124"/>
      <c r="AF8124"/>
      <c r="AG8124"/>
      <c r="AH8124"/>
    </row>
    <row r="8125" spans="1:34" x14ac:dyDescent="0.2">
      <c r="A8125"/>
      <c r="J8125"/>
      <c r="AA8125"/>
      <c r="AB8125"/>
      <c r="AC8125"/>
      <c r="AD8125"/>
      <c r="AE8125"/>
      <c r="AF8125"/>
      <c r="AG8125"/>
      <c r="AH8125"/>
    </row>
    <row r="8126" spans="1:34" x14ac:dyDescent="0.2">
      <c r="A8126"/>
      <c r="J8126"/>
      <c r="AA8126"/>
      <c r="AB8126"/>
      <c r="AC8126"/>
      <c r="AD8126"/>
      <c r="AE8126"/>
      <c r="AF8126"/>
      <c r="AG8126"/>
      <c r="AH8126"/>
    </row>
    <row r="8127" spans="1:34" x14ac:dyDescent="0.2">
      <c r="A8127"/>
      <c r="J8127"/>
      <c r="AA8127"/>
      <c r="AB8127"/>
      <c r="AC8127"/>
      <c r="AD8127"/>
      <c r="AE8127"/>
      <c r="AF8127"/>
      <c r="AG8127"/>
      <c r="AH8127"/>
    </row>
    <row r="8128" spans="1:34" x14ac:dyDescent="0.2">
      <c r="A8128"/>
      <c r="J8128"/>
      <c r="AA8128"/>
      <c r="AB8128"/>
      <c r="AC8128"/>
      <c r="AD8128"/>
      <c r="AE8128"/>
      <c r="AF8128"/>
      <c r="AG8128"/>
      <c r="AH8128"/>
    </row>
    <row r="8129" spans="1:34" x14ac:dyDescent="0.2">
      <c r="A8129"/>
      <c r="J8129"/>
      <c r="AA8129"/>
      <c r="AB8129"/>
      <c r="AC8129"/>
      <c r="AD8129"/>
      <c r="AE8129"/>
      <c r="AF8129"/>
      <c r="AG8129"/>
      <c r="AH8129"/>
    </row>
    <row r="8130" spans="1:34" x14ac:dyDescent="0.2">
      <c r="A8130"/>
      <c r="J8130"/>
      <c r="AA8130"/>
      <c r="AB8130"/>
      <c r="AC8130"/>
      <c r="AD8130"/>
      <c r="AE8130"/>
      <c r="AF8130"/>
      <c r="AG8130"/>
      <c r="AH8130"/>
    </row>
    <row r="8131" spans="1:34" x14ac:dyDescent="0.2">
      <c r="A8131"/>
      <c r="J8131"/>
      <c r="AA8131"/>
      <c r="AB8131"/>
      <c r="AC8131"/>
      <c r="AD8131"/>
      <c r="AE8131"/>
      <c r="AF8131"/>
      <c r="AG8131"/>
      <c r="AH8131"/>
    </row>
    <row r="8132" spans="1:34" x14ac:dyDescent="0.2">
      <c r="A8132"/>
      <c r="J8132"/>
      <c r="AA8132"/>
      <c r="AB8132"/>
      <c r="AC8132"/>
      <c r="AD8132"/>
      <c r="AE8132"/>
      <c r="AF8132"/>
      <c r="AG8132"/>
      <c r="AH8132"/>
    </row>
    <row r="8133" spans="1:34" x14ac:dyDescent="0.2">
      <c r="A8133"/>
      <c r="J8133"/>
      <c r="AA8133"/>
      <c r="AB8133"/>
      <c r="AC8133"/>
      <c r="AD8133"/>
      <c r="AE8133"/>
      <c r="AF8133"/>
      <c r="AG8133"/>
      <c r="AH8133"/>
    </row>
    <row r="8134" spans="1:34" x14ac:dyDescent="0.2">
      <c r="A8134"/>
      <c r="J8134"/>
      <c r="AA8134"/>
      <c r="AB8134"/>
      <c r="AC8134"/>
      <c r="AD8134"/>
      <c r="AE8134"/>
      <c r="AF8134"/>
      <c r="AG8134"/>
      <c r="AH8134"/>
    </row>
    <row r="8135" spans="1:34" x14ac:dyDescent="0.2">
      <c r="A8135"/>
      <c r="J8135"/>
      <c r="AA8135"/>
      <c r="AB8135"/>
      <c r="AC8135"/>
      <c r="AD8135"/>
      <c r="AE8135"/>
      <c r="AF8135"/>
      <c r="AG8135"/>
      <c r="AH8135"/>
    </row>
    <row r="8136" spans="1:34" x14ac:dyDescent="0.2">
      <c r="A8136"/>
      <c r="J8136"/>
      <c r="AA8136"/>
      <c r="AB8136"/>
      <c r="AC8136"/>
      <c r="AD8136"/>
      <c r="AE8136"/>
      <c r="AF8136"/>
      <c r="AG8136"/>
      <c r="AH8136"/>
    </row>
    <row r="8137" spans="1:34" x14ac:dyDescent="0.2">
      <c r="A8137"/>
      <c r="J8137"/>
      <c r="AA8137"/>
      <c r="AB8137"/>
      <c r="AC8137"/>
      <c r="AD8137"/>
      <c r="AE8137"/>
      <c r="AF8137"/>
      <c r="AG8137"/>
      <c r="AH8137"/>
    </row>
    <row r="8138" spans="1:34" x14ac:dyDescent="0.2">
      <c r="A8138"/>
      <c r="J8138"/>
      <c r="AA8138"/>
      <c r="AB8138"/>
      <c r="AC8138"/>
      <c r="AD8138"/>
      <c r="AE8138"/>
      <c r="AF8138"/>
      <c r="AG8138"/>
      <c r="AH8138"/>
    </row>
    <row r="8139" spans="1:34" x14ac:dyDescent="0.2">
      <c r="A8139"/>
      <c r="J8139"/>
      <c r="AA8139"/>
      <c r="AB8139"/>
      <c r="AC8139"/>
      <c r="AD8139"/>
      <c r="AE8139"/>
      <c r="AF8139"/>
      <c r="AG8139"/>
      <c r="AH8139"/>
    </row>
    <row r="8140" spans="1:34" x14ac:dyDescent="0.2">
      <c r="A8140"/>
      <c r="J8140"/>
      <c r="AA8140"/>
      <c r="AB8140"/>
      <c r="AC8140"/>
      <c r="AD8140"/>
      <c r="AE8140"/>
      <c r="AF8140"/>
      <c r="AG8140"/>
      <c r="AH8140"/>
    </row>
    <row r="8141" spans="1:34" x14ac:dyDescent="0.2">
      <c r="A8141"/>
      <c r="J8141"/>
      <c r="AA8141"/>
      <c r="AB8141"/>
      <c r="AC8141"/>
      <c r="AD8141"/>
      <c r="AE8141"/>
      <c r="AF8141"/>
      <c r="AG8141"/>
      <c r="AH8141"/>
    </row>
    <row r="8142" spans="1:34" x14ac:dyDescent="0.2">
      <c r="A8142"/>
      <c r="J8142"/>
      <c r="AA8142"/>
      <c r="AB8142"/>
      <c r="AC8142"/>
      <c r="AD8142"/>
      <c r="AE8142"/>
      <c r="AF8142"/>
      <c r="AG8142"/>
      <c r="AH8142"/>
    </row>
    <row r="8143" spans="1:34" x14ac:dyDescent="0.2">
      <c r="A8143"/>
      <c r="J8143"/>
      <c r="AA8143"/>
      <c r="AB8143"/>
      <c r="AC8143"/>
      <c r="AD8143"/>
      <c r="AE8143"/>
      <c r="AF8143"/>
      <c r="AG8143"/>
      <c r="AH8143"/>
    </row>
    <row r="8144" spans="1:34" x14ac:dyDescent="0.2">
      <c r="A8144"/>
      <c r="J8144"/>
      <c r="AA8144"/>
      <c r="AB8144"/>
      <c r="AC8144"/>
      <c r="AD8144"/>
      <c r="AE8144"/>
      <c r="AF8144"/>
      <c r="AG8144"/>
      <c r="AH8144"/>
    </row>
    <row r="8145" spans="1:34" x14ac:dyDescent="0.2">
      <c r="A8145"/>
      <c r="J8145"/>
      <c r="AA8145"/>
      <c r="AB8145"/>
      <c r="AC8145"/>
      <c r="AD8145"/>
      <c r="AE8145"/>
      <c r="AF8145"/>
      <c r="AG8145"/>
      <c r="AH8145"/>
    </row>
    <row r="8146" spans="1:34" x14ac:dyDescent="0.2">
      <c r="A8146"/>
      <c r="J8146"/>
      <c r="AA8146"/>
      <c r="AB8146"/>
      <c r="AC8146"/>
      <c r="AD8146"/>
      <c r="AE8146"/>
      <c r="AF8146"/>
      <c r="AG8146"/>
      <c r="AH8146"/>
    </row>
    <row r="8147" spans="1:34" x14ac:dyDescent="0.2">
      <c r="A8147"/>
      <c r="J8147"/>
      <c r="AA8147"/>
      <c r="AB8147"/>
      <c r="AC8147"/>
      <c r="AD8147"/>
      <c r="AE8147"/>
      <c r="AF8147"/>
      <c r="AG8147"/>
      <c r="AH8147"/>
    </row>
    <row r="8148" spans="1:34" x14ac:dyDescent="0.2">
      <c r="A8148"/>
      <c r="J8148"/>
      <c r="AA8148"/>
      <c r="AB8148"/>
      <c r="AC8148"/>
      <c r="AD8148"/>
      <c r="AE8148"/>
      <c r="AF8148"/>
      <c r="AG8148"/>
      <c r="AH8148"/>
    </row>
    <row r="8149" spans="1:34" x14ac:dyDescent="0.2">
      <c r="A8149"/>
      <c r="J8149"/>
      <c r="AA8149"/>
      <c r="AB8149"/>
      <c r="AC8149"/>
      <c r="AD8149"/>
      <c r="AE8149"/>
      <c r="AF8149"/>
      <c r="AG8149"/>
      <c r="AH8149"/>
    </row>
    <row r="8150" spans="1:34" x14ac:dyDescent="0.2">
      <c r="A8150"/>
      <c r="J8150"/>
      <c r="AA8150"/>
      <c r="AB8150"/>
      <c r="AC8150"/>
      <c r="AD8150"/>
      <c r="AE8150"/>
      <c r="AF8150"/>
      <c r="AG8150"/>
      <c r="AH8150"/>
    </row>
    <row r="8151" spans="1:34" x14ac:dyDescent="0.2">
      <c r="A8151"/>
      <c r="J8151"/>
      <c r="AA8151"/>
      <c r="AB8151"/>
      <c r="AC8151"/>
      <c r="AD8151"/>
      <c r="AE8151"/>
      <c r="AF8151"/>
      <c r="AG8151"/>
      <c r="AH8151"/>
    </row>
    <row r="8152" spans="1:34" x14ac:dyDescent="0.2">
      <c r="A8152"/>
      <c r="J8152"/>
      <c r="AA8152"/>
      <c r="AB8152"/>
      <c r="AC8152"/>
      <c r="AD8152"/>
      <c r="AE8152"/>
      <c r="AF8152"/>
      <c r="AG8152"/>
      <c r="AH8152"/>
    </row>
    <row r="8153" spans="1:34" x14ac:dyDescent="0.2">
      <c r="A8153"/>
      <c r="J8153"/>
      <c r="AA8153"/>
      <c r="AB8153"/>
      <c r="AC8153"/>
      <c r="AD8153"/>
      <c r="AE8153"/>
      <c r="AF8153"/>
      <c r="AG8153"/>
      <c r="AH8153"/>
    </row>
    <row r="8154" spans="1:34" x14ac:dyDescent="0.2">
      <c r="A8154"/>
      <c r="J8154"/>
      <c r="AA8154"/>
      <c r="AB8154"/>
      <c r="AC8154"/>
      <c r="AD8154"/>
      <c r="AE8154"/>
      <c r="AF8154"/>
      <c r="AG8154"/>
      <c r="AH8154"/>
    </row>
    <row r="8155" spans="1:34" x14ac:dyDescent="0.2">
      <c r="A8155"/>
      <c r="J8155"/>
      <c r="AA8155"/>
      <c r="AB8155"/>
      <c r="AC8155"/>
      <c r="AD8155"/>
      <c r="AE8155"/>
      <c r="AF8155"/>
      <c r="AG8155"/>
      <c r="AH8155"/>
    </row>
    <row r="8156" spans="1:34" x14ac:dyDescent="0.2">
      <c r="A8156"/>
      <c r="J8156"/>
      <c r="AA8156"/>
      <c r="AB8156"/>
      <c r="AC8156"/>
      <c r="AD8156"/>
      <c r="AE8156"/>
      <c r="AF8156"/>
      <c r="AG8156"/>
      <c r="AH8156"/>
    </row>
    <row r="8157" spans="1:34" x14ac:dyDescent="0.2">
      <c r="A8157"/>
      <c r="J8157"/>
      <c r="AA8157"/>
      <c r="AB8157"/>
      <c r="AC8157"/>
      <c r="AD8157"/>
      <c r="AE8157"/>
      <c r="AF8157"/>
      <c r="AG8157"/>
      <c r="AH8157"/>
    </row>
    <row r="8158" spans="1:34" x14ac:dyDescent="0.2">
      <c r="A8158"/>
      <c r="J8158"/>
      <c r="AA8158"/>
      <c r="AB8158"/>
      <c r="AC8158"/>
      <c r="AD8158"/>
      <c r="AE8158"/>
      <c r="AF8158"/>
      <c r="AG8158"/>
      <c r="AH8158"/>
    </row>
    <row r="8159" spans="1:34" x14ac:dyDescent="0.2">
      <c r="A8159"/>
      <c r="J8159"/>
      <c r="AA8159"/>
      <c r="AB8159"/>
      <c r="AC8159"/>
      <c r="AD8159"/>
      <c r="AE8159"/>
      <c r="AF8159"/>
      <c r="AG8159"/>
      <c r="AH8159"/>
    </row>
    <row r="8160" spans="1:34" x14ac:dyDescent="0.2">
      <c r="A8160"/>
      <c r="J8160"/>
      <c r="AA8160"/>
      <c r="AB8160"/>
      <c r="AC8160"/>
      <c r="AD8160"/>
      <c r="AE8160"/>
      <c r="AF8160"/>
      <c r="AG8160"/>
      <c r="AH8160"/>
    </row>
    <row r="8161" spans="1:34" x14ac:dyDescent="0.2">
      <c r="A8161"/>
      <c r="J8161"/>
      <c r="AA8161"/>
      <c r="AB8161"/>
      <c r="AC8161"/>
      <c r="AD8161"/>
      <c r="AE8161"/>
      <c r="AF8161"/>
      <c r="AG8161"/>
      <c r="AH8161"/>
    </row>
    <row r="8162" spans="1:34" x14ac:dyDescent="0.2">
      <c r="A8162"/>
      <c r="J8162"/>
      <c r="AA8162"/>
      <c r="AB8162"/>
      <c r="AC8162"/>
      <c r="AD8162"/>
      <c r="AE8162"/>
      <c r="AF8162"/>
      <c r="AG8162"/>
      <c r="AH8162"/>
    </row>
    <row r="8163" spans="1:34" x14ac:dyDescent="0.2">
      <c r="A8163"/>
      <c r="J8163"/>
      <c r="AA8163"/>
      <c r="AB8163"/>
      <c r="AC8163"/>
      <c r="AD8163"/>
      <c r="AE8163"/>
      <c r="AF8163"/>
      <c r="AG8163"/>
      <c r="AH8163"/>
    </row>
    <row r="8164" spans="1:34" x14ac:dyDescent="0.2">
      <c r="A8164"/>
      <c r="J8164"/>
      <c r="AA8164"/>
      <c r="AB8164"/>
      <c r="AC8164"/>
      <c r="AD8164"/>
      <c r="AE8164"/>
      <c r="AF8164"/>
      <c r="AG8164"/>
      <c r="AH8164"/>
    </row>
    <row r="8165" spans="1:34" x14ac:dyDescent="0.2">
      <c r="A8165"/>
      <c r="J8165"/>
      <c r="AA8165"/>
      <c r="AB8165"/>
      <c r="AC8165"/>
      <c r="AD8165"/>
      <c r="AE8165"/>
      <c r="AF8165"/>
      <c r="AG8165"/>
      <c r="AH8165"/>
    </row>
    <row r="8166" spans="1:34" x14ac:dyDescent="0.2">
      <c r="A8166"/>
      <c r="J8166"/>
      <c r="AA8166"/>
      <c r="AB8166"/>
      <c r="AC8166"/>
      <c r="AD8166"/>
      <c r="AE8166"/>
      <c r="AF8166"/>
      <c r="AG8166"/>
      <c r="AH8166"/>
    </row>
    <row r="8167" spans="1:34" x14ac:dyDescent="0.2">
      <c r="A8167"/>
      <c r="J8167"/>
      <c r="AA8167"/>
      <c r="AB8167"/>
      <c r="AC8167"/>
      <c r="AD8167"/>
      <c r="AE8167"/>
      <c r="AF8167"/>
      <c r="AG8167"/>
      <c r="AH8167"/>
    </row>
    <row r="8168" spans="1:34" x14ac:dyDescent="0.2">
      <c r="A8168"/>
      <c r="J8168"/>
      <c r="AA8168"/>
      <c r="AB8168"/>
      <c r="AC8168"/>
      <c r="AD8168"/>
      <c r="AE8168"/>
      <c r="AF8168"/>
      <c r="AG8168"/>
      <c r="AH8168"/>
    </row>
    <row r="8169" spans="1:34" x14ac:dyDescent="0.2">
      <c r="A8169"/>
      <c r="J8169"/>
      <c r="AA8169"/>
      <c r="AB8169"/>
      <c r="AC8169"/>
      <c r="AD8169"/>
      <c r="AE8169"/>
      <c r="AF8169"/>
      <c r="AG8169"/>
      <c r="AH8169"/>
    </row>
    <row r="8170" spans="1:34" x14ac:dyDescent="0.2">
      <c r="A8170"/>
      <c r="J8170"/>
      <c r="AA8170"/>
      <c r="AB8170"/>
      <c r="AC8170"/>
      <c r="AD8170"/>
      <c r="AE8170"/>
      <c r="AF8170"/>
      <c r="AG8170"/>
      <c r="AH8170"/>
    </row>
    <row r="8171" spans="1:34" x14ac:dyDescent="0.2">
      <c r="A8171"/>
      <c r="J8171"/>
      <c r="AA8171"/>
      <c r="AB8171"/>
      <c r="AC8171"/>
      <c r="AD8171"/>
      <c r="AE8171"/>
      <c r="AF8171"/>
      <c r="AG8171"/>
      <c r="AH8171"/>
    </row>
    <row r="8172" spans="1:34" x14ac:dyDescent="0.2">
      <c r="A8172"/>
      <c r="J8172"/>
      <c r="AA8172"/>
      <c r="AB8172"/>
      <c r="AC8172"/>
      <c r="AD8172"/>
      <c r="AE8172"/>
      <c r="AF8172"/>
      <c r="AG8172"/>
      <c r="AH8172"/>
    </row>
    <row r="8173" spans="1:34" x14ac:dyDescent="0.2">
      <c r="A8173"/>
      <c r="J8173"/>
      <c r="AA8173"/>
      <c r="AB8173"/>
      <c r="AC8173"/>
      <c r="AD8173"/>
      <c r="AE8173"/>
      <c r="AF8173"/>
      <c r="AG8173"/>
      <c r="AH8173"/>
    </row>
    <row r="8174" spans="1:34" x14ac:dyDescent="0.2">
      <c r="A8174"/>
      <c r="J8174"/>
      <c r="AA8174"/>
      <c r="AB8174"/>
      <c r="AC8174"/>
      <c r="AD8174"/>
      <c r="AE8174"/>
      <c r="AF8174"/>
      <c r="AG8174"/>
      <c r="AH8174"/>
    </row>
    <row r="8175" spans="1:34" x14ac:dyDescent="0.2">
      <c r="A8175"/>
      <c r="J8175"/>
      <c r="AA8175"/>
      <c r="AB8175"/>
      <c r="AC8175"/>
      <c r="AD8175"/>
      <c r="AE8175"/>
      <c r="AF8175"/>
      <c r="AG8175"/>
      <c r="AH8175"/>
    </row>
    <row r="8176" spans="1:34" x14ac:dyDescent="0.2">
      <c r="A8176"/>
      <c r="J8176"/>
      <c r="AA8176"/>
      <c r="AB8176"/>
      <c r="AC8176"/>
      <c r="AD8176"/>
      <c r="AE8176"/>
      <c r="AF8176"/>
      <c r="AG8176"/>
      <c r="AH8176"/>
    </row>
    <row r="8177" spans="1:34" x14ac:dyDescent="0.2">
      <c r="A8177"/>
      <c r="J8177"/>
      <c r="AA8177"/>
      <c r="AB8177"/>
      <c r="AC8177"/>
      <c r="AD8177"/>
      <c r="AE8177"/>
      <c r="AF8177"/>
      <c r="AG8177"/>
      <c r="AH8177"/>
    </row>
    <row r="8178" spans="1:34" x14ac:dyDescent="0.2">
      <c r="A8178"/>
      <c r="J8178"/>
      <c r="AA8178"/>
      <c r="AB8178"/>
      <c r="AC8178"/>
      <c r="AD8178"/>
      <c r="AE8178"/>
      <c r="AF8178"/>
      <c r="AG8178"/>
      <c r="AH8178"/>
    </row>
    <row r="8179" spans="1:34" x14ac:dyDescent="0.2">
      <c r="A8179"/>
      <c r="J8179"/>
      <c r="AA8179"/>
      <c r="AB8179"/>
      <c r="AC8179"/>
      <c r="AD8179"/>
      <c r="AE8179"/>
      <c r="AF8179"/>
      <c r="AG8179"/>
      <c r="AH8179"/>
    </row>
    <row r="8180" spans="1:34" x14ac:dyDescent="0.2">
      <c r="A8180"/>
      <c r="J8180"/>
      <c r="AA8180"/>
      <c r="AB8180"/>
      <c r="AC8180"/>
      <c r="AD8180"/>
      <c r="AE8180"/>
      <c r="AF8180"/>
      <c r="AG8180"/>
      <c r="AH8180"/>
    </row>
    <row r="8181" spans="1:34" x14ac:dyDescent="0.2">
      <c r="A8181"/>
      <c r="J8181"/>
      <c r="AA8181"/>
      <c r="AB8181"/>
      <c r="AC8181"/>
      <c r="AD8181"/>
      <c r="AE8181"/>
      <c r="AF8181"/>
      <c r="AG8181"/>
      <c r="AH8181"/>
    </row>
    <row r="8182" spans="1:34" x14ac:dyDescent="0.2">
      <c r="A8182"/>
      <c r="J8182"/>
      <c r="AA8182"/>
      <c r="AB8182"/>
      <c r="AC8182"/>
      <c r="AD8182"/>
      <c r="AE8182"/>
      <c r="AF8182"/>
      <c r="AG8182"/>
      <c r="AH8182"/>
    </row>
    <row r="8183" spans="1:34" x14ac:dyDescent="0.2">
      <c r="A8183"/>
      <c r="J8183"/>
      <c r="AA8183"/>
      <c r="AB8183"/>
      <c r="AC8183"/>
      <c r="AD8183"/>
      <c r="AE8183"/>
      <c r="AF8183"/>
      <c r="AG8183"/>
      <c r="AH8183"/>
    </row>
    <row r="8184" spans="1:34" x14ac:dyDescent="0.2">
      <c r="A8184"/>
      <c r="J8184"/>
      <c r="AA8184"/>
      <c r="AB8184"/>
      <c r="AC8184"/>
      <c r="AD8184"/>
      <c r="AE8184"/>
      <c r="AF8184"/>
      <c r="AG8184"/>
      <c r="AH8184"/>
    </row>
    <row r="8185" spans="1:34" x14ac:dyDescent="0.2">
      <c r="A8185"/>
      <c r="J8185"/>
      <c r="AA8185"/>
      <c r="AB8185"/>
      <c r="AC8185"/>
      <c r="AD8185"/>
      <c r="AE8185"/>
      <c r="AF8185"/>
      <c r="AG8185"/>
      <c r="AH8185"/>
    </row>
    <row r="8186" spans="1:34" x14ac:dyDescent="0.2">
      <c r="A8186"/>
      <c r="J8186"/>
      <c r="AA8186"/>
      <c r="AB8186"/>
      <c r="AC8186"/>
      <c r="AD8186"/>
      <c r="AE8186"/>
      <c r="AF8186"/>
      <c r="AG8186"/>
      <c r="AH8186"/>
    </row>
    <row r="8187" spans="1:34" x14ac:dyDescent="0.2">
      <c r="A8187"/>
      <c r="J8187"/>
      <c r="AA8187"/>
      <c r="AB8187"/>
      <c r="AC8187"/>
      <c r="AD8187"/>
      <c r="AE8187"/>
      <c r="AF8187"/>
      <c r="AG8187"/>
      <c r="AH8187"/>
    </row>
    <row r="8188" spans="1:34" x14ac:dyDescent="0.2">
      <c r="A8188"/>
      <c r="J8188"/>
      <c r="AA8188"/>
      <c r="AB8188"/>
      <c r="AC8188"/>
      <c r="AD8188"/>
      <c r="AE8188"/>
      <c r="AF8188"/>
      <c r="AG8188"/>
      <c r="AH8188"/>
    </row>
    <row r="8189" spans="1:34" x14ac:dyDescent="0.2">
      <c r="A8189"/>
      <c r="J8189"/>
      <c r="AA8189"/>
      <c r="AB8189"/>
      <c r="AC8189"/>
      <c r="AD8189"/>
      <c r="AE8189"/>
      <c r="AF8189"/>
      <c r="AG8189"/>
      <c r="AH8189"/>
    </row>
    <row r="8190" spans="1:34" x14ac:dyDescent="0.2">
      <c r="A8190"/>
      <c r="J8190"/>
      <c r="AA8190"/>
      <c r="AB8190"/>
      <c r="AC8190"/>
      <c r="AD8190"/>
      <c r="AE8190"/>
      <c r="AF8190"/>
      <c r="AG8190"/>
      <c r="AH8190"/>
    </row>
    <row r="8191" spans="1:34" x14ac:dyDescent="0.2">
      <c r="A8191"/>
      <c r="J8191"/>
      <c r="AA8191"/>
      <c r="AB8191"/>
      <c r="AC8191"/>
      <c r="AD8191"/>
      <c r="AE8191"/>
      <c r="AF8191"/>
      <c r="AG8191"/>
      <c r="AH8191"/>
    </row>
    <row r="8192" spans="1:34" x14ac:dyDescent="0.2">
      <c r="A8192"/>
      <c r="J8192"/>
      <c r="AA8192"/>
      <c r="AB8192"/>
      <c r="AC8192"/>
      <c r="AD8192"/>
      <c r="AE8192"/>
      <c r="AF8192"/>
      <c r="AG8192"/>
      <c r="AH8192"/>
    </row>
    <row r="8193" spans="1:34" x14ac:dyDescent="0.2">
      <c r="A8193"/>
      <c r="J8193"/>
      <c r="AA8193"/>
      <c r="AB8193"/>
      <c r="AC8193"/>
      <c r="AD8193"/>
      <c r="AE8193"/>
      <c r="AF8193"/>
      <c r="AG8193"/>
      <c r="AH8193"/>
    </row>
    <row r="8194" spans="1:34" x14ac:dyDescent="0.2">
      <c r="A8194"/>
      <c r="J8194"/>
      <c r="AA8194"/>
      <c r="AB8194"/>
      <c r="AC8194"/>
      <c r="AD8194"/>
      <c r="AE8194"/>
      <c r="AF8194"/>
      <c r="AG8194"/>
      <c r="AH8194"/>
    </row>
    <row r="8195" spans="1:34" x14ac:dyDescent="0.2">
      <c r="A8195"/>
      <c r="J8195"/>
      <c r="AA8195"/>
      <c r="AB8195"/>
      <c r="AC8195"/>
      <c r="AD8195"/>
      <c r="AE8195"/>
      <c r="AF8195"/>
      <c r="AG8195"/>
      <c r="AH8195"/>
    </row>
    <row r="8196" spans="1:34" x14ac:dyDescent="0.2">
      <c r="A8196"/>
      <c r="J8196"/>
      <c r="AA8196"/>
      <c r="AB8196"/>
      <c r="AC8196"/>
      <c r="AD8196"/>
      <c r="AE8196"/>
      <c r="AF8196"/>
      <c r="AG8196"/>
      <c r="AH8196"/>
    </row>
    <row r="8197" spans="1:34" x14ac:dyDescent="0.2">
      <c r="A8197"/>
      <c r="J8197"/>
      <c r="AA8197"/>
      <c r="AB8197"/>
      <c r="AC8197"/>
      <c r="AD8197"/>
      <c r="AE8197"/>
      <c r="AF8197"/>
      <c r="AG8197"/>
      <c r="AH8197"/>
    </row>
    <row r="8198" spans="1:34" x14ac:dyDescent="0.2">
      <c r="A8198"/>
      <c r="J8198"/>
      <c r="AA8198"/>
      <c r="AB8198"/>
      <c r="AC8198"/>
      <c r="AD8198"/>
      <c r="AE8198"/>
      <c r="AF8198"/>
      <c r="AG8198"/>
      <c r="AH8198"/>
    </row>
    <row r="8199" spans="1:34" x14ac:dyDescent="0.2">
      <c r="A8199"/>
      <c r="J8199"/>
      <c r="AA8199"/>
      <c r="AB8199"/>
      <c r="AC8199"/>
      <c r="AD8199"/>
      <c r="AE8199"/>
      <c r="AF8199"/>
      <c r="AG8199"/>
      <c r="AH8199"/>
    </row>
    <row r="8200" spans="1:34" x14ac:dyDescent="0.2">
      <c r="A8200"/>
      <c r="J8200"/>
      <c r="AA8200"/>
      <c r="AB8200"/>
      <c r="AC8200"/>
      <c r="AD8200"/>
      <c r="AE8200"/>
      <c r="AF8200"/>
      <c r="AG8200"/>
      <c r="AH8200"/>
    </row>
    <row r="8201" spans="1:34" x14ac:dyDescent="0.2">
      <c r="A8201"/>
      <c r="J8201"/>
      <c r="AA8201"/>
      <c r="AB8201"/>
      <c r="AC8201"/>
      <c r="AD8201"/>
      <c r="AE8201"/>
      <c r="AF8201"/>
      <c r="AG8201"/>
      <c r="AH8201"/>
    </row>
    <row r="8202" spans="1:34" x14ac:dyDescent="0.2">
      <c r="A8202"/>
      <c r="J8202"/>
      <c r="AA8202"/>
      <c r="AB8202"/>
      <c r="AC8202"/>
      <c r="AD8202"/>
      <c r="AE8202"/>
      <c r="AF8202"/>
      <c r="AG8202"/>
      <c r="AH8202"/>
    </row>
    <row r="8203" spans="1:34" x14ac:dyDescent="0.2">
      <c r="A8203"/>
      <c r="J8203"/>
      <c r="AA8203"/>
      <c r="AB8203"/>
      <c r="AC8203"/>
      <c r="AD8203"/>
      <c r="AE8203"/>
      <c r="AF8203"/>
      <c r="AG8203"/>
      <c r="AH8203"/>
    </row>
    <row r="8204" spans="1:34" x14ac:dyDescent="0.2">
      <c r="A8204"/>
      <c r="J8204"/>
      <c r="AA8204"/>
      <c r="AB8204"/>
      <c r="AC8204"/>
      <c r="AD8204"/>
      <c r="AE8204"/>
      <c r="AF8204"/>
      <c r="AG8204"/>
      <c r="AH8204"/>
    </row>
    <row r="8205" spans="1:34" x14ac:dyDescent="0.2">
      <c r="A8205"/>
      <c r="J8205"/>
      <c r="AA8205"/>
      <c r="AB8205"/>
      <c r="AC8205"/>
      <c r="AD8205"/>
      <c r="AE8205"/>
      <c r="AF8205"/>
      <c r="AG8205"/>
      <c r="AH8205"/>
    </row>
    <row r="8206" spans="1:34" x14ac:dyDescent="0.2">
      <c r="A8206"/>
      <c r="J8206"/>
      <c r="AA8206"/>
      <c r="AB8206"/>
      <c r="AC8206"/>
      <c r="AD8206"/>
      <c r="AE8206"/>
      <c r="AF8206"/>
      <c r="AG8206"/>
      <c r="AH8206"/>
    </row>
    <row r="8207" spans="1:34" x14ac:dyDescent="0.2">
      <c r="A8207"/>
      <c r="J8207"/>
      <c r="AA8207"/>
      <c r="AB8207"/>
      <c r="AC8207"/>
      <c r="AD8207"/>
      <c r="AE8207"/>
      <c r="AF8207"/>
      <c r="AG8207"/>
      <c r="AH8207"/>
    </row>
    <row r="8208" spans="1:34" x14ac:dyDescent="0.2">
      <c r="A8208"/>
      <c r="J8208"/>
      <c r="AA8208"/>
      <c r="AB8208"/>
      <c r="AC8208"/>
      <c r="AD8208"/>
      <c r="AE8208"/>
      <c r="AF8208"/>
      <c r="AG8208"/>
      <c r="AH8208"/>
    </row>
    <row r="8209" spans="1:34" x14ac:dyDescent="0.2">
      <c r="A8209"/>
      <c r="J8209"/>
      <c r="AA8209"/>
      <c r="AB8209"/>
      <c r="AC8209"/>
      <c r="AD8209"/>
      <c r="AE8209"/>
      <c r="AF8209"/>
      <c r="AG8209"/>
      <c r="AH8209"/>
    </row>
    <row r="8210" spans="1:34" x14ac:dyDescent="0.2">
      <c r="A8210"/>
      <c r="J8210"/>
      <c r="AA8210"/>
      <c r="AB8210"/>
      <c r="AC8210"/>
      <c r="AD8210"/>
      <c r="AE8210"/>
      <c r="AF8210"/>
      <c r="AG8210"/>
      <c r="AH8210"/>
    </row>
    <row r="8211" spans="1:34" x14ac:dyDescent="0.2">
      <c r="A8211"/>
      <c r="J8211"/>
      <c r="AA8211"/>
      <c r="AB8211"/>
      <c r="AC8211"/>
      <c r="AD8211"/>
      <c r="AE8211"/>
      <c r="AF8211"/>
      <c r="AG8211"/>
      <c r="AH8211"/>
    </row>
    <row r="8212" spans="1:34" x14ac:dyDescent="0.2">
      <c r="A8212"/>
      <c r="J8212"/>
      <c r="AA8212"/>
      <c r="AB8212"/>
      <c r="AC8212"/>
      <c r="AD8212"/>
      <c r="AE8212"/>
      <c r="AF8212"/>
      <c r="AG8212"/>
      <c r="AH8212"/>
    </row>
    <row r="8213" spans="1:34" x14ac:dyDescent="0.2">
      <c r="A8213"/>
      <c r="J8213"/>
      <c r="AA8213"/>
      <c r="AB8213"/>
      <c r="AC8213"/>
      <c r="AD8213"/>
      <c r="AE8213"/>
      <c r="AF8213"/>
      <c r="AG8213"/>
      <c r="AH8213"/>
    </row>
    <row r="8214" spans="1:34" x14ac:dyDescent="0.2">
      <c r="A8214"/>
      <c r="J8214"/>
      <c r="AA8214"/>
      <c r="AB8214"/>
      <c r="AC8214"/>
      <c r="AD8214"/>
      <c r="AE8214"/>
      <c r="AF8214"/>
      <c r="AG8214"/>
      <c r="AH8214"/>
    </row>
    <row r="8215" spans="1:34" x14ac:dyDescent="0.2">
      <c r="A8215"/>
      <c r="J8215"/>
      <c r="AA8215"/>
      <c r="AB8215"/>
      <c r="AC8215"/>
      <c r="AD8215"/>
      <c r="AE8215"/>
      <c r="AF8215"/>
      <c r="AG8215"/>
      <c r="AH8215"/>
    </row>
    <row r="8216" spans="1:34" x14ac:dyDescent="0.2">
      <c r="A8216"/>
      <c r="J8216"/>
      <c r="AA8216"/>
      <c r="AB8216"/>
      <c r="AC8216"/>
      <c r="AD8216"/>
      <c r="AE8216"/>
      <c r="AF8216"/>
      <c r="AG8216"/>
      <c r="AH8216"/>
    </row>
    <row r="8217" spans="1:34" x14ac:dyDescent="0.2">
      <c r="A8217"/>
      <c r="J8217"/>
      <c r="AA8217"/>
      <c r="AB8217"/>
      <c r="AC8217"/>
      <c r="AD8217"/>
      <c r="AE8217"/>
      <c r="AF8217"/>
      <c r="AG8217"/>
      <c r="AH8217"/>
    </row>
    <row r="8218" spans="1:34" x14ac:dyDescent="0.2">
      <c r="A8218"/>
      <c r="J8218"/>
      <c r="AA8218"/>
      <c r="AB8218"/>
      <c r="AC8218"/>
      <c r="AD8218"/>
      <c r="AE8218"/>
      <c r="AF8218"/>
      <c r="AG8218"/>
      <c r="AH8218"/>
    </row>
    <row r="8219" spans="1:34" x14ac:dyDescent="0.2">
      <c r="A8219"/>
      <c r="J8219"/>
      <c r="AA8219"/>
      <c r="AB8219"/>
      <c r="AC8219"/>
      <c r="AD8219"/>
      <c r="AE8219"/>
      <c r="AF8219"/>
      <c r="AG8219"/>
      <c r="AH8219"/>
    </row>
    <row r="8220" spans="1:34" x14ac:dyDescent="0.2">
      <c r="A8220"/>
      <c r="J8220"/>
      <c r="AA8220"/>
      <c r="AB8220"/>
      <c r="AC8220"/>
      <c r="AD8220"/>
      <c r="AE8220"/>
      <c r="AF8220"/>
      <c r="AG8220"/>
      <c r="AH8220"/>
    </row>
    <row r="8221" spans="1:34" x14ac:dyDescent="0.2">
      <c r="A8221"/>
      <c r="J8221"/>
      <c r="AA8221"/>
      <c r="AB8221"/>
      <c r="AC8221"/>
      <c r="AD8221"/>
      <c r="AE8221"/>
      <c r="AF8221"/>
      <c r="AG8221"/>
      <c r="AH8221"/>
    </row>
    <row r="8222" spans="1:34" x14ac:dyDescent="0.2">
      <c r="A8222"/>
      <c r="J8222"/>
      <c r="AA8222"/>
      <c r="AB8222"/>
      <c r="AC8222"/>
      <c r="AD8222"/>
      <c r="AE8222"/>
      <c r="AF8222"/>
      <c r="AG8222"/>
      <c r="AH8222"/>
    </row>
    <row r="8223" spans="1:34" x14ac:dyDescent="0.2">
      <c r="A8223"/>
      <c r="J8223"/>
      <c r="AA8223"/>
      <c r="AB8223"/>
      <c r="AC8223"/>
      <c r="AD8223"/>
      <c r="AE8223"/>
      <c r="AF8223"/>
      <c r="AG8223"/>
      <c r="AH8223"/>
    </row>
    <row r="8224" spans="1:34" x14ac:dyDescent="0.2">
      <c r="A8224"/>
      <c r="J8224"/>
      <c r="AA8224"/>
      <c r="AB8224"/>
      <c r="AC8224"/>
      <c r="AD8224"/>
      <c r="AE8224"/>
      <c r="AF8224"/>
      <c r="AG8224"/>
      <c r="AH8224"/>
    </row>
    <row r="8225" spans="1:34" x14ac:dyDescent="0.2">
      <c r="A8225"/>
      <c r="J8225"/>
      <c r="AA8225"/>
      <c r="AB8225"/>
      <c r="AC8225"/>
      <c r="AD8225"/>
      <c r="AE8225"/>
      <c r="AF8225"/>
      <c r="AG8225"/>
      <c r="AH8225"/>
    </row>
    <row r="8226" spans="1:34" x14ac:dyDescent="0.2">
      <c r="A8226"/>
      <c r="J8226"/>
      <c r="AA8226"/>
      <c r="AB8226"/>
      <c r="AC8226"/>
      <c r="AD8226"/>
      <c r="AE8226"/>
      <c r="AF8226"/>
      <c r="AG8226"/>
      <c r="AH8226"/>
    </row>
    <row r="8227" spans="1:34" x14ac:dyDescent="0.2">
      <c r="A8227"/>
      <c r="J8227"/>
      <c r="AA8227"/>
      <c r="AB8227"/>
      <c r="AC8227"/>
      <c r="AD8227"/>
      <c r="AE8227"/>
      <c r="AF8227"/>
      <c r="AG8227"/>
      <c r="AH8227"/>
    </row>
    <row r="8228" spans="1:34" x14ac:dyDescent="0.2">
      <c r="A8228"/>
      <c r="J8228"/>
      <c r="AA8228"/>
      <c r="AB8228"/>
      <c r="AC8228"/>
      <c r="AD8228"/>
      <c r="AE8228"/>
      <c r="AF8228"/>
      <c r="AG8228"/>
      <c r="AH8228"/>
    </row>
    <row r="8229" spans="1:34" x14ac:dyDescent="0.2">
      <c r="A8229"/>
      <c r="J8229"/>
      <c r="AA8229"/>
      <c r="AB8229"/>
      <c r="AC8229"/>
      <c r="AD8229"/>
      <c r="AE8229"/>
      <c r="AF8229"/>
      <c r="AG8229"/>
      <c r="AH8229"/>
    </row>
    <row r="8230" spans="1:34" x14ac:dyDescent="0.2">
      <c r="A8230"/>
      <c r="J8230"/>
      <c r="AA8230"/>
      <c r="AB8230"/>
      <c r="AC8230"/>
      <c r="AD8230"/>
      <c r="AE8230"/>
      <c r="AF8230"/>
      <c r="AG8230"/>
      <c r="AH8230"/>
    </row>
    <row r="8231" spans="1:34" x14ac:dyDescent="0.2">
      <c r="A8231"/>
      <c r="J8231"/>
      <c r="AA8231"/>
      <c r="AB8231"/>
      <c r="AC8231"/>
      <c r="AD8231"/>
      <c r="AE8231"/>
      <c r="AF8231"/>
      <c r="AG8231"/>
      <c r="AH8231"/>
    </row>
    <row r="8232" spans="1:34" x14ac:dyDescent="0.2">
      <c r="A8232"/>
      <c r="J8232"/>
      <c r="AA8232"/>
      <c r="AB8232"/>
      <c r="AC8232"/>
      <c r="AD8232"/>
      <c r="AE8232"/>
      <c r="AF8232"/>
      <c r="AG8232"/>
      <c r="AH8232"/>
    </row>
    <row r="8233" spans="1:34" x14ac:dyDescent="0.2">
      <c r="A8233"/>
      <c r="J8233"/>
      <c r="AA8233"/>
      <c r="AB8233"/>
      <c r="AC8233"/>
      <c r="AD8233"/>
      <c r="AE8233"/>
      <c r="AF8233"/>
      <c r="AG8233"/>
      <c r="AH8233"/>
    </row>
    <row r="8234" spans="1:34" x14ac:dyDescent="0.2">
      <c r="A8234"/>
      <c r="J8234"/>
      <c r="AA8234"/>
      <c r="AB8234"/>
      <c r="AC8234"/>
      <c r="AD8234"/>
      <c r="AE8234"/>
      <c r="AF8234"/>
      <c r="AG8234"/>
      <c r="AH8234"/>
    </row>
    <row r="8235" spans="1:34" x14ac:dyDescent="0.2">
      <c r="A8235"/>
      <c r="J8235"/>
      <c r="AA8235"/>
      <c r="AB8235"/>
      <c r="AC8235"/>
      <c r="AD8235"/>
      <c r="AE8235"/>
      <c r="AF8235"/>
      <c r="AG8235"/>
      <c r="AH8235"/>
    </row>
    <row r="8236" spans="1:34" x14ac:dyDescent="0.2">
      <c r="A8236"/>
      <c r="J8236"/>
      <c r="AA8236"/>
      <c r="AB8236"/>
      <c r="AC8236"/>
      <c r="AD8236"/>
      <c r="AE8236"/>
      <c r="AF8236"/>
      <c r="AG8236"/>
      <c r="AH8236"/>
    </row>
    <row r="8237" spans="1:34" x14ac:dyDescent="0.2">
      <c r="A8237"/>
      <c r="J8237"/>
      <c r="AA8237"/>
      <c r="AB8237"/>
      <c r="AC8237"/>
      <c r="AD8237"/>
      <c r="AE8237"/>
      <c r="AF8237"/>
      <c r="AG8237"/>
      <c r="AH8237"/>
    </row>
    <row r="8238" spans="1:34" x14ac:dyDescent="0.2">
      <c r="A8238"/>
      <c r="J8238"/>
      <c r="AA8238"/>
      <c r="AB8238"/>
      <c r="AC8238"/>
      <c r="AD8238"/>
      <c r="AE8238"/>
      <c r="AF8238"/>
      <c r="AG8238"/>
      <c r="AH8238"/>
    </row>
    <row r="8239" spans="1:34" x14ac:dyDescent="0.2">
      <c r="A8239"/>
      <c r="J8239"/>
      <c r="AA8239"/>
      <c r="AB8239"/>
      <c r="AC8239"/>
      <c r="AD8239"/>
      <c r="AE8239"/>
      <c r="AF8239"/>
      <c r="AG8239"/>
      <c r="AH8239"/>
    </row>
    <row r="8240" spans="1:34" x14ac:dyDescent="0.2">
      <c r="A8240"/>
      <c r="J8240"/>
      <c r="AA8240"/>
      <c r="AB8240"/>
      <c r="AC8240"/>
      <c r="AD8240"/>
      <c r="AE8240"/>
      <c r="AF8240"/>
      <c r="AG8240"/>
      <c r="AH8240"/>
    </row>
    <row r="8241" spans="1:34" x14ac:dyDescent="0.2">
      <c r="A8241"/>
      <c r="J8241"/>
      <c r="AA8241"/>
      <c r="AB8241"/>
      <c r="AC8241"/>
      <c r="AD8241"/>
      <c r="AE8241"/>
      <c r="AF8241"/>
      <c r="AG8241"/>
      <c r="AH8241"/>
    </row>
    <row r="8242" spans="1:34" x14ac:dyDescent="0.2">
      <c r="A8242"/>
      <c r="J8242"/>
      <c r="AA8242"/>
      <c r="AB8242"/>
      <c r="AC8242"/>
      <c r="AD8242"/>
      <c r="AE8242"/>
      <c r="AF8242"/>
      <c r="AG8242"/>
      <c r="AH8242"/>
    </row>
    <row r="8243" spans="1:34" x14ac:dyDescent="0.2">
      <c r="A8243"/>
      <c r="J8243"/>
      <c r="AA8243"/>
      <c r="AB8243"/>
      <c r="AC8243"/>
      <c r="AD8243"/>
      <c r="AE8243"/>
      <c r="AF8243"/>
      <c r="AG8243"/>
      <c r="AH8243"/>
    </row>
    <row r="8244" spans="1:34" x14ac:dyDescent="0.2">
      <c r="A8244"/>
      <c r="J8244"/>
      <c r="AA8244"/>
      <c r="AB8244"/>
      <c r="AC8244"/>
      <c r="AD8244"/>
      <c r="AE8244"/>
      <c r="AF8244"/>
      <c r="AG8244"/>
      <c r="AH8244"/>
    </row>
    <row r="8245" spans="1:34" x14ac:dyDescent="0.2">
      <c r="A8245"/>
      <c r="J8245"/>
      <c r="AA8245"/>
      <c r="AB8245"/>
      <c r="AC8245"/>
      <c r="AD8245"/>
      <c r="AE8245"/>
      <c r="AF8245"/>
      <c r="AG8245"/>
      <c r="AH8245"/>
    </row>
    <row r="8246" spans="1:34" x14ac:dyDescent="0.2">
      <c r="A8246"/>
      <c r="J8246"/>
      <c r="AA8246"/>
      <c r="AB8246"/>
      <c r="AC8246"/>
      <c r="AD8246"/>
      <c r="AE8246"/>
      <c r="AF8246"/>
      <c r="AG8246"/>
      <c r="AH8246"/>
    </row>
    <row r="8247" spans="1:34" x14ac:dyDescent="0.2">
      <c r="A8247"/>
      <c r="J8247"/>
      <c r="AA8247"/>
      <c r="AB8247"/>
      <c r="AC8247"/>
      <c r="AD8247"/>
      <c r="AE8247"/>
      <c r="AF8247"/>
      <c r="AG8247"/>
      <c r="AH8247"/>
    </row>
    <row r="8248" spans="1:34" x14ac:dyDescent="0.2">
      <c r="A8248"/>
      <c r="J8248"/>
      <c r="AA8248"/>
      <c r="AB8248"/>
      <c r="AC8248"/>
      <c r="AD8248"/>
      <c r="AE8248"/>
      <c r="AF8248"/>
      <c r="AG8248"/>
      <c r="AH8248"/>
    </row>
    <row r="8249" spans="1:34" x14ac:dyDescent="0.2">
      <c r="A8249"/>
      <c r="J8249"/>
      <c r="AA8249"/>
      <c r="AB8249"/>
      <c r="AC8249"/>
      <c r="AD8249"/>
      <c r="AE8249"/>
      <c r="AF8249"/>
      <c r="AG8249"/>
      <c r="AH8249"/>
    </row>
    <row r="8250" spans="1:34" x14ac:dyDescent="0.2">
      <c r="A8250"/>
      <c r="J8250"/>
      <c r="AA8250"/>
      <c r="AB8250"/>
      <c r="AC8250"/>
      <c r="AD8250"/>
      <c r="AE8250"/>
      <c r="AF8250"/>
      <c r="AG8250"/>
      <c r="AH8250"/>
    </row>
    <row r="8251" spans="1:34" x14ac:dyDescent="0.2">
      <c r="A8251"/>
      <c r="J8251"/>
      <c r="AA8251"/>
      <c r="AB8251"/>
      <c r="AC8251"/>
      <c r="AD8251"/>
      <c r="AE8251"/>
      <c r="AF8251"/>
      <c r="AG8251"/>
      <c r="AH8251"/>
    </row>
    <row r="8252" spans="1:34" x14ac:dyDescent="0.2">
      <c r="A8252"/>
      <c r="J8252"/>
      <c r="AA8252"/>
      <c r="AB8252"/>
      <c r="AC8252"/>
      <c r="AD8252"/>
      <c r="AE8252"/>
      <c r="AF8252"/>
      <c r="AG8252"/>
      <c r="AH8252"/>
    </row>
    <row r="8253" spans="1:34" x14ac:dyDescent="0.2">
      <c r="A8253"/>
      <c r="J8253"/>
      <c r="AA8253"/>
      <c r="AB8253"/>
      <c r="AC8253"/>
      <c r="AD8253"/>
      <c r="AE8253"/>
      <c r="AF8253"/>
      <c r="AG8253"/>
      <c r="AH8253"/>
    </row>
    <row r="8254" spans="1:34" x14ac:dyDescent="0.2">
      <c r="A8254"/>
      <c r="J8254"/>
      <c r="AA8254"/>
      <c r="AB8254"/>
      <c r="AC8254"/>
      <c r="AD8254"/>
      <c r="AE8254"/>
      <c r="AF8254"/>
      <c r="AG8254"/>
      <c r="AH8254"/>
    </row>
    <row r="8255" spans="1:34" x14ac:dyDescent="0.2">
      <c r="A8255"/>
      <c r="J8255"/>
      <c r="AA8255"/>
      <c r="AB8255"/>
      <c r="AC8255"/>
      <c r="AD8255"/>
      <c r="AE8255"/>
      <c r="AF8255"/>
      <c r="AG8255"/>
      <c r="AH8255"/>
    </row>
    <row r="8256" spans="1:34" x14ac:dyDescent="0.2">
      <c r="A8256"/>
      <c r="J8256"/>
      <c r="AA8256"/>
      <c r="AB8256"/>
      <c r="AC8256"/>
      <c r="AD8256"/>
      <c r="AE8256"/>
      <c r="AF8256"/>
      <c r="AG8256"/>
      <c r="AH8256"/>
    </row>
    <row r="8257" spans="1:34" x14ac:dyDescent="0.2">
      <c r="A8257"/>
      <c r="J8257"/>
      <c r="AA8257"/>
      <c r="AB8257"/>
      <c r="AC8257"/>
      <c r="AD8257"/>
      <c r="AE8257"/>
      <c r="AF8257"/>
      <c r="AG8257"/>
      <c r="AH8257"/>
    </row>
    <row r="8258" spans="1:34" x14ac:dyDescent="0.2">
      <c r="A8258"/>
      <c r="J8258"/>
      <c r="AA8258"/>
      <c r="AB8258"/>
      <c r="AC8258"/>
      <c r="AD8258"/>
      <c r="AE8258"/>
      <c r="AF8258"/>
      <c r="AG8258"/>
      <c r="AH8258"/>
    </row>
    <row r="8259" spans="1:34" x14ac:dyDescent="0.2">
      <c r="A8259"/>
      <c r="J8259"/>
      <c r="AA8259"/>
      <c r="AB8259"/>
      <c r="AC8259"/>
      <c r="AD8259"/>
      <c r="AE8259"/>
      <c r="AF8259"/>
      <c r="AG8259"/>
      <c r="AH8259"/>
    </row>
    <row r="8260" spans="1:34" x14ac:dyDescent="0.2">
      <c r="A8260"/>
      <c r="J8260"/>
      <c r="AA8260"/>
      <c r="AB8260"/>
      <c r="AC8260"/>
      <c r="AD8260"/>
      <c r="AE8260"/>
      <c r="AF8260"/>
      <c r="AG8260"/>
      <c r="AH8260"/>
    </row>
    <row r="8261" spans="1:34" x14ac:dyDescent="0.2">
      <c r="A8261"/>
      <c r="J8261"/>
      <c r="AA8261"/>
      <c r="AB8261"/>
      <c r="AC8261"/>
      <c r="AD8261"/>
      <c r="AE8261"/>
      <c r="AF8261"/>
      <c r="AG8261"/>
      <c r="AH8261"/>
    </row>
    <row r="8262" spans="1:34" x14ac:dyDescent="0.2">
      <c r="A8262"/>
      <c r="J8262"/>
      <c r="AA8262"/>
      <c r="AB8262"/>
      <c r="AC8262"/>
      <c r="AD8262"/>
      <c r="AE8262"/>
      <c r="AF8262"/>
      <c r="AG8262"/>
      <c r="AH8262"/>
    </row>
    <row r="8263" spans="1:34" x14ac:dyDescent="0.2">
      <c r="A8263"/>
      <c r="J8263"/>
      <c r="AA8263"/>
      <c r="AB8263"/>
      <c r="AC8263"/>
      <c r="AD8263"/>
      <c r="AE8263"/>
      <c r="AF8263"/>
      <c r="AG8263"/>
      <c r="AH8263"/>
    </row>
    <row r="8264" spans="1:34" x14ac:dyDescent="0.2">
      <c r="A8264"/>
      <c r="J8264"/>
      <c r="AA8264"/>
      <c r="AB8264"/>
      <c r="AC8264"/>
      <c r="AD8264"/>
      <c r="AE8264"/>
      <c r="AF8264"/>
      <c r="AG8264"/>
      <c r="AH8264"/>
    </row>
    <row r="8265" spans="1:34" x14ac:dyDescent="0.2">
      <c r="A8265"/>
      <c r="J8265"/>
      <c r="AA8265"/>
      <c r="AB8265"/>
      <c r="AC8265"/>
      <c r="AD8265"/>
      <c r="AE8265"/>
      <c r="AF8265"/>
      <c r="AG8265"/>
      <c r="AH8265"/>
    </row>
    <row r="8266" spans="1:34" x14ac:dyDescent="0.2">
      <c r="A8266"/>
      <c r="J8266"/>
      <c r="AA8266"/>
      <c r="AB8266"/>
      <c r="AC8266"/>
      <c r="AD8266"/>
      <c r="AE8266"/>
      <c r="AF8266"/>
      <c r="AG8266"/>
      <c r="AH8266"/>
    </row>
    <row r="8267" spans="1:34" x14ac:dyDescent="0.2">
      <c r="A8267"/>
      <c r="J8267"/>
      <c r="AA8267"/>
      <c r="AB8267"/>
      <c r="AC8267"/>
      <c r="AD8267"/>
      <c r="AE8267"/>
      <c r="AF8267"/>
      <c r="AG8267"/>
      <c r="AH8267"/>
    </row>
    <row r="8268" spans="1:34" x14ac:dyDescent="0.2">
      <c r="A8268"/>
      <c r="J8268"/>
      <c r="AA8268"/>
      <c r="AB8268"/>
      <c r="AC8268"/>
      <c r="AD8268"/>
      <c r="AE8268"/>
      <c r="AF8268"/>
      <c r="AG8268"/>
      <c r="AH8268"/>
    </row>
    <row r="8269" spans="1:34" x14ac:dyDescent="0.2">
      <c r="A8269"/>
      <c r="J8269"/>
      <c r="AA8269"/>
      <c r="AB8269"/>
      <c r="AC8269"/>
      <c r="AD8269"/>
      <c r="AE8269"/>
      <c r="AF8269"/>
      <c r="AG8269"/>
      <c r="AH8269"/>
    </row>
    <row r="8270" spans="1:34" x14ac:dyDescent="0.2">
      <c r="A8270"/>
      <c r="J8270"/>
      <c r="AA8270"/>
      <c r="AB8270"/>
      <c r="AC8270"/>
      <c r="AD8270"/>
      <c r="AE8270"/>
      <c r="AF8270"/>
      <c r="AG8270"/>
      <c r="AH8270"/>
    </row>
    <row r="8271" spans="1:34" x14ac:dyDescent="0.2">
      <c r="A8271"/>
      <c r="J8271"/>
      <c r="AA8271"/>
      <c r="AB8271"/>
      <c r="AC8271"/>
      <c r="AD8271"/>
      <c r="AE8271"/>
      <c r="AF8271"/>
      <c r="AG8271"/>
      <c r="AH8271"/>
    </row>
    <row r="8272" spans="1:34" x14ac:dyDescent="0.2">
      <c r="A8272"/>
      <c r="J8272"/>
      <c r="AA8272"/>
      <c r="AB8272"/>
      <c r="AC8272"/>
      <c r="AD8272"/>
      <c r="AE8272"/>
      <c r="AF8272"/>
      <c r="AG8272"/>
      <c r="AH8272"/>
    </row>
    <row r="8273" spans="1:34" x14ac:dyDescent="0.2">
      <c r="A8273"/>
      <c r="J8273"/>
      <c r="AA8273"/>
      <c r="AB8273"/>
      <c r="AC8273"/>
      <c r="AD8273"/>
      <c r="AE8273"/>
      <c r="AF8273"/>
      <c r="AG8273"/>
      <c r="AH8273"/>
    </row>
    <row r="8274" spans="1:34" x14ac:dyDescent="0.2">
      <c r="A8274"/>
      <c r="J8274"/>
      <c r="AA8274"/>
      <c r="AB8274"/>
      <c r="AC8274"/>
      <c r="AD8274"/>
      <c r="AE8274"/>
      <c r="AF8274"/>
      <c r="AG8274"/>
      <c r="AH8274"/>
    </row>
    <row r="8275" spans="1:34" x14ac:dyDescent="0.2">
      <c r="A8275"/>
      <c r="J8275"/>
      <c r="AA8275"/>
      <c r="AB8275"/>
      <c r="AC8275"/>
      <c r="AD8275"/>
      <c r="AE8275"/>
      <c r="AF8275"/>
      <c r="AG8275"/>
      <c r="AH8275"/>
    </row>
    <row r="8276" spans="1:34" x14ac:dyDescent="0.2">
      <c r="A8276"/>
      <c r="J8276"/>
      <c r="AA8276"/>
      <c r="AB8276"/>
      <c r="AC8276"/>
      <c r="AD8276"/>
      <c r="AE8276"/>
      <c r="AF8276"/>
      <c r="AG8276"/>
      <c r="AH8276"/>
    </row>
    <row r="8277" spans="1:34" x14ac:dyDescent="0.2">
      <c r="A8277"/>
      <c r="J8277"/>
      <c r="AA8277"/>
      <c r="AB8277"/>
      <c r="AC8277"/>
      <c r="AD8277"/>
      <c r="AE8277"/>
      <c r="AF8277"/>
      <c r="AG8277"/>
      <c r="AH8277"/>
    </row>
    <row r="8278" spans="1:34" x14ac:dyDescent="0.2">
      <c r="A8278"/>
      <c r="J8278"/>
      <c r="AA8278"/>
      <c r="AB8278"/>
      <c r="AC8278"/>
      <c r="AD8278"/>
      <c r="AE8278"/>
      <c r="AF8278"/>
      <c r="AG8278"/>
      <c r="AH8278"/>
    </row>
    <row r="8279" spans="1:34" x14ac:dyDescent="0.2">
      <c r="A8279"/>
      <c r="J8279"/>
      <c r="AA8279"/>
      <c r="AB8279"/>
      <c r="AC8279"/>
      <c r="AD8279"/>
      <c r="AE8279"/>
      <c r="AF8279"/>
      <c r="AG8279"/>
      <c r="AH8279"/>
    </row>
    <row r="8280" spans="1:34" x14ac:dyDescent="0.2">
      <c r="A8280"/>
      <c r="J8280"/>
      <c r="AA8280"/>
      <c r="AB8280"/>
      <c r="AC8280"/>
      <c r="AD8280"/>
      <c r="AE8280"/>
      <c r="AF8280"/>
      <c r="AG8280"/>
      <c r="AH8280"/>
    </row>
    <row r="8281" spans="1:34" x14ac:dyDescent="0.2">
      <c r="A8281"/>
      <c r="J8281"/>
      <c r="AA8281"/>
      <c r="AB8281"/>
      <c r="AC8281"/>
      <c r="AD8281"/>
      <c r="AE8281"/>
      <c r="AF8281"/>
      <c r="AG8281"/>
      <c r="AH8281"/>
    </row>
    <row r="8282" spans="1:34" x14ac:dyDescent="0.2">
      <c r="A8282"/>
      <c r="J8282"/>
      <c r="AA8282"/>
      <c r="AB8282"/>
      <c r="AC8282"/>
      <c r="AD8282"/>
      <c r="AE8282"/>
      <c r="AF8282"/>
      <c r="AG8282"/>
      <c r="AH8282"/>
    </row>
    <row r="8283" spans="1:34" x14ac:dyDescent="0.2">
      <c r="A8283"/>
      <c r="J8283"/>
      <c r="AA8283"/>
      <c r="AB8283"/>
      <c r="AC8283"/>
      <c r="AD8283"/>
      <c r="AE8283"/>
      <c r="AF8283"/>
      <c r="AG8283"/>
      <c r="AH8283"/>
    </row>
    <row r="8284" spans="1:34" x14ac:dyDescent="0.2">
      <c r="A8284"/>
      <c r="J8284"/>
      <c r="AA8284"/>
      <c r="AB8284"/>
      <c r="AC8284"/>
      <c r="AD8284"/>
      <c r="AE8284"/>
      <c r="AF8284"/>
      <c r="AG8284"/>
      <c r="AH8284"/>
    </row>
    <row r="8285" spans="1:34" x14ac:dyDescent="0.2">
      <c r="A8285"/>
      <c r="J8285"/>
      <c r="AA8285"/>
      <c r="AB8285"/>
      <c r="AC8285"/>
      <c r="AD8285"/>
      <c r="AE8285"/>
      <c r="AF8285"/>
      <c r="AG8285"/>
      <c r="AH8285"/>
    </row>
    <row r="8286" spans="1:34" x14ac:dyDescent="0.2">
      <c r="A8286"/>
      <c r="J8286"/>
      <c r="AA8286"/>
      <c r="AB8286"/>
      <c r="AC8286"/>
      <c r="AD8286"/>
      <c r="AE8286"/>
      <c r="AF8286"/>
      <c r="AG8286"/>
      <c r="AH8286"/>
    </row>
    <row r="8287" spans="1:34" x14ac:dyDescent="0.2">
      <c r="A8287"/>
      <c r="J8287"/>
      <c r="AA8287"/>
      <c r="AB8287"/>
      <c r="AC8287"/>
      <c r="AD8287"/>
      <c r="AE8287"/>
      <c r="AF8287"/>
      <c r="AG8287"/>
      <c r="AH8287"/>
    </row>
    <row r="8288" spans="1:34" x14ac:dyDescent="0.2">
      <c r="A8288"/>
      <c r="J8288"/>
      <c r="AA8288"/>
      <c r="AB8288"/>
      <c r="AC8288"/>
      <c r="AD8288"/>
      <c r="AE8288"/>
      <c r="AF8288"/>
      <c r="AG8288"/>
      <c r="AH8288"/>
    </row>
    <row r="8289" spans="1:34" x14ac:dyDescent="0.2">
      <c r="A8289"/>
      <c r="J8289"/>
      <c r="AA8289"/>
      <c r="AB8289"/>
      <c r="AC8289"/>
      <c r="AD8289"/>
      <c r="AE8289"/>
      <c r="AF8289"/>
      <c r="AG8289"/>
      <c r="AH8289"/>
    </row>
    <row r="8290" spans="1:34" x14ac:dyDescent="0.2">
      <c r="A8290"/>
      <c r="J8290"/>
      <c r="AA8290"/>
      <c r="AB8290"/>
      <c r="AC8290"/>
      <c r="AD8290"/>
      <c r="AE8290"/>
      <c r="AF8290"/>
      <c r="AG8290"/>
      <c r="AH8290"/>
    </row>
    <row r="8291" spans="1:34" x14ac:dyDescent="0.2">
      <c r="A8291"/>
      <c r="J8291"/>
      <c r="AA8291"/>
      <c r="AB8291"/>
      <c r="AC8291"/>
      <c r="AD8291"/>
      <c r="AE8291"/>
      <c r="AF8291"/>
      <c r="AG8291"/>
      <c r="AH8291"/>
    </row>
    <row r="8292" spans="1:34" x14ac:dyDescent="0.2">
      <c r="A8292"/>
      <c r="J8292"/>
      <c r="AA8292"/>
      <c r="AB8292"/>
      <c r="AC8292"/>
      <c r="AD8292"/>
      <c r="AE8292"/>
      <c r="AF8292"/>
      <c r="AG8292"/>
      <c r="AH8292"/>
    </row>
    <row r="8293" spans="1:34" x14ac:dyDescent="0.2">
      <c r="A8293"/>
      <c r="J8293"/>
      <c r="AA8293"/>
      <c r="AB8293"/>
      <c r="AC8293"/>
      <c r="AD8293"/>
      <c r="AE8293"/>
      <c r="AF8293"/>
      <c r="AG8293"/>
      <c r="AH8293"/>
    </row>
    <row r="8294" spans="1:34" x14ac:dyDescent="0.2">
      <c r="A8294"/>
      <c r="J8294"/>
      <c r="AA8294"/>
      <c r="AB8294"/>
      <c r="AC8294"/>
      <c r="AD8294"/>
      <c r="AE8294"/>
      <c r="AF8294"/>
      <c r="AG8294"/>
      <c r="AH8294"/>
    </row>
    <row r="8295" spans="1:34" x14ac:dyDescent="0.2">
      <c r="A8295"/>
      <c r="J8295"/>
      <c r="AA8295"/>
      <c r="AB8295"/>
      <c r="AC8295"/>
      <c r="AD8295"/>
      <c r="AE8295"/>
      <c r="AF8295"/>
      <c r="AG8295"/>
      <c r="AH8295"/>
    </row>
    <row r="8296" spans="1:34" x14ac:dyDescent="0.2">
      <c r="A8296"/>
      <c r="J8296"/>
      <c r="AA8296"/>
      <c r="AB8296"/>
      <c r="AC8296"/>
      <c r="AD8296"/>
      <c r="AE8296"/>
      <c r="AF8296"/>
      <c r="AG8296"/>
      <c r="AH8296"/>
    </row>
    <row r="8297" spans="1:34" x14ac:dyDescent="0.2">
      <c r="A8297"/>
      <c r="J8297"/>
      <c r="AA8297"/>
      <c r="AB8297"/>
      <c r="AC8297"/>
      <c r="AD8297"/>
      <c r="AE8297"/>
      <c r="AF8297"/>
      <c r="AG8297"/>
      <c r="AH8297"/>
    </row>
    <row r="8298" spans="1:34" x14ac:dyDescent="0.2">
      <c r="A8298"/>
      <c r="J8298"/>
      <c r="AA8298"/>
      <c r="AB8298"/>
      <c r="AC8298"/>
      <c r="AD8298"/>
      <c r="AE8298"/>
      <c r="AF8298"/>
      <c r="AG8298"/>
      <c r="AH8298"/>
    </row>
    <row r="8299" spans="1:34" x14ac:dyDescent="0.2">
      <c r="A8299"/>
      <c r="J8299"/>
      <c r="AA8299"/>
      <c r="AB8299"/>
      <c r="AC8299"/>
      <c r="AD8299"/>
      <c r="AE8299"/>
      <c r="AF8299"/>
      <c r="AG8299"/>
      <c r="AH8299"/>
    </row>
    <row r="8300" spans="1:34" x14ac:dyDescent="0.2">
      <c r="A8300"/>
      <c r="J8300"/>
      <c r="AA8300"/>
      <c r="AB8300"/>
      <c r="AC8300"/>
      <c r="AD8300"/>
      <c r="AE8300"/>
      <c r="AF8300"/>
      <c r="AG8300"/>
      <c r="AH8300"/>
    </row>
    <row r="8301" spans="1:34" x14ac:dyDescent="0.2">
      <c r="A8301"/>
      <c r="J8301"/>
      <c r="AA8301"/>
      <c r="AB8301"/>
      <c r="AC8301"/>
      <c r="AD8301"/>
      <c r="AE8301"/>
      <c r="AF8301"/>
      <c r="AG8301"/>
      <c r="AH8301"/>
    </row>
    <row r="8302" spans="1:34" x14ac:dyDescent="0.2">
      <c r="A8302"/>
      <c r="J8302"/>
      <c r="AA8302"/>
      <c r="AB8302"/>
      <c r="AC8302"/>
      <c r="AD8302"/>
      <c r="AE8302"/>
      <c r="AF8302"/>
      <c r="AG8302"/>
      <c r="AH8302"/>
    </row>
    <row r="8303" spans="1:34" x14ac:dyDescent="0.2">
      <c r="A8303"/>
      <c r="J8303"/>
      <c r="AA8303"/>
      <c r="AB8303"/>
      <c r="AC8303"/>
      <c r="AD8303"/>
      <c r="AE8303"/>
      <c r="AF8303"/>
      <c r="AG8303"/>
      <c r="AH8303"/>
    </row>
    <row r="8304" spans="1:34" x14ac:dyDescent="0.2">
      <c r="A8304"/>
      <c r="J8304"/>
      <c r="AA8304"/>
      <c r="AB8304"/>
      <c r="AC8304"/>
      <c r="AD8304"/>
      <c r="AE8304"/>
      <c r="AF8304"/>
      <c r="AG8304"/>
      <c r="AH8304"/>
    </row>
    <row r="8305" spans="1:34" x14ac:dyDescent="0.2">
      <c r="A8305"/>
      <c r="J8305"/>
      <c r="AA8305"/>
      <c r="AB8305"/>
      <c r="AC8305"/>
      <c r="AD8305"/>
      <c r="AE8305"/>
      <c r="AF8305"/>
      <c r="AG8305"/>
      <c r="AH8305"/>
    </row>
    <row r="8306" spans="1:34" x14ac:dyDescent="0.2">
      <c r="A8306"/>
      <c r="J8306"/>
      <c r="AA8306"/>
      <c r="AB8306"/>
      <c r="AC8306"/>
      <c r="AD8306"/>
      <c r="AE8306"/>
      <c r="AF8306"/>
      <c r="AG8306"/>
      <c r="AH8306"/>
    </row>
    <row r="8307" spans="1:34" x14ac:dyDescent="0.2">
      <c r="A8307"/>
      <c r="J8307"/>
      <c r="AA8307"/>
      <c r="AB8307"/>
      <c r="AC8307"/>
      <c r="AD8307"/>
      <c r="AE8307"/>
      <c r="AF8307"/>
      <c r="AG8307"/>
      <c r="AH8307"/>
    </row>
    <row r="8308" spans="1:34" x14ac:dyDescent="0.2">
      <c r="A8308"/>
      <c r="J8308"/>
      <c r="AA8308"/>
      <c r="AB8308"/>
      <c r="AC8308"/>
      <c r="AD8308"/>
      <c r="AE8308"/>
      <c r="AF8308"/>
      <c r="AG8308"/>
      <c r="AH8308"/>
    </row>
    <row r="8309" spans="1:34" x14ac:dyDescent="0.2">
      <c r="A8309"/>
      <c r="J8309"/>
      <c r="AA8309"/>
      <c r="AB8309"/>
      <c r="AC8309"/>
      <c r="AD8309"/>
      <c r="AE8309"/>
      <c r="AF8309"/>
      <c r="AG8309"/>
      <c r="AH8309"/>
    </row>
    <row r="8310" spans="1:34" x14ac:dyDescent="0.2">
      <c r="A8310"/>
      <c r="J8310"/>
      <c r="AA8310"/>
      <c r="AB8310"/>
      <c r="AC8310"/>
      <c r="AD8310"/>
      <c r="AE8310"/>
      <c r="AF8310"/>
      <c r="AG8310"/>
      <c r="AH8310"/>
    </row>
    <row r="8311" spans="1:34" x14ac:dyDescent="0.2">
      <c r="A8311"/>
      <c r="J8311"/>
      <c r="AA8311"/>
      <c r="AB8311"/>
      <c r="AC8311"/>
      <c r="AD8311"/>
      <c r="AE8311"/>
      <c r="AF8311"/>
      <c r="AG8311"/>
      <c r="AH8311"/>
    </row>
    <row r="8312" spans="1:34" x14ac:dyDescent="0.2">
      <c r="A8312"/>
      <c r="J8312"/>
      <c r="AA8312"/>
      <c r="AB8312"/>
      <c r="AC8312"/>
      <c r="AD8312"/>
      <c r="AE8312"/>
      <c r="AF8312"/>
      <c r="AG8312"/>
      <c r="AH8312"/>
    </row>
    <row r="8313" spans="1:34" x14ac:dyDescent="0.2">
      <c r="A8313"/>
      <c r="J8313"/>
      <c r="AA8313"/>
      <c r="AB8313"/>
      <c r="AC8313"/>
      <c r="AD8313"/>
      <c r="AE8313"/>
      <c r="AF8313"/>
      <c r="AG8313"/>
      <c r="AH8313"/>
    </row>
    <row r="8314" spans="1:34" x14ac:dyDescent="0.2">
      <c r="A8314"/>
      <c r="J8314"/>
      <c r="AA8314"/>
      <c r="AB8314"/>
      <c r="AC8314"/>
      <c r="AD8314"/>
      <c r="AE8314"/>
      <c r="AF8314"/>
      <c r="AG8314"/>
      <c r="AH8314"/>
    </row>
    <row r="8315" spans="1:34" x14ac:dyDescent="0.2">
      <c r="A8315"/>
      <c r="J8315"/>
      <c r="AA8315"/>
      <c r="AB8315"/>
      <c r="AC8315"/>
      <c r="AD8315"/>
      <c r="AE8315"/>
      <c r="AF8315"/>
      <c r="AG8315"/>
      <c r="AH8315"/>
    </row>
    <row r="8316" spans="1:34" x14ac:dyDescent="0.2">
      <c r="A8316"/>
      <c r="J8316"/>
      <c r="AA8316"/>
      <c r="AB8316"/>
      <c r="AC8316"/>
      <c r="AD8316"/>
      <c r="AE8316"/>
      <c r="AF8316"/>
      <c r="AG8316"/>
      <c r="AH8316"/>
    </row>
    <row r="8317" spans="1:34" x14ac:dyDescent="0.2">
      <c r="A8317"/>
      <c r="J8317"/>
      <c r="AA8317"/>
      <c r="AB8317"/>
      <c r="AC8317"/>
      <c r="AD8317"/>
      <c r="AE8317"/>
      <c r="AF8317"/>
      <c r="AG8317"/>
      <c r="AH8317"/>
    </row>
    <row r="8318" spans="1:34" x14ac:dyDescent="0.2">
      <c r="A8318"/>
      <c r="J8318"/>
      <c r="AA8318"/>
      <c r="AB8318"/>
      <c r="AC8318"/>
      <c r="AD8318"/>
      <c r="AE8318"/>
      <c r="AF8318"/>
      <c r="AG8318"/>
      <c r="AH8318"/>
    </row>
    <row r="8319" spans="1:34" x14ac:dyDescent="0.2">
      <c r="A8319"/>
      <c r="J8319"/>
      <c r="AA8319"/>
      <c r="AB8319"/>
      <c r="AC8319"/>
      <c r="AD8319"/>
      <c r="AE8319"/>
      <c r="AF8319"/>
      <c r="AG8319"/>
      <c r="AH8319"/>
    </row>
    <row r="8320" spans="1:34" x14ac:dyDescent="0.2">
      <c r="A8320"/>
      <c r="J8320"/>
      <c r="AA8320"/>
      <c r="AB8320"/>
      <c r="AC8320"/>
      <c r="AD8320"/>
      <c r="AE8320"/>
      <c r="AF8320"/>
      <c r="AG8320"/>
      <c r="AH8320"/>
    </row>
    <row r="8321" spans="1:34" x14ac:dyDescent="0.2">
      <c r="A8321"/>
      <c r="J8321"/>
      <c r="AA8321"/>
      <c r="AB8321"/>
      <c r="AC8321"/>
      <c r="AD8321"/>
      <c r="AE8321"/>
      <c r="AF8321"/>
      <c r="AG8321"/>
      <c r="AH8321"/>
    </row>
    <row r="8322" spans="1:34" x14ac:dyDescent="0.2">
      <c r="A8322"/>
      <c r="J8322"/>
      <c r="AA8322"/>
      <c r="AB8322"/>
      <c r="AC8322"/>
      <c r="AD8322"/>
      <c r="AE8322"/>
      <c r="AF8322"/>
      <c r="AG8322"/>
      <c r="AH8322"/>
    </row>
    <row r="8323" spans="1:34" x14ac:dyDescent="0.2">
      <c r="A8323"/>
      <c r="J8323"/>
      <c r="AA8323"/>
      <c r="AB8323"/>
      <c r="AC8323"/>
      <c r="AD8323"/>
      <c r="AE8323"/>
      <c r="AF8323"/>
      <c r="AG8323"/>
      <c r="AH8323"/>
    </row>
    <row r="8324" spans="1:34" x14ac:dyDescent="0.2">
      <c r="A8324"/>
      <c r="J8324"/>
      <c r="AA8324"/>
      <c r="AB8324"/>
      <c r="AC8324"/>
      <c r="AD8324"/>
      <c r="AE8324"/>
      <c r="AF8324"/>
      <c r="AG8324"/>
      <c r="AH8324"/>
    </row>
    <row r="8325" spans="1:34" x14ac:dyDescent="0.2">
      <c r="A8325"/>
      <c r="J8325"/>
      <c r="AA8325"/>
      <c r="AB8325"/>
      <c r="AC8325"/>
      <c r="AD8325"/>
      <c r="AE8325"/>
      <c r="AF8325"/>
      <c r="AG8325"/>
      <c r="AH8325"/>
    </row>
    <row r="8326" spans="1:34" x14ac:dyDescent="0.2">
      <c r="A8326"/>
      <c r="J8326"/>
      <c r="AA8326"/>
      <c r="AB8326"/>
      <c r="AC8326"/>
      <c r="AD8326"/>
      <c r="AE8326"/>
      <c r="AF8326"/>
      <c r="AG8326"/>
      <c r="AH8326"/>
    </row>
    <row r="8327" spans="1:34" x14ac:dyDescent="0.2">
      <c r="A8327"/>
      <c r="J8327"/>
      <c r="AA8327"/>
      <c r="AB8327"/>
      <c r="AC8327"/>
      <c r="AD8327"/>
      <c r="AE8327"/>
      <c r="AF8327"/>
      <c r="AG8327"/>
      <c r="AH8327"/>
    </row>
    <row r="8328" spans="1:34" x14ac:dyDescent="0.2">
      <c r="A8328"/>
      <c r="J8328"/>
      <c r="AA8328"/>
      <c r="AB8328"/>
      <c r="AC8328"/>
      <c r="AD8328"/>
      <c r="AE8328"/>
      <c r="AF8328"/>
      <c r="AG8328"/>
      <c r="AH8328"/>
    </row>
    <row r="8329" spans="1:34" x14ac:dyDescent="0.2">
      <c r="A8329"/>
      <c r="J8329"/>
      <c r="AA8329"/>
      <c r="AB8329"/>
      <c r="AC8329"/>
      <c r="AD8329"/>
      <c r="AE8329"/>
      <c r="AF8329"/>
      <c r="AG8329"/>
      <c r="AH8329"/>
    </row>
    <row r="8330" spans="1:34" x14ac:dyDescent="0.2">
      <c r="A8330"/>
      <c r="J8330"/>
      <c r="AA8330"/>
      <c r="AB8330"/>
      <c r="AC8330"/>
      <c r="AD8330"/>
      <c r="AE8330"/>
      <c r="AF8330"/>
      <c r="AG8330"/>
      <c r="AH8330"/>
    </row>
    <row r="8331" spans="1:34" x14ac:dyDescent="0.2">
      <c r="A8331"/>
      <c r="J8331"/>
      <c r="AA8331"/>
      <c r="AB8331"/>
      <c r="AC8331"/>
      <c r="AD8331"/>
      <c r="AE8331"/>
      <c r="AF8331"/>
      <c r="AG8331"/>
      <c r="AH8331"/>
    </row>
    <row r="8332" spans="1:34" x14ac:dyDescent="0.2">
      <c r="A8332"/>
      <c r="J8332"/>
      <c r="AA8332"/>
      <c r="AB8332"/>
      <c r="AC8332"/>
      <c r="AD8332"/>
      <c r="AE8332"/>
      <c r="AF8332"/>
      <c r="AG8332"/>
      <c r="AH8332"/>
    </row>
    <row r="8333" spans="1:34" x14ac:dyDescent="0.2">
      <c r="A8333"/>
      <c r="J8333"/>
      <c r="AA8333"/>
      <c r="AB8333"/>
      <c r="AC8333"/>
      <c r="AD8333"/>
      <c r="AE8333"/>
      <c r="AF8333"/>
      <c r="AG8333"/>
      <c r="AH8333"/>
    </row>
    <row r="8334" spans="1:34" x14ac:dyDescent="0.2">
      <c r="A8334"/>
      <c r="J8334"/>
      <c r="AA8334"/>
      <c r="AB8334"/>
      <c r="AC8334"/>
      <c r="AD8334"/>
      <c r="AE8334"/>
      <c r="AF8334"/>
      <c r="AG8334"/>
      <c r="AH8334"/>
    </row>
    <row r="8335" spans="1:34" x14ac:dyDescent="0.2">
      <c r="A8335"/>
      <c r="J8335"/>
      <c r="AA8335"/>
      <c r="AB8335"/>
      <c r="AC8335"/>
      <c r="AD8335"/>
      <c r="AE8335"/>
      <c r="AF8335"/>
      <c r="AG8335"/>
      <c r="AH8335"/>
    </row>
    <row r="8336" spans="1:34" x14ac:dyDescent="0.2">
      <c r="A8336"/>
      <c r="J8336"/>
      <c r="AA8336"/>
      <c r="AB8336"/>
      <c r="AC8336"/>
      <c r="AD8336"/>
      <c r="AE8336"/>
      <c r="AF8336"/>
      <c r="AG8336"/>
      <c r="AH8336"/>
    </row>
    <row r="8337" spans="1:34" x14ac:dyDescent="0.2">
      <c r="A8337"/>
      <c r="J8337"/>
      <c r="AA8337"/>
      <c r="AB8337"/>
      <c r="AC8337"/>
      <c r="AD8337"/>
      <c r="AE8337"/>
      <c r="AF8337"/>
      <c r="AG8337"/>
      <c r="AH8337"/>
    </row>
    <row r="8338" spans="1:34" x14ac:dyDescent="0.2">
      <c r="A8338"/>
      <c r="J8338"/>
      <c r="AA8338"/>
      <c r="AB8338"/>
      <c r="AC8338"/>
      <c r="AD8338"/>
      <c r="AE8338"/>
      <c r="AF8338"/>
      <c r="AG8338"/>
      <c r="AH8338"/>
    </row>
    <row r="8339" spans="1:34" x14ac:dyDescent="0.2">
      <c r="A8339"/>
      <c r="J8339"/>
      <c r="AA8339"/>
      <c r="AB8339"/>
      <c r="AC8339"/>
      <c r="AD8339"/>
      <c r="AE8339"/>
      <c r="AF8339"/>
      <c r="AG8339"/>
      <c r="AH8339"/>
    </row>
    <row r="8340" spans="1:34" x14ac:dyDescent="0.2">
      <c r="A8340"/>
      <c r="J8340"/>
      <c r="AA8340"/>
      <c r="AB8340"/>
      <c r="AC8340"/>
      <c r="AD8340"/>
      <c r="AE8340"/>
      <c r="AF8340"/>
      <c r="AG8340"/>
      <c r="AH8340"/>
    </row>
    <row r="8341" spans="1:34" x14ac:dyDescent="0.2">
      <c r="A8341"/>
      <c r="J8341"/>
      <c r="AA8341"/>
      <c r="AB8341"/>
      <c r="AC8341"/>
      <c r="AD8341"/>
      <c r="AE8341"/>
      <c r="AF8341"/>
      <c r="AG8341"/>
      <c r="AH8341"/>
    </row>
    <row r="8342" spans="1:34" x14ac:dyDescent="0.2">
      <c r="A8342"/>
      <c r="J8342"/>
      <c r="AA8342"/>
      <c r="AB8342"/>
      <c r="AC8342"/>
      <c r="AD8342"/>
      <c r="AE8342"/>
      <c r="AF8342"/>
      <c r="AG8342"/>
      <c r="AH8342"/>
    </row>
    <row r="8343" spans="1:34" x14ac:dyDescent="0.2">
      <c r="A8343"/>
      <c r="J8343"/>
      <c r="AA8343"/>
      <c r="AB8343"/>
      <c r="AC8343"/>
      <c r="AD8343"/>
      <c r="AE8343"/>
      <c r="AF8343"/>
      <c r="AG8343"/>
      <c r="AH8343"/>
    </row>
    <row r="8344" spans="1:34" x14ac:dyDescent="0.2">
      <c r="A8344"/>
      <c r="J8344"/>
      <c r="AA8344"/>
      <c r="AB8344"/>
      <c r="AC8344"/>
      <c r="AD8344"/>
      <c r="AE8344"/>
      <c r="AF8344"/>
      <c r="AG8344"/>
      <c r="AH8344"/>
    </row>
    <row r="8345" spans="1:34" x14ac:dyDescent="0.2">
      <c r="A8345"/>
      <c r="J8345"/>
      <c r="AA8345"/>
      <c r="AB8345"/>
      <c r="AC8345"/>
      <c r="AD8345"/>
      <c r="AE8345"/>
      <c r="AF8345"/>
      <c r="AG8345"/>
      <c r="AH8345"/>
    </row>
    <row r="8346" spans="1:34" x14ac:dyDescent="0.2">
      <c r="A8346"/>
      <c r="J8346"/>
      <c r="AA8346"/>
      <c r="AB8346"/>
      <c r="AC8346"/>
      <c r="AD8346"/>
      <c r="AE8346"/>
      <c r="AF8346"/>
      <c r="AG8346"/>
      <c r="AH8346"/>
    </row>
    <row r="8347" spans="1:34" x14ac:dyDescent="0.2">
      <c r="A8347"/>
      <c r="J8347"/>
      <c r="AA8347"/>
      <c r="AB8347"/>
      <c r="AC8347"/>
      <c r="AD8347"/>
      <c r="AE8347"/>
      <c r="AF8347"/>
      <c r="AG8347"/>
      <c r="AH8347"/>
    </row>
    <row r="8348" spans="1:34" x14ac:dyDescent="0.2">
      <c r="A8348"/>
      <c r="J8348"/>
      <c r="AA8348"/>
      <c r="AB8348"/>
      <c r="AC8348"/>
      <c r="AD8348"/>
      <c r="AE8348"/>
      <c r="AF8348"/>
      <c r="AG8348"/>
      <c r="AH8348"/>
    </row>
    <row r="8349" spans="1:34" x14ac:dyDescent="0.2">
      <c r="A8349"/>
      <c r="J8349"/>
      <c r="AA8349"/>
      <c r="AB8349"/>
      <c r="AC8349"/>
      <c r="AD8349"/>
      <c r="AE8349"/>
      <c r="AF8349"/>
      <c r="AG8349"/>
      <c r="AH8349"/>
    </row>
    <row r="8350" spans="1:34" x14ac:dyDescent="0.2">
      <c r="A8350"/>
      <c r="J8350"/>
      <c r="AA8350"/>
      <c r="AB8350"/>
      <c r="AC8350"/>
      <c r="AD8350"/>
      <c r="AE8350"/>
      <c r="AF8350"/>
      <c r="AG8350"/>
      <c r="AH8350"/>
    </row>
    <row r="8351" spans="1:34" x14ac:dyDescent="0.2">
      <c r="A8351"/>
      <c r="J8351"/>
      <c r="AA8351"/>
      <c r="AB8351"/>
      <c r="AC8351"/>
      <c r="AD8351"/>
      <c r="AE8351"/>
      <c r="AF8351"/>
      <c r="AG8351"/>
      <c r="AH8351"/>
    </row>
    <row r="8352" spans="1:34" x14ac:dyDescent="0.2">
      <c r="A8352"/>
      <c r="J8352"/>
      <c r="AA8352"/>
      <c r="AB8352"/>
      <c r="AC8352"/>
      <c r="AD8352"/>
      <c r="AE8352"/>
      <c r="AF8352"/>
      <c r="AG8352"/>
      <c r="AH8352"/>
    </row>
    <row r="8353" spans="1:34" x14ac:dyDescent="0.2">
      <c r="A8353"/>
      <c r="J8353"/>
      <c r="AA8353"/>
      <c r="AB8353"/>
      <c r="AC8353"/>
      <c r="AD8353"/>
      <c r="AE8353"/>
      <c r="AF8353"/>
      <c r="AG8353"/>
      <c r="AH8353"/>
    </row>
    <row r="8354" spans="1:34" x14ac:dyDescent="0.2">
      <c r="A8354"/>
      <c r="J8354"/>
      <c r="AA8354"/>
      <c r="AB8354"/>
      <c r="AC8354"/>
      <c r="AD8354"/>
      <c r="AE8354"/>
      <c r="AF8354"/>
      <c r="AG8354"/>
      <c r="AH8354"/>
    </row>
    <row r="8355" spans="1:34" x14ac:dyDescent="0.2">
      <c r="A8355"/>
      <c r="J8355"/>
      <c r="AA8355"/>
      <c r="AB8355"/>
      <c r="AC8355"/>
      <c r="AD8355"/>
      <c r="AE8355"/>
      <c r="AF8355"/>
      <c r="AG8355"/>
      <c r="AH8355"/>
    </row>
    <row r="8356" spans="1:34" x14ac:dyDescent="0.2">
      <c r="A8356"/>
      <c r="J8356"/>
      <c r="AA8356"/>
      <c r="AB8356"/>
      <c r="AC8356"/>
      <c r="AD8356"/>
      <c r="AE8356"/>
      <c r="AF8356"/>
      <c r="AG8356"/>
      <c r="AH8356"/>
    </row>
    <row r="8357" spans="1:34" x14ac:dyDescent="0.2">
      <c r="A8357"/>
      <c r="J8357"/>
      <c r="AA8357"/>
      <c r="AB8357"/>
      <c r="AC8357"/>
      <c r="AD8357"/>
      <c r="AE8357"/>
      <c r="AF8357"/>
      <c r="AG8357"/>
      <c r="AH8357"/>
    </row>
    <row r="8358" spans="1:34" x14ac:dyDescent="0.2">
      <c r="A8358"/>
      <c r="J8358"/>
      <c r="AA8358"/>
      <c r="AB8358"/>
      <c r="AC8358"/>
      <c r="AD8358"/>
      <c r="AE8358"/>
      <c r="AF8358"/>
      <c r="AG8358"/>
      <c r="AH8358"/>
    </row>
    <row r="8359" spans="1:34" x14ac:dyDescent="0.2">
      <c r="A8359"/>
      <c r="J8359"/>
      <c r="AA8359"/>
      <c r="AB8359"/>
      <c r="AC8359"/>
      <c r="AD8359"/>
      <c r="AE8359"/>
      <c r="AF8359"/>
      <c r="AG8359"/>
      <c r="AH8359"/>
    </row>
    <row r="8360" spans="1:34" x14ac:dyDescent="0.2">
      <c r="A8360"/>
      <c r="J8360"/>
      <c r="AA8360"/>
      <c r="AB8360"/>
      <c r="AC8360"/>
      <c r="AD8360"/>
      <c r="AE8360"/>
      <c r="AF8360"/>
      <c r="AG8360"/>
      <c r="AH8360"/>
    </row>
    <row r="8361" spans="1:34" x14ac:dyDescent="0.2">
      <c r="A8361"/>
      <c r="J8361"/>
      <c r="AA8361"/>
      <c r="AB8361"/>
      <c r="AC8361"/>
      <c r="AD8361"/>
      <c r="AE8361"/>
      <c r="AF8361"/>
      <c r="AG8361"/>
      <c r="AH8361"/>
    </row>
    <row r="8362" spans="1:34" x14ac:dyDescent="0.2">
      <c r="A8362"/>
      <c r="J8362"/>
      <c r="AA8362"/>
      <c r="AB8362"/>
      <c r="AC8362"/>
      <c r="AD8362"/>
      <c r="AE8362"/>
      <c r="AF8362"/>
      <c r="AG8362"/>
      <c r="AH8362"/>
    </row>
    <row r="8363" spans="1:34" x14ac:dyDescent="0.2">
      <c r="A8363"/>
      <c r="J8363"/>
      <c r="AA8363"/>
      <c r="AB8363"/>
      <c r="AC8363"/>
      <c r="AD8363"/>
      <c r="AE8363"/>
      <c r="AF8363"/>
      <c r="AG8363"/>
      <c r="AH8363"/>
    </row>
    <row r="8364" spans="1:34" x14ac:dyDescent="0.2">
      <c r="A8364"/>
      <c r="J8364"/>
      <c r="AA8364"/>
      <c r="AB8364"/>
      <c r="AC8364"/>
      <c r="AD8364"/>
      <c r="AE8364"/>
      <c r="AF8364"/>
      <c r="AG8364"/>
      <c r="AH8364"/>
    </row>
    <row r="8365" spans="1:34" x14ac:dyDescent="0.2">
      <c r="A8365"/>
      <c r="J8365"/>
      <c r="AA8365"/>
      <c r="AB8365"/>
      <c r="AC8365"/>
      <c r="AD8365"/>
      <c r="AE8365"/>
      <c r="AF8365"/>
      <c r="AG8365"/>
      <c r="AH8365"/>
    </row>
    <row r="8366" spans="1:34" x14ac:dyDescent="0.2">
      <c r="A8366"/>
      <c r="J8366"/>
      <c r="AA8366"/>
      <c r="AB8366"/>
      <c r="AC8366"/>
      <c r="AD8366"/>
      <c r="AE8366"/>
      <c r="AF8366"/>
      <c r="AG8366"/>
      <c r="AH8366"/>
    </row>
    <row r="8367" spans="1:34" x14ac:dyDescent="0.2">
      <c r="A8367"/>
      <c r="J8367"/>
      <c r="AA8367"/>
      <c r="AB8367"/>
      <c r="AC8367"/>
      <c r="AD8367"/>
      <c r="AE8367"/>
      <c r="AF8367"/>
      <c r="AG8367"/>
      <c r="AH8367"/>
    </row>
    <row r="8368" spans="1:34" x14ac:dyDescent="0.2">
      <c r="A8368"/>
      <c r="J8368"/>
      <c r="AA8368"/>
      <c r="AB8368"/>
      <c r="AC8368"/>
      <c r="AD8368"/>
      <c r="AE8368"/>
      <c r="AF8368"/>
      <c r="AG8368"/>
      <c r="AH8368"/>
    </row>
    <row r="8369" spans="1:34" x14ac:dyDescent="0.2">
      <c r="A8369"/>
      <c r="J8369"/>
      <c r="AA8369"/>
      <c r="AB8369"/>
      <c r="AC8369"/>
      <c r="AD8369"/>
      <c r="AE8369"/>
      <c r="AF8369"/>
      <c r="AG8369"/>
      <c r="AH8369"/>
    </row>
    <row r="8370" spans="1:34" x14ac:dyDescent="0.2">
      <c r="A8370"/>
      <c r="J8370"/>
      <c r="AA8370"/>
      <c r="AB8370"/>
      <c r="AC8370"/>
      <c r="AD8370"/>
      <c r="AE8370"/>
      <c r="AF8370"/>
      <c r="AG8370"/>
      <c r="AH8370"/>
    </row>
    <row r="8371" spans="1:34" x14ac:dyDescent="0.2">
      <c r="A8371"/>
      <c r="J8371"/>
      <c r="AA8371"/>
      <c r="AB8371"/>
      <c r="AC8371"/>
      <c r="AD8371"/>
      <c r="AE8371"/>
      <c r="AF8371"/>
      <c r="AG8371"/>
      <c r="AH8371"/>
    </row>
    <row r="8372" spans="1:34" x14ac:dyDescent="0.2">
      <c r="A8372"/>
      <c r="J8372"/>
      <c r="AA8372"/>
      <c r="AB8372"/>
      <c r="AC8372"/>
      <c r="AD8372"/>
      <c r="AE8372"/>
      <c r="AF8372"/>
      <c r="AG8372"/>
      <c r="AH8372"/>
    </row>
    <row r="8373" spans="1:34" x14ac:dyDescent="0.2">
      <c r="A8373"/>
      <c r="J8373"/>
      <c r="AA8373"/>
      <c r="AB8373"/>
      <c r="AC8373"/>
      <c r="AD8373"/>
      <c r="AE8373"/>
      <c r="AF8373"/>
      <c r="AG8373"/>
      <c r="AH8373"/>
    </row>
    <row r="8374" spans="1:34" x14ac:dyDescent="0.2">
      <c r="A8374"/>
      <c r="J8374"/>
      <c r="AA8374"/>
      <c r="AB8374"/>
      <c r="AC8374"/>
      <c r="AD8374"/>
      <c r="AE8374"/>
      <c r="AF8374"/>
      <c r="AG8374"/>
      <c r="AH8374"/>
    </row>
    <row r="8375" spans="1:34" x14ac:dyDescent="0.2">
      <c r="A8375"/>
      <c r="J8375"/>
      <c r="AA8375"/>
      <c r="AB8375"/>
      <c r="AC8375"/>
      <c r="AD8375"/>
      <c r="AE8375"/>
      <c r="AF8375"/>
      <c r="AG8375"/>
      <c r="AH8375"/>
    </row>
    <row r="8376" spans="1:34" x14ac:dyDescent="0.2">
      <c r="A8376"/>
      <c r="J8376"/>
      <c r="AA8376"/>
      <c r="AB8376"/>
      <c r="AC8376"/>
      <c r="AD8376"/>
      <c r="AE8376"/>
      <c r="AF8376"/>
      <c r="AG8376"/>
      <c r="AH8376"/>
    </row>
    <row r="8377" spans="1:34" x14ac:dyDescent="0.2">
      <c r="A8377"/>
      <c r="J8377"/>
      <c r="AA8377"/>
      <c r="AB8377"/>
      <c r="AC8377"/>
      <c r="AD8377"/>
      <c r="AE8377"/>
      <c r="AF8377"/>
      <c r="AG8377"/>
      <c r="AH8377"/>
    </row>
    <row r="8378" spans="1:34" x14ac:dyDescent="0.2">
      <c r="A8378"/>
      <c r="J8378"/>
      <c r="AA8378"/>
      <c r="AB8378"/>
      <c r="AC8378"/>
      <c r="AD8378"/>
      <c r="AE8378"/>
      <c r="AF8378"/>
      <c r="AG8378"/>
      <c r="AH8378"/>
    </row>
    <row r="8379" spans="1:34" x14ac:dyDescent="0.2">
      <c r="A8379"/>
      <c r="J8379"/>
      <c r="AA8379"/>
      <c r="AB8379"/>
      <c r="AC8379"/>
      <c r="AD8379"/>
      <c r="AE8379"/>
      <c r="AF8379"/>
      <c r="AG8379"/>
      <c r="AH8379"/>
    </row>
    <row r="8380" spans="1:34" x14ac:dyDescent="0.2">
      <c r="A8380"/>
      <c r="J8380"/>
      <c r="AA8380"/>
      <c r="AB8380"/>
      <c r="AC8380"/>
      <c r="AD8380"/>
      <c r="AE8380"/>
      <c r="AF8380"/>
      <c r="AG8380"/>
      <c r="AH8380"/>
    </row>
    <row r="8381" spans="1:34" x14ac:dyDescent="0.2">
      <c r="A8381"/>
      <c r="J8381"/>
      <c r="AA8381"/>
      <c r="AB8381"/>
      <c r="AC8381"/>
      <c r="AD8381"/>
      <c r="AE8381"/>
      <c r="AF8381"/>
      <c r="AG8381"/>
      <c r="AH8381"/>
    </row>
    <row r="8382" spans="1:34" x14ac:dyDescent="0.2">
      <c r="A8382"/>
      <c r="J8382"/>
      <c r="AA8382"/>
      <c r="AB8382"/>
      <c r="AC8382"/>
      <c r="AD8382"/>
      <c r="AE8382"/>
      <c r="AF8382"/>
      <c r="AG8382"/>
      <c r="AH8382"/>
    </row>
    <row r="8383" spans="1:34" x14ac:dyDescent="0.2">
      <c r="A8383"/>
      <c r="J8383"/>
      <c r="AA8383"/>
      <c r="AB8383"/>
      <c r="AC8383"/>
      <c r="AD8383"/>
      <c r="AE8383"/>
      <c r="AF8383"/>
      <c r="AG8383"/>
      <c r="AH8383"/>
    </row>
    <row r="8384" spans="1:34" x14ac:dyDescent="0.2">
      <c r="A8384"/>
      <c r="J8384"/>
      <c r="AA8384"/>
      <c r="AB8384"/>
      <c r="AC8384"/>
      <c r="AD8384"/>
      <c r="AE8384"/>
      <c r="AF8384"/>
      <c r="AG8384"/>
      <c r="AH8384"/>
    </row>
    <row r="8385" spans="1:34" x14ac:dyDescent="0.2">
      <c r="A8385"/>
      <c r="J8385"/>
      <c r="AA8385"/>
      <c r="AB8385"/>
      <c r="AC8385"/>
      <c r="AD8385"/>
      <c r="AE8385"/>
      <c r="AF8385"/>
      <c r="AG8385"/>
      <c r="AH8385"/>
    </row>
    <row r="8386" spans="1:34" x14ac:dyDescent="0.2">
      <c r="A8386"/>
      <c r="J8386"/>
      <c r="AA8386"/>
      <c r="AB8386"/>
      <c r="AC8386"/>
      <c r="AD8386"/>
      <c r="AE8386"/>
      <c r="AF8386"/>
      <c r="AG8386"/>
      <c r="AH8386"/>
    </row>
    <row r="8387" spans="1:34" x14ac:dyDescent="0.2">
      <c r="A8387"/>
      <c r="J8387"/>
      <c r="AA8387"/>
      <c r="AB8387"/>
      <c r="AC8387"/>
      <c r="AD8387"/>
      <c r="AE8387"/>
      <c r="AF8387"/>
      <c r="AG8387"/>
      <c r="AH8387"/>
    </row>
    <row r="8388" spans="1:34" x14ac:dyDescent="0.2">
      <c r="A8388"/>
      <c r="J8388"/>
      <c r="AA8388"/>
      <c r="AB8388"/>
      <c r="AC8388"/>
      <c r="AD8388"/>
      <c r="AE8388"/>
      <c r="AF8388"/>
      <c r="AG8388"/>
      <c r="AH8388"/>
    </row>
    <row r="8389" spans="1:34" x14ac:dyDescent="0.2">
      <c r="A8389"/>
      <c r="J8389"/>
      <c r="AA8389"/>
      <c r="AB8389"/>
      <c r="AC8389"/>
      <c r="AD8389"/>
      <c r="AE8389"/>
      <c r="AF8389"/>
      <c r="AG8389"/>
      <c r="AH8389"/>
    </row>
    <row r="8390" spans="1:34" x14ac:dyDescent="0.2">
      <c r="A8390"/>
      <c r="J8390"/>
      <c r="AA8390"/>
      <c r="AB8390"/>
      <c r="AC8390"/>
      <c r="AD8390"/>
      <c r="AE8390"/>
      <c r="AF8390"/>
      <c r="AG8390"/>
      <c r="AH8390"/>
    </row>
    <row r="8391" spans="1:34" x14ac:dyDescent="0.2">
      <c r="A8391"/>
      <c r="J8391"/>
      <c r="AA8391"/>
      <c r="AB8391"/>
      <c r="AC8391"/>
      <c r="AD8391"/>
      <c r="AE8391"/>
      <c r="AF8391"/>
      <c r="AG8391"/>
      <c r="AH8391"/>
    </row>
    <row r="8392" spans="1:34" x14ac:dyDescent="0.2">
      <c r="A8392"/>
      <c r="J8392"/>
      <c r="AA8392"/>
      <c r="AB8392"/>
      <c r="AC8392"/>
      <c r="AD8392"/>
      <c r="AE8392"/>
      <c r="AF8392"/>
      <c r="AG8392"/>
      <c r="AH8392"/>
    </row>
    <row r="8393" spans="1:34" x14ac:dyDescent="0.2">
      <c r="A8393"/>
      <c r="J8393"/>
      <c r="AA8393"/>
      <c r="AB8393"/>
      <c r="AC8393"/>
      <c r="AD8393"/>
      <c r="AE8393"/>
      <c r="AF8393"/>
      <c r="AG8393"/>
      <c r="AH8393"/>
    </row>
    <row r="8394" spans="1:34" x14ac:dyDescent="0.2">
      <c r="A8394"/>
      <c r="J8394"/>
      <c r="AA8394"/>
      <c r="AB8394"/>
      <c r="AC8394"/>
      <c r="AD8394"/>
      <c r="AE8394"/>
      <c r="AF8394"/>
      <c r="AG8394"/>
      <c r="AH8394"/>
    </row>
    <row r="8395" spans="1:34" x14ac:dyDescent="0.2">
      <c r="A8395"/>
      <c r="J8395"/>
      <c r="AA8395"/>
      <c r="AB8395"/>
      <c r="AC8395"/>
      <c r="AD8395"/>
      <c r="AE8395"/>
      <c r="AF8395"/>
      <c r="AG8395"/>
      <c r="AH8395"/>
    </row>
    <row r="8396" spans="1:34" x14ac:dyDescent="0.2">
      <c r="A8396"/>
      <c r="J8396"/>
      <c r="AA8396"/>
      <c r="AB8396"/>
      <c r="AC8396"/>
      <c r="AD8396"/>
      <c r="AE8396"/>
      <c r="AF8396"/>
      <c r="AG8396"/>
      <c r="AH8396"/>
    </row>
    <row r="8397" spans="1:34" x14ac:dyDescent="0.2">
      <c r="A8397"/>
      <c r="J8397"/>
      <c r="AA8397"/>
      <c r="AB8397"/>
      <c r="AC8397"/>
      <c r="AD8397"/>
      <c r="AE8397"/>
      <c r="AF8397"/>
      <c r="AG8397"/>
      <c r="AH8397"/>
    </row>
    <row r="8398" spans="1:34" x14ac:dyDescent="0.2">
      <c r="A8398"/>
      <c r="J8398"/>
      <c r="AA8398"/>
      <c r="AB8398"/>
      <c r="AC8398"/>
      <c r="AD8398"/>
      <c r="AE8398"/>
      <c r="AF8398"/>
      <c r="AG8398"/>
      <c r="AH8398"/>
    </row>
    <row r="8399" spans="1:34" x14ac:dyDescent="0.2">
      <c r="A8399"/>
      <c r="J8399"/>
      <c r="AA8399"/>
      <c r="AB8399"/>
      <c r="AC8399"/>
      <c r="AD8399"/>
      <c r="AE8399"/>
      <c r="AF8399"/>
      <c r="AG8399"/>
      <c r="AH8399"/>
    </row>
    <row r="8400" spans="1:34" x14ac:dyDescent="0.2">
      <c r="A8400"/>
      <c r="J8400"/>
      <c r="AA8400"/>
      <c r="AB8400"/>
      <c r="AC8400"/>
      <c r="AD8400"/>
      <c r="AE8400"/>
      <c r="AF8400"/>
      <c r="AG8400"/>
      <c r="AH8400"/>
    </row>
    <row r="8401" spans="1:34" x14ac:dyDescent="0.2">
      <c r="A8401"/>
      <c r="J8401"/>
      <c r="AA8401"/>
      <c r="AB8401"/>
      <c r="AC8401"/>
      <c r="AD8401"/>
      <c r="AE8401"/>
      <c r="AF8401"/>
      <c r="AG8401"/>
      <c r="AH8401"/>
    </row>
    <row r="8402" spans="1:34" x14ac:dyDescent="0.2">
      <c r="A8402"/>
      <c r="J8402"/>
      <c r="AA8402"/>
      <c r="AB8402"/>
      <c r="AC8402"/>
      <c r="AD8402"/>
      <c r="AE8402"/>
      <c r="AF8402"/>
      <c r="AG8402"/>
      <c r="AH8402"/>
    </row>
    <row r="8403" spans="1:34" x14ac:dyDescent="0.2">
      <c r="A8403"/>
      <c r="J8403"/>
      <c r="AA8403"/>
      <c r="AB8403"/>
      <c r="AC8403"/>
      <c r="AD8403"/>
      <c r="AE8403"/>
      <c r="AF8403"/>
      <c r="AG8403"/>
      <c r="AH8403"/>
    </row>
    <row r="8404" spans="1:34" x14ac:dyDescent="0.2">
      <c r="A8404"/>
      <c r="J8404"/>
      <c r="AA8404"/>
      <c r="AB8404"/>
      <c r="AC8404"/>
      <c r="AD8404"/>
      <c r="AE8404"/>
      <c r="AF8404"/>
      <c r="AG8404"/>
      <c r="AH8404"/>
    </row>
    <row r="8405" spans="1:34" x14ac:dyDescent="0.2">
      <c r="A8405"/>
      <c r="J8405"/>
      <c r="AA8405"/>
      <c r="AB8405"/>
      <c r="AC8405"/>
      <c r="AD8405"/>
      <c r="AE8405"/>
      <c r="AF8405"/>
      <c r="AG8405"/>
      <c r="AH8405"/>
    </row>
    <row r="8406" spans="1:34" x14ac:dyDescent="0.2">
      <c r="A8406"/>
      <c r="J8406"/>
      <c r="AA8406"/>
      <c r="AB8406"/>
      <c r="AC8406"/>
      <c r="AD8406"/>
      <c r="AE8406"/>
      <c r="AF8406"/>
      <c r="AG8406"/>
      <c r="AH8406"/>
    </row>
    <row r="8407" spans="1:34" x14ac:dyDescent="0.2">
      <c r="A8407"/>
      <c r="J8407"/>
      <c r="AA8407"/>
      <c r="AB8407"/>
      <c r="AC8407"/>
      <c r="AD8407"/>
      <c r="AE8407"/>
      <c r="AF8407"/>
      <c r="AG8407"/>
      <c r="AH8407"/>
    </row>
    <row r="8408" spans="1:34" x14ac:dyDescent="0.2">
      <c r="A8408"/>
      <c r="J8408"/>
      <c r="AA8408"/>
      <c r="AB8408"/>
      <c r="AC8408"/>
      <c r="AD8408"/>
      <c r="AE8408"/>
      <c r="AF8408"/>
      <c r="AG8408"/>
      <c r="AH8408"/>
    </row>
    <row r="8409" spans="1:34" x14ac:dyDescent="0.2">
      <c r="A8409"/>
      <c r="J8409"/>
      <c r="AA8409"/>
      <c r="AB8409"/>
      <c r="AC8409"/>
      <c r="AD8409"/>
      <c r="AE8409"/>
      <c r="AF8409"/>
      <c r="AG8409"/>
      <c r="AH8409"/>
    </row>
    <row r="8410" spans="1:34" x14ac:dyDescent="0.2">
      <c r="A8410"/>
      <c r="J8410"/>
      <c r="AA8410"/>
      <c r="AB8410"/>
      <c r="AC8410"/>
      <c r="AD8410"/>
      <c r="AE8410"/>
      <c r="AF8410"/>
      <c r="AG8410"/>
      <c r="AH8410"/>
    </row>
    <row r="8411" spans="1:34" x14ac:dyDescent="0.2">
      <c r="A8411"/>
      <c r="J8411"/>
      <c r="AA8411"/>
      <c r="AB8411"/>
      <c r="AC8411"/>
      <c r="AD8411"/>
      <c r="AE8411"/>
      <c r="AF8411"/>
      <c r="AG8411"/>
      <c r="AH8411"/>
    </row>
    <row r="8412" spans="1:34" x14ac:dyDescent="0.2">
      <c r="A8412"/>
      <c r="J8412"/>
      <c r="AA8412"/>
      <c r="AB8412"/>
      <c r="AC8412"/>
      <c r="AD8412"/>
      <c r="AE8412"/>
      <c r="AF8412"/>
      <c r="AG8412"/>
      <c r="AH8412"/>
    </row>
    <row r="8413" spans="1:34" x14ac:dyDescent="0.2">
      <c r="A8413"/>
      <c r="J8413"/>
      <c r="AA8413"/>
      <c r="AB8413"/>
      <c r="AC8413"/>
      <c r="AD8413"/>
      <c r="AE8413"/>
      <c r="AF8413"/>
      <c r="AG8413"/>
      <c r="AH8413"/>
    </row>
    <row r="8414" spans="1:34" x14ac:dyDescent="0.2">
      <c r="A8414"/>
      <c r="J8414"/>
      <c r="AA8414"/>
      <c r="AB8414"/>
      <c r="AC8414"/>
      <c r="AD8414"/>
      <c r="AE8414"/>
      <c r="AF8414"/>
      <c r="AG8414"/>
      <c r="AH8414"/>
    </row>
    <row r="8415" spans="1:34" x14ac:dyDescent="0.2">
      <c r="A8415"/>
      <c r="J8415"/>
      <c r="AA8415"/>
      <c r="AB8415"/>
      <c r="AC8415"/>
      <c r="AD8415"/>
      <c r="AE8415"/>
      <c r="AF8415"/>
      <c r="AG8415"/>
      <c r="AH8415"/>
    </row>
    <row r="8416" spans="1:34" x14ac:dyDescent="0.2">
      <c r="A8416"/>
      <c r="J8416"/>
      <c r="AA8416"/>
      <c r="AB8416"/>
      <c r="AC8416"/>
      <c r="AD8416"/>
      <c r="AE8416"/>
      <c r="AF8416"/>
      <c r="AG8416"/>
      <c r="AH8416"/>
    </row>
    <row r="8417" spans="1:34" x14ac:dyDescent="0.2">
      <c r="A8417"/>
      <c r="J8417"/>
      <c r="AA8417"/>
      <c r="AB8417"/>
      <c r="AC8417"/>
      <c r="AD8417"/>
      <c r="AE8417"/>
      <c r="AF8417"/>
      <c r="AG8417"/>
      <c r="AH8417"/>
    </row>
    <row r="8418" spans="1:34" x14ac:dyDescent="0.2">
      <c r="A8418"/>
      <c r="J8418"/>
      <c r="AA8418"/>
      <c r="AB8418"/>
      <c r="AC8418"/>
      <c r="AD8418"/>
      <c r="AE8418"/>
      <c r="AF8418"/>
      <c r="AG8418"/>
      <c r="AH8418"/>
    </row>
    <row r="8419" spans="1:34" x14ac:dyDescent="0.2">
      <c r="A8419"/>
      <c r="J8419"/>
      <c r="AA8419"/>
      <c r="AB8419"/>
      <c r="AC8419"/>
      <c r="AD8419"/>
      <c r="AE8419"/>
      <c r="AF8419"/>
      <c r="AG8419"/>
      <c r="AH8419"/>
    </row>
    <row r="8420" spans="1:34" x14ac:dyDescent="0.2">
      <c r="A8420"/>
      <c r="J8420"/>
      <c r="AA8420"/>
      <c r="AB8420"/>
      <c r="AC8420"/>
      <c r="AD8420"/>
      <c r="AE8420"/>
      <c r="AF8420"/>
      <c r="AG8420"/>
      <c r="AH8420"/>
    </row>
    <row r="8421" spans="1:34" x14ac:dyDescent="0.2">
      <c r="A8421"/>
      <c r="J8421"/>
      <c r="AA8421"/>
      <c r="AB8421"/>
      <c r="AC8421"/>
      <c r="AD8421"/>
      <c r="AE8421"/>
      <c r="AF8421"/>
      <c r="AG8421"/>
      <c r="AH8421"/>
    </row>
    <row r="8422" spans="1:34" x14ac:dyDescent="0.2">
      <c r="A8422"/>
      <c r="J8422"/>
      <c r="AA8422"/>
      <c r="AB8422"/>
      <c r="AC8422"/>
      <c r="AD8422"/>
      <c r="AE8422"/>
      <c r="AF8422"/>
      <c r="AG8422"/>
      <c r="AH8422"/>
    </row>
    <row r="8423" spans="1:34" x14ac:dyDescent="0.2">
      <c r="A8423"/>
      <c r="J8423"/>
      <c r="AA8423"/>
      <c r="AB8423"/>
      <c r="AC8423"/>
      <c r="AD8423"/>
      <c r="AE8423"/>
      <c r="AF8423"/>
      <c r="AG8423"/>
      <c r="AH8423"/>
    </row>
    <row r="8424" spans="1:34" x14ac:dyDescent="0.2">
      <c r="A8424"/>
      <c r="J8424"/>
      <c r="AA8424"/>
      <c r="AB8424"/>
      <c r="AC8424"/>
      <c r="AD8424"/>
      <c r="AE8424"/>
      <c r="AF8424"/>
      <c r="AG8424"/>
      <c r="AH8424"/>
    </row>
    <row r="8425" spans="1:34" x14ac:dyDescent="0.2">
      <c r="A8425"/>
      <c r="J8425"/>
      <c r="AA8425"/>
      <c r="AB8425"/>
      <c r="AC8425"/>
      <c r="AD8425"/>
      <c r="AE8425"/>
      <c r="AF8425"/>
      <c r="AG8425"/>
      <c r="AH8425"/>
    </row>
    <row r="8426" spans="1:34" x14ac:dyDescent="0.2">
      <c r="A8426"/>
      <c r="J8426"/>
      <c r="AA8426"/>
      <c r="AB8426"/>
      <c r="AC8426"/>
      <c r="AD8426"/>
      <c r="AE8426"/>
      <c r="AF8426"/>
      <c r="AG8426"/>
      <c r="AH8426"/>
    </row>
    <row r="8427" spans="1:34" x14ac:dyDescent="0.2">
      <c r="A8427"/>
      <c r="J8427"/>
      <c r="AA8427"/>
      <c r="AB8427"/>
      <c r="AC8427"/>
      <c r="AD8427"/>
      <c r="AE8427"/>
      <c r="AF8427"/>
      <c r="AG8427"/>
      <c r="AH8427"/>
    </row>
    <row r="8428" spans="1:34" x14ac:dyDescent="0.2">
      <c r="A8428"/>
      <c r="J8428"/>
      <c r="AA8428"/>
      <c r="AB8428"/>
      <c r="AC8428"/>
      <c r="AD8428"/>
      <c r="AE8428"/>
      <c r="AF8428"/>
      <c r="AG8428"/>
      <c r="AH8428"/>
    </row>
    <row r="8429" spans="1:34" x14ac:dyDescent="0.2">
      <c r="A8429"/>
      <c r="J8429"/>
      <c r="AA8429"/>
      <c r="AB8429"/>
      <c r="AC8429"/>
      <c r="AD8429"/>
      <c r="AE8429"/>
      <c r="AF8429"/>
      <c r="AG8429"/>
      <c r="AH8429"/>
    </row>
    <row r="8430" spans="1:34" x14ac:dyDescent="0.2">
      <c r="A8430"/>
      <c r="J8430"/>
      <c r="AA8430"/>
      <c r="AB8430"/>
      <c r="AC8430"/>
      <c r="AD8430"/>
      <c r="AE8430"/>
      <c r="AF8430"/>
      <c r="AG8430"/>
      <c r="AH8430"/>
    </row>
    <row r="8431" spans="1:34" x14ac:dyDescent="0.2">
      <c r="A8431"/>
      <c r="J8431"/>
      <c r="AA8431"/>
      <c r="AB8431"/>
      <c r="AC8431"/>
      <c r="AD8431"/>
      <c r="AE8431"/>
      <c r="AF8431"/>
      <c r="AG8431"/>
      <c r="AH8431"/>
    </row>
    <row r="8432" spans="1:34" x14ac:dyDescent="0.2">
      <c r="A8432"/>
      <c r="J8432"/>
      <c r="AA8432"/>
      <c r="AB8432"/>
      <c r="AC8432"/>
      <c r="AD8432"/>
      <c r="AE8432"/>
      <c r="AF8432"/>
      <c r="AG8432"/>
      <c r="AH8432"/>
    </row>
    <row r="8433" spans="1:34" x14ac:dyDescent="0.2">
      <c r="A8433"/>
      <c r="J8433"/>
      <c r="AA8433"/>
      <c r="AB8433"/>
      <c r="AC8433"/>
      <c r="AD8433"/>
      <c r="AE8433"/>
      <c r="AF8433"/>
      <c r="AG8433"/>
      <c r="AH8433"/>
    </row>
    <row r="8434" spans="1:34" x14ac:dyDescent="0.2">
      <c r="A8434"/>
      <c r="J8434"/>
      <c r="AA8434"/>
      <c r="AB8434"/>
      <c r="AC8434"/>
      <c r="AD8434"/>
      <c r="AE8434"/>
      <c r="AF8434"/>
      <c r="AG8434"/>
      <c r="AH8434"/>
    </row>
    <row r="8435" spans="1:34" x14ac:dyDescent="0.2">
      <c r="A8435"/>
      <c r="J8435"/>
      <c r="AA8435"/>
      <c r="AB8435"/>
      <c r="AC8435"/>
      <c r="AD8435"/>
      <c r="AE8435"/>
      <c r="AF8435"/>
      <c r="AG8435"/>
      <c r="AH8435"/>
    </row>
    <row r="8436" spans="1:34" x14ac:dyDescent="0.2">
      <c r="A8436"/>
      <c r="J8436"/>
      <c r="AA8436"/>
      <c r="AB8436"/>
      <c r="AC8436"/>
      <c r="AD8436"/>
      <c r="AE8436"/>
      <c r="AF8436"/>
      <c r="AG8436"/>
      <c r="AH8436"/>
    </row>
    <row r="8437" spans="1:34" x14ac:dyDescent="0.2">
      <c r="A8437"/>
      <c r="J8437"/>
      <c r="AA8437"/>
      <c r="AB8437"/>
      <c r="AC8437"/>
      <c r="AD8437"/>
      <c r="AE8437"/>
      <c r="AF8437"/>
      <c r="AG8437"/>
      <c r="AH8437"/>
    </row>
    <row r="8438" spans="1:34" x14ac:dyDescent="0.2">
      <c r="A8438"/>
      <c r="J8438"/>
      <c r="AA8438"/>
      <c r="AB8438"/>
      <c r="AC8438"/>
      <c r="AD8438"/>
      <c r="AE8438"/>
      <c r="AF8438"/>
      <c r="AG8438"/>
      <c r="AH8438"/>
    </row>
    <row r="8439" spans="1:34" x14ac:dyDescent="0.2">
      <c r="A8439"/>
      <c r="J8439"/>
      <c r="AA8439"/>
      <c r="AB8439"/>
      <c r="AC8439"/>
      <c r="AD8439"/>
      <c r="AE8439"/>
      <c r="AF8439"/>
      <c r="AG8439"/>
      <c r="AH8439"/>
    </row>
    <row r="8440" spans="1:34" x14ac:dyDescent="0.2">
      <c r="A8440"/>
      <c r="J8440"/>
      <c r="AA8440"/>
      <c r="AB8440"/>
      <c r="AC8440"/>
      <c r="AD8440"/>
      <c r="AE8440"/>
      <c r="AF8440"/>
      <c r="AG8440"/>
      <c r="AH8440"/>
    </row>
    <row r="8441" spans="1:34" x14ac:dyDescent="0.2">
      <c r="A8441"/>
      <c r="J8441"/>
      <c r="AA8441"/>
      <c r="AB8441"/>
      <c r="AC8441"/>
      <c r="AD8441"/>
      <c r="AE8441"/>
      <c r="AF8441"/>
      <c r="AG8441"/>
      <c r="AH8441"/>
    </row>
    <row r="8442" spans="1:34" x14ac:dyDescent="0.2">
      <c r="A8442"/>
      <c r="J8442"/>
      <c r="AA8442"/>
      <c r="AB8442"/>
      <c r="AC8442"/>
      <c r="AD8442"/>
      <c r="AE8442"/>
      <c r="AF8442"/>
      <c r="AG8442"/>
      <c r="AH8442"/>
    </row>
    <row r="8443" spans="1:34" x14ac:dyDescent="0.2">
      <c r="A8443"/>
      <c r="J8443"/>
      <c r="AA8443"/>
      <c r="AB8443"/>
      <c r="AC8443"/>
      <c r="AD8443"/>
      <c r="AE8443"/>
      <c r="AF8443"/>
      <c r="AG8443"/>
      <c r="AH8443"/>
    </row>
    <row r="8444" spans="1:34" x14ac:dyDescent="0.2">
      <c r="A8444"/>
      <c r="J8444"/>
      <c r="AA8444"/>
      <c r="AB8444"/>
      <c r="AC8444"/>
      <c r="AD8444"/>
      <c r="AE8444"/>
      <c r="AF8444"/>
      <c r="AG8444"/>
      <c r="AH8444"/>
    </row>
    <row r="8445" spans="1:34" x14ac:dyDescent="0.2">
      <c r="A8445"/>
      <c r="J8445"/>
      <c r="AA8445"/>
      <c r="AB8445"/>
      <c r="AC8445"/>
      <c r="AD8445"/>
      <c r="AE8445"/>
      <c r="AF8445"/>
      <c r="AG8445"/>
      <c r="AH8445"/>
    </row>
    <row r="8446" spans="1:34" x14ac:dyDescent="0.2">
      <c r="A8446"/>
      <c r="J8446"/>
      <c r="AA8446"/>
      <c r="AB8446"/>
      <c r="AC8446"/>
      <c r="AD8446"/>
      <c r="AE8446"/>
      <c r="AF8446"/>
      <c r="AG8446"/>
      <c r="AH8446"/>
    </row>
    <row r="8447" spans="1:34" x14ac:dyDescent="0.2">
      <c r="A8447"/>
      <c r="J8447"/>
      <c r="AA8447"/>
      <c r="AB8447"/>
      <c r="AC8447"/>
      <c r="AD8447"/>
      <c r="AE8447"/>
      <c r="AF8447"/>
      <c r="AG8447"/>
      <c r="AH8447"/>
    </row>
    <row r="8448" spans="1:34" x14ac:dyDescent="0.2">
      <c r="A8448"/>
      <c r="J8448"/>
      <c r="AA8448"/>
      <c r="AB8448"/>
      <c r="AC8448"/>
      <c r="AD8448"/>
      <c r="AE8448"/>
      <c r="AF8448"/>
      <c r="AG8448"/>
      <c r="AH8448"/>
    </row>
    <row r="8449" spans="1:34" x14ac:dyDescent="0.2">
      <c r="A8449"/>
      <c r="J8449"/>
      <c r="AA8449"/>
      <c r="AB8449"/>
      <c r="AC8449"/>
      <c r="AD8449"/>
      <c r="AE8449"/>
      <c r="AF8449"/>
      <c r="AG8449"/>
      <c r="AH8449"/>
    </row>
    <row r="8450" spans="1:34" x14ac:dyDescent="0.2">
      <c r="A8450"/>
      <c r="J8450"/>
      <c r="AA8450"/>
      <c r="AB8450"/>
      <c r="AC8450"/>
      <c r="AD8450"/>
      <c r="AE8450"/>
      <c r="AF8450"/>
      <c r="AG8450"/>
      <c r="AH8450"/>
    </row>
    <row r="8451" spans="1:34" x14ac:dyDescent="0.2">
      <c r="A8451"/>
      <c r="J8451"/>
      <c r="AA8451"/>
      <c r="AB8451"/>
      <c r="AC8451"/>
      <c r="AD8451"/>
      <c r="AE8451"/>
      <c r="AF8451"/>
      <c r="AG8451"/>
      <c r="AH8451"/>
    </row>
    <row r="8452" spans="1:34" x14ac:dyDescent="0.2">
      <c r="A8452"/>
      <c r="J8452"/>
      <c r="AA8452"/>
      <c r="AB8452"/>
      <c r="AC8452"/>
      <c r="AD8452"/>
      <c r="AE8452"/>
      <c r="AF8452"/>
      <c r="AG8452"/>
      <c r="AH8452"/>
    </row>
    <row r="8453" spans="1:34" x14ac:dyDescent="0.2">
      <c r="A8453"/>
      <c r="J8453"/>
      <c r="AA8453"/>
      <c r="AB8453"/>
      <c r="AC8453"/>
      <c r="AD8453"/>
      <c r="AE8453"/>
      <c r="AF8453"/>
      <c r="AG8453"/>
      <c r="AH8453"/>
    </row>
    <row r="8454" spans="1:34" x14ac:dyDescent="0.2">
      <c r="A8454"/>
      <c r="J8454"/>
      <c r="AA8454"/>
      <c r="AB8454"/>
      <c r="AC8454"/>
      <c r="AD8454"/>
      <c r="AE8454"/>
      <c r="AF8454"/>
      <c r="AG8454"/>
      <c r="AH8454"/>
    </row>
    <row r="8455" spans="1:34" x14ac:dyDescent="0.2">
      <c r="A8455"/>
      <c r="J8455"/>
      <c r="AA8455"/>
      <c r="AB8455"/>
      <c r="AC8455"/>
      <c r="AD8455"/>
      <c r="AE8455"/>
      <c r="AF8455"/>
      <c r="AG8455"/>
      <c r="AH8455"/>
    </row>
    <row r="8456" spans="1:34" x14ac:dyDescent="0.2">
      <c r="A8456"/>
      <c r="J8456"/>
      <c r="AA8456"/>
      <c r="AB8456"/>
      <c r="AC8456"/>
      <c r="AD8456"/>
      <c r="AE8456"/>
      <c r="AF8456"/>
      <c r="AG8456"/>
      <c r="AH8456"/>
    </row>
    <row r="8457" spans="1:34" x14ac:dyDescent="0.2">
      <c r="A8457"/>
      <c r="J8457"/>
      <c r="AA8457"/>
      <c r="AB8457"/>
      <c r="AC8457"/>
      <c r="AD8457"/>
      <c r="AE8457"/>
      <c r="AF8457"/>
      <c r="AG8457"/>
      <c r="AH8457"/>
    </row>
    <row r="8458" spans="1:34" x14ac:dyDescent="0.2">
      <c r="A8458"/>
      <c r="J8458"/>
      <c r="AA8458"/>
      <c r="AB8458"/>
      <c r="AC8458"/>
      <c r="AD8458"/>
      <c r="AE8458"/>
      <c r="AF8458"/>
      <c r="AG8458"/>
      <c r="AH8458"/>
    </row>
    <row r="8459" spans="1:34" x14ac:dyDescent="0.2">
      <c r="A8459"/>
      <c r="J8459"/>
      <c r="AA8459"/>
      <c r="AB8459"/>
      <c r="AC8459"/>
      <c r="AD8459"/>
      <c r="AE8459"/>
      <c r="AF8459"/>
      <c r="AG8459"/>
      <c r="AH8459"/>
    </row>
    <row r="8460" spans="1:34" x14ac:dyDescent="0.2">
      <c r="A8460"/>
      <c r="J8460"/>
      <c r="AA8460"/>
      <c r="AB8460"/>
      <c r="AC8460"/>
      <c r="AD8460"/>
      <c r="AE8460"/>
      <c r="AF8460"/>
      <c r="AG8460"/>
      <c r="AH8460"/>
    </row>
    <row r="8461" spans="1:34" x14ac:dyDescent="0.2">
      <c r="A8461"/>
      <c r="J8461"/>
      <c r="AA8461"/>
      <c r="AB8461"/>
      <c r="AC8461"/>
      <c r="AD8461"/>
      <c r="AE8461"/>
      <c r="AF8461"/>
      <c r="AG8461"/>
      <c r="AH8461"/>
    </row>
    <row r="8462" spans="1:34" x14ac:dyDescent="0.2">
      <c r="A8462"/>
      <c r="J8462"/>
      <c r="AA8462"/>
      <c r="AB8462"/>
      <c r="AC8462"/>
      <c r="AD8462"/>
      <c r="AE8462"/>
      <c r="AF8462"/>
      <c r="AG8462"/>
      <c r="AH8462"/>
    </row>
    <row r="8463" spans="1:34" x14ac:dyDescent="0.2">
      <c r="A8463"/>
      <c r="J8463"/>
      <c r="AA8463"/>
      <c r="AB8463"/>
      <c r="AC8463"/>
      <c r="AD8463"/>
      <c r="AE8463"/>
      <c r="AF8463"/>
      <c r="AG8463"/>
      <c r="AH8463"/>
    </row>
    <row r="8464" spans="1:34" x14ac:dyDescent="0.2">
      <c r="A8464"/>
      <c r="J8464"/>
      <c r="AA8464"/>
      <c r="AB8464"/>
      <c r="AC8464"/>
      <c r="AD8464"/>
      <c r="AE8464"/>
      <c r="AF8464"/>
      <c r="AG8464"/>
      <c r="AH8464"/>
    </row>
    <row r="8465" spans="1:34" x14ac:dyDescent="0.2">
      <c r="A8465"/>
      <c r="J8465"/>
      <c r="AA8465"/>
      <c r="AB8465"/>
      <c r="AC8465"/>
      <c r="AD8465"/>
      <c r="AE8465"/>
      <c r="AF8465"/>
      <c r="AG8465"/>
      <c r="AH8465"/>
    </row>
    <row r="8466" spans="1:34" x14ac:dyDescent="0.2">
      <c r="A8466"/>
      <c r="J8466"/>
      <c r="AA8466"/>
      <c r="AB8466"/>
      <c r="AC8466"/>
      <c r="AD8466"/>
      <c r="AE8466"/>
      <c r="AF8466"/>
      <c r="AG8466"/>
      <c r="AH8466"/>
    </row>
    <row r="8467" spans="1:34" x14ac:dyDescent="0.2">
      <c r="A8467"/>
      <c r="J8467"/>
      <c r="AA8467"/>
      <c r="AB8467"/>
      <c r="AC8467"/>
      <c r="AD8467"/>
      <c r="AE8467"/>
      <c r="AF8467"/>
      <c r="AG8467"/>
      <c r="AH8467"/>
    </row>
    <row r="8468" spans="1:34" x14ac:dyDescent="0.2">
      <c r="A8468"/>
      <c r="J8468"/>
      <c r="AA8468"/>
      <c r="AB8468"/>
      <c r="AC8468"/>
      <c r="AD8468"/>
      <c r="AE8468"/>
      <c r="AF8468"/>
      <c r="AG8468"/>
      <c r="AH8468"/>
    </row>
    <row r="8469" spans="1:34" x14ac:dyDescent="0.2">
      <c r="A8469"/>
      <c r="J8469"/>
      <c r="AA8469"/>
      <c r="AB8469"/>
      <c r="AC8469"/>
      <c r="AD8469"/>
      <c r="AE8469"/>
      <c r="AF8469"/>
      <c r="AG8469"/>
      <c r="AH8469"/>
    </row>
    <row r="8470" spans="1:34" x14ac:dyDescent="0.2">
      <c r="A8470"/>
      <c r="J8470"/>
      <c r="AA8470"/>
      <c r="AB8470"/>
      <c r="AC8470"/>
      <c r="AD8470"/>
      <c r="AE8470"/>
      <c r="AF8470"/>
      <c r="AG8470"/>
      <c r="AH8470"/>
    </row>
    <row r="8471" spans="1:34" x14ac:dyDescent="0.2">
      <c r="A8471"/>
      <c r="J8471"/>
      <c r="AA8471"/>
      <c r="AB8471"/>
      <c r="AC8471"/>
      <c r="AD8471"/>
      <c r="AE8471"/>
      <c r="AF8471"/>
      <c r="AG8471"/>
      <c r="AH8471"/>
    </row>
    <row r="8472" spans="1:34" x14ac:dyDescent="0.2">
      <c r="A8472"/>
      <c r="J8472"/>
      <c r="AA8472"/>
      <c r="AB8472"/>
      <c r="AC8472"/>
      <c r="AD8472"/>
      <c r="AE8472"/>
      <c r="AF8472"/>
      <c r="AG8472"/>
      <c r="AH8472"/>
    </row>
    <row r="8473" spans="1:34" x14ac:dyDescent="0.2">
      <c r="A8473"/>
      <c r="J8473"/>
      <c r="AA8473"/>
      <c r="AB8473"/>
      <c r="AC8473"/>
      <c r="AD8473"/>
      <c r="AE8473"/>
      <c r="AF8473"/>
      <c r="AG8473"/>
      <c r="AH8473"/>
    </row>
    <row r="8474" spans="1:34" x14ac:dyDescent="0.2">
      <c r="A8474"/>
      <c r="J8474"/>
      <c r="AA8474"/>
      <c r="AB8474"/>
      <c r="AC8474"/>
      <c r="AD8474"/>
      <c r="AE8474"/>
      <c r="AF8474"/>
      <c r="AG8474"/>
      <c r="AH8474"/>
    </row>
    <row r="8475" spans="1:34" x14ac:dyDescent="0.2">
      <c r="A8475"/>
      <c r="J8475"/>
      <c r="AA8475"/>
      <c r="AB8475"/>
      <c r="AC8475"/>
      <c r="AD8475"/>
      <c r="AE8475"/>
      <c r="AF8475"/>
      <c r="AG8475"/>
      <c r="AH8475"/>
    </row>
    <row r="8476" spans="1:34" x14ac:dyDescent="0.2">
      <c r="A8476"/>
      <c r="J8476"/>
      <c r="AA8476"/>
      <c r="AB8476"/>
      <c r="AC8476"/>
      <c r="AD8476"/>
      <c r="AE8476"/>
      <c r="AF8476"/>
      <c r="AG8476"/>
      <c r="AH8476"/>
    </row>
    <row r="8477" spans="1:34" x14ac:dyDescent="0.2">
      <c r="A8477"/>
      <c r="J8477"/>
      <c r="AA8477"/>
      <c r="AB8477"/>
      <c r="AC8477"/>
      <c r="AD8477"/>
      <c r="AE8477"/>
      <c r="AF8477"/>
      <c r="AG8477"/>
      <c r="AH8477"/>
    </row>
    <row r="8478" spans="1:34" x14ac:dyDescent="0.2">
      <c r="A8478"/>
      <c r="J8478"/>
      <c r="AA8478"/>
      <c r="AB8478"/>
      <c r="AC8478"/>
      <c r="AD8478"/>
      <c r="AE8478"/>
      <c r="AF8478"/>
      <c r="AG8478"/>
      <c r="AH8478"/>
    </row>
    <row r="8479" spans="1:34" x14ac:dyDescent="0.2">
      <c r="A8479"/>
      <c r="J8479"/>
      <c r="AA8479"/>
      <c r="AB8479"/>
      <c r="AC8479"/>
      <c r="AD8479"/>
      <c r="AE8479"/>
      <c r="AF8479"/>
      <c r="AG8479"/>
      <c r="AH8479"/>
    </row>
    <row r="8480" spans="1:34" x14ac:dyDescent="0.2">
      <c r="A8480"/>
      <c r="J8480"/>
      <c r="AA8480"/>
      <c r="AB8480"/>
      <c r="AC8480"/>
      <c r="AD8480"/>
      <c r="AE8480"/>
      <c r="AF8480"/>
      <c r="AG8480"/>
      <c r="AH8480"/>
    </row>
    <row r="8481" spans="1:34" x14ac:dyDescent="0.2">
      <c r="A8481"/>
      <c r="J8481"/>
      <c r="AA8481"/>
      <c r="AB8481"/>
      <c r="AC8481"/>
      <c r="AD8481"/>
      <c r="AE8481"/>
      <c r="AF8481"/>
      <c r="AG8481"/>
      <c r="AH8481"/>
    </row>
    <row r="8482" spans="1:34" x14ac:dyDescent="0.2">
      <c r="A8482"/>
      <c r="J8482"/>
      <c r="AA8482"/>
      <c r="AB8482"/>
      <c r="AC8482"/>
      <c r="AD8482"/>
      <c r="AE8482"/>
      <c r="AF8482"/>
      <c r="AG8482"/>
      <c r="AH8482"/>
    </row>
    <row r="8483" spans="1:34" x14ac:dyDescent="0.2">
      <c r="A8483"/>
      <c r="J8483"/>
      <c r="AA8483"/>
      <c r="AB8483"/>
      <c r="AC8483"/>
      <c r="AD8483"/>
      <c r="AE8483"/>
      <c r="AF8483"/>
      <c r="AG8483"/>
      <c r="AH8483"/>
    </row>
    <row r="8484" spans="1:34" x14ac:dyDescent="0.2">
      <c r="A8484"/>
      <c r="J8484"/>
      <c r="AA8484"/>
      <c r="AB8484"/>
      <c r="AC8484"/>
      <c r="AD8484"/>
      <c r="AE8484"/>
      <c r="AF8484"/>
      <c r="AG8484"/>
      <c r="AH8484"/>
    </row>
    <row r="8485" spans="1:34" x14ac:dyDescent="0.2">
      <c r="A8485"/>
      <c r="J8485"/>
      <c r="AA8485"/>
      <c r="AB8485"/>
      <c r="AC8485"/>
      <c r="AD8485"/>
      <c r="AE8485"/>
      <c r="AF8485"/>
      <c r="AG8485"/>
      <c r="AH8485"/>
    </row>
    <row r="8486" spans="1:34" x14ac:dyDescent="0.2">
      <c r="A8486"/>
      <c r="J8486"/>
      <c r="AA8486"/>
      <c r="AB8486"/>
      <c r="AC8486"/>
      <c r="AD8486"/>
      <c r="AE8486"/>
      <c r="AF8486"/>
      <c r="AG8486"/>
      <c r="AH8486"/>
    </row>
    <row r="8487" spans="1:34" x14ac:dyDescent="0.2">
      <c r="A8487"/>
      <c r="J8487"/>
      <c r="AA8487"/>
      <c r="AB8487"/>
      <c r="AC8487"/>
      <c r="AD8487"/>
      <c r="AE8487"/>
      <c r="AF8487"/>
      <c r="AG8487"/>
      <c r="AH8487"/>
    </row>
    <row r="8488" spans="1:34" x14ac:dyDescent="0.2">
      <c r="A8488"/>
      <c r="J8488"/>
      <c r="AA8488"/>
      <c r="AB8488"/>
      <c r="AC8488"/>
      <c r="AD8488"/>
      <c r="AE8488"/>
      <c r="AF8488"/>
      <c r="AG8488"/>
      <c r="AH8488"/>
    </row>
    <row r="8489" spans="1:34" x14ac:dyDescent="0.2">
      <c r="A8489"/>
      <c r="J8489"/>
      <c r="AA8489"/>
      <c r="AB8489"/>
      <c r="AC8489"/>
      <c r="AD8489"/>
      <c r="AE8489"/>
      <c r="AF8489"/>
      <c r="AG8489"/>
      <c r="AH8489"/>
    </row>
    <row r="8490" spans="1:34" x14ac:dyDescent="0.2">
      <c r="A8490"/>
      <c r="J8490"/>
      <c r="AA8490"/>
      <c r="AB8490"/>
      <c r="AC8490"/>
      <c r="AD8490"/>
      <c r="AE8490"/>
      <c r="AF8490"/>
      <c r="AG8490"/>
      <c r="AH8490"/>
    </row>
    <row r="8491" spans="1:34" x14ac:dyDescent="0.2">
      <c r="A8491"/>
      <c r="J8491"/>
      <c r="AA8491"/>
      <c r="AB8491"/>
      <c r="AC8491"/>
      <c r="AD8491"/>
      <c r="AE8491"/>
      <c r="AF8491"/>
      <c r="AG8491"/>
      <c r="AH8491"/>
    </row>
    <row r="8492" spans="1:34" x14ac:dyDescent="0.2">
      <c r="A8492"/>
      <c r="J8492"/>
      <c r="AA8492"/>
      <c r="AB8492"/>
      <c r="AC8492"/>
      <c r="AD8492"/>
      <c r="AE8492"/>
      <c r="AF8492"/>
      <c r="AG8492"/>
      <c r="AH8492"/>
    </row>
    <row r="8493" spans="1:34" x14ac:dyDescent="0.2">
      <c r="A8493"/>
      <c r="J8493"/>
      <c r="AA8493"/>
      <c r="AB8493"/>
      <c r="AC8493"/>
      <c r="AD8493"/>
      <c r="AE8493"/>
      <c r="AF8493"/>
      <c r="AG8493"/>
      <c r="AH8493"/>
    </row>
    <row r="8494" spans="1:34" x14ac:dyDescent="0.2">
      <c r="A8494"/>
      <c r="J8494"/>
      <c r="AA8494"/>
      <c r="AB8494"/>
      <c r="AC8494"/>
      <c r="AD8494"/>
      <c r="AE8494"/>
      <c r="AF8494"/>
      <c r="AG8494"/>
      <c r="AH8494"/>
    </row>
    <row r="8495" spans="1:34" x14ac:dyDescent="0.2">
      <c r="A8495"/>
      <c r="J8495"/>
      <c r="AA8495"/>
      <c r="AB8495"/>
      <c r="AC8495"/>
      <c r="AD8495"/>
      <c r="AE8495"/>
      <c r="AF8495"/>
      <c r="AG8495"/>
      <c r="AH8495"/>
    </row>
    <row r="8496" spans="1:34" x14ac:dyDescent="0.2">
      <c r="A8496"/>
      <c r="J8496"/>
      <c r="AA8496"/>
      <c r="AB8496"/>
      <c r="AC8496"/>
      <c r="AD8496"/>
      <c r="AE8496"/>
      <c r="AF8496"/>
      <c r="AG8496"/>
      <c r="AH8496"/>
    </row>
    <row r="8497" spans="1:34" x14ac:dyDescent="0.2">
      <c r="A8497"/>
      <c r="J8497"/>
      <c r="AA8497"/>
      <c r="AB8497"/>
      <c r="AC8497"/>
      <c r="AD8497"/>
      <c r="AE8497"/>
      <c r="AF8497"/>
      <c r="AG8497"/>
      <c r="AH8497"/>
    </row>
    <row r="8498" spans="1:34" x14ac:dyDescent="0.2">
      <c r="A8498"/>
      <c r="J8498"/>
      <c r="AA8498"/>
      <c r="AB8498"/>
      <c r="AC8498"/>
      <c r="AD8498"/>
      <c r="AE8498"/>
      <c r="AF8498"/>
      <c r="AG8498"/>
      <c r="AH8498"/>
    </row>
    <row r="8499" spans="1:34" x14ac:dyDescent="0.2">
      <c r="A8499"/>
      <c r="J8499"/>
      <c r="AA8499"/>
      <c r="AB8499"/>
      <c r="AC8499"/>
      <c r="AD8499"/>
      <c r="AE8499"/>
      <c r="AF8499"/>
      <c r="AG8499"/>
      <c r="AH8499"/>
    </row>
    <row r="8500" spans="1:34" x14ac:dyDescent="0.2">
      <c r="A8500"/>
      <c r="J8500"/>
      <c r="AA8500"/>
      <c r="AB8500"/>
      <c r="AC8500"/>
      <c r="AD8500"/>
      <c r="AE8500"/>
      <c r="AF8500"/>
      <c r="AG8500"/>
      <c r="AH8500"/>
    </row>
    <row r="8501" spans="1:34" x14ac:dyDescent="0.2">
      <c r="A8501"/>
      <c r="J8501"/>
      <c r="AA8501"/>
      <c r="AB8501"/>
      <c r="AC8501"/>
      <c r="AD8501"/>
      <c r="AE8501"/>
      <c r="AF8501"/>
      <c r="AG8501"/>
      <c r="AH8501"/>
    </row>
    <row r="8502" spans="1:34" x14ac:dyDescent="0.2">
      <c r="A8502"/>
      <c r="J8502"/>
      <c r="AA8502"/>
      <c r="AB8502"/>
      <c r="AC8502"/>
      <c r="AD8502"/>
      <c r="AE8502"/>
      <c r="AF8502"/>
      <c r="AG8502"/>
      <c r="AH8502"/>
    </row>
    <row r="8503" spans="1:34" x14ac:dyDescent="0.2">
      <c r="A8503"/>
      <c r="J8503"/>
      <c r="AA8503"/>
      <c r="AB8503"/>
      <c r="AC8503"/>
      <c r="AD8503"/>
      <c r="AE8503"/>
      <c r="AF8503"/>
      <c r="AG8503"/>
      <c r="AH8503"/>
    </row>
    <row r="8504" spans="1:34" x14ac:dyDescent="0.2">
      <c r="A8504"/>
      <c r="J8504"/>
      <c r="AA8504"/>
      <c r="AB8504"/>
      <c r="AC8504"/>
      <c r="AD8504"/>
      <c r="AE8504"/>
      <c r="AF8504"/>
      <c r="AG8504"/>
      <c r="AH8504"/>
    </row>
    <row r="8505" spans="1:34" x14ac:dyDescent="0.2">
      <c r="A8505"/>
      <c r="J8505"/>
      <c r="AA8505"/>
      <c r="AB8505"/>
      <c r="AC8505"/>
      <c r="AD8505"/>
      <c r="AE8505"/>
      <c r="AF8505"/>
      <c r="AG8505"/>
      <c r="AH8505"/>
    </row>
    <row r="8506" spans="1:34" x14ac:dyDescent="0.2">
      <c r="A8506"/>
      <c r="J8506"/>
      <c r="AA8506"/>
      <c r="AB8506"/>
      <c r="AC8506"/>
      <c r="AD8506"/>
      <c r="AE8506"/>
      <c r="AF8506"/>
      <c r="AG8506"/>
      <c r="AH8506"/>
    </row>
    <row r="8507" spans="1:34" x14ac:dyDescent="0.2">
      <c r="A8507"/>
      <c r="J8507"/>
      <c r="AA8507"/>
      <c r="AB8507"/>
      <c r="AC8507"/>
      <c r="AD8507"/>
      <c r="AE8507"/>
      <c r="AF8507"/>
      <c r="AG8507"/>
      <c r="AH8507"/>
    </row>
    <row r="8508" spans="1:34" x14ac:dyDescent="0.2">
      <c r="A8508"/>
      <c r="J8508"/>
      <c r="AA8508"/>
      <c r="AB8508"/>
      <c r="AC8508"/>
      <c r="AD8508"/>
      <c r="AE8508"/>
      <c r="AF8508"/>
      <c r="AG8508"/>
      <c r="AH8508"/>
    </row>
    <row r="8509" spans="1:34" x14ac:dyDescent="0.2">
      <c r="A8509"/>
      <c r="J8509"/>
      <c r="AA8509"/>
      <c r="AB8509"/>
      <c r="AC8509"/>
      <c r="AD8509"/>
      <c r="AE8509"/>
      <c r="AF8509"/>
      <c r="AG8509"/>
      <c r="AH8509"/>
    </row>
    <row r="8510" spans="1:34" x14ac:dyDescent="0.2">
      <c r="A8510"/>
      <c r="J8510"/>
      <c r="AA8510"/>
      <c r="AB8510"/>
      <c r="AC8510"/>
      <c r="AD8510"/>
      <c r="AE8510"/>
      <c r="AF8510"/>
      <c r="AG8510"/>
      <c r="AH8510"/>
    </row>
    <row r="8511" spans="1:34" x14ac:dyDescent="0.2">
      <c r="A8511"/>
      <c r="J8511"/>
      <c r="AA8511"/>
      <c r="AB8511"/>
      <c r="AC8511"/>
      <c r="AD8511"/>
      <c r="AE8511"/>
      <c r="AF8511"/>
      <c r="AG8511"/>
      <c r="AH8511"/>
    </row>
    <row r="8512" spans="1:34" x14ac:dyDescent="0.2">
      <c r="A8512"/>
      <c r="J8512"/>
      <c r="AA8512"/>
      <c r="AB8512"/>
      <c r="AC8512"/>
      <c r="AD8512"/>
      <c r="AE8512"/>
      <c r="AF8512"/>
      <c r="AG8512"/>
      <c r="AH8512"/>
    </row>
    <row r="8513" spans="1:34" x14ac:dyDescent="0.2">
      <c r="A8513"/>
      <c r="J8513"/>
      <c r="AA8513"/>
      <c r="AB8513"/>
      <c r="AC8513"/>
      <c r="AD8513"/>
      <c r="AE8513"/>
      <c r="AF8513"/>
      <c r="AG8513"/>
      <c r="AH8513"/>
    </row>
    <row r="8514" spans="1:34" x14ac:dyDescent="0.2">
      <c r="A8514"/>
      <c r="J8514"/>
      <c r="AA8514"/>
      <c r="AB8514"/>
      <c r="AC8514"/>
      <c r="AD8514"/>
      <c r="AE8514"/>
      <c r="AF8514"/>
      <c r="AG8514"/>
      <c r="AH8514"/>
    </row>
    <row r="8515" spans="1:34" x14ac:dyDescent="0.2">
      <c r="A8515"/>
      <c r="J8515"/>
      <c r="AA8515"/>
      <c r="AB8515"/>
      <c r="AC8515"/>
      <c r="AD8515"/>
      <c r="AE8515"/>
      <c r="AF8515"/>
      <c r="AG8515"/>
      <c r="AH8515"/>
    </row>
    <row r="8516" spans="1:34" x14ac:dyDescent="0.2">
      <c r="A8516"/>
      <c r="J8516"/>
      <c r="AA8516"/>
      <c r="AB8516"/>
      <c r="AC8516"/>
      <c r="AD8516"/>
      <c r="AE8516"/>
      <c r="AF8516"/>
      <c r="AG8516"/>
      <c r="AH8516"/>
    </row>
    <row r="8517" spans="1:34" x14ac:dyDescent="0.2">
      <c r="A8517"/>
      <c r="J8517"/>
      <c r="AA8517"/>
      <c r="AB8517"/>
      <c r="AC8517"/>
      <c r="AD8517"/>
      <c r="AE8517"/>
      <c r="AF8517"/>
      <c r="AG8517"/>
      <c r="AH8517"/>
    </row>
    <row r="8518" spans="1:34" x14ac:dyDescent="0.2">
      <c r="A8518"/>
      <c r="J8518"/>
      <c r="AA8518"/>
      <c r="AB8518"/>
      <c r="AC8518"/>
      <c r="AD8518"/>
      <c r="AE8518"/>
      <c r="AF8518"/>
      <c r="AG8518"/>
      <c r="AH8518"/>
    </row>
    <row r="8519" spans="1:34" x14ac:dyDescent="0.2">
      <c r="A8519"/>
      <c r="J8519"/>
      <c r="AA8519"/>
      <c r="AB8519"/>
      <c r="AC8519"/>
      <c r="AD8519"/>
      <c r="AE8519"/>
      <c r="AF8519"/>
      <c r="AG8519"/>
      <c r="AH8519"/>
    </row>
    <row r="8520" spans="1:34" x14ac:dyDescent="0.2">
      <c r="A8520"/>
      <c r="J8520"/>
      <c r="AA8520"/>
      <c r="AB8520"/>
      <c r="AC8520"/>
      <c r="AD8520"/>
      <c r="AE8520"/>
      <c r="AF8520"/>
      <c r="AG8520"/>
      <c r="AH8520"/>
    </row>
    <row r="8521" spans="1:34" x14ac:dyDescent="0.2">
      <c r="A8521"/>
      <c r="J8521"/>
      <c r="AA8521"/>
      <c r="AB8521"/>
      <c r="AC8521"/>
      <c r="AD8521"/>
      <c r="AE8521"/>
      <c r="AF8521"/>
      <c r="AG8521"/>
      <c r="AH8521"/>
    </row>
    <row r="8522" spans="1:34" x14ac:dyDescent="0.2">
      <c r="A8522"/>
      <c r="J8522"/>
      <c r="AA8522"/>
      <c r="AB8522"/>
      <c r="AC8522"/>
      <c r="AD8522"/>
      <c r="AE8522"/>
      <c r="AF8522"/>
      <c r="AG8522"/>
      <c r="AH8522"/>
    </row>
    <row r="8523" spans="1:34" x14ac:dyDescent="0.2">
      <c r="A8523"/>
      <c r="J8523"/>
      <c r="AA8523"/>
      <c r="AB8523"/>
      <c r="AC8523"/>
      <c r="AD8523"/>
      <c r="AE8523"/>
      <c r="AF8523"/>
      <c r="AG8523"/>
      <c r="AH8523"/>
    </row>
    <row r="8524" spans="1:34" x14ac:dyDescent="0.2">
      <c r="A8524"/>
      <c r="J8524"/>
      <c r="AA8524"/>
      <c r="AB8524"/>
      <c r="AC8524"/>
      <c r="AD8524"/>
      <c r="AE8524"/>
      <c r="AF8524"/>
      <c r="AG8524"/>
      <c r="AH8524"/>
    </row>
    <row r="8525" spans="1:34" x14ac:dyDescent="0.2">
      <c r="A8525"/>
      <c r="J8525"/>
      <c r="AA8525"/>
      <c r="AB8525"/>
      <c r="AC8525"/>
      <c r="AD8525"/>
      <c r="AE8525"/>
      <c r="AF8525"/>
      <c r="AG8525"/>
      <c r="AH8525"/>
    </row>
    <row r="8526" spans="1:34" x14ac:dyDescent="0.2">
      <c r="A8526"/>
      <c r="J8526"/>
      <c r="AA8526"/>
      <c r="AB8526"/>
      <c r="AC8526"/>
      <c r="AD8526"/>
      <c r="AE8526"/>
      <c r="AF8526"/>
      <c r="AG8526"/>
      <c r="AH8526"/>
    </row>
    <row r="8527" spans="1:34" x14ac:dyDescent="0.2">
      <c r="A8527"/>
      <c r="J8527"/>
      <c r="AA8527"/>
      <c r="AB8527"/>
      <c r="AC8527"/>
      <c r="AD8527"/>
      <c r="AE8527"/>
      <c r="AF8527"/>
      <c r="AG8527"/>
      <c r="AH8527"/>
    </row>
    <row r="8528" spans="1:34" x14ac:dyDescent="0.2">
      <c r="A8528"/>
      <c r="J8528"/>
      <c r="AA8528"/>
      <c r="AB8528"/>
      <c r="AC8528"/>
      <c r="AD8528"/>
      <c r="AE8528"/>
      <c r="AF8528"/>
      <c r="AG8528"/>
      <c r="AH8528"/>
    </row>
    <row r="8529" spans="1:34" x14ac:dyDescent="0.2">
      <c r="A8529"/>
      <c r="J8529"/>
      <c r="AA8529"/>
      <c r="AB8529"/>
      <c r="AC8529"/>
      <c r="AD8529"/>
      <c r="AE8529"/>
      <c r="AF8529"/>
      <c r="AG8529"/>
      <c r="AH8529"/>
    </row>
    <row r="8530" spans="1:34" x14ac:dyDescent="0.2">
      <c r="A8530"/>
      <c r="J8530"/>
      <c r="AA8530"/>
      <c r="AB8530"/>
      <c r="AC8530"/>
      <c r="AD8530"/>
      <c r="AE8530"/>
      <c r="AF8530"/>
      <c r="AG8530"/>
      <c r="AH8530"/>
    </row>
    <row r="8531" spans="1:34" x14ac:dyDescent="0.2">
      <c r="A8531"/>
      <c r="J8531"/>
      <c r="AA8531"/>
      <c r="AB8531"/>
      <c r="AC8531"/>
      <c r="AD8531"/>
      <c r="AE8531"/>
      <c r="AF8531"/>
      <c r="AG8531"/>
      <c r="AH8531"/>
    </row>
    <row r="8532" spans="1:34" x14ac:dyDescent="0.2">
      <c r="A8532"/>
      <c r="J8532"/>
      <c r="AA8532"/>
      <c r="AB8532"/>
      <c r="AC8532"/>
      <c r="AD8532"/>
      <c r="AE8532"/>
      <c r="AF8532"/>
      <c r="AG8532"/>
      <c r="AH8532"/>
    </row>
    <row r="8533" spans="1:34" x14ac:dyDescent="0.2">
      <c r="A8533"/>
      <c r="J8533"/>
      <c r="AA8533"/>
      <c r="AB8533"/>
      <c r="AC8533"/>
      <c r="AD8533"/>
      <c r="AE8533"/>
      <c r="AF8533"/>
      <c r="AG8533"/>
      <c r="AH8533"/>
    </row>
    <row r="8534" spans="1:34" x14ac:dyDescent="0.2">
      <c r="A8534"/>
      <c r="J8534"/>
      <c r="AA8534"/>
      <c r="AB8534"/>
      <c r="AC8534"/>
      <c r="AD8534"/>
      <c r="AE8534"/>
      <c r="AF8534"/>
      <c r="AG8534"/>
      <c r="AH8534"/>
    </row>
    <row r="8535" spans="1:34" x14ac:dyDescent="0.2">
      <c r="A8535"/>
      <c r="J8535"/>
      <c r="AA8535"/>
      <c r="AB8535"/>
      <c r="AC8535"/>
      <c r="AD8535"/>
      <c r="AE8535"/>
      <c r="AF8535"/>
      <c r="AG8535"/>
      <c r="AH8535"/>
    </row>
    <row r="8536" spans="1:34" x14ac:dyDescent="0.2">
      <c r="A8536"/>
      <c r="J8536"/>
      <c r="AA8536"/>
      <c r="AB8536"/>
      <c r="AC8536"/>
      <c r="AD8536"/>
      <c r="AE8536"/>
      <c r="AF8536"/>
      <c r="AG8536"/>
      <c r="AH8536"/>
    </row>
    <row r="8537" spans="1:34" x14ac:dyDescent="0.2">
      <c r="A8537"/>
      <c r="J8537"/>
      <c r="AA8537"/>
      <c r="AB8537"/>
      <c r="AC8537"/>
      <c r="AD8537"/>
      <c r="AE8537"/>
      <c r="AF8537"/>
      <c r="AG8537"/>
      <c r="AH8537"/>
    </row>
    <row r="8538" spans="1:34" x14ac:dyDescent="0.2">
      <c r="A8538"/>
      <c r="J8538"/>
      <c r="AA8538"/>
      <c r="AB8538"/>
      <c r="AC8538"/>
      <c r="AD8538"/>
      <c r="AE8538"/>
      <c r="AF8538"/>
      <c r="AG8538"/>
      <c r="AH8538"/>
    </row>
    <row r="8539" spans="1:34" x14ac:dyDescent="0.2">
      <c r="A8539"/>
      <c r="J8539"/>
      <c r="AA8539"/>
      <c r="AB8539"/>
      <c r="AC8539"/>
      <c r="AD8539"/>
      <c r="AE8539"/>
      <c r="AF8539"/>
      <c r="AG8539"/>
      <c r="AH8539"/>
    </row>
    <row r="8540" spans="1:34" x14ac:dyDescent="0.2">
      <c r="A8540"/>
      <c r="J8540"/>
      <c r="AA8540"/>
      <c r="AB8540"/>
      <c r="AC8540"/>
      <c r="AD8540"/>
      <c r="AE8540"/>
      <c r="AF8540"/>
      <c r="AG8540"/>
      <c r="AH8540"/>
    </row>
    <row r="8541" spans="1:34" x14ac:dyDescent="0.2">
      <c r="A8541"/>
      <c r="J8541"/>
      <c r="AA8541"/>
      <c r="AB8541"/>
      <c r="AC8541"/>
      <c r="AD8541"/>
      <c r="AE8541"/>
      <c r="AF8541"/>
      <c r="AG8541"/>
      <c r="AH8541"/>
    </row>
    <row r="8542" spans="1:34" x14ac:dyDescent="0.2">
      <c r="A8542"/>
      <c r="J8542"/>
      <c r="AA8542"/>
      <c r="AB8542"/>
      <c r="AC8542"/>
      <c r="AD8542"/>
      <c r="AE8542"/>
      <c r="AF8542"/>
      <c r="AG8542"/>
      <c r="AH8542"/>
    </row>
    <row r="8543" spans="1:34" x14ac:dyDescent="0.2">
      <c r="A8543"/>
      <c r="J8543"/>
      <c r="AA8543"/>
      <c r="AB8543"/>
      <c r="AC8543"/>
      <c r="AD8543"/>
      <c r="AE8543"/>
      <c r="AF8543"/>
      <c r="AG8543"/>
      <c r="AH8543"/>
    </row>
    <row r="8544" spans="1:34" x14ac:dyDescent="0.2">
      <c r="A8544"/>
      <c r="J8544"/>
      <c r="AA8544"/>
      <c r="AB8544"/>
      <c r="AC8544"/>
      <c r="AD8544"/>
      <c r="AE8544"/>
      <c r="AF8544"/>
      <c r="AG8544"/>
      <c r="AH8544"/>
    </row>
    <row r="8545" spans="1:34" x14ac:dyDescent="0.2">
      <c r="A8545"/>
      <c r="J8545"/>
      <c r="AA8545"/>
      <c r="AB8545"/>
      <c r="AC8545"/>
      <c r="AD8545"/>
      <c r="AE8545"/>
      <c r="AF8545"/>
      <c r="AG8545"/>
      <c r="AH8545"/>
    </row>
    <row r="8546" spans="1:34" x14ac:dyDescent="0.2">
      <c r="A8546"/>
      <c r="J8546"/>
      <c r="AA8546"/>
      <c r="AB8546"/>
      <c r="AC8546"/>
      <c r="AD8546"/>
      <c r="AE8546"/>
      <c r="AF8546"/>
      <c r="AG8546"/>
      <c r="AH8546"/>
    </row>
    <row r="8547" spans="1:34" x14ac:dyDescent="0.2">
      <c r="A8547"/>
      <c r="J8547"/>
      <c r="AA8547"/>
      <c r="AB8547"/>
      <c r="AC8547"/>
      <c r="AD8547"/>
      <c r="AE8547"/>
      <c r="AF8547"/>
      <c r="AG8547"/>
      <c r="AH8547"/>
    </row>
    <row r="8548" spans="1:34" x14ac:dyDescent="0.2">
      <c r="A8548"/>
      <c r="J8548"/>
      <c r="AA8548"/>
      <c r="AB8548"/>
      <c r="AC8548"/>
      <c r="AD8548"/>
      <c r="AE8548"/>
      <c r="AF8548"/>
      <c r="AG8548"/>
      <c r="AH8548"/>
    </row>
    <row r="8549" spans="1:34" x14ac:dyDescent="0.2">
      <c r="A8549"/>
      <c r="J8549"/>
      <c r="AA8549"/>
      <c r="AB8549"/>
      <c r="AC8549"/>
      <c r="AD8549"/>
      <c r="AE8549"/>
      <c r="AF8549"/>
      <c r="AG8549"/>
      <c r="AH8549"/>
    </row>
    <row r="8550" spans="1:34" x14ac:dyDescent="0.2">
      <c r="A8550"/>
      <c r="J8550"/>
      <c r="AA8550"/>
      <c r="AB8550"/>
      <c r="AC8550"/>
      <c r="AD8550"/>
      <c r="AE8550"/>
      <c r="AF8550"/>
      <c r="AG8550"/>
      <c r="AH8550"/>
    </row>
    <row r="8551" spans="1:34" x14ac:dyDescent="0.2">
      <c r="A8551"/>
      <c r="J8551"/>
      <c r="AA8551"/>
      <c r="AB8551"/>
      <c r="AC8551"/>
      <c r="AD8551"/>
      <c r="AE8551"/>
      <c r="AF8551"/>
      <c r="AG8551"/>
      <c r="AH8551"/>
    </row>
    <row r="8552" spans="1:34" x14ac:dyDescent="0.2">
      <c r="A8552"/>
      <c r="J8552"/>
      <c r="AA8552"/>
      <c r="AB8552"/>
      <c r="AC8552"/>
      <c r="AD8552"/>
      <c r="AE8552"/>
      <c r="AF8552"/>
      <c r="AG8552"/>
      <c r="AH8552"/>
    </row>
    <row r="8553" spans="1:34" x14ac:dyDescent="0.2">
      <c r="A8553"/>
      <c r="J8553"/>
      <c r="AA8553"/>
      <c r="AB8553"/>
      <c r="AC8553"/>
      <c r="AD8553"/>
      <c r="AE8553"/>
      <c r="AF8553"/>
      <c r="AG8553"/>
      <c r="AH8553"/>
    </row>
    <row r="8554" spans="1:34" x14ac:dyDescent="0.2">
      <c r="A8554"/>
      <c r="J8554"/>
      <c r="AA8554"/>
      <c r="AB8554"/>
      <c r="AC8554"/>
      <c r="AD8554"/>
      <c r="AE8554"/>
      <c r="AF8554"/>
      <c r="AG8554"/>
      <c r="AH8554"/>
    </row>
    <row r="8555" spans="1:34" x14ac:dyDescent="0.2">
      <c r="A8555"/>
      <c r="J8555"/>
      <c r="AA8555"/>
      <c r="AB8555"/>
      <c r="AC8555"/>
      <c r="AD8555"/>
      <c r="AE8555"/>
      <c r="AF8555"/>
      <c r="AG8555"/>
      <c r="AH8555"/>
    </row>
    <row r="8556" spans="1:34" x14ac:dyDescent="0.2">
      <c r="A8556"/>
      <c r="J8556"/>
      <c r="AA8556"/>
      <c r="AB8556"/>
      <c r="AC8556"/>
      <c r="AD8556"/>
      <c r="AE8556"/>
      <c r="AF8556"/>
      <c r="AG8556"/>
      <c r="AH8556"/>
    </row>
    <row r="8557" spans="1:34" x14ac:dyDescent="0.2">
      <c r="A8557"/>
      <c r="J8557"/>
      <c r="AA8557"/>
      <c r="AB8557"/>
      <c r="AC8557"/>
      <c r="AD8557"/>
      <c r="AE8557"/>
      <c r="AF8557"/>
      <c r="AG8557"/>
      <c r="AH8557"/>
    </row>
    <row r="8558" spans="1:34" x14ac:dyDescent="0.2">
      <c r="A8558"/>
      <c r="J8558"/>
      <c r="AA8558"/>
      <c r="AB8558"/>
      <c r="AC8558"/>
      <c r="AD8558"/>
      <c r="AE8558"/>
      <c r="AF8558"/>
      <c r="AG8558"/>
      <c r="AH8558"/>
    </row>
    <row r="8559" spans="1:34" x14ac:dyDescent="0.2">
      <c r="A8559"/>
      <c r="J8559"/>
      <c r="AA8559"/>
      <c r="AB8559"/>
      <c r="AC8559"/>
      <c r="AD8559"/>
      <c r="AE8559"/>
      <c r="AF8559"/>
      <c r="AG8559"/>
      <c r="AH8559"/>
    </row>
    <row r="8560" spans="1:34" x14ac:dyDescent="0.2">
      <c r="A8560"/>
      <c r="J8560"/>
      <c r="AA8560"/>
      <c r="AB8560"/>
      <c r="AC8560"/>
      <c r="AD8560"/>
      <c r="AE8560"/>
      <c r="AF8560"/>
      <c r="AG8560"/>
      <c r="AH8560"/>
    </row>
    <row r="8561" spans="1:34" x14ac:dyDescent="0.2">
      <c r="A8561"/>
      <c r="J8561"/>
      <c r="AA8561"/>
      <c r="AB8561"/>
      <c r="AC8561"/>
      <c r="AD8561"/>
      <c r="AE8561"/>
      <c r="AF8561"/>
      <c r="AG8561"/>
      <c r="AH8561"/>
    </row>
    <row r="8562" spans="1:34" x14ac:dyDescent="0.2">
      <c r="A8562"/>
      <c r="J8562"/>
      <c r="AA8562"/>
      <c r="AB8562"/>
      <c r="AC8562"/>
      <c r="AD8562"/>
      <c r="AE8562"/>
      <c r="AF8562"/>
      <c r="AG8562"/>
      <c r="AH8562"/>
    </row>
    <row r="8563" spans="1:34" x14ac:dyDescent="0.2">
      <c r="A8563"/>
      <c r="J8563"/>
      <c r="AA8563"/>
      <c r="AB8563"/>
      <c r="AC8563"/>
      <c r="AD8563"/>
      <c r="AE8563"/>
      <c r="AF8563"/>
      <c r="AG8563"/>
      <c r="AH8563"/>
    </row>
    <row r="8564" spans="1:34" x14ac:dyDescent="0.2">
      <c r="A8564"/>
      <c r="J8564"/>
      <c r="AA8564"/>
      <c r="AB8564"/>
      <c r="AC8564"/>
      <c r="AD8564"/>
      <c r="AE8564"/>
      <c r="AF8564"/>
      <c r="AG8564"/>
      <c r="AH8564"/>
    </row>
    <row r="8565" spans="1:34" x14ac:dyDescent="0.2">
      <c r="A8565"/>
      <c r="J8565"/>
      <c r="AA8565"/>
      <c r="AB8565"/>
      <c r="AC8565"/>
      <c r="AD8565"/>
      <c r="AE8565"/>
      <c r="AF8565"/>
      <c r="AG8565"/>
      <c r="AH8565"/>
    </row>
    <row r="8566" spans="1:34" x14ac:dyDescent="0.2">
      <c r="A8566"/>
      <c r="J8566"/>
      <c r="AA8566"/>
      <c r="AB8566"/>
      <c r="AC8566"/>
      <c r="AD8566"/>
      <c r="AE8566"/>
      <c r="AF8566"/>
      <c r="AG8566"/>
      <c r="AH8566"/>
    </row>
    <row r="8567" spans="1:34" x14ac:dyDescent="0.2">
      <c r="A8567"/>
      <c r="J8567"/>
      <c r="AA8567"/>
      <c r="AB8567"/>
      <c r="AC8567"/>
      <c r="AD8567"/>
      <c r="AE8567"/>
      <c r="AF8567"/>
      <c r="AG8567"/>
      <c r="AH8567"/>
    </row>
    <row r="8568" spans="1:34" x14ac:dyDescent="0.2">
      <c r="A8568"/>
      <c r="J8568"/>
      <c r="AA8568"/>
      <c r="AB8568"/>
      <c r="AC8568"/>
      <c r="AD8568"/>
      <c r="AE8568"/>
      <c r="AF8568"/>
      <c r="AG8568"/>
      <c r="AH8568"/>
    </row>
    <row r="8569" spans="1:34" x14ac:dyDescent="0.2">
      <c r="A8569"/>
      <c r="J8569"/>
      <c r="AA8569"/>
      <c r="AB8569"/>
      <c r="AC8569"/>
      <c r="AD8569"/>
      <c r="AE8569"/>
      <c r="AF8569"/>
      <c r="AG8569"/>
      <c r="AH8569"/>
    </row>
    <row r="8570" spans="1:34" x14ac:dyDescent="0.2">
      <c r="A8570"/>
      <c r="J8570"/>
      <c r="AA8570"/>
      <c r="AB8570"/>
      <c r="AC8570"/>
      <c r="AD8570"/>
      <c r="AE8570"/>
      <c r="AF8570"/>
      <c r="AG8570"/>
      <c r="AH8570"/>
    </row>
    <row r="8571" spans="1:34" x14ac:dyDescent="0.2">
      <c r="A8571"/>
      <c r="J8571"/>
      <c r="AA8571"/>
      <c r="AB8571"/>
      <c r="AC8571"/>
      <c r="AD8571"/>
      <c r="AE8571"/>
      <c r="AF8571"/>
      <c r="AG8571"/>
      <c r="AH8571"/>
    </row>
    <row r="8572" spans="1:34" x14ac:dyDescent="0.2">
      <c r="A8572"/>
      <c r="J8572"/>
      <c r="AA8572"/>
      <c r="AB8572"/>
      <c r="AC8572"/>
      <c r="AD8572"/>
      <c r="AE8572"/>
      <c r="AF8572"/>
      <c r="AG8572"/>
      <c r="AH8572"/>
    </row>
    <row r="8573" spans="1:34" x14ac:dyDescent="0.2">
      <c r="A8573"/>
      <c r="J8573"/>
      <c r="AA8573"/>
      <c r="AB8573"/>
      <c r="AC8573"/>
      <c r="AD8573"/>
      <c r="AE8573"/>
      <c r="AF8573"/>
      <c r="AG8573"/>
      <c r="AH8573"/>
    </row>
    <row r="8574" spans="1:34" x14ac:dyDescent="0.2">
      <c r="A8574"/>
      <c r="J8574"/>
      <c r="AA8574"/>
      <c r="AB8574"/>
      <c r="AC8574"/>
      <c r="AD8574"/>
      <c r="AE8574"/>
      <c r="AF8574"/>
      <c r="AG8574"/>
      <c r="AH8574"/>
    </row>
    <row r="8575" spans="1:34" x14ac:dyDescent="0.2">
      <c r="A8575"/>
      <c r="J8575"/>
      <c r="AA8575"/>
      <c r="AB8575"/>
      <c r="AC8575"/>
      <c r="AD8575"/>
      <c r="AE8575"/>
      <c r="AF8575"/>
      <c r="AG8575"/>
      <c r="AH8575"/>
    </row>
    <row r="8576" spans="1:34" x14ac:dyDescent="0.2">
      <c r="A8576"/>
      <c r="J8576"/>
      <c r="AA8576"/>
      <c r="AB8576"/>
      <c r="AC8576"/>
      <c r="AD8576"/>
      <c r="AE8576"/>
      <c r="AF8576"/>
      <c r="AG8576"/>
      <c r="AH8576"/>
    </row>
    <row r="8577" spans="1:34" x14ac:dyDescent="0.2">
      <c r="A8577"/>
      <c r="J8577"/>
      <c r="AA8577"/>
      <c r="AB8577"/>
      <c r="AC8577"/>
      <c r="AD8577"/>
      <c r="AE8577"/>
      <c r="AF8577"/>
      <c r="AG8577"/>
      <c r="AH8577"/>
    </row>
    <row r="8578" spans="1:34" x14ac:dyDescent="0.2">
      <c r="A8578"/>
      <c r="J8578"/>
      <c r="AA8578"/>
      <c r="AB8578"/>
      <c r="AC8578"/>
      <c r="AD8578"/>
      <c r="AE8578"/>
      <c r="AF8578"/>
      <c r="AG8578"/>
      <c r="AH8578"/>
    </row>
    <row r="8579" spans="1:34" x14ac:dyDescent="0.2">
      <c r="A8579"/>
      <c r="J8579"/>
      <c r="AA8579"/>
      <c r="AB8579"/>
      <c r="AC8579"/>
      <c r="AD8579"/>
      <c r="AE8579"/>
      <c r="AF8579"/>
      <c r="AG8579"/>
      <c r="AH8579"/>
    </row>
    <row r="8580" spans="1:34" x14ac:dyDescent="0.2">
      <c r="A8580"/>
      <c r="J8580"/>
      <c r="AA8580"/>
      <c r="AB8580"/>
      <c r="AC8580"/>
      <c r="AD8580"/>
      <c r="AE8580"/>
      <c r="AF8580"/>
      <c r="AG8580"/>
      <c r="AH8580"/>
    </row>
    <row r="8581" spans="1:34" x14ac:dyDescent="0.2">
      <c r="A8581"/>
      <c r="J8581"/>
      <c r="AA8581"/>
      <c r="AB8581"/>
      <c r="AC8581"/>
      <c r="AD8581"/>
      <c r="AE8581"/>
      <c r="AF8581"/>
      <c r="AG8581"/>
      <c r="AH8581"/>
    </row>
    <row r="8582" spans="1:34" x14ac:dyDescent="0.2">
      <c r="A8582"/>
      <c r="J8582"/>
      <c r="AA8582"/>
      <c r="AB8582"/>
      <c r="AC8582"/>
      <c r="AD8582"/>
      <c r="AE8582"/>
      <c r="AF8582"/>
      <c r="AG8582"/>
      <c r="AH8582"/>
    </row>
    <row r="8583" spans="1:34" x14ac:dyDescent="0.2">
      <c r="A8583"/>
      <c r="J8583"/>
      <c r="AA8583"/>
      <c r="AB8583"/>
      <c r="AC8583"/>
      <c r="AD8583"/>
      <c r="AE8583"/>
      <c r="AF8583"/>
      <c r="AG8583"/>
      <c r="AH8583"/>
    </row>
    <row r="8584" spans="1:34" x14ac:dyDescent="0.2">
      <c r="A8584"/>
      <c r="J8584"/>
      <c r="AA8584"/>
      <c r="AB8584"/>
      <c r="AC8584"/>
      <c r="AD8584"/>
      <c r="AE8584"/>
      <c r="AF8584"/>
      <c r="AG8584"/>
      <c r="AH8584"/>
    </row>
    <row r="8585" spans="1:34" x14ac:dyDescent="0.2">
      <c r="A8585"/>
      <c r="J8585"/>
      <c r="AA8585"/>
      <c r="AB8585"/>
      <c r="AC8585"/>
      <c r="AD8585"/>
      <c r="AE8585"/>
      <c r="AF8585"/>
      <c r="AG8585"/>
      <c r="AH8585"/>
    </row>
    <row r="8586" spans="1:34" x14ac:dyDescent="0.2">
      <c r="A8586"/>
      <c r="J8586"/>
      <c r="AA8586"/>
      <c r="AB8586"/>
      <c r="AC8586"/>
      <c r="AD8586"/>
      <c r="AE8586"/>
      <c r="AF8586"/>
      <c r="AG8586"/>
      <c r="AH8586"/>
    </row>
    <row r="8587" spans="1:34" x14ac:dyDescent="0.2">
      <c r="A8587"/>
      <c r="J8587"/>
      <c r="AA8587"/>
      <c r="AB8587"/>
      <c r="AC8587"/>
      <c r="AD8587"/>
      <c r="AE8587"/>
      <c r="AF8587"/>
      <c r="AG8587"/>
      <c r="AH8587"/>
    </row>
    <row r="8588" spans="1:34" x14ac:dyDescent="0.2">
      <c r="A8588"/>
      <c r="J8588"/>
      <c r="AA8588"/>
      <c r="AB8588"/>
      <c r="AC8588"/>
      <c r="AD8588"/>
      <c r="AE8588"/>
      <c r="AF8588"/>
      <c r="AG8588"/>
      <c r="AH8588"/>
    </row>
    <row r="8589" spans="1:34" x14ac:dyDescent="0.2">
      <c r="A8589"/>
      <c r="J8589"/>
      <c r="AA8589"/>
      <c r="AB8589"/>
      <c r="AC8589"/>
      <c r="AD8589"/>
      <c r="AE8589"/>
      <c r="AF8589"/>
      <c r="AG8589"/>
      <c r="AH8589"/>
    </row>
    <row r="8590" spans="1:34" x14ac:dyDescent="0.2">
      <c r="A8590"/>
      <c r="J8590"/>
      <c r="AA8590"/>
      <c r="AB8590"/>
      <c r="AC8590"/>
      <c r="AD8590"/>
      <c r="AE8590"/>
      <c r="AF8590"/>
      <c r="AG8590"/>
      <c r="AH8590"/>
    </row>
    <row r="8591" spans="1:34" x14ac:dyDescent="0.2">
      <c r="A8591"/>
      <c r="J8591"/>
      <c r="AA8591"/>
      <c r="AB8591"/>
      <c r="AC8591"/>
      <c r="AD8591"/>
      <c r="AE8591"/>
      <c r="AF8591"/>
      <c r="AG8591"/>
      <c r="AH8591"/>
    </row>
    <row r="8592" spans="1:34" x14ac:dyDescent="0.2">
      <c r="A8592"/>
      <c r="J8592"/>
      <c r="AA8592"/>
      <c r="AB8592"/>
      <c r="AC8592"/>
      <c r="AD8592"/>
      <c r="AE8592"/>
      <c r="AF8592"/>
      <c r="AG8592"/>
      <c r="AH8592"/>
    </row>
    <row r="8593" spans="1:34" x14ac:dyDescent="0.2">
      <c r="A8593"/>
      <c r="J8593"/>
      <c r="AA8593"/>
      <c r="AB8593"/>
      <c r="AC8593"/>
      <c r="AD8593"/>
      <c r="AE8593"/>
      <c r="AF8593"/>
      <c r="AG8593"/>
      <c r="AH8593"/>
    </row>
    <row r="8594" spans="1:34" x14ac:dyDescent="0.2">
      <c r="A8594"/>
      <c r="J8594"/>
      <c r="AA8594"/>
      <c r="AB8594"/>
      <c r="AC8594"/>
      <c r="AD8594"/>
      <c r="AE8594"/>
      <c r="AF8594"/>
      <c r="AG8594"/>
      <c r="AH8594"/>
    </row>
    <row r="8595" spans="1:34" x14ac:dyDescent="0.2">
      <c r="A8595"/>
      <c r="J8595"/>
      <c r="AA8595"/>
      <c r="AB8595"/>
      <c r="AC8595"/>
      <c r="AD8595"/>
      <c r="AE8595"/>
      <c r="AF8595"/>
      <c r="AG8595"/>
      <c r="AH8595"/>
    </row>
    <row r="8596" spans="1:34" x14ac:dyDescent="0.2">
      <c r="A8596"/>
      <c r="J8596"/>
      <c r="AA8596"/>
      <c r="AB8596"/>
      <c r="AC8596"/>
      <c r="AD8596"/>
      <c r="AE8596"/>
      <c r="AF8596"/>
      <c r="AG8596"/>
      <c r="AH8596"/>
    </row>
    <row r="8597" spans="1:34" x14ac:dyDescent="0.2">
      <c r="A8597"/>
      <c r="J8597"/>
      <c r="AA8597"/>
      <c r="AB8597"/>
      <c r="AC8597"/>
      <c r="AD8597"/>
      <c r="AE8597"/>
      <c r="AF8597"/>
      <c r="AG8597"/>
      <c r="AH8597"/>
    </row>
    <row r="8598" spans="1:34" x14ac:dyDescent="0.2">
      <c r="A8598"/>
      <c r="J8598"/>
      <c r="AA8598"/>
      <c r="AB8598"/>
      <c r="AC8598"/>
      <c r="AD8598"/>
      <c r="AE8598"/>
      <c r="AF8598"/>
      <c r="AG8598"/>
      <c r="AH8598"/>
    </row>
    <row r="8599" spans="1:34" x14ac:dyDescent="0.2">
      <c r="A8599"/>
      <c r="J8599"/>
      <c r="AA8599"/>
      <c r="AB8599"/>
      <c r="AC8599"/>
      <c r="AD8599"/>
      <c r="AE8599"/>
      <c r="AF8599"/>
      <c r="AG8599"/>
      <c r="AH8599"/>
    </row>
    <row r="8600" spans="1:34" x14ac:dyDescent="0.2">
      <c r="A8600"/>
      <c r="J8600"/>
      <c r="AA8600"/>
      <c r="AB8600"/>
      <c r="AC8600"/>
      <c r="AD8600"/>
      <c r="AE8600"/>
      <c r="AF8600"/>
      <c r="AG8600"/>
      <c r="AH8600"/>
    </row>
    <row r="8601" spans="1:34" x14ac:dyDescent="0.2">
      <c r="A8601"/>
      <c r="J8601"/>
      <c r="AA8601"/>
      <c r="AB8601"/>
      <c r="AC8601"/>
      <c r="AD8601"/>
      <c r="AE8601"/>
      <c r="AF8601"/>
      <c r="AG8601"/>
      <c r="AH8601"/>
    </row>
    <row r="8602" spans="1:34" x14ac:dyDescent="0.2">
      <c r="A8602"/>
      <c r="J8602"/>
      <c r="AA8602"/>
      <c r="AB8602"/>
      <c r="AC8602"/>
      <c r="AD8602"/>
      <c r="AE8602"/>
      <c r="AF8602"/>
      <c r="AG8602"/>
      <c r="AH8602"/>
    </row>
    <row r="8603" spans="1:34" x14ac:dyDescent="0.2">
      <c r="A8603"/>
      <c r="J8603"/>
      <c r="AA8603"/>
      <c r="AB8603"/>
      <c r="AC8603"/>
      <c r="AD8603"/>
      <c r="AE8603"/>
      <c r="AF8603"/>
      <c r="AG8603"/>
      <c r="AH8603"/>
    </row>
    <row r="8604" spans="1:34" x14ac:dyDescent="0.2">
      <c r="A8604"/>
      <c r="J8604"/>
      <c r="AA8604"/>
      <c r="AB8604"/>
      <c r="AC8604"/>
      <c r="AD8604"/>
      <c r="AE8604"/>
      <c r="AF8604"/>
      <c r="AG8604"/>
      <c r="AH8604"/>
    </row>
    <row r="8605" spans="1:34" x14ac:dyDescent="0.2">
      <c r="A8605"/>
      <c r="J8605"/>
      <c r="AA8605"/>
      <c r="AB8605"/>
      <c r="AC8605"/>
      <c r="AD8605"/>
      <c r="AE8605"/>
      <c r="AF8605"/>
      <c r="AG8605"/>
      <c r="AH8605"/>
    </row>
    <row r="8606" spans="1:34" x14ac:dyDescent="0.2">
      <c r="A8606"/>
      <c r="J8606"/>
      <c r="AA8606"/>
      <c r="AB8606"/>
      <c r="AC8606"/>
      <c r="AD8606"/>
      <c r="AE8606"/>
      <c r="AF8606"/>
      <c r="AG8606"/>
      <c r="AH8606"/>
    </row>
    <row r="8607" spans="1:34" x14ac:dyDescent="0.2">
      <c r="A8607"/>
      <c r="J8607"/>
      <c r="AA8607"/>
      <c r="AB8607"/>
      <c r="AC8607"/>
      <c r="AD8607"/>
      <c r="AE8607"/>
      <c r="AF8607"/>
      <c r="AG8607"/>
      <c r="AH8607"/>
    </row>
    <row r="8608" spans="1:34" x14ac:dyDescent="0.2">
      <c r="A8608"/>
      <c r="J8608"/>
      <c r="AA8608"/>
      <c r="AB8608"/>
      <c r="AC8608"/>
      <c r="AD8608"/>
      <c r="AE8608"/>
      <c r="AF8608"/>
      <c r="AG8608"/>
      <c r="AH8608"/>
    </row>
    <row r="8609" spans="1:34" x14ac:dyDescent="0.2">
      <c r="A8609"/>
      <c r="J8609"/>
      <c r="AA8609"/>
      <c r="AB8609"/>
      <c r="AC8609"/>
      <c r="AD8609"/>
      <c r="AE8609"/>
      <c r="AF8609"/>
      <c r="AG8609"/>
      <c r="AH8609"/>
    </row>
    <row r="8610" spans="1:34" x14ac:dyDescent="0.2">
      <c r="A8610"/>
      <c r="J8610"/>
      <c r="AA8610"/>
      <c r="AB8610"/>
      <c r="AC8610"/>
      <c r="AD8610"/>
      <c r="AE8610"/>
      <c r="AF8610"/>
      <c r="AG8610"/>
      <c r="AH8610"/>
    </row>
    <row r="8611" spans="1:34" x14ac:dyDescent="0.2">
      <c r="A8611"/>
      <c r="J8611"/>
      <c r="AA8611"/>
      <c r="AB8611"/>
      <c r="AC8611"/>
      <c r="AD8611"/>
      <c r="AE8611"/>
      <c r="AF8611"/>
      <c r="AG8611"/>
      <c r="AH8611"/>
    </row>
    <row r="8612" spans="1:34" x14ac:dyDescent="0.2">
      <c r="A8612"/>
      <c r="J8612"/>
      <c r="AA8612"/>
      <c r="AB8612"/>
      <c r="AC8612"/>
      <c r="AD8612"/>
      <c r="AE8612"/>
      <c r="AF8612"/>
      <c r="AG8612"/>
      <c r="AH8612"/>
    </row>
    <row r="8613" spans="1:34" x14ac:dyDescent="0.2">
      <c r="A8613"/>
      <c r="J8613"/>
      <c r="AA8613"/>
      <c r="AB8613"/>
      <c r="AC8613"/>
      <c r="AD8613"/>
      <c r="AE8613"/>
      <c r="AF8613"/>
      <c r="AG8613"/>
      <c r="AH8613"/>
    </row>
    <row r="8614" spans="1:34" x14ac:dyDescent="0.2">
      <c r="A8614"/>
      <c r="J8614"/>
      <c r="AA8614"/>
      <c r="AB8614"/>
      <c r="AC8614"/>
      <c r="AD8614"/>
      <c r="AE8614"/>
      <c r="AF8614"/>
      <c r="AG8614"/>
      <c r="AH8614"/>
    </row>
    <row r="8615" spans="1:34" x14ac:dyDescent="0.2">
      <c r="A8615"/>
      <c r="J8615"/>
      <c r="AA8615"/>
      <c r="AB8615"/>
      <c r="AC8615"/>
      <c r="AD8615"/>
      <c r="AE8615"/>
      <c r="AF8615"/>
      <c r="AG8615"/>
      <c r="AH8615"/>
    </row>
    <row r="8616" spans="1:34" x14ac:dyDescent="0.2">
      <c r="A8616"/>
      <c r="J8616"/>
      <c r="AA8616"/>
      <c r="AB8616"/>
      <c r="AC8616"/>
      <c r="AD8616"/>
      <c r="AE8616"/>
      <c r="AF8616"/>
      <c r="AG8616"/>
      <c r="AH8616"/>
    </row>
    <row r="8617" spans="1:34" x14ac:dyDescent="0.2">
      <c r="A8617"/>
      <c r="J8617"/>
      <c r="AA8617"/>
      <c r="AB8617"/>
      <c r="AC8617"/>
      <c r="AD8617"/>
      <c r="AE8617"/>
      <c r="AF8617"/>
      <c r="AG8617"/>
      <c r="AH8617"/>
    </row>
    <row r="8618" spans="1:34" x14ac:dyDescent="0.2">
      <c r="A8618"/>
      <c r="J8618"/>
      <c r="AA8618"/>
      <c r="AB8618"/>
      <c r="AC8618"/>
      <c r="AD8618"/>
      <c r="AE8618"/>
      <c r="AF8618"/>
      <c r="AG8618"/>
      <c r="AH8618"/>
    </row>
    <row r="8619" spans="1:34" x14ac:dyDescent="0.2">
      <c r="A8619"/>
      <c r="J8619"/>
      <c r="AA8619"/>
      <c r="AB8619"/>
      <c r="AC8619"/>
      <c r="AD8619"/>
      <c r="AE8619"/>
      <c r="AF8619"/>
      <c r="AG8619"/>
      <c r="AH8619"/>
    </row>
    <row r="8620" spans="1:34" x14ac:dyDescent="0.2">
      <c r="A8620"/>
      <c r="J8620"/>
      <c r="AA8620"/>
      <c r="AB8620"/>
      <c r="AC8620"/>
      <c r="AD8620"/>
      <c r="AE8620"/>
      <c r="AF8620"/>
      <c r="AG8620"/>
      <c r="AH8620"/>
    </row>
    <row r="8621" spans="1:34" x14ac:dyDescent="0.2">
      <c r="A8621"/>
      <c r="J8621"/>
      <c r="AA8621"/>
      <c r="AB8621"/>
      <c r="AC8621"/>
      <c r="AD8621"/>
      <c r="AE8621"/>
      <c r="AF8621"/>
      <c r="AG8621"/>
      <c r="AH8621"/>
    </row>
    <row r="8622" spans="1:34" x14ac:dyDescent="0.2">
      <c r="A8622"/>
      <c r="J8622"/>
      <c r="AA8622"/>
      <c r="AB8622"/>
      <c r="AC8622"/>
      <c r="AD8622"/>
      <c r="AE8622"/>
      <c r="AF8622"/>
      <c r="AG8622"/>
      <c r="AH8622"/>
    </row>
    <row r="8623" spans="1:34" x14ac:dyDescent="0.2">
      <c r="A8623"/>
      <c r="J8623"/>
      <c r="AA8623"/>
      <c r="AB8623"/>
      <c r="AC8623"/>
      <c r="AD8623"/>
      <c r="AE8623"/>
      <c r="AF8623"/>
      <c r="AG8623"/>
      <c r="AH8623"/>
    </row>
    <row r="8624" spans="1:34" x14ac:dyDescent="0.2">
      <c r="A8624"/>
      <c r="J8624"/>
      <c r="AA8624"/>
      <c r="AB8624"/>
      <c r="AC8624"/>
      <c r="AD8624"/>
      <c r="AE8624"/>
      <c r="AF8624"/>
      <c r="AG8624"/>
      <c r="AH8624"/>
    </row>
    <row r="8625" spans="1:34" x14ac:dyDescent="0.2">
      <c r="A8625"/>
      <c r="J8625"/>
      <c r="AA8625"/>
      <c r="AB8625"/>
      <c r="AC8625"/>
      <c r="AD8625"/>
      <c r="AE8625"/>
      <c r="AF8625"/>
      <c r="AG8625"/>
      <c r="AH8625"/>
    </row>
    <row r="8626" spans="1:34" x14ac:dyDescent="0.2">
      <c r="A8626"/>
      <c r="J8626"/>
      <c r="AA8626"/>
      <c r="AB8626"/>
      <c r="AC8626"/>
      <c r="AD8626"/>
      <c r="AE8626"/>
      <c r="AF8626"/>
      <c r="AG8626"/>
      <c r="AH8626"/>
    </row>
    <row r="8627" spans="1:34" x14ac:dyDescent="0.2">
      <c r="A8627"/>
      <c r="J8627"/>
      <c r="AA8627"/>
      <c r="AB8627"/>
      <c r="AC8627"/>
      <c r="AD8627"/>
      <c r="AE8627"/>
      <c r="AF8627"/>
      <c r="AG8627"/>
      <c r="AH8627"/>
    </row>
    <row r="8628" spans="1:34" x14ac:dyDescent="0.2">
      <c r="A8628"/>
      <c r="J8628"/>
      <c r="AA8628"/>
      <c r="AB8628"/>
      <c r="AC8628"/>
      <c r="AD8628"/>
      <c r="AE8628"/>
      <c r="AF8628"/>
      <c r="AG8628"/>
      <c r="AH8628"/>
    </row>
    <row r="8629" spans="1:34" x14ac:dyDescent="0.2">
      <c r="A8629"/>
      <c r="J8629"/>
      <c r="AA8629"/>
      <c r="AB8629"/>
      <c r="AC8629"/>
      <c r="AD8629"/>
      <c r="AE8629"/>
      <c r="AF8629"/>
      <c r="AG8629"/>
      <c r="AH8629"/>
    </row>
    <row r="8630" spans="1:34" x14ac:dyDescent="0.2">
      <c r="A8630"/>
      <c r="J8630"/>
      <c r="AA8630"/>
      <c r="AB8630"/>
      <c r="AC8630"/>
      <c r="AD8630"/>
      <c r="AE8630"/>
      <c r="AF8630"/>
      <c r="AG8630"/>
      <c r="AH8630"/>
    </row>
    <row r="8631" spans="1:34" x14ac:dyDescent="0.2">
      <c r="A8631"/>
      <c r="J8631"/>
      <c r="AA8631"/>
      <c r="AB8631"/>
      <c r="AC8631"/>
      <c r="AD8631"/>
      <c r="AE8631"/>
      <c r="AF8631"/>
      <c r="AG8631"/>
      <c r="AH8631"/>
    </row>
    <row r="8632" spans="1:34" x14ac:dyDescent="0.2">
      <c r="A8632"/>
      <c r="J8632"/>
      <c r="AA8632"/>
      <c r="AB8632"/>
      <c r="AC8632"/>
      <c r="AD8632"/>
      <c r="AE8632"/>
      <c r="AF8632"/>
      <c r="AG8632"/>
      <c r="AH8632"/>
    </row>
    <row r="8633" spans="1:34" x14ac:dyDescent="0.2">
      <c r="A8633"/>
      <c r="J8633"/>
      <c r="AA8633"/>
      <c r="AB8633"/>
      <c r="AC8633"/>
      <c r="AD8633"/>
      <c r="AE8633"/>
      <c r="AF8633"/>
      <c r="AG8633"/>
      <c r="AH8633"/>
    </row>
    <row r="8634" spans="1:34" x14ac:dyDescent="0.2">
      <c r="A8634"/>
      <c r="J8634"/>
      <c r="AA8634"/>
      <c r="AB8634"/>
      <c r="AC8634"/>
      <c r="AD8634"/>
      <c r="AE8634"/>
      <c r="AF8634"/>
      <c r="AG8634"/>
      <c r="AH8634"/>
    </row>
    <row r="8635" spans="1:34" x14ac:dyDescent="0.2">
      <c r="A8635"/>
      <c r="J8635"/>
      <c r="AA8635"/>
      <c r="AB8635"/>
      <c r="AC8635"/>
      <c r="AD8635"/>
      <c r="AE8635"/>
      <c r="AF8635"/>
      <c r="AG8635"/>
      <c r="AH8635"/>
    </row>
    <row r="8636" spans="1:34" x14ac:dyDescent="0.2">
      <c r="A8636"/>
      <c r="J8636"/>
      <c r="AA8636"/>
      <c r="AB8636"/>
      <c r="AC8636"/>
      <c r="AD8636"/>
      <c r="AE8636"/>
      <c r="AF8636"/>
      <c r="AG8636"/>
      <c r="AH8636"/>
    </row>
    <row r="8637" spans="1:34" x14ac:dyDescent="0.2">
      <c r="A8637"/>
      <c r="J8637"/>
      <c r="AA8637"/>
      <c r="AB8637"/>
      <c r="AC8637"/>
      <c r="AD8637"/>
      <c r="AE8637"/>
      <c r="AF8637"/>
      <c r="AG8637"/>
      <c r="AH8637"/>
    </row>
    <row r="8638" spans="1:34" x14ac:dyDescent="0.2">
      <c r="A8638"/>
      <c r="J8638"/>
      <c r="AA8638"/>
      <c r="AB8638"/>
      <c r="AC8638"/>
      <c r="AD8638"/>
      <c r="AE8638"/>
      <c r="AF8638"/>
      <c r="AG8638"/>
      <c r="AH8638"/>
    </row>
    <row r="8639" spans="1:34" x14ac:dyDescent="0.2">
      <c r="A8639"/>
      <c r="J8639"/>
      <c r="AA8639"/>
      <c r="AB8639"/>
      <c r="AC8639"/>
      <c r="AD8639"/>
      <c r="AE8639"/>
      <c r="AF8639"/>
      <c r="AG8639"/>
      <c r="AH8639"/>
    </row>
    <row r="8640" spans="1:34" x14ac:dyDescent="0.2">
      <c r="A8640"/>
      <c r="J8640"/>
      <c r="AA8640"/>
      <c r="AB8640"/>
      <c r="AC8640"/>
      <c r="AD8640"/>
      <c r="AE8640"/>
      <c r="AF8640"/>
      <c r="AG8640"/>
      <c r="AH8640"/>
    </row>
    <row r="8641" spans="1:34" x14ac:dyDescent="0.2">
      <c r="A8641"/>
      <c r="J8641"/>
      <c r="AA8641"/>
      <c r="AB8641"/>
      <c r="AC8641"/>
      <c r="AD8641"/>
      <c r="AE8641"/>
      <c r="AF8641"/>
      <c r="AG8641"/>
      <c r="AH8641"/>
    </row>
    <row r="8642" spans="1:34" x14ac:dyDescent="0.2">
      <c r="A8642"/>
      <c r="J8642"/>
      <c r="AA8642"/>
      <c r="AB8642"/>
      <c r="AC8642"/>
      <c r="AD8642"/>
      <c r="AE8642"/>
      <c r="AF8642"/>
      <c r="AG8642"/>
      <c r="AH8642"/>
    </row>
    <row r="8643" spans="1:34" x14ac:dyDescent="0.2">
      <c r="A8643"/>
      <c r="J8643"/>
      <c r="AA8643"/>
      <c r="AB8643"/>
      <c r="AC8643"/>
      <c r="AD8643"/>
      <c r="AE8643"/>
      <c r="AF8643"/>
      <c r="AG8643"/>
      <c r="AH8643"/>
    </row>
    <row r="8644" spans="1:34" x14ac:dyDescent="0.2">
      <c r="A8644"/>
      <c r="J8644"/>
      <c r="AA8644"/>
      <c r="AB8644"/>
      <c r="AC8644"/>
      <c r="AD8644"/>
      <c r="AE8644"/>
      <c r="AF8644"/>
      <c r="AG8644"/>
      <c r="AH8644"/>
    </row>
    <row r="8645" spans="1:34" x14ac:dyDescent="0.2">
      <c r="A8645"/>
      <c r="J8645"/>
      <c r="AA8645"/>
      <c r="AB8645"/>
      <c r="AC8645"/>
      <c r="AD8645"/>
      <c r="AE8645"/>
      <c r="AF8645"/>
      <c r="AG8645"/>
      <c r="AH8645"/>
    </row>
    <row r="8646" spans="1:34" x14ac:dyDescent="0.2">
      <c r="A8646"/>
      <c r="J8646"/>
      <c r="AA8646"/>
      <c r="AB8646"/>
      <c r="AC8646"/>
      <c r="AD8646"/>
      <c r="AE8646"/>
      <c r="AF8646"/>
      <c r="AG8646"/>
      <c r="AH8646"/>
    </row>
    <row r="8647" spans="1:34" x14ac:dyDescent="0.2">
      <c r="A8647"/>
      <c r="J8647"/>
      <c r="AA8647"/>
      <c r="AB8647"/>
      <c r="AC8647"/>
      <c r="AD8647"/>
      <c r="AE8647"/>
      <c r="AF8647"/>
      <c r="AG8647"/>
      <c r="AH8647"/>
    </row>
    <row r="8648" spans="1:34" x14ac:dyDescent="0.2">
      <c r="A8648"/>
      <c r="J8648"/>
      <c r="AA8648"/>
      <c r="AB8648"/>
      <c r="AC8648"/>
      <c r="AD8648"/>
      <c r="AE8648"/>
      <c r="AF8648"/>
      <c r="AG8648"/>
      <c r="AH8648"/>
    </row>
    <row r="8649" spans="1:34" x14ac:dyDescent="0.2">
      <c r="A8649"/>
      <c r="J8649"/>
      <c r="AA8649"/>
      <c r="AB8649"/>
      <c r="AC8649"/>
      <c r="AD8649"/>
      <c r="AE8649"/>
      <c r="AF8649"/>
      <c r="AG8649"/>
      <c r="AH8649"/>
    </row>
    <row r="8650" spans="1:34" x14ac:dyDescent="0.2">
      <c r="A8650"/>
      <c r="J8650"/>
      <c r="AA8650"/>
      <c r="AB8650"/>
      <c r="AC8650"/>
      <c r="AD8650"/>
      <c r="AE8650"/>
      <c r="AF8650"/>
      <c r="AG8650"/>
      <c r="AH8650"/>
    </row>
    <row r="8651" spans="1:34" x14ac:dyDescent="0.2">
      <c r="A8651"/>
      <c r="J8651"/>
      <c r="AA8651"/>
      <c r="AB8651"/>
      <c r="AC8651"/>
      <c r="AD8651"/>
      <c r="AE8651"/>
      <c r="AF8651"/>
      <c r="AG8651"/>
      <c r="AH8651"/>
    </row>
    <row r="8652" spans="1:34" x14ac:dyDescent="0.2">
      <c r="A8652"/>
      <c r="J8652"/>
      <c r="AA8652"/>
      <c r="AB8652"/>
      <c r="AC8652"/>
      <c r="AD8652"/>
      <c r="AE8652"/>
      <c r="AF8652"/>
      <c r="AG8652"/>
      <c r="AH8652"/>
    </row>
    <row r="8653" spans="1:34" x14ac:dyDescent="0.2">
      <c r="A8653"/>
      <c r="J8653"/>
      <c r="AA8653"/>
      <c r="AB8653"/>
      <c r="AC8653"/>
      <c r="AD8653"/>
      <c r="AE8653"/>
      <c r="AF8653"/>
      <c r="AG8653"/>
      <c r="AH8653"/>
    </row>
    <row r="8654" spans="1:34" x14ac:dyDescent="0.2">
      <c r="A8654"/>
      <c r="J8654"/>
      <c r="AA8654"/>
      <c r="AB8654"/>
      <c r="AC8654"/>
      <c r="AD8654"/>
      <c r="AE8654"/>
      <c r="AF8654"/>
      <c r="AG8654"/>
      <c r="AH8654"/>
    </row>
    <row r="8655" spans="1:34" x14ac:dyDescent="0.2">
      <c r="A8655"/>
      <c r="J8655"/>
      <c r="AA8655"/>
      <c r="AB8655"/>
      <c r="AC8655"/>
      <c r="AD8655"/>
      <c r="AE8655"/>
      <c r="AF8655"/>
      <c r="AG8655"/>
      <c r="AH8655"/>
    </row>
    <row r="8656" spans="1:34" x14ac:dyDescent="0.2">
      <c r="A8656"/>
      <c r="J8656"/>
      <c r="AA8656"/>
      <c r="AB8656"/>
      <c r="AC8656"/>
      <c r="AD8656"/>
      <c r="AE8656"/>
      <c r="AF8656"/>
      <c r="AG8656"/>
      <c r="AH8656"/>
    </row>
    <row r="8657" spans="1:34" x14ac:dyDescent="0.2">
      <c r="A8657"/>
      <c r="J8657"/>
      <c r="AA8657"/>
      <c r="AB8657"/>
      <c r="AC8657"/>
      <c r="AD8657"/>
      <c r="AE8657"/>
      <c r="AF8657"/>
      <c r="AG8657"/>
      <c r="AH8657"/>
    </row>
    <row r="8658" spans="1:34" x14ac:dyDescent="0.2">
      <c r="A8658"/>
      <c r="J8658"/>
      <c r="AA8658"/>
      <c r="AB8658"/>
      <c r="AC8658"/>
      <c r="AD8658"/>
      <c r="AE8658"/>
      <c r="AF8658"/>
      <c r="AG8658"/>
      <c r="AH8658"/>
    </row>
    <row r="8659" spans="1:34" x14ac:dyDescent="0.2">
      <c r="A8659"/>
      <c r="J8659"/>
      <c r="AA8659"/>
      <c r="AB8659"/>
      <c r="AC8659"/>
      <c r="AD8659"/>
      <c r="AE8659"/>
      <c r="AF8659"/>
      <c r="AG8659"/>
      <c r="AH8659"/>
    </row>
    <row r="8660" spans="1:34" x14ac:dyDescent="0.2">
      <c r="A8660"/>
      <c r="J8660"/>
      <c r="AA8660"/>
      <c r="AB8660"/>
      <c r="AC8660"/>
      <c r="AD8660"/>
      <c r="AE8660"/>
      <c r="AF8660"/>
      <c r="AG8660"/>
      <c r="AH8660"/>
    </row>
    <row r="8661" spans="1:34" x14ac:dyDescent="0.2">
      <c r="A8661"/>
      <c r="J8661"/>
      <c r="AA8661"/>
      <c r="AB8661"/>
      <c r="AC8661"/>
      <c r="AD8661"/>
      <c r="AE8661"/>
      <c r="AF8661"/>
      <c r="AG8661"/>
      <c r="AH8661"/>
    </row>
    <row r="8662" spans="1:34" x14ac:dyDescent="0.2">
      <c r="A8662"/>
      <c r="J8662"/>
      <c r="AA8662"/>
      <c r="AB8662"/>
      <c r="AC8662"/>
      <c r="AD8662"/>
      <c r="AE8662"/>
      <c r="AF8662"/>
      <c r="AG8662"/>
      <c r="AH8662"/>
    </row>
    <row r="8663" spans="1:34" x14ac:dyDescent="0.2">
      <c r="A8663"/>
      <c r="J8663"/>
      <c r="AA8663"/>
      <c r="AB8663"/>
      <c r="AC8663"/>
      <c r="AD8663"/>
      <c r="AE8663"/>
      <c r="AF8663"/>
      <c r="AG8663"/>
      <c r="AH8663"/>
    </row>
    <row r="8664" spans="1:34" x14ac:dyDescent="0.2">
      <c r="A8664"/>
      <c r="J8664"/>
      <c r="AA8664"/>
      <c r="AB8664"/>
      <c r="AC8664"/>
      <c r="AD8664"/>
      <c r="AE8664"/>
      <c r="AF8664"/>
      <c r="AG8664"/>
      <c r="AH8664"/>
    </row>
    <row r="8665" spans="1:34" x14ac:dyDescent="0.2">
      <c r="A8665"/>
      <c r="J8665"/>
      <c r="AA8665"/>
      <c r="AB8665"/>
      <c r="AC8665"/>
      <c r="AD8665"/>
      <c r="AE8665"/>
      <c r="AF8665"/>
      <c r="AG8665"/>
      <c r="AH8665"/>
    </row>
    <row r="8666" spans="1:34" x14ac:dyDescent="0.2">
      <c r="A8666"/>
      <c r="J8666"/>
      <c r="AA8666"/>
      <c r="AB8666"/>
      <c r="AC8666"/>
      <c r="AD8666"/>
      <c r="AE8666"/>
      <c r="AF8666"/>
      <c r="AG8666"/>
      <c r="AH8666"/>
    </row>
    <row r="8667" spans="1:34" x14ac:dyDescent="0.2">
      <c r="A8667"/>
      <c r="J8667"/>
      <c r="AA8667"/>
      <c r="AB8667"/>
      <c r="AC8667"/>
      <c r="AD8667"/>
      <c r="AE8667"/>
      <c r="AF8667"/>
      <c r="AG8667"/>
      <c r="AH8667"/>
    </row>
    <row r="8668" spans="1:34" x14ac:dyDescent="0.2">
      <c r="A8668"/>
      <c r="J8668"/>
      <c r="AA8668"/>
      <c r="AB8668"/>
      <c r="AC8668"/>
      <c r="AD8668"/>
      <c r="AE8668"/>
      <c r="AF8668"/>
      <c r="AG8668"/>
      <c r="AH8668"/>
    </row>
    <row r="8669" spans="1:34" x14ac:dyDescent="0.2">
      <c r="A8669"/>
      <c r="J8669"/>
      <c r="AA8669"/>
      <c r="AB8669"/>
      <c r="AC8669"/>
      <c r="AD8669"/>
      <c r="AE8669"/>
      <c r="AF8669"/>
      <c r="AG8669"/>
      <c r="AH8669"/>
    </row>
    <row r="8670" spans="1:34" x14ac:dyDescent="0.2">
      <c r="A8670"/>
      <c r="J8670"/>
      <c r="AA8670"/>
      <c r="AB8670"/>
      <c r="AC8670"/>
      <c r="AD8670"/>
      <c r="AE8670"/>
      <c r="AF8670"/>
      <c r="AG8670"/>
      <c r="AH8670"/>
    </row>
    <row r="8671" spans="1:34" x14ac:dyDescent="0.2">
      <c r="A8671"/>
      <c r="J8671"/>
      <c r="AA8671"/>
      <c r="AB8671"/>
      <c r="AC8671"/>
      <c r="AD8671"/>
      <c r="AE8671"/>
      <c r="AF8671"/>
      <c r="AG8671"/>
      <c r="AH8671"/>
    </row>
    <row r="8672" spans="1:34" x14ac:dyDescent="0.2">
      <c r="A8672"/>
      <c r="J8672"/>
      <c r="AA8672"/>
      <c r="AB8672"/>
      <c r="AC8672"/>
      <c r="AD8672"/>
      <c r="AE8672"/>
      <c r="AF8672"/>
      <c r="AG8672"/>
      <c r="AH8672"/>
    </row>
    <row r="8673" spans="1:34" x14ac:dyDescent="0.2">
      <c r="A8673"/>
      <c r="J8673"/>
      <c r="AA8673"/>
      <c r="AB8673"/>
      <c r="AC8673"/>
      <c r="AD8673"/>
      <c r="AE8673"/>
      <c r="AF8673"/>
      <c r="AG8673"/>
      <c r="AH8673"/>
    </row>
    <row r="8674" spans="1:34" x14ac:dyDescent="0.2">
      <c r="A8674"/>
      <c r="J8674"/>
      <c r="AA8674"/>
      <c r="AB8674"/>
      <c r="AC8674"/>
      <c r="AD8674"/>
      <c r="AE8674"/>
      <c r="AF8674"/>
      <c r="AG8674"/>
      <c r="AH8674"/>
    </row>
    <row r="8675" spans="1:34" x14ac:dyDescent="0.2">
      <c r="A8675"/>
      <c r="J8675"/>
      <c r="AA8675"/>
      <c r="AB8675"/>
      <c r="AC8675"/>
      <c r="AD8675"/>
      <c r="AE8675"/>
      <c r="AF8675"/>
      <c r="AG8675"/>
      <c r="AH8675"/>
    </row>
    <row r="8676" spans="1:34" x14ac:dyDescent="0.2">
      <c r="A8676"/>
      <c r="J8676"/>
      <c r="AA8676"/>
      <c r="AB8676"/>
      <c r="AC8676"/>
      <c r="AD8676"/>
      <c r="AE8676"/>
      <c r="AF8676"/>
      <c r="AG8676"/>
      <c r="AH8676"/>
    </row>
    <row r="8677" spans="1:34" x14ac:dyDescent="0.2">
      <c r="A8677"/>
      <c r="J8677"/>
      <c r="AA8677"/>
      <c r="AB8677"/>
      <c r="AC8677"/>
      <c r="AD8677"/>
      <c r="AE8677"/>
      <c r="AF8677"/>
      <c r="AG8677"/>
      <c r="AH8677"/>
    </row>
    <row r="8678" spans="1:34" x14ac:dyDescent="0.2">
      <c r="A8678"/>
      <c r="J8678"/>
      <c r="AA8678"/>
      <c r="AB8678"/>
      <c r="AC8678"/>
      <c r="AD8678"/>
      <c r="AE8678"/>
      <c r="AF8678"/>
      <c r="AG8678"/>
      <c r="AH8678"/>
    </row>
    <row r="8679" spans="1:34" x14ac:dyDescent="0.2">
      <c r="A8679"/>
      <c r="J8679"/>
      <c r="AA8679"/>
      <c r="AB8679"/>
      <c r="AC8679"/>
      <c r="AD8679"/>
      <c r="AE8679"/>
      <c r="AF8679"/>
      <c r="AG8679"/>
      <c r="AH8679"/>
    </row>
    <row r="8680" spans="1:34" x14ac:dyDescent="0.2">
      <c r="A8680"/>
      <c r="J8680"/>
      <c r="AA8680"/>
      <c r="AB8680"/>
      <c r="AC8680"/>
      <c r="AD8680"/>
      <c r="AE8680"/>
      <c r="AF8680"/>
      <c r="AG8680"/>
      <c r="AH8680"/>
    </row>
    <row r="8681" spans="1:34" x14ac:dyDescent="0.2">
      <c r="A8681"/>
      <c r="J8681"/>
      <c r="AA8681"/>
      <c r="AB8681"/>
      <c r="AC8681"/>
      <c r="AD8681"/>
      <c r="AE8681"/>
      <c r="AF8681"/>
      <c r="AG8681"/>
      <c r="AH8681"/>
    </row>
    <row r="8682" spans="1:34" x14ac:dyDescent="0.2">
      <c r="A8682"/>
      <c r="J8682"/>
      <c r="AA8682"/>
      <c r="AB8682"/>
      <c r="AC8682"/>
      <c r="AD8682"/>
      <c r="AE8682"/>
      <c r="AF8682"/>
      <c r="AG8682"/>
      <c r="AH8682"/>
    </row>
    <row r="8683" spans="1:34" x14ac:dyDescent="0.2">
      <c r="A8683"/>
      <c r="J8683"/>
      <c r="AA8683"/>
      <c r="AB8683"/>
      <c r="AC8683"/>
      <c r="AD8683"/>
      <c r="AE8683"/>
      <c r="AF8683"/>
      <c r="AG8683"/>
      <c r="AH8683"/>
    </row>
    <row r="8684" spans="1:34" x14ac:dyDescent="0.2">
      <c r="A8684"/>
      <c r="J8684"/>
      <c r="AA8684"/>
      <c r="AB8684"/>
      <c r="AC8684"/>
      <c r="AD8684"/>
      <c r="AE8684"/>
      <c r="AF8684"/>
      <c r="AG8684"/>
      <c r="AH8684"/>
    </row>
    <row r="8685" spans="1:34" x14ac:dyDescent="0.2">
      <c r="A8685"/>
      <c r="J8685"/>
      <c r="AA8685"/>
      <c r="AB8685"/>
      <c r="AC8685"/>
      <c r="AD8685"/>
      <c r="AE8685"/>
      <c r="AF8685"/>
      <c r="AG8685"/>
      <c r="AH8685"/>
    </row>
    <row r="8686" spans="1:34" x14ac:dyDescent="0.2">
      <c r="A8686"/>
      <c r="J8686"/>
      <c r="AA8686"/>
      <c r="AB8686"/>
      <c r="AC8686"/>
      <c r="AD8686"/>
      <c r="AE8686"/>
      <c r="AF8686"/>
      <c r="AG8686"/>
      <c r="AH8686"/>
    </row>
    <row r="8687" spans="1:34" x14ac:dyDescent="0.2">
      <c r="A8687"/>
      <c r="J8687"/>
      <c r="AA8687"/>
      <c r="AB8687"/>
      <c r="AC8687"/>
      <c r="AD8687"/>
      <c r="AE8687"/>
      <c r="AF8687"/>
      <c r="AG8687"/>
      <c r="AH8687"/>
    </row>
    <row r="8688" spans="1:34" x14ac:dyDescent="0.2">
      <c r="A8688"/>
      <c r="J8688"/>
      <c r="AA8688"/>
      <c r="AB8688"/>
      <c r="AC8688"/>
      <c r="AD8688"/>
      <c r="AE8688"/>
      <c r="AF8688"/>
      <c r="AG8688"/>
      <c r="AH8688"/>
    </row>
    <row r="8689" spans="1:34" x14ac:dyDescent="0.2">
      <c r="A8689"/>
      <c r="J8689"/>
      <c r="AA8689"/>
      <c r="AB8689"/>
      <c r="AC8689"/>
      <c r="AD8689"/>
      <c r="AE8689"/>
      <c r="AF8689"/>
      <c r="AG8689"/>
      <c r="AH8689"/>
    </row>
    <row r="8690" spans="1:34" x14ac:dyDescent="0.2">
      <c r="A8690"/>
      <c r="J8690"/>
      <c r="AA8690"/>
      <c r="AB8690"/>
      <c r="AC8690"/>
      <c r="AD8690"/>
      <c r="AE8690"/>
      <c r="AF8690"/>
      <c r="AG8690"/>
      <c r="AH8690"/>
    </row>
    <row r="8691" spans="1:34" x14ac:dyDescent="0.2">
      <c r="A8691"/>
      <c r="J8691"/>
      <c r="AA8691"/>
      <c r="AB8691"/>
      <c r="AC8691"/>
      <c r="AD8691"/>
      <c r="AE8691"/>
      <c r="AF8691"/>
      <c r="AG8691"/>
      <c r="AH8691"/>
    </row>
    <row r="8692" spans="1:34" x14ac:dyDescent="0.2">
      <c r="A8692"/>
      <c r="J8692"/>
      <c r="AA8692"/>
      <c r="AB8692"/>
      <c r="AC8692"/>
      <c r="AD8692"/>
      <c r="AE8692"/>
      <c r="AF8692"/>
      <c r="AG8692"/>
      <c r="AH8692"/>
    </row>
    <row r="8693" spans="1:34" x14ac:dyDescent="0.2">
      <c r="A8693"/>
      <c r="J8693"/>
      <c r="AA8693"/>
      <c r="AB8693"/>
      <c r="AC8693"/>
      <c r="AD8693"/>
      <c r="AE8693"/>
      <c r="AF8693"/>
      <c r="AG8693"/>
      <c r="AH8693"/>
    </row>
    <row r="8694" spans="1:34" x14ac:dyDescent="0.2">
      <c r="A8694"/>
      <c r="J8694"/>
      <c r="AA8694"/>
      <c r="AB8694"/>
      <c r="AC8694"/>
      <c r="AD8694"/>
      <c r="AE8694"/>
      <c r="AF8694"/>
      <c r="AG8694"/>
      <c r="AH8694"/>
    </row>
    <row r="8695" spans="1:34" x14ac:dyDescent="0.2">
      <c r="A8695"/>
      <c r="J8695"/>
      <c r="AA8695"/>
      <c r="AB8695"/>
      <c r="AC8695"/>
      <c r="AD8695"/>
      <c r="AE8695"/>
      <c r="AF8695"/>
      <c r="AG8695"/>
      <c r="AH8695"/>
    </row>
    <row r="8696" spans="1:34" x14ac:dyDescent="0.2">
      <c r="A8696"/>
      <c r="J8696"/>
      <c r="AA8696"/>
      <c r="AB8696"/>
      <c r="AC8696"/>
      <c r="AD8696"/>
      <c r="AE8696"/>
      <c r="AF8696"/>
      <c r="AG8696"/>
      <c r="AH8696"/>
    </row>
    <row r="8697" spans="1:34" x14ac:dyDescent="0.2">
      <c r="A8697"/>
      <c r="J8697"/>
      <c r="AA8697"/>
      <c r="AB8697"/>
      <c r="AC8697"/>
      <c r="AD8697"/>
      <c r="AE8697"/>
      <c r="AF8697"/>
      <c r="AG8697"/>
      <c r="AH8697"/>
    </row>
    <row r="8698" spans="1:34" x14ac:dyDescent="0.2">
      <c r="A8698"/>
      <c r="J8698"/>
      <c r="AA8698"/>
      <c r="AB8698"/>
      <c r="AC8698"/>
      <c r="AD8698"/>
      <c r="AE8698"/>
      <c r="AF8698"/>
      <c r="AG8698"/>
      <c r="AH8698"/>
    </row>
    <row r="8699" spans="1:34" x14ac:dyDescent="0.2">
      <c r="A8699"/>
      <c r="J8699"/>
      <c r="AA8699"/>
      <c r="AB8699"/>
      <c r="AC8699"/>
      <c r="AD8699"/>
      <c r="AE8699"/>
      <c r="AF8699"/>
      <c r="AG8699"/>
      <c r="AH8699"/>
    </row>
    <row r="8700" spans="1:34" x14ac:dyDescent="0.2">
      <c r="A8700"/>
      <c r="J8700"/>
      <c r="AA8700"/>
      <c r="AB8700"/>
      <c r="AC8700"/>
      <c r="AD8700"/>
      <c r="AE8700"/>
      <c r="AF8700"/>
      <c r="AG8700"/>
      <c r="AH8700"/>
    </row>
    <row r="8701" spans="1:34" x14ac:dyDescent="0.2">
      <c r="A8701"/>
      <c r="J8701"/>
      <c r="AA8701"/>
      <c r="AB8701"/>
      <c r="AC8701"/>
      <c r="AD8701"/>
      <c r="AE8701"/>
      <c r="AF8701"/>
      <c r="AG8701"/>
      <c r="AH8701"/>
    </row>
    <row r="8702" spans="1:34" x14ac:dyDescent="0.2">
      <c r="A8702"/>
      <c r="J8702"/>
      <c r="AA8702"/>
      <c r="AB8702"/>
      <c r="AC8702"/>
      <c r="AD8702"/>
      <c r="AE8702"/>
      <c r="AF8702"/>
      <c r="AG8702"/>
      <c r="AH8702"/>
    </row>
    <row r="8703" spans="1:34" x14ac:dyDescent="0.2">
      <c r="A8703"/>
      <c r="J8703"/>
      <c r="AA8703"/>
      <c r="AB8703"/>
      <c r="AC8703"/>
      <c r="AD8703"/>
      <c r="AE8703"/>
      <c r="AF8703"/>
      <c r="AG8703"/>
      <c r="AH8703"/>
    </row>
    <row r="8704" spans="1:34" x14ac:dyDescent="0.2">
      <c r="A8704"/>
      <c r="J8704"/>
      <c r="AA8704"/>
      <c r="AB8704"/>
      <c r="AC8704"/>
      <c r="AD8704"/>
      <c r="AE8704"/>
      <c r="AF8704"/>
      <c r="AG8704"/>
      <c r="AH8704"/>
    </row>
    <row r="8705" spans="1:34" x14ac:dyDescent="0.2">
      <c r="A8705"/>
      <c r="J8705"/>
      <c r="AA8705"/>
      <c r="AB8705"/>
      <c r="AC8705"/>
      <c r="AD8705"/>
      <c r="AE8705"/>
      <c r="AF8705"/>
      <c r="AG8705"/>
      <c r="AH8705"/>
    </row>
    <row r="8706" spans="1:34" x14ac:dyDescent="0.2">
      <c r="A8706"/>
      <c r="J8706"/>
      <c r="AA8706"/>
      <c r="AB8706"/>
      <c r="AC8706"/>
      <c r="AD8706"/>
      <c r="AE8706"/>
      <c r="AF8706"/>
      <c r="AG8706"/>
      <c r="AH8706"/>
    </row>
    <row r="8707" spans="1:34" x14ac:dyDescent="0.2">
      <c r="A8707"/>
      <c r="J8707"/>
      <c r="AA8707"/>
      <c r="AB8707"/>
      <c r="AC8707"/>
      <c r="AD8707"/>
      <c r="AE8707"/>
      <c r="AF8707"/>
      <c r="AG8707"/>
      <c r="AH8707"/>
    </row>
    <row r="8708" spans="1:34" x14ac:dyDescent="0.2">
      <c r="A8708"/>
      <c r="J8708"/>
      <c r="AA8708"/>
      <c r="AB8708"/>
      <c r="AC8708"/>
      <c r="AD8708"/>
      <c r="AE8708"/>
      <c r="AF8708"/>
      <c r="AG8708"/>
      <c r="AH8708"/>
    </row>
    <row r="8709" spans="1:34" x14ac:dyDescent="0.2">
      <c r="A8709"/>
      <c r="J8709"/>
      <c r="AA8709"/>
      <c r="AB8709"/>
      <c r="AC8709"/>
      <c r="AD8709"/>
      <c r="AE8709"/>
      <c r="AF8709"/>
      <c r="AG8709"/>
      <c r="AH8709"/>
    </row>
    <row r="8710" spans="1:34" x14ac:dyDescent="0.2">
      <c r="A8710"/>
      <c r="J8710"/>
      <c r="AA8710"/>
      <c r="AB8710"/>
      <c r="AC8710"/>
      <c r="AD8710"/>
      <c r="AE8710"/>
      <c r="AF8710"/>
      <c r="AG8710"/>
      <c r="AH8710"/>
    </row>
    <row r="8711" spans="1:34" x14ac:dyDescent="0.2">
      <c r="A8711"/>
      <c r="J8711"/>
      <c r="AA8711"/>
      <c r="AB8711"/>
      <c r="AC8711"/>
      <c r="AD8711"/>
      <c r="AE8711"/>
      <c r="AF8711"/>
      <c r="AG8711"/>
      <c r="AH8711"/>
    </row>
    <row r="8712" spans="1:34" x14ac:dyDescent="0.2">
      <c r="A8712"/>
      <c r="J8712"/>
      <c r="AA8712"/>
      <c r="AB8712"/>
      <c r="AC8712"/>
      <c r="AD8712"/>
      <c r="AE8712"/>
      <c r="AF8712"/>
      <c r="AG8712"/>
      <c r="AH8712"/>
    </row>
    <row r="8713" spans="1:34" x14ac:dyDescent="0.2">
      <c r="A8713"/>
      <c r="J8713"/>
      <c r="AA8713"/>
      <c r="AB8713"/>
      <c r="AC8713"/>
      <c r="AD8713"/>
      <c r="AE8713"/>
      <c r="AF8713"/>
      <c r="AG8713"/>
      <c r="AH8713"/>
    </row>
    <row r="8714" spans="1:34" x14ac:dyDescent="0.2">
      <c r="A8714"/>
      <c r="J8714"/>
      <c r="AA8714"/>
      <c r="AB8714"/>
      <c r="AC8714"/>
      <c r="AD8714"/>
      <c r="AE8714"/>
      <c r="AF8714"/>
      <c r="AG8714"/>
      <c r="AH8714"/>
    </row>
    <row r="8715" spans="1:34" x14ac:dyDescent="0.2">
      <c r="A8715"/>
      <c r="J8715"/>
      <c r="AA8715"/>
      <c r="AB8715"/>
      <c r="AC8715"/>
      <c r="AD8715"/>
      <c r="AE8715"/>
      <c r="AF8715"/>
      <c r="AG8715"/>
      <c r="AH8715"/>
    </row>
    <row r="8716" spans="1:34" x14ac:dyDescent="0.2">
      <c r="A8716"/>
      <c r="J8716"/>
      <c r="AA8716"/>
      <c r="AB8716"/>
      <c r="AC8716"/>
      <c r="AD8716"/>
      <c r="AE8716"/>
      <c r="AF8716"/>
      <c r="AG8716"/>
      <c r="AH8716"/>
    </row>
    <row r="8717" spans="1:34" x14ac:dyDescent="0.2">
      <c r="A8717"/>
      <c r="J8717"/>
      <c r="AA8717"/>
      <c r="AB8717"/>
      <c r="AC8717"/>
      <c r="AD8717"/>
      <c r="AE8717"/>
      <c r="AF8717"/>
      <c r="AG8717"/>
      <c r="AH8717"/>
    </row>
    <row r="8718" spans="1:34" x14ac:dyDescent="0.2">
      <c r="A8718"/>
      <c r="J8718"/>
      <c r="AA8718"/>
      <c r="AB8718"/>
      <c r="AC8718"/>
      <c r="AD8718"/>
      <c r="AE8718"/>
      <c r="AF8718"/>
      <c r="AG8718"/>
      <c r="AH8718"/>
    </row>
    <row r="8719" spans="1:34" x14ac:dyDescent="0.2">
      <c r="A8719"/>
      <c r="J8719"/>
      <c r="AA8719"/>
      <c r="AB8719"/>
      <c r="AC8719"/>
      <c r="AD8719"/>
      <c r="AE8719"/>
      <c r="AF8719"/>
      <c r="AG8719"/>
      <c r="AH8719"/>
    </row>
    <row r="8720" spans="1:34" x14ac:dyDescent="0.2">
      <c r="A8720"/>
      <c r="J8720"/>
      <c r="AA8720"/>
      <c r="AB8720"/>
      <c r="AC8720"/>
      <c r="AD8720"/>
      <c r="AE8720"/>
      <c r="AF8720"/>
      <c r="AG8720"/>
      <c r="AH8720"/>
    </row>
    <row r="8721" spans="1:34" x14ac:dyDescent="0.2">
      <c r="A8721"/>
      <c r="J8721"/>
      <c r="AA8721"/>
      <c r="AB8721"/>
      <c r="AC8721"/>
      <c r="AD8721"/>
      <c r="AE8721"/>
      <c r="AF8721"/>
      <c r="AG8721"/>
      <c r="AH8721"/>
    </row>
    <row r="8722" spans="1:34" x14ac:dyDescent="0.2">
      <c r="A8722"/>
      <c r="J8722"/>
      <c r="AA8722"/>
      <c r="AB8722"/>
      <c r="AC8722"/>
      <c r="AD8722"/>
      <c r="AE8722"/>
      <c r="AF8722"/>
      <c r="AG8722"/>
      <c r="AH8722"/>
    </row>
    <row r="8723" spans="1:34" x14ac:dyDescent="0.2">
      <c r="A8723"/>
      <c r="J8723"/>
      <c r="AA8723"/>
      <c r="AB8723"/>
      <c r="AC8723"/>
      <c r="AD8723"/>
      <c r="AE8723"/>
      <c r="AF8723"/>
      <c r="AG8723"/>
      <c r="AH8723"/>
    </row>
    <row r="8724" spans="1:34" x14ac:dyDescent="0.2">
      <c r="A8724"/>
      <c r="J8724"/>
      <c r="AA8724"/>
      <c r="AB8724"/>
      <c r="AC8724"/>
      <c r="AD8724"/>
      <c r="AE8724"/>
      <c r="AF8724"/>
      <c r="AG8724"/>
      <c r="AH8724"/>
    </row>
    <row r="8725" spans="1:34" x14ac:dyDescent="0.2">
      <c r="A8725"/>
      <c r="J8725"/>
      <c r="AA8725"/>
      <c r="AB8725"/>
      <c r="AC8725"/>
      <c r="AD8725"/>
      <c r="AE8725"/>
      <c r="AF8725"/>
      <c r="AG8725"/>
      <c r="AH8725"/>
    </row>
    <row r="8726" spans="1:34" x14ac:dyDescent="0.2">
      <c r="A8726"/>
      <c r="J8726"/>
      <c r="AA8726"/>
      <c r="AB8726"/>
      <c r="AC8726"/>
      <c r="AD8726"/>
      <c r="AE8726"/>
      <c r="AF8726"/>
      <c r="AG8726"/>
      <c r="AH8726"/>
    </row>
    <row r="8727" spans="1:34" x14ac:dyDescent="0.2">
      <c r="A8727"/>
      <c r="J8727"/>
      <c r="AA8727"/>
      <c r="AB8727"/>
      <c r="AC8727"/>
      <c r="AD8727"/>
      <c r="AE8727"/>
      <c r="AF8727"/>
      <c r="AG8727"/>
      <c r="AH8727"/>
    </row>
    <row r="8728" spans="1:34" x14ac:dyDescent="0.2">
      <c r="A8728"/>
      <c r="J8728"/>
      <c r="AA8728"/>
      <c r="AB8728"/>
      <c r="AC8728"/>
      <c r="AD8728"/>
      <c r="AE8728"/>
      <c r="AF8728"/>
      <c r="AG8728"/>
      <c r="AH8728"/>
    </row>
    <row r="8729" spans="1:34" x14ac:dyDescent="0.2">
      <c r="A8729"/>
      <c r="J8729"/>
      <c r="AA8729"/>
      <c r="AB8729"/>
      <c r="AC8729"/>
      <c r="AD8729"/>
      <c r="AE8729"/>
      <c r="AF8729"/>
      <c r="AG8729"/>
      <c r="AH8729"/>
    </row>
    <row r="8730" spans="1:34" x14ac:dyDescent="0.2">
      <c r="A8730"/>
      <c r="J8730"/>
      <c r="AA8730"/>
      <c r="AB8730"/>
      <c r="AC8730"/>
      <c r="AD8730"/>
      <c r="AE8730"/>
      <c r="AF8730"/>
      <c r="AG8730"/>
      <c r="AH8730"/>
    </row>
    <row r="8731" spans="1:34" x14ac:dyDescent="0.2">
      <c r="A8731"/>
      <c r="J8731"/>
      <c r="AA8731"/>
      <c r="AB8731"/>
      <c r="AC8731"/>
      <c r="AD8731"/>
      <c r="AE8731"/>
      <c r="AF8731"/>
      <c r="AG8731"/>
      <c r="AH8731"/>
    </row>
    <row r="8732" spans="1:34" x14ac:dyDescent="0.2">
      <c r="A8732"/>
      <c r="J8732"/>
      <c r="AA8732"/>
      <c r="AB8732"/>
      <c r="AC8732"/>
      <c r="AD8732"/>
      <c r="AE8732"/>
      <c r="AF8732"/>
      <c r="AG8732"/>
      <c r="AH8732"/>
    </row>
    <row r="8733" spans="1:34" x14ac:dyDescent="0.2">
      <c r="A8733"/>
      <c r="J8733"/>
      <c r="AA8733"/>
      <c r="AB8733"/>
      <c r="AC8733"/>
      <c r="AD8733"/>
      <c r="AE8733"/>
      <c r="AF8733"/>
      <c r="AG8733"/>
      <c r="AH8733"/>
    </row>
    <row r="8734" spans="1:34" x14ac:dyDescent="0.2">
      <c r="A8734"/>
      <c r="J8734"/>
      <c r="AA8734"/>
      <c r="AB8734"/>
      <c r="AC8734"/>
      <c r="AD8734"/>
      <c r="AE8734"/>
      <c r="AF8734"/>
      <c r="AG8734"/>
      <c r="AH8734"/>
    </row>
    <row r="8735" spans="1:34" x14ac:dyDescent="0.2">
      <c r="A8735"/>
      <c r="J8735"/>
      <c r="AA8735"/>
      <c r="AB8735"/>
      <c r="AC8735"/>
      <c r="AD8735"/>
      <c r="AE8735"/>
      <c r="AF8735"/>
      <c r="AG8735"/>
      <c r="AH8735"/>
    </row>
    <row r="8736" spans="1:34" x14ac:dyDescent="0.2">
      <c r="A8736"/>
      <c r="J8736"/>
      <c r="AA8736"/>
      <c r="AB8736"/>
      <c r="AC8736"/>
      <c r="AD8736"/>
      <c r="AE8736"/>
      <c r="AF8736"/>
      <c r="AG8736"/>
      <c r="AH8736"/>
    </row>
    <row r="8737" spans="1:34" x14ac:dyDescent="0.2">
      <c r="A8737"/>
      <c r="J8737"/>
      <c r="AA8737"/>
      <c r="AB8737"/>
      <c r="AC8737"/>
      <c r="AD8737"/>
      <c r="AE8737"/>
      <c r="AF8737"/>
      <c r="AG8737"/>
      <c r="AH8737"/>
    </row>
    <row r="8738" spans="1:34" x14ac:dyDescent="0.2">
      <c r="A8738"/>
      <c r="J8738"/>
      <c r="AA8738"/>
      <c r="AB8738"/>
      <c r="AC8738"/>
      <c r="AD8738"/>
      <c r="AE8738"/>
      <c r="AF8738"/>
      <c r="AG8738"/>
      <c r="AH8738"/>
    </row>
    <row r="8739" spans="1:34" x14ac:dyDescent="0.2">
      <c r="A8739"/>
      <c r="J8739"/>
      <c r="AA8739"/>
      <c r="AB8739"/>
      <c r="AC8739"/>
      <c r="AD8739"/>
      <c r="AE8739"/>
      <c r="AF8739"/>
      <c r="AG8739"/>
      <c r="AH8739"/>
    </row>
    <row r="8740" spans="1:34" x14ac:dyDescent="0.2">
      <c r="A8740"/>
      <c r="J8740"/>
      <c r="AA8740"/>
      <c r="AB8740"/>
      <c r="AC8740"/>
      <c r="AD8740"/>
      <c r="AE8740"/>
      <c r="AF8740"/>
      <c r="AG8740"/>
      <c r="AH8740"/>
    </row>
    <row r="8741" spans="1:34" x14ac:dyDescent="0.2">
      <c r="A8741"/>
      <c r="J8741"/>
      <c r="AA8741"/>
      <c r="AB8741"/>
      <c r="AC8741"/>
      <c r="AD8741"/>
      <c r="AE8741"/>
      <c r="AF8741"/>
      <c r="AG8741"/>
      <c r="AH8741"/>
    </row>
    <row r="8742" spans="1:34" x14ac:dyDescent="0.2">
      <c r="A8742"/>
      <c r="J8742"/>
      <c r="AA8742"/>
      <c r="AB8742"/>
      <c r="AC8742"/>
      <c r="AD8742"/>
      <c r="AE8742"/>
      <c r="AF8742"/>
      <c r="AG8742"/>
      <c r="AH8742"/>
    </row>
    <row r="8743" spans="1:34" x14ac:dyDescent="0.2">
      <c r="A8743"/>
      <c r="J8743"/>
      <c r="AA8743"/>
      <c r="AB8743"/>
      <c r="AC8743"/>
      <c r="AD8743"/>
      <c r="AE8743"/>
      <c r="AF8743"/>
      <c r="AG8743"/>
      <c r="AH8743"/>
    </row>
    <row r="8744" spans="1:34" x14ac:dyDescent="0.2">
      <c r="A8744"/>
      <c r="J8744"/>
      <c r="AA8744"/>
      <c r="AB8744"/>
      <c r="AC8744"/>
      <c r="AD8744"/>
      <c r="AE8744"/>
      <c r="AF8744"/>
      <c r="AG8744"/>
      <c r="AH8744"/>
    </row>
    <row r="8745" spans="1:34" x14ac:dyDescent="0.2">
      <c r="A8745"/>
      <c r="J8745"/>
      <c r="AA8745"/>
      <c r="AB8745"/>
      <c r="AC8745"/>
      <c r="AD8745"/>
      <c r="AE8745"/>
      <c r="AF8745"/>
      <c r="AG8745"/>
      <c r="AH8745"/>
    </row>
    <row r="8746" spans="1:34" x14ac:dyDescent="0.2">
      <c r="A8746"/>
      <c r="J8746"/>
      <c r="AA8746"/>
      <c r="AB8746"/>
      <c r="AC8746"/>
      <c r="AD8746"/>
      <c r="AE8746"/>
      <c r="AF8746"/>
      <c r="AG8746"/>
      <c r="AH8746"/>
    </row>
    <row r="8747" spans="1:34" x14ac:dyDescent="0.2">
      <c r="A8747"/>
      <c r="J8747"/>
      <c r="AA8747"/>
      <c r="AB8747"/>
      <c r="AC8747"/>
      <c r="AD8747"/>
      <c r="AE8747"/>
      <c r="AF8747"/>
      <c r="AG8747"/>
      <c r="AH8747"/>
    </row>
    <row r="8748" spans="1:34" x14ac:dyDescent="0.2">
      <c r="A8748"/>
      <c r="J8748"/>
      <c r="AA8748"/>
      <c r="AB8748"/>
      <c r="AC8748"/>
      <c r="AD8748"/>
      <c r="AE8748"/>
      <c r="AF8748"/>
      <c r="AG8748"/>
      <c r="AH8748"/>
    </row>
    <row r="8749" spans="1:34" x14ac:dyDescent="0.2">
      <c r="A8749"/>
      <c r="J8749"/>
      <c r="AA8749"/>
      <c r="AB8749"/>
      <c r="AC8749"/>
      <c r="AD8749"/>
      <c r="AE8749"/>
      <c r="AF8749"/>
      <c r="AG8749"/>
      <c r="AH8749"/>
    </row>
    <row r="8750" spans="1:34" x14ac:dyDescent="0.2">
      <c r="A8750"/>
      <c r="J8750"/>
      <c r="AA8750"/>
      <c r="AB8750"/>
      <c r="AC8750"/>
      <c r="AD8750"/>
      <c r="AE8750"/>
      <c r="AF8750"/>
      <c r="AG8750"/>
      <c r="AH8750"/>
    </row>
    <row r="8751" spans="1:34" x14ac:dyDescent="0.2">
      <c r="A8751"/>
      <c r="J8751"/>
      <c r="AA8751"/>
      <c r="AB8751"/>
      <c r="AC8751"/>
      <c r="AD8751"/>
      <c r="AE8751"/>
      <c r="AF8751"/>
      <c r="AG8751"/>
      <c r="AH8751"/>
    </row>
    <row r="8752" spans="1:34" x14ac:dyDescent="0.2">
      <c r="A8752"/>
      <c r="J8752"/>
      <c r="AA8752"/>
      <c r="AB8752"/>
      <c r="AC8752"/>
      <c r="AD8752"/>
      <c r="AE8752"/>
      <c r="AF8752"/>
      <c r="AG8752"/>
      <c r="AH8752"/>
    </row>
    <row r="8753" spans="1:34" x14ac:dyDescent="0.2">
      <c r="A8753"/>
      <c r="J8753"/>
      <c r="AA8753"/>
      <c r="AB8753"/>
      <c r="AC8753"/>
      <c r="AD8753"/>
      <c r="AE8753"/>
      <c r="AF8753"/>
      <c r="AG8753"/>
      <c r="AH8753"/>
    </row>
    <row r="8754" spans="1:34" x14ac:dyDescent="0.2">
      <c r="A8754"/>
      <c r="J8754"/>
      <c r="AA8754"/>
      <c r="AB8754"/>
      <c r="AC8754"/>
      <c r="AD8754"/>
      <c r="AE8754"/>
      <c r="AF8754"/>
      <c r="AG8754"/>
      <c r="AH8754"/>
    </row>
    <row r="8755" spans="1:34" x14ac:dyDescent="0.2">
      <c r="A8755"/>
      <c r="J8755"/>
      <c r="AA8755"/>
      <c r="AB8755"/>
      <c r="AC8755"/>
      <c r="AD8755"/>
      <c r="AE8755"/>
      <c r="AF8755"/>
      <c r="AG8755"/>
      <c r="AH8755"/>
    </row>
    <row r="8756" spans="1:34" x14ac:dyDescent="0.2">
      <c r="A8756"/>
      <c r="J8756"/>
      <c r="AA8756"/>
      <c r="AB8756"/>
      <c r="AC8756"/>
      <c r="AD8756"/>
      <c r="AE8756"/>
      <c r="AF8756"/>
      <c r="AG8756"/>
      <c r="AH8756"/>
    </row>
    <row r="8757" spans="1:34" x14ac:dyDescent="0.2">
      <c r="A8757"/>
      <c r="J8757"/>
      <c r="AA8757"/>
      <c r="AB8757"/>
      <c r="AC8757"/>
      <c r="AD8757"/>
      <c r="AE8757"/>
      <c r="AF8757"/>
      <c r="AG8757"/>
      <c r="AH8757"/>
    </row>
    <row r="8758" spans="1:34" x14ac:dyDescent="0.2">
      <c r="A8758"/>
      <c r="J8758"/>
      <c r="AA8758"/>
      <c r="AB8758"/>
      <c r="AC8758"/>
      <c r="AD8758"/>
      <c r="AE8758"/>
      <c r="AF8758"/>
      <c r="AG8758"/>
      <c r="AH8758"/>
    </row>
    <row r="8759" spans="1:34" x14ac:dyDescent="0.2">
      <c r="A8759"/>
      <c r="J8759"/>
      <c r="AA8759"/>
      <c r="AB8759"/>
      <c r="AC8759"/>
      <c r="AD8759"/>
      <c r="AE8759"/>
      <c r="AF8759"/>
      <c r="AG8759"/>
      <c r="AH8759"/>
    </row>
    <row r="8760" spans="1:34" x14ac:dyDescent="0.2">
      <c r="A8760"/>
      <c r="J8760"/>
      <c r="AA8760"/>
      <c r="AB8760"/>
      <c r="AC8760"/>
      <c r="AD8760"/>
      <c r="AE8760"/>
      <c r="AF8760"/>
      <c r="AG8760"/>
      <c r="AH8760"/>
    </row>
    <row r="8761" spans="1:34" x14ac:dyDescent="0.2">
      <c r="A8761"/>
      <c r="J8761"/>
      <c r="AA8761"/>
      <c r="AB8761"/>
      <c r="AC8761"/>
      <c r="AD8761"/>
      <c r="AE8761"/>
      <c r="AF8761"/>
      <c r="AG8761"/>
      <c r="AH8761"/>
    </row>
    <row r="8762" spans="1:34" x14ac:dyDescent="0.2">
      <c r="A8762"/>
      <c r="J8762"/>
      <c r="AA8762"/>
      <c r="AB8762"/>
      <c r="AC8762"/>
      <c r="AD8762"/>
      <c r="AE8762"/>
      <c r="AF8762"/>
      <c r="AG8762"/>
      <c r="AH8762"/>
    </row>
    <row r="8763" spans="1:34" x14ac:dyDescent="0.2">
      <c r="A8763"/>
      <c r="J8763"/>
      <c r="AA8763"/>
      <c r="AB8763"/>
      <c r="AC8763"/>
      <c r="AD8763"/>
      <c r="AE8763"/>
      <c r="AF8763"/>
      <c r="AG8763"/>
      <c r="AH8763"/>
    </row>
    <row r="8764" spans="1:34" x14ac:dyDescent="0.2">
      <c r="A8764"/>
      <c r="J8764"/>
      <c r="AA8764"/>
      <c r="AB8764"/>
      <c r="AC8764"/>
      <c r="AD8764"/>
      <c r="AE8764"/>
      <c r="AF8764"/>
      <c r="AG8764"/>
      <c r="AH8764"/>
    </row>
    <row r="8765" spans="1:34" x14ac:dyDescent="0.2">
      <c r="A8765"/>
      <c r="J8765"/>
      <c r="AA8765"/>
      <c r="AB8765"/>
      <c r="AC8765"/>
      <c r="AD8765"/>
      <c r="AE8765"/>
      <c r="AF8765"/>
      <c r="AG8765"/>
      <c r="AH8765"/>
    </row>
    <row r="8766" spans="1:34" x14ac:dyDescent="0.2">
      <c r="A8766"/>
      <c r="J8766"/>
      <c r="AA8766"/>
      <c r="AB8766"/>
      <c r="AC8766"/>
      <c r="AD8766"/>
      <c r="AE8766"/>
      <c r="AF8766"/>
      <c r="AG8766"/>
      <c r="AH8766"/>
    </row>
    <row r="8767" spans="1:34" x14ac:dyDescent="0.2">
      <c r="A8767"/>
      <c r="J8767"/>
      <c r="AA8767"/>
      <c r="AB8767"/>
      <c r="AC8767"/>
      <c r="AD8767"/>
      <c r="AE8767"/>
      <c r="AF8767"/>
      <c r="AG8767"/>
      <c r="AH8767"/>
    </row>
    <row r="8768" spans="1:34" x14ac:dyDescent="0.2">
      <c r="A8768"/>
      <c r="J8768"/>
      <c r="AA8768"/>
      <c r="AB8768"/>
      <c r="AC8768"/>
      <c r="AD8768"/>
      <c r="AE8768"/>
      <c r="AF8768"/>
      <c r="AG8768"/>
      <c r="AH8768"/>
    </row>
    <row r="8769" spans="1:34" x14ac:dyDescent="0.2">
      <c r="A8769"/>
      <c r="J8769"/>
      <c r="AA8769"/>
      <c r="AB8769"/>
      <c r="AC8769"/>
      <c r="AD8769"/>
      <c r="AE8769"/>
      <c r="AF8769"/>
      <c r="AG8769"/>
      <c r="AH8769"/>
    </row>
    <row r="8770" spans="1:34" x14ac:dyDescent="0.2">
      <c r="A8770"/>
      <c r="J8770"/>
      <c r="AA8770"/>
      <c r="AB8770"/>
      <c r="AC8770"/>
      <c r="AD8770"/>
      <c r="AE8770"/>
      <c r="AF8770"/>
      <c r="AG8770"/>
      <c r="AH8770"/>
    </row>
    <row r="8771" spans="1:34" x14ac:dyDescent="0.2">
      <c r="A8771"/>
      <c r="J8771"/>
      <c r="AA8771"/>
      <c r="AB8771"/>
      <c r="AC8771"/>
      <c r="AD8771"/>
      <c r="AE8771"/>
      <c r="AF8771"/>
      <c r="AG8771"/>
      <c r="AH8771"/>
    </row>
    <row r="8772" spans="1:34" x14ac:dyDescent="0.2">
      <c r="A8772"/>
      <c r="J8772"/>
      <c r="AA8772"/>
      <c r="AB8772"/>
      <c r="AC8772"/>
      <c r="AD8772"/>
      <c r="AE8772"/>
      <c r="AF8772"/>
      <c r="AG8772"/>
      <c r="AH8772"/>
    </row>
    <row r="8773" spans="1:34" x14ac:dyDescent="0.2">
      <c r="A8773"/>
      <c r="J8773"/>
      <c r="AA8773"/>
      <c r="AB8773"/>
      <c r="AC8773"/>
      <c r="AD8773"/>
      <c r="AE8773"/>
      <c r="AF8773"/>
      <c r="AG8773"/>
      <c r="AH8773"/>
    </row>
    <row r="8774" spans="1:34" x14ac:dyDescent="0.2">
      <c r="A8774"/>
      <c r="J8774"/>
      <c r="AA8774"/>
      <c r="AB8774"/>
      <c r="AC8774"/>
      <c r="AD8774"/>
      <c r="AE8774"/>
      <c r="AF8774"/>
      <c r="AG8774"/>
      <c r="AH8774"/>
    </row>
    <row r="8775" spans="1:34" x14ac:dyDescent="0.2">
      <c r="A8775"/>
      <c r="J8775"/>
      <c r="AA8775"/>
      <c r="AB8775"/>
      <c r="AC8775"/>
      <c r="AD8775"/>
      <c r="AE8775"/>
      <c r="AF8775"/>
      <c r="AG8775"/>
      <c r="AH8775"/>
    </row>
    <row r="8776" spans="1:34" x14ac:dyDescent="0.2">
      <c r="A8776"/>
      <c r="J8776"/>
      <c r="AA8776"/>
      <c r="AB8776"/>
      <c r="AC8776"/>
      <c r="AD8776"/>
      <c r="AE8776"/>
      <c r="AF8776"/>
      <c r="AG8776"/>
      <c r="AH8776"/>
    </row>
    <row r="8777" spans="1:34" x14ac:dyDescent="0.2">
      <c r="A8777"/>
      <c r="J8777"/>
      <c r="AA8777"/>
      <c r="AB8777"/>
      <c r="AC8777"/>
      <c r="AD8777"/>
      <c r="AE8777"/>
      <c r="AF8777"/>
      <c r="AG8777"/>
      <c r="AH8777"/>
    </row>
    <row r="8778" spans="1:34" x14ac:dyDescent="0.2">
      <c r="A8778"/>
      <c r="J8778"/>
      <c r="AA8778"/>
      <c r="AB8778"/>
      <c r="AC8778"/>
      <c r="AD8778"/>
      <c r="AE8778"/>
      <c r="AF8778"/>
      <c r="AG8778"/>
      <c r="AH8778"/>
    </row>
    <row r="8779" spans="1:34" x14ac:dyDescent="0.2">
      <c r="A8779"/>
      <c r="J8779"/>
      <c r="AA8779"/>
      <c r="AB8779"/>
      <c r="AC8779"/>
      <c r="AD8779"/>
      <c r="AE8779"/>
      <c r="AF8779"/>
      <c r="AG8779"/>
      <c r="AH8779"/>
    </row>
    <row r="8780" spans="1:34" x14ac:dyDescent="0.2">
      <c r="A8780"/>
      <c r="J8780"/>
      <c r="AA8780"/>
      <c r="AB8780"/>
      <c r="AC8780"/>
      <c r="AD8780"/>
      <c r="AE8780"/>
      <c r="AF8780"/>
      <c r="AG8780"/>
      <c r="AH8780"/>
    </row>
    <row r="8781" spans="1:34" x14ac:dyDescent="0.2">
      <c r="A8781"/>
      <c r="J8781"/>
      <c r="AA8781"/>
      <c r="AB8781"/>
      <c r="AC8781"/>
      <c r="AD8781"/>
      <c r="AE8781"/>
      <c r="AF8781"/>
      <c r="AG8781"/>
      <c r="AH8781"/>
    </row>
    <row r="8782" spans="1:34" x14ac:dyDescent="0.2">
      <c r="A8782"/>
      <c r="J8782"/>
      <c r="AA8782"/>
      <c r="AB8782"/>
      <c r="AC8782"/>
      <c r="AD8782"/>
      <c r="AE8782"/>
      <c r="AF8782"/>
      <c r="AG8782"/>
      <c r="AH8782"/>
    </row>
    <row r="8783" spans="1:34" x14ac:dyDescent="0.2">
      <c r="A8783"/>
      <c r="J8783"/>
      <c r="AA8783"/>
      <c r="AB8783"/>
      <c r="AC8783"/>
      <c r="AD8783"/>
      <c r="AE8783"/>
      <c r="AF8783"/>
      <c r="AG8783"/>
      <c r="AH8783"/>
    </row>
    <row r="8784" spans="1:34" x14ac:dyDescent="0.2">
      <c r="A8784"/>
      <c r="J8784"/>
      <c r="AA8784"/>
      <c r="AB8784"/>
      <c r="AC8784"/>
      <c r="AD8784"/>
      <c r="AE8784"/>
      <c r="AF8784"/>
      <c r="AG8784"/>
      <c r="AH8784"/>
    </row>
    <row r="8785" spans="1:34" x14ac:dyDescent="0.2">
      <c r="A8785"/>
      <c r="J8785"/>
      <c r="AA8785"/>
      <c r="AB8785"/>
      <c r="AC8785"/>
      <c r="AD8785"/>
      <c r="AE8785"/>
      <c r="AF8785"/>
      <c r="AG8785"/>
      <c r="AH8785"/>
    </row>
    <row r="8786" spans="1:34" x14ac:dyDescent="0.2">
      <c r="A8786"/>
      <c r="J8786"/>
      <c r="AA8786"/>
      <c r="AB8786"/>
      <c r="AC8786"/>
      <c r="AD8786"/>
      <c r="AE8786"/>
      <c r="AF8786"/>
      <c r="AG8786"/>
      <c r="AH8786"/>
    </row>
    <row r="8787" spans="1:34" x14ac:dyDescent="0.2">
      <c r="A8787"/>
      <c r="J8787"/>
      <c r="AA8787"/>
      <c r="AB8787"/>
      <c r="AC8787"/>
      <c r="AD8787"/>
      <c r="AE8787"/>
      <c r="AF8787"/>
      <c r="AG8787"/>
      <c r="AH8787"/>
    </row>
    <row r="8788" spans="1:34" x14ac:dyDescent="0.2">
      <c r="A8788"/>
      <c r="J8788"/>
      <c r="AA8788"/>
      <c r="AB8788"/>
      <c r="AC8788"/>
      <c r="AD8788"/>
      <c r="AE8788"/>
      <c r="AF8788"/>
      <c r="AG8788"/>
      <c r="AH8788"/>
    </row>
    <row r="8789" spans="1:34" x14ac:dyDescent="0.2">
      <c r="A8789"/>
      <c r="J8789"/>
      <c r="AA8789"/>
      <c r="AB8789"/>
      <c r="AC8789"/>
      <c r="AD8789"/>
      <c r="AE8789"/>
      <c r="AF8789"/>
      <c r="AG8789"/>
      <c r="AH8789"/>
    </row>
    <row r="8790" spans="1:34" x14ac:dyDescent="0.2">
      <c r="A8790"/>
      <c r="J8790"/>
      <c r="AA8790"/>
      <c r="AB8790"/>
      <c r="AC8790"/>
      <c r="AD8790"/>
      <c r="AE8790"/>
      <c r="AF8790"/>
      <c r="AG8790"/>
      <c r="AH8790"/>
    </row>
    <row r="8791" spans="1:34" x14ac:dyDescent="0.2">
      <c r="A8791"/>
      <c r="J8791"/>
      <c r="AA8791"/>
      <c r="AB8791"/>
      <c r="AC8791"/>
      <c r="AD8791"/>
      <c r="AE8791"/>
      <c r="AF8791"/>
      <c r="AG8791"/>
      <c r="AH8791"/>
    </row>
    <row r="8792" spans="1:34" x14ac:dyDescent="0.2">
      <c r="A8792"/>
      <c r="J8792"/>
      <c r="AA8792"/>
      <c r="AB8792"/>
      <c r="AC8792"/>
      <c r="AD8792"/>
      <c r="AE8792"/>
      <c r="AF8792"/>
      <c r="AG8792"/>
      <c r="AH8792"/>
    </row>
    <row r="8793" spans="1:34" x14ac:dyDescent="0.2">
      <c r="A8793"/>
      <c r="J8793"/>
      <c r="AA8793"/>
      <c r="AB8793"/>
      <c r="AC8793"/>
      <c r="AD8793"/>
      <c r="AE8793"/>
      <c r="AF8793"/>
      <c r="AG8793"/>
      <c r="AH8793"/>
    </row>
    <row r="8794" spans="1:34" x14ac:dyDescent="0.2">
      <c r="A8794"/>
      <c r="J8794"/>
      <c r="AA8794"/>
      <c r="AB8794"/>
      <c r="AC8794"/>
      <c r="AD8794"/>
      <c r="AE8794"/>
      <c r="AF8794"/>
      <c r="AG8794"/>
      <c r="AH8794"/>
    </row>
    <row r="8795" spans="1:34" x14ac:dyDescent="0.2">
      <c r="A8795"/>
      <c r="J8795"/>
      <c r="AA8795"/>
      <c r="AB8795"/>
      <c r="AC8795"/>
      <c r="AD8795"/>
      <c r="AE8795"/>
      <c r="AF8795"/>
      <c r="AG8795"/>
      <c r="AH8795"/>
    </row>
    <row r="8796" spans="1:34" x14ac:dyDescent="0.2">
      <c r="A8796"/>
      <c r="J8796"/>
      <c r="AA8796"/>
      <c r="AB8796"/>
      <c r="AC8796"/>
      <c r="AD8796"/>
      <c r="AE8796"/>
      <c r="AF8796"/>
      <c r="AG8796"/>
      <c r="AH8796"/>
    </row>
    <row r="8797" spans="1:34" x14ac:dyDescent="0.2">
      <c r="A8797"/>
      <c r="J8797"/>
      <c r="AA8797"/>
      <c r="AB8797"/>
      <c r="AC8797"/>
      <c r="AD8797"/>
      <c r="AE8797"/>
      <c r="AF8797"/>
      <c r="AG8797"/>
      <c r="AH8797"/>
    </row>
    <row r="8798" spans="1:34" x14ac:dyDescent="0.2">
      <c r="A8798"/>
      <c r="J8798"/>
      <c r="AA8798"/>
      <c r="AB8798"/>
      <c r="AC8798"/>
      <c r="AD8798"/>
      <c r="AE8798"/>
      <c r="AF8798"/>
      <c r="AG8798"/>
      <c r="AH8798"/>
    </row>
    <row r="8799" spans="1:34" x14ac:dyDescent="0.2">
      <c r="A8799"/>
      <c r="J8799"/>
      <c r="AA8799"/>
      <c r="AB8799"/>
      <c r="AC8799"/>
      <c r="AD8799"/>
      <c r="AE8799"/>
      <c r="AF8799"/>
      <c r="AG8799"/>
      <c r="AH8799"/>
    </row>
    <row r="8800" spans="1:34" x14ac:dyDescent="0.2">
      <c r="A8800"/>
      <c r="J8800"/>
      <c r="AA8800"/>
      <c r="AB8800"/>
      <c r="AC8800"/>
      <c r="AD8800"/>
      <c r="AE8800"/>
      <c r="AF8800"/>
      <c r="AG8800"/>
      <c r="AH8800"/>
    </row>
    <row r="8801" spans="1:34" x14ac:dyDescent="0.2">
      <c r="A8801"/>
      <c r="J8801"/>
      <c r="AA8801"/>
      <c r="AB8801"/>
      <c r="AC8801"/>
      <c r="AD8801"/>
      <c r="AE8801"/>
      <c r="AF8801"/>
      <c r="AG8801"/>
      <c r="AH8801"/>
    </row>
    <row r="8802" spans="1:34" x14ac:dyDescent="0.2">
      <c r="A8802"/>
      <c r="J8802"/>
      <c r="AA8802"/>
      <c r="AB8802"/>
      <c r="AC8802"/>
      <c r="AD8802"/>
      <c r="AE8802"/>
      <c r="AF8802"/>
      <c r="AG8802"/>
      <c r="AH8802"/>
    </row>
    <row r="8803" spans="1:34" x14ac:dyDescent="0.2">
      <c r="A8803"/>
      <c r="J8803"/>
      <c r="AA8803"/>
      <c r="AB8803"/>
      <c r="AC8803"/>
      <c r="AD8803"/>
      <c r="AE8803"/>
      <c r="AF8803"/>
      <c r="AG8803"/>
      <c r="AH8803"/>
    </row>
    <row r="8804" spans="1:34" x14ac:dyDescent="0.2">
      <c r="A8804"/>
      <c r="J8804"/>
      <c r="AA8804"/>
      <c r="AB8804"/>
      <c r="AC8804"/>
      <c r="AD8804"/>
      <c r="AE8804"/>
      <c r="AF8804"/>
      <c r="AG8804"/>
      <c r="AH8804"/>
    </row>
    <row r="8805" spans="1:34" x14ac:dyDescent="0.2">
      <c r="A8805"/>
      <c r="J8805"/>
      <c r="AA8805"/>
      <c r="AB8805"/>
      <c r="AC8805"/>
      <c r="AD8805"/>
      <c r="AE8805"/>
      <c r="AF8805"/>
      <c r="AG8805"/>
      <c r="AH8805"/>
    </row>
    <row r="8806" spans="1:34" x14ac:dyDescent="0.2">
      <c r="A8806"/>
      <c r="J8806"/>
      <c r="AA8806"/>
      <c r="AB8806"/>
      <c r="AC8806"/>
      <c r="AD8806"/>
      <c r="AE8806"/>
      <c r="AF8806"/>
      <c r="AG8806"/>
      <c r="AH8806"/>
    </row>
    <row r="8807" spans="1:34" x14ac:dyDescent="0.2">
      <c r="A8807"/>
      <c r="J8807"/>
      <c r="AA8807"/>
      <c r="AB8807"/>
      <c r="AC8807"/>
      <c r="AD8807"/>
      <c r="AE8807"/>
      <c r="AF8807"/>
      <c r="AG8807"/>
      <c r="AH8807"/>
    </row>
    <row r="8808" spans="1:34" x14ac:dyDescent="0.2">
      <c r="A8808"/>
      <c r="J8808"/>
      <c r="AA8808"/>
      <c r="AB8808"/>
      <c r="AC8808"/>
      <c r="AD8808"/>
      <c r="AE8808"/>
      <c r="AF8808"/>
      <c r="AG8808"/>
      <c r="AH8808"/>
    </row>
    <row r="8809" spans="1:34" x14ac:dyDescent="0.2">
      <c r="A8809"/>
      <c r="J8809"/>
      <c r="AA8809"/>
      <c r="AB8809"/>
      <c r="AC8809"/>
      <c r="AD8809"/>
      <c r="AE8809"/>
      <c r="AF8809"/>
      <c r="AG8809"/>
      <c r="AH8809"/>
    </row>
    <row r="8810" spans="1:34" x14ac:dyDescent="0.2">
      <c r="A8810"/>
      <c r="J8810"/>
      <c r="AA8810"/>
      <c r="AB8810"/>
      <c r="AC8810"/>
      <c r="AD8810"/>
      <c r="AE8810"/>
      <c r="AF8810"/>
      <c r="AG8810"/>
      <c r="AH8810"/>
    </row>
    <row r="8811" spans="1:34" x14ac:dyDescent="0.2">
      <c r="A8811"/>
      <c r="J8811"/>
      <c r="AA8811"/>
      <c r="AB8811"/>
      <c r="AC8811"/>
      <c r="AD8811"/>
      <c r="AE8811"/>
      <c r="AF8811"/>
      <c r="AG8811"/>
      <c r="AH8811"/>
    </row>
    <row r="8812" spans="1:34" x14ac:dyDescent="0.2">
      <c r="A8812"/>
      <c r="J8812"/>
      <c r="AA8812"/>
      <c r="AB8812"/>
      <c r="AC8812"/>
      <c r="AD8812"/>
      <c r="AE8812"/>
      <c r="AF8812"/>
      <c r="AG8812"/>
      <c r="AH8812"/>
    </row>
    <row r="8813" spans="1:34" x14ac:dyDescent="0.2">
      <c r="A8813"/>
      <c r="J8813"/>
      <c r="AA8813"/>
      <c r="AB8813"/>
      <c r="AC8813"/>
      <c r="AD8813"/>
      <c r="AE8813"/>
      <c r="AF8813"/>
      <c r="AG8813"/>
      <c r="AH8813"/>
    </row>
    <row r="8814" spans="1:34" x14ac:dyDescent="0.2">
      <c r="A8814"/>
      <c r="J8814"/>
      <c r="AA8814"/>
      <c r="AB8814"/>
      <c r="AC8814"/>
      <c r="AD8814"/>
      <c r="AE8814"/>
      <c r="AF8814"/>
      <c r="AG8814"/>
      <c r="AH8814"/>
    </row>
    <row r="8815" spans="1:34" x14ac:dyDescent="0.2">
      <c r="A8815"/>
      <c r="J8815"/>
      <c r="AA8815"/>
      <c r="AB8815"/>
      <c r="AC8815"/>
      <c r="AD8815"/>
      <c r="AE8815"/>
      <c r="AF8815"/>
      <c r="AG8815"/>
      <c r="AH8815"/>
    </row>
    <row r="8816" spans="1:34" x14ac:dyDescent="0.2">
      <c r="A8816"/>
      <c r="J8816"/>
      <c r="AA8816"/>
      <c r="AB8816"/>
      <c r="AC8816"/>
      <c r="AD8816"/>
      <c r="AE8816"/>
      <c r="AF8816"/>
      <c r="AG8816"/>
      <c r="AH8816"/>
    </row>
    <row r="8817" spans="1:34" x14ac:dyDescent="0.2">
      <c r="A8817"/>
      <c r="J8817"/>
      <c r="AA8817"/>
      <c r="AB8817"/>
      <c r="AC8817"/>
      <c r="AD8817"/>
      <c r="AE8817"/>
      <c r="AF8817"/>
      <c r="AG8817"/>
      <c r="AH8817"/>
    </row>
    <row r="8818" spans="1:34" x14ac:dyDescent="0.2">
      <c r="A8818"/>
      <c r="J8818"/>
      <c r="AA8818"/>
      <c r="AB8818"/>
      <c r="AC8818"/>
      <c r="AD8818"/>
      <c r="AE8818"/>
      <c r="AF8818"/>
      <c r="AG8818"/>
      <c r="AH8818"/>
    </row>
    <row r="8819" spans="1:34" x14ac:dyDescent="0.2">
      <c r="A8819"/>
      <c r="J8819"/>
      <c r="AA8819"/>
      <c r="AB8819"/>
      <c r="AC8819"/>
      <c r="AD8819"/>
      <c r="AE8819"/>
      <c r="AF8819"/>
      <c r="AG8819"/>
      <c r="AH8819"/>
    </row>
    <row r="8820" spans="1:34" x14ac:dyDescent="0.2">
      <c r="A8820"/>
      <c r="J8820"/>
      <c r="AA8820"/>
      <c r="AB8820"/>
      <c r="AC8820"/>
      <c r="AD8820"/>
      <c r="AE8820"/>
      <c r="AF8820"/>
      <c r="AG8820"/>
      <c r="AH8820"/>
    </row>
    <row r="8821" spans="1:34" x14ac:dyDescent="0.2">
      <c r="A8821"/>
      <c r="J8821"/>
      <c r="AA8821"/>
      <c r="AB8821"/>
      <c r="AC8821"/>
      <c r="AD8821"/>
      <c r="AE8821"/>
      <c r="AF8821"/>
      <c r="AG8821"/>
      <c r="AH8821"/>
    </row>
    <row r="8822" spans="1:34" x14ac:dyDescent="0.2">
      <c r="A8822"/>
      <c r="J8822"/>
      <c r="AA8822"/>
      <c r="AB8822"/>
      <c r="AC8822"/>
      <c r="AD8822"/>
      <c r="AE8822"/>
      <c r="AF8822"/>
      <c r="AG8822"/>
      <c r="AH8822"/>
    </row>
    <row r="8823" spans="1:34" x14ac:dyDescent="0.2">
      <c r="A8823"/>
      <c r="J8823"/>
      <c r="AA8823"/>
      <c r="AB8823"/>
      <c r="AC8823"/>
      <c r="AD8823"/>
      <c r="AE8823"/>
      <c r="AF8823"/>
      <c r="AG8823"/>
      <c r="AH8823"/>
    </row>
    <row r="8824" spans="1:34" x14ac:dyDescent="0.2">
      <c r="A8824"/>
      <c r="J8824"/>
      <c r="AA8824"/>
      <c r="AB8824"/>
      <c r="AC8824"/>
      <c r="AD8824"/>
      <c r="AE8824"/>
      <c r="AF8824"/>
      <c r="AG8824"/>
      <c r="AH8824"/>
    </row>
    <row r="8825" spans="1:34" x14ac:dyDescent="0.2">
      <c r="A8825"/>
      <c r="J8825"/>
      <c r="AA8825"/>
      <c r="AB8825"/>
      <c r="AC8825"/>
      <c r="AD8825"/>
      <c r="AE8825"/>
      <c r="AF8825"/>
      <c r="AG8825"/>
      <c r="AH8825"/>
    </row>
    <row r="8826" spans="1:34" x14ac:dyDescent="0.2">
      <c r="A8826"/>
      <c r="J8826"/>
      <c r="AA8826"/>
      <c r="AB8826"/>
      <c r="AC8826"/>
      <c r="AD8826"/>
      <c r="AE8826"/>
      <c r="AF8826"/>
      <c r="AG8826"/>
      <c r="AH8826"/>
    </row>
    <row r="8827" spans="1:34" x14ac:dyDescent="0.2">
      <c r="A8827"/>
      <c r="J8827"/>
      <c r="AA8827"/>
      <c r="AB8827"/>
      <c r="AC8827"/>
      <c r="AD8827"/>
      <c r="AE8827"/>
      <c r="AF8827"/>
      <c r="AG8827"/>
      <c r="AH8827"/>
    </row>
    <row r="8828" spans="1:34" x14ac:dyDescent="0.2">
      <c r="A8828"/>
      <c r="J8828"/>
      <c r="AA8828"/>
      <c r="AB8828"/>
      <c r="AC8828"/>
      <c r="AD8828"/>
      <c r="AE8828"/>
      <c r="AF8828"/>
      <c r="AG8828"/>
      <c r="AH8828"/>
    </row>
    <row r="8829" spans="1:34" x14ac:dyDescent="0.2">
      <c r="A8829"/>
      <c r="J8829"/>
      <c r="AA8829"/>
      <c r="AB8829"/>
      <c r="AC8829"/>
      <c r="AD8829"/>
      <c r="AE8829"/>
      <c r="AF8829"/>
      <c r="AG8829"/>
      <c r="AH8829"/>
    </row>
    <row r="8830" spans="1:34" x14ac:dyDescent="0.2">
      <c r="A8830"/>
      <c r="J8830"/>
      <c r="AA8830"/>
      <c r="AB8830"/>
      <c r="AC8830"/>
      <c r="AD8830"/>
      <c r="AE8830"/>
      <c r="AF8830"/>
      <c r="AG8830"/>
      <c r="AH8830"/>
    </row>
    <row r="8831" spans="1:34" x14ac:dyDescent="0.2">
      <c r="A8831"/>
      <c r="J8831"/>
      <c r="AA8831"/>
      <c r="AB8831"/>
      <c r="AC8831"/>
      <c r="AD8831"/>
      <c r="AE8831"/>
      <c r="AF8831"/>
      <c r="AG8831"/>
      <c r="AH8831"/>
    </row>
    <row r="8832" spans="1:34" x14ac:dyDescent="0.2">
      <c r="A8832"/>
      <c r="J8832"/>
      <c r="AA8832"/>
      <c r="AB8832"/>
      <c r="AC8832"/>
      <c r="AD8832"/>
      <c r="AE8832"/>
      <c r="AF8832"/>
      <c r="AG8832"/>
      <c r="AH8832"/>
    </row>
    <row r="8833" spans="1:34" x14ac:dyDescent="0.2">
      <c r="A8833"/>
      <c r="J8833"/>
      <c r="AA8833"/>
      <c r="AB8833"/>
      <c r="AC8833"/>
      <c r="AD8833"/>
      <c r="AE8833"/>
      <c r="AF8833"/>
      <c r="AG8833"/>
      <c r="AH8833"/>
    </row>
    <row r="8834" spans="1:34" x14ac:dyDescent="0.2">
      <c r="A8834"/>
      <c r="J8834"/>
      <c r="AA8834"/>
      <c r="AB8834"/>
      <c r="AC8834"/>
      <c r="AD8834"/>
      <c r="AE8834"/>
      <c r="AF8834"/>
      <c r="AG8834"/>
      <c r="AH8834"/>
    </row>
    <row r="8835" spans="1:34" x14ac:dyDescent="0.2">
      <c r="A8835"/>
      <c r="J8835"/>
      <c r="AA8835"/>
      <c r="AB8835"/>
      <c r="AC8835"/>
      <c r="AD8835"/>
      <c r="AE8835"/>
      <c r="AF8835"/>
      <c r="AG8835"/>
      <c r="AH8835"/>
    </row>
    <row r="8836" spans="1:34" x14ac:dyDescent="0.2">
      <c r="A8836"/>
      <c r="J8836"/>
      <c r="AA8836"/>
      <c r="AB8836"/>
      <c r="AC8836"/>
      <c r="AD8836"/>
      <c r="AE8836"/>
      <c r="AF8836"/>
      <c r="AG8836"/>
      <c r="AH8836"/>
    </row>
    <row r="8837" spans="1:34" x14ac:dyDescent="0.2">
      <c r="A8837"/>
      <c r="J8837"/>
      <c r="AA8837"/>
      <c r="AB8837"/>
      <c r="AC8837"/>
      <c r="AD8837"/>
      <c r="AE8837"/>
      <c r="AF8837"/>
      <c r="AG8837"/>
      <c r="AH8837"/>
    </row>
    <row r="8838" spans="1:34" x14ac:dyDescent="0.2">
      <c r="A8838"/>
      <c r="J8838"/>
      <c r="AA8838"/>
      <c r="AB8838"/>
      <c r="AC8838"/>
      <c r="AD8838"/>
      <c r="AE8838"/>
      <c r="AF8838"/>
      <c r="AG8838"/>
      <c r="AH8838"/>
    </row>
    <row r="8839" spans="1:34" x14ac:dyDescent="0.2">
      <c r="A8839"/>
      <c r="J8839"/>
      <c r="AA8839"/>
      <c r="AB8839"/>
      <c r="AC8839"/>
      <c r="AD8839"/>
      <c r="AE8839"/>
      <c r="AF8839"/>
      <c r="AG8839"/>
      <c r="AH8839"/>
    </row>
    <row r="8840" spans="1:34" x14ac:dyDescent="0.2">
      <c r="A8840"/>
      <c r="J8840"/>
      <c r="AA8840"/>
      <c r="AB8840"/>
      <c r="AC8840"/>
      <c r="AD8840"/>
      <c r="AE8840"/>
      <c r="AF8840"/>
      <c r="AG8840"/>
      <c r="AH8840"/>
    </row>
    <row r="8841" spans="1:34" x14ac:dyDescent="0.2">
      <c r="A8841"/>
      <c r="J8841"/>
      <c r="AA8841"/>
      <c r="AB8841"/>
      <c r="AC8841"/>
      <c r="AD8841"/>
      <c r="AE8841"/>
      <c r="AF8841"/>
      <c r="AG8841"/>
      <c r="AH8841"/>
    </row>
    <row r="8842" spans="1:34" x14ac:dyDescent="0.2">
      <c r="A8842"/>
      <c r="J8842"/>
      <c r="AA8842"/>
      <c r="AB8842"/>
      <c r="AC8842"/>
      <c r="AD8842"/>
      <c r="AE8842"/>
      <c r="AF8842"/>
      <c r="AG8842"/>
      <c r="AH8842"/>
    </row>
    <row r="8843" spans="1:34" x14ac:dyDescent="0.2">
      <c r="A8843"/>
      <c r="J8843"/>
      <c r="AA8843"/>
      <c r="AB8843"/>
      <c r="AC8843"/>
      <c r="AD8843"/>
      <c r="AE8843"/>
      <c r="AF8843"/>
      <c r="AG8843"/>
      <c r="AH8843"/>
    </row>
    <row r="8844" spans="1:34" x14ac:dyDescent="0.2">
      <c r="A8844"/>
      <c r="J8844"/>
      <c r="AA8844"/>
      <c r="AB8844"/>
      <c r="AC8844"/>
      <c r="AD8844"/>
      <c r="AE8844"/>
      <c r="AF8844"/>
      <c r="AG8844"/>
      <c r="AH8844"/>
    </row>
    <row r="8845" spans="1:34" x14ac:dyDescent="0.2">
      <c r="A8845"/>
      <c r="J8845"/>
      <c r="AA8845"/>
      <c r="AB8845"/>
      <c r="AC8845"/>
      <c r="AD8845"/>
      <c r="AE8845"/>
      <c r="AF8845"/>
      <c r="AG8845"/>
      <c r="AH8845"/>
    </row>
    <row r="8846" spans="1:34" x14ac:dyDescent="0.2">
      <c r="A8846"/>
      <c r="J8846"/>
      <c r="AA8846"/>
      <c r="AB8846"/>
      <c r="AC8846"/>
      <c r="AD8846"/>
      <c r="AE8846"/>
      <c r="AF8846"/>
      <c r="AG8846"/>
      <c r="AH8846"/>
    </row>
    <row r="8847" spans="1:34" x14ac:dyDescent="0.2">
      <c r="A8847"/>
      <c r="J8847"/>
      <c r="AA8847"/>
      <c r="AB8847"/>
      <c r="AC8847"/>
      <c r="AD8847"/>
      <c r="AE8847"/>
      <c r="AF8847"/>
      <c r="AG8847"/>
      <c r="AH8847"/>
    </row>
    <row r="8848" spans="1:34" x14ac:dyDescent="0.2">
      <c r="A8848"/>
      <c r="J8848"/>
      <c r="AA8848"/>
      <c r="AB8848"/>
      <c r="AC8848"/>
      <c r="AD8848"/>
      <c r="AE8848"/>
      <c r="AF8848"/>
      <c r="AG8848"/>
      <c r="AH8848"/>
    </row>
    <row r="8849" spans="1:34" x14ac:dyDescent="0.2">
      <c r="A8849"/>
      <c r="J8849"/>
      <c r="AA8849"/>
      <c r="AB8849"/>
      <c r="AC8849"/>
      <c r="AD8849"/>
      <c r="AE8849"/>
      <c r="AF8849"/>
      <c r="AG8849"/>
      <c r="AH8849"/>
    </row>
    <row r="8850" spans="1:34" x14ac:dyDescent="0.2">
      <c r="A8850"/>
      <c r="J8850"/>
      <c r="AA8850"/>
      <c r="AB8850"/>
      <c r="AC8850"/>
      <c r="AD8850"/>
      <c r="AE8850"/>
      <c r="AF8850"/>
      <c r="AG8850"/>
      <c r="AH8850"/>
    </row>
    <row r="8851" spans="1:34" x14ac:dyDescent="0.2">
      <c r="A8851"/>
      <c r="J8851"/>
      <c r="AA8851"/>
      <c r="AB8851"/>
      <c r="AC8851"/>
      <c r="AD8851"/>
      <c r="AE8851"/>
      <c r="AF8851"/>
      <c r="AG8851"/>
      <c r="AH8851"/>
    </row>
    <row r="8852" spans="1:34" x14ac:dyDescent="0.2">
      <c r="A8852"/>
      <c r="J8852"/>
      <c r="AA8852"/>
      <c r="AB8852"/>
      <c r="AC8852"/>
      <c r="AD8852"/>
      <c r="AE8852"/>
      <c r="AF8852"/>
      <c r="AG8852"/>
      <c r="AH8852"/>
    </row>
    <row r="8853" spans="1:34" x14ac:dyDescent="0.2">
      <c r="A8853"/>
      <c r="J8853"/>
      <c r="AA8853"/>
      <c r="AB8853"/>
      <c r="AC8853"/>
      <c r="AD8853"/>
      <c r="AE8853"/>
      <c r="AF8853"/>
      <c r="AG8853"/>
      <c r="AH8853"/>
    </row>
    <row r="8854" spans="1:34" x14ac:dyDescent="0.2">
      <c r="A8854"/>
      <c r="J8854"/>
      <c r="AA8854"/>
      <c r="AB8854"/>
      <c r="AC8854"/>
      <c r="AD8854"/>
      <c r="AE8854"/>
      <c r="AF8854"/>
      <c r="AG8854"/>
      <c r="AH8854"/>
    </row>
    <row r="8855" spans="1:34" x14ac:dyDescent="0.2">
      <c r="A8855"/>
      <c r="J8855"/>
      <c r="AA8855"/>
      <c r="AB8855"/>
      <c r="AC8855"/>
      <c r="AD8855"/>
      <c r="AE8855"/>
      <c r="AF8855"/>
      <c r="AG8855"/>
      <c r="AH8855"/>
    </row>
    <row r="8856" spans="1:34" x14ac:dyDescent="0.2">
      <c r="A8856"/>
      <c r="J8856"/>
      <c r="AA8856"/>
      <c r="AB8856"/>
      <c r="AC8856"/>
      <c r="AD8856"/>
      <c r="AE8856"/>
      <c r="AF8856"/>
      <c r="AG8856"/>
      <c r="AH8856"/>
    </row>
    <row r="8857" spans="1:34" x14ac:dyDescent="0.2">
      <c r="A8857"/>
      <c r="J8857"/>
      <c r="AA8857"/>
      <c r="AB8857"/>
      <c r="AC8857"/>
      <c r="AD8857"/>
      <c r="AE8857"/>
      <c r="AF8857"/>
      <c r="AG8857"/>
      <c r="AH8857"/>
    </row>
    <row r="8858" spans="1:34" x14ac:dyDescent="0.2">
      <c r="A8858"/>
      <c r="J8858"/>
      <c r="AA8858"/>
      <c r="AB8858"/>
      <c r="AC8858"/>
      <c r="AD8858"/>
      <c r="AE8858"/>
      <c r="AF8858"/>
      <c r="AG8858"/>
      <c r="AH8858"/>
    </row>
    <row r="8859" spans="1:34" x14ac:dyDescent="0.2">
      <c r="A8859"/>
      <c r="J8859"/>
      <c r="AA8859"/>
      <c r="AB8859"/>
      <c r="AC8859"/>
      <c r="AD8859"/>
      <c r="AE8859"/>
      <c r="AF8859"/>
      <c r="AG8859"/>
      <c r="AH8859"/>
    </row>
    <row r="8860" spans="1:34" x14ac:dyDescent="0.2">
      <c r="A8860"/>
      <c r="J8860"/>
      <c r="AA8860"/>
      <c r="AB8860"/>
      <c r="AC8860"/>
      <c r="AD8860"/>
      <c r="AE8860"/>
      <c r="AF8860"/>
      <c r="AG8860"/>
      <c r="AH8860"/>
    </row>
    <row r="8861" spans="1:34" x14ac:dyDescent="0.2">
      <c r="A8861"/>
      <c r="J8861"/>
      <c r="AA8861"/>
      <c r="AB8861"/>
      <c r="AC8861"/>
      <c r="AD8861"/>
      <c r="AE8861"/>
      <c r="AF8861"/>
      <c r="AG8861"/>
      <c r="AH8861"/>
    </row>
    <row r="8862" spans="1:34" x14ac:dyDescent="0.2">
      <c r="A8862"/>
      <c r="J8862"/>
      <c r="AA8862"/>
      <c r="AB8862"/>
      <c r="AC8862"/>
      <c r="AD8862"/>
      <c r="AE8862"/>
      <c r="AF8862"/>
      <c r="AG8862"/>
      <c r="AH8862"/>
    </row>
    <row r="8863" spans="1:34" x14ac:dyDescent="0.2">
      <c r="A8863"/>
      <c r="J8863"/>
      <c r="AA8863"/>
      <c r="AB8863"/>
      <c r="AC8863"/>
      <c r="AD8863"/>
      <c r="AE8863"/>
      <c r="AF8863"/>
      <c r="AG8863"/>
      <c r="AH8863"/>
    </row>
    <row r="8864" spans="1:34" x14ac:dyDescent="0.2">
      <c r="A8864"/>
      <c r="J8864"/>
      <c r="AA8864"/>
      <c r="AB8864"/>
      <c r="AC8864"/>
      <c r="AD8864"/>
      <c r="AE8864"/>
      <c r="AF8864"/>
      <c r="AG8864"/>
      <c r="AH8864"/>
    </row>
    <row r="8865" spans="1:34" x14ac:dyDescent="0.2">
      <c r="A8865"/>
      <c r="J8865"/>
      <c r="AA8865"/>
      <c r="AB8865"/>
      <c r="AC8865"/>
      <c r="AD8865"/>
      <c r="AE8865"/>
      <c r="AF8865"/>
      <c r="AG8865"/>
      <c r="AH8865"/>
    </row>
    <row r="8866" spans="1:34" x14ac:dyDescent="0.2">
      <c r="A8866"/>
      <c r="J8866"/>
      <c r="AA8866"/>
      <c r="AB8866"/>
      <c r="AC8866"/>
      <c r="AD8866"/>
      <c r="AE8866"/>
      <c r="AF8866"/>
      <c r="AG8866"/>
      <c r="AH8866"/>
    </row>
    <row r="8867" spans="1:34" x14ac:dyDescent="0.2">
      <c r="A8867"/>
      <c r="J8867"/>
      <c r="AA8867"/>
      <c r="AB8867"/>
      <c r="AC8867"/>
      <c r="AD8867"/>
      <c r="AE8867"/>
      <c r="AF8867"/>
      <c r="AG8867"/>
      <c r="AH8867"/>
    </row>
    <row r="8868" spans="1:34" x14ac:dyDescent="0.2">
      <c r="A8868"/>
      <c r="J8868"/>
      <c r="AA8868"/>
      <c r="AB8868"/>
      <c r="AC8868"/>
      <c r="AD8868"/>
      <c r="AE8868"/>
      <c r="AF8868"/>
      <c r="AG8868"/>
      <c r="AH8868"/>
    </row>
    <row r="8869" spans="1:34" x14ac:dyDescent="0.2">
      <c r="A8869"/>
      <c r="J8869"/>
      <c r="AA8869"/>
      <c r="AB8869"/>
      <c r="AC8869"/>
      <c r="AD8869"/>
      <c r="AE8869"/>
      <c r="AF8869"/>
      <c r="AG8869"/>
      <c r="AH8869"/>
    </row>
    <row r="8870" spans="1:34" x14ac:dyDescent="0.2">
      <c r="A8870"/>
      <c r="J8870"/>
      <c r="AA8870"/>
      <c r="AB8870"/>
      <c r="AC8870"/>
      <c r="AD8870"/>
      <c r="AE8870"/>
      <c r="AF8870"/>
      <c r="AG8870"/>
      <c r="AH8870"/>
    </row>
    <row r="8871" spans="1:34" x14ac:dyDescent="0.2">
      <c r="A8871"/>
      <c r="J8871"/>
      <c r="AA8871"/>
      <c r="AB8871"/>
      <c r="AC8871"/>
      <c r="AD8871"/>
      <c r="AE8871"/>
      <c r="AF8871"/>
      <c r="AG8871"/>
      <c r="AH8871"/>
    </row>
    <row r="8872" spans="1:34" x14ac:dyDescent="0.2">
      <c r="A8872"/>
      <c r="J8872"/>
      <c r="AA8872"/>
      <c r="AB8872"/>
      <c r="AC8872"/>
      <c r="AD8872"/>
      <c r="AE8872"/>
      <c r="AF8872"/>
      <c r="AG8872"/>
      <c r="AH8872"/>
    </row>
    <row r="8873" spans="1:34" x14ac:dyDescent="0.2">
      <c r="A8873"/>
      <c r="J8873"/>
      <c r="AA8873"/>
      <c r="AB8873"/>
      <c r="AC8873"/>
      <c r="AD8873"/>
      <c r="AE8873"/>
      <c r="AF8873"/>
      <c r="AG8873"/>
      <c r="AH8873"/>
    </row>
    <row r="8874" spans="1:34" x14ac:dyDescent="0.2">
      <c r="A8874"/>
      <c r="J8874"/>
      <c r="AA8874"/>
      <c r="AB8874"/>
      <c r="AC8874"/>
      <c r="AD8874"/>
      <c r="AE8874"/>
      <c r="AF8874"/>
      <c r="AG8874"/>
      <c r="AH8874"/>
    </row>
    <row r="8875" spans="1:34" x14ac:dyDescent="0.2">
      <c r="A8875"/>
      <c r="J8875"/>
      <c r="AA8875"/>
      <c r="AB8875"/>
      <c r="AC8875"/>
      <c r="AD8875"/>
      <c r="AE8875"/>
      <c r="AF8875"/>
      <c r="AG8875"/>
      <c r="AH8875"/>
    </row>
    <row r="8876" spans="1:34" x14ac:dyDescent="0.2">
      <c r="A8876"/>
      <c r="J8876"/>
      <c r="AA8876"/>
      <c r="AB8876"/>
      <c r="AC8876"/>
      <c r="AD8876"/>
      <c r="AE8876"/>
      <c r="AF8876"/>
      <c r="AG8876"/>
      <c r="AH8876"/>
    </row>
    <row r="8877" spans="1:34" x14ac:dyDescent="0.2">
      <c r="A8877"/>
      <c r="J8877"/>
      <c r="AA8877"/>
      <c r="AB8877"/>
      <c r="AC8877"/>
      <c r="AD8877"/>
      <c r="AE8877"/>
      <c r="AF8877"/>
      <c r="AG8877"/>
      <c r="AH8877"/>
    </row>
    <row r="8878" spans="1:34" x14ac:dyDescent="0.2">
      <c r="A8878"/>
      <c r="J8878"/>
      <c r="AA8878"/>
      <c r="AB8878"/>
      <c r="AC8878"/>
      <c r="AD8878"/>
      <c r="AE8878"/>
      <c r="AF8878"/>
      <c r="AG8878"/>
      <c r="AH8878"/>
    </row>
    <row r="8879" spans="1:34" x14ac:dyDescent="0.2">
      <c r="A8879"/>
      <c r="J8879"/>
      <c r="AA8879"/>
      <c r="AB8879"/>
      <c r="AC8879"/>
      <c r="AD8879"/>
      <c r="AE8879"/>
      <c r="AF8879"/>
      <c r="AG8879"/>
      <c r="AH8879"/>
    </row>
    <row r="8880" spans="1:34" x14ac:dyDescent="0.2">
      <c r="A8880"/>
      <c r="J8880"/>
      <c r="AA8880"/>
      <c r="AB8880"/>
      <c r="AC8880"/>
      <c r="AD8880"/>
      <c r="AE8880"/>
      <c r="AF8880"/>
      <c r="AG8880"/>
      <c r="AH8880"/>
    </row>
    <row r="8881" spans="1:34" x14ac:dyDescent="0.2">
      <c r="A8881"/>
      <c r="J8881"/>
      <c r="AA8881"/>
      <c r="AB8881"/>
      <c r="AC8881"/>
      <c r="AD8881"/>
      <c r="AE8881"/>
      <c r="AF8881"/>
      <c r="AG8881"/>
      <c r="AH8881"/>
    </row>
    <row r="8882" spans="1:34" x14ac:dyDescent="0.2">
      <c r="A8882"/>
      <c r="J8882"/>
      <c r="AA8882"/>
      <c r="AB8882"/>
      <c r="AC8882"/>
      <c r="AD8882"/>
      <c r="AE8882"/>
      <c r="AF8882"/>
      <c r="AG8882"/>
      <c r="AH8882"/>
    </row>
    <row r="8883" spans="1:34" x14ac:dyDescent="0.2">
      <c r="A8883"/>
      <c r="J8883"/>
      <c r="AA8883"/>
      <c r="AB8883"/>
      <c r="AC8883"/>
      <c r="AD8883"/>
      <c r="AE8883"/>
      <c r="AF8883"/>
      <c r="AG8883"/>
      <c r="AH8883"/>
    </row>
    <row r="8884" spans="1:34" x14ac:dyDescent="0.2">
      <c r="A8884"/>
      <c r="J8884"/>
      <c r="AA8884"/>
      <c r="AB8884"/>
      <c r="AC8884"/>
      <c r="AD8884"/>
      <c r="AE8884"/>
      <c r="AF8884"/>
      <c r="AG8884"/>
      <c r="AH8884"/>
    </row>
    <row r="8885" spans="1:34" x14ac:dyDescent="0.2">
      <c r="A8885"/>
      <c r="J8885"/>
      <c r="AA8885"/>
      <c r="AB8885"/>
      <c r="AC8885"/>
      <c r="AD8885"/>
      <c r="AE8885"/>
      <c r="AF8885"/>
      <c r="AG8885"/>
      <c r="AH8885"/>
    </row>
    <row r="8886" spans="1:34" x14ac:dyDescent="0.2">
      <c r="A8886"/>
      <c r="J8886"/>
      <c r="AA8886"/>
      <c r="AB8886"/>
      <c r="AC8886"/>
      <c r="AD8886"/>
      <c r="AE8886"/>
      <c r="AF8886"/>
      <c r="AG8886"/>
      <c r="AH8886"/>
    </row>
    <row r="8887" spans="1:34" x14ac:dyDescent="0.2">
      <c r="A8887"/>
      <c r="J8887"/>
      <c r="AA8887"/>
      <c r="AB8887"/>
      <c r="AC8887"/>
      <c r="AD8887"/>
      <c r="AE8887"/>
      <c r="AF8887"/>
      <c r="AG8887"/>
      <c r="AH8887"/>
    </row>
    <row r="8888" spans="1:34" x14ac:dyDescent="0.2">
      <c r="A8888"/>
      <c r="J8888"/>
      <c r="AA8888"/>
      <c r="AB8888"/>
      <c r="AC8888"/>
      <c r="AD8888"/>
      <c r="AE8888"/>
      <c r="AF8888"/>
      <c r="AG8888"/>
      <c r="AH8888"/>
    </row>
    <row r="8889" spans="1:34" x14ac:dyDescent="0.2">
      <c r="A8889"/>
      <c r="J8889"/>
      <c r="AA8889"/>
      <c r="AB8889"/>
      <c r="AC8889"/>
      <c r="AD8889"/>
      <c r="AE8889"/>
      <c r="AF8889"/>
      <c r="AG8889"/>
      <c r="AH8889"/>
    </row>
    <row r="8890" spans="1:34" x14ac:dyDescent="0.2">
      <c r="A8890"/>
      <c r="J8890"/>
      <c r="AA8890"/>
      <c r="AB8890"/>
      <c r="AC8890"/>
      <c r="AD8890"/>
      <c r="AE8890"/>
      <c r="AF8890"/>
      <c r="AG8890"/>
      <c r="AH8890"/>
    </row>
    <row r="8891" spans="1:34" x14ac:dyDescent="0.2">
      <c r="A8891"/>
      <c r="J8891"/>
      <c r="AA8891"/>
      <c r="AB8891"/>
      <c r="AC8891"/>
      <c r="AD8891"/>
      <c r="AE8891"/>
      <c r="AF8891"/>
      <c r="AG8891"/>
      <c r="AH8891"/>
    </row>
    <row r="8892" spans="1:34" x14ac:dyDescent="0.2">
      <c r="A8892"/>
      <c r="J8892"/>
      <c r="AA8892"/>
      <c r="AB8892"/>
      <c r="AC8892"/>
      <c r="AD8892"/>
      <c r="AE8892"/>
      <c r="AF8892"/>
      <c r="AG8892"/>
      <c r="AH8892"/>
    </row>
    <row r="8893" spans="1:34" x14ac:dyDescent="0.2">
      <c r="A8893"/>
      <c r="J8893"/>
      <c r="AA8893"/>
      <c r="AB8893"/>
      <c r="AC8893"/>
      <c r="AD8893"/>
      <c r="AE8893"/>
      <c r="AF8893"/>
      <c r="AG8893"/>
      <c r="AH8893"/>
    </row>
    <row r="8894" spans="1:34" x14ac:dyDescent="0.2">
      <c r="A8894"/>
      <c r="J8894"/>
      <c r="AA8894"/>
      <c r="AB8894"/>
      <c r="AC8894"/>
      <c r="AD8894"/>
      <c r="AE8894"/>
      <c r="AF8894"/>
      <c r="AG8894"/>
      <c r="AH8894"/>
    </row>
    <row r="8895" spans="1:34" x14ac:dyDescent="0.2">
      <c r="A8895"/>
      <c r="J8895"/>
      <c r="AA8895"/>
      <c r="AB8895"/>
      <c r="AC8895"/>
      <c r="AD8895"/>
      <c r="AE8895"/>
      <c r="AF8895"/>
      <c r="AG8895"/>
      <c r="AH8895"/>
    </row>
    <row r="8896" spans="1:34" x14ac:dyDescent="0.2">
      <c r="A8896"/>
      <c r="J8896"/>
      <c r="AA8896"/>
      <c r="AB8896"/>
      <c r="AC8896"/>
      <c r="AD8896"/>
      <c r="AE8896"/>
      <c r="AF8896"/>
      <c r="AG8896"/>
      <c r="AH8896"/>
    </row>
    <row r="8897" spans="1:34" x14ac:dyDescent="0.2">
      <c r="A8897"/>
      <c r="J8897"/>
      <c r="AA8897"/>
      <c r="AB8897"/>
      <c r="AC8897"/>
      <c r="AD8897"/>
      <c r="AE8897"/>
      <c r="AF8897"/>
      <c r="AG8897"/>
      <c r="AH8897"/>
    </row>
    <row r="8898" spans="1:34" x14ac:dyDescent="0.2">
      <c r="A8898"/>
      <c r="J8898"/>
      <c r="AA8898"/>
      <c r="AB8898"/>
      <c r="AC8898"/>
      <c r="AD8898"/>
      <c r="AE8898"/>
      <c r="AF8898"/>
      <c r="AG8898"/>
      <c r="AH8898"/>
    </row>
    <row r="8899" spans="1:34" x14ac:dyDescent="0.2">
      <c r="A8899"/>
      <c r="J8899"/>
      <c r="AA8899"/>
      <c r="AB8899"/>
      <c r="AC8899"/>
      <c r="AD8899"/>
      <c r="AE8899"/>
      <c r="AF8899"/>
      <c r="AG8899"/>
      <c r="AH8899"/>
    </row>
    <row r="8900" spans="1:34" x14ac:dyDescent="0.2">
      <c r="A8900"/>
      <c r="J8900"/>
      <c r="AA8900"/>
      <c r="AB8900"/>
      <c r="AC8900"/>
      <c r="AD8900"/>
      <c r="AE8900"/>
      <c r="AF8900"/>
      <c r="AG8900"/>
      <c r="AH8900"/>
    </row>
    <row r="8901" spans="1:34" x14ac:dyDescent="0.2">
      <c r="A8901"/>
      <c r="J8901"/>
      <c r="AA8901"/>
      <c r="AB8901"/>
      <c r="AC8901"/>
      <c r="AD8901"/>
      <c r="AE8901"/>
      <c r="AF8901"/>
      <c r="AG8901"/>
      <c r="AH8901"/>
    </row>
    <row r="8902" spans="1:34" x14ac:dyDescent="0.2">
      <c r="A8902"/>
      <c r="J8902"/>
      <c r="AA8902"/>
      <c r="AB8902"/>
      <c r="AC8902"/>
      <c r="AD8902"/>
      <c r="AE8902"/>
      <c r="AF8902"/>
      <c r="AG8902"/>
      <c r="AH8902"/>
    </row>
    <row r="8903" spans="1:34" x14ac:dyDescent="0.2">
      <c r="A8903"/>
      <c r="J8903"/>
      <c r="AA8903"/>
      <c r="AB8903"/>
      <c r="AC8903"/>
      <c r="AD8903"/>
      <c r="AE8903"/>
      <c r="AF8903"/>
      <c r="AG8903"/>
      <c r="AH8903"/>
    </row>
    <row r="8904" spans="1:34" x14ac:dyDescent="0.2">
      <c r="A8904"/>
      <c r="J8904"/>
      <c r="AA8904"/>
      <c r="AB8904"/>
      <c r="AC8904"/>
      <c r="AD8904"/>
      <c r="AE8904"/>
      <c r="AF8904"/>
      <c r="AG8904"/>
      <c r="AH8904"/>
    </row>
    <row r="8905" spans="1:34" x14ac:dyDescent="0.2">
      <c r="A8905"/>
      <c r="J8905"/>
      <c r="AA8905"/>
      <c r="AB8905"/>
      <c r="AC8905"/>
      <c r="AD8905"/>
      <c r="AE8905"/>
      <c r="AF8905"/>
      <c r="AG8905"/>
      <c r="AH8905"/>
    </row>
    <row r="8906" spans="1:34" x14ac:dyDescent="0.2">
      <c r="A8906"/>
      <c r="J8906"/>
      <c r="AA8906"/>
      <c r="AB8906"/>
      <c r="AC8906"/>
      <c r="AD8906"/>
      <c r="AE8906"/>
      <c r="AF8906"/>
      <c r="AG8906"/>
      <c r="AH8906"/>
    </row>
    <row r="8907" spans="1:34" x14ac:dyDescent="0.2">
      <c r="A8907"/>
      <c r="J8907"/>
      <c r="AA8907"/>
      <c r="AB8907"/>
      <c r="AC8907"/>
      <c r="AD8907"/>
      <c r="AE8907"/>
      <c r="AF8907"/>
      <c r="AG8907"/>
      <c r="AH8907"/>
    </row>
    <row r="8908" spans="1:34" x14ac:dyDescent="0.2">
      <c r="A8908"/>
      <c r="J8908"/>
      <c r="AA8908"/>
      <c r="AB8908"/>
      <c r="AC8908"/>
      <c r="AD8908"/>
      <c r="AE8908"/>
      <c r="AF8908"/>
      <c r="AG8908"/>
      <c r="AH8908"/>
    </row>
    <row r="8909" spans="1:34" x14ac:dyDescent="0.2">
      <c r="A8909"/>
      <c r="J8909"/>
      <c r="AA8909"/>
      <c r="AB8909"/>
      <c r="AC8909"/>
      <c r="AD8909"/>
      <c r="AE8909"/>
      <c r="AF8909"/>
      <c r="AG8909"/>
      <c r="AH8909"/>
    </row>
    <row r="8910" spans="1:34" x14ac:dyDescent="0.2">
      <c r="A8910"/>
      <c r="J8910"/>
      <c r="AA8910"/>
      <c r="AB8910"/>
      <c r="AC8910"/>
      <c r="AD8910"/>
      <c r="AE8910"/>
      <c r="AF8910"/>
      <c r="AG8910"/>
      <c r="AH8910"/>
    </row>
    <row r="8911" spans="1:34" x14ac:dyDescent="0.2">
      <c r="A8911"/>
      <c r="J8911"/>
      <c r="AA8911"/>
      <c r="AB8911"/>
      <c r="AC8911"/>
      <c r="AD8911"/>
      <c r="AE8911"/>
      <c r="AF8911"/>
      <c r="AG8911"/>
      <c r="AH8911"/>
    </row>
    <row r="8912" spans="1:34" x14ac:dyDescent="0.2">
      <c r="A8912"/>
      <c r="J8912"/>
      <c r="AA8912"/>
      <c r="AB8912"/>
      <c r="AC8912"/>
      <c r="AD8912"/>
      <c r="AE8912"/>
      <c r="AF8912"/>
      <c r="AG8912"/>
      <c r="AH8912"/>
    </row>
    <row r="8913" spans="1:34" x14ac:dyDescent="0.2">
      <c r="A8913"/>
      <c r="J8913"/>
      <c r="AA8913"/>
      <c r="AB8913"/>
      <c r="AC8913"/>
      <c r="AD8913"/>
      <c r="AE8913"/>
      <c r="AF8913"/>
      <c r="AG8913"/>
      <c r="AH8913"/>
    </row>
    <row r="8914" spans="1:34" x14ac:dyDescent="0.2">
      <c r="A8914"/>
      <c r="J8914"/>
      <c r="AA8914"/>
      <c r="AB8914"/>
      <c r="AC8914"/>
      <c r="AD8914"/>
      <c r="AE8914"/>
      <c r="AF8914"/>
      <c r="AG8914"/>
      <c r="AH8914"/>
    </row>
    <row r="8915" spans="1:34" x14ac:dyDescent="0.2">
      <c r="A8915"/>
      <c r="J8915"/>
      <c r="AA8915"/>
      <c r="AB8915"/>
      <c r="AC8915"/>
      <c r="AD8915"/>
      <c r="AE8915"/>
      <c r="AF8915"/>
      <c r="AG8915"/>
      <c r="AH8915"/>
    </row>
    <row r="8916" spans="1:34" x14ac:dyDescent="0.2">
      <c r="A8916"/>
      <c r="J8916"/>
      <c r="AA8916"/>
      <c r="AB8916"/>
      <c r="AC8916"/>
      <c r="AD8916"/>
      <c r="AE8916"/>
      <c r="AF8916"/>
      <c r="AG8916"/>
      <c r="AH8916"/>
    </row>
    <row r="8917" spans="1:34" x14ac:dyDescent="0.2">
      <c r="A8917"/>
      <c r="J8917"/>
      <c r="AA8917"/>
      <c r="AB8917"/>
      <c r="AC8917"/>
      <c r="AD8917"/>
      <c r="AE8917"/>
      <c r="AF8917"/>
      <c r="AG8917"/>
      <c r="AH8917"/>
    </row>
    <row r="8918" spans="1:34" x14ac:dyDescent="0.2">
      <c r="A8918"/>
      <c r="J8918"/>
      <c r="AA8918"/>
      <c r="AB8918"/>
      <c r="AC8918"/>
      <c r="AD8918"/>
      <c r="AE8918"/>
      <c r="AF8918"/>
      <c r="AG8918"/>
      <c r="AH8918"/>
    </row>
    <row r="8919" spans="1:34" x14ac:dyDescent="0.2">
      <c r="A8919"/>
      <c r="J8919"/>
      <c r="AA8919"/>
      <c r="AB8919"/>
      <c r="AC8919"/>
      <c r="AD8919"/>
      <c r="AE8919"/>
      <c r="AF8919"/>
      <c r="AG8919"/>
      <c r="AH8919"/>
    </row>
    <row r="8920" spans="1:34" x14ac:dyDescent="0.2">
      <c r="A8920"/>
      <c r="J8920"/>
      <c r="AA8920"/>
      <c r="AB8920"/>
      <c r="AC8920"/>
      <c r="AD8920"/>
      <c r="AE8920"/>
      <c r="AF8920"/>
      <c r="AG8920"/>
      <c r="AH8920"/>
    </row>
    <row r="8921" spans="1:34" x14ac:dyDescent="0.2">
      <c r="A8921"/>
      <c r="J8921"/>
      <c r="AA8921"/>
      <c r="AB8921"/>
      <c r="AC8921"/>
      <c r="AD8921"/>
      <c r="AE8921"/>
      <c r="AF8921"/>
      <c r="AG8921"/>
      <c r="AH8921"/>
    </row>
    <row r="8922" spans="1:34" x14ac:dyDescent="0.2">
      <c r="A8922"/>
      <c r="J8922"/>
      <c r="AA8922"/>
      <c r="AB8922"/>
      <c r="AC8922"/>
      <c r="AD8922"/>
      <c r="AE8922"/>
      <c r="AF8922"/>
      <c r="AG8922"/>
      <c r="AH8922"/>
    </row>
    <row r="8923" spans="1:34" x14ac:dyDescent="0.2">
      <c r="A8923"/>
      <c r="J8923"/>
      <c r="AA8923"/>
      <c r="AB8923"/>
      <c r="AC8923"/>
      <c r="AD8923"/>
      <c r="AE8923"/>
      <c r="AF8923"/>
      <c r="AG8923"/>
      <c r="AH8923"/>
    </row>
    <row r="8924" spans="1:34" x14ac:dyDescent="0.2">
      <c r="A8924"/>
      <c r="J8924"/>
      <c r="AA8924"/>
      <c r="AB8924"/>
      <c r="AC8924"/>
      <c r="AD8924"/>
      <c r="AE8924"/>
      <c r="AF8924"/>
      <c r="AG8924"/>
      <c r="AH8924"/>
    </row>
    <row r="8925" spans="1:34" x14ac:dyDescent="0.2">
      <c r="A8925"/>
      <c r="J8925"/>
      <c r="AA8925"/>
      <c r="AB8925"/>
      <c r="AC8925"/>
      <c r="AD8925"/>
      <c r="AE8925"/>
      <c r="AF8925"/>
      <c r="AG8925"/>
      <c r="AH8925"/>
    </row>
    <row r="8926" spans="1:34" x14ac:dyDescent="0.2">
      <c r="A8926"/>
      <c r="J8926"/>
      <c r="AA8926"/>
      <c r="AB8926"/>
      <c r="AC8926"/>
      <c r="AD8926"/>
      <c r="AE8926"/>
      <c r="AF8926"/>
      <c r="AG8926"/>
      <c r="AH8926"/>
    </row>
    <row r="8927" spans="1:34" x14ac:dyDescent="0.2">
      <c r="A8927"/>
      <c r="J8927"/>
      <c r="AA8927"/>
      <c r="AB8927"/>
      <c r="AC8927"/>
      <c r="AD8927"/>
      <c r="AE8927"/>
      <c r="AF8927"/>
      <c r="AG8927"/>
      <c r="AH8927"/>
    </row>
    <row r="8928" spans="1:34" x14ac:dyDescent="0.2">
      <c r="A8928"/>
      <c r="J8928"/>
      <c r="AA8928"/>
      <c r="AB8928"/>
      <c r="AC8928"/>
      <c r="AD8928"/>
      <c r="AE8928"/>
      <c r="AF8928"/>
      <c r="AG8928"/>
      <c r="AH8928"/>
    </row>
    <row r="8929" spans="1:34" x14ac:dyDescent="0.2">
      <c r="A8929"/>
      <c r="J8929"/>
      <c r="AA8929"/>
      <c r="AB8929"/>
      <c r="AC8929"/>
      <c r="AD8929"/>
      <c r="AE8929"/>
      <c r="AF8929"/>
      <c r="AG8929"/>
      <c r="AH8929"/>
    </row>
    <row r="8930" spans="1:34" x14ac:dyDescent="0.2">
      <c r="A8930"/>
      <c r="J8930"/>
      <c r="AA8930"/>
      <c r="AB8930"/>
      <c r="AC8930"/>
      <c r="AD8930"/>
      <c r="AE8930"/>
      <c r="AF8930"/>
      <c r="AG8930"/>
      <c r="AH8930"/>
    </row>
    <row r="8931" spans="1:34" x14ac:dyDescent="0.2">
      <c r="A8931"/>
      <c r="J8931"/>
      <c r="AA8931"/>
      <c r="AB8931"/>
      <c r="AC8931"/>
      <c r="AD8931"/>
      <c r="AE8931"/>
      <c r="AF8931"/>
      <c r="AG8931"/>
      <c r="AH8931"/>
    </row>
    <row r="8932" spans="1:34" x14ac:dyDescent="0.2">
      <c r="A8932"/>
      <c r="J8932"/>
      <c r="AA8932"/>
      <c r="AB8932"/>
      <c r="AC8932"/>
      <c r="AD8932"/>
      <c r="AE8932"/>
      <c r="AF8932"/>
      <c r="AG8932"/>
      <c r="AH8932"/>
    </row>
    <row r="8933" spans="1:34" x14ac:dyDescent="0.2">
      <c r="A8933"/>
      <c r="J8933"/>
      <c r="AA8933"/>
      <c r="AB8933"/>
      <c r="AC8933"/>
      <c r="AD8933"/>
      <c r="AE8933"/>
      <c r="AF8933"/>
      <c r="AG8933"/>
      <c r="AH8933"/>
    </row>
    <row r="8934" spans="1:34" x14ac:dyDescent="0.2">
      <c r="A8934"/>
      <c r="J8934"/>
      <c r="AA8934"/>
      <c r="AB8934"/>
      <c r="AC8934"/>
      <c r="AD8934"/>
      <c r="AE8934"/>
      <c r="AF8934"/>
      <c r="AG8934"/>
      <c r="AH8934"/>
    </row>
    <row r="8935" spans="1:34" x14ac:dyDescent="0.2">
      <c r="A8935"/>
      <c r="J8935"/>
      <c r="AA8935"/>
      <c r="AB8935"/>
      <c r="AC8935"/>
      <c r="AD8935"/>
      <c r="AE8935"/>
      <c r="AF8935"/>
      <c r="AG8935"/>
      <c r="AH8935"/>
    </row>
    <row r="8936" spans="1:34" x14ac:dyDescent="0.2">
      <c r="A8936"/>
      <c r="J8936"/>
      <c r="AA8936"/>
      <c r="AB8936"/>
      <c r="AC8936"/>
      <c r="AD8936"/>
      <c r="AE8936"/>
      <c r="AF8936"/>
      <c r="AG8936"/>
      <c r="AH8936"/>
    </row>
    <row r="8937" spans="1:34" x14ac:dyDescent="0.2">
      <c r="A8937"/>
      <c r="J8937"/>
      <c r="AA8937"/>
      <c r="AB8937"/>
      <c r="AC8937"/>
      <c r="AD8937"/>
      <c r="AE8937"/>
      <c r="AF8937"/>
      <c r="AG8937"/>
      <c r="AH8937"/>
    </row>
    <row r="8938" spans="1:34" x14ac:dyDescent="0.2">
      <c r="A8938"/>
      <c r="J8938"/>
      <c r="AA8938"/>
      <c r="AB8938"/>
      <c r="AC8938"/>
      <c r="AD8938"/>
      <c r="AE8938"/>
      <c r="AF8938"/>
      <c r="AG8938"/>
      <c r="AH8938"/>
    </row>
    <row r="8939" spans="1:34" x14ac:dyDescent="0.2">
      <c r="A8939"/>
      <c r="J8939"/>
      <c r="AA8939"/>
      <c r="AB8939"/>
      <c r="AC8939"/>
      <c r="AD8939"/>
      <c r="AE8939"/>
      <c r="AF8939"/>
      <c r="AG8939"/>
      <c r="AH8939"/>
    </row>
    <row r="8940" spans="1:34" x14ac:dyDescent="0.2">
      <c r="A8940"/>
      <c r="J8940"/>
      <c r="AA8940"/>
      <c r="AB8940"/>
      <c r="AC8940"/>
      <c r="AD8940"/>
      <c r="AE8940"/>
      <c r="AF8940"/>
      <c r="AG8940"/>
      <c r="AH8940"/>
    </row>
    <row r="8941" spans="1:34" x14ac:dyDescent="0.2">
      <c r="A8941"/>
      <c r="J8941"/>
      <c r="AA8941"/>
      <c r="AB8941"/>
      <c r="AC8941"/>
      <c r="AD8941"/>
      <c r="AE8941"/>
      <c r="AF8941"/>
      <c r="AG8941"/>
      <c r="AH8941"/>
    </row>
    <row r="8942" spans="1:34" x14ac:dyDescent="0.2">
      <c r="A8942"/>
      <c r="J8942"/>
      <c r="AA8942"/>
      <c r="AB8942"/>
      <c r="AC8942"/>
      <c r="AD8942"/>
      <c r="AE8942"/>
      <c r="AF8942"/>
      <c r="AG8942"/>
      <c r="AH8942"/>
    </row>
    <row r="8943" spans="1:34" x14ac:dyDescent="0.2">
      <c r="A8943"/>
      <c r="J8943"/>
      <c r="AA8943"/>
      <c r="AB8943"/>
      <c r="AC8943"/>
      <c r="AD8943"/>
      <c r="AE8943"/>
      <c r="AF8943"/>
      <c r="AG8943"/>
      <c r="AH8943"/>
    </row>
    <row r="8944" spans="1:34" x14ac:dyDescent="0.2">
      <c r="A8944"/>
      <c r="J8944"/>
      <c r="AA8944"/>
      <c r="AB8944"/>
      <c r="AC8944"/>
      <c r="AD8944"/>
      <c r="AE8944"/>
      <c r="AF8944"/>
      <c r="AG8944"/>
      <c r="AH8944"/>
    </row>
    <row r="8945" spans="1:34" x14ac:dyDescent="0.2">
      <c r="A8945"/>
      <c r="J8945"/>
      <c r="AA8945"/>
      <c r="AB8945"/>
      <c r="AC8945"/>
      <c r="AD8945"/>
      <c r="AE8945"/>
      <c r="AF8945"/>
      <c r="AG8945"/>
      <c r="AH8945"/>
    </row>
    <row r="8946" spans="1:34" x14ac:dyDescent="0.2">
      <c r="A8946"/>
      <c r="J8946"/>
      <c r="AA8946"/>
      <c r="AB8946"/>
      <c r="AC8946"/>
      <c r="AD8946"/>
      <c r="AE8946"/>
      <c r="AF8946"/>
      <c r="AG8946"/>
      <c r="AH8946"/>
    </row>
    <row r="8947" spans="1:34" x14ac:dyDescent="0.2">
      <c r="A8947"/>
      <c r="J8947"/>
      <c r="AA8947"/>
      <c r="AB8947"/>
      <c r="AC8947"/>
      <c r="AD8947"/>
      <c r="AE8947"/>
      <c r="AF8947"/>
      <c r="AG8947"/>
      <c r="AH8947"/>
    </row>
    <row r="8948" spans="1:34" x14ac:dyDescent="0.2">
      <c r="A8948"/>
      <c r="J8948"/>
      <c r="AA8948"/>
      <c r="AB8948"/>
      <c r="AC8948"/>
      <c r="AD8948"/>
      <c r="AE8948"/>
      <c r="AF8948"/>
      <c r="AG8948"/>
      <c r="AH8948"/>
    </row>
    <row r="8949" spans="1:34" x14ac:dyDescent="0.2">
      <c r="A8949"/>
      <c r="J8949"/>
      <c r="AA8949"/>
      <c r="AB8949"/>
      <c r="AC8949"/>
      <c r="AD8949"/>
      <c r="AE8949"/>
      <c r="AF8949"/>
      <c r="AG8949"/>
      <c r="AH8949"/>
    </row>
    <row r="8950" spans="1:34" x14ac:dyDescent="0.2">
      <c r="A8950"/>
      <c r="J8950"/>
      <c r="AA8950"/>
      <c r="AB8950"/>
      <c r="AC8950"/>
      <c r="AD8950"/>
      <c r="AE8950"/>
      <c r="AF8950"/>
      <c r="AG8950"/>
      <c r="AH8950"/>
    </row>
    <row r="8951" spans="1:34" x14ac:dyDescent="0.2">
      <c r="A8951"/>
      <c r="J8951"/>
      <c r="AA8951"/>
      <c r="AB8951"/>
      <c r="AC8951"/>
      <c r="AD8951"/>
      <c r="AE8951"/>
      <c r="AF8951"/>
      <c r="AG8951"/>
      <c r="AH8951"/>
    </row>
    <row r="8952" spans="1:34" x14ac:dyDescent="0.2">
      <c r="A8952"/>
      <c r="J8952"/>
      <c r="AA8952"/>
      <c r="AB8952"/>
      <c r="AC8952"/>
      <c r="AD8952"/>
      <c r="AE8952"/>
      <c r="AF8952"/>
      <c r="AG8952"/>
      <c r="AH8952"/>
    </row>
    <row r="8953" spans="1:34" x14ac:dyDescent="0.2">
      <c r="A8953"/>
      <c r="J8953"/>
      <c r="AA8953"/>
      <c r="AB8953"/>
      <c r="AC8953"/>
      <c r="AD8953"/>
      <c r="AE8953"/>
      <c r="AF8953"/>
      <c r="AG8953"/>
      <c r="AH8953"/>
    </row>
    <row r="8954" spans="1:34" x14ac:dyDescent="0.2">
      <c r="A8954"/>
      <c r="J8954"/>
      <c r="AA8954"/>
      <c r="AB8954"/>
      <c r="AC8954"/>
      <c r="AD8954"/>
      <c r="AE8954"/>
      <c r="AF8954"/>
      <c r="AG8954"/>
      <c r="AH8954"/>
    </row>
    <row r="8955" spans="1:34" x14ac:dyDescent="0.2">
      <c r="A8955"/>
      <c r="J8955"/>
      <c r="AA8955"/>
      <c r="AB8955"/>
      <c r="AC8955"/>
      <c r="AD8955"/>
      <c r="AE8955"/>
      <c r="AF8955"/>
      <c r="AG8955"/>
      <c r="AH8955"/>
    </row>
    <row r="8956" spans="1:34" x14ac:dyDescent="0.2">
      <c r="A8956"/>
      <c r="J8956"/>
      <c r="AA8956"/>
      <c r="AB8956"/>
      <c r="AC8956"/>
      <c r="AD8956"/>
      <c r="AE8956"/>
      <c r="AF8956"/>
      <c r="AG8956"/>
      <c r="AH8956"/>
    </row>
    <row r="8957" spans="1:34" x14ac:dyDescent="0.2">
      <c r="A8957"/>
      <c r="J8957"/>
      <c r="AA8957"/>
      <c r="AB8957"/>
      <c r="AC8957"/>
      <c r="AD8957"/>
      <c r="AE8957"/>
      <c r="AF8957"/>
      <c r="AG8957"/>
      <c r="AH8957"/>
    </row>
    <row r="8958" spans="1:34" x14ac:dyDescent="0.2">
      <c r="A8958"/>
      <c r="J8958"/>
      <c r="AA8958"/>
      <c r="AB8958"/>
      <c r="AC8958"/>
      <c r="AD8958"/>
      <c r="AE8958"/>
      <c r="AF8958"/>
      <c r="AG8958"/>
      <c r="AH8958"/>
    </row>
    <row r="8959" spans="1:34" x14ac:dyDescent="0.2">
      <c r="A8959"/>
      <c r="J8959"/>
      <c r="AA8959"/>
      <c r="AB8959"/>
      <c r="AC8959"/>
      <c r="AD8959"/>
      <c r="AE8959"/>
      <c r="AF8959"/>
      <c r="AG8959"/>
      <c r="AH8959"/>
    </row>
    <row r="8960" spans="1:34" x14ac:dyDescent="0.2">
      <c r="A8960"/>
      <c r="J8960"/>
      <c r="AA8960"/>
      <c r="AB8960"/>
      <c r="AC8960"/>
      <c r="AD8960"/>
      <c r="AE8960"/>
      <c r="AF8960"/>
      <c r="AG8960"/>
      <c r="AH8960"/>
    </row>
    <row r="8961" spans="1:34" x14ac:dyDescent="0.2">
      <c r="A8961"/>
      <c r="J8961"/>
      <c r="AA8961"/>
      <c r="AB8961"/>
      <c r="AC8961"/>
      <c r="AD8961"/>
      <c r="AE8961"/>
      <c r="AF8961"/>
      <c r="AG8961"/>
      <c r="AH8961"/>
    </row>
    <row r="8962" spans="1:34" x14ac:dyDescent="0.2">
      <c r="A8962"/>
      <c r="J8962"/>
      <c r="AA8962"/>
      <c r="AB8962"/>
      <c r="AC8962"/>
      <c r="AD8962"/>
      <c r="AE8962"/>
      <c r="AF8962"/>
      <c r="AG8962"/>
      <c r="AH8962"/>
    </row>
    <row r="8963" spans="1:34" x14ac:dyDescent="0.2">
      <c r="A8963"/>
      <c r="J8963"/>
      <c r="AA8963"/>
      <c r="AB8963"/>
      <c r="AC8963"/>
      <c r="AD8963"/>
      <c r="AE8963"/>
      <c r="AF8963"/>
      <c r="AG8963"/>
      <c r="AH8963"/>
    </row>
    <row r="8964" spans="1:34" x14ac:dyDescent="0.2">
      <c r="A8964"/>
      <c r="J8964"/>
      <c r="AA8964"/>
      <c r="AB8964"/>
      <c r="AC8964"/>
      <c r="AD8964"/>
      <c r="AE8964"/>
      <c r="AF8964"/>
      <c r="AG8964"/>
      <c r="AH8964"/>
    </row>
    <row r="8965" spans="1:34" x14ac:dyDescent="0.2">
      <c r="A8965"/>
      <c r="J8965"/>
      <c r="AA8965"/>
      <c r="AB8965"/>
      <c r="AC8965"/>
      <c r="AD8965"/>
      <c r="AE8965"/>
      <c r="AF8965"/>
      <c r="AG8965"/>
      <c r="AH8965"/>
    </row>
    <row r="8966" spans="1:34" x14ac:dyDescent="0.2">
      <c r="A8966"/>
      <c r="J8966"/>
      <c r="AA8966"/>
      <c r="AB8966"/>
      <c r="AC8966"/>
      <c r="AD8966"/>
      <c r="AE8966"/>
      <c r="AF8966"/>
      <c r="AG8966"/>
      <c r="AH8966"/>
    </row>
    <row r="8967" spans="1:34" x14ac:dyDescent="0.2">
      <c r="A8967"/>
      <c r="J8967"/>
      <c r="AA8967"/>
      <c r="AB8967"/>
      <c r="AC8967"/>
      <c r="AD8967"/>
      <c r="AE8967"/>
      <c r="AF8967"/>
      <c r="AG8967"/>
      <c r="AH8967"/>
    </row>
    <row r="8968" spans="1:34" x14ac:dyDescent="0.2">
      <c r="A8968"/>
      <c r="J8968"/>
      <c r="AA8968"/>
      <c r="AB8968"/>
      <c r="AC8968"/>
      <c r="AD8968"/>
      <c r="AE8968"/>
      <c r="AF8968"/>
      <c r="AG8968"/>
      <c r="AH8968"/>
    </row>
    <row r="8969" spans="1:34" x14ac:dyDescent="0.2">
      <c r="A8969"/>
      <c r="J8969"/>
      <c r="AA8969"/>
      <c r="AB8969"/>
      <c r="AC8969"/>
      <c r="AD8969"/>
      <c r="AE8969"/>
      <c r="AF8969"/>
      <c r="AG8969"/>
      <c r="AH8969"/>
    </row>
    <row r="8970" spans="1:34" x14ac:dyDescent="0.2">
      <c r="A8970"/>
      <c r="J8970"/>
      <c r="AA8970"/>
      <c r="AB8970"/>
      <c r="AC8970"/>
      <c r="AD8970"/>
      <c r="AE8970"/>
      <c r="AF8970"/>
      <c r="AG8970"/>
      <c r="AH8970"/>
    </row>
    <row r="8971" spans="1:34" x14ac:dyDescent="0.2">
      <c r="A8971"/>
      <c r="J8971"/>
      <c r="AA8971"/>
      <c r="AB8971"/>
      <c r="AC8971"/>
      <c r="AD8971"/>
      <c r="AE8971"/>
      <c r="AF8971"/>
      <c r="AG8971"/>
      <c r="AH8971"/>
    </row>
    <row r="8972" spans="1:34" x14ac:dyDescent="0.2">
      <c r="A8972"/>
      <c r="J8972"/>
      <c r="AA8972"/>
      <c r="AB8972"/>
      <c r="AC8972"/>
      <c r="AD8972"/>
      <c r="AE8972"/>
      <c r="AF8972"/>
      <c r="AG8972"/>
      <c r="AH8972"/>
    </row>
    <row r="8973" spans="1:34" x14ac:dyDescent="0.2">
      <c r="A8973"/>
      <c r="J8973"/>
      <c r="AA8973"/>
      <c r="AB8973"/>
      <c r="AC8973"/>
      <c r="AD8973"/>
      <c r="AE8973"/>
      <c r="AF8973"/>
      <c r="AG8973"/>
      <c r="AH8973"/>
    </row>
    <row r="8974" spans="1:34" x14ac:dyDescent="0.2">
      <c r="A8974"/>
      <c r="J8974"/>
      <c r="AA8974"/>
      <c r="AB8974"/>
      <c r="AC8974"/>
      <c r="AD8974"/>
      <c r="AE8974"/>
      <c r="AF8974"/>
      <c r="AG8974"/>
      <c r="AH8974"/>
    </row>
    <row r="8975" spans="1:34" x14ac:dyDescent="0.2">
      <c r="A8975"/>
      <c r="J8975"/>
      <c r="AA8975"/>
      <c r="AB8975"/>
      <c r="AC8975"/>
      <c r="AD8975"/>
      <c r="AE8975"/>
      <c r="AF8975"/>
      <c r="AG8975"/>
      <c r="AH8975"/>
    </row>
    <row r="8976" spans="1:34" x14ac:dyDescent="0.2">
      <c r="A8976"/>
      <c r="J8976"/>
      <c r="AA8976"/>
      <c r="AB8976"/>
      <c r="AC8976"/>
      <c r="AD8976"/>
      <c r="AE8976"/>
      <c r="AF8976"/>
      <c r="AG8976"/>
      <c r="AH8976"/>
    </row>
    <row r="8977" spans="1:34" x14ac:dyDescent="0.2">
      <c r="A8977"/>
      <c r="J8977"/>
      <c r="AA8977"/>
      <c r="AB8977"/>
      <c r="AC8977"/>
      <c r="AD8977"/>
      <c r="AE8977"/>
      <c r="AF8977"/>
      <c r="AG8977"/>
      <c r="AH8977"/>
    </row>
    <row r="8978" spans="1:34" x14ac:dyDescent="0.2">
      <c r="A8978"/>
      <c r="J8978"/>
      <c r="AA8978"/>
      <c r="AB8978"/>
      <c r="AC8978"/>
      <c r="AD8978"/>
      <c r="AE8978"/>
      <c r="AF8978"/>
      <c r="AG8978"/>
      <c r="AH8978"/>
    </row>
    <row r="8979" spans="1:34" x14ac:dyDescent="0.2">
      <c r="A8979"/>
      <c r="J8979"/>
      <c r="AA8979"/>
      <c r="AB8979"/>
      <c r="AC8979"/>
      <c r="AD8979"/>
      <c r="AE8979"/>
      <c r="AF8979"/>
      <c r="AG8979"/>
      <c r="AH8979"/>
    </row>
    <row r="8980" spans="1:34" x14ac:dyDescent="0.2">
      <c r="A8980"/>
      <c r="J8980"/>
      <c r="AA8980"/>
      <c r="AB8980"/>
      <c r="AC8980"/>
      <c r="AD8980"/>
      <c r="AE8980"/>
      <c r="AF8980"/>
      <c r="AG8980"/>
      <c r="AH8980"/>
    </row>
    <row r="8981" spans="1:34" x14ac:dyDescent="0.2">
      <c r="A8981"/>
      <c r="J8981"/>
      <c r="AA8981"/>
      <c r="AB8981"/>
      <c r="AC8981"/>
      <c r="AD8981"/>
      <c r="AE8981"/>
      <c r="AF8981"/>
      <c r="AG8981"/>
      <c r="AH8981"/>
    </row>
    <row r="8982" spans="1:34" x14ac:dyDescent="0.2">
      <c r="A8982"/>
      <c r="J8982"/>
      <c r="AA8982"/>
      <c r="AB8982"/>
      <c r="AC8982"/>
      <c r="AD8982"/>
      <c r="AE8982"/>
      <c r="AF8982"/>
      <c r="AG8982"/>
      <c r="AH8982"/>
    </row>
    <row r="8983" spans="1:34" x14ac:dyDescent="0.2">
      <c r="A8983"/>
      <c r="J8983"/>
      <c r="AA8983"/>
      <c r="AB8983"/>
      <c r="AC8983"/>
      <c r="AD8983"/>
      <c r="AE8983"/>
      <c r="AF8983"/>
      <c r="AG8983"/>
      <c r="AH8983"/>
    </row>
    <row r="8984" spans="1:34" x14ac:dyDescent="0.2">
      <c r="A8984"/>
      <c r="J8984"/>
      <c r="AA8984"/>
      <c r="AB8984"/>
      <c r="AC8984"/>
      <c r="AD8984"/>
      <c r="AE8984"/>
      <c r="AF8984"/>
      <c r="AG8984"/>
      <c r="AH8984"/>
    </row>
    <row r="8985" spans="1:34" x14ac:dyDescent="0.2">
      <c r="A8985"/>
      <c r="J8985"/>
      <c r="AA8985"/>
      <c r="AB8985"/>
      <c r="AC8985"/>
      <c r="AD8985"/>
      <c r="AE8985"/>
      <c r="AF8985"/>
      <c r="AG8985"/>
      <c r="AH8985"/>
    </row>
    <row r="8986" spans="1:34" x14ac:dyDescent="0.2">
      <c r="A8986"/>
      <c r="J8986"/>
      <c r="AA8986"/>
      <c r="AB8986"/>
      <c r="AC8986"/>
      <c r="AD8986"/>
      <c r="AE8986"/>
      <c r="AF8986"/>
      <c r="AG8986"/>
      <c r="AH8986"/>
    </row>
    <row r="8987" spans="1:34" x14ac:dyDescent="0.2">
      <c r="A8987"/>
      <c r="J8987"/>
      <c r="AA8987"/>
      <c r="AB8987"/>
      <c r="AC8987"/>
      <c r="AD8987"/>
      <c r="AE8987"/>
      <c r="AF8987"/>
      <c r="AG8987"/>
      <c r="AH8987"/>
    </row>
    <row r="8988" spans="1:34" x14ac:dyDescent="0.2">
      <c r="A8988"/>
      <c r="J8988"/>
      <c r="AA8988"/>
      <c r="AB8988"/>
      <c r="AC8988"/>
      <c r="AD8988"/>
      <c r="AE8988"/>
      <c r="AF8988"/>
      <c r="AG8988"/>
      <c r="AH8988"/>
    </row>
    <row r="8989" spans="1:34" x14ac:dyDescent="0.2">
      <c r="A8989"/>
      <c r="J8989"/>
      <c r="AA8989"/>
      <c r="AB8989"/>
      <c r="AC8989"/>
      <c r="AD8989"/>
      <c r="AE8989"/>
      <c r="AF8989"/>
      <c r="AG8989"/>
      <c r="AH8989"/>
    </row>
    <row r="8990" spans="1:34" x14ac:dyDescent="0.2">
      <c r="A8990"/>
      <c r="J8990"/>
      <c r="AA8990"/>
      <c r="AB8990"/>
      <c r="AC8990"/>
      <c r="AD8990"/>
      <c r="AE8990"/>
      <c r="AF8990"/>
      <c r="AG8990"/>
      <c r="AH8990"/>
    </row>
    <row r="8991" spans="1:34" x14ac:dyDescent="0.2">
      <c r="A8991"/>
      <c r="J8991"/>
      <c r="AA8991"/>
      <c r="AB8991"/>
      <c r="AC8991"/>
      <c r="AD8991"/>
      <c r="AE8991"/>
      <c r="AF8991"/>
      <c r="AG8991"/>
      <c r="AH8991"/>
    </row>
    <row r="8992" spans="1:34" x14ac:dyDescent="0.2">
      <c r="A8992"/>
      <c r="J8992"/>
      <c r="AA8992"/>
      <c r="AB8992"/>
      <c r="AC8992"/>
      <c r="AD8992"/>
      <c r="AE8992"/>
      <c r="AF8992"/>
      <c r="AG8992"/>
      <c r="AH8992"/>
    </row>
    <row r="8993" spans="1:34" x14ac:dyDescent="0.2">
      <c r="A8993"/>
      <c r="J8993"/>
      <c r="AA8993"/>
      <c r="AB8993"/>
      <c r="AC8993"/>
      <c r="AD8993"/>
      <c r="AE8993"/>
      <c r="AF8993"/>
      <c r="AG8993"/>
      <c r="AH8993"/>
    </row>
    <row r="8994" spans="1:34" x14ac:dyDescent="0.2">
      <c r="A8994"/>
      <c r="J8994"/>
      <c r="AA8994"/>
      <c r="AB8994"/>
      <c r="AC8994"/>
      <c r="AD8994"/>
      <c r="AE8994"/>
      <c r="AF8994"/>
      <c r="AG8994"/>
      <c r="AH8994"/>
    </row>
    <row r="8995" spans="1:34" x14ac:dyDescent="0.2">
      <c r="A8995"/>
      <c r="J8995"/>
      <c r="AA8995"/>
      <c r="AB8995"/>
      <c r="AC8995"/>
      <c r="AD8995"/>
      <c r="AE8995"/>
      <c r="AF8995"/>
      <c r="AG8995"/>
      <c r="AH8995"/>
    </row>
    <row r="8996" spans="1:34" x14ac:dyDescent="0.2">
      <c r="A8996"/>
      <c r="J8996"/>
      <c r="AA8996"/>
      <c r="AB8996"/>
      <c r="AC8996"/>
      <c r="AD8996"/>
      <c r="AE8996"/>
      <c r="AF8996"/>
      <c r="AG8996"/>
      <c r="AH8996"/>
    </row>
    <row r="8997" spans="1:34" x14ac:dyDescent="0.2">
      <c r="A8997"/>
      <c r="J8997"/>
      <c r="AA8997"/>
      <c r="AB8997"/>
      <c r="AC8997"/>
      <c r="AD8997"/>
      <c r="AE8997"/>
      <c r="AF8997"/>
      <c r="AG8997"/>
      <c r="AH8997"/>
    </row>
    <row r="8998" spans="1:34" x14ac:dyDescent="0.2">
      <c r="A8998"/>
      <c r="J8998"/>
      <c r="AA8998"/>
      <c r="AB8998"/>
      <c r="AC8998"/>
      <c r="AD8998"/>
      <c r="AE8998"/>
      <c r="AF8998"/>
      <c r="AG8998"/>
      <c r="AH8998"/>
    </row>
    <row r="8999" spans="1:34" x14ac:dyDescent="0.2">
      <c r="A8999"/>
      <c r="J8999"/>
      <c r="AA8999"/>
      <c r="AB8999"/>
      <c r="AC8999"/>
      <c r="AD8999"/>
      <c r="AE8999"/>
      <c r="AF8999"/>
      <c r="AG8999"/>
      <c r="AH8999"/>
    </row>
    <row r="9000" spans="1:34" x14ac:dyDescent="0.2">
      <c r="A9000"/>
      <c r="J9000"/>
      <c r="AA9000"/>
      <c r="AB9000"/>
      <c r="AC9000"/>
      <c r="AD9000"/>
      <c r="AE9000"/>
      <c r="AF9000"/>
      <c r="AG9000"/>
      <c r="AH9000"/>
    </row>
    <row r="9001" spans="1:34" x14ac:dyDescent="0.2">
      <c r="A9001"/>
      <c r="J9001"/>
      <c r="AA9001"/>
      <c r="AB9001"/>
      <c r="AC9001"/>
      <c r="AD9001"/>
      <c r="AE9001"/>
      <c r="AF9001"/>
      <c r="AG9001"/>
      <c r="AH9001"/>
    </row>
    <row r="9002" spans="1:34" x14ac:dyDescent="0.2">
      <c r="A9002"/>
      <c r="J9002"/>
      <c r="AA9002"/>
      <c r="AB9002"/>
      <c r="AC9002"/>
      <c r="AD9002"/>
      <c r="AE9002"/>
      <c r="AF9002"/>
      <c r="AG9002"/>
      <c r="AH9002"/>
    </row>
    <row r="9003" spans="1:34" x14ac:dyDescent="0.2">
      <c r="A9003"/>
      <c r="J9003"/>
      <c r="AA9003"/>
      <c r="AB9003"/>
      <c r="AC9003"/>
      <c r="AD9003"/>
      <c r="AE9003"/>
      <c r="AF9003"/>
      <c r="AG9003"/>
      <c r="AH9003"/>
    </row>
    <row r="9004" spans="1:34" x14ac:dyDescent="0.2">
      <c r="A9004"/>
      <c r="J9004"/>
      <c r="AA9004"/>
      <c r="AB9004"/>
      <c r="AC9004"/>
      <c r="AD9004"/>
      <c r="AE9004"/>
      <c r="AF9004"/>
      <c r="AG9004"/>
      <c r="AH9004"/>
    </row>
    <row r="9005" spans="1:34" x14ac:dyDescent="0.2">
      <c r="A9005"/>
      <c r="J9005"/>
      <c r="AA9005"/>
      <c r="AB9005"/>
      <c r="AC9005"/>
      <c r="AD9005"/>
      <c r="AE9005"/>
      <c r="AF9005"/>
      <c r="AG9005"/>
      <c r="AH9005"/>
    </row>
    <row r="9006" spans="1:34" x14ac:dyDescent="0.2">
      <c r="A9006"/>
      <c r="J9006"/>
      <c r="AA9006"/>
      <c r="AB9006"/>
      <c r="AC9006"/>
      <c r="AD9006"/>
      <c r="AE9006"/>
      <c r="AF9006"/>
      <c r="AG9006"/>
      <c r="AH9006"/>
    </row>
    <row r="9007" spans="1:34" x14ac:dyDescent="0.2">
      <c r="A9007"/>
      <c r="J9007"/>
      <c r="AA9007"/>
      <c r="AB9007"/>
      <c r="AC9007"/>
      <c r="AD9007"/>
      <c r="AE9007"/>
      <c r="AF9007"/>
      <c r="AG9007"/>
      <c r="AH9007"/>
    </row>
    <row r="9008" spans="1:34" x14ac:dyDescent="0.2">
      <c r="A9008"/>
      <c r="J9008"/>
      <c r="AA9008"/>
      <c r="AB9008"/>
      <c r="AC9008"/>
      <c r="AD9008"/>
      <c r="AE9008"/>
      <c r="AF9008"/>
      <c r="AG9008"/>
      <c r="AH9008"/>
    </row>
    <row r="9009" spans="1:34" x14ac:dyDescent="0.2">
      <c r="A9009"/>
      <c r="J9009"/>
      <c r="AA9009"/>
      <c r="AB9009"/>
      <c r="AC9009"/>
      <c r="AD9009"/>
      <c r="AE9009"/>
      <c r="AF9009"/>
      <c r="AG9009"/>
      <c r="AH9009"/>
    </row>
    <row r="9010" spans="1:34" x14ac:dyDescent="0.2">
      <c r="A9010"/>
      <c r="J9010"/>
      <c r="AA9010"/>
      <c r="AB9010"/>
      <c r="AC9010"/>
      <c r="AD9010"/>
      <c r="AE9010"/>
      <c r="AF9010"/>
      <c r="AG9010"/>
      <c r="AH9010"/>
    </row>
    <row r="9011" spans="1:34" x14ac:dyDescent="0.2">
      <c r="A9011"/>
      <c r="J9011"/>
      <c r="AA9011"/>
      <c r="AB9011"/>
      <c r="AC9011"/>
      <c r="AD9011"/>
      <c r="AE9011"/>
      <c r="AF9011"/>
      <c r="AG9011"/>
      <c r="AH9011"/>
    </row>
    <row r="9012" spans="1:34" x14ac:dyDescent="0.2">
      <c r="A9012"/>
      <c r="J9012"/>
      <c r="AA9012"/>
      <c r="AB9012"/>
      <c r="AC9012"/>
      <c r="AD9012"/>
      <c r="AE9012"/>
      <c r="AF9012"/>
      <c r="AG9012"/>
      <c r="AH9012"/>
    </row>
    <row r="9013" spans="1:34" x14ac:dyDescent="0.2">
      <c r="A9013"/>
      <c r="J9013"/>
      <c r="AA9013"/>
      <c r="AB9013"/>
      <c r="AC9013"/>
      <c r="AD9013"/>
      <c r="AE9013"/>
      <c r="AF9013"/>
      <c r="AG9013"/>
      <c r="AH9013"/>
    </row>
    <row r="9014" spans="1:34" x14ac:dyDescent="0.2">
      <c r="A9014"/>
      <c r="J9014"/>
      <c r="AA9014"/>
      <c r="AB9014"/>
      <c r="AC9014"/>
      <c r="AD9014"/>
      <c r="AE9014"/>
      <c r="AF9014"/>
      <c r="AG9014"/>
      <c r="AH9014"/>
    </row>
    <row r="9015" spans="1:34" x14ac:dyDescent="0.2">
      <c r="A9015"/>
      <c r="J9015"/>
      <c r="AA9015"/>
      <c r="AB9015"/>
      <c r="AC9015"/>
      <c r="AD9015"/>
      <c r="AE9015"/>
      <c r="AF9015"/>
      <c r="AG9015"/>
      <c r="AH9015"/>
    </row>
    <row r="9016" spans="1:34" x14ac:dyDescent="0.2">
      <c r="A9016"/>
      <c r="J9016"/>
      <c r="AA9016"/>
      <c r="AB9016"/>
      <c r="AC9016"/>
      <c r="AD9016"/>
      <c r="AE9016"/>
      <c r="AF9016"/>
      <c r="AG9016"/>
      <c r="AH9016"/>
    </row>
    <row r="9017" spans="1:34" x14ac:dyDescent="0.2">
      <c r="A9017"/>
      <c r="J9017"/>
      <c r="AA9017"/>
      <c r="AB9017"/>
      <c r="AC9017"/>
      <c r="AD9017"/>
      <c r="AE9017"/>
      <c r="AF9017"/>
      <c r="AG9017"/>
      <c r="AH9017"/>
    </row>
    <row r="9018" spans="1:34" x14ac:dyDescent="0.2">
      <c r="A9018"/>
      <c r="J9018"/>
      <c r="AA9018"/>
      <c r="AB9018"/>
      <c r="AC9018"/>
      <c r="AD9018"/>
      <c r="AE9018"/>
      <c r="AF9018"/>
      <c r="AG9018"/>
      <c r="AH9018"/>
    </row>
    <row r="9019" spans="1:34" x14ac:dyDescent="0.2">
      <c r="A9019"/>
      <c r="J9019"/>
      <c r="AA9019"/>
      <c r="AB9019"/>
      <c r="AC9019"/>
      <c r="AD9019"/>
      <c r="AE9019"/>
      <c r="AF9019"/>
      <c r="AG9019"/>
      <c r="AH9019"/>
    </row>
    <row r="9020" spans="1:34" x14ac:dyDescent="0.2">
      <c r="A9020"/>
      <c r="J9020"/>
      <c r="AA9020"/>
      <c r="AB9020"/>
      <c r="AC9020"/>
      <c r="AD9020"/>
      <c r="AE9020"/>
      <c r="AF9020"/>
      <c r="AG9020"/>
      <c r="AH9020"/>
    </row>
    <row r="9021" spans="1:34" x14ac:dyDescent="0.2">
      <c r="A9021"/>
      <c r="J9021"/>
      <c r="AA9021"/>
      <c r="AB9021"/>
      <c r="AC9021"/>
      <c r="AD9021"/>
      <c r="AE9021"/>
      <c r="AF9021"/>
      <c r="AG9021"/>
      <c r="AH9021"/>
    </row>
    <row r="9022" spans="1:34" x14ac:dyDescent="0.2">
      <c r="A9022"/>
      <c r="J9022"/>
      <c r="AA9022"/>
      <c r="AB9022"/>
      <c r="AC9022"/>
      <c r="AD9022"/>
      <c r="AE9022"/>
      <c r="AF9022"/>
      <c r="AG9022"/>
      <c r="AH9022"/>
    </row>
    <row r="9023" spans="1:34" x14ac:dyDescent="0.2">
      <c r="A9023"/>
      <c r="J9023"/>
      <c r="AA9023"/>
      <c r="AB9023"/>
      <c r="AC9023"/>
      <c r="AD9023"/>
      <c r="AE9023"/>
      <c r="AF9023"/>
      <c r="AG9023"/>
      <c r="AH9023"/>
    </row>
    <row r="9024" spans="1:34" x14ac:dyDescent="0.2">
      <c r="A9024"/>
      <c r="J9024"/>
      <c r="AA9024"/>
      <c r="AB9024"/>
      <c r="AC9024"/>
      <c r="AD9024"/>
      <c r="AE9024"/>
      <c r="AF9024"/>
      <c r="AG9024"/>
      <c r="AH9024"/>
    </row>
    <row r="9025" spans="1:34" x14ac:dyDescent="0.2">
      <c r="A9025"/>
      <c r="J9025"/>
      <c r="AA9025"/>
      <c r="AB9025"/>
      <c r="AC9025"/>
      <c r="AD9025"/>
      <c r="AE9025"/>
      <c r="AF9025"/>
      <c r="AG9025"/>
      <c r="AH9025"/>
    </row>
    <row r="9026" spans="1:34" x14ac:dyDescent="0.2">
      <c r="A9026"/>
      <c r="J9026"/>
      <c r="AA9026"/>
      <c r="AB9026"/>
      <c r="AC9026"/>
      <c r="AD9026"/>
      <c r="AE9026"/>
      <c r="AF9026"/>
      <c r="AG9026"/>
      <c r="AH9026"/>
    </row>
    <row r="9027" spans="1:34" x14ac:dyDescent="0.2">
      <c r="A9027"/>
      <c r="J9027"/>
      <c r="AA9027"/>
      <c r="AB9027"/>
      <c r="AC9027"/>
      <c r="AD9027"/>
      <c r="AE9027"/>
      <c r="AF9027"/>
      <c r="AG9027"/>
      <c r="AH9027"/>
    </row>
    <row r="9028" spans="1:34" x14ac:dyDescent="0.2">
      <c r="A9028"/>
      <c r="J9028"/>
      <c r="AA9028"/>
      <c r="AB9028"/>
      <c r="AC9028"/>
      <c r="AD9028"/>
      <c r="AE9028"/>
      <c r="AF9028"/>
      <c r="AG9028"/>
      <c r="AH9028"/>
    </row>
    <row r="9029" spans="1:34" x14ac:dyDescent="0.2">
      <c r="A9029"/>
      <c r="J9029"/>
      <c r="AA9029"/>
      <c r="AB9029"/>
      <c r="AC9029"/>
      <c r="AD9029"/>
      <c r="AE9029"/>
      <c r="AF9029"/>
      <c r="AG9029"/>
      <c r="AH9029"/>
    </row>
    <row r="9030" spans="1:34" x14ac:dyDescent="0.2">
      <c r="A9030"/>
      <c r="J9030"/>
      <c r="AA9030"/>
      <c r="AB9030"/>
      <c r="AC9030"/>
      <c r="AD9030"/>
      <c r="AE9030"/>
      <c r="AF9030"/>
      <c r="AG9030"/>
      <c r="AH9030"/>
    </row>
    <row r="9031" spans="1:34" x14ac:dyDescent="0.2">
      <c r="A9031"/>
      <c r="J9031"/>
      <c r="AA9031"/>
      <c r="AB9031"/>
      <c r="AC9031"/>
      <c r="AD9031"/>
      <c r="AE9031"/>
      <c r="AF9031"/>
      <c r="AG9031"/>
      <c r="AH9031"/>
    </row>
    <row r="9032" spans="1:34" x14ac:dyDescent="0.2">
      <c r="A9032"/>
      <c r="J9032"/>
      <c r="AA9032"/>
      <c r="AB9032"/>
      <c r="AC9032"/>
      <c r="AD9032"/>
      <c r="AE9032"/>
      <c r="AF9032"/>
      <c r="AG9032"/>
      <c r="AH9032"/>
    </row>
    <row r="9033" spans="1:34" x14ac:dyDescent="0.2">
      <c r="A9033"/>
      <c r="J9033"/>
      <c r="AA9033"/>
      <c r="AB9033"/>
      <c r="AC9033"/>
      <c r="AD9033"/>
      <c r="AE9033"/>
      <c r="AF9033"/>
      <c r="AG9033"/>
      <c r="AH9033"/>
    </row>
    <row r="9034" spans="1:34" x14ac:dyDescent="0.2">
      <c r="A9034"/>
      <c r="J9034"/>
      <c r="AA9034"/>
      <c r="AB9034"/>
      <c r="AC9034"/>
      <c r="AD9034"/>
      <c r="AE9034"/>
      <c r="AF9034"/>
      <c r="AG9034"/>
      <c r="AH9034"/>
    </row>
    <row r="9035" spans="1:34" x14ac:dyDescent="0.2">
      <c r="A9035"/>
      <c r="J9035"/>
      <c r="AA9035"/>
      <c r="AB9035"/>
      <c r="AC9035"/>
      <c r="AD9035"/>
      <c r="AE9035"/>
      <c r="AF9035"/>
      <c r="AG9035"/>
      <c r="AH9035"/>
    </row>
    <row r="9036" spans="1:34" x14ac:dyDescent="0.2">
      <c r="A9036"/>
      <c r="J9036"/>
      <c r="AA9036"/>
      <c r="AB9036"/>
      <c r="AC9036"/>
      <c r="AD9036"/>
      <c r="AE9036"/>
      <c r="AF9036"/>
      <c r="AG9036"/>
      <c r="AH9036"/>
    </row>
    <row r="9037" spans="1:34" x14ac:dyDescent="0.2">
      <c r="A9037"/>
      <c r="J9037"/>
      <c r="AA9037"/>
      <c r="AB9037"/>
      <c r="AC9037"/>
      <c r="AD9037"/>
      <c r="AE9037"/>
      <c r="AF9037"/>
      <c r="AG9037"/>
      <c r="AH9037"/>
    </row>
    <row r="9038" spans="1:34" x14ac:dyDescent="0.2">
      <c r="A9038"/>
      <c r="J9038"/>
      <c r="AA9038"/>
      <c r="AB9038"/>
      <c r="AC9038"/>
      <c r="AD9038"/>
      <c r="AE9038"/>
      <c r="AF9038"/>
      <c r="AG9038"/>
      <c r="AH9038"/>
    </row>
    <row r="9039" spans="1:34" x14ac:dyDescent="0.2">
      <c r="A9039"/>
      <c r="J9039"/>
      <c r="AA9039"/>
      <c r="AB9039"/>
      <c r="AC9039"/>
      <c r="AD9039"/>
      <c r="AE9039"/>
      <c r="AF9039"/>
      <c r="AG9039"/>
      <c r="AH9039"/>
    </row>
    <row r="9040" spans="1:34" x14ac:dyDescent="0.2">
      <c r="A9040"/>
      <c r="J9040"/>
      <c r="AA9040"/>
      <c r="AB9040"/>
      <c r="AC9040"/>
      <c r="AD9040"/>
      <c r="AE9040"/>
      <c r="AF9040"/>
      <c r="AG9040"/>
      <c r="AH9040"/>
    </row>
    <row r="9041" spans="1:34" x14ac:dyDescent="0.2">
      <c r="A9041"/>
      <c r="J9041"/>
      <c r="AA9041"/>
      <c r="AB9041"/>
      <c r="AC9041"/>
      <c r="AD9041"/>
      <c r="AE9041"/>
      <c r="AF9041"/>
      <c r="AG9041"/>
      <c r="AH9041"/>
    </row>
    <row r="9042" spans="1:34" x14ac:dyDescent="0.2">
      <c r="A9042"/>
      <c r="J9042"/>
      <c r="AA9042"/>
      <c r="AB9042"/>
      <c r="AC9042"/>
      <c r="AD9042"/>
      <c r="AE9042"/>
      <c r="AF9042"/>
      <c r="AG9042"/>
      <c r="AH9042"/>
    </row>
    <row r="9043" spans="1:34" x14ac:dyDescent="0.2">
      <c r="A9043"/>
      <c r="J9043"/>
      <c r="AA9043"/>
      <c r="AB9043"/>
      <c r="AC9043"/>
      <c r="AD9043"/>
      <c r="AE9043"/>
      <c r="AF9043"/>
      <c r="AG9043"/>
      <c r="AH9043"/>
    </row>
    <row r="9044" spans="1:34" x14ac:dyDescent="0.2">
      <c r="A9044"/>
      <c r="J9044"/>
      <c r="AA9044"/>
      <c r="AB9044"/>
      <c r="AC9044"/>
      <c r="AD9044"/>
      <c r="AE9044"/>
      <c r="AF9044"/>
      <c r="AG9044"/>
      <c r="AH9044"/>
    </row>
    <row r="9045" spans="1:34" x14ac:dyDescent="0.2">
      <c r="A9045"/>
      <c r="J9045"/>
      <c r="AA9045"/>
      <c r="AB9045"/>
      <c r="AC9045"/>
      <c r="AD9045"/>
      <c r="AE9045"/>
      <c r="AF9045"/>
      <c r="AG9045"/>
      <c r="AH9045"/>
    </row>
    <row r="9046" spans="1:34" x14ac:dyDescent="0.2">
      <c r="A9046"/>
      <c r="J9046"/>
      <c r="AA9046"/>
      <c r="AB9046"/>
      <c r="AC9046"/>
      <c r="AD9046"/>
      <c r="AE9046"/>
      <c r="AF9046"/>
      <c r="AG9046"/>
      <c r="AH9046"/>
    </row>
    <row r="9047" spans="1:34" x14ac:dyDescent="0.2">
      <c r="A9047"/>
      <c r="J9047"/>
      <c r="AA9047"/>
      <c r="AB9047"/>
      <c r="AC9047"/>
      <c r="AD9047"/>
      <c r="AE9047"/>
      <c r="AF9047"/>
      <c r="AG9047"/>
      <c r="AH9047"/>
    </row>
    <row r="9048" spans="1:34" x14ac:dyDescent="0.2">
      <c r="A9048"/>
      <c r="J9048"/>
      <c r="AA9048"/>
      <c r="AB9048"/>
      <c r="AC9048"/>
      <c r="AD9048"/>
      <c r="AE9048"/>
      <c r="AF9048"/>
      <c r="AG9048"/>
      <c r="AH9048"/>
    </row>
    <row r="9049" spans="1:34" x14ac:dyDescent="0.2">
      <c r="A9049"/>
      <c r="J9049"/>
      <c r="AA9049"/>
      <c r="AB9049"/>
      <c r="AC9049"/>
      <c r="AD9049"/>
      <c r="AE9049"/>
      <c r="AF9049"/>
      <c r="AG9049"/>
      <c r="AH9049"/>
    </row>
    <row r="9050" spans="1:34" x14ac:dyDescent="0.2">
      <c r="A9050"/>
      <c r="J9050"/>
      <c r="AA9050"/>
      <c r="AB9050"/>
      <c r="AC9050"/>
      <c r="AD9050"/>
      <c r="AE9050"/>
      <c r="AF9050"/>
      <c r="AG9050"/>
      <c r="AH9050"/>
    </row>
    <row r="9051" spans="1:34" x14ac:dyDescent="0.2">
      <c r="A9051"/>
      <c r="J9051"/>
      <c r="AA9051"/>
      <c r="AB9051"/>
      <c r="AC9051"/>
      <c r="AD9051"/>
      <c r="AE9051"/>
      <c r="AF9051"/>
      <c r="AG9051"/>
      <c r="AH9051"/>
    </row>
    <row r="9052" spans="1:34" x14ac:dyDescent="0.2">
      <c r="A9052"/>
      <c r="J9052"/>
      <c r="AA9052"/>
      <c r="AB9052"/>
      <c r="AC9052"/>
      <c r="AD9052"/>
      <c r="AE9052"/>
      <c r="AF9052"/>
      <c r="AG9052"/>
      <c r="AH9052"/>
    </row>
    <row r="9053" spans="1:34" x14ac:dyDescent="0.2">
      <c r="A9053"/>
      <c r="J9053"/>
      <c r="AA9053"/>
      <c r="AB9053"/>
      <c r="AC9053"/>
      <c r="AD9053"/>
      <c r="AE9053"/>
      <c r="AF9053"/>
      <c r="AG9053"/>
      <c r="AH9053"/>
    </row>
    <row r="9054" spans="1:34" x14ac:dyDescent="0.2">
      <c r="A9054"/>
      <c r="J9054"/>
      <c r="AA9054"/>
      <c r="AB9054"/>
      <c r="AC9054"/>
      <c r="AD9054"/>
      <c r="AE9054"/>
      <c r="AF9054"/>
      <c r="AG9054"/>
      <c r="AH9054"/>
    </row>
    <row r="9055" spans="1:34" x14ac:dyDescent="0.2">
      <c r="A9055"/>
      <c r="J9055"/>
      <c r="AA9055"/>
      <c r="AB9055"/>
      <c r="AC9055"/>
      <c r="AD9055"/>
      <c r="AE9055"/>
      <c r="AF9055"/>
      <c r="AG9055"/>
      <c r="AH9055"/>
    </row>
    <row r="9056" spans="1:34" x14ac:dyDescent="0.2">
      <c r="A9056"/>
      <c r="J9056"/>
      <c r="AA9056"/>
      <c r="AB9056"/>
      <c r="AC9056"/>
      <c r="AD9056"/>
      <c r="AE9056"/>
      <c r="AF9056"/>
      <c r="AG9056"/>
      <c r="AH9056"/>
    </row>
    <row r="9057" spans="1:34" x14ac:dyDescent="0.2">
      <c r="A9057"/>
      <c r="J9057"/>
      <c r="AA9057"/>
      <c r="AB9057"/>
      <c r="AC9057"/>
      <c r="AD9057"/>
      <c r="AE9057"/>
      <c r="AF9057"/>
      <c r="AG9057"/>
      <c r="AH9057"/>
    </row>
    <row r="9058" spans="1:34" x14ac:dyDescent="0.2">
      <c r="A9058"/>
      <c r="J9058"/>
      <c r="AA9058"/>
      <c r="AB9058"/>
      <c r="AC9058"/>
      <c r="AD9058"/>
      <c r="AE9058"/>
      <c r="AF9058"/>
      <c r="AG9058"/>
      <c r="AH9058"/>
    </row>
    <row r="9059" spans="1:34" x14ac:dyDescent="0.2">
      <c r="A9059"/>
      <c r="J9059"/>
      <c r="AA9059"/>
      <c r="AB9059"/>
      <c r="AC9059"/>
      <c r="AD9059"/>
      <c r="AE9059"/>
      <c r="AF9059"/>
      <c r="AG9059"/>
      <c r="AH9059"/>
    </row>
    <row r="9060" spans="1:34" x14ac:dyDescent="0.2">
      <c r="A9060"/>
      <c r="J9060"/>
      <c r="AA9060"/>
      <c r="AB9060"/>
      <c r="AC9060"/>
      <c r="AD9060"/>
      <c r="AE9060"/>
      <c r="AF9060"/>
      <c r="AG9060"/>
      <c r="AH9060"/>
    </row>
    <row r="9061" spans="1:34" x14ac:dyDescent="0.2">
      <c r="A9061"/>
      <c r="J9061"/>
      <c r="AA9061"/>
      <c r="AB9061"/>
      <c r="AC9061"/>
      <c r="AD9061"/>
      <c r="AE9061"/>
      <c r="AF9061"/>
      <c r="AG9061"/>
      <c r="AH9061"/>
    </row>
    <row r="9062" spans="1:34" x14ac:dyDescent="0.2">
      <c r="A9062"/>
      <c r="J9062"/>
      <c r="AA9062"/>
      <c r="AB9062"/>
      <c r="AC9062"/>
      <c r="AD9062"/>
      <c r="AE9062"/>
      <c r="AF9062"/>
      <c r="AG9062"/>
      <c r="AH9062"/>
    </row>
    <row r="9063" spans="1:34" x14ac:dyDescent="0.2">
      <c r="A9063"/>
      <c r="J9063"/>
      <c r="AA9063"/>
      <c r="AB9063"/>
      <c r="AC9063"/>
      <c r="AD9063"/>
      <c r="AE9063"/>
      <c r="AF9063"/>
      <c r="AG9063"/>
      <c r="AH9063"/>
    </row>
    <row r="9064" spans="1:34" x14ac:dyDescent="0.2">
      <c r="A9064"/>
      <c r="J9064"/>
      <c r="AA9064"/>
      <c r="AB9064"/>
      <c r="AC9064"/>
      <c r="AD9064"/>
      <c r="AE9064"/>
      <c r="AF9064"/>
      <c r="AG9064"/>
      <c r="AH9064"/>
    </row>
    <row r="9065" spans="1:34" x14ac:dyDescent="0.2">
      <c r="A9065"/>
      <c r="J9065"/>
      <c r="AA9065"/>
      <c r="AB9065"/>
      <c r="AC9065"/>
      <c r="AD9065"/>
      <c r="AE9065"/>
      <c r="AF9065"/>
      <c r="AG9065"/>
      <c r="AH9065"/>
    </row>
    <row r="9066" spans="1:34" x14ac:dyDescent="0.2">
      <c r="A9066"/>
      <c r="J9066"/>
      <c r="AA9066"/>
      <c r="AB9066"/>
      <c r="AC9066"/>
      <c r="AD9066"/>
      <c r="AE9066"/>
      <c r="AF9066"/>
      <c r="AG9066"/>
      <c r="AH9066"/>
    </row>
    <row r="9067" spans="1:34" x14ac:dyDescent="0.2">
      <c r="A9067"/>
      <c r="J9067"/>
      <c r="AA9067"/>
      <c r="AB9067"/>
      <c r="AC9067"/>
      <c r="AD9067"/>
      <c r="AE9067"/>
      <c r="AF9067"/>
      <c r="AG9067"/>
      <c r="AH9067"/>
    </row>
    <row r="9068" spans="1:34" x14ac:dyDescent="0.2">
      <c r="A9068"/>
      <c r="J9068"/>
      <c r="AA9068"/>
      <c r="AB9068"/>
      <c r="AC9068"/>
      <c r="AD9068"/>
      <c r="AE9068"/>
      <c r="AF9068"/>
      <c r="AG9068"/>
      <c r="AH9068"/>
    </row>
    <row r="9069" spans="1:34" x14ac:dyDescent="0.2">
      <c r="A9069"/>
      <c r="J9069"/>
      <c r="AA9069"/>
      <c r="AB9069"/>
      <c r="AC9069"/>
      <c r="AD9069"/>
      <c r="AE9069"/>
      <c r="AF9069"/>
      <c r="AG9069"/>
      <c r="AH9069"/>
    </row>
    <row r="9070" spans="1:34" x14ac:dyDescent="0.2">
      <c r="A9070"/>
      <c r="J9070"/>
      <c r="AA9070"/>
      <c r="AB9070"/>
      <c r="AC9070"/>
      <c r="AD9070"/>
      <c r="AE9070"/>
      <c r="AF9070"/>
      <c r="AG9070"/>
      <c r="AH9070"/>
    </row>
    <row r="9071" spans="1:34" x14ac:dyDescent="0.2">
      <c r="A9071"/>
      <c r="J9071"/>
      <c r="AA9071"/>
      <c r="AB9071"/>
      <c r="AC9071"/>
      <c r="AD9071"/>
      <c r="AE9071"/>
      <c r="AF9071"/>
      <c r="AG9071"/>
      <c r="AH9071"/>
    </row>
    <row r="9072" spans="1:34" x14ac:dyDescent="0.2">
      <c r="A9072"/>
      <c r="J9072"/>
      <c r="AA9072"/>
      <c r="AB9072"/>
      <c r="AC9072"/>
      <c r="AD9072"/>
      <c r="AE9072"/>
      <c r="AF9072"/>
      <c r="AG9072"/>
      <c r="AH9072"/>
    </row>
    <row r="9073" spans="1:34" x14ac:dyDescent="0.2">
      <c r="A9073"/>
      <c r="J9073"/>
      <c r="AA9073"/>
      <c r="AB9073"/>
      <c r="AC9073"/>
      <c r="AD9073"/>
      <c r="AE9073"/>
      <c r="AF9073"/>
      <c r="AG9073"/>
      <c r="AH9073"/>
    </row>
    <row r="9074" spans="1:34" x14ac:dyDescent="0.2">
      <c r="A9074"/>
      <c r="J9074"/>
      <c r="AA9074"/>
      <c r="AB9074"/>
      <c r="AC9074"/>
      <c r="AD9074"/>
      <c r="AE9074"/>
      <c r="AF9074"/>
      <c r="AG9074"/>
      <c r="AH9074"/>
    </row>
    <row r="9075" spans="1:34" x14ac:dyDescent="0.2">
      <c r="A9075"/>
      <c r="J9075"/>
      <c r="AA9075"/>
      <c r="AB9075"/>
      <c r="AC9075"/>
      <c r="AD9075"/>
      <c r="AE9075"/>
      <c r="AF9075"/>
      <c r="AG9075"/>
      <c r="AH9075"/>
    </row>
    <row r="9076" spans="1:34" x14ac:dyDescent="0.2">
      <c r="A9076"/>
      <c r="J9076"/>
      <c r="AA9076"/>
      <c r="AB9076"/>
      <c r="AC9076"/>
      <c r="AD9076"/>
      <c r="AE9076"/>
      <c r="AF9076"/>
      <c r="AG9076"/>
      <c r="AH9076"/>
    </row>
    <row r="9077" spans="1:34" x14ac:dyDescent="0.2">
      <c r="A9077"/>
      <c r="J9077"/>
      <c r="AA9077"/>
      <c r="AB9077"/>
      <c r="AC9077"/>
      <c r="AD9077"/>
      <c r="AE9077"/>
      <c r="AF9077"/>
      <c r="AG9077"/>
      <c r="AH9077"/>
    </row>
    <row r="9078" spans="1:34" x14ac:dyDescent="0.2">
      <c r="A9078"/>
      <c r="J9078"/>
      <c r="AA9078"/>
      <c r="AB9078"/>
      <c r="AC9078"/>
      <c r="AD9078"/>
      <c r="AE9078"/>
      <c r="AF9078"/>
      <c r="AG9078"/>
      <c r="AH9078"/>
    </row>
    <row r="9079" spans="1:34" x14ac:dyDescent="0.2">
      <c r="A9079"/>
      <c r="J9079"/>
      <c r="AA9079"/>
      <c r="AB9079"/>
      <c r="AC9079"/>
      <c r="AD9079"/>
      <c r="AE9079"/>
      <c r="AF9079"/>
      <c r="AG9079"/>
      <c r="AH9079"/>
    </row>
    <row r="9080" spans="1:34" x14ac:dyDescent="0.2">
      <c r="A9080"/>
      <c r="J9080"/>
      <c r="AA9080"/>
      <c r="AB9080"/>
      <c r="AC9080"/>
      <c r="AD9080"/>
      <c r="AE9080"/>
      <c r="AF9080"/>
      <c r="AG9080"/>
      <c r="AH9080"/>
    </row>
    <row r="9081" spans="1:34" x14ac:dyDescent="0.2">
      <c r="A9081"/>
      <c r="J9081"/>
      <c r="AA9081"/>
      <c r="AB9081"/>
      <c r="AC9081"/>
      <c r="AD9081"/>
      <c r="AE9081"/>
      <c r="AF9081"/>
      <c r="AG9081"/>
      <c r="AH9081"/>
    </row>
    <row r="9082" spans="1:34" x14ac:dyDescent="0.2">
      <c r="A9082"/>
      <c r="J9082"/>
      <c r="AA9082"/>
      <c r="AB9082"/>
      <c r="AC9082"/>
      <c r="AD9082"/>
      <c r="AE9082"/>
      <c r="AF9082"/>
      <c r="AG9082"/>
      <c r="AH9082"/>
    </row>
    <row r="9083" spans="1:34" x14ac:dyDescent="0.2">
      <c r="A9083"/>
      <c r="J9083"/>
      <c r="AA9083"/>
      <c r="AB9083"/>
      <c r="AC9083"/>
      <c r="AD9083"/>
      <c r="AE9083"/>
      <c r="AF9083"/>
      <c r="AG9083"/>
      <c r="AH9083"/>
    </row>
    <row r="9084" spans="1:34" x14ac:dyDescent="0.2">
      <c r="A9084"/>
      <c r="J9084"/>
      <c r="AA9084"/>
      <c r="AB9084"/>
      <c r="AC9084"/>
      <c r="AD9084"/>
      <c r="AE9084"/>
      <c r="AF9084"/>
      <c r="AG9084"/>
      <c r="AH9084"/>
    </row>
    <row r="9085" spans="1:34" x14ac:dyDescent="0.2">
      <c r="A9085"/>
      <c r="J9085"/>
      <c r="AA9085"/>
      <c r="AB9085"/>
      <c r="AC9085"/>
      <c r="AD9085"/>
      <c r="AE9085"/>
      <c r="AF9085"/>
      <c r="AG9085"/>
      <c r="AH9085"/>
    </row>
    <row r="9086" spans="1:34" x14ac:dyDescent="0.2">
      <c r="A9086"/>
      <c r="J9086"/>
      <c r="AA9086"/>
      <c r="AB9086"/>
      <c r="AC9086"/>
      <c r="AD9086"/>
      <c r="AE9086"/>
      <c r="AF9086"/>
      <c r="AG9086"/>
      <c r="AH9086"/>
    </row>
    <row r="9087" spans="1:34" x14ac:dyDescent="0.2">
      <c r="A9087"/>
      <c r="J9087"/>
      <c r="AA9087"/>
      <c r="AB9087"/>
      <c r="AC9087"/>
      <c r="AD9087"/>
      <c r="AE9087"/>
      <c r="AF9087"/>
      <c r="AG9087"/>
      <c r="AH9087"/>
    </row>
    <row r="9088" spans="1:34" x14ac:dyDescent="0.2">
      <c r="A9088"/>
      <c r="J9088"/>
      <c r="AA9088"/>
      <c r="AB9088"/>
      <c r="AC9088"/>
      <c r="AD9088"/>
      <c r="AE9088"/>
      <c r="AF9088"/>
      <c r="AG9088"/>
      <c r="AH9088"/>
    </row>
    <row r="9089" spans="1:34" x14ac:dyDescent="0.2">
      <c r="A9089"/>
      <c r="J9089"/>
      <c r="AA9089"/>
      <c r="AB9089"/>
      <c r="AC9089"/>
      <c r="AD9089"/>
      <c r="AE9089"/>
      <c r="AF9089"/>
      <c r="AG9089"/>
      <c r="AH9089"/>
    </row>
    <row r="9090" spans="1:34" x14ac:dyDescent="0.2">
      <c r="A9090"/>
      <c r="J9090"/>
      <c r="AA9090"/>
      <c r="AB9090"/>
      <c r="AC9090"/>
      <c r="AD9090"/>
      <c r="AE9090"/>
      <c r="AF9090"/>
      <c r="AG9090"/>
      <c r="AH9090"/>
    </row>
    <row r="9091" spans="1:34" x14ac:dyDescent="0.2">
      <c r="A9091"/>
      <c r="J9091"/>
      <c r="AA9091"/>
      <c r="AB9091"/>
      <c r="AC9091"/>
      <c r="AD9091"/>
      <c r="AE9091"/>
      <c r="AF9091"/>
      <c r="AG9091"/>
      <c r="AH9091"/>
    </row>
    <row r="9092" spans="1:34" x14ac:dyDescent="0.2">
      <c r="A9092"/>
      <c r="J9092"/>
      <c r="AA9092"/>
      <c r="AB9092"/>
      <c r="AC9092"/>
      <c r="AD9092"/>
      <c r="AE9092"/>
      <c r="AF9092"/>
      <c r="AG9092"/>
      <c r="AH9092"/>
    </row>
    <row r="9093" spans="1:34" x14ac:dyDescent="0.2">
      <c r="A9093"/>
      <c r="J9093"/>
      <c r="AA9093"/>
      <c r="AB9093"/>
      <c r="AC9093"/>
      <c r="AD9093"/>
      <c r="AE9093"/>
      <c r="AF9093"/>
      <c r="AG9093"/>
      <c r="AH9093"/>
    </row>
    <row r="9094" spans="1:34" x14ac:dyDescent="0.2">
      <c r="A9094"/>
      <c r="J9094"/>
      <c r="AA9094"/>
      <c r="AB9094"/>
      <c r="AC9094"/>
      <c r="AD9094"/>
      <c r="AE9094"/>
      <c r="AF9094"/>
      <c r="AG9094"/>
      <c r="AH9094"/>
    </row>
    <row r="9095" spans="1:34" x14ac:dyDescent="0.2">
      <c r="A9095"/>
      <c r="J9095"/>
      <c r="AA9095"/>
      <c r="AB9095"/>
      <c r="AC9095"/>
      <c r="AD9095"/>
      <c r="AE9095"/>
      <c r="AF9095"/>
      <c r="AG9095"/>
      <c r="AH9095"/>
    </row>
    <row r="9096" spans="1:34" x14ac:dyDescent="0.2">
      <c r="A9096"/>
      <c r="J9096"/>
      <c r="AA9096"/>
      <c r="AB9096"/>
      <c r="AC9096"/>
      <c r="AD9096"/>
      <c r="AE9096"/>
      <c r="AF9096"/>
      <c r="AG9096"/>
      <c r="AH9096"/>
    </row>
    <row r="9097" spans="1:34" x14ac:dyDescent="0.2">
      <c r="A9097"/>
      <c r="J9097"/>
      <c r="AA9097"/>
      <c r="AB9097"/>
      <c r="AC9097"/>
      <c r="AD9097"/>
      <c r="AE9097"/>
      <c r="AF9097"/>
      <c r="AG9097"/>
      <c r="AH9097"/>
    </row>
    <row r="9098" spans="1:34" x14ac:dyDescent="0.2">
      <c r="A9098"/>
      <c r="J9098"/>
      <c r="AA9098"/>
      <c r="AB9098"/>
      <c r="AC9098"/>
      <c r="AD9098"/>
      <c r="AE9098"/>
      <c r="AF9098"/>
      <c r="AG9098"/>
      <c r="AH9098"/>
    </row>
    <row r="9099" spans="1:34" x14ac:dyDescent="0.2">
      <c r="A9099"/>
      <c r="J9099"/>
      <c r="AA9099"/>
      <c r="AB9099"/>
      <c r="AC9099"/>
      <c r="AD9099"/>
      <c r="AE9099"/>
      <c r="AF9099"/>
      <c r="AG9099"/>
      <c r="AH9099"/>
    </row>
    <row r="9100" spans="1:34" x14ac:dyDescent="0.2">
      <c r="A9100"/>
      <c r="J9100"/>
      <c r="AA9100"/>
      <c r="AB9100"/>
      <c r="AC9100"/>
      <c r="AD9100"/>
      <c r="AE9100"/>
      <c r="AF9100"/>
      <c r="AG9100"/>
      <c r="AH9100"/>
    </row>
    <row r="9101" spans="1:34" x14ac:dyDescent="0.2">
      <c r="A9101"/>
      <c r="J9101"/>
      <c r="AA9101"/>
      <c r="AB9101"/>
      <c r="AC9101"/>
      <c r="AD9101"/>
      <c r="AE9101"/>
      <c r="AF9101"/>
      <c r="AG9101"/>
      <c r="AH9101"/>
    </row>
    <row r="9102" spans="1:34" x14ac:dyDescent="0.2">
      <c r="A9102"/>
      <c r="J9102"/>
      <c r="AA9102"/>
      <c r="AB9102"/>
      <c r="AC9102"/>
      <c r="AD9102"/>
      <c r="AE9102"/>
      <c r="AF9102"/>
      <c r="AG9102"/>
      <c r="AH9102"/>
    </row>
    <row r="9103" spans="1:34" x14ac:dyDescent="0.2">
      <c r="A9103"/>
      <c r="J9103"/>
      <c r="AA9103"/>
      <c r="AB9103"/>
      <c r="AC9103"/>
      <c r="AD9103"/>
      <c r="AE9103"/>
      <c r="AF9103"/>
      <c r="AG9103"/>
      <c r="AH9103"/>
    </row>
    <row r="9104" spans="1:34" x14ac:dyDescent="0.2">
      <c r="A9104"/>
      <c r="J9104"/>
      <c r="AA9104"/>
      <c r="AB9104"/>
      <c r="AC9104"/>
      <c r="AD9104"/>
      <c r="AE9104"/>
      <c r="AF9104"/>
      <c r="AG9104"/>
      <c r="AH9104"/>
    </row>
    <row r="9105" spans="1:34" x14ac:dyDescent="0.2">
      <c r="A9105"/>
      <c r="J9105"/>
      <c r="AA9105"/>
      <c r="AB9105"/>
      <c r="AC9105"/>
      <c r="AD9105"/>
      <c r="AE9105"/>
      <c r="AF9105"/>
      <c r="AG9105"/>
      <c r="AH9105"/>
    </row>
    <row r="9106" spans="1:34" x14ac:dyDescent="0.2">
      <c r="A9106"/>
      <c r="J9106"/>
      <c r="AA9106"/>
      <c r="AB9106"/>
      <c r="AC9106"/>
      <c r="AD9106"/>
      <c r="AE9106"/>
      <c r="AF9106"/>
      <c r="AG9106"/>
      <c r="AH9106"/>
    </row>
    <row r="9107" spans="1:34" x14ac:dyDescent="0.2">
      <c r="A9107"/>
      <c r="J9107"/>
      <c r="AA9107"/>
      <c r="AB9107"/>
      <c r="AC9107"/>
      <c r="AD9107"/>
      <c r="AE9107"/>
      <c r="AF9107"/>
      <c r="AG9107"/>
      <c r="AH9107"/>
    </row>
    <row r="9108" spans="1:34" x14ac:dyDescent="0.2">
      <c r="A9108"/>
      <c r="J9108"/>
      <c r="AA9108"/>
      <c r="AB9108"/>
      <c r="AC9108"/>
      <c r="AD9108"/>
      <c r="AE9108"/>
      <c r="AF9108"/>
      <c r="AG9108"/>
      <c r="AH9108"/>
    </row>
    <row r="9109" spans="1:34" x14ac:dyDescent="0.2">
      <c r="A9109"/>
      <c r="J9109"/>
      <c r="AA9109"/>
      <c r="AB9109"/>
      <c r="AC9109"/>
      <c r="AD9109"/>
      <c r="AE9109"/>
      <c r="AF9109"/>
      <c r="AG9109"/>
      <c r="AH9109"/>
    </row>
    <row r="9110" spans="1:34" x14ac:dyDescent="0.2">
      <c r="A9110"/>
      <c r="J9110"/>
      <c r="AA9110"/>
      <c r="AB9110"/>
      <c r="AC9110"/>
      <c r="AD9110"/>
      <c r="AE9110"/>
      <c r="AF9110"/>
      <c r="AG9110"/>
      <c r="AH9110"/>
    </row>
    <row r="9111" spans="1:34" x14ac:dyDescent="0.2">
      <c r="A9111"/>
      <c r="J9111"/>
      <c r="AA9111"/>
      <c r="AB9111"/>
      <c r="AC9111"/>
      <c r="AD9111"/>
      <c r="AE9111"/>
      <c r="AF9111"/>
      <c r="AG9111"/>
      <c r="AH9111"/>
    </row>
    <row r="9112" spans="1:34" x14ac:dyDescent="0.2">
      <c r="A9112"/>
      <c r="J9112"/>
      <c r="AA9112"/>
      <c r="AB9112"/>
      <c r="AC9112"/>
      <c r="AD9112"/>
      <c r="AE9112"/>
      <c r="AF9112"/>
      <c r="AG9112"/>
      <c r="AH9112"/>
    </row>
    <row r="9113" spans="1:34" x14ac:dyDescent="0.2">
      <c r="A9113"/>
      <c r="J9113"/>
      <c r="AA9113"/>
      <c r="AB9113"/>
      <c r="AC9113"/>
      <c r="AD9113"/>
      <c r="AE9113"/>
      <c r="AF9113"/>
      <c r="AG9113"/>
      <c r="AH9113"/>
    </row>
    <row r="9114" spans="1:34" x14ac:dyDescent="0.2">
      <c r="A9114"/>
      <c r="J9114"/>
      <c r="AA9114"/>
      <c r="AB9114"/>
      <c r="AC9114"/>
      <c r="AD9114"/>
      <c r="AE9114"/>
      <c r="AF9114"/>
      <c r="AG9114"/>
      <c r="AH9114"/>
    </row>
    <row r="9115" spans="1:34" x14ac:dyDescent="0.2">
      <c r="A9115"/>
      <c r="J9115"/>
      <c r="AA9115"/>
      <c r="AB9115"/>
      <c r="AC9115"/>
      <c r="AD9115"/>
      <c r="AE9115"/>
      <c r="AF9115"/>
      <c r="AG9115"/>
      <c r="AH9115"/>
    </row>
    <row r="9116" spans="1:34" x14ac:dyDescent="0.2">
      <c r="A9116"/>
      <c r="J9116"/>
      <c r="AA9116"/>
      <c r="AB9116"/>
      <c r="AC9116"/>
      <c r="AD9116"/>
      <c r="AE9116"/>
      <c r="AF9116"/>
      <c r="AG9116"/>
      <c r="AH9116"/>
    </row>
    <row r="9117" spans="1:34" x14ac:dyDescent="0.2">
      <c r="A9117"/>
      <c r="J9117"/>
      <c r="AA9117"/>
      <c r="AB9117"/>
      <c r="AC9117"/>
      <c r="AD9117"/>
      <c r="AE9117"/>
      <c r="AF9117"/>
      <c r="AG9117"/>
      <c r="AH9117"/>
    </row>
    <row r="9118" spans="1:34" x14ac:dyDescent="0.2">
      <c r="A9118"/>
      <c r="J9118"/>
      <c r="AA9118"/>
      <c r="AB9118"/>
      <c r="AC9118"/>
      <c r="AD9118"/>
      <c r="AE9118"/>
      <c r="AF9118"/>
      <c r="AG9118"/>
      <c r="AH9118"/>
    </row>
    <row r="9119" spans="1:34" x14ac:dyDescent="0.2">
      <c r="A9119"/>
      <c r="J9119"/>
      <c r="AA9119"/>
      <c r="AB9119"/>
      <c r="AC9119"/>
      <c r="AD9119"/>
      <c r="AE9119"/>
      <c r="AF9119"/>
      <c r="AG9119"/>
      <c r="AH9119"/>
    </row>
    <row r="9120" spans="1:34" x14ac:dyDescent="0.2">
      <c r="A9120"/>
      <c r="J9120"/>
      <c r="AA9120"/>
      <c r="AB9120"/>
      <c r="AC9120"/>
      <c r="AD9120"/>
      <c r="AE9120"/>
      <c r="AF9120"/>
      <c r="AG9120"/>
      <c r="AH9120"/>
    </row>
    <row r="9121" spans="1:34" x14ac:dyDescent="0.2">
      <c r="A9121"/>
      <c r="J9121"/>
      <c r="AA9121"/>
      <c r="AB9121"/>
      <c r="AC9121"/>
      <c r="AD9121"/>
      <c r="AE9121"/>
      <c r="AF9121"/>
      <c r="AG9121"/>
      <c r="AH9121"/>
    </row>
    <row r="9122" spans="1:34" x14ac:dyDescent="0.2">
      <c r="A9122"/>
      <c r="J9122"/>
      <c r="AA9122"/>
      <c r="AB9122"/>
      <c r="AC9122"/>
      <c r="AD9122"/>
      <c r="AE9122"/>
      <c r="AF9122"/>
      <c r="AG9122"/>
      <c r="AH9122"/>
    </row>
    <row r="9123" spans="1:34" x14ac:dyDescent="0.2">
      <c r="A9123"/>
      <c r="J9123"/>
      <c r="AA9123"/>
      <c r="AB9123"/>
      <c r="AC9123"/>
      <c r="AD9123"/>
      <c r="AE9123"/>
      <c r="AF9123"/>
      <c r="AG9123"/>
      <c r="AH9123"/>
    </row>
    <row r="9124" spans="1:34" x14ac:dyDescent="0.2">
      <c r="A9124"/>
      <c r="J9124"/>
      <c r="AA9124"/>
      <c r="AB9124"/>
      <c r="AC9124"/>
      <c r="AD9124"/>
      <c r="AE9124"/>
      <c r="AF9124"/>
      <c r="AG9124"/>
      <c r="AH9124"/>
    </row>
    <row r="9125" spans="1:34" x14ac:dyDescent="0.2">
      <c r="A9125"/>
      <c r="J9125"/>
      <c r="AA9125"/>
      <c r="AB9125"/>
      <c r="AC9125"/>
      <c r="AD9125"/>
      <c r="AE9125"/>
      <c r="AF9125"/>
      <c r="AG9125"/>
      <c r="AH9125"/>
    </row>
    <row r="9126" spans="1:34" x14ac:dyDescent="0.2">
      <c r="A9126"/>
      <c r="J9126"/>
      <c r="AA9126"/>
      <c r="AB9126"/>
      <c r="AC9126"/>
      <c r="AD9126"/>
      <c r="AE9126"/>
      <c r="AF9126"/>
      <c r="AG9126"/>
      <c r="AH9126"/>
    </row>
    <row r="9127" spans="1:34" x14ac:dyDescent="0.2">
      <c r="A9127"/>
      <c r="J9127"/>
      <c r="AA9127"/>
      <c r="AB9127"/>
      <c r="AC9127"/>
      <c r="AD9127"/>
      <c r="AE9127"/>
      <c r="AF9127"/>
      <c r="AG9127"/>
      <c r="AH9127"/>
    </row>
    <row r="9128" spans="1:34" x14ac:dyDescent="0.2">
      <c r="A9128"/>
      <c r="J9128"/>
      <c r="AA9128"/>
      <c r="AB9128"/>
      <c r="AC9128"/>
      <c r="AD9128"/>
      <c r="AE9128"/>
      <c r="AF9128"/>
      <c r="AG9128"/>
      <c r="AH9128"/>
    </row>
    <row r="9129" spans="1:34" x14ac:dyDescent="0.2">
      <c r="A9129"/>
      <c r="J9129"/>
      <c r="AA9129"/>
      <c r="AB9129"/>
      <c r="AC9129"/>
      <c r="AD9129"/>
      <c r="AE9129"/>
      <c r="AF9129"/>
      <c r="AG9129"/>
      <c r="AH9129"/>
    </row>
    <row r="9130" spans="1:34" x14ac:dyDescent="0.2">
      <c r="A9130"/>
      <c r="J9130"/>
      <c r="AA9130"/>
      <c r="AB9130"/>
      <c r="AC9130"/>
      <c r="AD9130"/>
      <c r="AE9130"/>
      <c r="AF9130"/>
      <c r="AG9130"/>
      <c r="AH9130"/>
    </row>
    <row r="9131" spans="1:34" x14ac:dyDescent="0.2">
      <c r="A9131"/>
      <c r="J9131"/>
      <c r="AA9131"/>
      <c r="AB9131"/>
      <c r="AC9131"/>
      <c r="AD9131"/>
      <c r="AE9131"/>
      <c r="AF9131"/>
      <c r="AG9131"/>
      <c r="AH9131"/>
    </row>
    <row r="9132" spans="1:34" x14ac:dyDescent="0.2">
      <c r="A9132"/>
      <c r="J9132"/>
      <c r="AA9132"/>
      <c r="AB9132"/>
      <c r="AC9132"/>
      <c r="AD9132"/>
      <c r="AE9132"/>
      <c r="AF9132"/>
      <c r="AG9132"/>
      <c r="AH9132"/>
    </row>
    <row r="9133" spans="1:34" x14ac:dyDescent="0.2">
      <c r="A9133"/>
      <c r="J9133"/>
      <c r="AA9133"/>
      <c r="AB9133"/>
      <c r="AC9133"/>
      <c r="AD9133"/>
      <c r="AE9133"/>
      <c r="AF9133"/>
      <c r="AG9133"/>
      <c r="AH9133"/>
    </row>
    <row r="9134" spans="1:34" x14ac:dyDescent="0.2">
      <c r="A9134"/>
      <c r="J9134"/>
      <c r="AA9134"/>
      <c r="AB9134"/>
      <c r="AC9134"/>
      <c r="AD9134"/>
      <c r="AE9134"/>
      <c r="AF9134"/>
      <c r="AG9134"/>
      <c r="AH9134"/>
    </row>
    <row r="9135" spans="1:34" x14ac:dyDescent="0.2">
      <c r="A9135"/>
      <c r="J9135"/>
      <c r="AA9135"/>
      <c r="AB9135"/>
      <c r="AC9135"/>
      <c r="AD9135"/>
      <c r="AE9135"/>
      <c r="AF9135"/>
      <c r="AG9135"/>
      <c r="AH9135"/>
    </row>
    <row r="9136" spans="1:34" x14ac:dyDescent="0.2">
      <c r="A9136"/>
      <c r="J9136"/>
      <c r="AA9136"/>
      <c r="AB9136"/>
      <c r="AC9136"/>
      <c r="AD9136"/>
      <c r="AE9136"/>
      <c r="AF9136"/>
      <c r="AG9136"/>
      <c r="AH9136"/>
    </row>
    <row r="9137" spans="1:34" x14ac:dyDescent="0.2">
      <c r="A9137"/>
      <c r="J9137"/>
      <c r="AA9137"/>
      <c r="AB9137"/>
      <c r="AC9137"/>
      <c r="AD9137"/>
      <c r="AE9137"/>
      <c r="AF9137"/>
      <c r="AG9137"/>
      <c r="AH9137"/>
    </row>
    <row r="9138" spans="1:34" x14ac:dyDescent="0.2">
      <c r="A9138"/>
      <c r="J9138"/>
      <c r="AA9138"/>
      <c r="AB9138"/>
      <c r="AC9138"/>
      <c r="AD9138"/>
      <c r="AE9138"/>
      <c r="AF9138"/>
      <c r="AG9138"/>
      <c r="AH9138"/>
    </row>
    <row r="9139" spans="1:34" x14ac:dyDescent="0.2">
      <c r="A9139"/>
      <c r="J9139"/>
      <c r="AA9139"/>
      <c r="AB9139"/>
      <c r="AC9139"/>
      <c r="AD9139"/>
      <c r="AE9139"/>
      <c r="AF9139"/>
      <c r="AG9139"/>
      <c r="AH9139"/>
    </row>
    <row r="9140" spans="1:34" x14ac:dyDescent="0.2">
      <c r="A9140"/>
      <c r="J9140"/>
      <c r="AA9140"/>
      <c r="AB9140"/>
      <c r="AC9140"/>
      <c r="AD9140"/>
      <c r="AE9140"/>
      <c r="AF9140"/>
      <c r="AG9140"/>
      <c r="AH9140"/>
    </row>
    <row r="9141" spans="1:34" x14ac:dyDescent="0.2">
      <c r="A9141"/>
      <c r="J9141"/>
      <c r="AA9141"/>
      <c r="AB9141"/>
      <c r="AC9141"/>
      <c r="AD9141"/>
      <c r="AE9141"/>
      <c r="AF9141"/>
      <c r="AG9141"/>
      <c r="AH9141"/>
    </row>
    <row r="9142" spans="1:34" x14ac:dyDescent="0.2">
      <c r="A9142"/>
      <c r="J9142"/>
      <c r="AA9142"/>
      <c r="AB9142"/>
      <c r="AC9142"/>
      <c r="AD9142"/>
      <c r="AE9142"/>
      <c r="AF9142"/>
      <c r="AG9142"/>
      <c r="AH9142"/>
    </row>
    <row r="9143" spans="1:34" x14ac:dyDescent="0.2">
      <c r="A9143"/>
      <c r="J9143"/>
      <c r="AA9143"/>
      <c r="AB9143"/>
      <c r="AC9143"/>
      <c r="AD9143"/>
      <c r="AE9143"/>
      <c r="AF9143"/>
      <c r="AG9143"/>
      <c r="AH9143"/>
    </row>
    <row r="9144" spans="1:34" x14ac:dyDescent="0.2">
      <c r="A9144"/>
      <c r="J9144"/>
      <c r="AA9144"/>
      <c r="AB9144"/>
      <c r="AC9144"/>
      <c r="AD9144"/>
      <c r="AE9144"/>
      <c r="AF9144"/>
      <c r="AG9144"/>
      <c r="AH9144"/>
    </row>
    <row r="9145" spans="1:34" x14ac:dyDescent="0.2">
      <c r="A9145"/>
      <c r="J9145"/>
      <c r="AA9145"/>
      <c r="AB9145"/>
      <c r="AC9145"/>
      <c r="AD9145"/>
      <c r="AE9145"/>
      <c r="AF9145"/>
      <c r="AG9145"/>
      <c r="AH9145"/>
    </row>
    <row r="9146" spans="1:34" x14ac:dyDescent="0.2">
      <c r="A9146"/>
      <c r="J9146"/>
      <c r="AA9146"/>
      <c r="AB9146"/>
      <c r="AC9146"/>
      <c r="AD9146"/>
      <c r="AE9146"/>
      <c r="AF9146"/>
      <c r="AG9146"/>
      <c r="AH9146"/>
    </row>
    <row r="9147" spans="1:34" x14ac:dyDescent="0.2">
      <c r="A9147"/>
      <c r="J9147"/>
      <c r="AA9147"/>
      <c r="AB9147"/>
      <c r="AC9147"/>
      <c r="AD9147"/>
      <c r="AE9147"/>
      <c r="AF9147"/>
      <c r="AG9147"/>
      <c r="AH9147"/>
    </row>
    <row r="9148" spans="1:34" x14ac:dyDescent="0.2">
      <c r="A9148"/>
      <c r="J9148"/>
      <c r="AA9148"/>
      <c r="AB9148"/>
      <c r="AC9148"/>
      <c r="AD9148"/>
      <c r="AE9148"/>
      <c r="AF9148"/>
      <c r="AG9148"/>
      <c r="AH9148"/>
    </row>
    <row r="9149" spans="1:34" x14ac:dyDescent="0.2">
      <c r="A9149"/>
      <c r="J9149"/>
      <c r="AA9149"/>
      <c r="AB9149"/>
      <c r="AC9149"/>
      <c r="AD9149"/>
      <c r="AE9149"/>
      <c r="AF9149"/>
      <c r="AG9149"/>
      <c r="AH9149"/>
    </row>
    <row r="9150" spans="1:34" x14ac:dyDescent="0.2">
      <c r="A9150"/>
      <c r="J9150"/>
      <c r="AA9150"/>
      <c r="AB9150"/>
      <c r="AC9150"/>
      <c r="AD9150"/>
      <c r="AE9150"/>
      <c r="AF9150"/>
      <c r="AG9150"/>
      <c r="AH9150"/>
    </row>
    <row r="9151" spans="1:34" x14ac:dyDescent="0.2">
      <c r="A9151"/>
      <c r="J9151"/>
      <c r="AA9151"/>
      <c r="AB9151"/>
      <c r="AC9151"/>
      <c r="AD9151"/>
      <c r="AE9151"/>
      <c r="AF9151"/>
      <c r="AG9151"/>
      <c r="AH9151"/>
    </row>
    <row r="9152" spans="1:34" x14ac:dyDescent="0.2">
      <c r="A9152"/>
      <c r="J9152"/>
      <c r="AA9152"/>
      <c r="AB9152"/>
      <c r="AC9152"/>
      <c r="AD9152"/>
      <c r="AE9152"/>
      <c r="AF9152"/>
      <c r="AG9152"/>
      <c r="AH9152"/>
    </row>
    <row r="9153" spans="1:34" x14ac:dyDescent="0.2">
      <c r="A9153"/>
      <c r="J9153"/>
      <c r="AA9153"/>
      <c r="AB9153"/>
      <c r="AC9153"/>
      <c r="AD9153"/>
      <c r="AE9153"/>
      <c r="AF9153"/>
      <c r="AG9153"/>
      <c r="AH9153"/>
    </row>
    <row r="9154" spans="1:34" x14ac:dyDescent="0.2">
      <c r="A9154"/>
      <c r="J9154"/>
      <c r="AA9154"/>
      <c r="AB9154"/>
      <c r="AC9154"/>
      <c r="AD9154"/>
      <c r="AE9154"/>
      <c r="AF9154"/>
      <c r="AG9154"/>
      <c r="AH9154"/>
    </row>
    <row r="9155" spans="1:34" x14ac:dyDescent="0.2">
      <c r="A9155"/>
      <c r="J9155"/>
      <c r="AA9155"/>
      <c r="AB9155"/>
      <c r="AC9155"/>
      <c r="AD9155"/>
      <c r="AE9155"/>
      <c r="AF9155"/>
      <c r="AG9155"/>
      <c r="AH9155"/>
    </row>
    <row r="9156" spans="1:34" x14ac:dyDescent="0.2">
      <c r="A9156"/>
      <c r="J9156"/>
      <c r="AA9156"/>
      <c r="AB9156"/>
      <c r="AC9156"/>
      <c r="AD9156"/>
      <c r="AE9156"/>
      <c r="AF9156"/>
      <c r="AG9156"/>
      <c r="AH9156"/>
    </row>
    <row r="9157" spans="1:34" x14ac:dyDescent="0.2">
      <c r="A9157"/>
      <c r="J9157"/>
      <c r="AA9157"/>
      <c r="AB9157"/>
      <c r="AC9157"/>
      <c r="AD9157"/>
      <c r="AE9157"/>
      <c r="AF9157"/>
      <c r="AG9157"/>
      <c r="AH9157"/>
    </row>
    <row r="9158" spans="1:34" x14ac:dyDescent="0.2">
      <c r="A9158"/>
      <c r="J9158"/>
      <c r="AA9158"/>
      <c r="AB9158"/>
      <c r="AC9158"/>
      <c r="AD9158"/>
      <c r="AE9158"/>
      <c r="AF9158"/>
      <c r="AG9158"/>
      <c r="AH9158"/>
    </row>
    <row r="9159" spans="1:34" x14ac:dyDescent="0.2">
      <c r="A9159"/>
      <c r="J9159"/>
      <c r="AA9159"/>
      <c r="AB9159"/>
      <c r="AC9159"/>
      <c r="AD9159"/>
      <c r="AE9159"/>
      <c r="AF9159"/>
      <c r="AG9159"/>
      <c r="AH9159"/>
    </row>
    <row r="9160" spans="1:34" x14ac:dyDescent="0.2">
      <c r="A9160"/>
      <c r="J9160"/>
      <c r="AA9160"/>
      <c r="AB9160"/>
      <c r="AC9160"/>
      <c r="AD9160"/>
      <c r="AE9160"/>
      <c r="AF9160"/>
      <c r="AG9160"/>
      <c r="AH9160"/>
    </row>
    <row r="9161" spans="1:34" x14ac:dyDescent="0.2">
      <c r="A9161"/>
      <c r="J9161"/>
      <c r="AA9161"/>
      <c r="AB9161"/>
      <c r="AC9161"/>
      <c r="AD9161"/>
      <c r="AE9161"/>
      <c r="AF9161"/>
      <c r="AG9161"/>
      <c r="AH9161"/>
    </row>
    <row r="9162" spans="1:34" x14ac:dyDescent="0.2">
      <c r="A9162"/>
      <c r="J9162"/>
      <c r="AA9162"/>
      <c r="AB9162"/>
      <c r="AC9162"/>
      <c r="AD9162"/>
      <c r="AE9162"/>
      <c r="AF9162"/>
      <c r="AG9162"/>
      <c r="AH9162"/>
    </row>
    <row r="9163" spans="1:34" x14ac:dyDescent="0.2">
      <c r="A9163"/>
      <c r="J9163"/>
      <c r="AA9163"/>
      <c r="AB9163"/>
      <c r="AC9163"/>
      <c r="AD9163"/>
      <c r="AE9163"/>
      <c r="AF9163"/>
      <c r="AG9163"/>
      <c r="AH9163"/>
    </row>
    <row r="9164" spans="1:34" x14ac:dyDescent="0.2">
      <c r="A9164"/>
      <c r="J9164"/>
      <c r="AA9164"/>
      <c r="AB9164"/>
      <c r="AC9164"/>
      <c r="AD9164"/>
      <c r="AE9164"/>
      <c r="AF9164"/>
      <c r="AG9164"/>
      <c r="AH9164"/>
    </row>
    <row r="9165" spans="1:34" x14ac:dyDescent="0.2">
      <c r="A9165"/>
      <c r="J9165"/>
      <c r="AA9165"/>
      <c r="AB9165"/>
      <c r="AC9165"/>
      <c r="AD9165"/>
      <c r="AE9165"/>
      <c r="AF9165"/>
      <c r="AG9165"/>
      <c r="AH9165"/>
    </row>
    <row r="9166" spans="1:34" x14ac:dyDescent="0.2">
      <c r="A9166"/>
      <c r="J9166"/>
      <c r="AA9166"/>
      <c r="AB9166"/>
      <c r="AC9166"/>
      <c r="AD9166"/>
      <c r="AE9166"/>
      <c r="AF9166"/>
      <c r="AG9166"/>
      <c r="AH9166"/>
    </row>
    <row r="9167" spans="1:34" x14ac:dyDescent="0.2">
      <c r="A9167"/>
      <c r="J9167"/>
      <c r="AA9167"/>
      <c r="AB9167"/>
      <c r="AC9167"/>
      <c r="AD9167"/>
      <c r="AE9167"/>
      <c r="AF9167"/>
      <c r="AG9167"/>
      <c r="AH9167"/>
    </row>
    <row r="9168" spans="1:34" x14ac:dyDescent="0.2">
      <c r="A9168"/>
      <c r="J9168"/>
      <c r="AA9168"/>
      <c r="AB9168"/>
      <c r="AC9168"/>
      <c r="AD9168"/>
      <c r="AE9168"/>
      <c r="AF9168"/>
      <c r="AG9168"/>
      <c r="AH9168"/>
    </row>
    <row r="9169" spans="1:34" x14ac:dyDescent="0.2">
      <c r="A9169"/>
      <c r="J9169"/>
      <c r="AA9169"/>
      <c r="AB9169"/>
      <c r="AC9169"/>
      <c r="AD9169"/>
      <c r="AE9169"/>
      <c r="AF9169"/>
      <c r="AG9169"/>
      <c r="AH9169"/>
    </row>
    <row r="9170" spans="1:34" x14ac:dyDescent="0.2">
      <c r="A9170"/>
      <c r="J9170"/>
      <c r="AA9170"/>
      <c r="AB9170"/>
      <c r="AC9170"/>
      <c r="AD9170"/>
      <c r="AE9170"/>
      <c r="AF9170"/>
      <c r="AG9170"/>
      <c r="AH9170"/>
    </row>
    <row r="9171" spans="1:34" x14ac:dyDescent="0.2">
      <c r="A9171"/>
      <c r="J9171"/>
      <c r="AA9171"/>
      <c r="AB9171"/>
      <c r="AC9171"/>
      <c r="AD9171"/>
      <c r="AE9171"/>
      <c r="AF9171"/>
      <c r="AG9171"/>
      <c r="AH9171"/>
    </row>
    <row r="9172" spans="1:34" x14ac:dyDescent="0.2">
      <c r="A9172"/>
      <c r="J9172"/>
      <c r="AA9172"/>
      <c r="AB9172"/>
      <c r="AC9172"/>
      <c r="AD9172"/>
      <c r="AE9172"/>
      <c r="AF9172"/>
      <c r="AG9172"/>
      <c r="AH9172"/>
    </row>
    <row r="9173" spans="1:34" x14ac:dyDescent="0.2">
      <c r="A9173"/>
      <c r="J9173"/>
      <c r="AA9173"/>
      <c r="AB9173"/>
      <c r="AC9173"/>
      <c r="AD9173"/>
      <c r="AE9173"/>
      <c r="AF9173"/>
      <c r="AG9173"/>
      <c r="AH9173"/>
    </row>
    <row r="9174" spans="1:34" x14ac:dyDescent="0.2">
      <c r="A9174"/>
      <c r="J9174"/>
      <c r="AA9174"/>
      <c r="AB9174"/>
      <c r="AC9174"/>
      <c r="AD9174"/>
      <c r="AE9174"/>
      <c r="AF9174"/>
      <c r="AG9174"/>
      <c r="AH9174"/>
    </row>
    <row r="9175" spans="1:34" x14ac:dyDescent="0.2">
      <c r="A9175"/>
      <c r="J9175"/>
      <c r="AA9175"/>
      <c r="AB9175"/>
      <c r="AC9175"/>
      <c r="AD9175"/>
      <c r="AE9175"/>
      <c r="AF9175"/>
      <c r="AG9175"/>
      <c r="AH9175"/>
    </row>
    <row r="9176" spans="1:34" x14ac:dyDescent="0.2">
      <c r="A9176"/>
      <c r="J9176"/>
      <c r="AA9176"/>
      <c r="AB9176"/>
      <c r="AC9176"/>
      <c r="AD9176"/>
      <c r="AE9176"/>
      <c r="AF9176"/>
      <c r="AG9176"/>
      <c r="AH9176"/>
    </row>
    <row r="9177" spans="1:34" x14ac:dyDescent="0.2">
      <c r="A9177"/>
      <c r="J9177"/>
      <c r="AA9177"/>
      <c r="AB9177"/>
      <c r="AC9177"/>
      <c r="AD9177"/>
      <c r="AE9177"/>
      <c r="AF9177"/>
      <c r="AG9177"/>
      <c r="AH9177"/>
    </row>
    <row r="9178" spans="1:34" x14ac:dyDescent="0.2">
      <c r="A9178"/>
      <c r="J9178"/>
      <c r="AA9178"/>
      <c r="AB9178"/>
      <c r="AC9178"/>
      <c r="AD9178"/>
      <c r="AE9178"/>
      <c r="AF9178"/>
      <c r="AG9178"/>
      <c r="AH9178"/>
    </row>
    <row r="9179" spans="1:34" x14ac:dyDescent="0.2">
      <c r="A9179"/>
      <c r="J9179"/>
      <c r="AA9179"/>
      <c r="AB9179"/>
      <c r="AC9179"/>
      <c r="AD9179"/>
      <c r="AE9179"/>
      <c r="AF9179"/>
      <c r="AG9179"/>
      <c r="AH9179"/>
    </row>
    <row r="9180" spans="1:34" x14ac:dyDescent="0.2">
      <c r="A9180"/>
      <c r="J9180"/>
      <c r="AA9180"/>
      <c r="AB9180"/>
      <c r="AC9180"/>
      <c r="AD9180"/>
      <c r="AE9180"/>
      <c r="AF9180"/>
      <c r="AG9180"/>
      <c r="AH9180"/>
    </row>
    <row r="9181" spans="1:34" x14ac:dyDescent="0.2">
      <c r="A9181"/>
      <c r="J9181"/>
      <c r="AA9181"/>
      <c r="AB9181"/>
      <c r="AC9181"/>
      <c r="AD9181"/>
      <c r="AE9181"/>
      <c r="AF9181"/>
      <c r="AG9181"/>
      <c r="AH9181"/>
    </row>
    <row r="9182" spans="1:34" x14ac:dyDescent="0.2">
      <c r="A9182"/>
      <c r="J9182"/>
      <c r="AA9182"/>
      <c r="AB9182"/>
      <c r="AC9182"/>
      <c r="AD9182"/>
      <c r="AE9182"/>
      <c r="AF9182"/>
      <c r="AG9182"/>
      <c r="AH9182"/>
    </row>
    <row r="9183" spans="1:34" x14ac:dyDescent="0.2">
      <c r="A9183"/>
      <c r="J9183"/>
      <c r="AA9183"/>
      <c r="AB9183"/>
      <c r="AC9183"/>
      <c r="AD9183"/>
      <c r="AE9183"/>
      <c r="AF9183"/>
      <c r="AG9183"/>
      <c r="AH9183"/>
    </row>
    <row r="9184" spans="1:34" x14ac:dyDescent="0.2">
      <c r="A9184"/>
      <c r="J9184"/>
      <c r="AA9184"/>
      <c r="AB9184"/>
      <c r="AC9184"/>
      <c r="AD9184"/>
      <c r="AE9184"/>
      <c r="AF9184"/>
      <c r="AG9184"/>
      <c r="AH9184"/>
    </row>
    <row r="9185" spans="1:34" x14ac:dyDescent="0.2">
      <c r="A9185"/>
      <c r="J9185"/>
      <c r="AA9185"/>
      <c r="AB9185"/>
      <c r="AC9185"/>
      <c r="AD9185"/>
      <c r="AE9185"/>
      <c r="AF9185"/>
      <c r="AG9185"/>
      <c r="AH9185"/>
    </row>
    <row r="9186" spans="1:34" x14ac:dyDescent="0.2">
      <c r="A9186"/>
      <c r="J9186"/>
      <c r="AA9186"/>
      <c r="AB9186"/>
      <c r="AC9186"/>
      <c r="AD9186"/>
      <c r="AE9186"/>
      <c r="AF9186"/>
      <c r="AG9186"/>
      <c r="AH9186"/>
    </row>
    <row r="9187" spans="1:34" x14ac:dyDescent="0.2">
      <c r="A9187"/>
      <c r="J9187"/>
      <c r="AA9187"/>
      <c r="AB9187"/>
      <c r="AC9187"/>
      <c r="AD9187"/>
      <c r="AE9187"/>
      <c r="AF9187"/>
      <c r="AG9187"/>
      <c r="AH9187"/>
    </row>
    <row r="9188" spans="1:34" x14ac:dyDescent="0.2">
      <c r="A9188"/>
      <c r="J9188"/>
      <c r="AA9188"/>
      <c r="AB9188"/>
      <c r="AC9188"/>
      <c r="AD9188"/>
      <c r="AE9188"/>
      <c r="AF9188"/>
      <c r="AG9188"/>
      <c r="AH9188"/>
    </row>
    <row r="9189" spans="1:34" x14ac:dyDescent="0.2">
      <c r="A9189"/>
      <c r="J9189"/>
      <c r="AA9189"/>
      <c r="AB9189"/>
      <c r="AC9189"/>
      <c r="AD9189"/>
      <c r="AE9189"/>
      <c r="AF9189"/>
      <c r="AG9189"/>
      <c r="AH9189"/>
    </row>
    <row r="9190" spans="1:34" x14ac:dyDescent="0.2">
      <c r="A9190"/>
      <c r="J9190"/>
      <c r="AA9190"/>
      <c r="AB9190"/>
      <c r="AC9190"/>
      <c r="AD9190"/>
      <c r="AE9190"/>
      <c r="AF9190"/>
      <c r="AG9190"/>
      <c r="AH9190"/>
    </row>
    <row r="9191" spans="1:34" x14ac:dyDescent="0.2">
      <c r="A9191"/>
      <c r="J9191"/>
      <c r="AA9191"/>
      <c r="AB9191"/>
      <c r="AC9191"/>
      <c r="AD9191"/>
      <c r="AE9191"/>
      <c r="AF9191"/>
      <c r="AG9191"/>
      <c r="AH9191"/>
    </row>
    <row r="9192" spans="1:34" x14ac:dyDescent="0.2">
      <c r="A9192"/>
      <c r="J9192"/>
      <c r="AA9192"/>
      <c r="AB9192"/>
      <c r="AC9192"/>
      <c r="AD9192"/>
      <c r="AE9192"/>
      <c r="AF9192"/>
      <c r="AG9192"/>
      <c r="AH9192"/>
    </row>
    <row r="9193" spans="1:34" x14ac:dyDescent="0.2">
      <c r="A9193"/>
      <c r="J9193"/>
      <c r="AA9193"/>
      <c r="AB9193"/>
      <c r="AC9193"/>
      <c r="AD9193"/>
      <c r="AE9193"/>
      <c r="AF9193"/>
      <c r="AG9193"/>
      <c r="AH9193"/>
    </row>
    <row r="9194" spans="1:34" x14ac:dyDescent="0.2">
      <c r="A9194"/>
      <c r="J9194"/>
      <c r="AA9194"/>
      <c r="AB9194"/>
      <c r="AC9194"/>
      <c r="AD9194"/>
      <c r="AE9194"/>
      <c r="AF9194"/>
      <c r="AG9194"/>
      <c r="AH9194"/>
    </row>
    <row r="9195" spans="1:34" x14ac:dyDescent="0.2">
      <c r="A9195"/>
      <c r="J9195"/>
      <c r="AA9195"/>
      <c r="AB9195"/>
      <c r="AC9195"/>
      <c r="AD9195"/>
      <c r="AE9195"/>
      <c r="AF9195"/>
      <c r="AG9195"/>
      <c r="AH9195"/>
    </row>
    <row r="9196" spans="1:34" x14ac:dyDescent="0.2">
      <c r="A9196"/>
      <c r="J9196"/>
      <c r="AA9196"/>
      <c r="AB9196"/>
      <c r="AC9196"/>
      <c r="AD9196"/>
      <c r="AE9196"/>
      <c r="AF9196"/>
      <c r="AG9196"/>
      <c r="AH9196"/>
    </row>
    <row r="9197" spans="1:34" x14ac:dyDescent="0.2">
      <c r="A9197"/>
      <c r="J9197"/>
      <c r="AA9197"/>
      <c r="AB9197"/>
      <c r="AC9197"/>
      <c r="AD9197"/>
      <c r="AE9197"/>
      <c r="AF9197"/>
      <c r="AG9197"/>
      <c r="AH9197"/>
    </row>
    <row r="9198" spans="1:34" x14ac:dyDescent="0.2">
      <c r="A9198"/>
      <c r="J9198"/>
      <c r="AA9198"/>
      <c r="AB9198"/>
      <c r="AC9198"/>
      <c r="AD9198"/>
      <c r="AE9198"/>
      <c r="AF9198"/>
      <c r="AG9198"/>
      <c r="AH9198"/>
    </row>
    <row r="9199" spans="1:34" x14ac:dyDescent="0.2">
      <c r="A9199"/>
      <c r="J9199"/>
      <c r="AA9199"/>
      <c r="AB9199"/>
      <c r="AC9199"/>
      <c r="AD9199"/>
      <c r="AE9199"/>
      <c r="AF9199"/>
      <c r="AG9199"/>
      <c r="AH9199"/>
    </row>
    <row r="9200" spans="1:34" x14ac:dyDescent="0.2">
      <c r="A9200"/>
      <c r="J9200"/>
      <c r="AA9200"/>
      <c r="AB9200"/>
      <c r="AC9200"/>
      <c r="AD9200"/>
      <c r="AE9200"/>
      <c r="AF9200"/>
      <c r="AG9200"/>
      <c r="AH9200"/>
    </row>
    <row r="9201" spans="1:34" x14ac:dyDescent="0.2">
      <c r="A9201"/>
      <c r="J9201"/>
      <c r="AA9201"/>
      <c r="AB9201"/>
      <c r="AC9201"/>
      <c r="AD9201"/>
      <c r="AE9201"/>
      <c r="AF9201"/>
      <c r="AG9201"/>
      <c r="AH9201"/>
    </row>
    <row r="9202" spans="1:34" x14ac:dyDescent="0.2">
      <c r="A9202"/>
      <c r="J9202"/>
      <c r="AA9202"/>
      <c r="AB9202"/>
      <c r="AC9202"/>
      <c r="AD9202"/>
      <c r="AE9202"/>
      <c r="AF9202"/>
      <c r="AG9202"/>
      <c r="AH9202"/>
    </row>
    <row r="9203" spans="1:34" x14ac:dyDescent="0.2">
      <c r="A9203"/>
      <c r="J9203"/>
      <c r="AA9203"/>
      <c r="AB9203"/>
      <c r="AC9203"/>
      <c r="AD9203"/>
      <c r="AE9203"/>
      <c r="AF9203"/>
      <c r="AG9203"/>
      <c r="AH9203"/>
    </row>
    <row r="9204" spans="1:34" x14ac:dyDescent="0.2">
      <c r="A9204"/>
      <c r="J9204"/>
      <c r="AA9204"/>
      <c r="AB9204"/>
      <c r="AC9204"/>
      <c r="AD9204"/>
      <c r="AE9204"/>
      <c r="AF9204"/>
      <c r="AG9204"/>
      <c r="AH9204"/>
    </row>
    <row r="9205" spans="1:34" x14ac:dyDescent="0.2">
      <c r="A9205"/>
      <c r="J9205"/>
      <c r="AA9205"/>
      <c r="AB9205"/>
      <c r="AC9205"/>
      <c r="AD9205"/>
      <c r="AE9205"/>
      <c r="AF9205"/>
      <c r="AG9205"/>
      <c r="AH9205"/>
    </row>
    <row r="9206" spans="1:34" x14ac:dyDescent="0.2">
      <c r="A9206"/>
      <c r="J9206"/>
      <c r="AA9206"/>
      <c r="AB9206"/>
      <c r="AC9206"/>
      <c r="AD9206"/>
      <c r="AE9206"/>
      <c r="AF9206"/>
      <c r="AG9206"/>
      <c r="AH9206"/>
    </row>
    <row r="9207" spans="1:34" x14ac:dyDescent="0.2">
      <c r="A9207"/>
      <c r="J9207"/>
      <c r="AA9207"/>
      <c r="AB9207"/>
      <c r="AC9207"/>
      <c r="AD9207"/>
      <c r="AE9207"/>
      <c r="AF9207"/>
      <c r="AG9207"/>
      <c r="AH9207"/>
    </row>
    <row r="9208" spans="1:34" x14ac:dyDescent="0.2">
      <c r="A9208"/>
      <c r="J9208"/>
      <c r="AA9208"/>
      <c r="AB9208"/>
      <c r="AC9208"/>
      <c r="AD9208"/>
      <c r="AE9208"/>
      <c r="AF9208"/>
      <c r="AG9208"/>
      <c r="AH9208"/>
    </row>
    <row r="9209" spans="1:34" x14ac:dyDescent="0.2">
      <c r="A9209"/>
      <c r="J9209"/>
      <c r="AA9209"/>
      <c r="AB9209"/>
      <c r="AC9209"/>
      <c r="AD9209"/>
      <c r="AE9209"/>
      <c r="AF9209"/>
      <c r="AG9209"/>
      <c r="AH9209"/>
    </row>
    <row r="9210" spans="1:34" x14ac:dyDescent="0.2">
      <c r="A9210"/>
      <c r="J9210"/>
      <c r="AA9210"/>
      <c r="AB9210"/>
      <c r="AC9210"/>
      <c r="AD9210"/>
      <c r="AE9210"/>
      <c r="AF9210"/>
      <c r="AG9210"/>
      <c r="AH9210"/>
    </row>
    <row r="9211" spans="1:34" x14ac:dyDescent="0.2">
      <c r="A9211"/>
      <c r="J9211"/>
      <c r="AA9211"/>
      <c r="AB9211"/>
      <c r="AC9211"/>
      <c r="AD9211"/>
      <c r="AE9211"/>
      <c r="AF9211"/>
      <c r="AG9211"/>
      <c r="AH9211"/>
    </row>
    <row r="9212" spans="1:34" x14ac:dyDescent="0.2">
      <c r="A9212"/>
      <c r="J9212"/>
      <c r="AA9212"/>
      <c r="AB9212"/>
      <c r="AC9212"/>
      <c r="AD9212"/>
      <c r="AE9212"/>
      <c r="AF9212"/>
      <c r="AG9212"/>
      <c r="AH9212"/>
    </row>
    <row r="9213" spans="1:34" x14ac:dyDescent="0.2">
      <c r="A9213"/>
      <c r="J9213"/>
      <c r="AA9213"/>
      <c r="AB9213"/>
      <c r="AC9213"/>
      <c r="AD9213"/>
      <c r="AE9213"/>
      <c r="AF9213"/>
      <c r="AG9213"/>
      <c r="AH9213"/>
    </row>
    <row r="9214" spans="1:34" x14ac:dyDescent="0.2">
      <c r="A9214"/>
      <c r="J9214"/>
      <c r="AA9214"/>
      <c r="AB9214"/>
      <c r="AC9214"/>
      <c r="AD9214"/>
      <c r="AE9214"/>
      <c r="AF9214"/>
      <c r="AG9214"/>
      <c r="AH9214"/>
    </row>
    <row r="9215" spans="1:34" x14ac:dyDescent="0.2">
      <c r="A9215"/>
      <c r="J9215"/>
      <c r="AA9215"/>
      <c r="AB9215"/>
      <c r="AC9215"/>
      <c r="AD9215"/>
      <c r="AE9215"/>
      <c r="AF9215"/>
      <c r="AG9215"/>
      <c r="AH9215"/>
    </row>
    <row r="9216" spans="1:34" x14ac:dyDescent="0.2">
      <c r="A9216"/>
      <c r="J9216"/>
      <c r="AA9216"/>
      <c r="AB9216"/>
      <c r="AC9216"/>
      <c r="AD9216"/>
      <c r="AE9216"/>
      <c r="AF9216"/>
      <c r="AG9216"/>
      <c r="AH9216"/>
    </row>
    <row r="9217" spans="1:34" x14ac:dyDescent="0.2">
      <c r="A9217"/>
      <c r="J9217"/>
      <c r="AA9217"/>
      <c r="AB9217"/>
      <c r="AC9217"/>
      <c r="AD9217"/>
      <c r="AE9217"/>
      <c r="AF9217"/>
      <c r="AG9217"/>
      <c r="AH9217"/>
    </row>
    <row r="9218" spans="1:34" x14ac:dyDescent="0.2">
      <c r="A9218"/>
      <c r="J9218"/>
      <c r="AA9218"/>
      <c r="AB9218"/>
      <c r="AC9218"/>
      <c r="AD9218"/>
      <c r="AE9218"/>
      <c r="AF9218"/>
      <c r="AG9218"/>
      <c r="AH9218"/>
    </row>
    <row r="9219" spans="1:34" x14ac:dyDescent="0.2">
      <c r="A9219"/>
      <c r="J9219"/>
      <c r="AA9219"/>
      <c r="AB9219"/>
      <c r="AC9219"/>
      <c r="AD9219"/>
      <c r="AE9219"/>
      <c r="AF9219"/>
      <c r="AG9219"/>
      <c r="AH9219"/>
    </row>
    <row r="9220" spans="1:34" x14ac:dyDescent="0.2">
      <c r="A9220"/>
      <c r="J9220"/>
      <c r="AA9220"/>
      <c r="AB9220"/>
      <c r="AC9220"/>
      <c r="AD9220"/>
      <c r="AE9220"/>
      <c r="AF9220"/>
      <c r="AG9220"/>
      <c r="AH9220"/>
    </row>
    <row r="9221" spans="1:34" x14ac:dyDescent="0.2">
      <c r="A9221"/>
      <c r="J9221"/>
      <c r="AA9221"/>
      <c r="AB9221"/>
      <c r="AC9221"/>
      <c r="AD9221"/>
      <c r="AE9221"/>
      <c r="AF9221"/>
      <c r="AG9221"/>
      <c r="AH9221"/>
    </row>
    <row r="9222" spans="1:34" x14ac:dyDescent="0.2">
      <c r="A9222"/>
      <c r="J9222"/>
      <c r="AA9222"/>
      <c r="AB9222"/>
      <c r="AC9222"/>
      <c r="AD9222"/>
      <c r="AE9222"/>
      <c r="AF9222"/>
      <c r="AG9222"/>
      <c r="AH9222"/>
    </row>
    <row r="9223" spans="1:34" x14ac:dyDescent="0.2">
      <c r="A9223"/>
      <c r="J9223"/>
      <c r="AA9223"/>
      <c r="AB9223"/>
      <c r="AC9223"/>
      <c r="AD9223"/>
      <c r="AE9223"/>
      <c r="AF9223"/>
      <c r="AG9223"/>
      <c r="AH9223"/>
    </row>
    <row r="9224" spans="1:34" x14ac:dyDescent="0.2">
      <c r="A9224"/>
      <c r="J9224"/>
      <c r="AA9224"/>
      <c r="AB9224"/>
      <c r="AC9224"/>
      <c r="AD9224"/>
      <c r="AE9224"/>
      <c r="AF9224"/>
      <c r="AG9224"/>
      <c r="AH9224"/>
    </row>
    <row r="9225" spans="1:34" x14ac:dyDescent="0.2">
      <c r="A9225"/>
      <c r="J9225"/>
      <c r="AA9225"/>
      <c r="AB9225"/>
      <c r="AC9225"/>
      <c r="AD9225"/>
      <c r="AE9225"/>
      <c r="AF9225"/>
      <c r="AG9225"/>
      <c r="AH9225"/>
    </row>
    <row r="9226" spans="1:34" x14ac:dyDescent="0.2">
      <c r="A9226"/>
      <c r="J9226"/>
      <c r="AA9226"/>
      <c r="AB9226"/>
      <c r="AC9226"/>
      <c r="AD9226"/>
      <c r="AE9226"/>
      <c r="AF9226"/>
      <c r="AG9226"/>
      <c r="AH9226"/>
    </row>
    <row r="9227" spans="1:34" x14ac:dyDescent="0.2">
      <c r="A9227"/>
      <c r="J9227"/>
      <c r="AA9227"/>
      <c r="AB9227"/>
      <c r="AC9227"/>
      <c r="AD9227"/>
      <c r="AE9227"/>
      <c r="AF9227"/>
      <c r="AG9227"/>
      <c r="AH9227"/>
    </row>
    <row r="9228" spans="1:34" x14ac:dyDescent="0.2">
      <c r="A9228"/>
      <c r="J9228"/>
      <c r="AA9228"/>
      <c r="AB9228"/>
      <c r="AC9228"/>
      <c r="AD9228"/>
      <c r="AE9228"/>
      <c r="AF9228"/>
      <c r="AG9228"/>
      <c r="AH9228"/>
    </row>
    <row r="9229" spans="1:34" x14ac:dyDescent="0.2">
      <c r="A9229"/>
      <c r="J9229"/>
      <c r="AA9229"/>
      <c r="AB9229"/>
      <c r="AC9229"/>
      <c r="AD9229"/>
      <c r="AE9229"/>
      <c r="AF9229"/>
      <c r="AG9229"/>
      <c r="AH9229"/>
    </row>
    <row r="9230" spans="1:34" x14ac:dyDescent="0.2">
      <c r="A9230"/>
      <c r="J9230"/>
      <c r="AA9230"/>
      <c r="AB9230"/>
      <c r="AC9230"/>
      <c r="AD9230"/>
      <c r="AE9230"/>
      <c r="AF9230"/>
      <c r="AG9230"/>
      <c r="AH9230"/>
    </row>
    <row r="9231" spans="1:34" x14ac:dyDescent="0.2">
      <c r="A9231"/>
      <c r="J9231"/>
      <c r="AA9231"/>
      <c r="AB9231"/>
      <c r="AC9231"/>
      <c r="AD9231"/>
      <c r="AE9231"/>
      <c r="AF9231"/>
      <c r="AG9231"/>
      <c r="AH9231"/>
    </row>
    <row r="9232" spans="1:34" x14ac:dyDescent="0.2">
      <c r="A9232"/>
      <c r="J9232"/>
      <c r="AA9232"/>
      <c r="AB9232"/>
      <c r="AC9232"/>
      <c r="AD9232"/>
      <c r="AE9232"/>
      <c r="AF9232"/>
      <c r="AG9232"/>
      <c r="AH9232"/>
    </row>
    <row r="9233" spans="1:34" x14ac:dyDescent="0.2">
      <c r="A9233"/>
      <c r="J9233"/>
      <c r="AA9233"/>
      <c r="AB9233"/>
      <c r="AC9233"/>
      <c r="AD9233"/>
      <c r="AE9233"/>
      <c r="AF9233"/>
      <c r="AG9233"/>
      <c r="AH9233"/>
    </row>
    <row r="9234" spans="1:34" x14ac:dyDescent="0.2">
      <c r="A9234"/>
      <c r="J9234"/>
      <c r="AA9234"/>
      <c r="AB9234"/>
      <c r="AC9234"/>
      <c r="AD9234"/>
      <c r="AE9234"/>
      <c r="AF9234"/>
      <c r="AG9234"/>
      <c r="AH9234"/>
    </row>
    <row r="9235" spans="1:34" x14ac:dyDescent="0.2">
      <c r="A9235"/>
      <c r="J9235"/>
      <c r="AA9235"/>
      <c r="AB9235"/>
      <c r="AC9235"/>
      <c r="AD9235"/>
      <c r="AE9235"/>
      <c r="AF9235"/>
      <c r="AG9235"/>
      <c r="AH9235"/>
    </row>
    <row r="9236" spans="1:34" x14ac:dyDescent="0.2">
      <c r="A9236"/>
      <c r="J9236"/>
      <c r="AA9236"/>
      <c r="AB9236"/>
      <c r="AC9236"/>
      <c r="AD9236"/>
      <c r="AE9236"/>
      <c r="AF9236"/>
      <c r="AG9236"/>
      <c r="AH9236"/>
    </row>
    <row r="9237" spans="1:34" x14ac:dyDescent="0.2">
      <c r="A9237"/>
      <c r="J9237"/>
      <c r="AA9237"/>
      <c r="AB9237"/>
      <c r="AC9237"/>
      <c r="AD9237"/>
      <c r="AE9237"/>
      <c r="AF9237"/>
      <c r="AG9237"/>
      <c r="AH9237"/>
    </row>
    <row r="9238" spans="1:34" x14ac:dyDescent="0.2">
      <c r="A9238"/>
      <c r="J9238"/>
      <c r="AA9238"/>
      <c r="AB9238"/>
      <c r="AC9238"/>
      <c r="AD9238"/>
      <c r="AE9238"/>
      <c r="AF9238"/>
      <c r="AG9238"/>
      <c r="AH9238"/>
    </row>
    <row r="9239" spans="1:34" x14ac:dyDescent="0.2">
      <c r="A9239"/>
      <c r="J9239"/>
      <c r="AA9239"/>
      <c r="AB9239"/>
      <c r="AC9239"/>
      <c r="AD9239"/>
      <c r="AE9239"/>
      <c r="AF9239"/>
      <c r="AG9239"/>
      <c r="AH9239"/>
    </row>
    <row r="9240" spans="1:34" x14ac:dyDescent="0.2">
      <c r="A9240"/>
      <c r="J9240"/>
      <c r="AA9240"/>
      <c r="AB9240"/>
      <c r="AC9240"/>
      <c r="AD9240"/>
      <c r="AE9240"/>
      <c r="AF9240"/>
      <c r="AG9240"/>
      <c r="AH9240"/>
    </row>
    <row r="9241" spans="1:34" x14ac:dyDescent="0.2">
      <c r="A9241"/>
      <c r="J9241"/>
      <c r="AA9241"/>
      <c r="AB9241"/>
      <c r="AC9241"/>
      <c r="AD9241"/>
      <c r="AE9241"/>
      <c r="AF9241"/>
      <c r="AG9241"/>
      <c r="AH9241"/>
    </row>
    <row r="9242" spans="1:34" x14ac:dyDescent="0.2">
      <c r="A9242"/>
      <c r="J9242"/>
      <c r="AA9242"/>
      <c r="AB9242"/>
      <c r="AC9242"/>
      <c r="AD9242"/>
      <c r="AE9242"/>
      <c r="AF9242"/>
      <c r="AG9242"/>
      <c r="AH9242"/>
    </row>
    <row r="9243" spans="1:34" x14ac:dyDescent="0.2">
      <c r="A9243"/>
      <c r="J9243"/>
      <c r="AA9243"/>
      <c r="AB9243"/>
      <c r="AC9243"/>
      <c r="AD9243"/>
      <c r="AE9243"/>
      <c r="AF9243"/>
      <c r="AG9243"/>
      <c r="AH9243"/>
    </row>
    <row r="9244" spans="1:34" x14ac:dyDescent="0.2">
      <c r="A9244"/>
      <c r="J9244"/>
      <c r="AA9244"/>
      <c r="AB9244"/>
      <c r="AC9244"/>
      <c r="AD9244"/>
      <c r="AE9244"/>
      <c r="AF9244"/>
      <c r="AG9244"/>
      <c r="AH9244"/>
    </row>
    <row r="9245" spans="1:34" x14ac:dyDescent="0.2">
      <c r="A9245"/>
      <c r="J9245"/>
      <c r="AA9245"/>
      <c r="AB9245"/>
      <c r="AC9245"/>
      <c r="AD9245"/>
      <c r="AE9245"/>
      <c r="AF9245"/>
      <c r="AG9245"/>
      <c r="AH9245"/>
    </row>
    <row r="9246" spans="1:34" x14ac:dyDescent="0.2">
      <c r="A9246"/>
      <c r="J9246"/>
      <c r="AA9246"/>
      <c r="AB9246"/>
      <c r="AC9246"/>
      <c r="AD9246"/>
      <c r="AE9246"/>
      <c r="AF9246"/>
      <c r="AG9246"/>
      <c r="AH9246"/>
    </row>
    <row r="9247" spans="1:34" x14ac:dyDescent="0.2">
      <c r="A9247"/>
      <c r="J9247"/>
      <c r="AA9247"/>
      <c r="AB9247"/>
      <c r="AC9247"/>
      <c r="AD9247"/>
      <c r="AE9247"/>
      <c r="AF9247"/>
      <c r="AG9247"/>
      <c r="AH9247"/>
    </row>
    <row r="9248" spans="1:34" x14ac:dyDescent="0.2">
      <c r="A9248"/>
      <c r="J9248"/>
      <c r="AA9248"/>
      <c r="AB9248"/>
      <c r="AC9248"/>
      <c r="AD9248"/>
      <c r="AE9248"/>
      <c r="AF9248"/>
      <c r="AG9248"/>
      <c r="AH9248"/>
    </row>
    <row r="9249" spans="1:34" x14ac:dyDescent="0.2">
      <c r="A9249"/>
      <c r="J9249"/>
      <c r="AA9249"/>
      <c r="AB9249"/>
      <c r="AC9249"/>
      <c r="AD9249"/>
      <c r="AE9249"/>
      <c r="AF9249"/>
      <c r="AG9249"/>
      <c r="AH9249"/>
    </row>
    <row r="9250" spans="1:34" x14ac:dyDescent="0.2">
      <c r="A9250"/>
      <c r="J9250"/>
      <c r="AA9250"/>
      <c r="AB9250"/>
      <c r="AC9250"/>
      <c r="AD9250"/>
      <c r="AE9250"/>
      <c r="AF9250"/>
      <c r="AG9250"/>
      <c r="AH9250"/>
    </row>
    <row r="9251" spans="1:34" x14ac:dyDescent="0.2">
      <c r="A9251"/>
      <c r="J9251"/>
      <c r="AA9251"/>
      <c r="AB9251"/>
      <c r="AC9251"/>
      <c r="AD9251"/>
      <c r="AE9251"/>
      <c r="AF9251"/>
      <c r="AG9251"/>
      <c r="AH9251"/>
    </row>
    <row r="9252" spans="1:34" x14ac:dyDescent="0.2">
      <c r="A9252"/>
      <c r="J9252"/>
      <c r="AA9252"/>
      <c r="AB9252"/>
      <c r="AC9252"/>
      <c r="AD9252"/>
      <c r="AE9252"/>
      <c r="AF9252"/>
      <c r="AG9252"/>
      <c r="AH9252"/>
    </row>
    <row r="9253" spans="1:34" x14ac:dyDescent="0.2">
      <c r="A9253"/>
      <c r="J9253"/>
      <c r="AA9253"/>
      <c r="AB9253"/>
      <c r="AC9253"/>
      <c r="AD9253"/>
      <c r="AE9253"/>
      <c r="AF9253"/>
      <c r="AG9253"/>
      <c r="AH9253"/>
    </row>
    <row r="9254" spans="1:34" x14ac:dyDescent="0.2">
      <c r="A9254"/>
      <c r="J9254"/>
      <c r="AA9254"/>
      <c r="AB9254"/>
      <c r="AC9254"/>
      <c r="AD9254"/>
      <c r="AE9254"/>
      <c r="AF9254"/>
      <c r="AG9254"/>
      <c r="AH9254"/>
    </row>
    <row r="9255" spans="1:34" x14ac:dyDescent="0.2">
      <c r="A9255"/>
      <c r="J9255"/>
      <c r="AA9255"/>
      <c r="AB9255"/>
      <c r="AC9255"/>
      <c r="AD9255"/>
      <c r="AE9255"/>
      <c r="AF9255"/>
      <c r="AG9255"/>
      <c r="AH9255"/>
    </row>
    <row r="9256" spans="1:34" x14ac:dyDescent="0.2">
      <c r="A9256"/>
      <c r="J9256"/>
      <c r="AA9256"/>
      <c r="AB9256"/>
      <c r="AC9256"/>
      <c r="AD9256"/>
      <c r="AE9256"/>
      <c r="AF9256"/>
      <c r="AG9256"/>
      <c r="AH9256"/>
    </row>
    <row r="9257" spans="1:34" x14ac:dyDescent="0.2">
      <c r="A9257"/>
      <c r="J9257"/>
      <c r="AA9257"/>
      <c r="AB9257"/>
      <c r="AC9257"/>
      <c r="AD9257"/>
      <c r="AE9257"/>
      <c r="AF9257"/>
      <c r="AG9257"/>
      <c r="AH9257"/>
    </row>
    <row r="9258" spans="1:34" x14ac:dyDescent="0.2">
      <c r="A9258"/>
      <c r="J9258"/>
      <c r="AA9258"/>
      <c r="AB9258"/>
      <c r="AC9258"/>
      <c r="AD9258"/>
      <c r="AE9258"/>
      <c r="AF9258"/>
      <c r="AG9258"/>
      <c r="AH9258"/>
    </row>
    <row r="9259" spans="1:34" x14ac:dyDescent="0.2">
      <c r="A9259"/>
      <c r="J9259"/>
      <c r="AA9259"/>
      <c r="AB9259"/>
      <c r="AC9259"/>
      <c r="AD9259"/>
      <c r="AE9259"/>
      <c r="AF9259"/>
      <c r="AG9259"/>
      <c r="AH9259"/>
    </row>
    <row r="9260" spans="1:34" x14ac:dyDescent="0.2">
      <c r="A9260"/>
      <c r="J9260"/>
      <c r="AA9260"/>
      <c r="AB9260"/>
      <c r="AC9260"/>
      <c r="AD9260"/>
      <c r="AE9260"/>
      <c r="AF9260"/>
      <c r="AG9260"/>
      <c r="AH9260"/>
    </row>
    <row r="9261" spans="1:34" x14ac:dyDescent="0.2">
      <c r="A9261"/>
      <c r="J9261"/>
      <c r="AA9261"/>
      <c r="AB9261"/>
      <c r="AC9261"/>
      <c r="AD9261"/>
      <c r="AE9261"/>
      <c r="AF9261"/>
      <c r="AG9261"/>
      <c r="AH9261"/>
    </row>
    <row r="9262" spans="1:34" x14ac:dyDescent="0.2">
      <c r="A9262"/>
      <c r="J9262"/>
      <c r="AA9262"/>
      <c r="AB9262"/>
      <c r="AC9262"/>
      <c r="AD9262"/>
      <c r="AE9262"/>
      <c r="AF9262"/>
      <c r="AG9262"/>
      <c r="AH9262"/>
    </row>
    <row r="9263" spans="1:34" x14ac:dyDescent="0.2">
      <c r="A9263"/>
      <c r="J9263"/>
      <c r="AA9263"/>
      <c r="AB9263"/>
      <c r="AC9263"/>
      <c r="AD9263"/>
      <c r="AE9263"/>
      <c r="AF9263"/>
      <c r="AG9263"/>
      <c r="AH9263"/>
    </row>
    <row r="9264" spans="1:34" x14ac:dyDescent="0.2">
      <c r="A9264"/>
      <c r="J9264"/>
      <c r="AA9264"/>
      <c r="AB9264"/>
      <c r="AC9264"/>
      <c r="AD9264"/>
      <c r="AE9264"/>
      <c r="AF9264"/>
      <c r="AG9264"/>
      <c r="AH9264"/>
    </row>
    <row r="9265" spans="1:34" x14ac:dyDescent="0.2">
      <c r="A9265"/>
      <c r="J9265"/>
      <c r="AA9265"/>
      <c r="AB9265"/>
      <c r="AC9265"/>
      <c r="AD9265"/>
      <c r="AE9265"/>
      <c r="AF9265"/>
      <c r="AG9265"/>
      <c r="AH9265"/>
    </row>
    <row r="9266" spans="1:34" x14ac:dyDescent="0.2">
      <c r="A9266"/>
      <c r="J9266"/>
      <c r="AA9266"/>
      <c r="AB9266"/>
      <c r="AC9266"/>
      <c r="AD9266"/>
      <c r="AE9266"/>
      <c r="AF9266"/>
      <c r="AG9266"/>
      <c r="AH9266"/>
    </row>
    <row r="9267" spans="1:34" x14ac:dyDescent="0.2">
      <c r="A9267"/>
      <c r="J9267"/>
      <c r="AA9267"/>
      <c r="AB9267"/>
      <c r="AC9267"/>
      <c r="AD9267"/>
      <c r="AE9267"/>
      <c r="AF9267"/>
      <c r="AG9267"/>
      <c r="AH9267"/>
    </row>
    <row r="9268" spans="1:34" x14ac:dyDescent="0.2">
      <c r="A9268"/>
      <c r="J9268"/>
      <c r="AA9268"/>
      <c r="AB9268"/>
      <c r="AC9268"/>
      <c r="AD9268"/>
      <c r="AE9268"/>
      <c r="AF9268"/>
      <c r="AG9268"/>
      <c r="AH9268"/>
    </row>
    <row r="9269" spans="1:34" x14ac:dyDescent="0.2">
      <c r="A9269"/>
      <c r="J9269"/>
      <c r="AA9269"/>
      <c r="AB9269"/>
      <c r="AC9269"/>
      <c r="AD9269"/>
      <c r="AE9269"/>
      <c r="AF9269"/>
      <c r="AG9269"/>
      <c r="AH9269"/>
    </row>
    <row r="9270" spans="1:34" x14ac:dyDescent="0.2">
      <c r="A9270"/>
      <c r="J9270"/>
      <c r="AA9270"/>
      <c r="AB9270"/>
      <c r="AC9270"/>
      <c r="AD9270"/>
      <c r="AE9270"/>
      <c r="AF9270"/>
      <c r="AG9270"/>
      <c r="AH9270"/>
    </row>
    <row r="9271" spans="1:34" x14ac:dyDescent="0.2">
      <c r="A9271"/>
      <c r="J9271"/>
      <c r="AA9271"/>
      <c r="AB9271"/>
      <c r="AC9271"/>
      <c r="AD9271"/>
      <c r="AE9271"/>
      <c r="AF9271"/>
      <c r="AG9271"/>
      <c r="AH9271"/>
    </row>
    <row r="9272" spans="1:34" x14ac:dyDescent="0.2">
      <c r="A9272"/>
      <c r="J9272"/>
      <c r="AA9272"/>
      <c r="AB9272"/>
      <c r="AC9272"/>
      <c r="AD9272"/>
      <c r="AE9272"/>
      <c r="AF9272"/>
      <c r="AG9272"/>
      <c r="AH9272"/>
    </row>
    <row r="9273" spans="1:34" x14ac:dyDescent="0.2">
      <c r="A9273"/>
      <c r="J9273"/>
      <c r="AA9273"/>
      <c r="AB9273"/>
      <c r="AC9273"/>
      <c r="AD9273"/>
      <c r="AE9273"/>
      <c r="AF9273"/>
      <c r="AG9273"/>
      <c r="AH9273"/>
    </row>
    <row r="9274" spans="1:34" x14ac:dyDescent="0.2">
      <c r="A9274"/>
      <c r="J9274"/>
      <c r="AA9274"/>
      <c r="AB9274"/>
      <c r="AC9274"/>
      <c r="AD9274"/>
      <c r="AE9274"/>
      <c r="AF9274"/>
      <c r="AG9274"/>
      <c r="AH9274"/>
    </row>
    <row r="9275" spans="1:34" x14ac:dyDescent="0.2">
      <c r="A9275"/>
      <c r="J9275"/>
      <c r="AA9275"/>
      <c r="AB9275"/>
      <c r="AC9275"/>
      <c r="AD9275"/>
      <c r="AE9275"/>
      <c r="AF9275"/>
      <c r="AG9275"/>
      <c r="AH9275"/>
    </row>
    <row r="9276" spans="1:34" x14ac:dyDescent="0.2">
      <c r="A9276"/>
      <c r="J9276"/>
      <c r="AA9276"/>
      <c r="AB9276"/>
      <c r="AC9276"/>
      <c r="AD9276"/>
      <c r="AE9276"/>
      <c r="AF9276"/>
      <c r="AG9276"/>
      <c r="AH9276"/>
    </row>
    <row r="9277" spans="1:34" x14ac:dyDescent="0.2">
      <c r="A9277"/>
      <c r="J9277"/>
      <c r="AA9277"/>
      <c r="AB9277"/>
      <c r="AC9277"/>
      <c r="AD9277"/>
      <c r="AE9277"/>
      <c r="AF9277"/>
      <c r="AG9277"/>
      <c r="AH9277"/>
    </row>
    <row r="9278" spans="1:34" x14ac:dyDescent="0.2">
      <c r="A9278"/>
      <c r="J9278"/>
      <c r="AA9278"/>
      <c r="AB9278"/>
      <c r="AC9278"/>
      <c r="AD9278"/>
      <c r="AE9278"/>
      <c r="AF9278"/>
      <c r="AG9278"/>
      <c r="AH9278"/>
    </row>
    <row r="9279" spans="1:34" x14ac:dyDescent="0.2">
      <c r="A9279"/>
      <c r="J9279"/>
      <c r="AA9279"/>
      <c r="AB9279"/>
      <c r="AC9279"/>
      <c r="AD9279"/>
      <c r="AE9279"/>
      <c r="AF9279"/>
      <c r="AG9279"/>
      <c r="AH9279"/>
    </row>
    <row r="9280" spans="1:34" x14ac:dyDescent="0.2">
      <c r="A9280"/>
      <c r="J9280"/>
      <c r="AA9280"/>
      <c r="AB9280"/>
      <c r="AC9280"/>
      <c r="AD9280"/>
      <c r="AE9280"/>
      <c r="AF9280"/>
      <c r="AG9280"/>
      <c r="AH9280"/>
    </row>
    <row r="9281" spans="1:34" x14ac:dyDescent="0.2">
      <c r="A9281"/>
      <c r="J9281"/>
      <c r="AA9281"/>
      <c r="AB9281"/>
      <c r="AC9281"/>
      <c r="AD9281"/>
      <c r="AE9281"/>
      <c r="AF9281"/>
      <c r="AG9281"/>
      <c r="AH9281"/>
    </row>
    <row r="9282" spans="1:34" x14ac:dyDescent="0.2">
      <c r="A9282"/>
      <c r="J9282"/>
      <c r="AA9282"/>
      <c r="AB9282"/>
      <c r="AC9282"/>
      <c r="AD9282"/>
      <c r="AE9282"/>
      <c r="AF9282"/>
      <c r="AG9282"/>
      <c r="AH9282"/>
    </row>
    <row r="9283" spans="1:34" x14ac:dyDescent="0.2">
      <c r="A9283"/>
      <c r="J9283"/>
      <c r="AA9283"/>
      <c r="AB9283"/>
      <c r="AC9283"/>
      <c r="AD9283"/>
      <c r="AE9283"/>
      <c r="AF9283"/>
      <c r="AG9283"/>
      <c r="AH9283"/>
    </row>
    <row r="9284" spans="1:34" x14ac:dyDescent="0.2">
      <c r="A9284"/>
      <c r="J9284"/>
      <c r="AA9284"/>
      <c r="AB9284"/>
      <c r="AC9284"/>
      <c r="AD9284"/>
      <c r="AE9284"/>
      <c r="AF9284"/>
      <c r="AG9284"/>
      <c r="AH9284"/>
    </row>
    <row r="9285" spans="1:34" x14ac:dyDescent="0.2">
      <c r="A9285"/>
      <c r="J9285"/>
      <c r="AA9285"/>
      <c r="AB9285"/>
      <c r="AC9285"/>
      <c r="AD9285"/>
      <c r="AE9285"/>
      <c r="AF9285"/>
      <c r="AG9285"/>
      <c r="AH9285"/>
    </row>
    <row r="9286" spans="1:34" x14ac:dyDescent="0.2">
      <c r="A9286"/>
      <c r="J9286"/>
      <c r="AA9286"/>
      <c r="AB9286"/>
      <c r="AC9286"/>
      <c r="AD9286"/>
      <c r="AE9286"/>
      <c r="AF9286"/>
      <c r="AG9286"/>
      <c r="AH9286"/>
    </row>
    <row r="9287" spans="1:34" x14ac:dyDescent="0.2">
      <c r="A9287"/>
      <c r="J9287"/>
      <c r="AA9287"/>
      <c r="AB9287"/>
      <c r="AC9287"/>
      <c r="AD9287"/>
      <c r="AE9287"/>
      <c r="AF9287"/>
      <c r="AG9287"/>
      <c r="AH9287"/>
    </row>
    <row r="9288" spans="1:34" x14ac:dyDescent="0.2">
      <c r="A9288"/>
      <c r="J9288"/>
      <c r="AA9288"/>
      <c r="AB9288"/>
      <c r="AC9288"/>
      <c r="AD9288"/>
      <c r="AE9288"/>
      <c r="AF9288"/>
      <c r="AG9288"/>
      <c r="AH9288"/>
    </row>
    <row r="9289" spans="1:34" x14ac:dyDescent="0.2">
      <c r="A9289"/>
      <c r="J9289"/>
      <c r="AA9289"/>
      <c r="AB9289"/>
      <c r="AC9289"/>
      <c r="AD9289"/>
      <c r="AE9289"/>
      <c r="AF9289"/>
      <c r="AG9289"/>
      <c r="AH9289"/>
    </row>
    <row r="9290" spans="1:34" x14ac:dyDescent="0.2">
      <c r="A9290"/>
      <c r="J9290"/>
      <c r="AA9290"/>
      <c r="AB9290"/>
      <c r="AC9290"/>
      <c r="AD9290"/>
      <c r="AE9290"/>
      <c r="AF9290"/>
      <c r="AG9290"/>
      <c r="AH9290"/>
    </row>
    <row r="9291" spans="1:34" x14ac:dyDescent="0.2">
      <c r="A9291"/>
      <c r="J9291"/>
      <c r="AA9291"/>
      <c r="AB9291"/>
      <c r="AC9291"/>
      <c r="AD9291"/>
      <c r="AE9291"/>
      <c r="AF9291"/>
      <c r="AG9291"/>
      <c r="AH9291"/>
    </row>
    <row r="9292" spans="1:34" x14ac:dyDescent="0.2">
      <c r="A9292"/>
      <c r="J9292"/>
      <c r="AA9292"/>
      <c r="AB9292"/>
      <c r="AC9292"/>
      <c r="AD9292"/>
      <c r="AE9292"/>
      <c r="AF9292"/>
      <c r="AG9292"/>
      <c r="AH9292"/>
    </row>
    <row r="9293" spans="1:34" x14ac:dyDescent="0.2">
      <c r="A9293"/>
      <c r="J9293"/>
      <c r="AA9293"/>
      <c r="AB9293"/>
      <c r="AC9293"/>
      <c r="AD9293"/>
      <c r="AE9293"/>
      <c r="AF9293"/>
      <c r="AG9293"/>
      <c r="AH9293"/>
    </row>
    <row r="9294" spans="1:34" x14ac:dyDescent="0.2">
      <c r="A9294"/>
      <c r="J9294"/>
      <c r="AA9294"/>
      <c r="AB9294"/>
      <c r="AC9294"/>
      <c r="AD9294"/>
      <c r="AE9294"/>
      <c r="AF9294"/>
      <c r="AG9294"/>
      <c r="AH9294"/>
    </row>
    <row r="9295" spans="1:34" x14ac:dyDescent="0.2">
      <c r="A9295"/>
      <c r="J9295"/>
      <c r="AA9295"/>
      <c r="AB9295"/>
      <c r="AC9295"/>
      <c r="AD9295"/>
      <c r="AE9295"/>
      <c r="AF9295"/>
      <c r="AG9295"/>
      <c r="AH9295"/>
    </row>
    <row r="9296" spans="1:34" x14ac:dyDescent="0.2">
      <c r="A9296"/>
      <c r="J9296"/>
      <c r="AA9296"/>
      <c r="AB9296"/>
      <c r="AC9296"/>
      <c r="AD9296"/>
      <c r="AE9296"/>
      <c r="AF9296"/>
      <c r="AG9296"/>
      <c r="AH9296"/>
    </row>
    <row r="9297" spans="1:34" x14ac:dyDescent="0.2">
      <c r="A9297"/>
      <c r="J9297"/>
      <c r="AA9297"/>
      <c r="AB9297"/>
      <c r="AC9297"/>
      <c r="AD9297"/>
      <c r="AE9297"/>
      <c r="AF9297"/>
      <c r="AG9297"/>
      <c r="AH9297"/>
    </row>
    <row r="9298" spans="1:34" x14ac:dyDescent="0.2">
      <c r="A9298"/>
      <c r="J9298"/>
      <c r="AA9298"/>
      <c r="AB9298"/>
      <c r="AC9298"/>
      <c r="AD9298"/>
      <c r="AE9298"/>
      <c r="AF9298"/>
      <c r="AG9298"/>
      <c r="AH9298"/>
    </row>
    <row r="9299" spans="1:34" x14ac:dyDescent="0.2">
      <c r="A9299"/>
      <c r="J9299"/>
      <c r="AA9299"/>
      <c r="AB9299"/>
      <c r="AC9299"/>
      <c r="AD9299"/>
      <c r="AE9299"/>
      <c r="AF9299"/>
      <c r="AG9299"/>
      <c r="AH9299"/>
    </row>
    <row r="9300" spans="1:34" x14ac:dyDescent="0.2">
      <c r="A9300"/>
      <c r="J9300"/>
      <c r="AA9300"/>
      <c r="AB9300"/>
      <c r="AC9300"/>
      <c r="AD9300"/>
      <c r="AE9300"/>
      <c r="AF9300"/>
      <c r="AG9300"/>
      <c r="AH9300"/>
    </row>
    <row r="9301" spans="1:34" x14ac:dyDescent="0.2">
      <c r="A9301"/>
      <c r="J9301"/>
      <c r="AA9301"/>
      <c r="AB9301"/>
      <c r="AC9301"/>
      <c r="AD9301"/>
      <c r="AE9301"/>
      <c r="AF9301"/>
      <c r="AG9301"/>
      <c r="AH9301"/>
    </row>
    <row r="9302" spans="1:34" x14ac:dyDescent="0.2">
      <c r="A9302"/>
      <c r="J9302"/>
      <c r="AA9302"/>
      <c r="AB9302"/>
      <c r="AC9302"/>
      <c r="AD9302"/>
      <c r="AE9302"/>
      <c r="AF9302"/>
      <c r="AG9302"/>
      <c r="AH9302"/>
    </row>
    <row r="9303" spans="1:34" x14ac:dyDescent="0.2">
      <c r="A9303"/>
      <c r="J9303"/>
      <c r="AA9303"/>
      <c r="AB9303"/>
      <c r="AC9303"/>
      <c r="AD9303"/>
      <c r="AE9303"/>
      <c r="AF9303"/>
      <c r="AG9303"/>
      <c r="AH9303"/>
    </row>
    <row r="9304" spans="1:34" x14ac:dyDescent="0.2">
      <c r="A9304"/>
      <c r="J9304"/>
      <c r="AA9304"/>
      <c r="AB9304"/>
      <c r="AC9304"/>
      <c r="AD9304"/>
      <c r="AE9304"/>
      <c r="AF9304"/>
      <c r="AG9304"/>
      <c r="AH9304"/>
    </row>
    <row r="9305" spans="1:34" x14ac:dyDescent="0.2">
      <c r="A9305"/>
      <c r="J9305"/>
      <c r="AA9305"/>
      <c r="AB9305"/>
      <c r="AC9305"/>
      <c r="AD9305"/>
      <c r="AE9305"/>
      <c r="AF9305"/>
      <c r="AG9305"/>
      <c r="AH9305"/>
    </row>
    <row r="9306" spans="1:34" x14ac:dyDescent="0.2">
      <c r="A9306"/>
      <c r="J9306"/>
      <c r="AA9306"/>
      <c r="AB9306"/>
      <c r="AC9306"/>
      <c r="AD9306"/>
      <c r="AE9306"/>
      <c r="AF9306"/>
      <c r="AG9306"/>
      <c r="AH9306"/>
    </row>
    <row r="9307" spans="1:34" x14ac:dyDescent="0.2">
      <c r="A9307"/>
      <c r="J9307"/>
      <c r="AA9307"/>
      <c r="AB9307"/>
      <c r="AC9307"/>
      <c r="AD9307"/>
      <c r="AE9307"/>
      <c r="AF9307"/>
      <c r="AG9307"/>
      <c r="AH9307"/>
    </row>
    <row r="9308" spans="1:34" x14ac:dyDescent="0.2">
      <c r="A9308"/>
      <c r="J9308"/>
      <c r="AA9308"/>
      <c r="AB9308"/>
      <c r="AC9308"/>
      <c r="AD9308"/>
      <c r="AE9308"/>
      <c r="AF9308"/>
      <c r="AG9308"/>
      <c r="AH9308"/>
    </row>
    <row r="9309" spans="1:34" x14ac:dyDescent="0.2">
      <c r="A9309"/>
      <c r="J9309"/>
      <c r="AA9309"/>
      <c r="AB9309"/>
      <c r="AC9309"/>
      <c r="AD9309"/>
      <c r="AE9309"/>
      <c r="AF9309"/>
      <c r="AG9309"/>
      <c r="AH9309"/>
    </row>
    <row r="9310" spans="1:34" x14ac:dyDescent="0.2">
      <c r="A9310"/>
      <c r="J9310"/>
      <c r="AA9310"/>
      <c r="AB9310"/>
      <c r="AC9310"/>
      <c r="AD9310"/>
      <c r="AE9310"/>
      <c r="AF9310"/>
      <c r="AG9310"/>
      <c r="AH9310"/>
    </row>
    <row r="9311" spans="1:34" x14ac:dyDescent="0.2">
      <c r="A9311"/>
      <c r="J9311"/>
      <c r="AA9311"/>
      <c r="AB9311"/>
      <c r="AC9311"/>
      <c r="AD9311"/>
      <c r="AE9311"/>
      <c r="AF9311"/>
      <c r="AG9311"/>
      <c r="AH9311"/>
    </row>
    <row r="9312" spans="1:34" x14ac:dyDescent="0.2">
      <c r="A9312"/>
      <c r="J9312"/>
      <c r="AA9312"/>
      <c r="AB9312"/>
      <c r="AC9312"/>
      <c r="AD9312"/>
      <c r="AE9312"/>
      <c r="AF9312"/>
      <c r="AG9312"/>
      <c r="AH9312"/>
    </row>
    <row r="9313" spans="1:34" x14ac:dyDescent="0.2">
      <c r="A9313"/>
      <c r="J9313"/>
      <c r="AA9313"/>
      <c r="AB9313"/>
      <c r="AC9313"/>
      <c r="AD9313"/>
      <c r="AE9313"/>
      <c r="AF9313"/>
      <c r="AG9313"/>
      <c r="AH9313"/>
    </row>
    <row r="9314" spans="1:34" x14ac:dyDescent="0.2">
      <c r="A9314"/>
      <c r="J9314"/>
      <c r="AA9314"/>
      <c r="AB9314"/>
      <c r="AC9314"/>
      <c r="AD9314"/>
      <c r="AE9314"/>
      <c r="AF9314"/>
      <c r="AG9314"/>
      <c r="AH9314"/>
    </row>
    <row r="9315" spans="1:34" x14ac:dyDescent="0.2">
      <c r="A9315"/>
      <c r="J9315"/>
      <c r="AA9315"/>
      <c r="AB9315"/>
      <c r="AC9315"/>
      <c r="AD9315"/>
      <c r="AE9315"/>
      <c r="AF9315"/>
      <c r="AG9315"/>
      <c r="AH9315"/>
    </row>
    <row r="9316" spans="1:34" x14ac:dyDescent="0.2">
      <c r="A9316"/>
      <c r="J9316"/>
      <c r="AA9316"/>
      <c r="AB9316"/>
      <c r="AC9316"/>
      <c r="AD9316"/>
      <c r="AE9316"/>
      <c r="AF9316"/>
      <c r="AG9316"/>
      <c r="AH9316"/>
    </row>
    <row r="9317" spans="1:34" x14ac:dyDescent="0.2">
      <c r="A9317"/>
      <c r="J9317"/>
      <c r="AA9317"/>
      <c r="AB9317"/>
      <c r="AC9317"/>
      <c r="AD9317"/>
      <c r="AE9317"/>
      <c r="AF9317"/>
      <c r="AG9317"/>
      <c r="AH9317"/>
    </row>
    <row r="9318" spans="1:34" x14ac:dyDescent="0.2">
      <c r="A9318"/>
      <c r="J9318"/>
      <c r="AA9318"/>
      <c r="AB9318"/>
      <c r="AC9318"/>
      <c r="AD9318"/>
      <c r="AE9318"/>
      <c r="AF9318"/>
      <c r="AG9318"/>
      <c r="AH9318"/>
    </row>
    <row r="9319" spans="1:34" x14ac:dyDescent="0.2">
      <c r="A9319"/>
      <c r="J9319"/>
      <c r="AA9319"/>
      <c r="AB9319"/>
      <c r="AC9319"/>
      <c r="AD9319"/>
      <c r="AE9319"/>
      <c r="AF9319"/>
      <c r="AG9319"/>
      <c r="AH9319"/>
    </row>
    <row r="9320" spans="1:34" x14ac:dyDescent="0.2">
      <c r="A9320"/>
      <c r="J9320"/>
      <c r="AA9320"/>
      <c r="AB9320"/>
      <c r="AC9320"/>
      <c r="AD9320"/>
      <c r="AE9320"/>
      <c r="AF9320"/>
      <c r="AG9320"/>
      <c r="AH9320"/>
    </row>
    <row r="9321" spans="1:34" x14ac:dyDescent="0.2">
      <c r="A9321"/>
      <c r="J9321"/>
      <c r="AA9321"/>
      <c r="AB9321"/>
      <c r="AC9321"/>
      <c r="AD9321"/>
      <c r="AE9321"/>
      <c r="AF9321"/>
      <c r="AG9321"/>
      <c r="AH9321"/>
    </row>
    <row r="9322" spans="1:34" x14ac:dyDescent="0.2">
      <c r="A9322"/>
      <c r="J9322"/>
      <c r="AA9322"/>
      <c r="AB9322"/>
      <c r="AC9322"/>
      <c r="AD9322"/>
      <c r="AE9322"/>
      <c r="AF9322"/>
      <c r="AG9322"/>
      <c r="AH9322"/>
    </row>
    <row r="9323" spans="1:34" x14ac:dyDescent="0.2">
      <c r="A9323"/>
      <c r="J9323"/>
      <c r="AA9323"/>
      <c r="AB9323"/>
      <c r="AC9323"/>
      <c r="AD9323"/>
      <c r="AE9323"/>
      <c r="AF9323"/>
      <c r="AG9323"/>
      <c r="AH9323"/>
    </row>
    <row r="9324" spans="1:34" x14ac:dyDescent="0.2">
      <c r="A9324"/>
      <c r="J9324"/>
      <c r="AA9324"/>
      <c r="AB9324"/>
      <c r="AC9324"/>
      <c r="AD9324"/>
      <c r="AE9324"/>
      <c r="AF9324"/>
      <c r="AG9324"/>
      <c r="AH9324"/>
    </row>
    <row r="9325" spans="1:34" x14ac:dyDescent="0.2">
      <c r="A9325"/>
      <c r="J9325"/>
      <c r="AA9325"/>
      <c r="AB9325"/>
      <c r="AC9325"/>
      <c r="AD9325"/>
      <c r="AE9325"/>
      <c r="AF9325"/>
      <c r="AG9325"/>
      <c r="AH9325"/>
    </row>
    <row r="9326" spans="1:34" x14ac:dyDescent="0.2">
      <c r="A9326"/>
      <c r="J9326"/>
      <c r="AA9326"/>
      <c r="AB9326"/>
      <c r="AC9326"/>
      <c r="AD9326"/>
      <c r="AE9326"/>
      <c r="AF9326"/>
      <c r="AG9326"/>
      <c r="AH9326"/>
    </row>
    <row r="9327" spans="1:34" x14ac:dyDescent="0.2">
      <c r="A9327"/>
      <c r="J9327"/>
      <c r="AA9327"/>
      <c r="AB9327"/>
      <c r="AC9327"/>
      <c r="AD9327"/>
      <c r="AE9327"/>
      <c r="AF9327"/>
      <c r="AG9327"/>
      <c r="AH9327"/>
    </row>
    <row r="9328" spans="1:34" x14ac:dyDescent="0.2">
      <c r="A9328"/>
      <c r="J9328"/>
      <c r="AA9328"/>
      <c r="AB9328"/>
      <c r="AC9328"/>
      <c r="AD9328"/>
      <c r="AE9328"/>
      <c r="AF9328"/>
      <c r="AG9328"/>
      <c r="AH9328"/>
    </row>
    <row r="9329" spans="1:34" x14ac:dyDescent="0.2">
      <c r="A9329"/>
      <c r="J9329"/>
      <c r="AA9329"/>
      <c r="AB9329"/>
      <c r="AC9329"/>
      <c r="AD9329"/>
      <c r="AE9329"/>
      <c r="AF9329"/>
      <c r="AG9329"/>
      <c r="AH9329"/>
    </row>
    <row r="9330" spans="1:34" x14ac:dyDescent="0.2">
      <c r="A9330"/>
      <c r="J9330"/>
      <c r="AA9330"/>
      <c r="AB9330"/>
      <c r="AC9330"/>
      <c r="AD9330"/>
      <c r="AE9330"/>
      <c r="AF9330"/>
      <c r="AG9330"/>
      <c r="AH9330"/>
    </row>
    <row r="9331" spans="1:34" x14ac:dyDescent="0.2">
      <c r="A9331"/>
      <c r="J9331"/>
      <c r="AA9331"/>
      <c r="AB9331"/>
      <c r="AC9331"/>
      <c r="AD9331"/>
      <c r="AE9331"/>
      <c r="AF9331"/>
      <c r="AG9331"/>
      <c r="AH9331"/>
    </row>
    <row r="9332" spans="1:34" x14ac:dyDescent="0.2">
      <c r="A9332"/>
      <c r="J9332"/>
      <c r="AA9332"/>
      <c r="AB9332"/>
      <c r="AC9332"/>
      <c r="AD9332"/>
      <c r="AE9332"/>
      <c r="AF9332"/>
      <c r="AG9332"/>
      <c r="AH9332"/>
    </row>
    <row r="9333" spans="1:34" x14ac:dyDescent="0.2">
      <c r="A9333"/>
      <c r="J9333"/>
      <c r="AA9333"/>
      <c r="AB9333"/>
      <c r="AC9333"/>
      <c r="AD9333"/>
      <c r="AE9333"/>
      <c r="AF9333"/>
      <c r="AG9333"/>
      <c r="AH9333"/>
    </row>
    <row r="9334" spans="1:34" x14ac:dyDescent="0.2">
      <c r="A9334"/>
      <c r="J9334"/>
      <c r="AA9334"/>
      <c r="AB9334"/>
      <c r="AC9334"/>
      <c r="AD9334"/>
      <c r="AE9334"/>
      <c r="AF9334"/>
      <c r="AG9334"/>
      <c r="AH9334"/>
    </row>
    <row r="9335" spans="1:34" x14ac:dyDescent="0.2">
      <c r="A9335"/>
      <c r="J9335"/>
      <c r="AA9335"/>
      <c r="AB9335"/>
      <c r="AC9335"/>
      <c r="AD9335"/>
      <c r="AE9335"/>
      <c r="AF9335"/>
      <c r="AG9335"/>
      <c r="AH9335"/>
    </row>
    <row r="9336" spans="1:34" x14ac:dyDescent="0.2">
      <c r="A9336"/>
      <c r="J9336"/>
      <c r="AA9336"/>
      <c r="AB9336"/>
      <c r="AC9336"/>
      <c r="AD9336"/>
      <c r="AE9336"/>
      <c r="AF9336"/>
      <c r="AG9336"/>
      <c r="AH9336"/>
    </row>
    <row r="9337" spans="1:34" x14ac:dyDescent="0.2">
      <c r="A9337"/>
      <c r="J9337"/>
      <c r="AA9337"/>
      <c r="AB9337"/>
      <c r="AC9337"/>
      <c r="AD9337"/>
      <c r="AE9337"/>
      <c r="AF9337"/>
      <c r="AG9337"/>
      <c r="AH9337"/>
    </row>
    <row r="9338" spans="1:34" x14ac:dyDescent="0.2">
      <c r="A9338"/>
      <c r="J9338"/>
      <c r="AA9338"/>
      <c r="AB9338"/>
      <c r="AC9338"/>
      <c r="AD9338"/>
      <c r="AE9338"/>
      <c r="AF9338"/>
      <c r="AG9338"/>
      <c r="AH9338"/>
    </row>
    <row r="9339" spans="1:34" x14ac:dyDescent="0.2">
      <c r="A9339"/>
      <c r="J9339"/>
      <c r="AA9339"/>
      <c r="AB9339"/>
      <c r="AC9339"/>
      <c r="AD9339"/>
      <c r="AE9339"/>
      <c r="AF9339"/>
      <c r="AG9339"/>
      <c r="AH9339"/>
    </row>
    <row r="9340" spans="1:34" x14ac:dyDescent="0.2">
      <c r="A9340"/>
      <c r="J9340"/>
      <c r="AA9340"/>
      <c r="AB9340"/>
      <c r="AC9340"/>
      <c r="AD9340"/>
      <c r="AE9340"/>
      <c r="AF9340"/>
      <c r="AG9340"/>
      <c r="AH9340"/>
    </row>
    <row r="9341" spans="1:34" x14ac:dyDescent="0.2">
      <c r="A9341"/>
      <c r="J9341"/>
      <c r="AA9341"/>
      <c r="AB9341"/>
      <c r="AC9341"/>
      <c r="AD9341"/>
      <c r="AE9341"/>
      <c r="AF9341"/>
      <c r="AG9341"/>
      <c r="AH9341"/>
    </row>
    <row r="9342" spans="1:34" x14ac:dyDescent="0.2">
      <c r="A9342"/>
      <c r="J9342"/>
      <c r="AA9342"/>
      <c r="AB9342"/>
      <c r="AC9342"/>
      <c r="AD9342"/>
      <c r="AE9342"/>
      <c r="AF9342"/>
      <c r="AG9342"/>
      <c r="AH9342"/>
    </row>
    <row r="9343" spans="1:34" x14ac:dyDescent="0.2">
      <c r="A9343"/>
      <c r="J9343"/>
      <c r="AA9343"/>
      <c r="AB9343"/>
      <c r="AC9343"/>
      <c r="AD9343"/>
      <c r="AE9343"/>
      <c r="AF9343"/>
      <c r="AG9343"/>
      <c r="AH9343"/>
    </row>
    <row r="9344" spans="1:34" x14ac:dyDescent="0.2">
      <c r="A9344"/>
      <c r="J9344"/>
      <c r="AA9344"/>
      <c r="AB9344"/>
      <c r="AC9344"/>
      <c r="AD9344"/>
      <c r="AE9344"/>
      <c r="AF9344"/>
      <c r="AG9344"/>
      <c r="AH9344"/>
    </row>
    <row r="9345" spans="1:34" x14ac:dyDescent="0.2">
      <c r="A9345"/>
      <c r="J9345"/>
      <c r="AA9345"/>
      <c r="AB9345"/>
      <c r="AC9345"/>
      <c r="AD9345"/>
      <c r="AE9345"/>
      <c r="AF9345"/>
      <c r="AG9345"/>
      <c r="AH9345"/>
    </row>
    <row r="9346" spans="1:34" x14ac:dyDescent="0.2">
      <c r="A9346"/>
      <c r="J9346"/>
      <c r="AA9346"/>
      <c r="AB9346"/>
      <c r="AC9346"/>
      <c r="AD9346"/>
      <c r="AE9346"/>
      <c r="AF9346"/>
      <c r="AG9346"/>
      <c r="AH9346"/>
    </row>
    <row r="9347" spans="1:34" x14ac:dyDescent="0.2">
      <c r="A9347"/>
      <c r="J9347"/>
      <c r="AA9347"/>
      <c r="AB9347"/>
      <c r="AC9347"/>
      <c r="AD9347"/>
      <c r="AE9347"/>
      <c r="AF9347"/>
      <c r="AG9347"/>
      <c r="AH9347"/>
    </row>
    <row r="9348" spans="1:34" x14ac:dyDescent="0.2">
      <c r="A9348"/>
      <c r="J9348"/>
      <c r="AA9348"/>
      <c r="AB9348"/>
      <c r="AC9348"/>
      <c r="AD9348"/>
      <c r="AE9348"/>
      <c r="AF9348"/>
      <c r="AG9348"/>
      <c r="AH9348"/>
    </row>
    <row r="9349" spans="1:34" x14ac:dyDescent="0.2">
      <c r="A9349"/>
      <c r="J9349"/>
      <c r="AA9349"/>
      <c r="AB9349"/>
      <c r="AC9349"/>
      <c r="AD9349"/>
      <c r="AE9349"/>
      <c r="AF9349"/>
      <c r="AG9349"/>
      <c r="AH9349"/>
    </row>
    <row r="9350" spans="1:34" x14ac:dyDescent="0.2">
      <c r="A9350"/>
      <c r="J9350"/>
      <c r="AA9350"/>
      <c r="AB9350"/>
      <c r="AC9350"/>
      <c r="AD9350"/>
      <c r="AE9350"/>
      <c r="AF9350"/>
      <c r="AG9350"/>
      <c r="AH9350"/>
    </row>
    <row r="9351" spans="1:34" x14ac:dyDescent="0.2">
      <c r="A9351"/>
      <c r="J9351"/>
      <c r="AA9351"/>
      <c r="AB9351"/>
      <c r="AC9351"/>
      <c r="AD9351"/>
      <c r="AE9351"/>
      <c r="AF9351"/>
      <c r="AG9351"/>
      <c r="AH9351"/>
    </row>
    <row r="9352" spans="1:34" x14ac:dyDescent="0.2">
      <c r="A9352"/>
      <c r="J9352"/>
      <c r="AA9352"/>
      <c r="AB9352"/>
      <c r="AC9352"/>
      <c r="AD9352"/>
      <c r="AE9352"/>
      <c r="AF9352"/>
      <c r="AG9352"/>
      <c r="AH9352"/>
    </row>
    <row r="9353" spans="1:34" x14ac:dyDescent="0.2">
      <c r="A9353"/>
      <c r="J9353"/>
      <c r="AA9353"/>
      <c r="AB9353"/>
      <c r="AC9353"/>
      <c r="AD9353"/>
      <c r="AE9353"/>
      <c r="AF9353"/>
      <c r="AG9353"/>
      <c r="AH9353"/>
    </row>
    <row r="9354" spans="1:34" x14ac:dyDescent="0.2">
      <c r="A9354"/>
      <c r="J9354"/>
      <c r="AA9354"/>
      <c r="AB9354"/>
      <c r="AC9354"/>
      <c r="AD9354"/>
      <c r="AE9354"/>
      <c r="AF9354"/>
      <c r="AG9354"/>
      <c r="AH9354"/>
    </row>
    <row r="9355" spans="1:34" x14ac:dyDescent="0.2">
      <c r="A9355"/>
      <c r="J9355"/>
      <c r="AA9355"/>
      <c r="AB9355"/>
      <c r="AC9355"/>
      <c r="AD9355"/>
      <c r="AE9355"/>
      <c r="AF9355"/>
      <c r="AG9355"/>
      <c r="AH9355"/>
    </row>
    <row r="9356" spans="1:34" x14ac:dyDescent="0.2">
      <c r="A9356"/>
      <c r="J9356"/>
      <c r="AA9356"/>
      <c r="AB9356"/>
      <c r="AC9356"/>
      <c r="AD9356"/>
      <c r="AE9356"/>
      <c r="AF9356"/>
      <c r="AG9356"/>
      <c r="AH9356"/>
    </row>
    <row r="9357" spans="1:34" x14ac:dyDescent="0.2">
      <c r="A9357"/>
      <c r="J9357"/>
      <c r="AA9357"/>
      <c r="AB9357"/>
      <c r="AC9357"/>
      <c r="AD9357"/>
      <c r="AE9357"/>
      <c r="AF9357"/>
      <c r="AG9357"/>
      <c r="AH9357"/>
    </row>
    <row r="9358" spans="1:34" x14ac:dyDescent="0.2">
      <c r="A9358"/>
      <c r="J9358"/>
      <c r="AA9358"/>
      <c r="AB9358"/>
      <c r="AC9358"/>
      <c r="AD9358"/>
      <c r="AE9358"/>
      <c r="AF9358"/>
      <c r="AG9358"/>
      <c r="AH9358"/>
    </row>
    <row r="9359" spans="1:34" x14ac:dyDescent="0.2">
      <c r="A9359"/>
      <c r="J9359"/>
      <c r="AA9359"/>
      <c r="AB9359"/>
      <c r="AC9359"/>
      <c r="AD9359"/>
      <c r="AE9359"/>
      <c r="AF9359"/>
      <c r="AG9359"/>
      <c r="AH9359"/>
    </row>
    <row r="9360" spans="1:34" x14ac:dyDescent="0.2">
      <c r="A9360"/>
      <c r="J9360"/>
      <c r="AA9360"/>
      <c r="AB9360"/>
      <c r="AC9360"/>
      <c r="AD9360"/>
      <c r="AE9360"/>
      <c r="AF9360"/>
      <c r="AG9360"/>
      <c r="AH9360"/>
    </row>
    <row r="9361" spans="1:34" x14ac:dyDescent="0.2">
      <c r="A9361"/>
      <c r="J9361"/>
      <c r="AA9361"/>
      <c r="AB9361"/>
      <c r="AC9361"/>
      <c r="AD9361"/>
      <c r="AE9361"/>
      <c r="AF9361"/>
      <c r="AG9361"/>
      <c r="AH9361"/>
    </row>
    <row r="9362" spans="1:34" x14ac:dyDescent="0.2">
      <c r="A9362"/>
      <c r="J9362"/>
      <c r="AA9362"/>
      <c r="AB9362"/>
      <c r="AC9362"/>
      <c r="AD9362"/>
      <c r="AE9362"/>
      <c r="AF9362"/>
      <c r="AG9362"/>
      <c r="AH9362"/>
    </row>
    <row r="9363" spans="1:34" x14ac:dyDescent="0.2">
      <c r="A9363"/>
      <c r="J9363"/>
      <c r="AA9363"/>
      <c r="AB9363"/>
      <c r="AC9363"/>
      <c r="AD9363"/>
      <c r="AE9363"/>
      <c r="AF9363"/>
      <c r="AG9363"/>
      <c r="AH9363"/>
    </row>
    <row r="9364" spans="1:34" x14ac:dyDescent="0.2">
      <c r="A9364"/>
      <c r="J9364"/>
      <c r="AA9364"/>
      <c r="AB9364"/>
      <c r="AC9364"/>
      <c r="AD9364"/>
      <c r="AE9364"/>
      <c r="AF9364"/>
      <c r="AG9364"/>
      <c r="AH9364"/>
    </row>
    <row r="9365" spans="1:34" x14ac:dyDescent="0.2">
      <c r="A9365"/>
      <c r="J9365"/>
      <c r="AA9365"/>
      <c r="AB9365"/>
      <c r="AC9365"/>
      <c r="AD9365"/>
      <c r="AE9365"/>
      <c r="AF9365"/>
      <c r="AG9365"/>
      <c r="AH9365"/>
    </row>
    <row r="9366" spans="1:34" x14ac:dyDescent="0.2">
      <c r="A9366"/>
      <c r="J9366"/>
      <c r="AA9366"/>
      <c r="AB9366"/>
      <c r="AC9366"/>
      <c r="AD9366"/>
      <c r="AE9366"/>
      <c r="AF9366"/>
      <c r="AG9366"/>
      <c r="AH9366"/>
    </row>
    <row r="9367" spans="1:34" x14ac:dyDescent="0.2">
      <c r="A9367"/>
      <c r="J9367"/>
      <c r="AA9367"/>
      <c r="AB9367"/>
      <c r="AC9367"/>
      <c r="AD9367"/>
      <c r="AE9367"/>
      <c r="AF9367"/>
      <c r="AG9367"/>
      <c r="AH9367"/>
    </row>
    <row r="9368" spans="1:34" x14ac:dyDescent="0.2">
      <c r="A9368"/>
      <c r="J9368"/>
      <c r="AA9368"/>
      <c r="AB9368"/>
      <c r="AC9368"/>
      <c r="AD9368"/>
      <c r="AE9368"/>
      <c r="AF9368"/>
      <c r="AG9368"/>
      <c r="AH9368"/>
    </row>
    <row r="9369" spans="1:34" x14ac:dyDescent="0.2">
      <c r="A9369"/>
      <c r="J9369"/>
      <c r="AA9369"/>
      <c r="AB9369"/>
      <c r="AC9369"/>
      <c r="AD9369"/>
      <c r="AE9369"/>
      <c r="AF9369"/>
      <c r="AG9369"/>
      <c r="AH9369"/>
    </row>
    <row r="9370" spans="1:34" x14ac:dyDescent="0.2">
      <c r="A9370"/>
      <c r="J9370"/>
      <c r="AA9370"/>
      <c r="AB9370"/>
      <c r="AC9370"/>
      <c r="AD9370"/>
      <c r="AE9370"/>
      <c r="AF9370"/>
      <c r="AG9370"/>
      <c r="AH9370"/>
    </row>
    <row r="9371" spans="1:34" x14ac:dyDescent="0.2">
      <c r="A9371"/>
      <c r="J9371"/>
      <c r="AA9371"/>
      <c r="AB9371"/>
      <c r="AC9371"/>
      <c r="AD9371"/>
      <c r="AE9371"/>
      <c r="AF9371"/>
      <c r="AG9371"/>
      <c r="AH9371"/>
    </row>
    <row r="9372" spans="1:34" x14ac:dyDescent="0.2">
      <c r="A9372"/>
      <c r="J9372"/>
      <c r="AA9372"/>
      <c r="AB9372"/>
      <c r="AC9372"/>
      <c r="AD9372"/>
      <c r="AE9372"/>
      <c r="AF9372"/>
      <c r="AG9372"/>
      <c r="AH9372"/>
    </row>
    <row r="9373" spans="1:34" x14ac:dyDescent="0.2">
      <c r="A9373"/>
      <c r="J9373"/>
      <c r="AA9373"/>
      <c r="AB9373"/>
      <c r="AC9373"/>
      <c r="AD9373"/>
      <c r="AE9373"/>
      <c r="AF9373"/>
      <c r="AG9373"/>
      <c r="AH9373"/>
    </row>
    <row r="9374" spans="1:34" x14ac:dyDescent="0.2">
      <c r="A9374"/>
      <c r="J9374"/>
      <c r="AA9374"/>
      <c r="AB9374"/>
      <c r="AC9374"/>
      <c r="AD9374"/>
      <c r="AE9374"/>
      <c r="AF9374"/>
      <c r="AG9374"/>
      <c r="AH9374"/>
    </row>
    <row r="9375" spans="1:34" x14ac:dyDescent="0.2">
      <c r="A9375"/>
      <c r="J9375"/>
      <c r="AA9375"/>
      <c r="AB9375"/>
      <c r="AC9375"/>
      <c r="AD9375"/>
      <c r="AE9375"/>
      <c r="AF9375"/>
      <c r="AG9375"/>
      <c r="AH9375"/>
    </row>
    <row r="9376" spans="1:34" x14ac:dyDescent="0.2">
      <c r="A9376"/>
      <c r="J9376"/>
      <c r="AA9376"/>
      <c r="AB9376"/>
      <c r="AC9376"/>
      <c r="AD9376"/>
      <c r="AE9376"/>
      <c r="AF9376"/>
      <c r="AG9376"/>
      <c r="AH9376"/>
    </row>
    <row r="9377" spans="1:34" x14ac:dyDescent="0.2">
      <c r="A9377"/>
      <c r="J9377"/>
      <c r="AA9377"/>
      <c r="AB9377"/>
      <c r="AC9377"/>
      <c r="AD9377"/>
      <c r="AE9377"/>
      <c r="AF9377"/>
      <c r="AG9377"/>
      <c r="AH9377"/>
    </row>
    <row r="9378" spans="1:34" x14ac:dyDescent="0.2">
      <c r="A9378"/>
      <c r="J9378"/>
      <c r="AA9378"/>
      <c r="AB9378"/>
      <c r="AC9378"/>
      <c r="AD9378"/>
      <c r="AE9378"/>
      <c r="AF9378"/>
      <c r="AG9378"/>
      <c r="AH9378"/>
    </row>
    <row r="9379" spans="1:34" x14ac:dyDescent="0.2">
      <c r="A9379"/>
      <c r="J9379"/>
      <c r="AA9379"/>
      <c r="AB9379"/>
      <c r="AC9379"/>
      <c r="AD9379"/>
      <c r="AE9379"/>
      <c r="AF9379"/>
      <c r="AG9379"/>
      <c r="AH9379"/>
    </row>
    <row r="9380" spans="1:34" x14ac:dyDescent="0.2">
      <c r="A9380"/>
      <c r="J9380"/>
      <c r="AA9380"/>
      <c r="AB9380"/>
      <c r="AC9380"/>
      <c r="AD9380"/>
      <c r="AE9380"/>
      <c r="AF9380"/>
      <c r="AG9380"/>
      <c r="AH9380"/>
    </row>
    <row r="9381" spans="1:34" x14ac:dyDescent="0.2">
      <c r="A9381"/>
      <c r="J9381"/>
      <c r="AA9381"/>
      <c r="AB9381"/>
      <c r="AC9381"/>
      <c r="AD9381"/>
      <c r="AE9381"/>
      <c r="AF9381"/>
      <c r="AG9381"/>
      <c r="AH9381"/>
    </row>
    <row r="9382" spans="1:34" x14ac:dyDescent="0.2">
      <c r="A9382"/>
      <c r="J9382"/>
      <c r="AA9382"/>
      <c r="AB9382"/>
      <c r="AC9382"/>
      <c r="AD9382"/>
      <c r="AE9382"/>
      <c r="AF9382"/>
      <c r="AG9382"/>
      <c r="AH9382"/>
    </row>
    <row r="9383" spans="1:34" x14ac:dyDescent="0.2">
      <c r="A9383"/>
      <c r="J9383"/>
      <c r="AA9383"/>
      <c r="AB9383"/>
      <c r="AC9383"/>
      <c r="AD9383"/>
      <c r="AE9383"/>
      <c r="AF9383"/>
      <c r="AG9383"/>
      <c r="AH9383"/>
    </row>
    <row r="9384" spans="1:34" x14ac:dyDescent="0.2">
      <c r="A9384"/>
      <c r="J9384"/>
      <c r="AA9384"/>
      <c r="AB9384"/>
      <c r="AC9384"/>
      <c r="AD9384"/>
      <c r="AE9384"/>
      <c r="AF9384"/>
      <c r="AG9384"/>
      <c r="AH9384"/>
    </row>
    <row r="9385" spans="1:34" x14ac:dyDescent="0.2">
      <c r="A9385"/>
      <c r="J9385"/>
      <c r="AA9385"/>
      <c r="AB9385"/>
      <c r="AC9385"/>
      <c r="AD9385"/>
      <c r="AE9385"/>
      <c r="AF9385"/>
      <c r="AG9385"/>
      <c r="AH9385"/>
    </row>
    <row r="9386" spans="1:34" x14ac:dyDescent="0.2">
      <c r="A9386"/>
      <c r="J9386"/>
      <c r="AA9386"/>
      <c r="AB9386"/>
      <c r="AC9386"/>
      <c r="AD9386"/>
      <c r="AE9386"/>
      <c r="AF9386"/>
      <c r="AG9386"/>
      <c r="AH9386"/>
    </row>
    <row r="9387" spans="1:34" x14ac:dyDescent="0.2">
      <c r="A9387"/>
      <c r="J9387"/>
      <c r="AA9387"/>
      <c r="AB9387"/>
      <c r="AC9387"/>
      <c r="AD9387"/>
      <c r="AE9387"/>
      <c r="AF9387"/>
      <c r="AG9387"/>
      <c r="AH9387"/>
    </row>
    <row r="9388" spans="1:34" x14ac:dyDescent="0.2">
      <c r="A9388"/>
      <c r="J9388"/>
      <c r="AA9388"/>
      <c r="AB9388"/>
      <c r="AC9388"/>
      <c r="AD9388"/>
      <c r="AE9388"/>
      <c r="AF9388"/>
      <c r="AG9388"/>
      <c r="AH9388"/>
    </row>
    <row r="9389" spans="1:34" x14ac:dyDescent="0.2">
      <c r="A9389"/>
      <c r="J9389"/>
      <c r="AA9389"/>
      <c r="AB9389"/>
      <c r="AC9389"/>
      <c r="AD9389"/>
      <c r="AE9389"/>
      <c r="AF9389"/>
      <c r="AG9389"/>
      <c r="AH9389"/>
    </row>
    <row r="9390" spans="1:34" x14ac:dyDescent="0.2">
      <c r="A9390"/>
      <c r="J9390"/>
      <c r="AA9390"/>
      <c r="AB9390"/>
      <c r="AC9390"/>
      <c r="AD9390"/>
      <c r="AE9390"/>
      <c r="AF9390"/>
      <c r="AG9390"/>
      <c r="AH9390"/>
    </row>
    <row r="9391" spans="1:34" x14ac:dyDescent="0.2">
      <c r="A9391"/>
      <c r="J9391"/>
      <c r="AA9391"/>
      <c r="AB9391"/>
      <c r="AC9391"/>
      <c r="AD9391"/>
      <c r="AE9391"/>
      <c r="AF9391"/>
      <c r="AG9391"/>
      <c r="AH9391"/>
    </row>
    <row r="9392" spans="1:34" x14ac:dyDescent="0.2">
      <c r="A9392"/>
      <c r="J9392"/>
      <c r="AA9392"/>
      <c r="AB9392"/>
      <c r="AC9392"/>
      <c r="AD9392"/>
      <c r="AE9392"/>
      <c r="AF9392"/>
      <c r="AG9392"/>
      <c r="AH9392"/>
    </row>
    <row r="9393" spans="1:34" x14ac:dyDescent="0.2">
      <c r="A9393"/>
      <c r="J9393"/>
      <c r="AA9393"/>
      <c r="AB9393"/>
      <c r="AC9393"/>
      <c r="AD9393"/>
      <c r="AE9393"/>
      <c r="AF9393"/>
      <c r="AG9393"/>
      <c r="AH9393"/>
    </row>
    <row r="9394" spans="1:34" x14ac:dyDescent="0.2">
      <c r="A9394"/>
      <c r="J9394"/>
      <c r="AA9394"/>
      <c r="AB9394"/>
      <c r="AC9394"/>
      <c r="AD9394"/>
      <c r="AE9394"/>
      <c r="AF9394"/>
      <c r="AG9394"/>
      <c r="AH9394"/>
    </row>
    <row r="9395" spans="1:34" x14ac:dyDescent="0.2">
      <c r="A9395"/>
      <c r="J9395"/>
      <c r="AA9395"/>
      <c r="AB9395"/>
      <c r="AC9395"/>
      <c r="AD9395"/>
      <c r="AE9395"/>
      <c r="AF9395"/>
      <c r="AG9395"/>
      <c r="AH9395"/>
    </row>
    <row r="9396" spans="1:34" x14ac:dyDescent="0.2">
      <c r="A9396"/>
      <c r="J9396"/>
      <c r="AA9396"/>
      <c r="AB9396"/>
      <c r="AC9396"/>
      <c r="AD9396"/>
      <c r="AE9396"/>
      <c r="AF9396"/>
      <c r="AG9396"/>
      <c r="AH9396"/>
    </row>
    <row r="9397" spans="1:34" x14ac:dyDescent="0.2">
      <c r="A9397"/>
      <c r="J9397"/>
      <c r="AA9397"/>
      <c r="AB9397"/>
      <c r="AC9397"/>
      <c r="AD9397"/>
      <c r="AE9397"/>
      <c r="AF9397"/>
      <c r="AG9397"/>
      <c r="AH9397"/>
    </row>
    <row r="9398" spans="1:34" x14ac:dyDescent="0.2">
      <c r="A9398"/>
      <c r="J9398"/>
      <c r="AA9398"/>
      <c r="AB9398"/>
      <c r="AC9398"/>
      <c r="AD9398"/>
      <c r="AE9398"/>
      <c r="AF9398"/>
      <c r="AG9398"/>
      <c r="AH9398"/>
    </row>
    <row r="9399" spans="1:34" x14ac:dyDescent="0.2">
      <c r="A9399"/>
      <c r="J9399"/>
      <c r="AA9399"/>
      <c r="AB9399"/>
      <c r="AC9399"/>
      <c r="AD9399"/>
      <c r="AE9399"/>
      <c r="AF9399"/>
      <c r="AG9399"/>
      <c r="AH9399"/>
    </row>
    <row r="9400" spans="1:34" x14ac:dyDescent="0.2">
      <c r="A9400"/>
      <c r="J9400"/>
      <c r="AA9400"/>
      <c r="AB9400"/>
      <c r="AC9400"/>
      <c r="AD9400"/>
      <c r="AE9400"/>
      <c r="AF9400"/>
      <c r="AG9400"/>
      <c r="AH9400"/>
    </row>
    <row r="9401" spans="1:34" x14ac:dyDescent="0.2">
      <c r="A9401"/>
      <c r="J9401"/>
      <c r="AA9401"/>
      <c r="AB9401"/>
      <c r="AC9401"/>
      <c r="AD9401"/>
      <c r="AE9401"/>
      <c r="AF9401"/>
      <c r="AG9401"/>
      <c r="AH9401"/>
    </row>
    <row r="9402" spans="1:34" x14ac:dyDescent="0.2">
      <c r="A9402"/>
      <c r="J9402"/>
      <c r="AA9402"/>
      <c r="AB9402"/>
      <c r="AC9402"/>
      <c r="AD9402"/>
      <c r="AE9402"/>
      <c r="AF9402"/>
      <c r="AG9402"/>
      <c r="AH9402"/>
    </row>
    <row r="9403" spans="1:34" x14ac:dyDescent="0.2">
      <c r="A9403"/>
      <c r="J9403"/>
      <c r="AA9403"/>
      <c r="AB9403"/>
      <c r="AC9403"/>
      <c r="AD9403"/>
      <c r="AE9403"/>
      <c r="AF9403"/>
      <c r="AG9403"/>
      <c r="AH9403"/>
    </row>
    <row r="9404" spans="1:34" x14ac:dyDescent="0.2">
      <c r="A9404"/>
      <c r="J9404"/>
      <c r="AA9404"/>
      <c r="AB9404"/>
      <c r="AC9404"/>
      <c r="AD9404"/>
      <c r="AE9404"/>
      <c r="AF9404"/>
      <c r="AG9404"/>
      <c r="AH9404"/>
    </row>
    <row r="9405" spans="1:34" x14ac:dyDescent="0.2">
      <c r="A9405"/>
      <c r="J9405"/>
      <c r="AA9405"/>
      <c r="AB9405"/>
      <c r="AC9405"/>
      <c r="AD9405"/>
      <c r="AE9405"/>
      <c r="AF9405"/>
      <c r="AG9405"/>
      <c r="AH9405"/>
    </row>
    <row r="9406" spans="1:34" x14ac:dyDescent="0.2">
      <c r="A9406"/>
      <c r="J9406"/>
      <c r="AA9406"/>
      <c r="AB9406"/>
      <c r="AC9406"/>
      <c r="AD9406"/>
      <c r="AE9406"/>
      <c r="AF9406"/>
      <c r="AG9406"/>
      <c r="AH9406"/>
    </row>
    <row r="9407" spans="1:34" x14ac:dyDescent="0.2">
      <c r="A9407"/>
      <c r="J9407"/>
      <c r="AA9407"/>
      <c r="AB9407"/>
      <c r="AC9407"/>
      <c r="AD9407"/>
      <c r="AE9407"/>
      <c r="AF9407"/>
      <c r="AG9407"/>
      <c r="AH9407"/>
    </row>
    <row r="9408" spans="1:34" x14ac:dyDescent="0.2">
      <c r="A9408"/>
      <c r="J9408"/>
      <c r="AA9408"/>
      <c r="AB9408"/>
      <c r="AC9408"/>
      <c r="AD9408"/>
      <c r="AE9408"/>
      <c r="AF9408"/>
      <c r="AG9408"/>
      <c r="AH9408"/>
    </row>
    <row r="9409" spans="1:34" x14ac:dyDescent="0.2">
      <c r="A9409"/>
      <c r="J9409"/>
      <c r="AA9409"/>
      <c r="AB9409"/>
      <c r="AC9409"/>
      <c r="AD9409"/>
      <c r="AE9409"/>
      <c r="AF9409"/>
      <c r="AG9409"/>
      <c r="AH9409"/>
    </row>
    <row r="9410" spans="1:34" x14ac:dyDescent="0.2">
      <c r="A9410"/>
      <c r="J9410"/>
      <c r="AA9410"/>
      <c r="AB9410"/>
      <c r="AC9410"/>
      <c r="AD9410"/>
      <c r="AE9410"/>
      <c r="AF9410"/>
      <c r="AG9410"/>
      <c r="AH9410"/>
    </row>
    <row r="9411" spans="1:34" x14ac:dyDescent="0.2">
      <c r="A9411"/>
      <c r="J9411"/>
      <c r="AA9411"/>
      <c r="AB9411"/>
      <c r="AC9411"/>
      <c r="AD9411"/>
      <c r="AE9411"/>
      <c r="AF9411"/>
      <c r="AG9411"/>
      <c r="AH9411"/>
    </row>
    <row r="9412" spans="1:34" x14ac:dyDescent="0.2">
      <c r="A9412"/>
      <c r="J9412"/>
      <c r="AA9412"/>
      <c r="AB9412"/>
      <c r="AC9412"/>
      <c r="AD9412"/>
      <c r="AE9412"/>
      <c r="AF9412"/>
      <c r="AG9412"/>
      <c r="AH9412"/>
    </row>
    <row r="9413" spans="1:34" x14ac:dyDescent="0.2">
      <c r="A9413"/>
      <c r="J9413"/>
      <c r="AA9413"/>
      <c r="AB9413"/>
      <c r="AC9413"/>
      <c r="AD9413"/>
      <c r="AE9413"/>
      <c r="AF9413"/>
      <c r="AG9413"/>
      <c r="AH9413"/>
    </row>
    <row r="9414" spans="1:34" x14ac:dyDescent="0.2">
      <c r="A9414"/>
      <c r="J9414"/>
      <c r="AA9414"/>
      <c r="AB9414"/>
      <c r="AC9414"/>
      <c r="AD9414"/>
      <c r="AE9414"/>
      <c r="AF9414"/>
      <c r="AG9414"/>
      <c r="AH9414"/>
    </row>
    <row r="9415" spans="1:34" x14ac:dyDescent="0.2">
      <c r="A9415"/>
      <c r="J9415"/>
      <c r="AA9415"/>
      <c r="AB9415"/>
      <c r="AC9415"/>
      <c r="AD9415"/>
      <c r="AE9415"/>
      <c r="AF9415"/>
      <c r="AG9415"/>
      <c r="AH9415"/>
    </row>
    <row r="9416" spans="1:34" x14ac:dyDescent="0.2">
      <c r="A9416"/>
      <c r="J9416"/>
      <c r="AA9416"/>
      <c r="AB9416"/>
      <c r="AC9416"/>
      <c r="AD9416"/>
      <c r="AE9416"/>
      <c r="AF9416"/>
      <c r="AG9416"/>
      <c r="AH9416"/>
    </row>
    <row r="9417" spans="1:34" x14ac:dyDescent="0.2">
      <c r="A9417"/>
      <c r="J9417"/>
      <c r="AA9417"/>
      <c r="AB9417"/>
      <c r="AC9417"/>
      <c r="AD9417"/>
      <c r="AE9417"/>
      <c r="AF9417"/>
      <c r="AG9417"/>
      <c r="AH9417"/>
    </row>
    <row r="9418" spans="1:34" x14ac:dyDescent="0.2">
      <c r="A9418"/>
      <c r="J9418"/>
      <c r="AA9418"/>
      <c r="AB9418"/>
      <c r="AC9418"/>
      <c r="AD9418"/>
      <c r="AE9418"/>
      <c r="AF9418"/>
      <c r="AG9418"/>
      <c r="AH9418"/>
    </row>
    <row r="9419" spans="1:34" x14ac:dyDescent="0.2">
      <c r="A9419"/>
      <c r="J9419"/>
      <c r="AA9419"/>
      <c r="AB9419"/>
      <c r="AC9419"/>
      <c r="AD9419"/>
      <c r="AE9419"/>
      <c r="AF9419"/>
      <c r="AG9419"/>
      <c r="AH9419"/>
    </row>
    <row r="9420" spans="1:34" x14ac:dyDescent="0.2">
      <c r="A9420"/>
      <c r="J9420"/>
      <c r="AA9420"/>
      <c r="AB9420"/>
      <c r="AC9420"/>
      <c r="AD9420"/>
      <c r="AE9420"/>
      <c r="AF9420"/>
      <c r="AG9420"/>
      <c r="AH9420"/>
    </row>
    <row r="9421" spans="1:34" x14ac:dyDescent="0.2">
      <c r="A9421"/>
      <c r="J9421"/>
      <c r="AA9421"/>
      <c r="AB9421"/>
      <c r="AC9421"/>
      <c r="AD9421"/>
      <c r="AE9421"/>
      <c r="AF9421"/>
      <c r="AG9421"/>
      <c r="AH9421"/>
    </row>
    <row r="9422" spans="1:34" x14ac:dyDescent="0.2">
      <c r="A9422"/>
      <c r="J9422"/>
      <c r="AA9422"/>
      <c r="AB9422"/>
      <c r="AC9422"/>
      <c r="AD9422"/>
      <c r="AE9422"/>
      <c r="AF9422"/>
      <c r="AG9422"/>
      <c r="AH9422"/>
    </row>
    <row r="9423" spans="1:34" x14ac:dyDescent="0.2">
      <c r="A9423"/>
      <c r="J9423"/>
      <c r="AA9423"/>
      <c r="AB9423"/>
      <c r="AC9423"/>
      <c r="AD9423"/>
      <c r="AE9423"/>
      <c r="AF9423"/>
      <c r="AG9423"/>
      <c r="AH9423"/>
    </row>
    <row r="9424" spans="1:34" x14ac:dyDescent="0.2">
      <c r="A9424"/>
      <c r="J9424"/>
      <c r="AA9424"/>
      <c r="AB9424"/>
      <c r="AC9424"/>
      <c r="AD9424"/>
      <c r="AE9424"/>
      <c r="AF9424"/>
      <c r="AG9424"/>
      <c r="AH9424"/>
    </row>
    <row r="9425" spans="1:34" x14ac:dyDescent="0.2">
      <c r="A9425"/>
      <c r="J9425"/>
      <c r="AA9425"/>
      <c r="AB9425"/>
      <c r="AC9425"/>
      <c r="AD9425"/>
      <c r="AE9425"/>
      <c r="AF9425"/>
      <c r="AG9425"/>
      <c r="AH9425"/>
    </row>
    <row r="9426" spans="1:34" x14ac:dyDescent="0.2">
      <c r="A9426"/>
      <c r="J9426"/>
      <c r="AA9426"/>
      <c r="AB9426"/>
      <c r="AC9426"/>
      <c r="AD9426"/>
      <c r="AE9426"/>
      <c r="AF9426"/>
      <c r="AG9426"/>
      <c r="AH9426"/>
    </row>
    <row r="9427" spans="1:34" x14ac:dyDescent="0.2">
      <c r="A9427"/>
      <c r="J9427"/>
      <c r="AA9427"/>
      <c r="AB9427"/>
      <c r="AC9427"/>
      <c r="AD9427"/>
      <c r="AE9427"/>
      <c r="AF9427"/>
      <c r="AG9427"/>
      <c r="AH9427"/>
    </row>
    <row r="9428" spans="1:34" x14ac:dyDescent="0.2">
      <c r="A9428"/>
      <c r="J9428"/>
      <c r="AA9428"/>
      <c r="AB9428"/>
      <c r="AC9428"/>
      <c r="AD9428"/>
      <c r="AE9428"/>
      <c r="AF9428"/>
      <c r="AG9428"/>
      <c r="AH9428"/>
    </row>
    <row r="9429" spans="1:34" x14ac:dyDescent="0.2">
      <c r="A9429"/>
      <c r="J9429"/>
      <c r="AA9429"/>
      <c r="AB9429"/>
      <c r="AC9429"/>
      <c r="AD9429"/>
      <c r="AE9429"/>
      <c r="AF9429"/>
      <c r="AG9429"/>
      <c r="AH9429"/>
    </row>
    <row r="9430" spans="1:34" x14ac:dyDescent="0.2">
      <c r="A9430"/>
      <c r="J9430"/>
      <c r="AA9430"/>
      <c r="AB9430"/>
      <c r="AC9430"/>
      <c r="AD9430"/>
      <c r="AE9430"/>
      <c r="AF9430"/>
      <c r="AG9430"/>
      <c r="AH9430"/>
    </row>
    <row r="9431" spans="1:34" x14ac:dyDescent="0.2">
      <c r="A9431"/>
      <c r="J9431"/>
      <c r="AA9431"/>
      <c r="AB9431"/>
      <c r="AC9431"/>
      <c r="AD9431"/>
      <c r="AE9431"/>
      <c r="AF9431"/>
      <c r="AG9431"/>
      <c r="AH9431"/>
    </row>
    <row r="9432" spans="1:34" x14ac:dyDescent="0.2">
      <c r="A9432"/>
      <c r="J9432"/>
      <c r="AA9432"/>
      <c r="AB9432"/>
      <c r="AC9432"/>
      <c r="AD9432"/>
      <c r="AE9432"/>
      <c r="AF9432"/>
      <c r="AG9432"/>
      <c r="AH9432"/>
    </row>
    <row r="9433" spans="1:34" x14ac:dyDescent="0.2">
      <c r="A9433"/>
      <c r="J9433"/>
      <c r="AA9433"/>
      <c r="AB9433"/>
      <c r="AC9433"/>
      <c r="AD9433"/>
      <c r="AE9433"/>
      <c r="AF9433"/>
      <c r="AG9433"/>
      <c r="AH9433"/>
    </row>
    <row r="9434" spans="1:34" x14ac:dyDescent="0.2">
      <c r="A9434"/>
      <c r="J9434"/>
      <c r="AA9434"/>
      <c r="AB9434"/>
      <c r="AC9434"/>
      <c r="AD9434"/>
      <c r="AE9434"/>
      <c r="AF9434"/>
      <c r="AG9434"/>
      <c r="AH9434"/>
    </row>
    <row r="9435" spans="1:34" x14ac:dyDescent="0.2">
      <c r="A9435"/>
      <c r="J9435"/>
      <c r="AA9435"/>
      <c r="AB9435"/>
      <c r="AC9435"/>
      <c r="AD9435"/>
      <c r="AE9435"/>
      <c r="AF9435"/>
      <c r="AG9435"/>
      <c r="AH9435"/>
    </row>
    <row r="9436" spans="1:34" x14ac:dyDescent="0.2">
      <c r="A9436"/>
      <c r="J9436"/>
      <c r="AA9436"/>
      <c r="AB9436"/>
      <c r="AC9436"/>
      <c r="AD9436"/>
      <c r="AE9436"/>
      <c r="AF9436"/>
      <c r="AG9436"/>
      <c r="AH9436"/>
    </row>
    <row r="9437" spans="1:34" x14ac:dyDescent="0.2">
      <c r="A9437"/>
      <c r="J9437"/>
      <c r="AA9437"/>
      <c r="AB9437"/>
      <c r="AC9437"/>
      <c r="AD9437"/>
      <c r="AE9437"/>
      <c r="AF9437"/>
      <c r="AG9437"/>
      <c r="AH9437"/>
    </row>
    <row r="9438" spans="1:34" x14ac:dyDescent="0.2">
      <c r="A9438"/>
      <c r="J9438"/>
      <c r="AA9438"/>
      <c r="AB9438"/>
      <c r="AC9438"/>
      <c r="AD9438"/>
      <c r="AE9438"/>
      <c r="AF9438"/>
      <c r="AG9438"/>
      <c r="AH9438"/>
    </row>
    <row r="9439" spans="1:34" x14ac:dyDescent="0.2">
      <c r="A9439"/>
      <c r="J9439"/>
      <c r="AA9439"/>
      <c r="AB9439"/>
      <c r="AC9439"/>
      <c r="AD9439"/>
      <c r="AE9439"/>
      <c r="AF9439"/>
      <c r="AG9439"/>
      <c r="AH9439"/>
    </row>
    <row r="9440" spans="1:34" x14ac:dyDescent="0.2">
      <c r="A9440"/>
      <c r="J9440"/>
      <c r="AA9440"/>
      <c r="AB9440"/>
      <c r="AC9440"/>
      <c r="AD9440"/>
      <c r="AE9440"/>
      <c r="AF9440"/>
      <c r="AG9440"/>
      <c r="AH9440"/>
    </row>
    <row r="9441" spans="1:34" x14ac:dyDescent="0.2">
      <c r="A9441"/>
      <c r="J9441"/>
      <c r="AA9441"/>
      <c r="AB9441"/>
      <c r="AC9441"/>
      <c r="AD9441"/>
      <c r="AE9441"/>
      <c r="AF9441"/>
      <c r="AG9441"/>
      <c r="AH9441"/>
    </row>
    <row r="9442" spans="1:34" x14ac:dyDescent="0.2">
      <c r="A9442"/>
      <c r="J9442"/>
      <c r="AA9442"/>
      <c r="AB9442"/>
      <c r="AC9442"/>
      <c r="AD9442"/>
      <c r="AE9442"/>
      <c r="AF9442"/>
      <c r="AG9442"/>
      <c r="AH9442"/>
    </row>
    <row r="9443" spans="1:34" x14ac:dyDescent="0.2">
      <c r="A9443"/>
      <c r="J9443"/>
      <c r="AA9443"/>
      <c r="AB9443"/>
      <c r="AC9443"/>
      <c r="AD9443"/>
      <c r="AE9443"/>
      <c r="AF9443"/>
      <c r="AG9443"/>
      <c r="AH9443"/>
    </row>
    <row r="9444" spans="1:34" x14ac:dyDescent="0.2">
      <c r="A9444"/>
      <c r="J9444"/>
      <c r="AA9444"/>
      <c r="AB9444"/>
      <c r="AC9444"/>
      <c r="AD9444"/>
      <c r="AE9444"/>
      <c r="AF9444"/>
      <c r="AG9444"/>
      <c r="AH9444"/>
    </row>
    <row r="9445" spans="1:34" x14ac:dyDescent="0.2">
      <c r="A9445"/>
      <c r="J9445"/>
      <c r="AA9445"/>
      <c r="AB9445"/>
      <c r="AC9445"/>
      <c r="AD9445"/>
      <c r="AE9445"/>
      <c r="AF9445"/>
      <c r="AG9445"/>
      <c r="AH9445"/>
    </row>
    <row r="9446" spans="1:34" x14ac:dyDescent="0.2">
      <c r="A9446"/>
      <c r="J9446"/>
      <c r="AA9446"/>
      <c r="AB9446"/>
      <c r="AC9446"/>
      <c r="AD9446"/>
      <c r="AE9446"/>
      <c r="AF9446"/>
      <c r="AG9446"/>
      <c r="AH9446"/>
    </row>
    <row r="9447" spans="1:34" x14ac:dyDescent="0.2">
      <c r="A9447"/>
      <c r="J9447"/>
      <c r="AA9447"/>
      <c r="AB9447"/>
      <c r="AC9447"/>
      <c r="AD9447"/>
      <c r="AE9447"/>
      <c r="AF9447"/>
      <c r="AG9447"/>
      <c r="AH9447"/>
    </row>
    <row r="9448" spans="1:34" x14ac:dyDescent="0.2">
      <c r="A9448"/>
      <c r="J9448"/>
      <c r="AA9448"/>
      <c r="AB9448"/>
      <c r="AC9448"/>
      <c r="AD9448"/>
      <c r="AE9448"/>
      <c r="AF9448"/>
      <c r="AG9448"/>
      <c r="AH9448"/>
    </row>
    <row r="9449" spans="1:34" x14ac:dyDescent="0.2">
      <c r="A9449"/>
      <c r="J9449"/>
      <c r="AA9449"/>
      <c r="AB9449"/>
      <c r="AC9449"/>
      <c r="AD9449"/>
      <c r="AE9449"/>
      <c r="AF9449"/>
      <c r="AG9449"/>
      <c r="AH9449"/>
    </row>
    <row r="9450" spans="1:34" x14ac:dyDescent="0.2">
      <c r="A9450"/>
      <c r="J9450"/>
      <c r="AA9450"/>
      <c r="AB9450"/>
      <c r="AC9450"/>
      <c r="AD9450"/>
      <c r="AE9450"/>
      <c r="AF9450"/>
      <c r="AG9450"/>
      <c r="AH9450"/>
    </row>
    <row r="9451" spans="1:34" x14ac:dyDescent="0.2">
      <c r="A9451"/>
      <c r="J9451"/>
      <c r="AA9451"/>
      <c r="AB9451"/>
      <c r="AC9451"/>
      <c r="AD9451"/>
      <c r="AE9451"/>
      <c r="AF9451"/>
      <c r="AG9451"/>
      <c r="AH9451"/>
    </row>
    <row r="9452" spans="1:34" x14ac:dyDescent="0.2">
      <c r="A9452"/>
      <c r="J9452"/>
      <c r="AA9452"/>
      <c r="AB9452"/>
      <c r="AC9452"/>
      <c r="AD9452"/>
      <c r="AE9452"/>
      <c r="AF9452"/>
      <c r="AG9452"/>
      <c r="AH9452"/>
    </row>
    <row r="9453" spans="1:34" x14ac:dyDescent="0.2">
      <c r="A9453"/>
      <c r="J9453"/>
      <c r="AA9453"/>
      <c r="AB9453"/>
      <c r="AC9453"/>
      <c r="AD9453"/>
      <c r="AE9453"/>
      <c r="AF9453"/>
      <c r="AG9453"/>
      <c r="AH9453"/>
    </row>
    <row r="9454" spans="1:34" x14ac:dyDescent="0.2">
      <c r="A9454"/>
      <c r="J9454"/>
      <c r="AA9454"/>
      <c r="AB9454"/>
      <c r="AC9454"/>
      <c r="AD9454"/>
      <c r="AE9454"/>
      <c r="AF9454"/>
      <c r="AG9454"/>
      <c r="AH9454"/>
    </row>
    <row r="9455" spans="1:34" x14ac:dyDescent="0.2">
      <c r="A9455"/>
      <c r="J9455"/>
      <c r="AA9455"/>
      <c r="AB9455"/>
      <c r="AC9455"/>
      <c r="AD9455"/>
      <c r="AE9455"/>
      <c r="AF9455"/>
      <c r="AG9455"/>
      <c r="AH9455"/>
    </row>
    <row r="9456" spans="1:34" x14ac:dyDescent="0.2">
      <c r="A9456"/>
      <c r="J9456"/>
      <c r="AA9456"/>
      <c r="AB9456"/>
      <c r="AC9456"/>
      <c r="AD9456"/>
      <c r="AE9456"/>
      <c r="AF9456"/>
      <c r="AG9456"/>
      <c r="AH9456"/>
    </row>
    <row r="9457" spans="1:34" x14ac:dyDescent="0.2">
      <c r="A9457"/>
      <c r="J9457"/>
      <c r="AA9457"/>
      <c r="AB9457"/>
      <c r="AC9457"/>
      <c r="AD9457"/>
      <c r="AE9457"/>
      <c r="AF9457"/>
      <c r="AG9457"/>
      <c r="AH9457"/>
    </row>
    <row r="9458" spans="1:34" x14ac:dyDescent="0.2">
      <c r="A9458"/>
      <c r="J9458"/>
      <c r="AA9458"/>
      <c r="AB9458"/>
      <c r="AC9458"/>
      <c r="AD9458"/>
      <c r="AE9458"/>
      <c r="AF9458"/>
      <c r="AG9458"/>
      <c r="AH9458"/>
    </row>
    <row r="9459" spans="1:34" x14ac:dyDescent="0.2">
      <c r="A9459"/>
      <c r="J9459"/>
      <c r="AA9459"/>
      <c r="AB9459"/>
      <c r="AC9459"/>
      <c r="AD9459"/>
      <c r="AE9459"/>
      <c r="AF9459"/>
      <c r="AG9459"/>
      <c r="AH9459"/>
    </row>
    <row r="9460" spans="1:34" x14ac:dyDescent="0.2">
      <c r="A9460"/>
      <c r="J9460"/>
      <c r="AA9460"/>
      <c r="AB9460"/>
      <c r="AC9460"/>
      <c r="AD9460"/>
      <c r="AE9460"/>
      <c r="AF9460"/>
      <c r="AG9460"/>
      <c r="AH9460"/>
    </row>
    <row r="9461" spans="1:34" x14ac:dyDescent="0.2">
      <c r="A9461"/>
      <c r="J9461"/>
      <c r="AA9461"/>
      <c r="AB9461"/>
      <c r="AC9461"/>
      <c r="AD9461"/>
      <c r="AE9461"/>
      <c r="AF9461"/>
      <c r="AG9461"/>
      <c r="AH9461"/>
    </row>
    <row r="9462" spans="1:34" x14ac:dyDescent="0.2">
      <c r="A9462"/>
      <c r="J9462"/>
      <c r="AA9462"/>
      <c r="AB9462"/>
      <c r="AC9462"/>
      <c r="AD9462"/>
      <c r="AE9462"/>
      <c r="AF9462"/>
      <c r="AG9462"/>
      <c r="AH9462"/>
    </row>
    <row r="9463" spans="1:34" x14ac:dyDescent="0.2">
      <c r="A9463"/>
      <c r="J9463"/>
      <c r="AA9463"/>
      <c r="AB9463"/>
      <c r="AC9463"/>
      <c r="AD9463"/>
      <c r="AE9463"/>
      <c r="AF9463"/>
      <c r="AG9463"/>
      <c r="AH9463"/>
    </row>
    <row r="9464" spans="1:34" x14ac:dyDescent="0.2">
      <c r="A9464"/>
      <c r="J9464"/>
      <c r="AA9464"/>
      <c r="AB9464"/>
      <c r="AC9464"/>
      <c r="AD9464"/>
      <c r="AE9464"/>
      <c r="AF9464"/>
      <c r="AG9464"/>
      <c r="AH9464"/>
    </row>
    <row r="9465" spans="1:34" x14ac:dyDescent="0.2">
      <c r="A9465"/>
      <c r="J9465"/>
      <c r="AA9465"/>
      <c r="AB9465"/>
      <c r="AC9465"/>
      <c r="AD9465"/>
      <c r="AE9465"/>
      <c r="AF9465"/>
      <c r="AG9465"/>
      <c r="AH9465"/>
    </row>
    <row r="9466" spans="1:34" x14ac:dyDescent="0.2">
      <c r="A9466"/>
      <c r="J9466"/>
      <c r="AA9466"/>
      <c r="AB9466"/>
      <c r="AC9466"/>
      <c r="AD9466"/>
      <c r="AE9466"/>
      <c r="AF9466"/>
      <c r="AG9466"/>
      <c r="AH9466"/>
    </row>
    <row r="9467" spans="1:34" x14ac:dyDescent="0.2">
      <c r="A9467"/>
      <c r="J9467"/>
      <c r="AA9467"/>
      <c r="AB9467"/>
      <c r="AC9467"/>
      <c r="AD9467"/>
      <c r="AE9467"/>
      <c r="AF9467"/>
      <c r="AG9467"/>
      <c r="AH9467"/>
    </row>
    <row r="9468" spans="1:34" x14ac:dyDescent="0.2">
      <c r="A9468"/>
      <c r="J9468"/>
      <c r="AA9468"/>
      <c r="AB9468"/>
      <c r="AC9468"/>
      <c r="AD9468"/>
      <c r="AE9468"/>
      <c r="AF9468"/>
      <c r="AG9468"/>
      <c r="AH9468"/>
    </row>
    <row r="9469" spans="1:34" x14ac:dyDescent="0.2">
      <c r="A9469"/>
      <c r="J9469"/>
      <c r="AA9469"/>
      <c r="AB9469"/>
      <c r="AC9469"/>
      <c r="AD9469"/>
      <c r="AE9469"/>
      <c r="AF9469"/>
      <c r="AG9469"/>
      <c r="AH9469"/>
    </row>
    <row r="9470" spans="1:34" x14ac:dyDescent="0.2">
      <c r="A9470"/>
      <c r="J9470"/>
      <c r="AA9470"/>
      <c r="AB9470"/>
      <c r="AC9470"/>
      <c r="AD9470"/>
      <c r="AE9470"/>
      <c r="AF9470"/>
      <c r="AG9470"/>
      <c r="AH9470"/>
    </row>
    <row r="9471" spans="1:34" x14ac:dyDescent="0.2">
      <c r="A9471"/>
      <c r="J9471"/>
      <c r="AA9471"/>
      <c r="AB9471"/>
      <c r="AC9471"/>
      <c r="AD9471"/>
      <c r="AE9471"/>
      <c r="AF9471"/>
      <c r="AG9471"/>
      <c r="AH9471"/>
    </row>
    <row r="9472" spans="1:34" x14ac:dyDescent="0.2">
      <c r="A9472"/>
      <c r="J9472"/>
      <c r="AA9472"/>
      <c r="AB9472"/>
      <c r="AC9472"/>
      <c r="AD9472"/>
      <c r="AE9472"/>
      <c r="AF9472"/>
      <c r="AG9472"/>
      <c r="AH9472"/>
    </row>
    <row r="9473" spans="1:34" x14ac:dyDescent="0.2">
      <c r="A9473"/>
      <c r="J9473"/>
      <c r="AA9473"/>
      <c r="AB9473"/>
      <c r="AC9473"/>
      <c r="AD9473"/>
      <c r="AE9473"/>
      <c r="AF9473"/>
      <c r="AG9473"/>
      <c r="AH9473"/>
    </row>
    <row r="9474" spans="1:34" x14ac:dyDescent="0.2">
      <c r="A9474"/>
      <c r="J9474"/>
      <c r="AA9474"/>
      <c r="AB9474"/>
      <c r="AC9474"/>
      <c r="AD9474"/>
      <c r="AE9474"/>
      <c r="AF9474"/>
      <c r="AG9474"/>
      <c r="AH9474"/>
    </row>
    <row r="9475" spans="1:34" x14ac:dyDescent="0.2">
      <c r="A9475"/>
      <c r="J9475"/>
      <c r="AA9475"/>
      <c r="AB9475"/>
      <c r="AC9475"/>
      <c r="AD9475"/>
      <c r="AE9475"/>
      <c r="AF9475"/>
      <c r="AG9475"/>
      <c r="AH9475"/>
    </row>
    <row r="9476" spans="1:34" x14ac:dyDescent="0.2">
      <c r="A9476"/>
      <c r="J9476"/>
      <c r="AA9476"/>
      <c r="AB9476"/>
      <c r="AC9476"/>
      <c r="AD9476"/>
      <c r="AE9476"/>
      <c r="AF9476"/>
      <c r="AG9476"/>
      <c r="AH9476"/>
    </row>
    <row r="9477" spans="1:34" x14ac:dyDescent="0.2">
      <c r="A9477"/>
      <c r="J9477"/>
      <c r="AA9477"/>
      <c r="AB9477"/>
      <c r="AC9477"/>
      <c r="AD9477"/>
      <c r="AE9477"/>
      <c r="AF9477"/>
      <c r="AG9477"/>
      <c r="AH9477"/>
    </row>
    <row r="9478" spans="1:34" x14ac:dyDescent="0.2">
      <c r="A9478"/>
      <c r="J9478"/>
      <c r="AA9478"/>
      <c r="AB9478"/>
      <c r="AC9478"/>
      <c r="AD9478"/>
      <c r="AE9478"/>
      <c r="AF9478"/>
      <c r="AG9478"/>
      <c r="AH9478"/>
    </row>
    <row r="9479" spans="1:34" x14ac:dyDescent="0.2">
      <c r="A9479"/>
      <c r="J9479"/>
      <c r="AA9479"/>
      <c r="AB9479"/>
      <c r="AC9479"/>
      <c r="AD9479"/>
      <c r="AE9479"/>
      <c r="AF9479"/>
      <c r="AG9479"/>
      <c r="AH9479"/>
    </row>
    <row r="9480" spans="1:34" x14ac:dyDescent="0.2">
      <c r="A9480"/>
      <c r="J9480"/>
      <c r="AA9480"/>
      <c r="AB9480"/>
      <c r="AC9480"/>
      <c r="AD9480"/>
      <c r="AE9480"/>
      <c r="AF9480"/>
      <c r="AG9480"/>
      <c r="AH9480"/>
    </row>
    <row r="9481" spans="1:34" x14ac:dyDescent="0.2">
      <c r="A9481"/>
      <c r="J9481"/>
      <c r="AA9481"/>
      <c r="AB9481"/>
      <c r="AC9481"/>
      <c r="AD9481"/>
      <c r="AE9481"/>
      <c r="AF9481"/>
      <c r="AG9481"/>
      <c r="AH9481"/>
    </row>
    <row r="9482" spans="1:34" x14ac:dyDescent="0.2">
      <c r="A9482"/>
      <c r="J9482"/>
      <c r="AA9482"/>
      <c r="AB9482"/>
      <c r="AC9482"/>
      <c r="AD9482"/>
      <c r="AE9482"/>
      <c r="AF9482"/>
      <c r="AG9482"/>
      <c r="AH9482"/>
    </row>
    <row r="9483" spans="1:34" x14ac:dyDescent="0.2">
      <c r="A9483"/>
      <c r="J9483"/>
      <c r="AA9483"/>
      <c r="AB9483"/>
      <c r="AC9483"/>
      <c r="AD9483"/>
      <c r="AE9483"/>
      <c r="AF9483"/>
      <c r="AG9483"/>
      <c r="AH9483"/>
    </row>
    <row r="9484" spans="1:34" x14ac:dyDescent="0.2">
      <c r="A9484"/>
      <c r="J9484"/>
      <c r="AA9484"/>
      <c r="AB9484"/>
      <c r="AC9484"/>
      <c r="AD9484"/>
      <c r="AE9484"/>
      <c r="AF9484"/>
      <c r="AG9484"/>
      <c r="AH9484"/>
    </row>
    <row r="9485" spans="1:34" x14ac:dyDescent="0.2">
      <c r="A9485"/>
      <c r="J9485"/>
      <c r="AA9485"/>
      <c r="AB9485"/>
      <c r="AC9485"/>
      <c r="AD9485"/>
      <c r="AE9485"/>
      <c r="AF9485"/>
      <c r="AG9485"/>
      <c r="AH9485"/>
    </row>
    <row r="9486" spans="1:34" x14ac:dyDescent="0.2">
      <c r="A9486"/>
      <c r="J9486"/>
      <c r="AA9486"/>
      <c r="AB9486"/>
      <c r="AC9486"/>
      <c r="AD9486"/>
      <c r="AE9486"/>
      <c r="AF9486"/>
      <c r="AG9486"/>
      <c r="AH9486"/>
    </row>
    <row r="9487" spans="1:34" x14ac:dyDescent="0.2">
      <c r="A9487"/>
      <c r="J9487"/>
      <c r="AA9487"/>
      <c r="AB9487"/>
      <c r="AC9487"/>
      <c r="AD9487"/>
      <c r="AE9487"/>
      <c r="AF9487"/>
      <c r="AG9487"/>
      <c r="AH9487"/>
    </row>
    <row r="9488" spans="1:34" x14ac:dyDescent="0.2">
      <c r="A9488"/>
      <c r="J9488"/>
      <c r="AA9488"/>
      <c r="AB9488"/>
      <c r="AC9488"/>
      <c r="AD9488"/>
      <c r="AE9488"/>
      <c r="AF9488"/>
      <c r="AG9488"/>
      <c r="AH9488"/>
    </row>
    <row r="9489" spans="1:34" x14ac:dyDescent="0.2">
      <c r="A9489"/>
      <c r="J9489"/>
      <c r="AA9489"/>
      <c r="AB9489"/>
      <c r="AC9489"/>
      <c r="AD9489"/>
      <c r="AE9489"/>
      <c r="AF9489"/>
      <c r="AG9489"/>
      <c r="AH9489"/>
    </row>
    <row r="9490" spans="1:34" x14ac:dyDescent="0.2">
      <c r="A9490"/>
      <c r="J9490"/>
      <c r="AA9490"/>
      <c r="AB9490"/>
      <c r="AC9490"/>
      <c r="AD9490"/>
      <c r="AE9490"/>
      <c r="AF9490"/>
      <c r="AG9490"/>
      <c r="AH9490"/>
    </row>
    <row r="9491" spans="1:34" x14ac:dyDescent="0.2">
      <c r="A9491"/>
      <c r="J9491"/>
      <c r="AA9491"/>
      <c r="AB9491"/>
      <c r="AC9491"/>
      <c r="AD9491"/>
      <c r="AE9491"/>
      <c r="AF9491"/>
      <c r="AG9491"/>
      <c r="AH9491"/>
    </row>
    <row r="9492" spans="1:34" x14ac:dyDescent="0.2">
      <c r="A9492"/>
      <c r="J9492"/>
      <c r="AA9492"/>
      <c r="AB9492"/>
      <c r="AC9492"/>
      <c r="AD9492"/>
      <c r="AE9492"/>
      <c r="AF9492"/>
      <c r="AG9492"/>
      <c r="AH9492"/>
    </row>
    <row r="9493" spans="1:34" x14ac:dyDescent="0.2">
      <c r="A9493"/>
      <c r="J9493"/>
      <c r="AA9493"/>
      <c r="AB9493"/>
      <c r="AC9493"/>
      <c r="AD9493"/>
      <c r="AE9493"/>
      <c r="AF9493"/>
      <c r="AG9493"/>
      <c r="AH9493"/>
    </row>
    <row r="9494" spans="1:34" x14ac:dyDescent="0.2">
      <c r="A9494"/>
      <c r="J9494"/>
      <c r="AA9494"/>
      <c r="AB9494"/>
      <c r="AC9494"/>
      <c r="AD9494"/>
      <c r="AE9494"/>
      <c r="AF9494"/>
      <c r="AG9494"/>
      <c r="AH9494"/>
    </row>
    <row r="9495" spans="1:34" x14ac:dyDescent="0.2">
      <c r="A9495"/>
      <c r="J9495"/>
      <c r="AA9495"/>
      <c r="AB9495"/>
      <c r="AC9495"/>
      <c r="AD9495"/>
      <c r="AE9495"/>
      <c r="AF9495"/>
      <c r="AG9495"/>
      <c r="AH9495"/>
    </row>
    <row r="9496" spans="1:34" x14ac:dyDescent="0.2">
      <c r="A9496"/>
      <c r="J9496"/>
      <c r="AA9496"/>
      <c r="AB9496"/>
      <c r="AC9496"/>
      <c r="AD9496"/>
      <c r="AE9496"/>
      <c r="AF9496"/>
      <c r="AG9496"/>
      <c r="AH9496"/>
    </row>
    <row r="9497" spans="1:34" x14ac:dyDescent="0.2">
      <c r="A9497"/>
      <c r="J9497"/>
      <c r="AA9497"/>
      <c r="AB9497"/>
      <c r="AC9497"/>
      <c r="AD9497"/>
      <c r="AE9497"/>
      <c r="AF9497"/>
      <c r="AG9497"/>
      <c r="AH9497"/>
    </row>
    <row r="9498" spans="1:34" x14ac:dyDescent="0.2">
      <c r="A9498"/>
      <c r="J9498"/>
      <c r="AA9498"/>
      <c r="AB9498"/>
      <c r="AC9498"/>
      <c r="AD9498"/>
      <c r="AE9498"/>
      <c r="AF9498"/>
      <c r="AG9498"/>
      <c r="AH9498"/>
    </row>
    <row r="9499" spans="1:34" x14ac:dyDescent="0.2">
      <c r="A9499"/>
      <c r="J9499"/>
      <c r="AA9499"/>
      <c r="AB9499"/>
      <c r="AC9499"/>
      <c r="AD9499"/>
      <c r="AE9499"/>
      <c r="AF9499"/>
      <c r="AG9499"/>
      <c r="AH9499"/>
    </row>
    <row r="9500" spans="1:34" x14ac:dyDescent="0.2">
      <c r="A9500"/>
      <c r="J9500"/>
      <c r="AA9500"/>
      <c r="AB9500"/>
      <c r="AC9500"/>
      <c r="AD9500"/>
      <c r="AE9500"/>
      <c r="AF9500"/>
      <c r="AG9500"/>
      <c r="AH9500"/>
    </row>
    <row r="9501" spans="1:34" x14ac:dyDescent="0.2">
      <c r="A9501"/>
      <c r="J9501"/>
      <c r="AA9501"/>
      <c r="AB9501"/>
      <c r="AC9501"/>
      <c r="AD9501"/>
      <c r="AE9501"/>
      <c r="AF9501"/>
      <c r="AG9501"/>
      <c r="AH9501"/>
    </row>
    <row r="9502" spans="1:34" x14ac:dyDescent="0.2">
      <c r="A9502"/>
      <c r="J9502"/>
      <c r="AA9502"/>
      <c r="AB9502"/>
      <c r="AC9502"/>
      <c r="AD9502"/>
      <c r="AE9502"/>
      <c r="AF9502"/>
      <c r="AG9502"/>
      <c r="AH9502"/>
    </row>
    <row r="9503" spans="1:34" x14ac:dyDescent="0.2">
      <c r="A9503"/>
      <c r="J9503"/>
      <c r="AA9503"/>
      <c r="AB9503"/>
      <c r="AC9503"/>
      <c r="AD9503"/>
      <c r="AE9503"/>
      <c r="AF9503"/>
      <c r="AG9503"/>
      <c r="AH9503"/>
    </row>
    <row r="9504" spans="1:34" x14ac:dyDescent="0.2">
      <c r="A9504"/>
      <c r="J9504"/>
      <c r="AA9504"/>
      <c r="AB9504"/>
      <c r="AC9504"/>
      <c r="AD9504"/>
      <c r="AE9504"/>
      <c r="AF9504"/>
      <c r="AG9504"/>
      <c r="AH9504"/>
    </row>
    <row r="9505" spans="1:34" x14ac:dyDescent="0.2">
      <c r="A9505"/>
      <c r="J9505"/>
      <c r="AA9505"/>
      <c r="AB9505"/>
      <c r="AC9505"/>
      <c r="AD9505"/>
      <c r="AE9505"/>
      <c r="AF9505"/>
      <c r="AG9505"/>
      <c r="AH9505"/>
    </row>
    <row r="9506" spans="1:34" x14ac:dyDescent="0.2">
      <c r="A9506"/>
      <c r="J9506"/>
      <c r="AA9506"/>
      <c r="AB9506"/>
      <c r="AC9506"/>
      <c r="AD9506"/>
      <c r="AE9506"/>
      <c r="AF9506"/>
      <c r="AG9506"/>
      <c r="AH9506"/>
    </row>
    <row r="9507" spans="1:34" x14ac:dyDescent="0.2">
      <c r="A9507"/>
      <c r="J9507"/>
      <c r="AA9507"/>
      <c r="AB9507"/>
      <c r="AC9507"/>
      <c r="AD9507"/>
      <c r="AE9507"/>
      <c r="AF9507"/>
      <c r="AG9507"/>
      <c r="AH9507"/>
    </row>
    <row r="9508" spans="1:34" x14ac:dyDescent="0.2">
      <c r="A9508"/>
      <c r="J9508"/>
      <c r="AA9508"/>
      <c r="AB9508"/>
      <c r="AC9508"/>
      <c r="AD9508"/>
      <c r="AE9508"/>
      <c r="AF9508"/>
      <c r="AG9508"/>
      <c r="AH9508"/>
    </row>
    <row r="9509" spans="1:34" x14ac:dyDescent="0.2">
      <c r="A9509"/>
      <c r="J9509"/>
      <c r="AA9509"/>
      <c r="AB9509"/>
      <c r="AC9509"/>
      <c r="AD9509"/>
      <c r="AE9509"/>
      <c r="AF9509"/>
      <c r="AG9509"/>
      <c r="AH9509"/>
    </row>
    <row r="9510" spans="1:34" x14ac:dyDescent="0.2">
      <c r="A9510"/>
      <c r="J9510"/>
      <c r="AA9510"/>
      <c r="AB9510"/>
      <c r="AC9510"/>
      <c r="AD9510"/>
      <c r="AE9510"/>
      <c r="AF9510"/>
      <c r="AG9510"/>
      <c r="AH9510"/>
    </row>
    <row r="9511" spans="1:34" x14ac:dyDescent="0.2">
      <c r="A9511"/>
      <c r="J9511"/>
      <c r="AA9511"/>
      <c r="AB9511"/>
      <c r="AC9511"/>
      <c r="AD9511"/>
      <c r="AE9511"/>
      <c r="AF9511"/>
      <c r="AG9511"/>
      <c r="AH9511"/>
    </row>
    <row r="9512" spans="1:34" x14ac:dyDescent="0.2">
      <c r="A9512"/>
      <c r="J9512"/>
      <c r="AA9512"/>
      <c r="AB9512"/>
      <c r="AC9512"/>
      <c r="AD9512"/>
      <c r="AE9512"/>
      <c r="AF9512"/>
      <c r="AG9512"/>
      <c r="AH9512"/>
    </row>
    <row r="9513" spans="1:34" x14ac:dyDescent="0.2">
      <c r="A9513"/>
      <c r="J9513"/>
      <c r="AA9513"/>
      <c r="AB9513"/>
      <c r="AC9513"/>
      <c r="AD9513"/>
      <c r="AE9513"/>
      <c r="AF9513"/>
      <c r="AG9513"/>
      <c r="AH9513"/>
    </row>
    <row r="9514" spans="1:34" x14ac:dyDescent="0.2">
      <c r="A9514"/>
      <c r="J9514"/>
      <c r="AA9514"/>
      <c r="AB9514"/>
      <c r="AC9514"/>
      <c r="AD9514"/>
      <c r="AE9514"/>
      <c r="AF9514"/>
      <c r="AG9514"/>
      <c r="AH9514"/>
    </row>
    <row r="9515" spans="1:34" x14ac:dyDescent="0.2">
      <c r="A9515"/>
      <c r="J9515"/>
      <c r="AA9515"/>
      <c r="AB9515"/>
      <c r="AC9515"/>
      <c r="AD9515"/>
      <c r="AE9515"/>
      <c r="AF9515"/>
      <c r="AG9515"/>
      <c r="AH9515"/>
    </row>
    <row r="9516" spans="1:34" x14ac:dyDescent="0.2">
      <c r="A9516"/>
      <c r="J9516"/>
      <c r="AA9516"/>
      <c r="AB9516"/>
      <c r="AC9516"/>
      <c r="AD9516"/>
      <c r="AE9516"/>
      <c r="AF9516"/>
      <c r="AG9516"/>
      <c r="AH9516"/>
    </row>
    <row r="9517" spans="1:34" x14ac:dyDescent="0.2">
      <c r="A9517"/>
      <c r="J9517"/>
      <c r="AA9517"/>
      <c r="AB9517"/>
      <c r="AC9517"/>
      <c r="AD9517"/>
      <c r="AE9517"/>
      <c r="AF9517"/>
      <c r="AG9517"/>
      <c r="AH9517"/>
    </row>
    <row r="9518" spans="1:34" x14ac:dyDescent="0.2">
      <c r="A9518"/>
      <c r="J9518"/>
      <c r="AA9518"/>
      <c r="AB9518"/>
      <c r="AC9518"/>
      <c r="AD9518"/>
      <c r="AE9518"/>
      <c r="AF9518"/>
      <c r="AG9518"/>
      <c r="AH9518"/>
    </row>
    <row r="9519" spans="1:34" x14ac:dyDescent="0.2">
      <c r="A9519"/>
      <c r="J9519"/>
      <c r="AA9519"/>
      <c r="AB9519"/>
      <c r="AC9519"/>
      <c r="AD9519"/>
      <c r="AE9519"/>
      <c r="AF9519"/>
      <c r="AG9519"/>
      <c r="AH9519"/>
    </row>
    <row r="9520" spans="1:34" x14ac:dyDescent="0.2">
      <c r="A9520"/>
      <c r="J9520"/>
      <c r="AA9520"/>
      <c r="AB9520"/>
      <c r="AC9520"/>
      <c r="AD9520"/>
      <c r="AE9520"/>
      <c r="AF9520"/>
      <c r="AG9520"/>
      <c r="AH9520"/>
    </row>
    <row r="9521" spans="1:34" x14ac:dyDescent="0.2">
      <c r="A9521"/>
      <c r="J9521"/>
      <c r="AA9521"/>
      <c r="AB9521"/>
      <c r="AC9521"/>
      <c r="AD9521"/>
      <c r="AE9521"/>
      <c r="AF9521"/>
      <c r="AG9521"/>
      <c r="AH9521"/>
    </row>
    <row r="9522" spans="1:34" x14ac:dyDescent="0.2">
      <c r="A9522"/>
      <c r="J9522"/>
      <c r="AA9522"/>
      <c r="AB9522"/>
      <c r="AC9522"/>
      <c r="AD9522"/>
      <c r="AE9522"/>
      <c r="AF9522"/>
      <c r="AG9522"/>
      <c r="AH9522"/>
    </row>
    <row r="9523" spans="1:34" x14ac:dyDescent="0.2">
      <c r="A9523"/>
      <c r="J9523"/>
      <c r="AA9523"/>
      <c r="AB9523"/>
      <c r="AC9523"/>
      <c r="AD9523"/>
      <c r="AE9523"/>
      <c r="AF9523"/>
      <c r="AG9523"/>
      <c r="AH9523"/>
    </row>
    <row r="9524" spans="1:34" x14ac:dyDescent="0.2">
      <c r="A9524"/>
      <c r="J9524"/>
      <c r="AA9524"/>
      <c r="AB9524"/>
      <c r="AC9524"/>
      <c r="AD9524"/>
      <c r="AE9524"/>
      <c r="AF9524"/>
      <c r="AG9524"/>
      <c r="AH9524"/>
    </row>
    <row r="9525" spans="1:34" x14ac:dyDescent="0.2">
      <c r="A9525"/>
      <c r="J9525"/>
      <c r="AA9525"/>
      <c r="AB9525"/>
      <c r="AC9525"/>
      <c r="AD9525"/>
      <c r="AE9525"/>
      <c r="AF9525"/>
      <c r="AG9525"/>
      <c r="AH9525"/>
    </row>
    <row r="9526" spans="1:34" x14ac:dyDescent="0.2">
      <c r="A9526"/>
      <c r="J9526"/>
      <c r="AA9526"/>
      <c r="AB9526"/>
      <c r="AC9526"/>
      <c r="AD9526"/>
      <c r="AE9526"/>
      <c r="AF9526"/>
      <c r="AG9526"/>
      <c r="AH9526"/>
    </row>
    <row r="9527" spans="1:34" x14ac:dyDescent="0.2">
      <c r="A9527"/>
      <c r="J9527"/>
      <c r="AA9527"/>
      <c r="AB9527"/>
      <c r="AC9527"/>
      <c r="AD9527"/>
      <c r="AE9527"/>
      <c r="AF9527"/>
      <c r="AG9527"/>
      <c r="AH9527"/>
    </row>
    <row r="9528" spans="1:34" x14ac:dyDescent="0.2">
      <c r="A9528"/>
      <c r="J9528"/>
      <c r="AA9528"/>
      <c r="AB9528"/>
      <c r="AC9528"/>
      <c r="AD9528"/>
      <c r="AE9528"/>
      <c r="AF9528"/>
      <c r="AG9528"/>
      <c r="AH9528"/>
    </row>
    <row r="9529" spans="1:34" x14ac:dyDescent="0.2">
      <c r="A9529"/>
      <c r="J9529"/>
      <c r="AA9529"/>
      <c r="AB9529"/>
      <c r="AC9529"/>
      <c r="AD9529"/>
      <c r="AE9529"/>
      <c r="AF9529"/>
      <c r="AG9529"/>
      <c r="AH9529"/>
    </row>
    <row r="9530" spans="1:34" x14ac:dyDescent="0.2">
      <c r="A9530"/>
      <c r="J9530"/>
      <c r="AA9530"/>
      <c r="AB9530"/>
      <c r="AC9530"/>
      <c r="AD9530"/>
      <c r="AE9530"/>
      <c r="AF9530"/>
      <c r="AG9530"/>
      <c r="AH9530"/>
    </row>
    <row r="9531" spans="1:34" x14ac:dyDescent="0.2">
      <c r="A9531"/>
      <c r="J9531"/>
      <c r="AA9531"/>
      <c r="AB9531"/>
      <c r="AC9531"/>
      <c r="AD9531"/>
      <c r="AE9531"/>
      <c r="AF9531"/>
      <c r="AG9531"/>
      <c r="AH9531"/>
    </row>
    <row r="9532" spans="1:34" x14ac:dyDescent="0.2">
      <c r="A9532"/>
      <c r="J9532"/>
      <c r="AA9532"/>
      <c r="AB9532"/>
      <c r="AC9532"/>
      <c r="AD9532"/>
      <c r="AE9532"/>
      <c r="AF9532"/>
      <c r="AG9532"/>
      <c r="AH9532"/>
    </row>
    <row r="9533" spans="1:34" x14ac:dyDescent="0.2">
      <c r="A9533"/>
      <c r="J9533"/>
      <c r="AA9533"/>
      <c r="AB9533"/>
      <c r="AC9533"/>
      <c r="AD9533"/>
      <c r="AE9533"/>
      <c r="AF9533"/>
      <c r="AG9533"/>
      <c r="AH9533"/>
    </row>
    <row r="9534" spans="1:34" x14ac:dyDescent="0.2">
      <c r="A9534"/>
      <c r="J9534"/>
      <c r="AA9534"/>
      <c r="AB9534"/>
      <c r="AC9534"/>
      <c r="AD9534"/>
      <c r="AE9534"/>
      <c r="AF9534"/>
      <c r="AG9534"/>
      <c r="AH9534"/>
    </row>
    <row r="9535" spans="1:34" x14ac:dyDescent="0.2">
      <c r="A9535"/>
      <c r="J9535"/>
      <c r="AA9535"/>
      <c r="AB9535"/>
      <c r="AC9535"/>
      <c r="AD9535"/>
      <c r="AE9535"/>
      <c r="AF9535"/>
      <c r="AG9535"/>
      <c r="AH9535"/>
    </row>
    <row r="9536" spans="1:34" x14ac:dyDescent="0.2">
      <c r="A9536"/>
      <c r="J9536"/>
      <c r="AA9536"/>
      <c r="AB9536"/>
      <c r="AC9536"/>
      <c r="AD9536"/>
      <c r="AE9536"/>
      <c r="AF9536"/>
      <c r="AG9536"/>
      <c r="AH9536"/>
    </row>
    <row r="9537" spans="1:34" x14ac:dyDescent="0.2">
      <c r="A9537"/>
      <c r="J9537"/>
      <c r="AA9537"/>
      <c r="AB9537"/>
      <c r="AC9537"/>
      <c r="AD9537"/>
      <c r="AE9537"/>
      <c r="AF9537"/>
      <c r="AG9537"/>
      <c r="AH9537"/>
    </row>
    <row r="9538" spans="1:34" x14ac:dyDescent="0.2">
      <c r="A9538"/>
      <c r="J9538"/>
      <c r="AA9538"/>
      <c r="AB9538"/>
      <c r="AC9538"/>
      <c r="AD9538"/>
      <c r="AE9538"/>
      <c r="AF9538"/>
      <c r="AG9538"/>
      <c r="AH9538"/>
    </row>
    <row r="9539" spans="1:34" x14ac:dyDescent="0.2">
      <c r="A9539"/>
      <c r="J9539"/>
      <c r="AA9539"/>
      <c r="AB9539"/>
      <c r="AC9539"/>
      <c r="AD9539"/>
      <c r="AE9539"/>
      <c r="AF9539"/>
      <c r="AG9539"/>
      <c r="AH9539"/>
    </row>
    <row r="9540" spans="1:34" x14ac:dyDescent="0.2">
      <c r="A9540"/>
      <c r="J9540"/>
      <c r="AA9540"/>
      <c r="AB9540"/>
      <c r="AC9540"/>
      <c r="AD9540"/>
      <c r="AE9540"/>
      <c r="AF9540"/>
      <c r="AG9540"/>
      <c r="AH9540"/>
    </row>
    <row r="9541" spans="1:34" x14ac:dyDescent="0.2">
      <c r="A9541"/>
      <c r="J9541"/>
      <c r="AA9541"/>
      <c r="AB9541"/>
      <c r="AC9541"/>
      <c r="AD9541"/>
      <c r="AE9541"/>
      <c r="AF9541"/>
      <c r="AG9541"/>
      <c r="AH9541"/>
    </row>
    <row r="9542" spans="1:34" x14ac:dyDescent="0.2">
      <c r="A9542"/>
      <c r="J9542"/>
      <c r="AA9542"/>
      <c r="AB9542"/>
      <c r="AC9542"/>
      <c r="AD9542"/>
      <c r="AE9542"/>
      <c r="AF9542"/>
      <c r="AG9542"/>
      <c r="AH9542"/>
    </row>
    <row r="9543" spans="1:34" x14ac:dyDescent="0.2">
      <c r="A9543"/>
      <c r="J9543"/>
      <c r="AA9543"/>
      <c r="AB9543"/>
      <c r="AC9543"/>
      <c r="AD9543"/>
      <c r="AE9543"/>
      <c r="AF9543"/>
      <c r="AG9543"/>
      <c r="AH9543"/>
    </row>
    <row r="9544" spans="1:34" x14ac:dyDescent="0.2">
      <c r="A9544"/>
      <c r="J9544"/>
      <c r="AA9544"/>
      <c r="AB9544"/>
      <c r="AC9544"/>
      <c r="AD9544"/>
      <c r="AE9544"/>
      <c r="AF9544"/>
      <c r="AG9544"/>
      <c r="AH9544"/>
    </row>
    <row r="9545" spans="1:34" x14ac:dyDescent="0.2">
      <c r="A9545"/>
      <c r="J9545"/>
      <c r="AA9545"/>
      <c r="AB9545"/>
      <c r="AC9545"/>
      <c r="AD9545"/>
      <c r="AE9545"/>
      <c r="AF9545"/>
      <c r="AG9545"/>
      <c r="AH9545"/>
    </row>
    <row r="9546" spans="1:34" x14ac:dyDescent="0.2">
      <c r="A9546"/>
      <c r="J9546"/>
      <c r="AA9546"/>
      <c r="AB9546"/>
      <c r="AC9546"/>
      <c r="AD9546"/>
      <c r="AE9546"/>
      <c r="AF9546"/>
      <c r="AG9546"/>
      <c r="AH9546"/>
    </row>
    <row r="9547" spans="1:34" x14ac:dyDescent="0.2">
      <c r="A9547"/>
      <c r="J9547"/>
      <c r="AA9547"/>
      <c r="AB9547"/>
      <c r="AC9547"/>
      <c r="AD9547"/>
      <c r="AE9547"/>
      <c r="AF9547"/>
      <c r="AG9547"/>
      <c r="AH9547"/>
    </row>
    <row r="9548" spans="1:34" x14ac:dyDescent="0.2">
      <c r="A9548"/>
      <c r="J9548"/>
      <c r="AA9548"/>
      <c r="AB9548"/>
      <c r="AC9548"/>
      <c r="AD9548"/>
      <c r="AE9548"/>
      <c r="AF9548"/>
      <c r="AG9548"/>
      <c r="AH9548"/>
    </row>
    <row r="9549" spans="1:34" x14ac:dyDescent="0.2">
      <c r="A9549"/>
      <c r="J9549"/>
      <c r="AA9549"/>
      <c r="AB9549"/>
      <c r="AC9549"/>
      <c r="AD9549"/>
      <c r="AE9549"/>
      <c r="AF9549"/>
      <c r="AG9549"/>
      <c r="AH9549"/>
    </row>
    <row r="9550" spans="1:34" x14ac:dyDescent="0.2">
      <c r="A9550"/>
      <c r="J9550"/>
      <c r="AA9550"/>
      <c r="AB9550"/>
      <c r="AC9550"/>
      <c r="AD9550"/>
      <c r="AE9550"/>
      <c r="AF9550"/>
      <c r="AG9550"/>
      <c r="AH9550"/>
    </row>
    <row r="9551" spans="1:34" x14ac:dyDescent="0.2">
      <c r="A9551"/>
      <c r="J9551"/>
      <c r="AA9551"/>
      <c r="AB9551"/>
      <c r="AC9551"/>
      <c r="AD9551"/>
      <c r="AE9551"/>
      <c r="AF9551"/>
      <c r="AG9551"/>
      <c r="AH9551"/>
    </row>
    <row r="9552" spans="1:34" x14ac:dyDescent="0.2">
      <c r="A9552"/>
      <c r="J9552"/>
      <c r="AA9552"/>
      <c r="AB9552"/>
      <c r="AC9552"/>
      <c r="AD9552"/>
      <c r="AE9552"/>
      <c r="AF9552"/>
      <c r="AG9552"/>
      <c r="AH9552"/>
    </row>
    <row r="9553" spans="1:34" x14ac:dyDescent="0.2">
      <c r="A9553"/>
      <c r="J9553"/>
      <c r="AA9553"/>
      <c r="AB9553"/>
      <c r="AC9553"/>
      <c r="AD9553"/>
      <c r="AE9553"/>
      <c r="AF9553"/>
      <c r="AG9553"/>
      <c r="AH9553"/>
    </row>
    <row r="9554" spans="1:34" x14ac:dyDescent="0.2">
      <c r="A9554"/>
      <c r="J9554"/>
      <c r="AA9554"/>
      <c r="AB9554"/>
      <c r="AC9554"/>
      <c r="AD9554"/>
      <c r="AE9554"/>
      <c r="AF9554"/>
      <c r="AG9554"/>
      <c r="AH9554"/>
    </row>
    <row r="9555" spans="1:34" x14ac:dyDescent="0.2">
      <c r="A9555"/>
      <c r="J9555"/>
      <c r="AA9555"/>
      <c r="AB9555"/>
      <c r="AC9555"/>
      <c r="AD9555"/>
      <c r="AE9555"/>
      <c r="AF9555"/>
      <c r="AG9555"/>
      <c r="AH9555"/>
    </row>
    <row r="9556" spans="1:34" x14ac:dyDescent="0.2">
      <c r="A9556"/>
      <c r="J9556"/>
      <c r="AA9556"/>
      <c r="AB9556"/>
      <c r="AC9556"/>
      <c r="AD9556"/>
      <c r="AE9556"/>
      <c r="AF9556"/>
      <c r="AG9556"/>
      <c r="AH9556"/>
    </row>
    <row r="9557" spans="1:34" x14ac:dyDescent="0.2">
      <c r="A9557"/>
      <c r="J9557"/>
      <c r="AA9557"/>
      <c r="AB9557"/>
      <c r="AC9557"/>
      <c r="AD9557"/>
      <c r="AE9557"/>
      <c r="AF9557"/>
      <c r="AG9557"/>
      <c r="AH9557"/>
    </row>
    <row r="9558" spans="1:34" x14ac:dyDescent="0.2">
      <c r="A9558"/>
      <c r="J9558"/>
      <c r="AA9558"/>
      <c r="AB9558"/>
      <c r="AC9558"/>
      <c r="AD9558"/>
      <c r="AE9558"/>
      <c r="AF9558"/>
      <c r="AG9558"/>
      <c r="AH9558"/>
    </row>
    <row r="9559" spans="1:34" x14ac:dyDescent="0.2">
      <c r="A9559"/>
      <c r="J9559"/>
      <c r="AA9559"/>
      <c r="AB9559"/>
      <c r="AC9559"/>
      <c r="AD9559"/>
      <c r="AE9559"/>
      <c r="AF9559"/>
      <c r="AG9559"/>
      <c r="AH9559"/>
    </row>
    <row r="9560" spans="1:34" x14ac:dyDescent="0.2">
      <c r="A9560"/>
      <c r="J9560"/>
      <c r="AA9560"/>
      <c r="AB9560"/>
      <c r="AC9560"/>
      <c r="AD9560"/>
      <c r="AE9560"/>
      <c r="AF9560"/>
      <c r="AG9560"/>
      <c r="AH9560"/>
    </row>
    <row r="9561" spans="1:34" x14ac:dyDescent="0.2">
      <c r="A9561"/>
      <c r="J9561"/>
      <c r="AA9561"/>
      <c r="AB9561"/>
      <c r="AC9561"/>
      <c r="AD9561"/>
      <c r="AE9561"/>
      <c r="AF9561"/>
      <c r="AG9561"/>
      <c r="AH9561"/>
    </row>
    <row r="9562" spans="1:34" x14ac:dyDescent="0.2">
      <c r="A9562"/>
      <c r="J9562"/>
      <c r="AA9562"/>
      <c r="AB9562"/>
      <c r="AC9562"/>
      <c r="AD9562"/>
      <c r="AE9562"/>
      <c r="AF9562"/>
      <c r="AG9562"/>
      <c r="AH9562"/>
    </row>
    <row r="9563" spans="1:34" x14ac:dyDescent="0.2">
      <c r="A9563"/>
      <c r="J9563"/>
      <c r="AA9563"/>
      <c r="AB9563"/>
      <c r="AC9563"/>
      <c r="AD9563"/>
      <c r="AE9563"/>
      <c r="AF9563"/>
      <c r="AG9563"/>
      <c r="AH9563"/>
    </row>
    <row r="9564" spans="1:34" x14ac:dyDescent="0.2">
      <c r="A9564"/>
      <c r="J9564"/>
      <c r="AA9564"/>
      <c r="AB9564"/>
      <c r="AC9564"/>
      <c r="AD9564"/>
      <c r="AE9564"/>
      <c r="AF9564"/>
      <c r="AG9564"/>
      <c r="AH9564"/>
    </row>
    <row r="9565" spans="1:34" x14ac:dyDescent="0.2">
      <c r="A9565"/>
      <c r="J9565"/>
      <c r="AA9565"/>
      <c r="AB9565"/>
      <c r="AC9565"/>
      <c r="AD9565"/>
      <c r="AE9565"/>
      <c r="AF9565"/>
      <c r="AG9565"/>
      <c r="AH9565"/>
    </row>
    <row r="9566" spans="1:34" x14ac:dyDescent="0.2">
      <c r="A9566"/>
      <c r="J9566"/>
      <c r="AA9566"/>
      <c r="AB9566"/>
      <c r="AC9566"/>
      <c r="AD9566"/>
      <c r="AE9566"/>
      <c r="AF9566"/>
      <c r="AG9566"/>
      <c r="AH9566"/>
    </row>
    <row r="9567" spans="1:34" x14ac:dyDescent="0.2">
      <c r="A9567"/>
      <c r="J9567"/>
      <c r="AA9567"/>
      <c r="AB9567"/>
      <c r="AC9567"/>
      <c r="AD9567"/>
      <c r="AE9567"/>
      <c r="AF9567"/>
      <c r="AG9567"/>
      <c r="AH9567"/>
    </row>
    <row r="9568" spans="1:34" x14ac:dyDescent="0.2">
      <c r="A9568"/>
      <c r="J9568"/>
      <c r="AA9568"/>
      <c r="AB9568"/>
      <c r="AC9568"/>
      <c r="AD9568"/>
      <c r="AE9568"/>
      <c r="AF9568"/>
      <c r="AG9568"/>
      <c r="AH9568"/>
    </row>
    <row r="9569" spans="1:34" x14ac:dyDescent="0.2">
      <c r="A9569"/>
      <c r="J9569"/>
      <c r="AA9569"/>
      <c r="AB9569"/>
      <c r="AC9569"/>
      <c r="AD9569"/>
      <c r="AE9569"/>
      <c r="AF9569"/>
      <c r="AG9569"/>
      <c r="AH9569"/>
    </row>
    <row r="9570" spans="1:34" x14ac:dyDescent="0.2">
      <c r="A9570"/>
      <c r="J9570"/>
      <c r="AA9570"/>
      <c r="AB9570"/>
      <c r="AC9570"/>
      <c r="AD9570"/>
      <c r="AE9570"/>
      <c r="AF9570"/>
      <c r="AG9570"/>
      <c r="AH9570"/>
    </row>
    <row r="9571" spans="1:34" x14ac:dyDescent="0.2">
      <c r="A9571"/>
      <c r="J9571"/>
      <c r="AA9571"/>
      <c r="AB9571"/>
      <c r="AC9571"/>
      <c r="AD9571"/>
      <c r="AE9571"/>
      <c r="AF9571"/>
      <c r="AG9571"/>
      <c r="AH9571"/>
    </row>
    <row r="9572" spans="1:34" x14ac:dyDescent="0.2">
      <c r="A9572"/>
      <c r="J9572"/>
      <c r="AA9572"/>
      <c r="AB9572"/>
      <c r="AC9572"/>
      <c r="AD9572"/>
      <c r="AE9572"/>
      <c r="AF9572"/>
      <c r="AG9572"/>
      <c r="AH9572"/>
    </row>
    <row r="9573" spans="1:34" x14ac:dyDescent="0.2">
      <c r="A9573"/>
      <c r="J9573"/>
      <c r="AA9573"/>
      <c r="AB9573"/>
      <c r="AC9573"/>
      <c r="AD9573"/>
      <c r="AE9573"/>
      <c r="AF9573"/>
      <c r="AG9573"/>
      <c r="AH9573"/>
    </row>
    <row r="9574" spans="1:34" x14ac:dyDescent="0.2">
      <c r="A9574"/>
      <c r="J9574"/>
      <c r="AA9574"/>
      <c r="AB9574"/>
      <c r="AC9574"/>
      <c r="AD9574"/>
      <c r="AE9574"/>
      <c r="AF9574"/>
      <c r="AG9574"/>
      <c r="AH9574"/>
    </row>
    <row r="9575" spans="1:34" x14ac:dyDescent="0.2">
      <c r="A9575"/>
      <c r="J9575"/>
      <c r="AA9575"/>
      <c r="AB9575"/>
      <c r="AC9575"/>
      <c r="AD9575"/>
      <c r="AE9575"/>
      <c r="AF9575"/>
      <c r="AG9575"/>
      <c r="AH9575"/>
    </row>
    <row r="9576" spans="1:34" x14ac:dyDescent="0.2">
      <c r="A9576"/>
      <c r="J9576"/>
      <c r="AA9576"/>
      <c r="AB9576"/>
      <c r="AC9576"/>
      <c r="AD9576"/>
      <c r="AE9576"/>
      <c r="AF9576"/>
      <c r="AG9576"/>
      <c r="AH9576"/>
    </row>
    <row r="9577" spans="1:34" x14ac:dyDescent="0.2">
      <c r="A9577"/>
      <c r="J9577"/>
      <c r="AA9577"/>
      <c r="AB9577"/>
      <c r="AC9577"/>
      <c r="AD9577"/>
      <c r="AE9577"/>
      <c r="AF9577"/>
      <c r="AG9577"/>
      <c r="AH9577"/>
    </row>
    <row r="9578" spans="1:34" x14ac:dyDescent="0.2">
      <c r="A9578"/>
      <c r="J9578"/>
      <c r="AA9578"/>
      <c r="AB9578"/>
      <c r="AC9578"/>
      <c r="AD9578"/>
      <c r="AE9578"/>
      <c r="AF9578"/>
      <c r="AG9578"/>
      <c r="AH9578"/>
    </row>
    <row r="9579" spans="1:34" x14ac:dyDescent="0.2">
      <c r="A9579"/>
      <c r="J9579"/>
      <c r="AA9579"/>
      <c r="AB9579"/>
      <c r="AC9579"/>
      <c r="AD9579"/>
      <c r="AE9579"/>
      <c r="AF9579"/>
      <c r="AG9579"/>
      <c r="AH9579"/>
    </row>
    <row r="9580" spans="1:34" x14ac:dyDescent="0.2">
      <c r="A9580"/>
      <c r="J9580"/>
      <c r="AA9580"/>
      <c r="AB9580"/>
      <c r="AC9580"/>
      <c r="AD9580"/>
      <c r="AE9580"/>
      <c r="AF9580"/>
      <c r="AG9580"/>
      <c r="AH9580"/>
    </row>
    <row r="9581" spans="1:34" x14ac:dyDescent="0.2">
      <c r="A9581"/>
      <c r="J9581"/>
      <c r="AA9581"/>
      <c r="AB9581"/>
      <c r="AC9581"/>
      <c r="AD9581"/>
      <c r="AE9581"/>
      <c r="AF9581"/>
      <c r="AG9581"/>
      <c r="AH9581"/>
    </row>
    <row r="9582" spans="1:34" x14ac:dyDescent="0.2">
      <c r="A9582"/>
      <c r="J9582"/>
      <c r="AA9582"/>
      <c r="AB9582"/>
      <c r="AC9582"/>
      <c r="AD9582"/>
      <c r="AE9582"/>
      <c r="AF9582"/>
      <c r="AG9582"/>
      <c r="AH9582"/>
    </row>
    <row r="9583" spans="1:34" x14ac:dyDescent="0.2">
      <c r="A9583"/>
      <c r="J9583"/>
      <c r="AA9583"/>
      <c r="AB9583"/>
      <c r="AC9583"/>
      <c r="AD9583"/>
      <c r="AE9583"/>
      <c r="AF9583"/>
      <c r="AG9583"/>
      <c r="AH9583"/>
    </row>
    <row r="9584" spans="1:34" x14ac:dyDescent="0.2">
      <c r="A9584"/>
      <c r="J9584"/>
      <c r="AA9584"/>
      <c r="AB9584"/>
      <c r="AC9584"/>
      <c r="AD9584"/>
      <c r="AE9584"/>
      <c r="AF9584"/>
      <c r="AG9584"/>
      <c r="AH9584"/>
    </row>
    <row r="9585" spans="1:34" x14ac:dyDescent="0.2">
      <c r="A9585"/>
      <c r="J9585"/>
      <c r="AA9585"/>
      <c r="AB9585"/>
      <c r="AC9585"/>
      <c r="AD9585"/>
      <c r="AE9585"/>
      <c r="AF9585"/>
      <c r="AG9585"/>
      <c r="AH9585"/>
    </row>
    <row r="9586" spans="1:34" x14ac:dyDescent="0.2">
      <c r="A9586"/>
      <c r="J9586"/>
      <c r="AA9586"/>
      <c r="AB9586"/>
      <c r="AC9586"/>
      <c r="AD9586"/>
      <c r="AE9586"/>
      <c r="AF9586"/>
      <c r="AG9586"/>
      <c r="AH9586"/>
    </row>
    <row r="9587" spans="1:34" x14ac:dyDescent="0.2">
      <c r="A9587"/>
      <c r="J9587"/>
      <c r="AA9587"/>
      <c r="AB9587"/>
      <c r="AC9587"/>
      <c r="AD9587"/>
      <c r="AE9587"/>
      <c r="AF9587"/>
      <c r="AG9587"/>
      <c r="AH9587"/>
    </row>
    <row r="9588" spans="1:34" x14ac:dyDescent="0.2">
      <c r="A9588"/>
      <c r="J9588"/>
      <c r="AA9588"/>
      <c r="AB9588"/>
      <c r="AC9588"/>
      <c r="AD9588"/>
      <c r="AE9588"/>
      <c r="AF9588"/>
      <c r="AG9588"/>
      <c r="AH9588"/>
    </row>
    <row r="9589" spans="1:34" x14ac:dyDescent="0.2">
      <c r="A9589"/>
      <c r="J9589"/>
      <c r="AA9589"/>
      <c r="AB9589"/>
      <c r="AC9589"/>
      <c r="AD9589"/>
      <c r="AE9589"/>
      <c r="AF9589"/>
      <c r="AG9589"/>
      <c r="AH9589"/>
    </row>
    <row r="9590" spans="1:34" x14ac:dyDescent="0.2">
      <c r="A9590"/>
      <c r="J9590"/>
      <c r="AA9590"/>
      <c r="AB9590"/>
      <c r="AC9590"/>
      <c r="AD9590"/>
      <c r="AE9590"/>
      <c r="AF9590"/>
      <c r="AG9590"/>
      <c r="AH9590"/>
    </row>
    <row r="9591" spans="1:34" x14ac:dyDescent="0.2">
      <c r="A9591"/>
      <c r="J9591"/>
      <c r="AA9591"/>
      <c r="AB9591"/>
      <c r="AC9591"/>
      <c r="AD9591"/>
      <c r="AE9591"/>
      <c r="AF9591"/>
      <c r="AG9591"/>
      <c r="AH9591"/>
    </row>
    <row r="9592" spans="1:34" x14ac:dyDescent="0.2">
      <c r="A9592"/>
      <c r="J9592"/>
      <c r="AA9592"/>
      <c r="AB9592"/>
      <c r="AC9592"/>
      <c r="AD9592"/>
      <c r="AE9592"/>
      <c r="AF9592"/>
      <c r="AG9592"/>
      <c r="AH9592"/>
    </row>
    <row r="9593" spans="1:34" x14ac:dyDescent="0.2">
      <c r="A9593"/>
      <c r="J9593"/>
      <c r="AA9593"/>
      <c r="AB9593"/>
      <c r="AC9593"/>
      <c r="AD9593"/>
      <c r="AE9593"/>
      <c r="AF9593"/>
      <c r="AG9593"/>
      <c r="AH9593"/>
    </row>
    <row r="9594" spans="1:34" x14ac:dyDescent="0.2">
      <c r="A9594"/>
      <c r="J9594"/>
      <c r="AA9594"/>
      <c r="AB9594"/>
      <c r="AC9594"/>
      <c r="AD9594"/>
      <c r="AE9594"/>
      <c r="AF9594"/>
      <c r="AG9594"/>
      <c r="AH9594"/>
    </row>
    <row r="9595" spans="1:34" x14ac:dyDescent="0.2">
      <c r="A9595"/>
      <c r="J9595"/>
      <c r="AA9595"/>
      <c r="AB9595"/>
      <c r="AC9595"/>
      <c r="AD9595"/>
      <c r="AE9595"/>
      <c r="AF9595"/>
      <c r="AG9595"/>
      <c r="AH9595"/>
    </row>
    <row r="9596" spans="1:34" x14ac:dyDescent="0.2">
      <c r="A9596"/>
      <c r="J9596"/>
      <c r="AA9596"/>
      <c r="AB9596"/>
      <c r="AC9596"/>
      <c r="AD9596"/>
      <c r="AE9596"/>
      <c r="AF9596"/>
      <c r="AG9596"/>
      <c r="AH9596"/>
    </row>
    <row r="9597" spans="1:34" x14ac:dyDescent="0.2">
      <c r="A9597"/>
      <c r="J9597"/>
      <c r="AA9597"/>
      <c r="AB9597"/>
      <c r="AC9597"/>
      <c r="AD9597"/>
      <c r="AE9597"/>
      <c r="AF9597"/>
      <c r="AG9597"/>
      <c r="AH9597"/>
    </row>
    <row r="9598" spans="1:34" x14ac:dyDescent="0.2">
      <c r="A9598"/>
      <c r="J9598"/>
      <c r="AA9598"/>
      <c r="AB9598"/>
      <c r="AC9598"/>
      <c r="AD9598"/>
      <c r="AE9598"/>
      <c r="AF9598"/>
      <c r="AG9598"/>
      <c r="AH9598"/>
    </row>
    <row r="9599" spans="1:34" x14ac:dyDescent="0.2">
      <c r="A9599"/>
      <c r="J9599"/>
      <c r="AA9599"/>
      <c r="AB9599"/>
      <c r="AC9599"/>
      <c r="AD9599"/>
      <c r="AE9599"/>
      <c r="AF9599"/>
      <c r="AG9599"/>
      <c r="AH9599"/>
    </row>
    <row r="9600" spans="1:34" x14ac:dyDescent="0.2">
      <c r="A9600"/>
      <c r="J9600"/>
      <c r="AA9600"/>
      <c r="AB9600"/>
      <c r="AC9600"/>
      <c r="AD9600"/>
      <c r="AE9600"/>
      <c r="AF9600"/>
      <c r="AG9600"/>
      <c r="AH9600"/>
    </row>
    <row r="9601" spans="1:34" x14ac:dyDescent="0.2">
      <c r="A9601"/>
      <c r="J9601"/>
      <c r="AA9601"/>
      <c r="AB9601"/>
      <c r="AC9601"/>
      <c r="AD9601"/>
      <c r="AE9601"/>
      <c r="AF9601"/>
      <c r="AG9601"/>
      <c r="AH9601"/>
    </row>
    <row r="9602" spans="1:34" x14ac:dyDescent="0.2">
      <c r="A9602"/>
      <c r="J9602"/>
      <c r="AA9602"/>
      <c r="AB9602"/>
      <c r="AC9602"/>
      <c r="AD9602"/>
      <c r="AE9602"/>
      <c r="AF9602"/>
      <c r="AG9602"/>
      <c r="AH9602"/>
    </row>
    <row r="9603" spans="1:34" x14ac:dyDescent="0.2">
      <c r="A9603"/>
      <c r="J9603"/>
      <c r="AA9603"/>
      <c r="AB9603"/>
      <c r="AC9603"/>
      <c r="AD9603"/>
      <c r="AE9603"/>
      <c r="AF9603"/>
      <c r="AG9603"/>
      <c r="AH9603"/>
    </row>
    <row r="9604" spans="1:34" x14ac:dyDescent="0.2">
      <c r="A9604"/>
      <c r="J9604"/>
      <c r="AA9604"/>
      <c r="AB9604"/>
      <c r="AC9604"/>
      <c r="AD9604"/>
      <c r="AE9604"/>
      <c r="AF9604"/>
      <c r="AG9604"/>
      <c r="AH9604"/>
    </row>
    <row r="9605" spans="1:34" x14ac:dyDescent="0.2">
      <c r="A9605"/>
      <c r="J9605"/>
      <c r="AA9605"/>
      <c r="AB9605"/>
      <c r="AC9605"/>
      <c r="AD9605"/>
      <c r="AE9605"/>
      <c r="AF9605"/>
      <c r="AG9605"/>
      <c r="AH9605"/>
    </row>
    <row r="9606" spans="1:34" x14ac:dyDescent="0.2">
      <c r="A9606"/>
      <c r="J9606"/>
      <c r="AA9606"/>
      <c r="AB9606"/>
      <c r="AC9606"/>
      <c r="AD9606"/>
      <c r="AE9606"/>
      <c r="AF9606"/>
      <c r="AG9606"/>
      <c r="AH9606"/>
    </row>
    <row r="9607" spans="1:34" x14ac:dyDescent="0.2">
      <c r="A9607"/>
      <c r="J9607"/>
      <c r="AA9607"/>
      <c r="AB9607"/>
      <c r="AC9607"/>
      <c r="AD9607"/>
      <c r="AE9607"/>
      <c r="AF9607"/>
      <c r="AG9607"/>
      <c r="AH9607"/>
    </row>
    <row r="9608" spans="1:34" x14ac:dyDescent="0.2">
      <c r="A9608"/>
      <c r="J9608"/>
      <c r="AA9608"/>
      <c r="AB9608"/>
      <c r="AC9608"/>
      <c r="AD9608"/>
      <c r="AE9608"/>
      <c r="AF9608"/>
      <c r="AG9608"/>
      <c r="AH9608"/>
    </row>
    <row r="9609" spans="1:34" x14ac:dyDescent="0.2">
      <c r="A9609"/>
      <c r="J9609"/>
      <c r="AA9609"/>
      <c r="AB9609"/>
      <c r="AC9609"/>
      <c r="AD9609"/>
      <c r="AE9609"/>
      <c r="AF9609"/>
      <c r="AG9609"/>
      <c r="AH9609"/>
    </row>
    <row r="9610" spans="1:34" x14ac:dyDescent="0.2">
      <c r="A9610"/>
      <c r="J9610"/>
      <c r="AA9610"/>
      <c r="AB9610"/>
      <c r="AC9610"/>
      <c r="AD9610"/>
      <c r="AE9610"/>
      <c r="AF9610"/>
      <c r="AG9610"/>
      <c r="AH9610"/>
    </row>
    <row r="9611" spans="1:34" x14ac:dyDescent="0.2">
      <c r="A9611"/>
      <c r="J9611"/>
      <c r="AA9611"/>
      <c r="AB9611"/>
      <c r="AC9611"/>
      <c r="AD9611"/>
      <c r="AE9611"/>
      <c r="AF9611"/>
      <c r="AG9611"/>
      <c r="AH9611"/>
    </row>
    <row r="9612" spans="1:34" x14ac:dyDescent="0.2">
      <c r="A9612"/>
      <c r="J9612"/>
      <c r="AA9612"/>
      <c r="AB9612"/>
      <c r="AC9612"/>
      <c r="AD9612"/>
      <c r="AE9612"/>
      <c r="AF9612"/>
      <c r="AG9612"/>
      <c r="AH9612"/>
    </row>
    <row r="9613" spans="1:34" x14ac:dyDescent="0.2">
      <c r="A9613"/>
      <c r="J9613"/>
      <c r="AA9613"/>
      <c r="AB9613"/>
      <c r="AC9613"/>
      <c r="AD9613"/>
      <c r="AE9613"/>
      <c r="AF9613"/>
      <c r="AG9613"/>
      <c r="AH9613"/>
    </row>
    <row r="9614" spans="1:34" x14ac:dyDescent="0.2">
      <c r="A9614"/>
      <c r="J9614"/>
      <c r="AA9614"/>
      <c r="AB9614"/>
      <c r="AC9614"/>
      <c r="AD9614"/>
      <c r="AE9614"/>
      <c r="AF9614"/>
      <c r="AG9614"/>
      <c r="AH9614"/>
    </row>
    <row r="9615" spans="1:34" x14ac:dyDescent="0.2">
      <c r="A9615"/>
      <c r="J9615"/>
      <c r="AA9615"/>
      <c r="AB9615"/>
      <c r="AC9615"/>
      <c r="AD9615"/>
      <c r="AE9615"/>
      <c r="AF9615"/>
      <c r="AG9615"/>
      <c r="AH9615"/>
    </row>
    <row r="9616" spans="1:34" x14ac:dyDescent="0.2">
      <c r="A9616"/>
      <c r="J9616"/>
      <c r="AA9616"/>
      <c r="AB9616"/>
      <c r="AC9616"/>
      <c r="AD9616"/>
      <c r="AE9616"/>
      <c r="AF9616"/>
      <c r="AG9616"/>
      <c r="AH9616"/>
    </row>
    <row r="9617" spans="1:34" x14ac:dyDescent="0.2">
      <c r="A9617"/>
      <c r="J9617"/>
      <c r="AA9617"/>
      <c r="AB9617"/>
      <c r="AC9617"/>
      <c r="AD9617"/>
      <c r="AE9617"/>
      <c r="AF9617"/>
      <c r="AG9617"/>
      <c r="AH9617"/>
    </row>
    <row r="9618" spans="1:34" x14ac:dyDescent="0.2">
      <c r="A9618"/>
      <c r="J9618"/>
      <c r="AA9618"/>
      <c r="AB9618"/>
      <c r="AC9618"/>
      <c r="AD9618"/>
      <c r="AE9618"/>
      <c r="AF9618"/>
      <c r="AG9618"/>
      <c r="AH9618"/>
    </row>
    <row r="9619" spans="1:34" x14ac:dyDescent="0.2">
      <c r="A9619"/>
      <c r="J9619"/>
      <c r="AA9619"/>
      <c r="AB9619"/>
      <c r="AC9619"/>
      <c r="AD9619"/>
      <c r="AE9619"/>
      <c r="AF9619"/>
      <c r="AG9619"/>
      <c r="AH9619"/>
    </row>
    <row r="9620" spans="1:34" x14ac:dyDescent="0.2">
      <c r="A9620"/>
      <c r="J9620"/>
      <c r="AA9620"/>
      <c r="AB9620"/>
      <c r="AC9620"/>
      <c r="AD9620"/>
      <c r="AE9620"/>
      <c r="AF9620"/>
      <c r="AG9620"/>
      <c r="AH9620"/>
    </row>
    <row r="9621" spans="1:34" x14ac:dyDescent="0.2">
      <c r="A9621"/>
      <c r="J9621"/>
      <c r="AA9621"/>
      <c r="AB9621"/>
      <c r="AC9621"/>
      <c r="AD9621"/>
      <c r="AE9621"/>
      <c r="AF9621"/>
      <c r="AG9621"/>
      <c r="AH9621"/>
    </row>
    <row r="9622" spans="1:34" x14ac:dyDescent="0.2">
      <c r="A9622"/>
      <c r="J9622"/>
      <c r="AA9622"/>
      <c r="AB9622"/>
      <c r="AC9622"/>
      <c r="AD9622"/>
      <c r="AE9622"/>
      <c r="AF9622"/>
      <c r="AG9622"/>
      <c r="AH9622"/>
    </row>
    <row r="9623" spans="1:34" x14ac:dyDescent="0.2">
      <c r="A9623"/>
      <c r="J9623"/>
      <c r="AA9623"/>
      <c r="AB9623"/>
      <c r="AC9623"/>
      <c r="AD9623"/>
      <c r="AE9623"/>
      <c r="AF9623"/>
      <c r="AG9623"/>
      <c r="AH9623"/>
    </row>
    <row r="9624" spans="1:34" x14ac:dyDescent="0.2">
      <c r="A9624"/>
      <c r="J9624"/>
      <c r="AA9624"/>
      <c r="AB9624"/>
      <c r="AC9624"/>
      <c r="AD9624"/>
      <c r="AE9624"/>
      <c r="AF9624"/>
      <c r="AG9624"/>
      <c r="AH9624"/>
    </row>
    <row r="9625" spans="1:34" x14ac:dyDescent="0.2">
      <c r="A9625"/>
      <c r="J9625"/>
      <c r="AA9625"/>
      <c r="AB9625"/>
      <c r="AC9625"/>
      <c r="AD9625"/>
      <c r="AE9625"/>
      <c r="AF9625"/>
      <c r="AG9625"/>
      <c r="AH9625"/>
    </row>
    <row r="9626" spans="1:34" x14ac:dyDescent="0.2">
      <c r="A9626"/>
      <c r="J9626"/>
      <c r="AA9626"/>
      <c r="AB9626"/>
      <c r="AC9626"/>
      <c r="AD9626"/>
      <c r="AE9626"/>
      <c r="AF9626"/>
      <c r="AG9626"/>
      <c r="AH9626"/>
    </row>
    <row r="9627" spans="1:34" x14ac:dyDescent="0.2">
      <c r="A9627"/>
      <c r="J9627"/>
      <c r="AA9627"/>
      <c r="AB9627"/>
      <c r="AC9627"/>
      <c r="AD9627"/>
      <c r="AE9627"/>
      <c r="AF9627"/>
      <c r="AG9627"/>
      <c r="AH9627"/>
    </row>
    <row r="9628" spans="1:34" x14ac:dyDescent="0.2">
      <c r="A9628"/>
      <c r="J9628"/>
      <c r="AA9628"/>
      <c r="AB9628"/>
      <c r="AC9628"/>
      <c r="AD9628"/>
      <c r="AE9628"/>
      <c r="AF9628"/>
      <c r="AG9628"/>
      <c r="AH9628"/>
    </row>
    <row r="9629" spans="1:34" x14ac:dyDescent="0.2">
      <c r="A9629"/>
      <c r="J9629"/>
      <c r="AA9629"/>
      <c r="AB9629"/>
      <c r="AC9629"/>
      <c r="AD9629"/>
      <c r="AE9629"/>
      <c r="AF9629"/>
      <c r="AG9629"/>
      <c r="AH9629"/>
    </row>
    <row r="9630" spans="1:34" x14ac:dyDescent="0.2">
      <c r="A9630"/>
      <c r="J9630"/>
      <c r="AA9630"/>
      <c r="AB9630"/>
      <c r="AC9630"/>
      <c r="AD9630"/>
      <c r="AE9630"/>
      <c r="AF9630"/>
      <c r="AG9630"/>
      <c r="AH9630"/>
    </row>
    <row r="9631" spans="1:34" x14ac:dyDescent="0.2">
      <c r="A9631"/>
      <c r="J9631"/>
      <c r="AA9631"/>
      <c r="AB9631"/>
      <c r="AC9631"/>
      <c r="AD9631"/>
      <c r="AE9631"/>
      <c r="AF9631"/>
      <c r="AG9631"/>
      <c r="AH9631"/>
    </row>
    <row r="9632" spans="1:34" x14ac:dyDescent="0.2">
      <c r="A9632"/>
      <c r="J9632"/>
      <c r="AA9632"/>
      <c r="AB9632"/>
      <c r="AC9632"/>
      <c r="AD9632"/>
      <c r="AE9632"/>
      <c r="AF9632"/>
      <c r="AG9632"/>
      <c r="AH9632"/>
    </row>
    <row r="9633" spans="1:34" x14ac:dyDescent="0.2">
      <c r="A9633"/>
      <c r="J9633"/>
      <c r="AA9633"/>
      <c r="AB9633"/>
      <c r="AC9633"/>
      <c r="AD9633"/>
      <c r="AE9633"/>
      <c r="AF9633"/>
      <c r="AG9633"/>
      <c r="AH9633"/>
    </row>
    <row r="9634" spans="1:34" x14ac:dyDescent="0.2">
      <c r="A9634"/>
      <c r="J9634"/>
      <c r="AA9634"/>
      <c r="AB9634"/>
      <c r="AC9634"/>
      <c r="AD9634"/>
      <c r="AE9634"/>
      <c r="AF9634"/>
      <c r="AG9634"/>
      <c r="AH9634"/>
    </row>
    <row r="9635" spans="1:34" x14ac:dyDescent="0.2">
      <c r="A9635"/>
      <c r="J9635"/>
      <c r="AA9635"/>
      <c r="AB9635"/>
      <c r="AC9635"/>
      <c r="AD9635"/>
      <c r="AE9635"/>
      <c r="AF9635"/>
      <c r="AG9635"/>
      <c r="AH9635"/>
    </row>
    <row r="9636" spans="1:34" x14ac:dyDescent="0.2">
      <c r="A9636"/>
      <c r="J9636"/>
      <c r="AA9636"/>
      <c r="AB9636"/>
      <c r="AC9636"/>
      <c r="AD9636"/>
      <c r="AE9636"/>
      <c r="AF9636"/>
      <c r="AG9636"/>
      <c r="AH9636"/>
    </row>
    <row r="9637" spans="1:34" x14ac:dyDescent="0.2">
      <c r="A9637"/>
      <c r="J9637"/>
      <c r="AA9637"/>
      <c r="AB9637"/>
      <c r="AC9637"/>
      <c r="AD9637"/>
      <c r="AE9637"/>
      <c r="AF9637"/>
      <c r="AG9637"/>
      <c r="AH9637"/>
    </row>
    <row r="9638" spans="1:34" x14ac:dyDescent="0.2">
      <c r="A9638"/>
      <c r="J9638"/>
      <c r="AA9638"/>
      <c r="AB9638"/>
      <c r="AC9638"/>
      <c r="AD9638"/>
      <c r="AE9638"/>
      <c r="AF9638"/>
      <c r="AG9638"/>
      <c r="AH9638"/>
    </row>
    <row r="9639" spans="1:34" x14ac:dyDescent="0.2">
      <c r="A9639"/>
      <c r="J9639"/>
      <c r="AA9639"/>
      <c r="AB9639"/>
      <c r="AC9639"/>
      <c r="AD9639"/>
      <c r="AE9639"/>
      <c r="AF9639"/>
      <c r="AG9639"/>
      <c r="AH9639"/>
    </row>
    <row r="9640" spans="1:34" x14ac:dyDescent="0.2">
      <c r="A9640"/>
      <c r="J9640"/>
      <c r="AA9640"/>
      <c r="AB9640"/>
      <c r="AC9640"/>
      <c r="AD9640"/>
      <c r="AE9640"/>
      <c r="AF9640"/>
      <c r="AG9640"/>
      <c r="AH9640"/>
    </row>
    <row r="9641" spans="1:34" x14ac:dyDescent="0.2">
      <c r="A9641"/>
      <c r="J9641"/>
      <c r="AA9641"/>
      <c r="AB9641"/>
      <c r="AC9641"/>
      <c r="AD9641"/>
      <c r="AE9641"/>
      <c r="AF9641"/>
      <c r="AG9641"/>
      <c r="AH9641"/>
    </row>
    <row r="9642" spans="1:34" x14ac:dyDescent="0.2">
      <c r="A9642"/>
      <c r="J9642"/>
      <c r="AA9642"/>
      <c r="AB9642"/>
      <c r="AC9642"/>
      <c r="AD9642"/>
      <c r="AE9642"/>
      <c r="AF9642"/>
      <c r="AG9642"/>
      <c r="AH9642"/>
    </row>
    <row r="9643" spans="1:34" x14ac:dyDescent="0.2">
      <c r="A9643"/>
      <c r="J9643"/>
      <c r="AA9643"/>
      <c r="AB9643"/>
      <c r="AC9643"/>
      <c r="AD9643"/>
      <c r="AE9643"/>
      <c r="AF9643"/>
      <c r="AG9643"/>
      <c r="AH9643"/>
    </row>
    <row r="9644" spans="1:34" x14ac:dyDescent="0.2">
      <c r="A9644"/>
      <c r="J9644"/>
      <c r="AA9644"/>
      <c r="AB9644"/>
      <c r="AC9644"/>
      <c r="AD9644"/>
      <c r="AE9644"/>
      <c r="AF9644"/>
      <c r="AG9644"/>
      <c r="AH9644"/>
    </row>
    <row r="9645" spans="1:34" x14ac:dyDescent="0.2">
      <c r="A9645"/>
      <c r="J9645"/>
      <c r="AA9645"/>
      <c r="AB9645"/>
      <c r="AC9645"/>
      <c r="AD9645"/>
      <c r="AE9645"/>
      <c r="AF9645"/>
      <c r="AG9645"/>
      <c r="AH9645"/>
    </row>
    <row r="9646" spans="1:34" x14ac:dyDescent="0.2">
      <c r="A9646"/>
      <c r="J9646"/>
      <c r="AA9646"/>
      <c r="AB9646"/>
      <c r="AC9646"/>
      <c r="AD9646"/>
      <c r="AE9646"/>
      <c r="AF9646"/>
      <c r="AG9646"/>
      <c r="AH9646"/>
    </row>
    <row r="9647" spans="1:34" x14ac:dyDescent="0.2">
      <c r="A9647"/>
      <c r="J9647"/>
      <c r="AA9647"/>
      <c r="AB9647"/>
      <c r="AC9647"/>
      <c r="AD9647"/>
      <c r="AE9647"/>
      <c r="AF9647"/>
      <c r="AG9647"/>
      <c r="AH9647"/>
    </row>
    <row r="9648" spans="1:34" x14ac:dyDescent="0.2">
      <c r="A9648"/>
      <c r="J9648"/>
      <c r="AA9648"/>
      <c r="AB9648"/>
      <c r="AC9648"/>
      <c r="AD9648"/>
      <c r="AE9648"/>
      <c r="AF9648"/>
      <c r="AG9648"/>
      <c r="AH9648"/>
    </row>
    <row r="9649" spans="1:34" x14ac:dyDescent="0.2">
      <c r="A9649"/>
      <c r="J9649"/>
      <c r="AA9649"/>
      <c r="AB9649"/>
      <c r="AC9649"/>
      <c r="AD9649"/>
      <c r="AE9649"/>
      <c r="AF9649"/>
      <c r="AG9649"/>
      <c r="AH9649"/>
    </row>
    <row r="9650" spans="1:34" x14ac:dyDescent="0.2">
      <c r="A9650"/>
      <c r="J9650"/>
      <c r="AA9650"/>
      <c r="AB9650"/>
      <c r="AC9650"/>
      <c r="AD9650"/>
      <c r="AE9650"/>
      <c r="AF9650"/>
      <c r="AG9650"/>
      <c r="AH9650"/>
    </row>
    <row r="9651" spans="1:34" x14ac:dyDescent="0.2">
      <c r="A9651"/>
      <c r="J9651"/>
      <c r="AA9651"/>
      <c r="AB9651"/>
      <c r="AC9651"/>
      <c r="AD9651"/>
      <c r="AE9651"/>
      <c r="AF9651"/>
      <c r="AG9651"/>
      <c r="AH9651"/>
    </row>
    <row r="9652" spans="1:34" x14ac:dyDescent="0.2">
      <c r="A9652"/>
      <c r="J9652"/>
      <c r="AA9652"/>
      <c r="AB9652"/>
      <c r="AC9652"/>
      <c r="AD9652"/>
      <c r="AE9652"/>
      <c r="AF9652"/>
      <c r="AG9652"/>
      <c r="AH9652"/>
    </row>
    <row r="9653" spans="1:34" x14ac:dyDescent="0.2">
      <c r="A9653"/>
      <c r="J9653"/>
      <c r="AA9653"/>
      <c r="AB9653"/>
      <c r="AC9653"/>
      <c r="AD9653"/>
      <c r="AE9653"/>
      <c r="AF9653"/>
      <c r="AG9653"/>
      <c r="AH9653"/>
    </row>
    <row r="9654" spans="1:34" x14ac:dyDescent="0.2">
      <c r="A9654"/>
      <c r="J9654"/>
      <c r="AA9654"/>
      <c r="AB9654"/>
      <c r="AC9654"/>
      <c r="AD9654"/>
      <c r="AE9654"/>
      <c r="AF9654"/>
      <c r="AG9654"/>
      <c r="AH9654"/>
    </row>
    <row r="9655" spans="1:34" x14ac:dyDescent="0.2">
      <c r="A9655"/>
      <c r="J9655"/>
      <c r="AA9655"/>
      <c r="AB9655"/>
      <c r="AC9655"/>
      <c r="AD9655"/>
      <c r="AE9655"/>
      <c r="AF9655"/>
      <c r="AG9655"/>
      <c r="AH9655"/>
    </row>
    <row r="9656" spans="1:34" x14ac:dyDescent="0.2">
      <c r="A9656"/>
      <c r="J9656"/>
      <c r="AA9656"/>
      <c r="AB9656"/>
      <c r="AC9656"/>
      <c r="AD9656"/>
      <c r="AE9656"/>
      <c r="AF9656"/>
      <c r="AG9656"/>
      <c r="AH9656"/>
    </row>
    <row r="9657" spans="1:34" x14ac:dyDescent="0.2">
      <c r="A9657"/>
      <c r="J9657"/>
      <c r="AA9657"/>
      <c r="AB9657"/>
      <c r="AC9657"/>
      <c r="AD9657"/>
      <c r="AE9657"/>
      <c r="AF9657"/>
      <c r="AG9657"/>
      <c r="AH9657"/>
    </row>
    <row r="9658" spans="1:34" x14ac:dyDescent="0.2">
      <c r="A9658"/>
      <c r="J9658"/>
      <c r="AA9658"/>
      <c r="AB9658"/>
      <c r="AC9658"/>
      <c r="AD9658"/>
      <c r="AE9658"/>
      <c r="AF9658"/>
      <c r="AG9658"/>
      <c r="AH9658"/>
    </row>
    <row r="9659" spans="1:34" x14ac:dyDescent="0.2">
      <c r="A9659"/>
      <c r="J9659"/>
      <c r="AA9659"/>
      <c r="AB9659"/>
      <c r="AC9659"/>
      <c r="AD9659"/>
      <c r="AE9659"/>
      <c r="AF9659"/>
      <c r="AG9659"/>
      <c r="AH9659"/>
    </row>
    <row r="9660" spans="1:34" x14ac:dyDescent="0.2">
      <c r="A9660"/>
      <c r="J9660"/>
      <c r="AA9660"/>
      <c r="AB9660"/>
      <c r="AC9660"/>
      <c r="AD9660"/>
      <c r="AE9660"/>
      <c r="AF9660"/>
      <c r="AG9660"/>
      <c r="AH9660"/>
    </row>
    <row r="9661" spans="1:34" x14ac:dyDescent="0.2">
      <c r="A9661"/>
      <c r="J9661"/>
      <c r="AA9661"/>
      <c r="AB9661"/>
      <c r="AC9661"/>
      <c r="AD9661"/>
      <c r="AE9661"/>
      <c r="AF9661"/>
      <c r="AG9661"/>
      <c r="AH9661"/>
    </row>
    <row r="9662" spans="1:34" x14ac:dyDescent="0.2">
      <c r="A9662"/>
      <c r="J9662"/>
      <c r="AA9662"/>
      <c r="AB9662"/>
      <c r="AC9662"/>
      <c r="AD9662"/>
      <c r="AE9662"/>
      <c r="AF9662"/>
      <c r="AG9662"/>
      <c r="AH9662"/>
    </row>
    <row r="9663" spans="1:34" x14ac:dyDescent="0.2">
      <c r="A9663"/>
      <c r="J9663"/>
      <c r="AA9663"/>
      <c r="AB9663"/>
      <c r="AC9663"/>
      <c r="AD9663"/>
      <c r="AE9663"/>
      <c r="AF9663"/>
      <c r="AG9663"/>
      <c r="AH9663"/>
    </row>
    <row r="9664" spans="1:34" x14ac:dyDescent="0.2">
      <c r="A9664"/>
      <c r="J9664"/>
      <c r="AA9664"/>
      <c r="AB9664"/>
      <c r="AC9664"/>
      <c r="AD9664"/>
      <c r="AE9664"/>
      <c r="AF9664"/>
      <c r="AG9664"/>
      <c r="AH9664"/>
    </row>
    <row r="9665" spans="1:34" x14ac:dyDescent="0.2">
      <c r="A9665"/>
      <c r="J9665"/>
      <c r="AA9665"/>
      <c r="AB9665"/>
      <c r="AC9665"/>
      <c r="AD9665"/>
      <c r="AE9665"/>
      <c r="AF9665"/>
      <c r="AG9665"/>
      <c r="AH9665"/>
    </row>
    <row r="9666" spans="1:34" x14ac:dyDescent="0.2">
      <c r="A9666"/>
      <c r="J9666"/>
      <c r="AA9666"/>
      <c r="AB9666"/>
      <c r="AC9666"/>
      <c r="AD9666"/>
      <c r="AE9666"/>
      <c r="AF9666"/>
      <c r="AG9666"/>
      <c r="AH9666"/>
    </row>
    <row r="9667" spans="1:34" x14ac:dyDescent="0.2">
      <c r="A9667"/>
      <c r="J9667"/>
      <c r="AA9667"/>
      <c r="AB9667"/>
      <c r="AC9667"/>
      <c r="AD9667"/>
      <c r="AE9667"/>
      <c r="AF9667"/>
      <c r="AG9667"/>
      <c r="AH9667"/>
    </row>
    <row r="9668" spans="1:34" x14ac:dyDescent="0.2">
      <c r="A9668"/>
      <c r="J9668"/>
      <c r="AA9668"/>
      <c r="AB9668"/>
      <c r="AC9668"/>
      <c r="AD9668"/>
      <c r="AE9668"/>
      <c r="AF9668"/>
      <c r="AG9668"/>
      <c r="AH9668"/>
    </row>
    <row r="9669" spans="1:34" x14ac:dyDescent="0.2">
      <c r="A9669"/>
      <c r="J9669"/>
      <c r="AA9669"/>
      <c r="AB9669"/>
      <c r="AC9669"/>
      <c r="AD9669"/>
      <c r="AE9669"/>
      <c r="AF9669"/>
      <c r="AG9669"/>
      <c r="AH9669"/>
    </row>
    <row r="9670" spans="1:34" x14ac:dyDescent="0.2">
      <c r="A9670"/>
      <c r="J9670"/>
      <c r="AA9670"/>
      <c r="AB9670"/>
      <c r="AC9670"/>
      <c r="AD9670"/>
      <c r="AE9670"/>
      <c r="AF9670"/>
      <c r="AG9670"/>
      <c r="AH9670"/>
    </row>
    <row r="9671" spans="1:34" x14ac:dyDescent="0.2">
      <c r="A9671"/>
      <c r="J9671"/>
      <c r="AA9671"/>
      <c r="AB9671"/>
      <c r="AC9671"/>
      <c r="AD9671"/>
      <c r="AE9671"/>
      <c r="AF9671"/>
      <c r="AG9671"/>
      <c r="AH9671"/>
    </row>
    <row r="9672" spans="1:34" x14ac:dyDescent="0.2">
      <c r="A9672"/>
      <c r="J9672"/>
      <c r="AA9672"/>
      <c r="AB9672"/>
      <c r="AC9672"/>
      <c r="AD9672"/>
      <c r="AE9672"/>
      <c r="AF9672"/>
      <c r="AG9672"/>
      <c r="AH9672"/>
    </row>
    <row r="9673" spans="1:34" x14ac:dyDescent="0.2">
      <c r="A9673"/>
      <c r="J9673"/>
      <c r="AA9673"/>
      <c r="AB9673"/>
      <c r="AC9673"/>
      <c r="AD9673"/>
      <c r="AE9673"/>
      <c r="AF9673"/>
      <c r="AG9673"/>
      <c r="AH9673"/>
    </row>
    <row r="9674" spans="1:34" x14ac:dyDescent="0.2">
      <c r="A9674"/>
      <c r="J9674"/>
      <c r="AA9674"/>
      <c r="AB9674"/>
      <c r="AC9674"/>
      <c r="AD9674"/>
      <c r="AE9674"/>
      <c r="AF9674"/>
      <c r="AG9674"/>
      <c r="AH9674"/>
    </row>
    <row r="9675" spans="1:34" x14ac:dyDescent="0.2">
      <c r="A9675"/>
      <c r="J9675"/>
      <c r="AA9675"/>
      <c r="AB9675"/>
      <c r="AC9675"/>
      <c r="AD9675"/>
      <c r="AE9675"/>
      <c r="AF9675"/>
      <c r="AG9675"/>
      <c r="AH9675"/>
    </row>
    <row r="9676" spans="1:34" x14ac:dyDescent="0.2">
      <c r="A9676"/>
      <c r="J9676"/>
      <c r="AA9676"/>
      <c r="AB9676"/>
      <c r="AC9676"/>
      <c r="AD9676"/>
      <c r="AE9676"/>
      <c r="AF9676"/>
      <c r="AG9676"/>
      <c r="AH9676"/>
    </row>
    <row r="9677" spans="1:34" x14ac:dyDescent="0.2">
      <c r="A9677"/>
      <c r="J9677"/>
      <c r="AA9677"/>
      <c r="AB9677"/>
      <c r="AC9677"/>
      <c r="AD9677"/>
      <c r="AE9677"/>
      <c r="AF9677"/>
      <c r="AG9677"/>
      <c r="AH9677"/>
    </row>
    <row r="9678" spans="1:34" x14ac:dyDescent="0.2">
      <c r="A9678"/>
      <c r="J9678"/>
      <c r="AA9678"/>
      <c r="AB9678"/>
      <c r="AC9678"/>
      <c r="AD9678"/>
      <c r="AE9678"/>
      <c r="AF9678"/>
      <c r="AG9678"/>
      <c r="AH9678"/>
    </row>
    <row r="9679" spans="1:34" x14ac:dyDescent="0.2">
      <c r="A9679"/>
      <c r="J9679"/>
      <c r="AA9679"/>
      <c r="AB9679"/>
      <c r="AC9679"/>
      <c r="AD9679"/>
      <c r="AE9679"/>
      <c r="AF9679"/>
      <c r="AG9679"/>
      <c r="AH9679"/>
    </row>
    <row r="9680" spans="1:34" x14ac:dyDescent="0.2">
      <c r="A9680"/>
      <c r="J9680"/>
      <c r="AA9680"/>
      <c r="AB9680"/>
      <c r="AC9680"/>
      <c r="AD9680"/>
      <c r="AE9680"/>
      <c r="AF9680"/>
      <c r="AG9680"/>
      <c r="AH9680"/>
    </row>
    <row r="9681" spans="1:34" x14ac:dyDescent="0.2">
      <c r="A9681"/>
      <c r="J9681"/>
      <c r="AA9681"/>
      <c r="AB9681"/>
      <c r="AC9681"/>
      <c r="AD9681"/>
      <c r="AE9681"/>
      <c r="AF9681"/>
      <c r="AG9681"/>
      <c r="AH9681"/>
    </row>
    <row r="9682" spans="1:34" x14ac:dyDescent="0.2">
      <c r="A9682"/>
      <c r="J9682"/>
      <c r="AA9682"/>
      <c r="AB9682"/>
      <c r="AC9682"/>
      <c r="AD9682"/>
      <c r="AE9682"/>
      <c r="AF9682"/>
      <c r="AG9682"/>
      <c r="AH9682"/>
    </row>
    <row r="9683" spans="1:34" x14ac:dyDescent="0.2">
      <c r="A9683"/>
      <c r="J9683"/>
      <c r="AA9683"/>
      <c r="AB9683"/>
      <c r="AC9683"/>
      <c r="AD9683"/>
      <c r="AE9683"/>
      <c r="AF9683"/>
      <c r="AG9683"/>
      <c r="AH9683"/>
    </row>
    <row r="9684" spans="1:34" x14ac:dyDescent="0.2">
      <c r="A9684"/>
      <c r="J9684"/>
      <c r="AA9684"/>
      <c r="AB9684"/>
      <c r="AC9684"/>
      <c r="AD9684"/>
      <c r="AE9684"/>
      <c r="AF9684"/>
      <c r="AG9684"/>
      <c r="AH9684"/>
    </row>
    <row r="9685" spans="1:34" x14ac:dyDescent="0.2">
      <c r="A9685"/>
      <c r="J9685"/>
      <c r="AA9685"/>
      <c r="AB9685"/>
      <c r="AC9685"/>
      <c r="AD9685"/>
      <c r="AE9685"/>
      <c r="AF9685"/>
      <c r="AG9685"/>
      <c r="AH9685"/>
    </row>
    <row r="9686" spans="1:34" x14ac:dyDescent="0.2">
      <c r="A9686"/>
      <c r="J9686"/>
      <c r="AA9686"/>
      <c r="AB9686"/>
      <c r="AC9686"/>
      <c r="AD9686"/>
      <c r="AE9686"/>
      <c r="AF9686"/>
      <c r="AG9686"/>
      <c r="AH9686"/>
    </row>
    <row r="9687" spans="1:34" x14ac:dyDescent="0.2">
      <c r="A9687"/>
      <c r="J9687"/>
      <c r="AA9687"/>
      <c r="AB9687"/>
      <c r="AC9687"/>
      <c r="AD9687"/>
      <c r="AE9687"/>
      <c r="AF9687"/>
      <c r="AG9687"/>
      <c r="AH9687"/>
    </row>
    <row r="9688" spans="1:34" x14ac:dyDescent="0.2">
      <c r="A9688"/>
      <c r="J9688"/>
      <c r="AA9688"/>
      <c r="AB9688"/>
      <c r="AC9688"/>
      <c r="AD9688"/>
      <c r="AE9688"/>
      <c r="AF9688"/>
      <c r="AG9688"/>
      <c r="AH9688"/>
    </row>
    <row r="9689" spans="1:34" x14ac:dyDescent="0.2">
      <c r="A9689"/>
      <c r="J9689"/>
      <c r="AA9689"/>
      <c r="AB9689"/>
      <c r="AC9689"/>
      <c r="AD9689"/>
      <c r="AE9689"/>
      <c r="AF9689"/>
      <c r="AG9689"/>
      <c r="AH9689"/>
    </row>
    <row r="9690" spans="1:34" x14ac:dyDescent="0.2">
      <c r="A9690"/>
      <c r="J9690"/>
      <c r="AA9690"/>
      <c r="AB9690"/>
      <c r="AC9690"/>
      <c r="AD9690"/>
      <c r="AE9690"/>
      <c r="AF9690"/>
      <c r="AG9690"/>
      <c r="AH9690"/>
    </row>
    <row r="9691" spans="1:34" x14ac:dyDescent="0.2">
      <c r="A9691"/>
      <c r="J9691"/>
      <c r="AA9691"/>
      <c r="AB9691"/>
      <c r="AC9691"/>
      <c r="AD9691"/>
      <c r="AE9691"/>
      <c r="AF9691"/>
      <c r="AG9691"/>
      <c r="AH9691"/>
    </row>
    <row r="9692" spans="1:34" x14ac:dyDescent="0.2">
      <c r="A9692"/>
      <c r="J9692"/>
      <c r="AA9692"/>
      <c r="AB9692"/>
      <c r="AC9692"/>
      <c r="AD9692"/>
      <c r="AE9692"/>
      <c r="AF9692"/>
      <c r="AG9692"/>
      <c r="AH9692"/>
    </row>
    <row r="9693" spans="1:34" x14ac:dyDescent="0.2">
      <c r="A9693"/>
      <c r="J9693"/>
      <c r="AA9693"/>
      <c r="AB9693"/>
      <c r="AC9693"/>
      <c r="AD9693"/>
      <c r="AE9693"/>
      <c r="AF9693"/>
      <c r="AG9693"/>
      <c r="AH9693"/>
    </row>
    <row r="9694" spans="1:34" x14ac:dyDescent="0.2">
      <c r="A9694"/>
      <c r="J9694"/>
      <c r="AA9694"/>
      <c r="AB9694"/>
      <c r="AC9694"/>
      <c r="AD9694"/>
      <c r="AE9694"/>
      <c r="AF9694"/>
      <c r="AG9694"/>
      <c r="AH9694"/>
    </row>
    <row r="9695" spans="1:34" x14ac:dyDescent="0.2">
      <c r="A9695"/>
      <c r="J9695"/>
      <c r="AA9695"/>
      <c r="AB9695"/>
      <c r="AC9695"/>
      <c r="AD9695"/>
      <c r="AE9695"/>
      <c r="AF9695"/>
      <c r="AG9695"/>
      <c r="AH9695"/>
    </row>
    <row r="9696" spans="1:34" x14ac:dyDescent="0.2">
      <c r="A9696"/>
      <c r="J9696"/>
      <c r="AA9696"/>
      <c r="AB9696"/>
      <c r="AC9696"/>
      <c r="AD9696"/>
      <c r="AE9696"/>
      <c r="AF9696"/>
      <c r="AG9696"/>
      <c r="AH9696"/>
    </row>
    <row r="9697" spans="1:34" x14ac:dyDescent="0.2">
      <c r="A9697"/>
      <c r="J9697"/>
      <c r="AA9697"/>
      <c r="AB9697"/>
      <c r="AC9697"/>
      <c r="AD9697"/>
      <c r="AE9697"/>
      <c r="AF9697"/>
      <c r="AG9697"/>
      <c r="AH9697"/>
    </row>
    <row r="9698" spans="1:34" x14ac:dyDescent="0.2">
      <c r="A9698"/>
      <c r="J9698"/>
      <c r="AA9698"/>
      <c r="AB9698"/>
      <c r="AC9698"/>
      <c r="AD9698"/>
      <c r="AE9698"/>
      <c r="AF9698"/>
      <c r="AG9698"/>
      <c r="AH9698"/>
    </row>
    <row r="9699" spans="1:34" x14ac:dyDescent="0.2">
      <c r="A9699"/>
      <c r="J9699"/>
      <c r="AA9699"/>
      <c r="AB9699"/>
      <c r="AC9699"/>
      <c r="AD9699"/>
      <c r="AE9699"/>
      <c r="AF9699"/>
      <c r="AG9699"/>
      <c r="AH9699"/>
    </row>
    <row r="9700" spans="1:34" x14ac:dyDescent="0.2">
      <c r="A9700"/>
      <c r="J9700"/>
      <c r="AA9700"/>
      <c r="AB9700"/>
      <c r="AC9700"/>
      <c r="AD9700"/>
      <c r="AE9700"/>
      <c r="AF9700"/>
      <c r="AG9700"/>
      <c r="AH9700"/>
    </row>
    <row r="9701" spans="1:34" x14ac:dyDescent="0.2">
      <c r="A9701"/>
      <c r="J9701"/>
      <c r="AA9701"/>
      <c r="AB9701"/>
      <c r="AC9701"/>
      <c r="AD9701"/>
      <c r="AE9701"/>
      <c r="AF9701"/>
      <c r="AG9701"/>
      <c r="AH9701"/>
    </row>
    <row r="9702" spans="1:34" x14ac:dyDescent="0.2">
      <c r="A9702"/>
      <c r="J9702"/>
      <c r="AA9702"/>
      <c r="AB9702"/>
      <c r="AC9702"/>
      <c r="AD9702"/>
      <c r="AE9702"/>
      <c r="AF9702"/>
      <c r="AG9702"/>
      <c r="AH9702"/>
    </row>
    <row r="9703" spans="1:34" x14ac:dyDescent="0.2">
      <c r="A9703"/>
      <c r="J9703"/>
      <c r="AA9703"/>
      <c r="AB9703"/>
      <c r="AC9703"/>
      <c r="AD9703"/>
      <c r="AE9703"/>
      <c r="AF9703"/>
      <c r="AG9703"/>
      <c r="AH9703"/>
    </row>
    <row r="9704" spans="1:34" x14ac:dyDescent="0.2">
      <c r="A9704"/>
      <c r="J9704"/>
      <c r="AA9704"/>
      <c r="AB9704"/>
      <c r="AC9704"/>
      <c r="AD9704"/>
      <c r="AE9704"/>
      <c r="AF9704"/>
      <c r="AG9704"/>
      <c r="AH9704"/>
    </row>
    <row r="9705" spans="1:34" x14ac:dyDescent="0.2">
      <c r="A9705"/>
      <c r="J9705"/>
      <c r="AA9705"/>
      <c r="AB9705"/>
      <c r="AC9705"/>
      <c r="AD9705"/>
      <c r="AE9705"/>
      <c r="AF9705"/>
      <c r="AG9705"/>
      <c r="AH9705"/>
    </row>
    <row r="9706" spans="1:34" x14ac:dyDescent="0.2">
      <c r="A9706"/>
      <c r="J9706"/>
      <c r="AA9706"/>
      <c r="AB9706"/>
      <c r="AC9706"/>
      <c r="AD9706"/>
      <c r="AE9706"/>
      <c r="AF9706"/>
      <c r="AG9706"/>
      <c r="AH9706"/>
    </row>
    <row r="9707" spans="1:34" x14ac:dyDescent="0.2">
      <c r="A9707"/>
      <c r="J9707"/>
      <c r="AA9707"/>
      <c r="AB9707"/>
      <c r="AC9707"/>
      <c r="AD9707"/>
      <c r="AE9707"/>
      <c r="AF9707"/>
      <c r="AG9707"/>
      <c r="AH9707"/>
    </row>
    <row r="9708" spans="1:34" x14ac:dyDescent="0.2">
      <c r="A9708"/>
      <c r="J9708"/>
      <c r="AA9708"/>
      <c r="AB9708"/>
      <c r="AC9708"/>
      <c r="AD9708"/>
      <c r="AE9708"/>
      <c r="AF9708"/>
      <c r="AG9708"/>
      <c r="AH9708"/>
    </row>
    <row r="9709" spans="1:34" x14ac:dyDescent="0.2">
      <c r="A9709"/>
      <c r="J9709"/>
      <c r="AA9709"/>
      <c r="AB9709"/>
      <c r="AC9709"/>
      <c r="AD9709"/>
      <c r="AE9709"/>
      <c r="AF9709"/>
      <c r="AG9709"/>
      <c r="AH9709"/>
    </row>
    <row r="9710" spans="1:34" x14ac:dyDescent="0.2">
      <c r="A9710"/>
      <c r="J9710"/>
      <c r="AA9710"/>
      <c r="AB9710"/>
      <c r="AC9710"/>
      <c r="AD9710"/>
      <c r="AE9710"/>
      <c r="AF9710"/>
      <c r="AG9710"/>
      <c r="AH9710"/>
    </row>
    <row r="9711" spans="1:34" x14ac:dyDescent="0.2">
      <c r="A9711"/>
      <c r="J9711"/>
      <c r="AA9711"/>
      <c r="AB9711"/>
      <c r="AC9711"/>
      <c r="AD9711"/>
      <c r="AE9711"/>
      <c r="AF9711"/>
      <c r="AG9711"/>
      <c r="AH9711"/>
    </row>
    <row r="9712" spans="1:34" x14ac:dyDescent="0.2">
      <c r="A9712"/>
      <c r="J9712"/>
      <c r="AA9712"/>
      <c r="AB9712"/>
      <c r="AC9712"/>
      <c r="AD9712"/>
      <c r="AE9712"/>
      <c r="AF9712"/>
      <c r="AG9712"/>
      <c r="AH9712"/>
    </row>
    <row r="9713" spans="1:34" x14ac:dyDescent="0.2">
      <c r="A9713"/>
      <c r="J9713"/>
      <c r="AA9713"/>
      <c r="AB9713"/>
      <c r="AC9713"/>
      <c r="AD9713"/>
      <c r="AE9713"/>
      <c r="AF9713"/>
      <c r="AG9713"/>
      <c r="AH9713"/>
    </row>
    <row r="9714" spans="1:34" x14ac:dyDescent="0.2">
      <c r="A9714"/>
      <c r="J9714"/>
      <c r="AA9714"/>
      <c r="AB9714"/>
      <c r="AC9714"/>
      <c r="AD9714"/>
      <c r="AE9714"/>
      <c r="AF9714"/>
      <c r="AG9714"/>
      <c r="AH9714"/>
    </row>
    <row r="9715" spans="1:34" x14ac:dyDescent="0.2">
      <c r="A9715"/>
      <c r="J9715"/>
      <c r="AA9715"/>
      <c r="AB9715"/>
      <c r="AC9715"/>
      <c r="AD9715"/>
      <c r="AE9715"/>
      <c r="AF9715"/>
      <c r="AG9715"/>
      <c r="AH9715"/>
    </row>
    <row r="9716" spans="1:34" x14ac:dyDescent="0.2">
      <c r="A9716"/>
      <c r="J9716"/>
      <c r="AA9716"/>
      <c r="AB9716"/>
      <c r="AC9716"/>
      <c r="AD9716"/>
      <c r="AE9716"/>
      <c r="AF9716"/>
      <c r="AG9716"/>
      <c r="AH9716"/>
    </row>
    <row r="9717" spans="1:34" x14ac:dyDescent="0.2">
      <c r="A9717"/>
      <c r="J9717"/>
      <c r="AA9717"/>
      <c r="AB9717"/>
      <c r="AC9717"/>
      <c r="AD9717"/>
      <c r="AE9717"/>
      <c r="AF9717"/>
      <c r="AG9717"/>
      <c r="AH9717"/>
    </row>
    <row r="9718" spans="1:34" x14ac:dyDescent="0.2">
      <c r="A9718"/>
      <c r="J9718"/>
      <c r="AA9718"/>
      <c r="AB9718"/>
      <c r="AC9718"/>
      <c r="AD9718"/>
      <c r="AE9718"/>
      <c r="AF9718"/>
      <c r="AG9718"/>
      <c r="AH9718"/>
    </row>
    <row r="9719" spans="1:34" x14ac:dyDescent="0.2">
      <c r="A9719"/>
      <c r="J9719"/>
      <c r="AA9719"/>
      <c r="AB9719"/>
      <c r="AC9719"/>
      <c r="AD9719"/>
      <c r="AE9719"/>
      <c r="AF9719"/>
      <c r="AG9719"/>
      <c r="AH9719"/>
    </row>
    <row r="9720" spans="1:34" x14ac:dyDescent="0.2">
      <c r="A9720"/>
      <c r="J9720"/>
      <c r="AA9720"/>
      <c r="AB9720"/>
      <c r="AC9720"/>
      <c r="AD9720"/>
      <c r="AE9720"/>
      <c r="AF9720"/>
      <c r="AG9720"/>
      <c r="AH9720"/>
    </row>
    <row r="9721" spans="1:34" x14ac:dyDescent="0.2">
      <c r="A9721"/>
      <c r="J9721"/>
      <c r="AA9721"/>
      <c r="AB9721"/>
      <c r="AC9721"/>
      <c r="AD9721"/>
      <c r="AE9721"/>
      <c r="AF9721"/>
      <c r="AG9721"/>
      <c r="AH9721"/>
    </row>
    <row r="9722" spans="1:34" x14ac:dyDescent="0.2">
      <c r="A9722"/>
      <c r="J9722"/>
      <c r="AA9722"/>
      <c r="AB9722"/>
      <c r="AC9722"/>
      <c r="AD9722"/>
      <c r="AE9722"/>
      <c r="AF9722"/>
      <c r="AG9722"/>
      <c r="AH9722"/>
    </row>
    <row r="9723" spans="1:34" x14ac:dyDescent="0.2">
      <c r="A9723"/>
      <c r="J9723"/>
      <c r="AA9723"/>
      <c r="AB9723"/>
      <c r="AC9723"/>
      <c r="AD9723"/>
      <c r="AE9723"/>
      <c r="AF9723"/>
      <c r="AG9723"/>
      <c r="AH9723"/>
    </row>
    <row r="9724" spans="1:34" x14ac:dyDescent="0.2">
      <c r="A9724"/>
      <c r="J9724"/>
      <c r="AA9724"/>
      <c r="AB9724"/>
      <c r="AC9724"/>
      <c r="AD9724"/>
      <c r="AE9724"/>
      <c r="AF9724"/>
      <c r="AG9724"/>
      <c r="AH9724"/>
    </row>
    <row r="9725" spans="1:34" x14ac:dyDescent="0.2">
      <c r="A9725"/>
      <c r="J9725"/>
      <c r="AA9725"/>
      <c r="AB9725"/>
      <c r="AC9725"/>
      <c r="AD9725"/>
      <c r="AE9725"/>
      <c r="AF9725"/>
      <c r="AG9725"/>
      <c r="AH9725"/>
    </row>
    <row r="9726" spans="1:34" x14ac:dyDescent="0.2">
      <c r="A9726"/>
      <c r="J9726"/>
      <c r="AA9726"/>
      <c r="AB9726"/>
      <c r="AC9726"/>
      <c r="AD9726"/>
      <c r="AE9726"/>
      <c r="AF9726"/>
      <c r="AG9726"/>
      <c r="AH9726"/>
    </row>
    <row r="9727" spans="1:34" x14ac:dyDescent="0.2">
      <c r="A9727"/>
      <c r="J9727"/>
      <c r="AA9727"/>
      <c r="AB9727"/>
      <c r="AC9727"/>
      <c r="AD9727"/>
      <c r="AE9727"/>
      <c r="AF9727"/>
      <c r="AG9727"/>
      <c r="AH9727"/>
    </row>
    <row r="9728" spans="1:34" x14ac:dyDescent="0.2">
      <c r="A9728"/>
      <c r="J9728"/>
      <c r="AA9728"/>
      <c r="AB9728"/>
      <c r="AC9728"/>
      <c r="AD9728"/>
      <c r="AE9728"/>
      <c r="AF9728"/>
      <c r="AG9728"/>
      <c r="AH9728"/>
    </row>
    <row r="9729" spans="1:34" x14ac:dyDescent="0.2">
      <c r="A9729"/>
      <c r="J9729"/>
      <c r="AA9729"/>
      <c r="AB9729"/>
      <c r="AC9729"/>
      <c r="AD9729"/>
      <c r="AE9729"/>
      <c r="AF9729"/>
      <c r="AG9729"/>
      <c r="AH9729"/>
    </row>
    <row r="9730" spans="1:34" x14ac:dyDescent="0.2">
      <c r="A9730"/>
      <c r="J9730"/>
      <c r="AA9730"/>
      <c r="AB9730"/>
      <c r="AC9730"/>
      <c r="AD9730"/>
      <c r="AE9730"/>
      <c r="AF9730"/>
      <c r="AG9730"/>
      <c r="AH9730"/>
    </row>
    <row r="9731" spans="1:34" x14ac:dyDescent="0.2">
      <c r="A9731"/>
      <c r="J9731"/>
      <c r="AA9731"/>
      <c r="AB9731"/>
      <c r="AC9731"/>
      <c r="AD9731"/>
      <c r="AE9731"/>
      <c r="AF9731"/>
      <c r="AG9731"/>
      <c r="AH9731"/>
    </row>
    <row r="9732" spans="1:34" x14ac:dyDescent="0.2">
      <c r="A9732"/>
      <c r="J9732"/>
      <c r="AA9732"/>
      <c r="AB9732"/>
      <c r="AC9732"/>
      <c r="AD9732"/>
      <c r="AE9732"/>
      <c r="AF9732"/>
      <c r="AG9732"/>
      <c r="AH9732"/>
    </row>
    <row r="9733" spans="1:34" x14ac:dyDescent="0.2">
      <c r="A9733"/>
      <c r="J9733"/>
      <c r="AA9733"/>
      <c r="AB9733"/>
      <c r="AC9733"/>
      <c r="AD9733"/>
      <c r="AE9733"/>
      <c r="AF9733"/>
      <c r="AG9733"/>
      <c r="AH9733"/>
    </row>
    <row r="9734" spans="1:34" x14ac:dyDescent="0.2">
      <c r="A9734"/>
      <c r="J9734"/>
      <c r="AA9734"/>
      <c r="AB9734"/>
      <c r="AC9734"/>
      <c r="AD9734"/>
      <c r="AE9734"/>
      <c r="AF9734"/>
      <c r="AG9734"/>
      <c r="AH9734"/>
    </row>
    <row r="9735" spans="1:34" x14ac:dyDescent="0.2">
      <c r="A9735"/>
      <c r="J9735"/>
      <c r="AA9735"/>
      <c r="AB9735"/>
      <c r="AC9735"/>
      <c r="AD9735"/>
      <c r="AE9735"/>
      <c r="AF9735"/>
      <c r="AG9735"/>
      <c r="AH9735"/>
    </row>
    <row r="9736" spans="1:34" x14ac:dyDescent="0.2">
      <c r="A9736"/>
      <c r="J9736"/>
      <c r="AA9736"/>
      <c r="AB9736"/>
      <c r="AC9736"/>
      <c r="AD9736"/>
      <c r="AE9736"/>
      <c r="AF9736"/>
      <c r="AG9736"/>
      <c r="AH9736"/>
    </row>
    <row r="9737" spans="1:34" x14ac:dyDescent="0.2">
      <c r="A9737"/>
      <c r="J9737"/>
      <c r="AA9737"/>
      <c r="AB9737"/>
      <c r="AC9737"/>
      <c r="AD9737"/>
      <c r="AE9737"/>
      <c r="AF9737"/>
      <c r="AG9737"/>
      <c r="AH9737"/>
    </row>
    <row r="9738" spans="1:34" x14ac:dyDescent="0.2">
      <c r="A9738"/>
      <c r="J9738"/>
      <c r="AA9738"/>
      <c r="AB9738"/>
      <c r="AC9738"/>
      <c r="AD9738"/>
      <c r="AE9738"/>
      <c r="AF9738"/>
      <c r="AG9738"/>
      <c r="AH9738"/>
    </row>
    <row r="9739" spans="1:34" x14ac:dyDescent="0.2">
      <c r="A9739"/>
      <c r="J9739"/>
      <c r="AA9739"/>
      <c r="AB9739"/>
      <c r="AC9739"/>
      <c r="AD9739"/>
      <c r="AE9739"/>
      <c r="AF9739"/>
      <c r="AG9739"/>
      <c r="AH9739"/>
    </row>
    <row r="9740" spans="1:34" x14ac:dyDescent="0.2">
      <c r="A9740"/>
      <c r="J9740"/>
      <c r="AA9740"/>
      <c r="AB9740"/>
      <c r="AC9740"/>
      <c r="AD9740"/>
      <c r="AE9740"/>
      <c r="AF9740"/>
      <c r="AG9740"/>
      <c r="AH9740"/>
    </row>
    <row r="9741" spans="1:34" x14ac:dyDescent="0.2">
      <c r="A9741"/>
      <c r="J9741"/>
      <c r="AA9741"/>
      <c r="AB9741"/>
      <c r="AC9741"/>
      <c r="AD9741"/>
      <c r="AE9741"/>
      <c r="AF9741"/>
      <c r="AG9741"/>
      <c r="AH9741"/>
    </row>
    <row r="9742" spans="1:34" x14ac:dyDescent="0.2">
      <c r="A9742"/>
      <c r="J9742"/>
      <c r="AA9742"/>
      <c r="AB9742"/>
      <c r="AC9742"/>
      <c r="AD9742"/>
      <c r="AE9742"/>
      <c r="AF9742"/>
      <c r="AG9742"/>
      <c r="AH9742"/>
    </row>
    <row r="9743" spans="1:34" x14ac:dyDescent="0.2">
      <c r="A9743"/>
      <c r="J9743"/>
      <c r="AA9743"/>
      <c r="AB9743"/>
      <c r="AC9743"/>
      <c r="AD9743"/>
      <c r="AE9743"/>
      <c r="AF9743"/>
      <c r="AG9743"/>
      <c r="AH9743"/>
    </row>
    <row r="9744" spans="1:34" x14ac:dyDescent="0.2">
      <c r="A9744"/>
      <c r="J9744"/>
      <c r="AA9744"/>
      <c r="AB9744"/>
      <c r="AC9744"/>
      <c r="AD9744"/>
      <c r="AE9744"/>
      <c r="AF9744"/>
      <c r="AG9744"/>
      <c r="AH9744"/>
    </row>
    <row r="9745" spans="1:34" x14ac:dyDescent="0.2">
      <c r="A9745"/>
      <c r="J9745"/>
      <c r="AA9745"/>
      <c r="AB9745"/>
      <c r="AC9745"/>
      <c r="AD9745"/>
      <c r="AE9745"/>
      <c r="AF9745"/>
      <c r="AG9745"/>
      <c r="AH9745"/>
    </row>
    <row r="9746" spans="1:34" x14ac:dyDescent="0.2">
      <c r="A9746"/>
      <c r="J9746"/>
      <c r="AA9746"/>
      <c r="AB9746"/>
      <c r="AC9746"/>
      <c r="AD9746"/>
      <c r="AE9746"/>
      <c r="AF9746"/>
      <c r="AG9746"/>
      <c r="AH9746"/>
    </row>
    <row r="9747" spans="1:34" x14ac:dyDescent="0.2">
      <c r="A9747"/>
      <c r="J9747"/>
      <c r="AA9747"/>
      <c r="AB9747"/>
      <c r="AC9747"/>
      <c r="AD9747"/>
      <c r="AE9747"/>
      <c r="AF9747"/>
      <c r="AG9747"/>
      <c r="AH9747"/>
    </row>
    <row r="9748" spans="1:34" x14ac:dyDescent="0.2">
      <c r="A9748"/>
      <c r="J9748"/>
      <c r="AA9748"/>
      <c r="AB9748"/>
      <c r="AC9748"/>
      <c r="AD9748"/>
      <c r="AE9748"/>
      <c r="AF9748"/>
      <c r="AG9748"/>
      <c r="AH9748"/>
    </row>
    <row r="9749" spans="1:34" x14ac:dyDescent="0.2">
      <c r="A9749"/>
      <c r="J9749"/>
      <c r="AA9749"/>
      <c r="AB9749"/>
      <c r="AC9749"/>
      <c r="AD9749"/>
      <c r="AE9749"/>
      <c r="AF9749"/>
      <c r="AG9749"/>
      <c r="AH9749"/>
    </row>
    <row r="9750" spans="1:34" x14ac:dyDescent="0.2">
      <c r="A9750"/>
      <c r="J9750"/>
      <c r="AA9750"/>
      <c r="AB9750"/>
      <c r="AC9750"/>
      <c r="AD9750"/>
      <c r="AE9750"/>
      <c r="AF9750"/>
      <c r="AG9750"/>
      <c r="AH9750"/>
    </row>
    <row r="9751" spans="1:34" x14ac:dyDescent="0.2">
      <c r="A9751"/>
      <c r="J9751"/>
      <c r="AA9751"/>
      <c r="AB9751"/>
      <c r="AC9751"/>
      <c r="AD9751"/>
      <c r="AE9751"/>
      <c r="AF9751"/>
      <c r="AG9751"/>
      <c r="AH9751"/>
    </row>
    <row r="9752" spans="1:34" x14ac:dyDescent="0.2">
      <c r="A9752"/>
      <c r="J9752"/>
      <c r="AA9752"/>
      <c r="AB9752"/>
      <c r="AC9752"/>
      <c r="AD9752"/>
      <c r="AE9752"/>
      <c r="AF9752"/>
      <c r="AG9752"/>
      <c r="AH9752"/>
    </row>
    <row r="9753" spans="1:34" x14ac:dyDescent="0.2">
      <c r="A9753"/>
      <c r="J9753"/>
      <c r="AA9753"/>
      <c r="AB9753"/>
      <c r="AC9753"/>
      <c r="AD9753"/>
      <c r="AE9753"/>
      <c r="AF9753"/>
      <c r="AG9753"/>
      <c r="AH9753"/>
    </row>
    <row r="9754" spans="1:34" x14ac:dyDescent="0.2">
      <c r="A9754"/>
      <c r="J9754"/>
      <c r="AA9754"/>
      <c r="AB9754"/>
      <c r="AC9754"/>
      <c r="AD9754"/>
      <c r="AE9754"/>
      <c r="AF9754"/>
      <c r="AG9754"/>
      <c r="AH9754"/>
    </row>
    <row r="9755" spans="1:34" x14ac:dyDescent="0.2">
      <c r="A9755"/>
      <c r="J9755"/>
      <c r="AA9755"/>
      <c r="AB9755"/>
      <c r="AC9755"/>
      <c r="AD9755"/>
      <c r="AE9755"/>
      <c r="AF9755"/>
      <c r="AG9755"/>
      <c r="AH9755"/>
    </row>
    <row r="9756" spans="1:34" x14ac:dyDescent="0.2">
      <c r="A9756"/>
      <c r="J9756"/>
      <c r="AA9756"/>
      <c r="AB9756"/>
      <c r="AC9756"/>
      <c r="AD9756"/>
      <c r="AE9756"/>
      <c r="AF9756"/>
      <c r="AG9756"/>
      <c r="AH9756"/>
    </row>
    <row r="9757" spans="1:34" x14ac:dyDescent="0.2">
      <c r="A9757"/>
      <c r="J9757"/>
      <c r="AA9757"/>
      <c r="AB9757"/>
      <c r="AC9757"/>
      <c r="AD9757"/>
      <c r="AE9757"/>
      <c r="AF9757"/>
      <c r="AG9757"/>
      <c r="AH9757"/>
    </row>
    <row r="9758" spans="1:34" x14ac:dyDescent="0.2">
      <c r="A9758"/>
      <c r="J9758"/>
      <c r="AA9758"/>
      <c r="AB9758"/>
      <c r="AC9758"/>
      <c r="AD9758"/>
      <c r="AE9758"/>
      <c r="AF9758"/>
      <c r="AG9758"/>
      <c r="AH9758"/>
    </row>
    <row r="9759" spans="1:34" x14ac:dyDescent="0.2">
      <c r="A9759"/>
      <c r="J9759"/>
      <c r="AA9759"/>
      <c r="AB9759"/>
      <c r="AC9759"/>
      <c r="AD9759"/>
      <c r="AE9759"/>
      <c r="AF9759"/>
      <c r="AG9759"/>
      <c r="AH9759"/>
    </row>
    <row r="9760" spans="1:34" x14ac:dyDescent="0.2">
      <c r="A9760"/>
      <c r="J9760"/>
      <c r="AA9760"/>
      <c r="AB9760"/>
      <c r="AC9760"/>
      <c r="AD9760"/>
      <c r="AE9760"/>
      <c r="AF9760"/>
      <c r="AG9760"/>
      <c r="AH9760"/>
    </row>
    <row r="9761" spans="1:34" x14ac:dyDescent="0.2">
      <c r="A9761"/>
      <c r="J9761"/>
      <c r="AA9761"/>
      <c r="AB9761"/>
      <c r="AC9761"/>
      <c r="AD9761"/>
      <c r="AE9761"/>
      <c r="AF9761"/>
      <c r="AG9761"/>
      <c r="AH9761"/>
    </row>
    <row r="9762" spans="1:34" x14ac:dyDescent="0.2">
      <c r="A9762"/>
      <c r="J9762"/>
      <c r="AA9762"/>
      <c r="AB9762"/>
      <c r="AC9762"/>
      <c r="AD9762"/>
      <c r="AE9762"/>
      <c r="AF9762"/>
      <c r="AG9762"/>
      <c r="AH9762"/>
    </row>
    <row r="9763" spans="1:34" x14ac:dyDescent="0.2">
      <c r="A9763"/>
      <c r="J9763"/>
      <c r="AA9763"/>
      <c r="AB9763"/>
      <c r="AC9763"/>
      <c r="AD9763"/>
      <c r="AE9763"/>
      <c r="AF9763"/>
      <c r="AG9763"/>
      <c r="AH9763"/>
    </row>
    <row r="9764" spans="1:34" x14ac:dyDescent="0.2">
      <c r="A9764"/>
      <c r="J9764"/>
      <c r="AA9764"/>
      <c r="AB9764"/>
      <c r="AC9764"/>
      <c r="AD9764"/>
      <c r="AE9764"/>
      <c r="AF9764"/>
      <c r="AG9764"/>
      <c r="AH9764"/>
    </row>
    <row r="9765" spans="1:34" x14ac:dyDescent="0.2">
      <c r="A9765"/>
      <c r="J9765"/>
      <c r="AA9765"/>
      <c r="AB9765"/>
      <c r="AC9765"/>
      <c r="AD9765"/>
      <c r="AE9765"/>
      <c r="AF9765"/>
      <c r="AG9765"/>
      <c r="AH9765"/>
    </row>
    <row r="9766" spans="1:34" x14ac:dyDescent="0.2">
      <c r="A9766"/>
      <c r="J9766"/>
      <c r="AA9766"/>
      <c r="AB9766"/>
      <c r="AC9766"/>
      <c r="AD9766"/>
      <c r="AE9766"/>
      <c r="AF9766"/>
      <c r="AG9766"/>
      <c r="AH9766"/>
    </row>
    <row r="9767" spans="1:34" x14ac:dyDescent="0.2">
      <c r="A9767"/>
      <c r="J9767"/>
      <c r="AA9767"/>
      <c r="AB9767"/>
      <c r="AC9767"/>
      <c r="AD9767"/>
      <c r="AE9767"/>
      <c r="AF9767"/>
      <c r="AG9767"/>
      <c r="AH9767"/>
    </row>
    <row r="9768" spans="1:34" x14ac:dyDescent="0.2">
      <c r="A9768"/>
      <c r="J9768"/>
      <c r="AA9768"/>
      <c r="AB9768"/>
      <c r="AC9768"/>
      <c r="AD9768"/>
      <c r="AE9768"/>
      <c r="AF9768"/>
      <c r="AG9768"/>
      <c r="AH9768"/>
    </row>
    <row r="9769" spans="1:34" x14ac:dyDescent="0.2">
      <c r="A9769"/>
      <c r="J9769"/>
      <c r="AA9769"/>
      <c r="AB9769"/>
      <c r="AC9769"/>
      <c r="AD9769"/>
      <c r="AE9769"/>
      <c r="AF9769"/>
      <c r="AG9769"/>
      <c r="AH9769"/>
    </row>
    <row r="9770" spans="1:34" x14ac:dyDescent="0.2">
      <c r="A9770"/>
      <c r="J9770"/>
      <c r="AA9770"/>
      <c r="AB9770"/>
      <c r="AC9770"/>
      <c r="AD9770"/>
      <c r="AE9770"/>
      <c r="AF9770"/>
      <c r="AG9770"/>
      <c r="AH9770"/>
    </row>
    <row r="9771" spans="1:34" x14ac:dyDescent="0.2">
      <c r="A9771"/>
      <c r="J9771"/>
      <c r="AA9771"/>
      <c r="AB9771"/>
      <c r="AC9771"/>
      <c r="AD9771"/>
      <c r="AE9771"/>
      <c r="AF9771"/>
      <c r="AG9771"/>
      <c r="AH9771"/>
    </row>
    <row r="9772" spans="1:34" x14ac:dyDescent="0.2">
      <c r="A9772"/>
      <c r="J9772"/>
      <c r="AA9772"/>
      <c r="AB9772"/>
      <c r="AC9772"/>
      <c r="AD9772"/>
      <c r="AE9772"/>
      <c r="AF9772"/>
      <c r="AG9772"/>
      <c r="AH9772"/>
    </row>
    <row r="9773" spans="1:34" x14ac:dyDescent="0.2">
      <c r="A9773"/>
      <c r="J9773"/>
      <c r="AA9773"/>
      <c r="AB9773"/>
      <c r="AC9773"/>
      <c r="AD9773"/>
      <c r="AE9773"/>
      <c r="AF9773"/>
      <c r="AG9773"/>
      <c r="AH9773"/>
    </row>
    <row r="9774" spans="1:34" x14ac:dyDescent="0.2">
      <c r="A9774"/>
      <c r="J9774"/>
      <c r="AA9774"/>
      <c r="AB9774"/>
      <c r="AC9774"/>
      <c r="AD9774"/>
      <c r="AE9774"/>
      <c r="AF9774"/>
      <c r="AG9774"/>
      <c r="AH9774"/>
    </row>
    <row r="9775" spans="1:34" x14ac:dyDescent="0.2">
      <c r="A9775"/>
      <c r="J9775"/>
      <c r="AA9775"/>
      <c r="AB9775"/>
      <c r="AC9775"/>
      <c r="AD9775"/>
      <c r="AE9775"/>
      <c r="AF9775"/>
      <c r="AG9775"/>
      <c r="AH9775"/>
    </row>
    <row r="9776" spans="1:34" x14ac:dyDescent="0.2">
      <c r="A9776"/>
      <c r="J9776"/>
      <c r="AA9776"/>
      <c r="AB9776"/>
      <c r="AC9776"/>
      <c r="AD9776"/>
      <c r="AE9776"/>
      <c r="AF9776"/>
      <c r="AG9776"/>
      <c r="AH9776"/>
    </row>
    <row r="9777" spans="1:34" x14ac:dyDescent="0.2">
      <c r="A9777"/>
      <c r="J9777"/>
      <c r="AA9777"/>
      <c r="AB9777"/>
      <c r="AC9777"/>
      <c r="AD9777"/>
      <c r="AE9777"/>
      <c r="AF9777"/>
      <c r="AG9777"/>
      <c r="AH9777"/>
    </row>
    <row r="9778" spans="1:34" x14ac:dyDescent="0.2">
      <c r="A9778"/>
      <c r="J9778"/>
      <c r="AA9778"/>
      <c r="AB9778"/>
      <c r="AC9778"/>
      <c r="AD9778"/>
      <c r="AE9778"/>
      <c r="AF9778"/>
      <c r="AG9778"/>
      <c r="AH9778"/>
    </row>
    <row r="9779" spans="1:34" x14ac:dyDescent="0.2">
      <c r="A9779"/>
      <c r="J9779"/>
      <c r="AA9779"/>
      <c r="AB9779"/>
      <c r="AC9779"/>
      <c r="AD9779"/>
      <c r="AE9779"/>
      <c r="AF9779"/>
      <c r="AG9779"/>
      <c r="AH9779"/>
    </row>
    <row r="9780" spans="1:34" x14ac:dyDescent="0.2">
      <c r="A9780"/>
      <c r="J9780"/>
      <c r="AA9780"/>
      <c r="AB9780"/>
      <c r="AC9780"/>
      <c r="AD9780"/>
      <c r="AE9780"/>
      <c r="AF9780"/>
      <c r="AG9780"/>
      <c r="AH9780"/>
    </row>
    <row r="9781" spans="1:34" x14ac:dyDescent="0.2">
      <c r="A9781"/>
      <c r="J9781"/>
      <c r="AA9781"/>
      <c r="AB9781"/>
      <c r="AC9781"/>
      <c r="AD9781"/>
      <c r="AE9781"/>
      <c r="AF9781"/>
      <c r="AG9781"/>
      <c r="AH9781"/>
    </row>
    <row r="9782" spans="1:34" x14ac:dyDescent="0.2">
      <c r="A9782"/>
      <c r="J9782"/>
      <c r="AA9782"/>
      <c r="AB9782"/>
      <c r="AC9782"/>
      <c r="AD9782"/>
      <c r="AE9782"/>
      <c r="AF9782"/>
      <c r="AG9782"/>
      <c r="AH9782"/>
    </row>
    <row r="9783" spans="1:34" x14ac:dyDescent="0.2">
      <c r="A9783"/>
      <c r="J9783"/>
      <c r="AA9783"/>
      <c r="AB9783"/>
      <c r="AC9783"/>
      <c r="AD9783"/>
      <c r="AE9783"/>
      <c r="AF9783"/>
      <c r="AG9783"/>
      <c r="AH9783"/>
    </row>
    <row r="9784" spans="1:34" x14ac:dyDescent="0.2">
      <c r="A9784"/>
      <c r="J9784"/>
      <c r="AA9784"/>
      <c r="AB9784"/>
      <c r="AC9784"/>
      <c r="AD9784"/>
      <c r="AE9784"/>
      <c r="AF9784"/>
      <c r="AG9784"/>
      <c r="AH9784"/>
    </row>
    <row r="9785" spans="1:34" x14ac:dyDescent="0.2">
      <c r="A9785"/>
      <c r="J9785"/>
      <c r="AA9785"/>
      <c r="AB9785"/>
      <c r="AC9785"/>
      <c r="AD9785"/>
      <c r="AE9785"/>
      <c r="AF9785"/>
      <c r="AG9785"/>
      <c r="AH9785"/>
    </row>
    <row r="9786" spans="1:34" x14ac:dyDescent="0.2">
      <c r="A9786"/>
      <c r="J9786"/>
      <c r="AA9786"/>
      <c r="AB9786"/>
      <c r="AC9786"/>
      <c r="AD9786"/>
      <c r="AE9786"/>
      <c r="AF9786"/>
      <c r="AG9786"/>
      <c r="AH9786"/>
    </row>
    <row r="9787" spans="1:34" x14ac:dyDescent="0.2">
      <c r="A9787"/>
      <c r="J9787"/>
      <c r="AA9787"/>
      <c r="AB9787"/>
      <c r="AC9787"/>
      <c r="AD9787"/>
      <c r="AE9787"/>
      <c r="AF9787"/>
      <c r="AG9787"/>
      <c r="AH9787"/>
    </row>
    <row r="9788" spans="1:34" x14ac:dyDescent="0.2">
      <c r="A9788"/>
      <c r="J9788"/>
      <c r="AA9788"/>
      <c r="AB9788"/>
      <c r="AC9788"/>
      <c r="AD9788"/>
      <c r="AE9788"/>
      <c r="AF9788"/>
      <c r="AG9788"/>
      <c r="AH9788"/>
    </row>
    <row r="9789" spans="1:34" x14ac:dyDescent="0.2">
      <c r="A9789"/>
      <c r="J9789"/>
      <c r="AA9789"/>
      <c r="AB9789"/>
      <c r="AC9789"/>
      <c r="AD9789"/>
      <c r="AE9789"/>
      <c r="AF9789"/>
      <c r="AG9789"/>
      <c r="AH9789"/>
    </row>
    <row r="9790" spans="1:34" x14ac:dyDescent="0.2">
      <c r="A9790"/>
      <c r="J9790"/>
      <c r="AA9790"/>
      <c r="AB9790"/>
      <c r="AC9790"/>
      <c r="AD9790"/>
      <c r="AE9790"/>
      <c r="AF9790"/>
      <c r="AG9790"/>
      <c r="AH9790"/>
    </row>
    <row r="9791" spans="1:34" x14ac:dyDescent="0.2">
      <c r="A9791"/>
      <c r="J9791"/>
      <c r="AA9791"/>
      <c r="AB9791"/>
      <c r="AC9791"/>
      <c r="AD9791"/>
      <c r="AE9791"/>
      <c r="AF9791"/>
      <c r="AG9791"/>
      <c r="AH9791"/>
    </row>
    <row r="9792" spans="1:34" x14ac:dyDescent="0.2">
      <c r="A9792"/>
      <c r="J9792"/>
      <c r="AA9792"/>
      <c r="AB9792"/>
      <c r="AC9792"/>
      <c r="AD9792"/>
      <c r="AE9792"/>
      <c r="AF9792"/>
      <c r="AG9792"/>
      <c r="AH9792"/>
    </row>
    <row r="9793" spans="1:34" x14ac:dyDescent="0.2">
      <c r="A9793"/>
      <c r="J9793"/>
      <c r="AA9793"/>
      <c r="AB9793"/>
      <c r="AC9793"/>
      <c r="AD9793"/>
      <c r="AE9793"/>
      <c r="AF9793"/>
      <c r="AG9793"/>
      <c r="AH9793"/>
    </row>
    <row r="9794" spans="1:34" x14ac:dyDescent="0.2">
      <c r="A9794"/>
      <c r="J9794"/>
      <c r="AA9794"/>
      <c r="AB9794"/>
      <c r="AC9794"/>
      <c r="AD9794"/>
      <c r="AE9794"/>
      <c r="AF9794"/>
      <c r="AG9794"/>
      <c r="AH9794"/>
    </row>
    <row r="9795" spans="1:34" x14ac:dyDescent="0.2">
      <c r="A9795"/>
      <c r="J9795"/>
      <c r="AA9795"/>
      <c r="AB9795"/>
      <c r="AC9795"/>
      <c r="AD9795"/>
      <c r="AE9795"/>
      <c r="AF9795"/>
      <c r="AG9795"/>
      <c r="AH9795"/>
    </row>
    <row r="9796" spans="1:34" x14ac:dyDescent="0.2">
      <c r="A9796"/>
      <c r="J9796"/>
      <c r="AA9796"/>
      <c r="AB9796"/>
      <c r="AC9796"/>
      <c r="AD9796"/>
      <c r="AE9796"/>
      <c r="AF9796"/>
      <c r="AG9796"/>
      <c r="AH9796"/>
    </row>
    <row r="9797" spans="1:34" x14ac:dyDescent="0.2">
      <c r="A9797"/>
      <c r="J9797"/>
      <c r="AA9797"/>
      <c r="AB9797"/>
      <c r="AC9797"/>
      <c r="AD9797"/>
      <c r="AE9797"/>
      <c r="AF9797"/>
      <c r="AG9797"/>
      <c r="AH9797"/>
    </row>
    <row r="9798" spans="1:34" x14ac:dyDescent="0.2">
      <c r="A9798"/>
      <c r="J9798"/>
      <c r="AA9798"/>
      <c r="AB9798"/>
      <c r="AC9798"/>
      <c r="AD9798"/>
      <c r="AE9798"/>
      <c r="AF9798"/>
      <c r="AG9798"/>
      <c r="AH9798"/>
    </row>
    <row r="9799" spans="1:34" x14ac:dyDescent="0.2">
      <c r="A9799"/>
      <c r="J9799"/>
      <c r="AA9799"/>
      <c r="AB9799"/>
      <c r="AC9799"/>
      <c r="AD9799"/>
      <c r="AE9799"/>
      <c r="AF9799"/>
      <c r="AG9799"/>
      <c r="AH9799"/>
    </row>
    <row r="9800" spans="1:34" x14ac:dyDescent="0.2">
      <c r="A9800"/>
      <c r="J9800"/>
      <c r="AA9800"/>
      <c r="AB9800"/>
      <c r="AC9800"/>
      <c r="AD9800"/>
      <c r="AE9800"/>
      <c r="AF9800"/>
      <c r="AG9800"/>
      <c r="AH9800"/>
    </row>
    <row r="9801" spans="1:34" x14ac:dyDescent="0.2">
      <c r="A9801"/>
      <c r="J9801"/>
      <c r="AA9801"/>
      <c r="AB9801"/>
      <c r="AC9801"/>
      <c r="AD9801"/>
      <c r="AE9801"/>
      <c r="AF9801"/>
      <c r="AG9801"/>
      <c r="AH9801"/>
    </row>
    <row r="9802" spans="1:34" x14ac:dyDescent="0.2">
      <c r="A9802"/>
      <c r="J9802"/>
      <c r="AA9802"/>
      <c r="AB9802"/>
      <c r="AC9802"/>
      <c r="AD9802"/>
      <c r="AE9802"/>
      <c r="AF9802"/>
      <c r="AG9802"/>
      <c r="AH9802"/>
    </row>
    <row r="9803" spans="1:34" x14ac:dyDescent="0.2">
      <c r="A9803"/>
      <c r="J9803"/>
      <c r="AA9803"/>
      <c r="AB9803"/>
      <c r="AC9803"/>
      <c r="AD9803"/>
      <c r="AE9803"/>
      <c r="AF9803"/>
      <c r="AG9803"/>
      <c r="AH9803"/>
    </row>
    <row r="9804" spans="1:34" x14ac:dyDescent="0.2">
      <c r="A9804"/>
      <c r="J9804"/>
      <c r="AA9804"/>
      <c r="AB9804"/>
      <c r="AC9804"/>
      <c r="AD9804"/>
      <c r="AE9804"/>
      <c r="AF9804"/>
      <c r="AG9804"/>
      <c r="AH9804"/>
    </row>
    <row r="9805" spans="1:34" x14ac:dyDescent="0.2">
      <c r="A9805"/>
      <c r="J9805"/>
      <c r="AA9805"/>
      <c r="AB9805"/>
      <c r="AC9805"/>
      <c r="AD9805"/>
      <c r="AE9805"/>
      <c r="AF9805"/>
      <c r="AG9805"/>
      <c r="AH9805"/>
    </row>
    <row r="9806" spans="1:34" x14ac:dyDescent="0.2">
      <c r="A9806"/>
      <c r="J9806"/>
      <c r="AA9806"/>
      <c r="AB9806"/>
      <c r="AC9806"/>
      <c r="AD9806"/>
      <c r="AE9806"/>
      <c r="AF9806"/>
      <c r="AG9806"/>
      <c r="AH9806"/>
    </row>
    <row r="9807" spans="1:34" x14ac:dyDescent="0.2">
      <c r="A9807"/>
      <c r="J9807"/>
      <c r="AA9807"/>
      <c r="AB9807"/>
      <c r="AC9807"/>
      <c r="AD9807"/>
      <c r="AE9807"/>
      <c r="AF9807"/>
      <c r="AG9807"/>
      <c r="AH9807"/>
    </row>
    <row r="9808" spans="1:34" x14ac:dyDescent="0.2">
      <c r="A9808"/>
      <c r="J9808"/>
      <c r="AA9808"/>
      <c r="AB9808"/>
      <c r="AC9808"/>
      <c r="AD9808"/>
      <c r="AE9808"/>
      <c r="AF9808"/>
      <c r="AG9808"/>
      <c r="AH9808"/>
    </row>
    <row r="9809" spans="1:34" x14ac:dyDescent="0.2">
      <c r="A9809"/>
      <c r="J9809"/>
      <c r="AA9809"/>
      <c r="AB9809"/>
      <c r="AC9809"/>
      <c r="AD9809"/>
      <c r="AE9809"/>
      <c r="AF9809"/>
      <c r="AG9809"/>
      <c r="AH9809"/>
    </row>
    <row r="9810" spans="1:34" x14ac:dyDescent="0.2">
      <c r="A9810"/>
      <c r="J9810"/>
      <c r="AA9810"/>
      <c r="AB9810"/>
      <c r="AC9810"/>
      <c r="AD9810"/>
      <c r="AE9810"/>
      <c r="AF9810"/>
      <c r="AG9810"/>
      <c r="AH9810"/>
    </row>
    <row r="9811" spans="1:34" x14ac:dyDescent="0.2">
      <c r="A9811"/>
      <c r="J9811"/>
      <c r="AA9811"/>
      <c r="AB9811"/>
      <c r="AC9811"/>
      <c r="AD9811"/>
      <c r="AE9811"/>
      <c r="AF9811"/>
      <c r="AG9811"/>
      <c r="AH9811"/>
    </row>
    <row r="9812" spans="1:34" x14ac:dyDescent="0.2">
      <c r="A9812"/>
      <c r="J9812"/>
      <c r="AA9812"/>
      <c r="AB9812"/>
      <c r="AC9812"/>
      <c r="AD9812"/>
      <c r="AE9812"/>
      <c r="AF9812"/>
      <c r="AG9812"/>
      <c r="AH9812"/>
    </row>
    <row r="9813" spans="1:34" x14ac:dyDescent="0.2">
      <c r="A9813"/>
      <c r="J9813"/>
      <c r="AA9813"/>
      <c r="AB9813"/>
      <c r="AC9813"/>
      <c r="AD9813"/>
      <c r="AE9813"/>
      <c r="AF9813"/>
      <c r="AG9813"/>
      <c r="AH9813"/>
    </row>
    <row r="9814" spans="1:34" x14ac:dyDescent="0.2">
      <c r="A9814"/>
      <c r="J9814"/>
      <c r="AA9814"/>
      <c r="AB9814"/>
      <c r="AC9814"/>
      <c r="AD9814"/>
      <c r="AE9814"/>
      <c r="AF9814"/>
      <c r="AG9814"/>
      <c r="AH9814"/>
    </row>
    <row r="9815" spans="1:34" x14ac:dyDescent="0.2">
      <c r="A9815"/>
      <c r="J9815"/>
      <c r="AA9815"/>
      <c r="AB9815"/>
      <c r="AC9815"/>
      <c r="AD9815"/>
      <c r="AE9815"/>
      <c r="AF9815"/>
      <c r="AG9815"/>
      <c r="AH9815"/>
    </row>
    <row r="9816" spans="1:34" x14ac:dyDescent="0.2">
      <c r="A9816"/>
      <c r="J9816"/>
      <c r="AA9816"/>
      <c r="AB9816"/>
      <c r="AC9816"/>
      <c r="AD9816"/>
      <c r="AE9816"/>
      <c r="AF9816"/>
      <c r="AG9816"/>
      <c r="AH9816"/>
    </row>
    <row r="9817" spans="1:34" x14ac:dyDescent="0.2">
      <c r="A9817"/>
      <c r="J9817"/>
      <c r="AA9817"/>
      <c r="AB9817"/>
      <c r="AC9817"/>
      <c r="AD9817"/>
      <c r="AE9817"/>
      <c r="AF9817"/>
      <c r="AG9817"/>
      <c r="AH9817"/>
    </row>
    <row r="9818" spans="1:34" x14ac:dyDescent="0.2">
      <c r="A9818"/>
      <c r="J9818"/>
      <c r="AA9818"/>
      <c r="AB9818"/>
      <c r="AC9818"/>
      <c r="AD9818"/>
      <c r="AE9818"/>
      <c r="AF9818"/>
      <c r="AG9818"/>
      <c r="AH9818"/>
    </row>
    <row r="9819" spans="1:34" x14ac:dyDescent="0.2">
      <c r="A9819"/>
      <c r="J9819"/>
      <c r="AA9819"/>
      <c r="AB9819"/>
      <c r="AC9819"/>
      <c r="AD9819"/>
      <c r="AE9819"/>
      <c r="AF9819"/>
      <c r="AG9819"/>
      <c r="AH9819"/>
    </row>
    <row r="9820" spans="1:34" x14ac:dyDescent="0.2">
      <c r="A9820"/>
      <c r="J9820"/>
      <c r="AA9820"/>
      <c r="AB9820"/>
      <c r="AC9820"/>
      <c r="AD9820"/>
      <c r="AE9820"/>
      <c r="AF9820"/>
      <c r="AG9820"/>
      <c r="AH9820"/>
    </row>
    <row r="9821" spans="1:34" x14ac:dyDescent="0.2">
      <c r="A9821"/>
      <c r="J9821"/>
      <c r="AA9821"/>
      <c r="AB9821"/>
      <c r="AC9821"/>
      <c r="AD9821"/>
      <c r="AE9821"/>
      <c r="AF9821"/>
      <c r="AG9821"/>
      <c r="AH9821"/>
    </row>
    <row r="9822" spans="1:34" x14ac:dyDescent="0.2">
      <c r="A9822"/>
      <c r="J9822"/>
      <c r="AA9822"/>
      <c r="AB9822"/>
      <c r="AC9822"/>
      <c r="AD9822"/>
      <c r="AE9822"/>
      <c r="AF9822"/>
      <c r="AG9822"/>
      <c r="AH9822"/>
    </row>
    <row r="9823" spans="1:34" x14ac:dyDescent="0.2">
      <c r="A9823"/>
      <c r="J9823"/>
      <c r="AA9823"/>
      <c r="AB9823"/>
      <c r="AC9823"/>
      <c r="AD9823"/>
      <c r="AE9823"/>
      <c r="AF9823"/>
      <c r="AG9823"/>
      <c r="AH9823"/>
    </row>
    <row r="9824" spans="1:34" x14ac:dyDescent="0.2">
      <c r="A9824"/>
      <c r="J9824"/>
      <c r="AA9824"/>
      <c r="AB9824"/>
      <c r="AC9824"/>
      <c r="AD9824"/>
      <c r="AE9824"/>
      <c r="AF9824"/>
      <c r="AG9824"/>
      <c r="AH9824"/>
    </row>
    <row r="9825" spans="1:34" x14ac:dyDescent="0.2">
      <c r="A9825"/>
      <c r="J9825"/>
      <c r="AA9825"/>
      <c r="AB9825"/>
      <c r="AC9825"/>
      <c r="AD9825"/>
      <c r="AE9825"/>
      <c r="AF9825"/>
      <c r="AG9825"/>
      <c r="AH9825"/>
    </row>
    <row r="9826" spans="1:34" x14ac:dyDescent="0.2">
      <c r="A9826"/>
      <c r="J9826"/>
      <c r="AA9826"/>
      <c r="AB9826"/>
      <c r="AC9826"/>
      <c r="AD9826"/>
      <c r="AE9826"/>
      <c r="AF9826"/>
      <c r="AG9826"/>
      <c r="AH9826"/>
    </row>
    <row r="9827" spans="1:34" x14ac:dyDescent="0.2">
      <c r="A9827"/>
      <c r="J9827"/>
      <c r="AA9827"/>
      <c r="AB9827"/>
      <c r="AC9827"/>
      <c r="AD9827"/>
      <c r="AE9827"/>
      <c r="AF9827"/>
      <c r="AG9827"/>
      <c r="AH9827"/>
    </row>
    <row r="9828" spans="1:34" x14ac:dyDescent="0.2">
      <c r="A9828"/>
      <c r="J9828"/>
      <c r="AA9828"/>
      <c r="AB9828"/>
      <c r="AC9828"/>
      <c r="AD9828"/>
      <c r="AE9828"/>
      <c r="AF9828"/>
      <c r="AG9828"/>
      <c r="AH9828"/>
    </row>
    <row r="9829" spans="1:34" x14ac:dyDescent="0.2">
      <c r="A9829"/>
      <c r="J9829"/>
      <c r="AA9829"/>
      <c r="AB9829"/>
      <c r="AC9829"/>
      <c r="AD9829"/>
      <c r="AE9829"/>
      <c r="AF9829"/>
      <c r="AG9829"/>
      <c r="AH9829"/>
    </row>
    <row r="9830" spans="1:34" x14ac:dyDescent="0.2">
      <c r="A9830"/>
      <c r="J9830"/>
      <c r="AA9830"/>
      <c r="AB9830"/>
      <c r="AC9830"/>
      <c r="AD9830"/>
      <c r="AE9830"/>
      <c r="AF9830"/>
      <c r="AG9830"/>
      <c r="AH9830"/>
    </row>
    <row r="9831" spans="1:34" x14ac:dyDescent="0.2">
      <c r="A9831"/>
      <c r="J9831"/>
      <c r="AA9831"/>
      <c r="AB9831"/>
      <c r="AC9831"/>
      <c r="AD9831"/>
      <c r="AE9831"/>
      <c r="AF9831"/>
      <c r="AG9831"/>
      <c r="AH9831"/>
    </row>
    <row r="9832" spans="1:34" x14ac:dyDescent="0.2">
      <c r="A9832"/>
      <c r="J9832"/>
      <c r="AA9832"/>
      <c r="AB9832"/>
      <c r="AC9832"/>
      <c r="AD9832"/>
      <c r="AE9832"/>
      <c r="AF9832"/>
      <c r="AG9832"/>
      <c r="AH9832"/>
    </row>
    <row r="9833" spans="1:34" x14ac:dyDescent="0.2">
      <c r="A9833"/>
      <c r="J9833"/>
      <c r="AA9833"/>
      <c r="AB9833"/>
      <c r="AC9833"/>
      <c r="AD9833"/>
      <c r="AE9833"/>
      <c r="AF9833"/>
      <c r="AG9833"/>
      <c r="AH9833"/>
    </row>
    <row r="9834" spans="1:34" x14ac:dyDescent="0.2">
      <c r="A9834"/>
      <c r="J9834"/>
      <c r="AA9834"/>
      <c r="AB9834"/>
      <c r="AC9834"/>
      <c r="AD9834"/>
      <c r="AE9834"/>
      <c r="AF9834"/>
      <c r="AG9834"/>
      <c r="AH9834"/>
    </row>
    <row r="9835" spans="1:34" x14ac:dyDescent="0.2">
      <c r="A9835"/>
      <c r="J9835"/>
      <c r="AA9835"/>
      <c r="AB9835"/>
      <c r="AC9835"/>
      <c r="AD9835"/>
      <c r="AE9835"/>
      <c r="AF9835"/>
      <c r="AG9835"/>
      <c r="AH9835"/>
    </row>
    <row r="9836" spans="1:34" x14ac:dyDescent="0.2">
      <c r="A9836"/>
      <c r="J9836"/>
      <c r="AA9836"/>
      <c r="AB9836"/>
      <c r="AC9836"/>
      <c r="AD9836"/>
      <c r="AE9836"/>
      <c r="AF9836"/>
      <c r="AG9836"/>
      <c r="AH9836"/>
    </row>
    <row r="9837" spans="1:34" x14ac:dyDescent="0.2">
      <c r="A9837"/>
      <c r="J9837"/>
      <c r="AA9837"/>
      <c r="AB9837"/>
      <c r="AC9837"/>
      <c r="AD9837"/>
      <c r="AE9837"/>
      <c r="AF9837"/>
      <c r="AG9837"/>
      <c r="AH9837"/>
    </row>
    <row r="9838" spans="1:34" x14ac:dyDescent="0.2">
      <c r="A9838"/>
      <c r="J9838"/>
      <c r="AA9838"/>
      <c r="AB9838"/>
      <c r="AC9838"/>
      <c r="AD9838"/>
      <c r="AE9838"/>
      <c r="AF9838"/>
      <c r="AG9838"/>
      <c r="AH9838"/>
    </row>
    <row r="9839" spans="1:34" x14ac:dyDescent="0.2">
      <c r="A9839"/>
      <c r="J9839"/>
      <c r="AA9839"/>
      <c r="AB9839"/>
      <c r="AC9839"/>
      <c r="AD9839"/>
      <c r="AE9839"/>
      <c r="AF9839"/>
      <c r="AG9839"/>
      <c r="AH9839"/>
    </row>
    <row r="9840" spans="1:34" x14ac:dyDescent="0.2">
      <c r="A9840"/>
      <c r="J9840"/>
      <c r="AA9840"/>
      <c r="AB9840"/>
      <c r="AC9840"/>
      <c r="AD9840"/>
      <c r="AE9840"/>
      <c r="AF9840"/>
      <c r="AG9840"/>
      <c r="AH9840"/>
    </row>
    <row r="9841" spans="1:34" x14ac:dyDescent="0.2">
      <c r="A9841"/>
      <c r="J9841"/>
      <c r="AA9841"/>
      <c r="AB9841"/>
      <c r="AC9841"/>
      <c r="AD9841"/>
      <c r="AE9841"/>
      <c r="AF9841"/>
      <c r="AG9841"/>
      <c r="AH9841"/>
    </row>
    <row r="9842" spans="1:34" x14ac:dyDescent="0.2">
      <c r="A9842"/>
      <c r="J9842"/>
      <c r="AA9842"/>
      <c r="AB9842"/>
      <c r="AC9842"/>
      <c r="AD9842"/>
      <c r="AE9842"/>
      <c r="AF9842"/>
      <c r="AG9842"/>
      <c r="AH9842"/>
    </row>
    <row r="9843" spans="1:34" x14ac:dyDescent="0.2">
      <c r="A9843"/>
      <c r="J9843"/>
      <c r="AA9843"/>
      <c r="AB9843"/>
      <c r="AC9843"/>
      <c r="AD9843"/>
      <c r="AE9843"/>
      <c r="AF9843"/>
      <c r="AG9843"/>
      <c r="AH9843"/>
    </row>
    <row r="9844" spans="1:34" x14ac:dyDescent="0.2">
      <c r="A9844"/>
      <c r="J9844"/>
      <c r="AA9844"/>
      <c r="AB9844"/>
      <c r="AC9844"/>
      <c r="AD9844"/>
      <c r="AE9844"/>
      <c r="AF9844"/>
      <c r="AG9844"/>
      <c r="AH9844"/>
    </row>
    <row r="9845" spans="1:34" x14ac:dyDescent="0.2">
      <c r="A9845"/>
      <c r="J9845"/>
      <c r="AA9845"/>
      <c r="AB9845"/>
      <c r="AC9845"/>
      <c r="AD9845"/>
      <c r="AE9845"/>
      <c r="AF9845"/>
      <c r="AG9845"/>
      <c r="AH9845"/>
    </row>
    <row r="9846" spans="1:34" x14ac:dyDescent="0.2">
      <c r="A9846"/>
      <c r="J9846"/>
      <c r="AA9846"/>
      <c r="AB9846"/>
      <c r="AC9846"/>
      <c r="AD9846"/>
      <c r="AE9846"/>
      <c r="AF9846"/>
      <c r="AG9846"/>
      <c r="AH9846"/>
    </row>
    <row r="9847" spans="1:34" x14ac:dyDescent="0.2">
      <c r="A9847"/>
      <c r="J9847"/>
      <c r="AA9847"/>
      <c r="AB9847"/>
      <c r="AC9847"/>
      <c r="AD9847"/>
      <c r="AE9847"/>
      <c r="AF9847"/>
      <c r="AG9847"/>
      <c r="AH9847"/>
    </row>
    <row r="9848" spans="1:34" x14ac:dyDescent="0.2">
      <c r="A9848"/>
      <c r="J9848"/>
      <c r="AA9848"/>
      <c r="AB9848"/>
      <c r="AC9848"/>
      <c r="AD9848"/>
      <c r="AE9848"/>
      <c r="AF9848"/>
      <c r="AG9848"/>
      <c r="AH9848"/>
    </row>
    <row r="9849" spans="1:34" x14ac:dyDescent="0.2">
      <c r="A9849"/>
      <c r="J9849"/>
      <c r="AA9849"/>
      <c r="AB9849"/>
      <c r="AC9849"/>
      <c r="AD9849"/>
      <c r="AE9849"/>
      <c r="AF9849"/>
      <c r="AG9849"/>
      <c r="AH9849"/>
    </row>
    <row r="9850" spans="1:34" x14ac:dyDescent="0.2">
      <c r="A9850"/>
      <c r="J9850"/>
      <c r="AA9850"/>
      <c r="AB9850"/>
      <c r="AC9850"/>
      <c r="AD9850"/>
      <c r="AE9850"/>
      <c r="AF9850"/>
      <c r="AG9850"/>
      <c r="AH9850"/>
    </row>
    <row r="9851" spans="1:34" x14ac:dyDescent="0.2">
      <c r="A9851"/>
      <c r="J9851"/>
      <c r="AA9851"/>
      <c r="AB9851"/>
      <c r="AC9851"/>
      <c r="AD9851"/>
      <c r="AE9851"/>
      <c r="AF9851"/>
      <c r="AG9851"/>
      <c r="AH9851"/>
    </row>
    <row r="9852" spans="1:34" x14ac:dyDescent="0.2">
      <c r="A9852"/>
      <c r="J9852"/>
      <c r="AA9852"/>
      <c r="AB9852"/>
      <c r="AC9852"/>
      <c r="AD9852"/>
      <c r="AE9852"/>
      <c r="AF9852"/>
      <c r="AG9852"/>
      <c r="AH9852"/>
    </row>
    <row r="9853" spans="1:34" x14ac:dyDescent="0.2">
      <c r="A9853"/>
      <c r="J9853"/>
      <c r="AA9853"/>
      <c r="AB9853"/>
      <c r="AC9853"/>
      <c r="AD9853"/>
      <c r="AE9853"/>
      <c r="AF9853"/>
      <c r="AG9853"/>
      <c r="AH9853"/>
    </row>
    <row r="9854" spans="1:34" x14ac:dyDescent="0.2">
      <c r="A9854"/>
      <c r="J9854"/>
      <c r="AA9854"/>
      <c r="AB9854"/>
      <c r="AC9854"/>
      <c r="AD9854"/>
      <c r="AE9854"/>
      <c r="AF9854"/>
      <c r="AG9854"/>
      <c r="AH9854"/>
    </row>
    <row r="9855" spans="1:34" x14ac:dyDescent="0.2">
      <c r="A9855"/>
      <c r="J9855"/>
      <c r="AA9855"/>
      <c r="AB9855"/>
      <c r="AC9855"/>
      <c r="AD9855"/>
      <c r="AE9855"/>
      <c r="AF9855"/>
      <c r="AG9855"/>
      <c r="AH9855"/>
    </row>
    <row r="9856" spans="1:34" x14ac:dyDescent="0.2">
      <c r="A9856"/>
      <c r="J9856"/>
      <c r="AA9856"/>
      <c r="AB9856"/>
      <c r="AC9856"/>
      <c r="AD9856"/>
      <c r="AE9856"/>
      <c r="AF9856"/>
      <c r="AG9856"/>
      <c r="AH9856"/>
    </row>
    <row r="9857" spans="1:34" x14ac:dyDescent="0.2">
      <c r="A9857"/>
      <c r="J9857"/>
      <c r="AA9857"/>
      <c r="AB9857"/>
      <c r="AC9857"/>
      <c r="AD9857"/>
      <c r="AE9857"/>
      <c r="AF9857"/>
      <c r="AG9857"/>
      <c r="AH9857"/>
    </row>
    <row r="9858" spans="1:34" x14ac:dyDescent="0.2">
      <c r="A9858"/>
      <c r="J9858"/>
      <c r="AA9858"/>
      <c r="AB9858"/>
      <c r="AC9858"/>
      <c r="AD9858"/>
      <c r="AE9858"/>
      <c r="AF9858"/>
      <c r="AG9858"/>
      <c r="AH9858"/>
    </row>
    <row r="9859" spans="1:34" x14ac:dyDescent="0.2">
      <c r="A9859"/>
      <c r="J9859"/>
      <c r="AA9859"/>
      <c r="AB9859"/>
      <c r="AC9859"/>
      <c r="AD9859"/>
      <c r="AE9859"/>
      <c r="AF9859"/>
      <c r="AG9859"/>
      <c r="AH9859"/>
    </row>
    <row r="9860" spans="1:34" x14ac:dyDescent="0.2">
      <c r="A9860"/>
      <c r="J9860"/>
      <c r="AA9860"/>
      <c r="AB9860"/>
      <c r="AC9860"/>
      <c r="AD9860"/>
      <c r="AE9860"/>
      <c r="AF9860"/>
      <c r="AG9860"/>
      <c r="AH9860"/>
    </row>
    <row r="9861" spans="1:34" x14ac:dyDescent="0.2">
      <c r="A9861"/>
      <c r="J9861"/>
      <c r="AA9861"/>
      <c r="AB9861"/>
      <c r="AC9861"/>
      <c r="AD9861"/>
      <c r="AE9861"/>
      <c r="AF9861"/>
      <c r="AG9861"/>
      <c r="AH9861"/>
    </row>
    <row r="9862" spans="1:34" x14ac:dyDescent="0.2">
      <c r="A9862"/>
      <c r="J9862"/>
      <c r="AA9862"/>
      <c r="AB9862"/>
      <c r="AC9862"/>
      <c r="AD9862"/>
      <c r="AE9862"/>
      <c r="AF9862"/>
      <c r="AG9862"/>
      <c r="AH9862"/>
    </row>
    <row r="9863" spans="1:34" x14ac:dyDescent="0.2">
      <c r="A9863"/>
      <c r="J9863"/>
      <c r="AA9863"/>
      <c r="AB9863"/>
      <c r="AC9863"/>
      <c r="AD9863"/>
      <c r="AE9863"/>
      <c r="AF9863"/>
      <c r="AG9863"/>
      <c r="AH9863"/>
    </row>
    <row r="9864" spans="1:34" x14ac:dyDescent="0.2">
      <c r="A9864"/>
      <c r="J9864"/>
      <c r="AA9864"/>
      <c r="AB9864"/>
      <c r="AC9864"/>
      <c r="AD9864"/>
      <c r="AE9864"/>
      <c r="AF9864"/>
      <c r="AG9864"/>
      <c r="AH9864"/>
    </row>
    <row r="9865" spans="1:34" x14ac:dyDescent="0.2">
      <c r="A9865"/>
      <c r="J9865"/>
      <c r="AA9865"/>
      <c r="AB9865"/>
      <c r="AC9865"/>
      <c r="AD9865"/>
      <c r="AE9865"/>
      <c r="AF9865"/>
      <c r="AG9865"/>
      <c r="AH9865"/>
    </row>
    <row r="9866" spans="1:34" x14ac:dyDescent="0.2">
      <c r="A9866"/>
      <c r="J9866"/>
      <c r="AA9866"/>
      <c r="AB9866"/>
      <c r="AC9866"/>
      <c r="AD9866"/>
      <c r="AE9866"/>
      <c r="AF9866"/>
      <c r="AG9866"/>
      <c r="AH9866"/>
    </row>
    <row r="9867" spans="1:34" x14ac:dyDescent="0.2">
      <c r="A9867"/>
      <c r="J9867"/>
      <c r="AA9867"/>
      <c r="AB9867"/>
      <c r="AC9867"/>
      <c r="AD9867"/>
      <c r="AE9867"/>
      <c r="AF9867"/>
      <c r="AG9867"/>
      <c r="AH9867"/>
    </row>
    <row r="9868" spans="1:34" x14ac:dyDescent="0.2">
      <c r="A9868"/>
      <c r="J9868"/>
      <c r="AA9868"/>
      <c r="AB9868"/>
      <c r="AC9868"/>
      <c r="AD9868"/>
      <c r="AE9868"/>
      <c r="AF9868"/>
      <c r="AG9868"/>
      <c r="AH9868"/>
    </row>
    <row r="9869" spans="1:34" x14ac:dyDescent="0.2">
      <c r="A9869"/>
      <c r="J9869"/>
      <c r="AA9869"/>
      <c r="AB9869"/>
      <c r="AC9869"/>
      <c r="AD9869"/>
      <c r="AE9869"/>
      <c r="AF9869"/>
      <c r="AG9869"/>
      <c r="AH9869"/>
    </row>
    <row r="9870" spans="1:34" x14ac:dyDescent="0.2">
      <c r="A9870"/>
      <c r="J9870"/>
      <c r="AA9870"/>
      <c r="AB9870"/>
      <c r="AC9870"/>
      <c r="AD9870"/>
      <c r="AE9870"/>
      <c r="AF9870"/>
      <c r="AG9870"/>
      <c r="AH9870"/>
    </row>
    <row r="9871" spans="1:34" x14ac:dyDescent="0.2">
      <c r="A9871"/>
      <c r="J9871"/>
      <c r="AA9871"/>
      <c r="AB9871"/>
      <c r="AC9871"/>
      <c r="AD9871"/>
      <c r="AE9871"/>
      <c r="AF9871"/>
      <c r="AG9871"/>
      <c r="AH9871"/>
    </row>
    <row r="9872" spans="1:34" x14ac:dyDescent="0.2">
      <c r="A9872"/>
      <c r="J9872"/>
      <c r="AA9872"/>
      <c r="AB9872"/>
      <c r="AC9872"/>
      <c r="AD9872"/>
      <c r="AE9872"/>
      <c r="AF9872"/>
      <c r="AG9872"/>
      <c r="AH9872"/>
    </row>
    <row r="9873" spans="1:34" x14ac:dyDescent="0.2">
      <c r="A9873"/>
      <c r="J9873"/>
      <c r="AA9873"/>
      <c r="AB9873"/>
      <c r="AC9873"/>
      <c r="AD9873"/>
      <c r="AE9873"/>
      <c r="AF9873"/>
      <c r="AG9873"/>
      <c r="AH9873"/>
    </row>
    <row r="9874" spans="1:34" x14ac:dyDescent="0.2">
      <c r="A9874"/>
      <c r="J9874"/>
      <c r="AA9874"/>
      <c r="AB9874"/>
      <c r="AC9874"/>
      <c r="AD9874"/>
      <c r="AE9874"/>
      <c r="AF9874"/>
      <c r="AG9874"/>
      <c r="AH9874"/>
    </row>
    <row r="9875" spans="1:34" x14ac:dyDescent="0.2">
      <c r="A9875"/>
      <c r="J9875"/>
      <c r="AA9875"/>
      <c r="AB9875"/>
      <c r="AC9875"/>
      <c r="AD9875"/>
      <c r="AE9875"/>
      <c r="AF9875"/>
      <c r="AG9875"/>
      <c r="AH9875"/>
    </row>
    <row r="9876" spans="1:34" x14ac:dyDescent="0.2">
      <c r="A9876"/>
      <c r="J9876"/>
      <c r="AA9876"/>
      <c r="AB9876"/>
      <c r="AC9876"/>
      <c r="AD9876"/>
      <c r="AE9876"/>
      <c r="AF9876"/>
      <c r="AG9876"/>
      <c r="AH9876"/>
    </row>
    <row r="9877" spans="1:34" x14ac:dyDescent="0.2">
      <c r="A9877"/>
      <c r="J9877"/>
      <c r="AA9877"/>
      <c r="AB9877"/>
      <c r="AC9877"/>
      <c r="AD9877"/>
      <c r="AE9877"/>
      <c r="AF9877"/>
      <c r="AG9877"/>
      <c r="AH9877"/>
    </row>
    <row r="9878" spans="1:34" x14ac:dyDescent="0.2">
      <c r="A9878"/>
      <c r="J9878"/>
      <c r="AA9878"/>
      <c r="AB9878"/>
      <c r="AC9878"/>
      <c r="AD9878"/>
      <c r="AE9878"/>
      <c r="AF9878"/>
      <c r="AG9878"/>
      <c r="AH9878"/>
    </row>
    <row r="9879" spans="1:34" x14ac:dyDescent="0.2">
      <c r="A9879"/>
      <c r="J9879"/>
      <c r="AA9879"/>
      <c r="AB9879"/>
      <c r="AC9879"/>
      <c r="AD9879"/>
      <c r="AE9879"/>
      <c r="AF9879"/>
      <c r="AG9879"/>
      <c r="AH9879"/>
    </row>
    <row r="9880" spans="1:34" x14ac:dyDescent="0.2">
      <c r="A9880"/>
      <c r="J9880"/>
      <c r="AA9880"/>
      <c r="AB9880"/>
      <c r="AC9880"/>
      <c r="AD9880"/>
      <c r="AE9880"/>
      <c r="AF9880"/>
      <c r="AG9880"/>
      <c r="AH9880"/>
    </row>
    <row r="9881" spans="1:34" x14ac:dyDescent="0.2">
      <c r="A9881"/>
      <c r="J9881"/>
      <c r="AA9881"/>
      <c r="AB9881"/>
      <c r="AC9881"/>
      <c r="AD9881"/>
      <c r="AE9881"/>
      <c r="AF9881"/>
      <c r="AG9881"/>
      <c r="AH9881"/>
    </row>
    <row r="9882" spans="1:34" x14ac:dyDescent="0.2">
      <c r="A9882"/>
      <c r="J9882"/>
      <c r="AA9882"/>
      <c r="AB9882"/>
      <c r="AC9882"/>
      <c r="AD9882"/>
      <c r="AE9882"/>
      <c r="AF9882"/>
      <c r="AG9882"/>
      <c r="AH9882"/>
    </row>
    <row r="9883" spans="1:34" x14ac:dyDescent="0.2">
      <c r="A9883"/>
      <c r="J9883"/>
      <c r="AA9883"/>
      <c r="AB9883"/>
      <c r="AC9883"/>
      <c r="AD9883"/>
      <c r="AE9883"/>
      <c r="AF9883"/>
      <c r="AG9883"/>
      <c r="AH9883"/>
    </row>
    <row r="9884" spans="1:34" x14ac:dyDescent="0.2">
      <c r="A9884"/>
      <c r="J9884"/>
      <c r="AA9884"/>
      <c r="AB9884"/>
      <c r="AC9884"/>
      <c r="AD9884"/>
      <c r="AE9884"/>
      <c r="AF9884"/>
      <c r="AG9884"/>
      <c r="AH9884"/>
    </row>
    <row r="9885" spans="1:34" x14ac:dyDescent="0.2">
      <c r="A9885"/>
      <c r="J9885"/>
      <c r="AA9885"/>
      <c r="AB9885"/>
      <c r="AC9885"/>
      <c r="AD9885"/>
      <c r="AE9885"/>
      <c r="AF9885"/>
      <c r="AG9885"/>
      <c r="AH9885"/>
    </row>
    <row r="9886" spans="1:34" x14ac:dyDescent="0.2">
      <c r="A9886"/>
      <c r="J9886"/>
      <c r="AA9886"/>
      <c r="AB9886"/>
      <c r="AC9886"/>
      <c r="AD9886"/>
      <c r="AE9886"/>
      <c r="AF9886"/>
      <c r="AG9886"/>
      <c r="AH9886"/>
    </row>
    <row r="9887" spans="1:34" x14ac:dyDescent="0.2">
      <c r="A9887"/>
      <c r="J9887"/>
      <c r="AA9887"/>
      <c r="AB9887"/>
      <c r="AC9887"/>
      <c r="AD9887"/>
      <c r="AE9887"/>
      <c r="AF9887"/>
      <c r="AG9887"/>
      <c r="AH9887"/>
    </row>
    <row r="9888" spans="1:34" x14ac:dyDescent="0.2">
      <c r="A9888"/>
      <c r="J9888"/>
      <c r="AA9888"/>
      <c r="AB9888"/>
      <c r="AC9888"/>
      <c r="AD9888"/>
      <c r="AE9888"/>
      <c r="AF9888"/>
      <c r="AG9888"/>
      <c r="AH9888"/>
    </row>
    <row r="9889" spans="1:34" x14ac:dyDescent="0.2">
      <c r="A9889"/>
      <c r="J9889"/>
      <c r="AA9889"/>
      <c r="AB9889"/>
      <c r="AC9889"/>
      <c r="AD9889"/>
      <c r="AE9889"/>
      <c r="AF9889"/>
      <c r="AG9889"/>
      <c r="AH9889"/>
    </row>
    <row r="9890" spans="1:34" x14ac:dyDescent="0.2">
      <c r="A9890"/>
      <c r="J9890"/>
      <c r="AA9890"/>
      <c r="AB9890"/>
      <c r="AC9890"/>
      <c r="AD9890"/>
      <c r="AE9890"/>
      <c r="AF9890"/>
      <c r="AG9890"/>
      <c r="AH9890"/>
    </row>
    <row r="9891" spans="1:34" x14ac:dyDescent="0.2">
      <c r="A9891"/>
      <c r="J9891"/>
      <c r="AA9891"/>
      <c r="AB9891"/>
      <c r="AC9891"/>
      <c r="AD9891"/>
      <c r="AE9891"/>
      <c r="AF9891"/>
      <c r="AG9891"/>
      <c r="AH9891"/>
    </row>
    <row r="9892" spans="1:34" x14ac:dyDescent="0.2">
      <c r="A9892"/>
      <c r="J9892"/>
      <c r="AA9892"/>
      <c r="AB9892"/>
      <c r="AC9892"/>
      <c r="AD9892"/>
      <c r="AE9892"/>
      <c r="AF9892"/>
      <c r="AG9892"/>
      <c r="AH9892"/>
    </row>
    <row r="9893" spans="1:34" x14ac:dyDescent="0.2">
      <c r="A9893"/>
      <c r="J9893"/>
      <c r="AA9893"/>
      <c r="AB9893"/>
      <c r="AC9893"/>
      <c r="AD9893"/>
      <c r="AE9893"/>
      <c r="AF9893"/>
      <c r="AG9893"/>
      <c r="AH9893"/>
    </row>
    <row r="9894" spans="1:34" x14ac:dyDescent="0.2">
      <c r="A9894"/>
      <c r="J9894"/>
      <c r="AA9894"/>
      <c r="AB9894"/>
      <c r="AC9894"/>
      <c r="AD9894"/>
      <c r="AE9894"/>
      <c r="AF9894"/>
      <c r="AG9894"/>
      <c r="AH9894"/>
    </row>
    <row r="9895" spans="1:34" x14ac:dyDescent="0.2">
      <c r="A9895"/>
      <c r="J9895"/>
      <c r="AA9895"/>
      <c r="AB9895"/>
      <c r="AC9895"/>
      <c r="AD9895"/>
      <c r="AE9895"/>
      <c r="AF9895"/>
      <c r="AG9895"/>
      <c r="AH9895"/>
    </row>
    <row r="9896" spans="1:34" x14ac:dyDescent="0.2">
      <c r="A9896"/>
      <c r="J9896"/>
      <c r="AA9896"/>
      <c r="AB9896"/>
      <c r="AC9896"/>
      <c r="AD9896"/>
      <c r="AE9896"/>
      <c r="AF9896"/>
      <c r="AG9896"/>
      <c r="AH9896"/>
    </row>
    <row r="9897" spans="1:34" x14ac:dyDescent="0.2">
      <c r="A9897"/>
      <c r="J9897"/>
      <c r="AA9897"/>
      <c r="AB9897"/>
      <c r="AC9897"/>
      <c r="AD9897"/>
      <c r="AE9897"/>
      <c r="AF9897"/>
      <c r="AG9897"/>
      <c r="AH9897"/>
    </row>
    <row r="9898" spans="1:34" x14ac:dyDescent="0.2">
      <c r="A9898"/>
      <c r="J9898"/>
      <c r="AA9898"/>
      <c r="AB9898"/>
      <c r="AC9898"/>
      <c r="AD9898"/>
      <c r="AE9898"/>
      <c r="AF9898"/>
      <c r="AG9898"/>
      <c r="AH9898"/>
    </row>
    <row r="9899" spans="1:34" x14ac:dyDescent="0.2">
      <c r="A9899"/>
      <c r="J9899"/>
      <c r="AA9899"/>
      <c r="AB9899"/>
      <c r="AC9899"/>
      <c r="AD9899"/>
      <c r="AE9899"/>
      <c r="AF9899"/>
      <c r="AG9899"/>
      <c r="AH9899"/>
    </row>
    <row r="9900" spans="1:34" x14ac:dyDescent="0.2">
      <c r="A9900"/>
      <c r="J9900"/>
      <c r="AA9900"/>
      <c r="AB9900"/>
      <c r="AC9900"/>
      <c r="AD9900"/>
      <c r="AE9900"/>
      <c r="AF9900"/>
      <c r="AG9900"/>
      <c r="AH9900"/>
    </row>
    <row r="9901" spans="1:34" x14ac:dyDescent="0.2">
      <c r="A9901"/>
      <c r="J9901"/>
      <c r="AA9901"/>
      <c r="AB9901"/>
      <c r="AC9901"/>
      <c r="AD9901"/>
      <c r="AE9901"/>
      <c r="AF9901"/>
      <c r="AG9901"/>
      <c r="AH9901"/>
    </row>
    <row r="9902" spans="1:34" x14ac:dyDescent="0.2">
      <c r="A9902"/>
      <c r="J9902"/>
      <c r="AA9902"/>
      <c r="AB9902"/>
      <c r="AC9902"/>
      <c r="AD9902"/>
      <c r="AE9902"/>
      <c r="AF9902"/>
      <c r="AG9902"/>
      <c r="AH9902"/>
    </row>
    <row r="9903" spans="1:34" x14ac:dyDescent="0.2">
      <c r="A9903"/>
      <c r="J9903"/>
      <c r="AA9903"/>
      <c r="AB9903"/>
      <c r="AC9903"/>
      <c r="AD9903"/>
      <c r="AE9903"/>
      <c r="AF9903"/>
      <c r="AG9903"/>
      <c r="AH9903"/>
    </row>
    <row r="9904" spans="1:34" x14ac:dyDescent="0.2">
      <c r="A9904"/>
      <c r="J9904"/>
      <c r="AA9904"/>
      <c r="AB9904"/>
      <c r="AC9904"/>
      <c r="AD9904"/>
      <c r="AE9904"/>
      <c r="AF9904"/>
      <c r="AG9904"/>
      <c r="AH9904"/>
    </row>
    <row r="9905" spans="1:34" x14ac:dyDescent="0.2">
      <c r="A9905"/>
      <c r="J9905"/>
      <c r="AA9905"/>
      <c r="AB9905"/>
      <c r="AC9905"/>
      <c r="AD9905"/>
      <c r="AE9905"/>
      <c r="AF9905"/>
      <c r="AG9905"/>
      <c r="AH9905"/>
    </row>
    <row r="9906" spans="1:34" x14ac:dyDescent="0.2">
      <c r="A9906"/>
      <c r="J9906"/>
      <c r="AA9906"/>
      <c r="AB9906"/>
      <c r="AC9906"/>
      <c r="AD9906"/>
      <c r="AE9906"/>
      <c r="AF9906"/>
      <c r="AG9906"/>
      <c r="AH9906"/>
    </row>
    <row r="9907" spans="1:34" x14ac:dyDescent="0.2">
      <c r="A9907"/>
      <c r="J9907"/>
      <c r="AA9907"/>
      <c r="AB9907"/>
      <c r="AC9907"/>
      <c r="AD9907"/>
      <c r="AE9907"/>
      <c r="AF9907"/>
      <c r="AG9907"/>
      <c r="AH9907"/>
    </row>
    <row r="9908" spans="1:34" x14ac:dyDescent="0.2">
      <c r="A9908"/>
      <c r="J9908"/>
      <c r="AA9908"/>
      <c r="AB9908"/>
      <c r="AC9908"/>
      <c r="AD9908"/>
      <c r="AE9908"/>
      <c r="AF9908"/>
      <c r="AG9908"/>
      <c r="AH9908"/>
    </row>
    <row r="9909" spans="1:34" x14ac:dyDescent="0.2">
      <c r="A9909"/>
      <c r="J9909"/>
      <c r="AA9909"/>
      <c r="AB9909"/>
      <c r="AC9909"/>
      <c r="AD9909"/>
      <c r="AE9909"/>
      <c r="AF9909"/>
      <c r="AG9909"/>
      <c r="AH9909"/>
    </row>
    <row r="9910" spans="1:34" x14ac:dyDescent="0.2">
      <c r="A9910"/>
      <c r="J9910"/>
      <c r="AA9910"/>
      <c r="AB9910"/>
      <c r="AC9910"/>
      <c r="AD9910"/>
      <c r="AE9910"/>
      <c r="AF9910"/>
      <c r="AG9910"/>
      <c r="AH9910"/>
    </row>
    <row r="9911" spans="1:34" x14ac:dyDescent="0.2">
      <c r="A9911"/>
      <c r="J9911"/>
      <c r="AA9911"/>
      <c r="AB9911"/>
      <c r="AC9911"/>
      <c r="AD9911"/>
      <c r="AE9911"/>
      <c r="AF9911"/>
      <c r="AG9911"/>
      <c r="AH9911"/>
    </row>
    <row r="9912" spans="1:34" x14ac:dyDescent="0.2">
      <c r="A9912"/>
      <c r="J9912"/>
      <c r="AA9912"/>
      <c r="AB9912"/>
      <c r="AC9912"/>
      <c r="AD9912"/>
      <c r="AE9912"/>
      <c r="AF9912"/>
      <c r="AG9912"/>
      <c r="AH9912"/>
    </row>
    <row r="9913" spans="1:34" x14ac:dyDescent="0.2">
      <c r="A9913"/>
      <c r="J9913"/>
      <c r="AA9913"/>
      <c r="AB9913"/>
      <c r="AC9913"/>
      <c r="AD9913"/>
      <c r="AE9913"/>
      <c r="AF9913"/>
      <c r="AG9913"/>
      <c r="AH9913"/>
    </row>
    <row r="9914" spans="1:34" x14ac:dyDescent="0.2">
      <c r="A9914"/>
      <c r="J9914"/>
      <c r="AA9914"/>
      <c r="AB9914"/>
      <c r="AC9914"/>
      <c r="AD9914"/>
      <c r="AE9914"/>
      <c r="AF9914"/>
      <c r="AG9914"/>
      <c r="AH9914"/>
    </row>
    <row r="9915" spans="1:34" x14ac:dyDescent="0.2">
      <c r="A9915"/>
      <c r="J9915"/>
      <c r="AA9915"/>
      <c r="AB9915"/>
      <c r="AC9915"/>
      <c r="AD9915"/>
      <c r="AE9915"/>
      <c r="AF9915"/>
      <c r="AG9915"/>
      <c r="AH9915"/>
    </row>
    <row r="9916" spans="1:34" x14ac:dyDescent="0.2">
      <c r="A9916"/>
      <c r="J9916"/>
      <c r="AA9916"/>
      <c r="AB9916"/>
      <c r="AC9916"/>
      <c r="AD9916"/>
      <c r="AE9916"/>
      <c r="AF9916"/>
      <c r="AG9916"/>
      <c r="AH9916"/>
    </row>
    <row r="9917" spans="1:34" x14ac:dyDescent="0.2">
      <c r="A9917"/>
      <c r="J9917"/>
      <c r="AA9917"/>
      <c r="AB9917"/>
      <c r="AC9917"/>
      <c r="AD9917"/>
      <c r="AE9917"/>
      <c r="AF9917"/>
      <c r="AG9917"/>
      <c r="AH9917"/>
    </row>
    <row r="9918" spans="1:34" x14ac:dyDescent="0.2">
      <c r="A9918"/>
      <c r="J9918"/>
      <c r="AA9918"/>
      <c r="AB9918"/>
      <c r="AC9918"/>
      <c r="AD9918"/>
      <c r="AE9918"/>
      <c r="AF9918"/>
      <c r="AG9918"/>
      <c r="AH9918"/>
    </row>
    <row r="9919" spans="1:34" x14ac:dyDescent="0.2">
      <c r="A9919"/>
      <c r="J9919"/>
      <c r="AA9919"/>
      <c r="AB9919"/>
      <c r="AC9919"/>
      <c r="AD9919"/>
      <c r="AE9919"/>
      <c r="AF9919"/>
      <c r="AG9919"/>
      <c r="AH9919"/>
    </row>
    <row r="9920" spans="1:34" x14ac:dyDescent="0.2">
      <c r="A9920"/>
      <c r="J9920"/>
      <c r="AA9920"/>
      <c r="AB9920"/>
      <c r="AC9920"/>
      <c r="AD9920"/>
      <c r="AE9920"/>
      <c r="AF9920"/>
      <c r="AG9920"/>
      <c r="AH9920"/>
    </row>
    <row r="9921" spans="1:34" x14ac:dyDescent="0.2">
      <c r="A9921"/>
      <c r="J9921"/>
      <c r="AA9921"/>
      <c r="AB9921"/>
      <c r="AC9921"/>
      <c r="AD9921"/>
      <c r="AE9921"/>
      <c r="AF9921"/>
      <c r="AG9921"/>
      <c r="AH9921"/>
    </row>
    <row r="9922" spans="1:34" x14ac:dyDescent="0.2">
      <c r="A9922"/>
      <c r="J9922"/>
      <c r="AA9922"/>
      <c r="AB9922"/>
      <c r="AC9922"/>
      <c r="AD9922"/>
      <c r="AE9922"/>
      <c r="AF9922"/>
      <c r="AG9922"/>
      <c r="AH9922"/>
    </row>
    <row r="9923" spans="1:34" x14ac:dyDescent="0.2">
      <c r="A9923"/>
      <c r="J9923"/>
      <c r="AA9923"/>
      <c r="AB9923"/>
      <c r="AC9923"/>
      <c r="AD9923"/>
      <c r="AE9923"/>
      <c r="AF9923"/>
      <c r="AG9923"/>
      <c r="AH9923"/>
    </row>
    <row r="9924" spans="1:34" x14ac:dyDescent="0.2">
      <c r="A9924"/>
      <c r="J9924"/>
      <c r="AA9924"/>
      <c r="AB9924"/>
      <c r="AC9924"/>
      <c r="AD9924"/>
      <c r="AE9924"/>
      <c r="AF9924"/>
      <c r="AG9924"/>
      <c r="AH9924"/>
    </row>
    <row r="9925" spans="1:34" x14ac:dyDescent="0.2">
      <c r="A9925"/>
      <c r="J9925"/>
      <c r="AA9925"/>
      <c r="AB9925"/>
      <c r="AC9925"/>
      <c r="AD9925"/>
      <c r="AE9925"/>
      <c r="AF9925"/>
      <c r="AG9925"/>
      <c r="AH9925"/>
    </row>
    <row r="9926" spans="1:34" x14ac:dyDescent="0.2">
      <c r="A9926"/>
      <c r="J9926"/>
      <c r="AA9926"/>
      <c r="AB9926"/>
      <c r="AC9926"/>
      <c r="AD9926"/>
      <c r="AE9926"/>
      <c r="AF9926"/>
      <c r="AG9926"/>
      <c r="AH9926"/>
    </row>
    <row r="9927" spans="1:34" x14ac:dyDescent="0.2">
      <c r="A9927"/>
      <c r="J9927"/>
      <c r="AA9927"/>
      <c r="AB9927"/>
      <c r="AC9927"/>
      <c r="AD9927"/>
      <c r="AE9927"/>
      <c r="AF9927"/>
      <c r="AG9927"/>
      <c r="AH9927"/>
    </row>
    <row r="9928" spans="1:34" x14ac:dyDescent="0.2">
      <c r="A9928"/>
      <c r="J9928"/>
      <c r="AA9928"/>
      <c r="AB9928"/>
      <c r="AC9928"/>
      <c r="AD9928"/>
      <c r="AE9928"/>
      <c r="AF9928"/>
      <c r="AG9928"/>
      <c r="AH9928"/>
    </row>
    <row r="9929" spans="1:34" x14ac:dyDescent="0.2">
      <c r="A9929"/>
      <c r="J9929"/>
      <c r="AA9929"/>
      <c r="AB9929"/>
      <c r="AC9929"/>
      <c r="AD9929"/>
      <c r="AE9929"/>
      <c r="AF9929"/>
      <c r="AG9929"/>
      <c r="AH9929"/>
    </row>
    <row r="9930" spans="1:34" x14ac:dyDescent="0.2">
      <c r="A9930"/>
      <c r="J9930"/>
      <c r="AA9930"/>
      <c r="AB9930"/>
      <c r="AC9930"/>
      <c r="AD9930"/>
      <c r="AE9930"/>
      <c r="AF9930"/>
      <c r="AG9930"/>
      <c r="AH9930"/>
    </row>
    <row r="9931" spans="1:34" x14ac:dyDescent="0.2">
      <c r="A9931"/>
      <c r="J9931"/>
      <c r="AA9931"/>
      <c r="AB9931"/>
      <c r="AC9931"/>
      <c r="AD9931"/>
      <c r="AE9931"/>
      <c r="AF9931"/>
      <c r="AG9931"/>
      <c r="AH9931"/>
    </row>
    <row r="9932" spans="1:34" x14ac:dyDescent="0.2">
      <c r="A9932"/>
      <c r="J9932"/>
      <c r="AA9932"/>
      <c r="AB9932"/>
      <c r="AC9932"/>
      <c r="AD9932"/>
      <c r="AE9932"/>
      <c r="AF9932"/>
      <c r="AG9932"/>
      <c r="AH9932"/>
    </row>
    <row r="9933" spans="1:34" x14ac:dyDescent="0.2">
      <c r="A9933"/>
      <c r="J9933"/>
      <c r="AA9933"/>
      <c r="AB9933"/>
      <c r="AC9933"/>
      <c r="AD9933"/>
      <c r="AE9933"/>
      <c r="AF9933"/>
      <c r="AG9933"/>
      <c r="AH9933"/>
    </row>
    <row r="9934" spans="1:34" x14ac:dyDescent="0.2">
      <c r="A9934"/>
      <c r="J9934"/>
      <c r="AA9934"/>
      <c r="AB9934"/>
      <c r="AC9934"/>
      <c r="AD9934"/>
      <c r="AE9934"/>
      <c r="AF9934"/>
      <c r="AG9934"/>
      <c r="AH9934"/>
    </row>
    <row r="9935" spans="1:34" x14ac:dyDescent="0.2">
      <c r="A9935"/>
      <c r="J9935"/>
      <c r="AA9935"/>
      <c r="AB9935"/>
      <c r="AC9935"/>
      <c r="AD9935"/>
      <c r="AE9935"/>
      <c r="AF9935"/>
      <c r="AG9935"/>
      <c r="AH9935"/>
    </row>
    <row r="9936" spans="1:34" x14ac:dyDescent="0.2">
      <c r="A9936"/>
      <c r="J9936"/>
      <c r="AA9936"/>
      <c r="AB9936"/>
      <c r="AC9936"/>
      <c r="AD9936"/>
      <c r="AE9936"/>
      <c r="AF9936"/>
      <c r="AG9936"/>
      <c r="AH9936"/>
    </row>
    <row r="9937" spans="1:34" x14ac:dyDescent="0.2">
      <c r="A9937"/>
      <c r="J9937"/>
      <c r="AA9937"/>
      <c r="AB9937"/>
      <c r="AC9937"/>
      <c r="AD9937"/>
      <c r="AE9937"/>
      <c r="AF9937"/>
      <c r="AG9937"/>
      <c r="AH9937"/>
    </row>
    <row r="9938" spans="1:34" x14ac:dyDescent="0.2">
      <c r="A9938"/>
      <c r="J9938"/>
      <c r="AA9938"/>
      <c r="AB9938"/>
      <c r="AC9938"/>
      <c r="AD9938"/>
      <c r="AE9938"/>
      <c r="AF9938"/>
      <c r="AG9938"/>
      <c r="AH9938"/>
    </row>
    <row r="9939" spans="1:34" x14ac:dyDescent="0.2">
      <c r="A9939"/>
      <c r="J9939"/>
      <c r="AA9939"/>
      <c r="AB9939"/>
      <c r="AC9939"/>
      <c r="AD9939"/>
      <c r="AE9939"/>
      <c r="AF9939"/>
      <c r="AG9939"/>
      <c r="AH9939"/>
    </row>
    <row r="9940" spans="1:34" x14ac:dyDescent="0.2">
      <c r="A9940"/>
      <c r="J9940"/>
      <c r="AA9940"/>
      <c r="AB9940"/>
      <c r="AC9940"/>
      <c r="AD9940"/>
      <c r="AE9940"/>
      <c r="AF9940"/>
      <c r="AG9940"/>
      <c r="AH9940"/>
    </row>
    <row r="9941" spans="1:34" x14ac:dyDescent="0.2">
      <c r="A9941"/>
      <c r="J9941"/>
      <c r="AA9941"/>
      <c r="AB9941"/>
      <c r="AC9941"/>
      <c r="AD9941"/>
      <c r="AE9941"/>
      <c r="AF9941"/>
      <c r="AG9941"/>
      <c r="AH9941"/>
    </row>
    <row r="9942" spans="1:34" x14ac:dyDescent="0.2">
      <c r="A9942"/>
      <c r="J9942"/>
      <c r="AA9942"/>
      <c r="AB9942"/>
      <c r="AC9942"/>
      <c r="AD9942"/>
      <c r="AE9942"/>
      <c r="AF9942"/>
      <c r="AG9942"/>
      <c r="AH9942"/>
    </row>
    <row r="9943" spans="1:34" x14ac:dyDescent="0.2">
      <c r="A9943"/>
      <c r="J9943"/>
      <c r="AA9943"/>
      <c r="AB9943"/>
      <c r="AC9943"/>
      <c r="AD9943"/>
      <c r="AE9943"/>
      <c r="AF9943"/>
      <c r="AG9943"/>
      <c r="AH9943"/>
    </row>
    <row r="9944" spans="1:34" x14ac:dyDescent="0.2">
      <c r="A9944"/>
      <c r="J9944"/>
      <c r="AA9944"/>
      <c r="AB9944"/>
      <c r="AC9944"/>
      <c r="AD9944"/>
      <c r="AE9944"/>
      <c r="AF9944"/>
      <c r="AG9944"/>
      <c r="AH9944"/>
    </row>
    <row r="9945" spans="1:34" x14ac:dyDescent="0.2">
      <c r="A9945"/>
      <c r="J9945"/>
      <c r="AA9945"/>
      <c r="AB9945"/>
      <c r="AC9945"/>
      <c r="AD9945"/>
      <c r="AE9945"/>
      <c r="AF9945"/>
      <c r="AG9945"/>
      <c r="AH9945"/>
    </row>
    <row r="9946" spans="1:34" x14ac:dyDescent="0.2">
      <c r="A9946"/>
      <c r="J9946"/>
      <c r="AA9946"/>
      <c r="AB9946"/>
      <c r="AC9946"/>
      <c r="AD9946"/>
      <c r="AE9946"/>
      <c r="AF9946"/>
      <c r="AG9946"/>
      <c r="AH9946"/>
    </row>
    <row r="9947" spans="1:34" x14ac:dyDescent="0.2">
      <c r="A9947"/>
      <c r="J9947"/>
      <c r="AA9947"/>
      <c r="AB9947"/>
      <c r="AC9947"/>
      <c r="AD9947"/>
      <c r="AE9947"/>
      <c r="AF9947"/>
      <c r="AG9947"/>
      <c r="AH9947"/>
    </row>
    <row r="9948" spans="1:34" x14ac:dyDescent="0.2">
      <c r="A9948"/>
      <c r="J9948"/>
      <c r="AA9948"/>
      <c r="AB9948"/>
      <c r="AC9948"/>
      <c r="AD9948"/>
      <c r="AE9948"/>
      <c r="AF9948"/>
      <c r="AG9948"/>
      <c r="AH9948"/>
    </row>
    <row r="9949" spans="1:34" x14ac:dyDescent="0.2">
      <c r="A9949"/>
      <c r="J9949"/>
      <c r="AA9949"/>
      <c r="AB9949"/>
      <c r="AC9949"/>
      <c r="AD9949"/>
      <c r="AE9949"/>
      <c r="AF9949"/>
      <c r="AG9949"/>
      <c r="AH9949"/>
    </row>
    <row r="9950" spans="1:34" x14ac:dyDescent="0.2">
      <c r="A9950"/>
      <c r="J9950"/>
      <c r="AA9950"/>
      <c r="AB9950"/>
      <c r="AC9950"/>
      <c r="AD9950"/>
      <c r="AE9950"/>
      <c r="AF9950"/>
      <c r="AG9950"/>
      <c r="AH9950"/>
    </row>
    <row r="9951" spans="1:34" x14ac:dyDescent="0.2">
      <c r="A9951"/>
      <c r="J9951"/>
      <c r="AA9951"/>
      <c r="AB9951"/>
      <c r="AC9951"/>
      <c r="AD9951"/>
      <c r="AE9951"/>
      <c r="AF9951"/>
      <c r="AG9951"/>
      <c r="AH9951"/>
    </row>
    <row r="9952" spans="1:34" x14ac:dyDescent="0.2">
      <c r="A9952"/>
      <c r="J9952"/>
      <c r="AA9952"/>
      <c r="AB9952"/>
      <c r="AC9952"/>
      <c r="AD9952"/>
      <c r="AE9952"/>
      <c r="AF9952"/>
      <c r="AG9952"/>
      <c r="AH9952"/>
    </row>
    <row r="9953" spans="1:34" x14ac:dyDescent="0.2">
      <c r="A9953"/>
      <c r="J9953"/>
      <c r="AA9953"/>
      <c r="AB9953"/>
      <c r="AC9953"/>
      <c r="AD9953"/>
      <c r="AE9953"/>
      <c r="AF9953"/>
      <c r="AG9953"/>
      <c r="AH9953"/>
    </row>
    <row r="9954" spans="1:34" x14ac:dyDescent="0.2">
      <c r="A9954"/>
      <c r="J9954"/>
      <c r="AA9954"/>
      <c r="AB9954"/>
      <c r="AC9954"/>
      <c r="AD9954"/>
      <c r="AE9954"/>
      <c r="AF9954"/>
      <c r="AG9954"/>
      <c r="AH9954"/>
    </row>
    <row r="9955" spans="1:34" x14ac:dyDescent="0.2">
      <c r="A9955"/>
      <c r="J9955"/>
      <c r="AA9955"/>
      <c r="AB9955"/>
      <c r="AC9955"/>
      <c r="AD9955"/>
      <c r="AE9955"/>
      <c r="AF9955"/>
      <c r="AG9955"/>
      <c r="AH9955"/>
    </row>
    <row r="9956" spans="1:34" x14ac:dyDescent="0.2">
      <c r="A9956"/>
      <c r="J9956"/>
      <c r="AA9956"/>
      <c r="AB9956"/>
      <c r="AC9956"/>
      <c r="AD9956"/>
      <c r="AE9956"/>
      <c r="AF9956"/>
      <c r="AG9956"/>
      <c r="AH9956"/>
    </row>
    <row r="9957" spans="1:34" x14ac:dyDescent="0.2">
      <c r="A9957"/>
      <c r="J9957"/>
      <c r="AA9957"/>
      <c r="AB9957"/>
      <c r="AC9957"/>
      <c r="AD9957"/>
      <c r="AE9957"/>
      <c r="AF9957"/>
      <c r="AG9957"/>
      <c r="AH9957"/>
    </row>
    <row r="9958" spans="1:34" x14ac:dyDescent="0.2">
      <c r="A9958"/>
      <c r="J9958"/>
      <c r="AA9958"/>
      <c r="AB9958"/>
      <c r="AC9958"/>
      <c r="AD9958"/>
      <c r="AE9958"/>
      <c r="AF9958"/>
      <c r="AG9958"/>
      <c r="AH9958"/>
    </row>
    <row r="9959" spans="1:34" x14ac:dyDescent="0.2">
      <c r="A9959"/>
      <c r="J9959"/>
      <c r="AA9959"/>
      <c r="AB9959"/>
      <c r="AC9959"/>
      <c r="AD9959"/>
      <c r="AE9959"/>
      <c r="AF9959"/>
      <c r="AG9959"/>
      <c r="AH9959"/>
    </row>
    <row r="9960" spans="1:34" x14ac:dyDescent="0.2">
      <c r="A9960"/>
      <c r="J9960"/>
      <c r="AA9960"/>
      <c r="AB9960"/>
      <c r="AC9960"/>
      <c r="AD9960"/>
      <c r="AE9960"/>
      <c r="AF9960"/>
      <c r="AG9960"/>
      <c r="AH9960"/>
    </row>
    <row r="9961" spans="1:34" x14ac:dyDescent="0.2">
      <c r="A9961"/>
      <c r="J9961"/>
      <c r="AA9961"/>
      <c r="AB9961"/>
      <c r="AC9961"/>
      <c r="AD9961"/>
      <c r="AE9961"/>
      <c r="AF9961"/>
      <c r="AG9961"/>
      <c r="AH9961"/>
    </row>
    <row r="9962" spans="1:34" x14ac:dyDescent="0.2">
      <c r="A9962"/>
      <c r="J9962"/>
      <c r="AA9962"/>
      <c r="AB9962"/>
      <c r="AC9962"/>
      <c r="AD9962"/>
      <c r="AE9962"/>
      <c r="AF9962"/>
      <c r="AG9962"/>
      <c r="AH9962"/>
    </row>
    <row r="9963" spans="1:34" x14ac:dyDescent="0.2">
      <c r="A9963"/>
      <c r="J9963"/>
      <c r="AA9963"/>
      <c r="AB9963"/>
      <c r="AC9963"/>
      <c r="AD9963"/>
      <c r="AE9963"/>
      <c r="AF9963"/>
      <c r="AG9963"/>
      <c r="AH9963"/>
    </row>
    <row r="9964" spans="1:34" x14ac:dyDescent="0.2">
      <c r="A9964"/>
      <c r="J9964"/>
      <c r="AA9964"/>
      <c r="AB9964"/>
      <c r="AC9964"/>
      <c r="AD9964"/>
      <c r="AE9964"/>
      <c r="AF9964"/>
      <c r="AG9964"/>
      <c r="AH9964"/>
    </row>
    <row r="9965" spans="1:34" x14ac:dyDescent="0.2">
      <c r="A9965"/>
      <c r="J9965"/>
      <c r="AA9965"/>
      <c r="AB9965"/>
      <c r="AC9965"/>
      <c r="AD9965"/>
      <c r="AE9965"/>
      <c r="AF9965"/>
      <c r="AG9965"/>
      <c r="AH9965"/>
    </row>
    <row r="9966" spans="1:34" x14ac:dyDescent="0.2">
      <c r="A9966"/>
      <c r="J9966"/>
      <c r="AA9966"/>
      <c r="AB9966"/>
      <c r="AC9966"/>
      <c r="AD9966"/>
      <c r="AE9966"/>
      <c r="AF9966"/>
      <c r="AG9966"/>
      <c r="AH9966"/>
    </row>
    <row r="9967" spans="1:34" x14ac:dyDescent="0.2">
      <c r="A9967"/>
      <c r="J9967"/>
      <c r="AA9967"/>
      <c r="AB9967"/>
      <c r="AC9967"/>
      <c r="AD9967"/>
      <c r="AE9967"/>
      <c r="AF9967"/>
      <c r="AG9967"/>
      <c r="AH9967"/>
    </row>
    <row r="9968" spans="1:34" x14ac:dyDescent="0.2">
      <c r="A9968"/>
      <c r="J9968"/>
      <c r="AA9968"/>
      <c r="AB9968"/>
      <c r="AC9968"/>
      <c r="AD9968"/>
      <c r="AE9968"/>
      <c r="AF9968"/>
      <c r="AG9968"/>
      <c r="AH9968"/>
    </row>
    <row r="9969" spans="1:34" x14ac:dyDescent="0.2">
      <c r="A9969"/>
      <c r="J9969"/>
      <c r="AA9969"/>
      <c r="AB9969"/>
      <c r="AC9969"/>
      <c r="AD9969"/>
      <c r="AE9969"/>
      <c r="AF9969"/>
      <c r="AG9969"/>
      <c r="AH9969"/>
    </row>
    <row r="9970" spans="1:34" x14ac:dyDescent="0.2">
      <c r="A9970"/>
      <c r="J9970"/>
      <c r="AA9970"/>
      <c r="AB9970"/>
      <c r="AC9970"/>
      <c r="AD9970"/>
      <c r="AE9970"/>
      <c r="AF9970"/>
      <c r="AG9970"/>
      <c r="AH9970"/>
    </row>
    <row r="9971" spans="1:34" x14ac:dyDescent="0.2">
      <c r="A9971"/>
      <c r="J9971"/>
      <c r="AA9971"/>
      <c r="AB9971"/>
      <c r="AC9971"/>
      <c r="AD9971"/>
      <c r="AE9971"/>
      <c r="AF9971"/>
      <c r="AG9971"/>
      <c r="AH9971"/>
    </row>
    <row r="9972" spans="1:34" x14ac:dyDescent="0.2">
      <c r="A9972"/>
      <c r="J9972"/>
      <c r="AA9972"/>
      <c r="AB9972"/>
      <c r="AC9972"/>
      <c r="AD9972"/>
      <c r="AE9972"/>
      <c r="AF9972"/>
      <c r="AG9972"/>
      <c r="AH9972"/>
    </row>
    <row r="9973" spans="1:34" x14ac:dyDescent="0.2">
      <c r="A9973"/>
      <c r="J9973"/>
      <c r="AA9973"/>
      <c r="AB9973"/>
      <c r="AC9973"/>
      <c r="AD9973"/>
      <c r="AE9973"/>
      <c r="AF9973"/>
      <c r="AG9973"/>
      <c r="AH9973"/>
    </row>
    <row r="9974" spans="1:34" x14ac:dyDescent="0.2">
      <c r="A9974"/>
      <c r="J9974"/>
      <c r="AA9974"/>
      <c r="AB9974"/>
      <c r="AC9974"/>
      <c r="AD9974"/>
      <c r="AE9974"/>
      <c r="AF9974"/>
      <c r="AG9974"/>
      <c r="AH9974"/>
    </row>
    <row r="9975" spans="1:34" x14ac:dyDescent="0.2">
      <c r="A9975"/>
      <c r="J9975"/>
      <c r="AA9975"/>
      <c r="AB9975"/>
      <c r="AC9975"/>
      <c r="AD9975"/>
      <c r="AE9975"/>
      <c r="AF9975"/>
      <c r="AG9975"/>
      <c r="AH9975"/>
    </row>
    <row r="9976" spans="1:34" x14ac:dyDescent="0.2">
      <c r="A9976"/>
      <c r="J9976"/>
      <c r="AA9976"/>
      <c r="AB9976"/>
      <c r="AC9976"/>
      <c r="AD9976"/>
      <c r="AE9976"/>
      <c r="AF9976"/>
      <c r="AG9976"/>
      <c r="AH9976"/>
    </row>
    <row r="9977" spans="1:34" x14ac:dyDescent="0.2">
      <c r="A9977"/>
      <c r="J9977"/>
      <c r="AA9977"/>
      <c r="AB9977"/>
      <c r="AC9977"/>
      <c r="AD9977"/>
      <c r="AE9977"/>
      <c r="AF9977"/>
      <c r="AG9977"/>
      <c r="AH9977"/>
    </row>
    <row r="9978" spans="1:34" x14ac:dyDescent="0.2">
      <c r="A9978"/>
      <c r="J9978"/>
      <c r="AA9978"/>
      <c r="AB9978"/>
      <c r="AC9978"/>
      <c r="AD9978"/>
      <c r="AE9978"/>
      <c r="AF9978"/>
      <c r="AG9978"/>
      <c r="AH9978"/>
    </row>
    <row r="9979" spans="1:34" x14ac:dyDescent="0.2">
      <c r="A9979"/>
      <c r="J9979"/>
      <c r="AA9979"/>
      <c r="AB9979"/>
      <c r="AC9979"/>
      <c r="AD9979"/>
      <c r="AE9979"/>
      <c r="AF9979"/>
      <c r="AG9979"/>
      <c r="AH9979"/>
    </row>
    <row r="9980" spans="1:34" x14ac:dyDescent="0.2">
      <c r="A9980"/>
      <c r="J9980"/>
      <c r="AA9980"/>
      <c r="AB9980"/>
      <c r="AC9980"/>
      <c r="AD9980"/>
      <c r="AE9980"/>
      <c r="AF9980"/>
      <c r="AG9980"/>
      <c r="AH9980"/>
    </row>
    <row r="9981" spans="1:34" x14ac:dyDescent="0.2">
      <c r="A9981"/>
      <c r="J9981"/>
      <c r="AA9981"/>
      <c r="AB9981"/>
      <c r="AC9981"/>
      <c r="AD9981"/>
      <c r="AE9981"/>
      <c r="AF9981"/>
      <c r="AG9981"/>
      <c r="AH9981"/>
    </row>
    <row r="9982" spans="1:34" x14ac:dyDescent="0.2">
      <c r="A9982"/>
      <c r="J9982"/>
      <c r="AA9982"/>
      <c r="AB9982"/>
      <c r="AC9982"/>
      <c r="AD9982"/>
      <c r="AE9982"/>
      <c r="AF9982"/>
      <c r="AG9982"/>
      <c r="AH9982"/>
    </row>
    <row r="9983" spans="1:34" x14ac:dyDescent="0.2">
      <c r="A9983"/>
      <c r="J9983"/>
      <c r="AA9983"/>
      <c r="AB9983"/>
      <c r="AC9983"/>
      <c r="AD9983"/>
      <c r="AE9983"/>
      <c r="AF9983"/>
      <c r="AG9983"/>
      <c r="AH9983"/>
    </row>
    <row r="9984" spans="1:34" x14ac:dyDescent="0.2">
      <c r="A9984"/>
      <c r="J9984"/>
      <c r="AA9984"/>
      <c r="AB9984"/>
      <c r="AC9984"/>
      <c r="AD9984"/>
      <c r="AE9984"/>
      <c r="AF9984"/>
      <c r="AG9984"/>
      <c r="AH9984"/>
    </row>
    <row r="9985" spans="1:34" x14ac:dyDescent="0.2">
      <c r="A9985"/>
      <c r="J9985"/>
      <c r="AA9985"/>
      <c r="AB9985"/>
      <c r="AC9985"/>
      <c r="AD9985"/>
      <c r="AE9985"/>
      <c r="AF9985"/>
      <c r="AG9985"/>
      <c r="AH9985"/>
    </row>
    <row r="9986" spans="1:34" x14ac:dyDescent="0.2">
      <c r="A9986"/>
      <c r="J9986"/>
      <c r="AA9986"/>
      <c r="AB9986"/>
      <c r="AC9986"/>
      <c r="AD9986"/>
      <c r="AE9986"/>
      <c r="AF9986"/>
      <c r="AG9986"/>
      <c r="AH9986"/>
    </row>
    <row r="9987" spans="1:34" x14ac:dyDescent="0.2">
      <c r="A9987"/>
      <c r="J9987"/>
      <c r="AA9987"/>
      <c r="AB9987"/>
      <c r="AC9987"/>
      <c r="AD9987"/>
      <c r="AE9987"/>
      <c r="AF9987"/>
      <c r="AG9987"/>
      <c r="AH9987"/>
    </row>
    <row r="9988" spans="1:34" x14ac:dyDescent="0.2">
      <c r="A9988"/>
      <c r="J9988"/>
      <c r="AA9988"/>
      <c r="AB9988"/>
      <c r="AC9988"/>
      <c r="AD9988"/>
      <c r="AE9988"/>
      <c r="AF9988"/>
      <c r="AG9988"/>
      <c r="AH9988"/>
    </row>
    <row r="9989" spans="1:34" x14ac:dyDescent="0.2">
      <c r="A9989"/>
      <c r="J9989"/>
      <c r="AA9989"/>
      <c r="AB9989"/>
      <c r="AC9989"/>
      <c r="AD9989"/>
      <c r="AE9989"/>
      <c r="AF9989"/>
      <c r="AG9989"/>
      <c r="AH9989"/>
    </row>
    <row r="9990" spans="1:34" x14ac:dyDescent="0.2">
      <c r="A9990"/>
      <c r="J9990"/>
      <c r="AA9990"/>
      <c r="AB9990"/>
      <c r="AC9990"/>
      <c r="AD9990"/>
      <c r="AE9990"/>
      <c r="AF9990"/>
      <c r="AG9990"/>
      <c r="AH9990"/>
    </row>
    <row r="9991" spans="1:34" x14ac:dyDescent="0.2">
      <c r="A9991"/>
      <c r="J9991"/>
      <c r="AA9991"/>
      <c r="AB9991"/>
      <c r="AC9991"/>
      <c r="AD9991"/>
      <c r="AE9991"/>
      <c r="AF9991"/>
      <c r="AG9991"/>
      <c r="AH9991"/>
    </row>
    <row r="9992" spans="1:34" x14ac:dyDescent="0.2">
      <c r="A9992"/>
      <c r="J9992"/>
      <c r="AA9992"/>
      <c r="AB9992"/>
      <c r="AC9992"/>
      <c r="AD9992"/>
      <c r="AE9992"/>
      <c r="AF9992"/>
      <c r="AG9992"/>
      <c r="AH9992"/>
    </row>
    <row r="9993" spans="1:34" x14ac:dyDescent="0.2">
      <c r="A9993"/>
      <c r="J9993"/>
      <c r="AA9993"/>
      <c r="AB9993"/>
      <c r="AC9993"/>
      <c r="AD9993"/>
      <c r="AE9993"/>
      <c r="AF9993"/>
      <c r="AG9993"/>
      <c r="AH9993"/>
    </row>
    <row r="9994" spans="1:34" x14ac:dyDescent="0.2">
      <c r="A9994"/>
      <c r="J9994"/>
      <c r="AA9994"/>
      <c r="AB9994"/>
      <c r="AC9994"/>
      <c r="AD9994"/>
      <c r="AE9994"/>
      <c r="AF9994"/>
      <c r="AG9994"/>
      <c r="AH9994"/>
    </row>
    <row r="9995" spans="1:34" x14ac:dyDescent="0.2">
      <c r="A9995"/>
      <c r="J9995"/>
      <c r="AA9995"/>
      <c r="AB9995"/>
      <c r="AC9995"/>
      <c r="AD9995"/>
      <c r="AE9995"/>
      <c r="AF9995"/>
      <c r="AG9995"/>
      <c r="AH9995"/>
    </row>
    <row r="9996" spans="1:34" x14ac:dyDescent="0.2">
      <c r="A9996"/>
      <c r="J9996"/>
      <c r="AA9996"/>
      <c r="AB9996"/>
      <c r="AC9996"/>
      <c r="AD9996"/>
      <c r="AE9996"/>
      <c r="AF9996"/>
      <c r="AG9996"/>
      <c r="AH9996"/>
    </row>
    <row r="9997" spans="1:34" x14ac:dyDescent="0.2">
      <c r="A9997"/>
      <c r="J9997"/>
      <c r="AA9997"/>
      <c r="AB9997"/>
      <c r="AC9997"/>
      <c r="AD9997"/>
      <c r="AE9997"/>
      <c r="AF9997"/>
      <c r="AG9997"/>
      <c r="AH9997"/>
    </row>
    <row r="9998" spans="1:34" x14ac:dyDescent="0.2">
      <c r="A9998"/>
      <c r="J9998"/>
      <c r="AA9998"/>
      <c r="AB9998"/>
      <c r="AC9998"/>
      <c r="AD9998"/>
      <c r="AE9998"/>
      <c r="AF9998"/>
      <c r="AG9998"/>
      <c r="AH9998"/>
    </row>
    <row r="9999" spans="1:34" x14ac:dyDescent="0.2">
      <c r="A9999"/>
      <c r="J9999"/>
      <c r="AA9999"/>
      <c r="AB9999"/>
      <c r="AC9999"/>
      <c r="AD9999"/>
      <c r="AE9999"/>
      <c r="AF9999"/>
      <c r="AG9999"/>
      <c r="AH9999"/>
    </row>
    <row r="10000" spans="1:34" x14ac:dyDescent="0.2">
      <c r="A10000"/>
      <c r="J10000"/>
      <c r="AA10000"/>
      <c r="AB10000"/>
      <c r="AC10000"/>
      <c r="AD10000"/>
      <c r="AE10000"/>
      <c r="AF10000"/>
      <c r="AG10000"/>
      <c r="AH10000"/>
    </row>
    <row r="10001" spans="1:34" x14ac:dyDescent="0.2">
      <c r="A10001"/>
      <c r="J10001"/>
      <c r="AA10001"/>
      <c r="AB10001"/>
      <c r="AC10001"/>
      <c r="AD10001"/>
      <c r="AE10001"/>
      <c r="AF10001"/>
      <c r="AG10001"/>
      <c r="AH10001"/>
    </row>
    <row r="10002" spans="1:34" x14ac:dyDescent="0.2">
      <c r="A10002"/>
      <c r="J10002"/>
      <c r="AA10002"/>
      <c r="AB10002"/>
      <c r="AC10002"/>
      <c r="AD10002"/>
      <c r="AE10002"/>
      <c r="AF10002"/>
      <c r="AG10002"/>
      <c r="AH10002"/>
    </row>
    <row r="10003" spans="1:34" x14ac:dyDescent="0.2">
      <c r="A10003"/>
      <c r="J10003"/>
      <c r="AA10003"/>
      <c r="AB10003"/>
      <c r="AC10003"/>
      <c r="AD10003"/>
      <c r="AE10003"/>
      <c r="AF10003"/>
      <c r="AG10003"/>
      <c r="AH10003"/>
    </row>
    <row r="10004" spans="1:34" x14ac:dyDescent="0.2">
      <c r="A10004"/>
      <c r="J10004"/>
      <c r="AA10004"/>
      <c r="AB10004"/>
      <c r="AC10004"/>
      <c r="AD10004"/>
      <c r="AE10004"/>
      <c r="AF10004"/>
      <c r="AG10004"/>
      <c r="AH10004"/>
    </row>
    <row r="10005" spans="1:34" x14ac:dyDescent="0.2">
      <c r="A10005"/>
      <c r="J10005"/>
      <c r="AA10005"/>
      <c r="AB10005"/>
      <c r="AC10005"/>
      <c r="AD10005"/>
      <c r="AE10005"/>
      <c r="AF10005"/>
      <c r="AG10005"/>
      <c r="AH10005"/>
    </row>
    <row r="10006" spans="1:34" x14ac:dyDescent="0.2">
      <c r="A10006"/>
      <c r="J10006"/>
      <c r="AA10006"/>
      <c r="AB10006"/>
      <c r="AC10006"/>
      <c r="AD10006"/>
      <c r="AE10006"/>
      <c r="AF10006"/>
      <c r="AG10006"/>
      <c r="AH10006"/>
    </row>
    <row r="10007" spans="1:34" x14ac:dyDescent="0.2">
      <c r="A10007"/>
      <c r="J10007"/>
      <c r="AA10007"/>
      <c r="AB10007"/>
      <c r="AC10007"/>
      <c r="AD10007"/>
      <c r="AE10007"/>
      <c r="AF10007"/>
      <c r="AG10007"/>
      <c r="AH10007"/>
    </row>
    <row r="10008" spans="1:34" x14ac:dyDescent="0.2">
      <c r="A10008"/>
      <c r="J10008"/>
      <c r="AA10008"/>
      <c r="AB10008"/>
      <c r="AC10008"/>
      <c r="AD10008"/>
      <c r="AE10008"/>
      <c r="AF10008"/>
      <c r="AG10008"/>
      <c r="AH10008"/>
    </row>
    <row r="10009" spans="1:34" x14ac:dyDescent="0.2">
      <c r="A10009"/>
      <c r="J10009"/>
      <c r="AA10009"/>
      <c r="AB10009"/>
      <c r="AC10009"/>
      <c r="AD10009"/>
      <c r="AE10009"/>
      <c r="AF10009"/>
      <c r="AG10009"/>
      <c r="AH10009"/>
    </row>
    <row r="10010" spans="1:34" x14ac:dyDescent="0.2">
      <c r="A10010"/>
      <c r="J10010"/>
      <c r="AA10010"/>
      <c r="AB10010"/>
      <c r="AC10010"/>
      <c r="AD10010"/>
      <c r="AE10010"/>
      <c r="AF10010"/>
      <c r="AG10010"/>
      <c r="AH10010"/>
    </row>
    <row r="10011" spans="1:34" x14ac:dyDescent="0.2">
      <c r="A10011"/>
      <c r="J10011"/>
      <c r="AA10011"/>
      <c r="AB10011"/>
      <c r="AC10011"/>
      <c r="AD10011"/>
      <c r="AE10011"/>
      <c r="AF10011"/>
      <c r="AG10011"/>
      <c r="AH10011"/>
    </row>
    <row r="10012" spans="1:34" x14ac:dyDescent="0.2">
      <c r="A10012"/>
      <c r="J10012"/>
      <c r="AA10012"/>
      <c r="AB10012"/>
      <c r="AC10012"/>
      <c r="AD10012"/>
      <c r="AE10012"/>
      <c r="AF10012"/>
      <c r="AG10012"/>
      <c r="AH10012"/>
    </row>
    <row r="10013" spans="1:34" x14ac:dyDescent="0.2">
      <c r="A10013"/>
      <c r="J10013"/>
      <c r="AA10013"/>
      <c r="AB10013"/>
      <c r="AC10013"/>
      <c r="AD10013"/>
      <c r="AE10013"/>
      <c r="AF10013"/>
      <c r="AG10013"/>
      <c r="AH10013"/>
    </row>
    <row r="10014" spans="1:34" x14ac:dyDescent="0.2">
      <c r="A10014"/>
      <c r="J10014"/>
      <c r="AA10014"/>
      <c r="AB10014"/>
      <c r="AC10014"/>
      <c r="AD10014"/>
      <c r="AE10014"/>
      <c r="AF10014"/>
      <c r="AG10014"/>
      <c r="AH10014"/>
    </row>
    <row r="10015" spans="1:34" x14ac:dyDescent="0.2">
      <c r="A10015"/>
      <c r="J10015"/>
      <c r="AA10015"/>
      <c r="AB10015"/>
      <c r="AC10015"/>
      <c r="AD10015"/>
      <c r="AE10015"/>
      <c r="AF10015"/>
      <c r="AG10015"/>
      <c r="AH10015"/>
    </row>
    <row r="10016" spans="1:34" x14ac:dyDescent="0.2">
      <c r="A10016"/>
      <c r="J10016"/>
      <c r="AA10016"/>
      <c r="AB10016"/>
      <c r="AC10016"/>
      <c r="AD10016"/>
      <c r="AE10016"/>
      <c r="AF10016"/>
      <c r="AG10016"/>
      <c r="AH10016"/>
    </row>
    <row r="10017" spans="1:34" x14ac:dyDescent="0.2">
      <c r="A10017"/>
      <c r="J10017"/>
      <c r="AA10017"/>
      <c r="AB10017"/>
      <c r="AC10017"/>
      <c r="AD10017"/>
      <c r="AE10017"/>
      <c r="AF10017"/>
      <c r="AG10017"/>
      <c r="AH10017"/>
    </row>
    <row r="10018" spans="1:34" x14ac:dyDescent="0.2">
      <c r="A10018"/>
      <c r="J10018"/>
      <c r="AA10018"/>
      <c r="AB10018"/>
      <c r="AC10018"/>
      <c r="AD10018"/>
      <c r="AE10018"/>
      <c r="AF10018"/>
      <c r="AG10018"/>
      <c r="AH10018"/>
    </row>
    <row r="10019" spans="1:34" x14ac:dyDescent="0.2">
      <c r="A10019"/>
      <c r="J10019"/>
      <c r="AA10019"/>
      <c r="AB10019"/>
      <c r="AC10019"/>
      <c r="AD10019"/>
      <c r="AE10019"/>
      <c r="AF10019"/>
      <c r="AG10019"/>
      <c r="AH10019"/>
    </row>
    <row r="10020" spans="1:34" x14ac:dyDescent="0.2">
      <c r="A10020"/>
      <c r="J10020"/>
      <c r="AA10020"/>
      <c r="AB10020"/>
      <c r="AC10020"/>
      <c r="AD10020"/>
      <c r="AE10020"/>
      <c r="AF10020"/>
      <c r="AG10020"/>
      <c r="AH10020"/>
    </row>
    <row r="10021" spans="1:34" x14ac:dyDescent="0.2">
      <c r="A10021"/>
      <c r="J10021"/>
      <c r="AA10021"/>
      <c r="AB10021"/>
      <c r="AC10021"/>
      <c r="AD10021"/>
      <c r="AE10021"/>
      <c r="AF10021"/>
      <c r="AG10021"/>
      <c r="AH10021"/>
    </row>
    <row r="10022" spans="1:34" x14ac:dyDescent="0.2">
      <c r="A10022"/>
      <c r="J10022"/>
      <c r="AA10022"/>
      <c r="AB10022"/>
      <c r="AC10022"/>
      <c r="AD10022"/>
      <c r="AE10022"/>
      <c r="AF10022"/>
      <c r="AG10022"/>
      <c r="AH10022"/>
    </row>
    <row r="10023" spans="1:34" x14ac:dyDescent="0.2">
      <c r="A10023"/>
      <c r="J10023"/>
      <c r="AA10023"/>
      <c r="AB10023"/>
      <c r="AC10023"/>
      <c r="AD10023"/>
      <c r="AE10023"/>
      <c r="AF10023"/>
      <c r="AG10023"/>
      <c r="AH10023"/>
    </row>
    <row r="10024" spans="1:34" x14ac:dyDescent="0.2">
      <c r="A10024"/>
      <c r="J10024"/>
      <c r="AA10024"/>
      <c r="AB10024"/>
      <c r="AC10024"/>
      <c r="AD10024"/>
      <c r="AE10024"/>
      <c r="AF10024"/>
      <c r="AG10024"/>
      <c r="AH10024"/>
    </row>
    <row r="10025" spans="1:34" x14ac:dyDescent="0.2">
      <c r="A10025"/>
      <c r="J10025"/>
      <c r="AA10025"/>
      <c r="AB10025"/>
      <c r="AC10025"/>
      <c r="AD10025"/>
      <c r="AE10025"/>
      <c r="AF10025"/>
      <c r="AG10025"/>
      <c r="AH10025"/>
    </row>
    <row r="10026" spans="1:34" x14ac:dyDescent="0.2">
      <c r="A10026"/>
      <c r="J10026"/>
      <c r="AA10026"/>
      <c r="AB10026"/>
      <c r="AC10026"/>
      <c r="AD10026"/>
      <c r="AE10026"/>
      <c r="AF10026"/>
      <c r="AG10026"/>
      <c r="AH10026"/>
    </row>
    <row r="10027" spans="1:34" x14ac:dyDescent="0.2">
      <c r="A10027"/>
      <c r="J10027"/>
      <c r="AA10027"/>
      <c r="AB10027"/>
      <c r="AC10027"/>
      <c r="AD10027"/>
      <c r="AE10027"/>
      <c r="AF10027"/>
      <c r="AG10027"/>
      <c r="AH10027"/>
    </row>
    <row r="10028" spans="1:34" x14ac:dyDescent="0.2">
      <c r="A10028"/>
      <c r="J10028"/>
      <c r="AA10028"/>
      <c r="AB10028"/>
      <c r="AC10028"/>
      <c r="AD10028"/>
      <c r="AE10028"/>
      <c r="AF10028"/>
      <c r="AG10028"/>
      <c r="AH10028"/>
    </row>
    <row r="10029" spans="1:34" x14ac:dyDescent="0.2">
      <c r="A10029"/>
      <c r="J10029"/>
      <c r="AA10029"/>
      <c r="AB10029"/>
      <c r="AC10029"/>
      <c r="AD10029"/>
      <c r="AE10029"/>
      <c r="AF10029"/>
      <c r="AG10029"/>
      <c r="AH10029"/>
    </row>
    <row r="10030" spans="1:34" x14ac:dyDescent="0.2">
      <c r="A10030"/>
      <c r="J10030"/>
      <c r="AA10030"/>
      <c r="AB10030"/>
      <c r="AC10030"/>
      <c r="AD10030"/>
      <c r="AE10030"/>
      <c r="AF10030"/>
      <c r="AG10030"/>
      <c r="AH10030"/>
    </row>
    <row r="10031" spans="1:34" x14ac:dyDescent="0.2">
      <c r="A10031"/>
      <c r="J10031"/>
      <c r="AA10031"/>
      <c r="AB10031"/>
      <c r="AC10031"/>
      <c r="AD10031"/>
      <c r="AE10031"/>
      <c r="AF10031"/>
      <c r="AG10031"/>
      <c r="AH10031"/>
    </row>
    <row r="10032" spans="1:34" x14ac:dyDescent="0.2">
      <c r="A10032"/>
      <c r="J10032"/>
      <c r="AA10032"/>
      <c r="AB10032"/>
      <c r="AC10032"/>
      <c r="AD10032"/>
      <c r="AE10032"/>
      <c r="AF10032"/>
      <c r="AG10032"/>
      <c r="AH10032"/>
    </row>
    <row r="10033" spans="1:34" x14ac:dyDescent="0.2">
      <c r="A10033"/>
      <c r="J10033"/>
      <c r="AA10033"/>
      <c r="AB10033"/>
      <c r="AC10033"/>
      <c r="AD10033"/>
      <c r="AE10033"/>
      <c r="AF10033"/>
      <c r="AG10033"/>
      <c r="AH10033"/>
    </row>
    <row r="10034" spans="1:34" x14ac:dyDescent="0.2">
      <c r="A10034"/>
      <c r="J10034"/>
      <c r="AA10034"/>
      <c r="AB10034"/>
      <c r="AC10034"/>
      <c r="AD10034"/>
      <c r="AE10034"/>
      <c r="AF10034"/>
      <c r="AG10034"/>
      <c r="AH10034"/>
    </row>
    <row r="10035" spans="1:34" x14ac:dyDescent="0.2">
      <c r="A10035"/>
      <c r="J10035"/>
      <c r="AA10035"/>
      <c r="AB10035"/>
      <c r="AC10035"/>
      <c r="AD10035"/>
      <c r="AE10035"/>
      <c r="AF10035"/>
      <c r="AG10035"/>
      <c r="AH10035"/>
    </row>
    <row r="10036" spans="1:34" x14ac:dyDescent="0.2">
      <c r="A10036"/>
      <c r="J10036"/>
      <c r="AA10036"/>
      <c r="AB10036"/>
      <c r="AC10036"/>
      <c r="AD10036"/>
      <c r="AE10036"/>
      <c r="AF10036"/>
      <c r="AG10036"/>
      <c r="AH10036"/>
    </row>
    <row r="10037" spans="1:34" x14ac:dyDescent="0.2">
      <c r="A10037"/>
      <c r="J10037"/>
      <c r="AA10037"/>
      <c r="AB10037"/>
      <c r="AC10037"/>
      <c r="AD10037"/>
      <c r="AE10037"/>
      <c r="AF10037"/>
      <c r="AG10037"/>
      <c r="AH10037"/>
    </row>
    <row r="10038" spans="1:34" x14ac:dyDescent="0.2">
      <c r="A10038"/>
      <c r="J10038"/>
      <c r="AA10038"/>
      <c r="AB10038"/>
      <c r="AC10038"/>
      <c r="AD10038"/>
      <c r="AE10038"/>
      <c r="AF10038"/>
      <c r="AG10038"/>
      <c r="AH10038"/>
    </row>
    <row r="10039" spans="1:34" x14ac:dyDescent="0.2">
      <c r="A10039"/>
      <c r="J10039"/>
      <c r="AA10039"/>
      <c r="AB10039"/>
      <c r="AC10039"/>
      <c r="AD10039"/>
      <c r="AE10039"/>
      <c r="AF10039"/>
      <c r="AG10039"/>
      <c r="AH10039"/>
    </row>
    <row r="10040" spans="1:34" x14ac:dyDescent="0.2">
      <c r="A10040"/>
      <c r="J10040"/>
      <c r="AA10040"/>
      <c r="AB10040"/>
      <c r="AC10040"/>
      <c r="AD10040"/>
      <c r="AE10040"/>
      <c r="AF10040"/>
      <c r="AG10040"/>
      <c r="AH10040"/>
    </row>
    <row r="10041" spans="1:34" x14ac:dyDescent="0.2">
      <c r="A10041"/>
      <c r="J10041"/>
      <c r="AA10041"/>
      <c r="AB10041"/>
      <c r="AC10041"/>
      <c r="AD10041"/>
      <c r="AE10041"/>
      <c r="AF10041"/>
      <c r="AG10041"/>
      <c r="AH10041"/>
    </row>
    <row r="10042" spans="1:34" x14ac:dyDescent="0.2">
      <c r="A10042"/>
      <c r="J10042"/>
      <c r="AA10042"/>
      <c r="AB10042"/>
      <c r="AC10042"/>
      <c r="AD10042"/>
      <c r="AE10042"/>
      <c r="AF10042"/>
      <c r="AG10042"/>
      <c r="AH10042"/>
    </row>
    <row r="10043" spans="1:34" x14ac:dyDescent="0.2">
      <c r="A10043"/>
      <c r="J10043"/>
      <c r="AA10043"/>
      <c r="AB10043"/>
      <c r="AC10043"/>
      <c r="AD10043"/>
      <c r="AE10043"/>
      <c r="AF10043"/>
      <c r="AG10043"/>
      <c r="AH10043"/>
    </row>
    <row r="10044" spans="1:34" x14ac:dyDescent="0.2">
      <c r="A10044"/>
      <c r="J10044"/>
      <c r="AA10044"/>
      <c r="AB10044"/>
      <c r="AC10044"/>
      <c r="AD10044"/>
      <c r="AE10044"/>
      <c r="AF10044"/>
      <c r="AG10044"/>
      <c r="AH10044"/>
    </row>
    <row r="10045" spans="1:34" x14ac:dyDescent="0.2">
      <c r="A10045"/>
      <c r="J10045"/>
      <c r="AA10045"/>
      <c r="AB10045"/>
      <c r="AC10045"/>
      <c r="AD10045"/>
      <c r="AE10045"/>
      <c r="AF10045"/>
      <c r="AG10045"/>
      <c r="AH10045"/>
    </row>
    <row r="10046" spans="1:34" x14ac:dyDescent="0.2">
      <c r="A10046"/>
      <c r="J10046"/>
      <c r="AA10046"/>
      <c r="AB10046"/>
      <c r="AC10046"/>
      <c r="AD10046"/>
      <c r="AE10046"/>
      <c r="AF10046"/>
      <c r="AG10046"/>
      <c r="AH10046"/>
    </row>
    <row r="10047" spans="1:34" x14ac:dyDescent="0.2">
      <c r="A10047"/>
      <c r="J10047"/>
      <c r="AA10047"/>
      <c r="AB10047"/>
      <c r="AC10047"/>
      <c r="AD10047"/>
      <c r="AE10047"/>
      <c r="AF10047"/>
      <c r="AG10047"/>
      <c r="AH10047"/>
    </row>
    <row r="10048" spans="1:34" x14ac:dyDescent="0.2">
      <c r="A10048"/>
      <c r="J10048"/>
      <c r="AA10048"/>
      <c r="AB10048"/>
      <c r="AC10048"/>
      <c r="AD10048"/>
      <c r="AE10048"/>
      <c r="AF10048"/>
      <c r="AG10048"/>
      <c r="AH10048"/>
    </row>
    <row r="10049" spans="1:34" x14ac:dyDescent="0.2">
      <c r="A10049"/>
      <c r="J10049"/>
      <c r="AA10049"/>
      <c r="AB10049"/>
      <c r="AC10049"/>
      <c r="AD10049"/>
      <c r="AE10049"/>
      <c r="AF10049"/>
      <c r="AG10049"/>
      <c r="AH10049"/>
    </row>
    <row r="10050" spans="1:34" x14ac:dyDescent="0.2">
      <c r="A10050"/>
      <c r="J10050"/>
      <c r="AA10050"/>
      <c r="AB10050"/>
      <c r="AC10050"/>
      <c r="AD10050"/>
      <c r="AE10050"/>
      <c r="AF10050"/>
      <c r="AG10050"/>
      <c r="AH10050"/>
    </row>
    <row r="10051" spans="1:34" x14ac:dyDescent="0.2">
      <c r="A10051"/>
      <c r="J10051"/>
      <c r="AA10051"/>
      <c r="AB10051"/>
      <c r="AC10051"/>
      <c r="AD10051"/>
      <c r="AE10051"/>
      <c r="AF10051"/>
      <c r="AG10051"/>
      <c r="AH10051"/>
    </row>
    <row r="10052" spans="1:34" x14ac:dyDescent="0.2">
      <c r="A10052"/>
      <c r="J10052"/>
      <c r="AA10052"/>
      <c r="AB10052"/>
      <c r="AC10052"/>
      <c r="AD10052"/>
      <c r="AE10052"/>
      <c r="AF10052"/>
      <c r="AG10052"/>
      <c r="AH10052"/>
    </row>
    <row r="10053" spans="1:34" x14ac:dyDescent="0.2">
      <c r="A10053"/>
      <c r="J10053"/>
      <c r="AA10053"/>
      <c r="AB10053"/>
      <c r="AC10053"/>
      <c r="AD10053"/>
      <c r="AE10053"/>
      <c r="AF10053"/>
      <c r="AG10053"/>
      <c r="AH10053"/>
    </row>
    <row r="10054" spans="1:34" x14ac:dyDescent="0.2">
      <c r="A10054"/>
      <c r="J10054"/>
      <c r="AA10054"/>
      <c r="AB10054"/>
      <c r="AC10054"/>
      <c r="AD10054"/>
      <c r="AE10054"/>
      <c r="AF10054"/>
      <c r="AG10054"/>
      <c r="AH10054"/>
    </row>
    <row r="10055" spans="1:34" x14ac:dyDescent="0.2">
      <c r="A10055"/>
      <c r="J10055"/>
      <c r="AA10055"/>
      <c r="AB10055"/>
      <c r="AC10055"/>
      <c r="AD10055"/>
      <c r="AE10055"/>
      <c r="AF10055"/>
      <c r="AG10055"/>
      <c r="AH10055"/>
    </row>
    <row r="10056" spans="1:34" x14ac:dyDescent="0.2">
      <c r="A10056"/>
      <c r="J10056"/>
      <c r="AA10056"/>
      <c r="AB10056"/>
      <c r="AC10056"/>
      <c r="AD10056"/>
      <c r="AE10056"/>
      <c r="AF10056"/>
      <c r="AG10056"/>
      <c r="AH10056"/>
    </row>
    <row r="10057" spans="1:34" x14ac:dyDescent="0.2">
      <c r="A10057"/>
      <c r="J10057"/>
      <c r="AA10057"/>
      <c r="AB10057"/>
      <c r="AC10057"/>
      <c r="AD10057"/>
      <c r="AE10057"/>
      <c r="AF10057"/>
      <c r="AG10057"/>
      <c r="AH10057"/>
    </row>
    <row r="10058" spans="1:34" x14ac:dyDescent="0.2">
      <c r="A10058"/>
      <c r="J10058"/>
      <c r="AA10058"/>
      <c r="AB10058"/>
      <c r="AC10058"/>
      <c r="AD10058"/>
      <c r="AE10058"/>
      <c r="AF10058"/>
      <c r="AG10058"/>
      <c r="AH10058"/>
    </row>
    <row r="10059" spans="1:34" x14ac:dyDescent="0.2">
      <c r="A10059"/>
      <c r="J10059"/>
      <c r="AA10059"/>
      <c r="AB10059"/>
      <c r="AC10059"/>
      <c r="AD10059"/>
      <c r="AE10059"/>
      <c r="AF10059"/>
      <c r="AG10059"/>
      <c r="AH10059"/>
    </row>
    <row r="10060" spans="1:34" x14ac:dyDescent="0.2">
      <c r="A10060"/>
      <c r="J10060"/>
      <c r="AA10060"/>
      <c r="AB10060"/>
      <c r="AC10060"/>
      <c r="AD10060"/>
      <c r="AE10060"/>
      <c r="AF10060"/>
      <c r="AG10060"/>
      <c r="AH10060"/>
    </row>
    <row r="10061" spans="1:34" x14ac:dyDescent="0.2">
      <c r="A10061"/>
      <c r="J10061"/>
      <c r="AA10061"/>
      <c r="AB10061"/>
      <c r="AC10061"/>
      <c r="AD10061"/>
      <c r="AE10061"/>
      <c r="AF10061"/>
      <c r="AG10061"/>
      <c r="AH10061"/>
    </row>
    <row r="10062" spans="1:34" x14ac:dyDescent="0.2">
      <c r="A10062"/>
      <c r="J10062"/>
      <c r="AA10062"/>
      <c r="AB10062"/>
      <c r="AC10062"/>
      <c r="AD10062"/>
      <c r="AE10062"/>
      <c r="AF10062"/>
      <c r="AG10062"/>
      <c r="AH10062"/>
    </row>
    <row r="10063" spans="1:34" x14ac:dyDescent="0.2">
      <c r="A10063"/>
      <c r="J10063"/>
      <c r="AA10063"/>
      <c r="AB10063"/>
      <c r="AC10063"/>
      <c r="AD10063"/>
      <c r="AE10063"/>
      <c r="AF10063"/>
      <c r="AG10063"/>
      <c r="AH10063"/>
    </row>
    <row r="10064" spans="1:34" x14ac:dyDescent="0.2">
      <c r="A10064"/>
      <c r="J10064"/>
      <c r="AA10064"/>
      <c r="AB10064"/>
      <c r="AC10064"/>
      <c r="AD10064"/>
      <c r="AE10064"/>
      <c r="AF10064"/>
      <c r="AG10064"/>
      <c r="AH10064"/>
    </row>
    <row r="10065" spans="1:34" x14ac:dyDescent="0.2">
      <c r="A10065"/>
      <c r="J10065"/>
      <c r="AA10065"/>
      <c r="AB10065"/>
      <c r="AC10065"/>
      <c r="AD10065"/>
      <c r="AE10065"/>
      <c r="AF10065"/>
      <c r="AG10065"/>
      <c r="AH10065"/>
    </row>
    <row r="10066" spans="1:34" x14ac:dyDescent="0.2">
      <c r="A10066"/>
      <c r="J10066"/>
      <c r="AA10066"/>
      <c r="AB10066"/>
      <c r="AC10066"/>
      <c r="AD10066"/>
      <c r="AE10066"/>
      <c r="AF10066"/>
      <c r="AG10066"/>
      <c r="AH10066"/>
    </row>
    <row r="10067" spans="1:34" x14ac:dyDescent="0.2">
      <c r="A10067"/>
      <c r="J10067"/>
      <c r="AA10067"/>
      <c r="AB10067"/>
      <c r="AC10067"/>
      <c r="AD10067"/>
      <c r="AE10067"/>
      <c r="AF10067"/>
      <c r="AG10067"/>
      <c r="AH10067"/>
    </row>
    <row r="10068" spans="1:34" x14ac:dyDescent="0.2">
      <c r="A10068"/>
      <c r="J10068"/>
      <c r="AA10068"/>
      <c r="AB10068"/>
      <c r="AC10068"/>
      <c r="AD10068"/>
      <c r="AE10068"/>
      <c r="AF10068"/>
      <c r="AG10068"/>
      <c r="AH10068"/>
    </row>
    <row r="10069" spans="1:34" x14ac:dyDescent="0.2">
      <c r="A10069"/>
      <c r="J10069"/>
      <c r="AA10069"/>
      <c r="AB10069"/>
      <c r="AC10069"/>
      <c r="AD10069"/>
      <c r="AE10069"/>
      <c r="AF10069"/>
      <c r="AG10069"/>
      <c r="AH10069"/>
    </row>
    <row r="10070" spans="1:34" x14ac:dyDescent="0.2">
      <c r="A10070"/>
      <c r="J10070"/>
      <c r="AA10070"/>
      <c r="AB10070"/>
      <c r="AC10070"/>
      <c r="AD10070"/>
      <c r="AE10070"/>
      <c r="AF10070"/>
      <c r="AG10070"/>
      <c r="AH10070"/>
    </row>
    <row r="10071" spans="1:34" x14ac:dyDescent="0.2">
      <c r="A10071"/>
      <c r="J10071"/>
      <c r="AA10071"/>
      <c r="AB10071"/>
      <c r="AC10071"/>
      <c r="AD10071"/>
      <c r="AE10071"/>
      <c r="AF10071"/>
      <c r="AG10071"/>
      <c r="AH10071"/>
    </row>
    <row r="10072" spans="1:34" x14ac:dyDescent="0.2">
      <c r="A10072"/>
      <c r="J10072"/>
      <c r="AA10072"/>
      <c r="AB10072"/>
      <c r="AC10072"/>
      <c r="AD10072"/>
      <c r="AE10072"/>
      <c r="AF10072"/>
      <c r="AG10072"/>
      <c r="AH10072"/>
    </row>
    <row r="10073" spans="1:34" x14ac:dyDescent="0.2">
      <c r="A10073"/>
      <c r="J10073"/>
      <c r="AA10073"/>
      <c r="AB10073"/>
      <c r="AC10073"/>
      <c r="AD10073"/>
      <c r="AE10073"/>
      <c r="AF10073"/>
      <c r="AG10073"/>
      <c r="AH10073"/>
    </row>
    <row r="10074" spans="1:34" x14ac:dyDescent="0.2">
      <c r="A10074"/>
      <c r="J10074"/>
      <c r="AA10074"/>
      <c r="AB10074"/>
      <c r="AC10074"/>
      <c r="AD10074"/>
      <c r="AE10074"/>
      <c r="AF10074"/>
      <c r="AG10074"/>
      <c r="AH10074"/>
    </row>
    <row r="10075" spans="1:34" x14ac:dyDescent="0.2">
      <c r="A10075"/>
      <c r="J10075"/>
      <c r="AA10075"/>
      <c r="AB10075"/>
      <c r="AC10075"/>
      <c r="AD10075"/>
      <c r="AE10075"/>
      <c r="AF10075"/>
      <c r="AG10075"/>
      <c r="AH10075"/>
    </row>
    <row r="10076" spans="1:34" x14ac:dyDescent="0.2">
      <c r="A10076"/>
      <c r="J10076"/>
      <c r="AA10076"/>
      <c r="AB10076"/>
      <c r="AC10076"/>
      <c r="AD10076"/>
      <c r="AE10076"/>
      <c r="AF10076"/>
      <c r="AG10076"/>
      <c r="AH10076"/>
    </row>
    <row r="10077" spans="1:34" x14ac:dyDescent="0.2">
      <c r="A10077"/>
      <c r="J10077"/>
      <c r="AA10077"/>
      <c r="AB10077"/>
      <c r="AC10077"/>
      <c r="AD10077"/>
      <c r="AE10077"/>
      <c r="AF10077"/>
      <c r="AG10077"/>
      <c r="AH10077"/>
    </row>
    <row r="10078" spans="1:34" x14ac:dyDescent="0.2">
      <c r="A10078"/>
      <c r="J10078"/>
      <c r="AA10078"/>
      <c r="AB10078"/>
      <c r="AC10078"/>
      <c r="AD10078"/>
      <c r="AE10078"/>
      <c r="AF10078"/>
      <c r="AG10078"/>
      <c r="AH10078"/>
    </row>
    <row r="10079" spans="1:34" x14ac:dyDescent="0.2">
      <c r="A10079"/>
      <c r="J10079"/>
      <c r="AA10079"/>
      <c r="AB10079"/>
      <c r="AC10079"/>
      <c r="AD10079"/>
      <c r="AE10079"/>
      <c r="AF10079"/>
      <c r="AG10079"/>
      <c r="AH10079"/>
    </row>
    <row r="10080" spans="1:34" x14ac:dyDescent="0.2">
      <c r="A10080"/>
      <c r="J10080"/>
      <c r="AA10080"/>
      <c r="AB10080"/>
      <c r="AC10080"/>
      <c r="AD10080"/>
      <c r="AE10080"/>
      <c r="AF10080"/>
      <c r="AG10080"/>
      <c r="AH10080"/>
    </row>
    <row r="10081" spans="1:34" x14ac:dyDescent="0.2">
      <c r="A10081"/>
      <c r="J10081"/>
      <c r="AA10081"/>
      <c r="AB10081"/>
      <c r="AC10081"/>
      <c r="AD10081"/>
      <c r="AE10081"/>
      <c r="AF10081"/>
      <c r="AG10081"/>
      <c r="AH10081"/>
    </row>
    <row r="10082" spans="1:34" x14ac:dyDescent="0.2">
      <c r="A10082"/>
      <c r="J10082"/>
      <c r="AA10082"/>
      <c r="AB10082"/>
      <c r="AC10082"/>
      <c r="AD10082"/>
      <c r="AE10082"/>
      <c r="AF10082"/>
      <c r="AG10082"/>
      <c r="AH10082"/>
    </row>
    <row r="10083" spans="1:34" x14ac:dyDescent="0.2">
      <c r="A10083"/>
      <c r="J10083"/>
      <c r="AA10083"/>
      <c r="AB10083"/>
      <c r="AC10083"/>
      <c r="AD10083"/>
      <c r="AE10083"/>
      <c r="AF10083"/>
      <c r="AG10083"/>
      <c r="AH10083"/>
    </row>
    <row r="10084" spans="1:34" x14ac:dyDescent="0.2">
      <c r="A10084"/>
      <c r="J10084"/>
      <c r="AA10084"/>
      <c r="AB10084"/>
      <c r="AC10084"/>
      <c r="AD10084"/>
      <c r="AE10084"/>
      <c r="AF10084"/>
      <c r="AG10084"/>
      <c r="AH10084"/>
    </row>
    <row r="10085" spans="1:34" x14ac:dyDescent="0.2">
      <c r="A10085"/>
      <c r="J10085"/>
      <c r="AA10085"/>
      <c r="AB10085"/>
      <c r="AC10085"/>
      <c r="AD10085"/>
      <c r="AE10085"/>
      <c r="AF10085"/>
      <c r="AG10085"/>
      <c r="AH10085"/>
    </row>
    <row r="10086" spans="1:34" x14ac:dyDescent="0.2">
      <c r="A10086"/>
      <c r="J10086"/>
      <c r="AA10086"/>
      <c r="AB10086"/>
      <c r="AC10086"/>
      <c r="AD10086"/>
      <c r="AE10086"/>
      <c r="AF10086"/>
      <c r="AG10086"/>
      <c r="AH10086"/>
    </row>
    <row r="10087" spans="1:34" x14ac:dyDescent="0.2">
      <c r="A10087"/>
      <c r="J10087"/>
      <c r="AA10087"/>
      <c r="AB10087"/>
      <c r="AC10087"/>
      <c r="AD10087"/>
      <c r="AE10087"/>
      <c r="AF10087"/>
      <c r="AG10087"/>
      <c r="AH10087"/>
    </row>
    <row r="10088" spans="1:34" x14ac:dyDescent="0.2">
      <c r="A10088"/>
      <c r="J10088"/>
      <c r="AA10088"/>
      <c r="AB10088"/>
      <c r="AC10088"/>
      <c r="AD10088"/>
      <c r="AE10088"/>
      <c r="AF10088"/>
      <c r="AG10088"/>
      <c r="AH10088"/>
    </row>
    <row r="10089" spans="1:34" x14ac:dyDescent="0.2">
      <c r="A10089"/>
      <c r="J10089"/>
      <c r="AA10089"/>
      <c r="AB10089"/>
      <c r="AC10089"/>
      <c r="AD10089"/>
      <c r="AE10089"/>
      <c r="AF10089"/>
      <c r="AG10089"/>
      <c r="AH10089"/>
    </row>
    <row r="10090" spans="1:34" x14ac:dyDescent="0.2">
      <c r="A10090"/>
      <c r="J10090"/>
      <c r="AA10090"/>
      <c r="AB10090"/>
      <c r="AC10090"/>
      <c r="AD10090"/>
      <c r="AE10090"/>
      <c r="AF10090"/>
      <c r="AG10090"/>
      <c r="AH10090"/>
    </row>
    <row r="10091" spans="1:34" x14ac:dyDescent="0.2">
      <c r="A10091"/>
      <c r="J10091"/>
      <c r="AA10091"/>
      <c r="AB10091"/>
      <c r="AC10091"/>
      <c r="AD10091"/>
      <c r="AE10091"/>
      <c r="AF10091"/>
      <c r="AG10091"/>
      <c r="AH10091"/>
    </row>
    <row r="10092" spans="1:34" x14ac:dyDescent="0.2">
      <c r="A10092"/>
      <c r="J10092"/>
      <c r="AA10092"/>
      <c r="AB10092"/>
      <c r="AC10092"/>
      <c r="AD10092"/>
      <c r="AE10092"/>
      <c r="AF10092"/>
      <c r="AG10092"/>
      <c r="AH10092"/>
    </row>
    <row r="10093" spans="1:34" x14ac:dyDescent="0.2">
      <c r="A10093"/>
      <c r="J10093"/>
      <c r="AA10093"/>
      <c r="AB10093"/>
      <c r="AC10093"/>
      <c r="AD10093"/>
      <c r="AE10093"/>
      <c r="AF10093"/>
      <c r="AG10093"/>
      <c r="AH10093"/>
    </row>
    <row r="10094" spans="1:34" x14ac:dyDescent="0.2">
      <c r="A10094"/>
      <c r="J10094"/>
      <c r="AA10094"/>
      <c r="AB10094"/>
      <c r="AC10094"/>
      <c r="AD10094"/>
      <c r="AE10094"/>
      <c r="AF10094"/>
      <c r="AG10094"/>
      <c r="AH10094"/>
    </row>
    <row r="10095" spans="1:34" x14ac:dyDescent="0.2">
      <c r="A10095"/>
      <c r="J10095"/>
      <c r="AA10095"/>
      <c r="AB10095"/>
      <c r="AC10095"/>
      <c r="AD10095"/>
      <c r="AE10095"/>
      <c r="AF10095"/>
      <c r="AG10095"/>
      <c r="AH10095"/>
    </row>
    <row r="10096" spans="1:34" x14ac:dyDescent="0.2">
      <c r="A10096"/>
      <c r="J10096"/>
      <c r="AA10096"/>
      <c r="AB10096"/>
      <c r="AC10096"/>
      <c r="AD10096"/>
      <c r="AE10096"/>
      <c r="AF10096"/>
      <c r="AG10096"/>
      <c r="AH10096"/>
    </row>
    <row r="10097" spans="1:34" x14ac:dyDescent="0.2">
      <c r="A10097"/>
      <c r="J10097"/>
      <c r="AA10097"/>
      <c r="AB10097"/>
      <c r="AC10097"/>
      <c r="AD10097"/>
      <c r="AE10097"/>
      <c r="AF10097"/>
      <c r="AG10097"/>
      <c r="AH10097"/>
    </row>
    <row r="10098" spans="1:34" x14ac:dyDescent="0.2">
      <c r="A10098"/>
      <c r="J10098"/>
      <c r="AA10098"/>
      <c r="AB10098"/>
      <c r="AC10098"/>
      <c r="AD10098"/>
      <c r="AE10098"/>
      <c r="AF10098"/>
      <c r="AG10098"/>
      <c r="AH10098"/>
    </row>
    <row r="10099" spans="1:34" x14ac:dyDescent="0.2">
      <c r="A10099"/>
      <c r="J10099"/>
      <c r="AA10099"/>
      <c r="AB10099"/>
      <c r="AC10099"/>
      <c r="AD10099"/>
      <c r="AE10099"/>
      <c r="AF10099"/>
      <c r="AG10099"/>
      <c r="AH10099"/>
    </row>
    <row r="10100" spans="1:34" x14ac:dyDescent="0.2">
      <c r="A10100"/>
      <c r="J10100"/>
      <c r="AA10100"/>
      <c r="AB10100"/>
      <c r="AC10100"/>
      <c r="AD10100"/>
      <c r="AE10100"/>
      <c r="AF10100"/>
      <c r="AG10100"/>
      <c r="AH10100"/>
    </row>
    <row r="10101" spans="1:34" x14ac:dyDescent="0.2">
      <c r="A10101"/>
      <c r="J10101"/>
      <c r="AA10101"/>
      <c r="AB10101"/>
      <c r="AC10101"/>
      <c r="AD10101"/>
      <c r="AE10101"/>
      <c r="AF10101"/>
      <c r="AG10101"/>
      <c r="AH10101"/>
    </row>
    <row r="10102" spans="1:34" x14ac:dyDescent="0.2">
      <c r="A10102"/>
      <c r="J10102"/>
      <c r="AA10102"/>
      <c r="AB10102"/>
      <c r="AC10102"/>
      <c r="AD10102"/>
      <c r="AE10102"/>
      <c r="AF10102"/>
      <c r="AG10102"/>
      <c r="AH10102"/>
    </row>
    <row r="10103" spans="1:34" x14ac:dyDescent="0.2">
      <c r="A10103"/>
      <c r="J10103"/>
      <c r="AA10103"/>
      <c r="AB10103"/>
      <c r="AC10103"/>
      <c r="AD10103"/>
      <c r="AE10103"/>
      <c r="AF10103"/>
      <c r="AG10103"/>
      <c r="AH10103"/>
    </row>
    <row r="10104" spans="1:34" x14ac:dyDescent="0.2">
      <c r="A10104"/>
      <c r="J10104"/>
      <c r="AA10104"/>
      <c r="AB10104"/>
      <c r="AC10104"/>
      <c r="AD10104"/>
      <c r="AE10104"/>
      <c r="AF10104"/>
      <c r="AG10104"/>
      <c r="AH10104"/>
    </row>
    <row r="10105" spans="1:34" x14ac:dyDescent="0.2">
      <c r="A10105"/>
      <c r="J10105"/>
      <c r="AA10105"/>
      <c r="AB10105"/>
      <c r="AC10105"/>
      <c r="AD10105"/>
      <c r="AE10105"/>
      <c r="AF10105"/>
      <c r="AG10105"/>
      <c r="AH10105"/>
    </row>
    <row r="10106" spans="1:34" x14ac:dyDescent="0.2">
      <c r="A10106"/>
      <c r="J10106"/>
      <c r="AA10106"/>
      <c r="AB10106"/>
      <c r="AC10106"/>
      <c r="AD10106"/>
      <c r="AE10106"/>
      <c r="AF10106"/>
      <c r="AG10106"/>
      <c r="AH10106"/>
    </row>
    <row r="10107" spans="1:34" x14ac:dyDescent="0.2">
      <c r="A10107"/>
      <c r="J10107"/>
      <c r="AA10107"/>
      <c r="AB10107"/>
      <c r="AC10107"/>
      <c r="AD10107"/>
      <c r="AE10107"/>
      <c r="AF10107"/>
      <c r="AG10107"/>
      <c r="AH10107"/>
    </row>
    <row r="10108" spans="1:34" x14ac:dyDescent="0.2">
      <c r="A10108"/>
      <c r="J10108"/>
      <c r="AA10108"/>
      <c r="AB10108"/>
      <c r="AC10108"/>
      <c r="AD10108"/>
      <c r="AE10108"/>
      <c r="AF10108"/>
      <c r="AG10108"/>
      <c r="AH10108"/>
    </row>
    <row r="10109" spans="1:34" x14ac:dyDescent="0.2">
      <c r="A10109"/>
      <c r="J10109"/>
      <c r="AA10109"/>
      <c r="AB10109"/>
      <c r="AC10109"/>
      <c r="AD10109"/>
      <c r="AE10109"/>
      <c r="AF10109"/>
      <c r="AG10109"/>
      <c r="AH10109"/>
    </row>
    <row r="10110" spans="1:34" x14ac:dyDescent="0.2">
      <c r="A10110"/>
      <c r="J10110"/>
      <c r="AA10110"/>
      <c r="AB10110"/>
      <c r="AC10110"/>
      <c r="AD10110"/>
      <c r="AE10110"/>
      <c r="AF10110"/>
      <c r="AG10110"/>
      <c r="AH10110"/>
    </row>
    <row r="10111" spans="1:34" x14ac:dyDescent="0.2">
      <c r="A10111"/>
      <c r="J10111"/>
      <c r="AA10111"/>
      <c r="AB10111"/>
      <c r="AC10111"/>
      <c r="AD10111"/>
      <c r="AE10111"/>
      <c r="AF10111"/>
      <c r="AG10111"/>
      <c r="AH10111"/>
    </row>
    <row r="10112" spans="1:34" x14ac:dyDescent="0.2">
      <c r="A10112"/>
      <c r="J10112"/>
      <c r="AA10112"/>
      <c r="AB10112"/>
      <c r="AC10112"/>
      <c r="AD10112"/>
      <c r="AE10112"/>
      <c r="AF10112"/>
      <c r="AG10112"/>
      <c r="AH10112"/>
    </row>
    <row r="10113" spans="1:34" x14ac:dyDescent="0.2">
      <c r="A10113"/>
      <c r="J10113"/>
      <c r="AA10113"/>
      <c r="AB10113"/>
      <c r="AC10113"/>
      <c r="AD10113"/>
      <c r="AE10113"/>
      <c r="AF10113"/>
      <c r="AG10113"/>
      <c r="AH10113"/>
    </row>
    <row r="10114" spans="1:34" x14ac:dyDescent="0.2">
      <c r="A10114"/>
      <c r="J10114"/>
      <c r="AA10114"/>
      <c r="AB10114"/>
      <c r="AC10114"/>
      <c r="AD10114"/>
      <c r="AE10114"/>
      <c r="AF10114"/>
      <c r="AG10114"/>
      <c r="AH10114"/>
    </row>
    <row r="10115" spans="1:34" x14ac:dyDescent="0.2">
      <c r="A10115"/>
      <c r="J10115"/>
      <c r="AA10115"/>
      <c r="AB10115"/>
      <c r="AC10115"/>
      <c r="AD10115"/>
      <c r="AE10115"/>
      <c r="AF10115"/>
      <c r="AG10115"/>
      <c r="AH10115"/>
    </row>
    <row r="10116" spans="1:34" x14ac:dyDescent="0.2">
      <c r="A10116"/>
      <c r="J10116"/>
      <c r="AA10116"/>
      <c r="AB10116"/>
      <c r="AC10116"/>
      <c r="AD10116"/>
      <c r="AE10116"/>
      <c r="AF10116"/>
      <c r="AG10116"/>
      <c r="AH10116"/>
    </row>
    <row r="10117" spans="1:34" x14ac:dyDescent="0.2">
      <c r="A10117"/>
      <c r="J10117"/>
      <c r="AA10117"/>
      <c r="AB10117"/>
      <c r="AC10117"/>
      <c r="AD10117"/>
      <c r="AE10117"/>
      <c r="AF10117"/>
      <c r="AG10117"/>
      <c r="AH10117"/>
    </row>
    <row r="10118" spans="1:34" x14ac:dyDescent="0.2">
      <c r="A10118"/>
      <c r="J10118"/>
      <c r="AA10118"/>
      <c r="AB10118"/>
      <c r="AC10118"/>
      <c r="AD10118"/>
      <c r="AE10118"/>
      <c r="AF10118"/>
      <c r="AG10118"/>
      <c r="AH10118"/>
    </row>
    <row r="10119" spans="1:34" x14ac:dyDescent="0.2">
      <c r="A10119"/>
      <c r="J10119"/>
      <c r="AA10119"/>
      <c r="AB10119"/>
      <c r="AC10119"/>
      <c r="AD10119"/>
      <c r="AE10119"/>
      <c r="AF10119"/>
      <c r="AG10119"/>
      <c r="AH10119"/>
    </row>
    <row r="10120" spans="1:34" x14ac:dyDescent="0.2">
      <c r="A10120"/>
      <c r="J10120"/>
      <c r="AA10120"/>
      <c r="AB10120"/>
      <c r="AC10120"/>
      <c r="AD10120"/>
      <c r="AE10120"/>
      <c r="AF10120"/>
      <c r="AG10120"/>
      <c r="AH10120"/>
    </row>
    <row r="10121" spans="1:34" x14ac:dyDescent="0.2">
      <c r="A10121"/>
      <c r="J10121"/>
      <c r="AA10121"/>
      <c r="AB10121"/>
      <c r="AC10121"/>
      <c r="AD10121"/>
      <c r="AE10121"/>
      <c r="AF10121"/>
      <c r="AG10121"/>
      <c r="AH10121"/>
    </row>
    <row r="10122" spans="1:34" x14ac:dyDescent="0.2">
      <c r="A10122"/>
      <c r="J10122"/>
      <c r="AA10122"/>
      <c r="AB10122"/>
      <c r="AC10122"/>
      <c r="AD10122"/>
      <c r="AE10122"/>
      <c r="AF10122"/>
      <c r="AG10122"/>
      <c r="AH10122"/>
    </row>
    <row r="10123" spans="1:34" x14ac:dyDescent="0.2">
      <c r="A10123"/>
      <c r="J10123"/>
      <c r="AA10123"/>
      <c r="AB10123"/>
      <c r="AC10123"/>
      <c r="AD10123"/>
      <c r="AE10123"/>
      <c r="AF10123"/>
      <c r="AG10123"/>
      <c r="AH10123"/>
    </row>
    <row r="10124" spans="1:34" x14ac:dyDescent="0.2">
      <c r="A10124"/>
      <c r="J10124"/>
      <c r="AA10124"/>
      <c r="AB10124"/>
      <c r="AC10124"/>
      <c r="AD10124"/>
      <c r="AE10124"/>
      <c r="AF10124"/>
      <c r="AG10124"/>
      <c r="AH10124"/>
    </row>
    <row r="10125" spans="1:34" x14ac:dyDescent="0.2">
      <c r="A10125"/>
      <c r="J10125"/>
      <c r="AA10125"/>
      <c r="AB10125"/>
      <c r="AC10125"/>
      <c r="AD10125"/>
      <c r="AE10125"/>
      <c r="AF10125"/>
      <c r="AG10125"/>
      <c r="AH10125"/>
    </row>
    <row r="10126" spans="1:34" x14ac:dyDescent="0.2">
      <c r="A10126"/>
      <c r="J10126"/>
      <c r="AA10126"/>
      <c r="AB10126"/>
      <c r="AC10126"/>
      <c r="AD10126"/>
      <c r="AE10126"/>
      <c r="AF10126"/>
      <c r="AG10126"/>
      <c r="AH10126"/>
    </row>
    <row r="10127" spans="1:34" x14ac:dyDescent="0.2">
      <c r="A10127"/>
      <c r="J10127"/>
      <c r="AA10127"/>
      <c r="AB10127"/>
      <c r="AC10127"/>
      <c r="AD10127"/>
      <c r="AE10127"/>
      <c r="AF10127"/>
      <c r="AG10127"/>
      <c r="AH10127"/>
    </row>
    <row r="10128" spans="1:34" x14ac:dyDescent="0.2">
      <c r="A10128"/>
      <c r="J10128"/>
      <c r="AA10128"/>
      <c r="AB10128"/>
      <c r="AC10128"/>
      <c r="AD10128"/>
      <c r="AE10128"/>
      <c r="AF10128"/>
      <c r="AG10128"/>
      <c r="AH10128"/>
    </row>
    <row r="10129" spans="1:34" x14ac:dyDescent="0.2">
      <c r="A10129"/>
      <c r="J10129"/>
      <c r="AA10129"/>
      <c r="AB10129"/>
      <c r="AC10129"/>
      <c r="AD10129"/>
      <c r="AE10129"/>
      <c r="AF10129"/>
      <c r="AG10129"/>
      <c r="AH10129"/>
    </row>
    <row r="10130" spans="1:34" x14ac:dyDescent="0.2">
      <c r="A10130"/>
      <c r="J10130"/>
      <c r="AA10130"/>
      <c r="AB10130"/>
      <c r="AC10130"/>
      <c r="AD10130"/>
      <c r="AE10130"/>
      <c r="AF10130"/>
      <c r="AG10130"/>
      <c r="AH10130"/>
    </row>
    <row r="10131" spans="1:34" x14ac:dyDescent="0.2">
      <c r="A10131"/>
      <c r="J10131"/>
      <c r="AA10131"/>
      <c r="AB10131"/>
      <c r="AC10131"/>
      <c r="AD10131"/>
      <c r="AE10131"/>
      <c r="AF10131"/>
      <c r="AG10131"/>
      <c r="AH10131"/>
    </row>
    <row r="10132" spans="1:34" x14ac:dyDescent="0.2">
      <c r="A10132"/>
      <c r="J10132"/>
      <c r="AA10132"/>
      <c r="AB10132"/>
      <c r="AC10132"/>
      <c r="AD10132"/>
      <c r="AE10132"/>
      <c r="AF10132"/>
      <c r="AG10132"/>
      <c r="AH10132"/>
    </row>
    <row r="10133" spans="1:34" x14ac:dyDescent="0.2">
      <c r="A10133"/>
      <c r="J10133"/>
      <c r="AA10133"/>
      <c r="AB10133"/>
      <c r="AC10133"/>
      <c r="AD10133"/>
      <c r="AE10133"/>
      <c r="AF10133"/>
      <c r="AG10133"/>
      <c r="AH10133"/>
    </row>
    <row r="10134" spans="1:34" x14ac:dyDescent="0.2">
      <c r="A10134"/>
      <c r="J10134"/>
      <c r="AA10134"/>
      <c r="AB10134"/>
      <c r="AC10134"/>
      <c r="AD10134"/>
      <c r="AE10134"/>
      <c r="AF10134"/>
      <c r="AG10134"/>
      <c r="AH10134"/>
    </row>
    <row r="10135" spans="1:34" x14ac:dyDescent="0.2">
      <c r="A10135"/>
      <c r="J10135"/>
      <c r="AA10135"/>
      <c r="AB10135"/>
      <c r="AC10135"/>
      <c r="AD10135"/>
      <c r="AE10135"/>
      <c r="AF10135"/>
      <c r="AG10135"/>
      <c r="AH10135"/>
    </row>
    <row r="10136" spans="1:34" x14ac:dyDescent="0.2">
      <c r="A10136"/>
      <c r="J10136"/>
      <c r="AA10136"/>
      <c r="AB10136"/>
      <c r="AC10136"/>
      <c r="AD10136"/>
      <c r="AE10136"/>
      <c r="AF10136"/>
      <c r="AG10136"/>
      <c r="AH10136"/>
    </row>
    <row r="10137" spans="1:34" x14ac:dyDescent="0.2">
      <c r="A10137"/>
      <c r="J10137"/>
      <c r="AA10137"/>
      <c r="AB10137"/>
      <c r="AC10137"/>
      <c r="AD10137"/>
      <c r="AE10137"/>
      <c r="AF10137"/>
      <c r="AG10137"/>
      <c r="AH10137"/>
    </row>
    <row r="10138" spans="1:34" x14ac:dyDescent="0.2">
      <c r="A10138"/>
      <c r="J10138"/>
      <c r="AA10138"/>
      <c r="AB10138"/>
      <c r="AC10138"/>
      <c r="AD10138"/>
      <c r="AE10138"/>
      <c r="AF10138"/>
      <c r="AG10138"/>
      <c r="AH10138"/>
    </row>
    <row r="10139" spans="1:34" x14ac:dyDescent="0.2">
      <c r="A10139"/>
      <c r="J10139"/>
      <c r="AA10139"/>
      <c r="AB10139"/>
      <c r="AC10139"/>
      <c r="AD10139"/>
      <c r="AE10139"/>
      <c r="AF10139"/>
      <c r="AG10139"/>
      <c r="AH10139"/>
    </row>
    <row r="10140" spans="1:34" x14ac:dyDescent="0.2">
      <c r="A10140"/>
      <c r="J10140"/>
      <c r="AA10140"/>
      <c r="AB10140"/>
      <c r="AC10140"/>
      <c r="AD10140"/>
      <c r="AE10140"/>
      <c r="AF10140"/>
      <c r="AG10140"/>
      <c r="AH10140"/>
    </row>
    <row r="10141" spans="1:34" x14ac:dyDescent="0.2">
      <c r="A10141"/>
      <c r="J10141"/>
      <c r="AA10141"/>
      <c r="AB10141"/>
      <c r="AC10141"/>
      <c r="AD10141"/>
      <c r="AE10141"/>
      <c r="AF10141"/>
      <c r="AG10141"/>
      <c r="AH10141"/>
    </row>
    <row r="10142" spans="1:34" x14ac:dyDescent="0.2">
      <c r="A10142"/>
      <c r="J10142"/>
      <c r="AA10142"/>
      <c r="AB10142"/>
      <c r="AC10142"/>
      <c r="AD10142"/>
      <c r="AE10142"/>
      <c r="AF10142"/>
      <c r="AG10142"/>
      <c r="AH10142"/>
    </row>
    <row r="10143" spans="1:34" x14ac:dyDescent="0.2">
      <c r="A10143"/>
      <c r="J10143"/>
      <c r="AA10143"/>
      <c r="AB10143"/>
      <c r="AC10143"/>
      <c r="AD10143"/>
      <c r="AE10143"/>
      <c r="AF10143"/>
      <c r="AG10143"/>
      <c r="AH10143"/>
    </row>
    <row r="10144" spans="1:34" x14ac:dyDescent="0.2">
      <c r="A10144"/>
      <c r="J10144"/>
      <c r="AA10144"/>
      <c r="AB10144"/>
      <c r="AC10144"/>
      <c r="AD10144"/>
      <c r="AE10144"/>
      <c r="AF10144"/>
      <c r="AG10144"/>
      <c r="AH10144"/>
    </row>
    <row r="10145" spans="1:34" x14ac:dyDescent="0.2">
      <c r="A10145"/>
      <c r="J10145"/>
      <c r="AA10145"/>
      <c r="AB10145"/>
      <c r="AC10145"/>
      <c r="AD10145"/>
      <c r="AE10145"/>
      <c r="AF10145"/>
      <c r="AG10145"/>
      <c r="AH10145"/>
    </row>
    <row r="10146" spans="1:34" x14ac:dyDescent="0.2">
      <c r="A10146"/>
      <c r="J10146"/>
      <c r="AA10146"/>
      <c r="AB10146"/>
      <c r="AC10146"/>
      <c r="AD10146"/>
      <c r="AE10146"/>
      <c r="AF10146"/>
      <c r="AG10146"/>
      <c r="AH10146"/>
    </row>
    <row r="10147" spans="1:34" x14ac:dyDescent="0.2">
      <c r="A10147"/>
      <c r="J10147"/>
      <c r="AA10147"/>
      <c r="AB10147"/>
      <c r="AC10147"/>
      <c r="AD10147"/>
      <c r="AE10147"/>
      <c r="AF10147"/>
      <c r="AG10147"/>
      <c r="AH10147"/>
    </row>
    <row r="10148" spans="1:34" x14ac:dyDescent="0.2">
      <c r="A10148"/>
      <c r="J10148"/>
      <c r="AA10148"/>
      <c r="AB10148"/>
      <c r="AC10148"/>
      <c r="AD10148"/>
      <c r="AE10148"/>
      <c r="AF10148"/>
      <c r="AG10148"/>
      <c r="AH10148"/>
    </row>
    <row r="10149" spans="1:34" x14ac:dyDescent="0.2">
      <c r="A10149"/>
      <c r="J10149"/>
      <c r="AA10149"/>
      <c r="AB10149"/>
      <c r="AC10149"/>
      <c r="AD10149"/>
      <c r="AE10149"/>
      <c r="AF10149"/>
      <c r="AG10149"/>
      <c r="AH10149"/>
    </row>
    <row r="10150" spans="1:34" x14ac:dyDescent="0.2">
      <c r="A10150"/>
      <c r="J10150"/>
      <c r="AA10150"/>
      <c r="AB10150"/>
      <c r="AC10150"/>
      <c r="AD10150"/>
      <c r="AE10150"/>
      <c r="AF10150"/>
      <c r="AG10150"/>
      <c r="AH10150"/>
    </row>
    <row r="10151" spans="1:34" x14ac:dyDescent="0.2">
      <c r="A10151"/>
      <c r="J10151"/>
      <c r="AA10151"/>
      <c r="AB10151"/>
      <c r="AC10151"/>
      <c r="AD10151"/>
      <c r="AE10151"/>
      <c r="AF10151"/>
      <c r="AG10151"/>
      <c r="AH10151"/>
    </row>
    <row r="10152" spans="1:34" x14ac:dyDescent="0.2">
      <c r="A10152"/>
      <c r="J10152"/>
      <c r="AA10152"/>
      <c r="AB10152"/>
      <c r="AC10152"/>
      <c r="AD10152"/>
      <c r="AE10152"/>
      <c r="AF10152"/>
      <c r="AG10152"/>
      <c r="AH10152"/>
    </row>
    <row r="10153" spans="1:34" x14ac:dyDescent="0.2">
      <c r="A10153"/>
      <c r="J10153"/>
      <c r="AA10153"/>
      <c r="AB10153"/>
      <c r="AC10153"/>
      <c r="AD10153"/>
      <c r="AE10153"/>
      <c r="AF10153"/>
      <c r="AG10153"/>
      <c r="AH10153"/>
    </row>
    <row r="10154" spans="1:34" x14ac:dyDescent="0.2">
      <c r="A10154"/>
      <c r="J10154"/>
      <c r="AA10154"/>
      <c r="AB10154"/>
      <c r="AC10154"/>
      <c r="AD10154"/>
      <c r="AE10154"/>
      <c r="AF10154"/>
      <c r="AG10154"/>
      <c r="AH10154"/>
    </row>
    <row r="10155" spans="1:34" x14ac:dyDescent="0.2">
      <c r="A10155"/>
      <c r="J10155"/>
      <c r="AA10155"/>
      <c r="AB10155"/>
      <c r="AC10155"/>
      <c r="AD10155"/>
      <c r="AE10155"/>
      <c r="AF10155"/>
      <c r="AG10155"/>
      <c r="AH10155"/>
    </row>
    <row r="10156" spans="1:34" x14ac:dyDescent="0.2">
      <c r="A10156"/>
      <c r="J10156"/>
      <c r="AA10156"/>
      <c r="AB10156"/>
      <c r="AC10156"/>
      <c r="AD10156"/>
      <c r="AE10156"/>
      <c r="AF10156"/>
      <c r="AG10156"/>
      <c r="AH10156"/>
    </row>
    <row r="10157" spans="1:34" x14ac:dyDescent="0.2">
      <c r="A10157"/>
      <c r="J10157"/>
      <c r="AA10157"/>
      <c r="AB10157"/>
      <c r="AC10157"/>
      <c r="AD10157"/>
      <c r="AE10157"/>
      <c r="AF10157"/>
      <c r="AG10157"/>
      <c r="AH10157"/>
    </row>
    <row r="10158" spans="1:34" x14ac:dyDescent="0.2">
      <c r="A10158"/>
      <c r="J10158"/>
      <c r="AA10158"/>
      <c r="AB10158"/>
      <c r="AC10158"/>
      <c r="AD10158"/>
      <c r="AE10158"/>
      <c r="AF10158"/>
      <c r="AG10158"/>
      <c r="AH10158"/>
    </row>
    <row r="10159" spans="1:34" x14ac:dyDescent="0.2">
      <c r="A10159"/>
      <c r="J10159"/>
      <c r="AA10159"/>
      <c r="AB10159"/>
      <c r="AC10159"/>
      <c r="AD10159"/>
      <c r="AE10159"/>
      <c r="AF10159"/>
      <c r="AG10159"/>
      <c r="AH10159"/>
    </row>
    <row r="10160" spans="1:34" x14ac:dyDescent="0.2">
      <c r="A10160"/>
      <c r="J10160"/>
      <c r="AA10160"/>
      <c r="AB10160"/>
      <c r="AC10160"/>
      <c r="AD10160"/>
      <c r="AE10160"/>
      <c r="AF10160"/>
      <c r="AG10160"/>
      <c r="AH10160"/>
    </row>
    <row r="10161" spans="1:34" x14ac:dyDescent="0.2">
      <c r="A10161"/>
      <c r="J10161"/>
      <c r="AA10161"/>
      <c r="AB10161"/>
      <c r="AC10161"/>
      <c r="AD10161"/>
      <c r="AE10161"/>
      <c r="AF10161"/>
      <c r="AG10161"/>
      <c r="AH10161"/>
    </row>
    <row r="10162" spans="1:34" x14ac:dyDescent="0.2">
      <c r="A10162"/>
      <c r="J10162"/>
      <c r="AA10162"/>
      <c r="AB10162"/>
      <c r="AC10162"/>
      <c r="AD10162"/>
      <c r="AE10162"/>
      <c r="AF10162"/>
      <c r="AG10162"/>
      <c r="AH10162"/>
    </row>
    <row r="10163" spans="1:34" x14ac:dyDescent="0.2">
      <c r="A10163"/>
      <c r="J10163"/>
      <c r="AA10163"/>
      <c r="AB10163"/>
      <c r="AC10163"/>
      <c r="AD10163"/>
      <c r="AE10163"/>
      <c r="AF10163"/>
      <c r="AG10163"/>
      <c r="AH10163"/>
    </row>
    <row r="10164" spans="1:34" x14ac:dyDescent="0.2">
      <c r="A10164"/>
      <c r="J10164"/>
      <c r="AA10164"/>
      <c r="AB10164"/>
      <c r="AC10164"/>
      <c r="AD10164"/>
      <c r="AE10164"/>
      <c r="AF10164"/>
      <c r="AG10164"/>
      <c r="AH10164"/>
    </row>
    <row r="10165" spans="1:34" x14ac:dyDescent="0.2">
      <c r="A10165"/>
      <c r="J10165"/>
      <c r="AA10165"/>
      <c r="AB10165"/>
      <c r="AC10165"/>
      <c r="AD10165"/>
      <c r="AE10165"/>
      <c r="AF10165"/>
      <c r="AG10165"/>
      <c r="AH10165"/>
    </row>
    <row r="10166" spans="1:34" x14ac:dyDescent="0.2">
      <c r="A10166"/>
      <c r="J10166"/>
      <c r="AA10166"/>
      <c r="AB10166"/>
      <c r="AC10166"/>
      <c r="AD10166"/>
      <c r="AE10166"/>
      <c r="AF10166"/>
      <c r="AG10166"/>
      <c r="AH10166"/>
    </row>
    <row r="10167" spans="1:34" x14ac:dyDescent="0.2">
      <c r="A10167"/>
      <c r="J10167"/>
      <c r="AA10167"/>
      <c r="AB10167"/>
      <c r="AC10167"/>
      <c r="AD10167"/>
      <c r="AE10167"/>
      <c r="AF10167"/>
      <c r="AG10167"/>
      <c r="AH10167"/>
    </row>
    <row r="10168" spans="1:34" x14ac:dyDescent="0.2">
      <c r="A10168"/>
      <c r="J10168"/>
      <c r="AA10168"/>
      <c r="AB10168"/>
      <c r="AC10168"/>
      <c r="AD10168"/>
      <c r="AE10168"/>
      <c r="AF10168"/>
      <c r="AG10168"/>
      <c r="AH10168"/>
    </row>
    <row r="10169" spans="1:34" x14ac:dyDescent="0.2">
      <c r="A10169"/>
      <c r="J10169"/>
      <c r="AA10169"/>
      <c r="AB10169"/>
      <c r="AC10169"/>
      <c r="AD10169"/>
      <c r="AE10169"/>
      <c r="AF10169"/>
      <c r="AG10169"/>
      <c r="AH10169"/>
    </row>
    <row r="10170" spans="1:34" x14ac:dyDescent="0.2">
      <c r="A10170"/>
      <c r="J10170"/>
      <c r="AA10170"/>
      <c r="AB10170"/>
      <c r="AC10170"/>
      <c r="AD10170"/>
      <c r="AE10170"/>
      <c r="AF10170"/>
      <c r="AG10170"/>
      <c r="AH10170"/>
    </row>
    <row r="10171" spans="1:34" x14ac:dyDescent="0.2">
      <c r="A10171"/>
      <c r="J10171"/>
      <c r="AA10171"/>
      <c r="AB10171"/>
      <c r="AC10171"/>
      <c r="AD10171"/>
      <c r="AE10171"/>
      <c r="AF10171"/>
      <c r="AG10171"/>
      <c r="AH10171"/>
    </row>
    <row r="10172" spans="1:34" x14ac:dyDescent="0.2">
      <c r="A10172"/>
      <c r="J10172"/>
      <c r="AA10172"/>
      <c r="AB10172"/>
      <c r="AC10172"/>
      <c r="AD10172"/>
      <c r="AE10172"/>
      <c r="AF10172"/>
      <c r="AG10172"/>
      <c r="AH10172"/>
    </row>
    <row r="10173" spans="1:34" x14ac:dyDescent="0.2">
      <c r="A10173"/>
      <c r="J10173"/>
      <c r="AA10173"/>
      <c r="AB10173"/>
      <c r="AC10173"/>
      <c r="AD10173"/>
      <c r="AE10173"/>
      <c r="AF10173"/>
      <c r="AG10173"/>
      <c r="AH10173"/>
    </row>
    <row r="10174" spans="1:34" x14ac:dyDescent="0.2">
      <c r="A10174"/>
      <c r="J10174"/>
      <c r="AA10174"/>
      <c r="AB10174"/>
      <c r="AC10174"/>
      <c r="AD10174"/>
      <c r="AE10174"/>
      <c r="AF10174"/>
      <c r="AG10174"/>
      <c r="AH10174"/>
    </row>
    <row r="10175" spans="1:34" x14ac:dyDescent="0.2">
      <c r="A10175"/>
      <c r="J10175"/>
      <c r="AA10175"/>
      <c r="AB10175"/>
      <c r="AC10175"/>
      <c r="AD10175"/>
      <c r="AE10175"/>
      <c r="AF10175"/>
      <c r="AG10175"/>
      <c r="AH10175"/>
    </row>
    <row r="10176" spans="1:34" x14ac:dyDescent="0.2">
      <c r="A10176"/>
      <c r="J10176"/>
      <c r="AA10176"/>
      <c r="AB10176"/>
      <c r="AC10176"/>
      <c r="AD10176"/>
      <c r="AE10176"/>
      <c r="AF10176"/>
      <c r="AG10176"/>
      <c r="AH10176"/>
    </row>
    <row r="10177" spans="1:34" x14ac:dyDescent="0.2">
      <c r="A10177"/>
      <c r="J10177"/>
      <c r="AA10177"/>
      <c r="AB10177"/>
      <c r="AC10177"/>
      <c r="AD10177"/>
      <c r="AE10177"/>
      <c r="AF10177"/>
      <c r="AG10177"/>
      <c r="AH10177"/>
    </row>
    <row r="10178" spans="1:34" x14ac:dyDescent="0.2">
      <c r="A10178"/>
      <c r="J10178"/>
      <c r="AA10178"/>
      <c r="AB10178"/>
      <c r="AC10178"/>
      <c r="AD10178"/>
      <c r="AE10178"/>
      <c r="AF10178"/>
      <c r="AG10178"/>
      <c r="AH10178"/>
    </row>
    <row r="10179" spans="1:34" x14ac:dyDescent="0.2">
      <c r="A10179"/>
      <c r="J10179"/>
      <c r="AA10179"/>
      <c r="AB10179"/>
      <c r="AC10179"/>
      <c r="AD10179"/>
      <c r="AE10179"/>
      <c r="AF10179"/>
      <c r="AG10179"/>
      <c r="AH10179"/>
    </row>
    <row r="10180" spans="1:34" x14ac:dyDescent="0.2">
      <c r="A10180"/>
      <c r="J10180"/>
      <c r="AA10180"/>
      <c r="AB10180"/>
      <c r="AC10180"/>
      <c r="AD10180"/>
      <c r="AE10180"/>
      <c r="AF10180"/>
      <c r="AG10180"/>
      <c r="AH10180"/>
    </row>
    <row r="10181" spans="1:34" x14ac:dyDescent="0.2">
      <c r="A10181"/>
      <c r="J10181"/>
      <c r="AA10181"/>
      <c r="AB10181"/>
      <c r="AC10181"/>
      <c r="AD10181"/>
      <c r="AE10181"/>
      <c r="AF10181"/>
      <c r="AG10181"/>
      <c r="AH10181"/>
    </row>
    <row r="10182" spans="1:34" x14ac:dyDescent="0.2">
      <c r="A10182"/>
      <c r="J10182"/>
      <c r="AA10182"/>
      <c r="AB10182"/>
      <c r="AC10182"/>
      <c r="AD10182"/>
      <c r="AE10182"/>
      <c r="AF10182"/>
      <c r="AG10182"/>
      <c r="AH10182"/>
    </row>
    <row r="10183" spans="1:34" x14ac:dyDescent="0.2">
      <c r="A10183"/>
      <c r="J10183"/>
      <c r="AA10183"/>
      <c r="AB10183"/>
      <c r="AC10183"/>
      <c r="AD10183"/>
      <c r="AE10183"/>
      <c r="AF10183"/>
      <c r="AG10183"/>
      <c r="AH10183"/>
    </row>
    <row r="10184" spans="1:34" x14ac:dyDescent="0.2">
      <c r="A10184"/>
      <c r="J10184"/>
      <c r="AA10184"/>
      <c r="AB10184"/>
      <c r="AC10184"/>
      <c r="AD10184"/>
      <c r="AE10184"/>
      <c r="AF10184"/>
      <c r="AG10184"/>
      <c r="AH10184"/>
    </row>
    <row r="10185" spans="1:34" x14ac:dyDescent="0.2">
      <c r="A10185"/>
      <c r="J10185"/>
      <c r="AA10185"/>
      <c r="AB10185"/>
      <c r="AC10185"/>
      <c r="AD10185"/>
      <c r="AE10185"/>
      <c r="AF10185"/>
      <c r="AG10185"/>
      <c r="AH10185"/>
    </row>
    <row r="10186" spans="1:34" x14ac:dyDescent="0.2">
      <c r="A10186"/>
      <c r="J10186"/>
      <c r="AA10186"/>
      <c r="AB10186"/>
      <c r="AC10186"/>
      <c r="AD10186"/>
      <c r="AE10186"/>
      <c r="AF10186"/>
      <c r="AG10186"/>
      <c r="AH10186"/>
    </row>
    <row r="10187" spans="1:34" x14ac:dyDescent="0.2">
      <c r="A10187"/>
      <c r="J10187"/>
      <c r="AA10187"/>
      <c r="AB10187"/>
      <c r="AC10187"/>
      <c r="AD10187"/>
      <c r="AE10187"/>
      <c r="AF10187"/>
      <c r="AG10187"/>
      <c r="AH10187"/>
    </row>
    <row r="10188" spans="1:34" x14ac:dyDescent="0.2">
      <c r="A10188"/>
      <c r="J10188"/>
      <c r="AA10188"/>
      <c r="AB10188"/>
      <c r="AC10188"/>
      <c r="AD10188"/>
      <c r="AE10188"/>
      <c r="AF10188"/>
      <c r="AG10188"/>
      <c r="AH10188"/>
    </row>
    <row r="10189" spans="1:34" x14ac:dyDescent="0.2">
      <c r="A10189"/>
      <c r="J10189"/>
      <c r="AA10189"/>
      <c r="AB10189"/>
      <c r="AC10189"/>
      <c r="AD10189"/>
      <c r="AE10189"/>
      <c r="AF10189"/>
      <c r="AG10189"/>
      <c r="AH10189"/>
    </row>
    <row r="10190" spans="1:34" x14ac:dyDescent="0.2">
      <c r="A10190"/>
      <c r="J10190"/>
      <c r="AA10190"/>
      <c r="AB10190"/>
      <c r="AC10190"/>
      <c r="AD10190"/>
      <c r="AE10190"/>
      <c r="AF10190"/>
      <c r="AG10190"/>
      <c r="AH10190"/>
    </row>
    <row r="10191" spans="1:34" x14ac:dyDescent="0.2">
      <c r="A10191"/>
      <c r="J10191"/>
      <c r="AA10191"/>
      <c r="AB10191"/>
      <c r="AC10191"/>
      <c r="AD10191"/>
      <c r="AE10191"/>
      <c r="AF10191"/>
      <c r="AG10191"/>
      <c r="AH10191"/>
    </row>
    <row r="10192" spans="1:34" x14ac:dyDescent="0.2">
      <c r="A10192"/>
      <c r="J10192"/>
      <c r="AA10192"/>
      <c r="AB10192"/>
      <c r="AC10192"/>
      <c r="AD10192"/>
      <c r="AE10192"/>
      <c r="AF10192"/>
      <c r="AG10192"/>
      <c r="AH10192"/>
    </row>
    <row r="10193" spans="1:34" x14ac:dyDescent="0.2">
      <c r="A10193"/>
      <c r="J10193"/>
      <c r="AA10193"/>
      <c r="AB10193"/>
      <c r="AC10193"/>
      <c r="AD10193"/>
      <c r="AE10193"/>
      <c r="AF10193"/>
      <c r="AG10193"/>
      <c r="AH10193"/>
    </row>
    <row r="10194" spans="1:34" x14ac:dyDescent="0.2">
      <c r="A10194"/>
      <c r="J10194"/>
      <c r="AA10194"/>
      <c r="AB10194"/>
      <c r="AC10194"/>
      <c r="AD10194"/>
      <c r="AE10194"/>
      <c r="AF10194"/>
      <c r="AG10194"/>
      <c r="AH10194"/>
    </row>
    <row r="10195" spans="1:34" x14ac:dyDescent="0.2">
      <c r="A10195"/>
      <c r="J10195"/>
      <c r="AA10195"/>
      <c r="AB10195"/>
      <c r="AC10195"/>
      <c r="AD10195"/>
      <c r="AE10195"/>
      <c r="AF10195"/>
      <c r="AG10195"/>
      <c r="AH10195"/>
    </row>
    <row r="10196" spans="1:34" x14ac:dyDescent="0.2">
      <c r="A10196"/>
      <c r="J10196"/>
      <c r="AA10196"/>
      <c r="AB10196"/>
      <c r="AC10196"/>
      <c r="AD10196"/>
      <c r="AE10196"/>
      <c r="AF10196"/>
      <c r="AG10196"/>
      <c r="AH10196"/>
    </row>
    <row r="10197" spans="1:34" x14ac:dyDescent="0.2">
      <c r="A10197"/>
      <c r="J10197"/>
      <c r="AA10197"/>
      <c r="AB10197"/>
      <c r="AC10197"/>
      <c r="AD10197"/>
      <c r="AE10197"/>
      <c r="AF10197"/>
      <c r="AG10197"/>
      <c r="AH10197"/>
    </row>
    <row r="10198" spans="1:34" x14ac:dyDescent="0.2">
      <c r="A10198"/>
      <c r="J10198"/>
      <c r="AA10198"/>
      <c r="AB10198"/>
      <c r="AC10198"/>
      <c r="AD10198"/>
      <c r="AE10198"/>
      <c r="AF10198"/>
      <c r="AG10198"/>
      <c r="AH10198"/>
    </row>
    <row r="10199" spans="1:34" x14ac:dyDescent="0.2">
      <c r="A10199"/>
      <c r="J10199"/>
      <c r="AA10199"/>
      <c r="AB10199"/>
      <c r="AC10199"/>
      <c r="AD10199"/>
      <c r="AE10199"/>
      <c r="AF10199"/>
      <c r="AG10199"/>
      <c r="AH10199"/>
    </row>
    <row r="10200" spans="1:34" x14ac:dyDescent="0.2">
      <c r="A10200"/>
      <c r="J10200"/>
      <c r="AA10200"/>
      <c r="AB10200"/>
      <c r="AC10200"/>
      <c r="AD10200"/>
      <c r="AE10200"/>
      <c r="AF10200"/>
      <c r="AG10200"/>
      <c r="AH10200"/>
    </row>
    <row r="10201" spans="1:34" x14ac:dyDescent="0.2">
      <c r="A10201"/>
      <c r="J10201"/>
      <c r="AA10201"/>
      <c r="AB10201"/>
      <c r="AC10201"/>
      <c r="AD10201"/>
      <c r="AE10201"/>
      <c r="AF10201"/>
      <c r="AG10201"/>
      <c r="AH10201"/>
    </row>
    <row r="10202" spans="1:34" x14ac:dyDescent="0.2">
      <c r="A10202"/>
      <c r="J10202"/>
      <c r="AA10202"/>
      <c r="AB10202"/>
      <c r="AC10202"/>
      <c r="AD10202"/>
      <c r="AE10202"/>
      <c r="AF10202"/>
      <c r="AG10202"/>
      <c r="AH10202"/>
    </row>
    <row r="10203" spans="1:34" x14ac:dyDescent="0.2">
      <c r="A10203"/>
      <c r="J10203"/>
      <c r="AA10203"/>
      <c r="AB10203"/>
      <c r="AC10203"/>
      <c r="AD10203"/>
      <c r="AE10203"/>
      <c r="AF10203"/>
      <c r="AG10203"/>
      <c r="AH10203"/>
    </row>
    <row r="10204" spans="1:34" x14ac:dyDescent="0.2">
      <c r="A10204"/>
      <c r="J10204"/>
      <c r="AA10204"/>
      <c r="AB10204"/>
      <c r="AC10204"/>
      <c r="AD10204"/>
      <c r="AE10204"/>
      <c r="AF10204"/>
      <c r="AG10204"/>
      <c r="AH10204"/>
    </row>
    <row r="10205" spans="1:34" x14ac:dyDescent="0.2">
      <c r="A10205"/>
      <c r="J10205"/>
      <c r="AA10205"/>
      <c r="AB10205"/>
      <c r="AC10205"/>
      <c r="AD10205"/>
      <c r="AE10205"/>
      <c r="AF10205"/>
      <c r="AG10205"/>
      <c r="AH10205"/>
    </row>
    <row r="10206" spans="1:34" x14ac:dyDescent="0.2">
      <c r="A10206"/>
      <c r="J10206"/>
      <c r="AA10206"/>
      <c r="AB10206"/>
      <c r="AC10206"/>
      <c r="AD10206"/>
      <c r="AE10206"/>
      <c r="AF10206"/>
      <c r="AG10206"/>
      <c r="AH10206"/>
    </row>
    <row r="10207" spans="1:34" x14ac:dyDescent="0.2">
      <c r="A10207"/>
      <c r="J10207"/>
      <c r="AA10207"/>
      <c r="AB10207"/>
      <c r="AC10207"/>
      <c r="AD10207"/>
      <c r="AE10207"/>
      <c r="AF10207"/>
      <c r="AG10207"/>
      <c r="AH10207"/>
    </row>
    <row r="10208" spans="1:34" x14ac:dyDescent="0.2">
      <c r="A10208"/>
      <c r="J10208"/>
      <c r="AA10208"/>
      <c r="AB10208"/>
      <c r="AC10208"/>
      <c r="AD10208"/>
      <c r="AE10208"/>
      <c r="AF10208"/>
      <c r="AG10208"/>
      <c r="AH10208"/>
    </row>
    <row r="10209" spans="1:34" x14ac:dyDescent="0.2">
      <c r="A10209"/>
      <c r="J10209"/>
      <c r="AA10209"/>
      <c r="AB10209"/>
      <c r="AC10209"/>
      <c r="AD10209"/>
      <c r="AE10209"/>
      <c r="AF10209"/>
      <c r="AG10209"/>
      <c r="AH10209"/>
    </row>
    <row r="10210" spans="1:34" x14ac:dyDescent="0.2">
      <c r="A10210"/>
      <c r="J10210"/>
      <c r="AA10210"/>
      <c r="AB10210"/>
      <c r="AC10210"/>
      <c r="AD10210"/>
      <c r="AE10210"/>
      <c r="AF10210"/>
      <c r="AG10210"/>
      <c r="AH10210"/>
    </row>
    <row r="10211" spans="1:34" x14ac:dyDescent="0.2">
      <c r="A10211"/>
      <c r="J10211"/>
      <c r="AA10211"/>
      <c r="AB10211"/>
      <c r="AC10211"/>
      <c r="AD10211"/>
      <c r="AE10211"/>
      <c r="AF10211"/>
      <c r="AG10211"/>
      <c r="AH10211"/>
    </row>
    <row r="10212" spans="1:34" x14ac:dyDescent="0.2">
      <c r="A10212"/>
      <c r="J10212"/>
      <c r="AA10212"/>
      <c r="AB10212"/>
      <c r="AC10212"/>
      <c r="AD10212"/>
      <c r="AE10212"/>
      <c r="AF10212"/>
      <c r="AG10212"/>
      <c r="AH10212"/>
    </row>
    <row r="10213" spans="1:34" x14ac:dyDescent="0.2">
      <c r="A10213"/>
      <c r="J10213"/>
      <c r="AA10213"/>
      <c r="AB10213"/>
      <c r="AC10213"/>
      <c r="AD10213"/>
      <c r="AE10213"/>
      <c r="AF10213"/>
      <c r="AG10213"/>
      <c r="AH10213"/>
    </row>
    <row r="10214" spans="1:34" x14ac:dyDescent="0.2">
      <c r="A10214"/>
      <c r="J10214"/>
      <c r="AA10214"/>
      <c r="AB10214"/>
      <c r="AC10214"/>
      <c r="AD10214"/>
      <c r="AE10214"/>
      <c r="AF10214"/>
      <c r="AG10214"/>
      <c r="AH10214"/>
    </row>
    <row r="10215" spans="1:34" x14ac:dyDescent="0.2">
      <c r="A10215"/>
      <c r="J10215"/>
      <c r="AA10215"/>
      <c r="AB10215"/>
      <c r="AC10215"/>
      <c r="AD10215"/>
      <c r="AE10215"/>
      <c r="AF10215"/>
      <c r="AG10215"/>
      <c r="AH10215"/>
    </row>
    <row r="10216" spans="1:34" x14ac:dyDescent="0.2">
      <c r="A10216"/>
      <c r="J10216"/>
      <c r="AA10216"/>
      <c r="AB10216"/>
      <c r="AC10216"/>
      <c r="AD10216"/>
      <c r="AE10216"/>
      <c r="AF10216"/>
      <c r="AG10216"/>
      <c r="AH10216"/>
    </row>
    <row r="10217" spans="1:34" x14ac:dyDescent="0.2">
      <c r="A10217"/>
      <c r="J10217"/>
      <c r="AA10217"/>
      <c r="AB10217"/>
      <c r="AC10217"/>
      <c r="AD10217"/>
      <c r="AE10217"/>
      <c r="AF10217"/>
      <c r="AG10217"/>
      <c r="AH10217"/>
    </row>
    <row r="10218" spans="1:34" x14ac:dyDescent="0.2">
      <c r="A10218"/>
      <c r="J10218"/>
      <c r="AA10218"/>
      <c r="AB10218"/>
      <c r="AC10218"/>
      <c r="AD10218"/>
      <c r="AE10218"/>
      <c r="AF10218"/>
      <c r="AG10218"/>
      <c r="AH10218"/>
    </row>
    <row r="10219" spans="1:34" x14ac:dyDescent="0.2">
      <c r="A10219"/>
      <c r="J10219"/>
      <c r="AA10219"/>
      <c r="AB10219"/>
      <c r="AC10219"/>
      <c r="AD10219"/>
      <c r="AE10219"/>
      <c r="AF10219"/>
      <c r="AG10219"/>
      <c r="AH10219"/>
    </row>
    <row r="10220" spans="1:34" x14ac:dyDescent="0.2">
      <c r="A10220"/>
      <c r="J10220"/>
      <c r="AA10220"/>
      <c r="AB10220"/>
      <c r="AC10220"/>
      <c r="AD10220"/>
      <c r="AE10220"/>
      <c r="AF10220"/>
      <c r="AG10220"/>
      <c r="AH10220"/>
    </row>
    <row r="10221" spans="1:34" x14ac:dyDescent="0.2">
      <c r="A10221"/>
      <c r="J10221"/>
      <c r="AA10221"/>
      <c r="AB10221"/>
      <c r="AC10221"/>
      <c r="AD10221"/>
      <c r="AE10221"/>
      <c r="AF10221"/>
      <c r="AG10221"/>
      <c r="AH10221"/>
    </row>
    <row r="10222" spans="1:34" x14ac:dyDescent="0.2">
      <c r="A10222"/>
      <c r="J10222"/>
      <c r="AA10222"/>
      <c r="AB10222"/>
      <c r="AC10222"/>
      <c r="AD10222"/>
      <c r="AE10222"/>
      <c r="AF10222"/>
      <c r="AG10222"/>
      <c r="AH10222"/>
    </row>
    <row r="10223" spans="1:34" x14ac:dyDescent="0.2">
      <c r="A10223"/>
      <c r="J10223"/>
      <c r="AA10223"/>
      <c r="AB10223"/>
      <c r="AC10223"/>
      <c r="AD10223"/>
      <c r="AE10223"/>
      <c r="AF10223"/>
      <c r="AG10223"/>
      <c r="AH10223"/>
    </row>
    <row r="10224" spans="1:34" x14ac:dyDescent="0.2">
      <c r="A10224"/>
      <c r="J10224"/>
      <c r="AA10224"/>
      <c r="AB10224"/>
      <c r="AC10224"/>
      <c r="AD10224"/>
      <c r="AE10224"/>
      <c r="AF10224"/>
      <c r="AG10224"/>
      <c r="AH10224"/>
    </row>
    <row r="10225" spans="1:34" x14ac:dyDescent="0.2">
      <c r="A10225"/>
      <c r="J10225"/>
      <c r="AA10225"/>
      <c r="AB10225"/>
      <c r="AC10225"/>
      <c r="AD10225"/>
      <c r="AE10225"/>
      <c r="AF10225"/>
      <c r="AG10225"/>
      <c r="AH10225"/>
    </row>
    <row r="10226" spans="1:34" x14ac:dyDescent="0.2">
      <c r="A10226"/>
      <c r="J10226"/>
      <c r="AA10226"/>
      <c r="AB10226"/>
      <c r="AC10226"/>
      <c r="AD10226"/>
      <c r="AE10226"/>
      <c r="AF10226"/>
      <c r="AG10226"/>
      <c r="AH10226"/>
    </row>
    <row r="10227" spans="1:34" x14ac:dyDescent="0.2">
      <c r="A10227"/>
      <c r="J10227"/>
      <c r="AA10227"/>
      <c r="AB10227"/>
      <c r="AC10227"/>
      <c r="AD10227"/>
      <c r="AE10227"/>
      <c r="AF10227"/>
      <c r="AG10227"/>
      <c r="AH10227"/>
    </row>
    <row r="10228" spans="1:34" x14ac:dyDescent="0.2">
      <c r="A10228"/>
      <c r="J10228"/>
      <c r="AA10228"/>
      <c r="AB10228"/>
      <c r="AC10228"/>
      <c r="AD10228"/>
      <c r="AE10228"/>
      <c r="AF10228"/>
      <c r="AG10228"/>
      <c r="AH10228"/>
    </row>
    <row r="10229" spans="1:34" x14ac:dyDescent="0.2">
      <c r="A10229"/>
      <c r="J10229"/>
      <c r="AA10229"/>
      <c r="AB10229"/>
      <c r="AC10229"/>
      <c r="AD10229"/>
      <c r="AE10229"/>
      <c r="AF10229"/>
      <c r="AG10229"/>
      <c r="AH10229"/>
    </row>
    <row r="10230" spans="1:34" x14ac:dyDescent="0.2">
      <c r="A10230"/>
      <c r="J10230"/>
      <c r="AA10230"/>
      <c r="AB10230"/>
      <c r="AC10230"/>
      <c r="AD10230"/>
      <c r="AE10230"/>
      <c r="AF10230"/>
      <c r="AG10230"/>
      <c r="AH10230"/>
    </row>
    <row r="10231" spans="1:34" x14ac:dyDescent="0.2">
      <c r="A10231"/>
      <c r="J10231"/>
      <c r="AA10231"/>
      <c r="AB10231"/>
      <c r="AC10231"/>
      <c r="AD10231"/>
      <c r="AE10231"/>
      <c r="AF10231"/>
      <c r="AG10231"/>
      <c r="AH10231"/>
    </row>
    <row r="10232" spans="1:34" x14ac:dyDescent="0.2">
      <c r="A10232"/>
      <c r="J10232"/>
      <c r="AA10232"/>
      <c r="AB10232"/>
      <c r="AC10232"/>
      <c r="AD10232"/>
      <c r="AE10232"/>
      <c r="AF10232"/>
      <c r="AG10232"/>
      <c r="AH10232"/>
    </row>
    <row r="10233" spans="1:34" x14ac:dyDescent="0.2">
      <c r="A10233"/>
      <c r="J10233"/>
      <c r="AA10233"/>
      <c r="AB10233"/>
      <c r="AC10233"/>
      <c r="AD10233"/>
      <c r="AE10233"/>
      <c r="AF10233"/>
      <c r="AG10233"/>
      <c r="AH10233"/>
    </row>
    <row r="10234" spans="1:34" x14ac:dyDescent="0.2">
      <c r="A10234"/>
      <c r="J10234"/>
      <c r="AA10234"/>
      <c r="AB10234"/>
      <c r="AC10234"/>
      <c r="AD10234"/>
      <c r="AE10234"/>
      <c r="AF10234"/>
      <c r="AG10234"/>
      <c r="AH10234"/>
    </row>
    <row r="10235" spans="1:34" x14ac:dyDescent="0.2">
      <c r="A10235"/>
      <c r="J10235"/>
      <c r="AA10235"/>
      <c r="AB10235"/>
      <c r="AC10235"/>
      <c r="AD10235"/>
      <c r="AE10235"/>
      <c r="AF10235"/>
      <c r="AG10235"/>
      <c r="AH10235"/>
    </row>
    <row r="10236" spans="1:34" x14ac:dyDescent="0.2">
      <c r="A10236"/>
      <c r="J10236"/>
      <c r="AA10236"/>
      <c r="AB10236"/>
      <c r="AC10236"/>
      <c r="AD10236"/>
      <c r="AE10236"/>
      <c r="AF10236"/>
      <c r="AG10236"/>
      <c r="AH10236"/>
    </row>
    <row r="10237" spans="1:34" x14ac:dyDescent="0.2">
      <c r="A10237"/>
      <c r="J10237"/>
      <c r="AA10237"/>
      <c r="AB10237"/>
      <c r="AC10237"/>
      <c r="AD10237"/>
      <c r="AE10237"/>
      <c r="AF10237"/>
      <c r="AG10237"/>
      <c r="AH10237"/>
    </row>
    <row r="10238" spans="1:34" x14ac:dyDescent="0.2">
      <c r="A10238"/>
      <c r="J10238"/>
      <c r="AA10238"/>
      <c r="AB10238"/>
      <c r="AC10238"/>
      <c r="AD10238"/>
      <c r="AE10238"/>
      <c r="AF10238"/>
      <c r="AG10238"/>
      <c r="AH10238"/>
    </row>
    <row r="10239" spans="1:34" x14ac:dyDescent="0.2">
      <c r="A10239"/>
      <c r="J10239"/>
      <c r="AA10239"/>
      <c r="AB10239"/>
      <c r="AC10239"/>
      <c r="AD10239"/>
      <c r="AE10239"/>
      <c r="AF10239"/>
      <c r="AG10239"/>
      <c r="AH10239"/>
    </row>
    <row r="10240" spans="1:34" x14ac:dyDescent="0.2">
      <c r="A10240"/>
      <c r="J10240"/>
      <c r="AA10240"/>
      <c r="AB10240"/>
      <c r="AC10240"/>
      <c r="AD10240"/>
      <c r="AE10240"/>
      <c r="AF10240"/>
      <c r="AG10240"/>
      <c r="AH10240"/>
    </row>
    <row r="10241" spans="1:34" x14ac:dyDescent="0.2">
      <c r="A10241"/>
      <c r="J10241"/>
      <c r="AA10241"/>
      <c r="AB10241"/>
      <c r="AC10241"/>
      <c r="AD10241"/>
      <c r="AE10241"/>
      <c r="AF10241"/>
      <c r="AG10241"/>
      <c r="AH10241"/>
    </row>
    <row r="10242" spans="1:34" x14ac:dyDescent="0.2">
      <c r="A10242"/>
      <c r="J10242"/>
      <c r="AA10242"/>
      <c r="AB10242"/>
      <c r="AC10242"/>
      <c r="AD10242"/>
      <c r="AE10242"/>
      <c r="AF10242"/>
      <c r="AG10242"/>
      <c r="AH10242"/>
    </row>
    <row r="10243" spans="1:34" x14ac:dyDescent="0.2">
      <c r="A10243"/>
      <c r="J10243"/>
      <c r="AA10243"/>
      <c r="AB10243"/>
      <c r="AC10243"/>
      <c r="AD10243"/>
      <c r="AE10243"/>
      <c r="AF10243"/>
      <c r="AG10243"/>
      <c r="AH10243"/>
    </row>
    <row r="10244" spans="1:34" x14ac:dyDescent="0.2">
      <c r="A10244"/>
      <c r="J10244"/>
      <c r="AA10244"/>
      <c r="AB10244"/>
      <c r="AC10244"/>
      <c r="AD10244"/>
      <c r="AE10244"/>
      <c r="AF10244"/>
      <c r="AG10244"/>
      <c r="AH10244"/>
    </row>
    <row r="10245" spans="1:34" x14ac:dyDescent="0.2">
      <c r="A10245"/>
      <c r="J10245"/>
      <c r="AA10245"/>
      <c r="AB10245"/>
      <c r="AC10245"/>
      <c r="AD10245"/>
      <c r="AE10245"/>
      <c r="AF10245"/>
      <c r="AG10245"/>
      <c r="AH10245"/>
    </row>
    <row r="10246" spans="1:34" x14ac:dyDescent="0.2">
      <c r="A10246"/>
      <c r="J10246"/>
      <c r="AA10246"/>
      <c r="AB10246"/>
      <c r="AC10246"/>
      <c r="AD10246"/>
      <c r="AE10246"/>
      <c r="AF10246"/>
      <c r="AG10246"/>
      <c r="AH10246"/>
    </row>
    <row r="10247" spans="1:34" x14ac:dyDescent="0.2">
      <c r="A10247"/>
      <c r="J10247"/>
      <c r="AA10247"/>
      <c r="AB10247"/>
      <c r="AC10247"/>
      <c r="AD10247"/>
      <c r="AE10247"/>
      <c r="AF10247"/>
      <c r="AG10247"/>
      <c r="AH10247"/>
    </row>
    <row r="10248" spans="1:34" x14ac:dyDescent="0.2">
      <c r="A10248"/>
      <c r="J10248"/>
      <c r="AA10248"/>
      <c r="AB10248"/>
      <c r="AC10248"/>
      <c r="AD10248"/>
      <c r="AE10248"/>
      <c r="AF10248"/>
      <c r="AG10248"/>
      <c r="AH10248"/>
    </row>
    <row r="10249" spans="1:34" x14ac:dyDescent="0.2">
      <c r="A10249"/>
      <c r="J10249"/>
      <c r="AA10249"/>
      <c r="AB10249"/>
      <c r="AC10249"/>
      <c r="AD10249"/>
      <c r="AE10249"/>
      <c r="AF10249"/>
      <c r="AG10249"/>
      <c r="AH10249"/>
    </row>
    <row r="10250" spans="1:34" x14ac:dyDescent="0.2">
      <c r="A10250"/>
      <c r="J10250"/>
      <c r="AA10250"/>
      <c r="AB10250"/>
      <c r="AC10250"/>
      <c r="AD10250"/>
      <c r="AE10250"/>
      <c r="AF10250"/>
      <c r="AG10250"/>
      <c r="AH10250"/>
    </row>
    <row r="10251" spans="1:34" x14ac:dyDescent="0.2">
      <c r="A10251"/>
      <c r="J10251"/>
      <c r="AA10251"/>
      <c r="AB10251"/>
      <c r="AC10251"/>
      <c r="AD10251"/>
      <c r="AE10251"/>
      <c r="AF10251"/>
      <c r="AG10251"/>
      <c r="AH10251"/>
    </row>
    <row r="10252" spans="1:34" x14ac:dyDescent="0.2">
      <c r="A10252"/>
      <c r="J10252"/>
      <c r="AA10252"/>
      <c r="AB10252"/>
      <c r="AC10252"/>
      <c r="AD10252"/>
      <c r="AE10252"/>
      <c r="AF10252"/>
      <c r="AG10252"/>
      <c r="AH10252"/>
    </row>
    <row r="10253" spans="1:34" x14ac:dyDescent="0.2">
      <c r="A10253"/>
      <c r="J10253"/>
      <c r="AA10253"/>
      <c r="AB10253"/>
      <c r="AC10253"/>
      <c r="AD10253"/>
      <c r="AE10253"/>
      <c r="AF10253"/>
      <c r="AG10253"/>
      <c r="AH10253"/>
    </row>
    <row r="10254" spans="1:34" x14ac:dyDescent="0.2">
      <c r="A10254"/>
      <c r="J10254"/>
      <c r="AA10254"/>
      <c r="AB10254"/>
      <c r="AC10254"/>
      <c r="AD10254"/>
      <c r="AE10254"/>
      <c r="AF10254"/>
      <c r="AG10254"/>
      <c r="AH10254"/>
    </row>
    <row r="10255" spans="1:34" x14ac:dyDescent="0.2">
      <c r="A10255"/>
      <c r="J10255"/>
      <c r="AA10255"/>
      <c r="AB10255"/>
      <c r="AC10255"/>
      <c r="AD10255"/>
      <c r="AE10255"/>
      <c r="AF10255"/>
      <c r="AG10255"/>
      <c r="AH10255"/>
    </row>
    <row r="10256" spans="1:34" x14ac:dyDescent="0.2">
      <c r="A10256"/>
      <c r="J10256"/>
      <c r="AA10256"/>
      <c r="AB10256"/>
      <c r="AC10256"/>
      <c r="AD10256"/>
      <c r="AE10256"/>
      <c r="AF10256"/>
      <c r="AG10256"/>
      <c r="AH10256"/>
    </row>
    <row r="10257" spans="1:34" x14ac:dyDescent="0.2">
      <c r="A10257"/>
      <c r="J10257"/>
      <c r="AA10257"/>
      <c r="AB10257"/>
      <c r="AC10257"/>
      <c r="AD10257"/>
      <c r="AE10257"/>
      <c r="AF10257"/>
      <c r="AG10257"/>
      <c r="AH10257"/>
    </row>
    <row r="10258" spans="1:34" x14ac:dyDescent="0.2">
      <c r="A10258"/>
      <c r="J10258"/>
      <c r="AA10258"/>
      <c r="AB10258"/>
      <c r="AC10258"/>
      <c r="AD10258"/>
      <c r="AE10258"/>
      <c r="AF10258"/>
      <c r="AG10258"/>
      <c r="AH10258"/>
    </row>
    <row r="10259" spans="1:34" x14ac:dyDescent="0.2">
      <c r="A10259"/>
      <c r="J10259"/>
      <c r="AA10259"/>
      <c r="AB10259"/>
      <c r="AC10259"/>
      <c r="AD10259"/>
      <c r="AE10259"/>
      <c r="AF10259"/>
      <c r="AG10259"/>
      <c r="AH10259"/>
    </row>
    <row r="10260" spans="1:34" x14ac:dyDescent="0.2">
      <c r="A10260"/>
      <c r="J10260"/>
      <c r="AA10260"/>
      <c r="AB10260"/>
      <c r="AC10260"/>
      <c r="AD10260"/>
      <c r="AE10260"/>
      <c r="AF10260"/>
      <c r="AG10260"/>
      <c r="AH10260"/>
    </row>
    <row r="10261" spans="1:34" x14ac:dyDescent="0.2">
      <c r="A10261"/>
      <c r="J10261"/>
      <c r="AA10261"/>
      <c r="AB10261"/>
      <c r="AC10261"/>
      <c r="AD10261"/>
      <c r="AE10261"/>
      <c r="AF10261"/>
      <c r="AG10261"/>
      <c r="AH10261"/>
    </row>
    <row r="10262" spans="1:34" x14ac:dyDescent="0.2">
      <c r="A10262"/>
      <c r="J10262"/>
      <c r="AA10262"/>
      <c r="AB10262"/>
      <c r="AC10262"/>
      <c r="AD10262"/>
      <c r="AE10262"/>
      <c r="AF10262"/>
      <c r="AG10262"/>
      <c r="AH10262"/>
    </row>
    <row r="10263" spans="1:34" x14ac:dyDescent="0.2">
      <c r="A10263"/>
      <c r="J10263"/>
      <c r="AA10263"/>
      <c r="AB10263"/>
      <c r="AC10263"/>
      <c r="AD10263"/>
      <c r="AE10263"/>
      <c r="AF10263"/>
      <c r="AG10263"/>
      <c r="AH10263"/>
    </row>
    <row r="10264" spans="1:34" x14ac:dyDescent="0.2">
      <c r="A10264"/>
      <c r="J10264"/>
      <c r="AA10264"/>
      <c r="AB10264"/>
      <c r="AC10264"/>
      <c r="AD10264"/>
      <c r="AE10264"/>
      <c r="AF10264"/>
      <c r="AG10264"/>
      <c r="AH10264"/>
    </row>
    <row r="10265" spans="1:34" x14ac:dyDescent="0.2">
      <c r="A10265"/>
      <c r="J10265"/>
      <c r="AA10265"/>
      <c r="AB10265"/>
      <c r="AC10265"/>
      <c r="AD10265"/>
      <c r="AE10265"/>
      <c r="AF10265"/>
      <c r="AG10265"/>
      <c r="AH10265"/>
    </row>
    <row r="10266" spans="1:34" x14ac:dyDescent="0.2">
      <c r="A10266"/>
      <c r="J10266"/>
      <c r="AA10266"/>
      <c r="AB10266"/>
      <c r="AC10266"/>
      <c r="AD10266"/>
      <c r="AE10266"/>
      <c r="AF10266"/>
      <c r="AG10266"/>
      <c r="AH10266"/>
    </row>
    <row r="10267" spans="1:34" x14ac:dyDescent="0.2">
      <c r="A10267"/>
      <c r="J10267"/>
      <c r="AA10267"/>
      <c r="AB10267"/>
      <c r="AC10267"/>
      <c r="AD10267"/>
      <c r="AE10267"/>
      <c r="AF10267"/>
      <c r="AG10267"/>
      <c r="AH10267"/>
    </row>
    <row r="10268" spans="1:34" x14ac:dyDescent="0.2">
      <c r="A10268"/>
      <c r="J10268"/>
      <c r="AA10268"/>
      <c r="AB10268"/>
      <c r="AC10268"/>
      <c r="AD10268"/>
      <c r="AE10268"/>
      <c r="AF10268"/>
      <c r="AG10268"/>
      <c r="AH10268"/>
    </row>
    <row r="10269" spans="1:34" x14ac:dyDescent="0.2">
      <c r="A10269"/>
      <c r="J10269"/>
      <c r="AA10269"/>
      <c r="AB10269"/>
      <c r="AC10269"/>
      <c r="AD10269"/>
      <c r="AE10269"/>
      <c r="AF10269"/>
      <c r="AG10269"/>
      <c r="AH10269"/>
    </row>
    <row r="10270" spans="1:34" x14ac:dyDescent="0.2">
      <c r="A10270"/>
      <c r="J10270"/>
      <c r="AA10270"/>
      <c r="AB10270"/>
      <c r="AC10270"/>
      <c r="AD10270"/>
      <c r="AE10270"/>
      <c r="AF10270"/>
      <c r="AG10270"/>
      <c r="AH10270"/>
    </row>
    <row r="10271" spans="1:34" x14ac:dyDescent="0.2">
      <c r="A10271"/>
      <c r="J10271"/>
      <c r="AA10271"/>
      <c r="AB10271"/>
      <c r="AC10271"/>
      <c r="AD10271"/>
      <c r="AE10271"/>
      <c r="AF10271"/>
      <c r="AG10271"/>
      <c r="AH10271"/>
    </row>
    <row r="10272" spans="1:34" x14ac:dyDescent="0.2">
      <c r="A10272"/>
      <c r="J10272"/>
      <c r="AA10272"/>
      <c r="AB10272"/>
      <c r="AC10272"/>
      <c r="AD10272"/>
      <c r="AE10272"/>
      <c r="AF10272"/>
      <c r="AG10272"/>
      <c r="AH10272"/>
    </row>
    <row r="10273" spans="1:34" x14ac:dyDescent="0.2">
      <c r="A10273"/>
      <c r="J10273"/>
      <c r="AA10273"/>
      <c r="AB10273"/>
      <c r="AC10273"/>
      <c r="AD10273"/>
      <c r="AE10273"/>
      <c r="AF10273"/>
      <c r="AG10273"/>
      <c r="AH10273"/>
    </row>
    <row r="10274" spans="1:34" x14ac:dyDescent="0.2">
      <c r="A10274"/>
      <c r="J10274"/>
      <c r="AA10274"/>
      <c r="AB10274"/>
      <c r="AC10274"/>
      <c r="AD10274"/>
      <c r="AE10274"/>
      <c r="AF10274"/>
      <c r="AG10274"/>
      <c r="AH10274"/>
    </row>
    <row r="10275" spans="1:34" x14ac:dyDescent="0.2">
      <c r="A10275"/>
      <c r="J10275"/>
      <c r="AA10275"/>
      <c r="AB10275"/>
      <c r="AC10275"/>
      <c r="AD10275"/>
      <c r="AE10275"/>
      <c r="AF10275"/>
      <c r="AG10275"/>
      <c r="AH10275"/>
    </row>
    <row r="10276" spans="1:34" x14ac:dyDescent="0.2">
      <c r="A10276"/>
      <c r="J10276"/>
      <c r="AA10276"/>
      <c r="AB10276"/>
      <c r="AC10276"/>
      <c r="AD10276"/>
      <c r="AE10276"/>
      <c r="AF10276"/>
      <c r="AG10276"/>
      <c r="AH10276"/>
    </row>
    <row r="10277" spans="1:34" x14ac:dyDescent="0.2">
      <c r="A10277"/>
      <c r="J10277"/>
      <c r="AA10277"/>
      <c r="AB10277"/>
      <c r="AC10277"/>
      <c r="AD10277"/>
      <c r="AE10277"/>
      <c r="AF10277"/>
      <c r="AG10277"/>
      <c r="AH10277"/>
    </row>
    <row r="10278" spans="1:34" x14ac:dyDescent="0.2">
      <c r="A10278"/>
      <c r="J10278"/>
      <c r="AA10278"/>
      <c r="AB10278"/>
      <c r="AC10278"/>
      <c r="AD10278"/>
      <c r="AE10278"/>
      <c r="AF10278"/>
      <c r="AG10278"/>
      <c r="AH10278"/>
    </row>
    <row r="10279" spans="1:34" x14ac:dyDescent="0.2">
      <c r="A10279"/>
      <c r="J10279"/>
      <c r="AA10279"/>
      <c r="AB10279"/>
      <c r="AC10279"/>
      <c r="AD10279"/>
      <c r="AE10279"/>
      <c r="AF10279"/>
      <c r="AG10279"/>
      <c r="AH10279"/>
    </row>
    <row r="10280" spans="1:34" x14ac:dyDescent="0.2">
      <c r="A10280"/>
      <c r="J10280"/>
      <c r="AA10280"/>
      <c r="AB10280"/>
      <c r="AC10280"/>
      <c r="AD10280"/>
      <c r="AE10280"/>
      <c r="AF10280"/>
      <c r="AG10280"/>
      <c r="AH10280"/>
    </row>
    <row r="10281" spans="1:34" x14ac:dyDescent="0.2">
      <c r="A10281"/>
      <c r="J10281"/>
      <c r="AA10281"/>
      <c r="AB10281"/>
      <c r="AC10281"/>
      <c r="AD10281"/>
      <c r="AE10281"/>
      <c r="AF10281"/>
      <c r="AG10281"/>
      <c r="AH10281"/>
    </row>
    <row r="10282" spans="1:34" x14ac:dyDescent="0.2">
      <c r="A10282"/>
      <c r="J10282"/>
      <c r="AA10282"/>
      <c r="AB10282"/>
      <c r="AC10282"/>
      <c r="AD10282"/>
      <c r="AE10282"/>
      <c r="AF10282"/>
      <c r="AG10282"/>
      <c r="AH10282"/>
    </row>
    <row r="10283" spans="1:34" x14ac:dyDescent="0.2">
      <c r="A10283"/>
      <c r="J10283"/>
      <c r="AA10283"/>
      <c r="AB10283"/>
      <c r="AC10283"/>
      <c r="AD10283"/>
      <c r="AE10283"/>
      <c r="AF10283"/>
      <c r="AG10283"/>
      <c r="AH10283"/>
    </row>
    <row r="10284" spans="1:34" x14ac:dyDescent="0.2">
      <c r="A10284"/>
      <c r="J10284"/>
      <c r="AA10284"/>
      <c r="AB10284"/>
      <c r="AC10284"/>
      <c r="AD10284"/>
      <c r="AE10284"/>
      <c r="AF10284"/>
      <c r="AG10284"/>
      <c r="AH10284"/>
    </row>
    <row r="10285" spans="1:34" x14ac:dyDescent="0.2">
      <c r="A10285"/>
      <c r="J10285"/>
      <c r="AA10285"/>
      <c r="AB10285"/>
      <c r="AC10285"/>
      <c r="AD10285"/>
      <c r="AE10285"/>
      <c r="AF10285"/>
      <c r="AG10285"/>
      <c r="AH10285"/>
    </row>
    <row r="10286" spans="1:34" x14ac:dyDescent="0.2">
      <c r="A10286"/>
      <c r="J10286"/>
      <c r="AA10286"/>
      <c r="AB10286"/>
      <c r="AC10286"/>
      <c r="AD10286"/>
      <c r="AE10286"/>
      <c r="AF10286"/>
      <c r="AG10286"/>
      <c r="AH10286"/>
    </row>
    <row r="10287" spans="1:34" x14ac:dyDescent="0.2">
      <c r="A10287"/>
      <c r="J10287"/>
      <c r="AA10287"/>
      <c r="AB10287"/>
      <c r="AC10287"/>
      <c r="AD10287"/>
      <c r="AE10287"/>
      <c r="AF10287"/>
      <c r="AG10287"/>
      <c r="AH10287"/>
    </row>
    <row r="10288" spans="1:34" x14ac:dyDescent="0.2">
      <c r="A10288"/>
      <c r="J10288"/>
      <c r="AA10288"/>
      <c r="AB10288"/>
      <c r="AC10288"/>
      <c r="AD10288"/>
      <c r="AE10288"/>
      <c r="AF10288"/>
      <c r="AG10288"/>
      <c r="AH10288"/>
    </row>
    <row r="10289" spans="1:34" x14ac:dyDescent="0.2">
      <c r="A10289"/>
      <c r="J10289"/>
      <c r="AA10289"/>
      <c r="AB10289"/>
      <c r="AC10289"/>
      <c r="AD10289"/>
      <c r="AE10289"/>
      <c r="AF10289"/>
      <c r="AG10289"/>
      <c r="AH10289"/>
    </row>
    <row r="10290" spans="1:34" x14ac:dyDescent="0.2">
      <c r="A10290"/>
      <c r="J10290"/>
      <c r="AA10290"/>
      <c r="AB10290"/>
      <c r="AC10290"/>
      <c r="AD10290"/>
      <c r="AE10290"/>
      <c r="AF10290"/>
      <c r="AG10290"/>
      <c r="AH10290"/>
    </row>
    <row r="10291" spans="1:34" x14ac:dyDescent="0.2">
      <c r="A10291"/>
      <c r="J10291"/>
      <c r="AA10291"/>
      <c r="AB10291"/>
      <c r="AC10291"/>
      <c r="AD10291"/>
      <c r="AE10291"/>
      <c r="AF10291"/>
      <c r="AG10291"/>
      <c r="AH10291"/>
    </row>
    <row r="10292" spans="1:34" x14ac:dyDescent="0.2">
      <c r="A10292"/>
      <c r="J10292"/>
      <c r="AA10292"/>
      <c r="AB10292"/>
      <c r="AC10292"/>
      <c r="AD10292"/>
      <c r="AE10292"/>
      <c r="AF10292"/>
      <c r="AG10292"/>
      <c r="AH10292"/>
    </row>
    <row r="10293" spans="1:34" x14ac:dyDescent="0.2">
      <c r="A10293"/>
      <c r="J10293"/>
      <c r="AA10293"/>
      <c r="AB10293"/>
      <c r="AC10293"/>
      <c r="AD10293"/>
      <c r="AE10293"/>
      <c r="AF10293"/>
      <c r="AG10293"/>
      <c r="AH10293"/>
    </row>
    <row r="10294" spans="1:34" x14ac:dyDescent="0.2">
      <c r="A10294"/>
      <c r="J10294"/>
      <c r="AA10294"/>
      <c r="AB10294"/>
      <c r="AC10294"/>
      <c r="AD10294"/>
      <c r="AE10294"/>
      <c r="AF10294"/>
      <c r="AG10294"/>
      <c r="AH10294"/>
    </row>
    <row r="10295" spans="1:34" x14ac:dyDescent="0.2">
      <c r="A10295"/>
      <c r="J10295"/>
      <c r="AA10295"/>
      <c r="AB10295"/>
      <c r="AC10295"/>
      <c r="AD10295"/>
      <c r="AE10295"/>
      <c r="AF10295"/>
      <c r="AG10295"/>
      <c r="AH10295"/>
    </row>
    <row r="10296" spans="1:34" x14ac:dyDescent="0.2">
      <c r="A10296"/>
      <c r="J10296"/>
      <c r="AA10296"/>
      <c r="AB10296"/>
      <c r="AC10296"/>
      <c r="AD10296"/>
      <c r="AE10296"/>
      <c r="AF10296"/>
      <c r="AG10296"/>
      <c r="AH10296"/>
    </row>
    <row r="10297" spans="1:34" x14ac:dyDescent="0.2">
      <c r="A10297"/>
      <c r="J10297"/>
      <c r="AA10297"/>
      <c r="AB10297"/>
      <c r="AC10297"/>
      <c r="AD10297"/>
      <c r="AE10297"/>
      <c r="AF10297"/>
      <c r="AG10297"/>
      <c r="AH10297"/>
    </row>
    <row r="10298" spans="1:34" x14ac:dyDescent="0.2">
      <c r="A10298"/>
      <c r="J10298"/>
      <c r="AA10298"/>
      <c r="AB10298"/>
      <c r="AC10298"/>
      <c r="AD10298"/>
      <c r="AE10298"/>
      <c r="AF10298"/>
      <c r="AG10298"/>
      <c r="AH10298"/>
    </row>
    <row r="10299" spans="1:34" x14ac:dyDescent="0.2">
      <c r="A10299"/>
      <c r="J10299"/>
      <c r="AA10299"/>
      <c r="AB10299"/>
      <c r="AC10299"/>
      <c r="AD10299"/>
      <c r="AE10299"/>
      <c r="AF10299"/>
      <c r="AG10299"/>
      <c r="AH10299"/>
    </row>
    <row r="10300" spans="1:34" x14ac:dyDescent="0.2">
      <c r="A10300"/>
      <c r="J10300"/>
      <c r="AA10300"/>
      <c r="AB10300"/>
      <c r="AC10300"/>
      <c r="AD10300"/>
      <c r="AE10300"/>
      <c r="AF10300"/>
      <c r="AG10300"/>
      <c r="AH10300"/>
    </row>
    <row r="10301" spans="1:34" x14ac:dyDescent="0.2">
      <c r="A10301"/>
      <c r="J10301"/>
      <c r="AA10301"/>
      <c r="AB10301"/>
      <c r="AC10301"/>
      <c r="AD10301"/>
      <c r="AE10301"/>
      <c r="AF10301"/>
      <c r="AG10301"/>
      <c r="AH10301"/>
    </row>
    <row r="10302" spans="1:34" x14ac:dyDescent="0.2">
      <c r="A10302"/>
      <c r="J10302"/>
      <c r="AA10302"/>
      <c r="AB10302"/>
      <c r="AC10302"/>
      <c r="AD10302"/>
      <c r="AE10302"/>
      <c r="AF10302"/>
      <c r="AG10302"/>
      <c r="AH10302"/>
    </row>
    <row r="10303" spans="1:34" x14ac:dyDescent="0.2">
      <c r="A10303"/>
      <c r="J10303"/>
      <c r="AA10303"/>
      <c r="AB10303"/>
      <c r="AC10303"/>
      <c r="AD10303"/>
      <c r="AE10303"/>
      <c r="AF10303"/>
      <c r="AG10303"/>
      <c r="AH10303"/>
    </row>
    <row r="10304" spans="1:34" x14ac:dyDescent="0.2">
      <c r="A10304"/>
      <c r="J10304"/>
      <c r="AA10304"/>
      <c r="AB10304"/>
      <c r="AC10304"/>
      <c r="AD10304"/>
      <c r="AE10304"/>
      <c r="AF10304"/>
      <c r="AG10304"/>
      <c r="AH10304"/>
    </row>
    <row r="10305" spans="1:34" x14ac:dyDescent="0.2">
      <c r="A10305"/>
      <c r="J10305"/>
      <c r="AA10305"/>
      <c r="AB10305"/>
      <c r="AC10305"/>
      <c r="AD10305"/>
      <c r="AE10305"/>
      <c r="AF10305"/>
      <c r="AG10305"/>
      <c r="AH10305"/>
    </row>
    <row r="10306" spans="1:34" x14ac:dyDescent="0.2">
      <c r="A10306"/>
      <c r="J10306"/>
      <c r="AA10306"/>
      <c r="AB10306"/>
      <c r="AC10306"/>
      <c r="AD10306"/>
      <c r="AE10306"/>
      <c r="AF10306"/>
      <c r="AG10306"/>
      <c r="AH10306"/>
    </row>
    <row r="10307" spans="1:34" x14ac:dyDescent="0.2">
      <c r="A10307"/>
      <c r="J10307"/>
      <c r="AA10307"/>
      <c r="AB10307"/>
      <c r="AC10307"/>
      <c r="AD10307"/>
      <c r="AE10307"/>
      <c r="AF10307"/>
      <c r="AG10307"/>
      <c r="AH10307"/>
    </row>
    <row r="10308" spans="1:34" x14ac:dyDescent="0.2">
      <c r="A10308"/>
      <c r="J10308"/>
      <c r="AA10308"/>
      <c r="AB10308"/>
      <c r="AC10308"/>
      <c r="AD10308"/>
      <c r="AE10308"/>
      <c r="AF10308"/>
      <c r="AG10308"/>
      <c r="AH10308"/>
    </row>
    <row r="10309" spans="1:34" x14ac:dyDescent="0.2">
      <c r="A10309"/>
      <c r="J10309"/>
      <c r="AA10309"/>
      <c r="AB10309"/>
      <c r="AC10309"/>
      <c r="AD10309"/>
      <c r="AE10309"/>
      <c r="AF10309"/>
      <c r="AG10309"/>
      <c r="AH10309"/>
    </row>
    <row r="10310" spans="1:34" x14ac:dyDescent="0.2">
      <c r="A10310"/>
      <c r="J10310"/>
      <c r="AA10310"/>
      <c r="AB10310"/>
      <c r="AC10310"/>
      <c r="AD10310"/>
      <c r="AE10310"/>
      <c r="AF10310"/>
      <c r="AG10310"/>
      <c r="AH10310"/>
    </row>
    <row r="10311" spans="1:34" x14ac:dyDescent="0.2">
      <c r="A10311"/>
      <c r="J10311"/>
      <c r="AA10311"/>
      <c r="AB10311"/>
      <c r="AC10311"/>
      <c r="AD10311"/>
      <c r="AE10311"/>
      <c r="AF10311"/>
      <c r="AG10311"/>
      <c r="AH10311"/>
    </row>
    <row r="10312" spans="1:34" x14ac:dyDescent="0.2">
      <c r="A10312"/>
      <c r="J10312"/>
      <c r="AA10312"/>
      <c r="AB10312"/>
      <c r="AC10312"/>
      <c r="AD10312"/>
      <c r="AE10312"/>
      <c r="AF10312"/>
      <c r="AG10312"/>
      <c r="AH10312"/>
    </row>
    <row r="10313" spans="1:34" x14ac:dyDescent="0.2">
      <c r="A10313"/>
      <c r="J10313"/>
      <c r="AA10313"/>
      <c r="AB10313"/>
      <c r="AC10313"/>
      <c r="AD10313"/>
      <c r="AE10313"/>
      <c r="AF10313"/>
      <c r="AG10313"/>
      <c r="AH10313"/>
    </row>
    <row r="10314" spans="1:34" x14ac:dyDescent="0.2">
      <c r="A10314"/>
      <c r="J10314"/>
      <c r="AA10314"/>
      <c r="AB10314"/>
      <c r="AC10314"/>
      <c r="AD10314"/>
      <c r="AE10314"/>
      <c r="AF10314"/>
      <c r="AG10314"/>
      <c r="AH10314"/>
    </row>
    <row r="10315" spans="1:34" x14ac:dyDescent="0.2">
      <c r="A10315"/>
      <c r="J10315"/>
      <c r="AA10315"/>
      <c r="AB10315"/>
      <c r="AC10315"/>
      <c r="AD10315"/>
      <c r="AE10315"/>
      <c r="AF10315"/>
      <c r="AG10315"/>
      <c r="AH10315"/>
    </row>
    <row r="10316" spans="1:34" x14ac:dyDescent="0.2">
      <c r="A10316"/>
      <c r="J10316"/>
      <c r="AA10316"/>
      <c r="AB10316"/>
      <c r="AC10316"/>
      <c r="AD10316"/>
      <c r="AE10316"/>
      <c r="AF10316"/>
      <c r="AG10316"/>
      <c r="AH10316"/>
    </row>
    <row r="10317" spans="1:34" x14ac:dyDescent="0.2">
      <c r="A10317"/>
      <c r="J10317"/>
      <c r="AA10317"/>
      <c r="AB10317"/>
      <c r="AC10317"/>
      <c r="AD10317"/>
      <c r="AE10317"/>
      <c r="AF10317"/>
      <c r="AG10317"/>
      <c r="AH10317"/>
    </row>
    <row r="10318" spans="1:34" x14ac:dyDescent="0.2">
      <c r="A10318"/>
      <c r="J10318"/>
      <c r="AA10318"/>
      <c r="AB10318"/>
      <c r="AC10318"/>
      <c r="AD10318"/>
      <c r="AE10318"/>
      <c r="AF10318"/>
      <c r="AG10318"/>
      <c r="AH10318"/>
    </row>
    <row r="10319" spans="1:34" x14ac:dyDescent="0.2">
      <c r="A10319"/>
      <c r="J10319"/>
      <c r="AA10319"/>
      <c r="AB10319"/>
      <c r="AC10319"/>
      <c r="AD10319"/>
      <c r="AE10319"/>
      <c r="AF10319"/>
      <c r="AG10319"/>
      <c r="AH10319"/>
    </row>
    <row r="10320" spans="1:34" x14ac:dyDescent="0.2">
      <c r="A10320"/>
      <c r="J10320"/>
      <c r="AA10320"/>
      <c r="AB10320"/>
      <c r="AC10320"/>
      <c r="AD10320"/>
      <c r="AE10320"/>
      <c r="AF10320"/>
      <c r="AG10320"/>
      <c r="AH10320"/>
    </row>
    <row r="10321" spans="1:34" x14ac:dyDescent="0.2">
      <c r="A10321"/>
      <c r="J10321"/>
      <c r="AA10321"/>
      <c r="AB10321"/>
      <c r="AC10321"/>
      <c r="AD10321"/>
      <c r="AE10321"/>
      <c r="AF10321"/>
      <c r="AG10321"/>
      <c r="AH10321"/>
    </row>
    <row r="10322" spans="1:34" x14ac:dyDescent="0.2">
      <c r="A10322"/>
      <c r="J10322"/>
      <c r="AA10322"/>
      <c r="AB10322"/>
      <c r="AC10322"/>
      <c r="AD10322"/>
      <c r="AE10322"/>
      <c r="AF10322"/>
      <c r="AG10322"/>
      <c r="AH10322"/>
    </row>
    <row r="10323" spans="1:34" x14ac:dyDescent="0.2">
      <c r="A10323"/>
      <c r="J10323"/>
      <c r="AA10323"/>
      <c r="AB10323"/>
      <c r="AC10323"/>
      <c r="AD10323"/>
      <c r="AE10323"/>
      <c r="AF10323"/>
      <c r="AG10323"/>
      <c r="AH10323"/>
    </row>
    <row r="10324" spans="1:34" x14ac:dyDescent="0.2">
      <c r="A10324"/>
      <c r="J10324"/>
      <c r="AA10324"/>
      <c r="AB10324"/>
      <c r="AC10324"/>
      <c r="AD10324"/>
      <c r="AE10324"/>
      <c r="AF10324"/>
      <c r="AG10324"/>
      <c r="AH10324"/>
    </row>
    <row r="10325" spans="1:34" x14ac:dyDescent="0.2">
      <c r="A10325"/>
      <c r="J10325"/>
      <c r="AA10325"/>
      <c r="AB10325"/>
      <c r="AC10325"/>
      <c r="AD10325"/>
      <c r="AE10325"/>
      <c r="AF10325"/>
      <c r="AG10325"/>
      <c r="AH10325"/>
    </row>
    <row r="10326" spans="1:34" x14ac:dyDescent="0.2">
      <c r="A10326"/>
      <c r="J10326"/>
      <c r="AA10326"/>
      <c r="AB10326"/>
      <c r="AC10326"/>
      <c r="AD10326"/>
      <c r="AE10326"/>
      <c r="AF10326"/>
      <c r="AG10326"/>
      <c r="AH10326"/>
    </row>
    <row r="10327" spans="1:34" x14ac:dyDescent="0.2">
      <c r="A10327"/>
      <c r="J10327"/>
      <c r="AA10327"/>
      <c r="AB10327"/>
      <c r="AC10327"/>
      <c r="AD10327"/>
      <c r="AE10327"/>
      <c r="AF10327"/>
      <c r="AG10327"/>
      <c r="AH10327"/>
    </row>
    <row r="10328" spans="1:34" x14ac:dyDescent="0.2">
      <c r="A10328"/>
      <c r="J10328"/>
      <c r="AA10328"/>
      <c r="AB10328"/>
      <c r="AC10328"/>
      <c r="AD10328"/>
      <c r="AE10328"/>
      <c r="AF10328"/>
      <c r="AG10328"/>
      <c r="AH10328"/>
    </row>
    <row r="10329" spans="1:34" x14ac:dyDescent="0.2">
      <c r="A10329"/>
      <c r="J10329"/>
      <c r="AA10329"/>
      <c r="AB10329"/>
      <c r="AC10329"/>
      <c r="AD10329"/>
      <c r="AE10329"/>
      <c r="AF10329"/>
      <c r="AG10329"/>
      <c r="AH10329"/>
    </row>
    <row r="10330" spans="1:34" x14ac:dyDescent="0.2">
      <c r="A10330"/>
      <c r="J10330"/>
      <c r="AA10330"/>
      <c r="AB10330"/>
      <c r="AC10330"/>
      <c r="AD10330"/>
      <c r="AE10330"/>
      <c r="AF10330"/>
      <c r="AG10330"/>
      <c r="AH10330"/>
    </row>
    <row r="10331" spans="1:34" x14ac:dyDescent="0.2">
      <c r="A10331"/>
      <c r="J10331"/>
      <c r="AA10331"/>
      <c r="AB10331"/>
      <c r="AC10331"/>
      <c r="AD10331"/>
      <c r="AE10331"/>
      <c r="AF10331"/>
      <c r="AG10331"/>
      <c r="AH10331"/>
    </row>
    <row r="10332" spans="1:34" x14ac:dyDescent="0.2">
      <c r="A10332"/>
      <c r="J10332"/>
      <c r="AA10332"/>
      <c r="AB10332"/>
      <c r="AC10332"/>
      <c r="AD10332"/>
      <c r="AE10332"/>
      <c r="AF10332"/>
      <c r="AG10332"/>
      <c r="AH10332"/>
    </row>
    <row r="10333" spans="1:34" x14ac:dyDescent="0.2">
      <c r="A10333"/>
      <c r="J10333"/>
      <c r="AA10333"/>
      <c r="AB10333"/>
      <c r="AC10333"/>
      <c r="AD10333"/>
      <c r="AE10333"/>
      <c r="AF10333"/>
      <c r="AG10333"/>
      <c r="AH10333"/>
    </row>
    <row r="10334" spans="1:34" x14ac:dyDescent="0.2">
      <c r="A10334"/>
      <c r="J10334"/>
      <c r="AA10334"/>
      <c r="AB10334"/>
      <c r="AC10334"/>
      <c r="AD10334"/>
      <c r="AE10334"/>
      <c r="AF10334"/>
      <c r="AG10334"/>
      <c r="AH10334"/>
    </row>
    <row r="10335" spans="1:34" x14ac:dyDescent="0.2">
      <c r="A10335"/>
      <c r="J10335"/>
      <c r="AA10335"/>
      <c r="AB10335"/>
      <c r="AC10335"/>
      <c r="AD10335"/>
      <c r="AE10335"/>
      <c r="AF10335"/>
      <c r="AG10335"/>
      <c r="AH10335"/>
    </row>
    <row r="10336" spans="1:34" x14ac:dyDescent="0.2">
      <c r="A10336"/>
      <c r="J10336"/>
      <c r="AA10336"/>
      <c r="AB10336"/>
      <c r="AC10336"/>
      <c r="AD10336"/>
      <c r="AE10336"/>
      <c r="AF10336"/>
      <c r="AG10336"/>
      <c r="AH10336"/>
    </row>
    <row r="10337" spans="1:34" x14ac:dyDescent="0.2">
      <c r="A10337"/>
      <c r="J10337"/>
      <c r="AA10337"/>
      <c r="AB10337"/>
      <c r="AC10337"/>
      <c r="AD10337"/>
      <c r="AE10337"/>
      <c r="AF10337"/>
      <c r="AG10337"/>
      <c r="AH10337"/>
    </row>
    <row r="10338" spans="1:34" x14ac:dyDescent="0.2">
      <c r="A10338"/>
      <c r="J10338"/>
      <c r="AA10338"/>
      <c r="AB10338"/>
      <c r="AC10338"/>
      <c r="AD10338"/>
      <c r="AE10338"/>
      <c r="AF10338"/>
      <c r="AG10338"/>
      <c r="AH10338"/>
    </row>
    <row r="10339" spans="1:34" x14ac:dyDescent="0.2">
      <c r="A10339"/>
      <c r="J10339"/>
      <c r="AA10339"/>
      <c r="AB10339"/>
      <c r="AC10339"/>
      <c r="AD10339"/>
      <c r="AE10339"/>
      <c r="AF10339"/>
      <c r="AG10339"/>
      <c r="AH10339"/>
    </row>
    <row r="10340" spans="1:34" x14ac:dyDescent="0.2">
      <c r="A10340"/>
      <c r="J10340"/>
      <c r="AA10340"/>
      <c r="AB10340"/>
      <c r="AC10340"/>
      <c r="AD10340"/>
      <c r="AE10340"/>
      <c r="AF10340"/>
      <c r="AG10340"/>
      <c r="AH10340"/>
    </row>
    <row r="10341" spans="1:34" x14ac:dyDescent="0.2">
      <c r="A10341"/>
      <c r="J10341"/>
      <c r="AA10341"/>
      <c r="AB10341"/>
      <c r="AC10341"/>
      <c r="AD10341"/>
      <c r="AE10341"/>
      <c r="AF10341"/>
      <c r="AG10341"/>
      <c r="AH10341"/>
    </row>
    <row r="10342" spans="1:34" x14ac:dyDescent="0.2">
      <c r="A10342"/>
      <c r="J10342"/>
      <c r="AA10342"/>
      <c r="AB10342"/>
      <c r="AC10342"/>
      <c r="AD10342"/>
      <c r="AE10342"/>
      <c r="AF10342"/>
      <c r="AG10342"/>
      <c r="AH10342"/>
    </row>
    <row r="10343" spans="1:34" x14ac:dyDescent="0.2">
      <c r="A10343"/>
      <c r="J10343"/>
      <c r="AA10343"/>
      <c r="AB10343"/>
      <c r="AC10343"/>
      <c r="AD10343"/>
      <c r="AE10343"/>
      <c r="AF10343"/>
      <c r="AG10343"/>
      <c r="AH10343"/>
    </row>
    <row r="10344" spans="1:34" x14ac:dyDescent="0.2">
      <c r="A10344"/>
      <c r="J10344"/>
      <c r="AA10344"/>
      <c r="AB10344"/>
      <c r="AC10344"/>
      <c r="AD10344"/>
      <c r="AE10344"/>
      <c r="AF10344"/>
      <c r="AG10344"/>
      <c r="AH10344"/>
    </row>
    <row r="10345" spans="1:34" x14ac:dyDescent="0.2">
      <c r="A10345"/>
      <c r="J10345"/>
      <c r="AA10345"/>
      <c r="AB10345"/>
      <c r="AC10345"/>
      <c r="AD10345"/>
      <c r="AE10345"/>
      <c r="AF10345"/>
      <c r="AG10345"/>
      <c r="AH10345"/>
    </row>
    <row r="10346" spans="1:34" x14ac:dyDescent="0.2">
      <c r="A10346"/>
      <c r="J10346"/>
      <c r="AA10346"/>
      <c r="AB10346"/>
      <c r="AC10346"/>
      <c r="AD10346"/>
      <c r="AE10346"/>
      <c r="AF10346"/>
      <c r="AG10346"/>
      <c r="AH10346"/>
    </row>
    <row r="10347" spans="1:34" x14ac:dyDescent="0.2">
      <c r="A10347"/>
      <c r="J10347"/>
      <c r="AA10347"/>
      <c r="AB10347"/>
      <c r="AC10347"/>
      <c r="AD10347"/>
      <c r="AE10347"/>
      <c r="AF10347"/>
      <c r="AG10347"/>
      <c r="AH10347"/>
    </row>
    <row r="10348" spans="1:34" x14ac:dyDescent="0.2">
      <c r="A10348"/>
      <c r="J10348"/>
      <c r="AA10348"/>
      <c r="AB10348"/>
      <c r="AC10348"/>
      <c r="AD10348"/>
      <c r="AE10348"/>
      <c r="AF10348"/>
      <c r="AG10348"/>
      <c r="AH10348"/>
    </row>
    <row r="10349" spans="1:34" x14ac:dyDescent="0.2">
      <c r="A10349"/>
      <c r="J10349"/>
      <c r="AA10349"/>
      <c r="AB10349"/>
      <c r="AC10349"/>
      <c r="AD10349"/>
      <c r="AE10349"/>
      <c r="AF10349"/>
      <c r="AG10349"/>
      <c r="AH10349"/>
    </row>
    <row r="10350" spans="1:34" x14ac:dyDescent="0.2">
      <c r="A10350"/>
      <c r="J10350"/>
      <c r="AA10350"/>
      <c r="AB10350"/>
      <c r="AC10350"/>
      <c r="AD10350"/>
      <c r="AE10350"/>
      <c r="AF10350"/>
      <c r="AG10350"/>
      <c r="AH10350"/>
    </row>
    <row r="10351" spans="1:34" x14ac:dyDescent="0.2">
      <c r="A10351"/>
      <c r="J10351"/>
      <c r="AA10351"/>
      <c r="AB10351"/>
      <c r="AC10351"/>
      <c r="AD10351"/>
      <c r="AE10351"/>
      <c r="AF10351"/>
      <c r="AG10351"/>
      <c r="AH10351"/>
    </row>
    <row r="10352" spans="1:34" x14ac:dyDescent="0.2">
      <c r="A10352"/>
      <c r="J10352"/>
      <c r="AA10352"/>
      <c r="AB10352"/>
      <c r="AC10352"/>
      <c r="AD10352"/>
      <c r="AE10352"/>
      <c r="AF10352"/>
      <c r="AG10352"/>
      <c r="AH10352"/>
    </row>
    <row r="10353" spans="1:34" x14ac:dyDescent="0.2">
      <c r="A10353"/>
      <c r="J10353"/>
      <c r="AA10353"/>
      <c r="AB10353"/>
      <c r="AC10353"/>
      <c r="AD10353"/>
      <c r="AE10353"/>
      <c r="AF10353"/>
      <c r="AG10353"/>
      <c r="AH10353"/>
    </row>
    <row r="10354" spans="1:34" x14ac:dyDescent="0.2">
      <c r="A10354"/>
      <c r="J10354"/>
      <c r="AA10354"/>
      <c r="AB10354"/>
      <c r="AC10354"/>
      <c r="AD10354"/>
      <c r="AE10354"/>
      <c r="AF10354"/>
      <c r="AG10354"/>
      <c r="AH10354"/>
    </row>
    <row r="10355" spans="1:34" x14ac:dyDescent="0.2">
      <c r="A10355"/>
      <c r="J10355"/>
      <c r="AA10355"/>
      <c r="AB10355"/>
      <c r="AC10355"/>
      <c r="AD10355"/>
      <c r="AE10355"/>
      <c r="AF10355"/>
      <c r="AG10355"/>
      <c r="AH10355"/>
    </row>
    <row r="10356" spans="1:34" x14ac:dyDescent="0.2">
      <c r="A10356"/>
      <c r="J10356"/>
      <c r="AA10356"/>
      <c r="AB10356"/>
      <c r="AC10356"/>
      <c r="AD10356"/>
      <c r="AE10356"/>
      <c r="AF10356"/>
      <c r="AG10356"/>
      <c r="AH10356"/>
    </row>
    <row r="10357" spans="1:34" x14ac:dyDescent="0.2">
      <c r="A10357"/>
      <c r="J10357"/>
      <c r="AA10357"/>
      <c r="AB10357"/>
      <c r="AC10357"/>
      <c r="AD10357"/>
      <c r="AE10357"/>
      <c r="AF10357"/>
      <c r="AG10357"/>
      <c r="AH10357"/>
    </row>
    <row r="10358" spans="1:34" x14ac:dyDescent="0.2">
      <c r="A10358"/>
      <c r="J10358"/>
      <c r="AA10358"/>
      <c r="AB10358"/>
      <c r="AC10358"/>
      <c r="AD10358"/>
      <c r="AE10358"/>
      <c r="AF10358"/>
      <c r="AG10358"/>
      <c r="AH10358"/>
    </row>
    <row r="10359" spans="1:34" x14ac:dyDescent="0.2">
      <c r="A10359"/>
      <c r="J10359"/>
      <c r="AA10359"/>
      <c r="AB10359"/>
      <c r="AC10359"/>
      <c r="AD10359"/>
      <c r="AE10359"/>
      <c r="AF10359"/>
      <c r="AG10359"/>
      <c r="AH10359"/>
    </row>
    <row r="10360" spans="1:34" x14ac:dyDescent="0.2">
      <c r="A10360"/>
      <c r="J10360"/>
      <c r="AA10360"/>
      <c r="AB10360"/>
      <c r="AC10360"/>
      <c r="AD10360"/>
      <c r="AE10360"/>
      <c r="AF10360"/>
      <c r="AG10360"/>
      <c r="AH10360"/>
    </row>
    <row r="10361" spans="1:34" x14ac:dyDescent="0.2">
      <c r="A10361"/>
      <c r="J10361"/>
      <c r="AA10361"/>
      <c r="AB10361"/>
      <c r="AC10361"/>
      <c r="AD10361"/>
      <c r="AE10361"/>
      <c r="AF10361"/>
      <c r="AG10361"/>
      <c r="AH10361"/>
    </row>
    <row r="10362" spans="1:34" x14ac:dyDescent="0.2">
      <c r="A10362"/>
      <c r="J10362"/>
      <c r="AA10362"/>
      <c r="AB10362"/>
      <c r="AC10362"/>
      <c r="AD10362"/>
      <c r="AE10362"/>
      <c r="AF10362"/>
      <c r="AG10362"/>
      <c r="AH10362"/>
    </row>
    <row r="10363" spans="1:34" x14ac:dyDescent="0.2">
      <c r="A10363"/>
      <c r="J10363"/>
      <c r="AA10363"/>
      <c r="AB10363"/>
      <c r="AC10363"/>
      <c r="AD10363"/>
      <c r="AE10363"/>
      <c r="AF10363"/>
      <c r="AG10363"/>
      <c r="AH10363"/>
    </row>
    <row r="10364" spans="1:34" x14ac:dyDescent="0.2">
      <c r="A10364"/>
      <c r="J10364"/>
      <c r="AA10364"/>
      <c r="AB10364"/>
      <c r="AC10364"/>
      <c r="AD10364"/>
      <c r="AE10364"/>
      <c r="AF10364"/>
      <c r="AG10364"/>
      <c r="AH10364"/>
    </row>
    <row r="10365" spans="1:34" x14ac:dyDescent="0.2">
      <c r="A10365"/>
      <c r="J10365"/>
      <c r="AA10365"/>
      <c r="AB10365"/>
      <c r="AC10365"/>
      <c r="AD10365"/>
      <c r="AE10365"/>
      <c r="AF10365"/>
      <c r="AG10365"/>
      <c r="AH10365"/>
    </row>
    <row r="10366" spans="1:34" x14ac:dyDescent="0.2">
      <c r="A10366"/>
      <c r="J10366"/>
      <c r="AA10366"/>
      <c r="AB10366"/>
      <c r="AC10366"/>
      <c r="AD10366"/>
      <c r="AE10366"/>
      <c r="AF10366"/>
      <c r="AG10366"/>
      <c r="AH10366"/>
    </row>
    <row r="10367" spans="1:34" x14ac:dyDescent="0.2">
      <c r="A10367"/>
      <c r="J10367"/>
      <c r="AA10367"/>
      <c r="AB10367"/>
      <c r="AC10367"/>
      <c r="AD10367"/>
      <c r="AE10367"/>
      <c r="AF10367"/>
      <c r="AG10367"/>
      <c r="AH10367"/>
    </row>
    <row r="10368" spans="1:34" x14ac:dyDescent="0.2">
      <c r="A10368"/>
      <c r="J10368"/>
      <c r="AA10368"/>
      <c r="AB10368"/>
      <c r="AC10368"/>
      <c r="AD10368"/>
      <c r="AE10368"/>
      <c r="AF10368"/>
      <c r="AG10368"/>
      <c r="AH10368"/>
    </row>
    <row r="10369" spans="1:34" x14ac:dyDescent="0.2">
      <c r="A10369"/>
      <c r="J10369"/>
      <c r="AA10369"/>
      <c r="AB10369"/>
      <c r="AC10369"/>
      <c r="AD10369"/>
      <c r="AE10369"/>
      <c r="AF10369"/>
      <c r="AG10369"/>
      <c r="AH10369"/>
    </row>
    <row r="10370" spans="1:34" x14ac:dyDescent="0.2">
      <c r="A10370"/>
      <c r="J10370"/>
      <c r="AA10370"/>
      <c r="AB10370"/>
      <c r="AC10370"/>
      <c r="AD10370"/>
      <c r="AE10370"/>
      <c r="AF10370"/>
      <c r="AG10370"/>
      <c r="AH10370"/>
    </row>
    <row r="10371" spans="1:34" x14ac:dyDescent="0.2">
      <c r="A10371"/>
      <c r="J10371"/>
      <c r="AA10371"/>
      <c r="AB10371"/>
      <c r="AC10371"/>
      <c r="AD10371"/>
      <c r="AE10371"/>
      <c r="AF10371"/>
      <c r="AG10371"/>
      <c r="AH10371"/>
    </row>
    <row r="10372" spans="1:34" x14ac:dyDescent="0.2">
      <c r="A10372"/>
      <c r="J10372"/>
      <c r="AA10372"/>
      <c r="AB10372"/>
      <c r="AC10372"/>
      <c r="AD10372"/>
      <c r="AE10372"/>
      <c r="AF10372"/>
      <c r="AG10372"/>
      <c r="AH10372"/>
    </row>
    <row r="10373" spans="1:34" x14ac:dyDescent="0.2">
      <c r="A10373"/>
      <c r="J10373"/>
      <c r="AA10373"/>
      <c r="AB10373"/>
      <c r="AC10373"/>
      <c r="AD10373"/>
      <c r="AE10373"/>
      <c r="AF10373"/>
      <c r="AG10373"/>
      <c r="AH10373"/>
    </row>
    <row r="10374" spans="1:34" x14ac:dyDescent="0.2">
      <c r="A10374"/>
      <c r="J10374"/>
      <c r="AA10374"/>
      <c r="AB10374"/>
      <c r="AC10374"/>
      <c r="AD10374"/>
      <c r="AE10374"/>
      <c r="AF10374"/>
      <c r="AG10374"/>
      <c r="AH10374"/>
    </row>
    <row r="10375" spans="1:34" x14ac:dyDescent="0.2">
      <c r="A10375"/>
      <c r="J10375"/>
      <c r="AA10375"/>
      <c r="AB10375"/>
      <c r="AC10375"/>
      <c r="AD10375"/>
      <c r="AE10375"/>
      <c r="AF10375"/>
      <c r="AG10375"/>
      <c r="AH10375"/>
    </row>
    <row r="10376" spans="1:34" x14ac:dyDescent="0.2">
      <c r="A10376"/>
      <c r="J10376"/>
      <c r="AA10376"/>
      <c r="AB10376"/>
      <c r="AC10376"/>
      <c r="AD10376"/>
      <c r="AE10376"/>
      <c r="AF10376"/>
      <c r="AG10376"/>
      <c r="AH10376"/>
    </row>
    <row r="10377" spans="1:34" x14ac:dyDescent="0.2">
      <c r="A10377"/>
      <c r="J10377"/>
      <c r="AA10377"/>
      <c r="AB10377"/>
      <c r="AC10377"/>
      <c r="AD10377"/>
      <c r="AE10377"/>
      <c r="AF10377"/>
      <c r="AG10377"/>
      <c r="AH10377"/>
    </row>
    <row r="10378" spans="1:34" x14ac:dyDescent="0.2">
      <c r="A10378"/>
      <c r="J10378"/>
      <c r="AA10378"/>
      <c r="AB10378"/>
      <c r="AC10378"/>
      <c r="AD10378"/>
      <c r="AE10378"/>
      <c r="AF10378"/>
      <c r="AG10378"/>
      <c r="AH10378"/>
    </row>
    <row r="10379" spans="1:34" x14ac:dyDescent="0.2">
      <c r="A10379"/>
      <c r="J10379"/>
      <c r="AA10379"/>
      <c r="AB10379"/>
      <c r="AC10379"/>
      <c r="AD10379"/>
      <c r="AE10379"/>
      <c r="AF10379"/>
      <c r="AG10379"/>
      <c r="AH10379"/>
    </row>
    <row r="10380" spans="1:34" x14ac:dyDescent="0.2">
      <c r="A10380"/>
      <c r="J10380"/>
      <c r="AA10380"/>
      <c r="AB10380"/>
      <c r="AC10380"/>
      <c r="AD10380"/>
      <c r="AE10380"/>
      <c r="AF10380"/>
      <c r="AG10380"/>
      <c r="AH10380"/>
    </row>
    <row r="10381" spans="1:34" x14ac:dyDescent="0.2">
      <c r="A10381"/>
      <c r="J10381"/>
      <c r="AA10381"/>
      <c r="AB10381"/>
      <c r="AC10381"/>
      <c r="AD10381"/>
      <c r="AE10381"/>
      <c r="AF10381"/>
      <c r="AG10381"/>
      <c r="AH10381"/>
    </row>
    <row r="10382" spans="1:34" x14ac:dyDescent="0.2">
      <c r="A10382"/>
      <c r="J10382"/>
      <c r="AA10382"/>
      <c r="AB10382"/>
      <c r="AC10382"/>
      <c r="AD10382"/>
      <c r="AE10382"/>
      <c r="AF10382"/>
      <c r="AG10382"/>
      <c r="AH10382"/>
    </row>
    <row r="10383" spans="1:34" x14ac:dyDescent="0.2">
      <c r="A10383"/>
      <c r="J10383"/>
      <c r="AA10383"/>
      <c r="AB10383"/>
      <c r="AC10383"/>
      <c r="AD10383"/>
      <c r="AE10383"/>
      <c r="AF10383"/>
      <c r="AG10383"/>
      <c r="AH10383"/>
    </row>
    <row r="10384" spans="1:34" x14ac:dyDescent="0.2">
      <c r="A10384"/>
      <c r="J10384"/>
      <c r="AA10384"/>
      <c r="AB10384"/>
      <c r="AC10384"/>
      <c r="AD10384"/>
      <c r="AE10384"/>
      <c r="AF10384"/>
      <c r="AG10384"/>
      <c r="AH10384"/>
    </row>
    <row r="10385" spans="1:34" x14ac:dyDescent="0.2">
      <c r="A10385"/>
      <c r="J10385"/>
      <c r="AA10385"/>
      <c r="AB10385"/>
      <c r="AC10385"/>
      <c r="AD10385"/>
      <c r="AE10385"/>
      <c r="AF10385"/>
      <c r="AG10385"/>
      <c r="AH10385"/>
    </row>
    <row r="10386" spans="1:34" x14ac:dyDescent="0.2">
      <c r="A10386"/>
      <c r="J10386"/>
      <c r="AA10386"/>
      <c r="AB10386"/>
      <c r="AC10386"/>
      <c r="AD10386"/>
      <c r="AE10386"/>
      <c r="AF10386"/>
      <c r="AG10386"/>
      <c r="AH10386"/>
    </row>
    <row r="10387" spans="1:34" x14ac:dyDescent="0.2">
      <c r="A10387"/>
      <c r="J10387"/>
      <c r="AA10387"/>
      <c r="AB10387"/>
      <c r="AC10387"/>
      <c r="AD10387"/>
      <c r="AE10387"/>
      <c r="AF10387"/>
      <c r="AG10387"/>
      <c r="AH10387"/>
    </row>
    <row r="10388" spans="1:34" x14ac:dyDescent="0.2">
      <c r="A10388"/>
      <c r="J10388"/>
      <c r="AA10388"/>
      <c r="AB10388"/>
      <c r="AC10388"/>
      <c r="AD10388"/>
      <c r="AE10388"/>
      <c r="AF10388"/>
      <c r="AG10388"/>
      <c r="AH10388"/>
    </row>
    <row r="10389" spans="1:34" x14ac:dyDescent="0.2">
      <c r="A10389"/>
      <c r="J10389"/>
      <c r="AA10389"/>
      <c r="AB10389"/>
      <c r="AC10389"/>
      <c r="AD10389"/>
      <c r="AE10389"/>
      <c r="AF10389"/>
      <c r="AG10389"/>
      <c r="AH10389"/>
    </row>
    <row r="10390" spans="1:34" x14ac:dyDescent="0.2">
      <c r="A10390"/>
      <c r="J10390"/>
      <c r="AA10390"/>
      <c r="AB10390"/>
      <c r="AC10390"/>
      <c r="AD10390"/>
      <c r="AE10390"/>
      <c r="AF10390"/>
      <c r="AG10390"/>
      <c r="AH10390"/>
    </row>
    <row r="10391" spans="1:34" x14ac:dyDescent="0.2">
      <c r="A10391"/>
      <c r="J10391"/>
      <c r="AA10391"/>
      <c r="AB10391"/>
      <c r="AC10391"/>
      <c r="AD10391"/>
      <c r="AE10391"/>
      <c r="AF10391"/>
      <c r="AG10391"/>
      <c r="AH10391"/>
    </row>
    <row r="10392" spans="1:34" x14ac:dyDescent="0.2">
      <c r="A10392"/>
      <c r="J10392"/>
      <c r="AA10392"/>
      <c r="AB10392"/>
      <c r="AC10392"/>
      <c r="AD10392"/>
      <c r="AE10392"/>
      <c r="AF10392"/>
      <c r="AG10392"/>
      <c r="AH10392"/>
    </row>
    <row r="10393" spans="1:34" x14ac:dyDescent="0.2">
      <c r="A10393"/>
      <c r="J10393"/>
      <c r="AA10393"/>
      <c r="AB10393"/>
      <c r="AC10393"/>
      <c r="AD10393"/>
      <c r="AE10393"/>
      <c r="AF10393"/>
      <c r="AG10393"/>
      <c r="AH10393"/>
    </row>
    <row r="10394" spans="1:34" x14ac:dyDescent="0.2">
      <c r="A10394"/>
      <c r="J10394"/>
      <c r="AA10394"/>
      <c r="AB10394"/>
      <c r="AC10394"/>
      <c r="AD10394"/>
      <c r="AE10394"/>
      <c r="AF10394"/>
      <c r="AG10394"/>
      <c r="AH10394"/>
    </row>
    <row r="10395" spans="1:34" x14ac:dyDescent="0.2">
      <c r="A10395"/>
      <c r="J10395"/>
      <c r="AA10395"/>
      <c r="AB10395"/>
      <c r="AC10395"/>
      <c r="AD10395"/>
      <c r="AE10395"/>
      <c r="AF10395"/>
      <c r="AG10395"/>
      <c r="AH10395"/>
    </row>
    <row r="10396" spans="1:34" x14ac:dyDescent="0.2">
      <c r="A10396"/>
      <c r="J10396"/>
      <c r="AA10396"/>
      <c r="AB10396"/>
      <c r="AC10396"/>
      <c r="AD10396"/>
      <c r="AE10396"/>
      <c r="AF10396"/>
      <c r="AG10396"/>
      <c r="AH10396"/>
    </row>
    <row r="10397" spans="1:34" x14ac:dyDescent="0.2">
      <c r="A10397"/>
      <c r="J10397"/>
      <c r="AA10397"/>
      <c r="AB10397"/>
      <c r="AC10397"/>
      <c r="AD10397"/>
      <c r="AE10397"/>
      <c r="AF10397"/>
      <c r="AG10397"/>
      <c r="AH10397"/>
    </row>
    <row r="10398" spans="1:34" x14ac:dyDescent="0.2">
      <c r="A10398"/>
      <c r="J10398"/>
      <c r="AA10398"/>
      <c r="AB10398"/>
      <c r="AC10398"/>
      <c r="AD10398"/>
      <c r="AE10398"/>
      <c r="AF10398"/>
      <c r="AG10398"/>
      <c r="AH10398"/>
    </row>
    <row r="10399" spans="1:34" x14ac:dyDescent="0.2">
      <c r="A10399"/>
      <c r="J10399"/>
      <c r="AA10399"/>
      <c r="AB10399"/>
      <c r="AC10399"/>
      <c r="AD10399"/>
      <c r="AE10399"/>
      <c r="AF10399"/>
      <c r="AG10399"/>
      <c r="AH10399"/>
    </row>
    <row r="10400" spans="1:34" x14ac:dyDescent="0.2">
      <c r="A10400"/>
      <c r="J10400"/>
      <c r="AA10400"/>
      <c r="AB10400"/>
      <c r="AC10400"/>
      <c r="AD10400"/>
      <c r="AE10400"/>
      <c r="AF10400"/>
      <c r="AG10400"/>
      <c r="AH10400"/>
    </row>
    <row r="10401" spans="1:34" x14ac:dyDescent="0.2">
      <c r="A10401"/>
      <c r="J10401"/>
      <c r="AA10401"/>
      <c r="AB10401"/>
      <c r="AC10401"/>
      <c r="AD10401"/>
      <c r="AE10401"/>
      <c r="AF10401"/>
      <c r="AG10401"/>
      <c r="AH10401"/>
    </row>
    <row r="10402" spans="1:34" x14ac:dyDescent="0.2">
      <c r="A10402"/>
      <c r="J10402"/>
      <c r="AA10402"/>
      <c r="AB10402"/>
      <c r="AC10402"/>
      <c r="AD10402"/>
      <c r="AE10402"/>
      <c r="AF10402"/>
      <c r="AG10402"/>
      <c r="AH10402"/>
    </row>
    <row r="10403" spans="1:34" x14ac:dyDescent="0.2">
      <c r="A10403"/>
      <c r="J10403"/>
      <c r="AA10403"/>
      <c r="AB10403"/>
      <c r="AC10403"/>
      <c r="AD10403"/>
      <c r="AE10403"/>
      <c r="AF10403"/>
      <c r="AG10403"/>
      <c r="AH10403"/>
    </row>
    <row r="10404" spans="1:34" x14ac:dyDescent="0.2">
      <c r="A10404"/>
      <c r="J10404"/>
      <c r="AA10404"/>
      <c r="AB10404"/>
      <c r="AC10404"/>
      <c r="AD10404"/>
      <c r="AE10404"/>
      <c r="AF10404"/>
      <c r="AG10404"/>
      <c r="AH10404"/>
    </row>
    <row r="10405" spans="1:34" x14ac:dyDescent="0.2">
      <c r="A10405"/>
      <c r="J10405"/>
      <c r="AA10405"/>
      <c r="AB10405"/>
      <c r="AC10405"/>
      <c r="AD10405"/>
      <c r="AE10405"/>
      <c r="AF10405"/>
      <c r="AG10405"/>
      <c r="AH10405"/>
    </row>
    <row r="10406" spans="1:34" x14ac:dyDescent="0.2">
      <c r="A10406"/>
      <c r="J10406"/>
      <c r="AA10406"/>
      <c r="AB10406"/>
      <c r="AC10406"/>
      <c r="AD10406"/>
      <c r="AE10406"/>
      <c r="AF10406"/>
      <c r="AG10406"/>
      <c r="AH10406"/>
    </row>
    <row r="10407" spans="1:34" x14ac:dyDescent="0.2">
      <c r="A10407"/>
      <c r="J10407"/>
      <c r="AA10407"/>
      <c r="AB10407"/>
      <c r="AC10407"/>
      <c r="AD10407"/>
      <c r="AE10407"/>
      <c r="AF10407"/>
      <c r="AG10407"/>
      <c r="AH10407"/>
    </row>
    <row r="10408" spans="1:34" x14ac:dyDescent="0.2">
      <c r="A10408"/>
      <c r="J10408"/>
      <c r="AA10408"/>
      <c r="AB10408"/>
      <c r="AC10408"/>
      <c r="AD10408"/>
      <c r="AE10408"/>
      <c r="AF10408"/>
      <c r="AG10408"/>
      <c r="AH10408"/>
    </row>
    <row r="10409" spans="1:34" x14ac:dyDescent="0.2">
      <c r="A10409"/>
      <c r="J10409"/>
      <c r="AA10409"/>
      <c r="AB10409"/>
      <c r="AC10409"/>
      <c r="AD10409"/>
      <c r="AE10409"/>
      <c r="AF10409"/>
      <c r="AG10409"/>
      <c r="AH10409"/>
    </row>
    <row r="10410" spans="1:34" x14ac:dyDescent="0.2">
      <c r="A10410"/>
      <c r="J10410"/>
      <c r="AA10410"/>
      <c r="AB10410"/>
      <c r="AC10410"/>
      <c r="AD10410"/>
      <c r="AE10410"/>
      <c r="AF10410"/>
      <c r="AG10410"/>
      <c r="AH10410"/>
    </row>
    <row r="10411" spans="1:34" x14ac:dyDescent="0.2">
      <c r="A10411"/>
      <c r="J10411"/>
      <c r="AA10411"/>
      <c r="AB10411"/>
      <c r="AC10411"/>
      <c r="AD10411"/>
      <c r="AE10411"/>
      <c r="AF10411"/>
      <c r="AG10411"/>
      <c r="AH10411"/>
    </row>
    <row r="10412" spans="1:34" x14ac:dyDescent="0.2">
      <c r="A10412"/>
      <c r="J10412"/>
      <c r="AA10412"/>
      <c r="AB10412"/>
      <c r="AC10412"/>
      <c r="AD10412"/>
      <c r="AE10412"/>
      <c r="AF10412"/>
      <c r="AG10412"/>
      <c r="AH10412"/>
    </row>
    <row r="10413" spans="1:34" x14ac:dyDescent="0.2">
      <c r="A10413"/>
      <c r="J10413"/>
      <c r="AA10413"/>
      <c r="AB10413"/>
      <c r="AC10413"/>
      <c r="AD10413"/>
      <c r="AE10413"/>
      <c r="AF10413"/>
      <c r="AG10413"/>
      <c r="AH10413"/>
    </row>
    <row r="10414" spans="1:34" x14ac:dyDescent="0.2">
      <c r="A10414"/>
      <c r="J10414"/>
      <c r="AA10414"/>
      <c r="AB10414"/>
      <c r="AC10414"/>
      <c r="AD10414"/>
      <c r="AE10414"/>
      <c r="AF10414"/>
      <c r="AG10414"/>
      <c r="AH10414"/>
    </row>
    <row r="10415" spans="1:34" x14ac:dyDescent="0.2">
      <c r="A10415"/>
      <c r="J10415"/>
      <c r="AA10415"/>
      <c r="AB10415"/>
      <c r="AC10415"/>
      <c r="AD10415"/>
      <c r="AE10415"/>
      <c r="AF10415"/>
      <c r="AG10415"/>
      <c r="AH10415"/>
    </row>
    <row r="10416" spans="1:34" x14ac:dyDescent="0.2">
      <c r="A10416"/>
      <c r="J10416"/>
      <c r="AA10416"/>
      <c r="AB10416"/>
      <c r="AC10416"/>
      <c r="AD10416"/>
      <c r="AE10416"/>
      <c r="AF10416"/>
      <c r="AG10416"/>
      <c r="AH10416"/>
    </row>
    <row r="10417" spans="1:34" x14ac:dyDescent="0.2">
      <c r="A10417"/>
      <c r="J10417"/>
      <c r="AA10417"/>
      <c r="AB10417"/>
      <c r="AC10417"/>
      <c r="AD10417"/>
      <c r="AE10417"/>
      <c r="AF10417"/>
      <c r="AG10417"/>
      <c r="AH10417"/>
    </row>
    <row r="10418" spans="1:34" x14ac:dyDescent="0.2">
      <c r="A10418"/>
      <c r="J10418"/>
      <c r="AA10418"/>
      <c r="AB10418"/>
      <c r="AC10418"/>
      <c r="AD10418"/>
      <c r="AE10418"/>
      <c r="AF10418"/>
      <c r="AG10418"/>
      <c r="AH10418"/>
    </row>
    <row r="10419" spans="1:34" x14ac:dyDescent="0.2">
      <c r="A10419"/>
      <c r="J10419"/>
      <c r="AA10419"/>
      <c r="AB10419"/>
      <c r="AC10419"/>
      <c r="AD10419"/>
      <c r="AE10419"/>
      <c r="AF10419"/>
      <c r="AG10419"/>
      <c r="AH10419"/>
    </row>
    <row r="10420" spans="1:34" x14ac:dyDescent="0.2">
      <c r="A10420"/>
      <c r="J10420"/>
      <c r="AA10420"/>
      <c r="AB10420"/>
      <c r="AC10420"/>
      <c r="AD10420"/>
      <c r="AE10420"/>
      <c r="AF10420"/>
      <c r="AG10420"/>
      <c r="AH10420"/>
    </row>
    <row r="10421" spans="1:34" x14ac:dyDescent="0.2">
      <c r="A10421"/>
      <c r="J10421"/>
      <c r="AA10421"/>
      <c r="AB10421"/>
      <c r="AC10421"/>
      <c r="AD10421"/>
      <c r="AE10421"/>
      <c r="AF10421"/>
      <c r="AG10421"/>
      <c r="AH10421"/>
    </row>
    <row r="10422" spans="1:34" x14ac:dyDescent="0.2">
      <c r="A10422"/>
      <c r="J10422"/>
      <c r="AA10422"/>
      <c r="AB10422"/>
      <c r="AC10422"/>
      <c r="AD10422"/>
      <c r="AE10422"/>
      <c r="AF10422"/>
      <c r="AG10422"/>
      <c r="AH10422"/>
    </row>
    <row r="10423" spans="1:34" x14ac:dyDescent="0.2">
      <c r="A10423"/>
      <c r="J10423"/>
      <c r="AA10423"/>
      <c r="AB10423"/>
      <c r="AC10423"/>
      <c r="AD10423"/>
      <c r="AE10423"/>
      <c r="AF10423"/>
      <c r="AG10423"/>
      <c r="AH10423"/>
    </row>
    <row r="10424" spans="1:34" x14ac:dyDescent="0.2">
      <c r="A10424"/>
      <c r="J10424"/>
      <c r="AA10424"/>
      <c r="AB10424"/>
      <c r="AC10424"/>
      <c r="AD10424"/>
      <c r="AE10424"/>
      <c r="AF10424"/>
      <c r="AG10424"/>
      <c r="AH10424"/>
    </row>
    <row r="10425" spans="1:34" x14ac:dyDescent="0.2">
      <c r="A10425"/>
      <c r="J10425"/>
      <c r="AA10425"/>
      <c r="AB10425"/>
      <c r="AC10425"/>
      <c r="AD10425"/>
      <c r="AE10425"/>
      <c r="AF10425"/>
      <c r="AG10425"/>
      <c r="AH10425"/>
    </row>
    <row r="10426" spans="1:34" x14ac:dyDescent="0.2">
      <c r="A10426"/>
      <c r="J10426"/>
      <c r="AA10426"/>
      <c r="AB10426"/>
      <c r="AC10426"/>
      <c r="AD10426"/>
      <c r="AE10426"/>
      <c r="AF10426"/>
      <c r="AG10426"/>
      <c r="AH10426"/>
    </row>
    <row r="10427" spans="1:34" x14ac:dyDescent="0.2">
      <c r="A10427"/>
      <c r="J10427"/>
      <c r="AA10427"/>
      <c r="AB10427"/>
      <c r="AC10427"/>
      <c r="AD10427"/>
      <c r="AE10427"/>
      <c r="AF10427"/>
      <c r="AG10427"/>
      <c r="AH10427"/>
    </row>
    <row r="10428" spans="1:34" x14ac:dyDescent="0.2">
      <c r="A10428"/>
      <c r="J10428"/>
      <c r="AA10428"/>
      <c r="AB10428"/>
      <c r="AC10428"/>
      <c r="AD10428"/>
      <c r="AE10428"/>
      <c r="AF10428"/>
      <c r="AG10428"/>
      <c r="AH10428"/>
    </row>
    <row r="10429" spans="1:34" x14ac:dyDescent="0.2">
      <c r="A10429"/>
      <c r="J10429"/>
      <c r="AA10429"/>
      <c r="AB10429"/>
      <c r="AC10429"/>
      <c r="AD10429"/>
      <c r="AE10429"/>
      <c r="AF10429"/>
      <c r="AG10429"/>
      <c r="AH10429"/>
    </row>
    <row r="10430" spans="1:34" x14ac:dyDescent="0.2">
      <c r="A10430"/>
      <c r="J10430"/>
      <c r="AA10430"/>
      <c r="AB10430"/>
      <c r="AC10430"/>
      <c r="AD10430"/>
      <c r="AE10430"/>
      <c r="AF10430"/>
      <c r="AG10430"/>
      <c r="AH10430"/>
    </row>
    <row r="10431" spans="1:34" x14ac:dyDescent="0.2">
      <c r="A10431"/>
      <c r="J10431"/>
      <c r="AA10431"/>
      <c r="AB10431"/>
      <c r="AC10431"/>
      <c r="AD10431"/>
      <c r="AE10431"/>
      <c r="AF10431"/>
      <c r="AG10431"/>
      <c r="AH10431"/>
    </row>
    <row r="10432" spans="1:34" x14ac:dyDescent="0.2">
      <c r="A10432"/>
      <c r="J10432"/>
      <c r="AA10432"/>
      <c r="AB10432"/>
      <c r="AC10432"/>
      <c r="AD10432"/>
      <c r="AE10432"/>
      <c r="AF10432"/>
      <c r="AG10432"/>
      <c r="AH10432"/>
    </row>
    <row r="10433" spans="1:34" x14ac:dyDescent="0.2">
      <c r="A10433"/>
      <c r="J10433"/>
      <c r="AA10433"/>
      <c r="AB10433"/>
      <c r="AC10433"/>
      <c r="AD10433"/>
      <c r="AE10433"/>
      <c r="AF10433"/>
      <c r="AG10433"/>
      <c r="AH10433"/>
    </row>
    <row r="10434" spans="1:34" x14ac:dyDescent="0.2">
      <c r="A10434"/>
      <c r="J10434"/>
      <c r="AA10434"/>
      <c r="AB10434"/>
      <c r="AC10434"/>
      <c r="AD10434"/>
      <c r="AE10434"/>
      <c r="AF10434"/>
      <c r="AG10434"/>
      <c r="AH10434"/>
    </row>
    <row r="10435" spans="1:34" x14ac:dyDescent="0.2">
      <c r="A10435"/>
      <c r="J10435"/>
      <c r="AA10435"/>
      <c r="AB10435"/>
      <c r="AC10435"/>
      <c r="AD10435"/>
      <c r="AE10435"/>
      <c r="AF10435"/>
      <c r="AG10435"/>
      <c r="AH10435"/>
    </row>
    <row r="10436" spans="1:34" x14ac:dyDescent="0.2">
      <c r="A10436"/>
      <c r="J10436"/>
      <c r="AA10436"/>
      <c r="AB10436"/>
      <c r="AC10436"/>
      <c r="AD10436"/>
      <c r="AE10436"/>
      <c r="AF10436"/>
      <c r="AG10436"/>
      <c r="AH10436"/>
    </row>
    <row r="10437" spans="1:34" x14ac:dyDescent="0.2">
      <c r="A10437"/>
      <c r="J10437"/>
      <c r="AA10437"/>
      <c r="AB10437"/>
      <c r="AC10437"/>
      <c r="AD10437"/>
      <c r="AE10437"/>
      <c r="AF10437"/>
      <c r="AG10437"/>
      <c r="AH10437"/>
    </row>
    <row r="10438" spans="1:34" x14ac:dyDescent="0.2">
      <c r="A10438"/>
      <c r="J10438"/>
      <c r="AA10438"/>
      <c r="AB10438"/>
      <c r="AC10438"/>
      <c r="AD10438"/>
      <c r="AE10438"/>
      <c r="AF10438"/>
      <c r="AG10438"/>
      <c r="AH10438"/>
    </row>
    <row r="10439" spans="1:34" x14ac:dyDescent="0.2">
      <c r="A10439"/>
      <c r="J10439"/>
      <c r="AA10439"/>
      <c r="AB10439"/>
      <c r="AC10439"/>
      <c r="AD10439"/>
      <c r="AE10439"/>
      <c r="AF10439"/>
      <c r="AG10439"/>
      <c r="AH10439"/>
    </row>
    <row r="10440" spans="1:34" x14ac:dyDescent="0.2">
      <c r="A10440"/>
      <c r="J10440"/>
      <c r="AA10440"/>
      <c r="AB10440"/>
      <c r="AC10440"/>
      <c r="AD10440"/>
      <c r="AE10440"/>
      <c r="AF10440"/>
      <c r="AG10440"/>
      <c r="AH10440"/>
    </row>
    <row r="10441" spans="1:34" x14ac:dyDescent="0.2">
      <c r="A10441"/>
      <c r="J10441"/>
      <c r="AA10441"/>
      <c r="AB10441"/>
      <c r="AC10441"/>
      <c r="AD10441"/>
      <c r="AE10441"/>
      <c r="AF10441"/>
      <c r="AG10441"/>
      <c r="AH10441"/>
    </row>
    <row r="10442" spans="1:34" x14ac:dyDescent="0.2">
      <c r="A10442"/>
      <c r="J10442"/>
      <c r="AA10442"/>
      <c r="AB10442"/>
      <c r="AC10442"/>
      <c r="AD10442"/>
      <c r="AE10442"/>
      <c r="AF10442"/>
      <c r="AG10442"/>
      <c r="AH10442"/>
    </row>
    <row r="10443" spans="1:34" x14ac:dyDescent="0.2">
      <c r="A10443"/>
      <c r="J10443"/>
      <c r="AA10443"/>
      <c r="AB10443"/>
      <c r="AC10443"/>
      <c r="AD10443"/>
      <c r="AE10443"/>
      <c r="AF10443"/>
      <c r="AG10443"/>
      <c r="AH10443"/>
    </row>
    <row r="10444" spans="1:34" x14ac:dyDescent="0.2">
      <c r="A10444"/>
      <c r="J10444"/>
      <c r="AA10444"/>
      <c r="AB10444"/>
      <c r="AC10444"/>
      <c r="AD10444"/>
      <c r="AE10444"/>
      <c r="AF10444"/>
      <c r="AG10444"/>
      <c r="AH10444"/>
    </row>
    <row r="10445" spans="1:34" x14ac:dyDescent="0.2">
      <c r="A10445"/>
      <c r="J10445"/>
      <c r="AA10445"/>
      <c r="AB10445"/>
      <c r="AC10445"/>
      <c r="AD10445"/>
      <c r="AE10445"/>
      <c r="AF10445"/>
      <c r="AG10445"/>
      <c r="AH10445"/>
    </row>
    <row r="10446" spans="1:34" x14ac:dyDescent="0.2">
      <c r="A10446"/>
      <c r="J10446"/>
      <c r="AA10446"/>
      <c r="AB10446"/>
      <c r="AC10446"/>
      <c r="AD10446"/>
      <c r="AE10446"/>
      <c r="AF10446"/>
      <c r="AG10446"/>
      <c r="AH10446"/>
    </row>
    <row r="10447" spans="1:34" x14ac:dyDescent="0.2">
      <c r="A10447"/>
      <c r="J10447"/>
      <c r="AA10447"/>
      <c r="AB10447"/>
      <c r="AC10447"/>
      <c r="AD10447"/>
      <c r="AE10447"/>
      <c r="AF10447"/>
      <c r="AG10447"/>
      <c r="AH10447"/>
    </row>
    <row r="10448" spans="1:34" x14ac:dyDescent="0.2">
      <c r="A10448"/>
      <c r="J10448"/>
      <c r="AA10448"/>
      <c r="AB10448"/>
      <c r="AC10448"/>
      <c r="AD10448"/>
      <c r="AE10448"/>
      <c r="AF10448"/>
      <c r="AG10448"/>
      <c r="AH10448"/>
    </row>
    <row r="10449" spans="1:34" x14ac:dyDescent="0.2">
      <c r="A10449"/>
      <c r="J10449"/>
      <c r="AA10449"/>
      <c r="AB10449"/>
      <c r="AC10449"/>
      <c r="AD10449"/>
      <c r="AE10449"/>
      <c r="AF10449"/>
      <c r="AG10449"/>
      <c r="AH10449"/>
    </row>
    <row r="10450" spans="1:34" x14ac:dyDescent="0.2">
      <c r="A10450"/>
      <c r="J10450"/>
      <c r="AA10450"/>
      <c r="AB10450"/>
      <c r="AC10450"/>
      <c r="AD10450"/>
      <c r="AE10450"/>
      <c r="AF10450"/>
      <c r="AG10450"/>
      <c r="AH10450"/>
    </row>
    <row r="10451" spans="1:34" x14ac:dyDescent="0.2">
      <c r="A10451"/>
      <c r="J10451"/>
      <c r="AA10451"/>
      <c r="AB10451"/>
      <c r="AC10451"/>
      <c r="AD10451"/>
      <c r="AE10451"/>
      <c r="AF10451"/>
      <c r="AG10451"/>
      <c r="AH10451"/>
    </row>
    <row r="10452" spans="1:34" x14ac:dyDescent="0.2">
      <c r="A10452"/>
      <c r="J10452"/>
      <c r="AA10452"/>
      <c r="AB10452"/>
      <c r="AC10452"/>
      <c r="AD10452"/>
      <c r="AE10452"/>
      <c r="AF10452"/>
      <c r="AG10452"/>
      <c r="AH10452"/>
    </row>
    <row r="10453" spans="1:34" x14ac:dyDescent="0.2">
      <c r="A10453"/>
      <c r="J10453"/>
      <c r="AA10453"/>
      <c r="AB10453"/>
      <c r="AC10453"/>
      <c r="AD10453"/>
      <c r="AE10453"/>
      <c r="AF10453"/>
      <c r="AG10453"/>
      <c r="AH10453"/>
    </row>
    <row r="10454" spans="1:34" x14ac:dyDescent="0.2">
      <c r="A10454"/>
      <c r="J10454"/>
      <c r="AA10454"/>
      <c r="AB10454"/>
      <c r="AC10454"/>
      <c r="AD10454"/>
      <c r="AE10454"/>
      <c r="AF10454"/>
      <c r="AG10454"/>
      <c r="AH10454"/>
    </row>
    <row r="10455" spans="1:34" x14ac:dyDescent="0.2">
      <c r="A10455"/>
      <c r="J10455"/>
      <c r="AA10455"/>
      <c r="AB10455"/>
      <c r="AC10455"/>
      <c r="AD10455"/>
      <c r="AE10455"/>
      <c r="AF10455"/>
      <c r="AG10455"/>
      <c r="AH10455"/>
    </row>
    <row r="10456" spans="1:34" x14ac:dyDescent="0.2">
      <c r="A10456"/>
      <c r="J10456"/>
      <c r="AA10456"/>
      <c r="AB10456"/>
      <c r="AC10456"/>
      <c r="AD10456"/>
      <c r="AE10456"/>
      <c r="AF10456"/>
      <c r="AG10456"/>
      <c r="AH10456"/>
    </row>
    <row r="10457" spans="1:34" x14ac:dyDescent="0.2">
      <c r="A10457"/>
      <c r="J10457"/>
      <c r="AA10457"/>
      <c r="AB10457"/>
      <c r="AC10457"/>
      <c r="AD10457"/>
      <c r="AE10457"/>
      <c r="AF10457"/>
      <c r="AG10457"/>
      <c r="AH10457"/>
    </row>
    <row r="10458" spans="1:34" x14ac:dyDescent="0.2">
      <c r="A10458"/>
      <c r="J10458"/>
      <c r="AA10458"/>
      <c r="AB10458"/>
      <c r="AC10458"/>
      <c r="AD10458"/>
      <c r="AE10458"/>
      <c r="AF10458"/>
      <c r="AG10458"/>
      <c r="AH10458"/>
    </row>
    <row r="10459" spans="1:34" x14ac:dyDescent="0.2">
      <c r="A10459"/>
      <c r="J10459"/>
      <c r="AA10459"/>
      <c r="AB10459"/>
      <c r="AC10459"/>
      <c r="AD10459"/>
      <c r="AE10459"/>
      <c r="AF10459"/>
      <c r="AG10459"/>
      <c r="AH10459"/>
    </row>
    <row r="10460" spans="1:34" x14ac:dyDescent="0.2">
      <c r="A10460"/>
      <c r="J10460"/>
      <c r="AA10460"/>
      <c r="AB10460"/>
      <c r="AC10460"/>
      <c r="AD10460"/>
      <c r="AE10460"/>
      <c r="AF10460"/>
      <c r="AG10460"/>
      <c r="AH10460"/>
    </row>
    <row r="10461" spans="1:34" x14ac:dyDescent="0.2">
      <c r="A10461"/>
      <c r="J10461"/>
      <c r="AA10461"/>
      <c r="AB10461"/>
      <c r="AC10461"/>
      <c r="AD10461"/>
      <c r="AE10461"/>
      <c r="AF10461"/>
      <c r="AG10461"/>
      <c r="AH10461"/>
    </row>
    <row r="10462" spans="1:34" x14ac:dyDescent="0.2">
      <c r="A10462"/>
      <c r="J10462"/>
      <c r="AA10462"/>
      <c r="AB10462"/>
      <c r="AC10462"/>
      <c r="AD10462"/>
      <c r="AE10462"/>
      <c r="AF10462"/>
      <c r="AG10462"/>
      <c r="AH10462"/>
    </row>
    <row r="10463" spans="1:34" x14ac:dyDescent="0.2">
      <c r="A10463"/>
      <c r="J10463"/>
      <c r="AA10463"/>
      <c r="AB10463"/>
      <c r="AC10463"/>
      <c r="AD10463"/>
      <c r="AE10463"/>
      <c r="AF10463"/>
      <c r="AG10463"/>
      <c r="AH10463"/>
    </row>
    <row r="10464" spans="1:34" x14ac:dyDescent="0.2">
      <c r="A10464"/>
      <c r="J10464"/>
      <c r="AA10464"/>
      <c r="AB10464"/>
      <c r="AC10464"/>
      <c r="AD10464"/>
      <c r="AE10464"/>
      <c r="AF10464"/>
      <c r="AG10464"/>
      <c r="AH10464"/>
    </row>
    <row r="10465" spans="1:34" x14ac:dyDescent="0.2">
      <c r="A10465"/>
      <c r="J10465"/>
      <c r="AA10465"/>
      <c r="AB10465"/>
      <c r="AC10465"/>
      <c r="AD10465"/>
      <c r="AE10465"/>
      <c r="AF10465"/>
      <c r="AG10465"/>
      <c r="AH10465"/>
    </row>
    <row r="10466" spans="1:34" x14ac:dyDescent="0.2">
      <c r="A10466"/>
      <c r="J10466"/>
      <c r="AA10466"/>
      <c r="AB10466"/>
      <c r="AC10466"/>
      <c r="AD10466"/>
      <c r="AE10466"/>
      <c r="AF10466"/>
      <c r="AG10466"/>
      <c r="AH10466"/>
    </row>
    <row r="10467" spans="1:34" x14ac:dyDescent="0.2">
      <c r="A10467"/>
      <c r="J10467"/>
      <c r="AA10467"/>
      <c r="AB10467"/>
      <c r="AC10467"/>
      <c r="AD10467"/>
      <c r="AE10467"/>
      <c r="AF10467"/>
      <c r="AG10467"/>
      <c r="AH10467"/>
    </row>
    <row r="10468" spans="1:34" x14ac:dyDescent="0.2">
      <c r="A10468"/>
      <c r="J10468"/>
      <c r="AA10468"/>
      <c r="AB10468"/>
      <c r="AC10468"/>
      <c r="AD10468"/>
      <c r="AE10468"/>
      <c r="AF10468"/>
      <c r="AG10468"/>
      <c r="AH10468"/>
    </row>
    <row r="10469" spans="1:34" x14ac:dyDescent="0.2">
      <c r="A10469"/>
      <c r="J10469"/>
      <c r="AA10469"/>
      <c r="AB10469"/>
      <c r="AC10469"/>
      <c r="AD10469"/>
      <c r="AE10469"/>
      <c r="AF10469"/>
      <c r="AG10469"/>
      <c r="AH10469"/>
    </row>
    <row r="10470" spans="1:34" x14ac:dyDescent="0.2">
      <c r="A10470"/>
      <c r="J10470"/>
      <c r="AA10470"/>
      <c r="AB10470"/>
      <c r="AC10470"/>
      <c r="AD10470"/>
      <c r="AE10470"/>
      <c r="AF10470"/>
      <c r="AG10470"/>
      <c r="AH10470"/>
    </row>
    <row r="10471" spans="1:34" x14ac:dyDescent="0.2">
      <c r="A10471"/>
      <c r="J10471"/>
      <c r="AA10471"/>
      <c r="AB10471"/>
      <c r="AC10471"/>
      <c r="AD10471"/>
      <c r="AE10471"/>
      <c r="AF10471"/>
      <c r="AG10471"/>
      <c r="AH10471"/>
    </row>
    <row r="10472" spans="1:34" x14ac:dyDescent="0.2">
      <c r="A10472"/>
      <c r="J10472"/>
      <c r="AA10472"/>
      <c r="AB10472"/>
      <c r="AC10472"/>
      <c r="AD10472"/>
      <c r="AE10472"/>
      <c r="AF10472"/>
      <c r="AG10472"/>
      <c r="AH10472"/>
    </row>
    <row r="10473" spans="1:34" x14ac:dyDescent="0.2">
      <c r="A10473"/>
      <c r="J10473"/>
      <c r="AA10473"/>
      <c r="AB10473"/>
      <c r="AC10473"/>
      <c r="AD10473"/>
      <c r="AE10473"/>
      <c r="AF10473"/>
      <c r="AG10473"/>
      <c r="AH10473"/>
    </row>
    <row r="10474" spans="1:34" x14ac:dyDescent="0.2">
      <c r="A10474"/>
      <c r="J10474"/>
      <c r="AA10474"/>
      <c r="AB10474"/>
      <c r="AC10474"/>
      <c r="AD10474"/>
      <c r="AE10474"/>
      <c r="AF10474"/>
      <c r="AG10474"/>
      <c r="AH10474"/>
    </row>
    <row r="10475" spans="1:34" x14ac:dyDescent="0.2">
      <c r="A10475"/>
      <c r="J10475"/>
      <c r="AA10475"/>
      <c r="AB10475"/>
      <c r="AC10475"/>
      <c r="AD10475"/>
      <c r="AE10475"/>
      <c r="AF10475"/>
      <c r="AG10475"/>
      <c r="AH10475"/>
    </row>
    <row r="10476" spans="1:34" x14ac:dyDescent="0.2">
      <c r="A10476"/>
      <c r="J10476"/>
      <c r="AA10476"/>
      <c r="AB10476"/>
      <c r="AC10476"/>
      <c r="AD10476"/>
      <c r="AE10476"/>
      <c r="AF10476"/>
      <c r="AG10476"/>
      <c r="AH10476"/>
    </row>
    <row r="10477" spans="1:34" x14ac:dyDescent="0.2">
      <c r="A10477"/>
      <c r="J10477"/>
      <c r="AA10477"/>
      <c r="AB10477"/>
      <c r="AC10477"/>
      <c r="AD10477"/>
      <c r="AE10477"/>
      <c r="AF10477"/>
      <c r="AG10477"/>
      <c r="AH10477"/>
    </row>
    <row r="10478" spans="1:34" x14ac:dyDescent="0.2">
      <c r="A10478"/>
      <c r="J10478"/>
      <c r="AA10478"/>
      <c r="AB10478"/>
      <c r="AC10478"/>
      <c r="AD10478"/>
      <c r="AE10478"/>
      <c r="AF10478"/>
      <c r="AG10478"/>
      <c r="AH10478"/>
    </row>
    <row r="10479" spans="1:34" x14ac:dyDescent="0.2">
      <c r="A10479"/>
      <c r="J10479"/>
      <c r="AA10479"/>
      <c r="AB10479"/>
      <c r="AC10479"/>
      <c r="AD10479"/>
      <c r="AE10479"/>
      <c r="AF10479"/>
      <c r="AG10479"/>
      <c r="AH10479"/>
    </row>
    <row r="10480" spans="1:34" x14ac:dyDescent="0.2">
      <c r="A10480"/>
      <c r="J10480"/>
      <c r="AA10480"/>
      <c r="AB10480"/>
      <c r="AC10480"/>
      <c r="AD10480"/>
      <c r="AE10480"/>
      <c r="AF10480"/>
      <c r="AG10480"/>
      <c r="AH10480"/>
    </row>
    <row r="10481" spans="1:34" x14ac:dyDescent="0.2">
      <c r="A10481"/>
      <c r="J10481"/>
      <c r="AA10481"/>
      <c r="AB10481"/>
      <c r="AC10481"/>
      <c r="AD10481"/>
      <c r="AE10481"/>
      <c r="AF10481"/>
      <c r="AG10481"/>
      <c r="AH10481"/>
    </row>
    <row r="10482" spans="1:34" x14ac:dyDescent="0.2">
      <c r="A10482"/>
      <c r="J10482"/>
      <c r="AA10482"/>
      <c r="AB10482"/>
      <c r="AC10482"/>
      <c r="AD10482"/>
      <c r="AE10482"/>
      <c r="AF10482"/>
      <c r="AG10482"/>
      <c r="AH10482"/>
    </row>
    <row r="10483" spans="1:34" x14ac:dyDescent="0.2">
      <c r="A10483"/>
      <c r="J10483"/>
      <c r="AA10483"/>
      <c r="AB10483"/>
      <c r="AC10483"/>
      <c r="AD10483"/>
      <c r="AE10483"/>
      <c r="AF10483"/>
      <c r="AG10483"/>
      <c r="AH10483"/>
    </row>
    <row r="10484" spans="1:34" x14ac:dyDescent="0.2">
      <c r="A10484"/>
      <c r="J10484"/>
      <c r="AA10484"/>
      <c r="AB10484"/>
      <c r="AC10484"/>
      <c r="AD10484"/>
      <c r="AE10484"/>
      <c r="AF10484"/>
      <c r="AG10484"/>
      <c r="AH10484"/>
    </row>
    <row r="10485" spans="1:34" x14ac:dyDescent="0.2">
      <c r="A10485"/>
      <c r="J10485"/>
      <c r="AA10485"/>
      <c r="AB10485"/>
      <c r="AC10485"/>
      <c r="AD10485"/>
      <c r="AE10485"/>
      <c r="AF10485"/>
      <c r="AG10485"/>
      <c r="AH10485"/>
    </row>
    <row r="10486" spans="1:34" x14ac:dyDescent="0.2">
      <c r="A10486"/>
      <c r="J10486"/>
      <c r="AA10486"/>
      <c r="AB10486"/>
      <c r="AC10486"/>
      <c r="AD10486"/>
      <c r="AE10486"/>
      <c r="AF10486"/>
      <c r="AG10486"/>
      <c r="AH10486"/>
    </row>
    <row r="10487" spans="1:34" x14ac:dyDescent="0.2">
      <c r="A10487"/>
      <c r="J10487"/>
      <c r="AA10487"/>
      <c r="AB10487"/>
      <c r="AC10487"/>
      <c r="AD10487"/>
      <c r="AE10487"/>
      <c r="AF10487"/>
      <c r="AG10487"/>
      <c r="AH10487"/>
    </row>
    <row r="10488" spans="1:34" x14ac:dyDescent="0.2">
      <c r="A10488"/>
      <c r="J10488"/>
      <c r="AA10488"/>
      <c r="AB10488"/>
      <c r="AC10488"/>
      <c r="AD10488"/>
      <c r="AE10488"/>
      <c r="AF10488"/>
      <c r="AG10488"/>
      <c r="AH10488"/>
    </row>
    <row r="10489" spans="1:34" x14ac:dyDescent="0.2">
      <c r="A10489"/>
      <c r="J10489"/>
      <c r="AA10489"/>
      <c r="AB10489"/>
      <c r="AC10489"/>
      <c r="AD10489"/>
      <c r="AE10489"/>
      <c r="AF10489"/>
      <c r="AG10489"/>
      <c r="AH10489"/>
    </row>
    <row r="10490" spans="1:34" x14ac:dyDescent="0.2">
      <c r="A10490"/>
      <c r="J10490"/>
      <c r="AA10490"/>
      <c r="AB10490"/>
      <c r="AC10490"/>
      <c r="AD10490"/>
      <c r="AE10490"/>
      <c r="AF10490"/>
      <c r="AG10490"/>
      <c r="AH10490"/>
    </row>
    <row r="10491" spans="1:34" x14ac:dyDescent="0.2">
      <c r="A10491"/>
      <c r="J10491"/>
      <c r="AA10491"/>
      <c r="AB10491"/>
      <c r="AC10491"/>
      <c r="AD10491"/>
      <c r="AE10491"/>
      <c r="AF10491"/>
      <c r="AG10491"/>
      <c r="AH10491"/>
    </row>
    <row r="10492" spans="1:34" x14ac:dyDescent="0.2">
      <c r="A10492"/>
      <c r="J10492"/>
      <c r="AA10492"/>
      <c r="AB10492"/>
      <c r="AC10492"/>
      <c r="AD10492"/>
      <c r="AE10492"/>
      <c r="AF10492"/>
      <c r="AG10492"/>
      <c r="AH10492"/>
    </row>
    <row r="10493" spans="1:34" x14ac:dyDescent="0.2">
      <c r="A10493"/>
      <c r="J10493"/>
      <c r="AA10493"/>
      <c r="AB10493"/>
      <c r="AC10493"/>
      <c r="AD10493"/>
      <c r="AE10493"/>
      <c r="AF10493"/>
      <c r="AG10493"/>
      <c r="AH10493"/>
    </row>
    <row r="10494" spans="1:34" x14ac:dyDescent="0.2">
      <c r="A10494"/>
      <c r="J10494"/>
      <c r="AA10494"/>
      <c r="AB10494"/>
      <c r="AC10494"/>
      <c r="AD10494"/>
      <c r="AE10494"/>
      <c r="AF10494"/>
      <c r="AG10494"/>
      <c r="AH10494"/>
    </row>
    <row r="10495" spans="1:34" x14ac:dyDescent="0.2">
      <c r="A10495"/>
      <c r="J10495"/>
      <c r="AA10495"/>
      <c r="AB10495"/>
      <c r="AC10495"/>
      <c r="AD10495"/>
      <c r="AE10495"/>
      <c r="AF10495"/>
      <c r="AG10495"/>
      <c r="AH10495"/>
    </row>
    <row r="10496" spans="1:34" x14ac:dyDescent="0.2">
      <c r="A10496"/>
      <c r="J10496"/>
      <c r="AA10496"/>
      <c r="AB10496"/>
      <c r="AC10496"/>
      <c r="AD10496"/>
      <c r="AE10496"/>
      <c r="AF10496"/>
      <c r="AG10496"/>
      <c r="AH10496"/>
    </row>
    <row r="10497" spans="1:34" x14ac:dyDescent="0.2">
      <c r="A10497"/>
      <c r="J10497"/>
      <c r="AA10497"/>
      <c r="AB10497"/>
      <c r="AC10497"/>
      <c r="AD10497"/>
      <c r="AE10497"/>
      <c r="AF10497"/>
      <c r="AG10497"/>
      <c r="AH10497"/>
    </row>
    <row r="10498" spans="1:34" x14ac:dyDescent="0.2">
      <c r="A10498"/>
      <c r="J10498"/>
      <c r="AA10498"/>
      <c r="AB10498"/>
      <c r="AC10498"/>
      <c r="AD10498"/>
      <c r="AE10498"/>
      <c r="AF10498"/>
      <c r="AG10498"/>
      <c r="AH10498"/>
    </row>
    <row r="10499" spans="1:34" x14ac:dyDescent="0.2">
      <c r="A10499"/>
      <c r="J10499"/>
      <c r="AA10499"/>
      <c r="AB10499"/>
      <c r="AC10499"/>
      <c r="AD10499"/>
      <c r="AE10499"/>
      <c r="AF10499"/>
      <c r="AG10499"/>
      <c r="AH10499"/>
    </row>
    <row r="10500" spans="1:34" x14ac:dyDescent="0.2">
      <c r="A10500"/>
      <c r="J10500"/>
      <c r="AA10500"/>
      <c r="AB10500"/>
      <c r="AC10500"/>
      <c r="AD10500"/>
      <c r="AE10500"/>
      <c r="AF10500"/>
      <c r="AG10500"/>
      <c r="AH10500"/>
    </row>
    <row r="10501" spans="1:34" x14ac:dyDescent="0.2">
      <c r="A10501"/>
      <c r="J10501"/>
      <c r="AA10501"/>
      <c r="AB10501"/>
      <c r="AC10501"/>
      <c r="AD10501"/>
      <c r="AE10501"/>
      <c r="AF10501"/>
      <c r="AG10501"/>
      <c r="AH10501"/>
    </row>
    <row r="10502" spans="1:34" x14ac:dyDescent="0.2">
      <c r="A10502"/>
      <c r="J10502"/>
      <c r="AA10502"/>
      <c r="AB10502"/>
      <c r="AC10502"/>
      <c r="AD10502"/>
      <c r="AE10502"/>
      <c r="AF10502"/>
      <c r="AG10502"/>
      <c r="AH10502"/>
    </row>
    <row r="10503" spans="1:34" x14ac:dyDescent="0.2">
      <c r="A10503"/>
      <c r="J10503"/>
      <c r="AA10503"/>
      <c r="AB10503"/>
      <c r="AC10503"/>
      <c r="AD10503"/>
      <c r="AE10503"/>
      <c r="AF10503"/>
      <c r="AG10503"/>
      <c r="AH10503"/>
    </row>
    <row r="10504" spans="1:34" x14ac:dyDescent="0.2">
      <c r="A10504"/>
      <c r="J10504"/>
      <c r="AA10504"/>
      <c r="AB10504"/>
      <c r="AC10504"/>
      <c r="AD10504"/>
      <c r="AE10504"/>
      <c r="AF10504"/>
      <c r="AG10504"/>
      <c r="AH10504"/>
    </row>
    <row r="10505" spans="1:34" x14ac:dyDescent="0.2">
      <c r="A10505"/>
      <c r="J10505"/>
      <c r="AA10505"/>
      <c r="AB10505"/>
      <c r="AC10505"/>
      <c r="AD10505"/>
      <c r="AE10505"/>
      <c r="AF10505"/>
      <c r="AG10505"/>
      <c r="AH10505"/>
    </row>
    <row r="10506" spans="1:34" x14ac:dyDescent="0.2">
      <c r="A10506"/>
      <c r="J10506"/>
      <c r="AA10506"/>
      <c r="AB10506"/>
      <c r="AC10506"/>
      <c r="AD10506"/>
      <c r="AE10506"/>
      <c r="AF10506"/>
      <c r="AG10506"/>
      <c r="AH10506"/>
    </row>
    <row r="10507" spans="1:34" x14ac:dyDescent="0.2">
      <c r="A10507"/>
      <c r="J10507"/>
      <c r="AA10507"/>
      <c r="AB10507"/>
      <c r="AC10507"/>
      <c r="AD10507"/>
      <c r="AE10507"/>
      <c r="AF10507"/>
      <c r="AG10507"/>
      <c r="AH10507"/>
    </row>
    <row r="10508" spans="1:34" x14ac:dyDescent="0.2">
      <c r="A10508"/>
      <c r="J10508"/>
      <c r="AA10508"/>
      <c r="AB10508"/>
      <c r="AC10508"/>
      <c r="AD10508"/>
      <c r="AE10508"/>
      <c r="AF10508"/>
      <c r="AG10508"/>
      <c r="AH10508"/>
    </row>
    <row r="10509" spans="1:34" x14ac:dyDescent="0.2">
      <c r="A10509"/>
      <c r="J10509"/>
      <c r="AA10509"/>
      <c r="AB10509"/>
      <c r="AC10509"/>
      <c r="AD10509"/>
      <c r="AE10509"/>
      <c r="AF10509"/>
      <c r="AG10509"/>
      <c r="AH10509"/>
    </row>
    <row r="10510" spans="1:34" x14ac:dyDescent="0.2">
      <c r="A10510"/>
      <c r="J10510"/>
      <c r="AA10510"/>
      <c r="AB10510"/>
      <c r="AC10510"/>
      <c r="AD10510"/>
      <c r="AE10510"/>
      <c r="AF10510"/>
      <c r="AG10510"/>
      <c r="AH10510"/>
    </row>
    <row r="10511" spans="1:34" x14ac:dyDescent="0.2">
      <c r="A10511"/>
      <c r="J10511"/>
      <c r="AA10511"/>
      <c r="AB10511"/>
      <c r="AC10511"/>
      <c r="AD10511"/>
      <c r="AE10511"/>
      <c r="AF10511"/>
      <c r="AG10511"/>
      <c r="AH10511"/>
    </row>
    <row r="10512" spans="1:34" x14ac:dyDescent="0.2">
      <c r="A10512"/>
      <c r="J10512"/>
      <c r="AA10512"/>
      <c r="AB10512"/>
      <c r="AC10512"/>
      <c r="AD10512"/>
      <c r="AE10512"/>
      <c r="AF10512"/>
      <c r="AG10512"/>
      <c r="AH10512"/>
    </row>
    <row r="10513" spans="1:34" x14ac:dyDescent="0.2">
      <c r="A10513"/>
      <c r="J10513"/>
      <c r="AA10513"/>
      <c r="AB10513"/>
      <c r="AC10513"/>
      <c r="AD10513"/>
      <c r="AE10513"/>
      <c r="AF10513"/>
      <c r="AG10513"/>
      <c r="AH10513"/>
    </row>
    <row r="10514" spans="1:34" x14ac:dyDescent="0.2">
      <c r="A10514"/>
      <c r="J10514"/>
      <c r="AA10514"/>
      <c r="AB10514"/>
      <c r="AC10514"/>
      <c r="AD10514"/>
      <c r="AE10514"/>
      <c r="AF10514"/>
      <c r="AG10514"/>
      <c r="AH10514"/>
    </row>
    <row r="10515" spans="1:34" x14ac:dyDescent="0.2">
      <c r="A10515"/>
      <c r="J10515"/>
      <c r="AA10515"/>
      <c r="AB10515"/>
      <c r="AC10515"/>
      <c r="AD10515"/>
      <c r="AE10515"/>
      <c r="AF10515"/>
      <c r="AG10515"/>
      <c r="AH10515"/>
    </row>
    <row r="10516" spans="1:34" x14ac:dyDescent="0.2">
      <c r="A10516"/>
      <c r="J10516"/>
      <c r="AA10516"/>
      <c r="AB10516"/>
      <c r="AC10516"/>
      <c r="AD10516"/>
      <c r="AE10516"/>
      <c r="AF10516"/>
      <c r="AG10516"/>
      <c r="AH10516"/>
    </row>
    <row r="10517" spans="1:34" x14ac:dyDescent="0.2">
      <c r="A10517"/>
      <c r="J10517"/>
      <c r="AA10517"/>
      <c r="AB10517"/>
      <c r="AC10517"/>
      <c r="AD10517"/>
      <c r="AE10517"/>
      <c r="AF10517"/>
      <c r="AG10517"/>
      <c r="AH10517"/>
    </row>
    <row r="10518" spans="1:34" x14ac:dyDescent="0.2">
      <c r="A10518"/>
      <c r="J10518"/>
      <c r="AA10518"/>
      <c r="AB10518"/>
      <c r="AC10518"/>
      <c r="AD10518"/>
      <c r="AE10518"/>
      <c r="AF10518"/>
      <c r="AG10518"/>
      <c r="AH10518"/>
    </row>
    <row r="10519" spans="1:34" x14ac:dyDescent="0.2">
      <c r="A10519"/>
      <c r="J10519"/>
      <c r="AA10519"/>
      <c r="AB10519"/>
      <c r="AC10519"/>
      <c r="AD10519"/>
      <c r="AE10519"/>
      <c r="AF10519"/>
      <c r="AG10519"/>
      <c r="AH10519"/>
    </row>
    <row r="10520" spans="1:34" x14ac:dyDescent="0.2">
      <c r="A10520"/>
      <c r="J10520"/>
      <c r="AA10520"/>
      <c r="AB10520"/>
      <c r="AC10520"/>
      <c r="AD10520"/>
      <c r="AE10520"/>
      <c r="AF10520"/>
      <c r="AG10520"/>
      <c r="AH10520"/>
    </row>
    <row r="10521" spans="1:34" x14ac:dyDescent="0.2">
      <c r="A10521"/>
      <c r="J10521"/>
      <c r="AA10521"/>
      <c r="AB10521"/>
      <c r="AC10521"/>
      <c r="AD10521"/>
      <c r="AE10521"/>
      <c r="AF10521"/>
      <c r="AG10521"/>
      <c r="AH10521"/>
    </row>
    <row r="10522" spans="1:34" x14ac:dyDescent="0.2">
      <c r="A10522"/>
      <c r="J10522"/>
      <c r="AA10522"/>
      <c r="AB10522"/>
      <c r="AC10522"/>
      <c r="AD10522"/>
      <c r="AE10522"/>
      <c r="AF10522"/>
      <c r="AG10522"/>
      <c r="AH10522"/>
    </row>
    <row r="10523" spans="1:34" x14ac:dyDescent="0.2">
      <c r="A10523"/>
      <c r="J10523"/>
      <c r="AA10523"/>
      <c r="AB10523"/>
      <c r="AC10523"/>
      <c r="AD10523"/>
      <c r="AE10523"/>
      <c r="AF10523"/>
      <c r="AG10523"/>
      <c r="AH10523"/>
    </row>
    <row r="10524" spans="1:34" x14ac:dyDescent="0.2">
      <c r="A10524"/>
      <c r="J10524"/>
      <c r="AA10524"/>
      <c r="AB10524"/>
      <c r="AC10524"/>
      <c r="AD10524"/>
      <c r="AE10524"/>
      <c r="AF10524"/>
      <c r="AG10524"/>
      <c r="AH10524"/>
    </row>
    <row r="10525" spans="1:34" x14ac:dyDescent="0.2">
      <c r="A10525"/>
      <c r="J10525"/>
      <c r="AA10525"/>
      <c r="AB10525"/>
      <c r="AC10525"/>
      <c r="AD10525"/>
      <c r="AE10525"/>
      <c r="AF10525"/>
      <c r="AG10525"/>
      <c r="AH10525"/>
    </row>
    <row r="10526" spans="1:34" x14ac:dyDescent="0.2">
      <c r="A10526"/>
      <c r="J10526"/>
      <c r="AA10526"/>
      <c r="AB10526"/>
      <c r="AC10526"/>
      <c r="AD10526"/>
      <c r="AE10526"/>
      <c r="AF10526"/>
      <c r="AG10526"/>
      <c r="AH10526"/>
    </row>
    <row r="10527" spans="1:34" x14ac:dyDescent="0.2">
      <c r="A10527"/>
      <c r="J10527"/>
      <c r="AA10527"/>
      <c r="AB10527"/>
      <c r="AC10527"/>
      <c r="AD10527"/>
      <c r="AE10527"/>
      <c r="AF10527"/>
      <c r="AG10527"/>
      <c r="AH10527"/>
    </row>
    <row r="10528" spans="1:34" x14ac:dyDescent="0.2">
      <c r="A10528"/>
      <c r="J10528"/>
      <c r="AA10528"/>
      <c r="AB10528"/>
      <c r="AC10528"/>
      <c r="AD10528"/>
      <c r="AE10528"/>
      <c r="AF10528"/>
      <c r="AG10528"/>
      <c r="AH10528"/>
    </row>
    <row r="10529" spans="1:34" x14ac:dyDescent="0.2">
      <c r="A10529"/>
      <c r="J10529"/>
      <c r="AA10529"/>
      <c r="AB10529"/>
      <c r="AC10529"/>
      <c r="AD10529"/>
      <c r="AE10529"/>
      <c r="AF10529"/>
      <c r="AG10529"/>
      <c r="AH10529"/>
    </row>
    <row r="10530" spans="1:34" x14ac:dyDescent="0.2">
      <c r="A10530"/>
      <c r="J10530"/>
      <c r="AA10530"/>
      <c r="AB10530"/>
      <c r="AC10530"/>
      <c r="AD10530"/>
      <c r="AE10530"/>
      <c r="AF10530"/>
      <c r="AG10530"/>
      <c r="AH10530"/>
    </row>
    <row r="10531" spans="1:34" x14ac:dyDescent="0.2">
      <c r="A10531"/>
      <c r="J10531"/>
      <c r="AA10531"/>
      <c r="AB10531"/>
      <c r="AC10531"/>
      <c r="AD10531"/>
      <c r="AE10531"/>
      <c r="AF10531"/>
      <c r="AG10531"/>
      <c r="AH10531"/>
    </row>
    <row r="10532" spans="1:34" x14ac:dyDescent="0.2">
      <c r="A10532"/>
      <c r="J10532"/>
      <c r="AA10532"/>
      <c r="AB10532"/>
      <c r="AC10532"/>
      <c r="AD10532"/>
      <c r="AE10532"/>
      <c r="AF10532"/>
      <c r="AG10532"/>
      <c r="AH10532"/>
    </row>
    <row r="10533" spans="1:34" x14ac:dyDescent="0.2">
      <c r="A10533"/>
      <c r="J10533"/>
      <c r="AA10533"/>
      <c r="AB10533"/>
      <c r="AC10533"/>
      <c r="AD10533"/>
      <c r="AE10533"/>
      <c r="AF10533"/>
      <c r="AG10533"/>
      <c r="AH10533"/>
    </row>
    <row r="10534" spans="1:34" x14ac:dyDescent="0.2">
      <c r="A10534"/>
      <c r="J10534"/>
      <c r="AA10534"/>
      <c r="AB10534"/>
      <c r="AC10534"/>
      <c r="AD10534"/>
      <c r="AE10534"/>
      <c r="AF10534"/>
      <c r="AG10534"/>
      <c r="AH10534"/>
    </row>
    <row r="10535" spans="1:34" x14ac:dyDescent="0.2">
      <c r="A10535"/>
      <c r="J10535"/>
      <c r="AA10535"/>
      <c r="AB10535"/>
      <c r="AC10535"/>
      <c r="AD10535"/>
      <c r="AE10535"/>
      <c r="AF10535"/>
      <c r="AG10535"/>
      <c r="AH10535"/>
    </row>
    <row r="10536" spans="1:34" x14ac:dyDescent="0.2">
      <c r="A10536"/>
      <c r="J10536"/>
      <c r="AA10536"/>
      <c r="AB10536"/>
      <c r="AC10536"/>
      <c r="AD10536"/>
      <c r="AE10536"/>
      <c r="AF10536"/>
      <c r="AG10536"/>
      <c r="AH10536"/>
    </row>
    <row r="10537" spans="1:34" x14ac:dyDescent="0.2">
      <c r="A10537"/>
      <c r="J10537"/>
      <c r="AA10537"/>
      <c r="AB10537"/>
      <c r="AC10537"/>
      <c r="AD10537"/>
      <c r="AE10537"/>
      <c r="AF10537"/>
      <c r="AG10537"/>
      <c r="AH10537"/>
    </row>
    <row r="10538" spans="1:34" x14ac:dyDescent="0.2">
      <c r="A10538"/>
      <c r="J10538"/>
      <c r="AA10538"/>
      <c r="AB10538"/>
      <c r="AC10538"/>
      <c r="AD10538"/>
      <c r="AE10538"/>
      <c r="AF10538"/>
      <c r="AG10538"/>
      <c r="AH10538"/>
    </row>
    <row r="10539" spans="1:34" x14ac:dyDescent="0.2">
      <c r="A10539"/>
      <c r="J10539"/>
      <c r="AA10539"/>
      <c r="AB10539"/>
      <c r="AC10539"/>
      <c r="AD10539"/>
      <c r="AE10539"/>
      <c r="AF10539"/>
      <c r="AG10539"/>
      <c r="AH10539"/>
    </row>
    <row r="10540" spans="1:34" x14ac:dyDescent="0.2">
      <c r="A10540"/>
      <c r="J10540"/>
      <c r="AA10540"/>
      <c r="AB10540"/>
      <c r="AC10540"/>
      <c r="AD10540"/>
      <c r="AE10540"/>
      <c r="AF10540"/>
      <c r="AG10540"/>
      <c r="AH10540"/>
    </row>
    <row r="10541" spans="1:34" x14ac:dyDescent="0.2">
      <c r="A10541"/>
      <c r="J10541"/>
      <c r="AA10541"/>
      <c r="AB10541"/>
      <c r="AC10541"/>
      <c r="AD10541"/>
      <c r="AE10541"/>
      <c r="AF10541"/>
      <c r="AG10541"/>
      <c r="AH10541"/>
    </row>
    <row r="10542" spans="1:34" x14ac:dyDescent="0.2">
      <c r="A10542"/>
      <c r="J10542"/>
      <c r="AA10542"/>
      <c r="AB10542"/>
      <c r="AC10542"/>
      <c r="AD10542"/>
      <c r="AE10542"/>
      <c r="AF10542"/>
      <c r="AG10542"/>
      <c r="AH10542"/>
    </row>
    <row r="10543" spans="1:34" x14ac:dyDescent="0.2">
      <c r="A10543"/>
      <c r="J10543"/>
      <c r="AA10543"/>
      <c r="AB10543"/>
      <c r="AC10543"/>
      <c r="AD10543"/>
      <c r="AE10543"/>
      <c r="AF10543"/>
      <c r="AG10543"/>
      <c r="AH10543"/>
    </row>
    <row r="10544" spans="1:34" x14ac:dyDescent="0.2">
      <c r="A10544"/>
      <c r="J10544"/>
      <c r="AA10544"/>
      <c r="AB10544"/>
      <c r="AC10544"/>
      <c r="AD10544"/>
      <c r="AE10544"/>
      <c r="AF10544"/>
      <c r="AG10544"/>
      <c r="AH10544"/>
    </row>
    <row r="10545" spans="1:34" x14ac:dyDescent="0.2">
      <c r="A10545"/>
      <c r="J10545"/>
      <c r="AA10545"/>
      <c r="AB10545"/>
      <c r="AC10545"/>
      <c r="AD10545"/>
      <c r="AE10545"/>
      <c r="AF10545"/>
      <c r="AG10545"/>
      <c r="AH10545"/>
    </row>
    <row r="10546" spans="1:34" x14ac:dyDescent="0.2">
      <c r="A10546"/>
      <c r="J10546"/>
      <c r="AA10546"/>
      <c r="AB10546"/>
      <c r="AC10546"/>
      <c r="AD10546"/>
      <c r="AE10546"/>
      <c r="AF10546"/>
      <c r="AG10546"/>
      <c r="AH10546"/>
    </row>
    <row r="10547" spans="1:34" x14ac:dyDescent="0.2">
      <c r="A10547"/>
      <c r="J10547"/>
      <c r="AA10547"/>
      <c r="AB10547"/>
      <c r="AC10547"/>
      <c r="AD10547"/>
      <c r="AE10547"/>
      <c r="AF10547"/>
      <c r="AG10547"/>
      <c r="AH10547"/>
    </row>
    <row r="10548" spans="1:34" x14ac:dyDescent="0.2">
      <c r="A10548"/>
      <c r="J10548"/>
      <c r="AA10548"/>
      <c r="AB10548"/>
      <c r="AC10548"/>
      <c r="AD10548"/>
      <c r="AE10548"/>
      <c r="AF10548"/>
      <c r="AG10548"/>
      <c r="AH10548"/>
    </row>
    <row r="10549" spans="1:34" x14ac:dyDescent="0.2">
      <c r="A10549"/>
      <c r="J10549"/>
      <c r="AA10549"/>
      <c r="AB10549"/>
      <c r="AC10549"/>
      <c r="AD10549"/>
      <c r="AE10549"/>
      <c r="AF10549"/>
      <c r="AG10549"/>
      <c r="AH10549"/>
    </row>
    <row r="10550" spans="1:34" x14ac:dyDescent="0.2">
      <c r="A10550"/>
      <c r="J10550"/>
      <c r="AA10550"/>
      <c r="AB10550"/>
      <c r="AC10550"/>
      <c r="AD10550"/>
      <c r="AE10550"/>
      <c r="AF10550"/>
      <c r="AG10550"/>
      <c r="AH10550"/>
    </row>
    <row r="10551" spans="1:34" x14ac:dyDescent="0.2">
      <c r="A10551"/>
      <c r="J10551"/>
      <c r="AA10551"/>
      <c r="AB10551"/>
      <c r="AC10551"/>
      <c r="AD10551"/>
      <c r="AE10551"/>
      <c r="AF10551"/>
      <c r="AG10551"/>
      <c r="AH10551"/>
    </row>
    <row r="10552" spans="1:34" x14ac:dyDescent="0.2">
      <c r="A10552"/>
      <c r="J10552"/>
      <c r="AA10552"/>
      <c r="AB10552"/>
      <c r="AC10552"/>
      <c r="AD10552"/>
      <c r="AE10552"/>
      <c r="AF10552"/>
      <c r="AG10552"/>
      <c r="AH10552"/>
    </row>
    <row r="10553" spans="1:34" x14ac:dyDescent="0.2">
      <c r="A10553"/>
      <c r="J10553"/>
      <c r="AA10553"/>
      <c r="AB10553"/>
      <c r="AC10553"/>
      <c r="AD10553"/>
      <c r="AE10553"/>
      <c r="AF10553"/>
      <c r="AG10553"/>
      <c r="AH10553"/>
    </row>
    <row r="10554" spans="1:34" x14ac:dyDescent="0.2">
      <c r="A10554"/>
      <c r="J10554"/>
      <c r="AA10554"/>
      <c r="AB10554"/>
      <c r="AC10554"/>
      <c r="AD10554"/>
      <c r="AE10554"/>
      <c r="AF10554"/>
      <c r="AG10554"/>
      <c r="AH10554"/>
    </row>
    <row r="10555" spans="1:34" x14ac:dyDescent="0.2">
      <c r="A10555"/>
      <c r="J10555"/>
      <c r="AA10555"/>
      <c r="AB10555"/>
      <c r="AC10555"/>
      <c r="AD10555"/>
      <c r="AE10555"/>
      <c r="AF10555"/>
      <c r="AG10555"/>
      <c r="AH10555"/>
    </row>
    <row r="10556" spans="1:34" x14ac:dyDescent="0.2">
      <c r="A10556"/>
      <c r="J10556"/>
      <c r="AA10556"/>
      <c r="AB10556"/>
      <c r="AC10556"/>
      <c r="AD10556"/>
      <c r="AE10556"/>
      <c r="AF10556"/>
      <c r="AG10556"/>
      <c r="AH10556"/>
    </row>
    <row r="10557" spans="1:34" x14ac:dyDescent="0.2">
      <c r="A10557"/>
      <c r="J10557"/>
      <c r="AA10557"/>
      <c r="AB10557"/>
      <c r="AC10557"/>
      <c r="AD10557"/>
      <c r="AE10557"/>
      <c r="AF10557"/>
      <c r="AG10557"/>
      <c r="AH10557"/>
    </row>
    <row r="10558" spans="1:34" x14ac:dyDescent="0.2">
      <c r="A10558"/>
      <c r="J10558"/>
      <c r="AA10558"/>
      <c r="AB10558"/>
      <c r="AC10558"/>
      <c r="AD10558"/>
      <c r="AE10558"/>
      <c r="AF10558"/>
      <c r="AG10558"/>
      <c r="AH10558"/>
    </row>
    <row r="10559" spans="1:34" x14ac:dyDescent="0.2">
      <c r="A10559"/>
      <c r="J10559"/>
      <c r="AA10559"/>
      <c r="AB10559"/>
      <c r="AC10559"/>
      <c r="AD10559"/>
      <c r="AE10559"/>
      <c r="AF10559"/>
      <c r="AG10559"/>
      <c r="AH10559"/>
    </row>
    <row r="10560" spans="1:34" x14ac:dyDescent="0.2">
      <c r="A10560"/>
      <c r="J10560"/>
      <c r="AA10560"/>
      <c r="AB10560"/>
      <c r="AC10560"/>
      <c r="AD10560"/>
      <c r="AE10560"/>
      <c r="AF10560"/>
      <c r="AG10560"/>
      <c r="AH10560"/>
    </row>
    <row r="10561" spans="1:34" x14ac:dyDescent="0.2">
      <c r="A10561"/>
      <c r="J10561"/>
      <c r="AA10561"/>
      <c r="AB10561"/>
      <c r="AC10561"/>
      <c r="AD10561"/>
      <c r="AE10561"/>
      <c r="AF10561"/>
      <c r="AG10561"/>
      <c r="AH10561"/>
    </row>
    <row r="10562" spans="1:34" x14ac:dyDescent="0.2">
      <c r="A10562"/>
      <c r="J10562"/>
      <c r="AA10562"/>
      <c r="AB10562"/>
      <c r="AC10562"/>
      <c r="AD10562"/>
      <c r="AE10562"/>
      <c r="AF10562"/>
      <c r="AG10562"/>
      <c r="AH10562"/>
    </row>
    <row r="10563" spans="1:34" x14ac:dyDescent="0.2">
      <c r="A10563"/>
      <c r="J10563"/>
      <c r="AA10563"/>
      <c r="AB10563"/>
      <c r="AC10563"/>
      <c r="AD10563"/>
      <c r="AE10563"/>
      <c r="AF10563"/>
      <c r="AG10563"/>
      <c r="AH10563"/>
    </row>
    <row r="10564" spans="1:34" x14ac:dyDescent="0.2">
      <c r="A10564"/>
      <c r="J10564"/>
      <c r="AA10564"/>
      <c r="AB10564"/>
      <c r="AC10564"/>
      <c r="AD10564"/>
      <c r="AE10564"/>
      <c r="AF10564"/>
      <c r="AG10564"/>
      <c r="AH10564"/>
    </row>
    <row r="10565" spans="1:34" x14ac:dyDescent="0.2">
      <c r="A10565"/>
      <c r="J10565"/>
      <c r="AA10565"/>
      <c r="AB10565"/>
      <c r="AC10565"/>
      <c r="AD10565"/>
      <c r="AE10565"/>
      <c r="AF10565"/>
      <c r="AG10565"/>
      <c r="AH10565"/>
    </row>
    <row r="10566" spans="1:34" x14ac:dyDescent="0.2">
      <c r="A10566"/>
      <c r="J10566"/>
      <c r="AA10566"/>
      <c r="AB10566"/>
      <c r="AC10566"/>
      <c r="AD10566"/>
      <c r="AE10566"/>
      <c r="AF10566"/>
      <c r="AG10566"/>
      <c r="AH10566"/>
    </row>
    <row r="10567" spans="1:34" x14ac:dyDescent="0.2">
      <c r="A10567"/>
      <c r="J10567"/>
      <c r="AA10567"/>
      <c r="AB10567"/>
      <c r="AC10567"/>
      <c r="AD10567"/>
      <c r="AE10567"/>
      <c r="AF10567"/>
      <c r="AG10567"/>
      <c r="AH10567"/>
    </row>
    <row r="10568" spans="1:34" x14ac:dyDescent="0.2">
      <c r="A10568"/>
      <c r="J10568"/>
      <c r="AA10568"/>
      <c r="AB10568"/>
      <c r="AC10568"/>
      <c r="AD10568"/>
      <c r="AE10568"/>
      <c r="AF10568"/>
      <c r="AG10568"/>
      <c r="AH10568"/>
    </row>
    <row r="10569" spans="1:34" x14ac:dyDescent="0.2">
      <c r="A10569"/>
      <c r="J10569"/>
      <c r="AA10569"/>
      <c r="AB10569"/>
      <c r="AC10569"/>
      <c r="AD10569"/>
      <c r="AE10569"/>
      <c r="AF10569"/>
      <c r="AG10569"/>
      <c r="AH10569"/>
    </row>
    <row r="10570" spans="1:34" x14ac:dyDescent="0.2">
      <c r="A10570"/>
      <c r="J10570"/>
      <c r="AA10570"/>
      <c r="AB10570"/>
      <c r="AC10570"/>
      <c r="AD10570"/>
      <c r="AE10570"/>
      <c r="AF10570"/>
      <c r="AG10570"/>
      <c r="AH10570"/>
    </row>
    <row r="10571" spans="1:34" x14ac:dyDescent="0.2">
      <c r="A10571"/>
      <c r="J10571"/>
      <c r="AA10571"/>
      <c r="AB10571"/>
      <c r="AC10571"/>
      <c r="AD10571"/>
      <c r="AE10571"/>
      <c r="AF10571"/>
      <c r="AG10571"/>
      <c r="AH10571"/>
    </row>
    <row r="10572" spans="1:34" x14ac:dyDescent="0.2">
      <c r="A10572"/>
      <c r="J10572"/>
      <c r="AA10572"/>
      <c r="AB10572"/>
      <c r="AC10572"/>
      <c r="AD10572"/>
      <c r="AE10572"/>
      <c r="AF10572"/>
      <c r="AG10572"/>
      <c r="AH10572"/>
    </row>
    <row r="10573" spans="1:34" x14ac:dyDescent="0.2">
      <c r="A10573"/>
      <c r="J10573"/>
      <c r="AA10573"/>
      <c r="AB10573"/>
      <c r="AC10573"/>
      <c r="AD10573"/>
      <c r="AE10573"/>
      <c r="AF10573"/>
      <c r="AG10573"/>
      <c r="AH10573"/>
    </row>
    <row r="10574" spans="1:34" x14ac:dyDescent="0.2">
      <c r="A10574"/>
      <c r="J10574"/>
      <c r="AA10574"/>
      <c r="AB10574"/>
      <c r="AC10574"/>
      <c r="AD10574"/>
      <c r="AE10574"/>
      <c r="AF10574"/>
      <c r="AG10574"/>
      <c r="AH10574"/>
    </row>
    <row r="10575" spans="1:34" x14ac:dyDescent="0.2">
      <c r="A10575"/>
      <c r="J10575"/>
      <c r="AA10575"/>
      <c r="AB10575"/>
      <c r="AC10575"/>
      <c r="AD10575"/>
      <c r="AE10575"/>
      <c r="AF10575"/>
      <c r="AG10575"/>
      <c r="AH10575"/>
    </row>
    <row r="10576" spans="1:34" x14ac:dyDescent="0.2">
      <c r="A10576"/>
      <c r="J10576"/>
      <c r="AA10576"/>
      <c r="AB10576"/>
      <c r="AC10576"/>
      <c r="AD10576"/>
      <c r="AE10576"/>
      <c r="AF10576"/>
      <c r="AG10576"/>
      <c r="AH10576"/>
    </row>
    <row r="10577" spans="1:34" x14ac:dyDescent="0.2">
      <c r="A10577"/>
      <c r="J10577"/>
      <c r="AA10577"/>
      <c r="AB10577"/>
      <c r="AC10577"/>
      <c r="AD10577"/>
      <c r="AE10577"/>
      <c r="AF10577"/>
      <c r="AG10577"/>
      <c r="AH10577"/>
    </row>
    <row r="10578" spans="1:34" x14ac:dyDescent="0.2">
      <c r="A10578"/>
      <c r="J10578"/>
      <c r="AA10578"/>
      <c r="AB10578"/>
      <c r="AC10578"/>
      <c r="AD10578"/>
      <c r="AE10578"/>
      <c r="AF10578"/>
      <c r="AG10578"/>
      <c r="AH10578"/>
    </row>
    <row r="10579" spans="1:34" x14ac:dyDescent="0.2">
      <c r="A10579"/>
      <c r="J10579"/>
      <c r="AA10579"/>
      <c r="AB10579"/>
      <c r="AC10579"/>
      <c r="AD10579"/>
      <c r="AE10579"/>
      <c r="AF10579"/>
      <c r="AG10579"/>
      <c r="AH10579"/>
    </row>
    <row r="10580" spans="1:34" x14ac:dyDescent="0.2">
      <c r="A10580"/>
      <c r="J10580"/>
      <c r="AA10580"/>
      <c r="AB10580"/>
      <c r="AC10580"/>
      <c r="AD10580"/>
      <c r="AE10580"/>
      <c r="AF10580"/>
      <c r="AG10580"/>
      <c r="AH10580"/>
    </row>
    <row r="10581" spans="1:34" x14ac:dyDescent="0.2">
      <c r="A10581"/>
      <c r="J10581"/>
      <c r="AA10581"/>
      <c r="AB10581"/>
      <c r="AC10581"/>
      <c r="AD10581"/>
      <c r="AE10581"/>
      <c r="AF10581"/>
      <c r="AG10581"/>
      <c r="AH10581"/>
    </row>
    <row r="10582" spans="1:34" x14ac:dyDescent="0.2">
      <c r="A10582"/>
      <c r="J10582"/>
      <c r="AA10582"/>
      <c r="AB10582"/>
      <c r="AC10582"/>
      <c r="AD10582"/>
      <c r="AE10582"/>
      <c r="AF10582"/>
      <c r="AG10582"/>
      <c r="AH10582"/>
    </row>
    <row r="10583" spans="1:34" x14ac:dyDescent="0.2">
      <c r="A10583"/>
      <c r="J10583"/>
      <c r="AA10583"/>
      <c r="AB10583"/>
      <c r="AC10583"/>
      <c r="AD10583"/>
      <c r="AE10583"/>
      <c r="AF10583"/>
      <c r="AG10583"/>
      <c r="AH10583"/>
    </row>
    <row r="10584" spans="1:34" x14ac:dyDescent="0.2">
      <c r="A10584"/>
      <c r="J10584"/>
      <c r="AA10584"/>
      <c r="AB10584"/>
      <c r="AC10584"/>
      <c r="AD10584"/>
      <c r="AE10584"/>
      <c r="AF10584"/>
      <c r="AG10584"/>
      <c r="AH10584"/>
    </row>
    <row r="10585" spans="1:34" x14ac:dyDescent="0.2">
      <c r="A10585"/>
      <c r="J10585"/>
      <c r="AA10585"/>
      <c r="AB10585"/>
      <c r="AC10585"/>
      <c r="AD10585"/>
      <c r="AE10585"/>
      <c r="AF10585"/>
      <c r="AG10585"/>
      <c r="AH10585"/>
    </row>
    <row r="10586" spans="1:34" x14ac:dyDescent="0.2">
      <c r="A10586"/>
      <c r="J10586"/>
      <c r="AA10586"/>
      <c r="AB10586"/>
      <c r="AC10586"/>
      <c r="AD10586"/>
      <c r="AE10586"/>
      <c r="AF10586"/>
      <c r="AG10586"/>
      <c r="AH10586"/>
    </row>
    <row r="10587" spans="1:34" x14ac:dyDescent="0.2">
      <c r="A10587"/>
      <c r="J10587"/>
      <c r="AA10587"/>
      <c r="AB10587"/>
      <c r="AC10587"/>
      <c r="AD10587"/>
      <c r="AE10587"/>
      <c r="AF10587"/>
      <c r="AG10587"/>
      <c r="AH10587"/>
    </row>
    <row r="10588" spans="1:34" x14ac:dyDescent="0.2">
      <c r="A10588"/>
      <c r="J10588"/>
      <c r="AA10588"/>
      <c r="AB10588"/>
      <c r="AC10588"/>
      <c r="AD10588"/>
      <c r="AE10588"/>
      <c r="AF10588"/>
      <c r="AG10588"/>
      <c r="AH10588"/>
    </row>
    <row r="10589" spans="1:34" x14ac:dyDescent="0.2">
      <c r="A10589"/>
      <c r="J10589"/>
      <c r="AA10589"/>
      <c r="AB10589"/>
      <c r="AC10589"/>
      <c r="AD10589"/>
      <c r="AE10589"/>
      <c r="AF10589"/>
      <c r="AG10589"/>
      <c r="AH10589"/>
    </row>
    <row r="10590" spans="1:34" x14ac:dyDescent="0.2">
      <c r="A10590"/>
      <c r="J10590"/>
      <c r="AA10590"/>
      <c r="AB10590"/>
      <c r="AC10590"/>
      <c r="AD10590"/>
      <c r="AE10590"/>
      <c r="AF10590"/>
      <c r="AG10590"/>
      <c r="AH10590"/>
    </row>
    <row r="10591" spans="1:34" x14ac:dyDescent="0.2">
      <c r="A10591"/>
      <c r="J10591"/>
      <c r="AA10591"/>
      <c r="AB10591"/>
      <c r="AC10591"/>
      <c r="AD10591"/>
      <c r="AE10591"/>
      <c r="AF10591"/>
      <c r="AG10591"/>
      <c r="AH10591"/>
    </row>
    <row r="10592" spans="1:34" x14ac:dyDescent="0.2">
      <c r="A10592"/>
      <c r="J10592"/>
      <c r="AA10592"/>
      <c r="AB10592"/>
      <c r="AC10592"/>
      <c r="AD10592"/>
      <c r="AE10592"/>
      <c r="AF10592"/>
      <c r="AG10592"/>
      <c r="AH10592"/>
    </row>
    <row r="10593" spans="1:34" x14ac:dyDescent="0.2">
      <c r="A10593"/>
      <c r="J10593"/>
      <c r="AA10593"/>
      <c r="AB10593"/>
      <c r="AC10593"/>
      <c r="AD10593"/>
      <c r="AE10593"/>
      <c r="AF10593"/>
      <c r="AG10593"/>
      <c r="AH10593"/>
    </row>
    <row r="10594" spans="1:34" x14ac:dyDescent="0.2">
      <c r="A10594"/>
      <c r="J10594"/>
      <c r="AA10594"/>
      <c r="AB10594"/>
      <c r="AC10594"/>
      <c r="AD10594"/>
      <c r="AE10594"/>
      <c r="AF10594"/>
      <c r="AG10594"/>
      <c r="AH10594"/>
    </row>
    <row r="10595" spans="1:34" x14ac:dyDescent="0.2">
      <c r="A10595"/>
      <c r="J10595"/>
      <c r="AA10595"/>
      <c r="AB10595"/>
      <c r="AC10595"/>
      <c r="AD10595"/>
      <c r="AE10595"/>
      <c r="AF10595"/>
      <c r="AG10595"/>
      <c r="AH10595"/>
    </row>
    <row r="10596" spans="1:34" x14ac:dyDescent="0.2">
      <c r="A10596"/>
      <c r="J10596"/>
      <c r="AA10596"/>
      <c r="AB10596"/>
      <c r="AC10596"/>
      <c r="AD10596"/>
      <c r="AE10596"/>
      <c r="AF10596"/>
      <c r="AG10596"/>
      <c r="AH10596"/>
    </row>
    <row r="10597" spans="1:34" x14ac:dyDescent="0.2">
      <c r="A10597"/>
      <c r="J10597"/>
      <c r="AA10597"/>
      <c r="AB10597"/>
      <c r="AC10597"/>
      <c r="AD10597"/>
      <c r="AE10597"/>
      <c r="AF10597"/>
      <c r="AG10597"/>
      <c r="AH10597"/>
    </row>
    <row r="10598" spans="1:34" x14ac:dyDescent="0.2">
      <c r="A10598"/>
      <c r="J10598"/>
      <c r="AA10598"/>
      <c r="AB10598"/>
      <c r="AC10598"/>
      <c r="AD10598"/>
      <c r="AE10598"/>
      <c r="AF10598"/>
      <c r="AG10598"/>
      <c r="AH10598"/>
    </row>
    <row r="10599" spans="1:34" x14ac:dyDescent="0.2">
      <c r="A10599"/>
      <c r="J10599"/>
      <c r="AA10599"/>
      <c r="AB10599"/>
      <c r="AC10599"/>
      <c r="AD10599"/>
      <c r="AE10599"/>
      <c r="AF10599"/>
      <c r="AG10599"/>
      <c r="AH10599"/>
    </row>
    <row r="10600" spans="1:34" x14ac:dyDescent="0.2">
      <c r="A10600"/>
      <c r="J10600"/>
      <c r="AA10600"/>
      <c r="AB10600"/>
      <c r="AC10600"/>
      <c r="AD10600"/>
      <c r="AE10600"/>
      <c r="AF10600"/>
      <c r="AG10600"/>
      <c r="AH10600"/>
    </row>
    <row r="10601" spans="1:34" x14ac:dyDescent="0.2">
      <c r="A10601"/>
      <c r="J10601"/>
      <c r="AA10601"/>
      <c r="AB10601"/>
      <c r="AC10601"/>
      <c r="AD10601"/>
      <c r="AE10601"/>
      <c r="AF10601"/>
      <c r="AG10601"/>
      <c r="AH10601"/>
    </row>
    <row r="10602" spans="1:34" x14ac:dyDescent="0.2">
      <c r="A10602"/>
      <c r="J10602"/>
      <c r="AA10602"/>
      <c r="AB10602"/>
      <c r="AC10602"/>
      <c r="AD10602"/>
      <c r="AE10602"/>
      <c r="AF10602"/>
      <c r="AG10602"/>
      <c r="AH10602"/>
    </row>
    <row r="10603" spans="1:34" x14ac:dyDescent="0.2">
      <c r="A10603"/>
      <c r="J10603"/>
      <c r="AA10603"/>
      <c r="AB10603"/>
      <c r="AC10603"/>
      <c r="AD10603"/>
      <c r="AE10603"/>
      <c r="AF10603"/>
      <c r="AG10603"/>
      <c r="AH10603"/>
    </row>
    <row r="10604" spans="1:34" x14ac:dyDescent="0.2">
      <c r="A10604"/>
      <c r="J10604"/>
      <c r="AA10604"/>
      <c r="AB10604"/>
      <c r="AC10604"/>
      <c r="AD10604"/>
      <c r="AE10604"/>
      <c r="AF10604"/>
      <c r="AG10604"/>
      <c r="AH10604"/>
    </row>
    <row r="10605" spans="1:34" x14ac:dyDescent="0.2">
      <c r="A10605"/>
      <c r="J10605"/>
      <c r="AA10605"/>
      <c r="AB10605"/>
      <c r="AC10605"/>
      <c r="AD10605"/>
      <c r="AE10605"/>
      <c r="AF10605"/>
      <c r="AG10605"/>
      <c r="AH10605"/>
    </row>
    <row r="10606" spans="1:34" x14ac:dyDescent="0.2">
      <c r="A10606"/>
      <c r="J10606"/>
      <c r="AA10606"/>
      <c r="AB10606"/>
      <c r="AC10606"/>
      <c r="AD10606"/>
      <c r="AE10606"/>
      <c r="AF10606"/>
      <c r="AG10606"/>
      <c r="AH10606"/>
    </row>
    <row r="10607" spans="1:34" x14ac:dyDescent="0.2">
      <c r="A10607"/>
      <c r="J10607"/>
      <c r="AA10607"/>
      <c r="AB10607"/>
      <c r="AC10607"/>
      <c r="AD10607"/>
      <c r="AE10607"/>
      <c r="AF10607"/>
      <c r="AG10607"/>
      <c r="AH10607"/>
    </row>
    <row r="10608" spans="1:34" x14ac:dyDescent="0.2">
      <c r="A10608"/>
      <c r="J10608"/>
      <c r="AA10608"/>
      <c r="AB10608"/>
      <c r="AC10608"/>
      <c r="AD10608"/>
      <c r="AE10608"/>
      <c r="AF10608"/>
      <c r="AG10608"/>
      <c r="AH10608"/>
    </row>
    <row r="10609" spans="1:34" x14ac:dyDescent="0.2">
      <c r="A10609"/>
      <c r="J10609"/>
      <c r="AA10609"/>
      <c r="AB10609"/>
      <c r="AC10609"/>
      <c r="AD10609"/>
      <c r="AE10609"/>
      <c r="AF10609"/>
      <c r="AG10609"/>
      <c r="AH10609"/>
    </row>
    <row r="10610" spans="1:34" x14ac:dyDescent="0.2">
      <c r="A10610"/>
      <c r="J10610"/>
      <c r="AA10610"/>
      <c r="AB10610"/>
      <c r="AC10610"/>
      <c r="AD10610"/>
      <c r="AE10610"/>
      <c r="AF10610"/>
      <c r="AG10610"/>
      <c r="AH10610"/>
    </row>
    <row r="10611" spans="1:34" x14ac:dyDescent="0.2">
      <c r="A10611"/>
      <c r="J10611"/>
      <c r="AA10611"/>
      <c r="AB10611"/>
      <c r="AC10611"/>
      <c r="AD10611"/>
      <c r="AE10611"/>
      <c r="AF10611"/>
      <c r="AG10611"/>
      <c r="AH10611"/>
    </row>
    <row r="10612" spans="1:34" x14ac:dyDescent="0.2">
      <c r="A10612"/>
      <c r="J10612"/>
      <c r="AA10612"/>
      <c r="AB10612"/>
      <c r="AC10612"/>
      <c r="AD10612"/>
      <c r="AE10612"/>
      <c r="AF10612"/>
      <c r="AG10612"/>
      <c r="AH10612"/>
    </row>
    <row r="10613" spans="1:34" x14ac:dyDescent="0.2">
      <c r="A10613"/>
      <c r="J10613"/>
      <c r="AA10613"/>
      <c r="AB10613"/>
      <c r="AC10613"/>
      <c r="AD10613"/>
      <c r="AE10613"/>
      <c r="AF10613"/>
      <c r="AG10613"/>
      <c r="AH10613"/>
    </row>
    <row r="10614" spans="1:34" x14ac:dyDescent="0.2">
      <c r="A10614"/>
      <c r="J10614"/>
      <c r="AA10614"/>
      <c r="AB10614"/>
      <c r="AC10614"/>
      <c r="AD10614"/>
      <c r="AE10614"/>
      <c r="AF10614"/>
      <c r="AG10614"/>
      <c r="AH10614"/>
    </row>
    <row r="10615" spans="1:34" x14ac:dyDescent="0.2">
      <c r="A10615"/>
      <c r="J10615"/>
      <c r="AA10615"/>
      <c r="AB10615"/>
      <c r="AC10615"/>
      <c r="AD10615"/>
      <c r="AE10615"/>
      <c r="AF10615"/>
      <c r="AG10615"/>
      <c r="AH10615"/>
    </row>
    <row r="10616" spans="1:34" x14ac:dyDescent="0.2">
      <c r="A10616"/>
      <c r="J10616"/>
      <c r="AA10616"/>
      <c r="AB10616"/>
      <c r="AC10616"/>
      <c r="AD10616"/>
      <c r="AE10616"/>
      <c r="AF10616"/>
      <c r="AG10616"/>
      <c r="AH10616"/>
    </row>
    <row r="10617" spans="1:34" x14ac:dyDescent="0.2">
      <c r="A10617"/>
      <c r="J10617"/>
      <c r="AA10617"/>
      <c r="AB10617"/>
      <c r="AC10617"/>
      <c r="AD10617"/>
      <c r="AE10617"/>
      <c r="AF10617"/>
      <c r="AG10617"/>
      <c r="AH10617"/>
    </row>
    <row r="10618" spans="1:34" x14ac:dyDescent="0.2">
      <c r="A10618"/>
      <c r="J10618"/>
      <c r="AA10618"/>
      <c r="AB10618"/>
      <c r="AC10618"/>
      <c r="AD10618"/>
      <c r="AE10618"/>
      <c r="AF10618"/>
      <c r="AG10618"/>
      <c r="AH10618"/>
    </row>
    <row r="10619" spans="1:34" x14ac:dyDescent="0.2">
      <c r="A10619"/>
      <c r="J10619"/>
      <c r="AA10619"/>
      <c r="AB10619"/>
      <c r="AC10619"/>
      <c r="AD10619"/>
      <c r="AE10619"/>
      <c r="AF10619"/>
      <c r="AG10619"/>
      <c r="AH10619"/>
    </row>
    <row r="10620" spans="1:34" x14ac:dyDescent="0.2">
      <c r="A10620"/>
      <c r="J10620"/>
      <c r="AA10620"/>
      <c r="AB10620"/>
      <c r="AC10620"/>
      <c r="AD10620"/>
      <c r="AE10620"/>
      <c r="AF10620"/>
      <c r="AG10620"/>
      <c r="AH10620"/>
    </row>
    <row r="10621" spans="1:34" x14ac:dyDescent="0.2">
      <c r="A10621"/>
      <c r="J10621"/>
      <c r="AA10621"/>
      <c r="AB10621"/>
      <c r="AC10621"/>
      <c r="AD10621"/>
      <c r="AE10621"/>
      <c r="AF10621"/>
      <c r="AG10621"/>
      <c r="AH10621"/>
    </row>
    <row r="10622" spans="1:34" x14ac:dyDescent="0.2">
      <c r="A10622"/>
      <c r="J10622"/>
      <c r="AA10622"/>
      <c r="AB10622"/>
      <c r="AC10622"/>
      <c r="AD10622"/>
      <c r="AE10622"/>
      <c r="AF10622"/>
      <c r="AG10622"/>
      <c r="AH10622"/>
    </row>
    <row r="10623" spans="1:34" x14ac:dyDescent="0.2">
      <c r="A10623"/>
      <c r="J10623"/>
      <c r="AA10623"/>
      <c r="AB10623"/>
      <c r="AC10623"/>
      <c r="AD10623"/>
      <c r="AE10623"/>
      <c r="AF10623"/>
      <c r="AG10623"/>
      <c r="AH10623"/>
    </row>
    <row r="10624" spans="1:34" x14ac:dyDescent="0.2">
      <c r="A10624"/>
      <c r="J10624"/>
      <c r="AA10624"/>
      <c r="AB10624"/>
      <c r="AC10624"/>
      <c r="AD10624"/>
      <c r="AE10624"/>
      <c r="AF10624"/>
      <c r="AG10624"/>
      <c r="AH10624"/>
    </row>
    <row r="10625" spans="1:34" x14ac:dyDescent="0.2">
      <c r="A10625"/>
      <c r="J10625"/>
      <c r="AA10625"/>
      <c r="AB10625"/>
      <c r="AC10625"/>
      <c r="AD10625"/>
      <c r="AE10625"/>
      <c r="AF10625"/>
      <c r="AG10625"/>
      <c r="AH10625"/>
    </row>
    <row r="10626" spans="1:34" x14ac:dyDescent="0.2">
      <c r="A10626"/>
      <c r="J10626"/>
      <c r="AA10626"/>
      <c r="AB10626"/>
      <c r="AC10626"/>
      <c r="AD10626"/>
      <c r="AE10626"/>
      <c r="AF10626"/>
      <c r="AG10626"/>
      <c r="AH10626"/>
    </row>
    <row r="10627" spans="1:34" x14ac:dyDescent="0.2">
      <c r="A10627"/>
      <c r="J10627"/>
      <c r="AA10627"/>
      <c r="AB10627"/>
      <c r="AC10627"/>
      <c r="AD10627"/>
      <c r="AE10627"/>
      <c r="AF10627"/>
      <c r="AG10627"/>
      <c r="AH10627"/>
    </row>
    <row r="10628" spans="1:34" x14ac:dyDescent="0.2">
      <c r="A10628"/>
      <c r="J10628"/>
      <c r="AA10628"/>
      <c r="AB10628"/>
      <c r="AC10628"/>
      <c r="AD10628"/>
      <c r="AE10628"/>
      <c r="AF10628"/>
      <c r="AG10628"/>
      <c r="AH10628"/>
    </row>
    <row r="10629" spans="1:34" x14ac:dyDescent="0.2">
      <c r="A10629"/>
      <c r="J10629"/>
      <c r="AA10629"/>
      <c r="AB10629"/>
      <c r="AC10629"/>
      <c r="AD10629"/>
      <c r="AE10629"/>
      <c r="AF10629"/>
      <c r="AG10629"/>
      <c r="AH10629"/>
    </row>
    <row r="10630" spans="1:34" x14ac:dyDescent="0.2">
      <c r="A10630"/>
      <c r="J10630"/>
      <c r="AA10630"/>
      <c r="AB10630"/>
      <c r="AC10630"/>
      <c r="AD10630"/>
      <c r="AE10630"/>
      <c r="AF10630"/>
      <c r="AG10630"/>
      <c r="AH10630"/>
    </row>
    <row r="10631" spans="1:34" x14ac:dyDescent="0.2">
      <c r="A10631"/>
      <c r="J10631"/>
      <c r="AA10631"/>
      <c r="AB10631"/>
      <c r="AC10631"/>
      <c r="AD10631"/>
      <c r="AE10631"/>
      <c r="AF10631"/>
      <c r="AG10631"/>
      <c r="AH10631"/>
    </row>
    <row r="10632" spans="1:34" x14ac:dyDescent="0.2">
      <c r="A10632"/>
      <c r="J10632"/>
      <c r="AA10632"/>
      <c r="AB10632"/>
      <c r="AC10632"/>
      <c r="AD10632"/>
      <c r="AE10632"/>
      <c r="AF10632"/>
      <c r="AG10632"/>
      <c r="AH10632"/>
    </row>
    <row r="10633" spans="1:34" x14ac:dyDescent="0.2">
      <c r="A10633"/>
      <c r="J10633"/>
      <c r="AA10633"/>
      <c r="AB10633"/>
      <c r="AC10633"/>
      <c r="AD10633"/>
      <c r="AE10633"/>
      <c r="AF10633"/>
      <c r="AG10633"/>
      <c r="AH10633"/>
    </row>
    <row r="10634" spans="1:34" x14ac:dyDescent="0.2">
      <c r="A10634"/>
      <c r="J10634"/>
      <c r="AA10634"/>
      <c r="AB10634"/>
      <c r="AC10634"/>
      <c r="AD10634"/>
      <c r="AE10634"/>
      <c r="AF10634"/>
      <c r="AG10634"/>
      <c r="AH10634"/>
    </row>
    <row r="10635" spans="1:34" x14ac:dyDescent="0.2">
      <c r="A10635"/>
      <c r="J10635"/>
      <c r="AA10635"/>
      <c r="AB10635"/>
      <c r="AC10635"/>
      <c r="AD10635"/>
      <c r="AE10635"/>
      <c r="AF10635"/>
      <c r="AG10635"/>
      <c r="AH10635"/>
    </row>
    <row r="10636" spans="1:34" x14ac:dyDescent="0.2">
      <c r="A10636"/>
      <c r="J10636"/>
      <c r="AA10636"/>
      <c r="AB10636"/>
      <c r="AC10636"/>
      <c r="AD10636"/>
      <c r="AE10636"/>
      <c r="AF10636"/>
      <c r="AG10636"/>
      <c r="AH10636"/>
    </row>
    <row r="10637" spans="1:34" x14ac:dyDescent="0.2">
      <c r="A10637"/>
      <c r="J10637"/>
      <c r="AA10637"/>
      <c r="AB10637"/>
      <c r="AC10637"/>
      <c r="AD10637"/>
      <c r="AE10637"/>
      <c r="AF10637"/>
      <c r="AG10637"/>
      <c r="AH10637"/>
    </row>
    <row r="10638" spans="1:34" x14ac:dyDescent="0.2">
      <c r="A10638"/>
      <c r="J10638"/>
      <c r="AA10638"/>
      <c r="AB10638"/>
      <c r="AC10638"/>
      <c r="AD10638"/>
      <c r="AE10638"/>
      <c r="AF10638"/>
      <c r="AG10638"/>
      <c r="AH10638"/>
    </row>
    <row r="10639" spans="1:34" x14ac:dyDescent="0.2">
      <c r="A10639"/>
      <c r="J10639"/>
      <c r="AA10639"/>
      <c r="AB10639"/>
      <c r="AC10639"/>
      <c r="AD10639"/>
      <c r="AE10639"/>
      <c r="AF10639"/>
      <c r="AG10639"/>
      <c r="AH10639"/>
    </row>
    <row r="10640" spans="1:34" x14ac:dyDescent="0.2">
      <c r="A10640"/>
      <c r="J10640"/>
      <c r="AA10640"/>
      <c r="AB10640"/>
      <c r="AC10640"/>
      <c r="AD10640"/>
      <c r="AE10640"/>
      <c r="AF10640"/>
      <c r="AG10640"/>
      <c r="AH10640"/>
    </row>
    <row r="10641" spans="1:34" x14ac:dyDescent="0.2">
      <c r="A10641"/>
      <c r="J10641"/>
      <c r="AA10641"/>
      <c r="AB10641"/>
      <c r="AC10641"/>
      <c r="AD10641"/>
      <c r="AE10641"/>
      <c r="AF10641"/>
      <c r="AG10641"/>
      <c r="AH10641"/>
    </row>
    <row r="10642" spans="1:34" x14ac:dyDescent="0.2">
      <c r="A10642"/>
      <c r="J10642"/>
      <c r="AA10642"/>
      <c r="AB10642"/>
      <c r="AC10642"/>
      <c r="AD10642"/>
      <c r="AE10642"/>
      <c r="AF10642"/>
      <c r="AG10642"/>
      <c r="AH10642"/>
    </row>
    <row r="10643" spans="1:34" x14ac:dyDescent="0.2">
      <c r="A10643"/>
      <c r="J10643"/>
      <c r="AA10643"/>
      <c r="AB10643"/>
      <c r="AC10643"/>
      <c r="AD10643"/>
      <c r="AE10643"/>
      <c r="AF10643"/>
      <c r="AG10643"/>
      <c r="AH10643"/>
    </row>
    <row r="10644" spans="1:34" x14ac:dyDescent="0.2">
      <c r="A10644"/>
      <c r="J10644"/>
      <c r="AA10644"/>
      <c r="AB10644"/>
      <c r="AC10644"/>
      <c r="AD10644"/>
      <c r="AE10644"/>
      <c r="AF10644"/>
      <c r="AG10644"/>
      <c r="AH10644"/>
    </row>
    <row r="10645" spans="1:34" x14ac:dyDescent="0.2">
      <c r="A10645"/>
      <c r="J10645"/>
      <c r="AA10645"/>
      <c r="AB10645"/>
      <c r="AC10645"/>
      <c r="AD10645"/>
      <c r="AE10645"/>
      <c r="AF10645"/>
      <c r="AG10645"/>
      <c r="AH10645"/>
    </row>
    <row r="10646" spans="1:34" x14ac:dyDescent="0.2">
      <c r="A10646"/>
      <c r="J10646"/>
      <c r="AA10646"/>
      <c r="AB10646"/>
      <c r="AC10646"/>
      <c r="AD10646"/>
      <c r="AE10646"/>
      <c r="AF10646"/>
      <c r="AG10646"/>
      <c r="AH10646"/>
    </row>
    <row r="10647" spans="1:34" x14ac:dyDescent="0.2">
      <c r="A10647"/>
      <c r="J10647"/>
      <c r="AA10647"/>
      <c r="AB10647"/>
      <c r="AC10647"/>
      <c r="AD10647"/>
      <c r="AE10647"/>
      <c r="AF10647"/>
      <c r="AG10647"/>
      <c r="AH10647"/>
    </row>
    <row r="10648" spans="1:34" x14ac:dyDescent="0.2">
      <c r="A10648"/>
      <c r="J10648"/>
      <c r="AA10648"/>
      <c r="AB10648"/>
      <c r="AC10648"/>
      <c r="AD10648"/>
      <c r="AE10648"/>
      <c r="AF10648"/>
      <c r="AG10648"/>
      <c r="AH10648"/>
    </row>
    <row r="10649" spans="1:34" x14ac:dyDescent="0.2">
      <c r="A10649"/>
      <c r="J10649"/>
      <c r="AA10649"/>
      <c r="AB10649"/>
      <c r="AC10649"/>
      <c r="AD10649"/>
      <c r="AE10649"/>
      <c r="AF10649"/>
      <c r="AG10649"/>
      <c r="AH10649"/>
    </row>
    <row r="10650" spans="1:34" x14ac:dyDescent="0.2">
      <c r="A10650"/>
      <c r="J10650"/>
      <c r="AA10650"/>
      <c r="AB10650"/>
      <c r="AC10650"/>
      <c r="AD10650"/>
      <c r="AE10650"/>
      <c r="AF10650"/>
      <c r="AG10650"/>
      <c r="AH10650"/>
    </row>
    <row r="10651" spans="1:34" x14ac:dyDescent="0.2">
      <c r="A10651"/>
      <c r="J10651"/>
      <c r="AA10651"/>
      <c r="AB10651"/>
      <c r="AC10651"/>
      <c r="AD10651"/>
      <c r="AE10651"/>
      <c r="AF10651"/>
      <c r="AG10651"/>
      <c r="AH10651"/>
    </row>
    <row r="10652" spans="1:34" x14ac:dyDescent="0.2">
      <c r="A10652"/>
      <c r="J10652"/>
      <c r="AA10652"/>
      <c r="AB10652"/>
      <c r="AC10652"/>
      <c r="AD10652"/>
      <c r="AE10652"/>
      <c r="AF10652"/>
      <c r="AG10652"/>
      <c r="AH10652"/>
    </row>
    <row r="10653" spans="1:34" x14ac:dyDescent="0.2">
      <c r="A10653"/>
      <c r="J10653"/>
      <c r="AA10653"/>
      <c r="AB10653"/>
      <c r="AC10653"/>
      <c r="AD10653"/>
      <c r="AE10653"/>
      <c r="AF10653"/>
      <c r="AG10653"/>
      <c r="AH10653"/>
    </row>
    <row r="10654" spans="1:34" x14ac:dyDescent="0.2">
      <c r="A10654"/>
      <c r="J10654"/>
      <c r="AA10654"/>
      <c r="AB10654"/>
      <c r="AC10654"/>
      <c r="AD10654"/>
      <c r="AE10654"/>
      <c r="AF10654"/>
      <c r="AG10654"/>
      <c r="AH10654"/>
    </row>
    <row r="10655" spans="1:34" x14ac:dyDescent="0.2">
      <c r="A10655"/>
      <c r="J10655"/>
      <c r="AA10655"/>
      <c r="AB10655"/>
      <c r="AC10655"/>
      <c r="AD10655"/>
      <c r="AE10655"/>
      <c r="AF10655"/>
      <c r="AG10655"/>
      <c r="AH10655"/>
    </row>
    <row r="10656" spans="1:34" x14ac:dyDescent="0.2">
      <c r="A10656"/>
      <c r="J10656"/>
      <c r="AA10656"/>
      <c r="AB10656"/>
      <c r="AC10656"/>
      <c r="AD10656"/>
      <c r="AE10656"/>
      <c r="AF10656"/>
      <c r="AG10656"/>
      <c r="AH10656"/>
    </row>
    <row r="10657" spans="1:34" x14ac:dyDescent="0.2">
      <c r="A10657"/>
      <c r="J10657"/>
      <c r="AA10657"/>
      <c r="AB10657"/>
      <c r="AC10657"/>
      <c r="AD10657"/>
      <c r="AE10657"/>
      <c r="AF10657"/>
      <c r="AG10657"/>
      <c r="AH10657"/>
    </row>
    <row r="10658" spans="1:34" x14ac:dyDescent="0.2">
      <c r="A10658"/>
      <c r="J10658"/>
      <c r="AA10658"/>
      <c r="AB10658"/>
      <c r="AC10658"/>
      <c r="AD10658"/>
      <c r="AE10658"/>
      <c r="AF10658"/>
      <c r="AG10658"/>
      <c r="AH10658"/>
    </row>
    <row r="10659" spans="1:34" x14ac:dyDescent="0.2">
      <c r="A10659"/>
      <c r="J10659"/>
      <c r="AA10659"/>
      <c r="AB10659"/>
      <c r="AC10659"/>
      <c r="AD10659"/>
      <c r="AE10659"/>
      <c r="AF10659"/>
      <c r="AG10659"/>
      <c r="AH10659"/>
    </row>
    <row r="10660" spans="1:34" x14ac:dyDescent="0.2">
      <c r="A10660"/>
      <c r="J10660"/>
      <c r="AA10660"/>
      <c r="AB10660"/>
      <c r="AC10660"/>
      <c r="AD10660"/>
      <c r="AE10660"/>
      <c r="AF10660"/>
      <c r="AG10660"/>
      <c r="AH10660"/>
    </row>
    <row r="10661" spans="1:34" x14ac:dyDescent="0.2">
      <c r="A10661"/>
      <c r="J10661"/>
      <c r="AA10661"/>
      <c r="AB10661"/>
      <c r="AC10661"/>
      <c r="AD10661"/>
      <c r="AE10661"/>
      <c r="AF10661"/>
      <c r="AG10661"/>
      <c r="AH10661"/>
    </row>
    <row r="10662" spans="1:34" x14ac:dyDescent="0.2">
      <c r="A10662"/>
      <c r="J10662"/>
      <c r="AA10662"/>
      <c r="AB10662"/>
      <c r="AC10662"/>
      <c r="AD10662"/>
      <c r="AE10662"/>
      <c r="AF10662"/>
      <c r="AG10662"/>
      <c r="AH10662"/>
    </row>
    <row r="10663" spans="1:34" x14ac:dyDescent="0.2">
      <c r="A10663"/>
      <c r="J10663"/>
      <c r="AA10663"/>
      <c r="AB10663"/>
      <c r="AC10663"/>
      <c r="AD10663"/>
      <c r="AE10663"/>
      <c r="AF10663"/>
      <c r="AG10663"/>
      <c r="AH10663"/>
    </row>
    <row r="10664" spans="1:34" x14ac:dyDescent="0.2">
      <c r="A10664"/>
      <c r="J10664"/>
      <c r="AA10664"/>
      <c r="AB10664"/>
      <c r="AC10664"/>
      <c r="AD10664"/>
      <c r="AE10664"/>
      <c r="AF10664"/>
      <c r="AG10664"/>
      <c r="AH10664"/>
    </row>
    <row r="10665" spans="1:34" x14ac:dyDescent="0.2">
      <c r="A10665"/>
      <c r="J10665"/>
      <c r="AA10665"/>
      <c r="AB10665"/>
      <c r="AC10665"/>
      <c r="AD10665"/>
      <c r="AE10665"/>
      <c r="AF10665"/>
      <c r="AG10665"/>
      <c r="AH10665"/>
    </row>
    <row r="10666" spans="1:34" x14ac:dyDescent="0.2">
      <c r="A10666"/>
      <c r="J10666"/>
      <c r="AA10666"/>
      <c r="AB10666"/>
      <c r="AC10666"/>
      <c r="AD10666"/>
      <c r="AE10666"/>
      <c r="AF10666"/>
      <c r="AG10666"/>
      <c r="AH10666"/>
    </row>
    <row r="10667" spans="1:34" x14ac:dyDescent="0.2">
      <c r="A10667"/>
      <c r="J10667"/>
      <c r="AA10667"/>
      <c r="AB10667"/>
      <c r="AC10667"/>
      <c r="AD10667"/>
      <c r="AE10667"/>
      <c r="AF10667"/>
      <c r="AG10667"/>
      <c r="AH10667"/>
    </row>
    <row r="10668" spans="1:34" x14ac:dyDescent="0.2">
      <c r="A10668"/>
      <c r="J10668"/>
      <c r="AA10668"/>
      <c r="AB10668"/>
      <c r="AC10668"/>
      <c r="AD10668"/>
      <c r="AE10668"/>
      <c r="AF10668"/>
      <c r="AG10668"/>
      <c r="AH10668"/>
    </row>
    <row r="10669" spans="1:34" x14ac:dyDescent="0.2">
      <c r="A10669"/>
      <c r="J10669"/>
      <c r="AA10669"/>
      <c r="AB10669"/>
      <c r="AC10669"/>
      <c r="AD10669"/>
      <c r="AE10669"/>
      <c r="AF10669"/>
      <c r="AG10669"/>
      <c r="AH10669"/>
    </row>
    <row r="10670" spans="1:34" x14ac:dyDescent="0.2">
      <c r="A10670"/>
      <c r="J10670"/>
      <c r="AA10670"/>
      <c r="AB10670"/>
      <c r="AC10670"/>
      <c r="AD10670"/>
      <c r="AE10670"/>
      <c r="AF10670"/>
      <c r="AG10670"/>
      <c r="AH10670"/>
    </row>
    <row r="10671" spans="1:34" x14ac:dyDescent="0.2">
      <c r="A10671"/>
      <c r="J10671"/>
      <c r="AA10671"/>
      <c r="AB10671"/>
      <c r="AC10671"/>
      <c r="AD10671"/>
      <c r="AE10671"/>
      <c r="AF10671"/>
      <c r="AG10671"/>
      <c r="AH10671"/>
    </row>
    <row r="10672" spans="1:34" x14ac:dyDescent="0.2">
      <c r="A10672"/>
      <c r="J10672"/>
      <c r="AA10672"/>
      <c r="AB10672"/>
      <c r="AC10672"/>
      <c r="AD10672"/>
      <c r="AE10672"/>
      <c r="AF10672"/>
      <c r="AG10672"/>
      <c r="AH10672"/>
    </row>
    <row r="10673" spans="1:34" x14ac:dyDescent="0.2">
      <c r="A10673"/>
      <c r="J10673"/>
      <c r="AA10673"/>
      <c r="AB10673"/>
      <c r="AC10673"/>
      <c r="AD10673"/>
      <c r="AE10673"/>
      <c r="AF10673"/>
      <c r="AG10673"/>
      <c r="AH10673"/>
    </row>
    <row r="10674" spans="1:34" x14ac:dyDescent="0.2">
      <c r="A10674"/>
      <c r="J10674"/>
      <c r="AA10674"/>
      <c r="AB10674"/>
      <c r="AC10674"/>
      <c r="AD10674"/>
      <c r="AE10674"/>
      <c r="AF10674"/>
      <c r="AG10674"/>
      <c r="AH10674"/>
    </row>
    <row r="10675" spans="1:34" x14ac:dyDescent="0.2">
      <c r="A10675"/>
      <c r="J10675"/>
      <c r="AA10675"/>
      <c r="AB10675"/>
      <c r="AC10675"/>
      <c r="AD10675"/>
      <c r="AE10675"/>
      <c r="AF10675"/>
      <c r="AG10675"/>
      <c r="AH10675"/>
    </row>
    <row r="10676" spans="1:34" x14ac:dyDescent="0.2">
      <c r="A10676"/>
      <c r="J10676"/>
      <c r="AA10676"/>
      <c r="AB10676"/>
      <c r="AC10676"/>
      <c r="AD10676"/>
      <c r="AE10676"/>
      <c r="AF10676"/>
      <c r="AG10676"/>
      <c r="AH10676"/>
    </row>
    <row r="10677" spans="1:34" x14ac:dyDescent="0.2">
      <c r="A10677"/>
      <c r="J10677"/>
      <c r="AA10677"/>
      <c r="AB10677"/>
      <c r="AC10677"/>
      <c r="AD10677"/>
      <c r="AE10677"/>
      <c r="AF10677"/>
      <c r="AG10677"/>
      <c r="AH10677"/>
    </row>
    <row r="10678" spans="1:34" x14ac:dyDescent="0.2">
      <c r="A10678"/>
      <c r="J10678"/>
      <c r="AA10678"/>
      <c r="AB10678"/>
      <c r="AC10678"/>
      <c r="AD10678"/>
      <c r="AE10678"/>
      <c r="AF10678"/>
      <c r="AG10678"/>
      <c r="AH10678"/>
    </row>
    <row r="10679" spans="1:34" x14ac:dyDescent="0.2">
      <c r="A10679"/>
      <c r="J10679"/>
      <c r="AA10679"/>
      <c r="AB10679"/>
      <c r="AC10679"/>
      <c r="AD10679"/>
      <c r="AE10679"/>
      <c r="AF10679"/>
      <c r="AG10679"/>
      <c r="AH10679"/>
    </row>
    <row r="10680" spans="1:34" x14ac:dyDescent="0.2">
      <c r="A10680"/>
      <c r="J10680"/>
      <c r="AA10680"/>
      <c r="AB10680"/>
      <c r="AC10680"/>
      <c r="AD10680"/>
      <c r="AE10680"/>
      <c r="AF10680"/>
      <c r="AG10680"/>
      <c r="AH10680"/>
    </row>
    <row r="10681" spans="1:34" x14ac:dyDescent="0.2">
      <c r="A10681"/>
      <c r="J10681"/>
      <c r="AA10681"/>
      <c r="AB10681"/>
      <c r="AC10681"/>
      <c r="AD10681"/>
      <c r="AE10681"/>
      <c r="AF10681"/>
      <c r="AG10681"/>
      <c r="AH10681"/>
    </row>
    <row r="10682" spans="1:34" x14ac:dyDescent="0.2">
      <c r="A10682"/>
      <c r="J10682"/>
      <c r="AA10682"/>
      <c r="AB10682"/>
      <c r="AC10682"/>
      <c r="AD10682"/>
      <c r="AE10682"/>
      <c r="AF10682"/>
      <c r="AG10682"/>
      <c r="AH10682"/>
    </row>
    <row r="10683" spans="1:34" x14ac:dyDescent="0.2">
      <c r="A10683"/>
      <c r="J10683"/>
      <c r="AA10683"/>
      <c r="AB10683"/>
      <c r="AC10683"/>
      <c r="AD10683"/>
      <c r="AE10683"/>
      <c r="AF10683"/>
      <c r="AG10683"/>
      <c r="AH10683"/>
    </row>
    <row r="10684" spans="1:34" x14ac:dyDescent="0.2">
      <c r="A10684"/>
      <c r="J10684"/>
      <c r="AA10684"/>
      <c r="AB10684"/>
      <c r="AC10684"/>
      <c r="AD10684"/>
      <c r="AE10684"/>
      <c r="AF10684"/>
      <c r="AG10684"/>
      <c r="AH10684"/>
    </row>
    <row r="10685" spans="1:34" x14ac:dyDescent="0.2">
      <c r="A10685"/>
      <c r="J10685"/>
      <c r="AA10685"/>
      <c r="AB10685"/>
      <c r="AC10685"/>
      <c r="AD10685"/>
      <c r="AE10685"/>
      <c r="AF10685"/>
      <c r="AG10685"/>
      <c r="AH10685"/>
    </row>
    <row r="10686" spans="1:34" x14ac:dyDescent="0.2">
      <c r="A10686"/>
      <c r="J10686"/>
      <c r="AA10686"/>
      <c r="AB10686"/>
      <c r="AC10686"/>
      <c r="AD10686"/>
      <c r="AE10686"/>
      <c r="AF10686"/>
      <c r="AG10686"/>
      <c r="AH10686"/>
    </row>
    <row r="10687" spans="1:34" x14ac:dyDescent="0.2">
      <c r="A10687"/>
      <c r="J10687"/>
      <c r="AA10687"/>
      <c r="AB10687"/>
      <c r="AC10687"/>
      <c r="AD10687"/>
      <c r="AE10687"/>
      <c r="AF10687"/>
      <c r="AG10687"/>
      <c r="AH10687"/>
    </row>
    <row r="10688" spans="1:34" x14ac:dyDescent="0.2">
      <c r="A10688"/>
      <c r="J10688"/>
      <c r="AA10688"/>
      <c r="AB10688"/>
      <c r="AC10688"/>
      <c r="AD10688"/>
      <c r="AE10688"/>
      <c r="AF10688"/>
      <c r="AG10688"/>
      <c r="AH10688"/>
    </row>
    <row r="10689" spans="1:34" x14ac:dyDescent="0.2">
      <c r="A10689"/>
      <c r="J10689"/>
      <c r="AA10689"/>
      <c r="AB10689"/>
      <c r="AC10689"/>
      <c r="AD10689"/>
      <c r="AE10689"/>
      <c r="AF10689"/>
      <c r="AG10689"/>
      <c r="AH10689"/>
    </row>
    <row r="10690" spans="1:34" x14ac:dyDescent="0.2">
      <c r="A10690"/>
      <c r="J10690"/>
      <c r="AA10690"/>
      <c r="AB10690"/>
      <c r="AC10690"/>
      <c r="AD10690"/>
      <c r="AE10690"/>
      <c r="AF10690"/>
      <c r="AG10690"/>
      <c r="AH10690"/>
    </row>
    <row r="10691" spans="1:34" x14ac:dyDescent="0.2">
      <c r="A10691"/>
      <c r="J10691"/>
      <c r="AA10691"/>
      <c r="AB10691"/>
      <c r="AC10691"/>
      <c r="AD10691"/>
      <c r="AE10691"/>
      <c r="AF10691"/>
      <c r="AG10691"/>
      <c r="AH10691"/>
    </row>
    <row r="10692" spans="1:34" x14ac:dyDescent="0.2">
      <c r="A10692"/>
      <c r="J10692"/>
      <c r="AA10692"/>
      <c r="AB10692"/>
      <c r="AC10692"/>
      <c r="AD10692"/>
      <c r="AE10692"/>
      <c r="AF10692"/>
      <c r="AG10692"/>
      <c r="AH10692"/>
    </row>
    <row r="10693" spans="1:34" x14ac:dyDescent="0.2">
      <c r="A10693"/>
      <c r="J10693"/>
      <c r="AA10693"/>
      <c r="AB10693"/>
      <c r="AC10693"/>
      <c r="AD10693"/>
      <c r="AE10693"/>
      <c r="AF10693"/>
      <c r="AG10693"/>
      <c r="AH10693"/>
    </row>
    <row r="10694" spans="1:34" x14ac:dyDescent="0.2">
      <c r="A10694"/>
      <c r="J10694"/>
      <c r="AA10694"/>
      <c r="AB10694"/>
      <c r="AC10694"/>
      <c r="AD10694"/>
      <c r="AE10694"/>
      <c r="AF10694"/>
      <c r="AG10694"/>
      <c r="AH10694"/>
    </row>
    <row r="10695" spans="1:34" x14ac:dyDescent="0.2">
      <c r="A10695"/>
      <c r="J10695"/>
      <c r="AA10695"/>
      <c r="AB10695"/>
      <c r="AC10695"/>
      <c r="AD10695"/>
      <c r="AE10695"/>
      <c r="AF10695"/>
      <c r="AG10695"/>
      <c r="AH10695"/>
    </row>
    <row r="10696" spans="1:34" x14ac:dyDescent="0.2">
      <c r="A10696"/>
      <c r="J10696"/>
      <c r="AA10696"/>
      <c r="AB10696"/>
      <c r="AC10696"/>
      <c r="AD10696"/>
      <c r="AE10696"/>
      <c r="AF10696"/>
      <c r="AG10696"/>
      <c r="AH10696"/>
    </row>
    <row r="10697" spans="1:34" x14ac:dyDescent="0.2">
      <c r="A10697"/>
      <c r="J10697"/>
      <c r="AA10697"/>
      <c r="AB10697"/>
      <c r="AC10697"/>
      <c r="AD10697"/>
      <c r="AE10697"/>
      <c r="AF10697"/>
      <c r="AG10697"/>
      <c r="AH10697"/>
    </row>
    <row r="10698" spans="1:34" x14ac:dyDescent="0.2">
      <c r="A10698"/>
      <c r="J10698"/>
      <c r="AA10698"/>
      <c r="AB10698"/>
      <c r="AC10698"/>
      <c r="AD10698"/>
      <c r="AE10698"/>
      <c r="AF10698"/>
      <c r="AG10698"/>
      <c r="AH10698"/>
    </row>
    <row r="10699" spans="1:34" x14ac:dyDescent="0.2">
      <c r="A10699"/>
      <c r="J10699"/>
      <c r="AA10699"/>
      <c r="AB10699"/>
      <c r="AC10699"/>
      <c r="AD10699"/>
      <c r="AE10699"/>
      <c r="AF10699"/>
      <c r="AG10699"/>
      <c r="AH10699"/>
    </row>
    <row r="10700" spans="1:34" x14ac:dyDescent="0.2">
      <c r="A10700"/>
      <c r="J10700"/>
      <c r="AA10700"/>
      <c r="AB10700"/>
      <c r="AC10700"/>
      <c r="AD10700"/>
      <c r="AE10700"/>
      <c r="AF10700"/>
      <c r="AG10700"/>
      <c r="AH10700"/>
    </row>
    <row r="10701" spans="1:34" x14ac:dyDescent="0.2">
      <c r="A10701"/>
      <c r="J10701"/>
      <c r="AA10701"/>
      <c r="AB10701"/>
      <c r="AC10701"/>
      <c r="AD10701"/>
      <c r="AE10701"/>
      <c r="AF10701"/>
      <c r="AG10701"/>
      <c r="AH10701"/>
    </row>
    <row r="10702" spans="1:34" x14ac:dyDescent="0.2">
      <c r="A10702"/>
      <c r="J10702"/>
      <c r="AA10702"/>
      <c r="AB10702"/>
      <c r="AC10702"/>
      <c r="AD10702"/>
      <c r="AE10702"/>
      <c r="AF10702"/>
      <c r="AG10702"/>
      <c r="AH10702"/>
    </row>
    <row r="10703" spans="1:34" x14ac:dyDescent="0.2">
      <c r="A10703"/>
      <c r="J10703"/>
      <c r="AA10703"/>
      <c r="AB10703"/>
      <c r="AC10703"/>
      <c r="AD10703"/>
      <c r="AE10703"/>
      <c r="AF10703"/>
      <c r="AG10703"/>
      <c r="AH10703"/>
    </row>
    <row r="10704" spans="1:34" x14ac:dyDescent="0.2">
      <c r="A10704"/>
      <c r="J10704"/>
      <c r="AA10704"/>
      <c r="AB10704"/>
      <c r="AC10704"/>
      <c r="AD10704"/>
      <c r="AE10704"/>
      <c r="AF10704"/>
      <c r="AG10704"/>
      <c r="AH10704"/>
    </row>
    <row r="10705" spans="1:34" x14ac:dyDescent="0.2">
      <c r="A10705"/>
      <c r="J10705"/>
      <c r="AA10705"/>
      <c r="AB10705"/>
      <c r="AC10705"/>
      <c r="AD10705"/>
      <c r="AE10705"/>
      <c r="AF10705"/>
      <c r="AG10705"/>
      <c r="AH10705"/>
    </row>
    <row r="10706" spans="1:34" x14ac:dyDescent="0.2">
      <c r="A10706"/>
      <c r="J10706"/>
      <c r="AA10706"/>
      <c r="AB10706"/>
      <c r="AC10706"/>
      <c r="AD10706"/>
      <c r="AE10706"/>
      <c r="AF10706"/>
      <c r="AG10706"/>
      <c r="AH10706"/>
    </row>
    <row r="10707" spans="1:34" x14ac:dyDescent="0.2">
      <c r="A10707"/>
      <c r="J10707"/>
      <c r="AA10707"/>
      <c r="AB10707"/>
      <c r="AC10707"/>
      <c r="AD10707"/>
      <c r="AE10707"/>
      <c r="AF10707"/>
      <c r="AG10707"/>
      <c r="AH10707"/>
    </row>
    <row r="10708" spans="1:34" x14ac:dyDescent="0.2">
      <c r="A10708"/>
      <c r="J10708"/>
      <c r="AA10708"/>
      <c r="AB10708"/>
      <c r="AC10708"/>
      <c r="AD10708"/>
      <c r="AE10708"/>
      <c r="AF10708"/>
      <c r="AG10708"/>
      <c r="AH10708"/>
    </row>
    <row r="10709" spans="1:34" x14ac:dyDescent="0.2">
      <c r="A10709"/>
      <c r="J10709"/>
      <c r="AA10709"/>
      <c r="AB10709"/>
      <c r="AC10709"/>
      <c r="AD10709"/>
      <c r="AE10709"/>
      <c r="AF10709"/>
      <c r="AG10709"/>
      <c r="AH10709"/>
    </row>
    <row r="10710" spans="1:34" x14ac:dyDescent="0.2">
      <c r="A10710"/>
      <c r="J10710"/>
      <c r="AA10710"/>
      <c r="AB10710"/>
      <c r="AC10710"/>
      <c r="AD10710"/>
      <c r="AE10710"/>
      <c r="AF10710"/>
      <c r="AG10710"/>
      <c r="AH10710"/>
    </row>
    <row r="10711" spans="1:34" x14ac:dyDescent="0.2">
      <c r="A10711"/>
      <c r="J10711"/>
      <c r="AA10711"/>
      <c r="AB10711"/>
      <c r="AC10711"/>
      <c r="AD10711"/>
      <c r="AE10711"/>
      <c r="AF10711"/>
      <c r="AG10711"/>
      <c r="AH10711"/>
    </row>
    <row r="10712" spans="1:34" x14ac:dyDescent="0.2">
      <c r="A10712"/>
      <c r="J10712"/>
      <c r="AA10712"/>
      <c r="AB10712"/>
      <c r="AC10712"/>
      <c r="AD10712"/>
      <c r="AE10712"/>
      <c r="AF10712"/>
      <c r="AG10712"/>
      <c r="AH10712"/>
    </row>
    <row r="10713" spans="1:34" x14ac:dyDescent="0.2">
      <c r="A10713"/>
      <c r="J10713"/>
      <c r="AA10713"/>
      <c r="AB10713"/>
      <c r="AC10713"/>
      <c r="AD10713"/>
      <c r="AE10713"/>
      <c r="AF10713"/>
      <c r="AG10713"/>
      <c r="AH10713"/>
    </row>
    <row r="10714" spans="1:34" x14ac:dyDescent="0.2">
      <c r="A10714"/>
      <c r="J10714"/>
      <c r="AA10714"/>
      <c r="AB10714"/>
      <c r="AC10714"/>
      <c r="AD10714"/>
      <c r="AE10714"/>
      <c r="AF10714"/>
      <c r="AG10714"/>
      <c r="AH10714"/>
    </row>
    <row r="10715" spans="1:34" x14ac:dyDescent="0.2">
      <c r="A10715"/>
      <c r="J10715"/>
      <c r="AA10715"/>
      <c r="AB10715"/>
      <c r="AC10715"/>
      <c r="AD10715"/>
      <c r="AE10715"/>
      <c r="AF10715"/>
      <c r="AG10715"/>
      <c r="AH10715"/>
    </row>
    <row r="10716" spans="1:34" x14ac:dyDescent="0.2">
      <c r="A10716"/>
      <c r="J10716"/>
      <c r="AA10716"/>
      <c r="AB10716"/>
      <c r="AC10716"/>
      <c r="AD10716"/>
      <c r="AE10716"/>
      <c r="AF10716"/>
      <c r="AG10716"/>
      <c r="AH10716"/>
    </row>
    <row r="10717" spans="1:34" x14ac:dyDescent="0.2">
      <c r="A10717"/>
      <c r="J10717"/>
      <c r="AA10717"/>
      <c r="AB10717"/>
      <c r="AC10717"/>
      <c r="AD10717"/>
      <c r="AE10717"/>
      <c r="AF10717"/>
      <c r="AG10717"/>
      <c r="AH10717"/>
    </row>
    <row r="10718" spans="1:34" x14ac:dyDescent="0.2">
      <c r="A10718"/>
      <c r="J10718"/>
      <c r="AA10718"/>
      <c r="AB10718"/>
      <c r="AC10718"/>
      <c r="AD10718"/>
      <c r="AE10718"/>
      <c r="AF10718"/>
      <c r="AG10718"/>
      <c r="AH10718"/>
    </row>
    <row r="10719" spans="1:34" x14ac:dyDescent="0.2">
      <c r="A10719"/>
      <c r="J10719"/>
      <c r="AA10719"/>
      <c r="AB10719"/>
      <c r="AC10719"/>
      <c r="AD10719"/>
      <c r="AE10719"/>
      <c r="AF10719"/>
      <c r="AG10719"/>
      <c r="AH10719"/>
    </row>
    <row r="10720" spans="1:34" x14ac:dyDescent="0.2">
      <c r="A10720"/>
      <c r="J10720"/>
      <c r="AA10720"/>
      <c r="AB10720"/>
      <c r="AC10720"/>
      <c r="AD10720"/>
      <c r="AE10720"/>
      <c r="AF10720"/>
      <c r="AG10720"/>
      <c r="AH10720"/>
    </row>
    <row r="10721" spans="1:34" x14ac:dyDescent="0.2">
      <c r="A10721"/>
      <c r="J10721"/>
      <c r="AA10721"/>
      <c r="AB10721"/>
      <c r="AC10721"/>
      <c r="AD10721"/>
      <c r="AE10721"/>
      <c r="AF10721"/>
      <c r="AG10721"/>
      <c r="AH10721"/>
    </row>
    <row r="10722" spans="1:34" x14ac:dyDescent="0.2">
      <c r="A10722"/>
      <c r="J10722"/>
      <c r="AA10722"/>
      <c r="AB10722"/>
      <c r="AC10722"/>
      <c r="AD10722"/>
      <c r="AE10722"/>
      <c r="AF10722"/>
      <c r="AG10722"/>
      <c r="AH10722"/>
    </row>
    <row r="10723" spans="1:34" x14ac:dyDescent="0.2">
      <c r="A10723"/>
      <c r="J10723"/>
      <c r="AA10723"/>
      <c r="AB10723"/>
      <c r="AC10723"/>
      <c r="AD10723"/>
      <c r="AE10723"/>
      <c r="AF10723"/>
      <c r="AG10723"/>
      <c r="AH10723"/>
    </row>
    <row r="10724" spans="1:34" x14ac:dyDescent="0.2">
      <c r="A10724"/>
      <c r="J10724"/>
      <c r="AA10724"/>
      <c r="AB10724"/>
      <c r="AC10724"/>
      <c r="AD10724"/>
      <c r="AE10724"/>
      <c r="AF10724"/>
      <c r="AG10724"/>
      <c r="AH10724"/>
    </row>
    <row r="10725" spans="1:34" x14ac:dyDescent="0.2">
      <c r="A10725"/>
      <c r="J10725"/>
      <c r="AA10725"/>
      <c r="AB10725"/>
      <c r="AC10725"/>
      <c r="AD10725"/>
      <c r="AE10725"/>
      <c r="AF10725"/>
      <c r="AG10725"/>
      <c r="AH10725"/>
    </row>
    <row r="10726" spans="1:34" x14ac:dyDescent="0.2">
      <c r="A10726"/>
      <c r="J10726"/>
      <c r="AA10726"/>
      <c r="AB10726"/>
      <c r="AC10726"/>
      <c r="AD10726"/>
      <c r="AE10726"/>
      <c r="AF10726"/>
      <c r="AG10726"/>
      <c r="AH10726"/>
    </row>
    <row r="10727" spans="1:34" x14ac:dyDescent="0.2">
      <c r="A10727"/>
      <c r="J10727"/>
      <c r="AA10727"/>
      <c r="AB10727"/>
      <c r="AC10727"/>
      <c r="AD10727"/>
      <c r="AE10727"/>
      <c r="AF10727"/>
      <c r="AG10727"/>
      <c r="AH10727"/>
    </row>
    <row r="10728" spans="1:34" x14ac:dyDescent="0.2">
      <c r="A10728"/>
      <c r="J10728"/>
      <c r="AA10728"/>
      <c r="AB10728"/>
      <c r="AC10728"/>
      <c r="AD10728"/>
      <c r="AE10728"/>
      <c r="AF10728"/>
      <c r="AG10728"/>
      <c r="AH10728"/>
    </row>
    <row r="10729" spans="1:34" x14ac:dyDescent="0.2">
      <c r="A10729"/>
      <c r="J10729"/>
      <c r="AA10729"/>
      <c r="AB10729"/>
      <c r="AC10729"/>
      <c r="AD10729"/>
      <c r="AE10729"/>
      <c r="AF10729"/>
      <c r="AG10729"/>
      <c r="AH10729"/>
    </row>
    <row r="10730" spans="1:34" x14ac:dyDescent="0.2">
      <c r="A10730"/>
      <c r="J10730"/>
      <c r="AA10730"/>
      <c r="AB10730"/>
      <c r="AC10730"/>
      <c r="AD10730"/>
      <c r="AE10730"/>
      <c r="AF10730"/>
      <c r="AG10730"/>
      <c r="AH10730"/>
    </row>
    <row r="10731" spans="1:34" x14ac:dyDescent="0.2">
      <c r="A10731"/>
      <c r="J10731"/>
      <c r="AA10731"/>
      <c r="AB10731"/>
      <c r="AC10731"/>
      <c r="AD10731"/>
      <c r="AE10731"/>
      <c r="AF10731"/>
      <c r="AG10731"/>
      <c r="AH10731"/>
    </row>
    <row r="10732" spans="1:34" x14ac:dyDescent="0.2">
      <c r="A10732"/>
      <c r="J10732"/>
      <c r="AA10732"/>
      <c r="AB10732"/>
      <c r="AC10732"/>
      <c r="AD10732"/>
      <c r="AE10732"/>
      <c r="AF10732"/>
      <c r="AG10732"/>
      <c r="AH10732"/>
    </row>
    <row r="10733" spans="1:34" x14ac:dyDescent="0.2">
      <c r="A10733"/>
      <c r="J10733"/>
      <c r="AA10733"/>
      <c r="AB10733"/>
      <c r="AC10733"/>
      <c r="AD10733"/>
      <c r="AE10733"/>
      <c r="AF10733"/>
      <c r="AG10733"/>
      <c r="AH10733"/>
    </row>
    <row r="10734" spans="1:34" x14ac:dyDescent="0.2">
      <c r="A10734"/>
      <c r="J10734"/>
      <c r="AA10734"/>
      <c r="AB10734"/>
      <c r="AC10734"/>
      <c r="AD10734"/>
      <c r="AE10734"/>
      <c r="AF10734"/>
      <c r="AG10734"/>
      <c r="AH10734"/>
    </row>
    <row r="10735" spans="1:34" x14ac:dyDescent="0.2">
      <c r="A10735"/>
      <c r="J10735"/>
      <c r="AA10735"/>
      <c r="AB10735"/>
      <c r="AC10735"/>
      <c r="AD10735"/>
      <c r="AE10735"/>
      <c r="AF10735"/>
      <c r="AG10735"/>
      <c r="AH10735"/>
    </row>
    <row r="10736" spans="1:34" x14ac:dyDescent="0.2">
      <c r="A10736"/>
      <c r="J10736"/>
      <c r="AA10736"/>
      <c r="AB10736"/>
      <c r="AC10736"/>
      <c r="AD10736"/>
      <c r="AE10736"/>
      <c r="AF10736"/>
      <c r="AG10736"/>
      <c r="AH10736"/>
    </row>
    <row r="10737" spans="1:34" x14ac:dyDescent="0.2">
      <c r="A10737"/>
      <c r="J10737"/>
      <c r="AA10737"/>
      <c r="AB10737"/>
      <c r="AC10737"/>
      <c r="AD10737"/>
      <c r="AE10737"/>
      <c r="AF10737"/>
      <c r="AG10737"/>
      <c r="AH10737"/>
    </row>
    <row r="10738" spans="1:34" x14ac:dyDescent="0.2">
      <c r="A10738"/>
      <c r="J10738"/>
      <c r="AA10738"/>
      <c r="AB10738"/>
      <c r="AC10738"/>
      <c r="AD10738"/>
      <c r="AE10738"/>
      <c r="AF10738"/>
      <c r="AG10738"/>
      <c r="AH10738"/>
    </row>
    <row r="10739" spans="1:34" x14ac:dyDescent="0.2">
      <c r="A10739"/>
      <c r="J10739"/>
      <c r="AA10739"/>
      <c r="AB10739"/>
      <c r="AC10739"/>
      <c r="AD10739"/>
      <c r="AE10739"/>
      <c r="AF10739"/>
      <c r="AG10739"/>
      <c r="AH10739"/>
    </row>
    <row r="10740" spans="1:34" x14ac:dyDescent="0.2">
      <c r="A10740"/>
      <c r="J10740"/>
      <c r="AA10740"/>
      <c r="AB10740"/>
      <c r="AC10740"/>
      <c r="AD10740"/>
      <c r="AE10740"/>
      <c r="AF10740"/>
      <c r="AG10740"/>
      <c r="AH10740"/>
    </row>
    <row r="10741" spans="1:34" x14ac:dyDescent="0.2">
      <c r="A10741"/>
      <c r="J10741"/>
      <c r="AA10741"/>
      <c r="AB10741"/>
      <c r="AC10741"/>
      <c r="AD10741"/>
      <c r="AE10741"/>
      <c r="AF10741"/>
      <c r="AG10741"/>
      <c r="AH10741"/>
    </row>
    <row r="10742" spans="1:34" x14ac:dyDescent="0.2">
      <c r="A10742"/>
      <c r="J10742"/>
      <c r="AA10742"/>
      <c r="AB10742"/>
      <c r="AC10742"/>
      <c r="AD10742"/>
      <c r="AE10742"/>
      <c r="AF10742"/>
      <c r="AG10742"/>
      <c r="AH10742"/>
    </row>
    <row r="10743" spans="1:34" x14ac:dyDescent="0.2">
      <c r="A10743"/>
      <c r="J10743"/>
      <c r="AA10743"/>
      <c r="AB10743"/>
      <c r="AC10743"/>
      <c r="AD10743"/>
      <c r="AE10743"/>
      <c r="AF10743"/>
      <c r="AG10743"/>
      <c r="AH10743"/>
    </row>
    <row r="10744" spans="1:34" x14ac:dyDescent="0.2">
      <c r="A10744"/>
      <c r="J10744"/>
      <c r="AA10744"/>
      <c r="AB10744"/>
      <c r="AC10744"/>
      <c r="AD10744"/>
      <c r="AE10744"/>
      <c r="AF10744"/>
      <c r="AG10744"/>
      <c r="AH10744"/>
    </row>
    <row r="10745" spans="1:34" x14ac:dyDescent="0.2">
      <c r="A10745"/>
      <c r="J10745"/>
      <c r="AA10745"/>
      <c r="AB10745"/>
      <c r="AC10745"/>
      <c r="AD10745"/>
      <c r="AE10745"/>
      <c r="AF10745"/>
      <c r="AG10745"/>
      <c r="AH10745"/>
    </row>
    <row r="10746" spans="1:34" x14ac:dyDescent="0.2">
      <c r="A10746"/>
      <c r="J10746"/>
      <c r="AA10746"/>
      <c r="AB10746"/>
      <c r="AC10746"/>
      <c r="AD10746"/>
      <c r="AE10746"/>
      <c r="AF10746"/>
      <c r="AG10746"/>
      <c r="AH10746"/>
    </row>
    <row r="10747" spans="1:34" x14ac:dyDescent="0.2">
      <c r="A10747"/>
      <c r="J10747"/>
      <c r="AA10747"/>
      <c r="AB10747"/>
      <c r="AC10747"/>
      <c r="AD10747"/>
      <c r="AE10747"/>
      <c r="AF10747"/>
      <c r="AG10747"/>
      <c r="AH10747"/>
    </row>
    <row r="10748" spans="1:34" x14ac:dyDescent="0.2">
      <c r="A10748"/>
      <c r="J10748"/>
      <c r="AA10748"/>
      <c r="AB10748"/>
      <c r="AC10748"/>
      <c r="AD10748"/>
      <c r="AE10748"/>
      <c r="AF10748"/>
      <c r="AG10748"/>
      <c r="AH10748"/>
    </row>
    <row r="10749" spans="1:34" x14ac:dyDescent="0.2">
      <c r="A10749"/>
      <c r="J10749"/>
      <c r="AA10749"/>
      <c r="AB10749"/>
      <c r="AC10749"/>
      <c r="AD10749"/>
      <c r="AE10749"/>
      <c r="AF10749"/>
      <c r="AG10749"/>
      <c r="AH10749"/>
    </row>
    <row r="10750" spans="1:34" x14ac:dyDescent="0.2">
      <c r="A10750"/>
      <c r="J10750"/>
      <c r="AA10750"/>
      <c r="AB10750"/>
      <c r="AC10750"/>
      <c r="AD10750"/>
      <c r="AE10750"/>
      <c r="AF10750"/>
      <c r="AG10750"/>
      <c r="AH10750"/>
    </row>
    <row r="10751" spans="1:34" x14ac:dyDescent="0.2">
      <c r="A10751"/>
      <c r="J10751"/>
      <c r="AA10751"/>
      <c r="AB10751"/>
      <c r="AC10751"/>
      <c r="AD10751"/>
      <c r="AE10751"/>
      <c r="AF10751"/>
      <c r="AG10751"/>
      <c r="AH10751"/>
    </row>
    <row r="10752" spans="1:34" x14ac:dyDescent="0.2">
      <c r="A10752"/>
      <c r="J10752"/>
      <c r="AA10752"/>
      <c r="AB10752"/>
      <c r="AC10752"/>
      <c r="AD10752"/>
      <c r="AE10752"/>
      <c r="AF10752"/>
      <c r="AG10752"/>
      <c r="AH10752"/>
    </row>
    <row r="10753" spans="1:34" x14ac:dyDescent="0.2">
      <c r="A10753"/>
      <c r="J10753"/>
      <c r="AA10753"/>
      <c r="AB10753"/>
      <c r="AC10753"/>
      <c r="AD10753"/>
      <c r="AE10753"/>
      <c r="AF10753"/>
      <c r="AG10753"/>
      <c r="AH10753"/>
    </row>
    <row r="10754" spans="1:34" x14ac:dyDescent="0.2">
      <c r="A10754"/>
      <c r="J10754"/>
      <c r="AA10754"/>
      <c r="AB10754"/>
      <c r="AC10754"/>
      <c r="AD10754"/>
      <c r="AE10754"/>
      <c r="AF10754"/>
      <c r="AG10754"/>
      <c r="AH10754"/>
    </row>
    <row r="10755" spans="1:34" x14ac:dyDescent="0.2">
      <c r="A10755"/>
      <c r="J10755"/>
      <c r="AA10755"/>
      <c r="AB10755"/>
      <c r="AC10755"/>
      <c r="AD10755"/>
      <c r="AE10755"/>
      <c r="AF10755"/>
      <c r="AG10755"/>
      <c r="AH10755"/>
    </row>
    <row r="10756" spans="1:34" x14ac:dyDescent="0.2">
      <c r="A10756"/>
      <c r="J10756"/>
      <c r="AA10756"/>
      <c r="AB10756"/>
      <c r="AC10756"/>
      <c r="AD10756"/>
      <c r="AE10756"/>
      <c r="AF10756"/>
      <c r="AG10756"/>
      <c r="AH10756"/>
    </row>
    <row r="10757" spans="1:34" x14ac:dyDescent="0.2">
      <c r="A10757"/>
      <c r="J10757"/>
      <c r="AA10757"/>
      <c r="AB10757"/>
      <c r="AC10757"/>
      <c r="AD10757"/>
      <c r="AE10757"/>
      <c r="AF10757"/>
      <c r="AG10757"/>
      <c r="AH10757"/>
    </row>
    <row r="10758" spans="1:34" x14ac:dyDescent="0.2">
      <c r="A10758"/>
      <c r="J10758"/>
      <c r="AA10758"/>
      <c r="AB10758"/>
      <c r="AC10758"/>
      <c r="AD10758"/>
      <c r="AE10758"/>
      <c r="AF10758"/>
      <c r="AG10758"/>
      <c r="AH10758"/>
    </row>
    <row r="10759" spans="1:34" x14ac:dyDescent="0.2">
      <c r="A10759"/>
      <c r="J10759"/>
      <c r="AA10759"/>
      <c r="AB10759"/>
      <c r="AC10759"/>
      <c r="AD10759"/>
      <c r="AE10759"/>
      <c r="AF10759"/>
      <c r="AG10759"/>
      <c r="AH10759"/>
    </row>
    <row r="10760" spans="1:34" x14ac:dyDescent="0.2">
      <c r="A10760"/>
      <c r="J10760"/>
      <c r="AA10760"/>
      <c r="AB10760"/>
      <c r="AC10760"/>
      <c r="AD10760"/>
      <c r="AE10760"/>
      <c r="AF10760"/>
      <c r="AG10760"/>
      <c r="AH10760"/>
    </row>
    <row r="10761" spans="1:34" x14ac:dyDescent="0.2">
      <c r="A10761"/>
      <c r="J10761"/>
      <c r="AA10761"/>
      <c r="AB10761"/>
      <c r="AC10761"/>
      <c r="AD10761"/>
      <c r="AE10761"/>
      <c r="AF10761"/>
      <c r="AG10761"/>
      <c r="AH10761"/>
    </row>
    <row r="10762" spans="1:34" x14ac:dyDescent="0.2">
      <c r="A10762"/>
      <c r="J10762"/>
      <c r="AA10762"/>
      <c r="AB10762"/>
      <c r="AC10762"/>
      <c r="AD10762"/>
      <c r="AE10762"/>
      <c r="AF10762"/>
      <c r="AG10762"/>
      <c r="AH10762"/>
    </row>
    <row r="10763" spans="1:34" x14ac:dyDescent="0.2">
      <c r="A10763"/>
      <c r="J10763"/>
      <c r="AA10763"/>
      <c r="AB10763"/>
      <c r="AC10763"/>
      <c r="AD10763"/>
      <c r="AE10763"/>
      <c r="AF10763"/>
      <c r="AG10763"/>
      <c r="AH10763"/>
    </row>
    <row r="10764" spans="1:34" x14ac:dyDescent="0.2">
      <c r="A10764"/>
      <c r="J10764"/>
      <c r="AA10764"/>
      <c r="AB10764"/>
      <c r="AC10764"/>
      <c r="AD10764"/>
      <c r="AE10764"/>
      <c r="AF10764"/>
      <c r="AG10764"/>
      <c r="AH10764"/>
    </row>
    <row r="10765" spans="1:34" x14ac:dyDescent="0.2">
      <c r="A10765"/>
      <c r="J10765"/>
      <c r="AA10765"/>
      <c r="AB10765"/>
      <c r="AC10765"/>
      <c r="AD10765"/>
      <c r="AE10765"/>
      <c r="AF10765"/>
      <c r="AG10765"/>
      <c r="AH10765"/>
    </row>
    <row r="10766" spans="1:34" x14ac:dyDescent="0.2">
      <c r="A10766"/>
      <c r="J10766"/>
      <c r="AA10766"/>
      <c r="AB10766"/>
      <c r="AC10766"/>
      <c r="AD10766"/>
      <c r="AE10766"/>
      <c r="AF10766"/>
      <c r="AG10766"/>
      <c r="AH10766"/>
    </row>
    <row r="10767" spans="1:34" x14ac:dyDescent="0.2">
      <c r="A10767"/>
      <c r="J10767"/>
      <c r="AA10767"/>
      <c r="AB10767"/>
      <c r="AC10767"/>
      <c r="AD10767"/>
      <c r="AE10767"/>
      <c r="AF10767"/>
      <c r="AG10767"/>
      <c r="AH10767"/>
    </row>
    <row r="10768" spans="1:34" x14ac:dyDescent="0.2">
      <c r="A10768"/>
      <c r="J10768"/>
      <c r="AA10768"/>
      <c r="AB10768"/>
      <c r="AC10768"/>
      <c r="AD10768"/>
      <c r="AE10768"/>
      <c r="AF10768"/>
      <c r="AG10768"/>
      <c r="AH10768"/>
    </row>
    <row r="10769" spans="1:34" x14ac:dyDescent="0.2">
      <c r="A10769"/>
      <c r="J10769"/>
      <c r="AA10769"/>
      <c r="AB10769"/>
      <c r="AC10769"/>
      <c r="AD10769"/>
      <c r="AE10769"/>
      <c r="AF10769"/>
      <c r="AG10769"/>
      <c r="AH10769"/>
    </row>
    <row r="10770" spans="1:34" x14ac:dyDescent="0.2">
      <c r="A10770"/>
      <c r="J10770"/>
      <c r="AA10770"/>
      <c r="AB10770"/>
      <c r="AC10770"/>
      <c r="AD10770"/>
      <c r="AE10770"/>
      <c r="AF10770"/>
      <c r="AG10770"/>
      <c r="AH10770"/>
    </row>
    <row r="10771" spans="1:34" x14ac:dyDescent="0.2">
      <c r="A10771"/>
      <c r="J10771"/>
      <c r="AA10771"/>
      <c r="AB10771"/>
      <c r="AC10771"/>
      <c r="AD10771"/>
      <c r="AE10771"/>
      <c r="AF10771"/>
      <c r="AG10771"/>
      <c r="AH10771"/>
    </row>
    <row r="10772" spans="1:34" x14ac:dyDescent="0.2">
      <c r="A10772"/>
      <c r="J10772"/>
      <c r="AA10772"/>
      <c r="AB10772"/>
      <c r="AC10772"/>
      <c r="AD10772"/>
      <c r="AE10772"/>
      <c r="AF10772"/>
      <c r="AG10772"/>
      <c r="AH10772"/>
    </row>
    <row r="10773" spans="1:34" x14ac:dyDescent="0.2">
      <c r="A10773"/>
      <c r="J10773"/>
      <c r="AA10773"/>
      <c r="AB10773"/>
      <c r="AC10773"/>
      <c r="AD10773"/>
      <c r="AE10773"/>
      <c r="AF10773"/>
      <c r="AG10773"/>
      <c r="AH10773"/>
    </row>
    <row r="10774" spans="1:34" x14ac:dyDescent="0.2">
      <c r="A10774"/>
      <c r="J10774"/>
      <c r="AA10774"/>
      <c r="AB10774"/>
      <c r="AC10774"/>
      <c r="AD10774"/>
      <c r="AE10774"/>
      <c r="AF10774"/>
      <c r="AG10774"/>
      <c r="AH10774"/>
    </row>
    <row r="10775" spans="1:34" x14ac:dyDescent="0.2">
      <c r="A10775"/>
      <c r="J10775"/>
      <c r="AA10775"/>
      <c r="AB10775"/>
      <c r="AC10775"/>
      <c r="AD10775"/>
      <c r="AE10775"/>
      <c r="AF10775"/>
      <c r="AG10775"/>
      <c r="AH10775"/>
    </row>
    <row r="10776" spans="1:34" x14ac:dyDescent="0.2">
      <c r="A10776"/>
      <c r="J10776"/>
      <c r="AA10776"/>
      <c r="AB10776"/>
      <c r="AC10776"/>
      <c r="AD10776"/>
      <c r="AE10776"/>
      <c r="AF10776"/>
      <c r="AG10776"/>
      <c r="AH10776"/>
    </row>
    <row r="10777" spans="1:34" x14ac:dyDescent="0.2">
      <c r="A10777"/>
      <c r="J10777"/>
      <c r="AA10777"/>
      <c r="AB10777"/>
      <c r="AC10777"/>
      <c r="AD10777"/>
      <c r="AE10777"/>
      <c r="AF10777"/>
      <c r="AG10777"/>
      <c r="AH10777"/>
    </row>
    <row r="10778" spans="1:34" x14ac:dyDescent="0.2">
      <c r="A10778"/>
      <c r="J10778"/>
      <c r="AA10778"/>
      <c r="AB10778"/>
      <c r="AC10778"/>
      <c r="AD10778"/>
      <c r="AE10778"/>
      <c r="AF10778"/>
      <c r="AG10778"/>
      <c r="AH10778"/>
    </row>
    <row r="10779" spans="1:34" x14ac:dyDescent="0.2">
      <c r="A10779"/>
      <c r="J10779"/>
      <c r="AA10779"/>
      <c r="AB10779"/>
      <c r="AC10779"/>
      <c r="AD10779"/>
      <c r="AE10779"/>
      <c r="AF10779"/>
      <c r="AG10779"/>
      <c r="AH10779"/>
    </row>
    <row r="10780" spans="1:34" x14ac:dyDescent="0.2">
      <c r="A10780"/>
      <c r="J10780"/>
      <c r="AA10780"/>
      <c r="AB10780"/>
      <c r="AC10780"/>
      <c r="AD10780"/>
      <c r="AE10780"/>
      <c r="AF10780"/>
      <c r="AG10780"/>
      <c r="AH10780"/>
    </row>
    <row r="10781" spans="1:34" x14ac:dyDescent="0.2">
      <c r="A10781"/>
      <c r="J10781"/>
      <c r="AA10781"/>
      <c r="AB10781"/>
      <c r="AC10781"/>
      <c r="AD10781"/>
      <c r="AE10781"/>
      <c r="AF10781"/>
      <c r="AG10781"/>
      <c r="AH10781"/>
    </row>
    <row r="10782" spans="1:34" x14ac:dyDescent="0.2">
      <c r="A10782"/>
      <c r="J10782"/>
      <c r="AA10782"/>
      <c r="AB10782"/>
      <c r="AC10782"/>
      <c r="AD10782"/>
      <c r="AE10782"/>
      <c r="AF10782"/>
      <c r="AG10782"/>
      <c r="AH10782"/>
    </row>
    <row r="10783" spans="1:34" x14ac:dyDescent="0.2">
      <c r="A10783"/>
      <c r="J10783"/>
      <c r="AA10783"/>
      <c r="AB10783"/>
      <c r="AC10783"/>
      <c r="AD10783"/>
      <c r="AE10783"/>
      <c r="AF10783"/>
      <c r="AG10783"/>
      <c r="AH10783"/>
    </row>
    <row r="10784" spans="1:34" x14ac:dyDescent="0.2">
      <c r="A10784"/>
      <c r="J10784"/>
      <c r="AA10784"/>
      <c r="AB10784"/>
      <c r="AC10784"/>
      <c r="AD10784"/>
      <c r="AE10784"/>
      <c r="AF10784"/>
      <c r="AG10784"/>
      <c r="AH10784"/>
    </row>
    <row r="10785" spans="1:34" x14ac:dyDescent="0.2">
      <c r="A10785"/>
      <c r="J10785"/>
      <c r="AA10785"/>
      <c r="AB10785"/>
      <c r="AC10785"/>
      <c r="AD10785"/>
      <c r="AE10785"/>
      <c r="AF10785"/>
      <c r="AG10785"/>
      <c r="AH10785"/>
    </row>
    <row r="10786" spans="1:34" x14ac:dyDescent="0.2">
      <c r="A10786"/>
      <c r="J10786"/>
      <c r="AA10786"/>
      <c r="AB10786"/>
      <c r="AC10786"/>
      <c r="AD10786"/>
      <c r="AE10786"/>
      <c r="AF10786"/>
      <c r="AG10786"/>
      <c r="AH10786"/>
    </row>
    <row r="10787" spans="1:34" x14ac:dyDescent="0.2">
      <c r="A10787"/>
      <c r="J10787"/>
      <c r="AA10787"/>
      <c r="AB10787"/>
      <c r="AC10787"/>
      <c r="AD10787"/>
      <c r="AE10787"/>
      <c r="AF10787"/>
      <c r="AG10787"/>
      <c r="AH10787"/>
    </row>
    <row r="10788" spans="1:34" x14ac:dyDescent="0.2">
      <c r="A10788"/>
      <c r="J10788"/>
      <c r="AA10788"/>
      <c r="AB10788"/>
      <c r="AC10788"/>
      <c r="AD10788"/>
      <c r="AE10788"/>
      <c r="AF10788"/>
      <c r="AG10788"/>
      <c r="AH10788"/>
    </row>
    <row r="10789" spans="1:34" x14ac:dyDescent="0.2">
      <c r="A10789"/>
      <c r="J10789"/>
      <c r="AA10789"/>
      <c r="AB10789"/>
      <c r="AC10789"/>
      <c r="AD10789"/>
      <c r="AE10789"/>
      <c r="AF10789"/>
      <c r="AG10789"/>
      <c r="AH10789"/>
    </row>
    <row r="10790" spans="1:34" x14ac:dyDescent="0.2">
      <c r="A10790"/>
      <c r="J10790"/>
      <c r="AA10790"/>
      <c r="AB10790"/>
      <c r="AC10790"/>
      <c r="AD10790"/>
      <c r="AE10790"/>
      <c r="AF10790"/>
      <c r="AG10790"/>
      <c r="AH10790"/>
    </row>
    <row r="10791" spans="1:34" x14ac:dyDescent="0.2">
      <c r="A10791"/>
      <c r="J10791"/>
      <c r="AA10791"/>
      <c r="AB10791"/>
      <c r="AC10791"/>
      <c r="AD10791"/>
      <c r="AE10791"/>
      <c r="AF10791"/>
      <c r="AG10791"/>
      <c r="AH10791"/>
    </row>
    <row r="10792" spans="1:34" x14ac:dyDescent="0.2">
      <c r="A10792"/>
      <c r="J10792"/>
      <c r="AA10792"/>
      <c r="AB10792"/>
      <c r="AC10792"/>
      <c r="AD10792"/>
      <c r="AE10792"/>
      <c r="AF10792"/>
      <c r="AG10792"/>
      <c r="AH10792"/>
    </row>
    <row r="10793" spans="1:34" x14ac:dyDescent="0.2">
      <c r="A10793"/>
      <c r="J10793"/>
      <c r="AA10793"/>
      <c r="AB10793"/>
      <c r="AC10793"/>
      <c r="AD10793"/>
      <c r="AE10793"/>
      <c r="AF10793"/>
      <c r="AG10793"/>
      <c r="AH10793"/>
    </row>
    <row r="10794" spans="1:34" x14ac:dyDescent="0.2">
      <c r="A10794"/>
      <c r="J10794"/>
      <c r="AA10794"/>
      <c r="AB10794"/>
      <c r="AC10794"/>
      <c r="AD10794"/>
      <c r="AE10794"/>
      <c r="AF10794"/>
      <c r="AG10794"/>
      <c r="AH10794"/>
    </row>
    <row r="10795" spans="1:34" x14ac:dyDescent="0.2">
      <c r="A10795"/>
      <c r="J10795"/>
      <c r="AA10795"/>
      <c r="AB10795"/>
      <c r="AC10795"/>
      <c r="AD10795"/>
      <c r="AE10795"/>
      <c r="AF10795"/>
      <c r="AG10795"/>
      <c r="AH10795"/>
    </row>
    <row r="10796" spans="1:34" x14ac:dyDescent="0.2">
      <c r="A10796"/>
      <c r="J10796"/>
      <c r="AA10796"/>
      <c r="AB10796"/>
      <c r="AC10796"/>
      <c r="AD10796"/>
      <c r="AE10796"/>
      <c r="AF10796"/>
      <c r="AG10796"/>
      <c r="AH10796"/>
    </row>
    <row r="10797" spans="1:34" x14ac:dyDescent="0.2">
      <c r="A10797"/>
      <c r="J10797"/>
      <c r="AA10797"/>
      <c r="AB10797"/>
      <c r="AC10797"/>
      <c r="AD10797"/>
      <c r="AE10797"/>
      <c r="AF10797"/>
      <c r="AG10797"/>
      <c r="AH10797"/>
    </row>
    <row r="10798" spans="1:34" x14ac:dyDescent="0.2">
      <c r="A10798"/>
      <c r="J10798"/>
      <c r="AA10798"/>
      <c r="AB10798"/>
      <c r="AC10798"/>
      <c r="AD10798"/>
      <c r="AE10798"/>
      <c r="AF10798"/>
      <c r="AG10798"/>
      <c r="AH10798"/>
    </row>
    <row r="10799" spans="1:34" x14ac:dyDescent="0.2">
      <c r="A10799"/>
      <c r="J10799"/>
      <c r="AA10799"/>
      <c r="AB10799"/>
      <c r="AC10799"/>
      <c r="AD10799"/>
      <c r="AE10799"/>
      <c r="AF10799"/>
      <c r="AG10799"/>
      <c r="AH10799"/>
    </row>
    <row r="10800" spans="1:34" x14ac:dyDescent="0.2">
      <c r="A10800"/>
      <c r="J10800"/>
      <c r="AA10800"/>
      <c r="AB10800"/>
      <c r="AC10800"/>
      <c r="AD10800"/>
      <c r="AE10800"/>
      <c r="AF10800"/>
      <c r="AG10800"/>
      <c r="AH10800"/>
    </row>
    <row r="10801" spans="1:34" x14ac:dyDescent="0.2">
      <c r="A10801"/>
      <c r="J10801"/>
      <c r="AA10801"/>
      <c r="AB10801"/>
      <c r="AC10801"/>
      <c r="AD10801"/>
      <c r="AE10801"/>
      <c r="AF10801"/>
      <c r="AG10801"/>
      <c r="AH10801"/>
    </row>
    <row r="10802" spans="1:34" x14ac:dyDescent="0.2">
      <c r="A10802"/>
      <c r="J10802"/>
      <c r="AA10802"/>
      <c r="AB10802"/>
      <c r="AC10802"/>
      <c r="AD10802"/>
      <c r="AE10802"/>
      <c r="AF10802"/>
      <c r="AG10802"/>
      <c r="AH10802"/>
    </row>
    <row r="10803" spans="1:34" x14ac:dyDescent="0.2">
      <c r="A10803"/>
      <c r="J10803"/>
      <c r="AA10803"/>
      <c r="AB10803"/>
      <c r="AC10803"/>
      <c r="AD10803"/>
      <c r="AE10803"/>
      <c r="AF10803"/>
      <c r="AG10803"/>
      <c r="AH10803"/>
    </row>
    <row r="10804" spans="1:34" x14ac:dyDescent="0.2">
      <c r="A10804"/>
      <c r="J10804"/>
      <c r="AA10804"/>
      <c r="AB10804"/>
      <c r="AC10804"/>
      <c r="AD10804"/>
      <c r="AE10804"/>
      <c r="AF10804"/>
      <c r="AG10804"/>
      <c r="AH10804"/>
    </row>
    <row r="10805" spans="1:34" x14ac:dyDescent="0.2">
      <c r="A10805"/>
      <c r="J10805"/>
      <c r="AA10805"/>
      <c r="AB10805"/>
      <c r="AC10805"/>
      <c r="AD10805"/>
      <c r="AE10805"/>
      <c r="AF10805"/>
      <c r="AG10805"/>
      <c r="AH10805"/>
    </row>
    <row r="10806" spans="1:34" x14ac:dyDescent="0.2">
      <c r="A10806"/>
      <c r="J10806"/>
      <c r="AA10806"/>
      <c r="AB10806"/>
      <c r="AC10806"/>
      <c r="AD10806"/>
      <c r="AE10806"/>
      <c r="AF10806"/>
      <c r="AG10806"/>
      <c r="AH10806"/>
    </row>
    <row r="10807" spans="1:34" x14ac:dyDescent="0.2">
      <c r="A10807"/>
      <c r="J10807"/>
      <c r="AA10807"/>
      <c r="AB10807"/>
      <c r="AC10807"/>
      <c r="AD10807"/>
      <c r="AE10807"/>
      <c r="AF10807"/>
      <c r="AG10807"/>
      <c r="AH10807"/>
    </row>
    <row r="10808" spans="1:34" x14ac:dyDescent="0.2">
      <c r="A10808"/>
      <c r="J10808"/>
      <c r="AA10808"/>
      <c r="AB10808"/>
      <c r="AC10808"/>
      <c r="AD10808"/>
      <c r="AE10808"/>
      <c r="AF10808"/>
      <c r="AG10808"/>
      <c r="AH10808"/>
    </row>
    <row r="10809" spans="1:34" x14ac:dyDescent="0.2">
      <c r="A10809"/>
      <c r="J10809"/>
      <c r="AA10809"/>
      <c r="AB10809"/>
      <c r="AC10809"/>
      <c r="AD10809"/>
      <c r="AE10809"/>
      <c r="AF10809"/>
      <c r="AG10809"/>
      <c r="AH10809"/>
    </row>
    <row r="10810" spans="1:34" x14ac:dyDescent="0.2">
      <c r="A10810"/>
      <c r="J10810"/>
      <c r="AA10810"/>
      <c r="AB10810"/>
      <c r="AC10810"/>
      <c r="AD10810"/>
      <c r="AE10810"/>
      <c r="AF10810"/>
      <c r="AG10810"/>
      <c r="AH10810"/>
    </row>
    <row r="10811" spans="1:34" x14ac:dyDescent="0.2">
      <c r="A10811"/>
      <c r="J10811"/>
      <c r="AA10811"/>
      <c r="AB10811"/>
      <c r="AC10811"/>
      <c r="AD10811"/>
      <c r="AE10811"/>
      <c r="AF10811"/>
      <c r="AG10811"/>
      <c r="AH10811"/>
    </row>
    <row r="10812" spans="1:34" x14ac:dyDescent="0.2">
      <c r="A10812"/>
      <c r="J10812"/>
      <c r="AA10812"/>
      <c r="AB10812"/>
      <c r="AC10812"/>
      <c r="AD10812"/>
      <c r="AE10812"/>
      <c r="AF10812"/>
      <c r="AG10812"/>
      <c r="AH10812"/>
    </row>
    <row r="10813" spans="1:34" x14ac:dyDescent="0.2">
      <c r="A10813"/>
      <c r="J10813"/>
      <c r="AA10813"/>
      <c r="AB10813"/>
      <c r="AC10813"/>
      <c r="AD10813"/>
      <c r="AE10813"/>
      <c r="AF10813"/>
      <c r="AG10813"/>
      <c r="AH10813"/>
    </row>
    <row r="10814" spans="1:34" x14ac:dyDescent="0.2">
      <c r="A10814"/>
      <c r="J10814"/>
      <c r="AA10814"/>
      <c r="AB10814"/>
      <c r="AC10814"/>
      <c r="AD10814"/>
      <c r="AE10814"/>
      <c r="AF10814"/>
      <c r="AG10814"/>
      <c r="AH10814"/>
    </row>
    <row r="10815" spans="1:34" x14ac:dyDescent="0.2">
      <c r="A10815"/>
      <c r="J10815"/>
      <c r="AA10815"/>
      <c r="AB10815"/>
      <c r="AC10815"/>
      <c r="AD10815"/>
      <c r="AE10815"/>
      <c r="AF10815"/>
      <c r="AG10815"/>
      <c r="AH10815"/>
    </row>
    <row r="10816" spans="1:34" x14ac:dyDescent="0.2">
      <c r="A10816"/>
      <c r="J10816"/>
      <c r="AA10816"/>
      <c r="AB10816"/>
      <c r="AC10816"/>
      <c r="AD10816"/>
      <c r="AE10816"/>
      <c r="AF10816"/>
      <c r="AG10816"/>
      <c r="AH10816"/>
    </row>
    <row r="10817" spans="1:34" x14ac:dyDescent="0.2">
      <c r="A10817"/>
      <c r="J10817"/>
      <c r="AA10817"/>
      <c r="AB10817"/>
      <c r="AC10817"/>
      <c r="AD10817"/>
      <c r="AE10817"/>
      <c r="AF10817"/>
      <c r="AG10817"/>
      <c r="AH10817"/>
    </row>
    <row r="10818" spans="1:34" x14ac:dyDescent="0.2">
      <c r="A10818"/>
      <c r="J10818"/>
      <c r="AA10818"/>
      <c r="AB10818"/>
      <c r="AC10818"/>
      <c r="AD10818"/>
      <c r="AE10818"/>
      <c r="AF10818"/>
      <c r="AG10818"/>
      <c r="AH10818"/>
    </row>
    <row r="10819" spans="1:34" x14ac:dyDescent="0.2">
      <c r="A10819"/>
      <c r="J10819"/>
      <c r="AA10819"/>
      <c r="AB10819"/>
      <c r="AC10819"/>
      <c r="AD10819"/>
      <c r="AE10819"/>
      <c r="AF10819"/>
      <c r="AG10819"/>
      <c r="AH10819"/>
    </row>
    <row r="10820" spans="1:34" x14ac:dyDescent="0.2">
      <c r="A10820"/>
      <c r="J10820"/>
      <c r="AA10820"/>
      <c r="AB10820"/>
      <c r="AC10820"/>
      <c r="AD10820"/>
      <c r="AE10820"/>
      <c r="AF10820"/>
      <c r="AG10820"/>
      <c r="AH10820"/>
    </row>
    <row r="10821" spans="1:34" x14ac:dyDescent="0.2">
      <c r="A10821"/>
      <c r="J10821"/>
      <c r="AA10821"/>
      <c r="AB10821"/>
      <c r="AC10821"/>
      <c r="AD10821"/>
      <c r="AE10821"/>
      <c r="AF10821"/>
      <c r="AG10821"/>
      <c r="AH10821"/>
    </row>
    <row r="10822" spans="1:34" x14ac:dyDescent="0.2">
      <c r="A10822"/>
      <c r="J10822"/>
      <c r="AA10822"/>
      <c r="AB10822"/>
      <c r="AC10822"/>
      <c r="AD10822"/>
      <c r="AE10822"/>
      <c r="AF10822"/>
      <c r="AG10822"/>
      <c r="AH10822"/>
    </row>
    <row r="10823" spans="1:34" x14ac:dyDescent="0.2">
      <c r="A10823"/>
      <c r="J10823"/>
      <c r="AA10823"/>
      <c r="AB10823"/>
      <c r="AC10823"/>
      <c r="AD10823"/>
      <c r="AE10823"/>
      <c r="AF10823"/>
      <c r="AG10823"/>
      <c r="AH10823"/>
    </row>
    <row r="10824" spans="1:34" x14ac:dyDescent="0.2">
      <c r="A10824"/>
      <c r="J10824"/>
      <c r="AA10824"/>
      <c r="AB10824"/>
      <c r="AC10824"/>
      <c r="AD10824"/>
      <c r="AE10824"/>
      <c r="AF10824"/>
      <c r="AG10824"/>
      <c r="AH10824"/>
    </row>
    <row r="10825" spans="1:34" x14ac:dyDescent="0.2">
      <c r="A10825"/>
      <c r="J10825"/>
      <c r="AA10825"/>
      <c r="AB10825"/>
      <c r="AC10825"/>
      <c r="AD10825"/>
      <c r="AE10825"/>
      <c r="AF10825"/>
      <c r="AG10825"/>
      <c r="AH10825"/>
    </row>
    <row r="10826" spans="1:34" x14ac:dyDescent="0.2">
      <c r="A10826"/>
      <c r="J10826"/>
      <c r="AA10826"/>
      <c r="AB10826"/>
      <c r="AC10826"/>
      <c r="AD10826"/>
      <c r="AE10826"/>
      <c r="AF10826"/>
      <c r="AG10826"/>
      <c r="AH10826"/>
    </row>
    <row r="10827" spans="1:34" x14ac:dyDescent="0.2">
      <c r="A10827"/>
      <c r="J10827"/>
      <c r="AA10827"/>
      <c r="AB10827"/>
      <c r="AC10827"/>
      <c r="AD10827"/>
      <c r="AE10827"/>
      <c r="AF10827"/>
      <c r="AG10827"/>
      <c r="AH10827"/>
    </row>
    <row r="10828" spans="1:34" x14ac:dyDescent="0.2">
      <c r="A10828"/>
      <c r="J10828"/>
      <c r="AA10828"/>
      <c r="AB10828"/>
      <c r="AC10828"/>
      <c r="AD10828"/>
      <c r="AE10828"/>
      <c r="AF10828"/>
      <c r="AG10828"/>
      <c r="AH10828"/>
    </row>
    <row r="10829" spans="1:34" x14ac:dyDescent="0.2">
      <c r="A10829"/>
      <c r="J10829"/>
      <c r="AA10829"/>
      <c r="AB10829"/>
      <c r="AC10829"/>
      <c r="AD10829"/>
      <c r="AE10829"/>
      <c r="AF10829"/>
      <c r="AG10829"/>
      <c r="AH10829"/>
    </row>
    <row r="10830" spans="1:34" x14ac:dyDescent="0.2">
      <c r="A10830"/>
      <c r="J10830"/>
      <c r="AA10830"/>
      <c r="AB10830"/>
      <c r="AC10830"/>
      <c r="AD10830"/>
      <c r="AE10830"/>
      <c r="AF10830"/>
      <c r="AG10830"/>
      <c r="AH10830"/>
    </row>
    <row r="10831" spans="1:34" x14ac:dyDescent="0.2">
      <c r="A10831"/>
      <c r="J10831"/>
      <c r="AA10831"/>
      <c r="AB10831"/>
      <c r="AC10831"/>
      <c r="AD10831"/>
      <c r="AE10831"/>
      <c r="AF10831"/>
      <c r="AG10831"/>
      <c r="AH10831"/>
    </row>
    <row r="10832" spans="1:34" x14ac:dyDescent="0.2">
      <c r="A10832"/>
      <c r="J10832"/>
      <c r="AA10832"/>
      <c r="AB10832"/>
      <c r="AC10832"/>
      <c r="AD10832"/>
      <c r="AE10832"/>
      <c r="AF10832"/>
      <c r="AG10832"/>
      <c r="AH10832"/>
    </row>
    <row r="10833" spans="1:34" x14ac:dyDescent="0.2">
      <c r="A10833"/>
      <c r="J10833"/>
      <c r="AA10833"/>
      <c r="AB10833"/>
      <c r="AC10833"/>
      <c r="AD10833"/>
      <c r="AE10833"/>
      <c r="AF10833"/>
      <c r="AG10833"/>
      <c r="AH10833"/>
    </row>
    <row r="10834" spans="1:34" x14ac:dyDescent="0.2">
      <c r="A10834"/>
      <c r="J10834"/>
      <c r="AA10834"/>
      <c r="AB10834"/>
      <c r="AC10834"/>
      <c r="AD10834"/>
      <c r="AE10834"/>
      <c r="AF10834"/>
      <c r="AG10834"/>
      <c r="AH10834"/>
    </row>
    <row r="10835" spans="1:34" x14ac:dyDescent="0.2">
      <c r="A10835"/>
      <c r="J10835"/>
      <c r="AA10835"/>
      <c r="AB10835"/>
      <c r="AC10835"/>
      <c r="AD10835"/>
      <c r="AE10835"/>
      <c r="AF10835"/>
      <c r="AG10835"/>
      <c r="AH10835"/>
    </row>
    <row r="10836" spans="1:34" x14ac:dyDescent="0.2">
      <c r="A10836"/>
      <c r="J10836"/>
      <c r="AA10836"/>
      <c r="AB10836"/>
      <c r="AC10836"/>
      <c r="AD10836"/>
      <c r="AE10836"/>
      <c r="AF10836"/>
      <c r="AG10836"/>
      <c r="AH10836"/>
    </row>
    <row r="10837" spans="1:34" x14ac:dyDescent="0.2">
      <c r="A10837"/>
      <c r="J10837"/>
      <c r="AA10837"/>
      <c r="AB10837"/>
      <c r="AC10837"/>
      <c r="AD10837"/>
      <c r="AE10837"/>
      <c r="AF10837"/>
      <c r="AG10837"/>
      <c r="AH10837"/>
    </row>
    <row r="10838" spans="1:34" x14ac:dyDescent="0.2">
      <c r="A10838"/>
      <c r="J10838"/>
      <c r="AA10838"/>
      <c r="AB10838"/>
      <c r="AC10838"/>
      <c r="AD10838"/>
      <c r="AE10838"/>
      <c r="AF10838"/>
      <c r="AG10838"/>
      <c r="AH10838"/>
    </row>
    <row r="10839" spans="1:34" x14ac:dyDescent="0.2">
      <c r="A10839"/>
      <c r="J10839"/>
      <c r="AA10839"/>
      <c r="AB10839"/>
      <c r="AC10839"/>
      <c r="AD10839"/>
      <c r="AE10839"/>
      <c r="AF10839"/>
      <c r="AG10839"/>
      <c r="AH10839"/>
    </row>
    <row r="10840" spans="1:34" x14ac:dyDescent="0.2">
      <c r="A10840"/>
      <c r="J10840"/>
      <c r="AA10840"/>
      <c r="AB10840"/>
      <c r="AC10840"/>
      <c r="AD10840"/>
      <c r="AE10840"/>
      <c r="AF10840"/>
      <c r="AG10840"/>
      <c r="AH10840"/>
    </row>
    <row r="10841" spans="1:34" x14ac:dyDescent="0.2">
      <c r="A10841"/>
      <c r="J10841"/>
      <c r="AA10841"/>
      <c r="AB10841"/>
      <c r="AC10841"/>
      <c r="AD10841"/>
      <c r="AE10841"/>
      <c r="AF10841"/>
      <c r="AG10841"/>
      <c r="AH10841"/>
    </row>
    <row r="10842" spans="1:34" x14ac:dyDescent="0.2">
      <c r="A10842"/>
      <c r="J10842"/>
      <c r="AA10842"/>
      <c r="AB10842"/>
      <c r="AC10842"/>
      <c r="AD10842"/>
      <c r="AE10842"/>
      <c r="AF10842"/>
      <c r="AG10842"/>
      <c r="AH10842"/>
    </row>
    <row r="10843" spans="1:34" x14ac:dyDescent="0.2">
      <c r="A10843"/>
      <c r="J10843"/>
      <c r="AA10843"/>
      <c r="AB10843"/>
      <c r="AC10843"/>
      <c r="AD10843"/>
      <c r="AE10843"/>
      <c r="AF10843"/>
      <c r="AG10843"/>
      <c r="AH10843"/>
    </row>
    <row r="10844" spans="1:34" x14ac:dyDescent="0.2">
      <c r="A10844"/>
      <c r="J10844"/>
      <c r="AA10844"/>
      <c r="AB10844"/>
      <c r="AC10844"/>
      <c r="AD10844"/>
      <c r="AE10844"/>
      <c r="AF10844"/>
      <c r="AG10844"/>
      <c r="AH10844"/>
    </row>
    <row r="10845" spans="1:34" x14ac:dyDescent="0.2">
      <c r="A10845"/>
      <c r="J10845"/>
      <c r="AA10845"/>
      <c r="AB10845"/>
      <c r="AC10845"/>
      <c r="AD10845"/>
      <c r="AE10845"/>
      <c r="AF10845"/>
      <c r="AG10845"/>
      <c r="AH10845"/>
    </row>
    <row r="10846" spans="1:34" x14ac:dyDescent="0.2">
      <c r="A10846"/>
      <c r="J10846"/>
      <c r="AA10846"/>
      <c r="AB10846"/>
      <c r="AC10846"/>
      <c r="AD10846"/>
      <c r="AE10846"/>
      <c r="AF10846"/>
      <c r="AG10846"/>
      <c r="AH10846"/>
    </row>
    <row r="10847" spans="1:34" x14ac:dyDescent="0.2">
      <c r="A10847"/>
      <c r="J10847"/>
      <c r="AA10847"/>
      <c r="AB10847"/>
      <c r="AC10847"/>
      <c r="AD10847"/>
      <c r="AE10847"/>
      <c r="AF10847"/>
      <c r="AG10847"/>
      <c r="AH10847"/>
    </row>
    <row r="10848" spans="1:34" x14ac:dyDescent="0.2">
      <c r="A10848"/>
      <c r="J10848"/>
      <c r="AA10848"/>
      <c r="AB10848"/>
      <c r="AC10848"/>
      <c r="AD10848"/>
      <c r="AE10848"/>
      <c r="AF10848"/>
      <c r="AG10848"/>
      <c r="AH10848"/>
    </row>
    <row r="10849" spans="1:34" x14ac:dyDescent="0.2">
      <c r="A10849"/>
      <c r="J10849"/>
      <c r="AA10849"/>
      <c r="AB10849"/>
      <c r="AC10849"/>
      <c r="AD10849"/>
      <c r="AE10849"/>
      <c r="AF10849"/>
      <c r="AG10849"/>
      <c r="AH10849"/>
    </row>
    <row r="10850" spans="1:34" x14ac:dyDescent="0.2">
      <c r="A10850"/>
      <c r="J10850"/>
      <c r="AA10850"/>
      <c r="AB10850"/>
      <c r="AC10850"/>
      <c r="AD10850"/>
      <c r="AE10850"/>
      <c r="AF10850"/>
      <c r="AG10850"/>
      <c r="AH10850"/>
    </row>
    <row r="10851" spans="1:34" x14ac:dyDescent="0.2">
      <c r="A10851"/>
      <c r="J10851"/>
      <c r="AA10851"/>
      <c r="AB10851"/>
      <c r="AC10851"/>
      <c r="AD10851"/>
      <c r="AE10851"/>
      <c r="AF10851"/>
      <c r="AG10851"/>
      <c r="AH10851"/>
    </row>
    <row r="10852" spans="1:34" x14ac:dyDescent="0.2">
      <c r="A10852"/>
      <c r="J10852"/>
      <c r="AA10852"/>
      <c r="AB10852"/>
      <c r="AC10852"/>
      <c r="AD10852"/>
      <c r="AE10852"/>
      <c r="AF10852"/>
      <c r="AG10852"/>
      <c r="AH10852"/>
    </row>
    <row r="10853" spans="1:34" x14ac:dyDescent="0.2">
      <c r="A10853"/>
      <c r="J10853"/>
      <c r="AA10853"/>
      <c r="AB10853"/>
      <c r="AC10853"/>
      <c r="AD10853"/>
      <c r="AE10853"/>
      <c r="AF10853"/>
      <c r="AG10853"/>
      <c r="AH10853"/>
    </row>
    <row r="10854" spans="1:34" x14ac:dyDescent="0.2">
      <c r="A10854"/>
      <c r="J10854"/>
      <c r="AA10854"/>
      <c r="AB10854"/>
      <c r="AC10854"/>
      <c r="AD10854"/>
      <c r="AE10854"/>
      <c r="AF10854"/>
      <c r="AG10854"/>
      <c r="AH10854"/>
    </row>
    <row r="10855" spans="1:34" x14ac:dyDescent="0.2">
      <c r="A10855"/>
      <c r="J10855"/>
      <c r="AA10855"/>
      <c r="AB10855"/>
      <c r="AC10855"/>
      <c r="AD10855"/>
      <c r="AE10855"/>
      <c r="AF10855"/>
      <c r="AG10855"/>
      <c r="AH10855"/>
    </row>
    <row r="10856" spans="1:34" x14ac:dyDescent="0.2">
      <c r="A10856"/>
      <c r="J10856"/>
      <c r="AA10856"/>
      <c r="AB10856"/>
      <c r="AC10856"/>
      <c r="AD10856"/>
      <c r="AE10856"/>
      <c r="AF10856"/>
      <c r="AG10856"/>
      <c r="AH10856"/>
    </row>
    <row r="10857" spans="1:34" x14ac:dyDescent="0.2">
      <c r="A10857"/>
      <c r="J10857"/>
      <c r="AA10857"/>
      <c r="AB10857"/>
      <c r="AC10857"/>
      <c r="AD10857"/>
      <c r="AE10857"/>
      <c r="AF10857"/>
      <c r="AG10857"/>
      <c r="AH10857"/>
    </row>
    <row r="10858" spans="1:34" x14ac:dyDescent="0.2">
      <c r="A10858"/>
      <c r="J10858"/>
      <c r="AA10858"/>
      <c r="AB10858"/>
      <c r="AC10858"/>
      <c r="AD10858"/>
      <c r="AE10858"/>
      <c r="AF10858"/>
      <c r="AG10858"/>
      <c r="AH10858"/>
    </row>
    <row r="10859" spans="1:34" x14ac:dyDescent="0.2">
      <c r="A10859"/>
      <c r="J10859"/>
      <c r="AA10859"/>
      <c r="AB10859"/>
      <c r="AC10859"/>
      <c r="AD10859"/>
      <c r="AE10859"/>
      <c r="AF10859"/>
      <c r="AG10859"/>
      <c r="AH10859"/>
    </row>
    <row r="10860" spans="1:34" x14ac:dyDescent="0.2">
      <c r="A10860"/>
      <c r="J10860"/>
      <c r="AA10860"/>
      <c r="AB10860"/>
      <c r="AC10860"/>
      <c r="AD10860"/>
      <c r="AE10860"/>
      <c r="AF10860"/>
      <c r="AG10860"/>
      <c r="AH10860"/>
    </row>
    <row r="10861" spans="1:34" x14ac:dyDescent="0.2">
      <c r="A10861"/>
      <c r="J10861"/>
      <c r="AA10861"/>
      <c r="AB10861"/>
      <c r="AC10861"/>
      <c r="AD10861"/>
      <c r="AE10861"/>
      <c r="AF10861"/>
      <c r="AG10861"/>
      <c r="AH10861"/>
    </row>
    <row r="10862" spans="1:34" x14ac:dyDescent="0.2">
      <c r="A10862"/>
      <c r="J10862"/>
      <c r="AA10862"/>
      <c r="AB10862"/>
      <c r="AC10862"/>
      <c r="AD10862"/>
      <c r="AE10862"/>
      <c r="AF10862"/>
      <c r="AG10862"/>
      <c r="AH10862"/>
    </row>
    <row r="10863" spans="1:34" x14ac:dyDescent="0.2">
      <c r="A10863"/>
      <c r="J10863"/>
      <c r="AA10863"/>
      <c r="AB10863"/>
      <c r="AC10863"/>
      <c r="AD10863"/>
      <c r="AE10863"/>
      <c r="AF10863"/>
      <c r="AG10863"/>
      <c r="AH10863"/>
    </row>
    <row r="10864" spans="1:34" x14ac:dyDescent="0.2">
      <c r="A10864"/>
      <c r="J10864"/>
      <c r="AA10864"/>
      <c r="AB10864"/>
      <c r="AC10864"/>
      <c r="AD10864"/>
      <c r="AE10864"/>
      <c r="AF10864"/>
      <c r="AG10864"/>
      <c r="AH10864"/>
    </row>
    <row r="10865" spans="1:34" x14ac:dyDescent="0.2">
      <c r="A10865"/>
      <c r="J10865"/>
      <c r="AA10865"/>
      <c r="AB10865"/>
      <c r="AC10865"/>
      <c r="AD10865"/>
      <c r="AE10865"/>
      <c r="AF10865"/>
      <c r="AG10865"/>
      <c r="AH10865"/>
    </row>
    <row r="10866" spans="1:34" x14ac:dyDescent="0.2">
      <c r="A10866"/>
      <c r="J10866"/>
      <c r="AA10866"/>
      <c r="AB10866"/>
      <c r="AC10866"/>
      <c r="AD10866"/>
      <c r="AE10866"/>
      <c r="AF10866"/>
      <c r="AG10866"/>
      <c r="AH10866"/>
    </row>
    <row r="10867" spans="1:34" x14ac:dyDescent="0.2">
      <c r="A10867"/>
      <c r="J10867"/>
      <c r="AA10867"/>
      <c r="AB10867"/>
      <c r="AC10867"/>
      <c r="AD10867"/>
      <c r="AE10867"/>
      <c r="AF10867"/>
      <c r="AG10867"/>
      <c r="AH10867"/>
    </row>
    <row r="10868" spans="1:34" x14ac:dyDescent="0.2">
      <c r="A10868"/>
      <c r="J10868"/>
      <c r="AA10868"/>
      <c r="AB10868"/>
      <c r="AC10868"/>
      <c r="AD10868"/>
      <c r="AE10868"/>
      <c r="AF10868"/>
      <c r="AG10868"/>
      <c r="AH10868"/>
    </row>
    <row r="10869" spans="1:34" x14ac:dyDescent="0.2">
      <c r="A10869"/>
      <c r="J10869"/>
      <c r="AA10869"/>
      <c r="AB10869"/>
      <c r="AC10869"/>
      <c r="AD10869"/>
      <c r="AE10869"/>
      <c r="AF10869"/>
      <c r="AG10869"/>
      <c r="AH10869"/>
    </row>
    <row r="10870" spans="1:34" x14ac:dyDescent="0.2">
      <c r="A10870"/>
      <c r="J10870"/>
      <c r="AA10870"/>
      <c r="AB10870"/>
      <c r="AC10870"/>
      <c r="AD10870"/>
      <c r="AE10870"/>
      <c r="AF10870"/>
      <c r="AG10870"/>
      <c r="AH10870"/>
    </row>
    <row r="10871" spans="1:34" x14ac:dyDescent="0.2">
      <c r="A10871"/>
      <c r="J10871"/>
      <c r="AA10871"/>
      <c r="AB10871"/>
      <c r="AC10871"/>
      <c r="AD10871"/>
      <c r="AE10871"/>
      <c r="AF10871"/>
      <c r="AG10871"/>
      <c r="AH10871"/>
    </row>
    <row r="10872" spans="1:34" x14ac:dyDescent="0.2">
      <c r="A10872"/>
      <c r="J10872"/>
      <c r="AA10872"/>
      <c r="AB10872"/>
      <c r="AC10872"/>
      <c r="AD10872"/>
      <c r="AE10872"/>
      <c r="AF10872"/>
      <c r="AG10872"/>
      <c r="AH10872"/>
    </row>
    <row r="10873" spans="1:34" x14ac:dyDescent="0.2">
      <c r="A10873"/>
      <c r="J10873"/>
      <c r="AA10873"/>
      <c r="AB10873"/>
      <c r="AC10873"/>
      <c r="AD10873"/>
      <c r="AE10873"/>
      <c r="AF10873"/>
      <c r="AG10873"/>
      <c r="AH10873"/>
    </row>
    <row r="10874" spans="1:34" x14ac:dyDescent="0.2">
      <c r="A10874"/>
      <c r="J10874"/>
      <c r="AA10874"/>
      <c r="AB10874"/>
      <c r="AC10874"/>
      <c r="AD10874"/>
      <c r="AE10874"/>
      <c r="AF10874"/>
      <c r="AG10874"/>
      <c r="AH10874"/>
    </row>
    <row r="10875" spans="1:34" x14ac:dyDescent="0.2">
      <c r="A10875"/>
      <c r="J10875"/>
      <c r="AA10875"/>
      <c r="AB10875"/>
      <c r="AC10875"/>
      <c r="AD10875"/>
      <c r="AE10875"/>
      <c r="AF10875"/>
      <c r="AG10875"/>
      <c r="AH10875"/>
    </row>
    <row r="10876" spans="1:34" x14ac:dyDescent="0.2">
      <c r="A10876"/>
      <c r="J10876"/>
      <c r="AA10876"/>
      <c r="AB10876"/>
      <c r="AC10876"/>
      <c r="AD10876"/>
      <c r="AE10876"/>
      <c r="AF10876"/>
      <c r="AG10876"/>
      <c r="AH10876"/>
    </row>
    <row r="10877" spans="1:34" x14ac:dyDescent="0.2">
      <c r="A10877"/>
      <c r="J10877"/>
      <c r="AA10877"/>
      <c r="AB10877"/>
      <c r="AC10877"/>
      <c r="AD10877"/>
      <c r="AE10877"/>
      <c r="AF10877"/>
      <c r="AG10877"/>
      <c r="AH10877"/>
    </row>
    <row r="10878" spans="1:34" x14ac:dyDescent="0.2">
      <c r="A10878"/>
      <c r="J10878"/>
      <c r="AA10878"/>
      <c r="AB10878"/>
      <c r="AC10878"/>
      <c r="AD10878"/>
      <c r="AE10878"/>
      <c r="AF10878"/>
      <c r="AG10878"/>
      <c r="AH10878"/>
    </row>
    <row r="10879" spans="1:34" x14ac:dyDescent="0.2">
      <c r="A10879"/>
      <c r="J10879"/>
      <c r="AA10879"/>
      <c r="AB10879"/>
      <c r="AC10879"/>
      <c r="AD10879"/>
      <c r="AE10879"/>
      <c r="AF10879"/>
      <c r="AG10879"/>
      <c r="AH10879"/>
    </row>
    <row r="10880" spans="1:34" x14ac:dyDescent="0.2">
      <c r="A10880"/>
      <c r="J10880"/>
      <c r="AA10880"/>
      <c r="AB10880"/>
      <c r="AC10880"/>
      <c r="AD10880"/>
      <c r="AE10880"/>
      <c r="AF10880"/>
      <c r="AG10880"/>
      <c r="AH10880"/>
    </row>
    <row r="10881" spans="1:34" x14ac:dyDescent="0.2">
      <c r="A10881"/>
      <c r="J10881"/>
      <c r="AA10881"/>
      <c r="AB10881"/>
      <c r="AC10881"/>
      <c r="AD10881"/>
      <c r="AE10881"/>
      <c r="AF10881"/>
      <c r="AG10881"/>
      <c r="AH10881"/>
    </row>
    <row r="10882" spans="1:34" x14ac:dyDescent="0.2">
      <c r="A10882"/>
      <c r="J10882"/>
      <c r="AA10882"/>
      <c r="AB10882"/>
      <c r="AC10882"/>
      <c r="AD10882"/>
      <c r="AE10882"/>
      <c r="AF10882"/>
      <c r="AG10882"/>
      <c r="AH10882"/>
    </row>
    <row r="10883" spans="1:34" x14ac:dyDescent="0.2">
      <c r="A10883"/>
      <c r="J10883"/>
      <c r="AA10883"/>
      <c r="AB10883"/>
      <c r="AC10883"/>
      <c r="AD10883"/>
      <c r="AE10883"/>
      <c r="AF10883"/>
      <c r="AG10883"/>
      <c r="AH10883"/>
    </row>
    <row r="10884" spans="1:34" x14ac:dyDescent="0.2">
      <c r="A10884"/>
      <c r="J10884"/>
      <c r="AA10884"/>
      <c r="AB10884"/>
      <c r="AC10884"/>
      <c r="AD10884"/>
      <c r="AE10884"/>
      <c r="AF10884"/>
      <c r="AG10884"/>
      <c r="AH10884"/>
    </row>
    <row r="10885" spans="1:34" x14ac:dyDescent="0.2">
      <c r="A10885"/>
      <c r="J10885"/>
      <c r="AA10885"/>
      <c r="AB10885"/>
      <c r="AC10885"/>
      <c r="AD10885"/>
      <c r="AE10885"/>
      <c r="AF10885"/>
      <c r="AG10885"/>
      <c r="AH10885"/>
    </row>
    <row r="10886" spans="1:34" x14ac:dyDescent="0.2">
      <c r="A10886"/>
      <c r="J10886"/>
      <c r="AA10886"/>
      <c r="AB10886"/>
      <c r="AC10886"/>
      <c r="AD10886"/>
      <c r="AE10886"/>
      <c r="AF10886"/>
      <c r="AG10886"/>
      <c r="AH10886"/>
    </row>
    <row r="10887" spans="1:34" x14ac:dyDescent="0.2">
      <c r="A10887"/>
      <c r="J10887"/>
      <c r="AA10887"/>
      <c r="AB10887"/>
      <c r="AC10887"/>
      <c r="AD10887"/>
      <c r="AE10887"/>
      <c r="AF10887"/>
      <c r="AG10887"/>
      <c r="AH10887"/>
    </row>
    <row r="10888" spans="1:34" x14ac:dyDescent="0.2">
      <c r="A10888"/>
      <c r="J10888"/>
      <c r="AA10888"/>
      <c r="AB10888"/>
      <c r="AC10888"/>
      <c r="AD10888"/>
      <c r="AE10888"/>
      <c r="AF10888"/>
      <c r="AG10888"/>
      <c r="AH10888"/>
    </row>
    <row r="10889" spans="1:34" x14ac:dyDescent="0.2">
      <c r="A10889"/>
      <c r="J10889"/>
      <c r="AA10889"/>
      <c r="AB10889"/>
      <c r="AC10889"/>
      <c r="AD10889"/>
      <c r="AE10889"/>
      <c r="AF10889"/>
      <c r="AG10889"/>
      <c r="AH10889"/>
    </row>
    <row r="10890" spans="1:34" x14ac:dyDescent="0.2">
      <c r="A10890"/>
      <c r="J10890"/>
      <c r="AA10890"/>
      <c r="AB10890"/>
      <c r="AC10890"/>
      <c r="AD10890"/>
      <c r="AE10890"/>
      <c r="AF10890"/>
      <c r="AG10890"/>
      <c r="AH10890"/>
    </row>
    <row r="10891" spans="1:34" x14ac:dyDescent="0.2">
      <c r="A10891"/>
      <c r="J10891"/>
      <c r="AA10891"/>
      <c r="AB10891"/>
      <c r="AC10891"/>
      <c r="AD10891"/>
      <c r="AE10891"/>
      <c r="AF10891"/>
      <c r="AG10891"/>
      <c r="AH10891"/>
    </row>
    <row r="10892" spans="1:34" x14ac:dyDescent="0.2">
      <c r="A10892"/>
      <c r="J10892"/>
      <c r="AA10892"/>
      <c r="AB10892"/>
      <c r="AC10892"/>
      <c r="AD10892"/>
      <c r="AE10892"/>
      <c r="AF10892"/>
      <c r="AG10892"/>
      <c r="AH10892"/>
    </row>
    <row r="10893" spans="1:34" x14ac:dyDescent="0.2">
      <c r="A10893"/>
      <c r="J10893"/>
      <c r="AA10893"/>
      <c r="AB10893"/>
      <c r="AC10893"/>
      <c r="AD10893"/>
      <c r="AE10893"/>
      <c r="AF10893"/>
      <c r="AG10893"/>
      <c r="AH10893"/>
    </row>
    <row r="10894" spans="1:34" x14ac:dyDescent="0.2">
      <c r="A10894"/>
      <c r="J10894"/>
      <c r="AA10894"/>
      <c r="AB10894"/>
      <c r="AC10894"/>
      <c r="AD10894"/>
      <c r="AE10894"/>
      <c r="AF10894"/>
      <c r="AG10894"/>
      <c r="AH10894"/>
    </row>
    <row r="10895" spans="1:34" x14ac:dyDescent="0.2">
      <c r="A10895"/>
      <c r="J10895"/>
      <c r="AA10895"/>
      <c r="AB10895"/>
      <c r="AC10895"/>
      <c r="AD10895"/>
      <c r="AE10895"/>
      <c r="AF10895"/>
      <c r="AG10895"/>
      <c r="AH10895"/>
    </row>
    <row r="10896" spans="1:34" x14ac:dyDescent="0.2">
      <c r="A10896"/>
      <c r="J10896"/>
      <c r="AA10896"/>
      <c r="AB10896"/>
      <c r="AC10896"/>
      <c r="AD10896"/>
      <c r="AE10896"/>
      <c r="AF10896"/>
      <c r="AG10896"/>
      <c r="AH10896"/>
    </row>
    <row r="10897" spans="1:34" x14ac:dyDescent="0.2">
      <c r="A10897"/>
      <c r="J10897"/>
      <c r="AA10897"/>
      <c r="AB10897"/>
      <c r="AC10897"/>
      <c r="AD10897"/>
      <c r="AE10897"/>
      <c r="AF10897"/>
      <c r="AG10897"/>
      <c r="AH10897"/>
    </row>
    <row r="10898" spans="1:34" x14ac:dyDescent="0.2">
      <c r="A10898"/>
      <c r="J10898"/>
      <c r="AA10898"/>
      <c r="AB10898"/>
      <c r="AC10898"/>
      <c r="AD10898"/>
      <c r="AE10898"/>
      <c r="AF10898"/>
      <c r="AG10898"/>
      <c r="AH10898"/>
    </row>
    <row r="10899" spans="1:34" x14ac:dyDescent="0.2">
      <c r="A10899"/>
      <c r="J10899"/>
      <c r="AA10899"/>
      <c r="AB10899"/>
      <c r="AC10899"/>
      <c r="AD10899"/>
      <c r="AE10899"/>
      <c r="AF10899"/>
      <c r="AG10899"/>
      <c r="AH10899"/>
    </row>
    <row r="10900" spans="1:34" x14ac:dyDescent="0.2">
      <c r="A10900"/>
      <c r="J10900"/>
      <c r="AA10900"/>
      <c r="AB10900"/>
      <c r="AC10900"/>
      <c r="AD10900"/>
      <c r="AE10900"/>
      <c r="AF10900"/>
      <c r="AG10900"/>
      <c r="AH10900"/>
    </row>
    <row r="10901" spans="1:34" x14ac:dyDescent="0.2">
      <c r="A10901"/>
      <c r="J10901"/>
      <c r="AA10901"/>
      <c r="AB10901"/>
      <c r="AC10901"/>
      <c r="AD10901"/>
      <c r="AE10901"/>
      <c r="AF10901"/>
      <c r="AG10901"/>
      <c r="AH10901"/>
    </row>
    <row r="10902" spans="1:34" x14ac:dyDescent="0.2">
      <c r="A10902"/>
      <c r="J10902"/>
      <c r="AA10902"/>
      <c r="AB10902"/>
      <c r="AC10902"/>
      <c r="AD10902"/>
      <c r="AE10902"/>
      <c r="AF10902"/>
      <c r="AG10902"/>
      <c r="AH10902"/>
    </row>
    <row r="10903" spans="1:34" x14ac:dyDescent="0.2">
      <c r="A10903"/>
      <c r="J10903"/>
      <c r="AA10903"/>
      <c r="AB10903"/>
      <c r="AC10903"/>
      <c r="AD10903"/>
      <c r="AE10903"/>
      <c r="AF10903"/>
      <c r="AG10903"/>
      <c r="AH10903"/>
    </row>
    <row r="10904" spans="1:34" x14ac:dyDescent="0.2">
      <c r="A10904"/>
      <c r="J10904"/>
      <c r="AA10904"/>
      <c r="AB10904"/>
      <c r="AC10904"/>
      <c r="AD10904"/>
      <c r="AE10904"/>
      <c r="AF10904"/>
      <c r="AG10904"/>
      <c r="AH10904"/>
    </row>
    <row r="10905" spans="1:34" x14ac:dyDescent="0.2">
      <c r="A10905"/>
      <c r="J10905"/>
      <c r="AA10905"/>
      <c r="AB10905"/>
      <c r="AC10905"/>
      <c r="AD10905"/>
      <c r="AE10905"/>
      <c r="AF10905"/>
      <c r="AG10905"/>
      <c r="AH10905"/>
    </row>
    <row r="10906" spans="1:34" x14ac:dyDescent="0.2">
      <c r="A10906"/>
      <c r="J10906"/>
      <c r="AA10906"/>
      <c r="AB10906"/>
      <c r="AC10906"/>
      <c r="AD10906"/>
      <c r="AE10906"/>
      <c r="AF10906"/>
      <c r="AG10906"/>
      <c r="AH10906"/>
    </row>
    <row r="10907" spans="1:34" x14ac:dyDescent="0.2">
      <c r="A10907"/>
      <c r="J10907"/>
      <c r="AA10907"/>
      <c r="AB10907"/>
      <c r="AC10907"/>
      <c r="AD10907"/>
      <c r="AE10907"/>
      <c r="AF10907"/>
      <c r="AG10907"/>
      <c r="AH10907"/>
    </row>
    <row r="10908" spans="1:34" x14ac:dyDescent="0.2">
      <c r="A10908"/>
      <c r="J10908"/>
      <c r="AA10908"/>
      <c r="AB10908"/>
      <c r="AC10908"/>
      <c r="AD10908"/>
      <c r="AE10908"/>
      <c r="AF10908"/>
      <c r="AG10908"/>
      <c r="AH10908"/>
    </row>
    <row r="10909" spans="1:34" x14ac:dyDescent="0.2">
      <c r="A10909"/>
      <c r="J10909"/>
      <c r="AA10909"/>
      <c r="AB10909"/>
      <c r="AC10909"/>
      <c r="AD10909"/>
      <c r="AE10909"/>
      <c r="AF10909"/>
      <c r="AG10909"/>
      <c r="AH10909"/>
    </row>
    <row r="10910" spans="1:34" x14ac:dyDescent="0.2">
      <c r="A10910"/>
      <c r="J10910"/>
      <c r="AA10910"/>
      <c r="AB10910"/>
      <c r="AC10910"/>
      <c r="AD10910"/>
      <c r="AE10910"/>
      <c r="AF10910"/>
      <c r="AG10910"/>
      <c r="AH10910"/>
    </row>
    <row r="10911" spans="1:34" x14ac:dyDescent="0.2">
      <c r="A10911"/>
      <c r="J10911"/>
      <c r="AA10911"/>
      <c r="AB10911"/>
      <c r="AC10911"/>
      <c r="AD10911"/>
      <c r="AE10911"/>
      <c r="AF10911"/>
      <c r="AG10911"/>
      <c r="AH10911"/>
    </row>
    <row r="10912" spans="1:34" x14ac:dyDescent="0.2">
      <c r="A10912"/>
      <c r="J10912"/>
      <c r="AA10912"/>
      <c r="AB10912"/>
      <c r="AC10912"/>
      <c r="AD10912"/>
      <c r="AE10912"/>
      <c r="AF10912"/>
      <c r="AG10912"/>
      <c r="AH10912"/>
    </row>
    <row r="10913" spans="1:34" x14ac:dyDescent="0.2">
      <c r="A10913"/>
      <c r="J10913"/>
      <c r="AA10913"/>
      <c r="AB10913"/>
      <c r="AC10913"/>
      <c r="AD10913"/>
      <c r="AE10913"/>
      <c r="AF10913"/>
      <c r="AG10913"/>
      <c r="AH10913"/>
    </row>
    <row r="10914" spans="1:34" x14ac:dyDescent="0.2">
      <c r="A10914"/>
      <c r="J10914"/>
      <c r="AA10914"/>
      <c r="AB10914"/>
      <c r="AC10914"/>
      <c r="AD10914"/>
      <c r="AE10914"/>
      <c r="AF10914"/>
      <c r="AG10914"/>
      <c r="AH10914"/>
    </row>
    <row r="10915" spans="1:34" x14ac:dyDescent="0.2">
      <c r="A10915"/>
      <c r="J10915"/>
      <c r="AA10915"/>
      <c r="AB10915"/>
      <c r="AC10915"/>
      <c r="AD10915"/>
      <c r="AE10915"/>
      <c r="AF10915"/>
      <c r="AG10915"/>
      <c r="AH10915"/>
    </row>
    <row r="10916" spans="1:34" x14ac:dyDescent="0.2">
      <c r="A10916"/>
      <c r="J10916"/>
      <c r="AA10916"/>
      <c r="AB10916"/>
      <c r="AC10916"/>
      <c r="AD10916"/>
      <c r="AE10916"/>
      <c r="AF10916"/>
      <c r="AG10916"/>
      <c r="AH10916"/>
    </row>
    <row r="10917" spans="1:34" x14ac:dyDescent="0.2">
      <c r="A10917"/>
      <c r="J10917"/>
      <c r="AA10917"/>
      <c r="AB10917"/>
      <c r="AC10917"/>
      <c r="AD10917"/>
      <c r="AE10917"/>
      <c r="AF10917"/>
      <c r="AG10917"/>
      <c r="AH10917"/>
    </row>
    <row r="10918" spans="1:34" x14ac:dyDescent="0.2">
      <c r="A10918"/>
      <c r="J10918"/>
      <c r="AA10918"/>
      <c r="AB10918"/>
      <c r="AC10918"/>
      <c r="AD10918"/>
      <c r="AE10918"/>
      <c r="AF10918"/>
      <c r="AG10918"/>
      <c r="AH10918"/>
    </row>
    <row r="10919" spans="1:34" x14ac:dyDescent="0.2">
      <c r="A10919"/>
      <c r="J10919"/>
      <c r="AA10919"/>
      <c r="AB10919"/>
      <c r="AC10919"/>
      <c r="AD10919"/>
      <c r="AE10919"/>
      <c r="AF10919"/>
      <c r="AG10919"/>
      <c r="AH10919"/>
    </row>
    <row r="10920" spans="1:34" x14ac:dyDescent="0.2">
      <c r="A10920"/>
      <c r="J10920"/>
      <c r="AA10920"/>
      <c r="AB10920"/>
      <c r="AC10920"/>
      <c r="AD10920"/>
      <c r="AE10920"/>
      <c r="AF10920"/>
      <c r="AG10920"/>
      <c r="AH10920"/>
    </row>
    <row r="10921" spans="1:34" x14ac:dyDescent="0.2">
      <c r="A10921"/>
      <c r="J10921"/>
      <c r="AA10921"/>
      <c r="AB10921"/>
      <c r="AC10921"/>
      <c r="AD10921"/>
      <c r="AE10921"/>
      <c r="AF10921"/>
      <c r="AG10921"/>
      <c r="AH10921"/>
    </row>
    <row r="10922" spans="1:34" x14ac:dyDescent="0.2">
      <c r="A10922"/>
      <c r="J10922"/>
      <c r="AA10922"/>
      <c r="AB10922"/>
      <c r="AC10922"/>
      <c r="AD10922"/>
      <c r="AE10922"/>
      <c r="AF10922"/>
      <c r="AG10922"/>
      <c r="AH10922"/>
    </row>
    <row r="10923" spans="1:34" x14ac:dyDescent="0.2">
      <c r="A10923"/>
      <c r="J10923"/>
      <c r="AA10923"/>
      <c r="AB10923"/>
      <c r="AC10923"/>
      <c r="AD10923"/>
      <c r="AE10923"/>
      <c r="AF10923"/>
      <c r="AG10923"/>
      <c r="AH10923"/>
    </row>
    <row r="10924" spans="1:34" x14ac:dyDescent="0.2">
      <c r="A10924"/>
      <c r="J10924"/>
      <c r="AA10924"/>
      <c r="AB10924"/>
      <c r="AC10924"/>
      <c r="AD10924"/>
      <c r="AE10924"/>
      <c r="AF10924"/>
      <c r="AG10924"/>
      <c r="AH10924"/>
    </row>
    <row r="10925" spans="1:34" x14ac:dyDescent="0.2">
      <c r="A10925"/>
      <c r="J10925"/>
      <c r="AA10925"/>
      <c r="AB10925"/>
      <c r="AC10925"/>
      <c r="AD10925"/>
      <c r="AE10925"/>
      <c r="AF10925"/>
      <c r="AG10925"/>
      <c r="AH10925"/>
    </row>
    <row r="10926" spans="1:34" x14ac:dyDescent="0.2">
      <c r="A10926"/>
      <c r="J10926"/>
      <c r="AA10926"/>
      <c r="AB10926"/>
      <c r="AC10926"/>
      <c r="AD10926"/>
      <c r="AE10926"/>
      <c r="AF10926"/>
      <c r="AG10926"/>
      <c r="AH10926"/>
    </row>
    <row r="10927" spans="1:34" x14ac:dyDescent="0.2">
      <c r="A10927"/>
      <c r="J10927"/>
      <c r="AA10927"/>
      <c r="AB10927"/>
      <c r="AC10927"/>
      <c r="AD10927"/>
      <c r="AE10927"/>
      <c r="AF10927"/>
      <c r="AG10927"/>
      <c r="AH10927"/>
    </row>
    <row r="10928" spans="1:34" x14ac:dyDescent="0.2">
      <c r="A10928"/>
      <c r="J10928"/>
      <c r="AA10928"/>
      <c r="AB10928"/>
      <c r="AC10928"/>
      <c r="AD10928"/>
      <c r="AE10928"/>
      <c r="AF10928"/>
      <c r="AG10928"/>
      <c r="AH10928"/>
    </row>
    <row r="10929" spans="1:34" x14ac:dyDescent="0.2">
      <c r="A10929"/>
      <c r="J10929"/>
      <c r="AA10929"/>
      <c r="AB10929"/>
      <c r="AC10929"/>
      <c r="AD10929"/>
      <c r="AE10929"/>
      <c r="AF10929"/>
      <c r="AG10929"/>
      <c r="AH10929"/>
    </row>
    <row r="10930" spans="1:34" x14ac:dyDescent="0.2">
      <c r="A10930"/>
      <c r="J10930"/>
      <c r="AA10930"/>
      <c r="AB10930"/>
      <c r="AC10930"/>
      <c r="AD10930"/>
      <c r="AE10930"/>
      <c r="AF10930"/>
      <c r="AG10930"/>
      <c r="AH10930"/>
    </row>
    <row r="10931" spans="1:34" x14ac:dyDescent="0.2">
      <c r="A10931"/>
      <c r="J10931"/>
      <c r="AA10931"/>
      <c r="AB10931"/>
      <c r="AC10931"/>
      <c r="AD10931"/>
      <c r="AE10931"/>
      <c r="AF10931"/>
      <c r="AG10931"/>
      <c r="AH10931"/>
    </row>
    <row r="10932" spans="1:34" x14ac:dyDescent="0.2">
      <c r="A10932"/>
      <c r="J10932"/>
      <c r="AA10932"/>
      <c r="AB10932"/>
      <c r="AC10932"/>
      <c r="AD10932"/>
      <c r="AE10932"/>
      <c r="AF10932"/>
      <c r="AG10932"/>
      <c r="AH10932"/>
    </row>
    <row r="10933" spans="1:34" x14ac:dyDescent="0.2">
      <c r="A10933"/>
      <c r="J10933"/>
      <c r="AA10933"/>
      <c r="AB10933"/>
      <c r="AC10933"/>
      <c r="AD10933"/>
      <c r="AE10933"/>
      <c r="AF10933"/>
      <c r="AG10933"/>
      <c r="AH10933"/>
    </row>
    <row r="10934" spans="1:34" x14ac:dyDescent="0.2">
      <c r="A10934"/>
      <c r="J10934"/>
      <c r="AA10934"/>
      <c r="AB10934"/>
      <c r="AC10934"/>
      <c r="AD10934"/>
      <c r="AE10934"/>
      <c r="AF10934"/>
      <c r="AG10934"/>
      <c r="AH10934"/>
    </row>
    <row r="10935" spans="1:34" x14ac:dyDescent="0.2">
      <c r="A10935"/>
      <c r="J10935"/>
      <c r="AA10935"/>
      <c r="AB10935"/>
      <c r="AC10935"/>
      <c r="AD10935"/>
      <c r="AE10935"/>
      <c r="AF10935"/>
      <c r="AG10935"/>
      <c r="AH10935"/>
    </row>
    <row r="10936" spans="1:34" x14ac:dyDescent="0.2">
      <c r="A10936"/>
      <c r="J10936"/>
      <c r="AA10936"/>
      <c r="AB10936"/>
      <c r="AC10936"/>
      <c r="AD10936"/>
      <c r="AE10936"/>
      <c r="AF10936"/>
      <c r="AG10936"/>
      <c r="AH10936"/>
    </row>
    <row r="10937" spans="1:34" x14ac:dyDescent="0.2">
      <c r="A10937"/>
      <c r="J10937"/>
      <c r="AA10937"/>
      <c r="AB10937"/>
      <c r="AC10937"/>
      <c r="AD10937"/>
      <c r="AE10937"/>
      <c r="AF10937"/>
      <c r="AG10937"/>
      <c r="AH10937"/>
    </row>
    <row r="10938" spans="1:34" x14ac:dyDescent="0.2">
      <c r="A10938"/>
      <c r="J10938"/>
      <c r="AA10938"/>
      <c r="AB10938"/>
      <c r="AC10938"/>
      <c r="AD10938"/>
      <c r="AE10938"/>
      <c r="AF10938"/>
      <c r="AG10938"/>
      <c r="AH10938"/>
    </row>
    <row r="10939" spans="1:34" x14ac:dyDescent="0.2">
      <c r="A10939"/>
      <c r="J10939"/>
      <c r="AA10939"/>
      <c r="AB10939"/>
      <c r="AC10939"/>
      <c r="AD10939"/>
      <c r="AE10939"/>
      <c r="AF10939"/>
      <c r="AG10939"/>
      <c r="AH10939"/>
    </row>
    <row r="10940" spans="1:34" x14ac:dyDescent="0.2">
      <c r="A10940"/>
      <c r="J10940"/>
      <c r="AA10940"/>
      <c r="AB10940"/>
      <c r="AC10940"/>
      <c r="AD10940"/>
      <c r="AE10940"/>
      <c r="AF10940"/>
      <c r="AG10940"/>
      <c r="AH10940"/>
    </row>
    <row r="10941" spans="1:34" x14ac:dyDescent="0.2">
      <c r="A10941"/>
      <c r="J10941"/>
      <c r="AA10941"/>
      <c r="AB10941"/>
      <c r="AC10941"/>
      <c r="AD10941"/>
      <c r="AE10941"/>
      <c r="AF10941"/>
      <c r="AG10941"/>
      <c r="AH10941"/>
    </row>
    <row r="10942" spans="1:34" x14ac:dyDescent="0.2">
      <c r="A10942"/>
      <c r="J10942"/>
      <c r="AA10942"/>
      <c r="AB10942"/>
      <c r="AC10942"/>
      <c r="AD10942"/>
      <c r="AE10942"/>
      <c r="AF10942"/>
      <c r="AG10942"/>
      <c r="AH10942"/>
    </row>
    <row r="10943" spans="1:34" x14ac:dyDescent="0.2">
      <c r="A10943"/>
      <c r="J10943"/>
      <c r="AA10943"/>
      <c r="AB10943"/>
      <c r="AC10943"/>
      <c r="AD10943"/>
      <c r="AE10943"/>
      <c r="AF10943"/>
      <c r="AG10943"/>
      <c r="AH10943"/>
    </row>
    <row r="10944" spans="1:34" x14ac:dyDescent="0.2">
      <c r="A10944"/>
      <c r="J10944"/>
      <c r="AA10944"/>
      <c r="AB10944"/>
      <c r="AC10944"/>
      <c r="AD10944"/>
      <c r="AE10944"/>
      <c r="AF10944"/>
      <c r="AG10944"/>
      <c r="AH10944"/>
    </row>
    <row r="10945" spans="1:34" x14ac:dyDescent="0.2">
      <c r="A10945"/>
      <c r="J10945"/>
      <c r="AA10945"/>
      <c r="AB10945"/>
      <c r="AC10945"/>
      <c r="AD10945"/>
      <c r="AE10945"/>
      <c r="AF10945"/>
      <c r="AG10945"/>
      <c r="AH10945"/>
    </row>
    <row r="10946" spans="1:34" x14ac:dyDescent="0.2">
      <c r="A10946"/>
      <c r="J10946"/>
      <c r="AA10946"/>
      <c r="AB10946"/>
      <c r="AC10946"/>
      <c r="AD10946"/>
      <c r="AE10946"/>
      <c r="AF10946"/>
      <c r="AG10946"/>
      <c r="AH10946"/>
    </row>
    <row r="10947" spans="1:34" x14ac:dyDescent="0.2">
      <c r="A10947"/>
      <c r="J10947"/>
      <c r="AA10947"/>
      <c r="AB10947"/>
      <c r="AC10947"/>
      <c r="AD10947"/>
      <c r="AE10947"/>
      <c r="AF10947"/>
      <c r="AG10947"/>
      <c r="AH10947"/>
    </row>
    <row r="10948" spans="1:34" x14ac:dyDescent="0.2">
      <c r="A10948"/>
      <c r="J10948"/>
      <c r="AA10948"/>
      <c r="AB10948"/>
      <c r="AC10948"/>
      <c r="AD10948"/>
      <c r="AE10948"/>
      <c r="AF10948"/>
      <c r="AG10948"/>
      <c r="AH10948"/>
    </row>
    <row r="10949" spans="1:34" x14ac:dyDescent="0.2">
      <c r="A10949"/>
      <c r="J10949"/>
      <c r="AA10949"/>
      <c r="AB10949"/>
      <c r="AC10949"/>
      <c r="AD10949"/>
      <c r="AE10949"/>
      <c r="AF10949"/>
      <c r="AG10949"/>
      <c r="AH10949"/>
    </row>
    <row r="10950" spans="1:34" x14ac:dyDescent="0.2">
      <c r="A10950"/>
      <c r="J10950"/>
      <c r="AA10950"/>
      <c r="AB10950"/>
      <c r="AC10950"/>
      <c r="AD10950"/>
      <c r="AE10950"/>
      <c r="AF10950"/>
      <c r="AG10950"/>
      <c r="AH10950"/>
    </row>
    <row r="10951" spans="1:34" x14ac:dyDescent="0.2">
      <c r="A10951"/>
      <c r="J10951"/>
      <c r="AA10951"/>
      <c r="AB10951"/>
      <c r="AC10951"/>
      <c r="AD10951"/>
      <c r="AE10951"/>
      <c r="AF10951"/>
      <c r="AG10951"/>
      <c r="AH10951"/>
    </row>
    <row r="10952" spans="1:34" x14ac:dyDescent="0.2">
      <c r="A10952"/>
      <c r="J10952"/>
      <c r="AA10952"/>
      <c r="AB10952"/>
      <c r="AC10952"/>
      <c r="AD10952"/>
      <c r="AE10952"/>
      <c r="AF10952"/>
      <c r="AG10952"/>
      <c r="AH10952"/>
    </row>
    <row r="10953" spans="1:34" x14ac:dyDescent="0.2">
      <c r="A10953"/>
      <c r="J10953"/>
      <c r="AA10953"/>
      <c r="AB10953"/>
      <c r="AC10953"/>
      <c r="AD10953"/>
      <c r="AE10953"/>
      <c r="AF10953"/>
      <c r="AG10953"/>
      <c r="AH10953"/>
    </row>
    <row r="10954" spans="1:34" x14ac:dyDescent="0.2">
      <c r="A10954"/>
      <c r="J10954"/>
      <c r="AA10954"/>
      <c r="AB10954"/>
      <c r="AC10954"/>
      <c r="AD10954"/>
      <c r="AE10954"/>
      <c r="AF10954"/>
      <c r="AG10954"/>
      <c r="AH10954"/>
    </row>
    <row r="10955" spans="1:34" x14ac:dyDescent="0.2">
      <c r="A10955"/>
      <c r="J10955"/>
      <c r="AA10955"/>
      <c r="AB10955"/>
      <c r="AC10955"/>
      <c r="AD10955"/>
      <c r="AE10955"/>
      <c r="AF10955"/>
      <c r="AG10955"/>
      <c r="AH10955"/>
    </row>
    <row r="10956" spans="1:34" x14ac:dyDescent="0.2">
      <c r="A10956"/>
      <c r="J10956"/>
      <c r="AA10956"/>
      <c r="AB10956"/>
      <c r="AC10956"/>
      <c r="AD10956"/>
      <c r="AE10956"/>
      <c r="AF10956"/>
      <c r="AG10956"/>
      <c r="AH10956"/>
    </row>
    <row r="10957" spans="1:34" x14ac:dyDescent="0.2">
      <c r="A10957"/>
      <c r="J10957"/>
      <c r="AA10957"/>
      <c r="AB10957"/>
      <c r="AC10957"/>
      <c r="AD10957"/>
      <c r="AE10957"/>
      <c r="AF10957"/>
      <c r="AG10957"/>
      <c r="AH10957"/>
    </row>
    <row r="10958" spans="1:34" x14ac:dyDescent="0.2">
      <c r="A10958"/>
      <c r="J10958"/>
      <c r="AA10958"/>
      <c r="AB10958"/>
      <c r="AC10958"/>
      <c r="AD10958"/>
      <c r="AE10958"/>
      <c r="AF10958"/>
      <c r="AG10958"/>
      <c r="AH10958"/>
    </row>
    <row r="10959" spans="1:34" x14ac:dyDescent="0.2">
      <c r="A10959"/>
      <c r="J10959"/>
      <c r="AA10959"/>
      <c r="AB10959"/>
      <c r="AC10959"/>
      <c r="AD10959"/>
      <c r="AE10959"/>
      <c r="AF10959"/>
      <c r="AG10959"/>
      <c r="AH10959"/>
    </row>
    <row r="10960" spans="1:34" x14ac:dyDescent="0.2">
      <c r="A10960"/>
      <c r="J10960"/>
      <c r="AA10960"/>
      <c r="AB10960"/>
      <c r="AC10960"/>
      <c r="AD10960"/>
      <c r="AE10960"/>
      <c r="AF10960"/>
      <c r="AG10960"/>
      <c r="AH10960"/>
    </row>
    <row r="10961" spans="1:34" x14ac:dyDescent="0.2">
      <c r="A10961"/>
      <c r="J10961"/>
      <c r="AA10961"/>
      <c r="AB10961"/>
      <c r="AC10961"/>
      <c r="AD10961"/>
      <c r="AE10961"/>
      <c r="AF10961"/>
      <c r="AG10961"/>
      <c r="AH10961"/>
    </row>
    <row r="10962" spans="1:34" x14ac:dyDescent="0.2">
      <c r="A10962"/>
      <c r="J10962"/>
      <c r="AA10962"/>
      <c r="AB10962"/>
      <c r="AC10962"/>
      <c r="AD10962"/>
      <c r="AE10962"/>
      <c r="AF10962"/>
      <c r="AG10962"/>
      <c r="AH10962"/>
    </row>
    <row r="10963" spans="1:34" x14ac:dyDescent="0.2">
      <c r="A10963"/>
      <c r="J10963"/>
      <c r="AA10963"/>
      <c r="AB10963"/>
      <c r="AC10963"/>
      <c r="AD10963"/>
      <c r="AE10963"/>
      <c r="AF10963"/>
      <c r="AG10963"/>
      <c r="AH10963"/>
    </row>
    <row r="10964" spans="1:34" x14ac:dyDescent="0.2">
      <c r="A10964"/>
      <c r="J10964"/>
      <c r="AA10964"/>
      <c r="AB10964"/>
      <c r="AC10964"/>
      <c r="AD10964"/>
      <c r="AE10964"/>
      <c r="AF10964"/>
      <c r="AG10964"/>
      <c r="AH10964"/>
    </row>
    <row r="10965" spans="1:34" x14ac:dyDescent="0.2">
      <c r="A10965"/>
      <c r="J10965"/>
      <c r="AA10965"/>
      <c r="AB10965"/>
      <c r="AC10965"/>
      <c r="AD10965"/>
      <c r="AE10965"/>
      <c r="AF10965"/>
      <c r="AG10965"/>
      <c r="AH10965"/>
    </row>
    <row r="10966" spans="1:34" x14ac:dyDescent="0.2">
      <c r="A10966"/>
      <c r="J10966"/>
      <c r="AA10966"/>
      <c r="AB10966"/>
      <c r="AC10966"/>
      <c r="AD10966"/>
      <c r="AE10966"/>
      <c r="AF10966"/>
      <c r="AG10966"/>
      <c r="AH10966"/>
    </row>
    <row r="10967" spans="1:34" x14ac:dyDescent="0.2">
      <c r="A10967"/>
      <c r="J10967"/>
      <c r="AA10967"/>
      <c r="AB10967"/>
      <c r="AC10967"/>
      <c r="AD10967"/>
      <c r="AE10967"/>
      <c r="AF10967"/>
      <c r="AG10967"/>
      <c r="AH10967"/>
    </row>
    <row r="10968" spans="1:34" x14ac:dyDescent="0.2">
      <c r="A10968"/>
      <c r="J10968"/>
      <c r="AA10968"/>
      <c r="AB10968"/>
      <c r="AC10968"/>
      <c r="AD10968"/>
      <c r="AE10968"/>
      <c r="AF10968"/>
      <c r="AG10968"/>
      <c r="AH10968"/>
    </row>
    <row r="10969" spans="1:34" x14ac:dyDescent="0.2">
      <c r="A10969"/>
      <c r="J10969"/>
      <c r="AA10969"/>
      <c r="AB10969"/>
      <c r="AC10969"/>
      <c r="AD10969"/>
      <c r="AE10969"/>
      <c r="AF10969"/>
      <c r="AG10969"/>
      <c r="AH10969"/>
    </row>
    <row r="10970" spans="1:34" x14ac:dyDescent="0.2">
      <c r="A10970"/>
      <c r="J10970"/>
      <c r="AA10970"/>
      <c r="AB10970"/>
      <c r="AC10970"/>
      <c r="AD10970"/>
      <c r="AE10970"/>
      <c r="AF10970"/>
      <c r="AG10970"/>
      <c r="AH10970"/>
    </row>
    <row r="10971" spans="1:34" x14ac:dyDescent="0.2">
      <c r="A10971"/>
      <c r="J10971"/>
      <c r="AA10971"/>
      <c r="AB10971"/>
      <c r="AC10971"/>
      <c r="AD10971"/>
      <c r="AE10971"/>
      <c r="AF10971"/>
      <c r="AG10971"/>
      <c r="AH10971"/>
    </row>
    <row r="10972" spans="1:34" x14ac:dyDescent="0.2">
      <c r="A10972"/>
      <c r="J10972"/>
      <c r="AA10972"/>
      <c r="AB10972"/>
      <c r="AC10972"/>
      <c r="AD10972"/>
      <c r="AE10972"/>
      <c r="AF10972"/>
      <c r="AG10972"/>
      <c r="AH10972"/>
    </row>
    <row r="10973" spans="1:34" x14ac:dyDescent="0.2">
      <c r="A10973"/>
      <c r="J10973"/>
      <c r="AA10973"/>
      <c r="AB10973"/>
      <c r="AC10973"/>
      <c r="AD10973"/>
      <c r="AE10973"/>
      <c r="AF10973"/>
      <c r="AG10973"/>
      <c r="AH10973"/>
    </row>
    <row r="10974" spans="1:34" x14ac:dyDescent="0.2">
      <c r="A10974"/>
      <c r="J10974"/>
      <c r="AA10974"/>
      <c r="AB10974"/>
      <c r="AC10974"/>
      <c r="AD10974"/>
      <c r="AE10974"/>
      <c r="AF10974"/>
      <c r="AG10974"/>
      <c r="AH10974"/>
    </row>
    <row r="10975" spans="1:34" x14ac:dyDescent="0.2">
      <c r="A10975"/>
      <c r="J10975"/>
      <c r="AA10975"/>
      <c r="AB10975"/>
      <c r="AC10975"/>
      <c r="AD10975"/>
      <c r="AE10975"/>
      <c r="AF10975"/>
      <c r="AG10975"/>
      <c r="AH10975"/>
    </row>
    <row r="10976" spans="1:34" x14ac:dyDescent="0.2">
      <c r="A10976"/>
      <c r="J10976"/>
      <c r="AA10976"/>
      <c r="AB10976"/>
      <c r="AC10976"/>
      <c r="AD10976"/>
      <c r="AE10976"/>
      <c r="AF10976"/>
      <c r="AG10976"/>
      <c r="AH10976"/>
    </row>
    <row r="10977" spans="1:34" x14ac:dyDescent="0.2">
      <c r="A10977"/>
      <c r="J10977"/>
      <c r="AA10977"/>
      <c r="AB10977"/>
      <c r="AC10977"/>
      <c r="AD10977"/>
      <c r="AE10977"/>
      <c r="AF10977"/>
      <c r="AG10977"/>
      <c r="AH10977"/>
    </row>
    <row r="10978" spans="1:34" x14ac:dyDescent="0.2">
      <c r="A10978"/>
      <c r="J10978"/>
      <c r="AA10978"/>
      <c r="AB10978"/>
      <c r="AC10978"/>
      <c r="AD10978"/>
      <c r="AE10978"/>
      <c r="AF10978"/>
      <c r="AG10978"/>
      <c r="AH10978"/>
    </row>
    <row r="10979" spans="1:34" x14ac:dyDescent="0.2">
      <c r="A10979"/>
      <c r="J10979"/>
      <c r="AA10979"/>
      <c r="AB10979"/>
      <c r="AC10979"/>
      <c r="AD10979"/>
      <c r="AE10979"/>
      <c r="AF10979"/>
      <c r="AG10979"/>
      <c r="AH10979"/>
    </row>
    <row r="10980" spans="1:34" x14ac:dyDescent="0.2">
      <c r="A10980"/>
      <c r="J10980"/>
      <c r="AA10980"/>
      <c r="AB10980"/>
      <c r="AC10980"/>
      <c r="AD10980"/>
      <c r="AE10980"/>
      <c r="AF10980"/>
      <c r="AG10980"/>
      <c r="AH10980"/>
    </row>
    <row r="10981" spans="1:34" x14ac:dyDescent="0.2">
      <c r="A10981"/>
      <c r="J10981"/>
      <c r="AA10981"/>
      <c r="AB10981"/>
      <c r="AC10981"/>
      <c r="AD10981"/>
      <c r="AE10981"/>
      <c r="AF10981"/>
      <c r="AG10981"/>
      <c r="AH10981"/>
    </row>
    <row r="10982" spans="1:34" x14ac:dyDescent="0.2">
      <c r="A10982"/>
      <c r="J10982"/>
      <c r="AA10982"/>
      <c r="AB10982"/>
      <c r="AC10982"/>
      <c r="AD10982"/>
      <c r="AE10982"/>
      <c r="AF10982"/>
      <c r="AG10982"/>
      <c r="AH10982"/>
    </row>
    <row r="10983" spans="1:34" x14ac:dyDescent="0.2">
      <c r="A10983"/>
      <c r="J10983"/>
      <c r="AA10983"/>
      <c r="AB10983"/>
      <c r="AC10983"/>
      <c r="AD10983"/>
      <c r="AE10983"/>
      <c r="AF10983"/>
      <c r="AG10983"/>
      <c r="AH10983"/>
    </row>
    <row r="10984" spans="1:34" x14ac:dyDescent="0.2">
      <c r="A10984"/>
      <c r="J10984"/>
      <c r="AA10984"/>
      <c r="AB10984"/>
      <c r="AC10984"/>
      <c r="AD10984"/>
      <c r="AE10984"/>
      <c r="AF10984"/>
      <c r="AG10984"/>
      <c r="AH10984"/>
    </row>
    <row r="10985" spans="1:34" x14ac:dyDescent="0.2">
      <c r="A10985"/>
      <c r="J10985"/>
      <c r="AA10985"/>
      <c r="AB10985"/>
      <c r="AC10985"/>
      <c r="AD10985"/>
      <c r="AE10985"/>
      <c r="AF10985"/>
      <c r="AG10985"/>
      <c r="AH10985"/>
    </row>
    <row r="10986" spans="1:34" x14ac:dyDescent="0.2">
      <c r="A10986"/>
      <c r="J10986"/>
      <c r="AA10986"/>
      <c r="AB10986"/>
      <c r="AC10986"/>
      <c r="AD10986"/>
      <c r="AE10986"/>
      <c r="AF10986"/>
      <c r="AG10986"/>
      <c r="AH10986"/>
    </row>
    <row r="10987" spans="1:34" x14ac:dyDescent="0.2">
      <c r="A10987"/>
      <c r="J10987"/>
      <c r="AA10987"/>
      <c r="AB10987"/>
      <c r="AC10987"/>
      <c r="AD10987"/>
      <c r="AE10987"/>
      <c r="AF10987"/>
      <c r="AG10987"/>
      <c r="AH10987"/>
    </row>
    <row r="10988" spans="1:34" x14ac:dyDescent="0.2">
      <c r="A10988"/>
      <c r="J10988"/>
      <c r="AA10988"/>
      <c r="AB10988"/>
      <c r="AC10988"/>
      <c r="AD10988"/>
      <c r="AE10988"/>
      <c r="AF10988"/>
      <c r="AG10988"/>
      <c r="AH10988"/>
    </row>
    <row r="10989" spans="1:34" x14ac:dyDescent="0.2">
      <c r="A10989"/>
      <c r="J10989"/>
      <c r="AA10989"/>
      <c r="AB10989"/>
      <c r="AC10989"/>
      <c r="AD10989"/>
      <c r="AE10989"/>
      <c r="AF10989"/>
      <c r="AG10989"/>
      <c r="AH10989"/>
    </row>
    <row r="10990" spans="1:34" x14ac:dyDescent="0.2">
      <c r="A10990"/>
      <c r="J10990"/>
      <c r="AA10990"/>
      <c r="AB10990"/>
      <c r="AC10990"/>
      <c r="AD10990"/>
      <c r="AE10990"/>
      <c r="AF10990"/>
      <c r="AG10990"/>
      <c r="AH10990"/>
    </row>
    <row r="10991" spans="1:34" x14ac:dyDescent="0.2">
      <c r="A10991"/>
      <c r="J10991"/>
      <c r="AA10991"/>
      <c r="AB10991"/>
      <c r="AC10991"/>
      <c r="AD10991"/>
      <c r="AE10991"/>
      <c r="AF10991"/>
      <c r="AG10991"/>
      <c r="AH10991"/>
    </row>
    <row r="10992" spans="1:34" x14ac:dyDescent="0.2">
      <c r="A10992"/>
      <c r="J10992"/>
      <c r="AA10992"/>
      <c r="AB10992"/>
      <c r="AC10992"/>
      <c r="AD10992"/>
      <c r="AE10992"/>
      <c r="AF10992"/>
      <c r="AG10992"/>
      <c r="AH10992"/>
    </row>
    <row r="10993" spans="1:34" x14ac:dyDescent="0.2">
      <c r="A10993"/>
      <c r="J10993"/>
      <c r="AA10993"/>
      <c r="AB10993"/>
      <c r="AC10993"/>
      <c r="AD10993"/>
      <c r="AE10993"/>
      <c r="AF10993"/>
      <c r="AG10993"/>
      <c r="AH10993"/>
    </row>
    <row r="10994" spans="1:34" x14ac:dyDescent="0.2">
      <c r="A10994"/>
      <c r="J10994"/>
      <c r="AA10994"/>
      <c r="AB10994"/>
      <c r="AC10994"/>
      <c r="AD10994"/>
      <c r="AE10994"/>
      <c r="AF10994"/>
      <c r="AG10994"/>
      <c r="AH10994"/>
    </row>
    <row r="10995" spans="1:34" x14ac:dyDescent="0.2">
      <c r="A10995"/>
      <c r="J10995"/>
      <c r="AA10995"/>
      <c r="AB10995"/>
      <c r="AC10995"/>
      <c r="AD10995"/>
      <c r="AE10995"/>
      <c r="AF10995"/>
      <c r="AG10995"/>
      <c r="AH10995"/>
    </row>
    <row r="10996" spans="1:34" x14ac:dyDescent="0.2">
      <c r="A10996"/>
      <c r="J10996"/>
      <c r="AA10996"/>
      <c r="AB10996"/>
      <c r="AC10996"/>
      <c r="AD10996"/>
      <c r="AE10996"/>
      <c r="AF10996"/>
      <c r="AG10996"/>
      <c r="AH10996"/>
    </row>
    <row r="10997" spans="1:34" x14ac:dyDescent="0.2">
      <c r="A10997"/>
      <c r="J10997"/>
      <c r="AA10997"/>
      <c r="AB10997"/>
      <c r="AC10997"/>
      <c r="AD10997"/>
      <c r="AE10997"/>
      <c r="AF10997"/>
      <c r="AG10997"/>
      <c r="AH10997"/>
    </row>
    <row r="10998" spans="1:34" x14ac:dyDescent="0.2">
      <c r="A10998"/>
      <c r="J10998"/>
      <c r="AA10998"/>
      <c r="AB10998"/>
      <c r="AC10998"/>
      <c r="AD10998"/>
      <c r="AE10998"/>
      <c r="AF10998"/>
      <c r="AG10998"/>
      <c r="AH10998"/>
    </row>
    <row r="10999" spans="1:34" x14ac:dyDescent="0.2">
      <c r="A10999"/>
      <c r="J10999"/>
      <c r="AA10999"/>
      <c r="AB10999"/>
      <c r="AC10999"/>
      <c r="AD10999"/>
      <c r="AE10999"/>
      <c r="AF10999"/>
      <c r="AG10999"/>
      <c r="AH10999"/>
    </row>
    <row r="11000" spans="1:34" x14ac:dyDescent="0.2">
      <c r="A11000"/>
      <c r="J11000"/>
      <c r="AA11000"/>
      <c r="AB11000"/>
      <c r="AC11000"/>
      <c r="AD11000"/>
      <c r="AE11000"/>
      <c r="AF11000"/>
      <c r="AG11000"/>
      <c r="AH11000"/>
    </row>
    <row r="11001" spans="1:34" x14ac:dyDescent="0.2">
      <c r="A11001"/>
      <c r="J11001"/>
      <c r="AA11001"/>
      <c r="AB11001"/>
      <c r="AC11001"/>
      <c r="AD11001"/>
      <c r="AE11001"/>
      <c r="AF11001"/>
      <c r="AG11001"/>
      <c r="AH11001"/>
    </row>
    <row r="11002" spans="1:34" x14ac:dyDescent="0.2">
      <c r="A11002"/>
      <c r="J11002"/>
      <c r="AA11002"/>
      <c r="AB11002"/>
      <c r="AC11002"/>
      <c r="AD11002"/>
      <c r="AE11002"/>
      <c r="AF11002"/>
      <c r="AG11002"/>
      <c r="AH11002"/>
    </row>
    <row r="11003" spans="1:34" x14ac:dyDescent="0.2">
      <c r="A11003"/>
      <c r="J11003"/>
      <c r="AA11003"/>
      <c r="AB11003"/>
      <c r="AC11003"/>
      <c r="AD11003"/>
      <c r="AE11003"/>
      <c r="AF11003"/>
      <c r="AG11003"/>
      <c r="AH11003"/>
    </row>
    <row r="11004" spans="1:34" x14ac:dyDescent="0.2">
      <c r="A11004"/>
      <c r="J11004"/>
      <c r="AA11004"/>
      <c r="AB11004"/>
      <c r="AC11004"/>
      <c r="AD11004"/>
      <c r="AE11004"/>
      <c r="AF11004"/>
      <c r="AG11004"/>
      <c r="AH11004"/>
    </row>
    <row r="11005" spans="1:34" x14ac:dyDescent="0.2">
      <c r="A11005"/>
      <c r="J11005"/>
      <c r="AA11005"/>
      <c r="AB11005"/>
      <c r="AC11005"/>
      <c r="AD11005"/>
      <c r="AE11005"/>
      <c r="AF11005"/>
      <c r="AG11005"/>
      <c r="AH11005"/>
    </row>
    <row r="11006" spans="1:34" x14ac:dyDescent="0.2">
      <c r="A11006"/>
      <c r="J11006"/>
      <c r="AA11006"/>
      <c r="AB11006"/>
      <c r="AC11006"/>
      <c r="AD11006"/>
      <c r="AE11006"/>
      <c r="AF11006"/>
      <c r="AG11006"/>
      <c r="AH11006"/>
    </row>
    <row r="11007" spans="1:34" x14ac:dyDescent="0.2">
      <c r="A11007"/>
      <c r="J11007"/>
      <c r="AA11007"/>
      <c r="AB11007"/>
      <c r="AC11007"/>
      <c r="AD11007"/>
      <c r="AE11007"/>
      <c r="AF11007"/>
      <c r="AG11007"/>
      <c r="AH11007"/>
    </row>
    <row r="11008" spans="1:34" x14ac:dyDescent="0.2">
      <c r="A11008"/>
      <c r="J11008"/>
      <c r="AA11008"/>
      <c r="AB11008"/>
      <c r="AC11008"/>
      <c r="AD11008"/>
      <c r="AE11008"/>
      <c r="AF11008"/>
      <c r="AG11008"/>
      <c r="AH11008"/>
    </row>
    <row r="11009" spans="1:34" x14ac:dyDescent="0.2">
      <c r="A11009"/>
      <c r="J11009"/>
      <c r="AA11009"/>
      <c r="AB11009"/>
      <c r="AC11009"/>
      <c r="AD11009"/>
      <c r="AE11009"/>
      <c r="AF11009"/>
      <c r="AG11009"/>
      <c r="AH11009"/>
    </row>
    <row r="11010" spans="1:34" x14ac:dyDescent="0.2">
      <c r="A11010"/>
      <c r="J11010"/>
      <c r="AA11010"/>
      <c r="AB11010"/>
      <c r="AC11010"/>
      <c r="AD11010"/>
      <c r="AE11010"/>
      <c r="AF11010"/>
      <c r="AG11010"/>
      <c r="AH11010"/>
    </row>
    <row r="11011" spans="1:34" x14ac:dyDescent="0.2">
      <c r="A11011"/>
      <c r="J11011"/>
      <c r="AA11011"/>
      <c r="AB11011"/>
      <c r="AC11011"/>
      <c r="AD11011"/>
      <c r="AE11011"/>
      <c r="AF11011"/>
      <c r="AG11011"/>
      <c r="AH11011"/>
    </row>
    <row r="11012" spans="1:34" x14ac:dyDescent="0.2">
      <c r="A11012"/>
      <c r="J11012"/>
      <c r="AA11012"/>
      <c r="AB11012"/>
      <c r="AC11012"/>
      <c r="AD11012"/>
      <c r="AE11012"/>
      <c r="AF11012"/>
      <c r="AG11012"/>
      <c r="AH11012"/>
    </row>
    <row r="11013" spans="1:34" x14ac:dyDescent="0.2">
      <c r="A11013"/>
      <c r="J11013"/>
      <c r="AA11013"/>
      <c r="AB11013"/>
      <c r="AC11013"/>
      <c r="AD11013"/>
      <c r="AE11013"/>
      <c r="AF11013"/>
      <c r="AG11013"/>
      <c r="AH11013"/>
    </row>
    <row r="11014" spans="1:34" x14ac:dyDescent="0.2">
      <c r="A11014"/>
      <c r="J11014"/>
      <c r="AA11014"/>
      <c r="AB11014"/>
      <c r="AC11014"/>
      <c r="AD11014"/>
      <c r="AE11014"/>
      <c r="AF11014"/>
      <c r="AG11014"/>
      <c r="AH11014"/>
    </row>
    <row r="11015" spans="1:34" x14ac:dyDescent="0.2">
      <c r="A11015"/>
      <c r="J11015"/>
      <c r="AA11015"/>
      <c r="AB11015"/>
      <c r="AC11015"/>
      <c r="AD11015"/>
      <c r="AE11015"/>
      <c r="AF11015"/>
      <c r="AG11015"/>
      <c r="AH11015"/>
    </row>
    <row r="11016" spans="1:34" x14ac:dyDescent="0.2">
      <c r="A11016"/>
      <c r="J11016"/>
      <c r="AA11016"/>
      <c r="AB11016"/>
      <c r="AC11016"/>
      <c r="AD11016"/>
      <c r="AE11016"/>
      <c r="AF11016"/>
      <c r="AG11016"/>
      <c r="AH11016"/>
    </row>
    <row r="11017" spans="1:34" x14ac:dyDescent="0.2">
      <c r="A11017"/>
      <c r="J11017"/>
      <c r="AA11017"/>
      <c r="AB11017"/>
      <c r="AC11017"/>
      <c r="AD11017"/>
      <c r="AE11017"/>
      <c r="AF11017"/>
      <c r="AG11017"/>
      <c r="AH11017"/>
    </row>
    <row r="11018" spans="1:34" x14ac:dyDescent="0.2">
      <c r="A11018"/>
      <c r="J11018"/>
      <c r="AA11018"/>
      <c r="AB11018"/>
      <c r="AC11018"/>
      <c r="AD11018"/>
      <c r="AE11018"/>
      <c r="AF11018"/>
      <c r="AG11018"/>
      <c r="AH11018"/>
    </row>
    <row r="11019" spans="1:34" x14ac:dyDescent="0.2">
      <c r="A11019"/>
      <c r="J11019"/>
      <c r="AA11019"/>
      <c r="AB11019"/>
      <c r="AC11019"/>
      <c r="AD11019"/>
      <c r="AE11019"/>
      <c r="AF11019"/>
      <c r="AG11019"/>
      <c r="AH11019"/>
    </row>
    <row r="11020" spans="1:34" x14ac:dyDescent="0.2">
      <c r="A11020"/>
      <c r="J11020"/>
      <c r="AA11020"/>
      <c r="AB11020"/>
      <c r="AC11020"/>
      <c r="AD11020"/>
      <c r="AE11020"/>
      <c r="AF11020"/>
      <c r="AG11020"/>
      <c r="AH11020"/>
    </row>
    <row r="11021" spans="1:34" x14ac:dyDescent="0.2">
      <c r="A11021"/>
      <c r="J11021"/>
      <c r="AA11021"/>
      <c r="AB11021"/>
      <c r="AC11021"/>
      <c r="AD11021"/>
      <c r="AE11021"/>
      <c r="AF11021"/>
      <c r="AG11021"/>
      <c r="AH11021"/>
    </row>
    <row r="11022" spans="1:34" x14ac:dyDescent="0.2">
      <c r="A11022"/>
      <c r="J11022"/>
      <c r="AA11022"/>
      <c r="AB11022"/>
      <c r="AC11022"/>
      <c r="AD11022"/>
      <c r="AE11022"/>
      <c r="AF11022"/>
      <c r="AG11022"/>
      <c r="AH11022"/>
    </row>
    <row r="11023" spans="1:34" x14ac:dyDescent="0.2">
      <c r="A11023"/>
      <c r="J11023"/>
      <c r="AA11023"/>
      <c r="AB11023"/>
      <c r="AC11023"/>
      <c r="AD11023"/>
      <c r="AE11023"/>
      <c r="AF11023"/>
      <c r="AG11023"/>
      <c r="AH11023"/>
    </row>
    <row r="11024" spans="1:34" x14ac:dyDescent="0.2">
      <c r="A11024"/>
      <c r="J11024"/>
      <c r="AA11024"/>
      <c r="AB11024"/>
      <c r="AC11024"/>
      <c r="AD11024"/>
      <c r="AE11024"/>
      <c r="AF11024"/>
      <c r="AG11024"/>
      <c r="AH11024"/>
    </row>
    <row r="11025" spans="1:34" x14ac:dyDescent="0.2">
      <c r="A11025"/>
      <c r="J11025"/>
      <c r="AA11025"/>
      <c r="AB11025"/>
      <c r="AC11025"/>
      <c r="AD11025"/>
      <c r="AE11025"/>
      <c r="AF11025"/>
      <c r="AG11025"/>
      <c r="AH11025"/>
    </row>
    <row r="11026" spans="1:34" x14ac:dyDescent="0.2">
      <c r="A11026"/>
      <c r="J11026"/>
      <c r="AA11026"/>
      <c r="AB11026"/>
      <c r="AC11026"/>
      <c r="AD11026"/>
      <c r="AE11026"/>
      <c r="AF11026"/>
      <c r="AG11026"/>
      <c r="AH11026"/>
    </row>
    <row r="11027" spans="1:34" x14ac:dyDescent="0.2">
      <c r="A11027"/>
      <c r="J11027"/>
      <c r="AA11027"/>
      <c r="AB11027"/>
      <c r="AC11027"/>
      <c r="AD11027"/>
      <c r="AE11027"/>
      <c r="AF11027"/>
      <c r="AG11027"/>
      <c r="AH11027"/>
    </row>
    <row r="11028" spans="1:34" x14ac:dyDescent="0.2">
      <c r="A11028"/>
      <c r="J11028"/>
      <c r="AA11028"/>
      <c r="AB11028"/>
      <c r="AC11028"/>
      <c r="AD11028"/>
      <c r="AE11028"/>
      <c r="AF11028"/>
      <c r="AG11028"/>
      <c r="AH11028"/>
    </row>
    <row r="11029" spans="1:34" x14ac:dyDescent="0.2">
      <c r="A11029"/>
      <c r="J11029"/>
      <c r="AA11029"/>
      <c r="AB11029"/>
      <c r="AC11029"/>
      <c r="AD11029"/>
      <c r="AE11029"/>
      <c r="AF11029"/>
      <c r="AG11029"/>
      <c r="AH11029"/>
    </row>
    <row r="11030" spans="1:34" x14ac:dyDescent="0.2">
      <c r="A11030"/>
      <c r="J11030"/>
      <c r="AA11030"/>
      <c r="AB11030"/>
      <c r="AC11030"/>
      <c r="AD11030"/>
      <c r="AE11030"/>
      <c r="AF11030"/>
      <c r="AG11030"/>
      <c r="AH11030"/>
    </row>
    <row r="11031" spans="1:34" x14ac:dyDescent="0.2">
      <c r="A11031"/>
      <c r="J11031"/>
      <c r="AA11031"/>
      <c r="AB11031"/>
      <c r="AC11031"/>
      <c r="AD11031"/>
      <c r="AE11031"/>
      <c r="AF11031"/>
      <c r="AG11031"/>
      <c r="AH11031"/>
    </row>
    <row r="11032" spans="1:34" x14ac:dyDescent="0.2">
      <c r="A11032"/>
      <c r="J11032"/>
      <c r="AA11032"/>
      <c r="AB11032"/>
      <c r="AC11032"/>
      <c r="AD11032"/>
      <c r="AE11032"/>
      <c r="AF11032"/>
      <c r="AG11032"/>
      <c r="AH11032"/>
    </row>
    <row r="11033" spans="1:34" x14ac:dyDescent="0.2">
      <c r="A11033"/>
      <c r="J11033"/>
      <c r="AA11033"/>
      <c r="AB11033"/>
      <c r="AC11033"/>
      <c r="AD11033"/>
      <c r="AE11033"/>
      <c r="AF11033"/>
      <c r="AG11033"/>
      <c r="AH11033"/>
    </row>
    <row r="11034" spans="1:34" x14ac:dyDescent="0.2">
      <c r="A11034"/>
      <c r="J11034"/>
      <c r="AA11034"/>
      <c r="AB11034"/>
      <c r="AC11034"/>
      <c r="AD11034"/>
      <c r="AE11034"/>
      <c r="AF11034"/>
      <c r="AG11034"/>
      <c r="AH11034"/>
    </row>
    <row r="11035" spans="1:34" x14ac:dyDescent="0.2">
      <c r="A11035"/>
      <c r="J11035"/>
      <c r="AA11035"/>
      <c r="AB11035"/>
      <c r="AC11035"/>
      <c r="AD11035"/>
      <c r="AE11035"/>
      <c r="AF11035"/>
      <c r="AG11035"/>
      <c r="AH11035"/>
    </row>
    <row r="11036" spans="1:34" x14ac:dyDescent="0.2">
      <c r="A11036"/>
      <c r="J11036"/>
      <c r="AA11036"/>
      <c r="AB11036"/>
      <c r="AC11036"/>
      <c r="AD11036"/>
      <c r="AE11036"/>
      <c r="AF11036"/>
      <c r="AG11036"/>
      <c r="AH11036"/>
    </row>
    <row r="11037" spans="1:34" x14ac:dyDescent="0.2">
      <c r="A11037"/>
      <c r="J11037"/>
      <c r="AA11037"/>
      <c r="AB11037"/>
      <c r="AC11037"/>
      <c r="AD11037"/>
      <c r="AE11037"/>
      <c r="AF11037"/>
      <c r="AG11037"/>
      <c r="AH11037"/>
    </row>
    <row r="11038" spans="1:34" x14ac:dyDescent="0.2">
      <c r="A11038"/>
      <c r="J11038"/>
      <c r="AA11038"/>
      <c r="AB11038"/>
      <c r="AC11038"/>
      <c r="AD11038"/>
      <c r="AE11038"/>
      <c r="AF11038"/>
      <c r="AG11038"/>
      <c r="AH11038"/>
    </row>
    <row r="11039" spans="1:34" x14ac:dyDescent="0.2">
      <c r="A11039"/>
      <c r="J11039"/>
      <c r="AA11039"/>
      <c r="AB11039"/>
      <c r="AC11039"/>
      <c r="AD11039"/>
      <c r="AE11039"/>
      <c r="AF11039"/>
      <c r="AG11039"/>
      <c r="AH11039"/>
    </row>
    <row r="11040" spans="1:34" x14ac:dyDescent="0.2">
      <c r="A11040"/>
      <c r="J11040"/>
      <c r="AA11040"/>
      <c r="AB11040"/>
      <c r="AC11040"/>
      <c r="AD11040"/>
      <c r="AE11040"/>
      <c r="AF11040"/>
      <c r="AG11040"/>
      <c r="AH11040"/>
    </row>
    <row r="11041" spans="1:34" x14ac:dyDescent="0.2">
      <c r="A11041"/>
      <c r="J11041"/>
      <c r="AA11041"/>
      <c r="AB11041"/>
      <c r="AC11041"/>
      <c r="AD11041"/>
      <c r="AE11041"/>
      <c r="AF11041"/>
      <c r="AG11041"/>
      <c r="AH11041"/>
    </row>
    <row r="11042" spans="1:34" x14ac:dyDescent="0.2">
      <c r="A11042"/>
      <c r="J11042"/>
      <c r="AA11042"/>
      <c r="AB11042"/>
      <c r="AC11042"/>
      <c r="AD11042"/>
      <c r="AE11042"/>
      <c r="AF11042"/>
      <c r="AG11042"/>
      <c r="AH11042"/>
    </row>
    <row r="11043" spans="1:34" x14ac:dyDescent="0.2">
      <c r="A11043"/>
      <c r="J11043"/>
      <c r="AA11043"/>
      <c r="AB11043"/>
      <c r="AC11043"/>
      <c r="AD11043"/>
      <c r="AE11043"/>
      <c r="AF11043"/>
      <c r="AG11043"/>
      <c r="AH11043"/>
    </row>
    <row r="11044" spans="1:34" x14ac:dyDescent="0.2">
      <c r="A11044"/>
      <c r="J11044"/>
      <c r="AA11044"/>
      <c r="AB11044"/>
      <c r="AC11044"/>
      <c r="AD11044"/>
      <c r="AE11044"/>
      <c r="AF11044"/>
      <c r="AG11044"/>
      <c r="AH11044"/>
    </row>
    <row r="11045" spans="1:34" x14ac:dyDescent="0.2">
      <c r="A11045"/>
      <c r="J11045"/>
      <c r="AA11045"/>
      <c r="AB11045"/>
      <c r="AC11045"/>
      <c r="AD11045"/>
      <c r="AE11045"/>
      <c r="AF11045"/>
      <c r="AG11045"/>
      <c r="AH11045"/>
    </row>
    <row r="11046" spans="1:34" x14ac:dyDescent="0.2">
      <c r="A11046"/>
      <c r="J11046"/>
      <c r="AA11046"/>
      <c r="AB11046"/>
      <c r="AC11046"/>
      <c r="AD11046"/>
      <c r="AE11046"/>
      <c r="AF11046"/>
      <c r="AG11046"/>
      <c r="AH11046"/>
    </row>
    <row r="11047" spans="1:34" x14ac:dyDescent="0.2">
      <c r="A11047"/>
      <c r="J11047"/>
      <c r="AA11047"/>
      <c r="AB11047"/>
      <c r="AC11047"/>
      <c r="AD11047"/>
      <c r="AE11047"/>
      <c r="AF11047"/>
      <c r="AG11047"/>
      <c r="AH11047"/>
    </row>
    <row r="11048" spans="1:34" x14ac:dyDescent="0.2">
      <c r="A11048"/>
      <c r="J11048"/>
      <c r="AA11048"/>
      <c r="AB11048"/>
      <c r="AC11048"/>
      <c r="AD11048"/>
      <c r="AE11048"/>
      <c r="AF11048"/>
      <c r="AG11048"/>
      <c r="AH11048"/>
    </row>
    <row r="11049" spans="1:34" x14ac:dyDescent="0.2">
      <c r="A11049"/>
      <c r="J11049"/>
      <c r="AA11049"/>
      <c r="AB11049"/>
      <c r="AC11049"/>
      <c r="AD11049"/>
      <c r="AE11049"/>
      <c r="AF11049"/>
      <c r="AG11049"/>
      <c r="AH11049"/>
    </row>
    <row r="11050" spans="1:34" x14ac:dyDescent="0.2">
      <c r="A11050"/>
      <c r="J11050"/>
      <c r="AA11050"/>
      <c r="AB11050"/>
      <c r="AC11050"/>
      <c r="AD11050"/>
      <c r="AE11050"/>
      <c r="AF11050"/>
      <c r="AG11050"/>
      <c r="AH11050"/>
    </row>
    <row r="11051" spans="1:34" x14ac:dyDescent="0.2">
      <c r="A11051"/>
      <c r="J11051"/>
      <c r="AA11051"/>
      <c r="AB11051"/>
      <c r="AC11051"/>
      <c r="AD11051"/>
      <c r="AE11051"/>
      <c r="AF11051"/>
      <c r="AG11051"/>
      <c r="AH11051"/>
    </row>
    <row r="11052" spans="1:34" x14ac:dyDescent="0.2">
      <c r="A11052"/>
      <c r="J11052"/>
      <c r="AA11052"/>
      <c r="AB11052"/>
      <c r="AC11052"/>
      <c r="AD11052"/>
      <c r="AE11052"/>
      <c r="AF11052"/>
      <c r="AG11052"/>
      <c r="AH11052"/>
    </row>
    <row r="11053" spans="1:34" x14ac:dyDescent="0.2">
      <c r="A11053"/>
      <c r="J11053"/>
      <c r="AA11053"/>
      <c r="AB11053"/>
      <c r="AC11053"/>
      <c r="AD11053"/>
      <c r="AE11053"/>
      <c r="AF11053"/>
      <c r="AG11053"/>
      <c r="AH11053"/>
    </row>
    <row r="11054" spans="1:34" x14ac:dyDescent="0.2">
      <c r="A11054"/>
      <c r="J11054"/>
      <c r="AA11054"/>
      <c r="AB11054"/>
      <c r="AC11054"/>
      <c r="AD11054"/>
      <c r="AE11054"/>
      <c r="AF11054"/>
      <c r="AG11054"/>
      <c r="AH11054"/>
    </row>
    <row r="11055" spans="1:34" x14ac:dyDescent="0.2">
      <c r="A11055"/>
      <c r="J11055"/>
      <c r="AA11055"/>
      <c r="AB11055"/>
      <c r="AC11055"/>
      <c r="AD11055"/>
      <c r="AE11055"/>
      <c r="AF11055"/>
      <c r="AG11055"/>
      <c r="AH11055"/>
    </row>
    <row r="11056" spans="1:34" x14ac:dyDescent="0.2">
      <c r="A11056"/>
      <c r="J11056"/>
      <c r="AA11056"/>
      <c r="AB11056"/>
      <c r="AC11056"/>
      <c r="AD11056"/>
      <c r="AE11056"/>
      <c r="AF11056"/>
      <c r="AG11056"/>
      <c r="AH11056"/>
    </row>
    <row r="11057" spans="1:34" x14ac:dyDescent="0.2">
      <c r="A11057"/>
      <c r="J11057"/>
      <c r="AA11057"/>
      <c r="AB11057"/>
      <c r="AC11057"/>
      <c r="AD11057"/>
      <c r="AE11057"/>
      <c r="AF11057"/>
      <c r="AG11057"/>
      <c r="AH11057"/>
    </row>
    <row r="11058" spans="1:34" x14ac:dyDescent="0.2">
      <c r="A11058"/>
      <c r="J11058"/>
      <c r="AA11058"/>
      <c r="AB11058"/>
      <c r="AC11058"/>
      <c r="AD11058"/>
      <c r="AE11058"/>
      <c r="AF11058"/>
      <c r="AG11058"/>
      <c r="AH11058"/>
    </row>
    <row r="11059" spans="1:34" x14ac:dyDescent="0.2">
      <c r="A11059"/>
      <c r="J11059"/>
      <c r="AA11059"/>
      <c r="AB11059"/>
      <c r="AC11059"/>
      <c r="AD11059"/>
      <c r="AE11059"/>
      <c r="AF11059"/>
      <c r="AG11059"/>
      <c r="AH11059"/>
    </row>
    <row r="11060" spans="1:34" x14ac:dyDescent="0.2">
      <c r="A11060"/>
      <c r="J11060"/>
      <c r="AA11060"/>
      <c r="AB11060"/>
      <c r="AC11060"/>
      <c r="AD11060"/>
      <c r="AE11060"/>
      <c r="AF11060"/>
      <c r="AG11060"/>
      <c r="AH11060"/>
    </row>
    <row r="11061" spans="1:34" x14ac:dyDescent="0.2">
      <c r="A11061"/>
      <c r="J11061"/>
      <c r="AA11061"/>
      <c r="AB11061"/>
      <c r="AC11061"/>
      <c r="AD11061"/>
      <c r="AE11061"/>
      <c r="AF11061"/>
      <c r="AG11061"/>
      <c r="AH11061"/>
    </row>
    <row r="11062" spans="1:34" x14ac:dyDescent="0.2">
      <c r="A11062"/>
      <c r="J11062"/>
      <c r="AA11062"/>
      <c r="AB11062"/>
      <c r="AC11062"/>
      <c r="AD11062"/>
      <c r="AE11062"/>
      <c r="AF11062"/>
      <c r="AG11062"/>
      <c r="AH11062"/>
    </row>
    <row r="11063" spans="1:34" x14ac:dyDescent="0.2">
      <c r="A11063"/>
      <c r="J11063"/>
      <c r="AA11063"/>
      <c r="AB11063"/>
      <c r="AC11063"/>
      <c r="AD11063"/>
      <c r="AE11063"/>
      <c r="AF11063"/>
      <c r="AG11063"/>
      <c r="AH11063"/>
    </row>
    <row r="11064" spans="1:34" x14ac:dyDescent="0.2">
      <c r="A11064"/>
      <c r="J11064"/>
      <c r="AA11064"/>
      <c r="AB11064"/>
      <c r="AC11064"/>
      <c r="AD11064"/>
      <c r="AE11064"/>
      <c r="AF11064"/>
      <c r="AG11064"/>
      <c r="AH11064"/>
    </row>
    <row r="11065" spans="1:34" x14ac:dyDescent="0.2">
      <c r="A11065"/>
      <c r="J11065"/>
      <c r="AA11065"/>
      <c r="AB11065"/>
      <c r="AC11065"/>
      <c r="AD11065"/>
      <c r="AE11065"/>
      <c r="AF11065"/>
      <c r="AG11065"/>
      <c r="AH11065"/>
    </row>
    <row r="11066" spans="1:34" x14ac:dyDescent="0.2">
      <c r="A11066"/>
      <c r="J11066"/>
      <c r="AA11066"/>
      <c r="AB11066"/>
      <c r="AC11066"/>
      <c r="AD11066"/>
      <c r="AE11066"/>
      <c r="AF11066"/>
      <c r="AG11066"/>
      <c r="AH11066"/>
    </row>
    <row r="11067" spans="1:34" x14ac:dyDescent="0.2">
      <c r="A11067"/>
      <c r="J11067"/>
      <c r="AA11067"/>
      <c r="AB11067"/>
      <c r="AC11067"/>
      <c r="AD11067"/>
      <c r="AE11067"/>
      <c r="AF11067"/>
      <c r="AG11067"/>
      <c r="AH11067"/>
    </row>
    <row r="11068" spans="1:34" x14ac:dyDescent="0.2">
      <c r="A11068"/>
      <c r="J11068"/>
      <c r="AA11068"/>
      <c r="AB11068"/>
      <c r="AC11068"/>
      <c r="AD11068"/>
      <c r="AE11068"/>
      <c r="AF11068"/>
      <c r="AG11068"/>
      <c r="AH11068"/>
    </row>
    <row r="11069" spans="1:34" x14ac:dyDescent="0.2">
      <c r="A11069"/>
      <c r="J11069"/>
      <c r="AA11069"/>
      <c r="AB11069"/>
      <c r="AC11069"/>
      <c r="AD11069"/>
      <c r="AE11069"/>
      <c r="AF11069"/>
      <c r="AG11069"/>
      <c r="AH11069"/>
    </row>
    <row r="11070" spans="1:34" x14ac:dyDescent="0.2">
      <c r="A11070"/>
      <c r="J11070"/>
      <c r="AA11070"/>
      <c r="AB11070"/>
      <c r="AC11070"/>
      <c r="AD11070"/>
      <c r="AE11070"/>
      <c r="AF11070"/>
      <c r="AG11070"/>
      <c r="AH11070"/>
    </row>
    <row r="11071" spans="1:34" x14ac:dyDescent="0.2">
      <c r="A11071"/>
      <c r="J11071"/>
      <c r="AA11071"/>
      <c r="AB11071"/>
      <c r="AC11071"/>
      <c r="AD11071"/>
      <c r="AE11071"/>
      <c r="AF11071"/>
      <c r="AG11071"/>
      <c r="AH11071"/>
    </row>
    <row r="11072" spans="1:34" x14ac:dyDescent="0.2">
      <c r="A11072"/>
      <c r="J11072"/>
      <c r="AA11072"/>
      <c r="AB11072"/>
      <c r="AC11072"/>
      <c r="AD11072"/>
      <c r="AE11072"/>
      <c r="AF11072"/>
      <c r="AG11072"/>
      <c r="AH11072"/>
    </row>
    <row r="11073" spans="1:34" x14ac:dyDescent="0.2">
      <c r="A11073"/>
      <c r="J11073"/>
      <c r="AA11073"/>
      <c r="AB11073"/>
      <c r="AC11073"/>
      <c r="AD11073"/>
      <c r="AE11073"/>
      <c r="AF11073"/>
      <c r="AG11073"/>
      <c r="AH11073"/>
    </row>
    <row r="11074" spans="1:34" x14ac:dyDescent="0.2">
      <c r="A11074"/>
      <c r="J11074"/>
      <c r="AA11074"/>
      <c r="AB11074"/>
      <c r="AC11074"/>
      <c r="AD11074"/>
      <c r="AE11074"/>
      <c r="AF11074"/>
      <c r="AG11074"/>
      <c r="AH11074"/>
    </row>
    <row r="11075" spans="1:34" x14ac:dyDescent="0.2">
      <c r="A11075"/>
      <c r="J11075"/>
      <c r="AA11075"/>
      <c r="AB11075"/>
      <c r="AC11075"/>
      <c r="AD11075"/>
      <c r="AE11075"/>
      <c r="AF11075"/>
      <c r="AG11075"/>
      <c r="AH11075"/>
    </row>
    <row r="11076" spans="1:34" x14ac:dyDescent="0.2">
      <c r="A11076"/>
      <c r="J11076"/>
      <c r="AA11076"/>
      <c r="AB11076"/>
      <c r="AC11076"/>
      <c r="AD11076"/>
      <c r="AE11076"/>
      <c r="AF11076"/>
      <c r="AG11076"/>
      <c r="AH11076"/>
    </row>
    <row r="11077" spans="1:34" x14ac:dyDescent="0.2">
      <c r="A11077"/>
      <c r="J11077"/>
      <c r="AA11077"/>
      <c r="AB11077"/>
      <c r="AC11077"/>
      <c r="AD11077"/>
      <c r="AE11077"/>
      <c r="AF11077"/>
      <c r="AG11077"/>
      <c r="AH11077"/>
    </row>
    <row r="11078" spans="1:34" x14ac:dyDescent="0.2">
      <c r="A11078"/>
      <c r="J11078"/>
      <c r="AA11078"/>
      <c r="AB11078"/>
      <c r="AC11078"/>
      <c r="AD11078"/>
      <c r="AE11078"/>
      <c r="AF11078"/>
      <c r="AG11078"/>
      <c r="AH11078"/>
    </row>
    <row r="11079" spans="1:34" x14ac:dyDescent="0.2">
      <c r="A11079"/>
      <c r="J11079"/>
      <c r="AA11079"/>
      <c r="AB11079"/>
      <c r="AC11079"/>
      <c r="AD11079"/>
      <c r="AE11079"/>
      <c r="AF11079"/>
      <c r="AG11079"/>
      <c r="AH11079"/>
    </row>
    <row r="11080" spans="1:34" x14ac:dyDescent="0.2">
      <c r="A11080"/>
      <c r="J11080"/>
      <c r="AA11080"/>
      <c r="AB11080"/>
      <c r="AC11080"/>
      <c r="AD11080"/>
      <c r="AE11080"/>
      <c r="AF11080"/>
      <c r="AG11080"/>
      <c r="AH11080"/>
    </row>
    <row r="11081" spans="1:34" x14ac:dyDescent="0.2">
      <c r="A11081"/>
      <c r="J11081"/>
      <c r="AA11081"/>
      <c r="AB11081"/>
      <c r="AC11081"/>
      <c r="AD11081"/>
      <c r="AE11081"/>
      <c r="AF11081"/>
      <c r="AG11081"/>
      <c r="AH11081"/>
    </row>
    <row r="11082" spans="1:34" x14ac:dyDescent="0.2">
      <c r="A11082"/>
      <c r="J11082"/>
      <c r="AA11082"/>
      <c r="AB11082"/>
      <c r="AC11082"/>
      <c r="AD11082"/>
      <c r="AE11082"/>
      <c r="AF11082"/>
      <c r="AG11082"/>
      <c r="AH11082"/>
    </row>
    <row r="11083" spans="1:34" x14ac:dyDescent="0.2">
      <c r="A11083"/>
      <c r="J11083"/>
      <c r="AA11083"/>
      <c r="AB11083"/>
      <c r="AC11083"/>
      <c r="AD11083"/>
      <c r="AE11083"/>
      <c r="AF11083"/>
      <c r="AG11083"/>
      <c r="AH11083"/>
    </row>
    <row r="11084" spans="1:34" x14ac:dyDescent="0.2">
      <c r="A11084"/>
      <c r="J11084"/>
      <c r="AA11084"/>
      <c r="AB11084"/>
      <c r="AC11084"/>
      <c r="AD11084"/>
      <c r="AE11084"/>
      <c r="AF11084"/>
      <c r="AG11084"/>
      <c r="AH11084"/>
    </row>
    <row r="11085" spans="1:34" x14ac:dyDescent="0.2">
      <c r="A11085"/>
      <c r="J11085"/>
      <c r="AA11085"/>
      <c r="AB11085"/>
      <c r="AC11085"/>
      <c r="AD11085"/>
      <c r="AE11085"/>
      <c r="AF11085"/>
      <c r="AG11085"/>
      <c r="AH11085"/>
    </row>
    <row r="11086" spans="1:34" x14ac:dyDescent="0.2">
      <c r="A11086"/>
      <c r="J11086"/>
      <c r="AA11086"/>
      <c r="AB11086"/>
      <c r="AC11086"/>
      <c r="AD11086"/>
      <c r="AE11086"/>
      <c r="AF11086"/>
      <c r="AG11086"/>
      <c r="AH11086"/>
    </row>
    <row r="11087" spans="1:34" x14ac:dyDescent="0.2">
      <c r="A11087"/>
      <c r="J11087"/>
      <c r="AA11087"/>
      <c r="AB11087"/>
      <c r="AC11087"/>
      <c r="AD11087"/>
      <c r="AE11087"/>
      <c r="AF11087"/>
      <c r="AG11087"/>
      <c r="AH11087"/>
    </row>
    <row r="11088" spans="1:34" x14ac:dyDescent="0.2">
      <c r="A11088"/>
      <c r="J11088"/>
      <c r="AA11088"/>
      <c r="AB11088"/>
      <c r="AC11088"/>
      <c r="AD11088"/>
      <c r="AE11088"/>
      <c r="AF11088"/>
      <c r="AG11088"/>
      <c r="AH11088"/>
    </row>
    <row r="11089" spans="1:34" x14ac:dyDescent="0.2">
      <c r="A11089"/>
      <c r="J11089"/>
      <c r="AA11089"/>
      <c r="AB11089"/>
      <c r="AC11089"/>
      <c r="AD11089"/>
      <c r="AE11089"/>
      <c r="AF11089"/>
      <c r="AG11089"/>
      <c r="AH11089"/>
    </row>
    <row r="11090" spans="1:34" x14ac:dyDescent="0.2">
      <c r="A11090"/>
      <c r="J11090"/>
      <c r="AA11090"/>
      <c r="AB11090"/>
      <c r="AC11090"/>
      <c r="AD11090"/>
      <c r="AE11090"/>
      <c r="AF11090"/>
      <c r="AG11090"/>
      <c r="AH11090"/>
    </row>
    <row r="11091" spans="1:34" x14ac:dyDescent="0.2">
      <c r="A11091"/>
      <c r="J11091"/>
      <c r="AA11091"/>
      <c r="AB11091"/>
      <c r="AC11091"/>
      <c r="AD11091"/>
      <c r="AE11091"/>
      <c r="AF11091"/>
      <c r="AG11091"/>
      <c r="AH11091"/>
    </row>
    <row r="11092" spans="1:34" x14ac:dyDescent="0.2">
      <c r="A11092"/>
      <c r="J11092"/>
      <c r="AA11092"/>
      <c r="AB11092"/>
      <c r="AC11092"/>
      <c r="AD11092"/>
      <c r="AE11092"/>
      <c r="AF11092"/>
      <c r="AG11092"/>
      <c r="AH11092"/>
    </row>
    <row r="11093" spans="1:34" x14ac:dyDescent="0.2">
      <c r="A11093"/>
      <c r="J11093"/>
      <c r="AA11093"/>
      <c r="AB11093"/>
      <c r="AC11093"/>
      <c r="AD11093"/>
      <c r="AE11093"/>
      <c r="AF11093"/>
      <c r="AG11093"/>
      <c r="AH11093"/>
    </row>
    <row r="11094" spans="1:34" x14ac:dyDescent="0.2">
      <c r="A11094"/>
      <c r="J11094"/>
      <c r="AA11094"/>
      <c r="AB11094"/>
      <c r="AC11094"/>
      <c r="AD11094"/>
      <c r="AE11094"/>
      <c r="AF11094"/>
      <c r="AG11094"/>
      <c r="AH11094"/>
    </row>
    <row r="11095" spans="1:34" x14ac:dyDescent="0.2">
      <c r="A11095"/>
      <c r="J11095"/>
      <c r="AA11095"/>
      <c r="AB11095"/>
      <c r="AC11095"/>
      <c r="AD11095"/>
      <c r="AE11095"/>
      <c r="AF11095"/>
      <c r="AG11095"/>
      <c r="AH11095"/>
    </row>
    <row r="11096" spans="1:34" x14ac:dyDescent="0.2">
      <c r="A11096"/>
      <c r="J11096"/>
      <c r="AA11096"/>
      <c r="AB11096"/>
      <c r="AC11096"/>
      <c r="AD11096"/>
      <c r="AE11096"/>
      <c r="AF11096"/>
      <c r="AG11096"/>
      <c r="AH11096"/>
    </row>
    <row r="11097" spans="1:34" x14ac:dyDescent="0.2">
      <c r="A11097"/>
      <c r="J11097"/>
      <c r="AA11097"/>
      <c r="AB11097"/>
      <c r="AC11097"/>
      <c r="AD11097"/>
      <c r="AE11097"/>
      <c r="AF11097"/>
      <c r="AG11097"/>
      <c r="AH11097"/>
    </row>
    <row r="11098" spans="1:34" x14ac:dyDescent="0.2">
      <c r="A11098"/>
      <c r="J11098"/>
      <c r="AA11098"/>
      <c r="AB11098"/>
      <c r="AC11098"/>
      <c r="AD11098"/>
      <c r="AE11098"/>
      <c r="AF11098"/>
      <c r="AG11098"/>
      <c r="AH11098"/>
    </row>
    <row r="11099" spans="1:34" x14ac:dyDescent="0.2">
      <c r="A11099"/>
      <c r="J11099"/>
      <c r="AA11099"/>
      <c r="AB11099"/>
      <c r="AC11099"/>
      <c r="AD11099"/>
      <c r="AE11099"/>
      <c r="AF11099"/>
      <c r="AG11099"/>
      <c r="AH11099"/>
    </row>
    <row r="11100" spans="1:34" x14ac:dyDescent="0.2">
      <c r="A11100"/>
      <c r="J11100"/>
      <c r="AA11100"/>
      <c r="AB11100"/>
      <c r="AC11100"/>
      <c r="AD11100"/>
      <c r="AE11100"/>
      <c r="AF11100"/>
      <c r="AG11100"/>
      <c r="AH11100"/>
    </row>
    <row r="11101" spans="1:34" x14ac:dyDescent="0.2">
      <c r="A11101"/>
      <c r="J11101"/>
      <c r="AA11101"/>
      <c r="AB11101"/>
      <c r="AC11101"/>
      <c r="AD11101"/>
      <c r="AE11101"/>
      <c r="AF11101"/>
      <c r="AG11101"/>
      <c r="AH11101"/>
    </row>
    <row r="11102" spans="1:34" x14ac:dyDescent="0.2">
      <c r="A11102"/>
      <c r="J11102"/>
      <c r="AA11102"/>
      <c r="AB11102"/>
      <c r="AC11102"/>
      <c r="AD11102"/>
      <c r="AE11102"/>
      <c r="AF11102"/>
      <c r="AG11102"/>
      <c r="AH11102"/>
    </row>
    <row r="11103" spans="1:34" x14ac:dyDescent="0.2">
      <c r="A11103"/>
      <c r="J11103"/>
      <c r="AA11103"/>
      <c r="AB11103"/>
      <c r="AC11103"/>
      <c r="AD11103"/>
      <c r="AE11103"/>
      <c r="AF11103"/>
      <c r="AG11103"/>
      <c r="AH11103"/>
    </row>
    <row r="11104" spans="1:34" x14ac:dyDescent="0.2">
      <c r="A11104"/>
      <c r="J11104"/>
      <c r="AA11104"/>
      <c r="AB11104"/>
      <c r="AC11104"/>
      <c r="AD11104"/>
      <c r="AE11104"/>
      <c r="AF11104"/>
      <c r="AG11104"/>
      <c r="AH11104"/>
    </row>
    <row r="11105" spans="1:34" x14ac:dyDescent="0.2">
      <c r="A11105"/>
      <c r="J11105"/>
      <c r="AA11105"/>
      <c r="AB11105"/>
      <c r="AC11105"/>
      <c r="AD11105"/>
      <c r="AE11105"/>
      <c r="AF11105"/>
      <c r="AG11105"/>
      <c r="AH11105"/>
    </row>
    <row r="11106" spans="1:34" x14ac:dyDescent="0.2">
      <c r="A11106"/>
      <c r="J11106"/>
      <c r="AA11106"/>
      <c r="AB11106"/>
      <c r="AC11106"/>
      <c r="AD11106"/>
      <c r="AE11106"/>
      <c r="AF11106"/>
      <c r="AG11106"/>
      <c r="AH11106"/>
    </row>
    <row r="11107" spans="1:34" x14ac:dyDescent="0.2">
      <c r="A11107"/>
      <c r="J11107"/>
      <c r="AA11107"/>
      <c r="AB11107"/>
      <c r="AC11107"/>
      <c r="AD11107"/>
      <c r="AE11107"/>
      <c r="AF11107"/>
      <c r="AG11107"/>
      <c r="AH11107"/>
    </row>
    <row r="11108" spans="1:34" x14ac:dyDescent="0.2">
      <c r="A11108"/>
      <c r="J11108"/>
      <c r="AA11108"/>
      <c r="AB11108"/>
      <c r="AC11108"/>
      <c r="AD11108"/>
      <c r="AE11108"/>
      <c r="AF11108"/>
      <c r="AG11108"/>
      <c r="AH11108"/>
    </row>
    <row r="11109" spans="1:34" x14ac:dyDescent="0.2">
      <c r="A11109"/>
      <c r="J11109"/>
      <c r="AA11109"/>
      <c r="AB11109"/>
      <c r="AC11109"/>
      <c r="AD11109"/>
      <c r="AE11109"/>
      <c r="AF11109"/>
      <c r="AG11109"/>
      <c r="AH11109"/>
    </row>
    <row r="11110" spans="1:34" x14ac:dyDescent="0.2">
      <c r="A11110"/>
      <c r="J11110"/>
      <c r="AA11110"/>
      <c r="AB11110"/>
      <c r="AC11110"/>
      <c r="AD11110"/>
      <c r="AE11110"/>
      <c r="AF11110"/>
      <c r="AG11110"/>
      <c r="AH11110"/>
    </row>
    <row r="11111" spans="1:34" x14ac:dyDescent="0.2">
      <c r="A11111"/>
      <c r="J11111"/>
      <c r="AA11111"/>
      <c r="AB11111"/>
      <c r="AC11111"/>
      <c r="AD11111"/>
      <c r="AE11111"/>
      <c r="AF11111"/>
      <c r="AG11111"/>
      <c r="AH11111"/>
    </row>
    <row r="11112" spans="1:34" x14ac:dyDescent="0.2">
      <c r="A11112"/>
      <c r="J11112"/>
      <c r="AA11112"/>
      <c r="AB11112"/>
      <c r="AC11112"/>
      <c r="AD11112"/>
      <c r="AE11112"/>
      <c r="AF11112"/>
      <c r="AG11112"/>
      <c r="AH11112"/>
    </row>
    <row r="11113" spans="1:34" x14ac:dyDescent="0.2">
      <c r="A11113"/>
      <c r="J11113"/>
      <c r="AA11113"/>
      <c r="AB11113"/>
      <c r="AC11113"/>
      <c r="AD11113"/>
      <c r="AE11113"/>
      <c r="AF11113"/>
      <c r="AG11113"/>
      <c r="AH11113"/>
    </row>
    <row r="11114" spans="1:34" x14ac:dyDescent="0.2">
      <c r="A11114"/>
      <c r="J11114"/>
      <c r="AA11114"/>
      <c r="AB11114"/>
      <c r="AC11114"/>
      <c r="AD11114"/>
      <c r="AE11114"/>
      <c r="AF11114"/>
      <c r="AG11114"/>
      <c r="AH11114"/>
    </row>
    <row r="11115" spans="1:34" x14ac:dyDescent="0.2">
      <c r="A11115"/>
      <c r="J11115"/>
      <c r="AA11115"/>
      <c r="AB11115"/>
      <c r="AC11115"/>
      <c r="AD11115"/>
      <c r="AE11115"/>
      <c r="AF11115"/>
      <c r="AG11115"/>
      <c r="AH11115"/>
    </row>
    <row r="11116" spans="1:34" x14ac:dyDescent="0.2">
      <c r="A11116"/>
      <c r="J11116"/>
      <c r="AA11116"/>
      <c r="AB11116"/>
      <c r="AC11116"/>
      <c r="AD11116"/>
      <c r="AE11116"/>
      <c r="AF11116"/>
      <c r="AG11116"/>
      <c r="AH11116"/>
    </row>
    <row r="11117" spans="1:34" x14ac:dyDescent="0.2">
      <c r="A11117"/>
      <c r="J11117"/>
      <c r="AA11117"/>
      <c r="AB11117"/>
      <c r="AC11117"/>
      <c r="AD11117"/>
      <c r="AE11117"/>
      <c r="AF11117"/>
      <c r="AG11117"/>
      <c r="AH11117"/>
    </row>
    <row r="11118" spans="1:34" x14ac:dyDescent="0.2">
      <c r="A11118"/>
      <c r="J11118"/>
      <c r="AA11118"/>
      <c r="AB11118"/>
      <c r="AC11118"/>
      <c r="AD11118"/>
      <c r="AE11118"/>
      <c r="AF11118"/>
      <c r="AG11118"/>
      <c r="AH11118"/>
    </row>
    <row r="11119" spans="1:34" x14ac:dyDescent="0.2">
      <c r="A11119"/>
      <c r="J11119"/>
      <c r="AA11119"/>
      <c r="AB11119"/>
      <c r="AC11119"/>
      <c r="AD11119"/>
      <c r="AE11119"/>
      <c r="AF11119"/>
      <c r="AG11119"/>
      <c r="AH11119"/>
    </row>
    <row r="11120" spans="1:34" x14ac:dyDescent="0.2">
      <c r="A11120"/>
      <c r="J11120"/>
      <c r="AA11120"/>
      <c r="AB11120"/>
      <c r="AC11120"/>
      <c r="AD11120"/>
      <c r="AE11120"/>
      <c r="AF11120"/>
      <c r="AG11120"/>
      <c r="AH11120"/>
    </row>
    <row r="11121" spans="1:34" x14ac:dyDescent="0.2">
      <c r="A11121"/>
      <c r="J11121"/>
      <c r="AA11121"/>
      <c r="AB11121"/>
      <c r="AC11121"/>
      <c r="AD11121"/>
      <c r="AE11121"/>
      <c r="AF11121"/>
      <c r="AG11121"/>
      <c r="AH11121"/>
    </row>
    <row r="11122" spans="1:34" x14ac:dyDescent="0.2">
      <c r="A11122"/>
      <c r="J11122"/>
      <c r="AA11122"/>
      <c r="AB11122"/>
      <c r="AC11122"/>
      <c r="AD11122"/>
      <c r="AE11122"/>
      <c r="AF11122"/>
      <c r="AG11122"/>
      <c r="AH11122"/>
    </row>
    <row r="11123" spans="1:34" x14ac:dyDescent="0.2">
      <c r="A11123"/>
      <c r="J11123"/>
      <c r="AA11123"/>
      <c r="AB11123"/>
      <c r="AC11123"/>
      <c r="AD11123"/>
      <c r="AE11123"/>
      <c r="AF11123"/>
      <c r="AG11123"/>
      <c r="AH11123"/>
    </row>
    <row r="11124" spans="1:34" x14ac:dyDescent="0.2">
      <c r="A11124"/>
      <c r="J11124"/>
      <c r="AA11124"/>
      <c r="AB11124"/>
      <c r="AC11124"/>
      <c r="AD11124"/>
      <c r="AE11124"/>
      <c r="AF11124"/>
      <c r="AG11124"/>
      <c r="AH11124"/>
    </row>
    <row r="11125" spans="1:34" x14ac:dyDescent="0.2">
      <c r="A11125"/>
      <c r="J11125"/>
      <c r="AA11125"/>
      <c r="AB11125"/>
      <c r="AC11125"/>
      <c r="AD11125"/>
      <c r="AE11125"/>
      <c r="AF11125"/>
      <c r="AG11125"/>
      <c r="AH11125"/>
    </row>
    <row r="11126" spans="1:34" x14ac:dyDescent="0.2">
      <c r="A11126"/>
      <c r="J11126"/>
      <c r="AA11126"/>
      <c r="AB11126"/>
      <c r="AC11126"/>
      <c r="AD11126"/>
      <c r="AE11126"/>
      <c r="AF11126"/>
      <c r="AG11126"/>
      <c r="AH11126"/>
    </row>
    <row r="11127" spans="1:34" x14ac:dyDescent="0.2">
      <c r="A11127"/>
      <c r="J11127"/>
      <c r="AA11127"/>
      <c r="AB11127"/>
      <c r="AC11127"/>
      <c r="AD11127"/>
      <c r="AE11127"/>
      <c r="AF11127"/>
      <c r="AG11127"/>
      <c r="AH11127"/>
    </row>
    <row r="11128" spans="1:34" x14ac:dyDescent="0.2">
      <c r="A11128"/>
      <c r="J11128"/>
      <c r="AA11128"/>
      <c r="AB11128"/>
      <c r="AC11128"/>
      <c r="AD11128"/>
      <c r="AE11128"/>
      <c r="AF11128"/>
      <c r="AG11128"/>
      <c r="AH11128"/>
    </row>
    <row r="11129" spans="1:34" x14ac:dyDescent="0.2">
      <c r="A11129"/>
      <c r="J11129"/>
      <c r="AA11129"/>
      <c r="AB11129"/>
      <c r="AC11129"/>
      <c r="AD11129"/>
      <c r="AE11129"/>
      <c r="AF11129"/>
      <c r="AG11129"/>
      <c r="AH11129"/>
    </row>
    <row r="11130" spans="1:34" x14ac:dyDescent="0.2">
      <c r="A11130"/>
      <c r="J11130"/>
      <c r="AA11130"/>
      <c r="AB11130"/>
      <c r="AC11130"/>
      <c r="AD11130"/>
      <c r="AE11130"/>
      <c r="AF11130"/>
      <c r="AG11130"/>
      <c r="AH11130"/>
    </row>
    <row r="11131" spans="1:34" x14ac:dyDescent="0.2">
      <c r="A11131"/>
      <c r="J11131"/>
      <c r="AA11131"/>
      <c r="AB11131"/>
      <c r="AC11131"/>
      <c r="AD11131"/>
      <c r="AE11131"/>
      <c r="AF11131"/>
      <c r="AG11131"/>
      <c r="AH11131"/>
    </row>
    <row r="11132" spans="1:34" x14ac:dyDescent="0.2">
      <c r="A11132"/>
      <c r="J11132"/>
      <c r="AA11132"/>
      <c r="AB11132"/>
      <c r="AC11132"/>
      <c r="AD11132"/>
      <c r="AE11132"/>
      <c r="AF11132"/>
      <c r="AG11132"/>
      <c r="AH11132"/>
    </row>
    <row r="11133" spans="1:34" x14ac:dyDescent="0.2">
      <c r="A11133"/>
      <c r="J11133"/>
      <c r="AA11133"/>
      <c r="AB11133"/>
      <c r="AC11133"/>
      <c r="AD11133"/>
      <c r="AE11133"/>
      <c r="AF11133"/>
      <c r="AG11133"/>
      <c r="AH11133"/>
    </row>
    <row r="11134" spans="1:34" x14ac:dyDescent="0.2">
      <c r="A11134"/>
      <c r="J11134"/>
      <c r="AA11134"/>
      <c r="AB11134"/>
      <c r="AC11134"/>
      <c r="AD11134"/>
      <c r="AE11134"/>
      <c r="AF11134"/>
      <c r="AG11134"/>
      <c r="AH11134"/>
    </row>
    <row r="11135" spans="1:34" x14ac:dyDescent="0.2">
      <c r="A11135"/>
      <c r="J11135"/>
      <c r="AA11135"/>
      <c r="AB11135"/>
      <c r="AC11135"/>
      <c r="AD11135"/>
      <c r="AE11135"/>
      <c r="AF11135"/>
      <c r="AG11135"/>
      <c r="AH11135"/>
    </row>
    <row r="11136" spans="1:34" x14ac:dyDescent="0.2">
      <c r="A11136"/>
      <c r="J11136"/>
      <c r="AA11136"/>
      <c r="AB11136"/>
      <c r="AC11136"/>
      <c r="AD11136"/>
      <c r="AE11136"/>
      <c r="AF11136"/>
      <c r="AG11136"/>
      <c r="AH11136"/>
    </row>
    <row r="11137" spans="1:34" x14ac:dyDescent="0.2">
      <c r="A11137"/>
      <c r="J11137"/>
      <c r="AA11137"/>
      <c r="AB11137"/>
      <c r="AC11137"/>
      <c r="AD11137"/>
      <c r="AE11137"/>
      <c r="AF11137"/>
      <c r="AG11137"/>
      <c r="AH11137"/>
    </row>
    <row r="11138" spans="1:34" x14ac:dyDescent="0.2">
      <c r="A11138"/>
      <c r="J11138"/>
      <c r="AA11138"/>
      <c r="AB11138"/>
      <c r="AC11138"/>
      <c r="AD11138"/>
      <c r="AE11138"/>
      <c r="AF11138"/>
      <c r="AG11138"/>
      <c r="AH11138"/>
    </row>
    <row r="11139" spans="1:34" x14ac:dyDescent="0.2">
      <c r="A11139"/>
      <c r="J11139"/>
      <c r="AA11139"/>
      <c r="AB11139"/>
      <c r="AC11139"/>
      <c r="AD11139"/>
      <c r="AE11139"/>
      <c r="AF11139"/>
      <c r="AG11139"/>
      <c r="AH11139"/>
    </row>
    <row r="11140" spans="1:34" x14ac:dyDescent="0.2">
      <c r="A11140"/>
      <c r="J11140"/>
      <c r="AA11140"/>
      <c r="AB11140"/>
      <c r="AC11140"/>
      <c r="AD11140"/>
      <c r="AE11140"/>
      <c r="AF11140"/>
      <c r="AG11140"/>
      <c r="AH11140"/>
    </row>
    <row r="11141" spans="1:34" x14ac:dyDescent="0.2">
      <c r="A11141"/>
      <c r="J11141"/>
      <c r="AA11141"/>
      <c r="AB11141"/>
      <c r="AC11141"/>
      <c r="AD11141"/>
      <c r="AE11141"/>
      <c r="AF11141"/>
      <c r="AG11141"/>
      <c r="AH11141"/>
    </row>
    <row r="11142" spans="1:34" x14ac:dyDescent="0.2">
      <c r="A11142"/>
      <c r="J11142"/>
      <c r="AA11142"/>
      <c r="AB11142"/>
      <c r="AC11142"/>
      <c r="AD11142"/>
      <c r="AE11142"/>
      <c r="AF11142"/>
      <c r="AG11142"/>
      <c r="AH11142"/>
    </row>
    <row r="11143" spans="1:34" x14ac:dyDescent="0.2">
      <c r="A11143"/>
      <c r="J11143"/>
      <c r="AA11143"/>
      <c r="AB11143"/>
      <c r="AC11143"/>
      <c r="AD11143"/>
      <c r="AE11143"/>
      <c r="AF11143"/>
      <c r="AG11143"/>
      <c r="AH11143"/>
    </row>
    <row r="11144" spans="1:34" x14ac:dyDescent="0.2">
      <c r="A11144"/>
      <c r="J11144"/>
      <c r="AA11144"/>
      <c r="AB11144"/>
      <c r="AC11144"/>
      <c r="AD11144"/>
      <c r="AE11144"/>
      <c r="AF11144"/>
      <c r="AG11144"/>
      <c r="AH11144"/>
    </row>
    <row r="11145" spans="1:34" x14ac:dyDescent="0.2">
      <c r="A11145"/>
      <c r="J11145"/>
      <c r="AA11145"/>
      <c r="AB11145"/>
      <c r="AC11145"/>
      <c r="AD11145"/>
      <c r="AE11145"/>
      <c r="AF11145"/>
      <c r="AG11145"/>
      <c r="AH11145"/>
    </row>
    <row r="11146" spans="1:34" x14ac:dyDescent="0.2">
      <c r="A11146"/>
      <c r="J11146"/>
      <c r="AA11146"/>
      <c r="AB11146"/>
      <c r="AC11146"/>
      <c r="AD11146"/>
      <c r="AE11146"/>
      <c r="AF11146"/>
      <c r="AG11146"/>
      <c r="AH11146"/>
    </row>
    <row r="11147" spans="1:34" x14ac:dyDescent="0.2">
      <c r="A11147"/>
      <c r="J11147"/>
      <c r="AA11147"/>
      <c r="AB11147"/>
      <c r="AC11147"/>
      <c r="AD11147"/>
      <c r="AE11147"/>
      <c r="AF11147"/>
      <c r="AG11147"/>
      <c r="AH11147"/>
    </row>
    <row r="11148" spans="1:34" x14ac:dyDescent="0.2">
      <c r="A11148"/>
      <c r="J11148"/>
      <c r="AA11148"/>
      <c r="AB11148"/>
      <c r="AC11148"/>
      <c r="AD11148"/>
      <c r="AE11148"/>
      <c r="AF11148"/>
      <c r="AG11148"/>
      <c r="AH11148"/>
    </row>
    <row r="11149" spans="1:34" x14ac:dyDescent="0.2">
      <c r="A11149"/>
      <c r="J11149"/>
      <c r="AA11149"/>
      <c r="AB11149"/>
      <c r="AC11149"/>
      <c r="AD11149"/>
      <c r="AE11149"/>
      <c r="AF11149"/>
      <c r="AG11149"/>
      <c r="AH11149"/>
    </row>
    <row r="11150" spans="1:34" x14ac:dyDescent="0.2">
      <c r="A11150"/>
      <c r="J11150"/>
      <c r="AA11150"/>
      <c r="AB11150"/>
      <c r="AC11150"/>
      <c r="AD11150"/>
      <c r="AE11150"/>
      <c r="AF11150"/>
      <c r="AG11150"/>
      <c r="AH11150"/>
    </row>
    <row r="11151" spans="1:34" x14ac:dyDescent="0.2">
      <c r="A11151"/>
      <c r="J11151"/>
      <c r="AA11151"/>
      <c r="AB11151"/>
      <c r="AC11151"/>
      <c r="AD11151"/>
      <c r="AE11151"/>
      <c r="AF11151"/>
      <c r="AG11151"/>
      <c r="AH11151"/>
    </row>
    <row r="11152" spans="1:34" x14ac:dyDescent="0.2">
      <c r="A11152"/>
      <c r="J11152"/>
      <c r="AA11152"/>
      <c r="AB11152"/>
      <c r="AC11152"/>
      <c r="AD11152"/>
      <c r="AE11152"/>
      <c r="AF11152"/>
      <c r="AG11152"/>
      <c r="AH11152"/>
    </row>
    <row r="11153" spans="1:34" x14ac:dyDescent="0.2">
      <c r="A11153"/>
      <c r="J11153"/>
      <c r="AA11153"/>
      <c r="AB11153"/>
      <c r="AC11153"/>
      <c r="AD11153"/>
      <c r="AE11153"/>
      <c r="AF11153"/>
      <c r="AG11153"/>
      <c r="AH11153"/>
    </row>
    <row r="11154" spans="1:34" x14ac:dyDescent="0.2">
      <c r="A11154"/>
      <c r="J11154"/>
      <c r="AA11154"/>
      <c r="AB11154"/>
      <c r="AC11154"/>
      <c r="AD11154"/>
      <c r="AE11154"/>
      <c r="AF11154"/>
      <c r="AG11154"/>
      <c r="AH11154"/>
    </row>
    <row r="11155" spans="1:34" x14ac:dyDescent="0.2">
      <c r="A11155"/>
      <c r="J11155"/>
      <c r="AA11155"/>
      <c r="AB11155"/>
      <c r="AC11155"/>
      <c r="AD11155"/>
      <c r="AE11155"/>
      <c r="AF11155"/>
      <c r="AG11155"/>
      <c r="AH11155"/>
    </row>
    <row r="11156" spans="1:34" x14ac:dyDescent="0.2">
      <c r="A11156"/>
      <c r="J11156"/>
      <c r="AA11156"/>
      <c r="AB11156"/>
      <c r="AC11156"/>
      <c r="AD11156"/>
      <c r="AE11156"/>
      <c r="AF11156"/>
      <c r="AG11156"/>
      <c r="AH11156"/>
    </row>
    <row r="11157" spans="1:34" x14ac:dyDescent="0.2">
      <c r="A11157"/>
      <c r="J11157"/>
      <c r="AA11157"/>
      <c r="AB11157"/>
      <c r="AC11157"/>
      <c r="AD11157"/>
      <c r="AE11157"/>
      <c r="AF11157"/>
      <c r="AG11157"/>
      <c r="AH11157"/>
    </row>
    <row r="11158" spans="1:34" x14ac:dyDescent="0.2">
      <c r="A11158"/>
      <c r="J11158"/>
      <c r="AA11158"/>
      <c r="AB11158"/>
      <c r="AC11158"/>
      <c r="AD11158"/>
      <c r="AE11158"/>
      <c r="AF11158"/>
      <c r="AG11158"/>
      <c r="AH11158"/>
    </row>
    <row r="11159" spans="1:34" x14ac:dyDescent="0.2">
      <c r="A11159"/>
      <c r="J11159"/>
      <c r="AA11159"/>
      <c r="AB11159"/>
      <c r="AC11159"/>
      <c r="AD11159"/>
      <c r="AE11159"/>
      <c r="AF11159"/>
      <c r="AG11159"/>
      <c r="AH11159"/>
    </row>
    <row r="11160" spans="1:34" x14ac:dyDescent="0.2">
      <c r="A11160"/>
      <c r="J11160"/>
      <c r="AA11160"/>
      <c r="AB11160"/>
      <c r="AC11160"/>
      <c r="AD11160"/>
      <c r="AE11160"/>
      <c r="AF11160"/>
      <c r="AG11160"/>
      <c r="AH11160"/>
    </row>
    <row r="11161" spans="1:34" x14ac:dyDescent="0.2">
      <c r="A11161"/>
      <c r="J11161"/>
      <c r="AA11161"/>
      <c r="AB11161"/>
      <c r="AC11161"/>
      <c r="AD11161"/>
      <c r="AE11161"/>
      <c r="AF11161"/>
      <c r="AG11161"/>
      <c r="AH11161"/>
    </row>
    <row r="11162" spans="1:34" x14ac:dyDescent="0.2">
      <c r="A11162"/>
      <c r="J11162"/>
      <c r="AA11162"/>
      <c r="AB11162"/>
      <c r="AC11162"/>
      <c r="AD11162"/>
      <c r="AE11162"/>
      <c r="AF11162"/>
      <c r="AG11162"/>
      <c r="AH11162"/>
    </row>
    <row r="11163" spans="1:34" x14ac:dyDescent="0.2">
      <c r="A11163"/>
      <c r="J11163"/>
      <c r="AA11163"/>
      <c r="AB11163"/>
      <c r="AC11163"/>
      <c r="AD11163"/>
      <c r="AE11163"/>
      <c r="AF11163"/>
      <c r="AG11163"/>
      <c r="AH11163"/>
    </row>
    <row r="11164" spans="1:34" x14ac:dyDescent="0.2">
      <c r="A11164"/>
      <c r="J11164"/>
      <c r="AA11164"/>
      <c r="AB11164"/>
      <c r="AC11164"/>
      <c r="AD11164"/>
      <c r="AE11164"/>
      <c r="AF11164"/>
      <c r="AG11164"/>
      <c r="AH11164"/>
    </row>
    <row r="11165" spans="1:34" x14ac:dyDescent="0.2">
      <c r="A11165"/>
      <c r="J11165"/>
      <c r="AA11165"/>
      <c r="AB11165"/>
      <c r="AC11165"/>
      <c r="AD11165"/>
      <c r="AE11165"/>
      <c r="AF11165"/>
      <c r="AG11165"/>
      <c r="AH11165"/>
    </row>
    <row r="11166" spans="1:34" x14ac:dyDescent="0.2">
      <c r="A11166"/>
      <c r="J11166"/>
      <c r="AA11166"/>
      <c r="AB11166"/>
      <c r="AC11166"/>
      <c r="AD11166"/>
      <c r="AE11166"/>
      <c r="AF11166"/>
      <c r="AG11166"/>
      <c r="AH11166"/>
    </row>
    <row r="11167" spans="1:34" x14ac:dyDescent="0.2">
      <c r="A11167"/>
      <c r="J11167"/>
      <c r="AA11167"/>
      <c r="AB11167"/>
      <c r="AC11167"/>
      <c r="AD11167"/>
      <c r="AE11167"/>
      <c r="AF11167"/>
      <c r="AG11167"/>
      <c r="AH11167"/>
    </row>
    <row r="11168" spans="1:34" x14ac:dyDescent="0.2">
      <c r="A11168"/>
      <c r="J11168"/>
      <c r="AA11168"/>
      <c r="AB11168"/>
      <c r="AC11168"/>
      <c r="AD11168"/>
      <c r="AE11168"/>
      <c r="AF11168"/>
      <c r="AG11168"/>
      <c r="AH11168"/>
    </row>
    <row r="11169" spans="1:34" x14ac:dyDescent="0.2">
      <c r="A11169"/>
      <c r="J11169"/>
      <c r="AA11169"/>
      <c r="AB11169"/>
      <c r="AC11169"/>
      <c r="AD11169"/>
      <c r="AE11169"/>
      <c r="AF11169"/>
      <c r="AG11169"/>
      <c r="AH11169"/>
    </row>
    <row r="11170" spans="1:34" x14ac:dyDescent="0.2">
      <c r="A11170"/>
      <c r="J11170"/>
      <c r="AA11170"/>
      <c r="AB11170"/>
      <c r="AC11170"/>
      <c r="AD11170"/>
      <c r="AE11170"/>
      <c r="AF11170"/>
      <c r="AG11170"/>
      <c r="AH11170"/>
    </row>
    <row r="11171" spans="1:34" x14ac:dyDescent="0.2">
      <c r="A11171"/>
      <c r="J11171"/>
      <c r="AA11171"/>
      <c r="AB11171"/>
      <c r="AC11171"/>
      <c r="AD11171"/>
      <c r="AE11171"/>
      <c r="AF11171"/>
      <c r="AG11171"/>
      <c r="AH11171"/>
    </row>
    <row r="11172" spans="1:34" x14ac:dyDescent="0.2">
      <c r="A11172"/>
      <c r="J11172"/>
      <c r="AA11172"/>
      <c r="AB11172"/>
      <c r="AC11172"/>
      <c r="AD11172"/>
      <c r="AE11172"/>
      <c r="AF11172"/>
      <c r="AG11172"/>
      <c r="AH11172"/>
    </row>
    <row r="11173" spans="1:34" x14ac:dyDescent="0.2">
      <c r="A11173"/>
      <c r="J11173"/>
      <c r="AA11173"/>
      <c r="AB11173"/>
      <c r="AC11173"/>
      <c r="AD11173"/>
      <c r="AE11173"/>
      <c r="AF11173"/>
      <c r="AG11173"/>
      <c r="AH11173"/>
    </row>
    <row r="11174" spans="1:34" x14ac:dyDescent="0.2">
      <c r="A11174"/>
      <c r="J11174"/>
      <c r="AA11174"/>
      <c r="AB11174"/>
      <c r="AC11174"/>
      <c r="AD11174"/>
      <c r="AE11174"/>
      <c r="AF11174"/>
      <c r="AG11174"/>
      <c r="AH11174"/>
    </row>
    <row r="11175" spans="1:34" x14ac:dyDescent="0.2">
      <c r="A11175"/>
      <c r="J11175"/>
      <c r="AA11175"/>
      <c r="AB11175"/>
      <c r="AC11175"/>
      <c r="AD11175"/>
      <c r="AE11175"/>
      <c r="AF11175"/>
      <c r="AG11175"/>
      <c r="AH11175"/>
    </row>
    <row r="11176" spans="1:34" x14ac:dyDescent="0.2">
      <c r="A11176"/>
      <c r="J11176"/>
      <c r="AA11176"/>
      <c r="AB11176"/>
      <c r="AC11176"/>
      <c r="AD11176"/>
      <c r="AE11176"/>
      <c r="AF11176"/>
      <c r="AG11176"/>
      <c r="AH11176"/>
    </row>
    <row r="11177" spans="1:34" x14ac:dyDescent="0.2">
      <c r="A11177"/>
      <c r="J11177"/>
      <c r="AA11177"/>
      <c r="AB11177"/>
      <c r="AC11177"/>
      <c r="AD11177"/>
      <c r="AE11177"/>
      <c r="AF11177"/>
      <c r="AG11177"/>
      <c r="AH11177"/>
    </row>
    <row r="11178" spans="1:34" x14ac:dyDescent="0.2">
      <c r="A11178"/>
      <c r="J11178"/>
      <c r="AA11178"/>
      <c r="AB11178"/>
      <c r="AC11178"/>
      <c r="AD11178"/>
      <c r="AE11178"/>
      <c r="AF11178"/>
      <c r="AG11178"/>
      <c r="AH11178"/>
    </row>
    <row r="11179" spans="1:34" x14ac:dyDescent="0.2">
      <c r="A11179"/>
      <c r="J11179"/>
      <c r="AA11179"/>
      <c r="AB11179"/>
      <c r="AC11179"/>
      <c r="AD11179"/>
      <c r="AE11179"/>
      <c r="AF11179"/>
      <c r="AG11179"/>
      <c r="AH11179"/>
    </row>
    <row r="11180" spans="1:34" x14ac:dyDescent="0.2">
      <c r="A11180"/>
      <c r="J11180"/>
      <c r="AA11180"/>
      <c r="AB11180"/>
      <c r="AC11180"/>
      <c r="AD11180"/>
      <c r="AE11180"/>
      <c r="AF11180"/>
      <c r="AG11180"/>
      <c r="AH11180"/>
    </row>
    <row r="11181" spans="1:34" x14ac:dyDescent="0.2">
      <c r="A11181"/>
      <c r="J11181"/>
      <c r="AA11181"/>
      <c r="AB11181"/>
      <c r="AC11181"/>
      <c r="AD11181"/>
      <c r="AE11181"/>
      <c r="AF11181"/>
      <c r="AG11181"/>
      <c r="AH11181"/>
    </row>
    <row r="11182" spans="1:34" x14ac:dyDescent="0.2">
      <c r="A11182"/>
      <c r="J11182"/>
      <c r="AA11182"/>
      <c r="AB11182"/>
      <c r="AC11182"/>
      <c r="AD11182"/>
      <c r="AE11182"/>
      <c r="AF11182"/>
      <c r="AG11182"/>
      <c r="AH11182"/>
    </row>
    <row r="11183" spans="1:34" x14ac:dyDescent="0.2">
      <c r="A11183"/>
      <c r="J11183"/>
      <c r="AA11183"/>
      <c r="AB11183"/>
      <c r="AC11183"/>
      <c r="AD11183"/>
      <c r="AE11183"/>
      <c r="AF11183"/>
      <c r="AG11183"/>
      <c r="AH11183"/>
    </row>
    <row r="11184" spans="1:34" x14ac:dyDescent="0.2">
      <c r="A11184"/>
      <c r="J11184"/>
      <c r="AA11184"/>
      <c r="AB11184"/>
      <c r="AC11184"/>
      <c r="AD11184"/>
      <c r="AE11184"/>
      <c r="AF11184"/>
      <c r="AG11184"/>
      <c r="AH11184"/>
    </row>
    <row r="11185" spans="1:34" x14ac:dyDescent="0.2">
      <c r="A11185"/>
      <c r="J11185"/>
      <c r="AA11185"/>
      <c r="AB11185"/>
      <c r="AC11185"/>
      <c r="AD11185"/>
      <c r="AE11185"/>
      <c r="AF11185"/>
      <c r="AG11185"/>
      <c r="AH11185"/>
    </row>
    <row r="11186" spans="1:34" x14ac:dyDescent="0.2">
      <c r="A11186"/>
      <c r="J11186"/>
      <c r="AA11186"/>
      <c r="AB11186"/>
      <c r="AC11186"/>
      <c r="AD11186"/>
      <c r="AE11186"/>
      <c r="AF11186"/>
      <c r="AG11186"/>
      <c r="AH11186"/>
    </row>
    <row r="11187" spans="1:34" x14ac:dyDescent="0.2">
      <c r="A11187"/>
      <c r="J11187"/>
      <c r="AA11187"/>
      <c r="AB11187"/>
      <c r="AC11187"/>
      <c r="AD11187"/>
      <c r="AE11187"/>
      <c r="AF11187"/>
      <c r="AG11187"/>
      <c r="AH11187"/>
    </row>
    <row r="11188" spans="1:34" x14ac:dyDescent="0.2">
      <c r="A11188"/>
      <c r="J11188"/>
      <c r="AA11188"/>
      <c r="AB11188"/>
      <c r="AC11188"/>
      <c r="AD11188"/>
      <c r="AE11188"/>
      <c r="AF11188"/>
      <c r="AG11188"/>
      <c r="AH11188"/>
    </row>
    <row r="11189" spans="1:34" x14ac:dyDescent="0.2">
      <c r="A11189"/>
      <c r="J11189"/>
      <c r="AA11189"/>
      <c r="AB11189"/>
      <c r="AC11189"/>
      <c r="AD11189"/>
      <c r="AE11189"/>
      <c r="AF11189"/>
      <c r="AG11189"/>
      <c r="AH11189"/>
    </row>
    <row r="11190" spans="1:34" x14ac:dyDescent="0.2">
      <c r="A11190"/>
      <c r="J11190"/>
      <c r="AA11190"/>
      <c r="AB11190"/>
      <c r="AC11190"/>
      <c r="AD11190"/>
      <c r="AE11190"/>
      <c r="AF11190"/>
      <c r="AG11190"/>
      <c r="AH11190"/>
    </row>
    <row r="11191" spans="1:34" x14ac:dyDescent="0.2">
      <c r="A11191"/>
      <c r="J11191"/>
      <c r="AA11191"/>
      <c r="AB11191"/>
      <c r="AC11191"/>
      <c r="AD11191"/>
      <c r="AE11191"/>
      <c r="AF11191"/>
      <c r="AG11191"/>
      <c r="AH11191"/>
    </row>
    <row r="11192" spans="1:34" x14ac:dyDescent="0.2">
      <c r="A11192"/>
      <c r="J11192"/>
      <c r="AA11192"/>
      <c r="AB11192"/>
      <c r="AC11192"/>
      <c r="AD11192"/>
      <c r="AE11192"/>
      <c r="AF11192"/>
      <c r="AG11192"/>
      <c r="AH11192"/>
    </row>
    <row r="11193" spans="1:34" x14ac:dyDescent="0.2">
      <c r="A11193"/>
      <c r="J11193"/>
      <c r="AA11193"/>
      <c r="AB11193"/>
      <c r="AC11193"/>
      <c r="AD11193"/>
      <c r="AE11193"/>
      <c r="AF11193"/>
      <c r="AG11193"/>
      <c r="AH11193"/>
    </row>
    <row r="11194" spans="1:34" x14ac:dyDescent="0.2">
      <c r="A11194"/>
      <c r="J11194"/>
      <c r="AA11194"/>
      <c r="AB11194"/>
      <c r="AC11194"/>
      <c r="AD11194"/>
      <c r="AE11194"/>
      <c r="AF11194"/>
      <c r="AG11194"/>
      <c r="AH11194"/>
    </row>
    <row r="11195" spans="1:34" x14ac:dyDescent="0.2">
      <c r="A11195"/>
      <c r="J11195"/>
      <c r="AA11195"/>
      <c r="AB11195"/>
      <c r="AC11195"/>
      <c r="AD11195"/>
      <c r="AE11195"/>
      <c r="AF11195"/>
      <c r="AG11195"/>
      <c r="AH11195"/>
    </row>
    <row r="11196" spans="1:34" x14ac:dyDescent="0.2">
      <c r="A11196"/>
      <c r="J11196"/>
      <c r="AA11196"/>
      <c r="AB11196"/>
      <c r="AC11196"/>
      <c r="AD11196"/>
      <c r="AE11196"/>
      <c r="AF11196"/>
      <c r="AG11196"/>
      <c r="AH11196"/>
    </row>
    <row r="11197" spans="1:34" x14ac:dyDescent="0.2">
      <c r="A11197"/>
      <c r="J11197"/>
      <c r="AA11197"/>
      <c r="AB11197"/>
      <c r="AC11197"/>
      <c r="AD11197"/>
      <c r="AE11197"/>
      <c r="AF11197"/>
      <c r="AG11197"/>
      <c r="AH11197"/>
    </row>
    <row r="11198" spans="1:34" x14ac:dyDescent="0.2">
      <c r="A11198"/>
      <c r="J11198"/>
      <c r="AA11198"/>
      <c r="AB11198"/>
      <c r="AC11198"/>
      <c r="AD11198"/>
      <c r="AE11198"/>
      <c r="AF11198"/>
      <c r="AG11198"/>
      <c r="AH11198"/>
    </row>
    <row r="11199" spans="1:34" x14ac:dyDescent="0.2">
      <c r="A11199"/>
      <c r="J11199"/>
      <c r="AA11199"/>
      <c r="AB11199"/>
      <c r="AC11199"/>
      <c r="AD11199"/>
      <c r="AE11199"/>
      <c r="AF11199"/>
      <c r="AG11199"/>
      <c r="AH11199"/>
    </row>
    <row r="11200" spans="1:34" x14ac:dyDescent="0.2">
      <c r="A11200"/>
      <c r="J11200"/>
      <c r="AA11200"/>
      <c r="AB11200"/>
      <c r="AC11200"/>
      <c r="AD11200"/>
      <c r="AE11200"/>
      <c r="AF11200"/>
      <c r="AG11200"/>
      <c r="AH11200"/>
    </row>
    <row r="11201" spans="1:34" x14ac:dyDescent="0.2">
      <c r="A11201"/>
      <c r="J11201"/>
      <c r="AA11201"/>
      <c r="AB11201"/>
      <c r="AC11201"/>
      <c r="AD11201"/>
      <c r="AE11201"/>
      <c r="AF11201"/>
      <c r="AG11201"/>
      <c r="AH11201"/>
    </row>
    <row r="11202" spans="1:34" x14ac:dyDescent="0.2">
      <c r="A11202"/>
      <c r="J11202"/>
      <c r="AA11202"/>
      <c r="AB11202"/>
      <c r="AC11202"/>
      <c r="AD11202"/>
      <c r="AE11202"/>
      <c r="AF11202"/>
      <c r="AG11202"/>
      <c r="AH11202"/>
    </row>
    <row r="11203" spans="1:34" x14ac:dyDescent="0.2">
      <c r="A11203"/>
      <c r="J11203"/>
      <c r="AA11203"/>
      <c r="AB11203"/>
      <c r="AC11203"/>
      <c r="AD11203"/>
      <c r="AE11203"/>
      <c r="AF11203"/>
      <c r="AG11203"/>
      <c r="AH11203"/>
    </row>
    <row r="11204" spans="1:34" x14ac:dyDescent="0.2">
      <c r="A11204"/>
      <c r="J11204"/>
      <c r="AA11204"/>
      <c r="AB11204"/>
      <c r="AC11204"/>
      <c r="AD11204"/>
      <c r="AE11204"/>
      <c r="AF11204"/>
      <c r="AG11204"/>
      <c r="AH11204"/>
    </row>
    <row r="11205" spans="1:34" x14ac:dyDescent="0.2">
      <c r="A11205"/>
      <c r="J11205"/>
      <c r="AA11205"/>
      <c r="AB11205"/>
      <c r="AC11205"/>
      <c r="AD11205"/>
      <c r="AE11205"/>
      <c r="AF11205"/>
      <c r="AG11205"/>
      <c r="AH11205"/>
    </row>
    <row r="11206" spans="1:34" x14ac:dyDescent="0.2">
      <c r="A11206"/>
      <c r="J11206"/>
      <c r="AA11206"/>
      <c r="AB11206"/>
      <c r="AC11206"/>
      <c r="AD11206"/>
      <c r="AE11206"/>
      <c r="AF11206"/>
      <c r="AG11206"/>
      <c r="AH11206"/>
    </row>
    <row r="11207" spans="1:34" x14ac:dyDescent="0.2">
      <c r="A11207"/>
      <c r="J11207"/>
      <c r="AA11207"/>
      <c r="AB11207"/>
      <c r="AC11207"/>
      <c r="AD11207"/>
      <c r="AE11207"/>
      <c r="AF11207"/>
      <c r="AG11207"/>
      <c r="AH11207"/>
    </row>
    <row r="11208" spans="1:34" x14ac:dyDescent="0.2">
      <c r="A11208"/>
      <c r="J11208"/>
      <c r="AA11208"/>
      <c r="AB11208"/>
      <c r="AC11208"/>
      <c r="AD11208"/>
      <c r="AE11208"/>
      <c r="AF11208"/>
      <c r="AG11208"/>
      <c r="AH11208"/>
    </row>
    <row r="11209" spans="1:34" x14ac:dyDescent="0.2">
      <c r="A11209"/>
      <c r="J11209"/>
      <c r="AA11209"/>
      <c r="AB11209"/>
      <c r="AC11209"/>
      <c r="AD11209"/>
      <c r="AE11209"/>
      <c r="AF11209"/>
      <c r="AG11209"/>
      <c r="AH11209"/>
    </row>
    <row r="11210" spans="1:34" x14ac:dyDescent="0.2">
      <c r="A11210"/>
      <c r="J11210"/>
      <c r="AA11210"/>
      <c r="AB11210"/>
      <c r="AC11210"/>
      <c r="AD11210"/>
      <c r="AE11210"/>
      <c r="AF11210"/>
      <c r="AG11210"/>
      <c r="AH11210"/>
    </row>
    <row r="11211" spans="1:34" x14ac:dyDescent="0.2">
      <c r="A11211"/>
      <c r="J11211"/>
      <c r="AA11211"/>
      <c r="AB11211"/>
      <c r="AC11211"/>
      <c r="AD11211"/>
      <c r="AE11211"/>
      <c r="AF11211"/>
      <c r="AG11211"/>
      <c r="AH11211"/>
    </row>
    <row r="11212" spans="1:34" x14ac:dyDescent="0.2">
      <c r="A11212"/>
      <c r="J11212"/>
      <c r="AA11212"/>
      <c r="AB11212"/>
      <c r="AC11212"/>
      <c r="AD11212"/>
      <c r="AE11212"/>
      <c r="AF11212"/>
      <c r="AG11212"/>
      <c r="AH11212"/>
    </row>
    <row r="11213" spans="1:34" x14ac:dyDescent="0.2">
      <c r="A11213"/>
      <c r="J11213"/>
      <c r="AA11213"/>
      <c r="AB11213"/>
      <c r="AC11213"/>
      <c r="AD11213"/>
      <c r="AE11213"/>
      <c r="AF11213"/>
      <c r="AG11213"/>
      <c r="AH11213"/>
    </row>
    <row r="11214" spans="1:34" x14ac:dyDescent="0.2">
      <c r="A11214"/>
      <c r="J11214"/>
      <c r="AA11214"/>
      <c r="AB11214"/>
      <c r="AC11214"/>
      <c r="AD11214"/>
      <c r="AE11214"/>
      <c r="AF11214"/>
      <c r="AG11214"/>
      <c r="AH11214"/>
    </row>
    <row r="11215" spans="1:34" x14ac:dyDescent="0.2">
      <c r="A11215"/>
      <c r="J11215"/>
      <c r="AA11215"/>
      <c r="AB11215"/>
      <c r="AC11215"/>
      <c r="AD11215"/>
      <c r="AE11215"/>
      <c r="AF11215"/>
      <c r="AG11215"/>
      <c r="AH11215"/>
    </row>
    <row r="11216" spans="1:34" x14ac:dyDescent="0.2">
      <c r="A11216"/>
      <c r="J11216"/>
      <c r="AA11216"/>
      <c r="AB11216"/>
      <c r="AC11216"/>
      <c r="AD11216"/>
      <c r="AE11216"/>
      <c r="AF11216"/>
      <c r="AG11216"/>
      <c r="AH11216"/>
    </row>
    <row r="11217" spans="1:34" x14ac:dyDescent="0.2">
      <c r="A11217"/>
      <c r="J11217"/>
      <c r="AA11217"/>
      <c r="AB11217"/>
      <c r="AC11217"/>
      <c r="AD11217"/>
      <c r="AE11217"/>
      <c r="AF11217"/>
      <c r="AG11217"/>
      <c r="AH11217"/>
    </row>
    <row r="11218" spans="1:34" x14ac:dyDescent="0.2">
      <c r="A11218"/>
      <c r="J11218"/>
      <c r="AA11218"/>
      <c r="AB11218"/>
      <c r="AC11218"/>
      <c r="AD11218"/>
      <c r="AE11218"/>
      <c r="AF11218"/>
      <c r="AG11218"/>
      <c r="AH11218"/>
    </row>
    <row r="11219" spans="1:34" x14ac:dyDescent="0.2">
      <c r="A11219"/>
      <c r="J11219"/>
      <c r="AA11219"/>
      <c r="AB11219"/>
      <c r="AC11219"/>
      <c r="AD11219"/>
      <c r="AE11219"/>
      <c r="AF11219"/>
      <c r="AG11219"/>
      <c r="AH11219"/>
    </row>
    <row r="11220" spans="1:34" x14ac:dyDescent="0.2">
      <c r="A11220"/>
      <c r="J11220"/>
      <c r="AA11220"/>
      <c r="AB11220"/>
      <c r="AC11220"/>
      <c r="AD11220"/>
      <c r="AE11220"/>
      <c r="AF11220"/>
      <c r="AG11220"/>
      <c r="AH11220"/>
    </row>
    <row r="11221" spans="1:34" x14ac:dyDescent="0.2">
      <c r="A11221"/>
      <c r="J11221"/>
      <c r="AA11221"/>
      <c r="AB11221"/>
      <c r="AC11221"/>
      <c r="AD11221"/>
      <c r="AE11221"/>
      <c r="AF11221"/>
      <c r="AG11221"/>
      <c r="AH11221"/>
    </row>
    <row r="11222" spans="1:34" x14ac:dyDescent="0.2">
      <c r="A11222"/>
      <c r="J11222"/>
      <c r="AA11222"/>
      <c r="AB11222"/>
      <c r="AC11222"/>
      <c r="AD11222"/>
      <c r="AE11222"/>
      <c r="AF11222"/>
      <c r="AG11222"/>
      <c r="AH11222"/>
    </row>
    <row r="11223" spans="1:34" x14ac:dyDescent="0.2">
      <c r="A11223"/>
      <c r="J11223"/>
      <c r="AA11223"/>
      <c r="AB11223"/>
      <c r="AC11223"/>
      <c r="AD11223"/>
      <c r="AE11223"/>
      <c r="AF11223"/>
      <c r="AG11223"/>
      <c r="AH11223"/>
    </row>
    <row r="11224" spans="1:34" x14ac:dyDescent="0.2">
      <c r="A11224"/>
      <c r="J11224"/>
      <c r="AA11224"/>
      <c r="AB11224"/>
      <c r="AC11224"/>
      <c r="AD11224"/>
      <c r="AE11224"/>
      <c r="AF11224"/>
      <c r="AG11224"/>
      <c r="AH11224"/>
    </row>
    <row r="11225" spans="1:34" x14ac:dyDescent="0.2">
      <c r="A11225"/>
      <c r="J11225"/>
      <c r="AA11225"/>
      <c r="AB11225"/>
      <c r="AC11225"/>
      <c r="AD11225"/>
      <c r="AE11225"/>
      <c r="AF11225"/>
      <c r="AG11225"/>
      <c r="AH11225"/>
    </row>
    <row r="11226" spans="1:34" x14ac:dyDescent="0.2">
      <c r="A11226"/>
      <c r="J11226"/>
      <c r="AA11226"/>
      <c r="AB11226"/>
      <c r="AC11226"/>
      <c r="AD11226"/>
      <c r="AE11226"/>
      <c r="AF11226"/>
      <c r="AG11226"/>
      <c r="AH11226"/>
    </row>
    <row r="11227" spans="1:34" x14ac:dyDescent="0.2">
      <c r="A11227"/>
      <c r="J11227"/>
      <c r="AA11227"/>
      <c r="AB11227"/>
      <c r="AC11227"/>
      <c r="AD11227"/>
      <c r="AE11227"/>
      <c r="AF11227"/>
      <c r="AG11227"/>
      <c r="AH11227"/>
    </row>
    <row r="11228" spans="1:34" x14ac:dyDescent="0.2">
      <c r="A11228"/>
      <c r="J11228"/>
      <c r="AA11228"/>
      <c r="AB11228"/>
      <c r="AC11228"/>
      <c r="AD11228"/>
      <c r="AE11228"/>
      <c r="AF11228"/>
      <c r="AG11228"/>
      <c r="AH11228"/>
    </row>
    <row r="11229" spans="1:34" x14ac:dyDescent="0.2">
      <c r="A11229"/>
      <c r="J11229"/>
      <c r="AA11229"/>
      <c r="AB11229"/>
      <c r="AC11229"/>
      <c r="AD11229"/>
      <c r="AE11229"/>
      <c r="AF11229"/>
      <c r="AG11229"/>
      <c r="AH11229"/>
    </row>
    <row r="11230" spans="1:34" x14ac:dyDescent="0.2">
      <c r="A11230"/>
      <c r="J11230"/>
      <c r="AA11230"/>
      <c r="AB11230"/>
      <c r="AC11230"/>
      <c r="AD11230"/>
      <c r="AE11230"/>
      <c r="AF11230"/>
      <c r="AG11230"/>
      <c r="AH11230"/>
    </row>
    <row r="11231" spans="1:34" x14ac:dyDescent="0.2">
      <c r="A11231"/>
      <c r="J11231"/>
      <c r="AA11231"/>
      <c r="AB11231"/>
      <c r="AC11231"/>
      <c r="AD11231"/>
      <c r="AE11231"/>
      <c r="AF11231"/>
      <c r="AG11231"/>
      <c r="AH11231"/>
    </row>
    <row r="11232" spans="1:34" x14ac:dyDescent="0.2">
      <c r="A11232"/>
      <c r="J11232"/>
      <c r="AA11232"/>
      <c r="AB11232"/>
      <c r="AC11232"/>
      <c r="AD11232"/>
      <c r="AE11232"/>
      <c r="AF11232"/>
      <c r="AG11232"/>
      <c r="AH11232"/>
    </row>
    <row r="11233" spans="1:34" x14ac:dyDescent="0.2">
      <c r="A11233"/>
      <c r="J11233"/>
      <c r="AA11233"/>
      <c r="AB11233"/>
      <c r="AC11233"/>
      <c r="AD11233"/>
      <c r="AE11233"/>
      <c r="AF11233"/>
      <c r="AG11233"/>
      <c r="AH11233"/>
    </row>
    <row r="11234" spans="1:34" x14ac:dyDescent="0.2">
      <c r="A11234"/>
      <c r="J11234"/>
      <c r="AA11234"/>
      <c r="AB11234"/>
      <c r="AC11234"/>
      <c r="AD11234"/>
      <c r="AE11234"/>
      <c r="AF11234"/>
      <c r="AG11234"/>
      <c r="AH11234"/>
    </row>
    <row r="11235" spans="1:34" x14ac:dyDescent="0.2">
      <c r="A11235"/>
      <c r="J11235"/>
      <c r="AA11235"/>
      <c r="AB11235"/>
      <c r="AC11235"/>
      <c r="AD11235"/>
      <c r="AE11235"/>
      <c r="AF11235"/>
      <c r="AG11235"/>
      <c r="AH11235"/>
    </row>
    <row r="11236" spans="1:34" x14ac:dyDescent="0.2">
      <c r="A11236"/>
      <c r="J11236"/>
      <c r="AA11236"/>
      <c r="AB11236"/>
      <c r="AC11236"/>
      <c r="AD11236"/>
      <c r="AE11236"/>
      <c r="AF11236"/>
      <c r="AG11236"/>
      <c r="AH11236"/>
    </row>
    <row r="11237" spans="1:34" x14ac:dyDescent="0.2">
      <c r="A11237"/>
      <c r="J11237"/>
      <c r="AA11237"/>
      <c r="AB11237"/>
      <c r="AC11237"/>
      <c r="AD11237"/>
      <c r="AE11237"/>
      <c r="AF11237"/>
      <c r="AG11237"/>
      <c r="AH11237"/>
    </row>
    <row r="11238" spans="1:34" x14ac:dyDescent="0.2">
      <c r="A11238"/>
      <c r="J11238"/>
      <c r="AA11238"/>
      <c r="AB11238"/>
      <c r="AC11238"/>
      <c r="AD11238"/>
      <c r="AE11238"/>
      <c r="AF11238"/>
      <c r="AG11238"/>
      <c r="AH11238"/>
    </row>
    <row r="11239" spans="1:34" x14ac:dyDescent="0.2">
      <c r="A11239"/>
      <c r="J11239"/>
      <c r="AA11239"/>
      <c r="AB11239"/>
      <c r="AC11239"/>
      <c r="AD11239"/>
      <c r="AE11239"/>
      <c r="AF11239"/>
      <c r="AG11239"/>
      <c r="AH11239"/>
    </row>
    <row r="11240" spans="1:34" x14ac:dyDescent="0.2">
      <c r="A11240"/>
      <c r="J11240"/>
      <c r="AA11240"/>
      <c r="AB11240"/>
      <c r="AC11240"/>
      <c r="AD11240"/>
      <c r="AE11240"/>
      <c r="AF11240"/>
      <c r="AG11240"/>
      <c r="AH11240"/>
    </row>
    <row r="11241" spans="1:34" x14ac:dyDescent="0.2">
      <c r="A11241"/>
      <c r="J11241"/>
      <c r="AA11241"/>
      <c r="AB11241"/>
      <c r="AC11241"/>
      <c r="AD11241"/>
      <c r="AE11241"/>
      <c r="AF11241"/>
      <c r="AG11241"/>
      <c r="AH11241"/>
    </row>
    <row r="11242" spans="1:34" x14ac:dyDescent="0.2">
      <c r="A11242"/>
      <c r="J11242"/>
      <c r="AA11242"/>
      <c r="AB11242"/>
      <c r="AC11242"/>
      <c r="AD11242"/>
      <c r="AE11242"/>
      <c r="AF11242"/>
      <c r="AG11242"/>
      <c r="AH11242"/>
    </row>
    <row r="11243" spans="1:34" x14ac:dyDescent="0.2">
      <c r="A11243"/>
      <c r="J11243"/>
      <c r="AA11243"/>
      <c r="AB11243"/>
      <c r="AC11243"/>
      <c r="AD11243"/>
      <c r="AE11243"/>
      <c r="AF11243"/>
      <c r="AG11243"/>
      <c r="AH11243"/>
    </row>
    <row r="11244" spans="1:34" x14ac:dyDescent="0.2">
      <c r="A11244"/>
      <c r="J11244"/>
      <c r="AA11244"/>
      <c r="AB11244"/>
      <c r="AC11244"/>
      <c r="AD11244"/>
      <c r="AE11244"/>
      <c r="AF11244"/>
      <c r="AG11244"/>
      <c r="AH11244"/>
    </row>
    <row r="11245" spans="1:34" x14ac:dyDescent="0.2">
      <c r="A11245"/>
      <c r="J11245"/>
      <c r="AA11245"/>
      <c r="AB11245"/>
      <c r="AC11245"/>
      <c r="AD11245"/>
      <c r="AE11245"/>
      <c r="AF11245"/>
      <c r="AG11245"/>
      <c r="AH11245"/>
    </row>
    <row r="11246" spans="1:34" x14ac:dyDescent="0.2">
      <c r="A11246"/>
      <c r="J11246"/>
      <c r="AA11246"/>
      <c r="AB11246"/>
      <c r="AC11246"/>
      <c r="AD11246"/>
      <c r="AE11246"/>
      <c r="AF11246"/>
      <c r="AG11246"/>
      <c r="AH11246"/>
    </row>
    <row r="11247" spans="1:34" x14ac:dyDescent="0.2">
      <c r="A11247"/>
      <c r="J11247"/>
      <c r="AA11247"/>
      <c r="AB11247"/>
      <c r="AC11247"/>
      <c r="AD11247"/>
      <c r="AE11247"/>
      <c r="AF11247"/>
      <c r="AG11247"/>
      <c r="AH11247"/>
    </row>
    <row r="11248" spans="1:34" x14ac:dyDescent="0.2">
      <c r="A11248"/>
      <c r="J11248"/>
      <c r="AA11248"/>
      <c r="AB11248"/>
      <c r="AC11248"/>
      <c r="AD11248"/>
      <c r="AE11248"/>
      <c r="AF11248"/>
      <c r="AG11248"/>
      <c r="AH11248"/>
    </row>
    <row r="11249" spans="1:34" x14ac:dyDescent="0.2">
      <c r="A11249"/>
      <c r="J11249"/>
      <c r="AA11249"/>
      <c r="AB11249"/>
      <c r="AC11249"/>
      <c r="AD11249"/>
      <c r="AE11249"/>
      <c r="AF11249"/>
      <c r="AG11249"/>
      <c r="AH11249"/>
    </row>
    <row r="11250" spans="1:34" x14ac:dyDescent="0.2">
      <c r="A11250"/>
      <c r="J11250"/>
      <c r="AA11250"/>
      <c r="AB11250"/>
      <c r="AC11250"/>
      <c r="AD11250"/>
      <c r="AE11250"/>
      <c r="AF11250"/>
      <c r="AG11250"/>
      <c r="AH11250"/>
    </row>
    <row r="11251" spans="1:34" x14ac:dyDescent="0.2">
      <c r="A11251"/>
      <c r="J11251"/>
      <c r="AA11251"/>
      <c r="AB11251"/>
      <c r="AC11251"/>
      <c r="AD11251"/>
      <c r="AE11251"/>
      <c r="AF11251"/>
      <c r="AG11251"/>
      <c r="AH11251"/>
    </row>
    <row r="11252" spans="1:34" x14ac:dyDescent="0.2">
      <c r="A11252"/>
      <c r="J11252"/>
      <c r="AA11252"/>
      <c r="AB11252"/>
      <c r="AC11252"/>
      <c r="AD11252"/>
      <c r="AE11252"/>
      <c r="AF11252"/>
      <c r="AG11252"/>
      <c r="AH11252"/>
    </row>
    <row r="11253" spans="1:34" x14ac:dyDescent="0.2">
      <c r="A11253"/>
      <c r="J11253"/>
      <c r="AA11253"/>
      <c r="AB11253"/>
      <c r="AC11253"/>
      <c r="AD11253"/>
      <c r="AE11253"/>
      <c r="AF11253"/>
      <c r="AG11253"/>
      <c r="AH11253"/>
    </row>
    <row r="11254" spans="1:34" x14ac:dyDescent="0.2">
      <c r="A11254"/>
      <c r="J11254"/>
      <c r="AA11254"/>
      <c r="AB11254"/>
      <c r="AC11254"/>
      <c r="AD11254"/>
      <c r="AE11254"/>
      <c r="AF11254"/>
      <c r="AG11254"/>
      <c r="AH11254"/>
    </row>
    <row r="11255" spans="1:34" x14ac:dyDescent="0.2">
      <c r="A11255"/>
      <c r="J11255"/>
      <c r="AA11255"/>
      <c r="AB11255"/>
      <c r="AC11255"/>
      <c r="AD11255"/>
      <c r="AE11255"/>
      <c r="AF11255"/>
      <c r="AG11255"/>
      <c r="AH11255"/>
    </row>
    <row r="11256" spans="1:34" x14ac:dyDescent="0.2">
      <c r="A11256"/>
      <c r="J11256"/>
      <c r="AA11256"/>
      <c r="AB11256"/>
      <c r="AC11256"/>
      <c r="AD11256"/>
      <c r="AE11256"/>
      <c r="AF11256"/>
      <c r="AG11256"/>
      <c r="AH11256"/>
    </row>
    <row r="11257" spans="1:34" x14ac:dyDescent="0.2">
      <c r="A11257"/>
      <c r="J11257"/>
      <c r="AA11257"/>
      <c r="AB11257"/>
      <c r="AC11257"/>
      <c r="AD11257"/>
      <c r="AE11257"/>
      <c r="AF11257"/>
      <c r="AG11257"/>
      <c r="AH11257"/>
    </row>
    <row r="11258" spans="1:34" x14ac:dyDescent="0.2">
      <c r="A11258"/>
      <c r="J11258"/>
      <c r="AA11258"/>
      <c r="AB11258"/>
      <c r="AC11258"/>
      <c r="AD11258"/>
      <c r="AE11258"/>
      <c r="AF11258"/>
      <c r="AG11258"/>
      <c r="AH11258"/>
    </row>
    <row r="11259" spans="1:34" x14ac:dyDescent="0.2">
      <c r="A11259"/>
      <c r="J11259"/>
      <c r="AA11259"/>
      <c r="AB11259"/>
      <c r="AC11259"/>
      <c r="AD11259"/>
      <c r="AE11259"/>
      <c r="AF11259"/>
      <c r="AG11259"/>
      <c r="AH11259"/>
    </row>
    <row r="11260" spans="1:34" x14ac:dyDescent="0.2">
      <c r="A11260"/>
      <c r="J11260"/>
      <c r="AA11260"/>
      <c r="AB11260"/>
      <c r="AC11260"/>
      <c r="AD11260"/>
      <c r="AE11260"/>
      <c r="AF11260"/>
      <c r="AG11260"/>
      <c r="AH11260"/>
    </row>
    <row r="11261" spans="1:34" x14ac:dyDescent="0.2">
      <c r="A11261"/>
      <c r="J11261"/>
      <c r="AA11261"/>
      <c r="AB11261"/>
      <c r="AC11261"/>
      <c r="AD11261"/>
      <c r="AE11261"/>
      <c r="AF11261"/>
      <c r="AG11261"/>
      <c r="AH11261"/>
    </row>
    <row r="11262" spans="1:34" x14ac:dyDescent="0.2">
      <c r="A11262"/>
      <c r="J11262"/>
      <c r="AA11262"/>
      <c r="AB11262"/>
      <c r="AC11262"/>
      <c r="AD11262"/>
      <c r="AE11262"/>
      <c r="AF11262"/>
      <c r="AG11262"/>
      <c r="AH11262"/>
    </row>
    <row r="11263" spans="1:34" x14ac:dyDescent="0.2">
      <c r="A11263"/>
      <c r="J11263"/>
      <c r="AA11263"/>
      <c r="AB11263"/>
      <c r="AC11263"/>
      <c r="AD11263"/>
      <c r="AE11263"/>
      <c r="AF11263"/>
      <c r="AG11263"/>
      <c r="AH11263"/>
    </row>
    <row r="11264" spans="1:34" x14ac:dyDescent="0.2">
      <c r="A11264"/>
      <c r="J11264"/>
      <c r="AA11264"/>
      <c r="AB11264"/>
      <c r="AC11264"/>
      <c r="AD11264"/>
      <c r="AE11264"/>
      <c r="AF11264"/>
      <c r="AG11264"/>
      <c r="AH11264"/>
    </row>
    <row r="11265" spans="1:34" x14ac:dyDescent="0.2">
      <c r="A11265"/>
      <c r="J11265"/>
      <c r="AA11265"/>
      <c r="AB11265"/>
      <c r="AC11265"/>
      <c r="AD11265"/>
      <c r="AE11265"/>
      <c r="AF11265"/>
      <c r="AG11265"/>
      <c r="AH11265"/>
    </row>
    <row r="11266" spans="1:34" x14ac:dyDescent="0.2">
      <c r="A11266"/>
      <c r="J11266"/>
      <c r="AA11266"/>
      <c r="AB11266"/>
      <c r="AC11266"/>
      <c r="AD11266"/>
      <c r="AE11266"/>
      <c r="AF11266"/>
      <c r="AG11266"/>
      <c r="AH11266"/>
    </row>
    <row r="11267" spans="1:34" x14ac:dyDescent="0.2">
      <c r="A11267"/>
      <c r="J11267"/>
      <c r="AA11267"/>
      <c r="AB11267"/>
      <c r="AC11267"/>
      <c r="AD11267"/>
      <c r="AE11267"/>
      <c r="AF11267"/>
      <c r="AG11267"/>
      <c r="AH11267"/>
    </row>
    <row r="11268" spans="1:34" x14ac:dyDescent="0.2">
      <c r="A11268"/>
      <c r="J11268"/>
      <c r="AA11268"/>
      <c r="AB11268"/>
      <c r="AC11268"/>
      <c r="AD11268"/>
      <c r="AE11268"/>
      <c r="AF11268"/>
      <c r="AG11268"/>
      <c r="AH11268"/>
    </row>
    <row r="11269" spans="1:34" x14ac:dyDescent="0.2">
      <c r="A11269"/>
      <c r="J11269"/>
      <c r="AA11269"/>
      <c r="AB11269"/>
      <c r="AC11269"/>
      <c r="AD11269"/>
      <c r="AE11269"/>
      <c r="AF11269"/>
      <c r="AG11269"/>
      <c r="AH11269"/>
    </row>
    <row r="11270" spans="1:34" x14ac:dyDescent="0.2">
      <c r="A11270"/>
      <c r="J11270"/>
      <c r="AA11270"/>
      <c r="AB11270"/>
      <c r="AC11270"/>
      <c r="AD11270"/>
      <c r="AE11270"/>
      <c r="AF11270"/>
      <c r="AG11270"/>
      <c r="AH11270"/>
    </row>
    <row r="11271" spans="1:34" x14ac:dyDescent="0.2">
      <c r="A11271"/>
      <c r="J11271"/>
      <c r="AA11271"/>
      <c r="AB11271"/>
      <c r="AC11271"/>
      <c r="AD11271"/>
      <c r="AE11271"/>
      <c r="AF11271"/>
      <c r="AG11271"/>
      <c r="AH11271"/>
    </row>
    <row r="11272" spans="1:34" x14ac:dyDescent="0.2">
      <c r="A11272"/>
      <c r="J11272"/>
      <c r="AA11272"/>
      <c r="AB11272"/>
      <c r="AC11272"/>
      <c r="AD11272"/>
      <c r="AE11272"/>
      <c r="AF11272"/>
      <c r="AG11272"/>
      <c r="AH11272"/>
    </row>
    <row r="11273" spans="1:34" x14ac:dyDescent="0.2">
      <c r="A11273"/>
      <c r="J11273"/>
      <c r="AA11273"/>
      <c r="AB11273"/>
      <c r="AC11273"/>
      <c r="AD11273"/>
      <c r="AE11273"/>
      <c r="AF11273"/>
      <c r="AG11273"/>
      <c r="AH11273"/>
    </row>
    <row r="11274" spans="1:34" x14ac:dyDescent="0.2">
      <c r="A11274"/>
      <c r="J11274"/>
      <c r="AA11274"/>
      <c r="AB11274"/>
      <c r="AC11274"/>
      <c r="AD11274"/>
      <c r="AE11274"/>
      <c r="AF11274"/>
      <c r="AG11274"/>
      <c r="AH11274"/>
    </row>
    <row r="11275" spans="1:34" x14ac:dyDescent="0.2">
      <c r="A11275"/>
      <c r="J11275"/>
      <c r="AA11275"/>
      <c r="AB11275"/>
      <c r="AC11275"/>
      <c r="AD11275"/>
      <c r="AE11275"/>
      <c r="AF11275"/>
      <c r="AG11275"/>
      <c r="AH11275"/>
    </row>
    <row r="11276" spans="1:34" x14ac:dyDescent="0.2">
      <c r="A11276"/>
      <c r="J11276"/>
      <c r="AA11276"/>
      <c r="AB11276"/>
      <c r="AC11276"/>
      <c r="AD11276"/>
      <c r="AE11276"/>
      <c r="AF11276"/>
      <c r="AG11276"/>
      <c r="AH11276"/>
    </row>
    <row r="11277" spans="1:34" x14ac:dyDescent="0.2">
      <c r="A11277"/>
      <c r="J11277"/>
      <c r="AA11277"/>
      <c r="AB11277"/>
      <c r="AC11277"/>
      <c r="AD11277"/>
      <c r="AE11277"/>
      <c r="AF11277"/>
      <c r="AG11277"/>
      <c r="AH11277"/>
    </row>
    <row r="11278" spans="1:34" x14ac:dyDescent="0.2">
      <c r="A11278"/>
      <c r="J11278"/>
      <c r="AA11278"/>
      <c r="AB11278"/>
      <c r="AC11278"/>
      <c r="AD11278"/>
      <c r="AE11278"/>
      <c r="AF11278"/>
      <c r="AG11278"/>
      <c r="AH11278"/>
    </row>
    <row r="11279" spans="1:34" x14ac:dyDescent="0.2">
      <c r="A11279"/>
      <c r="J11279"/>
      <c r="AA11279"/>
      <c r="AB11279"/>
      <c r="AC11279"/>
      <c r="AD11279"/>
      <c r="AE11279"/>
      <c r="AF11279"/>
      <c r="AG11279"/>
      <c r="AH11279"/>
    </row>
    <row r="11280" spans="1:34" x14ac:dyDescent="0.2">
      <c r="A11280"/>
      <c r="J11280"/>
      <c r="AA11280"/>
      <c r="AB11280"/>
      <c r="AC11280"/>
      <c r="AD11280"/>
      <c r="AE11280"/>
      <c r="AF11280"/>
      <c r="AG11280"/>
      <c r="AH11280"/>
    </row>
    <row r="11281" spans="1:34" x14ac:dyDescent="0.2">
      <c r="A11281"/>
      <c r="J11281"/>
      <c r="AA11281"/>
      <c r="AB11281"/>
      <c r="AC11281"/>
      <c r="AD11281"/>
      <c r="AE11281"/>
      <c r="AF11281"/>
      <c r="AG11281"/>
      <c r="AH11281"/>
    </row>
    <row r="11282" spans="1:34" x14ac:dyDescent="0.2">
      <c r="A11282"/>
      <c r="J11282"/>
      <c r="AA11282"/>
      <c r="AB11282"/>
      <c r="AC11282"/>
      <c r="AD11282"/>
      <c r="AE11282"/>
      <c r="AF11282"/>
      <c r="AG11282"/>
      <c r="AH11282"/>
    </row>
    <row r="11283" spans="1:34" x14ac:dyDescent="0.2">
      <c r="A11283"/>
      <c r="J11283"/>
      <c r="AA11283"/>
      <c r="AB11283"/>
      <c r="AC11283"/>
      <c r="AD11283"/>
      <c r="AE11283"/>
      <c r="AF11283"/>
      <c r="AG11283"/>
      <c r="AH11283"/>
    </row>
    <row r="11284" spans="1:34" x14ac:dyDescent="0.2">
      <c r="A11284"/>
      <c r="J11284"/>
      <c r="AA11284"/>
      <c r="AB11284"/>
      <c r="AC11284"/>
      <c r="AD11284"/>
      <c r="AE11284"/>
      <c r="AF11284"/>
      <c r="AG11284"/>
      <c r="AH11284"/>
    </row>
    <row r="11285" spans="1:34" x14ac:dyDescent="0.2">
      <c r="A11285"/>
      <c r="J11285"/>
      <c r="AA11285"/>
      <c r="AB11285"/>
      <c r="AC11285"/>
      <c r="AD11285"/>
      <c r="AE11285"/>
      <c r="AF11285"/>
      <c r="AG11285"/>
      <c r="AH11285"/>
    </row>
    <row r="11286" spans="1:34" x14ac:dyDescent="0.2">
      <c r="A11286"/>
      <c r="J11286"/>
      <c r="AA11286"/>
      <c r="AB11286"/>
      <c r="AC11286"/>
      <c r="AD11286"/>
      <c r="AE11286"/>
      <c r="AF11286"/>
      <c r="AG11286"/>
      <c r="AH11286"/>
    </row>
    <row r="11287" spans="1:34" x14ac:dyDescent="0.2">
      <c r="A11287"/>
      <c r="J11287"/>
      <c r="AA11287"/>
      <c r="AB11287"/>
      <c r="AC11287"/>
      <c r="AD11287"/>
      <c r="AE11287"/>
      <c r="AF11287"/>
      <c r="AG11287"/>
      <c r="AH11287"/>
    </row>
    <row r="11288" spans="1:34" x14ac:dyDescent="0.2">
      <c r="A11288"/>
      <c r="J11288"/>
      <c r="AA11288"/>
      <c r="AB11288"/>
      <c r="AC11288"/>
      <c r="AD11288"/>
      <c r="AE11288"/>
      <c r="AF11288"/>
      <c r="AG11288"/>
      <c r="AH11288"/>
    </row>
    <row r="11289" spans="1:34" x14ac:dyDescent="0.2">
      <c r="A11289"/>
      <c r="J11289"/>
      <c r="AA11289"/>
      <c r="AB11289"/>
      <c r="AC11289"/>
      <c r="AD11289"/>
      <c r="AE11289"/>
      <c r="AF11289"/>
      <c r="AG11289"/>
      <c r="AH11289"/>
    </row>
    <row r="11290" spans="1:34" x14ac:dyDescent="0.2">
      <c r="A11290"/>
      <c r="J11290"/>
      <c r="AA11290"/>
      <c r="AB11290"/>
      <c r="AC11290"/>
      <c r="AD11290"/>
      <c r="AE11290"/>
      <c r="AF11290"/>
      <c r="AG11290"/>
      <c r="AH11290"/>
    </row>
    <row r="11291" spans="1:34" x14ac:dyDescent="0.2">
      <c r="A11291"/>
      <c r="J11291"/>
      <c r="AA11291"/>
      <c r="AB11291"/>
      <c r="AC11291"/>
      <c r="AD11291"/>
      <c r="AE11291"/>
      <c r="AF11291"/>
      <c r="AG11291"/>
      <c r="AH11291"/>
    </row>
    <row r="11292" spans="1:34" x14ac:dyDescent="0.2">
      <c r="A11292"/>
      <c r="J11292"/>
      <c r="AA11292"/>
      <c r="AB11292"/>
      <c r="AC11292"/>
      <c r="AD11292"/>
      <c r="AE11292"/>
      <c r="AF11292"/>
      <c r="AG11292"/>
      <c r="AH11292"/>
    </row>
    <row r="11293" spans="1:34" x14ac:dyDescent="0.2">
      <c r="A11293"/>
      <c r="J11293"/>
      <c r="AA11293"/>
      <c r="AB11293"/>
      <c r="AC11293"/>
      <c r="AD11293"/>
      <c r="AE11293"/>
      <c r="AF11293"/>
      <c r="AG11293"/>
      <c r="AH11293"/>
    </row>
    <row r="11294" spans="1:34" x14ac:dyDescent="0.2">
      <c r="A11294"/>
      <c r="J11294"/>
      <c r="AA11294"/>
      <c r="AB11294"/>
      <c r="AC11294"/>
      <c r="AD11294"/>
      <c r="AE11294"/>
      <c r="AF11294"/>
      <c r="AG11294"/>
      <c r="AH11294"/>
    </row>
    <row r="11295" spans="1:34" x14ac:dyDescent="0.2">
      <c r="A11295"/>
      <c r="J11295"/>
      <c r="AA11295"/>
      <c r="AB11295"/>
      <c r="AC11295"/>
      <c r="AD11295"/>
      <c r="AE11295"/>
      <c r="AF11295"/>
      <c r="AG11295"/>
      <c r="AH11295"/>
    </row>
    <row r="11296" spans="1:34" x14ac:dyDescent="0.2">
      <c r="A11296"/>
      <c r="J11296"/>
      <c r="AA11296"/>
      <c r="AB11296"/>
      <c r="AC11296"/>
      <c r="AD11296"/>
      <c r="AE11296"/>
      <c r="AF11296"/>
      <c r="AG11296"/>
      <c r="AH11296"/>
    </row>
    <row r="11297" spans="1:34" x14ac:dyDescent="0.2">
      <c r="A11297"/>
      <c r="J11297"/>
      <c r="AA11297"/>
      <c r="AB11297"/>
      <c r="AC11297"/>
      <c r="AD11297"/>
      <c r="AE11297"/>
      <c r="AF11297"/>
      <c r="AG11297"/>
      <c r="AH11297"/>
    </row>
    <row r="11298" spans="1:34" x14ac:dyDescent="0.2">
      <c r="A11298"/>
      <c r="J11298"/>
      <c r="AA11298"/>
      <c r="AB11298"/>
      <c r="AC11298"/>
      <c r="AD11298"/>
      <c r="AE11298"/>
      <c r="AF11298"/>
      <c r="AG11298"/>
      <c r="AH11298"/>
    </row>
    <row r="11299" spans="1:34" x14ac:dyDescent="0.2">
      <c r="A11299"/>
      <c r="J11299"/>
      <c r="AA11299"/>
      <c r="AB11299"/>
      <c r="AC11299"/>
      <c r="AD11299"/>
      <c r="AE11299"/>
      <c r="AF11299"/>
      <c r="AG11299"/>
      <c r="AH11299"/>
    </row>
    <row r="11300" spans="1:34" x14ac:dyDescent="0.2">
      <c r="A11300"/>
      <c r="J11300"/>
      <c r="AA11300"/>
      <c r="AB11300"/>
      <c r="AC11300"/>
      <c r="AD11300"/>
      <c r="AE11300"/>
      <c r="AF11300"/>
      <c r="AG11300"/>
      <c r="AH11300"/>
    </row>
    <row r="11301" spans="1:34" x14ac:dyDescent="0.2">
      <c r="A11301"/>
      <c r="J11301"/>
      <c r="AA11301"/>
      <c r="AB11301"/>
      <c r="AC11301"/>
      <c r="AD11301"/>
      <c r="AE11301"/>
      <c r="AF11301"/>
      <c r="AG11301"/>
      <c r="AH11301"/>
    </row>
    <row r="11302" spans="1:34" x14ac:dyDescent="0.2">
      <c r="A11302"/>
      <c r="J11302"/>
      <c r="AA11302"/>
      <c r="AB11302"/>
      <c r="AC11302"/>
      <c r="AD11302"/>
      <c r="AE11302"/>
      <c r="AF11302"/>
      <c r="AG11302"/>
      <c r="AH11302"/>
    </row>
    <row r="11303" spans="1:34" x14ac:dyDescent="0.2">
      <c r="A11303"/>
      <c r="J11303"/>
      <c r="AA11303"/>
      <c r="AB11303"/>
      <c r="AC11303"/>
      <c r="AD11303"/>
      <c r="AE11303"/>
      <c r="AF11303"/>
      <c r="AG11303"/>
      <c r="AH11303"/>
    </row>
    <row r="11304" spans="1:34" x14ac:dyDescent="0.2">
      <c r="A11304"/>
      <c r="J11304"/>
      <c r="AA11304"/>
      <c r="AB11304"/>
      <c r="AC11304"/>
      <c r="AD11304"/>
      <c r="AE11304"/>
      <c r="AF11304"/>
      <c r="AG11304"/>
      <c r="AH11304"/>
    </row>
    <row r="11305" spans="1:34" x14ac:dyDescent="0.2">
      <c r="A11305"/>
      <c r="J11305"/>
      <c r="AA11305"/>
      <c r="AB11305"/>
      <c r="AC11305"/>
      <c r="AD11305"/>
      <c r="AE11305"/>
      <c r="AF11305"/>
      <c r="AG11305"/>
      <c r="AH11305"/>
    </row>
    <row r="11306" spans="1:34" x14ac:dyDescent="0.2">
      <c r="A11306"/>
      <c r="J11306"/>
      <c r="AA11306"/>
      <c r="AB11306"/>
      <c r="AC11306"/>
      <c r="AD11306"/>
      <c r="AE11306"/>
      <c r="AF11306"/>
      <c r="AG11306"/>
      <c r="AH11306"/>
    </row>
    <row r="11307" spans="1:34" x14ac:dyDescent="0.2">
      <c r="A11307"/>
      <c r="J11307"/>
      <c r="AA11307"/>
      <c r="AB11307"/>
      <c r="AC11307"/>
      <c r="AD11307"/>
      <c r="AE11307"/>
      <c r="AF11307"/>
      <c r="AG11307"/>
      <c r="AH11307"/>
    </row>
    <row r="11308" spans="1:34" x14ac:dyDescent="0.2">
      <c r="A11308"/>
      <c r="J11308"/>
      <c r="AA11308"/>
      <c r="AB11308"/>
      <c r="AC11308"/>
      <c r="AD11308"/>
      <c r="AE11308"/>
      <c r="AF11308"/>
      <c r="AG11308"/>
      <c r="AH11308"/>
    </row>
    <row r="11309" spans="1:34" x14ac:dyDescent="0.2">
      <c r="A11309"/>
      <c r="J11309"/>
      <c r="AA11309"/>
      <c r="AB11309"/>
      <c r="AC11309"/>
      <c r="AD11309"/>
      <c r="AE11309"/>
      <c r="AF11309"/>
      <c r="AG11309"/>
      <c r="AH11309"/>
    </row>
    <row r="11310" spans="1:34" x14ac:dyDescent="0.2">
      <c r="A11310"/>
      <c r="J11310"/>
      <c r="AA11310"/>
      <c r="AB11310"/>
      <c r="AC11310"/>
      <c r="AD11310"/>
      <c r="AE11310"/>
      <c r="AF11310"/>
      <c r="AG11310"/>
      <c r="AH11310"/>
    </row>
    <row r="11311" spans="1:34" x14ac:dyDescent="0.2">
      <c r="A11311"/>
      <c r="J11311"/>
      <c r="AA11311"/>
      <c r="AB11311"/>
      <c r="AC11311"/>
      <c r="AD11311"/>
      <c r="AE11311"/>
      <c r="AF11311"/>
      <c r="AG11311"/>
      <c r="AH11311"/>
    </row>
    <row r="11312" spans="1:34" x14ac:dyDescent="0.2">
      <c r="A11312"/>
      <c r="J11312"/>
      <c r="AA11312"/>
      <c r="AB11312"/>
      <c r="AC11312"/>
      <c r="AD11312"/>
      <c r="AE11312"/>
      <c r="AF11312"/>
      <c r="AG11312"/>
      <c r="AH11312"/>
    </row>
    <row r="11313" spans="1:34" x14ac:dyDescent="0.2">
      <c r="A11313"/>
      <c r="J11313"/>
      <c r="AA11313"/>
      <c r="AB11313"/>
      <c r="AC11313"/>
      <c r="AD11313"/>
      <c r="AE11313"/>
      <c r="AF11313"/>
      <c r="AG11313"/>
      <c r="AH11313"/>
    </row>
    <row r="11314" spans="1:34" x14ac:dyDescent="0.2">
      <c r="A11314"/>
      <c r="J11314"/>
      <c r="AA11314"/>
      <c r="AB11314"/>
      <c r="AC11314"/>
      <c r="AD11314"/>
      <c r="AE11314"/>
      <c r="AF11314"/>
      <c r="AG11314"/>
      <c r="AH11314"/>
    </row>
    <row r="11315" spans="1:34" x14ac:dyDescent="0.2">
      <c r="A11315"/>
      <c r="J11315"/>
      <c r="AA11315"/>
      <c r="AB11315"/>
      <c r="AC11315"/>
      <c r="AD11315"/>
      <c r="AE11315"/>
      <c r="AF11315"/>
      <c r="AG11315"/>
      <c r="AH11315"/>
    </row>
    <row r="11316" spans="1:34" x14ac:dyDescent="0.2">
      <c r="A11316"/>
      <c r="J11316"/>
      <c r="AA11316"/>
      <c r="AB11316"/>
      <c r="AC11316"/>
      <c r="AD11316"/>
      <c r="AE11316"/>
      <c r="AF11316"/>
      <c r="AG11316"/>
      <c r="AH11316"/>
    </row>
    <row r="11317" spans="1:34" x14ac:dyDescent="0.2">
      <c r="A11317"/>
      <c r="J11317"/>
      <c r="AA11317"/>
      <c r="AB11317"/>
      <c r="AC11317"/>
      <c r="AD11317"/>
      <c r="AE11317"/>
      <c r="AF11317"/>
      <c r="AG11317"/>
      <c r="AH11317"/>
    </row>
    <row r="11318" spans="1:34" x14ac:dyDescent="0.2">
      <c r="A11318"/>
      <c r="J11318"/>
      <c r="AA11318"/>
      <c r="AB11318"/>
      <c r="AC11318"/>
      <c r="AD11318"/>
      <c r="AE11318"/>
      <c r="AF11318"/>
      <c r="AG11318"/>
      <c r="AH11318"/>
    </row>
    <row r="11319" spans="1:34" x14ac:dyDescent="0.2">
      <c r="A11319"/>
      <c r="J11319"/>
      <c r="AA11319"/>
      <c r="AB11319"/>
      <c r="AC11319"/>
      <c r="AD11319"/>
      <c r="AE11319"/>
      <c r="AF11319"/>
      <c r="AG11319"/>
      <c r="AH11319"/>
    </row>
    <row r="11320" spans="1:34" x14ac:dyDescent="0.2">
      <c r="A11320"/>
      <c r="J11320"/>
      <c r="AA11320"/>
      <c r="AB11320"/>
      <c r="AC11320"/>
      <c r="AD11320"/>
      <c r="AE11320"/>
      <c r="AF11320"/>
      <c r="AG11320"/>
      <c r="AH11320"/>
    </row>
    <row r="11321" spans="1:34" x14ac:dyDescent="0.2">
      <c r="A11321"/>
      <c r="J11321"/>
      <c r="AA11321"/>
      <c r="AB11321"/>
      <c r="AC11321"/>
      <c r="AD11321"/>
      <c r="AE11321"/>
      <c r="AF11321"/>
      <c r="AG11321"/>
      <c r="AH11321"/>
    </row>
    <row r="11322" spans="1:34" x14ac:dyDescent="0.2">
      <c r="A11322"/>
      <c r="J11322"/>
      <c r="AA11322"/>
      <c r="AB11322"/>
      <c r="AC11322"/>
      <c r="AD11322"/>
      <c r="AE11322"/>
      <c r="AF11322"/>
      <c r="AG11322"/>
      <c r="AH11322"/>
    </row>
    <row r="11323" spans="1:34" x14ac:dyDescent="0.2">
      <c r="A11323"/>
      <c r="J11323"/>
      <c r="AA11323"/>
      <c r="AB11323"/>
      <c r="AC11323"/>
      <c r="AD11323"/>
      <c r="AE11323"/>
      <c r="AF11323"/>
      <c r="AG11323"/>
      <c r="AH11323"/>
    </row>
    <row r="11324" spans="1:34" x14ac:dyDescent="0.2">
      <c r="A11324"/>
      <c r="J11324"/>
      <c r="AA11324"/>
      <c r="AB11324"/>
      <c r="AC11324"/>
      <c r="AD11324"/>
      <c r="AE11324"/>
      <c r="AF11324"/>
      <c r="AG11324"/>
      <c r="AH11324"/>
    </row>
    <row r="11325" spans="1:34" x14ac:dyDescent="0.2">
      <c r="A11325"/>
      <c r="J11325"/>
      <c r="AA11325"/>
      <c r="AB11325"/>
      <c r="AC11325"/>
      <c r="AD11325"/>
      <c r="AE11325"/>
      <c r="AF11325"/>
      <c r="AG11325"/>
      <c r="AH11325"/>
    </row>
    <row r="11326" spans="1:34" x14ac:dyDescent="0.2">
      <c r="A11326"/>
      <c r="J11326"/>
      <c r="AA11326"/>
      <c r="AB11326"/>
      <c r="AC11326"/>
      <c r="AD11326"/>
      <c r="AE11326"/>
      <c r="AF11326"/>
      <c r="AG11326"/>
      <c r="AH11326"/>
    </row>
    <row r="11327" spans="1:34" x14ac:dyDescent="0.2">
      <c r="A11327"/>
      <c r="J11327"/>
      <c r="AA11327"/>
      <c r="AB11327"/>
      <c r="AC11327"/>
      <c r="AD11327"/>
      <c r="AE11327"/>
      <c r="AF11327"/>
      <c r="AG11327"/>
      <c r="AH11327"/>
    </row>
    <row r="11328" spans="1:34" x14ac:dyDescent="0.2">
      <c r="A11328"/>
      <c r="J11328"/>
      <c r="AA11328"/>
      <c r="AB11328"/>
      <c r="AC11328"/>
      <c r="AD11328"/>
      <c r="AE11328"/>
      <c r="AF11328"/>
      <c r="AG11328"/>
      <c r="AH11328"/>
    </row>
    <row r="11329" spans="1:34" x14ac:dyDescent="0.2">
      <c r="A11329"/>
      <c r="J11329"/>
      <c r="AA11329"/>
      <c r="AB11329"/>
      <c r="AC11329"/>
      <c r="AD11329"/>
      <c r="AE11329"/>
      <c r="AF11329"/>
      <c r="AG11329"/>
      <c r="AH11329"/>
    </row>
    <row r="11330" spans="1:34" x14ac:dyDescent="0.2">
      <c r="A11330"/>
      <c r="J11330"/>
      <c r="AA11330"/>
      <c r="AB11330"/>
      <c r="AC11330"/>
      <c r="AD11330"/>
      <c r="AE11330"/>
      <c r="AF11330"/>
      <c r="AG11330"/>
      <c r="AH11330"/>
    </row>
    <row r="11331" spans="1:34" x14ac:dyDescent="0.2">
      <c r="A11331"/>
      <c r="J11331"/>
      <c r="AA11331"/>
      <c r="AB11331"/>
      <c r="AC11331"/>
      <c r="AD11331"/>
      <c r="AE11331"/>
      <c r="AF11331"/>
      <c r="AG11331"/>
      <c r="AH11331"/>
    </row>
    <row r="11332" spans="1:34" x14ac:dyDescent="0.2">
      <c r="A11332"/>
      <c r="J11332"/>
      <c r="AA11332"/>
      <c r="AB11332"/>
      <c r="AC11332"/>
      <c r="AD11332"/>
      <c r="AE11332"/>
      <c r="AF11332"/>
      <c r="AG11332"/>
      <c r="AH11332"/>
    </row>
    <row r="11333" spans="1:34" x14ac:dyDescent="0.2">
      <c r="A11333"/>
      <c r="J11333"/>
      <c r="AA11333"/>
      <c r="AB11333"/>
      <c r="AC11333"/>
      <c r="AD11333"/>
      <c r="AE11333"/>
      <c r="AF11333"/>
      <c r="AG11333"/>
      <c r="AH11333"/>
    </row>
    <row r="11334" spans="1:34" x14ac:dyDescent="0.2">
      <c r="A11334"/>
      <c r="J11334"/>
      <c r="AA11334"/>
      <c r="AB11334"/>
      <c r="AC11334"/>
      <c r="AD11334"/>
      <c r="AE11334"/>
      <c r="AF11334"/>
      <c r="AG11334"/>
      <c r="AH11334"/>
    </row>
    <row r="11335" spans="1:34" x14ac:dyDescent="0.2">
      <c r="A11335"/>
      <c r="J11335"/>
      <c r="AA11335"/>
      <c r="AB11335"/>
      <c r="AC11335"/>
      <c r="AD11335"/>
      <c r="AE11335"/>
      <c r="AF11335"/>
      <c r="AG11335"/>
      <c r="AH11335"/>
    </row>
    <row r="11336" spans="1:34" x14ac:dyDescent="0.2">
      <c r="A11336"/>
      <c r="J11336"/>
      <c r="AA11336"/>
      <c r="AB11336"/>
      <c r="AC11336"/>
      <c r="AD11336"/>
      <c r="AE11336"/>
      <c r="AF11336"/>
      <c r="AG11336"/>
      <c r="AH11336"/>
    </row>
    <row r="11337" spans="1:34" x14ac:dyDescent="0.2">
      <c r="A11337"/>
      <c r="J11337"/>
      <c r="AA11337"/>
      <c r="AB11337"/>
      <c r="AC11337"/>
      <c r="AD11337"/>
      <c r="AE11337"/>
      <c r="AF11337"/>
      <c r="AG11337"/>
      <c r="AH11337"/>
    </row>
    <row r="11338" spans="1:34" x14ac:dyDescent="0.2">
      <c r="A11338"/>
      <c r="J11338"/>
      <c r="AA11338"/>
      <c r="AB11338"/>
      <c r="AC11338"/>
      <c r="AD11338"/>
      <c r="AE11338"/>
      <c r="AF11338"/>
      <c r="AG11338"/>
      <c r="AH11338"/>
    </row>
    <row r="11339" spans="1:34" x14ac:dyDescent="0.2">
      <c r="A11339"/>
      <c r="J11339"/>
      <c r="AA11339"/>
      <c r="AB11339"/>
      <c r="AC11339"/>
      <c r="AD11339"/>
      <c r="AE11339"/>
      <c r="AF11339"/>
      <c r="AG11339"/>
      <c r="AH11339"/>
    </row>
    <row r="11340" spans="1:34" x14ac:dyDescent="0.2">
      <c r="A11340"/>
      <c r="J11340"/>
      <c r="AA11340"/>
      <c r="AB11340"/>
      <c r="AC11340"/>
      <c r="AD11340"/>
      <c r="AE11340"/>
      <c r="AF11340"/>
      <c r="AG11340"/>
      <c r="AH11340"/>
    </row>
    <row r="11341" spans="1:34" x14ac:dyDescent="0.2">
      <c r="A11341"/>
      <c r="J11341"/>
      <c r="AA11341"/>
      <c r="AB11341"/>
      <c r="AC11341"/>
      <c r="AD11341"/>
      <c r="AE11341"/>
      <c r="AF11341"/>
      <c r="AG11341"/>
      <c r="AH11341"/>
    </row>
    <row r="11342" spans="1:34" x14ac:dyDescent="0.2">
      <c r="A11342"/>
      <c r="J11342"/>
      <c r="AA11342"/>
      <c r="AB11342"/>
      <c r="AC11342"/>
      <c r="AD11342"/>
      <c r="AE11342"/>
      <c r="AF11342"/>
      <c r="AG11342"/>
      <c r="AH11342"/>
    </row>
    <row r="11343" spans="1:34" x14ac:dyDescent="0.2">
      <c r="A11343"/>
      <c r="J11343"/>
      <c r="AA11343"/>
      <c r="AB11343"/>
      <c r="AC11343"/>
      <c r="AD11343"/>
      <c r="AE11343"/>
      <c r="AF11343"/>
      <c r="AG11343"/>
      <c r="AH11343"/>
    </row>
    <row r="11344" spans="1:34" x14ac:dyDescent="0.2">
      <c r="A11344"/>
      <c r="J11344"/>
      <c r="AA11344"/>
      <c r="AB11344"/>
      <c r="AC11344"/>
      <c r="AD11344"/>
      <c r="AE11344"/>
      <c r="AF11344"/>
      <c r="AG11344"/>
      <c r="AH11344"/>
    </row>
    <row r="11345" spans="1:34" x14ac:dyDescent="0.2">
      <c r="A11345"/>
      <c r="J11345"/>
      <c r="AA11345"/>
      <c r="AB11345"/>
      <c r="AC11345"/>
      <c r="AD11345"/>
      <c r="AE11345"/>
      <c r="AF11345"/>
      <c r="AG11345"/>
      <c r="AH11345"/>
    </row>
    <row r="11346" spans="1:34" x14ac:dyDescent="0.2">
      <c r="A11346"/>
      <c r="J11346"/>
      <c r="AA11346"/>
      <c r="AB11346"/>
      <c r="AC11346"/>
      <c r="AD11346"/>
      <c r="AE11346"/>
      <c r="AF11346"/>
      <c r="AG11346"/>
      <c r="AH11346"/>
    </row>
    <row r="11347" spans="1:34" x14ac:dyDescent="0.2">
      <c r="A11347"/>
      <c r="J11347"/>
      <c r="AA11347"/>
      <c r="AB11347"/>
      <c r="AC11347"/>
      <c r="AD11347"/>
      <c r="AE11347"/>
      <c r="AF11347"/>
      <c r="AG11347"/>
      <c r="AH11347"/>
    </row>
    <row r="11348" spans="1:34" x14ac:dyDescent="0.2">
      <c r="A11348"/>
      <c r="J11348"/>
      <c r="AA11348"/>
      <c r="AB11348"/>
      <c r="AC11348"/>
      <c r="AD11348"/>
      <c r="AE11348"/>
      <c r="AF11348"/>
      <c r="AG11348"/>
      <c r="AH11348"/>
    </row>
    <row r="11349" spans="1:34" x14ac:dyDescent="0.2">
      <c r="A11349"/>
      <c r="J11349"/>
      <c r="AA11349"/>
      <c r="AB11349"/>
      <c r="AC11349"/>
      <c r="AD11349"/>
      <c r="AE11349"/>
      <c r="AF11349"/>
      <c r="AG11349"/>
      <c r="AH11349"/>
    </row>
    <row r="11350" spans="1:34" x14ac:dyDescent="0.2">
      <c r="A11350"/>
      <c r="J11350"/>
      <c r="AA11350"/>
      <c r="AB11350"/>
      <c r="AC11350"/>
      <c r="AD11350"/>
      <c r="AE11350"/>
      <c r="AF11350"/>
      <c r="AG11350"/>
      <c r="AH11350"/>
    </row>
    <row r="11351" spans="1:34" x14ac:dyDescent="0.2">
      <c r="A11351"/>
      <c r="J11351"/>
      <c r="AA11351"/>
      <c r="AB11351"/>
      <c r="AC11351"/>
      <c r="AD11351"/>
      <c r="AE11351"/>
      <c r="AF11351"/>
      <c r="AG11351"/>
      <c r="AH11351"/>
    </row>
    <row r="11352" spans="1:34" x14ac:dyDescent="0.2">
      <c r="A11352"/>
      <c r="J11352"/>
      <c r="AA11352"/>
      <c r="AB11352"/>
      <c r="AC11352"/>
      <c r="AD11352"/>
      <c r="AE11352"/>
      <c r="AF11352"/>
      <c r="AG11352"/>
      <c r="AH11352"/>
    </row>
    <row r="11353" spans="1:34" x14ac:dyDescent="0.2">
      <c r="A11353"/>
      <c r="J11353"/>
      <c r="AA11353"/>
      <c r="AB11353"/>
      <c r="AC11353"/>
      <c r="AD11353"/>
      <c r="AE11353"/>
      <c r="AF11353"/>
      <c r="AG11353"/>
      <c r="AH11353"/>
    </row>
    <row r="11354" spans="1:34" x14ac:dyDescent="0.2">
      <c r="A11354"/>
      <c r="J11354"/>
      <c r="AA11354"/>
      <c r="AB11354"/>
      <c r="AC11354"/>
      <c r="AD11354"/>
      <c r="AE11354"/>
      <c r="AF11354"/>
      <c r="AG11354"/>
      <c r="AH11354"/>
    </row>
    <row r="11355" spans="1:34" x14ac:dyDescent="0.2">
      <c r="A11355"/>
      <c r="J11355"/>
      <c r="AA11355"/>
      <c r="AB11355"/>
      <c r="AC11355"/>
      <c r="AD11355"/>
      <c r="AE11355"/>
      <c r="AF11355"/>
      <c r="AG11355"/>
      <c r="AH11355"/>
    </row>
    <row r="11356" spans="1:34" x14ac:dyDescent="0.2">
      <c r="A11356"/>
      <c r="J11356"/>
      <c r="AA11356"/>
      <c r="AB11356"/>
      <c r="AC11356"/>
      <c r="AD11356"/>
      <c r="AE11356"/>
      <c r="AF11356"/>
      <c r="AG11356"/>
      <c r="AH11356"/>
    </row>
    <row r="11357" spans="1:34" x14ac:dyDescent="0.2">
      <c r="A11357"/>
      <c r="J11357"/>
      <c r="AA11357"/>
      <c r="AB11357"/>
      <c r="AC11357"/>
      <c r="AD11357"/>
      <c r="AE11357"/>
      <c r="AF11357"/>
      <c r="AG11357"/>
      <c r="AH11357"/>
    </row>
    <row r="11358" spans="1:34" x14ac:dyDescent="0.2">
      <c r="A11358"/>
      <c r="J11358"/>
      <c r="AA11358"/>
      <c r="AB11358"/>
      <c r="AC11358"/>
      <c r="AD11358"/>
      <c r="AE11358"/>
      <c r="AF11358"/>
      <c r="AG11358"/>
      <c r="AH11358"/>
    </row>
    <row r="11359" spans="1:34" x14ac:dyDescent="0.2">
      <c r="A11359"/>
      <c r="J11359"/>
      <c r="AA11359"/>
      <c r="AB11359"/>
      <c r="AC11359"/>
      <c r="AD11359"/>
      <c r="AE11359"/>
      <c r="AF11359"/>
      <c r="AG11359"/>
      <c r="AH11359"/>
    </row>
    <row r="11360" spans="1:34" x14ac:dyDescent="0.2">
      <c r="A11360"/>
      <c r="J11360"/>
      <c r="AA11360"/>
      <c r="AB11360"/>
      <c r="AC11360"/>
      <c r="AD11360"/>
      <c r="AE11360"/>
      <c r="AF11360"/>
      <c r="AG11360"/>
      <c r="AH11360"/>
    </row>
    <row r="11361" spans="1:34" x14ac:dyDescent="0.2">
      <c r="A11361"/>
      <c r="J11361"/>
      <c r="AA11361"/>
      <c r="AB11361"/>
      <c r="AC11361"/>
      <c r="AD11361"/>
      <c r="AE11361"/>
      <c r="AF11361"/>
      <c r="AG11361"/>
      <c r="AH11361"/>
    </row>
    <row r="11362" spans="1:34" x14ac:dyDescent="0.2">
      <c r="A11362"/>
      <c r="J11362"/>
      <c r="AA11362"/>
      <c r="AB11362"/>
      <c r="AC11362"/>
      <c r="AD11362"/>
      <c r="AE11362"/>
      <c r="AF11362"/>
      <c r="AG11362"/>
      <c r="AH11362"/>
    </row>
    <row r="11363" spans="1:34" x14ac:dyDescent="0.2">
      <c r="A11363"/>
      <c r="J11363"/>
      <c r="AA11363"/>
      <c r="AB11363"/>
      <c r="AC11363"/>
      <c r="AD11363"/>
      <c r="AE11363"/>
      <c r="AF11363"/>
      <c r="AG11363"/>
      <c r="AH11363"/>
    </row>
    <row r="11364" spans="1:34" x14ac:dyDescent="0.2">
      <c r="A11364"/>
      <c r="J11364"/>
      <c r="AA11364"/>
      <c r="AB11364"/>
      <c r="AC11364"/>
      <c r="AD11364"/>
      <c r="AE11364"/>
      <c r="AF11364"/>
      <c r="AG11364"/>
      <c r="AH11364"/>
    </row>
    <row r="11365" spans="1:34" x14ac:dyDescent="0.2">
      <c r="A11365"/>
      <c r="J11365"/>
      <c r="AA11365"/>
      <c r="AB11365"/>
      <c r="AC11365"/>
      <c r="AD11365"/>
      <c r="AE11365"/>
      <c r="AF11365"/>
      <c r="AG11365"/>
      <c r="AH11365"/>
    </row>
    <row r="11366" spans="1:34" x14ac:dyDescent="0.2">
      <c r="A11366"/>
      <c r="J11366"/>
      <c r="AA11366"/>
      <c r="AB11366"/>
      <c r="AC11366"/>
      <c r="AD11366"/>
      <c r="AE11366"/>
      <c r="AF11366"/>
      <c r="AG11366"/>
      <c r="AH11366"/>
    </row>
    <row r="11367" spans="1:34" x14ac:dyDescent="0.2">
      <c r="A11367"/>
      <c r="J11367"/>
      <c r="AA11367"/>
      <c r="AB11367"/>
      <c r="AC11367"/>
      <c r="AD11367"/>
      <c r="AE11367"/>
      <c r="AF11367"/>
      <c r="AG11367"/>
      <c r="AH11367"/>
    </row>
    <row r="11368" spans="1:34" x14ac:dyDescent="0.2">
      <c r="A11368"/>
      <c r="J11368"/>
      <c r="AA11368"/>
      <c r="AB11368"/>
      <c r="AC11368"/>
      <c r="AD11368"/>
      <c r="AE11368"/>
      <c r="AF11368"/>
      <c r="AG11368"/>
      <c r="AH11368"/>
    </row>
    <row r="11369" spans="1:34" x14ac:dyDescent="0.2">
      <c r="A11369"/>
      <c r="J11369"/>
      <c r="AA11369"/>
      <c r="AB11369"/>
      <c r="AC11369"/>
      <c r="AD11369"/>
      <c r="AE11369"/>
      <c r="AF11369"/>
      <c r="AG11369"/>
      <c r="AH11369"/>
    </row>
    <row r="11370" spans="1:34" x14ac:dyDescent="0.2">
      <c r="A11370"/>
      <c r="J11370"/>
      <c r="AA11370"/>
      <c r="AB11370"/>
      <c r="AC11370"/>
      <c r="AD11370"/>
      <c r="AE11370"/>
      <c r="AF11370"/>
      <c r="AG11370"/>
      <c r="AH11370"/>
    </row>
    <row r="11371" spans="1:34" x14ac:dyDescent="0.2">
      <c r="A11371"/>
      <c r="J11371"/>
      <c r="AA11371"/>
      <c r="AB11371"/>
      <c r="AC11371"/>
      <c r="AD11371"/>
      <c r="AE11371"/>
      <c r="AF11371"/>
      <c r="AG11371"/>
      <c r="AH11371"/>
    </row>
    <row r="11372" spans="1:34" x14ac:dyDescent="0.2">
      <c r="A11372"/>
      <c r="J11372"/>
      <c r="AA11372"/>
      <c r="AB11372"/>
      <c r="AC11372"/>
      <c r="AD11372"/>
      <c r="AE11372"/>
      <c r="AF11372"/>
      <c r="AG11372"/>
      <c r="AH11372"/>
    </row>
    <row r="11373" spans="1:34" x14ac:dyDescent="0.2">
      <c r="A11373"/>
      <c r="J11373"/>
      <c r="AA11373"/>
      <c r="AB11373"/>
      <c r="AC11373"/>
      <c r="AD11373"/>
      <c r="AE11373"/>
      <c r="AF11373"/>
      <c r="AG11373"/>
      <c r="AH11373"/>
    </row>
    <row r="11374" spans="1:34" x14ac:dyDescent="0.2">
      <c r="A11374"/>
      <c r="J11374"/>
      <c r="AA11374"/>
      <c r="AB11374"/>
      <c r="AC11374"/>
      <c r="AD11374"/>
      <c r="AE11374"/>
      <c r="AF11374"/>
      <c r="AG11374"/>
      <c r="AH11374"/>
    </row>
    <row r="11375" spans="1:34" x14ac:dyDescent="0.2">
      <c r="A11375"/>
      <c r="J11375"/>
      <c r="AA11375"/>
      <c r="AB11375"/>
      <c r="AC11375"/>
      <c r="AD11375"/>
      <c r="AE11375"/>
      <c r="AF11375"/>
      <c r="AG11375"/>
      <c r="AH11375"/>
    </row>
    <row r="11376" spans="1:34" x14ac:dyDescent="0.2">
      <c r="A11376"/>
      <c r="J11376"/>
      <c r="AA11376"/>
      <c r="AB11376"/>
      <c r="AC11376"/>
      <c r="AD11376"/>
      <c r="AE11376"/>
      <c r="AF11376"/>
      <c r="AG11376"/>
      <c r="AH11376"/>
    </row>
    <row r="11377" spans="1:34" x14ac:dyDescent="0.2">
      <c r="A11377"/>
      <c r="J11377"/>
      <c r="AA11377"/>
      <c r="AB11377"/>
      <c r="AC11377"/>
      <c r="AD11377"/>
      <c r="AE11377"/>
      <c r="AF11377"/>
      <c r="AG11377"/>
      <c r="AH11377"/>
    </row>
    <row r="11378" spans="1:34" x14ac:dyDescent="0.2">
      <c r="A11378"/>
      <c r="J11378"/>
      <c r="AA11378"/>
      <c r="AB11378"/>
      <c r="AC11378"/>
      <c r="AD11378"/>
      <c r="AE11378"/>
      <c r="AF11378"/>
      <c r="AG11378"/>
      <c r="AH11378"/>
    </row>
    <row r="11379" spans="1:34" x14ac:dyDescent="0.2">
      <c r="A11379"/>
      <c r="J11379"/>
      <c r="AA11379"/>
      <c r="AB11379"/>
      <c r="AC11379"/>
      <c r="AD11379"/>
      <c r="AE11379"/>
      <c r="AF11379"/>
      <c r="AG11379"/>
      <c r="AH11379"/>
    </row>
    <row r="11380" spans="1:34" x14ac:dyDescent="0.2">
      <c r="A11380"/>
      <c r="J11380"/>
      <c r="AA11380"/>
      <c r="AB11380"/>
      <c r="AC11380"/>
      <c r="AD11380"/>
      <c r="AE11380"/>
      <c r="AF11380"/>
      <c r="AG11380"/>
      <c r="AH11380"/>
    </row>
    <row r="11381" spans="1:34" x14ac:dyDescent="0.2">
      <c r="A11381"/>
      <c r="J11381"/>
      <c r="AA11381"/>
      <c r="AB11381"/>
      <c r="AC11381"/>
      <c r="AD11381"/>
      <c r="AE11381"/>
      <c r="AF11381"/>
      <c r="AG11381"/>
      <c r="AH11381"/>
    </row>
    <row r="11382" spans="1:34" x14ac:dyDescent="0.2">
      <c r="A11382"/>
      <c r="J11382"/>
      <c r="AA11382"/>
      <c r="AB11382"/>
      <c r="AC11382"/>
      <c r="AD11382"/>
      <c r="AE11382"/>
      <c r="AF11382"/>
      <c r="AG11382"/>
      <c r="AH11382"/>
    </row>
    <row r="11383" spans="1:34" x14ac:dyDescent="0.2">
      <c r="A11383"/>
      <c r="J11383"/>
      <c r="AA11383"/>
      <c r="AB11383"/>
      <c r="AC11383"/>
      <c r="AD11383"/>
      <c r="AE11383"/>
      <c r="AF11383"/>
      <c r="AG11383"/>
      <c r="AH11383"/>
    </row>
    <row r="11384" spans="1:34" x14ac:dyDescent="0.2">
      <c r="A11384"/>
      <c r="J11384"/>
      <c r="AA11384"/>
      <c r="AB11384"/>
      <c r="AC11384"/>
      <c r="AD11384"/>
      <c r="AE11384"/>
      <c r="AF11384"/>
      <c r="AG11384"/>
      <c r="AH11384"/>
    </row>
    <row r="11385" spans="1:34" x14ac:dyDescent="0.2">
      <c r="A11385"/>
      <c r="J11385"/>
      <c r="AA11385"/>
      <c r="AB11385"/>
      <c r="AC11385"/>
      <c r="AD11385"/>
      <c r="AE11385"/>
      <c r="AF11385"/>
      <c r="AG11385"/>
      <c r="AH11385"/>
    </row>
    <row r="11386" spans="1:34" x14ac:dyDescent="0.2">
      <c r="A11386"/>
      <c r="J11386"/>
      <c r="AA11386"/>
      <c r="AB11386"/>
      <c r="AC11386"/>
      <c r="AD11386"/>
      <c r="AE11386"/>
      <c r="AF11386"/>
      <c r="AG11386"/>
      <c r="AH11386"/>
    </row>
    <row r="11387" spans="1:34" x14ac:dyDescent="0.2">
      <c r="A11387"/>
      <c r="J11387"/>
      <c r="AA11387"/>
      <c r="AB11387"/>
      <c r="AC11387"/>
      <c r="AD11387"/>
      <c r="AE11387"/>
      <c r="AF11387"/>
      <c r="AG11387"/>
      <c r="AH11387"/>
    </row>
    <row r="11388" spans="1:34" x14ac:dyDescent="0.2">
      <c r="A11388"/>
      <c r="J11388"/>
      <c r="AA11388"/>
      <c r="AB11388"/>
      <c r="AC11388"/>
      <c r="AD11388"/>
      <c r="AE11388"/>
      <c r="AF11388"/>
      <c r="AG11388"/>
      <c r="AH11388"/>
    </row>
    <row r="11389" spans="1:34" x14ac:dyDescent="0.2">
      <c r="A11389"/>
      <c r="J11389"/>
      <c r="AA11389"/>
      <c r="AB11389"/>
      <c r="AC11389"/>
      <c r="AD11389"/>
      <c r="AE11389"/>
      <c r="AF11389"/>
      <c r="AG11389"/>
      <c r="AH11389"/>
    </row>
    <row r="11390" spans="1:34" x14ac:dyDescent="0.2">
      <c r="A11390"/>
      <c r="J11390"/>
      <c r="AA11390"/>
      <c r="AB11390"/>
      <c r="AC11390"/>
      <c r="AD11390"/>
      <c r="AE11390"/>
      <c r="AF11390"/>
      <c r="AG11390"/>
      <c r="AH11390"/>
    </row>
    <row r="11391" spans="1:34" x14ac:dyDescent="0.2">
      <c r="A11391"/>
      <c r="J11391"/>
      <c r="AA11391"/>
      <c r="AB11391"/>
      <c r="AC11391"/>
      <c r="AD11391"/>
      <c r="AE11391"/>
      <c r="AF11391"/>
      <c r="AG11391"/>
      <c r="AH11391"/>
    </row>
    <row r="11392" spans="1:34" x14ac:dyDescent="0.2">
      <c r="A11392"/>
      <c r="J11392"/>
      <c r="AA11392"/>
      <c r="AB11392"/>
      <c r="AC11392"/>
      <c r="AD11392"/>
      <c r="AE11392"/>
      <c r="AF11392"/>
      <c r="AG11392"/>
      <c r="AH11392"/>
    </row>
    <row r="11393" spans="1:34" x14ac:dyDescent="0.2">
      <c r="A11393"/>
      <c r="J11393"/>
      <c r="AA11393"/>
      <c r="AB11393"/>
      <c r="AC11393"/>
      <c r="AD11393"/>
      <c r="AE11393"/>
      <c r="AF11393"/>
      <c r="AG11393"/>
      <c r="AH11393"/>
    </row>
    <row r="11394" spans="1:34" x14ac:dyDescent="0.2">
      <c r="A11394"/>
      <c r="J11394"/>
      <c r="AA11394"/>
      <c r="AB11394"/>
      <c r="AC11394"/>
      <c r="AD11394"/>
      <c r="AE11394"/>
      <c r="AF11394"/>
      <c r="AG11394"/>
      <c r="AH11394"/>
    </row>
    <row r="11395" spans="1:34" x14ac:dyDescent="0.2">
      <c r="A11395"/>
      <c r="J11395"/>
      <c r="AA11395"/>
      <c r="AB11395"/>
      <c r="AC11395"/>
      <c r="AD11395"/>
      <c r="AE11395"/>
      <c r="AF11395"/>
      <c r="AG11395"/>
      <c r="AH11395"/>
    </row>
    <row r="11396" spans="1:34" x14ac:dyDescent="0.2">
      <c r="A11396"/>
      <c r="J11396"/>
      <c r="AA11396"/>
      <c r="AB11396"/>
      <c r="AC11396"/>
      <c r="AD11396"/>
      <c r="AE11396"/>
      <c r="AF11396"/>
      <c r="AG11396"/>
      <c r="AH11396"/>
    </row>
    <row r="11397" spans="1:34" x14ac:dyDescent="0.2">
      <c r="A11397"/>
      <c r="J11397"/>
      <c r="AA11397"/>
      <c r="AB11397"/>
      <c r="AC11397"/>
      <c r="AD11397"/>
      <c r="AE11397"/>
      <c r="AF11397"/>
      <c r="AG11397"/>
      <c r="AH11397"/>
    </row>
    <row r="11398" spans="1:34" x14ac:dyDescent="0.2">
      <c r="A11398"/>
      <c r="J11398"/>
      <c r="AA11398"/>
      <c r="AB11398"/>
      <c r="AC11398"/>
      <c r="AD11398"/>
      <c r="AE11398"/>
      <c r="AF11398"/>
      <c r="AG11398"/>
      <c r="AH11398"/>
    </row>
    <row r="11399" spans="1:34" x14ac:dyDescent="0.2">
      <c r="A11399"/>
      <c r="J11399"/>
      <c r="AA11399"/>
      <c r="AB11399"/>
      <c r="AC11399"/>
      <c r="AD11399"/>
      <c r="AE11399"/>
      <c r="AF11399"/>
      <c r="AG11399"/>
      <c r="AH11399"/>
    </row>
    <row r="11400" spans="1:34" x14ac:dyDescent="0.2">
      <c r="A11400"/>
      <c r="J11400"/>
      <c r="AA11400"/>
      <c r="AB11400"/>
      <c r="AC11400"/>
      <c r="AD11400"/>
      <c r="AE11400"/>
      <c r="AF11400"/>
      <c r="AG11400"/>
      <c r="AH11400"/>
    </row>
    <row r="11401" spans="1:34" x14ac:dyDescent="0.2">
      <c r="A11401"/>
      <c r="J11401"/>
      <c r="AA11401"/>
      <c r="AB11401"/>
      <c r="AC11401"/>
      <c r="AD11401"/>
      <c r="AE11401"/>
      <c r="AF11401"/>
      <c r="AG11401"/>
      <c r="AH11401"/>
    </row>
    <row r="11402" spans="1:34" x14ac:dyDescent="0.2">
      <c r="A11402"/>
      <c r="J11402"/>
      <c r="AA11402"/>
      <c r="AB11402"/>
      <c r="AC11402"/>
      <c r="AD11402"/>
      <c r="AE11402"/>
      <c r="AF11402"/>
      <c r="AG11402"/>
      <c r="AH11402"/>
    </row>
    <row r="11403" spans="1:34" x14ac:dyDescent="0.2">
      <c r="A11403"/>
      <c r="J11403"/>
      <c r="AA11403"/>
      <c r="AB11403"/>
      <c r="AC11403"/>
      <c r="AD11403"/>
      <c r="AE11403"/>
      <c r="AF11403"/>
      <c r="AG11403"/>
      <c r="AH11403"/>
    </row>
    <row r="11404" spans="1:34" x14ac:dyDescent="0.2">
      <c r="A11404"/>
      <c r="J11404"/>
      <c r="AA11404"/>
      <c r="AB11404"/>
      <c r="AC11404"/>
      <c r="AD11404"/>
      <c r="AE11404"/>
      <c r="AF11404"/>
      <c r="AG11404"/>
      <c r="AH11404"/>
    </row>
    <row r="11405" spans="1:34" x14ac:dyDescent="0.2">
      <c r="A11405"/>
      <c r="J11405"/>
      <c r="AA11405"/>
      <c r="AB11405"/>
      <c r="AC11405"/>
      <c r="AD11405"/>
      <c r="AE11405"/>
      <c r="AF11405"/>
      <c r="AG11405"/>
      <c r="AH11405"/>
    </row>
    <row r="11406" spans="1:34" x14ac:dyDescent="0.2">
      <c r="A11406"/>
      <c r="J11406"/>
      <c r="AA11406"/>
      <c r="AB11406"/>
      <c r="AC11406"/>
      <c r="AD11406"/>
      <c r="AE11406"/>
      <c r="AF11406"/>
      <c r="AG11406"/>
      <c r="AH11406"/>
    </row>
    <row r="11407" spans="1:34" x14ac:dyDescent="0.2">
      <c r="A11407"/>
      <c r="J11407"/>
      <c r="AA11407"/>
      <c r="AB11407"/>
      <c r="AC11407"/>
      <c r="AD11407"/>
      <c r="AE11407"/>
      <c r="AF11407"/>
      <c r="AG11407"/>
      <c r="AH11407"/>
    </row>
    <row r="11408" spans="1:34" x14ac:dyDescent="0.2">
      <c r="A11408"/>
      <c r="J11408"/>
      <c r="AA11408"/>
      <c r="AB11408"/>
      <c r="AC11408"/>
      <c r="AD11408"/>
      <c r="AE11408"/>
      <c r="AF11408"/>
      <c r="AG11408"/>
      <c r="AH11408"/>
    </row>
    <row r="11409" spans="1:34" x14ac:dyDescent="0.2">
      <c r="A11409"/>
      <c r="J11409"/>
      <c r="AA11409"/>
      <c r="AB11409"/>
      <c r="AC11409"/>
      <c r="AD11409"/>
      <c r="AE11409"/>
      <c r="AF11409"/>
      <c r="AG11409"/>
      <c r="AH11409"/>
    </row>
    <row r="11410" spans="1:34" x14ac:dyDescent="0.2">
      <c r="A11410"/>
      <c r="J11410"/>
      <c r="AA11410"/>
      <c r="AB11410"/>
      <c r="AC11410"/>
      <c r="AD11410"/>
      <c r="AE11410"/>
      <c r="AF11410"/>
      <c r="AG11410"/>
      <c r="AH11410"/>
    </row>
    <row r="11411" spans="1:34" x14ac:dyDescent="0.2">
      <c r="A11411"/>
      <c r="J11411"/>
      <c r="AA11411"/>
      <c r="AB11411"/>
      <c r="AC11411"/>
      <c r="AD11411"/>
      <c r="AE11411"/>
      <c r="AF11411"/>
      <c r="AG11411"/>
      <c r="AH11411"/>
    </row>
    <row r="11412" spans="1:34" x14ac:dyDescent="0.2">
      <c r="A11412"/>
      <c r="J11412"/>
      <c r="AA11412"/>
      <c r="AB11412"/>
      <c r="AC11412"/>
      <c r="AD11412"/>
      <c r="AE11412"/>
      <c r="AF11412"/>
      <c r="AG11412"/>
      <c r="AH11412"/>
    </row>
    <row r="11413" spans="1:34" x14ac:dyDescent="0.2">
      <c r="A11413"/>
      <c r="J11413"/>
      <c r="AA11413"/>
      <c r="AB11413"/>
      <c r="AC11413"/>
      <c r="AD11413"/>
      <c r="AE11413"/>
      <c r="AF11413"/>
      <c r="AG11413"/>
      <c r="AH11413"/>
    </row>
    <row r="11414" spans="1:34" x14ac:dyDescent="0.2">
      <c r="A11414"/>
      <c r="J11414"/>
      <c r="AA11414"/>
      <c r="AB11414"/>
      <c r="AC11414"/>
      <c r="AD11414"/>
      <c r="AE11414"/>
      <c r="AF11414"/>
      <c r="AG11414"/>
      <c r="AH11414"/>
    </row>
    <row r="11415" spans="1:34" x14ac:dyDescent="0.2">
      <c r="A11415"/>
      <c r="J11415"/>
      <c r="AA11415"/>
      <c r="AB11415"/>
      <c r="AC11415"/>
      <c r="AD11415"/>
      <c r="AE11415"/>
      <c r="AF11415"/>
      <c r="AG11415"/>
      <c r="AH11415"/>
    </row>
    <row r="11416" spans="1:34" x14ac:dyDescent="0.2">
      <c r="A11416"/>
      <c r="J11416"/>
      <c r="AA11416"/>
      <c r="AB11416"/>
      <c r="AC11416"/>
      <c r="AD11416"/>
      <c r="AE11416"/>
      <c r="AF11416"/>
      <c r="AG11416"/>
      <c r="AH11416"/>
    </row>
    <row r="11417" spans="1:34" x14ac:dyDescent="0.2">
      <c r="A11417"/>
      <c r="J11417"/>
      <c r="AA11417"/>
      <c r="AB11417"/>
      <c r="AC11417"/>
      <c r="AD11417"/>
      <c r="AE11417"/>
      <c r="AF11417"/>
      <c r="AG11417"/>
      <c r="AH11417"/>
    </row>
    <row r="11418" spans="1:34" x14ac:dyDescent="0.2">
      <c r="A11418"/>
      <c r="J11418"/>
      <c r="AA11418"/>
      <c r="AB11418"/>
      <c r="AC11418"/>
      <c r="AD11418"/>
      <c r="AE11418"/>
      <c r="AF11418"/>
      <c r="AG11418"/>
      <c r="AH11418"/>
    </row>
    <row r="11419" spans="1:34" x14ac:dyDescent="0.2">
      <c r="A11419"/>
      <c r="J11419"/>
      <c r="AA11419"/>
      <c r="AB11419"/>
      <c r="AC11419"/>
      <c r="AD11419"/>
      <c r="AE11419"/>
      <c r="AF11419"/>
      <c r="AG11419"/>
      <c r="AH11419"/>
    </row>
    <row r="11420" spans="1:34" x14ac:dyDescent="0.2">
      <c r="A11420"/>
      <c r="J11420"/>
      <c r="AA11420"/>
      <c r="AB11420"/>
      <c r="AC11420"/>
      <c r="AD11420"/>
      <c r="AE11420"/>
      <c r="AF11420"/>
      <c r="AG11420"/>
      <c r="AH11420"/>
    </row>
    <row r="11421" spans="1:34" x14ac:dyDescent="0.2">
      <c r="A11421"/>
      <c r="J11421"/>
      <c r="AA11421"/>
      <c r="AB11421"/>
      <c r="AC11421"/>
      <c r="AD11421"/>
      <c r="AE11421"/>
      <c r="AF11421"/>
      <c r="AG11421"/>
      <c r="AH11421"/>
    </row>
    <row r="11422" spans="1:34" x14ac:dyDescent="0.2">
      <c r="A11422"/>
      <c r="J11422"/>
      <c r="AA11422"/>
      <c r="AB11422"/>
      <c r="AC11422"/>
      <c r="AD11422"/>
      <c r="AE11422"/>
      <c r="AF11422"/>
      <c r="AG11422"/>
      <c r="AH11422"/>
    </row>
    <row r="11423" spans="1:34" x14ac:dyDescent="0.2">
      <c r="A11423"/>
      <c r="J11423"/>
      <c r="AA11423"/>
      <c r="AB11423"/>
      <c r="AC11423"/>
      <c r="AD11423"/>
      <c r="AE11423"/>
      <c r="AF11423"/>
      <c r="AG11423"/>
      <c r="AH11423"/>
    </row>
    <row r="11424" spans="1:34" x14ac:dyDescent="0.2">
      <c r="A11424"/>
      <c r="J11424"/>
      <c r="AA11424"/>
      <c r="AB11424"/>
      <c r="AC11424"/>
      <c r="AD11424"/>
      <c r="AE11424"/>
      <c r="AF11424"/>
      <c r="AG11424"/>
      <c r="AH11424"/>
    </row>
    <row r="11425" spans="1:34" x14ac:dyDescent="0.2">
      <c r="A11425"/>
      <c r="J11425"/>
      <c r="AA11425"/>
      <c r="AB11425"/>
      <c r="AC11425"/>
      <c r="AD11425"/>
      <c r="AE11425"/>
      <c r="AF11425"/>
      <c r="AG11425"/>
      <c r="AH11425"/>
    </row>
    <row r="11426" spans="1:34" x14ac:dyDescent="0.2">
      <c r="A11426"/>
      <c r="J11426"/>
      <c r="AA11426"/>
      <c r="AB11426"/>
      <c r="AC11426"/>
      <c r="AD11426"/>
      <c r="AE11426"/>
      <c r="AF11426"/>
      <c r="AG11426"/>
      <c r="AH11426"/>
    </row>
    <row r="11427" spans="1:34" x14ac:dyDescent="0.2">
      <c r="A11427"/>
      <c r="J11427"/>
      <c r="AA11427"/>
      <c r="AB11427"/>
      <c r="AC11427"/>
      <c r="AD11427"/>
      <c r="AE11427"/>
      <c r="AF11427"/>
      <c r="AG11427"/>
      <c r="AH11427"/>
    </row>
    <row r="11428" spans="1:34" x14ac:dyDescent="0.2">
      <c r="A11428"/>
      <c r="J11428"/>
      <c r="AA11428"/>
      <c r="AB11428"/>
      <c r="AC11428"/>
      <c r="AD11428"/>
      <c r="AE11428"/>
      <c r="AF11428"/>
      <c r="AG11428"/>
      <c r="AH11428"/>
    </row>
    <row r="11429" spans="1:34" x14ac:dyDescent="0.2">
      <c r="A11429"/>
      <c r="J11429"/>
      <c r="AA11429"/>
      <c r="AB11429"/>
      <c r="AC11429"/>
      <c r="AD11429"/>
      <c r="AE11429"/>
      <c r="AF11429"/>
      <c r="AG11429"/>
      <c r="AH11429"/>
    </row>
    <row r="11430" spans="1:34" x14ac:dyDescent="0.2">
      <c r="A11430"/>
      <c r="J11430"/>
      <c r="AA11430"/>
      <c r="AB11430"/>
      <c r="AC11430"/>
      <c r="AD11430"/>
      <c r="AE11430"/>
      <c r="AF11430"/>
      <c r="AG11430"/>
      <c r="AH11430"/>
    </row>
    <row r="11431" spans="1:34" x14ac:dyDescent="0.2">
      <c r="A11431"/>
      <c r="J11431"/>
      <c r="AA11431"/>
      <c r="AB11431"/>
      <c r="AC11431"/>
      <c r="AD11431"/>
      <c r="AE11431"/>
      <c r="AF11431"/>
      <c r="AG11431"/>
      <c r="AH11431"/>
    </row>
    <row r="11432" spans="1:34" x14ac:dyDescent="0.2">
      <c r="A11432"/>
      <c r="J11432"/>
      <c r="AA11432"/>
      <c r="AB11432"/>
      <c r="AC11432"/>
      <c r="AD11432"/>
      <c r="AE11432"/>
      <c r="AF11432"/>
      <c r="AG11432"/>
      <c r="AH11432"/>
    </row>
    <row r="11433" spans="1:34" x14ac:dyDescent="0.2">
      <c r="A11433"/>
      <c r="J11433"/>
      <c r="AA11433"/>
      <c r="AB11433"/>
      <c r="AC11433"/>
      <c r="AD11433"/>
      <c r="AE11433"/>
      <c r="AF11433"/>
      <c r="AG11433"/>
      <c r="AH11433"/>
    </row>
    <row r="11434" spans="1:34" x14ac:dyDescent="0.2">
      <c r="A11434"/>
      <c r="J11434"/>
      <c r="AA11434"/>
      <c r="AB11434"/>
      <c r="AC11434"/>
      <c r="AD11434"/>
      <c r="AE11434"/>
      <c r="AF11434"/>
      <c r="AG11434"/>
      <c r="AH11434"/>
    </row>
    <row r="11435" spans="1:34" x14ac:dyDescent="0.2">
      <c r="A11435"/>
      <c r="J11435"/>
      <c r="AA11435"/>
      <c r="AB11435"/>
      <c r="AC11435"/>
      <c r="AD11435"/>
      <c r="AE11435"/>
      <c r="AF11435"/>
      <c r="AG11435"/>
      <c r="AH11435"/>
    </row>
    <row r="11436" spans="1:34" x14ac:dyDescent="0.2">
      <c r="A11436"/>
      <c r="J11436"/>
      <c r="AA11436"/>
      <c r="AB11436"/>
      <c r="AC11436"/>
      <c r="AD11436"/>
      <c r="AE11436"/>
      <c r="AF11436"/>
      <c r="AG11436"/>
      <c r="AH11436"/>
    </row>
    <row r="11437" spans="1:34" x14ac:dyDescent="0.2">
      <c r="A11437"/>
      <c r="J11437"/>
      <c r="AA11437"/>
      <c r="AB11437"/>
      <c r="AC11437"/>
      <c r="AD11437"/>
      <c r="AE11437"/>
      <c r="AF11437"/>
      <c r="AG11437"/>
      <c r="AH11437"/>
    </row>
    <row r="11438" spans="1:34" x14ac:dyDescent="0.2">
      <c r="A11438"/>
      <c r="J11438"/>
      <c r="AA11438"/>
      <c r="AB11438"/>
      <c r="AC11438"/>
      <c r="AD11438"/>
      <c r="AE11438"/>
      <c r="AF11438"/>
      <c r="AG11438"/>
      <c r="AH11438"/>
    </row>
    <row r="11439" spans="1:34" x14ac:dyDescent="0.2">
      <c r="A11439"/>
      <c r="J11439"/>
      <c r="AA11439"/>
      <c r="AB11439"/>
      <c r="AC11439"/>
      <c r="AD11439"/>
      <c r="AE11439"/>
      <c r="AF11439"/>
      <c r="AG11439"/>
      <c r="AH11439"/>
    </row>
    <row r="11440" spans="1:34" x14ac:dyDescent="0.2">
      <c r="A11440"/>
      <c r="J11440"/>
      <c r="AA11440"/>
      <c r="AB11440"/>
      <c r="AC11440"/>
      <c r="AD11440"/>
      <c r="AE11440"/>
      <c r="AF11440"/>
      <c r="AG11440"/>
      <c r="AH11440"/>
    </row>
    <row r="11441" spans="1:34" x14ac:dyDescent="0.2">
      <c r="A11441"/>
      <c r="J11441"/>
      <c r="AA11441"/>
      <c r="AB11441"/>
      <c r="AC11441"/>
      <c r="AD11441"/>
      <c r="AE11441"/>
      <c r="AF11441"/>
      <c r="AG11441"/>
      <c r="AH11441"/>
    </row>
    <row r="11442" spans="1:34" x14ac:dyDescent="0.2">
      <c r="A11442"/>
      <c r="J11442"/>
      <c r="AA11442"/>
      <c r="AB11442"/>
      <c r="AC11442"/>
      <c r="AD11442"/>
      <c r="AE11442"/>
      <c r="AF11442"/>
      <c r="AG11442"/>
      <c r="AH11442"/>
    </row>
    <row r="11443" spans="1:34" x14ac:dyDescent="0.2">
      <c r="A11443"/>
      <c r="J11443"/>
      <c r="AA11443"/>
      <c r="AB11443"/>
      <c r="AC11443"/>
      <c r="AD11443"/>
      <c r="AE11443"/>
      <c r="AF11443"/>
      <c r="AG11443"/>
      <c r="AH11443"/>
    </row>
    <row r="11444" spans="1:34" x14ac:dyDescent="0.2">
      <c r="A11444"/>
      <c r="J11444"/>
      <c r="AA11444"/>
      <c r="AB11444"/>
      <c r="AC11444"/>
      <c r="AD11444"/>
      <c r="AE11444"/>
      <c r="AF11444"/>
      <c r="AG11444"/>
      <c r="AH11444"/>
    </row>
    <row r="11445" spans="1:34" x14ac:dyDescent="0.2">
      <c r="A11445"/>
      <c r="J11445"/>
      <c r="AA11445"/>
      <c r="AB11445"/>
      <c r="AC11445"/>
      <c r="AD11445"/>
      <c r="AE11445"/>
      <c r="AF11445"/>
      <c r="AG11445"/>
      <c r="AH11445"/>
    </row>
    <row r="11446" spans="1:34" x14ac:dyDescent="0.2">
      <c r="A11446"/>
      <c r="J11446"/>
      <c r="AA11446"/>
      <c r="AB11446"/>
      <c r="AC11446"/>
      <c r="AD11446"/>
      <c r="AE11446"/>
      <c r="AF11446"/>
      <c r="AG11446"/>
      <c r="AH11446"/>
    </row>
    <row r="11447" spans="1:34" x14ac:dyDescent="0.2">
      <c r="A11447"/>
      <c r="J11447"/>
      <c r="AA11447"/>
      <c r="AB11447"/>
      <c r="AC11447"/>
      <c r="AD11447"/>
      <c r="AE11447"/>
      <c r="AF11447"/>
      <c r="AG11447"/>
      <c r="AH11447"/>
    </row>
    <row r="11448" spans="1:34" x14ac:dyDescent="0.2">
      <c r="A11448"/>
      <c r="J11448"/>
      <c r="AA11448"/>
      <c r="AB11448"/>
      <c r="AC11448"/>
      <c r="AD11448"/>
      <c r="AE11448"/>
      <c r="AF11448"/>
      <c r="AG11448"/>
      <c r="AH11448"/>
    </row>
    <row r="11449" spans="1:34" x14ac:dyDescent="0.2">
      <c r="A11449"/>
      <c r="J11449"/>
      <c r="AA11449"/>
      <c r="AB11449"/>
      <c r="AC11449"/>
      <c r="AD11449"/>
      <c r="AE11449"/>
      <c r="AF11449"/>
      <c r="AG11449"/>
      <c r="AH11449"/>
    </row>
    <row r="11450" spans="1:34" x14ac:dyDescent="0.2">
      <c r="A11450"/>
      <c r="J11450"/>
      <c r="AA11450"/>
      <c r="AB11450"/>
      <c r="AC11450"/>
      <c r="AD11450"/>
      <c r="AE11450"/>
      <c r="AF11450"/>
      <c r="AG11450"/>
      <c r="AH11450"/>
    </row>
    <row r="11451" spans="1:34" x14ac:dyDescent="0.2">
      <c r="A11451"/>
      <c r="J11451"/>
      <c r="AA11451"/>
      <c r="AB11451"/>
      <c r="AC11451"/>
      <c r="AD11451"/>
      <c r="AE11451"/>
      <c r="AF11451"/>
      <c r="AG11451"/>
      <c r="AH11451"/>
    </row>
    <row r="11452" spans="1:34" x14ac:dyDescent="0.2">
      <c r="A11452"/>
      <c r="J11452"/>
      <c r="AA11452"/>
      <c r="AB11452"/>
      <c r="AC11452"/>
      <c r="AD11452"/>
      <c r="AE11452"/>
      <c r="AF11452"/>
      <c r="AG11452"/>
      <c r="AH11452"/>
    </row>
    <row r="11453" spans="1:34" x14ac:dyDescent="0.2">
      <c r="A11453"/>
      <c r="J11453"/>
      <c r="AA11453"/>
      <c r="AB11453"/>
      <c r="AC11453"/>
      <c r="AD11453"/>
      <c r="AE11453"/>
      <c r="AF11453"/>
      <c r="AG11453"/>
      <c r="AH11453"/>
    </row>
    <row r="11454" spans="1:34" x14ac:dyDescent="0.2">
      <c r="A11454"/>
      <c r="J11454"/>
      <c r="AA11454"/>
      <c r="AB11454"/>
      <c r="AC11454"/>
      <c r="AD11454"/>
      <c r="AE11454"/>
      <c r="AF11454"/>
      <c r="AG11454"/>
      <c r="AH11454"/>
    </row>
    <row r="11455" spans="1:34" x14ac:dyDescent="0.2">
      <c r="A11455"/>
      <c r="J11455"/>
      <c r="AA11455"/>
      <c r="AB11455"/>
      <c r="AC11455"/>
      <c r="AD11455"/>
      <c r="AE11455"/>
      <c r="AF11455"/>
      <c r="AG11455"/>
      <c r="AH11455"/>
    </row>
    <row r="11456" spans="1:34" x14ac:dyDescent="0.2">
      <c r="A11456"/>
      <c r="J11456"/>
      <c r="AA11456"/>
      <c r="AB11456"/>
      <c r="AC11456"/>
      <c r="AD11456"/>
      <c r="AE11456"/>
      <c r="AF11456"/>
      <c r="AG11456"/>
      <c r="AH11456"/>
    </row>
    <row r="11457" spans="1:34" x14ac:dyDescent="0.2">
      <c r="A11457"/>
      <c r="J11457"/>
      <c r="AA11457"/>
      <c r="AB11457"/>
      <c r="AC11457"/>
      <c r="AD11457"/>
      <c r="AE11457"/>
      <c r="AF11457"/>
      <c r="AG11457"/>
      <c r="AH11457"/>
    </row>
    <row r="11458" spans="1:34" x14ac:dyDescent="0.2">
      <c r="A11458"/>
      <c r="J11458"/>
      <c r="AA11458"/>
      <c r="AB11458"/>
      <c r="AC11458"/>
      <c r="AD11458"/>
      <c r="AE11458"/>
      <c r="AF11458"/>
      <c r="AG11458"/>
      <c r="AH11458"/>
    </row>
    <row r="11459" spans="1:34" x14ac:dyDescent="0.2">
      <c r="A11459"/>
      <c r="J11459"/>
      <c r="AA11459"/>
      <c r="AB11459"/>
      <c r="AC11459"/>
      <c r="AD11459"/>
      <c r="AE11459"/>
      <c r="AF11459"/>
      <c r="AG11459"/>
      <c r="AH11459"/>
    </row>
    <row r="11460" spans="1:34" x14ac:dyDescent="0.2">
      <c r="A11460"/>
      <c r="J11460"/>
      <c r="AA11460"/>
      <c r="AB11460"/>
      <c r="AC11460"/>
      <c r="AD11460"/>
      <c r="AE11460"/>
      <c r="AF11460"/>
      <c r="AG11460"/>
      <c r="AH11460"/>
    </row>
    <row r="11461" spans="1:34" x14ac:dyDescent="0.2">
      <c r="A11461"/>
      <c r="J11461"/>
      <c r="AA11461"/>
      <c r="AB11461"/>
      <c r="AC11461"/>
      <c r="AD11461"/>
      <c r="AE11461"/>
      <c r="AF11461"/>
      <c r="AG11461"/>
      <c r="AH11461"/>
    </row>
    <row r="11462" spans="1:34" x14ac:dyDescent="0.2">
      <c r="A11462"/>
      <c r="J11462"/>
      <c r="AA11462"/>
      <c r="AB11462"/>
      <c r="AC11462"/>
      <c r="AD11462"/>
      <c r="AE11462"/>
      <c r="AF11462"/>
      <c r="AG11462"/>
      <c r="AH11462"/>
    </row>
    <row r="11463" spans="1:34" x14ac:dyDescent="0.2">
      <c r="A11463"/>
      <c r="J11463"/>
      <c r="AA11463"/>
      <c r="AB11463"/>
      <c r="AC11463"/>
      <c r="AD11463"/>
      <c r="AE11463"/>
      <c r="AF11463"/>
      <c r="AG11463"/>
      <c r="AH11463"/>
    </row>
    <row r="11464" spans="1:34" x14ac:dyDescent="0.2">
      <c r="A11464"/>
      <c r="J11464"/>
      <c r="AA11464"/>
      <c r="AB11464"/>
      <c r="AC11464"/>
      <c r="AD11464"/>
      <c r="AE11464"/>
      <c r="AF11464"/>
      <c r="AG11464"/>
      <c r="AH11464"/>
    </row>
    <row r="11465" spans="1:34" x14ac:dyDescent="0.2">
      <c r="A11465"/>
      <c r="J11465"/>
      <c r="AA11465"/>
      <c r="AB11465"/>
      <c r="AC11465"/>
      <c r="AD11465"/>
      <c r="AE11465"/>
      <c r="AF11465"/>
      <c r="AG11465"/>
      <c r="AH11465"/>
    </row>
    <row r="11466" spans="1:34" x14ac:dyDescent="0.2">
      <c r="A11466"/>
      <c r="J11466"/>
      <c r="AA11466"/>
      <c r="AB11466"/>
      <c r="AC11466"/>
      <c r="AD11466"/>
      <c r="AE11466"/>
      <c r="AF11466"/>
      <c r="AG11466"/>
      <c r="AH11466"/>
    </row>
    <row r="11467" spans="1:34" x14ac:dyDescent="0.2">
      <c r="A11467"/>
      <c r="J11467"/>
      <c r="AA11467"/>
      <c r="AB11467"/>
      <c r="AC11467"/>
      <c r="AD11467"/>
      <c r="AE11467"/>
      <c r="AF11467"/>
      <c r="AG11467"/>
      <c r="AH11467"/>
    </row>
    <row r="11468" spans="1:34" x14ac:dyDescent="0.2">
      <c r="A11468"/>
      <c r="J11468"/>
      <c r="AA11468"/>
      <c r="AB11468"/>
      <c r="AC11468"/>
      <c r="AD11468"/>
      <c r="AE11468"/>
      <c r="AF11468"/>
      <c r="AG11468"/>
      <c r="AH11468"/>
    </row>
    <row r="11469" spans="1:34" x14ac:dyDescent="0.2">
      <c r="A11469"/>
      <c r="J11469"/>
      <c r="AA11469"/>
      <c r="AB11469"/>
      <c r="AC11469"/>
      <c r="AD11469"/>
      <c r="AE11469"/>
      <c r="AF11469"/>
      <c r="AG11469"/>
      <c r="AH11469"/>
    </row>
    <row r="11470" spans="1:34" x14ac:dyDescent="0.2">
      <c r="A11470"/>
      <c r="J11470"/>
      <c r="AA11470"/>
      <c r="AB11470"/>
      <c r="AC11470"/>
      <c r="AD11470"/>
      <c r="AE11470"/>
      <c r="AF11470"/>
      <c r="AG11470"/>
      <c r="AH11470"/>
    </row>
    <row r="11471" spans="1:34" x14ac:dyDescent="0.2">
      <c r="A11471"/>
      <c r="J11471"/>
      <c r="AA11471"/>
      <c r="AB11471"/>
      <c r="AC11471"/>
      <c r="AD11471"/>
      <c r="AE11471"/>
      <c r="AF11471"/>
      <c r="AG11471"/>
      <c r="AH11471"/>
    </row>
    <row r="11472" spans="1:34" x14ac:dyDescent="0.2">
      <c r="A11472"/>
      <c r="J11472"/>
      <c r="AA11472"/>
      <c r="AB11472"/>
      <c r="AC11472"/>
      <c r="AD11472"/>
      <c r="AE11472"/>
      <c r="AF11472"/>
      <c r="AG11472"/>
      <c r="AH11472"/>
    </row>
    <row r="11473" spans="1:34" x14ac:dyDescent="0.2">
      <c r="A11473"/>
      <c r="J11473"/>
      <c r="AA11473"/>
      <c r="AB11473"/>
      <c r="AC11473"/>
      <c r="AD11473"/>
      <c r="AE11473"/>
      <c r="AF11473"/>
      <c r="AG11473"/>
      <c r="AH11473"/>
    </row>
    <row r="11474" spans="1:34" x14ac:dyDescent="0.2">
      <c r="A11474"/>
      <c r="J11474"/>
      <c r="AA11474"/>
      <c r="AB11474"/>
      <c r="AC11474"/>
      <c r="AD11474"/>
      <c r="AE11474"/>
      <c r="AF11474"/>
      <c r="AG11474"/>
      <c r="AH11474"/>
    </row>
    <row r="11475" spans="1:34" x14ac:dyDescent="0.2">
      <c r="A11475"/>
      <c r="J11475"/>
      <c r="AA11475"/>
      <c r="AB11475"/>
      <c r="AC11475"/>
      <c r="AD11475"/>
      <c r="AE11475"/>
      <c r="AF11475"/>
      <c r="AG11475"/>
      <c r="AH11475"/>
    </row>
    <row r="11476" spans="1:34" x14ac:dyDescent="0.2">
      <c r="A11476"/>
      <c r="J11476"/>
      <c r="AA11476"/>
      <c r="AB11476"/>
      <c r="AC11476"/>
      <c r="AD11476"/>
      <c r="AE11476"/>
      <c r="AF11476"/>
      <c r="AG11476"/>
      <c r="AH11476"/>
    </row>
    <row r="11477" spans="1:34" x14ac:dyDescent="0.2">
      <c r="A11477"/>
      <c r="J11477"/>
      <c r="AA11477"/>
      <c r="AB11477"/>
      <c r="AC11477"/>
      <c r="AD11477"/>
      <c r="AE11477"/>
      <c r="AF11477"/>
      <c r="AG11477"/>
      <c r="AH11477"/>
    </row>
    <row r="11478" spans="1:34" x14ac:dyDescent="0.2">
      <c r="A11478"/>
      <c r="J11478"/>
      <c r="AA11478"/>
      <c r="AB11478"/>
      <c r="AC11478"/>
      <c r="AD11478"/>
      <c r="AE11478"/>
      <c r="AF11478"/>
      <c r="AG11478"/>
      <c r="AH11478"/>
    </row>
    <row r="11479" spans="1:34" x14ac:dyDescent="0.2">
      <c r="A11479"/>
      <c r="J11479"/>
      <c r="AA11479"/>
      <c r="AB11479"/>
      <c r="AC11479"/>
      <c r="AD11479"/>
      <c r="AE11479"/>
      <c r="AF11479"/>
      <c r="AG11479"/>
      <c r="AH11479"/>
    </row>
    <row r="11480" spans="1:34" x14ac:dyDescent="0.2">
      <c r="A11480"/>
      <c r="J11480"/>
      <c r="AA11480"/>
      <c r="AB11480"/>
      <c r="AC11480"/>
      <c r="AD11480"/>
      <c r="AE11480"/>
      <c r="AF11480"/>
      <c r="AG11480"/>
      <c r="AH11480"/>
    </row>
    <row r="11481" spans="1:34" x14ac:dyDescent="0.2">
      <c r="A11481"/>
      <c r="J11481"/>
      <c r="AA11481"/>
      <c r="AB11481"/>
      <c r="AC11481"/>
      <c r="AD11481"/>
      <c r="AE11481"/>
      <c r="AF11481"/>
      <c r="AG11481"/>
      <c r="AH11481"/>
    </row>
    <row r="11482" spans="1:34" x14ac:dyDescent="0.2">
      <c r="A11482"/>
      <c r="J11482"/>
      <c r="AA11482"/>
      <c r="AB11482"/>
      <c r="AC11482"/>
      <c r="AD11482"/>
      <c r="AE11482"/>
      <c r="AF11482"/>
      <c r="AG11482"/>
      <c r="AH11482"/>
    </row>
    <row r="11483" spans="1:34" x14ac:dyDescent="0.2">
      <c r="A11483"/>
      <c r="J11483"/>
      <c r="AA11483"/>
      <c r="AB11483"/>
      <c r="AC11483"/>
      <c r="AD11483"/>
      <c r="AE11483"/>
      <c r="AF11483"/>
      <c r="AG11483"/>
      <c r="AH11483"/>
    </row>
    <row r="11484" spans="1:34" x14ac:dyDescent="0.2">
      <c r="A11484"/>
      <c r="J11484"/>
      <c r="AA11484"/>
      <c r="AB11484"/>
      <c r="AC11484"/>
      <c r="AD11484"/>
      <c r="AE11484"/>
      <c r="AF11484"/>
      <c r="AG11484"/>
      <c r="AH11484"/>
    </row>
    <row r="11485" spans="1:34" x14ac:dyDescent="0.2">
      <c r="A11485"/>
      <c r="J11485"/>
      <c r="AA11485"/>
      <c r="AB11485"/>
      <c r="AC11485"/>
      <c r="AD11485"/>
      <c r="AE11485"/>
      <c r="AF11485"/>
      <c r="AG11485"/>
      <c r="AH11485"/>
    </row>
    <row r="11486" spans="1:34" x14ac:dyDescent="0.2">
      <c r="A11486"/>
      <c r="J11486"/>
      <c r="AA11486"/>
      <c r="AB11486"/>
      <c r="AC11486"/>
      <c r="AD11486"/>
      <c r="AE11486"/>
      <c r="AF11486"/>
      <c r="AG11486"/>
      <c r="AH11486"/>
    </row>
    <row r="11487" spans="1:34" x14ac:dyDescent="0.2">
      <c r="A11487"/>
      <c r="J11487"/>
      <c r="AA11487"/>
      <c r="AB11487"/>
      <c r="AC11487"/>
      <c r="AD11487"/>
      <c r="AE11487"/>
      <c r="AF11487"/>
      <c r="AG11487"/>
      <c r="AH11487"/>
    </row>
    <row r="11488" spans="1:34" x14ac:dyDescent="0.2">
      <c r="A11488"/>
      <c r="J11488"/>
      <c r="AA11488"/>
      <c r="AB11488"/>
      <c r="AC11488"/>
      <c r="AD11488"/>
      <c r="AE11488"/>
      <c r="AF11488"/>
      <c r="AG11488"/>
      <c r="AH11488"/>
    </row>
    <row r="11489" spans="1:34" x14ac:dyDescent="0.2">
      <c r="A11489"/>
      <c r="J11489"/>
      <c r="AA11489"/>
      <c r="AB11489"/>
      <c r="AC11489"/>
      <c r="AD11489"/>
      <c r="AE11489"/>
      <c r="AF11489"/>
      <c r="AG11489"/>
      <c r="AH11489"/>
    </row>
    <row r="11490" spans="1:34" x14ac:dyDescent="0.2">
      <c r="A11490"/>
      <c r="J11490"/>
      <c r="AA11490"/>
      <c r="AB11490"/>
      <c r="AC11490"/>
      <c r="AD11490"/>
      <c r="AE11490"/>
      <c r="AF11490"/>
      <c r="AG11490"/>
      <c r="AH11490"/>
    </row>
    <row r="11491" spans="1:34" x14ac:dyDescent="0.2">
      <c r="A11491"/>
      <c r="J11491"/>
      <c r="AA11491"/>
      <c r="AB11491"/>
      <c r="AC11491"/>
      <c r="AD11491"/>
      <c r="AE11491"/>
      <c r="AF11491"/>
      <c r="AG11491"/>
      <c r="AH11491"/>
    </row>
    <row r="11492" spans="1:34" x14ac:dyDescent="0.2">
      <c r="A11492"/>
      <c r="J11492"/>
      <c r="AA11492"/>
      <c r="AB11492"/>
      <c r="AC11492"/>
      <c r="AD11492"/>
      <c r="AE11492"/>
      <c r="AF11492"/>
      <c r="AG11492"/>
      <c r="AH11492"/>
    </row>
    <row r="11493" spans="1:34" x14ac:dyDescent="0.2">
      <c r="A11493"/>
      <c r="J11493"/>
      <c r="AA11493"/>
      <c r="AB11493"/>
      <c r="AC11493"/>
      <c r="AD11493"/>
      <c r="AE11493"/>
      <c r="AF11493"/>
      <c r="AG11493"/>
      <c r="AH11493"/>
    </row>
    <row r="11494" spans="1:34" x14ac:dyDescent="0.2">
      <c r="A11494"/>
      <c r="J11494"/>
      <c r="AA11494"/>
      <c r="AB11494"/>
      <c r="AC11494"/>
      <c r="AD11494"/>
      <c r="AE11494"/>
      <c r="AF11494"/>
      <c r="AG11494"/>
      <c r="AH11494"/>
    </row>
    <row r="11495" spans="1:34" x14ac:dyDescent="0.2">
      <c r="A11495"/>
      <c r="J11495"/>
      <c r="AA11495"/>
      <c r="AB11495"/>
      <c r="AC11495"/>
      <c r="AD11495"/>
      <c r="AE11495"/>
      <c r="AF11495"/>
      <c r="AG11495"/>
      <c r="AH11495"/>
    </row>
    <row r="11496" spans="1:34" x14ac:dyDescent="0.2">
      <c r="A11496"/>
      <c r="J11496"/>
      <c r="AA11496"/>
      <c r="AB11496"/>
      <c r="AC11496"/>
      <c r="AD11496"/>
      <c r="AE11496"/>
      <c r="AF11496"/>
      <c r="AG11496"/>
      <c r="AH11496"/>
    </row>
    <row r="11497" spans="1:34" x14ac:dyDescent="0.2">
      <c r="A11497"/>
      <c r="J11497"/>
      <c r="AA11497"/>
      <c r="AB11497"/>
      <c r="AC11497"/>
      <c r="AD11497"/>
      <c r="AE11497"/>
      <c r="AF11497"/>
      <c r="AG11497"/>
      <c r="AH11497"/>
    </row>
    <row r="11498" spans="1:34" x14ac:dyDescent="0.2">
      <c r="A11498"/>
      <c r="J11498"/>
      <c r="AA11498"/>
      <c r="AB11498"/>
      <c r="AC11498"/>
      <c r="AD11498"/>
      <c r="AE11498"/>
      <c r="AF11498"/>
      <c r="AG11498"/>
      <c r="AH11498"/>
    </row>
    <row r="11499" spans="1:34" x14ac:dyDescent="0.2">
      <c r="A11499"/>
      <c r="J11499"/>
      <c r="AA11499"/>
      <c r="AB11499"/>
      <c r="AC11499"/>
      <c r="AD11499"/>
      <c r="AE11499"/>
      <c r="AF11499"/>
      <c r="AG11499"/>
      <c r="AH11499"/>
    </row>
    <row r="11500" spans="1:34" x14ac:dyDescent="0.2">
      <c r="A11500"/>
      <c r="J11500"/>
      <c r="AA11500"/>
      <c r="AB11500"/>
      <c r="AC11500"/>
      <c r="AD11500"/>
      <c r="AE11500"/>
      <c r="AF11500"/>
      <c r="AG11500"/>
      <c r="AH11500"/>
    </row>
    <row r="11501" spans="1:34" x14ac:dyDescent="0.2">
      <c r="A11501"/>
      <c r="J11501"/>
      <c r="AA11501"/>
      <c r="AB11501"/>
      <c r="AC11501"/>
      <c r="AD11501"/>
      <c r="AE11501"/>
      <c r="AF11501"/>
      <c r="AG11501"/>
      <c r="AH11501"/>
    </row>
    <row r="11502" spans="1:34" x14ac:dyDescent="0.2">
      <c r="A11502"/>
      <c r="J11502"/>
      <c r="AA11502"/>
      <c r="AB11502"/>
      <c r="AC11502"/>
      <c r="AD11502"/>
      <c r="AE11502"/>
      <c r="AF11502"/>
      <c r="AG11502"/>
      <c r="AH11502"/>
    </row>
    <row r="11503" spans="1:34" x14ac:dyDescent="0.2">
      <c r="A11503"/>
      <c r="J11503"/>
      <c r="AA11503"/>
      <c r="AB11503"/>
      <c r="AC11503"/>
      <c r="AD11503"/>
      <c r="AE11503"/>
      <c r="AF11503"/>
      <c r="AG11503"/>
      <c r="AH11503"/>
    </row>
    <row r="11504" spans="1:34" x14ac:dyDescent="0.2">
      <c r="A11504"/>
      <c r="J11504"/>
      <c r="AA11504"/>
      <c r="AB11504"/>
      <c r="AC11504"/>
      <c r="AD11504"/>
      <c r="AE11504"/>
      <c r="AF11504"/>
      <c r="AG11504"/>
      <c r="AH11504"/>
    </row>
    <row r="11505" spans="1:34" x14ac:dyDescent="0.2">
      <c r="A11505"/>
      <c r="J11505"/>
      <c r="AA11505"/>
      <c r="AB11505"/>
      <c r="AC11505"/>
      <c r="AD11505"/>
      <c r="AE11505"/>
      <c r="AF11505"/>
      <c r="AG11505"/>
      <c r="AH11505"/>
    </row>
    <row r="11506" spans="1:34" x14ac:dyDescent="0.2">
      <c r="A11506"/>
      <c r="J11506"/>
      <c r="AA11506"/>
      <c r="AB11506"/>
      <c r="AC11506"/>
      <c r="AD11506"/>
      <c r="AE11506"/>
      <c r="AF11506"/>
      <c r="AG11506"/>
      <c r="AH11506"/>
    </row>
    <row r="11507" spans="1:34" x14ac:dyDescent="0.2">
      <c r="A11507"/>
      <c r="J11507"/>
      <c r="AA11507"/>
      <c r="AB11507"/>
      <c r="AC11507"/>
      <c r="AD11507"/>
      <c r="AE11507"/>
      <c r="AF11507"/>
      <c r="AG11507"/>
      <c r="AH11507"/>
    </row>
    <row r="11508" spans="1:34" x14ac:dyDescent="0.2">
      <c r="A11508"/>
      <c r="J11508"/>
      <c r="AA11508"/>
      <c r="AB11508"/>
      <c r="AC11508"/>
      <c r="AD11508"/>
      <c r="AE11508"/>
      <c r="AF11508"/>
      <c r="AG11508"/>
      <c r="AH11508"/>
    </row>
    <row r="11509" spans="1:34" x14ac:dyDescent="0.2">
      <c r="A11509"/>
      <c r="J11509"/>
      <c r="AA11509"/>
      <c r="AB11509"/>
      <c r="AC11509"/>
      <c r="AD11509"/>
      <c r="AE11509"/>
      <c r="AF11509"/>
      <c r="AG11509"/>
      <c r="AH11509"/>
    </row>
    <row r="11510" spans="1:34" x14ac:dyDescent="0.2">
      <c r="A11510"/>
      <c r="J11510"/>
      <c r="AA11510"/>
      <c r="AB11510"/>
      <c r="AC11510"/>
      <c r="AD11510"/>
      <c r="AE11510"/>
      <c r="AF11510"/>
      <c r="AG11510"/>
      <c r="AH11510"/>
    </row>
    <row r="11511" spans="1:34" x14ac:dyDescent="0.2">
      <c r="A11511"/>
      <c r="J11511"/>
      <c r="AA11511"/>
      <c r="AB11511"/>
      <c r="AC11511"/>
      <c r="AD11511"/>
      <c r="AE11511"/>
      <c r="AF11511"/>
      <c r="AG11511"/>
      <c r="AH11511"/>
    </row>
    <row r="11512" spans="1:34" x14ac:dyDescent="0.2">
      <c r="A11512"/>
      <c r="J11512"/>
      <c r="AA11512"/>
      <c r="AB11512"/>
      <c r="AC11512"/>
      <c r="AD11512"/>
      <c r="AE11512"/>
      <c r="AF11512"/>
      <c r="AG11512"/>
      <c r="AH11512"/>
    </row>
    <row r="11513" spans="1:34" x14ac:dyDescent="0.2">
      <c r="A11513"/>
      <c r="J11513"/>
      <c r="AA11513"/>
      <c r="AB11513"/>
      <c r="AC11513"/>
      <c r="AD11513"/>
      <c r="AE11513"/>
      <c r="AF11513"/>
      <c r="AG11513"/>
      <c r="AH11513"/>
    </row>
    <row r="11514" spans="1:34" x14ac:dyDescent="0.2">
      <c r="A11514"/>
      <c r="J11514"/>
      <c r="AA11514"/>
      <c r="AB11514"/>
      <c r="AC11514"/>
      <c r="AD11514"/>
      <c r="AE11514"/>
      <c r="AF11514"/>
      <c r="AG11514"/>
      <c r="AH11514"/>
    </row>
    <row r="11515" spans="1:34" x14ac:dyDescent="0.2">
      <c r="A11515"/>
      <c r="J11515"/>
      <c r="AA11515"/>
      <c r="AB11515"/>
      <c r="AC11515"/>
      <c r="AD11515"/>
      <c r="AE11515"/>
      <c r="AF11515"/>
      <c r="AG11515"/>
      <c r="AH11515"/>
    </row>
    <row r="11516" spans="1:34" x14ac:dyDescent="0.2">
      <c r="A11516"/>
      <c r="J11516"/>
      <c r="AA11516"/>
      <c r="AB11516"/>
      <c r="AC11516"/>
      <c r="AD11516"/>
      <c r="AE11516"/>
      <c r="AF11516"/>
      <c r="AG11516"/>
      <c r="AH11516"/>
    </row>
    <row r="11517" spans="1:34" x14ac:dyDescent="0.2">
      <c r="A11517"/>
      <c r="J11517"/>
      <c r="AA11517"/>
      <c r="AB11517"/>
      <c r="AC11517"/>
      <c r="AD11517"/>
      <c r="AE11517"/>
      <c r="AF11517"/>
      <c r="AG11517"/>
      <c r="AH11517"/>
    </row>
    <row r="11518" spans="1:34" x14ac:dyDescent="0.2">
      <c r="A11518"/>
      <c r="J11518"/>
      <c r="AA11518"/>
      <c r="AB11518"/>
      <c r="AC11518"/>
      <c r="AD11518"/>
      <c r="AE11518"/>
      <c r="AF11518"/>
      <c r="AG11518"/>
      <c r="AH11518"/>
    </row>
    <row r="11519" spans="1:34" x14ac:dyDescent="0.2">
      <c r="A11519"/>
      <c r="J11519"/>
      <c r="AA11519"/>
      <c r="AB11519"/>
      <c r="AC11519"/>
      <c r="AD11519"/>
      <c r="AE11519"/>
      <c r="AF11519"/>
      <c r="AG11519"/>
      <c r="AH11519"/>
    </row>
    <row r="11520" spans="1:34" x14ac:dyDescent="0.2">
      <c r="A11520"/>
      <c r="J11520"/>
      <c r="AA11520"/>
      <c r="AB11520"/>
      <c r="AC11520"/>
      <c r="AD11520"/>
      <c r="AE11520"/>
      <c r="AF11520"/>
      <c r="AG11520"/>
      <c r="AH11520"/>
    </row>
    <row r="11521" spans="1:34" x14ac:dyDescent="0.2">
      <c r="A11521"/>
      <c r="J11521"/>
      <c r="AA11521"/>
      <c r="AB11521"/>
      <c r="AC11521"/>
      <c r="AD11521"/>
      <c r="AE11521"/>
      <c r="AF11521"/>
      <c r="AG11521"/>
      <c r="AH11521"/>
    </row>
    <row r="11522" spans="1:34" x14ac:dyDescent="0.2">
      <c r="A11522"/>
      <c r="J11522"/>
      <c r="AA11522"/>
      <c r="AB11522"/>
      <c r="AC11522"/>
      <c r="AD11522"/>
      <c r="AE11522"/>
      <c r="AF11522"/>
      <c r="AG11522"/>
      <c r="AH11522"/>
    </row>
    <row r="11523" spans="1:34" x14ac:dyDescent="0.2">
      <c r="A11523"/>
      <c r="J11523"/>
      <c r="AA11523"/>
      <c r="AB11523"/>
      <c r="AC11523"/>
      <c r="AD11523"/>
      <c r="AE11523"/>
      <c r="AF11523"/>
      <c r="AG11523"/>
      <c r="AH11523"/>
    </row>
    <row r="11524" spans="1:34" x14ac:dyDescent="0.2">
      <c r="A11524"/>
      <c r="J11524"/>
      <c r="AA11524"/>
      <c r="AB11524"/>
      <c r="AC11524"/>
      <c r="AD11524"/>
      <c r="AE11524"/>
      <c r="AF11524"/>
      <c r="AG11524"/>
      <c r="AH11524"/>
    </row>
    <row r="11525" spans="1:34" x14ac:dyDescent="0.2">
      <c r="A11525"/>
      <c r="J11525"/>
      <c r="AA11525"/>
      <c r="AB11525"/>
      <c r="AC11525"/>
      <c r="AD11525"/>
      <c r="AE11525"/>
      <c r="AF11525"/>
      <c r="AG11525"/>
      <c r="AH11525"/>
    </row>
    <row r="11526" spans="1:34" x14ac:dyDescent="0.2">
      <c r="A11526"/>
      <c r="J11526"/>
      <c r="AA11526"/>
      <c r="AB11526"/>
      <c r="AC11526"/>
      <c r="AD11526"/>
      <c r="AE11526"/>
      <c r="AF11526"/>
      <c r="AG11526"/>
      <c r="AH11526"/>
    </row>
    <row r="11527" spans="1:34" x14ac:dyDescent="0.2">
      <c r="A11527"/>
      <c r="J11527"/>
      <c r="AA11527"/>
      <c r="AB11527"/>
      <c r="AC11527"/>
      <c r="AD11527"/>
      <c r="AE11527"/>
      <c r="AF11527"/>
      <c r="AG11527"/>
      <c r="AH11527"/>
    </row>
    <row r="11528" spans="1:34" x14ac:dyDescent="0.2">
      <c r="A11528"/>
      <c r="J11528"/>
      <c r="AA11528"/>
      <c r="AB11528"/>
      <c r="AC11528"/>
      <c r="AD11528"/>
      <c r="AE11528"/>
      <c r="AF11528"/>
      <c r="AG11528"/>
      <c r="AH11528"/>
    </row>
    <row r="11529" spans="1:34" x14ac:dyDescent="0.2">
      <c r="A11529"/>
      <c r="J11529"/>
      <c r="AA11529"/>
      <c r="AB11529"/>
      <c r="AC11529"/>
      <c r="AD11529"/>
      <c r="AE11529"/>
      <c r="AF11529"/>
      <c r="AG11529"/>
      <c r="AH11529"/>
    </row>
    <row r="11530" spans="1:34" x14ac:dyDescent="0.2">
      <c r="A11530"/>
      <c r="J11530"/>
      <c r="AA11530"/>
      <c r="AB11530"/>
      <c r="AC11530"/>
      <c r="AD11530"/>
      <c r="AE11530"/>
      <c r="AF11530"/>
      <c r="AG11530"/>
      <c r="AH11530"/>
    </row>
    <row r="11531" spans="1:34" x14ac:dyDescent="0.2">
      <c r="A11531"/>
      <c r="J11531"/>
      <c r="AA11531"/>
      <c r="AB11531"/>
      <c r="AC11531"/>
      <c r="AD11531"/>
      <c r="AE11531"/>
      <c r="AF11531"/>
      <c r="AG11531"/>
      <c r="AH11531"/>
    </row>
    <row r="11532" spans="1:34" x14ac:dyDescent="0.2">
      <c r="A11532"/>
      <c r="J11532"/>
      <c r="AA11532"/>
      <c r="AB11532"/>
      <c r="AC11532"/>
      <c r="AD11532"/>
      <c r="AE11532"/>
      <c r="AF11532"/>
      <c r="AG11532"/>
      <c r="AH11532"/>
    </row>
    <row r="11533" spans="1:34" x14ac:dyDescent="0.2">
      <c r="A11533"/>
      <c r="J11533"/>
      <c r="AA11533"/>
      <c r="AB11533"/>
      <c r="AC11533"/>
      <c r="AD11533"/>
      <c r="AE11533"/>
      <c r="AF11533"/>
      <c r="AG11533"/>
      <c r="AH11533"/>
    </row>
    <row r="11534" spans="1:34" x14ac:dyDescent="0.2">
      <c r="A11534"/>
      <c r="J11534"/>
      <c r="AA11534"/>
      <c r="AB11534"/>
      <c r="AC11534"/>
      <c r="AD11534"/>
      <c r="AE11534"/>
      <c r="AF11534"/>
      <c r="AG11534"/>
      <c r="AH11534"/>
    </row>
    <row r="11535" spans="1:34" x14ac:dyDescent="0.2">
      <c r="A11535"/>
      <c r="J11535"/>
      <c r="AA11535"/>
      <c r="AB11535"/>
      <c r="AC11535"/>
      <c r="AD11535"/>
      <c r="AE11535"/>
      <c r="AF11535"/>
      <c r="AG11535"/>
      <c r="AH11535"/>
    </row>
    <row r="11536" spans="1:34" x14ac:dyDescent="0.2">
      <c r="A11536"/>
      <c r="J11536"/>
      <c r="AA11536"/>
      <c r="AB11536"/>
      <c r="AC11536"/>
      <c r="AD11536"/>
      <c r="AE11536"/>
      <c r="AF11536"/>
      <c r="AG11536"/>
      <c r="AH11536"/>
    </row>
    <row r="11537" spans="1:34" x14ac:dyDescent="0.2">
      <c r="A11537"/>
      <c r="J11537"/>
      <c r="AA11537"/>
      <c r="AB11537"/>
      <c r="AC11537"/>
      <c r="AD11537"/>
      <c r="AE11537"/>
      <c r="AF11537"/>
      <c r="AG11537"/>
      <c r="AH11537"/>
    </row>
    <row r="11538" spans="1:34" x14ac:dyDescent="0.2">
      <c r="A11538"/>
      <c r="J11538"/>
      <c r="AA11538"/>
      <c r="AB11538"/>
      <c r="AC11538"/>
      <c r="AD11538"/>
      <c r="AE11538"/>
      <c r="AF11538"/>
      <c r="AG11538"/>
      <c r="AH11538"/>
    </row>
    <row r="11539" spans="1:34" x14ac:dyDescent="0.2">
      <c r="A11539"/>
      <c r="J11539"/>
      <c r="AA11539"/>
      <c r="AB11539"/>
      <c r="AC11539"/>
      <c r="AD11539"/>
      <c r="AE11539"/>
      <c r="AF11539"/>
      <c r="AG11539"/>
      <c r="AH11539"/>
    </row>
    <row r="11540" spans="1:34" x14ac:dyDescent="0.2">
      <c r="A11540"/>
      <c r="J11540"/>
      <c r="AA11540"/>
      <c r="AB11540"/>
      <c r="AC11540"/>
      <c r="AD11540"/>
      <c r="AE11540"/>
      <c r="AF11540"/>
      <c r="AG11540"/>
      <c r="AH11540"/>
    </row>
    <row r="11541" spans="1:34" x14ac:dyDescent="0.2">
      <c r="A11541"/>
      <c r="J11541"/>
      <c r="AA11541"/>
      <c r="AB11541"/>
      <c r="AC11541"/>
      <c r="AD11541"/>
      <c r="AE11541"/>
      <c r="AF11541"/>
      <c r="AG11541"/>
      <c r="AH11541"/>
    </row>
    <row r="11542" spans="1:34" x14ac:dyDescent="0.2">
      <c r="A11542"/>
      <c r="J11542"/>
      <c r="AA11542"/>
      <c r="AB11542"/>
      <c r="AC11542"/>
      <c r="AD11542"/>
      <c r="AE11542"/>
      <c r="AF11542"/>
      <c r="AG11542"/>
      <c r="AH11542"/>
    </row>
    <row r="11543" spans="1:34" x14ac:dyDescent="0.2">
      <c r="A11543"/>
      <c r="J11543"/>
      <c r="AA11543"/>
      <c r="AB11543"/>
      <c r="AC11543"/>
      <c r="AD11543"/>
      <c r="AE11543"/>
      <c r="AF11543"/>
      <c r="AG11543"/>
      <c r="AH11543"/>
    </row>
    <row r="11544" spans="1:34" x14ac:dyDescent="0.2">
      <c r="A11544"/>
      <c r="J11544"/>
      <c r="AA11544"/>
      <c r="AB11544"/>
      <c r="AC11544"/>
      <c r="AD11544"/>
      <c r="AE11544"/>
      <c r="AF11544"/>
      <c r="AG11544"/>
      <c r="AH11544"/>
    </row>
    <row r="11545" spans="1:34" x14ac:dyDescent="0.2">
      <c r="A11545"/>
      <c r="J11545"/>
      <c r="AA11545"/>
      <c r="AB11545"/>
      <c r="AC11545"/>
      <c r="AD11545"/>
      <c r="AE11545"/>
      <c r="AF11545"/>
      <c r="AG11545"/>
      <c r="AH11545"/>
    </row>
    <row r="11546" spans="1:34" x14ac:dyDescent="0.2">
      <c r="A11546"/>
      <c r="J11546"/>
      <c r="AA11546"/>
      <c r="AB11546"/>
      <c r="AC11546"/>
      <c r="AD11546"/>
      <c r="AE11546"/>
      <c r="AF11546"/>
      <c r="AG11546"/>
      <c r="AH11546"/>
    </row>
    <row r="11547" spans="1:34" x14ac:dyDescent="0.2">
      <c r="A11547"/>
      <c r="J11547"/>
      <c r="AA11547"/>
      <c r="AB11547"/>
      <c r="AC11547"/>
      <c r="AD11547"/>
      <c r="AE11547"/>
      <c r="AF11547"/>
      <c r="AG11547"/>
      <c r="AH11547"/>
    </row>
    <row r="11548" spans="1:34" x14ac:dyDescent="0.2">
      <c r="A11548"/>
      <c r="J11548"/>
      <c r="AA11548"/>
      <c r="AB11548"/>
      <c r="AC11548"/>
      <c r="AD11548"/>
      <c r="AE11548"/>
      <c r="AF11548"/>
      <c r="AG11548"/>
      <c r="AH11548"/>
    </row>
    <row r="11549" spans="1:34" x14ac:dyDescent="0.2">
      <c r="A11549"/>
      <c r="J11549"/>
      <c r="AA11549"/>
      <c r="AB11549"/>
      <c r="AC11549"/>
      <c r="AD11549"/>
      <c r="AE11549"/>
      <c r="AF11549"/>
      <c r="AG11549"/>
      <c r="AH11549"/>
    </row>
    <row r="11550" spans="1:34" x14ac:dyDescent="0.2">
      <c r="A11550"/>
      <c r="J11550"/>
      <c r="AA11550"/>
      <c r="AB11550"/>
      <c r="AC11550"/>
      <c r="AD11550"/>
      <c r="AE11550"/>
      <c r="AF11550"/>
      <c r="AG11550"/>
      <c r="AH11550"/>
    </row>
    <row r="11551" spans="1:34" x14ac:dyDescent="0.2">
      <c r="A11551"/>
      <c r="J11551"/>
      <c r="AA11551"/>
      <c r="AB11551"/>
      <c r="AC11551"/>
      <c r="AD11551"/>
      <c r="AE11551"/>
      <c r="AF11551"/>
      <c r="AG11551"/>
      <c r="AH11551"/>
    </row>
    <row r="11552" spans="1:34" x14ac:dyDescent="0.2">
      <c r="A11552"/>
      <c r="J11552"/>
      <c r="AA11552"/>
      <c r="AB11552"/>
      <c r="AC11552"/>
      <c r="AD11552"/>
      <c r="AE11552"/>
      <c r="AF11552"/>
      <c r="AG11552"/>
      <c r="AH11552"/>
    </row>
    <row r="11553" spans="1:34" x14ac:dyDescent="0.2">
      <c r="A11553"/>
      <c r="J11553"/>
      <c r="AA11553"/>
      <c r="AB11553"/>
      <c r="AC11553"/>
      <c r="AD11553"/>
      <c r="AE11553"/>
      <c r="AF11553"/>
      <c r="AG11553"/>
      <c r="AH11553"/>
    </row>
    <row r="11554" spans="1:34" x14ac:dyDescent="0.2">
      <c r="A11554"/>
      <c r="J11554"/>
      <c r="AA11554"/>
      <c r="AB11554"/>
      <c r="AC11554"/>
      <c r="AD11554"/>
      <c r="AE11554"/>
      <c r="AF11554"/>
      <c r="AG11554"/>
      <c r="AH11554"/>
    </row>
    <row r="11555" spans="1:34" x14ac:dyDescent="0.2">
      <c r="A11555"/>
      <c r="J11555"/>
      <c r="AA11555"/>
      <c r="AB11555"/>
      <c r="AC11555"/>
      <c r="AD11555"/>
      <c r="AE11555"/>
      <c r="AF11555"/>
      <c r="AG11555"/>
      <c r="AH11555"/>
    </row>
    <row r="11556" spans="1:34" x14ac:dyDescent="0.2">
      <c r="A11556"/>
      <c r="J11556"/>
      <c r="AA11556"/>
      <c r="AB11556"/>
      <c r="AC11556"/>
      <c r="AD11556"/>
      <c r="AE11556"/>
      <c r="AF11556"/>
      <c r="AG11556"/>
      <c r="AH11556"/>
    </row>
    <row r="11557" spans="1:34" x14ac:dyDescent="0.2">
      <c r="A11557"/>
      <c r="J11557"/>
      <c r="AA11557"/>
      <c r="AB11557"/>
      <c r="AC11557"/>
      <c r="AD11557"/>
      <c r="AE11557"/>
      <c r="AF11557"/>
      <c r="AG11557"/>
      <c r="AH11557"/>
    </row>
    <row r="11558" spans="1:34" x14ac:dyDescent="0.2">
      <c r="A11558"/>
      <c r="J11558"/>
      <c r="AA11558"/>
      <c r="AB11558"/>
      <c r="AC11558"/>
      <c r="AD11558"/>
      <c r="AE11558"/>
      <c r="AF11558"/>
      <c r="AG11558"/>
      <c r="AH11558"/>
    </row>
    <row r="11559" spans="1:34" x14ac:dyDescent="0.2">
      <c r="A11559"/>
      <c r="J11559"/>
      <c r="AA11559"/>
      <c r="AB11559"/>
      <c r="AC11559"/>
      <c r="AD11559"/>
      <c r="AE11559"/>
      <c r="AF11559"/>
      <c r="AG11559"/>
      <c r="AH11559"/>
    </row>
    <row r="11560" spans="1:34" x14ac:dyDescent="0.2">
      <c r="A11560"/>
      <c r="J11560"/>
      <c r="AA11560"/>
      <c r="AB11560"/>
      <c r="AC11560"/>
      <c r="AD11560"/>
      <c r="AE11560"/>
      <c r="AF11560"/>
      <c r="AG11560"/>
      <c r="AH11560"/>
    </row>
    <row r="11561" spans="1:34" x14ac:dyDescent="0.2">
      <c r="A11561"/>
      <c r="J11561"/>
      <c r="AA11561"/>
      <c r="AB11561"/>
      <c r="AC11561"/>
      <c r="AD11561"/>
      <c r="AE11561"/>
      <c r="AF11561"/>
      <c r="AG11561"/>
      <c r="AH11561"/>
    </row>
    <row r="11562" spans="1:34" x14ac:dyDescent="0.2">
      <c r="A11562"/>
      <c r="J11562"/>
      <c r="AA11562"/>
      <c r="AB11562"/>
      <c r="AC11562"/>
      <c r="AD11562"/>
      <c r="AE11562"/>
      <c r="AF11562"/>
      <c r="AG11562"/>
      <c r="AH11562"/>
    </row>
    <row r="11563" spans="1:34" x14ac:dyDescent="0.2">
      <c r="A11563"/>
      <c r="J11563"/>
      <c r="AA11563"/>
      <c r="AB11563"/>
      <c r="AC11563"/>
      <c r="AD11563"/>
      <c r="AE11563"/>
      <c r="AF11563"/>
      <c r="AG11563"/>
      <c r="AH11563"/>
    </row>
    <row r="11564" spans="1:34" x14ac:dyDescent="0.2">
      <c r="A11564"/>
      <c r="J11564"/>
      <c r="AA11564"/>
      <c r="AB11564"/>
      <c r="AC11564"/>
      <c r="AD11564"/>
      <c r="AE11564"/>
      <c r="AF11564"/>
      <c r="AG11564"/>
      <c r="AH11564"/>
    </row>
    <row r="11565" spans="1:34" x14ac:dyDescent="0.2">
      <c r="A11565"/>
      <c r="J11565"/>
      <c r="AA11565"/>
      <c r="AB11565"/>
      <c r="AC11565"/>
      <c r="AD11565"/>
      <c r="AE11565"/>
      <c r="AF11565"/>
      <c r="AG11565"/>
      <c r="AH11565"/>
    </row>
    <row r="11566" spans="1:34" x14ac:dyDescent="0.2">
      <c r="A11566"/>
      <c r="J11566"/>
      <c r="AA11566"/>
      <c r="AB11566"/>
      <c r="AC11566"/>
      <c r="AD11566"/>
      <c r="AE11566"/>
      <c r="AF11566"/>
      <c r="AG11566"/>
      <c r="AH11566"/>
    </row>
    <row r="11567" spans="1:34" x14ac:dyDescent="0.2">
      <c r="A11567"/>
      <c r="J11567"/>
      <c r="AA11567"/>
      <c r="AB11567"/>
      <c r="AC11567"/>
      <c r="AD11567"/>
      <c r="AE11567"/>
      <c r="AF11567"/>
      <c r="AG11567"/>
      <c r="AH11567"/>
    </row>
    <row r="11568" spans="1:34" x14ac:dyDescent="0.2">
      <c r="A11568"/>
      <c r="J11568"/>
      <c r="AA11568"/>
      <c r="AB11568"/>
      <c r="AC11568"/>
      <c r="AD11568"/>
      <c r="AE11568"/>
      <c r="AF11568"/>
      <c r="AG11568"/>
      <c r="AH11568"/>
    </row>
    <row r="11569" spans="1:34" x14ac:dyDescent="0.2">
      <c r="A11569"/>
      <c r="J11569"/>
      <c r="AA11569"/>
      <c r="AB11569"/>
      <c r="AC11569"/>
      <c r="AD11569"/>
      <c r="AE11569"/>
      <c r="AF11569"/>
      <c r="AG11569"/>
      <c r="AH11569"/>
    </row>
    <row r="11570" spans="1:34" x14ac:dyDescent="0.2">
      <c r="A11570"/>
      <c r="J11570"/>
      <c r="AA11570"/>
      <c r="AB11570"/>
      <c r="AC11570"/>
      <c r="AD11570"/>
      <c r="AE11570"/>
      <c r="AF11570"/>
      <c r="AG11570"/>
      <c r="AH11570"/>
    </row>
    <row r="11571" spans="1:34" x14ac:dyDescent="0.2">
      <c r="A11571"/>
      <c r="J11571"/>
      <c r="AA11571"/>
      <c r="AB11571"/>
      <c r="AC11571"/>
      <c r="AD11571"/>
      <c r="AE11571"/>
      <c r="AF11571"/>
      <c r="AG11571"/>
      <c r="AH11571"/>
    </row>
    <row r="11572" spans="1:34" x14ac:dyDescent="0.2">
      <c r="A11572"/>
      <c r="J11572"/>
      <c r="AA11572"/>
      <c r="AB11572"/>
      <c r="AC11572"/>
      <c r="AD11572"/>
      <c r="AE11572"/>
      <c r="AF11572"/>
      <c r="AG11572"/>
      <c r="AH11572"/>
    </row>
    <row r="11573" spans="1:34" x14ac:dyDescent="0.2">
      <c r="A11573"/>
      <c r="J11573"/>
      <c r="AA11573"/>
      <c r="AB11573"/>
      <c r="AC11573"/>
      <c r="AD11573"/>
      <c r="AE11573"/>
      <c r="AF11573"/>
      <c r="AG11573"/>
      <c r="AH11573"/>
    </row>
    <row r="11574" spans="1:34" x14ac:dyDescent="0.2">
      <c r="A11574"/>
      <c r="J11574"/>
      <c r="AA11574"/>
      <c r="AB11574"/>
      <c r="AC11574"/>
      <c r="AD11574"/>
      <c r="AE11574"/>
      <c r="AF11574"/>
      <c r="AG11574"/>
      <c r="AH11574"/>
    </row>
    <row r="11575" spans="1:34" x14ac:dyDescent="0.2">
      <c r="A11575"/>
      <c r="J11575"/>
      <c r="AA11575"/>
      <c r="AB11575"/>
      <c r="AC11575"/>
      <c r="AD11575"/>
      <c r="AE11575"/>
      <c r="AF11575"/>
      <c r="AG11575"/>
      <c r="AH11575"/>
    </row>
    <row r="11576" spans="1:34" x14ac:dyDescent="0.2">
      <c r="A11576"/>
      <c r="J11576"/>
      <c r="AA11576"/>
      <c r="AB11576"/>
      <c r="AC11576"/>
      <c r="AD11576"/>
      <c r="AE11576"/>
      <c r="AF11576"/>
      <c r="AG11576"/>
      <c r="AH11576"/>
    </row>
    <row r="11577" spans="1:34" x14ac:dyDescent="0.2">
      <c r="A11577"/>
      <c r="J11577"/>
      <c r="AA11577"/>
      <c r="AB11577"/>
      <c r="AC11577"/>
      <c r="AD11577"/>
      <c r="AE11577"/>
      <c r="AF11577"/>
      <c r="AG11577"/>
      <c r="AH11577"/>
    </row>
    <row r="11578" spans="1:34" x14ac:dyDescent="0.2">
      <c r="A11578"/>
      <c r="J11578"/>
      <c r="AA11578"/>
      <c r="AB11578"/>
      <c r="AC11578"/>
      <c r="AD11578"/>
      <c r="AE11578"/>
      <c r="AF11578"/>
      <c r="AG11578"/>
      <c r="AH11578"/>
    </row>
    <row r="11579" spans="1:34" x14ac:dyDescent="0.2">
      <c r="A11579"/>
      <c r="J11579"/>
      <c r="AA11579"/>
      <c r="AB11579"/>
      <c r="AC11579"/>
      <c r="AD11579"/>
      <c r="AE11579"/>
      <c r="AF11579"/>
      <c r="AG11579"/>
      <c r="AH11579"/>
    </row>
    <row r="11580" spans="1:34" x14ac:dyDescent="0.2">
      <c r="A11580"/>
      <c r="J11580"/>
      <c r="AA11580"/>
      <c r="AB11580"/>
      <c r="AC11580"/>
      <c r="AD11580"/>
      <c r="AE11580"/>
      <c r="AF11580"/>
      <c r="AG11580"/>
      <c r="AH11580"/>
    </row>
    <row r="11581" spans="1:34" x14ac:dyDescent="0.2">
      <c r="A11581"/>
      <c r="J11581"/>
      <c r="AA11581"/>
      <c r="AB11581"/>
      <c r="AC11581"/>
      <c r="AD11581"/>
      <c r="AE11581"/>
      <c r="AF11581"/>
      <c r="AG11581"/>
      <c r="AH11581"/>
    </row>
    <row r="11582" spans="1:34" x14ac:dyDescent="0.2">
      <c r="A11582"/>
      <c r="J11582"/>
      <c r="AA11582"/>
      <c r="AB11582"/>
      <c r="AC11582"/>
      <c r="AD11582"/>
      <c r="AE11582"/>
      <c r="AF11582"/>
      <c r="AG11582"/>
      <c r="AH11582"/>
    </row>
    <row r="11583" spans="1:34" x14ac:dyDescent="0.2">
      <c r="A11583"/>
      <c r="J11583"/>
      <c r="AA11583"/>
      <c r="AB11583"/>
      <c r="AC11583"/>
      <c r="AD11583"/>
      <c r="AE11583"/>
      <c r="AF11583"/>
      <c r="AG11583"/>
      <c r="AH11583"/>
    </row>
    <row r="11584" spans="1:34" x14ac:dyDescent="0.2">
      <c r="A11584"/>
      <c r="J11584"/>
      <c r="AA11584"/>
      <c r="AB11584"/>
      <c r="AC11584"/>
      <c r="AD11584"/>
      <c r="AE11584"/>
      <c r="AF11584"/>
      <c r="AG11584"/>
      <c r="AH11584"/>
    </row>
    <row r="11585" spans="1:34" x14ac:dyDescent="0.2">
      <c r="A11585"/>
      <c r="J11585"/>
      <c r="AA11585"/>
      <c r="AB11585"/>
      <c r="AC11585"/>
      <c r="AD11585"/>
      <c r="AE11585"/>
      <c r="AF11585"/>
      <c r="AG11585"/>
      <c r="AH11585"/>
    </row>
    <row r="11586" spans="1:34" x14ac:dyDescent="0.2">
      <c r="A11586"/>
      <c r="J11586"/>
      <c r="AA11586"/>
      <c r="AB11586"/>
      <c r="AC11586"/>
      <c r="AD11586"/>
      <c r="AE11586"/>
      <c r="AF11586"/>
      <c r="AG11586"/>
      <c r="AH11586"/>
    </row>
    <row r="11587" spans="1:34" x14ac:dyDescent="0.2">
      <c r="A11587"/>
      <c r="J11587"/>
      <c r="AA11587"/>
      <c r="AB11587"/>
      <c r="AC11587"/>
      <c r="AD11587"/>
      <c r="AE11587"/>
      <c r="AF11587"/>
      <c r="AG11587"/>
      <c r="AH11587"/>
    </row>
    <row r="11588" spans="1:34" x14ac:dyDescent="0.2">
      <c r="A11588"/>
      <c r="J11588"/>
      <c r="AA11588"/>
      <c r="AB11588"/>
      <c r="AC11588"/>
      <c r="AD11588"/>
      <c r="AE11588"/>
      <c r="AF11588"/>
      <c r="AG11588"/>
      <c r="AH11588"/>
    </row>
    <row r="11589" spans="1:34" x14ac:dyDescent="0.2">
      <c r="A11589"/>
      <c r="J11589"/>
      <c r="AA11589"/>
      <c r="AB11589"/>
      <c r="AC11589"/>
      <c r="AD11589"/>
      <c r="AE11589"/>
      <c r="AF11589"/>
      <c r="AG11589"/>
      <c r="AH11589"/>
    </row>
    <row r="11590" spans="1:34" x14ac:dyDescent="0.2">
      <c r="A11590"/>
      <c r="J11590"/>
      <c r="AA11590"/>
      <c r="AB11590"/>
      <c r="AC11590"/>
      <c r="AD11590"/>
      <c r="AE11590"/>
      <c r="AF11590"/>
      <c r="AG11590"/>
      <c r="AH11590"/>
    </row>
    <row r="11591" spans="1:34" x14ac:dyDescent="0.2">
      <c r="A11591"/>
      <c r="J11591"/>
      <c r="AA11591"/>
      <c r="AB11591"/>
      <c r="AC11591"/>
      <c r="AD11591"/>
      <c r="AE11591"/>
      <c r="AF11591"/>
      <c r="AG11591"/>
      <c r="AH11591"/>
    </row>
    <row r="11592" spans="1:34" x14ac:dyDescent="0.2">
      <c r="A11592"/>
      <c r="J11592"/>
      <c r="AA11592"/>
      <c r="AB11592"/>
      <c r="AC11592"/>
      <c r="AD11592"/>
      <c r="AE11592"/>
      <c r="AF11592"/>
      <c r="AG11592"/>
      <c r="AH11592"/>
    </row>
    <row r="11593" spans="1:34" x14ac:dyDescent="0.2">
      <c r="A11593"/>
      <c r="J11593"/>
      <c r="AA11593"/>
      <c r="AB11593"/>
      <c r="AC11593"/>
      <c r="AD11593"/>
      <c r="AE11593"/>
      <c r="AF11593"/>
      <c r="AG11593"/>
      <c r="AH11593"/>
    </row>
    <row r="11594" spans="1:34" x14ac:dyDescent="0.2">
      <c r="A11594"/>
      <c r="J11594"/>
      <c r="AA11594"/>
      <c r="AB11594"/>
      <c r="AC11594"/>
      <c r="AD11594"/>
      <c r="AE11594"/>
      <c r="AF11594"/>
      <c r="AG11594"/>
      <c r="AH11594"/>
    </row>
    <row r="11595" spans="1:34" x14ac:dyDescent="0.2">
      <c r="A11595"/>
      <c r="J11595"/>
      <c r="AA11595"/>
      <c r="AB11595"/>
      <c r="AC11595"/>
      <c r="AD11595"/>
      <c r="AE11595"/>
      <c r="AF11595"/>
      <c r="AG11595"/>
      <c r="AH11595"/>
    </row>
    <row r="11596" spans="1:34" x14ac:dyDescent="0.2">
      <c r="A11596"/>
      <c r="J11596"/>
      <c r="AA11596"/>
      <c r="AB11596"/>
      <c r="AC11596"/>
      <c r="AD11596"/>
      <c r="AE11596"/>
      <c r="AF11596"/>
      <c r="AG11596"/>
      <c r="AH11596"/>
    </row>
    <row r="11597" spans="1:34" x14ac:dyDescent="0.2">
      <c r="A11597"/>
      <c r="J11597"/>
      <c r="AA11597"/>
      <c r="AB11597"/>
      <c r="AC11597"/>
      <c r="AD11597"/>
      <c r="AE11597"/>
      <c r="AF11597"/>
      <c r="AG11597"/>
      <c r="AH11597"/>
    </row>
    <row r="11598" spans="1:34" x14ac:dyDescent="0.2">
      <c r="A11598"/>
      <c r="J11598"/>
      <c r="AA11598"/>
      <c r="AB11598"/>
      <c r="AC11598"/>
      <c r="AD11598"/>
      <c r="AE11598"/>
      <c r="AF11598"/>
      <c r="AG11598"/>
      <c r="AH11598"/>
    </row>
    <row r="11599" spans="1:34" x14ac:dyDescent="0.2">
      <c r="A11599"/>
      <c r="J11599"/>
      <c r="AA11599"/>
      <c r="AB11599"/>
      <c r="AC11599"/>
      <c r="AD11599"/>
      <c r="AE11599"/>
      <c r="AF11599"/>
      <c r="AG11599"/>
      <c r="AH11599"/>
    </row>
    <row r="11600" spans="1:34" x14ac:dyDescent="0.2">
      <c r="A11600"/>
      <c r="J11600"/>
      <c r="AA11600"/>
      <c r="AB11600"/>
      <c r="AC11600"/>
      <c r="AD11600"/>
      <c r="AE11600"/>
      <c r="AF11600"/>
      <c r="AG11600"/>
      <c r="AH11600"/>
    </row>
    <row r="11601" spans="1:34" x14ac:dyDescent="0.2">
      <c r="A11601"/>
      <c r="J11601"/>
      <c r="AA11601"/>
      <c r="AB11601"/>
      <c r="AC11601"/>
      <c r="AD11601"/>
      <c r="AE11601"/>
      <c r="AF11601"/>
      <c r="AG11601"/>
      <c r="AH11601"/>
    </row>
    <row r="11602" spans="1:34" x14ac:dyDescent="0.2">
      <c r="A11602"/>
      <c r="J11602"/>
      <c r="AA11602"/>
      <c r="AB11602"/>
      <c r="AC11602"/>
      <c r="AD11602"/>
      <c r="AE11602"/>
      <c r="AF11602"/>
      <c r="AG11602"/>
      <c r="AH11602"/>
    </row>
    <row r="11603" spans="1:34" x14ac:dyDescent="0.2">
      <c r="A11603"/>
      <c r="J11603"/>
      <c r="AA11603"/>
      <c r="AB11603"/>
      <c r="AC11603"/>
      <c r="AD11603"/>
      <c r="AE11603"/>
      <c r="AF11603"/>
      <c r="AG11603"/>
      <c r="AH11603"/>
    </row>
    <row r="11604" spans="1:34" x14ac:dyDescent="0.2">
      <c r="A11604"/>
      <c r="J11604"/>
      <c r="AA11604"/>
      <c r="AB11604"/>
      <c r="AC11604"/>
      <c r="AD11604"/>
      <c r="AE11604"/>
      <c r="AF11604"/>
      <c r="AG11604"/>
      <c r="AH11604"/>
    </row>
    <row r="11605" spans="1:34" x14ac:dyDescent="0.2">
      <c r="A11605"/>
      <c r="J11605"/>
      <c r="AA11605"/>
      <c r="AB11605"/>
      <c r="AC11605"/>
      <c r="AD11605"/>
      <c r="AE11605"/>
      <c r="AF11605"/>
      <c r="AG11605"/>
      <c r="AH11605"/>
    </row>
    <row r="11606" spans="1:34" x14ac:dyDescent="0.2">
      <c r="A11606"/>
      <c r="J11606"/>
      <c r="AA11606"/>
      <c r="AB11606"/>
      <c r="AC11606"/>
      <c r="AD11606"/>
      <c r="AE11606"/>
      <c r="AF11606"/>
      <c r="AG11606"/>
      <c r="AH11606"/>
    </row>
    <row r="11607" spans="1:34" x14ac:dyDescent="0.2">
      <c r="A11607"/>
      <c r="J11607"/>
      <c r="AA11607"/>
      <c r="AB11607"/>
      <c r="AC11607"/>
      <c r="AD11607"/>
      <c r="AE11607"/>
      <c r="AF11607"/>
      <c r="AG11607"/>
      <c r="AH11607"/>
    </row>
    <row r="11608" spans="1:34" x14ac:dyDescent="0.2">
      <c r="A11608"/>
      <c r="J11608"/>
      <c r="AA11608"/>
      <c r="AB11608"/>
      <c r="AC11608"/>
      <c r="AD11608"/>
      <c r="AE11608"/>
      <c r="AF11608"/>
      <c r="AG11608"/>
      <c r="AH11608"/>
    </row>
    <row r="11609" spans="1:34" x14ac:dyDescent="0.2">
      <c r="A11609"/>
      <c r="J11609"/>
      <c r="AA11609"/>
      <c r="AB11609"/>
      <c r="AC11609"/>
      <c r="AD11609"/>
      <c r="AE11609"/>
      <c r="AF11609"/>
      <c r="AG11609"/>
      <c r="AH11609"/>
    </row>
    <row r="11610" spans="1:34" x14ac:dyDescent="0.2">
      <c r="A11610"/>
      <c r="J11610"/>
      <c r="AA11610"/>
      <c r="AB11610"/>
      <c r="AC11610"/>
      <c r="AD11610"/>
      <c r="AE11610"/>
      <c r="AF11610"/>
      <c r="AG11610"/>
      <c r="AH11610"/>
    </row>
    <row r="11611" spans="1:34" x14ac:dyDescent="0.2">
      <c r="A11611"/>
      <c r="J11611"/>
      <c r="AA11611"/>
      <c r="AB11611"/>
      <c r="AC11611"/>
      <c r="AD11611"/>
      <c r="AE11611"/>
      <c r="AF11611"/>
      <c r="AG11611"/>
      <c r="AH11611"/>
    </row>
    <row r="11612" spans="1:34" x14ac:dyDescent="0.2">
      <c r="A11612"/>
      <c r="J11612"/>
      <c r="AA11612"/>
      <c r="AB11612"/>
      <c r="AC11612"/>
      <c r="AD11612"/>
      <c r="AE11612"/>
      <c r="AF11612"/>
      <c r="AG11612"/>
      <c r="AH11612"/>
    </row>
    <row r="11613" spans="1:34" x14ac:dyDescent="0.2">
      <c r="A11613"/>
      <c r="J11613"/>
      <c r="AA11613"/>
      <c r="AB11613"/>
      <c r="AC11613"/>
      <c r="AD11613"/>
      <c r="AE11613"/>
      <c r="AF11613"/>
      <c r="AG11613"/>
      <c r="AH11613"/>
    </row>
    <row r="11614" spans="1:34" x14ac:dyDescent="0.2">
      <c r="A11614"/>
      <c r="J11614"/>
      <c r="AA11614"/>
      <c r="AB11614"/>
      <c r="AC11614"/>
      <c r="AD11614"/>
      <c r="AE11614"/>
      <c r="AF11614"/>
      <c r="AG11614"/>
      <c r="AH11614"/>
    </row>
    <row r="11615" spans="1:34" x14ac:dyDescent="0.2">
      <c r="A11615"/>
      <c r="J11615"/>
      <c r="AA11615"/>
      <c r="AB11615"/>
      <c r="AC11615"/>
      <c r="AD11615"/>
      <c r="AE11615"/>
      <c r="AF11615"/>
      <c r="AG11615"/>
      <c r="AH11615"/>
    </row>
    <row r="11616" spans="1:34" x14ac:dyDescent="0.2">
      <c r="A11616"/>
      <c r="J11616"/>
      <c r="AA11616"/>
      <c r="AB11616"/>
      <c r="AC11616"/>
      <c r="AD11616"/>
      <c r="AE11616"/>
      <c r="AF11616"/>
      <c r="AG11616"/>
      <c r="AH11616"/>
    </row>
    <row r="11617" spans="1:34" x14ac:dyDescent="0.2">
      <c r="A11617"/>
      <c r="J11617"/>
      <c r="AA11617"/>
      <c r="AB11617"/>
      <c r="AC11617"/>
      <c r="AD11617"/>
      <c r="AE11617"/>
      <c r="AF11617"/>
      <c r="AG11617"/>
      <c r="AH11617"/>
    </row>
    <row r="11618" spans="1:34" x14ac:dyDescent="0.2">
      <c r="A11618"/>
      <c r="J11618"/>
      <c r="AA11618"/>
      <c r="AB11618"/>
      <c r="AC11618"/>
      <c r="AD11618"/>
      <c r="AE11618"/>
      <c r="AF11618"/>
      <c r="AG11618"/>
      <c r="AH11618"/>
    </row>
    <row r="11619" spans="1:34" x14ac:dyDescent="0.2">
      <c r="A11619"/>
      <c r="J11619"/>
      <c r="AA11619"/>
      <c r="AB11619"/>
      <c r="AC11619"/>
      <c r="AD11619"/>
      <c r="AE11619"/>
      <c r="AF11619"/>
      <c r="AG11619"/>
      <c r="AH11619"/>
    </row>
    <row r="11620" spans="1:34" x14ac:dyDescent="0.2">
      <c r="A11620"/>
      <c r="J11620"/>
      <c r="AA11620"/>
      <c r="AB11620"/>
      <c r="AC11620"/>
      <c r="AD11620"/>
      <c r="AE11620"/>
      <c r="AF11620"/>
      <c r="AG11620"/>
      <c r="AH11620"/>
    </row>
    <row r="11621" spans="1:34" x14ac:dyDescent="0.2">
      <c r="A11621"/>
      <c r="J11621"/>
      <c r="AA11621"/>
      <c r="AB11621"/>
      <c r="AC11621"/>
      <c r="AD11621"/>
      <c r="AE11621"/>
      <c r="AF11621"/>
      <c r="AG11621"/>
      <c r="AH11621"/>
    </row>
    <row r="11622" spans="1:34" x14ac:dyDescent="0.2">
      <c r="A11622"/>
      <c r="J11622"/>
      <c r="AA11622"/>
      <c r="AB11622"/>
      <c r="AC11622"/>
      <c r="AD11622"/>
      <c r="AE11622"/>
      <c r="AF11622"/>
      <c r="AG11622"/>
      <c r="AH11622"/>
    </row>
    <row r="11623" spans="1:34" x14ac:dyDescent="0.2">
      <c r="A11623"/>
      <c r="J11623"/>
      <c r="AA11623"/>
      <c r="AB11623"/>
      <c r="AC11623"/>
      <c r="AD11623"/>
      <c r="AE11623"/>
      <c r="AF11623"/>
      <c r="AG11623"/>
      <c r="AH11623"/>
    </row>
    <row r="11624" spans="1:34" x14ac:dyDescent="0.2">
      <c r="A11624"/>
      <c r="J11624"/>
      <c r="AA11624"/>
      <c r="AB11624"/>
      <c r="AC11624"/>
      <c r="AD11624"/>
      <c r="AE11624"/>
      <c r="AF11624"/>
      <c r="AG11624"/>
      <c r="AH11624"/>
    </row>
    <row r="11625" spans="1:34" x14ac:dyDescent="0.2">
      <c r="A11625"/>
      <c r="J11625"/>
      <c r="AA11625"/>
      <c r="AB11625"/>
      <c r="AC11625"/>
      <c r="AD11625"/>
      <c r="AE11625"/>
      <c r="AF11625"/>
      <c r="AG11625"/>
      <c r="AH11625"/>
    </row>
    <row r="11626" spans="1:34" x14ac:dyDescent="0.2">
      <c r="A11626"/>
      <c r="J11626"/>
      <c r="AA11626"/>
      <c r="AB11626"/>
      <c r="AC11626"/>
      <c r="AD11626"/>
      <c r="AE11626"/>
      <c r="AF11626"/>
      <c r="AG11626"/>
      <c r="AH11626"/>
    </row>
    <row r="11627" spans="1:34" x14ac:dyDescent="0.2">
      <c r="A11627"/>
      <c r="J11627"/>
      <c r="AA11627"/>
      <c r="AB11627"/>
      <c r="AC11627"/>
      <c r="AD11627"/>
      <c r="AE11627"/>
      <c r="AF11627"/>
      <c r="AG11627"/>
      <c r="AH11627"/>
    </row>
    <row r="11628" spans="1:34" x14ac:dyDescent="0.2">
      <c r="A11628"/>
      <c r="J11628"/>
      <c r="AA11628"/>
      <c r="AB11628"/>
      <c r="AC11628"/>
      <c r="AD11628"/>
      <c r="AE11628"/>
      <c r="AF11628"/>
      <c r="AG11628"/>
      <c r="AH11628"/>
    </row>
    <row r="11629" spans="1:34" x14ac:dyDescent="0.2">
      <c r="A11629"/>
      <c r="J11629"/>
      <c r="AA11629"/>
      <c r="AB11629"/>
      <c r="AC11629"/>
      <c r="AD11629"/>
      <c r="AE11629"/>
      <c r="AF11629"/>
      <c r="AG11629"/>
      <c r="AH11629"/>
    </row>
    <row r="11630" spans="1:34" x14ac:dyDescent="0.2">
      <c r="A11630"/>
      <c r="J11630"/>
      <c r="AA11630"/>
      <c r="AB11630"/>
      <c r="AC11630"/>
      <c r="AD11630"/>
      <c r="AE11630"/>
      <c r="AF11630"/>
      <c r="AG11630"/>
      <c r="AH11630"/>
    </row>
    <row r="11631" spans="1:34" x14ac:dyDescent="0.2">
      <c r="A11631"/>
      <c r="J11631"/>
      <c r="AA11631"/>
      <c r="AB11631"/>
      <c r="AC11631"/>
      <c r="AD11631"/>
      <c r="AE11631"/>
      <c r="AF11631"/>
      <c r="AG11631"/>
      <c r="AH11631"/>
    </row>
    <row r="11632" spans="1:34" x14ac:dyDescent="0.2">
      <c r="A11632"/>
      <c r="J11632"/>
      <c r="AA11632"/>
      <c r="AB11632"/>
      <c r="AC11632"/>
      <c r="AD11632"/>
      <c r="AE11632"/>
      <c r="AF11632"/>
      <c r="AG11632"/>
      <c r="AH11632"/>
    </row>
    <row r="11633" spans="1:34" x14ac:dyDescent="0.2">
      <c r="A11633"/>
      <c r="J11633"/>
      <c r="AA11633"/>
      <c r="AB11633"/>
      <c r="AC11633"/>
      <c r="AD11633"/>
      <c r="AE11633"/>
      <c r="AF11633"/>
      <c r="AG11633"/>
      <c r="AH11633"/>
    </row>
    <row r="11634" spans="1:34" x14ac:dyDescent="0.2">
      <c r="A11634"/>
      <c r="J11634"/>
      <c r="AA11634"/>
      <c r="AB11634"/>
      <c r="AC11634"/>
      <c r="AD11634"/>
      <c r="AE11634"/>
      <c r="AF11634"/>
      <c r="AG11634"/>
      <c r="AH11634"/>
    </row>
    <row r="11635" spans="1:34" x14ac:dyDescent="0.2">
      <c r="A11635"/>
      <c r="J11635"/>
      <c r="AA11635"/>
      <c r="AB11635"/>
      <c r="AC11635"/>
      <c r="AD11635"/>
      <c r="AE11635"/>
      <c r="AF11635"/>
      <c r="AG11635"/>
      <c r="AH11635"/>
    </row>
    <row r="11636" spans="1:34" x14ac:dyDescent="0.2">
      <c r="A11636"/>
      <c r="J11636"/>
      <c r="AA11636"/>
      <c r="AB11636"/>
      <c r="AC11636"/>
      <c r="AD11636"/>
      <c r="AE11636"/>
      <c r="AF11636"/>
      <c r="AG11636"/>
      <c r="AH11636"/>
    </row>
    <row r="11637" spans="1:34" x14ac:dyDescent="0.2">
      <c r="A11637"/>
      <c r="J11637"/>
      <c r="AA11637"/>
      <c r="AB11637"/>
      <c r="AC11637"/>
      <c r="AD11637"/>
      <c r="AE11637"/>
      <c r="AF11637"/>
      <c r="AG11637"/>
      <c r="AH11637"/>
    </row>
    <row r="11638" spans="1:34" x14ac:dyDescent="0.2">
      <c r="A11638"/>
      <c r="J11638"/>
      <c r="AA11638"/>
      <c r="AB11638"/>
      <c r="AC11638"/>
      <c r="AD11638"/>
      <c r="AE11638"/>
      <c r="AF11638"/>
      <c r="AG11638"/>
      <c r="AH11638"/>
    </row>
    <row r="11639" spans="1:34" x14ac:dyDescent="0.2">
      <c r="A11639"/>
      <c r="J11639"/>
      <c r="AA11639"/>
      <c r="AB11639"/>
      <c r="AC11639"/>
      <c r="AD11639"/>
      <c r="AE11639"/>
      <c r="AF11639"/>
      <c r="AG11639"/>
      <c r="AH11639"/>
    </row>
    <row r="11640" spans="1:34" x14ac:dyDescent="0.2">
      <c r="A11640"/>
      <c r="J11640"/>
      <c r="AA11640"/>
      <c r="AB11640"/>
      <c r="AC11640"/>
      <c r="AD11640"/>
      <c r="AE11640"/>
      <c r="AF11640"/>
      <c r="AG11640"/>
      <c r="AH11640"/>
    </row>
    <row r="11641" spans="1:34" x14ac:dyDescent="0.2">
      <c r="A11641"/>
      <c r="J11641"/>
      <c r="AA11641"/>
      <c r="AB11641"/>
      <c r="AC11641"/>
      <c r="AD11641"/>
      <c r="AE11641"/>
      <c r="AF11641"/>
      <c r="AG11641"/>
      <c r="AH11641"/>
    </row>
    <row r="11642" spans="1:34" x14ac:dyDescent="0.2">
      <c r="A11642"/>
      <c r="J11642"/>
      <c r="AA11642"/>
      <c r="AB11642"/>
      <c r="AC11642"/>
      <c r="AD11642"/>
      <c r="AE11642"/>
      <c r="AF11642"/>
      <c r="AG11642"/>
      <c r="AH11642"/>
    </row>
    <row r="11643" spans="1:34" x14ac:dyDescent="0.2">
      <c r="A11643"/>
      <c r="J11643"/>
      <c r="AA11643"/>
      <c r="AB11643"/>
      <c r="AC11643"/>
      <c r="AD11643"/>
      <c r="AE11643"/>
      <c r="AF11643"/>
      <c r="AG11643"/>
      <c r="AH11643"/>
    </row>
    <row r="11644" spans="1:34" x14ac:dyDescent="0.2">
      <c r="A11644"/>
      <c r="J11644"/>
      <c r="AA11644"/>
      <c r="AB11644"/>
      <c r="AC11644"/>
      <c r="AD11644"/>
      <c r="AE11644"/>
      <c r="AF11644"/>
      <c r="AG11644"/>
      <c r="AH11644"/>
    </row>
    <row r="11645" spans="1:34" x14ac:dyDescent="0.2">
      <c r="A11645"/>
      <c r="J11645"/>
      <c r="AA11645"/>
      <c r="AB11645"/>
      <c r="AC11645"/>
      <c r="AD11645"/>
      <c r="AE11645"/>
      <c r="AF11645"/>
      <c r="AG11645"/>
      <c r="AH11645"/>
    </row>
    <row r="11646" spans="1:34" x14ac:dyDescent="0.2">
      <c r="A11646"/>
      <c r="J11646"/>
      <c r="AA11646"/>
      <c r="AB11646"/>
      <c r="AC11646"/>
      <c r="AD11646"/>
      <c r="AE11646"/>
      <c r="AF11646"/>
      <c r="AG11646"/>
      <c r="AH11646"/>
    </row>
    <row r="11647" spans="1:34" x14ac:dyDescent="0.2">
      <c r="A11647"/>
      <c r="J11647"/>
      <c r="AA11647"/>
      <c r="AB11647"/>
      <c r="AC11647"/>
      <c r="AD11647"/>
      <c r="AE11647"/>
      <c r="AF11647"/>
      <c r="AG11647"/>
      <c r="AH11647"/>
    </row>
    <row r="11648" spans="1:34" x14ac:dyDescent="0.2">
      <c r="A11648"/>
      <c r="J11648"/>
      <c r="AA11648"/>
      <c r="AB11648"/>
      <c r="AC11648"/>
      <c r="AD11648"/>
      <c r="AE11648"/>
      <c r="AF11648"/>
      <c r="AG11648"/>
      <c r="AH11648"/>
    </row>
    <row r="11649" spans="1:34" x14ac:dyDescent="0.2">
      <c r="A11649"/>
      <c r="J11649"/>
      <c r="AA11649"/>
      <c r="AB11649"/>
      <c r="AC11649"/>
      <c r="AD11649"/>
      <c r="AE11649"/>
      <c r="AF11649"/>
      <c r="AG11649"/>
      <c r="AH11649"/>
    </row>
    <row r="11650" spans="1:34" x14ac:dyDescent="0.2">
      <c r="A11650"/>
      <c r="J11650"/>
      <c r="AA11650"/>
      <c r="AB11650"/>
      <c r="AC11650"/>
      <c r="AD11650"/>
      <c r="AE11650"/>
      <c r="AF11650"/>
      <c r="AG11650"/>
      <c r="AH11650"/>
    </row>
    <row r="11651" spans="1:34" x14ac:dyDescent="0.2">
      <c r="A11651"/>
      <c r="J11651"/>
      <c r="AA11651"/>
      <c r="AB11651"/>
      <c r="AC11651"/>
      <c r="AD11651"/>
      <c r="AE11651"/>
      <c r="AF11651"/>
      <c r="AG11651"/>
      <c r="AH11651"/>
    </row>
    <row r="11652" spans="1:34" x14ac:dyDescent="0.2">
      <c r="A11652"/>
      <c r="J11652"/>
      <c r="AA11652"/>
      <c r="AB11652"/>
      <c r="AC11652"/>
      <c r="AD11652"/>
      <c r="AE11652"/>
      <c r="AF11652"/>
      <c r="AG11652"/>
      <c r="AH11652"/>
    </row>
    <row r="11653" spans="1:34" x14ac:dyDescent="0.2">
      <c r="A11653"/>
      <c r="J11653"/>
      <c r="AA11653"/>
      <c r="AB11653"/>
      <c r="AC11653"/>
      <c r="AD11653"/>
      <c r="AE11653"/>
      <c r="AF11653"/>
      <c r="AG11653"/>
      <c r="AH11653"/>
    </row>
    <row r="11654" spans="1:34" x14ac:dyDescent="0.2">
      <c r="A11654"/>
      <c r="J11654"/>
      <c r="AA11654"/>
      <c r="AB11654"/>
      <c r="AC11654"/>
      <c r="AD11654"/>
      <c r="AE11654"/>
      <c r="AF11654"/>
      <c r="AG11654"/>
      <c r="AH11654"/>
    </row>
    <row r="11655" spans="1:34" x14ac:dyDescent="0.2">
      <c r="A11655"/>
      <c r="J11655"/>
      <c r="AA11655"/>
      <c r="AB11655"/>
      <c r="AC11655"/>
      <c r="AD11655"/>
      <c r="AE11655"/>
      <c r="AF11655"/>
      <c r="AG11655"/>
      <c r="AH11655"/>
    </row>
    <row r="11656" spans="1:34" x14ac:dyDescent="0.2">
      <c r="A11656"/>
      <c r="J11656"/>
      <c r="AA11656"/>
      <c r="AB11656"/>
      <c r="AC11656"/>
      <c r="AD11656"/>
      <c r="AE11656"/>
      <c r="AF11656"/>
      <c r="AG11656"/>
      <c r="AH11656"/>
    </row>
    <row r="11657" spans="1:34" x14ac:dyDescent="0.2">
      <c r="A11657"/>
      <c r="J11657"/>
      <c r="AA11657"/>
      <c r="AB11657"/>
      <c r="AC11657"/>
      <c r="AD11657"/>
      <c r="AE11657"/>
      <c r="AF11657"/>
      <c r="AG11657"/>
      <c r="AH11657"/>
    </row>
    <row r="11658" spans="1:34" x14ac:dyDescent="0.2">
      <c r="A11658"/>
      <c r="J11658"/>
      <c r="AA11658"/>
      <c r="AB11658"/>
      <c r="AC11658"/>
      <c r="AD11658"/>
      <c r="AE11658"/>
      <c r="AF11658"/>
      <c r="AG11658"/>
      <c r="AH11658"/>
    </row>
    <row r="11659" spans="1:34" x14ac:dyDescent="0.2">
      <c r="A11659"/>
      <c r="J11659"/>
      <c r="AA11659"/>
      <c r="AB11659"/>
      <c r="AC11659"/>
      <c r="AD11659"/>
      <c r="AE11659"/>
      <c r="AF11659"/>
      <c r="AG11659"/>
      <c r="AH11659"/>
    </row>
    <row r="11660" spans="1:34" x14ac:dyDescent="0.2">
      <c r="A11660"/>
      <c r="J11660"/>
      <c r="AA11660"/>
      <c r="AB11660"/>
      <c r="AC11660"/>
      <c r="AD11660"/>
      <c r="AE11660"/>
      <c r="AF11660"/>
      <c r="AG11660"/>
      <c r="AH11660"/>
    </row>
    <row r="11661" spans="1:34" x14ac:dyDescent="0.2">
      <c r="A11661"/>
      <c r="J11661"/>
      <c r="AA11661"/>
      <c r="AB11661"/>
      <c r="AC11661"/>
      <c r="AD11661"/>
      <c r="AE11661"/>
      <c r="AF11661"/>
      <c r="AG11661"/>
      <c r="AH11661"/>
    </row>
    <row r="11662" spans="1:34" x14ac:dyDescent="0.2">
      <c r="A11662"/>
      <c r="J11662"/>
      <c r="AA11662"/>
      <c r="AB11662"/>
      <c r="AC11662"/>
      <c r="AD11662"/>
      <c r="AE11662"/>
      <c r="AF11662"/>
      <c r="AG11662"/>
      <c r="AH11662"/>
    </row>
    <row r="11663" spans="1:34" x14ac:dyDescent="0.2">
      <c r="A11663"/>
      <c r="J11663"/>
      <c r="AA11663"/>
      <c r="AB11663"/>
      <c r="AC11663"/>
      <c r="AD11663"/>
      <c r="AE11663"/>
      <c r="AF11663"/>
      <c r="AG11663"/>
      <c r="AH11663"/>
    </row>
    <row r="11664" spans="1:34" x14ac:dyDescent="0.2">
      <c r="A11664"/>
      <c r="J11664"/>
      <c r="AA11664"/>
      <c r="AB11664"/>
      <c r="AC11664"/>
      <c r="AD11664"/>
      <c r="AE11664"/>
      <c r="AF11664"/>
      <c r="AG11664"/>
      <c r="AH11664"/>
    </row>
    <row r="11665" spans="1:34" x14ac:dyDescent="0.2">
      <c r="A11665"/>
      <c r="J11665"/>
      <c r="AA11665"/>
      <c r="AB11665"/>
      <c r="AC11665"/>
      <c r="AD11665"/>
      <c r="AE11665"/>
      <c r="AF11665"/>
      <c r="AG11665"/>
      <c r="AH11665"/>
    </row>
    <row r="11666" spans="1:34" x14ac:dyDescent="0.2">
      <c r="A11666"/>
      <c r="J11666"/>
      <c r="AA11666"/>
      <c r="AB11666"/>
      <c r="AC11666"/>
      <c r="AD11666"/>
      <c r="AE11666"/>
      <c r="AF11666"/>
      <c r="AG11666"/>
      <c r="AH11666"/>
    </row>
    <row r="11667" spans="1:34" x14ac:dyDescent="0.2">
      <c r="A11667"/>
      <c r="J11667"/>
      <c r="AA11667"/>
      <c r="AB11667"/>
      <c r="AC11667"/>
      <c r="AD11667"/>
      <c r="AE11667"/>
      <c r="AF11667"/>
      <c r="AG11667"/>
      <c r="AH11667"/>
    </row>
    <row r="11668" spans="1:34" x14ac:dyDescent="0.2">
      <c r="A11668"/>
      <c r="J11668"/>
      <c r="AA11668"/>
      <c r="AB11668"/>
      <c r="AC11668"/>
      <c r="AD11668"/>
      <c r="AE11668"/>
      <c r="AF11668"/>
      <c r="AG11668"/>
      <c r="AH11668"/>
    </row>
    <row r="11669" spans="1:34" x14ac:dyDescent="0.2">
      <c r="A11669"/>
      <c r="J11669"/>
      <c r="AA11669"/>
      <c r="AB11669"/>
      <c r="AC11669"/>
      <c r="AD11669"/>
      <c r="AE11669"/>
      <c r="AF11669"/>
      <c r="AG11669"/>
      <c r="AH11669"/>
    </row>
    <row r="11670" spans="1:34" x14ac:dyDescent="0.2">
      <c r="A11670"/>
      <c r="J11670"/>
      <c r="AA11670"/>
      <c r="AB11670"/>
      <c r="AC11670"/>
      <c r="AD11670"/>
      <c r="AE11670"/>
      <c r="AF11670"/>
      <c r="AG11670"/>
      <c r="AH11670"/>
    </row>
    <row r="11671" spans="1:34" x14ac:dyDescent="0.2">
      <c r="A11671"/>
      <c r="J11671"/>
      <c r="AA11671"/>
      <c r="AB11671"/>
      <c r="AC11671"/>
      <c r="AD11671"/>
      <c r="AE11671"/>
      <c r="AF11671"/>
      <c r="AG11671"/>
      <c r="AH11671"/>
    </row>
    <row r="11672" spans="1:34" x14ac:dyDescent="0.2">
      <c r="A11672"/>
      <c r="J11672"/>
      <c r="AA11672"/>
      <c r="AB11672"/>
      <c r="AC11672"/>
      <c r="AD11672"/>
      <c r="AE11672"/>
      <c r="AF11672"/>
      <c r="AG11672"/>
      <c r="AH11672"/>
    </row>
    <row r="11673" spans="1:34" x14ac:dyDescent="0.2">
      <c r="A11673"/>
      <c r="J11673"/>
      <c r="AA11673"/>
      <c r="AB11673"/>
      <c r="AC11673"/>
      <c r="AD11673"/>
      <c r="AE11673"/>
      <c r="AF11673"/>
      <c r="AG11673"/>
      <c r="AH11673"/>
    </row>
    <row r="11674" spans="1:34" x14ac:dyDescent="0.2">
      <c r="A11674"/>
      <c r="J11674"/>
      <c r="AA11674"/>
      <c r="AB11674"/>
      <c r="AC11674"/>
      <c r="AD11674"/>
      <c r="AE11674"/>
      <c r="AF11674"/>
      <c r="AG11674"/>
      <c r="AH11674"/>
    </row>
    <row r="11675" spans="1:34" x14ac:dyDescent="0.2">
      <c r="A11675"/>
      <c r="J11675"/>
      <c r="AA11675"/>
      <c r="AB11675"/>
      <c r="AC11675"/>
      <c r="AD11675"/>
      <c r="AE11675"/>
      <c r="AF11675"/>
      <c r="AG11675"/>
      <c r="AH11675"/>
    </row>
    <row r="11676" spans="1:34" x14ac:dyDescent="0.2">
      <c r="A11676"/>
      <c r="J11676"/>
      <c r="AA11676"/>
      <c r="AB11676"/>
      <c r="AC11676"/>
      <c r="AD11676"/>
      <c r="AE11676"/>
      <c r="AF11676"/>
      <c r="AG11676"/>
      <c r="AH11676"/>
    </row>
    <row r="11677" spans="1:34" x14ac:dyDescent="0.2">
      <c r="A11677"/>
      <c r="J11677"/>
      <c r="AA11677"/>
      <c r="AB11677"/>
      <c r="AC11677"/>
      <c r="AD11677"/>
      <c r="AE11677"/>
      <c r="AF11677"/>
      <c r="AG11677"/>
      <c r="AH11677"/>
    </row>
    <row r="11678" spans="1:34" x14ac:dyDescent="0.2">
      <c r="A11678"/>
      <c r="J11678"/>
      <c r="AA11678"/>
      <c r="AB11678"/>
      <c r="AC11678"/>
      <c r="AD11678"/>
      <c r="AE11678"/>
      <c r="AF11678"/>
      <c r="AG11678"/>
      <c r="AH11678"/>
    </row>
    <row r="11679" spans="1:34" x14ac:dyDescent="0.2">
      <c r="A11679"/>
      <c r="J11679"/>
      <c r="AA11679"/>
      <c r="AB11679"/>
      <c r="AC11679"/>
      <c r="AD11679"/>
      <c r="AE11679"/>
      <c r="AF11679"/>
      <c r="AG11679"/>
      <c r="AH11679"/>
    </row>
    <row r="11680" spans="1:34" x14ac:dyDescent="0.2">
      <c r="A11680"/>
      <c r="J11680"/>
      <c r="AA11680"/>
      <c r="AB11680"/>
      <c r="AC11680"/>
      <c r="AD11680"/>
      <c r="AE11680"/>
      <c r="AF11680"/>
      <c r="AG11680"/>
      <c r="AH11680"/>
    </row>
    <row r="11681" spans="1:34" x14ac:dyDescent="0.2">
      <c r="A11681"/>
      <c r="J11681"/>
      <c r="AA11681"/>
      <c r="AB11681"/>
      <c r="AC11681"/>
      <c r="AD11681"/>
      <c r="AE11681"/>
      <c r="AF11681"/>
      <c r="AG11681"/>
      <c r="AH11681"/>
    </row>
    <row r="11682" spans="1:34" x14ac:dyDescent="0.2">
      <c r="A11682"/>
      <c r="J11682"/>
      <c r="AA11682"/>
      <c r="AB11682"/>
      <c r="AC11682"/>
      <c r="AD11682"/>
      <c r="AE11682"/>
      <c r="AF11682"/>
      <c r="AG11682"/>
      <c r="AH11682"/>
    </row>
    <row r="11683" spans="1:34" x14ac:dyDescent="0.2">
      <c r="A11683"/>
      <c r="J11683"/>
      <c r="AA11683"/>
      <c r="AB11683"/>
      <c r="AC11683"/>
      <c r="AD11683"/>
      <c r="AE11683"/>
      <c r="AF11683"/>
      <c r="AG11683"/>
      <c r="AH11683"/>
    </row>
    <row r="11684" spans="1:34" x14ac:dyDescent="0.2">
      <c r="A11684"/>
      <c r="J11684"/>
      <c r="AA11684"/>
      <c r="AB11684"/>
      <c r="AC11684"/>
      <c r="AD11684"/>
      <c r="AE11684"/>
      <c r="AF11684"/>
      <c r="AG11684"/>
      <c r="AH11684"/>
    </row>
    <row r="11685" spans="1:34" x14ac:dyDescent="0.2">
      <c r="A11685"/>
      <c r="J11685"/>
      <c r="AA11685"/>
      <c r="AB11685"/>
      <c r="AC11685"/>
      <c r="AD11685"/>
      <c r="AE11685"/>
      <c r="AF11685"/>
      <c r="AG11685"/>
      <c r="AH11685"/>
    </row>
    <row r="11686" spans="1:34" x14ac:dyDescent="0.2">
      <c r="A11686"/>
      <c r="J11686"/>
      <c r="AA11686"/>
      <c r="AB11686"/>
      <c r="AC11686"/>
      <c r="AD11686"/>
      <c r="AE11686"/>
      <c r="AF11686"/>
      <c r="AG11686"/>
      <c r="AH11686"/>
    </row>
    <row r="11687" spans="1:34" x14ac:dyDescent="0.2">
      <c r="A11687"/>
      <c r="J11687"/>
      <c r="AA11687"/>
      <c r="AB11687"/>
      <c r="AC11687"/>
      <c r="AD11687"/>
      <c r="AE11687"/>
      <c r="AF11687"/>
      <c r="AG11687"/>
      <c r="AH11687"/>
    </row>
    <row r="11688" spans="1:34" x14ac:dyDescent="0.2">
      <c r="A11688"/>
      <c r="J11688"/>
      <c r="AA11688"/>
      <c r="AB11688"/>
      <c r="AC11688"/>
      <c r="AD11688"/>
      <c r="AE11688"/>
      <c r="AF11688"/>
      <c r="AG11688"/>
      <c r="AH11688"/>
    </row>
    <row r="11689" spans="1:34" x14ac:dyDescent="0.2">
      <c r="A11689"/>
      <c r="J11689"/>
      <c r="AA11689"/>
      <c r="AB11689"/>
      <c r="AC11689"/>
      <c r="AD11689"/>
      <c r="AE11689"/>
      <c r="AF11689"/>
      <c r="AG11689"/>
      <c r="AH11689"/>
    </row>
    <row r="11690" spans="1:34" x14ac:dyDescent="0.2">
      <c r="A11690"/>
      <c r="J11690"/>
      <c r="AA11690"/>
      <c r="AB11690"/>
      <c r="AC11690"/>
      <c r="AD11690"/>
      <c r="AE11690"/>
      <c r="AF11690"/>
      <c r="AG11690"/>
      <c r="AH11690"/>
    </row>
    <row r="11691" spans="1:34" x14ac:dyDescent="0.2">
      <c r="A11691"/>
      <c r="J11691"/>
      <c r="AA11691"/>
      <c r="AB11691"/>
      <c r="AC11691"/>
      <c r="AD11691"/>
      <c r="AE11691"/>
      <c r="AF11691"/>
      <c r="AG11691"/>
      <c r="AH11691"/>
    </row>
    <row r="11692" spans="1:34" x14ac:dyDescent="0.2">
      <c r="A11692"/>
      <c r="J11692"/>
      <c r="AA11692"/>
      <c r="AB11692"/>
      <c r="AC11692"/>
      <c r="AD11692"/>
      <c r="AE11692"/>
      <c r="AF11692"/>
      <c r="AG11692"/>
      <c r="AH11692"/>
    </row>
    <row r="11693" spans="1:34" x14ac:dyDescent="0.2">
      <c r="A11693"/>
      <c r="J11693"/>
      <c r="AA11693"/>
      <c r="AB11693"/>
      <c r="AC11693"/>
      <c r="AD11693"/>
      <c r="AE11693"/>
      <c r="AF11693"/>
      <c r="AG11693"/>
      <c r="AH11693"/>
    </row>
    <row r="11694" spans="1:34" x14ac:dyDescent="0.2">
      <c r="A11694"/>
      <c r="J11694"/>
      <c r="AA11694"/>
      <c r="AB11694"/>
      <c r="AC11694"/>
      <c r="AD11694"/>
      <c r="AE11694"/>
      <c r="AF11694"/>
      <c r="AG11694"/>
      <c r="AH11694"/>
    </row>
    <row r="11695" spans="1:34" x14ac:dyDescent="0.2">
      <c r="A11695"/>
      <c r="J11695"/>
      <c r="AA11695"/>
      <c r="AB11695"/>
      <c r="AC11695"/>
      <c r="AD11695"/>
      <c r="AE11695"/>
      <c r="AF11695"/>
      <c r="AG11695"/>
      <c r="AH11695"/>
    </row>
    <row r="11696" spans="1:34" x14ac:dyDescent="0.2">
      <c r="A11696"/>
      <c r="J11696"/>
      <c r="AA11696"/>
      <c r="AB11696"/>
      <c r="AC11696"/>
      <c r="AD11696"/>
      <c r="AE11696"/>
      <c r="AF11696"/>
      <c r="AG11696"/>
      <c r="AH11696"/>
    </row>
    <row r="11697" spans="1:34" x14ac:dyDescent="0.2">
      <c r="A11697"/>
      <c r="J11697"/>
      <c r="AA11697"/>
      <c r="AB11697"/>
      <c r="AC11697"/>
      <c r="AD11697"/>
      <c r="AE11697"/>
      <c r="AF11697"/>
      <c r="AG11697"/>
      <c r="AH11697"/>
    </row>
    <row r="11698" spans="1:34" x14ac:dyDescent="0.2">
      <c r="A11698"/>
      <c r="J11698"/>
      <c r="AA11698"/>
      <c r="AB11698"/>
      <c r="AC11698"/>
      <c r="AD11698"/>
      <c r="AE11698"/>
      <c r="AF11698"/>
      <c r="AG11698"/>
      <c r="AH11698"/>
    </row>
    <row r="11699" spans="1:34" x14ac:dyDescent="0.2">
      <c r="A11699"/>
      <c r="J11699"/>
      <c r="AA11699"/>
      <c r="AB11699"/>
      <c r="AC11699"/>
      <c r="AD11699"/>
      <c r="AE11699"/>
      <c r="AF11699"/>
      <c r="AG11699"/>
      <c r="AH11699"/>
    </row>
    <row r="11700" spans="1:34" x14ac:dyDescent="0.2">
      <c r="A11700"/>
      <c r="J11700"/>
      <c r="AA11700"/>
      <c r="AB11700"/>
      <c r="AC11700"/>
      <c r="AD11700"/>
      <c r="AE11700"/>
      <c r="AF11700"/>
      <c r="AG11700"/>
      <c r="AH11700"/>
    </row>
    <row r="11701" spans="1:34" x14ac:dyDescent="0.2">
      <c r="A11701"/>
      <c r="J11701"/>
      <c r="AA11701"/>
      <c r="AB11701"/>
      <c r="AC11701"/>
      <c r="AD11701"/>
      <c r="AE11701"/>
      <c r="AF11701"/>
      <c r="AG11701"/>
      <c r="AH11701"/>
    </row>
    <row r="11702" spans="1:34" x14ac:dyDescent="0.2">
      <c r="A11702"/>
      <c r="J11702"/>
      <c r="AA11702"/>
      <c r="AB11702"/>
      <c r="AC11702"/>
      <c r="AD11702"/>
      <c r="AE11702"/>
      <c r="AF11702"/>
      <c r="AG11702"/>
      <c r="AH11702"/>
    </row>
    <row r="11703" spans="1:34" x14ac:dyDescent="0.2">
      <c r="A11703"/>
      <c r="J11703"/>
      <c r="AA11703"/>
      <c r="AB11703"/>
      <c r="AC11703"/>
      <c r="AD11703"/>
      <c r="AE11703"/>
      <c r="AF11703"/>
      <c r="AG11703"/>
      <c r="AH11703"/>
    </row>
    <row r="11704" spans="1:34" x14ac:dyDescent="0.2">
      <c r="A11704"/>
      <c r="J11704"/>
      <c r="AA11704"/>
      <c r="AB11704"/>
      <c r="AC11704"/>
      <c r="AD11704"/>
      <c r="AE11704"/>
      <c r="AF11704"/>
      <c r="AG11704"/>
      <c r="AH11704"/>
    </row>
    <row r="11705" spans="1:34" x14ac:dyDescent="0.2">
      <c r="A11705"/>
      <c r="J11705"/>
      <c r="AA11705"/>
      <c r="AB11705"/>
      <c r="AC11705"/>
      <c r="AD11705"/>
      <c r="AE11705"/>
      <c r="AF11705"/>
      <c r="AG11705"/>
      <c r="AH11705"/>
    </row>
    <row r="11706" spans="1:34" x14ac:dyDescent="0.2">
      <c r="A11706"/>
      <c r="J11706"/>
      <c r="AA11706"/>
      <c r="AB11706"/>
      <c r="AC11706"/>
      <c r="AD11706"/>
      <c r="AE11706"/>
      <c r="AF11706"/>
      <c r="AG11706"/>
      <c r="AH11706"/>
    </row>
    <row r="11707" spans="1:34" x14ac:dyDescent="0.2">
      <c r="A11707"/>
      <c r="J11707"/>
      <c r="AA11707"/>
      <c r="AB11707"/>
      <c r="AC11707"/>
      <c r="AD11707"/>
      <c r="AE11707"/>
      <c r="AF11707"/>
      <c r="AG11707"/>
      <c r="AH11707"/>
    </row>
    <row r="11708" spans="1:34" x14ac:dyDescent="0.2">
      <c r="A11708"/>
      <c r="J11708"/>
      <c r="AA11708"/>
      <c r="AB11708"/>
      <c r="AC11708"/>
      <c r="AD11708"/>
      <c r="AE11708"/>
      <c r="AF11708"/>
      <c r="AG11708"/>
      <c r="AH11708"/>
    </row>
    <row r="11709" spans="1:34" x14ac:dyDescent="0.2">
      <c r="A11709"/>
      <c r="J11709"/>
      <c r="AA11709"/>
      <c r="AB11709"/>
      <c r="AC11709"/>
      <c r="AD11709"/>
      <c r="AE11709"/>
      <c r="AF11709"/>
      <c r="AG11709"/>
      <c r="AH11709"/>
    </row>
    <row r="11710" spans="1:34" x14ac:dyDescent="0.2">
      <c r="A11710"/>
      <c r="J11710"/>
      <c r="AA11710"/>
      <c r="AB11710"/>
      <c r="AC11710"/>
      <c r="AD11710"/>
      <c r="AE11710"/>
      <c r="AF11710"/>
      <c r="AG11710"/>
      <c r="AH11710"/>
    </row>
    <row r="11711" spans="1:34" x14ac:dyDescent="0.2">
      <c r="A11711"/>
      <c r="J11711"/>
      <c r="AA11711"/>
      <c r="AB11711"/>
      <c r="AC11711"/>
      <c r="AD11711"/>
      <c r="AE11711"/>
      <c r="AF11711"/>
      <c r="AG11711"/>
      <c r="AH11711"/>
    </row>
    <row r="11712" spans="1:34" x14ac:dyDescent="0.2">
      <c r="A11712"/>
      <c r="J11712"/>
      <c r="AA11712"/>
      <c r="AB11712"/>
      <c r="AC11712"/>
      <c r="AD11712"/>
      <c r="AE11712"/>
      <c r="AF11712"/>
      <c r="AG11712"/>
      <c r="AH11712"/>
    </row>
    <row r="11713" spans="1:34" x14ac:dyDescent="0.2">
      <c r="A11713"/>
      <c r="J11713"/>
      <c r="AA11713"/>
      <c r="AB11713"/>
      <c r="AC11713"/>
      <c r="AD11713"/>
      <c r="AE11713"/>
      <c r="AF11713"/>
      <c r="AG11713"/>
      <c r="AH11713"/>
    </row>
    <row r="11714" spans="1:34" x14ac:dyDescent="0.2">
      <c r="A11714"/>
      <c r="J11714"/>
      <c r="AA11714"/>
      <c r="AB11714"/>
      <c r="AC11714"/>
      <c r="AD11714"/>
      <c r="AE11714"/>
      <c r="AF11714"/>
      <c r="AG11714"/>
      <c r="AH11714"/>
    </row>
    <row r="11715" spans="1:34" x14ac:dyDescent="0.2">
      <c r="A11715"/>
      <c r="J11715"/>
      <c r="AA11715"/>
      <c r="AB11715"/>
      <c r="AC11715"/>
      <c r="AD11715"/>
      <c r="AE11715"/>
      <c r="AF11715"/>
      <c r="AG11715"/>
      <c r="AH11715"/>
    </row>
    <row r="11716" spans="1:34" x14ac:dyDescent="0.2">
      <c r="A11716"/>
      <c r="J11716"/>
      <c r="AA11716"/>
      <c r="AB11716"/>
      <c r="AC11716"/>
      <c r="AD11716"/>
      <c r="AE11716"/>
      <c r="AF11716"/>
      <c r="AG11716"/>
      <c r="AH11716"/>
    </row>
    <row r="11717" spans="1:34" x14ac:dyDescent="0.2">
      <c r="A11717"/>
      <c r="J11717"/>
      <c r="AA11717"/>
      <c r="AB11717"/>
      <c r="AC11717"/>
      <c r="AD11717"/>
      <c r="AE11717"/>
      <c r="AF11717"/>
      <c r="AG11717"/>
      <c r="AH11717"/>
    </row>
    <row r="11718" spans="1:34" x14ac:dyDescent="0.2">
      <c r="A11718"/>
      <c r="J11718"/>
      <c r="AA11718"/>
      <c r="AB11718"/>
      <c r="AC11718"/>
      <c r="AD11718"/>
      <c r="AE11718"/>
      <c r="AF11718"/>
      <c r="AG11718"/>
      <c r="AH11718"/>
    </row>
    <row r="11719" spans="1:34" x14ac:dyDescent="0.2">
      <c r="A11719"/>
      <c r="J11719"/>
      <c r="AA11719"/>
      <c r="AB11719"/>
      <c r="AC11719"/>
      <c r="AD11719"/>
      <c r="AE11719"/>
      <c r="AF11719"/>
      <c r="AG11719"/>
      <c r="AH11719"/>
    </row>
    <row r="11720" spans="1:34" x14ac:dyDescent="0.2">
      <c r="A11720"/>
      <c r="J11720"/>
      <c r="AA11720"/>
      <c r="AB11720"/>
      <c r="AC11720"/>
      <c r="AD11720"/>
      <c r="AE11720"/>
      <c r="AF11720"/>
      <c r="AG11720"/>
      <c r="AH11720"/>
    </row>
    <row r="11721" spans="1:34" x14ac:dyDescent="0.2">
      <c r="A11721"/>
      <c r="J11721"/>
      <c r="AA11721"/>
      <c r="AB11721"/>
      <c r="AC11721"/>
      <c r="AD11721"/>
      <c r="AE11721"/>
      <c r="AF11721"/>
      <c r="AG11721"/>
      <c r="AH11721"/>
    </row>
    <row r="11722" spans="1:34" x14ac:dyDescent="0.2">
      <c r="A11722"/>
      <c r="J11722"/>
      <c r="AA11722"/>
      <c r="AB11722"/>
      <c r="AC11722"/>
      <c r="AD11722"/>
      <c r="AE11722"/>
      <c r="AF11722"/>
      <c r="AG11722"/>
      <c r="AH11722"/>
    </row>
    <row r="11723" spans="1:34" x14ac:dyDescent="0.2">
      <c r="A11723"/>
      <c r="J11723"/>
      <c r="AA11723"/>
      <c r="AB11723"/>
      <c r="AC11723"/>
      <c r="AD11723"/>
      <c r="AE11723"/>
      <c r="AF11723"/>
      <c r="AG11723"/>
      <c r="AH11723"/>
    </row>
    <row r="11724" spans="1:34" x14ac:dyDescent="0.2">
      <c r="A11724"/>
      <c r="J11724"/>
      <c r="AA11724"/>
      <c r="AB11724"/>
      <c r="AC11724"/>
      <c r="AD11724"/>
      <c r="AE11724"/>
      <c r="AF11724"/>
      <c r="AG11724"/>
      <c r="AH11724"/>
    </row>
    <row r="11725" spans="1:34" x14ac:dyDescent="0.2">
      <c r="A11725"/>
      <c r="J11725"/>
      <c r="AA11725"/>
      <c r="AB11725"/>
      <c r="AC11725"/>
      <c r="AD11725"/>
      <c r="AE11725"/>
      <c r="AF11725"/>
      <c r="AG11725"/>
      <c r="AH11725"/>
    </row>
    <row r="11726" spans="1:34" x14ac:dyDescent="0.2">
      <c r="A11726"/>
      <c r="J11726"/>
      <c r="AA11726"/>
      <c r="AB11726"/>
      <c r="AC11726"/>
      <c r="AD11726"/>
      <c r="AE11726"/>
      <c r="AF11726"/>
      <c r="AG11726"/>
      <c r="AH11726"/>
    </row>
    <row r="11727" spans="1:34" x14ac:dyDescent="0.2">
      <c r="A11727"/>
      <c r="J11727"/>
      <c r="AA11727"/>
      <c r="AB11727"/>
      <c r="AC11727"/>
      <c r="AD11727"/>
      <c r="AE11727"/>
      <c r="AF11727"/>
      <c r="AG11727"/>
      <c r="AH11727"/>
    </row>
    <row r="11728" spans="1:34" x14ac:dyDescent="0.2">
      <c r="A11728"/>
      <c r="J11728"/>
      <c r="AA11728"/>
      <c r="AB11728"/>
      <c r="AC11728"/>
      <c r="AD11728"/>
      <c r="AE11728"/>
      <c r="AF11728"/>
      <c r="AG11728"/>
      <c r="AH11728"/>
    </row>
    <row r="11729" spans="1:34" x14ac:dyDescent="0.2">
      <c r="A11729"/>
      <c r="J11729"/>
      <c r="AA11729"/>
      <c r="AB11729"/>
      <c r="AC11729"/>
      <c r="AD11729"/>
      <c r="AE11729"/>
      <c r="AF11729"/>
      <c r="AG11729"/>
      <c r="AH11729"/>
    </row>
    <row r="11730" spans="1:34" x14ac:dyDescent="0.2">
      <c r="A11730"/>
      <c r="J11730"/>
      <c r="AA11730"/>
      <c r="AB11730"/>
      <c r="AC11730"/>
      <c r="AD11730"/>
      <c r="AE11730"/>
      <c r="AF11730"/>
      <c r="AG11730"/>
      <c r="AH11730"/>
    </row>
    <row r="11731" spans="1:34" x14ac:dyDescent="0.2">
      <c r="A11731"/>
      <c r="J11731"/>
      <c r="AA11731"/>
      <c r="AB11731"/>
      <c r="AC11731"/>
      <c r="AD11731"/>
      <c r="AE11731"/>
      <c r="AF11731"/>
      <c r="AG11731"/>
      <c r="AH11731"/>
    </row>
    <row r="11732" spans="1:34" x14ac:dyDescent="0.2">
      <c r="A11732"/>
      <c r="J11732"/>
      <c r="AA11732"/>
      <c r="AB11732"/>
      <c r="AC11732"/>
      <c r="AD11732"/>
      <c r="AE11732"/>
      <c r="AF11732"/>
      <c r="AG11732"/>
      <c r="AH11732"/>
    </row>
    <row r="11733" spans="1:34" x14ac:dyDescent="0.2">
      <c r="A11733"/>
      <c r="J11733"/>
      <c r="AA11733"/>
      <c r="AB11733"/>
      <c r="AC11733"/>
      <c r="AD11733"/>
      <c r="AE11733"/>
      <c r="AF11733"/>
      <c r="AG11733"/>
      <c r="AH11733"/>
    </row>
    <row r="11734" spans="1:34" x14ac:dyDescent="0.2">
      <c r="A11734"/>
      <c r="J11734"/>
      <c r="AA11734"/>
      <c r="AB11734"/>
      <c r="AC11734"/>
      <c r="AD11734"/>
      <c r="AE11734"/>
      <c r="AF11734"/>
      <c r="AG11734"/>
      <c r="AH11734"/>
    </row>
    <row r="11735" spans="1:34" x14ac:dyDescent="0.2">
      <c r="A11735"/>
      <c r="J11735"/>
      <c r="AA11735"/>
      <c r="AB11735"/>
      <c r="AC11735"/>
      <c r="AD11735"/>
      <c r="AE11735"/>
      <c r="AF11735"/>
      <c r="AG11735"/>
      <c r="AH11735"/>
    </row>
    <row r="11736" spans="1:34" x14ac:dyDescent="0.2">
      <c r="A11736"/>
      <c r="J11736"/>
      <c r="AA11736"/>
      <c r="AB11736"/>
      <c r="AC11736"/>
      <c r="AD11736"/>
      <c r="AE11736"/>
      <c r="AF11736"/>
      <c r="AG11736"/>
      <c r="AH11736"/>
    </row>
    <row r="11737" spans="1:34" x14ac:dyDescent="0.2">
      <c r="A11737"/>
      <c r="J11737"/>
      <c r="AA11737"/>
      <c r="AB11737"/>
      <c r="AC11737"/>
      <c r="AD11737"/>
      <c r="AE11737"/>
      <c r="AF11737"/>
      <c r="AG11737"/>
      <c r="AH11737"/>
    </row>
    <row r="11738" spans="1:34" x14ac:dyDescent="0.2">
      <c r="A11738"/>
      <c r="J11738"/>
      <c r="AA11738"/>
      <c r="AB11738"/>
      <c r="AC11738"/>
      <c r="AD11738"/>
      <c r="AE11738"/>
      <c r="AF11738"/>
      <c r="AG11738"/>
      <c r="AH11738"/>
    </row>
    <row r="11739" spans="1:34" x14ac:dyDescent="0.2">
      <c r="A11739"/>
      <c r="J11739"/>
      <c r="AA11739"/>
      <c r="AB11739"/>
      <c r="AC11739"/>
      <c r="AD11739"/>
      <c r="AE11739"/>
      <c r="AF11739"/>
      <c r="AG11739"/>
      <c r="AH11739"/>
    </row>
    <row r="11740" spans="1:34" x14ac:dyDescent="0.2">
      <c r="A11740"/>
      <c r="J11740"/>
      <c r="AA11740"/>
      <c r="AB11740"/>
      <c r="AC11740"/>
      <c r="AD11740"/>
      <c r="AE11740"/>
      <c r="AF11740"/>
      <c r="AG11740"/>
      <c r="AH11740"/>
    </row>
    <row r="11741" spans="1:34" x14ac:dyDescent="0.2">
      <c r="A11741"/>
      <c r="J11741"/>
      <c r="AA11741"/>
      <c r="AB11741"/>
      <c r="AC11741"/>
      <c r="AD11741"/>
      <c r="AE11741"/>
      <c r="AF11741"/>
      <c r="AG11741"/>
      <c r="AH11741"/>
    </row>
    <row r="11742" spans="1:34" x14ac:dyDescent="0.2">
      <c r="A11742"/>
      <c r="J11742"/>
      <c r="AA11742"/>
      <c r="AB11742"/>
      <c r="AC11742"/>
      <c r="AD11742"/>
      <c r="AE11742"/>
      <c r="AF11742"/>
      <c r="AG11742"/>
      <c r="AH11742"/>
    </row>
    <row r="11743" spans="1:34" x14ac:dyDescent="0.2">
      <c r="A11743"/>
      <c r="J11743"/>
      <c r="AA11743"/>
      <c r="AB11743"/>
      <c r="AC11743"/>
      <c r="AD11743"/>
      <c r="AE11743"/>
      <c r="AF11743"/>
      <c r="AG11743"/>
      <c r="AH11743"/>
    </row>
    <row r="11744" spans="1:34" x14ac:dyDescent="0.2">
      <c r="A11744"/>
      <c r="J11744"/>
      <c r="AA11744"/>
      <c r="AB11744"/>
      <c r="AC11744"/>
      <c r="AD11744"/>
      <c r="AE11744"/>
      <c r="AF11744"/>
      <c r="AG11744"/>
      <c r="AH11744"/>
    </row>
    <row r="11745" spans="1:34" x14ac:dyDescent="0.2">
      <c r="A11745"/>
      <c r="J11745"/>
      <c r="AA11745"/>
      <c r="AB11745"/>
      <c r="AC11745"/>
      <c r="AD11745"/>
      <c r="AE11745"/>
      <c r="AF11745"/>
      <c r="AG11745"/>
      <c r="AH11745"/>
    </row>
    <row r="11746" spans="1:34" x14ac:dyDescent="0.2">
      <c r="A11746"/>
      <c r="J11746"/>
      <c r="AA11746"/>
      <c r="AB11746"/>
      <c r="AC11746"/>
      <c r="AD11746"/>
      <c r="AE11746"/>
      <c r="AF11746"/>
      <c r="AG11746"/>
      <c r="AH11746"/>
    </row>
    <row r="11747" spans="1:34" x14ac:dyDescent="0.2">
      <c r="A11747"/>
      <c r="J11747"/>
      <c r="AA11747"/>
      <c r="AB11747"/>
      <c r="AC11747"/>
      <c r="AD11747"/>
      <c r="AE11747"/>
      <c r="AF11747"/>
      <c r="AG11747"/>
      <c r="AH11747"/>
    </row>
    <row r="11748" spans="1:34" x14ac:dyDescent="0.2">
      <c r="A11748"/>
      <c r="J11748"/>
      <c r="AA11748"/>
      <c r="AB11748"/>
      <c r="AC11748"/>
      <c r="AD11748"/>
      <c r="AE11748"/>
      <c r="AF11748"/>
      <c r="AG11748"/>
      <c r="AH11748"/>
    </row>
    <row r="11749" spans="1:34" x14ac:dyDescent="0.2">
      <c r="A11749"/>
      <c r="J11749"/>
      <c r="AA11749"/>
      <c r="AB11749"/>
      <c r="AC11749"/>
      <c r="AD11749"/>
      <c r="AE11749"/>
      <c r="AF11749"/>
      <c r="AG11749"/>
      <c r="AH11749"/>
    </row>
    <row r="11750" spans="1:34" x14ac:dyDescent="0.2">
      <c r="A11750"/>
      <c r="J11750"/>
      <c r="AA11750"/>
      <c r="AB11750"/>
      <c r="AC11750"/>
      <c r="AD11750"/>
      <c r="AE11750"/>
      <c r="AF11750"/>
      <c r="AG11750"/>
      <c r="AH11750"/>
    </row>
    <row r="11751" spans="1:34" x14ac:dyDescent="0.2">
      <c r="A11751"/>
      <c r="J11751"/>
      <c r="AA11751"/>
      <c r="AB11751"/>
      <c r="AC11751"/>
      <c r="AD11751"/>
      <c r="AE11751"/>
      <c r="AF11751"/>
      <c r="AG11751"/>
      <c r="AH11751"/>
    </row>
    <row r="11752" spans="1:34" x14ac:dyDescent="0.2">
      <c r="A11752"/>
      <c r="J11752"/>
      <c r="AA11752"/>
      <c r="AB11752"/>
      <c r="AC11752"/>
      <c r="AD11752"/>
      <c r="AE11752"/>
      <c r="AF11752"/>
      <c r="AG11752"/>
      <c r="AH11752"/>
    </row>
    <row r="11753" spans="1:34" x14ac:dyDescent="0.2">
      <c r="A11753"/>
      <c r="J11753"/>
      <c r="AA11753"/>
      <c r="AB11753"/>
      <c r="AC11753"/>
      <c r="AD11753"/>
      <c r="AE11753"/>
      <c r="AF11753"/>
      <c r="AG11753"/>
      <c r="AH11753"/>
    </row>
    <row r="11754" spans="1:34" x14ac:dyDescent="0.2">
      <c r="A11754"/>
      <c r="J11754"/>
      <c r="AA11754"/>
      <c r="AB11754"/>
      <c r="AC11754"/>
      <c r="AD11754"/>
      <c r="AE11754"/>
      <c r="AF11754"/>
      <c r="AG11754"/>
      <c r="AH11754"/>
    </row>
    <row r="11755" spans="1:34" x14ac:dyDescent="0.2">
      <c r="A11755"/>
      <c r="J11755"/>
      <c r="AA11755"/>
      <c r="AB11755"/>
      <c r="AC11755"/>
      <c r="AD11755"/>
      <c r="AE11755"/>
      <c r="AF11755"/>
      <c r="AG11755"/>
      <c r="AH11755"/>
    </row>
    <row r="11756" spans="1:34" x14ac:dyDescent="0.2">
      <c r="A11756"/>
      <c r="J11756"/>
      <c r="AA11756"/>
      <c r="AB11756"/>
      <c r="AC11756"/>
      <c r="AD11756"/>
      <c r="AE11756"/>
      <c r="AF11756"/>
      <c r="AG11756"/>
      <c r="AH11756"/>
    </row>
    <row r="11757" spans="1:34" x14ac:dyDescent="0.2">
      <c r="A11757"/>
      <c r="J11757"/>
      <c r="AA11757"/>
      <c r="AB11757"/>
      <c r="AC11757"/>
      <c r="AD11757"/>
      <c r="AE11757"/>
      <c r="AF11757"/>
      <c r="AG11757"/>
      <c r="AH11757"/>
    </row>
    <row r="11758" spans="1:34" x14ac:dyDescent="0.2">
      <c r="A11758"/>
      <c r="J11758"/>
      <c r="AA11758"/>
      <c r="AB11758"/>
      <c r="AC11758"/>
      <c r="AD11758"/>
      <c r="AE11758"/>
      <c r="AF11758"/>
      <c r="AG11758"/>
      <c r="AH11758"/>
    </row>
    <row r="11759" spans="1:34" x14ac:dyDescent="0.2">
      <c r="A11759"/>
      <c r="J11759"/>
      <c r="AA11759"/>
      <c r="AB11759"/>
      <c r="AC11759"/>
      <c r="AD11759"/>
      <c r="AE11759"/>
      <c r="AF11759"/>
      <c r="AG11759"/>
      <c r="AH11759"/>
    </row>
    <row r="11760" spans="1:34" x14ac:dyDescent="0.2">
      <c r="A11760"/>
      <c r="J11760"/>
      <c r="AA11760"/>
      <c r="AB11760"/>
      <c r="AC11760"/>
      <c r="AD11760"/>
      <c r="AE11760"/>
      <c r="AF11760"/>
      <c r="AG11760"/>
      <c r="AH11760"/>
    </row>
    <row r="11761" spans="1:34" x14ac:dyDescent="0.2">
      <c r="A11761"/>
      <c r="J11761"/>
      <c r="AA11761"/>
      <c r="AB11761"/>
      <c r="AC11761"/>
      <c r="AD11761"/>
      <c r="AE11761"/>
      <c r="AF11761"/>
      <c r="AG11761"/>
      <c r="AH11761"/>
    </row>
    <row r="11762" spans="1:34" x14ac:dyDescent="0.2">
      <c r="A11762"/>
      <c r="J11762"/>
      <c r="AA11762"/>
      <c r="AB11762"/>
      <c r="AC11762"/>
      <c r="AD11762"/>
      <c r="AE11762"/>
      <c r="AF11762"/>
      <c r="AG11762"/>
      <c r="AH11762"/>
    </row>
    <row r="11763" spans="1:34" x14ac:dyDescent="0.2">
      <c r="A11763"/>
      <c r="J11763"/>
      <c r="AA11763"/>
      <c r="AB11763"/>
      <c r="AC11763"/>
      <c r="AD11763"/>
      <c r="AE11763"/>
      <c r="AF11763"/>
      <c r="AG11763"/>
      <c r="AH11763"/>
    </row>
    <row r="11764" spans="1:34" x14ac:dyDescent="0.2">
      <c r="A11764"/>
      <c r="J11764"/>
      <c r="AA11764"/>
      <c r="AB11764"/>
      <c r="AC11764"/>
      <c r="AD11764"/>
      <c r="AE11764"/>
      <c r="AF11764"/>
      <c r="AG11764"/>
      <c r="AH11764"/>
    </row>
    <row r="11765" spans="1:34" x14ac:dyDescent="0.2">
      <c r="A11765"/>
      <c r="J11765"/>
      <c r="AA11765"/>
      <c r="AB11765"/>
      <c r="AC11765"/>
      <c r="AD11765"/>
      <c r="AE11765"/>
      <c r="AF11765"/>
      <c r="AG11765"/>
      <c r="AH11765"/>
    </row>
    <row r="11766" spans="1:34" x14ac:dyDescent="0.2">
      <c r="A11766"/>
      <c r="J11766"/>
      <c r="AA11766"/>
      <c r="AB11766"/>
      <c r="AC11766"/>
      <c r="AD11766"/>
      <c r="AE11766"/>
      <c r="AF11766"/>
      <c r="AG11766"/>
      <c r="AH11766"/>
    </row>
    <row r="11767" spans="1:34" x14ac:dyDescent="0.2">
      <c r="A11767"/>
      <c r="J11767"/>
      <c r="AA11767"/>
      <c r="AB11767"/>
      <c r="AC11767"/>
      <c r="AD11767"/>
      <c r="AE11767"/>
      <c r="AF11767"/>
      <c r="AG11767"/>
      <c r="AH11767"/>
    </row>
    <row r="11768" spans="1:34" x14ac:dyDescent="0.2">
      <c r="A11768"/>
      <c r="J11768"/>
      <c r="AA11768"/>
      <c r="AB11768"/>
      <c r="AC11768"/>
      <c r="AD11768"/>
      <c r="AE11768"/>
      <c r="AF11768"/>
      <c r="AG11768"/>
      <c r="AH11768"/>
    </row>
    <row r="11769" spans="1:34" x14ac:dyDescent="0.2">
      <c r="A11769"/>
      <c r="J11769"/>
      <c r="AA11769"/>
      <c r="AB11769"/>
      <c r="AC11769"/>
      <c r="AD11769"/>
      <c r="AE11769"/>
      <c r="AF11769"/>
      <c r="AG11769"/>
      <c r="AH11769"/>
    </row>
    <row r="11770" spans="1:34" x14ac:dyDescent="0.2">
      <c r="A11770"/>
      <c r="J11770"/>
      <c r="AA11770"/>
      <c r="AB11770"/>
      <c r="AC11770"/>
      <c r="AD11770"/>
      <c r="AE11770"/>
      <c r="AF11770"/>
      <c r="AG11770"/>
      <c r="AH11770"/>
    </row>
    <row r="11771" spans="1:34" x14ac:dyDescent="0.2">
      <c r="A11771"/>
      <c r="J11771"/>
      <c r="AA11771"/>
      <c r="AB11771"/>
      <c r="AC11771"/>
      <c r="AD11771"/>
      <c r="AE11771"/>
      <c r="AF11771"/>
      <c r="AG11771"/>
      <c r="AH11771"/>
    </row>
    <row r="11772" spans="1:34" x14ac:dyDescent="0.2">
      <c r="A11772"/>
      <c r="J11772"/>
      <c r="AA11772"/>
      <c r="AB11772"/>
      <c r="AC11772"/>
      <c r="AD11772"/>
      <c r="AE11772"/>
      <c r="AF11772"/>
      <c r="AG11772"/>
      <c r="AH11772"/>
    </row>
    <row r="11773" spans="1:34" x14ac:dyDescent="0.2">
      <c r="A11773"/>
      <c r="J11773"/>
      <c r="AA11773"/>
      <c r="AB11773"/>
      <c r="AC11773"/>
      <c r="AD11773"/>
      <c r="AE11773"/>
      <c r="AF11773"/>
      <c r="AG11773"/>
      <c r="AH11773"/>
    </row>
    <row r="11774" spans="1:34" x14ac:dyDescent="0.2">
      <c r="A11774"/>
      <c r="J11774"/>
      <c r="AA11774"/>
      <c r="AB11774"/>
      <c r="AC11774"/>
      <c r="AD11774"/>
      <c r="AE11774"/>
      <c r="AF11774"/>
      <c r="AG11774"/>
      <c r="AH11774"/>
    </row>
    <row r="11775" spans="1:34" x14ac:dyDescent="0.2">
      <c r="A11775"/>
      <c r="J11775"/>
      <c r="AA11775"/>
      <c r="AB11775"/>
      <c r="AC11775"/>
      <c r="AD11775"/>
      <c r="AE11775"/>
      <c r="AF11775"/>
      <c r="AG11775"/>
      <c r="AH11775"/>
    </row>
    <row r="11776" spans="1:34" x14ac:dyDescent="0.2">
      <c r="A11776"/>
      <c r="J11776"/>
      <c r="AA11776"/>
      <c r="AB11776"/>
      <c r="AC11776"/>
      <c r="AD11776"/>
      <c r="AE11776"/>
      <c r="AF11776"/>
      <c r="AG11776"/>
      <c r="AH11776"/>
    </row>
    <row r="11777" spans="1:34" x14ac:dyDescent="0.2">
      <c r="A11777"/>
      <c r="J11777"/>
      <c r="AA11777"/>
      <c r="AB11777"/>
      <c r="AC11777"/>
      <c r="AD11777"/>
      <c r="AE11777"/>
      <c r="AF11777"/>
      <c r="AG11777"/>
      <c r="AH11777"/>
    </row>
    <row r="11778" spans="1:34" x14ac:dyDescent="0.2">
      <c r="A11778"/>
      <c r="J11778"/>
      <c r="AA11778"/>
      <c r="AB11778"/>
      <c r="AC11778"/>
      <c r="AD11778"/>
      <c r="AE11778"/>
      <c r="AF11778"/>
      <c r="AG11778"/>
      <c r="AH11778"/>
    </row>
    <row r="11779" spans="1:34" x14ac:dyDescent="0.2">
      <c r="A11779"/>
      <c r="J11779"/>
      <c r="AA11779"/>
      <c r="AB11779"/>
      <c r="AC11779"/>
      <c r="AD11779"/>
      <c r="AE11779"/>
      <c r="AF11779"/>
      <c r="AG11779"/>
      <c r="AH11779"/>
    </row>
    <row r="11780" spans="1:34" x14ac:dyDescent="0.2">
      <c r="A11780"/>
      <c r="J11780"/>
      <c r="AA11780"/>
      <c r="AB11780"/>
      <c r="AC11780"/>
      <c r="AD11780"/>
      <c r="AE11780"/>
      <c r="AF11780"/>
      <c r="AG11780"/>
      <c r="AH11780"/>
    </row>
    <row r="11781" spans="1:34" x14ac:dyDescent="0.2">
      <c r="A11781"/>
      <c r="J11781"/>
      <c r="AA11781"/>
      <c r="AB11781"/>
      <c r="AC11781"/>
      <c r="AD11781"/>
      <c r="AE11781"/>
      <c r="AF11781"/>
      <c r="AG11781"/>
      <c r="AH11781"/>
    </row>
    <row r="11782" spans="1:34" x14ac:dyDescent="0.2">
      <c r="A11782"/>
      <c r="J11782"/>
      <c r="AA11782"/>
      <c r="AB11782"/>
      <c r="AC11782"/>
      <c r="AD11782"/>
      <c r="AE11782"/>
      <c r="AF11782"/>
      <c r="AG11782"/>
      <c r="AH11782"/>
    </row>
    <row r="11783" spans="1:34" x14ac:dyDescent="0.2">
      <c r="A11783"/>
      <c r="J11783"/>
      <c r="AA11783"/>
      <c r="AB11783"/>
      <c r="AC11783"/>
      <c r="AD11783"/>
      <c r="AE11783"/>
      <c r="AF11783"/>
      <c r="AG11783"/>
      <c r="AH11783"/>
    </row>
    <row r="11784" spans="1:34" x14ac:dyDescent="0.2">
      <c r="A11784"/>
      <c r="J11784"/>
      <c r="AA11784"/>
      <c r="AB11784"/>
      <c r="AC11784"/>
      <c r="AD11784"/>
      <c r="AE11784"/>
      <c r="AF11784"/>
      <c r="AG11784"/>
      <c r="AH11784"/>
    </row>
    <row r="11785" spans="1:34" x14ac:dyDescent="0.2">
      <c r="A11785"/>
      <c r="J11785"/>
      <c r="AA11785"/>
      <c r="AB11785"/>
      <c r="AC11785"/>
      <c r="AD11785"/>
      <c r="AE11785"/>
      <c r="AF11785"/>
      <c r="AG11785"/>
      <c r="AH11785"/>
    </row>
    <row r="11786" spans="1:34" x14ac:dyDescent="0.2">
      <c r="A11786"/>
      <c r="J11786"/>
      <c r="AA11786"/>
      <c r="AB11786"/>
      <c r="AC11786"/>
      <c r="AD11786"/>
      <c r="AE11786"/>
      <c r="AF11786"/>
      <c r="AG11786"/>
      <c r="AH11786"/>
    </row>
    <row r="11787" spans="1:34" x14ac:dyDescent="0.2">
      <c r="A11787"/>
      <c r="J11787"/>
      <c r="AA11787"/>
      <c r="AB11787"/>
      <c r="AC11787"/>
      <c r="AD11787"/>
      <c r="AE11787"/>
      <c r="AF11787"/>
      <c r="AG11787"/>
      <c r="AH11787"/>
    </row>
    <row r="11788" spans="1:34" x14ac:dyDescent="0.2">
      <c r="A11788"/>
      <c r="J11788"/>
      <c r="AA11788"/>
      <c r="AB11788"/>
      <c r="AC11788"/>
      <c r="AD11788"/>
      <c r="AE11788"/>
      <c r="AF11788"/>
      <c r="AG11788"/>
      <c r="AH11788"/>
    </row>
    <row r="11789" spans="1:34" x14ac:dyDescent="0.2">
      <c r="A11789"/>
      <c r="J11789"/>
      <c r="AA11789"/>
      <c r="AB11789"/>
      <c r="AC11789"/>
      <c r="AD11789"/>
      <c r="AE11789"/>
      <c r="AF11789"/>
      <c r="AG11789"/>
      <c r="AH11789"/>
    </row>
    <row r="11790" spans="1:34" x14ac:dyDescent="0.2">
      <c r="A11790"/>
      <c r="J11790"/>
      <c r="AA11790"/>
      <c r="AB11790"/>
      <c r="AC11790"/>
      <c r="AD11790"/>
      <c r="AE11790"/>
      <c r="AF11790"/>
      <c r="AG11790"/>
      <c r="AH11790"/>
    </row>
    <row r="11791" spans="1:34" x14ac:dyDescent="0.2">
      <c r="A11791"/>
      <c r="J11791"/>
      <c r="AA11791"/>
      <c r="AB11791"/>
      <c r="AC11791"/>
      <c r="AD11791"/>
      <c r="AE11791"/>
      <c r="AF11791"/>
      <c r="AG11791"/>
      <c r="AH11791"/>
    </row>
    <row r="11792" spans="1:34" x14ac:dyDescent="0.2">
      <c r="A11792"/>
      <c r="J11792"/>
      <c r="AA11792"/>
      <c r="AB11792"/>
      <c r="AC11792"/>
      <c r="AD11792"/>
      <c r="AE11792"/>
      <c r="AF11792"/>
      <c r="AG11792"/>
      <c r="AH11792"/>
    </row>
    <row r="11793" spans="1:34" x14ac:dyDescent="0.2">
      <c r="A11793"/>
      <c r="J11793"/>
      <c r="AA11793"/>
      <c r="AB11793"/>
      <c r="AC11793"/>
      <c r="AD11793"/>
      <c r="AE11793"/>
      <c r="AF11793"/>
      <c r="AG11793"/>
      <c r="AH11793"/>
    </row>
    <row r="11794" spans="1:34" x14ac:dyDescent="0.2">
      <c r="A11794"/>
      <c r="J11794"/>
      <c r="AA11794"/>
      <c r="AB11794"/>
      <c r="AC11794"/>
      <c r="AD11794"/>
      <c r="AE11794"/>
      <c r="AF11794"/>
      <c r="AG11794"/>
      <c r="AH11794"/>
    </row>
    <row r="11795" spans="1:34" x14ac:dyDescent="0.2">
      <c r="A11795"/>
      <c r="J11795"/>
      <c r="AA11795"/>
      <c r="AB11795"/>
      <c r="AC11795"/>
      <c r="AD11795"/>
      <c r="AE11795"/>
      <c r="AF11795"/>
      <c r="AG11795"/>
      <c r="AH11795"/>
    </row>
    <row r="11796" spans="1:34" x14ac:dyDescent="0.2">
      <c r="A11796"/>
      <c r="J11796"/>
      <c r="AA11796"/>
      <c r="AB11796"/>
      <c r="AC11796"/>
      <c r="AD11796"/>
      <c r="AE11796"/>
      <c r="AF11796"/>
      <c r="AG11796"/>
      <c r="AH11796"/>
    </row>
    <row r="11797" spans="1:34" x14ac:dyDescent="0.2">
      <c r="A11797"/>
      <c r="J11797"/>
      <c r="AA11797"/>
      <c r="AB11797"/>
      <c r="AC11797"/>
      <c r="AD11797"/>
      <c r="AE11797"/>
      <c r="AF11797"/>
      <c r="AG11797"/>
      <c r="AH11797"/>
    </row>
    <row r="11798" spans="1:34" x14ac:dyDescent="0.2">
      <c r="A11798"/>
      <c r="J11798"/>
      <c r="AA11798"/>
      <c r="AB11798"/>
      <c r="AC11798"/>
      <c r="AD11798"/>
      <c r="AE11798"/>
      <c r="AF11798"/>
      <c r="AG11798"/>
      <c r="AH11798"/>
    </row>
    <row r="11799" spans="1:34" x14ac:dyDescent="0.2">
      <c r="A11799"/>
      <c r="J11799"/>
      <c r="AA11799"/>
      <c r="AB11799"/>
      <c r="AC11799"/>
      <c r="AD11799"/>
      <c r="AE11799"/>
      <c r="AF11799"/>
      <c r="AG11799"/>
      <c r="AH11799"/>
    </row>
    <row r="11800" spans="1:34" x14ac:dyDescent="0.2">
      <c r="A11800"/>
      <c r="J11800"/>
      <c r="AA11800"/>
      <c r="AB11800"/>
      <c r="AC11800"/>
      <c r="AD11800"/>
      <c r="AE11800"/>
      <c r="AF11800"/>
      <c r="AG11800"/>
      <c r="AH11800"/>
    </row>
    <row r="11801" spans="1:34" x14ac:dyDescent="0.2">
      <c r="A11801"/>
      <c r="J11801"/>
      <c r="AA11801"/>
      <c r="AB11801"/>
      <c r="AC11801"/>
      <c r="AD11801"/>
      <c r="AE11801"/>
      <c r="AF11801"/>
      <c r="AG11801"/>
      <c r="AH11801"/>
    </row>
    <row r="11802" spans="1:34" x14ac:dyDescent="0.2">
      <c r="A11802"/>
      <c r="J11802"/>
      <c r="AA11802"/>
      <c r="AB11802"/>
      <c r="AC11802"/>
      <c r="AD11802"/>
      <c r="AE11802"/>
      <c r="AF11802"/>
      <c r="AG11802"/>
      <c r="AH11802"/>
    </row>
    <row r="11803" spans="1:34" x14ac:dyDescent="0.2">
      <c r="A11803"/>
      <c r="J11803"/>
      <c r="AA11803"/>
      <c r="AB11803"/>
      <c r="AC11803"/>
      <c r="AD11803"/>
      <c r="AE11803"/>
      <c r="AF11803"/>
      <c r="AG11803"/>
      <c r="AH11803"/>
    </row>
    <row r="11804" spans="1:34" x14ac:dyDescent="0.2">
      <c r="A11804"/>
      <c r="J11804"/>
      <c r="AA11804"/>
      <c r="AB11804"/>
      <c r="AC11804"/>
      <c r="AD11804"/>
      <c r="AE11804"/>
      <c r="AF11804"/>
      <c r="AG11804"/>
      <c r="AH11804"/>
    </row>
    <row r="11805" spans="1:34" x14ac:dyDescent="0.2">
      <c r="A11805"/>
      <c r="J11805"/>
      <c r="AA11805"/>
      <c r="AB11805"/>
      <c r="AC11805"/>
      <c r="AD11805"/>
      <c r="AE11805"/>
      <c r="AF11805"/>
      <c r="AG11805"/>
      <c r="AH11805"/>
    </row>
    <row r="11806" spans="1:34" x14ac:dyDescent="0.2">
      <c r="A11806"/>
      <c r="J11806"/>
      <c r="AA11806"/>
      <c r="AB11806"/>
      <c r="AC11806"/>
      <c r="AD11806"/>
      <c r="AE11806"/>
      <c r="AF11806"/>
      <c r="AG11806"/>
      <c r="AH11806"/>
    </row>
    <row r="11807" spans="1:34" x14ac:dyDescent="0.2">
      <c r="A11807"/>
      <c r="J11807"/>
      <c r="AA11807"/>
      <c r="AB11807"/>
      <c r="AC11807"/>
      <c r="AD11807"/>
      <c r="AE11807"/>
      <c r="AF11807"/>
      <c r="AG11807"/>
      <c r="AH11807"/>
    </row>
    <row r="11808" spans="1:34" x14ac:dyDescent="0.2">
      <c r="A11808"/>
      <c r="J11808"/>
      <c r="AA11808"/>
      <c r="AB11808"/>
      <c r="AC11808"/>
      <c r="AD11808"/>
      <c r="AE11808"/>
      <c r="AF11808"/>
      <c r="AG11808"/>
      <c r="AH11808"/>
    </row>
    <row r="11809" spans="1:34" x14ac:dyDescent="0.2">
      <c r="A11809"/>
      <c r="J11809"/>
      <c r="AA11809"/>
      <c r="AB11809"/>
      <c r="AC11809"/>
      <c r="AD11809"/>
      <c r="AE11809"/>
      <c r="AF11809"/>
      <c r="AG11809"/>
      <c r="AH11809"/>
    </row>
    <row r="11810" spans="1:34" x14ac:dyDescent="0.2">
      <c r="A11810"/>
      <c r="J11810"/>
      <c r="AA11810"/>
      <c r="AB11810"/>
      <c r="AC11810"/>
      <c r="AD11810"/>
      <c r="AE11810"/>
      <c r="AF11810"/>
      <c r="AG11810"/>
      <c r="AH11810"/>
    </row>
    <row r="11811" spans="1:34" x14ac:dyDescent="0.2">
      <c r="A11811"/>
      <c r="J11811"/>
      <c r="AA11811"/>
      <c r="AB11811"/>
      <c r="AC11811"/>
      <c r="AD11811"/>
      <c r="AE11811"/>
      <c r="AF11811"/>
      <c r="AG11811"/>
      <c r="AH11811"/>
    </row>
    <row r="11812" spans="1:34" x14ac:dyDescent="0.2">
      <c r="A11812"/>
      <c r="J11812"/>
      <c r="AA11812"/>
      <c r="AB11812"/>
      <c r="AC11812"/>
      <c r="AD11812"/>
      <c r="AE11812"/>
      <c r="AF11812"/>
      <c r="AG11812"/>
      <c r="AH11812"/>
    </row>
    <row r="11813" spans="1:34" x14ac:dyDescent="0.2">
      <c r="A11813"/>
      <c r="J11813"/>
      <c r="AA11813"/>
      <c r="AB11813"/>
      <c r="AC11813"/>
      <c r="AD11813"/>
      <c r="AE11813"/>
      <c r="AF11813"/>
      <c r="AG11813"/>
      <c r="AH11813"/>
    </row>
    <row r="11814" spans="1:34" x14ac:dyDescent="0.2">
      <c r="A11814"/>
      <c r="J11814"/>
      <c r="AA11814"/>
      <c r="AB11814"/>
      <c r="AC11814"/>
      <c r="AD11814"/>
      <c r="AE11814"/>
      <c r="AF11814"/>
      <c r="AG11814"/>
      <c r="AH11814"/>
    </row>
    <row r="11815" spans="1:34" x14ac:dyDescent="0.2">
      <c r="A11815"/>
      <c r="J11815"/>
      <c r="AA11815"/>
      <c r="AB11815"/>
      <c r="AC11815"/>
      <c r="AD11815"/>
      <c r="AE11815"/>
      <c r="AF11815"/>
      <c r="AG11815"/>
      <c r="AH11815"/>
    </row>
    <row r="11816" spans="1:34" x14ac:dyDescent="0.2">
      <c r="A11816"/>
      <c r="J11816"/>
      <c r="AA11816"/>
      <c r="AB11816"/>
      <c r="AC11816"/>
      <c r="AD11816"/>
      <c r="AE11816"/>
      <c r="AF11816"/>
      <c r="AG11816"/>
      <c r="AH11816"/>
    </row>
    <row r="11817" spans="1:34" x14ac:dyDescent="0.2">
      <c r="A11817"/>
      <c r="J11817"/>
      <c r="AA11817"/>
      <c r="AB11817"/>
      <c r="AC11817"/>
      <c r="AD11817"/>
      <c r="AE11817"/>
      <c r="AF11817"/>
      <c r="AG11817"/>
      <c r="AH11817"/>
    </row>
    <row r="11818" spans="1:34" x14ac:dyDescent="0.2">
      <c r="A11818"/>
      <c r="J11818"/>
      <c r="AA11818"/>
      <c r="AB11818"/>
      <c r="AC11818"/>
      <c r="AD11818"/>
      <c r="AE11818"/>
      <c r="AF11818"/>
      <c r="AG11818"/>
      <c r="AH11818"/>
    </row>
    <row r="11819" spans="1:34" x14ac:dyDescent="0.2">
      <c r="A11819"/>
      <c r="J11819"/>
      <c r="AA11819"/>
      <c r="AB11819"/>
      <c r="AC11819"/>
      <c r="AD11819"/>
      <c r="AE11819"/>
      <c r="AF11819"/>
      <c r="AG11819"/>
      <c r="AH11819"/>
    </row>
    <row r="11820" spans="1:34" x14ac:dyDescent="0.2">
      <c r="A11820"/>
      <c r="J11820"/>
      <c r="AA11820"/>
      <c r="AB11820"/>
      <c r="AC11820"/>
      <c r="AD11820"/>
      <c r="AE11820"/>
      <c r="AF11820"/>
      <c r="AG11820"/>
      <c r="AH11820"/>
    </row>
    <row r="11821" spans="1:34" x14ac:dyDescent="0.2">
      <c r="A11821"/>
      <c r="J11821"/>
      <c r="AA11821"/>
      <c r="AB11821"/>
      <c r="AC11821"/>
      <c r="AD11821"/>
      <c r="AE11821"/>
      <c r="AF11821"/>
      <c r="AG11821"/>
      <c r="AH11821"/>
    </row>
    <row r="11822" spans="1:34" x14ac:dyDescent="0.2">
      <c r="A11822"/>
      <c r="J11822"/>
      <c r="AA11822"/>
      <c r="AB11822"/>
      <c r="AC11822"/>
      <c r="AD11822"/>
      <c r="AE11822"/>
      <c r="AF11822"/>
      <c r="AG11822"/>
      <c r="AH11822"/>
    </row>
    <row r="11823" spans="1:34" x14ac:dyDescent="0.2">
      <c r="A11823"/>
      <c r="J11823"/>
      <c r="AA11823"/>
      <c r="AB11823"/>
      <c r="AC11823"/>
      <c r="AD11823"/>
      <c r="AE11823"/>
      <c r="AF11823"/>
      <c r="AG11823"/>
      <c r="AH11823"/>
    </row>
    <row r="11824" spans="1:34" x14ac:dyDescent="0.2">
      <c r="A11824"/>
      <c r="J11824"/>
      <c r="AA11824"/>
      <c r="AB11824"/>
      <c r="AC11824"/>
      <c r="AD11824"/>
      <c r="AE11824"/>
      <c r="AF11824"/>
      <c r="AG11824"/>
      <c r="AH11824"/>
    </row>
    <row r="11825" spans="1:34" x14ac:dyDescent="0.2">
      <c r="A11825"/>
      <c r="J11825"/>
      <c r="AA11825"/>
      <c r="AB11825"/>
      <c r="AC11825"/>
      <c r="AD11825"/>
      <c r="AE11825"/>
      <c r="AF11825"/>
      <c r="AG11825"/>
      <c r="AH11825"/>
    </row>
    <row r="11826" spans="1:34" x14ac:dyDescent="0.2">
      <c r="A11826"/>
      <c r="J11826"/>
      <c r="AA11826"/>
      <c r="AB11826"/>
      <c r="AC11826"/>
      <c r="AD11826"/>
      <c r="AE11826"/>
      <c r="AF11826"/>
      <c r="AG11826"/>
      <c r="AH11826"/>
    </row>
    <row r="11827" spans="1:34" x14ac:dyDescent="0.2">
      <c r="A11827"/>
      <c r="J11827"/>
      <c r="AA11827"/>
      <c r="AB11827"/>
      <c r="AC11827"/>
      <c r="AD11827"/>
      <c r="AE11827"/>
      <c r="AF11827"/>
      <c r="AG11827"/>
      <c r="AH11827"/>
    </row>
    <row r="11828" spans="1:34" x14ac:dyDescent="0.2">
      <c r="A11828"/>
      <c r="J11828"/>
      <c r="AA11828"/>
      <c r="AB11828"/>
      <c r="AC11828"/>
      <c r="AD11828"/>
      <c r="AE11828"/>
      <c r="AF11828"/>
      <c r="AG11828"/>
      <c r="AH11828"/>
    </row>
    <row r="11829" spans="1:34" x14ac:dyDescent="0.2">
      <c r="A11829"/>
      <c r="J11829"/>
      <c r="AA11829"/>
      <c r="AB11829"/>
      <c r="AC11829"/>
      <c r="AD11829"/>
      <c r="AE11829"/>
      <c r="AF11829"/>
      <c r="AG11829"/>
      <c r="AH11829"/>
    </row>
    <row r="11830" spans="1:34" x14ac:dyDescent="0.2">
      <c r="A11830"/>
      <c r="J11830"/>
      <c r="AA11830"/>
      <c r="AB11830"/>
      <c r="AC11830"/>
      <c r="AD11830"/>
      <c r="AE11830"/>
      <c r="AF11830"/>
      <c r="AG11830"/>
      <c r="AH11830"/>
    </row>
    <row r="11831" spans="1:34" x14ac:dyDescent="0.2">
      <c r="A11831"/>
      <c r="J11831"/>
      <c r="AA11831"/>
      <c r="AB11831"/>
      <c r="AC11831"/>
      <c r="AD11831"/>
      <c r="AE11831"/>
      <c r="AF11831"/>
      <c r="AG11831"/>
      <c r="AH11831"/>
    </row>
    <row r="11832" spans="1:34" x14ac:dyDescent="0.2">
      <c r="A11832"/>
      <c r="J11832"/>
      <c r="AA11832"/>
      <c r="AB11832"/>
      <c r="AC11832"/>
      <c r="AD11832"/>
      <c r="AE11832"/>
      <c r="AF11832"/>
      <c r="AG11832"/>
      <c r="AH11832"/>
    </row>
    <row r="11833" spans="1:34" x14ac:dyDescent="0.2">
      <c r="A11833"/>
      <c r="J11833"/>
      <c r="AA11833"/>
      <c r="AB11833"/>
      <c r="AC11833"/>
      <c r="AD11833"/>
      <c r="AE11833"/>
      <c r="AF11833"/>
      <c r="AG11833"/>
      <c r="AH11833"/>
    </row>
    <row r="11834" spans="1:34" x14ac:dyDescent="0.2">
      <c r="A11834"/>
      <c r="J11834"/>
      <c r="AA11834"/>
      <c r="AB11834"/>
      <c r="AC11834"/>
      <c r="AD11834"/>
      <c r="AE11834"/>
      <c r="AF11834"/>
      <c r="AG11834"/>
      <c r="AH11834"/>
    </row>
    <row r="11835" spans="1:34" x14ac:dyDescent="0.2">
      <c r="A11835"/>
      <c r="J11835"/>
      <c r="AA11835"/>
      <c r="AB11835"/>
      <c r="AC11835"/>
      <c r="AD11835"/>
      <c r="AE11835"/>
      <c r="AF11835"/>
      <c r="AG11835"/>
      <c r="AH11835"/>
    </row>
    <row r="11836" spans="1:34" x14ac:dyDescent="0.2">
      <c r="A11836"/>
      <c r="J11836"/>
      <c r="AA11836"/>
      <c r="AB11836"/>
      <c r="AC11836"/>
      <c r="AD11836"/>
      <c r="AE11836"/>
      <c r="AF11836"/>
      <c r="AG11836"/>
      <c r="AH11836"/>
    </row>
    <row r="11837" spans="1:34" x14ac:dyDescent="0.2">
      <c r="A11837"/>
      <c r="J11837"/>
      <c r="AA11837"/>
      <c r="AB11837"/>
      <c r="AC11837"/>
      <c r="AD11837"/>
      <c r="AE11837"/>
      <c r="AF11837"/>
      <c r="AG11837"/>
      <c r="AH11837"/>
    </row>
    <row r="11838" spans="1:34" x14ac:dyDescent="0.2">
      <c r="A11838"/>
      <c r="J11838"/>
      <c r="AA11838"/>
      <c r="AB11838"/>
      <c r="AC11838"/>
      <c r="AD11838"/>
      <c r="AE11838"/>
      <c r="AF11838"/>
      <c r="AG11838"/>
      <c r="AH11838"/>
    </row>
    <row r="11839" spans="1:34" x14ac:dyDescent="0.2">
      <c r="A11839"/>
      <c r="J11839"/>
      <c r="AA11839"/>
      <c r="AB11839"/>
      <c r="AC11839"/>
      <c r="AD11839"/>
      <c r="AE11839"/>
      <c r="AF11839"/>
      <c r="AG11839"/>
      <c r="AH11839"/>
    </row>
    <row r="11840" spans="1:34" x14ac:dyDescent="0.2">
      <c r="A11840"/>
      <c r="J11840"/>
      <c r="AA11840"/>
      <c r="AB11840"/>
      <c r="AC11840"/>
      <c r="AD11840"/>
      <c r="AE11840"/>
      <c r="AF11840"/>
      <c r="AG11840"/>
      <c r="AH11840"/>
    </row>
    <row r="11841" spans="1:34" x14ac:dyDescent="0.2">
      <c r="A11841"/>
      <c r="J11841"/>
      <c r="AA11841"/>
      <c r="AB11841"/>
      <c r="AC11841"/>
      <c r="AD11841"/>
      <c r="AE11841"/>
      <c r="AF11841"/>
      <c r="AG11841"/>
      <c r="AH11841"/>
    </row>
    <row r="11842" spans="1:34" x14ac:dyDescent="0.2">
      <c r="A11842"/>
      <c r="J11842"/>
      <c r="AA11842"/>
      <c r="AB11842"/>
      <c r="AC11842"/>
      <c r="AD11842"/>
      <c r="AE11842"/>
      <c r="AF11842"/>
      <c r="AG11842"/>
      <c r="AH11842"/>
    </row>
    <row r="11843" spans="1:34" x14ac:dyDescent="0.2">
      <c r="A11843"/>
      <c r="J11843"/>
      <c r="AA11843"/>
      <c r="AB11843"/>
      <c r="AC11843"/>
      <c r="AD11843"/>
      <c r="AE11843"/>
      <c r="AF11843"/>
      <c r="AG11843"/>
      <c r="AH11843"/>
    </row>
    <row r="11844" spans="1:34" x14ac:dyDescent="0.2">
      <c r="A11844"/>
      <c r="J11844"/>
      <c r="AA11844"/>
      <c r="AB11844"/>
      <c r="AC11844"/>
      <c r="AD11844"/>
      <c r="AE11844"/>
      <c r="AF11844"/>
      <c r="AG11844"/>
      <c r="AH11844"/>
    </row>
    <row r="11845" spans="1:34" x14ac:dyDescent="0.2">
      <c r="A11845"/>
      <c r="J11845"/>
      <c r="AA11845"/>
      <c r="AB11845"/>
      <c r="AC11845"/>
      <c r="AD11845"/>
      <c r="AE11845"/>
      <c r="AF11845"/>
      <c r="AG11845"/>
      <c r="AH11845"/>
    </row>
    <row r="11846" spans="1:34" x14ac:dyDescent="0.2">
      <c r="A11846"/>
      <c r="J11846"/>
      <c r="AA11846"/>
      <c r="AB11846"/>
      <c r="AC11846"/>
      <c r="AD11846"/>
      <c r="AE11846"/>
      <c r="AF11846"/>
      <c r="AG11846"/>
      <c r="AH11846"/>
    </row>
    <row r="11847" spans="1:34" x14ac:dyDescent="0.2">
      <c r="A11847"/>
      <c r="J11847"/>
      <c r="AA11847"/>
      <c r="AB11847"/>
      <c r="AC11847"/>
      <c r="AD11847"/>
      <c r="AE11847"/>
      <c r="AF11847"/>
      <c r="AG11847"/>
      <c r="AH11847"/>
    </row>
    <row r="11848" spans="1:34" x14ac:dyDescent="0.2">
      <c r="A11848"/>
      <c r="J11848"/>
      <c r="AA11848"/>
      <c r="AB11848"/>
      <c r="AC11848"/>
      <c r="AD11848"/>
      <c r="AE11848"/>
      <c r="AF11848"/>
      <c r="AG11848"/>
      <c r="AH11848"/>
    </row>
    <row r="11849" spans="1:34" x14ac:dyDescent="0.2">
      <c r="A11849"/>
      <c r="J11849"/>
      <c r="AA11849"/>
      <c r="AB11849"/>
      <c r="AC11849"/>
      <c r="AD11849"/>
      <c r="AE11849"/>
      <c r="AF11849"/>
      <c r="AG11849"/>
      <c r="AH11849"/>
    </row>
    <row r="11850" spans="1:34" x14ac:dyDescent="0.2">
      <c r="A11850"/>
      <c r="J11850"/>
      <c r="AA11850"/>
      <c r="AB11850"/>
      <c r="AC11850"/>
      <c r="AD11850"/>
      <c r="AE11850"/>
      <c r="AF11850"/>
      <c r="AG11850"/>
      <c r="AH11850"/>
    </row>
    <row r="11851" spans="1:34" x14ac:dyDescent="0.2">
      <c r="A11851"/>
      <c r="J11851"/>
      <c r="AA11851"/>
      <c r="AB11851"/>
      <c r="AC11851"/>
      <c r="AD11851"/>
      <c r="AE11851"/>
      <c r="AF11851"/>
      <c r="AG11851"/>
      <c r="AH11851"/>
    </row>
    <row r="11852" spans="1:34" x14ac:dyDescent="0.2">
      <c r="A11852"/>
      <c r="J11852"/>
      <c r="AA11852"/>
      <c r="AB11852"/>
      <c r="AC11852"/>
      <c r="AD11852"/>
      <c r="AE11852"/>
      <c r="AF11852"/>
      <c r="AG11852"/>
      <c r="AH11852"/>
    </row>
    <row r="11853" spans="1:34" x14ac:dyDescent="0.2">
      <c r="A11853"/>
      <c r="J11853"/>
      <c r="AA11853"/>
      <c r="AB11853"/>
      <c r="AC11853"/>
      <c r="AD11853"/>
      <c r="AE11853"/>
      <c r="AF11853"/>
      <c r="AG11853"/>
      <c r="AH11853"/>
    </row>
    <row r="11854" spans="1:34" x14ac:dyDescent="0.2">
      <c r="A11854"/>
      <c r="J11854"/>
      <c r="AA11854"/>
      <c r="AB11854"/>
      <c r="AC11854"/>
      <c r="AD11854"/>
      <c r="AE11854"/>
      <c r="AF11854"/>
      <c r="AG11854"/>
      <c r="AH11854"/>
    </row>
    <row r="11855" spans="1:34" x14ac:dyDescent="0.2">
      <c r="A11855"/>
      <c r="J11855"/>
      <c r="AA11855"/>
      <c r="AB11855"/>
      <c r="AC11855"/>
      <c r="AD11855"/>
      <c r="AE11855"/>
      <c r="AF11855"/>
      <c r="AG11855"/>
      <c r="AH11855"/>
    </row>
    <row r="11856" spans="1:34" x14ac:dyDescent="0.2">
      <c r="A11856"/>
      <c r="J11856"/>
      <c r="AA11856"/>
      <c r="AB11856"/>
      <c r="AC11856"/>
      <c r="AD11856"/>
      <c r="AE11856"/>
      <c r="AF11856"/>
      <c r="AG11856"/>
      <c r="AH11856"/>
    </row>
    <row r="11857" spans="1:34" x14ac:dyDescent="0.2">
      <c r="A11857"/>
      <c r="J11857"/>
      <c r="AA11857"/>
      <c r="AB11857"/>
      <c r="AC11857"/>
      <c r="AD11857"/>
      <c r="AE11857"/>
      <c r="AF11857"/>
      <c r="AG11857"/>
      <c r="AH11857"/>
    </row>
    <row r="11858" spans="1:34" x14ac:dyDescent="0.2">
      <c r="A11858"/>
      <c r="J11858"/>
      <c r="AA11858"/>
      <c r="AB11858"/>
      <c r="AC11858"/>
      <c r="AD11858"/>
      <c r="AE11858"/>
      <c r="AF11858"/>
      <c r="AG11858"/>
      <c r="AH11858"/>
    </row>
    <row r="11859" spans="1:34" x14ac:dyDescent="0.2">
      <c r="A11859"/>
      <c r="J11859"/>
      <c r="AA11859"/>
      <c r="AB11859"/>
      <c r="AC11859"/>
      <c r="AD11859"/>
      <c r="AE11859"/>
      <c r="AF11859"/>
      <c r="AG11859"/>
      <c r="AH11859"/>
    </row>
    <row r="11860" spans="1:34" x14ac:dyDescent="0.2">
      <c r="A11860"/>
      <c r="J11860"/>
      <c r="AA11860"/>
      <c r="AB11860"/>
      <c r="AC11860"/>
      <c r="AD11860"/>
      <c r="AE11860"/>
      <c r="AF11860"/>
      <c r="AG11860"/>
      <c r="AH11860"/>
    </row>
    <row r="11861" spans="1:34" x14ac:dyDescent="0.2">
      <c r="A11861"/>
      <c r="J11861"/>
      <c r="AA11861"/>
      <c r="AB11861"/>
      <c r="AC11861"/>
      <c r="AD11861"/>
      <c r="AE11861"/>
      <c r="AF11861"/>
      <c r="AG11861"/>
      <c r="AH11861"/>
    </row>
    <row r="11862" spans="1:34" x14ac:dyDescent="0.2">
      <c r="A11862"/>
      <c r="J11862"/>
      <c r="AA11862"/>
      <c r="AB11862"/>
      <c r="AC11862"/>
      <c r="AD11862"/>
      <c r="AE11862"/>
      <c r="AF11862"/>
      <c r="AG11862"/>
      <c r="AH11862"/>
    </row>
    <row r="11863" spans="1:34" x14ac:dyDescent="0.2">
      <c r="A11863"/>
      <c r="J11863"/>
      <c r="AA11863"/>
      <c r="AB11863"/>
      <c r="AC11863"/>
      <c r="AD11863"/>
      <c r="AE11863"/>
      <c r="AF11863"/>
      <c r="AG11863"/>
      <c r="AH11863"/>
    </row>
    <row r="11864" spans="1:34" x14ac:dyDescent="0.2">
      <c r="A11864"/>
      <c r="J11864"/>
      <c r="AA11864"/>
      <c r="AB11864"/>
      <c r="AC11864"/>
      <c r="AD11864"/>
      <c r="AE11864"/>
      <c r="AF11864"/>
      <c r="AG11864"/>
      <c r="AH11864"/>
    </row>
    <row r="11865" spans="1:34" x14ac:dyDescent="0.2">
      <c r="A11865"/>
      <c r="J11865"/>
      <c r="AA11865"/>
      <c r="AB11865"/>
      <c r="AC11865"/>
      <c r="AD11865"/>
      <c r="AE11865"/>
      <c r="AF11865"/>
      <c r="AG11865"/>
      <c r="AH11865"/>
    </row>
    <row r="11866" spans="1:34" x14ac:dyDescent="0.2">
      <c r="A11866"/>
      <c r="J11866"/>
      <c r="AA11866"/>
      <c r="AB11866"/>
      <c r="AC11866"/>
      <c r="AD11866"/>
      <c r="AE11866"/>
      <c r="AF11866"/>
      <c r="AG11866"/>
      <c r="AH11866"/>
    </row>
    <row r="11867" spans="1:34" x14ac:dyDescent="0.2">
      <c r="A11867"/>
      <c r="J11867"/>
      <c r="AA11867"/>
      <c r="AB11867"/>
      <c r="AC11867"/>
      <c r="AD11867"/>
      <c r="AE11867"/>
      <c r="AF11867"/>
      <c r="AG11867"/>
      <c r="AH11867"/>
    </row>
    <row r="11868" spans="1:34" x14ac:dyDescent="0.2">
      <c r="A11868"/>
      <c r="J11868"/>
      <c r="AA11868"/>
      <c r="AB11868"/>
      <c r="AC11868"/>
      <c r="AD11868"/>
      <c r="AE11868"/>
      <c r="AF11868"/>
      <c r="AG11868"/>
      <c r="AH11868"/>
    </row>
    <row r="11869" spans="1:34" x14ac:dyDescent="0.2">
      <c r="A11869"/>
      <c r="J11869"/>
      <c r="AA11869"/>
      <c r="AB11869"/>
      <c r="AC11869"/>
      <c r="AD11869"/>
      <c r="AE11869"/>
      <c r="AF11869"/>
      <c r="AG11869"/>
      <c r="AH11869"/>
    </row>
    <row r="11870" spans="1:34" x14ac:dyDescent="0.2">
      <c r="A11870"/>
      <c r="J11870"/>
      <c r="AA11870"/>
      <c r="AB11870"/>
      <c r="AC11870"/>
      <c r="AD11870"/>
      <c r="AE11870"/>
      <c r="AF11870"/>
      <c r="AG11870"/>
      <c r="AH11870"/>
    </row>
    <row r="11871" spans="1:34" x14ac:dyDescent="0.2">
      <c r="A11871"/>
      <c r="J11871"/>
      <c r="AA11871"/>
      <c r="AB11871"/>
      <c r="AC11871"/>
      <c r="AD11871"/>
      <c r="AE11871"/>
      <c r="AF11871"/>
      <c r="AG11871"/>
      <c r="AH11871"/>
    </row>
    <row r="11872" spans="1:34" x14ac:dyDescent="0.2">
      <c r="A11872"/>
      <c r="J11872"/>
      <c r="AA11872"/>
      <c r="AB11872"/>
      <c r="AC11872"/>
      <c r="AD11872"/>
      <c r="AE11872"/>
      <c r="AF11872"/>
      <c r="AG11872"/>
      <c r="AH11872"/>
    </row>
    <row r="11873" spans="1:34" x14ac:dyDescent="0.2">
      <c r="A11873"/>
      <c r="J11873"/>
      <c r="AA11873"/>
      <c r="AB11873"/>
      <c r="AC11873"/>
      <c r="AD11873"/>
      <c r="AE11873"/>
      <c r="AF11873"/>
      <c r="AG11873"/>
      <c r="AH11873"/>
    </row>
    <row r="11874" spans="1:34" x14ac:dyDescent="0.2">
      <c r="A11874"/>
      <c r="J11874"/>
      <c r="AA11874"/>
      <c r="AB11874"/>
      <c r="AC11874"/>
      <c r="AD11874"/>
      <c r="AE11874"/>
      <c r="AF11874"/>
      <c r="AG11874"/>
      <c r="AH11874"/>
    </row>
    <row r="11875" spans="1:34" x14ac:dyDescent="0.2">
      <c r="A11875"/>
      <c r="J11875"/>
      <c r="AA11875"/>
      <c r="AB11875"/>
      <c r="AC11875"/>
      <c r="AD11875"/>
      <c r="AE11875"/>
      <c r="AF11875"/>
      <c r="AG11875"/>
      <c r="AH11875"/>
    </row>
    <row r="11876" spans="1:34" x14ac:dyDescent="0.2">
      <c r="A11876"/>
      <c r="J11876"/>
      <c r="AA11876"/>
      <c r="AB11876"/>
      <c r="AC11876"/>
      <c r="AD11876"/>
      <c r="AE11876"/>
      <c r="AF11876"/>
      <c r="AG11876"/>
      <c r="AH11876"/>
    </row>
    <row r="11877" spans="1:34" x14ac:dyDescent="0.2">
      <c r="A11877"/>
      <c r="J11877"/>
      <c r="AA11877"/>
      <c r="AB11877"/>
      <c r="AC11877"/>
      <c r="AD11877"/>
      <c r="AE11877"/>
      <c r="AF11877"/>
      <c r="AG11877"/>
      <c r="AH11877"/>
    </row>
    <row r="11878" spans="1:34" x14ac:dyDescent="0.2">
      <c r="A11878"/>
      <c r="J11878"/>
      <c r="AA11878"/>
      <c r="AB11878"/>
      <c r="AC11878"/>
      <c r="AD11878"/>
      <c r="AE11878"/>
      <c r="AF11878"/>
      <c r="AG11878"/>
      <c r="AH11878"/>
    </row>
    <row r="11879" spans="1:34" x14ac:dyDescent="0.2">
      <c r="A11879"/>
      <c r="J11879"/>
      <c r="AA11879"/>
      <c r="AB11879"/>
      <c r="AC11879"/>
      <c r="AD11879"/>
      <c r="AE11879"/>
      <c r="AF11879"/>
      <c r="AG11879"/>
      <c r="AH11879"/>
    </row>
    <row r="11880" spans="1:34" x14ac:dyDescent="0.2">
      <c r="A11880"/>
      <c r="J11880"/>
      <c r="AA11880"/>
      <c r="AB11880"/>
      <c r="AC11880"/>
      <c r="AD11880"/>
      <c r="AE11880"/>
      <c r="AF11880"/>
      <c r="AG11880"/>
      <c r="AH11880"/>
    </row>
    <row r="11881" spans="1:34" x14ac:dyDescent="0.2">
      <c r="A11881"/>
      <c r="J11881"/>
      <c r="AA11881"/>
      <c r="AB11881"/>
      <c r="AC11881"/>
      <c r="AD11881"/>
      <c r="AE11881"/>
      <c r="AF11881"/>
      <c r="AG11881"/>
      <c r="AH11881"/>
    </row>
    <row r="11882" spans="1:34" x14ac:dyDescent="0.2">
      <c r="A11882"/>
      <c r="J11882"/>
      <c r="AA11882"/>
      <c r="AB11882"/>
      <c r="AC11882"/>
      <c r="AD11882"/>
      <c r="AE11882"/>
      <c r="AF11882"/>
      <c r="AG11882"/>
      <c r="AH11882"/>
    </row>
    <row r="11883" spans="1:34" x14ac:dyDescent="0.2">
      <c r="A11883"/>
      <c r="J11883"/>
      <c r="AA11883"/>
      <c r="AB11883"/>
      <c r="AC11883"/>
      <c r="AD11883"/>
      <c r="AE11883"/>
      <c r="AF11883"/>
      <c r="AG11883"/>
      <c r="AH11883"/>
    </row>
    <row r="11884" spans="1:34" x14ac:dyDescent="0.2">
      <c r="A11884"/>
      <c r="J11884"/>
      <c r="AA11884"/>
      <c r="AB11884"/>
      <c r="AC11884"/>
      <c r="AD11884"/>
      <c r="AE11884"/>
      <c r="AF11884"/>
      <c r="AG11884"/>
      <c r="AH11884"/>
    </row>
    <row r="11885" spans="1:34" x14ac:dyDescent="0.2">
      <c r="A11885"/>
      <c r="J11885"/>
      <c r="AA11885"/>
      <c r="AB11885"/>
      <c r="AC11885"/>
      <c r="AD11885"/>
      <c r="AE11885"/>
      <c r="AF11885"/>
      <c r="AG11885"/>
      <c r="AH11885"/>
    </row>
    <row r="11886" spans="1:34" x14ac:dyDescent="0.2">
      <c r="A11886"/>
      <c r="J11886"/>
      <c r="AA11886"/>
      <c r="AB11886"/>
      <c r="AC11886"/>
      <c r="AD11886"/>
      <c r="AE11886"/>
      <c r="AF11886"/>
      <c r="AG11886"/>
      <c r="AH11886"/>
    </row>
    <row r="11887" spans="1:34" x14ac:dyDescent="0.2">
      <c r="A11887"/>
      <c r="J11887"/>
      <c r="AA11887"/>
      <c r="AB11887"/>
      <c r="AC11887"/>
      <c r="AD11887"/>
      <c r="AE11887"/>
      <c r="AF11887"/>
      <c r="AG11887"/>
      <c r="AH11887"/>
    </row>
    <row r="11888" spans="1:34" x14ac:dyDescent="0.2">
      <c r="A11888"/>
      <c r="J11888"/>
      <c r="AA11888"/>
      <c r="AB11888"/>
      <c r="AC11888"/>
      <c r="AD11888"/>
      <c r="AE11888"/>
      <c r="AF11888"/>
      <c r="AG11888"/>
      <c r="AH11888"/>
    </row>
    <row r="11889" spans="1:34" x14ac:dyDescent="0.2">
      <c r="A11889"/>
      <c r="J11889"/>
      <c r="AA11889"/>
      <c r="AB11889"/>
      <c r="AC11889"/>
      <c r="AD11889"/>
      <c r="AE11889"/>
      <c r="AF11889"/>
      <c r="AG11889"/>
      <c r="AH11889"/>
    </row>
    <row r="11890" spans="1:34" x14ac:dyDescent="0.2">
      <c r="A11890"/>
      <c r="J11890"/>
      <c r="AA11890"/>
      <c r="AB11890"/>
      <c r="AC11890"/>
      <c r="AD11890"/>
      <c r="AE11890"/>
      <c r="AF11890"/>
      <c r="AG11890"/>
      <c r="AH11890"/>
    </row>
    <row r="11891" spans="1:34" x14ac:dyDescent="0.2">
      <c r="A11891"/>
      <c r="J11891"/>
      <c r="AA11891"/>
      <c r="AB11891"/>
      <c r="AC11891"/>
      <c r="AD11891"/>
      <c r="AE11891"/>
      <c r="AF11891"/>
      <c r="AG11891"/>
      <c r="AH11891"/>
    </row>
    <row r="11892" spans="1:34" x14ac:dyDescent="0.2">
      <c r="A11892"/>
      <c r="J11892"/>
      <c r="AA11892"/>
      <c r="AB11892"/>
      <c r="AC11892"/>
      <c r="AD11892"/>
      <c r="AE11892"/>
      <c r="AF11892"/>
      <c r="AG11892"/>
      <c r="AH11892"/>
    </row>
    <row r="11893" spans="1:34" x14ac:dyDescent="0.2">
      <c r="A11893"/>
      <c r="J11893"/>
      <c r="AA11893"/>
      <c r="AB11893"/>
      <c r="AC11893"/>
      <c r="AD11893"/>
      <c r="AE11893"/>
      <c r="AF11893"/>
      <c r="AG11893"/>
      <c r="AH11893"/>
    </row>
    <row r="11894" spans="1:34" x14ac:dyDescent="0.2">
      <c r="A11894"/>
      <c r="J11894"/>
      <c r="AA11894"/>
      <c r="AB11894"/>
      <c r="AC11894"/>
      <c r="AD11894"/>
      <c r="AE11894"/>
      <c r="AF11894"/>
      <c r="AG11894"/>
      <c r="AH11894"/>
    </row>
    <row r="11895" spans="1:34" x14ac:dyDescent="0.2">
      <c r="A11895"/>
      <c r="J11895"/>
      <c r="AA11895"/>
      <c r="AB11895"/>
      <c r="AC11895"/>
      <c r="AD11895"/>
      <c r="AE11895"/>
      <c r="AF11895"/>
      <c r="AG11895"/>
      <c r="AH11895"/>
    </row>
    <row r="11896" spans="1:34" x14ac:dyDescent="0.2">
      <c r="A11896"/>
      <c r="J11896"/>
      <c r="AA11896"/>
      <c r="AB11896"/>
      <c r="AC11896"/>
      <c r="AD11896"/>
      <c r="AE11896"/>
      <c r="AF11896"/>
      <c r="AG11896"/>
      <c r="AH11896"/>
    </row>
    <row r="11897" spans="1:34" x14ac:dyDescent="0.2">
      <c r="A11897"/>
      <c r="J11897"/>
      <c r="AA11897"/>
      <c r="AB11897"/>
      <c r="AC11897"/>
      <c r="AD11897"/>
      <c r="AE11897"/>
      <c r="AF11897"/>
      <c r="AG11897"/>
      <c r="AH11897"/>
    </row>
    <row r="11898" spans="1:34" x14ac:dyDescent="0.2">
      <c r="A11898"/>
      <c r="J11898"/>
      <c r="AA11898"/>
      <c r="AB11898"/>
      <c r="AC11898"/>
      <c r="AD11898"/>
      <c r="AE11898"/>
      <c r="AF11898"/>
      <c r="AG11898"/>
      <c r="AH11898"/>
    </row>
    <row r="11899" spans="1:34" x14ac:dyDescent="0.2">
      <c r="A11899"/>
      <c r="J11899"/>
      <c r="AA11899"/>
      <c r="AB11899"/>
      <c r="AC11899"/>
      <c r="AD11899"/>
      <c r="AE11899"/>
      <c r="AF11899"/>
      <c r="AG11899"/>
      <c r="AH11899"/>
    </row>
    <row r="11900" spans="1:34" x14ac:dyDescent="0.2">
      <c r="A11900"/>
      <c r="J11900"/>
      <c r="AA11900"/>
      <c r="AB11900"/>
      <c r="AC11900"/>
      <c r="AD11900"/>
      <c r="AE11900"/>
      <c r="AF11900"/>
      <c r="AG11900"/>
      <c r="AH11900"/>
    </row>
    <row r="11901" spans="1:34" x14ac:dyDescent="0.2">
      <c r="A11901"/>
      <c r="J11901"/>
      <c r="AA11901"/>
      <c r="AB11901"/>
      <c r="AC11901"/>
      <c r="AD11901"/>
      <c r="AE11901"/>
      <c r="AF11901"/>
      <c r="AG11901"/>
      <c r="AH11901"/>
    </row>
    <row r="11902" spans="1:34" x14ac:dyDescent="0.2">
      <c r="A11902"/>
      <c r="J11902"/>
      <c r="AA11902"/>
      <c r="AB11902"/>
      <c r="AC11902"/>
      <c r="AD11902"/>
      <c r="AE11902"/>
      <c r="AF11902"/>
      <c r="AG11902"/>
      <c r="AH11902"/>
    </row>
    <row r="11903" spans="1:34" x14ac:dyDescent="0.2">
      <c r="A11903"/>
      <c r="J11903"/>
      <c r="AA11903"/>
      <c r="AB11903"/>
      <c r="AC11903"/>
      <c r="AD11903"/>
      <c r="AE11903"/>
      <c r="AF11903"/>
      <c r="AG11903"/>
      <c r="AH11903"/>
    </row>
    <row r="11904" spans="1:34" x14ac:dyDescent="0.2">
      <c r="A11904"/>
      <c r="J11904"/>
      <c r="AA11904"/>
      <c r="AB11904"/>
      <c r="AC11904"/>
      <c r="AD11904"/>
      <c r="AE11904"/>
      <c r="AF11904"/>
      <c r="AG11904"/>
      <c r="AH11904"/>
    </row>
    <row r="11905" spans="1:34" x14ac:dyDescent="0.2">
      <c r="A11905"/>
      <c r="J11905"/>
      <c r="AA11905"/>
      <c r="AB11905"/>
      <c r="AC11905"/>
      <c r="AD11905"/>
      <c r="AE11905"/>
      <c r="AF11905"/>
      <c r="AG11905"/>
      <c r="AH11905"/>
    </row>
    <row r="11906" spans="1:34" x14ac:dyDescent="0.2">
      <c r="A11906"/>
      <c r="J11906"/>
      <c r="AA11906"/>
      <c r="AB11906"/>
      <c r="AC11906"/>
      <c r="AD11906"/>
      <c r="AE11906"/>
      <c r="AF11906"/>
      <c r="AG11906"/>
      <c r="AH11906"/>
    </row>
    <row r="11907" spans="1:34" x14ac:dyDescent="0.2">
      <c r="A11907"/>
      <c r="J11907"/>
      <c r="AA11907"/>
      <c r="AB11907"/>
      <c r="AC11907"/>
      <c r="AD11907"/>
      <c r="AE11907"/>
      <c r="AF11907"/>
      <c r="AG11907"/>
      <c r="AH11907"/>
    </row>
    <row r="11908" spans="1:34" x14ac:dyDescent="0.2">
      <c r="A11908"/>
      <c r="J11908"/>
      <c r="AA11908"/>
      <c r="AB11908"/>
      <c r="AC11908"/>
      <c r="AD11908"/>
      <c r="AE11908"/>
      <c r="AF11908"/>
      <c r="AG11908"/>
      <c r="AH11908"/>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2309"/>
    <dataValidation allowBlank="1" errorTitle="Invalid Vertex Visibility" error="You have entered an unrecognized vertex visibility.  Try selecting from the drop-down list instead." sqref="AZ3"/>
    <dataValidation allowBlank="1" showErrorMessage="1" sqref="AZ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2309">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2309"/>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2309"/>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2309"/>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2309"/>
    <dataValidation allowBlank="1" showInputMessage="1" errorTitle="Invalid Vertex Image Key" promptTitle="Vertex Tooltip" prompt="Enter optional text that will pop up when the mouse is hovered over the vertex." sqref="K3:K2309"/>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2309"/>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2309">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2309"/>
    <dataValidation allowBlank="1" showInputMessage="1" promptTitle="Vertex Label Fill Color" prompt="To select an optional fill color for the Label shape, right-click and select Select Color on the right-click menu." sqref="I3:I2309"/>
    <dataValidation allowBlank="1" showInputMessage="1" errorTitle="Invalid Vertex Image Key" promptTitle="Vertex Image File" prompt="Enter the path to an image file.  Hover over the column header for examples." sqref="F3:F2309"/>
    <dataValidation allowBlank="1" showInputMessage="1" promptTitle="Vertex Color" prompt="To select an optional vertex color, right-click and select Select Color on the right-click menu." sqref="B3:B2309"/>
    <dataValidation allowBlank="1" showInputMessage="1" errorTitle="Invalid Vertex Opacity" error="The optional vertex opacity must be a whole number between 0 and 10." promptTitle="Vertex Opacity" prompt="Enter an optional vertex opacity between 0 (transparent) and 100 (opaque)." sqref="E3:E2309"/>
    <dataValidation type="list" allowBlank="1" showInputMessage="1" showErrorMessage="1" errorTitle="Invalid Vertex Shape" error="You have entered an invalid vertex shape.  Try selecting from the drop-down list instead." promptTitle="Vertex Shape" prompt="Select an optional vertex shape." sqref="C3:C2309">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2309"/>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2309">
      <formula1>ValidVertexLabelPositions</formula1>
    </dataValidation>
    <dataValidation allowBlank="1" showInputMessage="1" showErrorMessage="1" promptTitle="Vertex Name" prompt="Enter the name of the vertex." sqref="A3:A2309"/>
  </dataValidations>
  <hyperlinks>
    <hyperlink ref="AJ109" r:id="rId1"/>
    <hyperlink ref="AJ1297" r:id="rId2"/>
    <hyperlink ref="AJ1720" r:id="rId3"/>
    <hyperlink ref="AK2161" r:id="rId4"/>
    <hyperlink ref="AL3" r:id="rId5"/>
    <hyperlink ref="AL5" r:id="rId6"/>
    <hyperlink ref="AL6" r:id="rId7"/>
    <hyperlink ref="AL7" r:id="rId8"/>
    <hyperlink ref="AL8" r:id="rId9"/>
    <hyperlink ref="AL9" r:id="rId10"/>
    <hyperlink ref="AL10" r:id="rId11"/>
    <hyperlink ref="AL11" r:id="rId12"/>
    <hyperlink ref="AL12" r:id="rId13"/>
    <hyperlink ref="AL13" r:id="rId14"/>
    <hyperlink ref="AL14" r:id="rId15"/>
    <hyperlink ref="AL15" r:id="rId16"/>
    <hyperlink ref="AL16" r:id="rId17"/>
    <hyperlink ref="AL17" r:id="rId18"/>
    <hyperlink ref="AL18" r:id="rId19"/>
    <hyperlink ref="AL19" r:id="rId20"/>
    <hyperlink ref="AL20" r:id="rId21"/>
    <hyperlink ref="AL21" r:id="rId22"/>
    <hyperlink ref="AL22" r:id="rId23"/>
    <hyperlink ref="AL23" r:id="rId24"/>
    <hyperlink ref="AL24" r:id="rId25"/>
    <hyperlink ref="AL25" r:id="rId26"/>
    <hyperlink ref="AL26" r:id="rId27"/>
    <hyperlink ref="AL27" r:id="rId28"/>
    <hyperlink ref="AL28" r:id="rId29"/>
    <hyperlink ref="AL30" r:id="rId30"/>
    <hyperlink ref="AL31" r:id="rId31"/>
    <hyperlink ref="AL32" r:id="rId32"/>
    <hyperlink ref="AL33" r:id="rId33"/>
    <hyperlink ref="AL34" r:id="rId34"/>
    <hyperlink ref="AL38" r:id="rId35"/>
    <hyperlink ref="AL41" r:id="rId36"/>
    <hyperlink ref="AL43" r:id="rId37"/>
    <hyperlink ref="AL44" r:id="rId38"/>
    <hyperlink ref="AL45" r:id="rId39"/>
    <hyperlink ref="AL46" r:id="rId40"/>
    <hyperlink ref="AL48" r:id="rId41"/>
    <hyperlink ref="AL51" r:id="rId42"/>
    <hyperlink ref="AL52" r:id="rId43"/>
    <hyperlink ref="AL56" r:id="rId44"/>
    <hyperlink ref="AL57" r:id="rId45"/>
    <hyperlink ref="AL58" r:id="rId46"/>
    <hyperlink ref="AL59" r:id="rId47"/>
    <hyperlink ref="AL60" r:id="rId48"/>
    <hyperlink ref="AL61" r:id="rId49"/>
    <hyperlink ref="AL62" r:id="rId50"/>
    <hyperlink ref="AL63" r:id="rId51"/>
    <hyperlink ref="AL64" r:id="rId52"/>
    <hyperlink ref="AL65" r:id="rId53"/>
    <hyperlink ref="AL67" r:id="rId54"/>
    <hyperlink ref="AL68" r:id="rId55"/>
    <hyperlink ref="AL69" r:id="rId56"/>
    <hyperlink ref="AL70" r:id="rId57"/>
    <hyperlink ref="AL71" r:id="rId58"/>
    <hyperlink ref="AL76" r:id="rId59"/>
    <hyperlink ref="AL78" r:id="rId60"/>
    <hyperlink ref="AL79" r:id="rId61"/>
    <hyperlink ref="AL86" r:id="rId62"/>
    <hyperlink ref="AL87" r:id="rId63"/>
    <hyperlink ref="AL89" r:id="rId64"/>
    <hyperlink ref="AL91" r:id="rId65"/>
    <hyperlink ref="AL94" r:id="rId66"/>
    <hyperlink ref="AL95" r:id="rId67"/>
    <hyperlink ref="AL96" r:id="rId68"/>
    <hyperlink ref="AL97" r:id="rId69"/>
    <hyperlink ref="AL98" r:id="rId70"/>
    <hyperlink ref="AL99" r:id="rId71"/>
    <hyperlink ref="AL104" r:id="rId72"/>
    <hyperlink ref="AL105" r:id="rId73"/>
    <hyperlink ref="AL108" r:id="rId74"/>
    <hyperlink ref="AL109" r:id="rId75"/>
    <hyperlink ref="AL110" r:id="rId76"/>
    <hyperlink ref="AL114" r:id="rId77"/>
    <hyperlink ref="AL116" r:id="rId78"/>
    <hyperlink ref="AL117" r:id="rId79"/>
    <hyperlink ref="AL120" r:id="rId80"/>
    <hyperlink ref="AL121" r:id="rId81"/>
    <hyperlink ref="AL122" r:id="rId82"/>
    <hyperlink ref="AL123" r:id="rId83"/>
    <hyperlink ref="AL125" r:id="rId84"/>
    <hyperlink ref="AL127" r:id="rId85"/>
    <hyperlink ref="AL128" r:id="rId86"/>
    <hyperlink ref="AL129" r:id="rId87"/>
    <hyperlink ref="AL130" r:id="rId88"/>
    <hyperlink ref="AL133" r:id="rId89"/>
    <hyperlink ref="AL135" r:id="rId90"/>
    <hyperlink ref="AL136" r:id="rId91"/>
    <hyperlink ref="AL137" r:id="rId92"/>
    <hyperlink ref="AL138" r:id="rId93"/>
    <hyperlink ref="AL139" r:id="rId94"/>
    <hyperlink ref="AL141" r:id="rId95"/>
    <hyperlink ref="AL142" r:id="rId96"/>
    <hyperlink ref="AL143" r:id="rId97"/>
    <hyperlink ref="AL146" r:id="rId98"/>
    <hyperlink ref="AL147" r:id="rId99"/>
    <hyperlink ref="AL148" r:id="rId100"/>
    <hyperlink ref="AL150" r:id="rId101"/>
    <hyperlink ref="AL151" r:id="rId102"/>
    <hyperlink ref="AL155" r:id="rId103"/>
    <hyperlink ref="AL157" r:id="rId104"/>
    <hyperlink ref="AL158" r:id="rId105"/>
    <hyperlink ref="AL160" r:id="rId106"/>
    <hyperlink ref="AL161" r:id="rId107"/>
    <hyperlink ref="AL162" r:id="rId108"/>
    <hyperlink ref="AL164" r:id="rId109"/>
    <hyperlink ref="AL165" r:id="rId110"/>
    <hyperlink ref="AL166" r:id="rId111"/>
    <hyperlink ref="AL171" r:id="rId112"/>
    <hyperlink ref="AL172" r:id="rId113"/>
    <hyperlink ref="AL173" r:id="rId114"/>
    <hyperlink ref="AL174" r:id="rId115"/>
    <hyperlink ref="AL176" r:id="rId116"/>
    <hyperlink ref="AL179" r:id="rId117"/>
    <hyperlink ref="AL180" r:id="rId118"/>
    <hyperlink ref="AL181" r:id="rId119"/>
    <hyperlink ref="AL183" r:id="rId120"/>
    <hyperlink ref="AL184" r:id="rId121"/>
    <hyperlink ref="AL186" r:id="rId122"/>
    <hyperlink ref="AL190" r:id="rId123"/>
    <hyperlink ref="AL191" r:id="rId124"/>
    <hyperlink ref="AL192" r:id="rId125"/>
    <hyperlink ref="AL193" r:id="rId126"/>
    <hyperlink ref="AL194" r:id="rId127"/>
    <hyperlink ref="AL195" r:id="rId128"/>
    <hyperlink ref="AL196" r:id="rId129"/>
    <hyperlink ref="AL201" r:id="rId130"/>
    <hyperlink ref="AL202" r:id="rId131"/>
    <hyperlink ref="AL203" r:id="rId132"/>
    <hyperlink ref="AL206" r:id="rId133"/>
    <hyperlink ref="AL207" r:id="rId134"/>
    <hyperlink ref="AL208" r:id="rId135"/>
    <hyperlink ref="AL209" r:id="rId136"/>
    <hyperlink ref="AL210" r:id="rId137"/>
    <hyperlink ref="AL212" r:id="rId138"/>
    <hyperlink ref="AL214" r:id="rId139"/>
    <hyperlink ref="AL218" r:id="rId140"/>
    <hyperlink ref="AL220" r:id="rId141"/>
    <hyperlink ref="AL221" r:id="rId142"/>
    <hyperlink ref="AL223" r:id="rId143"/>
    <hyperlink ref="AL224" r:id="rId144"/>
    <hyperlink ref="AL225" r:id="rId145"/>
    <hyperlink ref="AL226" r:id="rId146"/>
    <hyperlink ref="AL227" r:id="rId147"/>
    <hyperlink ref="AL231" r:id="rId148"/>
    <hyperlink ref="AL233" r:id="rId149"/>
    <hyperlink ref="AL235" r:id="rId150"/>
    <hyperlink ref="AL237" r:id="rId151"/>
    <hyperlink ref="AL238" r:id="rId152"/>
    <hyperlink ref="AL239" r:id="rId153"/>
    <hyperlink ref="AL241" r:id="rId154"/>
    <hyperlink ref="AL243" r:id="rId155"/>
    <hyperlink ref="AL247" r:id="rId156"/>
    <hyperlink ref="AL252" r:id="rId157"/>
    <hyperlink ref="AL253" r:id="rId158"/>
    <hyperlink ref="AL256" r:id="rId159"/>
    <hyperlink ref="AL257" r:id="rId160"/>
    <hyperlink ref="AL259" r:id="rId161"/>
    <hyperlink ref="AL260" r:id="rId162"/>
    <hyperlink ref="AL261" r:id="rId163"/>
    <hyperlink ref="AL263" r:id="rId164"/>
    <hyperlink ref="AL265" r:id="rId165"/>
    <hyperlink ref="AL267" r:id="rId166"/>
    <hyperlink ref="AL270" r:id="rId167"/>
    <hyperlink ref="AL275" r:id="rId168"/>
    <hyperlink ref="AL277" r:id="rId169"/>
    <hyperlink ref="AL279" r:id="rId170"/>
    <hyperlink ref="AL281" r:id="rId171"/>
    <hyperlink ref="AL282" r:id="rId172"/>
    <hyperlink ref="AL283" r:id="rId173"/>
    <hyperlink ref="AL286" r:id="rId174"/>
    <hyperlink ref="AL287" r:id="rId175"/>
    <hyperlink ref="AL288" r:id="rId176"/>
    <hyperlink ref="AL289" r:id="rId177"/>
    <hyperlink ref="AL290" r:id="rId178"/>
    <hyperlink ref="AL292" r:id="rId179"/>
    <hyperlink ref="AL293" r:id="rId180"/>
    <hyperlink ref="AL295" r:id="rId181"/>
    <hyperlink ref="AL297" r:id="rId182"/>
    <hyperlink ref="AL298" r:id="rId183"/>
    <hyperlink ref="AL299" r:id="rId184"/>
    <hyperlink ref="AL302" r:id="rId185"/>
    <hyperlink ref="AL304" r:id="rId186"/>
    <hyperlink ref="AL306" r:id="rId187"/>
    <hyperlink ref="AL311" r:id="rId188"/>
    <hyperlink ref="AL316" r:id="rId189"/>
    <hyperlink ref="AL318" r:id="rId190"/>
    <hyperlink ref="AL320" r:id="rId191"/>
    <hyperlink ref="AL321" r:id="rId192"/>
    <hyperlink ref="AL322" r:id="rId193"/>
    <hyperlink ref="AL323" r:id="rId194"/>
    <hyperlink ref="AL326" r:id="rId195"/>
    <hyperlink ref="AL328" r:id="rId196"/>
    <hyperlink ref="AL329" r:id="rId197"/>
    <hyperlink ref="AL330" r:id="rId198"/>
    <hyperlink ref="AL333" r:id="rId199"/>
    <hyperlink ref="AL334" r:id="rId200"/>
    <hyperlink ref="AL336" r:id="rId201"/>
    <hyperlink ref="AL338" r:id="rId202"/>
    <hyperlink ref="AL339" r:id="rId203"/>
    <hyperlink ref="AL340" r:id="rId204"/>
    <hyperlink ref="AL343" r:id="rId205"/>
    <hyperlink ref="AL344" r:id="rId206"/>
    <hyperlink ref="AL345" r:id="rId207"/>
    <hyperlink ref="AL346" r:id="rId208"/>
    <hyperlink ref="AL348" r:id="rId209"/>
    <hyperlink ref="AL349" r:id="rId210"/>
    <hyperlink ref="AL351" r:id="rId211"/>
    <hyperlink ref="AL352" r:id="rId212"/>
    <hyperlink ref="AL356" r:id="rId213"/>
    <hyperlink ref="AL357" r:id="rId214"/>
    <hyperlink ref="AL363" r:id="rId215"/>
    <hyperlink ref="AL366" r:id="rId216"/>
    <hyperlink ref="AL368" r:id="rId217"/>
    <hyperlink ref="AL369" r:id="rId218"/>
    <hyperlink ref="AL370" r:id="rId219"/>
    <hyperlink ref="AL371" r:id="rId220"/>
    <hyperlink ref="AL373" r:id="rId221"/>
    <hyperlink ref="AL374" r:id="rId222"/>
    <hyperlink ref="AL379" r:id="rId223"/>
    <hyperlink ref="AL382" r:id="rId224"/>
    <hyperlink ref="AL383" r:id="rId225"/>
    <hyperlink ref="AL384" r:id="rId226"/>
    <hyperlink ref="AL385" r:id="rId227"/>
    <hyperlink ref="AL387" r:id="rId228"/>
    <hyperlink ref="AL388" r:id="rId229"/>
    <hyperlink ref="AL389" r:id="rId230"/>
    <hyperlink ref="AL391" r:id="rId231"/>
    <hyperlink ref="AL394" r:id="rId232"/>
    <hyperlink ref="AL395" r:id="rId233"/>
    <hyperlink ref="AL396" r:id="rId234"/>
    <hyperlink ref="AL397" r:id="rId235"/>
    <hyperlink ref="AL399" r:id="rId236"/>
    <hyperlink ref="AL400" r:id="rId237"/>
    <hyperlink ref="AL401" r:id="rId238"/>
    <hyperlink ref="AL403" r:id="rId239"/>
    <hyperlink ref="AL405" r:id="rId240"/>
    <hyperlink ref="AL409" r:id="rId241"/>
    <hyperlink ref="AL410" r:id="rId242"/>
    <hyperlink ref="AL411" r:id="rId243"/>
    <hyperlink ref="AL413" r:id="rId244"/>
    <hyperlink ref="AL414" r:id="rId245"/>
    <hyperlink ref="AL419" r:id="rId246"/>
    <hyperlink ref="AL420" r:id="rId247"/>
    <hyperlink ref="AL421" r:id="rId248"/>
    <hyperlink ref="AL422" r:id="rId249"/>
    <hyperlink ref="AL424" r:id="rId250"/>
    <hyperlink ref="AL426" r:id="rId251"/>
    <hyperlink ref="AL427" r:id="rId252"/>
    <hyperlink ref="AL428" r:id="rId253"/>
    <hyperlink ref="AL430" r:id="rId254"/>
    <hyperlink ref="AL434" r:id="rId255"/>
    <hyperlink ref="AL435" r:id="rId256"/>
    <hyperlink ref="AL438" r:id="rId257"/>
    <hyperlink ref="AL440" r:id="rId258"/>
    <hyperlink ref="AL441" r:id="rId259"/>
    <hyperlink ref="AL442" r:id="rId260"/>
    <hyperlink ref="AL444" r:id="rId261"/>
    <hyperlink ref="AL446" r:id="rId262"/>
    <hyperlink ref="AL448" r:id="rId263"/>
    <hyperlink ref="AL449" r:id="rId264"/>
    <hyperlink ref="AL450" r:id="rId265"/>
    <hyperlink ref="AL452" r:id="rId266"/>
    <hyperlink ref="AL454" r:id="rId267"/>
    <hyperlink ref="AL455" r:id="rId268"/>
    <hyperlink ref="AL456" r:id="rId269"/>
    <hyperlink ref="AL459" r:id="rId270"/>
    <hyperlink ref="AL460" r:id="rId271"/>
    <hyperlink ref="AL462" r:id="rId272"/>
    <hyperlink ref="AL465" r:id="rId273"/>
    <hyperlink ref="AL466" r:id="rId274"/>
    <hyperlink ref="AL467" r:id="rId275"/>
    <hyperlink ref="AL476" r:id="rId276"/>
    <hyperlink ref="AL477" r:id="rId277"/>
    <hyperlink ref="AL479" r:id="rId278"/>
    <hyperlink ref="AL481" r:id="rId279"/>
    <hyperlink ref="AL483" r:id="rId280"/>
    <hyperlink ref="AL484" r:id="rId281"/>
    <hyperlink ref="AL485" r:id="rId282"/>
    <hyperlink ref="AL486" r:id="rId283"/>
    <hyperlink ref="AL487" r:id="rId284"/>
    <hyperlink ref="AL488" r:id="rId285"/>
    <hyperlink ref="AL489" r:id="rId286"/>
    <hyperlink ref="AL490" r:id="rId287"/>
    <hyperlink ref="AL491" r:id="rId288"/>
    <hyperlink ref="AL493" r:id="rId289"/>
    <hyperlink ref="AL498" r:id="rId290"/>
    <hyperlink ref="AL502" r:id="rId291"/>
    <hyperlink ref="AL504" r:id="rId292"/>
    <hyperlink ref="AL505" r:id="rId293"/>
    <hyperlink ref="AL507" r:id="rId294"/>
    <hyperlink ref="AL509" r:id="rId295"/>
    <hyperlink ref="AL510" r:id="rId296"/>
    <hyperlink ref="AL514" r:id="rId297"/>
    <hyperlink ref="AL515" r:id="rId298"/>
    <hyperlink ref="AL517" r:id="rId299"/>
    <hyperlink ref="AL519" r:id="rId300"/>
    <hyperlink ref="AL520" r:id="rId301"/>
    <hyperlink ref="AL521" r:id="rId302"/>
    <hyperlink ref="AL524" r:id="rId303"/>
    <hyperlink ref="AL525" r:id="rId304"/>
    <hyperlink ref="AL526" r:id="rId305"/>
    <hyperlink ref="AL533" r:id="rId306"/>
    <hyperlink ref="AL534" r:id="rId307"/>
    <hyperlink ref="AL536" r:id="rId308"/>
    <hyperlink ref="AL537" r:id="rId309"/>
    <hyperlink ref="AL539" r:id="rId310"/>
    <hyperlink ref="AL540" r:id="rId311"/>
    <hyperlink ref="AL541" r:id="rId312"/>
    <hyperlink ref="AL543" r:id="rId313"/>
    <hyperlink ref="AL544" r:id="rId314"/>
    <hyperlink ref="AL545" r:id="rId315"/>
    <hyperlink ref="AL546" r:id="rId316"/>
    <hyperlink ref="AL548" r:id="rId317"/>
    <hyperlink ref="AL552" r:id="rId318"/>
    <hyperlink ref="AL553" r:id="rId319"/>
    <hyperlink ref="AL554" r:id="rId320"/>
    <hyperlink ref="AL556" r:id="rId321"/>
    <hyperlink ref="AL557" r:id="rId322"/>
    <hyperlink ref="AL558" r:id="rId323"/>
    <hyperlink ref="AL561" r:id="rId324"/>
    <hyperlink ref="AL562" r:id="rId325"/>
    <hyperlink ref="AL564" r:id="rId326"/>
    <hyperlink ref="AL566" r:id="rId327"/>
    <hyperlink ref="AL567" r:id="rId328"/>
    <hyperlink ref="AL568" r:id="rId329"/>
    <hyperlink ref="AL569" r:id="rId330"/>
    <hyperlink ref="AL570" r:id="rId331"/>
    <hyperlink ref="AL571" r:id="rId332"/>
    <hyperlink ref="AL575" r:id="rId333"/>
    <hyperlink ref="AL578" r:id="rId334"/>
    <hyperlink ref="AL583" r:id="rId335"/>
    <hyperlink ref="AL584" r:id="rId336"/>
    <hyperlink ref="AL587" r:id="rId337"/>
    <hyperlink ref="AL588" r:id="rId338"/>
    <hyperlink ref="AL592" r:id="rId339"/>
    <hyperlink ref="AL594" r:id="rId340"/>
    <hyperlink ref="AL595" r:id="rId341"/>
    <hyperlink ref="AL596" r:id="rId342"/>
    <hyperlink ref="AL600" r:id="rId343"/>
    <hyperlink ref="AL611" r:id="rId344"/>
    <hyperlink ref="AL613" r:id="rId345"/>
    <hyperlink ref="AL617" r:id="rId346"/>
    <hyperlink ref="AL623" r:id="rId347"/>
    <hyperlink ref="AL625" r:id="rId348"/>
    <hyperlink ref="AL626" r:id="rId349"/>
    <hyperlink ref="AL627" r:id="rId350"/>
    <hyperlink ref="AL628" r:id="rId351"/>
    <hyperlink ref="AL629" r:id="rId352"/>
    <hyperlink ref="AL630" r:id="rId353"/>
    <hyperlink ref="AL631" r:id="rId354"/>
    <hyperlink ref="AL632" r:id="rId355"/>
    <hyperlink ref="AL635" r:id="rId356"/>
    <hyperlink ref="AL636" r:id="rId357"/>
    <hyperlink ref="AL637" r:id="rId358"/>
    <hyperlink ref="AL638" r:id="rId359"/>
    <hyperlink ref="AL639" r:id="rId360"/>
    <hyperlink ref="AL640" r:id="rId361"/>
    <hyperlink ref="AL641" r:id="rId362"/>
    <hyperlink ref="AL642" r:id="rId363"/>
    <hyperlink ref="AL643" r:id="rId364"/>
    <hyperlink ref="AL645" r:id="rId365"/>
    <hyperlink ref="AL648" r:id="rId366"/>
    <hyperlink ref="AL650" r:id="rId367"/>
    <hyperlink ref="AL655" r:id="rId368"/>
    <hyperlink ref="AL657" r:id="rId369"/>
    <hyperlink ref="AL659" r:id="rId370"/>
    <hyperlink ref="AL660" r:id="rId371"/>
    <hyperlink ref="AL661" r:id="rId372"/>
    <hyperlink ref="AL663" r:id="rId373"/>
    <hyperlink ref="AL664" r:id="rId374"/>
    <hyperlink ref="AL667" r:id="rId375"/>
    <hyperlink ref="AL669" r:id="rId376"/>
    <hyperlink ref="AL673" r:id="rId377"/>
    <hyperlink ref="AL674" r:id="rId378"/>
    <hyperlink ref="AL678" r:id="rId379"/>
    <hyperlink ref="AL679" r:id="rId380"/>
    <hyperlink ref="AL681" r:id="rId381"/>
    <hyperlink ref="AL684" r:id="rId382"/>
    <hyperlink ref="AL687" r:id="rId383"/>
    <hyperlink ref="AL689" r:id="rId384"/>
    <hyperlink ref="AL690" r:id="rId385"/>
    <hyperlink ref="AL691" r:id="rId386"/>
    <hyperlink ref="AL692" r:id="rId387"/>
    <hyperlink ref="AL693" r:id="rId388"/>
    <hyperlink ref="AL696" r:id="rId389"/>
    <hyperlink ref="AL698" r:id="rId390"/>
    <hyperlink ref="AL700" r:id="rId391"/>
    <hyperlink ref="AL702" r:id="rId392"/>
    <hyperlink ref="AL703" r:id="rId393"/>
    <hyperlink ref="AL704" r:id="rId394"/>
    <hyperlink ref="AL706" r:id="rId395"/>
    <hyperlink ref="AL708" r:id="rId396"/>
    <hyperlink ref="AL710" r:id="rId397"/>
    <hyperlink ref="AL711" r:id="rId398"/>
    <hyperlink ref="AL714" r:id="rId399"/>
    <hyperlink ref="AL715" r:id="rId400"/>
    <hyperlink ref="AL717" r:id="rId401"/>
    <hyperlink ref="AL718" r:id="rId402"/>
    <hyperlink ref="AL719" r:id="rId403"/>
    <hyperlink ref="AL721" r:id="rId404"/>
    <hyperlink ref="AL722" r:id="rId405"/>
    <hyperlink ref="AL724" r:id="rId406"/>
    <hyperlink ref="AL726" r:id="rId407"/>
    <hyperlink ref="AL728" r:id="rId408"/>
    <hyperlink ref="AL733" r:id="rId409"/>
    <hyperlink ref="AL738" r:id="rId410"/>
    <hyperlink ref="AL739" r:id="rId411"/>
    <hyperlink ref="AL742" r:id="rId412"/>
    <hyperlink ref="AL744" r:id="rId413"/>
    <hyperlink ref="AL747" r:id="rId414"/>
    <hyperlink ref="AL748" r:id="rId415"/>
    <hyperlink ref="AL749" r:id="rId416"/>
    <hyperlink ref="AL751" r:id="rId417"/>
    <hyperlink ref="AL755" r:id="rId418"/>
    <hyperlink ref="AL757" r:id="rId419"/>
    <hyperlink ref="AL759" r:id="rId420"/>
    <hyperlink ref="AL764" r:id="rId421"/>
    <hyperlink ref="AL765" r:id="rId422"/>
    <hyperlink ref="AL768" r:id="rId423"/>
    <hyperlink ref="AL769" r:id="rId424"/>
    <hyperlink ref="AL774" r:id="rId425"/>
    <hyperlink ref="AL776" r:id="rId426"/>
    <hyperlink ref="AL777" r:id="rId427"/>
    <hyperlink ref="AL780" r:id="rId428"/>
    <hyperlink ref="AL783" r:id="rId429"/>
    <hyperlink ref="AL785" r:id="rId430"/>
    <hyperlink ref="AL789" r:id="rId431"/>
    <hyperlink ref="AL793" r:id="rId432"/>
    <hyperlink ref="AL794" r:id="rId433"/>
    <hyperlink ref="AL796" r:id="rId434"/>
    <hyperlink ref="AL798" r:id="rId435"/>
    <hyperlink ref="AL800" r:id="rId436"/>
    <hyperlink ref="AL801" r:id="rId437"/>
    <hyperlink ref="AL807" r:id="rId438"/>
    <hyperlink ref="AL810" r:id="rId439"/>
    <hyperlink ref="AL811" r:id="rId440"/>
    <hyperlink ref="AL813" r:id="rId441"/>
    <hyperlink ref="AL815" r:id="rId442"/>
    <hyperlink ref="AL816" r:id="rId443"/>
    <hyperlink ref="AL817" r:id="rId444"/>
    <hyperlink ref="AL818" r:id="rId445"/>
    <hyperlink ref="AL819" r:id="rId446"/>
    <hyperlink ref="AL820" r:id="rId447"/>
    <hyperlink ref="AL823" r:id="rId448"/>
    <hyperlink ref="AL825" r:id="rId449"/>
    <hyperlink ref="AL826" r:id="rId450"/>
    <hyperlink ref="AL828" r:id="rId451"/>
    <hyperlink ref="AL834" r:id="rId452"/>
    <hyperlink ref="AL839" r:id="rId453"/>
    <hyperlink ref="AL843" r:id="rId454"/>
    <hyperlink ref="AL844" r:id="rId455"/>
    <hyperlink ref="AL846" r:id="rId456"/>
    <hyperlink ref="AL847" r:id="rId457"/>
    <hyperlink ref="AL848" r:id="rId458"/>
    <hyperlink ref="AL850" r:id="rId459"/>
    <hyperlink ref="AL853" r:id="rId460"/>
    <hyperlink ref="AL854" r:id="rId461"/>
    <hyperlink ref="AL855" r:id="rId462"/>
    <hyperlink ref="AL857" r:id="rId463"/>
    <hyperlink ref="AL858" r:id="rId464"/>
    <hyperlink ref="AL863" r:id="rId465"/>
    <hyperlink ref="AL864" r:id="rId466"/>
    <hyperlink ref="AL865" r:id="rId467"/>
    <hyperlink ref="AL866" r:id="rId468"/>
    <hyperlink ref="AL867" r:id="rId469"/>
    <hyperlink ref="AL868" r:id="rId470"/>
    <hyperlink ref="AL872" r:id="rId471"/>
    <hyperlink ref="AL874" r:id="rId472"/>
    <hyperlink ref="AL877" r:id="rId473"/>
    <hyperlink ref="AL878" r:id="rId474"/>
    <hyperlink ref="AL879" r:id="rId475"/>
    <hyperlink ref="AL880" r:id="rId476"/>
    <hyperlink ref="AL881" r:id="rId477"/>
    <hyperlink ref="AL882" r:id="rId478"/>
    <hyperlink ref="AL883" r:id="rId479"/>
    <hyperlink ref="AL884" r:id="rId480"/>
    <hyperlink ref="AL886" r:id="rId481"/>
    <hyperlink ref="AL888" r:id="rId482"/>
    <hyperlink ref="AL891" r:id="rId483"/>
    <hyperlink ref="AL892" r:id="rId484"/>
    <hyperlink ref="AL894" r:id="rId485"/>
    <hyperlink ref="AL900" r:id="rId486"/>
    <hyperlink ref="AL901" r:id="rId487"/>
    <hyperlink ref="AL902" r:id="rId488"/>
    <hyperlink ref="AL903" r:id="rId489"/>
    <hyperlink ref="AL910" r:id="rId490"/>
    <hyperlink ref="AL912" r:id="rId491"/>
    <hyperlink ref="AL914" r:id="rId492"/>
    <hyperlink ref="AL915" r:id="rId493"/>
    <hyperlink ref="AL917" r:id="rId494"/>
    <hyperlink ref="AL919" r:id="rId495"/>
    <hyperlink ref="AL921" r:id="rId496"/>
    <hyperlink ref="AL923" r:id="rId497"/>
    <hyperlink ref="AL924" r:id="rId498"/>
    <hyperlink ref="AL925" r:id="rId499"/>
    <hyperlink ref="AL926" r:id="rId500"/>
    <hyperlink ref="AL927" r:id="rId501"/>
    <hyperlink ref="AL928" r:id="rId502"/>
    <hyperlink ref="AL929" r:id="rId503"/>
    <hyperlink ref="AL931" r:id="rId504"/>
    <hyperlink ref="AL932" r:id="rId505"/>
    <hyperlink ref="AL933" r:id="rId506"/>
    <hyperlink ref="AL935" r:id="rId507"/>
    <hyperlink ref="AL936" r:id="rId508"/>
    <hyperlink ref="AL937" r:id="rId509"/>
    <hyperlink ref="AL939" r:id="rId510"/>
    <hyperlink ref="AL940" r:id="rId511"/>
    <hyperlink ref="AL942" r:id="rId512"/>
    <hyperlink ref="AL944" r:id="rId513"/>
    <hyperlink ref="AL945" r:id="rId514"/>
    <hyperlink ref="AL946" r:id="rId515"/>
    <hyperlink ref="AL948" r:id="rId516"/>
    <hyperlink ref="AL954" r:id="rId517"/>
    <hyperlink ref="AL956" r:id="rId518"/>
    <hyperlink ref="AL957" r:id="rId519"/>
    <hyperlink ref="AL959" r:id="rId520"/>
    <hyperlink ref="AL960" r:id="rId521"/>
    <hyperlink ref="AL964" r:id="rId522"/>
    <hyperlink ref="AL965" r:id="rId523"/>
    <hyperlink ref="AL974" r:id="rId524"/>
    <hyperlink ref="AL976" r:id="rId525"/>
    <hyperlink ref="AL977" r:id="rId526"/>
    <hyperlink ref="AL978" r:id="rId527"/>
    <hyperlink ref="AL980" r:id="rId528"/>
    <hyperlink ref="AL981" r:id="rId529"/>
    <hyperlink ref="AL982" r:id="rId530"/>
    <hyperlink ref="AL983" r:id="rId531"/>
    <hyperlink ref="AL984" r:id="rId532"/>
    <hyperlink ref="AL985" r:id="rId533"/>
    <hyperlink ref="AL986" r:id="rId534"/>
    <hyperlink ref="AL988" r:id="rId535"/>
    <hyperlink ref="AL989" r:id="rId536"/>
    <hyperlink ref="AL990" r:id="rId537"/>
    <hyperlink ref="AL991" r:id="rId538"/>
    <hyperlink ref="AL995" r:id="rId539"/>
    <hyperlink ref="AL996" r:id="rId540"/>
    <hyperlink ref="AL998" r:id="rId541"/>
    <hyperlink ref="AL999" r:id="rId542"/>
    <hyperlink ref="AL1000" r:id="rId543"/>
    <hyperlink ref="AL1006" r:id="rId544"/>
    <hyperlink ref="AL1008" r:id="rId545"/>
    <hyperlink ref="AL1010" r:id="rId546"/>
    <hyperlink ref="AL1011" r:id="rId547"/>
    <hyperlink ref="AL1012" r:id="rId548"/>
    <hyperlink ref="AL1014" r:id="rId549"/>
    <hyperlink ref="AL1015" r:id="rId550"/>
    <hyperlink ref="AL1016" r:id="rId551"/>
    <hyperlink ref="AL1017" r:id="rId552"/>
    <hyperlink ref="AL1018" r:id="rId553"/>
    <hyperlink ref="AL1019" r:id="rId554"/>
    <hyperlink ref="AL1023" r:id="rId555"/>
    <hyperlink ref="AL1024" r:id="rId556"/>
    <hyperlink ref="AL1027" r:id="rId557"/>
    <hyperlink ref="AL1029" r:id="rId558"/>
    <hyperlink ref="AL1032" r:id="rId559"/>
    <hyperlink ref="AL1034" r:id="rId560"/>
    <hyperlink ref="AL1035" r:id="rId561"/>
    <hyperlink ref="AL1036" r:id="rId562"/>
    <hyperlink ref="AL1037" r:id="rId563"/>
    <hyperlink ref="AL1039" r:id="rId564"/>
    <hyperlink ref="AL1040" r:id="rId565"/>
    <hyperlink ref="AL1041" r:id="rId566"/>
    <hyperlink ref="AL1042" r:id="rId567"/>
    <hyperlink ref="AL1043" r:id="rId568"/>
    <hyperlink ref="AL1044" r:id="rId569"/>
    <hyperlink ref="AL1047" r:id="rId570"/>
    <hyperlink ref="AL1048" r:id="rId571"/>
    <hyperlink ref="AL1049" r:id="rId572"/>
    <hyperlink ref="AL1050" r:id="rId573"/>
    <hyperlink ref="AL1054" r:id="rId574"/>
    <hyperlink ref="AL1055" r:id="rId575"/>
    <hyperlink ref="AL1057" r:id="rId576"/>
    <hyperlink ref="AL1062" r:id="rId577"/>
    <hyperlink ref="AL1063" r:id="rId578"/>
    <hyperlink ref="AL1064" r:id="rId579"/>
    <hyperlink ref="AL1067" r:id="rId580"/>
    <hyperlink ref="AL1068" r:id="rId581"/>
    <hyperlink ref="AL1072" r:id="rId582"/>
    <hyperlink ref="AL1074" r:id="rId583"/>
    <hyperlink ref="AL1079" r:id="rId584"/>
    <hyperlink ref="AL1083" r:id="rId585"/>
    <hyperlink ref="AL1085" r:id="rId586"/>
    <hyperlink ref="AL1086" r:id="rId587"/>
    <hyperlink ref="AL1087" r:id="rId588"/>
    <hyperlink ref="AL1088" r:id="rId589"/>
    <hyperlink ref="AL1089" r:id="rId590"/>
    <hyperlink ref="AL1091" r:id="rId591"/>
    <hyperlink ref="AL1094" r:id="rId592"/>
    <hyperlink ref="AL1095" r:id="rId593"/>
    <hyperlink ref="AL1098" r:id="rId594"/>
    <hyperlink ref="AL1099" r:id="rId595"/>
    <hyperlink ref="AL1101" r:id="rId596"/>
    <hyperlink ref="AL1102" r:id="rId597"/>
    <hyperlink ref="AL1103" r:id="rId598"/>
    <hyperlink ref="AL1104" r:id="rId599"/>
    <hyperlink ref="AL1106" r:id="rId600"/>
    <hyperlink ref="AL1108" r:id="rId601"/>
    <hyperlink ref="AL1109" r:id="rId602"/>
    <hyperlink ref="AL1110" r:id="rId603"/>
    <hyperlink ref="AL1112" r:id="rId604"/>
    <hyperlink ref="AL1113" r:id="rId605"/>
    <hyperlink ref="AL1115" r:id="rId606"/>
    <hyperlink ref="AL1116" r:id="rId607"/>
    <hyperlink ref="AL1117" r:id="rId608"/>
    <hyperlink ref="AL1120" r:id="rId609"/>
    <hyperlink ref="AL1121" r:id="rId610"/>
    <hyperlink ref="AL1123" r:id="rId611"/>
    <hyperlink ref="AL1125" r:id="rId612"/>
    <hyperlink ref="AL1127" r:id="rId613"/>
    <hyperlink ref="AL1132" r:id="rId614"/>
    <hyperlink ref="AL1134" r:id="rId615"/>
    <hyperlink ref="AL1136" r:id="rId616"/>
    <hyperlink ref="AL1138" r:id="rId617"/>
    <hyperlink ref="AL1139" r:id="rId618"/>
    <hyperlink ref="AL1141" r:id="rId619"/>
    <hyperlink ref="AL1143" r:id="rId620"/>
    <hyperlink ref="AL1144" r:id="rId621"/>
    <hyperlink ref="AL1147" r:id="rId622"/>
    <hyperlink ref="AL1153" r:id="rId623"/>
    <hyperlink ref="AL1156" r:id="rId624"/>
    <hyperlink ref="AL1160" r:id="rId625"/>
    <hyperlink ref="AL1161" r:id="rId626"/>
    <hyperlink ref="AL1162" r:id="rId627"/>
    <hyperlink ref="AL1163" r:id="rId628"/>
    <hyperlink ref="AL1165" r:id="rId629"/>
    <hyperlink ref="AL1170" r:id="rId630"/>
    <hyperlink ref="AL1172" r:id="rId631"/>
    <hyperlink ref="AL1173" r:id="rId632"/>
    <hyperlink ref="AL1174" r:id="rId633"/>
    <hyperlink ref="AL1178" r:id="rId634"/>
    <hyperlink ref="AL1179" r:id="rId635"/>
    <hyperlink ref="AL1182" r:id="rId636"/>
    <hyperlink ref="AL1183" r:id="rId637"/>
    <hyperlink ref="AL1184" r:id="rId638"/>
    <hyperlink ref="AL1185" r:id="rId639"/>
    <hyperlink ref="AL1190" r:id="rId640"/>
    <hyperlink ref="AL1192" r:id="rId641"/>
    <hyperlink ref="AL1194" r:id="rId642"/>
    <hyperlink ref="AL1196" r:id="rId643"/>
    <hyperlink ref="AL1197" r:id="rId644"/>
    <hyperlink ref="AL1198" r:id="rId645"/>
    <hyperlink ref="AL1199" r:id="rId646"/>
    <hyperlink ref="AL1200" r:id="rId647"/>
    <hyperlink ref="AL1204" r:id="rId648"/>
    <hyperlink ref="AL1206" r:id="rId649"/>
    <hyperlink ref="AL1212" r:id="rId650"/>
    <hyperlink ref="AL1215" r:id="rId651"/>
    <hyperlink ref="AL1217" r:id="rId652"/>
    <hyperlink ref="AL1218" r:id="rId653"/>
    <hyperlink ref="AL1219" r:id="rId654"/>
    <hyperlink ref="AL1220" r:id="rId655"/>
    <hyperlink ref="AL1221" r:id="rId656"/>
    <hyperlink ref="AL1222" r:id="rId657"/>
    <hyperlink ref="AL1224" r:id="rId658"/>
    <hyperlink ref="AL1225" r:id="rId659"/>
    <hyperlink ref="AL1226" r:id="rId660"/>
    <hyperlink ref="AL1227" r:id="rId661"/>
    <hyperlink ref="AL1228" r:id="rId662"/>
    <hyperlink ref="AL1229" r:id="rId663"/>
    <hyperlink ref="AL1231" r:id="rId664"/>
    <hyperlink ref="AL1232" r:id="rId665"/>
    <hyperlink ref="AL1233" r:id="rId666"/>
    <hyperlink ref="AL1234" r:id="rId667"/>
    <hyperlink ref="AL1236" r:id="rId668"/>
    <hyperlink ref="AL1238" r:id="rId669"/>
    <hyperlink ref="AL1240" r:id="rId670"/>
    <hyperlink ref="AL1241" r:id="rId671"/>
    <hyperlink ref="AL1243" r:id="rId672"/>
    <hyperlink ref="AL1246" r:id="rId673"/>
    <hyperlink ref="AL1247" r:id="rId674"/>
    <hyperlink ref="AL1249" r:id="rId675"/>
    <hyperlink ref="AL1251" r:id="rId676"/>
    <hyperlink ref="AL1252" r:id="rId677"/>
    <hyperlink ref="AL1253" r:id="rId678"/>
    <hyperlink ref="AL1254" r:id="rId679"/>
    <hyperlink ref="AL1255" r:id="rId680"/>
    <hyperlink ref="AL1257" r:id="rId681"/>
    <hyperlink ref="AL1259" r:id="rId682"/>
    <hyperlink ref="AL1262" r:id="rId683"/>
    <hyperlink ref="AL1264" r:id="rId684"/>
    <hyperlink ref="AL1271" r:id="rId685"/>
    <hyperlink ref="AL1272" r:id="rId686"/>
    <hyperlink ref="AL1273" r:id="rId687"/>
    <hyperlink ref="AL1276" r:id="rId688"/>
    <hyperlink ref="AL1278" r:id="rId689"/>
    <hyperlink ref="AL1280" r:id="rId690"/>
    <hyperlink ref="AL1282" r:id="rId691"/>
    <hyperlink ref="AL1283" r:id="rId692"/>
    <hyperlink ref="AL1284" r:id="rId693"/>
    <hyperlink ref="AL1289" r:id="rId694"/>
    <hyperlink ref="AL1294" r:id="rId695"/>
    <hyperlink ref="AL1295" r:id="rId696"/>
    <hyperlink ref="AL1297" r:id="rId697"/>
    <hyperlink ref="AL1298" r:id="rId698"/>
    <hyperlink ref="AL1299" r:id="rId699"/>
    <hyperlink ref="AL1300" r:id="rId700"/>
    <hyperlink ref="AL1301" r:id="rId701"/>
    <hyperlink ref="AL1302" r:id="rId702"/>
    <hyperlink ref="AL1304" r:id="rId703"/>
    <hyperlink ref="AL1305" r:id="rId704"/>
    <hyperlink ref="AL1306" r:id="rId705"/>
    <hyperlink ref="AL1308" r:id="rId706"/>
    <hyperlink ref="AL1311" r:id="rId707"/>
    <hyperlink ref="AL1313" r:id="rId708"/>
    <hyperlink ref="AL1314" r:id="rId709"/>
    <hyperlink ref="AL1315" r:id="rId710"/>
    <hyperlink ref="AL1317" r:id="rId711"/>
    <hyperlink ref="AL1320" r:id="rId712"/>
    <hyperlink ref="AL1322" r:id="rId713"/>
    <hyperlink ref="AL1324" r:id="rId714"/>
    <hyperlink ref="AL1325" r:id="rId715"/>
    <hyperlink ref="AL1326" r:id="rId716"/>
    <hyperlink ref="AL1328" r:id="rId717"/>
    <hyperlink ref="AL1331" r:id="rId718"/>
    <hyperlink ref="AL1332" r:id="rId719"/>
    <hyperlink ref="AL1333" r:id="rId720"/>
    <hyperlink ref="AL1335" r:id="rId721"/>
    <hyperlink ref="AL1336" r:id="rId722"/>
    <hyperlink ref="AL1338" r:id="rId723"/>
    <hyperlink ref="AL1341" r:id="rId724"/>
    <hyperlink ref="AL1344" r:id="rId725"/>
    <hyperlink ref="AL1350" r:id="rId726"/>
    <hyperlink ref="AL1352" r:id="rId727"/>
    <hyperlink ref="AL1353" r:id="rId728"/>
    <hyperlink ref="AL1360" r:id="rId729"/>
    <hyperlink ref="AL1362" r:id="rId730"/>
    <hyperlink ref="AL1364" r:id="rId731"/>
    <hyperlink ref="AL1366" r:id="rId732"/>
    <hyperlink ref="AL1367" r:id="rId733"/>
    <hyperlink ref="AL1368" r:id="rId734"/>
    <hyperlink ref="AL1369" r:id="rId735"/>
    <hyperlink ref="AL1370" r:id="rId736"/>
    <hyperlink ref="AL1373" r:id="rId737"/>
    <hyperlink ref="AL1374" r:id="rId738"/>
    <hyperlink ref="AL1375" r:id="rId739"/>
    <hyperlink ref="AL1377" r:id="rId740"/>
    <hyperlink ref="AL1378" r:id="rId741"/>
    <hyperlink ref="AL1380" r:id="rId742"/>
    <hyperlink ref="AL1382" r:id="rId743"/>
    <hyperlink ref="AL1386" r:id="rId744"/>
    <hyperlink ref="AL1387" r:id="rId745"/>
    <hyperlink ref="AL1388" r:id="rId746"/>
    <hyperlink ref="AL1390" r:id="rId747"/>
    <hyperlink ref="AL1392" r:id="rId748"/>
    <hyperlink ref="AL1401" r:id="rId749"/>
    <hyperlink ref="AL1402" r:id="rId750"/>
    <hyperlink ref="AL1403" r:id="rId751"/>
    <hyperlink ref="AL1405" r:id="rId752"/>
    <hyperlink ref="AL1410" r:id="rId753"/>
    <hyperlink ref="AL1413" r:id="rId754"/>
    <hyperlink ref="AL1414" r:id="rId755"/>
    <hyperlink ref="AL1416" r:id="rId756"/>
    <hyperlink ref="AL1418" r:id="rId757"/>
    <hyperlink ref="AL1420" r:id="rId758"/>
    <hyperlink ref="AL1425" r:id="rId759"/>
    <hyperlink ref="AL1426" r:id="rId760"/>
    <hyperlink ref="AL1427" r:id="rId761"/>
    <hyperlink ref="AL1428" r:id="rId762"/>
    <hyperlink ref="AL1430" r:id="rId763"/>
    <hyperlink ref="AL1431" r:id="rId764"/>
    <hyperlink ref="AL1434" r:id="rId765"/>
    <hyperlink ref="AL1435" r:id="rId766"/>
    <hyperlink ref="AL1437" r:id="rId767"/>
    <hyperlink ref="AL1438" r:id="rId768"/>
    <hyperlink ref="AL1439" r:id="rId769"/>
    <hyperlink ref="AL1440" r:id="rId770"/>
    <hyperlink ref="AL1442" r:id="rId771"/>
    <hyperlink ref="AL1443" r:id="rId772"/>
    <hyperlink ref="AL1444" r:id="rId773"/>
    <hyperlink ref="AL1445" r:id="rId774"/>
    <hyperlink ref="AL1446" r:id="rId775"/>
    <hyperlink ref="AL1448" r:id="rId776"/>
    <hyperlink ref="AL1449" r:id="rId777"/>
    <hyperlink ref="AL1450" r:id="rId778"/>
    <hyperlink ref="AL1452" r:id="rId779"/>
    <hyperlink ref="AL1454" r:id="rId780"/>
    <hyperlink ref="AL1458" r:id="rId781"/>
    <hyperlink ref="AL1461" r:id="rId782"/>
    <hyperlink ref="AL1464" r:id="rId783"/>
    <hyperlink ref="AL1466" r:id="rId784"/>
    <hyperlink ref="AL1477" r:id="rId785"/>
    <hyperlink ref="AL1480" r:id="rId786"/>
    <hyperlink ref="AL1482" r:id="rId787"/>
    <hyperlink ref="AL1484" r:id="rId788"/>
    <hyperlink ref="AL1486" r:id="rId789"/>
    <hyperlink ref="AL1490" r:id="rId790"/>
    <hyperlink ref="AL1492" r:id="rId791"/>
    <hyperlink ref="AL1500" r:id="rId792"/>
    <hyperlink ref="AL1505" r:id="rId793"/>
    <hyperlink ref="AL1506" r:id="rId794"/>
    <hyperlink ref="AL1509" r:id="rId795"/>
    <hyperlink ref="AL1511" r:id="rId796"/>
    <hyperlink ref="AL1512" r:id="rId797"/>
    <hyperlink ref="AL1514" r:id="rId798"/>
    <hyperlink ref="AL1515" r:id="rId799"/>
    <hyperlink ref="AL1516" r:id="rId800"/>
    <hyperlink ref="AL1518" r:id="rId801"/>
    <hyperlink ref="AL1519" r:id="rId802"/>
    <hyperlink ref="AL1522" r:id="rId803"/>
    <hyperlink ref="AL1524" r:id="rId804"/>
    <hyperlink ref="AL1528" r:id="rId805"/>
    <hyperlink ref="AL1530" r:id="rId806"/>
    <hyperlink ref="AL1533" r:id="rId807"/>
    <hyperlink ref="AL1536" r:id="rId808"/>
    <hyperlink ref="AL1538" r:id="rId809"/>
    <hyperlink ref="AL1542" r:id="rId810"/>
    <hyperlink ref="AL1543" r:id="rId811"/>
    <hyperlink ref="AL1545" r:id="rId812"/>
    <hyperlink ref="AL1547" r:id="rId813"/>
    <hyperlink ref="AL1551" r:id="rId814"/>
    <hyperlink ref="AL1552" r:id="rId815"/>
    <hyperlink ref="AL1553" r:id="rId816"/>
    <hyperlink ref="AL1554" r:id="rId817"/>
    <hyperlink ref="AL1557" r:id="rId818"/>
    <hyperlink ref="AL1558" r:id="rId819"/>
    <hyperlink ref="AL1560" r:id="rId820"/>
    <hyperlink ref="AL1561" r:id="rId821"/>
    <hyperlink ref="AL1562" r:id="rId822"/>
    <hyperlink ref="AL1563" r:id="rId823"/>
    <hyperlink ref="AL1564" r:id="rId824"/>
    <hyperlink ref="AL1565" r:id="rId825"/>
    <hyperlink ref="AL1566" r:id="rId826"/>
    <hyperlink ref="AL1567" r:id="rId827"/>
    <hyperlink ref="AL1570" r:id="rId828"/>
    <hyperlink ref="AL1571" r:id="rId829"/>
    <hyperlink ref="AL1572" r:id="rId830"/>
    <hyperlink ref="AL1574" r:id="rId831"/>
    <hyperlink ref="AL1577" r:id="rId832"/>
    <hyperlink ref="AL1581" r:id="rId833"/>
    <hyperlink ref="AL1582" r:id="rId834"/>
    <hyperlink ref="AL1583" r:id="rId835"/>
    <hyperlink ref="AL1587" r:id="rId836"/>
    <hyperlink ref="AL1590" r:id="rId837"/>
    <hyperlink ref="AL1592" r:id="rId838"/>
    <hyperlink ref="AL1593" r:id="rId839"/>
    <hyperlink ref="AL1594" r:id="rId840"/>
    <hyperlink ref="AL1596" r:id="rId841"/>
    <hyperlink ref="AL1597" r:id="rId842"/>
    <hyperlink ref="AL1598" r:id="rId843"/>
    <hyperlink ref="AL1599" r:id="rId844"/>
    <hyperlink ref="AL1601" r:id="rId845"/>
    <hyperlink ref="AL1605" r:id="rId846"/>
    <hyperlink ref="AL1606" r:id="rId847"/>
    <hyperlink ref="AL1607" r:id="rId848"/>
    <hyperlink ref="AL1608" r:id="rId849"/>
    <hyperlink ref="AL1609" r:id="rId850"/>
    <hyperlink ref="AL1612" r:id="rId851"/>
    <hyperlink ref="AL1613" r:id="rId852"/>
    <hyperlink ref="AL1619" r:id="rId853"/>
    <hyperlink ref="AL1620" r:id="rId854"/>
    <hyperlink ref="AL1623" r:id="rId855"/>
    <hyperlink ref="AL1625" r:id="rId856"/>
    <hyperlink ref="AL1626" r:id="rId857"/>
    <hyperlink ref="AL1628" r:id="rId858"/>
    <hyperlink ref="AL1630" r:id="rId859"/>
    <hyperlink ref="AL1634" r:id="rId860"/>
    <hyperlink ref="AL1635" r:id="rId861"/>
    <hyperlink ref="AL1636" r:id="rId862"/>
    <hyperlink ref="AL1637" r:id="rId863"/>
    <hyperlink ref="AL1641" r:id="rId864"/>
    <hyperlink ref="AL1644" r:id="rId865"/>
    <hyperlink ref="AL1649" r:id="rId866"/>
    <hyperlink ref="AL1650" r:id="rId867"/>
    <hyperlink ref="AL1651" r:id="rId868"/>
    <hyperlink ref="AL1652" r:id="rId869"/>
    <hyperlink ref="AL1653" r:id="rId870"/>
    <hyperlink ref="AL1654" r:id="rId871"/>
    <hyperlink ref="AL1657" r:id="rId872"/>
    <hyperlink ref="AL1658" r:id="rId873"/>
    <hyperlink ref="AL1659" r:id="rId874"/>
    <hyperlink ref="AL1661" r:id="rId875"/>
    <hyperlink ref="AL1665" r:id="rId876"/>
    <hyperlink ref="AL1666" r:id="rId877"/>
    <hyperlink ref="AL1667" r:id="rId878"/>
    <hyperlink ref="AL1668" r:id="rId879"/>
    <hyperlink ref="AL1670" r:id="rId880"/>
    <hyperlink ref="AL1671" r:id="rId881"/>
    <hyperlink ref="AL1672" r:id="rId882"/>
    <hyperlink ref="AL1674" r:id="rId883"/>
    <hyperlink ref="AL1675" r:id="rId884"/>
    <hyperlink ref="AL1676" r:id="rId885"/>
    <hyperlink ref="AL1677" r:id="rId886"/>
    <hyperlink ref="AL1678" r:id="rId887"/>
    <hyperlink ref="AL1679" r:id="rId888"/>
    <hyperlink ref="AL1680" r:id="rId889"/>
    <hyperlink ref="AL1681" r:id="rId890"/>
    <hyperlink ref="AL1682" r:id="rId891"/>
    <hyperlink ref="AL1683" r:id="rId892"/>
    <hyperlink ref="AL1684" r:id="rId893"/>
    <hyperlink ref="AL1687" r:id="rId894"/>
    <hyperlink ref="AL1689" r:id="rId895"/>
    <hyperlink ref="AL1690" r:id="rId896"/>
    <hyperlink ref="AL1693" r:id="rId897"/>
    <hyperlink ref="AL1695" r:id="rId898"/>
    <hyperlink ref="AL1696" r:id="rId899"/>
    <hyperlink ref="AL1698" r:id="rId900"/>
    <hyperlink ref="AL1704" r:id="rId901"/>
    <hyperlink ref="AL1706" r:id="rId902"/>
    <hyperlink ref="AL1710" r:id="rId903"/>
    <hyperlink ref="AL1711" r:id="rId904"/>
    <hyperlink ref="AL1714" r:id="rId905"/>
    <hyperlink ref="AL1715" r:id="rId906"/>
    <hyperlink ref="AL1719" r:id="rId907"/>
    <hyperlink ref="AL1720" r:id="rId908"/>
    <hyperlink ref="AL1722" r:id="rId909"/>
    <hyperlink ref="AL1724" r:id="rId910"/>
    <hyperlink ref="AL1726" r:id="rId911"/>
    <hyperlink ref="AL1728" r:id="rId912"/>
    <hyperlink ref="AL1729" r:id="rId913"/>
    <hyperlink ref="AL1732" r:id="rId914"/>
    <hyperlink ref="AL1733" r:id="rId915"/>
    <hyperlink ref="AL1735" r:id="rId916"/>
    <hyperlink ref="AL1740" r:id="rId917"/>
    <hyperlink ref="AL1742" r:id="rId918"/>
    <hyperlink ref="AL1743" r:id="rId919"/>
    <hyperlink ref="AL1744" r:id="rId920"/>
    <hyperlink ref="AL1747" r:id="rId921"/>
    <hyperlink ref="AL1748" r:id="rId922"/>
    <hyperlink ref="AL1754" r:id="rId923"/>
    <hyperlink ref="AL1756" r:id="rId924"/>
    <hyperlink ref="AL1759" r:id="rId925"/>
    <hyperlink ref="AL1760" r:id="rId926"/>
    <hyperlink ref="AL1761" r:id="rId927"/>
    <hyperlink ref="AL1762" r:id="rId928"/>
    <hyperlink ref="AL1766" r:id="rId929"/>
    <hyperlink ref="AL1768" r:id="rId930"/>
    <hyperlink ref="AL1771" r:id="rId931"/>
    <hyperlink ref="AL1772" r:id="rId932"/>
    <hyperlink ref="AL1774" r:id="rId933"/>
    <hyperlink ref="AL1775" r:id="rId934"/>
    <hyperlink ref="AL1776" r:id="rId935"/>
    <hyperlink ref="AL1777" r:id="rId936"/>
    <hyperlink ref="AL1783" r:id="rId937"/>
    <hyperlink ref="AL1785" r:id="rId938"/>
    <hyperlink ref="AL1788" r:id="rId939"/>
    <hyperlink ref="AL1795" r:id="rId940"/>
    <hyperlink ref="AL1797" r:id="rId941"/>
    <hyperlink ref="AL1798" r:id="rId942"/>
    <hyperlink ref="AL1800" r:id="rId943"/>
    <hyperlink ref="AL1801" r:id="rId944"/>
    <hyperlink ref="AL1803" r:id="rId945"/>
    <hyperlink ref="AL1805" r:id="rId946"/>
    <hyperlink ref="AL1806" r:id="rId947"/>
    <hyperlink ref="AL1808" r:id="rId948"/>
    <hyperlink ref="AL1810" r:id="rId949"/>
    <hyperlink ref="AL1811" r:id="rId950"/>
    <hyperlink ref="AL1812" r:id="rId951"/>
    <hyperlink ref="AL1815" r:id="rId952"/>
    <hyperlink ref="AL1816" r:id="rId953"/>
    <hyperlink ref="AL1819" r:id="rId954"/>
    <hyperlink ref="AL1821" r:id="rId955"/>
    <hyperlink ref="AL1825" r:id="rId956"/>
    <hyperlink ref="AL1831" r:id="rId957"/>
    <hyperlink ref="AL1832" r:id="rId958"/>
    <hyperlink ref="AL1833" r:id="rId959"/>
    <hyperlink ref="AL1834" r:id="rId960"/>
    <hyperlink ref="AL1838" r:id="rId961"/>
    <hyperlink ref="AL1840" r:id="rId962"/>
    <hyperlink ref="AL1843" r:id="rId963"/>
    <hyperlink ref="AL1849" r:id="rId964"/>
    <hyperlink ref="AL1853" r:id="rId965"/>
    <hyperlink ref="AL1854" r:id="rId966"/>
    <hyperlink ref="AL1855" r:id="rId967"/>
    <hyperlink ref="AL1856" r:id="rId968"/>
    <hyperlink ref="AL1857" r:id="rId969"/>
    <hyperlink ref="AL1858" r:id="rId970"/>
    <hyperlink ref="AL1860" r:id="rId971"/>
    <hyperlink ref="AL1864" r:id="rId972"/>
    <hyperlink ref="AL1869" r:id="rId973"/>
    <hyperlink ref="AL1870" r:id="rId974"/>
    <hyperlink ref="AL1871" r:id="rId975"/>
    <hyperlink ref="AL1873" r:id="rId976"/>
    <hyperlink ref="AL1875" r:id="rId977"/>
    <hyperlink ref="AL1877" r:id="rId978"/>
    <hyperlink ref="AL1879" r:id="rId979"/>
    <hyperlink ref="AL1880" r:id="rId980"/>
    <hyperlink ref="AL1881" r:id="rId981"/>
    <hyperlink ref="AL1883" r:id="rId982"/>
    <hyperlink ref="AL1884" r:id="rId983"/>
    <hyperlink ref="AL1885" r:id="rId984"/>
    <hyperlink ref="AL1886" r:id="rId985"/>
    <hyperlink ref="AL1887" r:id="rId986"/>
    <hyperlink ref="AL1889" r:id="rId987"/>
    <hyperlink ref="AL1892" r:id="rId988"/>
    <hyperlink ref="AL1893" r:id="rId989"/>
    <hyperlink ref="AL1894" r:id="rId990"/>
    <hyperlink ref="AL1895" r:id="rId991"/>
    <hyperlink ref="AL1897" r:id="rId992"/>
    <hyperlink ref="AL1900" r:id="rId993"/>
    <hyperlink ref="AL1904" r:id="rId994"/>
    <hyperlink ref="AL1906" r:id="rId995"/>
    <hyperlink ref="AL1907" r:id="rId996"/>
    <hyperlink ref="AL1908" r:id="rId997"/>
    <hyperlink ref="AL1911" r:id="rId998"/>
    <hyperlink ref="AL1913" r:id="rId999"/>
    <hyperlink ref="AL1914" r:id="rId1000"/>
    <hyperlink ref="AL1916" r:id="rId1001"/>
    <hyperlink ref="AL1923" r:id="rId1002"/>
    <hyperlink ref="AL1924" r:id="rId1003"/>
    <hyperlink ref="AL1926" r:id="rId1004"/>
    <hyperlink ref="AL1933" r:id="rId1005"/>
    <hyperlink ref="AL1934" r:id="rId1006"/>
    <hyperlink ref="AL1936" r:id="rId1007"/>
    <hyperlink ref="AL1937" r:id="rId1008"/>
    <hyperlink ref="AL1938" r:id="rId1009"/>
    <hyperlink ref="AL1939" r:id="rId1010"/>
    <hyperlink ref="AL1940" r:id="rId1011"/>
    <hyperlink ref="AL1941" r:id="rId1012"/>
    <hyperlink ref="AL1944" r:id="rId1013"/>
    <hyperlink ref="AL1945" r:id="rId1014"/>
    <hyperlink ref="AL1947" r:id="rId1015"/>
    <hyperlink ref="AL1948" r:id="rId1016"/>
    <hyperlink ref="AL1949" r:id="rId1017"/>
    <hyperlink ref="AL1951" r:id="rId1018"/>
    <hyperlink ref="AL1952" r:id="rId1019"/>
    <hyperlink ref="AL1957" r:id="rId1020"/>
    <hyperlink ref="AL1958" r:id="rId1021"/>
    <hyperlink ref="AL1959" r:id="rId1022"/>
    <hyperlink ref="AL1961" r:id="rId1023"/>
    <hyperlink ref="AL1963" r:id="rId1024"/>
    <hyperlink ref="AL1964" r:id="rId1025"/>
    <hyperlink ref="AL1965" r:id="rId1026"/>
    <hyperlink ref="AL1966" r:id="rId1027"/>
    <hyperlink ref="AL1967" r:id="rId1028"/>
    <hyperlink ref="AL1968" r:id="rId1029"/>
    <hyperlink ref="AL1970" r:id="rId1030"/>
    <hyperlink ref="AL1973" r:id="rId1031"/>
    <hyperlink ref="AL1974" r:id="rId1032"/>
    <hyperlink ref="AL1976" r:id="rId1033"/>
    <hyperlink ref="AL1979" r:id="rId1034"/>
    <hyperlink ref="AL1980" r:id="rId1035"/>
    <hyperlink ref="AL1983" r:id="rId1036"/>
    <hyperlink ref="AL1984" r:id="rId1037"/>
    <hyperlink ref="AL1985" r:id="rId1038"/>
    <hyperlink ref="AL1988" r:id="rId1039"/>
    <hyperlink ref="AL1989" r:id="rId1040"/>
    <hyperlink ref="AL1991" r:id="rId1041"/>
    <hyperlink ref="AL1992" r:id="rId1042"/>
    <hyperlink ref="AL1994" r:id="rId1043"/>
    <hyperlink ref="AL1995" r:id="rId1044"/>
    <hyperlink ref="AL1998" r:id="rId1045"/>
    <hyperlink ref="AL1999" r:id="rId1046"/>
    <hyperlink ref="AL2002" r:id="rId1047"/>
    <hyperlink ref="AL2004" r:id="rId1048"/>
    <hyperlink ref="AL2006" r:id="rId1049"/>
    <hyperlink ref="AL2010" r:id="rId1050"/>
    <hyperlink ref="AL2011" r:id="rId1051"/>
    <hyperlink ref="AL2012" r:id="rId1052"/>
    <hyperlink ref="AL2013" r:id="rId1053"/>
    <hyperlink ref="AL2018" r:id="rId1054"/>
    <hyperlink ref="AL2019" r:id="rId1055"/>
    <hyperlink ref="AL2020" r:id="rId1056"/>
    <hyperlink ref="AL2023" r:id="rId1057"/>
    <hyperlink ref="AL2024" r:id="rId1058"/>
    <hyperlink ref="AL2028" r:id="rId1059"/>
    <hyperlink ref="AL2034" r:id="rId1060"/>
    <hyperlink ref="AL2035" r:id="rId1061"/>
    <hyperlink ref="AL2036" r:id="rId1062"/>
    <hyperlink ref="AL2039" r:id="rId1063"/>
    <hyperlink ref="AL2040" r:id="rId1064"/>
    <hyperlink ref="AL2041" r:id="rId1065"/>
    <hyperlink ref="AL2042" r:id="rId1066"/>
    <hyperlink ref="AL2044" r:id="rId1067"/>
    <hyperlink ref="AL2047" r:id="rId1068"/>
    <hyperlink ref="AL2051" r:id="rId1069"/>
    <hyperlink ref="AL2052" r:id="rId1070"/>
    <hyperlink ref="AL2055" r:id="rId1071"/>
    <hyperlink ref="AL2064" r:id="rId1072"/>
    <hyperlink ref="AL2065" r:id="rId1073"/>
    <hyperlink ref="AL2067" r:id="rId1074"/>
    <hyperlink ref="AL2068" r:id="rId1075"/>
    <hyperlink ref="AL2070" r:id="rId1076"/>
    <hyperlink ref="AL2075" r:id="rId1077"/>
    <hyperlink ref="AL2079" r:id="rId1078"/>
    <hyperlink ref="AL2080" r:id="rId1079"/>
    <hyperlink ref="AL2081" r:id="rId1080"/>
    <hyperlink ref="AL2083" r:id="rId1081"/>
    <hyperlink ref="AL2091" r:id="rId1082"/>
    <hyperlink ref="AL2093" r:id="rId1083"/>
    <hyperlink ref="AL2096" r:id="rId1084"/>
    <hyperlink ref="AL2098" r:id="rId1085"/>
    <hyperlink ref="AL2099" r:id="rId1086"/>
    <hyperlink ref="AL2103" r:id="rId1087"/>
    <hyperlink ref="AL2105" r:id="rId1088"/>
    <hyperlink ref="AL2110" r:id="rId1089"/>
    <hyperlink ref="AL2112" r:id="rId1090"/>
    <hyperlink ref="AL2113" r:id="rId1091"/>
    <hyperlink ref="AL2114" r:id="rId1092"/>
    <hyperlink ref="AL2115" r:id="rId1093"/>
    <hyperlink ref="AL2116" r:id="rId1094"/>
    <hyperlink ref="AL2119" r:id="rId1095"/>
    <hyperlink ref="AL2120" r:id="rId1096"/>
    <hyperlink ref="AL2123" r:id="rId1097"/>
    <hyperlink ref="AL2126" r:id="rId1098"/>
    <hyperlink ref="AL2128" r:id="rId1099"/>
    <hyperlink ref="AL2137" r:id="rId1100"/>
    <hyperlink ref="AL2138" r:id="rId1101"/>
    <hyperlink ref="AL2139" r:id="rId1102"/>
    <hyperlink ref="AL2141" r:id="rId1103"/>
    <hyperlink ref="AL2143" r:id="rId1104"/>
    <hyperlink ref="AL2146" r:id="rId1105"/>
    <hyperlink ref="AL2149" r:id="rId1106"/>
    <hyperlink ref="AL2153" r:id="rId1107"/>
    <hyperlink ref="AL2154" r:id="rId1108"/>
    <hyperlink ref="AL2155" r:id="rId1109"/>
    <hyperlink ref="AL2162" r:id="rId1110"/>
    <hyperlink ref="AL2174" r:id="rId1111"/>
    <hyperlink ref="AL2188" r:id="rId1112"/>
    <hyperlink ref="AL2189" r:id="rId1113"/>
    <hyperlink ref="AL2191" r:id="rId1114"/>
    <hyperlink ref="AL2192" r:id="rId1115"/>
    <hyperlink ref="AL2195" r:id="rId1116"/>
    <hyperlink ref="AL2198" r:id="rId1117"/>
    <hyperlink ref="AL2200" r:id="rId1118"/>
    <hyperlink ref="AL2201" r:id="rId1119"/>
    <hyperlink ref="AL2202" r:id="rId1120"/>
    <hyperlink ref="AL2203" r:id="rId1121"/>
    <hyperlink ref="AL2210" r:id="rId1122"/>
    <hyperlink ref="AL2211" r:id="rId1123"/>
    <hyperlink ref="AL2212" r:id="rId1124"/>
    <hyperlink ref="AL2213" r:id="rId1125"/>
    <hyperlink ref="AL2214" r:id="rId1126"/>
    <hyperlink ref="AL2216" r:id="rId1127"/>
    <hyperlink ref="AL2217" r:id="rId1128"/>
    <hyperlink ref="AL2219" r:id="rId1129"/>
    <hyperlink ref="AL2220" r:id="rId1130"/>
    <hyperlink ref="AL2221" r:id="rId1131"/>
    <hyperlink ref="AL2222" r:id="rId1132"/>
    <hyperlink ref="AL2225" r:id="rId1133"/>
    <hyperlink ref="AL2227" r:id="rId1134"/>
    <hyperlink ref="AL2228" r:id="rId1135"/>
    <hyperlink ref="AL2229" r:id="rId1136"/>
    <hyperlink ref="AL2230" r:id="rId1137"/>
    <hyperlink ref="AL2231" r:id="rId1138"/>
    <hyperlink ref="AL2232" r:id="rId1139"/>
    <hyperlink ref="AL2235" r:id="rId1140"/>
    <hyperlink ref="AL2237" r:id="rId1141"/>
    <hyperlink ref="AL2239" r:id="rId1142"/>
    <hyperlink ref="AL2241" r:id="rId1143"/>
    <hyperlink ref="AL2242" r:id="rId1144"/>
    <hyperlink ref="AL2244" r:id="rId1145"/>
    <hyperlink ref="AL2245" r:id="rId1146"/>
    <hyperlink ref="AL2248" r:id="rId1147"/>
    <hyperlink ref="AL2253" r:id="rId1148"/>
    <hyperlink ref="AL2256" r:id="rId1149"/>
    <hyperlink ref="AL2257" r:id="rId1150"/>
    <hyperlink ref="AL2258" r:id="rId1151"/>
    <hyperlink ref="AL2260" r:id="rId1152"/>
    <hyperlink ref="AL2264" r:id="rId1153"/>
    <hyperlink ref="AL2265" r:id="rId1154"/>
    <hyperlink ref="AL2266" r:id="rId1155"/>
    <hyperlink ref="AL2268" r:id="rId1156"/>
    <hyperlink ref="AL2269" r:id="rId1157"/>
    <hyperlink ref="AL2271" r:id="rId1158"/>
    <hyperlink ref="AL2272" r:id="rId1159"/>
    <hyperlink ref="AL2273" r:id="rId1160"/>
    <hyperlink ref="AL2275" r:id="rId1161"/>
    <hyperlink ref="AL2279" r:id="rId1162"/>
    <hyperlink ref="AL2280" r:id="rId1163"/>
    <hyperlink ref="AL2281" r:id="rId1164"/>
    <hyperlink ref="AL2282" r:id="rId1165"/>
    <hyperlink ref="AL2284" r:id="rId1166"/>
    <hyperlink ref="AL2291" r:id="rId1167"/>
    <hyperlink ref="AL2293" r:id="rId1168"/>
    <hyperlink ref="AL2294" r:id="rId1169"/>
    <hyperlink ref="AL2297" r:id="rId1170"/>
    <hyperlink ref="AL2301" r:id="rId1171"/>
    <hyperlink ref="AL2303" r:id="rId1172"/>
    <hyperlink ref="AL2305" r:id="rId1173"/>
    <hyperlink ref="AL2308" r:id="rId1174"/>
    <hyperlink ref="AO3" r:id="rId1175"/>
    <hyperlink ref="AO4" r:id="rId1176"/>
    <hyperlink ref="AO5" r:id="rId1177"/>
    <hyperlink ref="AO6" r:id="rId1178"/>
    <hyperlink ref="AO8" r:id="rId1179"/>
    <hyperlink ref="AO9" r:id="rId1180"/>
    <hyperlink ref="AO10" r:id="rId1181"/>
    <hyperlink ref="AO11" r:id="rId1182"/>
    <hyperlink ref="AO12" r:id="rId1183"/>
    <hyperlink ref="AO13" r:id="rId1184"/>
    <hyperlink ref="AO14" r:id="rId1185"/>
    <hyperlink ref="AO15" r:id="rId1186"/>
    <hyperlink ref="AO16" r:id="rId1187"/>
    <hyperlink ref="AO17" r:id="rId1188"/>
    <hyperlink ref="AO18" r:id="rId1189"/>
    <hyperlink ref="AO19" r:id="rId1190"/>
    <hyperlink ref="AO20" r:id="rId1191"/>
    <hyperlink ref="AO21" r:id="rId1192"/>
    <hyperlink ref="AO22" r:id="rId1193"/>
    <hyperlink ref="AO23" r:id="rId1194"/>
    <hyperlink ref="AO24" r:id="rId1195"/>
    <hyperlink ref="AO25" r:id="rId1196"/>
    <hyperlink ref="AO26" r:id="rId1197"/>
    <hyperlink ref="AO27" r:id="rId1198"/>
    <hyperlink ref="AO28" r:id="rId1199"/>
    <hyperlink ref="AO29" r:id="rId1200"/>
    <hyperlink ref="AO30" r:id="rId1201"/>
    <hyperlink ref="AO31" r:id="rId1202"/>
    <hyperlink ref="AO32" r:id="rId1203"/>
    <hyperlink ref="AO33" r:id="rId1204"/>
    <hyperlink ref="AO34" r:id="rId1205"/>
    <hyperlink ref="AO35" r:id="rId1206"/>
    <hyperlink ref="AO36" r:id="rId1207"/>
    <hyperlink ref="AO37" r:id="rId1208"/>
    <hyperlink ref="AO38" r:id="rId1209"/>
    <hyperlink ref="AO39" r:id="rId1210"/>
    <hyperlink ref="AO40" r:id="rId1211"/>
    <hyperlink ref="AO41" r:id="rId1212"/>
    <hyperlink ref="AO42" r:id="rId1213"/>
    <hyperlink ref="AO43" r:id="rId1214"/>
    <hyperlink ref="AO44" r:id="rId1215"/>
    <hyperlink ref="AO45" r:id="rId1216"/>
    <hyperlink ref="AO46" r:id="rId1217"/>
    <hyperlink ref="AO47" r:id="rId1218"/>
    <hyperlink ref="AO48" r:id="rId1219"/>
    <hyperlink ref="AO49" r:id="rId1220"/>
    <hyperlink ref="AO50" r:id="rId1221"/>
    <hyperlink ref="AO51" r:id="rId1222"/>
    <hyperlink ref="AO52" r:id="rId1223"/>
    <hyperlink ref="AO53" r:id="rId1224"/>
    <hyperlink ref="AO54" r:id="rId1225"/>
    <hyperlink ref="AO55" r:id="rId1226"/>
    <hyperlink ref="AO56" r:id="rId1227"/>
    <hyperlink ref="AO57" r:id="rId1228"/>
    <hyperlink ref="AO58" r:id="rId1229"/>
    <hyperlink ref="AO59" r:id="rId1230"/>
    <hyperlink ref="AO60" r:id="rId1231"/>
    <hyperlink ref="AO61" r:id="rId1232"/>
    <hyperlink ref="AO62" r:id="rId1233"/>
    <hyperlink ref="AO64" r:id="rId1234"/>
    <hyperlink ref="AO65" r:id="rId1235"/>
    <hyperlink ref="AO66" r:id="rId1236"/>
    <hyperlink ref="AO67" r:id="rId1237"/>
    <hyperlink ref="AO68" r:id="rId1238"/>
    <hyperlink ref="AO69" r:id="rId1239"/>
    <hyperlink ref="AO70" r:id="rId1240"/>
    <hyperlink ref="AO71" r:id="rId1241"/>
    <hyperlink ref="AO73" r:id="rId1242"/>
    <hyperlink ref="AO74" r:id="rId1243"/>
    <hyperlink ref="AO76" r:id="rId1244"/>
    <hyperlink ref="AO79" r:id="rId1245"/>
    <hyperlink ref="AO81" r:id="rId1246"/>
    <hyperlink ref="AO82" r:id="rId1247"/>
    <hyperlink ref="AO84" r:id="rId1248"/>
    <hyperlink ref="AO85" r:id="rId1249"/>
    <hyperlink ref="AO86" r:id="rId1250"/>
    <hyperlink ref="AO89" r:id="rId1251"/>
    <hyperlink ref="AO90" r:id="rId1252"/>
    <hyperlink ref="AO91" r:id="rId1253"/>
    <hyperlink ref="AO92" r:id="rId1254"/>
    <hyperlink ref="AO93" r:id="rId1255"/>
    <hyperlink ref="AO94" r:id="rId1256"/>
    <hyperlink ref="AO96" r:id="rId1257"/>
    <hyperlink ref="AO97" r:id="rId1258"/>
    <hyperlink ref="AO98" r:id="rId1259"/>
    <hyperlink ref="AO100" r:id="rId1260"/>
    <hyperlink ref="AO104" r:id="rId1261"/>
    <hyperlink ref="AO105" r:id="rId1262"/>
    <hyperlink ref="AO106" r:id="rId1263"/>
    <hyperlink ref="AO108" r:id="rId1264"/>
    <hyperlink ref="AO110" r:id="rId1265"/>
    <hyperlink ref="AO111" r:id="rId1266"/>
    <hyperlink ref="AO112" r:id="rId1267"/>
    <hyperlink ref="AO113" r:id="rId1268"/>
    <hyperlink ref="AO114" r:id="rId1269"/>
    <hyperlink ref="AO115" r:id="rId1270"/>
    <hyperlink ref="AO116" r:id="rId1271"/>
    <hyperlink ref="AO117" r:id="rId1272"/>
    <hyperlink ref="AO118" r:id="rId1273"/>
    <hyperlink ref="AO119" r:id="rId1274"/>
    <hyperlink ref="AO121" r:id="rId1275"/>
    <hyperlink ref="AO122" r:id="rId1276"/>
    <hyperlink ref="AO123" r:id="rId1277"/>
    <hyperlink ref="AO124" r:id="rId1278"/>
    <hyperlink ref="AO125" r:id="rId1279"/>
    <hyperlink ref="AO126" r:id="rId1280"/>
    <hyperlink ref="AO127" r:id="rId1281"/>
    <hyperlink ref="AO128" r:id="rId1282"/>
    <hyperlink ref="AO129" r:id="rId1283"/>
    <hyperlink ref="AO130" r:id="rId1284"/>
    <hyperlink ref="AO131" r:id="rId1285"/>
    <hyperlink ref="AO132" r:id="rId1286"/>
    <hyperlink ref="AO133" r:id="rId1287"/>
    <hyperlink ref="AO134" r:id="rId1288"/>
    <hyperlink ref="AO135" r:id="rId1289"/>
    <hyperlink ref="AO136" r:id="rId1290"/>
    <hyperlink ref="AO137" r:id="rId1291"/>
    <hyperlink ref="AO138" r:id="rId1292"/>
    <hyperlink ref="AO139" r:id="rId1293"/>
    <hyperlink ref="AO140" r:id="rId1294"/>
    <hyperlink ref="AO141" r:id="rId1295"/>
    <hyperlink ref="AO142" r:id="rId1296"/>
    <hyperlink ref="AO143" r:id="rId1297"/>
    <hyperlink ref="AO144" r:id="rId1298"/>
    <hyperlink ref="AO145" r:id="rId1299"/>
    <hyperlink ref="AO147" r:id="rId1300"/>
    <hyperlink ref="AO148" r:id="rId1301"/>
    <hyperlink ref="AO149" r:id="rId1302"/>
    <hyperlink ref="AO150" r:id="rId1303"/>
    <hyperlink ref="AO151" r:id="rId1304"/>
    <hyperlink ref="AO153" r:id="rId1305"/>
    <hyperlink ref="AO154" r:id="rId1306"/>
    <hyperlink ref="AO155" r:id="rId1307"/>
    <hyperlink ref="AO156" r:id="rId1308"/>
    <hyperlink ref="AO157" r:id="rId1309"/>
    <hyperlink ref="AO158" r:id="rId1310"/>
    <hyperlink ref="AO160" r:id="rId1311"/>
    <hyperlink ref="AO161" r:id="rId1312"/>
    <hyperlink ref="AO162" r:id="rId1313"/>
    <hyperlink ref="AO163" r:id="rId1314"/>
    <hyperlink ref="AO164" r:id="rId1315"/>
    <hyperlink ref="AO165" r:id="rId1316"/>
    <hyperlink ref="AO166" r:id="rId1317"/>
    <hyperlink ref="AO167" r:id="rId1318"/>
    <hyperlink ref="AO168" r:id="rId1319"/>
    <hyperlink ref="AO169" r:id="rId1320"/>
    <hyperlink ref="AO171" r:id="rId1321"/>
    <hyperlink ref="AO173" r:id="rId1322"/>
    <hyperlink ref="AO174" r:id="rId1323"/>
    <hyperlink ref="AO175" r:id="rId1324"/>
    <hyperlink ref="AO176" r:id="rId1325"/>
    <hyperlink ref="AO177" r:id="rId1326"/>
    <hyperlink ref="AO179" r:id="rId1327"/>
    <hyperlink ref="AO180" r:id="rId1328"/>
    <hyperlink ref="AO181" r:id="rId1329"/>
    <hyperlink ref="AO182" r:id="rId1330"/>
    <hyperlink ref="AO183" r:id="rId1331"/>
    <hyperlink ref="AO184" r:id="rId1332"/>
    <hyperlink ref="AO185" r:id="rId1333"/>
    <hyperlink ref="AO186" r:id="rId1334"/>
    <hyperlink ref="AO187" r:id="rId1335"/>
    <hyperlink ref="AO188" r:id="rId1336"/>
    <hyperlink ref="AO189" r:id="rId1337"/>
    <hyperlink ref="AO190" r:id="rId1338"/>
    <hyperlink ref="AO191" r:id="rId1339"/>
    <hyperlink ref="AO192" r:id="rId1340"/>
    <hyperlink ref="AO193" r:id="rId1341"/>
    <hyperlink ref="AO194" r:id="rId1342"/>
    <hyperlink ref="AO196" r:id="rId1343"/>
    <hyperlink ref="AO197" r:id="rId1344"/>
    <hyperlink ref="AO200" r:id="rId1345"/>
    <hyperlink ref="AO201" r:id="rId1346"/>
    <hyperlink ref="AO202" r:id="rId1347"/>
    <hyperlink ref="AO203" r:id="rId1348"/>
    <hyperlink ref="AO205" r:id="rId1349"/>
    <hyperlink ref="AO206" r:id="rId1350"/>
    <hyperlink ref="AO207" r:id="rId1351"/>
    <hyperlink ref="AO209" r:id="rId1352"/>
    <hyperlink ref="AO210" r:id="rId1353"/>
    <hyperlink ref="AO211" r:id="rId1354"/>
    <hyperlink ref="AO212" r:id="rId1355"/>
    <hyperlink ref="AO213" r:id="rId1356"/>
    <hyperlink ref="AO214" r:id="rId1357"/>
    <hyperlink ref="AO215" r:id="rId1358"/>
    <hyperlink ref="AO216" r:id="rId1359"/>
    <hyperlink ref="AO217" r:id="rId1360"/>
    <hyperlink ref="AO218" r:id="rId1361"/>
    <hyperlink ref="AO219" r:id="rId1362"/>
    <hyperlink ref="AO220" r:id="rId1363"/>
    <hyperlink ref="AO221" r:id="rId1364"/>
    <hyperlink ref="AO222" r:id="rId1365"/>
    <hyperlink ref="AO223" r:id="rId1366"/>
    <hyperlink ref="AO224" r:id="rId1367"/>
    <hyperlink ref="AO225" r:id="rId1368"/>
    <hyperlink ref="AO226" r:id="rId1369"/>
    <hyperlink ref="AO227" r:id="rId1370"/>
    <hyperlink ref="AO229" r:id="rId1371"/>
    <hyperlink ref="AO230" r:id="rId1372"/>
    <hyperlink ref="AO231" r:id="rId1373"/>
    <hyperlink ref="AO232" r:id="rId1374"/>
    <hyperlink ref="AO233" r:id="rId1375"/>
    <hyperlink ref="AO234" r:id="rId1376"/>
    <hyperlink ref="AO235" r:id="rId1377"/>
    <hyperlink ref="AO236" r:id="rId1378"/>
    <hyperlink ref="AO237" r:id="rId1379"/>
    <hyperlink ref="AO238" r:id="rId1380"/>
    <hyperlink ref="AO239" r:id="rId1381"/>
    <hyperlink ref="AO240" r:id="rId1382"/>
    <hyperlink ref="AO241" r:id="rId1383"/>
    <hyperlink ref="AO242" r:id="rId1384"/>
    <hyperlink ref="AO243" r:id="rId1385"/>
    <hyperlink ref="AO244" r:id="rId1386"/>
    <hyperlink ref="AO245" r:id="rId1387"/>
    <hyperlink ref="AO246" r:id="rId1388"/>
    <hyperlink ref="AO247" r:id="rId1389"/>
    <hyperlink ref="AO248" r:id="rId1390"/>
    <hyperlink ref="AO251" r:id="rId1391"/>
    <hyperlink ref="AO252" r:id="rId1392"/>
    <hyperlink ref="AO253" r:id="rId1393"/>
    <hyperlink ref="AO254" r:id="rId1394"/>
    <hyperlink ref="AO256" r:id="rId1395"/>
    <hyperlink ref="AO257" r:id="rId1396"/>
    <hyperlink ref="AO259" r:id="rId1397"/>
    <hyperlink ref="AO260" r:id="rId1398"/>
    <hyperlink ref="AO261" r:id="rId1399"/>
    <hyperlink ref="AO263" r:id="rId1400"/>
    <hyperlink ref="AO264" r:id="rId1401"/>
    <hyperlink ref="AO265" r:id="rId1402"/>
    <hyperlink ref="AO266" r:id="rId1403"/>
    <hyperlink ref="AO267" r:id="rId1404"/>
    <hyperlink ref="AO268" r:id="rId1405"/>
    <hyperlink ref="AO269" r:id="rId1406"/>
    <hyperlink ref="AO270" r:id="rId1407"/>
    <hyperlink ref="AO271" r:id="rId1408"/>
    <hyperlink ref="AO272" r:id="rId1409"/>
    <hyperlink ref="AO273" r:id="rId1410"/>
    <hyperlink ref="AO274" r:id="rId1411"/>
    <hyperlink ref="AO275" r:id="rId1412"/>
    <hyperlink ref="AO277" r:id="rId1413"/>
    <hyperlink ref="AO278" r:id="rId1414"/>
    <hyperlink ref="AO279" r:id="rId1415"/>
    <hyperlink ref="AO280" r:id="rId1416"/>
    <hyperlink ref="AO281" r:id="rId1417"/>
    <hyperlink ref="AO282" r:id="rId1418"/>
    <hyperlink ref="AO283" r:id="rId1419"/>
    <hyperlink ref="AO284" r:id="rId1420"/>
    <hyperlink ref="AO286" r:id="rId1421"/>
    <hyperlink ref="AO287" r:id="rId1422"/>
    <hyperlink ref="AO288" r:id="rId1423"/>
    <hyperlink ref="AO289" r:id="rId1424"/>
    <hyperlink ref="AO290" r:id="rId1425"/>
    <hyperlink ref="AO291" r:id="rId1426"/>
    <hyperlink ref="AO292" r:id="rId1427"/>
    <hyperlink ref="AO293" r:id="rId1428"/>
    <hyperlink ref="AO295" r:id="rId1429"/>
    <hyperlink ref="AO296" r:id="rId1430"/>
    <hyperlink ref="AO297" r:id="rId1431"/>
    <hyperlink ref="AO298" r:id="rId1432"/>
    <hyperlink ref="AO299" r:id="rId1433"/>
    <hyperlink ref="AO300" r:id="rId1434"/>
    <hyperlink ref="AO301" r:id="rId1435"/>
    <hyperlink ref="AO302" r:id="rId1436"/>
    <hyperlink ref="AO304" r:id="rId1437"/>
    <hyperlink ref="AO305" r:id="rId1438"/>
    <hyperlink ref="AO306" r:id="rId1439"/>
    <hyperlink ref="AO309" r:id="rId1440"/>
    <hyperlink ref="AO310" r:id="rId1441"/>
    <hyperlink ref="AO311" r:id="rId1442"/>
    <hyperlink ref="AO312" r:id="rId1443"/>
    <hyperlink ref="AO313" r:id="rId1444"/>
    <hyperlink ref="AO314" r:id="rId1445"/>
    <hyperlink ref="AO316" r:id="rId1446"/>
    <hyperlink ref="AO317" r:id="rId1447"/>
    <hyperlink ref="AO319" r:id="rId1448"/>
    <hyperlink ref="AO320" r:id="rId1449"/>
    <hyperlink ref="AO321" r:id="rId1450"/>
    <hyperlink ref="AO322" r:id="rId1451"/>
    <hyperlink ref="AO323" r:id="rId1452"/>
    <hyperlink ref="AO324" r:id="rId1453"/>
    <hyperlink ref="AO326" r:id="rId1454"/>
    <hyperlink ref="AO327" r:id="rId1455"/>
    <hyperlink ref="AO328" r:id="rId1456"/>
    <hyperlink ref="AO329" r:id="rId1457"/>
    <hyperlink ref="AO331" r:id="rId1458"/>
    <hyperlink ref="AO332" r:id="rId1459"/>
    <hyperlink ref="AO333" r:id="rId1460"/>
    <hyperlink ref="AO334" r:id="rId1461"/>
    <hyperlink ref="AO335" r:id="rId1462"/>
    <hyperlink ref="AO336" r:id="rId1463"/>
    <hyperlink ref="AO337" r:id="rId1464"/>
    <hyperlink ref="AO338" r:id="rId1465"/>
    <hyperlink ref="AO339" r:id="rId1466"/>
    <hyperlink ref="AO340" r:id="rId1467"/>
    <hyperlink ref="AO341" r:id="rId1468"/>
    <hyperlink ref="AO342" r:id="rId1469"/>
    <hyperlink ref="AO344" r:id="rId1470"/>
    <hyperlink ref="AO345" r:id="rId1471"/>
    <hyperlink ref="AO347" r:id="rId1472"/>
    <hyperlink ref="AO348" r:id="rId1473"/>
    <hyperlink ref="AO349" r:id="rId1474"/>
    <hyperlink ref="AO350" r:id="rId1475"/>
    <hyperlink ref="AO351" r:id="rId1476"/>
    <hyperlink ref="AO352" r:id="rId1477"/>
    <hyperlink ref="AO353" r:id="rId1478"/>
    <hyperlink ref="AO355" r:id="rId1479"/>
    <hyperlink ref="AO356" r:id="rId1480"/>
    <hyperlink ref="AO357" r:id="rId1481"/>
    <hyperlink ref="AO358" r:id="rId1482"/>
    <hyperlink ref="AO359" r:id="rId1483"/>
    <hyperlink ref="AO360" r:id="rId1484"/>
    <hyperlink ref="AO362" r:id="rId1485"/>
    <hyperlink ref="AO363" r:id="rId1486"/>
    <hyperlink ref="AO364" r:id="rId1487"/>
    <hyperlink ref="AO365" r:id="rId1488"/>
    <hyperlink ref="AO367" r:id="rId1489"/>
    <hyperlink ref="AO368" r:id="rId1490"/>
    <hyperlink ref="AO369" r:id="rId1491"/>
    <hyperlink ref="AO370" r:id="rId1492"/>
    <hyperlink ref="AO371" r:id="rId1493"/>
    <hyperlink ref="AO373" r:id="rId1494"/>
    <hyperlink ref="AO374" r:id="rId1495"/>
    <hyperlink ref="AO375" r:id="rId1496"/>
    <hyperlink ref="AO376" r:id="rId1497"/>
    <hyperlink ref="AO377" r:id="rId1498"/>
    <hyperlink ref="AO378" r:id="rId1499"/>
    <hyperlink ref="AO379" r:id="rId1500"/>
    <hyperlink ref="AO380" r:id="rId1501"/>
    <hyperlink ref="AO381" r:id="rId1502"/>
    <hyperlink ref="AO382" r:id="rId1503"/>
    <hyperlink ref="AO383" r:id="rId1504"/>
    <hyperlink ref="AO384" r:id="rId1505"/>
    <hyperlink ref="AO385" r:id="rId1506"/>
    <hyperlink ref="AO386" r:id="rId1507"/>
    <hyperlink ref="AO387" r:id="rId1508"/>
    <hyperlink ref="AO388" r:id="rId1509"/>
    <hyperlink ref="AO389" r:id="rId1510"/>
    <hyperlink ref="AO390" r:id="rId1511"/>
    <hyperlink ref="AO391" r:id="rId1512"/>
    <hyperlink ref="AO392" r:id="rId1513"/>
    <hyperlink ref="AO393" r:id="rId1514"/>
    <hyperlink ref="AO394" r:id="rId1515"/>
    <hyperlink ref="AO396" r:id="rId1516"/>
    <hyperlink ref="AO397" r:id="rId1517"/>
    <hyperlink ref="AO398" r:id="rId1518"/>
    <hyperlink ref="AO399" r:id="rId1519"/>
    <hyperlink ref="AO400" r:id="rId1520"/>
    <hyperlink ref="AO401" r:id="rId1521"/>
    <hyperlink ref="AO403" r:id="rId1522"/>
    <hyperlink ref="AO405" r:id="rId1523"/>
    <hyperlink ref="AO406" r:id="rId1524"/>
    <hyperlink ref="AO408" r:id="rId1525"/>
    <hyperlink ref="AO409" r:id="rId1526"/>
    <hyperlink ref="AO410" r:id="rId1527"/>
    <hyperlink ref="AO411" r:id="rId1528"/>
    <hyperlink ref="AO412" r:id="rId1529"/>
    <hyperlink ref="AO413" r:id="rId1530"/>
    <hyperlink ref="AO414" r:id="rId1531"/>
    <hyperlink ref="AO415" r:id="rId1532"/>
    <hyperlink ref="AO416" r:id="rId1533"/>
    <hyperlink ref="AO419" r:id="rId1534"/>
    <hyperlink ref="AO420" r:id="rId1535"/>
    <hyperlink ref="AO421" r:id="rId1536"/>
    <hyperlink ref="AO422" r:id="rId1537"/>
    <hyperlink ref="AO423" r:id="rId1538"/>
    <hyperlink ref="AO424" r:id="rId1539"/>
    <hyperlink ref="AO425" r:id="rId1540"/>
    <hyperlink ref="AO426" r:id="rId1541"/>
    <hyperlink ref="AO427" r:id="rId1542"/>
    <hyperlink ref="AO429" r:id="rId1543"/>
    <hyperlink ref="AO430" r:id="rId1544"/>
    <hyperlink ref="AO431" r:id="rId1545"/>
    <hyperlink ref="AO432" r:id="rId1546"/>
    <hyperlink ref="AO434" r:id="rId1547"/>
    <hyperlink ref="AO435" r:id="rId1548"/>
    <hyperlink ref="AO437" r:id="rId1549"/>
    <hyperlink ref="AO438" r:id="rId1550"/>
    <hyperlink ref="AO439" r:id="rId1551"/>
    <hyperlink ref="AO440" r:id="rId1552"/>
    <hyperlink ref="AO441" r:id="rId1553"/>
    <hyperlink ref="AO442" r:id="rId1554"/>
    <hyperlink ref="AO444" r:id="rId1555"/>
    <hyperlink ref="AO445" r:id="rId1556"/>
    <hyperlink ref="AO446" r:id="rId1557"/>
    <hyperlink ref="AO447" r:id="rId1558"/>
    <hyperlink ref="AO448" r:id="rId1559"/>
    <hyperlink ref="AO449" r:id="rId1560"/>
    <hyperlink ref="AO450" r:id="rId1561"/>
    <hyperlink ref="AO451" r:id="rId1562"/>
    <hyperlink ref="AO452" r:id="rId1563"/>
    <hyperlink ref="AO453" r:id="rId1564"/>
    <hyperlink ref="AO454" r:id="rId1565"/>
    <hyperlink ref="AO455" r:id="rId1566"/>
    <hyperlink ref="AO456" r:id="rId1567"/>
    <hyperlink ref="AO457" r:id="rId1568"/>
    <hyperlink ref="AO458" r:id="rId1569"/>
    <hyperlink ref="AO459" r:id="rId1570"/>
    <hyperlink ref="AO460" r:id="rId1571"/>
    <hyperlink ref="AO461" r:id="rId1572"/>
    <hyperlink ref="AO462" r:id="rId1573"/>
    <hyperlink ref="AO463" r:id="rId1574"/>
    <hyperlink ref="AO464" r:id="rId1575"/>
    <hyperlink ref="AO465" r:id="rId1576"/>
    <hyperlink ref="AO469" r:id="rId1577"/>
    <hyperlink ref="AO470" r:id="rId1578"/>
    <hyperlink ref="AO473" r:id="rId1579"/>
    <hyperlink ref="AO474" r:id="rId1580"/>
    <hyperlink ref="AO475" r:id="rId1581"/>
    <hyperlink ref="AO476" r:id="rId1582"/>
    <hyperlink ref="AO477" r:id="rId1583"/>
    <hyperlink ref="AO478" r:id="rId1584"/>
    <hyperlink ref="AO479" r:id="rId1585"/>
    <hyperlink ref="AO481" r:id="rId1586"/>
    <hyperlink ref="AO483" r:id="rId1587"/>
    <hyperlink ref="AO484" r:id="rId1588"/>
    <hyperlink ref="AO485" r:id="rId1589"/>
    <hyperlink ref="AO486" r:id="rId1590"/>
    <hyperlink ref="AO487" r:id="rId1591"/>
    <hyperlink ref="AO488" r:id="rId1592"/>
    <hyperlink ref="AO489" r:id="rId1593"/>
    <hyperlink ref="AO490" r:id="rId1594"/>
    <hyperlink ref="AO491" r:id="rId1595"/>
    <hyperlink ref="AO493" r:id="rId1596"/>
    <hyperlink ref="AO494" r:id="rId1597"/>
    <hyperlink ref="AO495" r:id="rId1598"/>
    <hyperlink ref="AO496" r:id="rId1599"/>
    <hyperlink ref="AO498" r:id="rId1600"/>
    <hyperlink ref="AO499" r:id="rId1601"/>
    <hyperlink ref="AO500" r:id="rId1602"/>
    <hyperlink ref="AO502" r:id="rId1603"/>
    <hyperlink ref="AO503" r:id="rId1604"/>
    <hyperlink ref="AO504" r:id="rId1605"/>
    <hyperlink ref="AO505" r:id="rId1606"/>
    <hyperlink ref="AO507" r:id="rId1607"/>
    <hyperlink ref="AO508" r:id="rId1608"/>
    <hyperlink ref="AO509" r:id="rId1609"/>
    <hyperlink ref="AO510" r:id="rId1610"/>
    <hyperlink ref="AO511" r:id="rId1611"/>
    <hyperlink ref="AO512" r:id="rId1612"/>
    <hyperlink ref="AO513" r:id="rId1613"/>
    <hyperlink ref="AO514" r:id="rId1614"/>
    <hyperlink ref="AO515" r:id="rId1615"/>
    <hyperlink ref="AO516" r:id="rId1616"/>
    <hyperlink ref="AO518" r:id="rId1617"/>
    <hyperlink ref="AO519" r:id="rId1618"/>
    <hyperlink ref="AO520" r:id="rId1619"/>
    <hyperlink ref="AO521" r:id="rId1620"/>
    <hyperlink ref="AO523" r:id="rId1621"/>
    <hyperlink ref="AO524" r:id="rId1622"/>
    <hyperlink ref="AO525" r:id="rId1623"/>
    <hyperlink ref="AO526" r:id="rId1624"/>
    <hyperlink ref="AO527" r:id="rId1625"/>
    <hyperlink ref="AO528" r:id="rId1626"/>
    <hyperlink ref="AO529" r:id="rId1627"/>
    <hyperlink ref="AO530" r:id="rId1628"/>
    <hyperlink ref="AO531" r:id="rId1629"/>
    <hyperlink ref="AO532" r:id="rId1630"/>
    <hyperlink ref="AO533" r:id="rId1631"/>
    <hyperlink ref="AO534" r:id="rId1632"/>
    <hyperlink ref="AO535" r:id="rId1633"/>
    <hyperlink ref="AO536" r:id="rId1634"/>
    <hyperlink ref="AO537" r:id="rId1635"/>
    <hyperlink ref="AO538" r:id="rId1636"/>
    <hyperlink ref="AO539" r:id="rId1637"/>
    <hyperlink ref="AO540" r:id="rId1638"/>
    <hyperlink ref="AO541" r:id="rId1639"/>
    <hyperlink ref="AO542" r:id="rId1640"/>
    <hyperlink ref="AO543" r:id="rId1641"/>
    <hyperlink ref="AO544" r:id="rId1642"/>
    <hyperlink ref="AO545" r:id="rId1643"/>
    <hyperlink ref="AO546" r:id="rId1644"/>
    <hyperlink ref="AO548" r:id="rId1645"/>
    <hyperlink ref="AO551" r:id="rId1646"/>
    <hyperlink ref="AO553" r:id="rId1647"/>
    <hyperlink ref="AO554" r:id="rId1648"/>
    <hyperlink ref="AO555" r:id="rId1649"/>
    <hyperlink ref="AO556" r:id="rId1650"/>
    <hyperlink ref="AO557" r:id="rId1651"/>
    <hyperlink ref="AO558" r:id="rId1652"/>
    <hyperlink ref="AO560" r:id="rId1653"/>
    <hyperlink ref="AO561" r:id="rId1654"/>
    <hyperlink ref="AO562" r:id="rId1655"/>
    <hyperlink ref="AO563" r:id="rId1656"/>
    <hyperlink ref="AO564" r:id="rId1657"/>
    <hyperlink ref="AO566" r:id="rId1658"/>
    <hyperlink ref="AO567" r:id="rId1659"/>
    <hyperlink ref="AO568" r:id="rId1660"/>
    <hyperlink ref="AO569" r:id="rId1661"/>
    <hyperlink ref="AO570" r:id="rId1662"/>
    <hyperlink ref="AO571" r:id="rId1663"/>
    <hyperlink ref="AO572" r:id="rId1664"/>
    <hyperlink ref="AO573" r:id="rId1665"/>
    <hyperlink ref="AO575" r:id="rId1666"/>
    <hyperlink ref="AO577" r:id="rId1667"/>
    <hyperlink ref="AO578" r:id="rId1668"/>
    <hyperlink ref="AO579" r:id="rId1669"/>
    <hyperlink ref="AO581" r:id="rId1670"/>
    <hyperlink ref="AO582" r:id="rId1671"/>
    <hyperlink ref="AO583" r:id="rId1672"/>
    <hyperlink ref="AO584" r:id="rId1673"/>
    <hyperlink ref="AO585" r:id="rId1674"/>
    <hyperlink ref="AO586" r:id="rId1675"/>
    <hyperlink ref="AO587" r:id="rId1676"/>
    <hyperlink ref="AO588" r:id="rId1677"/>
    <hyperlink ref="AO589" r:id="rId1678"/>
    <hyperlink ref="AO590" r:id="rId1679"/>
    <hyperlink ref="AO591" r:id="rId1680"/>
    <hyperlink ref="AO592" r:id="rId1681"/>
    <hyperlink ref="AO593" r:id="rId1682"/>
    <hyperlink ref="AO594" r:id="rId1683"/>
    <hyperlink ref="AO595" r:id="rId1684"/>
    <hyperlink ref="AO597" r:id="rId1685"/>
    <hyperlink ref="AO598" r:id="rId1686"/>
    <hyperlink ref="AO599" r:id="rId1687"/>
    <hyperlink ref="AO600" r:id="rId1688"/>
    <hyperlink ref="AO601" r:id="rId1689"/>
    <hyperlink ref="AO603" r:id="rId1690"/>
    <hyperlink ref="AO604" r:id="rId1691"/>
    <hyperlink ref="AO605" r:id="rId1692"/>
    <hyperlink ref="AO606" r:id="rId1693"/>
    <hyperlink ref="AO607" r:id="rId1694"/>
    <hyperlink ref="AO608" r:id="rId1695"/>
    <hyperlink ref="AO609" r:id="rId1696"/>
    <hyperlink ref="AO610" r:id="rId1697"/>
    <hyperlink ref="AO611" r:id="rId1698"/>
    <hyperlink ref="AO613" r:id="rId1699"/>
    <hyperlink ref="AO614" r:id="rId1700"/>
    <hyperlink ref="AO615" r:id="rId1701"/>
    <hyperlink ref="AO617" r:id="rId1702"/>
    <hyperlink ref="AO618" r:id="rId1703"/>
    <hyperlink ref="AO619" r:id="rId1704"/>
    <hyperlink ref="AO620" r:id="rId1705"/>
    <hyperlink ref="AO621" r:id="rId1706"/>
    <hyperlink ref="AO622" r:id="rId1707"/>
    <hyperlink ref="AO623" r:id="rId1708"/>
    <hyperlink ref="AO624" r:id="rId1709"/>
    <hyperlink ref="AO625" r:id="rId1710"/>
    <hyperlink ref="AO626" r:id="rId1711"/>
    <hyperlink ref="AO627" r:id="rId1712"/>
    <hyperlink ref="AO628" r:id="rId1713"/>
    <hyperlink ref="AO629" r:id="rId1714"/>
    <hyperlink ref="AO630" r:id="rId1715"/>
    <hyperlink ref="AO631" r:id="rId1716"/>
    <hyperlink ref="AO632" r:id="rId1717"/>
    <hyperlink ref="AO635" r:id="rId1718"/>
    <hyperlink ref="AO636" r:id="rId1719"/>
    <hyperlink ref="AO637" r:id="rId1720"/>
    <hyperlink ref="AO638" r:id="rId1721"/>
    <hyperlink ref="AO639" r:id="rId1722"/>
    <hyperlink ref="AO640" r:id="rId1723"/>
    <hyperlink ref="AO641" r:id="rId1724"/>
    <hyperlink ref="AO642" r:id="rId1725"/>
    <hyperlink ref="AO643" r:id="rId1726"/>
    <hyperlink ref="AO645" r:id="rId1727"/>
    <hyperlink ref="AO646" r:id="rId1728"/>
    <hyperlink ref="AO647" r:id="rId1729"/>
    <hyperlink ref="AO648" r:id="rId1730"/>
    <hyperlink ref="AO649" r:id="rId1731"/>
    <hyperlink ref="AO650" r:id="rId1732"/>
    <hyperlink ref="AO651" r:id="rId1733"/>
    <hyperlink ref="AO653" r:id="rId1734"/>
    <hyperlink ref="AO654" r:id="rId1735"/>
    <hyperlink ref="AO655" r:id="rId1736"/>
    <hyperlink ref="AO656" r:id="rId1737"/>
    <hyperlink ref="AO657" r:id="rId1738"/>
    <hyperlink ref="AO659" r:id="rId1739"/>
    <hyperlink ref="AO660" r:id="rId1740"/>
    <hyperlink ref="AO661" r:id="rId1741"/>
    <hyperlink ref="AO662" r:id="rId1742"/>
    <hyperlink ref="AO663" r:id="rId1743"/>
    <hyperlink ref="AO664" r:id="rId1744"/>
    <hyperlink ref="AO665" r:id="rId1745"/>
    <hyperlink ref="AO666" r:id="rId1746"/>
    <hyperlink ref="AO667" r:id="rId1747"/>
    <hyperlink ref="AO668" r:id="rId1748"/>
    <hyperlink ref="AO669" r:id="rId1749"/>
    <hyperlink ref="AO670" r:id="rId1750"/>
    <hyperlink ref="AO671" r:id="rId1751"/>
    <hyperlink ref="AO672" r:id="rId1752"/>
    <hyperlink ref="AO674" r:id="rId1753"/>
    <hyperlink ref="AO675" r:id="rId1754"/>
    <hyperlink ref="AO677" r:id="rId1755"/>
    <hyperlink ref="AO678" r:id="rId1756"/>
    <hyperlink ref="AO679" r:id="rId1757"/>
    <hyperlink ref="AO680" r:id="rId1758"/>
    <hyperlink ref="AO681" r:id="rId1759"/>
    <hyperlink ref="AO682" r:id="rId1760"/>
    <hyperlink ref="AO683" r:id="rId1761"/>
    <hyperlink ref="AO684" r:id="rId1762"/>
    <hyperlink ref="AO687" r:id="rId1763"/>
    <hyperlink ref="AO688" r:id="rId1764"/>
    <hyperlink ref="AO689" r:id="rId1765"/>
    <hyperlink ref="AO690" r:id="rId1766"/>
    <hyperlink ref="AO691" r:id="rId1767"/>
    <hyperlink ref="AO692" r:id="rId1768"/>
    <hyperlink ref="AO693" r:id="rId1769"/>
    <hyperlink ref="AO694" r:id="rId1770"/>
    <hyperlink ref="AO695" r:id="rId1771"/>
    <hyperlink ref="AO696" r:id="rId1772"/>
    <hyperlink ref="AO697" r:id="rId1773"/>
    <hyperlink ref="AO698" r:id="rId1774"/>
    <hyperlink ref="AO699" r:id="rId1775"/>
    <hyperlink ref="AO700" r:id="rId1776"/>
    <hyperlink ref="AO701" r:id="rId1777"/>
    <hyperlink ref="AO702" r:id="rId1778"/>
    <hyperlink ref="AO703" r:id="rId1779"/>
    <hyperlink ref="AO704" r:id="rId1780"/>
    <hyperlink ref="AO705" r:id="rId1781"/>
    <hyperlink ref="AO706" r:id="rId1782"/>
    <hyperlink ref="AO707" r:id="rId1783"/>
    <hyperlink ref="AO710" r:id="rId1784"/>
    <hyperlink ref="AO711" r:id="rId1785"/>
    <hyperlink ref="AO713" r:id="rId1786"/>
    <hyperlink ref="AO714" r:id="rId1787"/>
    <hyperlink ref="AO715" r:id="rId1788"/>
    <hyperlink ref="AO716" r:id="rId1789"/>
    <hyperlink ref="AO717" r:id="rId1790"/>
    <hyperlink ref="AO719" r:id="rId1791"/>
    <hyperlink ref="AO720" r:id="rId1792"/>
    <hyperlink ref="AO721" r:id="rId1793"/>
    <hyperlink ref="AO722" r:id="rId1794"/>
    <hyperlink ref="AO723" r:id="rId1795"/>
    <hyperlink ref="AO724" r:id="rId1796"/>
    <hyperlink ref="AO725" r:id="rId1797"/>
    <hyperlink ref="AO726" r:id="rId1798"/>
    <hyperlink ref="AO727" r:id="rId1799"/>
    <hyperlink ref="AO728" r:id="rId1800"/>
    <hyperlink ref="AO730" r:id="rId1801"/>
    <hyperlink ref="AO731" r:id="rId1802"/>
    <hyperlink ref="AO732" r:id="rId1803"/>
    <hyperlink ref="AO733" r:id="rId1804"/>
    <hyperlink ref="AO735" r:id="rId1805"/>
    <hyperlink ref="AO736" r:id="rId1806"/>
    <hyperlink ref="AO738" r:id="rId1807"/>
    <hyperlink ref="AO739" r:id="rId1808"/>
    <hyperlink ref="AO740" r:id="rId1809"/>
    <hyperlink ref="AO742" r:id="rId1810"/>
    <hyperlink ref="AO743" r:id="rId1811"/>
    <hyperlink ref="AO744" r:id="rId1812"/>
    <hyperlink ref="AO745" r:id="rId1813"/>
    <hyperlink ref="AO746" r:id="rId1814"/>
    <hyperlink ref="AO747" r:id="rId1815"/>
    <hyperlink ref="AO748" r:id="rId1816"/>
    <hyperlink ref="AO749" r:id="rId1817"/>
    <hyperlink ref="AO750" r:id="rId1818"/>
    <hyperlink ref="AO751" r:id="rId1819"/>
    <hyperlink ref="AO752" r:id="rId1820"/>
    <hyperlink ref="AO753" r:id="rId1821"/>
    <hyperlink ref="AO755" r:id="rId1822"/>
    <hyperlink ref="AO756" r:id="rId1823"/>
    <hyperlink ref="AO757" r:id="rId1824"/>
    <hyperlink ref="AO758" r:id="rId1825"/>
    <hyperlink ref="AO759" r:id="rId1826"/>
    <hyperlink ref="AO760" r:id="rId1827"/>
    <hyperlink ref="AO761" r:id="rId1828"/>
    <hyperlink ref="AO762" r:id="rId1829"/>
    <hyperlink ref="AO763" r:id="rId1830"/>
    <hyperlink ref="AO764" r:id="rId1831"/>
    <hyperlink ref="AO765" r:id="rId1832"/>
    <hyperlink ref="AO766" r:id="rId1833"/>
    <hyperlink ref="AO768" r:id="rId1834"/>
    <hyperlink ref="AO769" r:id="rId1835"/>
    <hyperlink ref="AO770" r:id="rId1836"/>
    <hyperlink ref="AO771" r:id="rId1837"/>
    <hyperlink ref="AO772" r:id="rId1838"/>
    <hyperlink ref="AO773" r:id="rId1839"/>
    <hyperlink ref="AO775" r:id="rId1840"/>
    <hyperlink ref="AO776" r:id="rId1841"/>
    <hyperlink ref="AO777" r:id="rId1842"/>
    <hyperlink ref="AO778" r:id="rId1843"/>
    <hyperlink ref="AO779" r:id="rId1844"/>
    <hyperlink ref="AO780" r:id="rId1845"/>
    <hyperlink ref="AO781" r:id="rId1846"/>
    <hyperlink ref="AO783" r:id="rId1847"/>
    <hyperlink ref="AO784" r:id="rId1848"/>
    <hyperlink ref="AO785" r:id="rId1849"/>
    <hyperlink ref="AO786" r:id="rId1850"/>
    <hyperlink ref="AO788" r:id="rId1851"/>
    <hyperlink ref="AO789" r:id="rId1852"/>
    <hyperlink ref="AO790" r:id="rId1853"/>
    <hyperlink ref="AO791" r:id="rId1854"/>
    <hyperlink ref="AO792" r:id="rId1855"/>
    <hyperlink ref="AO793" r:id="rId1856"/>
    <hyperlink ref="AO794" r:id="rId1857"/>
    <hyperlink ref="AO796" r:id="rId1858"/>
    <hyperlink ref="AO797" r:id="rId1859"/>
    <hyperlink ref="AO798" r:id="rId1860"/>
    <hyperlink ref="AO799" r:id="rId1861"/>
    <hyperlink ref="AO800" r:id="rId1862"/>
    <hyperlink ref="AO801" r:id="rId1863"/>
    <hyperlink ref="AO802" r:id="rId1864"/>
    <hyperlink ref="AO803" r:id="rId1865"/>
    <hyperlink ref="AO804" r:id="rId1866"/>
    <hyperlink ref="AO805" r:id="rId1867"/>
    <hyperlink ref="AO806" r:id="rId1868"/>
    <hyperlink ref="AO807" r:id="rId1869"/>
    <hyperlink ref="AO809" r:id="rId1870"/>
    <hyperlink ref="AO810" r:id="rId1871"/>
    <hyperlink ref="AO811" r:id="rId1872"/>
    <hyperlink ref="AO813" r:id="rId1873"/>
    <hyperlink ref="AO814" r:id="rId1874"/>
    <hyperlink ref="AO815" r:id="rId1875"/>
    <hyperlink ref="AO816" r:id="rId1876"/>
    <hyperlink ref="AO817" r:id="rId1877"/>
    <hyperlink ref="AO818" r:id="rId1878"/>
    <hyperlink ref="AO819" r:id="rId1879"/>
    <hyperlink ref="AO822" r:id="rId1880"/>
    <hyperlink ref="AO823" r:id="rId1881"/>
    <hyperlink ref="AO824" r:id="rId1882"/>
    <hyperlink ref="AO825" r:id="rId1883"/>
    <hyperlink ref="AO826" r:id="rId1884"/>
    <hyperlink ref="AO827" r:id="rId1885"/>
    <hyperlink ref="AO828" r:id="rId1886"/>
    <hyperlink ref="AO829" r:id="rId1887"/>
    <hyperlink ref="AO830" r:id="rId1888"/>
    <hyperlink ref="AO831" r:id="rId1889"/>
    <hyperlink ref="AO832" r:id="rId1890"/>
    <hyperlink ref="AO833" r:id="rId1891"/>
    <hyperlink ref="AO834" r:id="rId1892"/>
    <hyperlink ref="AO835" r:id="rId1893"/>
    <hyperlink ref="AO836" r:id="rId1894"/>
    <hyperlink ref="AO837" r:id="rId1895"/>
    <hyperlink ref="AO838" r:id="rId1896"/>
    <hyperlink ref="AO839" r:id="rId1897"/>
    <hyperlink ref="AO840" r:id="rId1898"/>
    <hyperlink ref="AO841" r:id="rId1899"/>
    <hyperlink ref="AO842" r:id="rId1900"/>
    <hyperlink ref="AO843" r:id="rId1901"/>
    <hyperlink ref="AO844" r:id="rId1902"/>
    <hyperlink ref="AO845" r:id="rId1903"/>
    <hyperlink ref="AO846" r:id="rId1904"/>
    <hyperlink ref="AO847" r:id="rId1905"/>
    <hyperlink ref="AO848" r:id="rId1906"/>
    <hyperlink ref="AO849" r:id="rId1907"/>
    <hyperlink ref="AO850" r:id="rId1908"/>
    <hyperlink ref="AO851" r:id="rId1909"/>
    <hyperlink ref="AO852" r:id="rId1910"/>
    <hyperlink ref="AO853" r:id="rId1911"/>
    <hyperlink ref="AO854" r:id="rId1912"/>
    <hyperlink ref="AO855" r:id="rId1913"/>
    <hyperlink ref="AO857" r:id="rId1914"/>
    <hyperlink ref="AO858" r:id="rId1915"/>
    <hyperlink ref="AO859" r:id="rId1916"/>
    <hyperlink ref="AO861" r:id="rId1917"/>
    <hyperlink ref="AO862" r:id="rId1918"/>
    <hyperlink ref="AO863" r:id="rId1919"/>
    <hyperlink ref="AO865" r:id="rId1920"/>
    <hyperlink ref="AO866" r:id="rId1921"/>
    <hyperlink ref="AO867" r:id="rId1922"/>
    <hyperlink ref="AO868" r:id="rId1923"/>
    <hyperlink ref="AO869" r:id="rId1924"/>
    <hyperlink ref="AO870" r:id="rId1925"/>
    <hyperlink ref="AO871" r:id="rId1926"/>
    <hyperlink ref="AO872" r:id="rId1927"/>
    <hyperlink ref="AO873" r:id="rId1928"/>
    <hyperlink ref="AO874" r:id="rId1929"/>
    <hyperlink ref="AO875" r:id="rId1930"/>
    <hyperlink ref="AO876" r:id="rId1931"/>
    <hyperlink ref="AO878" r:id="rId1932"/>
    <hyperlink ref="AO879" r:id="rId1933"/>
    <hyperlink ref="AO880" r:id="rId1934"/>
    <hyperlink ref="AO882" r:id="rId1935"/>
    <hyperlink ref="AO883" r:id="rId1936"/>
    <hyperlink ref="AO885" r:id="rId1937"/>
    <hyperlink ref="AO886" r:id="rId1938"/>
    <hyperlink ref="AO887" r:id="rId1939"/>
    <hyperlink ref="AO888" r:id="rId1940"/>
    <hyperlink ref="AO891" r:id="rId1941"/>
    <hyperlink ref="AO892" r:id="rId1942"/>
    <hyperlink ref="AO894" r:id="rId1943"/>
    <hyperlink ref="AO895" r:id="rId1944"/>
    <hyperlink ref="AO896" r:id="rId1945"/>
    <hyperlink ref="AO897" r:id="rId1946"/>
    <hyperlink ref="AO899" r:id="rId1947"/>
    <hyperlink ref="AO900" r:id="rId1948"/>
    <hyperlink ref="AO901" r:id="rId1949"/>
    <hyperlink ref="AO902" r:id="rId1950"/>
    <hyperlink ref="AO903" r:id="rId1951"/>
    <hyperlink ref="AO904" r:id="rId1952"/>
    <hyperlink ref="AO905" r:id="rId1953"/>
    <hyperlink ref="AO908" r:id="rId1954"/>
    <hyperlink ref="AO911" r:id="rId1955"/>
    <hyperlink ref="AO912" r:id="rId1956"/>
    <hyperlink ref="AO913" r:id="rId1957"/>
    <hyperlink ref="AO914" r:id="rId1958"/>
    <hyperlink ref="AO915" r:id="rId1959"/>
    <hyperlink ref="AO916" r:id="rId1960"/>
    <hyperlink ref="AO917" r:id="rId1961"/>
    <hyperlink ref="AO918" r:id="rId1962"/>
    <hyperlink ref="AO919" r:id="rId1963"/>
    <hyperlink ref="AO920" r:id="rId1964"/>
    <hyperlink ref="AO921" r:id="rId1965"/>
    <hyperlink ref="AO922" r:id="rId1966"/>
    <hyperlink ref="AO923" r:id="rId1967"/>
    <hyperlink ref="AO925" r:id="rId1968"/>
    <hyperlink ref="AO926" r:id="rId1969"/>
    <hyperlink ref="AO927" r:id="rId1970"/>
    <hyperlink ref="AO928" r:id="rId1971"/>
    <hyperlink ref="AO930" r:id="rId1972"/>
    <hyperlink ref="AO931" r:id="rId1973"/>
    <hyperlink ref="AO932" r:id="rId1974"/>
    <hyperlink ref="AO933" r:id="rId1975"/>
    <hyperlink ref="AO934" r:id="rId1976"/>
    <hyperlink ref="AO935" r:id="rId1977"/>
    <hyperlink ref="AO936" r:id="rId1978"/>
    <hyperlink ref="AO937" r:id="rId1979"/>
    <hyperlink ref="AO939" r:id="rId1980"/>
    <hyperlink ref="AO940" r:id="rId1981"/>
    <hyperlink ref="AO942" r:id="rId1982"/>
    <hyperlink ref="AO944" r:id="rId1983"/>
    <hyperlink ref="AO945" r:id="rId1984"/>
    <hyperlink ref="AO946" r:id="rId1985"/>
    <hyperlink ref="AO948" r:id="rId1986"/>
    <hyperlink ref="AO949" r:id="rId1987"/>
    <hyperlink ref="AO950" r:id="rId1988"/>
    <hyperlink ref="AO951" r:id="rId1989"/>
    <hyperlink ref="AO952" r:id="rId1990"/>
    <hyperlink ref="AO953" r:id="rId1991"/>
    <hyperlink ref="AO954" r:id="rId1992"/>
    <hyperlink ref="AO956" r:id="rId1993"/>
    <hyperlink ref="AO957" r:id="rId1994"/>
    <hyperlink ref="AO958" r:id="rId1995"/>
    <hyperlink ref="AO960" r:id="rId1996"/>
    <hyperlink ref="AO961" r:id="rId1997"/>
    <hyperlink ref="AO962" r:id="rId1998"/>
    <hyperlink ref="AO963" r:id="rId1999"/>
    <hyperlink ref="AO964" r:id="rId2000"/>
    <hyperlink ref="AO965" r:id="rId2001"/>
    <hyperlink ref="AO967" r:id="rId2002"/>
    <hyperlink ref="AO968" r:id="rId2003"/>
    <hyperlink ref="AO969" r:id="rId2004"/>
    <hyperlink ref="AO970" r:id="rId2005"/>
    <hyperlink ref="AO973" r:id="rId2006"/>
    <hyperlink ref="AO974" r:id="rId2007"/>
    <hyperlink ref="AO975" r:id="rId2008"/>
    <hyperlink ref="AO976" r:id="rId2009"/>
    <hyperlink ref="AO977" r:id="rId2010"/>
    <hyperlink ref="AO978" r:id="rId2011"/>
    <hyperlink ref="AO979" r:id="rId2012"/>
    <hyperlink ref="AO980" r:id="rId2013"/>
    <hyperlink ref="AO981" r:id="rId2014"/>
    <hyperlink ref="AO982" r:id="rId2015"/>
    <hyperlink ref="AO983" r:id="rId2016"/>
    <hyperlink ref="AO984" r:id="rId2017"/>
    <hyperlink ref="AO985" r:id="rId2018"/>
    <hyperlink ref="AO986" r:id="rId2019"/>
    <hyperlink ref="AO987" r:id="rId2020"/>
    <hyperlink ref="AO988" r:id="rId2021"/>
    <hyperlink ref="AO989" r:id="rId2022"/>
    <hyperlink ref="AO990" r:id="rId2023"/>
    <hyperlink ref="AO991" r:id="rId2024"/>
    <hyperlink ref="AO992" r:id="rId2025"/>
    <hyperlink ref="AO994" r:id="rId2026"/>
    <hyperlink ref="AO995" r:id="rId2027"/>
    <hyperlink ref="AO996" r:id="rId2028"/>
    <hyperlink ref="AO998" r:id="rId2029"/>
    <hyperlink ref="AO999" r:id="rId2030"/>
    <hyperlink ref="AO1000" r:id="rId2031"/>
    <hyperlink ref="AO1002" r:id="rId2032"/>
    <hyperlink ref="AO1003" r:id="rId2033"/>
    <hyperlink ref="AO1004" r:id="rId2034"/>
    <hyperlink ref="AO1006" r:id="rId2035"/>
    <hyperlink ref="AO1007" r:id="rId2036"/>
    <hyperlink ref="AO1009" r:id="rId2037"/>
    <hyperlink ref="AO1010" r:id="rId2038"/>
    <hyperlink ref="AO1011" r:id="rId2039"/>
    <hyperlink ref="AO1012" r:id="rId2040"/>
    <hyperlink ref="AO1013" r:id="rId2041"/>
    <hyperlink ref="AO1014" r:id="rId2042"/>
    <hyperlink ref="AO1015" r:id="rId2043"/>
    <hyperlink ref="AO1016" r:id="rId2044"/>
    <hyperlink ref="AO1017" r:id="rId2045"/>
    <hyperlink ref="AO1018" r:id="rId2046"/>
    <hyperlink ref="AO1019" r:id="rId2047"/>
    <hyperlink ref="AO1020" r:id="rId2048"/>
    <hyperlink ref="AO1021" r:id="rId2049"/>
    <hyperlink ref="AO1022" r:id="rId2050"/>
    <hyperlink ref="AO1023" r:id="rId2051"/>
    <hyperlink ref="AO1024" r:id="rId2052"/>
    <hyperlink ref="AO1026" r:id="rId2053"/>
    <hyperlink ref="AO1027" r:id="rId2054"/>
    <hyperlink ref="AO1029" r:id="rId2055"/>
    <hyperlink ref="AO1030" r:id="rId2056"/>
    <hyperlink ref="AO1032" r:id="rId2057"/>
    <hyperlink ref="AO1034" r:id="rId2058"/>
    <hyperlink ref="AO1035" r:id="rId2059"/>
    <hyperlink ref="AO1036" r:id="rId2060"/>
    <hyperlink ref="AO1037" r:id="rId2061"/>
    <hyperlink ref="AO1039" r:id="rId2062"/>
    <hyperlink ref="AO1040" r:id="rId2063"/>
    <hyperlink ref="AO1041" r:id="rId2064"/>
    <hyperlink ref="AO1042" r:id="rId2065"/>
    <hyperlink ref="AO1043" r:id="rId2066"/>
    <hyperlink ref="AO1044" r:id="rId2067"/>
    <hyperlink ref="AO1045" r:id="rId2068"/>
    <hyperlink ref="AO1046" r:id="rId2069"/>
    <hyperlink ref="AO1047" r:id="rId2070"/>
    <hyperlink ref="AO1048" r:id="rId2071"/>
    <hyperlink ref="AO1049" r:id="rId2072"/>
    <hyperlink ref="AO1050" r:id="rId2073"/>
    <hyperlink ref="AO1051" r:id="rId2074"/>
    <hyperlink ref="AO1052" r:id="rId2075"/>
    <hyperlink ref="AO1054" r:id="rId2076"/>
    <hyperlink ref="AO1055" r:id="rId2077"/>
    <hyperlink ref="AO1056" r:id="rId2078"/>
    <hyperlink ref="AO1057" r:id="rId2079"/>
    <hyperlink ref="AO1058" r:id="rId2080"/>
    <hyperlink ref="AO1059" r:id="rId2081"/>
    <hyperlink ref="AO1060" r:id="rId2082"/>
    <hyperlink ref="AO1062" r:id="rId2083"/>
    <hyperlink ref="AO1063" r:id="rId2084"/>
    <hyperlink ref="AO1064" r:id="rId2085"/>
    <hyperlink ref="AO1066" r:id="rId2086"/>
    <hyperlink ref="AO1067" r:id="rId2087"/>
    <hyperlink ref="AO1068" r:id="rId2088"/>
    <hyperlink ref="AO1069" r:id="rId2089"/>
    <hyperlink ref="AO1071" r:id="rId2090"/>
    <hyperlink ref="AO1072" r:id="rId2091"/>
    <hyperlink ref="AO1073" r:id="rId2092"/>
    <hyperlink ref="AO1074" r:id="rId2093"/>
    <hyperlink ref="AO1077" r:id="rId2094"/>
    <hyperlink ref="AO1079" r:id="rId2095"/>
    <hyperlink ref="AO1080" r:id="rId2096"/>
    <hyperlink ref="AO1081" r:id="rId2097"/>
    <hyperlink ref="AO1082" r:id="rId2098"/>
    <hyperlink ref="AO1083" r:id="rId2099"/>
    <hyperlink ref="AO1084" r:id="rId2100"/>
    <hyperlink ref="AO1086" r:id="rId2101"/>
    <hyperlink ref="AO1087" r:id="rId2102"/>
    <hyperlink ref="AO1088" r:id="rId2103"/>
    <hyperlink ref="AO1089" r:id="rId2104"/>
    <hyperlink ref="AO1091" r:id="rId2105"/>
    <hyperlink ref="AO1093" r:id="rId2106"/>
    <hyperlink ref="AO1094" r:id="rId2107"/>
    <hyperlink ref="AO1095" r:id="rId2108"/>
    <hyperlink ref="AO1096" r:id="rId2109"/>
    <hyperlink ref="AO1097" r:id="rId2110"/>
    <hyperlink ref="AO1098" r:id="rId2111"/>
    <hyperlink ref="AO1100" r:id="rId2112"/>
    <hyperlink ref="AO1101" r:id="rId2113"/>
    <hyperlink ref="AO1102" r:id="rId2114"/>
    <hyperlink ref="AO1103" r:id="rId2115"/>
    <hyperlink ref="AO1104" r:id="rId2116"/>
    <hyperlink ref="AO1105" r:id="rId2117"/>
    <hyperlink ref="AO1106" r:id="rId2118"/>
    <hyperlink ref="AO1108" r:id="rId2119"/>
    <hyperlink ref="AO1109" r:id="rId2120"/>
    <hyperlink ref="AO1110" r:id="rId2121"/>
    <hyperlink ref="AO1113" r:id="rId2122"/>
    <hyperlink ref="AO1114" r:id="rId2123"/>
    <hyperlink ref="AO1115" r:id="rId2124"/>
    <hyperlink ref="AO1116" r:id="rId2125"/>
    <hyperlink ref="AO1117" r:id="rId2126"/>
    <hyperlink ref="AO1118" r:id="rId2127"/>
    <hyperlink ref="AO1119" r:id="rId2128"/>
    <hyperlink ref="AO1120" r:id="rId2129"/>
    <hyperlink ref="AO1121" r:id="rId2130"/>
    <hyperlink ref="AO1123" r:id="rId2131"/>
    <hyperlink ref="AO1125" r:id="rId2132"/>
    <hyperlink ref="AO1127" r:id="rId2133"/>
    <hyperlink ref="AO1128" r:id="rId2134"/>
    <hyperlink ref="AO1129" r:id="rId2135"/>
    <hyperlink ref="AO1130" r:id="rId2136"/>
    <hyperlink ref="AO1132" r:id="rId2137"/>
    <hyperlink ref="AO1134" r:id="rId2138"/>
    <hyperlink ref="AO1136" r:id="rId2139"/>
    <hyperlink ref="AO1137" r:id="rId2140"/>
    <hyperlink ref="AO1138" r:id="rId2141"/>
    <hyperlink ref="AO1139" r:id="rId2142"/>
    <hyperlink ref="AO1140" r:id="rId2143"/>
    <hyperlink ref="AO1141" r:id="rId2144"/>
    <hyperlink ref="AO1142" r:id="rId2145"/>
    <hyperlink ref="AO1143" r:id="rId2146"/>
    <hyperlink ref="AO1144" r:id="rId2147"/>
    <hyperlink ref="AO1145" r:id="rId2148"/>
    <hyperlink ref="AO1146" r:id="rId2149"/>
    <hyperlink ref="AO1147" r:id="rId2150"/>
    <hyperlink ref="AO1148" r:id="rId2151"/>
    <hyperlink ref="AO1149" r:id="rId2152"/>
    <hyperlink ref="AO1150" r:id="rId2153"/>
    <hyperlink ref="AO1151" r:id="rId2154"/>
    <hyperlink ref="AO1152" r:id="rId2155"/>
    <hyperlink ref="AO1153" r:id="rId2156"/>
    <hyperlink ref="AO1154" r:id="rId2157"/>
    <hyperlink ref="AO1155" r:id="rId2158"/>
    <hyperlink ref="AO1156" r:id="rId2159"/>
    <hyperlink ref="AO1158" r:id="rId2160"/>
    <hyperlink ref="AO1159" r:id="rId2161"/>
    <hyperlink ref="AO1160" r:id="rId2162"/>
    <hyperlink ref="AO1161" r:id="rId2163"/>
    <hyperlink ref="AO1162" r:id="rId2164"/>
    <hyperlink ref="AO1163" r:id="rId2165"/>
    <hyperlink ref="AO1164" r:id="rId2166"/>
    <hyperlink ref="AO1165" r:id="rId2167"/>
    <hyperlink ref="AO1167" r:id="rId2168"/>
    <hyperlink ref="AO1168" r:id="rId2169"/>
    <hyperlink ref="AO1169" r:id="rId2170"/>
    <hyperlink ref="AO1170" r:id="rId2171"/>
    <hyperlink ref="AO1172" r:id="rId2172"/>
    <hyperlink ref="AO1173" r:id="rId2173"/>
    <hyperlink ref="AO1174" r:id="rId2174"/>
    <hyperlink ref="AO1175" r:id="rId2175"/>
    <hyperlink ref="AO1178" r:id="rId2176"/>
    <hyperlink ref="AO1179" r:id="rId2177"/>
    <hyperlink ref="AO1180" r:id="rId2178"/>
    <hyperlink ref="AO1182" r:id="rId2179"/>
    <hyperlink ref="AO1183" r:id="rId2180"/>
    <hyperlink ref="AO1184" r:id="rId2181"/>
    <hyperlink ref="AO1185" r:id="rId2182"/>
    <hyperlink ref="AO1186" r:id="rId2183"/>
    <hyperlink ref="AO1187" r:id="rId2184"/>
    <hyperlink ref="AO1188" r:id="rId2185"/>
    <hyperlink ref="AO1190" r:id="rId2186"/>
    <hyperlink ref="AO1191" r:id="rId2187"/>
    <hyperlink ref="AO1192" r:id="rId2188"/>
    <hyperlink ref="AO1194" r:id="rId2189"/>
    <hyperlink ref="AO1195" r:id="rId2190"/>
    <hyperlink ref="AO1196" r:id="rId2191"/>
    <hyperlink ref="AO1197" r:id="rId2192"/>
    <hyperlink ref="AO1198" r:id="rId2193"/>
    <hyperlink ref="AO1199" r:id="rId2194"/>
    <hyperlink ref="AO1202" r:id="rId2195"/>
    <hyperlink ref="AO1203" r:id="rId2196"/>
    <hyperlink ref="AO1204" r:id="rId2197"/>
    <hyperlink ref="AO1206" r:id="rId2198"/>
    <hyperlink ref="AO1207" r:id="rId2199"/>
    <hyperlink ref="AO1208" r:id="rId2200"/>
    <hyperlink ref="AO1209" r:id="rId2201"/>
    <hyperlink ref="AO1210" r:id="rId2202"/>
    <hyperlink ref="AO1212" r:id="rId2203"/>
    <hyperlink ref="AO1213" r:id="rId2204"/>
    <hyperlink ref="AO1215" r:id="rId2205"/>
    <hyperlink ref="AO1217" r:id="rId2206"/>
    <hyperlink ref="AO1218" r:id="rId2207"/>
    <hyperlink ref="AO1219" r:id="rId2208"/>
    <hyperlink ref="AO1220" r:id="rId2209"/>
    <hyperlink ref="AO1221" r:id="rId2210"/>
    <hyperlink ref="AO1222" r:id="rId2211"/>
    <hyperlink ref="AO1224" r:id="rId2212"/>
    <hyperlink ref="AO1225" r:id="rId2213"/>
    <hyperlink ref="AO1226" r:id="rId2214"/>
    <hyperlink ref="AO1228" r:id="rId2215"/>
    <hyperlink ref="AO1230" r:id="rId2216"/>
    <hyperlink ref="AO1231" r:id="rId2217"/>
    <hyperlink ref="AO1232" r:id="rId2218"/>
    <hyperlink ref="AO1233" r:id="rId2219"/>
    <hyperlink ref="AO1234" r:id="rId2220"/>
    <hyperlink ref="AO1236" r:id="rId2221"/>
    <hyperlink ref="AO1237" r:id="rId2222"/>
    <hyperlink ref="AO1238" r:id="rId2223"/>
    <hyperlink ref="AO1240" r:id="rId2224"/>
    <hyperlink ref="AO1241" r:id="rId2225"/>
    <hyperlink ref="AO1242" r:id="rId2226"/>
    <hyperlink ref="AO1243" r:id="rId2227"/>
    <hyperlink ref="AO1244" r:id="rId2228"/>
    <hyperlink ref="AO1245" r:id="rId2229"/>
    <hyperlink ref="AO1246" r:id="rId2230"/>
    <hyperlink ref="AO1247" r:id="rId2231"/>
    <hyperlink ref="AO1248" r:id="rId2232"/>
    <hyperlink ref="AO1249" r:id="rId2233"/>
    <hyperlink ref="AO1250" r:id="rId2234"/>
    <hyperlink ref="AO1251" r:id="rId2235"/>
    <hyperlink ref="AO1252" r:id="rId2236"/>
    <hyperlink ref="AO1253" r:id="rId2237"/>
    <hyperlink ref="AO1254" r:id="rId2238"/>
    <hyperlink ref="AO1255" r:id="rId2239"/>
    <hyperlink ref="AO1257" r:id="rId2240"/>
    <hyperlink ref="AO1259" r:id="rId2241"/>
    <hyperlink ref="AO1260" r:id="rId2242"/>
    <hyperlink ref="AO1262" r:id="rId2243"/>
    <hyperlink ref="AO1263" r:id="rId2244"/>
    <hyperlink ref="AO1264" r:id="rId2245"/>
    <hyperlink ref="AO1265" r:id="rId2246"/>
    <hyperlink ref="AO1267" r:id="rId2247"/>
    <hyperlink ref="AO1268" r:id="rId2248"/>
    <hyperlink ref="AO1269" r:id="rId2249"/>
    <hyperlink ref="AO1270" r:id="rId2250"/>
    <hyperlink ref="AO1271" r:id="rId2251"/>
    <hyperlink ref="AO1272" r:id="rId2252"/>
    <hyperlink ref="AO1273" r:id="rId2253"/>
    <hyperlink ref="AO1275" r:id="rId2254"/>
    <hyperlink ref="AO1276" r:id="rId2255"/>
    <hyperlink ref="AO1277" r:id="rId2256"/>
    <hyperlink ref="AO1278" r:id="rId2257"/>
    <hyperlink ref="AO1279" r:id="rId2258"/>
    <hyperlink ref="AO1280" r:id="rId2259"/>
    <hyperlink ref="AO1282" r:id="rId2260"/>
    <hyperlink ref="AO1283" r:id="rId2261"/>
    <hyperlink ref="AO1284" r:id="rId2262"/>
    <hyperlink ref="AO1286" r:id="rId2263"/>
    <hyperlink ref="AO1287" r:id="rId2264"/>
    <hyperlink ref="AO1288" r:id="rId2265"/>
    <hyperlink ref="AO1290" r:id="rId2266"/>
    <hyperlink ref="AO1291" r:id="rId2267"/>
    <hyperlink ref="AO1293" r:id="rId2268"/>
    <hyperlink ref="AO1294" r:id="rId2269"/>
    <hyperlink ref="AO1295" r:id="rId2270"/>
    <hyperlink ref="AO1297" r:id="rId2271"/>
    <hyperlink ref="AO1298" r:id="rId2272"/>
    <hyperlink ref="AO1299" r:id="rId2273"/>
    <hyperlink ref="AO1300" r:id="rId2274"/>
    <hyperlink ref="AO1301" r:id="rId2275"/>
    <hyperlink ref="AO1302" r:id="rId2276"/>
    <hyperlink ref="AO1303" r:id="rId2277"/>
    <hyperlink ref="AO1304" r:id="rId2278"/>
    <hyperlink ref="AO1305" r:id="rId2279"/>
    <hyperlink ref="AO1306" r:id="rId2280"/>
    <hyperlink ref="AO1307" r:id="rId2281"/>
    <hyperlink ref="AO1308" r:id="rId2282"/>
    <hyperlink ref="AO1309" r:id="rId2283"/>
    <hyperlink ref="AO1310" r:id="rId2284"/>
    <hyperlink ref="AO1311" r:id="rId2285"/>
    <hyperlink ref="AO1312" r:id="rId2286"/>
    <hyperlink ref="AO1313" r:id="rId2287"/>
    <hyperlink ref="AO1314" r:id="rId2288"/>
    <hyperlink ref="AO1315" r:id="rId2289"/>
    <hyperlink ref="AO1316" r:id="rId2290"/>
    <hyperlink ref="AO1317" r:id="rId2291"/>
    <hyperlink ref="AO1318" r:id="rId2292"/>
    <hyperlink ref="AO1319" r:id="rId2293"/>
    <hyperlink ref="AO1320" r:id="rId2294"/>
    <hyperlink ref="AO1321" r:id="rId2295"/>
    <hyperlink ref="AO1322" r:id="rId2296"/>
    <hyperlink ref="AO1323" r:id="rId2297"/>
    <hyperlink ref="AO1324" r:id="rId2298"/>
    <hyperlink ref="AO1325" r:id="rId2299"/>
    <hyperlink ref="AO1326" r:id="rId2300"/>
    <hyperlink ref="AO1328" r:id="rId2301"/>
    <hyperlink ref="AO1329" r:id="rId2302"/>
    <hyperlink ref="AO1330" r:id="rId2303"/>
    <hyperlink ref="AO1331" r:id="rId2304"/>
    <hyperlink ref="AO1332" r:id="rId2305"/>
    <hyperlink ref="AO1333" r:id="rId2306"/>
    <hyperlink ref="AO1334" r:id="rId2307"/>
    <hyperlink ref="AO1335" r:id="rId2308"/>
    <hyperlink ref="AO1336" r:id="rId2309"/>
    <hyperlink ref="AO1337" r:id="rId2310"/>
    <hyperlink ref="AO1338" r:id="rId2311"/>
    <hyperlink ref="AO1339" r:id="rId2312"/>
    <hyperlink ref="AO1341" r:id="rId2313"/>
    <hyperlink ref="AO1342" r:id="rId2314"/>
    <hyperlink ref="AO1343" r:id="rId2315"/>
    <hyperlink ref="AO1344" r:id="rId2316"/>
    <hyperlink ref="AO1345" r:id="rId2317"/>
    <hyperlink ref="AO1346" r:id="rId2318"/>
    <hyperlink ref="AO1348" r:id="rId2319"/>
    <hyperlink ref="AO1349" r:id="rId2320"/>
    <hyperlink ref="AO1350" r:id="rId2321"/>
    <hyperlink ref="AO1351" r:id="rId2322"/>
    <hyperlink ref="AO1352" r:id="rId2323"/>
    <hyperlink ref="AO1353" r:id="rId2324"/>
    <hyperlink ref="AO1355" r:id="rId2325"/>
    <hyperlink ref="AO1356" r:id="rId2326"/>
    <hyperlink ref="AO1357" r:id="rId2327"/>
    <hyperlink ref="AO1358" r:id="rId2328"/>
    <hyperlink ref="AO1359" r:id="rId2329"/>
    <hyperlink ref="AO1360" r:id="rId2330"/>
    <hyperlink ref="AO1361" r:id="rId2331"/>
    <hyperlink ref="AO1362" r:id="rId2332"/>
    <hyperlink ref="AO1363" r:id="rId2333"/>
    <hyperlink ref="AO1365" r:id="rId2334"/>
    <hyperlink ref="AO1366" r:id="rId2335"/>
    <hyperlink ref="AO1367" r:id="rId2336"/>
    <hyperlink ref="AO1369" r:id="rId2337"/>
    <hyperlink ref="AO1370" r:id="rId2338"/>
    <hyperlink ref="AO1372" r:id="rId2339"/>
    <hyperlink ref="AO1373" r:id="rId2340"/>
    <hyperlink ref="AO1374" r:id="rId2341"/>
    <hyperlink ref="AO1375" r:id="rId2342"/>
    <hyperlink ref="AO1376" r:id="rId2343"/>
    <hyperlink ref="AO1377" r:id="rId2344"/>
    <hyperlink ref="AO1378" r:id="rId2345"/>
    <hyperlink ref="AO1379" r:id="rId2346"/>
    <hyperlink ref="AO1380" r:id="rId2347"/>
    <hyperlink ref="AO1382" r:id="rId2348"/>
    <hyperlink ref="AO1384" r:id="rId2349"/>
    <hyperlink ref="AO1385" r:id="rId2350"/>
    <hyperlink ref="AO1386" r:id="rId2351"/>
    <hyperlink ref="AO1387" r:id="rId2352"/>
    <hyperlink ref="AO1388" r:id="rId2353"/>
    <hyperlink ref="AO1390" r:id="rId2354"/>
    <hyperlink ref="AO1391" r:id="rId2355"/>
    <hyperlink ref="AO1392" r:id="rId2356"/>
    <hyperlink ref="AO1393" r:id="rId2357"/>
    <hyperlink ref="AO1394" r:id="rId2358"/>
    <hyperlink ref="AO1395" r:id="rId2359"/>
    <hyperlink ref="AO1396" r:id="rId2360"/>
    <hyperlink ref="AO1398" r:id="rId2361"/>
    <hyperlink ref="AO1399" r:id="rId2362"/>
    <hyperlink ref="AO1400" r:id="rId2363"/>
    <hyperlink ref="AO1402" r:id="rId2364"/>
    <hyperlink ref="AO1403" r:id="rId2365"/>
    <hyperlink ref="AO1404" r:id="rId2366"/>
    <hyperlink ref="AO1405" r:id="rId2367"/>
    <hyperlink ref="AO1407" r:id="rId2368"/>
    <hyperlink ref="AO1408" r:id="rId2369"/>
    <hyperlink ref="AO1409" r:id="rId2370"/>
    <hyperlink ref="AO1410" r:id="rId2371"/>
    <hyperlink ref="AO1411" r:id="rId2372"/>
    <hyperlink ref="AO1413" r:id="rId2373"/>
    <hyperlink ref="AO1414" r:id="rId2374"/>
    <hyperlink ref="AO1415" r:id="rId2375"/>
    <hyperlink ref="AO1416" r:id="rId2376"/>
    <hyperlink ref="AO1417" r:id="rId2377"/>
    <hyperlink ref="AO1418" r:id="rId2378"/>
    <hyperlink ref="AO1419" r:id="rId2379"/>
    <hyperlink ref="AO1420" r:id="rId2380"/>
    <hyperlink ref="AO1421" r:id="rId2381"/>
    <hyperlink ref="AO1422" r:id="rId2382"/>
    <hyperlink ref="AO1423" r:id="rId2383"/>
    <hyperlink ref="AO1424" r:id="rId2384"/>
    <hyperlink ref="AO1425" r:id="rId2385"/>
    <hyperlink ref="AO1426" r:id="rId2386"/>
    <hyperlink ref="AO1427" r:id="rId2387"/>
    <hyperlink ref="AO1428" r:id="rId2388"/>
    <hyperlink ref="AO1429" r:id="rId2389"/>
    <hyperlink ref="AO1430" r:id="rId2390"/>
    <hyperlink ref="AO1431" r:id="rId2391"/>
    <hyperlink ref="AO1432" r:id="rId2392"/>
    <hyperlink ref="AO1433" r:id="rId2393"/>
    <hyperlink ref="AO1434" r:id="rId2394"/>
    <hyperlink ref="AO1437" r:id="rId2395"/>
    <hyperlink ref="AO1438" r:id="rId2396"/>
    <hyperlink ref="AO1439" r:id="rId2397"/>
    <hyperlink ref="AO1440" r:id="rId2398"/>
    <hyperlink ref="AO1441" r:id="rId2399"/>
    <hyperlink ref="AO1442" r:id="rId2400"/>
    <hyperlink ref="AO1443" r:id="rId2401"/>
    <hyperlink ref="AO1444" r:id="rId2402"/>
    <hyperlink ref="AO1445" r:id="rId2403"/>
    <hyperlink ref="AO1446" r:id="rId2404"/>
    <hyperlink ref="AO1447" r:id="rId2405"/>
    <hyperlink ref="AO1448" r:id="rId2406"/>
    <hyperlink ref="AO1450" r:id="rId2407"/>
    <hyperlink ref="AO1451" r:id="rId2408"/>
    <hyperlink ref="AO1452" r:id="rId2409"/>
    <hyperlink ref="AO1453" r:id="rId2410"/>
    <hyperlink ref="AO1455" r:id="rId2411"/>
    <hyperlink ref="AO1456" r:id="rId2412"/>
    <hyperlink ref="AO1457" r:id="rId2413"/>
    <hyperlink ref="AO1458" r:id="rId2414"/>
    <hyperlink ref="AO1459" r:id="rId2415"/>
    <hyperlink ref="AO1460" r:id="rId2416"/>
    <hyperlink ref="AO1461" r:id="rId2417"/>
    <hyperlink ref="AO1462" r:id="rId2418"/>
    <hyperlink ref="AO1463" r:id="rId2419"/>
    <hyperlink ref="AO1464" r:id="rId2420"/>
    <hyperlink ref="AO1466" r:id="rId2421"/>
    <hyperlink ref="AO1467" r:id="rId2422"/>
    <hyperlink ref="AO1468" r:id="rId2423"/>
    <hyperlink ref="AO1469" r:id="rId2424"/>
    <hyperlink ref="AO1470" r:id="rId2425"/>
    <hyperlink ref="AO1474" r:id="rId2426"/>
    <hyperlink ref="AO1475" r:id="rId2427"/>
    <hyperlink ref="AO1476" r:id="rId2428"/>
    <hyperlink ref="AO1477" r:id="rId2429"/>
    <hyperlink ref="AO1478" r:id="rId2430"/>
    <hyperlink ref="AO1480" r:id="rId2431"/>
    <hyperlink ref="AO1481" r:id="rId2432"/>
    <hyperlink ref="AO1482" r:id="rId2433"/>
    <hyperlink ref="AO1483" r:id="rId2434"/>
    <hyperlink ref="AO1484" r:id="rId2435"/>
    <hyperlink ref="AO1485" r:id="rId2436"/>
    <hyperlink ref="AO1486" r:id="rId2437"/>
    <hyperlink ref="AO1487" r:id="rId2438"/>
    <hyperlink ref="AO1488" r:id="rId2439"/>
    <hyperlink ref="AO1489" r:id="rId2440"/>
    <hyperlink ref="AO1490" r:id="rId2441"/>
    <hyperlink ref="AO1491" r:id="rId2442"/>
    <hyperlink ref="AO1492" r:id="rId2443"/>
    <hyperlink ref="AO1493" r:id="rId2444"/>
    <hyperlink ref="AO1494" r:id="rId2445"/>
    <hyperlink ref="AO1495" r:id="rId2446"/>
    <hyperlink ref="AO1496" r:id="rId2447"/>
    <hyperlink ref="AO1497" r:id="rId2448"/>
    <hyperlink ref="AO1498" r:id="rId2449"/>
    <hyperlink ref="AO1499" r:id="rId2450"/>
    <hyperlink ref="AO1500" r:id="rId2451"/>
    <hyperlink ref="AO1501" r:id="rId2452"/>
    <hyperlink ref="AO1503" r:id="rId2453"/>
    <hyperlink ref="AO1504" r:id="rId2454"/>
    <hyperlink ref="AO1505" r:id="rId2455"/>
    <hyperlink ref="AO1506" r:id="rId2456"/>
    <hyperlink ref="AO1507" r:id="rId2457"/>
    <hyperlink ref="AO1508" r:id="rId2458"/>
    <hyperlink ref="AO1511" r:id="rId2459"/>
    <hyperlink ref="AO1512" r:id="rId2460"/>
    <hyperlink ref="AO1513" r:id="rId2461"/>
    <hyperlink ref="AO1514" r:id="rId2462"/>
    <hyperlink ref="AO1515" r:id="rId2463"/>
    <hyperlink ref="AO1516" r:id="rId2464"/>
    <hyperlink ref="AO1518" r:id="rId2465"/>
    <hyperlink ref="AO1519" r:id="rId2466"/>
    <hyperlink ref="AO1520" r:id="rId2467"/>
    <hyperlink ref="AO1521" r:id="rId2468"/>
    <hyperlink ref="AO1522" r:id="rId2469"/>
    <hyperlink ref="AO1523" r:id="rId2470"/>
    <hyperlink ref="AO1524" r:id="rId2471"/>
    <hyperlink ref="AO1525" r:id="rId2472"/>
    <hyperlink ref="AO1526" r:id="rId2473"/>
    <hyperlink ref="AO1528" r:id="rId2474"/>
    <hyperlink ref="AO1529" r:id="rId2475"/>
    <hyperlink ref="AO1530" r:id="rId2476"/>
    <hyperlink ref="AO1533" r:id="rId2477"/>
    <hyperlink ref="AO1534" r:id="rId2478"/>
    <hyperlink ref="AO1535" r:id="rId2479"/>
    <hyperlink ref="AO1536" r:id="rId2480"/>
    <hyperlink ref="AO1537" r:id="rId2481"/>
    <hyperlink ref="AO1538" r:id="rId2482"/>
    <hyperlink ref="AO1540" r:id="rId2483"/>
    <hyperlink ref="AO1542" r:id="rId2484"/>
    <hyperlink ref="AO1543" r:id="rId2485"/>
    <hyperlink ref="AO1545" r:id="rId2486"/>
    <hyperlink ref="AO1547" r:id="rId2487"/>
    <hyperlink ref="AO1548" r:id="rId2488"/>
    <hyperlink ref="AO1549" r:id="rId2489"/>
    <hyperlink ref="AO1550" r:id="rId2490"/>
    <hyperlink ref="AO1551" r:id="rId2491"/>
    <hyperlink ref="AO1552" r:id="rId2492"/>
    <hyperlink ref="AO1553" r:id="rId2493"/>
    <hyperlink ref="AO1554" r:id="rId2494"/>
    <hyperlink ref="AO1555" r:id="rId2495"/>
    <hyperlink ref="AO1556" r:id="rId2496"/>
    <hyperlink ref="AO1557" r:id="rId2497"/>
    <hyperlink ref="AO1558" r:id="rId2498"/>
    <hyperlink ref="AO1559" r:id="rId2499"/>
    <hyperlink ref="AO1560" r:id="rId2500"/>
    <hyperlink ref="AO1561" r:id="rId2501"/>
    <hyperlink ref="AO1562" r:id="rId2502"/>
    <hyperlink ref="AO1563" r:id="rId2503"/>
    <hyperlink ref="AO1564" r:id="rId2504"/>
    <hyperlink ref="AO1565" r:id="rId2505"/>
    <hyperlink ref="AO1566" r:id="rId2506"/>
    <hyperlink ref="AO1567" r:id="rId2507"/>
    <hyperlink ref="AO1568" r:id="rId2508"/>
    <hyperlink ref="AO1570" r:id="rId2509"/>
    <hyperlink ref="AO1571" r:id="rId2510"/>
    <hyperlink ref="AO1572" r:id="rId2511"/>
    <hyperlink ref="AO1574" r:id="rId2512"/>
    <hyperlink ref="AO1575" r:id="rId2513"/>
    <hyperlink ref="AO1576" r:id="rId2514"/>
    <hyperlink ref="AO1577" r:id="rId2515"/>
    <hyperlink ref="AO1580" r:id="rId2516"/>
    <hyperlink ref="AO1582" r:id="rId2517"/>
    <hyperlink ref="AO1583" r:id="rId2518"/>
    <hyperlink ref="AO1584" r:id="rId2519"/>
    <hyperlink ref="AO1585" r:id="rId2520"/>
    <hyperlink ref="AO1586" r:id="rId2521"/>
    <hyperlink ref="AO1587" r:id="rId2522"/>
    <hyperlink ref="AO1589" r:id="rId2523"/>
    <hyperlink ref="AO1591" r:id="rId2524"/>
    <hyperlink ref="AO1594" r:id="rId2525"/>
    <hyperlink ref="AO1595" r:id="rId2526"/>
    <hyperlink ref="AO1596" r:id="rId2527"/>
    <hyperlink ref="AO1597" r:id="rId2528"/>
    <hyperlink ref="AO1598" r:id="rId2529"/>
    <hyperlink ref="AO1599" r:id="rId2530"/>
    <hyperlink ref="AO1600" r:id="rId2531"/>
    <hyperlink ref="AO1601" r:id="rId2532"/>
    <hyperlink ref="AO1602" r:id="rId2533"/>
    <hyperlink ref="AO1603" r:id="rId2534"/>
    <hyperlink ref="AO1605" r:id="rId2535"/>
    <hyperlink ref="AO1606" r:id="rId2536"/>
    <hyperlink ref="AO1607" r:id="rId2537"/>
    <hyperlink ref="AO1608" r:id="rId2538"/>
    <hyperlink ref="AO1609" r:id="rId2539"/>
    <hyperlink ref="AO1610" r:id="rId2540"/>
    <hyperlink ref="AO1613" r:id="rId2541"/>
    <hyperlink ref="AO1614" r:id="rId2542"/>
    <hyperlink ref="AO1615" r:id="rId2543"/>
    <hyperlink ref="AO1616" r:id="rId2544"/>
    <hyperlink ref="AO1617" r:id="rId2545"/>
    <hyperlink ref="AO1619" r:id="rId2546"/>
    <hyperlink ref="AO1620" r:id="rId2547"/>
    <hyperlink ref="AO1621" r:id="rId2548"/>
    <hyperlink ref="AO1622" r:id="rId2549"/>
    <hyperlink ref="AO1624" r:id="rId2550"/>
    <hyperlink ref="AO1625" r:id="rId2551"/>
    <hyperlink ref="AO1626" r:id="rId2552"/>
    <hyperlink ref="AO1628" r:id="rId2553"/>
    <hyperlink ref="AO1629" r:id="rId2554"/>
    <hyperlink ref="AO1630" r:id="rId2555"/>
    <hyperlink ref="AO1631" r:id="rId2556"/>
    <hyperlink ref="AO1632" r:id="rId2557"/>
    <hyperlink ref="AO1633" r:id="rId2558"/>
    <hyperlink ref="AO1634" r:id="rId2559"/>
    <hyperlink ref="AO1635" r:id="rId2560"/>
    <hyperlink ref="AO1636" r:id="rId2561"/>
    <hyperlink ref="AO1637" r:id="rId2562"/>
    <hyperlink ref="AO1638" r:id="rId2563"/>
    <hyperlink ref="AO1639" r:id="rId2564"/>
    <hyperlink ref="AO1640" r:id="rId2565"/>
    <hyperlink ref="AO1642" r:id="rId2566"/>
    <hyperlink ref="AO1643" r:id="rId2567"/>
    <hyperlink ref="AO1644" r:id="rId2568"/>
    <hyperlink ref="AO1645" r:id="rId2569"/>
    <hyperlink ref="AO1646" r:id="rId2570"/>
    <hyperlink ref="AO1647" r:id="rId2571"/>
    <hyperlink ref="AO1648" r:id="rId2572"/>
    <hyperlink ref="AO1649" r:id="rId2573"/>
    <hyperlink ref="AO1650" r:id="rId2574"/>
    <hyperlink ref="AO1652" r:id="rId2575"/>
    <hyperlink ref="AO1653" r:id="rId2576"/>
    <hyperlink ref="AO1655" r:id="rId2577"/>
    <hyperlink ref="AO1657" r:id="rId2578"/>
    <hyperlink ref="AO1658" r:id="rId2579"/>
    <hyperlink ref="AO1659" r:id="rId2580"/>
    <hyperlink ref="AO1660" r:id="rId2581"/>
    <hyperlink ref="AO1661" r:id="rId2582"/>
    <hyperlink ref="AO1662" r:id="rId2583"/>
    <hyperlink ref="AO1664" r:id="rId2584"/>
    <hyperlink ref="AO1667" r:id="rId2585"/>
    <hyperlink ref="AO1669" r:id="rId2586"/>
    <hyperlink ref="AO1670" r:id="rId2587"/>
    <hyperlink ref="AO1671" r:id="rId2588"/>
    <hyperlink ref="AO1672" r:id="rId2589"/>
    <hyperlink ref="AO1673" r:id="rId2590"/>
    <hyperlink ref="AO1674" r:id="rId2591"/>
    <hyperlink ref="AO1675" r:id="rId2592"/>
    <hyperlink ref="AO1676" r:id="rId2593"/>
    <hyperlink ref="AO1677" r:id="rId2594"/>
    <hyperlink ref="AO1678" r:id="rId2595"/>
    <hyperlink ref="AO1679" r:id="rId2596"/>
    <hyperlink ref="AO1680" r:id="rId2597"/>
    <hyperlink ref="AO1681" r:id="rId2598"/>
    <hyperlink ref="AO1682" r:id="rId2599"/>
    <hyperlink ref="AO1683" r:id="rId2600"/>
    <hyperlink ref="AO1684" r:id="rId2601"/>
    <hyperlink ref="AO1687" r:id="rId2602"/>
    <hyperlink ref="AO1688" r:id="rId2603"/>
    <hyperlink ref="AO1689" r:id="rId2604"/>
    <hyperlink ref="AO1690" r:id="rId2605"/>
    <hyperlink ref="AO1691" r:id="rId2606"/>
    <hyperlink ref="AO1692" r:id="rId2607"/>
    <hyperlink ref="AO1693" r:id="rId2608"/>
    <hyperlink ref="AO1694" r:id="rId2609"/>
    <hyperlink ref="AO1695" r:id="rId2610"/>
    <hyperlink ref="AO1696" r:id="rId2611"/>
    <hyperlink ref="AO1697" r:id="rId2612"/>
    <hyperlink ref="AO1698" r:id="rId2613"/>
    <hyperlink ref="AO1699" r:id="rId2614"/>
    <hyperlink ref="AO1700" r:id="rId2615"/>
    <hyperlink ref="AO1701" r:id="rId2616"/>
    <hyperlink ref="AO1703" r:id="rId2617"/>
    <hyperlink ref="AO1704" r:id="rId2618"/>
    <hyperlink ref="AO1705" r:id="rId2619"/>
    <hyperlink ref="AO1706" r:id="rId2620"/>
    <hyperlink ref="AO1708" r:id="rId2621"/>
    <hyperlink ref="AO1709" r:id="rId2622"/>
    <hyperlink ref="AO1710" r:id="rId2623"/>
    <hyperlink ref="AO1711" r:id="rId2624"/>
    <hyperlink ref="AO1712" r:id="rId2625"/>
    <hyperlink ref="AO1713" r:id="rId2626"/>
    <hyperlink ref="AO1714" r:id="rId2627"/>
    <hyperlink ref="AO1715" r:id="rId2628"/>
    <hyperlink ref="AO1716" r:id="rId2629"/>
    <hyperlink ref="AO1718" r:id="rId2630"/>
    <hyperlink ref="AO1719" r:id="rId2631"/>
    <hyperlink ref="AO1720" r:id="rId2632"/>
    <hyperlink ref="AO1721" r:id="rId2633"/>
    <hyperlink ref="AO1722" r:id="rId2634"/>
    <hyperlink ref="AO1724" r:id="rId2635"/>
    <hyperlink ref="AO1727" r:id="rId2636"/>
    <hyperlink ref="AO1728" r:id="rId2637"/>
    <hyperlink ref="AO1729" r:id="rId2638"/>
    <hyperlink ref="AO1730" r:id="rId2639"/>
    <hyperlink ref="AO1732" r:id="rId2640"/>
    <hyperlink ref="AO1733" r:id="rId2641"/>
    <hyperlink ref="AO1734" r:id="rId2642"/>
    <hyperlink ref="AO1735" r:id="rId2643"/>
    <hyperlink ref="AO1736" r:id="rId2644"/>
    <hyperlink ref="AO1737" r:id="rId2645"/>
    <hyperlink ref="AO1738" r:id="rId2646"/>
    <hyperlink ref="AO1739" r:id="rId2647"/>
    <hyperlink ref="AO1740" r:id="rId2648"/>
    <hyperlink ref="AO1742" r:id="rId2649"/>
    <hyperlink ref="AO1743" r:id="rId2650"/>
    <hyperlink ref="AO1744" r:id="rId2651"/>
    <hyperlink ref="AO1745" r:id="rId2652"/>
    <hyperlink ref="AO1746" r:id="rId2653"/>
    <hyperlink ref="AO1747" r:id="rId2654"/>
    <hyperlink ref="AO1748" r:id="rId2655"/>
    <hyperlink ref="AO1749" r:id="rId2656"/>
    <hyperlink ref="AO1751" r:id="rId2657"/>
    <hyperlink ref="AO1752" r:id="rId2658"/>
    <hyperlink ref="AO1754" r:id="rId2659"/>
    <hyperlink ref="AO1755" r:id="rId2660"/>
    <hyperlink ref="AO1756" r:id="rId2661"/>
    <hyperlink ref="AO1757" r:id="rId2662"/>
    <hyperlink ref="AO1758" r:id="rId2663"/>
    <hyperlink ref="AO1759" r:id="rId2664"/>
    <hyperlink ref="AO1760" r:id="rId2665"/>
    <hyperlink ref="AO1762" r:id="rId2666"/>
    <hyperlink ref="AO1766" r:id="rId2667"/>
    <hyperlink ref="AO1767" r:id="rId2668"/>
    <hyperlink ref="AO1768" r:id="rId2669"/>
    <hyperlink ref="AO1770" r:id="rId2670"/>
    <hyperlink ref="AO1771" r:id="rId2671"/>
    <hyperlink ref="AO1772" r:id="rId2672"/>
    <hyperlink ref="AO1773" r:id="rId2673"/>
    <hyperlink ref="AO1774" r:id="rId2674"/>
    <hyperlink ref="AO1775" r:id="rId2675"/>
    <hyperlink ref="AO1776" r:id="rId2676"/>
    <hyperlink ref="AO1777" r:id="rId2677"/>
    <hyperlink ref="AO1780" r:id="rId2678"/>
    <hyperlink ref="AO1781" r:id="rId2679"/>
    <hyperlink ref="AO1782" r:id="rId2680"/>
    <hyperlink ref="AO1783" r:id="rId2681"/>
    <hyperlink ref="AO1784" r:id="rId2682"/>
    <hyperlink ref="AO1785" r:id="rId2683"/>
    <hyperlink ref="AO1786" r:id="rId2684"/>
    <hyperlink ref="AO1787" r:id="rId2685"/>
    <hyperlink ref="AO1791" r:id="rId2686"/>
    <hyperlink ref="AO1792" r:id="rId2687"/>
    <hyperlink ref="AO1793" r:id="rId2688"/>
    <hyperlink ref="AO1794" r:id="rId2689"/>
    <hyperlink ref="AO1795" r:id="rId2690"/>
    <hyperlink ref="AO1796" r:id="rId2691"/>
    <hyperlink ref="AO1797" r:id="rId2692"/>
    <hyperlink ref="AO1798" r:id="rId2693"/>
    <hyperlink ref="AO1799" r:id="rId2694"/>
    <hyperlink ref="AO1800" r:id="rId2695"/>
    <hyperlink ref="AO1801" r:id="rId2696"/>
    <hyperlink ref="AO1803" r:id="rId2697"/>
    <hyperlink ref="AO1804" r:id="rId2698"/>
    <hyperlink ref="AO1805" r:id="rId2699"/>
    <hyperlink ref="AO1806" r:id="rId2700"/>
    <hyperlink ref="AO1807" r:id="rId2701"/>
    <hyperlink ref="AO1808" r:id="rId2702"/>
    <hyperlink ref="AO1809" r:id="rId2703"/>
    <hyperlink ref="AO1810" r:id="rId2704"/>
    <hyperlink ref="AO1811" r:id="rId2705"/>
    <hyperlink ref="AO1812" r:id="rId2706"/>
    <hyperlink ref="AO1814" r:id="rId2707"/>
    <hyperlink ref="AO1815" r:id="rId2708"/>
    <hyperlink ref="AO1816" r:id="rId2709"/>
    <hyperlink ref="AO1817" r:id="rId2710"/>
    <hyperlink ref="AO1819" r:id="rId2711"/>
    <hyperlink ref="AO1821" r:id="rId2712"/>
    <hyperlink ref="AO1822" r:id="rId2713"/>
    <hyperlink ref="AO1823" r:id="rId2714"/>
    <hyperlink ref="AO1824" r:id="rId2715"/>
    <hyperlink ref="AO1825" r:id="rId2716"/>
    <hyperlink ref="AO1826" r:id="rId2717"/>
    <hyperlink ref="AO1831" r:id="rId2718"/>
    <hyperlink ref="AO1832" r:id="rId2719"/>
    <hyperlink ref="AO1833" r:id="rId2720"/>
    <hyperlink ref="AO1834" r:id="rId2721"/>
    <hyperlink ref="AO1835" r:id="rId2722"/>
    <hyperlink ref="AO1836" r:id="rId2723"/>
    <hyperlink ref="AO1837" r:id="rId2724"/>
    <hyperlink ref="AO1839" r:id="rId2725"/>
    <hyperlink ref="AO1840" r:id="rId2726"/>
    <hyperlink ref="AO1841" r:id="rId2727"/>
    <hyperlink ref="AO1842" r:id="rId2728"/>
    <hyperlink ref="AO1843" r:id="rId2729"/>
    <hyperlink ref="AO1845" r:id="rId2730"/>
    <hyperlink ref="AO1846" r:id="rId2731"/>
    <hyperlink ref="AO1847" r:id="rId2732"/>
    <hyperlink ref="AO1848" r:id="rId2733"/>
    <hyperlink ref="AO1849" r:id="rId2734"/>
    <hyperlink ref="AO1850" r:id="rId2735"/>
    <hyperlink ref="AO1851" r:id="rId2736"/>
    <hyperlink ref="AO1852" r:id="rId2737"/>
    <hyperlink ref="AO1853" r:id="rId2738"/>
    <hyperlink ref="AO1854" r:id="rId2739"/>
    <hyperlink ref="AO1855" r:id="rId2740"/>
    <hyperlink ref="AO1856" r:id="rId2741"/>
    <hyperlink ref="AO1857" r:id="rId2742"/>
    <hyperlink ref="AO1859" r:id="rId2743"/>
    <hyperlink ref="AO1860" r:id="rId2744"/>
    <hyperlink ref="AO1862" r:id="rId2745"/>
    <hyperlink ref="AO1863" r:id="rId2746"/>
    <hyperlink ref="AO1864" r:id="rId2747"/>
    <hyperlink ref="AO1865" r:id="rId2748"/>
    <hyperlink ref="AO1866" r:id="rId2749"/>
    <hyperlink ref="AO1867" r:id="rId2750"/>
    <hyperlink ref="AO1870" r:id="rId2751"/>
    <hyperlink ref="AO1871" r:id="rId2752"/>
    <hyperlink ref="AO1872" r:id="rId2753"/>
    <hyperlink ref="AO1873" r:id="rId2754"/>
    <hyperlink ref="AO1874" r:id="rId2755"/>
    <hyperlink ref="AO1875" r:id="rId2756"/>
    <hyperlink ref="AO1876" r:id="rId2757"/>
    <hyperlink ref="AO1877" r:id="rId2758"/>
    <hyperlink ref="AO1878" r:id="rId2759"/>
    <hyperlink ref="AO1879" r:id="rId2760"/>
    <hyperlink ref="AO1880" r:id="rId2761"/>
    <hyperlink ref="AO1881" r:id="rId2762"/>
    <hyperlink ref="AO1882" r:id="rId2763"/>
    <hyperlink ref="AO1883" r:id="rId2764"/>
    <hyperlink ref="AO1884" r:id="rId2765"/>
    <hyperlink ref="AO1885" r:id="rId2766"/>
    <hyperlink ref="AO1886" r:id="rId2767"/>
    <hyperlink ref="AO1888" r:id="rId2768"/>
    <hyperlink ref="AO1889" r:id="rId2769"/>
    <hyperlink ref="AO1890" r:id="rId2770"/>
    <hyperlink ref="AO1891" r:id="rId2771"/>
    <hyperlink ref="AO1892" r:id="rId2772"/>
    <hyperlink ref="AO1893" r:id="rId2773"/>
    <hyperlink ref="AO1894" r:id="rId2774"/>
    <hyperlink ref="AO1895" r:id="rId2775"/>
    <hyperlink ref="AO1896" r:id="rId2776"/>
    <hyperlink ref="AO1897" r:id="rId2777"/>
    <hyperlink ref="AO1898" r:id="rId2778"/>
    <hyperlink ref="AO1899" r:id="rId2779"/>
    <hyperlink ref="AO1900" r:id="rId2780"/>
    <hyperlink ref="AO1903" r:id="rId2781"/>
    <hyperlink ref="AO1904" r:id="rId2782"/>
    <hyperlink ref="AO1905" r:id="rId2783"/>
    <hyperlink ref="AO1906" r:id="rId2784"/>
    <hyperlink ref="AO1907" r:id="rId2785"/>
    <hyperlink ref="AO1908" r:id="rId2786"/>
    <hyperlink ref="AO1909" r:id="rId2787"/>
    <hyperlink ref="AO1910" r:id="rId2788"/>
    <hyperlink ref="AO1911" r:id="rId2789"/>
    <hyperlink ref="AO1912" r:id="rId2790"/>
    <hyperlink ref="AO1913" r:id="rId2791"/>
    <hyperlink ref="AO1914" r:id="rId2792"/>
    <hyperlink ref="AO1916" r:id="rId2793"/>
    <hyperlink ref="AO1917" r:id="rId2794"/>
    <hyperlink ref="AO1919" r:id="rId2795"/>
    <hyperlink ref="AO1920" r:id="rId2796"/>
    <hyperlink ref="AO1922" r:id="rId2797"/>
    <hyperlink ref="AO1923" r:id="rId2798"/>
    <hyperlink ref="AO1924" r:id="rId2799"/>
    <hyperlink ref="AO1925" r:id="rId2800"/>
    <hyperlink ref="AO1926" r:id="rId2801"/>
    <hyperlink ref="AO1927" r:id="rId2802"/>
    <hyperlink ref="AO1928" r:id="rId2803"/>
    <hyperlink ref="AO1929" r:id="rId2804"/>
    <hyperlink ref="AO1932" r:id="rId2805"/>
    <hyperlink ref="AO1934" r:id="rId2806"/>
    <hyperlink ref="AO1935" r:id="rId2807"/>
    <hyperlink ref="AO1936" r:id="rId2808"/>
    <hyperlink ref="AO1937" r:id="rId2809"/>
    <hyperlink ref="AO1939" r:id="rId2810"/>
    <hyperlink ref="AO1940" r:id="rId2811"/>
    <hyperlink ref="AO1942" r:id="rId2812"/>
    <hyperlink ref="AO1943" r:id="rId2813"/>
    <hyperlink ref="AO1944" r:id="rId2814"/>
    <hyperlink ref="AO1945" r:id="rId2815"/>
    <hyperlink ref="AO1948" r:id="rId2816"/>
    <hyperlink ref="AO1949" r:id="rId2817"/>
    <hyperlink ref="AO1950" r:id="rId2818"/>
    <hyperlink ref="AO1951" r:id="rId2819"/>
    <hyperlink ref="AO1952" r:id="rId2820"/>
    <hyperlink ref="AO1953" r:id="rId2821"/>
    <hyperlink ref="AO1954" r:id="rId2822"/>
    <hyperlink ref="AO1955" r:id="rId2823"/>
    <hyperlink ref="AO1956" r:id="rId2824"/>
    <hyperlink ref="AO1957" r:id="rId2825"/>
    <hyperlink ref="AO1958" r:id="rId2826"/>
    <hyperlink ref="AO1959" r:id="rId2827"/>
    <hyperlink ref="AO1960" r:id="rId2828"/>
    <hyperlink ref="AO1962" r:id="rId2829"/>
    <hyperlink ref="AO1963" r:id="rId2830"/>
    <hyperlink ref="AO1964" r:id="rId2831"/>
    <hyperlink ref="AO1965" r:id="rId2832"/>
    <hyperlink ref="AO1966" r:id="rId2833"/>
    <hyperlink ref="AO1967" r:id="rId2834"/>
    <hyperlink ref="AO1971" r:id="rId2835"/>
    <hyperlink ref="AO1974" r:id="rId2836"/>
    <hyperlink ref="AO1975" r:id="rId2837"/>
    <hyperlink ref="AO1976" r:id="rId2838"/>
    <hyperlink ref="AO1977" r:id="rId2839"/>
    <hyperlink ref="AO1978" r:id="rId2840"/>
    <hyperlink ref="AO1979" r:id="rId2841"/>
    <hyperlink ref="AO1981" r:id="rId2842"/>
    <hyperlink ref="AO1982" r:id="rId2843"/>
    <hyperlink ref="AO1983" r:id="rId2844"/>
    <hyperlink ref="AO1986" r:id="rId2845"/>
    <hyperlink ref="AO1987" r:id="rId2846"/>
    <hyperlink ref="AO1988" r:id="rId2847"/>
    <hyperlink ref="AO1989" r:id="rId2848"/>
    <hyperlink ref="AO1990" r:id="rId2849"/>
    <hyperlink ref="AO1991" r:id="rId2850"/>
    <hyperlink ref="AO1992" r:id="rId2851"/>
    <hyperlink ref="AO1993" r:id="rId2852"/>
    <hyperlink ref="AO1994" r:id="rId2853"/>
    <hyperlink ref="AO1995" r:id="rId2854"/>
    <hyperlink ref="AO1997" r:id="rId2855"/>
    <hyperlink ref="AO1998" r:id="rId2856"/>
    <hyperlink ref="AO1999" r:id="rId2857"/>
    <hyperlink ref="AO2000" r:id="rId2858"/>
    <hyperlink ref="AO2001" r:id="rId2859"/>
    <hyperlink ref="AO2002" r:id="rId2860"/>
    <hyperlink ref="AO2003" r:id="rId2861"/>
    <hyperlink ref="AO2004" r:id="rId2862"/>
    <hyperlink ref="AO2005" r:id="rId2863"/>
    <hyperlink ref="AO2007" r:id="rId2864"/>
    <hyperlink ref="AO2008" r:id="rId2865"/>
    <hyperlink ref="AO2009" r:id="rId2866"/>
    <hyperlink ref="AO2010" r:id="rId2867"/>
    <hyperlink ref="AO2011" r:id="rId2868"/>
    <hyperlink ref="AO2012" r:id="rId2869"/>
    <hyperlink ref="AO2013" r:id="rId2870"/>
    <hyperlink ref="AO2014" r:id="rId2871"/>
    <hyperlink ref="AO2017" r:id="rId2872"/>
    <hyperlink ref="AO2018" r:id="rId2873"/>
    <hyperlink ref="AO2019" r:id="rId2874"/>
    <hyperlink ref="AO2020" r:id="rId2875"/>
    <hyperlink ref="AO2021" r:id="rId2876"/>
    <hyperlink ref="AO2023" r:id="rId2877"/>
    <hyperlink ref="AO2024" r:id="rId2878"/>
    <hyperlink ref="AO2025" r:id="rId2879"/>
    <hyperlink ref="AO2026" r:id="rId2880"/>
    <hyperlink ref="AO2028" r:id="rId2881"/>
    <hyperlink ref="AO2029" r:id="rId2882"/>
    <hyperlink ref="AO2030" r:id="rId2883"/>
    <hyperlink ref="AO2031" r:id="rId2884"/>
    <hyperlink ref="AO2033" r:id="rId2885"/>
    <hyperlink ref="AO2034" r:id="rId2886"/>
    <hyperlink ref="AO2035" r:id="rId2887"/>
    <hyperlink ref="AO2036" r:id="rId2888"/>
    <hyperlink ref="AO2037" r:id="rId2889"/>
    <hyperlink ref="AO2039" r:id="rId2890"/>
    <hyperlink ref="AO2040" r:id="rId2891"/>
    <hyperlink ref="AO2041" r:id="rId2892"/>
    <hyperlink ref="AO2042" r:id="rId2893"/>
    <hyperlink ref="AO2043" r:id="rId2894"/>
    <hyperlink ref="AO2044" r:id="rId2895"/>
    <hyperlink ref="AO2045" r:id="rId2896"/>
    <hyperlink ref="AO2046" r:id="rId2897"/>
    <hyperlink ref="AO2047" r:id="rId2898"/>
    <hyperlink ref="AO2048" r:id="rId2899"/>
    <hyperlink ref="AO2049" r:id="rId2900"/>
    <hyperlink ref="AO2050" r:id="rId2901"/>
    <hyperlink ref="AO2051" r:id="rId2902"/>
    <hyperlink ref="AO2052" r:id="rId2903"/>
    <hyperlink ref="AO2054" r:id="rId2904"/>
    <hyperlink ref="AO2055" r:id="rId2905"/>
    <hyperlink ref="AO2056" r:id="rId2906"/>
    <hyperlink ref="AO2057" r:id="rId2907"/>
    <hyperlink ref="AO2058" r:id="rId2908"/>
    <hyperlink ref="AO2060" r:id="rId2909"/>
    <hyperlink ref="AO2061" r:id="rId2910"/>
    <hyperlink ref="AO2062" r:id="rId2911"/>
    <hyperlink ref="AO2063" r:id="rId2912"/>
    <hyperlink ref="AO2064" r:id="rId2913"/>
    <hyperlink ref="AO2065" r:id="rId2914"/>
    <hyperlink ref="AO2066" r:id="rId2915"/>
    <hyperlink ref="AO2067" r:id="rId2916"/>
    <hyperlink ref="AO2068" r:id="rId2917"/>
    <hyperlink ref="AO2069" r:id="rId2918"/>
    <hyperlink ref="AO2070" r:id="rId2919"/>
    <hyperlink ref="AO2071" r:id="rId2920"/>
    <hyperlink ref="AO2072" r:id="rId2921"/>
    <hyperlink ref="AO2073" r:id="rId2922"/>
    <hyperlink ref="AO2074" r:id="rId2923"/>
    <hyperlink ref="AO2075" r:id="rId2924"/>
    <hyperlink ref="AO2076" r:id="rId2925"/>
    <hyperlink ref="AO2077" r:id="rId2926"/>
    <hyperlink ref="AO2078" r:id="rId2927"/>
    <hyperlink ref="AO2079" r:id="rId2928"/>
    <hyperlink ref="AO2080" r:id="rId2929"/>
    <hyperlink ref="AO2081" r:id="rId2930"/>
    <hyperlink ref="AO2082" r:id="rId2931"/>
    <hyperlink ref="AO2083" r:id="rId2932"/>
    <hyperlink ref="AO2084" r:id="rId2933"/>
    <hyperlink ref="AO2085" r:id="rId2934"/>
    <hyperlink ref="AO2086" r:id="rId2935"/>
    <hyperlink ref="AO2087" r:id="rId2936"/>
    <hyperlink ref="AO2088" r:id="rId2937"/>
    <hyperlink ref="AO2089" r:id="rId2938"/>
    <hyperlink ref="AO2090" r:id="rId2939"/>
    <hyperlink ref="AO2091" r:id="rId2940"/>
    <hyperlink ref="AO2092" r:id="rId2941"/>
    <hyperlink ref="AO2093" r:id="rId2942"/>
    <hyperlink ref="AO2094" r:id="rId2943"/>
    <hyperlink ref="AO2095" r:id="rId2944"/>
    <hyperlink ref="AO2096" r:id="rId2945"/>
    <hyperlink ref="AO2097" r:id="rId2946"/>
    <hyperlink ref="AO2098" r:id="rId2947"/>
    <hyperlink ref="AO2099" r:id="rId2948"/>
    <hyperlink ref="AO2100" r:id="rId2949"/>
    <hyperlink ref="AO2101" r:id="rId2950"/>
    <hyperlink ref="AO2102" r:id="rId2951"/>
    <hyperlink ref="AO2103" r:id="rId2952"/>
    <hyperlink ref="AO2104" r:id="rId2953"/>
    <hyperlink ref="AO2105" r:id="rId2954"/>
    <hyperlink ref="AO2107" r:id="rId2955"/>
    <hyperlink ref="AO2109" r:id="rId2956"/>
    <hyperlink ref="AO2110" r:id="rId2957"/>
    <hyperlink ref="AO2111" r:id="rId2958"/>
    <hyperlink ref="AO2112" r:id="rId2959"/>
    <hyperlink ref="AO2113" r:id="rId2960"/>
    <hyperlink ref="AO2114" r:id="rId2961"/>
    <hyperlink ref="AO2115" r:id="rId2962"/>
    <hyperlink ref="AO2116" r:id="rId2963"/>
    <hyperlink ref="AO2117" r:id="rId2964"/>
    <hyperlink ref="AO2119" r:id="rId2965"/>
    <hyperlink ref="AO2120" r:id="rId2966"/>
    <hyperlink ref="AO2121" r:id="rId2967"/>
    <hyperlink ref="AO2122" r:id="rId2968"/>
    <hyperlink ref="AO2123" r:id="rId2969"/>
    <hyperlink ref="AO2124" r:id="rId2970"/>
    <hyperlink ref="AO2125" r:id="rId2971"/>
    <hyperlink ref="AO2126" r:id="rId2972"/>
    <hyperlink ref="AO2127" r:id="rId2973"/>
    <hyperlink ref="AO2128" r:id="rId2974"/>
    <hyperlink ref="AO2129" r:id="rId2975"/>
    <hyperlink ref="AO2130" r:id="rId2976"/>
    <hyperlink ref="AO2131" r:id="rId2977"/>
    <hyperlink ref="AO2132" r:id="rId2978"/>
    <hyperlink ref="AO2134" r:id="rId2979"/>
    <hyperlink ref="AO2135" r:id="rId2980"/>
    <hyperlink ref="AO2137" r:id="rId2981"/>
    <hyperlink ref="AO2138" r:id="rId2982"/>
    <hyperlink ref="AO2139" r:id="rId2983"/>
    <hyperlink ref="AO2141" r:id="rId2984"/>
    <hyperlink ref="AO2143" r:id="rId2985"/>
    <hyperlink ref="AO2144" r:id="rId2986"/>
    <hyperlink ref="AO2146" r:id="rId2987"/>
    <hyperlink ref="AO2147" r:id="rId2988"/>
    <hyperlink ref="AO2148" r:id="rId2989"/>
    <hyperlink ref="AO2149" r:id="rId2990"/>
    <hyperlink ref="AO2150" r:id="rId2991"/>
    <hyperlink ref="AO2151" r:id="rId2992"/>
    <hyperlink ref="AO2152" r:id="rId2993"/>
    <hyperlink ref="AO2153" r:id="rId2994"/>
    <hyperlink ref="AO2154" r:id="rId2995"/>
    <hyperlink ref="AO2155" r:id="rId2996"/>
    <hyperlink ref="AO2156" r:id="rId2997"/>
    <hyperlink ref="AO2157" r:id="rId2998"/>
    <hyperlink ref="AO2158" r:id="rId2999"/>
    <hyperlink ref="AO2159" r:id="rId3000"/>
    <hyperlink ref="AO2160" r:id="rId3001"/>
    <hyperlink ref="AO2161" r:id="rId3002"/>
    <hyperlink ref="AO2162" r:id="rId3003"/>
    <hyperlink ref="AO2163" r:id="rId3004"/>
    <hyperlink ref="AO2164" r:id="rId3005"/>
    <hyperlink ref="AO2165" r:id="rId3006"/>
    <hyperlink ref="AO2166" r:id="rId3007"/>
    <hyperlink ref="AO2167" r:id="rId3008"/>
    <hyperlink ref="AO2168" r:id="rId3009"/>
    <hyperlink ref="AO2169" r:id="rId3010"/>
    <hyperlink ref="AO2170" r:id="rId3011"/>
    <hyperlink ref="AO2171" r:id="rId3012"/>
    <hyperlink ref="AO2172" r:id="rId3013"/>
    <hyperlink ref="AO2173" r:id="rId3014"/>
    <hyperlink ref="AO2174" r:id="rId3015"/>
    <hyperlink ref="AO2175" r:id="rId3016"/>
    <hyperlink ref="AO2176" r:id="rId3017"/>
    <hyperlink ref="AO2178" r:id="rId3018"/>
    <hyperlink ref="AO2179" r:id="rId3019"/>
    <hyperlink ref="AO2180" r:id="rId3020"/>
    <hyperlink ref="AO2181" r:id="rId3021"/>
    <hyperlink ref="AO2182" r:id="rId3022"/>
    <hyperlink ref="AO2183" r:id="rId3023"/>
    <hyperlink ref="AO2184" r:id="rId3024"/>
    <hyperlink ref="AO2185" r:id="rId3025"/>
    <hyperlink ref="AO2186" r:id="rId3026"/>
    <hyperlink ref="AO2187" r:id="rId3027"/>
    <hyperlink ref="AO2188" r:id="rId3028"/>
    <hyperlink ref="AO2189" r:id="rId3029"/>
    <hyperlink ref="AO2190" r:id="rId3030"/>
    <hyperlink ref="AO2191" r:id="rId3031"/>
    <hyperlink ref="AO2192" r:id="rId3032"/>
    <hyperlink ref="AO2193" r:id="rId3033"/>
    <hyperlink ref="AO2194" r:id="rId3034"/>
    <hyperlink ref="AO2195" r:id="rId3035"/>
    <hyperlink ref="AO2196" r:id="rId3036"/>
    <hyperlink ref="AO2197" r:id="rId3037"/>
    <hyperlink ref="AO2198" r:id="rId3038"/>
    <hyperlink ref="AO2199" r:id="rId3039"/>
    <hyperlink ref="AO2200" r:id="rId3040"/>
    <hyperlink ref="AO2201" r:id="rId3041"/>
    <hyperlink ref="AO2202" r:id="rId3042"/>
    <hyperlink ref="AO2203" r:id="rId3043"/>
    <hyperlink ref="AO2205" r:id="rId3044"/>
    <hyperlink ref="AO2207" r:id="rId3045"/>
    <hyperlink ref="AO2208" r:id="rId3046"/>
    <hyperlink ref="AO2209" r:id="rId3047"/>
    <hyperlink ref="AO2210" r:id="rId3048"/>
    <hyperlink ref="AO2211" r:id="rId3049"/>
    <hyperlink ref="AO2212" r:id="rId3050"/>
    <hyperlink ref="AO2213" r:id="rId3051"/>
    <hyperlink ref="AO2214" r:id="rId3052"/>
    <hyperlink ref="AO2215" r:id="rId3053"/>
    <hyperlink ref="AO2216" r:id="rId3054"/>
    <hyperlink ref="AO2217" r:id="rId3055"/>
    <hyperlink ref="AO2218" r:id="rId3056"/>
    <hyperlink ref="AO2219" r:id="rId3057"/>
    <hyperlink ref="AO2220" r:id="rId3058"/>
    <hyperlink ref="AO2221" r:id="rId3059"/>
    <hyperlink ref="AO2224" r:id="rId3060"/>
    <hyperlink ref="AO2225" r:id="rId3061"/>
    <hyperlink ref="AO2226" r:id="rId3062"/>
    <hyperlink ref="AO2228" r:id="rId3063"/>
    <hyperlink ref="AO2229" r:id="rId3064"/>
    <hyperlink ref="AO2230" r:id="rId3065"/>
    <hyperlink ref="AO2231" r:id="rId3066"/>
    <hyperlink ref="AO2233" r:id="rId3067"/>
    <hyperlink ref="AO2235" r:id="rId3068"/>
    <hyperlink ref="AO2236" r:id="rId3069"/>
    <hyperlink ref="AO2237" r:id="rId3070"/>
    <hyperlink ref="AO2238" r:id="rId3071"/>
    <hyperlink ref="AO2239" r:id="rId3072"/>
    <hyperlink ref="AO2240" r:id="rId3073"/>
    <hyperlink ref="AO2241" r:id="rId3074"/>
    <hyperlink ref="AO2242" r:id="rId3075"/>
    <hyperlink ref="AO2243" r:id="rId3076"/>
    <hyperlink ref="AO2244" r:id="rId3077"/>
    <hyperlink ref="AO2245" r:id="rId3078"/>
    <hyperlink ref="AO2247" r:id="rId3079"/>
    <hyperlink ref="AO2248" r:id="rId3080"/>
    <hyperlink ref="AO2249" r:id="rId3081"/>
    <hyperlink ref="AO2250" r:id="rId3082"/>
    <hyperlink ref="AO2252" r:id="rId3083"/>
    <hyperlink ref="AO2253" r:id="rId3084"/>
    <hyperlink ref="AO2254" r:id="rId3085"/>
    <hyperlink ref="AO2255" r:id="rId3086"/>
    <hyperlink ref="AO2256" r:id="rId3087"/>
    <hyperlink ref="AO2257" r:id="rId3088"/>
    <hyperlink ref="AO2258" r:id="rId3089"/>
    <hyperlink ref="AO2260" r:id="rId3090"/>
    <hyperlink ref="AO2261" r:id="rId3091"/>
    <hyperlink ref="AO2262" r:id="rId3092"/>
    <hyperlink ref="AO2264" r:id="rId3093"/>
    <hyperlink ref="AO2265" r:id="rId3094"/>
    <hyperlink ref="AO2266" r:id="rId3095"/>
    <hyperlink ref="AO2268" r:id="rId3096"/>
    <hyperlink ref="AO2269" r:id="rId3097"/>
    <hyperlink ref="AO2270" r:id="rId3098"/>
    <hyperlink ref="AO2271" r:id="rId3099"/>
    <hyperlink ref="AO2272" r:id="rId3100"/>
    <hyperlink ref="AO2273" r:id="rId3101"/>
    <hyperlink ref="AO2275" r:id="rId3102"/>
    <hyperlink ref="AO2276" r:id="rId3103"/>
    <hyperlink ref="AO2277" r:id="rId3104"/>
    <hyperlink ref="AO2278" r:id="rId3105"/>
    <hyperlink ref="AO2279" r:id="rId3106"/>
    <hyperlink ref="AO2280" r:id="rId3107"/>
    <hyperlink ref="AO2281" r:id="rId3108"/>
    <hyperlink ref="AO2283" r:id="rId3109"/>
    <hyperlink ref="AO2285" r:id="rId3110"/>
    <hyperlink ref="AO2288" r:id="rId3111"/>
    <hyperlink ref="AO2289" r:id="rId3112"/>
    <hyperlink ref="AO2290" r:id="rId3113"/>
    <hyperlink ref="AO2291" r:id="rId3114"/>
    <hyperlink ref="AO2292" r:id="rId3115"/>
    <hyperlink ref="AO2293" r:id="rId3116"/>
    <hyperlink ref="AO2294" r:id="rId3117"/>
    <hyperlink ref="AO2296" r:id="rId3118"/>
    <hyperlink ref="AO2299" r:id="rId3119"/>
    <hyperlink ref="AO2300" r:id="rId3120"/>
    <hyperlink ref="AO2301" r:id="rId3121"/>
    <hyperlink ref="AO2302" r:id="rId3122"/>
    <hyperlink ref="AO2303" r:id="rId3123"/>
    <hyperlink ref="AO2305" r:id="rId3124"/>
    <hyperlink ref="AO2307" r:id="rId3125"/>
    <hyperlink ref="AO2308" r:id="rId3126"/>
    <hyperlink ref="AO2309" r:id="rId3127"/>
    <hyperlink ref="AU3" r:id="rId3128"/>
    <hyperlink ref="AU4" r:id="rId3129"/>
    <hyperlink ref="AU5" r:id="rId3130"/>
    <hyperlink ref="AU6" r:id="rId3131"/>
    <hyperlink ref="AU7" r:id="rId3132"/>
    <hyperlink ref="AU8" r:id="rId3133"/>
    <hyperlink ref="AU9" r:id="rId3134"/>
    <hyperlink ref="AU10" r:id="rId3135"/>
    <hyperlink ref="AU11" r:id="rId3136"/>
    <hyperlink ref="AU12" r:id="rId3137"/>
    <hyperlink ref="AU13" r:id="rId3138"/>
    <hyperlink ref="AU14" r:id="rId3139"/>
    <hyperlink ref="AU15" r:id="rId3140"/>
    <hyperlink ref="AU16" r:id="rId3141"/>
    <hyperlink ref="AU17" r:id="rId3142"/>
    <hyperlink ref="AU19" r:id="rId3143"/>
    <hyperlink ref="AU20" r:id="rId3144"/>
    <hyperlink ref="AU21" r:id="rId3145"/>
    <hyperlink ref="AU22" r:id="rId3146"/>
    <hyperlink ref="AU23" r:id="rId3147"/>
    <hyperlink ref="AU25" r:id="rId3148"/>
    <hyperlink ref="AU26" r:id="rId3149"/>
    <hyperlink ref="AU27" r:id="rId3150"/>
    <hyperlink ref="AU28" r:id="rId3151"/>
    <hyperlink ref="AU29" r:id="rId3152"/>
    <hyperlink ref="AU30" r:id="rId3153"/>
    <hyperlink ref="AU31" r:id="rId3154"/>
    <hyperlink ref="AU32" r:id="rId3155"/>
    <hyperlink ref="AU33" r:id="rId3156"/>
    <hyperlink ref="AU34" r:id="rId3157"/>
    <hyperlink ref="AU35" r:id="rId3158"/>
    <hyperlink ref="AU37" r:id="rId3159"/>
    <hyperlink ref="AU39" r:id="rId3160"/>
    <hyperlink ref="AU40" r:id="rId3161"/>
    <hyperlink ref="AU41" r:id="rId3162"/>
    <hyperlink ref="AU43" r:id="rId3163"/>
    <hyperlink ref="AU44" r:id="rId3164"/>
    <hyperlink ref="AU45" r:id="rId3165"/>
    <hyperlink ref="AU46" r:id="rId3166"/>
    <hyperlink ref="AU47" r:id="rId3167"/>
    <hyperlink ref="AU48" r:id="rId3168"/>
    <hyperlink ref="AU49" r:id="rId3169"/>
    <hyperlink ref="AU50" r:id="rId3170"/>
    <hyperlink ref="AU51" r:id="rId3171"/>
    <hyperlink ref="AU52" r:id="rId3172"/>
    <hyperlink ref="AU53" r:id="rId3173"/>
    <hyperlink ref="AU54" r:id="rId3174"/>
    <hyperlink ref="AU57" r:id="rId3175"/>
    <hyperlink ref="AU58" r:id="rId3176"/>
    <hyperlink ref="AU59" r:id="rId3177"/>
    <hyperlink ref="AU61" r:id="rId3178"/>
    <hyperlink ref="AU62" r:id="rId3179"/>
    <hyperlink ref="AU63" r:id="rId3180"/>
    <hyperlink ref="AU64" r:id="rId3181"/>
    <hyperlink ref="AU65" r:id="rId3182"/>
    <hyperlink ref="AU66" r:id="rId3183"/>
    <hyperlink ref="AU68" r:id="rId3184"/>
    <hyperlink ref="AU69" r:id="rId3185"/>
    <hyperlink ref="AU70" r:id="rId3186"/>
    <hyperlink ref="AU71" r:id="rId3187"/>
    <hyperlink ref="AU72" r:id="rId3188"/>
    <hyperlink ref="AU74" r:id="rId3189"/>
    <hyperlink ref="AU76" r:id="rId3190"/>
    <hyperlink ref="AU78" r:id="rId3191"/>
    <hyperlink ref="AU79" r:id="rId3192"/>
    <hyperlink ref="AU81" r:id="rId3193"/>
    <hyperlink ref="AU82" r:id="rId3194"/>
    <hyperlink ref="AU84" r:id="rId3195"/>
    <hyperlink ref="AU85" r:id="rId3196"/>
    <hyperlink ref="AU86" r:id="rId3197"/>
    <hyperlink ref="AU87" r:id="rId3198"/>
    <hyperlink ref="AU88" r:id="rId3199"/>
    <hyperlink ref="AU89" r:id="rId3200"/>
    <hyperlink ref="AU90" r:id="rId3201"/>
    <hyperlink ref="AU91" r:id="rId3202"/>
    <hyperlink ref="AU92" r:id="rId3203"/>
    <hyperlink ref="AU93" r:id="rId3204"/>
    <hyperlink ref="AU94" r:id="rId3205"/>
    <hyperlink ref="AU95" r:id="rId3206"/>
    <hyperlink ref="AU96" r:id="rId3207"/>
    <hyperlink ref="AU97" r:id="rId3208"/>
    <hyperlink ref="AU98" r:id="rId3209"/>
    <hyperlink ref="AU99" r:id="rId3210"/>
    <hyperlink ref="AU100" r:id="rId3211"/>
    <hyperlink ref="AU101" r:id="rId3212"/>
    <hyperlink ref="AU103" r:id="rId3213"/>
    <hyperlink ref="AU104" r:id="rId3214"/>
    <hyperlink ref="AU105" r:id="rId3215"/>
    <hyperlink ref="AU106" r:id="rId3216"/>
    <hyperlink ref="AU107" r:id="rId3217"/>
    <hyperlink ref="AU108" r:id="rId3218"/>
    <hyperlink ref="AU109" r:id="rId3219"/>
    <hyperlink ref="AU110" r:id="rId3220"/>
    <hyperlink ref="AU111" r:id="rId3221"/>
    <hyperlink ref="AU113" r:id="rId3222"/>
    <hyperlink ref="AU114" r:id="rId3223"/>
    <hyperlink ref="AU115" r:id="rId3224"/>
    <hyperlink ref="AU116" r:id="rId3225"/>
    <hyperlink ref="AU117" r:id="rId3226"/>
    <hyperlink ref="AU119" r:id="rId3227"/>
    <hyperlink ref="AU120" r:id="rId3228"/>
    <hyperlink ref="AU121" r:id="rId3229"/>
    <hyperlink ref="AU122" r:id="rId3230"/>
    <hyperlink ref="AU123" r:id="rId3231"/>
    <hyperlink ref="AU124" r:id="rId3232"/>
    <hyperlink ref="AU125" r:id="rId3233"/>
    <hyperlink ref="AU127" r:id="rId3234"/>
    <hyperlink ref="AU128" r:id="rId3235"/>
    <hyperlink ref="AU129" r:id="rId3236"/>
    <hyperlink ref="AU130" r:id="rId3237"/>
    <hyperlink ref="AU131" r:id="rId3238"/>
    <hyperlink ref="AU132" r:id="rId3239"/>
    <hyperlink ref="AU133" r:id="rId3240"/>
    <hyperlink ref="AU134" r:id="rId3241"/>
    <hyperlink ref="AU135" r:id="rId3242"/>
    <hyperlink ref="AU136" r:id="rId3243"/>
    <hyperlink ref="AU138" r:id="rId3244"/>
    <hyperlink ref="AU139" r:id="rId3245"/>
    <hyperlink ref="AU141" r:id="rId3246"/>
    <hyperlink ref="AU142" r:id="rId3247"/>
    <hyperlink ref="AU143" r:id="rId3248"/>
    <hyperlink ref="AU144" r:id="rId3249"/>
    <hyperlink ref="AU145" r:id="rId3250"/>
    <hyperlink ref="AU146" r:id="rId3251"/>
    <hyperlink ref="AU147" r:id="rId3252"/>
    <hyperlink ref="AU148" r:id="rId3253"/>
    <hyperlink ref="AU149" r:id="rId3254"/>
    <hyperlink ref="AU151" r:id="rId3255"/>
    <hyperlink ref="AU152" r:id="rId3256"/>
    <hyperlink ref="AU154" r:id="rId3257"/>
    <hyperlink ref="AU156" r:id="rId3258"/>
    <hyperlink ref="AU157" r:id="rId3259"/>
    <hyperlink ref="AU158" r:id="rId3260"/>
    <hyperlink ref="AU159" r:id="rId3261"/>
    <hyperlink ref="AU160" r:id="rId3262"/>
    <hyperlink ref="AU161" r:id="rId3263"/>
    <hyperlink ref="AU162" r:id="rId3264"/>
    <hyperlink ref="AU163" r:id="rId3265"/>
    <hyperlink ref="AU164" r:id="rId3266"/>
    <hyperlink ref="AU165" r:id="rId3267"/>
    <hyperlink ref="AU166" r:id="rId3268"/>
    <hyperlink ref="AU168" r:id="rId3269"/>
    <hyperlink ref="AU169" r:id="rId3270"/>
    <hyperlink ref="AU171" r:id="rId3271"/>
    <hyperlink ref="AU172" r:id="rId3272"/>
    <hyperlink ref="AU173" r:id="rId3273"/>
    <hyperlink ref="AU174" r:id="rId3274"/>
    <hyperlink ref="AU176" r:id="rId3275"/>
    <hyperlink ref="AU177" r:id="rId3276"/>
    <hyperlink ref="AU178" r:id="rId3277"/>
    <hyperlink ref="AU179" r:id="rId3278"/>
    <hyperlink ref="AU180" r:id="rId3279"/>
    <hyperlink ref="AU182" r:id="rId3280"/>
    <hyperlink ref="AU183" r:id="rId3281"/>
    <hyperlink ref="AU184" r:id="rId3282"/>
    <hyperlink ref="AU185" r:id="rId3283"/>
    <hyperlink ref="AU186" r:id="rId3284"/>
    <hyperlink ref="AU187" r:id="rId3285"/>
    <hyperlink ref="AU189" r:id="rId3286"/>
    <hyperlink ref="AU190" r:id="rId3287"/>
    <hyperlink ref="AU191" r:id="rId3288"/>
    <hyperlink ref="AU192" r:id="rId3289"/>
    <hyperlink ref="AU193" r:id="rId3290"/>
    <hyperlink ref="AU194" r:id="rId3291"/>
    <hyperlink ref="AU195" r:id="rId3292"/>
    <hyperlink ref="AU196" r:id="rId3293"/>
    <hyperlink ref="AU197" r:id="rId3294"/>
    <hyperlink ref="AU198" r:id="rId3295"/>
    <hyperlink ref="AU199" r:id="rId3296"/>
    <hyperlink ref="AU200" r:id="rId3297"/>
    <hyperlink ref="AU201" r:id="rId3298"/>
    <hyperlink ref="AU202" r:id="rId3299"/>
    <hyperlink ref="AU203" r:id="rId3300"/>
    <hyperlink ref="AU204" r:id="rId3301"/>
    <hyperlink ref="AU205" r:id="rId3302"/>
    <hyperlink ref="AU206" r:id="rId3303"/>
    <hyperlink ref="AU207" r:id="rId3304"/>
    <hyperlink ref="AU208" r:id="rId3305"/>
    <hyperlink ref="AU209" r:id="rId3306"/>
    <hyperlink ref="AU211" r:id="rId3307"/>
    <hyperlink ref="AU212" r:id="rId3308"/>
    <hyperlink ref="AU213" r:id="rId3309"/>
    <hyperlink ref="AU214" r:id="rId3310"/>
    <hyperlink ref="AU215" r:id="rId3311"/>
    <hyperlink ref="AU216" r:id="rId3312"/>
    <hyperlink ref="AU218" r:id="rId3313"/>
    <hyperlink ref="AU219" r:id="rId3314"/>
    <hyperlink ref="AU220" r:id="rId3315"/>
    <hyperlink ref="AU221" r:id="rId3316"/>
    <hyperlink ref="AU223" r:id="rId3317"/>
    <hyperlink ref="AU224" r:id="rId3318"/>
    <hyperlink ref="AU225" r:id="rId3319"/>
    <hyperlink ref="AU226" r:id="rId3320"/>
    <hyperlink ref="AU227" r:id="rId3321"/>
    <hyperlink ref="AU228" r:id="rId3322"/>
    <hyperlink ref="AU229" r:id="rId3323"/>
    <hyperlink ref="AU230" r:id="rId3324"/>
    <hyperlink ref="AU231" r:id="rId3325"/>
    <hyperlink ref="AU232" r:id="rId3326"/>
    <hyperlink ref="AU233" r:id="rId3327"/>
    <hyperlink ref="AU234" r:id="rId3328"/>
    <hyperlink ref="AU235" r:id="rId3329"/>
    <hyperlink ref="AU236" r:id="rId3330"/>
    <hyperlink ref="AU237" r:id="rId3331"/>
    <hyperlink ref="AU238" r:id="rId3332"/>
    <hyperlink ref="AU239" r:id="rId3333"/>
    <hyperlink ref="AU240" r:id="rId3334"/>
    <hyperlink ref="AU241" r:id="rId3335"/>
    <hyperlink ref="AU242" r:id="rId3336"/>
    <hyperlink ref="AU243" r:id="rId3337"/>
    <hyperlink ref="AU244" r:id="rId3338"/>
    <hyperlink ref="AU246" r:id="rId3339"/>
    <hyperlink ref="AU247" r:id="rId3340"/>
    <hyperlink ref="AU248" r:id="rId3341"/>
    <hyperlink ref="AU249" r:id="rId3342"/>
    <hyperlink ref="AU250" r:id="rId3343"/>
    <hyperlink ref="AU251" r:id="rId3344"/>
    <hyperlink ref="AU252" r:id="rId3345"/>
    <hyperlink ref="AU253" r:id="rId3346"/>
    <hyperlink ref="AU254" r:id="rId3347"/>
    <hyperlink ref="AU255" r:id="rId3348"/>
    <hyperlink ref="AU256" r:id="rId3349"/>
    <hyperlink ref="AU257" r:id="rId3350"/>
    <hyperlink ref="AU258" r:id="rId3351"/>
    <hyperlink ref="AU259" r:id="rId3352"/>
    <hyperlink ref="AU260" r:id="rId3353"/>
    <hyperlink ref="AU261" r:id="rId3354"/>
    <hyperlink ref="AU262" r:id="rId3355"/>
    <hyperlink ref="AU265" r:id="rId3356"/>
    <hyperlink ref="AU266" r:id="rId3357"/>
    <hyperlink ref="AU267" r:id="rId3358"/>
    <hyperlink ref="AU268" r:id="rId3359"/>
    <hyperlink ref="AU269" r:id="rId3360"/>
    <hyperlink ref="AU270" r:id="rId3361"/>
    <hyperlink ref="AU271" r:id="rId3362"/>
    <hyperlink ref="AU273" r:id="rId3363"/>
    <hyperlink ref="AU274" r:id="rId3364"/>
    <hyperlink ref="AU275" r:id="rId3365"/>
    <hyperlink ref="AU277" r:id="rId3366"/>
    <hyperlink ref="AU278" r:id="rId3367"/>
    <hyperlink ref="AU281" r:id="rId3368"/>
    <hyperlink ref="AU282" r:id="rId3369"/>
    <hyperlink ref="AU283" r:id="rId3370"/>
    <hyperlink ref="AU284" r:id="rId3371"/>
    <hyperlink ref="AU285" r:id="rId3372"/>
    <hyperlink ref="AU286" r:id="rId3373"/>
    <hyperlink ref="AU287" r:id="rId3374"/>
    <hyperlink ref="AU288" r:id="rId3375"/>
    <hyperlink ref="AU289" r:id="rId3376"/>
    <hyperlink ref="AU290" r:id="rId3377"/>
    <hyperlink ref="AU292" r:id="rId3378"/>
    <hyperlink ref="AU293" r:id="rId3379"/>
    <hyperlink ref="AU295" r:id="rId3380"/>
    <hyperlink ref="AU296" r:id="rId3381"/>
    <hyperlink ref="AU297" r:id="rId3382"/>
    <hyperlink ref="AU298" r:id="rId3383"/>
    <hyperlink ref="AU300" r:id="rId3384"/>
    <hyperlink ref="AU301" r:id="rId3385"/>
    <hyperlink ref="AU302" r:id="rId3386"/>
    <hyperlink ref="AU305" r:id="rId3387"/>
    <hyperlink ref="AU306" r:id="rId3388"/>
    <hyperlink ref="AU309" r:id="rId3389"/>
    <hyperlink ref="AU310" r:id="rId3390"/>
    <hyperlink ref="AU311" r:id="rId3391"/>
    <hyperlink ref="AU312" r:id="rId3392"/>
    <hyperlink ref="AU313" r:id="rId3393"/>
    <hyperlink ref="AU314" r:id="rId3394"/>
    <hyperlink ref="AU316" r:id="rId3395"/>
    <hyperlink ref="AU317" r:id="rId3396"/>
    <hyperlink ref="AU318" r:id="rId3397"/>
    <hyperlink ref="AU319" r:id="rId3398"/>
    <hyperlink ref="AU320" r:id="rId3399"/>
    <hyperlink ref="AU321" r:id="rId3400"/>
    <hyperlink ref="AU322" r:id="rId3401"/>
    <hyperlink ref="AU323" r:id="rId3402"/>
    <hyperlink ref="AU324" r:id="rId3403"/>
    <hyperlink ref="AU326" r:id="rId3404"/>
    <hyperlink ref="AU328" r:id="rId3405"/>
    <hyperlink ref="AU329" r:id="rId3406"/>
    <hyperlink ref="AU330" r:id="rId3407"/>
    <hyperlink ref="AU332" r:id="rId3408"/>
    <hyperlink ref="AU333" r:id="rId3409"/>
    <hyperlink ref="AU334" r:id="rId3410"/>
    <hyperlink ref="AU335" r:id="rId3411"/>
    <hyperlink ref="AU336" r:id="rId3412"/>
    <hyperlink ref="AU338" r:id="rId3413"/>
    <hyperlink ref="AU339" r:id="rId3414"/>
    <hyperlink ref="AU340" r:id="rId3415"/>
    <hyperlink ref="AU341" r:id="rId3416"/>
    <hyperlink ref="AU343" r:id="rId3417"/>
    <hyperlink ref="AU344" r:id="rId3418"/>
    <hyperlink ref="AU345" r:id="rId3419"/>
    <hyperlink ref="AU346" r:id="rId3420"/>
    <hyperlink ref="AU347" r:id="rId3421"/>
    <hyperlink ref="AU348" r:id="rId3422"/>
    <hyperlink ref="AU349" r:id="rId3423"/>
    <hyperlink ref="AU350" r:id="rId3424"/>
    <hyperlink ref="AU351" r:id="rId3425"/>
    <hyperlink ref="AU352" r:id="rId3426"/>
    <hyperlink ref="AU353" r:id="rId3427"/>
    <hyperlink ref="AU354" r:id="rId3428"/>
    <hyperlink ref="AU356" r:id="rId3429"/>
    <hyperlink ref="AU357" r:id="rId3430"/>
    <hyperlink ref="AU358" r:id="rId3431"/>
    <hyperlink ref="AU359" r:id="rId3432"/>
    <hyperlink ref="AU362" r:id="rId3433"/>
    <hyperlink ref="AU363" r:id="rId3434"/>
    <hyperlink ref="AU364" r:id="rId3435"/>
    <hyperlink ref="AU366" r:id="rId3436"/>
    <hyperlink ref="AU367" r:id="rId3437"/>
    <hyperlink ref="AU368" r:id="rId3438"/>
    <hyperlink ref="AU369" r:id="rId3439"/>
    <hyperlink ref="AU370" r:id="rId3440"/>
    <hyperlink ref="AU371" r:id="rId3441"/>
    <hyperlink ref="AU373" r:id="rId3442"/>
    <hyperlink ref="AU374" r:id="rId3443"/>
    <hyperlink ref="AU375" r:id="rId3444"/>
    <hyperlink ref="AU376" r:id="rId3445"/>
    <hyperlink ref="AU377" r:id="rId3446"/>
    <hyperlink ref="AU378" r:id="rId3447"/>
    <hyperlink ref="AU379" r:id="rId3448"/>
    <hyperlink ref="AU382" r:id="rId3449"/>
    <hyperlink ref="AU383" r:id="rId3450"/>
    <hyperlink ref="AU384" r:id="rId3451"/>
    <hyperlink ref="AU385" r:id="rId3452"/>
    <hyperlink ref="AU386" r:id="rId3453"/>
    <hyperlink ref="AU387" r:id="rId3454"/>
    <hyperlink ref="AU388" r:id="rId3455"/>
    <hyperlink ref="AU389" r:id="rId3456"/>
    <hyperlink ref="AU391" r:id="rId3457"/>
    <hyperlink ref="AU392" r:id="rId3458"/>
    <hyperlink ref="AU393" r:id="rId3459"/>
    <hyperlink ref="AU394" r:id="rId3460"/>
    <hyperlink ref="AU395" r:id="rId3461"/>
    <hyperlink ref="AU396" r:id="rId3462"/>
    <hyperlink ref="AU397" r:id="rId3463"/>
    <hyperlink ref="AU398" r:id="rId3464"/>
    <hyperlink ref="AU399" r:id="rId3465"/>
    <hyperlink ref="AU400" r:id="rId3466"/>
    <hyperlink ref="AU401" r:id="rId3467"/>
    <hyperlink ref="AU402" r:id="rId3468"/>
    <hyperlink ref="AU403" r:id="rId3469"/>
    <hyperlink ref="AU404" r:id="rId3470"/>
    <hyperlink ref="AU405" r:id="rId3471"/>
    <hyperlink ref="AU406" r:id="rId3472"/>
    <hyperlink ref="AU408" r:id="rId3473"/>
    <hyperlink ref="AU409" r:id="rId3474"/>
    <hyperlink ref="AU410" r:id="rId3475"/>
    <hyperlink ref="AU411" r:id="rId3476"/>
    <hyperlink ref="AU412" r:id="rId3477"/>
    <hyperlink ref="AU413" r:id="rId3478"/>
    <hyperlink ref="AU414" r:id="rId3479"/>
    <hyperlink ref="AU415" r:id="rId3480"/>
    <hyperlink ref="AU416" r:id="rId3481"/>
    <hyperlink ref="AU417" r:id="rId3482"/>
    <hyperlink ref="AU418" r:id="rId3483"/>
    <hyperlink ref="AU419" r:id="rId3484"/>
    <hyperlink ref="AU420" r:id="rId3485"/>
    <hyperlink ref="AU421" r:id="rId3486"/>
    <hyperlink ref="AU422" r:id="rId3487"/>
    <hyperlink ref="AU423" r:id="rId3488"/>
    <hyperlink ref="AU424" r:id="rId3489"/>
    <hyperlink ref="AU425" r:id="rId3490"/>
    <hyperlink ref="AU426" r:id="rId3491"/>
    <hyperlink ref="AU427" r:id="rId3492"/>
    <hyperlink ref="AU428" r:id="rId3493"/>
    <hyperlink ref="AU429" r:id="rId3494"/>
    <hyperlink ref="AU430" r:id="rId3495"/>
    <hyperlink ref="AU431" r:id="rId3496"/>
    <hyperlink ref="AU432" r:id="rId3497"/>
    <hyperlink ref="AU433" r:id="rId3498"/>
    <hyperlink ref="AU434" r:id="rId3499"/>
    <hyperlink ref="AU435" r:id="rId3500"/>
    <hyperlink ref="AU436" r:id="rId3501"/>
    <hyperlink ref="AU438" r:id="rId3502"/>
    <hyperlink ref="AU439" r:id="rId3503"/>
    <hyperlink ref="AU440" r:id="rId3504"/>
    <hyperlink ref="AU441" r:id="rId3505"/>
    <hyperlink ref="AU442" r:id="rId3506"/>
    <hyperlink ref="AU443" r:id="rId3507"/>
    <hyperlink ref="AU444" r:id="rId3508"/>
    <hyperlink ref="AU445" r:id="rId3509"/>
    <hyperlink ref="AU446" r:id="rId3510"/>
    <hyperlink ref="AU448" r:id="rId3511"/>
    <hyperlink ref="AU449" r:id="rId3512"/>
    <hyperlink ref="AU450" r:id="rId3513"/>
    <hyperlink ref="AU451" r:id="rId3514"/>
    <hyperlink ref="AU452" r:id="rId3515"/>
    <hyperlink ref="AU454" r:id="rId3516"/>
    <hyperlink ref="AU459" r:id="rId3517"/>
    <hyperlink ref="AU460" r:id="rId3518"/>
    <hyperlink ref="AU462" r:id="rId3519"/>
    <hyperlink ref="AU463" r:id="rId3520"/>
    <hyperlink ref="AU464" r:id="rId3521"/>
    <hyperlink ref="AU465" r:id="rId3522"/>
    <hyperlink ref="AU466" r:id="rId3523"/>
    <hyperlink ref="AU467" r:id="rId3524"/>
    <hyperlink ref="AU469" r:id="rId3525"/>
    <hyperlink ref="AU471" r:id="rId3526"/>
    <hyperlink ref="AU473" r:id="rId3527"/>
    <hyperlink ref="AU474" r:id="rId3528"/>
    <hyperlink ref="AU476" r:id="rId3529"/>
    <hyperlink ref="AU477" r:id="rId3530"/>
    <hyperlink ref="AU479" r:id="rId3531"/>
    <hyperlink ref="AU480" r:id="rId3532"/>
    <hyperlink ref="AU481" r:id="rId3533"/>
    <hyperlink ref="AU482" r:id="rId3534"/>
    <hyperlink ref="AU483" r:id="rId3535"/>
    <hyperlink ref="AU484" r:id="rId3536"/>
    <hyperlink ref="AU485" r:id="rId3537"/>
    <hyperlink ref="AU486" r:id="rId3538"/>
    <hyperlink ref="AU487" r:id="rId3539"/>
    <hyperlink ref="AU488" r:id="rId3540"/>
    <hyperlink ref="AU489" r:id="rId3541"/>
    <hyperlink ref="AU491" r:id="rId3542"/>
    <hyperlink ref="AU492" r:id="rId3543"/>
    <hyperlink ref="AU493" r:id="rId3544"/>
    <hyperlink ref="AU495" r:id="rId3545"/>
    <hyperlink ref="AU496" r:id="rId3546"/>
    <hyperlink ref="AU497" r:id="rId3547"/>
    <hyperlink ref="AU498" r:id="rId3548"/>
    <hyperlink ref="AU499" r:id="rId3549"/>
    <hyperlink ref="AU500" r:id="rId3550"/>
    <hyperlink ref="AU501" r:id="rId3551"/>
    <hyperlink ref="AU502" r:id="rId3552"/>
    <hyperlink ref="AU503" r:id="rId3553"/>
    <hyperlink ref="AU505" r:id="rId3554"/>
    <hyperlink ref="AU506" r:id="rId3555"/>
    <hyperlink ref="AU507" r:id="rId3556"/>
    <hyperlink ref="AU510" r:id="rId3557"/>
    <hyperlink ref="AU511" r:id="rId3558"/>
    <hyperlink ref="AU512" r:id="rId3559"/>
    <hyperlink ref="AU513" r:id="rId3560"/>
    <hyperlink ref="AU515" r:id="rId3561"/>
    <hyperlink ref="AU516" r:id="rId3562"/>
    <hyperlink ref="AU517" r:id="rId3563"/>
    <hyperlink ref="AU518" r:id="rId3564"/>
    <hyperlink ref="AU519" r:id="rId3565"/>
    <hyperlink ref="AU520" r:id="rId3566"/>
    <hyperlink ref="AU521" r:id="rId3567"/>
    <hyperlink ref="AU522" r:id="rId3568"/>
    <hyperlink ref="AU523" r:id="rId3569"/>
    <hyperlink ref="AU524" r:id="rId3570"/>
    <hyperlink ref="AU525" r:id="rId3571"/>
    <hyperlink ref="AU526" r:id="rId3572"/>
    <hyperlink ref="AU527" r:id="rId3573"/>
    <hyperlink ref="AU528" r:id="rId3574"/>
    <hyperlink ref="AU529" r:id="rId3575"/>
    <hyperlink ref="AU532" r:id="rId3576"/>
    <hyperlink ref="AU533" r:id="rId3577"/>
    <hyperlink ref="AU534" r:id="rId3578"/>
    <hyperlink ref="AU535" r:id="rId3579"/>
    <hyperlink ref="AU536" r:id="rId3580"/>
    <hyperlink ref="AU538" r:id="rId3581"/>
    <hyperlink ref="AU539" r:id="rId3582"/>
    <hyperlink ref="AU540" r:id="rId3583"/>
    <hyperlink ref="AU542" r:id="rId3584"/>
    <hyperlink ref="AU543" r:id="rId3585"/>
    <hyperlink ref="AU544" r:id="rId3586"/>
    <hyperlink ref="AU545" r:id="rId3587"/>
    <hyperlink ref="AU546" r:id="rId3588"/>
    <hyperlink ref="AU547" r:id="rId3589"/>
    <hyperlink ref="AU548" r:id="rId3590"/>
    <hyperlink ref="AU552" r:id="rId3591"/>
    <hyperlink ref="AU554" r:id="rId3592"/>
    <hyperlink ref="AU555" r:id="rId3593"/>
    <hyperlink ref="AU556" r:id="rId3594"/>
    <hyperlink ref="AU557" r:id="rId3595"/>
    <hyperlink ref="AU558" r:id="rId3596"/>
    <hyperlink ref="AU559" r:id="rId3597"/>
    <hyperlink ref="AU560" r:id="rId3598"/>
    <hyperlink ref="AU561" r:id="rId3599"/>
    <hyperlink ref="AU562" r:id="rId3600"/>
    <hyperlink ref="AU563" r:id="rId3601"/>
    <hyperlink ref="AU564" r:id="rId3602"/>
    <hyperlink ref="AU565" r:id="rId3603"/>
    <hyperlink ref="AU566" r:id="rId3604"/>
    <hyperlink ref="AU567" r:id="rId3605"/>
    <hyperlink ref="AU569" r:id="rId3606"/>
    <hyperlink ref="AU571" r:id="rId3607"/>
    <hyperlink ref="AU572" r:id="rId3608"/>
    <hyperlink ref="AU573" r:id="rId3609"/>
    <hyperlink ref="AU575" r:id="rId3610"/>
    <hyperlink ref="AU576" r:id="rId3611"/>
    <hyperlink ref="AU578" r:id="rId3612"/>
    <hyperlink ref="AU580" r:id="rId3613"/>
    <hyperlink ref="AU581" r:id="rId3614"/>
    <hyperlink ref="AU582" r:id="rId3615"/>
    <hyperlink ref="AU583" r:id="rId3616"/>
    <hyperlink ref="AU584" r:id="rId3617"/>
    <hyperlink ref="AU585" r:id="rId3618"/>
    <hyperlink ref="AU586" r:id="rId3619"/>
    <hyperlink ref="AU587" r:id="rId3620"/>
    <hyperlink ref="AU588" r:id="rId3621"/>
    <hyperlink ref="AU589" r:id="rId3622"/>
    <hyperlink ref="AU590" r:id="rId3623"/>
    <hyperlink ref="AU591" r:id="rId3624"/>
    <hyperlink ref="AU592" r:id="rId3625"/>
    <hyperlink ref="AU593" r:id="rId3626"/>
    <hyperlink ref="AU599" r:id="rId3627"/>
    <hyperlink ref="AU600" r:id="rId3628"/>
    <hyperlink ref="AU605" r:id="rId3629"/>
    <hyperlink ref="AU609" r:id="rId3630"/>
    <hyperlink ref="AU612" r:id="rId3631"/>
    <hyperlink ref="AU613" r:id="rId3632"/>
    <hyperlink ref="AU614" r:id="rId3633"/>
    <hyperlink ref="AU616" r:id="rId3634"/>
    <hyperlink ref="AU617" r:id="rId3635"/>
    <hyperlink ref="AU618" r:id="rId3636"/>
    <hyperlink ref="AU620" r:id="rId3637"/>
    <hyperlink ref="AU622" r:id="rId3638"/>
    <hyperlink ref="AU623" r:id="rId3639"/>
    <hyperlink ref="AU624" r:id="rId3640"/>
    <hyperlink ref="AU625" r:id="rId3641"/>
    <hyperlink ref="AU626" r:id="rId3642"/>
    <hyperlink ref="AU627" r:id="rId3643"/>
    <hyperlink ref="AU628" r:id="rId3644"/>
    <hyperlink ref="AU629" r:id="rId3645"/>
    <hyperlink ref="AU630" r:id="rId3646"/>
    <hyperlink ref="AU631" r:id="rId3647"/>
    <hyperlink ref="AU632" r:id="rId3648"/>
    <hyperlink ref="AU634" r:id="rId3649"/>
    <hyperlink ref="AU635" r:id="rId3650"/>
    <hyperlink ref="AU636" r:id="rId3651"/>
    <hyperlink ref="AU637" r:id="rId3652"/>
    <hyperlink ref="AU638" r:id="rId3653"/>
    <hyperlink ref="AU639" r:id="rId3654"/>
    <hyperlink ref="AU640" r:id="rId3655"/>
    <hyperlink ref="AU641" r:id="rId3656"/>
    <hyperlink ref="AU642" r:id="rId3657"/>
    <hyperlink ref="AU643" r:id="rId3658"/>
    <hyperlink ref="AU644" r:id="rId3659"/>
    <hyperlink ref="AU645" r:id="rId3660"/>
    <hyperlink ref="AU646" r:id="rId3661"/>
    <hyperlink ref="AU648" r:id="rId3662"/>
    <hyperlink ref="AU650" r:id="rId3663"/>
    <hyperlink ref="AU651" r:id="rId3664"/>
    <hyperlink ref="AU652" r:id="rId3665"/>
    <hyperlink ref="AU653" r:id="rId3666"/>
    <hyperlink ref="AU654" r:id="rId3667"/>
    <hyperlink ref="AU655" r:id="rId3668"/>
    <hyperlink ref="AU656" r:id="rId3669"/>
    <hyperlink ref="AU657" r:id="rId3670"/>
    <hyperlink ref="AU658" r:id="rId3671"/>
    <hyperlink ref="AU659" r:id="rId3672"/>
    <hyperlink ref="AU660" r:id="rId3673"/>
    <hyperlink ref="AU661" r:id="rId3674"/>
    <hyperlink ref="AU662" r:id="rId3675"/>
    <hyperlink ref="AU663" r:id="rId3676"/>
    <hyperlink ref="AU664" r:id="rId3677"/>
    <hyperlink ref="AU665" r:id="rId3678"/>
    <hyperlink ref="AU666" r:id="rId3679"/>
    <hyperlink ref="AU667" r:id="rId3680"/>
    <hyperlink ref="AU669" r:id="rId3681"/>
    <hyperlink ref="AU670" r:id="rId3682"/>
    <hyperlink ref="AU672" r:id="rId3683"/>
    <hyperlink ref="AU673" r:id="rId3684"/>
    <hyperlink ref="AU674" r:id="rId3685"/>
    <hyperlink ref="AU675" r:id="rId3686"/>
    <hyperlink ref="AU676" r:id="rId3687"/>
    <hyperlink ref="AU677" r:id="rId3688"/>
    <hyperlink ref="AU678" r:id="rId3689"/>
    <hyperlink ref="AU679" r:id="rId3690"/>
    <hyperlink ref="AU680" r:id="rId3691"/>
    <hyperlink ref="AU682" r:id="rId3692"/>
    <hyperlink ref="AU683" r:id="rId3693"/>
    <hyperlink ref="AU684" r:id="rId3694"/>
    <hyperlink ref="AU686" r:id="rId3695"/>
    <hyperlink ref="AU687" r:id="rId3696"/>
    <hyperlink ref="AU688" r:id="rId3697"/>
    <hyperlink ref="AU689" r:id="rId3698"/>
    <hyperlink ref="AU691" r:id="rId3699"/>
    <hyperlink ref="AU692" r:id="rId3700"/>
    <hyperlink ref="AU693" r:id="rId3701"/>
    <hyperlink ref="AU694" r:id="rId3702"/>
    <hyperlink ref="AU695" r:id="rId3703"/>
    <hyperlink ref="AU696" r:id="rId3704"/>
    <hyperlink ref="AU697" r:id="rId3705"/>
    <hyperlink ref="AU698" r:id="rId3706"/>
    <hyperlink ref="AU699" r:id="rId3707"/>
    <hyperlink ref="AU700" r:id="rId3708"/>
    <hyperlink ref="AU701" r:id="rId3709"/>
    <hyperlink ref="AU703" r:id="rId3710"/>
    <hyperlink ref="AU704" r:id="rId3711"/>
    <hyperlink ref="AU705" r:id="rId3712"/>
    <hyperlink ref="AU708" r:id="rId3713"/>
    <hyperlink ref="AU709" r:id="rId3714"/>
    <hyperlink ref="AU710" r:id="rId3715"/>
    <hyperlink ref="AU711" r:id="rId3716"/>
    <hyperlink ref="AU712" r:id="rId3717"/>
    <hyperlink ref="AU714" r:id="rId3718"/>
    <hyperlink ref="AU715" r:id="rId3719"/>
    <hyperlink ref="AU716" r:id="rId3720"/>
    <hyperlink ref="AU717" r:id="rId3721"/>
    <hyperlink ref="AU718" r:id="rId3722"/>
    <hyperlink ref="AU719" r:id="rId3723"/>
    <hyperlink ref="AU720" r:id="rId3724"/>
    <hyperlink ref="AU721" r:id="rId3725"/>
    <hyperlink ref="AU722" r:id="rId3726"/>
    <hyperlink ref="AU723" r:id="rId3727"/>
    <hyperlink ref="AU724" r:id="rId3728"/>
    <hyperlink ref="AU726" r:id="rId3729"/>
    <hyperlink ref="AU728" r:id="rId3730"/>
    <hyperlink ref="AU729" r:id="rId3731"/>
    <hyperlink ref="AU730" r:id="rId3732"/>
    <hyperlink ref="AU732" r:id="rId3733"/>
    <hyperlink ref="AU733" r:id="rId3734"/>
    <hyperlink ref="AU736" r:id="rId3735"/>
    <hyperlink ref="AU738" r:id="rId3736"/>
    <hyperlink ref="AU739" r:id="rId3737"/>
    <hyperlink ref="AU740" r:id="rId3738"/>
    <hyperlink ref="AU741" r:id="rId3739"/>
    <hyperlink ref="AU742" r:id="rId3740"/>
    <hyperlink ref="AU743" r:id="rId3741"/>
    <hyperlink ref="AU744" r:id="rId3742"/>
    <hyperlink ref="AU745" r:id="rId3743"/>
    <hyperlink ref="AU746" r:id="rId3744"/>
    <hyperlink ref="AU747" r:id="rId3745"/>
    <hyperlink ref="AU748" r:id="rId3746"/>
    <hyperlink ref="AU749" r:id="rId3747"/>
    <hyperlink ref="AU750" r:id="rId3748"/>
    <hyperlink ref="AU751" r:id="rId3749"/>
    <hyperlink ref="AU752" r:id="rId3750"/>
    <hyperlink ref="AU753" r:id="rId3751"/>
    <hyperlink ref="AU754" r:id="rId3752"/>
    <hyperlink ref="AU755" r:id="rId3753"/>
    <hyperlink ref="AU756" r:id="rId3754"/>
    <hyperlink ref="AU757" r:id="rId3755"/>
    <hyperlink ref="AU759" r:id="rId3756"/>
    <hyperlink ref="AU760" r:id="rId3757"/>
    <hyperlink ref="AU761" r:id="rId3758"/>
    <hyperlink ref="AU762" r:id="rId3759"/>
    <hyperlink ref="AU763" r:id="rId3760"/>
    <hyperlink ref="AU764" r:id="rId3761"/>
    <hyperlink ref="AU765" r:id="rId3762"/>
    <hyperlink ref="AU766" r:id="rId3763"/>
    <hyperlink ref="AU767" r:id="rId3764"/>
    <hyperlink ref="AU768" r:id="rId3765"/>
    <hyperlink ref="AU769" r:id="rId3766"/>
    <hyperlink ref="AU771" r:id="rId3767"/>
    <hyperlink ref="AU772" r:id="rId3768"/>
    <hyperlink ref="AU775" r:id="rId3769"/>
    <hyperlink ref="AU776" r:id="rId3770"/>
    <hyperlink ref="AU777" r:id="rId3771"/>
    <hyperlink ref="AU778" r:id="rId3772"/>
    <hyperlink ref="AU781" r:id="rId3773"/>
    <hyperlink ref="AU782" r:id="rId3774"/>
    <hyperlink ref="AU783" r:id="rId3775"/>
    <hyperlink ref="AU784" r:id="rId3776"/>
    <hyperlink ref="AU785" r:id="rId3777"/>
    <hyperlink ref="AU787" r:id="rId3778"/>
    <hyperlink ref="AU788" r:id="rId3779"/>
    <hyperlink ref="AU789" r:id="rId3780"/>
    <hyperlink ref="AU791" r:id="rId3781"/>
    <hyperlink ref="AU792" r:id="rId3782"/>
    <hyperlink ref="AU793" r:id="rId3783"/>
    <hyperlink ref="AU794" r:id="rId3784"/>
    <hyperlink ref="AU795" r:id="rId3785"/>
    <hyperlink ref="AU796" r:id="rId3786"/>
    <hyperlink ref="AU797" r:id="rId3787"/>
    <hyperlink ref="AU798" r:id="rId3788"/>
    <hyperlink ref="AU799" r:id="rId3789"/>
    <hyperlink ref="AU800" r:id="rId3790"/>
    <hyperlink ref="AU802" r:id="rId3791"/>
    <hyperlink ref="AU803" r:id="rId3792"/>
    <hyperlink ref="AU804" r:id="rId3793"/>
    <hyperlink ref="AU805" r:id="rId3794"/>
    <hyperlink ref="AU806" r:id="rId3795"/>
    <hyperlink ref="AU807" r:id="rId3796"/>
    <hyperlink ref="AU808" r:id="rId3797"/>
    <hyperlink ref="AU809" r:id="rId3798"/>
    <hyperlink ref="AU811" r:id="rId3799"/>
    <hyperlink ref="AU813" r:id="rId3800"/>
    <hyperlink ref="AU814" r:id="rId3801"/>
    <hyperlink ref="AU815" r:id="rId3802"/>
    <hyperlink ref="AU816" r:id="rId3803"/>
    <hyperlink ref="AU817" r:id="rId3804"/>
    <hyperlink ref="AU818" r:id="rId3805"/>
    <hyperlink ref="AU819" r:id="rId3806"/>
    <hyperlink ref="AU820" r:id="rId3807"/>
    <hyperlink ref="AU821" r:id="rId3808"/>
    <hyperlink ref="AU822" r:id="rId3809"/>
    <hyperlink ref="AU823" r:id="rId3810"/>
    <hyperlink ref="AU824" r:id="rId3811"/>
    <hyperlink ref="AU825" r:id="rId3812"/>
    <hyperlink ref="AU826" r:id="rId3813"/>
    <hyperlink ref="AU828" r:id="rId3814"/>
    <hyperlink ref="AU831" r:id="rId3815"/>
    <hyperlink ref="AU833" r:id="rId3816"/>
    <hyperlink ref="AU834" r:id="rId3817"/>
    <hyperlink ref="AU835" r:id="rId3818"/>
    <hyperlink ref="AU836" r:id="rId3819"/>
    <hyperlink ref="AU837" r:id="rId3820"/>
    <hyperlink ref="AU838" r:id="rId3821"/>
    <hyperlink ref="AU839" r:id="rId3822"/>
    <hyperlink ref="AU840" r:id="rId3823"/>
    <hyperlink ref="AU843" r:id="rId3824"/>
    <hyperlink ref="AU844" r:id="rId3825"/>
    <hyperlink ref="AU845" r:id="rId3826"/>
    <hyperlink ref="AU846" r:id="rId3827"/>
    <hyperlink ref="AU847" r:id="rId3828"/>
    <hyperlink ref="AU848" r:id="rId3829"/>
    <hyperlink ref="AU849" r:id="rId3830"/>
    <hyperlink ref="AU850" r:id="rId3831"/>
    <hyperlink ref="AU851" r:id="rId3832"/>
    <hyperlink ref="AU853" r:id="rId3833"/>
    <hyperlink ref="AU854" r:id="rId3834"/>
    <hyperlink ref="AU855" r:id="rId3835"/>
    <hyperlink ref="AU856" r:id="rId3836"/>
    <hyperlink ref="AU857" r:id="rId3837"/>
    <hyperlink ref="AU858" r:id="rId3838"/>
    <hyperlink ref="AU859" r:id="rId3839"/>
    <hyperlink ref="AU860" r:id="rId3840"/>
    <hyperlink ref="AU861" r:id="rId3841"/>
    <hyperlink ref="AU862" r:id="rId3842"/>
    <hyperlink ref="AU864" r:id="rId3843"/>
    <hyperlink ref="AU865" r:id="rId3844"/>
    <hyperlink ref="AU866" r:id="rId3845"/>
    <hyperlink ref="AU867" r:id="rId3846"/>
    <hyperlink ref="AU868" r:id="rId3847"/>
    <hyperlink ref="AU869" r:id="rId3848"/>
    <hyperlink ref="AU870" r:id="rId3849"/>
    <hyperlink ref="AU871" r:id="rId3850"/>
    <hyperlink ref="AU872" r:id="rId3851"/>
    <hyperlink ref="AU876" r:id="rId3852"/>
    <hyperlink ref="AU877" r:id="rId3853"/>
    <hyperlink ref="AU878" r:id="rId3854"/>
    <hyperlink ref="AU879" r:id="rId3855"/>
    <hyperlink ref="AU880" r:id="rId3856"/>
    <hyperlink ref="AU881" r:id="rId3857"/>
    <hyperlink ref="AU882" r:id="rId3858"/>
    <hyperlink ref="AU883" r:id="rId3859"/>
    <hyperlink ref="AU884" r:id="rId3860"/>
    <hyperlink ref="AU885" r:id="rId3861"/>
    <hyperlink ref="AU886" r:id="rId3862"/>
    <hyperlink ref="AU887" r:id="rId3863"/>
    <hyperlink ref="AU888" r:id="rId3864"/>
    <hyperlink ref="AU889" r:id="rId3865"/>
    <hyperlink ref="AU891" r:id="rId3866"/>
    <hyperlink ref="AU892" r:id="rId3867"/>
    <hyperlink ref="AU893" r:id="rId3868"/>
    <hyperlink ref="AU895" r:id="rId3869"/>
    <hyperlink ref="AU896" r:id="rId3870"/>
    <hyperlink ref="AU897" r:id="rId3871"/>
    <hyperlink ref="AU898" r:id="rId3872"/>
    <hyperlink ref="AU899" r:id="rId3873"/>
    <hyperlink ref="AU900" r:id="rId3874"/>
    <hyperlink ref="AU901" r:id="rId3875"/>
    <hyperlink ref="AU902" r:id="rId3876"/>
    <hyperlink ref="AU903" r:id="rId3877"/>
    <hyperlink ref="AU904" r:id="rId3878"/>
    <hyperlink ref="AU905" r:id="rId3879"/>
    <hyperlink ref="AU906" r:id="rId3880"/>
    <hyperlink ref="AU907" r:id="rId3881"/>
    <hyperlink ref="AU908" r:id="rId3882"/>
    <hyperlink ref="AU909" r:id="rId3883"/>
    <hyperlink ref="AU910" r:id="rId3884"/>
    <hyperlink ref="AU911" r:id="rId3885"/>
    <hyperlink ref="AU912" r:id="rId3886"/>
    <hyperlink ref="AU913" r:id="rId3887"/>
    <hyperlink ref="AU914" r:id="rId3888"/>
    <hyperlink ref="AU915" r:id="rId3889"/>
    <hyperlink ref="AU916" r:id="rId3890"/>
    <hyperlink ref="AU917" r:id="rId3891"/>
    <hyperlink ref="AU919" r:id="rId3892"/>
    <hyperlink ref="AU920" r:id="rId3893"/>
    <hyperlink ref="AU921" r:id="rId3894"/>
    <hyperlink ref="AU922" r:id="rId3895"/>
    <hyperlink ref="AU923" r:id="rId3896"/>
    <hyperlink ref="AU924" r:id="rId3897"/>
    <hyperlink ref="AU925" r:id="rId3898"/>
    <hyperlink ref="AU926" r:id="rId3899"/>
    <hyperlink ref="AU927" r:id="rId3900"/>
    <hyperlink ref="AU928" r:id="rId3901"/>
    <hyperlink ref="AU929" r:id="rId3902"/>
    <hyperlink ref="AU930" r:id="rId3903"/>
    <hyperlink ref="AU931" r:id="rId3904"/>
    <hyperlink ref="AU932" r:id="rId3905"/>
    <hyperlink ref="AU933" r:id="rId3906"/>
    <hyperlink ref="AU934" r:id="rId3907"/>
    <hyperlink ref="AU935" r:id="rId3908"/>
    <hyperlink ref="AU936" r:id="rId3909"/>
    <hyperlink ref="AU937" r:id="rId3910"/>
    <hyperlink ref="AU939" r:id="rId3911"/>
    <hyperlink ref="AU940" r:id="rId3912"/>
    <hyperlink ref="AU941" r:id="rId3913"/>
    <hyperlink ref="AU942" r:id="rId3914"/>
    <hyperlink ref="AU943" r:id="rId3915"/>
    <hyperlink ref="AU944" r:id="rId3916"/>
    <hyperlink ref="AU945" r:id="rId3917"/>
    <hyperlink ref="AU946" r:id="rId3918"/>
    <hyperlink ref="AU948" r:id="rId3919"/>
    <hyperlink ref="AU950" r:id="rId3920"/>
    <hyperlink ref="AU951" r:id="rId3921"/>
    <hyperlink ref="AU952" r:id="rId3922"/>
    <hyperlink ref="AU954" r:id="rId3923"/>
    <hyperlink ref="AU955" r:id="rId3924"/>
    <hyperlink ref="AU956" r:id="rId3925"/>
    <hyperlink ref="AU958" r:id="rId3926"/>
    <hyperlink ref="AU959" r:id="rId3927"/>
    <hyperlink ref="AU961" r:id="rId3928"/>
    <hyperlink ref="AU963" r:id="rId3929"/>
    <hyperlink ref="AU964" r:id="rId3930"/>
    <hyperlink ref="AU965" r:id="rId3931"/>
    <hyperlink ref="AU967" r:id="rId3932"/>
    <hyperlink ref="AU968" r:id="rId3933"/>
    <hyperlink ref="AU969" r:id="rId3934"/>
    <hyperlink ref="AU970" r:id="rId3935"/>
    <hyperlink ref="AU971" r:id="rId3936"/>
    <hyperlink ref="AU972" r:id="rId3937"/>
    <hyperlink ref="AU973" r:id="rId3938"/>
    <hyperlink ref="AU974" r:id="rId3939"/>
    <hyperlink ref="AU975" r:id="rId3940"/>
    <hyperlink ref="AU976" r:id="rId3941"/>
    <hyperlink ref="AU977" r:id="rId3942"/>
    <hyperlink ref="AU978" r:id="rId3943"/>
    <hyperlink ref="AU979" r:id="rId3944"/>
    <hyperlink ref="AU980" r:id="rId3945"/>
    <hyperlink ref="AU981" r:id="rId3946"/>
    <hyperlink ref="AU983" r:id="rId3947"/>
    <hyperlink ref="AU984" r:id="rId3948"/>
    <hyperlink ref="AU985" r:id="rId3949"/>
    <hyperlink ref="AU986" r:id="rId3950"/>
    <hyperlink ref="AU987" r:id="rId3951"/>
    <hyperlink ref="AU988" r:id="rId3952"/>
    <hyperlink ref="AU989" r:id="rId3953"/>
    <hyperlink ref="AU990" r:id="rId3954"/>
    <hyperlink ref="AU991" r:id="rId3955"/>
    <hyperlink ref="AU992" r:id="rId3956"/>
    <hyperlink ref="AU993" r:id="rId3957"/>
    <hyperlink ref="AU995" r:id="rId3958"/>
    <hyperlink ref="AU997" r:id="rId3959"/>
    <hyperlink ref="AU998" r:id="rId3960"/>
    <hyperlink ref="AU999" r:id="rId3961"/>
    <hyperlink ref="AU1000" r:id="rId3962"/>
    <hyperlink ref="AU1002" r:id="rId3963"/>
    <hyperlink ref="AU1003" r:id="rId3964"/>
    <hyperlink ref="AU1004" r:id="rId3965"/>
    <hyperlink ref="AU1005" r:id="rId3966"/>
    <hyperlink ref="AU1006" r:id="rId3967"/>
    <hyperlink ref="AU1008" r:id="rId3968"/>
    <hyperlink ref="AU1009" r:id="rId3969"/>
    <hyperlink ref="AU1010" r:id="rId3970"/>
    <hyperlink ref="AU1011" r:id="rId3971"/>
    <hyperlink ref="AU1012" r:id="rId3972"/>
    <hyperlink ref="AU1013" r:id="rId3973"/>
    <hyperlink ref="AU1014" r:id="rId3974"/>
    <hyperlink ref="AU1015" r:id="rId3975"/>
    <hyperlink ref="AU1016" r:id="rId3976"/>
    <hyperlink ref="AU1017" r:id="rId3977"/>
    <hyperlink ref="AU1018" r:id="rId3978"/>
    <hyperlink ref="AU1019" r:id="rId3979"/>
    <hyperlink ref="AU1020" r:id="rId3980"/>
    <hyperlink ref="AU1021" r:id="rId3981"/>
    <hyperlink ref="AU1023" r:id="rId3982"/>
    <hyperlink ref="AU1024" r:id="rId3983"/>
    <hyperlink ref="AU1026" r:id="rId3984"/>
    <hyperlink ref="AU1027" r:id="rId3985"/>
    <hyperlink ref="AU1028" r:id="rId3986"/>
    <hyperlink ref="AU1029" r:id="rId3987"/>
    <hyperlink ref="AU1031" r:id="rId3988"/>
    <hyperlink ref="AU1032" r:id="rId3989"/>
    <hyperlink ref="AU1034" r:id="rId3990"/>
    <hyperlink ref="AU1035" r:id="rId3991"/>
    <hyperlink ref="AU1036" r:id="rId3992"/>
    <hyperlink ref="AU1037" r:id="rId3993"/>
    <hyperlink ref="AU1038" r:id="rId3994"/>
    <hyperlink ref="AU1039" r:id="rId3995"/>
    <hyperlink ref="AU1040" r:id="rId3996"/>
    <hyperlink ref="AU1041" r:id="rId3997"/>
    <hyperlink ref="AU1042" r:id="rId3998"/>
    <hyperlink ref="AU1043" r:id="rId3999"/>
    <hyperlink ref="AU1044" r:id="rId4000"/>
    <hyperlink ref="AU1045" r:id="rId4001"/>
    <hyperlink ref="AU1047" r:id="rId4002"/>
    <hyperlink ref="AU1048" r:id="rId4003"/>
    <hyperlink ref="AU1049" r:id="rId4004"/>
    <hyperlink ref="AU1050" r:id="rId4005"/>
    <hyperlink ref="AU1054" r:id="rId4006"/>
    <hyperlink ref="AU1055" r:id="rId4007"/>
    <hyperlink ref="AU1056" r:id="rId4008"/>
    <hyperlink ref="AU1057" r:id="rId4009"/>
    <hyperlink ref="AU1058" r:id="rId4010"/>
    <hyperlink ref="AU1059" r:id="rId4011"/>
    <hyperlink ref="AU1061" r:id="rId4012"/>
    <hyperlink ref="AU1062" r:id="rId4013"/>
    <hyperlink ref="AU1063" r:id="rId4014"/>
    <hyperlink ref="AU1064" r:id="rId4015"/>
    <hyperlink ref="AU1066" r:id="rId4016"/>
    <hyperlink ref="AU1067" r:id="rId4017"/>
    <hyperlink ref="AU1068" r:id="rId4018"/>
    <hyperlink ref="AU1069" r:id="rId4019"/>
    <hyperlink ref="AU1070" r:id="rId4020"/>
    <hyperlink ref="AU1071" r:id="rId4021"/>
    <hyperlink ref="AU1072" r:id="rId4022"/>
    <hyperlink ref="AU1073" r:id="rId4023"/>
    <hyperlink ref="AU1074" r:id="rId4024"/>
    <hyperlink ref="AU1075" r:id="rId4025"/>
    <hyperlink ref="AU1076" r:id="rId4026"/>
    <hyperlink ref="AU1077" r:id="rId4027"/>
    <hyperlink ref="AU1078" r:id="rId4028"/>
    <hyperlink ref="AU1079" r:id="rId4029"/>
    <hyperlink ref="AU1080" r:id="rId4030"/>
    <hyperlink ref="AU1083" r:id="rId4031"/>
    <hyperlink ref="AU1084" r:id="rId4032"/>
    <hyperlink ref="AU1085" r:id="rId4033"/>
    <hyperlink ref="AU1086" r:id="rId4034"/>
    <hyperlink ref="AU1087" r:id="rId4035"/>
    <hyperlink ref="AU1088" r:id="rId4036"/>
    <hyperlink ref="AU1089" r:id="rId4037"/>
    <hyperlink ref="AU1090" r:id="rId4038"/>
    <hyperlink ref="AU1091" r:id="rId4039"/>
    <hyperlink ref="AU1092" r:id="rId4040"/>
    <hyperlink ref="AU1093" r:id="rId4041"/>
    <hyperlink ref="AU1094" r:id="rId4042"/>
    <hyperlink ref="AU1095" r:id="rId4043"/>
    <hyperlink ref="AU1096" r:id="rId4044"/>
    <hyperlink ref="AU1097" r:id="rId4045"/>
    <hyperlink ref="AU1098" r:id="rId4046"/>
    <hyperlink ref="AU1099" r:id="rId4047"/>
    <hyperlink ref="AU1100" r:id="rId4048"/>
    <hyperlink ref="AU1101" r:id="rId4049"/>
    <hyperlink ref="AU1102" r:id="rId4050"/>
    <hyperlink ref="AU1103" r:id="rId4051"/>
    <hyperlink ref="AU1104" r:id="rId4052"/>
    <hyperlink ref="AU1106" r:id="rId4053"/>
    <hyperlink ref="AU1107" r:id="rId4054"/>
    <hyperlink ref="AU1108" r:id="rId4055"/>
    <hyperlink ref="AU1109" r:id="rId4056"/>
    <hyperlink ref="AU1110" r:id="rId4057"/>
    <hyperlink ref="AU1112" r:id="rId4058"/>
    <hyperlink ref="AU1113" r:id="rId4059"/>
    <hyperlink ref="AU1114" r:id="rId4060"/>
    <hyperlink ref="AU1115" r:id="rId4061"/>
    <hyperlink ref="AU1116" r:id="rId4062"/>
    <hyperlink ref="AU1117" r:id="rId4063"/>
    <hyperlink ref="AU1118" r:id="rId4064"/>
    <hyperlink ref="AU1120" r:id="rId4065"/>
    <hyperlink ref="AU1121" r:id="rId4066"/>
    <hyperlink ref="AU1122" r:id="rId4067"/>
    <hyperlink ref="AU1123" r:id="rId4068"/>
    <hyperlink ref="AU1125" r:id="rId4069"/>
    <hyperlink ref="AU1126" r:id="rId4070"/>
    <hyperlink ref="AU1127" r:id="rId4071"/>
    <hyperlink ref="AU1130" r:id="rId4072"/>
    <hyperlink ref="AU1132" r:id="rId4073"/>
    <hyperlink ref="AU1134" r:id="rId4074"/>
    <hyperlink ref="AU1135" r:id="rId4075"/>
    <hyperlink ref="AU1136" r:id="rId4076"/>
    <hyperlink ref="AU1137" r:id="rId4077"/>
    <hyperlink ref="AU1138" r:id="rId4078"/>
    <hyperlink ref="AU1139" r:id="rId4079"/>
    <hyperlink ref="AU1140" r:id="rId4080"/>
    <hyperlink ref="AU1141" r:id="rId4081"/>
    <hyperlink ref="AU1142" r:id="rId4082"/>
    <hyperlink ref="AU1143" r:id="rId4083"/>
    <hyperlink ref="AU1144" r:id="rId4084"/>
    <hyperlink ref="AU1145" r:id="rId4085"/>
    <hyperlink ref="AU1146" r:id="rId4086"/>
    <hyperlink ref="AU1147" r:id="rId4087"/>
    <hyperlink ref="AU1150" r:id="rId4088"/>
    <hyperlink ref="AU1151" r:id="rId4089"/>
    <hyperlink ref="AU1153" r:id="rId4090"/>
    <hyperlink ref="AU1154" r:id="rId4091"/>
    <hyperlink ref="AU1155" r:id="rId4092"/>
    <hyperlink ref="AU1156" r:id="rId4093"/>
    <hyperlink ref="AU1159" r:id="rId4094"/>
    <hyperlink ref="AU1160" r:id="rId4095"/>
    <hyperlink ref="AU1161" r:id="rId4096"/>
    <hyperlink ref="AU1162" r:id="rId4097"/>
    <hyperlink ref="AU1163" r:id="rId4098"/>
    <hyperlink ref="AU1164" r:id="rId4099"/>
    <hyperlink ref="AU1165" r:id="rId4100"/>
    <hyperlink ref="AU1169" r:id="rId4101"/>
    <hyperlink ref="AU1170" r:id="rId4102"/>
    <hyperlink ref="AU1171" r:id="rId4103"/>
    <hyperlink ref="AU1172" r:id="rId4104"/>
    <hyperlink ref="AU1173" r:id="rId4105"/>
    <hyperlink ref="AU1174" r:id="rId4106"/>
    <hyperlink ref="AU1177" r:id="rId4107"/>
    <hyperlink ref="AU1178" r:id="rId4108"/>
    <hyperlink ref="AU1179" r:id="rId4109"/>
    <hyperlink ref="AU1180" r:id="rId4110"/>
    <hyperlink ref="AU1181" r:id="rId4111"/>
    <hyperlink ref="AU1182" r:id="rId4112"/>
    <hyperlink ref="AU1183" r:id="rId4113"/>
    <hyperlink ref="AU1184" r:id="rId4114"/>
    <hyperlink ref="AU1185" r:id="rId4115"/>
    <hyperlink ref="AU1187" r:id="rId4116"/>
    <hyperlink ref="AU1188" r:id="rId4117"/>
    <hyperlink ref="AU1189" r:id="rId4118"/>
    <hyperlink ref="AU1190" r:id="rId4119"/>
    <hyperlink ref="AU1191" r:id="rId4120"/>
    <hyperlink ref="AU1192" r:id="rId4121"/>
    <hyperlink ref="AU1193" r:id="rId4122"/>
    <hyperlink ref="AU1194" r:id="rId4123"/>
    <hyperlink ref="AU1197" r:id="rId4124"/>
    <hyperlink ref="AU1198" r:id="rId4125"/>
    <hyperlink ref="AU1199" r:id="rId4126"/>
    <hyperlink ref="AU1200" r:id="rId4127"/>
    <hyperlink ref="AU1201" r:id="rId4128"/>
    <hyperlink ref="AU1202" r:id="rId4129"/>
    <hyperlink ref="AU1203" r:id="rId4130"/>
    <hyperlink ref="AU1204" r:id="rId4131"/>
    <hyperlink ref="AU1206" r:id="rId4132"/>
    <hyperlink ref="AU1207" r:id="rId4133"/>
    <hyperlink ref="AU1208" r:id="rId4134"/>
    <hyperlink ref="AU1209" r:id="rId4135"/>
    <hyperlink ref="AU1210" r:id="rId4136"/>
    <hyperlink ref="AU1211" r:id="rId4137"/>
    <hyperlink ref="AU1212" r:id="rId4138"/>
    <hyperlink ref="AU1215" r:id="rId4139"/>
    <hyperlink ref="AU1216" r:id="rId4140"/>
    <hyperlink ref="AU1217" r:id="rId4141"/>
    <hyperlink ref="AU1218" r:id="rId4142"/>
    <hyperlink ref="AU1219" r:id="rId4143"/>
    <hyperlink ref="AU1220" r:id="rId4144"/>
    <hyperlink ref="AU1221" r:id="rId4145"/>
    <hyperlink ref="AU1222" r:id="rId4146"/>
    <hyperlink ref="AU1224" r:id="rId4147"/>
    <hyperlink ref="AU1225" r:id="rId4148"/>
    <hyperlink ref="AU1226" r:id="rId4149"/>
    <hyperlink ref="AU1227" r:id="rId4150"/>
    <hyperlink ref="AU1228" r:id="rId4151"/>
    <hyperlink ref="AU1229" r:id="rId4152"/>
    <hyperlink ref="AU1230" r:id="rId4153"/>
    <hyperlink ref="AU1231" r:id="rId4154"/>
    <hyperlink ref="AU1232" r:id="rId4155"/>
    <hyperlink ref="AU1233" r:id="rId4156"/>
    <hyperlink ref="AU1234" r:id="rId4157"/>
    <hyperlink ref="AU1235" r:id="rId4158"/>
    <hyperlink ref="AU1236" r:id="rId4159"/>
    <hyperlink ref="AU1237" r:id="rId4160"/>
    <hyperlink ref="AU1238" r:id="rId4161"/>
    <hyperlink ref="AU1239" r:id="rId4162"/>
    <hyperlink ref="AU1240" r:id="rId4163"/>
    <hyperlink ref="AU1241" r:id="rId4164"/>
    <hyperlink ref="AU1242" r:id="rId4165"/>
    <hyperlink ref="AU1243" r:id="rId4166"/>
    <hyperlink ref="AU1245" r:id="rId4167"/>
    <hyperlink ref="AU1246" r:id="rId4168"/>
    <hyperlink ref="AU1247" r:id="rId4169"/>
    <hyperlink ref="AU1248" r:id="rId4170"/>
    <hyperlink ref="AU1249" r:id="rId4171"/>
    <hyperlink ref="AU1250" r:id="rId4172"/>
    <hyperlink ref="AU1251" r:id="rId4173"/>
    <hyperlink ref="AU1252" r:id="rId4174"/>
    <hyperlink ref="AU1253" r:id="rId4175"/>
    <hyperlink ref="AU1254" r:id="rId4176"/>
    <hyperlink ref="AU1255" r:id="rId4177"/>
    <hyperlink ref="AU1256" r:id="rId4178"/>
    <hyperlink ref="AU1257" r:id="rId4179"/>
    <hyperlink ref="AU1258" r:id="rId4180"/>
    <hyperlink ref="AU1259" r:id="rId4181"/>
    <hyperlink ref="AU1262" r:id="rId4182"/>
    <hyperlink ref="AU1264" r:id="rId4183"/>
    <hyperlink ref="AU1266" r:id="rId4184"/>
    <hyperlink ref="AU1267" r:id="rId4185"/>
    <hyperlink ref="AU1269" r:id="rId4186"/>
    <hyperlink ref="AU1270" r:id="rId4187"/>
    <hyperlink ref="AU1271" r:id="rId4188"/>
    <hyperlink ref="AU1272" r:id="rId4189"/>
    <hyperlink ref="AU1273" r:id="rId4190"/>
    <hyperlink ref="AU1274" r:id="rId4191"/>
    <hyperlink ref="AU1275" r:id="rId4192"/>
    <hyperlink ref="AU1276" r:id="rId4193"/>
    <hyperlink ref="AU1277" r:id="rId4194"/>
    <hyperlink ref="AU1278" r:id="rId4195"/>
    <hyperlink ref="AU1279" r:id="rId4196"/>
    <hyperlink ref="AU1280" r:id="rId4197"/>
    <hyperlink ref="AU1281" r:id="rId4198"/>
    <hyperlink ref="AU1282" r:id="rId4199"/>
    <hyperlink ref="AU1283" r:id="rId4200"/>
    <hyperlink ref="AU1284" r:id="rId4201"/>
    <hyperlink ref="AU1286" r:id="rId4202"/>
    <hyperlink ref="AU1287" r:id="rId4203"/>
    <hyperlink ref="AU1288" r:id="rId4204"/>
    <hyperlink ref="AU1289" r:id="rId4205"/>
    <hyperlink ref="AU1290" r:id="rId4206"/>
    <hyperlink ref="AU1291" r:id="rId4207"/>
    <hyperlink ref="AU1293" r:id="rId4208"/>
    <hyperlink ref="AU1294" r:id="rId4209"/>
    <hyperlink ref="AU1295" r:id="rId4210"/>
    <hyperlink ref="AU1296" r:id="rId4211"/>
    <hyperlink ref="AU1297" r:id="rId4212"/>
    <hyperlink ref="AU1298" r:id="rId4213"/>
    <hyperlink ref="AU1299" r:id="rId4214"/>
    <hyperlink ref="AU1300" r:id="rId4215"/>
    <hyperlink ref="AU1301" r:id="rId4216"/>
    <hyperlink ref="AU1302" r:id="rId4217"/>
    <hyperlink ref="AU1303" r:id="rId4218"/>
    <hyperlink ref="AU1304" r:id="rId4219"/>
    <hyperlink ref="AU1305" r:id="rId4220"/>
    <hyperlink ref="AU1306" r:id="rId4221"/>
    <hyperlink ref="AU1307" r:id="rId4222"/>
    <hyperlink ref="AU1308" r:id="rId4223"/>
    <hyperlink ref="AU1309" r:id="rId4224"/>
    <hyperlink ref="AU1311" r:id="rId4225"/>
    <hyperlink ref="AU1313" r:id="rId4226"/>
    <hyperlink ref="AU1314" r:id="rId4227"/>
    <hyperlink ref="AU1315" r:id="rId4228"/>
    <hyperlink ref="AU1316" r:id="rId4229"/>
    <hyperlink ref="AU1317" r:id="rId4230"/>
    <hyperlink ref="AU1318" r:id="rId4231"/>
    <hyperlink ref="AU1319" r:id="rId4232"/>
    <hyperlink ref="AU1320" r:id="rId4233"/>
    <hyperlink ref="AU1321" r:id="rId4234"/>
    <hyperlink ref="AU1322" r:id="rId4235"/>
    <hyperlink ref="AU1323" r:id="rId4236"/>
    <hyperlink ref="AU1324" r:id="rId4237"/>
    <hyperlink ref="AU1325" r:id="rId4238"/>
    <hyperlink ref="AU1326" r:id="rId4239"/>
    <hyperlink ref="AU1327" r:id="rId4240"/>
    <hyperlink ref="AU1328" r:id="rId4241"/>
    <hyperlink ref="AU1329" r:id="rId4242"/>
    <hyperlink ref="AU1330" r:id="rId4243"/>
    <hyperlink ref="AU1331" r:id="rId4244"/>
    <hyperlink ref="AU1332" r:id="rId4245"/>
    <hyperlink ref="AU1333" r:id="rId4246"/>
    <hyperlink ref="AU1334" r:id="rId4247"/>
    <hyperlink ref="AU1335" r:id="rId4248"/>
    <hyperlink ref="AU1336" r:id="rId4249"/>
    <hyperlink ref="AU1337" r:id="rId4250"/>
    <hyperlink ref="AU1338" r:id="rId4251"/>
    <hyperlink ref="AU1339" r:id="rId4252"/>
    <hyperlink ref="AU1340" r:id="rId4253"/>
    <hyperlink ref="AU1341" r:id="rId4254"/>
    <hyperlink ref="AU1342" r:id="rId4255"/>
    <hyperlink ref="AU1343" r:id="rId4256"/>
    <hyperlink ref="AU1344" r:id="rId4257"/>
    <hyperlink ref="AU1345" r:id="rId4258"/>
    <hyperlink ref="AU1346" r:id="rId4259"/>
    <hyperlink ref="AU1347" r:id="rId4260"/>
    <hyperlink ref="AU1348" r:id="rId4261"/>
    <hyperlink ref="AU1349" r:id="rId4262"/>
    <hyperlink ref="AU1350" r:id="rId4263"/>
    <hyperlink ref="AU1351" r:id="rId4264"/>
    <hyperlink ref="AU1352" r:id="rId4265"/>
    <hyperlink ref="AU1353" r:id="rId4266"/>
    <hyperlink ref="AU1355" r:id="rId4267"/>
    <hyperlink ref="AU1358" r:id="rId4268"/>
    <hyperlink ref="AU1359" r:id="rId4269"/>
    <hyperlink ref="AU1362" r:id="rId4270"/>
    <hyperlink ref="AU1363" r:id="rId4271"/>
    <hyperlink ref="AU1364" r:id="rId4272"/>
    <hyperlink ref="AU1365" r:id="rId4273"/>
    <hyperlink ref="AU1366" r:id="rId4274"/>
    <hyperlink ref="AU1367" r:id="rId4275"/>
    <hyperlink ref="AU1368" r:id="rId4276"/>
    <hyperlink ref="AU1369" r:id="rId4277"/>
    <hyperlink ref="AU1371" r:id="rId4278"/>
    <hyperlink ref="AU1373" r:id="rId4279"/>
    <hyperlink ref="AU1374" r:id="rId4280"/>
    <hyperlink ref="AU1375" r:id="rId4281"/>
    <hyperlink ref="AU1376" r:id="rId4282"/>
    <hyperlink ref="AU1377" r:id="rId4283"/>
    <hyperlink ref="AU1378" r:id="rId4284"/>
    <hyperlink ref="AU1379" r:id="rId4285"/>
    <hyperlink ref="AU1380" r:id="rId4286"/>
    <hyperlink ref="AU1381" r:id="rId4287"/>
    <hyperlink ref="AU1385" r:id="rId4288"/>
    <hyperlink ref="AU1386" r:id="rId4289"/>
    <hyperlink ref="AU1387" r:id="rId4290"/>
    <hyperlink ref="AU1388" r:id="rId4291"/>
    <hyperlink ref="AU1389" r:id="rId4292"/>
    <hyperlink ref="AU1390" r:id="rId4293"/>
    <hyperlink ref="AU1391" r:id="rId4294"/>
    <hyperlink ref="AU1392" r:id="rId4295"/>
    <hyperlink ref="AU1393" r:id="rId4296"/>
    <hyperlink ref="AU1395" r:id="rId4297"/>
    <hyperlink ref="AU1396" r:id="rId4298"/>
    <hyperlink ref="AU1397" r:id="rId4299"/>
    <hyperlink ref="AU1398" r:id="rId4300"/>
    <hyperlink ref="AU1399" r:id="rId4301"/>
    <hyperlink ref="AU1401" r:id="rId4302"/>
    <hyperlink ref="AU1402" r:id="rId4303"/>
    <hyperlink ref="AU1403" r:id="rId4304"/>
    <hyperlink ref="AU1404" r:id="rId4305"/>
    <hyperlink ref="AU1405" r:id="rId4306"/>
    <hyperlink ref="AU1407" r:id="rId4307"/>
    <hyperlink ref="AU1409" r:id="rId4308"/>
    <hyperlink ref="AU1410" r:id="rId4309"/>
    <hyperlink ref="AU1411" r:id="rId4310"/>
    <hyperlink ref="AU1412" r:id="rId4311"/>
    <hyperlink ref="AU1413" r:id="rId4312"/>
    <hyperlink ref="AU1414" r:id="rId4313"/>
    <hyperlink ref="AU1416" r:id="rId4314"/>
    <hyperlink ref="AU1417" r:id="rId4315"/>
    <hyperlink ref="AU1418" r:id="rId4316"/>
    <hyperlink ref="AU1419" r:id="rId4317"/>
    <hyperlink ref="AU1420" r:id="rId4318"/>
    <hyperlink ref="AU1421" r:id="rId4319"/>
    <hyperlink ref="AU1422" r:id="rId4320"/>
    <hyperlink ref="AU1423" r:id="rId4321"/>
    <hyperlink ref="AU1425" r:id="rId4322"/>
    <hyperlink ref="AU1426" r:id="rId4323"/>
    <hyperlink ref="AU1427" r:id="rId4324"/>
    <hyperlink ref="AU1428" r:id="rId4325"/>
    <hyperlink ref="AU1429" r:id="rId4326"/>
    <hyperlink ref="AU1430" r:id="rId4327"/>
    <hyperlink ref="AU1431" r:id="rId4328"/>
    <hyperlink ref="AU1432" r:id="rId4329"/>
    <hyperlink ref="AU1433" r:id="rId4330"/>
    <hyperlink ref="AU1434" r:id="rId4331"/>
    <hyperlink ref="AU1435" r:id="rId4332"/>
    <hyperlink ref="AU1437" r:id="rId4333"/>
    <hyperlink ref="AU1438" r:id="rId4334"/>
    <hyperlink ref="AU1439" r:id="rId4335"/>
    <hyperlink ref="AU1440" r:id="rId4336"/>
    <hyperlink ref="AU1441" r:id="rId4337"/>
    <hyperlink ref="AU1443" r:id="rId4338"/>
    <hyperlink ref="AU1444" r:id="rId4339"/>
    <hyperlink ref="AU1445" r:id="rId4340"/>
    <hyperlink ref="AU1446" r:id="rId4341"/>
    <hyperlink ref="AU1447" r:id="rId4342"/>
    <hyperlink ref="AU1448" r:id="rId4343"/>
    <hyperlink ref="AU1449" r:id="rId4344"/>
    <hyperlink ref="AU1450" r:id="rId4345"/>
    <hyperlink ref="AU1451" r:id="rId4346"/>
    <hyperlink ref="AU1452" r:id="rId4347"/>
    <hyperlink ref="AU1453" r:id="rId4348"/>
    <hyperlink ref="AU1454" r:id="rId4349"/>
    <hyperlink ref="AU1455" r:id="rId4350"/>
    <hyperlink ref="AU1458" r:id="rId4351"/>
    <hyperlink ref="AU1459" r:id="rId4352"/>
    <hyperlink ref="AU1460" r:id="rId4353"/>
    <hyperlink ref="AU1461" r:id="rId4354"/>
    <hyperlink ref="AU1463" r:id="rId4355"/>
    <hyperlink ref="AU1464" r:id="rId4356"/>
    <hyperlink ref="AU1465" r:id="rId4357"/>
    <hyperlink ref="AU1466" r:id="rId4358"/>
    <hyperlink ref="AU1468" r:id="rId4359"/>
    <hyperlink ref="AU1469" r:id="rId4360"/>
    <hyperlink ref="AU1470" r:id="rId4361"/>
    <hyperlink ref="AU1473" r:id="rId4362"/>
    <hyperlink ref="AU1474" r:id="rId4363"/>
    <hyperlink ref="AU1476" r:id="rId4364"/>
    <hyperlink ref="AU1477" r:id="rId4365"/>
    <hyperlink ref="AU1479" r:id="rId4366"/>
    <hyperlink ref="AU1480" r:id="rId4367"/>
    <hyperlink ref="AU1483" r:id="rId4368"/>
    <hyperlink ref="AU1484" r:id="rId4369"/>
    <hyperlink ref="AU1485" r:id="rId4370"/>
    <hyperlink ref="AU1486" r:id="rId4371"/>
    <hyperlink ref="AU1487" r:id="rId4372"/>
    <hyperlink ref="AU1489" r:id="rId4373"/>
    <hyperlink ref="AU1490" r:id="rId4374"/>
    <hyperlink ref="AU1491" r:id="rId4375"/>
    <hyperlink ref="AU1492" r:id="rId4376"/>
    <hyperlink ref="AU1495" r:id="rId4377"/>
    <hyperlink ref="AU1496" r:id="rId4378"/>
    <hyperlink ref="AU1498" r:id="rId4379"/>
    <hyperlink ref="AU1499" r:id="rId4380"/>
    <hyperlink ref="AU1500" r:id="rId4381"/>
    <hyperlink ref="AU1501" r:id="rId4382"/>
    <hyperlink ref="AU1502" r:id="rId4383"/>
    <hyperlink ref="AU1503" r:id="rId4384"/>
    <hyperlink ref="AU1505" r:id="rId4385"/>
    <hyperlink ref="AU1506" r:id="rId4386"/>
    <hyperlink ref="AU1507" r:id="rId4387"/>
    <hyperlink ref="AU1508" r:id="rId4388"/>
    <hyperlink ref="AU1509" r:id="rId4389"/>
    <hyperlink ref="AU1510" r:id="rId4390"/>
    <hyperlink ref="AU1511" r:id="rId4391"/>
    <hyperlink ref="AU1512" r:id="rId4392"/>
    <hyperlink ref="AU1513" r:id="rId4393"/>
    <hyperlink ref="AU1514" r:id="rId4394"/>
    <hyperlink ref="AU1515" r:id="rId4395"/>
    <hyperlink ref="AU1516" r:id="rId4396"/>
    <hyperlink ref="AU1518" r:id="rId4397"/>
    <hyperlink ref="AU1519" r:id="rId4398"/>
    <hyperlink ref="AU1521" r:id="rId4399"/>
    <hyperlink ref="AU1523" r:id="rId4400"/>
    <hyperlink ref="AU1524" r:id="rId4401"/>
    <hyperlink ref="AU1525" r:id="rId4402"/>
    <hyperlink ref="AU1526" r:id="rId4403"/>
    <hyperlink ref="AU1527" r:id="rId4404"/>
    <hyperlink ref="AU1528" r:id="rId4405"/>
    <hyperlink ref="AU1529" r:id="rId4406"/>
    <hyperlink ref="AU1530" r:id="rId4407"/>
    <hyperlink ref="AU1531" r:id="rId4408"/>
    <hyperlink ref="AU1532" r:id="rId4409"/>
    <hyperlink ref="AU1533" r:id="rId4410"/>
    <hyperlink ref="AU1534" r:id="rId4411"/>
    <hyperlink ref="AU1535" r:id="rId4412"/>
    <hyperlink ref="AU1536" r:id="rId4413"/>
    <hyperlink ref="AU1537" r:id="rId4414"/>
    <hyperlink ref="AU1538" r:id="rId4415"/>
    <hyperlink ref="AU1539" r:id="rId4416"/>
    <hyperlink ref="AU1541" r:id="rId4417"/>
    <hyperlink ref="AU1542" r:id="rId4418"/>
    <hyperlink ref="AU1543" r:id="rId4419"/>
    <hyperlink ref="AU1544" r:id="rId4420"/>
    <hyperlink ref="AU1545" r:id="rId4421"/>
    <hyperlink ref="AU1546" r:id="rId4422"/>
    <hyperlink ref="AU1547" r:id="rId4423"/>
    <hyperlink ref="AU1548" r:id="rId4424"/>
    <hyperlink ref="AU1549" r:id="rId4425"/>
    <hyperlink ref="AU1550" r:id="rId4426"/>
    <hyperlink ref="AU1551" r:id="rId4427"/>
    <hyperlink ref="AU1552" r:id="rId4428"/>
    <hyperlink ref="AU1553" r:id="rId4429"/>
    <hyperlink ref="AU1554" r:id="rId4430"/>
    <hyperlink ref="AU1555" r:id="rId4431"/>
    <hyperlink ref="AU1557" r:id="rId4432"/>
    <hyperlink ref="AU1558" r:id="rId4433"/>
    <hyperlink ref="AU1559" r:id="rId4434"/>
    <hyperlink ref="AU1560" r:id="rId4435"/>
    <hyperlink ref="AU1561" r:id="rId4436"/>
    <hyperlink ref="AU1562" r:id="rId4437"/>
    <hyperlink ref="AU1563" r:id="rId4438"/>
    <hyperlink ref="AU1564" r:id="rId4439"/>
    <hyperlink ref="AU1565" r:id="rId4440"/>
    <hyperlink ref="AU1566" r:id="rId4441"/>
    <hyperlink ref="AU1567" r:id="rId4442"/>
    <hyperlink ref="AU1568" r:id="rId4443"/>
    <hyperlink ref="AU1570" r:id="rId4444"/>
    <hyperlink ref="AU1571" r:id="rId4445"/>
    <hyperlink ref="AU1572" r:id="rId4446"/>
    <hyperlink ref="AU1573" r:id="rId4447"/>
    <hyperlink ref="AU1574" r:id="rId4448"/>
    <hyperlink ref="AU1576" r:id="rId4449"/>
    <hyperlink ref="AU1577" r:id="rId4450"/>
    <hyperlink ref="AU1578" r:id="rId4451"/>
    <hyperlink ref="AU1579" r:id="rId4452"/>
    <hyperlink ref="AU1582" r:id="rId4453"/>
    <hyperlink ref="AU1583" r:id="rId4454"/>
    <hyperlink ref="AU1584" r:id="rId4455"/>
    <hyperlink ref="AU1586" r:id="rId4456"/>
    <hyperlink ref="AU1587" r:id="rId4457"/>
    <hyperlink ref="AU1590" r:id="rId4458"/>
    <hyperlink ref="AU1591" r:id="rId4459"/>
    <hyperlink ref="AU1592" r:id="rId4460"/>
    <hyperlink ref="AU1594" r:id="rId4461"/>
    <hyperlink ref="AU1595" r:id="rId4462"/>
    <hyperlink ref="AU1596" r:id="rId4463"/>
    <hyperlink ref="AU1597" r:id="rId4464"/>
    <hyperlink ref="AU1598" r:id="rId4465"/>
    <hyperlink ref="AU1599" r:id="rId4466"/>
    <hyperlink ref="AU1600" r:id="rId4467"/>
    <hyperlink ref="AU1601" r:id="rId4468"/>
    <hyperlink ref="AU1602" r:id="rId4469"/>
    <hyperlink ref="AU1603" r:id="rId4470"/>
    <hyperlink ref="AU1604" r:id="rId4471"/>
    <hyperlink ref="AU1605" r:id="rId4472"/>
    <hyperlink ref="AU1607" r:id="rId4473"/>
    <hyperlink ref="AU1608" r:id="rId4474"/>
    <hyperlink ref="AU1609" r:id="rId4475"/>
    <hyperlink ref="AU1612" r:id="rId4476"/>
    <hyperlink ref="AU1613" r:id="rId4477"/>
    <hyperlink ref="AU1614" r:id="rId4478"/>
    <hyperlink ref="AU1615" r:id="rId4479"/>
    <hyperlink ref="AU1617" r:id="rId4480"/>
    <hyperlink ref="AU1619" r:id="rId4481"/>
    <hyperlink ref="AU1620" r:id="rId4482"/>
    <hyperlink ref="AU1621" r:id="rId4483"/>
    <hyperlink ref="AU1622" r:id="rId4484"/>
    <hyperlink ref="AU1623" r:id="rId4485"/>
    <hyperlink ref="AU1625" r:id="rId4486"/>
    <hyperlink ref="AU1627" r:id="rId4487"/>
    <hyperlink ref="AU1628" r:id="rId4488"/>
    <hyperlink ref="AU1629" r:id="rId4489"/>
    <hyperlink ref="AU1631" r:id="rId4490"/>
    <hyperlink ref="AU1633" r:id="rId4491"/>
    <hyperlink ref="AU1634" r:id="rId4492"/>
    <hyperlink ref="AU1635" r:id="rId4493"/>
    <hyperlink ref="AU1636" r:id="rId4494"/>
    <hyperlink ref="AU1637" r:id="rId4495"/>
    <hyperlink ref="AU1638" r:id="rId4496"/>
    <hyperlink ref="AU1639" r:id="rId4497"/>
    <hyperlink ref="AU1640" r:id="rId4498"/>
    <hyperlink ref="AU1641" r:id="rId4499"/>
    <hyperlink ref="AU1642" r:id="rId4500"/>
    <hyperlink ref="AU1643" r:id="rId4501"/>
    <hyperlink ref="AU1644" r:id="rId4502"/>
    <hyperlink ref="AU1645" r:id="rId4503"/>
    <hyperlink ref="AU1646" r:id="rId4504"/>
    <hyperlink ref="AU1647" r:id="rId4505"/>
    <hyperlink ref="AU1648" r:id="rId4506"/>
    <hyperlink ref="AU1649" r:id="rId4507"/>
    <hyperlink ref="AU1650" r:id="rId4508"/>
    <hyperlink ref="AU1651" r:id="rId4509"/>
    <hyperlink ref="AU1652" r:id="rId4510"/>
    <hyperlink ref="AU1653" r:id="rId4511"/>
    <hyperlink ref="AU1654" r:id="rId4512"/>
    <hyperlink ref="AU1655" r:id="rId4513"/>
    <hyperlink ref="AU1656" r:id="rId4514"/>
    <hyperlink ref="AU1657" r:id="rId4515"/>
    <hyperlink ref="AU1658" r:id="rId4516"/>
    <hyperlink ref="AU1660" r:id="rId4517"/>
    <hyperlink ref="AU1661" r:id="rId4518"/>
    <hyperlink ref="AU1662" r:id="rId4519"/>
    <hyperlink ref="AU1664" r:id="rId4520"/>
    <hyperlink ref="AU1665" r:id="rId4521"/>
    <hyperlink ref="AU1666" r:id="rId4522"/>
    <hyperlink ref="AU1667" r:id="rId4523"/>
    <hyperlink ref="AU1668" r:id="rId4524"/>
    <hyperlink ref="AU1669" r:id="rId4525"/>
    <hyperlink ref="AU1670" r:id="rId4526"/>
    <hyperlink ref="AU1671" r:id="rId4527"/>
    <hyperlink ref="AU1673" r:id="rId4528"/>
    <hyperlink ref="AU1674" r:id="rId4529"/>
    <hyperlink ref="AU1675" r:id="rId4530"/>
    <hyperlink ref="AU1676" r:id="rId4531"/>
    <hyperlink ref="AU1677" r:id="rId4532"/>
    <hyperlink ref="AU1678" r:id="rId4533"/>
    <hyperlink ref="AU1679" r:id="rId4534"/>
    <hyperlink ref="AU1680" r:id="rId4535"/>
    <hyperlink ref="AU1681" r:id="rId4536"/>
    <hyperlink ref="AU1682" r:id="rId4537"/>
    <hyperlink ref="AU1683" r:id="rId4538"/>
    <hyperlink ref="AU1684" r:id="rId4539"/>
    <hyperlink ref="AU1685" r:id="rId4540"/>
    <hyperlink ref="AU1686" r:id="rId4541"/>
    <hyperlink ref="AU1687" r:id="rId4542"/>
    <hyperlink ref="AU1689" r:id="rId4543"/>
    <hyperlink ref="AU1690" r:id="rId4544"/>
    <hyperlink ref="AU1691" r:id="rId4545"/>
    <hyperlink ref="AU1692" r:id="rId4546"/>
    <hyperlink ref="AU1693" r:id="rId4547"/>
    <hyperlink ref="AU1694" r:id="rId4548"/>
    <hyperlink ref="AU1695" r:id="rId4549"/>
    <hyperlink ref="AU1696" r:id="rId4550"/>
    <hyperlink ref="AU1697" r:id="rId4551"/>
    <hyperlink ref="AU1698" r:id="rId4552"/>
    <hyperlink ref="AU1699" r:id="rId4553"/>
    <hyperlink ref="AU1700" r:id="rId4554"/>
    <hyperlink ref="AU1701" r:id="rId4555"/>
    <hyperlink ref="AU1702" r:id="rId4556"/>
    <hyperlink ref="AU1703" r:id="rId4557"/>
    <hyperlink ref="AU1704" r:id="rId4558"/>
    <hyperlink ref="AU1705" r:id="rId4559"/>
    <hyperlink ref="AU1707" r:id="rId4560"/>
    <hyperlink ref="AU1708" r:id="rId4561"/>
    <hyperlink ref="AU1709" r:id="rId4562"/>
    <hyperlink ref="AU1710" r:id="rId4563"/>
    <hyperlink ref="AU1711" r:id="rId4564"/>
    <hyperlink ref="AU1712" r:id="rId4565"/>
    <hyperlink ref="AU1713" r:id="rId4566"/>
    <hyperlink ref="AU1714" r:id="rId4567"/>
    <hyperlink ref="AU1715" r:id="rId4568"/>
    <hyperlink ref="AU1716" r:id="rId4569"/>
    <hyperlink ref="AU1717" r:id="rId4570"/>
    <hyperlink ref="AU1718" r:id="rId4571"/>
    <hyperlink ref="AU1719" r:id="rId4572"/>
    <hyperlink ref="AU1720" r:id="rId4573"/>
    <hyperlink ref="AU1721" r:id="rId4574"/>
    <hyperlink ref="AU1722" r:id="rId4575"/>
    <hyperlink ref="AU1724" r:id="rId4576"/>
    <hyperlink ref="AU1725" r:id="rId4577"/>
    <hyperlink ref="AU1726" r:id="rId4578"/>
    <hyperlink ref="AU1728" r:id="rId4579"/>
    <hyperlink ref="AU1729" r:id="rId4580"/>
    <hyperlink ref="AU1730" r:id="rId4581"/>
    <hyperlink ref="AU1732" r:id="rId4582"/>
    <hyperlink ref="AU1733" r:id="rId4583"/>
    <hyperlink ref="AU1734" r:id="rId4584"/>
    <hyperlink ref="AU1735" r:id="rId4585"/>
    <hyperlink ref="AU1736" r:id="rId4586"/>
    <hyperlink ref="AU1737" r:id="rId4587"/>
    <hyperlink ref="AU1738" r:id="rId4588"/>
    <hyperlink ref="AU1739" r:id="rId4589"/>
    <hyperlink ref="AU1740" r:id="rId4590"/>
    <hyperlink ref="AU1741" r:id="rId4591"/>
    <hyperlink ref="AU1742" r:id="rId4592"/>
    <hyperlink ref="AU1743" r:id="rId4593"/>
    <hyperlink ref="AU1744" r:id="rId4594"/>
    <hyperlink ref="AU1745" r:id="rId4595"/>
    <hyperlink ref="AU1746" r:id="rId4596"/>
    <hyperlink ref="AU1747" r:id="rId4597"/>
    <hyperlink ref="AU1748" r:id="rId4598"/>
    <hyperlink ref="AU1751" r:id="rId4599"/>
    <hyperlink ref="AU1752" r:id="rId4600"/>
    <hyperlink ref="AU1754" r:id="rId4601"/>
    <hyperlink ref="AU1755" r:id="rId4602"/>
    <hyperlink ref="AU1756" r:id="rId4603"/>
    <hyperlink ref="AU1757" r:id="rId4604"/>
    <hyperlink ref="AU1758" r:id="rId4605"/>
    <hyperlink ref="AU1759" r:id="rId4606"/>
    <hyperlink ref="AU1760" r:id="rId4607"/>
    <hyperlink ref="AU1761" r:id="rId4608"/>
    <hyperlink ref="AU1762" r:id="rId4609"/>
    <hyperlink ref="AU1763" r:id="rId4610"/>
    <hyperlink ref="AU1764" r:id="rId4611"/>
    <hyperlink ref="AU1765" r:id="rId4612"/>
    <hyperlink ref="AU1766" r:id="rId4613"/>
    <hyperlink ref="AU1767" r:id="rId4614"/>
    <hyperlink ref="AU1768" r:id="rId4615"/>
    <hyperlink ref="AU1769" r:id="rId4616"/>
    <hyperlink ref="AU1770" r:id="rId4617"/>
    <hyperlink ref="AU1771" r:id="rId4618"/>
    <hyperlink ref="AU1772" r:id="rId4619"/>
    <hyperlink ref="AU1774" r:id="rId4620"/>
    <hyperlink ref="AU1775" r:id="rId4621"/>
    <hyperlink ref="AU1776" r:id="rId4622"/>
    <hyperlink ref="AU1777" r:id="rId4623"/>
    <hyperlink ref="AU1779" r:id="rId4624"/>
    <hyperlink ref="AU1782" r:id="rId4625"/>
    <hyperlink ref="AU1783" r:id="rId4626"/>
    <hyperlink ref="AU1784" r:id="rId4627"/>
    <hyperlink ref="AU1785" r:id="rId4628"/>
    <hyperlink ref="AU1787" r:id="rId4629"/>
    <hyperlink ref="AU1788" r:id="rId4630"/>
    <hyperlink ref="AU1790" r:id="rId4631"/>
    <hyperlink ref="AU1791" r:id="rId4632"/>
    <hyperlink ref="AU1793" r:id="rId4633"/>
    <hyperlink ref="AU1794" r:id="rId4634"/>
    <hyperlink ref="AU1795" r:id="rId4635"/>
    <hyperlink ref="AU1796" r:id="rId4636"/>
    <hyperlink ref="AU1797" r:id="rId4637"/>
    <hyperlink ref="AU1798" r:id="rId4638"/>
    <hyperlink ref="AU1800" r:id="rId4639"/>
    <hyperlink ref="AU1801" r:id="rId4640"/>
    <hyperlink ref="AU1802" r:id="rId4641"/>
    <hyperlink ref="AU1803" r:id="rId4642"/>
    <hyperlink ref="AU1805" r:id="rId4643"/>
    <hyperlink ref="AU1806" r:id="rId4644"/>
    <hyperlink ref="AU1807" r:id="rId4645"/>
    <hyperlink ref="AU1808" r:id="rId4646"/>
    <hyperlink ref="AU1809" r:id="rId4647"/>
    <hyperlink ref="AU1810" r:id="rId4648"/>
    <hyperlink ref="AU1811" r:id="rId4649"/>
    <hyperlink ref="AU1812" r:id="rId4650"/>
    <hyperlink ref="AU1813" r:id="rId4651"/>
    <hyperlink ref="AU1814" r:id="rId4652"/>
    <hyperlink ref="AU1815" r:id="rId4653"/>
    <hyperlink ref="AU1816" r:id="rId4654"/>
    <hyperlink ref="AU1819" r:id="rId4655"/>
    <hyperlink ref="AU1820" r:id="rId4656"/>
    <hyperlink ref="AU1821" r:id="rId4657"/>
    <hyperlink ref="AU1822" r:id="rId4658"/>
    <hyperlink ref="AU1823" r:id="rId4659"/>
    <hyperlink ref="AU1824" r:id="rId4660"/>
    <hyperlink ref="AU1825" r:id="rId4661"/>
    <hyperlink ref="AU1826" r:id="rId4662"/>
    <hyperlink ref="AU1827" r:id="rId4663"/>
    <hyperlink ref="AU1828" r:id="rId4664"/>
    <hyperlink ref="AU1829" r:id="rId4665"/>
    <hyperlink ref="AU1830" r:id="rId4666"/>
    <hyperlink ref="AU1831" r:id="rId4667"/>
    <hyperlink ref="AU1832" r:id="rId4668"/>
    <hyperlink ref="AU1833" r:id="rId4669"/>
    <hyperlink ref="AU1834" r:id="rId4670"/>
    <hyperlink ref="AU1835" r:id="rId4671"/>
    <hyperlink ref="AU1837" r:id="rId4672"/>
    <hyperlink ref="AU1838" r:id="rId4673"/>
    <hyperlink ref="AU1839" r:id="rId4674"/>
    <hyperlink ref="AU1840" r:id="rId4675"/>
    <hyperlink ref="AU1841" r:id="rId4676"/>
    <hyperlink ref="AU1842" r:id="rId4677"/>
    <hyperlink ref="AU1843" r:id="rId4678"/>
    <hyperlink ref="AU1846" r:id="rId4679"/>
    <hyperlink ref="AU1847" r:id="rId4680"/>
    <hyperlink ref="AU1849" r:id="rId4681"/>
    <hyperlink ref="AU1850" r:id="rId4682"/>
    <hyperlink ref="AU1851" r:id="rId4683"/>
    <hyperlink ref="AU1852" r:id="rId4684"/>
    <hyperlink ref="AU1853" r:id="rId4685"/>
    <hyperlink ref="AU1854" r:id="rId4686"/>
    <hyperlink ref="AU1855" r:id="rId4687"/>
    <hyperlink ref="AU1856" r:id="rId4688"/>
    <hyperlink ref="AU1857" r:id="rId4689"/>
    <hyperlink ref="AU1858" r:id="rId4690"/>
    <hyperlink ref="AU1860" r:id="rId4691"/>
    <hyperlink ref="AU1862" r:id="rId4692"/>
    <hyperlink ref="AU1863" r:id="rId4693"/>
    <hyperlink ref="AU1864" r:id="rId4694"/>
    <hyperlink ref="AU1865" r:id="rId4695"/>
    <hyperlink ref="AU1867" r:id="rId4696"/>
    <hyperlink ref="AU1868" r:id="rId4697"/>
    <hyperlink ref="AU1869" r:id="rId4698"/>
    <hyperlink ref="AU1870" r:id="rId4699"/>
    <hyperlink ref="AU1871" r:id="rId4700"/>
    <hyperlink ref="AU1872" r:id="rId4701"/>
    <hyperlink ref="AU1873" r:id="rId4702"/>
    <hyperlink ref="AU1874" r:id="rId4703"/>
    <hyperlink ref="AU1877" r:id="rId4704"/>
    <hyperlink ref="AU1878" r:id="rId4705"/>
    <hyperlink ref="AU1879" r:id="rId4706"/>
    <hyperlink ref="AU1880" r:id="rId4707"/>
    <hyperlink ref="AU1881" r:id="rId4708"/>
    <hyperlink ref="AU1882" r:id="rId4709"/>
    <hyperlink ref="AU1884" r:id="rId4710"/>
    <hyperlink ref="AU1886" r:id="rId4711"/>
    <hyperlink ref="AU1888" r:id="rId4712"/>
    <hyperlink ref="AU1889" r:id="rId4713"/>
    <hyperlink ref="AU1890" r:id="rId4714"/>
    <hyperlink ref="AU1891" r:id="rId4715"/>
    <hyperlink ref="AU1892" r:id="rId4716"/>
    <hyperlink ref="AU1893" r:id="rId4717"/>
    <hyperlink ref="AU1895" r:id="rId4718"/>
    <hyperlink ref="AU1897" r:id="rId4719"/>
    <hyperlink ref="AU1898" r:id="rId4720"/>
    <hyperlink ref="AU1899" r:id="rId4721"/>
    <hyperlink ref="AU1900" r:id="rId4722"/>
    <hyperlink ref="AU1901" r:id="rId4723"/>
    <hyperlink ref="AU1902" r:id="rId4724"/>
    <hyperlink ref="AU1903" r:id="rId4725"/>
    <hyperlink ref="AU1906" r:id="rId4726"/>
    <hyperlink ref="AU1907" r:id="rId4727"/>
    <hyperlink ref="AU1908" r:id="rId4728"/>
    <hyperlink ref="AU1909" r:id="rId4729"/>
    <hyperlink ref="AU1911" r:id="rId4730"/>
    <hyperlink ref="AU1912" r:id="rId4731"/>
    <hyperlink ref="AU1913" r:id="rId4732"/>
    <hyperlink ref="AU1914" r:id="rId4733"/>
    <hyperlink ref="AU1915" r:id="rId4734"/>
    <hyperlink ref="AU1916" r:id="rId4735"/>
    <hyperlink ref="AU1917" r:id="rId4736"/>
    <hyperlink ref="AU1918" r:id="rId4737"/>
    <hyperlink ref="AU1919" r:id="rId4738"/>
    <hyperlink ref="AU1920" r:id="rId4739"/>
    <hyperlink ref="AU1921" r:id="rId4740"/>
    <hyperlink ref="AU1922" r:id="rId4741"/>
    <hyperlink ref="AU1923" r:id="rId4742"/>
    <hyperlink ref="AU1924" r:id="rId4743"/>
    <hyperlink ref="AU1925" r:id="rId4744"/>
    <hyperlink ref="AU1926" r:id="rId4745"/>
    <hyperlink ref="AU1927" r:id="rId4746"/>
    <hyperlink ref="AU1929" r:id="rId4747"/>
    <hyperlink ref="AU1930" r:id="rId4748"/>
    <hyperlink ref="AU1931" r:id="rId4749"/>
    <hyperlink ref="AU1933" r:id="rId4750"/>
    <hyperlink ref="AU1935" r:id="rId4751"/>
    <hyperlink ref="AU1936" r:id="rId4752"/>
    <hyperlink ref="AU1937" r:id="rId4753"/>
    <hyperlink ref="AU1938" r:id="rId4754"/>
    <hyperlink ref="AU1939" r:id="rId4755"/>
    <hyperlink ref="AU1940" r:id="rId4756"/>
    <hyperlink ref="AU1943" r:id="rId4757"/>
    <hyperlink ref="AU1944" r:id="rId4758"/>
    <hyperlink ref="AU1945" r:id="rId4759"/>
    <hyperlink ref="AU1946" r:id="rId4760"/>
    <hyperlink ref="AU1947" r:id="rId4761"/>
    <hyperlink ref="AU1948" r:id="rId4762"/>
    <hyperlink ref="AU1949" r:id="rId4763"/>
    <hyperlink ref="AU1951" r:id="rId4764"/>
    <hyperlink ref="AU1952" r:id="rId4765"/>
    <hyperlink ref="AU1953" r:id="rId4766"/>
    <hyperlink ref="AU1954" r:id="rId4767"/>
    <hyperlink ref="AU1955" r:id="rId4768"/>
    <hyperlink ref="AU1956" r:id="rId4769"/>
    <hyperlink ref="AU1957" r:id="rId4770"/>
    <hyperlink ref="AU1958" r:id="rId4771"/>
    <hyperlink ref="AU1959" r:id="rId4772"/>
    <hyperlink ref="AU1960" r:id="rId4773"/>
    <hyperlink ref="AU1961" r:id="rId4774"/>
    <hyperlink ref="AU1963" r:id="rId4775"/>
    <hyperlink ref="AU1964" r:id="rId4776"/>
    <hyperlink ref="AU1965" r:id="rId4777"/>
    <hyperlink ref="AU1966" r:id="rId4778"/>
    <hyperlink ref="AU1967" r:id="rId4779"/>
    <hyperlink ref="AU1968" r:id="rId4780"/>
    <hyperlink ref="AU1970" r:id="rId4781"/>
    <hyperlink ref="AU1973" r:id="rId4782"/>
    <hyperlink ref="AU1974" r:id="rId4783"/>
    <hyperlink ref="AU1975" r:id="rId4784"/>
    <hyperlink ref="AU1976" r:id="rId4785"/>
    <hyperlink ref="AU1977" r:id="rId4786"/>
    <hyperlink ref="AU1979" r:id="rId4787"/>
    <hyperlink ref="AU1980" r:id="rId4788"/>
    <hyperlink ref="AU1981" r:id="rId4789"/>
    <hyperlink ref="AU1982" r:id="rId4790"/>
    <hyperlink ref="AU1983" r:id="rId4791"/>
    <hyperlink ref="AU1984" r:id="rId4792"/>
    <hyperlink ref="AU1985" r:id="rId4793"/>
    <hyperlink ref="AU1986" r:id="rId4794"/>
    <hyperlink ref="AU1987" r:id="rId4795"/>
    <hyperlink ref="AU1988" r:id="rId4796"/>
    <hyperlink ref="AU1989" r:id="rId4797"/>
    <hyperlink ref="AU1990" r:id="rId4798"/>
    <hyperlink ref="AU1991" r:id="rId4799"/>
    <hyperlink ref="AU1992" r:id="rId4800"/>
    <hyperlink ref="AU1994" r:id="rId4801"/>
    <hyperlink ref="AU1995" r:id="rId4802"/>
    <hyperlink ref="AU1998" r:id="rId4803"/>
    <hyperlink ref="AU1999" r:id="rId4804"/>
    <hyperlink ref="AU2000" r:id="rId4805"/>
    <hyperlink ref="AU2001" r:id="rId4806"/>
    <hyperlink ref="AU2002" r:id="rId4807"/>
    <hyperlink ref="AU2003" r:id="rId4808"/>
    <hyperlink ref="AU2004" r:id="rId4809"/>
    <hyperlink ref="AU2005" r:id="rId4810"/>
    <hyperlink ref="AU2006" r:id="rId4811"/>
    <hyperlink ref="AU2007" r:id="rId4812"/>
    <hyperlink ref="AU2008" r:id="rId4813"/>
    <hyperlink ref="AU2010" r:id="rId4814"/>
    <hyperlink ref="AU2011" r:id="rId4815"/>
    <hyperlink ref="AU2013" r:id="rId4816"/>
    <hyperlink ref="AU2014" r:id="rId4817"/>
    <hyperlink ref="AU2015" r:id="rId4818"/>
    <hyperlink ref="AU2017" r:id="rId4819"/>
    <hyperlink ref="AU2018" r:id="rId4820"/>
    <hyperlink ref="AU2019" r:id="rId4821"/>
    <hyperlink ref="AU2020" r:id="rId4822"/>
    <hyperlink ref="AU2022" r:id="rId4823"/>
    <hyperlink ref="AU2023" r:id="rId4824"/>
    <hyperlink ref="AU2024" r:id="rId4825"/>
    <hyperlink ref="AU2025" r:id="rId4826"/>
    <hyperlink ref="AU2027" r:id="rId4827"/>
    <hyperlink ref="AU2028" r:id="rId4828"/>
    <hyperlink ref="AU2030" r:id="rId4829"/>
    <hyperlink ref="AU2031" r:id="rId4830"/>
    <hyperlink ref="AU2032" r:id="rId4831"/>
    <hyperlink ref="AU2033" r:id="rId4832"/>
    <hyperlink ref="AU2034" r:id="rId4833"/>
    <hyperlink ref="AU2035" r:id="rId4834"/>
    <hyperlink ref="AU2036" r:id="rId4835"/>
    <hyperlink ref="AU2037" r:id="rId4836"/>
    <hyperlink ref="AU2038" r:id="rId4837"/>
    <hyperlink ref="AU2039" r:id="rId4838"/>
    <hyperlink ref="AU2040" r:id="rId4839"/>
    <hyperlink ref="AU2041" r:id="rId4840"/>
    <hyperlink ref="AU2042" r:id="rId4841"/>
    <hyperlink ref="AU2044" r:id="rId4842"/>
    <hyperlink ref="AU2045" r:id="rId4843"/>
    <hyperlink ref="AU2046" r:id="rId4844"/>
    <hyperlink ref="AU2047" r:id="rId4845"/>
    <hyperlink ref="AU2048" r:id="rId4846"/>
    <hyperlink ref="AU2049" r:id="rId4847"/>
    <hyperlink ref="AU2050" r:id="rId4848"/>
    <hyperlink ref="AU2051" r:id="rId4849"/>
    <hyperlink ref="AU2052" r:id="rId4850"/>
    <hyperlink ref="AU2053" r:id="rId4851"/>
    <hyperlink ref="AU2054" r:id="rId4852"/>
    <hyperlink ref="AU2055" r:id="rId4853"/>
    <hyperlink ref="AU2056" r:id="rId4854"/>
    <hyperlink ref="AU2057" r:id="rId4855"/>
    <hyperlink ref="AU2059" r:id="rId4856"/>
    <hyperlink ref="AU2060" r:id="rId4857"/>
    <hyperlink ref="AU2063" r:id="rId4858"/>
    <hyperlink ref="AU2064" r:id="rId4859"/>
    <hyperlink ref="AU2067" r:id="rId4860"/>
    <hyperlink ref="AU2069" r:id="rId4861"/>
    <hyperlink ref="AU2070" r:id="rId4862"/>
    <hyperlink ref="AU2071" r:id="rId4863"/>
    <hyperlink ref="AU2072" r:id="rId4864"/>
    <hyperlink ref="AU2073" r:id="rId4865"/>
    <hyperlink ref="AU2075" r:id="rId4866"/>
    <hyperlink ref="AU2079" r:id="rId4867"/>
    <hyperlink ref="AU2080" r:id="rId4868"/>
    <hyperlink ref="AU2081" r:id="rId4869"/>
    <hyperlink ref="AU2087" r:id="rId4870"/>
    <hyperlink ref="AU2088" r:id="rId4871"/>
    <hyperlink ref="AU2090" r:id="rId4872"/>
    <hyperlink ref="AU2091" r:id="rId4873"/>
    <hyperlink ref="AU2092" r:id="rId4874"/>
    <hyperlink ref="AU2095" r:id="rId4875"/>
    <hyperlink ref="AU2096" r:id="rId4876"/>
    <hyperlink ref="AU2098" r:id="rId4877"/>
    <hyperlink ref="AU2099" r:id="rId4878"/>
    <hyperlink ref="AU2100" r:id="rId4879"/>
    <hyperlink ref="AU2101" r:id="rId4880"/>
    <hyperlink ref="AU2104" r:id="rId4881"/>
    <hyperlink ref="AU2105" r:id="rId4882"/>
    <hyperlink ref="AU2106" r:id="rId4883"/>
    <hyperlink ref="AU2107" r:id="rId4884"/>
    <hyperlink ref="AU2109" r:id="rId4885"/>
    <hyperlink ref="AU2110" r:id="rId4886"/>
    <hyperlink ref="AU2111" r:id="rId4887"/>
    <hyperlink ref="AU2112" r:id="rId4888"/>
    <hyperlink ref="AU2113" r:id="rId4889"/>
    <hyperlink ref="AU2114" r:id="rId4890"/>
    <hyperlink ref="AU2116" r:id="rId4891"/>
    <hyperlink ref="AU2117" r:id="rId4892"/>
    <hyperlink ref="AU2119" r:id="rId4893"/>
    <hyperlink ref="AU2120" r:id="rId4894"/>
    <hyperlink ref="AU2122" r:id="rId4895"/>
    <hyperlink ref="AU2123" r:id="rId4896"/>
    <hyperlink ref="AU2124" r:id="rId4897"/>
    <hyperlink ref="AU2125" r:id="rId4898"/>
    <hyperlink ref="AU2126" r:id="rId4899"/>
    <hyperlink ref="AU2127" r:id="rId4900"/>
    <hyperlink ref="AU2130" r:id="rId4901"/>
    <hyperlink ref="AU2131" r:id="rId4902"/>
    <hyperlink ref="AU2132" r:id="rId4903"/>
    <hyperlink ref="AU2133" r:id="rId4904"/>
    <hyperlink ref="AU2135" r:id="rId4905"/>
    <hyperlink ref="AU2136" r:id="rId4906"/>
    <hyperlink ref="AU2137" r:id="rId4907"/>
    <hyperlink ref="AU2138" r:id="rId4908"/>
    <hyperlink ref="AU2139" r:id="rId4909"/>
    <hyperlink ref="AU2140" r:id="rId4910"/>
    <hyperlink ref="AU2141" r:id="rId4911"/>
    <hyperlink ref="AU2143" r:id="rId4912"/>
    <hyperlink ref="AU2146" r:id="rId4913"/>
    <hyperlink ref="AU2147" r:id="rId4914"/>
    <hyperlink ref="AU2148" r:id="rId4915"/>
    <hyperlink ref="AU2149" r:id="rId4916"/>
    <hyperlink ref="AU2150" r:id="rId4917"/>
    <hyperlink ref="AU2151" r:id="rId4918"/>
    <hyperlink ref="AU2153" r:id="rId4919"/>
    <hyperlink ref="AU2154" r:id="rId4920"/>
    <hyperlink ref="AU2155" r:id="rId4921"/>
    <hyperlink ref="AU2156" r:id="rId4922"/>
    <hyperlink ref="AU2158" r:id="rId4923"/>
    <hyperlink ref="AU2160" r:id="rId4924"/>
    <hyperlink ref="AU2161" r:id="rId4925"/>
    <hyperlink ref="AU2162" r:id="rId4926"/>
    <hyperlink ref="AU2164" r:id="rId4927"/>
    <hyperlink ref="AU2169" r:id="rId4928"/>
    <hyperlink ref="AU2170" r:id="rId4929"/>
    <hyperlink ref="AU2171" r:id="rId4930"/>
    <hyperlink ref="AU2173" r:id="rId4931"/>
    <hyperlink ref="AU2174" r:id="rId4932"/>
    <hyperlink ref="AU2175" r:id="rId4933"/>
    <hyperlink ref="AU2182" r:id="rId4934"/>
    <hyperlink ref="AU2187" r:id="rId4935"/>
    <hyperlink ref="AU2188" r:id="rId4936"/>
    <hyperlink ref="AU2189" r:id="rId4937"/>
    <hyperlink ref="AU2190" r:id="rId4938"/>
    <hyperlink ref="AU2191" r:id="rId4939"/>
    <hyperlink ref="AU2192" r:id="rId4940"/>
    <hyperlink ref="AU2195" r:id="rId4941"/>
    <hyperlink ref="AU2197" r:id="rId4942"/>
    <hyperlink ref="AU2198" r:id="rId4943"/>
    <hyperlink ref="AU2199" r:id="rId4944"/>
    <hyperlink ref="AU2200" r:id="rId4945"/>
    <hyperlink ref="AU2201" r:id="rId4946"/>
    <hyperlink ref="AU2202" r:id="rId4947"/>
    <hyperlink ref="AU2203" r:id="rId4948"/>
    <hyperlink ref="AU2204" r:id="rId4949"/>
    <hyperlink ref="AU2206" r:id="rId4950"/>
    <hyperlink ref="AU2207" r:id="rId4951"/>
    <hyperlink ref="AU2208" r:id="rId4952"/>
    <hyperlink ref="AU2209" r:id="rId4953"/>
    <hyperlink ref="AU2210" r:id="rId4954"/>
    <hyperlink ref="AU2212" r:id="rId4955"/>
    <hyperlink ref="AU2213" r:id="rId4956"/>
    <hyperlink ref="AU2214" r:id="rId4957"/>
    <hyperlink ref="AU2215" r:id="rId4958"/>
    <hyperlink ref="AU2216" r:id="rId4959"/>
    <hyperlink ref="AU2217" r:id="rId4960"/>
    <hyperlink ref="AU2218" r:id="rId4961"/>
    <hyperlink ref="AU2219" r:id="rId4962"/>
    <hyperlink ref="AU2220" r:id="rId4963"/>
    <hyperlink ref="AU2221" r:id="rId4964"/>
    <hyperlink ref="AU2222" r:id="rId4965"/>
    <hyperlink ref="AU2223" r:id="rId4966"/>
    <hyperlink ref="AU2225" r:id="rId4967"/>
    <hyperlink ref="AU2226" r:id="rId4968"/>
    <hyperlink ref="AU2227" r:id="rId4969"/>
    <hyperlink ref="AU2228" r:id="rId4970"/>
    <hyperlink ref="AU2229" r:id="rId4971"/>
    <hyperlink ref="AU2230" r:id="rId4972"/>
    <hyperlink ref="AU2231" r:id="rId4973"/>
    <hyperlink ref="AU2232" r:id="rId4974"/>
    <hyperlink ref="AU2233" r:id="rId4975"/>
    <hyperlink ref="AU2235" r:id="rId4976"/>
    <hyperlink ref="AU2236" r:id="rId4977"/>
    <hyperlink ref="AU2237" r:id="rId4978"/>
    <hyperlink ref="AU2238" r:id="rId4979"/>
    <hyperlink ref="AU2239" r:id="rId4980"/>
    <hyperlink ref="AU2240" r:id="rId4981"/>
    <hyperlink ref="AU2241" r:id="rId4982"/>
    <hyperlink ref="AU2243" r:id="rId4983"/>
    <hyperlink ref="AU2244" r:id="rId4984"/>
    <hyperlink ref="AU2245" r:id="rId4985"/>
    <hyperlink ref="AU2247" r:id="rId4986"/>
    <hyperlink ref="AU2248" r:id="rId4987"/>
    <hyperlink ref="AU2251" r:id="rId4988"/>
    <hyperlink ref="AU2253" r:id="rId4989"/>
    <hyperlink ref="AU2254" r:id="rId4990"/>
    <hyperlink ref="AU2255" r:id="rId4991"/>
    <hyperlink ref="AU2256" r:id="rId4992"/>
    <hyperlink ref="AU2257" r:id="rId4993"/>
    <hyperlink ref="AU2258" r:id="rId4994"/>
    <hyperlink ref="AU2259" r:id="rId4995"/>
    <hyperlink ref="AU2260" r:id="rId4996"/>
    <hyperlink ref="AU2261" r:id="rId4997"/>
    <hyperlink ref="AU2262" r:id="rId4998"/>
    <hyperlink ref="AU2263" r:id="rId4999"/>
    <hyperlink ref="AU2264" r:id="rId5000"/>
    <hyperlink ref="AU2265" r:id="rId5001"/>
    <hyperlink ref="AU2266" r:id="rId5002"/>
    <hyperlink ref="AU2267" r:id="rId5003"/>
    <hyperlink ref="AU2268" r:id="rId5004"/>
    <hyperlink ref="AU2269" r:id="rId5005"/>
    <hyperlink ref="AU2270" r:id="rId5006"/>
    <hyperlink ref="AU2271" r:id="rId5007"/>
    <hyperlink ref="AU2272" r:id="rId5008"/>
    <hyperlink ref="AU2273" r:id="rId5009"/>
    <hyperlink ref="AU2274" r:id="rId5010"/>
    <hyperlink ref="AU2275" r:id="rId5011"/>
    <hyperlink ref="AU2276" r:id="rId5012"/>
    <hyperlink ref="AU2277" r:id="rId5013"/>
    <hyperlink ref="AU2278" r:id="rId5014"/>
    <hyperlink ref="AU2279" r:id="rId5015"/>
    <hyperlink ref="AU2280" r:id="rId5016"/>
    <hyperlink ref="AU2281" r:id="rId5017"/>
    <hyperlink ref="AU2283" r:id="rId5018"/>
    <hyperlink ref="AU2284" r:id="rId5019"/>
    <hyperlink ref="AU2285" r:id="rId5020"/>
    <hyperlink ref="AU2287" r:id="rId5021"/>
    <hyperlink ref="AU2289" r:id="rId5022"/>
    <hyperlink ref="AU2290" r:id="rId5023"/>
    <hyperlink ref="AU2291" r:id="rId5024"/>
    <hyperlink ref="AU2292" r:id="rId5025"/>
    <hyperlink ref="AU2293" r:id="rId5026"/>
    <hyperlink ref="AU2294" r:id="rId5027"/>
    <hyperlink ref="AU2296" r:id="rId5028"/>
    <hyperlink ref="AU2297" r:id="rId5029"/>
    <hyperlink ref="AU2298" r:id="rId5030"/>
    <hyperlink ref="AU2299" r:id="rId5031"/>
    <hyperlink ref="AU2300" r:id="rId5032"/>
    <hyperlink ref="AU2301" r:id="rId5033"/>
    <hyperlink ref="AU2302" r:id="rId5034"/>
    <hyperlink ref="AU2303" r:id="rId5035"/>
    <hyperlink ref="AU2304" r:id="rId5036"/>
    <hyperlink ref="AU2305" r:id="rId5037"/>
    <hyperlink ref="AU2307" r:id="rId5038"/>
    <hyperlink ref="AU2308" r:id="rId5039"/>
    <hyperlink ref="F3" r:id="rId5040"/>
    <hyperlink ref="F4" r:id="rId5041"/>
    <hyperlink ref="F5" r:id="rId5042"/>
    <hyperlink ref="F6" r:id="rId5043"/>
    <hyperlink ref="F7" r:id="rId5044"/>
    <hyperlink ref="F8" r:id="rId5045"/>
    <hyperlink ref="F9" r:id="rId5046"/>
    <hyperlink ref="F10" r:id="rId5047"/>
    <hyperlink ref="F11" r:id="rId5048"/>
    <hyperlink ref="F12" r:id="rId5049"/>
    <hyperlink ref="F13" r:id="rId5050"/>
    <hyperlink ref="F14" r:id="rId5051"/>
    <hyperlink ref="F15" r:id="rId5052"/>
    <hyperlink ref="F16" r:id="rId5053"/>
    <hyperlink ref="F17" r:id="rId5054"/>
    <hyperlink ref="F18" r:id="rId5055"/>
    <hyperlink ref="F19" r:id="rId5056"/>
    <hyperlink ref="F20" r:id="rId5057"/>
    <hyperlink ref="F21" r:id="rId5058"/>
    <hyperlink ref="F22" r:id="rId5059"/>
    <hyperlink ref="F23" r:id="rId5060"/>
    <hyperlink ref="F24" r:id="rId5061"/>
    <hyperlink ref="F25" r:id="rId5062"/>
    <hyperlink ref="F26" r:id="rId5063"/>
    <hyperlink ref="F27" r:id="rId5064"/>
    <hyperlink ref="F28" r:id="rId5065"/>
    <hyperlink ref="F29" r:id="rId5066"/>
    <hyperlink ref="F30" r:id="rId5067"/>
    <hyperlink ref="F31" r:id="rId5068"/>
    <hyperlink ref="F32" r:id="rId5069"/>
    <hyperlink ref="F33" r:id="rId5070"/>
    <hyperlink ref="F34" r:id="rId5071"/>
    <hyperlink ref="F35" r:id="rId5072"/>
    <hyperlink ref="F36" r:id="rId5073"/>
    <hyperlink ref="F37" r:id="rId5074"/>
    <hyperlink ref="F38" r:id="rId5075"/>
    <hyperlink ref="F39" r:id="rId5076"/>
    <hyperlink ref="F40" r:id="rId5077"/>
    <hyperlink ref="F41" r:id="rId5078"/>
    <hyperlink ref="F42" r:id="rId5079"/>
    <hyperlink ref="F43" r:id="rId5080"/>
    <hyperlink ref="F44" r:id="rId5081"/>
    <hyperlink ref="F45" r:id="rId5082"/>
    <hyperlink ref="F46" r:id="rId5083"/>
    <hyperlink ref="F47" r:id="rId5084"/>
    <hyperlink ref="F48" r:id="rId5085"/>
    <hyperlink ref="F49" r:id="rId5086"/>
    <hyperlink ref="F50" r:id="rId5087"/>
    <hyperlink ref="F51" r:id="rId5088"/>
    <hyperlink ref="F52" r:id="rId5089"/>
    <hyperlink ref="F53" r:id="rId5090"/>
    <hyperlink ref="F54" r:id="rId5091"/>
    <hyperlink ref="F55" r:id="rId5092"/>
    <hyperlink ref="F56" r:id="rId5093"/>
    <hyperlink ref="F57" r:id="rId5094"/>
    <hyperlink ref="F58" r:id="rId5095"/>
    <hyperlink ref="F59" r:id="rId5096"/>
    <hyperlink ref="F60" r:id="rId5097"/>
    <hyperlink ref="F61" r:id="rId5098"/>
    <hyperlink ref="F62" r:id="rId5099"/>
    <hyperlink ref="F63" r:id="rId5100"/>
    <hyperlink ref="F64" r:id="rId5101"/>
    <hyperlink ref="F65" r:id="rId5102"/>
    <hyperlink ref="F66" r:id="rId5103"/>
    <hyperlink ref="F67" r:id="rId5104"/>
    <hyperlink ref="F68" r:id="rId5105"/>
    <hyperlink ref="F69" r:id="rId5106"/>
    <hyperlink ref="F70" r:id="rId5107"/>
    <hyperlink ref="F71" r:id="rId5108"/>
    <hyperlink ref="F72" r:id="rId5109"/>
    <hyperlink ref="F73" r:id="rId5110"/>
    <hyperlink ref="F74" r:id="rId5111"/>
    <hyperlink ref="F75" r:id="rId5112"/>
    <hyperlink ref="F76" r:id="rId5113"/>
    <hyperlink ref="F77" r:id="rId5114"/>
    <hyperlink ref="F78" r:id="rId5115"/>
    <hyperlink ref="F79" r:id="rId5116"/>
    <hyperlink ref="F80" r:id="rId5117"/>
    <hyperlink ref="F81" r:id="rId5118"/>
    <hyperlink ref="F82" r:id="rId5119"/>
    <hyperlink ref="F83" r:id="rId5120"/>
    <hyperlink ref="F84" r:id="rId5121"/>
    <hyperlink ref="F85" r:id="rId5122"/>
    <hyperlink ref="F86" r:id="rId5123"/>
    <hyperlink ref="F87" r:id="rId5124"/>
    <hyperlink ref="F88" r:id="rId5125"/>
    <hyperlink ref="F89" r:id="rId5126"/>
    <hyperlink ref="F90" r:id="rId5127"/>
    <hyperlink ref="F91" r:id="rId5128"/>
    <hyperlink ref="F92" r:id="rId5129"/>
    <hyperlink ref="F93" r:id="rId5130"/>
    <hyperlink ref="F94" r:id="rId5131"/>
    <hyperlink ref="F95" r:id="rId5132"/>
    <hyperlink ref="F96" r:id="rId5133"/>
    <hyperlink ref="F97" r:id="rId5134"/>
    <hyperlink ref="F98" r:id="rId5135"/>
    <hyperlink ref="F99" r:id="rId5136"/>
    <hyperlink ref="F100" r:id="rId5137"/>
    <hyperlink ref="F101" r:id="rId5138"/>
    <hyperlink ref="F102" r:id="rId5139"/>
    <hyperlink ref="F103" r:id="rId5140"/>
    <hyperlink ref="F104" r:id="rId5141"/>
    <hyperlink ref="F105" r:id="rId5142"/>
    <hyperlink ref="F106" r:id="rId5143"/>
    <hyperlink ref="F107" r:id="rId5144"/>
    <hyperlink ref="F108" r:id="rId5145"/>
    <hyperlink ref="F109" r:id="rId5146"/>
    <hyperlink ref="F110" r:id="rId5147"/>
    <hyperlink ref="F111" r:id="rId5148"/>
    <hyperlink ref="F112" r:id="rId5149"/>
    <hyperlink ref="F113" r:id="rId5150"/>
    <hyperlink ref="F114" r:id="rId5151"/>
    <hyperlink ref="F115" r:id="rId5152"/>
    <hyperlink ref="F116" r:id="rId5153"/>
    <hyperlink ref="F117" r:id="rId5154"/>
    <hyperlink ref="F118" r:id="rId5155"/>
    <hyperlink ref="F119" r:id="rId5156"/>
    <hyperlink ref="F120" r:id="rId5157"/>
    <hyperlink ref="F121" r:id="rId5158"/>
    <hyperlink ref="F122" r:id="rId5159"/>
    <hyperlink ref="F123" r:id="rId5160"/>
    <hyperlink ref="F124" r:id="rId5161"/>
    <hyperlink ref="F125" r:id="rId5162"/>
    <hyperlink ref="F126" r:id="rId5163"/>
    <hyperlink ref="F127" r:id="rId5164"/>
    <hyperlink ref="F128" r:id="rId5165"/>
    <hyperlink ref="F129" r:id="rId5166"/>
    <hyperlink ref="F130" r:id="rId5167"/>
    <hyperlink ref="F131" r:id="rId5168"/>
    <hyperlink ref="F132" r:id="rId5169"/>
    <hyperlink ref="F133" r:id="rId5170"/>
    <hyperlink ref="F134" r:id="rId5171"/>
    <hyperlink ref="F135" r:id="rId5172"/>
    <hyperlink ref="F136" r:id="rId5173"/>
    <hyperlink ref="F137" r:id="rId5174"/>
    <hyperlink ref="F138" r:id="rId5175"/>
    <hyperlink ref="F139" r:id="rId5176"/>
    <hyperlink ref="F140" r:id="rId5177"/>
    <hyperlink ref="F141" r:id="rId5178"/>
    <hyperlink ref="F142" r:id="rId5179"/>
    <hyperlink ref="F143" r:id="rId5180"/>
    <hyperlink ref="F144" r:id="rId5181"/>
    <hyperlink ref="F145" r:id="rId5182"/>
    <hyperlink ref="F146" r:id="rId5183"/>
    <hyperlink ref="F147" r:id="rId5184"/>
    <hyperlink ref="F148" r:id="rId5185"/>
    <hyperlink ref="F149" r:id="rId5186"/>
    <hyperlink ref="F150" r:id="rId5187"/>
    <hyperlink ref="F151" r:id="rId5188"/>
    <hyperlink ref="F152" r:id="rId5189"/>
    <hyperlink ref="F153" r:id="rId5190"/>
    <hyperlink ref="F154" r:id="rId5191"/>
    <hyperlink ref="F155" r:id="rId5192"/>
    <hyperlink ref="F156" r:id="rId5193"/>
    <hyperlink ref="F157" r:id="rId5194"/>
    <hyperlink ref="F158" r:id="rId5195"/>
    <hyperlink ref="F159" r:id="rId5196"/>
    <hyperlink ref="F160" r:id="rId5197"/>
    <hyperlink ref="F161" r:id="rId5198"/>
    <hyperlink ref="F162" r:id="rId5199"/>
    <hyperlink ref="F163" r:id="rId5200"/>
    <hyperlink ref="F164" r:id="rId5201"/>
    <hyperlink ref="F165" r:id="rId5202"/>
    <hyperlink ref="F166" r:id="rId5203"/>
    <hyperlink ref="F167" r:id="rId5204"/>
    <hyperlink ref="F168" r:id="rId5205"/>
    <hyperlink ref="F169" r:id="rId5206"/>
    <hyperlink ref="F170" r:id="rId5207"/>
    <hyperlink ref="F171" r:id="rId5208"/>
    <hyperlink ref="F172" r:id="rId5209"/>
    <hyperlink ref="F173" r:id="rId5210"/>
    <hyperlink ref="F174" r:id="rId5211"/>
    <hyperlink ref="F175" r:id="rId5212"/>
    <hyperlink ref="F176" r:id="rId5213"/>
    <hyperlink ref="F177" r:id="rId5214"/>
    <hyperlink ref="F178" r:id="rId5215"/>
    <hyperlink ref="F179" r:id="rId5216"/>
    <hyperlink ref="F180" r:id="rId5217"/>
    <hyperlink ref="F181" r:id="rId5218"/>
    <hyperlink ref="F182" r:id="rId5219"/>
    <hyperlink ref="F183" r:id="rId5220"/>
    <hyperlink ref="F184" r:id="rId5221"/>
    <hyperlink ref="F185" r:id="rId5222"/>
    <hyperlink ref="F186" r:id="rId5223"/>
    <hyperlink ref="F187" r:id="rId5224"/>
    <hyperlink ref="F188" r:id="rId5225"/>
    <hyperlink ref="F189" r:id="rId5226"/>
    <hyperlink ref="F190" r:id="rId5227"/>
    <hyperlink ref="F191" r:id="rId5228"/>
    <hyperlink ref="F192" r:id="rId5229"/>
    <hyperlink ref="F193" r:id="rId5230"/>
    <hyperlink ref="F194" r:id="rId5231"/>
    <hyperlink ref="F195" r:id="rId5232"/>
    <hyperlink ref="F196" r:id="rId5233"/>
    <hyperlink ref="F197" r:id="rId5234"/>
    <hyperlink ref="F198" r:id="rId5235"/>
    <hyperlink ref="F199" r:id="rId5236"/>
    <hyperlink ref="F200" r:id="rId5237"/>
    <hyperlink ref="F201" r:id="rId5238"/>
    <hyperlink ref="F202" r:id="rId5239"/>
    <hyperlink ref="F203" r:id="rId5240"/>
    <hyperlink ref="F204" r:id="rId5241"/>
    <hyperlink ref="F205" r:id="rId5242"/>
    <hyperlink ref="F206" r:id="rId5243"/>
    <hyperlink ref="F207" r:id="rId5244"/>
    <hyperlink ref="F208" r:id="rId5245"/>
    <hyperlink ref="F209" r:id="rId5246"/>
    <hyperlink ref="F210" r:id="rId5247"/>
    <hyperlink ref="F211" r:id="rId5248"/>
    <hyperlink ref="F212" r:id="rId5249"/>
    <hyperlink ref="F213" r:id="rId5250"/>
    <hyperlink ref="F214" r:id="rId5251"/>
    <hyperlink ref="F215" r:id="rId5252"/>
    <hyperlink ref="F216" r:id="rId5253"/>
    <hyperlink ref="F217" r:id="rId5254"/>
    <hyperlink ref="F218" r:id="rId5255"/>
    <hyperlink ref="F219" r:id="rId5256"/>
    <hyperlink ref="F220" r:id="rId5257"/>
    <hyperlink ref="F221" r:id="rId5258"/>
    <hyperlink ref="F222" r:id="rId5259"/>
    <hyperlink ref="F223" r:id="rId5260"/>
    <hyperlink ref="F224" r:id="rId5261"/>
    <hyperlink ref="F225" r:id="rId5262"/>
    <hyperlink ref="F226" r:id="rId5263"/>
    <hyperlink ref="F227" r:id="rId5264"/>
    <hyperlink ref="F228" r:id="rId5265"/>
    <hyperlink ref="F229" r:id="rId5266"/>
    <hyperlink ref="F230" r:id="rId5267"/>
    <hyperlink ref="F231" r:id="rId5268"/>
    <hyperlink ref="F232" r:id="rId5269"/>
    <hyperlink ref="F233" r:id="rId5270"/>
    <hyperlink ref="F234" r:id="rId5271"/>
    <hyperlink ref="F235" r:id="rId5272"/>
    <hyperlink ref="F236" r:id="rId5273"/>
    <hyperlink ref="F237" r:id="rId5274"/>
    <hyperlink ref="F238" r:id="rId5275"/>
    <hyperlink ref="F239" r:id="rId5276"/>
    <hyperlink ref="F240" r:id="rId5277"/>
    <hyperlink ref="F241" r:id="rId5278"/>
    <hyperlink ref="F242" r:id="rId5279"/>
    <hyperlink ref="F243" r:id="rId5280"/>
    <hyperlink ref="F244" r:id="rId5281"/>
    <hyperlink ref="F245" r:id="rId5282"/>
    <hyperlink ref="F246" r:id="rId5283"/>
    <hyperlink ref="F247" r:id="rId5284"/>
    <hyperlink ref="F248" r:id="rId5285"/>
    <hyperlink ref="F249" r:id="rId5286"/>
    <hyperlink ref="F250" r:id="rId5287"/>
    <hyperlink ref="F251" r:id="rId5288"/>
    <hyperlink ref="F252" r:id="rId5289"/>
    <hyperlink ref="F253" r:id="rId5290"/>
    <hyperlink ref="F254" r:id="rId5291"/>
    <hyperlink ref="F255" r:id="rId5292"/>
    <hyperlink ref="F256" r:id="rId5293"/>
    <hyperlink ref="F257" r:id="rId5294"/>
    <hyperlink ref="F258" r:id="rId5295"/>
    <hyperlink ref="F259" r:id="rId5296"/>
    <hyperlink ref="F260" r:id="rId5297"/>
    <hyperlink ref="F261" r:id="rId5298"/>
    <hyperlink ref="F262" r:id="rId5299"/>
    <hyperlink ref="F263" r:id="rId5300"/>
    <hyperlink ref="F264" r:id="rId5301"/>
    <hyperlink ref="F265" r:id="rId5302"/>
    <hyperlink ref="F266" r:id="rId5303"/>
    <hyperlink ref="F267" r:id="rId5304"/>
    <hyperlink ref="F268" r:id="rId5305"/>
    <hyperlink ref="F269" r:id="rId5306"/>
    <hyperlink ref="F270" r:id="rId5307"/>
    <hyperlink ref="F271" r:id="rId5308"/>
    <hyperlink ref="F272" r:id="rId5309"/>
    <hyperlink ref="F273" r:id="rId5310"/>
    <hyperlink ref="F274" r:id="rId5311"/>
    <hyperlink ref="F275" r:id="rId5312"/>
    <hyperlink ref="F276" r:id="rId5313"/>
    <hyperlink ref="F277" r:id="rId5314"/>
    <hyperlink ref="F278" r:id="rId5315"/>
    <hyperlink ref="F279" r:id="rId5316"/>
    <hyperlink ref="F280" r:id="rId5317"/>
    <hyperlink ref="F281" r:id="rId5318"/>
    <hyperlink ref="F282" r:id="rId5319"/>
    <hyperlink ref="F283" r:id="rId5320"/>
    <hyperlink ref="F284" r:id="rId5321"/>
    <hyperlink ref="F285" r:id="rId5322"/>
    <hyperlink ref="F286" r:id="rId5323"/>
    <hyperlink ref="F287" r:id="rId5324"/>
    <hyperlink ref="F288" r:id="rId5325"/>
    <hyperlink ref="F289" r:id="rId5326"/>
    <hyperlink ref="F290" r:id="rId5327"/>
    <hyperlink ref="F291" r:id="rId5328"/>
    <hyperlink ref="F292" r:id="rId5329"/>
    <hyperlink ref="F293" r:id="rId5330"/>
    <hyperlink ref="F294" r:id="rId5331"/>
    <hyperlink ref="F295" r:id="rId5332"/>
    <hyperlink ref="F296" r:id="rId5333"/>
    <hyperlink ref="F297" r:id="rId5334"/>
    <hyperlink ref="F298" r:id="rId5335"/>
    <hyperlink ref="F299" r:id="rId5336"/>
    <hyperlink ref="F300" r:id="rId5337"/>
    <hyperlink ref="F301" r:id="rId5338"/>
    <hyperlink ref="F302" r:id="rId5339"/>
    <hyperlink ref="F303" r:id="rId5340"/>
    <hyperlink ref="F304" r:id="rId5341"/>
    <hyperlink ref="F305" r:id="rId5342"/>
    <hyperlink ref="F306" r:id="rId5343"/>
    <hyperlink ref="F307" r:id="rId5344"/>
    <hyperlink ref="F308" r:id="rId5345"/>
    <hyperlink ref="F309" r:id="rId5346"/>
    <hyperlink ref="F310" r:id="rId5347"/>
    <hyperlink ref="F311" r:id="rId5348"/>
    <hyperlink ref="F312" r:id="rId5349"/>
    <hyperlink ref="F313" r:id="rId5350"/>
    <hyperlink ref="F314" r:id="rId5351"/>
    <hyperlink ref="F315" r:id="rId5352"/>
    <hyperlink ref="F316" r:id="rId5353"/>
    <hyperlink ref="F317" r:id="rId5354"/>
    <hyperlink ref="F318" r:id="rId5355"/>
    <hyperlink ref="F319" r:id="rId5356"/>
    <hyperlink ref="F320" r:id="rId5357"/>
    <hyperlink ref="F321" r:id="rId5358"/>
    <hyperlink ref="F322" r:id="rId5359"/>
    <hyperlink ref="F323" r:id="rId5360"/>
    <hyperlink ref="F324" r:id="rId5361"/>
    <hyperlink ref="F325" r:id="rId5362"/>
    <hyperlink ref="F326" r:id="rId5363"/>
    <hyperlink ref="F327" r:id="rId5364"/>
    <hyperlink ref="F328" r:id="rId5365"/>
    <hyperlink ref="F329" r:id="rId5366"/>
    <hyperlink ref="F330" r:id="rId5367"/>
    <hyperlink ref="F331" r:id="rId5368"/>
    <hyperlink ref="F332" r:id="rId5369"/>
    <hyperlink ref="F333" r:id="rId5370"/>
    <hyperlink ref="F334" r:id="rId5371"/>
    <hyperlink ref="F335" r:id="rId5372"/>
    <hyperlink ref="F336" r:id="rId5373"/>
    <hyperlink ref="F337" r:id="rId5374"/>
    <hyperlink ref="F338" r:id="rId5375"/>
    <hyperlink ref="F339" r:id="rId5376"/>
    <hyperlink ref="F340" r:id="rId5377"/>
    <hyperlink ref="F341" r:id="rId5378"/>
    <hyperlink ref="F342" r:id="rId5379"/>
    <hyperlink ref="F343" r:id="rId5380"/>
    <hyperlink ref="F344" r:id="rId5381"/>
    <hyperlink ref="F345" r:id="rId5382"/>
    <hyperlink ref="F346" r:id="rId5383"/>
    <hyperlink ref="F347" r:id="rId5384"/>
    <hyperlink ref="F348" r:id="rId5385"/>
    <hyperlink ref="F349" r:id="rId5386"/>
    <hyperlink ref="F350" r:id="rId5387"/>
    <hyperlink ref="F351" r:id="rId5388"/>
    <hyperlink ref="F352" r:id="rId5389"/>
    <hyperlink ref="F353" r:id="rId5390"/>
    <hyperlink ref="F354" r:id="rId5391"/>
    <hyperlink ref="F355" r:id="rId5392"/>
    <hyperlink ref="F356" r:id="rId5393"/>
    <hyperlink ref="F357" r:id="rId5394"/>
    <hyperlink ref="F358" r:id="rId5395"/>
    <hyperlink ref="F359" r:id="rId5396"/>
    <hyperlink ref="F360" r:id="rId5397"/>
    <hyperlink ref="F361" r:id="rId5398"/>
    <hyperlink ref="F362" r:id="rId5399"/>
    <hyperlink ref="F363" r:id="rId5400"/>
    <hyperlink ref="F364" r:id="rId5401"/>
    <hyperlink ref="F365" r:id="rId5402"/>
    <hyperlink ref="F366" r:id="rId5403"/>
    <hyperlink ref="F367" r:id="rId5404"/>
    <hyperlink ref="F368" r:id="rId5405"/>
    <hyperlink ref="F369" r:id="rId5406"/>
    <hyperlink ref="F370" r:id="rId5407"/>
    <hyperlink ref="F371" r:id="rId5408"/>
    <hyperlink ref="F372" r:id="rId5409"/>
    <hyperlink ref="F373" r:id="rId5410"/>
    <hyperlink ref="F374" r:id="rId5411"/>
    <hyperlink ref="F375" r:id="rId5412"/>
    <hyperlink ref="F376" r:id="rId5413"/>
    <hyperlink ref="F377" r:id="rId5414"/>
    <hyperlink ref="F378" r:id="rId5415"/>
    <hyperlink ref="F379" r:id="rId5416"/>
    <hyperlink ref="F380" r:id="rId5417"/>
    <hyperlink ref="F381" r:id="rId5418"/>
    <hyperlink ref="F382" r:id="rId5419"/>
    <hyperlink ref="F383" r:id="rId5420"/>
    <hyperlink ref="F384" r:id="rId5421"/>
    <hyperlink ref="F385" r:id="rId5422"/>
    <hyperlink ref="F386" r:id="rId5423"/>
    <hyperlink ref="F387" r:id="rId5424"/>
    <hyperlink ref="F388" r:id="rId5425"/>
    <hyperlink ref="F389" r:id="rId5426"/>
    <hyperlink ref="F390" r:id="rId5427"/>
    <hyperlink ref="F391" r:id="rId5428"/>
    <hyperlink ref="F392" r:id="rId5429"/>
    <hyperlink ref="F393" r:id="rId5430"/>
    <hyperlink ref="F394" r:id="rId5431"/>
    <hyperlink ref="F395" r:id="rId5432"/>
    <hyperlink ref="F396" r:id="rId5433"/>
    <hyperlink ref="F397" r:id="rId5434"/>
    <hyperlink ref="F398" r:id="rId5435"/>
    <hyperlink ref="F399" r:id="rId5436"/>
    <hyperlink ref="F400" r:id="rId5437"/>
    <hyperlink ref="F401" r:id="rId5438"/>
    <hyperlink ref="F402" r:id="rId5439"/>
    <hyperlink ref="F403" r:id="rId5440"/>
    <hyperlink ref="F404" r:id="rId5441"/>
    <hyperlink ref="F405" r:id="rId5442"/>
    <hyperlink ref="F406" r:id="rId5443"/>
    <hyperlink ref="F407" r:id="rId5444"/>
    <hyperlink ref="F408" r:id="rId5445"/>
    <hyperlink ref="F409" r:id="rId5446"/>
    <hyperlink ref="F410" r:id="rId5447"/>
    <hyperlink ref="F411" r:id="rId5448"/>
    <hyperlink ref="F412" r:id="rId5449"/>
    <hyperlink ref="F413" r:id="rId5450"/>
    <hyperlink ref="F414" r:id="rId5451"/>
    <hyperlink ref="F415" r:id="rId5452"/>
    <hyperlink ref="F416" r:id="rId5453"/>
    <hyperlink ref="F417" r:id="rId5454"/>
    <hyperlink ref="F418" r:id="rId5455"/>
    <hyperlink ref="F419" r:id="rId5456"/>
    <hyperlink ref="F420" r:id="rId5457"/>
    <hyperlink ref="F421" r:id="rId5458"/>
    <hyperlink ref="F422" r:id="rId5459"/>
    <hyperlink ref="F423" r:id="rId5460"/>
    <hyperlink ref="F424" r:id="rId5461"/>
    <hyperlink ref="F425" r:id="rId5462"/>
    <hyperlink ref="F426" r:id="rId5463"/>
    <hyperlink ref="F427" r:id="rId5464"/>
    <hyperlink ref="F428" r:id="rId5465"/>
    <hyperlink ref="F429" r:id="rId5466"/>
    <hyperlink ref="F430" r:id="rId5467"/>
    <hyperlink ref="F431" r:id="rId5468"/>
    <hyperlink ref="F432" r:id="rId5469"/>
    <hyperlink ref="F433" r:id="rId5470"/>
    <hyperlink ref="F434" r:id="rId5471"/>
    <hyperlink ref="F435" r:id="rId5472"/>
    <hyperlink ref="F436" r:id="rId5473"/>
    <hyperlink ref="F437" r:id="rId5474"/>
    <hyperlink ref="F438" r:id="rId5475"/>
    <hyperlink ref="F439" r:id="rId5476"/>
    <hyperlink ref="F440" r:id="rId5477"/>
    <hyperlink ref="F441" r:id="rId5478"/>
    <hyperlink ref="F442" r:id="rId5479"/>
    <hyperlink ref="F443" r:id="rId5480"/>
    <hyperlink ref="F444" r:id="rId5481"/>
    <hyperlink ref="F445" r:id="rId5482"/>
    <hyperlink ref="F446" r:id="rId5483"/>
    <hyperlink ref="F447" r:id="rId5484"/>
    <hyperlink ref="F448" r:id="rId5485"/>
    <hyperlink ref="F449" r:id="rId5486"/>
    <hyperlink ref="F450" r:id="rId5487"/>
    <hyperlink ref="F451" r:id="rId5488"/>
    <hyperlink ref="F452" r:id="rId5489"/>
    <hyperlink ref="F453" r:id="rId5490"/>
    <hyperlink ref="F454" r:id="rId5491"/>
    <hyperlink ref="F455" r:id="rId5492"/>
    <hyperlink ref="F456" r:id="rId5493"/>
    <hyperlink ref="F457" r:id="rId5494"/>
    <hyperlink ref="F458" r:id="rId5495"/>
    <hyperlink ref="F459" r:id="rId5496"/>
    <hyperlink ref="F460" r:id="rId5497"/>
    <hyperlink ref="F461" r:id="rId5498"/>
    <hyperlink ref="F462" r:id="rId5499"/>
    <hyperlink ref="F463" r:id="rId5500"/>
    <hyperlink ref="F464" r:id="rId5501"/>
    <hyperlink ref="F465" r:id="rId5502"/>
    <hyperlink ref="F466" r:id="rId5503"/>
    <hyperlink ref="F467" r:id="rId5504"/>
    <hyperlink ref="F468" r:id="rId5505"/>
    <hyperlink ref="F469" r:id="rId5506"/>
    <hyperlink ref="F470" r:id="rId5507"/>
    <hyperlink ref="F471" r:id="rId5508"/>
    <hyperlink ref="F472" r:id="rId5509"/>
    <hyperlink ref="F473" r:id="rId5510"/>
    <hyperlink ref="F474" r:id="rId5511"/>
    <hyperlink ref="F475" r:id="rId5512"/>
    <hyperlink ref="F476" r:id="rId5513"/>
    <hyperlink ref="F477" r:id="rId5514"/>
    <hyperlink ref="F478" r:id="rId5515"/>
    <hyperlink ref="F479" r:id="rId5516"/>
    <hyperlink ref="F480" r:id="rId5517"/>
    <hyperlink ref="F481" r:id="rId5518"/>
    <hyperlink ref="F482" r:id="rId5519"/>
    <hyperlink ref="F483" r:id="rId5520"/>
    <hyperlink ref="F484" r:id="rId5521"/>
    <hyperlink ref="F485" r:id="rId5522"/>
    <hyperlink ref="F486" r:id="rId5523"/>
    <hyperlink ref="F487" r:id="rId5524"/>
    <hyperlink ref="F488" r:id="rId5525"/>
    <hyperlink ref="F489" r:id="rId5526"/>
    <hyperlink ref="F490" r:id="rId5527"/>
    <hyperlink ref="F491" r:id="rId5528"/>
    <hyperlink ref="F492" r:id="rId5529"/>
    <hyperlink ref="F493" r:id="rId5530"/>
    <hyperlink ref="F494" r:id="rId5531"/>
    <hyperlink ref="F495" r:id="rId5532"/>
    <hyperlink ref="F496" r:id="rId5533"/>
    <hyperlink ref="F497" r:id="rId5534"/>
    <hyperlink ref="F498" r:id="rId5535"/>
    <hyperlink ref="F499" r:id="rId5536"/>
    <hyperlink ref="F500" r:id="rId5537"/>
    <hyperlink ref="F501" r:id="rId5538"/>
    <hyperlink ref="F502" r:id="rId5539"/>
    <hyperlink ref="F503" r:id="rId5540"/>
    <hyperlink ref="F504" r:id="rId5541"/>
    <hyperlink ref="F505" r:id="rId5542"/>
    <hyperlink ref="F506" r:id="rId5543"/>
    <hyperlink ref="F507" r:id="rId5544"/>
    <hyperlink ref="F508" r:id="rId5545"/>
    <hyperlink ref="F509" r:id="rId5546"/>
    <hyperlink ref="F510" r:id="rId5547"/>
    <hyperlink ref="F511" r:id="rId5548"/>
    <hyperlink ref="F512" r:id="rId5549"/>
    <hyperlink ref="F513" r:id="rId5550"/>
    <hyperlink ref="F514" r:id="rId5551"/>
    <hyperlink ref="F515" r:id="rId5552"/>
    <hyperlink ref="F516" r:id="rId5553"/>
    <hyperlink ref="F517" r:id="rId5554"/>
    <hyperlink ref="F518" r:id="rId5555"/>
    <hyperlink ref="F519" r:id="rId5556"/>
    <hyperlink ref="F520" r:id="rId5557"/>
    <hyperlink ref="F521" r:id="rId5558"/>
    <hyperlink ref="F522" r:id="rId5559"/>
    <hyperlink ref="F523" r:id="rId5560"/>
    <hyperlink ref="F524" r:id="rId5561"/>
    <hyperlink ref="F525" r:id="rId5562"/>
    <hyperlink ref="F526" r:id="rId5563"/>
    <hyperlink ref="F527" r:id="rId5564"/>
    <hyperlink ref="F528" r:id="rId5565"/>
    <hyperlink ref="F529" r:id="rId5566"/>
    <hyperlink ref="F530" r:id="rId5567"/>
    <hyperlink ref="F531" r:id="rId5568"/>
    <hyperlink ref="F532" r:id="rId5569"/>
    <hyperlink ref="F533" r:id="rId5570"/>
    <hyperlink ref="F534" r:id="rId5571"/>
    <hyperlink ref="F535" r:id="rId5572"/>
    <hyperlink ref="F536" r:id="rId5573"/>
    <hyperlink ref="F537" r:id="rId5574"/>
    <hyperlink ref="F538" r:id="rId5575"/>
    <hyperlink ref="F539" r:id="rId5576"/>
    <hyperlink ref="F540" r:id="rId5577"/>
    <hyperlink ref="F541" r:id="rId5578"/>
    <hyperlink ref="F542" r:id="rId5579"/>
    <hyperlink ref="F543" r:id="rId5580"/>
    <hyperlink ref="F544" r:id="rId5581"/>
    <hyperlink ref="F545" r:id="rId5582"/>
    <hyperlink ref="F546" r:id="rId5583"/>
    <hyperlink ref="F547" r:id="rId5584"/>
    <hyperlink ref="F548" r:id="rId5585"/>
    <hyperlink ref="F549" r:id="rId5586"/>
    <hyperlink ref="F550" r:id="rId5587"/>
    <hyperlink ref="F551" r:id="rId5588"/>
    <hyperlink ref="F552" r:id="rId5589"/>
    <hyperlink ref="F553" r:id="rId5590"/>
    <hyperlink ref="F554" r:id="rId5591"/>
    <hyperlink ref="F555" r:id="rId5592"/>
    <hyperlink ref="F556" r:id="rId5593"/>
    <hyperlink ref="F557" r:id="rId5594"/>
    <hyperlink ref="F558" r:id="rId5595"/>
    <hyperlink ref="F559" r:id="rId5596"/>
    <hyperlink ref="F560" r:id="rId5597"/>
    <hyperlink ref="F561" r:id="rId5598"/>
    <hyperlink ref="F562" r:id="rId5599"/>
    <hyperlink ref="F563" r:id="rId5600"/>
    <hyperlink ref="F564" r:id="rId5601"/>
    <hyperlink ref="F565" r:id="rId5602"/>
    <hyperlink ref="F566" r:id="rId5603"/>
    <hyperlink ref="F567" r:id="rId5604"/>
    <hyperlink ref="F568" r:id="rId5605"/>
    <hyperlink ref="F569" r:id="rId5606"/>
    <hyperlink ref="F570" r:id="rId5607"/>
    <hyperlink ref="F571" r:id="rId5608"/>
    <hyperlink ref="F572" r:id="rId5609"/>
    <hyperlink ref="F573" r:id="rId5610"/>
    <hyperlink ref="F574" r:id="rId5611"/>
    <hyperlink ref="F575" r:id="rId5612"/>
    <hyperlink ref="F576" r:id="rId5613"/>
    <hyperlink ref="F577" r:id="rId5614"/>
    <hyperlink ref="F578" r:id="rId5615"/>
    <hyperlink ref="F579" r:id="rId5616"/>
    <hyperlink ref="F580" r:id="rId5617"/>
    <hyperlink ref="F581" r:id="rId5618"/>
    <hyperlink ref="F582" r:id="rId5619"/>
    <hyperlink ref="F583" r:id="rId5620"/>
    <hyperlink ref="F584" r:id="rId5621"/>
    <hyperlink ref="F585" r:id="rId5622"/>
    <hyperlink ref="F586" r:id="rId5623"/>
    <hyperlink ref="F587" r:id="rId5624"/>
    <hyperlink ref="F588" r:id="rId5625"/>
    <hyperlink ref="F589" r:id="rId5626"/>
    <hyperlink ref="F590" r:id="rId5627"/>
    <hyperlink ref="F591" r:id="rId5628"/>
    <hyperlink ref="F592" r:id="rId5629"/>
    <hyperlink ref="F593" r:id="rId5630"/>
    <hyperlink ref="F594" r:id="rId5631"/>
    <hyperlink ref="F595" r:id="rId5632"/>
    <hyperlink ref="F596" r:id="rId5633"/>
    <hyperlink ref="F597" r:id="rId5634"/>
    <hyperlink ref="F598" r:id="rId5635"/>
    <hyperlink ref="F599" r:id="rId5636"/>
    <hyperlink ref="F600" r:id="rId5637"/>
    <hyperlink ref="F601" r:id="rId5638"/>
    <hyperlink ref="F602" r:id="rId5639"/>
    <hyperlink ref="F603" r:id="rId5640"/>
    <hyperlink ref="F604" r:id="rId5641"/>
    <hyperlink ref="F605" r:id="rId5642"/>
    <hyperlink ref="F606" r:id="rId5643"/>
    <hyperlink ref="F607" r:id="rId5644"/>
    <hyperlink ref="F608" r:id="rId5645"/>
    <hyperlink ref="F609" r:id="rId5646"/>
    <hyperlink ref="F610" r:id="rId5647"/>
    <hyperlink ref="F611" r:id="rId5648"/>
    <hyperlink ref="F612" r:id="rId5649"/>
    <hyperlink ref="F613" r:id="rId5650"/>
    <hyperlink ref="F614" r:id="rId5651"/>
    <hyperlink ref="F615" r:id="rId5652"/>
    <hyperlink ref="F616" r:id="rId5653"/>
    <hyperlink ref="F617" r:id="rId5654"/>
    <hyperlink ref="F618" r:id="rId5655"/>
    <hyperlink ref="F619" r:id="rId5656"/>
    <hyperlink ref="F620" r:id="rId5657"/>
    <hyperlink ref="F621" r:id="rId5658"/>
    <hyperlink ref="F622" r:id="rId5659"/>
    <hyperlink ref="F623" r:id="rId5660"/>
    <hyperlink ref="F624" r:id="rId5661"/>
    <hyperlink ref="F625" r:id="rId5662"/>
    <hyperlink ref="F626" r:id="rId5663"/>
    <hyperlink ref="F627" r:id="rId5664"/>
    <hyperlink ref="F628" r:id="rId5665"/>
    <hyperlink ref="F629" r:id="rId5666"/>
    <hyperlink ref="F630" r:id="rId5667"/>
    <hyperlink ref="F631" r:id="rId5668"/>
    <hyperlink ref="F632" r:id="rId5669"/>
    <hyperlink ref="F633" r:id="rId5670"/>
    <hyperlink ref="F634" r:id="rId5671"/>
    <hyperlink ref="F635" r:id="rId5672"/>
    <hyperlink ref="F636" r:id="rId5673"/>
    <hyperlink ref="F637" r:id="rId5674"/>
    <hyperlink ref="F638" r:id="rId5675"/>
    <hyperlink ref="F639" r:id="rId5676"/>
    <hyperlink ref="F640" r:id="rId5677"/>
    <hyperlink ref="F641" r:id="rId5678"/>
    <hyperlink ref="F642" r:id="rId5679"/>
    <hyperlink ref="F643" r:id="rId5680"/>
    <hyperlink ref="F644" r:id="rId5681"/>
    <hyperlink ref="F645" r:id="rId5682"/>
    <hyperlink ref="F646" r:id="rId5683"/>
    <hyperlink ref="F647" r:id="rId5684"/>
    <hyperlink ref="F648" r:id="rId5685"/>
    <hyperlink ref="F649" r:id="rId5686"/>
    <hyperlink ref="F650" r:id="rId5687"/>
    <hyperlink ref="F651" r:id="rId5688"/>
    <hyperlink ref="F652" r:id="rId5689"/>
    <hyperlink ref="F653" r:id="rId5690"/>
    <hyperlink ref="F654" r:id="rId5691"/>
    <hyperlink ref="F655" r:id="rId5692"/>
    <hyperlink ref="F656" r:id="rId5693"/>
    <hyperlink ref="F657" r:id="rId5694"/>
    <hyperlink ref="F658" r:id="rId5695"/>
    <hyperlink ref="F659" r:id="rId5696"/>
    <hyperlink ref="F660" r:id="rId5697"/>
    <hyperlink ref="F661" r:id="rId5698"/>
    <hyperlink ref="F662" r:id="rId5699"/>
    <hyperlink ref="F663" r:id="rId5700"/>
    <hyperlink ref="F664" r:id="rId5701"/>
    <hyperlink ref="F665" r:id="rId5702"/>
    <hyperlink ref="F666" r:id="rId5703"/>
    <hyperlink ref="F667" r:id="rId5704"/>
    <hyperlink ref="F668" r:id="rId5705"/>
    <hyperlink ref="F669" r:id="rId5706"/>
    <hyperlink ref="F670" r:id="rId5707"/>
    <hyperlink ref="F671" r:id="rId5708"/>
    <hyperlink ref="F672" r:id="rId5709"/>
    <hyperlink ref="F673" r:id="rId5710"/>
    <hyperlink ref="F674" r:id="rId5711"/>
    <hyperlink ref="F675" r:id="rId5712"/>
    <hyperlink ref="F676" r:id="rId5713"/>
    <hyperlink ref="F677" r:id="rId5714"/>
    <hyperlink ref="F678" r:id="rId5715"/>
    <hyperlink ref="F679" r:id="rId5716"/>
    <hyperlink ref="F680" r:id="rId5717"/>
    <hyperlink ref="F681" r:id="rId5718"/>
    <hyperlink ref="F682" r:id="rId5719"/>
    <hyperlink ref="F683" r:id="rId5720"/>
    <hyperlink ref="F684" r:id="rId5721"/>
    <hyperlink ref="F685" r:id="rId5722"/>
    <hyperlink ref="F686" r:id="rId5723"/>
    <hyperlink ref="F687" r:id="rId5724"/>
    <hyperlink ref="F688" r:id="rId5725"/>
    <hyperlink ref="F689" r:id="rId5726"/>
    <hyperlink ref="F690" r:id="rId5727"/>
    <hyperlink ref="F691" r:id="rId5728"/>
    <hyperlink ref="F692" r:id="rId5729"/>
    <hyperlink ref="F693" r:id="rId5730"/>
    <hyperlink ref="F694" r:id="rId5731"/>
    <hyperlink ref="F695" r:id="rId5732"/>
    <hyperlink ref="F696" r:id="rId5733"/>
    <hyperlink ref="F697" r:id="rId5734"/>
    <hyperlink ref="F698" r:id="rId5735"/>
    <hyperlink ref="F699" r:id="rId5736"/>
    <hyperlink ref="F700" r:id="rId5737"/>
    <hyperlink ref="F701" r:id="rId5738"/>
    <hyperlink ref="F702" r:id="rId5739"/>
    <hyperlink ref="F703" r:id="rId5740"/>
    <hyperlink ref="F704" r:id="rId5741"/>
    <hyperlink ref="F705" r:id="rId5742"/>
    <hyperlink ref="F706" r:id="rId5743"/>
    <hyperlink ref="F707" r:id="rId5744"/>
    <hyperlink ref="F708" r:id="rId5745"/>
    <hyperlink ref="F709" r:id="rId5746"/>
    <hyperlink ref="F710" r:id="rId5747"/>
    <hyperlink ref="F711" r:id="rId5748"/>
    <hyperlink ref="F712" r:id="rId5749"/>
    <hyperlink ref="F713" r:id="rId5750"/>
    <hyperlink ref="F714" r:id="rId5751"/>
    <hyperlink ref="F715" r:id="rId5752"/>
    <hyperlink ref="F716" r:id="rId5753"/>
    <hyperlink ref="F717" r:id="rId5754"/>
    <hyperlink ref="F718" r:id="rId5755"/>
    <hyperlink ref="F719" r:id="rId5756"/>
    <hyperlink ref="F720" r:id="rId5757"/>
    <hyperlink ref="F721" r:id="rId5758"/>
    <hyperlink ref="F722" r:id="rId5759"/>
    <hyperlink ref="F723" r:id="rId5760"/>
    <hyperlink ref="F724" r:id="rId5761"/>
    <hyperlink ref="F725" r:id="rId5762"/>
    <hyperlink ref="F726" r:id="rId5763"/>
    <hyperlink ref="F727" r:id="rId5764"/>
    <hyperlink ref="F728" r:id="rId5765"/>
    <hyperlink ref="F729" r:id="rId5766"/>
    <hyperlink ref="F730" r:id="rId5767"/>
    <hyperlink ref="F731" r:id="rId5768"/>
    <hyperlink ref="F732" r:id="rId5769"/>
    <hyperlink ref="F733" r:id="rId5770"/>
    <hyperlink ref="F734" r:id="rId5771"/>
    <hyperlink ref="F735" r:id="rId5772"/>
    <hyperlink ref="F736" r:id="rId5773"/>
    <hyperlink ref="F737" r:id="rId5774"/>
    <hyperlink ref="F738" r:id="rId5775"/>
    <hyperlink ref="F739" r:id="rId5776"/>
    <hyperlink ref="F740" r:id="rId5777"/>
    <hyperlink ref="F741" r:id="rId5778"/>
    <hyperlink ref="F742" r:id="rId5779"/>
    <hyperlink ref="F743" r:id="rId5780"/>
    <hyperlink ref="F744" r:id="rId5781"/>
    <hyperlink ref="F745" r:id="rId5782"/>
    <hyperlink ref="F746" r:id="rId5783"/>
    <hyperlink ref="F747" r:id="rId5784"/>
    <hyperlink ref="F748" r:id="rId5785"/>
    <hyperlink ref="F749" r:id="rId5786"/>
    <hyperlink ref="F750" r:id="rId5787"/>
    <hyperlink ref="F751" r:id="rId5788"/>
    <hyperlink ref="F752" r:id="rId5789"/>
    <hyperlink ref="F753" r:id="rId5790"/>
    <hyperlink ref="F754" r:id="rId5791"/>
    <hyperlink ref="F755" r:id="rId5792"/>
    <hyperlink ref="F756" r:id="rId5793"/>
    <hyperlink ref="F757" r:id="rId5794"/>
    <hyperlink ref="F758" r:id="rId5795"/>
    <hyperlink ref="F759" r:id="rId5796"/>
    <hyperlink ref="F760" r:id="rId5797"/>
    <hyperlink ref="F761" r:id="rId5798"/>
    <hyperlink ref="F762" r:id="rId5799"/>
    <hyperlink ref="F763" r:id="rId5800"/>
    <hyperlink ref="F764" r:id="rId5801"/>
    <hyperlink ref="F765" r:id="rId5802"/>
    <hyperlink ref="F766" r:id="rId5803"/>
    <hyperlink ref="F767" r:id="rId5804"/>
    <hyperlink ref="F768" r:id="rId5805"/>
    <hyperlink ref="F769" r:id="rId5806"/>
    <hyperlink ref="F770" r:id="rId5807"/>
    <hyperlink ref="F771" r:id="rId5808"/>
    <hyperlink ref="F772" r:id="rId5809"/>
    <hyperlink ref="F773" r:id="rId5810"/>
    <hyperlink ref="F774" r:id="rId5811"/>
    <hyperlink ref="F775" r:id="rId5812"/>
    <hyperlink ref="F776" r:id="rId5813"/>
    <hyperlink ref="F777" r:id="rId5814"/>
    <hyperlink ref="F778" r:id="rId5815"/>
    <hyperlink ref="F779" r:id="rId5816"/>
    <hyperlink ref="F780" r:id="rId5817"/>
    <hyperlink ref="F781" r:id="rId5818"/>
    <hyperlink ref="F782" r:id="rId5819"/>
    <hyperlink ref="F783" r:id="rId5820"/>
    <hyperlink ref="F784" r:id="rId5821"/>
    <hyperlink ref="F785" r:id="rId5822"/>
    <hyperlink ref="F786" r:id="rId5823"/>
    <hyperlink ref="F787" r:id="rId5824"/>
    <hyperlink ref="F788" r:id="rId5825"/>
    <hyperlink ref="F789" r:id="rId5826"/>
    <hyperlink ref="F790" r:id="rId5827"/>
    <hyperlink ref="F791" r:id="rId5828"/>
    <hyperlink ref="F792" r:id="rId5829"/>
    <hyperlink ref="F793" r:id="rId5830"/>
    <hyperlink ref="F794" r:id="rId5831"/>
    <hyperlink ref="F795" r:id="rId5832"/>
    <hyperlink ref="F796" r:id="rId5833"/>
    <hyperlink ref="F797" r:id="rId5834"/>
    <hyperlink ref="F798" r:id="rId5835"/>
    <hyperlink ref="F799" r:id="rId5836"/>
    <hyperlink ref="F800" r:id="rId5837"/>
    <hyperlink ref="F801" r:id="rId5838"/>
    <hyperlink ref="F802" r:id="rId5839"/>
    <hyperlink ref="F803" r:id="rId5840"/>
    <hyperlink ref="F804" r:id="rId5841"/>
    <hyperlink ref="F805" r:id="rId5842"/>
    <hyperlink ref="F806" r:id="rId5843"/>
    <hyperlink ref="F807" r:id="rId5844"/>
    <hyperlink ref="F808" r:id="rId5845"/>
    <hyperlink ref="F809" r:id="rId5846"/>
    <hyperlink ref="F810" r:id="rId5847"/>
    <hyperlink ref="F811" r:id="rId5848"/>
    <hyperlink ref="F812" r:id="rId5849"/>
    <hyperlink ref="F813" r:id="rId5850"/>
    <hyperlink ref="F814" r:id="rId5851"/>
    <hyperlink ref="F815" r:id="rId5852"/>
    <hyperlink ref="F816" r:id="rId5853"/>
    <hyperlink ref="F817" r:id="rId5854"/>
    <hyperlink ref="F818" r:id="rId5855"/>
    <hyperlink ref="F819" r:id="rId5856"/>
    <hyperlink ref="F820" r:id="rId5857"/>
    <hyperlink ref="F821" r:id="rId5858"/>
    <hyperlink ref="F822" r:id="rId5859"/>
    <hyperlink ref="F823" r:id="rId5860"/>
    <hyperlink ref="F824" r:id="rId5861"/>
    <hyperlink ref="F825" r:id="rId5862"/>
    <hyperlink ref="F826" r:id="rId5863"/>
    <hyperlink ref="F827" r:id="rId5864"/>
    <hyperlink ref="F828" r:id="rId5865"/>
    <hyperlink ref="F829" r:id="rId5866"/>
    <hyperlink ref="F830" r:id="rId5867"/>
    <hyperlink ref="F831" r:id="rId5868"/>
    <hyperlink ref="F832" r:id="rId5869"/>
    <hyperlink ref="F833" r:id="rId5870"/>
    <hyperlink ref="F834" r:id="rId5871"/>
    <hyperlink ref="F835" r:id="rId5872"/>
    <hyperlink ref="F836" r:id="rId5873"/>
    <hyperlink ref="F837" r:id="rId5874"/>
    <hyperlink ref="F838" r:id="rId5875"/>
    <hyperlink ref="F839" r:id="rId5876"/>
    <hyperlink ref="F840" r:id="rId5877"/>
    <hyperlink ref="F841" r:id="rId5878"/>
    <hyperlink ref="F842" r:id="rId5879"/>
    <hyperlink ref="F843" r:id="rId5880"/>
    <hyperlink ref="F844" r:id="rId5881"/>
    <hyperlink ref="F845" r:id="rId5882"/>
    <hyperlink ref="F846" r:id="rId5883"/>
    <hyperlink ref="F847" r:id="rId5884"/>
    <hyperlink ref="F848" r:id="rId5885"/>
    <hyperlink ref="F849" r:id="rId5886"/>
    <hyperlink ref="F850" r:id="rId5887"/>
    <hyperlink ref="F851" r:id="rId5888"/>
    <hyperlink ref="F852" r:id="rId5889"/>
    <hyperlink ref="F853" r:id="rId5890"/>
    <hyperlink ref="F854" r:id="rId5891"/>
    <hyperlink ref="F855" r:id="rId5892"/>
    <hyperlink ref="F856" r:id="rId5893"/>
    <hyperlink ref="F857" r:id="rId5894"/>
    <hyperlink ref="F858" r:id="rId5895"/>
    <hyperlink ref="F859" r:id="rId5896"/>
    <hyperlink ref="F860" r:id="rId5897"/>
    <hyperlink ref="F861" r:id="rId5898"/>
    <hyperlink ref="F862" r:id="rId5899"/>
    <hyperlink ref="F863" r:id="rId5900"/>
    <hyperlink ref="F864" r:id="rId5901"/>
    <hyperlink ref="F865" r:id="rId5902"/>
    <hyperlink ref="F866" r:id="rId5903"/>
    <hyperlink ref="F867" r:id="rId5904"/>
    <hyperlink ref="F868" r:id="rId5905"/>
    <hyperlink ref="F869" r:id="rId5906"/>
    <hyperlink ref="F870" r:id="rId5907"/>
    <hyperlink ref="F871" r:id="rId5908"/>
    <hyperlink ref="F872" r:id="rId5909"/>
    <hyperlink ref="F873" r:id="rId5910"/>
    <hyperlink ref="F874" r:id="rId5911"/>
    <hyperlink ref="F875" r:id="rId5912"/>
    <hyperlink ref="F876" r:id="rId5913"/>
    <hyperlink ref="F877" r:id="rId5914"/>
    <hyperlink ref="F878" r:id="rId5915"/>
    <hyperlink ref="F879" r:id="rId5916"/>
    <hyperlink ref="F880" r:id="rId5917"/>
    <hyperlink ref="F881" r:id="rId5918"/>
    <hyperlink ref="F882" r:id="rId5919"/>
    <hyperlink ref="F883" r:id="rId5920"/>
    <hyperlink ref="F884" r:id="rId5921"/>
    <hyperlink ref="F885" r:id="rId5922"/>
    <hyperlink ref="F886" r:id="rId5923"/>
    <hyperlink ref="F887" r:id="rId5924"/>
    <hyperlink ref="F888" r:id="rId5925"/>
    <hyperlink ref="F889" r:id="rId5926"/>
    <hyperlink ref="F890" r:id="rId5927"/>
    <hyperlink ref="F891" r:id="rId5928"/>
    <hyperlink ref="F892" r:id="rId5929"/>
    <hyperlink ref="F893" r:id="rId5930"/>
    <hyperlink ref="F894" r:id="rId5931"/>
    <hyperlink ref="F895" r:id="rId5932"/>
    <hyperlink ref="F896" r:id="rId5933"/>
    <hyperlink ref="F897" r:id="rId5934"/>
    <hyperlink ref="F898" r:id="rId5935"/>
    <hyperlink ref="F899" r:id="rId5936"/>
    <hyperlink ref="F900" r:id="rId5937"/>
    <hyperlink ref="F901" r:id="rId5938"/>
    <hyperlink ref="F902" r:id="rId5939"/>
    <hyperlink ref="F903" r:id="rId5940"/>
    <hyperlink ref="F904" r:id="rId5941"/>
    <hyperlink ref="F905" r:id="rId5942"/>
    <hyperlink ref="F906" r:id="rId5943"/>
    <hyperlink ref="F907" r:id="rId5944"/>
    <hyperlink ref="F908" r:id="rId5945"/>
    <hyperlink ref="F909" r:id="rId5946"/>
    <hyperlink ref="F910" r:id="rId5947"/>
    <hyperlink ref="F911" r:id="rId5948"/>
    <hyperlink ref="F912" r:id="rId5949"/>
    <hyperlink ref="F913" r:id="rId5950"/>
    <hyperlink ref="F914" r:id="rId5951"/>
    <hyperlink ref="F915" r:id="rId5952"/>
    <hyperlink ref="F916" r:id="rId5953"/>
    <hyperlink ref="F917" r:id="rId5954"/>
    <hyperlink ref="F918" r:id="rId5955"/>
    <hyperlink ref="F919" r:id="rId5956"/>
    <hyperlink ref="F920" r:id="rId5957"/>
    <hyperlink ref="F921" r:id="rId5958"/>
    <hyperlink ref="F922" r:id="rId5959"/>
    <hyperlink ref="F923" r:id="rId5960"/>
    <hyperlink ref="F924" r:id="rId5961"/>
    <hyperlink ref="F925" r:id="rId5962"/>
    <hyperlink ref="F926" r:id="rId5963"/>
    <hyperlink ref="F927" r:id="rId5964"/>
    <hyperlink ref="F928" r:id="rId5965"/>
    <hyperlink ref="F929" r:id="rId5966"/>
    <hyperlink ref="F930" r:id="rId5967"/>
    <hyperlink ref="F931" r:id="rId5968"/>
    <hyperlink ref="F932" r:id="rId5969"/>
    <hyperlink ref="F933" r:id="rId5970"/>
    <hyperlink ref="F934" r:id="rId5971"/>
    <hyperlink ref="F935" r:id="rId5972"/>
    <hyperlink ref="F936" r:id="rId5973"/>
    <hyperlink ref="F937" r:id="rId5974"/>
    <hyperlink ref="F938" r:id="rId5975"/>
    <hyperlink ref="F939" r:id="rId5976"/>
    <hyperlink ref="F940" r:id="rId5977"/>
    <hyperlink ref="F941" r:id="rId5978"/>
    <hyperlink ref="F942" r:id="rId5979"/>
    <hyperlink ref="F943" r:id="rId5980"/>
    <hyperlink ref="F944" r:id="rId5981"/>
    <hyperlink ref="F945" r:id="rId5982"/>
    <hyperlink ref="F946" r:id="rId5983"/>
    <hyperlink ref="F947" r:id="rId5984"/>
    <hyperlink ref="F948" r:id="rId5985"/>
    <hyperlink ref="F949" r:id="rId5986"/>
    <hyperlink ref="F950" r:id="rId5987"/>
    <hyperlink ref="F951" r:id="rId5988"/>
    <hyperlink ref="F952" r:id="rId5989"/>
    <hyperlink ref="F953" r:id="rId5990"/>
    <hyperlink ref="F954" r:id="rId5991"/>
    <hyperlink ref="F955" r:id="rId5992"/>
    <hyperlink ref="F956" r:id="rId5993"/>
    <hyperlink ref="F957" r:id="rId5994"/>
    <hyperlink ref="F958" r:id="rId5995"/>
    <hyperlink ref="F959" r:id="rId5996"/>
    <hyperlink ref="F960" r:id="rId5997"/>
    <hyperlink ref="F961" r:id="rId5998"/>
    <hyperlink ref="F962" r:id="rId5999"/>
    <hyperlink ref="F963" r:id="rId6000"/>
    <hyperlink ref="F964" r:id="rId6001"/>
    <hyperlink ref="F965" r:id="rId6002"/>
    <hyperlink ref="F966" r:id="rId6003"/>
    <hyperlink ref="F967" r:id="rId6004"/>
    <hyperlink ref="F968" r:id="rId6005"/>
    <hyperlink ref="F969" r:id="rId6006"/>
    <hyperlink ref="F970" r:id="rId6007"/>
    <hyperlink ref="F971" r:id="rId6008"/>
    <hyperlink ref="F972" r:id="rId6009"/>
    <hyperlink ref="F973" r:id="rId6010"/>
    <hyperlink ref="F974" r:id="rId6011"/>
    <hyperlink ref="F975" r:id="rId6012"/>
    <hyperlink ref="F976" r:id="rId6013"/>
    <hyperlink ref="F977" r:id="rId6014"/>
    <hyperlink ref="F978" r:id="rId6015"/>
    <hyperlink ref="F979" r:id="rId6016"/>
    <hyperlink ref="F980" r:id="rId6017"/>
    <hyperlink ref="F981" r:id="rId6018"/>
    <hyperlink ref="F982" r:id="rId6019"/>
    <hyperlink ref="F983" r:id="rId6020"/>
    <hyperlink ref="F984" r:id="rId6021"/>
    <hyperlink ref="F985" r:id="rId6022"/>
    <hyperlink ref="F986" r:id="rId6023"/>
    <hyperlink ref="F987" r:id="rId6024"/>
    <hyperlink ref="F988" r:id="rId6025"/>
    <hyperlink ref="F989" r:id="rId6026"/>
    <hyperlink ref="F990" r:id="rId6027"/>
    <hyperlink ref="F991" r:id="rId6028"/>
    <hyperlink ref="F992" r:id="rId6029"/>
    <hyperlink ref="F993" r:id="rId6030"/>
    <hyperlink ref="F994" r:id="rId6031"/>
    <hyperlink ref="F995" r:id="rId6032"/>
    <hyperlink ref="F996" r:id="rId6033"/>
    <hyperlink ref="F997" r:id="rId6034"/>
    <hyperlink ref="F998" r:id="rId6035"/>
    <hyperlink ref="F999" r:id="rId6036"/>
    <hyperlink ref="F1000" r:id="rId6037"/>
    <hyperlink ref="F1001" r:id="rId6038"/>
    <hyperlink ref="F1002" r:id="rId6039"/>
    <hyperlink ref="F1003" r:id="rId6040"/>
    <hyperlink ref="F1004" r:id="rId6041"/>
    <hyperlink ref="F1005" r:id="rId6042"/>
    <hyperlink ref="F1006" r:id="rId6043"/>
    <hyperlink ref="F1007" r:id="rId6044"/>
    <hyperlink ref="F1008" r:id="rId6045"/>
    <hyperlink ref="F1009" r:id="rId6046"/>
    <hyperlink ref="F1010" r:id="rId6047"/>
    <hyperlink ref="F1011" r:id="rId6048"/>
    <hyperlink ref="F1012" r:id="rId6049"/>
    <hyperlink ref="F1013" r:id="rId6050"/>
    <hyperlink ref="F1014" r:id="rId6051"/>
    <hyperlink ref="F1015" r:id="rId6052"/>
    <hyperlink ref="F1016" r:id="rId6053"/>
    <hyperlink ref="F1017" r:id="rId6054"/>
    <hyperlink ref="F1018" r:id="rId6055"/>
    <hyperlink ref="F1019" r:id="rId6056"/>
    <hyperlink ref="F1020" r:id="rId6057"/>
    <hyperlink ref="F1021" r:id="rId6058"/>
    <hyperlink ref="F1022" r:id="rId6059"/>
    <hyperlink ref="F1023" r:id="rId6060"/>
    <hyperlink ref="F1024" r:id="rId6061"/>
    <hyperlink ref="F1025" r:id="rId6062"/>
    <hyperlink ref="F1026" r:id="rId6063"/>
    <hyperlink ref="F1027" r:id="rId6064"/>
    <hyperlink ref="F1028" r:id="rId6065"/>
    <hyperlink ref="F1029" r:id="rId6066"/>
    <hyperlink ref="F1030" r:id="rId6067"/>
    <hyperlink ref="F1031" r:id="rId6068"/>
    <hyperlink ref="F1032" r:id="rId6069"/>
    <hyperlink ref="F1033" r:id="rId6070"/>
    <hyperlink ref="F1034" r:id="rId6071"/>
    <hyperlink ref="F1035" r:id="rId6072"/>
    <hyperlink ref="F1036" r:id="rId6073"/>
    <hyperlink ref="F1037" r:id="rId6074"/>
    <hyperlink ref="F1038" r:id="rId6075"/>
    <hyperlink ref="F1039" r:id="rId6076"/>
    <hyperlink ref="F1040" r:id="rId6077"/>
    <hyperlink ref="F1041" r:id="rId6078"/>
    <hyperlink ref="F1042" r:id="rId6079"/>
    <hyperlink ref="F1043" r:id="rId6080"/>
    <hyperlink ref="F1044" r:id="rId6081"/>
    <hyperlink ref="F1045" r:id="rId6082"/>
    <hyperlink ref="F1046" r:id="rId6083"/>
    <hyperlink ref="F1047" r:id="rId6084"/>
    <hyperlink ref="F1048" r:id="rId6085"/>
    <hyperlink ref="F1049" r:id="rId6086"/>
    <hyperlink ref="F1050" r:id="rId6087"/>
    <hyperlink ref="F1051" r:id="rId6088"/>
    <hyperlink ref="F1052" r:id="rId6089"/>
    <hyperlink ref="F1053" r:id="rId6090"/>
    <hyperlink ref="F1054" r:id="rId6091"/>
    <hyperlink ref="F1055" r:id="rId6092"/>
    <hyperlink ref="F1056" r:id="rId6093"/>
    <hyperlink ref="F1057" r:id="rId6094"/>
    <hyperlink ref="F1058" r:id="rId6095"/>
    <hyperlink ref="F1059" r:id="rId6096"/>
    <hyperlink ref="F1060" r:id="rId6097"/>
    <hyperlink ref="F1061" r:id="rId6098"/>
    <hyperlink ref="F1062" r:id="rId6099"/>
    <hyperlink ref="F1063" r:id="rId6100"/>
    <hyperlink ref="F1064" r:id="rId6101"/>
    <hyperlink ref="F1065" r:id="rId6102"/>
    <hyperlink ref="F1066" r:id="rId6103"/>
    <hyperlink ref="F1067" r:id="rId6104"/>
    <hyperlink ref="F1068" r:id="rId6105"/>
    <hyperlink ref="F1069" r:id="rId6106"/>
    <hyperlink ref="F1070" r:id="rId6107"/>
    <hyperlink ref="F1071" r:id="rId6108"/>
    <hyperlink ref="F1072" r:id="rId6109"/>
    <hyperlink ref="F1073" r:id="rId6110"/>
    <hyperlink ref="F1074" r:id="rId6111"/>
    <hyperlink ref="F1075" r:id="rId6112"/>
    <hyperlink ref="F1076" r:id="rId6113"/>
    <hyperlink ref="F1077" r:id="rId6114"/>
    <hyperlink ref="F1078" r:id="rId6115"/>
    <hyperlink ref="F1079" r:id="rId6116"/>
    <hyperlink ref="F1080" r:id="rId6117"/>
    <hyperlink ref="F1081" r:id="rId6118"/>
    <hyperlink ref="F1082" r:id="rId6119"/>
    <hyperlink ref="F1083" r:id="rId6120"/>
    <hyperlink ref="F1084" r:id="rId6121"/>
    <hyperlink ref="F1085" r:id="rId6122"/>
    <hyperlink ref="F1086" r:id="rId6123"/>
    <hyperlink ref="F1087" r:id="rId6124"/>
    <hyperlink ref="F1088" r:id="rId6125"/>
    <hyperlink ref="F1089" r:id="rId6126"/>
    <hyperlink ref="F1090" r:id="rId6127"/>
    <hyperlink ref="F1091" r:id="rId6128"/>
    <hyperlink ref="F1092" r:id="rId6129"/>
    <hyperlink ref="F1093" r:id="rId6130"/>
    <hyperlink ref="F1094" r:id="rId6131"/>
    <hyperlink ref="F1095" r:id="rId6132"/>
    <hyperlink ref="F1096" r:id="rId6133"/>
    <hyperlink ref="F1097" r:id="rId6134"/>
    <hyperlink ref="F1098" r:id="rId6135"/>
    <hyperlink ref="F1099" r:id="rId6136"/>
    <hyperlink ref="F1100" r:id="rId6137"/>
    <hyperlink ref="F1101" r:id="rId6138"/>
    <hyperlink ref="F1102" r:id="rId6139"/>
    <hyperlink ref="F1103" r:id="rId6140"/>
    <hyperlink ref="F1104" r:id="rId6141"/>
    <hyperlink ref="F1105" r:id="rId6142"/>
    <hyperlink ref="F1106" r:id="rId6143"/>
    <hyperlink ref="F1107" r:id="rId6144"/>
    <hyperlink ref="F1108" r:id="rId6145"/>
    <hyperlink ref="F1109" r:id="rId6146"/>
    <hyperlink ref="F1110" r:id="rId6147"/>
    <hyperlink ref="F1111" r:id="rId6148"/>
    <hyperlink ref="F1112" r:id="rId6149"/>
    <hyperlink ref="F1113" r:id="rId6150"/>
    <hyperlink ref="F1114" r:id="rId6151"/>
    <hyperlink ref="F1115" r:id="rId6152"/>
    <hyperlink ref="F1116" r:id="rId6153"/>
    <hyperlink ref="F1117" r:id="rId6154"/>
    <hyperlink ref="F1118" r:id="rId6155"/>
    <hyperlink ref="F1119" r:id="rId6156"/>
    <hyperlink ref="F1120" r:id="rId6157"/>
    <hyperlink ref="F1121" r:id="rId6158"/>
    <hyperlink ref="F1122" r:id="rId6159"/>
    <hyperlink ref="F1123" r:id="rId6160"/>
    <hyperlink ref="F1124" r:id="rId6161"/>
    <hyperlink ref="F1125" r:id="rId6162"/>
    <hyperlink ref="F1126" r:id="rId6163"/>
    <hyperlink ref="F1127" r:id="rId6164"/>
    <hyperlink ref="F1128" r:id="rId6165"/>
    <hyperlink ref="F1129" r:id="rId6166"/>
    <hyperlink ref="F1130" r:id="rId6167"/>
    <hyperlink ref="F1131" r:id="rId6168"/>
    <hyperlink ref="F1132" r:id="rId6169"/>
    <hyperlink ref="F1133" r:id="rId6170"/>
    <hyperlink ref="F1134" r:id="rId6171"/>
    <hyperlink ref="F1135" r:id="rId6172"/>
    <hyperlink ref="F1136" r:id="rId6173"/>
    <hyperlink ref="F1137" r:id="rId6174"/>
    <hyperlink ref="F1138" r:id="rId6175"/>
    <hyperlink ref="F1139" r:id="rId6176"/>
    <hyperlink ref="F1140" r:id="rId6177"/>
    <hyperlink ref="F1141" r:id="rId6178"/>
    <hyperlink ref="F1142" r:id="rId6179"/>
    <hyperlink ref="F1143" r:id="rId6180"/>
    <hyperlink ref="F1144" r:id="rId6181"/>
    <hyperlink ref="F1145" r:id="rId6182"/>
    <hyperlink ref="F1146" r:id="rId6183"/>
    <hyperlink ref="F1147" r:id="rId6184"/>
    <hyperlink ref="F1148" r:id="rId6185"/>
    <hyperlink ref="F1149" r:id="rId6186"/>
    <hyperlink ref="F1150" r:id="rId6187"/>
    <hyperlink ref="F1151" r:id="rId6188"/>
    <hyperlink ref="F1152" r:id="rId6189"/>
    <hyperlink ref="F1153" r:id="rId6190"/>
    <hyperlink ref="F1154" r:id="rId6191"/>
    <hyperlink ref="F1155" r:id="rId6192"/>
    <hyperlink ref="F1156" r:id="rId6193"/>
    <hyperlink ref="F1157" r:id="rId6194"/>
    <hyperlink ref="F1158" r:id="rId6195"/>
    <hyperlink ref="F1159" r:id="rId6196"/>
    <hyperlink ref="F1160" r:id="rId6197"/>
    <hyperlink ref="F1161" r:id="rId6198"/>
    <hyperlink ref="F1162" r:id="rId6199"/>
    <hyperlink ref="F1163" r:id="rId6200"/>
    <hyperlink ref="F1164" r:id="rId6201"/>
    <hyperlink ref="F1165" r:id="rId6202"/>
    <hyperlink ref="F1166" r:id="rId6203"/>
    <hyperlink ref="F1167" r:id="rId6204"/>
    <hyperlink ref="F1168" r:id="rId6205"/>
    <hyperlink ref="F1169" r:id="rId6206"/>
    <hyperlink ref="F1170" r:id="rId6207"/>
    <hyperlink ref="F1171" r:id="rId6208"/>
    <hyperlink ref="F1172" r:id="rId6209"/>
    <hyperlink ref="F1173" r:id="rId6210"/>
    <hyperlink ref="F1174" r:id="rId6211"/>
    <hyperlink ref="F1175" r:id="rId6212"/>
    <hyperlink ref="F1176" r:id="rId6213"/>
    <hyperlink ref="F1177" r:id="rId6214"/>
    <hyperlink ref="F1178" r:id="rId6215"/>
    <hyperlink ref="F1179" r:id="rId6216"/>
    <hyperlink ref="F1180" r:id="rId6217"/>
    <hyperlink ref="F1181" r:id="rId6218"/>
    <hyperlink ref="F1182" r:id="rId6219"/>
    <hyperlink ref="F1183" r:id="rId6220"/>
    <hyperlink ref="F1184" r:id="rId6221"/>
    <hyperlink ref="F1185" r:id="rId6222"/>
    <hyperlink ref="F1186" r:id="rId6223"/>
    <hyperlink ref="F1187" r:id="rId6224"/>
    <hyperlink ref="F1188" r:id="rId6225"/>
    <hyperlink ref="F1189" r:id="rId6226"/>
    <hyperlink ref="F1190" r:id="rId6227"/>
    <hyperlink ref="F1191" r:id="rId6228"/>
    <hyperlink ref="F1192" r:id="rId6229"/>
    <hyperlink ref="F1193" r:id="rId6230"/>
    <hyperlink ref="F1194" r:id="rId6231"/>
    <hyperlink ref="F1195" r:id="rId6232"/>
    <hyperlink ref="F1196" r:id="rId6233"/>
    <hyperlink ref="F1197" r:id="rId6234"/>
    <hyperlink ref="F1198" r:id="rId6235"/>
    <hyperlink ref="F1199" r:id="rId6236"/>
    <hyperlink ref="F1200" r:id="rId6237"/>
    <hyperlink ref="F1201" r:id="rId6238"/>
    <hyperlink ref="F1202" r:id="rId6239"/>
    <hyperlink ref="F1203" r:id="rId6240"/>
    <hyperlink ref="F1204" r:id="rId6241"/>
    <hyperlink ref="F1205" r:id="rId6242"/>
    <hyperlink ref="F1206" r:id="rId6243"/>
    <hyperlink ref="F1207" r:id="rId6244"/>
    <hyperlink ref="F1208" r:id="rId6245"/>
    <hyperlink ref="F1209" r:id="rId6246"/>
    <hyperlink ref="F1210" r:id="rId6247"/>
    <hyperlink ref="F1211" r:id="rId6248"/>
    <hyperlink ref="F1212" r:id="rId6249"/>
    <hyperlink ref="F1213" r:id="rId6250"/>
    <hyperlink ref="F1214" r:id="rId6251"/>
    <hyperlink ref="F1215" r:id="rId6252"/>
    <hyperlink ref="F1216" r:id="rId6253"/>
    <hyperlink ref="F1217" r:id="rId6254"/>
    <hyperlink ref="F1218" r:id="rId6255"/>
    <hyperlink ref="F1219" r:id="rId6256"/>
    <hyperlink ref="F1220" r:id="rId6257"/>
    <hyperlink ref="F1221" r:id="rId6258"/>
    <hyperlink ref="F1222" r:id="rId6259"/>
    <hyperlink ref="F1223" r:id="rId6260"/>
    <hyperlink ref="F1224" r:id="rId6261"/>
    <hyperlink ref="F1225" r:id="rId6262"/>
    <hyperlink ref="F1226" r:id="rId6263"/>
    <hyperlink ref="F1227" r:id="rId6264"/>
    <hyperlink ref="F1228" r:id="rId6265"/>
    <hyperlink ref="F1229" r:id="rId6266"/>
    <hyperlink ref="F1230" r:id="rId6267"/>
    <hyperlink ref="F1231" r:id="rId6268"/>
    <hyperlink ref="F1232" r:id="rId6269"/>
    <hyperlink ref="F1233" r:id="rId6270"/>
    <hyperlink ref="F1234" r:id="rId6271"/>
    <hyperlink ref="F1235" r:id="rId6272"/>
    <hyperlink ref="F1236" r:id="rId6273"/>
    <hyperlink ref="F1237" r:id="rId6274"/>
    <hyperlink ref="F1238" r:id="rId6275"/>
    <hyperlink ref="F1239" r:id="rId6276"/>
    <hyperlink ref="F1240" r:id="rId6277"/>
    <hyperlink ref="F1241" r:id="rId6278"/>
    <hyperlink ref="F1242" r:id="rId6279"/>
    <hyperlink ref="F1243" r:id="rId6280"/>
    <hyperlink ref="F1244" r:id="rId6281"/>
    <hyperlink ref="F1245" r:id="rId6282"/>
    <hyperlink ref="F1246" r:id="rId6283"/>
    <hyperlink ref="F1247" r:id="rId6284"/>
    <hyperlink ref="F1248" r:id="rId6285"/>
    <hyperlink ref="F1249" r:id="rId6286"/>
    <hyperlink ref="F1250" r:id="rId6287"/>
    <hyperlink ref="F1251" r:id="rId6288"/>
    <hyperlink ref="F1252" r:id="rId6289"/>
    <hyperlink ref="F1253" r:id="rId6290"/>
    <hyperlink ref="F1254" r:id="rId6291"/>
    <hyperlink ref="F1255" r:id="rId6292"/>
    <hyperlink ref="F1256" r:id="rId6293"/>
    <hyperlink ref="F1257" r:id="rId6294"/>
    <hyperlink ref="F1258" r:id="rId6295"/>
    <hyperlink ref="F1259" r:id="rId6296"/>
    <hyperlink ref="F1260" r:id="rId6297"/>
    <hyperlink ref="F1261" r:id="rId6298"/>
    <hyperlink ref="F1262" r:id="rId6299"/>
    <hyperlink ref="F1263" r:id="rId6300"/>
    <hyperlink ref="F1264" r:id="rId6301"/>
    <hyperlink ref="F1265" r:id="rId6302"/>
    <hyperlink ref="F1266" r:id="rId6303"/>
    <hyperlink ref="F1267" r:id="rId6304"/>
    <hyperlink ref="F1268" r:id="rId6305"/>
    <hyperlink ref="F1269" r:id="rId6306"/>
    <hyperlink ref="F1270" r:id="rId6307"/>
    <hyperlink ref="F1271" r:id="rId6308"/>
    <hyperlink ref="F1272" r:id="rId6309"/>
    <hyperlink ref="F1273" r:id="rId6310"/>
    <hyperlink ref="F1274" r:id="rId6311"/>
    <hyperlink ref="F1275" r:id="rId6312"/>
    <hyperlink ref="F1276" r:id="rId6313"/>
    <hyperlink ref="F1277" r:id="rId6314"/>
    <hyperlink ref="F1278" r:id="rId6315"/>
    <hyperlink ref="F1279" r:id="rId6316"/>
    <hyperlink ref="F1280" r:id="rId6317"/>
    <hyperlink ref="F1281" r:id="rId6318"/>
    <hyperlink ref="F1282" r:id="rId6319"/>
    <hyperlink ref="F1283" r:id="rId6320"/>
    <hyperlink ref="F1284" r:id="rId6321"/>
    <hyperlink ref="F1285" r:id="rId6322"/>
    <hyperlink ref="F1286" r:id="rId6323"/>
    <hyperlink ref="F1287" r:id="rId6324"/>
    <hyperlink ref="F1288" r:id="rId6325"/>
    <hyperlink ref="F1289" r:id="rId6326"/>
    <hyperlink ref="F1290" r:id="rId6327"/>
    <hyperlink ref="F1291" r:id="rId6328"/>
    <hyperlink ref="F1292" r:id="rId6329"/>
    <hyperlink ref="F1293" r:id="rId6330"/>
    <hyperlink ref="F1294" r:id="rId6331"/>
    <hyperlink ref="F1295" r:id="rId6332"/>
    <hyperlink ref="F1296" r:id="rId6333"/>
    <hyperlink ref="F1297" r:id="rId6334"/>
    <hyperlink ref="F1298" r:id="rId6335"/>
    <hyperlink ref="F1299" r:id="rId6336"/>
    <hyperlink ref="F1300" r:id="rId6337"/>
    <hyperlink ref="F1301" r:id="rId6338"/>
    <hyperlink ref="F1302" r:id="rId6339"/>
    <hyperlink ref="F1303" r:id="rId6340"/>
    <hyperlink ref="F1304" r:id="rId6341"/>
    <hyperlink ref="F1305" r:id="rId6342"/>
    <hyperlink ref="F1306" r:id="rId6343"/>
    <hyperlink ref="F1307" r:id="rId6344"/>
    <hyperlink ref="F1308" r:id="rId6345"/>
    <hyperlink ref="F1309" r:id="rId6346"/>
    <hyperlink ref="F1310" r:id="rId6347"/>
    <hyperlink ref="F1311" r:id="rId6348"/>
    <hyperlink ref="F1312" r:id="rId6349"/>
    <hyperlink ref="F1313" r:id="rId6350"/>
    <hyperlink ref="F1314" r:id="rId6351"/>
    <hyperlink ref="F1315" r:id="rId6352"/>
    <hyperlink ref="F1316" r:id="rId6353"/>
    <hyperlink ref="F1317" r:id="rId6354"/>
    <hyperlink ref="F1318" r:id="rId6355"/>
    <hyperlink ref="F1319" r:id="rId6356"/>
    <hyperlink ref="F1320" r:id="rId6357"/>
    <hyperlink ref="F1321" r:id="rId6358"/>
    <hyperlink ref="F1322" r:id="rId6359"/>
    <hyperlink ref="F1323" r:id="rId6360"/>
    <hyperlink ref="F1324" r:id="rId6361"/>
    <hyperlink ref="F1325" r:id="rId6362"/>
    <hyperlink ref="F1326" r:id="rId6363"/>
    <hyperlink ref="F1327" r:id="rId6364"/>
    <hyperlink ref="F1328" r:id="rId6365"/>
    <hyperlink ref="F1329" r:id="rId6366"/>
    <hyperlink ref="F1330" r:id="rId6367"/>
    <hyperlink ref="F1331" r:id="rId6368"/>
    <hyperlink ref="F1332" r:id="rId6369"/>
    <hyperlink ref="F1333" r:id="rId6370"/>
    <hyperlink ref="F1334" r:id="rId6371"/>
    <hyperlink ref="F1335" r:id="rId6372"/>
    <hyperlink ref="F1336" r:id="rId6373"/>
    <hyperlink ref="F1337" r:id="rId6374"/>
    <hyperlink ref="F1338" r:id="rId6375"/>
    <hyperlink ref="F1339" r:id="rId6376"/>
    <hyperlink ref="F1340" r:id="rId6377"/>
    <hyperlink ref="F1341" r:id="rId6378"/>
    <hyperlink ref="F1342" r:id="rId6379"/>
    <hyperlink ref="F1343" r:id="rId6380"/>
    <hyperlink ref="F1344" r:id="rId6381"/>
    <hyperlink ref="F1345" r:id="rId6382"/>
    <hyperlink ref="F1346" r:id="rId6383"/>
    <hyperlink ref="F1347" r:id="rId6384"/>
    <hyperlink ref="F1348" r:id="rId6385"/>
    <hyperlink ref="F1349" r:id="rId6386"/>
    <hyperlink ref="F1350" r:id="rId6387"/>
    <hyperlink ref="F1351" r:id="rId6388"/>
    <hyperlink ref="F1352" r:id="rId6389"/>
    <hyperlink ref="F1353" r:id="rId6390"/>
    <hyperlink ref="F1354" r:id="rId6391"/>
    <hyperlink ref="F1355" r:id="rId6392"/>
    <hyperlink ref="F1356" r:id="rId6393"/>
    <hyperlink ref="F1357" r:id="rId6394"/>
    <hyperlink ref="F1358" r:id="rId6395"/>
    <hyperlink ref="F1359" r:id="rId6396"/>
    <hyperlink ref="F1360" r:id="rId6397"/>
    <hyperlink ref="F1361" r:id="rId6398"/>
    <hyperlink ref="F1362" r:id="rId6399"/>
    <hyperlink ref="F1363" r:id="rId6400"/>
    <hyperlink ref="F1364" r:id="rId6401"/>
    <hyperlink ref="F1365" r:id="rId6402"/>
    <hyperlink ref="F1366" r:id="rId6403"/>
    <hyperlink ref="F1367" r:id="rId6404"/>
    <hyperlink ref="F1368" r:id="rId6405"/>
    <hyperlink ref="F1369" r:id="rId6406"/>
    <hyperlink ref="F1370" r:id="rId6407"/>
    <hyperlink ref="F1371" r:id="rId6408"/>
    <hyperlink ref="F1372" r:id="rId6409"/>
    <hyperlink ref="F1373" r:id="rId6410"/>
    <hyperlink ref="F1374" r:id="rId6411"/>
    <hyperlink ref="F1375" r:id="rId6412"/>
    <hyperlink ref="F1376" r:id="rId6413"/>
    <hyperlink ref="F1377" r:id="rId6414"/>
    <hyperlink ref="F1378" r:id="rId6415"/>
    <hyperlink ref="F1379" r:id="rId6416"/>
    <hyperlink ref="F1380" r:id="rId6417"/>
    <hyperlink ref="F1381" r:id="rId6418"/>
    <hyperlink ref="F1382" r:id="rId6419"/>
    <hyperlink ref="F1383" r:id="rId6420"/>
    <hyperlink ref="F1384" r:id="rId6421"/>
    <hyperlink ref="F1385" r:id="rId6422"/>
    <hyperlink ref="F1386" r:id="rId6423"/>
    <hyperlink ref="F1387" r:id="rId6424"/>
    <hyperlink ref="F1388" r:id="rId6425"/>
    <hyperlink ref="F1389" r:id="rId6426"/>
    <hyperlink ref="F1390" r:id="rId6427"/>
    <hyperlink ref="F1391" r:id="rId6428"/>
    <hyperlink ref="F1392" r:id="rId6429"/>
    <hyperlink ref="F1393" r:id="rId6430"/>
    <hyperlink ref="F1394" r:id="rId6431"/>
    <hyperlink ref="F1395" r:id="rId6432"/>
    <hyperlink ref="F1396" r:id="rId6433"/>
    <hyperlink ref="F1397" r:id="rId6434"/>
    <hyperlink ref="F1398" r:id="rId6435"/>
    <hyperlink ref="F1399" r:id="rId6436"/>
    <hyperlink ref="F1400" r:id="rId6437"/>
    <hyperlink ref="F1401" r:id="rId6438"/>
    <hyperlink ref="F1402" r:id="rId6439"/>
    <hyperlink ref="F1403" r:id="rId6440"/>
    <hyperlink ref="F1404" r:id="rId6441"/>
    <hyperlink ref="F1405" r:id="rId6442"/>
    <hyperlink ref="F1406" r:id="rId6443"/>
    <hyperlink ref="F1407" r:id="rId6444"/>
    <hyperlink ref="F1408" r:id="rId6445"/>
    <hyperlink ref="F1409" r:id="rId6446"/>
    <hyperlink ref="F1410" r:id="rId6447"/>
    <hyperlink ref="F1411" r:id="rId6448"/>
    <hyperlink ref="F1412" r:id="rId6449"/>
    <hyperlink ref="F1413" r:id="rId6450"/>
    <hyperlink ref="F1414" r:id="rId6451"/>
    <hyperlink ref="F1415" r:id="rId6452"/>
    <hyperlink ref="F1416" r:id="rId6453"/>
    <hyperlink ref="F1417" r:id="rId6454"/>
    <hyperlink ref="F1418" r:id="rId6455"/>
    <hyperlink ref="F1419" r:id="rId6456"/>
    <hyperlink ref="F1420" r:id="rId6457"/>
    <hyperlink ref="F1421" r:id="rId6458"/>
    <hyperlink ref="F1422" r:id="rId6459"/>
    <hyperlink ref="F1423" r:id="rId6460"/>
    <hyperlink ref="F1424" r:id="rId6461"/>
    <hyperlink ref="F1425" r:id="rId6462"/>
    <hyperlink ref="F1426" r:id="rId6463"/>
    <hyperlink ref="F1427" r:id="rId6464"/>
    <hyperlink ref="F1428" r:id="rId6465"/>
    <hyperlink ref="F1429" r:id="rId6466"/>
    <hyperlink ref="F1430" r:id="rId6467"/>
    <hyperlink ref="F1431" r:id="rId6468"/>
    <hyperlink ref="F1432" r:id="rId6469"/>
    <hyperlink ref="F1433" r:id="rId6470"/>
    <hyperlink ref="F1434" r:id="rId6471"/>
    <hyperlink ref="F1435" r:id="rId6472"/>
    <hyperlink ref="F1436" r:id="rId6473"/>
    <hyperlink ref="F1437" r:id="rId6474"/>
    <hyperlink ref="F1438" r:id="rId6475"/>
    <hyperlink ref="F1439" r:id="rId6476"/>
    <hyperlink ref="F1440" r:id="rId6477"/>
    <hyperlink ref="F1441" r:id="rId6478"/>
    <hyperlink ref="F1442" r:id="rId6479"/>
    <hyperlink ref="F1443" r:id="rId6480"/>
    <hyperlink ref="F1444" r:id="rId6481"/>
    <hyperlink ref="F1445" r:id="rId6482"/>
    <hyperlink ref="F1446" r:id="rId6483"/>
    <hyperlink ref="F1447" r:id="rId6484"/>
    <hyperlink ref="F1448" r:id="rId6485"/>
    <hyperlink ref="F1449" r:id="rId6486"/>
    <hyperlink ref="F1450" r:id="rId6487"/>
    <hyperlink ref="F1451" r:id="rId6488"/>
    <hyperlink ref="F1452" r:id="rId6489"/>
    <hyperlink ref="F1453" r:id="rId6490"/>
    <hyperlink ref="F1454" r:id="rId6491"/>
    <hyperlink ref="F1455" r:id="rId6492"/>
    <hyperlink ref="F1456" r:id="rId6493"/>
    <hyperlink ref="F1457" r:id="rId6494"/>
    <hyperlink ref="F1458" r:id="rId6495"/>
    <hyperlink ref="F1459" r:id="rId6496"/>
    <hyperlink ref="F1460" r:id="rId6497"/>
    <hyperlink ref="F1461" r:id="rId6498"/>
    <hyperlink ref="F1462" r:id="rId6499"/>
    <hyperlink ref="F1463" r:id="rId6500"/>
    <hyperlink ref="F1464" r:id="rId6501"/>
    <hyperlink ref="F1465" r:id="rId6502"/>
    <hyperlink ref="F1466" r:id="rId6503"/>
    <hyperlink ref="F1467" r:id="rId6504"/>
    <hyperlink ref="F1468" r:id="rId6505"/>
    <hyperlink ref="F1469" r:id="rId6506"/>
    <hyperlink ref="F1470" r:id="rId6507"/>
    <hyperlink ref="F1471" r:id="rId6508"/>
    <hyperlink ref="F1472" r:id="rId6509"/>
    <hyperlink ref="F1473" r:id="rId6510"/>
    <hyperlink ref="F1474" r:id="rId6511"/>
    <hyperlink ref="F1475" r:id="rId6512"/>
    <hyperlink ref="F1476" r:id="rId6513"/>
    <hyperlink ref="F1477" r:id="rId6514"/>
    <hyperlink ref="F1478" r:id="rId6515"/>
    <hyperlink ref="F1479" r:id="rId6516"/>
    <hyperlink ref="F1480" r:id="rId6517"/>
    <hyperlink ref="F1481" r:id="rId6518"/>
    <hyperlink ref="F1482" r:id="rId6519"/>
    <hyperlink ref="F1483" r:id="rId6520"/>
    <hyperlink ref="F1484" r:id="rId6521"/>
    <hyperlink ref="F1485" r:id="rId6522"/>
    <hyperlink ref="F1486" r:id="rId6523"/>
    <hyperlink ref="F1487" r:id="rId6524"/>
    <hyperlink ref="F1488" r:id="rId6525"/>
    <hyperlink ref="F1489" r:id="rId6526"/>
    <hyperlink ref="F1490" r:id="rId6527"/>
    <hyperlink ref="F1491" r:id="rId6528"/>
    <hyperlink ref="F1492" r:id="rId6529"/>
    <hyperlink ref="F1493" r:id="rId6530"/>
    <hyperlink ref="F1494" r:id="rId6531"/>
    <hyperlink ref="F1495" r:id="rId6532"/>
    <hyperlink ref="F1496" r:id="rId6533"/>
    <hyperlink ref="F1497" r:id="rId6534"/>
    <hyperlink ref="F1498" r:id="rId6535"/>
    <hyperlink ref="F1499" r:id="rId6536"/>
    <hyperlink ref="F1500" r:id="rId6537"/>
    <hyperlink ref="F1501" r:id="rId6538"/>
    <hyperlink ref="F1502" r:id="rId6539"/>
    <hyperlink ref="F1503" r:id="rId6540"/>
    <hyperlink ref="F1504" r:id="rId6541"/>
    <hyperlink ref="F1505" r:id="rId6542"/>
    <hyperlink ref="F1506" r:id="rId6543"/>
    <hyperlink ref="F1507" r:id="rId6544"/>
    <hyperlink ref="F1508" r:id="rId6545"/>
    <hyperlink ref="F1509" r:id="rId6546"/>
    <hyperlink ref="F1510" r:id="rId6547"/>
    <hyperlink ref="F1511" r:id="rId6548"/>
    <hyperlink ref="F1512" r:id="rId6549"/>
    <hyperlink ref="F1513" r:id="rId6550"/>
    <hyperlink ref="F1514" r:id="rId6551"/>
    <hyperlink ref="F1515" r:id="rId6552"/>
    <hyperlink ref="F1516" r:id="rId6553"/>
    <hyperlink ref="F1517" r:id="rId6554"/>
    <hyperlink ref="F1518" r:id="rId6555"/>
    <hyperlink ref="F1519" r:id="rId6556"/>
    <hyperlink ref="F1520" r:id="rId6557"/>
    <hyperlink ref="F1521" r:id="rId6558"/>
    <hyperlink ref="F1522" r:id="rId6559"/>
    <hyperlink ref="F1523" r:id="rId6560"/>
    <hyperlink ref="F1524" r:id="rId6561"/>
    <hyperlink ref="F1525" r:id="rId6562"/>
    <hyperlink ref="F1526" r:id="rId6563"/>
    <hyperlink ref="F1527" r:id="rId6564"/>
    <hyperlink ref="F1528" r:id="rId6565"/>
    <hyperlink ref="F1529" r:id="rId6566"/>
    <hyperlink ref="F1530" r:id="rId6567"/>
    <hyperlink ref="F1531" r:id="rId6568"/>
    <hyperlink ref="F1532" r:id="rId6569"/>
    <hyperlink ref="F1533" r:id="rId6570"/>
    <hyperlink ref="F1534" r:id="rId6571"/>
    <hyperlink ref="F1535" r:id="rId6572"/>
    <hyperlink ref="F1536" r:id="rId6573"/>
    <hyperlink ref="F1537" r:id="rId6574"/>
    <hyperlink ref="F1538" r:id="rId6575"/>
    <hyperlink ref="F1539" r:id="rId6576"/>
    <hyperlink ref="F1540" r:id="rId6577"/>
    <hyperlink ref="F1541" r:id="rId6578"/>
    <hyperlink ref="F1542" r:id="rId6579"/>
    <hyperlink ref="F1543" r:id="rId6580"/>
    <hyperlink ref="F1544" r:id="rId6581"/>
    <hyperlink ref="F1545" r:id="rId6582"/>
    <hyperlink ref="F1546" r:id="rId6583"/>
    <hyperlink ref="F1547" r:id="rId6584"/>
    <hyperlink ref="F1548" r:id="rId6585"/>
    <hyperlink ref="F1549" r:id="rId6586"/>
    <hyperlink ref="F1550" r:id="rId6587"/>
    <hyperlink ref="F1551" r:id="rId6588"/>
    <hyperlink ref="F1552" r:id="rId6589"/>
    <hyperlink ref="F1553" r:id="rId6590"/>
    <hyperlink ref="F1554" r:id="rId6591"/>
    <hyperlink ref="F1555" r:id="rId6592"/>
    <hyperlink ref="F1556" r:id="rId6593"/>
    <hyperlink ref="F1557" r:id="rId6594"/>
    <hyperlink ref="F1558" r:id="rId6595"/>
    <hyperlink ref="F1559" r:id="rId6596"/>
    <hyperlink ref="F1560" r:id="rId6597"/>
    <hyperlink ref="F1561" r:id="rId6598"/>
    <hyperlink ref="F1562" r:id="rId6599"/>
    <hyperlink ref="F1563" r:id="rId6600"/>
    <hyperlink ref="F1564" r:id="rId6601"/>
    <hyperlink ref="F1565" r:id="rId6602"/>
    <hyperlink ref="F1566" r:id="rId6603"/>
    <hyperlink ref="F1567" r:id="rId6604"/>
    <hyperlink ref="F1568" r:id="rId6605"/>
    <hyperlink ref="F1569" r:id="rId6606"/>
    <hyperlink ref="F1570" r:id="rId6607"/>
    <hyperlink ref="F1571" r:id="rId6608"/>
    <hyperlink ref="F1572" r:id="rId6609"/>
    <hyperlink ref="F1573" r:id="rId6610"/>
    <hyperlink ref="F1574" r:id="rId6611"/>
    <hyperlink ref="F1575" r:id="rId6612"/>
    <hyperlink ref="F1576" r:id="rId6613"/>
    <hyperlink ref="F1577" r:id="rId6614"/>
    <hyperlink ref="F1578" r:id="rId6615"/>
    <hyperlink ref="F1579" r:id="rId6616"/>
    <hyperlink ref="F1580" r:id="rId6617"/>
    <hyperlink ref="F1581" r:id="rId6618"/>
    <hyperlink ref="F1582" r:id="rId6619"/>
    <hyperlink ref="F1583" r:id="rId6620"/>
    <hyperlink ref="F1584" r:id="rId6621"/>
    <hyperlink ref="F1585" r:id="rId6622"/>
    <hyperlink ref="F1586" r:id="rId6623"/>
    <hyperlink ref="F1587" r:id="rId6624"/>
    <hyperlink ref="F1588" r:id="rId6625"/>
    <hyperlink ref="F1589" r:id="rId6626"/>
    <hyperlink ref="F1590" r:id="rId6627"/>
    <hyperlink ref="F1591" r:id="rId6628"/>
    <hyperlink ref="F1592" r:id="rId6629"/>
    <hyperlink ref="F1593" r:id="rId6630"/>
    <hyperlink ref="F1594" r:id="rId6631"/>
    <hyperlink ref="F1595" r:id="rId6632"/>
    <hyperlink ref="F1596" r:id="rId6633"/>
    <hyperlink ref="F1597" r:id="rId6634"/>
    <hyperlink ref="F1598" r:id="rId6635"/>
    <hyperlink ref="F1599" r:id="rId6636"/>
    <hyperlink ref="F1600" r:id="rId6637"/>
    <hyperlink ref="F1601" r:id="rId6638"/>
    <hyperlink ref="F1602" r:id="rId6639"/>
    <hyperlink ref="F1603" r:id="rId6640"/>
    <hyperlink ref="F1604" r:id="rId6641"/>
    <hyperlink ref="F1605" r:id="rId6642"/>
    <hyperlink ref="F1606" r:id="rId6643"/>
    <hyperlink ref="F1607" r:id="rId6644"/>
    <hyperlink ref="F1608" r:id="rId6645"/>
    <hyperlink ref="F1609" r:id="rId6646"/>
    <hyperlink ref="F1610" r:id="rId6647"/>
    <hyperlink ref="F1611" r:id="rId6648"/>
    <hyperlink ref="F1612" r:id="rId6649"/>
    <hyperlink ref="F1613" r:id="rId6650"/>
    <hyperlink ref="F1614" r:id="rId6651"/>
    <hyperlink ref="F1615" r:id="rId6652"/>
    <hyperlink ref="F1616" r:id="rId6653"/>
    <hyperlink ref="F1617" r:id="rId6654"/>
    <hyperlink ref="F1618" r:id="rId6655"/>
    <hyperlink ref="F1619" r:id="rId6656"/>
    <hyperlink ref="F1620" r:id="rId6657"/>
    <hyperlink ref="F1621" r:id="rId6658"/>
    <hyperlink ref="F1622" r:id="rId6659"/>
    <hyperlink ref="F1623" r:id="rId6660"/>
    <hyperlink ref="F1624" r:id="rId6661"/>
    <hyperlink ref="F1625" r:id="rId6662"/>
    <hyperlink ref="F1626" r:id="rId6663"/>
    <hyperlink ref="F1627" r:id="rId6664"/>
    <hyperlink ref="F1628" r:id="rId6665"/>
    <hyperlink ref="F1629" r:id="rId6666"/>
    <hyperlink ref="F1630" r:id="rId6667"/>
    <hyperlink ref="F1631" r:id="rId6668"/>
    <hyperlink ref="F1632" r:id="rId6669"/>
    <hyperlink ref="F1633" r:id="rId6670"/>
    <hyperlink ref="F1634" r:id="rId6671"/>
    <hyperlink ref="F1635" r:id="rId6672"/>
    <hyperlink ref="F1636" r:id="rId6673"/>
    <hyperlink ref="F1637" r:id="rId6674"/>
    <hyperlink ref="F1638" r:id="rId6675"/>
    <hyperlink ref="F1639" r:id="rId6676"/>
    <hyperlink ref="F1640" r:id="rId6677"/>
    <hyperlink ref="F1641" r:id="rId6678"/>
    <hyperlink ref="F1642" r:id="rId6679"/>
    <hyperlink ref="F1643" r:id="rId6680"/>
    <hyperlink ref="F1644" r:id="rId6681"/>
    <hyperlink ref="F1645" r:id="rId6682"/>
    <hyperlink ref="F1646" r:id="rId6683"/>
    <hyperlink ref="F1647" r:id="rId6684"/>
    <hyperlink ref="F1648" r:id="rId6685"/>
    <hyperlink ref="F1649" r:id="rId6686"/>
    <hyperlink ref="F1650" r:id="rId6687"/>
    <hyperlink ref="F1651" r:id="rId6688"/>
    <hyperlink ref="F1652" r:id="rId6689"/>
    <hyperlink ref="F1653" r:id="rId6690"/>
    <hyperlink ref="F1654" r:id="rId6691"/>
    <hyperlink ref="F1655" r:id="rId6692"/>
    <hyperlink ref="F1656" r:id="rId6693"/>
    <hyperlink ref="F1657" r:id="rId6694"/>
    <hyperlink ref="F1658" r:id="rId6695"/>
    <hyperlink ref="F1659" r:id="rId6696"/>
    <hyperlink ref="F1660" r:id="rId6697"/>
    <hyperlink ref="F1661" r:id="rId6698"/>
    <hyperlink ref="F1662" r:id="rId6699"/>
    <hyperlink ref="F1663" r:id="rId6700"/>
    <hyperlink ref="F1664" r:id="rId6701"/>
    <hyperlink ref="F1665" r:id="rId6702"/>
    <hyperlink ref="F1666" r:id="rId6703"/>
    <hyperlink ref="F1667" r:id="rId6704"/>
    <hyperlink ref="F1668" r:id="rId6705"/>
    <hyperlink ref="F1669" r:id="rId6706"/>
    <hyperlink ref="F1670" r:id="rId6707"/>
    <hyperlink ref="F1671" r:id="rId6708"/>
    <hyperlink ref="F1672" r:id="rId6709"/>
    <hyperlink ref="F1673" r:id="rId6710"/>
    <hyperlink ref="F1674" r:id="rId6711"/>
    <hyperlink ref="F1675" r:id="rId6712"/>
    <hyperlink ref="F1676" r:id="rId6713"/>
    <hyperlink ref="F1677" r:id="rId6714"/>
    <hyperlink ref="F1678" r:id="rId6715"/>
    <hyperlink ref="F1679" r:id="rId6716"/>
    <hyperlink ref="F1680" r:id="rId6717"/>
    <hyperlink ref="F1681" r:id="rId6718"/>
    <hyperlink ref="F1682" r:id="rId6719"/>
    <hyperlink ref="F1683" r:id="rId6720"/>
    <hyperlink ref="F1684" r:id="rId6721"/>
    <hyperlink ref="F1685" r:id="rId6722"/>
    <hyperlink ref="F1686" r:id="rId6723"/>
    <hyperlink ref="F1687" r:id="rId6724"/>
    <hyperlink ref="F1688" r:id="rId6725"/>
    <hyperlink ref="F1689" r:id="rId6726"/>
    <hyperlink ref="F1690" r:id="rId6727"/>
    <hyperlink ref="F1691" r:id="rId6728"/>
    <hyperlink ref="F1692" r:id="rId6729"/>
    <hyperlink ref="F1693" r:id="rId6730"/>
    <hyperlink ref="F1694" r:id="rId6731"/>
    <hyperlink ref="F1695" r:id="rId6732"/>
    <hyperlink ref="F1696" r:id="rId6733"/>
    <hyperlink ref="F1697" r:id="rId6734"/>
    <hyperlink ref="F1698" r:id="rId6735"/>
    <hyperlink ref="F1699" r:id="rId6736"/>
    <hyperlink ref="F1700" r:id="rId6737"/>
    <hyperlink ref="F1701" r:id="rId6738"/>
    <hyperlink ref="F1702" r:id="rId6739"/>
    <hyperlink ref="F1703" r:id="rId6740"/>
    <hyperlink ref="F1704" r:id="rId6741"/>
    <hyperlink ref="F1705" r:id="rId6742"/>
    <hyperlink ref="F1706" r:id="rId6743"/>
    <hyperlink ref="F1707" r:id="rId6744"/>
    <hyperlink ref="F1708" r:id="rId6745"/>
    <hyperlink ref="F1709" r:id="rId6746"/>
    <hyperlink ref="F1710" r:id="rId6747"/>
    <hyperlink ref="F1711" r:id="rId6748"/>
    <hyperlink ref="F1712" r:id="rId6749"/>
    <hyperlink ref="F1713" r:id="rId6750"/>
    <hyperlink ref="F1714" r:id="rId6751"/>
    <hyperlink ref="F1715" r:id="rId6752"/>
    <hyperlink ref="F1716" r:id="rId6753"/>
    <hyperlink ref="F1717" r:id="rId6754"/>
    <hyperlink ref="F1718" r:id="rId6755"/>
    <hyperlink ref="F1719" r:id="rId6756"/>
    <hyperlink ref="F1720" r:id="rId6757"/>
    <hyperlink ref="F1721" r:id="rId6758"/>
    <hyperlink ref="F1722" r:id="rId6759"/>
    <hyperlink ref="F1723" r:id="rId6760"/>
    <hyperlink ref="F1724" r:id="rId6761"/>
    <hyperlink ref="F1725" r:id="rId6762"/>
    <hyperlink ref="F1726" r:id="rId6763"/>
    <hyperlink ref="F1727" r:id="rId6764"/>
    <hyperlink ref="F1728" r:id="rId6765"/>
    <hyperlink ref="F1729" r:id="rId6766"/>
    <hyperlink ref="F1730" r:id="rId6767"/>
    <hyperlink ref="F1731" r:id="rId6768"/>
    <hyperlink ref="F1732" r:id="rId6769"/>
    <hyperlink ref="F1733" r:id="rId6770"/>
    <hyperlink ref="F1734" r:id="rId6771"/>
    <hyperlink ref="F1735" r:id="rId6772"/>
    <hyperlink ref="F1736" r:id="rId6773"/>
    <hyperlink ref="F1737" r:id="rId6774"/>
    <hyperlink ref="F1738" r:id="rId6775"/>
    <hyperlink ref="F1739" r:id="rId6776"/>
    <hyperlink ref="F1740" r:id="rId6777"/>
    <hyperlink ref="F1741" r:id="rId6778"/>
    <hyperlink ref="F1742" r:id="rId6779"/>
    <hyperlink ref="F1743" r:id="rId6780"/>
    <hyperlink ref="F1744" r:id="rId6781"/>
    <hyperlink ref="F1745" r:id="rId6782"/>
    <hyperlink ref="F1746" r:id="rId6783"/>
    <hyperlink ref="F1747" r:id="rId6784"/>
    <hyperlink ref="F1748" r:id="rId6785"/>
    <hyperlink ref="F1749" r:id="rId6786"/>
    <hyperlink ref="F1750" r:id="rId6787"/>
    <hyperlink ref="F1751" r:id="rId6788"/>
    <hyperlink ref="F1752" r:id="rId6789"/>
    <hyperlink ref="F1753" r:id="rId6790"/>
    <hyperlink ref="F1754" r:id="rId6791"/>
    <hyperlink ref="F1755" r:id="rId6792"/>
    <hyperlink ref="F1756" r:id="rId6793"/>
    <hyperlink ref="F1757" r:id="rId6794"/>
    <hyperlink ref="F1758" r:id="rId6795"/>
    <hyperlink ref="F1759" r:id="rId6796"/>
    <hyperlink ref="F1760" r:id="rId6797"/>
    <hyperlink ref="F1761" r:id="rId6798"/>
    <hyperlink ref="F1762" r:id="rId6799"/>
    <hyperlink ref="F1763" r:id="rId6800"/>
    <hyperlink ref="F1764" r:id="rId6801"/>
    <hyperlink ref="F1765" r:id="rId6802"/>
    <hyperlink ref="F1766" r:id="rId6803"/>
    <hyperlink ref="F1767" r:id="rId6804"/>
    <hyperlink ref="F1768" r:id="rId6805"/>
    <hyperlink ref="F1769" r:id="rId6806"/>
    <hyperlink ref="F1770" r:id="rId6807"/>
    <hyperlink ref="F1771" r:id="rId6808"/>
    <hyperlink ref="F1772" r:id="rId6809"/>
    <hyperlink ref="F1773" r:id="rId6810"/>
    <hyperlink ref="F1774" r:id="rId6811"/>
    <hyperlink ref="F1775" r:id="rId6812"/>
    <hyperlink ref="F1776" r:id="rId6813"/>
    <hyperlink ref="F1777" r:id="rId6814"/>
    <hyperlink ref="F1778" r:id="rId6815"/>
    <hyperlink ref="F1779" r:id="rId6816"/>
    <hyperlink ref="F1780" r:id="rId6817"/>
    <hyperlink ref="F1781" r:id="rId6818"/>
    <hyperlink ref="F1782" r:id="rId6819"/>
    <hyperlink ref="F1783" r:id="rId6820"/>
    <hyperlink ref="F1784" r:id="rId6821"/>
    <hyperlink ref="F1785" r:id="rId6822"/>
    <hyperlink ref="F1786" r:id="rId6823"/>
    <hyperlink ref="F1787" r:id="rId6824"/>
    <hyperlink ref="F1788" r:id="rId6825"/>
    <hyperlink ref="F1789" r:id="rId6826"/>
    <hyperlink ref="F1790" r:id="rId6827"/>
    <hyperlink ref="F1791" r:id="rId6828"/>
    <hyperlink ref="F1792" r:id="rId6829"/>
    <hyperlink ref="F1793" r:id="rId6830"/>
    <hyperlink ref="F1794" r:id="rId6831"/>
    <hyperlink ref="F1795" r:id="rId6832"/>
    <hyperlink ref="F1796" r:id="rId6833"/>
    <hyperlink ref="F1797" r:id="rId6834"/>
    <hyperlink ref="F1798" r:id="rId6835"/>
    <hyperlink ref="F1799" r:id="rId6836"/>
    <hyperlink ref="F1800" r:id="rId6837"/>
    <hyperlink ref="F1801" r:id="rId6838"/>
    <hyperlink ref="F1802" r:id="rId6839"/>
    <hyperlink ref="F1803" r:id="rId6840"/>
    <hyperlink ref="F1804" r:id="rId6841"/>
    <hyperlink ref="F1805" r:id="rId6842"/>
    <hyperlink ref="F1806" r:id="rId6843"/>
    <hyperlink ref="F1807" r:id="rId6844"/>
    <hyperlink ref="F1808" r:id="rId6845"/>
    <hyperlink ref="F1809" r:id="rId6846"/>
    <hyperlink ref="F1810" r:id="rId6847"/>
    <hyperlink ref="F1811" r:id="rId6848"/>
    <hyperlink ref="F1812" r:id="rId6849"/>
    <hyperlink ref="F1813" r:id="rId6850"/>
    <hyperlink ref="F1814" r:id="rId6851"/>
    <hyperlink ref="F1815" r:id="rId6852"/>
    <hyperlink ref="F1816" r:id="rId6853"/>
    <hyperlink ref="F1817" r:id="rId6854"/>
    <hyperlink ref="F1818" r:id="rId6855"/>
    <hyperlink ref="F1819" r:id="rId6856"/>
    <hyperlink ref="F1820" r:id="rId6857"/>
    <hyperlink ref="F1821" r:id="rId6858"/>
    <hyperlink ref="F1822" r:id="rId6859"/>
    <hyperlink ref="F1823" r:id="rId6860"/>
    <hyperlink ref="F1824" r:id="rId6861"/>
    <hyperlink ref="F1825" r:id="rId6862"/>
    <hyperlink ref="F1826" r:id="rId6863"/>
    <hyperlink ref="F1827" r:id="rId6864"/>
    <hyperlink ref="F1828" r:id="rId6865"/>
    <hyperlink ref="F1829" r:id="rId6866"/>
    <hyperlink ref="F1830" r:id="rId6867"/>
    <hyperlink ref="F1831" r:id="rId6868"/>
    <hyperlink ref="F1832" r:id="rId6869"/>
    <hyperlink ref="F1833" r:id="rId6870"/>
    <hyperlink ref="F1834" r:id="rId6871"/>
    <hyperlink ref="F1835" r:id="rId6872"/>
    <hyperlink ref="F1836" r:id="rId6873"/>
    <hyperlink ref="F1837" r:id="rId6874"/>
    <hyperlink ref="F1838" r:id="rId6875"/>
    <hyperlink ref="F1839" r:id="rId6876"/>
    <hyperlink ref="F1840" r:id="rId6877"/>
    <hyperlink ref="F1841" r:id="rId6878"/>
    <hyperlink ref="F1842" r:id="rId6879"/>
    <hyperlink ref="F1843" r:id="rId6880"/>
    <hyperlink ref="F1844" r:id="rId6881"/>
    <hyperlink ref="F1845" r:id="rId6882"/>
    <hyperlink ref="F1846" r:id="rId6883"/>
    <hyperlink ref="F1847" r:id="rId6884"/>
    <hyperlink ref="F1848" r:id="rId6885"/>
    <hyperlink ref="F1849" r:id="rId6886"/>
    <hyperlink ref="F1850" r:id="rId6887"/>
    <hyperlink ref="F1851" r:id="rId6888"/>
    <hyperlink ref="F1852" r:id="rId6889"/>
    <hyperlink ref="F1853" r:id="rId6890"/>
    <hyperlink ref="F1854" r:id="rId6891"/>
    <hyperlink ref="F1855" r:id="rId6892"/>
    <hyperlink ref="F1856" r:id="rId6893"/>
    <hyperlink ref="F1857" r:id="rId6894"/>
    <hyperlink ref="F1858" r:id="rId6895"/>
    <hyperlink ref="F1859" r:id="rId6896"/>
    <hyperlink ref="F1860" r:id="rId6897"/>
    <hyperlink ref="F1861" r:id="rId6898"/>
    <hyperlink ref="F1862" r:id="rId6899"/>
    <hyperlink ref="F1863" r:id="rId6900"/>
    <hyperlink ref="F1864" r:id="rId6901"/>
    <hyperlink ref="F1865" r:id="rId6902"/>
    <hyperlink ref="F1866" r:id="rId6903"/>
    <hyperlink ref="F1867" r:id="rId6904"/>
    <hyperlink ref="F1868" r:id="rId6905"/>
    <hyperlink ref="F1869" r:id="rId6906"/>
    <hyperlink ref="F1870" r:id="rId6907"/>
    <hyperlink ref="F1871" r:id="rId6908"/>
    <hyperlink ref="F1872" r:id="rId6909"/>
    <hyperlink ref="F1873" r:id="rId6910"/>
    <hyperlink ref="F1874" r:id="rId6911"/>
    <hyperlink ref="F1875" r:id="rId6912"/>
    <hyperlink ref="F1876" r:id="rId6913"/>
    <hyperlink ref="F1877" r:id="rId6914"/>
    <hyperlink ref="F1878" r:id="rId6915"/>
    <hyperlink ref="F1879" r:id="rId6916"/>
    <hyperlink ref="F1880" r:id="rId6917"/>
    <hyperlink ref="F1881" r:id="rId6918"/>
    <hyperlink ref="F1882" r:id="rId6919"/>
    <hyperlink ref="F1883" r:id="rId6920"/>
    <hyperlink ref="F1884" r:id="rId6921"/>
    <hyperlink ref="F1885" r:id="rId6922"/>
    <hyperlink ref="F1886" r:id="rId6923"/>
    <hyperlink ref="F1887" r:id="rId6924"/>
    <hyperlink ref="F1888" r:id="rId6925"/>
    <hyperlink ref="F1889" r:id="rId6926"/>
    <hyperlink ref="F1890" r:id="rId6927"/>
    <hyperlink ref="F1891" r:id="rId6928"/>
    <hyperlink ref="F1892" r:id="rId6929"/>
    <hyperlink ref="F1893" r:id="rId6930"/>
    <hyperlink ref="F1894" r:id="rId6931"/>
    <hyperlink ref="F1895" r:id="rId6932"/>
    <hyperlink ref="F1896" r:id="rId6933"/>
    <hyperlink ref="F1897" r:id="rId6934"/>
    <hyperlink ref="F1898" r:id="rId6935"/>
    <hyperlink ref="F1899" r:id="rId6936"/>
    <hyperlink ref="F1900" r:id="rId6937"/>
    <hyperlink ref="F1901" r:id="rId6938"/>
    <hyperlink ref="F1902" r:id="rId6939"/>
    <hyperlink ref="F1903" r:id="rId6940"/>
    <hyperlink ref="F1904" r:id="rId6941"/>
    <hyperlink ref="F1905" r:id="rId6942"/>
    <hyperlink ref="F1906" r:id="rId6943"/>
    <hyperlink ref="F1907" r:id="rId6944"/>
    <hyperlink ref="F1908" r:id="rId6945"/>
    <hyperlink ref="F1909" r:id="rId6946"/>
    <hyperlink ref="F1910" r:id="rId6947"/>
    <hyperlink ref="F1911" r:id="rId6948"/>
    <hyperlink ref="F1912" r:id="rId6949"/>
    <hyperlink ref="F1913" r:id="rId6950"/>
    <hyperlink ref="F1914" r:id="rId6951"/>
    <hyperlink ref="F1915" r:id="rId6952"/>
    <hyperlink ref="F1916" r:id="rId6953"/>
    <hyperlink ref="F1917" r:id="rId6954"/>
    <hyperlink ref="F1918" r:id="rId6955"/>
    <hyperlink ref="F1919" r:id="rId6956"/>
    <hyperlink ref="F1920" r:id="rId6957"/>
    <hyperlink ref="F1921" r:id="rId6958"/>
    <hyperlink ref="F1922" r:id="rId6959"/>
    <hyperlink ref="F1923" r:id="rId6960"/>
    <hyperlink ref="F1924" r:id="rId6961"/>
    <hyperlink ref="F1925" r:id="rId6962"/>
    <hyperlink ref="F1926" r:id="rId6963"/>
    <hyperlink ref="F1927" r:id="rId6964"/>
    <hyperlink ref="F1928" r:id="rId6965"/>
    <hyperlink ref="F1929" r:id="rId6966"/>
    <hyperlink ref="F1930" r:id="rId6967"/>
    <hyperlink ref="F1931" r:id="rId6968"/>
    <hyperlink ref="F1932" r:id="rId6969"/>
    <hyperlink ref="F1933" r:id="rId6970"/>
    <hyperlink ref="F1934" r:id="rId6971"/>
    <hyperlink ref="F1935" r:id="rId6972"/>
    <hyperlink ref="F1936" r:id="rId6973"/>
    <hyperlink ref="F1937" r:id="rId6974"/>
    <hyperlink ref="F1938" r:id="rId6975"/>
    <hyperlink ref="F1939" r:id="rId6976"/>
    <hyperlink ref="F1940" r:id="rId6977"/>
    <hyperlink ref="F1941" r:id="rId6978"/>
    <hyperlink ref="F1942" r:id="rId6979"/>
    <hyperlink ref="F1943" r:id="rId6980"/>
    <hyperlink ref="F1944" r:id="rId6981"/>
    <hyperlink ref="F1945" r:id="rId6982"/>
    <hyperlink ref="F1946" r:id="rId6983"/>
    <hyperlink ref="F1947" r:id="rId6984"/>
    <hyperlink ref="F1948" r:id="rId6985"/>
    <hyperlink ref="F1949" r:id="rId6986"/>
    <hyperlink ref="F1950" r:id="rId6987"/>
    <hyperlink ref="F1951" r:id="rId6988"/>
    <hyperlink ref="F1952" r:id="rId6989"/>
    <hyperlink ref="F1953" r:id="rId6990"/>
    <hyperlink ref="F1954" r:id="rId6991"/>
    <hyperlink ref="F1955" r:id="rId6992"/>
    <hyperlink ref="F1956" r:id="rId6993"/>
    <hyperlink ref="F1957" r:id="rId6994"/>
    <hyperlink ref="F1958" r:id="rId6995"/>
    <hyperlink ref="F1959" r:id="rId6996"/>
    <hyperlink ref="F1960" r:id="rId6997"/>
    <hyperlink ref="F1961" r:id="rId6998"/>
    <hyperlink ref="F1962" r:id="rId6999"/>
    <hyperlink ref="F1963" r:id="rId7000"/>
    <hyperlink ref="F1964" r:id="rId7001"/>
    <hyperlink ref="F1965" r:id="rId7002"/>
    <hyperlink ref="F1966" r:id="rId7003"/>
    <hyperlink ref="F1967" r:id="rId7004"/>
    <hyperlink ref="F1968" r:id="rId7005"/>
    <hyperlink ref="F1969" r:id="rId7006"/>
    <hyperlink ref="F1970" r:id="rId7007"/>
    <hyperlink ref="F1971" r:id="rId7008"/>
    <hyperlink ref="F1972" r:id="rId7009"/>
    <hyperlink ref="F1973" r:id="rId7010"/>
    <hyperlink ref="F1974" r:id="rId7011"/>
    <hyperlink ref="F1975" r:id="rId7012"/>
    <hyperlink ref="F1976" r:id="rId7013"/>
    <hyperlink ref="F1977" r:id="rId7014"/>
    <hyperlink ref="F1978" r:id="rId7015"/>
    <hyperlink ref="F1979" r:id="rId7016"/>
    <hyperlink ref="F1980" r:id="rId7017"/>
    <hyperlink ref="F1981" r:id="rId7018"/>
    <hyperlink ref="F1982" r:id="rId7019"/>
    <hyperlink ref="F1983" r:id="rId7020"/>
    <hyperlink ref="F1984" r:id="rId7021"/>
    <hyperlink ref="F1985" r:id="rId7022"/>
    <hyperlink ref="F1986" r:id="rId7023"/>
    <hyperlink ref="F1987" r:id="rId7024"/>
    <hyperlink ref="F1988" r:id="rId7025"/>
    <hyperlink ref="F1989" r:id="rId7026"/>
    <hyperlink ref="F1990" r:id="rId7027"/>
    <hyperlink ref="F1991" r:id="rId7028"/>
    <hyperlink ref="F1992" r:id="rId7029"/>
    <hyperlink ref="F1993" r:id="rId7030"/>
    <hyperlink ref="F1994" r:id="rId7031"/>
    <hyperlink ref="F1995" r:id="rId7032"/>
    <hyperlink ref="F1996" r:id="rId7033"/>
    <hyperlink ref="F1997" r:id="rId7034"/>
    <hyperlink ref="F1998" r:id="rId7035"/>
    <hyperlink ref="F1999" r:id="rId7036"/>
    <hyperlink ref="F2000" r:id="rId7037"/>
    <hyperlink ref="F2001" r:id="rId7038"/>
    <hyperlink ref="F2002" r:id="rId7039"/>
    <hyperlink ref="F2003" r:id="rId7040"/>
    <hyperlink ref="F2004" r:id="rId7041"/>
    <hyperlink ref="F2005" r:id="rId7042"/>
    <hyperlink ref="F2006" r:id="rId7043"/>
    <hyperlink ref="F2007" r:id="rId7044"/>
    <hyperlink ref="F2008" r:id="rId7045"/>
    <hyperlink ref="F2009" r:id="rId7046"/>
    <hyperlink ref="F2010" r:id="rId7047"/>
    <hyperlink ref="F2011" r:id="rId7048"/>
    <hyperlink ref="F2012" r:id="rId7049"/>
    <hyperlink ref="F2013" r:id="rId7050"/>
    <hyperlink ref="F2014" r:id="rId7051"/>
    <hyperlink ref="F2015" r:id="rId7052"/>
    <hyperlink ref="F2016" r:id="rId7053"/>
    <hyperlink ref="F2017" r:id="rId7054"/>
    <hyperlink ref="F2018" r:id="rId7055"/>
    <hyperlink ref="F2019" r:id="rId7056"/>
    <hyperlink ref="F2020" r:id="rId7057"/>
    <hyperlink ref="F2021" r:id="rId7058"/>
    <hyperlink ref="F2022" r:id="rId7059"/>
    <hyperlink ref="F2023" r:id="rId7060"/>
    <hyperlink ref="F2024" r:id="rId7061"/>
    <hyperlink ref="F2025" r:id="rId7062"/>
    <hyperlink ref="F2026" r:id="rId7063"/>
    <hyperlink ref="F2027" r:id="rId7064"/>
    <hyperlink ref="F2028" r:id="rId7065"/>
    <hyperlink ref="F2029" r:id="rId7066"/>
    <hyperlink ref="F2030" r:id="rId7067"/>
    <hyperlink ref="F2031" r:id="rId7068"/>
    <hyperlink ref="F2032" r:id="rId7069"/>
    <hyperlink ref="F2033" r:id="rId7070"/>
    <hyperlink ref="F2034" r:id="rId7071"/>
    <hyperlink ref="F2035" r:id="rId7072"/>
    <hyperlink ref="F2036" r:id="rId7073"/>
    <hyperlink ref="F2037" r:id="rId7074"/>
    <hyperlink ref="F2038" r:id="rId7075"/>
    <hyperlink ref="F2039" r:id="rId7076"/>
    <hyperlink ref="F2040" r:id="rId7077"/>
    <hyperlink ref="F2041" r:id="rId7078"/>
    <hyperlink ref="F2042" r:id="rId7079"/>
    <hyperlink ref="F2043" r:id="rId7080"/>
    <hyperlink ref="F2044" r:id="rId7081"/>
    <hyperlink ref="F2045" r:id="rId7082"/>
    <hyperlink ref="F2046" r:id="rId7083"/>
    <hyperlink ref="F2047" r:id="rId7084"/>
    <hyperlink ref="F2048" r:id="rId7085"/>
    <hyperlink ref="F2049" r:id="rId7086"/>
    <hyperlink ref="F2050" r:id="rId7087"/>
    <hyperlink ref="F2051" r:id="rId7088"/>
    <hyperlink ref="F2052" r:id="rId7089"/>
    <hyperlink ref="F2053" r:id="rId7090"/>
    <hyperlink ref="F2054" r:id="rId7091"/>
    <hyperlink ref="F2055" r:id="rId7092"/>
    <hyperlink ref="F2056" r:id="rId7093"/>
    <hyperlink ref="F2057" r:id="rId7094"/>
    <hyperlink ref="F2058" r:id="rId7095"/>
    <hyperlink ref="F2059" r:id="rId7096"/>
    <hyperlink ref="F2060" r:id="rId7097"/>
    <hyperlink ref="F2061" r:id="rId7098"/>
    <hyperlink ref="F2062" r:id="rId7099"/>
    <hyperlink ref="F2063" r:id="rId7100"/>
    <hyperlink ref="F2064" r:id="rId7101"/>
    <hyperlink ref="F2065" r:id="rId7102"/>
    <hyperlink ref="F2066" r:id="rId7103"/>
    <hyperlink ref="F2067" r:id="rId7104"/>
    <hyperlink ref="F2068" r:id="rId7105"/>
    <hyperlink ref="F2069" r:id="rId7106"/>
    <hyperlink ref="F2070" r:id="rId7107"/>
    <hyperlink ref="F2071" r:id="rId7108"/>
    <hyperlink ref="F2072" r:id="rId7109"/>
    <hyperlink ref="F2073" r:id="rId7110"/>
    <hyperlink ref="F2074" r:id="rId7111"/>
    <hyperlink ref="F2075" r:id="rId7112"/>
    <hyperlink ref="F2076" r:id="rId7113"/>
    <hyperlink ref="F2077" r:id="rId7114"/>
    <hyperlink ref="F2078" r:id="rId7115"/>
    <hyperlink ref="F2079" r:id="rId7116"/>
    <hyperlink ref="F2080" r:id="rId7117"/>
    <hyperlink ref="F2081" r:id="rId7118"/>
    <hyperlink ref="F2082" r:id="rId7119"/>
    <hyperlink ref="F2083" r:id="rId7120"/>
    <hyperlink ref="F2084" r:id="rId7121"/>
    <hyperlink ref="F2085" r:id="rId7122"/>
    <hyperlink ref="F2086" r:id="rId7123"/>
    <hyperlink ref="F2087" r:id="rId7124"/>
    <hyperlink ref="F2088" r:id="rId7125"/>
    <hyperlink ref="F2089" r:id="rId7126"/>
    <hyperlink ref="F2090" r:id="rId7127"/>
    <hyperlink ref="F2091" r:id="rId7128"/>
    <hyperlink ref="F2092" r:id="rId7129"/>
    <hyperlink ref="F2093" r:id="rId7130"/>
    <hyperlink ref="F2094" r:id="rId7131"/>
    <hyperlink ref="F2095" r:id="rId7132"/>
    <hyperlink ref="F2096" r:id="rId7133"/>
    <hyperlink ref="F2097" r:id="rId7134"/>
    <hyperlink ref="F2098" r:id="rId7135"/>
    <hyperlink ref="F2099" r:id="rId7136"/>
    <hyperlink ref="F2100" r:id="rId7137"/>
    <hyperlink ref="F2101" r:id="rId7138"/>
    <hyperlink ref="F2102" r:id="rId7139"/>
    <hyperlink ref="F2103" r:id="rId7140"/>
    <hyperlink ref="F2104" r:id="rId7141"/>
    <hyperlink ref="F2105" r:id="rId7142"/>
    <hyperlink ref="F2106" r:id="rId7143"/>
    <hyperlink ref="F2107" r:id="rId7144"/>
    <hyperlink ref="F2108" r:id="rId7145"/>
    <hyperlink ref="F2109" r:id="rId7146"/>
    <hyperlink ref="F2110" r:id="rId7147"/>
    <hyperlink ref="F2111" r:id="rId7148"/>
    <hyperlink ref="F2112" r:id="rId7149"/>
    <hyperlink ref="F2113" r:id="rId7150"/>
    <hyperlink ref="F2114" r:id="rId7151"/>
    <hyperlink ref="F2115" r:id="rId7152"/>
    <hyperlink ref="F2116" r:id="rId7153"/>
    <hyperlink ref="F2117" r:id="rId7154"/>
    <hyperlink ref="F2118" r:id="rId7155"/>
    <hyperlink ref="F2119" r:id="rId7156"/>
    <hyperlink ref="F2120" r:id="rId7157"/>
    <hyperlink ref="F2121" r:id="rId7158"/>
    <hyperlink ref="F2122" r:id="rId7159"/>
    <hyperlink ref="F2123" r:id="rId7160"/>
    <hyperlink ref="F2124" r:id="rId7161"/>
    <hyperlink ref="F2125" r:id="rId7162"/>
    <hyperlink ref="F2126" r:id="rId7163"/>
    <hyperlink ref="F2127" r:id="rId7164"/>
    <hyperlink ref="F2128" r:id="rId7165"/>
    <hyperlink ref="F2129" r:id="rId7166"/>
    <hyperlink ref="F2130" r:id="rId7167"/>
    <hyperlink ref="F2131" r:id="rId7168"/>
    <hyperlink ref="F2132" r:id="rId7169"/>
    <hyperlink ref="F2133" r:id="rId7170"/>
    <hyperlink ref="F2134" r:id="rId7171"/>
    <hyperlink ref="F2135" r:id="rId7172"/>
    <hyperlink ref="F2136" r:id="rId7173"/>
    <hyperlink ref="F2137" r:id="rId7174"/>
    <hyperlink ref="F2138" r:id="rId7175"/>
    <hyperlink ref="F2139" r:id="rId7176"/>
    <hyperlink ref="F2140" r:id="rId7177"/>
    <hyperlink ref="F2141" r:id="rId7178"/>
    <hyperlink ref="F2142" r:id="rId7179"/>
    <hyperlink ref="F2143" r:id="rId7180"/>
    <hyperlink ref="F2144" r:id="rId7181"/>
    <hyperlink ref="F2145" r:id="rId7182"/>
    <hyperlink ref="F2146" r:id="rId7183"/>
    <hyperlink ref="F2147" r:id="rId7184"/>
    <hyperlink ref="F2148" r:id="rId7185"/>
    <hyperlink ref="F2149" r:id="rId7186"/>
    <hyperlink ref="F2150" r:id="rId7187"/>
    <hyperlink ref="F2151" r:id="rId7188"/>
    <hyperlink ref="F2152" r:id="rId7189"/>
    <hyperlink ref="F2153" r:id="rId7190"/>
    <hyperlink ref="F2154" r:id="rId7191"/>
    <hyperlink ref="F2155" r:id="rId7192"/>
    <hyperlink ref="F2156" r:id="rId7193"/>
    <hyperlink ref="F2157" r:id="rId7194"/>
    <hyperlink ref="F2158" r:id="rId7195"/>
    <hyperlink ref="F2159" r:id="rId7196"/>
    <hyperlink ref="F2160" r:id="rId7197"/>
    <hyperlink ref="F2161" r:id="rId7198"/>
    <hyperlink ref="F2162" r:id="rId7199"/>
    <hyperlink ref="F2163" r:id="rId7200"/>
    <hyperlink ref="F2164" r:id="rId7201"/>
    <hyperlink ref="F2165" r:id="rId7202"/>
    <hyperlink ref="F2166" r:id="rId7203"/>
    <hyperlink ref="F2167" r:id="rId7204"/>
    <hyperlink ref="F2168" r:id="rId7205"/>
    <hyperlink ref="F2169" r:id="rId7206"/>
    <hyperlink ref="F2170" r:id="rId7207"/>
    <hyperlink ref="F2171" r:id="rId7208"/>
    <hyperlink ref="F2172" r:id="rId7209"/>
    <hyperlink ref="F2173" r:id="rId7210"/>
    <hyperlink ref="F2174" r:id="rId7211"/>
    <hyperlink ref="F2175" r:id="rId7212"/>
    <hyperlink ref="F2176" r:id="rId7213"/>
    <hyperlink ref="F2177" r:id="rId7214"/>
    <hyperlink ref="F2178" r:id="rId7215"/>
    <hyperlink ref="F2179" r:id="rId7216"/>
    <hyperlink ref="F2180" r:id="rId7217"/>
    <hyperlink ref="F2181" r:id="rId7218"/>
    <hyperlink ref="F2182" r:id="rId7219"/>
    <hyperlink ref="F2183" r:id="rId7220"/>
    <hyperlink ref="F2184" r:id="rId7221"/>
    <hyperlink ref="F2185" r:id="rId7222"/>
    <hyperlink ref="F2186" r:id="rId7223"/>
    <hyperlink ref="F2187" r:id="rId7224"/>
    <hyperlink ref="F2188" r:id="rId7225"/>
    <hyperlink ref="F2189" r:id="rId7226"/>
    <hyperlink ref="F2190" r:id="rId7227"/>
    <hyperlink ref="F2191" r:id="rId7228"/>
    <hyperlink ref="F2192" r:id="rId7229"/>
    <hyperlink ref="F2193" r:id="rId7230"/>
    <hyperlink ref="F2194" r:id="rId7231"/>
    <hyperlink ref="F2195" r:id="rId7232"/>
    <hyperlink ref="F2196" r:id="rId7233"/>
    <hyperlink ref="F2197" r:id="rId7234"/>
    <hyperlink ref="F2198" r:id="rId7235"/>
    <hyperlink ref="F2199" r:id="rId7236"/>
    <hyperlink ref="F2200" r:id="rId7237"/>
    <hyperlink ref="F2201" r:id="rId7238"/>
    <hyperlink ref="F2202" r:id="rId7239"/>
    <hyperlink ref="F2203" r:id="rId7240"/>
    <hyperlink ref="F2204" r:id="rId7241"/>
    <hyperlink ref="F2205" r:id="rId7242"/>
    <hyperlink ref="F2206" r:id="rId7243"/>
    <hyperlink ref="F2207" r:id="rId7244"/>
    <hyperlink ref="F2208" r:id="rId7245"/>
    <hyperlink ref="F2209" r:id="rId7246"/>
    <hyperlink ref="F2210" r:id="rId7247"/>
    <hyperlink ref="F2211" r:id="rId7248"/>
    <hyperlink ref="F2212" r:id="rId7249"/>
    <hyperlink ref="F2213" r:id="rId7250"/>
    <hyperlink ref="F2214" r:id="rId7251"/>
    <hyperlink ref="F2215" r:id="rId7252"/>
    <hyperlink ref="F2216" r:id="rId7253"/>
    <hyperlink ref="F2217" r:id="rId7254"/>
    <hyperlink ref="F2218" r:id="rId7255"/>
    <hyperlink ref="F2219" r:id="rId7256"/>
    <hyperlink ref="F2220" r:id="rId7257"/>
    <hyperlink ref="F2221" r:id="rId7258"/>
    <hyperlink ref="F2222" r:id="rId7259"/>
    <hyperlink ref="F2223" r:id="rId7260"/>
    <hyperlink ref="F2224" r:id="rId7261"/>
    <hyperlink ref="F2225" r:id="rId7262"/>
    <hyperlink ref="F2226" r:id="rId7263"/>
    <hyperlink ref="F2227" r:id="rId7264"/>
    <hyperlink ref="F2228" r:id="rId7265"/>
    <hyperlink ref="F2229" r:id="rId7266"/>
    <hyperlink ref="F2230" r:id="rId7267"/>
    <hyperlink ref="F2231" r:id="rId7268"/>
    <hyperlink ref="F2232" r:id="rId7269"/>
    <hyperlink ref="F2233" r:id="rId7270"/>
    <hyperlink ref="F2234" r:id="rId7271"/>
    <hyperlink ref="F2235" r:id="rId7272"/>
    <hyperlink ref="F2236" r:id="rId7273"/>
    <hyperlink ref="F2237" r:id="rId7274"/>
    <hyperlink ref="F2238" r:id="rId7275"/>
    <hyperlink ref="F2239" r:id="rId7276"/>
    <hyperlink ref="F2240" r:id="rId7277"/>
    <hyperlink ref="F2241" r:id="rId7278"/>
    <hyperlink ref="F2242" r:id="rId7279"/>
    <hyperlink ref="F2243" r:id="rId7280"/>
    <hyperlink ref="F2244" r:id="rId7281"/>
    <hyperlink ref="F2245" r:id="rId7282"/>
    <hyperlink ref="F2246" r:id="rId7283"/>
    <hyperlink ref="F2247" r:id="rId7284"/>
    <hyperlink ref="F2248" r:id="rId7285"/>
    <hyperlink ref="F2249" r:id="rId7286"/>
    <hyperlink ref="F2250" r:id="rId7287"/>
    <hyperlink ref="F2251" r:id="rId7288"/>
    <hyperlink ref="F2252" r:id="rId7289"/>
    <hyperlink ref="F2253" r:id="rId7290"/>
    <hyperlink ref="F2254" r:id="rId7291"/>
    <hyperlink ref="F2255" r:id="rId7292"/>
    <hyperlink ref="F2256" r:id="rId7293"/>
    <hyperlink ref="F2257" r:id="rId7294"/>
    <hyperlink ref="F2258" r:id="rId7295"/>
    <hyperlink ref="F2259" r:id="rId7296"/>
    <hyperlink ref="F2260" r:id="rId7297"/>
    <hyperlink ref="F2261" r:id="rId7298"/>
    <hyperlink ref="F2262" r:id="rId7299"/>
    <hyperlink ref="F2263" r:id="rId7300"/>
    <hyperlink ref="F2264" r:id="rId7301"/>
    <hyperlink ref="F2265" r:id="rId7302"/>
    <hyperlink ref="F2266" r:id="rId7303"/>
    <hyperlink ref="F2267" r:id="rId7304"/>
    <hyperlink ref="F2268" r:id="rId7305"/>
    <hyperlink ref="F2269" r:id="rId7306"/>
    <hyperlink ref="F2270" r:id="rId7307"/>
    <hyperlink ref="F2271" r:id="rId7308"/>
    <hyperlink ref="F2272" r:id="rId7309"/>
    <hyperlink ref="F2273" r:id="rId7310"/>
    <hyperlink ref="F2274" r:id="rId7311"/>
    <hyperlink ref="F2275" r:id="rId7312"/>
    <hyperlink ref="F2276" r:id="rId7313"/>
    <hyperlink ref="F2277" r:id="rId7314"/>
    <hyperlink ref="F2278" r:id="rId7315"/>
    <hyperlink ref="F2279" r:id="rId7316"/>
    <hyperlink ref="F2280" r:id="rId7317"/>
    <hyperlink ref="F2281" r:id="rId7318"/>
    <hyperlink ref="F2282" r:id="rId7319"/>
    <hyperlink ref="F2283" r:id="rId7320"/>
    <hyperlink ref="F2284" r:id="rId7321"/>
    <hyperlink ref="F2285" r:id="rId7322"/>
    <hyperlink ref="F2286" r:id="rId7323"/>
    <hyperlink ref="F2287" r:id="rId7324"/>
    <hyperlink ref="F2288" r:id="rId7325"/>
    <hyperlink ref="F2289" r:id="rId7326"/>
    <hyperlink ref="F2290" r:id="rId7327"/>
    <hyperlink ref="F2291" r:id="rId7328"/>
    <hyperlink ref="F2292" r:id="rId7329"/>
    <hyperlink ref="F2293" r:id="rId7330"/>
    <hyperlink ref="F2294" r:id="rId7331"/>
    <hyperlink ref="F2295" r:id="rId7332"/>
    <hyperlink ref="F2296" r:id="rId7333"/>
    <hyperlink ref="F2297" r:id="rId7334"/>
    <hyperlink ref="F2298" r:id="rId7335"/>
    <hyperlink ref="F2299" r:id="rId7336"/>
    <hyperlink ref="F2300" r:id="rId7337"/>
    <hyperlink ref="F2301" r:id="rId7338"/>
    <hyperlink ref="F2302" r:id="rId7339"/>
    <hyperlink ref="F2303" r:id="rId7340"/>
    <hyperlink ref="F2304" r:id="rId7341"/>
    <hyperlink ref="F2305" r:id="rId7342"/>
    <hyperlink ref="F2306" r:id="rId7343"/>
    <hyperlink ref="F2307" r:id="rId7344"/>
    <hyperlink ref="F2308" r:id="rId7345"/>
    <hyperlink ref="F2309" r:id="rId7346"/>
    <hyperlink ref="AX3" r:id="rId7347"/>
    <hyperlink ref="AX4" r:id="rId7348"/>
    <hyperlink ref="AX5" r:id="rId7349"/>
    <hyperlink ref="AX6" r:id="rId7350"/>
    <hyperlink ref="AX7" r:id="rId7351"/>
    <hyperlink ref="AX8" r:id="rId7352"/>
    <hyperlink ref="AX9" r:id="rId7353"/>
    <hyperlink ref="AX10" r:id="rId7354"/>
    <hyperlink ref="AX11" r:id="rId7355"/>
    <hyperlink ref="AX12" r:id="rId7356"/>
    <hyperlink ref="AX13" r:id="rId7357"/>
    <hyperlink ref="AX14" r:id="rId7358"/>
    <hyperlink ref="AX15" r:id="rId7359"/>
    <hyperlink ref="AX16" r:id="rId7360"/>
    <hyperlink ref="AX17" r:id="rId7361"/>
    <hyperlink ref="AX18" r:id="rId7362"/>
    <hyperlink ref="AX19" r:id="rId7363"/>
    <hyperlink ref="AX20" r:id="rId7364"/>
    <hyperlink ref="AX21" r:id="rId7365"/>
    <hyperlink ref="AX22" r:id="rId7366"/>
    <hyperlink ref="AX23" r:id="rId7367"/>
    <hyperlink ref="AX24" r:id="rId7368"/>
    <hyperlink ref="AX25" r:id="rId7369"/>
    <hyperlink ref="AX26" r:id="rId7370"/>
    <hyperlink ref="AX27" r:id="rId7371"/>
    <hyperlink ref="AX28" r:id="rId7372"/>
    <hyperlink ref="AX29" r:id="rId7373"/>
    <hyperlink ref="AX30" r:id="rId7374"/>
    <hyperlink ref="AX31" r:id="rId7375"/>
    <hyperlink ref="AX32" r:id="rId7376"/>
    <hyperlink ref="AX33" r:id="rId7377"/>
    <hyperlink ref="AX34" r:id="rId7378"/>
    <hyperlink ref="AX35" r:id="rId7379"/>
    <hyperlink ref="AX36" r:id="rId7380"/>
    <hyperlink ref="AX37" r:id="rId7381"/>
    <hyperlink ref="AX38" r:id="rId7382"/>
    <hyperlink ref="AX39" r:id="rId7383"/>
    <hyperlink ref="AX40" r:id="rId7384"/>
    <hyperlink ref="AX41" r:id="rId7385"/>
    <hyperlink ref="AX42" r:id="rId7386"/>
    <hyperlink ref="AX43" r:id="rId7387"/>
    <hyperlink ref="AX44" r:id="rId7388"/>
    <hyperlink ref="AX45" r:id="rId7389"/>
    <hyperlink ref="AX46" r:id="rId7390"/>
    <hyperlink ref="AX47" r:id="rId7391"/>
    <hyperlink ref="AX48" r:id="rId7392"/>
    <hyperlink ref="AX49" r:id="rId7393"/>
    <hyperlink ref="AX50" r:id="rId7394"/>
    <hyperlink ref="AX51" r:id="rId7395"/>
    <hyperlink ref="AX52" r:id="rId7396"/>
    <hyperlink ref="AX53" r:id="rId7397"/>
    <hyperlink ref="AX54" r:id="rId7398"/>
    <hyperlink ref="AX55" r:id="rId7399"/>
    <hyperlink ref="AX56" r:id="rId7400"/>
    <hyperlink ref="AX57" r:id="rId7401"/>
    <hyperlink ref="AX58" r:id="rId7402"/>
    <hyperlink ref="AX59" r:id="rId7403"/>
    <hyperlink ref="AX60" r:id="rId7404"/>
    <hyperlink ref="AX61" r:id="rId7405"/>
    <hyperlink ref="AX62" r:id="rId7406"/>
    <hyperlink ref="AX63" r:id="rId7407"/>
    <hyperlink ref="AX64" r:id="rId7408"/>
    <hyperlink ref="AX65" r:id="rId7409"/>
    <hyperlink ref="AX66" r:id="rId7410"/>
    <hyperlink ref="AX67" r:id="rId7411"/>
    <hyperlink ref="AX68" r:id="rId7412"/>
    <hyperlink ref="AX69" r:id="rId7413"/>
    <hyperlink ref="AX70" r:id="rId7414"/>
    <hyperlink ref="AX71" r:id="rId7415"/>
    <hyperlink ref="AX72" r:id="rId7416"/>
    <hyperlink ref="AX73" r:id="rId7417"/>
    <hyperlink ref="AX74" r:id="rId7418"/>
    <hyperlink ref="AX75" r:id="rId7419"/>
    <hyperlink ref="AX76" r:id="rId7420"/>
    <hyperlink ref="AX77" r:id="rId7421"/>
    <hyperlink ref="AX78" r:id="rId7422"/>
    <hyperlink ref="AX79" r:id="rId7423"/>
    <hyperlink ref="AX80" r:id="rId7424"/>
    <hyperlink ref="AX81" r:id="rId7425"/>
    <hyperlink ref="AX82" r:id="rId7426"/>
    <hyperlink ref="AX83" r:id="rId7427"/>
    <hyperlink ref="AX84" r:id="rId7428"/>
    <hyperlink ref="AX85" r:id="rId7429"/>
    <hyperlink ref="AX86" r:id="rId7430"/>
    <hyperlink ref="AX87" r:id="rId7431"/>
    <hyperlink ref="AX88" r:id="rId7432"/>
    <hyperlink ref="AX89" r:id="rId7433"/>
    <hyperlink ref="AX90" r:id="rId7434"/>
    <hyperlink ref="AX91" r:id="rId7435"/>
    <hyperlink ref="AX92" r:id="rId7436"/>
    <hyperlink ref="AX93" r:id="rId7437"/>
    <hyperlink ref="AX94" r:id="rId7438"/>
    <hyperlink ref="AX95" r:id="rId7439"/>
    <hyperlink ref="AX96" r:id="rId7440"/>
    <hyperlink ref="AX97" r:id="rId7441"/>
    <hyperlink ref="AX98" r:id="rId7442"/>
    <hyperlink ref="AX99" r:id="rId7443"/>
    <hyperlink ref="AX100" r:id="rId7444"/>
    <hyperlink ref="AX101" r:id="rId7445"/>
    <hyperlink ref="AX102" r:id="rId7446"/>
    <hyperlink ref="AX103" r:id="rId7447"/>
    <hyperlink ref="AX104" r:id="rId7448"/>
    <hyperlink ref="AX105" r:id="rId7449"/>
    <hyperlink ref="AX106" r:id="rId7450"/>
    <hyperlink ref="AX107" r:id="rId7451"/>
    <hyperlink ref="AX108" r:id="rId7452"/>
    <hyperlink ref="AX109" r:id="rId7453"/>
    <hyperlink ref="AX110" r:id="rId7454"/>
    <hyperlink ref="AX111" r:id="rId7455"/>
    <hyperlink ref="AX112" r:id="rId7456"/>
    <hyperlink ref="AX113" r:id="rId7457"/>
    <hyperlink ref="AX114" r:id="rId7458"/>
    <hyperlink ref="AX115" r:id="rId7459"/>
    <hyperlink ref="AX116" r:id="rId7460"/>
    <hyperlink ref="AX117" r:id="rId7461"/>
    <hyperlink ref="AX118" r:id="rId7462"/>
    <hyperlink ref="AX119" r:id="rId7463"/>
    <hyperlink ref="AX120" r:id="rId7464"/>
    <hyperlink ref="AX121" r:id="rId7465"/>
    <hyperlink ref="AX122" r:id="rId7466"/>
    <hyperlink ref="AX123" r:id="rId7467"/>
    <hyperlink ref="AX124" r:id="rId7468"/>
    <hyperlink ref="AX125" r:id="rId7469"/>
    <hyperlink ref="AX126" r:id="rId7470"/>
    <hyperlink ref="AX127" r:id="rId7471"/>
    <hyperlink ref="AX128" r:id="rId7472"/>
    <hyperlink ref="AX129" r:id="rId7473"/>
    <hyperlink ref="AX130" r:id="rId7474"/>
    <hyperlink ref="AX131" r:id="rId7475"/>
    <hyperlink ref="AX132" r:id="rId7476"/>
    <hyperlink ref="AX133" r:id="rId7477"/>
    <hyperlink ref="AX134" r:id="rId7478"/>
    <hyperlink ref="AX135" r:id="rId7479"/>
    <hyperlink ref="AX136" r:id="rId7480"/>
    <hyperlink ref="AX137" r:id="rId7481"/>
    <hyperlink ref="AX138" r:id="rId7482"/>
    <hyperlink ref="AX139" r:id="rId7483"/>
    <hyperlink ref="AX140" r:id="rId7484"/>
    <hyperlink ref="AX141" r:id="rId7485"/>
    <hyperlink ref="AX142" r:id="rId7486"/>
    <hyperlink ref="AX143" r:id="rId7487"/>
    <hyperlink ref="AX144" r:id="rId7488"/>
    <hyperlink ref="AX145" r:id="rId7489"/>
    <hyperlink ref="AX146" r:id="rId7490"/>
    <hyperlink ref="AX147" r:id="rId7491"/>
    <hyperlink ref="AX148" r:id="rId7492"/>
    <hyperlink ref="AX149" r:id="rId7493"/>
    <hyperlink ref="AX150" r:id="rId7494"/>
    <hyperlink ref="AX151" r:id="rId7495"/>
    <hyperlink ref="AX152" r:id="rId7496"/>
    <hyperlink ref="AX153" r:id="rId7497"/>
    <hyperlink ref="AX154" r:id="rId7498"/>
    <hyperlink ref="AX155" r:id="rId7499"/>
    <hyperlink ref="AX156" r:id="rId7500"/>
    <hyperlink ref="AX157" r:id="rId7501"/>
    <hyperlink ref="AX158" r:id="rId7502"/>
    <hyperlink ref="AX159" r:id="rId7503"/>
    <hyperlink ref="AX160" r:id="rId7504"/>
    <hyperlink ref="AX161" r:id="rId7505"/>
    <hyperlink ref="AX162" r:id="rId7506"/>
    <hyperlink ref="AX163" r:id="rId7507"/>
    <hyperlink ref="AX164" r:id="rId7508"/>
    <hyperlink ref="AX165" r:id="rId7509"/>
    <hyperlink ref="AX166" r:id="rId7510"/>
    <hyperlink ref="AX167" r:id="rId7511"/>
    <hyperlink ref="AX168" r:id="rId7512"/>
    <hyperlink ref="AX169" r:id="rId7513"/>
    <hyperlink ref="AX170" r:id="rId7514"/>
    <hyperlink ref="AX171" r:id="rId7515"/>
    <hyperlink ref="AX172" r:id="rId7516"/>
    <hyperlink ref="AX173" r:id="rId7517"/>
    <hyperlink ref="AX174" r:id="rId7518"/>
    <hyperlink ref="AX175" r:id="rId7519"/>
    <hyperlink ref="AX176" r:id="rId7520"/>
    <hyperlink ref="AX177" r:id="rId7521"/>
    <hyperlink ref="AX178" r:id="rId7522"/>
    <hyperlink ref="AX179" r:id="rId7523"/>
    <hyperlink ref="AX180" r:id="rId7524"/>
    <hyperlink ref="AX181" r:id="rId7525"/>
    <hyperlink ref="AX182" r:id="rId7526"/>
    <hyperlink ref="AX183" r:id="rId7527"/>
    <hyperlink ref="AX184" r:id="rId7528"/>
    <hyperlink ref="AX185" r:id="rId7529"/>
    <hyperlink ref="AX186" r:id="rId7530"/>
    <hyperlink ref="AX187" r:id="rId7531"/>
    <hyperlink ref="AX188" r:id="rId7532"/>
    <hyperlink ref="AX189" r:id="rId7533"/>
    <hyperlink ref="AX190" r:id="rId7534"/>
    <hyperlink ref="AX191" r:id="rId7535"/>
    <hyperlink ref="AX192" r:id="rId7536"/>
    <hyperlink ref="AX193" r:id="rId7537"/>
    <hyperlink ref="AX194" r:id="rId7538"/>
    <hyperlink ref="AX195" r:id="rId7539"/>
    <hyperlink ref="AX196" r:id="rId7540"/>
    <hyperlink ref="AX197" r:id="rId7541"/>
    <hyperlink ref="AX198" r:id="rId7542"/>
    <hyperlink ref="AX199" r:id="rId7543"/>
    <hyperlink ref="AX200" r:id="rId7544"/>
    <hyperlink ref="AX201" r:id="rId7545"/>
    <hyperlink ref="AX202" r:id="rId7546"/>
    <hyperlink ref="AX203" r:id="rId7547"/>
    <hyperlink ref="AX204" r:id="rId7548"/>
    <hyperlink ref="AX205" r:id="rId7549"/>
    <hyperlink ref="AX206" r:id="rId7550"/>
    <hyperlink ref="AX207" r:id="rId7551"/>
    <hyperlink ref="AX208" r:id="rId7552"/>
    <hyperlink ref="AX209" r:id="rId7553"/>
    <hyperlink ref="AX210" r:id="rId7554"/>
    <hyperlink ref="AX211" r:id="rId7555"/>
    <hyperlink ref="AX212" r:id="rId7556"/>
    <hyperlink ref="AX213" r:id="rId7557"/>
    <hyperlink ref="AX214" r:id="rId7558"/>
    <hyperlink ref="AX215" r:id="rId7559"/>
    <hyperlink ref="AX216" r:id="rId7560"/>
    <hyperlink ref="AX217" r:id="rId7561"/>
    <hyperlink ref="AX218" r:id="rId7562"/>
    <hyperlink ref="AX219" r:id="rId7563"/>
    <hyperlink ref="AX220" r:id="rId7564"/>
    <hyperlink ref="AX221" r:id="rId7565"/>
    <hyperlink ref="AX222" r:id="rId7566"/>
    <hyperlink ref="AX223" r:id="rId7567"/>
    <hyperlink ref="AX224" r:id="rId7568"/>
    <hyperlink ref="AX225" r:id="rId7569"/>
    <hyperlink ref="AX226" r:id="rId7570"/>
    <hyperlink ref="AX227" r:id="rId7571"/>
    <hyperlink ref="AX228" r:id="rId7572"/>
    <hyperlink ref="AX229" r:id="rId7573"/>
    <hyperlink ref="AX230" r:id="rId7574"/>
    <hyperlink ref="AX231" r:id="rId7575"/>
    <hyperlink ref="AX232" r:id="rId7576"/>
    <hyperlink ref="AX233" r:id="rId7577"/>
    <hyperlink ref="AX234" r:id="rId7578"/>
    <hyperlink ref="AX235" r:id="rId7579"/>
    <hyperlink ref="AX236" r:id="rId7580"/>
    <hyperlink ref="AX237" r:id="rId7581"/>
    <hyperlink ref="AX238" r:id="rId7582"/>
    <hyperlink ref="AX239" r:id="rId7583"/>
    <hyperlink ref="AX240" r:id="rId7584"/>
    <hyperlink ref="AX241" r:id="rId7585"/>
    <hyperlink ref="AX242" r:id="rId7586"/>
    <hyperlink ref="AX243" r:id="rId7587"/>
    <hyperlink ref="AX244" r:id="rId7588"/>
    <hyperlink ref="AX245" r:id="rId7589"/>
    <hyperlink ref="AX246" r:id="rId7590"/>
    <hyperlink ref="AX247" r:id="rId7591"/>
    <hyperlink ref="AX248" r:id="rId7592"/>
    <hyperlink ref="AX249" r:id="rId7593"/>
    <hyperlink ref="AX250" r:id="rId7594"/>
    <hyperlink ref="AX251" r:id="rId7595"/>
    <hyperlink ref="AX252" r:id="rId7596"/>
    <hyperlink ref="AX253" r:id="rId7597"/>
    <hyperlink ref="AX254" r:id="rId7598"/>
    <hyperlink ref="AX255" r:id="rId7599"/>
    <hyperlink ref="AX256" r:id="rId7600"/>
    <hyperlink ref="AX257" r:id="rId7601"/>
    <hyperlink ref="AX258" r:id="rId7602"/>
    <hyperlink ref="AX259" r:id="rId7603"/>
    <hyperlink ref="AX260" r:id="rId7604"/>
    <hyperlink ref="AX261" r:id="rId7605"/>
    <hyperlink ref="AX262" r:id="rId7606"/>
    <hyperlink ref="AX263" r:id="rId7607"/>
    <hyperlink ref="AX264" r:id="rId7608"/>
    <hyperlink ref="AX265" r:id="rId7609"/>
    <hyperlink ref="AX266" r:id="rId7610"/>
    <hyperlink ref="AX267" r:id="rId7611"/>
    <hyperlink ref="AX268" r:id="rId7612"/>
    <hyperlink ref="AX269" r:id="rId7613"/>
    <hyperlink ref="AX270" r:id="rId7614"/>
    <hyperlink ref="AX271" r:id="rId7615"/>
    <hyperlink ref="AX272" r:id="rId7616"/>
    <hyperlink ref="AX273" r:id="rId7617"/>
    <hyperlink ref="AX274" r:id="rId7618"/>
    <hyperlink ref="AX275" r:id="rId7619"/>
    <hyperlink ref="AX276" r:id="rId7620"/>
    <hyperlink ref="AX277" r:id="rId7621"/>
    <hyperlink ref="AX278" r:id="rId7622"/>
    <hyperlink ref="AX279" r:id="rId7623"/>
    <hyperlink ref="AX280" r:id="rId7624"/>
    <hyperlink ref="AX281" r:id="rId7625"/>
    <hyperlink ref="AX282" r:id="rId7626"/>
    <hyperlink ref="AX283" r:id="rId7627"/>
    <hyperlink ref="AX284" r:id="rId7628"/>
    <hyperlink ref="AX285" r:id="rId7629"/>
    <hyperlink ref="AX286" r:id="rId7630"/>
    <hyperlink ref="AX287" r:id="rId7631"/>
    <hyperlink ref="AX288" r:id="rId7632"/>
    <hyperlink ref="AX289" r:id="rId7633"/>
    <hyperlink ref="AX290" r:id="rId7634"/>
    <hyperlink ref="AX291" r:id="rId7635"/>
    <hyperlink ref="AX292" r:id="rId7636"/>
    <hyperlink ref="AX293" r:id="rId7637"/>
    <hyperlink ref="AX294" r:id="rId7638"/>
    <hyperlink ref="AX295" r:id="rId7639"/>
    <hyperlink ref="AX296" r:id="rId7640"/>
    <hyperlink ref="AX297" r:id="rId7641"/>
    <hyperlink ref="AX298" r:id="rId7642"/>
    <hyperlink ref="AX299" r:id="rId7643"/>
    <hyperlink ref="AX300" r:id="rId7644"/>
    <hyperlink ref="AX301" r:id="rId7645"/>
    <hyperlink ref="AX302" r:id="rId7646"/>
    <hyperlink ref="AX303" r:id="rId7647"/>
    <hyperlink ref="AX304" r:id="rId7648"/>
    <hyperlink ref="AX305" r:id="rId7649"/>
    <hyperlink ref="AX306" r:id="rId7650"/>
    <hyperlink ref="AX307" r:id="rId7651"/>
    <hyperlink ref="AX308" r:id="rId7652"/>
    <hyperlink ref="AX309" r:id="rId7653"/>
    <hyperlink ref="AX310" r:id="rId7654"/>
    <hyperlink ref="AX311" r:id="rId7655"/>
    <hyperlink ref="AX312" r:id="rId7656"/>
    <hyperlink ref="AX313" r:id="rId7657"/>
    <hyperlink ref="AX314" r:id="rId7658"/>
    <hyperlink ref="AX315" r:id="rId7659"/>
    <hyperlink ref="AX316" r:id="rId7660"/>
    <hyperlink ref="AX317" r:id="rId7661"/>
    <hyperlink ref="AX318" r:id="rId7662"/>
    <hyperlink ref="AX319" r:id="rId7663"/>
    <hyperlink ref="AX320" r:id="rId7664"/>
    <hyperlink ref="AX321" r:id="rId7665"/>
    <hyperlink ref="AX322" r:id="rId7666"/>
    <hyperlink ref="AX323" r:id="rId7667"/>
    <hyperlink ref="AX324" r:id="rId7668"/>
    <hyperlink ref="AX325" r:id="rId7669"/>
    <hyperlink ref="AX326" r:id="rId7670"/>
    <hyperlink ref="AX327" r:id="rId7671"/>
    <hyperlink ref="AX328" r:id="rId7672"/>
    <hyperlink ref="AX329" r:id="rId7673"/>
    <hyperlink ref="AX330" r:id="rId7674"/>
    <hyperlink ref="AX331" r:id="rId7675"/>
    <hyperlink ref="AX332" r:id="rId7676"/>
    <hyperlink ref="AX333" r:id="rId7677"/>
    <hyperlink ref="AX334" r:id="rId7678"/>
    <hyperlink ref="AX335" r:id="rId7679"/>
    <hyperlink ref="AX336" r:id="rId7680"/>
    <hyperlink ref="AX337" r:id="rId7681"/>
    <hyperlink ref="AX338" r:id="rId7682"/>
    <hyperlink ref="AX339" r:id="rId7683"/>
    <hyperlink ref="AX340" r:id="rId7684"/>
    <hyperlink ref="AX341" r:id="rId7685"/>
    <hyperlink ref="AX342" r:id="rId7686"/>
    <hyperlink ref="AX343" r:id="rId7687"/>
    <hyperlink ref="AX344" r:id="rId7688"/>
    <hyperlink ref="AX345" r:id="rId7689"/>
    <hyperlink ref="AX346" r:id="rId7690"/>
    <hyperlink ref="AX347" r:id="rId7691"/>
    <hyperlink ref="AX348" r:id="rId7692"/>
    <hyperlink ref="AX349" r:id="rId7693"/>
    <hyperlink ref="AX350" r:id="rId7694"/>
    <hyperlink ref="AX351" r:id="rId7695"/>
    <hyperlink ref="AX352" r:id="rId7696"/>
    <hyperlink ref="AX353" r:id="rId7697"/>
    <hyperlink ref="AX354" r:id="rId7698"/>
    <hyperlink ref="AX355" r:id="rId7699"/>
    <hyperlink ref="AX356" r:id="rId7700"/>
    <hyperlink ref="AX357" r:id="rId7701"/>
    <hyperlink ref="AX358" r:id="rId7702"/>
    <hyperlink ref="AX359" r:id="rId7703"/>
    <hyperlink ref="AX360" r:id="rId7704"/>
    <hyperlink ref="AX361" r:id="rId7705"/>
    <hyperlink ref="AX362" r:id="rId7706"/>
    <hyperlink ref="AX363" r:id="rId7707"/>
    <hyperlink ref="AX364" r:id="rId7708"/>
    <hyperlink ref="AX365" r:id="rId7709"/>
    <hyperlink ref="AX366" r:id="rId7710"/>
    <hyperlink ref="AX367" r:id="rId7711"/>
    <hyperlink ref="AX368" r:id="rId7712"/>
    <hyperlink ref="AX369" r:id="rId7713"/>
    <hyperlink ref="AX370" r:id="rId7714"/>
    <hyperlink ref="AX371" r:id="rId7715"/>
    <hyperlink ref="AX372" r:id="rId7716"/>
    <hyperlink ref="AX373" r:id="rId7717"/>
    <hyperlink ref="AX374" r:id="rId7718"/>
    <hyperlink ref="AX375" r:id="rId7719"/>
    <hyperlink ref="AX376" r:id="rId7720"/>
    <hyperlink ref="AX377" r:id="rId7721"/>
    <hyperlink ref="AX378" r:id="rId7722"/>
    <hyperlink ref="AX379" r:id="rId7723"/>
    <hyperlink ref="AX380" r:id="rId7724"/>
    <hyperlink ref="AX381" r:id="rId7725"/>
    <hyperlink ref="AX382" r:id="rId7726"/>
    <hyperlink ref="AX383" r:id="rId7727"/>
    <hyperlink ref="AX384" r:id="rId7728"/>
    <hyperlink ref="AX385" r:id="rId7729"/>
    <hyperlink ref="AX386" r:id="rId7730"/>
    <hyperlink ref="AX387" r:id="rId7731"/>
    <hyperlink ref="AX388" r:id="rId7732"/>
    <hyperlink ref="AX389" r:id="rId7733"/>
    <hyperlink ref="AX390" r:id="rId7734"/>
    <hyperlink ref="AX391" r:id="rId7735"/>
    <hyperlink ref="AX392" r:id="rId7736"/>
    <hyperlink ref="AX393" r:id="rId7737"/>
    <hyperlink ref="AX394" r:id="rId7738"/>
    <hyperlink ref="AX395" r:id="rId7739"/>
    <hyperlink ref="AX396" r:id="rId7740"/>
    <hyperlink ref="AX397" r:id="rId7741"/>
    <hyperlink ref="AX398" r:id="rId7742"/>
    <hyperlink ref="AX399" r:id="rId7743"/>
    <hyperlink ref="AX400" r:id="rId7744"/>
    <hyperlink ref="AX401" r:id="rId7745"/>
    <hyperlink ref="AX402" r:id="rId7746"/>
    <hyperlink ref="AX403" r:id="rId7747"/>
    <hyperlink ref="AX404" r:id="rId7748"/>
    <hyperlink ref="AX405" r:id="rId7749"/>
    <hyperlink ref="AX406" r:id="rId7750"/>
    <hyperlink ref="AX407" r:id="rId7751"/>
    <hyperlink ref="AX408" r:id="rId7752"/>
    <hyperlink ref="AX409" r:id="rId7753"/>
    <hyperlink ref="AX410" r:id="rId7754"/>
    <hyperlink ref="AX411" r:id="rId7755"/>
    <hyperlink ref="AX412" r:id="rId7756"/>
    <hyperlink ref="AX413" r:id="rId7757"/>
    <hyperlink ref="AX414" r:id="rId7758"/>
    <hyperlink ref="AX415" r:id="rId7759"/>
    <hyperlink ref="AX416" r:id="rId7760"/>
    <hyperlink ref="AX417" r:id="rId7761"/>
    <hyperlink ref="AX418" r:id="rId7762"/>
    <hyperlink ref="AX419" r:id="rId7763"/>
    <hyperlink ref="AX420" r:id="rId7764"/>
    <hyperlink ref="AX421" r:id="rId7765"/>
    <hyperlink ref="AX422" r:id="rId7766"/>
    <hyperlink ref="AX423" r:id="rId7767"/>
    <hyperlink ref="AX424" r:id="rId7768"/>
    <hyperlink ref="AX425" r:id="rId7769"/>
    <hyperlink ref="AX426" r:id="rId7770"/>
    <hyperlink ref="AX427" r:id="rId7771"/>
    <hyperlink ref="AX428" r:id="rId7772"/>
    <hyperlink ref="AX429" r:id="rId7773"/>
    <hyperlink ref="AX430" r:id="rId7774"/>
    <hyperlink ref="AX431" r:id="rId7775"/>
    <hyperlink ref="AX432" r:id="rId7776"/>
    <hyperlink ref="AX433" r:id="rId7777"/>
    <hyperlink ref="AX434" r:id="rId7778"/>
    <hyperlink ref="AX435" r:id="rId7779"/>
    <hyperlink ref="AX436" r:id="rId7780"/>
    <hyperlink ref="AX437" r:id="rId7781"/>
    <hyperlink ref="AX438" r:id="rId7782"/>
    <hyperlink ref="AX439" r:id="rId7783"/>
    <hyperlink ref="AX440" r:id="rId7784"/>
    <hyperlink ref="AX441" r:id="rId7785"/>
    <hyperlink ref="AX442" r:id="rId7786"/>
    <hyperlink ref="AX443" r:id="rId7787"/>
    <hyperlink ref="AX444" r:id="rId7788"/>
    <hyperlink ref="AX445" r:id="rId7789"/>
    <hyperlink ref="AX446" r:id="rId7790"/>
    <hyperlink ref="AX447" r:id="rId7791"/>
    <hyperlink ref="AX448" r:id="rId7792"/>
    <hyperlink ref="AX449" r:id="rId7793"/>
    <hyperlink ref="AX450" r:id="rId7794"/>
    <hyperlink ref="AX451" r:id="rId7795"/>
    <hyperlink ref="AX452" r:id="rId7796"/>
    <hyperlink ref="AX453" r:id="rId7797"/>
    <hyperlink ref="AX454" r:id="rId7798"/>
    <hyperlink ref="AX455" r:id="rId7799"/>
    <hyperlink ref="AX456" r:id="rId7800"/>
    <hyperlink ref="AX457" r:id="rId7801"/>
    <hyperlink ref="AX458" r:id="rId7802"/>
    <hyperlink ref="AX459" r:id="rId7803"/>
    <hyperlink ref="AX460" r:id="rId7804"/>
    <hyperlink ref="AX461" r:id="rId7805"/>
    <hyperlink ref="AX462" r:id="rId7806"/>
    <hyperlink ref="AX463" r:id="rId7807"/>
    <hyperlink ref="AX464" r:id="rId7808"/>
    <hyperlink ref="AX465" r:id="rId7809"/>
    <hyperlink ref="AX466" r:id="rId7810"/>
    <hyperlink ref="AX467" r:id="rId7811"/>
    <hyperlink ref="AX468" r:id="rId7812"/>
    <hyperlink ref="AX469" r:id="rId7813"/>
    <hyperlink ref="AX470" r:id="rId7814"/>
    <hyperlink ref="AX471" r:id="rId7815"/>
    <hyperlink ref="AX472" r:id="rId7816"/>
    <hyperlink ref="AX473" r:id="rId7817"/>
    <hyperlink ref="AX474" r:id="rId7818"/>
    <hyperlink ref="AX475" r:id="rId7819"/>
    <hyperlink ref="AX476" r:id="rId7820"/>
    <hyperlink ref="AX477" r:id="rId7821"/>
    <hyperlink ref="AX478" r:id="rId7822"/>
    <hyperlink ref="AX479" r:id="rId7823"/>
    <hyperlink ref="AX480" r:id="rId7824"/>
    <hyperlink ref="AX481" r:id="rId7825"/>
    <hyperlink ref="AX482" r:id="rId7826"/>
    <hyperlink ref="AX483" r:id="rId7827"/>
    <hyperlink ref="AX484" r:id="rId7828"/>
    <hyperlink ref="AX485" r:id="rId7829"/>
    <hyperlink ref="AX486" r:id="rId7830"/>
    <hyperlink ref="AX487" r:id="rId7831"/>
    <hyperlink ref="AX488" r:id="rId7832"/>
    <hyperlink ref="AX489" r:id="rId7833"/>
    <hyperlink ref="AX490" r:id="rId7834"/>
    <hyperlink ref="AX491" r:id="rId7835"/>
    <hyperlink ref="AX492" r:id="rId7836"/>
    <hyperlink ref="AX493" r:id="rId7837"/>
    <hyperlink ref="AX494" r:id="rId7838"/>
    <hyperlink ref="AX495" r:id="rId7839"/>
    <hyperlink ref="AX496" r:id="rId7840"/>
    <hyperlink ref="AX497" r:id="rId7841"/>
    <hyperlink ref="AX498" r:id="rId7842"/>
    <hyperlink ref="AX499" r:id="rId7843"/>
    <hyperlink ref="AX500" r:id="rId7844"/>
    <hyperlink ref="AX501" r:id="rId7845"/>
    <hyperlink ref="AX502" r:id="rId7846"/>
    <hyperlink ref="AX503" r:id="rId7847"/>
    <hyperlink ref="AX504" r:id="rId7848"/>
    <hyperlink ref="AX505" r:id="rId7849"/>
    <hyperlink ref="AX506" r:id="rId7850"/>
    <hyperlink ref="AX507" r:id="rId7851"/>
    <hyperlink ref="AX508" r:id="rId7852"/>
    <hyperlink ref="AX509" r:id="rId7853"/>
    <hyperlink ref="AX510" r:id="rId7854"/>
    <hyperlink ref="AX511" r:id="rId7855"/>
    <hyperlink ref="AX512" r:id="rId7856"/>
    <hyperlink ref="AX513" r:id="rId7857"/>
    <hyperlink ref="AX514" r:id="rId7858"/>
    <hyperlink ref="AX515" r:id="rId7859"/>
    <hyperlink ref="AX516" r:id="rId7860"/>
    <hyperlink ref="AX517" r:id="rId7861"/>
    <hyperlink ref="AX518" r:id="rId7862"/>
    <hyperlink ref="AX519" r:id="rId7863"/>
    <hyperlink ref="AX520" r:id="rId7864"/>
    <hyperlink ref="AX521" r:id="rId7865"/>
    <hyperlink ref="AX522" r:id="rId7866"/>
    <hyperlink ref="AX523" r:id="rId7867"/>
    <hyperlink ref="AX524" r:id="rId7868"/>
    <hyperlink ref="AX525" r:id="rId7869"/>
    <hyperlink ref="AX526" r:id="rId7870"/>
    <hyperlink ref="AX527" r:id="rId7871"/>
    <hyperlink ref="AX528" r:id="rId7872"/>
    <hyperlink ref="AX529" r:id="rId7873"/>
    <hyperlink ref="AX530" r:id="rId7874"/>
    <hyperlink ref="AX531" r:id="rId7875"/>
    <hyperlink ref="AX532" r:id="rId7876"/>
    <hyperlink ref="AX533" r:id="rId7877"/>
    <hyperlink ref="AX534" r:id="rId7878"/>
    <hyperlink ref="AX535" r:id="rId7879"/>
    <hyperlink ref="AX536" r:id="rId7880"/>
    <hyperlink ref="AX537" r:id="rId7881"/>
    <hyperlink ref="AX538" r:id="rId7882"/>
    <hyperlink ref="AX539" r:id="rId7883"/>
    <hyperlink ref="AX540" r:id="rId7884"/>
    <hyperlink ref="AX541" r:id="rId7885"/>
    <hyperlink ref="AX542" r:id="rId7886"/>
    <hyperlink ref="AX543" r:id="rId7887"/>
    <hyperlink ref="AX544" r:id="rId7888"/>
    <hyperlink ref="AX545" r:id="rId7889"/>
    <hyperlink ref="AX546" r:id="rId7890"/>
    <hyperlink ref="AX547" r:id="rId7891"/>
    <hyperlink ref="AX548" r:id="rId7892"/>
    <hyperlink ref="AX549" r:id="rId7893"/>
    <hyperlink ref="AX550" r:id="rId7894"/>
    <hyperlink ref="AX551" r:id="rId7895"/>
    <hyperlink ref="AX552" r:id="rId7896"/>
    <hyperlink ref="AX553" r:id="rId7897"/>
    <hyperlink ref="AX554" r:id="rId7898"/>
    <hyperlink ref="AX555" r:id="rId7899"/>
    <hyperlink ref="AX556" r:id="rId7900"/>
    <hyperlink ref="AX557" r:id="rId7901"/>
    <hyperlink ref="AX558" r:id="rId7902"/>
    <hyperlink ref="AX559" r:id="rId7903"/>
    <hyperlink ref="AX560" r:id="rId7904"/>
    <hyperlink ref="AX561" r:id="rId7905"/>
    <hyperlink ref="AX562" r:id="rId7906"/>
    <hyperlink ref="AX563" r:id="rId7907"/>
    <hyperlink ref="AX564" r:id="rId7908"/>
    <hyperlink ref="AX565" r:id="rId7909"/>
    <hyperlink ref="AX566" r:id="rId7910"/>
    <hyperlink ref="AX567" r:id="rId7911"/>
    <hyperlink ref="AX568" r:id="rId7912"/>
    <hyperlink ref="AX569" r:id="rId7913"/>
    <hyperlink ref="AX570" r:id="rId7914"/>
    <hyperlink ref="AX571" r:id="rId7915"/>
    <hyperlink ref="AX572" r:id="rId7916"/>
    <hyperlink ref="AX573" r:id="rId7917"/>
    <hyperlink ref="AX574" r:id="rId7918"/>
    <hyperlink ref="AX575" r:id="rId7919"/>
    <hyperlink ref="AX576" r:id="rId7920"/>
    <hyperlink ref="AX577" r:id="rId7921"/>
    <hyperlink ref="AX578" r:id="rId7922"/>
    <hyperlink ref="AX579" r:id="rId7923"/>
    <hyperlink ref="AX580" r:id="rId7924"/>
    <hyperlink ref="AX581" r:id="rId7925"/>
    <hyperlink ref="AX582" r:id="rId7926"/>
    <hyperlink ref="AX583" r:id="rId7927"/>
    <hyperlink ref="AX584" r:id="rId7928"/>
    <hyperlink ref="AX585" r:id="rId7929"/>
    <hyperlink ref="AX586" r:id="rId7930"/>
    <hyperlink ref="AX587" r:id="rId7931"/>
    <hyperlink ref="AX588" r:id="rId7932"/>
    <hyperlink ref="AX589" r:id="rId7933"/>
    <hyperlink ref="AX590" r:id="rId7934"/>
    <hyperlink ref="AX591" r:id="rId7935"/>
    <hyperlink ref="AX592" r:id="rId7936"/>
    <hyperlink ref="AX593" r:id="rId7937"/>
    <hyperlink ref="AX594" r:id="rId7938"/>
    <hyperlink ref="AX595" r:id="rId7939"/>
    <hyperlink ref="AX596" r:id="rId7940"/>
    <hyperlink ref="AX597" r:id="rId7941"/>
    <hyperlink ref="AX598" r:id="rId7942"/>
    <hyperlink ref="AX599" r:id="rId7943"/>
    <hyperlink ref="AX600" r:id="rId7944"/>
    <hyperlink ref="AX601" r:id="rId7945"/>
    <hyperlink ref="AX602" r:id="rId7946"/>
    <hyperlink ref="AX603" r:id="rId7947"/>
    <hyperlink ref="AX604" r:id="rId7948"/>
    <hyperlink ref="AX605" r:id="rId7949"/>
    <hyperlink ref="AX606" r:id="rId7950"/>
    <hyperlink ref="AX607" r:id="rId7951"/>
    <hyperlink ref="AX608" r:id="rId7952"/>
    <hyperlink ref="AX609" r:id="rId7953"/>
    <hyperlink ref="AX610" r:id="rId7954"/>
    <hyperlink ref="AX611" r:id="rId7955"/>
    <hyperlink ref="AX612" r:id="rId7956"/>
    <hyperlink ref="AX613" r:id="rId7957"/>
    <hyperlink ref="AX614" r:id="rId7958"/>
    <hyperlink ref="AX615" r:id="rId7959"/>
    <hyperlink ref="AX616" r:id="rId7960"/>
    <hyperlink ref="AX617" r:id="rId7961"/>
    <hyperlink ref="AX618" r:id="rId7962"/>
    <hyperlink ref="AX619" r:id="rId7963"/>
    <hyperlink ref="AX620" r:id="rId7964"/>
    <hyperlink ref="AX621" r:id="rId7965"/>
    <hyperlink ref="AX622" r:id="rId7966"/>
    <hyperlink ref="AX623" r:id="rId7967"/>
    <hyperlink ref="AX624" r:id="rId7968"/>
    <hyperlink ref="AX625" r:id="rId7969"/>
    <hyperlink ref="AX626" r:id="rId7970"/>
    <hyperlink ref="AX627" r:id="rId7971"/>
    <hyperlink ref="AX628" r:id="rId7972"/>
    <hyperlink ref="AX629" r:id="rId7973"/>
    <hyperlink ref="AX630" r:id="rId7974"/>
    <hyperlink ref="AX631" r:id="rId7975"/>
    <hyperlink ref="AX632" r:id="rId7976"/>
    <hyperlink ref="AX633" r:id="rId7977"/>
    <hyperlink ref="AX634" r:id="rId7978"/>
    <hyperlink ref="AX635" r:id="rId7979"/>
    <hyperlink ref="AX636" r:id="rId7980"/>
    <hyperlink ref="AX637" r:id="rId7981"/>
    <hyperlink ref="AX638" r:id="rId7982"/>
    <hyperlink ref="AX639" r:id="rId7983"/>
    <hyperlink ref="AX640" r:id="rId7984"/>
    <hyperlink ref="AX641" r:id="rId7985"/>
    <hyperlink ref="AX642" r:id="rId7986"/>
    <hyperlink ref="AX643" r:id="rId7987"/>
    <hyperlink ref="AX644" r:id="rId7988"/>
    <hyperlink ref="AX645" r:id="rId7989"/>
    <hyperlink ref="AX646" r:id="rId7990"/>
    <hyperlink ref="AX647" r:id="rId7991"/>
    <hyperlink ref="AX648" r:id="rId7992"/>
    <hyperlink ref="AX649" r:id="rId7993"/>
    <hyperlink ref="AX650" r:id="rId7994"/>
    <hyperlink ref="AX651" r:id="rId7995"/>
    <hyperlink ref="AX652" r:id="rId7996"/>
    <hyperlink ref="AX653" r:id="rId7997"/>
    <hyperlink ref="AX654" r:id="rId7998"/>
    <hyperlink ref="AX655" r:id="rId7999"/>
    <hyperlink ref="AX656" r:id="rId8000"/>
    <hyperlink ref="AX657" r:id="rId8001"/>
    <hyperlink ref="AX658" r:id="rId8002"/>
    <hyperlink ref="AX659" r:id="rId8003"/>
    <hyperlink ref="AX660" r:id="rId8004"/>
    <hyperlink ref="AX661" r:id="rId8005"/>
    <hyperlink ref="AX662" r:id="rId8006"/>
    <hyperlink ref="AX663" r:id="rId8007"/>
    <hyperlink ref="AX664" r:id="rId8008"/>
    <hyperlink ref="AX665" r:id="rId8009"/>
    <hyperlink ref="AX666" r:id="rId8010"/>
    <hyperlink ref="AX667" r:id="rId8011"/>
    <hyperlink ref="AX668" r:id="rId8012"/>
    <hyperlink ref="AX669" r:id="rId8013"/>
    <hyperlink ref="AX670" r:id="rId8014"/>
    <hyperlink ref="AX671" r:id="rId8015"/>
    <hyperlink ref="AX672" r:id="rId8016"/>
    <hyperlink ref="AX673" r:id="rId8017"/>
    <hyperlink ref="AX674" r:id="rId8018"/>
    <hyperlink ref="AX675" r:id="rId8019"/>
    <hyperlink ref="AX676" r:id="rId8020"/>
    <hyperlink ref="AX677" r:id="rId8021"/>
    <hyperlink ref="AX678" r:id="rId8022"/>
    <hyperlink ref="AX679" r:id="rId8023"/>
    <hyperlink ref="AX680" r:id="rId8024"/>
    <hyperlink ref="AX681" r:id="rId8025"/>
    <hyperlink ref="AX682" r:id="rId8026"/>
    <hyperlink ref="AX683" r:id="rId8027"/>
    <hyperlink ref="AX684" r:id="rId8028"/>
    <hyperlink ref="AX685" r:id="rId8029"/>
    <hyperlink ref="AX686" r:id="rId8030"/>
    <hyperlink ref="AX687" r:id="rId8031"/>
    <hyperlink ref="AX688" r:id="rId8032"/>
    <hyperlink ref="AX689" r:id="rId8033"/>
    <hyperlink ref="AX690" r:id="rId8034"/>
    <hyperlink ref="AX691" r:id="rId8035"/>
    <hyperlink ref="AX692" r:id="rId8036"/>
    <hyperlink ref="AX693" r:id="rId8037"/>
    <hyperlink ref="AX694" r:id="rId8038"/>
    <hyperlink ref="AX695" r:id="rId8039"/>
    <hyperlink ref="AX696" r:id="rId8040"/>
    <hyperlink ref="AX697" r:id="rId8041"/>
    <hyperlink ref="AX698" r:id="rId8042"/>
    <hyperlink ref="AX699" r:id="rId8043"/>
    <hyperlink ref="AX700" r:id="rId8044"/>
    <hyperlink ref="AX701" r:id="rId8045"/>
    <hyperlink ref="AX702" r:id="rId8046"/>
    <hyperlink ref="AX703" r:id="rId8047"/>
    <hyperlink ref="AX704" r:id="rId8048"/>
    <hyperlink ref="AX705" r:id="rId8049"/>
    <hyperlink ref="AX706" r:id="rId8050"/>
    <hyperlink ref="AX707" r:id="rId8051"/>
    <hyperlink ref="AX708" r:id="rId8052"/>
    <hyperlink ref="AX709" r:id="rId8053"/>
    <hyperlink ref="AX710" r:id="rId8054"/>
    <hyperlink ref="AX711" r:id="rId8055"/>
    <hyperlink ref="AX712" r:id="rId8056"/>
    <hyperlink ref="AX713" r:id="rId8057"/>
    <hyperlink ref="AX714" r:id="rId8058"/>
    <hyperlink ref="AX715" r:id="rId8059"/>
    <hyperlink ref="AX716" r:id="rId8060"/>
    <hyperlink ref="AX717" r:id="rId8061"/>
    <hyperlink ref="AX718" r:id="rId8062"/>
    <hyperlink ref="AX719" r:id="rId8063"/>
    <hyperlink ref="AX720" r:id="rId8064"/>
    <hyperlink ref="AX721" r:id="rId8065"/>
    <hyperlink ref="AX722" r:id="rId8066"/>
    <hyperlink ref="AX723" r:id="rId8067"/>
    <hyperlink ref="AX724" r:id="rId8068"/>
    <hyperlink ref="AX725" r:id="rId8069"/>
    <hyperlink ref="AX726" r:id="rId8070"/>
    <hyperlink ref="AX727" r:id="rId8071"/>
    <hyperlink ref="AX728" r:id="rId8072"/>
    <hyperlink ref="AX729" r:id="rId8073"/>
    <hyperlink ref="AX730" r:id="rId8074"/>
    <hyperlink ref="AX731" r:id="rId8075"/>
    <hyperlink ref="AX732" r:id="rId8076"/>
    <hyperlink ref="AX733" r:id="rId8077"/>
    <hyperlink ref="AX734" r:id="rId8078"/>
    <hyperlink ref="AX735" r:id="rId8079"/>
    <hyperlink ref="AX736" r:id="rId8080"/>
    <hyperlink ref="AX737" r:id="rId8081"/>
    <hyperlink ref="AX738" r:id="rId8082"/>
    <hyperlink ref="AX739" r:id="rId8083"/>
    <hyperlink ref="AX740" r:id="rId8084"/>
    <hyperlink ref="AX741" r:id="rId8085"/>
    <hyperlink ref="AX742" r:id="rId8086"/>
    <hyperlink ref="AX743" r:id="rId8087"/>
    <hyperlink ref="AX744" r:id="rId8088"/>
    <hyperlink ref="AX745" r:id="rId8089"/>
    <hyperlink ref="AX746" r:id="rId8090"/>
    <hyperlink ref="AX747" r:id="rId8091"/>
    <hyperlink ref="AX748" r:id="rId8092"/>
    <hyperlink ref="AX749" r:id="rId8093"/>
    <hyperlink ref="AX750" r:id="rId8094"/>
    <hyperlink ref="AX751" r:id="rId8095"/>
    <hyperlink ref="AX752" r:id="rId8096"/>
    <hyperlink ref="AX753" r:id="rId8097"/>
    <hyperlink ref="AX754" r:id="rId8098"/>
    <hyperlink ref="AX755" r:id="rId8099"/>
    <hyperlink ref="AX756" r:id="rId8100"/>
    <hyperlink ref="AX757" r:id="rId8101"/>
    <hyperlink ref="AX758" r:id="rId8102"/>
    <hyperlink ref="AX759" r:id="rId8103"/>
    <hyperlink ref="AX760" r:id="rId8104"/>
    <hyperlink ref="AX761" r:id="rId8105"/>
    <hyperlink ref="AX762" r:id="rId8106"/>
    <hyperlink ref="AX763" r:id="rId8107"/>
    <hyperlink ref="AX764" r:id="rId8108"/>
    <hyperlink ref="AX765" r:id="rId8109"/>
    <hyperlink ref="AX766" r:id="rId8110"/>
    <hyperlink ref="AX767" r:id="rId8111"/>
    <hyperlink ref="AX768" r:id="rId8112"/>
    <hyperlink ref="AX769" r:id="rId8113"/>
    <hyperlink ref="AX770" r:id="rId8114"/>
    <hyperlink ref="AX771" r:id="rId8115"/>
    <hyperlink ref="AX772" r:id="rId8116"/>
    <hyperlink ref="AX773" r:id="rId8117"/>
    <hyperlink ref="AX774" r:id="rId8118"/>
    <hyperlink ref="AX775" r:id="rId8119"/>
    <hyperlink ref="AX776" r:id="rId8120"/>
    <hyperlink ref="AX777" r:id="rId8121"/>
    <hyperlink ref="AX778" r:id="rId8122"/>
    <hyperlink ref="AX779" r:id="rId8123"/>
    <hyperlink ref="AX780" r:id="rId8124"/>
    <hyperlink ref="AX781" r:id="rId8125"/>
    <hyperlink ref="AX782" r:id="rId8126"/>
    <hyperlink ref="AX783" r:id="rId8127"/>
    <hyperlink ref="AX784" r:id="rId8128"/>
    <hyperlink ref="AX785" r:id="rId8129"/>
    <hyperlink ref="AX786" r:id="rId8130"/>
    <hyperlink ref="AX787" r:id="rId8131"/>
    <hyperlink ref="AX788" r:id="rId8132"/>
    <hyperlink ref="AX789" r:id="rId8133"/>
    <hyperlink ref="AX790" r:id="rId8134"/>
    <hyperlink ref="AX791" r:id="rId8135"/>
    <hyperlink ref="AX792" r:id="rId8136"/>
    <hyperlink ref="AX793" r:id="rId8137"/>
    <hyperlink ref="AX794" r:id="rId8138"/>
    <hyperlink ref="AX795" r:id="rId8139"/>
    <hyperlink ref="AX796" r:id="rId8140"/>
    <hyperlink ref="AX797" r:id="rId8141"/>
    <hyperlink ref="AX798" r:id="rId8142"/>
    <hyperlink ref="AX799" r:id="rId8143"/>
    <hyperlink ref="AX800" r:id="rId8144"/>
    <hyperlink ref="AX801" r:id="rId8145"/>
    <hyperlink ref="AX802" r:id="rId8146"/>
    <hyperlink ref="AX803" r:id="rId8147"/>
    <hyperlink ref="AX804" r:id="rId8148"/>
    <hyperlink ref="AX805" r:id="rId8149"/>
    <hyperlink ref="AX806" r:id="rId8150"/>
    <hyperlink ref="AX807" r:id="rId8151"/>
    <hyperlink ref="AX808" r:id="rId8152"/>
    <hyperlink ref="AX809" r:id="rId8153"/>
    <hyperlink ref="AX810" r:id="rId8154"/>
    <hyperlink ref="AX811" r:id="rId8155"/>
    <hyperlink ref="AX812" r:id="rId8156"/>
    <hyperlink ref="AX813" r:id="rId8157"/>
    <hyperlink ref="AX814" r:id="rId8158"/>
    <hyperlink ref="AX815" r:id="rId8159"/>
    <hyperlink ref="AX816" r:id="rId8160"/>
    <hyperlink ref="AX817" r:id="rId8161"/>
    <hyperlink ref="AX818" r:id="rId8162"/>
    <hyperlink ref="AX819" r:id="rId8163"/>
    <hyperlink ref="AX820" r:id="rId8164"/>
    <hyperlink ref="AX821" r:id="rId8165"/>
    <hyperlink ref="AX822" r:id="rId8166"/>
    <hyperlink ref="AX823" r:id="rId8167"/>
    <hyperlink ref="AX824" r:id="rId8168"/>
    <hyperlink ref="AX825" r:id="rId8169"/>
    <hyperlink ref="AX826" r:id="rId8170"/>
    <hyperlink ref="AX827" r:id="rId8171"/>
    <hyperlink ref="AX828" r:id="rId8172"/>
    <hyperlink ref="AX829" r:id="rId8173"/>
    <hyperlink ref="AX830" r:id="rId8174"/>
    <hyperlink ref="AX831" r:id="rId8175"/>
    <hyperlink ref="AX832" r:id="rId8176"/>
    <hyperlink ref="AX833" r:id="rId8177"/>
    <hyperlink ref="AX834" r:id="rId8178"/>
    <hyperlink ref="AX835" r:id="rId8179"/>
    <hyperlink ref="AX836" r:id="rId8180"/>
    <hyperlink ref="AX837" r:id="rId8181"/>
    <hyperlink ref="AX838" r:id="rId8182"/>
    <hyperlink ref="AX839" r:id="rId8183"/>
    <hyperlink ref="AX840" r:id="rId8184"/>
    <hyperlink ref="AX841" r:id="rId8185"/>
    <hyperlink ref="AX842" r:id="rId8186"/>
    <hyperlink ref="AX843" r:id="rId8187"/>
    <hyperlink ref="AX844" r:id="rId8188"/>
    <hyperlink ref="AX845" r:id="rId8189"/>
    <hyperlink ref="AX846" r:id="rId8190"/>
    <hyperlink ref="AX847" r:id="rId8191"/>
    <hyperlink ref="AX848" r:id="rId8192"/>
    <hyperlink ref="AX849" r:id="rId8193"/>
    <hyperlink ref="AX850" r:id="rId8194"/>
    <hyperlink ref="AX851" r:id="rId8195"/>
    <hyperlink ref="AX852" r:id="rId8196"/>
    <hyperlink ref="AX853" r:id="rId8197"/>
    <hyperlink ref="AX854" r:id="rId8198"/>
    <hyperlink ref="AX855" r:id="rId8199"/>
    <hyperlink ref="AX856" r:id="rId8200"/>
    <hyperlink ref="AX857" r:id="rId8201"/>
    <hyperlink ref="AX858" r:id="rId8202"/>
    <hyperlink ref="AX859" r:id="rId8203"/>
    <hyperlink ref="AX860" r:id="rId8204"/>
    <hyperlink ref="AX861" r:id="rId8205"/>
    <hyperlink ref="AX862" r:id="rId8206"/>
    <hyperlink ref="AX863" r:id="rId8207"/>
    <hyperlink ref="AX864" r:id="rId8208"/>
    <hyperlink ref="AX865" r:id="rId8209"/>
    <hyperlink ref="AX866" r:id="rId8210"/>
    <hyperlink ref="AX867" r:id="rId8211"/>
    <hyperlink ref="AX868" r:id="rId8212"/>
    <hyperlink ref="AX869" r:id="rId8213"/>
    <hyperlink ref="AX870" r:id="rId8214"/>
    <hyperlink ref="AX871" r:id="rId8215"/>
    <hyperlink ref="AX872" r:id="rId8216"/>
    <hyperlink ref="AX873" r:id="rId8217"/>
    <hyperlink ref="AX874" r:id="rId8218"/>
    <hyperlink ref="AX875" r:id="rId8219"/>
    <hyperlink ref="AX876" r:id="rId8220"/>
    <hyperlink ref="AX877" r:id="rId8221"/>
    <hyperlink ref="AX878" r:id="rId8222"/>
    <hyperlink ref="AX879" r:id="rId8223"/>
    <hyperlink ref="AX880" r:id="rId8224"/>
    <hyperlink ref="AX881" r:id="rId8225"/>
    <hyperlink ref="AX882" r:id="rId8226"/>
    <hyperlink ref="AX883" r:id="rId8227"/>
    <hyperlink ref="AX884" r:id="rId8228"/>
    <hyperlink ref="AX885" r:id="rId8229"/>
    <hyperlink ref="AX886" r:id="rId8230"/>
    <hyperlink ref="AX887" r:id="rId8231"/>
    <hyperlink ref="AX888" r:id="rId8232"/>
    <hyperlink ref="AX889" r:id="rId8233"/>
    <hyperlink ref="AX890" r:id="rId8234"/>
    <hyperlink ref="AX891" r:id="rId8235"/>
    <hyperlink ref="AX892" r:id="rId8236"/>
    <hyperlink ref="AX893" r:id="rId8237"/>
    <hyperlink ref="AX894" r:id="rId8238"/>
    <hyperlink ref="AX895" r:id="rId8239"/>
    <hyperlink ref="AX896" r:id="rId8240"/>
    <hyperlink ref="AX897" r:id="rId8241"/>
    <hyperlink ref="AX898" r:id="rId8242"/>
    <hyperlink ref="AX899" r:id="rId8243"/>
    <hyperlink ref="AX900" r:id="rId8244"/>
    <hyperlink ref="AX901" r:id="rId8245"/>
    <hyperlink ref="AX902" r:id="rId8246"/>
    <hyperlink ref="AX903" r:id="rId8247"/>
    <hyperlink ref="AX904" r:id="rId8248"/>
    <hyperlink ref="AX905" r:id="rId8249"/>
    <hyperlink ref="AX906" r:id="rId8250"/>
    <hyperlink ref="AX907" r:id="rId8251"/>
    <hyperlink ref="AX908" r:id="rId8252"/>
    <hyperlink ref="AX909" r:id="rId8253"/>
    <hyperlink ref="AX910" r:id="rId8254"/>
    <hyperlink ref="AX911" r:id="rId8255"/>
    <hyperlink ref="AX912" r:id="rId8256"/>
    <hyperlink ref="AX913" r:id="rId8257"/>
    <hyperlink ref="AX914" r:id="rId8258"/>
    <hyperlink ref="AX915" r:id="rId8259"/>
    <hyperlink ref="AX916" r:id="rId8260"/>
    <hyperlink ref="AX917" r:id="rId8261"/>
    <hyperlink ref="AX918" r:id="rId8262"/>
    <hyperlink ref="AX919" r:id="rId8263"/>
    <hyperlink ref="AX920" r:id="rId8264"/>
    <hyperlink ref="AX921" r:id="rId8265"/>
    <hyperlink ref="AX922" r:id="rId8266"/>
    <hyperlink ref="AX923" r:id="rId8267"/>
    <hyperlink ref="AX924" r:id="rId8268"/>
    <hyperlink ref="AX925" r:id="rId8269"/>
    <hyperlink ref="AX926" r:id="rId8270"/>
    <hyperlink ref="AX927" r:id="rId8271"/>
    <hyperlink ref="AX928" r:id="rId8272"/>
    <hyperlink ref="AX929" r:id="rId8273"/>
    <hyperlink ref="AX930" r:id="rId8274"/>
    <hyperlink ref="AX931" r:id="rId8275"/>
    <hyperlink ref="AX932" r:id="rId8276"/>
    <hyperlink ref="AX933" r:id="rId8277"/>
    <hyperlink ref="AX934" r:id="rId8278"/>
    <hyperlink ref="AX935" r:id="rId8279"/>
    <hyperlink ref="AX936" r:id="rId8280"/>
    <hyperlink ref="AX937" r:id="rId8281"/>
    <hyperlink ref="AX938" r:id="rId8282"/>
    <hyperlink ref="AX939" r:id="rId8283"/>
    <hyperlink ref="AX940" r:id="rId8284"/>
    <hyperlink ref="AX941" r:id="rId8285"/>
    <hyperlink ref="AX942" r:id="rId8286"/>
    <hyperlink ref="AX943" r:id="rId8287"/>
    <hyperlink ref="AX944" r:id="rId8288"/>
    <hyperlink ref="AX945" r:id="rId8289"/>
    <hyperlink ref="AX946" r:id="rId8290"/>
    <hyperlink ref="AX947" r:id="rId8291"/>
    <hyperlink ref="AX948" r:id="rId8292"/>
    <hyperlink ref="AX949" r:id="rId8293"/>
    <hyperlink ref="AX950" r:id="rId8294"/>
    <hyperlink ref="AX951" r:id="rId8295"/>
    <hyperlink ref="AX952" r:id="rId8296"/>
    <hyperlink ref="AX953" r:id="rId8297"/>
    <hyperlink ref="AX954" r:id="rId8298"/>
    <hyperlink ref="AX955" r:id="rId8299"/>
    <hyperlink ref="AX956" r:id="rId8300"/>
    <hyperlink ref="AX957" r:id="rId8301"/>
    <hyperlink ref="AX958" r:id="rId8302"/>
    <hyperlink ref="AX959" r:id="rId8303"/>
    <hyperlink ref="AX960" r:id="rId8304"/>
    <hyperlink ref="AX961" r:id="rId8305"/>
    <hyperlink ref="AX962" r:id="rId8306"/>
    <hyperlink ref="AX963" r:id="rId8307"/>
    <hyperlink ref="AX964" r:id="rId8308"/>
    <hyperlink ref="AX965" r:id="rId8309"/>
    <hyperlink ref="AX966" r:id="rId8310"/>
    <hyperlink ref="AX967" r:id="rId8311"/>
    <hyperlink ref="AX968" r:id="rId8312"/>
    <hyperlink ref="AX969" r:id="rId8313"/>
    <hyperlink ref="AX970" r:id="rId8314"/>
    <hyperlink ref="AX971" r:id="rId8315"/>
    <hyperlink ref="AX972" r:id="rId8316"/>
    <hyperlink ref="AX973" r:id="rId8317"/>
    <hyperlink ref="AX974" r:id="rId8318"/>
    <hyperlink ref="AX975" r:id="rId8319"/>
    <hyperlink ref="AX976" r:id="rId8320"/>
    <hyperlink ref="AX977" r:id="rId8321"/>
    <hyperlink ref="AX978" r:id="rId8322"/>
    <hyperlink ref="AX979" r:id="rId8323"/>
    <hyperlink ref="AX980" r:id="rId8324"/>
    <hyperlink ref="AX981" r:id="rId8325"/>
    <hyperlink ref="AX982" r:id="rId8326"/>
    <hyperlink ref="AX983" r:id="rId8327"/>
    <hyperlink ref="AX984" r:id="rId8328"/>
    <hyperlink ref="AX985" r:id="rId8329"/>
    <hyperlink ref="AX986" r:id="rId8330"/>
    <hyperlink ref="AX987" r:id="rId8331"/>
    <hyperlink ref="AX988" r:id="rId8332"/>
    <hyperlink ref="AX989" r:id="rId8333"/>
    <hyperlink ref="AX990" r:id="rId8334"/>
    <hyperlink ref="AX991" r:id="rId8335"/>
    <hyperlink ref="AX992" r:id="rId8336"/>
    <hyperlink ref="AX993" r:id="rId8337"/>
    <hyperlink ref="AX994" r:id="rId8338"/>
    <hyperlink ref="AX995" r:id="rId8339"/>
    <hyperlink ref="AX996" r:id="rId8340"/>
    <hyperlink ref="AX997" r:id="rId8341"/>
    <hyperlink ref="AX998" r:id="rId8342"/>
    <hyperlink ref="AX999" r:id="rId8343"/>
    <hyperlink ref="AX1000" r:id="rId8344"/>
    <hyperlink ref="AX1001" r:id="rId8345"/>
    <hyperlink ref="AX1002" r:id="rId8346"/>
    <hyperlink ref="AX1003" r:id="rId8347"/>
    <hyperlink ref="AX1004" r:id="rId8348"/>
    <hyperlink ref="AX1005" r:id="rId8349"/>
    <hyperlink ref="AX1006" r:id="rId8350"/>
    <hyperlink ref="AX1007" r:id="rId8351"/>
    <hyperlink ref="AX1008" r:id="rId8352"/>
    <hyperlink ref="AX1009" r:id="rId8353"/>
    <hyperlink ref="AX1010" r:id="rId8354"/>
    <hyperlink ref="AX1011" r:id="rId8355"/>
    <hyperlink ref="AX1012" r:id="rId8356"/>
    <hyperlink ref="AX1013" r:id="rId8357"/>
    <hyperlink ref="AX1014" r:id="rId8358"/>
    <hyperlink ref="AX1015" r:id="rId8359"/>
    <hyperlink ref="AX1016" r:id="rId8360"/>
    <hyperlink ref="AX1017" r:id="rId8361"/>
    <hyperlink ref="AX1018" r:id="rId8362"/>
    <hyperlink ref="AX1019" r:id="rId8363"/>
    <hyperlink ref="AX1020" r:id="rId8364"/>
    <hyperlink ref="AX1021" r:id="rId8365"/>
    <hyperlink ref="AX1022" r:id="rId8366"/>
    <hyperlink ref="AX1023" r:id="rId8367"/>
    <hyperlink ref="AX1024" r:id="rId8368"/>
    <hyperlink ref="AX1025" r:id="rId8369"/>
    <hyperlink ref="AX1026" r:id="rId8370"/>
    <hyperlink ref="AX1027" r:id="rId8371"/>
    <hyperlink ref="AX1028" r:id="rId8372"/>
    <hyperlink ref="AX1029" r:id="rId8373"/>
    <hyperlink ref="AX1030" r:id="rId8374"/>
    <hyperlink ref="AX1031" r:id="rId8375"/>
    <hyperlink ref="AX1032" r:id="rId8376"/>
    <hyperlink ref="AX1033" r:id="rId8377"/>
    <hyperlink ref="AX1034" r:id="rId8378"/>
    <hyperlink ref="AX1035" r:id="rId8379"/>
    <hyperlink ref="AX1036" r:id="rId8380"/>
    <hyperlink ref="AX1037" r:id="rId8381"/>
    <hyperlink ref="AX1038" r:id="rId8382"/>
    <hyperlink ref="AX1039" r:id="rId8383"/>
    <hyperlink ref="AX1040" r:id="rId8384"/>
    <hyperlink ref="AX1041" r:id="rId8385"/>
    <hyperlink ref="AX1042" r:id="rId8386"/>
    <hyperlink ref="AX1043" r:id="rId8387"/>
    <hyperlink ref="AX1044" r:id="rId8388"/>
    <hyperlink ref="AX1045" r:id="rId8389"/>
    <hyperlink ref="AX1046" r:id="rId8390"/>
    <hyperlink ref="AX1047" r:id="rId8391"/>
    <hyperlink ref="AX1048" r:id="rId8392"/>
    <hyperlink ref="AX1049" r:id="rId8393"/>
    <hyperlink ref="AX1050" r:id="rId8394"/>
    <hyperlink ref="AX1051" r:id="rId8395"/>
    <hyperlink ref="AX1052" r:id="rId8396"/>
    <hyperlink ref="AX1053" r:id="rId8397"/>
    <hyperlink ref="AX1054" r:id="rId8398"/>
    <hyperlink ref="AX1055" r:id="rId8399"/>
    <hyperlink ref="AX1056" r:id="rId8400"/>
    <hyperlink ref="AX1057" r:id="rId8401"/>
    <hyperlink ref="AX1058" r:id="rId8402"/>
    <hyperlink ref="AX1059" r:id="rId8403"/>
    <hyperlink ref="AX1060" r:id="rId8404"/>
    <hyperlink ref="AX1061" r:id="rId8405"/>
    <hyperlink ref="AX1062" r:id="rId8406"/>
    <hyperlink ref="AX1063" r:id="rId8407"/>
    <hyperlink ref="AX1064" r:id="rId8408"/>
    <hyperlink ref="AX1065" r:id="rId8409"/>
    <hyperlink ref="AX1066" r:id="rId8410"/>
    <hyperlink ref="AX1067" r:id="rId8411"/>
    <hyperlink ref="AX1068" r:id="rId8412"/>
    <hyperlink ref="AX1069" r:id="rId8413"/>
    <hyperlink ref="AX1070" r:id="rId8414"/>
    <hyperlink ref="AX1071" r:id="rId8415"/>
    <hyperlink ref="AX1072" r:id="rId8416"/>
    <hyperlink ref="AX1073" r:id="rId8417"/>
    <hyperlink ref="AX1074" r:id="rId8418"/>
    <hyperlink ref="AX1075" r:id="rId8419"/>
    <hyperlink ref="AX1076" r:id="rId8420"/>
    <hyperlink ref="AX1077" r:id="rId8421"/>
    <hyperlink ref="AX1078" r:id="rId8422"/>
    <hyperlink ref="AX1079" r:id="rId8423"/>
    <hyperlink ref="AX1080" r:id="rId8424"/>
    <hyperlink ref="AX1081" r:id="rId8425"/>
    <hyperlink ref="AX1082" r:id="rId8426"/>
    <hyperlink ref="AX1083" r:id="rId8427"/>
    <hyperlink ref="AX1084" r:id="rId8428"/>
    <hyperlink ref="AX1085" r:id="rId8429"/>
    <hyperlink ref="AX1086" r:id="rId8430"/>
    <hyperlink ref="AX1087" r:id="rId8431"/>
    <hyperlink ref="AX1088" r:id="rId8432"/>
    <hyperlink ref="AX1089" r:id="rId8433"/>
    <hyperlink ref="AX1090" r:id="rId8434"/>
    <hyperlink ref="AX1091" r:id="rId8435"/>
    <hyperlink ref="AX1092" r:id="rId8436"/>
    <hyperlink ref="AX1093" r:id="rId8437"/>
    <hyperlink ref="AX1094" r:id="rId8438"/>
    <hyperlink ref="AX1095" r:id="rId8439"/>
    <hyperlink ref="AX1096" r:id="rId8440"/>
    <hyperlink ref="AX1097" r:id="rId8441"/>
    <hyperlink ref="AX1098" r:id="rId8442"/>
    <hyperlink ref="AX1099" r:id="rId8443"/>
    <hyperlink ref="AX1100" r:id="rId8444"/>
    <hyperlink ref="AX1101" r:id="rId8445"/>
    <hyperlink ref="AX1102" r:id="rId8446"/>
    <hyperlink ref="AX1103" r:id="rId8447"/>
    <hyperlink ref="AX1104" r:id="rId8448"/>
    <hyperlink ref="AX1105" r:id="rId8449"/>
    <hyperlink ref="AX1106" r:id="rId8450"/>
    <hyperlink ref="AX1107" r:id="rId8451"/>
    <hyperlink ref="AX1108" r:id="rId8452"/>
    <hyperlink ref="AX1109" r:id="rId8453"/>
    <hyperlink ref="AX1110" r:id="rId8454"/>
    <hyperlink ref="AX1111" r:id="rId8455"/>
    <hyperlink ref="AX1112" r:id="rId8456"/>
    <hyperlink ref="AX1113" r:id="rId8457"/>
    <hyperlink ref="AX1114" r:id="rId8458"/>
    <hyperlink ref="AX1115" r:id="rId8459"/>
    <hyperlink ref="AX1116" r:id="rId8460"/>
    <hyperlink ref="AX1117" r:id="rId8461"/>
    <hyperlink ref="AX1118" r:id="rId8462"/>
    <hyperlink ref="AX1119" r:id="rId8463"/>
    <hyperlink ref="AX1120" r:id="rId8464"/>
    <hyperlink ref="AX1121" r:id="rId8465"/>
    <hyperlink ref="AX1122" r:id="rId8466"/>
    <hyperlink ref="AX1123" r:id="rId8467"/>
    <hyperlink ref="AX1124" r:id="rId8468"/>
    <hyperlink ref="AX1125" r:id="rId8469"/>
    <hyperlink ref="AX1126" r:id="rId8470"/>
    <hyperlink ref="AX1127" r:id="rId8471"/>
    <hyperlink ref="AX1128" r:id="rId8472"/>
    <hyperlink ref="AX1129" r:id="rId8473"/>
    <hyperlink ref="AX1130" r:id="rId8474"/>
    <hyperlink ref="AX1131" r:id="rId8475"/>
    <hyperlink ref="AX1132" r:id="rId8476"/>
    <hyperlink ref="AX1133" r:id="rId8477"/>
    <hyperlink ref="AX1134" r:id="rId8478"/>
    <hyperlink ref="AX1135" r:id="rId8479"/>
    <hyperlink ref="AX1136" r:id="rId8480"/>
    <hyperlink ref="AX1137" r:id="rId8481"/>
    <hyperlink ref="AX1138" r:id="rId8482"/>
    <hyperlink ref="AX1139" r:id="rId8483"/>
    <hyperlink ref="AX1140" r:id="rId8484"/>
    <hyperlink ref="AX1141" r:id="rId8485"/>
    <hyperlink ref="AX1142" r:id="rId8486"/>
    <hyperlink ref="AX1143" r:id="rId8487"/>
    <hyperlink ref="AX1144" r:id="rId8488"/>
    <hyperlink ref="AX1145" r:id="rId8489"/>
    <hyperlink ref="AX1146" r:id="rId8490"/>
    <hyperlink ref="AX1147" r:id="rId8491"/>
    <hyperlink ref="AX1148" r:id="rId8492"/>
    <hyperlink ref="AX1149" r:id="rId8493"/>
    <hyperlink ref="AX1150" r:id="rId8494"/>
    <hyperlink ref="AX1151" r:id="rId8495"/>
    <hyperlink ref="AX1152" r:id="rId8496"/>
    <hyperlink ref="AX1153" r:id="rId8497"/>
    <hyperlink ref="AX1154" r:id="rId8498"/>
    <hyperlink ref="AX1155" r:id="rId8499"/>
    <hyperlink ref="AX1156" r:id="rId8500"/>
    <hyperlink ref="AX1157" r:id="rId8501"/>
    <hyperlink ref="AX1158" r:id="rId8502"/>
    <hyperlink ref="AX1159" r:id="rId8503"/>
    <hyperlink ref="AX1160" r:id="rId8504"/>
    <hyperlink ref="AX1161" r:id="rId8505"/>
    <hyperlink ref="AX1162" r:id="rId8506"/>
    <hyperlink ref="AX1163" r:id="rId8507"/>
    <hyperlink ref="AX1164" r:id="rId8508"/>
    <hyperlink ref="AX1165" r:id="rId8509"/>
    <hyperlink ref="AX1166" r:id="rId8510"/>
    <hyperlink ref="AX1167" r:id="rId8511"/>
    <hyperlink ref="AX1168" r:id="rId8512"/>
    <hyperlink ref="AX1169" r:id="rId8513"/>
    <hyperlink ref="AX1170" r:id="rId8514"/>
    <hyperlink ref="AX1171" r:id="rId8515"/>
    <hyperlink ref="AX1172" r:id="rId8516"/>
    <hyperlink ref="AX1173" r:id="rId8517"/>
    <hyperlink ref="AX1174" r:id="rId8518"/>
    <hyperlink ref="AX1175" r:id="rId8519"/>
    <hyperlink ref="AX1176" r:id="rId8520"/>
    <hyperlink ref="AX1177" r:id="rId8521"/>
    <hyperlink ref="AX1178" r:id="rId8522"/>
    <hyperlink ref="AX1179" r:id="rId8523"/>
    <hyperlink ref="AX1180" r:id="rId8524"/>
    <hyperlink ref="AX1181" r:id="rId8525"/>
    <hyperlink ref="AX1182" r:id="rId8526"/>
    <hyperlink ref="AX1183" r:id="rId8527"/>
    <hyperlink ref="AX1184" r:id="rId8528"/>
    <hyperlink ref="AX1185" r:id="rId8529"/>
    <hyperlink ref="AX1186" r:id="rId8530"/>
    <hyperlink ref="AX1187" r:id="rId8531"/>
    <hyperlink ref="AX1188" r:id="rId8532"/>
    <hyperlink ref="AX1189" r:id="rId8533"/>
    <hyperlink ref="AX1190" r:id="rId8534"/>
    <hyperlink ref="AX1191" r:id="rId8535"/>
    <hyperlink ref="AX1192" r:id="rId8536"/>
    <hyperlink ref="AX1193" r:id="rId8537"/>
    <hyperlink ref="AX1194" r:id="rId8538"/>
    <hyperlink ref="AX1195" r:id="rId8539"/>
    <hyperlink ref="AX1196" r:id="rId8540"/>
    <hyperlink ref="AX1197" r:id="rId8541"/>
    <hyperlink ref="AX1198" r:id="rId8542"/>
    <hyperlink ref="AX1199" r:id="rId8543"/>
    <hyperlink ref="AX1200" r:id="rId8544"/>
    <hyperlink ref="AX1201" r:id="rId8545"/>
    <hyperlink ref="AX1202" r:id="rId8546"/>
    <hyperlink ref="AX1203" r:id="rId8547"/>
    <hyperlink ref="AX1204" r:id="rId8548"/>
    <hyperlink ref="AX1205" r:id="rId8549"/>
    <hyperlink ref="AX1206" r:id="rId8550"/>
    <hyperlink ref="AX1207" r:id="rId8551"/>
    <hyperlink ref="AX1208" r:id="rId8552"/>
    <hyperlink ref="AX1209" r:id="rId8553"/>
    <hyperlink ref="AX1210" r:id="rId8554"/>
    <hyperlink ref="AX1211" r:id="rId8555"/>
    <hyperlink ref="AX1212" r:id="rId8556"/>
    <hyperlink ref="AX1213" r:id="rId8557"/>
    <hyperlink ref="AX1214" r:id="rId8558"/>
    <hyperlink ref="AX1215" r:id="rId8559"/>
    <hyperlink ref="AX1216" r:id="rId8560"/>
    <hyperlink ref="AX1217" r:id="rId8561"/>
    <hyperlink ref="AX1218" r:id="rId8562"/>
    <hyperlink ref="AX1219" r:id="rId8563"/>
    <hyperlink ref="AX1220" r:id="rId8564"/>
    <hyperlink ref="AX1221" r:id="rId8565"/>
    <hyperlink ref="AX1222" r:id="rId8566"/>
    <hyperlink ref="AX1223" r:id="rId8567"/>
    <hyperlink ref="AX1224" r:id="rId8568"/>
    <hyperlink ref="AX1225" r:id="rId8569"/>
    <hyperlink ref="AX1226" r:id="rId8570"/>
    <hyperlink ref="AX1227" r:id="rId8571"/>
    <hyperlink ref="AX1228" r:id="rId8572"/>
    <hyperlink ref="AX1229" r:id="rId8573"/>
    <hyperlink ref="AX1230" r:id="rId8574"/>
    <hyperlink ref="AX1231" r:id="rId8575"/>
    <hyperlink ref="AX1232" r:id="rId8576"/>
    <hyperlink ref="AX1233" r:id="rId8577"/>
    <hyperlink ref="AX1234" r:id="rId8578"/>
    <hyperlink ref="AX1235" r:id="rId8579"/>
    <hyperlink ref="AX1236" r:id="rId8580"/>
    <hyperlink ref="AX1237" r:id="rId8581"/>
    <hyperlink ref="AX1238" r:id="rId8582"/>
    <hyperlink ref="AX1239" r:id="rId8583"/>
    <hyperlink ref="AX1240" r:id="rId8584"/>
    <hyperlink ref="AX1241" r:id="rId8585"/>
    <hyperlink ref="AX1242" r:id="rId8586"/>
    <hyperlink ref="AX1243" r:id="rId8587"/>
    <hyperlink ref="AX1244" r:id="rId8588"/>
    <hyperlink ref="AX1245" r:id="rId8589"/>
    <hyperlink ref="AX1246" r:id="rId8590"/>
    <hyperlink ref="AX1247" r:id="rId8591"/>
    <hyperlink ref="AX1248" r:id="rId8592"/>
    <hyperlink ref="AX1249" r:id="rId8593"/>
    <hyperlink ref="AX1250" r:id="rId8594"/>
    <hyperlink ref="AX1251" r:id="rId8595"/>
    <hyperlink ref="AX1252" r:id="rId8596"/>
    <hyperlink ref="AX1253" r:id="rId8597"/>
    <hyperlink ref="AX1254" r:id="rId8598"/>
    <hyperlink ref="AX1255" r:id="rId8599"/>
    <hyperlink ref="AX1256" r:id="rId8600"/>
    <hyperlink ref="AX1257" r:id="rId8601"/>
    <hyperlink ref="AX1258" r:id="rId8602"/>
    <hyperlink ref="AX1259" r:id="rId8603"/>
    <hyperlink ref="AX1260" r:id="rId8604"/>
    <hyperlink ref="AX1261" r:id="rId8605"/>
    <hyperlink ref="AX1262" r:id="rId8606"/>
    <hyperlink ref="AX1263" r:id="rId8607"/>
    <hyperlink ref="AX1264" r:id="rId8608"/>
    <hyperlink ref="AX1265" r:id="rId8609"/>
    <hyperlink ref="AX1266" r:id="rId8610"/>
    <hyperlink ref="AX1267" r:id="rId8611"/>
    <hyperlink ref="AX1268" r:id="rId8612"/>
    <hyperlink ref="AX1269" r:id="rId8613"/>
    <hyperlink ref="AX1270" r:id="rId8614"/>
    <hyperlink ref="AX1271" r:id="rId8615"/>
    <hyperlink ref="AX1272" r:id="rId8616"/>
    <hyperlink ref="AX1273" r:id="rId8617"/>
    <hyperlink ref="AX1274" r:id="rId8618"/>
    <hyperlink ref="AX1275" r:id="rId8619"/>
    <hyperlink ref="AX1276" r:id="rId8620"/>
    <hyperlink ref="AX1277" r:id="rId8621"/>
    <hyperlink ref="AX1278" r:id="rId8622"/>
    <hyperlink ref="AX1279" r:id="rId8623"/>
    <hyperlink ref="AX1280" r:id="rId8624"/>
    <hyperlink ref="AX1281" r:id="rId8625"/>
    <hyperlink ref="AX1282" r:id="rId8626"/>
    <hyperlink ref="AX1283" r:id="rId8627"/>
    <hyperlink ref="AX1284" r:id="rId8628"/>
    <hyperlink ref="AX1285" r:id="rId8629"/>
    <hyperlink ref="AX1286" r:id="rId8630"/>
    <hyperlink ref="AX1287" r:id="rId8631"/>
    <hyperlink ref="AX1288" r:id="rId8632"/>
    <hyperlink ref="AX1289" r:id="rId8633"/>
    <hyperlink ref="AX1290" r:id="rId8634"/>
    <hyperlink ref="AX1291" r:id="rId8635"/>
    <hyperlink ref="AX1292" r:id="rId8636"/>
    <hyperlink ref="AX1293" r:id="rId8637"/>
    <hyperlink ref="AX1294" r:id="rId8638"/>
    <hyperlink ref="AX1295" r:id="rId8639"/>
    <hyperlink ref="AX1296" r:id="rId8640"/>
    <hyperlink ref="AX1297" r:id="rId8641"/>
    <hyperlink ref="AX1298" r:id="rId8642"/>
    <hyperlink ref="AX1299" r:id="rId8643"/>
    <hyperlink ref="AX1300" r:id="rId8644"/>
    <hyperlink ref="AX1301" r:id="rId8645"/>
    <hyperlink ref="AX1302" r:id="rId8646"/>
    <hyperlink ref="AX1303" r:id="rId8647"/>
    <hyperlink ref="AX1304" r:id="rId8648"/>
    <hyperlink ref="AX1305" r:id="rId8649"/>
    <hyperlink ref="AX1306" r:id="rId8650"/>
    <hyperlink ref="AX1307" r:id="rId8651"/>
    <hyperlink ref="AX1308" r:id="rId8652"/>
    <hyperlink ref="AX1309" r:id="rId8653"/>
    <hyperlink ref="AX1310" r:id="rId8654"/>
    <hyperlink ref="AX1311" r:id="rId8655"/>
    <hyperlink ref="AX1312" r:id="rId8656"/>
    <hyperlink ref="AX1313" r:id="rId8657"/>
    <hyperlink ref="AX1314" r:id="rId8658"/>
    <hyperlink ref="AX1315" r:id="rId8659"/>
    <hyperlink ref="AX1316" r:id="rId8660"/>
    <hyperlink ref="AX1317" r:id="rId8661"/>
    <hyperlink ref="AX1318" r:id="rId8662"/>
    <hyperlink ref="AX1319" r:id="rId8663"/>
    <hyperlink ref="AX1320" r:id="rId8664"/>
    <hyperlink ref="AX1321" r:id="rId8665"/>
    <hyperlink ref="AX1322" r:id="rId8666"/>
    <hyperlink ref="AX1323" r:id="rId8667"/>
    <hyperlink ref="AX1324" r:id="rId8668"/>
    <hyperlink ref="AX1325" r:id="rId8669"/>
    <hyperlink ref="AX1326" r:id="rId8670"/>
    <hyperlink ref="AX1327" r:id="rId8671"/>
    <hyperlink ref="AX1328" r:id="rId8672"/>
    <hyperlink ref="AX1329" r:id="rId8673"/>
    <hyperlink ref="AX1330" r:id="rId8674"/>
    <hyperlink ref="AX1331" r:id="rId8675"/>
    <hyperlink ref="AX1332" r:id="rId8676"/>
    <hyperlink ref="AX1333" r:id="rId8677"/>
    <hyperlink ref="AX1334" r:id="rId8678"/>
    <hyperlink ref="AX1335" r:id="rId8679"/>
    <hyperlink ref="AX1336" r:id="rId8680"/>
    <hyperlink ref="AX1337" r:id="rId8681"/>
    <hyperlink ref="AX1338" r:id="rId8682"/>
    <hyperlink ref="AX1339" r:id="rId8683"/>
    <hyperlink ref="AX1340" r:id="rId8684"/>
    <hyperlink ref="AX1341" r:id="rId8685"/>
    <hyperlink ref="AX1342" r:id="rId8686"/>
    <hyperlink ref="AX1343" r:id="rId8687"/>
    <hyperlink ref="AX1344" r:id="rId8688"/>
    <hyperlink ref="AX1345" r:id="rId8689"/>
    <hyperlink ref="AX1346" r:id="rId8690"/>
    <hyperlink ref="AX1347" r:id="rId8691"/>
    <hyperlink ref="AX1348" r:id="rId8692"/>
    <hyperlink ref="AX1349" r:id="rId8693"/>
    <hyperlink ref="AX1350" r:id="rId8694"/>
    <hyperlink ref="AX1351" r:id="rId8695"/>
    <hyperlink ref="AX1352" r:id="rId8696"/>
    <hyperlink ref="AX1353" r:id="rId8697"/>
    <hyperlink ref="AX1354" r:id="rId8698"/>
    <hyperlink ref="AX1355" r:id="rId8699"/>
    <hyperlink ref="AX1356" r:id="rId8700"/>
    <hyperlink ref="AX1357" r:id="rId8701"/>
    <hyperlink ref="AX1358" r:id="rId8702"/>
    <hyperlink ref="AX1359" r:id="rId8703"/>
    <hyperlink ref="AX1360" r:id="rId8704"/>
    <hyperlink ref="AX1361" r:id="rId8705"/>
    <hyperlink ref="AX1362" r:id="rId8706"/>
    <hyperlink ref="AX1363" r:id="rId8707"/>
    <hyperlink ref="AX1364" r:id="rId8708"/>
    <hyperlink ref="AX1365" r:id="rId8709"/>
    <hyperlink ref="AX1366" r:id="rId8710"/>
    <hyperlink ref="AX1367" r:id="rId8711"/>
    <hyperlink ref="AX1368" r:id="rId8712"/>
    <hyperlink ref="AX1369" r:id="rId8713"/>
    <hyperlink ref="AX1370" r:id="rId8714"/>
    <hyperlink ref="AX1371" r:id="rId8715"/>
    <hyperlink ref="AX1372" r:id="rId8716"/>
    <hyperlink ref="AX1373" r:id="rId8717"/>
    <hyperlink ref="AX1374" r:id="rId8718"/>
    <hyperlink ref="AX1375" r:id="rId8719"/>
    <hyperlink ref="AX1376" r:id="rId8720"/>
    <hyperlink ref="AX1377" r:id="rId8721"/>
    <hyperlink ref="AX1378" r:id="rId8722"/>
    <hyperlink ref="AX1379" r:id="rId8723"/>
    <hyperlink ref="AX1380" r:id="rId8724"/>
    <hyperlink ref="AX1381" r:id="rId8725"/>
    <hyperlink ref="AX1382" r:id="rId8726"/>
    <hyperlink ref="AX1383" r:id="rId8727"/>
    <hyperlink ref="AX1384" r:id="rId8728"/>
    <hyperlink ref="AX1385" r:id="rId8729"/>
    <hyperlink ref="AX1386" r:id="rId8730"/>
    <hyperlink ref="AX1387" r:id="rId8731"/>
    <hyperlink ref="AX1388" r:id="rId8732"/>
    <hyperlink ref="AX1389" r:id="rId8733"/>
    <hyperlink ref="AX1390" r:id="rId8734"/>
    <hyperlink ref="AX1391" r:id="rId8735"/>
    <hyperlink ref="AX1392" r:id="rId8736"/>
    <hyperlink ref="AX1393" r:id="rId8737"/>
    <hyperlink ref="AX1394" r:id="rId8738"/>
    <hyperlink ref="AX1395" r:id="rId8739"/>
    <hyperlink ref="AX1396" r:id="rId8740"/>
    <hyperlink ref="AX1397" r:id="rId8741"/>
    <hyperlink ref="AX1398" r:id="rId8742"/>
    <hyperlink ref="AX1399" r:id="rId8743"/>
    <hyperlink ref="AX1400" r:id="rId8744"/>
    <hyperlink ref="AX1401" r:id="rId8745"/>
    <hyperlink ref="AX1402" r:id="rId8746"/>
    <hyperlink ref="AX1403" r:id="rId8747"/>
    <hyperlink ref="AX1404" r:id="rId8748"/>
    <hyperlink ref="AX1405" r:id="rId8749"/>
    <hyperlink ref="AX1406" r:id="rId8750"/>
    <hyperlink ref="AX1407" r:id="rId8751"/>
    <hyperlink ref="AX1408" r:id="rId8752"/>
    <hyperlink ref="AX1409" r:id="rId8753"/>
    <hyperlink ref="AX1410" r:id="rId8754"/>
    <hyperlink ref="AX1411" r:id="rId8755"/>
    <hyperlink ref="AX1412" r:id="rId8756"/>
    <hyperlink ref="AX1413" r:id="rId8757"/>
    <hyperlink ref="AX1414" r:id="rId8758"/>
    <hyperlink ref="AX1415" r:id="rId8759"/>
    <hyperlink ref="AX1416" r:id="rId8760"/>
    <hyperlink ref="AX1417" r:id="rId8761"/>
    <hyperlink ref="AX1418" r:id="rId8762"/>
    <hyperlink ref="AX1419" r:id="rId8763"/>
    <hyperlink ref="AX1420" r:id="rId8764"/>
    <hyperlink ref="AX1421" r:id="rId8765"/>
    <hyperlink ref="AX1422" r:id="rId8766"/>
    <hyperlink ref="AX1423" r:id="rId8767"/>
    <hyperlink ref="AX1424" r:id="rId8768"/>
    <hyperlink ref="AX1425" r:id="rId8769"/>
    <hyperlink ref="AX1426" r:id="rId8770"/>
    <hyperlink ref="AX1427" r:id="rId8771"/>
    <hyperlink ref="AX1428" r:id="rId8772"/>
    <hyperlink ref="AX1429" r:id="rId8773"/>
    <hyperlink ref="AX1430" r:id="rId8774"/>
    <hyperlink ref="AX1431" r:id="rId8775"/>
    <hyperlink ref="AX1432" r:id="rId8776"/>
    <hyperlink ref="AX1433" r:id="rId8777"/>
    <hyperlink ref="AX1434" r:id="rId8778"/>
    <hyperlink ref="AX1435" r:id="rId8779"/>
    <hyperlink ref="AX1436" r:id="rId8780"/>
    <hyperlink ref="AX1437" r:id="rId8781"/>
    <hyperlink ref="AX1438" r:id="rId8782"/>
    <hyperlink ref="AX1439" r:id="rId8783"/>
    <hyperlink ref="AX1440" r:id="rId8784"/>
    <hyperlink ref="AX1441" r:id="rId8785"/>
    <hyperlink ref="AX1442" r:id="rId8786"/>
    <hyperlink ref="AX1443" r:id="rId8787"/>
    <hyperlink ref="AX1444" r:id="rId8788"/>
    <hyperlink ref="AX1445" r:id="rId8789"/>
    <hyperlink ref="AX1446" r:id="rId8790"/>
    <hyperlink ref="AX1447" r:id="rId8791"/>
    <hyperlink ref="AX1448" r:id="rId8792"/>
    <hyperlink ref="AX1449" r:id="rId8793"/>
    <hyperlink ref="AX1450" r:id="rId8794"/>
    <hyperlink ref="AX1451" r:id="rId8795"/>
    <hyperlink ref="AX1452" r:id="rId8796"/>
    <hyperlink ref="AX1453" r:id="rId8797"/>
    <hyperlink ref="AX1454" r:id="rId8798"/>
    <hyperlink ref="AX1455" r:id="rId8799"/>
    <hyperlink ref="AX1456" r:id="rId8800"/>
    <hyperlink ref="AX1457" r:id="rId8801"/>
    <hyperlink ref="AX1458" r:id="rId8802"/>
    <hyperlink ref="AX1459" r:id="rId8803"/>
    <hyperlink ref="AX1460" r:id="rId8804"/>
    <hyperlink ref="AX1461" r:id="rId8805"/>
    <hyperlink ref="AX1462" r:id="rId8806"/>
    <hyperlink ref="AX1463" r:id="rId8807"/>
    <hyperlink ref="AX1464" r:id="rId8808"/>
    <hyperlink ref="AX1465" r:id="rId8809"/>
    <hyperlink ref="AX1466" r:id="rId8810"/>
    <hyperlink ref="AX1467" r:id="rId8811"/>
    <hyperlink ref="AX1468" r:id="rId8812"/>
    <hyperlink ref="AX1469" r:id="rId8813"/>
    <hyperlink ref="AX1470" r:id="rId8814"/>
    <hyperlink ref="AX1471" r:id="rId8815"/>
    <hyperlink ref="AX1472" r:id="rId8816"/>
    <hyperlink ref="AX1473" r:id="rId8817"/>
    <hyperlink ref="AX1474" r:id="rId8818"/>
    <hyperlink ref="AX1475" r:id="rId8819"/>
    <hyperlink ref="AX1476" r:id="rId8820"/>
    <hyperlink ref="AX1477" r:id="rId8821"/>
    <hyperlink ref="AX1478" r:id="rId8822"/>
    <hyperlink ref="AX1479" r:id="rId8823"/>
    <hyperlink ref="AX1480" r:id="rId8824"/>
    <hyperlink ref="AX1481" r:id="rId8825"/>
    <hyperlink ref="AX1482" r:id="rId8826"/>
    <hyperlink ref="AX1483" r:id="rId8827"/>
    <hyperlink ref="AX1484" r:id="rId8828"/>
    <hyperlink ref="AX1485" r:id="rId8829"/>
    <hyperlink ref="AX1486" r:id="rId8830"/>
    <hyperlink ref="AX1487" r:id="rId8831"/>
    <hyperlink ref="AX1488" r:id="rId8832"/>
    <hyperlink ref="AX1489" r:id="rId8833"/>
    <hyperlink ref="AX1490" r:id="rId8834"/>
    <hyperlink ref="AX1491" r:id="rId8835"/>
    <hyperlink ref="AX1492" r:id="rId8836"/>
    <hyperlink ref="AX1493" r:id="rId8837"/>
    <hyperlink ref="AX1494" r:id="rId8838"/>
    <hyperlink ref="AX1495" r:id="rId8839"/>
    <hyperlink ref="AX1496" r:id="rId8840"/>
    <hyperlink ref="AX1497" r:id="rId8841"/>
    <hyperlink ref="AX1498" r:id="rId8842"/>
    <hyperlink ref="AX1499" r:id="rId8843"/>
    <hyperlink ref="AX1500" r:id="rId8844"/>
    <hyperlink ref="AX1501" r:id="rId8845"/>
    <hyperlink ref="AX1502" r:id="rId8846"/>
    <hyperlink ref="AX1503" r:id="rId8847"/>
    <hyperlink ref="AX1504" r:id="rId8848"/>
    <hyperlink ref="AX1505" r:id="rId8849"/>
    <hyperlink ref="AX1506" r:id="rId8850"/>
    <hyperlink ref="AX1507" r:id="rId8851"/>
    <hyperlink ref="AX1508" r:id="rId8852"/>
    <hyperlink ref="AX1509" r:id="rId8853"/>
    <hyperlink ref="AX1510" r:id="rId8854"/>
    <hyperlink ref="AX1511" r:id="rId8855"/>
    <hyperlink ref="AX1512" r:id="rId8856"/>
    <hyperlink ref="AX1513" r:id="rId8857"/>
    <hyperlink ref="AX1514" r:id="rId8858"/>
    <hyperlink ref="AX1515" r:id="rId8859"/>
    <hyperlink ref="AX1516" r:id="rId8860"/>
    <hyperlink ref="AX1517" r:id="rId8861"/>
    <hyperlink ref="AX1518" r:id="rId8862"/>
    <hyperlink ref="AX1519" r:id="rId8863"/>
    <hyperlink ref="AX1520" r:id="rId8864"/>
    <hyperlink ref="AX1521" r:id="rId8865"/>
    <hyperlink ref="AX1522" r:id="rId8866"/>
    <hyperlink ref="AX1523" r:id="rId8867"/>
    <hyperlink ref="AX1524" r:id="rId8868"/>
    <hyperlink ref="AX1525" r:id="rId8869"/>
    <hyperlink ref="AX1526" r:id="rId8870"/>
    <hyperlink ref="AX1527" r:id="rId8871"/>
    <hyperlink ref="AX1528" r:id="rId8872"/>
    <hyperlink ref="AX1529" r:id="rId8873"/>
    <hyperlink ref="AX1530" r:id="rId8874"/>
    <hyperlink ref="AX1531" r:id="rId8875"/>
    <hyperlink ref="AX1532" r:id="rId8876"/>
    <hyperlink ref="AX1533" r:id="rId8877"/>
    <hyperlink ref="AX1534" r:id="rId8878"/>
    <hyperlink ref="AX1535" r:id="rId8879"/>
    <hyperlink ref="AX1536" r:id="rId8880"/>
    <hyperlink ref="AX1537" r:id="rId8881"/>
    <hyperlink ref="AX1538" r:id="rId8882"/>
    <hyperlink ref="AX1539" r:id="rId8883"/>
    <hyperlink ref="AX1540" r:id="rId8884"/>
    <hyperlink ref="AX1541" r:id="rId8885"/>
    <hyperlink ref="AX1542" r:id="rId8886"/>
    <hyperlink ref="AX1543" r:id="rId8887"/>
    <hyperlink ref="AX1544" r:id="rId8888"/>
    <hyperlink ref="AX1545" r:id="rId8889"/>
    <hyperlink ref="AX1546" r:id="rId8890"/>
    <hyperlink ref="AX1547" r:id="rId8891"/>
    <hyperlink ref="AX1548" r:id="rId8892"/>
    <hyperlink ref="AX1549" r:id="rId8893"/>
    <hyperlink ref="AX1550" r:id="rId8894"/>
    <hyperlink ref="AX1551" r:id="rId8895"/>
    <hyperlink ref="AX1552" r:id="rId8896"/>
    <hyperlink ref="AX1553" r:id="rId8897"/>
    <hyperlink ref="AX1554" r:id="rId8898"/>
    <hyperlink ref="AX1555" r:id="rId8899"/>
    <hyperlink ref="AX1556" r:id="rId8900"/>
    <hyperlink ref="AX1557" r:id="rId8901"/>
    <hyperlink ref="AX1558" r:id="rId8902"/>
    <hyperlink ref="AX1559" r:id="rId8903"/>
    <hyperlink ref="AX1560" r:id="rId8904"/>
    <hyperlink ref="AX1561" r:id="rId8905"/>
    <hyperlink ref="AX1562" r:id="rId8906"/>
    <hyperlink ref="AX1563" r:id="rId8907"/>
    <hyperlink ref="AX1564" r:id="rId8908"/>
    <hyperlink ref="AX1565" r:id="rId8909"/>
    <hyperlink ref="AX1566" r:id="rId8910"/>
    <hyperlink ref="AX1567" r:id="rId8911"/>
    <hyperlink ref="AX1568" r:id="rId8912"/>
    <hyperlink ref="AX1569" r:id="rId8913"/>
    <hyperlink ref="AX1570" r:id="rId8914"/>
    <hyperlink ref="AX1571" r:id="rId8915"/>
    <hyperlink ref="AX1572" r:id="rId8916"/>
    <hyperlink ref="AX1573" r:id="rId8917"/>
    <hyperlink ref="AX1574" r:id="rId8918"/>
    <hyperlink ref="AX1575" r:id="rId8919"/>
    <hyperlink ref="AX1576" r:id="rId8920"/>
    <hyperlink ref="AX1577" r:id="rId8921"/>
    <hyperlink ref="AX1578" r:id="rId8922"/>
    <hyperlink ref="AX1579" r:id="rId8923"/>
    <hyperlink ref="AX1580" r:id="rId8924"/>
    <hyperlink ref="AX1581" r:id="rId8925"/>
    <hyperlink ref="AX1582" r:id="rId8926"/>
    <hyperlink ref="AX1583" r:id="rId8927"/>
    <hyperlink ref="AX1584" r:id="rId8928"/>
    <hyperlink ref="AX1585" r:id="rId8929"/>
    <hyperlink ref="AX1586" r:id="rId8930"/>
    <hyperlink ref="AX1587" r:id="rId8931"/>
    <hyperlink ref="AX1588" r:id="rId8932"/>
    <hyperlink ref="AX1589" r:id="rId8933"/>
    <hyperlink ref="AX1590" r:id="rId8934"/>
    <hyperlink ref="AX1591" r:id="rId8935"/>
    <hyperlink ref="AX1592" r:id="rId8936"/>
    <hyperlink ref="AX1593" r:id="rId8937"/>
    <hyperlink ref="AX1594" r:id="rId8938"/>
    <hyperlink ref="AX1595" r:id="rId8939"/>
    <hyperlink ref="AX1596" r:id="rId8940"/>
    <hyperlink ref="AX1597" r:id="rId8941"/>
    <hyperlink ref="AX1598" r:id="rId8942"/>
    <hyperlink ref="AX1599" r:id="rId8943"/>
    <hyperlink ref="AX1600" r:id="rId8944"/>
    <hyperlink ref="AX1601" r:id="rId8945"/>
    <hyperlink ref="AX1602" r:id="rId8946"/>
    <hyperlink ref="AX1603" r:id="rId8947"/>
    <hyperlink ref="AX1604" r:id="rId8948"/>
    <hyperlink ref="AX1605" r:id="rId8949"/>
    <hyperlink ref="AX1606" r:id="rId8950"/>
    <hyperlink ref="AX1607" r:id="rId8951"/>
    <hyperlink ref="AX1608" r:id="rId8952"/>
    <hyperlink ref="AX1609" r:id="rId8953"/>
    <hyperlink ref="AX1610" r:id="rId8954"/>
    <hyperlink ref="AX1611" r:id="rId8955"/>
    <hyperlink ref="AX1612" r:id="rId8956"/>
    <hyperlink ref="AX1613" r:id="rId8957"/>
    <hyperlink ref="AX1614" r:id="rId8958"/>
    <hyperlink ref="AX1615" r:id="rId8959"/>
    <hyperlink ref="AX1616" r:id="rId8960"/>
    <hyperlink ref="AX1617" r:id="rId8961"/>
    <hyperlink ref="AX1618" r:id="rId8962"/>
    <hyperlink ref="AX1619" r:id="rId8963"/>
    <hyperlink ref="AX1620" r:id="rId8964"/>
    <hyperlink ref="AX1621" r:id="rId8965"/>
    <hyperlink ref="AX1622" r:id="rId8966"/>
    <hyperlink ref="AX1623" r:id="rId8967"/>
    <hyperlink ref="AX1624" r:id="rId8968"/>
    <hyperlink ref="AX1625" r:id="rId8969"/>
    <hyperlink ref="AX1626" r:id="rId8970"/>
    <hyperlink ref="AX1627" r:id="rId8971"/>
    <hyperlink ref="AX1628" r:id="rId8972"/>
    <hyperlink ref="AX1629" r:id="rId8973"/>
    <hyperlink ref="AX1630" r:id="rId8974"/>
    <hyperlink ref="AX1631" r:id="rId8975"/>
    <hyperlink ref="AX1632" r:id="rId8976"/>
    <hyperlink ref="AX1633" r:id="rId8977"/>
    <hyperlink ref="AX1634" r:id="rId8978"/>
    <hyperlink ref="AX1635" r:id="rId8979"/>
    <hyperlink ref="AX1636" r:id="rId8980"/>
    <hyperlink ref="AX1637" r:id="rId8981"/>
    <hyperlink ref="AX1638" r:id="rId8982"/>
    <hyperlink ref="AX1639" r:id="rId8983"/>
    <hyperlink ref="AX1640" r:id="rId8984"/>
    <hyperlink ref="AX1641" r:id="rId8985"/>
    <hyperlink ref="AX1642" r:id="rId8986"/>
    <hyperlink ref="AX1643" r:id="rId8987"/>
    <hyperlink ref="AX1644" r:id="rId8988"/>
    <hyperlink ref="AX1645" r:id="rId8989"/>
    <hyperlink ref="AX1646" r:id="rId8990"/>
    <hyperlink ref="AX1647" r:id="rId8991"/>
    <hyperlink ref="AX1648" r:id="rId8992"/>
    <hyperlink ref="AX1649" r:id="rId8993"/>
    <hyperlink ref="AX1650" r:id="rId8994"/>
    <hyperlink ref="AX1651" r:id="rId8995"/>
    <hyperlink ref="AX1652" r:id="rId8996"/>
    <hyperlink ref="AX1653" r:id="rId8997"/>
    <hyperlink ref="AX1654" r:id="rId8998"/>
    <hyperlink ref="AX1655" r:id="rId8999"/>
    <hyperlink ref="AX1656" r:id="rId9000"/>
    <hyperlink ref="AX1657" r:id="rId9001"/>
    <hyperlink ref="AX1658" r:id="rId9002"/>
    <hyperlink ref="AX1659" r:id="rId9003"/>
    <hyperlink ref="AX1660" r:id="rId9004"/>
    <hyperlink ref="AX1661" r:id="rId9005"/>
    <hyperlink ref="AX1662" r:id="rId9006"/>
    <hyperlink ref="AX1663" r:id="rId9007"/>
    <hyperlink ref="AX1664" r:id="rId9008"/>
    <hyperlink ref="AX1665" r:id="rId9009"/>
    <hyperlink ref="AX1666" r:id="rId9010"/>
    <hyperlink ref="AX1667" r:id="rId9011"/>
    <hyperlink ref="AX1668" r:id="rId9012"/>
    <hyperlink ref="AX1669" r:id="rId9013"/>
    <hyperlink ref="AX1670" r:id="rId9014"/>
    <hyperlink ref="AX1671" r:id="rId9015"/>
    <hyperlink ref="AX1672" r:id="rId9016"/>
    <hyperlink ref="AX1673" r:id="rId9017"/>
    <hyperlink ref="AX1674" r:id="rId9018"/>
    <hyperlink ref="AX1675" r:id="rId9019"/>
    <hyperlink ref="AX1676" r:id="rId9020"/>
    <hyperlink ref="AX1677" r:id="rId9021"/>
    <hyperlink ref="AX1678" r:id="rId9022"/>
    <hyperlink ref="AX1679" r:id="rId9023"/>
    <hyperlink ref="AX1680" r:id="rId9024"/>
    <hyperlink ref="AX1681" r:id="rId9025"/>
    <hyperlink ref="AX1682" r:id="rId9026"/>
    <hyperlink ref="AX1683" r:id="rId9027"/>
    <hyperlink ref="AX1684" r:id="rId9028"/>
    <hyperlink ref="AX1685" r:id="rId9029"/>
    <hyperlink ref="AX1686" r:id="rId9030"/>
    <hyperlink ref="AX1687" r:id="rId9031"/>
    <hyperlink ref="AX1688" r:id="rId9032"/>
    <hyperlink ref="AX1689" r:id="rId9033"/>
    <hyperlink ref="AX1690" r:id="rId9034"/>
    <hyperlink ref="AX1691" r:id="rId9035"/>
    <hyperlink ref="AX1692" r:id="rId9036"/>
    <hyperlink ref="AX1693" r:id="rId9037"/>
    <hyperlink ref="AX1694" r:id="rId9038"/>
    <hyperlink ref="AX1695" r:id="rId9039"/>
    <hyperlink ref="AX1696" r:id="rId9040"/>
    <hyperlink ref="AX1697" r:id="rId9041"/>
    <hyperlink ref="AX1698" r:id="rId9042"/>
    <hyperlink ref="AX1699" r:id="rId9043"/>
    <hyperlink ref="AX1700" r:id="rId9044"/>
    <hyperlink ref="AX1701" r:id="rId9045"/>
    <hyperlink ref="AX1702" r:id="rId9046"/>
    <hyperlink ref="AX1703" r:id="rId9047"/>
    <hyperlink ref="AX1704" r:id="rId9048"/>
    <hyperlink ref="AX1705" r:id="rId9049"/>
    <hyperlink ref="AX1706" r:id="rId9050"/>
    <hyperlink ref="AX1707" r:id="rId9051"/>
    <hyperlink ref="AX1708" r:id="rId9052"/>
    <hyperlink ref="AX1709" r:id="rId9053"/>
    <hyperlink ref="AX1710" r:id="rId9054"/>
    <hyperlink ref="AX1711" r:id="rId9055"/>
    <hyperlink ref="AX1712" r:id="rId9056"/>
    <hyperlink ref="AX1713" r:id="rId9057"/>
    <hyperlink ref="AX1714" r:id="rId9058"/>
    <hyperlink ref="AX1715" r:id="rId9059"/>
    <hyperlink ref="AX1716" r:id="rId9060"/>
    <hyperlink ref="AX1717" r:id="rId9061"/>
    <hyperlink ref="AX1718" r:id="rId9062"/>
    <hyperlink ref="AX1719" r:id="rId9063"/>
    <hyperlink ref="AX1720" r:id="rId9064"/>
    <hyperlink ref="AX1721" r:id="rId9065"/>
    <hyperlink ref="AX1722" r:id="rId9066"/>
    <hyperlink ref="AX1723" r:id="rId9067"/>
    <hyperlink ref="AX1724" r:id="rId9068"/>
    <hyperlink ref="AX1725" r:id="rId9069"/>
    <hyperlink ref="AX1726" r:id="rId9070"/>
    <hyperlink ref="AX1727" r:id="rId9071"/>
    <hyperlink ref="AX1728" r:id="rId9072"/>
    <hyperlink ref="AX1729" r:id="rId9073"/>
    <hyperlink ref="AX1730" r:id="rId9074"/>
    <hyperlink ref="AX1731" r:id="rId9075"/>
    <hyperlink ref="AX1732" r:id="rId9076"/>
    <hyperlink ref="AX1733" r:id="rId9077"/>
    <hyperlink ref="AX1734" r:id="rId9078"/>
    <hyperlink ref="AX1735" r:id="rId9079"/>
    <hyperlink ref="AX1736" r:id="rId9080"/>
    <hyperlink ref="AX1737" r:id="rId9081"/>
    <hyperlink ref="AX1738" r:id="rId9082"/>
    <hyperlink ref="AX1739" r:id="rId9083"/>
    <hyperlink ref="AX1740" r:id="rId9084"/>
    <hyperlink ref="AX1741" r:id="rId9085"/>
    <hyperlink ref="AX1742" r:id="rId9086"/>
    <hyperlink ref="AX1743" r:id="rId9087"/>
    <hyperlink ref="AX1744" r:id="rId9088"/>
    <hyperlink ref="AX1745" r:id="rId9089"/>
    <hyperlink ref="AX1746" r:id="rId9090"/>
    <hyperlink ref="AX1747" r:id="rId9091"/>
    <hyperlink ref="AX1748" r:id="rId9092"/>
    <hyperlink ref="AX1749" r:id="rId9093"/>
    <hyperlink ref="AX1750" r:id="rId9094"/>
    <hyperlink ref="AX1751" r:id="rId9095"/>
    <hyperlink ref="AX1752" r:id="rId9096"/>
    <hyperlink ref="AX1753" r:id="rId9097"/>
    <hyperlink ref="AX1754" r:id="rId9098"/>
    <hyperlink ref="AX1755" r:id="rId9099"/>
    <hyperlink ref="AX1756" r:id="rId9100"/>
    <hyperlink ref="AX1757" r:id="rId9101"/>
    <hyperlink ref="AX1758" r:id="rId9102"/>
    <hyperlink ref="AX1759" r:id="rId9103"/>
    <hyperlink ref="AX1760" r:id="rId9104"/>
    <hyperlink ref="AX1761" r:id="rId9105"/>
    <hyperlink ref="AX1762" r:id="rId9106"/>
    <hyperlink ref="AX1763" r:id="rId9107"/>
    <hyperlink ref="AX1764" r:id="rId9108"/>
    <hyperlink ref="AX1765" r:id="rId9109"/>
    <hyperlink ref="AX1766" r:id="rId9110"/>
    <hyperlink ref="AX1767" r:id="rId9111"/>
    <hyperlink ref="AX1768" r:id="rId9112"/>
    <hyperlink ref="AX1769" r:id="rId9113"/>
    <hyperlink ref="AX1770" r:id="rId9114"/>
    <hyperlink ref="AX1771" r:id="rId9115"/>
    <hyperlink ref="AX1772" r:id="rId9116"/>
    <hyperlink ref="AX1773" r:id="rId9117"/>
    <hyperlink ref="AX1774" r:id="rId9118"/>
    <hyperlink ref="AX1775" r:id="rId9119"/>
    <hyperlink ref="AX1776" r:id="rId9120"/>
    <hyperlink ref="AX1777" r:id="rId9121"/>
    <hyperlink ref="AX1778" r:id="rId9122"/>
    <hyperlink ref="AX1779" r:id="rId9123"/>
    <hyperlink ref="AX1780" r:id="rId9124"/>
    <hyperlink ref="AX1781" r:id="rId9125"/>
    <hyperlink ref="AX1782" r:id="rId9126"/>
    <hyperlink ref="AX1783" r:id="rId9127"/>
    <hyperlink ref="AX1784" r:id="rId9128"/>
    <hyperlink ref="AX1785" r:id="rId9129"/>
    <hyperlink ref="AX1786" r:id="rId9130"/>
    <hyperlink ref="AX1787" r:id="rId9131"/>
    <hyperlink ref="AX1788" r:id="rId9132"/>
    <hyperlink ref="AX1789" r:id="rId9133"/>
    <hyperlink ref="AX1790" r:id="rId9134"/>
    <hyperlink ref="AX1791" r:id="rId9135"/>
    <hyperlink ref="AX1792" r:id="rId9136"/>
    <hyperlink ref="AX1793" r:id="rId9137"/>
    <hyperlink ref="AX1794" r:id="rId9138"/>
    <hyperlink ref="AX1795" r:id="rId9139"/>
    <hyperlink ref="AX1796" r:id="rId9140"/>
    <hyperlink ref="AX1797" r:id="rId9141"/>
    <hyperlink ref="AX1798" r:id="rId9142"/>
    <hyperlink ref="AX1799" r:id="rId9143"/>
    <hyperlink ref="AX1800" r:id="rId9144"/>
    <hyperlink ref="AX1801" r:id="rId9145"/>
    <hyperlink ref="AX1802" r:id="rId9146"/>
    <hyperlink ref="AX1803" r:id="rId9147"/>
    <hyperlink ref="AX1804" r:id="rId9148"/>
    <hyperlink ref="AX1805" r:id="rId9149"/>
    <hyperlink ref="AX1806" r:id="rId9150"/>
    <hyperlink ref="AX1807" r:id="rId9151"/>
    <hyperlink ref="AX1808" r:id="rId9152"/>
    <hyperlink ref="AX1809" r:id="rId9153"/>
    <hyperlink ref="AX1810" r:id="rId9154"/>
    <hyperlink ref="AX1811" r:id="rId9155"/>
    <hyperlink ref="AX1812" r:id="rId9156"/>
    <hyperlink ref="AX1813" r:id="rId9157"/>
    <hyperlink ref="AX1814" r:id="rId9158"/>
    <hyperlink ref="AX1815" r:id="rId9159"/>
    <hyperlink ref="AX1816" r:id="rId9160"/>
    <hyperlink ref="AX1817" r:id="rId9161"/>
    <hyperlink ref="AX1818" r:id="rId9162"/>
    <hyperlink ref="AX1819" r:id="rId9163"/>
    <hyperlink ref="AX1820" r:id="rId9164"/>
    <hyperlink ref="AX1821" r:id="rId9165"/>
    <hyperlink ref="AX1822" r:id="rId9166"/>
    <hyperlink ref="AX1823" r:id="rId9167"/>
    <hyperlink ref="AX1824" r:id="rId9168"/>
    <hyperlink ref="AX1825" r:id="rId9169"/>
    <hyperlink ref="AX1826" r:id="rId9170"/>
    <hyperlink ref="AX1827" r:id="rId9171"/>
    <hyperlink ref="AX1828" r:id="rId9172"/>
    <hyperlink ref="AX1829" r:id="rId9173"/>
    <hyperlink ref="AX1830" r:id="rId9174"/>
    <hyperlink ref="AX1831" r:id="rId9175"/>
    <hyperlink ref="AX1832" r:id="rId9176"/>
    <hyperlink ref="AX1833" r:id="rId9177"/>
    <hyperlink ref="AX1834" r:id="rId9178"/>
    <hyperlink ref="AX1835" r:id="rId9179"/>
    <hyperlink ref="AX1836" r:id="rId9180"/>
    <hyperlink ref="AX1837" r:id="rId9181"/>
    <hyperlink ref="AX1838" r:id="rId9182"/>
    <hyperlink ref="AX1839" r:id="rId9183"/>
    <hyperlink ref="AX1840" r:id="rId9184"/>
    <hyperlink ref="AX1841" r:id="rId9185"/>
    <hyperlink ref="AX1842" r:id="rId9186"/>
    <hyperlink ref="AX1843" r:id="rId9187"/>
    <hyperlink ref="AX1844" r:id="rId9188"/>
    <hyperlink ref="AX1845" r:id="rId9189"/>
    <hyperlink ref="AX1846" r:id="rId9190"/>
    <hyperlink ref="AX1847" r:id="rId9191"/>
    <hyperlink ref="AX1848" r:id="rId9192"/>
    <hyperlink ref="AX1849" r:id="rId9193"/>
    <hyperlink ref="AX1850" r:id="rId9194"/>
    <hyperlink ref="AX1851" r:id="rId9195"/>
    <hyperlink ref="AX1852" r:id="rId9196"/>
    <hyperlink ref="AX1853" r:id="rId9197"/>
    <hyperlink ref="AX1854" r:id="rId9198"/>
    <hyperlink ref="AX1855" r:id="rId9199"/>
    <hyperlink ref="AX1856" r:id="rId9200"/>
    <hyperlink ref="AX1857" r:id="rId9201"/>
    <hyperlink ref="AX1858" r:id="rId9202"/>
    <hyperlink ref="AX1859" r:id="rId9203"/>
    <hyperlink ref="AX1860" r:id="rId9204"/>
    <hyperlink ref="AX1861" r:id="rId9205"/>
    <hyperlink ref="AX1862" r:id="rId9206"/>
    <hyperlink ref="AX1863" r:id="rId9207"/>
    <hyperlink ref="AX1864" r:id="rId9208"/>
    <hyperlink ref="AX1865" r:id="rId9209"/>
    <hyperlink ref="AX1866" r:id="rId9210"/>
    <hyperlink ref="AX1867" r:id="rId9211"/>
    <hyperlink ref="AX1868" r:id="rId9212"/>
    <hyperlink ref="AX1869" r:id="rId9213"/>
    <hyperlink ref="AX1870" r:id="rId9214"/>
    <hyperlink ref="AX1871" r:id="rId9215"/>
    <hyperlink ref="AX1872" r:id="rId9216"/>
    <hyperlink ref="AX1873" r:id="rId9217"/>
    <hyperlink ref="AX1874" r:id="rId9218"/>
    <hyperlink ref="AX1875" r:id="rId9219"/>
    <hyperlink ref="AX1876" r:id="rId9220"/>
    <hyperlink ref="AX1877" r:id="rId9221"/>
    <hyperlink ref="AX1878" r:id="rId9222"/>
    <hyperlink ref="AX1879" r:id="rId9223"/>
    <hyperlink ref="AX1880" r:id="rId9224"/>
    <hyperlink ref="AX1881" r:id="rId9225"/>
    <hyperlink ref="AX1882" r:id="rId9226"/>
    <hyperlink ref="AX1883" r:id="rId9227"/>
    <hyperlink ref="AX1884" r:id="rId9228"/>
    <hyperlink ref="AX1885" r:id="rId9229"/>
    <hyperlink ref="AX1886" r:id="rId9230"/>
    <hyperlink ref="AX1887" r:id="rId9231"/>
    <hyperlink ref="AX1888" r:id="rId9232"/>
    <hyperlink ref="AX1889" r:id="rId9233"/>
    <hyperlink ref="AX1890" r:id="rId9234"/>
    <hyperlink ref="AX1891" r:id="rId9235"/>
    <hyperlink ref="AX1892" r:id="rId9236"/>
    <hyperlink ref="AX1893" r:id="rId9237"/>
    <hyperlink ref="AX1894" r:id="rId9238"/>
    <hyperlink ref="AX1895" r:id="rId9239"/>
    <hyperlink ref="AX1896" r:id="rId9240"/>
    <hyperlink ref="AX1897" r:id="rId9241"/>
    <hyperlink ref="AX1898" r:id="rId9242"/>
    <hyperlink ref="AX1899" r:id="rId9243"/>
    <hyperlink ref="AX1900" r:id="rId9244"/>
    <hyperlink ref="AX1901" r:id="rId9245"/>
    <hyperlink ref="AX1902" r:id="rId9246"/>
    <hyperlink ref="AX1903" r:id="rId9247"/>
    <hyperlink ref="AX1904" r:id="rId9248"/>
    <hyperlink ref="AX1905" r:id="rId9249"/>
    <hyperlink ref="AX1906" r:id="rId9250"/>
    <hyperlink ref="AX1907" r:id="rId9251"/>
    <hyperlink ref="AX1908" r:id="rId9252"/>
    <hyperlink ref="AX1909" r:id="rId9253"/>
    <hyperlink ref="AX1910" r:id="rId9254"/>
    <hyperlink ref="AX1911" r:id="rId9255"/>
    <hyperlink ref="AX1912" r:id="rId9256"/>
    <hyperlink ref="AX1913" r:id="rId9257"/>
    <hyperlink ref="AX1914" r:id="rId9258"/>
    <hyperlink ref="AX1915" r:id="rId9259"/>
    <hyperlink ref="AX1916" r:id="rId9260"/>
    <hyperlink ref="AX1917" r:id="rId9261"/>
    <hyperlink ref="AX1918" r:id="rId9262"/>
    <hyperlink ref="AX1919" r:id="rId9263"/>
    <hyperlink ref="AX1920" r:id="rId9264"/>
    <hyperlink ref="AX1921" r:id="rId9265"/>
    <hyperlink ref="AX1922" r:id="rId9266"/>
    <hyperlink ref="AX1923" r:id="rId9267"/>
    <hyperlink ref="AX1924" r:id="rId9268"/>
    <hyperlink ref="AX1925" r:id="rId9269"/>
    <hyperlink ref="AX1926" r:id="rId9270"/>
    <hyperlink ref="AX1927" r:id="rId9271"/>
    <hyperlink ref="AX1928" r:id="rId9272"/>
    <hyperlink ref="AX1929" r:id="rId9273"/>
    <hyperlink ref="AX1930" r:id="rId9274"/>
    <hyperlink ref="AX1931" r:id="rId9275"/>
    <hyperlink ref="AX1932" r:id="rId9276"/>
    <hyperlink ref="AX1933" r:id="rId9277"/>
    <hyperlink ref="AX1934" r:id="rId9278"/>
    <hyperlink ref="AX1935" r:id="rId9279"/>
    <hyperlink ref="AX1936" r:id="rId9280"/>
    <hyperlink ref="AX1937" r:id="rId9281"/>
    <hyperlink ref="AX1938" r:id="rId9282"/>
    <hyperlink ref="AX1939" r:id="rId9283"/>
    <hyperlink ref="AX1940" r:id="rId9284"/>
    <hyperlink ref="AX1941" r:id="rId9285"/>
    <hyperlink ref="AX1942" r:id="rId9286"/>
    <hyperlink ref="AX1943" r:id="rId9287"/>
    <hyperlink ref="AX1944" r:id="rId9288"/>
    <hyperlink ref="AX1945" r:id="rId9289"/>
    <hyperlink ref="AX1946" r:id="rId9290"/>
    <hyperlink ref="AX1947" r:id="rId9291"/>
    <hyperlink ref="AX1948" r:id="rId9292"/>
    <hyperlink ref="AX1949" r:id="rId9293"/>
    <hyperlink ref="AX1950" r:id="rId9294"/>
    <hyperlink ref="AX1951" r:id="rId9295"/>
    <hyperlink ref="AX1952" r:id="rId9296"/>
    <hyperlink ref="AX1953" r:id="rId9297"/>
    <hyperlink ref="AX1954" r:id="rId9298"/>
    <hyperlink ref="AX1955" r:id="rId9299"/>
    <hyperlink ref="AX1956" r:id="rId9300"/>
    <hyperlink ref="AX1957" r:id="rId9301"/>
    <hyperlink ref="AX1958" r:id="rId9302"/>
    <hyperlink ref="AX1959" r:id="rId9303"/>
    <hyperlink ref="AX1960" r:id="rId9304"/>
    <hyperlink ref="AX1961" r:id="rId9305"/>
    <hyperlink ref="AX1962" r:id="rId9306"/>
    <hyperlink ref="AX1963" r:id="rId9307"/>
    <hyperlink ref="AX1964" r:id="rId9308"/>
    <hyperlink ref="AX1965" r:id="rId9309"/>
    <hyperlink ref="AX1966" r:id="rId9310"/>
    <hyperlink ref="AX1967" r:id="rId9311"/>
    <hyperlink ref="AX1968" r:id="rId9312"/>
    <hyperlink ref="AX1969" r:id="rId9313"/>
    <hyperlink ref="AX1970" r:id="rId9314"/>
    <hyperlink ref="AX1971" r:id="rId9315"/>
    <hyperlink ref="AX1972" r:id="rId9316"/>
    <hyperlink ref="AX1973" r:id="rId9317"/>
    <hyperlink ref="AX1974" r:id="rId9318"/>
    <hyperlink ref="AX1975" r:id="rId9319"/>
    <hyperlink ref="AX1976" r:id="rId9320"/>
    <hyperlink ref="AX1977" r:id="rId9321"/>
    <hyperlink ref="AX1978" r:id="rId9322"/>
    <hyperlink ref="AX1979" r:id="rId9323"/>
    <hyperlink ref="AX1980" r:id="rId9324"/>
    <hyperlink ref="AX1981" r:id="rId9325"/>
    <hyperlink ref="AX1982" r:id="rId9326"/>
    <hyperlink ref="AX1983" r:id="rId9327"/>
    <hyperlink ref="AX1984" r:id="rId9328"/>
    <hyperlink ref="AX1985" r:id="rId9329"/>
    <hyperlink ref="AX1986" r:id="rId9330"/>
    <hyperlink ref="AX1987" r:id="rId9331"/>
    <hyperlink ref="AX1988" r:id="rId9332"/>
    <hyperlink ref="AX1989" r:id="rId9333"/>
    <hyperlink ref="AX1990" r:id="rId9334"/>
    <hyperlink ref="AX1991" r:id="rId9335"/>
    <hyperlink ref="AX1992" r:id="rId9336"/>
    <hyperlink ref="AX1993" r:id="rId9337"/>
    <hyperlink ref="AX1994" r:id="rId9338"/>
    <hyperlink ref="AX1995" r:id="rId9339"/>
    <hyperlink ref="AX1996" r:id="rId9340"/>
    <hyperlink ref="AX1997" r:id="rId9341"/>
    <hyperlink ref="AX1998" r:id="rId9342"/>
    <hyperlink ref="AX1999" r:id="rId9343"/>
    <hyperlink ref="AX2000" r:id="rId9344"/>
    <hyperlink ref="AX2001" r:id="rId9345"/>
    <hyperlink ref="AX2002" r:id="rId9346"/>
    <hyperlink ref="AX2003" r:id="rId9347"/>
    <hyperlink ref="AX2004" r:id="rId9348"/>
    <hyperlink ref="AX2005" r:id="rId9349"/>
    <hyperlink ref="AX2006" r:id="rId9350"/>
    <hyperlink ref="AX2007" r:id="rId9351"/>
    <hyperlink ref="AX2008" r:id="rId9352"/>
    <hyperlink ref="AX2009" r:id="rId9353"/>
    <hyperlink ref="AX2010" r:id="rId9354"/>
    <hyperlink ref="AX2011" r:id="rId9355"/>
    <hyperlink ref="AX2012" r:id="rId9356"/>
    <hyperlink ref="AX2013" r:id="rId9357"/>
    <hyperlink ref="AX2014" r:id="rId9358"/>
    <hyperlink ref="AX2015" r:id="rId9359"/>
    <hyperlink ref="AX2016" r:id="rId9360"/>
    <hyperlink ref="AX2017" r:id="rId9361"/>
    <hyperlink ref="AX2018" r:id="rId9362"/>
    <hyperlink ref="AX2019" r:id="rId9363"/>
    <hyperlink ref="AX2020" r:id="rId9364"/>
    <hyperlink ref="AX2021" r:id="rId9365"/>
    <hyperlink ref="AX2022" r:id="rId9366"/>
    <hyperlink ref="AX2023" r:id="rId9367"/>
    <hyperlink ref="AX2024" r:id="rId9368"/>
    <hyperlink ref="AX2025" r:id="rId9369"/>
    <hyperlink ref="AX2026" r:id="rId9370"/>
    <hyperlink ref="AX2027" r:id="rId9371"/>
    <hyperlink ref="AX2028" r:id="rId9372"/>
    <hyperlink ref="AX2029" r:id="rId9373"/>
    <hyperlink ref="AX2030" r:id="rId9374"/>
    <hyperlink ref="AX2031" r:id="rId9375"/>
    <hyperlink ref="AX2032" r:id="rId9376"/>
    <hyperlink ref="AX2033" r:id="rId9377"/>
    <hyperlink ref="AX2034" r:id="rId9378"/>
    <hyperlink ref="AX2035" r:id="rId9379"/>
    <hyperlink ref="AX2036" r:id="rId9380"/>
    <hyperlink ref="AX2037" r:id="rId9381"/>
    <hyperlink ref="AX2038" r:id="rId9382"/>
    <hyperlink ref="AX2039" r:id="rId9383"/>
    <hyperlink ref="AX2040" r:id="rId9384"/>
    <hyperlink ref="AX2041" r:id="rId9385"/>
    <hyperlink ref="AX2042" r:id="rId9386"/>
    <hyperlink ref="AX2043" r:id="rId9387"/>
    <hyperlink ref="AX2044" r:id="rId9388"/>
    <hyperlink ref="AX2045" r:id="rId9389"/>
    <hyperlink ref="AX2046" r:id="rId9390"/>
    <hyperlink ref="AX2047" r:id="rId9391"/>
    <hyperlink ref="AX2048" r:id="rId9392"/>
    <hyperlink ref="AX2049" r:id="rId9393"/>
    <hyperlink ref="AX2050" r:id="rId9394"/>
    <hyperlink ref="AX2051" r:id="rId9395"/>
    <hyperlink ref="AX2052" r:id="rId9396"/>
    <hyperlink ref="AX2053" r:id="rId9397"/>
    <hyperlink ref="AX2054" r:id="rId9398"/>
    <hyperlink ref="AX2055" r:id="rId9399"/>
    <hyperlink ref="AX2056" r:id="rId9400"/>
    <hyperlink ref="AX2057" r:id="rId9401"/>
    <hyperlink ref="AX2058" r:id="rId9402"/>
    <hyperlink ref="AX2059" r:id="rId9403"/>
    <hyperlink ref="AX2060" r:id="rId9404"/>
    <hyperlink ref="AX2061" r:id="rId9405"/>
    <hyperlink ref="AX2062" r:id="rId9406"/>
    <hyperlink ref="AX2063" r:id="rId9407"/>
    <hyperlink ref="AX2064" r:id="rId9408"/>
    <hyperlink ref="AX2065" r:id="rId9409"/>
    <hyperlink ref="AX2066" r:id="rId9410"/>
    <hyperlink ref="AX2067" r:id="rId9411"/>
    <hyperlink ref="AX2068" r:id="rId9412"/>
    <hyperlink ref="AX2069" r:id="rId9413"/>
    <hyperlink ref="AX2070" r:id="rId9414"/>
    <hyperlink ref="AX2071" r:id="rId9415"/>
    <hyperlink ref="AX2072" r:id="rId9416"/>
    <hyperlink ref="AX2073" r:id="rId9417"/>
    <hyperlink ref="AX2074" r:id="rId9418"/>
    <hyperlink ref="AX2075" r:id="rId9419"/>
    <hyperlink ref="AX2076" r:id="rId9420"/>
    <hyperlink ref="AX2077" r:id="rId9421"/>
    <hyperlink ref="AX2078" r:id="rId9422"/>
    <hyperlink ref="AX2079" r:id="rId9423"/>
    <hyperlink ref="AX2080" r:id="rId9424"/>
    <hyperlink ref="AX2081" r:id="rId9425"/>
    <hyperlink ref="AX2082" r:id="rId9426"/>
    <hyperlink ref="AX2083" r:id="rId9427"/>
    <hyperlink ref="AX2084" r:id="rId9428"/>
    <hyperlink ref="AX2085" r:id="rId9429"/>
    <hyperlink ref="AX2086" r:id="rId9430"/>
    <hyperlink ref="AX2087" r:id="rId9431"/>
    <hyperlink ref="AX2088" r:id="rId9432"/>
    <hyperlink ref="AX2089" r:id="rId9433"/>
    <hyperlink ref="AX2090" r:id="rId9434"/>
    <hyperlink ref="AX2091" r:id="rId9435"/>
    <hyperlink ref="AX2092" r:id="rId9436"/>
    <hyperlink ref="AX2093" r:id="rId9437"/>
    <hyperlink ref="AX2094" r:id="rId9438"/>
    <hyperlink ref="AX2095" r:id="rId9439"/>
    <hyperlink ref="AX2096" r:id="rId9440"/>
    <hyperlink ref="AX2097" r:id="rId9441"/>
    <hyperlink ref="AX2098" r:id="rId9442"/>
    <hyperlink ref="AX2099" r:id="rId9443"/>
    <hyperlink ref="AX2100" r:id="rId9444"/>
    <hyperlink ref="AX2101" r:id="rId9445"/>
    <hyperlink ref="AX2102" r:id="rId9446"/>
    <hyperlink ref="AX2103" r:id="rId9447"/>
    <hyperlink ref="AX2104" r:id="rId9448"/>
    <hyperlink ref="AX2105" r:id="rId9449"/>
    <hyperlink ref="AX2106" r:id="rId9450"/>
    <hyperlink ref="AX2107" r:id="rId9451"/>
    <hyperlink ref="AX2108" r:id="rId9452"/>
    <hyperlink ref="AX2109" r:id="rId9453"/>
    <hyperlink ref="AX2110" r:id="rId9454"/>
    <hyperlink ref="AX2111" r:id="rId9455"/>
    <hyperlink ref="AX2112" r:id="rId9456"/>
    <hyperlink ref="AX2113" r:id="rId9457"/>
    <hyperlink ref="AX2114" r:id="rId9458"/>
    <hyperlink ref="AX2115" r:id="rId9459"/>
    <hyperlink ref="AX2116" r:id="rId9460"/>
    <hyperlink ref="AX2117" r:id="rId9461"/>
    <hyperlink ref="AX2118" r:id="rId9462"/>
    <hyperlink ref="AX2119" r:id="rId9463"/>
    <hyperlink ref="AX2120" r:id="rId9464"/>
    <hyperlink ref="AX2121" r:id="rId9465"/>
    <hyperlink ref="AX2122" r:id="rId9466"/>
    <hyperlink ref="AX2123" r:id="rId9467"/>
    <hyperlink ref="AX2124" r:id="rId9468"/>
    <hyperlink ref="AX2125" r:id="rId9469"/>
    <hyperlink ref="AX2126" r:id="rId9470"/>
    <hyperlink ref="AX2127" r:id="rId9471"/>
    <hyperlink ref="AX2128" r:id="rId9472"/>
    <hyperlink ref="AX2129" r:id="rId9473"/>
    <hyperlink ref="AX2130" r:id="rId9474"/>
    <hyperlink ref="AX2131" r:id="rId9475"/>
    <hyperlink ref="AX2132" r:id="rId9476"/>
    <hyperlink ref="AX2133" r:id="rId9477"/>
    <hyperlink ref="AX2134" r:id="rId9478"/>
    <hyperlink ref="AX2135" r:id="rId9479"/>
    <hyperlink ref="AX2136" r:id="rId9480"/>
    <hyperlink ref="AX2137" r:id="rId9481"/>
    <hyperlink ref="AX2138" r:id="rId9482"/>
    <hyperlink ref="AX2139" r:id="rId9483"/>
    <hyperlink ref="AX2140" r:id="rId9484"/>
    <hyperlink ref="AX2141" r:id="rId9485"/>
    <hyperlink ref="AX2142" r:id="rId9486"/>
    <hyperlink ref="AX2143" r:id="rId9487"/>
    <hyperlink ref="AX2144" r:id="rId9488"/>
    <hyperlink ref="AX2145" r:id="rId9489"/>
    <hyperlink ref="AX2146" r:id="rId9490"/>
    <hyperlink ref="AX2147" r:id="rId9491"/>
    <hyperlink ref="AX2148" r:id="rId9492"/>
    <hyperlink ref="AX2149" r:id="rId9493"/>
    <hyperlink ref="AX2150" r:id="rId9494"/>
    <hyperlink ref="AX2151" r:id="rId9495"/>
    <hyperlink ref="AX2152" r:id="rId9496"/>
    <hyperlink ref="AX2153" r:id="rId9497"/>
    <hyperlink ref="AX2154" r:id="rId9498"/>
    <hyperlink ref="AX2155" r:id="rId9499"/>
    <hyperlink ref="AX2156" r:id="rId9500"/>
    <hyperlink ref="AX2157" r:id="rId9501"/>
    <hyperlink ref="AX2158" r:id="rId9502"/>
    <hyperlink ref="AX2159" r:id="rId9503"/>
    <hyperlink ref="AX2160" r:id="rId9504"/>
    <hyperlink ref="AX2161" r:id="rId9505"/>
    <hyperlink ref="AX2162" r:id="rId9506"/>
    <hyperlink ref="AX2163" r:id="rId9507"/>
    <hyperlink ref="AX2164" r:id="rId9508"/>
    <hyperlink ref="AX2165" r:id="rId9509"/>
    <hyperlink ref="AX2166" r:id="rId9510"/>
    <hyperlink ref="AX2167" r:id="rId9511"/>
    <hyperlink ref="AX2168" r:id="rId9512"/>
    <hyperlink ref="AX2169" r:id="rId9513"/>
    <hyperlink ref="AX2170" r:id="rId9514"/>
    <hyperlink ref="AX2171" r:id="rId9515"/>
    <hyperlink ref="AX2172" r:id="rId9516"/>
    <hyperlink ref="AX2173" r:id="rId9517"/>
    <hyperlink ref="AX2174" r:id="rId9518"/>
    <hyperlink ref="AX2175" r:id="rId9519"/>
    <hyperlink ref="AX2176" r:id="rId9520"/>
    <hyperlink ref="AX2177" r:id="rId9521"/>
    <hyperlink ref="AX2178" r:id="rId9522"/>
    <hyperlink ref="AX2179" r:id="rId9523"/>
    <hyperlink ref="AX2180" r:id="rId9524"/>
    <hyperlink ref="AX2181" r:id="rId9525"/>
    <hyperlink ref="AX2182" r:id="rId9526"/>
    <hyperlink ref="AX2183" r:id="rId9527"/>
    <hyperlink ref="AX2184" r:id="rId9528"/>
    <hyperlink ref="AX2185" r:id="rId9529"/>
    <hyperlink ref="AX2186" r:id="rId9530"/>
    <hyperlink ref="AX2187" r:id="rId9531"/>
    <hyperlink ref="AX2188" r:id="rId9532"/>
    <hyperlink ref="AX2189" r:id="rId9533"/>
    <hyperlink ref="AX2190" r:id="rId9534"/>
    <hyperlink ref="AX2191" r:id="rId9535"/>
    <hyperlink ref="AX2192" r:id="rId9536"/>
    <hyperlink ref="AX2193" r:id="rId9537"/>
    <hyperlink ref="AX2194" r:id="rId9538"/>
    <hyperlink ref="AX2195" r:id="rId9539"/>
    <hyperlink ref="AX2196" r:id="rId9540"/>
    <hyperlink ref="AX2197" r:id="rId9541"/>
    <hyperlink ref="AX2198" r:id="rId9542"/>
    <hyperlink ref="AX2199" r:id="rId9543"/>
    <hyperlink ref="AX2200" r:id="rId9544"/>
    <hyperlink ref="AX2201" r:id="rId9545"/>
    <hyperlink ref="AX2202" r:id="rId9546"/>
    <hyperlink ref="AX2203" r:id="rId9547"/>
    <hyperlink ref="AX2204" r:id="rId9548"/>
    <hyperlink ref="AX2205" r:id="rId9549"/>
    <hyperlink ref="AX2206" r:id="rId9550"/>
    <hyperlink ref="AX2207" r:id="rId9551"/>
    <hyperlink ref="AX2208" r:id="rId9552"/>
    <hyperlink ref="AX2209" r:id="rId9553"/>
    <hyperlink ref="AX2210" r:id="rId9554"/>
    <hyperlink ref="AX2211" r:id="rId9555"/>
    <hyperlink ref="AX2212" r:id="rId9556"/>
    <hyperlink ref="AX2213" r:id="rId9557"/>
    <hyperlink ref="AX2214" r:id="rId9558"/>
    <hyperlink ref="AX2215" r:id="rId9559"/>
    <hyperlink ref="AX2216" r:id="rId9560"/>
    <hyperlink ref="AX2217" r:id="rId9561"/>
    <hyperlink ref="AX2218" r:id="rId9562"/>
    <hyperlink ref="AX2219" r:id="rId9563"/>
    <hyperlink ref="AX2220" r:id="rId9564"/>
    <hyperlink ref="AX2221" r:id="rId9565"/>
    <hyperlink ref="AX2222" r:id="rId9566"/>
    <hyperlink ref="AX2223" r:id="rId9567"/>
    <hyperlink ref="AX2224" r:id="rId9568"/>
    <hyperlink ref="AX2225" r:id="rId9569"/>
    <hyperlink ref="AX2226" r:id="rId9570"/>
    <hyperlink ref="AX2227" r:id="rId9571"/>
    <hyperlink ref="AX2228" r:id="rId9572"/>
    <hyperlink ref="AX2229" r:id="rId9573"/>
    <hyperlink ref="AX2230" r:id="rId9574"/>
    <hyperlink ref="AX2231" r:id="rId9575"/>
    <hyperlink ref="AX2232" r:id="rId9576"/>
    <hyperlink ref="AX2233" r:id="rId9577"/>
    <hyperlink ref="AX2234" r:id="rId9578"/>
    <hyperlink ref="AX2235" r:id="rId9579"/>
    <hyperlink ref="AX2236" r:id="rId9580"/>
    <hyperlink ref="AX2237" r:id="rId9581"/>
    <hyperlink ref="AX2238" r:id="rId9582"/>
    <hyperlink ref="AX2239" r:id="rId9583"/>
    <hyperlink ref="AX2240" r:id="rId9584"/>
    <hyperlink ref="AX2241" r:id="rId9585"/>
    <hyperlink ref="AX2242" r:id="rId9586"/>
    <hyperlink ref="AX2243" r:id="rId9587"/>
    <hyperlink ref="AX2244" r:id="rId9588"/>
    <hyperlink ref="AX2245" r:id="rId9589"/>
    <hyperlink ref="AX2246" r:id="rId9590"/>
    <hyperlink ref="AX2247" r:id="rId9591"/>
    <hyperlink ref="AX2248" r:id="rId9592"/>
    <hyperlink ref="AX2249" r:id="rId9593"/>
    <hyperlink ref="AX2250" r:id="rId9594"/>
    <hyperlink ref="AX2251" r:id="rId9595"/>
    <hyperlink ref="AX2252" r:id="rId9596"/>
    <hyperlink ref="AX2253" r:id="rId9597"/>
    <hyperlink ref="AX2254" r:id="rId9598"/>
    <hyperlink ref="AX2255" r:id="rId9599"/>
    <hyperlink ref="AX2256" r:id="rId9600"/>
    <hyperlink ref="AX2257" r:id="rId9601"/>
    <hyperlink ref="AX2258" r:id="rId9602"/>
    <hyperlink ref="AX2259" r:id="rId9603"/>
    <hyperlink ref="AX2260" r:id="rId9604"/>
    <hyperlink ref="AX2261" r:id="rId9605"/>
    <hyperlink ref="AX2262" r:id="rId9606"/>
    <hyperlink ref="AX2263" r:id="rId9607"/>
    <hyperlink ref="AX2264" r:id="rId9608"/>
    <hyperlink ref="AX2265" r:id="rId9609"/>
    <hyperlink ref="AX2266" r:id="rId9610"/>
    <hyperlink ref="AX2267" r:id="rId9611"/>
    <hyperlink ref="AX2268" r:id="rId9612"/>
    <hyperlink ref="AX2269" r:id="rId9613"/>
    <hyperlink ref="AX2270" r:id="rId9614"/>
    <hyperlink ref="AX2271" r:id="rId9615"/>
    <hyperlink ref="AX2272" r:id="rId9616"/>
    <hyperlink ref="AX2273" r:id="rId9617"/>
    <hyperlink ref="AX2274" r:id="rId9618"/>
    <hyperlink ref="AX2275" r:id="rId9619"/>
    <hyperlink ref="AX2276" r:id="rId9620"/>
    <hyperlink ref="AX2277" r:id="rId9621"/>
    <hyperlink ref="AX2278" r:id="rId9622"/>
    <hyperlink ref="AX2279" r:id="rId9623"/>
    <hyperlink ref="AX2280" r:id="rId9624"/>
    <hyperlink ref="AX2281" r:id="rId9625"/>
    <hyperlink ref="AX2282" r:id="rId9626"/>
    <hyperlink ref="AX2283" r:id="rId9627"/>
    <hyperlink ref="AX2284" r:id="rId9628"/>
    <hyperlink ref="AX2285" r:id="rId9629"/>
    <hyperlink ref="AX2286" r:id="rId9630"/>
    <hyperlink ref="AX2287" r:id="rId9631"/>
    <hyperlink ref="AX2288" r:id="rId9632"/>
    <hyperlink ref="AX2289" r:id="rId9633"/>
    <hyperlink ref="AX2290" r:id="rId9634"/>
    <hyperlink ref="AX2291" r:id="rId9635"/>
    <hyperlink ref="AX2292" r:id="rId9636"/>
    <hyperlink ref="AX2293" r:id="rId9637"/>
    <hyperlink ref="AX2294" r:id="rId9638"/>
    <hyperlink ref="AX2295" r:id="rId9639"/>
    <hyperlink ref="AX2296" r:id="rId9640"/>
    <hyperlink ref="AX2297" r:id="rId9641"/>
    <hyperlink ref="AX2298" r:id="rId9642"/>
    <hyperlink ref="AX2299" r:id="rId9643"/>
    <hyperlink ref="AX2300" r:id="rId9644"/>
    <hyperlink ref="AX2301" r:id="rId9645"/>
    <hyperlink ref="AX2302" r:id="rId9646"/>
    <hyperlink ref="AX2303" r:id="rId9647"/>
    <hyperlink ref="AX2304" r:id="rId9648"/>
    <hyperlink ref="AX2305" r:id="rId9649"/>
    <hyperlink ref="AX2306" r:id="rId9650"/>
    <hyperlink ref="AX2307" r:id="rId9651"/>
    <hyperlink ref="AX2308" r:id="rId9652"/>
    <hyperlink ref="AX2309" r:id="rId9653"/>
  </hyperlinks>
  <pageMargins left="0.7" right="0.7" top="0.75" bottom="0.75" header="0.3" footer="0.3"/>
  <pageSetup orientation="portrait" horizontalDpi="0" verticalDpi="0" r:id="rId9654"/>
  <legacyDrawing r:id="rId9655"/>
  <tableParts count="1">
    <tablePart r:id="rId965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21"/>
  <sheetViews>
    <sheetView workbookViewId="0"/>
  </sheetViews>
  <sheetFormatPr baseColWidth="10" defaultColWidth="8.83203125" defaultRowHeight="15" x14ac:dyDescent="0.2"/>
  <cols>
    <col min="1" max="1" width="10.83203125" style="3" bestFit="1" customWidth="1"/>
    <col min="2" max="2" width="16.83203125" style="3" bestFit="1" customWidth="1"/>
    <col min="4" max="5" width="9.1640625" customWidth="1"/>
  </cols>
  <sheetData>
    <row r="1" spans="1:1" x14ac:dyDescent="0.2">
      <c r="A1" s="3" t="s">
        <v>49</v>
      </c>
    </row>
    <row r="2" spans="1:1" ht="15" customHeight="1" x14ac:dyDescent="0.2"/>
    <row r="3" spans="1:1" ht="15" customHeight="1" x14ac:dyDescent="0.2">
      <c r="A3" s="32" t="s">
        <v>50</v>
      </c>
    </row>
    <row r="21" spans="4:4" x14ac:dyDescent="0.2">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enableFormatConditionsCalculation="0"/>
  <dimension ref="A1:X10"/>
  <sheetViews>
    <sheetView workbookViewId="0">
      <pane ySplit="2" topLeftCell="A3" activePane="bottomLeft" state="frozen"/>
      <selection pane="bottomLeft" activeCell="A3" sqref="A3"/>
    </sheetView>
  </sheetViews>
  <sheetFormatPr baseColWidth="10" defaultColWidth="8.83203125" defaultRowHeight="15" x14ac:dyDescent="0.2"/>
  <cols>
    <col min="1" max="1" width="9.5" style="1" bestFit="1" customWidth="1"/>
    <col min="2" max="2" width="14.33203125" bestFit="1" customWidth="1"/>
    <col min="3" max="3" width="15" bestFit="1" customWidth="1"/>
    <col min="4" max="4" width="11.1640625" bestFit="1" customWidth="1"/>
    <col min="5" max="5" width="13" bestFit="1" customWidth="1"/>
    <col min="6" max="6" width="8" bestFit="1" customWidth="1"/>
    <col min="7" max="8" width="13.5" hidden="1" customWidth="1"/>
    <col min="9" max="9" width="11" hidden="1" customWidth="1"/>
    <col min="10" max="10" width="12.5" hidden="1" customWidth="1"/>
    <col min="11" max="11" width="11" hidden="1" customWidth="1"/>
    <col min="12" max="12" width="9.6640625" hidden="1" customWidth="1"/>
    <col min="13" max="13" width="13.1640625" hidden="1" customWidth="1"/>
    <col min="14" max="15" width="8.5" hidden="1" customWidth="1"/>
    <col min="16" max="16" width="18.33203125" hidden="1" customWidth="1"/>
    <col min="17" max="17" width="14.83203125" hidden="1" customWidth="1"/>
    <col min="18" max="18" width="14.5" hidden="1" customWidth="1"/>
    <col min="19" max="21" width="24.1640625" hidden="1" customWidth="1"/>
    <col min="22" max="22" width="21.33203125" hidden="1" customWidth="1"/>
    <col min="23" max="23" width="19.33203125" hidden="1" customWidth="1"/>
    <col min="24" max="24" width="10" hidden="1" customWidth="1"/>
    <col min="25" max="25" width="13" customWidth="1"/>
  </cols>
  <sheetData>
    <row r="1" spans="1:24" x14ac:dyDescent="0.2">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2">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2"/>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C2"/>
  <sheetViews>
    <sheetView workbookViewId="0">
      <selection activeCell="A2" sqref="A2"/>
    </sheetView>
  </sheetViews>
  <sheetFormatPr baseColWidth="10" defaultColWidth="8.83203125" defaultRowHeight="15" x14ac:dyDescent="0.2"/>
  <cols>
    <col min="1" max="1" width="9.5" style="1" bestFit="1" customWidth="1"/>
    <col min="2" max="2" width="8.83203125" style="1"/>
    <col min="3" max="3" width="11.5" bestFit="1" customWidth="1"/>
    <col min="4" max="4" width="9.1640625" customWidth="1"/>
  </cols>
  <sheetData>
    <row r="1" spans="1:3" x14ac:dyDescent="0.2">
      <c r="A1" s="1" t="s">
        <v>144</v>
      </c>
      <c r="B1" s="1" t="s">
        <v>5</v>
      </c>
      <c r="C1" s="1" t="s">
        <v>147</v>
      </c>
    </row>
    <row r="2" spans="1:3" x14ac:dyDescent="0.2">
      <c r="C2" s="3"/>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dimension ref="A1:X156"/>
  <sheetViews>
    <sheetView workbookViewId="0">
      <selection activeCell="C40" sqref="C40"/>
    </sheetView>
  </sheetViews>
  <sheetFormatPr baseColWidth="10" defaultColWidth="8.83203125" defaultRowHeight="15" x14ac:dyDescent="0.2"/>
  <cols>
    <col min="1" max="1" width="43.1640625" customWidth="1"/>
    <col min="2" max="2" width="13.83203125" customWidth="1"/>
    <col min="3" max="3" width="9.1640625" customWidth="1"/>
    <col min="4" max="4" width="12.83203125" hidden="1" customWidth="1"/>
    <col min="5" max="5" width="19.6640625" hidden="1" customWidth="1"/>
    <col min="6" max="6" width="15.5" hidden="1" customWidth="1"/>
    <col min="7" max="7" width="22.1640625" hidden="1" customWidth="1"/>
    <col min="8" max="8" width="17.1640625" hidden="1" customWidth="1"/>
    <col min="9" max="9" width="23.83203125" hidden="1" customWidth="1"/>
    <col min="10" max="10" width="28.33203125" hidden="1" customWidth="1"/>
    <col min="11" max="11" width="34.83203125" hidden="1" customWidth="1"/>
    <col min="12" max="12" width="25" hidden="1" customWidth="1"/>
    <col min="13" max="13" width="31.5" hidden="1" customWidth="1"/>
    <col min="14" max="14" width="26.5" hidden="1" customWidth="1"/>
    <col min="15" max="17" width="33.33203125" hidden="1" customWidth="1"/>
    <col min="18" max="18" width="26.5" hidden="1" customWidth="1"/>
    <col min="19" max="19" width="33" hidden="1" customWidth="1"/>
    <col min="20" max="20" width="19.5" hidden="1" customWidth="1"/>
    <col min="21" max="21" width="26.1640625" hidden="1" customWidth="1"/>
    <col min="22" max="22" width="9.1640625" hidden="1" customWidth="1"/>
    <col min="23" max="23" width="34.1640625" hidden="1" customWidth="1"/>
    <col min="24" max="24" width="25.1640625" hidden="1" customWidth="1"/>
  </cols>
  <sheetData>
    <row r="1" spans="1:24" ht="15" customHeight="1" thickBot="1" x14ac:dyDescent="0.25">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6" thickTop="1" x14ac:dyDescent="0.2">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57" ca="1" si="0">COUNTIF(INDIRECT(DynamicFilterSourceColumnRange), "&gt;= " &amp; T2) - COUNTIF(INDIRECT(DynamicFilterSourceColumnRange), "&gt;=" &amp; T3)</f>
        <v>#REF!</v>
      </c>
      <c r="W2" t="s">
        <v>124</v>
      </c>
      <c r="X2">
        <f>ROWS(HistogramBins[Degree Bin]) - 1</f>
        <v>55</v>
      </c>
    </row>
    <row r="3" spans="1:24" x14ac:dyDescent="0.2">
      <c r="D3" s="34">
        <f t="shared" ref="D3:D26" si="1">D2+($D$57-$D$2)/BinDivisor</f>
        <v>0</v>
      </c>
      <c r="E3" s="3">
        <f>COUNTIF(Vertices[Degree], "&gt;= " &amp; D3) - COUNTIF(Vertices[Degree], "&gt;=" &amp; D4)</f>
        <v>0</v>
      </c>
      <c r="F3" s="41">
        <f t="shared" ref="F3:F26" si="2">F2+($F$57-$F$2)/BinDivisor</f>
        <v>0</v>
      </c>
      <c r="G3" s="42">
        <f>COUNTIF(Vertices[In-Degree], "&gt;= " &amp; F3) - COUNTIF(Vertices[In-Degree], "&gt;=" &amp; F4)</f>
        <v>0</v>
      </c>
      <c r="H3" s="41">
        <f t="shared" ref="H3:H26" si="3">H2+($H$57-$H$2)/BinDivisor</f>
        <v>0</v>
      </c>
      <c r="I3" s="42">
        <f>COUNTIF(Vertices[Out-Degree], "&gt;= " &amp; H3) - COUNTIF(Vertices[Out-Degree], "&gt;=" &amp; H4)</f>
        <v>0</v>
      </c>
      <c r="J3" s="41">
        <f t="shared" ref="J3:J26" si="4">J2+($J$57-$J$2)/BinDivisor</f>
        <v>0</v>
      </c>
      <c r="K3" s="42">
        <f>COUNTIF(Vertices[Betweenness Centrality], "&gt;= " &amp; J3) - COUNTIF(Vertices[Betweenness Centrality], "&gt;=" &amp; J4)</f>
        <v>0</v>
      </c>
      <c r="L3" s="41">
        <f t="shared" ref="L3:L26" si="5">L2+($L$57-$L$2)/BinDivisor</f>
        <v>0</v>
      </c>
      <c r="M3" s="42">
        <f>COUNTIF(Vertices[Closeness Centrality], "&gt;= " &amp; L3) - COUNTIF(Vertices[Closeness Centrality], "&gt;=" &amp; L4)</f>
        <v>0</v>
      </c>
      <c r="N3" s="41">
        <f t="shared" ref="N3:N26" si="6">N2+($N$57-$N$2)/BinDivisor</f>
        <v>0</v>
      </c>
      <c r="O3" s="42">
        <f>COUNTIF(Vertices[Eigenvector Centrality], "&gt;= " &amp; N3) - COUNTIF(Vertices[Eigenvector Centrality], "&gt;=" &amp; N4)</f>
        <v>0</v>
      </c>
      <c r="P3" s="41">
        <f t="shared" ref="P3:P26" si="7">P2+($P$57-$P$2)/BinDivisor</f>
        <v>0</v>
      </c>
      <c r="Q3" s="42">
        <f>COUNTIF(Vertices[PageRank], "&gt;= " &amp; P3) - COUNTIF(Vertices[PageRank], "&gt;=" &amp; P4)</f>
        <v>0</v>
      </c>
      <c r="R3" s="41">
        <f t="shared" ref="R3:R26" si="8">R2+($R$57-$R$2)/BinDivisor</f>
        <v>0</v>
      </c>
      <c r="S3" s="46">
        <f>COUNTIF(Vertices[Clustering Coefficient], "&gt;= " &amp; R3) - COUNTIF(Vertices[Clustering Coefficient], "&gt;=" &amp; R4)</f>
        <v>0</v>
      </c>
      <c r="T3" s="41" t="e">
        <f t="shared" ref="T3:T26" ca="1" si="9">T2+($T$57-$T$2)/BinDivisor</f>
        <v>#REF!</v>
      </c>
      <c r="U3" s="42" t="e">
        <f t="shared" ca="1" si="0"/>
        <v>#REF!</v>
      </c>
      <c r="W3" t="s">
        <v>125</v>
      </c>
      <c r="X3" t="s">
        <v>85</v>
      </c>
    </row>
    <row r="4" spans="1:24" x14ac:dyDescent="0.2">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2">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4:21" x14ac:dyDescent="0.2">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4:21" x14ac:dyDescent="0.2">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4:21" x14ac:dyDescent="0.2">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4:21" x14ac:dyDescent="0.2">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4:21" x14ac:dyDescent="0.2">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4:21" x14ac:dyDescent="0.2">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4:21" x14ac:dyDescent="0.2">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4:21" x14ac:dyDescent="0.2">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4:21" x14ac:dyDescent="0.2">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4:21" x14ac:dyDescent="0.2">
      <c r="D26" s="34">
        <f t="shared" si="1"/>
        <v>0</v>
      </c>
      <c r="E26" s="3">
        <f>COUNTIF(Vertices[Degree], "&gt;= " &amp; D26) - COUNTIF(Vertices[Degree], "&gt;=" &amp; D28)</f>
        <v>0</v>
      </c>
      <c r="F26" s="39">
        <f t="shared" si="2"/>
        <v>0</v>
      </c>
      <c r="G26" s="40">
        <f>COUNTIF(Vertices[In-Degree], "&gt;= " &amp; F26) - COUNTIF(Vertices[In-Degree], "&gt;=" &amp; F28)</f>
        <v>0</v>
      </c>
      <c r="H26" s="39">
        <f t="shared" si="3"/>
        <v>0</v>
      </c>
      <c r="I26" s="40">
        <f>COUNTIF(Vertices[Out-Degree], "&gt;= " &amp; H26) - COUNTIF(Vertices[Out-Degree], "&gt;=" &amp; H28)</f>
        <v>0</v>
      </c>
      <c r="J26" s="39">
        <f t="shared" si="4"/>
        <v>0</v>
      </c>
      <c r="K26" s="40">
        <f>COUNTIF(Vertices[Betweenness Centrality], "&gt;= " &amp; J26) - COUNTIF(Vertices[Betweenness Centrality], "&gt;=" &amp; J28)</f>
        <v>0</v>
      </c>
      <c r="L26" s="39">
        <f t="shared" si="5"/>
        <v>0</v>
      </c>
      <c r="M26" s="40">
        <f>COUNTIF(Vertices[Closeness Centrality], "&gt;= " &amp; L26) - COUNTIF(Vertices[Closeness Centrality], "&gt;=" &amp; L28)</f>
        <v>0</v>
      </c>
      <c r="N26" s="39">
        <f t="shared" si="6"/>
        <v>0</v>
      </c>
      <c r="O26" s="40">
        <f>COUNTIF(Vertices[Eigenvector Centrality], "&gt;= " &amp; N26) - COUNTIF(Vertices[Eigenvector Centrality], "&gt;=" &amp; N28)</f>
        <v>0</v>
      </c>
      <c r="P26" s="39">
        <f t="shared" si="7"/>
        <v>0</v>
      </c>
      <c r="Q26" s="40">
        <f>COUNTIF(Vertices[PageRank], "&gt;= " &amp; P26) - COUNTIF(Vertices[PageRank], "&gt;=" &amp; P28)</f>
        <v>0</v>
      </c>
      <c r="R26" s="39">
        <f t="shared" si="8"/>
        <v>0</v>
      </c>
      <c r="S26" s="45">
        <f>COUNTIF(Vertices[Clustering Coefficient], "&gt;= " &amp; R26) - COUNTIF(Vertices[Clustering Coefficient], "&gt;=" &amp; R28)</f>
        <v>0</v>
      </c>
      <c r="T26" s="39" t="e">
        <f t="shared" ca="1" si="9"/>
        <v>#REF!</v>
      </c>
      <c r="U26" s="40" t="e">
        <f ca="1">COUNTIF(INDIRECT(DynamicFilterSourceColumnRange), "&gt;= " &amp; T26) - COUNTIF(INDIRECT(DynamicFilterSourceColumnRange), "&gt;=" &amp; T28)</f>
        <v>#REF!</v>
      </c>
    </row>
    <row r="27" spans="4:21" x14ac:dyDescent="0.2">
      <c r="D27" s="34"/>
      <c r="E27" s="3">
        <f>COUNTIF(Vertices[Degree], "&gt;= " &amp; D27) - COUNTIF(Vertices[Degree], "&gt;=" &amp; D28)</f>
        <v>0</v>
      </c>
      <c r="F27" s="66"/>
      <c r="G27" s="67">
        <f>COUNTIF(Vertices[In-Degree], "&gt;= " &amp; F27) - COUNTIF(Vertices[In-Degree], "&gt;=" &amp; F28)</f>
        <v>0</v>
      </c>
      <c r="H27" s="66"/>
      <c r="I27" s="67">
        <f>COUNTIF(Vertices[Out-Degree], "&gt;= " &amp; H27) - COUNTIF(Vertices[Out-Degree], "&gt;=" &amp; H28)</f>
        <v>0</v>
      </c>
      <c r="J27" s="66"/>
      <c r="K27" s="67">
        <f>COUNTIF(Vertices[Betweenness Centrality], "&gt;= " &amp; J27) - COUNTIF(Vertices[Betweenness Centrality], "&gt;=" &amp; J28)</f>
        <v>0</v>
      </c>
      <c r="L27" s="66"/>
      <c r="M27" s="67">
        <f>COUNTIF(Vertices[Closeness Centrality], "&gt;= " &amp; L27) - COUNTIF(Vertices[Closeness Centrality], "&gt;=" &amp; L28)</f>
        <v>0</v>
      </c>
      <c r="N27" s="66"/>
      <c r="O27" s="67">
        <f>COUNTIF(Vertices[Eigenvector Centrality], "&gt;= " &amp; N27) - COUNTIF(Vertices[Eigenvector Centrality], "&gt;=" &amp; N28)</f>
        <v>0</v>
      </c>
      <c r="P27" s="66"/>
      <c r="Q27" s="67">
        <f>COUNTIF(Vertices[Eigenvector Centrality], "&gt;= " &amp; P27) - COUNTIF(Vertices[Eigenvector Centrality], "&gt;=" &amp; P28)</f>
        <v>0</v>
      </c>
      <c r="R27" s="66"/>
      <c r="S27" s="68">
        <f>COUNTIF(Vertices[Clustering Coefficient], "&gt;= " &amp; R27) - COUNTIF(Vertices[Clustering Coefficient], "&gt;=" &amp; R28)</f>
        <v>0</v>
      </c>
      <c r="T27" s="66"/>
      <c r="U27" s="67">
        <f ca="1">COUNTIF(Vertices[Clustering Coefficient], "&gt;= " &amp; T27) - COUNTIF(Vertices[Clustering Coefficient], "&gt;=" &amp; T28)</f>
        <v>0</v>
      </c>
    </row>
    <row r="28" spans="4:21" x14ac:dyDescent="0.2">
      <c r="D28" s="34">
        <f>D26+($D$57-$D$2)/BinDivisor</f>
        <v>0</v>
      </c>
      <c r="E28" s="3">
        <f>COUNTIF(Vertices[Degree], "&gt;= " &amp; D28) - COUNTIF(Vertices[Degree], "&gt;=" &amp; D40)</f>
        <v>0</v>
      </c>
      <c r="F28" s="41">
        <f>F26+($F$57-$F$2)/BinDivisor</f>
        <v>0</v>
      </c>
      <c r="G28" s="42">
        <f>COUNTIF(Vertices[In-Degree], "&gt;= " &amp; F28) - COUNTIF(Vertices[In-Degree], "&gt;=" &amp; F40)</f>
        <v>0</v>
      </c>
      <c r="H28" s="41">
        <f>H26+($H$57-$H$2)/BinDivisor</f>
        <v>0</v>
      </c>
      <c r="I28" s="42">
        <f>COUNTIF(Vertices[Out-Degree], "&gt;= " &amp; H28) - COUNTIF(Vertices[Out-Degree], "&gt;=" &amp; H40)</f>
        <v>0</v>
      </c>
      <c r="J28" s="41">
        <f>J26+($J$57-$J$2)/BinDivisor</f>
        <v>0</v>
      </c>
      <c r="K28" s="42">
        <f>COUNTIF(Vertices[Betweenness Centrality], "&gt;= " &amp; J28) - COUNTIF(Vertices[Betweenness Centrality], "&gt;=" &amp; J40)</f>
        <v>0</v>
      </c>
      <c r="L28" s="41">
        <f>L26+($L$57-$L$2)/BinDivisor</f>
        <v>0</v>
      </c>
      <c r="M28" s="42">
        <f>COUNTIF(Vertices[Closeness Centrality], "&gt;= " &amp; L28) - COUNTIF(Vertices[Closeness Centrality], "&gt;=" &amp; L40)</f>
        <v>0</v>
      </c>
      <c r="N28" s="41">
        <f>N26+($N$57-$N$2)/BinDivisor</f>
        <v>0</v>
      </c>
      <c r="O28" s="42">
        <f>COUNTIF(Vertices[Eigenvector Centrality], "&gt;= " &amp; N28) - COUNTIF(Vertices[Eigenvector Centrality], "&gt;=" &amp; N40)</f>
        <v>0</v>
      </c>
      <c r="P28" s="41">
        <f>P26+($P$57-$P$2)/BinDivisor</f>
        <v>0</v>
      </c>
      <c r="Q28" s="42">
        <f>COUNTIF(Vertices[PageRank], "&gt;= " &amp; P28) - COUNTIF(Vertices[PageRank], "&gt;=" &amp; P40)</f>
        <v>0</v>
      </c>
      <c r="R28" s="41">
        <f>R26+($R$57-$R$2)/BinDivisor</f>
        <v>0</v>
      </c>
      <c r="S28" s="46">
        <f>COUNTIF(Vertices[Clustering Coefficient], "&gt;= " &amp; R28) - COUNTIF(Vertices[Clustering Coefficient], "&gt;=" &amp; R40)</f>
        <v>0</v>
      </c>
      <c r="T28" s="41" t="e">
        <f ca="1">T26+($T$57-$T$2)/BinDivisor</f>
        <v>#REF!</v>
      </c>
      <c r="U28" s="42" t="e">
        <f ca="1">COUNTIF(INDIRECT(DynamicFilterSourceColumnRange), "&gt;= " &amp; T28) - COUNTIF(INDIRECT(DynamicFilterSourceColumnRange), "&gt;=" &amp; T40)</f>
        <v>#REF!</v>
      </c>
    </row>
    <row r="29" spans="4:21" x14ac:dyDescent="0.2">
      <c r="D29" s="34"/>
      <c r="E29" s="3">
        <f>COUNTIF(Vertices[Degree], "&gt;= " &amp; D29) - COUNTIF(Vertices[Degree], "&gt;=" &amp; D30)</f>
        <v>0</v>
      </c>
      <c r="F29" s="66"/>
      <c r="G29" s="67">
        <f>COUNTIF(Vertices[In-Degree], "&gt;= " &amp; F29) - COUNTIF(Vertices[In-Degree], "&gt;=" &amp; F30)</f>
        <v>0</v>
      </c>
      <c r="H29" s="66"/>
      <c r="I29" s="67">
        <f>COUNTIF(Vertices[Out-Degree], "&gt;= " &amp; H29) - COUNTIF(Vertices[Out-Degree], "&gt;=" &amp; H30)</f>
        <v>0</v>
      </c>
      <c r="J29" s="66"/>
      <c r="K29" s="67">
        <f>COUNTIF(Vertices[Betweenness Centrality], "&gt;= " &amp; J29) - COUNTIF(Vertices[Betweenness Centrality], "&gt;=" &amp; J30)</f>
        <v>0</v>
      </c>
      <c r="L29" s="66"/>
      <c r="M29" s="67">
        <f>COUNTIF(Vertices[Closeness Centrality], "&gt;= " &amp; L29) - COUNTIF(Vertices[Closeness Centrality], "&gt;=" &amp; L30)</f>
        <v>0</v>
      </c>
      <c r="N29" s="66"/>
      <c r="O29" s="67">
        <f>COUNTIF(Vertices[Eigenvector Centrality], "&gt;= " &amp; N29) - COUNTIF(Vertices[Eigenvector Centrality], "&gt;=" &amp; N30)</f>
        <v>0</v>
      </c>
      <c r="P29" s="66"/>
      <c r="Q29" s="67">
        <f>COUNTIF(Vertices[Eigenvector Centrality], "&gt;= " &amp; P29) - COUNTIF(Vertices[Eigenvector Centrality], "&gt;=" &amp; P30)</f>
        <v>0</v>
      </c>
      <c r="R29" s="66"/>
      <c r="S29" s="68">
        <f>COUNTIF(Vertices[Clustering Coefficient], "&gt;= " &amp; R29) - COUNTIF(Vertices[Clustering Coefficient], "&gt;=" &amp; R30)</f>
        <v>0</v>
      </c>
      <c r="T29" s="66"/>
      <c r="U29" s="67">
        <f>COUNTIF(Vertices[Clustering Coefficient], "&gt;= " &amp; T29) - COUNTIF(Vertices[Clustering Coefficient], "&gt;=" &amp; T30)</f>
        <v>0</v>
      </c>
    </row>
    <row r="30" spans="4:21" x14ac:dyDescent="0.2">
      <c r="D30" s="34"/>
      <c r="E30" s="3">
        <f>COUNTIF(Vertices[Degree], "&gt;= " &amp; D30) - COUNTIF(Vertices[Degree], "&gt;=" &amp; D31)</f>
        <v>0</v>
      </c>
      <c r="F30" s="66"/>
      <c r="G30" s="67">
        <f>COUNTIF(Vertices[In-Degree], "&gt;= " &amp; F30) - COUNTIF(Vertices[In-Degree], "&gt;=" &amp; F31)</f>
        <v>0</v>
      </c>
      <c r="H30" s="66"/>
      <c r="I30" s="67">
        <f>COUNTIF(Vertices[Out-Degree], "&gt;= " &amp; H30) - COUNTIF(Vertices[Out-Degree], "&gt;=" &amp; H31)</f>
        <v>0</v>
      </c>
      <c r="J30" s="66"/>
      <c r="K30" s="67">
        <f>COUNTIF(Vertices[Betweenness Centrality], "&gt;= " &amp; J30) - COUNTIF(Vertices[Betweenness Centrality], "&gt;=" &amp; J31)</f>
        <v>0</v>
      </c>
      <c r="L30" s="66"/>
      <c r="M30" s="67">
        <f>COUNTIF(Vertices[Closeness Centrality], "&gt;= " &amp; L30) - COUNTIF(Vertices[Closeness Centrality], "&gt;=" &amp; L31)</f>
        <v>0</v>
      </c>
      <c r="N30" s="66"/>
      <c r="O30" s="67">
        <f>COUNTIF(Vertices[Eigenvector Centrality], "&gt;= " &amp; N30) - COUNTIF(Vertices[Eigenvector Centrality], "&gt;=" &amp; N31)</f>
        <v>0</v>
      </c>
      <c r="P30" s="66"/>
      <c r="Q30" s="67">
        <f>COUNTIF(Vertices[Eigenvector Centrality], "&gt;= " &amp; P30) - COUNTIF(Vertices[Eigenvector Centrality], "&gt;=" &amp; P31)</f>
        <v>0</v>
      </c>
      <c r="R30" s="66"/>
      <c r="S30" s="68">
        <f>COUNTIF(Vertices[Clustering Coefficient], "&gt;= " &amp; R30) - COUNTIF(Vertices[Clustering Coefficient], "&gt;=" &amp; R31)</f>
        <v>0</v>
      </c>
      <c r="T30" s="66"/>
      <c r="U30" s="67">
        <f>COUNTIF(Vertices[Clustering Coefficient], "&gt;= " &amp; T30) - COUNTIF(Vertices[Clustering Coefficient], "&gt;=" &amp; T31)</f>
        <v>0</v>
      </c>
    </row>
    <row r="31" spans="4:21" x14ac:dyDescent="0.2">
      <c r="D31" s="34"/>
      <c r="E31" s="3">
        <f>COUNTIF(Vertices[Degree], "&gt;= " &amp; D31) - COUNTIF(Vertices[Degree], "&gt;=" &amp; D32)</f>
        <v>0</v>
      </c>
      <c r="F31" s="66"/>
      <c r="G31" s="67">
        <f>COUNTIF(Vertices[In-Degree], "&gt;= " &amp; F31) - COUNTIF(Vertices[In-Degree], "&gt;=" &amp; F32)</f>
        <v>0</v>
      </c>
      <c r="H31" s="66"/>
      <c r="I31" s="67">
        <f>COUNTIF(Vertices[Out-Degree], "&gt;= " &amp; H31) - COUNTIF(Vertices[Out-Degree], "&gt;=" &amp; H32)</f>
        <v>0</v>
      </c>
      <c r="J31" s="66"/>
      <c r="K31" s="67">
        <f>COUNTIF(Vertices[Betweenness Centrality], "&gt;= " &amp; J31) - COUNTIF(Vertices[Betweenness Centrality], "&gt;=" &amp; J32)</f>
        <v>0</v>
      </c>
      <c r="L31" s="66"/>
      <c r="M31" s="67">
        <f>COUNTIF(Vertices[Closeness Centrality], "&gt;= " &amp; L31) - COUNTIF(Vertices[Closeness Centrality], "&gt;=" &amp; L32)</f>
        <v>0</v>
      </c>
      <c r="N31" s="66"/>
      <c r="O31" s="67">
        <f>COUNTIF(Vertices[Eigenvector Centrality], "&gt;= " &amp; N31) - COUNTIF(Vertices[Eigenvector Centrality], "&gt;=" &amp; N32)</f>
        <v>0</v>
      </c>
      <c r="P31" s="66"/>
      <c r="Q31" s="67">
        <f>COUNTIF(Vertices[Eigenvector Centrality], "&gt;= " &amp; P31) - COUNTIF(Vertices[Eigenvector Centrality], "&gt;=" &amp; P32)</f>
        <v>0</v>
      </c>
      <c r="R31" s="66"/>
      <c r="S31" s="68">
        <f>COUNTIF(Vertices[Clustering Coefficient], "&gt;= " &amp; R31) - COUNTIF(Vertices[Clustering Coefficient], "&gt;=" &amp; R32)</f>
        <v>0</v>
      </c>
      <c r="T31" s="66"/>
      <c r="U31" s="67">
        <f>COUNTIF(Vertices[Clustering Coefficient], "&gt;= " &amp; T31) - COUNTIF(Vertices[Clustering Coefficient], "&gt;=" &amp; T32)</f>
        <v>0</v>
      </c>
    </row>
    <row r="32" spans="4:21" x14ac:dyDescent="0.2">
      <c r="D32" s="34"/>
      <c r="E32" s="3">
        <f>COUNTIF(Vertices[Degree], "&gt;= " &amp; D32) - COUNTIF(Vertices[Degree], "&gt;=" &amp; D33)</f>
        <v>0</v>
      </c>
      <c r="F32" s="66"/>
      <c r="G32" s="67">
        <f>COUNTIF(Vertices[In-Degree], "&gt;= " &amp; F32) - COUNTIF(Vertices[In-Degree], "&gt;=" &amp; F33)</f>
        <v>0</v>
      </c>
      <c r="H32" s="66"/>
      <c r="I32" s="67">
        <f>COUNTIF(Vertices[Out-Degree], "&gt;= " &amp; H32) - COUNTIF(Vertices[Out-Degree], "&gt;=" &amp; H33)</f>
        <v>0</v>
      </c>
      <c r="J32" s="66"/>
      <c r="K32" s="67">
        <f>COUNTIF(Vertices[Betweenness Centrality], "&gt;= " &amp; J32) - COUNTIF(Vertices[Betweenness Centrality], "&gt;=" &amp; J33)</f>
        <v>0</v>
      </c>
      <c r="L32" s="66"/>
      <c r="M32" s="67">
        <f>COUNTIF(Vertices[Closeness Centrality], "&gt;= " &amp; L32) - COUNTIF(Vertices[Closeness Centrality], "&gt;=" &amp; L33)</f>
        <v>0</v>
      </c>
      <c r="N32" s="66"/>
      <c r="O32" s="67">
        <f>COUNTIF(Vertices[Eigenvector Centrality], "&gt;= " &amp; N32) - COUNTIF(Vertices[Eigenvector Centrality], "&gt;=" &amp; N33)</f>
        <v>0</v>
      </c>
      <c r="P32" s="66"/>
      <c r="Q32" s="67">
        <f>COUNTIF(Vertices[Eigenvector Centrality], "&gt;= " &amp; P32) - COUNTIF(Vertices[Eigenvector Centrality], "&gt;=" &amp; P33)</f>
        <v>0</v>
      </c>
      <c r="R32" s="66"/>
      <c r="S32" s="68">
        <f>COUNTIF(Vertices[Clustering Coefficient], "&gt;= " &amp; R32) - COUNTIF(Vertices[Clustering Coefficient], "&gt;=" &amp; R33)</f>
        <v>0</v>
      </c>
      <c r="T32" s="66"/>
      <c r="U32" s="67">
        <f>COUNTIF(Vertices[Clustering Coefficient], "&gt;= " &amp; T32) - COUNTIF(Vertices[Clustering Coefficient], "&gt;=" &amp; T33)</f>
        <v>0</v>
      </c>
    </row>
    <row r="33" spans="1:21" x14ac:dyDescent="0.2">
      <c r="D33" s="34"/>
      <c r="E33" s="3">
        <f>COUNTIF(Vertices[Degree], "&gt;= " &amp; D33) - COUNTIF(Vertices[Degree], "&gt;=" &amp; D38)</f>
        <v>0</v>
      </c>
      <c r="F33" s="66"/>
      <c r="G33" s="67">
        <f>COUNTIF(Vertices[In-Degree], "&gt;= " &amp; F33) - COUNTIF(Vertices[In-Degree], "&gt;=" &amp; F38)</f>
        <v>0</v>
      </c>
      <c r="H33" s="66"/>
      <c r="I33" s="67">
        <f>COUNTIF(Vertices[Out-Degree], "&gt;= " &amp; H33) - COUNTIF(Vertices[Out-Degree], "&gt;=" &amp; H38)</f>
        <v>0</v>
      </c>
      <c r="J33" s="66"/>
      <c r="K33" s="67">
        <f>COUNTIF(Vertices[Betweenness Centrality], "&gt;= " &amp; J33) - COUNTIF(Vertices[Betweenness Centrality], "&gt;=" &amp; J38)</f>
        <v>0</v>
      </c>
      <c r="L33" s="66"/>
      <c r="M33" s="67">
        <f>COUNTIF(Vertices[Closeness Centrality], "&gt;= " &amp; L33) - COUNTIF(Vertices[Closeness Centrality], "&gt;=" &amp; L38)</f>
        <v>0</v>
      </c>
      <c r="N33" s="66"/>
      <c r="O33" s="67">
        <f>COUNTIF(Vertices[Eigenvector Centrality], "&gt;= " &amp; N33) - COUNTIF(Vertices[Eigenvector Centrality], "&gt;=" &amp; N38)</f>
        <v>0</v>
      </c>
      <c r="P33" s="66"/>
      <c r="Q33" s="67">
        <f>COUNTIF(Vertices[Eigenvector Centrality], "&gt;= " &amp; P33) - COUNTIF(Vertices[Eigenvector Centrality], "&gt;=" &amp; P38)</f>
        <v>0</v>
      </c>
      <c r="R33" s="66"/>
      <c r="S33" s="68">
        <f>COUNTIF(Vertices[Clustering Coefficient], "&gt;= " &amp; R33) - COUNTIF(Vertices[Clustering Coefficient], "&gt;=" &amp; R38)</f>
        <v>0</v>
      </c>
      <c r="T33" s="66"/>
      <c r="U33" s="67">
        <f>COUNTIF(Vertices[Clustering Coefficient], "&gt;= " &amp; T33) - COUNTIF(Vertices[Clustering Coefficient], "&gt;=" &amp; T38)</f>
        <v>0</v>
      </c>
    </row>
    <row r="34" spans="1:21" x14ac:dyDescent="0.2">
      <c r="D34" s="34"/>
      <c r="E34" s="3">
        <f>COUNTIF(Vertices[Degree], "&gt;= " &amp; D34) - COUNTIF(Vertices[Degree], "&gt;=" &amp; D35)</f>
        <v>0</v>
      </c>
      <c r="F34" s="66"/>
      <c r="G34" s="67">
        <f>COUNTIF(Vertices[In-Degree], "&gt;= " &amp; F34) - COUNTIF(Vertices[In-Degree], "&gt;=" &amp; F35)</f>
        <v>0</v>
      </c>
      <c r="H34" s="66"/>
      <c r="I34" s="67">
        <f>COUNTIF(Vertices[Out-Degree], "&gt;= " &amp; H34) - COUNTIF(Vertices[Out-Degree], "&gt;=" &amp; H35)</f>
        <v>0</v>
      </c>
      <c r="J34" s="66"/>
      <c r="K34" s="67">
        <f>COUNTIF(Vertices[Betweenness Centrality], "&gt;= " &amp; J34) - COUNTIF(Vertices[Betweenness Centrality], "&gt;=" &amp; J35)</f>
        <v>0</v>
      </c>
      <c r="L34" s="66"/>
      <c r="M34" s="67">
        <f>COUNTIF(Vertices[Closeness Centrality], "&gt;= " &amp; L34) - COUNTIF(Vertices[Closeness Centrality], "&gt;=" &amp; L35)</f>
        <v>0</v>
      </c>
      <c r="N34" s="66"/>
      <c r="O34" s="67">
        <f>COUNTIF(Vertices[Eigenvector Centrality], "&gt;= " &amp; N34) - COUNTIF(Vertices[Eigenvector Centrality], "&gt;=" &amp; N35)</f>
        <v>0</v>
      </c>
      <c r="P34" s="66"/>
      <c r="Q34" s="67">
        <f>COUNTIF(Vertices[Eigenvector Centrality], "&gt;= " &amp; P34) - COUNTIF(Vertices[Eigenvector Centrality], "&gt;=" &amp; P35)</f>
        <v>0</v>
      </c>
      <c r="R34" s="66"/>
      <c r="S34" s="68">
        <f>COUNTIF(Vertices[Clustering Coefficient], "&gt;= " &amp; R34) - COUNTIF(Vertices[Clustering Coefficient], "&gt;=" &amp; R35)</f>
        <v>0</v>
      </c>
      <c r="T34" s="66"/>
      <c r="U34" s="67">
        <f>COUNTIF(Vertices[Clustering Coefficient], "&gt;= " &amp; T34) - COUNTIF(Vertices[Clustering Coefficient], "&gt;=" &amp; T35)</f>
        <v>0</v>
      </c>
    </row>
    <row r="35" spans="1:21" x14ac:dyDescent="0.2">
      <c r="D35" s="34"/>
      <c r="E35" s="3">
        <f>COUNTIF(Vertices[Degree], "&gt;= " &amp; D35) - COUNTIF(Vertices[Degree], "&gt;=" &amp; D36)</f>
        <v>0</v>
      </c>
      <c r="F35" s="66"/>
      <c r="G35" s="67">
        <f>COUNTIF(Vertices[In-Degree], "&gt;= " &amp; F35) - COUNTIF(Vertices[In-Degree], "&gt;=" &amp; F36)</f>
        <v>0</v>
      </c>
      <c r="H35" s="66"/>
      <c r="I35" s="67">
        <f>COUNTIF(Vertices[Out-Degree], "&gt;= " &amp; H35) - COUNTIF(Vertices[Out-Degree], "&gt;=" &amp; H36)</f>
        <v>0</v>
      </c>
      <c r="J35" s="66"/>
      <c r="K35" s="67">
        <f>COUNTIF(Vertices[Betweenness Centrality], "&gt;= " &amp; J35) - COUNTIF(Vertices[Betweenness Centrality], "&gt;=" &amp; J36)</f>
        <v>0</v>
      </c>
      <c r="L35" s="66"/>
      <c r="M35" s="67">
        <f>COUNTIF(Vertices[Closeness Centrality], "&gt;= " &amp; L35) - COUNTIF(Vertices[Closeness Centrality], "&gt;=" &amp; L36)</f>
        <v>0</v>
      </c>
      <c r="N35" s="66"/>
      <c r="O35" s="67">
        <f>COUNTIF(Vertices[Eigenvector Centrality], "&gt;= " &amp; N35) - COUNTIF(Vertices[Eigenvector Centrality], "&gt;=" &amp; N36)</f>
        <v>0</v>
      </c>
      <c r="P35" s="66"/>
      <c r="Q35" s="67">
        <f>COUNTIF(Vertices[Eigenvector Centrality], "&gt;= " &amp; P35) - COUNTIF(Vertices[Eigenvector Centrality], "&gt;=" &amp; P36)</f>
        <v>0</v>
      </c>
      <c r="R35" s="66"/>
      <c r="S35" s="68">
        <f>COUNTIF(Vertices[Clustering Coefficient], "&gt;= " &amp; R35) - COUNTIF(Vertices[Clustering Coefficient], "&gt;=" &amp; R36)</f>
        <v>0</v>
      </c>
      <c r="T35" s="66"/>
      <c r="U35" s="67">
        <f>COUNTIF(Vertices[Clustering Coefficient], "&gt;= " &amp; T35) - COUNTIF(Vertices[Clustering Coefficient], "&gt;=" &amp; T36)</f>
        <v>0</v>
      </c>
    </row>
    <row r="36" spans="1:21" x14ac:dyDescent="0.2">
      <c r="D36" s="34"/>
      <c r="E36" s="3">
        <f>COUNTIF(Vertices[Degree], "&gt;= " &amp; D36) - COUNTIF(Vertices[Degree], "&gt;=" &amp; D37)</f>
        <v>0</v>
      </c>
      <c r="F36" s="66"/>
      <c r="G36" s="67">
        <f>COUNTIF(Vertices[In-Degree], "&gt;= " &amp; F36) - COUNTIF(Vertices[In-Degree], "&gt;=" &amp; F37)</f>
        <v>0</v>
      </c>
      <c r="H36" s="66"/>
      <c r="I36" s="67">
        <f>COUNTIF(Vertices[Out-Degree], "&gt;= " &amp; H36) - COUNTIF(Vertices[Out-Degree], "&gt;=" &amp; H37)</f>
        <v>0</v>
      </c>
      <c r="J36" s="66"/>
      <c r="K36" s="67">
        <f>COUNTIF(Vertices[Betweenness Centrality], "&gt;= " &amp; J36) - COUNTIF(Vertices[Betweenness Centrality], "&gt;=" &amp; J37)</f>
        <v>0</v>
      </c>
      <c r="L36" s="66"/>
      <c r="M36" s="67">
        <f>COUNTIF(Vertices[Closeness Centrality], "&gt;= " &amp; L36) - COUNTIF(Vertices[Closeness Centrality], "&gt;=" &amp; L37)</f>
        <v>0</v>
      </c>
      <c r="N36" s="66"/>
      <c r="O36" s="67">
        <f>COUNTIF(Vertices[Eigenvector Centrality], "&gt;= " &amp; N36) - COUNTIF(Vertices[Eigenvector Centrality], "&gt;=" &amp; N37)</f>
        <v>0</v>
      </c>
      <c r="P36" s="66"/>
      <c r="Q36" s="67">
        <f>COUNTIF(Vertices[Eigenvector Centrality], "&gt;= " &amp; P36) - COUNTIF(Vertices[Eigenvector Centrality], "&gt;=" &amp; P37)</f>
        <v>0</v>
      </c>
      <c r="R36" s="66"/>
      <c r="S36" s="68">
        <f>COUNTIF(Vertices[Clustering Coefficient], "&gt;= " &amp; R36) - COUNTIF(Vertices[Clustering Coefficient], "&gt;=" &amp; R37)</f>
        <v>0</v>
      </c>
      <c r="T36" s="66"/>
      <c r="U36" s="67">
        <f>COUNTIF(Vertices[Clustering Coefficient], "&gt;= " &amp; T36) - COUNTIF(Vertices[Clustering Coefficient], "&gt;=" &amp; T37)</f>
        <v>0</v>
      </c>
    </row>
    <row r="37" spans="1:21" x14ac:dyDescent="0.2">
      <c r="D37" s="34"/>
      <c r="E37" s="3">
        <f>COUNTIF(Vertices[Degree], "&gt;= " &amp; D37) - COUNTIF(Vertices[Degree], "&gt;=" &amp; D38)</f>
        <v>0</v>
      </c>
      <c r="F37" s="66"/>
      <c r="G37" s="67">
        <f>COUNTIF(Vertices[In-Degree], "&gt;= " &amp; F37) - COUNTIF(Vertices[In-Degree], "&gt;=" &amp; F38)</f>
        <v>0</v>
      </c>
      <c r="H37" s="66"/>
      <c r="I37" s="67">
        <f>COUNTIF(Vertices[Out-Degree], "&gt;= " &amp; H37) - COUNTIF(Vertices[Out-Degree], "&gt;=" &amp; H38)</f>
        <v>0</v>
      </c>
      <c r="J37" s="66"/>
      <c r="K37" s="67">
        <f>COUNTIF(Vertices[Betweenness Centrality], "&gt;= " &amp; J37) - COUNTIF(Vertices[Betweenness Centrality], "&gt;=" &amp; J38)</f>
        <v>0</v>
      </c>
      <c r="L37" s="66"/>
      <c r="M37" s="67">
        <f>COUNTIF(Vertices[Closeness Centrality], "&gt;= " &amp; L37) - COUNTIF(Vertices[Closeness Centrality], "&gt;=" &amp; L38)</f>
        <v>0</v>
      </c>
      <c r="N37" s="66"/>
      <c r="O37" s="67">
        <f>COUNTIF(Vertices[Eigenvector Centrality], "&gt;= " &amp; N37) - COUNTIF(Vertices[Eigenvector Centrality], "&gt;=" &amp; N38)</f>
        <v>0</v>
      </c>
      <c r="P37" s="66"/>
      <c r="Q37" s="67">
        <f>COUNTIF(Vertices[Eigenvector Centrality], "&gt;= " &amp; P37) - COUNTIF(Vertices[Eigenvector Centrality], "&gt;=" &amp; P38)</f>
        <v>0</v>
      </c>
      <c r="R37" s="66"/>
      <c r="S37" s="68">
        <f>COUNTIF(Vertices[Clustering Coefficient], "&gt;= " &amp; R37) - COUNTIF(Vertices[Clustering Coefficient], "&gt;=" &amp; R38)</f>
        <v>0</v>
      </c>
      <c r="T37" s="66"/>
      <c r="U37" s="67">
        <f>COUNTIF(Vertices[Clustering Coefficient], "&gt;= " &amp; T37) - COUNTIF(Vertices[Clustering Coefficient], "&gt;=" &amp; T38)</f>
        <v>0</v>
      </c>
    </row>
    <row r="38" spans="1:21" x14ac:dyDescent="0.2">
      <c r="D38" s="34"/>
      <c r="E38" s="3">
        <f>COUNTIF(Vertices[Degree], "&gt;= " &amp; D38) - COUNTIF(Vertices[Degree], "&gt;=" &amp; D40)</f>
        <v>0</v>
      </c>
      <c r="F38" s="66"/>
      <c r="G38" s="67">
        <f>COUNTIF(Vertices[In-Degree], "&gt;= " &amp; F38) - COUNTIF(Vertices[In-Degree], "&gt;=" &amp; F40)</f>
        <v>0</v>
      </c>
      <c r="H38" s="66"/>
      <c r="I38" s="67">
        <f>COUNTIF(Vertices[Out-Degree], "&gt;= " &amp; H38) - COUNTIF(Vertices[Out-Degree], "&gt;=" &amp; H40)</f>
        <v>0</v>
      </c>
      <c r="J38" s="66"/>
      <c r="K38" s="67">
        <f>COUNTIF(Vertices[Betweenness Centrality], "&gt;= " &amp; J38) - COUNTIF(Vertices[Betweenness Centrality], "&gt;=" &amp; J40)</f>
        <v>0</v>
      </c>
      <c r="L38" s="66"/>
      <c r="M38" s="67">
        <f>COUNTIF(Vertices[Closeness Centrality], "&gt;= " &amp; L38) - COUNTIF(Vertices[Closeness Centrality], "&gt;=" &amp; L40)</f>
        <v>0</v>
      </c>
      <c r="N38" s="66"/>
      <c r="O38" s="67">
        <f>COUNTIF(Vertices[Eigenvector Centrality], "&gt;= " &amp; N38) - COUNTIF(Vertices[Eigenvector Centrality], "&gt;=" &amp; N40)</f>
        <v>0</v>
      </c>
      <c r="P38" s="66"/>
      <c r="Q38" s="67">
        <f>COUNTIF(Vertices[Eigenvector Centrality], "&gt;= " &amp; P38) - COUNTIF(Vertices[Eigenvector Centrality], "&gt;=" &amp; P40)</f>
        <v>0</v>
      </c>
      <c r="R38" s="66"/>
      <c r="S38" s="68">
        <f>COUNTIF(Vertices[Clustering Coefficient], "&gt;= " &amp; R38) - COUNTIF(Vertices[Clustering Coefficient], "&gt;=" &amp; R40)</f>
        <v>0</v>
      </c>
      <c r="T38" s="66"/>
      <c r="U38" s="67">
        <f ca="1">COUNTIF(Vertices[Clustering Coefficient], "&gt;= " &amp; T38) - COUNTIF(Vertices[Clustering Coefficient], "&gt;=" &amp; T40)</f>
        <v>0</v>
      </c>
    </row>
    <row r="39" spans="1:21" x14ac:dyDescent="0.2">
      <c r="D39" s="34"/>
      <c r="E39" s="3">
        <f>COUNTIF(Vertices[Degree], "&gt;= " &amp; D39) - COUNTIF(Vertices[Degree], "&gt;=" &amp; D40)</f>
        <v>0</v>
      </c>
      <c r="F39" s="66"/>
      <c r="G39" s="67">
        <f>COUNTIF(Vertices[In-Degree], "&gt;= " &amp; F39) - COUNTIF(Vertices[In-Degree], "&gt;=" &amp; F40)</f>
        <v>0</v>
      </c>
      <c r="H39" s="66"/>
      <c r="I39" s="67">
        <f>COUNTIF(Vertices[Out-Degree], "&gt;= " &amp; H39) - COUNTIF(Vertices[Out-Degree], "&gt;=" &amp; H40)</f>
        <v>0</v>
      </c>
      <c r="J39" s="66"/>
      <c r="K39" s="67">
        <f>COUNTIF(Vertices[Betweenness Centrality], "&gt;= " &amp; J39) - COUNTIF(Vertices[Betweenness Centrality], "&gt;=" &amp; J40)</f>
        <v>0</v>
      </c>
      <c r="L39" s="66"/>
      <c r="M39" s="67">
        <f>COUNTIF(Vertices[Closeness Centrality], "&gt;= " &amp; L39) - COUNTIF(Vertices[Closeness Centrality], "&gt;=" &amp; L40)</f>
        <v>0</v>
      </c>
      <c r="N39" s="66"/>
      <c r="O39" s="67">
        <f>COUNTIF(Vertices[Eigenvector Centrality], "&gt;= " &amp; N39) - COUNTIF(Vertices[Eigenvector Centrality], "&gt;=" &amp; N40)</f>
        <v>0</v>
      </c>
      <c r="P39" s="66"/>
      <c r="Q39" s="67">
        <f>COUNTIF(Vertices[Eigenvector Centrality], "&gt;= " &amp; P39) - COUNTIF(Vertices[Eigenvector Centrality], "&gt;=" &amp; P40)</f>
        <v>0</v>
      </c>
      <c r="R39" s="66"/>
      <c r="S39" s="68">
        <f>COUNTIF(Vertices[Clustering Coefficient], "&gt;= " &amp; R39) - COUNTIF(Vertices[Clustering Coefficient], "&gt;=" &amp; R40)</f>
        <v>0</v>
      </c>
      <c r="T39" s="66"/>
      <c r="U39" s="67">
        <f ca="1">COUNTIF(Vertices[Clustering Coefficient], "&gt;= " &amp; T39) - COUNTIF(Vertices[Clustering Coefficient], "&gt;=" &amp; T40)</f>
        <v>0</v>
      </c>
    </row>
    <row r="40" spans="1:21" x14ac:dyDescent="0.2">
      <c r="D40" s="34">
        <f>D28+($D$57-$D$2)/BinDivisor</f>
        <v>0</v>
      </c>
      <c r="E40" s="3">
        <f>COUNTIF(Vertices[Degree], "&gt;= " &amp; D40) - COUNTIF(Vertices[Degree], "&gt;=" &amp; D41)</f>
        <v>0</v>
      </c>
      <c r="F40" s="39">
        <f>F28+($F$57-$F$2)/BinDivisor</f>
        <v>0</v>
      </c>
      <c r="G40" s="40">
        <f>COUNTIF(Vertices[In-Degree], "&gt;= " &amp; F40) - COUNTIF(Vertices[In-Degree], "&gt;=" &amp; F41)</f>
        <v>0</v>
      </c>
      <c r="H40" s="39">
        <f>H28+($H$57-$H$2)/BinDivisor</f>
        <v>0</v>
      </c>
      <c r="I40" s="40">
        <f>COUNTIF(Vertices[Out-Degree], "&gt;= " &amp; H40) - COUNTIF(Vertices[Out-Degree], "&gt;=" &amp; H41)</f>
        <v>0</v>
      </c>
      <c r="J40" s="39">
        <f>J28+($J$57-$J$2)/BinDivisor</f>
        <v>0</v>
      </c>
      <c r="K40" s="40">
        <f>COUNTIF(Vertices[Betweenness Centrality], "&gt;= " &amp; J40) - COUNTIF(Vertices[Betweenness Centrality], "&gt;=" &amp; J41)</f>
        <v>0</v>
      </c>
      <c r="L40" s="39">
        <f>L28+($L$57-$L$2)/BinDivisor</f>
        <v>0</v>
      </c>
      <c r="M40" s="40">
        <f>COUNTIF(Vertices[Closeness Centrality], "&gt;= " &amp; L40) - COUNTIF(Vertices[Closeness Centrality], "&gt;=" &amp; L41)</f>
        <v>0</v>
      </c>
      <c r="N40" s="39">
        <f>N28+($N$57-$N$2)/BinDivisor</f>
        <v>0</v>
      </c>
      <c r="O40" s="40">
        <f>COUNTIF(Vertices[Eigenvector Centrality], "&gt;= " &amp; N40) - COUNTIF(Vertices[Eigenvector Centrality], "&gt;=" &amp; N41)</f>
        <v>0</v>
      </c>
      <c r="P40" s="39">
        <f>P28+($P$57-$P$2)/BinDivisor</f>
        <v>0</v>
      </c>
      <c r="Q40" s="40">
        <f>COUNTIF(Vertices[PageRank], "&gt;= " &amp; P40) - COUNTIF(Vertices[PageRank], "&gt;=" &amp; P41)</f>
        <v>0</v>
      </c>
      <c r="R40" s="39">
        <f>R28+($R$57-$R$2)/BinDivisor</f>
        <v>0</v>
      </c>
      <c r="S40" s="45">
        <f>COUNTIF(Vertices[Clustering Coefficient], "&gt;= " &amp; R40) - COUNTIF(Vertices[Clustering Coefficient], "&gt;=" &amp; R41)</f>
        <v>0</v>
      </c>
      <c r="T40" s="39" t="e">
        <f ca="1">T28+($T$57-$T$2)/BinDivisor</f>
        <v>#REF!</v>
      </c>
      <c r="U40" s="40" t="e">
        <f t="shared" ca="1" si="0"/>
        <v>#REF!</v>
      </c>
    </row>
    <row r="41" spans="1:21" x14ac:dyDescent="0.2">
      <c r="A41" t="s">
        <v>163</v>
      </c>
      <c r="B41" t="s">
        <v>17</v>
      </c>
      <c r="D41" s="34">
        <f t="shared" ref="D41:D56" si="10">D40+($D$57-$D$2)/BinDivisor</f>
        <v>0</v>
      </c>
      <c r="E41" s="3">
        <f>COUNTIF(Vertices[Degree], "&gt;= " &amp; D41) - COUNTIF(Vertices[Degree], "&gt;=" &amp; D42)</f>
        <v>0</v>
      </c>
      <c r="F41" s="41">
        <f t="shared" ref="F41:F56" si="11">F40+($F$57-$F$2)/BinDivisor</f>
        <v>0</v>
      </c>
      <c r="G41" s="42">
        <f>COUNTIF(Vertices[In-Degree], "&gt;= " &amp; F41) - COUNTIF(Vertices[In-Degree], "&gt;=" &amp; F42)</f>
        <v>0</v>
      </c>
      <c r="H41" s="41">
        <f t="shared" ref="H41:H56" si="12">H40+($H$57-$H$2)/BinDivisor</f>
        <v>0</v>
      </c>
      <c r="I41" s="42">
        <f>COUNTIF(Vertices[Out-Degree], "&gt;= " &amp; H41) - COUNTIF(Vertices[Out-Degree], "&gt;=" &amp; H42)</f>
        <v>0</v>
      </c>
      <c r="J41" s="41">
        <f t="shared" ref="J41:J56" si="13">J40+($J$57-$J$2)/BinDivisor</f>
        <v>0</v>
      </c>
      <c r="K41" s="42">
        <f>COUNTIF(Vertices[Betweenness Centrality], "&gt;= " &amp; J41) - COUNTIF(Vertices[Betweenness Centrality], "&gt;=" &amp; J42)</f>
        <v>0</v>
      </c>
      <c r="L41" s="41">
        <f t="shared" ref="L41:L56" si="14">L40+($L$57-$L$2)/BinDivisor</f>
        <v>0</v>
      </c>
      <c r="M41" s="42">
        <f>COUNTIF(Vertices[Closeness Centrality], "&gt;= " &amp; L41) - COUNTIF(Vertices[Closeness Centrality], "&gt;=" &amp; L42)</f>
        <v>0</v>
      </c>
      <c r="N41" s="41">
        <f t="shared" ref="N41:N56" si="15">N40+($N$57-$N$2)/BinDivisor</f>
        <v>0</v>
      </c>
      <c r="O41" s="42">
        <f>COUNTIF(Vertices[Eigenvector Centrality], "&gt;= " &amp; N41) - COUNTIF(Vertices[Eigenvector Centrality], "&gt;=" &amp; N42)</f>
        <v>0</v>
      </c>
      <c r="P41" s="41">
        <f t="shared" ref="P41:P56" si="16">P40+($P$57-$P$2)/BinDivisor</f>
        <v>0</v>
      </c>
      <c r="Q41" s="42">
        <f>COUNTIF(Vertices[PageRank], "&gt;= " &amp; P41) - COUNTIF(Vertices[PageRank], "&gt;=" &amp; P42)</f>
        <v>0</v>
      </c>
      <c r="R41" s="41">
        <f t="shared" ref="R41:R56" si="17">R40+($R$57-$R$2)/BinDivisor</f>
        <v>0</v>
      </c>
      <c r="S41" s="46">
        <f>COUNTIF(Vertices[Clustering Coefficient], "&gt;= " &amp; R41) - COUNTIF(Vertices[Clustering Coefficient], "&gt;=" &amp; R42)</f>
        <v>0</v>
      </c>
      <c r="T41" s="41" t="e">
        <f t="shared" ref="T41:T56" ca="1" si="18">T40+($T$57-$T$2)/BinDivisor</f>
        <v>#REF!</v>
      </c>
      <c r="U41" s="42" t="e">
        <f t="shared" ca="1" si="0"/>
        <v>#REF!</v>
      </c>
    </row>
    <row r="42" spans="1:21" x14ac:dyDescent="0.2">
      <c r="A42" s="35"/>
      <c r="B42" s="35"/>
      <c r="D42" s="34">
        <f t="shared" si="10"/>
        <v>0</v>
      </c>
      <c r="E42" s="3">
        <f>COUNTIF(Vertices[Degree], "&gt;= " &amp; D42) - COUNTIF(Vertices[Degree], "&gt;=" &amp; D43)</f>
        <v>0</v>
      </c>
      <c r="F42" s="39">
        <f t="shared" si="11"/>
        <v>0</v>
      </c>
      <c r="G42" s="40">
        <f>COUNTIF(Vertices[In-Degree], "&gt;= " &amp; F42) - COUNTIF(Vertices[In-Degree], "&gt;=" &amp; F43)</f>
        <v>0</v>
      </c>
      <c r="H42" s="39">
        <f t="shared" si="12"/>
        <v>0</v>
      </c>
      <c r="I42" s="40">
        <f>COUNTIF(Vertices[Out-Degree], "&gt;= " &amp; H42) - COUNTIF(Vertices[Out-Degree], "&gt;=" &amp; H43)</f>
        <v>0</v>
      </c>
      <c r="J42" s="39">
        <f t="shared" si="13"/>
        <v>0</v>
      </c>
      <c r="K42" s="40">
        <f>COUNTIF(Vertices[Betweenness Centrality], "&gt;= " &amp; J42) - COUNTIF(Vertices[Betweenness Centrality], "&gt;=" &amp; J43)</f>
        <v>0</v>
      </c>
      <c r="L42" s="39">
        <f t="shared" si="14"/>
        <v>0</v>
      </c>
      <c r="M42" s="40">
        <f>COUNTIF(Vertices[Closeness Centrality], "&gt;= " &amp; L42) - COUNTIF(Vertices[Closeness Centrality], "&gt;=" &amp; L43)</f>
        <v>0</v>
      </c>
      <c r="N42" s="39">
        <f t="shared" si="15"/>
        <v>0</v>
      </c>
      <c r="O42" s="40">
        <f>COUNTIF(Vertices[Eigenvector Centrality], "&gt;= " &amp; N42) - COUNTIF(Vertices[Eigenvector Centrality], "&gt;=" &amp; N43)</f>
        <v>0</v>
      </c>
      <c r="P42" s="39">
        <f t="shared" si="16"/>
        <v>0</v>
      </c>
      <c r="Q42" s="40">
        <f>COUNTIF(Vertices[PageRank], "&gt;= " &amp; P42) - COUNTIF(Vertices[PageRank], "&gt;=" &amp; P43)</f>
        <v>0</v>
      </c>
      <c r="R42" s="39">
        <f t="shared" si="17"/>
        <v>0</v>
      </c>
      <c r="S42" s="45">
        <f>COUNTIF(Vertices[Clustering Coefficient], "&gt;= " &amp; R42) - COUNTIF(Vertices[Clustering Coefficient], "&gt;=" &amp; R43)</f>
        <v>0</v>
      </c>
      <c r="T42" s="39" t="e">
        <f t="shared" ca="1" si="18"/>
        <v>#REF!</v>
      </c>
      <c r="U42" s="40" t="e">
        <f t="shared" ca="1" si="0"/>
        <v>#REF!</v>
      </c>
    </row>
    <row r="43" spans="1:21" x14ac:dyDescent="0.2">
      <c r="D43" s="34">
        <f t="shared" si="10"/>
        <v>0</v>
      </c>
      <c r="E43" s="3">
        <f>COUNTIF(Vertices[Degree], "&gt;= " &amp; D43) - COUNTIF(Vertices[Degree], "&gt;=" &amp; D44)</f>
        <v>0</v>
      </c>
      <c r="F43" s="41">
        <f t="shared" si="11"/>
        <v>0</v>
      </c>
      <c r="G43" s="42">
        <f>COUNTIF(Vertices[In-Degree], "&gt;= " &amp; F43) - COUNTIF(Vertices[In-Degree], "&gt;=" &amp; F44)</f>
        <v>0</v>
      </c>
      <c r="H43" s="41">
        <f t="shared" si="12"/>
        <v>0</v>
      </c>
      <c r="I43" s="42">
        <f>COUNTIF(Vertices[Out-Degree], "&gt;= " &amp; H43) - COUNTIF(Vertices[Out-Degree], "&gt;=" &amp; H44)</f>
        <v>0</v>
      </c>
      <c r="J43" s="41">
        <f t="shared" si="13"/>
        <v>0</v>
      </c>
      <c r="K43" s="42">
        <f>COUNTIF(Vertices[Betweenness Centrality], "&gt;= " &amp; J43) - COUNTIF(Vertices[Betweenness Centrality], "&gt;=" &amp; J44)</f>
        <v>0</v>
      </c>
      <c r="L43" s="41">
        <f t="shared" si="14"/>
        <v>0</v>
      </c>
      <c r="M43" s="42">
        <f>COUNTIF(Vertices[Closeness Centrality], "&gt;= " &amp; L43) - COUNTIF(Vertices[Closeness Centrality], "&gt;=" &amp; L44)</f>
        <v>0</v>
      </c>
      <c r="N43" s="41">
        <f t="shared" si="15"/>
        <v>0</v>
      </c>
      <c r="O43" s="42">
        <f>COUNTIF(Vertices[Eigenvector Centrality], "&gt;= " &amp; N43) - COUNTIF(Vertices[Eigenvector Centrality], "&gt;=" &amp; N44)</f>
        <v>0</v>
      </c>
      <c r="P43" s="41">
        <f t="shared" si="16"/>
        <v>0</v>
      </c>
      <c r="Q43" s="42">
        <f>COUNTIF(Vertices[PageRank], "&gt;= " &amp; P43) - COUNTIF(Vertices[PageRank], "&gt;=" &amp; P44)</f>
        <v>0</v>
      </c>
      <c r="R43" s="41">
        <f t="shared" si="17"/>
        <v>0</v>
      </c>
      <c r="S43" s="46">
        <f>COUNTIF(Vertices[Clustering Coefficient], "&gt;= " &amp; R43) - COUNTIF(Vertices[Clustering Coefficient], "&gt;=" &amp; R44)</f>
        <v>0</v>
      </c>
      <c r="T43" s="41" t="e">
        <f t="shared" ca="1" si="18"/>
        <v>#REF!</v>
      </c>
      <c r="U43" s="42" t="e">
        <f t="shared" ca="1" si="0"/>
        <v>#REF!</v>
      </c>
    </row>
    <row r="44" spans="1:21" x14ac:dyDescent="0.2">
      <c r="D44" s="34">
        <f t="shared" si="10"/>
        <v>0</v>
      </c>
      <c r="E44" s="3">
        <f>COUNTIF(Vertices[Degree], "&gt;= " &amp; D44) - COUNTIF(Vertices[Degree], "&gt;=" &amp; D45)</f>
        <v>0</v>
      </c>
      <c r="F44" s="39">
        <f t="shared" si="11"/>
        <v>0</v>
      </c>
      <c r="G44" s="40">
        <f>COUNTIF(Vertices[In-Degree], "&gt;= " &amp; F44) - COUNTIF(Vertices[In-Degree], "&gt;=" &amp; F45)</f>
        <v>0</v>
      </c>
      <c r="H44" s="39">
        <f t="shared" si="12"/>
        <v>0</v>
      </c>
      <c r="I44" s="40">
        <f>COUNTIF(Vertices[Out-Degree], "&gt;= " &amp; H44) - COUNTIF(Vertices[Out-Degree], "&gt;=" &amp; H45)</f>
        <v>0</v>
      </c>
      <c r="J44" s="39">
        <f t="shared" si="13"/>
        <v>0</v>
      </c>
      <c r="K44" s="40">
        <f>COUNTIF(Vertices[Betweenness Centrality], "&gt;= " &amp; J44) - COUNTIF(Vertices[Betweenness Centrality], "&gt;=" &amp; J45)</f>
        <v>0</v>
      </c>
      <c r="L44" s="39">
        <f t="shared" si="14"/>
        <v>0</v>
      </c>
      <c r="M44" s="40">
        <f>COUNTIF(Vertices[Closeness Centrality], "&gt;= " &amp; L44) - COUNTIF(Vertices[Closeness Centrality], "&gt;=" &amp; L45)</f>
        <v>0</v>
      </c>
      <c r="N44" s="39">
        <f t="shared" si="15"/>
        <v>0</v>
      </c>
      <c r="O44" s="40">
        <f>COUNTIF(Vertices[Eigenvector Centrality], "&gt;= " &amp; N44) - COUNTIF(Vertices[Eigenvector Centrality], "&gt;=" &amp; N45)</f>
        <v>0</v>
      </c>
      <c r="P44" s="39">
        <f t="shared" si="16"/>
        <v>0</v>
      </c>
      <c r="Q44" s="40">
        <f>COUNTIF(Vertices[PageRank], "&gt;= " &amp; P44) - COUNTIF(Vertices[PageRank], "&gt;=" &amp; P45)</f>
        <v>0</v>
      </c>
      <c r="R44" s="39">
        <f t="shared" si="17"/>
        <v>0</v>
      </c>
      <c r="S44" s="45">
        <f>COUNTIF(Vertices[Clustering Coefficient], "&gt;= " &amp; R44) - COUNTIF(Vertices[Clustering Coefficient], "&gt;=" &amp; R45)</f>
        <v>0</v>
      </c>
      <c r="T44" s="39" t="e">
        <f t="shared" ca="1" si="18"/>
        <v>#REF!</v>
      </c>
      <c r="U44" s="40" t="e">
        <f t="shared" ca="1" si="0"/>
        <v>#REF!</v>
      </c>
    </row>
    <row r="45" spans="1:21" x14ac:dyDescent="0.2">
      <c r="D45" s="34">
        <f t="shared" si="10"/>
        <v>0</v>
      </c>
      <c r="E45" s="3">
        <f>COUNTIF(Vertices[Degree], "&gt;= " &amp; D45) - COUNTIF(Vertices[Degree], "&gt;=" &amp; D46)</f>
        <v>0</v>
      </c>
      <c r="F45" s="41">
        <f t="shared" si="11"/>
        <v>0</v>
      </c>
      <c r="G45" s="42">
        <f>COUNTIF(Vertices[In-Degree], "&gt;= " &amp; F45) - COUNTIF(Vertices[In-Degree], "&gt;=" &amp; F46)</f>
        <v>0</v>
      </c>
      <c r="H45" s="41">
        <f t="shared" si="12"/>
        <v>0</v>
      </c>
      <c r="I45" s="42">
        <f>COUNTIF(Vertices[Out-Degree], "&gt;= " &amp; H45) - COUNTIF(Vertices[Out-Degree], "&gt;=" &amp; H46)</f>
        <v>0</v>
      </c>
      <c r="J45" s="41">
        <f t="shared" si="13"/>
        <v>0</v>
      </c>
      <c r="K45" s="42">
        <f>COUNTIF(Vertices[Betweenness Centrality], "&gt;= " &amp; J45) - COUNTIF(Vertices[Betweenness Centrality], "&gt;=" &amp; J46)</f>
        <v>0</v>
      </c>
      <c r="L45" s="41">
        <f t="shared" si="14"/>
        <v>0</v>
      </c>
      <c r="M45" s="42">
        <f>COUNTIF(Vertices[Closeness Centrality], "&gt;= " &amp; L45) - COUNTIF(Vertices[Closeness Centrality], "&gt;=" &amp; L46)</f>
        <v>0</v>
      </c>
      <c r="N45" s="41">
        <f t="shared" si="15"/>
        <v>0</v>
      </c>
      <c r="O45" s="42">
        <f>COUNTIF(Vertices[Eigenvector Centrality], "&gt;= " &amp; N45) - COUNTIF(Vertices[Eigenvector Centrality], "&gt;=" &amp; N46)</f>
        <v>0</v>
      </c>
      <c r="P45" s="41">
        <f t="shared" si="16"/>
        <v>0</v>
      </c>
      <c r="Q45" s="42">
        <f>COUNTIF(Vertices[PageRank], "&gt;= " &amp; P45) - COUNTIF(Vertices[PageRank], "&gt;=" &amp; P46)</f>
        <v>0</v>
      </c>
      <c r="R45" s="41">
        <f t="shared" si="17"/>
        <v>0</v>
      </c>
      <c r="S45" s="46">
        <f>COUNTIF(Vertices[Clustering Coefficient], "&gt;= " &amp; R45) - COUNTIF(Vertices[Clustering Coefficient], "&gt;=" &amp; R46)</f>
        <v>0</v>
      </c>
      <c r="T45" s="41" t="e">
        <f t="shared" ca="1" si="18"/>
        <v>#REF!</v>
      </c>
      <c r="U45" s="42" t="e">
        <f t="shared" ca="1" si="0"/>
        <v>#REF!</v>
      </c>
    </row>
    <row r="46" spans="1:21" x14ac:dyDescent="0.2">
      <c r="D46" s="34">
        <f t="shared" si="10"/>
        <v>0</v>
      </c>
      <c r="E46" s="3">
        <f>COUNTIF(Vertices[Degree], "&gt;= " &amp; D46) - COUNTIF(Vertices[Degree], "&gt;=" &amp; D47)</f>
        <v>0</v>
      </c>
      <c r="F46" s="39">
        <f t="shared" si="11"/>
        <v>0</v>
      </c>
      <c r="G46" s="40">
        <f>COUNTIF(Vertices[In-Degree], "&gt;= " &amp; F46) - COUNTIF(Vertices[In-Degree], "&gt;=" &amp; F47)</f>
        <v>0</v>
      </c>
      <c r="H46" s="39">
        <f t="shared" si="12"/>
        <v>0</v>
      </c>
      <c r="I46" s="40">
        <f>COUNTIF(Vertices[Out-Degree], "&gt;= " &amp; H46) - COUNTIF(Vertices[Out-Degree], "&gt;=" &amp; H47)</f>
        <v>0</v>
      </c>
      <c r="J46" s="39">
        <f t="shared" si="13"/>
        <v>0</v>
      </c>
      <c r="K46" s="40">
        <f>COUNTIF(Vertices[Betweenness Centrality], "&gt;= " &amp; J46) - COUNTIF(Vertices[Betweenness Centrality], "&gt;=" &amp; J47)</f>
        <v>0</v>
      </c>
      <c r="L46" s="39">
        <f t="shared" si="14"/>
        <v>0</v>
      </c>
      <c r="M46" s="40">
        <f>COUNTIF(Vertices[Closeness Centrality], "&gt;= " &amp; L46) - COUNTIF(Vertices[Closeness Centrality], "&gt;=" &amp; L47)</f>
        <v>0</v>
      </c>
      <c r="N46" s="39">
        <f t="shared" si="15"/>
        <v>0</v>
      </c>
      <c r="O46" s="40">
        <f>COUNTIF(Vertices[Eigenvector Centrality], "&gt;= " &amp; N46) - COUNTIF(Vertices[Eigenvector Centrality], "&gt;=" &amp; N47)</f>
        <v>0</v>
      </c>
      <c r="P46" s="39">
        <f t="shared" si="16"/>
        <v>0</v>
      </c>
      <c r="Q46" s="40">
        <f>COUNTIF(Vertices[PageRank], "&gt;= " &amp; P46) - COUNTIF(Vertices[PageRank], "&gt;=" &amp; P47)</f>
        <v>0</v>
      </c>
      <c r="R46" s="39">
        <f t="shared" si="17"/>
        <v>0</v>
      </c>
      <c r="S46" s="45">
        <f>COUNTIF(Vertices[Clustering Coefficient], "&gt;= " &amp; R46) - COUNTIF(Vertices[Clustering Coefficient], "&gt;=" &amp; R47)</f>
        <v>0</v>
      </c>
      <c r="T46" s="39" t="e">
        <f t="shared" ca="1" si="18"/>
        <v>#REF!</v>
      </c>
      <c r="U46" s="40" t="e">
        <f t="shared" ca="1" si="0"/>
        <v>#REF!</v>
      </c>
    </row>
    <row r="47" spans="1:21" x14ac:dyDescent="0.2">
      <c r="D47" s="34">
        <f t="shared" si="10"/>
        <v>0</v>
      </c>
      <c r="E47" s="3">
        <f>COUNTIF(Vertices[Degree], "&gt;= " &amp; D47) - COUNTIF(Vertices[Degree], "&gt;=" &amp; D48)</f>
        <v>0</v>
      </c>
      <c r="F47" s="41">
        <f t="shared" si="11"/>
        <v>0</v>
      </c>
      <c r="G47" s="42">
        <f>COUNTIF(Vertices[In-Degree], "&gt;= " &amp; F47) - COUNTIF(Vertices[In-Degree], "&gt;=" &amp; F48)</f>
        <v>0</v>
      </c>
      <c r="H47" s="41">
        <f t="shared" si="12"/>
        <v>0</v>
      </c>
      <c r="I47" s="42">
        <f>COUNTIF(Vertices[Out-Degree], "&gt;= " &amp; H47) - COUNTIF(Vertices[Out-Degree], "&gt;=" &amp; H48)</f>
        <v>0</v>
      </c>
      <c r="J47" s="41">
        <f t="shared" si="13"/>
        <v>0</v>
      </c>
      <c r="K47" s="42">
        <f>COUNTIF(Vertices[Betweenness Centrality], "&gt;= " &amp; J47) - COUNTIF(Vertices[Betweenness Centrality], "&gt;=" &amp; J48)</f>
        <v>0</v>
      </c>
      <c r="L47" s="41">
        <f t="shared" si="14"/>
        <v>0</v>
      </c>
      <c r="M47" s="42">
        <f>COUNTIF(Vertices[Closeness Centrality], "&gt;= " &amp; L47) - COUNTIF(Vertices[Closeness Centrality], "&gt;=" &amp; L48)</f>
        <v>0</v>
      </c>
      <c r="N47" s="41">
        <f t="shared" si="15"/>
        <v>0</v>
      </c>
      <c r="O47" s="42">
        <f>COUNTIF(Vertices[Eigenvector Centrality], "&gt;= " &amp; N47) - COUNTIF(Vertices[Eigenvector Centrality], "&gt;=" &amp; N48)</f>
        <v>0</v>
      </c>
      <c r="P47" s="41">
        <f t="shared" si="16"/>
        <v>0</v>
      </c>
      <c r="Q47" s="42">
        <f>COUNTIF(Vertices[PageRank], "&gt;= " &amp; P47) - COUNTIF(Vertices[PageRank], "&gt;=" &amp; P48)</f>
        <v>0</v>
      </c>
      <c r="R47" s="41">
        <f t="shared" si="17"/>
        <v>0</v>
      </c>
      <c r="S47" s="46">
        <f>COUNTIF(Vertices[Clustering Coefficient], "&gt;= " &amp; R47) - COUNTIF(Vertices[Clustering Coefficient], "&gt;=" &amp; R48)</f>
        <v>0</v>
      </c>
      <c r="T47" s="41" t="e">
        <f t="shared" ca="1" si="18"/>
        <v>#REF!</v>
      </c>
      <c r="U47" s="42" t="e">
        <f t="shared" ca="1" si="0"/>
        <v>#REF!</v>
      </c>
    </row>
    <row r="48" spans="1:21" x14ac:dyDescent="0.2">
      <c r="D48" s="34">
        <f t="shared" si="10"/>
        <v>0</v>
      </c>
      <c r="E48" s="3">
        <f>COUNTIF(Vertices[Degree], "&gt;= " &amp; D48) - COUNTIF(Vertices[Degree], "&gt;=" &amp; D49)</f>
        <v>0</v>
      </c>
      <c r="F48" s="39">
        <f t="shared" si="11"/>
        <v>0</v>
      </c>
      <c r="G48" s="40">
        <f>COUNTIF(Vertices[In-Degree], "&gt;= " &amp; F48) - COUNTIF(Vertices[In-Degree], "&gt;=" &amp; F49)</f>
        <v>0</v>
      </c>
      <c r="H48" s="39">
        <f t="shared" si="12"/>
        <v>0</v>
      </c>
      <c r="I48" s="40">
        <f>COUNTIF(Vertices[Out-Degree], "&gt;= " &amp; H48) - COUNTIF(Vertices[Out-Degree], "&gt;=" &amp; H49)</f>
        <v>0</v>
      </c>
      <c r="J48" s="39">
        <f t="shared" si="13"/>
        <v>0</v>
      </c>
      <c r="K48" s="40">
        <f>COUNTIF(Vertices[Betweenness Centrality], "&gt;= " &amp; J48) - COUNTIF(Vertices[Betweenness Centrality], "&gt;=" &amp; J49)</f>
        <v>0</v>
      </c>
      <c r="L48" s="39">
        <f t="shared" si="14"/>
        <v>0</v>
      </c>
      <c r="M48" s="40">
        <f>COUNTIF(Vertices[Closeness Centrality], "&gt;= " &amp; L48) - COUNTIF(Vertices[Closeness Centrality], "&gt;=" &amp; L49)</f>
        <v>0</v>
      </c>
      <c r="N48" s="39">
        <f t="shared" si="15"/>
        <v>0</v>
      </c>
      <c r="O48" s="40">
        <f>COUNTIF(Vertices[Eigenvector Centrality], "&gt;= " &amp; N48) - COUNTIF(Vertices[Eigenvector Centrality], "&gt;=" &amp; N49)</f>
        <v>0</v>
      </c>
      <c r="P48" s="39">
        <f t="shared" si="16"/>
        <v>0</v>
      </c>
      <c r="Q48" s="40">
        <f>COUNTIF(Vertices[PageRank], "&gt;= " &amp; P48) - COUNTIF(Vertices[PageRank], "&gt;=" &amp; P49)</f>
        <v>0</v>
      </c>
      <c r="R48" s="39">
        <f t="shared" si="17"/>
        <v>0</v>
      </c>
      <c r="S48" s="45">
        <f>COUNTIF(Vertices[Clustering Coefficient], "&gt;= " &amp; R48) - COUNTIF(Vertices[Clustering Coefficient], "&gt;=" &amp; R49)</f>
        <v>0</v>
      </c>
      <c r="T48" s="39" t="e">
        <f t="shared" ca="1" si="18"/>
        <v>#REF!</v>
      </c>
      <c r="U48" s="40" t="e">
        <f t="shared" ca="1" si="0"/>
        <v>#REF!</v>
      </c>
    </row>
    <row r="49" spans="1:21" x14ac:dyDescent="0.2">
      <c r="D49" s="34">
        <f t="shared" si="10"/>
        <v>0</v>
      </c>
      <c r="E49" s="3">
        <f>COUNTIF(Vertices[Degree], "&gt;= " &amp; D49) - COUNTIF(Vertices[Degree], "&gt;=" &amp; D50)</f>
        <v>0</v>
      </c>
      <c r="F49" s="41">
        <f t="shared" si="11"/>
        <v>0</v>
      </c>
      <c r="G49" s="42">
        <f>COUNTIF(Vertices[In-Degree], "&gt;= " &amp; F49) - COUNTIF(Vertices[In-Degree], "&gt;=" &amp; F50)</f>
        <v>0</v>
      </c>
      <c r="H49" s="41">
        <f t="shared" si="12"/>
        <v>0</v>
      </c>
      <c r="I49" s="42">
        <f>COUNTIF(Vertices[Out-Degree], "&gt;= " &amp; H49) - COUNTIF(Vertices[Out-Degree], "&gt;=" &amp; H50)</f>
        <v>0</v>
      </c>
      <c r="J49" s="41">
        <f t="shared" si="13"/>
        <v>0</v>
      </c>
      <c r="K49" s="42">
        <f>COUNTIF(Vertices[Betweenness Centrality], "&gt;= " &amp; J49) - COUNTIF(Vertices[Betweenness Centrality], "&gt;=" &amp; J50)</f>
        <v>0</v>
      </c>
      <c r="L49" s="41">
        <f t="shared" si="14"/>
        <v>0</v>
      </c>
      <c r="M49" s="42">
        <f>COUNTIF(Vertices[Closeness Centrality], "&gt;= " &amp; L49) - COUNTIF(Vertices[Closeness Centrality], "&gt;=" &amp; L50)</f>
        <v>0</v>
      </c>
      <c r="N49" s="41">
        <f t="shared" si="15"/>
        <v>0</v>
      </c>
      <c r="O49" s="42">
        <f>COUNTIF(Vertices[Eigenvector Centrality], "&gt;= " &amp; N49) - COUNTIF(Vertices[Eigenvector Centrality], "&gt;=" &amp; N50)</f>
        <v>0</v>
      </c>
      <c r="P49" s="41">
        <f t="shared" si="16"/>
        <v>0</v>
      </c>
      <c r="Q49" s="42">
        <f>COUNTIF(Vertices[PageRank], "&gt;= " &amp; P49) - COUNTIF(Vertices[PageRank], "&gt;=" &amp; P50)</f>
        <v>0</v>
      </c>
      <c r="R49" s="41">
        <f t="shared" si="17"/>
        <v>0</v>
      </c>
      <c r="S49" s="46">
        <f>COUNTIF(Vertices[Clustering Coefficient], "&gt;= " &amp; R49) - COUNTIF(Vertices[Clustering Coefficient], "&gt;=" &amp; R50)</f>
        <v>0</v>
      </c>
      <c r="T49" s="41" t="e">
        <f t="shared" ca="1" si="18"/>
        <v>#REF!</v>
      </c>
      <c r="U49" s="42" t="e">
        <f t="shared" ca="1" si="0"/>
        <v>#REF!</v>
      </c>
    </row>
    <row r="50" spans="1:21" x14ac:dyDescent="0.2">
      <c r="D50" s="34">
        <f t="shared" si="10"/>
        <v>0</v>
      </c>
      <c r="E50" s="3">
        <f>COUNTIF(Vertices[Degree], "&gt;= " &amp; D50) - COUNTIF(Vertices[Degree], "&gt;=" &amp; D51)</f>
        <v>0</v>
      </c>
      <c r="F50" s="39">
        <f t="shared" si="11"/>
        <v>0</v>
      </c>
      <c r="G50" s="40">
        <f>COUNTIF(Vertices[In-Degree], "&gt;= " &amp; F50) - COUNTIF(Vertices[In-Degree], "&gt;=" &amp; F51)</f>
        <v>0</v>
      </c>
      <c r="H50" s="39">
        <f t="shared" si="12"/>
        <v>0</v>
      </c>
      <c r="I50" s="40">
        <f>COUNTIF(Vertices[Out-Degree], "&gt;= " &amp; H50) - COUNTIF(Vertices[Out-Degree], "&gt;=" &amp; H51)</f>
        <v>0</v>
      </c>
      <c r="J50" s="39">
        <f t="shared" si="13"/>
        <v>0</v>
      </c>
      <c r="K50" s="40">
        <f>COUNTIF(Vertices[Betweenness Centrality], "&gt;= " &amp; J50) - COUNTIF(Vertices[Betweenness Centrality], "&gt;=" &amp; J51)</f>
        <v>0</v>
      </c>
      <c r="L50" s="39">
        <f t="shared" si="14"/>
        <v>0</v>
      </c>
      <c r="M50" s="40">
        <f>COUNTIF(Vertices[Closeness Centrality], "&gt;= " &amp; L50) - COUNTIF(Vertices[Closeness Centrality], "&gt;=" &amp; L51)</f>
        <v>0</v>
      </c>
      <c r="N50" s="39">
        <f t="shared" si="15"/>
        <v>0</v>
      </c>
      <c r="O50" s="40">
        <f>COUNTIF(Vertices[Eigenvector Centrality], "&gt;= " &amp; N50) - COUNTIF(Vertices[Eigenvector Centrality], "&gt;=" &amp; N51)</f>
        <v>0</v>
      </c>
      <c r="P50" s="39">
        <f t="shared" si="16"/>
        <v>0</v>
      </c>
      <c r="Q50" s="40">
        <f>COUNTIF(Vertices[PageRank], "&gt;= " &amp; P50) - COUNTIF(Vertices[PageRank], "&gt;=" &amp; P51)</f>
        <v>0</v>
      </c>
      <c r="R50" s="39">
        <f t="shared" si="17"/>
        <v>0</v>
      </c>
      <c r="S50" s="45">
        <f>COUNTIF(Vertices[Clustering Coefficient], "&gt;= " &amp; R50) - COUNTIF(Vertices[Clustering Coefficient], "&gt;=" &amp; R51)</f>
        <v>0</v>
      </c>
      <c r="T50" s="39" t="e">
        <f t="shared" ca="1" si="18"/>
        <v>#REF!</v>
      </c>
      <c r="U50" s="40" t="e">
        <f t="shared" ca="1" si="0"/>
        <v>#REF!</v>
      </c>
    </row>
    <row r="51" spans="1:21" x14ac:dyDescent="0.2">
      <c r="D51" s="34">
        <f t="shared" si="10"/>
        <v>0</v>
      </c>
      <c r="E51" s="3">
        <f>COUNTIF(Vertices[Degree], "&gt;= " &amp; D51) - COUNTIF(Vertices[Degree], "&gt;=" &amp; D52)</f>
        <v>0</v>
      </c>
      <c r="F51" s="41">
        <f t="shared" si="11"/>
        <v>0</v>
      </c>
      <c r="G51" s="42">
        <f>COUNTIF(Vertices[In-Degree], "&gt;= " &amp; F51) - COUNTIF(Vertices[In-Degree], "&gt;=" &amp; F52)</f>
        <v>0</v>
      </c>
      <c r="H51" s="41">
        <f t="shared" si="12"/>
        <v>0</v>
      </c>
      <c r="I51" s="42">
        <f>COUNTIF(Vertices[Out-Degree], "&gt;= " &amp; H51) - COUNTIF(Vertices[Out-Degree], "&gt;=" &amp; H52)</f>
        <v>0</v>
      </c>
      <c r="J51" s="41">
        <f t="shared" si="13"/>
        <v>0</v>
      </c>
      <c r="K51" s="42">
        <f>COUNTIF(Vertices[Betweenness Centrality], "&gt;= " &amp; J51) - COUNTIF(Vertices[Betweenness Centrality], "&gt;=" &amp; J52)</f>
        <v>0</v>
      </c>
      <c r="L51" s="41">
        <f t="shared" si="14"/>
        <v>0</v>
      </c>
      <c r="M51" s="42">
        <f>COUNTIF(Vertices[Closeness Centrality], "&gt;= " &amp; L51) - COUNTIF(Vertices[Closeness Centrality], "&gt;=" &amp; L52)</f>
        <v>0</v>
      </c>
      <c r="N51" s="41">
        <f t="shared" si="15"/>
        <v>0</v>
      </c>
      <c r="O51" s="42">
        <f>COUNTIF(Vertices[Eigenvector Centrality], "&gt;= " &amp; N51) - COUNTIF(Vertices[Eigenvector Centrality], "&gt;=" &amp; N52)</f>
        <v>0</v>
      </c>
      <c r="P51" s="41">
        <f t="shared" si="16"/>
        <v>0</v>
      </c>
      <c r="Q51" s="42">
        <f>COUNTIF(Vertices[PageRank], "&gt;= " &amp; P51) - COUNTIF(Vertices[PageRank], "&gt;=" &amp; P52)</f>
        <v>0</v>
      </c>
      <c r="R51" s="41">
        <f t="shared" si="17"/>
        <v>0</v>
      </c>
      <c r="S51" s="46">
        <f>COUNTIF(Vertices[Clustering Coefficient], "&gt;= " &amp; R51) - COUNTIF(Vertices[Clustering Coefficient], "&gt;=" &amp; R52)</f>
        <v>0</v>
      </c>
      <c r="T51" s="41" t="e">
        <f t="shared" ca="1" si="18"/>
        <v>#REF!</v>
      </c>
      <c r="U51" s="42" t="e">
        <f t="shared" ca="1" si="0"/>
        <v>#REF!</v>
      </c>
    </row>
    <row r="52" spans="1:21" x14ac:dyDescent="0.2">
      <c r="D52" s="34">
        <f t="shared" si="10"/>
        <v>0</v>
      </c>
      <c r="E52" s="3">
        <f>COUNTIF(Vertices[Degree], "&gt;= " &amp; D52) - COUNTIF(Vertices[Degree], "&gt;=" &amp; D53)</f>
        <v>0</v>
      </c>
      <c r="F52" s="39">
        <f t="shared" si="11"/>
        <v>0</v>
      </c>
      <c r="G52" s="40">
        <f>COUNTIF(Vertices[In-Degree], "&gt;= " &amp; F52) - COUNTIF(Vertices[In-Degree], "&gt;=" &amp; F53)</f>
        <v>0</v>
      </c>
      <c r="H52" s="39">
        <f t="shared" si="12"/>
        <v>0</v>
      </c>
      <c r="I52" s="40">
        <f>COUNTIF(Vertices[Out-Degree], "&gt;= " &amp; H52) - COUNTIF(Vertices[Out-Degree], "&gt;=" &amp; H53)</f>
        <v>0</v>
      </c>
      <c r="J52" s="39">
        <f t="shared" si="13"/>
        <v>0</v>
      </c>
      <c r="K52" s="40">
        <f>COUNTIF(Vertices[Betweenness Centrality], "&gt;= " &amp; J52) - COUNTIF(Vertices[Betweenness Centrality], "&gt;=" &amp; J53)</f>
        <v>0</v>
      </c>
      <c r="L52" s="39">
        <f t="shared" si="14"/>
        <v>0</v>
      </c>
      <c r="M52" s="40">
        <f>COUNTIF(Vertices[Closeness Centrality], "&gt;= " &amp; L52) - COUNTIF(Vertices[Closeness Centrality], "&gt;=" &amp; L53)</f>
        <v>0</v>
      </c>
      <c r="N52" s="39">
        <f t="shared" si="15"/>
        <v>0</v>
      </c>
      <c r="O52" s="40">
        <f>COUNTIF(Vertices[Eigenvector Centrality], "&gt;= " &amp; N52) - COUNTIF(Vertices[Eigenvector Centrality], "&gt;=" &amp; N53)</f>
        <v>0</v>
      </c>
      <c r="P52" s="39">
        <f t="shared" si="16"/>
        <v>0</v>
      </c>
      <c r="Q52" s="40">
        <f>COUNTIF(Vertices[PageRank], "&gt;= " &amp; P52) - COUNTIF(Vertices[PageRank], "&gt;=" &amp; P53)</f>
        <v>0</v>
      </c>
      <c r="R52" s="39">
        <f t="shared" si="17"/>
        <v>0</v>
      </c>
      <c r="S52" s="45">
        <f>COUNTIF(Vertices[Clustering Coefficient], "&gt;= " &amp; R52) - COUNTIF(Vertices[Clustering Coefficient], "&gt;=" &amp; R53)</f>
        <v>0</v>
      </c>
      <c r="T52" s="39" t="e">
        <f t="shared" ca="1" si="18"/>
        <v>#REF!</v>
      </c>
      <c r="U52" s="40" t="e">
        <f t="shared" ca="1" si="0"/>
        <v>#REF!</v>
      </c>
    </row>
    <row r="53" spans="1:21" x14ac:dyDescent="0.2">
      <c r="D53" s="34">
        <f t="shared" si="10"/>
        <v>0</v>
      </c>
      <c r="E53" s="3">
        <f>COUNTIF(Vertices[Degree], "&gt;= " &amp; D53) - COUNTIF(Vertices[Degree], "&gt;=" &amp; D54)</f>
        <v>0</v>
      </c>
      <c r="F53" s="41">
        <f t="shared" si="11"/>
        <v>0</v>
      </c>
      <c r="G53" s="42">
        <f>COUNTIF(Vertices[In-Degree], "&gt;= " &amp; F53) - COUNTIF(Vertices[In-Degree], "&gt;=" &amp; F54)</f>
        <v>0</v>
      </c>
      <c r="H53" s="41">
        <f t="shared" si="12"/>
        <v>0</v>
      </c>
      <c r="I53" s="42">
        <f>COUNTIF(Vertices[Out-Degree], "&gt;= " &amp; H53) - COUNTIF(Vertices[Out-Degree], "&gt;=" &amp; H54)</f>
        <v>0</v>
      </c>
      <c r="J53" s="41">
        <f t="shared" si="13"/>
        <v>0</v>
      </c>
      <c r="K53" s="42">
        <f>COUNTIF(Vertices[Betweenness Centrality], "&gt;= " &amp; J53) - COUNTIF(Vertices[Betweenness Centrality], "&gt;=" &amp; J54)</f>
        <v>0</v>
      </c>
      <c r="L53" s="41">
        <f t="shared" si="14"/>
        <v>0</v>
      </c>
      <c r="M53" s="42">
        <f>COUNTIF(Vertices[Closeness Centrality], "&gt;= " &amp; L53) - COUNTIF(Vertices[Closeness Centrality], "&gt;=" &amp; L54)</f>
        <v>0</v>
      </c>
      <c r="N53" s="41">
        <f t="shared" si="15"/>
        <v>0</v>
      </c>
      <c r="O53" s="42">
        <f>COUNTIF(Vertices[Eigenvector Centrality], "&gt;= " &amp; N53) - COUNTIF(Vertices[Eigenvector Centrality], "&gt;=" &amp; N54)</f>
        <v>0</v>
      </c>
      <c r="P53" s="41">
        <f t="shared" si="16"/>
        <v>0</v>
      </c>
      <c r="Q53" s="42">
        <f>COUNTIF(Vertices[PageRank], "&gt;= " &amp; P53) - COUNTIF(Vertices[PageRank], "&gt;=" &amp; P54)</f>
        <v>0</v>
      </c>
      <c r="R53" s="41">
        <f t="shared" si="17"/>
        <v>0</v>
      </c>
      <c r="S53" s="46">
        <f>COUNTIF(Vertices[Clustering Coefficient], "&gt;= " &amp; R53) - COUNTIF(Vertices[Clustering Coefficient], "&gt;=" &amp; R54)</f>
        <v>0</v>
      </c>
      <c r="T53" s="41" t="e">
        <f t="shared" ca="1" si="18"/>
        <v>#REF!</v>
      </c>
      <c r="U53" s="42" t="e">
        <f t="shared" ca="1" si="0"/>
        <v>#REF!</v>
      </c>
    </row>
    <row r="54" spans="1:21" x14ac:dyDescent="0.2">
      <c r="D54" s="34">
        <f t="shared" si="10"/>
        <v>0</v>
      </c>
      <c r="E54" s="3">
        <f>COUNTIF(Vertices[Degree], "&gt;= " &amp; D54) - COUNTIF(Vertices[Degree], "&gt;=" &amp; D55)</f>
        <v>0</v>
      </c>
      <c r="F54" s="39">
        <f t="shared" si="11"/>
        <v>0</v>
      </c>
      <c r="G54" s="40">
        <f>COUNTIF(Vertices[In-Degree], "&gt;= " &amp; F54) - COUNTIF(Vertices[In-Degree], "&gt;=" &amp; F55)</f>
        <v>0</v>
      </c>
      <c r="H54" s="39">
        <f t="shared" si="12"/>
        <v>0</v>
      </c>
      <c r="I54" s="40">
        <f>COUNTIF(Vertices[Out-Degree], "&gt;= " &amp; H54) - COUNTIF(Vertices[Out-Degree], "&gt;=" &amp; H55)</f>
        <v>0</v>
      </c>
      <c r="J54" s="39">
        <f t="shared" si="13"/>
        <v>0</v>
      </c>
      <c r="K54" s="40">
        <f>COUNTIF(Vertices[Betweenness Centrality], "&gt;= " &amp; J54) - COUNTIF(Vertices[Betweenness Centrality], "&gt;=" &amp; J55)</f>
        <v>0</v>
      </c>
      <c r="L54" s="39">
        <f t="shared" si="14"/>
        <v>0</v>
      </c>
      <c r="M54" s="40">
        <f>COUNTIF(Vertices[Closeness Centrality], "&gt;= " &amp; L54) - COUNTIF(Vertices[Closeness Centrality], "&gt;=" &amp; L55)</f>
        <v>0</v>
      </c>
      <c r="N54" s="39">
        <f t="shared" si="15"/>
        <v>0</v>
      </c>
      <c r="O54" s="40">
        <f>COUNTIF(Vertices[Eigenvector Centrality], "&gt;= " &amp; N54) - COUNTIF(Vertices[Eigenvector Centrality], "&gt;=" &amp; N55)</f>
        <v>0</v>
      </c>
      <c r="P54" s="39">
        <f t="shared" si="16"/>
        <v>0</v>
      </c>
      <c r="Q54" s="40">
        <f>COUNTIF(Vertices[PageRank], "&gt;= " &amp; P54) - COUNTIF(Vertices[PageRank], "&gt;=" &amp; P55)</f>
        <v>0</v>
      </c>
      <c r="R54" s="39">
        <f t="shared" si="17"/>
        <v>0</v>
      </c>
      <c r="S54" s="45">
        <f>COUNTIF(Vertices[Clustering Coefficient], "&gt;= " &amp; R54) - COUNTIF(Vertices[Clustering Coefficient], "&gt;=" &amp; R55)</f>
        <v>0</v>
      </c>
      <c r="T54" s="39" t="e">
        <f t="shared" ca="1" si="18"/>
        <v>#REF!</v>
      </c>
      <c r="U54" s="40" t="e">
        <f t="shared" ca="1" si="0"/>
        <v>#REF!</v>
      </c>
    </row>
    <row r="55" spans="1:21" x14ac:dyDescent="0.2">
      <c r="A55" s="35" t="s">
        <v>81</v>
      </c>
      <c r="B55" s="48" t="str">
        <f>IF(COUNT(Vertices[Degree])&gt;0, D2, NoMetricMessage)</f>
        <v>Not Available</v>
      </c>
      <c r="D55" s="34">
        <f t="shared" si="10"/>
        <v>0</v>
      </c>
      <c r="E55" s="3">
        <f>COUNTIF(Vertices[Degree], "&gt;= " &amp; D55) - COUNTIF(Vertices[Degree], "&gt;=" &amp; D56)</f>
        <v>0</v>
      </c>
      <c r="F55" s="41">
        <f t="shared" si="11"/>
        <v>0</v>
      </c>
      <c r="G55" s="42">
        <f>COUNTIF(Vertices[In-Degree], "&gt;= " &amp; F55) - COUNTIF(Vertices[In-Degree], "&gt;=" &amp; F56)</f>
        <v>0</v>
      </c>
      <c r="H55" s="41">
        <f t="shared" si="12"/>
        <v>0</v>
      </c>
      <c r="I55" s="42">
        <f>COUNTIF(Vertices[Out-Degree], "&gt;= " &amp; H55) - COUNTIF(Vertices[Out-Degree], "&gt;=" &amp; H56)</f>
        <v>0</v>
      </c>
      <c r="J55" s="41">
        <f t="shared" si="13"/>
        <v>0</v>
      </c>
      <c r="K55" s="42">
        <f>COUNTIF(Vertices[Betweenness Centrality], "&gt;= " &amp; J55) - COUNTIF(Vertices[Betweenness Centrality], "&gt;=" &amp; J56)</f>
        <v>0</v>
      </c>
      <c r="L55" s="41">
        <f t="shared" si="14"/>
        <v>0</v>
      </c>
      <c r="M55" s="42">
        <f>COUNTIF(Vertices[Closeness Centrality], "&gt;= " &amp; L55) - COUNTIF(Vertices[Closeness Centrality], "&gt;=" &amp; L56)</f>
        <v>0</v>
      </c>
      <c r="N55" s="41">
        <f t="shared" si="15"/>
        <v>0</v>
      </c>
      <c r="O55" s="42">
        <f>COUNTIF(Vertices[Eigenvector Centrality], "&gt;= " &amp; N55) - COUNTIF(Vertices[Eigenvector Centrality], "&gt;=" &amp; N56)</f>
        <v>0</v>
      </c>
      <c r="P55" s="41">
        <f t="shared" si="16"/>
        <v>0</v>
      </c>
      <c r="Q55" s="42">
        <f>COUNTIF(Vertices[PageRank], "&gt;= " &amp; P55) - COUNTIF(Vertices[PageRank], "&gt;=" &amp; P56)</f>
        <v>0</v>
      </c>
      <c r="R55" s="41">
        <f t="shared" si="17"/>
        <v>0</v>
      </c>
      <c r="S55" s="46">
        <f>COUNTIF(Vertices[Clustering Coefficient], "&gt;= " &amp; R55) - COUNTIF(Vertices[Clustering Coefficient], "&gt;=" &amp; R56)</f>
        <v>0</v>
      </c>
      <c r="T55" s="41" t="e">
        <f t="shared" ca="1" si="18"/>
        <v>#REF!</v>
      </c>
      <c r="U55" s="42" t="e">
        <f t="shared" ca="1" si="0"/>
        <v>#REF!</v>
      </c>
    </row>
    <row r="56" spans="1:21" x14ac:dyDescent="0.2">
      <c r="A56" s="35" t="s">
        <v>82</v>
      </c>
      <c r="B56" s="48" t="str">
        <f>IF(COUNT(Vertices[Degree])&gt;0, D57, NoMetricMessage)</f>
        <v>Not Available</v>
      </c>
      <c r="D56" s="34">
        <f t="shared" si="10"/>
        <v>0</v>
      </c>
      <c r="E56" s="3">
        <f>COUNTIF(Vertices[Degree], "&gt;= " &amp; D56) - COUNTIF(Vertices[Degree], "&gt;=" &amp; D57)</f>
        <v>0</v>
      </c>
      <c r="F56" s="39">
        <f t="shared" si="11"/>
        <v>0</v>
      </c>
      <c r="G56" s="40">
        <f>COUNTIF(Vertices[In-Degree], "&gt;= " &amp; F56) - COUNTIF(Vertices[In-Degree], "&gt;=" &amp; F57)</f>
        <v>0</v>
      </c>
      <c r="H56" s="39">
        <f t="shared" si="12"/>
        <v>0</v>
      </c>
      <c r="I56" s="40">
        <f>COUNTIF(Vertices[Out-Degree], "&gt;= " &amp; H56) - COUNTIF(Vertices[Out-Degree], "&gt;=" &amp; H57)</f>
        <v>0</v>
      </c>
      <c r="J56" s="39">
        <f t="shared" si="13"/>
        <v>0</v>
      </c>
      <c r="K56" s="40">
        <f>COUNTIF(Vertices[Betweenness Centrality], "&gt;= " &amp; J56) - COUNTIF(Vertices[Betweenness Centrality], "&gt;=" &amp; J57)</f>
        <v>0</v>
      </c>
      <c r="L56" s="39">
        <f t="shared" si="14"/>
        <v>0</v>
      </c>
      <c r="M56" s="40">
        <f>COUNTIF(Vertices[Closeness Centrality], "&gt;= " &amp; L56) - COUNTIF(Vertices[Closeness Centrality], "&gt;=" &amp; L57)</f>
        <v>0</v>
      </c>
      <c r="N56" s="39">
        <f t="shared" si="15"/>
        <v>0</v>
      </c>
      <c r="O56" s="40">
        <f>COUNTIF(Vertices[Eigenvector Centrality], "&gt;= " &amp; N56) - COUNTIF(Vertices[Eigenvector Centrality], "&gt;=" &amp; N57)</f>
        <v>0</v>
      </c>
      <c r="P56" s="39">
        <f t="shared" si="16"/>
        <v>0</v>
      </c>
      <c r="Q56" s="40">
        <f>COUNTIF(Vertices[PageRank], "&gt;= " &amp; P56) - COUNTIF(Vertices[PageRank], "&gt;=" &amp; P57)</f>
        <v>0</v>
      </c>
      <c r="R56" s="39">
        <f t="shared" si="17"/>
        <v>0</v>
      </c>
      <c r="S56" s="45">
        <f>COUNTIF(Vertices[Clustering Coefficient], "&gt;= " &amp; R56) - COUNTIF(Vertices[Clustering Coefficient], "&gt;=" &amp; R57)</f>
        <v>0</v>
      </c>
      <c r="T56" s="39" t="e">
        <f t="shared" ca="1" si="18"/>
        <v>#REF!</v>
      </c>
      <c r="U56" s="40" t="e">
        <f t="shared" ca="1" si="0"/>
        <v>#REF!</v>
      </c>
    </row>
    <row r="57" spans="1:21" x14ac:dyDescent="0.2">
      <c r="A57" s="35" t="s">
        <v>83</v>
      </c>
      <c r="B57" s="49" t="str">
        <f>IFERROR(AVERAGE(Vertices[Degree]),NoMetricMessage)</f>
        <v>Not Available</v>
      </c>
      <c r="D57" s="34">
        <f>MAX(Vertices[Degree])</f>
        <v>0</v>
      </c>
      <c r="E57" s="3">
        <f>COUNTIF(Vertices[Degree], "&gt;= " &amp; D57) - COUNTIF(Vertices[Degree], "&gt;=" &amp; D58)</f>
        <v>0</v>
      </c>
      <c r="F57" s="43">
        <f>MAX(Vertices[In-Degree])</f>
        <v>0</v>
      </c>
      <c r="G57" s="44">
        <f>COUNTIF(Vertices[In-Degree], "&gt;= " &amp; F57) - COUNTIF(Vertices[In-Degree], "&gt;=" &amp; F58)</f>
        <v>0</v>
      </c>
      <c r="H57" s="43">
        <f>MAX(Vertices[Out-Degree])</f>
        <v>0</v>
      </c>
      <c r="I57" s="44">
        <f>COUNTIF(Vertices[Out-Degree], "&gt;= " &amp; H57) - COUNTIF(Vertices[Out-Degree], "&gt;=" &amp; H58)</f>
        <v>0</v>
      </c>
      <c r="J57" s="43">
        <f>MAX(Vertices[Betweenness Centrality])</f>
        <v>0</v>
      </c>
      <c r="K57" s="44">
        <f>COUNTIF(Vertices[Betweenness Centrality], "&gt;= " &amp; J57) - COUNTIF(Vertices[Betweenness Centrality], "&gt;=" &amp; J58)</f>
        <v>0</v>
      </c>
      <c r="L57" s="43">
        <f>MAX(Vertices[Closeness Centrality])</f>
        <v>0</v>
      </c>
      <c r="M57" s="44">
        <f>COUNTIF(Vertices[Closeness Centrality], "&gt;= " &amp; L57) - COUNTIF(Vertices[Closeness Centrality], "&gt;=" &amp; L58)</f>
        <v>0</v>
      </c>
      <c r="N57" s="43">
        <f>MAX(Vertices[Eigenvector Centrality])</f>
        <v>0</v>
      </c>
      <c r="O57" s="44">
        <f>COUNTIF(Vertices[Eigenvector Centrality], "&gt;= " &amp; N57) - COUNTIF(Vertices[Eigenvector Centrality], "&gt;=" &amp; N58)</f>
        <v>0</v>
      </c>
      <c r="P57" s="43">
        <f>MAX(Vertices[PageRank])</f>
        <v>0</v>
      </c>
      <c r="Q57" s="44">
        <f>COUNTIF(Vertices[PageRank], "&gt;= " &amp; P57) - COUNTIF(Vertices[PageRank], "&gt;=" &amp; P58)</f>
        <v>0</v>
      </c>
      <c r="R57" s="43">
        <f>MAX(Vertices[Clustering Coefficient])</f>
        <v>0</v>
      </c>
      <c r="S57" s="47">
        <f>COUNTIF(Vertices[Clustering Coefficient], "&gt;= " &amp; R57) - COUNTIF(Vertices[Clustering Coefficient], "&gt;=" &amp; R58)</f>
        <v>0</v>
      </c>
      <c r="T57" s="43" t="e">
        <f ca="1">MAX(INDIRECT(DynamicFilterSourceColumnRange))</f>
        <v>#REF!</v>
      </c>
      <c r="U57" s="44" t="e">
        <f t="shared" ca="1" si="0"/>
        <v>#REF!</v>
      </c>
    </row>
    <row r="58" spans="1:21" x14ac:dyDescent="0.2">
      <c r="A58" s="35" t="s">
        <v>84</v>
      </c>
      <c r="B58" s="49" t="str">
        <f>IFERROR(MEDIAN(Vertices[Degree]),NoMetricMessage)</f>
        <v>Not Available</v>
      </c>
    </row>
    <row r="69" spans="1:2" x14ac:dyDescent="0.2">
      <c r="A69" s="35" t="s">
        <v>88</v>
      </c>
      <c r="B69" s="48" t="str">
        <f>IF(COUNT(Vertices[In-Degree])&gt;0, F2, NoMetricMessage)</f>
        <v>Not Available</v>
      </c>
    </row>
    <row r="70" spans="1:2" x14ac:dyDescent="0.2">
      <c r="A70" s="35" t="s">
        <v>89</v>
      </c>
      <c r="B70" s="48" t="str">
        <f>IF(COUNT(Vertices[In-Degree])&gt;0, F57, NoMetricMessage)</f>
        <v>Not Available</v>
      </c>
    </row>
    <row r="71" spans="1:2" x14ac:dyDescent="0.2">
      <c r="A71" s="35" t="s">
        <v>90</v>
      </c>
      <c r="B71" s="49" t="str">
        <f>IFERROR(AVERAGE(Vertices[In-Degree]),NoMetricMessage)</f>
        <v>Not Available</v>
      </c>
    </row>
    <row r="72" spans="1:2" x14ac:dyDescent="0.2">
      <c r="A72" s="35" t="s">
        <v>91</v>
      </c>
      <c r="B72" s="49" t="str">
        <f>IFERROR(MEDIAN(Vertices[In-Degree]),NoMetricMessage)</f>
        <v>Not Available</v>
      </c>
    </row>
    <row r="83" spans="1:2" x14ac:dyDescent="0.2">
      <c r="A83" s="35" t="s">
        <v>94</v>
      </c>
      <c r="B83" s="48" t="str">
        <f>IF(COUNT(Vertices[Out-Degree])&gt;0, H2, NoMetricMessage)</f>
        <v>Not Available</v>
      </c>
    </row>
    <row r="84" spans="1:2" x14ac:dyDescent="0.2">
      <c r="A84" s="35" t="s">
        <v>95</v>
      </c>
      <c r="B84" s="48" t="str">
        <f>IF(COUNT(Vertices[Out-Degree])&gt;0, H57, NoMetricMessage)</f>
        <v>Not Available</v>
      </c>
    </row>
    <row r="85" spans="1:2" x14ac:dyDescent="0.2">
      <c r="A85" s="35" t="s">
        <v>96</v>
      </c>
      <c r="B85" s="49" t="str">
        <f>IFERROR(AVERAGE(Vertices[Out-Degree]),NoMetricMessage)</f>
        <v>Not Available</v>
      </c>
    </row>
    <row r="86" spans="1:2" x14ac:dyDescent="0.2">
      <c r="A86" s="35" t="s">
        <v>97</v>
      </c>
      <c r="B86" s="49" t="str">
        <f>IFERROR(MEDIAN(Vertices[Out-Degree]),NoMetricMessage)</f>
        <v>Not Available</v>
      </c>
    </row>
    <row r="97" spans="1:2" x14ac:dyDescent="0.2">
      <c r="A97" s="35" t="s">
        <v>100</v>
      </c>
      <c r="B97" s="49" t="str">
        <f>IF(COUNT(Vertices[Betweenness Centrality])&gt;0, J2, NoMetricMessage)</f>
        <v>Not Available</v>
      </c>
    </row>
    <row r="98" spans="1:2" x14ac:dyDescent="0.2">
      <c r="A98" s="35" t="s">
        <v>101</v>
      </c>
      <c r="B98" s="49" t="str">
        <f>IF(COUNT(Vertices[Betweenness Centrality])&gt;0, J57, NoMetricMessage)</f>
        <v>Not Available</v>
      </c>
    </row>
    <row r="99" spans="1:2" x14ac:dyDescent="0.2">
      <c r="A99" s="35" t="s">
        <v>102</v>
      </c>
      <c r="B99" s="49" t="str">
        <f>IFERROR(AVERAGE(Vertices[Betweenness Centrality]),NoMetricMessage)</f>
        <v>Not Available</v>
      </c>
    </row>
    <row r="100" spans="1:2" x14ac:dyDescent="0.2">
      <c r="A100" s="35" t="s">
        <v>103</v>
      </c>
      <c r="B100" s="49" t="str">
        <f>IFERROR(MEDIAN(Vertices[Betweenness Centrality]),NoMetricMessage)</f>
        <v>Not Available</v>
      </c>
    </row>
    <row r="111" spans="1:2" x14ac:dyDescent="0.2">
      <c r="A111" s="35" t="s">
        <v>106</v>
      </c>
      <c r="B111" s="49" t="str">
        <f>IF(COUNT(Vertices[Closeness Centrality])&gt;0, L2, NoMetricMessage)</f>
        <v>Not Available</v>
      </c>
    </row>
    <row r="112" spans="1:2" x14ac:dyDescent="0.2">
      <c r="A112" s="35" t="s">
        <v>107</v>
      </c>
      <c r="B112" s="49" t="str">
        <f>IF(COUNT(Vertices[Closeness Centrality])&gt;0, L57, NoMetricMessage)</f>
        <v>Not Available</v>
      </c>
    </row>
    <row r="113" spans="1:2" x14ac:dyDescent="0.2">
      <c r="A113" s="35" t="s">
        <v>108</v>
      </c>
      <c r="B113" s="49" t="str">
        <f>IFERROR(AVERAGE(Vertices[Closeness Centrality]),NoMetricMessage)</f>
        <v>Not Available</v>
      </c>
    </row>
    <row r="114" spans="1:2" x14ac:dyDescent="0.2">
      <c r="A114" s="35" t="s">
        <v>109</v>
      </c>
      <c r="B114" s="49" t="str">
        <f>IFERROR(MEDIAN(Vertices[Closeness Centrality]),NoMetricMessage)</f>
        <v>Not Available</v>
      </c>
    </row>
    <row r="125" spans="1:2" x14ac:dyDescent="0.2">
      <c r="A125" s="35" t="s">
        <v>112</v>
      </c>
      <c r="B125" s="49" t="str">
        <f>IF(COUNT(Vertices[Eigenvector Centrality])&gt;0, N2, NoMetricMessage)</f>
        <v>Not Available</v>
      </c>
    </row>
    <row r="126" spans="1:2" x14ac:dyDescent="0.2">
      <c r="A126" s="35" t="s">
        <v>113</v>
      </c>
      <c r="B126" s="49" t="str">
        <f>IF(COUNT(Vertices[Eigenvector Centrality])&gt;0, N57, NoMetricMessage)</f>
        <v>Not Available</v>
      </c>
    </row>
    <row r="127" spans="1:2" x14ac:dyDescent="0.2">
      <c r="A127" s="35" t="s">
        <v>114</v>
      </c>
      <c r="B127" s="49" t="str">
        <f>IFERROR(AVERAGE(Vertices[Eigenvector Centrality]),NoMetricMessage)</f>
        <v>Not Available</v>
      </c>
    </row>
    <row r="128" spans="1:2" x14ac:dyDescent="0.2">
      <c r="A128" s="35" t="s">
        <v>115</v>
      </c>
      <c r="B128" s="49" t="str">
        <f>IFERROR(MEDIAN(Vertices[Eigenvector Centrality]),NoMetricMessage)</f>
        <v>Not Available</v>
      </c>
    </row>
    <row r="139" spans="1:2" x14ac:dyDescent="0.2">
      <c r="A139" s="35" t="s">
        <v>140</v>
      </c>
      <c r="B139" s="49" t="str">
        <f>IF(COUNT(Vertices[PageRank])&gt;0, P2, NoMetricMessage)</f>
        <v>Not Available</v>
      </c>
    </row>
    <row r="140" spans="1:2" x14ac:dyDescent="0.2">
      <c r="A140" s="35" t="s">
        <v>141</v>
      </c>
      <c r="B140" s="49" t="str">
        <f>IF(COUNT(Vertices[PageRank])&gt;0, P57, NoMetricMessage)</f>
        <v>Not Available</v>
      </c>
    </row>
    <row r="141" spans="1:2" x14ac:dyDescent="0.2">
      <c r="A141" s="35" t="s">
        <v>142</v>
      </c>
      <c r="B141" s="49" t="str">
        <f>IFERROR(AVERAGE(Vertices[PageRank]),NoMetricMessage)</f>
        <v>Not Available</v>
      </c>
    </row>
    <row r="142" spans="1:2" x14ac:dyDescent="0.2">
      <c r="A142" s="35" t="s">
        <v>143</v>
      </c>
      <c r="B142" s="49" t="str">
        <f>IFERROR(MEDIAN(Vertices[PageRank]),NoMetricMessage)</f>
        <v>Not Available</v>
      </c>
    </row>
    <row r="153" spans="1:2" x14ac:dyDescent="0.2">
      <c r="A153" s="35" t="s">
        <v>118</v>
      </c>
      <c r="B153" s="49" t="str">
        <f>IF(COUNT(Vertices[Clustering Coefficient])&gt;0, R2, NoMetricMessage)</f>
        <v>Not Available</v>
      </c>
    </row>
    <row r="154" spans="1:2" x14ac:dyDescent="0.2">
      <c r="A154" s="35" t="s">
        <v>119</v>
      </c>
      <c r="B154" s="49" t="str">
        <f>IF(COUNT(Vertices[Clustering Coefficient])&gt;0, R57, NoMetricMessage)</f>
        <v>Not Available</v>
      </c>
    </row>
    <row r="155" spans="1:2" x14ac:dyDescent="0.2">
      <c r="A155" s="35" t="s">
        <v>120</v>
      </c>
      <c r="B155" s="49" t="str">
        <f>IFERROR(AVERAGE(Vertices[Clustering Coefficient]),NoMetricMessage)</f>
        <v>Not Available</v>
      </c>
    </row>
    <row r="156" spans="1:2" x14ac:dyDescent="0.2">
      <c r="A156" s="35" t="s">
        <v>121</v>
      </c>
      <c r="B156" s="49"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R23"/>
  <sheetViews>
    <sheetView workbookViewId="0">
      <selection activeCell="A2" sqref="A2"/>
    </sheetView>
  </sheetViews>
  <sheetFormatPr baseColWidth="10" defaultColWidth="8.83203125" defaultRowHeight="15" x14ac:dyDescent="0.2"/>
  <cols>
    <col min="1" max="1" width="10.5" style="1" bestFit="1" customWidth="1"/>
    <col min="2" max="2" width="12.5" style="1" bestFit="1" customWidth="1"/>
    <col min="3" max="3" width="22.83203125" bestFit="1" customWidth="1"/>
    <col min="4" max="4" width="16.83203125" bestFit="1" customWidth="1"/>
    <col min="5" max="6" width="16.83203125" customWidth="1"/>
    <col min="7" max="7" width="14.33203125" bestFit="1" customWidth="1"/>
    <col min="8" max="8" width="14.33203125" customWidth="1"/>
    <col min="10" max="10" width="39.1640625" bestFit="1" customWidth="1"/>
    <col min="11" max="11" width="10.83203125" bestFit="1" customWidth="1"/>
    <col min="13" max="13" width="8.5" bestFit="1" customWidth="1"/>
    <col min="14" max="14" width="10" bestFit="1" customWidth="1"/>
    <col min="15" max="15" width="11.83203125" bestFit="1" customWidth="1"/>
    <col min="16" max="16" width="12.1640625" bestFit="1" customWidth="1"/>
  </cols>
  <sheetData>
    <row r="1" spans="1:18" s="4" customFormat="1" ht="36" customHeight="1" x14ac:dyDescent="0.2">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
      <c r="A2" s="1" t="s">
        <v>51</v>
      </c>
      <c r="B2" s="1" t="s">
        <v>132</v>
      </c>
      <c r="C2" t="s">
        <v>54</v>
      </c>
      <c r="D2" t="s">
        <v>55</v>
      </c>
      <c r="E2" t="s">
        <v>55</v>
      </c>
      <c r="F2" s="1" t="s">
        <v>51</v>
      </c>
      <c r="G2" t="s">
        <v>65</v>
      </c>
      <c r="H2" t="s">
        <v>159</v>
      </c>
      <c r="J2" t="s">
        <v>19</v>
      </c>
      <c r="K2">
        <v>108</v>
      </c>
    </row>
    <row r="3" spans="1:18" x14ac:dyDescent="0.2">
      <c r="A3" s="1" t="s">
        <v>52</v>
      </c>
      <c r="B3" s="1" t="s">
        <v>133</v>
      </c>
      <c r="C3" t="s">
        <v>52</v>
      </c>
      <c r="D3" t="s">
        <v>56</v>
      </c>
      <c r="E3" t="s">
        <v>56</v>
      </c>
      <c r="F3" s="1" t="s">
        <v>52</v>
      </c>
      <c r="G3" t="s">
        <v>66</v>
      </c>
      <c r="H3" t="s">
        <v>68</v>
      </c>
      <c r="J3" t="s">
        <v>30</v>
      </c>
      <c r="K3" t="s">
        <v>808</v>
      </c>
    </row>
    <row r="4" spans="1:18" x14ac:dyDescent="0.2">
      <c r="A4" s="1" t="s">
        <v>53</v>
      </c>
      <c r="B4" s="1" t="s">
        <v>134</v>
      </c>
      <c r="C4" t="s">
        <v>53</v>
      </c>
      <c r="D4" t="s">
        <v>57</v>
      </c>
      <c r="E4" t="s">
        <v>57</v>
      </c>
      <c r="F4" s="1" t="s">
        <v>53</v>
      </c>
      <c r="G4">
        <v>0</v>
      </c>
      <c r="H4" t="s">
        <v>69</v>
      </c>
      <c r="J4" s="12" t="s">
        <v>78</v>
      </c>
      <c r="K4" s="12"/>
    </row>
    <row r="5" spans="1:18" ht="409" x14ac:dyDescent="0.2">
      <c r="A5">
        <v>1</v>
      </c>
      <c r="B5" s="1" t="s">
        <v>135</v>
      </c>
      <c r="C5" t="s">
        <v>51</v>
      </c>
      <c r="D5" t="s">
        <v>58</v>
      </c>
      <c r="E5" t="s">
        <v>58</v>
      </c>
      <c r="F5">
        <v>1</v>
      </c>
      <c r="G5">
        <v>1</v>
      </c>
      <c r="H5" t="s">
        <v>70</v>
      </c>
      <c r="J5" t="s">
        <v>172</v>
      </c>
      <c r="K5" s="13" t="s">
        <v>809</v>
      </c>
    </row>
    <row r="6" spans="1:18" x14ac:dyDescent="0.2">
      <c r="A6">
        <v>0</v>
      </c>
      <c r="B6" s="1" t="s">
        <v>136</v>
      </c>
      <c r="C6">
        <v>1</v>
      </c>
      <c r="D6" t="s">
        <v>59</v>
      </c>
      <c r="E6" t="s">
        <v>59</v>
      </c>
      <c r="F6">
        <v>0</v>
      </c>
      <c r="H6" t="s">
        <v>71</v>
      </c>
      <c r="J6" t="s">
        <v>173</v>
      </c>
      <c r="K6">
        <v>1</v>
      </c>
      <c r="R6" t="s">
        <v>129</v>
      </c>
    </row>
    <row r="7" spans="1:18" x14ac:dyDescent="0.2">
      <c r="A7">
        <v>2</v>
      </c>
      <c r="B7">
        <v>1</v>
      </c>
      <c r="C7">
        <v>0</v>
      </c>
      <c r="D7" t="s">
        <v>60</v>
      </c>
      <c r="E7" t="s">
        <v>60</v>
      </c>
      <c r="F7">
        <v>2</v>
      </c>
      <c r="H7" t="s">
        <v>72</v>
      </c>
      <c r="J7" t="s">
        <v>174</v>
      </c>
      <c r="K7" t="s">
        <v>175</v>
      </c>
    </row>
    <row r="8" spans="1:18" x14ac:dyDescent="0.2">
      <c r="A8"/>
      <c r="B8">
        <v>2</v>
      </c>
      <c r="C8">
        <v>2</v>
      </c>
      <c r="D8" t="s">
        <v>61</v>
      </c>
      <c r="E8" t="s">
        <v>61</v>
      </c>
      <c r="H8" t="s">
        <v>73</v>
      </c>
      <c r="J8" t="s">
        <v>176</v>
      </c>
      <c r="K8" t="s">
        <v>25500</v>
      </c>
    </row>
    <row r="9" spans="1:18" x14ac:dyDescent="0.2">
      <c r="A9"/>
      <c r="B9">
        <v>3</v>
      </c>
      <c r="C9">
        <v>4</v>
      </c>
      <c r="D9" t="s">
        <v>62</v>
      </c>
      <c r="E9" t="s">
        <v>62</v>
      </c>
      <c r="H9" t="s">
        <v>74</v>
      </c>
    </row>
    <row r="10" spans="1:18" x14ac:dyDescent="0.2">
      <c r="A10"/>
      <c r="B10">
        <v>4</v>
      </c>
      <c r="D10" t="s">
        <v>63</v>
      </c>
      <c r="E10" t="s">
        <v>63</v>
      </c>
      <c r="H10" t="s">
        <v>75</v>
      </c>
    </row>
    <row r="11" spans="1:18" x14ac:dyDescent="0.2">
      <c r="A11"/>
      <c r="B11">
        <v>5</v>
      </c>
      <c r="D11" t="s">
        <v>46</v>
      </c>
      <c r="E11">
        <v>1</v>
      </c>
      <c r="H11" t="s">
        <v>76</v>
      </c>
    </row>
    <row r="12" spans="1:18" x14ac:dyDescent="0.2">
      <c r="A12"/>
      <c r="B12"/>
      <c r="D12" t="s">
        <v>64</v>
      </c>
      <c r="E12">
        <v>2</v>
      </c>
      <c r="H12">
        <v>0</v>
      </c>
    </row>
    <row r="13" spans="1:18" x14ac:dyDescent="0.2">
      <c r="A13"/>
      <c r="B13"/>
      <c r="D13">
        <v>1</v>
      </c>
      <c r="E13">
        <v>3</v>
      </c>
      <c r="H13">
        <v>1</v>
      </c>
    </row>
    <row r="14" spans="1:18" x14ac:dyDescent="0.2">
      <c r="D14">
        <v>2</v>
      </c>
      <c r="E14">
        <v>4</v>
      </c>
      <c r="H14">
        <v>2</v>
      </c>
    </row>
    <row r="15" spans="1:18" x14ac:dyDescent="0.2">
      <c r="D15">
        <v>3</v>
      </c>
      <c r="E15">
        <v>5</v>
      </c>
      <c r="H15">
        <v>3</v>
      </c>
    </row>
    <row r="16" spans="1:18" x14ac:dyDescent="0.2">
      <c r="D16">
        <v>4</v>
      </c>
      <c r="E16">
        <v>6</v>
      </c>
      <c r="H16">
        <v>4</v>
      </c>
    </row>
    <row r="17" spans="4:8" x14ac:dyDescent="0.2">
      <c r="D17">
        <v>5</v>
      </c>
      <c r="E17">
        <v>7</v>
      </c>
      <c r="H17">
        <v>5</v>
      </c>
    </row>
    <row r="18" spans="4:8" x14ac:dyDescent="0.2">
      <c r="D18">
        <v>6</v>
      </c>
      <c r="E18">
        <v>8</v>
      </c>
      <c r="H18">
        <v>6</v>
      </c>
    </row>
    <row r="19" spans="4:8" x14ac:dyDescent="0.2">
      <c r="D19">
        <v>7</v>
      </c>
      <c r="E19">
        <v>9</v>
      </c>
      <c r="H19">
        <v>7</v>
      </c>
    </row>
    <row r="20" spans="4:8" x14ac:dyDescent="0.2">
      <c r="D20">
        <v>8</v>
      </c>
      <c r="H20">
        <v>8</v>
      </c>
    </row>
    <row r="21" spans="4:8" x14ac:dyDescent="0.2">
      <c r="D21">
        <v>9</v>
      </c>
      <c r="H21">
        <v>9</v>
      </c>
    </row>
    <row r="22" spans="4:8" x14ac:dyDescent="0.2">
      <c r="D22">
        <v>10</v>
      </c>
    </row>
    <row r="23" spans="4:8" x14ac:dyDescent="0.2">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5596A964-F70F-4DD4-94B5-EAF38A7FCAD5}">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Edges</vt:lpstr>
      <vt:lpstr>Sheet1</vt:lpstr>
      <vt:lpstr>Vertices</vt:lpstr>
      <vt:lpstr>Do Not Delete</vt:lpstr>
      <vt:lpstr>Groups</vt:lpstr>
      <vt:lpstr>Group Vertices</vt:lpstr>
      <vt:lpstr>Overall Metrics</vt:lpstr>
      <vt:lpstr>Misc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MiyoungChong</dc:creator>
  <cp:lastModifiedBy>Microsoft Office User</cp:lastModifiedBy>
  <dcterms:created xsi:type="dcterms:W3CDTF">2008-01-30T00:41:58Z</dcterms:created>
  <dcterms:modified xsi:type="dcterms:W3CDTF">2018-03-11T03:30:41Z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